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codeName="ThisWorkbook" defaultThemeVersion="166925"/>
  <mc:AlternateContent xmlns:mc="http://schemas.openxmlformats.org/markup-compatibility/2006">
    <mc:Choice Requires="x15">
      <x15ac:absPath xmlns:x15ac="http://schemas.microsoft.com/office/spreadsheetml/2010/11/ac" url="/Users/tanyaguyatt/Documents/UIS MAT LEAVE/Gustafsson paper/"/>
    </mc:Choice>
  </mc:AlternateContent>
  <xr:revisionPtr revIDLastSave="0" documentId="8_{1A3DF020-DE60-E649-B421-6696FE5E9B3D}" xr6:coauthVersionLast="46" xr6:coauthVersionMax="46" xr10:uidLastSave="{00000000-0000-0000-0000-000000000000}"/>
  <bookViews>
    <workbookView xWindow="46500" yWindow="600" windowWidth="20740" windowHeight="11160" xr2:uid="{87E96010-D21F-4B72-BE34-AE7818046587}"/>
  </bookViews>
  <sheets>
    <sheet name="Projections" sheetId="1" r:id="rId1"/>
  </sheets>
  <definedNames>
    <definedName name="intOption">#REF!</definedName>
    <definedName name="intWithQ">#REF!</definedName>
    <definedName name="scores">#REF!</definedName>
    <definedName name="strOption">#REF!</definedName>
    <definedName name="withQ">#REF!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823" i="1" l="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C3821" i="1"/>
  <c r="D3821" i="1" s="1"/>
  <c r="E3821" i="1" s="1"/>
  <c r="F3821" i="1" s="1"/>
  <c r="G3821" i="1" s="1"/>
  <c r="H3821" i="1" s="1"/>
  <c r="I3821" i="1" s="1"/>
  <c r="J3821" i="1" s="1"/>
  <c r="K3821" i="1" s="1"/>
  <c r="L3821" i="1" s="1"/>
  <c r="M3821" i="1" s="1"/>
  <c r="N3821" i="1" s="1"/>
  <c r="O3821" i="1" s="1"/>
  <c r="P3821" i="1" s="1"/>
  <c r="Q3821" i="1" s="1"/>
  <c r="R3821" i="1" s="1"/>
  <c r="S3821" i="1" s="1"/>
  <c r="T3821" i="1" s="1"/>
  <c r="U3821" i="1" s="1"/>
  <c r="V3821" i="1" s="1"/>
  <c r="W3821" i="1" s="1"/>
  <c r="X3821" i="1" s="1"/>
  <c r="Y3821" i="1" s="1"/>
  <c r="Z3821" i="1" s="1"/>
  <c r="AA3821" i="1" s="1"/>
  <c r="AB3821" i="1" s="1"/>
  <c r="AC3821" i="1" s="1"/>
  <c r="AD3821" i="1" s="1"/>
  <c r="AE3821" i="1" s="1"/>
  <c r="AF3821" i="1" s="1"/>
  <c r="AG3821" i="1" s="1"/>
  <c r="AH3821" i="1" s="1"/>
  <c r="AI3821" i="1" s="1"/>
  <c r="AJ3821" i="1" s="1"/>
  <c r="AK3821" i="1" s="1"/>
  <c r="AL3821" i="1" s="1"/>
  <c r="AM3821" i="1" s="1"/>
  <c r="AN3821" i="1" s="1"/>
  <c r="AO3821" i="1" s="1"/>
  <c r="AP3821" i="1" s="1"/>
  <c r="AQ3821" i="1" s="1"/>
  <c r="AR3821" i="1" s="1"/>
  <c r="AS3821" i="1" s="1"/>
  <c r="AT3821" i="1" s="1"/>
  <c r="AU3821" i="1" s="1"/>
  <c r="AV3821" i="1" s="1"/>
  <c r="AW3821" i="1" s="1"/>
  <c r="AX3821" i="1" s="1"/>
  <c r="AY3821" i="1" s="1"/>
  <c r="AZ3821" i="1" s="1"/>
  <c r="BA3821" i="1" s="1"/>
  <c r="BB3821" i="1" s="1"/>
  <c r="BC3821" i="1" s="1"/>
  <c r="BD3821" i="1" s="1"/>
  <c r="BE3821" i="1" s="1"/>
  <c r="BF3821" i="1" s="1"/>
  <c r="A3822" i="1"/>
  <c r="A5533" i="1" l="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459" i="1"/>
  <c r="A5458" i="1"/>
  <c r="AE5231" i="1" l="1"/>
  <c r="AE5232" i="1"/>
  <c r="AW5232" i="1" s="1"/>
  <c r="BN5232" i="1" s="1"/>
  <c r="AE5233" i="1"/>
  <c r="AW5233" i="1" s="1"/>
  <c r="BN5233" i="1" s="1"/>
  <c r="AE5234" i="1"/>
  <c r="AW5234" i="1" s="1"/>
  <c r="BN5234" i="1" s="1"/>
  <c r="AE5235" i="1"/>
  <c r="AW5235" i="1" s="1"/>
  <c r="BN5235" i="1" s="1"/>
  <c r="AE5236" i="1"/>
  <c r="AW5236" i="1" s="1"/>
  <c r="BN5236" i="1" s="1"/>
  <c r="AE5237" i="1"/>
  <c r="AE5238" i="1"/>
  <c r="AW5238" i="1" s="1"/>
  <c r="BN5238" i="1" s="1"/>
  <c r="AE5239" i="1"/>
  <c r="AE5240" i="1"/>
  <c r="AE5241" i="1"/>
  <c r="AW5241" i="1" s="1"/>
  <c r="BN5241" i="1" s="1"/>
  <c r="AE5242" i="1"/>
  <c r="AW5242" i="1" s="1"/>
  <c r="BN5242" i="1" s="1"/>
  <c r="AE5243" i="1"/>
  <c r="AW5243" i="1" s="1"/>
  <c r="BN5243" i="1" s="1"/>
  <c r="AE5244" i="1"/>
  <c r="AE5245" i="1"/>
  <c r="AE5246" i="1"/>
  <c r="AW5246" i="1" s="1"/>
  <c r="BN5246" i="1" s="1"/>
  <c r="AE5247" i="1"/>
  <c r="AW5247" i="1" s="1"/>
  <c r="BN5247" i="1" s="1"/>
  <c r="AE5248" i="1"/>
  <c r="AE5249" i="1"/>
  <c r="AW5249" i="1" s="1"/>
  <c r="BN5249" i="1" s="1"/>
  <c r="AE5250" i="1"/>
  <c r="AW5250" i="1" s="1"/>
  <c r="BN5250" i="1" s="1"/>
  <c r="AE5251" i="1"/>
  <c r="AW5251" i="1" s="1"/>
  <c r="BN5251" i="1" s="1"/>
  <c r="AE5252" i="1"/>
  <c r="AW5252" i="1" s="1"/>
  <c r="BN5252" i="1" s="1"/>
  <c r="AE5253" i="1"/>
  <c r="AE5254" i="1"/>
  <c r="AW5254" i="1" s="1"/>
  <c r="BN5254" i="1" s="1"/>
  <c r="AE5255" i="1"/>
  <c r="AE5256" i="1"/>
  <c r="AW5256" i="1" s="1"/>
  <c r="BN5256" i="1" s="1"/>
  <c r="AE5257" i="1"/>
  <c r="AW5257" i="1" s="1"/>
  <c r="BN5257" i="1" s="1"/>
  <c r="AE5258" i="1"/>
  <c r="AW5258" i="1" s="1"/>
  <c r="BN5258" i="1" s="1"/>
  <c r="AE5259" i="1"/>
  <c r="AW5259" i="1" s="1"/>
  <c r="BN5259" i="1" s="1"/>
  <c r="AE5260" i="1"/>
  <c r="AW5260" i="1" s="1"/>
  <c r="BN5260" i="1" s="1"/>
  <c r="AE5261" i="1"/>
  <c r="AE5262" i="1"/>
  <c r="AW5262" i="1" s="1"/>
  <c r="BN5262" i="1" s="1"/>
  <c r="AE5263" i="1"/>
  <c r="AE5264" i="1"/>
  <c r="AE5265" i="1"/>
  <c r="AE5266" i="1"/>
  <c r="AW5266" i="1" s="1"/>
  <c r="BN5266" i="1" s="1"/>
  <c r="AE5267" i="1"/>
  <c r="AE5268" i="1"/>
  <c r="AW5268" i="1" s="1"/>
  <c r="BN5268" i="1" s="1"/>
  <c r="AE5269" i="1"/>
  <c r="AW5269" i="1" s="1"/>
  <c r="BN5269" i="1" s="1"/>
  <c r="AE5270" i="1"/>
  <c r="AW5270" i="1" s="1"/>
  <c r="BN5270" i="1" s="1"/>
  <c r="AE5271" i="1"/>
  <c r="AW5271" i="1" s="1"/>
  <c r="BN5271" i="1" s="1"/>
  <c r="AE5272" i="1"/>
  <c r="AE5273" i="1"/>
  <c r="AE5274" i="1"/>
  <c r="AW5274" i="1" s="1"/>
  <c r="BN5274" i="1" s="1"/>
  <c r="AE5275" i="1"/>
  <c r="AW5275" i="1" s="1"/>
  <c r="BN5275" i="1" s="1"/>
  <c r="AE5276" i="1"/>
  <c r="AW5276" i="1" s="1"/>
  <c r="BN5276" i="1" s="1"/>
  <c r="AE5277" i="1"/>
  <c r="AW5277" i="1" s="1"/>
  <c r="BN5277" i="1" s="1"/>
  <c r="AE5278" i="1"/>
  <c r="AW5278" i="1" s="1"/>
  <c r="BN5278" i="1" s="1"/>
  <c r="AE5279" i="1"/>
  <c r="AW5279" i="1" s="1"/>
  <c r="BN5279" i="1" s="1"/>
  <c r="AE5280" i="1"/>
  <c r="AW5280" i="1" s="1"/>
  <c r="BN5280" i="1" s="1"/>
  <c r="AE5281" i="1"/>
  <c r="AW5281" i="1" s="1"/>
  <c r="BN5281" i="1" s="1"/>
  <c r="AE5282" i="1"/>
  <c r="AE5283" i="1"/>
  <c r="AE5284" i="1"/>
  <c r="AE5285" i="1"/>
  <c r="AW5285" i="1" s="1"/>
  <c r="BN5285" i="1" s="1"/>
  <c r="AE5286" i="1"/>
  <c r="AW5286" i="1" s="1"/>
  <c r="BN5286" i="1" s="1"/>
  <c r="AE5287" i="1"/>
  <c r="AE5288" i="1"/>
  <c r="AW5288" i="1" s="1"/>
  <c r="BN5288" i="1" s="1"/>
  <c r="AE5289" i="1"/>
  <c r="AW5289" i="1" s="1"/>
  <c r="BN5289" i="1" s="1"/>
  <c r="AE5290" i="1"/>
  <c r="AW5290" i="1" s="1"/>
  <c r="BN5290" i="1" s="1"/>
  <c r="AE5291" i="1"/>
  <c r="AE5292" i="1"/>
  <c r="AW5292" i="1" s="1"/>
  <c r="BN5292" i="1" s="1"/>
  <c r="AE5293" i="1"/>
  <c r="AE5294" i="1"/>
  <c r="AW5294" i="1" s="1"/>
  <c r="BN5294" i="1" s="1"/>
  <c r="AE5295" i="1"/>
  <c r="AE5296" i="1"/>
  <c r="AE5297" i="1"/>
  <c r="AE5298" i="1"/>
  <c r="AW5298" i="1" s="1"/>
  <c r="BN5298" i="1" s="1"/>
  <c r="AE5299" i="1"/>
  <c r="AW5299" i="1" s="1"/>
  <c r="BN5299" i="1" s="1"/>
  <c r="AE5300" i="1"/>
  <c r="AW5300" i="1" s="1"/>
  <c r="BN5300" i="1" s="1"/>
  <c r="AE5301" i="1"/>
  <c r="AE5302" i="1"/>
  <c r="AW5302" i="1" s="1"/>
  <c r="BN5302" i="1" s="1"/>
  <c r="AE5303" i="1"/>
  <c r="AW5303" i="1" s="1"/>
  <c r="BN5303" i="1" s="1"/>
  <c r="AE5304" i="1"/>
  <c r="AE5305" i="1"/>
  <c r="AE5306" i="1"/>
  <c r="AW5306" i="1" s="1"/>
  <c r="BN5306" i="1" s="1"/>
  <c r="AE5307" i="1"/>
  <c r="AW5307" i="1" s="1"/>
  <c r="BN5307" i="1" s="1"/>
  <c r="AE5308" i="1"/>
  <c r="AW5308" i="1" s="1"/>
  <c r="BN5308" i="1" s="1"/>
  <c r="AE5309" i="1"/>
  <c r="AE5310" i="1"/>
  <c r="AW5310" i="1" s="1"/>
  <c r="BN5310" i="1" s="1"/>
  <c r="AE5311" i="1"/>
  <c r="AE5312" i="1"/>
  <c r="AW5312" i="1" s="1"/>
  <c r="BN5312" i="1" s="1"/>
  <c r="AE5313" i="1"/>
  <c r="AW5313" i="1" s="1"/>
  <c r="BN5313" i="1" s="1"/>
  <c r="AE5314" i="1"/>
  <c r="AW5314" i="1" s="1"/>
  <c r="BN5314" i="1" s="1"/>
  <c r="AE5315" i="1"/>
  <c r="AW5315" i="1" s="1"/>
  <c r="BN5315" i="1" s="1"/>
  <c r="AE5316" i="1"/>
  <c r="AE5317" i="1"/>
  <c r="AE5318" i="1"/>
  <c r="AW5318" i="1" s="1"/>
  <c r="BN5318" i="1" s="1"/>
  <c r="AE5319" i="1"/>
  <c r="AE5320" i="1"/>
  <c r="AE5321" i="1"/>
  <c r="AW5321" i="1" s="1"/>
  <c r="BN5321" i="1" s="1"/>
  <c r="AE5322" i="1"/>
  <c r="AW5322" i="1" s="1"/>
  <c r="BN5322" i="1" s="1"/>
  <c r="AE5323" i="1"/>
  <c r="AW5323" i="1" s="1"/>
  <c r="BN5323" i="1" s="1"/>
  <c r="AE5324" i="1"/>
  <c r="AW5324" i="1" s="1"/>
  <c r="BN5324" i="1" s="1"/>
  <c r="AE5325" i="1"/>
  <c r="AE5326" i="1"/>
  <c r="AW5326" i="1" s="1"/>
  <c r="BN5326" i="1" s="1"/>
  <c r="AE5327" i="1"/>
  <c r="AW5327" i="1" s="1"/>
  <c r="BN5327" i="1" s="1"/>
  <c r="AE5328" i="1"/>
  <c r="AW5328" i="1" s="1"/>
  <c r="BN5328" i="1" s="1"/>
  <c r="AE5329" i="1"/>
  <c r="AE5330" i="1"/>
  <c r="AW5330" i="1" s="1"/>
  <c r="BN5330" i="1" s="1"/>
  <c r="AE5331" i="1"/>
  <c r="AE5332" i="1"/>
  <c r="AW5332" i="1" s="1"/>
  <c r="BN5332" i="1" s="1"/>
  <c r="AE5333" i="1"/>
  <c r="AW5333" i="1" s="1"/>
  <c r="BN5333" i="1" s="1"/>
  <c r="AE5334" i="1"/>
  <c r="AW5334" i="1" s="1"/>
  <c r="BN5334" i="1" s="1"/>
  <c r="AE5335" i="1"/>
  <c r="AE5336" i="1"/>
  <c r="AW5336" i="1" s="1"/>
  <c r="BN5336" i="1" s="1"/>
  <c r="AE5337" i="1"/>
  <c r="AW5337" i="1" s="1"/>
  <c r="BN5337" i="1" s="1"/>
  <c r="AE5338" i="1"/>
  <c r="AW5338" i="1" s="1"/>
  <c r="BN5338" i="1" s="1"/>
  <c r="AE5339" i="1"/>
  <c r="AW5339" i="1" s="1"/>
  <c r="BN5339" i="1" s="1"/>
  <c r="AE5340" i="1"/>
  <c r="AW5340" i="1" s="1"/>
  <c r="BN5340" i="1" s="1"/>
  <c r="AE5341" i="1"/>
  <c r="AE5342" i="1"/>
  <c r="AW5342" i="1" s="1"/>
  <c r="BN5342" i="1" s="1"/>
  <c r="AE5343" i="1"/>
  <c r="AE5344" i="1"/>
  <c r="AE5345" i="1"/>
  <c r="AE5346" i="1"/>
  <c r="AW5346" i="1" s="1"/>
  <c r="BN5346" i="1" s="1"/>
  <c r="AE5347" i="1"/>
  <c r="AE5348" i="1"/>
  <c r="AE5349" i="1"/>
  <c r="AW5349" i="1" s="1"/>
  <c r="BN5349" i="1" s="1"/>
  <c r="AE5350" i="1"/>
  <c r="AW5350" i="1" s="1"/>
  <c r="BN5350" i="1" s="1"/>
  <c r="AE5351" i="1"/>
  <c r="AE5352" i="1"/>
  <c r="AE5353" i="1"/>
  <c r="AE5354" i="1"/>
  <c r="AW5354" i="1" s="1"/>
  <c r="BN5354" i="1" s="1"/>
  <c r="AE5355" i="1"/>
  <c r="AE5356" i="1"/>
  <c r="AE5357" i="1"/>
  <c r="AE5358" i="1"/>
  <c r="AW5358" i="1" s="1"/>
  <c r="BN5358" i="1" s="1"/>
  <c r="AE5359" i="1"/>
  <c r="AW5359" i="1" s="1"/>
  <c r="BN5359" i="1" s="1"/>
  <c r="AE5360" i="1"/>
  <c r="AE5361" i="1"/>
  <c r="AW5361" i="1" s="1"/>
  <c r="BN5361" i="1" s="1"/>
  <c r="AE5362" i="1"/>
  <c r="AW5362" i="1" s="1"/>
  <c r="BN5362" i="1" s="1"/>
  <c r="AE5363" i="1"/>
  <c r="AW5363" i="1" s="1"/>
  <c r="BN5363" i="1" s="1"/>
  <c r="AE5364" i="1"/>
  <c r="AW5364" i="1" s="1"/>
  <c r="BN5364" i="1" s="1"/>
  <c r="AE5365" i="1"/>
  <c r="AE5366" i="1"/>
  <c r="AW5366" i="1" s="1"/>
  <c r="BN5366" i="1" s="1"/>
  <c r="AE5367" i="1"/>
  <c r="AE5368" i="1"/>
  <c r="AW5368" i="1" s="1"/>
  <c r="BN5368" i="1" s="1"/>
  <c r="AE5369" i="1"/>
  <c r="AW5369" i="1" s="1"/>
  <c r="BN5369" i="1" s="1"/>
  <c r="AE5370" i="1"/>
  <c r="AW5370" i="1" s="1"/>
  <c r="BN5370" i="1" s="1"/>
  <c r="AE5371" i="1"/>
  <c r="AW5371" i="1" s="1"/>
  <c r="BN5371" i="1" s="1"/>
  <c r="AE5372" i="1"/>
  <c r="AW5372" i="1" s="1"/>
  <c r="BN5372" i="1" s="1"/>
  <c r="AE5373" i="1"/>
  <c r="AE5374" i="1"/>
  <c r="AW5374" i="1" s="1"/>
  <c r="BN5374" i="1" s="1"/>
  <c r="AE5375" i="1"/>
  <c r="AE5376" i="1"/>
  <c r="AE5377" i="1"/>
  <c r="AE5378" i="1"/>
  <c r="AW5378" i="1" s="1"/>
  <c r="BN5378" i="1" s="1"/>
  <c r="AE5379" i="1"/>
  <c r="AW5379" i="1" s="1"/>
  <c r="BN5379" i="1" s="1"/>
  <c r="AE5380" i="1"/>
  <c r="AW5380" i="1" s="1"/>
  <c r="BN5380" i="1" s="1"/>
  <c r="AE5381" i="1"/>
  <c r="AE5382" i="1"/>
  <c r="AW5382" i="1" s="1"/>
  <c r="BN5382" i="1" s="1"/>
  <c r="AE5383" i="1"/>
  <c r="AW5383" i="1" s="1"/>
  <c r="BN5383" i="1" s="1"/>
  <c r="AE5384" i="1"/>
  <c r="AW5384" i="1" s="1"/>
  <c r="BN5384" i="1" s="1"/>
  <c r="AE5385" i="1"/>
  <c r="AW5385" i="1" s="1"/>
  <c r="BN5385" i="1" s="1"/>
  <c r="AE5386" i="1"/>
  <c r="AW5386" i="1" s="1"/>
  <c r="BN5386" i="1" s="1"/>
  <c r="AE5387" i="1"/>
  <c r="AW5387" i="1" s="1"/>
  <c r="BN5387" i="1" s="1"/>
  <c r="AE5388" i="1"/>
  <c r="AW5388" i="1" s="1"/>
  <c r="BN5388" i="1" s="1"/>
  <c r="AE5389" i="1"/>
  <c r="AE5390" i="1"/>
  <c r="AW5390" i="1" s="1"/>
  <c r="BN5390" i="1" s="1"/>
  <c r="AE5391" i="1"/>
  <c r="AE5392" i="1"/>
  <c r="AE5393" i="1"/>
  <c r="AW5393" i="1" s="1"/>
  <c r="BN5393" i="1" s="1"/>
  <c r="AE5394" i="1"/>
  <c r="AW5394" i="1" s="1"/>
  <c r="BN5394" i="1" s="1"/>
  <c r="AE5395" i="1"/>
  <c r="AW5395" i="1" s="1"/>
  <c r="BN5395" i="1" s="1"/>
  <c r="AE5396" i="1"/>
  <c r="AW5396" i="1" s="1"/>
  <c r="BN5396" i="1" s="1"/>
  <c r="AE5397" i="1"/>
  <c r="AW5397" i="1" s="1"/>
  <c r="BN5397" i="1" s="1"/>
  <c r="AE5398" i="1"/>
  <c r="AW5398" i="1" s="1"/>
  <c r="BN5398" i="1" s="1"/>
  <c r="AE5399" i="1"/>
  <c r="AE5400" i="1"/>
  <c r="AE5401" i="1"/>
  <c r="AE5402" i="1"/>
  <c r="AW5402" i="1" s="1"/>
  <c r="BN5402" i="1" s="1"/>
  <c r="AE5403" i="1"/>
  <c r="AE5404" i="1"/>
  <c r="AW5404" i="1" s="1"/>
  <c r="BN5404" i="1" s="1"/>
  <c r="AE5405" i="1"/>
  <c r="AE5406" i="1"/>
  <c r="AW5406" i="1" s="1"/>
  <c r="BN5406" i="1" s="1"/>
  <c r="AE5407" i="1"/>
  <c r="AW5407" i="1" s="1"/>
  <c r="BN5407" i="1" s="1"/>
  <c r="AE5408" i="1"/>
  <c r="AW5408" i="1" s="1"/>
  <c r="BN5408" i="1" s="1"/>
  <c r="AE5409" i="1"/>
  <c r="AE5410" i="1"/>
  <c r="AW5410" i="1" s="1"/>
  <c r="BN5410" i="1" s="1"/>
  <c r="AE5411" i="1"/>
  <c r="AW5411" i="1" s="1"/>
  <c r="BN5411" i="1" s="1"/>
  <c r="AE5412" i="1"/>
  <c r="AW5412" i="1" s="1"/>
  <c r="BN5412" i="1" s="1"/>
  <c r="AE5413" i="1"/>
  <c r="AE5414" i="1"/>
  <c r="AW5414" i="1" s="1"/>
  <c r="BN5414" i="1" s="1"/>
  <c r="AE5415" i="1"/>
  <c r="AE5416" i="1"/>
  <c r="AE5417" i="1"/>
  <c r="AW5417" i="1" s="1"/>
  <c r="BN5417" i="1" s="1"/>
  <c r="AE5418" i="1"/>
  <c r="AW5418" i="1" s="1"/>
  <c r="BN5418" i="1" s="1"/>
  <c r="AE5419" i="1"/>
  <c r="AW5419" i="1" s="1"/>
  <c r="BN5419" i="1" s="1"/>
  <c r="AE5420" i="1"/>
  <c r="AE5421" i="1"/>
  <c r="AE5422" i="1"/>
  <c r="AW5422" i="1" s="1"/>
  <c r="BN5422" i="1" s="1"/>
  <c r="AE5423" i="1"/>
  <c r="AE5424" i="1"/>
  <c r="AE5425" i="1"/>
  <c r="AE5426" i="1"/>
  <c r="AW5426" i="1" s="1"/>
  <c r="BN5426" i="1" s="1"/>
  <c r="AE5427" i="1"/>
  <c r="AE5428" i="1"/>
  <c r="AW5428" i="1" s="1"/>
  <c r="BN5428" i="1" s="1"/>
  <c r="AE5429" i="1"/>
  <c r="AW5429" i="1" s="1"/>
  <c r="BN5429" i="1" s="1"/>
  <c r="AE5430" i="1"/>
  <c r="AW5430" i="1" s="1"/>
  <c r="BN5430" i="1" s="1"/>
  <c r="AE5431" i="1"/>
  <c r="AW5431" i="1" s="1"/>
  <c r="BN5431" i="1" s="1"/>
  <c r="AE5432" i="1"/>
  <c r="AW5432" i="1" s="1"/>
  <c r="BN5432" i="1" s="1"/>
  <c r="AE5433" i="1"/>
  <c r="AE5434" i="1"/>
  <c r="AW5434" i="1" s="1"/>
  <c r="BN5434" i="1" s="1"/>
  <c r="AE5435" i="1"/>
  <c r="AW5435" i="1" s="1"/>
  <c r="BN5435" i="1" s="1"/>
  <c r="AE5436" i="1"/>
  <c r="AW5436" i="1" s="1"/>
  <c r="BN5436" i="1" s="1"/>
  <c r="AE5437" i="1"/>
  <c r="AE5438" i="1"/>
  <c r="AW5438" i="1" s="1"/>
  <c r="BN5438" i="1" s="1"/>
  <c r="AE5439" i="1"/>
  <c r="AE5440" i="1"/>
  <c r="AE5441" i="1"/>
  <c r="AW5441" i="1" s="1"/>
  <c r="BN5441" i="1" s="1"/>
  <c r="AE5442" i="1"/>
  <c r="AW5442" i="1" s="1"/>
  <c r="BN5442" i="1" s="1"/>
  <c r="AE5443" i="1"/>
  <c r="AW5443" i="1" s="1"/>
  <c r="BN5443" i="1" s="1"/>
  <c r="AE5444" i="1"/>
  <c r="AW5444" i="1" s="1"/>
  <c r="BN5444" i="1" s="1"/>
  <c r="AE5445" i="1"/>
  <c r="AE5446" i="1"/>
  <c r="AW5446" i="1" s="1"/>
  <c r="BN5446" i="1" s="1"/>
  <c r="AE5447" i="1"/>
  <c r="AE5448" i="1"/>
  <c r="AE5449" i="1"/>
  <c r="AW5449" i="1" s="1"/>
  <c r="BN5449" i="1" s="1"/>
  <c r="AE5450" i="1"/>
  <c r="AW5450" i="1" s="1"/>
  <c r="BN5450" i="1" s="1"/>
  <c r="AE5451" i="1"/>
  <c r="AW5451" i="1" s="1"/>
  <c r="BN5451" i="1" s="1"/>
  <c r="AE5452" i="1"/>
  <c r="AE5453" i="1"/>
  <c r="AE5454" i="1"/>
  <c r="AW5454" i="1" s="1"/>
  <c r="BN5454" i="1" s="1"/>
  <c r="AE5455" i="1"/>
  <c r="AW5455" i="1" s="1"/>
  <c r="BN5455" i="1" s="1"/>
  <c r="AE5456" i="1"/>
  <c r="AW5456" i="1" s="1"/>
  <c r="BN5456" i="1" s="1"/>
  <c r="AE5230" i="1"/>
  <c r="AW5230" i="1" s="1"/>
  <c r="BN5230" i="1" s="1"/>
  <c r="BA5231" i="1"/>
  <c r="BB5231" i="1" s="1"/>
  <c r="BC5231" i="1" s="1"/>
  <c r="BD5231" i="1" s="1"/>
  <c r="BE5231" i="1" s="1"/>
  <c r="BF5231" i="1" s="1"/>
  <c r="BG5231" i="1" s="1"/>
  <c r="BH5231" i="1" s="1"/>
  <c r="BA5232" i="1"/>
  <c r="BB5232" i="1" s="1"/>
  <c r="BC5232" i="1" s="1"/>
  <c r="BD5232" i="1" s="1"/>
  <c r="BE5232" i="1" s="1"/>
  <c r="BF5232" i="1" s="1"/>
  <c r="BG5232" i="1" s="1"/>
  <c r="BH5232" i="1" s="1"/>
  <c r="BA5233" i="1"/>
  <c r="BB5233" i="1" s="1"/>
  <c r="BC5233" i="1" s="1"/>
  <c r="BD5233" i="1" s="1"/>
  <c r="BE5233" i="1" s="1"/>
  <c r="BF5233" i="1" s="1"/>
  <c r="BG5233" i="1" s="1"/>
  <c r="BH5233" i="1" s="1"/>
  <c r="BA5234" i="1"/>
  <c r="BB5234" i="1" s="1"/>
  <c r="BC5234" i="1" s="1"/>
  <c r="BD5234" i="1" s="1"/>
  <c r="BE5234" i="1" s="1"/>
  <c r="BF5234" i="1" s="1"/>
  <c r="BG5234" i="1" s="1"/>
  <c r="BH5234" i="1" s="1"/>
  <c r="BA5235" i="1"/>
  <c r="BB5235" i="1" s="1"/>
  <c r="BC5235" i="1" s="1"/>
  <c r="BD5235" i="1" s="1"/>
  <c r="BE5235" i="1" s="1"/>
  <c r="BF5235" i="1" s="1"/>
  <c r="BG5235" i="1" s="1"/>
  <c r="BH5235" i="1" s="1"/>
  <c r="BA5236" i="1"/>
  <c r="BB5236" i="1" s="1"/>
  <c r="BC5236" i="1" s="1"/>
  <c r="BD5236" i="1" s="1"/>
  <c r="BE5236" i="1" s="1"/>
  <c r="BF5236" i="1" s="1"/>
  <c r="BG5236" i="1" s="1"/>
  <c r="BH5236" i="1" s="1"/>
  <c r="BA5237" i="1"/>
  <c r="BB5237" i="1" s="1"/>
  <c r="BC5237" i="1" s="1"/>
  <c r="BD5237" i="1" s="1"/>
  <c r="BE5237" i="1" s="1"/>
  <c r="BF5237" i="1" s="1"/>
  <c r="BG5237" i="1" s="1"/>
  <c r="BH5237" i="1" s="1"/>
  <c r="BA5238" i="1"/>
  <c r="BB5238" i="1" s="1"/>
  <c r="BC5238" i="1" s="1"/>
  <c r="BD5238" i="1" s="1"/>
  <c r="BE5238" i="1" s="1"/>
  <c r="BF5238" i="1" s="1"/>
  <c r="BG5238" i="1" s="1"/>
  <c r="BH5238" i="1" s="1"/>
  <c r="BA5239" i="1"/>
  <c r="BB5239" i="1" s="1"/>
  <c r="BC5239" i="1" s="1"/>
  <c r="BD5239" i="1" s="1"/>
  <c r="BE5239" i="1" s="1"/>
  <c r="BF5239" i="1" s="1"/>
  <c r="BG5239" i="1" s="1"/>
  <c r="BH5239" i="1" s="1"/>
  <c r="BA5240" i="1"/>
  <c r="BB5240" i="1" s="1"/>
  <c r="BC5240" i="1" s="1"/>
  <c r="BD5240" i="1" s="1"/>
  <c r="BE5240" i="1" s="1"/>
  <c r="BF5240" i="1" s="1"/>
  <c r="BG5240" i="1" s="1"/>
  <c r="BH5240" i="1" s="1"/>
  <c r="BA5241" i="1"/>
  <c r="BB5241" i="1" s="1"/>
  <c r="BC5241" i="1" s="1"/>
  <c r="BD5241" i="1" s="1"/>
  <c r="BE5241" i="1" s="1"/>
  <c r="BF5241" i="1" s="1"/>
  <c r="BG5241" i="1" s="1"/>
  <c r="BH5241" i="1" s="1"/>
  <c r="BA5242" i="1"/>
  <c r="BB5242" i="1" s="1"/>
  <c r="BC5242" i="1" s="1"/>
  <c r="BD5242" i="1" s="1"/>
  <c r="BE5242" i="1" s="1"/>
  <c r="BF5242" i="1" s="1"/>
  <c r="BG5242" i="1" s="1"/>
  <c r="BH5242" i="1" s="1"/>
  <c r="BA5243" i="1"/>
  <c r="BB5243" i="1" s="1"/>
  <c r="BC5243" i="1" s="1"/>
  <c r="BD5243" i="1" s="1"/>
  <c r="BE5243" i="1" s="1"/>
  <c r="BF5243" i="1" s="1"/>
  <c r="BG5243" i="1" s="1"/>
  <c r="BH5243" i="1" s="1"/>
  <c r="BA5244" i="1"/>
  <c r="BB5244" i="1" s="1"/>
  <c r="BC5244" i="1" s="1"/>
  <c r="BD5244" i="1" s="1"/>
  <c r="BE5244" i="1" s="1"/>
  <c r="BF5244" i="1" s="1"/>
  <c r="BG5244" i="1" s="1"/>
  <c r="BH5244" i="1" s="1"/>
  <c r="BA5245" i="1"/>
  <c r="BB5245" i="1" s="1"/>
  <c r="BC5245" i="1" s="1"/>
  <c r="BD5245" i="1" s="1"/>
  <c r="BE5245" i="1" s="1"/>
  <c r="BF5245" i="1" s="1"/>
  <c r="BG5245" i="1" s="1"/>
  <c r="BH5245" i="1" s="1"/>
  <c r="BA5246" i="1"/>
  <c r="BB5246" i="1" s="1"/>
  <c r="BC5246" i="1" s="1"/>
  <c r="BD5246" i="1" s="1"/>
  <c r="BE5246" i="1" s="1"/>
  <c r="BF5246" i="1" s="1"/>
  <c r="BG5246" i="1" s="1"/>
  <c r="BH5246" i="1" s="1"/>
  <c r="BA5247" i="1"/>
  <c r="BB5247" i="1" s="1"/>
  <c r="BC5247" i="1" s="1"/>
  <c r="BD5247" i="1" s="1"/>
  <c r="BE5247" i="1" s="1"/>
  <c r="BF5247" i="1" s="1"/>
  <c r="BG5247" i="1" s="1"/>
  <c r="BH5247" i="1" s="1"/>
  <c r="BA5248" i="1"/>
  <c r="BB5248" i="1" s="1"/>
  <c r="BC5248" i="1" s="1"/>
  <c r="BD5248" i="1" s="1"/>
  <c r="BE5248" i="1" s="1"/>
  <c r="BF5248" i="1" s="1"/>
  <c r="BG5248" i="1" s="1"/>
  <c r="BH5248" i="1" s="1"/>
  <c r="BA5249" i="1"/>
  <c r="BB5249" i="1" s="1"/>
  <c r="BC5249" i="1" s="1"/>
  <c r="BD5249" i="1" s="1"/>
  <c r="BE5249" i="1" s="1"/>
  <c r="BF5249" i="1" s="1"/>
  <c r="BG5249" i="1" s="1"/>
  <c r="BH5249" i="1" s="1"/>
  <c r="BA5250" i="1"/>
  <c r="BB5250" i="1" s="1"/>
  <c r="BC5250" i="1" s="1"/>
  <c r="BD5250" i="1" s="1"/>
  <c r="BE5250" i="1" s="1"/>
  <c r="BF5250" i="1" s="1"/>
  <c r="BG5250" i="1" s="1"/>
  <c r="BH5250" i="1" s="1"/>
  <c r="BA5251" i="1"/>
  <c r="BB5251" i="1" s="1"/>
  <c r="BC5251" i="1" s="1"/>
  <c r="BD5251" i="1" s="1"/>
  <c r="BE5251" i="1" s="1"/>
  <c r="BF5251" i="1" s="1"/>
  <c r="BG5251" i="1" s="1"/>
  <c r="BH5251" i="1" s="1"/>
  <c r="BA5252" i="1"/>
  <c r="BB5252" i="1" s="1"/>
  <c r="BC5252" i="1" s="1"/>
  <c r="BD5252" i="1" s="1"/>
  <c r="BE5252" i="1" s="1"/>
  <c r="BF5252" i="1" s="1"/>
  <c r="BG5252" i="1" s="1"/>
  <c r="BH5252" i="1" s="1"/>
  <c r="BA5253" i="1"/>
  <c r="BB5253" i="1" s="1"/>
  <c r="BC5253" i="1" s="1"/>
  <c r="BD5253" i="1" s="1"/>
  <c r="BE5253" i="1" s="1"/>
  <c r="BF5253" i="1" s="1"/>
  <c r="BG5253" i="1" s="1"/>
  <c r="BH5253" i="1" s="1"/>
  <c r="BA5254" i="1"/>
  <c r="BB5254" i="1" s="1"/>
  <c r="BC5254" i="1" s="1"/>
  <c r="BD5254" i="1" s="1"/>
  <c r="BE5254" i="1" s="1"/>
  <c r="BF5254" i="1" s="1"/>
  <c r="BG5254" i="1" s="1"/>
  <c r="BH5254" i="1" s="1"/>
  <c r="BA5255" i="1"/>
  <c r="BB5255" i="1" s="1"/>
  <c r="BC5255" i="1" s="1"/>
  <c r="BD5255" i="1" s="1"/>
  <c r="BE5255" i="1" s="1"/>
  <c r="BF5255" i="1" s="1"/>
  <c r="BG5255" i="1" s="1"/>
  <c r="BH5255" i="1" s="1"/>
  <c r="BA5256" i="1"/>
  <c r="BB5256" i="1" s="1"/>
  <c r="BC5256" i="1" s="1"/>
  <c r="BD5256" i="1" s="1"/>
  <c r="BE5256" i="1" s="1"/>
  <c r="BF5256" i="1" s="1"/>
  <c r="BG5256" i="1" s="1"/>
  <c r="BH5256" i="1" s="1"/>
  <c r="BA5257" i="1"/>
  <c r="BB5257" i="1" s="1"/>
  <c r="BC5257" i="1" s="1"/>
  <c r="BD5257" i="1" s="1"/>
  <c r="BE5257" i="1" s="1"/>
  <c r="BF5257" i="1" s="1"/>
  <c r="BG5257" i="1" s="1"/>
  <c r="BH5257" i="1" s="1"/>
  <c r="BA5258" i="1"/>
  <c r="BB5258" i="1" s="1"/>
  <c r="BC5258" i="1" s="1"/>
  <c r="BD5258" i="1" s="1"/>
  <c r="BE5258" i="1" s="1"/>
  <c r="BF5258" i="1" s="1"/>
  <c r="BG5258" i="1" s="1"/>
  <c r="BH5258" i="1" s="1"/>
  <c r="BA5259" i="1"/>
  <c r="BB5259" i="1" s="1"/>
  <c r="BC5259" i="1" s="1"/>
  <c r="BD5259" i="1" s="1"/>
  <c r="BE5259" i="1" s="1"/>
  <c r="BF5259" i="1" s="1"/>
  <c r="BG5259" i="1" s="1"/>
  <c r="BH5259" i="1" s="1"/>
  <c r="BA5260" i="1"/>
  <c r="BB5260" i="1" s="1"/>
  <c r="BC5260" i="1" s="1"/>
  <c r="BD5260" i="1" s="1"/>
  <c r="BE5260" i="1" s="1"/>
  <c r="BF5260" i="1" s="1"/>
  <c r="BG5260" i="1" s="1"/>
  <c r="BH5260" i="1" s="1"/>
  <c r="BA5261" i="1"/>
  <c r="BB5261" i="1" s="1"/>
  <c r="BC5261" i="1" s="1"/>
  <c r="BD5261" i="1" s="1"/>
  <c r="BE5261" i="1" s="1"/>
  <c r="BF5261" i="1" s="1"/>
  <c r="BG5261" i="1" s="1"/>
  <c r="BH5261" i="1" s="1"/>
  <c r="BA5262" i="1"/>
  <c r="BB5262" i="1" s="1"/>
  <c r="BC5262" i="1" s="1"/>
  <c r="BD5262" i="1" s="1"/>
  <c r="BE5262" i="1" s="1"/>
  <c r="BF5262" i="1" s="1"/>
  <c r="BG5262" i="1" s="1"/>
  <c r="BH5262" i="1" s="1"/>
  <c r="BA5263" i="1"/>
  <c r="BB5263" i="1" s="1"/>
  <c r="BC5263" i="1" s="1"/>
  <c r="BD5263" i="1" s="1"/>
  <c r="BE5263" i="1" s="1"/>
  <c r="BF5263" i="1" s="1"/>
  <c r="BG5263" i="1" s="1"/>
  <c r="BH5263" i="1" s="1"/>
  <c r="BA5264" i="1"/>
  <c r="BB5264" i="1" s="1"/>
  <c r="BC5264" i="1" s="1"/>
  <c r="BD5264" i="1" s="1"/>
  <c r="BE5264" i="1" s="1"/>
  <c r="BF5264" i="1" s="1"/>
  <c r="BG5264" i="1" s="1"/>
  <c r="BH5264" i="1" s="1"/>
  <c r="BA5265" i="1"/>
  <c r="BB5265" i="1" s="1"/>
  <c r="BC5265" i="1" s="1"/>
  <c r="BD5265" i="1" s="1"/>
  <c r="BE5265" i="1" s="1"/>
  <c r="BF5265" i="1" s="1"/>
  <c r="BG5265" i="1" s="1"/>
  <c r="BH5265" i="1" s="1"/>
  <c r="BA5266" i="1"/>
  <c r="BB5266" i="1" s="1"/>
  <c r="BC5266" i="1" s="1"/>
  <c r="BD5266" i="1" s="1"/>
  <c r="BE5266" i="1" s="1"/>
  <c r="BF5266" i="1" s="1"/>
  <c r="BG5266" i="1" s="1"/>
  <c r="BH5266" i="1" s="1"/>
  <c r="BA5267" i="1"/>
  <c r="BB5267" i="1" s="1"/>
  <c r="BC5267" i="1" s="1"/>
  <c r="BD5267" i="1" s="1"/>
  <c r="BE5267" i="1" s="1"/>
  <c r="BF5267" i="1" s="1"/>
  <c r="BG5267" i="1" s="1"/>
  <c r="BH5267" i="1" s="1"/>
  <c r="BA5268" i="1"/>
  <c r="BB5268" i="1" s="1"/>
  <c r="BC5268" i="1" s="1"/>
  <c r="BD5268" i="1" s="1"/>
  <c r="BE5268" i="1" s="1"/>
  <c r="BF5268" i="1" s="1"/>
  <c r="BG5268" i="1" s="1"/>
  <c r="BH5268" i="1" s="1"/>
  <c r="BA5269" i="1"/>
  <c r="BB5269" i="1" s="1"/>
  <c r="BC5269" i="1" s="1"/>
  <c r="BD5269" i="1" s="1"/>
  <c r="BE5269" i="1" s="1"/>
  <c r="BF5269" i="1" s="1"/>
  <c r="BG5269" i="1" s="1"/>
  <c r="BH5269" i="1" s="1"/>
  <c r="BA5270" i="1"/>
  <c r="BB5270" i="1" s="1"/>
  <c r="BC5270" i="1" s="1"/>
  <c r="BD5270" i="1" s="1"/>
  <c r="BE5270" i="1" s="1"/>
  <c r="BF5270" i="1" s="1"/>
  <c r="BG5270" i="1" s="1"/>
  <c r="BH5270" i="1" s="1"/>
  <c r="BA5271" i="1"/>
  <c r="BB5271" i="1" s="1"/>
  <c r="BC5271" i="1" s="1"/>
  <c r="BD5271" i="1" s="1"/>
  <c r="BE5271" i="1" s="1"/>
  <c r="BF5271" i="1" s="1"/>
  <c r="BG5271" i="1" s="1"/>
  <c r="BH5271" i="1" s="1"/>
  <c r="BA5272" i="1"/>
  <c r="BB5272" i="1" s="1"/>
  <c r="BC5272" i="1" s="1"/>
  <c r="BD5272" i="1" s="1"/>
  <c r="BE5272" i="1" s="1"/>
  <c r="BF5272" i="1" s="1"/>
  <c r="BG5272" i="1" s="1"/>
  <c r="BH5272" i="1" s="1"/>
  <c r="BA5273" i="1"/>
  <c r="BB5273" i="1" s="1"/>
  <c r="BC5273" i="1" s="1"/>
  <c r="BD5273" i="1" s="1"/>
  <c r="BE5273" i="1" s="1"/>
  <c r="BF5273" i="1" s="1"/>
  <c r="BG5273" i="1" s="1"/>
  <c r="BH5273" i="1" s="1"/>
  <c r="BA5274" i="1"/>
  <c r="BB5274" i="1" s="1"/>
  <c r="BC5274" i="1" s="1"/>
  <c r="BD5274" i="1" s="1"/>
  <c r="BE5274" i="1" s="1"/>
  <c r="BF5274" i="1" s="1"/>
  <c r="BG5274" i="1" s="1"/>
  <c r="BH5274" i="1" s="1"/>
  <c r="BA5275" i="1"/>
  <c r="BB5275" i="1" s="1"/>
  <c r="BC5275" i="1" s="1"/>
  <c r="BD5275" i="1" s="1"/>
  <c r="BE5275" i="1" s="1"/>
  <c r="BF5275" i="1" s="1"/>
  <c r="BG5275" i="1" s="1"/>
  <c r="BH5275" i="1" s="1"/>
  <c r="BA5276" i="1"/>
  <c r="BB5276" i="1" s="1"/>
  <c r="BC5276" i="1" s="1"/>
  <c r="BD5276" i="1" s="1"/>
  <c r="BE5276" i="1" s="1"/>
  <c r="BF5276" i="1" s="1"/>
  <c r="BG5276" i="1" s="1"/>
  <c r="BH5276" i="1" s="1"/>
  <c r="BA5277" i="1"/>
  <c r="BB5277" i="1" s="1"/>
  <c r="BC5277" i="1" s="1"/>
  <c r="BD5277" i="1" s="1"/>
  <c r="BE5277" i="1" s="1"/>
  <c r="BF5277" i="1" s="1"/>
  <c r="BG5277" i="1" s="1"/>
  <c r="BH5277" i="1" s="1"/>
  <c r="BA5278" i="1"/>
  <c r="BB5278" i="1" s="1"/>
  <c r="BC5278" i="1" s="1"/>
  <c r="BD5278" i="1" s="1"/>
  <c r="BE5278" i="1" s="1"/>
  <c r="BF5278" i="1" s="1"/>
  <c r="BG5278" i="1" s="1"/>
  <c r="BH5278" i="1" s="1"/>
  <c r="BA5279" i="1"/>
  <c r="BB5279" i="1" s="1"/>
  <c r="BC5279" i="1" s="1"/>
  <c r="BD5279" i="1" s="1"/>
  <c r="BE5279" i="1" s="1"/>
  <c r="BF5279" i="1" s="1"/>
  <c r="BG5279" i="1" s="1"/>
  <c r="BH5279" i="1" s="1"/>
  <c r="BA5280" i="1"/>
  <c r="BB5280" i="1" s="1"/>
  <c r="BC5280" i="1" s="1"/>
  <c r="BD5280" i="1" s="1"/>
  <c r="BE5280" i="1" s="1"/>
  <c r="BF5280" i="1" s="1"/>
  <c r="BG5280" i="1" s="1"/>
  <c r="BH5280" i="1" s="1"/>
  <c r="BA5281" i="1"/>
  <c r="BB5281" i="1" s="1"/>
  <c r="BC5281" i="1" s="1"/>
  <c r="BD5281" i="1" s="1"/>
  <c r="BE5281" i="1" s="1"/>
  <c r="BF5281" i="1" s="1"/>
  <c r="BG5281" i="1" s="1"/>
  <c r="BH5281" i="1" s="1"/>
  <c r="BA5282" i="1"/>
  <c r="BB5282" i="1" s="1"/>
  <c r="BC5282" i="1" s="1"/>
  <c r="BD5282" i="1" s="1"/>
  <c r="BE5282" i="1" s="1"/>
  <c r="BF5282" i="1" s="1"/>
  <c r="BG5282" i="1" s="1"/>
  <c r="BH5282" i="1" s="1"/>
  <c r="BA5283" i="1"/>
  <c r="BB5283" i="1" s="1"/>
  <c r="BC5283" i="1" s="1"/>
  <c r="BD5283" i="1" s="1"/>
  <c r="BE5283" i="1" s="1"/>
  <c r="BF5283" i="1" s="1"/>
  <c r="BG5283" i="1" s="1"/>
  <c r="BH5283" i="1" s="1"/>
  <c r="BA5284" i="1"/>
  <c r="BB5284" i="1" s="1"/>
  <c r="BC5284" i="1" s="1"/>
  <c r="BD5284" i="1" s="1"/>
  <c r="BE5284" i="1" s="1"/>
  <c r="BF5284" i="1" s="1"/>
  <c r="BG5284" i="1" s="1"/>
  <c r="BH5284" i="1" s="1"/>
  <c r="BA5285" i="1"/>
  <c r="BB5285" i="1" s="1"/>
  <c r="BC5285" i="1" s="1"/>
  <c r="BD5285" i="1" s="1"/>
  <c r="BE5285" i="1" s="1"/>
  <c r="BF5285" i="1" s="1"/>
  <c r="BG5285" i="1" s="1"/>
  <c r="BH5285" i="1" s="1"/>
  <c r="BA5286" i="1"/>
  <c r="BB5286" i="1" s="1"/>
  <c r="BC5286" i="1" s="1"/>
  <c r="BD5286" i="1" s="1"/>
  <c r="BE5286" i="1" s="1"/>
  <c r="BF5286" i="1" s="1"/>
  <c r="BG5286" i="1" s="1"/>
  <c r="BH5286" i="1" s="1"/>
  <c r="BA5287" i="1"/>
  <c r="BB5287" i="1" s="1"/>
  <c r="BC5287" i="1" s="1"/>
  <c r="BD5287" i="1" s="1"/>
  <c r="BE5287" i="1" s="1"/>
  <c r="BF5287" i="1" s="1"/>
  <c r="BG5287" i="1" s="1"/>
  <c r="BH5287" i="1" s="1"/>
  <c r="BA5288" i="1"/>
  <c r="BB5288" i="1" s="1"/>
  <c r="BC5288" i="1" s="1"/>
  <c r="BD5288" i="1" s="1"/>
  <c r="BE5288" i="1" s="1"/>
  <c r="BF5288" i="1" s="1"/>
  <c r="BG5288" i="1" s="1"/>
  <c r="BH5288" i="1" s="1"/>
  <c r="BA5289" i="1"/>
  <c r="BB5289" i="1" s="1"/>
  <c r="BC5289" i="1" s="1"/>
  <c r="BD5289" i="1" s="1"/>
  <c r="BE5289" i="1" s="1"/>
  <c r="BF5289" i="1" s="1"/>
  <c r="BG5289" i="1" s="1"/>
  <c r="BH5289" i="1" s="1"/>
  <c r="BA5290" i="1"/>
  <c r="BB5290" i="1" s="1"/>
  <c r="BC5290" i="1" s="1"/>
  <c r="BD5290" i="1" s="1"/>
  <c r="BE5290" i="1" s="1"/>
  <c r="BF5290" i="1" s="1"/>
  <c r="BG5290" i="1" s="1"/>
  <c r="BH5290" i="1" s="1"/>
  <c r="BA5291" i="1"/>
  <c r="BB5291" i="1" s="1"/>
  <c r="BC5291" i="1" s="1"/>
  <c r="BD5291" i="1" s="1"/>
  <c r="BE5291" i="1" s="1"/>
  <c r="BF5291" i="1" s="1"/>
  <c r="BG5291" i="1" s="1"/>
  <c r="BH5291" i="1" s="1"/>
  <c r="BA5292" i="1"/>
  <c r="BB5292" i="1" s="1"/>
  <c r="BC5292" i="1" s="1"/>
  <c r="BD5292" i="1" s="1"/>
  <c r="BE5292" i="1" s="1"/>
  <c r="BF5292" i="1" s="1"/>
  <c r="BG5292" i="1" s="1"/>
  <c r="BH5292" i="1" s="1"/>
  <c r="BA5293" i="1"/>
  <c r="BB5293" i="1" s="1"/>
  <c r="BC5293" i="1" s="1"/>
  <c r="BD5293" i="1" s="1"/>
  <c r="BE5293" i="1" s="1"/>
  <c r="BF5293" i="1" s="1"/>
  <c r="BG5293" i="1" s="1"/>
  <c r="BH5293" i="1" s="1"/>
  <c r="BA5294" i="1"/>
  <c r="BB5294" i="1" s="1"/>
  <c r="BC5294" i="1" s="1"/>
  <c r="BD5294" i="1" s="1"/>
  <c r="BE5294" i="1" s="1"/>
  <c r="BF5294" i="1" s="1"/>
  <c r="BG5294" i="1" s="1"/>
  <c r="BH5294" i="1" s="1"/>
  <c r="BA5295" i="1"/>
  <c r="BB5295" i="1" s="1"/>
  <c r="BC5295" i="1" s="1"/>
  <c r="BD5295" i="1" s="1"/>
  <c r="BE5295" i="1" s="1"/>
  <c r="BF5295" i="1" s="1"/>
  <c r="BG5295" i="1" s="1"/>
  <c r="BH5295" i="1" s="1"/>
  <c r="BA5296" i="1"/>
  <c r="BB5296" i="1" s="1"/>
  <c r="BC5296" i="1" s="1"/>
  <c r="BD5296" i="1" s="1"/>
  <c r="BE5296" i="1" s="1"/>
  <c r="BF5296" i="1" s="1"/>
  <c r="BG5296" i="1" s="1"/>
  <c r="BH5296" i="1" s="1"/>
  <c r="BA5297" i="1"/>
  <c r="BB5297" i="1" s="1"/>
  <c r="BC5297" i="1" s="1"/>
  <c r="BD5297" i="1" s="1"/>
  <c r="BE5297" i="1" s="1"/>
  <c r="BF5297" i="1" s="1"/>
  <c r="BG5297" i="1" s="1"/>
  <c r="BH5297" i="1" s="1"/>
  <c r="BA5298" i="1"/>
  <c r="BB5298" i="1" s="1"/>
  <c r="BC5298" i="1" s="1"/>
  <c r="BD5298" i="1" s="1"/>
  <c r="BE5298" i="1" s="1"/>
  <c r="BF5298" i="1" s="1"/>
  <c r="BG5298" i="1" s="1"/>
  <c r="BH5298" i="1" s="1"/>
  <c r="BA5299" i="1"/>
  <c r="BB5299" i="1" s="1"/>
  <c r="BC5299" i="1" s="1"/>
  <c r="BD5299" i="1" s="1"/>
  <c r="BE5299" i="1" s="1"/>
  <c r="BF5299" i="1" s="1"/>
  <c r="BG5299" i="1" s="1"/>
  <c r="BH5299" i="1" s="1"/>
  <c r="BA5300" i="1"/>
  <c r="BB5300" i="1" s="1"/>
  <c r="BC5300" i="1" s="1"/>
  <c r="BD5300" i="1" s="1"/>
  <c r="BE5300" i="1" s="1"/>
  <c r="BF5300" i="1" s="1"/>
  <c r="BG5300" i="1" s="1"/>
  <c r="BH5300" i="1" s="1"/>
  <c r="BA5301" i="1"/>
  <c r="BB5301" i="1" s="1"/>
  <c r="BC5301" i="1" s="1"/>
  <c r="BD5301" i="1" s="1"/>
  <c r="BE5301" i="1" s="1"/>
  <c r="BF5301" i="1" s="1"/>
  <c r="BG5301" i="1" s="1"/>
  <c r="BH5301" i="1" s="1"/>
  <c r="BA5302" i="1"/>
  <c r="BB5302" i="1" s="1"/>
  <c r="BC5302" i="1" s="1"/>
  <c r="BD5302" i="1" s="1"/>
  <c r="BE5302" i="1" s="1"/>
  <c r="BF5302" i="1" s="1"/>
  <c r="BG5302" i="1" s="1"/>
  <c r="BH5302" i="1" s="1"/>
  <c r="BA5303" i="1"/>
  <c r="BB5303" i="1" s="1"/>
  <c r="BC5303" i="1" s="1"/>
  <c r="BD5303" i="1" s="1"/>
  <c r="BE5303" i="1" s="1"/>
  <c r="BF5303" i="1" s="1"/>
  <c r="BG5303" i="1" s="1"/>
  <c r="BH5303" i="1" s="1"/>
  <c r="BA5304" i="1"/>
  <c r="BB5304" i="1" s="1"/>
  <c r="BC5304" i="1" s="1"/>
  <c r="BD5304" i="1" s="1"/>
  <c r="BE5304" i="1" s="1"/>
  <c r="BF5304" i="1" s="1"/>
  <c r="BG5304" i="1" s="1"/>
  <c r="BH5304" i="1" s="1"/>
  <c r="BA5305" i="1"/>
  <c r="BB5305" i="1" s="1"/>
  <c r="BC5305" i="1" s="1"/>
  <c r="BD5305" i="1" s="1"/>
  <c r="BE5305" i="1" s="1"/>
  <c r="BF5305" i="1" s="1"/>
  <c r="BG5305" i="1" s="1"/>
  <c r="BH5305" i="1" s="1"/>
  <c r="BA5306" i="1"/>
  <c r="BB5306" i="1" s="1"/>
  <c r="BC5306" i="1" s="1"/>
  <c r="BD5306" i="1" s="1"/>
  <c r="BE5306" i="1" s="1"/>
  <c r="BF5306" i="1" s="1"/>
  <c r="BG5306" i="1" s="1"/>
  <c r="BH5306" i="1" s="1"/>
  <c r="BA5307" i="1"/>
  <c r="BB5307" i="1" s="1"/>
  <c r="BC5307" i="1" s="1"/>
  <c r="BD5307" i="1" s="1"/>
  <c r="BE5307" i="1" s="1"/>
  <c r="BF5307" i="1" s="1"/>
  <c r="BG5307" i="1" s="1"/>
  <c r="BH5307" i="1" s="1"/>
  <c r="BA5308" i="1"/>
  <c r="BB5308" i="1" s="1"/>
  <c r="BC5308" i="1" s="1"/>
  <c r="BD5308" i="1" s="1"/>
  <c r="BE5308" i="1" s="1"/>
  <c r="BF5308" i="1" s="1"/>
  <c r="BG5308" i="1" s="1"/>
  <c r="BH5308" i="1" s="1"/>
  <c r="BA5309" i="1"/>
  <c r="BB5309" i="1" s="1"/>
  <c r="BC5309" i="1" s="1"/>
  <c r="BD5309" i="1" s="1"/>
  <c r="BE5309" i="1" s="1"/>
  <c r="BF5309" i="1" s="1"/>
  <c r="BG5309" i="1" s="1"/>
  <c r="BH5309" i="1" s="1"/>
  <c r="BA5310" i="1"/>
  <c r="BB5310" i="1" s="1"/>
  <c r="BC5310" i="1" s="1"/>
  <c r="BD5310" i="1" s="1"/>
  <c r="BE5310" i="1" s="1"/>
  <c r="BF5310" i="1" s="1"/>
  <c r="BG5310" i="1" s="1"/>
  <c r="BH5310" i="1" s="1"/>
  <c r="BA5311" i="1"/>
  <c r="BB5311" i="1" s="1"/>
  <c r="BC5311" i="1" s="1"/>
  <c r="BD5311" i="1" s="1"/>
  <c r="BE5311" i="1" s="1"/>
  <c r="BF5311" i="1" s="1"/>
  <c r="BG5311" i="1" s="1"/>
  <c r="BH5311" i="1" s="1"/>
  <c r="BA5312" i="1"/>
  <c r="BB5312" i="1" s="1"/>
  <c r="BC5312" i="1" s="1"/>
  <c r="BD5312" i="1" s="1"/>
  <c r="BE5312" i="1" s="1"/>
  <c r="BF5312" i="1" s="1"/>
  <c r="BG5312" i="1" s="1"/>
  <c r="BH5312" i="1" s="1"/>
  <c r="BA5313" i="1"/>
  <c r="BB5313" i="1" s="1"/>
  <c r="BC5313" i="1" s="1"/>
  <c r="BD5313" i="1" s="1"/>
  <c r="BE5313" i="1" s="1"/>
  <c r="BF5313" i="1" s="1"/>
  <c r="BG5313" i="1" s="1"/>
  <c r="BH5313" i="1" s="1"/>
  <c r="BA5314" i="1"/>
  <c r="BB5314" i="1" s="1"/>
  <c r="BC5314" i="1" s="1"/>
  <c r="BD5314" i="1" s="1"/>
  <c r="BE5314" i="1" s="1"/>
  <c r="BF5314" i="1" s="1"/>
  <c r="BG5314" i="1" s="1"/>
  <c r="BH5314" i="1" s="1"/>
  <c r="BA5315" i="1"/>
  <c r="BB5315" i="1" s="1"/>
  <c r="BC5315" i="1" s="1"/>
  <c r="BD5315" i="1" s="1"/>
  <c r="BE5315" i="1" s="1"/>
  <c r="BF5315" i="1" s="1"/>
  <c r="BG5315" i="1" s="1"/>
  <c r="BH5315" i="1" s="1"/>
  <c r="BA5316" i="1"/>
  <c r="BB5316" i="1" s="1"/>
  <c r="BC5316" i="1" s="1"/>
  <c r="BD5316" i="1" s="1"/>
  <c r="BE5316" i="1" s="1"/>
  <c r="BF5316" i="1" s="1"/>
  <c r="BG5316" i="1" s="1"/>
  <c r="BH5316" i="1" s="1"/>
  <c r="BA5317" i="1"/>
  <c r="BB5317" i="1" s="1"/>
  <c r="BC5317" i="1" s="1"/>
  <c r="BD5317" i="1" s="1"/>
  <c r="BE5317" i="1" s="1"/>
  <c r="BF5317" i="1" s="1"/>
  <c r="BG5317" i="1" s="1"/>
  <c r="BH5317" i="1" s="1"/>
  <c r="BA5318" i="1"/>
  <c r="BB5318" i="1" s="1"/>
  <c r="BC5318" i="1" s="1"/>
  <c r="BD5318" i="1" s="1"/>
  <c r="BE5318" i="1" s="1"/>
  <c r="BF5318" i="1" s="1"/>
  <c r="BG5318" i="1" s="1"/>
  <c r="BH5318" i="1" s="1"/>
  <c r="BA5319" i="1"/>
  <c r="BB5319" i="1" s="1"/>
  <c r="BC5319" i="1" s="1"/>
  <c r="BD5319" i="1" s="1"/>
  <c r="BE5319" i="1" s="1"/>
  <c r="BF5319" i="1" s="1"/>
  <c r="BG5319" i="1" s="1"/>
  <c r="BH5319" i="1" s="1"/>
  <c r="BA5320" i="1"/>
  <c r="BB5320" i="1" s="1"/>
  <c r="BC5320" i="1" s="1"/>
  <c r="BD5320" i="1" s="1"/>
  <c r="BE5320" i="1" s="1"/>
  <c r="BF5320" i="1" s="1"/>
  <c r="BG5320" i="1" s="1"/>
  <c r="BH5320" i="1" s="1"/>
  <c r="BA5321" i="1"/>
  <c r="BB5321" i="1" s="1"/>
  <c r="BC5321" i="1" s="1"/>
  <c r="BD5321" i="1" s="1"/>
  <c r="BE5321" i="1" s="1"/>
  <c r="BF5321" i="1" s="1"/>
  <c r="BG5321" i="1" s="1"/>
  <c r="BH5321" i="1" s="1"/>
  <c r="BA5322" i="1"/>
  <c r="BB5322" i="1" s="1"/>
  <c r="BC5322" i="1" s="1"/>
  <c r="BD5322" i="1" s="1"/>
  <c r="BE5322" i="1" s="1"/>
  <c r="BF5322" i="1" s="1"/>
  <c r="BG5322" i="1" s="1"/>
  <c r="BH5322" i="1" s="1"/>
  <c r="BA5323" i="1"/>
  <c r="BB5323" i="1" s="1"/>
  <c r="BC5323" i="1" s="1"/>
  <c r="BD5323" i="1" s="1"/>
  <c r="BE5323" i="1" s="1"/>
  <c r="BF5323" i="1" s="1"/>
  <c r="BG5323" i="1" s="1"/>
  <c r="BH5323" i="1" s="1"/>
  <c r="BA5324" i="1"/>
  <c r="BB5324" i="1" s="1"/>
  <c r="BC5324" i="1" s="1"/>
  <c r="BD5324" i="1" s="1"/>
  <c r="BE5324" i="1" s="1"/>
  <c r="BF5324" i="1" s="1"/>
  <c r="BG5324" i="1" s="1"/>
  <c r="BH5324" i="1" s="1"/>
  <c r="BA5325" i="1"/>
  <c r="BB5325" i="1" s="1"/>
  <c r="BC5325" i="1" s="1"/>
  <c r="BD5325" i="1" s="1"/>
  <c r="BE5325" i="1" s="1"/>
  <c r="BF5325" i="1" s="1"/>
  <c r="BG5325" i="1" s="1"/>
  <c r="BH5325" i="1" s="1"/>
  <c r="BA5326" i="1"/>
  <c r="BB5326" i="1" s="1"/>
  <c r="BC5326" i="1" s="1"/>
  <c r="BD5326" i="1" s="1"/>
  <c r="BE5326" i="1" s="1"/>
  <c r="BF5326" i="1" s="1"/>
  <c r="BG5326" i="1" s="1"/>
  <c r="BH5326" i="1" s="1"/>
  <c r="BA5327" i="1"/>
  <c r="BB5327" i="1" s="1"/>
  <c r="BC5327" i="1" s="1"/>
  <c r="BD5327" i="1" s="1"/>
  <c r="BE5327" i="1" s="1"/>
  <c r="BF5327" i="1" s="1"/>
  <c r="BG5327" i="1" s="1"/>
  <c r="BH5327" i="1" s="1"/>
  <c r="BA5328" i="1"/>
  <c r="BB5328" i="1" s="1"/>
  <c r="BC5328" i="1" s="1"/>
  <c r="BD5328" i="1" s="1"/>
  <c r="BE5328" i="1" s="1"/>
  <c r="BF5328" i="1" s="1"/>
  <c r="BG5328" i="1" s="1"/>
  <c r="BH5328" i="1" s="1"/>
  <c r="BA5329" i="1"/>
  <c r="BB5329" i="1" s="1"/>
  <c r="BC5329" i="1" s="1"/>
  <c r="BD5329" i="1" s="1"/>
  <c r="BE5329" i="1" s="1"/>
  <c r="BF5329" i="1" s="1"/>
  <c r="BG5329" i="1" s="1"/>
  <c r="BH5329" i="1" s="1"/>
  <c r="BA5330" i="1"/>
  <c r="BB5330" i="1" s="1"/>
  <c r="BC5330" i="1" s="1"/>
  <c r="BD5330" i="1" s="1"/>
  <c r="BE5330" i="1" s="1"/>
  <c r="BF5330" i="1" s="1"/>
  <c r="BG5330" i="1" s="1"/>
  <c r="BH5330" i="1" s="1"/>
  <c r="BA5331" i="1"/>
  <c r="BB5331" i="1" s="1"/>
  <c r="BC5331" i="1" s="1"/>
  <c r="BD5331" i="1" s="1"/>
  <c r="BE5331" i="1" s="1"/>
  <c r="BF5331" i="1" s="1"/>
  <c r="BG5331" i="1" s="1"/>
  <c r="BH5331" i="1" s="1"/>
  <c r="BA5332" i="1"/>
  <c r="BB5332" i="1" s="1"/>
  <c r="BC5332" i="1" s="1"/>
  <c r="BD5332" i="1" s="1"/>
  <c r="BE5332" i="1" s="1"/>
  <c r="BF5332" i="1" s="1"/>
  <c r="BG5332" i="1" s="1"/>
  <c r="BH5332" i="1" s="1"/>
  <c r="BA5333" i="1"/>
  <c r="BB5333" i="1" s="1"/>
  <c r="BC5333" i="1" s="1"/>
  <c r="BD5333" i="1" s="1"/>
  <c r="BE5333" i="1" s="1"/>
  <c r="BF5333" i="1" s="1"/>
  <c r="BG5333" i="1" s="1"/>
  <c r="BH5333" i="1" s="1"/>
  <c r="BA5334" i="1"/>
  <c r="BB5334" i="1" s="1"/>
  <c r="BC5334" i="1" s="1"/>
  <c r="BD5334" i="1" s="1"/>
  <c r="BE5334" i="1" s="1"/>
  <c r="BF5334" i="1" s="1"/>
  <c r="BG5334" i="1" s="1"/>
  <c r="BH5334" i="1" s="1"/>
  <c r="BA5335" i="1"/>
  <c r="BB5335" i="1" s="1"/>
  <c r="BC5335" i="1" s="1"/>
  <c r="BD5335" i="1" s="1"/>
  <c r="BE5335" i="1" s="1"/>
  <c r="BF5335" i="1" s="1"/>
  <c r="BG5335" i="1" s="1"/>
  <c r="BH5335" i="1" s="1"/>
  <c r="BA5336" i="1"/>
  <c r="BB5336" i="1" s="1"/>
  <c r="BC5336" i="1" s="1"/>
  <c r="BD5336" i="1" s="1"/>
  <c r="BE5336" i="1" s="1"/>
  <c r="BF5336" i="1" s="1"/>
  <c r="BG5336" i="1" s="1"/>
  <c r="BH5336" i="1" s="1"/>
  <c r="BA5337" i="1"/>
  <c r="BB5337" i="1" s="1"/>
  <c r="BC5337" i="1" s="1"/>
  <c r="BD5337" i="1" s="1"/>
  <c r="BE5337" i="1" s="1"/>
  <c r="BF5337" i="1" s="1"/>
  <c r="BG5337" i="1" s="1"/>
  <c r="BH5337" i="1" s="1"/>
  <c r="BA5338" i="1"/>
  <c r="BB5338" i="1" s="1"/>
  <c r="BC5338" i="1" s="1"/>
  <c r="BD5338" i="1" s="1"/>
  <c r="BE5338" i="1" s="1"/>
  <c r="BF5338" i="1" s="1"/>
  <c r="BG5338" i="1" s="1"/>
  <c r="BH5338" i="1" s="1"/>
  <c r="BA5339" i="1"/>
  <c r="BB5339" i="1" s="1"/>
  <c r="BC5339" i="1" s="1"/>
  <c r="BD5339" i="1" s="1"/>
  <c r="BE5339" i="1" s="1"/>
  <c r="BF5339" i="1" s="1"/>
  <c r="BG5339" i="1" s="1"/>
  <c r="BH5339" i="1" s="1"/>
  <c r="BA5340" i="1"/>
  <c r="BB5340" i="1" s="1"/>
  <c r="BC5340" i="1" s="1"/>
  <c r="BD5340" i="1" s="1"/>
  <c r="BE5340" i="1" s="1"/>
  <c r="BF5340" i="1" s="1"/>
  <c r="BG5340" i="1" s="1"/>
  <c r="BH5340" i="1" s="1"/>
  <c r="BA5341" i="1"/>
  <c r="BB5341" i="1" s="1"/>
  <c r="BC5341" i="1" s="1"/>
  <c r="BD5341" i="1" s="1"/>
  <c r="BE5341" i="1" s="1"/>
  <c r="BF5341" i="1" s="1"/>
  <c r="BG5341" i="1" s="1"/>
  <c r="BH5341" i="1" s="1"/>
  <c r="BA5342" i="1"/>
  <c r="BB5342" i="1" s="1"/>
  <c r="BC5342" i="1" s="1"/>
  <c r="BD5342" i="1" s="1"/>
  <c r="BE5342" i="1" s="1"/>
  <c r="BF5342" i="1" s="1"/>
  <c r="BG5342" i="1" s="1"/>
  <c r="BH5342" i="1" s="1"/>
  <c r="BA5343" i="1"/>
  <c r="BB5343" i="1" s="1"/>
  <c r="BC5343" i="1" s="1"/>
  <c r="BD5343" i="1" s="1"/>
  <c r="BE5343" i="1" s="1"/>
  <c r="BF5343" i="1" s="1"/>
  <c r="BG5343" i="1" s="1"/>
  <c r="BH5343" i="1" s="1"/>
  <c r="BA5344" i="1"/>
  <c r="BB5344" i="1" s="1"/>
  <c r="BC5344" i="1" s="1"/>
  <c r="BD5344" i="1" s="1"/>
  <c r="BE5344" i="1" s="1"/>
  <c r="BF5344" i="1" s="1"/>
  <c r="BG5344" i="1" s="1"/>
  <c r="BH5344" i="1" s="1"/>
  <c r="BA5345" i="1"/>
  <c r="BB5345" i="1" s="1"/>
  <c r="BC5345" i="1" s="1"/>
  <c r="BD5345" i="1" s="1"/>
  <c r="BE5345" i="1" s="1"/>
  <c r="BF5345" i="1" s="1"/>
  <c r="BG5345" i="1" s="1"/>
  <c r="BH5345" i="1" s="1"/>
  <c r="BA5346" i="1"/>
  <c r="BB5346" i="1" s="1"/>
  <c r="BC5346" i="1" s="1"/>
  <c r="BD5346" i="1" s="1"/>
  <c r="BE5346" i="1" s="1"/>
  <c r="BF5346" i="1" s="1"/>
  <c r="BG5346" i="1" s="1"/>
  <c r="BH5346" i="1" s="1"/>
  <c r="BA5347" i="1"/>
  <c r="BB5347" i="1" s="1"/>
  <c r="BC5347" i="1" s="1"/>
  <c r="BD5347" i="1" s="1"/>
  <c r="BE5347" i="1" s="1"/>
  <c r="BF5347" i="1" s="1"/>
  <c r="BG5347" i="1" s="1"/>
  <c r="BH5347" i="1" s="1"/>
  <c r="BA5348" i="1"/>
  <c r="BB5348" i="1" s="1"/>
  <c r="BC5348" i="1" s="1"/>
  <c r="BD5348" i="1" s="1"/>
  <c r="BE5348" i="1" s="1"/>
  <c r="BF5348" i="1" s="1"/>
  <c r="BG5348" i="1" s="1"/>
  <c r="BH5348" i="1" s="1"/>
  <c r="BA5349" i="1"/>
  <c r="BB5349" i="1" s="1"/>
  <c r="BC5349" i="1" s="1"/>
  <c r="BD5349" i="1" s="1"/>
  <c r="BE5349" i="1" s="1"/>
  <c r="BF5349" i="1" s="1"/>
  <c r="BG5349" i="1" s="1"/>
  <c r="BH5349" i="1" s="1"/>
  <c r="BA5350" i="1"/>
  <c r="BB5350" i="1" s="1"/>
  <c r="BC5350" i="1" s="1"/>
  <c r="BD5350" i="1" s="1"/>
  <c r="BE5350" i="1" s="1"/>
  <c r="BF5350" i="1" s="1"/>
  <c r="BG5350" i="1" s="1"/>
  <c r="BH5350" i="1" s="1"/>
  <c r="BA5351" i="1"/>
  <c r="BB5351" i="1" s="1"/>
  <c r="BC5351" i="1" s="1"/>
  <c r="BD5351" i="1" s="1"/>
  <c r="BE5351" i="1" s="1"/>
  <c r="BF5351" i="1" s="1"/>
  <c r="BG5351" i="1" s="1"/>
  <c r="BH5351" i="1" s="1"/>
  <c r="BA5352" i="1"/>
  <c r="BB5352" i="1" s="1"/>
  <c r="BC5352" i="1" s="1"/>
  <c r="BD5352" i="1" s="1"/>
  <c r="BE5352" i="1" s="1"/>
  <c r="BF5352" i="1" s="1"/>
  <c r="BG5352" i="1" s="1"/>
  <c r="BH5352" i="1" s="1"/>
  <c r="BA5353" i="1"/>
  <c r="BB5353" i="1" s="1"/>
  <c r="BC5353" i="1" s="1"/>
  <c r="BD5353" i="1" s="1"/>
  <c r="BE5353" i="1" s="1"/>
  <c r="BF5353" i="1" s="1"/>
  <c r="BG5353" i="1" s="1"/>
  <c r="BH5353" i="1" s="1"/>
  <c r="BA5354" i="1"/>
  <c r="BB5354" i="1" s="1"/>
  <c r="BC5354" i="1" s="1"/>
  <c r="BD5354" i="1" s="1"/>
  <c r="BE5354" i="1" s="1"/>
  <c r="BF5354" i="1" s="1"/>
  <c r="BG5354" i="1" s="1"/>
  <c r="BH5354" i="1" s="1"/>
  <c r="BA5355" i="1"/>
  <c r="BB5355" i="1" s="1"/>
  <c r="BC5355" i="1" s="1"/>
  <c r="BD5355" i="1" s="1"/>
  <c r="BE5355" i="1" s="1"/>
  <c r="BF5355" i="1" s="1"/>
  <c r="BG5355" i="1" s="1"/>
  <c r="BH5355" i="1" s="1"/>
  <c r="BA5356" i="1"/>
  <c r="BB5356" i="1" s="1"/>
  <c r="BC5356" i="1" s="1"/>
  <c r="BD5356" i="1" s="1"/>
  <c r="BE5356" i="1" s="1"/>
  <c r="BF5356" i="1" s="1"/>
  <c r="BG5356" i="1" s="1"/>
  <c r="BH5356" i="1" s="1"/>
  <c r="BA5357" i="1"/>
  <c r="BB5357" i="1" s="1"/>
  <c r="BC5357" i="1" s="1"/>
  <c r="BD5357" i="1" s="1"/>
  <c r="BE5357" i="1" s="1"/>
  <c r="BF5357" i="1" s="1"/>
  <c r="BG5357" i="1" s="1"/>
  <c r="BH5357" i="1" s="1"/>
  <c r="BA5358" i="1"/>
  <c r="BB5358" i="1" s="1"/>
  <c r="BC5358" i="1" s="1"/>
  <c r="BD5358" i="1" s="1"/>
  <c r="BE5358" i="1" s="1"/>
  <c r="BF5358" i="1" s="1"/>
  <c r="BG5358" i="1" s="1"/>
  <c r="BH5358" i="1" s="1"/>
  <c r="BA5359" i="1"/>
  <c r="BB5359" i="1" s="1"/>
  <c r="BC5359" i="1" s="1"/>
  <c r="BD5359" i="1" s="1"/>
  <c r="BE5359" i="1" s="1"/>
  <c r="BF5359" i="1" s="1"/>
  <c r="BG5359" i="1" s="1"/>
  <c r="BH5359" i="1" s="1"/>
  <c r="BA5360" i="1"/>
  <c r="BB5360" i="1" s="1"/>
  <c r="BC5360" i="1" s="1"/>
  <c r="BD5360" i="1" s="1"/>
  <c r="BE5360" i="1" s="1"/>
  <c r="BF5360" i="1" s="1"/>
  <c r="BG5360" i="1" s="1"/>
  <c r="BH5360" i="1" s="1"/>
  <c r="BA5361" i="1"/>
  <c r="BB5361" i="1" s="1"/>
  <c r="BC5361" i="1" s="1"/>
  <c r="BD5361" i="1" s="1"/>
  <c r="BE5361" i="1" s="1"/>
  <c r="BF5361" i="1" s="1"/>
  <c r="BG5361" i="1" s="1"/>
  <c r="BH5361" i="1" s="1"/>
  <c r="BA5362" i="1"/>
  <c r="BB5362" i="1" s="1"/>
  <c r="BC5362" i="1" s="1"/>
  <c r="BD5362" i="1" s="1"/>
  <c r="BE5362" i="1" s="1"/>
  <c r="BF5362" i="1" s="1"/>
  <c r="BG5362" i="1" s="1"/>
  <c r="BH5362" i="1" s="1"/>
  <c r="BA5363" i="1"/>
  <c r="BB5363" i="1" s="1"/>
  <c r="BC5363" i="1" s="1"/>
  <c r="BD5363" i="1" s="1"/>
  <c r="BE5363" i="1" s="1"/>
  <c r="BF5363" i="1" s="1"/>
  <c r="BG5363" i="1" s="1"/>
  <c r="BH5363" i="1" s="1"/>
  <c r="BA5364" i="1"/>
  <c r="BB5364" i="1" s="1"/>
  <c r="BC5364" i="1" s="1"/>
  <c r="BD5364" i="1" s="1"/>
  <c r="BE5364" i="1" s="1"/>
  <c r="BF5364" i="1" s="1"/>
  <c r="BG5364" i="1" s="1"/>
  <c r="BH5364" i="1" s="1"/>
  <c r="BA5365" i="1"/>
  <c r="BB5365" i="1" s="1"/>
  <c r="BC5365" i="1" s="1"/>
  <c r="BD5365" i="1" s="1"/>
  <c r="BE5365" i="1" s="1"/>
  <c r="BF5365" i="1" s="1"/>
  <c r="BG5365" i="1" s="1"/>
  <c r="BH5365" i="1" s="1"/>
  <c r="BA5366" i="1"/>
  <c r="BB5366" i="1" s="1"/>
  <c r="BC5366" i="1" s="1"/>
  <c r="BD5366" i="1" s="1"/>
  <c r="BE5366" i="1" s="1"/>
  <c r="BF5366" i="1" s="1"/>
  <c r="BG5366" i="1" s="1"/>
  <c r="BH5366" i="1" s="1"/>
  <c r="BA5367" i="1"/>
  <c r="BB5367" i="1" s="1"/>
  <c r="BC5367" i="1" s="1"/>
  <c r="BD5367" i="1" s="1"/>
  <c r="BE5367" i="1" s="1"/>
  <c r="BF5367" i="1" s="1"/>
  <c r="BG5367" i="1" s="1"/>
  <c r="BH5367" i="1" s="1"/>
  <c r="BA5368" i="1"/>
  <c r="BB5368" i="1" s="1"/>
  <c r="BC5368" i="1" s="1"/>
  <c r="BD5368" i="1" s="1"/>
  <c r="BE5368" i="1" s="1"/>
  <c r="BF5368" i="1" s="1"/>
  <c r="BG5368" i="1" s="1"/>
  <c r="BH5368" i="1" s="1"/>
  <c r="BA5369" i="1"/>
  <c r="BB5369" i="1" s="1"/>
  <c r="BC5369" i="1" s="1"/>
  <c r="BD5369" i="1" s="1"/>
  <c r="BE5369" i="1" s="1"/>
  <c r="BF5369" i="1" s="1"/>
  <c r="BG5369" i="1" s="1"/>
  <c r="BH5369" i="1" s="1"/>
  <c r="BA5370" i="1"/>
  <c r="BB5370" i="1" s="1"/>
  <c r="BC5370" i="1" s="1"/>
  <c r="BD5370" i="1" s="1"/>
  <c r="BE5370" i="1" s="1"/>
  <c r="BF5370" i="1" s="1"/>
  <c r="BG5370" i="1" s="1"/>
  <c r="BH5370" i="1" s="1"/>
  <c r="BA5371" i="1"/>
  <c r="BB5371" i="1" s="1"/>
  <c r="BC5371" i="1" s="1"/>
  <c r="BD5371" i="1" s="1"/>
  <c r="BE5371" i="1" s="1"/>
  <c r="BF5371" i="1" s="1"/>
  <c r="BG5371" i="1" s="1"/>
  <c r="BH5371" i="1" s="1"/>
  <c r="BA5372" i="1"/>
  <c r="BB5372" i="1" s="1"/>
  <c r="BC5372" i="1" s="1"/>
  <c r="BD5372" i="1" s="1"/>
  <c r="BE5372" i="1" s="1"/>
  <c r="BF5372" i="1" s="1"/>
  <c r="BG5372" i="1" s="1"/>
  <c r="BH5372" i="1" s="1"/>
  <c r="BA5373" i="1"/>
  <c r="BB5373" i="1" s="1"/>
  <c r="BC5373" i="1" s="1"/>
  <c r="BD5373" i="1" s="1"/>
  <c r="BE5373" i="1" s="1"/>
  <c r="BF5373" i="1" s="1"/>
  <c r="BG5373" i="1" s="1"/>
  <c r="BH5373" i="1" s="1"/>
  <c r="BA5374" i="1"/>
  <c r="BB5374" i="1" s="1"/>
  <c r="BC5374" i="1" s="1"/>
  <c r="BD5374" i="1" s="1"/>
  <c r="BE5374" i="1" s="1"/>
  <c r="BF5374" i="1" s="1"/>
  <c r="BG5374" i="1" s="1"/>
  <c r="BH5374" i="1" s="1"/>
  <c r="BA5375" i="1"/>
  <c r="BB5375" i="1" s="1"/>
  <c r="BC5375" i="1" s="1"/>
  <c r="BD5375" i="1" s="1"/>
  <c r="BE5375" i="1" s="1"/>
  <c r="BF5375" i="1" s="1"/>
  <c r="BG5375" i="1" s="1"/>
  <c r="BH5375" i="1" s="1"/>
  <c r="BA5376" i="1"/>
  <c r="BB5376" i="1" s="1"/>
  <c r="BC5376" i="1" s="1"/>
  <c r="BD5376" i="1" s="1"/>
  <c r="BE5376" i="1" s="1"/>
  <c r="BF5376" i="1" s="1"/>
  <c r="BG5376" i="1" s="1"/>
  <c r="BH5376" i="1" s="1"/>
  <c r="BA5377" i="1"/>
  <c r="BB5377" i="1" s="1"/>
  <c r="BC5377" i="1" s="1"/>
  <c r="BD5377" i="1" s="1"/>
  <c r="BE5377" i="1" s="1"/>
  <c r="BF5377" i="1" s="1"/>
  <c r="BG5377" i="1" s="1"/>
  <c r="BH5377" i="1" s="1"/>
  <c r="BA5378" i="1"/>
  <c r="BB5378" i="1" s="1"/>
  <c r="BC5378" i="1" s="1"/>
  <c r="BD5378" i="1" s="1"/>
  <c r="BE5378" i="1" s="1"/>
  <c r="BF5378" i="1" s="1"/>
  <c r="BG5378" i="1" s="1"/>
  <c r="BH5378" i="1" s="1"/>
  <c r="BA5379" i="1"/>
  <c r="BB5379" i="1" s="1"/>
  <c r="BC5379" i="1" s="1"/>
  <c r="BD5379" i="1" s="1"/>
  <c r="BE5379" i="1" s="1"/>
  <c r="BF5379" i="1" s="1"/>
  <c r="BG5379" i="1" s="1"/>
  <c r="BH5379" i="1" s="1"/>
  <c r="BA5380" i="1"/>
  <c r="BB5380" i="1" s="1"/>
  <c r="BC5380" i="1" s="1"/>
  <c r="BD5380" i="1" s="1"/>
  <c r="BE5380" i="1" s="1"/>
  <c r="BF5380" i="1" s="1"/>
  <c r="BG5380" i="1" s="1"/>
  <c r="BH5380" i="1" s="1"/>
  <c r="BA5381" i="1"/>
  <c r="BB5381" i="1" s="1"/>
  <c r="BC5381" i="1" s="1"/>
  <c r="BD5381" i="1" s="1"/>
  <c r="BE5381" i="1" s="1"/>
  <c r="BF5381" i="1" s="1"/>
  <c r="BG5381" i="1" s="1"/>
  <c r="BH5381" i="1" s="1"/>
  <c r="BA5382" i="1"/>
  <c r="BB5382" i="1" s="1"/>
  <c r="BC5382" i="1" s="1"/>
  <c r="BD5382" i="1" s="1"/>
  <c r="BE5382" i="1" s="1"/>
  <c r="BF5382" i="1" s="1"/>
  <c r="BG5382" i="1" s="1"/>
  <c r="BH5382" i="1" s="1"/>
  <c r="BA5383" i="1"/>
  <c r="BB5383" i="1" s="1"/>
  <c r="BC5383" i="1" s="1"/>
  <c r="BD5383" i="1" s="1"/>
  <c r="BE5383" i="1" s="1"/>
  <c r="BF5383" i="1" s="1"/>
  <c r="BG5383" i="1" s="1"/>
  <c r="BH5383" i="1" s="1"/>
  <c r="BA5384" i="1"/>
  <c r="BB5384" i="1" s="1"/>
  <c r="BC5384" i="1" s="1"/>
  <c r="BD5384" i="1" s="1"/>
  <c r="BE5384" i="1" s="1"/>
  <c r="BF5384" i="1" s="1"/>
  <c r="BG5384" i="1" s="1"/>
  <c r="BH5384" i="1" s="1"/>
  <c r="BA5385" i="1"/>
  <c r="BB5385" i="1" s="1"/>
  <c r="BC5385" i="1" s="1"/>
  <c r="BD5385" i="1" s="1"/>
  <c r="BE5385" i="1" s="1"/>
  <c r="BF5385" i="1" s="1"/>
  <c r="BG5385" i="1" s="1"/>
  <c r="BH5385" i="1" s="1"/>
  <c r="BA5386" i="1"/>
  <c r="BB5386" i="1" s="1"/>
  <c r="BC5386" i="1" s="1"/>
  <c r="BD5386" i="1" s="1"/>
  <c r="BE5386" i="1" s="1"/>
  <c r="BF5386" i="1" s="1"/>
  <c r="BG5386" i="1" s="1"/>
  <c r="BH5386" i="1" s="1"/>
  <c r="BA5387" i="1"/>
  <c r="BB5387" i="1" s="1"/>
  <c r="BC5387" i="1" s="1"/>
  <c r="BD5387" i="1" s="1"/>
  <c r="BE5387" i="1" s="1"/>
  <c r="BF5387" i="1" s="1"/>
  <c r="BG5387" i="1" s="1"/>
  <c r="BH5387" i="1" s="1"/>
  <c r="BA5388" i="1"/>
  <c r="BB5388" i="1" s="1"/>
  <c r="BC5388" i="1" s="1"/>
  <c r="BD5388" i="1" s="1"/>
  <c r="BE5388" i="1" s="1"/>
  <c r="BF5388" i="1" s="1"/>
  <c r="BG5388" i="1" s="1"/>
  <c r="BH5388" i="1" s="1"/>
  <c r="BA5389" i="1"/>
  <c r="BB5389" i="1" s="1"/>
  <c r="BC5389" i="1" s="1"/>
  <c r="BD5389" i="1" s="1"/>
  <c r="BE5389" i="1" s="1"/>
  <c r="BF5389" i="1" s="1"/>
  <c r="BG5389" i="1" s="1"/>
  <c r="BH5389" i="1" s="1"/>
  <c r="BA5390" i="1"/>
  <c r="BB5390" i="1" s="1"/>
  <c r="BC5390" i="1" s="1"/>
  <c r="BD5390" i="1" s="1"/>
  <c r="BE5390" i="1" s="1"/>
  <c r="BF5390" i="1" s="1"/>
  <c r="BG5390" i="1" s="1"/>
  <c r="BH5390" i="1" s="1"/>
  <c r="BA5391" i="1"/>
  <c r="BB5391" i="1" s="1"/>
  <c r="BC5391" i="1" s="1"/>
  <c r="BD5391" i="1" s="1"/>
  <c r="BE5391" i="1" s="1"/>
  <c r="BF5391" i="1" s="1"/>
  <c r="BG5391" i="1" s="1"/>
  <c r="BH5391" i="1" s="1"/>
  <c r="BA5392" i="1"/>
  <c r="BB5392" i="1" s="1"/>
  <c r="BC5392" i="1" s="1"/>
  <c r="BD5392" i="1" s="1"/>
  <c r="BE5392" i="1" s="1"/>
  <c r="BF5392" i="1" s="1"/>
  <c r="BG5392" i="1" s="1"/>
  <c r="BH5392" i="1" s="1"/>
  <c r="BA5393" i="1"/>
  <c r="BB5393" i="1" s="1"/>
  <c r="BC5393" i="1" s="1"/>
  <c r="BD5393" i="1" s="1"/>
  <c r="BE5393" i="1" s="1"/>
  <c r="BF5393" i="1" s="1"/>
  <c r="BG5393" i="1" s="1"/>
  <c r="BH5393" i="1" s="1"/>
  <c r="BA5394" i="1"/>
  <c r="BB5394" i="1" s="1"/>
  <c r="BC5394" i="1" s="1"/>
  <c r="BD5394" i="1" s="1"/>
  <c r="BE5394" i="1" s="1"/>
  <c r="BF5394" i="1" s="1"/>
  <c r="BG5394" i="1" s="1"/>
  <c r="BH5394" i="1" s="1"/>
  <c r="BA5395" i="1"/>
  <c r="BB5395" i="1" s="1"/>
  <c r="BC5395" i="1" s="1"/>
  <c r="BD5395" i="1" s="1"/>
  <c r="BE5395" i="1" s="1"/>
  <c r="BF5395" i="1" s="1"/>
  <c r="BG5395" i="1" s="1"/>
  <c r="BH5395" i="1" s="1"/>
  <c r="BA5396" i="1"/>
  <c r="BB5396" i="1" s="1"/>
  <c r="BC5396" i="1" s="1"/>
  <c r="BD5396" i="1" s="1"/>
  <c r="BE5396" i="1" s="1"/>
  <c r="BF5396" i="1" s="1"/>
  <c r="BG5396" i="1" s="1"/>
  <c r="BH5396" i="1" s="1"/>
  <c r="BA5397" i="1"/>
  <c r="BB5397" i="1" s="1"/>
  <c r="BC5397" i="1" s="1"/>
  <c r="BD5397" i="1" s="1"/>
  <c r="BE5397" i="1" s="1"/>
  <c r="BF5397" i="1" s="1"/>
  <c r="BG5397" i="1" s="1"/>
  <c r="BH5397" i="1" s="1"/>
  <c r="BA5398" i="1"/>
  <c r="BB5398" i="1" s="1"/>
  <c r="BC5398" i="1" s="1"/>
  <c r="BD5398" i="1" s="1"/>
  <c r="BE5398" i="1" s="1"/>
  <c r="BF5398" i="1" s="1"/>
  <c r="BG5398" i="1" s="1"/>
  <c r="BH5398" i="1" s="1"/>
  <c r="BA5399" i="1"/>
  <c r="BB5399" i="1" s="1"/>
  <c r="BC5399" i="1" s="1"/>
  <c r="BD5399" i="1" s="1"/>
  <c r="BE5399" i="1" s="1"/>
  <c r="BF5399" i="1" s="1"/>
  <c r="BG5399" i="1" s="1"/>
  <c r="BH5399" i="1" s="1"/>
  <c r="BA5400" i="1"/>
  <c r="BB5400" i="1" s="1"/>
  <c r="BC5400" i="1" s="1"/>
  <c r="BD5400" i="1" s="1"/>
  <c r="BE5400" i="1" s="1"/>
  <c r="BF5400" i="1" s="1"/>
  <c r="BG5400" i="1" s="1"/>
  <c r="BH5400" i="1" s="1"/>
  <c r="BA5401" i="1"/>
  <c r="BB5401" i="1" s="1"/>
  <c r="BC5401" i="1" s="1"/>
  <c r="BD5401" i="1" s="1"/>
  <c r="BE5401" i="1" s="1"/>
  <c r="BF5401" i="1" s="1"/>
  <c r="BG5401" i="1" s="1"/>
  <c r="BH5401" i="1" s="1"/>
  <c r="BA5402" i="1"/>
  <c r="BB5402" i="1" s="1"/>
  <c r="BC5402" i="1" s="1"/>
  <c r="BD5402" i="1" s="1"/>
  <c r="BE5402" i="1" s="1"/>
  <c r="BF5402" i="1" s="1"/>
  <c r="BG5402" i="1" s="1"/>
  <c r="BH5402" i="1" s="1"/>
  <c r="BA5403" i="1"/>
  <c r="BB5403" i="1" s="1"/>
  <c r="BC5403" i="1" s="1"/>
  <c r="BD5403" i="1" s="1"/>
  <c r="BE5403" i="1" s="1"/>
  <c r="BF5403" i="1" s="1"/>
  <c r="BG5403" i="1" s="1"/>
  <c r="BH5403" i="1" s="1"/>
  <c r="BA5404" i="1"/>
  <c r="BB5404" i="1" s="1"/>
  <c r="BC5404" i="1" s="1"/>
  <c r="BD5404" i="1" s="1"/>
  <c r="BE5404" i="1" s="1"/>
  <c r="BF5404" i="1" s="1"/>
  <c r="BG5404" i="1" s="1"/>
  <c r="BH5404" i="1" s="1"/>
  <c r="BA5405" i="1"/>
  <c r="BB5405" i="1" s="1"/>
  <c r="BC5405" i="1" s="1"/>
  <c r="BD5405" i="1" s="1"/>
  <c r="BE5405" i="1" s="1"/>
  <c r="BF5405" i="1" s="1"/>
  <c r="BG5405" i="1" s="1"/>
  <c r="BH5405" i="1" s="1"/>
  <c r="BA5406" i="1"/>
  <c r="BB5406" i="1" s="1"/>
  <c r="BC5406" i="1" s="1"/>
  <c r="BD5406" i="1" s="1"/>
  <c r="BE5406" i="1" s="1"/>
  <c r="BF5406" i="1" s="1"/>
  <c r="BG5406" i="1" s="1"/>
  <c r="BH5406" i="1" s="1"/>
  <c r="BA5407" i="1"/>
  <c r="BB5407" i="1" s="1"/>
  <c r="BC5407" i="1" s="1"/>
  <c r="BD5407" i="1" s="1"/>
  <c r="BE5407" i="1" s="1"/>
  <c r="BF5407" i="1" s="1"/>
  <c r="BG5407" i="1" s="1"/>
  <c r="BH5407" i="1" s="1"/>
  <c r="BA5408" i="1"/>
  <c r="BB5408" i="1" s="1"/>
  <c r="BC5408" i="1" s="1"/>
  <c r="BD5408" i="1" s="1"/>
  <c r="BE5408" i="1" s="1"/>
  <c r="BF5408" i="1" s="1"/>
  <c r="BG5408" i="1" s="1"/>
  <c r="BH5408" i="1" s="1"/>
  <c r="BA5409" i="1"/>
  <c r="BB5409" i="1" s="1"/>
  <c r="BC5409" i="1" s="1"/>
  <c r="BD5409" i="1" s="1"/>
  <c r="BE5409" i="1" s="1"/>
  <c r="BF5409" i="1" s="1"/>
  <c r="BG5409" i="1" s="1"/>
  <c r="BH5409" i="1" s="1"/>
  <c r="BA5410" i="1"/>
  <c r="BB5410" i="1" s="1"/>
  <c r="BC5410" i="1" s="1"/>
  <c r="BD5410" i="1" s="1"/>
  <c r="BE5410" i="1" s="1"/>
  <c r="BF5410" i="1" s="1"/>
  <c r="BG5410" i="1" s="1"/>
  <c r="BH5410" i="1" s="1"/>
  <c r="BA5411" i="1"/>
  <c r="BB5411" i="1" s="1"/>
  <c r="BC5411" i="1" s="1"/>
  <c r="BD5411" i="1" s="1"/>
  <c r="BE5411" i="1" s="1"/>
  <c r="BF5411" i="1" s="1"/>
  <c r="BG5411" i="1" s="1"/>
  <c r="BH5411" i="1" s="1"/>
  <c r="BA5412" i="1"/>
  <c r="BB5412" i="1" s="1"/>
  <c r="BC5412" i="1" s="1"/>
  <c r="BD5412" i="1" s="1"/>
  <c r="BE5412" i="1" s="1"/>
  <c r="BF5412" i="1" s="1"/>
  <c r="BG5412" i="1" s="1"/>
  <c r="BH5412" i="1" s="1"/>
  <c r="BA5413" i="1"/>
  <c r="BB5413" i="1" s="1"/>
  <c r="BC5413" i="1" s="1"/>
  <c r="BD5413" i="1" s="1"/>
  <c r="BE5413" i="1" s="1"/>
  <c r="BF5413" i="1" s="1"/>
  <c r="BG5413" i="1" s="1"/>
  <c r="BH5413" i="1" s="1"/>
  <c r="BA5414" i="1"/>
  <c r="BB5414" i="1" s="1"/>
  <c r="BC5414" i="1" s="1"/>
  <c r="BD5414" i="1" s="1"/>
  <c r="BE5414" i="1" s="1"/>
  <c r="BF5414" i="1" s="1"/>
  <c r="BG5414" i="1" s="1"/>
  <c r="BH5414" i="1" s="1"/>
  <c r="BA5415" i="1"/>
  <c r="BB5415" i="1" s="1"/>
  <c r="BC5415" i="1" s="1"/>
  <c r="BD5415" i="1" s="1"/>
  <c r="BE5415" i="1" s="1"/>
  <c r="BF5415" i="1" s="1"/>
  <c r="BG5415" i="1" s="1"/>
  <c r="BH5415" i="1" s="1"/>
  <c r="BA5416" i="1"/>
  <c r="BB5416" i="1" s="1"/>
  <c r="BC5416" i="1" s="1"/>
  <c r="BD5416" i="1" s="1"/>
  <c r="BE5416" i="1" s="1"/>
  <c r="BF5416" i="1" s="1"/>
  <c r="BG5416" i="1" s="1"/>
  <c r="BH5416" i="1" s="1"/>
  <c r="BA5417" i="1"/>
  <c r="BB5417" i="1" s="1"/>
  <c r="BC5417" i="1" s="1"/>
  <c r="BD5417" i="1" s="1"/>
  <c r="BE5417" i="1" s="1"/>
  <c r="BF5417" i="1" s="1"/>
  <c r="BG5417" i="1" s="1"/>
  <c r="BH5417" i="1" s="1"/>
  <c r="BA5418" i="1"/>
  <c r="BB5418" i="1" s="1"/>
  <c r="BC5418" i="1" s="1"/>
  <c r="BD5418" i="1" s="1"/>
  <c r="BE5418" i="1" s="1"/>
  <c r="BF5418" i="1" s="1"/>
  <c r="BG5418" i="1" s="1"/>
  <c r="BH5418" i="1" s="1"/>
  <c r="BA5419" i="1"/>
  <c r="BB5419" i="1" s="1"/>
  <c r="BC5419" i="1" s="1"/>
  <c r="BD5419" i="1" s="1"/>
  <c r="BE5419" i="1" s="1"/>
  <c r="BF5419" i="1" s="1"/>
  <c r="BG5419" i="1" s="1"/>
  <c r="BH5419" i="1" s="1"/>
  <c r="BA5420" i="1"/>
  <c r="BB5420" i="1" s="1"/>
  <c r="BC5420" i="1" s="1"/>
  <c r="BD5420" i="1" s="1"/>
  <c r="BE5420" i="1" s="1"/>
  <c r="BF5420" i="1" s="1"/>
  <c r="BG5420" i="1" s="1"/>
  <c r="BH5420" i="1" s="1"/>
  <c r="BA5421" i="1"/>
  <c r="BB5421" i="1" s="1"/>
  <c r="BC5421" i="1" s="1"/>
  <c r="BD5421" i="1" s="1"/>
  <c r="BE5421" i="1" s="1"/>
  <c r="BF5421" i="1" s="1"/>
  <c r="BG5421" i="1" s="1"/>
  <c r="BH5421" i="1" s="1"/>
  <c r="BA5422" i="1"/>
  <c r="BB5422" i="1" s="1"/>
  <c r="BC5422" i="1" s="1"/>
  <c r="BD5422" i="1" s="1"/>
  <c r="BE5422" i="1" s="1"/>
  <c r="BF5422" i="1" s="1"/>
  <c r="BG5422" i="1" s="1"/>
  <c r="BH5422" i="1" s="1"/>
  <c r="BA5423" i="1"/>
  <c r="BB5423" i="1" s="1"/>
  <c r="BC5423" i="1" s="1"/>
  <c r="BD5423" i="1" s="1"/>
  <c r="BE5423" i="1" s="1"/>
  <c r="BF5423" i="1" s="1"/>
  <c r="BG5423" i="1" s="1"/>
  <c r="BH5423" i="1" s="1"/>
  <c r="BA5424" i="1"/>
  <c r="BB5424" i="1" s="1"/>
  <c r="BC5424" i="1" s="1"/>
  <c r="BD5424" i="1" s="1"/>
  <c r="BE5424" i="1" s="1"/>
  <c r="BF5424" i="1" s="1"/>
  <c r="BG5424" i="1" s="1"/>
  <c r="BH5424" i="1" s="1"/>
  <c r="BA5425" i="1"/>
  <c r="BB5425" i="1" s="1"/>
  <c r="BC5425" i="1" s="1"/>
  <c r="BD5425" i="1" s="1"/>
  <c r="BE5425" i="1" s="1"/>
  <c r="BF5425" i="1" s="1"/>
  <c r="BG5425" i="1" s="1"/>
  <c r="BH5425" i="1" s="1"/>
  <c r="BA5426" i="1"/>
  <c r="BB5426" i="1" s="1"/>
  <c r="BC5426" i="1" s="1"/>
  <c r="BD5426" i="1" s="1"/>
  <c r="BE5426" i="1" s="1"/>
  <c r="BF5426" i="1" s="1"/>
  <c r="BG5426" i="1" s="1"/>
  <c r="BH5426" i="1" s="1"/>
  <c r="BA5427" i="1"/>
  <c r="BB5427" i="1" s="1"/>
  <c r="BC5427" i="1" s="1"/>
  <c r="BD5427" i="1" s="1"/>
  <c r="BE5427" i="1" s="1"/>
  <c r="BF5427" i="1" s="1"/>
  <c r="BG5427" i="1" s="1"/>
  <c r="BH5427" i="1" s="1"/>
  <c r="BA5428" i="1"/>
  <c r="BB5428" i="1" s="1"/>
  <c r="BC5428" i="1" s="1"/>
  <c r="BD5428" i="1" s="1"/>
  <c r="BE5428" i="1" s="1"/>
  <c r="BF5428" i="1" s="1"/>
  <c r="BG5428" i="1" s="1"/>
  <c r="BH5428" i="1" s="1"/>
  <c r="BA5429" i="1"/>
  <c r="BB5429" i="1" s="1"/>
  <c r="BC5429" i="1" s="1"/>
  <c r="BD5429" i="1" s="1"/>
  <c r="BE5429" i="1" s="1"/>
  <c r="BF5429" i="1" s="1"/>
  <c r="BG5429" i="1" s="1"/>
  <c r="BH5429" i="1" s="1"/>
  <c r="BA5430" i="1"/>
  <c r="BB5430" i="1" s="1"/>
  <c r="BC5430" i="1" s="1"/>
  <c r="BD5430" i="1" s="1"/>
  <c r="BE5430" i="1" s="1"/>
  <c r="BF5430" i="1" s="1"/>
  <c r="BG5430" i="1" s="1"/>
  <c r="BH5430" i="1" s="1"/>
  <c r="BA5431" i="1"/>
  <c r="BB5431" i="1" s="1"/>
  <c r="BC5431" i="1" s="1"/>
  <c r="BD5431" i="1" s="1"/>
  <c r="BE5431" i="1" s="1"/>
  <c r="BF5431" i="1" s="1"/>
  <c r="BG5431" i="1" s="1"/>
  <c r="BH5431" i="1" s="1"/>
  <c r="BA5432" i="1"/>
  <c r="BB5432" i="1" s="1"/>
  <c r="BC5432" i="1" s="1"/>
  <c r="BD5432" i="1" s="1"/>
  <c r="BE5432" i="1" s="1"/>
  <c r="BF5432" i="1" s="1"/>
  <c r="BG5432" i="1" s="1"/>
  <c r="BH5432" i="1" s="1"/>
  <c r="BA5433" i="1"/>
  <c r="BB5433" i="1" s="1"/>
  <c r="BC5433" i="1" s="1"/>
  <c r="BD5433" i="1" s="1"/>
  <c r="BE5433" i="1" s="1"/>
  <c r="BF5433" i="1" s="1"/>
  <c r="BG5433" i="1" s="1"/>
  <c r="BH5433" i="1" s="1"/>
  <c r="BA5434" i="1"/>
  <c r="BB5434" i="1" s="1"/>
  <c r="BC5434" i="1" s="1"/>
  <c r="BD5434" i="1" s="1"/>
  <c r="BE5434" i="1" s="1"/>
  <c r="BF5434" i="1" s="1"/>
  <c r="BG5434" i="1" s="1"/>
  <c r="BH5434" i="1" s="1"/>
  <c r="BA5435" i="1"/>
  <c r="BB5435" i="1" s="1"/>
  <c r="BC5435" i="1" s="1"/>
  <c r="BD5435" i="1" s="1"/>
  <c r="BE5435" i="1" s="1"/>
  <c r="BF5435" i="1" s="1"/>
  <c r="BG5435" i="1" s="1"/>
  <c r="BH5435" i="1" s="1"/>
  <c r="BA5436" i="1"/>
  <c r="BB5436" i="1" s="1"/>
  <c r="BC5436" i="1" s="1"/>
  <c r="BD5436" i="1" s="1"/>
  <c r="BE5436" i="1" s="1"/>
  <c r="BF5436" i="1" s="1"/>
  <c r="BG5436" i="1" s="1"/>
  <c r="BH5436" i="1" s="1"/>
  <c r="BA5437" i="1"/>
  <c r="BB5437" i="1" s="1"/>
  <c r="BC5437" i="1" s="1"/>
  <c r="BD5437" i="1" s="1"/>
  <c r="BE5437" i="1" s="1"/>
  <c r="BF5437" i="1" s="1"/>
  <c r="BG5437" i="1" s="1"/>
  <c r="BH5437" i="1" s="1"/>
  <c r="BA5438" i="1"/>
  <c r="BB5438" i="1" s="1"/>
  <c r="BC5438" i="1" s="1"/>
  <c r="BD5438" i="1" s="1"/>
  <c r="BE5438" i="1" s="1"/>
  <c r="BF5438" i="1" s="1"/>
  <c r="BG5438" i="1" s="1"/>
  <c r="BH5438" i="1" s="1"/>
  <c r="BA5439" i="1"/>
  <c r="BB5439" i="1" s="1"/>
  <c r="BC5439" i="1" s="1"/>
  <c r="BD5439" i="1" s="1"/>
  <c r="BE5439" i="1" s="1"/>
  <c r="BF5439" i="1" s="1"/>
  <c r="BG5439" i="1" s="1"/>
  <c r="BH5439" i="1" s="1"/>
  <c r="BA5440" i="1"/>
  <c r="BB5440" i="1" s="1"/>
  <c r="BC5440" i="1" s="1"/>
  <c r="BD5440" i="1" s="1"/>
  <c r="BE5440" i="1" s="1"/>
  <c r="BF5440" i="1" s="1"/>
  <c r="BG5440" i="1" s="1"/>
  <c r="BH5440" i="1" s="1"/>
  <c r="BA5441" i="1"/>
  <c r="BB5441" i="1" s="1"/>
  <c r="BC5441" i="1" s="1"/>
  <c r="BD5441" i="1" s="1"/>
  <c r="BE5441" i="1" s="1"/>
  <c r="BF5441" i="1" s="1"/>
  <c r="BG5441" i="1" s="1"/>
  <c r="BH5441" i="1" s="1"/>
  <c r="BA5442" i="1"/>
  <c r="BB5442" i="1" s="1"/>
  <c r="BC5442" i="1" s="1"/>
  <c r="BD5442" i="1" s="1"/>
  <c r="BE5442" i="1" s="1"/>
  <c r="BF5442" i="1" s="1"/>
  <c r="BG5442" i="1" s="1"/>
  <c r="BH5442" i="1" s="1"/>
  <c r="BA5443" i="1"/>
  <c r="BB5443" i="1" s="1"/>
  <c r="BC5443" i="1" s="1"/>
  <c r="BD5443" i="1" s="1"/>
  <c r="BE5443" i="1" s="1"/>
  <c r="BF5443" i="1" s="1"/>
  <c r="BG5443" i="1" s="1"/>
  <c r="BH5443" i="1" s="1"/>
  <c r="BA5444" i="1"/>
  <c r="BB5444" i="1" s="1"/>
  <c r="BC5444" i="1" s="1"/>
  <c r="BD5444" i="1" s="1"/>
  <c r="BE5444" i="1" s="1"/>
  <c r="BF5444" i="1" s="1"/>
  <c r="BG5444" i="1" s="1"/>
  <c r="BH5444" i="1" s="1"/>
  <c r="BA5445" i="1"/>
  <c r="BB5445" i="1" s="1"/>
  <c r="BC5445" i="1" s="1"/>
  <c r="BD5445" i="1" s="1"/>
  <c r="BE5445" i="1" s="1"/>
  <c r="BF5445" i="1" s="1"/>
  <c r="BG5445" i="1" s="1"/>
  <c r="BH5445" i="1" s="1"/>
  <c r="BA5446" i="1"/>
  <c r="BB5446" i="1" s="1"/>
  <c r="BC5446" i="1" s="1"/>
  <c r="BD5446" i="1" s="1"/>
  <c r="BE5446" i="1" s="1"/>
  <c r="BF5446" i="1" s="1"/>
  <c r="BG5446" i="1" s="1"/>
  <c r="BH5446" i="1" s="1"/>
  <c r="BA5447" i="1"/>
  <c r="BB5447" i="1" s="1"/>
  <c r="BC5447" i="1" s="1"/>
  <c r="BD5447" i="1" s="1"/>
  <c r="BE5447" i="1" s="1"/>
  <c r="BF5447" i="1" s="1"/>
  <c r="BG5447" i="1" s="1"/>
  <c r="BH5447" i="1" s="1"/>
  <c r="BA5448" i="1"/>
  <c r="BB5448" i="1" s="1"/>
  <c r="BC5448" i="1" s="1"/>
  <c r="BD5448" i="1" s="1"/>
  <c r="BE5448" i="1" s="1"/>
  <c r="BF5448" i="1" s="1"/>
  <c r="BG5448" i="1" s="1"/>
  <c r="BH5448" i="1" s="1"/>
  <c r="BA5449" i="1"/>
  <c r="BB5449" i="1" s="1"/>
  <c r="BC5449" i="1" s="1"/>
  <c r="BD5449" i="1" s="1"/>
  <c r="BE5449" i="1" s="1"/>
  <c r="BF5449" i="1" s="1"/>
  <c r="BG5449" i="1" s="1"/>
  <c r="BH5449" i="1" s="1"/>
  <c r="BA5450" i="1"/>
  <c r="BB5450" i="1" s="1"/>
  <c r="BC5450" i="1" s="1"/>
  <c r="BD5450" i="1" s="1"/>
  <c r="BE5450" i="1" s="1"/>
  <c r="BF5450" i="1" s="1"/>
  <c r="BG5450" i="1" s="1"/>
  <c r="BH5450" i="1" s="1"/>
  <c r="BA5451" i="1"/>
  <c r="BB5451" i="1" s="1"/>
  <c r="BC5451" i="1" s="1"/>
  <c r="BD5451" i="1" s="1"/>
  <c r="BE5451" i="1" s="1"/>
  <c r="BF5451" i="1" s="1"/>
  <c r="BG5451" i="1" s="1"/>
  <c r="BH5451" i="1" s="1"/>
  <c r="BA5452" i="1"/>
  <c r="BB5452" i="1" s="1"/>
  <c r="BC5452" i="1" s="1"/>
  <c r="BD5452" i="1" s="1"/>
  <c r="BE5452" i="1" s="1"/>
  <c r="BF5452" i="1" s="1"/>
  <c r="BG5452" i="1" s="1"/>
  <c r="BH5452" i="1" s="1"/>
  <c r="BA5453" i="1"/>
  <c r="BB5453" i="1" s="1"/>
  <c r="BC5453" i="1" s="1"/>
  <c r="BD5453" i="1" s="1"/>
  <c r="BE5453" i="1" s="1"/>
  <c r="BF5453" i="1" s="1"/>
  <c r="BG5453" i="1" s="1"/>
  <c r="BH5453" i="1" s="1"/>
  <c r="BA5454" i="1"/>
  <c r="BB5454" i="1" s="1"/>
  <c r="BC5454" i="1" s="1"/>
  <c r="BD5454" i="1" s="1"/>
  <c r="BE5454" i="1" s="1"/>
  <c r="BF5454" i="1" s="1"/>
  <c r="BG5454" i="1" s="1"/>
  <c r="BH5454" i="1" s="1"/>
  <c r="BA5455" i="1"/>
  <c r="BB5455" i="1" s="1"/>
  <c r="BC5455" i="1" s="1"/>
  <c r="BD5455" i="1" s="1"/>
  <c r="BE5455" i="1" s="1"/>
  <c r="BF5455" i="1" s="1"/>
  <c r="BG5455" i="1" s="1"/>
  <c r="BH5455" i="1" s="1"/>
  <c r="BA5456" i="1"/>
  <c r="BB5456" i="1" s="1"/>
  <c r="BC5456" i="1" s="1"/>
  <c r="BD5456" i="1" s="1"/>
  <c r="BE5456" i="1" s="1"/>
  <c r="BF5456" i="1" s="1"/>
  <c r="BG5456" i="1" s="1"/>
  <c r="BH5456" i="1" s="1"/>
  <c r="BA5230" i="1"/>
  <c r="BB5230" i="1" s="1"/>
  <c r="BC5230" i="1" s="1"/>
  <c r="BD5230" i="1" s="1"/>
  <c r="BE5230" i="1" s="1"/>
  <c r="BF5230" i="1" s="1"/>
  <c r="BG5230" i="1" s="1"/>
  <c r="BH5230" i="1" s="1"/>
  <c r="AL5231" i="1"/>
  <c r="AM5231" i="1" s="1"/>
  <c r="AN5231" i="1" s="1"/>
  <c r="AO5231" i="1" s="1"/>
  <c r="AP5231" i="1" s="1"/>
  <c r="AQ5231" i="1" s="1"/>
  <c r="AL5232" i="1"/>
  <c r="AM5232" i="1" s="1"/>
  <c r="AN5232" i="1" s="1"/>
  <c r="AO5232" i="1" s="1"/>
  <c r="AP5232" i="1" s="1"/>
  <c r="AQ5232" i="1" s="1"/>
  <c r="AL5233" i="1"/>
  <c r="AM5233" i="1" s="1"/>
  <c r="AN5233" i="1" s="1"/>
  <c r="AO5233" i="1" s="1"/>
  <c r="AP5233" i="1" s="1"/>
  <c r="AQ5233" i="1" s="1"/>
  <c r="AL5234" i="1"/>
  <c r="AM5234" i="1" s="1"/>
  <c r="AN5234" i="1" s="1"/>
  <c r="AO5234" i="1" s="1"/>
  <c r="AP5234" i="1" s="1"/>
  <c r="AQ5234" i="1" s="1"/>
  <c r="AL5235" i="1"/>
  <c r="AM5235" i="1" s="1"/>
  <c r="AN5235" i="1" s="1"/>
  <c r="AO5235" i="1" s="1"/>
  <c r="AP5235" i="1" s="1"/>
  <c r="AQ5235" i="1" s="1"/>
  <c r="AL5236" i="1"/>
  <c r="AM5236" i="1" s="1"/>
  <c r="AN5236" i="1" s="1"/>
  <c r="AO5236" i="1" s="1"/>
  <c r="AP5236" i="1" s="1"/>
  <c r="AQ5236" i="1" s="1"/>
  <c r="AL5237" i="1"/>
  <c r="AM5237" i="1" s="1"/>
  <c r="AN5237" i="1" s="1"/>
  <c r="AO5237" i="1" s="1"/>
  <c r="AP5237" i="1" s="1"/>
  <c r="AQ5237" i="1" s="1"/>
  <c r="AL5238" i="1"/>
  <c r="AM5238" i="1" s="1"/>
  <c r="AN5238" i="1" s="1"/>
  <c r="AO5238" i="1" s="1"/>
  <c r="AP5238" i="1" s="1"/>
  <c r="AQ5238" i="1" s="1"/>
  <c r="AL5239" i="1"/>
  <c r="AM5239" i="1" s="1"/>
  <c r="AN5239" i="1" s="1"/>
  <c r="AO5239" i="1" s="1"/>
  <c r="AP5239" i="1" s="1"/>
  <c r="AQ5239" i="1" s="1"/>
  <c r="AL5240" i="1"/>
  <c r="AM5240" i="1" s="1"/>
  <c r="AN5240" i="1" s="1"/>
  <c r="AO5240" i="1" s="1"/>
  <c r="AP5240" i="1" s="1"/>
  <c r="AQ5240" i="1" s="1"/>
  <c r="AL5241" i="1"/>
  <c r="AL5242" i="1"/>
  <c r="AM5242" i="1" s="1"/>
  <c r="AN5242" i="1" s="1"/>
  <c r="AO5242" i="1" s="1"/>
  <c r="AP5242" i="1" s="1"/>
  <c r="AQ5242" i="1" s="1"/>
  <c r="AL5243" i="1"/>
  <c r="AM5243" i="1" s="1"/>
  <c r="AN5243" i="1" s="1"/>
  <c r="AO5243" i="1" s="1"/>
  <c r="AP5243" i="1" s="1"/>
  <c r="AQ5243" i="1" s="1"/>
  <c r="AL5244" i="1"/>
  <c r="AM5244" i="1" s="1"/>
  <c r="AN5244" i="1" s="1"/>
  <c r="AO5244" i="1" s="1"/>
  <c r="AP5244" i="1" s="1"/>
  <c r="AQ5244" i="1" s="1"/>
  <c r="AL5245" i="1"/>
  <c r="AM5245" i="1" s="1"/>
  <c r="AN5245" i="1" s="1"/>
  <c r="AO5245" i="1" s="1"/>
  <c r="AP5245" i="1" s="1"/>
  <c r="AQ5245" i="1" s="1"/>
  <c r="AL5246" i="1"/>
  <c r="AM5246" i="1" s="1"/>
  <c r="AN5246" i="1" s="1"/>
  <c r="AO5246" i="1" s="1"/>
  <c r="AP5246" i="1" s="1"/>
  <c r="AQ5246" i="1" s="1"/>
  <c r="AL5247" i="1"/>
  <c r="AM5247" i="1" s="1"/>
  <c r="AN5247" i="1" s="1"/>
  <c r="AO5247" i="1" s="1"/>
  <c r="AP5247" i="1" s="1"/>
  <c r="AQ5247" i="1" s="1"/>
  <c r="AL5248" i="1"/>
  <c r="AM5248" i="1" s="1"/>
  <c r="AN5248" i="1" s="1"/>
  <c r="AO5248" i="1" s="1"/>
  <c r="AP5248" i="1" s="1"/>
  <c r="AQ5248" i="1" s="1"/>
  <c r="AL5249" i="1"/>
  <c r="AM5249" i="1" s="1"/>
  <c r="AN5249" i="1" s="1"/>
  <c r="AO5249" i="1" s="1"/>
  <c r="AP5249" i="1" s="1"/>
  <c r="AQ5249" i="1" s="1"/>
  <c r="AL5250" i="1"/>
  <c r="AM5250" i="1" s="1"/>
  <c r="AN5250" i="1" s="1"/>
  <c r="AO5250" i="1" s="1"/>
  <c r="AP5250" i="1" s="1"/>
  <c r="AQ5250" i="1" s="1"/>
  <c r="AL5251" i="1"/>
  <c r="AM5251" i="1" s="1"/>
  <c r="AN5251" i="1" s="1"/>
  <c r="AO5251" i="1" s="1"/>
  <c r="AP5251" i="1" s="1"/>
  <c r="AQ5251" i="1" s="1"/>
  <c r="AL5252" i="1"/>
  <c r="AM5252" i="1" s="1"/>
  <c r="AN5252" i="1" s="1"/>
  <c r="AO5252" i="1" s="1"/>
  <c r="AP5252" i="1" s="1"/>
  <c r="AQ5252" i="1" s="1"/>
  <c r="AL5253" i="1"/>
  <c r="AM5253" i="1" s="1"/>
  <c r="AN5253" i="1" s="1"/>
  <c r="AO5253" i="1" s="1"/>
  <c r="AP5253" i="1" s="1"/>
  <c r="AQ5253" i="1" s="1"/>
  <c r="AL5254" i="1"/>
  <c r="AM5254" i="1" s="1"/>
  <c r="AN5254" i="1" s="1"/>
  <c r="AO5254" i="1" s="1"/>
  <c r="AP5254" i="1" s="1"/>
  <c r="AQ5254" i="1" s="1"/>
  <c r="AL5255" i="1"/>
  <c r="AM5255" i="1" s="1"/>
  <c r="AN5255" i="1" s="1"/>
  <c r="AO5255" i="1" s="1"/>
  <c r="AP5255" i="1" s="1"/>
  <c r="AQ5255" i="1" s="1"/>
  <c r="AL5256" i="1"/>
  <c r="AM5256" i="1" s="1"/>
  <c r="AN5256" i="1" s="1"/>
  <c r="AO5256" i="1" s="1"/>
  <c r="AP5256" i="1" s="1"/>
  <c r="AQ5256" i="1" s="1"/>
  <c r="AL5257" i="1"/>
  <c r="AM5257" i="1" s="1"/>
  <c r="AN5257" i="1" s="1"/>
  <c r="AO5257" i="1" s="1"/>
  <c r="AP5257" i="1" s="1"/>
  <c r="AQ5257" i="1" s="1"/>
  <c r="AL5258" i="1"/>
  <c r="AM5258" i="1" s="1"/>
  <c r="AN5258" i="1" s="1"/>
  <c r="AO5258" i="1" s="1"/>
  <c r="AP5258" i="1" s="1"/>
  <c r="AQ5258" i="1" s="1"/>
  <c r="AL5259" i="1"/>
  <c r="AM5259" i="1" s="1"/>
  <c r="AN5259" i="1" s="1"/>
  <c r="AO5259" i="1" s="1"/>
  <c r="AP5259" i="1" s="1"/>
  <c r="AQ5259" i="1" s="1"/>
  <c r="AL5260" i="1"/>
  <c r="AM5260" i="1" s="1"/>
  <c r="AN5260" i="1" s="1"/>
  <c r="AO5260" i="1" s="1"/>
  <c r="AP5260" i="1" s="1"/>
  <c r="AQ5260" i="1" s="1"/>
  <c r="AL5261" i="1"/>
  <c r="AM5261" i="1" s="1"/>
  <c r="AN5261" i="1" s="1"/>
  <c r="AO5261" i="1" s="1"/>
  <c r="AP5261" i="1" s="1"/>
  <c r="AQ5261" i="1" s="1"/>
  <c r="AL5262" i="1"/>
  <c r="AM5262" i="1" s="1"/>
  <c r="AN5262" i="1" s="1"/>
  <c r="AO5262" i="1" s="1"/>
  <c r="AP5262" i="1" s="1"/>
  <c r="AQ5262" i="1" s="1"/>
  <c r="AL5263" i="1"/>
  <c r="AM5263" i="1" s="1"/>
  <c r="AN5263" i="1" s="1"/>
  <c r="AO5263" i="1" s="1"/>
  <c r="AP5263" i="1" s="1"/>
  <c r="AQ5263" i="1" s="1"/>
  <c r="AL5264" i="1"/>
  <c r="AM5264" i="1" s="1"/>
  <c r="AN5264" i="1" s="1"/>
  <c r="AO5264" i="1" s="1"/>
  <c r="AP5264" i="1" s="1"/>
  <c r="AQ5264" i="1" s="1"/>
  <c r="AL5265" i="1"/>
  <c r="AM5265" i="1" s="1"/>
  <c r="AN5265" i="1" s="1"/>
  <c r="AO5265" i="1" s="1"/>
  <c r="AP5265" i="1" s="1"/>
  <c r="AQ5265" i="1" s="1"/>
  <c r="AL5266" i="1"/>
  <c r="AM5266" i="1" s="1"/>
  <c r="AN5266" i="1" s="1"/>
  <c r="AO5266" i="1" s="1"/>
  <c r="AP5266" i="1" s="1"/>
  <c r="AQ5266" i="1" s="1"/>
  <c r="AL5267" i="1"/>
  <c r="AM5267" i="1" s="1"/>
  <c r="AN5267" i="1" s="1"/>
  <c r="AO5267" i="1" s="1"/>
  <c r="AP5267" i="1" s="1"/>
  <c r="AQ5267" i="1" s="1"/>
  <c r="AL5268" i="1"/>
  <c r="AM5268" i="1" s="1"/>
  <c r="AN5268" i="1" s="1"/>
  <c r="AO5268" i="1" s="1"/>
  <c r="AP5268" i="1" s="1"/>
  <c r="AQ5268" i="1" s="1"/>
  <c r="AL5269" i="1"/>
  <c r="AM5269" i="1" s="1"/>
  <c r="AN5269" i="1" s="1"/>
  <c r="AO5269" i="1" s="1"/>
  <c r="AP5269" i="1" s="1"/>
  <c r="AQ5269" i="1" s="1"/>
  <c r="AL5270" i="1"/>
  <c r="AM5270" i="1" s="1"/>
  <c r="AN5270" i="1" s="1"/>
  <c r="AO5270" i="1" s="1"/>
  <c r="AP5270" i="1" s="1"/>
  <c r="AQ5270" i="1" s="1"/>
  <c r="AL5271" i="1"/>
  <c r="AM5271" i="1" s="1"/>
  <c r="AN5271" i="1" s="1"/>
  <c r="AO5271" i="1" s="1"/>
  <c r="AP5271" i="1" s="1"/>
  <c r="AQ5271" i="1" s="1"/>
  <c r="AL5272" i="1"/>
  <c r="AM5272" i="1" s="1"/>
  <c r="AN5272" i="1" s="1"/>
  <c r="AO5272" i="1" s="1"/>
  <c r="AP5272" i="1" s="1"/>
  <c r="AQ5272" i="1" s="1"/>
  <c r="AL5273" i="1"/>
  <c r="AM5273" i="1" s="1"/>
  <c r="AN5273" i="1" s="1"/>
  <c r="AO5273" i="1" s="1"/>
  <c r="AP5273" i="1" s="1"/>
  <c r="AQ5273" i="1" s="1"/>
  <c r="AL5274" i="1"/>
  <c r="AM5274" i="1" s="1"/>
  <c r="AN5274" i="1" s="1"/>
  <c r="AO5274" i="1" s="1"/>
  <c r="AP5274" i="1" s="1"/>
  <c r="AQ5274" i="1" s="1"/>
  <c r="AL5275" i="1"/>
  <c r="AM5275" i="1" s="1"/>
  <c r="AN5275" i="1" s="1"/>
  <c r="AO5275" i="1" s="1"/>
  <c r="AP5275" i="1" s="1"/>
  <c r="AQ5275" i="1" s="1"/>
  <c r="AL5276" i="1"/>
  <c r="AM5276" i="1" s="1"/>
  <c r="AN5276" i="1" s="1"/>
  <c r="AO5276" i="1" s="1"/>
  <c r="AP5276" i="1" s="1"/>
  <c r="AQ5276" i="1" s="1"/>
  <c r="AL5277" i="1"/>
  <c r="AM5277" i="1" s="1"/>
  <c r="AN5277" i="1" s="1"/>
  <c r="AO5277" i="1" s="1"/>
  <c r="AP5277" i="1" s="1"/>
  <c r="AQ5277" i="1" s="1"/>
  <c r="AL5278" i="1"/>
  <c r="AM5278" i="1" s="1"/>
  <c r="AN5278" i="1" s="1"/>
  <c r="AO5278" i="1" s="1"/>
  <c r="AP5278" i="1" s="1"/>
  <c r="AQ5278" i="1" s="1"/>
  <c r="AL5279" i="1"/>
  <c r="AM5279" i="1" s="1"/>
  <c r="AN5279" i="1" s="1"/>
  <c r="AO5279" i="1" s="1"/>
  <c r="AP5279" i="1" s="1"/>
  <c r="AQ5279" i="1" s="1"/>
  <c r="AL5280" i="1"/>
  <c r="AM5280" i="1" s="1"/>
  <c r="AN5280" i="1" s="1"/>
  <c r="AO5280" i="1" s="1"/>
  <c r="AP5280" i="1" s="1"/>
  <c r="AQ5280" i="1" s="1"/>
  <c r="AL5281" i="1"/>
  <c r="AM5281" i="1" s="1"/>
  <c r="AN5281" i="1" s="1"/>
  <c r="AO5281" i="1" s="1"/>
  <c r="AP5281" i="1" s="1"/>
  <c r="AQ5281" i="1" s="1"/>
  <c r="AL5282" i="1"/>
  <c r="AL5283" i="1"/>
  <c r="AM5283" i="1" s="1"/>
  <c r="AN5283" i="1" s="1"/>
  <c r="AO5283" i="1" s="1"/>
  <c r="AP5283" i="1" s="1"/>
  <c r="AQ5283" i="1" s="1"/>
  <c r="AL5284" i="1"/>
  <c r="AL5285" i="1"/>
  <c r="AM5285" i="1" s="1"/>
  <c r="AN5285" i="1" s="1"/>
  <c r="AO5285" i="1" s="1"/>
  <c r="AP5285" i="1" s="1"/>
  <c r="AQ5285" i="1" s="1"/>
  <c r="AL5286" i="1"/>
  <c r="AM5286" i="1" s="1"/>
  <c r="AN5286" i="1" s="1"/>
  <c r="AO5286" i="1" s="1"/>
  <c r="AP5286" i="1" s="1"/>
  <c r="AQ5286" i="1" s="1"/>
  <c r="AL5287" i="1"/>
  <c r="AM5287" i="1" s="1"/>
  <c r="AN5287" i="1" s="1"/>
  <c r="AO5287" i="1" s="1"/>
  <c r="AP5287" i="1" s="1"/>
  <c r="AQ5287" i="1" s="1"/>
  <c r="AL5288" i="1"/>
  <c r="AM5288" i="1" s="1"/>
  <c r="AN5288" i="1" s="1"/>
  <c r="AO5288" i="1" s="1"/>
  <c r="AP5288" i="1" s="1"/>
  <c r="AQ5288" i="1" s="1"/>
  <c r="AL5289" i="1"/>
  <c r="AM5289" i="1" s="1"/>
  <c r="AN5289" i="1" s="1"/>
  <c r="AO5289" i="1" s="1"/>
  <c r="AP5289" i="1" s="1"/>
  <c r="AQ5289" i="1" s="1"/>
  <c r="AL5290" i="1"/>
  <c r="AM5290" i="1" s="1"/>
  <c r="AN5290" i="1" s="1"/>
  <c r="AO5290" i="1" s="1"/>
  <c r="AP5290" i="1" s="1"/>
  <c r="AQ5290" i="1" s="1"/>
  <c r="AL5291" i="1"/>
  <c r="AM5291" i="1" s="1"/>
  <c r="AN5291" i="1" s="1"/>
  <c r="AO5291" i="1" s="1"/>
  <c r="AP5291" i="1" s="1"/>
  <c r="AQ5291" i="1" s="1"/>
  <c r="AL5292" i="1"/>
  <c r="AM5292" i="1" s="1"/>
  <c r="AN5292" i="1" s="1"/>
  <c r="AO5292" i="1" s="1"/>
  <c r="AP5292" i="1" s="1"/>
  <c r="AQ5292" i="1" s="1"/>
  <c r="AL5293" i="1"/>
  <c r="AM5293" i="1" s="1"/>
  <c r="AN5293" i="1" s="1"/>
  <c r="AO5293" i="1" s="1"/>
  <c r="AP5293" i="1" s="1"/>
  <c r="AQ5293" i="1" s="1"/>
  <c r="AL5294" i="1"/>
  <c r="AM5294" i="1" s="1"/>
  <c r="AN5294" i="1" s="1"/>
  <c r="AO5294" i="1" s="1"/>
  <c r="AP5294" i="1" s="1"/>
  <c r="AQ5294" i="1" s="1"/>
  <c r="AL5295" i="1"/>
  <c r="AM5295" i="1" s="1"/>
  <c r="AN5295" i="1" s="1"/>
  <c r="AO5295" i="1" s="1"/>
  <c r="AP5295" i="1" s="1"/>
  <c r="AQ5295" i="1" s="1"/>
  <c r="AL5296" i="1"/>
  <c r="AM5296" i="1" s="1"/>
  <c r="AN5296" i="1" s="1"/>
  <c r="AO5296" i="1" s="1"/>
  <c r="AP5296" i="1" s="1"/>
  <c r="AQ5296" i="1" s="1"/>
  <c r="AL5297" i="1"/>
  <c r="AM5297" i="1" s="1"/>
  <c r="AN5297" i="1" s="1"/>
  <c r="AO5297" i="1" s="1"/>
  <c r="AP5297" i="1" s="1"/>
  <c r="AQ5297" i="1" s="1"/>
  <c r="AL5298" i="1"/>
  <c r="AM5298" i="1" s="1"/>
  <c r="AN5298" i="1" s="1"/>
  <c r="AO5298" i="1" s="1"/>
  <c r="AP5298" i="1" s="1"/>
  <c r="AQ5298" i="1" s="1"/>
  <c r="AL5299" i="1"/>
  <c r="AM5299" i="1" s="1"/>
  <c r="AN5299" i="1" s="1"/>
  <c r="AO5299" i="1" s="1"/>
  <c r="AP5299" i="1" s="1"/>
  <c r="AQ5299" i="1" s="1"/>
  <c r="AL5300" i="1"/>
  <c r="AM5300" i="1" s="1"/>
  <c r="AN5300" i="1" s="1"/>
  <c r="AO5300" i="1" s="1"/>
  <c r="AP5300" i="1" s="1"/>
  <c r="AQ5300" i="1" s="1"/>
  <c r="AL5301" i="1"/>
  <c r="AM5301" i="1" s="1"/>
  <c r="AN5301" i="1" s="1"/>
  <c r="AO5301" i="1" s="1"/>
  <c r="AP5301" i="1" s="1"/>
  <c r="AQ5301" i="1" s="1"/>
  <c r="AL5302" i="1"/>
  <c r="AM5302" i="1" s="1"/>
  <c r="AN5302" i="1" s="1"/>
  <c r="AO5302" i="1" s="1"/>
  <c r="AP5302" i="1" s="1"/>
  <c r="AQ5302" i="1" s="1"/>
  <c r="AL5303" i="1"/>
  <c r="AM5303" i="1" s="1"/>
  <c r="AN5303" i="1" s="1"/>
  <c r="AO5303" i="1" s="1"/>
  <c r="AP5303" i="1" s="1"/>
  <c r="AQ5303" i="1" s="1"/>
  <c r="AL5304" i="1"/>
  <c r="AM5304" i="1" s="1"/>
  <c r="AN5304" i="1" s="1"/>
  <c r="AO5304" i="1" s="1"/>
  <c r="AP5304" i="1" s="1"/>
  <c r="AQ5304" i="1" s="1"/>
  <c r="AL5305" i="1"/>
  <c r="AM5305" i="1" s="1"/>
  <c r="AN5305" i="1" s="1"/>
  <c r="AO5305" i="1" s="1"/>
  <c r="AP5305" i="1" s="1"/>
  <c r="AQ5305" i="1" s="1"/>
  <c r="AL5306" i="1"/>
  <c r="AM5306" i="1" s="1"/>
  <c r="AN5306" i="1" s="1"/>
  <c r="AO5306" i="1" s="1"/>
  <c r="AP5306" i="1" s="1"/>
  <c r="AQ5306" i="1" s="1"/>
  <c r="AL5307" i="1"/>
  <c r="AM5307" i="1" s="1"/>
  <c r="AN5307" i="1" s="1"/>
  <c r="AO5307" i="1" s="1"/>
  <c r="AP5307" i="1" s="1"/>
  <c r="AQ5307" i="1" s="1"/>
  <c r="AL5308" i="1"/>
  <c r="AM5308" i="1" s="1"/>
  <c r="AN5308" i="1" s="1"/>
  <c r="AO5308" i="1" s="1"/>
  <c r="AP5308" i="1" s="1"/>
  <c r="AQ5308" i="1" s="1"/>
  <c r="AL5309" i="1"/>
  <c r="AM5309" i="1" s="1"/>
  <c r="AN5309" i="1" s="1"/>
  <c r="AO5309" i="1" s="1"/>
  <c r="AP5309" i="1" s="1"/>
  <c r="AQ5309" i="1" s="1"/>
  <c r="AL5310" i="1"/>
  <c r="AM5310" i="1" s="1"/>
  <c r="AN5310" i="1" s="1"/>
  <c r="AO5310" i="1" s="1"/>
  <c r="AP5310" i="1" s="1"/>
  <c r="AQ5310" i="1" s="1"/>
  <c r="AL5311" i="1"/>
  <c r="AM5311" i="1" s="1"/>
  <c r="AN5311" i="1" s="1"/>
  <c r="AO5311" i="1" s="1"/>
  <c r="AP5311" i="1" s="1"/>
  <c r="AQ5311" i="1" s="1"/>
  <c r="AL5312" i="1"/>
  <c r="AM5312" i="1" s="1"/>
  <c r="AN5312" i="1" s="1"/>
  <c r="AO5312" i="1" s="1"/>
  <c r="AP5312" i="1" s="1"/>
  <c r="AQ5312" i="1" s="1"/>
  <c r="AL5313" i="1"/>
  <c r="AM5313" i="1" s="1"/>
  <c r="AN5313" i="1" s="1"/>
  <c r="AO5313" i="1" s="1"/>
  <c r="AP5313" i="1" s="1"/>
  <c r="AQ5313" i="1" s="1"/>
  <c r="AL5314" i="1"/>
  <c r="AM5314" i="1" s="1"/>
  <c r="AN5314" i="1" s="1"/>
  <c r="AO5314" i="1" s="1"/>
  <c r="AP5314" i="1" s="1"/>
  <c r="AQ5314" i="1" s="1"/>
  <c r="AL5315" i="1"/>
  <c r="AM5315" i="1" s="1"/>
  <c r="AN5315" i="1" s="1"/>
  <c r="AO5315" i="1" s="1"/>
  <c r="AP5315" i="1" s="1"/>
  <c r="AQ5315" i="1" s="1"/>
  <c r="AL5316" i="1"/>
  <c r="AM5316" i="1" s="1"/>
  <c r="AN5316" i="1" s="1"/>
  <c r="AO5316" i="1" s="1"/>
  <c r="AP5316" i="1" s="1"/>
  <c r="AQ5316" i="1" s="1"/>
  <c r="AL5317" i="1"/>
  <c r="AM5317" i="1" s="1"/>
  <c r="AN5317" i="1" s="1"/>
  <c r="AO5317" i="1" s="1"/>
  <c r="AP5317" i="1" s="1"/>
  <c r="AQ5317" i="1" s="1"/>
  <c r="AL5318" i="1"/>
  <c r="AM5318" i="1" s="1"/>
  <c r="AN5318" i="1" s="1"/>
  <c r="AO5318" i="1" s="1"/>
  <c r="AP5318" i="1" s="1"/>
  <c r="AQ5318" i="1" s="1"/>
  <c r="AL5319" i="1"/>
  <c r="AM5319" i="1" s="1"/>
  <c r="AN5319" i="1" s="1"/>
  <c r="AO5319" i="1" s="1"/>
  <c r="AP5319" i="1" s="1"/>
  <c r="AQ5319" i="1" s="1"/>
  <c r="AL5320" i="1"/>
  <c r="AM5320" i="1" s="1"/>
  <c r="AN5320" i="1" s="1"/>
  <c r="AO5320" i="1" s="1"/>
  <c r="AP5320" i="1" s="1"/>
  <c r="AQ5320" i="1" s="1"/>
  <c r="AL5321" i="1"/>
  <c r="AM5321" i="1" s="1"/>
  <c r="AN5321" i="1" s="1"/>
  <c r="AO5321" i="1" s="1"/>
  <c r="AP5321" i="1" s="1"/>
  <c r="AQ5321" i="1" s="1"/>
  <c r="AL5322" i="1"/>
  <c r="AM5322" i="1" s="1"/>
  <c r="AN5322" i="1" s="1"/>
  <c r="AO5322" i="1" s="1"/>
  <c r="AP5322" i="1" s="1"/>
  <c r="AQ5322" i="1" s="1"/>
  <c r="AL5323" i="1"/>
  <c r="AM5323" i="1" s="1"/>
  <c r="AN5323" i="1" s="1"/>
  <c r="AO5323" i="1" s="1"/>
  <c r="AP5323" i="1" s="1"/>
  <c r="AQ5323" i="1" s="1"/>
  <c r="AL5324" i="1"/>
  <c r="AM5324" i="1" s="1"/>
  <c r="AN5324" i="1" s="1"/>
  <c r="AO5324" i="1" s="1"/>
  <c r="AP5324" i="1" s="1"/>
  <c r="AQ5324" i="1" s="1"/>
  <c r="AL5325" i="1"/>
  <c r="AM5325" i="1" s="1"/>
  <c r="AN5325" i="1" s="1"/>
  <c r="AO5325" i="1" s="1"/>
  <c r="AP5325" i="1" s="1"/>
  <c r="AQ5325" i="1" s="1"/>
  <c r="AL5326" i="1"/>
  <c r="AM5326" i="1" s="1"/>
  <c r="AN5326" i="1" s="1"/>
  <c r="AO5326" i="1" s="1"/>
  <c r="AP5326" i="1" s="1"/>
  <c r="AQ5326" i="1" s="1"/>
  <c r="AL5327" i="1"/>
  <c r="AM5327" i="1" s="1"/>
  <c r="AN5327" i="1" s="1"/>
  <c r="AO5327" i="1" s="1"/>
  <c r="AP5327" i="1" s="1"/>
  <c r="AQ5327" i="1" s="1"/>
  <c r="AL5328" i="1"/>
  <c r="AM5328" i="1" s="1"/>
  <c r="AN5328" i="1" s="1"/>
  <c r="AO5328" i="1" s="1"/>
  <c r="AP5328" i="1" s="1"/>
  <c r="AQ5328" i="1" s="1"/>
  <c r="AL5329" i="1"/>
  <c r="AL5330" i="1"/>
  <c r="AL5331" i="1"/>
  <c r="AM5331" i="1" s="1"/>
  <c r="AN5331" i="1" s="1"/>
  <c r="AO5331" i="1" s="1"/>
  <c r="AP5331" i="1" s="1"/>
  <c r="AQ5331" i="1" s="1"/>
  <c r="AL5332" i="1"/>
  <c r="AM5332" i="1" s="1"/>
  <c r="AN5332" i="1" s="1"/>
  <c r="AO5332" i="1" s="1"/>
  <c r="AP5332" i="1" s="1"/>
  <c r="AQ5332" i="1" s="1"/>
  <c r="AL5333" i="1"/>
  <c r="AM5333" i="1" s="1"/>
  <c r="AN5333" i="1" s="1"/>
  <c r="AO5333" i="1" s="1"/>
  <c r="AP5333" i="1" s="1"/>
  <c r="AQ5333" i="1" s="1"/>
  <c r="AL5334" i="1"/>
  <c r="AM5334" i="1" s="1"/>
  <c r="AN5334" i="1" s="1"/>
  <c r="AO5334" i="1" s="1"/>
  <c r="AP5334" i="1" s="1"/>
  <c r="AQ5334" i="1" s="1"/>
  <c r="AL5335" i="1"/>
  <c r="AM5335" i="1" s="1"/>
  <c r="AN5335" i="1" s="1"/>
  <c r="AO5335" i="1" s="1"/>
  <c r="AP5335" i="1" s="1"/>
  <c r="AQ5335" i="1" s="1"/>
  <c r="AL5336" i="1"/>
  <c r="AM5336" i="1" s="1"/>
  <c r="AN5336" i="1" s="1"/>
  <c r="AO5336" i="1" s="1"/>
  <c r="AP5336" i="1" s="1"/>
  <c r="AQ5336" i="1" s="1"/>
  <c r="AL5337" i="1"/>
  <c r="AM5337" i="1" s="1"/>
  <c r="AN5337" i="1" s="1"/>
  <c r="AO5337" i="1" s="1"/>
  <c r="AP5337" i="1" s="1"/>
  <c r="AQ5337" i="1" s="1"/>
  <c r="AL5338" i="1"/>
  <c r="AM5338" i="1" s="1"/>
  <c r="AN5338" i="1" s="1"/>
  <c r="AO5338" i="1" s="1"/>
  <c r="AP5338" i="1" s="1"/>
  <c r="AQ5338" i="1" s="1"/>
  <c r="AL5339" i="1"/>
  <c r="AM5339" i="1" s="1"/>
  <c r="AN5339" i="1" s="1"/>
  <c r="AO5339" i="1" s="1"/>
  <c r="AP5339" i="1" s="1"/>
  <c r="AQ5339" i="1" s="1"/>
  <c r="AL5340" i="1"/>
  <c r="AM5340" i="1" s="1"/>
  <c r="AN5340" i="1" s="1"/>
  <c r="AO5340" i="1" s="1"/>
  <c r="AP5340" i="1" s="1"/>
  <c r="AQ5340" i="1" s="1"/>
  <c r="AL5341" i="1"/>
  <c r="AM5341" i="1" s="1"/>
  <c r="AN5341" i="1" s="1"/>
  <c r="AO5341" i="1" s="1"/>
  <c r="AP5341" i="1" s="1"/>
  <c r="AQ5341" i="1" s="1"/>
  <c r="AL5342" i="1"/>
  <c r="AM5342" i="1" s="1"/>
  <c r="AN5342" i="1" s="1"/>
  <c r="AO5342" i="1" s="1"/>
  <c r="AP5342" i="1" s="1"/>
  <c r="AQ5342" i="1" s="1"/>
  <c r="AL5343" i="1"/>
  <c r="AM5343" i="1" s="1"/>
  <c r="AN5343" i="1" s="1"/>
  <c r="AO5343" i="1" s="1"/>
  <c r="AP5343" i="1" s="1"/>
  <c r="AQ5343" i="1" s="1"/>
  <c r="AL5344" i="1"/>
  <c r="AM5344" i="1" s="1"/>
  <c r="AN5344" i="1" s="1"/>
  <c r="AO5344" i="1" s="1"/>
  <c r="AP5344" i="1" s="1"/>
  <c r="AQ5344" i="1" s="1"/>
  <c r="AL5345" i="1"/>
  <c r="AM5345" i="1" s="1"/>
  <c r="AN5345" i="1" s="1"/>
  <c r="AO5345" i="1" s="1"/>
  <c r="AP5345" i="1" s="1"/>
  <c r="AQ5345" i="1" s="1"/>
  <c r="AL5346" i="1"/>
  <c r="AM5346" i="1" s="1"/>
  <c r="AN5346" i="1" s="1"/>
  <c r="AO5346" i="1" s="1"/>
  <c r="AP5346" i="1" s="1"/>
  <c r="AQ5346" i="1" s="1"/>
  <c r="AL5347" i="1"/>
  <c r="AM5347" i="1" s="1"/>
  <c r="AN5347" i="1" s="1"/>
  <c r="AO5347" i="1" s="1"/>
  <c r="AP5347" i="1" s="1"/>
  <c r="AQ5347" i="1" s="1"/>
  <c r="AL5348" i="1"/>
  <c r="AM5348" i="1" s="1"/>
  <c r="AN5348" i="1" s="1"/>
  <c r="AO5348" i="1" s="1"/>
  <c r="AP5348" i="1" s="1"/>
  <c r="AQ5348" i="1" s="1"/>
  <c r="AL5349" i="1"/>
  <c r="AM5349" i="1" s="1"/>
  <c r="AN5349" i="1" s="1"/>
  <c r="AO5349" i="1" s="1"/>
  <c r="AP5349" i="1" s="1"/>
  <c r="AQ5349" i="1" s="1"/>
  <c r="AL5350" i="1"/>
  <c r="AM5350" i="1" s="1"/>
  <c r="AN5350" i="1" s="1"/>
  <c r="AO5350" i="1" s="1"/>
  <c r="AP5350" i="1" s="1"/>
  <c r="AQ5350" i="1" s="1"/>
  <c r="AL5351" i="1"/>
  <c r="AM5351" i="1" s="1"/>
  <c r="AN5351" i="1" s="1"/>
  <c r="AO5351" i="1" s="1"/>
  <c r="AP5351" i="1" s="1"/>
  <c r="AQ5351" i="1" s="1"/>
  <c r="AL5352" i="1"/>
  <c r="AM5352" i="1" s="1"/>
  <c r="AN5352" i="1" s="1"/>
  <c r="AO5352" i="1" s="1"/>
  <c r="AP5352" i="1" s="1"/>
  <c r="AQ5352" i="1" s="1"/>
  <c r="AL5353" i="1"/>
  <c r="AM5353" i="1" s="1"/>
  <c r="AN5353" i="1" s="1"/>
  <c r="AO5353" i="1" s="1"/>
  <c r="AP5353" i="1" s="1"/>
  <c r="AQ5353" i="1" s="1"/>
  <c r="AL5354" i="1"/>
  <c r="AM5354" i="1" s="1"/>
  <c r="AN5354" i="1" s="1"/>
  <c r="AO5354" i="1" s="1"/>
  <c r="AP5354" i="1" s="1"/>
  <c r="AQ5354" i="1" s="1"/>
  <c r="AL5355" i="1"/>
  <c r="AM5355" i="1" s="1"/>
  <c r="AN5355" i="1" s="1"/>
  <c r="AO5355" i="1" s="1"/>
  <c r="AP5355" i="1" s="1"/>
  <c r="AQ5355" i="1" s="1"/>
  <c r="AL5356" i="1"/>
  <c r="AM5356" i="1" s="1"/>
  <c r="AN5356" i="1" s="1"/>
  <c r="AO5356" i="1" s="1"/>
  <c r="AP5356" i="1" s="1"/>
  <c r="AQ5356" i="1" s="1"/>
  <c r="AL5357" i="1"/>
  <c r="AM5357" i="1" s="1"/>
  <c r="AN5357" i="1" s="1"/>
  <c r="AO5357" i="1" s="1"/>
  <c r="AP5357" i="1" s="1"/>
  <c r="AQ5357" i="1" s="1"/>
  <c r="AL5358" i="1"/>
  <c r="AM5358" i="1" s="1"/>
  <c r="AN5358" i="1" s="1"/>
  <c r="AO5358" i="1" s="1"/>
  <c r="AP5358" i="1" s="1"/>
  <c r="AQ5358" i="1" s="1"/>
  <c r="AL5359" i="1"/>
  <c r="AM5359" i="1" s="1"/>
  <c r="AN5359" i="1" s="1"/>
  <c r="AO5359" i="1" s="1"/>
  <c r="AP5359" i="1" s="1"/>
  <c r="AQ5359" i="1" s="1"/>
  <c r="AL5360" i="1"/>
  <c r="AM5360" i="1" s="1"/>
  <c r="AN5360" i="1" s="1"/>
  <c r="AO5360" i="1" s="1"/>
  <c r="AP5360" i="1" s="1"/>
  <c r="AQ5360" i="1" s="1"/>
  <c r="AL5361" i="1"/>
  <c r="AM5361" i="1" s="1"/>
  <c r="AN5361" i="1" s="1"/>
  <c r="AO5361" i="1" s="1"/>
  <c r="AP5361" i="1" s="1"/>
  <c r="AQ5361" i="1" s="1"/>
  <c r="AL5362" i="1"/>
  <c r="AM5362" i="1" s="1"/>
  <c r="AN5362" i="1" s="1"/>
  <c r="AO5362" i="1" s="1"/>
  <c r="AP5362" i="1" s="1"/>
  <c r="AQ5362" i="1" s="1"/>
  <c r="AL5363" i="1"/>
  <c r="AM5363" i="1" s="1"/>
  <c r="AN5363" i="1" s="1"/>
  <c r="AO5363" i="1" s="1"/>
  <c r="AP5363" i="1" s="1"/>
  <c r="AQ5363" i="1" s="1"/>
  <c r="AL5364" i="1"/>
  <c r="AM5364" i="1" s="1"/>
  <c r="AN5364" i="1" s="1"/>
  <c r="AO5364" i="1" s="1"/>
  <c r="AP5364" i="1" s="1"/>
  <c r="AQ5364" i="1" s="1"/>
  <c r="AL5365" i="1"/>
  <c r="AM5365" i="1" s="1"/>
  <c r="AN5365" i="1" s="1"/>
  <c r="AO5365" i="1" s="1"/>
  <c r="AP5365" i="1" s="1"/>
  <c r="AQ5365" i="1" s="1"/>
  <c r="AL5366" i="1"/>
  <c r="AM5366" i="1" s="1"/>
  <c r="AN5366" i="1" s="1"/>
  <c r="AO5366" i="1" s="1"/>
  <c r="AP5366" i="1" s="1"/>
  <c r="AQ5366" i="1" s="1"/>
  <c r="AL5367" i="1"/>
  <c r="AM5367" i="1" s="1"/>
  <c r="AN5367" i="1" s="1"/>
  <c r="AO5367" i="1" s="1"/>
  <c r="AP5367" i="1" s="1"/>
  <c r="AQ5367" i="1" s="1"/>
  <c r="AL5368" i="1"/>
  <c r="AM5368" i="1" s="1"/>
  <c r="AN5368" i="1" s="1"/>
  <c r="AO5368" i="1" s="1"/>
  <c r="AP5368" i="1" s="1"/>
  <c r="AQ5368" i="1" s="1"/>
  <c r="AL5369" i="1"/>
  <c r="AM5369" i="1" s="1"/>
  <c r="AN5369" i="1" s="1"/>
  <c r="AO5369" i="1" s="1"/>
  <c r="AP5369" i="1" s="1"/>
  <c r="AQ5369" i="1" s="1"/>
  <c r="AL5370" i="1"/>
  <c r="AM5370" i="1" s="1"/>
  <c r="AN5370" i="1" s="1"/>
  <c r="AO5370" i="1" s="1"/>
  <c r="AP5370" i="1" s="1"/>
  <c r="AQ5370" i="1" s="1"/>
  <c r="AL5371" i="1"/>
  <c r="AM5371" i="1" s="1"/>
  <c r="AN5371" i="1" s="1"/>
  <c r="AO5371" i="1" s="1"/>
  <c r="AP5371" i="1" s="1"/>
  <c r="AQ5371" i="1" s="1"/>
  <c r="AL5372" i="1"/>
  <c r="AM5372" i="1" s="1"/>
  <c r="AN5372" i="1" s="1"/>
  <c r="AO5372" i="1" s="1"/>
  <c r="AP5372" i="1" s="1"/>
  <c r="AQ5372" i="1" s="1"/>
  <c r="AL5373" i="1"/>
  <c r="AM5373" i="1" s="1"/>
  <c r="AN5373" i="1" s="1"/>
  <c r="AO5373" i="1" s="1"/>
  <c r="AP5373" i="1" s="1"/>
  <c r="AQ5373" i="1" s="1"/>
  <c r="AL5374" i="1"/>
  <c r="AM5374" i="1" s="1"/>
  <c r="AN5374" i="1" s="1"/>
  <c r="AO5374" i="1" s="1"/>
  <c r="AP5374" i="1" s="1"/>
  <c r="AQ5374" i="1" s="1"/>
  <c r="AL5375" i="1"/>
  <c r="AM5375" i="1" s="1"/>
  <c r="AN5375" i="1" s="1"/>
  <c r="AO5375" i="1" s="1"/>
  <c r="AP5375" i="1" s="1"/>
  <c r="AQ5375" i="1" s="1"/>
  <c r="AL5376" i="1"/>
  <c r="AM5376" i="1" s="1"/>
  <c r="AN5376" i="1" s="1"/>
  <c r="AO5376" i="1" s="1"/>
  <c r="AP5376" i="1" s="1"/>
  <c r="AQ5376" i="1" s="1"/>
  <c r="AL5377" i="1"/>
  <c r="AM5377" i="1" s="1"/>
  <c r="AN5377" i="1" s="1"/>
  <c r="AO5377" i="1" s="1"/>
  <c r="AP5377" i="1" s="1"/>
  <c r="AQ5377" i="1" s="1"/>
  <c r="AL5378" i="1"/>
  <c r="AM5378" i="1" s="1"/>
  <c r="AN5378" i="1" s="1"/>
  <c r="AO5378" i="1" s="1"/>
  <c r="AP5378" i="1" s="1"/>
  <c r="AQ5378" i="1" s="1"/>
  <c r="AL5379" i="1"/>
  <c r="AM5379" i="1" s="1"/>
  <c r="AN5379" i="1" s="1"/>
  <c r="AO5379" i="1" s="1"/>
  <c r="AP5379" i="1" s="1"/>
  <c r="AQ5379" i="1" s="1"/>
  <c r="AL5380" i="1"/>
  <c r="AM5380" i="1" s="1"/>
  <c r="AN5380" i="1" s="1"/>
  <c r="AO5380" i="1" s="1"/>
  <c r="AP5380" i="1" s="1"/>
  <c r="AQ5380" i="1" s="1"/>
  <c r="AL5381" i="1"/>
  <c r="AM5381" i="1" s="1"/>
  <c r="AN5381" i="1" s="1"/>
  <c r="AO5381" i="1" s="1"/>
  <c r="AP5381" i="1" s="1"/>
  <c r="AQ5381" i="1" s="1"/>
  <c r="AL5382" i="1"/>
  <c r="AM5382" i="1" s="1"/>
  <c r="AN5382" i="1" s="1"/>
  <c r="AO5382" i="1" s="1"/>
  <c r="AP5382" i="1" s="1"/>
  <c r="AQ5382" i="1" s="1"/>
  <c r="AL5383" i="1"/>
  <c r="AM5383" i="1" s="1"/>
  <c r="AN5383" i="1" s="1"/>
  <c r="AO5383" i="1" s="1"/>
  <c r="AP5383" i="1" s="1"/>
  <c r="AQ5383" i="1" s="1"/>
  <c r="AL5384" i="1"/>
  <c r="AM5384" i="1" s="1"/>
  <c r="AN5384" i="1" s="1"/>
  <c r="AO5384" i="1" s="1"/>
  <c r="AP5384" i="1" s="1"/>
  <c r="AQ5384" i="1" s="1"/>
  <c r="AL5385" i="1"/>
  <c r="AM5385" i="1" s="1"/>
  <c r="AN5385" i="1" s="1"/>
  <c r="AO5385" i="1" s="1"/>
  <c r="AP5385" i="1" s="1"/>
  <c r="AQ5385" i="1" s="1"/>
  <c r="AL5386" i="1"/>
  <c r="AM5386" i="1" s="1"/>
  <c r="AN5386" i="1" s="1"/>
  <c r="AO5386" i="1" s="1"/>
  <c r="AP5386" i="1" s="1"/>
  <c r="AQ5386" i="1" s="1"/>
  <c r="AL5387" i="1"/>
  <c r="AM5387" i="1" s="1"/>
  <c r="AN5387" i="1" s="1"/>
  <c r="AO5387" i="1" s="1"/>
  <c r="AP5387" i="1" s="1"/>
  <c r="AQ5387" i="1" s="1"/>
  <c r="AL5388" i="1"/>
  <c r="AM5388" i="1" s="1"/>
  <c r="AN5388" i="1" s="1"/>
  <c r="AO5388" i="1" s="1"/>
  <c r="AP5388" i="1" s="1"/>
  <c r="AQ5388" i="1" s="1"/>
  <c r="AL5389" i="1"/>
  <c r="AM5389" i="1" s="1"/>
  <c r="AN5389" i="1" s="1"/>
  <c r="AO5389" i="1" s="1"/>
  <c r="AP5389" i="1" s="1"/>
  <c r="AQ5389" i="1" s="1"/>
  <c r="AL5390" i="1"/>
  <c r="AM5390" i="1" s="1"/>
  <c r="AN5390" i="1" s="1"/>
  <c r="AO5390" i="1" s="1"/>
  <c r="AP5390" i="1" s="1"/>
  <c r="AQ5390" i="1" s="1"/>
  <c r="AL5391" i="1"/>
  <c r="AM5391" i="1" s="1"/>
  <c r="AN5391" i="1" s="1"/>
  <c r="AO5391" i="1" s="1"/>
  <c r="AP5391" i="1" s="1"/>
  <c r="AQ5391" i="1" s="1"/>
  <c r="AL5392" i="1"/>
  <c r="AM5392" i="1" s="1"/>
  <c r="AN5392" i="1" s="1"/>
  <c r="AO5392" i="1" s="1"/>
  <c r="AP5392" i="1" s="1"/>
  <c r="AQ5392" i="1" s="1"/>
  <c r="AL5393" i="1"/>
  <c r="AM5393" i="1" s="1"/>
  <c r="AN5393" i="1" s="1"/>
  <c r="AO5393" i="1" s="1"/>
  <c r="AP5393" i="1" s="1"/>
  <c r="AQ5393" i="1" s="1"/>
  <c r="AL5394" i="1"/>
  <c r="AM5394" i="1" s="1"/>
  <c r="AN5394" i="1" s="1"/>
  <c r="AO5394" i="1" s="1"/>
  <c r="AP5394" i="1" s="1"/>
  <c r="AQ5394" i="1" s="1"/>
  <c r="AL5395" i="1"/>
  <c r="AM5395" i="1" s="1"/>
  <c r="AN5395" i="1" s="1"/>
  <c r="AO5395" i="1" s="1"/>
  <c r="AP5395" i="1" s="1"/>
  <c r="AQ5395" i="1" s="1"/>
  <c r="AL5396" i="1"/>
  <c r="AM5396" i="1" s="1"/>
  <c r="AN5396" i="1" s="1"/>
  <c r="AO5396" i="1" s="1"/>
  <c r="AP5396" i="1" s="1"/>
  <c r="AQ5396" i="1" s="1"/>
  <c r="AL5397" i="1"/>
  <c r="AM5397" i="1" s="1"/>
  <c r="AN5397" i="1" s="1"/>
  <c r="AO5397" i="1" s="1"/>
  <c r="AP5397" i="1" s="1"/>
  <c r="AQ5397" i="1" s="1"/>
  <c r="AL5398" i="1"/>
  <c r="AM5398" i="1" s="1"/>
  <c r="AN5398" i="1" s="1"/>
  <c r="AO5398" i="1" s="1"/>
  <c r="AP5398" i="1" s="1"/>
  <c r="AQ5398" i="1" s="1"/>
  <c r="AL5399" i="1"/>
  <c r="AM5399" i="1" s="1"/>
  <c r="AN5399" i="1" s="1"/>
  <c r="AO5399" i="1" s="1"/>
  <c r="AP5399" i="1" s="1"/>
  <c r="AQ5399" i="1" s="1"/>
  <c r="AL5400" i="1"/>
  <c r="AM5400" i="1" s="1"/>
  <c r="AN5400" i="1" s="1"/>
  <c r="AO5400" i="1" s="1"/>
  <c r="AP5400" i="1" s="1"/>
  <c r="AQ5400" i="1" s="1"/>
  <c r="AL5401" i="1"/>
  <c r="AM5401" i="1" s="1"/>
  <c r="AN5401" i="1" s="1"/>
  <c r="AO5401" i="1" s="1"/>
  <c r="AP5401" i="1" s="1"/>
  <c r="AQ5401" i="1" s="1"/>
  <c r="AL5402" i="1"/>
  <c r="AM5402" i="1" s="1"/>
  <c r="AN5402" i="1" s="1"/>
  <c r="AO5402" i="1" s="1"/>
  <c r="AP5402" i="1" s="1"/>
  <c r="AQ5402" i="1" s="1"/>
  <c r="AL5403" i="1"/>
  <c r="AM5403" i="1" s="1"/>
  <c r="AN5403" i="1" s="1"/>
  <c r="AO5403" i="1" s="1"/>
  <c r="AP5403" i="1" s="1"/>
  <c r="AQ5403" i="1" s="1"/>
  <c r="AL5404" i="1"/>
  <c r="AM5404" i="1" s="1"/>
  <c r="AN5404" i="1" s="1"/>
  <c r="AO5404" i="1" s="1"/>
  <c r="AP5404" i="1" s="1"/>
  <c r="AQ5404" i="1" s="1"/>
  <c r="AL5405" i="1"/>
  <c r="AM5405" i="1" s="1"/>
  <c r="AN5405" i="1" s="1"/>
  <c r="AO5405" i="1" s="1"/>
  <c r="AP5405" i="1" s="1"/>
  <c r="AQ5405" i="1" s="1"/>
  <c r="AL5406" i="1"/>
  <c r="AM5406" i="1" s="1"/>
  <c r="AN5406" i="1" s="1"/>
  <c r="AO5406" i="1" s="1"/>
  <c r="AP5406" i="1" s="1"/>
  <c r="AQ5406" i="1" s="1"/>
  <c r="AL5407" i="1"/>
  <c r="AM5407" i="1" s="1"/>
  <c r="AN5407" i="1" s="1"/>
  <c r="AO5407" i="1" s="1"/>
  <c r="AP5407" i="1" s="1"/>
  <c r="AQ5407" i="1" s="1"/>
  <c r="AL5408" i="1"/>
  <c r="AM5408" i="1" s="1"/>
  <c r="AN5408" i="1" s="1"/>
  <c r="AO5408" i="1" s="1"/>
  <c r="AP5408" i="1" s="1"/>
  <c r="AQ5408" i="1" s="1"/>
  <c r="AL5409" i="1"/>
  <c r="AM5409" i="1" s="1"/>
  <c r="AN5409" i="1" s="1"/>
  <c r="AO5409" i="1" s="1"/>
  <c r="AP5409" i="1" s="1"/>
  <c r="AQ5409" i="1" s="1"/>
  <c r="AL5410" i="1"/>
  <c r="AM5410" i="1" s="1"/>
  <c r="AN5410" i="1" s="1"/>
  <c r="AO5410" i="1" s="1"/>
  <c r="AP5410" i="1" s="1"/>
  <c r="AQ5410" i="1" s="1"/>
  <c r="AL5411" i="1"/>
  <c r="AM5411" i="1" s="1"/>
  <c r="AN5411" i="1" s="1"/>
  <c r="AO5411" i="1" s="1"/>
  <c r="AP5411" i="1" s="1"/>
  <c r="AQ5411" i="1" s="1"/>
  <c r="AL5412" i="1"/>
  <c r="AM5412" i="1" s="1"/>
  <c r="AN5412" i="1" s="1"/>
  <c r="AO5412" i="1" s="1"/>
  <c r="AP5412" i="1" s="1"/>
  <c r="AQ5412" i="1" s="1"/>
  <c r="AL5413" i="1"/>
  <c r="AM5413" i="1" s="1"/>
  <c r="AN5413" i="1" s="1"/>
  <c r="AO5413" i="1" s="1"/>
  <c r="AP5413" i="1" s="1"/>
  <c r="AQ5413" i="1" s="1"/>
  <c r="AL5414" i="1"/>
  <c r="AM5414" i="1" s="1"/>
  <c r="AN5414" i="1" s="1"/>
  <c r="AO5414" i="1" s="1"/>
  <c r="AP5414" i="1" s="1"/>
  <c r="AQ5414" i="1" s="1"/>
  <c r="AL5415" i="1"/>
  <c r="AM5415" i="1" s="1"/>
  <c r="AN5415" i="1" s="1"/>
  <c r="AO5415" i="1" s="1"/>
  <c r="AP5415" i="1" s="1"/>
  <c r="AQ5415" i="1" s="1"/>
  <c r="AL5416" i="1"/>
  <c r="AM5416" i="1" s="1"/>
  <c r="AN5416" i="1" s="1"/>
  <c r="AO5416" i="1" s="1"/>
  <c r="AP5416" i="1" s="1"/>
  <c r="AQ5416" i="1" s="1"/>
  <c r="AL5417" i="1"/>
  <c r="AM5417" i="1" s="1"/>
  <c r="AN5417" i="1" s="1"/>
  <c r="AO5417" i="1" s="1"/>
  <c r="AP5417" i="1" s="1"/>
  <c r="AQ5417" i="1" s="1"/>
  <c r="AL5418" i="1"/>
  <c r="AM5418" i="1" s="1"/>
  <c r="AN5418" i="1" s="1"/>
  <c r="AO5418" i="1" s="1"/>
  <c r="AP5418" i="1" s="1"/>
  <c r="AQ5418" i="1" s="1"/>
  <c r="AL5419" i="1"/>
  <c r="AM5419" i="1" s="1"/>
  <c r="AN5419" i="1" s="1"/>
  <c r="AO5419" i="1" s="1"/>
  <c r="AP5419" i="1" s="1"/>
  <c r="AQ5419" i="1" s="1"/>
  <c r="AL5420" i="1"/>
  <c r="AM5420" i="1" s="1"/>
  <c r="AN5420" i="1" s="1"/>
  <c r="AO5420" i="1" s="1"/>
  <c r="AP5420" i="1" s="1"/>
  <c r="AQ5420" i="1" s="1"/>
  <c r="AL5421" i="1"/>
  <c r="AM5421" i="1" s="1"/>
  <c r="AN5421" i="1" s="1"/>
  <c r="AO5421" i="1" s="1"/>
  <c r="AP5421" i="1" s="1"/>
  <c r="AQ5421" i="1" s="1"/>
  <c r="AL5422" i="1"/>
  <c r="AM5422" i="1" s="1"/>
  <c r="AN5422" i="1" s="1"/>
  <c r="AO5422" i="1" s="1"/>
  <c r="AP5422" i="1" s="1"/>
  <c r="AQ5422" i="1" s="1"/>
  <c r="AL5423" i="1"/>
  <c r="AM5423" i="1" s="1"/>
  <c r="AN5423" i="1" s="1"/>
  <c r="AO5423" i="1" s="1"/>
  <c r="AP5423" i="1" s="1"/>
  <c r="AQ5423" i="1" s="1"/>
  <c r="AL5424" i="1"/>
  <c r="AM5424" i="1" s="1"/>
  <c r="AN5424" i="1" s="1"/>
  <c r="AO5424" i="1" s="1"/>
  <c r="AP5424" i="1" s="1"/>
  <c r="AQ5424" i="1" s="1"/>
  <c r="AL5425" i="1"/>
  <c r="AM5425" i="1" s="1"/>
  <c r="AN5425" i="1" s="1"/>
  <c r="AO5425" i="1" s="1"/>
  <c r="AP5425" i="1" s="1"/>
  <c r="AQ5425" i="1" s="1"/>
  <c r="AL5426" i="1"/>
  <c r="AM5426" i="1" s="1"/>
  <c r="AN5426" i="1" s="1"/>
  <c r="AO5426" i="1" s="1"/>
  <c r="AP5426" i="1" s="1"/>
  <c r="AQ5426" i="1" s="1"/>
  <c r="AL5427" i="1"/>
  <c r="AM5427" i="1" s="1"/>
  <c r="AN5427" i="1" s="1"/>
  <c r="AO5427" i="1" s="1"/>
  <c r="AP5427" i="1" s="1"/>
  <c r="AQ5427" i="1" s="1"/>
  <c r="AL5428" i="1"/>
  <c r="AM5428" i="1" s="1"/>
  <c r="AN5428" i="1" s="1"/>
  <c r="AO5428" i="1" s="1"/>
  <c r="AP5428" i="1" s="1"/>
  <c r="AQ5428" i="1" s="1"/>
  <c r="AL5429" i="1"/>
  <c r="AM5429" i="1" s="1"/>
  <c r="AN5429" i="1" s="1"/>
  <c r="AO5429" i="1" s="1"/>
  <c r="AP5429" i="1" s="1"/>
  <c r="AQ5429" i="1" s="1"/>
  <c r="AL5430" i="1"/>
  <c r="AM5430" i="1" s="1"/>
  <c r="AN5430" i="1" s="1"/>
  <c r="AO5430" i="1" s="1"/>
  <c r="AP5430" i="1" s="1"/>
  <c r="AQ5430" i="1" s="1"/>
  <c r="AL5431" i="1"/>
  <c r="AM5431" i="1" s="1"/>
  <c r="AN5431" i="1" s="1"/>
  <c r="AO5431" i="1" s="1"/>
  <c r="AP5431" i="1" s="1"/>
  <c r="AQ5431" i="1" s="1"/>
  <c r="AL5432" i="1"/>
  <c r="AM5432" i="1" s="1"/>
  <c r="AN5432" i="1" s="1"/>
  <c r="AO5432" i="1" s="1"/>
  <c r="AP5432" i="1" s="1"/>
  <c r="AQ5432" i="1" s="1"/>
  <c r="AL5433" i="1"/>
  <c r="AM5433" i="1" s="1"/>
  <c r="AN5433" i="1" s="1"/>
  <c r="AO5433" i="1" s="1"/>
  <c r="AP5433" i="1" s="1"/>
  <c r="AQ5433" i="1" s="1"/>
  <c r="AL5434" i="1"/>
  <c r="AM5434" i="1" s="1"/>
  <c r="AN5434" i="1" s="1"/>
  <c r="AO5434" i="1" s="1"/>
  <c r="AP5434" i="1" s="1"/>
  <c r="AQ5434" i="1" s="1"/>
  <c r="AL5435" i="1"/>
  <c r="AM5435" i="1" s="1"/>
  <c r="AN5435" i="1" s="1"/>
  <c r="AO5435" i="1" s="1"/>
  <c r="AP5435" i="1" s="1"/>
  <c r="AQ5435" i="1" s="1"/>
  <c r="AL5436" i="1"/>
  <c r="AM5436" i="1" s="1"/>
  <c r="AN5436" i="1" s="1"/>
  <c r="AO5436" i="1" s="1"/>
  <c r="AP5436" i="1" s="1"/>
  <c r="AQ5436" i="1" s="1"/>
  <c r="AL5437" i="1"/>
  <c r="AM5437" i="1" s="1"/>
  <c r="AN5437" i="1" s="1"/>
  <c r="AO5437" i="1" s="1"/>
  <c r="AP5437" i="1" s="1"/>
  <c r="AQ5437" i="1" s="1"/>
  <c r="AL5438" i="1"/>
  <c r="AM5438" i="1" s="1"/>
  <c r="AN5438" i="1" s="1"/>
  <c r="AO5438" i="1" s="1"/>
  <c r="AP5438" i="1" s="1"/>
  <c r="AQ5438" i="1" s="1"/>
  <c r="AL5439" i="1"/>
  <c r="AM5439" i="1" s="1"/>
  <c r="AN5439" i="1" s="1"/>
  <c r="AO5439" i="1" s="1"/>
  <c r="AP5439" i="1" s="1"/>
  <c r="AQ5439" i="1" s="1"/>
  <c r="AL5440" i="1"/>
  <c r="AM5440" i="1" s="1"/>
  <c r="AN5440" i="1" s="1"/>
  <c r="AO5440" i="1" s="1"/>
  <c r="AP5440" i="1" s="1"/>
  <c r="AQ5440" i="1" s="1"/>
  <c r="AL5441" i="1"/>
  <c r="AM5441" i="1" s="1"/>
  <c r="AN5441" i="1" s="1"/>
  <c r="AO5441" i="1" s="1"/>
  <c r="AP5441" i="1" s="1"/>
  <c r="AQ5441" i="1" s="1"/>
  <c r="AL5442" i="1"/>
  <c r="AM5442" i="1" s="1"/>
  <c r="AN5442" i="1" s="1"/>
  <c r="AO5442" i="1" s="1"/>
  <c r="AP5442" i="1" s="1"/>
  <c r="AQ5442" i="1" s="1"/>
  <c r="AL5443" i="1"/>
  <c r="AM5443" i="1" s="1"/>
  <c r="AN5443" i="1" s="1"/>
  <c r="AO5443" i="1" s="1"/>
  <c r="AP5443" i="1" s="1"/>
  <c r="AQ5443" i="1" s="1"/>
  <c r="AL5444" i="1"/>
  <c r="AM5444" i="1" s="1"/>
  <c r="AN5444" i="1" s="1"/>
  <c r="AO5444" i="1" s="1"/>
  <c r="AP5444" i="1" s="1"/>
  <c r="AQ5444" i="1" s="1"/>
  <c r="AL5445" i="1"/>
  <c r="AM5445" i="1" s="1"/>
  <c r="AN5445" i="1" s="1"/>
  <c r="AO5445" i="1" s="1"/>
  <c r="AP5445" i="1" s="1"/>
  <c r="AQ5445" i="1" s="1"/>
  <c r="AL5446" i="1"/>
  <c r="AM5446" i="1" s="1"/>
  <c r="AN5446" i="1" s="1"/>
  <c r="AO5446" i="1" s="1"/>
  <c r="AP5446" i="1" s="1"/>
  <c r="AQ5446" i="1" s="1"/>
  <c r="AL5447" i="1"/>
  <c r="AM5447" i="1" s="1"/>
  <c r="AN5447" i="1" s="1"/>
  <c r="AO5447" i="1" s="1"/>
  <c r="AP5447" i="1" s="1"/>
  <c r="AQ5447" i="1" s="1"/>
  <c r="AL5448" i="1"/>
  <c r="AM5448" i="1" s="1"/>
  <c r="AN5448" i="1" s="1"/>
  <c r="AO5448" i="1" s="1"/>
  <c r="AP5448" i="1" s="1"/>
  <c r="AQ5448" i="1" s="1"/>
  <c r="AL5449" i="1"/>
  <c r="AM5449" i="1" s="1"/>
  <c r="AN5449" i="1" s="1"/>
  <c r="AO5449" i="1" s="1"/>
  <c r="AP5449" i="1" s="1"/>
  <c r="AQ5449" i="1" s="1"/>
  <c r="AL5450" i="1"/>
  <c r="AL5451" i="1"/>
  <c r="AM5451" i="1" s="1"/>
  <c r="AN5451" i="1" s="1"/>
  <c r="AO5451" i="1" s="1"/>
  <c r="AP5451" i="1" s="1"/>
  <c r="AQ5451" i="1" s="1"/>
  <c r="AL5452" i="1"/>
  <c r="AM5452" i="1" s="1"/>
  <c r="AN5452" i="1" s="1"/>
  <c r="AO5452" i="1" s="1"/>
  <c r="AP5452" i="1" s="1"/>
  <c r="AQ5452" i="1" s="1"/>
  <c r="AL5453" i="1"/>
  <c r="AM5453" i="1" s="1"/>
  <c r="AN5453" i="1" s="1"/>
  <c r="AO5453" i="1" s="1"/>
  <c r="AP5453" i="1" s="1"/>
  <c r="AQ5453" i="1" s="1"/>
  <c r="AL5454" i="1"/>
  <c r="AM5454" i="1" s="1"/>
  <c r="AN5454" i="1" s="1"/>
  <c r="AO5454" i="1" s="1"/>
  <c r="AP5454" i="1" s="1"/>
  <c r="AQ5454" i="1" s="1"/>
  <c r="AL5455" i="1"/>
  <c r="AM5455" i="1" s="1"/>
  <c r="AN5455" i="1" s="1"/>
  <c r="AO5455" i="1" s="1"/>
  <c r="AP5455" i="1" s="1"/>
  <c r="AQ5455" i="1" s="1"/>
  <c r="AL5456" i="1"/>
  <c r="AM5456" i="1" s="1"/>
  <c r="AN5456" i="1" s="1"/>
  <c r="AO5456" i="1" s="1"/>
  <c r="AP5456" i="1" s="1"/>
  <c r="AQ5456" i="1" s="1"/>
  <c r="AM5241" i="1"/>
  <c r="AN5241" i="1" s="1"/>
  <c r="AO5241" i="1" s="1"/>
  <c r="AP5241" i="1" s="1"/>
  <c r="AQ5241" i="1" s="1"/>
  <c r="AM5282" i="1"/>
  <c r="AN5282" i="1" s="1"/>
  <c r="AO5282" i="1" s="1"/>
  <c r="AP5282" i="1" s="1"/>
  <c r="AQ5282" i="1" s="1"/>
  <c r="AM5284" i="1"/>
  <c r="AN5284" i="1" s="1"/>
  <c r="AO5284" i="1" s="1"/>
  <c r="AP5284" i="1" s="1"/>
  <c r="AQ5284" i="1" s="1"/>
  <c r="AM5329" i="1"/>
  <c r="AN5329" i="1" s="1"/>
  <c r="AO5329" i="1" s="1"/>
  <c r="AP5329" i="1" s="1"/>
  <c r="AQ5329" i="1" s="1"/>
  <c r="AM5330" i="1"/>
  <c r="AN5330" i="1" s="1"/>
  <c r="AO5330" i="1" s="1"/>
  <c r="AP5330" i="1" s="1"/>
  <c r="AQ5330" i="1" s="1"/>
  <c r="AM5450" i="1"/>
  <c r="AN5450" i="1" s="1"/>
  <c r="AO5450" i="1" s="1"/>
  <c r="AP5450" i="1" s="1"/>
  <c r="AQ5450" i="1" s="1"/>
  <c r="AL5230" i="1"/>
  <c r="AM5230" i="1" s="1"/>
  <c r="AN5230" i="1" s="1"/>
  <c r="AO5230" i="1" s="1"/>
  <c r="AP5230" i="1" s="1"/>
  <c r="AQ5230" i="1" s="1"/>
  <c r="AW5231" i="1"/>
  <c r="BN5231" i="1" s="1"/>
  <c r="AW5237" i="1"/>
  <c r="BN5237" i="1" s="1"/>
  <c r="AW5239" i="1"/>
  <c r="BN5239" i="1" s="1"/>
  <c r="AW5240" i="1"/>
  <c r="BN5240" i="1" s="1"/>
  <c r="AW5244" i="1"/>
  <c r="BN5244" i="1" s="1"/>
  <c r="AW5245" i="1"/>
  <c r="BN5245" i="1" s="1"/>
  <c r="AW5248" i="1"/>
  <c r="BN5248" i="1" s="1"/>
  <c r="AW5253" i="1"/>
  <c r="BN5253" i="1" s="1"/>
  <c r="AW5255" i="1"/>
  <c r="BN5255" i="1" s="1"/>
  <c r="AW5261" i="1"/>
  <c r="BN5261" i="1" s="1"/>
  <c r="AW5263" i="1"/>
  <c r="BN5263" i="1" s="1"/>
  <c r="AW5264" i="1"/>
  <c r="BN5264" i="1" s="1"/>
  <c r="AW5265" i="1"/>
  <c r="BN5265" i="1" s="1"/>
  <c r="AW5267" i="1"/>
  <c r="BN5267" i="1" s="1"/>
  <c r="AW5272" i="1"/>
  <c r="BN5272" i="1" s="1"/>
  <c r="AW5273" i="1"/>
  <c r="BN5273" i="1" s="1"/>
  <c r="AW5282" i="1"/>
  <c r="BN5282" i="1" s="1"/>
  <c r="AW5283" i="1"/>
  <c r="BN5283" i="1" s="1"/>
  <c r="AW5284" i="1"/>
  <c r="BN5284" i="1" s="1"/>
  <c r="AW5287" i="1"/>
  <c r="BN5287" i="1" s="1"/>
  <c r="AW5291" i="1"/>
  <c r="BN5291" i="1" s="1"/>
  <c r="AW5293" i="1"/>
  <c r="BN5293" i="1" s="1"/>
  <c r="AW5295" i="1"/>
  <c r="BN5295" i="1" s="1"/>
  <c r="AW5296" i="1"/>
  <c r="BN5296" i="1" s="1"/>
  <c r="AW5297" i="1"/>
  <c r="BN5297" i="1" s="1"/>
  <c r="AW5301" i="1"/>
  <c r="BN5301" i="1" s="1"/>
  <c r="AW5304" i="1"/>
  <c r="BN5304" i="1" s="1"/>
  <c r="AW5305" i="1"/>
  <c r="BN5305" i="1" s="1"/>
  <c r="AW5309" i="1"/>
  <c r="BN5309" i="1" s="1"/>
  <c r="AW5311" i="1"/>
  <c r="BN5311" i="1" s="1"/>
  <c r="AW5316" i="1"/>
  <c r="BN5316" i="1" s="1"/>
  <c r="AW5317" i="1"/>
  <c r="BN5317" i="1" s="1"/>
  <c r="AW5319" i="1"/>
  <c r="BN5319" i="1" s="1"/>
  <c r="AW5320" i="1"/>
  <c r="BN5320" i="1" s="1"/>
  <c r="AW5325" i="1"/>
  <c r="BN5325" i="1" s="1"/>
  <c r="AW5329" i="1"/>
  <c r="BN5329" i="1" s="1"/>
  <c r="AW5331" i="1"/>
  <c r="BN5331" i="1" s="1"/>
  <c r="AW5335" i="1"/>
  <c r="BN5335" i="1" s="1"/>
  <c r="AW5341" i="1"/>
  <c r="BN5341" i="1" s="1"/>
  <c r="AW5343" i="1"/>
  <c r="BN5343" i="1" s="1"/>
  <c r="AW5344" i="1"/>
  <c r="BN5344" i="1" s="1"/>
  <c r="AW5345" i="1"/>
  <c r="BN5345" i="1" s="1"/>
  <c r="AW5347" i="1"/>
  <c r="BN5347" i="1" s="1"/>
  <c r="AW5348" i="1"/>
  <c r="BN5348" i="1" s="1"/>
  <c r="AW5351" i="1"/>
  <c r="BN5351" i="1" s="1"/>
  <c r="AW5352" i="1"/>
  <c r="BN5352" i="1" s="1"/>
  <c r="AW5353" i="1"/>
  <c r="BN5353" i="1" s="1"/>
  <c r="AW5355" i="1"/>
  <c r="BN5355" i="1" s="1"/>
  <c r="AW5356" i="1"/>
  <c r="BN5356" i="1" s="1"/>
  <c r="AW5357" i="1"/>
  <c r="BN5357" i="1" s="1"/>
  <c r="AW5360" i="1"/>
  <c r="BN5360" i="1" s="1"/>
  <c r="AW5365" i="1"/>
  <c r="BN5365" i="1" s="1"/>
  <c r="AW5367" i="1"/>
  <c r="BN5367" i="1" s="1"/>
  <c r="AW5373" i="1"/>
  <c r="BN5373" i="1" s="1"/>
  <c r="AW5375" i="1"/>
  <c r="BN5375" i="1" s="1"/>
  <c r="AW5376" i="1"/>
  <c r="BN5376" i="1" s="1"/>
  <c r="AW5377" i="1"/>
  <c r="BN5377" i="1" s="1"/>
  <c r="AW5381" i="1"/>
  <c r="BN5381" i="1" s="1"/>
  <c r="AW5389" i="1"/>
  <c r="BN5389" i="1" s="1"/>
  <c r="AW5391" i="1"/>
  <c r="BN5391" i="1" s="1"/>
  <c r="AW5392" i="1"/>
  <c r="BN5392" i="1" s="1"/>
  <c r="AW5399" i="1"/>
  <c r="BN5399" i="1" s="1"/>
  <c r="AW5400" i="1"/>
  <c r="BN5400" i="1" s="1"/>
  <c r="AW5401" i="1"/>
  <c r="BN5401" i="1" s="1"/>
  <c r="AW5403" i="1"/>
  <c r="BN5403" i="1" s="1"/>
  <c r="AW5405" i="1"/>
  <c r="BN5405" i="1" s="1"/>
  <c r="AW5409" i="1"/>
  <c r="BN5409" i="1" s="1"/>
  <c r="AW5413" i="1"/>
  <c r="BN5413" i="1" s="1"/>
  <c r="AW5415" i="1"/>
  <c r="BN5415" i="1" s="1"/>
  <c r="AW5416" i="1"/>
  <c r="BN5416" i="1" s="1"/>
  <c r="AW5420" i="1"/>
  <c r="BN5420" i="1" s="1"/>
  <c r="AW5421" i="1"/>
  <c r="BN5421" i="1" s="1"/>
  <c r="AW5423" i="1"/>
  <c r="BN5423" i="1" s="1"/>
  <c r="AW5424" i="1"/>
  <c r="BN5424" i="1" s="1"/>
  <c r="AW5425" i="1"/>
  <c r="BN5425" i="1" s="1"/>
  <c r="AW5427" i="1"/>
  <c r="BN5427" i="1" s="1"/>
  <c r="AW5433" i="1"/>
  <c r="BN5433" i="1" s="1"/>
  <c r="AW5437" i="1"/>
  <c r="BN5437" i="1" s="1"/>
  <c r="AW5439" i="1"/>
  <c r="BN5439" i="1" s="1"/>
  <c r="AW5440" i="1"/>
  <c r="BN5440" i="1" s="1"/>
  <c r="AW5445" i="1"/>
  <c r="BN5445" i="1" s="1"/>
  <c r="AW5447" i="1"/>
  <c r="BN5447" i="1" s="1"/>
  <c r="AW5448" i="1"/>
  <c r="BN5448" i="1" s="1"/>
  <c r="AW5452" i="1"/>
  <c r="BN5452" i="1" s="1"/>
  <c r="AW5453" i="1"/>
  <c r="BN5453" i="1" s="1"/>
  <c r="W5231" i="1"/>
  <c r="X5231" i="1" s="1"/>
  <c r="Y5231" i="1" s="1"/>
  <c r="Z5231" i="1" s="1"/>
  <c r="AA5231" i="1" s="1"/>
  <c r="AB5231" i="1" s="1"/>
  <c r="AC5231" i="1" s="1"/>
  <c r="AD5231" i="1" s="1"/>
  <c r="W5232" i="1"/>
  <c r="X5232" i="1" s="1"/>
  <c r="Y5232" i="1" s="1"/>
  <c r="Z5232" i="1" s="1"/>
  <c r="AA5232" i="1" s="1"/>
  <c r="AB5232" i="1" s="1"/>
  <c r="AC5232" i="1" s="1"/>
  <c r="AD5232" i="1" s="1"/>
  <c r="W5233" i="1"/>
  <c r="X5233" i="1" s="1"/>
  <c r="Y5233" i="1" s="1"/>
  <c r="Z5233" i="1" s="1"/>
  <c r="W5234" i="1"/>
  <c r="X5234" i="1" s="1"/>
  <c r="Y5234" i="1" s="1"/>
  <c r="Z5234" i="1" s="1"/>
  <c r="AA5234" i="1" s="1"/>
  <c r="AB5234" i="1" s="1"/>
  <c r="AC5234" i="1" s="1"/>
  <c r="AD5234" i="1" s="1"/>
  <c r="W5235" i="1"/>
  <c r="X5235" i="1" s="1"/>
  <c r="Y5235" i="1" s="1"/>
  <c r="Z5235" i="1" s="1"/>
  <c r="W5236" i="1"/>
  <c r="X5236" i="1" s="1"/>
  <c r="Y5236" i="1" s="1"/>
  <c r="Z5236" i="1" s="1"/>
  <c r="W5237" i="1"/>
  <c r="X5237" i="1" s="1"/>
  <c r="Y5237" i="1" s="1"/>
  <c r="Z5237" i="1" s="1"/>
  <c r="AA5237" i="1" s="1"/>
  <c r="AB5237" i="1" s="1"/>
  <c r="AC5237" i="1" s="1"/>
  <c r="AD5237" i="1" s="1"/>
  <c r="W5238" i="1"/>
  <c r="X5238" i="1" s="1"/>
  <c r="Y5238" i="1" s="1"/>
  <c r="Z5238" i="1" s="1"/>
  <c r="W5239" i="1"/>
  <c r="X5239" i="1" s="1"/>
  <c r="Y5239" i="1" s="1"/>
  <c r="Z5239" i="1" s="1"/>
  <c r="AA5239" i="1" s="1"/>
  <c r="AB5239" i="1" s="1"/>
  <c r="AC5239" i="1" s="1"/>
  <c r="AD5239" i="1" s="1"/>
  <c r="W5240" i="1"/>
  <c r="X5240" i="1" s="1"/>
  <c r="Y5240" i="1" s="1"/>
  <c r="Z5240" i="1" s="1"/>
  <c r="AA5240" i="1" s="1"/>
  <c r="AB5240" i="1" s="1"/>
  <c r="AC5240" i="1" s="1"/>
  <c r="AD5240" i="1" s="1"/>
  <c r="W5241" i="1"/>
  <c r="X5241" i="1" s="1"/>
  <c r="Y5241" i="1" s="1"/>
  <c r="Z5241" i="1" s="1"/>
  <c r="AA5241" i="1" s="1"/>
  <c r="AB5241" i="1" s="1"/>
  <c r="AC5241" i="1" s="1"/>
  <c r="AD5241" i="1" s="1"/>
  <c r="W5242" i="1"/>
  <c r="X5242" i="1" s="1"/>
  <c r="Y5242" i="1" s="1"/>
  <c r="Z5242" i="1" s="1"/>
  <c r="AA5242" i="1" s="1"/>
  <c r="AB5242" i="1" s="1"/>
  <c r="AC5242" i="1" s="1"/>
  <c r="AD5242" i="1" s="1"/>
  <c r="W5243" i="1"/>
  <c r="X5243" i="1" s="1"/>
  <c r="Y5243" i="1" s="1"/>
  <c r="Z5243" i="1" s="1"/>
  <c r="W5244" i="1"/>
  <c r="X5244" i="1" s="1"/>
  <c r="Y5244" i="1" s="1"/>
  <c r="Z5244" i="1" s="1"/>
  <c r="W5245" i="1"/>
  <c r="X5245" i="1" s="1"/>
  <c r="Y5245" i="1" s="1"/>
  <c r="Z5245" i="1" s="1"/>
  <c r="AA5245" i="1" s="1"/>
  <c r="AB5245" i="1" s="1"/>
  <c r="AC5245" i="1" s="1"/>
  <c r="AD5245" i="1" s="1"/>
  <c r="W5246" i="1"/>
  <c r="X5246" i="1" s="1"/>
  <c r="Y5246" i="1" s="1"/>
  <c r="Z5246" i="1" s="1"/>
  <c r="W5247" i="1"/>
  <c r="X5247" i="1" s="1"/>
  <c r="Y5247" i="1" s="1"/>
  <c r="Z5247" i="1" s="1"/>
  <c r="AA5247" i="1" s="1"/>
  <c r="AB5247" i="1" s="1"/>
  <c r="AC5247" i="1" s="1"/>
  <c r="AD5247" i="1" s="1"/>
  <c r="W5248" i="1"/>
  <c r="X5248" i="1" s="1"/>
  <c r="Y5248" i="1" s="1"/>
  <c r="Z5248" i="1" s="1"/>
  <c r="AA5248" i="1" s="1"/>
  <c r="AB5248" i="1" s="1"/>
  <c r="AC5248" i="1" s="1"/>
  <c r="AD5248" i="1" s="1"/>
  <c r="W5249" i="1"/>
  <c r="X5249" i="1" s="1"/>
  <c r="Y5249" i="1" s="1"/>
  <c r="Z5249" i="1" s="1"/>
  <c r="AA5249" i="1" s="1"/>
  <c r="AB5249" i="1" s="1"/>
  <c r="AC5249" i="1" s="1"/>
  <c r="AD5249" i="1" s="1"/>
  <c r="W5250" i="1"/>
  <c r="X5250" i="1" s="1"/>
  <c r="Y5250" i="1" s="1"/>
  <c r="Z5250" i="1" s="1"/>
  <c r="W5251" i="1"/>
  <c r="X5251" i="1" s="1"/>
  <c r="Y5251" i="1" s="1"/>
  <c r="Z5251" i="1" s="1"/>
  <c r="W5252" i="1"/>
  <c r="X5252" i="1" s="1"/>
  <c r="Y5252" i="1" s="1"/>
  <c r="Z5252" i="1" s="1"/>
  <c r="W5253" i="1"/>
  <c r="X5253" i="1" s="1"/>
  <c r="Y5253" i="1" s="1"/>
  <c r="Z5253" i="1" s="1"/>
  <c r="AA5253" i="1" s="1"/>
  <c r="AB5253" i="1" s="1"/>
  <c r="AC5253" i="1" s="1"/>
  <c r="AD5253" i="1" s="1"/>
  <c r="W5254" i="1"/>
  <c r="X5254" i="1" s="1"/>
  <c r="Y5254" i="1" s="1"/>
  <c r="Z5254" i="1" s="1"/>
  <c r="W5255" i="1"/>
  <c r="X5255" i="1" s="1"/>
  <c r="Y5255" i="1" s="1"/>
  <c r="Z5255" i="1" s="1"/>
  <c r="AA5255" i="1" s="1"/>
  <c r="AB5255" i="1" s="1"/>
  <c r="AC5255" i="1" s="1"/>
  <c r="AD5255" i="1" s="1"/>
  <c r="W5256" i="1"/>
  <c r="X5256" i="1" s="1"/>
  <c r="Y5256" i="1" s="1"/>
  <c r="Z5256" i="1" s="1"/>
  <c r="AA5256" i="1" s="1"/>
  <c r="AB5256" i="1" s="1"/>
  <c r="AC5256" i="1" s="1"/>
  <c r="AD5256" i="1" s="1"/>
  <c r="W5257" i="1"/>
  <c r="X5257" i="1" s="1"/>
  <c r="Y5257" i="1" s="1"/>
  <c r="Z5257" i="1" s="1"/>
  <c r="AA5257" i="1" s="1"/>
  <c r="AB5257" i="1" s="1"/>
  <c r="AC5257" i="1" s="1"/>
  <c r="AD5257" i="1" s="1"/>
  <c r="W5258" i="1"/>
  <c r="X5258" i="1" s="1"/>
  <c r="Y5258" i="1" s="1"/>
  <c r="Z5258" i="1" s="1"/>
  <c r="W5259" i="1"/>
  <c r="X5259" i="1" s="1"/>
  <c r="Y5259" i="1" s="1"/>
  <c r="Z5259" i="1" s="1"/>
  <c r="W5260" i="1"/>
  <c r="X5260" i="1" s="1"/>
  <c r="Y5260" i="1" s="1"/>
  <c r="Z5260" i="1" s="1"/>
  <c r="W5261" i="1"/>
  <c r="X5261" i="1" s="1"/>
  <c r="Y5261" i="1" s="1"/>
  <c r="Z5261" i="1" s="1"/>
  <c r="AA5261" i="1" s="1"/>
  <c r="AB5261" i="1" s="1"/>
  <c r="AC5261" i="1" s="1"/>
  <c r="AD5261" i="1" s="1"/>
  <c r="W5262" i="1"/>
  <c r="X5262" i="1" s="1"/>
  <c r="Y5262" i="1" s="1"/>
  <c r="Z5262" i="1" s="1"/>
  <c r="W5263" i="1"/>
  <c r="X5263" i="1" s="1"/>
  <c r="Y5263" i="1" s="1"/>
  <c r="Z5263" i="1" s="1"/>
  <c r="AA5263" i="1" s="1"/>
  <c r="AB5263" i="1" s="1"/>
  <c r="AC5263" i="1" s="1"/>
  <c r="AD5263" i="1" s="1"/>
  <c r="W5264" i="1"/>
  <c r="X5264" i="1" s="1"/>
  <c r="Y5264" i="1" s="1"/>
  <c r="Z5264" i="1" s="1"/>
  <c r="AA5264" i="1" s="1"/>
  <c r="AB5264" i="1" s="1"/>
  <c r="AC5264" i="1" s="1"/>
  <c r="AD5264" i="1" s="1"/>
  <c r="W5265" i="1"/>
  <c r="X5265" i="1" s="1"/>
  <c r="Y5265" i="1" s="1"/>
  <c r="Z5265" i="1" s="1"/>
  <c r="AA5265" i="1" s="1"/>
  <c r="AB5265" i="1" s="1"/>
  <c r="AC5265" i="1" s="1"/>
  <c r="AD5265" i="1" s="1"/>
  <c r="W5266" i="1"/>
  <c r="X5266" i="1" s="1"/>
  <c r="Y5266" i="1" s="1"/>
  <c r="Z5266" i="1" s="1"/>
  <c r="W5267" i="1"/>
  <c r="X5267" i="1" s="1"/>
  <c r="Y5267" i="1" s="1"/>
  <c r="Z5267" i="1" s="1"/>
  <c r="W5268" i="1"/>
  <c r="X5268" i="1" s="1"/>
  <c r="Y5268" i="1" s="1"/>
  <c r="Z5268" i="1" s="1"/>
  <c r="W5269" i="1"/>
  <c r="X5269" i="1" s="1"/>
  <c r="Y5269" i="1" s="1"/>
  <c r="Z5269" i="1" s="1"/>
  <c r="AA5269" i="1" s="1"/>
  <c r="AB5269" i="1" s="1"/>
  <c r="AC5269" i="1" s="1"/>
  <c r="AD5269" i="1" s="1"/>
  <c r="W5270" i="1"/>
  <c r="X5270" i="1" s="1"/>
  <c r="Y5270" i="1" s="1"/>
  <c r="Z5270" i="1" s="1"/>
  <c r="W5271" i="1"/>
  <c r="X5271" i="1" s="1"/>
  <c r="Y5271" i="1" s="1"/>
  <c r="Z5271" i="1" s="1"/>
  <c r="AA5271" i="1" s="1"/>
  <c r="AB5271" i="1" s="1"/>
  <c r="AC5271" i="1" s="1"/>
  <c r="AD5271" i="1" s="1"/>
  <c r="W5272" i="1"/>
  <c r="X5272" i="1" s="1"/>
  <c r="Y5272" i="1" s="1"/>
  <c r="Z5272" i="1" s="1"/>
  <c r="AA5272" i="1" s="1"/>
  <c r="AB5272" i="1" s="1"/>
  <c r="AC5272" i="1" s="1"/>
  <c r="AD5272" i="1" s="1"/>
  <c r="W5273" i="1"/>
  <c r="X5273" i="1" s="1"/>
  <c r="Y5273" i="1" s="1"/>
  <c r="Z5273" i="1" s="1"/>
  <c r="AA5273" i="1" s="1"/>
  <c r="AB5273" i="1" s="1"/>
  <c r="AC5273" i="1" s="1"/>
  <c r="AD5273" i="1" s="1"/>
  <c r="W5274" i="1"/>
  <c r="X5274" i="1" s="1"/>
  <c r="Y5274" i="1" s="1"/>
  <c r="Z5274" i="1" s="1"/>
  <c r="W5275" i="1"/>
  <c r="X5275" i="1" s="1"/>
  <c r="Y5275" i="1" s="1"/>
  <c r="Z5275" i="1" s="1"/>
  <c r="W5276" i="1"/>
  <c r="X5276" i="1" s="1"/>
  <c r="Y5276" i="1" s="1"/>
  <c r="Z5276" i="1" s="1"/>
  <c r="W5277" i="1"/>
  <c r="X5277" i="1" s="1"/>
  <c r="Y5277" i="1" s="1"/>
  <c r="Z5277" i="1" s="1"/>
  <c r="AA5277" i="1" s="1"/>
  <c r="AB5277" i="1" s="1"/>
  <c r="AC5277" i="1" s="1"/>
  <c r="AD5277" i="1" s="1"/>
  <c r="W5278" i="1"/>
  <c r="X5278" i="1" s="1"/>
  <c r="Y5278" i="1" s="1"/>
  <c r="Z5278" i="1" s="1"/>
  <c r="W5279" i="1"/>
  <c r="X5279" i="1" s="1"/>
  <c r="Y5279" i="1" s="1"/>
  <c r="Z5279" i="1" s="1"/>
  <c r="AA5279" i="1" s="1"/>
  <c r="AB5279" i="1" s="1"/>
  <c r="AC5279" i="1" s="1"/>
  <c r="AD5279" i="1" s="1"/>
  <c r="W5280" i="1"/>
  <c r="X5280" i="1" s="1"/>
  <c r="Y5280" i="1" s="1"/>
  <c r="Z5280" i="1" s="1"/>
  <c r="AA5280" i="1" s="1"/>
  <c r="AB5280" i="1" s="1"/>
  <c r="AC5280" i="1" s="1"/>
  <c r="AD5280" i="1" s="1"/>
  <c r="W5281" i="1"/>
  <c r="X5281" i="1" s="1"/>
  <c r="Y5281" i="1" s="1"/>
  <c r="Z5281" i="1" s="1"/>
  <c r="AA5281" i="1" s="1"/>
  <c r="AB5281" i="1" s="1"/>
  <c r="AC5281" i="1" s="1"/>
  <c r="AD5281" i="1" s="1"/>
  <c r="W5282" i="1"/>
  <c r="X5282" i="1" s="1"/>
  <c r="Y5282" i="1" s="1"/>
  <c r="Z5282" i="1" s="1"/>
  <c r="W5283" i="1"/>
  <c r="X5283" i="1" s="1"/>
  <c r="Y5283" i="1" s="1"/>
  <c r="Z5283" i="1" s="1"/>
  <c r="W5284" i="1"/>
  <c r="X5284" i="1" s="1"/>
  <c r="Y5284" i="1" s="1"/>
  <c r="Z5284" i="1" s="1"/>
  <c r="W5285" i="1"/>
  <c r="X5285" i="1" s="1"/>
  <c r="Y5285" i="1" s="1"/>
  <c r="Z5285" i="1" s="1"/>
  <c r="AA5285" i="1" s="1"/>
  <c r="AB5285" i="1" s="1"/>
  <c r="AC5285" i="1" s="1"/>
  <c r="AD5285" i="1" s="1"/>
  <c r="W5286" i="1"/>
  <c r="X5286" i="1" s="1"/>
  <c r="Y5286" i="1" s="1"/>
  <c r="Z5286" i="1" s="1"/>
  <c r="W5287" i="1"/>
  <c r="X5287" i="1" s="1"/>
  <c r="Y5287" i="1" s="1"/>
  <c r="Z5287" i="1" s="1"/>
  <c r="AA5287" i="1" s="1"/>
  <c r="AB5287" i="1" s="1"/>
  <c r="AC5287" i="1" s="1"/>
  <c r="AD5287" i="1" s="1"/>
  <c r="W5288" i="1"/>
  <c r="X5288" i="1" s="1"/>
  <c r="Y5288" i="1" s="1"/>
  <c r="Z5288" i="1" s="1"/>
  <c r="AA5288" i="1" s="1"/>
  <c r="AB5288" i="1" s="1"/>
  <c r="AC5288" i="1" s="1"/>
  <c r="AD5288" i="1" s="1"/>
  <c r="W5289" i="1"/>
  <c r="X5289" i="1" s="1"/>
  <c r="Y5289" i="1" s="1"/>
  <c r="Z5289" i="1" s="1"/>
  <c r="AA5289" i="1" s="1"/>
  <c r="AB5289" i="1" s="1"/>
  <c r="AC5289" i="1" s="1"/>
  <c r="AD5289" i="1" s="1"/>
  <c r="W5290" i="1"/>
  <c r="X5290" i="1" s="1"/>
  <c r="Y5290" i="1" s="1"/>
  <c r="Z5290" i="1" s="1"/>
  <c r="W5291" i="1"/>
  <c r="X5291" i="1" s="1"/>
  <c r="Y5291" i="1" s="1"/>
  <c r="Z5291" i="1" s="1"/>
  <c r="W5292" i="1"/>
  <c r="X5292" i="1" s="1"/>
  <c r="Y5292" i="1" s="1"/>
  <c r="Z5292" i="1" s="1"/>
  <c r="W5293" i="1"/>
  <c r="X5293" i="1" s="1"/>
  <c r="Y5293" i="1" s="1"/>
  <c r="Z5293" i="1" s="1"/>
  <c r="AA5293" i="1" s="1"/>
  <c r="AB5293" i="1" s="1"/>
  <c r="AC5293" i="1" s="1"/>
  <c r="AD5293" i="1" s="1"/>
  <c r="W5294" i="1"/>
  <c r="X5294" i="1" s="1"/>
  <c r="Y5294" i="1" s="1"/>
  <c r="Z5294" i="1" s="1"/>
  <c r="W5295" i="1"/>
  <c r="X5295" i="1" s="1"/>
  <c r="Y5295" i="1" s="1"/>
  <c r="Z5295" i="1" s="1"/>
  <c r="AA5295" i="1" s="1"/>
  <c r="AB5295" i="1" s="1"/>
  <c r="AC5295" i="1" s="1"/>
  <c r="AD5295" i="1" s="1"/>
  <c r="W5296" i="1"/>
  <c r="X5296" i="1" s="1"/>
  <c r="Y5296" i="1" s="1"/>
  <c r="Z5296" i="1" s="1"/>
  <c r="AA5296" i="1" s="1"/>
  <c r="AB5296" i="1" s="1"/>
  <c r="AC5296" i="1" s="1"/>
  <c r="AD5296" i="1" s="1"/>
  <c r="W5297" i="1"/>
  <c r="X5297" i="1" s="1"/>
  <c r="Y5297" i="1" s="1"/>
  <c r="Z5297" i="1" s="1"/>
  <c r="AA5297" i="1" s="1"/>
  <c r="AB5297" i="1" s="1"/>
  <c r="AC5297" i="1" s="1"/>
  <c r="AD5297" i="1" s="1"/>
  <c r="W5298" i="1"/>
  <c r="X5298" i="1" s="1"/>
  <c r="Y5298" i="1" s="1"/>
  <c r="Z5298" i="1" s="1"/>
  <c r="W5299" i="1"/>
  <c r="X5299" i="1" s="1"/>
  <c r="Y5299" i="1" s="1"/>
  <c r="Z5299" i="1" s="1"/>
  <c r="W5300" i="1"/>
  <c r="X5300" i="1" s="1"/>
  <c r="Y5300" i="1" s="1"/>
  <c r="Z5300" i="1" s="1"/>
  <c r="W5301" i="1"/>
  <c r="X5301" i="1" s="1"/>
  <c r="Y5301" i="1" s="1"/>
  <c r="Z5301" i="1" s="1"/>
  <c r="AA5301" i="1" s="1"/>
  <c r="AB5301" i="1" s="1"/>
  <c r="AC5301" i="1" s="1"/>
  <c r="AD5301" i="1" s="1"/>
  <c r="W5302" i="1"/>
  <c r="X5302" i="1" s="1"/>
  <c r="Y5302" i="1" s="1"/>
  <c r="Z5302" i="1" s="1"/>
  <c r="W5303" i="1"/>
  <c r="X5303" i="1" s="1"/>
  <c r="Y5303" i="1" s="1"/>
  <c r="Z5303" i="1" s="1"/>
  <c r="AA5303" i="1" s="1"/>
  <c r="AB5303" i="1" s="1"/>
  <c r="AC5303" i="1" s="1"/>
  <c r="AD5303" i="1" s="1"/>
  <c r="W5304" i="1"/>
  <c r="X5304" i="1" s="1"/>
  <c r="Y5304" i="1" s="1"/>
  <c r="Z5304" i="1" s="1"/>
  <c r="AA5304" i="1" s="1"/>
  <c r="AB5304" i="1" s="1"/>
  <c r="AC5304" i="1" s="1"/>
  <c r="AD5304" i="1" s="1"/>
  <c r="W5305" i="1"/>
  <c r="X5305" i="1" s="1"/>
  <c r="Y5305" i="1" s="1"/>
  <c r="Z5305" i="1" s="1"/>
  <c r="AA5305" i="1" s="1"/>
  <c r="AB5305" i="1" s="1"/>
  <c r="AC5305" i="1" s="1"/>
  <c r="AD5305" i="1" s="1"/>
  <c r="W5306" i="1"/>
  <c r="X5306" i="1" s="1"/>
  <c r="Y5306" i="1" s="1"/>
  <c r="Z5306" i="1" s="1"/>
  <c r="W5307" i="1"/>
  <c r="X5307" i="1" s="1"/>
  <c r="Y5307" i="1" s="1"/>
  <c r="Z5307" i="1" s="1"/>
  <c r="W5308" i="1"/>
  <c r="X5308" i="1" s="1"/>
  <c r="Y5308" i="1" s="1"/>
  <c r="Z5308" i="1" s="1"/>
  <c r="W5309" i="1"/>
  <c r="X5309" i="1" s="1"/>
  <c r="Y5309" i="1" s="1"/>
  <c r="Z5309" i="1" s="1"/>
  <c r="AA5309" i="1" s="1"/>
  <c r="AB5309" i="1" s="1"/>
  <c r="AC5309" i="1" s="1"/>
  <c r="AD5309" i="1" s="1"/>
  <c r="W5310" i="1"/>
  <c r="X5310" i="1" s="1"/>
  <c r="Y5310" i="1" s="1"/>
  <c r="Z5310" i="1" s="1"/>
  <c r="W5311" i="1"/>
  <c r="X5311" i="1" s="1"/>
  <c r="Y5311" i="1" s="1"/>
  <c r="Z5311" i="1" s="1"/>
  <c r="AA5311" i="1" s="1"/>
  <c r="AB5311" i="1" s="1"/>
  <c r="AC5311" i="1" s="1"/>
  <c r="AD5311" i="1" s="1"/>
  <c r="W5312" i="1"/>
  <c r="X5312" i="1" s="1"/>
  <c r="Y5312" i="1" s="1"/>
  <c r="Z5312" i="1" s="1"/>
  <c r="AA5312" i="1" s="1"/>
  <c r="AB5312" i="1" s="1"/>
  <c r="AC5312" i="1" s="1"/>
  <c r="AD5312" i="1" s="1"/>
  <c r="W5313" i="1"/>
  <c r="X5313" i="1" s="1"/>
  <c r="Y5313" i="1" s="1"/>
  <c r="Z5313" i="1" s="1"/>
  <c r="AA5313" i="1" s="1"/>
  <c r="AB5313" i="1" s="1"/>
  <c r="AC5313" i="1" s="1"/>
  <c r="AD5313" i="1" s="1"/>
  <c r="W5314" i="1"/>
  <c r="X5314" i="1" s="1"/>
  <c r="Y5314" i="1" s="1"/>
  <c r="Z5314" i="1" s="1"/>
  <c r="W5315" i="1"/>
  <c r="X5315" i="1" s="1"/>
  <c r="Y5315" i="1" s="1"/>
  <c r="Z5315" i="1" s="1"/>
  <c r="W5316" i="1"/>
  <c r="X5316" i="1" s="1"/>
  <c r="Y5316" i="1" s="1"/>
  <c r="Z5316" i="1" s="1"/>
  <c r="W5317" i="1"/>
  <c r="X5317" i="1" s="1"/>
  <c r="Y5317" i="1" s="1"/>
  <c r="Z5317" i="1" s="1"/>
  <c r="AA5317" i="1" s="1"/>
  <c r="AB5317" i="1" s="1"/>
  <c r="AC5317" i="1" s="1"/>
  <c r="AD5317" i="1" s="1"/>
  <c r="W5318" i="1"/>
  <c r="X5318" i="1" s="1"/>
  <c r="Y5318" i="1" s="1"/>
  <c r="Z5318" i="1" s="1"/>
  <c r="W5319" i="1"/>
  <c r="X5319" i="1" s="1"/>
  <c r="Y5319" i="1" s="1"/>
  <c r="Z5319" i="1" s="1"/>
  <c r="AA5319" i="1" s="1"/>
  <c r="AB5319" i="1" s="1"/>
  <c r="AC5319" i="1" s="1"/>
  <c r="AD5319" i="1" s="1"/>
  <c r="W5320" i="1"/>
  <c r="X5320" i="1" s="1"/>
  <c r="Y5320" i="1" s="1"/>
  <c r="Z5320" i="1" s="1"/>
  <c r="AA5320" i="1" s="1"/>
  <c r="AB5320" i="1" s="1"/>
  <c r="AC5320" i="1" s="1"/>
  <c r="AD5320" i="1" s="1"/>
  <c r="W5321" i="1"/>
  <c r="X5321" i="1" s="1"/>
  <c r="Y5321" i="1" s="1"/>
  <c r="Z5321" i="1" s="1"/>
  <c r="AA5321" i="1" s="1"/>
  <c r="AB5321" i="1" s="1"/>
  <c r="AC5321" i="1" s="1"/>
  <c r="AD5321" i="1" s="1"/>
  <c r="W5322" i="1"/>
  <c r="X5322" i="1" s="1"/>
  <c r="Y5322" i="1" s="1"/>
  <c r="Z5322" i="1" s="1"/>
  <c r="W5323" i="1"/>
  <c r="X5323" i="1" s="1"/>
  <c r="Y5323" i="1" s="1"/>
  <c r="Z5323" i="1" s="1"/>
  <c r="W5324" i="1"/>
  <c r="X5324" i="1" s="1"/>
  <c r="Y5324" i="1" s="1"/>
  <c r="Z5324" i="1" s="1"/>
  <c r="W5325" i="1"/>
  <c r="X5325" i="1" s="1"/>
  <c r="Y5325" i="1" s="1"/>
  <c r="Z5325" i="1" s="1"/>
  <c r="AA5325" i="1" s="1"/>
  <c r="AB5325" i="1" s="1"/>
  <c r="AC5325" i="1" s="1"/>
  <c r="AD5325" i="1" s="1"/>
  <c r="W5326" i="1"/>
  <c r="X5326" i="1" s="1"/>
  <c r="Y5326" i="1" s="1"/>
  <c r="Z5326" i="1" s="1"/>
  <c r="W5327" i="1"/>
  <c r="X5327" i="1" s="1"/>
  <c r="Y5327" i="1" s="1"/>
  <c r="Z5327" i="1" s="1"/>
  <c r="AA5327" i="1" s="1"/>
  <c r="AB5327" i="1" s="1"/>
  <c r="AC5327" i="1" s="1"/>
  <c r="AD5327" i="1" s="1"/>
  <c r="W5328" i="1"/>
  <c r="X5328" i="1" s="1"/>
  <c r="Y5328" i="1" s="1"/>
  <c r="Z5328" i="1" s="1"/>
  <c r="AA5328" i="1" s="1"/>
  <c r="AB5328" i="1" s="1"/>
  <c r="AC5328" i="1" s="1"/>
  <c r="AD5328" i="1" s="1"/>
  <c r="W5329" i="1"/>
  <c r="X5329" i="1" s="1"/>
  <c r="Y5329" i="1" s="1"/>
  <c r="Z5329" i="1" s="1"/>
  <c r="AA5329" i="1" s="1"/>
  <c r="AB5329" i="1" s="1"/>
  <c r="AC5329" i="1" s="1"/>
  <c r="AD5329" i="1" s="1"/>
  <c r="W5330" i="1"/>
  <c r="X5330" i="1" s="1"/>
  <c r="Y5330" i="1" s="1"/>
  <c r="Z5330" i="1" s="1"/>
  <c r="W5331" i="1"/>
  <c r="X5331" i="1" s="1"/>
  <c r="Y5331" i="1" s="1"/>
  <c r="Z5331" i="1" s="1"/>
  <c r="W5332" i="1"/>
  <c r="X5332" i="1" s="1"/>
  <c r="Y5332" i="1" s="1"/>
  <c r="Z5332" i="1" s="1"/>
  <c r="W5333" i="1"/>
  <c r="X5333" i="1" s="1"/>
  <c r="Y5333" i="1" s="1"/>
  <c r="Z5333" i="1" s="1"/>
  <c r="AA5333" i="1" s="1"/>
  <c r="AB5333" i="1" s="1"/>
  <c r="AC5333" i="1" s="1"/>
  <c r="AD5333" i="1" s="1"/>
  <c r="W5334" i="1"/>
  <c r="X5334" i="1" s="1"/>
  <c r="Y5334" i="1" s="1"/>
  <c r="Z5334" i="1" s="1"/>
  <c r="W5335" i="1"/>
  <c r="X5335" i="1" s="1"/>
  <c r="Y5335" i="1" s="1"/>
  <c r="Z5335" i="1" s="1"/>
  <c r="AA5335" i="1" s="1"/>
  <c r="AB5335" i="1" s="1"/>
  <c r="AC5335" i="1" s="1"/>
  <c r="AD5335" i="1" s="1"/>
  <c r="W5336" i="1"/>
  <c r="X5336" i="1" s="1"/>
  <c r="Y5336" i="1" s="1"/>
  <c r="Z5336" i="1" s="1"/>
  <c r="AA5336" i="1" s="1"/>
  <c r="AB5336" i="1" s="1"/>
  <c r="AC5336" i="1" s="1"/>
  <c r="AD5336" i="1" s="1"/>
  <c r="W5337" i="1"/>
  <c r="X5337" i="1" s="1"/>
  <c r="Y5337" i="1" s="1"/>
  <c r="Z5337" i="1" s="1"/>
  <c r="AA5337" i="1" s="1"/>
  <c r="AB5337" i="1" s="1"/>
  <c r="AC5337" i="1" s="1"/>
  <c r="AD5337" i="1" s="1"/>
  <c r="W5338" i="1"/>
  <c r="X5338" i="1" s="1"/>
  <c r="Y5338" i="1" s="1"/>
  <c r="Z5338" i="1" s="1"/>
  <c r="W5339" i="1"/>
  <c r="X5339" i="1" s="1"/>
  <c r="Y5339" i="1" s="1"/>
  <c r="Z5339" i="1" s="1"/>
  <c r="W5340" i="1"/>
  <c r="X5340" i="1" s="1"/>
  <c r="Y5340" i="1" s="1"/>
  <c r="Z5340" i="1" s="1"/>
  <c r="W5341" i="1"/>
  <c r="X5341" i="1" s="1"/>
  <c r="Y5341" i="1" s="1"/>
  <c r="Z5341" i="1" s="1"/>
  <c r="AA5341" i="1" s="1"/>
  <c r="AB5341" i="1" s="1"/>
  <c r="AC5341" i="1" s="1"/>
  <c r="AD5341" i="1" s="1"/>
  <c r="W5342" i="1"/>
  <c r="X5342" i="1" s="1"/>
  <c r="Y5342" i="1" s="1"/>
  <c r="Z5342" i="1" s="1"/>
  <c r="W5343" i="1"/>
  <c r="X5343" i="1" s="1"/>
  <c r="Y5343" i="1" s="1"/>
  <c r="Z5343" i="1" s="1"/>
  <c r="AA5343" i="1" s="1"/>
  <c r="AB5343" i="1" s="1"/>
  <c r="AC5343" i="1" s="1"/>
  <c r="AD5343" i="1" s="1"/>
  <c r="W5344" i="1"/>
  <c r="X5344" i="1" s="1"/>
  <c r="Y5344" i="1" s="1"/>
  <c r="Z5344" i="1" s="1"/>
  <c r="AA5344" i="1" s="1"/>
  <c r="AB5344" i="1" s="1"/>
  <c r="AC5344" i="1" s="1"/>
  <c r="AD5344" i="1" s="1"/>
  <c r="W5345" i="1"/>
  <c r="X5345" i="1" s="1"/>
  <c r="Y5345" i="1" s="1"/>
  <c r="Z5345" i="1" s="1"/>
  <c r="AA5345" i="1" s="1"/>
  <c r="AB5345" i="1" s="1"/>
  <c r="AC5345" i="1" s="1"/>
  <c r="AD5345" i="1" s="1"/>
  <c r="W5346" i="1"/>
  <c r="X5346" i="1" s="1"/>
  <c r="Y5346" i="1" s="1"/>
  <c r="Z5346" i="1" s="1"/>
  <c r="W5347" i="1"/>
  <c r="X5347" i="1" s="1"/>
  <c r="Y5347" i="1" s="1"/>
  <c r="Z5347" i="1" s="1"/>
  <c r="W5348" i="1"/>
  <c r="X5348" i="1" s="1"/>
  <c r="Y5348" i="1" s="1"/>
  <c r="Z5348" i="1" s="1"/>
  <c r="W5349" i="1"/>
  <c r="X5349" i="1" s="1"/>
  <c r="Y5349" i="1" s="1"/>
  <c r="Z5349" i="1" s="1"/>
  <c r="AA5349" i="1" s="1"/>
  <c r="AB5349" i="1" s="1"/>
  <c r="AC5349" i="1" s="1"/>
  <c r="AD5349" i="1" s="1"/>
  <c r="W5350" i="1"/>
  <c r="X5350" i="1" s="1"/>
  <c r="Y5350" i="1" s="1"/>
  <c r="Z5350" i="1" s="1"/>
  <c r="W5351" i="1"/>
  <c r="X5351" i="1" s="1"/>
  <c r="Y5351" i="1" s="1"/>
  <c r="Z5351" i="1" s="1"/>
  <c r="AA5351" i="1" s="1"/>
  <c r="AB5351" i="1" s="1"/>
  <c r="AC5351" i="1" s="1"/>
  <c r="AD5351" i="1" s="1"/>
  <c r="W5352" i="1"/>
  <c r="X5352" i="1" s="1"/>
  <c r="Y5352" i="1" s="1"/>
  <c r="Z5352" i="1" s="1"/>
  <c r="AA5352" i="1" s="1"/>
  <c r="AB5352" i="1" s="1"/>
  <c r="AC5352" i="1" s="1"/>
  <c r="AD5352" i="1" s="1"/>
  <c r="W5353" i="1"/>
  <c r="X5353" i="1" s="1"/>
  <c r="Y5353" i="1" s="1"/>
  <c r="Z5353" i="1" s="1"/>
  <c r="AA5353" i="1" s="1"/>
  <c r="AB5353" i="1" s="1"/>
  <c r="AC5353" i="1" s="1"/>
  <c r="AD5353" i="1" s="1"/>
  <c r="W5354" i="1"/>
  <c r="X5354" i="1" s="1"/>
  <c r="Y5354" i="1" s="1"/>
  <c r="Z5354" i="1" s="1"/>
  <c r="W5355" i="1"/>
  <c r="X5355" i="1" s="1"/>
  <c r="Y5355" i="1" s="1"/>
  <c r="Z5355" i="1" s="1"/>
  <c r="W5356" i="1"/>
  <c r="X5356" i="1" s="1"/>
  <c r="Y5356" i="1" s="1"/>
  <c r="Z5356" i="1" s="1"/>
  <c r="W5357" i="1"/>
  <c r="X5357" i="1" s="1"/>
  <c r="Y5357" i="1" s="1"/>
  <c r="Z5357" i="1" s="1"/>
  <c r="AA5357" i="1" s="1"/>
  <c r="AB5357" i="1" s="1"/>
  <c r="AC5357" i="1" s="1"/>
  <c r="AD5357" i="1" s="1"/>
  <c r="W5358" i="1"/>
  <c r="X5358" i="1" s="1"/>
  <c r="Y5358" i="1" s="1"/>
  <c r="Z5358" i="1" s="1"/>
  <c r="W5359" i="1"/>
  <c r="X5359" i="1" s="1"/>
  <c r="Y5359" i="1" s="1"/>
  <c r="Z5359" i="1" s="1"/>
  <c r="AA5359" i="1" s="1"/>
  <c r="AB5359" i="1" s="1"/>
  <c r="AC5359" i="1" s="1"/>
  <c r="AD5359" i="1" s="1"/>
  <c r="W5360" i="1"/>
  <c r="X5360" i="1" s="1"/>
  <c r="Y5360" i="1" s="1"/>
  <c r="Z5360" i="1" s="1"/>
  <c r="AA5360" i="1" s="1"/>
  <c r="AB5360" i="1" s="1"/>
  <c r="AC5360" i="1" s="1"/>
  <c r="AD5360" i="1" s="1"/>
  <c r="W5361" i="1"/>
  <c r="X5361" i="1" s="1"/>
  <c r="Y5361" i="1" s="1"/>
  <c r="Z5361" i="1" s="1"/>
  <c r="AA5361" i="1" s="1"/>
  <c r="AB5361" i="1" s="1"/>
  <c r="AC5361" i="1" s="1"/>
  <c r="AD5361" i="1" s="1"/>
  <c r="W5362" i="1"/>
  <c r="X5362" i="1" s="1"/>
  <c r="Y5362" i="1" s="1"/>
  <c r="Z5362" i="1" s="1"/>
  <c r="W5363" i="1"/>
  <c r="X5363" i="1" s="1"/>
  <c r="Y5363" i="1" s="1"/>
  <c r="Z5363" i="1" s="1"/>
  <c r="W5364" i="1"/>
  <c r="X5364" i="1" s="1"/>
  <c r="Y5364" i="1" s="1"/>
  <c r="Z5364" i="1" s="1"/>
  <c r="W5365" i="1"/>
  <c r="X5365" i="1" s="1"/>
  <c r="Y5365" i="1" s="1"/>
  <c r="Z5365" i="1" s="1"/>
  <c r="AA5365" i="1" s="1"/>
  <c r="AB5365" i="1" s="1"/>
  <c r="AC5365" i="1" s="1"/>
  <c r="AD5365" i="1" s="1"/>
  <c r="W5366" i="1"/>
  <c r="X5366" i="1" s="1"/>
  <c r="Y5366" i="1" s="1"/>
  <c r="Z5366" i="1" s="1"/>
  <c r="W5367" i="1"/>
  <c r="X5367" i="1" s="1"/>
  <c r="Y5367" i="1" s="1"/>
  <c r="Z5367" i="1" s="1"/>
  <c r="AA5367" i="1" s="1"/>
  <c r="AB5367" i="1" s="1"/>
  <c r="AC5367" i="1" s="1"/>
  <c r="AD5367" i="1" s="1"/>
  <c r="W5368" i="1"/>
  <c r="X5368" i="1" s="1"/>
  <c r="Y5368" i="1" s="1"/>
  <c r="Z5368" i="1" s="1"/>
  <c r="AA5368" i="1" s="1"/>
  <c r="AB5368" i="1" s="1"/>
  <c r="AC5368" i="1" s="1"/>
  <c r="AD5368" i="1" s="1"/>
  <c r="W5369" i="1"/>
  <c r="X5369" i="1" s="1"/>
  <c r="Y5369" i="1" s="1"/>
  <c r="Z5369" i="1" s="1"/>
  <c r="AA5369" i="1" s="1"/>
  <c r="AB5369" i="1" s="1"/>
  <c r="AC5369" i="1" s="1"/>
  <c r="AD5369" i="1" s="1"/>
  <c r="W5370" i="1"/>
  <c r="X5370" i="1" s="1"/>
  <c r="Y5370" i="1" s="1"/>
  <c r="Z5370" i="1" s="1"/>
  <c r="W5371" i="1"/>
  <c r="X5371" i="1" s="1"/>
  <c r="Y5371" i="1" s="1"/>
  <c r="Z5371" i="1" s="1"/>
  <c r="AA5371" i="1" s="1"/>
  <c r="AB5371" i="1" s="1"/>
  <c r="AC5371" i="1" s="1"/>
  <c r="AD5371" i="1" s="1"/>
  <c r="W5372" i="1"/>
  <c r="X5372" i="1" s="1"/>
  <c r="Y5372" i="1" s="1"/>
  <c r="Z5372" i="1" s="1"/>
  <c r="W5373" i="1"/>
  <c r="X5373" i="1" s="1"/>
  <c r="Y5373" i="1" s="1"/>
  <c r="Z5373" i="1" s="1"/>
  <c r="AA5373" i="1" s="1"/>
  <c r="AB5373" i="1" s="1"/>
  <c r="AC5373" i="1" s="1"/>
  <c r="AD5373" i="1" s="1"/>
  <c r="W5374" i="1"/>
  <c r="X5374" i="1" s="1"/>
  <c r="Y5374" i="1" s="1"/>
  <c r="Z5374" i="1" s="1"/>
  <c r="W5375" i="1"/>
  <c r="X5375" i="1" s="1"/>
  <c r="Y5375" i="1" s="1"/>
  <c r="Z5375" i="1" s="1"/>
  <c r="AA5375" i="1" s="1"/>
  <c r="AB5375" i="1" s="1"/>
  <c r="AC5375" i="1" s="1"/>
  <c r="AD5375" i="1" s="1"/>
  <c r="W5376" i="1"/>
  <c r="X5376" i="1" s="1"/>
  <c r="Y5376" i="1" s="1"/>
  <c r="Z5376" i="1" s="1"/>
  <c r="AA5376" i="1" s="1"/>
  <c r="AB5376" i="1" s="1"/>
  <c r="AC5376" i="1" s="1"/>
  <c r="AD5376" i="1" s="1"/>
  <c r="W5377" i="1"/>
  <c r="X5377" i="1" s="1"/>
  <c r="Y5377" i="1" s="1"/>
  <c r="Z5377" i="1" s="1"/>
  <c r="AA5377" i="1" s="1"/>
  <c r="AB5377" i="1" s="1"/>
  <c r="AC5377" i="1" s="1"/>
  <c r="AD5377" i="1" s="1"/>
  <c r="W5378" i="1"/>
  <c r="X5378" i="1" s="1"/>
  <c r="Y5378" i="1" s="1"/>
  <c r="Z5378" i="1" s="1"/>
  <c r="W5379" i="1"/>
  <c r="X5379" i="1" s="1"/>
  <c r="Y5379" i="1" s="1"/>
  <c r="Z5379" i="1" s="1"/>
  <c r="AA5379" i="1" s="1"/>
  <c r="AB5379" i="1" s="1"/>
  <c r="AC5379" i="1" s="1"/>
  <c r="AD5379" i="1" s="1"/>
  <c r="W5380" i="1"/>
  <c r="X5380" i="1" s="1"/>
  <c r="Y5380" i="1" s="1"/>
  <c r="Z5380" i="1" s="1"/>
  <c r="W5381" i="1"/>
  <c r="X5381" i="1" s="1"/>
  <c r="Y5381" i="1" s="1"/>
  <c r="Z5381" i="1" s="1"/>
  <c r="AA5381" i="1" s="1"/>
  <c r="AB5381" i="1" s="1"/>
  <c r="AC5381" i="1" s="1"/>
  <c r="AD5381" i="1" s="1"/>
  <c r="W5382" i="1"/>
  <c r="X5382" i="1" s="1"/>
  <c r="Y5382" i="1" s="1"/>
  <c r="Z5382" i="1" s="1"/>
  <c r="W5383" i="1"/>
  <c r="X5383" i="1" s="1"/>
  <c r="Y5383" i="1" s="1"/>
  <c r="Z5383" i="1" s="1"/>
  <c r="AA5383" i="1" s="1"/>
  <c r="AB5383" i="1" s="1"/>
  <c r="AC5383" i="1" s="1"/>
  <c r="AD5383" i="1" s="1"/>
  <c r="W5384" i="1"/>
  <c r="X5384" i="1" s="1"/>
  <c r="Y5384" i="1" s="1"/>
  <c r="Z5384" i="1" s="1"/>
  <c r="AA5384" i="1" s="1"/>
  <c r="AB5384" i="1" s="1"/>
  <c r="AC5384" i="1" s="1"/>
  <c r="AD5384" i="1" s="1"/>
  <c r="W5385" i="1"/>
  <c r="X5385" i="1" s="1"/>
  <c r="Y5385" i="1" s="1"/>
  <c r="Z5385" i="1" s="1"/>
  <c r="AA5385" i="1" s="1"/>
  <c r="AB5385" i="1" s="1"/>
  <c r="AC5385" i="1" s="1"/>
  <c r="AD5385" i="1" s="1"/>
  <c r="W5386" i="1"/>
  <c r="X5386" i="1" s="1"/>
  <c r="Y5386" i="1" s="1"/>
  <c r="Z5386" i="1" s="1"/>
  <c r="W5387" i="1"/>
  <c r="X5387" i="1" s="1"/>
  <c r="Y5387" i="1" s="1"/>
  <c r="Z5387" i="1" s="1"/>
  <c r="AA5387" i="1" s="1"/>
  <c r="AB5387" i="1" s="1"/>
  <c r="AC5387" i="1" s="1"/>
  <c r="AD5387" i="1" s="1"/>
  <c r="W5388" i="1"/>
  <c r="X5388" i="1" s="1"/>
  <c r="Y5388" i="1" s="1"/>
  <c r="Z5388" i="1" s="1"/>
  <c r="W5389" i="1"/>
  <c r="X5389" i="1" s="1"/>
  <c r="Y5389" i="1" s="1"/>
  <c r="Z5389" i="1" s="1"/>
  <c r="AA5389" i="1" s="1"/>
  <c r="AB5389" i="1" s="1"/>
  <c r="AC5389" i="1" s="1"/>
  <c r="AD5389" i="1" s="1"/>
  <c r="W5390" i="1"/>
  <c r="X5390" i="1" s="1"/>
  <c r="Y5390" i="1" s="1"/>
  <c r="Z5390" i="1" s="1"/>
  <c r="W5391" i="1"/>
  <c r="X5391" i="1" s="1"/>
  <c r="Y5391" i="1" s="1"/>
  <c r="Z5391" i="1" s="1"/>
  <c r="AA5391" i="1" s="1"/>
  <c r="AB5391" i="1" s="1"/>
  <c r="AC5391" i="1" s="1"/>
  <c r="AD5391" i="1" s="1"/>
  <c r="W5392" i="1"/>
  <c r="X5392" i="1" s="1"/>
  <c r="Y5392" i="1" s="1"/>
  <c r="Z5392" i="1" s="1"/>
  <c r="AA5392" i="1" s="1"/>
  <c r="AB5392" i="1" s="1"/>
  <c r="AC5392" i="1" s="1"/>
  <c r="AD5392" i="1" s="1"/>
  <c r="W5393" i="1"/>
  <c r="X5393" i="1" s="1"/>
  <c r="Y5393" i="1" s="1"/>
  <c r="Z5393" i="1" s="1"/>
  <c r="AA5393" i="1" s="1"/>
  <c r="AB5393" i="1" s="1"/>
  <c r="AC5393" i="1" s="1"/>
  <c r="AD5393" i="1" s="1"/>
  <c r="W5394" i="1"/>
  <c r="X5394" i="1" s="1"/>
  <c r="Y5394" i="1" s="1"/>
  <c r="Z5394" i="1" s="1"/>
  <c r="W5395" i="1"/>
  <c r="X5395" i="1" s="1"/>
  <c r="Y5395" i="1" s="1"/>
  <c r="Z5395" i="1" s="1"/>
  <c r="AA5395" i="1" s="1"/>
  <c r="AB5395" i="1" s="1"/>
  <c r="AC5395" i="1" s="1"/>
  <c r="AD5395" i="1" s="1"/>
  <c r="W5396" i="1"/>
  <c r="X5396" i="1" s="1"/>
  <c r="Y5396" i="1" s="1"/>
  <c r="Z5396" i="1" s="1"/>
  <c r="W5397" i="1"/>
  <c r="X5397" i="1" s="1"/>
  <c r="Y5397" i="1" s="1"/>
  <c r="Z5397" i="1" s="1"/>
  <c r="AA5397" i="1" s="1"/>
  <c r="AB5397" i="1" s="1"/>
  <c r="AC5397" i="1" s="1"/>
  <c r="AD5397" i="1" s="1"/>
  <c r="W5398" i="1"/>
  <c r="X5398" i="1" s="1"/>
  <c r="Y5398" i="1" s="1"/>
  <c r="Z5398" i="1" s="1"/>
  <c r="W5399" i="1"/>
  <c r="X5399" i="1" s="1"/>
  <c r="Y5399" i="1" s="1"/>
  <c r="Z5399" i="1" s="1"/>
  <c r="AA5399" i="1" s="1"/>
  <c r="AB5399" i="1" s="1"/>
  <c r="AC5399" i="1" s="1"/>
  <c r="AD5399" i="1" s="1"/>
  <c r="W5400" i="1"/>
  <c r="X5400" i="1" s="1"/>
  <c r="Y5400" i="1" s="1"/>
  <c r="Z5400" i="1" s="1"/>
  <c r="AA5400" i="1" s="1"/>
  <c r="AB5400" i="1" s="1"/>
  <c r="AC5400" i="1" s="1"/>
  <c r="AD5400" i="1" s="1"/>
  <c r="W5401" i="1"/>
  <c r="X5401" i="1" s="1"/>
  <c r="Y5401" i="1" s="1"/>
  <c r="Z5401" i="1" s="1"/>
  <c r="AA5401" i="1" s="1"/>
  <c r="AB5401" i="1" s="1"/>
  <c r="AC5401" i="1" s="1"/>
  <c r="AD5401" i="1" s="1"/>
  <c r="W5402" i="1"/>
  <c r="X5402" i="1" s="1"/>
  <c r="Y5402" i="1" s="1"/>
  <c r="Z5402" i="1" s="1"/>
  <c r="W5403" i="1"/>
  <c r="X5403" i="1" s="1"/>
  <c r="Y5403" i="1" s="1"/>
  <c r="Z5403" i="1" s="1"/>
  <c r="AA5403" i="1" s="1"/>
  <c r="AB5403" i="1" s="1"/>
  <c r="AC5403" i="1" s="1"/>
  <c r="AD5403" i="1" s="1"/>
  <c r="W5404" i="1"/>
  <c r="X5404" i="1" s="1"/>
  <c r="Y5404" i="1" s="1"/>
  <c r="Z5404" i="1" s="1"/>
  <c r="W5405" i="1"/>
  <c r="X5405" i="1" s="1"/>
  <c r="Y5405" i="1" s="1"/>
  <c r="Z5405" i="1" s="1"/>
  <c r="AA5405" i="1" s="1"/>
  <c r="AB5405" i="1" s="1"/>
  <c r="AC5405" i="1" s="1"/>
  <c r="AD5405" i="1" s="1"/>
  <c r="W5406" i="1"/>
  <c r="X5406" i="1" s="1"/>
  <c r="Y5406" i="1" s="1"/>
  <c r="Z5406" i="1" s="1"/>
  <c r="W5407" i="1"/>
  <c r="X5407" i="1" s="1"/>
  <c r="Y5407" i="1" s="1"/>
  <c r="Z5407" i="1" s="1"/>
  <c r="AA5407" i="1" s="1"/>
  <c r="AB5407" i="1" s="1"/>
  <c r="AC5407" i="1" s="1"/>
  <c r="AD5407" i="1" s="1"/>
  <c r="W5408" i="1"/>
  <c r="X5408" i="1" s="1"/>
  <c r="Y5408" i="1" s="1"/>
  <c r="Z5408" i="1" s="1"/>
  <c r="AA5408" i="1" s="1"/>
  <c r="AB5408" i="1" s="1"/>
  <c r="AC5408" i="1" s="1"/>
  <c r="AD5408" i="1" s="1"/>
  <c r="W5409" i="1"/>
  <c r="X5409" i="1" s="1"/>
  <c r="Y5409" i="1" s="1"/>
  <c r="Z5409" i="1" s="1"/>
  <c r="AA5409" i="1" s="1"/>
  <c r="AB5409" i="1" s="1"/>
  <c r="AC5409" i="1" s="1"/>
  <c r="AD5409" i="1" s="1"/>
  <c r="W5410" i="1"/>
  <c r="X5410" i="1" s="1"/>
  <c r="Y5410" i="1" s="1"/>
  <c r="Z5410" i="1" s="1"/>
  <c r="W5411" i="1"/>
  <c r="X5411" i="1" s="1"/>
  <c r="Y5411" i="1" s="1"/>
  <c r="Z5411" i="1" s="1"/>
  <c r="AA5411" i="1" s="1"/>
  <c r="AB5411" i="1" s="1"/>
  <c r="AC5411" i="1" s="1"/>
  <c r="AD5411" i="1" s="1"/>
  <c r="W5412" i="1"/>
  <c r="X5412" i="1" s="1"/>
  <c r="Y5412" i="1" s="1"/>
  <c r="Z5412" i="1" s="1"/>
  <c r="W5413" i="1"/>
  <c r="X5413" i="1" s="1"/>
  <c r="Y5413" i="1" s="1"/>
  <c r="Z5413" i="1" s="1"/>
  <c r="AA5413" i="1" s="1"/>
  <c r="AB5413" i="1" s="1"/>
  <c r="AC5413" i="1" s="1"/>
  <c r="AD5413" i="1" s="1"/>
  <c r="W5414" i="1"/>
  <c r="X5414" i="1" s="1"/>
  <c r="Y5414" i="1" s="1"/>
  <c r="Z5414" i="1" s="1"/>
  <c r="W5415" i="1"/>
  <c r="X5415" i="1" s="1"/>
  <c r="Y5415" i="1" s="1"/>
  <c r="Z5415" i="1" s="1"/>
  <c r="AA5415" i="1" s="1"/>
  <c r="AB5415" i="1" s="1"/>
  <c r="AC5415" i="1" s="1"/>
  <c r="AD5415" i="1" s="1"/>
  <c r="W5416" i="1"/>
  <c r="X5416" i="1" s="1"/>
  <c r="Y5416" i="1" s="1"/>
  <c r="Z5416" i="1" s="1"/>
  <c r="AA5416" i="1" s="1"/>
  <c r="AB5416" i="1" s="1"/>
  <c r="AC5416" i="1" s="1"/>
  <c r="AD5416" i="1" s="1"/>
  <c r="W5417" i="1"/>
  <c r="X5417" i="1" s="1"/>
  <c r="Y5417" i="1" s="1"/>
  <c r="Z5417" i="1" s="1"/>
  <c r="AA5417" i="1" s="1"/>
  <c r="AB5417" i="1" s="1"/>
  <c r="AC5417" i="1" s="1"/>
  <c r="AD5417" i="1" s="1"/>
  <c r="W5418" i="1"/>
  <c r="X5418" i="1" s="1"/>
  <c r="Y5418" i="1" s="1"/>
  <c r="Z5418" i="1" s="1"/>
  <c r="W5419" i="1"/>
  <c r="X5419" i="1" s="1"/>
  <c r="Y5419" i="1" s="1"/>
  <c r="Z5419" i="1" s="1"/>
  <c r="AA5419" i="1" s="1"/>
  <c r="AB5419" i="1" s="1"/>
  <c r="AC5419" i="1" s="1"/>
  <c r="AD5419" i="1" s="1"/>
  <c r="W5420" i="1"/>
  <c r="X5420" i="1" s="1"/>
  <c r="Y5420" i="1" s="1"/>
  <c r="Z5420" i="1" s="1"/>
  <c r="W5421" i="1"/>
  <c r="X5421" i="1" s="1"/>
  <c r="Y5421" i="1" s="1"/>
  <c r="Z5421" i="1" s="1"/>
  <c r="AA5421" i="1" s="1"/>
  <c r="AB5421" i="1" s="1"/>
  <c r="AC5421" i="1" s="1"/>
  <c r="AD5421" i="1" s="1"/>
  <c r="W5422" i="1"/>
  <c r="X5422" i="1" s="1"/>
  <c r="Y5422" i="1" s="1"/>
  <c r="Z5422" i="1" s="1"/>
  <c r="W5423" i="1"/>
  <c r="X5423" i="1" s="1"/>
  <c r="Y5423" i="1" s="1"/>
  <c r="Z5423" i="1" s="1"/>
  <c r="AA5423" i="1" s="1"/>
  <c r="AB5423" i="1" s="1"/>
  <c r="AC5423" i="1" s="1"/>
  <c r="AD5423" i="1" s="1"/>
  <c r="W5424" i="1"/>
  <c r="X5424" i="1" s="1"/>
  <c r="Y5424" i="1" s="1"/>
  <c r="Z5424" i="1" s="1"/>
  <c r="AA5424" i="1" s="1"/>
  <c r="AB5424" i="1" s="1"/>
  <c r="AC5424" i="1" s="1"/>
  <c r="AD5424" i="1" s="1"/>
  <c r="W5425" i="1"/>
  <c r="X5425" i="1" s="1"/>
  <c r="Y5425" i="1" s="1"/>
  <c r="Z5425" i="1" s="1"/>
  <c r="AA5425" i="1" s="1"/>
  <c r="AB5425" i="1" s="1"/>
  <c r="AC5425" i="1" s="1"/>
  <c r="AD5425" i="1" s="1"/>
  <c r="W5426" i="1"/>
  <c r="X5426" i="1" s="1"/>
  <c r="Y5426" i="1" s="1"/>
  <c r="Z5426" i="1" s="1"/>
  <c r="W5427" i="1"/>
  <c r="X5427" i="1" s="1"/>
  <c r="Y5427" i="1" s="1"/>
  <c r="Z5427" i="1" s="1"/>
  <c r="AA5427" i="1" s="1"/>
  <c r="AB5427" i="1" s="1"/>
  <c r="AC5427" i="1" s="1"/>
  <c r="AD5427" i="1" s="1"/>
  <c r="W5428" i="1"/>
  <c r="X5428" i="1" s="1"/>
  <c r="Y5428" i="1" s="1"/>
  <c r="Z5428" i="1" s="1"/>
  <c r="W5429" i="1"/>
  <c r="X5429" i="1" s="1"/>
  <c r="Y5429" i="1" s="1"/>
  <c r="Z5429" i="1" s="1"/>
  <c r="AA5429" i="1" s="1"/>
  <c r="AB5429" i="1" s="1"/>
  <c r="AC5429" i="1" s="1"/>
  <c r="AD5429" i="1" s="1"/>
  <c r="W5430" i="1"/>
  <c r="X5430" i="1" s="1"/>
  <c r="Y5430" i="1" s="1"/>
  <c r="Z5430" i="1" s="1"/>
  <c r="W5431" i="1"/>
  <c r="X5431" i="1" s="1"/>
  <c r="Y5431" i="1" s="1"/>
  <c r="Z5431" i="1" s="1"/>
  <c r="AA5431" i="1" s="1"/>
  <c r="AB5431" i="1" s="1"/>
  <c r="AC5431" i="1" s="1"/>
  <c r="AD5431" i="1" s="1"/>
  <c r="W5432" i="1"/>
  <c r="X5432" i="1" s="1"/>
  <c r="Y5432" i="1" s="1"/>
  <c r="Z5432" i="1" s="1"/>
  <c r="AA5432" i="1" s="1"/>
  <c r="AB5432" i="1" s="1"/>
  <c r="AC5432" i="1" s="1"/>
  <c r="AD5432" i="1" s="1"/>
  <c r="W5433" i="1"/>
  <c r="X5433" i="1" s="1"/>
  <c r="Y5433" i="1" s="1"/>
  <c r="Z5433" i="1" s="1"/>
  <c r="AA5433" i="1" s="1"/>
  <c r="AB5433" i="1" s="1"/>
  <c r="AC5433" i="1" s="1"/>
  <c r="AD5433" i="1" s="1"/>
  <c r="W5434" i="1"/>
  <c r="X5434" i="1" s="1"/>
  <c r="Y5434" i="1" s="1"/>
  <c r="Z5434" i="1" s="1"/>
  <c r="W5435" i="1"/>
  <c r="X5435" i="1" s="1"/>
  <c r="Y5435" i="1" s="1"/>
  <c r="Z5435" i="1" s="1"/>
  <c r="W5436" i="1"/>
  <c r="X5436" i="1" s="1"/>
  <c r="Y5436" i="1" s="1"/>
  <c r="Z5436" i="1" s="1"/>
  <c r="W5437" i="1"/>
  <c r="X5437" i="1" s="1"/>
  <c r="Y5437" i="1" s="1"/>
  <c r="Z5437" i="1" s="1"/>
  <c r="AA5437" i="1" s="1"/>
  <c r="AB5437" i="1" s="1"/>
  <c r="AC5437" i="1" s="1"/>
  <c r="AD5437" i="1" s="1"/>
  <c r="W5438" i="1"/>
  <c r="X5438" i="1" s="1"/>
  <c r="Y5438" i="1" s="1"/>
  <c r="Z5438" i="1" s="1"/>
  <c r="W5439" i="1"/>
  <c r="X5439" i="1" s="1"/>
  <c r="Y5439" i="1" s="1"/>
  <c r="Z5439" i="1" s="1"/>
  <c r="AA5439" i="1" s="1"/>
  <c r="AB5439" i="1" s="1"/>
  <c r="AC5439" i="1" s="1"/>
  <c r="AD5439" i="1" s="1"/>
  <c r="W5440" i="1"/>
  <c r="X5440" i="1" s="1"/>
  <c r="Y5440" i="1" s="1"/>
  <c r="Z5440" i="1" s="1"/>
  <c r="AA5440" i="1" s="1"/>
  <c r="AB5440" i="1" s="1"/>
  <c r="AC5440" i="1" s="1"/>
  <c r="AD5440" i="1" s="1"/>
  <c r="W5441" i="1"/>
  <c r="X5441" i="1" s="1"/>
  <c r="Y5441" i="1" s="1"/>
  <c r="Z5441" i="1" s="1"/>
  <c r="AA5441" i="1" s="1"/>
  <c r="AB5441" i="1" s="1"/>
  <c r="AC5441" i="1" s="1"/>
  <c r="AD5441" i="1" s="1"/>
  <c r="W5442" i="1"/>
  <c r="X5442" i="1" s="1"/>
  <c r="Y5442" i="1" s="1"/>
  <c r="Z5442" i="1" s="1"/>
  <c r="W5443" i="1"/>
  <c r="X5443" i="1" s="1"/>
  <c r="Y5443" i="1" s="1"/>
  <c r="Z5443" i="1" s="1"/>
  <c r="W5444" i="1"/>
  <c r="X5444" i="1" s="1"/>
  <c r="Y5444" i="1" s="1"/>
  <c r="Z5444" i="1" s="1"/>
  <c r="W5445" i="1"/>
  <c r="X5445" i="1" s="1"/>
  <c r="Y5445" i="1" s="1"/>
  <c r="Z5445" i="1" s="1"/>
  <c r="AA5445" i="1" s="1"/>
  <c r="AB5445" i="1" s="1"/>
  <c r="AC5445" i="1" s="1"/>
  <c r="AD5445" i="1" s="1"/>
  <c r="W5446" i="1"/>
  <c r="X5446" i="1" s="1"/>
  <c r="Y5446" i="1" s="1"/>
  <c r="Z5446" i="1" s="1"/>
  <c r="W5447" i="1"/>
  <c r="X5447" i="1" s="1"/>
  <c r="Y5447" i="1" s="1"/>
  <c r="Z5447" i="1" s="1"/>
  <c r="AA5447" i="1" s="1"/>
  <c r="AB5447" i="1" s="1"/>
  <c r="AC5447" i="1" s="1"/>
  <c r="AD5447" i="1" s="1"/>
  <c r="W5448" i="1"/>
  <c r="X5448" i="1" s="1"/>
  <c r="Y5448" i="1" s="1"/>
  <c r="Z5448" i="1" s="1"/>
  <c r="AA5448" i="1" s="1"/>
  <c r="AB5448" i="1" s="1"/>
  <c r="AC5448" i="1" s="1"/>
  <c r="AD5448" i="1" s="1"/>
  <c r="W5449" i="1"/>
  <c r="X5449" i="1" s="1"/>
  <c r="Y5449" i="1" s="1"/>
  <c r="Z5449" i="1" s="1"/>
  <c r="AA5449" i="1" s="1"/>
  <c r="AB5449" i="1" s="1"/>
  <c r="AC5449" i="1" s="1"/>
  <c r="AD5449" i="1" s="1"/>
  <c r="W5450" i="1"/>
  <c r="X5450" i="1" s="1"/>
  <c r="Y5450" i="1" s="1"/>
  <c r="Z5450" i="1" s="1"/>
  <c r="W5451" i="1"/>
  <c r="X5451" i="1" s="1"/>
  <c r="Y5451" i="1" s="1"/>
  <c r="Z5451" i="1" s="1"/>
  <c r="W5452" i="1"/>
  <c r="X5452" i="1" s="1"/>
  <c r="Y5452" i="1" s="1"/>
  <c r="Z5452" i="1" s="1"/>
  <c r="W5453" i="1"/>
  <c r="X5453" i="1" s="1"/>
  <c r="Y5453" i="1" s="1"/>
  <c r="Z5453" i="1" s="1"/>
  <c r="AA5453" i="1" s="1"/>
  <c r="AB5453" i="1" s="1"/>
  <c r="AC5453" i="1" s="1"/>
  <c r="AD5453" i="1" s="1"/>
  <c r="W5454" i="1"/>
  <c r="X5454" i="1" s="1"/>
  <c r="Y5454" i="1" s="1"/>
  <c r="Z5454" i="1" s="1"/>
  <c r="W5455" i="1"/>
  <c r="X5455" i="1" s="1"/>
  <c r="Y5455" i="1" s="1"/>
  <c r="Z5455" i="1" s="1"/>
  <c r="AA5455" i="1" s="1"/>
  <c r="AB5455" i="1" s="1"/>
  <c r="AC5455" i="1" s="1"/>
  <c r="AD5455" i="1" s="1"/>
  <c r="W5456" i="1"/>
  <c r="X5456" i="1" s="1"/>
  <c r="Y5456" i="1" s="1"/>
  <c r="Z5456" i="1" s="1"/>
  <c r="AA5456" i="1" s="1"/>
  <c r="AB5456" i="1" s="1"/>
  <c r="AC5456" i="1" s="1"/>
  <c r="AD5456" i="1" s="1"/>
  <c r="W5230" i="1"/>
  <c r="X5230" i="1" s="1"/>
  <c r="Y5230" i="1" s="1"/>
  <c r="Z5230" i="1" s="1"/>
  <c r="AA5230" i="1" s="1"/>
  <c r="AB5230" i="1" s="1"/>
  <c r="AC5230" i="1" s="1"/>
  <c r="AD5230" i="1" s="1"/>
  <c r="A5229" i="1"/>
  <c r="AA5233" i="1" l="1"/>
  <c r="AB5233" i="1" s="1"/>
  <c r="AC5233" i="1" s="1"/>
  <c r="AD5233" i="1" s="1"/>
  <c r="AA5452" i="1"/>
  <c r="AB5452" i="1" s="1"/>
  <c r="AC5452" i="1" s="1"/>
  <c r="AD5452" i="1" s="1"/>
  <c r="AA5444" i="1"/>
  <c r="AB5444" i="1" s="1"/>
  <c r="AC5444" i="1" s="1"/>
  <c r="AD5444" i="1" s="1"/>
  <c r="AA5436" i="1"/>
  <c r="AB5436" i="1" s="1"/>
  <c r="AC5436" i="1" s="1"/>
  <c r="AD5436" i="1" s="1"/>
  <c r="AA5428" i="1"/>
  <c r="AB5428" i="1" s="1"/>
  <c r="AC5428" i="1" s="1"/>
  <c r="AD5428" i="1" s="1"/>
  <c r="AA5420" i="1"/>
  <c r="AB5420" i="1" s="1"/>
  <c r="AC5420" i="1" s="1"/>
  <c r="AD5420" i="1" s="1"/>
  <c r="AA5412" i="1"/>
  <c r="AB5412" i="1" s="1"/>
  <c r="AC5412" i="1" s="1"/>
  <c r="AD5412" i="1" s="1"/>
  <c r="AA5404" i="1"/>
  <c r="AB5404" i="1" s="1"/>
  <c r="AC5404" i="1" s="1"/>
  <c r="AD5404" i="1" s="1"/>
  <c r="AA5396" i="1"/>
  <c r="AB5396" i="1" s="1"/>
  <c r="AC5396" i="1" s="1"/>
  <c r="AD5396" i="1" s="1"/>
  <c r="AA5388" i="1"/>
  <c r="AB5388" i="1" s="1"/>
  <c r="AC5388" i="1" s="1"/>
  <c r="AD5388" i="1" s="1"/>
  <c r="AA5380" i="1"/>
  <c r="AB5380" i="1" s="1"/>
  <c r="AC5380" i="1" s="1"/>
  <c r="AD5380" i="1" s="1"/>
  <c r="AA5372" i="1"/>
  <c r="AB5372" i="1" s="1"/>
  <c r="AC5372" i="1" s="1"/>
  <c r="AD5372" i="1" s="1"/>
  <c r="AA5364" i="1"/>
  <c r="AB5364" i="1" s="1"/>
  <c r="AC5364" i="1" s="1"/>
  <c r="AD5364" i="1" s="1"/>
  <c r="AA5356" i="1"/>
  <c r="AB5356" i="1" s="1"/>
  <c r="AC5356" i="1" s="1"/>
  <c r="AD5356" i="1" s="1"/>
  <c r="AA5348" i="1"/>
  <c r="AB5348" i="1" s="1"/>
  <c r="AC5348" i="1" s="1"/>
  <c r="AD5348" i="1" s="1"/>
  <c r="AA5340" i="1"/>
  <c r="AB5340" i="1" s="1"/>
  <c r="AC5340" i="1" s="1"/>
  <c r="AD5340" i="1" s="1"/>
  <c r="AA5332" i="1"/>
  <c r="AB5332" i="1" s="1"/>
  <c r="AC5332" i="1" s="1"/>
  <c r="AD5332" i="1" s="1"/>
  <c r="AA5324" i="1"/>
  <c r="AB5324" i="1" s="1"/>
  <c r="AC5324" i="1" s="1"/>
  <c r="AD5324" i="1" s="1"/>
  <c r="AA5316" i="1"/>
  <c r="AB5316" i="1" s="1"/>
  <c r="AC5316" i="1" s="1"/>
  <c r="AD5316" i="1" s="1"/>
  <c r="AA5308" i="1"/>
  <c r="AB5308" i="1" s="1"/>
  <c r="AC5308" i="1" s="1"/>
  <c r="AD5308" i="1" s="1"/>
  <c r="AA5300" i="1"/>
  <c r="AB5300" i="1" s="1"/>
  <c r="AC5300" i="1" s="1"/>
  <c r="AD5300" i="1" s="1"/>
  <c r="AA5292" i="1"/>
  <c r="AB5292" i="1" s="1"/>
  <c r="AC5292" i="1" s="1"/>
  <c r="AD5292" i="1" s="1"/>
  <c r="AA5284" i="1"/>
  <c r="AB5284" i="1" s="1"/>
  <c r="AC5284" i="1" s="1"/>
  <c r="AD5284" i="1" s="1"/>
  <c r="AA5276" i="1"/>
  <c r="AB5276" i="1" s="1"/>
  <c r="AC5276" i="1" s="1"/>
  <c r="AD5276" i="1" s="1"/>
  <c r="AA5268" i="1"/>
  <c r="AB5268" i="1" s="1"/>
  <c r="AC5268" i="1" s="1"/>
  <c r="AD5268" i="1" s="1"/>
  <c r="AA5260" i="1"/>
  <c r="AB5260" i="1" s="1"/>
  <c r="AC5260" i="1" s="1"/>
  <c r="AD5260" i="1" s="1"/>
  <c r="AA5252" i="1"/>
  <c r="AB5252" i="1" s="1"/>
  <c r="AC5252" i="1" s="1"/>
  <c r="AD5252" i="1" s="1"/>
  <c r="AA5244" i="1"/>
  <c r="AB5244" i="1" s="1"/>
  <c r="AC5244" i="1" s="1"/>
  <c r="AD5244" i="1" s="1"/>
  <c r="AA5236" i="1"/>
  <c r="AB5236" i="1" s="1"/>
  <c r="AC5236" i="1" s="1"/>
  <c r="AD5236" i="1" s="1"/>
  <c r="AA5450" i="1"/>
  <c r="AB5450" i="1" s="1"/>
  <c r="AC5450" i="1" s="1"/>
  <c r="AD5450" i="1" s="1"/>
  <c r="AA5442" i="1"/>
  <c r="AB5442" i="1" s="1"/>
  <c r="AC5442" i="1" s="1"/>
  <c r="AD5442" i="1" s="1"/>
  <c r="AA5434" i="1"/>
  <c r="AB5434" i="1" s="1"/>
  <c r="AC5434" i="1" s="1"/>
  <c r="AD5434" i="1" s="1"/>
  <c r="AA5426" i="1"/>
  <c r="AB5426" i="1" s="1"/>
  <c r="AC5426" i="1" s="1"/>
  <c r="AD5426" i="1" s="1"/>
  <c r="AA5418" i="1"/>
  <c r="AB5418" i="1" s="1"/>
  <c r="AC5418" i="1" s="1"/>
  <c r="AD5418" i="1" s="1"/>
  <c r="AA5410" i="1"/>
  <c r="AB5410" i="1" s="1"/>
  <c r="AC5410" i="1" s="1"/>
  <c r="AD5410" i="1" s="1"/>
  <c r="AA5402" i="1"/>
  <c r="AB5402" i="1" s="1"/>
  <c r="AC5402" i="1" s="1"/>
  <c r="AD5402" i="1" s="1"/>
  <c r="AA5394" i="1"/>
  <c r="AB5394" i="1" s="1"/>
  <c r="AC5394" i="1" s="1"/>
  <c r="AD5394" i="1" s="1"/>
  <c r="AA5386" i="1"/>
  <c r="AB5386" i="1" s="1"/>
  <c r="AC5386" i="1" s="1"/>
  <c r="AD5386" i="1" s="1"/>
  <c r="AA5378" i="1"/>
  <c r="AB5378" i="1" s="1"/>
  <c r="AC5378" i="1" s="1"/>
  <c r="AD5378" i="1" s="1"/>
  <c r="AA5370" i="1"/>
  <c r="AB5370" i="1" s="1"/>
  <c r="AC5370" i="1" s="1"/>
  <c r="AD5370" i="1" s="1"/>
  <c r="AA5362" i="1"/>
  <c r="AB5362" i="1" s="1"/>
  <c r="AC5362" i="1" s="1"/>
  <c r="AD5362" i="1" s="1"/>
  <c r="AA5354" i="1"/>
  <c r="AB5354" i="1" s="1"/>
  <c r="AC5354" i="1" s="1"/>
  <c r="AD5354" i="1" s="1"/>
  <c r="AA5346" i="1"/>
  <c r="AB5346" i="1" s="1"/>
  <c r="AC5346" i="1" s="1"/>
  <c r="AD5346" i="1" s="1"/>
  <c r="AA5338" i="1"/>
  <c r="AB5338" i="1" s="1"/>
  <c r="AC5338" i="1" s="1"/>
  <c r="AD5338" i="1" s="1"/>
  <c r="AA5330" i="1"/>
  <c r="AB5330" i="1" s="1"/>
  <c r="AC5330" i="1" s="1"/>
  <c r="AD5330" i="1" s="1"/>
  <c r="AA5322" i="1"/>
  <c r="AB5322" i="1" s="1"/>
  <c r="AC5322" i="1" s="1"/>
  <c r="AD5322" i="1" s="1"/>
  <c r="AA5314" i="1"/>
  <c r="AB5314" i="1" s="1"/>
  <c r="AC5314" i="1" s="1"/>
  <c r="AD5314" i="1" s="1"/>
  <c r="AA5306" i="1"/>
  <c r="AB5306" i="1" s="1"/>
  <c r="AC5306" i="1" s="1"/>
  <c r="AD5306" i="1" s="1"/>
  <c r="AA5298" i="1"/>
  <c r="AB5298" i="1" s="1"/>
  <c r="AC5298" i="1" s="1"/>
  <c r="AD5298" i="1" s="1"/>
  <c r="AA5290" i="1"/>
  <c r="AB5290" i="1" s="1"/>
  <c r="AC5290" i="1" s="1"/>
  <c r="AD5290" i="1" s="1"/>
  <c r="AA5282" i="1"/>
  <c r="AB5282" i="1" s="1"/>
  <c r="AC5282" i="1" s="1"/>
  <c r="AD5282" i="1" s="1"/>
  <c r="AA5274" i="1"/>
  <c r="AB5274" i="1" s="1"/>
  <c r="AC5274" i="1" s="1"/>
  <c r="AD5274" i="1" s="1"/>
  <c r="AA5266" i="1"/>
  <c r="AB5266" i="1" s="1"/>
  <c r="AC5266" i="1" s="1"/>
  <c r="AD5266" i="1" s="1"/>
  <c r="AA5258" i="1"/>
  <c r="AB5258" i="1" s="1"/>
  <c r="AC5258" i="1" s="1"/>
  <c r="AD5258" i="1" s="1"/>
  <c r="AA5250" i="1"/>
  <c r="AB5250" i="1" s="1"/>
  <c r="AC5250" i="1" s="1"/>
  <c r="AD5250" i="1" s="1"/>
  <c r="AA5363" i="1"/>
  <c r="AB5363" i="1" s="1"/>
  <c r="AC5363" i="1" s="1"/>
  <c r="AD5363" i="1" s="1"/>
  <c r="AA5355" i="1"/>
  <c r="AB5355" i="1" s="1"/>
  <c r="AC5355" i="1" s="1"/>
  <c r="AD5355" i="1" s="1"/>
  <c r="AA5347" i="1"/>
  <c r="AB5347" i="1" s="1"/>
  <c r="AC5347" i="1" s="1"/>
  <c r="AD5347" i="1" s="1"/>
  <c r="AA5339" i="1"/>
  <c r="AB5339" i="1" s="1"/>
  <c r="AC5339" i="1" s="1"/>
  <c r="AD5339" i="1" s="1"/>
  <c r="AA5331" i="1"/>
  <c r="AB5331" i="1" s="1"/>
  <c r="AC5331" i="1" s="1"/>
  <c r="AD5331" i="1" s="1"/>
  <c r="AA5323" i="1"/>
  <c r="AB5323" i="1" s="1"/>
  <c r="AC5323" i="1" s="1"/>
  <c r="AD5323" i="1" s="1"/>
  <c r="AA5315" i="1"/>
  <c r="AB5315" i="1" s="1"/>
  <c r="AC5315" i="1" s="1"/>
  <c r="AD5315" i="1" s="1"/>
  <c r="AA5307" i="1"/>
  <c r="AB5307" i="1" s="1"/>
  <c r="AC5307" i="1" s="1"/>
  <c r="AD5307" i="1" s="1"/>
  <c r="AA5299" i="1"/>
  <c r="AB5299" i="1" s="1"/>
  <c r="AC5299" i="1" s="1"/>
  <c r="AD5299" i="1" s="1"/>
  <c r="AA5291" i="1"/>
  <c r="AB5291" i="1" s="1"/>
  <c r="AC5291" i="1" s="1"/>
  <c r="AD5291" i="1" s="1"/>
  <c r="AA5283" i="1"/>
  <c r="AB5283" i="1" s="1"/>
  <c r="AC5283" i="1" s="1"/>
  <c r="AD5283" i="1" s="1"/>
  <c r="AA5275" i="1"/>
  <c r="AB5275" i="1" s="1"/>
  <c r="AC5275" i="1" s="1"/>
  <c r="AD5275" i="1" s="1"/>
  <c r="AA5267" i="1"/>
  <c r="AB5267" i="1" s="1"/>
  <c r="AC5267" i="1" s="1"/>
  <c r="AD5267" i="1" s="1"/>
  <c r="AA5259" i="1"/>
  <c r="AB5259" i="1" s="1"/>
  <c r="AC5259" i="1" s="1"/>
  <c r="AD5259" i="1" s="1"/>
  <c r="AA5251" i="1"/>
  <c r="AB5251" i="1" s="1"/>
  <c r="AC5251" i="1" s="1"/>
  <c r="AD5251" i="1" s="1"/>
  <c r="AA5243" i="1"/>
  <c r="AB5243" i="1" s="1"/>
  <c r="AC5243" i="1" s="1"/>
  <c r="AD5243" i="1" s="1"/>
  <c r="AA5235" i="1"/>
  <c r="AB5235" i="1" s="1"/>
  <c r="AC5235" i="1" s="1"/>
  <c r="AD5235" i="1" s="1"/>
  <c r="AA5454" i="1"/>
  <c r="AB5454" i="1" s="1"/>
  <c r="AC5454" i="1" s="1"/>
  <c r="AD5454" i="1" s="1"/>
  <c r="AA5446" i="1"/>
  <c r="AB5446" i="1" s="1"/>
  <c r="AC5446" i="1" s="1"/>
  <c r="AD5446" i="1" s="1"/>
  <c r="AA5438" i="1"/>
  <c r="AB5438" i="1" s="1"/>
  <c r="AC5438" i="1" s="1"/>
  <c r="AD5438" i="1" s="1"/>
  <c r="AA5430" i="1"/>
  <c r="AB5430" i="1" s="1"/>
  <c r="AC5430" i="1" s="1"/>
  <c r="AD5430" i="1" s="1"/>
  <c r="AA5422" i="1"/>
  <c r="AB5422" i="1" s="1"/>
  <c r="AC5422" i="1" s="1"/>
  <c r="AD5422" i="1" s="1"/>
  <c r="AA5414" i="1"/>
  <c r="AB5414" i="1" s="1"/>
  <c r="AC5414" i="1" s="1"/>
  <c r="AD5414" i="1" s="1"/>
  <c r="AA5406" i="1"/>
  <c r="AB5406" i="1" s="1"/>
  <c r="AC5406" i="1" s="1"/>
  <c r="AD5406" i="1" s="1"/>
  <c r="AA5398" i="1"/>
  <c r="AB5398" i="1" s="1"/>
  <c r="AC5398" i="1" s="1"/>
  <c r="AD5398" i="1" s="1"/>
  <c r="AA5390" i="1"/>
  <c r="AB5390" i="1" s="1"/>
  <c r="AC5390" i="1" s="1"/>
  <c r="AD5390" i="1" s="1"/>
  <c r="AA5382" i="1"/>
  <c r="AB5382" i="1" s="1"/>
  <c r="AC5382" i="1" s="1"/>
  <c r="AD5382" i="1" s="1"/>
  <c r="AA5374" i="1"/>
  <c r="AB5374" i="1" s="1"/>
  <c r="AC5374" i="1" s="1"/>
  <c r="AD5374" i="1" s="1"/>
  <c r="AA5366" i="1"/>
  <c r="AB5366" i="1" s="1"/>
  <c r="AC5366" i="1" s="1"/>
  <c r="AD5366" i="1" s="1"/>
  <c r="AA5358" i="1"/>
  <c r="AB5358" i="1" s="1"/>
  <c r="AC5358" i="1" s="1"/>
  <c r="AD5358" i="1" s="1"/>
  <c r="AA5350" i="1"/>
  <c r="AB5350" i="1" s="1"/>
  <c r="AC5350" i="1" s="1"/>
  <c r="AD5350" i="1" s="1"/>
  <c r="AA5342" i="1"/>
  <c r="AB5342" i="1" s="1"/>
  <c r="AC5342" i="1" s="1"/>
  <c r="AD5342" i="1" s="1"/>
  <c r="AA5334" i="1"/>
  <c r="AB5334" i="1" s="1"/>
  <c r="AC5334" i="1" s="1"/>
  <c r="AD5334" i="1" s="1"/>
  <c r="AA5326" i="1"/>
  <c r="AB5326" i="1" s="1"/>
  <c r="AC5326" i="1" s="1"/>
  <c r="AD5326" i="1" s="1"/>
  <c r="AA5318" i="1"/>
  <c r="AB5318" i="1" s="1"/>
  <c r="AC5318" i="1" s="1"/>
  <c r="AD5318" i="1" s="1"/>
  <c r="AA5310" i="1"/>
  <c r="AB5310" i="1" s="1"/>
  <c r="AC5310" i="1" s="1"/>
  <c r="AD5310" i="1" s="1"/>
  <c r="AA5302" i="1"/>
  <c r="AB5302" i="1" s="1"/>
  <c r="AC5302" i="1" s="1"/>
  <c r="AD5302" i="1" s="1"/>
  <c r="AA5294" i="1"/>
  <c r="AB5294" i="1" s="1"/>
  <c r="AC5294" i="1" s="1"/>
  <c r="AD5294" i="1" s="1"/>
  <c r="AA5286" i="1"/>
  <c r="AB5286" i="1" s="1"/>
  <c r="AC5286" i="1" s="1"/>
  <c r="AD5286" i="1" s="1"/>
  <c r="AA5278" i="1"/>
  <c r="AB5278" i="1" s="1"/>
  <c r="AC5278" i="1" s="1"/>
  <c r="AD5278" i="1" s="1"/>
  <c r="AA5270" i="1"/>
  <c r="AB5270" i="1" s="1"/>
  <c r="AC5270" i="1" s="1"/>
  <c r="AD5270" i="1" s="1"/>
  <c r="AA5262" i="1"/>
  <c r="AB5262" i="1" s="1"/>
  <c r="AC5262" i="1" s="1"/>
  <c r="AD5262" i="1" s="1"/>
  <c r="AA5254" i="1"/>
  <c r="AB5254" i="1" s="1"/>
  <c r="AC5254" i="1" s="1"/>
  <c r="AD5254" i="1" s="1"/>
  <c r="AA5246" i="1"/>
  <c r="AB5246" i="1" s="1"/>
  <c r="AC5246" i="1" s="1"/>
  <c r="AD5246" i="1" s="1"/>
  <c r="AA5238" i="1"/>
  <c r="AB5238" i="1" s="1"/>
  <c r="AC5238" i="1" s="1"/>
  <c r="AD5238" i="1" s="1"/>
  <c r="AA5451" i="1"/>
  <c r="AB5451" i="1" s="1"/>
  <c r="AC5451" i="1" s="1"/>
  <c r="AD5451" i="1" s="1"/>
  <c r="AA5443" i="1"/>
  <c r="AB5443" i="1" s="1"/>
  <c r="AC5443" i="1" s="1"/>
  <c r="AD5443" i="1" s="1"/>
  <c r="AA5435" i="1"/>
  <c r="AB5435" i="1" s="1"/>
  <c r="AC5435" i="1" s="1"/>
  <c r="AD5435" i="1" s="1"/>
  <c r="A5687" i="1"/>
  <c r="L2668" i="1" l="1"/>
  <c r="L2669" i="1"/>
  <c r="L2670" i="1"/>
  <c r="L2671" i="1"/>
  <c r="L2672" i="1"/>
  <c r="L2673" i="1"/>
  <c r="L2667" i="1"/>
  <c r="Z2650" i="1"/>
  <c r="Z2651" i="1"/>
  <c r="Z2652" i="1"/>
  <c r="Z2653" i="1"/>
  <c r="Z2654" i="1"/>
  <c r="Z2655" i="1"/>
  <c r="Z2649" i="1"/>
  <c r="L2897" i="1"/>
  <c r="L2898" i="1"/>
  <c r="L2899" i="1"/>
  <c r="L2900" i="1"/>
  <c r="L2901" i="1"/>
  <c r="L2902" i="1"/>
  <c r="L2896" i="1"/>
  <c r="A2646" i="1" l="1"/>
  <c r="A2627"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690" i="1"/>
  <c r="I5689" i="1"/>
  <c r="J5689" i="1" s="1"/>
  <c r="K5689" i="1" s="1"/>
  <c r="L5689" i="1" s="1"/>
  <c r="M5689" i="1" s="1"/>
  <c r="N5689" i="1" s="1"/>
  <c r="O5689" i="1" s="1"/>
  <c r="P5689" i="1" s="1"/>
  <c r="Q5689" i="1" s="1"/>
  <c r="R5689" i="1" s="1"/>
  <c r="S5689" i="1" s="1"/>
  <c r="T5689" i="1" s="1"/>
  <c r="U5689" i="1" s="1"/>
  <c r="V5689" i="1" s="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230" i="1"/>
  <c r="A2897" i="1" l="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2896" i="1"/>
  <c r="B2620" i="1"/>
  <c r="B2618" i="1"/>
  <c r="B2621" i="1"/>
  <c r="B2619" i="1"/>
  <c r="B261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667"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4998" i="1"/>
  <c r="I4997" i="1"/>
  <c r="J4997" i="1" s="1"/>
  <c r="K4997" i="1" s="1"/>
  <c r="L4997" i="1" s="1"/>
  <c r="M4997" i="1" s="1"/>
  <c r="N4997" i="1" s="1"/>
  <c r="O4997" i="1" s="1"/>
  <c r="P4997" i="1" s="1"/>
  <c r="Q4997" i="1" s="1"/>
  <c r="R4997" i="1" s="1"/>
  <c r="S4997" i="1" s="1"/>
  <c r="T4997" i="1" s="1"/>
  <c r="U4997" i="1" s="1"/>
  <c r="V4997" i="1" s="1"/>
  <c r="N2609" i="1"/>
  <c r="D2609" i="1"/>
  <c r="N2610" i="1" l="1"/>
  <c r="F2615"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C4050" i="1"/>
  <c r="A4051"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769" i="1"/>
  <c r="C4768" i="1"/>
  <c r="D4768" i="1" s="1"/>
  <c r="E4768" i="1" s="1"/>
  <c r="F4768" i="1" s="1"/>
  <c r="G4768" i="1" s="1"/>
  <c r="H4768" i="1" s="1"/>
  <c r="I4768" i="1" s="1"/>
  <c r="J4768" i="1" s="1"/>
  <c r="K4768" i="1" s="1"/>
  <c r="L4768" i="1" s="1"/>
  <c r="M4768" i="1" s="1"/>
  <c r="N4768" i="1" s="1"/>
  <c r="O4768" i="1" s="1"/>
  <c r="P4768" i="1" s="1"/>
  <c r="Q4768" i="1" s="1"/>
  <c r="R4768" i="1" s="1"/>
  <c r="S4768" i="1" s="1"/>
  <c r="T4768" i="1" s="1"/>
  <c r="U4768" i="1" s="1"/>
  <c r="V4768" i="1" s="1"/>
  <c r="W4768" i="1" s="1"/>
  <c r="X4768" i="1" s="1"/>
  <c r="Y4768" i="1" s="1"/>
  <c r="Z4768" i="1" s="1"/>
  <c r="AA4768" i="1" s="1"/>
  <c r="AB4768" i="1" s="1"/>
  <c r="AC4768" i="1" s="1"/>
  <c r="AD4768" i="1" s="1"/>
  <c r="AE4768" i="1" s="1"/>
  <c r="AF4768" i="1" s="1"/>
  <c r="AG4768" i="1" s="1"/>
  <c r="AH4768" i="1" s="1"/>
  <c r="AI4768" i="1" s="1"/>
  <c r="AJ4768" i="1" s="1"/>
  <c r="AK4768" i="1" s="1"/>
  <c r="AL4768" i="1" s="1"/>
  <c r="AM4768" i="1" s="1"/>
  <c r="AN4768" i="1" s="1"/>
  <c r="AO4768" i="1" s="1"/>
  <c r="AP4768" i="1" s="1"/>
  <c r="AQ4768" i="1" s="1"/>
  <c r="AR4768" i="1" s="1"/>
  <c r="AS4768" i="1" s="1"/>
  <c r="AT4768" i="1" s="1"/>
  <c r="AU4768" i="1" s="1"/>
  <c r="AV4768" i="1" s="1"/>
  <c r="AW4768" i="1" s="1"/>
  <c r="AX4768" i="1" s="1"/>
  <c r="AY4768" i="1" s="1"/>
  <c r="AZ4768" i="1" s="1"/>
  <c r="BA4768" i="1" s="1"/>
  <c r="BB4768" i="1" s="1"/>
  <c r="BC4768" i="1" s="1"/>
  <c r="BD4768" i="1" s="1"/>
  <c r="BE4768" i="1" s="1"/>
  <c r="BF4768" i="1" s="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509" i="1"/>
  <c r="C4508" i="1"/>
  <c r="D4508" i="1" s="1"/>
  <c r="E4508" i="1" s="1"/>
  <c r="F4508" i="1" s="1"/>
  <c r="G4508" i="1" s="1"/>
  <c r="H4508" i="1" s="1"/>
  <c r="I4508" i="1" s="1"/>
  <c r="J4508" i="1" s="1"/>
  <c r="K4508" i="1" s="1"/>
  <c r="L4508" i="1" s="1"/>
  <c r="M4508" i="1" s="1"/>
  <c r="N4508" i="1" s="1"/>
  <c r="O4508" i="1" s="1"/>
  <c r="P4508" i="1" s="1"/>
  <c r="Q4508" i="1" s="1"/>
  <c r="R4508" i="1" s="1"/>
  <c r="S4508" i="1" s="1"/>
  <c r="T4508" i="1" s="1"/>
  <c r="U4508" i="1" s="1"/>
  <c r="V4508" i="1" s="1"/>
  <c r="W4508" i="1" s="1"/>
  <c r="X4508" i="1" s="1"/>
  <c r="Y4508" i="1" s="1"/>
  <c r="Z4508" i="1" s="1"/>
  <c r="AA4508" i="1" s="1"/>
  <c r="AB4508" i="1" s="1"/>
  <c r="AC4508" i="1" s="1"/>
  <c r="AD4508" i="1" s="1"/>
  <c r="AE4508" i="1" s="1"/>
  <c r="AF4508" i="1" s="1"/>
  <c r="AG4508" i="1" s="1"/>
  <c r="AH4508" i="1" s="1"/>
  <c r="AI4508" i="1" s="1"/>
  <c r="AJ4508" i="1" s="1"/>
  <c r="AK4508" i="1" s="1"/>
  <c r="AL4508" i="1" s="1"/>
  <c r="AM4508" i="1" s="1"/>
  <c r="AN4508" i="1" s="1"/>
  <c r="AO4508" i="1" s="1"/>
  <c r="AP4508" i="1" s="1"/>
  <c r="AQ4508" i="1" s="1"/>
  <c r="AR4508" i="1" s="1"/>
  <c r="AS4508" i="1" s="1"/>
  <c r="AT4508" i="1" s="1"/>
  <c r="AU4508" i="1" s="1"/>
  <c r="AV4508" i="1" s="1"/>
  <c r="AW4508" i="1" s="1"/>
  <c r="AX4508" i="1" s="1"/>
  <c r="AY4508" i="1" s="1"/>
  <c r="AZ4508" i="1" s="1"/>
  <c r="BA4508" i="1" s="1"/>
  <c r="BB4508" i="1" s="1"/>
  <c r="BC4508" i="1" s="1"/>
  <c r="BD4508" i="1" s="1"/>
  <c r="BE4508" i="1" s="1"/>
  <c r="BF4508" i="1" s="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280"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584" i="1"/>
  <c r="C4279" i="1"/>
  <c r="D4279" i="1" s="1"/>
  <c r="E4279" i="1" s="1"/>
  <c r="F4279" i="1" s="1"/>
  <c r="G4279" i="1" s="1"/>
  <c r="H4279" i="1" s="1"/>
  <c r="I4279" i="1" s="1"/>
  <c r="J4279" i="1" s="1"/>
  <c r="K4279" i="1" s="1"/>
  <c r="L4279" i="1" s="1"/>
  <c r="M4279" i="1" s="1"/>
  <c r="N4279" i="1" s="1"/>
  <c r="O4279" i="1" s="1"/>
  <c r="P4279" i="1" s="1"/>
  <c r="Q4279" i="1" s="1"/>
  <c r="R4279" i="1" s="1"/>
  <c r="S4279" i="1" s="1"/>
  <c r="T4279" i="1" s="1"/>
  <c r="U4279" i="1" s="1"/>
  <c r="V4279" i="1" s="1"/>
  <c r="W4279" i="1" s="1"/>
  <c r="X4279" i="1" s="1"/>
  <c r="Y4279" i="1" s="1"/>
  <c r="Z4279" i="1" s="1"/>
  <c r="AA4279" i="1" s="1"/>
  <c r="AB4279" i="1" s="1"/>
  <c r="AC4279" i="1" s="1"/>
  <c r="AD4279" i="1" s="1"/>
  <c r="AE4279" i="1" s="1"/>
  <c r="AF4279" i="1" s="1"/>
  <c r="AG4279" i="1" s="1"/>
  <c r="AH4279" i="1" s="1"/>
  <c r="AI4279" i="1" s="1"/>
  <c r="AJ4279" i="1" s="1"/>
  <c r="AK4279" i="1" s="1"/>
  <c r="AL4279" i="1" s="1"/>
  <c r="AM4279" i="1" s="1"/>
  <c r="AN4279" i="1" s="1"/>
  <c r="AO4279" i="1" s="1"/>
  <c r="AP4279" i="1" s="1"/>
  <c r="AQ4279" i="1" s="1"/>
  <c r="AR4279" i="1" s="1"/>
  <c r="AS4279" i="1" s="1"/>
  <c r="AT4279" i="1" s="1"/>
  <c r="AU4279" i="1" s="1"/>
  <c r="AV4279" i="1" s="1"/>
  <c r="AW4279" i="1" s="1"/>
  <c r="AX4279" i="1" s="1"/>
  <c r="AY4279" i="1" s="1"/>
  <c r="AZ4279" i="1" s="1"/>
  <c r="BA4279" i="1" s="1"/>
  <c r="BB4279" i="1" s="1"/>
  <c r="BC4279" i="1" s="1"/>
  <c r="BD4279" i="1" s="1"/>
  <c r="BE4279" i="1" s="1"/>
  <c r="BF4279" i="1" s="1"/>
  <c r="T5459" i="1" l="1"/>
  <c r="T5460" i="1" s="1"/>
  <c r="T5461" i="1" s="1"/>
  <c r="T5462" i="1" s="1"/>
  <c r="T5463" i="1" s="1"/>
  <c r="T5464" i="1" s="1"/>
  <c r="T5465" i="1" s="1"/>
  <c r="T5466" i="1" s="1"/>
  <c r="T5467" i="1" s="1"/>
  <c r="T5468" i="1" s="1"/>
  <c r="T5469" i="1" s="1"/>
  <c r="T5470" i="1" s="1"/>
  <c r="T5471" i="1" s="1"/>
  <c r="T5472" i="1" s="1"/>
  <c r="T5473" i="1" s="1"/>
  <c r="T5474" i="1" s="1"/>
  <c r="T5475" i="1" s="1"/>
  <c r="T5476" i="1" s="1"/>
  <c r="T5477" i="1" s="1"/>
  <c r="T5478" i="1" s="1"/>
  <c r="T5479" i="1" s="1"/>
  <c r="T5480" i="1" s="1"/>
  <c r="T5481" i="1" s="1"/>
  <c r="T5482" i="1" s="1"/>
  <c r="T5483" i="1" s="1"/>
  <c r="T5484" i="1" s="1"/>
  <c r="T5485" i="1" s="1"/>
  <c r="T5486" i="1" s="1"/>
  <c r="T5487" i="1" s="1"/>
  <c r="T5488" i="1" s="1"/>
  <c r="T5489" i="1" s="1"/>
  <c r="T5490" i="1" s="1"/>
  <c r="T5491" i="1" s="1"/>
  <c r="T5492" i="1" s="1"/>
  <c r="T5493" i="1" s="1"/>
  <c r="T5494" i="1" s="1"/>
  <c r="T5495" i="1" s="1"/>
  <c r="T5496" i="1" s="1"/>
  <c r="T5497" i="1" s="1"/>
  <c r="T5498" i="1" s="1"/>
  <c r="T5499" i="1" s="1"/>
  <c r="T5500" i="1" s="1"/>
  <c r="T5501" i="1" s="1"/>
  <c r="T5502" i="1" s="1"/>
  <c r="T5503" i="1" s="1"/>
  <c r="T5504" i="1" s="1"/>
  <c r="T5505" i="1" s="1"/>
  <c r="T5506" i="1" s="1"/>
  <c r="T5507" i="1" s="1"/>
  <c r="T5508" i="1" s="1"/>
  <c r="T5509" i="1" s="1"/>
  <c r="T5510" i="1" s="1"/>
  <c r="T5511" i="1" s="1"/>
  <c r="T5512" i="1" s="1"/>
  <c r="T5513" i="1" s="1"/>
  <c r="T5514" i="1" s="1"/>
  <c r="T5515" i="1" s="1"/>
  <c r="T5516" i="1" s="1"/>
  <c r="T5517" i="1" s="1"/>
  <c r="T5518" i="1" s="1"/>
  <c r="T5519" i="1" s="1"/>
  <c r="T5520" i="1" s="1"/>
  <c r="T5521" i="1" s="1"/>
  <c r="T5522" i="1" s="1"/>
  <c r="T5523" i="1" s="1"/>
  <c r="T5524" i="1" s="1"/>
  <c r="T5525" i="1" s="1"/>
  <c r="T5526" i="1" s="1"/>
  <c r="T5527" i="1" s="1"/>
  <c r="T5528" i="1" s="1"/>
  <c r="T5529" i="1" s="1"/>
  <c r="T5530" i="1" s="1"/>
  <c r="T5531" i="1" s="1"/>
  <c r="T5532" i="1" s="1"/>
  <c r="T5533" i="1" s="1"/>
  <c r="T5534" i="1" s="1"/>
  <c r="T5535" i="1" s="1"/>
  <c r="T5536" i="1" s="1"/>
  <c r="T5537" i="1" s="1"/>
  <c r="T5538" i="1" s="1"/>
  <c r="T5539" i="1" s="1"/>
  <c r="T5540" i="1" s="1"/>
  <c r="T5541" i="1" s="1"/>
  <c r="T5542" i="1" s="1"/>
  <c r="T5543" i="1" s="1"/>
  <c r="T5544" i="1" s="1"/>
  <c r="T5545" i="1" s="1"/>
  <c r="T5546" i="1" s="1"/>
  <c r="T5547" i="1" s="1"/>
  <c r="T5548" i="1" s="1"/>
  <c r="T5549" i="1" s="1"/>
  <c r="T5550" i="1" s="1"/>
  <c r="T5551" i="1" s="1"/>
  <c r="T5552" i="1" s="1"/>
  <c r="T5553" i="1" s="1"/>
  <c r="T5554" i="1" s="1"/>
  <c r="T5555" i="1" s="1"/>
  <c r="T5556" i="1" s="1"/>
  <c r="T5557" i="1" s="1"/>
  <c r="T5558" i="1" s="1"/>
  <c r="T5559" i="1" s="1"/>
  <c r="T5560" i="1" s="1"/>
  <c r="T5561" i="1" s="1"/>
  <c r="T5562" i="1" s="1"/>
  <c r="T5563" i="1" s="1"/>
  <c r="T5564" i="1" s="1"/>
  <c r="T5565" i="1" s="1"/>
  <c r="T5566" i="1" s="1"/>
  <c r="T5567" i="1" s="1"/>
  <c r="T5568" i="1" s="1"/>
  <c r="T5569" i="1" s="1"/>
  <c r="T5570" i="1" s="1"/>
  <c r="T5571" i="1" s="1"/>
  <c r="T5572" i="1" s="1"/>
  <c r="T5573" i="1" s="1"/>
  <c r="T5574" i="1" s="1"/>
  <c r="T5575" i="1" s="1"/>
  <c r="T5576" i="1" s="1"/>
  <c r="T5577" i="1" s="1"/>
  <c r="T5578" i="1" s="1"/>
  <c r="T5579" i="1" s="1"/>
  <c r="T5580" i="1" s="1"/>
  <c r="T5581" i="1" s="1"/>
  <c r="T5582" i="1" s="1"/>
  <c r="T5583" i="1" s="1"/>
  <c r="T5584" i="1" s="1"/>
  <c r="T5585" i="1" s="1"/>
  <c r="T5586" i="1" s="1"/>
  <c r="T5587" i="1" s="1"/>
  <c r="T5588" i="1" s="1"/>
  <c r="T5589" i="1" s="1"/>
  <c r="T5590" i="1" s="1"/>
  <c r="T5591" i="1" s="1"/>
  <c r="T5592" i="1" s="1"/>
  <c r="T5593" i="1" s="1"/>
  <c r="T5594" i="1" s="1"/>
  <c r="T5595" i="1" s="1"/>
  <c r="T5596" i="1" s="1"/>
  <c r="T5597" i="1" s="1"/>
  <c r="T5598" i="1" s="1"/>
  <c r="T5599" i="1" s="1"/>
  <c r="T5600" i="1" s="1"/>
  <c r="T5601" i="1" s="1"/>
  <c r="T5602" i="1" s="1"/>
  <c r="T5603" i="1" s="1"/>
  <c r="T5604" i="1" s="1"/>
  <c r="T5605" i="1" s="1"/>
  <c r="T5606" i="1" s="1"/>
  <c r="T5607" i="1" s="1"/>
  <c r="T5608" i="1" s="1"/>
  <c r="T5609" i="1" s="1"/>
  <c r="T5610" i="1" s="1"/>
  <c r="T5611" i="1" s="1"/>
  <c r="T5612" i="1" s="1"/>
  <c r="T5613" i="1" s="1"/>
  <c r="T5614" i="1" s="1"/>
  <c r="T5615" i="1" s="1"/>
  <c r="T5616" i="1" s="1"/>
  <c r="T5617" i="1" s="1"/>
  <c r="T5618" i="1" s="1"/>
  <c r="T5619" i="1" s="1"/>
  <c r="T5620" i="1" s="1"/>
  <c r="T5621" i="1" s="1"/>
  <c r="T5622" i="1" s="1"/>
  <c r="T5623" i="1" s="1"/>
  <c r="T5624" i="1" s="1"/>
  <c r="T5625" i="1" s="1"/>
  <c r="T5626" i="1" s="1"/>
  <c r="T5627" i="1" s="1"/>
  <c r="T5628" i="1" s="1"/>
  <c r="T5629" i="1" s="1"/>
  <c r="T5630" i="1" s="1"/>
  <c r="T5631" i="1" s="1"/>
  <c r="T5632" i="1" s="1"/>
  <c r="T5633" i="1" s="1"/>
  <c r="T5634" i="1" s="1"/>
  <c r="T5635" i="1" s="1"/>
  <c r="T5636" i="1" s="1"/>
  <c r="T5637" i="1" s="1"/>
  <c r="T5638" i="1" s="1"/>
  <c r="T5639" i="1" s="1"/>
  <c r="T5640" i="1" s="1"/>
  <c r="T5641" i="1" s="1"/>
  <c r="T5642" i="1" s="1"/>
  <c r="T5643" i="1" s="1"/>
  <c r="T5644" i="1" s="1"/>
  <c r="T5645" i="1" s="1"/>
  <c r="T5646" i="1" s="1"/>
  <c r="T5647" i="1" s="1"/>
  <c r="T5648" i="1" s="1"/>
  <c r="T5649" i="1" s="1"/>
  <c r="T5650" i="1" s="1"/>
  <c r="T5651" i="1" s="1"/>
  <c r="T5652" i="1" s="1"/>
  <c r="T5653" i="1" s="1"/>
  <c r="T5654" i="1" s="1"/>
  <c r="T5655" i="1" s="1"/>
  <c r="T5656" i="1" s="1"/>
  <c r="T5657" i="1" s="1"/>
  <c r="T5658" i="1" s="1"/>
  <c r="T5659" i="1" s="1"/>
  <c r="T5660" i="1" s="1"/>
  <c r="T5661" i="1" s="1"/>
  <c r="T5662" i="1" s="1"/>
  <c r="T5663" i="1" s="1"/>
  <c r="T5664" i="1" s="1"/>
  <c r="T5665" i="1" s="1"/>
  <c r="T5666" i="1" s="1"/>
  <c r="T5667" i="1" s="1"/>
  <c r="T5668" i="1" s="1"/>
  <c r="T5669" i="1" s="1"/>
  <c r="T5670" i="1" s="1"/>
  <c r="T5671" i="1" s="1"/>
  <c r="T5672" i="1" s="1"/>
  <c r="T5673" i="1" s="1"/>
  <c r="T5674" i="1" s="1"/>
  <c r="T5675" i="1" s="1"/>
  <c r="T5676" i="1" s="1"/>
  <c r="T5677" i="1" s="1"/>
  <c r="T5678" i="1" s="1"/>
  <c r="T5679" i="1" s="1"/>
  <c r="T5680" i="1" s="1"/>
  <c r="T5681" i="1" s="1"/>
  <c r="T5682" i="1" s="1"/>
  <c r="T5683" i="1" s="1"/>
  <c r="T5684" i="1" s="1"/>
  <c r="T5685" i="1" s="1"/>
  <c r="Q5459" i="1"/>
  <c r="Q5460" i="1" s="1"/>
  <c r="Q5461" i="1" s="1"/>
  <c r="Q5462" i="1" s="1"/>
  <c r="Q5463" i="1" s="1"/>
  <c r="Q5464" i="1" s="1"/>
  <c r="Q5465" i="1" s="1"/>
  <c r="Q5466" i="1" s="1"/>
  <c r="Q5467" i="1" s="1"/>
  <c r="Q5468" i="1" s="1"/>
  <c r="Q5469" i="1" s="1"/>
  <c r="Q5470" i="1" s="1"/>
  <c r="Q5471" i="1" s="1"/>
  <c r="Q5472" i="1" s="1"/>
  <c r="Q5473" i="1" s="1"/>
  <c r="Q5474" i="1" s="1"/>
  <c r="Q5475" i="1" s="1"/>
  <c r="Q5476" i="1" s="1"/>
  <c r="Q5477" i="1" s="1"/>
  <c r="Q5478" i="1" s="1"/>
  <c r="Q5479" i="1" s="1"/>
  <c r="Q5480" i="1" s="1"/>
  <c r="Q5481" i="1" s="1"/>
  <c r="Q5482" i="1" s="1"/>
  <c r="Q5483" i="1" s="1"/>
  <c r="Q5484" i="1" s="1"/>
  <c r="Q5485" i="1" s="1"/>
  <c r="Q5486" i="1" s="1"/>
  <c r="Q5487" i="1" s="1"/>
  <c r="Q5488" i="1" s="1"/>
  <c r="Q5489" i="1" s="1"/>
  <c r="Q5490" i="1" s="1"/>
  <c r="Q5491" i="1" s="1"/>
  <c r="Q5492" i="1" s="1"/>
  <c r="Q5493" i="1" s="1"/>
  <c r="Q5494" i="1" s="1"/>
  <c r="Q5495" i="1" s="1"/>
  <c r="Q5496" i="1" s="1"/>
  <c r="Q5497" i="1" s="1"/>
  <c r="Q5498" i="1" s="1"/>
  <c r="Q5499" i="1" s="1"/>
  <c r="Q5500" i="1" s="1"/>
  <c r="Q5501" i="1" s="1"/>
  <c r="Q5502" i="1" s="1"/>
  <c r="Q5503" i="1" s="1"/>
  <c r="Q5504" i="1" s="1"/>
  <c r="Q5505" i="1" s="1"/>
  <c r="Q5506" i="1" s="1"/>
  <c r="Q5507" i="1" s="1"/>
  <c r="Q5508" i="1" s="1"/>
  <c r="Q5509" i="1" s="1"/>
  <c r="Q5510" i="1" s="1"/>
  <c r="Q5511" i="1" s="1"/>
  <c r="Q5512" i="1" s="1"/>
  <c r="Q5513" i="1" s="1"/>
  <c r="Q5514" i="1" s="1"/>
  <c r="Q5515" i="1" s="1"/>
  <c r="Q5516" i="1" s="1"/>
  <c r="Q5517" i="1" s="1"/>
  <c r="Q5518" i="1" s="1"/>
  <c r="Q5519" i="1" s="1"/>
  <c r="Q5520" i="1" s="1"/>
  <c r="Q5521" i="1" s="1"/>
  <c r="Q5522" i="1" s="1"/>
  <c r="Q5523" i="1" s="1"/>
  <c r="Q5524" i="1" s="1"/>
  <c r="Q5525" i="1" s="1"/>
  <c r="Q5526" i="1" s="1"/>
  <c r="Q5527" i="1" s="1"/>
  <c r="Q5528" i="1" s="1"/>
  <c r="Q5529" i="1" s="1"/>
  <c r="Q5530" i="1" s="1"/>
  <c r="Q5531" i="1" s="1"/>
  <c r="Q5532" i="1" s="1"/>
  <c r="Q5533" i="1" s="1"/>
  <c r="Q5534" i="1" s="1"/>
  <c r="Q5535" i="1" s="1"/>
  <c r="Q5536" i="1" s="1"/>
  <c r="Q5537" i="1" s="1"/>
  <c r="Q5538" i="1" s="1"/>
  <c r="Q5539" i="1" s="1"/>
  <c r="Q5540" i="1" s="1"/>
  <c r="Q5541" i="1" s="1"/>
  <c r="Q5542" i="1" s="1"/>
  <c r="Q5543" i="1" s="1"/>
  <c r="Q5544" i="1" s="1"/>
  <c r="Q5545" i="1" s="1"/>
  <c r="Q5546" i="1" s="1"/>
  <c r="Q5547" i="1" s="1"/>
  <c r="Q5548" i="1" s="1"/>
  <c r="Q5549" i="1" s="1"/>
  <c r="Q5550" i="1" s="1"/>
  <c r="Q5551" i="1" s="1"/>
  <c r="Q5552" i="1" s="1"/>
  <c r="Q5553" i="1" s="1"/>
  <c r="Q5554" i="1" s="1"/>
  <c r="Q5555" i="1" s="1"/>
  <c r="Q5556" i="1" s="1"/>
  <c r="Q5557" i="1" s="1"/>
  <c r="Q5558" i="1" s="1"/>
  <c r="Q5559" i="1" s="1"/>
  <c r="Q5560" i="1" s="1"/>
  <c r="Q5561" i="1" s="1"/>
  <c r="Q5562" i="1" s="1"/>
  <c r="Q5563" i="1" s="1"/>
  <c r="Q5564" i="1" s="1"/>
  <c r="Q5565" i="1" s="1"/>
  <c r="Q5566" i="1" s="1"/>
  <c r="Q5567" i="1" s="1"/>
  <c r="Q5568" i="1" s="1"/>
  <c r="Q5569" i="1" s="1"/>
  <c r="Q5570" i="1" s="1"/>
  <c r="Q5571" i="1" s="1"/>
  <c r="Q5572" i="1" s="1"/>
  <c r="Q5573" i="1" s="1"/>
  <c r="Q5574" i="1" s="1"/>
  <c r="Q5575" i="1" s="1"/>
  <c r="Q5576" i="1" s="1"/>
  <c r="Q5577" i="1" s="1"/>
  <c r="Q5578" i="1" s="1"/>
  <c r="Q5579" i="1" s="1"/>
  <c r="Q5580" i="1" s="1"/>
  <c r="Q5581" i="1" s="1"/>
  <c r="Q5582" i="1" s="1"/>
  <c r="Q5583" i="1" s="1"/>
  <c r="Q5584" i="1" s="1"/>
  <c r="Q5585" i="1" s="1"/>
  <c r="Q5586" i="1" s="1"/>
  <c r="Q5587" i="1" s="1"/>
  <c r="Q5588" i="1" s="1"/>
  <c r="Q5589" i="1" s="1"/>
  <c r="Q5590" i="1" s="1"/>
  <c r="Q5591" i="1" s="1"/>
  <c r="Q5592" i="1" s="1"/>
  <c r="Q5593" i="1" s="1"/>
  <c r="Q5594" i="1" s="1"/>
  <c r="Q5595" i="1" s="1"/>
  <c r="Q5596" i="1" s="1"/>
  <c r="Q5597" i="1" s="1"/>
  <c r="Q5598" i="1" s="1"/>
  <c r="Q5599" i="1" s="1"/>
  <c r="Q5600" i="1" s="1"/>
  <c r="Q5601" i="1" s="1"/>
  <c r="Q5602" i="1" s="1"/>
  <c r="Q5603" i="1" s="1"/>
  <c r="Q5604" i="1" s="1"/>
  <c r="Q5605" i="1" s="1"/>
  <c r="Q5606" i="1" s="1"/>
  <c r="Q5607" i="1" s="1"/>
  <c r="Q5608" i="1" s="1"/>
  <c r="Q5609" i="1" s="1"/>
  <c r="Q5610" i="1" s="1"/>
  <c r="Q5611" i="1" s="1"/>
  <c r="Q5612" i="1" s="1"/>
  <c r="Q5613" i="1" s="1"/>
  <c r="Q5614" i="1" s="1"/>
  <c r="Q5615" i="1" s="1"/>
  <c r="Q5616" i="1" s="1"/>
  <c r="Q5617" i="1" s="1"/>
  <c r="Q5618" i="1" s="1"/>
  <c r="Q5619" i="1" s="1"/>
  <c r="Q5620" i="1" s="1"/>
  <c r="Q5621" i="1" s="1"/>
  <c r="Q5622" i="1" s="1"/>
  <c r="Q5623" i="1" s="1"/>
  <c r="Q5624" i="1" s="1"/>
  <c r="Q5625" i="1" s="1"/>
  <c r="Q5626" i="1" s="1"/>
  <c r="Q5627" i="1" s="1"/>
  <c r="Q5628" i="1" s="1"/>
  <c r="Q5629" i="1" s="1"/>
  <c r="Q5630" i="1" s="1"/>
  <c r="Q5631" i="1" s="1"/>
  <c r="Q5632" i="1" s="1"/>
  <c r="Q5633" i="1" s="1"/>
  <c r="Q5634" i="1" s="1"/>
  <c r="Q5635" i="1" s="1"/>
  <c r="Q5636" i="1" s="1"/>
  <c r="Q5637" i="1" s="1"/>
  <c r="Q5638" i="1" s="1"/>
  <c r="Q5639" i="1" s="1"/>
  <c r="Q5640" i="1" s="1"/>
  <c r="Q5641" i="1" s="1"/>
  <c r="Q5642" i="1" s="1"/>
  <c r="Q5643" i="1" s="1"/>
  <c r="Q5644" i="1" s="1"/>
  <c r="Q5645" i="1" s="1"/>
  <c r="Q5646" i="1" s="1"/>
  <c r="Q5647" i="1" s="1"/>
  <c r="Q5648" i="1" s="1"/>
  <c r="Q5649" i="1" s="1"/>
  <c r="Q5650" i="1" s="1"/>
  <c r="Q5651" i="1" s="1"/>
  <c r="Q5652" i="1" s="1"/>
  <c r="Q5653" i="1" s="1"/>
  <c r="Q5654" i="1" s="1"/>
  <c r="Q5655" i="1" s="1"/>
  <c r="Q5656" i="1" s="1"/>
  <c r="Q5657" i="1" s="1"/>
  <c r="Q5658" i="1" s="1"/>
  <c r="Q5659" i="1" s="1"/>
  <c r="Q5660" i="1" s="1"/>
  <c r="Q5661" i="1" s="1"/>
  <c r="Q5662" i="1" s="1"/>
  <c r="Q5663" i="1" s="1"/>
  <c r="Q5664" i="1" s="1"/>
  <c r="Q5665" i="1" s="1"/>
  <c r="Q5666" i="1" s="1"/>
  <c r="Q5667" i="1" s="1"/>
  <c r="Q5668" i="1" s="1"/>
  <c r="Q5669" i="1" s="1"/>
  <c r="Q5670" i="1" s="1"/>
  <c r="Q5671" i="1" s="1"/>
  <c r="Q5672" i="1" s="1"/>
  <c r="Q5673" i="1" s="1"/>
  <c r="Q5674" i="1" s="1"/>
  <c r="Q5675" i="1" s="1"/>
  <c r="Q5676" i="1" s="1"/>
  <c r="Q5677" i="1" s="1"/>
  <c r="Q5678" i="1" s="1"/>
  <c r="Q5679" i="1" s="1"/>
  <c r="Q5680" i="1" s="1"/>
  <c r="Q5681" i="1" s="1"/>
  <c r="Q5682" i="1" s="1"/>
  <c r="Q5683" i="1" s="1"/>
  <c r="Q5684" i="1" s="1"/>
  <c r="Q5685" i="1" s="1"/>
  <c r="V5459" i="1"/>
  <c r="V5460" i="1" s="1"/>
  <c r="V5461" i="1" s="1"/>
  <c r="V5462" i="1" s="1"/>
  <c r="V5463" i="1" s="1"/>
  <c r="V5464" i="1" s="1"/>
  <c r="V5465" i="1" s="1"/>
  <c r="V5466" i="1" s="1"/>
  <c r="V5467" i="1" s="1"/>
  <c r="V5468" i="1" s="1"/>
  <c r="V5469" i="1" s="1"/>
  <c r="V5470" i="1" s="1"/>
  <c r="V5471" i="1" s="1"/>
  <c r="V5472" i="1" s="1"/>
  <c r="V5473" i="1" s="1"/>
  <c r="V5474" i="1" s="1"/>
  <c r="V5475" i="1" s="1"/>
  <c r="V5476" i="1" s="1"/>
  <c r="V5477" i="1" s="1"/>
  <c r="V5478" i="1" s="1"/>
  <c r="V5479" i="1" s="1"/>
  <c r="V5480" i="1" s="1"/>
  <c r="V5481" i="1" s="1"/>
  <c r="V5482" i="1" s="1"/>
  <c r="V5483" i="1" s="1"/>
  <c r="V5484" i="1" s="1"/>
  <c r="V5485" i="1" s="1"/>
  <c r="V5486" i="1" s="1"/>
  <c r="V5487" i="1" s="1"/>
  <c r="V5488" i="1" s="1"/>
  <c r="V5489" i="1" s="1"/>
  <c r="V5490" i="1" s="1"/>
  <c r="V5491" i="1" s="1"/>
  <c r="V5492" i="1" s="1"/>
  <c r="V5493" i="1" s="1"/>
  <c r="V5494" i="1" s="1"/>
  <c r="V5495" i="1" s="1"/>
  <c r="V5496" i="1" s="1"/>
  <c r="V5497" i="1" s="1"/>
  <c r="V5498" i="1" s="1"/>
  <c r="V5499" i="1" s="1"/>
  <c r="V5500" i="1" s="1"/>
  <c r="V5501" i="1" s="1"/>
  <c r="V5502" i="1" s="1"/>
  <c r="V5503" i="1" s="1"/>
  <c r="V5504" i="1" s="1"/>
  <c r="V5505" i="1" s="1"/>
  <c r="V5506" i="1" s="1"/>
  <c r="V5507" i="1" s="1"/>
  <c r="V5508" i="1" s="1"/>
  <c r="V5509" i="1" s="1"/>
  <c r="V5510" i="1" s="1"/>
  <c r="V5511" i="1" s="1"/>
  <c r="V5512" i="1" s="1"/>
  <c r="V5513" i="1" s="1"/>
  <c r="V5514" i="1" s="1"/>
  <c r="V5515" i="1" s="1"/>
  <c r="V5516" i="1" s="1"/>
  <c r="V5517" i="1" s="1"/>
  <c r="V5518" i="1" s="1"/>
  <c r="V5519" i="1" s="1"/>
  <c r="V5520" i="1" s="1"/>
  <c r="V5521" i="1" s="1"/>
  <c r="V5522" i="1" s="1"/>
  <c r="V5523" i="1" s="1"/>
  <c r="V5524" i="1" s="1"/>
  <c r="V5525" i="1" s="1"/>
  <c r="V5526" i="1" s="1"/>
  <c r="V5527" i="1" s="1"/>
  <c r="V5528" i="1" s="1"/>
  <c r="V5529" i="1" s="1"/>
  <c r="V5530" i="1" s="1"/>
  <c r="V5531" i="1" s="1"/>
  <c r="V5532" i="1" s="1"/>
  <c r="V5533" i="1" s="1"/>
  <c r="V5534" i="1" s="1"/>
  <c r="V5535" i="1" s="1"/>
  <c r="V5536" i="1" s="1"/>
  <c r="V5537" i="1" s="1"/>
  <c r="V5538" i="1" s="1"/>
  <c r="V5539" i="1" s="1"/>
  <c r="V5540" i="1" s="1"/>
  <c r="V5541" i="1" s="1"/>
  <c r="V5542" i="1" s="1"/>
  <c r="V5543" i="1" s="1"/>
  <c r="V5544" i="1" s="1"/>
  <c r="V5545" i="1" s="1"/>
  <c r="V5546" i="1" s="1"/>
  <c r="V5547" i="1" s="1"/>
  <c r="V5548" i="1" s="1"/>
  <c r="V5549" i="1" s="1"/>
  <c r="V5550" i="1" s="1"/>
  <c r="V5551" i="1" s="1"/>
  <c r="V5552" i="1" s="1"/>
  <c r="V5553" i="1" s="1"/>
  <c r="V5554" i="1" s="1"/>
  <c r="V5555" i="1" s="1"/>
  <c r="V5556" i="1" s="1"/>
  <c r="V5557" i="1" s="1"/>
  <c r="V5558" i="1" s="1"/>
  <c r="V5559" i="1" s="1"/>
  <c r="V5560" i="1" s="1"/>
  <c r="V5561" i="1" s="1"/>
  <c r="V5562" i="1" s="1"/>
  <c r="V5563" i="1" s="1"/>
  <c r="V5564" i="1" s="1"/>
  <c r="V5565" i="1" s="1"/>
  <c r="V5566" i="1" s="1"/>
  <c r="V5567" i="1" s="1"/>
  <c r="V5568" i="1" s="1"/>
  <c r="V5569" i="1" s="1"/>
  <c r="V5570" i="1" s="1"/>
  <c r="V5571" i="1" s="1"/>
  <c r="V5572" i="1" s="1"/>
  <c r="V5573" i="1" s="1"/>
  <c r="V5574" i="1" s="1"/>
  <c r="V5575" i="1" s="1"/>
  <c r="V5576" i="1" s="1"/>
  <c r="V5577" i="1" s="1"/>
  <c r="V5578" i="1" s="1"/>
  <c r="V5579" i="1" s="1"/>
  <c r="V5580" i="1" s="1"/>
  <c r="V5581" i="1" s="1"/>
  <c r="V5582" i="1" s="1"/>
  <c r="V5583" i="1" s="1"/>
  <c r="V5584" i="1" s="1"/>
  <c r="V5585" i="1" s="1"/>
  <c r="V5586" i="1" s="1"/>
  <c r="V5587" i="1" s="1"/>
  <c r="V5588" i="1" s="1"/>
  <c r="V5589" i="1" s="1"/>
  <c r="V5590" i="1" s="1"/>
  <c r="V5591" i="1" s="1"/>
  <c r="V5592" i="1" s="1"/>
  <c r="V5593" i="1" s="1"/>
  <c r="V5594" i="1" s="1"/>
  <c r="V5595" i="1" s="1"/>
  <c r="V5596" i="1" s="1"/>
  <c r="V5597" i="1" s="1"/>
  <c r="V5598" i="1" s="1"/>
  <c r="V5599" i="1" s="1"/>
  <c r="V5600" i="1" s="1"/>
  <c r="V5601" i="1" s="1"/>
  <c r="V5602" i="1" s="1"/>
  <c r="V5603" i="1" s="1"/>
  <c r="V5604" i="1" s="1"/>
  <c r="V5605" i="1" s="1"/>
  <c r="V5606" i="1" s="1"/>
  <c r="V5607" i="1" s="1"/>
  <c r="V5608" i="1" s="1"/>
  <c r="V5609" i="1" s="1"/>
  <c r="V5610" i="1" s="1"/>
  <c r="V5611" i="1" s="1"/>
  <c r="V5612" i="1" s="1"/>
  <c r="V5613" i="1" s="1"/>
  <c r="V5614" i="1" s="1"/>
  <c r="V5615" i="1" s="1"/>
  <c r="V5616" i="1" s="1"/>
  <c r="V5617" i="1" s="1"/>
  <c r="V5618" i="1" s="1"/>
  <c r="V5619" i="1" s="1"/>
  <c r="V5620" i="1" s="1"/>
  <c r="V5621" i="1" s="1"/>
  <c r="V5622" i="1" s="1"/>
  <c r="V5623" i="1" s="1"/>
  <c r="V5624" i="1" s="1"/>
  <c r="V5625" i="1" s="1"/>
  <c r="V5626" i="1" s="1"/>
  <c r="V5627" i="1" s="1"/>
  <c r="V5628" i="1" s="1"/>
  <c r="V5629" i="1" s="1"/>
  <c r="V5630" i="1" s="1"/>
  <c r="V5631" i="1" s="1"/>
  <c r="V5632" i="1" s="1"/>
  <c r="V5633" i="1" s="1"/>
  <c r="V5634" i="1" s="1"/>
  <c r="V5635" i="1" s="1"/>
  <c r="V5636" i="1" s="1"/>
  <c r="V5637" i="1" s="1"/>
  <c r="V5638" i="1" s="1"/>
  <c r="V5639" i="1" s="1"/>
  <c r="V5640" i="1" s="1"/>
  <c r="V5641" i="1" s="1"/>
  <c r="V5642" i="1" s="1"/>
  <c r="V5643" i="1" s="1"/>
  <c r="V5644" i="1" s="1"/>
  <c r="V5645" i="1" s="1"/>
  <c r="V5646" i="1" s="1"/>
  <c r="V5647" i="1" s="1"/>
  <c r="V5648" i="1" s="1"/>
  <c r="V5649" i="1" s="1"/>
  <c r="V5650" i="1" s="1"/>
  <c r="V5651" i="1" s="1"/>
  <c r="V5652" i="1" s="1"/>
  <c r="V5653" i="1" s="1"/>
  <c r="V5654" i="1" s="1"/>
  <c r="V5655" i="1" s="1"/>
  <c r="V5656" i="1" s="1"/>
  <c r="V5657" i="1" s="1"/>
  <c r="V5658" i="1" s="1"/>
  <c r="V5659" i="1" s="1"/>
  <c r="V5660" i="1" s="1"/>
  <c r="V5661" i="1" s="1"/>
  <c r="V5662" i="1" s="1"/>
  <c r="V5663" i="1" s="1"/>
  <c r="V5664" i="1" s="1"/>
  <c r="V5665" i="1" s="1"/>
  <c r="V5666" i="1" s="1"/>
  <c r="V5667" i="1" s="1"/>
  <c r="V5668" i="1" s="1"/>
  <c r="V5669" i="1" s="1"/>
  <c r="V5670" i="1" s="1"/>
  <c r="V5671" i="1" s="1"/>
  <c r="V5672" i="1" s="1"/>
  <c r="V5673" i="1" s="1"/>
  <c r="V5674" i="1" s="1"/>
  <c r="V5675" i="1" s="1"/>
  <c r="V5676" i="1" s="1"/>
  <c r="V5677" i="1" s="1"/>
  <c r="V5678" i="1" s="1"/>
  <c r="V5679" i="1" s="1"/>
  <c r="V5680" i="1" s="1"/>
  <c r="V5681" i="1" s="1"/>
  <c r="V5682" i="1" s="1"/>
  <c r="V5683" i="1" s="1"/>
  <c r="V5684" i="1" s="1"/>
  <c r="V5685" i="1" s="1"/>
  <c r="D4050" i="1"/>
  <c r="E4050" i="1" s="1"/>
  <c r="F4050" i="1" s="1"/>
  <c r="G4050" i="1" s="1"/>
  <c r="H4050" i="1" s="1"/>
  <c r="I4050" i="1" s="1"/>
  <c r="J4050" i="1" s="1"/>
  <c r="K4050" i="1" s="1"/>
  <c r="L4050" i="1" s="1"/>
  <c r="M4050" i="1" s="1"/>
  <c r="N4050" i="1" s="1"/>
  <c r="O4050" i="1" s="1"/>
  <c r="P4050" i="1" s="1"/>
  <c r="Q4050" i="1" s="1"/>
  <c r="R4050" i="1" s="1"/>
  <c r="S4050" i="1" s="1"/>
  <c r="C3583" i="1"/>
  <c r="D3583" i="1" s="1"/>
  <c r="E3583" i="1" s="1"/>
  <c r="F3583" i="1" s="1"/>
  <c r="G3583" i="1" s="1"/>
  <c r="H3583" i="1" s="1"/>
  <c r="I3583" i="1" s="1"/>
  <c r="J3583" i="1" s="1"/>
  <c r="K3583" i="1" s="1"/>
  <c r="L3583" i="1" s="1"/>
  <c r="M3583" i="1" s="1"/>
  <c r="N3583" i="1" s="1"/>
  <c r="O3583" i="1" s="1"/>
  <c r="P3583" i="1" s="1"/>
  <c r="Q3583" i="1" s="1"/>
  <c r="R3583" i="1" s="1"/>
  <c r="S3583" i="1" s="1"/>
  <c r="T3583" i="1" s="1"/>
  <c r="U3583" i="1" s="1"/>
  <c r="V3583" i="1" s="1"/>
  <c r="W3583" i="1" s="1"/>
  <c r="X3583" i="1" s="1"/>
  <c r="Y3583" i="1" s="1"/>
  <c r="Z3583" i="1" s="1"/>
  <c r="AA3583" i="1" s="1"/>
  <c r="AB3583" i="1" s="1"/>
  <c r="AC3583" i="1" s="1"/>
  <c r="AD3583" i="1" s="1"/>
  <c r="AE3583" i="1" s="1"/>
  <c r="AF3583" i="1" s="1"/>
  <c r="AG3583" i="1" s="1"/>
  <c r="AH3583" i="1" s="1"/>
  <c r="AI3583" i="1" s="1"/>
  <c r="AJ3583" i="1" s="1"/>
  <c r="AK3583" i="1" s="1"/>
  <c r="AL3583" i="1" s="1"/>
  <c r="AM3583" i="1" s="1"/>
  <c r="AN3583" i="1" s="1"/>
  <c r="AO3583" i="1" s="1"/>
  <c r="AP3583" i="1" s="1"/>
  <c r="AQ3583" i="1" s="1"/>
  <c r="AR3583" i="1" s="1"/>
  <c r="AS3583" i="1" s="1"/>
  <c r="AT3583" i="1" s="1"/>
  <c r="AU3583" i="1" s="1"/>
  <c r="AV3583" i="1" s="1"/>
  <c r="AW3583" i="1" s="1"/>
  <c r="AX3583" i="1" s="1"/>
  <c r="AY3583" i="1" s="1"/>
  <c r="AZ3583" i="1" s="1"/>
  <c r="BA3583" i="1" s="1"/>
  <c r="BB3583" i="1" s="1"/>
  <c r="BC3583" i="1" s="1"/>
  <c r="BD3583" i="1" s="1"/>
  <c r="BE3583" i="1" s="1"/>
  <c r="BF3583" i="1" s="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355" i="1"/>
  <c r="C3354" i="1"/>
  <c r="D3354" i="1" s="1"/>
  <c r="E3354" i="1" s="1"/>
  <c r="F3354" i="1" s="1"/>
  <c r="G3354" i="1" s="1"/>
  <c r="H3354" i="1" s="1"/>
  <c r="I3354" i="1" s="1"/>
  <c r="J3354" i="1" s="1"/>
  <c r="K3354" i="1" s="1"/>
  <c r="L3354" i="1" s="1"/>
  <c r="M3354" i="1" s="1"/>
  <c r="N3354" i="1" s="1"/>
  <c r="O3354" i="1" s="1"/>
  <c r="P3354" i="1" s="1"/>
  <c r="Q3354" i="1" s="1"/>
  <c r="R3354" i="1" s="1"/>
  <c r="S3354" i="1" s="1"/>
  <c r="T3354" i="1" s="1"/>
  <c r="U3354" i="1" s="1"/>
  <c r="V3354" i="1" s="1"/>
  <c r="W3354" i="1" s="1"/>
  <c r="X3354" i="1" s="1"/>
  <c r="Y3354" i="1" s="1"/>
  <c r="Z3354" i="1" s="1"/>
  <c r="AA3354" i="1" s="1"/>
  <c r="AB3354" i="1" s="1"/>
  <c r="AC3354" i="1" s="1"/>
  <c r="AD3354" i="1" s="1"/>
  <c r="AE3354" i="1" s="1"/>
  <c r="AF3354" i="1" s="1"/>
  <c r="AG3354" i="1" s="1"/>
  <c r="AH3354" i="1" s="1"/>
  <c r="AI3354" i="1" s="1"/>
  <c r="AJ3354" i="1" s="1"/>
  <c r="AK3354" i="1" s="1"/>
  <c r="AL3354" i="1" s="1"/>
  <c r="AM3354" i="1" s="1"/>
  <c r="AN3354" i="1" s="1"/>
  <c r="AO3354" i="1" s="1"/>
  <c r="AP3354" i="1" s="1"/>
  <c r="AQ3354" i="1" s="1"/>
  <c r="AR3354" i="1" s="1"/>
  <c r="AS3354" i="1" s="1"/>
  <c r="AT3354" i="1" s="1"/>
  <c r="AU3354" i="1" s="1"/>
  <c r="AV3354" i="1" s="1"/>
  <c r="AW3354" i="1" s="1"/>
  <c r="AX3354" i="1" s="1"/>
  <c r="AY3354" i="1" s="1"/>
  <c r="AZ3354" i="1" s="1"/>
  <c r="BA3354" i="1" s="1"/>
  <c r="BB3354" i="1" s="1"/>
  <c r="BC3354" i="1" s="1"/>
  <c r="BD3354" i="1" s="1"/>
  <c r="BE3354" i="1" s="1"/>
  <c r="BF3354" i="1" s="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126" i="1"/>
  <c r="C3125" i="1"/>
  <c r="D3125" i="1" s="1"/>
  <c r="E3125" i="1" s="1"/>
  <c r="F3125" i="1" s="1"/>
  <c r="G3125" i="1" s="1"/>
  <c r="H3125" i="1" s="1"/>
  <c r="I3125" i="1" s="1"/>
  <c r="J3125" i="1" s="1"/>
  <c r="K3125" i="1" s="1"/>
  <c r="L3125" i="1" s="1"/>
  <c r="M3125" i="1" s="1"/>
  <c r="N3125" i="1" s="1"/>
  <c r="O3125" i="1" s="1"/>
  <c r="P3125" i="1" s="1"/>
  <c r="Q3125" i="1" s="1"/>
  <c r="R3125" i="1" s="1"/>
  <c r="S3125" i="1" s="1"/>
  <c r="T3125" i="1" s="1"/>
  <c r="U3125" i="1" s="1"/>
  <c r="V3125" i="1" s="1"/>
  <c r="W3125" i="1" s="1"/>
  <c r="X3125" i="1" s="1"/>
  <c r="Y3125" i="1" s="1"/>
  <c r="Z3125" i="1" s="1"/>
  <c r="AA3125" i="1" s="1"/>
  <c r="AB3125" i="1" s="1"/>
  <c r="AC3125" i="1" s="1"/>
  <c r="AD3125" i="1" s="1"/>
  <c r="AE3125" i="1" s="1"/>
  <c r="AF3125" i="1" s="1"/>
  <c r="AG3125" i="1" s="1"/>
  <c r="AH3125" i="1" s="1"/>
  <c r="AI3125" i="1" s="1"/>
  <c r="AJ3125" i="1" s="1"/>
  <c r="AK3125" i="1" s="1"/>
  <c r="AL3125" i="1" s="1"/>
  <c r="AM3125" i="1" s="1"/>
  <c r="AN3125" i="1" s="1"/>
  <c r="AO3125" i="1" s="1"/>
  <c r="AP3125" i="1" s="1"/>
  <c r="AQ3125" i="1" s="1"/>
  <c r="AR3125" i="1" s="1"/>
  <c r="AS3125" i="1" s="1"/>
  <c r="AT3125" i="1" s="1"/>
  <c r="AU3125" i="1" s="1"/>
  <c r="AV3125" i="1" s="1"/>
  <c r="AW3125" i="1" s="1"/>
  <c r="AX3125" i="1" s="1"/>
  <c r="AY3125" i="1" s="1"/>
  <c r="AZ3125" i="1" s="1"/>
  <c r="BA3125" i="1" s="1"/>
  <c r="BB3125" i="1" s="1"/>
  <c r="BC3125" i="1" s="1"/>
  <c r="BD3125" i="1" s="1"/>
  <c r="BE3125" i="1" s="1"/>
  <c r="BF3125" i="1" s="1"/>
  <c r="T4050" i="1" l="1"/>
  <c r="A102" i="1"/>
  <c r="S111" i="1"/>
  <c r="S106" i="1"/>
  <c r="S107" i="1"/>
  <c r="S108" i="1"/>
  <c r="S109" i="1"/>
  <c r="S110" i="1"/>
  <c r="S105" i="1"/>
  <c r="S87" i="1"/>
  <c r="S88" i="1"/>
  <c r="S89" i="1"/>
  <c r="S90" i="1"/>
  <c r="S91" i="1"/>
  <c r="S92" i="1"/>
  <c r="S86" i="1"/>
  <c r="D54" i="1"/>
  <c r="U4050" i="1" l="1"/>
  <c r="V4050" i="1" s="1"/>
  <c r="W4050" i="1" s="1"/>
  <c r="X4050" i="1" s="1"/>
  <c r="Y4050" i="1" s="1"/>
  <c r="Z4050" i="1" s="1"/>
  <c r="AA4050" i="1" s="1"/>
  <c r="AB4050" i="1" s="1"/>
  <c r="AC4050" i="1" s="1"/>
  <c r="AD4050" i="1" s="1"/>
  <c r="AE4050" i="1" s="1"/>
  <c r="AF4050" i="1" s="1"/>
  <c r="AG4050" i="1" s="1"/>
  <c r="AH4050" i="1" s="1"/>
  <c r="AI4050" i="1" s="1"/>
  <c r="AJ4050" i="1" s="1"/>
  <c r="AK4050" i="1" s="1"/>
  <c r="AL4050" i="1" s="1"/>
  <c r="AM4050" i="1" s="1"/>
  <c r="AN4050" i="1" s="1"/>
  <c r="AO4050" i="1" s="1"/>
  <c r="AP4050" i="1" s="1"/>
  <c r="AQ4050" i="1" s="1"/>
  <c r="AR4050" i="1" s="1"/>
  <c r="AS4050" i="1" s="1"/>
  <c r="AT4050" i="1" s="1"/>
  <c r="AU4050" i="1" s="1"/>
  <c r="AV4050" i="1" s="1"/>
  <c r="AW4050" i="1" s="1"/>
  <c r="AX4050" i="1" s="1"/>
  <c r="AY4050" i="1" s="1"/>
  <c r="AZ4050" i="1" s="1"/>
  <c r="BA4050" i="1" s="1"/>
  <c r="BB4050" i="1" s="1"/>
  <c r="BC4050" i="1" s="1"/>
  <c r="BD4050" i="1" s="1"/>
  <c r="BE4050" i="1" s="1"/>
  <c r="BF4050" i="1" s="1"/>
  <c r="N57" i="1"/>
  <c r="N56" i="1"/>
  <c r="N55" i="1"/>
  <c r="N54" i="1"/>
  <c r="L5231" i="1" l="1"/>
  <c r="M5231" i="1"/>
  <c r="U5231" i="1"/>
  <c r="O5232" i="1"/>
  <c r="I5233" i="1"/>
  <c r="K5234" i="1"/>
  <c r="N5231" i="1"/>
  <c r="H5232" i="1"/>
  <c r="P5232" i="1"/>
  <c r="J5233" i="1"/>
  <c r="L5234" i="1"/>
  <c r="O5231" i="1"/>
  <c r="I5232" i="1"/>
  <c r="K5233" i="1"/>
  <c r="M5234" i="1"/>
  <c r="U5234" i="1"/>
  <c r="O5235" i="1"/>
  <c r="I5236" i="1"/>
  <c r="K5237" i="1"/>
  <c r="M5238" i="1"/>
  <c r="U5238" i="1"/>
  <c r="O5239" i="1"/>
  <c r="I5240" i="1"/>
  <c r="K5241" i="1"/>
  <c r="M5242" i="1"/>
  <c r="U5242" i="1"/>
  <c r="O5243" i="1"/>
  <c r="I5244" i="1"/>
  <c r="K5245" i="1"/>
  <c r="M5246" i="1"/>
  <c r="U5246" i="1"/>
  <c r="O5247" i="1"/>
  <c r="I5248" i="1"/>
  <c r="K5249" i="1"/>
  <c r="M5250" i="1"/>
  <c r="U5250" i="1"/>
  <c r="O5251" i="1"/>
  <c r="I5252" i="1"/>
  <c r="K5253" i="1"/>
  <c r="M5254" i="1"/>
  <c r="U5254" i="1"/>
  <c r="O5255" i="1"/>
  <c r="I5256" i="1"/>
  <c r="K5257" i="1"/>
  <c r="M5258" i="1"/>
  <c r="U5258" i="1"/>
  <c r="O5259" i="1"/>
  <c r="I5260" i="1"/>
  <c r="K5261" i="1"/>
  <c r="M5262" i="1"/>
  <c r="U5262" i="1"/>
  <c r="O5263" i="1"/>
  <c r="I5264" i="1"/>
  <c r="K5265" i="1"/>
  <c r="M5266" i="1"/>
  <c r="U5266" i="1"/>
  <c r="O5267" i="1"/>
  <c r="I5268" i="1"/>
  <c r="K5269" i="1"/>
  <c r="M5270" i="1"/>
  <c r="U5270" i="1"/>
  <c r="O5271" i="1"/>
  <c r="I5272" i="1"/>
  <c r="K5273" i="1"/>
  <c r="M5274" i="1"/>
  <c r="U5274" i="1"/>
  <c r="O5275" i="1"/>
  <c r="I5276" i="1"/>
  <c r="K5277" i="1"/>
  <c r="M5278" i="1"/>
  <c r="U5278" i="1"/>
  <c r="O5279" i="1"/>
  <c r="H5231" i="1"/>
  <c r="P5231" i="1"/>
  <c r="J5232" i="1"/>
  <c r="L5233" i="1"/>
  <c r="N5234" i="1"/>
  <c r="H5235" i="1"/>
  <c r="P5235" i="1"/>
  <c r="J5236" i="1"/>
  <c r="L5237" i="1"/>
  <c r="N5238" i="1"/>
  <c r="H5239" i="1"/>
  <c r="P5239" i="1"/>
  <c r="J5240" i="1"/>
  <c r="L5241" i="1"/>
  <c r="N5242" i="1"/>
  <c r="H5243" i="1"/>
  <c r="P5243" i="1"/>
  <c r="J5244" i="1"/>
  <c r="L5245" i="1"/>
  <c r="N5246" i="1"/>
  <c r="H5247" i="1"/>
  <c r="P5247" i="1"/>
  <c r="J5248" i="1"/>
  <c r="L5249" i="1"/>
  <c r="N5250" i="1"/>
  <c r="H5251" i="1"/>
  <c r="P5251" i="1"/>
  <c r="J5252" i="1"/>
  <c r="L5253" i="1"/>
  <c r="N5254" i="1"/>
  <c r="H5255" i="1"/>
  <c r="P5255" i="1"/>
  <c r="J5256" i="1"/>
  <c r="L5257" i="1"/>
  <c r="N5258" i="1"/>
  <c r="H5259" i="1"/>
  <c r="P5259" i="1"/>
  <c r="J5260" i="1"/>
  <c r="L5261" i="1"/>
  <c r="N5262" i="1"/>
  <c r="I5231" i="1"/>
  <c r="K5232" i="1"/>
  <c r="M5233" i="1"/>
  <c r="J5231" i="1"/>
  <c r="L5232" i="1"/>
  <c r="N5233" i="1"/>
  <c r="H5234" i="1"/>
  <c r="P5234" i="1"/>
  <c r="J5235" i="1"/>
  <c r="L5236" i="1"/>
  <c r="N5237" i="1"/>
  <c r="H5238" i="1"/>
  <c r="P5238" i="1"/>
  <c r="J5239" i="1"/>
  <c r="L5240" i="1"/>
  <c r="N5241" i="1"/>
  <c r="H5242" i="1"/>
  <c r="P5242" i="1"/>
  <c r="J5243" i="1"/>
  <c r="L5244" i="1"/>
  <c r="N5245" i="1"/>
  <c r="H5246" i="1"/>
  <c r="P5246" i="1"/>
  <c r="J5247" i="1"/>
  <c r="L5248" i="1"/>
  <c r="N5249" i="1"/>
  <c r="H5250" i="1"/>
  <c r="P5250" i="1"/>
  <c r="J5251" i="1"/>
  <c r="L5252" i="1"/>
  <c r="N5253" i="1"/>
  <c r="H5254" i="1"/>
  <c r="P5254" i="1"/>
  <c r="J5255" i="1"/>
  <c r="L5256" i="1"/>
  <c r="N5257" i="1"/>
  <c r="H5258" i="1"/>
  <c r="P5258" i="1"/>
  <c r="J5259" i="1"/>
  <c r="L5260" i="1"/>
  <c r="N5261" i="1"/>
  <c r="H5262" i="1"/>
  <c r="P5262" i="1"/>
  <c r="J5263" i="1"/>
  <c r="L5264" i="1"/>
  <c r="N5265" i="1"/>
  <c r="H5266" i="1"/>
  <c r="P5266" i="1"/>
  <c r="J5267" i="1"/>
  <c r="L5268" i="1"/>
  <c r="N5269" i="1"/>
  <c r="H5270" i="1"/>
  <c r="P5270" i="1"/>
  <c r="J5271" i="1"/>
  <c r="L5272" i="1"/>
  <c r="N5273" i="1"/>
  <c r="H5274" i="1"/>
  <c r="P5274" i="1"/>
  <c r="J5275" i="1"/>
  <c r="L5276" i="1"/>
  <c r="N5277" i="1"/>
  <c r="H5278" i="1"/>
  <c r="P5278" i="1"/>
  <c r="J5279" i="1"/>
  <c r="N5232" i="1"/>
  <c r="O5234" i="1"/>
  <c r="O5236" i="1"/>
  <c r="O5237" i="1"/>
  <c r="L5238" i="1"/>
  <c r="L5239" i="1"/>
  <c r="K5240" i="1"/>
  <c r="I5241" i="1"/>
  <c r="I5242" i="1"/>
  <c r="N5247" i="1"/>
  <c r="N5248" i="1"/>
  <c r="M5249" i="1"/>
  <c r="K5250" i="1"/>
  <c r="K5251" i="1"/>
  <c r="H5252" i="1"/>
  <c r="H5253" i="1"/>
  <c r="U5253" i="1"/>
  <c r="P5256" i="1"/>
  <c r="P5257" i="1"/>
  <c r="O5258" i="1"/>
  <c r="M5259" i="1"/>
  <c r="M5260" i="1"/>
  <c r="J5261" i="1"/>
  <c r="J5262" i="1"/>
  <c r="H5263" i="1"/>
  <c r="O5264" i="1"/>
  <c r="L5265" i="1"/>
  <c r="I5266" i="1"/>
  <c r="P5267" i="1"/>
  <c r="M5268" i="1"/>
  <c r="I5269" i="1"/>
  <c r="M5271" i="1"/>
  <c r="J5272" i="1"/>
  <c r="U5272" i="1"/>
  <c r="N5274" i="1"/>
  <c r="K5275" i="1"/>
  <c r="U5275" i="1"/>
  <c r="O5277" i="1"/>
  <c r="K5278" i="1"/>
  <c r="H5279" i="1"/>
  <c r="L5280" i="1"/>
  <c r="N5281" i="1"/>
  <c r="H5282" i="1"/>
  <c r="P5282" i="1"/>
  <c r="J5283" i="1"/>
  <c r="L5284" i="1"/>
  <c r="N5285" i="1"/>
  <c r="H5286" i="1"/>
  <c r="P5286" i="1"/>
  <c r="J5287" i="1"/>
  <c r="L5288" i="1"/>
  <c r="N5289" i="1"/>
  <c r="H5290" i="1"/>
  <c r="P5290" i="1"/>
  <c r="H5233" i="1"/>
  <c r="N5239" i="1"/>
  <c r="N5240" i="1"/>
  <c r="M5241" i="1"/>
  <c r="K5242" i="1"/>
  <c r="K5243" i="1"/>
  <c r="H5244" i="1"/>
  <c r="H5245" i="1"/>
  <c r="U5245" i="1"/>
  <c r="P5248" i="1"/>
  <c r="P5249" i="1"/>
  <c r="O5250" i="1"/>
  <c r="M5251" i="1"/>
  <c r="M5252" i="1"/>
  <c r="J5253" i="1"/>
  <c r="J5254" i="1"/>
  <c r="I5255" i="1"/>
  <c r="U5255" i="1"/>
  <c r="U5256" i="1"/>
  <c r="O5260" i="1"/>
  <c r="O5261" i="1"/>
  <c r="L5262" i="1"/>
  <c r="K5263" i="1"/>
  <c r="U5263" i="1"/>
  <c r="O5265" i="1"/>
  <c r="K5266" i="1"/>
  <c r="H5267" i="1"/>
  <c r="O5268" i="1"/>
  <c r="L5269" i="1"/>
  <c r="I5270" i="1"/>
  <c r="P5271" i="1"/>
  <c r="M5272" i="1"/>
  <c r="I5273" i="1"/>
  <c r="M5275" i="1"/>
  <c r="J5276" i="1"/>
  <c r="U5276" i="1"/>
  <c r="N5278" i="1"/>
  <c r="K5279" i="1"/>
  <c r="N5280" i="1"/>
  <c r="H5281" i="1"/>
  <c r="P5281" i="1"/>
  <c r="J5282" i="1"/>
  <c r="L5283" i="1"/>
  <c r="N5284" i="1"/>
  <c r="H5285" i="1"/>
  <c r="P5285" i="1"/>
  <c r="J5286" i="1"/>
  <c r="L5287" i="1"/>
  <c r="N5288" i="1"/>
  <c r="H5289" i="1"/>
  <c r="P5289" i="1"/>
  <c r="J5290" i="1"/>
  <c r="K5231" i="1"/>
  <c r="P5233" i="1"/>
  <c r="K5235" i="1"/>
  <c r="H5236" i="1"/>
  <c r="H5237" i="1"/>
  <c r="U5237" i="1"/>
  <c r="P5240" i="1"/>
  <c r="P5241" i="1"/>
  <c r="O5242" i="1"/>
  <c r="M5243" i="1"/>
  <c r="M5244" i="1"/>
  <c r="J5245" i="1"/>
  <c r="J5246" i="1"/>
  <c r="I5247" i="1"/>
  <c r="U5247" i="1"/>
  <c r="U5248" i="1"/>
  <c r="O5252" i="1"/>
  <c r="O5253" i="1"/>
  <c r="L5254" i="1"/>
  <c r="L5255" i="1"/>
  <c r="K5256" i="1"/>
  <c r="I5257" i="1"/>
  <c r="I5258" i="1"/>
  <c r="M5263" i="1"/>
  <c r="J5264" i="1"/>
  <c r="U5264" i="1"/>
  <c r="N5266" i="1"/>
  <c r="K5267" i="1"/>
  <c r="U5267" i="1"/>
  <c r="O5269" i="1"/>
  <c r="K5270" i="1"/>
  <c r="H5271" i="1"/>
  <c r="O5272" i="1"/>
  <c r="L5273" i="1"/>
  <c r="I5274" i="1"/>
  <c r="P5275" i="1"/>
  <c r="M5276" i="1"/>
  <c r="I5277" i="1"/>
  <c r="M5279" i="1"/>
  <c r="H5280" i="1"/>
  <c r="P5280" i="1"/>
  <c r="J5281" i="1"/>
  <c r="L5282" i="1"/>
  <c r="N5283" i="1"/>
  <c r="H5284" i="1"/>
  <c r="P5284" i="1"/>
  <c r="J5285" i="1"/>
  <c r="L5286" i="1"/>
  <c r="N5287" i="1"/>
  <c r="H5288" i="1"/>
  <c r="P5288" i="1"/>
  <c r="J5289" i="1"/>
  <c r="L5290" i="1"/>
  <c r="N5291" i="1"/>
  <c r="H5292" i="1"/>
  <c r="P5292" i="1"/>
  <c r="J5293" i="1"/>
  <c r="L5294" i="1"/>
  <c r="N5295" i="1"/>
  <c r="H5296" i="1"/>
  <c r="U5233" i="1"/>
  <c r="L5235" i="1"/>
  <c r="K5236" i="1"/>
  <c r="I5237" i="1"/>
  <c r="I5238" i="1"/>
  <c r="N5243" i="1"/>
  <c r="N5244" i="1"/>
  <c r="M5245" i="1"/>
  <c r="K5246" i="1"/>
  <c r="K5247" i="1"/>
  <c r="H5248" i="1"/>
  <c r="H5249" i="1"/>
  <c r="U5249" i="1"/>
  <c r="P5252" i="1"/>
  <c r="P5253" i="1"/>
  <c r="O5254" i="1"/>
  <c r="M5255" i="1"/>
  <c r="M5256" i="1"/>
  <c r="J5257" i="1"/>
  <c r="J5258" i="1"/>
  <c r="I5259" i="1"/>
  <c r="U5259" i="1"/>
  <c r="U5260" i="1"/>
  <c r="N5263" i="1"/>
  <c r="K5264" i="1"/>
  <c r="H5265" i="1"/>
  <c r="O5266" i="1"/>
  <c r="L5267" i="1"/>
  <c r="H5268" i="1"/>
  <c r="P5269" i="1"/>
  <c r="L5270" i="1"/>
  <c r="I5271" i="1"/>
  <c r="P5272" i="1"/>
  <c r="M5273" i="1"/>
  <c r="J5274" i="1"/>
  <c r="N5276" i="1"/>
  <c r="J5277" i="1"/>
  <c r="U5277" i="1"/>
  <c r="N5279" i="1"/>
  <c r="I5280" i="1"/>
  <c r="K5281" i="1"/>
  <c r="M5282" i="1"/>
  <c r="U5282" i="1"/>
  <c r="O5283" i="1"/>
  <c r="I5284" i="1"/>
  <c r="K5285" i="1"/>
  <c r="M5286" i="1"/>
  <c r="U5286" i="1"/>
  <c r="O5287" i="1"/>
  <c r="I5288" i="1"/>
  <c r="K5289" i="1"/>
  <c r="M5290" i="1"/>
  <c r="U5290" i="1"/>
  <c r="O5291" i="1"/>
  <c r="I5292" i="1"/>
  <c r="K5293" i="1"/>
  <c r="M5294" i="1"/>
  <c r="U5294" i="1"/>
  <c r="O5295" i="1"/>
  <c r="I5296" i="1"/>
  <c r="I5234" i="1"/>
  <c r="M5235" i="1"/>
  <c r="M5236" i="1"/>
  <c r="J5237" i="1"/>
  <c r="J5238" i="1"/>
  <c r="I5239" i="1"/>
  <c r="U5239" i="1"/>
  <c r="U5240" i="1"/>
  <c r="O5244" i="1"/>
  <c r="O5245" i="1"/>
  <c r="L5246" i="1"/>
  <c r="L5247" i="1"/>
  <c r="K5248" i="1"/>
  <c r="I5249" i="1"/>
  <c r="I5250" i="1"/>
  <c r="N5255" i="1"/>
  <c r="N5256" i="1"/>
  <c r="M5257" i="1"/>
  <c r="K5258" i="1"/>
  <c r="K5259" i="1"/>
  <c r="H5260" i="1"/>
  <c r="H5261" i="1"/>
  <c r="U5261" i="1"/>
  <c r="P5263" i="1"/>
  <c r="M5264" i="1"/>
  <c r="I5265" i="1"/>
  <c r="M5267" i="1"/>
  <c r="J5268" i="1"/>
  <c r="U5268" i="1"/>
  <c r="N5270" i="1"/>
  <c r="K5271" i="1"/>
  <c r="U5271" i="1"/>
  <c r="O5273" i="1"/>
  <c r="K5274" i="1"/>
  <c r="H5275" i="1"/>
  <c r="O5276" i="1"/>
  <c r="L5277" i="1"/>
  <c r="I5278" i="1"/>
  <c r="P5279" i="1"/>
  <c r="J5280" i="1"/>
  <c r="L5281" i="1"/>
  <c r="N5282" i="1"/>
  <c r="H5283" i="1"/>
  <c r="P5283" i="1"/>
  <c r="J5284" i="1"/>
  <c r="L5285" i="1"/>
  <c r="N5286" i="1"/>
  <c r="H5287" i="1"/>
  <c r="P5287" i="1"/>
  <c r="J5288" i="1"/>
  <c r="L5289" i="1"/>
  <c r="N5290" i="1"/>
  <c r="H5291" i="1"/>
  <c r="P5291" i="1"/>
  <c r="J5292" i="1"/>
  <c r="L5293" i="1"/>
  <c r="N5294" i="1"/>
  <c r="H5295" i="1"/>
  <c r="P5295" i="1"/>
  <c r="J5296" i="1"/>
  <c r="L5297" i="1"/>
  <c r="K5238" i="1"/>
  <c r="O5240" i="1"/>
  <c r="I5243" i="1"/>
  <c r="P5245" i="1"/>
  <c r="L5250" i="1"/>
  <c r="U5252" i="1"/>
  <c r="K5255" i="1"/>
  <c r="K5260" i="1"/>
  <c r="O5262" i="1"/>
  <c r="P5264" i="1"/>
  <c r="P5268" i="1"/>
  <c r="O5280" i="1"/>
  <c r="I5282" i="1"/>
  <c r="I5285" i="1"/>
  <c r="K5288" i="1"/>
  <c r="J5291" i="1"/>
  <c r="U5291" i="1"/>
  <c r="U5292" i="1"/>
  <c r="U5293" i="1"/>
  <c r="O5296" i="1"/>
  <c r="K5297" i="1"/>
  <c r="N5298" i="1"/>
  <c r="H5299" i="1"/>
  <c r="P5299" i="1"/>
  <c r="J5300" i="1"/>
  <c r="L5301" i="1"/>
  <c r="N5302" i="1"/>
  <c r="H5303" i="1"/>
  <c r="P5303" i="1"/>
  <c r="J5304" i="1"/>
  <c r="L5305" i="1"/>
  <c r="N5306" i="1"/>
  <c r="H5307" i="1"/>
  <c r="P5307" i="1"/>
  <c r="J5308" i="1"/>
  <c r="L5309" i="1"/>
  <c r="N5310" i="1"/>
  <c r="H5311" i="1"/>
  <c r="P5311" i="1"/>
  <c r="J5312" i="1"/>
  <c r="L5313" i="1"/>
  <c r="N5314" i="1"/>
  <c r="H5315" i="1"/>
  <c r="P5315" i="1"/>
  <c r="J5316" i="1"/>
  <c r="L5317" i="1"/>
  <c r="N5318" i="1"/>
  <c r="H5319" i="1"/>
  <c r="P5319" i="1"/>
  <c r="J5320" i="1"/>
  <c r="L5321" i="1"/>
  <c r="N5322" i="1"/>
  <c r="H5323" i="1"/>
  <c r="P5323" i="1"/>
  <c r="J5324" i="1"/>
  <c r="L5325" i="1"/>
  <c r="M5232" i="1"/>
  <c r="U5235" i="1"/>
  <c r="O5238" i="1"/>
  <c r="H5241" i="1"/>
  <c r="L5243" i="1"/>
  <c r="M5248" i="1"/>
  <c r="I5253" i="1"/>
  <c r="U5257" i="1"/>
  <c r="N5260" i="1"/>
  <c r="H5269" i="1"/>
  <c r="H5273" i="1"/>
  <c r="I5275" i="1"/>
  <c r="H5277" i="1"/>
  <c r="I5279" i="1"/>
  <c r="K5282" i="1"/>
  <c r="M5285" i="1"/>
  <c r="M5288" i="1"/>
  <c r="U5289" i="1"/>
  <c r="K5291" i="1"/>
  <c r="K5292" i="1"/>
  <c r="H5293" i="1"/>
  <c r="H5294" i="1"/>
  <c r="P5296" i="1"/>
  <c r="M5297" i="1"/>
  <c r="U5297" i="1"/>
  <c r="O5298" i="1"/>
  <c r="I5299" i="1"/>
  <c r="K5300" i="1"/>
  <c r="M5301" i="1"/>
  <c r="U5301" i="1"/>
  <c r="O5302" i="1"/>
  <c r="I5303" i="1"/>
  <c r="K5304" i="1"/>
  <c r="M5305" i="1"/>
  <c r="U5305" i="1"/>
  <c r="O5306" i="1"/>
  <c r="I5307" i="1"/>
  <c r="K5308" i="1"/>
  <c r="M5309" i="1"/>
  <c r="U5309" i="1"/>
  <c r="O5310" i="1"/>
  <c r="I5311" i="1"/>
  <c r="K5312" i="1"/>
  <c r="M5313" i="1"/>
  <c r="U5313" i="1"/>
  <c r="O5314" i="1"/>
  <c r="I5315" i="1"/>
  <c r="K5316" i="1"/>
  <c r="M5317" i="1"/>
  <c r="U5317" i="1"/>
  <c r="O5318" i="1"/>
  <c r="I5319" i="1"/>
  <c r="K5320" i="1"/>
  <c r="M5321" i="1"/>
  <c r="U5321" i="1"/>
  <c r="O5322" i="1"/>
  <c r="I5323" i="1"/>
  <c r="K5324" i="1"/>
  <c r="O5233" i="1"/>
  <c r="P5236" i="1"/>
  <c r="K5239" i="1"/>
  <c r="O5241" i="1"/>
  <c r="U5243" i="1"/>
  <c r="O5246" i="1"/>
  <c r="L5251" i="1"/>
  <c r="H5256" i="1"/>
  <c r="I5261" i="1"/>
  <c r="L5263" i="1"/>
  <c r="M5265" i="1"/>
  <c r="N5267" i="1"/>
  <c r="M5269" i="1"/>
  <c r="N5271" i="1"/>
  <c r="P5273" i="1"/>
  <c r="N5275" i="1"/>
  <c r="P5277" i="1"/>
  <c r="I5281" i="1"/>
  <c r="K5284" i="1"/>
  <c r="K5287" i="1"/>
  <c r="K5290" i="1"/>
  <c r="M5291" i="1"/>
  <c r="M5292" i="1"/>
  <c r="M5293" i="1"/>
  <c r="J5294" i="1"/>
  <c r="J5295" i="1"/>
  <c r="U5295" i="1"/>
  <c r="O5297" i="1"/>
  <c r="I5298" i="1"/>
  <c r="K5299" i="1"/>
  <c r="M5300" i="1"/>
  <c r="U5300" i="1"/>
  <c r="O5301" i="1"/>
  <c r="I5302" i="1"/>
  <c r="K5303" i="1"/>
  <c r="M5304" i="1"/>
  <c r="U5304" i="1"/>
  <c r="O5305" i="1"/>
  <c r="I5306" i="1"/>
  <c r="K5307" i="1"/>
  <c r="M5308" i="1"/>
  <c r="U5308" i="1"/>
  <c r="O5309" i="1"/>
  <c r="I5310" i="1"/>
  <c r="K5311" i="1"/>
  <c r="M5312" i="1"/>
  <c r="U5312" i="1"/>
  <c r="O5313" i="1"/>
  <c r="I5314" i="1"/>
  <c r="K5315" i="1"/>
  <c r="M5316" i="1"/>
  <c r="U5316" i="1"/>
  <c r="O5317" i="1"/>
  <c r="I5318" i="1"/>
  <c r="K5319" i="1"/>
  <c r="M5320" i="1"/>
  <c r="U5320" i="1"/>
  <c r="O5321" i="1"/>
  <c r="I5322" i="1"/>
  <c r="K5323" i="1"/>
  <c r="M5324" i="1"/>
  <c r="U5324" i="1"/>
  <c r="O5325" i="1"/>
  <c r="I5326" i="1"/>
  <c r="N5235" i="1"/>
  <c r="M5247" i="1"/>
  <c r="N5251" i="1"/>
  <c r="L5259" i="1"/>
  <c r="I5263" i="1"/>
  <c r="J5266" i="1"/>
  <c r="N5272" i="1"/>
  <c r="H5276" i="1"/>
  <c r="L5279" i="1"/>
  <c r="M5284" i="1"/>
  <c r="O5286" i="1"/>
  <c r="I5289" i="1"/>
  <c r="L5291" i="1"/>
  <c r="K5294" i="1"/>
  <c r="H5297" i="1"/>
  <c r="H5298" i="1"/>
  <c r="P5302" i="1"/>
  <c r="N5303" i="1"/>
  <c r="N5304" i="1"/>
  <c r="K5305" i="1"/>
  <c r="K5306" i="1"/>
  <c r="J5307" i="1"/>
  <c r="H5308" i="1"/>
  <c r="H5309" i="1"/>
  <c r="P5312" i="1"/>
  <c r="P5313" i="1"/>
  <c r="M5314" i="1"/>
  <c r="M5315" i="1"/>
  <c r="L5316" i="1"/>
  <c r="J5317" i="1"/>
  <c r="J5318" i="1"/>
  <c r="U5318" i="1"/>
  <c r="U5319" i="1"/>
  <c r="O5323" i="1"/>
  <c r="O5324" i="1"/>
  <c r="K5325" i="1"/>
  <c r="H5326" i="1"/>
  <c r="K5327" i="1"/>
  <c r="M5328" i="1"/>
  <c r="U5328" i="1"/>
  <c r="O5329" i="1"/>
  <c r="I5330" i="1"/>
  <c r="K5331" i="1"/>
  <c r="M5332" i="1"/>
  <c r="U5332" i="1"/>
  <c r="O5333" i="1"/>
  <c r="I5334" i="1"/>
  <c r="K5335" i="1"/>
  <c r="M5336" i="1"/>
  <c r="U5336" i="1"/>
  <c r="O5337" i="1"/>
  <c r="I5338" i="1"/>
  <c r="K5339" i="1"/>
  <c r="M5340" i="1"/>
  <c r="M5237" i="1"/>
  <c r="J5241" i="1"/>
  <c r="U5244" i="1"/>
  <c r="J5249" i="1"/>
  <c r="N5252" i="1"/>
  <c r="P5260" i="1"/>
  <c r="H5264" i="1"/>
  <c r="O5270" i="1"/>
  <c r="U5273" i="1"/>
  <c r="M5277" i="1"/>
  <c r="K5280" i="1"/>
  <c r="U5284" i="1"/>
  <c r="I5290" i="1"/>
  <c r="N5293" i="1"/>
  <c r="L5296" i="1"/>
  <c r="N5297" i="1"/>
  <c r="L5298" i="1"/>
  <c r="L5299" i="1"/>
  <c r="I5300" i="1"/>
  <c r="I5301" i="1"/>
  <c r="H5302" i="1"/>
  <c r="P5306" i="1"/>
  <c r="N5307" i="1"/>
  <c r="N5308" i="1"/>
  <c r="K5309" i="1"/>
  <c r="K5310" i="1"/>
  <c r="J5311" i="1"/>
  <c r="H5312" i="1"/>
  <c r="H5313" i="1"/>
  <c r="P5316" i="1"/>
  <c r="P5317" i="1"/>
  <c r="M5318" i="1"/>
  <c r="M5319" i="1"/>
  <c r="L5320" i="1"/>
  <c r="J5321" i="1"/>
  <c r="J5322" i="1"/>
  <c r="U5322" i="1"/>
  <c r="U5323" i="1"/>
  <c r="P5325" i="1"/>
  <c r="L5326" i="1"/>
  <c r="N5327" i="1"/>
  <c r="H5328" i="1"/>
  <c r="P5328" i="1"/>
  <c r="J5329" i="1"/>
  <c r="L5330" i="1"/>
  <c r="N5331" i="1"/>
  <c r="H5332" i="1"/>
  <c r="P5332" i="1"/>
  <c r="J5333" i="1"/>
  <c r="L5334" i="1"/>
  <c r="N5335" i="1"/>
  <c r="H5336" i="1"/>
  <c r="P5336" i="1"/>
  <c r="J5337" i="1"/>
  <c r="L5338" i="1"/>
  <c r="N5339" i="1"/>
  <c r="H5340" i="1"/>
  <c r="P5340" i="1"/>
  <c r="J5341" i="1"/>
  <c r="L5342" i="1"/>
  <c r="N5343" i="1"/>
  <c r="H5344" i="1"/>
  <c r="P5344" i="1"/>
  <c r="J5345" i="1"/>
  <c r="L5346" i="1"/>
  <c r="N5347" i="1"/>
  <c r="H5348" i="1"/>
  <c r="P5348" i="1"/>
  <c r="J5349" i="1"/>
  <c r="L5350" i="1"/>
  <c r="U5232" i="1"/>
  <c r="P5237" i="1"/>
  <c r="U5241" i="1"/>
  <c r="I5245" i="1"/>
  <c r="O5249" i="1"/>
  <c r="M5253" i="1"/>
  <c r="H5257" i="1"/>
  <c r="M5261" i="1"/>
  <c r="N5264" i="1"/>
  <c r="L5271" i="1"/>
  <c r="L5274" i="1"/>
  <c r="M5280" i="1"/>
  <c r="I5283" i="1"/>
  <c r="O5285" i="1"/>
  <c r="O5290" i="1"/>
  <c r="O5293" i="1"/>
  <c r="I5295" i="1"/>
  <c r="M5296" i="1"/>
  <c r="P5297" i="1"/>
  <c r="M5298" i="1"/>
  <c r="M5299" i="1"/>
  <c r="L5300" i="1"/>
  <c r="J5301" i="1"/>
  <c r="J5302" i="1"/>
  <c r="U5302" i="1"/>
  <c r="U5303" i="1"/>
  <c r="O5307" i="1"/>
  <c r="O5308" i="1"/>
  <c r="N5309" i="1"/>
  <c r="L5310" i="1"/>
  <c r="L5311" i="1"/>
  <c r="I5312" i="1"/>
  <c r="I5313" i="1"/>
  <c r="H5314" i="1"/>
  <c r="P5318" i="1"/>
  <c r="N5319" i="1"/>
  <c r="N5320" i="1"/>
  <c r="K5321" i="1"/>
  <c r="K5322" i="1"/>
  <c r="J5323" i="1"/>
  <c r="H5324" i="1"/>
  <c r="M5326" i="1"/>
  <c r="U5326" i="1"/>
  <c r="O5327" i="1"/>
  <c r="I5328" i="1"/>
  <c r="K5329" i="1"/>
  <c r="M5330" i="1"/>
  <c r="U5330" i="1"/>
  <c r="O5331" i="1"/>
  <c r="I5332" i="1"/>
  <c r="K5333" i="1"/>
  <c r="M5334" i="1"/>
  <c r="U5334" i="1"/>
  <c r="O5335" i="1"/>
  <c r="I5336" i="1"/>
  <c r="K5337" i="1"/>
  <c r="M5338" i="1"/>
  <c r="U5338" i="1"/>
  <c r="O5339" i="1"/>
  <c r="I5340" i="1"/>
  <c r="K5341" i="1"/>
  <c r="M5342" i="1"/>
  <c r="U5342" i="1"/>
  <c r="O5343" i="1"/>
  <c r="J5234" i="1"/>
  <c r="J5242" i="1"/>
  <c r="I5246" i="1"/>
  <c r="I5254" i="1"/>
  <c r="O5257" i="1"/>
  <c r="P5261" i="1"/>
  <c r="J5265" i="1"/>
  <c r="K5268" i="1"/>
  <c r="O5274" i="1"/>
  <c r="J5278" i="1"/>
  <c r="U5280" i="1"/>
  <c r="K5283" i="1"/>
  <c r="U5285" i="1"/>
  <c r="U5287" i="1"/>
  <c r="L5292" i="1"/>
  <c r="P5293" i="1"/>
  <c r="K5295" i="1"/>
  <c r="N5296" i="1"/>
  <c r="P5298" i="1"/>
  <c r="N5299" i="1"/>
  <c r="N5300" i="1"/>
  <c r="K5301" i="1"/>
  <c r="K5302" i="1"/>
  <c r="J5303" i="1"/>
  <c r="H5304" i="1"/>
  <c r="H5305" i="1"/>
  <c r="P5308" i="1"/>
  <c r="P5309" i="1"/>
  <c r="M5310" i="1"/>
  <c r="M5311" i="1"/>
  <c r="L5312" i="1"/>
  <c r="J5313" i="1"/>
  <c r="J5314" i="1"/>
  <c r="U5314" i="1"/>
  <c r="U5315" i="1"/>
  <c r="O5319" i="1"/>
  <c r="O5320" i="1"/>
  <c r="N5321" i="1"/>
  <c r="L5322" i="1"/>
  <c r="L5323" i="1"/>
  <c r="I5324" i="1"/>
  <c r="H5325" i="1"/>
  <c r="N5326" i="1"/>
  <c r="H5327" i="1"/>
  <c r="P5327" i="1"/>
  <c r="J5328" i="1"/>
  <c r="L5329" i="1"/>
  <c r="N5330" i="1"/>
  <c r="H5331" i="1"/>
  <c r="P5331" i="1"/>
  <c r="J5332" i="1"/>
  <c r="L5333" i="1"/>
  <c r="N5334" i="1"/>
  <c r="H5335" i="1"/>
  <c r="P5335" i="1"/>
  <c r="J5336" i="1"/>
  <c r="L5337" i="1"/>
  <c r="N5338" i="1"/>
  <c r="H5339" i="1"/>
  <c r="P5339" i="1"/>
  <c r="J5340" i="1"/>
  <c r="L5242" i="1"/>
  <c r="J5250" i="1"/>
  <c r="K5254" i="1"/>
  <c r="L5258" i="1"/>
  <c r="I5262" i="1"/>
  <c r="P5265" i="1"/>
  <c r="N5268" i="1"/>
  <c r="H5272" i="1"/>
  <c r="L5275" i="1"/>
  <c r="L5278" i="1"/>
  <c r="M5281" i="1"/>
  <c r="M5283" i="1"/>
  <c r="I5286" i="1"/>
  <c r="O5288" i="1"/>
  <c r="N5292" i="1"/>
  <c r="L5295" i="1"/>
  <c r="O5299" i="1"/>
  <c r="O5300" i="1"/>
  <c r="N5301" i="1"/>
  <c r="L5302" i="1"/>
  <c r="L5303" i="1"/>
  <c r="I5304" i="1"/>
  <c r="I5305" i="1"/>
  <c r="H5306" i="1"/>
  <c r="P5310" i="1"/>
  <c r="N5311" i="1"/>
  <c r="N5312" i="1"/>
  <c r="K5313" i="1"/>
  <c r="K5314" i="1"/>
  <c r="J5315" i="1"/>
  <c r="H5316" i="1"/>
  <c r="H5317" i="1"/>
  <c r="P5320" i="1"/>
  <c r="P5321" i="1"/>
  <c r="M5322" i="1"/>
  <c r="M5323" i="1"/>
  <c r="L5324" i="1"/>
  <c r="I5325" i="1"/>
  <c r="O5326" i="1"/>
  <c r="I5327" i="1"/>
  <c r="K5328" i="1"/>
  <c r="M5329" i="1"/>
  <c r="U5329" i="1"/>
  <c r="O5330" i="1"/>
  <c r="I5331" i="1"/>
  <c r="K5332" i="1"/>
  <c r="M5333" i="1"/>
  <c r="U5333" i="1"/>
  <c r="O5334" i="1"/>
  <c r="I5335" i="1"/>
  <c r="K5336" i="1"/>
  <c r="M5337" i="1"/>
  <c r="U5337" i="1"/>
  <c r="O5338" i="1"/>
  <c r="I5339" i="1"/>
  <c r="K5340" i="1"/>
  <c r="M5341" i="1"/>
  <c r="U5341" i="1"/>
  <c r="O5342" i="1"/>
  <c r="I5343" i="1"/>
  <c r="K5344" i="1"/>
  <c r="M5345" i="1"/>
  <c r="U5345" i="1"/>
  <c r="O5346" i="1"/>
  <c r="I5347" i="1"/>
  <c r="K5348" i="1"/>
  <c r="M5349" i="1"/>
  <c r="U5349" i="1"/>
  <c r="O5350" i="1"/>
  <c r="K5244" i="1"/>
  <c r="J5273" i="1"/>
  <c r="O5281" i="1"/>
  <c r="M5287" i="1"/>
  <c r="U5296" i="1"/>
  <c r="J5299" i="1"/>
  <c r="L5304" i="1"/>
  <c r="M5306" i="1"/>
  <c r="I5309" i="1"/>
  <c r="O5311" i="1"/>
  <c r="N5316" i="1"/>
  <c r="I5321" i="1"/>
  <c r="U5325" i="1"/>
  <c r="M5327" i="1"/>
  <c r="H5329" i="1"/>
  <c r="P5330" i="1"/>
  <c r="U5331" i="1"/>
  <c r="P5333" i="1"/>
  <c r="J5335" i="1"/>
  <c r="O5336" i="1"/>
  <c r="J5338" i="1"/>
  <c r="U5340" i="1"/>
  <c r="N5344" i="1"/>
  <c r="K5345" i="1"/>
  <c r="H5346" i="1"/>
  <c r="O5347" i="1"/>
  <c r="L5348" i="1"/>
  <c r="H5349" i="1"/>
  <c r="P5350" i="1"/>
  <c r="J5351" i="1"/>
  <c r="L5352" i="1"/>
  <c r="N5353" i="1"/>
  <c r="H5354" i="1"/>
  <c r="P5354" i="1"/>
  <c r="J5355" i="1"/>
  <c r="L5356" i="1"/>
  <c r="N5357" i="1"/>
  <c r="H5358" i="1"/>
  <c r="P5358" i="1"/>
  <c r="J5359" i="1"/>
  <c r="L5360" i="1"/>
  <c r="N5361" i="1"/>
  <c r="H5362" i="1"/>
  <c r="P5362" i="1"/>
  <c r="J5363" i="1"/>
  <c r="L5364" i="1"/>
  <c r="N5365" i="1"/>
  <c r="H5366" i="1"/>
  <c r="P5366" i="1"/>
  <c r="J5367" i="1"/>
  <c r="L5368" i="1"/>
  <c r="N5369" i="1"/>
  <c r="H5370" i="1"/>
  <c r="P5370" i="1"/>
  <c r="J5371" i="1"/>
  <c r="L5372" i="1"/>
  <c r="N5373" i="1"/>
  <c r="H5374" i="1"/>
  <c r="P5374" i="1"/>
  <c r="J5375" i="1"/>
  <c r="L5376" i="1"/>
  <c r="N5377" i="1"/>
  <c r="H5378" i="1"/>
  <c r="P5378" i="1"/>
  <c r="J5379" i="1"/>
  <c r="L5380" i="1"/>
  <c r="N5381" i="1"/>
  <c r="H5382" i="1"/>
  <c r="P5382" i="1"/>
  <c r="J5383" i="1"/>
  <c r="L5384" i="1"/>
  <c r="N5385" i="1"/>
  <c r="H5386" i="1"/>
  <c r="P5386" i="1"/>
  <c r="J5387" i="1"/>
  <c r="L5388" i="1"/>
  <c r="N5389" i="1"/>
  <c r="H5390" i="1"/>
  <c r="P5390" i="1"/>
  <c r="J5391" i="1"/>
  <c r="L5392" i="1"/>
  <c r="N5393" i="1"/>
  <c r="H5394" i="1"/>
  <c r="P5394" i="1"/>
  <c r="J5395" i="1"/>
  <c r="L5396" i="1"/>
  <c r="N5397" i="1"/>
  <c r="H5398" i="1"/>
  <c r="P5398" i="1"/>
  <c r="J5399" i="1"/>
  <c r="L5400" i="1"/>
  <c r="M5239" i="1"/>
  <c r="O5248" i="1"/>
  <c r="N5259" i="1"/>
  <c r="J5269" i="1"/>
  <c r="P5276" i="1"/>
  <c r="O5284" i="1"/>
  <c r="I5291" i="1"/>
  <c r="P5294" i="1"/>
  <c r="J5298" i="1"/>
  <c r="P5300" i="1"/>
  <c r="N5305" i="1"/>
  <c r="U5307" i="1"/>
  <c r="J5310" i="1"/>
  <c r="L5315" i="1"/>
  <c r="N5317" i="1"/>
  <c r="H5320" i="1"/>
  <c r="P5322" i="1"/>
  <c r="L5328" i="1"/>
  <c r="L5331" i="1"/>
  <c r="K5334" i="1"/>
  <c r="N5337" i="1"/>
  <c r="N5340" i="1"/>
  <c r="N5341" i="1"/>
  <c r="K5342" i="1"/>
  <c r="K5343" i="1"/>
  <c r="I5344" i="1"/>
  <c r="P5345" i="1"/>
  <c r="M5346" i="1"/>
  <c r="J5347" i="1"/>
  <c r="N5349" i="1"/>
  <c r="J5350" i="1"/>
  <c r="N5351" i="1"/>
  <c r="H5352" i="1"/>
  <c r="P5352" i="1"/>
  <c r="J5353" i="1"/>
  <c r="L5354" i="1"/>
  <c r="N5355" i="1"/>
  <c r="H5356" i="1"/>
  <c r="P5356" i="1"/>
  <c r="J5357" i="1"/>
  <c r="L5358" i="1"/>
  <c r="N5359" i="1"/>
  <c r="H5360" i="1"/>
  <c r="P5360" i="1"/>
  <c r="J5361" i="1"/>
  <c r="L5362" i="1"/>
  <c r="N5363" i="1"/>
  <c r="H5364" i="1"/>
  <c r="P5364" i="1"/>
  <c r="J5365" i="1"/>
  <c r="L5366" i="1"/>
  <c r="N5367" i="1"/>
  <c r="H5368" i="1"/>
  <c r="P5368" i="1"/>
  <c r="J5369" i="1"/>
  <c r="L5370" i="1"/>
  <c r="N5371" i="1"/>
  <c r="H5372" i="1"/>
  <c r="P5372" i="1"/>
  <c r="J5373" i="1"/>
  <c r="L5374" i="1"/>
  <c r="K5272" i="1"/>
  <c r="O5282" i="1"/>
  <c r="K5296" i="1"/>
  <c r="U5299" i="1"/>
  <c r="M5303" i="1"/>
  <c r="L5306" i="1"/>
  <c r="I5316" i="1"/>
  <c r="L5319" i="1"/>
  <c r="N5325" i="1"/>
  <c r="H5330" i="1"/>
  <c r="H5334" i="1"/>
  <c r="U5335" i="1"/>
  <c r="H5338" i="1"/>
  <c r="U5339" i="1"/>
  <c r="O5341" i="1"/>
  <c r="U5344" i="1"/>
  <c r="U5346" i="1"/>
  <c r="U5347" i="1"/>
  <c r="U5348" i="1"/>
  <c r="H5350" i="1"/>
  <c r="U5350" i="1"/>
  <c r="N5352" i="1"/>
  <c r="K5353" i="1"/>
  <c r="U5353" i="1"/>
  <c r="O5355" i="1"/>
  <c r="K5356" i="1"/>
  <c r="H5357" i="1"/>
  <c r="O5358" i="1"/>
  <c r="L5359" i="1"/>
  <c r="I5360" i="1"/>
  <c r="P5361" i="1"/>
  <c r="M5362" i="1"/>
  <c r="I5363" i="1"/>
  <c r="M5365" i="1"/>
  <c r="J5366" i="1"/>
  <c r="U5366" i="1"/>
  <c r="N5368" i="1"/>
  <c r="K5369" i="1"/>
  <c r="U5369" i="1"/>
  <c r="O5371" i="1"/>
  <c r="K5372" i="1"/>
  <c r="H5373" i="1"/>
  <c r="O5374" i="1"/>
  <c r="L5375" i="1"/>
  <c r="U5375" i="1"/>
  <c r="P5376" i="1"/>
  <c r="K5377" i="1"/>
  <c r="O5378" i="1"/>
  <c r="K5379" i="1"/>
  <c r="O5380" i="1"/>
  <c r="J5381" i="1"/>
  <c r="N5382" i="1"/>
  <c r="I5383" i="1"/>
  <c r="N5384" i="1"/>
  <c r="I5385" i="1"/>
  <c r="M5386" i="1"/>
  <c r="H5387" i="1"/>
  <c r="M5388" i="1"/>
  <c r="H5389" i="1"/>
  <c r="L5390" i="1"/>
  <c r="U5390" i="1"/>
  <c r="P5391" i="1"/>
  <c r="K5392" i="1"/>
  <c r="U5392" i="1"/>
  <c r="P5393" i="1"/>
  <c r="K5394" i="1"/>
  <c r="O5395" i="1"/>
  <c r="J5396" i="1"/>
  <c r="O5397" i="1"/>
  <c r="J5398" i="1"/>
  <c r="N5399" i="1"/>
  <c r="I5400" i="1"/>
  <c r="L5401" i="1"/>
  <c r="N5402" i="1"/>
  <c r="H5403" i="1"/>
  <c r="P5403" i="1"/>
  <c r="J5404" i="1"/>
  <c r="L5405" i="1"/>
  <c r="N5406" i="1"/>
  <c r="H5407" i="1"/>
  <c r="P5407" i="1"/>
  <c r="J5408" i="1"/>
  <c r="L5409" i="1"/>
  <c r="N5410" i="1"/>
  <c r="H5411" i="1"/>
  <c r="P5411" i="1"/>
  <c r="J5412" i="1"/>
  <c r="L5413" i="1"/>
  <c r="N5414" i="1"/>
  <c r="H5415" i="1"/>
  <c r="P5415" i="1"/>
  <c r="J5416" i="1"/>
  <c r="L5417" i="1"/>
  <c r="N5418" i="1"/>
  <c r="H5419" i="1"/>
  <c r="P5419" i="1"/>
  <c r="J5420" i="1"/>
  <c r="L5421" i="1"/>
  <c r="N5422" i="1"/>
  <c r="H5423" i="1"/>
  <c r="P5423" i="1"/>
  <c r="J5424" i="1"/>
  <c r="L5425" i="1"/>
  <c r="N5426" i="1"/>
  <c r="H5427" i="1"/>
  <c r="P5427" i="1"/>
  <c r="J5428" i="1"/>
  <c r="L5429" i="1"/>
  <c r="N5430" i="1"/>
  <c r="H5431" i="1"/>
  <c r="P5431" i="1"/>
  <c r="J5432" i="1"/>
  <c r="L5433" i="1"/>
  <c r="N5434" i="1"/>
  <c r="H5435" i="1"/>
  <c r="P5435" i="1"/>
  <c r="J5436" i="1"/>
  <c r="L5437" i="1"/>
  <c r="N5438" i="1"/>
  <c r="H5439" i="1"/>
  <c r="H5240" i="1"/>
  <c r="K5252" i="1"/>
  <c r="L5266" i="1"/>
  <c r="O5278" i="1"/>
  <c r="I5287" i="1"/>
  <c r="I5294" i="1"/>
  <c r="K5298" i="1"/>
  <c r="P5301" i="1"/>
  <c r="P5304" i="1"/>
  <c r="I5308" i="1"/>
  <c r="U5310" i="1"/>
  <c r="P5314" i="1"/>
  <c r="H5318" i="1"/>
  <c r="H5321" i="1"/>
  <c r="N5324" i="1"/>
  <c r="H5333" i="1"/>
  <c r="H5337" i="1"/>
  <c r="J5339" i="1"/>
  <c r="I5342" i="1"/>
  <c r="L5343" i="1"/>
  <c r="M5344" i="1"/>
  <c r="N5345" i="1"/>
  <c r="N5346" i="1"/>
  <c r="M5347" i="1"/>
  <c r="N5348" i="1"/>
  <c r="O5349" i="1"/>
  <c r="N5350" i="1"/>
  <c r="L5351" i="1"/>
  <c r="I5352" i="1"/>
  <c r="P5353" i="1"/>
  <c r="M5354" i="1"/>
  <c r="I5355" i="1"/>
  <c r="M5357" i="1"/>
  <c r="J5358" i="1"/>
  <c r="U5358" i="1"/>
  <c r="N5360" i="1"/>
  <c r="K5361" i="1"/>
  <c r="U5361" i="1"/>
  <c r="O5363" i="1"/>
  <c r="K5364" i="1"/>
  <c r="H5365" i="1"/>
  <c r="O5366" i="1"/>
  <c r="L5367" i="1"/>
  <c r="I5368" i="1"/>
  <c r="P5369" i="1"/>
  <c r="M5370" i="1"/>
  <c r="I5371" i="1"/>
  <c r="M5373" i="1"/>
  <c r="J5374" i="1"/>
  <c r="U5374" i="1"/>
  <c r="P5375" i="1"/>
  <c r="K5376" i="1"/>
  <c r="U5376" i="1"/>
  <c r="P5377" i="1"/>
  <c r="K5378" i="1"/>
  <c r="O5379" i="1"/>
  <c r="J5380" i="1"/>
  <c r="O5381" i="1"/>
  <c r="J5382" i="1"/>
  <c r="N5383" i="1"/>
  <c r="I5384" i="1"/>
  <c r="M5385" i="1"/>
  <c r="I5386" i="1"/>
  <c r="M5387" i="1"/>
  <c r="H5388" i="1"/>
  <c r="L5389" i="1"/>
  <c r="U5389" i="1"/>
  <c r="L5391" i="1"/>
  <c r="U5391" i="1"/>
  <c r="P5392" i="1"/>
  <c r="K5393" i="1"/>
  <c r="O5394" i="1"/>
  <c r="K5395" i="1"/>
  <c r="O5396" i="1"/>
  <c r="J5397" i="1"/>
  <c r="N5398" i="1"/>
  <c r="I5399" i="1"/>
  <c r="N5400" i="1"/>
  <c r="H5401" i="1"/>
  <c r="P5401" i="1"/>
  <c r="J5402" i="1"/>
  <c r="L5403" i="1"/>
  <c r="N5404" i="1"/>
  <c r="H5405" i="1"/>
  <c r="P5405" i="1"/>
  <c r="J5406" i="1"/>
  <c r="L5407" i="1"/>
  <c r="N5408" i="1"/>
  <c r="H5409" i="1"/>
  <c r="P5409" i="1"/>
  <c r="J5410" i="1"/>
  <c r="L5411" i="1"/>
  <c r="N5412" i="1"/>
  <c r="H5413" i="1"/>
  <c r="P5413" i="1"/>
  <c r="J5414" i="1"/>
  <c r="L5415" i="1"/>
  <c r="N5416" i="1"/>
  <c r="H5417" i="1"/>
  <c r="P5417" i="1"/>
  <c r="J5418" i="1"/>
  <c r="L5419" i="1"/>
  <c r="N5420" i="1"/>
  <c r="H5421" i="1"/>
  <c r="P5421" i="1"/>
  <c r="J5422" i="1"/>
  <c r="L5423" i="1"/>
  <c r="N5424" i="1"/>
  <c r="H5425" i="1"/>
  <c r="P5425" i="1"/>
  <c r="J5426" i="1"/>
  <c r="L5427" i="1"/>
  <c r="N5428" i="1"/>
  <c r="H5429" i="1"/>
  <c r="P5429" i="1"/>
  <c r="J5430" i="1"/>
  <c r="L5431" i="1"/>
  <c r="N5432" i="1"/>
  <c r="H5433" i="1"/>
  <c r="P5433" i="1"/>
  <c r="J5434" i="1"/>
  <c r="L5435" i="1"/>
  <c r="N5436" i="1"/>
  <c r="H5437" i="1"/>
  <c r="P5437" i="1"/>
  <c r="J5438" i="1"/>
  <c r="K5262" i="1"/>
  <c r="K5276" i="1"/>
  <c r="M5289" i="1"/>
  <c r="I5297" i="1"/>
  <c r="H5301" i="1"/>
  <c r="P5305" i="1"/>
  <c r="H5310" i="1"/>
  <c r="L5314" i="1"/>
  <c r="L5318" i="1"/>
  <c r="P5326" i="1"/>
  <c r="N5329" i="1"/>
  <c r="L5332" i="1"/>
  <c r="P5337" i="1"/>
  <c r="L5340" i="1"/>
  <c r="H5342" i="1"/>
  <c r="P5343" i="1"/>
  <c r="H5345" i="1"/>
  <c r="K5346" i="1"/>
  <c r="I5349" i="1"/>
  <c r="M5350" i="1"/>
  <c r="O5351" i="1"/>
  <c r="O5352" i="1"/>
  <c r="O5353" i="1"/>
  <c r="O5354" i="1"/>
  <c r="P5355" i="1"/>
  <c r="O5356" i="1"/>
  <c r="P5357" i="1"/>
  <c r="P5359" i="1"/>
  <c r="O5377" i="1"/>
  <c r="M5378" i="1"/>
  <c r="L5379" i="1"/>
  <c r="I5380" i="1"/>
  <c r="H5381" i="1"/>
  <c r="P5383" i="1"/>
  <c r="O5384" i="1"/>
  <c r="L5385" i="1"/>
  <c r="K5386" i="1"/>
  <c r="I5387" i="1"/>
  <c r="U5387" i="1"/>
  <c r="O5390" i="1"/>
  <c r="N5391" i="1"/>
  <c r="M5392" i="1"/>
  <c r="J5393" i="1"/>
  <c r="I5394" i="1"/>
  <c r="U5394" i="1"/>
  <c r="P5397" i="1"/>
  <c r="M5398" i="1"/>
  <c r="L5399" i="1"/>
  <c r="J5400" i="1"/>
  <c r="U5400" i="1"/>
  <c r="O5402" i="1"/>
  <c r="K5403" i="1"/>
  <c r="H5404" i="1"/>
  <c r="O5405" i="1"/>
  <c r="L5406" i="1"/>
  <c r="P5244" i="1"/>
  <c r="O5289" i="1"/>
  <c r="J5297" i="1"/>
  <c r="J5306" i="1"/>
  <c r="J5319" i="1"/>
  <c r="N5323" i="1"/>
  <c r="J5327" i="1"/>
  <c r="P5329" i="1"/>
  <c r="N5332" i="1"/>
  <c r="L5335" i="1"/>
  <c r="O5340" i="1"/>
  <c r="J5342" i="1"/>
  <c r="I5345" i="1"/>
  <c r="P5346" i="1"/>
  <c r="K5349" i="1"/>
  <c r="P5351" i="1"/>
  <c r="U5368" i="1"/>
  <c r="U5370" i="1"/>
  <c r="I5251" i="1"/>
  <c r="I5267" i="1"/>
  <c r="U5281" i="1"/>
  <c r="O5292" i="1"/>
  <c r="L5307" i="1"/>
  <c r="O5315" i="1"/>
  <c r="I5320" i="1"/>
  <c r="P5324" i="1"/>
  <c r="K5330" i="1"/>
  <c r="I5333" i="1"/>
  <c r="P5338" i="1"/>
  <c r="H5341" i="1"/>
  <c r="P5342" i="1"/>
  <c r="J5344" i="1"/>
  <c r="O5345" i="1"/>
  <c r="J5348" i="1"/>
  <c r="P5349" i="1"/>
  <c r="U5352" i="1"/>
  <c r="U5354" i="1"/>
  <c r="U5355" i="1"/>
  <c r="U5356" i="1"/>
  <c r="U5357" i="1"/>
  <c r="H5359" i="1"/>
  <c r="U5359" i="1"/>
  <c r="H5361" i="1"/>
  <c r="I5362" i="1"/>
  <c r="H5363" i="1"/>
  <c r="I5364" i="1"/>
  <c r="I5365" i="1"/>
  <c r="I5366" i="1"/>
  <c r="I5367" i="1"/>
  <c r="J5368" i="1"/>
  <c r="I5369" i="1"/>
  <c r="J5370" i="1"/>
  <c r="K5371" i="1"/>
  <c r="J5372" i="1"/>
  <c r="K5373" i="1"/>
  <c r="K5374" i="1"/>
  <c r="K5375" i="1"/>
  <c r="I5376" i="1"/>
  <c r="H5377" i="1"/>
  <c r="P5379" i="1"/>
  <c r="N5380" i="1"/>
  <c r="L5381" i="1"/>
  <c r="K5382" i="1"/>
  <c r="H5383" i="1"/>
  <c r="U5383" i="1"/>
  <c r="O5386" i="1"/>
  <c r="N5387" i="1"/>
  <c r="K5388" i="1"/>
  <c r="J5389" i="1"/>
  <c r="I5390" i="1"/>
  <c r="O5393" i="1"/>
  <c r="M5394" i="1"/>
  <c r="L5395" i="1"/>
  <c r="I5396" i="1"/>
  <c r="H5397" i="1"/>
  <c r="P5399" i="1"/>
  <c r="O5400" i="1"/>
  <c r="K5401" i="1"/>
  <c r="H5402" i="1"/>
  <c r="O5403" i="1"/>
  <c r="L5404" i="1"/>
  <c r="I5405" i="1"/>
  <c r="P5406" i="1"/>
  <c r="M5407" i="1"/>
  <c r="I5408" i="1"/>
  <c r="M5410" i="1"/>
  <c r="J5411" i="1"/>
  <c r="U5411" i="1"/>
  <c r="N5413" i="1"/>
  <c r="K5414" i="1"/>
  <c r="U5414" i="1"/>
  <c r="O5416" i="1"/>
  <c r="K5417" i="1"/>
  <c r="H5418" i="1"/>
  <c r="O5419" i="1"/>
  <c r="L5420" i="1"/>
  <c r="I5421" i="1"/>
  <c r="P5422" i="1"/>
  <c r="M5423" i="1"/>
  <c r="I5424" i="1"/>
  <c r="M5426" i="1"/>
  <c r="J5427" i="1"/>
  <c r="U5427" i="1"/>
  <c r="N5429" i="1"/>
  <c r="I5235" i="1"/>
  <c r="U5251" i="1"/>
  <c r="U5269" i="1"/>
  <c r="U5283" i="1"/>
  <c r="I5293" i="1"/>
  <c r="U5298" i="1"/>
  <c r="O5303" i="1"/>
  <c r="M5307" i="1"/>
  <c r="U5311" i="1"/>
  <c r="O5316" i="1"/>
  <c r="J5325" i="1"/>
  <c r="U5327" i="1"/>
  <c r="N5333" i="1"/>
  <c r="L5336" i="1"/>
  <c r="I5341" i="1"/>
  <c r="L5344" i="1"/>
  <c r="H5347" i="1"/>
  <c r="M5348" i="1"/>
  <c r="H5351" i="1"/>
  <c r="U5351" i="1"/>
  <c r="H5353" i="1"/>
  <c r="I5354" i="1"/>
  <c r="H5355" i="1"/>
  <c r="I5356" i="1"/>
  <c r="I5357" i="1"/>
  <c r="I5358" i="1"/>
  <c r="I5359" i="1"/>
  <c r="J5360" i="1"/>
  <c r="I5361" i="1"/>
  <c r="J5362" i="1"/>
  <c r="K5363" i="1"/>
  <c r="J5364" i="1"/>
  <c r="K5365" i="1"/>
  <c r="K5366" i="1"/>
  <c r="K5367" i="1"/>
  <c r="K5368" i="1"/>
  <c r="L5369" i="1"/>
  <c r="K5370" i="1"/>
  <c r="L5371" i="1"/>
  <c r="M5372" i="1"/>
  <c r="L5373" i="1"/>
  <c r="M5374" i="1"/>
  <c r="M5375" i="1"/>
  <c r="J5376" i="1"/>
  <c r="I5377" i="1"/>
  <c r="U5377" i="1"/>
  <c r="P5380" i="1"/>
  <c r="M5381" i="1"/>
  <c r="L5382" i="1"/>
  <c r="K5383" i="1"/>
  <c r="H5384" i="1"/>
  <c r="U5384" i="1"/>
  <c r="O5387" i="1"/>
  <c r="N5388" i="1"/>
  <c r="K5389" i="1"/>
  <c r="J5390" i="1"/>
  <c r="H5391" i="1"/>
  <c r="N5394" i="1"/>
  <c r="M5395" i="1"/>
  <c r="K5396" i="1"/>
  <c r="I5397" i="1"/>
  <c r="U5397" i="1"/>
  <c r="P5400" i="1"/>
  <c r="M5401" i="1"/>
  <c r="I5402" i="1"/>
  <c r="M5404" i="1"/>
  <c r="J5405" i="1"/>
  <c r="U5405" i="1"/>
  <c r="N5236" i="1"/>
  <c r="J5270" i="1"/>
  <c r="O5294" i="1"/>
  <c r="L5308" i="1"/>
  <c r="O5312" i="1"/>
  <c r="I5317" i="1"/>
  <c r="M5325" i="1"/>
  <c r="N5328" i="1"/>
  <c r="J5331" i="1"/>
  <c r="N5336" i="1"/>
  <c r="L5339" i="1"/>
  <c r="L5341" i="1"/>
  <c r="H5343" i="1"/>
  <c r="O5344" i="1"/>
  <c r="K5347" i="1"/>
  <c r="O5348" i="1"/>
  <c r="I5351" i="1"/>
  <c r="J5352" i="1"/>
  <c r="I5353" i="1"/>
  <c r="J5354" i="1"/>
  <c r="K5355" i="1"/>
  <c r="J5356" i="1"/>
  <c r="K5357" i="1"/>
  <c r="K5358" i="1"/>
  <c r="K5359" i="1"/>
  <c r="K5360" i="1"/>
  <c r="L5361" i="1"/>
  <c r="K5362" i="1"/>
  <c r="L5363" i="1"/>
  <c r="M5364" i="1"/>
  <c r="L5365" i="1"/>
  <c r="M5366" i="1"/>
  <c r="M5367" i="1"/>
  <c r="M5368" i="1"/>
  <c r="M5369" i="1"/>
  <c r="N5370" i="1"/>
  <c r="M5240" i="1"/>
  <c r="U5288" i="1"/>
  <c r="J5305" i="1"/>
  <c r="J5309" i="1"/>
  <c r="K5318" i="1"/>
  <c r="H5322" i="1"/>
  <c r="K5326" i="1"/>
  <c r="I5329" i="1"/>
  <c r="P5334" i="1"/>
  <c r="I5337" i="1"/>
  <c r="M5343" i="1"/>
  <c r="J5346" i="1"/>
  <c r="P5347" i="1"/>
  <c r="K5350" i="1"/>
  <c r="M5351" i="1"/>
  <c r="M5352" i="1"/>
  <c r="M5353" i="1"/>
  <c r="N5354" i="1"/>
  <c r="M5355" i="1"/>
  <c r="N5356" i="1"/>
  <c r="O5357" i="1"/>
  <c r="N5358" i="1"/>
  <c r="O5359" i="1"/>
  <c r="O5360" i="1"/>
  <c r="O5361" i="1"/>
  <c r="O5362" i="1"/>
  <c r="P5363" i="1"/>
  <c r="O5364" i="1"/>
  <c r="P5365" i="1"/>
  <c r="P5367" i="1"/>
  <c r="O5376" i="1"/>
  <c r="M5377" i="1"/>
  <c r="L5378" i="1"/>
  <c r="I5379" i="1"/>
  <c r="H5380" i="1"/>
  <c r="U5380" i="1"/>
  <c r="O5383" i="1"/>
  <c r="M5384" i="1"/>
  <c r="K5385" i="1"/>
  <c r="J5386" i="1"/>
  <c r="U5386" i="1"/>
  <c r="P5389" i="1"/>
  <c r="N5390" i="1"/>
  <c r="M5391" i="1"/>
  <c r="J5392" i="1"/>
  <c r="I5393" i="1"/>
  <c r="U5393" i="1"/>
  <c r="P5396" i="1"/>
  <c r="M5397" i="1"/>
  <c r="L5398" i="1"/>
  <c r="K5399" i="1"/>
  <c r="H5400" i="1"/>
  <c r="M5402" i="1"/>
  <c r="J5403" i="1"/>
  <c r="U5403" i="1"/>
  <c r="N5405" i="1"/>
  <c r="K5406" i="1"/>
  <c r="U5406" i="1"/>
  <c r="O5408" i="1"/>
  <c r="K5409" i="1"/>
  <c r="H5410" i="1"/>
  <c r="O5411" i="1"/>
  <c r="L5412" i="1"/>
  <c r="I5413" i="1"/>
  <c r="P5414" i="1"/>
  <c r="M5415" i="1"/>
  <c r="I5416" i="1"/>
  <c r="M5418" i="1"/>
  <c r="J5419" i="1"/>
  <c r="U5419" i="1"/>
  <c r="N5421" i="1"/>
  <c r="K5422" i="1"/>
  <c r="U5422" i="1"/>
  <c r="O5424" i="1"/>
  <c r="K5425" i="1"/>
  <c r="H5426" i="1"/>
  <c r="O5427" i="1"/>
  <c r="L5428" i="1"/>
  <c r="I5429" i="1"/>
  <c r="L5327" i="1"/>
  <c r="K5338" i="1"/>
  <c r="L5345" i="1"/>
  <c r="U5362" i="1"/>
  <c r="H5367" i="1"/>
  <c r="H5371" i="1"/>
  <c r="I5373" i="1"/>
  <c r="I5375" i="1"/>
  <c r="M5380" i="1"/>
  <c r="I5382" i="1"/>
  <c r="P5385" i="1"/>
  <c r="L5387" i="1"/>
  <c r="I5389" i="1"/>
  <c r="O5392" i="1"/>
  <c r="L5394" i="1"/>
  <c r="H5396" i="1"/>
  <c r="O5399" i="1"/>
  <c r="J5401" i="1"/>
  <c r="K5404" i="1"/>
  <c r="J5407" i="1"/>
  <c r="K5408" i="1"/>
  <c r="J5409" i="1"/>
  <c r="K5410" i="1"/>
  <c r="K5411" i="1"/>
  <c r="K5412" i="1"/>
  <c r="K5413" i="1"/>
  <c r="L5414" i="1"/>
  <c r="K5415" i="1"/>
  <c r="L5416" i="1"/>
  <c r="M5417" i="1"/>
  <c r="L5418" i="1"/>
  <c r="M5419" i="1"/>
  <c r="M5420" i="1"/>
  <c r="M5421" i="1"/>
  <c r="M5422" i="1"/>
  <c r="N5423" i="1"/>
  <c r="M5424" i="1"/>
  <c r="N5425" i="1"/>
  <c r="O5426" i="1"/>
  <c r="N5427" i="1"/>
  <c r="O5428" i="1"/>
  <c r="O5429" i="1"/>
  <c r="L5430" i="1"/>
  <c r="I5431" i="1"/>
  <c r="P5432" i="1"/>
  <c r="M5433" i="1"/>
  <c r="I5434" i="1"/>
  <c r="M5436" i="1"/>
  <c r="J5437" i="1"/>
  <c r="U5437" i="1"/>
  <c r="M5439" i="1"/>
  <c r="U5439" i="1"/>
  <c r="O5440" i="1"/>
  <c r="I5441" i="1"/>
  <c r="K5442" i="1"/>
  <c r="M5443" i="1"/>
  <c r="U5443" i="1"/>
  <c r="O5444" i="1"/>
  <c r="I5445" i="1"/>
  <c r="K5446" i="1"/>
  <c r="M5447" i="1"/>
  <c r="U5447" i="1"/>
  <c r="O5448" i="1"/>
  <c r="I5449" i="1"/>
  <c r="K5450" i="1"/>
  <c r="M5451" i="1"/>
  <c r="U5451" i="1"/>
  <c r="O5452" i="1"/>
  <c r="I5453" i="1"/>
  <c r="K5454" i="1"/>
  <c r="M5455" i="1"/>
  <c r="U5455" i="1"/>
  <c r="O5456" i="1"/>
  <c r="J5230" i="1"/>
  <c r="L5227" i="1"/>
  <c r="T5227" i="1"/>
  <c r="O5228" i="1"/>
  <c r="H5227" i="1"/>
  <c r="U5236" i="1"/>
  <c r="M5295" i="1"/>
  <c r="N5313" i="1"/>
  <c r="O5328" i="1"/>
  <c r="M5339" i="1"/>
  <c r="I5346" i="1"/>
  <c r="K5351" i="1"/>
  <c r="L5355" i="1"/>
  <c r="M5359" i="1"/>
  <c r="M5363" i="1"/>
  <c r="O5367" i="1"/>
  <c r="M5371" i="1"/>
  <c r="O5373" i="1"/>
  <c r="N5375" i="1"/>
  <c r="J5377" i="1"/>
  <c r="U5378" i="1"/>
  <c r="M5382" i="1"/>
  <c r="J5384" i="1"/>
  <c r="P5387" i="1"/>
  <c r="M5389" i="1"/>
  <c r="I5391" i="1"/>
  <c r="M5396" i="1"/>
  <c r="I5398" i="1"/>
  <c r="N5401" i="1"/>
  <c r="U5402" i="1"/>
  <c r="O5404" i="1"/>
  <c r="H5406" i="1"/>
  <c r="K5407" i="1"/>
  <c r="L5408" i="1"/>
  <c r="M5409" i="1"/>
  <c r="L5410" i="1"/>
  <c r="M5411" i="1"/>
  <c r="M5412" i="1"/>
  <c r="M5413" i="1"/>
  <c r="M5414" i="1"/>
  <c r="N5415" i="1"/>
  <c r="M5416" i="1"/>
  <c r="N5417" i="1"/>
  <c r="O5418" i="1"/>
  <c r="N5419" i="1"/>
  <c r="O5420" i="1"/>
  <c r="O5421" i="1"/>
  <c r="O5422" i="1"/>
  <c r="O5423" i="1"/>
  <c r="P5424" i="1"/>
  <c r="O5425" i="1"/>
  <c r="P5426" i="1"/>
  <c r="P5428" i="1"/>
  <c r="J5431" i="1"/>
  <c r="U5431" i="1"/>
  <c r="N5433" i="1"/>
  <c r="K5434" i="1"/>
  <c r="U5434" i="1"/>
  <c r="O5436" i="1"/>
  <c r="K5437" i="1"/>
  <c r="H5438" i="1"/>
  <c r="N5439" i="1"/>
  <c r="U5265" i="1"/>
  <c r="M5302" i="1"/>
  <c r="O5332" i="1"/>
  <c r="N5342" i="1"/>
  <c r="I5348" i="1"/>
  <c r="U5360" i="1"/>
  <c r="U5364" i="1"/>
  <c r="H5369" i="1"/>
  <c r="I5372" i="1"/>
  <c r="I5374" i="1"/>
  <c r="H5376" i="1"/>
  <c r="N5379" i="1"/>
  <c r="K5381" i="1"/>
  <c r="U5382" i="1"/>
  <c r="N5386" i="1"/>
  <c r="J5388" i="1"/>
  <c r="M5393" i="1"/>
  <c r="I5395" i="1"/>
  <c r="U5396" i="1"/>
  <c r="M5400" i="1"/>
  <c r="U5401" i="1"/>
  <c r="N5403" i="1"/>
  <c r="U5404" i="1"/>
  <c r="O5406" i="1"/>
  <c r="U5421" i="1"/>
  <c r="U5423" i="1"/>
  <c r="U5424" i="1"/>
  <c r="U5425" i="1"/>
  <c r="U5426" i="1"/>
  <c r="H5428" i="1"/>
  <c r="U5428" i="1"/>
  <c r="U5429" i="1"/>
  <c r="N5431" i="1"/>
  <c r="K5432" i="1"/>
  <c r="U5432" i="1"/>
  <c r="O5434" i="1"/>
  <c r="K5435" i="1"/>
  <c r="H5436" i="1"/>
  <c r="O5437" i="1"/>
  <c r="L5438" i="1"/>
  <c r="I5439" i="1"/>
  <c r="K5440" i="1"/>
  <c r="M5441" i="1"/>
  <c r="U5441" i="1"/>
  <c r="O5442" i="1"/>
  <c r="I5443" i="1"/>
  <c r="K5444" i="1"/>
  <c r="M5445" i="1"/>
  <c r="U5445" i="1"/>
  <c r="O5446" i="1"/>
  <c r="I5447" i="1"/>
  <c r="K5448" i="1"/>
  <c r="M5449" i="1"/>
  <c r="U5449" i="1"/>
  <c r="O5450" i="1"/>
  <c r="I5451" i="1"/>
  <c r="K5452" i="1"/>
  <c r="M5453" i="1"/>
  <c r="U5453" i="1"/>
  <c r="O5454" i="1"/>
  <c r="I5455" i="1"/>
  <c r="K5456" i="1"/>
  <c r="N5230" i="1"/>
  <c r="H5230" i="1"/>
  <c r="P5227" i="1"/>
  <c r="K5228" i="1"/>
  <c r="S5228" i="1"/>
  <c r="O5304" i="1"/>
  <c r="J5334" i="1"/>
  <c r="J5343" i="1"/>
  <c r="L5353" i="1"/>
  <c r="L5357" i="1"/>
  <c r="M5361" i="1"/>
  <c r="O5365" i="1"/>
  <c r="O5369" i="1"/>
  <c r="N5372" i="1"/>
  <c r="N5374" i="1"/>
  <c r="M5376" i="1"/>
  <c r="I5378" i="1"/>
  <c r="P5381" i="1"/>
  <c r="L5383" i="1"/>
  <c r="H5385" i="1"/>
  <c r="O5388" i="1"/>
  <c r="K5390" i="1"/>
  <c r="H5392" i="1"/>
  <c r="N5395" i="1"/>
  <c r="K5397" i="1"/>
  <c r="U5398" i="1"/>
  <c r="K5402" i="1"/>
  <c r="K5405" i="1"/>
  <c r="U5413" i="1"/>
  <c r="U5415" i="1"/>
  <c r="U5416" i="1"/>
  <c r="U5417" i="1"/>
  <c r="U5418" i="1"/>
  <c r="H5420" i="1"/>
  <c r="U5420" i="1"/>
  <c r="H5422" i="1"/>
  <c r="I5423" i="1"/>
  <c r="H5424" i="1"/>
  <c r="I5425" i="1"/>
  <c r="I5426" i="1"/>
  <c r="I5427" i="1"/>
  <c r="I5428" i="1"/>
  <c r="J5429" i="1"/>
  <c r="O5431" i="1"/>
  <c r="L5432" i="1"/>
  <c r="I5433" i="1"/>
  <c r="P5434" i="1"/>
  <c r="M5435" i="1"/>
  <c r="I5436" i="1"/>
  <c r="M5438" i="1"/>
  <c r="J5439" i="1"/>
  <c r="H5447" i="1"/>
  <c r="H5454" i="1"/>
  <c r="I5230" i="1"/>
  <c r="K5447" i="1"/>
  <c r="L5453" i="1"/>
  <c r="M5456" i="1"/>
  <c r="P5228" i="1"/>
  <c r="H5300" i="1"/>
  <c r="L5347" i="1"/>
  <c r="N5364" i="1"/>
  <c r="K5400" i="1"/>
  <c r="P5412" i="1"/>
  <c r="L5440" i="1"/>
  <c r="P5442" i="1"/>
  <c r="I5444" i="1"/>
  <c r="M5446" i="1"/>
  <c r="N5449" i="1"/>
  <c r="N5452" i="1"/>
  <c r="O5455" i="1"/>
  <c r="Q5227" i="1"/>
  <c r="O5449" i="1"/>
  <c r="R5227" i="1"/>
  <c r="U5306" i="1"/>
  <c r="M5335" i="1"/>
  <c r="L5349" i="1"/>
  <c r="U5365" i="1"/>
  <c r="O5372" i="1"/>
  <c r="N5376" i="1"/>
  <c r="U5379" i="1"/>
  <c r="M5383" i="1"/>
  <c r="M5390" i="1"/>
  <c r="L5397" i="1"/>
  <c r="U5408" i="1"/>
  <c r="U5410" i="1"/>
  <c r="U5412" i="1"/>
  <c r="I5415" i="1"/>
  <c r="I5417" i="1"/>
  <c r="I5419" i="1"/>
  <c r="J5421" i="1"/>
  <c r="J5423" i="1"/>
  <c r="J5425" i="1"/>
  <c r="K5427" i="1"/>
  <c r="K5429" i="1"/>
  <c r="O5430" i="1"/>
  <c r="H5432" i="1"/>
  <c r="O5433" i="1"/>
  <c r="I5435" i="1"/>
  <c r="P5436" i="1"/>
  <c r="I5438" i="1"/>
  <c r="O5439" i="1"/>
  <c r="M5440" i="1"/>
  <c r="J5441" i="1"/>
  <c r="N5443" i="1"/>
  <c r="J5444" i="1"/>
  <c r="U5444" i="1"/>
  <c r="H5448" i="1"/>
  <c r="L5450" i="1"/>
  <c r="H5451" i="1"/>
  <c r="I5454" i="1"/>
  <c r="P5455" i="1"/>
  <c r="U5230" i="1"/>
  <c r="I5350" i="1"/>
  <c r="M5358" i="1"/>
  <c r="N5366" i="1"/>
  <c r="U5372" i="1"/>
  <c r="K5380" i="1"/>
  <c r="K5387" i="1"/>
  <c r="J5394" i="1"/>
  <c r="I5401" i="1"/>
  <c r="I5404" i="1"/>
  <c r="I5407" i="1"/>
  <c r="I5409" i="1"/>
  <c r="I5411" i="1"/>
  <c r="J5413" i="1"/>
  <c r="J5415" i="1"/>
  <c r="J5417" i="1"/>
  <c r="K5419" i="1"/>
  <c r="K5421" i="1"/>
  <c r="K5423" i="1"/>
  <c r="M5425" i="1"/>
  <c r="M5427" i="1"/>
  <c r="M5429" i="1"/>
  <c r="P5430" i="1"/>
  <c r="I5432" i="1"/>
  <c r="J5435" i="1"/>
  <c r="K5438" i="1"/>
  <c r="P5439" i="1"/>
  <c r="N5440" i="1"/>
  <c r="K5441" i="1"/>
  <c r="H5442" i="1"/>
  <c r="O5443" i="1"/>
  <c r="L5444" i="1"/>
  <c r="H5445" i="1"/>
  <c r="P5446" i="1"/>
  <c r="L5447" i="1"/>
  <c r="I5448" i="1"/>
  <c r="P5449" i="1"/>
  <c r="M5450" i="1"/>
  <c r="J5451" i="1"/>
  <c r="N5453" i="1"/>
  <c r="J5454" i="1"/>
  <c r="U5454" i="1"/>
  <c r="N5456" i="1"/>
  <c r="L5230" i="1"/>
  <c r="I5227" i="1"/>
  <c r="S5227" i="1"/>
  <c r="Q5228" i="1"/>
  <c r="N5315" i="1"/>
  <c r="U5367" i="1"/>
  <c r="P5373" i="1"/>
  <c r="L5377" i="1"/>
  <c r="K5384" i="1"/>
  <c r="K5391" i="1"/>
  <c r="K5398" i="1"/>
  <c r="O5401" i="1"/>
  <c r="P5404" i="1"/>
  <c r="N5407" i="1"/>
  <c r="N5409" i="1"/>
  <c r="N5411" i="1"/>
  <c r="O5413" i="1"/>
  <c r="O5415" i="1"/>
  <c r="O5417" i="1"/>
  <c r="M5432" i="1"/>
  <c r="U5433" i="1"/>
  <c r="N5435" i="1"/>
  <c r="U5436" i="1"/>
  <c r="O5438" i="1"/>
  <c r="P5440" i="1"/>
  <c r="L5441" i="1"/>
  <c r="I5442" i="1"/>
  <c r="P5443" i="1"/>
  <c r="M5444" i="1"/>
  <c r="J5445" i="1"/>
  <c r="N5447" i="1"/>
  <c r="J5448" i="1"/>
  <c r="U5448" i="1"/>
  <c r="N5450" i="1"/>
  <c r="K5451" i="1"/>
  <c r="H5452" i="1"/>
  <c r="O5453" i="1"/>
  <c r="L5454" i="1"/>
  <c r="H5455" i="1"/>
  <c r="P5456" i="1"/>
  <c r="M5230" i="1"/>
  <c r="J5227" i="1"/>
  <c r="U5227" i="1"/>
  <c r="R5228" i="1"/>
  <c r="K5317" i="1"/>
  <c r="K5352" i="1"/>
  <c r="O5368" i="1"/>
  <c r="U5373" i="1"/>
  <c r="I5381" i="1"/>
  <c r="P5384" i="1"/>
  <c r="I5388" i="1"/>
  <c r="O5391" i="1"/>
  <c r="O5398" i="1"/>
  <c r="O5409" i="1"/>
  <c r="O5432" i="1"/>
  <c r="H5434" i="1"/>
  <c r="I5437" i="1"/>
  <c r="P5438" i="1"/>
  <c r="N5441" i="1"/>
  <c r="J5442" i="1"/>
  <c r="K5445" i="1"/>
  <c r="H5446" i="1"/>
  <c r="O5447" i="1"/>
  <c r="P5450" i="1"/>
  <c r="P5453" i="1"/>
  <c r="O5230" i="1"/>
  <c r="I5228" i="1"/>
  <c r="I5446" i="1"/>
  <c r="J5452" i="1"/>
  <c r="U5228" i="1"/>
  <c r="L5448" i="1"/>
  <c r="L5451" i="1"/>
  <c r="M5454" i="1"/>
  <c r="T5228" i="1"/>
  <c r="M5448" i="1"/>
  <c r="U5452" i="1"/>
  <c r="H5456" i="1"/>
  <c r="J5228" i="1"/>
  <c r="O5256" i="1"/>
  <c r="P5341" i="1"/>
  <c r="M5360" i="1"/>
  <c r="H5395" i="1"/>
  <c r="O5407" i="1"/>
  <c r="U5430" i="1"/>
  <c r="O5435" i="1"/>
  <c r="U5442" i="1"/>
  <c r="N5444" i="1"/>
  <c r="H5449" i="1"/>
  <c r="I5452" i="1"/>
  <c r="J5455" i="1"/>
  <c r="K5227" i="1"/>
  <c r="J5449" i="1"/>
  <c r="N5454" i="1"/>
  <c r="M5227" i="1"/>
  <c r="U5279" i="1"/>
  <c r="U5343" i="1"/>
  <c r="I5370" i="1"/>
  <c r="J5378" i="1"/>
  <c r="J5385" i="1"/>
  <c r="P5388" i="1"/>
  <c r="I5392" i="1"/>
  <c r="P5395" i="1"/>
  <c r="H5399" i="1"/>
  <c r="L5402" i="1"/>
  <c r="M5405" i="1"/>
  <c r="U5407" i="1"/>
  <c r="U5409" i="1"/>
  <c r="H5412" i="1"/>
  <c r="H5414" i="1"/>
  <c r="H5416" i="1"/>
  <c r="I5418" i="1"/>
  <c r="I5420" i="1"/>
  <c r="I5422" i="1"/>
  <c r="K5424" i="1"/>
  <c r="K5426" i="1"/>
  <c r="K5428" i="1"/>
  <c r="H5430" i="1"/>
  <c r="K5431" i="1"/>
  <c r="L5434" i="1"/>
  <c r="M5437" i="1"/>
  <c r="H5440" i="1"/>
  <c r="O5441" i="1"/>
  <c r="L5442" i="1"/>
  <c r="H5443" i="1"/>
  <c r="P5444" i="1"/>
  <c r="L5445" i="1"/>
  <c r="P5447" i="1"/>
  <c r="N5451" i="1"/>
  <c r="K5455" i="1"/>
  <c r="P5230" i="1"/>
  <c r="K5286" i="1"/>
  <c r="J5326" i="1"/>
  <c r="K5354" i="1"/>
  <c r="N5362" i="1"/>
  <c r="O5370" i="1"/>
  <c r="H5375" i="1"/>
  <c r="N5378" i="1"/>
  <c r="U5381" i="1"/>
  <c r="O5385" i="1"/>
  <c r="U5388" i="1"/>
  <c r="N5392" i="1"/>
  <c r="U5395" i="1"/>
  <c r="M5399" i="1"/>
  <c r="P5402" i="1"/>
  <c r="H5408" i="1"/>
  <c r="I5410" i="1"/>
  <c r="I5412" i="1"/>
  <c r="I5414" i="1"/>
  <c r="K5416" i="1"/>
  <c r="K5418" i="1"/>
  <c r="K5420" i="1"/>
  <c r="L5422" i="1"/>
  <c r="L5424" i="1"/>
  <c r="L5426" i="1"/>
  <c r="M5428" i="1"/>
  <c r="I5430" i="1"/>
  <c r="M5431" i="1"/>
  <c r="M5434" i="1"/>
  <c r="U5435" i="1"/>
  <c r="N5437" i="1"/>
  <c r="U5438" i="1"/>
  <c r="I5440" i="1"/>
  <c r="P5441" i="1"/>
  <c r="M5442" i="1"/>
  <c r="J5443" i="1"/>
  <c r="N5445" i="1"/>
  <c r="J5446" i="1"/>
  <c r="U5446" i="1"/>
  <c r="N5448" i="1"/>
  <c r="K5449" i="1"/>
  <c r="H5450" i="1"/>
  <c r="O5451" i="1"/>
  <c r="L5452" i="1"/>
  <c r="H5453" i="1"/>
  <c r="P5454" i="1"/>
  <c r="L5455" i="1"/>
  <c r="I5456" i="1"/>
  <c r="N5227" i="1"/>
  <c r="L5228" i="1"/>
  <c r="H5228" i="1"/>
  <c r="J5330" i="1"/>
  <c r="U5363" i="1"/>
  <c r="P5371" i="1"/>
  <c r="O5375" i="1"/>
  <c r="H5379" i="1"/>
  <c r="O5382" i="1"/>
  <c r="U5385" i="1"/>
  <c r="O5389" i="1"/>
  <c r="H5393" i="1"/>
  <c r="N5396" i="1"/>
  <c r="U5399" i="1"/>
  <c r="I5403" i="1"/>
  <c r="I5406" i="1"/>
  <c r="M5408" i="1"/>
  <c r="O5410" i="1"/>
  <c r="O5412" i="1"/>
  <c r="O5414" i="1"/>
  <c r="P5416" i="1"/>
  <c r="P5418" i="1"/>
  <c r="P5420" i="1"/>
  <c r="K5430" i="1"/>
  <c r="J5433" i="1"/>
  <c r="K5436" i="1"/>
  <c r="K5439" i="1"/>
  <c r="J5440" i="1"/>
  <c r="U5440" i="1"/>
  <c r="N5442" i="1"/>
  <c r="K5443" i="1"/>
  <c r="H5444" i="1"/>
  <c r="O5445" i="1"/>
  <c r="L5446" i="1"/>
  <c r="P5448" i="1"/>
  <c r="L5449" i="1"/>
  <c r="I5450" i="1"/>
  <c r="P5451" i="1"/>
  <c r="M5452" i="1"/>
  <c r="J5453" i="1"/>
  <c r="N5455" i="1"/>
  <c r="J5456" i="1"/>
  <c r="U5456" i="1"/>
  <c r="O5227" i="1"/>
  <c r="M5228" i="1"/>
  <c r="M5331" i="1"/>
  <c r="M5356" i="1"/>
  <c r="U5371" i="1"/>
  <c r="M5379" i="1"/>
  <c r="L5386" i="1"/>
  <c r="L5393" i="1"/>
  <c r="M5403" i="1"/>
  <c r="M5406" i="1"/>
  <c r="P5408" i="1"/>
  <c r="P5410" i="1"/>
  <c r="M5430" i="1"/>
  <c r="K5433" i="1"/>
  <c r="L5436" i="1"/>
  <c r="L5439" i="1"/>
  <c r="H5441" i="1"/>
  <c r="L5443" i="1"/>
  <c r="P5445" i="1"/>
  <c r="J5447" i="1"/>
  <c r="J5450" i="1"/>
  <c r="U5450" i="1"/>
  <c r="K5453" i="1"/>
  <c r="L5456" i="1"/>
  <c r="N5228" i="1"/>
  <c r="N5446" i="1"/>
  <c r="P5452" i="1"/>
  <c r="K5230" i="1"/>
  <c r="B608" i="1"/>
  <c r="C608" i="1" s="1"/>
  <c r="B758" i="1"/>
  <c r="C3734" i="1" s="1"/>
  <c r="C4659" i="1" s="1"/>
  <c r="B716" i="1"/>
  <c r="C3692" i="1" s="1"/>
  <c r="C4617" i="1" s="1"/>
  <c r="B614" i="1"/>
  <c r="C3590" i="1" s="1"/>
  <c r="C4515" i="1" s="1"/>
  <c r="B822" i="1"/>
  <c r="C3798" i="1" s="1"/>
  <c r="C4723" i="1" s="1"/>
  <c r="B809" i="1"/>
  <c r="C3785" i="1" s="1"/>
  <c r="C4710" i="1" s="1"/>
  <c r="B673" i="1"/>
  <c r="C3649" i="1" s="1"/>
  <c r="C4574" i="1" s="1"/>
  <c r="B794" i="1"/>
  <c r="C3770" i="1" s="1"/>
  <c r="C4695" i="1" s="1"/>
  <c r="B820" i="1"/>
  <c r="C3796" i="1" s="1"/>
  <c r="C4721" i="1" s="1"/>
  <c r="B790" i="1"/>
  <c r="C3766" i="1" s="1"/>
  <c r="C4691" i="1" s="1"/>
  <c r="B705" i="1"/>
  <c r="C3681" i="1" s="1"/>
  <c r="C4606" i="1" s="1"/>
  <c r="B662" i="1"/>
  <c r="C3638" i="1" s="1"/>
  <c r="C4563" i="1" s="1"/>
  <c r="B611" i="1"/>
  <c r="C3587" i="1" s="1"/>
  <c r="C4512" i="1" s="1"/>
  <c r="B830" i="1"/>
  <c r="C3806" i="1" s="1"/>
  <c r="C4731" i="1" s="1"/>
  <c r="B816" i="1"/>
  <c r="C3792" i="1" s="1"/>
  <c r="C4717" i="1" s="1"/>
  <c r="B801" i="1"/>
  <c r="C3777" i="1" s="1"/>
  <c r="C4702" i="1" s="1"/>
  <c r="B780" i="1"/>
  <c r="C3756" i="1" s="1"/>
  <c r="C4681" i="1" s="1"/>
  <c r="B737" i="1"/>
  <c r="C3713" i="1" s="1"/>
  <c r="C4638" i="1" s="1"/>
  <c r="B694" i="1"/>
  <c r="C3670" i="1" s="1"/>
  <c r="C4595" i="1" s="1"/>
  <c r="B652" i="1"/>
  <c r="C3628" i="1" s="1"/>
  <c r="C4553" i="1" s="1"/>
  <c r="B833" i="1"/>
  <c r="C3809" i="1" s="1"/>
  <c r="C4734" i="1" s="1"/>
  <c r="B805" i="1"/>
  <c r="C3781" i="1" s="1"/>
  <c r="C4706" i="1" s="1"/>
  <c r="B748" i="1"/>
  <c r="C3724" i="1" s="1"/>
  <c r="C4649" i="1" s="1"/>
  <c r="B826" i="1"/>
  <c r="C3802" i="1" s="1"/>
  <c r="C4727" i="1" s="1"/>
  <c r="B812" i="1"/>
  <c r="C3788" i="1" s="1"/>
  <c r="C4713" i="1" s="1"/>
  <c r="B798" i="1"/>
  <c r="C3774" i="1" s="1"/>
  <c r="C4699" i="1" s="1"/>
  <c r="B769" i="1"/>
  <c r="C3745" i="1" s="1"/>
  <c r="C4670" i="1" s="1"/>
  <c r="B726" i="1"/>
  <c r="C3702" i="1" s="1"/>
  <c r="C4627" i="1" s="1"/>
  <c r="B684" i="1"/>
  <c r="C3660" i="1" s="1"/>
  <c r="C4585" i="1" s="1"/>
  <c r="B630" i="1"/>
  <c r="C3606" i="1" s="1"/>
  <c r="C4531" i="1" s="1"/>
  <c r="B609" i="1"/>
  <c r="C3585" i="1" s="1"/>
  <c r="C4510" i="1" s="1"/>
  <c r="B828" i="1"/>
  <c r="C3804" i="1" s="1"/>
  <c r="C4729" i="1" s="1"/>
  <c r="B821" i="1"/>
  <c r="C3797" i="1" s="1"/>
  <c r="C4722" i="1" s="1"/>
  <c r="B814" i="1"/>
  <c r="C3790" i="1" s="1"/>
  <c r="C4715" i="1" s="1"/>
  <c r="B806" i="1"/>
  <c r="C3782" i="1" s="1"/>
  <c r="C4707" i="1" s="1"/>
  <c r="B800" i="1"/>
  <c r="C3776" i="1" s="1"/>
  <c r="C4701" i="1" s="1"/>
  <c r="B793" i="1"/>
  <c r="C3769" i="1" s="1"/>
  <c r="C4694" i="1" s="1"/>
  <c r="B774" i="1"/>
  <c r="C3750" i="1" s="1"/>
  <c r="C4675" i="1" s="1"/>
  <c r="B753" i="1"/>
  <c r="C3729" i="1" s="1"/>
  <c r="C4654" i="1" s="1"/>
  <c r="B732" i="1"/>
  <c r="C3708" i="1" s="1"/>
  <c r="C4633" i="1" s="1"/>
  <c r="B710" i="1"/>
  <c r="C3686" i="1" s="1"/>
  <c r="C4611" i="1" s="1"/>
  <c r="B689" i="1"/>
  <c r="C3665" i="1" s="1"/>
  <c r="C4590" i="1" s="1"/>
  <c r="B668" i="1"/>
  <c r="C3644" i="1" s="1"/>
  <c r="C4569" i="1" s="1"/>
  <c r="B646" i="1"/>
  <c r="C3622" i="1" s="1"/>
  <c r="C4547" i="1" s="1"/>
  <c r="B625" i="1"/>
  <c r="C3601" i="1" s="1"/>
  <c r="C4526" i="1" s="1"/>
  <c r="B641" i="1"/>
  <c r="C3617" i="1" s="1"/>
  <c r="C4542" i="1" s="1"/>
  <c r="B620" i="1"/>
  <c r="C3596" i="1" s="1"/>
  <c r="C4521" i="1" s="1"/>
  <c r="B832" i="1"/>
  <c r="C3808" i="1" s="1"/>
  <c r="C4733" i="1" s="1"/>
  <c r="B825" i="1"/>
  <c r="C3801" i="1" s="1"/>
  <c r="C4726" i="1" s="1"/>
  <c r="B817" i="1"/>
  <c r="C3793" i="1" s="1"/>
  <c r="C4718" i="1" s="1"/>
  <c r="B810" i="1"/>
  <c r="C3786" i="1" s="1"/>
  <c r="C4711" i="1" s="1"/>
  <c r="B804" i="1"/>
  <c r="C3780" i="1" s="1"/>
  <c r="C4705" i="1" s="1"/>
  <c r="B796" i="1"/>
  <c r="C3772" i="1" s="1"/>
  <c r="C4697" i="1" s="1"/>
  <c r="B785" i="1"/>
  <c r="C3761" i="1" s="1"/>
  <c r="C4686" i="1" s="1"/>
  <c r="B764" i="1"/>
  <c r="C3740" i="1" s="1"/>
  <c r="C4665" i="1" s="1"/>
  <c r="B742" i="1"/>
  <c r="C3718" i="1" s="1"/>
  <c r="C4643" i="1" s="1"/>
  <c r="B721" i="1"/>
  <c r="C3697" i="1" s="1"/>
  <c r="C4622" i="1" s="1"/>
  <c r="B700" i="1"/>
  <c r="C3676" i="1" s="1"/>
  <c r="C4601" i="1" s="1"/>
  <c r="B678" i="1"/>
  <c r="C3654" i="1" s="1"/>
  <c r="C4579" i="1" s="1"/>
  <c r="B657" i="1"/>
  <c r="C3633" i="1" s="1"/>
  <c r="C4558" i="1" s="1"/>
  <c r="B636" i="1"/>
  <c r="C3612" i="1" s="1"/>
  <c r="C4537" i="1" s="1"/>
  <c r="B834" i="1"/>
  <c r="C3810" i="1" s="1"/>
  <c r="C4735" i="1" s="1"/>
  <c r="B829" i="1"/>
  <c r="C3805" i="1" s="1"/>
  <c r="C4730" i="1" s="1"/>
  <c r="B824" i="1"/>
  <c r="C3800" i="1" s="1"/>
  <c r="C4725" i="1" s="1"/>
  <c r="B818" i="1"/>
  <c r="C3794" i="1" s="1"/>
  <c r="C4719" i="1" s="1"/>
  <c r="B813" i="1"/>
  <c r="C3789" i="1" s="1"/>
  <c r="C4714" i="1" s="1"/>
  <c r="B808" i="1"/>
  <c r="C3784" i="1" s="1"/>
  <c r="C4709" i="1" s="1"/>
  <c r="B802" i="1"/>
  <c r="C3778" i="1" s="1"/>
  <c r="C4703" i="1" s="1"/>
  <c r="B797" i="1"/>
  <c r="C3773" i="1" s="1"/>
  <c r="C4698" i="1" s="1"/>
  <c r="B792" i="1"/>
  <c r="C3768" i="1" s="1"/>
  <c r="C4693" i="1" s="1"/>
  <c r="B786" i="1"/>
  <c r="C3762" i="1" s="1"/>
  <c r="C4687" i="1" s="1"/>
  <c r="B781" i="1"/>
  <c r="C3757" i="1" s="1"/>
  <c r="C4682" i="1" s="1"/>
  <c r="B776" i="1"/>
  <c r="C3752" i="1" s="1"/>
  <c r="C4677" i="1" s="1"/>
  <c r="B770" i="1"/>
  <c r="C3746" i="1" s="1"/>
  <c r="C4671" i="1" s="1"/>
  <c r="B765" i="1"/>
  <c r="C3741" i="1" s="1"/>
  <c r="C4666" i="1" s="1"/>
  <c r="B760" i="1"/>
  <c r="C3736" i="1" s="1"/>
  <c r="C4661" i="1" s="1"/>
  <c r="B754" i="1"/>
  <c r="C3730" i="1" s="1"/>
  <c r="C4655" i="1" s="1"/>
  <c r="B749" i="1"/>
  <c r="C3725" i="1" s="1"/>
  <c r="C4650" i="1" s="1"/>
  <c r="B744" i="1"/>
  <c r="C3720" i="1" s="1"/>
  <c r="C4645" i="1" s="1"/>
  <c r="B738" i="1"/>
  <c r="C3714" i="1" s="1"/>
  <c r="C4639" i="1" s="1"/>
  <c r="B733" i="1"/>
  <c r="C3709" i="1" s="1"/>
  <c r="C4634" i="1" s="1"/>
  <c r="B728" i="1"/>
  <c r="C3704" i="1" s="1"/>
  <c r="C4629" i="1" s="1"/>
  <c r="B722" i="1"/>
  <c r="C3698" i="1" s="1"/>
  <c r="C4623" i="1" s="1"/>
  <c r="B717" i="1"/>
  <c r="C3693" i="1" s="1"/>
  <c r="C4618" i="1" s="1"/>
  <c r="B712" i="1"/>
  <c r="C3688" i="1" s="1"/>
  <c r="C4613" i="1" s="1"/>
  <c r="B706" i="1"/>
  <c r="C3682" i="1" s="1"/>
  <c r="C4607" i="1" s="1"/>
  <c r="B701" i="1"/>
  <c r="C3677" i="1" s="1"/>
  <c r="C4602" i="1" s="1"/>
  <c r="B696" i="1"/>
  <c r="C3672" i="1" s="1"/>
  <c r="C4597" i="1" s="1"/>
  <c r="B690" i="1"/>
  <c r="C3666" i="1" s="1"/>
  <c r="C4591" i="1" s="1"/>
  <c r="B685" i="1"/>
  <c r="C3661" i="1" s="1"/>
  <c r="C4586" i="1" s="1"/>
  <c r="B680" i="1"/>
  <c r="C3656" i="1" s="1"/>
  <c r="C4581" i="1" s="1"/>
  <c r="B674" i="1"/>
  <c r="C3650" i="1" s="1"/>
  <c r="C4575" i="1" s="1"/>
  <c r="B669" i="1"/>
  <c r="C3645" i="1" s="1"/>
  <c r="C4570" i="1" s="1"/>
  <c r="B664" i="1"/>
  <c r="C3640" i="1" s="1"/>
  <c r="C4565" i="1" s="1"/>
  <c r="B658" i="1"/>
  <c r="C3634" i="1" s="1"/>
  <c r="C4559" i="1" s="1"/>
  <c r="B653" i="1"/>
  <c r="C3629" i="1" s="1"/>
  <c r="C4554" i="1" s="1"/>
  <c r="B648" i="1"/>
  <c r="C3624" i="1" s="1"/>
  <c r="C4549" i="1" s="1"/>
  <c r="B642" i="1"/>
  <c r="C3618" i="1" s="1"/>
  <c r="C4543" i="1" s="1"/>
  <c r="B637" i="1"/>
  <c r="C3613" i="1" s="1"/>
  <c r="C4538" i="1" s="1"/>
  <c r="B632" i="1"/>
  <c r="C3608" i="1" s="1"/>
  <c r="C4533" i="1" s="1"/>
  <c r="B626" i="1"/>
  <c r="C3602" i="1" s="1"/>
  <c r="C4527" i="1" s="1"/>
  <c r="B621" i="1"/>
  <c r="C3597" i="1" s="1"/>
  <c r="C4522" i="1" s="1"/>
  <c r="B616" i="1"/>
  <c r="C3592" i="1" s="1"/>
  <c r="C4517" i="1" s="1"/>
  <c r="B789" i="1"/>
  <c r="C3765" i="1" s="1"/>
  <c r="C4690" i="1" s="1"/>
  <c r="B784" i="1"/>
  <c r="C3760" i="1" s="1"/>
  <c r="C4685" i="1" s="1"/>
  <c r="B778" i="1"/>
  <c r="C3754" i="1" s="1"/>
  <c r="C4679" i="1" s="1"/>
  <c r="B773" i="1"/>
  <c r="C3749" i="1" s="1"/>
  <c r="C4674" i="1" s="1"/>
  <c r="B768" i="1"/>
  <c r="C3744" i="1" s="1"/>
  <c r="C4669" i="1" s="1"/>
  <c r="B762" i="1"/>
  <c r="C3738" i="1" s="1"/>
  <c r="C4663" i="1" s="1"/>
  <c r="B757" i="1"/>
  <c r="C3733" i="1" s="1"/>
  <c r="C4658" i="1" s="1"/>
  <c r="B752" i="1"/>
  <c r="C3728" i="1" s="1"/>
  <c r="C4653" i="1" s="1"/>
  <c r="B746" i="1"/>
  <c r="C3722" i="1" s="1"/>
  <c r="C4647" i="1" s="1"/>
  <c r="B741" i="1"/>
  <c r="C3717" i="1" s="1"/>
  <c r="C4642" i="1" s="1"/>
  <c r="B736" i="1"/>
  <c r="C3712" i="1" s="1"/>
  <c r="C4637" i="1" s="1"/>
  <c r="B730" i="1"/>
  <c r="C3706" i="1" s="1"/>
  <c r="C4631" i="1" s="1"/>
  <c r="B725" i="1"/>
  <c r="C3701" i="1" s="1"/>
  <c r="C4626" i="1" s="1"/>
  <c r="B720" i="1"/>
  <c r="C3696" i="1" s="1"/>
  <c r="C4621" i="1" s="1"/>
  <c r="B714" i="1"/>
  <c r="C3690" i="1" s="1"/>
  <c r="C4615" i="1" s="1"/>
  <c r="B709" i="1"/>
  <c r="C3685" i="1" s="1"/>
  <c r="C4610" i="1" s="1"/>
  <c r="B704" i="1"/>
  <c r="C3680" i="1" s="1"/>
  <c r="C4605" i="1" s="1"/>
  <c r="B698" i="1"/>
  <c r="C3674" i="1" s="1"/>
  <c r="C4599" i="1" s="1"/>
  <c r="B693" i="1"/>
  <c r="C3669" i="1" s="1"/>
  <c r="C4594" i="1" s="1"/>
  <c r="B688" i="1"/>
  <c r="C3664" i="1" s="1"/>
  <c r="C4589" i="1" s="1"/>
  <c r="B682" i="1"/>
  <c r="C3658" i="1" s="1"/>
  <c r="C4583" i="1" s="1"/>
  <c r="B677" i="1"/>
  <c r="C3653" i="1" s="1"/>
  <c r="C4578" i="1" s="1"/>
  <c r="B672" i="1"/>
  <c r="C3648" i="1" s="1"/>
  <c r="C4573" i="1" s="1"/>
  <c r="B666" i="1"/>
  <c r="C3642" i="1" s="1"/>
  <c r="C4567" i="1" s="1"/>
  <c r="B661" i="1"/>
  <c r="C3637" i="1" s="1"/>
  <c r="C4562" i="1" s="1"/>
  <c r="B656" i="1"/>
  <c r="C3632" i="1" s="1"/>
  <c r="C4557" i="1" s="1"/>
  <c r="B650" i="1"/>
  <c r="C3626" i="1" s="1"/>
  <c r="C4551" i="1" s="1"/>
  <c r="B645" i="1"/>
  <c r="C3621" i="1" s="1"/>
  <c r="C4546" i="1" s="1"/>
  <c r="B640" i="1"/>
  <c r="C3616" i="1" s="1"/>
  <c r="C4541" i="1" s="1"/>
  <c r="B634" i="1"/>
  <c r="C3610" i="1" s="1"/>
  <c r="C4535" i="1" s="1"/>
  <c r="B629" i="1"/>
  <c r="C3605" i="1" s="1"/>
  <c r="C4530" i="1" s="1"/>
  <c r="B624" i="1"/>
  <c r="C3600" i="1" s="1"/>
  <c r="C4525" i="1" s="1"/>
  <c r="B618" i="1"/>
  <c r="C3594" i="1" s="1"/>
  <c r="C4519" i="1" s="1"/>
  <c r="B613" i="1"/>
  <c r="C3589" i="1" s="1"/>
  <c r="C4514" i="1" s="1"/>
  <c r="B788" i="1"/>
  <c r="C3764" i="1" s="1"/>
  <c r="C4689" i="1" s="1"/>
  <c r="B782" i="1"/>
  <c r="C3758" i="1" s="1"/>
  <c r="C4683" i="1" s="1"/>
  <c r="B777" i="1"/>
  <c r="C3753" i="1" s="1"/>
  <c r="C4678" i="1" s="1"/>
  <c r="B772" i="1"/>
  <c r="C3748" i="1" s="1"/>
  <c r="C4673" i="1" s="1"/>
  <c r="B766" i="1"/>
  <c r="C3742" i="1" s="1"/>
  <c r="C4667" i="1" s="1"/>
  <c r="B761" i="1"/>
  <c r="C3737" i="1" s="1"/>
  <c r="C4662" i="1" s="1"/>
  <c r="B756" i="1"/>
  <c r="C3732" i="1" s="1"/>
  <c r="C4657" i="1" s="1"/>
  <c r="B750" i="1"/>
  <c r="C3726" i="1" s="1"/>
  <c r="C4651" i="1" s="1"/>
  <c r="B745" i="1"/>
  <c r="C3721" i="1" s="1"/>
  <c r="C4646" i="1" s="1"/>
  <c r="B740" i="1"/>
  <c r="C3716" i="1" s="1"/>
  <c r="C4641" i="1" s="1"/>
  <c r="B734" i="1"/>
  <c r="C3710" i="1" s="1"/>
  <c r="C4635" i="1" s="1"/>
  <c r="B729" i="1"/>
  <c r="C3705" i="1" s="1"/>
  <c r="C4630" i="1" s="1"/>
  <c r="B724" i="1"/>
  <c r="C3700" i="1" s="1"/>
  <c r="C4625" i="1" s="1"/>
  <c r="B718" i="1"/>
  <c r="C3694" i="1" s="1"/>
  <c r="C4619" i="1" s="1"/>
  <c r="B713" i="1"/>
  <c r="C3689" i="1" s="1"/>
  <c r="C4614" i="1" s="1"/>
  <c r="B708" i="1"/>
  <c r="C3684" i="1" s="1"/>
  <c r="C4609" i="1" s="1"/>
  <c r="B702" i="1"/>
  <c r="C3678" i="1" s="1"/>
  <c r="C4603" i="1" s="1"/>
  <c r="B697" i="1"/>
  <c r="C3673" i="1" s="1"/>
  <c r="C4598" i="1" s="1"/>
  <c r="B692" i="1"/>
  <c r="C3668" i="1" s="1"/>
  <c r="C4593" i="1" s="1"/>
  <c r="B686" i="1"/>
  <c r="C3662" i="1" s="1"/>
  <c r="C4587" i="1" s="1"/>
  <c r="B681" i="1"/>
  <c r="C3657" i="1" s="1"/>
  <c r="C4582" i="1" s="1"/>
  <c r="B676" i="1"/>
  <c r="C3652" i="1" s="1"/>
  <c r="C4577" i="1" s="1"/>
  <c r="B670" i="1"/>
  <c r="C3646" i="1" s="1"/>
  <c r="C4571" i="1" s="1"/>
  <c r="B665" i="1"/>
  <c r="C3641" i="1" s="1"/>
  <c r="C4566" i="1" s="1"/>
  <c r="B660" i="1"/>
  <c r="C3636" i="1" s="1"/>
  <c r="C4561" i="1" s="1"/>
  <c r="B654" i="1"/>
  <c r="C3630" i="1" s="1"/>
  <c r="C4555" i="1" s="1"/>
  <c r="B649" i="1"/>
  <c r="C3625" i="1" s="1"/>
  <c r="C4550" i="1" s="1"/>
  <c r="B644" i="1"/>
  <c r="C3620" i="1" s="1"/>
  <c r="C4545" i="1" s="1"/>
  <c r="B638" i="1"/>
  <c r="C3614" i="1" s="1"/>
  <c r="C4539" i="1" s="1"/>
  <c r="B633" i="1"/>
  <c r="C3609" i="1" s="1"/>
  <c r="C4534" i="1" s="1"/>
  <c r="B628" i="1"/>
  <c r="C3604" i="1" s="1"/>
  <c r="C4529" i="1" s="1"/>
  <c r="B622" i="1"/>
  <c r="C3598" i="1" s="1"/>
  <c r="C4523" i="1" s="1"/>
  <c r="B617" i="1"/>
  <c r="C3593" i="1" s="1"/>
  <c r="C4518" i="1" s="1"/>
  <c r="B612" i="1"/>
  <c r="C3588" i="1" s="1"/>
  <c r="C4513" i="1" s="1"/>
  <c r="B610" i="1"/>
  <c r="C3586" i="1" s="1"/>
  <c r="C4511" i="1" s="1"/>
  <c r="B831" i="1"/>
  <c r="C3807" i="1" s="1"/>
  <c r="C4732" i="1" s="1"/>
  <c r="B827" i="1"/>
  <c r="C3803" i="1" s="1"/>
  <c r="C4728" i="1" s="1"/>
  <c r="B823" i="1"/>
  <c r="C3799" i="1" s="1"/>
  <c r="C4724" i="1" s="1"/>
  <c r="B819" i="1"/>
  <c r="C3795" i="1" s="1"/>
  <c r="C4720" i="1" s="1"/>
  <c r="B815" i="1"/>
  <c r="C3791" i="1" s="1"/>
  <c r="C4716" i="1" s="1"/>
  <c r="B811" i="1"/>
  <c r="C3787" i="1" s="1"/>
  <c r="C4712" i="1" s="1"/>
  <c r="B807" i="1"/>
  <c r="C3783" i="1" s="1"/>
  <c r="C4708" i="1" s="1"/>
  <c r="B803" i="1"/>
  <c r="C3779" i="1" s="1"/>
  <c r="C4704" i="1" s="1"/>
  <c r="B799" i="1"/>
  <c r="C3775" i="1" s="1"/>
  <c r="C4700" i="1" s="1"/>
  <c r="B795" i="1"/>
  <c r="C3771" i="1" s="1"/>
  <c r="C4696" i="1" s="1"/>
  <c r="B791" i="1"/>
  <c r="C3767" i="1" s="1"/>
  <c r="C4692" i="1" s="1"/>
  <c r="B787" i="1"/>
  <c r="C3763" i="1" s="1"/>
  <c r="C4688" i="1" s="1"/>
  <c r="B783" i="1"/>
  <c r="C3759" i="1" s="1"/>
  <c r="C4684" i="1" s="1"/>
  <c r="B779" i="1"/>
  <c r="C3755" i="1" s="1"/>
  <c r="C4680" i="1" s="1"/>
  <c r="B775" i="1"/>
  <c r="C3751" i="1" s="1"/>
  <c r="C4676" i="1" s="1"/>
  <c r="B771" i="1"/>
  <c r="C3747" i="1" s="1"/>
  <c r="C4672" i="1" s="1"/>
  <c r="B767" i="1"/>
  <c r="C3743" i="1" s="1"/>
  <c r="C4668" i="1" s="1"/>
  <c r="B763" i="1"/>
  <c r="C3739" i="1" s="1"/>
  <c r="C4664" i="1" s="1"/>
  <c r="B759" i="1"/>
  <c r="C3735" i="1" s="1"/>
  <c r="C4660" i="1" s="1"/>
  <c r="B755" i="1"/>
  <c r="C3731" i="1" s="1"/>
  <c r="C4656" i="1" s="1"/>
  <c r="B751" i="1"/>
  <c r="C3727" i="1" s="1"/>
  <c r="C4652" i="1" s="1"/>
  <c r="B747" i="1"/>
  <c r="C3723" i="1" s="1"/>
  <c r="C4648" i="1" s="1"/>
  <c r="B743" i="1"/>
  <c r="C3719" i="1" s="1"/>
  <c r="C4644" i="1" s="1"/>
  <c r="B739" i="1"/>
  <c r="C3715" i="1" s="1"/>
  <c r="C4640" i="1" s="1"/>
  <c r="B735" i="1"/>
  <c r="C3711" i="1" s="1"/>
  <c r="C4636" i="1" s="1"/>
  <c r="B731" i="1"/>
  <c r="C3707" i="1" s="1"/>
  <c r="C4632" i="1" s="1"/>
  <c r="B727" i="1"/>
  <c r="C3703" i="1" s="1"/>
  <c r="C4628" i="1" s="1"/>
  <c r="B723" i="1"/>
  <c r="C3699" i="1" s="1"/>
  <c r="C4624" i="1" s="1"/>
  <c r="B719" i="1"/>
  <c r="C3695" i="1" s="1"/>
  <c r="C4620" i="1" s="1"/>
  <c r="B715" i="1"/>
  <c r="C3691" i="1" s="1"/>
  <c r="C4616" i="1" s="1"/>
  <c r="B711" i="1"/>
  <c r="C3687" i="1" s="1"/>
  <c r="C4612" i="1" s="1"/>
  <c r="B707" i="1"/>
  <c r="C3683" i="1" s="1"/>
  <c r="C4608" i="1" s="1"/>
  <c r="B703" i="1"/>
  <c r="C3679" i="1" s="1"/>
  <c r="C4604" i="1" s="1"/>
  <c r="B699" i="1"/>
  <c r="C3675" i="1" s="1"/>
  <c r="C4600" i="1" s="1"/>
  <c r="B695" i="1"/>
  <c r="C3671" i="1" s="1"/>
  <c r="C4596" i="1" s="1"/>
  <c r="B691" i="1"/>
  <c r="C3667" i="1" s="1"/>
  <c r="C4592" i="1" s="1"/>
  <c r="B687" i="1"/>
  <c r="C3663" i="1" s="1"/>
  <c r="C4588" i="1" s="1"/>
  <c r="B683" i="1"/>
  <c r="C3659" i="1" s="1"/>
  <c r="C4584" i="1" s="1"/>
  <c r="B679" i="1"/>
  <c r="C3655" i="1" s="1"/>
  <c r="C4580" i="1" s="1"/>
  <c r="B675" i="1"/>
  <c r="C3651" i="1" s="1"/>
  <c r="C4576" i="1" s="1"/>
  <c r="B671" i="1"/>
  <c r="C3647" i="1" s="1"/>
  <c r="C4572" i="1" s="1"/>
  <c r="B667" i="1"/>
  <c r="C3643" i="1" s="1"/>
  <c r="C4568" i="1" s="1"/>
  <c r="B663" i="1"/>
  <c r="C3639" i="1" s="1"/>
  <c r="C4564" i="1" s="1"/>
  <c r="B659" i="1"/>
  <c r="C3635" i="1" s="1"/>
  <c r="C4560" i="1" s="1"/>
  <c r="B655" i="1"/>
  <c r="C3631" i="1" s="1"/>
  <c r="C4556" i="1" s="1"/>
  <c r="B651" i="1"/>
  <c r="C3627" i="1" s="1"/>
  <c r="C4552" i="1" s="1"/>
  <c r="B647" i="1"/>
  <c r="C3623" i="1" s="1"/>
  <c r="C4548" i="1" s="1"/>
  <c r="B643" i="1"/>
  <c r="C3619" i="1" s="1"/>
  <c r="C4544" i="1" s="1"/>
  <c r="B639" i="1"/>
  <c r="C3615" i="1" s="1"/>
  <c r="C4540" i="1" s="1"/>
  <c r="B635" i="1"/>
  <c r="C3611" i="1" s="1"/>
  <c r="C4536" i="1" s="1"/>
  <c r="B631" i="1"/>
  <c r="C3607" i="1" s="1"/>
  <c r="C4532" i="1" s="1"/>
  <c r="B627" i="1"/>
  <c r="C3603" i="1" s="1"/>
  <c r="C4528" i="1" s="1"/>
  <c r="B623" i="1"/>
  <c r="C3599" i="1" s="1"/>
  <c r="C4524" i="1" s="1"/>
  <c r="B619" i="1"/>
  <c r="C3595" i="1" s="1"/>
  <c r="C4520" i="1" s="1"/>
  <c r="B615" i="1"/>
  <c r="C3591" i="1" s="1"/>
  <c r="C4516" i="1" s="1"/>
  <c r="C3584" i="1"/>
  <c r="C4509" i="1" s="1"/>
  <c r="B38" i="1"/>
  <c r="B37" i="1" s="1"/>
  <c r="I37" i="1"/>
  <c r="I36" i="1"/>
  <c r="I35" i="1"/>
  <c r="AR5386" i="1" l="1"/>
  <c r="BI5386" i="1" s="1"/>
  <c r="AR5305" i="1"/>
  <c r="BI5305" i="1" s="1"/>
  <c r="AR5429" i="1"/>
  <c r="BI5429" i="1" s="1"/>
  <c r="AR5301" i="1"/>
  <c r="BI5301" i="1" s="1"/>
  <c r="AR5315" i="1"/>
  <c r="BI5315" i="1" s="1"/>
  <c r="AR5439" i="1"/>
  <c r="BI5439" i="1" s="1"/>
  <c r="AR5363" i="1"/>
  <c r="BI5363" i="1" s="1"/>
  <c r="AR5261" i="1"/>
  <c r="BI5261" i="1" s="1"/>
  <c r="AR5251" i="1"/>
  <c r="BI5251" i="1" s="1"/>
  <c r="AR5405" i="1"/>
  <c r="BI5405" i="1" s="1"/>
  <c r="AR5399" i="1"/>
  <c r="BI5399" i="1" s="1"/>
  <c r="AR5437" i="1"/>
  <c r="BI5437" i="1" s="1"/>
  <c r="AR5377" i="1"/>
  <c r="BI5377" i="1" s="1"/>
  <c r="AR5421" i="1"/>
  <c r="BI5421" i="1" s="1"/>
  <c r="AR5397" i="1"/>
  <c r="BI5397" i="1" s="1"/>
  <c r="AR5369" i="1"/>
  <c r="BI5369" i="1" s="1"/>
  <c r="AR5277" i="1"/>
  <c r="BI5277" i="1" s="1"/>
  <c r="AR5299" i="1"/>
  <c r="BI5299" i="1" s="1"/>
  <c r="AR5267" i="1"/>
  <c r="BI5267" i="1" s="1"/>
  <c r="AR5317" i="1"/>
  <c r="BI5317" i="1" s="1"/>
  <c r="AR5272" i="1"/>
  <c r="BI5272" i="1" s="1"/>
  <c r="AR5431" i="1"/>
  <c r="BI5431" i="1" s="1"/>
  <c r="AR5385" i="1"/>
  <c r="BI5385" i="1" s="1"/>
  <c r="AR5453" i="1"/>
  <c r="BI5453" i="1" s="1"/>
  <c r="AR5246" i="1"/>
  <c r="BI5246" i="1" s="1"/>
  <c r="AR5271" i="1"/>
  <c r="BI5271" i="1" s="1"/>
  <c r="AR5256" i="1"/>
  <c r="BI5256" i="1" s="1"/>
  <c r="AR5445" i="1"/>
  <c r="BI5445" i="1" s="1"/>
  <c r="AR5413" i="1"/>
  <c r="BI5413" i="1" s="1"/>
  <c r="AR5365" i="1"/>
  <c r="BI5365" i="1" s="1"/>
  <c r="AR5255" i="1"/>
  <c r="BI5255" i="1" s="1"/>
  <c r="AR5451" i="1"/>
  <c r="AR5374" i="1"/>
  <c r="AR5324" i="1"/>
  <c r="AR5318" i="1"/>
  <c r="AR5347" i="1"/>
  <c r="AR5425" i="1"/>
  <c r="AR5280" i="1"/>
  <c r="AR5329" i="1"/>
  <c r="AR5435" i="1"/>
  <c r="AR5414" i="1"/>
  <c r="AR5446" i="1"/>
  <c r="AR5281" i="1"/>
  <c r="AR5379" i="1"/>
  <c r="AR5346" i="1"/>
  <c r="AR5270" i="1"/>
  <c r="AR5249" i="1"/>
  <c r="AR5230" i="1"/>
  <c r="AR5238" i="1"/>
  <c r="AR5264" i="1"/>
  <c r="AR5232" i="1"/>
  <c r="AR5295" i="1"/>
  <c r="AR5263" i="1"/>
  <c r="AR5442" i="1"/>
  <c r="AR5434" i="1"/>
  <c r="AR5358" i="1"/>
  <c r="AR5447" i="1"/>
  <c r="AR5368" i="1"/>
  <c r="AR5432" i="1"/>
  <c r="AR5407" i="1"/>
  <c r="AR5419" i="1"/>
  <c r="AR5284" i="1"/>
  <c r="AR5352" i="1"/>
  <c r="AR5402" i="1"/>
  <c r="AR5362" i="1"/>
  <c r="AR5400" i="1"/>
  <c r="AR5381" i="1"/>
  <c r="AR5296" i="1"/>
  <c r="AR5391" i="1"/>
  <c r="AR5359" i="1"/>
  <c r="AR5304" i="1"/>
  <c r="AR5327" i="1"/>
  <c r="AR5330" i="1"/>
  <c r="AR5341" i="1"/>
  <c r="AR5309" i="1"/>
  <c r="AR5282" i="1"/>
  <c r="AR5250" i="1"/>
  <c r="AR5293" i="1"/>
  <c r="AR5276" i="1"/>
  <c r="AR5244" i="1"/>
  <c r="AR5275" i="1"/>
  <c r="AR5243" i="1"/>
  <c r="AR5456" i="1"/>
  <c r="AR5395" i="1"/>
  <c r="AR5450" i="1"/>
  <c r="AR5416" i="1"/>
  <c r="AR5411" i="1"/>
  <c r="AR5378" i="1"/>
  <c r="AR5393" i="1"/>
  <c r="AR5361" i="1"/>
  <c r="AR5338" i="1"/>
  <c r="AR5371" i="1"/>
  <c r="AR5316" i="1"/>
  <c r="AR5339" i="1"/>
  <c r="AR5307" i="1"/>
  <c r="AR5310" i="1"/>
  <c r="AR5321" i="1"/>
  <c r="AR5294" i="1"/>
  <c r="AR5262" i="1"/>
  <c r="AR5273" i="1"/>
  <c r="AR5241" i="1"/>
  <c r="AR5287" i="1"/>
  <c r="AR5430" i="1"/>
  <c r="AR5390" i="1"/>
  <c r="AR5292" i="1"/>
  <c r="AR5403" i="1"/>
  <c r="AR5394" i="1"/>
  <c r="AR5373" i="1"/>
  <c r="AR5383" i="1"/>
  <c r="AR5351" i="1"/>
  <c r="AR5328" i="1"/>
  <c r="AR5319" i="1"/>
  <c r="AR5322" i="1"/>
  <c r="AR5333" i="1"/>
  <c r="AR5274" i="1"/>
  <c r="AR5242" i="1"/>
  <c r="AR5285" i="1"/>
  <c r="AR5253" i="1"/>
  <c r="AR5268" i="1"/>
  <c r="AR5236" i="1"/>
  <c r="AR5235" i="1"/>
  <c r="AR5384" i="1"/>
  <c r="AR5441" i="1"/>
  <c r="AR5440" i="1"/>
  <c r="AR5424" i="1"/>
  <c r="AR5366" i="1"/>
  <c r="AR5422" i="1"/>
  <c r="AR5350" i="1"/>
  <c r="AR5288" i="1"/>
  <c r="AR5433" i="1"/>
  <c r="AR5426" i="1"/>
  <c r="AR5423" i="1"/>
  <c r="AR5406" i="1"/>
  <c r="AR5404" i="1"/>
  <c r="AR5353" i="1"/>
  <c r="AR5308" i="1"/>
  <c r="AR5331" i="1"/>
  <c r="AR5334" i="1"/>
  <c r="AR5302" i="1"/>
  <c r="AR5345" i="1"/>
  <c r="AR5313" i="1"/>
  <c r="AR5286" i="1"/>
  <c r="AR5254" i="1"/>
  <c r="AR5297" i="1"/>
  <c r="AR5265" i="1"/>
  <c r="AR5233" i="1"/>
  <c r="AR5248" i="1"/>
  <c r="AR5279" i="1"/>
  <c r="AR5247" i="1"/>
  <c r="AR5231" i="1"/>
  <c r="AR5449" i="1"/>
  <c r="AR5444" i="1"/>
  <c r="AR5380" i="1"/>
  <c r="AR5420" i="1"/>
  <c r="AR5364" i="1"/>
  <c r="AR5356" i="1"/>
  <c r="AR5372" i="1"/>
  <c r="AR5336" i="1"/>
  <c r="AR5375" i="1"/>
  <c r="AR5340" i="1"/>
  <c r="AR5320" i="1"/>
  <c r="AR5343" i="1"/>
  <c r="AR5311" i="1"/>
  <c r="AR5314" i="1"/>
  <c r="AR5325" i="1"/>
  <c r="AR5298" i="1"/>
  <c r="AR5266" i="1"/>
  <c r="AR5234" i="1"/>
  <c r="AR5245" i="1"/>
  <c r="AR5260" i="1"/>
  <c r="AR5291" i="1"/>
  <c r="AR5259" i="1"/>
  <c r="AR5443" i="1"/>
  <c r="AR5452" i="1"/>
  <c r="AR5409" i="1"/>
  <c r="AR5376" i="1"/>
  <c r="AR5455" i="1"/>
  <c r="AR5448" i="1"/>
  <c r="AR5418" i="1"/>
  <c r="AR5412" i="1"/>
  <c r="AR5415" i="1"/>
  <c r="AR5382" i="1"/>
  <c r="AR5398" i="1"/>
  <c r="AR5396" i="1"/>
  <c r="AR5354" i="1"/>
  <c r="AR5344" i="1"/>
  <c r="AR5387" i="1"/>
  <c r="AR5355" i="1"/>
  <c r="AR5332" i="1"/>
  <c r="AR5300" i="1"/>
  <c r="AR5323" i="1"/>
  <c r="AR5326" i="1"/>
  <c r="AR5337" i="1"/>
  <c r="AR5278" i="1"/>
  <c r="AR5289" i="1"/>
  <c r="AR5257" i="1"/>
  <c r="AR5240" i="1"/>
  <c r="AR5239" i="1"/>
  <c r="AR5348" i="1"/>
  <c r="AR5436" i="1"/>
  <c r="AR5360" i="1"/>
  <c r="AR5438" i="1"/>
  <c r="AR5417" i="1"/>
  <c r="AR5342" i="1"/>
  <c r="AR5454" i="1"/>
  <c r="AR5428" i="1"/>
  <c r="AR5427" i="1"/>
  <c r="AR5388" i="1"/>
  <c r="AR5401" i="1"/>
  <c r="AR5392" i="1"/>
  <c r="AR5410" i="1"/>
  <c r="AR5408" i="1"/>
  <c r="AR5370" i="1"/>
  <c r="AR5389" i="1"/>
  <c r="AR5357" i="1"/>
  <c r="AR5367" i="1"/>
  <c r="AR5312" i="1"/>
  <c r="AR5335" i="1"/>
  <c r="AR5303" i="1"/>
  <c r="AR5306" i="1"/>
  <c r="AR5349" i="1"/>
  <c r="AR5290" i="1"/>
  <c r="AR5258" i="1"/>
  <c r="AR5269" i="1"/>
  <c r="AR5237" i="1"/>
  <c r="AR5252" i="1"/>
  <c r="AR5283" i="1"/>
  <c r="P836" i="1"/>
  <c r="Q836" i="1"/>
  <c r="R836" i="1"/>
  <c r="S836" i="1"/>
  <c r="C836" i="1"/>
  <c r="D836" i="1"/>
  <c r="E836" i="1"/>
  <c r="F836" i="1"/>
  <c r="G836" i="1"/>
  <c r="H836" i="1"/>
  <c r="I836" i="1"/>
  <c r="J836" i="1"/>
  <c r="K836" i="1"/>
  <c r="L836" i="1"/>
  <c r="M836" i="1"/>
  <c r="N836" i="1"/>
  <c r="O836" i="1"/>
  <c r="B836"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08" i="1"/>
  <c r="A1009" i="1"/>
  <c r="A1010" i="1"/>
  <c r="A1011" i="1"/>
  <c r="A1012" i="1"/>
  <c r="A1013" i="1"/>
  <c r="A1014" i="1"/>
  <c r="A1015" i="1"/>
  <c r="A1016" i="1"/>
  <c r="A1017" i="1"/>
  <c r="A1018" i="1"/>
  <c r="A1019" i="1"/>
  <c r="A1020" i="1"/>
  <c r="A1021" i="1"/>
  <c r="A1022" i="1"/>
  <c r="A1023" i="1"/>
  <c r="A1024" i="1"/>
  <c r="A1025" i="1"/>
  <c r="A1026" i="1"/>
  <c r="A1027" i="1"/>
  <c r="A1028" i="1"/>
  <c r="A1029" i="1"/>
  <c r="A996" i="1"/>
  <c r="A997" i="1"/>
  <c r="A998" i="1"/>
  <c r="A999" i="1"/>
  <c r="A1000" i="1"/>
  <c r="A1001" i="1"/>
  <c r="A1002" i="1"/>
  <c r="A1003" i="1"/>
  <c r="A1004" i="1"/>
  <c r="A1005" i="1"/>
  <c r="A1006" i="1"/>
  <c r="A1007" i="1"/>
  <c r="A972" i="1"/>
  <c r="A973" i="1"/>
  <c r="A974" i="1"/>
  <c r="A975" i="1"/>
  <c r="A976" i="1"/>
  <c r="A977" i="1"/>
  <c r="A978" i="1"/>
  <c r="A979" i="1"/>
  <c r="A980" i="1"/>
  <c r="A981" i="1"/>
  <c r="A982" i="1"/>
  <c r="A983" i="1"/>
  <c r="A984" i="1"/>
  <c r="A985" i="1"/>
  <c r="A986" i="1"/>
  <c r="A987" i="1"/>
  <c r="A988" i="1"/>
  <c r="A989" i="1"/>
  <c r="A990" i="1"/>
  <c r="A991" i="1"/>
  <c r="A992" i="1"/>
  <c r="A993" i="1"/>
  <c r="A994" i="1"/>
  <c r="A995"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837" i="1"/>
  <c r="AM376" i="1"/>
  <c r="E1066" i="1"/>
  <c r="F1066" i="1"/>
  <c r="G1066" i="1"/>
  <c r="H1066" i="1"/>
  <c r="I1066" i="1"/>
  <c r="J1066" i="1"/>
  <c r="K1066" i="1"/>
  <c r="L1066" i="1"/>
  <c r="M1066" i="1"/>
  <c r="N1066" i="1"/>
  <c r="O1066" i="1"/>
  <c r="P1066" i="1"/>
  <c r="Q1066" i="1"/>
  <c r="R1066" i="1"/>
  <c r="S1066" i="1"/>
  <c r="C1066" i="1"/>
  <c r="D1066" i="1"/>
  <c r="B1066" i="1"/>
  <c r="R1065" i="1"/>
  <c r="S1065" i="1"/>
  <c r="C1065" i="1"/>
  <c r="D1065" i="1"/>
  <c r="E1065" i="1"/>
  <c r="F1065" i="1"/>
  <c r="G1065" i="1"/>
  <c r="H1065" i="1"/>
  <c r="I1065" i="1"/>
  <c r="J1065" i="1"/>
  <c r="K1065" i="1"/>
  <c r="L1065" i="1"/>
  <c r="M1065" i="1"/>
  <c r="N1065" i="1"/>
  <c r="O1065" i="1"/>
  <c r="P1065" i="1"/>
  <c r="Q1065" i="1"/>
  <c r="B1065" i="1"/>
  <c r="C377" i="1"/>
  <c r="D377" i="1"/>
  <c r="E377" i="1"/>
  <c r="F377" i="1"/>
  <c r="G377" i="1"/>
  <c r="H377" i="1"/>
  <c r="I377" i="1"/>
  <c r="J377" i="1"/>
  <c r="K377" i="1"/>
  <c r="L377" i="1"/>
  <c r="M377" i="1"/>
  <c r="N377" i="1"/>
  <c r="O377" i="1"/>
  <c r="P377" i="1"/>
  <c r="Q377" i="1"/>
  <c r="R377" i="1"/>
  <c r="S377" i="1"/>
  <c r="T377" i="1"/>
  <c r="U377" i="1"/>
  <c r="V377" i="1"/>
  <c r="W377" i="1"/>
  <c r="X377" i="1"/>
  <c r="Y377" i="1"/>
  <c r="Z377" i="1"/>
  <c r="AA377" i="1"/>
  <c r="AB377" i="1"/>
  <c r="AC377" i="1"/>
  <c r="AD377" i="1"/>
  <c r="AE377" i="1"/>
  <c r="AF377" i="1"/>
  <c r="AG377" i="1"/>
  <c r="AH377" i="1"/>
  <c r="AI377" i="1"/>
  <c r="AJ377" i="1"/>
  <c r="AK377" i="1"/>
  <c r="B377" i="1"/>
  <c r="BI5335" i="1" l="1"/>
  <c r="BI5239" i="1"/>
  <c r="BI5452" i="1"/>
  <c r="BI5444" i="1"/>
  <c r="BI5433" i="1"/>
  <c r="BI5328" i="1"/>
  <c r="BI5307" i="1"/>
  <c r="BI5296" i="1"/>
  <c r="BI5379" i="1"/>
  <c r="BI5237" i="1"/>
  <c r="BI5312" i="1"/>
  <c r="BI5401" i="1"/>
  <c r="BI5360" i="1"/>
  <c r="BI5240" i="1"/>
  <c r="BI5332" i="1"/>
  <c r="BI5415" i="1"/>
  <c r="BI5443" i="1"/>
  <c r="BI5266" i="1"/>
  <c r="BI5375" i="1"/>
  <c r="BI5449" i="1"/>
  <c r="BI5265" i="1"/>
  <c r="BI5331" i="1"/>
  <c r="BI5288" i="1"/>
  <c r="BI5253" i="1"/>
  <c r="BI5351" i="1"/>
  <c r="BI5287" i="1"/>
  <c r="BI5339" i="1"/>
  <c r="BI5416" i="1"/>
  <c r="BI5309" i="1"/>
  <c r="BI5381" i="1"/>
  <c r="BI5432" i="1"/>
  <c r="BI5232" i="1"/>
  <c r="BI5281" i="1"/>
  <c r="BI5392" i="1"/>
  <c r="BI5234" i="1"/>
  <c r="BI5334" i="1"/>
  <c r="BI5268" i="1"/>
  <c r="BI5430" i="1"/>
  <c r="BI5411" i="1"/>
  <c r="BI5282" i="1"/>
  <c r="BI5407" i="1"/>
  <c r="BI5295" i="1"/>
  <c r="BI5347" i="1"/>
  <c r="BI5269" i="1"/>
  <c r="BI5367" i="1"/>
  <c r="BI5388" i="1"/>
  <c r="BI5436" i="1"/>
  <c r="BI5257" i="1"/>
  <c r="BI5355" i="1"/>
  <c r="BI5412" i="1"/>
  <c r="BI5298" i="1"/>
  <c r="BI5336" i="1"/>
  <c r="BI5231" i="1"/>
  <c r="BI5297" i="1"/>
  <c r="BI5308" i="1"/>
  <c r="BI5350" i="1"/>
  <c r="BI5441" i="1"/>
  <c r="BI5285" i="1"/>
  <c r="BI5383" i="1"/>
  <c r="BI5241" i="1"/>
  <c r="BI5316" i="1"/>
  <c r="BI5450" i="1"/>
  <c r="BI5243" i="1"/>
  <c r="BI5341" i="1"/>
  <c r="BI5400" i="1"/>
  <c r="BI5368" i="1"/>
  <c r="BI5264" i="1"/>
  <c r="BI5446" i="1"/>
  <c r="BI5373" i="1"/>
  <c r="BI5273" i="1"/>
  <c r="BI5371" i="1"/>
  <c r="BI5275" i="1"/>
  <c r="BI5330" i="1"/>
  <c r="BI5362" i="1"/>
  <c r="BI5447" i="1"/>
  <c r="BI5238" i="1"/>
  <c r="BI5414" i="1"/>
  <c r="BI5318" i="1"/>
  <c r="BI5252" i="1"/>
  <c r="BI5438" i="1"/>
  <c r="BI5300" i="1"/>
  <c r="BI5382" i="1"/>
  <c r="BI5340" i="1"/>
  <c r="BI5258" i="1"/>
  <c r="BI5357" i="1"/>
  <c r="BI5427" i="1"/>
  <c r="BI5348" i="1"/>
  <c r="BI5289" i="1"/>
  <c r="BI5387" i="1"/>
  <c r="BI5418" i="1"/>
  <c r="BI5325" i="1"/>
  <c r="BI5372" i="1"/>
  <c r="BI5254" i="1"/>
  <c r="BI5353" i="1"/>
  <c r="BI5422" i="1"/>
  <c r="BI5384" i="1"/>
  <c r="BI5242" i="1"/>
  <c r="BI5395" i="1"/>
  <c r="BI5290" i="1"/>
  <c r="BI5389" i="1"/>
  <c r="BI5428" i="1"/>
  <c r="BI5278" i="1"/>
  <c r="BI5344" i="1"/>
  <c r="BI5448" i="1"/>
  <c r="BI5259" i="1"/>
  <c r="BI5314" i="1"/>
  <c r="BI5356" i="1"/>
  <c r="BI5286" i="1"/>
  <c r="BI5404" i="1"/>
  <c r="BI5366" i="1"/>
  <c r="BI5274" i="1"/>
  <c r="BI5394" i="1"/>
  <c r="BI5262" i="1"/>
  <c r="BI5338" i="1"/>
  <c r="BI5456" i="1"/>
  <c r="BI5244" i="1"/>
  <c r="BI5327" i="1"/>
  <c r="BI5402" i="1"/>
  <c r="BI5358" i="1"/>
  <c r="BI5435" i="1"/>
  <c r="BI5324" i="1"/>
  <c r="BI5233" i="1"/>
  <c r="BI5349" i="1"/>
  <c r="BI5370" i="1"/>
  <c r="BI5454" i="1"/>
  <c r="BI5337" i="1"/>
  <c r="BI5354" i="1"/>
  <c r="BI5455" i="1"/>
  <c r="BI5291" i="1"/>
  <c r="BI5311" i="1"/>
  <c r="BI5364" i="1"/>
  <c r="BI5247" i="1"/>
  <c r="BI5313" i="1"/>
  <c r="BI5406" i="1"/>
  <c r="BI5424" i="1"/>
  <c r="BI5333" i="1"/>
  <c r="BI5403" i="1"/>
  <c r="BI5294" i="1"/>
  <c r="BI5361" i="1"/>
  <c r="BI5276" i="1"/>
  <c r="BI5304" i="1"/>
  <c r="BI5352" i="1"/>
  <c r="BI5434" i="1"/>
  <c r="BI5249" i="1"/>
  <c r="BI5329" i="1"/>
  <c r="BI5374" i="1"/>
  <c r="BI5306" i="1"/>
  <c r="BI5408" i="1"/>
  <c r="BI5342" i="1"/>
  <c r="BI5326" i="1"/>
  <c r="BI5396" i="1"/>
  <c r="BI5376" i="1"/>
  <c r="BI5260" i="1"/>
  <c r="BI5343" i="1"/>
  <c r="BI5420" i="1"/>
  <c r="BI5279" i="1"/>
  <c r="BI5345" i="1"/>
  <c r="BI5423" i="1"/>
  <c r="BI5440" i="1"/>
  <c r="BI5235" i="1"/>
  <c r="BI5322" i="1"/>
  <c r="BI5292" i="1"/>
  <c r="BI5321" i="1"/>
  <c r="BI5393" i="1"/>
  <c r="BI5293" i="1"/>
  <c r="BI5359" i="1"/>
  <c r="BI5284" i="1"/>
  <c r="BI5442" i="1"/>
  <c r="BI5270" i="1"/>
  <c r="BI5280" i="1"/>
  <c r="BI5451" i="1"/>
  <c r="BI5283" i="1"/>
  <c r="BI5303" i="1"/>
  <c r="BI5410" i="1"/>
  <c r="BI5417" i="1"/>
  <c r="BI5323" i="1"/>
  <c r="BI5398" i="1"/>
  <c r="BI5409" i="1"/>
  <c r="BI5245" i="1"/>
  <c r="BI5320" i="1"/>
  <c r="BI5380" i="1"/>
  <c r="BI5248" i="1"/>
  <c r="BI5302" i="1"/>
  <c r="BI5426" i="1"/>
  <c r="BI5236" i="1"/>
  <c r="BI5319" i="1"/>
  <c r="BI5390" i="1"/>
  <c r="BI5310" i="1"/>
  <c r="BI5378" i="1"/>
  <c r="BI5250" i="1"/>
  <c r="BI5391" i="1"/>
  <c r="BI5419" i="1"/>
  <c r="BI5263" i="1"/>
  <c r="BI5346" i="1"/>
  <c r="BI5425" i="1"/>
  <c r="BI5230" i="1"/>
  <c r="AM387" i="1" a="1"/>
  <c r="AM387" i="1" s="1"/>
  <c r="AM395" i="1" a="1"/>
  <c r="AN395" i="1" s="1"/>
  <c r="AQ390" i="1" a="1"/>
  <c r="AR390" i="1" s="1"/>
  <c r="AQ384" i="1" a="1"/>
  <c r="AS384" i="1" s="1"/>
  <c r="AM596" i="1" a="1"/>
  <c r="AO596" i="1" s="1"/>
  <c r="AM585" i="1" a="1"/>
  <c r="AO585" i="1" s="1"/>
  <c r="AM574" i="1" a="1"/>
  <c r="AM574" i="1" s="1"/>
  <c r="AM561" i="1" a="1"/>
  <c r="AM546" i="1" a="1"/>
  <c r="AN546" i="1" s="1"/>
  <c r="AM532" i="1" a="1"/>
  <c r="AO532" i="1" s="1"/>
  <c r="AM518" i="1" a="1"/>
  <c r="AM504" i="1" a="1"/>
  <c r="AM504" i="1" s="1"/>
  <c r="AM489" i="1" a="1"/>
  <c r="AM489" i="1" s="1"/>
  <c r="AM473" i="1" a="1"/>
  <c r="AM473" i="1" s="1"/>
  <c r="AM453" i="1" a="1"/>
  <c r="AM433" i="1" a="1"/>
  <c r="AM433" i="1" s="1"/>
  <c r="AM415" i="1" a="1"/>
  <c r="AM415" i="1" s="1"/>
  <c r="AQ604" i="1" a="1"/>
  <c r="AR604" i="1" s="1"/>
  <c r="AQ583" i="1" a="1"/>
  <c r="AQ565" i="1" a="1"/>
  <c r="AS565" i="1" s="1"/>
  <c r="AQ546" i="1" a="1"/>
  <c r="AR546" i="1" s="1"/>
  <c r="AQ526" i="1" a="1"/>
  <c r="AR526" i="1" s="1"/>
  <c r="AQ509" i="1" a="1"/>
  <c r="AQ486" i="1" a="1"/>
  <c r="AQ469" i="1" a="1"/>
  <c r="AS469" i="1" s="1"/>
  <c r="AQ449" i="1" a="1"/>
  <c r="AQ449" i="1" s="1"/>
  <c r="AQ429" i="1" a="1"/>
  <c r="AQ412" i="1" a="1"/>
  <c r="AS412" i="1" s="1"/>
  <c r="AQ392" i="1" a="1"/>
  <c r="AR392" i="1" s="1"/>
  <c r="AM378" i="1" a="1"/>
  <c r="AM378" i="1" s="1"/>
  <c r="AM594" i="1" a="1"/>
  <c r="AM584" i="1" a="1"/>
  <c r="AN584" i="1" s="1"/>
  <c r="AM573" i="1" a="1"/>
  <c r="AO573" i="1" s="1"/>
  <c r="AM558" i="1" a="1"/>
  <c r="AN558" i="1" s="1"/>
  <c r="AM545" i="1" a="1"/>
  <c r="AM530" i="1" a="1"/>
  <c r="AM516" i="1" a="1"/>
  <c r="AO516" i="1" s="1"/>
  <c r="AM502" i="1" a="1"/>
  <c r="AM502" i="1" s="1"/>
  <c r="AM488" i="1" a="1"/>
  <c r="AN488" i="1" s="1"/>
  <c r="AM469" i="1" a="1"/>
  <c r="AM469" i="1" s="1"/>
  <c r="AM451" i="1" a="1"/>
  <c r="AN451" i="1" s="1"/>
  <c r="AM431" i="1" a="1"/>
  <c r="AM431" i="1" s="1"/>
  <c r="AM411" i="1" a="1"/>
  <c r="AM411" i="1" s="1"/>
  <c r="AM394" i="1" a="1"/>
  <c r="AM394" i="1" s="1"/>
  <c r="AQ601" i="1" a="1"/>
  <c r="AQ601" i="1" s="1"/>
  <c r="AQ581" i="1" a="1"/>
  <c r="AR581" i="1" s="1"/>
  <c r="AQ562" i="1" a="1"/>
  <c r="AQ543" i="1" a="1"/>
  <c r="AS543" i="1" s="1"/>
  <c r="AQ525" i="1" a="1"/>
  <c r="AQ525" i="1" s="1"/>
  <c r="AQ504" i="1" a="1"/>
  <c r="AR504" i="1" s="1"/>
  <c r="AQ485" i="1" a="1"/>
  <c r="AQ465" i="1" a="1"/>
  <c r="AS465" i="1" s="1"/>
  <c r="AQ448" i="1" a="1"/>
  <c r="AS448" i="1" s="1"/>
  <c r="AQ428" i="1" a="1"/>
  <c r="AQ428" i="1" s="1"/>
  <c r="AQ408" i="1" a="1"/>
  <c r="AM601" i="1" a="1"/>
  <c r="AM590" i="1" a="1"/>
  <c r="AN590" i="1" s="1"/>
  <c r="AM580" i="1" a="1"/>
  <c r="AO580" i="1" s="1"/>
  <c r="AM568" i="1" a="1"/>
  <c r="AO568" i="1" s="1"/>
  <c r="AM553" i="1" a="1"/>
  <c r="AM540" i="1" a="1"/>
  <c r="AO540" i="1" s="1"/>
  <c r="AM525" i="1" a="1"/>
  <c r="AO525" i="1" s="1"/>
  <c r="AM510" i="1" a="1"/>
  <c r="AM497" i="1" a="1"/>
  <c r="AM497" i="1" s="1"/>
  <c r="AM481" i="1" a="1"/>
  <c r="AM481" i="1" s="1"/>
  <c r="AM462" i="1" a="1"/>
  <c r="AM462" i="1" s="1"/>
  <c r="AM443" i="1" a="1"/>
  <c r="AO443" i="1" s="1"/>
  <c r="AM425" i="1" a="1"/>
  <c r="AO425" i="1" s="1"/>
  <c r="AM405" i="1" a="1"/>
  <c r="AM405" i="1" s="1"/>
  <c r="AQ594" i="1" a="1"/>
  <c r="AR594" i="1" s="1"/>
  <c r="AQ574" i="1" a="1"/>
  <c r="AQ554" i="1" a="1"/>
  <c r="AQ537" i="1" a="1"/>
  <c r="AS537" i="1" s="1"/>
  <c r="AQ517" i="1" a="1"/>
  <c r="AQ517" i="1" s="1"/>
  <c r="AQ496" i="1" a="1"/>
  <c r="AS496" i="1" s="1"/>
  <c r="AQ477" i="1" a="1"/>
  <c r="AQ458" i="1" a="1"/>
  <c r="AS458" i="1" s="1"/>
  <c r="AQ440" i="1" a="1"/>
  <c r="AS440" i="1" s="1"/>
  <c r="AQ421" i="1" a="1"/>
  <c r="AQ401" i="1" a="1"/>
  <c r="AQ385" i="1" a="1"/>
  <c r="AR385" i="1" s="1"/>
  <c r="AM600" i="1" a="1"/>
  <c r="AO600" i="1" s="1"/>
  <c r="AM589" i="1" a="1"/>
  <c r="AM578" i="1" a="1"/>
  <c r="AM566" i="1" a="1"/>
  <c r="AN566" i="1" s="1"/>
  <c r="AM552" i="1" a="1"/>
  <c r="AO552" i="1" s="1"/>
  <c r="AM537" i="1" a="1"/>
  <c r="AM524" i="1" a="1"/>
  <c r="AO524" i="1" s="1"/>
  <c r="AM509" i="1" a="1"/>
  <c r="AO509" i="1" s="1"/>
  <c r="AM494" i="1" a="1"/>
  <c r="AM494" i="1" s="1"/>
  <c r="AM479" i="1" a="1"/>
  <c r="AM459" i="1" a="1"/>
  <c r="AM441" i="1" a="1"/>
  <c r="AN441" i="1" s="1"/>
  <c r="AM422" i="1" a="1"/>
  <c r="AM422" i="1" s="1"/>
  <c r="AM403" i="1" a="1"/>
  <c r="AM383" i="1" a="1"/>
  <c r="AM383" i="1" s="1"/>
  <c r="AQ590" i="1" a="1"/>
  <c r="AS590" i="1" s="1"/>
  <c r="AQ573" i="1" a="1"/>
  <c r="AS573" i="1" s="1"/>
  <c r="AQ553" i="1" a="1"/>
  <c r="AR553" i="1" s="1"/>
  <c r="AQ533" i="1" a="1"/>
  <c r="AQ515" i="1" a="1"/>
  <c r="AQ515" i="1" s="1"/>
  <c r="AQ495" i="1" a="1"/>
  <c r="AS495" i="1" s="1"/>
  <c r="AQ476" i="1" a="1"/>
  <c r="AQ476" i="1" s="1"/>
  <c r="AQ456" i="1" a="1"/>
  <c r="AS456" i="1" s="1"/>
  <c r="AQ437" i="1" a="1"/>
  <c r="AQ437" i="1" s="1"/>
  <c r="AQ418" i="1" a="1"/>
  <c r="AR418" i="1" s="1"/>
  <c r="AQ400" i="1" a="1"/>
  <c r="AQ380" i="1" a="1"/>
  <c r="AR380" i="1" s="1"/>
  <c r="AM604" i="1" a="1"/>
  <c r="AO604" i="1" s="1"/>
  <c r="AM598" i="1" a="1"/>
  <c r="AN598" i="1" s="1"/>
  <c r="AM593" i="1" a="1"/>
  <c r="AM588" i="1" a="1"/>
  <c r="AO588" i="1" s="1"/>
  <c r="AM582" i="1" a="1"/>
  <c r="AN582" i="1" s="1"/>
  <c r="AM577" i="1" a="1"/>
  <c r="AO577" i="1" s="1"/>
  <c r="AM572" i="1" a="1"/>
  <c r="AM564" i="1" a="1"/>
  <c r="AM557" i="1" a="1"/>
  <c r="AM557" i="1" s="1"/>
  <c r="AM550" i="1" a="1"/>
  <c r="AN550" i="1" s="1"/>
  <c r="AM542" i="1" a="1"/>
  <c r="AM536" i="1" a="1"/>
  <c r="AM529" i="1" a="1"/>
  <c r="AO529" i="1" s="1"/>
  <c r="AM521" i="1" a="1"/>
  <c r="AO521" i="1" s="1"/>
  <c r="AM514" i="1" a="1"/>
  <c r="AO514" i="1" s="1"/>
  <c r="AM508" i="1" a="1"/>
  <c r="AN508" i="1" s="1"/>
  <c r="AM500" i="1" a="1"/>
  <c r="AM500" i="1" s="1"/>
  <c r="AM493" i="1" a="1"/>
  <c r="AM493" i="1" s="1"/>
  <c r="AM486" i="1" a="1"/>
  <c r="AM475" i="1" a="1"/>
  <c r="AN475" i="1" s="1"/>
  <c r="AM467" i="1" a="1"/>
  <c r="AN467" i="1" s="1"/>
  <c r="AM458" i="1" a="1"/>
  <c r="AM458" i="1" s="1"/>
  <c r="AM447" i="1" a="1"/>
  <c r="AN447" i="1" s="1"/>
  <c r="AM438" i="1" a="1"/>
  <c r="AM430" i="1" a="1"/>
  <c r="AN430" i="1" s="1"/>
  <c r="AM419" i="1" a="1"/>
  <c r="AM419" i="1" s="1"/>
  <c r="AM410" i="1" a="1"/>
  <c r="AM401" i="1" a="1"/>
  <c r="AM390" i="1" a="1"/>
  <c r="AM390" i="1" s="1"/>
  <c r="AM382" i="1" a="1"/>
  <c r="AO382" i="1" s="1"/>
  <c r="AQ600" i="1" a="1"/>
  <c r="AQ589" i="1" a="1"/>
  <c r="AQ579" i="1" a="1"/>
  <c r="AS579" i="1" s="1"/>
  <c r="AQ569" i="1" a="1"/>
  <c r="AS569" i="1" s="1"/>
  <c r="AQ559" i="1" a="1"/>
  <c r="AQ559" i="1" s="1"/>
  <c r="AQ551" i="1" a="1"/>
  <c r="AS551" i="1" s="1"/>
  <c r="AQ541" i="1" a="1"/>
  <c r="AQ541" i="1" s="1"/>
  <c r="AQ531" i="1" a="1"/>
  <c r="AS531" i="1" s="1"/>
  <c r="AQ522" i="1" a="1"/>
  <c r="AQ511" i="1" a="1"/>
  <c r="AQ511" i="1" s="1"/>
  <c r="AQ502" i="1" a="1"/>
  <c r="AR502" i="1" s="1"/>
  <c r="AQ492" i="1" a="1"/>
  <c r="AR492" i="1" s="1"/>
  <c r="AQ482" i="1" a="1"/>
  <c r="AQ472" i="1" a="1"/>
  <c r="AQ472" i="1" s="1"/>
  <c r="AQ464" i="1" a="1"/>
  <c r="AR464" i="1" s="1"/>
  <c r="AQ454" i="1" a="1"/>
  <c r="AQ454" i="1" s="1"/>
  <c r="AQ444" i="1" a="1"/>
  <c r="AQ434" i="1" a="1"/>
  <c r="AR434" i="1" s="1"/>
  <c r="AQ426" i="1" a="1"/>
  <c r="AR426" i="1" s="1"/>
  <c r="AQ416" i="1" a="1"/>
  <c r="AQ416" i="1" s="1"/>
  <c r="AQ406" i="1" a="1"/>
  <c r="AQ397" i="1" a="1"/>
  <c r="AS397" i="1" s="1"/>
  <c r="AQ386" i="1" a="1"/>
  <c r="AR386" i="1" s="1"/>
  <c r="AM602" i="1" a="1"/>
  <c r="AN602" i="1" s="1"/>
  <c r="AM597" i="1" a="1"/>
  <c r="AN597" i="1" s="1"/>
  <c r="AM592" i="1" a="1"/>
  <c r="AM586" i="1" a="1"/>
  <c r="AN586" i="1" s="1"/>
  <c r="AM581" i="1" a="1"/>
  <c r="AO581" i="1" s="1"/>
  <c r="AM576" i="1" a="1"/>
  <c r="AM569" i="1" a="1"/>
  <c r="AM562" i="1" a="1"/>
  <c r="AN562" i="1" s="1"/>
  <c r="AM556" i="1" a="1"/>
  <c r="AO556" i="1" s="1"/>
  <c r="AM548" i="1" a="1"/>
  <c r="AM541" i="1" a="1"/>
  <c r="AM534" i="1" a="1"/>
  <c r="AN534" i="1" s="1"/>
  <c r="AM526" i="1" a="1"/>
  <c r="AN526" i="1" s="1"/>
  <c r="AM520" i="1" a="1"/>
  <c r="AN520" i="1" s="1"/>
  <c r="AM513" i="1" a="1"/>
  <c r="AO513" i="1" s="1"/>
  <c r="AM505" i="1" a="1"/>
  <c r="AM505" i="1" s="1"/>
  <c r="AM498" i="1" a="1"/>
  <c r="AM498" i="1" s="1"/>
  <c r="AM492" i="1" a="1"/>
  <c r="AN492" i="1" s="1"/>
  <c r="AM483" i="1" a="1"/>
  <c r="AM474" i="1" a="1"/>
  <c r="AM474" i="1" s="1"/>
  <c r="AM465" i="1" a="1"/>
  <c r="AM465" i="1" s="1"/>
  <c r="AM454" i="1" a="1"/>
  <c r="AO454" i="1" s="1"/>
  <c r="AM446" i="1" a="1"/>
  <c r="AN446" i="1" s="1"/>
  <c r="AM437" i="1" a="1"/>
  <c r="AN437" i="1" s="1"/>
  <c r="AM426" i="1" a="1"/>
  <c r="AM426" i="1" s="1"/>
  <c r="AM417" i="1" a="1"/>
  <c r="AM409" i="1" a="1"/>
  <c r="AM409" i="1" s="1"/>
  <c r="AM398" i="1" a="1"/>
  <c r="AO398" i="1" s="1"/>
  <c r="AM389" i="1" a="1"/>
  <c r="AO389" i="1" s="1"/>
  <c r="AM379" i="1" a="1"/>
  <c r="AQ595" i="1" a="1"/>
  <c r="AQ586" i="1" a="1"/>
  <c r="AQ586" i="1" s="1"/>
  <c r="AQ575" i="1" a="1"/>
  <c r="AS575" i="1" s="1"/>
  <c r="AQ567" i="1" a="1"/>
  <c r="AQ558" i="1" a="1"/>
  <c r="AQ547" i="1" a="1"/>
  <c r="AQ547" i="1" s="1"/>
  <c r="AQ538" i="1" a="1"/>
  <c r="AR538" i="1" s="1"/>
  <c r="AQ530" i="1" a="1"/>
  <c r="AQ519" i="1" a="1"/>
  <c r="AQ510" i="1" a="1"/>
  <c r="AR510" i="1" s="1"/>
  <c r="AQ499" i="1" a="1"/>
  <c r="AS499" i="1" s="1"/>
  <c r="AQ490" i="1" a="1"/>
  <c r="AQ480" i="1" a="1"/>
  <c r="AQ470" i="1" a="1"/>
  <c r="AR470" i="1" s="1"/>
  <c r="AQ461" i="1" a="1"/>
  <c r="AQ461" i="1" s="1"/>
  <c r="AQ450" i="1" a="1"/>
  <c r="AQ442" i="1" a="1"/>
  <c r="AQ442" i="1" s="1"/>
  <c r="AQ433" i="1" a="1"/>
  <c r="AQ433" i="1" s="1"/>
  <c r="AQ422" i="1" a="1"/>
  <c r="AR422" i="1" s="1"/>
  <c r="AQ413" i="1" a="1"/>
  <c r="AQ405" i="1" a="1"/>
  <c r="AQ405" i="1" s="1"/>
  <c r="AQ394" i="1" a="1"/>
  <c r="AR394" i="1" s="1"/>
  <c r="AQ379" i="1" a="1"/>
  <c r="AR379" i="1" s="1"/>
  <c r="AQ383" i="1" a="1"/>
  <c r="AR383" i="1" s="1"/>
  <c r="AQ387" i="1" a="1"/>
  <c r="AQ391" i="1" a="1"/>
  <c r="AQ391" i="1" s="1"/>
  <c r="AQ395" i="1" a="1"/>
  <c r="AQ395" i="1" s="1"/>
  <c r="AQ399" i="1" a="1"/>
  <c r="AQ403" i="1" a="1"/>
  <c r="AR403" i="1" s="1"/>
  <c r="AQ407" i="1" a="1"/>
  <c r="AQ407" i="1" s="1"/>
  <c r="AQ411" i="1" a="1"/>
  <c r="AQ411" i="1" s="1"/>
  <c r="AQ415" i="1" a="1"/>
  <c r="AQ419" i="1" a="1"/>
  <c r="AQ423" i="1" a="1"/>
  <c r="AQ423" i="1" s="1"/>
  <c r="AQ427" i="1" a="1"/>
  <c r="AQ427" i="1" s="1"/>
  <c r="AQ431" i="1" a="1"/>
  <c r="AQ435" i="1" a="1"/>
  <c r="AQ435" i="1" s="1"/>
  <c r="AQ439" i="1" a="1"/>
  <c r="AQ439" i="1" s="1"/>
  <c r="AQ443" i="1" a="1"/>
  <c r="AS443" i="1" s="1"/>
  <c r="AQ447" i="1" a="1"/>
  <c r="AQ451" i="1" a="1"/>
  <c r="AQ455" i="1" a="1"/>
  <c r="AQ455" i="1" s="1"/>
  <c r="AQ459" i="1" a="1"/>
  <c r="AS459" i="1" s="1"/>
  <c r="AQ463" i="1" a="1"/>
  <c r="AQ467" i="1" a="1"/>
  <c r="AS467" i="1" s="1"/>
  <c r="AQ471" i="1" a="1"/>
  <c r="AS471" i="1" s="1"/>
  <c r="AQ475" i="1" a="1"/>
  <c r="AS475" i="1" s="1"/>
  <c r="AQ479" i="1" a="1"/>
  <c r="AQ483" i="1" a="1"/>
  <c r="AS483" i="1" s="1"/>
  <c r="AQ487" i="1" a="1"/>
  <c r="AS487" i="1" s="1"/>
  <c r="AQ491" i="1" a="1"/>
  <c r="AR491" i="1" s="1"/>
  <c r="AQ494" i="1" a="1"/>
  <c r="AQ497" i="1" a="1"/>
  <c r="AQ497" i="1" s="1"/>
  <c r="AQ501" i="1" a="1"/>
  <c r="AS501" i="1" s="1"/>
  <c r="AQ505" i="1" a="1"/>
  <c r="AQ505" i="1" s="1"/>
  <c r="AQ508" i="1" a="1"/>
  <c r="AQ512" i="1" a="1"/>
  <c r="AS512" i="1" s="1"/>
  <c r="AQ516" i="1" a="1"/>
  <c r="AR516" i="1" s="1"/>
  <c r="AQ520" i="1" a="1"/>
  <c r="AR520" i="1" s="1"/>
  <c r="AQ524" i="1" a="1"/>
  <c r="AQ528" i="1" a="1"/>
  <c r="AQ532" i="1" a="1"/>
  <c r="AR532" i="1" s="1"/>
  <c r="AQ536" i="1" a="1"/>
  <c r="AR536" i="1" s="1"/>
  <c r="AQ540" i="1" a="1"/>
  <c r="AQ544" i="1" a="1"/>
  <c r="AQ548" i="1" a="1"/>
  <c r="AR548" i="1" s="1"/>
  <c r="AQ552" i="1" a="1"/>
  <c r="AQ552" i="1" s="1"/>
  <c r="AQ556" i="1" a="1"/>
  <c r="AQ556" i="1" s="1"/>
  <c r="AQ560" i="1" a="1"/>
  <c r="AQ560" i="1" s="1"/>
  <c r="AQ564" i="1" a="1"/>
  <c r="AQ564" i="1" s="1"/>
  <c r="AQ568" i="1" a="1"/>
  <c r="AQ568" i="1" s="1"/>
  <c r="AQ572" i="1" a="1"/>
  <c r="AQ572" i="1" s="1"/>
  <c r="AQ576" i="1" a="1"/>
  <c r="AQ580" i="1" a="1"/>
  <c r="AQ580" i="1" s="1"/>
  <c r="AQ584" i="1" a="1"/>
  <c r="AQ584" i="1" s="1"/>
  <c r="AQ588" i="1" a="1"/>
  <c r="AQ588" i="1" s="1"/>
  <c r="AQ592" i="1" a="1"/>
  <c r="AR592" i="1" s="1"/>
  <c r="AQ596" i="1" a="1"/>
  <c r="AQ599" i="1" a="1"/>
  <c r="AQ599" i="1" s="1"/>
  <c r="AQ603" i="1" a="1"/>
  <c r="AM380" i="1" a="1"/>
  <c r="AN380" i="1" s="1"/>
  <c r="AM384" i="1" a="1"/>
  <c r="AN384" i="1" s="1"/>
  <c r="AM388" i="1" a="1"/>
  <c r="AM388" i="1" s="1"/>
  <c r="AM392" i="1" a="1"/>
  <c r="AO392" i="1" s="1"/>
  <c r="AM396" i="1" a="1"/>
  <c r="AM400" i="1" a="1"/>
  <c r="AM400" i="1" s="1"/>
  <c r="AM404" i="1" a="1"/>
  <c r="AM404" i="1" s="1"/>
  <c r="AM408" i="1" a="1"/>
  <c r="AM412" i="1" a="1"/>
  <c r="AM412" i="1" s="1"/>
  <c r="AM416" i="1" a="1"/>
  <c r="AN416" i="1" s="1"/>
  <c r="AM420" i="1" a="1"/>
  <c r="AO420" i="1" s="1"/>
  <c r="AM424" i="1" a="1"/>
  <c r="AM424" i="1" s="1"/>
  <c r="AM428" i="1" a="1"/>
  <c r="AN428" i="1" s="1"/>
  <c r="AM432" i="1" a="1"/>
  <c r="AN432" i="1" s="1"/>
  <c r="AM436" i="1" a="1"/>
  <c r="AO436" i="1" s="1"/>
  <c r="AM440" i="1" a="1"/>
  <c r="AM444" i="1" a="1"/>
  <c r="AM448" i="1" a="1"/>
  <c r="AN448" i="1" s="1"/>
  <c r="AM452" i="1" a="1"/>
  <c r="AN452" i="1" s="1"/>
  <c r="AM456" i="1" a="1"/>
  <c r="AM460" i="1" a="1"/>
  <c r="AO460" i="1" s="1"/>
  <c r="AM464" i="1" a="1"/>
  <c r="AM464" i="1" s="1"/>
  <c r="AM468" i="1" a="1"/>
  <c r="AM468" i="1" s="1"/>
  <c r="AM472" i="1" a="1"/>
  <c r="AM476" i="1" a="1"/>
  <c r="AM476" i="1" s="1"/>
  <c r="AM480" i="1" a="1"/>
  <c r="AM480" i="1" s="1"/>
  <c r="AM484" i="1" a="1"/>
  <c r="AM484" i="1" s="1"/>
  <c r="AQ382" i="1" a="1"/>
  <c r="AR382" i="1" s="1"/>
  <c r="AQ388" i="1" a="1"/>
  <c r="AS388" i="1" s="1"/>
  <c r="AQ393" i="1" a="1"/>
  <c r="AS393" i="1" s="1"/>
  <c r="AQ398" i="1" a="1"/>
  <c r="AR398" i="1" s="1"/>
  <c r="AQ404" i="1" a="1"/>
  <c r="AQ409" i="1" a="1"/>
  <c r="AQ414" i="1" a="1"/>
  <c r="AR414" i="1" s="1"/>
  <c r="AQ420" i="1" a="1"/>
  <c r="AR420" i="1" s="1"/>
  <c r="AQ425" i="1" a="1"/>
  <c r="AS425" i="1" s="1"/>
  <c r="AQ430" i="1" a="1"/>
  <c r="AR430" i="1" s="1"/>
  <c r="AQ436" i="1" a="1"/>
  <c r="AS436" i="1" s="1"/>
  <c r="AQ441" i="1" a="1"/>
  <c r="AQ441" i="1" s="1"/>
  <c r="AQ446" i="1" a="1"/>
  <c r="AQ452" i="1" a="1"/>
  <c r="AS452" i="1" s="1"/>
  <c r="AQ457" i="1" a="1"/>
  <c r="AQ457" i="1" s="1"/>
  <c r="AQ462" i="1" a="1"/>
  <c r="AR462" i="1" s="1"/>
  <c r="AQ468" i="1" a="1"/>
  <c r="AQ473" i="1" a="1"/>
  <c r="AQ478" i="1" a="1"/>
  <c r="AR478" i="1" s="1"/>
  <c r="AQ484" i="1" a="1"/>
  <c r="AQ484" i="1" s="1"/>
  <c r="AQ489" i="1" a="1"/>
  <c r="AQ493" i="1" a="1"/>
  <c r="AR493" i="1" s="1"/>
  <c r="AQ498" i="1" a="1"/>
  <c r="AS498" i="1" s="1"/>
  <c r="AQ503" i="1" a="1"/>
  <c r="AR503" i="1" s="1"/>
  <c r="AQ507" i="1" a="1"/>
  <c r="AQ513" i="1" a="1"/>
  <c r="AS513" i="1" s="1"/>
  <c r="AQ518" i="1" a="1"/>
  <c r="AR518" i="1" s="1"/>
  <c r="AQ523" i="1" a="1"/>
  <c r="AR523" i="1" s="1"/>
  <c r="AQ529" i="1" a="1"/>
  <c r="AQ534" i="1" a="1"/>
  <c r="AQ534" i="1" s="1"/>
  <c r="AQ539" i="1" a="1"/>
  <c r="AS539" i="1" s="1"/>
  <c r="AQ545" i="1" a="1"/>
  <c r="AQ545" i="1" s="1"/>
  <c r="AQ550" i="1" a="1"/>
  <c r="AQ555" i="1" a="1"/>
  <c r="AQ561" i="1" a="1"/>
  <c r="AS561" i="1" s="1"/>
  <c r="AQ566" i="1" a="1"/>
  <c r="AQ566" i="1" s="1"/>
  <c r="AQ571" i="1" a="1"/>
  <c r="AS571" i="1" s="1"/>
  <c r="AQ577" i="1" a="1"/>
  <c r="AQ582" i="1" a="1"/>
  <c r="AQ582" i="1" s="1"/>
  <c r="AQ587" i="1" a="1"/>
  <c r="AS587" i="1" s="1"/>
  <c r="AQ593" i="1" a="1"/>
  <c r="AR593" i="1" s="1"/>
  <c r="AQ597" i="1" a="1"/>
  <c r="AS597" i="1" s="1"/>
  <c r="AQ602" i="1" a="1"/>
  <c r="AQ602" i="1" s="1"/>
  <c r="AM381" i="1" a="1"/>
  <c r="AN381" i="1" s="1"/>
  <c r="AM386" i="1" a="1"/>
  <c r="AM386" i="1" s="1"/>
  <c r="AM391" i="1" a="1"/>
  <c r="AM391" i="1" s="1"/>
  <c r="AM397" i="1" a="1"/>
  <c r="AO397" i="1" s="1"/>
  <c r="AM402" i="1" a="1"/>
  <c r="AM402" i="1" s="1"/>
  <c r="AM407" i="1" a="1"/>
  <c r="AM407" i="1" s="1"/>
  <c r="AM413" i="1" a="1"/>
  <c r="AM413" i="1" s="1"/>
  <c r="AM418" i="1" a="1"/>
  <c r="AM418" i="1" s="1"/>
  <c r="AM423" i="1" a="1"/>
  <c r="AM423" i="1" s="1"/>
  <c r="AM429" i="1" a="1"/>
  <c r="AO429" i="1" s="1"/>
  <c r="AM434" i="1" a="1"/>
  <c r="AM434" i="1" s="1"/>
  <c r="AM439" i="1" a="1"/>
  <c r="AM439" i="1" s="1"/>
  <c r="AM445" i="1" a="1"/>
  <c r="AN445" i="1" s="1"/>
  <c r="AM450" i="1" a="1"/>
  <c r="AM455" i="1" a="1"/>
  <c r="AM461" i="1" a="1"/>
  <c r="AN461" i="1" s="1"/>
  <c r="AM466" i="1" a="1"/>
  <c r="AM466" i="1" s="1"/>
  <c r="AM471" i="1" a="1"/>
  <c r="AM477" i="1" a="1"/>
  <c r="AM482" i="1" a="1"/>
  <c r="AM482" i="1" s="1"/>
  <c r="AM487" i="1" a="1"/>
  <c r="AN487" i="1" s="1"/>
  <c r="AM491" i="1" a="1"/>
  <c r="AN491" i="1" s="1"/>
  <c r="AM495" i="1" a="1"/>
  <c r="AM499" i="1" a="1"/>
  <c r="AM499" i="1" s="1"/>
  <c r="AM503" i="1" a="1"/>
  <c r="AM503" i="1" s="1"/>
  <c r="AM507" i="1" a="1"/>
  <c r="AM507" i="1" s="1"/>
  <c r="AM511" i="1" a="1"/>
  <c r="AN511" i="1" s="1"/>
  <c r="AM515" i="1" a="1"/>
  <c r="AM515" i="1" s="1"/>
  <c r="AM519" i="1" a="1"/>
  <c r="AM519" i="1" s="1"/>
  <c r="AM523" i="1" a="1"/>
  <c r="AM527" i="1" a="1"/>
  <c r="AM531" i="1" a="1"/>
  <c r="AM531" i="1" s="1"/>
  <c r="AM535" i="1" a="1"/>
  <c r="AM535" i="1" s="1"/>
  <c r="AM539" i="1" a="1"/>
  <c r="AM539" i="1" s="1"/>
  <c r="AM543" i="1" a="1"/>
  <c r="AM543" i="1" s="1"/>
  <c r="AM547" i="1" a="1"/>
  <c r="AM547" i="1" s="1"/>
  <c r="AM551" i="1" a="1"/>
  <c r="AM551" i="1" s="1"/>
  <c r="AM555" i="1" a="1"/>
  <c r="AM559" i="1" a="1"/>
  <c r="AM563" i="1" a="1"/>
  <c r="AM563" i="1" s="1"/>
  <c r="AM567" i="1" a="1"/>
  <c r="AM567" i="1" s="1"/>
  <c r="AM571" i="1" a="1"/>
  <c r="AM571" i="1" s="1"/>
  <c r="AM603" i="1" a="1"/>
  <c r="AM603" i="1" s="1"/>
  <c r="AM599" i="1" a="1"/>
  <c r="AM599" i="1" s="1"/>
  <c r="AM595" i="1" a="1"/>
  <c r="AM595" i="1" s="1"/>
  <c r="AM591" i="1" a="1"/>
  <c r="AM587" i="1" a="1"/>
  <c r="AM587" i="1" s="1"/>
  <c r="AM583" i="1" a="1"/>
  <c r="AM583" i="1" s="1"/>
  <c r="AM579" i="1" a="1"/>
  <c r="AM579" i="1" s="1"/>
  <c r="AM575" i="1" a="1"/>
  <c r="AM575" i="1" s="1"/>
  <c r="AM570" i="1" a="1"/>
  <c r="AM565" i="1" a="1"/>
  <c r="AO565" i="1" s="1"/>
  <c r="AM560" i="1" a="1"/>
  <c r="AO560" i="1" s="1"/>
  <c r="AM554" i="1" a="1"/>
  <c r="AM549" i="1" a="1"/>
  <c r="AO549" i="1" s="1"/>
  <c r="AM544" i="1" a="1"/>
  <c r="AO544" i="1" s="1"/>
  <c r="AM538" i="1" a="1"/>
  <c r="AN538" i="1" s="1"/>
  <c r="AM533" i="1" a="1"/>
  <c r="AM528" i="1" a="1"/>
  <c r="AO528" i="1" s="1"/>
  <c r="AM522" i="1" a="1"/>
  <c r="AN522" i="1" s="1"/>
  <c r="AM517" i="1" a="1"/>
  <c r="AO517" i="1" s="1"/>
  <c r="AM512" i="1" a="1"/>
  <c r="AM506" i="1" a="1"/>
  <c r="AO506" i="1" s="1"/>
  <c r="AM501" i="1" a="1"/>
  <c r="AM501" i="1" s="1"/>
  <c r="AM496" i="1" a="1"/>
  <c r="AM496" i="1" s="1"/>
  <c r="AM490" i="1" a="1"/>
  <c r="AM490" i="1" s="1"/>
  <c r="AM485" i="1" a="1"/>
  <c r="AM478" i="1" a="1"/>
  <c r="AN478" i="1" s="1"/>
  <c r="AM470" i="1" a="1"/>
  <c r="AM470" i="1" s="1"/>
  <c r="AM463" i="1" a="1"/>
  <c r="AM457" i="1" a="1"/>
  <c r="AN457" i="1" s="1"/>
  <c r="AM449" i="1" a="1"/>
  <c r="AN449" i="1" s="1"/>
  <c r="AM442" i="1" a="1"/>
  <c r="AN442" i="1" s="1"/>
  <c r="AM435" i="1" a="1"/>
  <c r="AM427" i="1" a="1"/>
  <c r="AM427" i="1" s="1"/>
  <c r="AM421" i="1" a="1"/>
  <c r="AO421" i="1" s="1"/>
  <c r="AM414" i="1" a="1"/>
  <c r="AM414" i="1" s="1"/>
  <c r="AM406" i="1" a="1"/>
  <c r="AM406" i="1" s="1"/>
  <c r="AM399" i="1" a="1"/>
  <c r="AM393" i="1" a="1"/>
  <c r="AO393" i="1" s="1"/>
  <c r="AM385" i="1" a="1"/>
  <c r="AO385" i="1" s="1"/>
  <c r="AQ378" i="1" a="1"/>
  <c r="AQ378" i="1" s="1"/>
  <c r="AQ598" i="1" a="1"/>
  <c r="AQ591" i="1" a="1"/>
  <c r="AQ591" i="1" s="1"/>
  <c r="AQ585" i="1" a="1"/>
  <c r="AS585" i="1" s="1"/>
  <c r="AQ578" i="1" a="1"/>
  <c r="AS578" i="1" s="1"/>
  <c r="AQ570" i="1" a="1"/>
  <c r="AQ563" i="1" a="1"/>
  <c r="AS563" i="1" s="1"/>
  <c r="AQ557" i="1" a="1"/>
  <c r="AS557" i="1" s="1"/>
  <c r="AQ549" i="1" a="1"/>
  <c r="AQ542" i="1" a="1"/>
  <c r="AR542" i="1" s="1"/>
  <c r="AQ535" i="1" a="1"/>
  <c r="AS535" i="1" s="1"/>
  <c r="AQ527" i="1" a="1"/>
  <c r="AS527" i="1" s="1"/>
  <c r="AQ521" i="1" a="1"/>
  <c r="AQ514" i="1" a="1"/>
  <c r="AQ506" i="1" a="1"/>
  <c r="AR506" i="1" s="1"/>
  <c r="AQ500" i="1" a="1"/>
  <c r="AS500" i="1" s="1"/>
  <c r="AQ488" i="1" a="1"/>
  <c r="AR488" i="1" s="1"/>
  <c r="AQ481" i="1" a="1"/>
  <c r="AS481" i="1" s="1"/>
  <c r="AQ474" i="1" a="1"/>
  <c r="AR474" i="1" s="1"/>
  <c r="AQ466" i="1" a="1"/>
  <c r="AS466" i="1" s="1"/>
  <c r="AQ460" i="1" a="1"/>
  <c r="AQ453" i="1" a="1"/>
  <c r="AQ445" i="1" a="1"/>
  <c r="AQ445" i="1" s="1"/>
  <c r="AQ438" i="1" a="1"/>
  <c r="AR438" i="1" s="1"/>
  <c r="AQ432" i="1" a="1"/>
  <c r="AR432" i="1" s="1"/>
  <c r="AQ424" i="1" a="1"/>
  <c r="AR424" i="1" s="1"/>
  <c r="AQ417" i="1" a="1"/>
  <c r="AQ417" i="1" s="1"/>
  <c r="AQ410" i="1" a="1"/>
  <c r="AR410" i="1" s="1"/>
  <c r="AQ402" i="1" a="1"/>
  <c r="AR402" i="1" s="1"/>
  <c r="AQ396" i="1" a="1"/>
  <c r="AR396" i="1" s="1"/>
  <c r="AQ389" i="1" a="1"/>
  <c r="AR389" i="1" s="1"/>
  <c r="AQ381" i="1" a="1"/>
  <c r="AR381" i="1" s="1"/>
  <c r="E1069" i="1"/>
  <c r="F1069"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070" i="1"/>
  <c r="AN405" i="1" l="1"/>
  <c r="AM590" i="1"/>
  <c r="AS515" i="1"/>
  <c r="AO489" i="1"/>
  <c r="AM516" i="1"/>
  <c r="AO387" i="1"/>
  <c r="AN489" i="1"/>
  <c r="AO546" i="1"/>
  <c r="AQ469" i="1"/>
  <c r="AN516" i="1"/>
  <c r="AQ448" i="1"/>
  <c r="AQ385" i="1"/>
  <c r="AQ502" i="1"/>
  <c r="AM540" i="1"/>
  <c r="AS601" i="1"/>
  <c r="AN415" i="1"/>
  <c r="AM451" i="1"/>
  <c r="AO390" i="1"/>
  <c r="AR515" i="1"/>
  <c r="AQ590" i="1"/>
  <c r="AO557" i="1"/>
  <c r="AS455" i="1"/>
  <c r="AQ394" i="1"/>
  <c r="AS516" i="1"/>
  <c r="AN387" i="1"/>
  <c r="AO405" i="1"/>
  <c r="AO534" i="1"/>
  <c r="AM596" i="1"/>
  <c r="AQ392" i="1"/>
  <c r="AS546" i="1"/>
  <c r="AS525" i="1"/>
  <c r="AR469" i="1"/>
  <c r="AQ539" i="1"/>
  <c r="AN481" i="1"/>
  <c r="AM430" i="1"/>
  <c r="AM566" i="1"/>
  <c r="AR471" i="1"/>
  <c r="AR458" i="1"/>
  <c r="AS464" i="1"/>
  <c r="AQ537" i="1"/>
  <c r="AN505" i="1"/>
  <c r="AO505" i="1"/>
  <c r="AO562" i="1"/>
  <c r="AN529" i="1"/>
  <c r="AO464" i="1"/>
  <c r="AR407" i="1"/>
  <c r="AS532" i="1"/>
  <c r="AQ579" i="1"/>
  <c r="AS541" i="1"/>
  <c r="AM604" i="1"/>
  <c r="AM437" i="1"/>
  <c r="AO448" i="1"/>
  <c r="AM432" i="1"/>
  <c r="AO500" i="1"/>
  <c r="AM582" i="1"/>
  <c r="AO467" i="1"/>
  <c r="AN474" i="1"/>
  <c r="AQ426" i="1"/>
  <c r="AR437" i="1"/>
  <c r="AR541" i="1"/>
  <c r="AN557" i="1"/>
  <c r="AS564" i="1"/>
  <c r="AN398" i="1"/>
  <c r="AN500" i="1"/>
  <c r="AR391" i="1"/>
  <c r="AR439" i="1"/>
  <c r="AS437" i="1"/>
  <c r="AS433" i="1"/>
  <c r="AN480" i="1"/>
  <c r="AM449" i="1"/>
  <c r="AM522" i="1"/>
  <c r="AQ393" i="1"/>
  <c r="AS474" i="1"/>
  <c r="AM421" i="1"/>
  <c r="AO474" i="1"/>
  <c r="AM384" i="1"/>
  <c r="AM441" i="1"/>
  <c r="AM416" i="1"/>
  <c r="AO430" i="1"/>
  <c r="AM586" i="1"/>
  <c r="AM529" i="1"/>
  <c r="AO499" i="1"/>
  <c r="AQ386" i="1"/>
  <c r="AR423" i="1"/>
  <c r="AS586" i="1"/>
  <c r="AS470" i="1"/>
  <c r="AR590" i="1"/>
  <c r="AQ510" i="1"/>
  <c r="AR433" i="1"/>
  <c r="AS547" i="1"/>
  <c r="AR586" i="1"/>
  <c r="AR602" i="1"/>
  <c r="AN390" i="1"/>
  <c r="AS461" i="1"/>
  <c r="AR535" i="1"/>
  <c r="AQ563" i="1"/>
  <c r="AM395" i="1"/>
  <c r="AN466" i="1"/>
  <c r="AR411" i="1"/>
  <c r="AN493" i="1"/>
  <c r="AM558" i="1"/>
  <c r="AO395" i="1"/>
  <c r="AM521" i="1"/>
  <c r="AR384" i="1"/>
  <c r="AN397" i="1"/>
  <c r="AO461" i="1"/>
  <c r="AO482" i="1"/>
  <c r="AO384" i="1"/>
  <c r="AM448" i="1"/>
  <c r="AO441" i="1"/>
  <c r="AO481" i="1"/>
  <c r="AO416" i="1"/>
  <c r="AM397" i="1"/>
  <c r="AM398" i="1"/>
  <c r="AO451" i="1"/>
  <c r="AO515" i="1"/>
  <c r="AN540" i="1"/>
  <c r="AO566" i="1"/>
  <c r="AO590" i="1"/>
  <c r="AM546" i="1"/>
  <c r="AO583" i="1"/>
  <c r="AM467" i="1"/>
  <c r="AO415" i="1"/>
  <c r="AM544" i="1"/>
  <c r="AN596" i="1"/>
  <c r="AM509" i="1"/>
  <c r="AS414" i="1"/>
  <c r="AS391" i="1"/>
  <c r="AS407" i="1"/>
  <c r="AS426" i="1"/>
  <c r="AR487" i="1"/>
  <c r="AS392" i="1"/>
  <c r="AQ470" i="1"/>
  <c r="AS502" i="1"/>
  <c r="AR537" i="1"/>
  <c r="AN573" i="1"/>
  <c r="AQ458" i="1"/>
  <c r="AS510" i="1"/>
  <c r="AQ546" i="1"/>
  <c r="AR448" i="1"/>
  <c r="AS478" i="1"/>
  <c r="AR601" i="1"/>
  <c r="AQ535" i="1"/>
  <c r="AR445" i="1"/>
  <c r="AN509" i="1"/>
  <c r="AS580" i="1"/>
  <c r="AO437" i="1"/>
  <c r="AO478" i="1"/>
  <c r="AN400" i="1"/>
  <c r="AN464" i="1"/>
  <c r="AO501" i="1"/>
  <c r="AO432" i="1"/>
  <c r="AM534" i="1"/>
  <c r="AO563" i="1"/>
  <c r="AO582" i="1"/>
  <c r="AM562" i="1"/>
  <c r="AO586" i="1"/>
  <c r="AM573" i="1"/>
  <c r="AN499" i="1"/>
  <c r="AN604" i="1"/>
  <c r="AN439" i="1"/>
  <c r="AS385" i="1"/>
  <c r="AS386" i="1"/>
  <c r="AS394" i="1"/>
  <c r="AS423" i="1"/>
  <c r="AS439" i="1"/>
  <c r="AR498" i="1"/>
  <c r="AR525" i="1"/>
  <c r="AR547" i="1"/>
  <c r="AS506" i="1"/>
  <c r="AS518" i="1"/>
  <c r="AS548" i="1"/>
  <c r="AQ464" i="1"/>
  <c r="AR579" i="1"/>
  <c r="AS417" i="1"/>
  <c r="AQ436" i="1"/>
  <c r="AS591" i="1"/>
  <c r="AR582" i="1"/>
  <c r="AR501" i="1"/>
  <c r="AM478" i="1"/>
  <c r="AQ384" i="1"/>
  <c r="AQ543" i="1"/>
  <c r="AS390" i="1"/>
  <c r="AQ390" i="1"/>
  <c r="AQ575" i="1"/>
  <c r="AQ523" i="1"/>
  <c r="AN421" i="1"/>
  <c r="AM393" i="1"/>
  <c r="AO531" i="1"/>
  <c r="AO547" i="1"/>
  <c r="AN544" i="1"/>
  <c r="AO599" i="1"/>
  <c r="AN482" i="1"/>
  <c r="AM565" i="1"/>
  <c r="AN565" i="1"/>
  <c r="AR539" i="1"/>
  <c r="AQ561" i="1"/>
  <c r="AQ498" i="1"/>
  <c r="AR457" i="1"/>
  <c r="AM454" i="1"/>
  <c r="AN423" i="1"/>
  <c r="AO407" i="1"/>
  <c r="AS445" i="1"/>
  <c r="AN473" i="1"/>
  <c r="AM526" i="1"/>
  <c r="AR499" i="1"/>
  <c r="AR521" i="1"/>
  <c r="AQ521" i="1"/>
  <c r="AN471" i="1"/>
  <c r="AM471" i="1"/>
  <c r="AR529" i="1"/>
  <c r="AQ529" i="1"/>
  <c r="AS489" i="1"/>
  <c r="AR489" i="1"/>
  <c r="AR446" i="1"/>
  <c r="AS446" i="1"/>
  <c r="AQ446" i="1"/>
  <c r="AS404" i="1"/>
  <c r="AQ404" i="1"/>
  <c r="AM472" i="1"/>
  <c r="AN472" i="1"/>
  <c r="AN440" i="1"/>
  <c r="AO440" i="1"/>
  <c r="AN408" i="1"/>
  <c r="AO408" i="1"/>
  <c r="AM408" i="1"/>
  <c r="AS603" i="1"/>
  <c r="AQ603" i="1"/>
  <c r="AR540" i="1"/>
  <c r="AS540" i="1"/>
  <c r="AR508" i="1"/>
  <c r="AS508" i="1"/>
  <c r="AS479" i="1"/>
  <c r="AR479" i="1"/>
  <c r="AS447" i="1"/>
  <c r="AQ447" i="1"/>
  <c r="AR415" i="1"/>
  <c r="AQ415" i="1"/>
  <c r="AR450" i="1"/>
  <c r="AS450" i="1"/>
  <c r="AQ450" i="1"/>
  <c r="AR530" i="1"/>
  <c r="AQ530" i="1"/>
  <c r="AM379" i="1"/>
  <c r="AN379" i="1"/>
  <c r="AO379" i="1"/>
  <c r="AO520" i="1"/>
  <c r="AM520" i="1"/>
  <c r="AO576" i="1"/>
  <c r="AM576" i="1"/>
  <c r="AN576" i="1"/>
  <c r="AR406" i="1"/>
  <c r="AQ406" i="1"/>
  <c r="AQ482" i="1"/>
  <c r="AR482" i="1"/>
  <c r="AS482" i="1"/>
  <c r="AS559" i="1"/>
  <c r="AR559" i="1"/>
  <c r="AM410" i="1"/>
  <c r="AO410" i="1"/>
  <c r="AM486" i="1"/>
  <c r="AO486" i="1"/>
  <c r="AN486" i="1"/>
  <c r="AN542" i="1"/>
  <c r="AM542" i="1"/>
  <c r="AO542" i="1"/>
  <c r="AO593" i="1"/>
  <c r="AN593" i="1"/>
  <c r="AR476" i="1"/>
  <c r="AS476" i="1"/>
  <c r="AM403" i="1"/>
  <c r="AO403" i="1"/>
  <c r="AO537" i="1"/>
  <c r="AM537" i="1"/>
  <c r="AN537" i="1"/>
  <c r="AS421" i="1"/>
  <c r="AR421" i="1"/>
  <c r="AQ574" i="1"/>
  <c r="AS574" i="1"/>
  <c r="AN510" i="1"/>
  <c r="AO510" i="1"/>
  <c r="AS408" i="1"/>
  <c r="AQ408" i="1"/>
  <c r="AQ562" i="1"/>
  <c r="AS562" i="1"/>
  <c r="AR562" i="1"/>
  <c r="AM488" i="1"/>
  <c r="AO488" i="1"/>
  <c r="AN594" i="1"/>
  <c r="AM594" i="1"/>
  <c r="AO594" i="1"/>
  <c r="AQ509" i="1"/>
  <c r="AS509" i="1"/>
  <c r="AN453" i="1"/>
  <c r="AM453" i="1"/>
  <c r="AN518" i="1"/>
  <c r="AO518" i="1"/>
  <c r="AN410" i="1"/>
  <c r="AM518" i="1"/>
  <c r="AN386" i="1"/>
  <c r="AS406" i="1"/>
  <c r="AM593" i="1"/>
  <c r="AO453" i="1"/>
  <c r="AO490" i="1"/>
  <c r="AN424" i="1"/>
  <c r="AN454" i="1"/>
  <c r="AN568" i="1"/>
  <c r="AQ383" i="1"/>
  <c r="AR509" i="1"/>
  <c r="AR447" i="1"/>
  <c r="AS530" i="1"/>
  <c r="AM568" i="1"/>
  <c r="AM591" i="1"/>
  <c r="AN591" i="1"/>
  <c r="AM555" i="1"/>
  <c r="AN555" i="1"/>
  <c r="AM523" i="1"/>
  <c r="AN523" i="1"/>
  <c r="AN450" i="1"/>
  <c r="AO450" i="1"/>
  <c r="AQ550" i="1"/>
  <c r="AR550" i="1"/>
  <c r="AS507" i="1"/>
  <c r="AQ507" i="1"/>
  <c r="AR507" i="1"/>
  <c r="AR468" i="1"/>
  <c r="AQ468" i="1"/>
  <c r="AO456" i="1"/>
  <c r="AN456" i="1"/>
  <c r="AN392" i="1"/>
  <c r="AM392" i="1"/>
  <c r="AR524" i="1"/>
  <c r="AS524" i="1"/>
  <c r="AR494" i="1"/>
  <c r="AS494" i="1"/>
  <c r="AS463" i="1"/>
  <c r="AQ463" i="1"/>
  <c r="AR463" i="1"/>
  <c r="AS431" i="1"/>
  <c r="AQ431" i="1"/>
  <c r="AS399" i="1"/>
  <c r="AQ399" i="1"/>
  <c r="AS413" i="1"/>
  <c r="AQ413" i="1"/>
  <c r="AR490" i="1"/>
  <c r="AQ490" i="1"/>
  <c r="AS490" i="1"/>
  <c r="AQ567" i="1"/>
  <c r="AS567" i="1"/>
  <c r="AR567" i="1"/>
  <c r="AO417" i="1"/>
  <c r="AM417" i="1"/>
  <c r="AN417" i="1"/>
  <c r="AM492" i="1"/>
  <c r="AO492" i="1"/>
  <c r="AO548" i="1"/>
  <c r="AM548" i="1"/>
  <c r="AO597" i="1"/>
  <c r="AM597" i="1"/>
  <c r="AS444" i="1"/>
  <c r="AR444" i="1"/>
  <c r="AR522" i="1"/>
  <c r="AQ522" i="1"/>
  <c r="AQ600" i="1"/>
  <c r="AS600" i="1"/>
  <c r="AR600" i="1"/>
  <c r="AM447" i="1"/>
  <c r="AO447" i="1"/>
  <c r="AN514" i="1"/>
  <c r="AM514" i="1"/>
  <c r="AO572" i="1"/>
  <c r="AM572" i="1"/>
  <c r="AQ400" i="1"/>
  <c r="AR400" i="1"/>
  <c r="AS400" i="1"/>
  <c r="AS553" i="1"/>
  <c r="AQ553" i="1"/>
  <c r="AN479" i="1"/>
  <c r="AO479" i="1"/>
  <c r="AO589" i="1"/>
  <c r="AM589" i="1"/>
  <c r="AR496" i="1"/>
  <c r="AQ496" i="1"/>
  <c r="AM443" i="1"/>
  <c r="AN443" i="1"/>
  <c r="AS485" i="1"/>
  <c r="AR485" i="1"/>
  <c r="AQ485" i="1"/>
  <c r="AN411" i="1"/>
  <c r="AO411" i="1"/>
  <c r="AO545" i="1"/>
  <c r="AN545" i="1"/>
  <c r="AM545" i="1"/>
  <c r="AS429" i="1"/>
  <c r="AQ429" i="1"/>
  <c r="AR583" i="1"/>
  <c r="AS583" i="1"/>
  <c r="AN574" i="1"/>
  <c r="AO574" i="1"/>
  <c r="AN507" i="1"/>
  <c r="AN548" i="1"/>
  <c r="AN589" i="1"/>
  <c r="AR408" i="1"/>
  <c r="AR413" i="1"/>
  <c r="AQ444" i="1"/>
  <c r="AN403" i="1"/>
  <c r="AM440" i="1"/>
  <c r="AM479" i="1"/>
  <c r="AM510" i="1"/>
  <c r="AN539" i="1"/>
  <c r="AN572" i="1"/>
  <c r="AO491" i="1"/>
  <c r="AO386" i="1"/>
  <c r="AQ382" i="1"/>
  <c r="AQ421" i="1"/>
  <c r="AS522" i="1"/>
  <c r="AR429" i="1"/>
  <c r="AQ583" i="1"/>
  <c r="AR574" i="1"/>
  <c r="AM600" i="1"/>
  <c r="AO431" i="1"/>
  <c r="AQ389" i="1"/>
  <c r="AR427" i="1"/>
  <c r="AS416" i="1"/>
  <c r="AR443" i="1"/>
  <c r="AN436" i="1"/>
  <c r="AN496" i="1"/>
  <c r="AM550" i="1"/>
  <c r="AS566" i="1"/>
  <c r="AQ504" i="1"/>
  <c r="AQ520" i="1"/>
  <c r="AS526" i="1"/>
  <c r="AQ536" i="1"/>
  <c r="AQ459" i="1"/>
  <c r="AS517" i="1"/>
  <c r="AO452" i="1"/>
  <c r="AO595" i="1"/>
  <c r="AN414" i="1"/>
  <c r="AO519" i="1"/>
  <c r="AO567" i="1"/>
  <c r="AN525" i="1"/>
  <c r="AM581" i="1"/>
  <c r="AR545" i="1"/>
  <c r="AQ581" i="1"/>
  <c r="AR568" i="1"/>
  <c r="AS599" i="1"/>
  <c r="AO419" i="1"/>
  <c r="AN433" i="1"/>
  <c r="AO445" i="1"/>
  <c r="AO497" i="1"/>
  <c r="AN600" i="1"/>
  <c r="AN504" i="1"/>
  <c r="AM556" i="1"/>
  <c r="AS379" i="1"/>
  <c r="AR395" i="1"/>
  <c r="AS418" i="1"/>
  <c r="AS428" i="1"/>
  <c r="AQ557" i="1"/>
  <c r="AR454" i="1"/>
  <c r="AR449" i="1"/>
  <c r="AS505" i="1"/>
  <c r="AS503" i="1"/>
  <c r="AN378" i="1"/>
  <c r="AN385" i="1"/>
  <c r="AO498" i="1"/>
  <c r="AN388" i="1"/>
  <c r="AN420" i="1"/>
  <c r="AO433" i="1"/>
  <c r="AN458" i="1"/>
  <c r="AM389" i="1"/>
  <c r="AO598" i="1"/>
  <c r="AN382" i="1"/>
  <c r="AN502" i="1"/>
  <c r="AO602" i="1"/>
  <c r="AN498" i="1"/>
  <c r="AM552" i="1"/>
  <c r="AS395" i="1"/>
  <c r="AS411" i="1"/>
  <c r="AS427" i="1"/>
  <c r="AQ440" i="1"/>
  <c r="AS462" i="1"/>
  <c r="AR531" i="1"/>
  <c r="AR587" i="1"/>
  <c r="AS492" i="1"/>
  <c r="AQ538" i="1"/>
  <c r="AQ573" i="1"/>
  <c r="AR416" i="1"/>
  <c r="AR417" i="1"/>
  <c r="AS484" i="1"/>
  <c r="AQ527" i="1"/>
  <c r="AR565" i="1"/>
  <c r="AM532" i="1"/>
  <c r="AS568" i="1"/>
  <c r="AQ495" i="1"/>
  <c r="AQ499" i="1"/>
  <c r="AQ604" i="1"/>
  <c r="AN465" i="1"/>
  <c r="AO465" i="1"/>
  <c r="AN484" i="1"/>
  <c r="AN404" i="1"/>
  <c r="AM452" i="1"/>
  <c r="AO579" i="1"/>
  <c r="AM442" i="1"/>
  <c r="AO535" i="1"/>
  <c r="AN551" i="1"/>
  <c r="AO496" i="1"/>
  <c r="AM580" i="1"/>
  <c r="AN577" i="1"/>
  <c r="AN462" i="1"/>
  <c r="AN581" i="1"/>
  <c r="AQ422" i="1"/>
  <c r="AQ569" i="1"/>
  <c r="AR599" i="1"/>
  <c r="AR428" i="1"/>
  <c r="AQ594" i="1"/>
  <c r="AQ443" i="1"/>
  <c r="AR459" i="1"/>
  <c r="AM577" i="1"/>
  <c r="AS420" i="1"/>
  <c r="AQ531" i="1"/>
  <c r="AR461" i="1"/>
  <c r="AS449" i="1"/>
  <c r="AR584" i="1"/>
  <c r="AN422" i="1"/>
  <c r="AO378" i="1"/>
  <c r="AN419" i="1"/>
  <c r="AN389" i="1"/>
  <c r="AO470" i="1"/>
  <c r="AO502" i="1"/>
  <c r="AO388" i="1"/>
  <c r="AM420" i="1"/>
  <c r="AO381" i="1"/>
  <c r="AM436" i="1"/>
  <c r="AO473" i="1"/>
  <c r="AO404" i="1"/>
  <c r="AM385" i="1"/>
  <c r="AN426" i="1"/>
  <c r="AN532" i="1"/>
  <c r="AN556" i="1"/>
  <c r="AM598" i="1"/>
  <c r="AO475" i="1"/>
  <c r="AM382" i="1"/>
  <c r="AO468" i="1"/>
  <c r="AN552" i="1"/>
  <c r="AO422" i="1"/>
  <c r="AM585" i="1"/>
  <c r="AO458" i="1"/>
  <c r="AN549" i="1"/>
  <c r="AO402" i="1"/>
  <c r="AS410" i="1"/>
  <c r="AR475" i="1"/>
  <c r="AR495" i="1"/>
  <c r="AQ462" i="1"/>
  <c r="AR484" i="1"/>
  <c r="AR527" i="1"/>
  <c r="AR569" i="1"/>
  <c r="AR585" i="1"/>
  <c r="AM525" i="1"/>
  <c r="AQ492" i="1"/>
  <c r="AS536" i="1"/>
  <c r="AR575" i="1"/>
  <c r="AS454" i="1"/>
  <c r="AS545" i="1"/>
  <c r="AS552" i="1"/>
  <c r="AS604" i="1"/>
  <c r="AR505" i="1"/>
  <c r="AQ475" i="1"/>
  <c r="AQ465" i="1"/>
  <c r="AN431" i="1"/>
  <c r="AO462" i="1"/>
  <c r="AO494" i="1"/>
  <c r="AN468" i="1"/>
  <c r="AO493" i="1"/>
  <c r="AO426" i="1"/>
  <c r="AN494" i="1"/>
  <c r="AO526" i="1"/>
  <c r="AO550" i="1"/>
  <c r="AO558" i="1"/>
  <c r="AN595" i="1"/>
  <c r="AO442" i="1"/>
  <c r="AO484" i="1"/>
  <c r="AN535" i="1"/>
  <c r="AM602" i="1"/>
  <c r="AN434" i="1"/>
  <c r="AM588" i="1"/>
  <c r="AQ379" i="1"/>
  <c r="AS398" i="1"/>
  <c r="AS422" i="1"/>
  <c r="AQ438" i="1"/>
  <c r="AQ418" i="1"/>
  <c r="AR440" i="1"/>
  <c r="AR500" i="1"/>
  <c r="AS504" i="1"/>
  <c r="AR517" i="1"/>
  <c r="AR543" i="1"/>
  <c r="AS581" i="1"/>
  <c r="AN585" i="1"/>
  <c r="AS520" i="1"/>
  <c r="AQ526" i="1"/>
  <c r="AS538" i="1"/>
  <c r="AR573" i="1"/>
  <c r="AS594" i="1"/>
  <c r="AN521" i="1"/>
  <c r="AN580" i="1"/>
  <c r="AQ420" i="1"/>
  <c r="AQ466" i="1"/>
  <c r="AS523" i="1"/>
  <c r="AR441" i="1"/>
  <c r="AR566" i="1"/>
  <c r="AS584" i="1"/>
  <c r="AR552" i="1"/>
  <c r="AQ503" i="1"/>
  <c r="AN396" i="1"/>
  <c r="AO396" i="1"/>
  <c r="AQ419" i="1"/>
  <c r="AS419" i="1"/>
  <c r="AO569" i="1"/>
  <c r="AM569" i="1"/>
  <c r="AN578" i="1"/>
  <c r="AO578" i="1"/>
  <c r="AM578" i="1"/>
  <c r="AR486" i="1"/>
  <c r="AS486" i="1"/>
  <c r="AQ486" i="1"/>
  <c r="AO383" i="1"/>
  <c r="AQ549" i="1"/>
  <c r="AR549" i="1"/>
  <c r="AN463" i="1"/>
  <c r="AO463" i="1"/>
  <c r="AO512" i="1"/>
  <c r="AN512" i="1"/>
  <c r="AM512" i="1"/>
  <c r="AO533" i="1"/>
  <c r="AN533" i="1"/>
  <c r="AN554" i="1"/>
  <c r="AM554" i="1"/>
  <c r="AR528" i="1"/>
  <c r="AS528" i="1"/>
  <c r="AS595" i="1"/>
  <c r="AQ595" i="1"/>
  <c r="AO592" i="1"/>
  <c r="AM592" i="1"/>
  <c r="AN401" i="1"/>
  <c r="AO401" i="1"/>
  <c r="AR533" i="1"/>
  <c r="AS533" i="1"/>
  <c r="AS401" i="1"/>
  <c r="AQ401" i="1"/>
  <c r="AQ554" i="1"/>
  <c r="AR554" i="1"/>
  <c r="AO601" i="1"/>
  <c r="AN601" i="1"/>
  <c r="AM601" i="1"/>
  <c r="AN530" i="1"/>
  <c r="AO530" i="1"/>
  <c r="AM530" i="1"/>
  <c r="AO561" i="1"/>
  <c r="AM561" i="1"/>
  <c r="AM425" i="1"/>
  <c r="AM401" i="1"/>
  <c r="AN528" i="1"/>
  <c r="AO434" i="1"/>
  <c r="AM524" i="1"/>
  <c r="AR435" i="1"/>
  <c r="AR456" i="1"/>
  <c r="AR513" i="1"/>
  <c r="AQ380" i="1"/>
  <c r="AQ412" i="1"/>
  <c r="AR401" i="1"/>
  <c r="AR465" i="1"/>
  <c r="AN455" i="1"/>
  <c r="AO455" i="1"/>
  <c r="AS555" i="1"/>
  <c r="AQ555" i="1"/>
  <c r="AQ409" i="1"/>
  <c r="AR409" i="1"/>
  <c r="AO444" i="1"/>
  <c r="AN444" i="1"/>
  <c r="AS451" i="1"/>
  <c r="AR451" i="1"/>
  <c r="AR387" i="1"/>
  <c r="AS387" i="1"/>
  <c r="AQ519" i="1"/>
  <c r="AS519" i="1"/>
  <c r="AO541" i="1"/>
  <c r="AM541" i="1"/>
  <c r="AM438" i="1"/>
  <c r="AO438" i="1"/>
  <c r="AN438" i="1"/>
  <c r="AO536" i="1"/>
  <c r="AN536" i="1"/>
  <c r="AN459" i="1"/>
  <c r="AO459" i="1"/>
  <c r="AS477" i="1"/>
  <c r="AQ477" i="1"/>
  <c r="AO553" i="1"/>
  <c r="AN553" i="1"/>
  <c r="AM553" i="1"/>
  <c r="AO584" i="1"/>
  <c r="AM584" i="1"/>
  <c r="AN394" i="1"/>
  <c r="AO394" i="1"/>
  <c r="AO543" i="1"/>
  <c r="AM536" i="1"/>
  <c r="AM528" i="1"/>
  <c r="AN561" i="1"/>
  <c r="AN588" i="1"/>
  <c r="AR412" i="1"/>
  <c r="AQ533" i="1"/>
  <c r="AQ565" i="1"/>
  <c r="AR477" i="1"/>
  <c r="AQ481" i="1"/>
  <c r="AN383" i="1"/>
  <c r="AN427" i="1"/>
  <c r="AN425" i="1"/>
  <c r="AN469" i="1"/>
  <c r="AN497" i="1"/>
  <c r="AM428" i="1"/>
  <c r="AO469" i="1"/>
  <c r="AN524" i="1"/>
  <c r="AM459" i="1"/>
  <c r="AN575" i="1"/>
  <c r="AO504" i="1"/>
  <c r="AS554" i="1"/>
  <c r="AQ456" i="1"/>
  <c r="AS380" i="1"/>
  <c r="AN429" i="1"/>
  <c r="AO466" i="1"/>
  <c r="AM445" i="1"/>
  <c r="AM381" i="1"/>
  <c r="AO423" i="1"/>
  <c r="AN503" i="1"/>
  <c r="AO571" i="1"/>
  <c r="AN579" i="1"/>
  <c r="AO503" i="1"/>
  <c r="AO414" i="1"/>
  <c r="AO487" i="1"/>
  <c r="AO538" i="1"/>
  <c r="AN560" i="1"/>
  <c r="AN402" i="1"/>
  <c r="AN517" i="1"/>
  <c r="AM560" i="1"/>
  <c r="AN470" i="1"/>
  <c r="AS381" i="1"/>
  <c r="AQ398" i="1"/>
  <c r="AS438" i="1"/>
  <c r="AQ587" i="1"/>
  <c r="AQ425" i="1"/>
  <c r="AQ500" i="1"/>
  <c r="AS441" i="1"/>
  <c r="AQ489" i="1"/>
  <c r="AQ453" i="1"/>
  <c r="AS453" i="1"/>
  <c r="AQ598" i="1"/>
  <c r="AS598" i="1"/>
  <c r="AM506" i="1"/>
  <c r="AN506" i="1"/>
  <c r="AM511" i="1"/>
  <c r="AO511" i="1"/>
  <c r="AM477" i="1"/>
  <c r="AO477" i="1"/>
  <c r="AN477" i="1"/>
  <c r="AS577" i="1"/>
  <c r="AQ577" i="1"/>
  <c r="AR577" i="1"/>
  <c r="AS493" i="1"/>
  <c r="AQ493" i="1"/>
  <c r="AQ592" i="1"/>
  <c r="AS592" i="1"/>
  <c r="AQ576" i="1"/>
  <c r="AS576" i="1"/>
  <c r="AR512" i="1"/>
  <c r="AQ512" i="1"/>
  <c r="AR480" i="1"/>
  <c r="AQ480" i="1"/>
  <c r="AQ558" i="1"/>
  <c r="AR558" i="1"/>
  <c r="AM483" i="1"/>
  <c r="AN483" i="1"/>
  <c r="AQ397" i="1"/>
  <c r="AR397" i="1"/>
  <c r="AR472" i="1"/>
  <c r="AS472" i="1"/>
  <c r="AQ551" i="1"/>
  <c r="AR551" i="1"/>
  <c r="AS589" i="1"/>
  <c r="AR589" i="1"/>
  <c r="AO508" i="1"/>
  <c r="AM508" i="1"/>
  <c r="AO564" i="1"/>
  <c r="AM564" i="1"/>
  <c r="AQ570" i="1"/>
  <c r="AS570" i="1"/>
  <c r="AM527" i="1"/>
  <c r="AN527" i="1"/>
  <c r="AR473" i="1"/>
  <c r="AQ473" i="1"/>
  <c r="AN391" i="1"/>
  <c r="AO412" i="1"/>
  <c r="AM444" i="1"/>
  <c r="AO457" i="1"/>
  <c r="AS435" i="1"/>
  <c r="AS558" i="1"/>
  <c r="AQ460" i="1"/>
  <c r="AS460" i="1"/>
  <c r="AQ578" i="1"/>
  <c r="AR578" i="1"/>
  <c r="AM435" i="1"/>
  <c r="AO435" i="1"/>
  <c r="AR514" i="1"/>
  <c r="AS514" i="1"/>
  <c r="AM399" i="1"/>
  <c r="AN399" i="1"/>
  <c r="AM485" i="1"/>
  <c r="AO485" i="1"/>
  <c r="AN485" i="1"/>
  <c r="AN570" i="1"/>
  <c r="AO570" i="1"/>
  <c r="AM559" i="1"/>
  <c r="AO559" i="1"/>
  <c r="AO495" i="1"/>
  <c r="AN495" i="1"/>
  <c r="AQ597" i="1"/>
  <c r="AR597" i="1"/>
  <c r="AR534" i="1"/>
  <c r="AS534" i="1"/>
  <c r="AR544" i="1"/>
  <c r="AS544" i="1"/>
  <c r="AQ544" i="1"/>
  <c r="AO380" i="1"/>
  <c r="AM396" i="1"/>
  <c r="AN476" i="1"/>
  <c r="AN460" i="1"/>
  <c r="AO391" i="1"/>
  <c r="AM495" i="1"/>
  <c r="AM455" i="1"/>
  <c r="AM570" i="1"/>
  <c r="AO399" i="1"/>
  <c r="AQ451" i="1"/>
  <c r="AS409" i="1"/>
  <c r="AS442" i="1"/>
  <c r="AQ514" i="1"/>
  <c r="AS560" i="1"/>
  <c r="AR570" i="1"/>
  <c r="AR453" i="1"/>
  <c r="AR576" i="1"/>
  <c r="AS473" i="1"/>
  <c r="AQ467" i="1"/>
  <c r="AR560" i="1"/>
  <c r="AR598" i="1"/>
  <c r="AN409" i="1"/>
  <c r="AM380" i="1"/>
  <c r="AN412" i="1"/>
  <c r="AO409" i="1"/>
  <c r="AM457" i="1"/>
  <c r="AO413" i="1"/>
  <c r="AM460" i="1"/>
  <c r="AN587" i="1"/>
  <c r="AN603" i="1"/>
  <c r="AO427" i="1"/>
  <c r="AO446" i="1"/>
  <c r="AM513" i="1"/>
  <c r="AN513" i="1"/>
  <c r="AN569" i="1"/>
  <c r="AQ403" i="1"/>
  <c r="AR419" i="1"/>
  <c r="AQ430" i="1"/>
  <c r="AQ434" i="1"/>
  <c r="AR467" i="1"/>
  <c r="AR483" i="1"/>
  <c r="AR405" i="1"/>
  <c r="AQ424" i="1"/>
  <c r="AQ488" i="1"/>
  <c r="AQ396" i="1"/>
  <c r="AR442" i="1"/>
  <c r="AR452" i="1"/>
  <c r="AQ542" i="1"/>
  <c r="AQ589" i="1"/>
  <c r="AR388" i="1"/>
  <c r="AS511" i="1"/>
  <c r="AR481" i="1"/>
  <c r="AN541" i="1"/>
  <c r="AQ483" i="1"/>
  <c r="AN435" i="1"/>
  <c r="AN413" i="1"/>
  <c r="AO428" i="1"/>
  <c r="AO476" i="1"/>
  <c r="AO587" i="1"/>
  <c r="AO603" i="1"/>
  <c r="AM475" i="1"/>
  <c r="AM446" i="1"/>
  <c r="AO527" i="1"/>
  <c r="AN543" i="1"/>
  <c r="AN559" i="1"/>
  <c r="AN592" i="1"/>
  <c r="AO483" i="1"/>
  <c r="AQ387" i="1"/>
  <c r="AS403" i="1"/>
  <c r="AS430" i="1"/>
  <c r="AS434" i="1"/>
  <c r="AS405" i="1"/>
  <c r="AS424" i="1"/>
  <c r="AR511" i="1"/>
  <c r="AR519" i="1"/>
  <c r="AR555" i="1"/>
  <c r="AR595" i="1"/>
  <c r="AS396" i="1"/>
  <c r="AQ452" i="1"/>
  <c r="AQ528" i="1"/>
  <c r="AS542" i="1"/>
  <c r="AS480" i="1"/>
  <c r="AQ388" i="1"/>
  <c r="AQ513" i="1"/>
  <c r="AM549" i="1"/>
  <c r="AN564" i="1"/>
  <c r="AR497" i="1"/>
  <c r="AS497" i="1"/>
  <c r="AM429" i="1"/>
  <c r="AM487" i="1"/>
  <c r="AN519" i="1"/>
  <c r="AM538" i="1"/>
  <c r="AO551" i="1"/>
  <c r="AN567" i="1"/>
  <c r="AM450" i="1"/>
  <c r="AQ381" i="1"/>
  <c r="AR466" i="1"/>
  <c r="AQ571" i="1"/>
  <c r="AQ585" i="1"/>
  <c r="AS593" i="1"/>
  <c r="AR557" i="1"/>
  <c r="AQ593" i="1"/>
  <c r="AM517" i="1"/>
  <c r="AQ402" i="1"/>
  <c r="AQ432" i="1"/>
  <c r="AR460" i="1"/>
  <c r="AQ596" i="1"/>
  <c r="AR596" i="1"/>
  <c r="AN407" i="1"/>
  <c r="AM461" i="1"/>
  <c r="AN501" i="1"/>
  <c r="AO400" i="1"/>
  <c r="AO424" i="1"/>
  <c r="AO449" i="1"/>
  <c r="AM463" i="1"/>
  <c r="AO507" i="1"/>
  <c r="AN515" i="1"/>
  <c r="AO539" i="1"/>
  <c r="AN547" i="1"/>
  <c r="AO471" i="1"/>
  <c r="AO522" i="1"/>
  <c r="AO554" i="1"/>
  <c r="AO575" i="1"/>
  <c r="AN583" i="1"/>
  <c r="AN418" i="1"/>
  <c r="AO418" i="1"/>
  <c r="AS378" i="1"/>
  <c r="AN490" i="1"/>
  <c r="AO406" i="1"/>
  <c r="AS383" i="1"/>
  <c r="AS382" i="1"/>
  <c r="AQ414" i="1"/>
  <c r="AR399" i="1"/>
  <c r="AS402" i="1"/>
  <c r="AQ410" i="1"/>
  <c r="AS415" i="1"/>
  <c r="AR431" i="1"/>
  <c r="AS488" i="1"/>
  <c r="AS549" i="1"/>
  <c r="AO480" i="1"/>
  <c r="AR393" i="1"/>
  <c r="AR425" i="1"/>
  <c r="AQ474" i="1"/>
  <c r="AQ506" i="1"/>
  <c r="AQ518" i="1"/>
  <c r="AS432" i="1"/>
  <c r="AR563" i="1"/>
  <c r="AR404" i="1"/>
  <c r="AR436" i="1"/>
  <c r="AR455" i="1"/>
  <c r="AS468" i="1"/>
  <c r="AS521" i="1"/>
  <c r="AS529" i="1"/>
  <c r="AQ501" i="1"/>
  <c r="AR556" i="1"/>
  <c r="AR564" i="1"/>
  <c r="AR572" i="1"/>
  <c r="AR580" i="1"/>
  <c r="AR588" i="1"/>
  <c r="AS457" i="1"/>
  <c r="AS572" i="1"/>
  <c r="AQ471" i="1"/>
  <c r="AS596" i="1"/>
  <c r="AN393" i="1"/>
  <c r="AM456" i="1"/>
  <c r="AO523" i="1"/>
  <c r="AN531" i="1"/>
  <c r="AO555" i="1"/>
  <c r="AN563" i="1"/>
  <c r="AN571" i="1"/>
  <c r="AM491" i="1"/>
  <c r="AO591" i="1"/>
  <c r="AN599" i="1"/>
  <c r="AR378" i="1"/>
  <c r="AO439" i="1"/>
  <c r="AN406" i="1"/>
  <c r="AO472" i="1"/>
  <c r="AM533" i="1"/>
  <c r="AS389" i="1"/>
  <c r="AS550" i="1"/>
  <c r="AS582" i="1"/>
  <c r="AR571" i="1"/>
  <c r="AR603" i="1"/>
  <c r="AQ508" i="1"/>
  <c r="AQ516" i="1"/>
  <c r="AQ524" i="1"/>
  <c r="AQ532" i="1"/>
  <c r="AQ540" i="1"/>
  <c r="AQ548" i="1"/>
  <c r="AQ478" i="1"/>
  <c r="AQ494" i="1"/>
  <c r="AR561" i="1"/>
  <c r="AR591" i="1"/>
  <c r="AS602" i="1"/>
  <c r="AS556" i="1"/>
  <c r="AS588" i="1"/>
  <c r="AQ487" i="1"/>
  <c r="AQ479" i="1"/>
  <c r="AS491" i="1"/>
  <c r="AQ491" i="1"/>
  <c r="O128" i="1"/>
  <c r="O129"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018" i="1"/>
  <c r="AZ2254" i="1"/>
  <c r="AZ2253" i="1"/>
  <c r="AZ2252" i="1"/>
  <c r="AZ2251" i="1"/>
  <c r="AZ2250" i="1"/>
  <c r="AZ2249" i="1"/>
  <c r="AZ2248" i="1"/>
  <c r="AZ2247" i="1"/>
  <c r="AZ2246" i="1"/>
  <c r="AZ2006" i="1"/>
  <c r="AZ2007" i="1"/>
  <c r="AZ2008" i="1"/>
  <c r="AZ2009" i="1"/>
  <c r="AZ2010" i="1"/>
  <c r="AZ2011" i="1"/>
  <c r="AZ2012" i="1"/>
  <c r="AZ2013" i="1"/>
  <c r="AZ2014"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1778" i="1"/>
  <c r="C3263" i="1" l="1"/>
  <c r="AS3331" i="1"/>
  <c r="AZ3154" i="1"/>
  <c r="C3148" i="1"/>
  <c r="BB3161" i="1"/>
  <c r="AP3142" i="1"/>
  <c r="AS3206" i="1"/>
  <c r="AE3159" i="1"/>
  <c r="AQ3138" i="1"/>
  <c r="C3347" i="1"/>
  <c r="AN3166" i="1"/>
  <c r="AX3155" i="1"/>
  <c r="AK3335" i="1"/>
  <c r="C3228" i="1"/>
  <c r="Q3135" i="1"/>
  <c r="AZ3179" i="1"/>
  <c r="AZ3174" i="1"/>
  <c r="AG3213" i="1"/>
  <c r="AF3246" i="1"/>
  <c r="AW3230" i="1"/>
  <c r="AI3295" i="1"/>
  <c r="AV3187" i="1"/>
  <c r="AK3163" i="1"/>
  <c r="BC3163" i="1"/>
  <c r="AM3171" i="1"/>
  <c r="AT3267" i="1"/>
  <c r="AR3255" i="1"/>
  <c r="AN3248" i="1"/>
  <c r="AO3163" i="1"/>
  <c r="BF3163" i="1"/>
  <c r="P3218" i="1"/>
  <c r="BF3242" i="1"/>
  <c r="AQ3126" i="1"/>
  <c r="AR3247" i="1"/>
  <c r="AR3237" i="1"/>
  <c r="AW3162" i="1"/>
  <c r="AF3159" i="1"/>
  <c r="BE3248" i="1"/>
  <c r="AV3163" i="1"/>
  <c r="AN3210" i="1"/>
  <c r="AQ3148" i="1"/>
  <c r="AO3228" i="1"/>
  <c r="AN3305" i="1"/>
  <c r="AH3163" i="1"/>
  <c r="AF3242" i="1"/>
  <c r="AM3279" i="1"/>
  <c r="AR3295" i="1"/>
  <c r="BD3249" i="1"/>
  <c r="AZ3150" i="1"/>
  <c r="AK3251" i="1"/>
  <c r="AN3216" i="1"/>
  <c r="AI3170" i="1"/>
  <c r="AR3152" i="1"/>
  <c r="AF3252" i="1"/>
  <c r="AG3134" i="1"/>
  <c r="AR3221" i="1"/>
  <c r="BE3241" i="1"/>
  <c r="AI3163" i="1"/>
  <c r="AR3315" i="1"/>
  <c r="AY3157" i="1"/>
  <c r="AW3343" i="1"/>
  <c r="BF3232" i="1"/>
  <c r="BD3246" i="1"/>
  <c r="BC3244" i="1"/>
  <c r="BE3163" i="1"/>
  <c r="AY3163" i="1"/>
  <c r="AH3210" i="1"/>
  <c r="AH3232" i="1"/>
  <c r="AX3136" i="1"/>
  <c r="AQ3305" i="1"/>
  <c r="AP3214" i="1"/>
  <c r="AL3229" i="1"/>
  <c r="AH3138" i="1"/>
  <c r="AS3163" i="1"/>
  <c r="AK3299" i="1"/>
  <c r="AR3250" i="1"/>
  <c r="AZ3172" i="1"/>
  <c r="AP3206" i="1"/>
  <c r="AY3222" i="1"/>
  <c r="AZ3253" i="1"/>
  <c r="AU3135" i="1"/>
  <c r="AO3153" i="1"/>
  <c r="AY3311" i="1"/>
  <c r="AT3311" i="1"/>
  <c r="AV3311" i="1"/>
  <c r="AX3311" i="1"/>
  <c r="AJ3311" i="1"/>
  <c r="BB3311" i="1"/>
  <c r="BD3311" i="1"/>
  <c r="BF3311" i="1"/>
  <c r="AK3311" i="1"/>
  <c r="AU3311" i="1"/>
  <c r="AW3311" i="1"/>
  <c r="AS3311" i="1"/>
  <c r="BC3311" i="1"/>
  <c r="BE3311" i="1"/>
  <c r="AF3177" i="1"/>
  <c r="AN3177" i="1"/>
  <c r="AV3177" i="1"/>
  <c r="BD3177" i="1"/>
  <c r="AJ3177" i="1"/>
  <c r="AR3177" i="1"/>
  <c r="AZ3177" i="1"/>
  <c r="AG3177" i="1"/>
  <c r="AQ3177" i="1"/>
  <c r="BB3177" i="1"/>
  <c r="AH3177" i="1"/>
  <c r="AS3177" i="1"/>
  <c r="BC3177" i="1"/>
  <c r="AK3177" i="1"/>
  <c r="AU3177" i="1"/>
  <c r="BF3177" i="1"/>
  <c r="AO3177" i="1"/>
  <c r="AT3177" i="1"/>
  <c r="AE3177" i="1"/>
  <c r="AX3177" i="1"/>
  <c r="AI3177" i="1"/>
  <c r="AY3177" i="1"/>
  <c r="AL3177" i="1"/>
  <c r="BA3177" i="1"/>
  <c r="AM3177" i="1"/>
  <c r="BE3177" i="1"/>
  <c r="AP3177" i="1"/>
  <c r="AW3177" i="1"/>
  <c r="AJ3261" i="1"/>
  <c r="AR3261" i="1"/>
  <c r="AZ3261" i="1"/>
  <c r="AL3261" i="1"/>
  <c r="AT3261" i="1"/>
  <c r="BB3261" i="1"/>
  <c r="AF3261" i="1"/>
  <c r="AN3261" i="1"/>
  <c r="AV3261" i="1"/>
  <c r="BD3261" i="1"/>
  <c r="AG3261" i="1"/>
  <c r="AO3261" i="1"/>
  <c r="AW3261" i="1"/>
  <c r="BE3261" i="1"/>
  <c r="AH3261" i="1"/>
  <c r="AP3261" i="1"/>
  <c r="AX3261" i="1"/>
  <c r="BF3261" i="1"/>
  <c r="AQ3261" i="1"/>
  <c r="AS3261" i="1"/>
  <c r="AU3261" i="1"/>
  <c r="AY3261" i="1"/>
  <c r="AE3261" i="1"/>
  <c r="BA3261" i="1"/>
  <c r="AI3261" i="1"/>
  <c r="BC3261" i="1"/>
  <c r="AK3261" i="1"/>
  <c r="AM3261" i="1"/>
  <c r="AJ3233" i="1"/>
  <c r="AR3233" i="1"/>
  <c r="AZ3233" i="1"/>
  <c r="AL3233" i="1"/>
  <c r="AT3233" i="1"/>
  <c r="BB3233" i="1"/>
  <c r="AF3233" i="1"/>
  <c r="AN3233" i="1"/>
  <c r="AV3233" i="1"/>
  <c r="BD3233" i="1"/>
  <c r="AG3233" i="1"/>
  <c r="AO3233" i="1"/>
  <c r="AW3233" i="1"/>
  <c r="BE3233" i="1"/>
  <c r="AH3233" i="1"/>
  <c r="AP3233" i="1"/>
  <c r="AX3233" i="1"/>
  <c r="BF3233" i="1"/>
  <c r="AK3233" i="1"/>
  <c r="AM3233" i="1"/>
  <c r="AQ3233" i="1"/>
  <c r="AS3233" i="1"/>
  <c r="AU3233" i="1"/>
  <c r="AY3233" i="1"/>
  <c r="AE3233" i="1"/>
  <c r="BA3233" i="1"/>
  <c r="AI3233" i="1"/>
  <c r="BC3233" i="1"/>
  <c r="AM3139" i="1"/>
  <c r="BA3139" i="1"/>
  <c r="AJ3139" i="1"/>
  <c r="AU3139" i="1"/>
  <c r="AQ3139" i="1"/>
  <c r="AX3139" i="1"/>
  <c r="BC3139" i="1"/>
  <c r="BD3139" i="1"/>
  <c r="AZ3139" i="1"/>
  <c r="AG3139" i="1"/>
  <c r="AF3139" i="1"/>
  <c r="AK3139" i="1"/>
  <c r="AL3139" i="1"/>
  <c r="AO3139" i="1"/>
  <c r="AR3139" i="1"/>
  <c r="AH3139" i="1"/>
  <c r="AT3139" i="1"/>
  <c r="AW3139" i="1"/>
  <c r="BF3139" i="1"/>
  <c r="AN3139" i="1"/>
  <c r="BB3139" i="1"/>
  <c r="BE3139" i="1"/>
  <c r="AI3139" i="1"/>
  <c r="AS3139" i="1"/>
  <c r="AE3139" i="1"/>
  <c r="AP3139" i="1"/>
  <c r="AV3139" i="1"/>
  <c r="AY3139" i="1"/>
  <c r="AJ3259" i="1"/>
  <c r="AR3259" i="1"/>
  <c r="AZ3259" i="1"/>
  <c r="AL3259" i="1"/>
  <c r="AT3259" i="1"/>
  <c r="BB3259" i="1"/>
  <c r="AF3259" i="1"/>
  <c r="AN3259" i="1"/>
  <c r="AV3259" i="1"/>
  <c r="BD3259" i="1"/>
  <c r="AG3259" i="1"/>
  <c r="AO3259" i="1"/>
  <c r="AW3259" i="1"/>
  <c r="BE3259" i="1"/>
  <c r="AH3259" i="1"/>
  <c r="AP3259" i="1"/>
  <c r="AX3259" i="1"/>
  <c r="BF3259" i="1"/>
  <c r="AI3259" i="1"/>
  <c r="BC3259" i="1"/>
  <c r="AK3259" i="1"/>
  <c r="AM3259" i="1"/>
  <c r="AQ3259" i="1"/>
  <c r="AS3259" i="1"/>
  <c r="AU3259" i="1"/>
  <c r="AY3259" i="1"/>
  <c r="BA3259" i="1"/>
  <c r="AE3259" i="1"/>
  <c r="AE3308" i="1"/>
  <c r="AM3308" i="1"/>
  <c r="AU3308" i="1"/>
  <c r="BC3308" i="1"/>
  <c r="AF3308" i="1"/>
  <c r="AN3308" i="1"/>
  <c r="AV3308" i="1"/>
  <c r="BD3308" i="1"/>
  <c r="AG3308" i="1"/>
  <c r="AO3308" i="1"/>
  <c r="AW3308" i="1"/>
  <c r="BE3308" i="1"/>
  <c r="AH3308" i="1"/>
  <c r="AP3308" i="1"/>
  <c r="AX3308" i="1"/>
  <c r="BF3308" i="1"/>
  <c r="AI3308" i="1"/>
  <c r="AQ3308" i="1"/>
  <c r="AY3308" i="1"/>
  <c r="AJ3308" i="1"/>
  <c r="AR3308" i="1"/>
  <c r="AZ3308" i="1"/>
  <c r="AK3308" i="1"/>
  <c r="AS3308" i="1"/>
  <c r="BA3308" i="1"/>
  <c r="BB3308" i="1"/>
  <c r="AL3308" i="1"/>
  <c r="AT3308" i="1"/>
  <c r="AS3327" i="1"/>
  <c r="AN3327" i="1"/>
  <c r="AZ3327" i="1"/>
  <c r="AX3327" i="1"/>
  <c r="AM3327" i="1"/>
  <c r="AO3327" i="1"/>
  <c r="BF3327" i="1"/>
  <c r="AJ3176" i="1"/>
  <c r="AR3176" i="1"/>
  <c r="AZ3176" i="1"/>
  <c r="AF3176" i="1"/>
  <c r="AN3176" i="1"/>
  <c r="AV3176" i="1"/>
  <c r="BD3176" i="1"/>
  <c r="AM3176" i="1"/>
  <c r="AX3176" i="1"/>
  <c r="AO3176" i="1"/>
  <c r="AY3176" i="1"/>
  <c r="AG3176" i="1"/>
  <c r="AQ3176" i="1"/>
  <c r="BB3176" i="1"/>
  <c r="AI3176" i="1"/>
  <c r="BA3176" i="1"/>
  <c r="AL3176" i="1"/>
  <c r="BE3176" i="1"/>
  <c r="AS3176" i="1"/>
  <c r="AT3176" i="1"/>
  <c r="AE3176" i="1"/>
  <c r="AU3176" i="1"/>
  <c r="AH3176" i="1"/>
  <c r="AW3176" i="1"/>
  <c r="AK3176" i="1"/>
  <c r="BC3176" i="1"/>
  <c r="BF3176" i="1"/>
  <c r="AP3176" i="1"/>
  <c r="AI3289" i="1"/>
  <c r="AQ3289" i="1"/>
  <c r="AY3289" i="1"/>
  <c r="AJ3289" i="1"/>
  <c r="AR3289" i="1"/>
  <c r="AZ3289" i="1"/>
  <c r="AK3289" i="1"/>
  <c r="AS3289" i="1"/>
  <c r="BA3289" i="1"/>
  <c r="AE3289" i="1"/>
  <c r="AM3289" i="1"/>
  <c r="AU3289" i="1"/>
  <c r="BC3289" i="1"/>
  <c r="AF3289" i="1"/>
  <c r="AN3289" i="1"/>
  <c r="AV3289" i="1"/>
  <c r="BD3289" i="1"/>
  <c r="AX3289" i="1"/>
  <c r="AG3289" i="1"/>
  <c r="BB3289" i="1"/>
  <c r="AH3289" i="1"/>
  <c r="BE3289" i="1"/>
  <c r="AL3289" i="1"/>
  <c r="BF3289" i="1"/>
  <c r="AO3289" i="1"/>
  <c r="AP3289" i="1"/>
  <c r="AT3289" i="1"/>
  <c r="AW3289" i="1"/>
  <c r="AR3283" i="1"/>
  <c r="BC3283" i="1"/>
  <c r="BB3283" i="1"/>
  <c r="AK3283" i="1"/>
  <c r="AN3283" i="1"/>
  <c r="BE3283" i="1"/>
  <c r="AS3283" i="1"/>
  <c r="AV3283" i="1"/>
  <c r="AL3283" i="1"/>
  <c r="AI3283" i="1"/>
  <c r="BA3283" i="1"/>
  <c r="BD3283" i="1"/>
  <c r="BF3283" i="1"/>
  <c r="AY3283" i="1"/>
  <c r="AM3283" i="1"/>
  <c r="AX3283" i="1"/>
  <c r="AP3283" i="1"/>
  <c r="AJ3283" i="1"/>
  <c r="AU3283" i="1"/>
  <c r="AG3283" i="1"/>
  <c r="AT3283" i="1"/>
  <c r="AH3273" i="1"/>
  <c r="AP3273" i="1"/>
  <c r="AX3273" i="1"/>
  <c r="BF3273" i="1"/>
  <c r="AI3273" i="1"/>
  <c r="AQ3273" i="1"/>
  <c r="AY3273" i="1"/>
  <c r="AJ3273" i="1"/>
  <c r="AR3273" i="1"/>
  <c r="AZ3273" i="1"/>
  <c r="AK3273" i="1"/>
  <c r="AS3273" i="1"/>
  <c r="BA3273" i="1"/>
  <c r="AL3273" i="1"/>
  <c r="AT3273" i="1"/>
  <c r="BB3273" i="1"/>
  <c r="AE3273" i="1"/>
  <c r="AM3273" i="1"/>
  <c r="AU3273" i="1"/>
  <c r="BC3273" i="1"/>
  <c r="AF3273" i="1"/>
  <c r="AN3273" i="1"/>
  <c r="AV3273" i="1"/>
  <c r="BD3273" i="1"/>
  <c r="AO3273" i="1"/>
  <c r="AW3273" i="1"/>
  <c r="BE3273" i="1"/>
  <c r="AG3273" i="1"/>
  <c r="AH3130" i="1"/>
  <c r="AP3130" i="1"/>
  <c r="AX3130" i="1"/>
  <c r="BF3130" i="1"/>
  <c r="AI3130" i="1"/>
  <c r="AQ3130" i="1"/>
  <c r="AY3130" i="1"/>
  <c r="AK3130" i="1"/>
  <c r="AS3130" i="1"/>
  <c r="BA3130" i="1"/>
  <c r="AL3130" i="1"/>
  <c r="AW3130" i="1"/>
  <c r="AM3130" i="1"/>
  <c r="AZ3130" i="1"/>
  <c r="AN3130" i="1"/>
  <c r="BB3130" i="1"/>
  <c r="AE3130" i="1"/>
  <c r="AR3130" i="1"/>
  <c r="BD3130" i="1"/>
  <c r="AF3130" i="1"/>
  <c r="BE3130" i="1"/>
  <c r="AT3130" i="1"/>
  <c r="AG3130" i="1"/>
  <c r="AV3130" i="1"/>
  <c r="BC3130" i="1"/>
  <c r="AJ3130" i="1"/>
  <c r="AO3130" i="1"/>
  <c r="AU3130" i="1"/>
  <c r="AK3167" i="1"/>
  <c r="AT3167" i="1"/>
  <c r="AP3167" i="1"/>
  <c r="AR3167" i="1"/>
  <c r="BA3167" i="1"/>
  <c r="AN3167" i="1"/>
  <c r="AU3167" i="1"/>
  <c r="AF3167" i="1"/>
  <c r="AG3167" i="1"/>
  <c r="AY3167" i="1"/>
  <c r="AE3167" i="1"/>
  <c r="BF3167" i="1"/>
  <c r="AO3167" i="1"/>
  <c r="AJ3167" i="1"/>
  <c r="BB3167" i="1"/>
  <c r="BE3167" i="1"/>
  <c r="AL3167" i="1"/>
  <c r="AM3167" i="1"/>
  <c r="AI3167" i="1"/>
  <c r="AZ3167" i="1"/>
  <c r="AQ3167" i="1"/>
  <c r="AJ3325" i="1"/>
  <c r="AR3325" i="1"/>
  <c r="AZ3325" i="1"/>
  <c r="AK3325" i="1"/>
  <c r="AS3325" i="1"/>
  <c r="BA3325" i="1"/>
  <c r="AL3325" i="1"/>
  <c r="AT3325" i="1"/>
  <c r="BB3325" i="1"/>
  <c r="AE3325" i="1"/>
  <c r="AM3325" i="1"/>
  <c r="AU3325" i="1"/>
  <c r="BC3325" i="1"/>
  <c r="AF3325" i="1"/>
  <c r="AN3325" i="1"/>
  <c r="AV3325" i="1"/>
  <c r="BD3325" i="1"/>
  <c r="AG3325" i="1"/>
  <c r="AO3325" i="1"/>
  <c r="AW3325" i="1"/>
  <c r="BE3325" i="1"/>
  <c r="BF3325" i="1"/>
  <c r="AH3325" i="1"/>
  <c r="AI3325" i="1"/>
  <c r="AQ3325" i="1"/>
  <c r="AP3325" i="1"/>
  <c r="AX3325" i="1"/>
  <c r="AY3325" i="1"/>
  <c r="AL3137" i="1"/>
  <c r="AT3137" i="1"/>
  <c r="BB3137" i="1"/>
  <c r="AE3137" i="1"/>
  <c r="AM3137" i="1"/>
  <c r="AU3137" i="1"/>
  <c r="BC3137" i="1"/>
  <c r="AG3137" i="1"/>
  <c r="AO3137" i="1"/>
  <c r="AW3137" i="1"/>
  <c r="BE3137" i="1"/>
  <c r="AH3137" i="1"/>
  <c r="AS3137" i="1"/>
  <c r="AI3137" i="1"/>
  <c r="AV3137" i="1"/>
  <c r="AJ3137" i="1"/>
  <c r="AX3137" i="1"/>
  <c r="AN3137" i="1"/>
  <c r="AZ3137" i="1"/>
  <c r="AP3137" i="1"/>
  <c r="BA3137" i="1"/>
  <c r="AQ3137" i="1"/>
  <c r="BF3137" i="1"/>
  <c r="AK3137" i="1"/>
  <c r="AR3137" i="1"/>
  <c r="AY3137" i="1"/>
  <c r="BD3137" i="1"/>
  <c r="AF3137" i="1"/>
  <c r="AG3322" i="1"/>
  <c r="AI3322" i="1"/>
  <c r="BA3322" i="1"/>
  <c r="AW3322" i="1"/>
  <c r="AY3322" i="1"/>
  <c r="AU3322" i="1"/>
  <c r="BE3322" i="1"/>
  <c r="AJ3322" i="1"/>
  <c r="AE3322" i="1"/>
  <c r="AF3322" i="1"/>
  <c r="AH3322" i="1"/>
  <c r="AR3322" i="1"/>
  <c r="BB3322" i="1"/>
  <c r="AV3322" i="1"/>
  <c r="AX3322" i="1"/>
  <c r="AK3322" i="1"/>
  <c r="AL3322" i="1"/>
  <c r="BD3322" i="1"/>
  <c r="BF3322" i="1"/>
  <c r="AS3322" i="1"/>
  <c r="AM3322" i="1"/>
  <c r="AF3341" i="1"/>
  <c r="AN3341" i="1"/>
  <c r="AV3341" i="1"/>
  <c r="BD3341" i="1"/>
  <c r="AG3341" i="1"/>
  <c r="AO3341" i="1"/>
  <c r="AW3341" i="1"/>
  <c r="BE3341" i="1"/>
  <c r="AK3341" i="1"/>
  <c r="AH3341" i="1"/>
  <c r="AP3341" i="1"/>
  <c r="AX3341" i="1"/>
  <c r="BF3341" i="1"/>
  <c r="BA3341" i="1"/>
  <c r="AI3341" i="1"/>
  <c r="AQ3341" i="1"/>
  <c r="AY3341" i="1"/>
  <c r="AZ3341" i="1"/>
  <c r="AS3341" i="1"/>
  <c r="AJ3341" i="1"/>
  <c r="AR3341" i="1"/>
  <c r="AL3341" i="1"/>
  <c r="AT3341" i="1"/>
  <c r="BB3341" i="1"/>
  <c r="AE3341" i="1"/>
  <c r="AM3341" i="1"/>
  <c r="AU3341" i="1"/>
  <c r="BC3341" i="1"/>
  <c r="AJ3321" i="1"/>
  <c r="AR3321" i="1"/>
  <c r="AZ3321" i="1"/>
  <c r="AK3321" i="1"/>
  <c r="AS3321" i="1"/>
  <c r="BA3321" i="1"/>
  <c r="AL3321" i="1"/>
  <c r="AT3321" i="1"/>
  <c r="BB3321" i="1"/>
  <c r="AE3321" i="1"/>
  <c r="AM3321" i="1"/>
  <c r="AU3321" i="1"/>
  <c r="BC3321" i="1"/>
  <c r="AF3321" i="1"/>
  <c r="AN3321" i="1"/>
  <c r="AV3321" i="1"/>
  <c r="BD3321" i="1"/>
  <c r="AG3321" i="1"/>
  <c r="AO3321" i="1"/>
  <c r="AW3321" i="1"/>
  <c r="BE3321" i="1"/>
  <c r="AP3321" i="1"/>
  <c r="AQ3321" i="1"/>
  <c r="AX3321" i="1"/>
  <c r="AY3321" i="1"/>
  <c r="BF3321" i="1"/>
  <c r="AH3321" i="1"/>
  <c r="AI3321" i="1"/>
  <c r="AH3212" i="1"/>
  <c r="AT3212" i="1"/>
  <c r="AU3212" i="1"/>
  <c r="AX3212" i="1"/>
  <c r="AM3212" i="1"/>
  <c r="AW3212" i="1"/>
  <c r="BF3212" i="1"/>
  <c r="BC3212" i="1"/>
  <c r="AS3212" i="1"/>
  <c r="AF3212" i="1"/>
  <c r="AJ3212" i="1"/>
  <c r="AO3212" i="1"/>
  <c r="BA3212" i="1"/>
  <c r="AV3212" i="1"/>
  <c r="AZ3212" i="1"/>
  <c r="AQ3212" i="1"/>
  <c r="AK3212" i="1"/>
  <c r="BD3212" i="1"/>
  <c r="AL3212" i="1"/>
  <c r="AE3212" i="1"/>
  <c r="AY3212" i="1"/>
  <c r="AJ3257" i="1"/>
  <c r="AR3257" i="1"/>
  <c r="AZ3257" i="1"/>
  <c r="AL3257" i="1"/>
  <c r="AT3257" i="1"/>
  <c r="BB3257" i="1"/>
  <c r="AF3257" i="1"/>
  <c r="AN3257" i="1"/>
  <c r="AV3257" i="1"/>
  <c r="BD3257" i="1"/>
  <c r="AG3257" i="1"/>
  <c r="AO3257" i="1"/>
  <c r="AW3257" i="1"/>
  <c r="BE3257" i="1"/>
  <c r="AH3257" i="1"/>
  <c r="AP3257" i="1"/>
  <c r="AX3257" i="1"/>
  <c r="BF3257" i="1"/>
  <c r="AU3257" i="1"/>
  <c r="AY3257" i="1"/>
  <c r="AE3257" i="1"/>
  <c r="BA3257" i="1"/>
  <c r="AI3257" i="1"/>
  <c r="BC3257" i="1"/>
  <c r="AK3257" i="1"/>
  <c r="AM3257" i="1"/>
  <c r="AQ3257" i="1"/>
  <c r="AS3257" i="1"/>
  <c r="AG3164" i="1"/>
  <c r="AO3164" i="1"/>
  <c r="AW3164" i="1"/>
  <c r="BE3164" i="1"/>
  <c r="AK3164" i="1"/>
  <c r="AS3164" i="1"/>
  <c r="BA3164" i="1"/>
  <c r="AH3164" i="1"/>
  <c r="AR3164" i="1"/>
  <c r="BC3164" i="1"/>
  <c r="AM3164" i="1"/>
  <c r="AX3164" i="1"/>
  <c r="AF3164" i="1"/>
  <c r="AI3164" i="1"/>
  <c r="AV3164" i="1"/>
  <c r="AJ3164" i="1"/>
  <c r="AY3164" i="1"/>
  <c r="AN3164" i="1"/>
  <c r="BB3164" i="1"/>
  <c r="AP3164" i="1"/>
  <c r="AT3164" i="1"/>
  <c r="AZ3164" i="1"/>
  <c r="BD3164" i="1"/>
  <c r="AE3164" i="1"/>
  <c r="BF3164" i="1"/>
  <c r="AL3164" i="1"/>
  <c r="AQ3164" i="1"/>
  <c r="AU3164" i="1"/>
  <c r="AF3197" i="1"/>
  <c r="AN3197" i="1"/>
  <c r="AV3197" i="1"/>
  <c r="BD3197" i="1"/>
  <c r="AJ3197" i="1"/>
  <c r="AR3197" i="1"/>
  <c r="AZ3197" i="1"/>
  <c r="AE3197" i="1"/>
  <c r="AP3197" i="1"/>
  <c r="BA3197" i="1"/>
  <c r="AH3197" i="1"/>
  <c r="AS3197" i="1"/>
  <c r="BC3197" i="1"/>
  <c r="AK3197" i="1"/>
  <c r="AL3197" i="1"/>
  <c r="AW3197" i="1"/>
  <c r="AO3197" i="1"/>
  <c r="AY3197" i="1"/>
  <c r="AQ3197" i="1"/>
  <c r="AU3197" i="1"/>
  <c r="BB3197" i="1"/>
  <c r="AG3197" i="1"/>
  <c r="BE3197" i="1"/>
  <c r="AI3197" i="1"/>
  <c r="BF3197" i="1"/>
  <c r="AM3197" i="1"/>
  <c r="AT3197" i="1"/>
  <c r="AX3197" i="1"/>
  <c r="AE3288" i="1"/>
  <c r="AM3288" i="1"/>
  <c r="AU3288" i="1"/>
  <c r="BC3288" i="1"/>
  <c r="AF3288" i="1"/>
  <c r="AN3288" i="1"/>
  <c r="AV3288" i="1"/>
  <c r="BD3288" i="1"/>
  <c r="AG3288" i="1"/>
  <c r="AO3288" i="1"/>
  <c r="AW3288" i="1"/>
  <c r="BE3288" i="1"/>
  <c r="AI3288" i="1"/>
  <c r="AQ3288" i="1"/>
  <c r="AY3288" i="1"/>
  <c r="AJ3288" i="1"/>
  <c r="AR3288" i="1"/>
  <c r="AZ3288" i="1"/>
  <c r="AK3288" i="1"/>
  <c r="BF3288" i="1"/>
  <c r="AL3288" i="1"/>
  <c r="AP3288" i="1"/>
  <c r="AS3288" i="1"/>
  <c r="AT3288" i="1"/>
  <c r="AX3288" i="1"/>
  <c r="BA3288" i="1"/>
  <c r="AH3288" i="1"/>
  <c r="BB3288" i="1"/>
  <c r="AI3135" i="1"/>
  <c r="AF3135" i="1"/>
  <c r="AW3135" i="1"/>
  <c r="AT3135" i="1"/>
  <c r="BB3163" i="1"/>
  <c r="AR3163" i="1"/>
  <c r="AW3163" i="1"/>
  <c r="AU3229" i="1"/>
  <c r="AX3229" i="1"/>
  <c r="AF3229" i="1"/>
  <c r="AR3229" i="1"/>
  <c r="AZ3138" i="1"/>
  <c r="AF3138" i="1"/>
  <c r="AS3253" i="1"/>
  <c r="BF3253" i="1"/>
  <c r="BD3253" i="1"/>
  <c r="AR3253" i="1"/>
  <c r="AT3228" i="1"/>
  <c r="AR3228" i="1"/>
  <c r="AW3187" i="1"/>
  <c r="AE3187" i="1"/>
  <c r="BC3187" i="1"/>
  <c r="AN3187" i="1"/>
  <c r="AL3230" i="1"/>
  <c r="AK3230" i="1"/>
  <c r="AO3230" i="1"/>
  <c r="AQ3263" i="1"/>
  <c r="BF3263" i="1"/>
  <c r="BD3263" i="1"/>
  <c r="AR3263" i="1"/>
  <c r="AL3295" i="1"/>
  <c r="AF3295" i="1"/>
  <c r="AZ3295" i="1"/>
  <c r="AM3347" i="1"/>
  <c r="AY3347" i="1"/>
  <c r="AH3347" i="1"/>
  <c r="AN3347" i="1"/>
  <c r="AG3179" i="1"/>
  <c r="AS3179" i="1"/>
  <c r="AR3179" i="1"/>
  <c r="AQ3210" i="1"/>
  <c r="AW3210" i="1"/>
  <c r="AR3210" i="1"/>
  <c r="AE3242" i="1"/>
  <c r="BA3242" i="1"/>
  <c r="AP3242" i="1"/>
  <c r="AO3206" i="1"/>
  <c r="AW3206" i="1"/>
  <c r="AL3206" i="1"/>
  <c r="AQ3246" i="1"/>
  <c r="BA3246" i="1"/>
  <c r="AP3246" i="1"/>
  <c r="BC3174" i="1"/>
  <c r="BF3174" i="1"/>
  <c r="BA3174" i="1"/>
  <c r="AR3174" i="1"/>
  <c r="AG3136" i="1"/>
  <c r="AW3136" i="1"/>
  <c r="AQ3136" i="1"/>
  <c r="BE3232" i="1"/>
  <c r="AQ3232" i="1"/>
  <c r="AR3232" i="1"/>
  <c r="AN3232" i="1"/>
  <c r="AG3150" i="1"/>
  <c r="BD3150" i="1"/>
  <c r="AJ3150" i="1"/>
  <c r="AK3267" i="1"/>
  <c r="BF3267" i="1"/>
  <c r="BD3267" i="1"/>
  <c r="AR3267" i="1"/>
  <c r="AX3299" i="1"/>
  <c r="AP3299" i="1"/>
  <c r="AZ3299" i="1"/>
  <c r="AM3343" i="1"/>
  <c r="AQ3343" i="1"/>
  <c r="BA3343" i="1"/>
  <c r="AN3343" i="1"/>
  <c r="BB3218" i="1"/>
  <c r="AQ3218" i="1"/>
  <c r="AP3218" i="1"/>
  <c r="BC3162" i="1"/>
  <c r="AV3162" i="1"/>
  <c r="BF3162" i="1"/>
  <c r="AO3162" i="1"/>
  <c r="AZ3159" i="1"/>
  <c r="AY3159" i="1"/>
  <c r="AG3172" i="1"/>
  <c r="AX3172" i="1"/>
  <c r="BC3172" i="1"/>
  <c r="AR3172" i="1"/>
  <c r="AY3155" i="1"/>
  <c r="AG3155" i="1"/>
  <c r="AP3155" i="1"/>
  <c r="AP3154" i="1"/>
  <c r="AG3154" i="1"/>
  <c r="AF3154" i="1"/>
  <c r="AR3154" i="1"/>
  <c r="BA3214" i="1"/>
  <c r="AS3214" i="1"/>
  <c r="AY3327" i="1"/>
  <c r="BE3327" i="1"/>
  <c r="AE3327" i="1"/>
  <c r="AY3252" i="1"/>
  <c r="AS3252" i="1"/>
  <c r="AN3252" i="1"/>
  <c r="BB3142" i="1"/>
  <c r="AG3157" i="1"/>
  <c r="AP3161" i="1"/>
  <c r="AQ3335" i="1"/>
  <c r="AU3335" i="1"/>
  <c r="AN3311" i="1"/>
  <c r="AQ3311" i="1"/>
  <c r="AQ3283" i="1"/>
  <c r="AS3237" i="1"/>
  <c r="AK3153" i="1"/>
  <c r="BA3248" i="1"/>
  <c r="AP3222" i="1"/>
  <c r="AN3212" i="1"/>
  <c r="AQ3247" i="1"/>
  <c r="AN3279" i="1"/>
  <c r="AL3331" i="1"/>
  <c r="BE3249" i="1"/>
  <c r="AE3171" i="1"/>
  <c r="BA3315" i="1"/>
  <c r="AQ3250" i="1"/>
  <c r="AQ3170" i="1"/>
  <c r="BF3241" i="1"/>
  <c r="AX3167" i="1"/>
  <c r="AY3213" i="1"/>
  <c r="BA3152" i="1"/>
  <c r="BC3322" i="1"/>
  <c r="BE3134" i="1"/>
  <c r="BF3255" i="1"/>
  <c r="AH3238" i="1"/>
  <c r="AS3238" i="1"/>
  <c r="AY3238" i="1"/>
  <c r="AP3238" i="1"/>
  <c r="BA3238" i="1"/>
  <c r="AG3238" i="1"/>
  <c r="AX3238" i="1"/>
  <c r="AL3238" i="1"/>
  <c r="BC3238" i="1"/>
  <c r="BF3238" i="1"/>
  <c r="AT3238" i="1"/>
  <c r="AI3238" i="1"/>
  <c r="AF3238" i="1"/>
  <c r="AJ3238" i="1"/>
  <c r="BB3238" i="1"/>
  <c r="BE3238" i="1"/>
  <c r="AN3238" i="1"/>
  <c r="AR3238" i="1"/>
  <c r="AU3238" i="1"/>
  <c r="AM3238" i="1"/>
  <c r="AV3238" i="1"/>
  <c r="AZ3238" i="1"/>
  <c r="AW3238" i="1"/>
  <c r="AO3238" i="1"/>
  <c r="BD3238" i="1"/>
  <c r="AK3238" i="1"/>
  <c r="AE3238" i="1"/>
  <c r="AQ3238" i="1"/>
  <c r="AI3291" i="1"/>
  <c r="BA3291" i="1"/>
  <c r="BD3291" i="1"/>
  <c r="AG3291" i="1"/>
  <c r="AQ3291" i="1"/>
  <c r="AE3291" i="1"/>
  <c r="AL3291" i="1"/>
  <c r="BB3291" i="1"/>
  <c r="AY3291" i="1"/>
  <c r="AM3291" i="1"/>
  <c r="BF3291" i="1"/>
  <c r="BE3291" i="1"/>
  <c r="AJ3291" i="1"/>
  <c r="AU3291" i="1"/>
  <c r="AO3291" i="1"/>
  <c r="AH3291" i="1"/>
  <c r="AR3291" i="1"/>
  <c r="BC3291" i="1"/>
  <c r="AP3291" i="1"/>
  <c r="AZ3291" i="1"/>
  <c r="AF3291" i="1"/>
  <c r="AT3291" i="1"/>
  <c r="AK3291" i="1"/>
  <c r="AN3291" i="1"/>
  <c r="AW3291" i="1"/>
  <c r="AS3291" i="1"/>
  <c r="AV3291" i="1"/>
  <c r="AX3291" i="1"/>
  <c r="BA3161" i="1"/>
  <c r="AL3161" i="1"/>
  <c r="AI3161" i="1"/>
  <c r="AY3161" i="1"/>
  <c r="AG3161" i="1"/>
  <c r="AV3161" i="1"/>
  <c r="AX3161" i="1"/>
  <c r="BD3161" i="1"/>
  <c r="BE3161" i="1"/>
  <c r="AE3161" i="1"/>
  <c r="BC3161" i="1"/>
  <c r="AF3161" i="1"/>
  <c r="AT3161" i="1"/>
  <c r="AJ3161" i="1"/>
  <c r="AK3160" i="1"/>
  <c r="AQ3160" i="1"/>
  <c r="AL3160" i="1"/>
  <c r="AS3160" i="1"/>
  <c r="BF3160" i="1"/>
  <c r="AZ3160" i="1"/>
  <c r="BA3160" i="1"/>
  <c r="AE3160" i="1"/>
  <c r="AP3160" i="1"/>
  <c r="AM3160" i="1"/>
  <c r="AT3160" i="1"/>
  <c r="BB3160" i="1"/>
  <c r="AG3160" i="1"/>
  <c r="AX3160" i="1"/>
  <c r="AF3160" i="1"/>
  <c r="AJ3160" i="1"/>
  <c r="AO3160" i="1"/>
  <c r="AH3160" i="1"/>
  <c r="AU3160" i="1"/>
  <c r="AN3160" i="1"/>
  <c r="AW3160" i="1"/>
  <c r="AR3160" i="1"/>
  <c r="AI3160" i="1"/>
  <c r="AY3160" i="1"/>
  <c r="BE3160" i="1"/>
  <c r="BC3160" i="1"/>
  <c r="AV3160" i="1"/>
  <c r="BD3160" i="1"/>
  <c r="AF3318" i="1"/>
  <c r="AN3318" i="1"/>
  <c r="AV3318" i="1"/>
  <c r="BD3318" i="1"/>
  <c r="AG3318" i="1"/>
  <c r="AO3318" i="1"/>
  <c r="AW3318" i="1"/>
  <c r="BE3318" i="1"/>
  <c r="AH3318" i="1"/>
  <c r="AP3318" i="1"/>
  <c r="AX3318" i="1"/>
  <c r="BF3318" i="1"/>
  <c r="AI3318" i="1"/>
  <c r="AQ3318" i="1"/>
  <c r="AY3318" i="1"/>
  <c r="AJ3318" i="1"/>
  <c r="AR3318" i="1"/>
  <c r="AZ3318" i="1"/>
  <c r="AK3318" i="1"/>
  <c r="AS3318" i="1"/>
  <c r="BA3318" i="1"/>
  <c r="AE3318" i="1"/>
  <c r="AL3318" i="1"/>
  <c r="AM3318" i="1"/>
  <c r="AU3318" i="1"/>
  <c r="AT3318" i="1"/>
  <c r="BB3318" i="1"/>
  <c r="BC3318" i="1"/>
  <c r="AF3256" i="1"/>
  <c r="AN3256" i="1"/>
  <c r="AV3256" i="1"/>
  <c r="BD3256" i="1"/>
  <c r="AH3256" i="1"/>
  <c r="AP3256" i="1"/>
  <c r="AX3256" i="1"/>
  <c r="BF3256" i="1"/>
  <c r="AJ3256" i="1"/>
  <c r="AR3256" i="1"/>
  <c r="AZ3256" i="1"/>
  <c r="AK3256" i="1"/>
  <c r="AS3256" i="1"/>
  <c r="BA3256" i="1"/>
  <c r="AL3256" i="1"/>
  <c r="AT3256" i="1"/>
  <c r="BB3256" i="1"/>
  <c r="AG3256" i="1"/>
  <c r="BC3256" i="1"/>
  <c r="AI3256" i="1"/>
  <c r="BE3256" i="1"/>
  <c r="AM3256" i="1"/>
  <c r="AO3256" i="1"/>
  <c r="AQ3256" i="1"/>
  <c r="AU3256" i="1"/>
  <c r="AW3256" i="1"/>
  <c r="AE3256" i="1"/>
  <c r="AY3256" i="1"/>
  <c r="AT3245" i="1"/>
  <c r="AW3245" i="1"/>
  <c r="AU3245" i="1"/>
  <c r="BB3245" i="1"/>
  <c r="BE3245" i="1"/>
  <c r="AY3245" i="1"/>
  <c r="AF3245" i="1"/>
  <c r="AH3245" i="1"/>
  <c r="AE3245" i="1"/>
  <c r="AN3245" i="1"/>
  <c r="AP3245" i="1"/>
  <c r="BA3245" i="1"/>
  <c r="AJ3245" i="1"/>
  <c r="AV3245" i="1"/>
  <c r="AX3245" i="1"/>
  <c r="AI3245" i="1"/>
  <c r="AR3245" i="1"/>
  <c r="BD3245" i="1"/>
  <c r="BF3245" i="1"/>
  <c r="BC3245" i="1"/>
  <c r="AZ3245" i="1"/>
  <c r="AG3245" i="1"/>
  <c r="AQ3245" i="1"/>
  <c r="AK3245" i="1"/>
  <c r="AL3245" i="1"/>
  <c r="AO3245" i="1"/>
  <c r="AS3245" i="1"/>
  <c r="AM3245" i="1"/>
  <c r="AX3142" i="1"/>
  <c r="AG3142" i="1"/>
  <c r="BC3142" i="1"/>
  <c r="BE3142" i="1"/>
  <c r="BF3142" i="1"/>
  <c r="AU3142" i="1"/>
  <c r="AO3142" i="1"/>
  <c r="AY3142" i="1"/>
  <c r="AL3142" i="1"/>
  <c r="AF3142" i="1"/>
  <c r="AK3142" i="1"/>
  <c r="AW3142" i="1"/>
  <c r="AF3349" i="1"/>
  <c r="AN3349" i="1"/>
  <c r="AV3349" i="1"/>
  <c r="BD3349" i="1"/>
  <c r="AS3349" i="1"/>
  <c r="AG3349" i="1"/>
  <c r="AO3349" i="1"/>
  <c r="AW3349" i="1"/>
  <c r="BE3349" i="1"/>
  <c r="AZ3349" i="1"/>
  <c r="AH3349" i="1"/>
  <c r="AP3349" i="1"/>
  <c r="AX3349" i="1"/>
  <c r="BF3349" i="1"/>
  <c r="AR3349" i="1"/>
  <c r="AK3349" i="1"/>
  <c r="AI3349" i="1"/>
  <c r="AQ3349" i="1"/>
  <c r="AY3349" i="1"/>
  <c r="AJ3349" i="1"/>
  <c r="BA3349" i="1"/>
  <c r="AL3349" i="1"/>
  <c r="AT3349" i="1"/>
  <c r="BB3349" i="1"/>
  <c r="AE3349" i="1"/>
  <c r="AM3349" i="1"/>
  <c r="AU3349" i="1"/>
  <c r="BC3349" i="1"/>
  <c r="AF3326" i="1"/>
  <c r="AN3326" i="1"/>
  <c r="AV3326" i="1"/>
  <c r="BD3326" i="1"/>
  <c r="AG3326" i="1"/>
  <c r="AO3326" i="1"/>
  <c r="AW3326" i="1"/>
  <c r="BE3326" i="1"/>
  <c r="AH3326" i="1"/>
  <c r="AP3326" i="1"/>
  <c r="AX3326" i="1"/>
  <c r="BF3326" i="1"/>
  <c r="AI3326" i="1"/>
  <c r="AQ3326" i="1"/>
  <c r="AY3326" i="1"/>
  <c r="AJ3326" i="1"/>
  <c r="AR3326" i="1"/>
  <c r="AZ3326" i="1"/>
  <c r="AK3326" i="1"/>
  <c r="AS3326" i="1"/>
  <c r="BA3326" i="1"/>
  <c r="AE3326" i="1"/>
  <c r="AL3326" i="1"/>
  <c r="AU3326" i="1"/>
  <c r="AM3326" i="1"/>
  <c r="AT3326" i="1"/>
  <c r="BB3326" i="1"/>
  <c r="BC3326" i="1"/>
  <c r="AJ3184" i="1"/>
  <c r="AR3184" i="1"/>
  <c r="AZ3184" i="1"/>
  <c r="AF3184" i="1"/>
  <c r="AN3184" i="1"/>
  <c r="AV3184" i="1"/>
  <c r="BD3184" i="1"/>
  <c r="AM3184" i="1"/>
  <c r="AX3184" i="1"/>
  <c r="AO3184" i="1"/>
  <c r="AG3184" i="1"/>
  <c r="AH3184" i="1"/>
  <c r="AU3184" i="1"/>
  <c r="AK3184" i="1"/>
  <c r="AY3184" i="1"/>
  <c r="AP3184" i="1"/>
  <c r="BB3184" i="1"/>
  <c r="AQ3184" i="1"/>
  <c r="BC3184" i="1"/>
  <c r="AS3184" i="1"/>
  <c r="BE3184" i="1"/>
  <c r="AE3184" i="1"/>
  <c r="AT3184" i="1"/>
  <c r="BF3184" i="1"/>
  <c r="AI3184" i="1"/>
  <c r="AL3184" i="1"/>
  <c r="AW3184" i="1"/>
  <c r="BA3184" i="1"/>
  <c r="J3210" i="1"/>
  <c r="AJ3200" i="1"/>
  <c r="AF3200" i="1"/>
  <c r="AN3200" i="1"/>
  <c r="AI3200" i="1"/>
  <c r="AS3200" i="1"/>
  <c r="BA3200" i="1"/>
  <c r="AM3200" i="1"/>
  <c r="AV3200" i="1"/>
  <c r="BD3200" i="1"/>
  <c r="AE3200" i="1"/>
  <c r="AP3200" i="1"/>
  <c r="AX3200" i="1"/>
  <c r="BF3200" i="1"/>
  <c r="AO3200" i="1"/>
  <c r="BB3200" i="1"/>
  <c r="AR3200" i="1"/>
  <c r="BE3200" i="1"/>
  <c r="AG3200" i="1"/>
  <c r="AU3200" i="1"/>
  <c r="AH3200" i="1"/>
  <c r="AW3200" i="1"/>
  <c r="AK3200" i="1"/>
  <c r="AY3200" i="1"/>
  <c r="BC3200" i="1"/>
  <c r="AL3200" i="1"/>
  <c r="AQ3200" i="1"/>
  <c r="AZ3200" i="1"/>
  <c r="AT3200" i="1"/>
  <c r="N3206" i="1"/>
  <c r="AE3304" i="1"/>
  <c r="AM3304" i="1"/>
  <c r="AU3304" i="1"/>
  <c r="BC3304" i="1"/>
  <c r="AF3304" i="1"/>
  <c r="AN3304" i="1"/>
  <c r="AV3304" i="1"/>
  <c r="BD3304" i="1"/>
  <c r="AG3304" i="1"/>
  <c r="AO3304" i="1"/>
  <c r="AW3304" i="1"/>
  <c r="BE3304" i="1"/>
  <c r="AH3304" i="1"/>
  <c r="AP3304" i="1"/>
  <c r="AX3304" i="1"/>
  <c r="BF3304" i="1"/>
  <c r="AI3304" i="1"/>
  <c r="AQ3304" i="1"/>
  <c r="AY3304" i="1"/>
  <c r="AJ3304" i="1"/>
  <c r="AR3304" i="1"/>
  <c r="AZ3304" i="1"/>
  <c r="AK3304" i="1"/>
  <c r="AS3304" i="1"/>
  <c r="BA3304" i="1"/>
  <c r="AL3304" i="1"/>
  <c r="AT3304" i="1"/>
  <c r="BB3304" i="1"/>
  <c r="I3159" i="1"/>
  <c r="AK3337" i="1"/>
  <c r="AS3337" i="1"/>
  <c r="BA3337" i="1"/>
  <c r="AE3337" i="1"/>
  <c r="AM3337" i="1"/>
  <c r="AU3337" i="1"/>
  <c r="BC3337" i="1"/>
  <c r="AF3337" i="1"/>
  <c r="AN3337" i="1"/>
  <c r="AV3337" i="1"/>
  <c r="BD3337" i="1"/>
  <c r="AG3337" i="1"/>
  <c r="AO3337" i="1"/>
  <c r="AW3337" i="1"/>
  <c r="BE3337" i="1"/>
  <c r="AR3337" i="1"/>
  <c r="AT3337" i="1"/>
  <c r="AL3337" i="1"/>
  <c r="AH3337" i="1"/>
  <c r="AX3337" i="1"/>
  <c r="AI3337" i="1"/>
  <c r="AY3337" i="1"/>
  <c r="BB3337" i="1"/>
  <c r="AJ3337" i="1"/>
  <c r="AZ3337" i="1"/>
  <c r="AP3337" i="1"/>
  <c r="BF3337" i="1"/>
  <c r="AQ3337" i="1"/>
  <c r="AE3296" i="1"/>
  <c r="AM3296" i="1"/>
  <c r="AU3296" i="1"/>
  <c r="BC3296" i="1"/>
  <c r="AF3296" i="1"/>
  <c r="AN3296" i="1"/>
  <c r="AV3296" i="1"/>
  <c r="BD3296" i="1"/>
  <c r="AG3296" i="1"/>
  <c r="AO3296" i="1"/>
  <c r="AW3296" i="1"/>
  <c r="BE3296" i="1"/>
  <c r="AI3296" i="1"/>
  <c r="AQ3296" i="1"/>
  <c r="AY3296" i="1"/>
  <c r="AJ3296" i="1"/>
  <c r="AR3296" i="1"/>
  <c r="AZ3296" i="1"/>
  <c r="AT3296" i="1"/>
  <c r="AX3296" i="1"/>
  <c r="BA3296" i="1"/>
  <c r="AH3296" i="1"/>
  <c r="BB3296" i="1"/>
  <c r="AK3296" i="1"/>
  <c r="BF3296" i="1"/>
  <c r="AL3296" i="1"/>
  <c r="AP3296" i="1"/>
  <c r="AS3296" i="1"/>
  <c r="AH3271" i="1"/>
  <c r="AP3271" i="1"/>
  <c r="AX3271" i="1"/>
  <c r="BF3271" i="1"/>
  <c r="AI3271" i="1"/>
  <c r="AQ3271" i="1"/>
  <c r="AY3271" i="1"/>
  <c r="AJ3271" i="1"/>
  <c r="AR3271" i="1"/>
  <c r="AZ3271" i="1"/>
  <c r="AK3271" i="1"/>
  <c r="AS3271" i="1"/>
  <c r="BA3271" i="1"/>
  <c r="AL3271" i="1"/>
  <c r="AT3271" i="1"/>
  <c r="BB3271" i="1"/>
  <c r="AE3271" i="1"/>
  <c r="AM3271" i="1"/>
  <c r="AU3271" i="1"/>
  <c r="BC3271" i="1"/>
  <c r="AF3271" i="1"/>
  <c r="AN3271" i="1"/>
  <c r="AV3271" i="1"/>
  <c r="BD3271" i="1"/>
  <c r="AG3271" i="1"/>
  <c r="AO3271" i="1"/>
  <c r="AW3271" i="1"/>
  <c r="BE3271" i="1"/>
  <c r="AF3234" i="1"/>
  <c r="AN3234" i="1"/>
  <c r="AV3234" i="1"/>
  <c r="BD3234" i="1"/>
  <c r="AH3234" i="1"/>
  <c r="AP3234" i="1"/>
  <c r="AX3234" i="1"/>
  <c r="BF3234" i="1"/>
  <c r="AJ3234" i="1"/>
  <c r="AR3234" i="1"/>
  <c r="AZ3234" i="1"/>
  <c r="AK3234" i="1"/>
  <c r="AS3234" i="1"/>
  <c r="BA3234" i="1"/>
  <c r="AL3234" i="1"/>
  <c r="AT3234" i="1"/>
  <c r="BB3234" i="1"/>
  <c r="AE3234" i="1"/>
  <c r="AY3234" i="1"/>
  <c r="AG3234" i="1"/>
  <c r="BC3234" i="1"/>
  <c r="AI3234" i="1"/>
  <c r="BE3234" i="1"/>
  <c r="AM3234" i="1"/>
  <c r="AO3234" i="1"/>
  <c r="AQ3234" i="1"/>
  <c r="AU3234" i="1"/>
  <c r="AW3234" i="1"/>
  <c r="AL3274" i="1"/>
  <c r="AT3274" i="1"/>
  <c r="BB3274" i="1"/>
  <c r="AE3274" i="1"/>
  <c r="AM3274" i="1"/>
  <c r="AU3274" i="1"/>
  <c r="BC3274" i="1"/>
  <c r="AF3274" i="1"/>
  <c r="AN3274" i="1"/>
  <c r="AV3274" i="1"/>
  <c r="BD3274" i="1"/>
  <c r="AG3274" i="1"/>
  <c r="AO3274" i="1"/>
  <c r="AW3274" i="1"/>
  <c r="BE3274" i="1"/>
  <c r="AH3274" i="1"/>
  <c r="AP3274" i="1"/>
  <c r="AX3274" i="1"/>
  <c r="BF3274" i="1"/>
  <c r="AI3274" i="1"/>
  <c r="AQ3274" i="1"/>
  <c r="AY3274" i="1"/>
  <c r="AJ3274" i="1"/>
  <c r="AR3274" i="1"/>
  <c r="AZ3274" i="1"/>
  <c r="AK3274" i="1"/>
  <c r="AS3274" i="1"/>
  <c r="BA3274" i="1"/>
  <c r="AH3148" i="1"/>
  <c r="AS3148" i="1"/>
  <c r="AV3148" i="1"/>
  <c r="BC3148" i="1"/>
  <c r="AX3148" i="1"/>
  <c r="AF3148" i="1"/>
  <c r="AZ3148" i="1"/>
  <c r="AL3148" i="1"/>
  <c r="BF3148" i="1"/>
  <c r="AT3148" i="1"/>
  <c r="AN3148" i="1"/>
  <c r="AR3148" i="1"/>
  <c r="AI3148" i="1"/>
  <c r="BE3148" i="1"/>
  <c r="BB3148" i="1"/>
  <c r="AY3148" i="1"/>
  <c r="AU3148" i="1"/>
  <c r="BD3148" i="1"/>
  <c r="AK3148" i="1"/>
  <c r="AJ3148" i="1"/>
  <c r="AW3148" i="1"/>
  <c r="AJ3196" i="1"/>
  <c r="AR3196" i="1"/>
  <c r="AZ3196" i="1"/>
  <c r="AF3196" i="1"/>
  <c r="AN3196" i="1"/>
  <c r="AV3196" i="1"/>
  <c r="BD3196" i="1"/>
  <c r="AL3196" i="1"/>
  <c r="AW3196" i="1"/>
  <c r="AO3196" i="1"/>
  <c r="AY3196" i="1"/>
  <c r="AG3196" i="1"/>
  <c r="AQ3196" i="1"/>
  <c r="BB3196" i="1"/>
  <c r="AH3196" i="1"/>
  <c r="AS3196" i="1"/>
  <c r="BC3196" i="1"/>
  <c r="AK3196" i="1"/>
  <c r="AU3196" i="1"/>
  <c r="BF3196" i="1"/>
  <c r="AP3196" i="1"/>
  <c r="AX3196" i="1"/>
  <c r="BE3196" i="1"/>
  <c r="AE3196" i="1"/>
  <c r="AI3196" i="1"/>
  <c r="AM3196" i="1"/>
  <c r="BA3196" i="1"/>
  <c r="AT3196" i="1"/>
  <c r="AE3306" i="1"/>
  <c r="AM3306" i="1"/>
  <c r="AU3306" i="1"/>
  <c r="BC3306" i="1"/>
  <c r="AF3306" i="1"/>
  <c r="AN3306" i="1"/>
  <c r="AV3306" i="1"/>
  <c r="BD3306" i="1"/>
  <c r="AG3306" i="1"/>
  <c r="AO3306" i="1"/>
  <c r="AW3306" i="1"/>
  <c r="BE3306" i="1"/>
  <c r="AH3306" i="1"/>
  <c r="AP3306" i="1"/>
  <c r="AX3306" i="1"/>
  <c r="BF3306" i="1"/>
  <c r="AI3306" i="1"/>
  <c r="AQ3306" i="1"/>
  <c r="AY3306" i="1"/>
  <c r="AJ3306" i="1"/>
  <c r="AR3306" i="1"/>
  <c r="AZ3306" i="1"/>
  <c r="AK3306" i="1"/>
  <c r="AS3306" i="1"/>
  <c r="BA3306" i="1"/>
  <c r="AT3306" i="1"/>
  <c r="BB3306" i="1"/>
  <c r="AL3306" i="1"/>
  <c r="H3138" i="1"/>
  <c r="AF3189" i="1"/>
  <c r="AN3189" i="1"/>
  <c r="AV3189" i="1"/>
  <c r="BD3189" i="1"/>
  <c r="AJ3189" i="1"/>
  <c r="AR3189" i="1"/>
  <c r="AZ3189" i="1"/>
  <c r="AE3189" i="1"/>
  <c r="AP3189" i="1"/>
  <c r="BA3189" i="1"/>
  <c r="AH3189" i="1"/>
  <c r="AS3189" i="1"/>
  <c r="BC3189" i="1"/>
  <c r="AK3189" i="1"/>
  <c r="AU3189" i="1"/>
  <c r="BF3189" i="1"/>
  <c r="AL3189" i="1"/>
  <c r="AW3189" i="1"/>
  <c r="AM3189" i="1"/>
  <c r="AX3189" i="1"/>
  <c r="AO3189" i="1"/>
  <c r="AY3189" i="1"/>
  <c r="BB3189" i="1"/>
  <c r="AG3189" i="1"/>
  <c r="AI3189" i="1"/>
  <c r="AQ3189" i="1"/>
  <c r="AT3189" i="1"/>
  <c r="BE3189" i="1"/>
  <c r="AA3228" i="1"/>
  <c r="AR3305" i="1"/>
  <c r="AE3305" i="1"/>
  <c r="AG3305" i="1"/>
  <c r="AK3305" i="1"/>
  <c r="AU3305" i="1"/>
  <c r="AW3305" i="1"/>
  <c r="AS3305" i="1"/>
  <c r="BC3305" i="1"/>
  <c r="BE3305" i="1"/>
  <c r="AI3305" i="1"/>
  <c r="BA3305" i="1"/>
  <c r="AF3305" i="1"/>
  <c r="AX3305" i="1"/>
  <c r="AY3305" i="1"/>
  <c r="AT3305" i="1"/>
  <c r="AV3305" i="1"/>
  <c r="AP3305" i="1"/>
  <c r="AJ3305" i="1"/>
  <c r="BB3305" i="1"/>
  <c r="BD3305" i="1"/>
  <c r="BF3305" i="1"/>
  <c r="AJ3180" i="1"/>
  <c r="AR3180" i="1"/>
  <c r="AZ3180" i="1"/>
  <c r="AF3180" i="1"/>
  <c r="AN3180" i="1"/>
  <c r="AV3180" i="1"/>
  <c r="BD3180" i="1"/>
  <c r="AH3180" i="1"/>
  <c r="AS3180" i="1"/>
  <c r="BC3180" i="1"/>
  <c r="AI3180" i="1"/>
  <c r="AT3180" i="1"/>
  <c r="BE3180" i="1"/>
  <c r="AL3180" i="1"/>
  <c r="AW3180" i="1"/>
  <c r="AP3180" i="1"/>
  <c r="AU3180" i="1"/>
  <c r="AG3180" i="1"/>
  <c r="AY3180" i="1"/>
  <c r="AK3180" i="1"/>
  <c r="BA3180" i="1"/>
  <c r="AM3180" i="1"/>
  <c r="BB3180" i="1"/>
  <c r="AO3180" i="1"/>
  <c r="BF3180" i="1"/>
  <c r="AQ3180" i="1"/>
  <c r="AX3180" i="1"/>
  <c r="AE3180" i="1"/>
  <c r="C3212" i="1"/>
  <c r="AF3264" i="1"/>
  <c r="AN3264" i="1"/>
  <c r="AV3264" i="1"/>
  <c r="BD3264" i="1"/>
  <c r="AH3264" i="1"/>
  <c r="AP3264" i="1"/>
  <c r="AX3264" i="1"/>
  <c r="BF3264" i="1"/>
  <c r="AJ3264" i="1"/>
  <c r="AR3264" i="1"/>
  <c r="AZ3264" i="1"/>
  <c r="AK3264" i="1"/>
  <c r="AS3264" i="1"/>
  <c r="BA3264" i="1"/>
  <c r="AL3264" i="1"/>
  <c r="AT3264" i="1"/>
  <c r="BB3264" i="1"/>
  <c r="AQ3264" i="1"/>
  <c r="AU3264" i="1"/>
  <c r="AW3264" i="1"/>
  <c r="AE3264" i="1"/>
  <c r="AY3264" i="1"/>
  <c r="AG3264" i="1"/>
  <c r="BC3264" i="1"/>
  <c r="AI3264" i="1"/>
  <c r="BE3264" i="1"/>
  <c r="AM3264" i="1"/>
  <c r="AO3264" i="1"/>
  <c r="BD3135" i="1"/>
  <c r="BA3135" i="1"/>
  <c r="AO3135" i="1"/>
  <c r="AL3135" i="1"/>
  <c r="AM3163" i="1"/>
  <c r="AE3163" i="1"/>
  <c r="AI3229" i="1"/>
  <c r="BE3229" i="1"/>
  <c r="BB3229" i="1"/>
  <c r="AJ3229" i="1"/>
  <c r="AM3138" i="1"/>
  <c r="BD3138" i="1"/>
  <c r="AI3138" i="1"/>
  <c r="AQ3253" i="1"/>
  <c r="AX3253" i="1"/>
  <c r="AV3253" i="1"/>
  <c r="AJ3253" i="1"/>
  <c r="AM3228" i="1"/>
  <c r="AJ3228" i="1"/>
  <c r="AG3228" i="1"/>
  <c r="AT3187" i="1"/>
  <c r="AY3187" i="1"/>
  <c r="AS3187" i="1"/>
  <c r="AF3187" i="1"/>
  <c r="AY3230" i="1"/>
  <c r="AJ3230" i="1"/>
  <c r="AG3230" i="1"/>
  <c r="AM3263" i="1"/>
  <c r="AX3263" i="1"/>
  <c r="AV3263" i="1"/>
  <c r="AJ3263" i="1"/>
  <c r="BE3295" i="1"/>
  <c r="BC3295" i="1"/>
  <c r="AE3347" i="1"/>
  <c r="AQ3347" i="1"/>
  <c r="AS3347" i="1"/>
  <c r="AF3347" i="1"/>
  <c r="AU3179" i="1"/>
  <c r="AH3179" i="1"/>
  <c r="AJ3179" i="1"/>
  <c r="AK3210" i="1"/>
  <c r="AG3210" i="1"/>
  <c r="AJ3210" i="1"/>
  <c r="AF3210" i="1"/>
  <c r="AW3242" i="1"/>
  <c r="AS3242" i="1"/>
  <c r="AH3242" i="1"/>
  <c r="AH3206" i="1"/>
  <c r="AN3206" i="1"/>
  <c r="BB3206" i="1"/>
  <c r="AK3206" i="1"/>
  <c r="AO3246" i="1"/>
  <c r="AS3246" i="1"/>
  <c r="AH3246" i="1"/>
  <c r="AL3174" i="1"/>
  <c r="AM3174" i="1"/>
  <c r="AP3174" i="1"/>
  <c r="AJ3174" i="1"/>
  <c r="BD3136" i="1"/>
  <c r="AL3136" i="1"/>
  <c r="AI3136" i="1"/>
  <c r="AI3232" i="1"/>
  <c r="BB3232" i="1"/>
  <c r="AJ3232" i="1"/>
  <c r="AF3232" i="1"/>
  <c r="BC3150" i="1"/>
  <c r="AV3150" i="1"/>
  <c r="BC3267" i="1"/>
  <c r="AX3267" i="1"/>
  <c r="AV3267" i="1"/>
  <c r="AJ3267" i="1"/>
  <c r="AH3299" i="1"/>
  <c r="BD3299" i="1"/>
  <c r="AR3299" i="1"/>
  <c r="AE3343" i="1"/>
  <c r="AI3343" i="1"/>
  <c r="BE3343" i="1"/>
  <c r="AF3343" i="1"/>
  <c r="BE3218" i="1"/>
  <c r="AE3218" i="1"/>
  <c r="AH3218" i="1"/>
  <c r="AY3162" i="1"/>
  <c r="AH3162" i="1"/>
  <c r="AU3162" i="1"/>
  <c r="AG3162" i="1"/>
  <c r="AL3159" i="1"/>
  <c r="AN3159" i="1"/>
  <c r="BA3159" i="1"/>
  <c r="AP3172" i="1"/>
  <c r="AE3172" i="1"/>
  <c r="AS3172" i="1"/>
  <c r="AJ3172" i="1"/>
  <c r="AW3155" i="1"/>
  <c r="AU3155" i="1"/>
  <c r="AH3155" i="1"/>
  <c r="BF3154" i="1"/>
  <c r="AX3154" i="1"/>
  <c r="AW3154" i="1"/>
  <c r="AJ3154" i="1"/>
  <c r="AZ3214" i="1"/>
  <c r="AI3214" i="1"/>
  <c r="AR3327" i="1"/>
  <c r="AW3327" i="1"/>
  <c r="AL3327" i="1"/>
  <c r="AW3252" i="1"/>
  <c r="AK3252" i="1"/>
  <c r="AN3142" i="1"/>
  <c r="AH3142" i="1"/>
  <c r="BC3157" i="1"/>
  <c r="AN3161" i="1"/>
  <c r="AQ3161" i="1"/>
  <c r="BF3335" i="1"/>
  <c r="AM3335" i="1"/>
  <c r="AF3311" i="1"/>
  <c r="AI3311" i="1"/>
  <c r="AO3244" i="1"/>
  <c r="BC3237" i="1"/>
  <c r="AE3153" i="1"/>
  <c r="AM3305" i="1"/>
  <c r="AR3248" i="1"/>
  <c r="AO3222" i="1"/>
  <c r="AP3148" i="1"/>
  <c r="AF3166" i="1"/>
  <c r="AI3247" i="1"/>
  <c r="AW3331" i="1"/>
  <c r="AR3171" i="1"/>
  <c r="AT3126" i="1"/>
  <c r="AI3250" i="1"/>
  <c r="BD3167" i="1"/>
  <c r="BB3213" i="1"/>
  <c r="AT3322" i="1"/>
  <c r="BE3255" i="1"/>
  <c r="AH3279" i="1"/>
  <c r="AR3279" i="1"/>
  <c r="AE3279" i="1"/>
  <c r="AG3279" i="1"/>
  <c r="AX3279" i="1"/>
  <c r="AK3279" i="1"/>
  <c r="AU3279" i="1"/>
  <c r="AW3279" i="1"/>
  <c r="BF3279" i="1"/>
  <c r="AS3279" i="1"/>
  <c r="BC3279" i="1"/>
  <c r="BE3279" i="1"/>
  <c r="AI3279" i="1"/>
  <c r="BA3279" i="1"/>
  <c r="AF3279" i="1"/>
  <c r="AY3279" i="1"/>
  <c r="AT3279" i="1"/>
  <c r="AV3279" i="1"/>
  <c r="AJ3279" i="1"/>
  <c r="BB3279" i="1"/>
  <c r="BD3279" i="1"/>
  <c r="D3295" i="1"/>
  <c r="AJ3249" i="1"/>
  <c r="AV3249" i="1"/>
  <c r="AX3249" i="1"/>
  <c r="AE3249" i="1"/>
  <c r="AZ3249" i="1"/>
  <c r="AG3249" i="1"/>
  <c r="AK3249" i="1"/>
  <c r="AI3249" i="1"/>
  <c r="AL3249" i="1"/>
  <c r="AO3249" i="1"/>
  <c r="AM3249" i="1"/>
  <c r="BC3249" i="1"/>
  <c r="AT3249" i="1"/>
  <c r="AW3249" i="1"/>
  <c r="AQ3249" i="1"/>
  <c r="AF3249" i="1"/>
  <c r="AH3249" i="1"/>
  <c r="AU3249" i="1"/>
  <c r="AN3249" i="1"/>
  <c r="AP3249" i="1"/>
  <c r="AY3249" i="1"/>
  <c r="AJ3265" i="1"/>
  <c r="AR3265" i="1"/>
  <c r="AZ3265" i="1"/>
  <c r="AL3265" i="1"/>
  <c r="AT3265" i="1"/>
  <c r="BB3265" i="1"/>
  <c r="AF3265" i="1"/>
  <c r="AN3265" i="1"/>
  <c r="AV3265" i="1"/>
  <c r="BD3265" i="1"/>
  <c r="AG3265" i="1"/>
  <c r="AO3265" i="1"/>
  <c r="AW3265" i="1"/>
  <c r="BE3265" i="1"/>
  <c r="AH3265" i="1"/>
  <c r="AP3265" i="1"/>
  <c r="AX3265" i="1"/>
  <c r="BF3265" i="1"/>
  <c r="AK3265" i="1"/>
  <c r="AM3265" i="1"/>
  <c r="AQ3265" i="1"/>
  <c r="AS3265" i="1"/>
  <c r="AU3265" i="1"/>
  <c r="AY3265" i="1"/>
  <c r="AE3265" i="1"/>
  <c r="BA3265" i="1"/>
  <c r="BC3265" i="1"/>
  <c r="AI3265" i="1"/>
  <c r="AJ3198" i="1"/>
  <c r="AR3198" i="1"/>
  <c r="AZ3198" i="1"/>
  <c r="AF3198" i="1"/>
  <c r="AN3198" i="1"/>
  <c r="AV3198" i="1"/>
  <c r="BD3198" i="1"/>
  <c r="AI3198" i="1"/>
  <c r="AT3198" i="1"/>
  <c r="BE3198" i="1"/>
  <c r="AL3198" i="1"/>
  <c r="AW3198" i="1"/>
  <c r="AE3198" i="1"/>
  <c r="AP3198" i="1"/>
  <c r="BA3198" i="1"/>
  <c r="AH3198" i="1"/>
  <c r="AS3198" i="1"/>
  <c r="BC3198" i="1"/>
  <c r="AK3198" i="1"/>
  <c r="BF3198" i="1"/>
  <c r="AO3198" i="1"/>
  <c r="AU3198" i="1"/>
  <c r="AX3198" i="1"/>
  <c r="AY3198" i="1"/>
  <c r="AM3198" i="1"/>
  <c r="AQ3198" i="1"/>
  <c r="AG3198" i="1"/>
  <c r="BB3198" i="1"/>
  <c r="AH3128" i="1"/>
  <c r="AP3128" i="1"/>
  <c r="AX3128" i="1"/>
  <c r="BF3128" i="1"/>
  <c r="AI3128" i="1"/>
  <c r="AQ3128" i="1"/>
  <c r="AY3128" i="1"/>
  <c r="AK3128" i="1"/>
  <c r="AS3128" i="1"/>
  <c r="BA3128" i="1"/>
  <c r="AO3128" i="1"/>
  <c r="BC3128" i="1"/>
  <c r="AE3128" i="1"/>
  <c r="AR3128" i="1"/>
  <c r="BD3128" i="1"/>
  <c r="AF3128" i="1"/>
  <c r="AT3128" i="1"/>
  <c r="BE3128" i="1"/>
  <c r="AJ3128" i="1"/>
  <c r="AV3128" i="1"/>
  <c r="AL3128" i="1"/>
  <c r="AW3128" i="1"/>
  <c r="BB3128" i="1"/>
  <c r="AM3128" i="1"/>
  <c r="AG3128" i="1"/>
  <c r="AN3128" i="1"/>
  <c r="AU3128" i="1"/>
  <c r="AZ3128" i="1"/>
  <c r="AG3203" i="1"/>
  <c r="AO3203" i="1"/>
  <c r="AW3203" i="1"/>
  <c r="BE3203" i="1"/>
  <c r="AI3203" i="1"/>
  <c r="AR3203" i="1"/>
  <c r="BA3203" i="1"/>
  <c r="AK3203" i="1"/>
  <c r="AT3203" i="1"/>
  <c r="BC3203" i="1"/>
  <c r="AM3203" i="1"/>
  <c r="AV3203" i="1"/>
  <c r="BF3203" i="1"/>
  <c r="AE3203" i="1"/>
  <c r="AN3203" i="1"/>
  <c r="AX3203" i="1"/>
  <c r="AF3203" i="1"/>
  <c r="AP3203" i="1"/>
  <c r="AY3203" i="1"/>
  <c r="BB3203" i="1"/>
  <c r="AH3203" i="1"/>
  <c r="BD3203" i="1"/>
  <c r="AJ3203" i="1"/>
  <c r="AQ3203" i="1"/>
  <c r="AS3203" i="1"/>
  <c r="AU3203" i="1"/>
  <c r="AL3203" i="1"/>
  <c r="AZ3203" i="1"/>
  <c r="AL3147" i="1"/>
  <c r="AT3147" i="1"/>
  <c r="BB3147" i="1"/>
  <c r="AE3147" i="1"/>
  <c r="AM3147" i="1"/>
  <c r="AU3147" i="1"/>
  <c r="BC3147" i="1"/>
  <c r="AG3147" i="1"/>
  <c r="AO3147" i="1"/>
  <c r="AW3147" i="1"/>
  <c r="BE3147" i="1"/>
  <c r="AI3147" i="1"/>
  <c r="AV3147" i="1"/>
  <c r="AJ3147" i="1"/>
  <c r="AX3147" i="1"/>
  <c r="AK3147" i="1"/>
  <c r="AY3147" i="1"/>
  <c r="AP3147" i="1"/>
  <c r="BA3147" i="1"/>
  <c r="AQ3147" i="1"/>
  <c r="BD3147" i="1"/>
  <c r="AH3147" i="1"/>
  <c r="AZ3147" i="1"/>
  <c r="AF3147" i="1"/>
  <c r="AN3147" i="1"/>
  <c r="AR3147" i="1"/>
  <c r="AS3147" i="1"/>
  <c r="BF3147" i="1"/>
  <c r="AF3254" i="1"/>
  <c r="AN3254" i="1"/>
  <c r="AV3254" i="1"/>
  <c r="BD3254" i="1"/>
  <c r="AH3254" i="1"/>
  <c r="AP3254" i="1"/>
  <c r="AX3254" i="1"/>
  <c r="BF3254" i="1"/>
  <c r="AJ3254" i="1"/>
  <c r="AR3254" i="1"/>
  <c r="AZ3254" i="1"/>
  <c r="AK3254" i="1"/>
  <c r="AS3254" i="1"/>
  <c r="BA3254" i="1"/>
  <c r="AL3254" i="1"/>
  <c r="AT3254" i="1"/>
  <c r="BB3254" i="1"/>
  <c r="AU3254" i="1"/>
  <c r="AW3254" i="1"/>
  <c r="AE3254" i="1"/>
  <c r="AY3254" i="1"/>
  <c r="AG3254" i="1"/>
  <c r="BC3254" i="1"/>
  <c r="AI3254" i="1"/>
  <c r="BE3254" i="1"/>
  <c r="AM3254" i="1"/>
  <c r="AO3254" i="1"/>
  <c r="AQ3254" i="1"/>
  <c r="AB3150" i="1"/>
  <c r="AJ3251" i="1"/>
  <c r="AV3251" i="1"/>
  <c r="AX3251" i="1"/>
  <c r="BC3251" i="1"/>
  <c r="AZ3251" i="1"/>
  <c r="AG3251" i="1"/>
  <c r="AS3251" i="1"/>
  <c r="AM3251" i="1"/>
  <c r="AL3251" i="1"/>
  <c r="AO3251" i="1"/>
  <c r="AU3251" i="1"/>
  <c r="AQ3251" i="1"/>
  <c r="AT3251" i="1"/>
  <c r="AW3251" i="1"/>
  <c r="AY3251" i="1"/>
  <c r="AF3251" i="1"/>
  <c r="AH3251" i="1"/>
  <c r="BA3251" i="1"/>
  <c r="AN3251" i="1"/>
  <c r="AP3251" i="1"/>
  <c r="AI3251" i="1"/>
  <c r="AJ3217" i="1"/>
  <c r="BE3217" i="1"/>
  <c r="AY3217" i="1"/>
  <c r="AS3217" i="1"/>
  <c r="AR3217" i="1"/>
  <c r="AK3217" i="1"/>
  <c r="AF3217" i="1"/>
  <c r="BD3217" i="1"/>
  <c r="AZ3217" i="1"/>
  <c r="AV3217" i="1"/>
  <c r="AP3217" i="1"/>
  <c r="AH3217" i="1"/>
  <c r="AL3217" i="1"/>
  <c r="BF3217" i="1"/>
  <c r="BA3217" i="1"/>
  <c r="AX3217" i="1"/>
  <c r="AT3217" i="1"/>
  <c r="AM3217" i="1"/>
  <c r="BC3217" i="1"/>
  <c r="BB3217" i="1"/>
  <c r="AW3217" i="1"/>
  <c r="AG3217" i="1"/>
  <c r="AI3217" i="1"/>
  <c r="AE3217" i="1"/>
  <c r="AN3217" i="1"/>
  <c r="AU3217" i="1"/>
  <c r="AO3217" i="1"/>
  <c r="AQ3217" i="1"/>
  <c r="AG3332" i="1"/>
  <c r="AO3332" i="1"/>
  <c r="AW3332" i="1"/>
  <c r="BE3332" i="1"/>
  <c r="AI3332" i="1"/>
  <c r="AQ3332" i="1"/>
  <c r="AY3332" i="1"/>
  <c r="AJ3332" i="1"/>
  <c r="AR3332" i="1"/>
  <c r="AZ3332" i="1"/>
  <c r="AK3332" i="1"/>
  <c r="AS3332" i="1"/>
  <c r="BA3332" i="1"/>
  <c r="AN3332" i="1"/>
  <c r="BD3332" i="1"/>
  <c r="AP3332" i="1"/>
  <c r="BF3332" i="1"/>
  <c r="AX3332" i="1"/>
  <c r="AT3332" i="1"/>
  <c r="AE3332" i="1"/>
  <c r="AU3332" i="1"/>
  <c r="AV3332" i="1"/>
  <c r="AH3332" i="1"/>
  <c r="AF3332" i="1"/>
  <c r="AL3332" i="1"/>
  <c r="BB3332" i="1"/>
  <c r="AM3332" i="1"/>
  <c r="BC3332" i="1"/>
  <c r="AL3149" i="1"/>
  <c r="AT3149" i="1"/>
  <c r="BB3149" i="1"/>
  <c r="AE3149" i="1"/>
  <c r="AG3149" i="1"/>
  <c r="AO3149" i="1"/>
  <c r="AW3149" i="1"/>
  <c r="BE3149" i="1"/>
  <c r="AP3149" i="1"/>
  <c r="AZ3149" i="1"/>
  <c r="AF3149" i="1"/>
  <c r="AQ3149" i="1"/>
  <c r="BA3149" i="1"/>
  <c r="AH3149" i="1"/>
  <c r="AR3149" i="1"/>
  <c r="BC3149" i="1"/>
  <c r="AJ3149" i="1"/>
  <c r="AU3149" i="1"/>
  <c r="BF3149" i="1"/>
  <c r="AK3149" i="1"/>
  <c r="AV3149" i="1"/>
  <c r="AS3149" i="1"/>
  <c r="AI3149" i="1"/>
  <c r="AM3149" i="1"/>
  <c r="AN3149" i="1"/>
  <c r="AX3149" i="1"/>
  <c r="AY3149" i="1"/>
  <c r="BD3149" i="1"/>
  <c r="AE3302" i="1"/>
  <c r="AM3302" i="1"/>
  <c r="AU3302" i="1"/>
  <c r="BC3302" i="1"/>
  <c r="AF3302" i="1"/>
  <c r="AN3302" i="1"/>
  <c r="AV3302" i="1"/>
  <c r="BD3302" i="1"/>
  <c r="AG3302" i="1"/>
  <c r="AO3302" i="1"/>
  <c r="AW3302" i="1"/>
  <c r="BE3302" i="1"/>
  <c r="AH3302" i="1"/>
  <c r="AP3302" i="1"/>
  <c r="AX3302" i="1"/>
  <c r="BF3302" i="1"/>
  <c r="AI3302" i="1"/>
  <c r="AQ3302" i="1"/>
  <c r="AY3302" i="1"/>
  <c r="AJ3302" i="1"/>
  <c r="AR3302" i="1"/>
  <c r="AZ3302" i="1"/>
  <c r="AK3302" i="1"/>
  <c r="AS3302" i="1"/>
  <c r="BA3302" i="1"/>
  <c r="AL3302" i="1"/>
  <c r="AT3302" i="1"/>
  <c r="BB3302" i="1"/>
  <c r="AH3216" i="1"/>
  <c r="AR3216" i="1"/>
  <c r="AW3216" i="1"/>
  <c r="AX3216" i="1"/>
  <c r="AI3216" i="1"/>
  <c r="AM3216" i="1"/>
  <c r="BF3216" i="1"/>
  <c r="AS3216" i="1"/>
  <c r="AO3216" i="1"/>
  <c r="AF3216" i="1"/>
  <c r="AE3216" i="1"/>
  <c r="BC3216" i="1"/>
  <c r="AT3216" i="1"/>
  <c r="AV3216" i="1"/>
  <c r="BA3216" i="1"/>
  <c r="AU3216" i="1"/>
  <c r="AY3216" i="1"/>
  <c r="BD3216" i="1"/>
  <c r="AG3216" i="1"/>
  <c r="AL3216" i="1"/>
  <c r="BE3216" i="1"/>
  <c r="AJ3346" i="1"/>
  <c r="AR3346" i="1"/>
  <c r="AZ3346" i="1"/>
  <c r="BE3346" i="1"/>
  <c r="AK3346" i="1"/>
  <c r="AS3346" i="1"/>
  <c r="BA3346" i="1"/>
  <c r="AV3346" i="1"/>
  <c r="AO3346" i="1"/>
  <c r="AL3346" i="1"/>
  <c r="AT3346" i="1"/>
  <c r="BB3346" i="1"/>
  <c r="AG3346" i="1"/>
  <c r="AE3346" i="1"/>
  <c r="AM3346" i="1"/>
  <c r="AU3346" i="1"/>
  <c r="BC3346" i="1"/>
  <c r="AF3346" i="1"/>
  <c r="BD3346" i="1"/>
  <c r="AW3346" i="1"/>
  <c r="AN3346" i="1"/>
  <c r="AH3346" i="1"/>
  <c r="AP3346" i="1"/>
  <c r="AX3346" i="1"/>
  <c r="BF3346" i="1"/>
  <c r="AI3346" i="1"/>
  <c r="AQ3346" i="1"/>
  <c r="AY3346" i="1"/>
  <c r="AG3170" i="1"/>
  <c r="AK3170" i="1"/>
  <c r="AX3170" i="1"/>
  <c r="BA3170" i="1"/>
  <c r="AR3170" i="1"/>
  <c r="BF3170" i="1"/>
  <c r="BB3170" i="1"/>
  <c r="BC3170" i="1"/>
  <c r="AZ3170" i="1"/>
  <c r="AL3170" i="1"/>
  <c r="AP3170" i="1"/>
  <c r="AM3170" i="1"/>
  <c r="AE3170" i="1"/>
  <c r="AW3170" i="1"/>
  <c r="BE3170" i="1"/>
  <c r="AV3170" i="1"/>
  <c r="AY3170" i="1"/>
  <c r="AS3170" i="1"/>
  <c r="BD3170" i="1"/>
  <c r="AF3170" i="1"/>
  <c r="AT3170" i="1"/>
  <c r="AJ3152" i="1"/>
  <c r="BB3152" i="1"/>
  <c r="AE3152" i="1"/>
  <c r="BC3152" i="1"/>
  <c r="AZ3152" i="1"/>
  <c r="AN3152" i="1"/>
  <c r="AP3152" i="1"/>
  <c r="AH3152" i="1"/>
  <c r="AK3152" i="1"/>
  <c r="AV3152" i="1"/>
  <c r="AI3152" i="1"/>
  <c r="BF3152" i="1"/>
  <c r="AS3152" i="1"/>
  <c r="AO3152" i="1"/>
  <c r="AM3152" i="1"/>
  <c r="AL3152" i="1"/>
  <c r="AG3152" i="1"/>
  <c r="AU3152" i="1"/>
  <c r="AT3152" i="1"/>
  <c r="AW3152" i="1"/>
  <c r="AX3152" i="1"/>
  <c r="AL3280" i="1"/>
  <c r="AT3280" i="1"/>
  <c r="BB3280" i="1"/>
  <c r="AE3280" i="1"/>
  <c r="AM3280" i="1"/>
  <c r="AU3280" i="1"/>
  <c r="BC3280" i="1"/>
  <c r="AF3280" i="1"/>
  <c r="AN3280" i="1"/>
  <c r="AV3280" i="1"/>
  <c r="BD3280" i="1"/>
  <c r="AG3280" i="1"/>
  <c r="AO3280" i="1"/>
  <c r="AW3280" i="1"/>
  <c r="BE3280" i="1"/>
  <c r="AH3280" i="1"/>
  <c r="AP3280" i="1"/>
  <c r="AX3280" i="1"/>
  <c r="BF3280" i="1"/>
  <c r="AI3280" i="1"/>
  <c r="AQ3280" i="1"/>
  <c r="AY3280" i="1"/>
  <c r="AJ3280" i="1"/>
  <c r="AR3280" i="1"/>
  <c r="AZ3280" i="1"/>
  <c r="AK3280" i="1"/>
  <c r="AS3280" i="1"/>
  <c r="BA3280" i="1"/>
  <c r="AE3300" i="1"/>
  <c r="AM3300" i="1"/>
  <c r="AU3300" i="1"/>
  <c r="BC3300" i="1"/>
  <c r="AF3300" i="1"/>
  <c r="AN3300" i="1"/>
  <c r="AV3300" i="1"/>
  <c r="BD3300" i="1"/>
  <c r="AG3300" i="1"/>
  <c r="AO3300" i="1"/>
  <c r="AW3300" i="1"/>
  <c r="BE3300" i="1"/>
  <c r="AJ3300" i="1"/>
  <c r="AR3300" i="1"/>
  <c r="AZ3300" i="1"/>
  <c r="AT3300" i="1"/>
  <c r="AH3300" i="1"/>
  <c r="AX3300" i="1"/>
  <c r="AI3300" i="1"/>
  <c r="AY3300" i="1"/>
  <c r="AK3300" i="1"/>
  <c r="BA3300" i="1"/>
  <c r="AL3300" i="1"/>
  <c r="BB3300" i="1"/>
  <c r="AP3300" i="1"/>
  <c r="BF3300" i="1"/>
  <c r="AQ3300" i="1"/>
  <c r="AS3300" i="1"/>
  <c r="AX3252" i="1"/>
  <c r="AL3252" i="1"/>
  <c r="AE3252" i="1"/>
  <c r="AV3252" i="1"/>
  <c r="AZ3252" i="1"/>
  <c r="AO3252" i="1"/>
  <c r="AI3252" i="1"/>
  <c r="AE3298" i="1"/>
  <c r="AM3298" i="1"/>
  <c r="AU3298" i="1"/>
  <c r="BC3298" i="1"/>
  <c r="AF3298" i="1"/>
  <c r="AN3298" i="1"/>
  <c r="AV3298" i="1"/>
  <c r="BD3298" i="1"/>
  <c r="AG3298" i="1"/>
  <c r="AO3298" i="1"/>
  <c r="AW3298" i="1"/>
  <c r="BE3298" i="1"/>
  <c r="AI3298" i="1"/>
  <c r="AQ3298" i="1"/>
  <c r="AY3298" i="1"/>
  <c r="AJ3298" i="1"/>
  <c r="AR3298" i="1"/>
  <c r="AZ3298" i="1"/>
  <c r="AH3298" i="1"/>
  <c r="BB3298" i="1"/>
  <c r="AK3298" i="1"/>
  <c r="BF3298" i="1"/>
  <c r="AL3298" i="1"/>
  <c r="AP3298" i="1"/>
  <c r="AS3298" i="1"/>
  <c r="AT3298" i="1"/>
  <c r="AX3298" i="1"/>
  <c r="BA3298" i="1"/>
  <c r="AJ3348" i="1"/>
  <c r="AR3348" i="1"/>
  <c r="AZ3348" i="1"/>
  <c r="AO3348" i="1"/>
  <c r="AK3348" i="1"/>
  <c r="AS3348" i="1"/>
  <c r="BA3348" i="1"/>
  <c r="AF3348" i="1"/>
  <c r="BD3348" i="1"/>
  <c r="AW3348" i="1"/>
  <c r="AL3348" i="1"/>
  <c r="AT3348" i="1"/>
  <c r="BB3348" i="1"/>
  <c r="AN3348" i="1"/>
  <c r="AE3348" i="1"/>
  <c r="AM3348" i="1"/>
  <c r="AU3348" i="1"/>
  <c r="BC3348" i="1"/>
  <c r="AV3348" i="1"/>
  <c r="AG3348" i="1"/>
  <c r="BE3348" i="1"/>
  <c r="AH3348" i="1"/>
  <c r="AP3348" i="1"/>
  <c r="AX3348" i="1"/>
  <c r="BF3348" i="1"/>
  <c r="AI3348" i="1"/>
  <c r="AQ3348" i="1"/>
  <c r="AY3348" i="1"/>
  <c r="AF3320" i="1"/>
  <c r="AN3320" i="1"/>
  <c r="AV3320" i="1"/>
  <c r="BD3320" i="1"/>
  <c r="AG3320" i="1"/>
  <c r="AO3320" i="1"/>
  <c r="AW3320" i="1"/>
  <c r="BE3320" i="1"/>
  <c r="AH3320" i="1"/>
  <c r="AP3320" i="1"/>
  <c r="AX3320" i="1"/>
  <c r="BF3320" i="1"/>
  <c r="AI3320" i="1"/>
  <c r="AQ3320" i="1"/>
  <c r="AY3320" i="1"/>
  <c r="AJ3320" i="1"/>
  <c r="AR3320" i="1"/>
  <c r="AZ3320" i="1"/>
  <c r="AK3320" i="1"/>
  <c r="AS3320" i="1"/>
  <c r="BA3320" i="1"/>
  <c r="AL3320" i="1"/>
  <c r="AM3320" i="1"/>
  <c r="AT3320" i="1"/>
  <c r="AU3320" i="1"/>
  <c r="BC3320" i="1"/>
  <c r="BB3320" i="1"/>
  <c r="AE3320" i="1"/>
  <c r="AH3134" i="1"/>
  <c r="AS3134" i="1"/>
  <c r="BD3134" i="1"/>
  <c r="AL3134" i="1"/>
  <c r="AX3134" i="1"/>
  <c r="AN3134" i="1"/>
  <c r="AU3134" i="1"/>
  <c r="AW3134" i="1"/>
  <c r="BF3134" i="1"/>
  <c r="BB3134" i="1"/>
  <c r="AV3134" i="1"/>
  <c r="AZ3134" i="1"/>
  <c r="AI3134" i="1"/>
  <c r="AO3134" i="1"/>
  <c r="AJ3134" i="1"/>
  <c r="AY3134" i="1"/>
  <c r="AE3134" i="1"/>
  <c r="AM3134" i="1"/>
  <c r="AK3134" i="1"/>
  <c r="AR3134" i="1"/>
  <c r="AF3134" i="1"/>
  <c r="AL3127" i="1"/>
  <c r="AT3127" i="1"/>
  <c r="BB3127" i="1"/>
  <c r="AE3127" i="1"/>
  <c r="AM3127" i="1"/>
  <c r="AU3127" i="1"/>
  <c r="BC3127" i="1"/>
  <c r="AG3127" i="1"/>
  <c r="AO3127" i="1"/>
  <c r="AW3127" i="1"/>
  <c r="BE3127" i="1"/>
  <c r="AF3127" i="1"/>
  <c r="AR3127" i="1"/>
  <c r="BF3127" i="1"/>
  <c r="AH3127" i="1"/>
  <c r="AS3127" i="1"/>
  <c r="AI3127" i="1"/>
  <c r="AV3127" i="1"/>
  <c r="AK3127" i="1"/>
  <c r="AY3127" i="1"/>
  <c r="AN3127" i="1"/>
  <c r="AZ3127" i="1"/>
  <c r="AX3127" i="1"/>
  <c r="AQ3127" i="1"/>
  <c r="BA3127" i="1"/>
  <c r="BD3127" i="1"/>
  <c r="AJ3127" i="1"/>
  <c r="AP3127" i="1"/>
  <c r="AF3220" i="1"/>
  <c r="AN3220" i="1"/>
  <c r="AV3220" i="1"/>
  <c r="BD3220" i="1"/>
  <c r="AG3220" i="1"/>
  <c r="AO3220" i="1"/>
  <c r="AW3220" i="1"/>
  <c r="BE3220" i="1"/>
  <c r="AH3220" i="1"/>
  <c r="AP3220" i="1"/>
  <c r="AX3220" i="1"/>
  <c r="BF3220" i="1"/>
  <c r="AJ3220" i="1"/>
  <c r="AR3220" i="1"/>
  <c r="AZ3220" i="1"/>
  <c r="AK3220" i="1"/>
  <c r="AS3220" i="1"/>
  <c r="BA3220" i="1"/>
  <c r="AT3220" i="1"/>
  <c r="AY3220" i="1"/>
  <c r="AI3220" i="1"/>
  <c r="BC3220" i="1"/>
  <c r="AL3220" i="1"/>
  <c r="AM3220" i="1"/>
  <c r="AQ3220" i="1"/>
  <c r="AU3220" i="1"/>
  <c r="BB3220" i="1"/>
  <c r="AE3220" i="1"/>
  <c r="AS3221" i="1"/>
  <c r="BD3221" i="1"/>
  <c r="AE3221" i="1"/>
  <c r="AL3221" i="1"/>
  <c r="AO3221" i="1"/>
  <c r="AH3221" i="1"/>
  <c r="AT3221" i="1"/>
  <c r="AW3221" i="1"/>
  <c r="BC3221" i="1"/>
  <c r="AJ3221" i="1"/>
  <c r="BB3221" i="1"/>
  <c r="BE3221" i="1"/>
  <c r="AI3221" i="1"/>
  <c r="AZ3221" i="1"/>
  <c r="AN3221" i="1"/>
  <c r="AQ3221" i="1"/>
  <c r="AU3221" i="1"/>
  <c r="AK3221" i="1"/>
  <c r="AV3221" i="1"/>
  <c r="AX3221" i="1"/>
  <c r="BF3221" i="1"/>
  <c r="AL3141" i="1"/>
  <c r="AT3141" i="1"/>
  <c r="BB3141" i="1"/>
  <c r="AE3141" i="1"/>
  <c r="AM3141" i="1"/>
  <c r="AU3141" i="1"/>
  <c r="BC3141" i="1"/>
  <c r="AG3141" i="1"/>
  <c r="AO3141" i="1"/>
  <c r="AW3141" i="1"/>
  <c r="BE3141" i="1"/>
  <c r="AJ3141" i="1"/>
  <c r="AX3141" i="1"/>
  <c r="AK3141" i="1"/>
  <c r="AY3141" i="1"/>
  <c r="AN3141" i="1"/>
  <c r="AZ3141" i="1"/>
  <c r="AQ3141" i="1"/>
  <c r="BD3141" i="1"/>
  <c r="AF3141" i="1"/>
  <c r="BF3141" i="1"/>
  <c r="AR3141" i="1"/>
  <c r="AH3141" i="1"/>
  <c r="AV3141" i="1"/>
  <c r="AI3141" i="1"/>
  <c r="AP3141" i="1"/>
  <c r="AS3141" i="1"/>
  <c r="BA3141" i="1"/>
  <c r="AF3226" i="1"/>
  <c r="AN3226" i="1"/>
  <c r="AV3226" i="1"/>
  <c r="BD3226" i="1"/>
  <c r="AG3226" i="1"/>
  <c r="AO3226" i="1"/>
  <c r="AW3226" i="1"/>
  <c r="BE3226" i="1"/>
  <c r="AH3226" i="1"/>
  <c r="AP3226" i="1"/>
  <c r="AX3226" i="1"/>
  <c r="BF3226" i="1"/>
  <c r="AJ3226" i="1"/>
  <c r="AR3226" i="1"/>
  <c r="AZ3226" i="1"/>
  <c r="AK3226" i="1"/>
  <c r="AS3226" i="1"/>
  <c r="BA3226" i="1"/>
  <c r="AU3226" i="1"/>
  <c r="AE3226" i="1"/>
  <c r="BB3226" i="1"/>
  <c r="AL3226" i="1"/>
  <c r="AM3226" i="1"/>
  <c r="AQ3226" i="1"/>
  <c r="AT3226" i="1"/>
  <c r="AY3226" i="1"/>
  <c r="BC3226" i="1"/>
  <c r="AI3226" i="1"/>
  <c r="AE3310" i="1"/>
  <c r="AM3310" i="1"/>
  <c r="AU3310" i="1"/>
  <c r="BC3310" i="1"/>
  <c r="AF3310" i="1"/>
  <c r="AN3310" i="1"/>
  <c r="AV3310" i="1"/>
  <c r="BD3310" i="1"/>
  <c r="AG3310" i="1"/>
  <c r="AO3310" i="1"/>
  <c r="AW3310" i="1"/>
  <c r="BE3310" i="1"/>
  <c r="AH3310" i="1"/>
  <c r="AP3310" i="1"/>
  <c r="AX3310" i="1"/>
  <c r="BF3310" i="1"/>
  <c r="AI3310" i="1"/>
  <c r="AQ3310" i="1"/>
  <c r="AY3310" i="1"/>
  <c r="AJ3310" i="1"/>
  <c r="AR3310" i="1"/>
  <c r="AZ3310" i="1"/>
  <c r="AK3310" i="1"/>
  <c r="AS3310" i="1"/>
  <c r="BA3310" i="1"/>
  <c r="AL3310" i="1"/>
  <c r="AT3310" i="1"/>
  <c r="BB3310" i="1"/>
  <c r="AE3292" i="1"/>
  <c r="AM3292" i="1"/>
  <c r="AU3292" i="1"/>
  <c r="BC3292" i="1"/>
  <c r="AF3292" i="1"/>
  <c r="AN3292" i="1"/>
  <c r="AV3292" i="1"/>
  <c r="BD3292" i="1"/>
  <c r="AG3292" i="1"/>
  <c r="AO3292" i="1"/>
  <c r="AW3292" i="1"/>
  <c r="BE3292" i="1"/>
  <c r="AI3292" i="1"/>
  <c r="AQ3292" i="1"/>
  <c r="AY3292" i="1"/>
  <c r="AJ3292" i="1"/>
  <c r="AR3292" i="1"/>
  <c r="AZ3292" i="1"/>
  <c r="BA3292" i="1"/>
  <c r="AH3292" i="1"/>
  <c r="BB3292" i="1"/>
  <c r="AK3292" i="1"/>
  <c r="BF3292" i="1"/>
  <c r="AL3292" i="1"/>
  <c r="AP3292" i="1"/>
  <c r="AS3292" i="1"/>
  <c r="AT3292" i="1"/>
  <c r="AX3292" i="1"/>
  <c r="AT3241" i="1"/>
  <c r="AW3241" i="1"/>
  <c r="AE3241" i="1"/>
  <c r="AF3241" i="1"/>
  <c r="AH3241" i="1"/>
  <c r="AI3241" i="1"/>
  <c r="AN3241" i="1"/>
  <c r="AP3241" i="1"/>
  <c r="BC3241" i="1"/>
  <c r="AJ3241" i="1"/>
  <c r="AV3241" i="1"/>
  <c r="AX3241" i="1"/>
  <c r="AK3241" i="1"/>
  <c r="AZ3241" i="1"/>
  <c r="AG3241" i="1"/>
  <c r="AU3241" i="1"/>
  <c r="AQ3241" i="1"/>
  <c r="AL3241" i="1"/>
  <c r="AO3241" i="1"/>
  <c r="AY3241" i="1"/>
  <c r="AS3241" i="1"/>
  <c r="AH3132" i="1"/>
  <c r="AP3132" i="1"/>
  <c r="AX3132" i="1"/>
  <c r="BF3132" i="1"/>
  <c r="AI3132" i="1"/>
  <c r="AQ3132" i="1"/>
  <c r="AY3132" i="1"/>
  <c r="AK3132" i="1"/>
  <c r="AS3132" i="1"/>
  <c r="BA3132" i="1"/>
  <c r="AF3132" i="1"/>
  <c r="AT3132" i="1"/>
  <c r="BE3132" i="1"/>
  <c r="AG3132" i="1"/>
  <c r="AU3132" i="1"/>
  <c r="AJ3132" i="1"/>
  <c r="AV3132" i="1"/>
  <c r="AM3132" i="1"/>
  <c r="AZ3132" i="1"/>
  <c r="BB3132" i="1"/>
  <c r="AN3132" i="1"/>
  <c r="AR3132" i="1"/>
  <c r="AO3132" i="1"/>
  <c r="AW3132" i="1"/>
  <c r="BC3132" i="1"/>
  <c r="BD3132" i="1"/>
  <c r="AE3132" i="1"/>
  <c r="AL3132" i="1"/>
  <c r="AF3314" i="1"/>
  <c r="AN3314" i="1"/>
  <c r="AV3314" i="1"/>
  <c r="BD3314" i="1"/>
  <c r="AG3314" i="1"/>
  <c r="AO3314" i="1"/>
  <c r="AW3314" i="1"/>
  <c r="BE3314" i="1"/>
  <c r="AH3314" i="1"/>
  <c r="AP3314" i="1"/>
  <c r="AX3314" i="1"/>
  <c r="BF3314" i="1"/>
  <c r="AI3314" i="1"/>
  <c r="AQ3314" i="1"/>
  <c r="AY3314" i="1"/>
  <c r="AJ3314" i="1"/>
  <c r="AR3314" i="1"/>
  <c r="AZ3314" i="1"/>
  <c r="AK3314" i="1"/>
  <c r="AS3314" i="1"/>
  <c r="BA3314" i="1"/>
  <c r="AT3314" i="1"/>
  <c r="AU3314" i="1"/>
  <c r="BB3314" i="1"/>
  <c r="BC3314" i="1"/>
  <c r="AE3314" i="1"/>
  <c r="AL3314" i="1"/>
  <c r="AM3314" i="1"/>
  <c r="AJ3344" i="1"/>
  <c r="AR3344" i="1"/>
  <c r="AZ3344" i="1"/>
  <c r="AK3344" i="1"/>
  <c r="AS3344" i="1"/>
  <c r="BA3344" i="1"/>
  <c r="AW3344" i="1"/>
  <c r="AL3344" i="1"/>
  <c r="AT3344" i="1"/>
  <c r="BB3344" i="1"/>
  <c r="AO3344" i="1"/>
  <c r="AE3344" i="1"/>
  <c r="AM3344" i="1"/>
  <c r="AU3344" i="1"/>
  <c r="BC3344" i="1"/>
  <c r="BD3344" i="1"/>
  <c r="AG3344" i="1"/>
  <c r="BE3344" i="1"/>
  <c r="AF3344" i="1"/>
  <c r="AN3344" i="1"/>
  <c r="AV3344" i="1"/>
  <c r="AH3344" i="1"/>
  <c r="AP3344" i="1"/>
  <c r="AX3344" i="1"/>
  <c r="BF3344" i="1"/>
  <c r="AI3344" i="1"/>
  <c r="AQ3344" i="1"/>
  <c r="AY3344" i="1"/>
  <c r="AX3135" i="1"/>
  <c r="AP3135" i="1"/>
  <c r="AG3135" i="1"/>
  <c r="AZ3163" i="1"/>
  <c r="AX3163" i="1"/>
  <c r="BD3163" i="1"/>
  <c r="AG3163" i="1"/>
  <c r="AE3229" i="1"/>
  <c r="AW3229" i="1"/>
  <c r="AT3229" i="1"/>
  <c r="BB3138" i="1"/>
  <c r="AW3138" i="1"/>
  <c r="AR3138" i="1"/>
  <c r="BF3138" i="1"/>
  <c r="AM3253" i="1"/>
  <c r="AP3253" i="1"/>
  <c r="AN3253" i="1"/>
  <c r="AL3228" i="1"/>
  <c r="BC3228" i="1"/>
  <c r="BF3228" i="1"/>
  <c r="BD3228" i="1"/>
  <c r="AI3187" i="1"/>
  <c r="AO3187" i="1"/>
  <c r="AH3187" i="1"/>
  <c r="AM3230" i="1"/>
  <c r="AI3230" i="1"/>
  <c r="BF3230" i="1"/>
  <c r="BD3230" i="1"/>
  <c r="AK3263" i="1"/>
  <c r="AP3263" i="1"/>
  <c r="AN3263" i="1"/>
  <c r="AX3295" i="1"/>
  <c r="AH3295" i="1"/>
  <c r="AU3295" i="1"/>
  <c r="AJ3295" i="1"/>
  <c r="BB3347" i="1"/>
  <c r="AI3347" i="1"/>
  <c r="BE3347" i="1"/>
  <c r="BE3179" i="1"/>
  <c r="AT3179" i="1"/>
  <c r="BA3179" i="1"/>
  <c r="BD3179" i="1"/>
  <c r="BE3210" i="1"/>
  <c r="AU3210" i="1"/>
  <c r="BF3210" i="1"/>
  <c r="AM3242" i="1"/>
  <c r="AU3242" i="1"/>
  <c r="AK3242" i="1"/>
  <c r="BD3242" i="1"/>
  <c r="BC3206" i="1"/>
  <c r="AE3206" i="1"/>
  <c r="AR3206" i="1"/>
  <c r="BC3246" i="1"/>
  <c r="AM3246" i="1"/>
  <c r="AK3246" i="1"/>
  <c r="AY3174" i="1"/>
  <c r="BE3174" i="1"/>
  <c r="AE3174" i="1"/>
  <c r="BE3136" i="1"/>
  <c r="AE3136" i="1"/>
  <c r="AV3136" i="1"/>
  <c r="BF3136" i="1"/>
  <c r="BC3232" i="1"/>
  <c r="AT3232" i="1"/>
  <c r="BF3150" i="1"/>
  <c r="AF3150" i="1"/>
  <c r="AN3150" i="1"/>
  <c r="AR3150" i="1"/>
  <c r="AI3267" i="1"/>
  <c r="AP3267" i="1"/>
  <c r="AN3267" i="1"/>
  <c r="BE3299" i="1"/>
  <c r="AW3299" i="1"/>
  <c r="AV3299" i="1"/>
  <c r="AJ3299" i="1"/>
  <c r="BB3343" i="1"/>
  <c r="AK3343" i="1"/>
  <c r="AW3218" i="1"/>
  <c r="AT3218" i="1"/>
  <c r="AZ3218" i="1"/>
  <c r="BD3218" i="1"/>
  <c r="AQ3162" i="1"/>
  <c r="AT3162" i="1"/>
  <c r="AJ3162" i="1"/>
  <c r="AX3159" i="1"/>
  <c r="AV3159" i="1"/>
  <c r="BD3159" i="1"/>
  <c r="AS3159" i="1"/>
  <c r="BF3172" i="1"/>
  <c r="AQ3172" i="1"/>
  <c r="AH3172" i="1"/>
  <c r="BE3155" i="1"/>
  <c r="AS3155" i="1"/>
  <c r="AK3155" i="1"/>
  <c r="BD3155" i="1"/>
  <c r="AO3154" i="1"/>
  <c r="BA3154" i="1"/>
  <c r="AM3154" i="1"/>
  <c r="BB3214" i="1"/>
  <c r="AY3214" i="1"/>
  <c r="BF3214" i="1"/>
  <c r="AT3327" i="1"/>
  <c r="AG3327" i="1"/>
  <c r="BA3327" i="1"/>
  <c r="AU3252" i="1"/>
  <c r="AR3252" i="1"/>
  <c r="AE3142" i="1"/>
  <c r="AV3142" i="1"/>
  <c r="BA3157" i="1"/>
  <c r="AZ3161" i="1"/>
  <c r="AW3161" i="1"/>
  <c r="AL3335" i="1"/>
  <c r="AS3335" i="1"/>
  <c r="AM3311" i="1"/>
  <c r="AO3283" i="1"/>
  <c r="BF3237" i="1"/>
  <c r="BA3153" i="1"/>
  <c r="AL3305" i="1"/>
  <c r="AP3248" i="1"/>
  <c r="AN3222" i="1"/>
  <c r="AI3212" i="1"/>
  <c r="AQ3166" i="1"/>
  <c r="BF3247" i="1"/>
  <c r="AL3279" i="1"/>
  <c r="AV3331" i="1"/>
  <c r="BB3249" i="1"/>
  <c r="AN3171" i="1"/>
  <c r="AP3221" i="1"/>
  <c r="BE3126" i="1"/>
  <c r="AE3250" i="1"/>
  <c r="AO3170" i="1"/>
  <c r="BD3241" i="1"/>
  <c r="AW3167" i="1"/>
  <c r="AR3213" i="1"/>
  <c r="AJ3216" i="1"/>
  <c r="AE3251" i="1"/>
  <c r="AZ3322" i="1"/>
  <c r="BC3134" i="1"/>
  <c r="BD3255" i="1"/>
  <c r="AJ3209" i="1"/>
  <c r="AR3209" i="1"/>
  <c r="AZ3209" i="1"/>
  <c r="AL3209" i="1"/>
  <c r="AT3209" i="1"/>
  <c r="BB3209" i="1"/>
  <c r="AF3209" i="1"/>
  <c r="AN3209" i="1"/>
  <c r="AV3209" i="1"/>
  <c r="BD3209" i="1"/>
  <c r="AH3209" i="1"/>
  <c r="AP3209" i="1"/>
  <c r="AX3209" i="1"/>
  <c r="BF3209" i="1"/>
  <c r="AQ3209" i="1"/>
  <c r="AS3209" i="1"/>
  <c r="AE3209" i="1"/>
  <c r="AU3209" i="1"/>
  <c r="AI3209" i="1"/>
  <c r="AY3209" i="1"/>
  <c r="AK3209" i="1"/>
  <c r="BA3209" i="1"/>
  <c r="AO3209" i="1"/>
  <c r="BC3209" i="1"/>
  <c r="AG3209" i="1"/>
  <c r="AM3209" i="1"/>
  <c r="AW3209" i="1"/>
  <c r="BE3209" i="1"/>
  <c r="AJ3315" i="1"/>
  <c r="BB3315" i="1"/>
  <c r="BD3315" i="1"/>
  <c r="AI3315" i="1"/>
  <c r="AZ3315" i="1"/>
  <c r="AM3315" i="1"/>
  <c r="AO3315" i="1"/>
  <c r="AP3315" i="1"/>
  <c r="AK3315" i="1"/>
  <c r="AU3315" i="1"/>
  <c r="AW3315" i="1"/>
  <c r="AQ3315" i="1"/>
  <c r="AS3315" i="1"/>
  <c r="BC3315" i="1"/>
  <c r="BE3315" i="1"/>
  <c r="AL3315" i="1"/>
  <c r="AN3315" i="1"/>
  <c r="AY3315" i="1"/>
  <c r="AT3315" i="1"/>
  <c r="AV3315" i="1"/>
  <c r="BF3315" i="1"/>
  <c r="AJ3194" i="1"/>
  <c r="AR3194" i="1"/>
  <c r="AZ3194" i="1"/>
  <c r="AF3194" i="1"/>
  <c r="AN3194" i="1"/>
  <c r="AV3194" i="1"/>
  <c r="BD3194" i="1"/>
  <c r="AO3194" i="1"/>
  <c r="AY3194" i="1"/>
  <c r="AG3194" i="1"/>
  <c r="AQ3194" i="1"/>
  <c r="BB3194" i="1"/>
  <c r="AI3194" i="1"/>
  <c r="AT3194" i="1"/>
  <c r="BE3194" i="1"/>
  <c r="AK3194" i="1"/>
  <c r="AU3194" i="1"/>
  <c r="BF3194" i="1"/>
  <c r="AL3194" i="1"/>
  <c r="AM3194" i="1"/>
  <c r="AX3194" i="1"/>
  <c r="AP3194" i="1"/>
  <c r="AW3194" i="1"/>
  <c r="BC3194" i="1"/>
  <c r="AE3194" i="1"/>
  <c r="AS3194" i="1"/>
  <c r="BA3194" i="1"/>
  <c r="AH3194" i="1"/>
  <c r="AG3351" i="1"/>
  <c r="AX3351" i="1"/>
  <c r="AS3351" i="1"/>
  <c r="AO3351" i="1"/>
  <c r="BF3351" i="1"/>
  <c r="AL3351" i="1"/>
  <c r="AW3351" i="1"/>
  <c r="AR3351" i="1"/>
  <c r="AT3351" i="1"/>
  <c r="BE3351" i="1"/>
  <c r="AI3351" i="1"/>
  <c r="BB3351" i="1"/>
  <c r="AF3351" i="1"/>
  <c r="AZ3351" i="1"/>
  <c r="AQ3351" i="1"/>
  <c r="AE3351" i="1"/>
  <c r="AN3351" i="1"/>
  <c r="BA3351" i="1"/>
  <c r="AY3351" i="1"/>
  <c r="AM3351" i="1"/>
  <c r="AV3351" i="1"/>
  <c r="AH3351" i="1"/>
  <c r="AJ3351" i="1"/>
  <c r="AU3351" i="1"/>
  <c r="BD3351" i="1"/>
  <c r="AP3351" i="1"/>
  <c r="AK3351" i="1"/>
  <c r="BC3351" i="1"/>
  <c r="AX3157" i="1"/>
  <c r="AU3157" i="1"/>
  <c r="AK3157" i="1"/>
  <c r="BF3157" i="1"/>
  <c r="AO3157" i="1"/>
  <c r="BE3157" i="1"/>
  <c r="AV3157" i="1"/>
  <c r="AI3157" i="1"/>
  <c r="AT3157" i="1"/>
  <c r="AJ3157" i="1"/>
  <c r="BD3157" i="1"/>
  <c r="AS3157" i="1"/>
  <c r="AW3157" i="1"/>
  <c r="AQ3157" i="1"/>
  <c r="AJ3243" i="1"/>
  <c r="AR3243" i="1"/>
  <c r="AZ3243" i="1"/>
  <c r="AL3243" i="1"/>
  <c r="AT3243" i="1"/>
  <c r="BB3243" i="1"/>
  <c r="AF3243" i="1"/>
  <c r="AN3243" i="1"/>
  <c r="AV3243" i="1"/>
  <c r="BD3243" i="1"/>
  <c r="AG3243" i="1"/>
  <c r="AO3243" i="1"/>
  <c r="AW3243" i="1"/>
  <c r="BE3243" i="1"/>
  <c r="AH3243" i="1"/>
  <c r="AP3243" i="1"/>
  <c r="AX3243" i="1"/>
  <c r="BF3243" i="1"/>
  <c r="AI3243" i="1"/>
  <c r="BC3243" i="1"/>
  <c r="AK3243" i="1"/>
  <c r="AM3243" i="1"/>
  <c r="AQ3243" i="1"/>
  <c r="AS3243" i="1"/>
  <c r="AU3243" i="1"/>
  <c r="AY3243" i="1"/>
  <c r="AE3243" i="1"/>
  <c r="BA3243" i="1"/>
  <c r="AI3307" i="1"/>
  <c r="AQ3307" i="1"/>
  <c r="AY3307" i="1"/>
  <c r="AJ3307" i="1"/>
  <c r="AR3307" i="1"/>
  <c r="AZ3307" i="1"/>
  <c r="AK3307" i="1"/>
  <c r="AS3307" i="1"/>
  <c r="BA3307" i="1"/>
  <c r="AL3307" i="1"/>
  <c r="AT3307" i="1"/>
  <c r="BB3307" i="1"/>
  <c r="AE3307" i="1"/>
  <c r="AM3307" i="1"/>
  <c r="AU3307" i="1"/>
  <c r="BC3307" i="1"/>
  <c r="AF3307" i="1"/>
  <c r="AN3307" i="1"/>
  <c r="AV3307" i="1"/>
  <c r="BD3307" i="1"/>
  <c r="AG3307" i="1"/>
  <c r="AO3307" i="1"/>
  <c r="AW3307" i="1"/>
  <c r="BE3307" i="1"/>
  <c r="AH3307" i="1"/>
  <c r="AP3307" i="1"/>
  <c r="BF3307" i="1"/>
  <c r="AX3307" i="1"/>
  <c r="AF3173" i="1"/>
  <c r="AN3173" i="1"/>
  <c r="AV3173" i="1"/>
  <c r="BD3173" i="1"/>
  <c r="AJ3173" i="1"/>
  <c r="AR3173" i="1"/>
  <c r="AZ3173" i="1"/>
  <c r="AL3173" i="1"/>
  <c r="AW3173" i="1"/>
  <c r="AM3173" i="1"/>
  <c r="AX3173" i="1"/>
  <c r="AE3173" i="1"/>
  <c r="AP3173" i="1"/>
  <c r="BA3173" i="1"/>
  <c r="AH3173" i="1"/>
  <c r="AY3173" i="1"/>
  <c r="AK3173" i="1"/>
  <c r="BC3173" i="1"/>
  <c r="AQ3173" i="1"/>
  <c r="BF3173" i="1"/>
  <c r="AS3173" i="1"/>
  <c r="AT3173" i="1"/>
  <c r="AG3173" i="1"/>
  <c r="AU3173" i="1"/>
  <c r="AI3173" i="1"/>
  <c r="BB3173" i="1"/>
  <c r="BE3173" i="1"/>
  <c r="AO3173" i="1"/>
  <c r="M3343" i="1"/>
  <c r="AG3168" i="1"/>
  <c r="AO3168" i="1"/>
  <c r="AW3168" i="1"/>
  <c r="BE3168" i="1"/>
  <c r="AK3168" i="1"/>
  <c r="AS3168" i="1"/>
  <c r="BA3168" i="1"/>
  <c r="AM3168" i="1"/>
  <c r="AX3168" i="1"/>
  <c r="AH3168" i="1"/>
  <c r="AR3168" i="1"/>
  <c r="BC3168" i="1"/>
  <c r="AJ3168" i="1"/>
  <c r="AY3168" i="1"/>
  <c r="AL3168" i="1"/>
  <c r="AZ3168" i="1"/>
  <c r="AP3168" i="1"/>
  <c r="BD3168" i="1"/>
  <c r="AQ3168" i="1"/>
  <c r="AU3168" i="1"/>
  <c r="AE3168" i="1"/>
  <c r="BB3168" i="1"/>
  <c r="AF3168" i="1"/>
  <c r="BF3168" i="1"/>
  <c r="AI3168" i="1"/>
  <c r="AN3168" i="1"/>
  <c r="AT3168" i="1"/>
  <c r="AV3168" i="1"/>
  <c r="AG3328" i="1"/>
  <c r="AO3328" i="1"/>
  <c r="AW3328" i="1"/>
  <c r="BE3328" i="1"/>
  <c r="AI3328" i="1"/>
  <c r="AQ3328" i="1"/>
  <c r="AY3328" i="1"/>
  <c r="AJ3328" i="1"/>
  <c r="AR3328" i="1"/>
  <c r="AZ3328" i="1"/>
  <c r="AK3328" i="1"/>
  <c r="AS3328" i="1"/>
  <c r="BA3328" i="1"/>
  <c r="AN3328" i="1"/>
  <c r="BD3328" i="1"/>
  <c r="AP3328" i="1"/>
  <c r="BF3328" i="1"/>
  <c r="AH3328" i="1"/>
  <c r="AT3328" i="1"/>
  <c r="AE3328" i="1"/>
  <c r="AU3328" i="1"/>
  <c r="AX3328" i="1"/>
  <c r="AF3328" i="1"/>
  <c r="AV3328" i="1"/>
  <c r="AL3328" i="1"/>
  <c r="BB3328" i="1"/>
  <c r="AM3328" i="1"/>
  <c r="BC3328" i="1"/>
  <c r="G3232" i="1"/>
  <c r="U3246" i="1"/>
  <c r="AF3244" i="1"/>
  <c r="AJ3244" i="1"/>
  <c r="BB3244" i="1"/>
  <c r="AM3244" i="1"/>
  <c r="AV3244" i="1"/>
  <c r="AZ3244" i="1"/>
  <c r="AE3244" i="1"/>
  <c r="AQ3244" i="1"/>
  <c r="BD3244" i="1"/>
  <c r="AK3244" i="1"/>
  <c r="AY3244" i="1"/>
  <c r="AU3244" i="1"/>
  <c r="AH3244" i="1"/>
  <c r="AS3244" i="1"/>
  <c r="AG3244" i="1"/>
  <c r="AX3244" i="1"/>
  <c r="AL3244" i="1"/>
  <c r="AI3244" i="1"/>
  <c r="BF3244" i="1"/>
  <c r="AT3244" i="1"/>
  <c r="BE3244" i="1"/>
  <c r="AH3140" i="1"/>
  <c r="AP3140" i="1"/>
  <c r="AX3140" i="1"/>
  <c r="BF3140" i="1"/>
  <c r="AI3140" i="1"/>
  <c r="AQ3140" i="1"/>
  <c r="AY3140" i="1"/>
  <c r="AK3140" i="1"/>
  <c r="AS3140" i="1"/>
  <c r="BA3140" i="1"/>
  <c r="AM3140" i="1"/>
  <c r="AZ3140" i="1"/>
  <c r="AN3140" i="1"/>
  <c r="BB3140" i="1"/>
  <c r="AO3140" i="1"/>
  <c r="BC3140" i="1"/>
  <c r="AF3140" i="1"/>
  <c r="AT3140" i="1"/>
  <c r="BE3140" i="1"/>
  <c r="AG3140" i="1"/>
  <c r="AU3140" i="1"/>
  <c r="AR3140" i="1"/>
  <c r="AV3140" i="1"/>
  <c r="AW3140" i="1"/>
  <c r="BD3140" i="1"/>
  <c r="AE3140" i="1"/>
  <c r="AJ3140" i="1"/>
  <c r="AL3140" i="1"/>
  <c r="AI3303" i="1"/>
  <c r="AQ3303" i="1"/>
  <c r="AY3303" i="1"/>
  <c r="AJ3303" i="1"/>
  <c r="AR3303" i="1"/>
  <c r="AZ3303" i="1"/>
  <c r="AK3303" i="1"/>
  <c r="AS3303" i="1"/>
  <c r="BA3303" i="1"/>
  <c r="AL3303" i="1"/>
  <c r="AT3303" i="1"/>
  <c r="BB3303" i="1"/>
  <c r="AE3303" i="1"/>
  <c r="AM3303" i="1"/>
  <c r="AU3303" i="1"/>
  <c r="BC3303" i="1"/>
  <c r="AF3303" i="1"/>
  <c r="AN3303" i="1"/>
  <c r="AV3303" i="1"/>
  <c r="BD3303" i="1"/>
  <c r="AG3303" i="1"/>
  <c r="AO3303" i="1"/>
  <c r="AW3303" i="1"/>
  <c r="BE3303" i="1"/>
  <c r="AP3303" i="1"/>
  <c r="AH3303" i="1"/>
  <c r="AX3303" i="1"/>
  <c r="BF3303" i="1"/>
  <c r="AF3266" i="1"/>
  <c r="AN3266" i="1"/>
  <c r="AV3266" i="1"/>
  <c r="BD3266" i="1"/>
  <c r="AH3266" i="1"/>
  <c r="AP3266" i="1"/>
  <c r="AX3266" i="1"/>
  <c r="BF3266" i="1"/>
  <c r="AJ3266" i="1"/>
  <c r="AR3266" i="1"/>
  <c r="AZ3266" i="1"/>
  <c r="AK3266" i="1"/>
  <c r="AS3266" i="1"/>
  <c r="BA3266" i="1"/>
  <c r="AL3266" i="1"/>
  <c r="AT3266" i="1"/>
  <c r="BB3266" i="1"/>
  <c r="AE3266" i="1"/>
  <c r="AY3266" i="1"/>
  <c r="AG3266" i="1"/>
  <c r="BC3266" i="1"/>
  <c r="AI3266" i="1"/>
  <c r="BE3266" i="1"/>
  <c r="AM3266" i="1"/>
  <c r="AO3266" i="1"/>
  <c r="AQ3266" i="1"/>
  <c r="AU3266" i="1"/>
  <c r="AW3266" i="1"/>
  <c r="AJ3158" i="1"/>
  <c r="AR3158" i="1"/>
  <c r="AZ3158" i="1"/>
  <c r="AL3158" i="1"/>
  <c r="AT3158" i="1"/>
  <c r="BB3158" i="1"/>
  <c r="AG3158" i="1"/>
  <c r="AQ3158" i="1"/>
  <c r="BC3158" i="1"/>
  <c r="AM3158" i="1"/>
  <c r="AW3158" i="1"/>
  <c r="AH3158" i="1"/>
  <c r="AV3158" i="1"/>
  <c r="AO3158" i="1"/>
  <c r="BD3158" i="1"/>
  <c r="AI3158" i="1"/>
  <c r="BA3158" i="1"/>
  <c r="AK3158" i="1"/>
  <c r="BE3158" i="1"/>
  <c r="AN3158" i="1"/>
  <c r="BF3158" i="1"/>
  <c r="AP3158" i="1"/>
  <c r="AU3158" i="1"/>
  <c r="AF3158" i="1"/>
  <c r="AS3158" i="1"/>
  <c r="AX3158" i="1"/>
  <c r="AY3158" i="1"/>
  <c r="AE3158" i="1"/>
  <c r="AF3185" i="1"/>
  <c r="AN3185" i="1"/>
  <c r="AV3185" i="1"/>
  <c r="BD3185" i="1"/>
  <c r="AJ3185" i="1"/>
  <c r="AR3185" i="1"/>
  <c r="AZ3185" i="1"/>
  <c r="AG3185" i="1"/>
  <c r="AQ3185" i="1"/>
  <c r="BB3185" i="1"/>
  <c r="AE3185" i="1"/>
  <c r="AS3185" i="1"/>
  <c r="BE3185" i="1"/>
  <c r="AI3185" i="1"/>
  <c r="AU3185" i="1"/>
  <c r="AL3185" i="1"/>
  <c r="AX3185" i="1"/>
  <c r="AM3185" i="1"/>
  <c r="AY3185" i="1"/>
  <c r="AO3185" i="1"/>
  <c r="BA3185" i="1"/>
  <c r="AP3185" i="1"/>
  <c r="BC3185" i="1"/>
  <c r="AH3185" i="1"/>
  <c r="AT3185" i="1"/>
  <c r="BF3185" i="1"/>
  <c r="AK3185" i="1"/>
  <c r="AW3185" i="1"/>
  <c r="AJ3178" i="1"/>
  <c r="AR3178" i="1"/>
  <c r="AZ3178" i="1"/>
  <c r="AF3178" i="1"/>
  <c r="AN3178" i="1"/>
  <c r="AV3178" i="1"/>
  <c r="BD3178" i="1"/>
  <c r="AK3178" i="1"/>
  <c r="AU3178" i="1"/>
  <c r="BF3178" i="1"/>
  <c r="AL3178" i="1"/>
  <c r="AW3178" i="1"/>
  <c r="AO3178" i="1"/>
  <c r="AY3178" i="1"/>
  <c r="AE3178" i="1"/>
  <c r="AT3178" i="1"/>
  <c r="AH3178" i="1"/>
  <c r="BA3178" i="1"/>
  <c r="AM3178" i="1"/>
  <c r="BC3178" i="1"/>
  <c r="AP3178" i="1"/>
  <c r="BE3178" i="1"/>
  <c r="AQ3178" i="1"/>
  <c r="AS3178" i="1"/>
  <c r="AG3178" i="1"/>
  <c r="AX3178" i="1"/>
  <c r="AI3178" i="1"/>
  <c r="BB3178" i="1"/>
  <c r="AV3135" i="1"/>
  <c r="AZ3135" i="1"/>
  <c r="BC3135" i="1"/>
  <c r="AP3163" i="1"/>
  <c r="AJ3163" i="1"/>
  <c r="AT3163" i="1"/>
  <c r="BA3163" i="1"/>
  <c r="AQ3229" i="1"/>
  <c r="AO3229" i="1"/>
  <c r="AO3138" i="1"/>
  <c r="AL3138" i="1"/>
  <c r="AE3138" i="1"/>
  <c r="AX3138" i="1"/>
  <c r="AK3253" i="1"/>
  <c r="AH3253" i="1"/>
  <c r="AF3253" i="1"/>
  <c r="AE3228" i="1"/>
  <c r="AI3228" i="1"/>
  <c r="AX3228" i="1"/>
  <c r="AV3228" i="1"/>
  <c r="BB3187" i="1"/>
  <c r="AX3187" i="1"/>
  <c r="AZ3187" i="1"/>
  <c r="BC3230" i="1"/>
  <c r="AU3230" i="1"/>
  <c r="AX3230" i="1"/>
  <c r="AV3230" i="1"/>
  <c r="BC3263" i="1"/>
  <c r="AH3263" i="1"/>
  <c r="AF3263" i="1"/>
  <c r="AW3295" i="1"/>
  <c r="BB3295" i="1"/>
  <c r="AM3295" i="1"/>
  <c r="AY3295" i="1"/>
  <c r="AT3347" i="1"/>
  <c r="BA3347" i="1"/>
  <c r="AW3347" i="1"/>
  <c r="AQ3179" i="1"/>
  <c r="BF3179" i="1"/>
  <c r="AP3179" i="1"/>
  <c r="AV3179" i="1"/>
  <c r="AO3210" i="1"/>
  <c r="AE3210" i="1"/>
  <c r="AX3210" i="1"/>
  <c r="BE3242" i="1"/>
  <c r="AQ3242" i="1"/>
  <c r="AZ3242" i="1"/>
  <c r="AV3242" i="1"/>
  <c r="AF3206" i="1"/>
  <c r="BE3206" i="1"/>
  <c r="AI3206" i="1"/>
  <c r="AG3246" i="1"/>
  <c r="BE3246" i="1"/>
  <c r="AZ3246" i="1"/>
  <c r="AV3246" i="1"/>
  <c r="AK3174" i="1"/>
  <c r="AT3174" i="1"/>
  <c r="BD3174" i="1"/>
  <c r="AU3136" i="1"/>
  <c r="AR3136" i="1"/>
  <c r="AJ3136" i="1"/>
  <c r="AG3232" i="1"/>
  <c r="AL3232" i="1"/>
  <c r="AX3232" i="1"/>
  <c r="AY3150" i="1"/>
  <c r="AQ3150" i="1"/>
  <c r="BB3150" i="1"/>
  <c r="AI3150" i="1"/>
  <c r="BA3267" i="1"/>
  <c r="AH3267" i="1"/>
  <c r="AF3267" i="1"/>
  <c r="AO3299" i="1"/>
  <c r="AG3299" i="1"/>
  <c r="AN3299" i="1"/>
  <c r="AY3299" i="1"/>
  <c r="AT3343" i="1"/>
  <c r="AR3343" i="1"/>
  <c r="AO3343" i="1"/>
  <c r="AK3218" i="1"/>
  <c r="AJ3218" i="1"/>
  <c r="AO3218" i="1"/>
  <c r="AV3218" i="1"/>
  <c r="AL3162" i="1"/>
  <c r="AF3162" i="1"/>
  <c r="BA3162" i="1"/>
  <c r="AM3159" i="1"/>
  <c r="AG3159" i="1"/>
  <c r="AT3159" i="1"/>
  <c r="AK3159" i="1"/>
  <c r="AO3172" i="1"/>
  <c r="AW3172" i="1"/>
  <c r="BD3172" i="1"/>
  <c r="AL3155" i="1"/>
  <c r="AR3155" i="1"/>
  <c r="BA3155" i="1"/>
  <c r="AV3155" i="1"/>
  <c r="BE3154" i="1"/>
  <c r="AN3154" i="1"/>
  <c r="BB3154" i="1"/>
  <c r="AW3214" i="1"/>
  <c r="AM3214" i="1"/>
  <c r="AQ3327" i="1"/>
  <c r="BD3327" i="1"/>
  <c r="AK3327" i="1"/>
  <c r="AQ3252" i="1"/>
  <c r="AJ3252" i="1"/>
  <c r="AZ3142" i="1"/>
  <c r="AJ3142" i="1"/>
  <c r="AL3157" i="1"/>
  <c r="AM3157" i="1"/>
  <c r="AM3161" i="1"/>
  <c r="AO3161" i="1"/>
  <c r="AZ3335" i="1"/>
  <c r="AE3311" i="1"/>
  <c r="AH3283" i="1"/>
  <c r="AW3244" i="1"/>
  <c r="BE3237" i="1"/>
  <c r="AP3153" i="1"/>
  <c r="AZ3305" i="1"/>
  <c r="AE3148" i="1"/>
  <c r="AG3212" i="1"/>
  <c r="BE3247" i="1"/>
  <c r="AZ3279" i="1"/>
  <c r="AU3331" i="1"/>
  <c r="AR3249" i="1"/>
  <c r="AH3315" i="1"/>
  <c r="AY3221" i="1"/>
  <c r="BB3126" i="1"/>
  <c r="BA3250" i="1"/>
  <c r="AU3170" i="1"/>
  <c r="BB3241" i="1"/>
  <c r="AS3167" i="1"/>
  <c r="BE3152" i="1"/>
  <c r="AZ3216" i="1"/>
  <c r="BF3251" i="1"/>
  <c r="AQ3322" i="1"/>
  <c r="BA3134" i="1"/>
  <c r="BB3255" i="1"/>
  <c r="AK3204" i="1"/>
  <c r="AS3204" i="1"/>
  <c r="BA3204" i="1"/>
  <c r="AH3204" i="1"/>
  <c r="AQ3204" i="1"/>
  <c r="AZ3204" i="1"/>
  <c r="AJ3204" i="1"/>
  <c r="AT3204" i="1"/>
  <c r="BC3204" i="1"/>
  <c r="AM3204" i="1"/>
  <c r="AV3204" i="1"/>
  <c r="BE3204" i="1"/>
  <c r="AE3204" i="1"/>
  <c r="AN3204" i="1"/>
  <c r="AW3204" i="1"/>
  <c r="BF3204" i="1"/>
  <c r="AF3204" i="1"/>
  <c r="AO3204" i="1"/>
  <c r="AX3204" i="1"/>
  <c r="AY3204" i="1"/>
  <c r="BB3204" i="1"/>
  <c r="AG3204" i="1"/>
  <c r="BD3204" i="1"/>
  <c r="AL3204" i="1"/>
  <c r="AP3204" i="1"/>
  <c r="AI3204" i="1"/>
  <c r="AR3204" i="1"/>
  <c r="AU3204" i="1"/>
  <c r="AG3166" i="1"/>
  <c r="AP3166" i="1"/>
  <c r="AY3166" i="1"/>
  <c r="AV3166" i="1"/>
  <c r="AW3166" i="1"/>
  <c r="AJ3166" i="1"/>
  <c r="BC3166" i="1"/>
  <c r="AM3166" i="1"/>
  <c r="BE3166" i="1"/>
  <c r="AU3166" i="1"/>
  <c r="BB3166" i="1"/>
  <c r="BD3166" i="1"/>
  <c r="AK3166" i="1"/>
  <c r="BF3166" i="1"/>
  <c r="AH3166" i="1"/>
  <c r="BA3166" i="1"/>
  <c r="AX3166" i="1"/>
  <c r="AR3166" i="1"/>
  <c r="AE3166" i="1"/>
  <c r="AL3166" i="1"/>
  <c r="AT3166" i="1"/>
  <c r="AI3297" i="1"/>
  <c r="AQ3297" i="1"/>
  <c r="AY3297" i="1"/>
  <c r="AJ3297" i="1"/>
  <c r="AR3297" i="1"/>
  <c r="AZ3297" i="1"/>
  <c r="AK3297" i="1"/>
  <c r="AS3297" i="1"/>
  <c r="BA3297" i="1"/>
  <c r="AE3297" i="1"/>
  <c r="AM3297" i="1"/>
  <c r="AU3297" i="1"/>
  <c r="BC3297" i="1"/>
  <c r="AF3297" i="1"/>
  <c r="AN3297" i="1"/>
  <c r="AV3297" i="1"/>
  <c r="BD3297" i="1"/>
  <c r="AO3297" i="1"/>
  <c r="AP3297" i="1"/>
  <c r="AT3297" i="1"/>
  <c r="AW3297" i="1"/>
  <c r="AX3297" i="1"/>
  <c r="AG3297" i="1"/>
  <c r="BB3297" i="1"/>
  <c r="AH3297" i="1"/>
  <c r="BE3297" i="1"/>
  <c r="BF3297" i="1"/>
  <c r="AL3297" i="1"/>
  <c r="AJ3223" i="1"/>
  <c r="AR3223" i="1"/>
  <c r="AZ3223" i="1"/>
  <c r="AK3223" i="1"/>
  <c r="AS3223" i="1"/>
  <c r="BA3223" i="1"/>
  <c r="AL3223" i="1"/>
  <c r="AT3223" i="1"/>
  <c r="BB3223" i="1"/>
  <c r="AF3223" i="1"/>
  <c r="AN3223" i="1"/>
  <c r="AV3223" i="1"/>
  <c r="BD3223" i="1"/>
  <c r="AG3223" i="1"/>
  <c r="AO3223" i="1"/>
  <c r="AW3223" i="1"/>
  <c r="BE3223" i="1"/>
  <c r="AU3223" i="1"/>
  <c r="AE3223" i="1"/>
  <c r="AY3223" i="1"/>
  <c r="AI3223" i="1"/>
  <c r="BF3223" i="1"/>
  <c r="AM3223" i="1"/>
  <c r="AP3223" i="1"/>
  <c r="AH3223" i="1"/>
  <c r="AQ3223" i="1"/>
  <c r="AX3223" i="1"/>
  <c r="BC3223" i="1"/>
  <c r="BC3335" i="1"/>
  <c r="BE3335" i="1"/>
  <c r="AT3335" i="1"/>
  <c r="AF3335" i="1"/>
  <c r="AJ3335" i="1"/>
  <c r="AR3335" i="1"/>
  <c r="BA3335" i="1"/>
  <c r="BD3335" i="1"/>
  <c r="BB3335" i="1"/>
  <c r="AI3335" i="1"/>
  <c r="AE3335" i="1"/>
  <c r="AG3335" i="1"/>
  <c r="AP3335" i="1"/>
  <c r="AY3335" i="1"/>
  <c r="AH3275" i="1"/>
  <c r="AP3275" i="1"/>
  <c r="AX3275" i="1"/>
  <c r="BF3275" i="1"/>
  <c r="AI3275" i="1"/>
  <c r="AQ3275" i="1"/>
  <c r="AY3275" i="1"/>
  <c r="AJ3275" i="1"/>
  <c r="AR3275" i="1"/>
  <c r="AZ3275" i="1"/>
  <c r="AK3275" i="1"/>
  <c r="AS3275" i="1"/>
  <c r="BA3275" i="1"/>
  <c r="AL3275" i="1"/>
  <c r="AT3275" i="1"/>
  <c r="BB3275" i="1"/>
  <c r="AE3275" i="1"/>
  <c r="AM3275" i="1"/>
  <c r="AU3275" i="1"/>
  <c r="BC3275" i="1"/>
  <c r="AF3275" i="1"/>
  <c r="AN3275" i="1"/>
  <c r="AV3275" i="1"/>
  <c r="BD3275" i="1"/>
  <c r="AW3275" i="1"/>
  <c r="BE3275" i="1"/>
  <c r="AG3275" i="1"/>
  <c r="AO3275" i="1"/>
  <c r="AJ3231" i="1"/>
  <c r="AR3231" i="1"/>
  <c r="AZ3231" i="1"/>
  <c r="AK3231" i="1"/>
  <c r="AS3231" i="1"/>
  <c r="AL3231" i="1"/>
  <c r="AT3231" i="1"/>
  <c r="AN3231" i="1"/>
  <c r="AY3231" i="1"/>
  <c r="AE3231" i="1"/>
  <c r="AP3231" i="1"/>
  <c r="BB3231" i="1"/>
  <c r="AG3231" i="1"/>
  <c r="AU3231" i="1"/>
  <c r="BD3231" i="1"/>
  <c r="AH3231" i="1"/>
  <c r="AV3231" i="1"/>
  <c r="BE3231" i="1"/>
  <c r="AI3231" i="1"/>
  <c r="AW3231" i="1"/>
  <c r="BF3231" i="1"/>
  <c r="AX3231" i="1"/>
  <c r="BA3231" i="1"/>
  <c r="BC3231" i="1"/>
  <c r="AF3231" i="1"/>
  <c r="AM3231" i="1"/>
  <c r="AO3231" i="1"/>
  <c r="AQ3231" i="1"/>
  <c r="AL3129" i="1"/>
  <c r="AT3129" i="1"/>
  <c r="BB3129" i="1"/>
  <c r="AE3129" i="1"/>
  <c r="AM3129" i="1"/>
  <c r="AU3129" i="1"/>
  <c r="BC3129" i="1"/>
  <c r="AG3129" i="1"/>
  <c r="AO3129" i="1"/>
  <c r="AW3129" i="1"/>
  <c r="BE3129" i="1"/>
  <c r="AN3129" i="1"/>
  <c r="AZ3129" i="1"/>
  <c r="AP3129" i="1"/>
  <c r="BA3129" i="1"/>
  <c r="AQ3129" i="1"/>
  <c r="BD3129" i="1"/>
  <c r="AH3129" i="1"/>
  <c r="AS3129" i="1"/>
  <c r="AI3129" i="1"/>
  <c r="AV3129" i="1"/>
  <c r="AR3129" i="1"/>
  <c r="AJ3129" i="1"/>
  <c r="AK3129" i="1"/>
  <c r="AX3129" i="1"/>
  <c r="AY3129" i="1"/>
  <c r="BF3129" i="1"/>
  <c r="AF3129" i="1"/>
  <c r="AJ3323" i="1"/>
  <c r="BB3323" i="1"/>
  <c r="BD3323" i="1"/>
  <c r="AI3323" i="1"/>
  <c r="AR3323" i="1"/>
  <c r="AE3323" i="1"/>
  <c r="AG3323" i="1"/>
  <c r="AH3323" i="1"/>
  <c r="AZ3323" i="1"/>
  <c r="AM3323" i="1"/>
  <c r="AO3323" i="1"/>
  <c r="AP3323" i="1"/>
  <c r="AK3323" i="1"/>
  <c r="AU3323" i="1"/>
  <c r="AW3323" i="1"/>
  <c r="AQ3323" i="1"/>
  <c r="AS3323" i="1"/>
  <c r="BC3323" i="1"/>
  <c r="BE3323" i="1"/>
  <c r="BA3323" i="1"/>
  <c r="AF3323" i="1"/>
  <c r="AX3323" i="1"/>
  <c r="AL3323" i="1"/>
  <c r="AN3323" i="1"/>
  <c r="AY3323" i="1"/>
  <c r="AT3323" i="1"/>
  <c r="AV3323" i="1"/>
  <c r="BF3323" i="1"/>
  <c r="AF3175" i="1"/>
  <c r="AT3175" i="1"/>
  <c r="AG3175" i="1"/>
  <c r="AW3175" i="1"/>
  <c r="AN3175" i="1"/>
  <c r="BE3175" i="1"/>
  <c r="AY3175" i="1"/>
  <c r="AE3175" i="1"/>
  <c r="AV3175" i="1"/>
  <c r="AK3175" i="1"/>
  <c r="AL3175" i="1"/>
  <c r="AH3175" i="1"/>
  <c r="BD3175" i="1"/>
  <c r="AU3175" i="1"/>
  <c r="BB3175" i="1"/>
  <c r="BA3175" i="1"/>
  <c r="AJ3175" i="1"/>
  <c r="BF3175" i="1"/>
  <c r="AO3175" i="1"/>
  <c r="AR3175" i="1"/>
  <c r="AM3175" i="1"/>
  <c r="BC3175" i="1"/>
  <c r="AZ3175" i="1"/>
  <c r="AX3175" i="1"/>
  <c r="AP3175" i="1"/>
  <c r="AI3175" i="1"/>
  <c r="AS3175" i="1"/>
  <c r="AQ3175" i="1"/>
  <c r="AK3301" i="1"/>
  <c r="AF3301" i="1"/>
  <c r="AH3301" i="1"/>
  <c r="AQ3301" i="1"/>
  <c r="AY3301" i="1"/>
  <c r="AI3301" i="1"/>
  <c r="AR3301" i="1"/>
  <c r="AZ3301" i="1"/>
  <c r="AJ3301" i="1"/>
  <c r="AS3301" i="1"/>
  <c r="BA3301" i="1"/>
  <c r="AL3301" i="1"/>
  <c r="AT3301" i="1"/>
  <c r="BB3301" i="1"/>
  <c r="AM3301" i="1"/>
  <c r="AU3301" i="1"/>
  <c r="BC3301" i="1"/>
  <c r="AN3301" i="1"/>
  <c r="AV3301" i="1"/>
  <c r="BD3301" i="1"/>
  <c r="AE3301" i="1"/>
  <c r="AO3301" i="1"/>
  <c r="AW3301" i="1"/>
  <c r="BE3301" i="1"/>
  <c r="BF3301" i="1"/>
  <c r="AG3301" i="1"/>
  <c r="AP3301" i="1"/>
  <c r="AX3301" i="1"/>
  <c r="AI3309" i="1"/>
  <c r="AQ3309" i="1"/>
  <c r="AY3309" i="1"/>
  <c r="AJ3309" i="1"/>
  <c r="AR3309" i="1"/>
  <c r="AZ3309" i="1"/>
  <c r="AK3309" i="1"/>
  <c r="AS3309" i="1"/>
  <c r="BA3309" i="1"/>
  <c r="AL3309" i="1"/>
  <c r="AT3309" i="1"/>
  <c r="BB3309" i="1"/>
  <c r="AE3309" i="1"/>
  <c r="AM3309" i="1"/>
  <c r="AU3309" i="1"/>
  <c r="BC3309" i="1"/>
  <c r="AF3309" i="1"/>
  <c r="AN3309" i="1"/>
  <c r="AV3309" i="1"/>
  <c r="BD3309" i="1"/>
  <c r="AG3309" i="1"/>
  <c r="AO3309" i="1"/>
  <c r="AW3309" i="1"/>
  <c r="BE3309" i="1"/>
  <c r="AH3309" i="1"/>
  <c r="AP3309" i="1"/>
  <c r="AX3309" i="1"/>
  <c r="BF3309" i="1"/>
  <c r="AJ3340" i="1"/>
  <c r="AR3340" i="1"/>
  <c r="AZ3340" i="1"/>
  <c r="AK3340" i="1"/>
  <c r="AS3340" i="1"/>
  <c r="BA3340" i="1"/>
  <c r="AG3340" i="1"/>
  <c r="AL3340" i="1"/>
  <c r="AT3340" i="1"/>
  <c r="BB3340" i="1"/>
  <c r="BE3340" i="1"/>
  <c r="AE3340" i="1"/>
  <c r="AM3340" i="1"/>
  <c r="AU3340" i="1"/>
  <c r="BC3340" i="1"/>
  <c r="AO3340" i="1"/>
  <c r="AW3340" i="1"/>
  <c r="AF3340" i="1"/>
  <c r="AN3340" i="1"/>
  <c r="AV3340" i="1"/>
  <c r="BD3340" i="1"/>
  <c r="AH3340" i="1"/>
  <c r="AP3340" i="1"/>
  <c r="AX3340" i="1"/>
  <c r="BF3340" i="1"/>
  <c r="AI3340" i="1"/>
  <c r="AQ3340" i="1"/>
  <c r="AY3340" i="1"/>
  <c r="AJ3317" i="1"/>
  <c r="AR3317" i="1"/>
  <c r="AZ3317" i="1"/>
  <c r="AK3317" i="1"/>
  <c r="AS3317" i="1"/>
  <c r="BA3317" i="1"/>
  <c r="AL3317" i="1"/>
  <c r="AT3317" i="1"/>
  <c r="BB3317" i="1"/>
  <c r="AE3317" i="1"/>
  <c r="AM3317" i="1"/>
  <c r="AU3317" i="1"/>
  <c r="BC3317" i="1"/>
  <c r="AF3317" i="1"/>
  <c r="AN3317" i="1"/>
  <c r="AV3317" i="1"/>
  <c r="BD3317" i="1"/>
  <c r="AG3317" i="1"/>
  <c r="AO3317" i="1"/>
  <c r="AW3317" i="1"/>
  <c r="BE3317" i="1"/>
  <c r="BF3317" i="1"/>
  <c r="AH3317" i="1"/>
  <c r="AI3317" i="1"/>
  <c r="AQ3317" i="1"/>
  <c r="AP3317" i="1"/>
  <c r="AX3317" i="1"/>
  <c r="AY3317" i="1"/>
  <c r="AK3333" i="1"/>
  <c r="AS3333" i="1"/>
  <c r="BA3333" i="1"/>
  <c r="AE3333" i="1"/>
  <c r="AM3333" i="1"/>
  <c r="AU3333" i="1"/>
  <c r="BC3333" i="1"/>
  <c r="AF3333" i="1"/>
  <c r="AN3333" i="1"/>
  <c r="AV3333" i="1"/>
  <c r="BD3333" i="1"/>
  <c r="AG3333" i="1"/>
  <c r="AO3333" i="1"/>
  <c r="AW3333" i="1"/>
  <c r="BE3333" i="1"/>
  <c r="AR3333" i="1"/>
  <c r="AT3333" i="1"/>
  <c r="AZ3333" i="1"/>
  <c r="AH3333" i="1"/>
  <c r="AX3333" i="1"/>
  <c r="BB3333" i="1"/>
  <c r="AI3333" i="1"/>
  <c r="AY3333" i="1"/>
  <c r="AL3333" i="1"/>
  <c r="AJ3333" i="1"/>
  <c r="AP3333" i="1"/>
  <c r="BF3333" i="1"/>
  <c r="AQ3333" i="1"/>
  <c r="Y3136" i="1"/>
  <c r="AK3329" i="1"/>
  <c r="AS3329" i="1"/>
  <c r="BA3329" i="1"/>
  <c r="AE3329" i="1"/>
  <c r="AM3329" i="1"/>
  <c r="AU3329" i="1"/>
  <c r="BC3329" i="1"/>
  <c r="AF3329" i="1"/>
  <c r="AN3329" i="1"/>
  <c r="AV3329" i="1"/>
  <c r="BD3329" i="1"/>
  <c r="AG3329" i="1"/>
  <c r="AO3329" i="1"/>
  <c r="AW3329" i="1"/>
  <c r="BE3329" i="1"/>
  <c r="AR3329" i="1"/>
  <c r="AT3329" i="1"/>
  <c r="AH3329" i="1"/>
  <c r="AX3329" i="1"/>
  <c r="AI3329" i="1"/>
  <c r="AY3329" i="1"/>
  <c r="AL3329" i="1"/>
  <c r="BB3329" i="1"/>
  <c r="AJ3329" i="1"/>
  <c r="AZ3329" i="1"/>
  <c r="AP3329" i="1"/>
  <c r="BF3329" i="1"/>
  <c r="AQ3329" i="1"/>
  <c r="AI3287" i="1"/>
  <c r="BA3287" i="1"/>
  <c r="BD3287" i="1"/>
  <c r="BE3287" i="1"/>
  <c r="AQ3287" i="1"/>
  <c r="AE3287" i="1"/>
  <c r="AY3287" i="1"/>
  <c r="AM3287" i="1"/>
  <c r="AT3287" i="1"/>
  <c r="BF3287" i="1"/>
  <c r="AJ3287" i="1"/>
  <c r="AU3287" i="1"/>
  <c r="AW3287" i="1"/>
  <c r="AO3287" i="1"/>
  <c r="AR3287" i="1"/>
  <c r="BC3287" i="1"/>
  <c r="AX3287" i="1"/>
  <c r="AZ3287" i="1"/>
  <c r="AF3287" i="1"/>
  <c r="AK3287" i="1"/>
  <c r="AN3287" i="1"/>
  <c r="BB3287" i="1"/>
  <c r="AS3287" i="1"/>
  <c r="AV3287" i="1"/>
  <c r="AH3287" i="1"/>
  <c r="AF3262" i="1"/>
  <c r="AN3262" i="1"/>
  <c r="AV3262" i="1"/>
  <c r="BD3262" i="1"/>
  <c r="AH3262" i="1"/>
  <c r="AP3262" i="1"/>
  <c r="AX3262" i="1"/>
  <c r="BF3262" i="1"/>
  <c r="AJ3262" i="1"/>
  <c r="AR3262" i="1"/>
  <c r="AZ3262" i="1"/>
  <c r="AK3262" i="1"/>
  <c r="AS3262" i="1"/>
  <c r="BA3262" i="1"/>
  <c r="AL3262" i="1"/>
  <c r="AT3262" i="1"/>
  <c r="BB3262" i="1"/>
  <c r="AI3262" i="1"/>
  <c r="BE3262" i="1"/>
  <c r="AM3262" i="1"/>
  <c r="AO3262" i="1"/>
  <c r="AQ3262" i="1"/>
  <c r="AU3262" i="1"/>
  <c r="AW3262" i="1"/>
  <c r="AE3262" i="1"/>
  <c r="AY3262" i="1"/>
  <c r="AG3262" i="1"/>
  <c r="BC3262" i="1"/>
  <c r="AF3240" i="1"/>
  <c r="AN3240" i="1"/>
  <c r="AV3240" i="1"/>
  <c r="BD3240" i="1"/>
  <c r="AH3240" i="1"/>
  <c r="AP3240" i="1"/>
  <c r="AX3240" i="1"/>
  <c r="BF3240" i="1"/>
  <c r="AJ3240" i="1"/>
  <c r="AR3240" i="1"/>
  <c r="AZ3240" i="1"/>
  <c r="AK3240" i="1"/>
  <c r="AS3240" i="1"/>
  <c r="BA3240" i="1"/>
  <c r="AL3240" i="1"/>
  <c r="AT3240" i="1"/>
  <c r="BB3240" i="1"/>
  <c r="AG3240" i="1"/>
  <c r="BC3240" i="1"/>
  <c r="AI3240" i="1"/>
  <c r="BE3240" i="1"/>
  <c r="AM3240" i="1"/>
  <c r="AO3240" i="1"/>
  <c r="AQ3240" i="1"/>
  <c r="AU3240" i="1"/>
  <c r="AW3240" i="1"/>
  <c r="AE3240" i="1"/>
  <c r="AY3240" i="1"/>
  <c r="AJ3342" i="1"/>
  <c r="AR3342" i="1"/>
  <c r="AZ3342" i="1"/>
  <c r="AK3342" i="1"/>
  <c r="AS3342" i="1"/>
  <c r="BA3342" i="1"/>
  <c r="BD3342" i="1"/>
  <c r="AO3342" i="1"/>
  <c r="AL3342" i="1"/>
  <c r="AT3342" i="1"/>
  <c r="BB3342" i="1"/>
  <c r="AW3342" i="1"/>
  <c r="AE3342" i="1"/>
  <c r="AM3342" i="1"/>
  <c r="AU3342" i="1"/>
  <c r="BC3342" i="1"/>
  <c r="AG3342" i="1"/>
  <c r="BE3342" i="1"/>
  <c r="AF3342" i="1"/>
  <c r="AN3342" i="1"/>
  <c r="AV3342" i="1"/>
  <c r="AH3342" i="1"/>
  <c r="AP3342" i="1"/>
  <c r="AX3342" i="1"/>
  <c r="BF3342" i="1"/>
  <c r="AI3342" i="1"/>
  <c r="AQ3342" i="1"/>
  <c r="AY3342" i="1"/>
  <c r="AI3285" i="1"/>
  <c r="AQ3285" i="1"/>
  <c r="AY3285" i="1"/>
  <c r="AJ3285" i="1"/>
  <c r="AR3285" i="1"/>
  <c r="AZ3285" i="1"/>
  <c r="AK3285" i="1"/>
  <c r="AS3285" i="1"/>
  <c r="BA3285" i="1"/>
  <c r="AE3285" i="1"/>
  <c r="AM3285" i="1"/>
  <c r="AU3285" i="1"/>
  <c r="BC3285" i="1"/>
  <c r="AF3285" i="1"/>
  <c r="AN3285" i="1"/>
  <c r="AV3285" i="1"/>
  <c r="BD3285" i="1"/>
  <c r="AH3285" i="1"/>
  <c r="BE3285" i="1"/>
  <c r="AL3285" i="1"/>
  <c r="BF3285" i="1"/>
  <c r="AO3285" i="1"/>
  <c r="AP3285" i="1"/>
  <c r="AT3285" i="1"/>
  <c r="AW3285" i="1"/>
  <c r="AX3285" i="1"/>
  <c r="BB3285" i="1"/>
  <c r="AG3285" i="1"/>
  <c r="AF3324" i="1"/>
  <c r="AN3324" i="1"/>
  <c r="AV3324" i="1"/>
  <c r="BD3324" i="1"/>
  <c r="AG3324" i="1"/>
  <c r="AO3324" i="1"/>
  <c r="AW3324" i="1"/>
  <c r="BE3324" i="1"/>
  <c r="AH3324" i="1"/>
  <c r="AP3324" i="1"/>
  <c r="AX3324" i="1"/>
  <c r="BF3324" i="1"/>
  <c r="AI3324" i="1"/>
  <c r="AQ3324" i="1"/>
  <c r="AY3324" i="1"/>
  <c r="AJ3324" i="1"/>
  <c r="AR3324" i="1"/>
  <c r="AZ3324" i="1"/>
  <c r="AK3324" i="1"/>
  <c r="AS3324" i="1"/>
  <c r="BA3324" i="1"/>
  <c r="BB3324" i="1"/>
  <c r="BC3324" i="1"/>
  <c r="AE3324" i="1"/>
  <c r="AM3324" i="1"/>
  <c r="AL3324" i="1"/>
  <c r="AT3324" i="1"/>
  <c r="AU3324" i="1"/>
  <c r="AJ3156" i="1"/>
  <c r="AR3156" i="1"/>
  <c r="AZ3156" i="1"/>
  <c r="AL3156" i="1"/>
  <c r="AT3156" i="1"/>
  <c r="BB3156" i="1"/>
  <c r="AI3156" i="1"/>
  <c r="AU3156" i="1"/>
  <c r="BE3156" i="1"/>
  <c r="AE3156" i="1"/>
  <c r="AO3156" i="1"/>
  <c r="AY3156" i="1"/>
  <c r="AG3156" i="1"/>
  <c r="AV3156" i="1"/>
  <c r="AN3156" i="1"/>
  <c r="BC3156" i="1"/>
  <c r="AF3156" i="1"/>
  <c r="AX3156" i="1"/>
  <c r="AH3156" i="1"/>
  <c r="BA3156" i="1"/>
  <c r="AK3156" i="1"/>
  <c r="BD3156" i="1"/>
  <c r="AM3156" i="1"/>
  <c r="BF3156" i="1"/>
  <c r="AP3156" i="1"/>
  <c r="AQ3156" i="1"/>
  <c r="AS3156" i="1"/>
  <c r="AW3156" i="1"/>
  <c r="AJ3219" i="1"/>
  <c r="AL3219" i="1"/>
  <c r="AT3219" i="1"/>
  <c r="AG3219" i="1"/>
  <c r="AQ3219" i="1"/>
  <c r="AZ3219" i="1"/>
  <c r="AH3219" i="1"/>
  <c r="AR3219" i="1"/>
  <c r="BA3219" i="1"/>
  <c r="AI3219" i="1"/>
  <c r="AS3219" i="1"/>
  <c r="BB3219" i="1"/>
  <c r="AM3219" i="1"/>
  <c r="AV3219" i="1"/>
  <c r="BD3219" i="1"/>
  <c r="AN3219" i="1"/>
  <c r="AW3219" i="1"/>
  <c r="BE3219" i="1"/>
  <c r="AY3219" i="1"/>
  <c r="AF3219" i="1"/>
  <c r="BF3219" i="1"/>
  <c r="AO3219" i="1"/>
  <c r="AP3219" i="1"/>
  <c r="AU3219" i="1"/>
  <c r="AE3219" i="1"/>
  <c r="AK3219" i="1"/>
  <c r="AX3219" i="1"/>
  <c r="BC3219" i="1"/>
  <c r="AI3313" i="1"/>
  <c r="AJ3313" i="1"/>
  <c r="AR3313" i="1"/>
  <c r="AZ3313" i="1"/>
  <c r="AK3313" i="1"/>
  <c r="AS3313" i="1"/>
  <c r="BA3313" i="1"/>
  <c r="AL3313" i="1"/>
  <c r="AT3313" i="1"/>
  <c r="BB3313" i="1"/>
  <c r="AE3313" i="1"/>
  <c r="AM3313" i="1"/>
  <c r="AU3313" i="1"/>
  <c r="BC3313" i="1"/>
  <c r="AF3313" i="1"/>
  <c r="AN3313" i="1"/>
  <c r="AV3313" i="1"/>
  <c r="BD3313" i="1"/>
  <c r="AG3313" i="1"/>
  <c r="AO3313" i="1"/>
  <c r="AW3313" i="1"/>
  <c r="BE3313" i="1"/>
  <c r="AP3313" i="1"/>
  <c r="AQ3313" i="1"/>
  <c r="AX3313" i="1"/>
  <c r="AY3313" i="1"/>
  <c r="BF3313" i="1"/>
  <c r="AH3313" i="1"/>
  <c r="AJ3215" i="1"/>
  <c r="AR3215" i="1"/>
  <c r="AZ3215" i="1"/>
  <c r="AL3215" i="1"/>
  <c r="AT3215" i="1"/>
  <c r="BB3215" i="1"/>
  <c r="AM3215" i="1"/>
  <c r="AW3215" i="1"/>
  <c r="AN3215" i="1"/>
  <c r="AX3215" i="1"/>
  <c r="AE3215" i="1"/>
  <c r="AO3215" i="1"/>
  <c r="AY3215" i="1"/>
  <c r="AG3215" i="1"/>
  <c r="AQ3215" i="1"/>
  <c r="BC3215" i="1"/>
  <c r="AH3215" i="1"/>
  <c r="AS3215" i="1"/>
  <c r="BD3215" i="1"/>
  <c r="BA3215" i="1"/>
  <c r="AF3215" i="1"/>
  <c r="BF3215" i="1"/>
  <c r="AK3215" i="1"/>
  <c r="AP3215" i="1"/>
  <c r="AU3215" i="1"/>
  <c r="AI3215" i="1"/>
  <c r="AV3215" i="1"/>
  <c r="BE3215" i="1"/>
  <c r="AH3146" i="1"/>
  <c r="AP3146" i="1"/>
  <c r="AX3146" i="1"/>
  <c r="BF3146" i="1"/>
  <c r="AI3146" i="1"/>
  <c r="AQ3146" i="1"/>
  <c r="AY3146" i="1"/>
  <c r="AK3146" i="1"/>
  <c r="AS3146" i="1"/>
  <c r="BA3146" i="1"/>
  <c r="AL3146" i="1"/>
  <c r="AW3146" i="1"/>
  <c r="AM3146" i="1"/>
  <c r="AZ3146" i="1"/>
  <c r="AN3146" i="1"/>
  <c r="BB3146" i="1"/>
  <c r="AE3146" i="1"/>
  <c r="AR3146" i="1"/>
  <c r="BD3146" i="1"/>
  <c r="AT3146" i="1"/>
  <c r="AF3146" i="1"/>
  <c r="BE3146" i="1"/>
  <c r="AU3146" i="1"/>
  <c r="AG3146" i="1"/>
  <c r="AJ3146" i="1"/>
  <c r="AO3146" i="1"/>
  <c r="AV3146" i="1"/>
  <c r="BC3146" i="1"/>
  <c r="AX3214" i="1"/>
  <c r="AK3214" i="1"/>
  <c r="AL3214" i="1"/>
  <c r="AV3214" i="1"/>
  <c r="BC3214" i="1"/>
  <c r="AO3214" i="1"/>
  <c r="AK3169" i="1"/>
  <c r="AS3169" i="1"/>
  <c r="BA3169" i="1"/>
  <c r="AG3169" i="1"/>
  <c r="AO3169" i="1"/>
  <c r="AW3169" i="1"/>
  <c r="BE3169" i="1"/>
  <c r="AF3169" i="1"/>
  <c r="AQ3169" i="1"/>
  <c r="BB3169" i="1"/>
  <c r="AL3169" i="1"/>
  <c r="AV3169" i="1"/>
  <c r="AJ3169" i="1"/>
  <c r="AY3169" i="1"/>
  <c r="AM3169" i="1"/>
  <c r="AZ3169" i="1"/>
  <c r="AP3169" i="1"/>
  <c r="BD3169" i="1"/>
  <c r="AI3169" i="1"/>
  <c r="AR3169" i="1"/>
  <c r="AU3169" i="1"/>
  <c r="AX3169" i="1"/>
  <c r="AE3169" i="1"/>
  <c r="BC3169" i="1"/>
  <c r="AH3169" i="1"/>
  <c r="BF3169" i="1"/>
  <c r="AN3169" i="1"/>
  <c r="AT3169" i="1"/>
  <c r="AJ3352" i="1"/>
  <c r="AR3352" i="1"/>
  <c r="AZ3352" i="1"/>
  <c r="AG3352" i="1"/>
  <c r="AK3352" i="1"/>
  <c r="AS3352" i="1"/>
  <c r="BA3352" i="1"/>
  <c r="AN3352" i="1"/>
  <c r="BD3352" i="1"/>
  <c r="AL3352" i="1"/>
  <c r="AT3352" i="1"/>
  <c r="BB3352" i="1"/>
  <c r="AV3352" i="1"/>
  <c r="AW3352" i="1"/>
  <c r="AE3352" i="1"/>
  <c r="AM3352" i="1"/>
  <c r="AU3352" i="1"/>
  <c r="BC3352" i="1"/>
  <c r="AF3352" i="1"/>
  <c r="AO3352" i="1"/>
  <c r="AH3352" i="1"/>
  <c r="AP3352" i="1"/>
  <c r="AX3352" i="1"/>
  <c r="BF3352" i="1"/>
  <c r="AI3352" i="1"/>
  <c r="AQ3352" i="1"/>
  <c r="AY3352" i="1"/>
  <c r="BE3352" i="1"/>
  <c r="X3229" i="1"/>
  <c r="AG3338" i="1"/>
  <c r="AO3338" i="1"/>
  <c r="AW3338" i="1"/>
  <c r="AI3338" i="1"/>
  <c r="AQ3338" i="1"/>
  <c r="AY3338" i="1"/>
  <c r="AJ3338" i="1"/>
  <c r="AR3338" i="1"/>
  <c r="AZ3338" i="1"/>
  <c r="AK3338" i="1"/>
  <c r="AS3338" i="1"/>
  <c r="BA3338" i="1"/>
  <c r="AF3338" i="1"/>
  <c r="AV3338" i="1"/>
  <c r="AH3338" i="1"/>
  <c r="AX3338" i="1"/>
  <c r="AP3338" i="1"/>
  <c r="AL3338" i="1"/>
  <c r="BB3338" i="1"/>
  <c r="BE3338" i="1"/>
  <c r="AM3338" i="1"/>
  <c r="BC3338" i="1"/>
  <c r="AN3338" i="1"/>
  <c r="BD3338" i="1"/>
  <c r="AT3338" i="1"/>
  <c r="BF3338" i="1"/>
  <c r="AE3338" i="1"/>
  <c r="AU3338" i="1"/>
  <c r="AH3135" i="1"/>
  <c r="AN3135" i="1"/>
  <c r="AP3229" i="1"/>
  <c r="AG3229" i="1"/>
  <c r="BA3229" i="1"/>
  <c r="AN3138" i="1"/>
  <c r="AU3138" i="1"/>
  <c r="BA3138" i="1"/>
  <c r="AP3138" i="1"/>
  <c r="BC3253" i="1"/>
  <c r="BE3253" i="1"/>
  <c r="BB3253" i="1"/>
  <c r="BB3228" i="1"/>
  <c r="BA3228" i="1"/>
  <c r="AP3228" i="1"/>
  <c r="AN3228" i="1"/>
  <c r="AQ3187" i="1"/>
  <c r="AM3187" i="1"/>
  <c r="AR3187" i="1"/>
  <c r="BA3230" i="1"/>
  <c r="AE3230" i="1"/>
  <c r="AP3230" i="1"/>
  <c r="AN3230" i="1"/>
  <c r="AI3263" i="1"/>
  <c r="BE3263" i="1"/>
  <c r="BB3263" i="1"/>
  <c r="AT3295" i="1"/>
  <c r="AG3295" i="1"/>
  <c r="AE3295" i="1"/>
  <c r="AQ3295" i="1"/>
  <c r="AL3347" i="1"/>
  <c r="AJ3347" i="1"/>
  <c r="AO3347" i="1"/>
  <c r="AL3179" i="1"/>
  <c r="AM3179" i="1"/>
  <c r="AE3179" i="1"/>
  <c r="AN3179" i="1"/>
  <c r="BC3210" i="1"/>
  <c r="BB3210" i="1"/>
  <c r="AP3210" i="1"/>
  <c r="AI3242" i="1"/>
  <c r="AO3242" i="1"/>
  <c r="AR3242" i="1"/>
  <c r="AN3242" i="1"/>
  <c r="AX3206" i="1"/>
  <c r="AV3206" i="1"/>
  <c r="AY3206" i="1"/>
  <c r="AY3246" i="1"/>
  <c r="AI3246" i="1"/>
  <c r="AR3246" i="1"/>
  <c r="AN3246" i="1"/>
  <c r="AX3174" i="1"/>
  <c r="AI3174" i="1"/>
  <c r="AV3174" i="1"/>
  <c r="AT3136" i="1"/>
  <c r="BC3136" i="1"/>
  <c r="BA3136" i="1"/>
  <c r="AP3136" i="1"/>
  <c r="AY3232" i="1"/>
  <c r="BA3232" i="1"/>
  <c r="AP3232" i="1"/>
  <c r="AX3150" i="1"/>
  <c r="BE3150" i="1"/>
  <c r="AT3150" i="1"/>
  <c r="AK3150" i="1"/>
  <c r="AE3267" i="1"/>
  <c r="BE3267" i="1"/>
  <c r="BB3267" i="1"/>
  <c r="BC3299" i="1"/>
  <c r="AU3299" i="1"/>
  <c r="AF3299" i="1"/>
  <c r="AQ3299" i="1"/>
  <c r="AL3343" i="1"/>
  <c r="BF3343" i="1"/>
  <c r="AG3343" i="1"/>
  <c r="AU3218" i="1"/>
  <c r="BC3218" i="1"/>
  <c r="AY3218" i="1"/>
  <c r="AN3218" i="1"/>
  <c r="BB3162" i="1"/>
  <c r="AR3162" i="1"/>
  <c r="AS3162" i="1"/>
  <c r="BC3159" i="1"/>
  <c r="AU3159" i="1"/>
  <c r="AI3159" i="1"/>
  <c r="AH3159" i="1"/>
  <c r="BB3172" i="1"/>
  <c r="AL3172" i="1"/>
  <c r="AV3172" i="1"/>
  <c r="BC3155" i="1"/>
  <c r="AO3155" i="1"/>
  <c r="AQ3155" i="1"/>
  <c r="AN3155" i="1"/>
  <c r="AI3154" i="1"/>
  <c r="AU3154" i="1"/>
  <c r="AT3154" i="1"/>
  <c r="AG3214" i="1"/>
  <c r="AU3214" i="1"/>
  <c r="AH3214" i="1"/>
  <c r="AP3327" i="1"/>
  <c r="AV3327" i="1"/>
  <c r="AJ3327" i="1"/>
  <c r="AM3252" i="1"/>
  <c r="BF3252" i="1"/>
  <c r="AT3142" i="1"/>
  <c r="BA3142" i="1"/>
  <c r="AZ3157" i="1"/>
  <c r="AP3157" i="1"/>
  <c r="AU3161" i="1"/>
  <c r="AS3161" i="1"/>
  <c r="AW3335" i="1"/>
  <c r="AP3311" i="1"/>
  <c r="AL3311" i="1"/>
  <c r="AW3283" i="1"/>
  <c r="BA3244" i="1"/>
  <c r="BD3237" i="1"/>
  <c r="AO3148" i="1"/>
  <c r="BE3212" i="1"/>
  <c r="AI3166" i="1"/>
  <c r="BD3247" i="1"/>
  <c r="AQ3279" i="1"/>
  <c r="AX3315" i="1"/>
  <c r="AM3221" i="1"/>
  <c r="AV3126" i="1"/>
  <c r="AN3170" i="1"/>
  <c r="AR3241" i="1"/>
  <c r="AQ3152" i="1"/>
  <c r="AK3216" i="1"/>
  <c r="BE3251" i="1"/>
  <c r="AP3322" i="1"/>
  <c r="AQ3134" i="1"/>
  <c r="AM3331" i="1"/>
  <c r="AO3331" i="1"/>
  <c r="BF3331" i="1"/>
  <c r="BC3331" i="1"/>
  <c r="BE3331" i="1"/>
  <c r="AT3331" i="1"/>
  <c r="AF3331" i="1"/>
  <c r="AJ3331" i="1"/>
  <c r="AR3331" i="1"/>
  <c r="AK3331" i="1"/>
  <c r="AN3331" i="1"/>
  <c r="AZ3331" i="1"/>
  <c r="AH3331" i="1"/>
  <c r="BA3331" i="1"/>
  <c r="BD3331" i="1"/>
  <c r="BB3331" i="1"/>
  <c r="AI3331" i="1"/>
  <c r="AE3331" i="1"/>
  <c r="AG3331" i="1"/>
  <c r="AP3331" i="1"/>
  <c r="AY3331" i="1"/>
  <c r="AE3286" i="1"/>
  <c r="AM3286" i="1"/>
  <c r="AU3286" i="1"/>
  <c r="BC3286" i="1"/>
  <c r="AF3286" i="1"/>
  <c r="AN3286" i="1"/>
  <c r="AV3286" i="1"/>
  <c r="BD3286" i="1"/>
  <c r="AG3286" i="1"/>
  <c r="AO3286" i="1"/>
  <c r="AW3286" i="1"/>
  <c r="BE3286" i="1"/>
  <c r="AI3286" i="1"/>
  <c r="AQ3286" i="1"/>
  <c r="AY3286" i="1"/>
  <c r="AJ3286" i="1"/>
  <c r="AR3286" i="1"/>
  <c r="AZ3286" i="1"/>
  <c r="AX3286" i="1"/>
  <c r="BA3286" i="1"/>
  <c r="AH3286" i="1"/>
  <c r="BB3286" i="1"/>
  <c r="AK3286" i="1"/>
  <c r="BF3286" i="1"/>
  <c r="AL3286" i="1"/>
  <c r="AP3286" i="1"/>
  <c r="AS3286" i="1"/>
  <c r="AT3286" i="1"/>
  <c r="AF3208" i="1"/>
  <c r="AN3208" i="1"/>
  <c r="AV3208" i="1"/>
  <c r="BD3208" i="1"/>
  <c r="AH3208" i="1"/>
  <c r="AP3208" i="1"/>
  <c r="AX3208" i="1"/>
  <c r="BF3208" i="1"/>
  <c r="AJ3208" i="1"/>
  <c r="AR3208" i="1"/>
  <c r="AZ3208" i="1"/>
  <c r="AK3208" i="1"/>
  <c r="AS3208" i="1"/>
  <c r="AL3208" i="1"/>
  <c r="AT3208" i="1"/>
  <c r="BB3208" i="1"/>
  <c r="AI3208" i="1"/>
  <c r="BC3208" i="1"/>
  <c r="AM3208" i="1"/>
  <c r="BE3208" i="1"/>
  <c r="AO3208" i="1"/>
  <c r="AU3208" i="1"/>
  <c r="AW3208" i="1"/>
  <c r="AG3208" i="1"/>
  <c r="AY3208" i="1"/>
  <c r="BA3208" i="1"/>
  <c r="AE3208" i="1"/>
  <c r="AQ3208" i="1"/>
  <c r="AF3193" i="1"/>
  <c r="AN3193" i="1"/>
  <c r="AV3193" i="1"/>
  <c r="BD3193" i="1"/>
  <c r="AJ3193" i="1"/>
  <c r="AR3193" i="1"/>
  <c r="AZ3193" i="1"/>
  <c r="AK3193" i="1"/>
  <c r="AU3193" i="1"/>
  <c r="BF3193" i="1"/>
  <c r="AM3193" i="1"/>
  <c r="AX3193" i="1"/>
  <c r="AE3193" i="1"/>
  <c r="AP3193" i="1"/>
  <c r="BA3193" i="1"/>
  <c r="AG3193" i="1"/>
  <c r="AQ3193" i="1"/>
  <c r="BB3193" i="1"/>
  <c r="AH3193" i="1"/>
  <c r="AS3193" i="1"/>
  <c r="BC3193" i="1"/>
  <c r="AI3193" i="1"/>
  <c r="AT3193" i="1"/>
  <c r="BE3193" i="1"/>
  <c r="AL3193" i="1"/>
  <c r="AW3193" i="1"/>
  <c r="AY3193" i="1"/>
  <c r="AO3193" i="1"/>
  <c r="AG3207" i="1"/>
  <c r="AO3207" i="1"/>
  <c r="AW3207" i="1"/>
  <c r="BE3207" i="1"/>
  <c r="AF3207" i="1"/>
  <c r="AP3207" i="1"/>
  <c r="AY3207" i="1"/>
  <c r="AI3207" i="1"/>
  <c r="AR3207" i="1"/>
  <c r="BA3207" i="1"/>
  <c r="AK3207" i="1"/>
  <c r="AT3207" i="1"/>
  <c r="BC3207" i="1"/>
  <c r="AL3207" i="1"/>
  <c r="AU3207" i="1"/>
  <c r="BD3207" i="1"/>
  <c r="AM3207" i="1"/>
  <c r="AV3207" i="1"/>
  <c r="BF3207" i="1"/>
  <c r="AN3207" i="1"/>
  <c r="AQ3207" i="1"/>
  <c r="AS3207" i="1"/>
  <c r="AZ3207" i="1"/>
  <c r="AE3207" i="1"/>
  <c r="BB3207" i="1"/>
  <c r="AX3207" i="1"/>
  <c r="AH3207" i="1"/>
  <c r="AJ3207" i="1"/>
  <c r="AL3131" i="1"/>
  <c r="AO3131" i="1"/>
  <c r="AY3131" i="1"/>
  <c r="AH3131" i="1"/>
  <c r="AT3131" i="1"/>
  <c r="AW3131" i="1"/>
  <c r="AP3131" i="1"/>
  <c r="AR3131" i="1"/>
  <c r="BB3131" i="1"/>
  <c r="BE3131" i="1"/>
  <c r="BA3131" i="1"/>
  <c r="AS3131" i="1"/>
  <c r="AE3131" i="1"/>
  <c r="AI3131" i="1"/>
  <c r="BD3131" i="1"/>
  <c r="AZ3131" i="1"/>
  <c r="AM3131" i="1"/>
  <c r="AV3131" i="1"/>
  <c r="AQ3131" i="1"/>
  <c r="AU3131" i="1"/>
  <c r="AJ3131" i="1"/>
  <c r="AN3131" i="1"/>
  <c r="BC3131" i="1"/>
  <c r="AX3131" i="1"/>
  <c r="BF3131" i="1"/>
  <c r="AG3131" i="1"/>
  <c r="AK3131" i="1"/>
  <c r="AF3131" i="1"/>
  <c r="AL3276" i="1"/>
  <c r="AT3276" i="1"/>
  <c r="BB3276" i="1"/>
  <c r="AE3276" i="1"/>
  <c r="AM3276" i="1"/>
  <c r="AU3276" i="1"/>
  <c r="BC3276" i="1"/>
  <c r="AF3276" i="1"/>
  <c r="AN3276" i="1"/>
  <c r="AV3276" i="1"/>
  <c r="BD3276" i="1"/>
  <c r="AG3276" i="1"/>
  <c r="AO3276" i="1"/>
  <c r="AW3276" i="1"/>
  <c r="BE3276" i="1"/>
  <c r="AH3276" i="1"/>
  <c r="AP3276" i="1"/>
  <c r="AX3276" i="1"/>
  <c r="BF3276" i="1"/>
  <c r="AI3276" i="1"/>
  <c r="AQ3276" i="1"/>
  <c r="AY3276" i="1"/>
  <c r="AJ3276" i="1"/>
  <c r="AR3276" i="1"/>
  <c r="AZ3276" i="1"/>
  <c r="AK3276" i="1"/>
  <c r="AS3276" i="1"/>
  <c r="BA3276" i="1"/>
  <c r="AG3336" i="1"/>
  <c r="AO3336" i="1"/>
  <c r="AW3336" i="1"/>
  <c r="BE3336" i="1"/>
  <c r="AI3336" i="1"/>
  <c r="AQ3336" i="1"/>
  <c r="AY3336" i="1"/>
  <c r="AJ3336" i="1"/>
  <c r="AR3336" i="1"/>
  <c r="AZ3336" i="1"/>
  <c r="AK3336" i="1"/>
  <c r="AS3336" i="1"/>
  <c r="BA3336" i="1"/>
  <c r="AN3336" i="1"/>
  <c r="BD3336" i="1"/>
  <c r="AP3336" i="1"/>
  <c r="BF3336" i="1"/>
  <c r="AT3336" i="1"/>
  <c r="AX3336" i="1"/>
  <c r="AE3336" i="1"/>
  <c r="AU3336" i="1"/>
  <c r="AH3336" i="1"/>
  <c r="AF3336" i="1"/>
  <c r="AV3336" i="1"/>
  <c r="AL3336" i="1"/>
  <c r="BB3336" i="1"/>
  <c r="AM3336" i="1"/>
  <c r="BC3336" i="1"/>
  <c r="AT3213" i="1"/>
  <c r="AE3213" i="1"/>
  <c r="BF3213" i="1"/>
  <c r="AF3213" i="1"/>
  <c r="BC3213" i="1"/>
  <c r="AM3213" i="1"/>
  <c r="AH3213" i="1"/>
  <c r="AI3213" i="1"/>
  <c r="AN3213" i="1"/>
  <c r="AJ3213" i="1"/>
  <c r="AO3213" i="1"/>
  <c r="AU3213" i="1"/>
  <c r="AS3213" i="1"/>
  <c r="AZ3213" i="1"/>
  <c r="AP3213" i="1"/>
  <c r="AK3213" i="1"/>
  <c r="AW3213" i="1"/>
  <c r="AL3213" i="1"/>
  <c r="BA3213" i="1"/>
  <c r="AV3213" i="1"/>
  <c r="BD3213" i="1"/>
  <c r="AH3250" i="1"/>
  <c r="AS3250" i="1"/>
  <c r="BC3250" i="1"/>
  <c r="AX3250" i="1"/>
  <c r="AL3250" i="1"/>
  <c r="BE3250" i="1"/>
  <c r="BF3250" i="1"/>
  <c r="AT3250" i="1"/>
  <c r="AM3250" i="1"/>
  <c r="AF3250" i="1"/>
  <c r="AJ3250" i="1"/>
  <c r="BB3250" i="1"/>
  <c r="AO3250" i="1"/>
  <c r="AV3250" i="1"/>
  <c r="AZ3250" i="1"/>
  <c r="AY3250" i="1"/>
  <c r="AU3250" i="1"/>
  <c r="BD3250" i="1"/>
  <c r="AK3250" i="1"/>
  <c r="AG3250" i="1"/>
  <c r="AW3250" i="1"/>
  <c r="AF3258" i="1"/>
  <c r="AN3258" i="1"/>
  <c r="AV3258" i="1"/>
  <c r="BD3258" i="1"/>
  <c r="AH3258" i="1"/>
  <c r="AP3258" i="1"/>
  <c r="AX3258" i="1"/>
  <c r="BF3258" i="1"/>
  <c r="AJ3258" i="1"/>
  <c r="AR3258" i="1"/>
  <c r="AZ3258" i="1"/>
  <c r="AK3258" i="1"/>
  <c r="AS3258" i="1"/>
  <c r="BA3258" i="1"/>
  <c r="AL3258" i="1"/>
  <c r="AT3258" i="1"/>
  <c r="BB3258" i="1"/>
  <c r="AO3258" i="1"/>
  <c r="AQ3258" i="1"/>
  <c r="AU3258" i="1"/>
  <c r="AW3258" i="1"/>
  <c r="AE3258" i="1"/>
  <c r="AY3258" i="1"/>
  <c r="AG3258" i="1"/>
  <c r="BC3258" i="1"/>
  <c r="AI3258" i="1"/>
  <c r="BE3258" i="1"/>
  <c r="AM3258" i="1"/>
  <c r="AI3293" i="1"/>
  <c r="AQ3293" i="1"/>
  <c r="AY3293" i="1"/>
  <c r="AJ3293" i="1"/>
  <c r="AR3293" i="1"/>
  <c r="AZ3293" i="1"/>
  <c r="AK3293" i="1"/>
  <c r="AS3293" i="1"/>
  <c r="BA3293" i="1"/>
  <c r="AE3293" i="1"/>
  <c r="AM3293" i="1"/>
  <c r="AU3293" i="1"/>
  <c r="BC3293" i="1"/>
  <c r="AF3293" i="1"/>
  <c r="AN3293" i="1"/>
  <c r="AV3293" i="1"/>
  <c r="BD3293" i="1"/>
  <c r="AT3293" i="1"/>
  <c r="AW3293" i="1"/>
  <c r="AX3293" i="1"/>
  <c r="AG3293" i="1"/>
  <c r="BB3293" i="1"/>
  <c r="AH3293" i="1"/>
  <c r="BE3293" i="1"/>
  <c r="AL3293" i="1"/>
  <c r="BF3293" i="1"/>
  <c r="AO3293" i="1"/>
  <c r="AP3293" i="1"/>
  <c r="AF3339" i="1"/>
  <c r="AN3339" i="1"/>
  <c r="AV3339" i="1"/>
  <c r="BD3339" i="1"/>
  <c r="AS3339" i="1"/>
  <c r="AG3339" i="1"/>
  <c r="AO3339" i="1"/>
  <c r="AW3339" i="1"/>
  <c r="BE3339" i="1"/>
  <c r="AH3339" i="1"/>
  <c r="AP3339" i="1"/>
  <c r="AX3339" i="1"/>
  <c r="BF3339" i="1"/>
  <c r="BA3339" i="1"/>
  <c r="AI3339" i="1"/>
  <c r="AQ3339" i="1"/>
  <c r="AY3339" i="1"/>
  <c r="AK3339" i="1"/>
  <c r="AJ3339" i="1"/>
  <c r="AR3339" i="1"/>
  <c r="AZ3339" i="1"/>
  <c r="AL3339" i="1"/>
  <c r="AT3339" i="1"/>
  <c r="BB3339" i="1"/>
  <c r="AE3339" i="1"/>
  <c r="AM3339" i="1"/>
  <c r="AU3339" i="1"/>
  <c r="BC3339" i="1"/>
  <c r="AE3290" i="1"/>
  <c r="AM3290" i="1"/>
  <c r="AU3290" i="1"/>
  <c r="BC3290" i="1"/>
  <c r="AF3290" i="1"/>
  <c r="AN3290" i="1"/>
  <c r="AV3290" i="1"/>
  <c r="BD3290" i="1"/>
  <c r="AG3290" i="1"/>
  <c r="AO3290" i="1"/>
  <c r="AW3290" i="1"/>
  <c r="BE3290" i="1"/>
  <c r="AI3290" i="1"/>
  <c r="AQ3290" i="1"/>
  <c r="AY3290" i="1"/>
  <c r="AJ3290" i="1"/>
  <c r="AR3290" i="1"/>
  <c r="AZ3290" i="1"/>
  <c r="AS3290" i="1"/>
  <c r="AT3290" i="1"/>
  <c r="AX3290" i="1"/>
  <c r="BA3290" i="1"/>
  <c r="AH3290" i="1"/>
  <c r="BB3290" i="1"/>
  <c r="AK3290" i="1"/>
  <c r="BF3290" i="1"/>
  <c r="AL3290" i="1"/>
  <c r="AP3290" i="1"/>
  <c r="AJ3171" i="1"/>
  <c r="AH3171" i="1"/>
  <c r="AW3171" i="1"/>
  <c r="AZ3171" i="1"/>
  <c r="BC3171" i="1"/>
  <c r="AX3171" i="1"/>
  <c r="AO3171" i="1"/>
  <c r="AL3171" i="1"/>
  <c r="AK3171" i="1"/>
  <c r="AF3171" i="1"/>
  <c r="AY3171" i="1"/>
  <c r="BE3171" i="1"/>
  <c r="BB3171" i="1"/>
  <c r="AV3171" i="1"/>
  <c r="AP3171" i="1"/>
  <c r="AU3171" i="1"/>
  <c r="BF3171" i="1"/>
  <c r="BD3171" i="1"/>
  <c r="BA3171" i="1"/>
  <c r="AG3171" i="1"/>
  <c r="AT3171" i="1"/>
  <c r="AL3282" i="1"/>
  <c r="AT3282" i="1"/>
  <c r="BB3282" i="1"/>
  <c r="AE3282" i="1"/>
  <c r="AM3282" i="1"/>
  <c r="AU3282" i="1"/>
  <c r="BC3282" i="1"/>
  <c r="AF3282" i="1"/>
  <c r="AN3282" i="1"/>
  <c r="AV3282" i="1"/>
  <c r="BD3282" i="1"/>
  <c r="AG3282" i="1"/>
  <c r="AO3282" i="1"/>
  <c r="AW3282" i="1"/>
  <c r="BE3282" i="1"/>
  <c r="AH3282" i="1"/>
  <c r="AP3282" i="1"/>
  <c r="AX3282" i="1"/>
  <c r="BF3282" i="1"/>
  <c r="AI3282" i="1"/>
  <c r="AQ3282" i="1"/>
  <c r="AY3282" i="1"/>
  <c r="AJ3282" i="1"/>
  <c r="AR3282" i="1"/>
  <c r="AZ3282" i="1"/>
  <c r="AS3282" i="1"/>
  <c r="BA3282" i="1"/>
  <c r="AK3282" i="1"/>
  <c r="AL3145" i="1"/>
  <c r="AT3145" i="1"/>
  <c r="BB3145" i="1"/>
  <c r="AE3145" i="1"/>
  <c r="AM3145" i="1"/>
  <c r="AU3145" i="1"/>
  <c r="BC3145" i="1"/>
  <c r="AG3145" i="1"/>
  <c r="AO3145" i="1"/>
  <c r="AW3145" i="1"/>
  <c r="BE3145" i="1"/>
  <c r="AN3145" i="1"/>
  <c r="AZ3145" i="1"/>
  <c r="AP3145" i="1"/>
  <c r="BA3145" i="1"/>
  <c r="AQ3145" i="1"/>
  <c r="BD3145" i="1"/>
  <c r="AH3145" i="1"/>
  <c r="AS3145" i="1"/>
  <c r="AV3145" i="1"/>
  <c r="AI3145" i="1"/>
  <c r="BF3145" i="1"/>
  <c r="AK3145" i="1"/>
  <c r="AR3145" i="1"/>
  <c r="AX3145" i="1"/>
  <c r="AY3145" i="1"/>
  <c r="AF3145" i="1"/>
  <c r="AJ3145" i="1"/>
  <c r="AL3143" i="1"/>
  <c r="AT3143" i="1"/>
  <c r="BB3143" i="1"/>
  <c r="AE3143" i="1"/>
  <c r="AM3143" i="1"/>
  <c r="AU3143" i="1"/>
  <c r="BC3143" i="1"/>
  <c r="AG3143" i="1"/>
  <c r="AO3143" i="1"/>
  <c r="AW3143" i="1"/>
  <c r="BE3143" i="1"/>
  <c r="AF3143" i="1"/>
  <c r="AR3143" i="1"/>
  <c r="BF3143" i="1"/>
  <c r="AH3143" i="1"/>
  <c r="AS3143" i="1"/>
  <c r="AI3143" i="1"/>
  <c r="AV3143" i="1"/>
  <c r="AK3143" i="1"/>
  <c r="AY3143" i="1"/>
  <c r="AZ3143" i="1"/>
  <c r="AN3143" i="1"/>
  <c r="AQ3143" i="1"/>
  <c r="BA3143" i="1"/>
  <c r="BD3143" i="1"/>
  <c r="AJ3143" i="1"/>
  <c r="AP3143" i="1"/>
  <c r="AX3143" i="1"/>
  <c r="AH3277" i="1"/>
  <c r="AP3277" i="1"/>
  <c r="AX3277" i="1"/>
  <c r="BF3277" i="1"/>
  <c r="AI3277" i="1"/>
  <c r="AQ3277" i="1"/>
  <c r="AY3277" i="1"/>
  <c r="AJ3277" i="1"/>
  <c r="AR3277" i="1"/>
  <c r="AZ3277" i="1"/>
  <c r="AK3277" i="1"/>
  <c r="AS3277" i="1"/>
  <c r="BA3277" i="1"/>
  <c r="AL3277" i="1"/>
  <c r="AT3277" i="1"/>
  <c r="BB3277" i="1"/>
  <c r="AE3277" i="1"/>
  <c r="AM3277" i="1"/>
  <c r="AU3277" i="1"/>
  <c r="BC3277" i="1"/>
  <c r="AF3277" i="1"/>
  <c r="AN3277" i="1"/>
  <c r="AV3277" i="1"/>
  <c r="BD3277" i="1"/>
  <c r="BE3277" i="1"/>
  <c r="AG3277" i="1"/>
  <c r="AO3277" i="1"/>
  <c r="AW3277" i="1"/>
  <c r="AG3222" i="1"/>
  <c r="AJ3222" i="1"/>
  <c r="AL3222" i="1"/>
  <c r="AW3222" i="1"/>
  <c r="AZ3222" i="1"/>
  <c r="AT3222" i="1"/>
  <c r="BE3222" i="1"/>
  <c r="AK3222" i="1"/>
  <c r="AU3222" i="1"/>
  <c r="AF3222" i="1"/>
  <c r="AH3222" i="1"/>
  <c r="AS3222" i="1"/>
  <c r="AM3222" i="1"/>
  <c r="AV3222" i="1"/>
  <c r="AX3222" i="1"/>
  <c r="AE3222" i="1"/>
  <c r="BC3222" i="1"/>
  <c r="BD3222" i="1"/>
  <c r="BF3222" i="1"/>
  <c r="BB3222" i="1"/>
  <c r="AI3222" i="1"/>
  <c r="K3135" i="1"/>
  <c r="AF3199" i="1"/>
  <c r="AN3199" i="1"/>
  <c r="AV3199" i="1"/>
  <c r="BD3199" i="1"/>
  <c r="AJ3199" i="1"/>
  <c r="AR3199" i="1"/>
  <c r="AZ3199" i="1"/>
  <c r="AM3199" i="1"/>
  <c r="AX3199" i="1"/>
  <c r="AE3199" i="1"/>
  <c r="AP3199" i="1"/>
  <c r="BA3199" i="1"/>
  <c r="AI3199" i="1"/>
  <c r="AT3199" i="1"/>
  <c r="BE3199" i="1"/>
  <c r="AL3199" i="1"/>
  <c r="AW3199" i="1"/>
  <c r="AY3199" i="1"/>
  <c r="AH3199" i="1"/>
  <c r="BC3199" i="1"/>
  <c r="AO3199" i="1"/>
  <c r="AQ3199" i="1"/>
  <c r="AS3199" i="1"/>
  <c r="AK3199" i="1"/>
  <c r="AU3199" i="1"/>
  <c r="BB3199" i="1"/>
  <c r="BF3199" i="1"/>
  <c r="AG3199" i="1"/>
  <c r="AF3153" i="1"/>
  <c r="AH3153" i="1"/>
  <c r="AQ3153" i="1"/>
  <c r="AS3153" i="1"/>
  <c r="AV3153" i="1"/>
  <c r="AX3153" i="1"/>
  <c r="AY3153" i="1"/>
  <c r="AZ3153" i="1"/>
  <c r="BD3153" i="1"/>
  <c r="BF3153" i="1"/>
  <c r="AJ3153" i="1"/>
  <c r="BB3153" i="1"/>
  <c r="AG3153" i="1"/>
  <c r="AM3153" i="1"/>
  <c r="BC3153" i="1"/>
  <c r="AW3153" i="1"/>
  <c r="AI3153" i="1"/>
  <c r="AL3153" i="1"/>
  <c r="BE3153" i="1"/>
  <c r="AT3153" i="1"/>
  <c r="AR3153" i="1"/>
  <c r="AS3135" i="1"/>
  <c r="AY3135" i="1"/>
  <c r="AM3135" i="1"/>
  <c r="AM3229" i="1"/>
  <c r="BD3229" i="1"/>
  <c r="AS3229" i="1"/>
  <c r="AJ3138" i="1"/>
  <c r="AG3138" i="1"/>
  <c r="AS3138" i="1"/>
  <c r="AI3253" i="1"/>
  <c r="AW3253" i="1"/>
  <c r="AT3253" i="1"/>
  <c r="AQ3228" i="1"/>
  <c r="AS3228" i="1"/>
  <c r="AH3228" i="1"/>
  <c r="AF3228" i="1"/>
  <c r="AG3187" i="1"/>
  <c r="BF3187" i="1"/>
  <c r="AJ3187" i="1"/>
  <c r="AT3230" i="1"/>
  <c r="AS3230" i="1"/>
  <c r="AH3230" i="1"/>
  <c r="AF3230" i="1"/>
  <c r="BA3263" i="1"/>
  <c r="AW3263" i="1"/>
  <c r="AT3263" i="1"/>
  <c r="AP3295" i="1"/>
  <c r="BD3295" i="1"/>
  <c r="BA3295" i="1"/>
  <c r="AR3347" i="1"/>
  <c r="BF3347" i="1"/>
  <c r="AG3347" i="1"/>
  <c r="AX3179" i="1"/>
  <c r="BB3179" i="1"/>
  <c r="AY3179" i="1"/>
  <c r="AF3179" i="1"/>
  <c r="AM3210" i="1"/>
  <c r="AT3210" i="1"/>
  <c r="BC3242" i="1"/>
  <c r="BB3242" i="1"/>
  <c r="AJ3242" i="1"/>
  <c r="AT3206" i="1"/>
  <c r="AM3206" i="1"/>
  <c r="AE3246" i="1"/>
  <c r="BB3246" i="1"/>
  <c r="AJ3246" i="1"/>
  <c r="AH3174" i="1"/>
  <c r="BB3174" i="1"/>
  <c r="AN3174" i="1"/>
  <c r="AN3136" i="1"/>
  <c r="AO3136" i="1"/>
  <c r="AS3136" i="1"/>
  <c r="AH3136" i="1"/>
  <c r="AE3232" i="1"/>
  <c r="AS3232" i="1"/>
  <c r="AU3150" i="1"/>
  <c r="AO3150" i="1"/>
  <c r="AL3150" i="1"/>
  <c r="AH3150" i="1"/>
  <c r="AY3267" i="1"/>
  <c r="AW3267" i="1"/>
  <c r="AM3299" i="1"/>
  <c r="AE3299" i="1"/>
  <c r="BA3299" i="1"/>
  <c r="AI3299" i="1"/>
  <c r="AJ3343" i="1"/>
  <c r="AX3343" i="1"/>
  <c r="AS3343" i="1"/>
  <c r="AR3218" i="1"/>
  <c r="AS3218" i="1"/>
  <c r="AM3218" i="1"/>
  <c r="AF3218" i="1"/>
  <c r="AM3162" i="1"/>
  <c r="AZ3162" i="1"/>
  <c r="AK3162" i="1"/>
  <c r="BB3159" i="1"/>
  <c r="AR3159" i="1"/>
  <c r="BE3159" i="1"/>
  <c r="AM3172" i="1"/>
  <c r="BE3172" i="1"/>
  <c r="AN3172" i="1"/>
  <c r="AJ3155" i="1"/>
  <c r="BB3155" i="1"/>
  <c r="AE3155" i="1"/>
  <c r="AF3155" i="1"/>
  <c r="BD3154" i="1"/>
  <c r="AE3154" i="1"/>
  <c r="AL3154" i="1"/>
  <c r="AR3214" i="1"/>
  <c r="BE3214" i="1"/>
  <c r="BD3214" i="1"/>
  <c r="BB3327" i="1"/>
  <c r="AF3327" i="1"/>
  <c r="BE3252" i="1"/>
  <c r="BB3252" i="1"/>
  <c r="AP3252" i="1"/>
  <c r="AR3142" i="1"/>
  <c r="AS3142" i="1"/>
  <c r="AE3157" i="1"/>
  <c r="AH3157" i="1"/>
  <c r="AH3161" i="1"/>
  <c r="AK3161" i="1"/>
  <c r="AO3335" i="1"/>
  <c r="AH3311" i="1"/>
  <c r="BA3311" i="1"/>
  <c r="AF3283" i="1"/>
  <c r="AR3244" i="1"/>
  <c r="BB3237" i="1"/>
  <c r="AN3153" i="1"/>
  <c r="AQ3222" i="1"/>
  <c r="AM3148" i="1"/>
  <c r="BB3212" i="1"/>
  <c r="AZ3166" i="1"/>
  <c r="BB3247" i="1"/>
  <c r="AP3279" i="1"/>
  <c r="BA3249" i="1"/>
  <c r="AI3171" i="1"/>
  <c r="AG3315" i="1"/>
  <c r="AG3221" i="1"/>
  <c r="BA3126" i="1"/>
  <c r="AP3250" i="1"/>
  <c r="AJ3170" i="1"/>
  <c r="AV3167" i="1"/>
  <c r="AX3213" i="1"/>
  <c r="AY3152" i="1"/>
  <c r="BB3216" i="1"/>
  <c r="BD3251" i="1"/>
  <c r="AO3322" i="1"/>
  <c r="AP3134" i="1"/>
  <c r="AL3287" i="1"/>
  <c r="AJ3239" i="1"/>
  <c r="AR3239" i="1"/>
  <c r="AZ3239" i="1"/>
  <c r="AL3239" i="1"/>
  <c r="AT3239" i="1"/>
  <c r="BB3239" i="1"/>
  <c r="AF3239" i="1"/>
  <c r="AN3239" i="1"/>
  <c r="AV3239" i="1"/>
  <c r="BD3239" i="1"/>
  <c r="AG3239" i="1"/>
  <c r="AO3239" i="1"/>
  <c r="AW3239" i="1"/>
  <c r="BE3239" i="1"/>
  <c r="AH3239" i="1"/>
  <c r="AP3239" i="1"/>
  <c r="AX3239" i="1"/>
  <c r="BF3239" i="1"/>
  <c r="AM3239" i="1"/>
  <c r="AQ3239" i="1"/>
  <c r="AS3239" i="1"/>
  <c r="AU3239" i="1"/>
  <c r="AY3239" i="1"/>
  <c r="AE3239" i="1"/>
  <c r="BA3239" i="1"/>
  <c r="AI3239" i="1"/>
  <c r="BC3239" i="1"/>
  <c r="AK3239" i="1"/>
  <c r="AJ3211" i="1"/>
  <c r="AR3211" i="1"/>
  <c r="AZ3211" i="1"/>
  <c r="AL3211" i="1"/>
  <c r="AT3211" i="1"/>
  <c r="BB3211" i="1"/>
  <c r="AF3211" i="1"/>
  <c r="AN3211" i="1"/>
  <c r="AV3211" i="1"/>
  <c r="BD3211" i="1"/>
  <c r="AH3211" i="1"/>
  <c r="AP3211" i="1"/>
  <c r="AX3211" i="1"/>
  <c r="BF3211" i="1"/>
  <c r="AI3211" i="1"/>
  <c r="AY3211" i="1"/>
  <c r="AK3211" i="1"/>
  <c r="BA3211" i="1"/>
  <c r="AM3211" i="1"/>
  <c r="BC3211" i="1"/>
  <c r="AQ3211" i="1"/>
  <c r="AS3211" i="1"/>
  <c r="AE3211" i="1"/>
  <c r="AO3211" i="1"/>
  <c r="AW3211" i="1"/>
  <c r="BE3211" i="1"/>
  <c r="AG3211" i="1"/>
  <c r="AU3211" i="1"/>
  <c r="K3267" i="1"/>
  <c r="C3335" i="1"/>
  <c r="C3172" i="1"/>
  <c r="AF3224" i="1"/>
  <c r="AH3224" i="1"/>
  <c r="AS3224" i="1"/>
  <c r="BC3224" i="1"/>
  <c r="AN3224" i="1"/>
  <c r="AP3224" i="1"/>
  <c r="BA3224" i="1"/>
  <c r="AQ3224" i="1"/>
  <c r="AV3224" i="1"/>
  <c r="AX3224" i="1"/>
  <c r="AM3224" i="1"/>
  <c r="AU3224" i="1"/>
  <c r="BD3224" i="1"/>
  <c r="BF3224" i="1"/>
  <c r="AT3224" i="1"/>
  <c r="AL3224" i="1"/>
  <c r="AG3224" i="1"/>
  <c r="AJ3224" i="1"/>
  <c r="AY3224" i="1"/>
  <c r="AO3224" i="1"/>
  <c r="AR3224" i="1"/>
  <c r="AE3224" i="1"/>
  <c r="AW3224" i="1"/>
  <c r="AZ3224" i="1"/>
  <c r="BB3224" i="1"/>
  <c r="BE3224" i="1"/>
  <c r="AK3224" i="1"/>
  <c r="AI3224" i="1"/>
  <c r="AF3183" i="1"/>
  <c r="AN3183" i="1"/>
  <c r="AV3183" i="1"/>
  <c r="BD3183" i="1"/>
  <c r="AJ3183" i="1"/>
  <c r="AR3183" i="1"/>
  <c r="AZ3183" i="1"/>
  <c r="AI3183" i="1"/>
  <c r="AT3183" i="1"/>
  <c r="BE3183" i="1"/>
  <c r="AK3183" i="1"/>
  <c r="AU3183" i="1"/>
  <c r="BF3183" i="1"/>
  <c r="AM3183" i="1"/>
  <c r="AX3183" i="1"/>
  <c r="AQ3183" i="1"/>
  <c r="AE3183" i="1"/>
  <c r="AW3183" i="1"/>
  <c r="AH3183" i="1"/>
  <c r="BA3183" i="1"/>
  <c r="AL3183" i="1"/>
  <c r="BB3183" i="1"/>
  <c r="AO3183" i="1"/>
  <c r="BC3183" i="1"/>
  <c r="AP3183" i="1"/>
  <c r="AS3183" i="1"/>
  <c r="AY3183" i="1"/>
  <c r="AG3183" i="1"/>
  <c r="AJ3192" i="1"/>
  <c r="AR3192" i="1"/>
  <c r="AZ3192" i="1"/>
  <c r="AF3192" i="1"/>
  <c r="AN3192" i="1"/>
  <c r="AV3192" i="1"/>
  <c r="BD3192" i="1"/>
  <c r="AG3192" i="1"/>
  <c r="AQ3192" i="1"/>
  <c r="BB3192" i="1"/>
  <c r="AI3192" i="1"/>
  <c r="AT3192" i="1"/>
  <c r="BE3192" i="1"/>
  <c r="AL3192" i="1"/>
  <c r="AW3192" i="1"/>
  <c r="AM3192" i="1"/>
  <c r="AX3192" i="1"/>
  <c r="AO3192" i="1"/>
  <c r="AY3192" i="1"/>
  <c r="AE3192" i="1"/>
  <c r="AP3192" i="1"/>
  <c r="BA3192" i="1"/>
  <c r="BC3192" i="1"/>
  <c r="AH3192" i="1"/>
  <c r="AK3192" i="1"/>
  <c r="AS3192" i="1"/>
  <c r="AU3192" i="1"/>
  <c r="BF3192" i="1"/>
  <c r="AJ3225" i="1"/>
  <c r="AR3225" i="1"/>
  <c r="AZ3225" i="1"/>
  <c r="AK3225" i="1"/>
  <c r="AS3225" i="1"/>
  <c r="BA3225" i="1"/>
  <c r="AL3225" i="1"/>
  <c r="AT3225" i="1"/>
  <c r="BB3225" i="1"/>
  <c r="AF3225" i="1"/>
  <c r="AN3225" i="1"/>
  <c r="AV3225" i="1"/>
  <c r="BD3225" i="1"/>
  <c r="AG3225" i="1"/>
  <c r="AO3225" i="1"/>
  <c r="AW3225" i="1"/>
  <c r="BE3225" i="1"/>
  <c r="AH3225" i="1"/>
  <c r="BC3225" i="1"/>
  <c r="AM3225" i="1"/>
  <c r="AQ3225" i="1"/>
  <c r="AU3225" i="1"/>
  <c r="AX3225" i="1"/>
  <c r="AE3225" i="1"/>
  <c r="AI3225" i="1"/>
  <c r="AP3225" i="1"/>
  <c r="AY3225" i="1"/>
  <c r="BF3225" i="1"/>
  <c r="F3229" i="1"/>
  <c r="AE3284" i="1"/>
  <c r="AM3284" i="1"/>
  <c r="AU3284" i="1"/>
  <c r="BC3284" i="1"/>
  <c r="AF3284" i="1"/>
  <c r="AN3284" i="1"/>
  <c r="AV3284" i="1"/>
  <c r="BD3284" i="1"/>
  <c r="AG3284" i="1"/>
  <c r="AO3284" i="1"/>
  <c r="AW3284" i="1"/>
  <c r="BE3284" i="1"/>
  <c r="AI3284" i="1"/>
  <c r="AQ3284" i="1"/>
  <c r="AY3284" i="1"/>
  <c r="AJ3284" i="1"/>
  <c r="AR3284" i="1"/>
  <c r="AZ3284" i="1"/>
  <c r="AP3284" i="1"/>
  <c r="AS3284" i="1"/>
  <c r="AT3284" i="1"/>
  <c r="AX3284" i="1"/>
  <c r="BA3284" i="1"/>
  <c r="AH3284" i="1"/>
  <c r="BB3284" i="1"/>
  <c r="AK3284" i="1"/>
  <c r="BF3284" i="1"/>
  <c r="AL3284" i="1"/>
  <c r="AL3278" i="1"/>
  <c r="AT3278" i="1"/>
  <c r="BB3278" i="1"/>
  <c r="AE3278" i="1"/>
  <c r="AM3278" i="1"/>
  <c r="AU3278" i="1"/>
  <c r="BC3278" i="1"/>
  <c r="AF3278" i="1"/>
  <c r="AN3278" i="1"/>
  <c r="AV3278" i="1"/>
  <c r="BD3278" i="1"/>
  <c r="AG3278" i="1"/>
  <c r="AO3278" i="1"/>
  <c r="AW3278" i="1"/>
  <c r="BE3278" i="1"/>
  <c r="AH3278" i="1"/>
  <c r="AP3278" i="1"/>
  <c r="AX3278" i="1"/>
  <c r="BF3278" i="1"/>
  <c r="AI3278" i="1"/>
  <c r="AQ3278" i="1"/>
  <c r="AY3278" i="1"/>
  <c r="AJ3278" i="1"/>
  <c r="AR3278" i="1"/>
  <c r="AZ3278" i="1"/>
  <c r="AK3278" i="1"/>
  <c r="AS3278" i="1"/>
  <c r="BA3278" i="1"/>
  <c r="AF3260" i="1"/>
  <c r="AN3260" i="1"/>
  <c r="AV3260" i="1"/>
  <c r="BD3260" i="1"/>
  <c r="AH3260" i="1"/>
  <c r="AP3260" i="1"/>
  <c r="AX3260" i="1"/>
  <c r="BF3260" i="1"/>
  <c r="AJ3260" i="1"/>
  <c r="AR3260" i="1"/>
  <c r="AZ3260" i="1"/>
  <c r="AK3260" i="1"/>
  <c r="AS3260" i="1"/>
  <c r="BA3260" i="1"/>
  <c r="AL3260" i="1"/>
  <c r="AT3260" i="1"/>
  <c r="BB3260" i="1"/>
  <c r="AW3260" i="1"/>
  <c r="AE3260" i="1"/>
  <c r="AY3260" i="1"/>
  <c r="AG3260" i="1"/>
  <c r="BC3260" i="1"/>
  <c r="AI3260" i="1"/>
  <c r="BE3260" i="1"/>
  <c r="AM3260" i="1"/>
  <c r="AO3260" i="1"/>
  <c r="AQ3260" i="1"/>
  <c r="AU3260" i="1"/>
  <c r="AJ3182" i="1"/>
  <c r="AP3182" i="1"/>
  <c r="AL3182" i="1"/>
  <c r="AY3182" i="1"/>
  <c r="AR3182" i="1"/>
  <c r="BA3182" i="1"/>
  <c r="BC3182" i="1"/>
  <c r="BF3182" i="1"/>
  <c r="AZ3182" i="1"/>
  <c r="AG3182" i="1"/>
  <c r="AO3182" i="1"/>
  <c r="AM3182" i="1"/>
  <c r="AF3182" i="1"/>
  <c r="AQ3182" i="1"/>
  <c r="AU3182" i="1"/>
  <c r="AS3182" i="1"/>
  <c r="AN3182" i="1"/>
  <c r="BB3182" i="1"/>
  <c r="AW3182" i="1"/>
  <c r="AV3182" i="1"/>
  <c r="AI3182" i="1"/>
  <c r="AH3182" i="1"/>
  <c r="BD3182" i="1"/>
  <c r="AT3182" i="1"/>
  <c r="AX3182" i="1"/>
  <c r="AE3182" i="1"/>
  <c r="BE3182" i="1"/>
  <c r="AK3182" i="1"/>
  <c r="AL3133" i="1"/>
  <c r="AT3133" i="1"/>
  <c r="BB3133" i="1"/>
  <c r="AE3133" i="1"/>
  <c r="AM3133" i="1"/>
  <c r="AU3133" i="1"/>
  <c r="BC3133" i="1"/>
  <c r="AG3133" i="1"/>
  <c r="AO3133" i="1"/>
  <c r="AW3133" i="1"/>
  <c r="BE3133" i="1"/>
  <c r="AQ3133" i="1"/>
  <c r="BD3133" i="1"/>
  <c r="AF3133" i="1"/>
  <c r="AR3133" i="1"/>
  <c r="BF3133" i="1"/>
  <c r="AH3133" i="1"/>
  <c r="AS3133" i="1"/>
  <c r="AJ3133" i="1"/>
  <c r="AX3133" i="1"/>
  <c r="AY3133" i="1"/>
  <c r="AK3133" i="1"/>
  <c r="AZ3133" i="1"/>
  <c r="AI3133" i="1"/>
  <c r="AN3133" i="1"/>
  <c r="AP3133" i="1"/>
  <c r="AV3133" i="1"/>
  <c r="BA3133" i="1"/>
  <c r="C3218" i="1"/>
  <c r="AJ3181" i="1"/>
  <c r="AP3181" i="1"/>
  <c r="AQ3181" i="1"/>
  <c r="AR3181" i="1"/>
  <c r="BA3181" i="1"/>
  <c r="BF3181" i="1"/>
  <c r="AZ3181" i="1"/>
  <c r="AG3181" i="1"/>
  <c r="AS3181" i="1"/>
  <c r="AL3181" i="1"/>
  <c r="AU3181" i="1"/>
  <c r="AT3181" i="1"/>
  <c r="AF3181" i="1"/>
  <c r="AW3181" i="1"/>
  <c r="AI3181" i="1"/>
  <c r="AH3181" i="1"/>
  <c r="AN3181" i="1"/>
  <c r="AM3181" i="1"/>
  <c r="BB3181" i="1"/>
  <c r="AY3181" i="1"/>
  <c r="AV3181" i="1"/>
  <c r="AX3181" i="1"/>
  <c r="AO3181" i="1"/>
  <c r="BC3181" i="1"/>
  <c r="BD3181" i="1"/>
  <c r="AE3181" i="1"/>
  <c r="BE3181" i="1"/>
  <c r="AK3181" i="1"/>
  <c r="AJ3227" i="1"/>
  <c r="AR3227" i="1"/>
  <c r="AZ3227" i="1"/>
  <c r="AK3227" i="1"/>
  <c r="AS3227" i="1"/>
  <c r="BA3227" i="1"/>
  <c r="AL3227" i="1"/>
  <c r="AT3227" i="1"/>
  <c r="BB3227" i="1"/>
  <c r="AF3227" i="1"/>
  <c r="AN3227" i="1"/>
  <c r="AV3227" i="1"/>
  <c r="BD3227" i="1"/>
  <c r="AG3227" i="1"/>
  <c r="AO3227" i="1"/>
  <c r="AW3227" i="1"/>
  <c r="BE3227" i="1"/>
  <c r="AP3227" i="1"/>
  <c r="AU3227" i="1"/>
  <c r="AE3227" i="1"/>
  <c r="AY3227" i="1"/>
  <c r="AH3227" i="1"/>
  <c r="BC3227" i="1"/>
  <c r="AI3227" i="1"/>
  <c r="BF3227" i="1"/>
  <c r="AM3227" i="1"/>
  <c r="AQ3227" i="1"/>
  <c r="AX3227" i="1"/>
  <c r="AT3255" i="1"/>
  <c r="AW3255" i="1"/>
  <c r="AS3255" i="1"/>
  <c r="AF3255" i="1"/>
  <c r="AH3255" i="1"/>
  <c r="AY3255" i="1"/>
  <c r="AN3255" i="1"/>
  <c r="AP3255" i="1"/>
  <c r="AE3255" i="1"/>
  <c r="AJ3255" i="1"/>
  <c r="AV3255" i="1"/>
  <c r="AX3255" i="1"/>
  <c r="BA3255" i="1"/>
  <c r="AZ3255" i="1"/>
  <c r="AG3255" i="1"/>
  <c r="AM3255" i="1"/>
  <c r="BC3255" i="1"/>
  <c r="AL3255" i="1"/>
  <c r="AO3255" i="1"/>
  <c r="AQ3255" i="1"/>
  <c r="AK3255" i="1"/>
  <c r="AF3191" i="1"/>
  <c r="AN3191" i="1"/>
  <c r="AV3191" i="1"/>
  <c r="BD3191" i="1"/>
  <c r="AJ3191" i="1"/>
  <c r="AR3191" i="1"/>
  <c r="AZ3191" i="1"/>
  <c r="AM3191" i="1"/>
  <c r="AX3191" i="1"/>
  <c r="AE3191" i="1"/>
  <c r="AP3191" i="1"/>
  <c r="BA3191" i="1"/>
  <c r="AH3191" i="1"/>
  <c r="AS3191" i="1"/>
  <c r="BC3191" i="1"/>
  <c r="AI3191" i="1"/>
  <c r="AT3191" i="1"/>
  <c r="BE3191" i="1"/>
  <c r="AK3191" i="1"/>
  <c r="AU3191" i="1"/>
  <c r="BF3191" i="1"/>
  <c r="AL3191" i="1"/>
  <c r="AW3191" i="1"/>
  <c r="AO3191" i="1"/>
  <c r="AY3191" i="1"/>
  <c r="AG3191" i="1"/>
  <c r="AQ3191" i="1"/>
  <c r="BB3191" i="1"/>
  <c r="AK3165" i="1"/>
  <c r="AS3165" i="1"/>
  <c r="BA3165" i="1"/>
  <c r="AG3165" i="1"/>
  <c r="AO3165" i="1"/>
  <c r="AW3165" i="1"/>
  <c r="BE3165" i="1"/>
  <c r="AL3165" i="1"/>
  <c r="AV3165" i="1"/>
  <c r="AF3165" i="1"/>
  <c r="AQ3165" i="1"/>
  <c r="BB3165" i="1"/>
  <c r="AI3165" i="1"/>
  <c r="AX3165" i="1"/>
  <c r="AJ3165" i="1"/>
  <c r="AY3165" i="1"/>
  <c r="AN3165" i="1"/>
  <c r="BC3165" i="1"/>
  <c r="AH3165" i="1"/>
  <c r="BF3165" i="1"/>
  <c r="AP3165" i="1"/>
  <c r="AT3165" i="1"/>
  <c r="AU3165" i="1"/>
  <c r="AZ3165" i="1"/>
  <c r="AE3165" i="1"/>
  <c r="BD3165" i="1"/>
  <c r="AM3165" i="1"/>
  <c r="AR3165" i="1"/>
  <c r="AF3316" i="1"/>
  <c r="AN3316" i="1"/>
  <c r="AV3316" i="1"/>
  <c r="BD3316" i="1"/>
  <c r="AG3316" i="1"/>
  <c r="AO3316" i="1"/>
  <c r="AW3316" i="1"/>
  <c r="BE3316" i="1"/>
  <c r="AH3316" i="1"/>
  <c r="AP3316" i="1"/>
  <c r="AX3316" i="1"/>
  <c r="BF3316" i="1"/>
  <c r="AI3316" i="1"/>
  <c r="AQ3316" i="1"/>
  <c r="AY3316" i="1"/>
  <c r="AJ3316" i="1"/>
  <c r="AR3316" i="1"/>
  <c r="AZ3316" i="1"/>
  <c r="AK3316" i="1"/>
  <c r="AS3316" i="1"/>
  <c r="BA3316" i="1"/>
  <c r="BB3316" i="1"/>
  <c r="BC3316" i="1"/>
  <c r="AE3316" i="1"/>
  <c r="AM3316" i="1"/>
  <c r="AL3316" i="1"/>
  <c r="AT3316" i="1"/>
  <c r="AU3316" i="1"/>
  <c r="AF3268" i="1"/>
  <c r="AN3268" i="1"/>
  <c r="AV3268" i="1"/>
  <c r="BD3268" i="1"/>
  <c r="AH3268" i="1"/>
  <c r="AP3268" i="1"/>
  <c r="AX3268" i="1"/>
  <c r="BF3268" i="1"/>
  <c r="AJ3268" i="1"/>
  <c r="AR3268" i="1"/>
  <c r="AZ3268" i="1"/>
  <c r="AK3268" i="1"/>
  <c r="AS3268" i="1"/>
  <c r="BA3268" i="1"/>
  <c r="AL3268" i="1"/>
  <c r="AT3268" i="1"/>
  <c r="BB3268" i="1"/>
  <c r="AM3268" i="1"/>
  <c r="AO3268" i="1"/>
  <c r="AQ3268" i="1"/>
  <c r="AU3268" i="1"/>
  <c r="AW3268" i="1"/>
  <c r="AE3268" i="1"/>
  <c r="AY3268" i="1"/>
  <c r="AG3268" i="1"/>
  <c r="BC3268" i="1"/>
  <c r="AI3268" i="1"/>
  <c r="BE3268" i="1"/>
  <c r="AK3202" i="1"/>
  <c r="AS3202" i="1"/>
  <c r="BA3202" i="1"/>
  <c r="AH3202" i="1"/>
  <c r="AI3202" i="1"/>
  <c r="AR3202" i="1"/>
  <c r="BB3202" i="1"/>
  <c r="AL3202" i="1"/>
  <c r="AU3202" i="1"/>
  <c r="BD3202" i="1"/>
  <c r="AN3202" i="1"/>
  <c r="AW3202" i="1"/>
  <c r="BF3202" i="1"/>
  <c r="AE3202" i="1"/>
  <c r="AO3202" i="1"/>
  <c r="AX3202" i="1"/>
  <c r="AF3202" i="1"/>
  <c r="AP3202" i="1"/>
  <c r="AY3202" i="1"/>
  <c r="AG3202" i="1"/>
  <c r="BE3202" i="1"/>
  <c r="AJ3202" i="1"/>
  <c r="AM3202" i="1"/>
  <c r="AT3202" i="1"/>
  <c r="AV3202" i="1"/>
  <c r="BC3202" i="1"/>
  <c r="AQ3202" i="1"/>
  <c r="AZ3202" i="1"/>
  <c r="AE3294" i="1"/>
  <c r="AM3294" i="1"/>
  <c r="AU3294" i="1"/>
  <c r="BC3294" i="1"/>
  <c r="AF3294" i="1"/>
  <c r="AN3294" i="1"/>
  <c r="AV3294" i="1"/>
  <c r="BD3294" i="1"/>
  <c r="AG3294" i="1"/>
  <c r="AO3294" i="1"/>
  <c r="AW3294" i="1"/>
  <c r="BE3294" i="1"/>
  <c r="AI3294" i="1"/>
  <c r="AQ3294" i="1"/>
  <c r="AY3294" i="1"/>
  <c r="AJ3294" i="1"/>
  <c r="AR3294" i="1"/>
  <c r="AZ3294" i="1"/>
  <c r="AL3294" i="1"/>
  <c r="AP3294" i="1"/>
  <c r="AS3294" i="1"/>
  <c r="AT3294" i="1"/>
  <c r="AX3294" i="1"/>
  <c r="BA3294" i="1"/>
  <c r="AH3294" i="1"/>
  <c r="BB3294" i="1"/>
  <c r="AK3294" i="1"/>
  <c r="BF3294" i="1"/>
  <c r="AG3334" i="1"/>
  <c r="AO3334" i="1"/>
  <c r="AW3334" i="1"/>
  <c r="BE3334" i="1"/>
  <c r="AI3334" i="1"/>
  <c r="AQ3334" i="1"/>
  <c r="AY3334" i="1"/>
  <c r="AJ3334" i="1"/>
  <c r="AR3334" i="1"/>
  <c r="AZ3334" i="1"/>
  <c r="AK3334" i="1"/>
  <c r="AS3334" i="1"/>
  <c r="BA3334" i="1"/>
  <c r="AF3334" i="1"/>
  <c r="AV3334" i="1"/>
  <c r="AH3334" i="1"/>
  <c r="AX3334" i="1"/>
  <c r="BF3334" i="1"/>
  <c r="AL3334" i="1"/>
  <c r="BB3334" i="1"/>
  <c r="AN3334" i="1"/>
  <c r="AM3334" i="1"/>
  <c r="BC3334" i="1"/>
  <c r="AP3334" i="1"/>
  <c r="BD3334" i="1"/>
  <c r="AT3334" i="1"/>
  <c r="AE3334" i="1"/>
  <c r="AU3334" i="1"/>
  <c r="AF3248" i="1"/>
  <c r="AJ3248" i="1"/>
  <c r="BB3248" i="1"/>
  <c r="AI3248" i="1"/>
  <c r="AV3248" i="1"/>
  <c r="AZ3248" i="1"/>
  <c r="AU3248" i="1"/>
  <c r="AM3248" i="1"/>
  <c r="BD3248" i="1"/>
  <c r="AK3248" i="1"/>
  <c r="AW3248" i="1"/>
  <c r="AO3248" i="1"/>
  <c r="AH3248" i="1"/>
  <c r="AS3248" i="1"/>
  <c r="AE3248" i="1"/>
  <c r="AX3248" i="1"/>
  <c r="AL3248" i="1"/>
  <c r="AG3248" i="1"/>
  <c r="BF3248" i="1"/>
  <c r="AT3248" i="1"/>
  <c r="BC3248" i="1"/>
  <c r="N3163" i="1"/>
  <c r="AQ3135" i="1"/>
  <c r="BF3135" i="1"/>
  <c r="AK3135" i="1"/>
  <c r="AE3135" i="1"/>
  <c r="AQ3163" i="1"/>
  <c r="AU3163" i="1"/>
  <c r="AN3163" i="1"/>
  <c r="BF3229" i="1"/>
  <c r="BC3229" i="1"/>
  <c r="AV3229" i="1"/>
  <c r="AK3229" i="1"/>
  <c r="BC3138" i="1"/>
  <c r="BE3138" i="1"/>
  <c r="AK3138" i="1"/>
  <c r="AY3253" i="1"/>
  <c r="BA3253" i="1"/>
  <c r="AO3253" i="1"/>
  <c r="AL3253" i="1"/>
  <c r="AY3228" i="1"/>
  <c r="AK3228" i="1"/>
  <c r="BE3228" i="1"/>
  <c r="AL3187" i="1"/>
  <c r="BA3187" i="1"/>
  <c r="AU3187" i="1"/>
  <c r="BD3187" i="1"/>
  <c r="AR3230" i="1"/>
  <c r="BB3230" i="1"/>
  <c r="BE3230" i="1"/>
  <c r="AU3263" i="1"/>
  <c r="AE3263" i="1"/>
  <c r="AO3263" i="1"/>
  <c r="AL3263" i="1"/>
  <c r="AO3295" i="1"/>
  <c r="AV3295" i="1"/>
  <c r="AS3295" i="1"/>
  <c r="BC3347" i="1"/>
  <c r="AK3347" i="1"/>
  <c r="AX3347" i="1"/>
  <c r="BD3347" i="1"/>
  <c r="AI3179" i="1"/>
  <c r="AK3179" i="1"/>
  <c r="AO3179" i="1"/>
  <c r="BA3210" i="1"/>
  <c r="AY3210" i="1"/>
  <c r="AL3210" i="1"/>
  <c r="BD3210" i="1"/>
  <c r="AG3242" i="1"/>
  <c r="AT3242" i="1"/>
  <c r="AJ3206" i="1"/>
  <c r="AQ3206" i="1"/>
  <c r="BD3206" i="1"/>
  <c r="AG3206" i="1"/>
  <c r="AW3246" i="1"/>
  <c r="AT3246" i="1"/>
  <c r="BF3246" i="1"/>
  <c r="AU3174" i="1"/>
  <c r="AW3174" i="1"/>
  <c r="AQ3174" i="1"/>
  <c r="AF3174" i="1"/>
  <c r="AF3136" i="1"/>
  <c r="AZ3136" i="1"/>
  <c r="AK3136" i="1"/>
  <c r="AO3232" i="1"/>
  <c r="AW3232" i="1"/>
  <c r="AK3232" i="1"/>
  <c r="BD3232" i="1"/>
  <c r="AP3150" i="1"/>
  <c r="AW3150" i="1"/>
  <c r="BA3150" i="1"/>
  <c r="AQ3267" i="1"/>
  <c r="AU3267" i="1"/>
  <c r="AO3267" i="1"/>
  <c r="AL3267" i="1"/>
  <c r="BB3299" i="1"/>
  <c r="AT3299" i="1"/>
  <c r="AS3299" i="1"/>
  <c r="BC3343" i="1"/>
  <c r="AZ3343" i="1"/>
  <c r="AP3343" i="1"/>
  <c r="BD3343" i="1"/>
  <c r="AL3218" i="1"/>
  <c r="AI3218" i="1"/>
  <c r="BF3218" i="1"/>
  <c r="AN3162" i="1"/>
  <c r="AX3162" i="1"/>
  <c r="AP3162" i="1"/>
  <c r="BE3162" i="1"/>
  <c r="AP3159" i="1"/>
  <c r="BF3159" i="1"/>
  <c r="AW3159" i="1"/>
  <c r="AY3172" i="1"/>
  <c r="BA3172" i="1"/>
  <c r="AT3172" i="1"/>
  <c r="AF3172" i="1"/>
  <c r="AZ3155" i="1"/>
  <c r="AM3155" i="1"/>
  <c r="BF3155" i="1"/>
  <c r="AV3154" i="1"/>
  <c r="AH3154" i="1"/>
  <c r="BC3154" i="1"/>
  <c r="AK3154" i="1"/>
  <c r="AQ3214" i="1"/>
  <c r="AT3214" i="1"/>
  <c r="AN3214" i="1"/>
  <c r="AI3327" i="1"/>
  <c r="BC3327" i="1"/>
  <c r="BC3252" i="1"/>
  <c r="AT3252" i="1"/>
  <c r="AH3252" i="1"/>
  <c r="BD3142" i="1"/>
  <c r="AQ3142" i="1"/>
  <c r="AR3157" i="1"/>
  <c r="AN3157" i="1"/>
  <c r="BF3161" i="1"/>
  <c r="AX3335" i="1"/>
  <c r="AV3335" i="1"/>
  <c r="AO3311" i="1"/>
  <c r="AZ3311" i="1"/>
  <c r="AE3283" i="1"/>
  <c r="AP3244" i="1"/>
  <c r="AH3305" i="1"/>
  <c r="AY3248" i="1"/>
  <c r="BA3222" i="1"/>
  <c r="AG3148" i="1"/>
  <c r="AR3212" i="1"/>
  <c r="AS3166" i="1"/>
  <c r="AX3331" i="1"/>
  <c r="AS3249" i="1"/>
  <c r="AQ3171" i="1"/>
  <c r="AF3315" i="1"/>
  <c r="AF3221" i="1"/>
  <c r="AN3250" i="1"/>
  <c r="AM3241" i="1"/>
  <c r="AH3167" i="1"/>
  <c r="BE3213" i="1"/>
  <c r="BD3152" i="1"/>
  <c r="AQ3216" i="1"/>
  <c r="BB3251" i="1"/>
  <c r="AN3322" i="1"/>
  <c r="AI3255" i="1"/>
  <c r="AG3287" i="1"/>
  <c r="AH3281" i="1"/>
  <c r="AP3281" i="1"/>
  <c r="AX3281" i="1"/>
  <c r="BF3281" i="1"/>
  <c r="AI3281" i="1"/>
  <c r="AQ3281" i="1"/>
  <c r="AY3281" i="1"/>
  <c r="AJ3281" i="1"/>
  <c r="AR3281" i="1"/>
  <c r="AZ3281" i="1"/>
  <c r="AK3281" i="1"/>
  <c r="AS3281" i="1"/>
  <c r="BA3281" i="1"/>
  <c r="AL3281" i="1"/>
  <c r="AT3281" i="1"/>
  <c r="BB3281" i="1"/>
  <c r="AE3281" i="1"/>
  <c r="AM3281" i="1"/>
  <c r="AU3281" i="1"/>
  <c r="BC3281" i="1"/>
  <c r="AF3281" i="1"/>
  <c r="AN3281" i="1"/>
  <c r="AV3281" i="1"/>
  <c r="BD3281" i="1"/>
  <c r="AG3281" i="1"/>
  <c r="AO3281" i="1"/>
  <c r="AW3281" i="1"/>
  <c r="BE3281" i="1"/>
  <c r="AS3319" i="1"/>
  <c r="BC3319" i="1"/>
  <c r="BE3319" i="1"/>
  <c r="BA3319" i="1"/>
  <c r="AF3319" i="1"/>
  <c r="AH3319" i="1"/>
  <c r="AL3319" i="1"/>
  <c r="AN3319" i="1"/>
  <c r="AI3319" i="1"/>
  <c r="AT3319" i="1"/>
  <c r="AV3319" i="1"/>
  <c r="AP3319" i="1"/>
  <c r="AJ3319" i="1"/>
  <c r="BB3319" i="1"/>
  <c r="BD3319" i="1"/>
  <c r="AY3319" i="1"/>
  <c r="AR3319" i="1"/>
  <c r="AE3319" i="1"/>
  <c r="AG3319" i="1"/>
  <c r="AQ3319" i="1"/>
  <c r="AZ3319" i="1"/>
  <c r="AM3319" i="1"/>
  <c r="AO3319" i="1"/>
  <c r="AX3319" i="1"/>
  <c r="AK3319" i="1"/>
  <c r="AU3319" i="1"/>
  <c r="AW3319" i="1"/>
  <c r="BF3319" i="1"/>
  <c r="AJ3235" i="1"/>
  <c r="AR3235" i="1"/>
  <c r="AZ3235" i="1"/>
  <c r="AL3235" i="1"/>
  <c r="AT3235" i="1"/>
  <c r="BB3235" i="1"/>
  <c r="AF3235" i="1"/>
  <c r="AN3235" i="1"/>
  <c r="AV3235" i="1"/>
  <c r="BD3235" i="1"/>
  <c r="AG3235" i="1"/>
  <c r="AO3235" i="1"/>
  <c r="AW3235" i="1"/>
  <c r="BE3235" i="1"/>
  <c r="AH3235" i="1"/>
  <c r="AP3235" i="1"/>
  <c r="AX3235" i="1"/>
  <c r="BF3235" i="1"/>
  <c r="AS3235" i="1"/>
  <c r="AU3235" i="1"/>
  <c r="AY3235" i="1"/>
  <c r="AE3235" i="1"/>
  <c r="BA3235" i="1"/>
  <c r="AI3235" i="1"/>
  <c r="BC3235" i="1"/>
  <c r="AK3235" i="1"/>
  <c r="AM3235" i="1"/>
  <c r="AQ3235" i="1"/>
  <c r="AG3205" i="1"/>
  <c r="AO3205" i="1"/>
  <c r="AW3205" i="1"/>
  <c r="BE3205" i="1"/>
  <c r="AH3205" i="1"/>
  <c r="AQ3205" i="1"/>
  <c r="AZ3205" i="1"/>
  <c r="AJ3205" i="1"/>
  <c r="AS3205" i="1"/>
  <c r="BB3205" i="1"/>
  <c r="AL3205" i="1"/>
  <c r="AU3205" i="1"/>
  <c r="BD3205" i="1"/>
  <c r="AM3205" i="1"/>
  <c r="AV3205" i="1"/>
  <c r="BF3205" i="1"/>
  <c r="AE3205" i="1"/>
  <c r="AN3205" i="1"/>
  <c r="AX3205" i="1"/>
  <c r="AT3205" i="1"/>
  <c r="AY3205" i="1"/>
  <c r="BA3205" i="1"/>
  <c r="AI3205" i="1"/>
  <c r="AK3205" i="1"/>
  <c r="AP3205" i="1"/>
  <c r="BC3205" i="1"/>
  <c r="AF3205" i="1"/>
  <c r="AR3205" i="1"/>
  <c r="AH3144" i="1"/>
  <c r="AP3144" i="1"/>
  <c r="AX3144" i="1"/>
  <c r="BF3144" i="1"/>
  <c r="AI3144" i="1"/>
  <c r="AQ3144" i="1"/>
  <c r="AY3144" i="1"/>
  <c r="AK3144" i="1"/>
  <c r="AS3144" i="1"/>
  <c r="BA3144" i="1"/>
  <c r="AO3144" i="1"/>
  <c r="BC3144" i="1"/>
  <c r="AE3144" i="1"/>
  <c r="AR3144" i="1"/>
  <c r="BD3144" i="1"/>
  <c r="AF3144" i="1"/>
  <c r="AT3144" i="1"/>
  <c r="BE3144" i="1"/>
  <c r="AJ3144" i="1"/>
  <c r="AV3144" i="1"/>
  <c r="AW3144" i="1"/>
  <c r="AL3144" i="1"/>
  <c r="AZ3144" i="1"/>
  <c r="AG3144" i="1"/>
  <c r="AM3144" i="1"/>
  <c r="AN3144" i="1"/>
  <c r="AU3144" i="1"/>
  <c r="BB3144" i="1"/>
  <c r="AE3312" i="1"/>
  <c r="AM3312" i="1"/>
  <c r="AU3312" i="1"/>
  <c r="BC3312" i="1"/>
  <c r="AF3312" i="1"/>
  <c r="AN3312" i="1"/>
  <c r="AV3312" i="1"/>
  <c r="BD3312" i="1"/>
  <c r="AG3312" i="1"/>
  <c r="AO3312" i="1"/>
  <c r="AW3312" i="1"/>
  <c r="BE3312" i="1"/>
  <c r="AH3312" i="1"/>
  <c r="AP3312" i="1"/>
  <c r="AX3312" i="1"/>
  <c r="BF3312" i="1"/>
  <c r="AI3312" i="1"/>
  <c r="AQ3312" i="1"/>
  <c r="AY3312" i="1"/>
  <c r="AJ3312" i="1"/>
  <c r="AR3312" i="1"/>
  <c r="AZ3312" i="1"/>
  <c r="AK3312" i="1"/>
  <c r="AS3312" i="1"/>
  <c r="BA3312" i="1"/>
  <c r="AT3312" i="1"/>
  <c r="AL3312" i="1"/>
  <c r="BB3312" i="1"/>
  <c r="AJ3186" i="1"/>
  <c r="AR3186" i="1"/>
  <c r="AZ3186" i="1"/>
  <c r="AF3186" i="1"/>
  <c r="AN3186" i="1"/>
  <c r="AV3186" i="1"/>
  <c r="BD3186" i="1"/>
  <c r="AK3186" i="1"/>
  <c r="AO3186" i="1"/>
  <c r="AY3186" i="1"/>
  <c r="AE3186" i="1"/>
  <c r="AQ3186" i="1"/>
  <c r="BB3186" i="1"/>
  <c r="AH3186" i="1"/>
  <c r="AT3186" i="1"/>
  <c r="BE3186" i="1"/>
  <c r="AI3186" i="1"/>
  <c r="AU3186" i="1"/>
  <c r="BF3186" i="1"/>
  <c r="AL3186" i="1"/>
  <c r="AW3186" i="1"/>
  <c r="AM3186" i="1"/>
  <c r="AX3186" i="1"/>
  <c r="BA3186" i="1"/>
  <c r="AG3186" i="1"/>
  <c r="AP3186" i="1"/>
  <c r="AS3186" i="1"/>
  <c r="BC3186" i="1"/>
  <c r="AL3272" i="1"/>
  <c r="AT3272" i="1"/>
  <c r="BB3272" i="1"/>
  <c r="AE3272" i="1"/>
  <c r="AM3272" i="1"/>
  <c r="AU3272" i="1"/>
  <c r="BC3272" i="1"/>
  <c r="AF3272" i="1"/>
  <c r="AN3272" i="1"/>
  <c r="AV3272" i="1"/>
  <c r="BD3272" i="1"/>
  <c r="AG3272" i="1"/>
  <c r="AO3272" i="1"/>
  <c r="AW3272" i="1"/>
  <c r="BE3272" i="1"/>
  <c r="AH3272" i="1"/>
  <c r="AP3272" i="1"/>
  <c r="AX3272" i="1"/>
  <c r="BF3272" i="1"/>
  <c r="AI3272" i="1"/>
  <c r="AQ3272" i="1"/>
  <c r="AY3272" i="1"/>
  <c r="AJ3272" i="1"/>
  <c r="AR3272" i="1"/>
  <c r="AZ3272" i="1"/>
  <c r="AK3272" i="1"/>
  <c r="AS3272" i="1"/>
  <c r="BA3272" i="1"/>
  <c r="AJ3350" i="1"/>
  <c r="AR3350" i="1"/>
  <c r="AZ3350" i="1"/>
  <c r="BE3350" i="1"/>
  <c r="AK3350" i="1"/>
  <c r="AS3350" i="1"/>
  <c r="BA3350" i="1"/>
  <c r="AV3350" i="1"/>
  <c r="AG3350" i="1"/>
  <c r="AL3350" i="1"/>
  <c r="AT3350" i="1"/>
  <c r="BB3350" i="1"/>
  <c r="AN3350" i="1"/>
  <c r="AW3350" i="1"/>
  <c r="AE3350" i="1"/>
  <c r="AM3350" i="1"/>
  <c r="AU3350" i="1"/>
  <c r="BC3350" i="1"/>
  <c r="AF3350" i="1"/>
  <c r="BD3350" i="1"/>
  <c r="AO3350" i="1"/>
  <c r="AH3350" i="1"/>
  <c r="AP3350" i="1"/>
  <c r="AX3350" i="1"/>
  <c r="BF3350" i="1"/>
  <c r="AI3350" i="1"/>
  <c r="AQ3350" i="1"/>
  <c r="AY3350" i="1"/>
  <c r="U3242" i="1"/>
  <c r="AJ3190" i="1"/>
  <c r="AR3190" i="1"/>
  <c r="AZ3190" i="1"/>
  <c r="AF3190" i="1"/>
  <c r="AN3190" i="1"/>
  <c r="AV3190" i="1"/>
  <c r="BD3190" i="1"/>
  <c r="AI3190" i="1"/>
  <c r="AT3190" i="1"/>
  <c r="BE3190" i="1"/>
  <c r="AL3190" i="1"/>
  <c r="AW3190" i="1"/>
  <c r="AO3190" i="1"/>
  <c r="AY3190" i="1"/>
  <c r="AE3190" i="1"/>
  <c r="AP3190" i="1"/>
  <c r="BA3190" i="1"/>
  <c r="AG3190" i="1"/>
  <c r="AQ3190" i="1"/>
  <c r="BB3190" i="1"/>
  <c r="AH3190" i="1"/>
  <c r="AS3190" i="1"/>
  <c r="BC3190" i="1"/>
  <c r="AK3190" i="1"/>
  <c r="AU3190" i="1"/>
  <c r="AX3190" i="1"/>
  <c r="BF3190" i="1"/>
  <c r="AM3190" i="1"/>
  <c r="AH3126" i="1"/>
  <c r="AS3126" i="1"/>
  <c r="AN3126" i="1"/>
  <c r="AM3126" i="1"/>
  <c r="AX3126" i="1"/>
  <c r="AG3126" i="1"/>
  <c r="AO3126" i="1"/>
  <c r="AZ3126" i="1"/>
  <c r="BF3126" i="1"/>
  <c r="AU3126" i="1"/>
  <c r="BC3126" i="1"/>
  <c r="BD3126" i="1"/>
  <c r="AI3126" i="1"/>
  <c r="AJ3126" i="1"/>
  <c r="AR3126" i="1"/>
  <c r="AY3126" i="1"/>
  <c r="AL3126" i="1"/>
  <c r="AE3126" i="1"/>
  <c r="AK3126" i="1"/>
  <c r="AW3126" i="1"/>
  <c r="AF3126" i="1"/>
  <c r="AJ3188" i="1"/>
  <c r="AR3188" i="1"/>
  <c r="AZ3188" i="1"/>
  <c r="AF3188" i="1"/>
  <c r="AN3188" i="1"/>
  <c r="AV3188" i="1"/>
  <c r="BD3188" i="1"/>
  <c r="AL3188" i="1"/>
  <c r="AW3188" i="1"/>
  <c r="AO3188" i="1"/>
  <c r="AY3188" i="1"/>
  <c r="AG3188" i="1"/>
  <c r="AQ3188" i="1"/>
  <c r="BB3188" i="1"/>
  <c r="AH3188" i="1"/>
  <c r="AS3188" i="1"/>
  <c r="BC3188" i="1"/>
  <c r="AI3188" i="1"/>
  <c r="AT3188" i="1"/>
  <c r="BE3188" i="1"/>
  <c r="AK3188" i="1"/>
  <c r="AU3188" i="1"/>
  <c r="BF3188" i="1"/>
  <c r="AM3188" i="1"/>
  <c r="AX3188" i="1"/>
  <c r="AP3188" i="1"/>
  <c r="BA3188" i="1"/>
  <c r="AE3188" i="1"/>
  <c r="AF3195" i="1"/>
  <c r="AN3195" i="1"/>
  <c r="AV3195" i="1"/>
  <c r="BD3195" i="1"/>
  <c r="AJ3195" i="1"/>
  <c r="AR3195" i="1"/>
  <c r="AZ3195" i="1"/>
  <c r="AH3195" i="1"/>
  <c r="AS3195" i="1"/>
  <c r="BC3195" i="1"/>
  <c r="AK3195" i="1"/>
  <c r="AU3195" i="1"/>
  <c r="BF3195" i="1"/>
  <c r="AM3195" i="1"/>
  <c r="AX3195" i="1"/>
  <c r="AO3195" i="1"/>
  <c r="AY3195" i="1"/>
  <c r="AG3195" i="1"/>
  <c r="AQ3195" i="1"/>
  <c r="BB3195" i="1"/>
  <c r="AP3195" i="1"/>
  <c r="AW3195" i="1"/>
  <c r="BE3195" i="1"/>
  <c r="AE3195" i="1"/>
  <c r="AI3195" i="1"/>
  <c r="AL3195" i="1"/>
  <c r="BA3195" i="1"/>
  <c r="AT3195" i="1"/>
  <c r="AF3345" i="1"/>
  <c r="AN3345" i="1"/>
  <c r="AV3345" i="1"/>
  <c r="BD3345" i="1"/>
  <c r="AS3345" i="1"/>
  <c r="AG3345" i="1"/>
  <c r="AO3345" i="1"/>
  <c r="AW3345" i="1"/>
  <c r="BE3345" i="1"/>
  <c r="AJ3345" i="1"/>
  <c r="AH3345" i="1"/>
  <c r="AP3345" i="1"/>
  <c r="AX3345" i="1"/>
  <c r="BF3345" i="1"/>
  <c r="AZ3345" i="1"/>
  <c r="AI3345" i="1"/>
  <c r="AQ3345" i="1"/>
  <c r="AY3345" i="1"/>
  <c r="AK3345" i="1"/>
  <c r="BA3345" i="1"/>
  <c r="AR3345" i="1"/>
  <c r="AL3345" i="1"/>
  <c r="AT3345" i="1"/>
  <c r="BB3345" i="1"/>
  <c r="AE3345" i="1"/>
  <c r="AM3345" i="1"/>
  <c r="AU3345" i="1"/>
  <c r="BC3345" i="1"/>
  <c r="AG3201" i="1"/>
  <c r="AO3201" i="1"/>
  <c r="AW3201" i="1"/>
  <c r="BE3201" i="1"/>
  <c r="AJ3201" i="1"/>
  <c r="AR3201" i="1"/>
  <c r="AZ3201" i="1"/>
  <c r="AL3201" i="1"/>
  <c r="AT3201" i="1"/>
  <c r="BB3201" i="1"/>
  <c r="AM3201" i="1"/>
  <c r="AY3201" i="1"/>
  <c r="AP3201" i="1"/>
  <c r="BC3201" i="1"/>
  <c r="AF3201" i="1"/>
  <c r="AS3201" i="1"/>
  <c r="BF3201" i="1"/>
  <c r="AH3201" i="1"/>
  <c r="AU3201" i="1"/>
  <c r="AI3201" i="1"/>
  <c r="AV3201" i="1"/>
  <c r="AE3201" i="1"/>
  <c r="AK3201" i="1"/>
  <c r="AQ3201" i="1"/>
  <c r="AX3201" i="1"/>
  <c r="BA3201" i="1"/>
  <c r="BD3201" i="1"/>
  <c r="AN3201" i="1"/>
  <c r="AF3236" i="1"/>
  <c r="AN3236" i="1"/>
  <c r="AV3236" i="1"/>
  <c r="BD3236" i="1"/>
  <c r="AH3236" i="1"/>
  <c r="AP3236" i="1"/>
  <c r="AX3236" i="1"/>
  <c r="BF3236" i="1"/>
  <c r="AJ3236" i="1"/>
  <c r="AR3236" i="1"/>
  <c r="AZ3236" i="1"/>
  <c r="AK3236" i="1"/>
  <c r="AS3236" i="1"/>
  <c r="BA3236" i="1"/>
  <c r="AL3236" i="1"/>
  <c r="AT3236" i="1"/>
  <c r="BB3236" i="1"/>
  <c r="AM3236" i="1"/>
  <c r="AO3236" i="1"/>
  <c r="AQ3236" i="1"/>
  <c r="AU3236" i="1"/>
  <c r="AW3236" i="1"/>
  <c r="AE3236" i="1"/>
  <c r="AY3236" i="1"/>
  <c r="AG3236" i="1"/>
  <c r="BC3236" i="1"/>
  <c r="AI3236" i="1"/>
  <c r="BE3236" i="1"/>
  <c r="AF3151" i="1"/>
  <c r="AN3151" i="1"/>
  <c r="AV3151" i="1"/>
  <c r="BD3151" i="1"/>
  <c r="AG3151" i="1"/>
  <c r="AO3151" i="1"/>
  <c r="AW3151" i="1"/>
  <c r="BE3151" i="1"/>
  <c r="AH3151" i="1"/>
  <c r="AP3151" i="1"/>
  <c r="AX3151" i="1"/>
  <c r="BF3151" i="1"/>
  <c r="AJ3151" i="1"/>
  <c r="AR3151" i="1"/>
  <c r="AZ3151" i="1"/>
  <c r="AK3151" i="1"/>
  <c r="BA3151" i="1"/>
  <c r="AS3151" i="1"/>
  <c r="AL3151" i="1"/>
  <c r="AU3151" i="1"/>
  <c r="AI3151" i="1"/>
  <c r="AM3151" i="1"/>
  <c r="AQ3151" i="1"/>
  <c r="AT3151" i="1"/>
  <c r="AY3151" i="1"/>
  <c r="BB3151" i="1"/>
  <c r="BC3151" i="1"/>
  <c r="AE3151" i="1"/>
  <c r="AT3247" i="1"/>
  <c r="AW3247" i="1"/>
  <c r="BA3247" i="1"/>
  <c r="AF3247" i="1"/>
  <c r="AH3247" i="1"/>
  <c r="BC3247" i="1"/>
  <c r="AN3247" i="1"/>
  <c r="AP3247" i="1"/>
  <c r="AK3247" i="1"/>
  <c r="AJ3247" i="1"/>
  <c r="AV3247" i="1"/>
  <c r="AX3247" i="1"/>
  <c r="AM3247" i="1"/>
  <c r="AZ3247" i="1"/>
  <c r="AG3247" i="1"/>
  <c r="AY3247" i="1"/>
  <c r="AS3247" i="1"/>
  <c r="AL3247" i="1"/>
  <c r="AO3247" i="1"/>
  <c r="AE3247" i="1"/>
  <c r="AU3247" i="1"/>
  <c r="Q3229" i="1"/>
  <c r="AJ3269" i="1"/>
  <c r="AR3269" i="1"/>
  <c r="AZ3269" i="1"/>
  <c r="AL3269" i="1"/>
  <c r="AT3269" i="1"/>
  <c r="BB3269" i="1"/>
  <c r="AF3269" i="1"/>
  <c r="AN3269" i="1"/>
  <c r="AV3269" i="1"/>
  <c r="BD3269" i="1"/>
  <c r="AG3269" i="1"/>
  <c r="AO3269" i="1"/>
  <c r="AW3269" i="1"/>
  <c r="AH3269" i="1"/>
  <c r="AP3269" i="1"/>
  <c r="AX3269" i="1"/>
  <c r="BF3269" i="1"/>
  <c r="AE3269" i="1"/>
  <c r="BA3269" i="1"/>
  <c r="AI3269" i="1"/>
  <c r="BC3269" i="1"/>
  <c r="AK3269" i="1"/>
  <c r="BE3269" i="1"/>
  <c r="AM3269" i="1"/>
  <c r="AQ3269" i="1"/>
  <c r="AS3269" i="1"/>
  <c r="AU3269" i="1"/>
  <c r="AY3269" i="1"/>
  <c r="AF3270" i="1"/>
  <c r="AN3270" i="1"/>
  <c r="AV3270" i="1"/>
  <c r="AH3270" i="1"/>
  <c r="AP3270" i="1"/>
  <c r="AX3270" i="1"/>
  <c r="AJ3270" i="1"/>
  <c r="AR3270" i="1"/>
  <c r="AL3270" i="1"/>
  <c r="AT3270" i="1"/>
  <c r="AO3270" i="1"/>
  <c r="BB3270" i="1"/>
  <c r="AQ3270" i="1"/>
  <c r="BC3270" i="1"/>
  <c r="AS3270" i="1"/>
  <c r="BD3270" i="1"/>
  <c r="AE3270" i="1"/>
  <c r="AU3270" i="1"/>
  <c r="BE3270" i="1"/>
  <c r="AG3270" i="1"/>
  <c r="AW3270" i="1"/>
  <c r="BF3270" i="1"/>
  <c r="AI3270" i="1"/>
  <c r="AY3270" i="1"/>
  <c r="AK3270" i="1"/>
  <c r="AZ3270" i="1"/>
  <c r="AM3270" i="1"/>
  <c r="BA3270" i="1"/>
  <c r="AG3330" i="1"/>
  <c r="AO3330" i="1"/>
  <c r="AW3330" i="1"/>
  <c r="BE3330" i="1"/>
  <c r="AI3330" i="1"/>
  <c r="AQ3330" i="1"/>
  <c r="AY3330" i="1"/>
  <c r="AJ3330" i="1"/>
  <c r="AR3330" i="1"/>
  <c r="AZ3330" i="1"/>
  <c r="AK3330" i="1"/>
  <c r="AS3330" i="1"/>
  <c r="BA3330" i="1"/>
  <c r="AF3330" i="1"/>
  <c r="AV3330" i="1"/>
  <c r="AH3330" i="1"/>
  <c r="AX3330" i="1"/>
  <c r="BF3330" i="1"/>
  <c r="AL3330" i="1"/>
  <c r="BB3330" i="1"/>
  <c r="AP3330" i="1"/>
  <c r="AM3330" i="1"/>
  <c r="BC3330" i="1"/>
  <c r="AN3330" i="1"/>
  <c r="BD3330" i="1"/>
  <c r="AT3330" i="1"/>
  <c r="AE3330" i="1"/>
  <c r="AU3330" i="1"/>
  <c r="AT3237" i="1"/>
  <c r="AW3237" i="1"/>
  <c r="AI3237" i="1"/>
  <c r="AF3237" i="1"/>
  <c r="AH3237" i="1"/>
  <c r="AK3237" i="1"/>
  <c r="AN3237" i="1"/>
  <c r="AP3237" i="1"/>
  <c r="AM3237" i="1"/>
  <c r="AJ3237" i="1"/>
  <c r="AV3237" i="1"/>
  <c r="AX3237" i="1"/>
  <c r="AQ3237" i="1"/>
  <c r="AZ3237" i="1"/>
  <c r="AG3237" i="1"/>
  <c r="AE3237" i="1"/>
  <c r="AU3237" i="1"/>
  <c r="AL3237" i="1"/>
  <c r="AO3237" i="1"/>
  <c r="BA3237" i="1"/>
  <c r="AY3237" i="1"/>
  <c r="AJ3135" i="1"/>
  <c r="AR3135" i="1"/>
  <c r="BE3135" i="1"/>
  <c r="BB3135" i="1"/>
  <c r="AL3163" i="1"/>
  <c r="AF3163" i="1"/>
  <c r="AY3229" i="1"/>
  <c r="AH3229" i="1"/>
  <c r="AN3229" i="1"/>
  <c r="AZ3229" i="1"/>
  <c r="AV3138" i="1"/>
  <c r="AT3138" i="1"/>
  <c r="AY3138" i="1"/>
  <c r="AU3253" i="1"/>
  <c r="AE3253" i="1"/>
  <c r="AG3253" i="1"/>
  <c r="AU3228" i="1"/>
  <c r="AZ3228" i="1"/>
  <c r="AW3228" i="1"/>
  <c r="BE3187" i="1"/>
  <c r="AP3187" i="1"/>
  <c r="AK3187" i="1"/>
  <c r="AZ3230" i="1"/>
  <c r="AQ3230" i="1"/>
  <c r="AS3263" i="1"/>
  <c r="AY3263" i="1"/>
  <c r="AG3263" i="1"/>
  <c r="AZ3263" i="1"/>
  <c r="BF3295" i="1"/>
  <c r="AN3295" i="1"/>
  <c r="AK3295" i="1"/>
  <c r="AU3347" i="1"/>
  <c r="AZ3347" i="1"/>
  <c r="AP3347" i="1"/>
  <c r="AV3347" i="1"/>
  <c r="AW3179" i="1"/>
  <c r="BC3179" i="1"/>
  <c r="AS3210" i="1"/>
  <c r="AI3210" i="1"/>
  <c r="AZ3210" i="1"/>
  <c r="AV3210" i="1"/>
  <c r="AY3242" i="1"/>
  <c r="AL3242" i="1"/>
  <c r="AX3242" i="1"/>
  <c r="AZ3206" i="1"/>
  <c r="BF3206" i="1"/>
  <c r="AU3206" i="1"/>
  <c r="BA3206" i="1"/>
  <c r="AU3246" i="1"/>
  <c r="AL3246" i="1"/>
  <c r="AX3246" i="1"/>
  <c r="AO3174" i="1"/>
  <c r="AS3174" i="1"/>
  <c r="AG3174" i="1"/>
  <c r="BB3136" i="1"/>
  <c r="AM3136" i="1"/>
  <c r="AY3136" i="1"/>
  <c r="AM3232" i="1"/>
  <c r="AU3232" i="1"/>
  <c r="AZ3232" i="1"/>
  <c r="AV3232" i="1"/>
  <c r="AM3150" i="1"/>
  <c r="AE3150" i="1"/>
  <c r="AS3150" i="1"/>
  <c r="AM3267" i="1"/>
  <c r="AS3267" i="1"/>
  <c r="AG3267" i="1"/>
  <c r="AZ3267" i="1"/>
  <c r="AL3299" i="1"/>
  <c r="BF3299" i="1"/>
  <c r="AU3343" i="1"/>
  <c r="AY3343" i="1"/>
  <c r="AH3343" i="1"/>
  <c r="AV3343" i="1"/>
  <c r="AG3218" i="1"/>
  <c r="BA3218" i="1"/>
  <c r="AX3218" i="1"/>
  <c r="BD3162" i="1"/>
  <c r="AI3162" i="1"/>
  <c r="AE3162" i="1"/>
  <c r="AJ3159" i="1"/>
  <c r="AQ3159" i="1"/>
  <c r="AO3159" i="1"/>
  <c r="AU3172" i="1"/>
  <c r="AK3172" i="1"/>
  <c r="AI3172" i="1"/>
  <c r="AI3155" i="1"/>
  <c r="AT3155" i="1"/>
  <c r="AS3154" i="1"/>
  <c r="AY3154" i="1"/>
  <c r="AQ3154" i="1"/>
  <c r="AE3214" i="1"/>
  <c r="AJ3214" i="1"/>
  <c r="AF3214" i="1"/>
  <c r="AH3327" i="1"/>
  <c r="AU3327" i="1"/>
  <c r="AG3252" i="1"/>
  <c r="BA3252" i="1"/>
  <c r="BD3252" i="1"/>
  <c r="AM3142" i="1"/>
  <c r="AI3142" i="1"/>
  <c r="BB3157" i="1"/>
  <c r="AF3157" i="1"/>
  <c r="AR3161" i="1"/>
  <c r="AH3335" i="1"/>
  <c r="AN3335" i="1"/>
  <c r="AG3311" i="1"/>
  <c r="AR3311" i="1"/>
  <c r="AZ3283" i="1"/>
  <c r="AN3244" i="1"/>
  <c r="AU3153" i="1"/>
  <c r="AO3305" i="1"/>
  <c r="AQ3248" i="1"/>
  <c r="AR3222" i="1"/>
  <c r="BA3148" i="1"/>
  <c r="AP3212" i="1"/>
  <c r="AO3166" i="1"/>
  <c r="AO3279" i="1"/>
  <c r="AQ3331" i="1"/>
  <c r="BF3249" i="1"/>
  <c r="AS3171" i="1"/>
  <c r="AE3315" i="1"/>
  <c r="BA3221" i="1"/>
  <c r="AP3126" i="1"/>
  <c r="AH3170" i="1"/>
  <c r="BA3241" i="1"/>
  <c r="BC3167" i="1"/>
  <c r="AQ3213" i="1"/>
  <c r="AF3152" i="1"/>
  <c r="AP3216" i="1"/>
  <c r="AR3251" i="1"/>
  <c r="AT3134" i="1"/>
  <c r="AU3255" i="1"/>
  <c r="AP3287" i="1"/>
  <c r="U3331" i="1"/>
  <c r="S3331" i="1"/>
  <c r="K3331" i="1"/>
  <c r="AC3331" i="1"/>
  <c r="F3331" i="1"/>
  <c r="N3331" i="1"/>
  <c r="D3331" i="1"/>
  <c r="H3331" i="1"/>
  <c r="V3331" i="1"/>
  <c r="AD3331" i="1"/>
  <c r="L3331" i="1"/>
  <c r="P3331" i="1"/>
  <c r="J3331" i="1"/>
  <c r="O3331" i="1"/>
  <c r="T3331" i="1"/>
  <c r="X3331" i="1"/>
  <c r="AA3331" i="1"/>
  <c r="R3331" i="1"/>
  <c r="AB3331" i="1"/>
  <c r="I3331" i="1"/>
  <c r="G3331" i="1"/>
  <c r="E3331" i="1"/>
  <c r="Q3331" i="1"/>
  <c r="W3331" i="1"/>
  <c r="M3331" i="1"/>
  <c r="Y3331" i="1"/>
  <c r="Z3331" i="1"/>
  <c r="K3286" i="1"/>
  <c r="S3286" i="1"/>
  <c r="AA3286" i="1"/>
  <c r="D3286" i="1"/>
  <c r="L3286" i="1"/>
  <c r="T3286" i="1"/>
  <c r="AB3286" i="1"/>
  <c r="G3286" i="1"/>
  <c r="O3286" i="1"/>
  <c r="W3286" i="1"/>
  <c r="H3286" i="1"/>
  <c r="P3286" i="1"/>
  <c r="X3286" i="1"/>
  <c r="I3286" i="1"/>
  <c r="Y3286" i="1"/>
  <c r="M3286" i="1"/>
  <c r="AC3286" i="1"/>
  <c r="N3286" i="1"/>
  <c r="AD3286" i="1"/>
  <c r="Q3286" i="1"/>
  <c r="E3286" i="1"/>
  <c r="U3286" i="1"/>
  <c r="F3286" i="1"/>
  <c r="V3286" i="1"/>
  <c r="R3286" i="1"/>
  <c r="Z3286" i="1"/>
  <c r="J3286" i="1"/>
  <c r="C3208" i="1"/>
  <c r="G3208" i="1"/>
  <c r="O3208" i="1"/>
  <c r="W3208" i="1"/>
  <c r="H3208" i="1"/>
  <c r="P3208" i="1"/>
  <c r="X3208" i="1"/>
  <c r="D3208" i="1"/>
  <c r="L3208" i="1"/>
  <c r="T3208" i="1"/>
  <c r="AB3208" i="1"/>
  <c r="E3208" i="1"/>
  <c r="R3208" i="1"/>
  <c r="AD3208" i="1"/>
  <c r="F3208" i="1"/>
  <c r="S3208" i="1"/>
  <c r="K3208" i="1"/>
  <c r="Y3208" i="1"/>
  <c r="M3208" i="1"/>
  <c r="Z3208" i="1"/>
  <c r="I3208" i="1"/>
  <c r="J3208" i="1"/>
  <c r="U3208" i="1"/>
  <c r="V3208" i="1"/>
  <c r="N3208" i="1"/>
  <c r="Q3208" i="1"/>
  <c r="AA3208" i="1"/>
  <c r="AC3208" i="1"/>
  <c r="I3193" i="1"/>
  <c r="Q3193" i="1"/>
  <c r="Y3193" i="1"/>
  <c r="J3193" i="1"/>
  <c r="R3193" i="1"/>
  <c r="F3193" i="1"/>
  <c r="N3193" i="1"/>
  <c r="L3193" i="1"/>
  <c r="O3193" i="1"/>
  <c r="Z3193" i="1"/>
  <c r="D3193" i="1"/>
  <c r="P3193" i="1"/>
  <c r="AA3193" i="1"/>
  <c r="E3193" i="1"/>
  <c r="H3193" i="1"/>
  <c r="U3193" i="1"/>
  <c r="AD3193" i="1"/>
  <c r="K3193" i="1"/>
  <c r="V3193" i="1"/>
  <c r="W3193" i="1"/>
  <c r="X3193" i="1"/>
  <c r="G3193" i="1"/>
  <c r="M3193" i="1"/>
  <c r="AB3193" i="1"/>
  <c r="AC3193" i="1"/>
  <c r="S3193" i="1"/>
  <c r="T3193" i="1"/>
  <c r="C3207" i="1"/>
  <c r="J3207" i="1"/>
  <c r="R3207" i="1"/>
  <c r="Z3207" i="1"/>
  <c r="K3207" i="1"/>
  <c r="S3207" i="1"/>
  <c r="AA3207" i="1"/>
  <c r="G3207" i="1"/>
  <c r="O3207" i="1"/>
  <c r="W3207" i="1"/>
  <c r="F3207" i="1"/>
  <c r="T3207" i="1"/>
  <c r="H3207" i="1"/>
  <c r="U3207" i="1"/>
  <c r="M3207" i="1"/>
  <c r="Y3207" i="1"/>
  <c r="N3207" i="1"/>
  <c r="AB3207" i="1"/>
  <c r="I3207" i="1"/>
  <c r="L3207" i="1"/>
  <c r="V3207" i="1"/>
  <c r="X3207" i="1"/>
  <c r="P3207" i="1"/>
  <c r="Q3207" i="1"/>
  <c r="D3207" i="1"/>
  <c r="E3207" i="1"/>
  <c r="AC3207" i="1"/>
  <c r="AD3207" i="1"/>
  <c r="C3131" i="1"/>
  <c r="G3131" i="1"/>
  <c r="Y3131" i="1"/>
  <c r="AB3131" i="1"/>
  <c r="O3131" i="1"/>
  <c r="K3131" i="1"/>
  <c r="J3131" i="1"/>
  <c r="W3131" i="1"/>
  <c r="S3131" i="1"/>
  <c r="AD3131" i="1"/>
  <c r="E3131" i="1"/>
  <c r="P3131" i="1"/>
  <c r="V3131" i="1"/>
  <c r="L3131" i="1"/>
  <c r="M3131" i="1"/>
  <c r="X3131" i="1"/>
  <c r="D3131" i="1"/>
  <c r="R3131" i="1"/>
  <c r="U3131" i="1"/>
  <c r="I3131" i="1"/>
  <c r="Z3131" i="1"/>
  <c r="T3131" i="1"/>
  <c r="AC3131" i="1"/>
  <c r="H3131" i="1"/>
  <c r="Q3131" i="1"/>
  <c r="AA3131" i="1"/>
  <c r="F3131" i="1"/>
  <c r="N3131" i="1"/>
  <c r="C3276" i="1"/>
  <c r="K3276" i="1"/>
  <c r="S3276" i="1"/>
  <c r="AA3276" i="1"/>
  <c r="D3276" i="1"/>
  <c r="L3276" i="1"/>
  <c r="T3276" i="1"/>
  <c r="AB3276" i="1"/>
  <c r="H3276" i="1"/>
  <c r="P3276" i="1"/>
  <c r="X3276" i="1"/>
  <c r="E3276" i="1"/>
  <c r="Q3276" i="1"/>
  <c r="AD3276" i="1"/>
  <c r="F3276" i="1"/>
  <c r="R3276" i="1"/>
  <c r="J3276" i="1"/>
  <c r="W3276" i="1"/>
  <c r="M3276" i="1"/>
  <c r="Y3276" i="1"/>
  <c r="N3276" i="1"/>
  <c r="U3276" i="1"/>
  <c r="V3276" i="1"/>
  <c r="Z3276" i="1"/>
  <c r="G3276" i="1"/>
  <c r="I3276" i="1"/>
  <c r="AC3276" i="1"/>
  <c r="O3276" i="1"/>
  <c r="E3336" i="1"/>
  <c r="M3336" i="1"/>
  <c r="U3336" i="1"/>
  <c r="AC3336" i="1"/>
  <c r="F3336" i="1"/>
  <c r="N3336" i="1"/>
  <c r="V3336" i="1"/>
  <c r="AD3336" i="1"/>
  <c r="I3336" i="1"/>
  <c r="Q3336" i="1"/>
  <c r="Y3336" i="1"/>
  <c r="J3336" i="1"/>
  <c r="R3336" i="1"/>
  <c r="Z3336" i="1"/>
  <c r="O3336" i="1"/>
  <c r="S3336" i="1"/>
  <c r="P3336" i="1"/>
  <c r="D3336" i="1"/>
  <c r="T3336" i="1"/>
  <c r="G3336" i="1"/>
  <c r="W3336" i="1"/>
  <c r="AA3336" i="1"/>
  <c r="L3336" i="1"/>
  <c r="H3336" i="1"/>
  <c r="X3336" i="1"/>
  <c r="K3336" i="1"/>
  <c r="AB3336" i="1"/>
  <c r="C3179" i="1"/>
  <c r="C3174" i="1"/>
  <c r="G3174" i="1"/>
  <c r="J3174" i="1"/>
  <c r="U3174" i="1"/>
  <c r="C3299" i="1"/>
  <c r="U3299" i="1"/>
  <c r="R3299" i="1"/>
  <c r="Z3299" i="1"/>
  <c r="AC3299" i="1"/>
  <c r="G3299" i="1"/>
  <c r="J3299" i="1"/>
  <c r="L3299" i="1"/>
  <c r="AB3299" i="1"/>
  <c r="O3299" i="1"/>
  <c r="K3299" i="1"/>
  <c r="C3213" i="1"/>
  <c r="D3213" i="1"/>
  <c r="J3213" i="1"/>
  <c r="O3213" i="1"/>
  <c r="L3213" i="1"/>
  <c r="Z3213" i="1"/>
  <c r="V3213" i="1"/>
  <c r="H3213" i="1"/>
  <c r="T3213" i="1"/>
  <c r="K3213" i="1"/>
  <c r="W3213" i="1"/>
  <c r="P3213" i="1"/>
  <c r="AB3213" i="1"/>
  <c r="AA3213" i="1"/>
  <c r="F3213" i="1"/>
  <c r="X3213" i="1"/>
  <c r="E3213" i="1"/>
  <c r="R3213" i="1"/>
  <c r="G3213" i="1"/>
  <c r="I3213" i="1"/>
  <c r="M3213" i="1"/>
  <c r="S3213" i="1"/>
  <c r="Q3213" i="1"/>
  <c r="U3213" i="1"/>
  <c r="AD3213" i="1"/>
  <c r="Y3213" i="1"/>
  <c r="AC3213" i="1"/>
  <c r="N3213" i="1"/>
  <c r="C3250" i="1"/>
  <c r="Y3250" i="1"/>
  <c r="F3250" i="1"/>
  <c r="AA3250" i="1"/>
  <c r="P3250" i="1"/>
  <c r="J3250" i="1"/>
  <c r="N3250" i="1"/>
  <c r="L3250" i="1"/>
  <c r="R3250" i="1"/>
  <c r="V3250" i="1"/>
  <c r="AB3250" i="1"/>
  <c r="Z3250" i="1"/>
  <c r="AD3250" i="1"/>
  <c r="W3250" i="1"/>
  <c r="E3250" i="1"/>
  <c r="S3250" i="1"/>
  <c r="X3250" i="1"/>
  <c r="M3250" i="1"/>
  <c r="D3250" i="1"/>
  <c r="G3250" i="1"/>
  <c r="I3250" i="1"/>
  <c r="U3250" i="1"/>
  <c r="T3250" i="1"/>
  <c r="H3250" i="1"/>
  <c r="Q3250" i="1"/>
  <c r="AC3250" i="1"/>
  <c r="K3250" i="1"/>
  <c r="O3250" i="1"/>
  <c r="I3258" i="1"/>
  <c r="Q3258" i="1"/>
  <c r="Y3258" i="1"/>
  <c r="J3258" i="1"/>
  <c r="R3258" i="1"/>
  <c r="Z3258" i="1"/>
  <c r="E3258" i="1"/>
  <c r="M3258" i="1"/>
  <c r="U3258" i="1"/>
  <c r="AC3258" i="1"/>
  <c r="F3258" i="1"/>
  <c r="N3258" i="1"/>
  <c r="V3258" i="1"/>
  <c r="AD3258" i="1"/>
  <c r="S3258" i="1"/>
  <c r="D3258" i="1"/>
  <c r="T3258" i="1"/>
  <c r="K3258" i="1"/>
  <c r="AA3258" i="1"/>
  <c r="L3258" i="1"/>
  <c r="AB3258" i="1"/>
  <c r="G3258" i="1"/>
  <c r="H3258" i="1"/>
  <c r="O3258" i="1"/>
  <c r="W3258" i="1"/>
  <c r="X3258" i="1"/>
  <c r="P3258" i="1"/>
  <c r="F3293" i="1"/>
  <c r="N3293" i="1"/>
  <c r="V3293" i="1"/>
  <c r="AD3293" i="1"/>
  <c r="G3293" i="1"/>
  <c r="O3293" i="1"/>
  <c r="W3293" i="1"/>
  <c r="J3293" i="1"/>
  <c r="R3293" i="1"/>
  <c r="Z3293" i="1"/>
  <c r="K3293" i="1"/>
  <c r="S3293" i="1"/>
  <c r="AA3293" i="1"/>
  <c r="L3293" i="1"/>
  <c r="AB3293" i="1"/>
  <c r="P3293" i="1"/>
  <c r="Q3293" i="1"/>
  <c r="D3293" i="1"/>
  <c r="T3293" i="1"/>
  <c r="H3293" i="1"/>
  <c r="X3293" i="1"/>
  <c r="I3293" i="1"/>
  <c r="Y3293" i="1"/>
  <c r="U3293" i="1"/>
  <c r="AC3293" i="1"/>
  <c r="E3293" i="1"/>
  <c r="M3293" i="1"/>
  <c r="D3339" i="1"/>
  <c r="L3339" i="1"/>
  <c r="T3339" i="1"/>
  <c r="AB3339" i="1"/>
  <c r="E3339" i="1"/>
  <c r="M3339" i="1"/>
  <c r="U3339" i="1"/>
  <c r="AC3339" i="1"/>
  <c r="H3339" i="1"/>
  <c r="P3339" i="1"/>
  <c r="X3339" i="1"/>
  <c r="I3339" i="1"/>
  <c r="Q3339" i="1"/>
  <c r="Y3339" i="1"/>
  <c r="AA3339" i="1"/>
  <c r="N3339" i="1"/>
  <c r="AD3339" i="1"/>
  <c r="O3339" i="1"/>
  <c r="R3339" i="1"/>
  <c r="S3339" i="1"/>
  <c r="F3339" i="1"/>
  <c r="V3339" i="1"/>
  <c r="J3339" i="1"/>
  <c r="G3339" i="1"/>
  <c r="W3339" i="1"/>
  <c r="Z3339" i="1"/>
  <c r="K3339" i="1"/>
  <c r="Z3172" i="1"/>
  <c r="AD3172" i="1"/>
  <c r="AB3172" i="1"/>
  <c r="E3172" i="1"/>
  <c r="O3172" i="1"/>
  <c r="D3172" i="1"/>
  <c r="M3172" i="1"/>
  <c r="P3172" i="1"/>
  <c r="K3172" i="1"/>
  <c r="I3172" i="1"/>
  <c r="U3172" i="1"/>
  <c r="G3172" i="1"/>
  <c r="L3172" i="1"/>
  <c r="Q3172" i="1"/>
  <c r="AC3172" i="1"/>
  <c r="W3172" i="1"/>
  <c r="S3172" i="1"/>
  <c r="Y3172" i="1"/>
  <c r="F3172" i="1"/>
  <c r="H3172" i="1"/>
  <c r="T3172" i="1"/>
  <c r="R3172" i="1"/>
  <c r="V3172" i="1"/>
  <c r="AA3172" i="1"/>
  <c r="G3290" i="1"/>
  <c r="O3290" i="1"/>
  <c r="W3290" i="1"/>
  <c r="H3290" i="1"/>
  <c r="P3290" i="1"/>
  <c r="X3290" i="1"/>
  <c r="K3290" i="1"/>
  <c r="S3290" i="1"/>
  <c r="AA3290" i="1"/>
  <c r="D3290" i="1"/>
  <c r="L3290" i="1"/>
  <c r="T3290" i="1"/>
  <c r="AB3290" i="1"/>
  <c r="M3290" i="1"/>
  <c r="AC3290" i="1"/>
  <c r="Q3290" i="1"/>
  <c r="R3290" i="1"/>
  <c r="E3290" i="1"/>
  <c r="U3290" i="1"/>
  <c r="I3290" i="1"/>
  <c r="Y3290" i="1"/>
  <c r="J3290" i="1"/>
  <c r="Z3290" i="1"/>
  <c r="F3290" i="1"/>
  <c r="N3290" i="1"/>
  <c r="V3290" i="1"/>
  <c r="AD3290" i="1"/>
  <c r="C3171" i="1"/>
  <c r="L3171" i="1"/>
  <c r="P3171" i="1"/>
  <c r="AA3171" i="1"/>
  <c r="N3171" i="1"/>
  <c r="M3171" i="1"/>
  <c r="Y3171" i="1"/>
  <c r="W3171" i="1"/>
  <c r="H3171" i="1"/>
  <c r="S3171" i="1"/>
  <c r="X3171" i="1"/>
  <c r="V3171" i="1"/>
  <c r="D3171" i="1"/>
  <c r="I3171" i="1"/>
  <c r="AD3171" i="1"/>
  <c r="T3171" i="1"/>
  <c r="Q3171" i="1"/>
  <c r="F3171" i="1"/>
  <c r="AB3171" i="1"/>
  <c r="J3171" i="1"/>
  <c r="G3171" i="1"/>
  <c r="E3171" i="1"/>
  <c r="Z3171" i="1"/>
  <c r="O3171" i="1"/>
  <c r="U3171" i="1"/>
  <c r="K3171" i="1"/>
  <c r="AC3171" i="1"/>
  <c r="R3171" i="1"/>
  <c r="C3230" i="1"/>
  <c r="C3187" i="1"/>
  <c r="G3282" i="1"/>
  <c r="O3282" i="1"/>
  <c r="W3282" i="1"/>
  <c r="H3282" i="1"/>
  <c r="P3282" i="1"/>
  <c r="X3282" i="1"/>
  <c r="K3282" i="1"/>
  <c r="S3282" i="1"/>
  <c r="AA3282" i="1"/>
  <c r="D3282" i="1"/>
  <c r="L3282" i="1"/>
  <c r="T3282" i="1"/>
  <c r="AB3282" i="1"/>
  <c r="E3282" i="1"/>
  <c r="U3282" i="1"/>
  <c r="I3282" i="1"/>
  <c r="Y3282" i="1"/>
  <c r="J3282" i="1"/>
  <c r="Z3282" i="1"/>
  <c r="M3282" i="1"/>
  <c r="AC3282" i="1"/>
  <c r="Q3282" i="1"/>
  <c r="R3282" i="1"/>
  <c r="AD3282" i="1"/>
  <c r="F3282" i="1"/>
  <c r="N3282" i="1"/>
  <c r="V3282" i="1"/>
  <c r="K3145" i="1"/>
  <c r="S3145" i="1"/>
  <c r="AA3145" i="1"/>
  <c r="E3145" i="1"/>
  <c r="M3145" i="1"/>
  <c r="U3145" i="1"/>
  <c r="AC3145" i="1"/>
  <c r="F3145" i="1"/>
  <c r="N3145" i="1"/>
  <c r="V3145" i="1"/>
  <c r="AD3145" i="1"/>
  <c r="G3145" i="1"/>
  <c r="O3145" i="1"/>
  <c r="W3145" i="1"/>
  <c r="Q3145" i="1"/>
  <c r="R3145" i="1"/>
  <c r="D3145" i="1"/>
  <c r="T3145" i="1"/>
  <c r="H3145" i="1"/>
  <c r="X3145" i="1"/>
  <c r="J3145" i="1"/>
  <c r="Z3145" i="1"/>
  <c r="L3145" i="1"/>
  <c r="P3145" i="1"/>
  <c r="I3145" i="1"/>
  <c r="Y3145" i="1"/>
  <c r="AB3145" i="1"/>
  <c r="I3143" i="1"/>
  <c r="Q3143" i="1"/>
  <c r="Y3143" i="1"/>
  <c r="K3143" i="1"/>
  <c r="S3143" i="1"/>
  <c r="AA3143" i="1"/>
  <c r="D3143" i="1"/>
  <c r="L3143" i="1"/>
  <c r="T3143" i="1"/>
  <c r="AB3143" i="1"/>
  <c r="E3143" i="1"/>
  <c r="M3143" i="1"/>
  <c r="U3143" i="1"/>
  <c r="AC3143" i="1"/>
  <c r="G3143" i="1"/>
  <c r="O3143" i="1"/>
  <c r="W3143" i="1"/>
  <c r="R3143" i="1"/>
  <c r="V3143" i="1"/>
  <c r="X3143" i="1"/>
  <c r="F3143" i="1"/>
  <c r="Z3143" i="1"/>
  <c r="J3143" i="1"/>
  <c r="P3143" i="1"/>
  <c r="AD3143" i="1"/>
  <c r="H3143" i="1"/>
  <c r="N3143" i="1"/>
  <c r="I3277" i="1"/>
  <c r="E3277" i="1"/>
  <c r="M3277" i="1"/>
  <c r="N3277" i="1"/>
  <c r="V3277" i="1"/>
  <c r="AD3277" i="1"/>
  <c r="D3277" i="1"/>
  <c r="O3277" i="1"/>
  <c r="W3277" i="1"/>
  <c r="H3277" i="1"/>
  <c r="R3277" i="1"/>
  <c r="Z3277" i="1"/>
  <c r="J3277" i="1"/>
  <c r="S3277" i="1"/>
  <c r="AA3277" i="1"/>
  <c r="K3277" i="1"/>
  <c r="AB3277" i="1"/>
  <c r="P3277" i="1"/>
  <c r="Q3277" i="1"/>
  <c r="T3277" i="1"/>
  <c r="F3277" i="1"/>
  <c r="X3277" i="1"/>
  <c r="G3277" i="1"/>
  <c r="Y3277" i="1"/>
  <c r="L3277" i="1"/>
  <c r="U3277" i="1"/>
  <c r="AC3277" i="1"/>
  <c r="C3222" i="1"/>
  <c r="M3222" i="1"/>
  <c r="Q3222" i="1"/>
  <c r="X3222" i="1"/>
  <c r="T3222" i="1"/>
  <c r="U3222" i="1"/>
  <c r="Y3222" i="1"/>
  <c r="O3222" i="1"/>
  <c r="D3222" i="1"/>
  <c r="AC3222" i="1"/>
  <c r="J3222" i="1"/>
  <c r="P3222" i="1"/>
  <c r="F3222" i="1"/>
  <c r="R3222" i="1"/>
  <c r="K3222" i="1"/>
  <c r="N3222" i="1"/>
  <c r="Z3222" i="1"/>
  <c r="L3222" i="1"/>
  <c r="V3222" i="1"/>
  <c r="G3222" i="1"/>
  <c r="AA3222" i="1"/>
  <c r="AD3222" i="1"/>
  <c r="W3222" i="1"/>
  <c r="AB3222" i="1"/>
  <c r="E3222" i="1"/>
  <c r="I3222" i="1"/>
  <c r="H3222" i="1"/>
  <c r="S3222" i="1"/>
  <c r="C3253" i="1"/>
  <c r="J3199" i="1"/>
  <c r="R3199" i="1"/>
  <c r="Z3199" i="1"/>
  <c r="K3199" i="1"/>
  <c r="S3199" i="1"/>
  <c r="AA3199" i="1"/>
  <c r="F3199" i="1"/>
  <c r="N3199" i="1"/>
  <c r="V3199" i="1"/>
  <c r="AD3199" i="1"/>
  <c r="G3199" i="1"/>
  <c r="O3199" i="1"/>
  <c r="W3199" i="1"/>
  <c r="H3199" i="1"/>
  <c r="X3199" i="1"/>
  <c r="I3199" i="1"/>
  <c r="Y3199" i="1"/>
  <c r="P3199" i="1"/>
  <c r="Q3199" i="1"/>
  <c r="L3199" i="1"/>
  <c r="M3199" i="1"/>
  <c r="AB3199" i="1"/>
  <c r="AC3199" i="1"/>
  <c r="T3199" i="1"/>
  <c r="U3199" i="1"/>
  <c r="D3199" i="1"/>
  <c r="E3199" i="1"/>
  <c r="C3217" i="1"/>
  <c r="C3153" i="1"/>
  <c r="K3153" i="1"/>
  <c r="M3153" i="1"/>
  <c r="P3153" i="1"/>
  <c r="G3153" i="1"/>
  <c r="S3153" i="1"/>
  <c r="U3153" i="1"/>
  <c r="X3153" i="1"/>
  <c r="I3153" i="1"/>
  <c r="AA3153" i="1"/>
  <c r="AC3153" i="1"/>
  <c r="W3153" i="1"/>
  <c r="Z3153" i="1"/>
  <c r="D3153" i="1"/>
  <c r="F3153" i="1"/>
  <c r="Y3153" i="1"/>
  <c r="L3153" i="1"/>
  <c r="N3153" i="1"/>
  <c r="J3153" i="1"/>
  <c r="T3153" i="1"/>
  <c r="V3153" i="1"/>
  <c r="O3153" i="1"/>
  <c r="AB3153" i="1"/>
  <c r="AD3153" i="1"/>
  <c r="Q3153" i="1"/>
  <c r="E3153" i="1"/>
  <c r="H3153" i="1"/>
  <c r="R3153" i="1"/>
  <c r="R3135" i="1"/>
  <c r="X3135" i="1"/>
  <c r="E3135" i="1"/>
  <c r="Y3135" i="1"/>
  <c r="I3163" i="1"/>
  <c r="X3163" i="1"/>
  <c r="V3229" i="1"/>
  <c r="K3229" i="1"/>
  <c r="T3229" i="1"/>
  <c r="H3229" i="1"/>
  <c r="G3138" i="1"/>
  <c r="T3138" i="1"/>
  <c r="J3138" i="1"/>
  <c r="O3253" i="1"/>
  <c r="J3253" i="1"/>
  <c r="D3253" i="1"/>
  <c r="Q3228" i="1"/>
  <c r="M3228" i="1"/>
  <c r="W3228" i="1"/>
  <c r="S3228" i="1"/>
  <c r="AD3187" i="1"/>
  <c r="X3187" i="1"/>
  <c r="L3187" i="1"/>
  <c r="K3230" i="1"/>
  <c r="P3230" i="1"/>
  <c r="AD3230" i="1"/>
  <c r="Y3263" i="1"/>
  <c r="T3263" i="1"/>
  <c r="G3263" i="1"/>
  <c r="Z3263" i="1"/>
  <c r="AD3295" i="1"/>
  <c r="AC3295" i="1"/>
  <c r="Y3295" i="1"/>
  <c r="R3347" i="1"/>
  <c r="Z3347" i="1"/>
  <c r="H3347" i="1"/>
  <c r="D3347" i="1"/>
  <c r="G3179" i="1"/>
  <c r="J3179" i="1"/>
  <c r="AB3179" i="1"/>
  <c r="T3210" i="1"/>
  <c r="AC3210" i="1"/>
  <c r="F3210" i="1"/>
  <c r="X3242" i="1"/>
  <c r="AB3242" i="1"/>
  <c r="AC3242" i="1"/>
  <c r="I3242" i="1"/>
  <c r="AB3206" i="1"/>
  <c r="J3206" i="1"/>
  <c r="AB3246" i="1"/>
  <c r="W3246" i="1"/>
  <c r="I3246" i="1"/>
  <c r="AD3174" i="1"/>
  <c r="Q3174" i="1"/>
  <c r="O3174" i="1"/>
  <c r="AA3136" i="1"/>
  <c r="AB3136" i="1"/>
  <c r="X3136" i="1"/>
  <c r="AD3232" i="1"/>
  <c r="AA3232" i="1"/>
  <c r="E3150" i="1"/>
  <c r="W3150" i="1"/>
  <c r="D3267" i="1"/>
  <c r="W3299" i="1"/>
  <c r="AA3299" i="1"/>
  <c r="K3343" i="1"/>
  <c r="I3343" i="1"/>
  <c r="AC3159" i="1"/>
  <c r="C3239" i="1"/>
  <c r="J3239" i="1"/>
  <c r="R3239" i="1"/>
  <c r="Z3239" i="1"/>
  <c r="K3239" i="1"/>
  <c r="S3239" i="1"/>
  <c r="AA3239" i="1"/>
  <c r="F3239" i="1"/>
  <c r="N3239" i="1"/>
  <c r="V3239" i="1"/>
  <c r="AD3239" i="1"/>
  <c r="G3239" i="1"/>
  <c r="O3239" i="1"/>
  <c r="W3239" i="1"/>
  <c r="L3239" i="1"/>
  <c r="AB3239" i="1"/>
  <c r="M3239" i="1"/>
  <c r="AC3239" i="1"/>
  <c r="D3239" i="1"/>
  <c r="T3239" i="1"/>
  <c r="E3239" i="1"/>
  <c r="U3239" i="1"/>
  <c r="P3239" i="1"/>
  <c r="Q3239" i="1"/>
  <c r="X3239" i="1"/>
  <c r="H3239" i="1"/>
  <c r="I3239" i="1"/>
  <c r="Y3239" i="1"/>
  <c r="C3211" i="1"/>
  <c r="F3211" i="1"/>
  <c r="N3211" i="1"/>
  <c r="V3211" i="1"/>
  <c r="AD3211" i="1"/>
  <c r="G3211" i="1"/>
  <c r="O3211" i="1"/>
  <c r="W3211" i="1"/>
  <c r="K3211" i="1"/>
  <c r="S3211" i="1"/>
  <c r="AA3211" i="1"/>
  <c r="M3211" i="1"/>
  <c r="Z3211" i="1"/>
  <c r="P3211" i="1"/>
  <c r="AB3211" i="1"/>
  <c r="H3211" i="1"/>
  <c r="T3211" i="1"/>
  <c r="I3211" i="1"/>
  <c r="U3211" i="1"/>
  <c r="D3211" i="1"/>
  <c r="AC3211" i="1"/>
  <c r="E3211" i="1"/>
  <c r="Q3211" i="1"/>
  <c r="R3211" i="1"/>
  <c r="J3211" i="1"/>
  <c r="L3211" i="1"/>
  <c r="X3211" i="1"/>
  <c r="Y3211" i="1"/>
  <c r="C3267" i="1"/>
  <c r="AD3267" i="1"/>
  <c r="S3267" i="1"/>
  <c r="L3267" i="1"/>
  <c r="G3267" i="1"/>
  <c r="AA3267" i="1"/>
  <c r="T3267" i="1"/>
  <c r="F3267" i="1"/>
  <c r="R3267" i="1"/>
  <c r="X3267" i="1"/>
  <c r="E3267" i="1"/>
  <c r="C3224" i="1"/>
  <c r="W3224" i="1"/>
  <c r="L3224" i="1"/>
  <c r="Z3224" i="1"/>
  <c r="N3224" i="1"/>
  <c r="H3224" i="1"/>
  <c r="T3224" i="1"/>
  <c r="U3224" i="1"/>
  <c r="P3224" i="1"/>
  <c r="AB3224" i="1"/>
  <c r="V3224" i="1"/>
  <c r="K3224" i="1"/>
  <c r="R3224" i="1"/>
  <c r="F3224" i="1"/>
  <c r="S3224" i="1"/>
  <c r="I3224" i="1"/>
  <c r="M3224" i="1"/>
  <c r="G3224" i="1"/>
  <c r="AA3224" i="1"/>
  <c r="Y3224" i="1"/>
  <c r="AC3224" i="1"/>
  <c r="AD3224" i="1"/>
  <c r="O3224" i="1"/>
  <c r="X3224" i="1"/>
  <c r="D3224" i="1"/>
  <c r="Q3224" i="1"/>
  <c r="J3224" i="1"/>
  <c r="E3224" i="1"/>
  <c r="C3183" i="1"/>
  <c r="H3183" i="1"/>
  <c r="P3183" i="1"/>
  <c r="E3183" i="1"/>
  <c r="N3183" i="1"/>
  <c r="W3183" i="1"/>
  <c r="F3183" i="1"/>
  <c r="O3183" i="1"/>
  <c r="X3183" i="1"/>
  <c r="J3183" i="1"/>
  <c r="S3183" i="1"/>
  <c r="AA3183" i="1"/>
  <c r="K3183" i="1"/>
  <c r="T3183" i="1"/>
  <c r="AB3183" i="1"/>
  <c r="U3183" i="1"/>
  <c r="D3183" i="1"/>
  <c r="V3183" i="1"/>
  <c r="G3183" i="1"/>
  <c r="Y3183" i="1"/>
  <c r="I3183" i="1"/>
  <c r="Z3183" i="1"/>
  <c r="L3183" i="1"/>
  <c r="AC3183" i="1"/>
  <c r="M3183" i="1"/>
  <c r="AD3183" i="1"/>
  <c r="Q3183" i="1"/>
  <c r="R3183" i="1"/>
  <c r="C3192" i="1"/>
  <c r="D3192" i="1"/>
  <c r="L3192" i="1"/>
  <c r="T3192" i="1"/>
  <c r="AB3192" i="1"/>
  <c r="E3192" i="1"/>
  <c r="M3192" i="1"/>
  <c r="U3192" i="1"/>
  <c r="AC3192" i="1"/>
  <c r="I3192" i="1"/>
  <c r="Q3192" i="1"/>
  <c r="Y3192" i="1"/>
  <c r="N3192" i="1"/>
  <c r="Z3192" i="1"/>
  <c r="P3192" i="1"/>
  <c r="AD3192" i="1"/>
  <c r="F3192" i="1"/>
  <c r="R3192" i="1"/>
  <c r="G3192" i="1"/>
  <c r="S3192" i="1"/>
  <c r="J3192" i="1"/>
  <c r="W3192" i="1"/>
  <c r="K3192" i="1"/>
  <c r="X3192" i="1"/>
  <c r="H3192" i="1"/>
  <c r="O3192" i="1"/>
  <c r="V3192" i="1"/>
  <c r="AA3192" i="1"/>
  <c r="C3225" i="1"/>
  <c r="D3225" i="1"/>
  <c r="L3225" i="1"/>
  <c r="T3225" i="1"/>
  <c r="AB3225" i="1"/>
  <c r="E3225" i="1"/>
  <c r="M3225" i="1"/>
  <c r="U3225" i="1"/>
  <c r="AC3225" i="1"/>
  <c r="H3225" i="1"/>
  <c r="P3225" i="1"/>
  <c r="X3225" i="1"/>
  <c r="I3225" i="1"/>
  <c r="Q3225" i="1"/>
  <c r="Y3225" i="1"/>
  <c r="F3225" i="1"/>
  <c r="V3225" i="1"/>
  <c r="G3225" i="1"/>
  <c r="W3225" i="1"/>
  <c r="N3225" i="1"/>
  <c r="AD3225" i="1"/>
  <c r="O3225" i="1"/>
  <c r="Z3225" i="1"/>
  <c r="AA3225" i="1"/>
  <c r="J3225" i="1"/>
  <c r="K3225" i="1"/>
  <c r="R3225" i="1"/>
  <c r="S3225" i="1"/>
  <c r="C3284" i="1"/>
  <c r="I3284" i="1"/>
  <c r="Q3284" i="1"/>
  <c r="Y3284" i="1"/>
  <c r="J3284" i="1"/>
  <c r="R3284" i="1"/>
  <c r="Z3284" i="1"/>
  <c r="E3284" i="1"/>
  <c r="M3284" i="1"/>
  <c r="U3284" i="1"/>
  <c r="AC3284" i="1"/>
  <c r="F3284" i="1"/>
  <c r="N3284" i="1"/>
  <c r="V3284" i="1"/>
  <c r="AD3284" i="1"/>
  <c r="O3284" i="1"/>
  <c r="S3284" i="1"/>
  <c r="D3284" i="1"/>
  <c r="T3284" i="1"/>
  <c r="G3284" i="1"/>
  <c r="W3284" i="1"/>
  <c r="K3284" i="1"/>
  <c r="AA3284" i="1"/>
  <c r="L3284" i="1"/>
  <c r="AB3284" i="1"/>
  <c r="H3284" i="1"/>
  <c r="P3284" i="1"/>
  <c r="X3284" i="1"/>
  <c r="C3278" i="1"/>
  <c r="K3278" i="1"/>
  <c r="S3278" i="1"/>
  <c r="AA3278" i="1"/>
  <c r="D3278" i="1"/>
  <c r="L3278" i="1"/>
  <c r="T3278" i="1"/>
  <c r="AB3278" i="1"/>
  <c r="G3278" i="1"/>
  <c r="O3278" i="1"/>
  <c r="W3278" i="1"/>
  <c r="H3278" i="1"/>
  <c r="P3278" i="1"/>
  <c r="X3278" i="1"/>
  <c r="Q3278" i="1"/>
  <c r="E3278" i="1"/>
  <c r="U3278" i="1"/>
  <c r="F3278" i="1"/>
  <c r="V3278" i="1"/>
  <c r="I3278" i="1"/>
  <c r="Y3278" i="1"/>
  <c r="M3278" i="1"/>
  <c r="AC3278" i="1"/>
  <c r="N3278" i="1"/>
  <c r="AD3278" i="1"/>
  <c r="J3278" i="1"/>
  <c r="R3278" i="1"/>
  <c r="Z3278" i="1"/>
  <c r="C3260" i="1"/>
  <c r="K3260" i="1"/>
  <c r="S3260" i="1"/>
  <c r="AA3260" i="1"/>
  <c r="D3260" i="1"/>
  <c r="L3260" i="1"/>
  <c r="T3260" i="1"/>
  <c r="AB3260" i="1"/>
  <c r="G3260" i="1"/>
  <c r="O3260" i="1"/>
  <c r="W3260" i="1"/>
  <c r="H3260" i="1"/>
  <c r="P3260" i="1"/>
  <c r="X3260" i="1"/>
  <c r="M3260" i="1"/>
  <c r="AC3260" i="1"/>
  <c r="N3260" i="1"/>
  <c r="AD3260" i="1"/>
  <c r="E3260" i="1"/>
  <c r="U3260" i="1"/>
  <c r="F3260" i="1"/>
  <c r="V3260" i="1"/>
  <c r="I3260" i="1"/>
  <c r="Q3260" i="1"/>
  <c r="R3260" i="1"/>
  <c r="Y3260" i="1"/>
  <c r="Z3260" i="1"/>
  <c r="J3260" i="1"/>
  <c r="C3182" i="1"/>
  <c r="K3182" i="1"/>
  <c r="X3182" i="1"/>
  <c r="AD3182" i="1"/>
  <c r="Y3182" i="1"/>
  <c r="S3182" i="1"/>
  <c r="I3182" i="1"/>
  <c r="M3182" i="1"/>
  <c r="H3182" i="1"/>
  <c r="AA3182" i="1"/>
  <c r="R3182" i="1"/>
  <c r="P3182" i="1"/>
  <c r="Z3182" i="1"/>
  <c r="N3182" i="1"/>
  <c r="J3182" i="1"/>
  <c r="U3182" i="1"/>
  <c r="W3182" i="1"/>
  <c r="T3182" i="1"/>
  <c r="D3182" i="1"/>
  <c r="F3182" i="1"/>
  <c r="AC3182" i="1"/>
  <c r="V3182" i="1"/>
  <c r="L3182" i="1"/>
  <c r="Q3182" i="1"/>
  <c r="G3182" i="1"/>
  <c r="E3182" i="1"/>
  <c r="O3182" i="1"/>
  <c r="AB3182" i="1"/>
  <c r="C3133" i="1"/>
  <c r="G3133" i="1"/>
  <c r="O3133" i="1"/>
  <c r="W3133" i="1"/>
  <c r="I3133" i="1"/>
  <c r="Q3133" i="1"/>
  <c r="Y3133" i="1"/>
  <c r="J3133" i="1"/>
  <c r="R3133" i="1"/>
  <c r="Z3133" i="1"/>
  <c r="K3133" i="1"/>
  <c r="S3133" i="1"/>
  <c r="AA3133" i="1"/>
  <c r="E3133" i="1"/>
  <c r="M3133" i="1"/>
  <c r="U3133" i="1"/>
  <c r="AC3133" i="1"/>
  <c r="L3133" i="1"/>
  <c r="N3133" i="1"/>
  <c r="P3133" i="1"/>
  <c r="T3133" i="1"/>
  <c r="D3133" i="1"/>
  <c r="X3133" i="1"/>
  <c r="F3133" i="1"/>
  <c r="H3133" i="1"/>
  <c r="V3133" i="1"/>
  <c r="AD3133" i="1"/>
  <c r="AB3133" i="1"/>
  <c r="C3181" i="1"/>
  <c r="AD3181" i="1"/>
  <c r="R3181" i="1"/>
  <c r="Y3181" i="1"/>
  <c r="D3181" i="1"/>
  <c r="AA3181" i="1"/>
  <c r="H3181" i="1"/>
  <c r="M3181" i="1"/>
  <c r="J3181" i="1"/>
  <c r="Z3181" i="1"/>
  <c r="E3181" i="1"/>
  <c r="AB3181" i="1"/>
  <c r="AC3181" i="1"/>
  <c r="F3181" i="1"/>
  <c r="O3181" i="1"/>
  <c r="T3181" i="1"/>
  <c r="L3181" i="1"/>
  <c r="N3181" i="1"/>
  <c r="X3181" i="1"/>
  <c r="U3181" i="1"/>
  <c r="P3181" i="1"/>
  <c r="G3181" i="1"/>
  <c r="K3181" i="1"/>
  <c r="Q3181" i="1"/>
  <c r="V3181" i="1"/>
  <c r="W3181" i="1"/>
  <c r="I3181" i="1"/>
  <c r="S3181" i="1"/>
  <c r="C3227" i="1"/>
  <c r="F3227" i="1"/>
  <c r="N3227" i="1"/>
  <c r="V3227" i="1"/>
  <c r="AD3227" i="1"/>
  <c r="G3227" i="1"/>
  <c r="O3227" i="1"/>
  <c r="W3227" i="1"/>
  <c r="J3227" i="1"/>
  <c r="R3227" i="1"/>
  <c r="Z3227" i="1"/>
  <c r="K3227" i="1"/>
  <c r="S3227" i="1"/>
  <c r="AA3227" i="1"/>
  <c r="P3227" i="1"/>
  <c r="Q3227" i="1"/>
  <c r="H3227" i="1"/>
  <c r="X3227" i="1"/>
  <c r="I3227" i="1"/>
  <c r="Y3227" i="1"/>
  <c r="D3227" i="1"/>
  <c r="E3227" i="1"/>
  <c r="T3227" i="1"/>
  <c r="U3227" i="1"/>
  <c r="AB3227" i="1"/>
  <c r="L3227" i="1"/>
  <c r="M3227" i="1"/>
  <c r="AC3227" i="1"/>
  <c r="C3255" i="1"/>
  <c r="S3255" i="1"/>
  <c r="W3255" i="1"/>
  <c r="AC3255" i="1"/>
  <c r="AA3255" i="1"/>
  <c r="D3255" i="1"/>
  <c r="P3255" i="1"/>
  <c r="F3255" i="1"/>
  <c r="T3255" i="1"/>
  <c r="X3255" i="1"/>
  <c r="J3255" i="1"/>
  <c r="V3255" i="1"/>
  <c r="U3255" i="1"/>
  <c r="H3255" i="1"/>
  <c r="R3255" i="1"/>
  <c r="AD3255" i="1"/>
  <c r="L3255" i="1"/>
  <c r="I3255" i="1"/>
  <c r="Z3255" i="1"/>
  <c r="G3255" i="1"/>
  <c r="AB3255" i="1"/>
  <c r="Q3255" i="1"/>
  <c r="O3255" i="1"/>
  <c r="E3255" i="1"/>
  <c r="M3255" i="1"/>
  <c r="Y3255" i="1"/>
  <c r="K3255" i="1"/>
  <c r="N3255" i="1"/>
  <c r="C3191" i="1"/>
  <c r="G3191" i="1"/>
  <c r="O3191" i="1"/>
  <c r="W3191" i="1"/>
  <c r="H3191" i="1"/>
  <c r="P3191" i="1"/>
  <c r="X3191" i="1"/>
  <c r="D3191" i="1"/>
  <c r="L3191" i="1"/>
  <c r="T3191" i="1"/>
  <c r="AB3191" i="1"/>
  <c r="N3191" i="1"/>
  <c r="AA3191" i="1"/>
  <c r="Q3191" i="1"/>
  <c r="E3191" i="1"/>
  <c r="R3191" i="1"/>
  <c r="AD3191" i="1"/>
  <c r="F3191" i="1"/>
  <c r="S3191" i="1"/>
  <c r="I3191" i="1"/>
  <c r="U3191" i="1"/>
  <c r="J3191" i="1"/>
  <c r="K3191" i="1"/>
  <c r="Y3191" i="1"/>
  <c r="M3191" i="1"/>
  <c r="Z3191" i="1"/>
  <c r="V3191" i="1"/>
  <c r="AC3191" i="1"/>
  <c r="G3165" i="1"/>
  <c r="O3165" i="1"/>
  <c r="W3165" i="1"/>
  <c r="H3165" i="1"/>
  <c r="P3165" i="1"/>
  <c r="X3165" i="1"/>
  <c r="J3165" i="1"/>
  <c r="T3165" i="1"/>
  <c r="AD3165" i="1"/>
  <c r="K3165" i="1"/>
  <c r="U3165" i="1"/>
  <c r="D3165" i="1"/>
  <c r="N3165" i="1"/>
  <c r="Z3165" i="1"/>
  <c r="E3165" i="1"/>
  <c r="Q3165" i="1"/>
  <c r="AA3165" i="1"/>
  <c r="F3165" i="1"/>
  <c r="AB3165" i="1"/>
  <c r="I3165" i="1"/>
  <c r="AC3165" i="1"/>
  <c r="R3165" i="1"/>
  <c r="S3165" i="1"/>
  <c r="V3165" i="1"/>
  <c r="Y3165" i="1"/>
  <c r="L3165" i="1"/>
  <c r="M3165" i="1"/>
  <c r="C3316" i="1"/>
  <c r="I3316" i="1"/>
  <c r="Q3316" i="1"/>
  <c r="Y3316" i="1"/>
  <c r="J3316" i="1"/>
  <c r="R3316" i="1"/>
  <c r="Z3316" i="1"/>
  <c r="E3316" i="1"/>
  <c r="M3316" i="1"/>
  <c r="U3316" i="1"/>
  <c r="AC3316" i="1"/>
  <c r="F3316" i="1"/>
  <c r="N3316" i="1"/>
  <c r="V3316" i="1"/>
  <c r="AD3316" i="1"/>
  <c r="X3316" i="1"/>
  <c r="K3316" i="1"/>
  <c r="AA3316" i="1"/>
  <c r="O3316" i="1"/>
  <c r="L3316" i="1"/>
  <c r="AB3316" i="1"/>
  <c r="P3316" i="1"/>
  <c r="S3316" i="1"/>
  <c r="G3316" i="1"/>
  <c r="H3316" i="1"/>
  <c r="D3316" i="1"/>
  <c r="T3316" i="1"/>
  <c r="W3316" i="1"/>
  <c r="C3268" i="1"/>
  <c r="K3268" i="1"/>
  <c r="S3268" i="1"/>
  <c r="AA3268" i="1"/>
  <c r="D3268" i="1"/>
  <c r="L3268" i="1"/>
  <c r="T3268" i="1"/>
  <c r="AB3268" i="1"/>
  <c r="G3268" i="1"/>
  <c r="O3268" i="1"/>
  <c r="W3268" i="1"/>
  <c r="H3268" i="1"/>
  <c r="P3268" i="1"/>
  <c r="X3268" i="1"/>
  <c r="E3268" i="1"/>
  <c r="U3268" i="1"/>
  <c r="F3268" i="1"/>
  <c r="V3268" i="1"/>
  <c r="M3268" i="1"/>
  <c r="AC3268" i="1"/>
  <c r="N3268" i="1"/>
  <c r="AD3268" i="1"/>
  <c r="Q3268" i="1"/>
  <c r="Y3268" i="1"/>
  <c r="Z3268" i="1"/>
  <c r="I3268" i="1"/>
  <c r="J3268" i="1"/>
  <c r="R3268" i="1"/>
  <c r="C3202" i="1"/>
  <c r="I3202" i="1"/>
  <c r="Q3202" i="1"/>
  <c r="Y3202" i="1"/>
  <c r="J3202" i="1"/>
  <c r="R3202" i="1"/>
  <c r="Z3202" i="1"/>
  <c r="E3202" i="1"/>
  <c r="M3202" i="1"/>
  <c r="U3202" i="1"/>
  <c r="AC3202" i="1"/>
  <c r="F3202" i="1"/>
  <c r="N3202" i="1"/>
  <c r="V3202" i="1"/>
  <c r="AD3202" i="1"/>
  <c r="G3202" i="1"/>
  <c r="W3202" i="1"/>
  <c r="H3202" i="1"/>
  <c r="X3202" i="1"/>
  <c r="O3202" i="1"/>
  <c r="P3202" i="1"/>
  <c r="AA3202" i="1"/>
  <c r="AB3202" i="1"/>
  <c r="K3202" i="1"/>
  <c r="L3202" i="1"/>
  <c r="D3202" i="1"/>
  <c r="S3202" i="1"/>
  <c r="T3202" i="1"/>
  <c r="C3294" i="1"/>
  <c r="K3294" i="1"/>
  <c r="S3294" i="1"/>
  <c r="AA3294" i="1"/>
  <c r="D3294" i="1"/>
  <c r="L3294" i="1"/>
  <c r="T3294" i="1"/>
  <c r="AB3294" i="1"/>
  <c r="G3294" i="1"/>
  <c r="O3294" i="1"/>
  <c r="W3294" i="1"/>
  <c r="H3294" i="1"/>
  <c r="P3294" i="1"/>
  <c r="X3294" i="1"/>
  <c r="Q3294" i="1"/>
  <c r="E3294" i="1"/>
  <c r="U3294" i="1"/>
  <c r="F3294" i="1"/>
  <c r="V3294" i="1"/>
  <c r="I3294" i="1"/>
  <c r="Y3294" i="1"/>
  <c r="M3294" i="1"/>
  <c r="AC3294" i="1"/>
  <c r="N3294" i="1"/>
  <c r="AD3294" i="1"/>
  <c r="Z3294" i="1"/>
  <c r="R3294" i="1"/>
  <c r="J3294" i="1"/>
  <c r="C3334" i="1"/>
  <c r="K3334" i="1"/>
  <c r="S3334" i="1"/>
  <c r="AA3334" i="1"/>
  <c r="D3334" i="1"/>
  <c r="L3334" i="1"/>
  <c r="T3334" i="1"/>
  <c r="AB3334" i="1"/>
  <c r="G3334" i="1"/>
  <c r="O3334" i="1"/>
  <c r="W3334" i="1"/>
  <c r="H3334" i="1"/>
  <c r="P3334" i="1"/>
  <c r="X3334" i="1"/>
  <c r="E3334" i="1"/>
  <c r="U3334" i="1"/>
  <c r="I3334" i="1"/>
  <c r="Y3334" i="1"/>
  <c r="Z3334" i="1"/>
  <c r="F3334" i="1"/>
  <c r="V3334" i="1"/>
  <c r="J3334" i="1"/>
  <c r="M3334" i="1"/>
  <c r="AC3334" i="1"/>
  <c r="Q3334" i="1"/>
  <c r="N3334" i="1"/>
  <c r="AD3334" i="1"/>
  <c r="R3334" i="1"/>
  <c r="C3248" i="1"/>
  <c r="K3248" i="1"/>
  <c r="Y3248" i="1"/>
  <c r="AD3248" i="1"/>
  <c r="S3248" i="1"/>
  <c r="J3248" i="1"/>
  <c r="E3248" i="1"/>
  <c r="G3248" i="1"/>
  <c r="AA3248" i="1"/>
  <c r="Z3248" i="1"/>
  <c r="U3248" i="1"/>
  <c r="O3248" i="1"/>
  <c r="D3248" i="1"/>
  <c r="Q3248" i="1"/>
  <c r="V3248" i="1"/>
  <c r="W3248" i="1"/>
  <c r="L3248" i="1"/>
  <c r="R3248" i="1"/>
  <c r="F3248" i="1"/>
  <c r="H3248" i="1"/>
  <c r="T3248" i="1"/>
  <c r="M3248" i="1"/>
  <c r="P3248" i="1"/>
  <c r="AB3248" i="1"/>
  <c r="N3248" i="1"/>
  <c r="X3248" i="1"/>
  <c r="I3248" i="1"/>
  <c r="AC3248" i="1"/>
  <c r="C3163" i="1"/>
  <c r="C3135" i="1"/>
  <c r="P3135" i="1"/>
  <c r="V3135" i="1"/>
  <c r="AB3135" i="1"/>
  <c r="T3163" i="1"/>
  <c r="P3163" i="1"/>
  <c r="F3163" i="1"/>
  <c r="Z3229" i="1"/>
  <c r="L3229" i="1"/>
  <c r="W3138" i="1"/>
  <c r="Y3138" i="1"/>
  <c r="L3138" i="1"/>
  <c r="X3138" i="1"/>
  <c r="N3253" i="1"/>
  <c r="AC3253" i="1"/>
  <c r="Y3253" i="1"/>
  <c r="Z3228" i="1"/>
  <c r="V3228" i="1"/>
  <c r="O3228" i="1"/>
  <c r="K3228" i="1"/>
  <c r="N3187" i="1"/>
  <c r="P3187" i="1"/>
  <c r="D3187" i="1"/>
  <c r="D3230" i="1"/>
  <c r="O3230" i="1"/>
  <c r="V3230" i="1"/>
  <c r="I3263" i="1"/>
  <c r="D3263" i="1"/>
  <c r="AD3263" i="1"/>
  <c r="R3263" i="1"/>
  <c r="N3295" i="1"/>
  <c r="U3295" i="1"/>
  <c r="Q3295" i="1"/>
  <c r="AD3347" i="1"/>
  <c r="V3347" i="1"/>
  <c r="AC3347" i="1"/>
  <c r="AA3179" i="1"/>
  <c r="R3179" i="1"/>
  <c r="Y3179" i="1"/>
  <c r="T3179" i="1"/>
  <c r="S3210" i="1"/>
  <c r="P3210" i="1"/>
  <c r="Z3210" i="1"/>
  <c r="W3242" i="1"/>
  <c r="L3242" i="1"/>
  <c r="G3206" i="1"/>
  <c r="AA3206" i="1"/>
  <c r="AD3206" i="1"/>
  <c r="L3246" i="1"/>
  <c r="G3246" i="1"/>
  <c r="AD3246" i="1"/>
  <c r="AC3174" i="1"/>
  <c r="Z3174" i="1"/>
  <c r="AB3174" i="1"/>
  <c r="M3136" i="1"/>
  <c r="T3136" i="1"/>
  <c r="P3136" i="1"/>
  <c r="AC3232" i="1"/>
  <c r="S3232" i="1"/>
  <c r="Q3150" i="1"/>
  <c r="AD3150" i="1"/>
  <c r="AB3267" i="1"/>
  <c r="Z3267" i="1"/>
  <c r="P3299" i="1"/>
  <c r="Y3299" i="1"/>
  <c r="Z3343" i="1"/>
  <c r="AD3159" i="1"/>
  <c r="J3281" i="1"/>
  <c r="R3281" i="1"/>
  <c r="Z3281" i="1"/>
  <c r="K3281" i="1"/>
  <c r="S3281" i="1"/>
  <c r="AA3281" i="1"/>
  <c r="F3281" i="1"/>
  <c r="N3281" i="1"/>
  <c r="V3281" i="1"/>
  <c r="AD3281" i="1"/>
  <c r="G3281" i="1"/>
  <c r="O3281" i="1"/>
  <c r="W3281" i="1"/>
  <c r="P3281" i="1"/>
  <c r="D3281" i="1"/>
  <c r="T3281" i="1"/>
  <c r="E3281" i="1"/>
  <c r="U3281" i="1"/>
  <c r="H3281" i="1"/>
  <c r="X3281" i="1"/>
  <c r="L3281" i="1"/>
  <c r="AB3281" i="1"/>
  <c r="M3281" i="1"/>
  <c r="AC3281" i="1"/>
  <c r="Y3281" i="1"/>
  <c r="I3281" i="1"/>
  <c r="Q3281" i="1"/>
  <c r="C3319" i="1"/>
  <c r="X3319" i="1"/>
  <c r="E3319" i="1"/>
  <c r="AD3319" i="1"/>
  <c r="S3319" i="1"/>
  <c r="I3319" i="1"/>
  <c r="M3319" i="1"/>
  <c r="O3319" i="1"/>
  <c r="Q3319" i="1"/>
  <c r="U3319" i="1"/>
  <c r="K3319" i="1"/>
  <c r="D3319" i="1"/>
  <c r="G3319" i="1"/>
  <c r="R3319" i="1"/>
  <c r="L3319" i="1"/>
  <c r="J3319" i="1"/>
  <c r="F3319" i="1"/>
  <c r="H3319" i="1"/>
  <c r="T3319" i="1"/>
  <c r="Z3319" i="1"/>
  <c r="V3319" i="1"/>
  <c r="P3319" i="1"/>
  <c r="Y3319" i="1"/>
  <c r="AB3319" i="1"/>
  <c r="AC3319" i="1"/>
  <c r="N3319" i="1"/>
  <c r="AA3319" i="1"/>
  <c r="W3319" i="1"/>
  <c r="F3235" i="1"/>
  <c r="N3235" i="1"/>
  <c r="V3235" i="1"/>
  <c r="AD3235" i="1"/>
  <c r="G3235" i="1"/>
  <c r="O3235" i="1"/>
  <c r="W3235" i="1"/>
  <c r="J3235" i="1"/>
  <c r="R3235" i="1"/>
  <c r="Z3235" i="1"/>
  <c r="K3235" i="1"/>
  <c r="S3235" i="1"/>
  <c r="AA3235" i="1"/>
  <c r="H3235" i="1"/>
  <c r="X3235" i="1"/>
  <c r="I3235" i="1"/>
  <c r="Y3235" i="1"/>
  <c r="P3235" i="1"/>
  <c r="Q3235" i="1"/>
  <c r="L3235" i="1"/>
  <c r="M3235" i="1"/>
  <c r="AB3235" i="1"/>
  <c r="AC3235" i="1"/>
  <c r="D3235" i="1"/>
  <c r="T3235" i="1"/>
  <c r="U3235" i="1"/>
  <c r="E3235" i="1"/>
  <c r="H3205" i="1"/>
  <c r="P3205" i="1"/>
  <c r="X3205" i="1"/>
  <c r="I3205" i="1"/>
  <c r="Q3205" i="1"/>
  <c r="Y3205" i="1"/>
  <c r="D3205" i="1"/>
  <c r="L3205" i="1"/>
  <c r="T3205" i="1"/>
  <c r="E3205" i="1"/>
  <c r="M3205" i="1"/>
  <c r="U3205" i="1"/>
  <c r="AC3205" i="1"/>
  <c r="F3205" i="1"/>
  <c r="V3205" i="1"/>
  <c r="G3205" i="1"/>
  <c r="W3205" i="1"/>
  <c r="N3205" i="1"/>
  <c r="AB3205" i="1"/>
  <c r="O3205" i="1"/>
  <c r="AD3205" i="1"/>
  <c r="J3205" i="1"/>
  <c r="K3205" i="1"/>
  <c r="Z3205" i="1"/>
  <c r="AA3205" i="1"/>
  <c r="R3205" i="1"/>
  <c r="S3205" i="1"/>
  <c r="F3144" i="1"/>
  <c r="N3144" i="1"/>
  <c r="V3144" i="1"/>
  <c r="AD3144" i="1"/>
  <c r="H3144" i="1"/>
  <c r="P3144" i="1"/>
  <c r="X3144" i="1"/>
  <c r="I3144" i="1"/>
  <c r="Q3144" i="1"/>
  <c r="Y3144" i="1"/>
  <c r="J3144" i="1"/>
  <c r="R3144" i="1"/>
  <c r="Z3144" i="1"/>
  <c r="D3144" i="1"/>
  <c r="L3144" i="1"/>
  <c r="AB3144" i="1"/>
  <c r="M3144" i="1"/>
  <c r="AC3144" i="1"/>
  <c r="O3144" i="1"/>
  <c r="S3144" i="1"/>
  <c r="E3144" i="1"/>
  <c r="U3144" i="1"/>
  <c r="T3144" i="1"/>
  <c r="W3144" i="1"/>
  <c r="AA3144" i="1"/>
  <c r="G3144" i="1"/>
  <c r="K3144" i="1"/>
  <c r="I3312" i="1"/>
  <c r="Q3312" i="1"/>
  <c r="Y3312" i="1"/>
  <c r="J3312" i="1"/>
  <c r="S3312" i="1"/>
  <c r="AB3312" i="1"/>
  <c r="K3312" i="1"/>
  <c r="T3312" i="1"/>
  <c r="AC3312" i="1"/>
  <c r="E3312" i="1"/>
  <c r="N3312" i="1"/>
  <c r="W3312" i="1"/>
  <c r="F3312" i="1"/>
  <c r="O3312" i="1"/>
  <c r="X3312" i="1"/>
  <c r="R3312" i="1"/>
  <c r="U3312" i="1"/>
  <c r="G3312" i="1"/>
  <c r="Z3312" i="1"/>
  <c r="D3312" i="1"/>
  <c r="V3312" i="1"/>
  <c r="H3312" i="1"/>
  <c r="AA3312" i="1"/>
  <c r="L3312" i="1"/>
  <c r="AD3312" i="1"/>
  <c r="P3312" i="1"/>
  <c r="M3312" i="1"/>
  <c r="R3218" i="1"/>
  <c r="V3218" i="1"/>
  <c r="AB3218" i="1"/>
  <c r="Z3218" i="1"/>
  <c r="AD3218" i="1"/>
  <c r="W3218" i="1"/>
  <c r="E3218" i="1"/>
  <c r="S3218" i="1"/>
  <c r="X3218" i="1"/>
  <c r="M3218" i="1"/>
  <c r="D3218" i="1"/>
  <c r="G3218" i="1"/>
  <c r="I3218" i="1"/>
  <c r="U3218" i="1"/>
  <c r="T3218" i="1"/>
  <c r="H3218" i="1"/>
  <c r="Q3218" i="1"/>
  <c r="AC3218" i="1"/>
  <c r="K3218" i="1"/>
  <c r="O3218" i="1"/>
  <c r="J3218" i="1"/>
  <c r="N3218" i="1"/>
  <c r="L3218" i="1"/>
  <c r="F3186" i="1"/>
  <c r="N3186" i="1"/>
  <c r="V3186" i="1"/>
  <c r="AD3186" i="1"/>
  <c r="G3186" i="1"/>
  <c r="O3186" i="1"/>
  <c r="W3186" i="1"/>
  <c r="J3186" i="1"/>
  <c r="R3186" i="1"/>
  <c r="Z3186" i="1"/>
  <c r="K3186" i="1"/>
  <c r="S3186" i="1"/>
  <c r="AA3186" i="1"/>
  <c r="D3186" i="1"/>
  <c r="T3186" i="1"/>
  <c r="E3186" i="1"/>
  <c r="U3186" i="1"/>
  <c r="H3186" i="1"/>
  <c r="X3186" i="1"/>
  <c r="I3186" i="1"/>
  <c r="Y3186" i="1"/>
  <c r="L3186" i="1"/>
  <c r="AB3186" i="1"/>
  <c r="M3186" i="1"/>
  <c r="AC3186" i="1"/>
  <c r="P3186" i="1"/>
  <c r="Q3186" i="1"/>
  <c r="G3272" i="1"/>
  <c r="O3272" i="1"/>
  <c r="W3272" i="1"/>
  <c r="H3272" i="1"/>
  <c r="P3272" i="1"/>
  <c r="X3272" i="1"/>
  <c r="K3272" i="1"/>
  <c r="S3272" i="1"/>
  <c r="AA3272" i="1"/>
  <c r="D3272" i="1"/>
  <c r="L3272" i="1"/>
  <c r="T3272" i="1"/>
  <c r="AB3272" i="1"/>
  <c r="I3272" i="1"/>
  <c r="Y3272" i="1"/>
  <c r="J3272" i="1"/>
  <c r="Z3272" i="1"/>
  <c r="Q3272" i="1"/>
  <c r="R3272" i="1"/>
  <c r="E3272" i="1"/>
  <c r="M3272" i="1"/>
  <c r="N3272" i="1"/>
  <c r="U3272" i="1"/>
  <c r="AC3272" i="1"/>
  <c r="AD3272" i="1"/>
  <c r="V3272" i="1"/>
  <c r="F3272" i="1"/>
  <c r="D3350" i="1"/>
  <c r="L3350" i="1"/>
  <c r="T3350" i="1"/>
  <c r="E3350" i="1"/>
  <c r="M3350" i="1"/>
  <c r="U3350" i="1"/>
  <c r="AC3350" i="1"/>
  <c r="G3350" i="1"/>
  <c r="W3350" i="1"/>
  <c r="H3350" i="1"/>
  <c r="F3350" i="1"/>
  <c r="N3350" i="1"/>
  <c r="V3350" i="1"/>
  <c r="AD3350" i="1"/>
  <c r="O3350" i="1"/>
  <c r="P3350" i="1"/>
  <c r="X3350" i="1"/>
  <c r="I3350" i="1"/>
  <c r="Q3350" i="1"/>
  <c r="Y3350" i="1"/>
  <c r="S3350" i="1"/>
  <c r="AB3350" i="1"/>
  <c r="J3350" i="1"/>
  <c r="R3350" i="1"/>
  <c r="Z3350" i="1"/>
  <c r="K3350" i="1"/>
  <c r="AA3350" i="1"/>
  <c r="C3242" i="1"/>
  <c r="E3242" i="1"/>
  <c r="J3190" i="1"/>
  <c r="R3190" i="1"/>
  <c r="Z3190" i="1"/>
  <c r="K3190" i="1"/>
  <c r="S3190" i="1"/>
  <c r="AA3190" i="1"/>
  <c r="G3190" i="1"/>
  <c r="O3190" i="1"/>
  <c r="W3190" i="1"/>
  <c r="D3190" i="1"/>
  <c r="P3190" i="1"/>
  <c r="AC3190" i="1"/>
  <c r="E3190" i="1"/>
  <c r="Q3190" i="1"/>
  <c r="AD3190" i="1"/>
  <c r="F3190" i="1"/>
  <c r="T3190" i="1"/>
  <c r="H3190" i="1"/>
  <c r="U3190" i="1"/>
  <c r="I3190" i="1"/>
  <c r="V3190" i="1"/>
  <c r="L3190" i="1"/>
  <c r="X3190" i="1"/>
  <c r="M3190" i="1"/>
  <c r="Y3190" i="1"/>
  <c r="N3190" i="1"/>
  <c r="AB3190" i="1"/>
  <c r="AD3126" i="1"/>
  <c r="R3126" i="1"/>
  <c r="E3126" i="1"/>
  <c r="D3126" i="1"/>
  <c r="G3126" i="1"/>
  <c r="Z3126" i="1"/>
  <c r="S3126" i="1"/>
  <c r="L3126" i="1"/>
  <c r="O3126" i="1"/>
  <c r="I3126" i="1"/>
  <c r="Y3126" i="1"/>
  <c r="T3126" i="1"/>
  <c r="W3126" i="1"/>
  <c r="AC3126" i="1"/>
  <c r="AA3126" i="1"/>
  <c r="AB3126" i="1"/>
  <c r="H3126" i="1"/>
  <c r="K3126" i="1"/>
  <c r="F3126" i="1"/>
  <c r="P3126" i="1"/>
  <c r="M3126" i="1"/>
  <c r="N3126" i="1"/>
  <c r="X3126" i="1"/>
  <c r="Q3126" i="1"/>
  <c r="V3126" i="1"/>
  <c r="J3126" i="1"/>
  <c r="U3126" i="1"/>
  <c r="H3188" i="1"/>
  <c r="P3188" i="1"/>
  <c r="X3188" i="1"/>
  <c r="I3188" i="1"/>
  <c r="Q3188" i="1"/>
  <c r="Y3188" i="1"/>
  <c r="D3188" i="1"/>
  <c r="L3188" i="1"/>
  <c r="T3188" i="1"/>
  <c r="AB3188" i="1"/>
  <c r="E3188" i="1"/>
  <c r="M3188" i="1"/>
  <c r="U3188" i="1"/>
  <c r="AC3188" i="1"/>
  <c r="N3188" i="1"/>
  <c r="AD3188" i="1"/>
  <c r="O3188" i="1"/>
  <c r="R3188" i="1"/>
  <c r="S3188" i="1"/>
  <c r="F3188" i="1"/>
  <c r="V3188" i="1"/>
  <c r="G3188" i="1"/>
  <c r="W3188" i="1"/>
  <c r="J3188" i="1"/>
  <c r="Z3188" i="1"/>
  <c r="K3188" i="1"/>
  <c r="AA3188" i="1"/>
  <c r="F3195" i="1"/>
  <c r="N3195" i="1"/>
  <c r="V3195" i="1"/>
  <c r="AD3195" i="1"/>
  <c r="G3195" i="1"/>
  <c r="O3195" i="1"/>
  <c r="W3195" i="1"/>
  <c r="J3195" i="1"/>
  <c r="R3195" i="1"/>
  <c r="Z3195" i="1"/>
  <c r="K3195" i="1"/>
  <c r="S3195" i="1"/>
  <c r="AA3195" i="1"/>
  <c r="D3195" i="1"/>
  <c r="T3195" i="1"/>
  <c r="E3195" i="1"/>
  <c r="U3195" i="1"/>
  <c r="L3195" i="1"/>
  <c r="AB3195" i="1"/>
  <c r="M3195" i="1"/>
  <c r="AC3195" i="1"/>
  <c r="X3195" i="1"/>
  <c r="Y3195" i="1"/>
  <c r="H3195" i="1"/>
  <c r="I3195" i="1"/>
  <c r="P3195" i="1"/>
  <c r="Q3195" i="1"/>
  <c r="J3345" i="1"/>
  <c r="R3345" i="1"/>
  <c r="Z3345" i="1"/>
  <c r="K3345" i="1"/>
  <c r="S3345" i="1"/>
  <c r="AA3345" i="1"/>
  <c r="F3345" i="1"/>
  <c r="N3345" i="1"/>
  <c r="V3345" i="1"/>
  <c r="AD3345" i="1"/>
  <c r="G3345" i="1"/>
  <c r="O3345" i="1"/>
  <c r="W3345" i="1"/>
  <c r="Y3345" i="1"/>
  <c r="L3345" i="1"/>
  <c r="AB3345" i="1"/>
  <c r="M3345" i="1"/>
  <c r="AC3345" i="1"/>
  <c r="P3345" i="1"/>
  <c r="Q3345" i="1"/>
  <c r="D3345" i="1"/>
  <c r="T3345" i="1"/>
  <c r="H3345" i="1"/>
  <c r="I3345" i="1"/>
  <c r="E3345" i="1"/>
  <c r="U3345" i="1"/>
  <c r="X3345" i="1"/>
  <c r="D3201" i="1"/>
  <c r="L3201" i="1"/>
  <c r="T3201" i="1"/>
  <c r="AB3201" i="1"/>
  <c r="E3201" i="1"/>
  <c r="M3201" i="1"/>
  <c r="U3201" i="1"/>
  <c r="AC3201" i="1"/>
  <c r="H3201" i="1"/>
  <c r="P3201" i="1"/>
  <c r="X3201" i="1"/>
  <c r="I3201" i="1"/>
  <c r="Q3201" i="1"/>
  <c r="Y3201" i="1"/>
  <c r="R3201" i="1"/>
  <c r="S3201" i="1"/>
  <c r="J3201" i="1"/>
  <c r="Z3201" i="1"/>
  <c r="K3201" i="1"/>
  <c r="AA3201" i="1"/>
  <c r="V3201" i="1"/>
  <c r="W3201" i="1"/>
  <c r="F3201" i="1"/>
  <c r="G3201" i="1"/>
  <c r="AD3201" i="1"/>
  <c r="N3201" i="1"/>
  <c r="O3201" i="1"/>
  <c r="K3236" i="1"/>
  <c r="S3236" i="1"/>
  <c r="AA3236" i="1"/>
  <c r="D3236" i="1"/>
  <c r="L3236" i="1"/>
  <c r="T3236" i="1"/>
  <c r="AB3236" i="1"/>
  <c r="G3236" i="1"/>
  <c r="O3236" i="1"/>
  <c r="W3236" i="1"/>
  <c r="H3236" i="1"/>
  <c r="P3236" i="1"/>
  <c r="X3236" i="1"/>
  <c r="M3236" i="1"/>
  <c r="AC3236" i="1"/>
  <c r="N3236" i="1"/>
  <c r="AD3236" i="1"/>
  <c r="E3236" i="1"/>
  <c r="U3236" i="1"/>
  <c r="F3236" i="1"/>
  <c r="V3236" i="1"/>
  <c r="Q3236" i="1"/>
  <c r="R3236" i="1"/>
  <c r="I3236" i="1"/>
  <c r="Y3236" i="1"/>
  <c r="Z3236" i="1"/>
  <c r="J3236" i="1"/>
  <c r="I3151" i="1"/>
  <c r="Q3151" i="1"/>
  <c r="Y3151" i="1"/>
  <c r="J3151" i="1"/>
  <c r="R3151" i="1"/>
  <c r="Z3151" i="1"/>
  <c r="K3151" i="1"/>
  <c r="S3151" i="1"/>
  <c r="AA3151" i="1"/>
  <c r="D3151" i="1"/>
  <c r="L3151" i="1"/>
  <c r="T3151" i="1"/>
  <c r="AB3151" i="1"/>
  <c r="F3151" i="1"/>
  <c r="N3151" i="1"/>
  <c r="V3151" i="1"/>
  <c r="AD3151" i="1"/>
  <c r="M3151" i="1"/>
  <c r="O3151" i="1"/>
  <c r="W3151" i="1"/>
  <c r="E3151" i="1"/>
  <c r="X3151" i="1"/>
  <c r="G3151" i="1"/>
  <c r="H3151" i="1"/>
  <c r="AC3151" i="1"/>
  <c r="P3151" i="1"/>
  <c r="U3151" i="1"/>
  <c r="AA3247" i="1"/>
  <c r="D3247" i="1"/>
  <c r="H3247" i="1"/>
  <c r="F3247" i="1"/>
  <c r="T3247" i="1"/>
  <c r="I3247" i="1"/>
  <c r="N3247" i="1"/>
  <c r="E3247" i="1"/>
  <c r="X3247" i="1"/>
  <c r="J3247" i="1"/>
  <c r="V3247" i="1"/>
  <c r="U3247" i="1"/>
  <c r="Y3247" i="1"/>
  <c r="R3247" i="1"/>
  <c r="AD3247" i="1"/>
  <c r="L3247" i="1"/>
  <c r="P3247" i="1"/>
  <c r="Z3247" i="1"/>
  <c r="G3247" i="1"/>
  <c r="AB3247" i="1"/>
  <c r="Q3247" i="1"/>
  <c r="K3247" i="1"/>
  <c r="O3247" i="1"/>
  <c r="M3247" i="1"/>
  <c r="S3247" i="1"/>
  <c r="W3247" i="1"/>
  <c r="AC3247" i="1"/>
  <c r="H3269" i="1"/>
  <c r="P3269" i="1"/>
  <c r="X3269" i="1"/>
  <c r="I3269" i="1"/>
  <c r="Q3269" i="1"/>
  <c r="Y3269" i="1"/>
  <c r="D3269" i="1"/>
  <c r="L3269" i="1"/>
  <c r="T3269" i="1"/>
  <c r="AB3269" i="1"/>
  <c r="E3269" i="1"/>
  <c r="M3269" i="1"/>
  <c r="U3269" i="1"/>
  <c r="AC3269" i="1"/>
  <c r="J3269" i="1"/>
  <c r="Z3269" i="1"/>
  <c r="K3269" i="1"/>
  <c r="AA3269" i="1"/>
  <c r="R3269" i="1"/>
  <c r="S3269" i="1"/>
  <c r="V3269" i="1"/>
  <c r="AD3269" i="1"/>
  <c r="F3269" i="1"/>
  <c r="N3269" i="1"/>
  <c r="O3269" i="1"/>
  <c r="G3269" i="1"/>
  <c r="W3269" i="1"/>
  <c r="E3270" i="1"/>
  <c r="M3270" i="1"/>
  <c r="U3270" i="1"/>
  <c r="AC3270" i="1"/>
  <c r="F3270" i="1"/>
  <c r="N3270" i="1"/>
  <c r="V3270" i="1"/>
  <c r="AD3270" i="1"/>
  <c r="I3270" i="1"/>
  <c r="Q3270" i="1"/>
  <c r="Y3270" i="1"/>
  <c r="J3270" i="1"/>
  <c r="R3270" i="1"/>
  <c r="Z3270" i="1"/>
  <c r="O3270" i="1"/>
  <c r="P3270" i="1"/>
  <c r="G3270" i="1"/>
  <c r="W3270" i="1"/>
  <c r="H3270" i="1"/>
  <c r="X3270" i="1"/>
  <c r="AA3270" i="1"/>
  <c r="D3270" i="1"/>
  <c r="K3270" i="1"/>
  <c r="S3270" i="1"/>
  <c r="T3270" i="1"/>
  <c r="L3270" i="1"/>
  <c r="AB3270" i="1"/>
  <c r="G3330" i="1"/>
  <c r="O3330" i="1"/>
  <c r="W3330" i="1"/>
  <c r="H3330" i="1"/>
  <c r="P3330" i="1"/>
  <c r="X3330" i="1"/>
  <c r="K3330" i="1"/>
  <c r="S3330" i="1"/>
  <c r="AA3330" i="1"/>
  <c r="D3330" i="1"/>
  <c r="L3330" i="1"/>
  <c r="T3330" i="1"/>
  <c r="AB3330" i="1"/>
  <c r="Q3330" i="1"/>
  <c r="E3330" i="1"/>
  <c r="U3330" i="1"/>
  <c r="R3330" i="1"/>
  <c r="F3330" i="1"/>
  <c r="V3330" i="1"/>
  <c r="I3330" i="1"/>
  <c r="Y3330" i="1"/>
  <c r="AC3330" i="1"/>
  <c r="N3330" i="1"/>
  <c r="J3330" i="1"/>
  <c r="Z3330" i="1"/>
  <c r="M3330" i="1"/>
  <c r="AD3330" i="1"/>
  <c r="Y3237" i="1"/>
  <c r="AC3237" i="1"/>
  <c r="W3237" i="1"/>
  <c r="D3237" i="1"/>
  <c r="R3237" i="1"/>
  <c r="F3237" i="1"/>
  <c r="L3237" i="1"/>
  <c r="S3237" i="1"/>
  <c r="G3237" i="1"/>
  <c r="H3237" i="1"/>
  <c r="T3237" i="1"/>
  <c r="J3237" i="1"/>
  <c r="N3237" i="1"/>
  <c r="P3237" i="1"/>
  <c r="AB3237" i="1"/>
  <c r="Z3237" i="1"/>
  <c r="AD3237" i="1"/>
  <c r="X3237" i="1"/>
  <c r="E3237" i="1"/>
  <c r="K3237" i="1"/>
  <c r="O3237" i="1"/>
  <c r="I3237" i="1"/>
  <c r="M3237" i="1"/>
  <c r="AA3237" i="1"/>
  <c r="Q3237" i="1"/>
  <c r="U3237" i="1"/>
  <c r="V3237" i="1"/>
  <c r="C3331" i="1"/>
  <c r="J3135" i="1"/>
  <c r="W3135" i="1"/>
  <c r="T3135" i="1"/>
  <c r="I3135" i="1"/>
  <c r="D3163" i="1"/>
  <c r="H3163" i="1"/>
  <c r="AC3163" i="1"/>
  <c r="AD3229" i="1"/>
  <c r="J3229" i="1"/>
  <c r="D3229" i="1"/>
  <c r="U3138" i="1"/>
  <c r="E3138" i="1"/>
  <c r="D3138" i="1"/>
  <c r="P3138" i="1"/>
  <c r="F3253" i="1"/>
  <c r="U3253" i="1"/>
  <c r="Q3253" i="1"/>
  <c r="Y3228" i="1"/>
  <c r="F3228" i="1"/>
  <c r="G3228" i="1"/>
  <c r="V3187" i="1"/>
  <c r="AC3187" i="1"/>
  <c r="H3187" i="1"/>
  <c r="AA3187" i="1"/>
  <c r="T3230" i="1"/>
  <c r="Z3230" i="1"/>
  <c r="N3230" i="1"/>
  <c r="Q3263" i="1"/>
  <c r="AC3263" i="1"/>
  <c r="V3263" i="1"/>
  <c r="J3263" i="1"/>
  <c r="AA3295" i="1"/>
  <c r="M3295" i="1"/>
  <c r="I3295" i="1"/>
  <c r="N3347" i="1"/>
  <c r="F3347" i="1"/>
  <c r="U3347" i="1"/>
  <c r="Z3179" i="1"/>
  <c r="F3179" i="1"/>
  <c r="Q3179" i="1"/>
  <c r="L3179" i="1"/>
  <c r="G3210" i="1"/>
  <c r="D3210" i="1"/>
  <c r="R3210" i="1"/>
  <c r="G3242" i="1"/>
  <c r="AA3242" i="1"/>
  <c r="M3242" i="1"/>
  <c r="S3206" i="1"/>
  <c r="O3206" i="1"/>
  <c r="V3206" i="1"/>
  <c r="K3246" i="1"/>
  <c r="P3246" i="1"/>
  <c r="V3246" i="1"/>
  <c r="V3174" i="1"/>
  <c r="Y3174" i="1"/>
  <c r="T3174" i="1"/>
  <c r="K3136" i="1"/>
  <c r="L3136" i="1"/>
  <c r="H3136" i="1"/>
  <c r="Q3232" i="1"/>
  <c r="P3232" i="1"/>
  <c r="AC3150" i="1"/>
  <c r="V3150" i="1"/>
  <c r="U3267" i="1"/>
  <c r="J3267" i="1"/>
  <c r="N3299" i="1"/>
  <c r="Q3299" i="1"/>
  <c r="W3343" i="1"/>
  <c r="AA3218" i="1"/>
  <c r="AA3159" i="1"/>
  <c r="C3311" i="1"/>
  <c r="AB3311" i="1"/>
  <c r="N3311" i="1"/>
  <c r="AD3311" i="1"/>
  <c r="I3311" i="1"/>
  <c r="W3311" i="1"/>
  <c r="P3311" i="1"/>
  <c r="R3311" i="1"/>
  <c r="F3311" i="1"/>
  <c r="M3311" i="1"/>
  <c r="AA3311" i="1"/>
  <c r="O3311" i="1"/>
  <c r="Q3311" i="1"/>
  <c r="J3311" i="1"/>
  <c r="X3311" i="1"/>
  <c r="U3311" i="1"/>
  <c r="D3311" i="1"/>
  <c r="S3311" i="1"/>
  <c r="H3311" i="1"/>
  <c r="G3311" i="1"/>
  <c r="L3311" i="1"/>
  <c r="AC3311" i="1"/>
  <c r="Z3311" i="1"/>
  <c r="Y3311" i="1"/>
  <c r="T3311" i="1"/>
  <c r="E3311" i="1"/>
  <c r="K3311" i="1"/>
  <c r="V3311" i="1"/>
  <c r="C3177" i="1"/>
  <c r="J3177" i="1"/>
  <c r="R3177" i="1"/>
  <c r="Z3177" i="1"/>
  <c r="K3177" i="1"/>
  <c r="S3177" i="1"/>
  <c r="AA3177" i="1"/>
  <c r="G3177" i="1"/>
  <c r="O3177" i="1"/>
  <c r="W3177" i="1"/>
  <c r="M3177" i="1"/>
  <c r="Y3177" i="1"/>
  <c r="N3177" i="1"/>
  <c r="AB3177" i="1"/>
  <c r="F3177" i="1"/>
  <c r="T3177" i="1"/>
  <c r="H3177" i="1"/>
  <c r="U3177" i="1"/>
  <c r="I3177" i="1"/>
  <c r="L3177" i="1"/>
  <c r="P3177" i="1"/>
  <c r="Q3177" i="1"/>
  <c r="V3177" i="1"/>
  <c r="X3177" i="1"/>
  <c r="D3177" i="1"/>
  <c r="AC3177" i="1"/>
  <c r="E3177" i="1"/>
  <c r="AD3177" i="1"/>
  <c r="H3261" i="1"/>
  <c r="P3261" i="1"/>
  <c r="X3261" i="1"/>
  <c r="I3261" i="1"/>
  <c r="Q3261" i="1"/>
  <c r="Y3261" i="1"/>
  <c r="D3261" i="1"/>
  <c r="L3261" i="1"/>
  <c r="T3261" i="1"/>
  <c r="AB3261" i="1"/>
  <c r="E3261" i="1"/>
  <c r="M3261" i="1"/>
  <c r="U3261" i="1"/>
  <c r="AC3261" i="1"/>
  <c r="R3261" i="1"/>
  <c r="S3261" i="1"/>
  <c r="J3261" i="1"/>
  <c r="Z3261" i="1"/>
  <c r="K3261" i="1"/>
  <c r="AA3261" i="1"/>
  <c r="N3261" i="1"/>
  <c r="V3261" i="1"/>
  <c r="W3261" i="1"/>
  <c r="AD3261" i="1"/>
  <c r="F3261" i="1"/>
  <c r="G3261" i="1"/>
  <c r="O3261" i="1"/>
  <c r="D3233" i="1"/>
  <c r="L3233" i="1"/>
  <c r="T3233" i="1"/>
  <c r="AB3233" i="1"/>
  <c r="E3233" i="1"/>
  <c r="M3233" i="1"/>
  <c r="U3233" i="1"/>
  <c r="AC3233" i="1"/>
  <c r="H3233" i="1"/>
  <c r="P3233" i="1"/>
  <c r="X3233" i="1"/>
  <c r="I3233" i="1"/>
  <c r="Q3233" i="1"/>
  <c r="Y3233" i="1"/>
  <c r="N3233" i="1"/>
  <c r="AD3233" i="1"/>
  <c r="O3233" i="1"/>
  <c r="F3233" i="1"/>
  <c r="V3233" i="1"/>
  <c r="G3233" i="1"/>
  <c r="W3233" i="1"/>
  <c r="R3233" i="1"/>
  <c r="S3233" i="1"/>
  <c r="J3233" i="1"/>
  <c r="K3233" i="1"/>
  <c r="Z3233" i="1"/>
  <c r="AA3233" i="1"/>
  <c r="C3139" i="1"/>
  <c r="O3139" i="1"/>
  <c r="K3139" i="1"/>
  <c r="AB3139" i="1"/>
  <c r="W3139" i="1"/>
  <c r="S3139" i="1"/>
  <c r="L3139" i="1"/>
  <c r="H3139" i="1"/>
  <c r="AA3139" i="1"/>
  <c r="N3139" i="1"/>
  <c r="M3139" i="1"/>
  <c r="X3139" i="1"/>
  <c r="V3139" i="1"/>
  <c r="J3139" i="1"/>
  <c r="U3139" i="1"/>
  <c r="I3139" i="1"/>
  <c r="D3139" i="1"/>
  <c r="AD3139" i="1"/>
  <c r="AC3139" i="1"/>
  <c r="Q3139" i="1"/>
  <c r="Z3139" i="1"/>
  <c r="F3139" i="1"/>
  <c r="R3139" i="1"/>
  <c r="E3139" i="1"/>
  <c r="G3139" i="1"/>
  <c r="P3139" i="1"/>
  <c r="Y3139" i="1"/>
  <c r="T3139" i="1"/>
  <c r="F3259" i="1"/>
  <c r="N3259" i="1"/>
  <c r="V3259" i="1"/>
  <c r="AD3259" i="1"/>
  <c r="G3259" i="1"/>
  <c r="O3259" i="1"/>
  <c r="W3259" i="1"/>
  <c r="J3259" i="1"/>
  <c r="R3259" i="1"/>
  <c r="Z3259" i="1"/>
  <c r="K3259" i="1"/>
  <c r="S3259" i="1"/>
  <c r="AA3259" i="1"/>
  <c r="H3259" i="1"/>
  <c r="X3259" i="1"/>
  <c r="I3259" i="1"/>
  <c r="Y3259" i="1"/>
  <c r="P3259" i="1"/>
  <c r="Q3259" i="1"/>
  <c r="D3259" i="1"/>
  <c r="L3259" i="1"/>
  <c r="M3259" i="1"/>
  <c r="T3259" i="1"/>
  <c r="AB3259" i="1"/>
  <c r="AC3259" i="1"/>
  <c r="E3259" i="1"/>
  <c r="U3259" i="1"/>
  <c r="E3308" i="1"/>
  <c r="M3308" i="1"/>
  <c r="U3308" i="1"/>
  <c r="AC3308" i="1"/>
  <c r="F3308" i="1"/>
  <c r="N3308" i="1"/>
  <c r="V3308" i="1"/>
  <c r="AD3308" i="1"/>
  <c r="J3308" i="1"/>
  <c r="R3308" i="1"/>
  <c r="Z3308" i="1"/>
  <c r="K3308" i="1"/>
  <c r="X3308" i="1"/>
  <c r="L3308" i="1"/>
  <c r="Y3308" i="1"/>
  <c r="D3308" i="1"/>
  <c r="Q3308" i="1"/>
  <c r="G3308" i="1"/>
  <c r="S3308" i="1"/>
  <c r="W3308" i="1"/>
  <c r="AA3308" i="1"/>
  <c r="H3308" i="1"/>
  <c r="AB3308" i="1"/>
  <c r="I3308" i="1"/>
  <c r="O3308" i="1"/>
  <c r="T3308" i="1"/>
  <c r="P3308" i="1"/>
  <c r="C3327" i="1"/>
  <c r="H3327" i="1"/>
  <c r="T3327" i="1"/>
  <c r="F3327" i="1"/>
  <c r="AD3327" i="1"/>
  <c r="P3327" i="1"/>
  <c r="AB3327" i="1"/>
  <c r="V3327" i="1"/>
  <c r="K3327" i="1"/>
  <c r="X3327" i="1"/>
  <c r="E3327" i="1"/>
  <c r="W3327" i="1"/>
  <c r="AA3327" i="1"/>
  <c r="Q3327" i="1"/>
  <c r="U3327" i="1"/>
  <c r="G3327" i="1"/>
  <c r="D3327" i="1"/>
  <c r="O3327" i="1"/>
  <c r="Z3327" i="1"/>
  <c r="S3327" i="1"/>
  <c r="J3327" i="1"/>
  <c r="I3327" i="1"/>
  <c r="N3327" i="1"/>
  <c r="Y3327" i="1"/>
  <c r="L3327" i="1"/>
  <c r="M3327" i="1"/>
  <c r="AC3327" i="1"/>
  <c r="R3327" i="1"/>
  <c r="E3176" i="1"/>
  <c r="M3176" i="1"/>
  <c r="U3176" i="1"/>
  <c r="AC3176" i="1"/>
  <c r="F3176" i="1"/>
  <c r="N3176" i="1"/>
  <c r="V3176" i="1"/>
  <c r="AD3176" i="1"/>
  <c r="J3176" i="1"/>
  <c r="R3176" i="1"/>
  <c r="Z3176" i="1"/>
  <c r="O3176" i="1"/>
  <c r="AA3176" i="1"/>
  <c r="P3176" i="1"/>
  <c r="AB3176" i="1"/>
  <c r="H3176" i="1"/>
  <c r="T3176" i="1"/>
  <c r="I3176" i="1"/>
  <c r="W3176" i="1"/>
  <c r="K3176" i="1"/>
  <c r="L3176" i="1"/>
  <c r="Q3176" i="1"/>
  <c r="S3176" i="1"/>
  <c r="X3176" i="1"/>
  <c r="Y3176" i="1"/>
  <c r="D3176" i="1"/>
  <c r="G3176" i="1"/>
  <c r="J3289" i="1"/>
  <c r="R3289" i="1"/>
  <c r="Z3289" i="1"/>
  <c r="K3289" i="1"/>
  <c r="S3289" i="1"/>
  <c r="AA3289" i="1"/>
  <c r="F3289" i="1"/>
  <c r="N3289" i="1"/>
  <c r="V3289" i="1"/>
  <c r="AD3289" i="1"/>
  <c r="G3289" i="1"/>
  <c r="O3289" i="1"/>
  <c r="W3289" i="1"/>
  <c r="H3289" i="1"/>
  <c r="X3289" i="1"/>
  <c r="L3289" i="1"/>
  <c r="AB3289" i="1"/>
  <c r="M3289" i="1"/>
  <c r="AC3289" i="1"/>
  <c r="P3289" i="1"/>
  <c r="D3289" i="1"/>
  <c r="T3289" i="1"/>
  <c r="E3289" i="1"/>
  <c r="U3289" i="1"/>
  <c r="I3289" i="1"/>
  <c r="Y3289" i="1"/>
  <c r="Q3289" i="1"/>
  <c r="C3283" i="1"/>
  <c r="T3283" i="1"/>
  <c r="X3283" i="1"/>
  <c r="O3283" i="1"/>
  <c r="AA3283" i="1"/>
  <c r="AB3283" i="1"/>
  <c r="I3283" i="1"/>
  <c r="R3283" i="1"/>
  <c r="E3283" i="1"/>
  <c r="Q3283" i="1"/>
  <c r="F3283" i="1"/>
  <c r="U3283" i="1"/>
  <c r="J3283" i="1"/>
  <c r="G3283" i="1"/>
  <c r="D3283" i="1"/>
  <c r="H3283" i="1"/>
  <c r="N3283" i="1"/>
  <c r="K3283" i="1"/>
  <c r="AC3283" i="1"/>
  <c r="P3283" i="1"/>
  <c r="Y3283" i="1"/>
  <c r="Z3283" i="1"/>
  <c r="AD3283" i="1"/>
  <c r="V3283" i="1"/>
  <c r="L3283" i="1"/>
  <c r="W3283" i="1"/>
  <c r="M3283" i="1"/>
  <c r="S3283" i="1"/>
  <c r="D3273" i="1"/>
  <c r="L3273" i="1"/>
  <c r="T3273" i="1"/>
  <c r="AB3273" i="1"/>
  <c r="E3273" i="1"/>
  <c r="M3273" i="1"/>
  <c r="U3273" i="1"/>
  <c r="AC3273" i="1"/>
  <c r="H3273" i="1"/>
  <c r="P3273" i="1"/>
  <c r="X3273" i="1"/>
  <c r="I3273" i="1"/>
  <c r="Q3273" i="1"/>
  <c r="Y3273" i="1"/>
  <c r="N3273" i="1"/>
  <c r="AD3273" i="1"/>
  <c r="O3273" i="1"/>
  <c r="F3273" i="1"/>
  <c r="V3273" i="1"/>
  <c r="G3273" i="1"/>
  <c r="W3273" i="1"/>
  <c r="J3273" i="1"/>
  <c r="R3273" i="1"/>
  <c r="S3273" i="1"/>
  <c r="Z3273" i="1"/>
  <c r="K3273" i="1"/>
  <c r="AA3273" i="1"/>
  <c r="H3130" i="1"/>
  <c r="P3130" i="1"/>
  <c r="X3130" i="1"/>
  <c r="J3130" i="1"/>
  <c r="R3130" i="1"/>
  <c r="Z3130" i="1"/>
  <c r="K3130" i="1"/>
  <c r="S3130" i="1"/>
  <c r="AA3130" i="1"/>
  <c r="D3130" i="1"/>
  <c r="L3130" i="1"/>
  <c r="T3130" i="1"/>
  <c r="AB3130" i="1"/>
  <c r="F3130" i="1"/>
  <c r="N3130" i="1"/>
  <c r="V3130" i="1"/>
  <c r="AD3130" i="1"/>
  <c r="G3130" i="1"/>
  <c r="AC3130" i="1"/>
  <c r="I3130" i="1"/>
  <c r="M3130" i="1"/>
  <c r="O3130" i="1"/>
  <c r="U3130" i="1"/>
  <c r="Q3130" i="1"/>
  <c r="Y3130" i="1"/>
  <c r="E3130" i="1"/>
  <c r="W3130" i="1"/>
  <c r="C3167" i="1"/>
  <c r="I3167" i="1"/>
  <c r="M3167" i="1"/>
  <c r="AD3167" i="1"/>
  <c r="Q3167" i="1"/>
  <c r="U3167" i="1"/>
  <c r="O3167" i="1"/>
  <c r="Y3167" i="1"/>
  <c r="AC3167" i="1"/>
  <c r="J3167" i="1"/>
  <c r="D3167" i="1"/>
  <c r="F3167" i="1"/>
  <c r="K3167" i="1"/>
  <c r="L3167" i="1"/>
  <c r="V3167" i="1"/>
  <c r="R3167" i="1"/>
  <c r="H3167" i="1"/>
  <c r="T3167" i="1"/>
  <c r="G3167" i="1"/>
  <c r="S3167" i="1"/>
  <c r="P3167" i="1"/>
  <c r="AB3167" i="1"/>
  <c r="W3167" i="1"/>
  <c r="Z3167" i="1"/>
  <c r="X3167" i="1"/>
  <c r="E3167" i="1"/>
  <c r="N3167" i="1"/>
  <c r="AA3167" i="1"/>
  <c r="F3325" i="1"/>
  <c r="N3325" i="1"/>
  <c r="V3325" i="1"/>
  <c r="AD3325" i="1"/>
  <c r="G3325" i="1"/>
  <c r="O3325" i="1"/>
  <c r="W3325" i="1"/>
  <c r="J3325" i="1"/>
  <c r="R3325" i="1"/>
  <c r="Z3325" i="1"/>
  <c r="K3325" i="1"/>
  <c r="S3325" i="1"/>
  <c r="AA3325" i="1"/>
  <c r="U3325" i="1"/>
  <c r="H3325" i="1"/>
  <c r="X3325" i="1"/>
  <c r="L3325" i="1"/>
  <c r="AB3325" i="1"/>
  <c r="AC3325" i="1"/>
  <c r="I3325" i="1"/>
  <c r="Y3325" i="1"/>
  <c r="M3325" i="1"/>
  <c r="P3325" i="1"/>
  <c r="D3325" i="1"/>
  <c r="T3325" i="1"/>
  <c r="Q3325" i="1"/>
  <c r="E3325" i="1"/>
  <c r="K3137" i="1"/>
  <c r="S3137" i="1"/>
  <c r="AA3137" i="1"/>
  <c r="E3137" i="1"/>
  <c r="M3137" i="1"/>
  <c r="U3137" i="1"/>
  <c r="AC3137" i="1"/>
  <c r="F3137" i="1"/>
  <c r="N3137" i="1"/>
  <c r="V3137" i="1"/>
  <c r="AD3137" i="1"/>
  <c r="G3137" i="1"/>
  <c r="O3137" i="1"/>
  <c r="W3137" i="1"/>
  <c r="I3137" i="1"/>
  <c r="Q3137" i="1"/>
  <c r="Y3137" i="1"/>
  <c r="J3137" i="1"/>
  <c r="L3137" i="1"/>
  <c r="P3137" i="1"/>
  <c r="R3137" i="1"/>
  <c r="X3137" i="1"/>
  <c r="H3137" i="1"/>
  <c r="T3137" i="1"/>
  <c r="D3137" i="1"/>
  <c r="Z3137" i="1"/>
  <c r="AB3137" i="1"/>
  <c r="C3162" i="1"/>
  <c r="R3162" i="1"/>
  <c r="W3162" i="1"/>
  <c r="L3162" i="1"/>
  <c r="H3162" i="1"/>
  <c r="Z3162" i="1"/>
  <c r="N3162" i="1"/>
  <c r="M3162" i="1"/>
  <c r="P3162" i="1"/>
  <c r="K3162" i="1"/>
  <c r="AD3162" i="1"/>
  <c r="AB3162" i="1"/>
  <c r="X3162" i="1"/>
  <c r="S3162" i="1"/>
  <c r="O3162" i="1"/>
  <c r="AC3162" i="1"/>
  <c r="I3162" i="1"/>
  <c r="AA3162" i="1"/>
  <c r="D3162" i="1"/>
  <c r="Q3162" i="1"/>
  <c r="F3162" i="1"/>
  <c r="E3162" i="1"/>
  <c r="J3162" i="1"/>
  <c r="G3162" i="1"/>
  <c r="U3162" i="1"/>
  <c r="C3322" i="1"/>
  <c r="K3322" i="1"/>
  <c r="I3322" i="1"/>
  <c r="Q3322" i="1"/>
  <c r="S3322" i="1"/>
  <c r="Y3322" i="1"/>
  <c r="E3322" i="1"/>
  <c r="G3322" i="1"/>
  <c r="AA3322" i="1"/>
  <c r="M3322" i="1"/>
  <c r="U3322" i="1"/>
  <c r="W3322" i="1"/>
  <c r="L3322" i="1"/>
  <c r="N3322" i="1"/>
  <c r="V3322" i="1"/>
  <c r="H3322" i="1"/>
  <c r="T3322" i="1"/>
  <c r="J3322" i="1"/>
  <c r="P3322" i="1"/>
  <c r="AB3322" i="1"/>
  <c r="Z3322" i="1"/>
  <c r="AD3322" i="1"/>
  <c r="R3322" i="1"/>
  <c r="O3322" i="1"/>
  <c r="X3322" i="1"/>
  <c r="D3322" i="1"/>
  <c r="F3322" i="1"/>
  <c r="AC3322" i="1"/>
  <c r="C3159" i="1"/>
  <c r="F3341" i="1"/>
  <c r="N3341" i="1"/>
  <c r="V3341" i="1"/>
  <c r="AD3341" i="1"/>
  <c r="G3341" i="1"/>
  <c r="O3341" i="1"/>
  <c r="W3341" i="1"/>
  <c r="J3341" i="1"/>
  <c r="R3341" i="1"/>
  <c r="Z3341" i="1"/>
  <c r="K3341" i="1"/>
  <c r="S3341" i="1"/>
  <c r="AA3341" i="1"/>
  <c r="E3341" i="1"/>
  <c r="H3341" i="1"/>
  <c r="X3341" i="1"/>
  <c r="L3341" i="1"/>
  <c r="M3341" i="1"/>
  <c r="I3341" i="1"/>
  <c r="Y3341" i="1"/>
  <c r="AB3341" i="1"/>
  <c r="AC3341" i="1"/>
  <c r="P3341" i="1"/>
  <c r="T3341" i="1"/>
  <c r="Q3341" i="1"/>
  <c r="D3341" i="1"/>
  <c r="U3341" i="1"/>
  <c r="C3237" i="1"/>
  <c r="C3295" i="1"/>
  <c r="J3321" i="1"/>
  <c r="R3321" i="1"/>
  <c r="Z3321" i="1"/>
  <c r="K3321" i="1"/>
  <c r="S3321" i="1"/>
  <c r="AA3321" i="1"/>
  <c r="F3321" i="1"/>
  <c r="N3321" i="1"/>
  <c r="V3321" i="1"/>
  <c r="AD3321" i="1"/>
  <c r="G3321" i="1"/>
  <c r="O3321" i="1"/>
  <c r="W3321" i="1"/>
  <c r="D3321" i="1"/>
  <c r="T3321" i="1"/>
  <c r="H3321" i="1"/>
  <c r="X3321" i="1"/>
  <c r="E3321" i="1"/>
  <c r="U3321" i="1"/>
  <c r="Y3321" i="1"/>
  <c r="I3321" i="1"/>
  <c r="L3321" i="1"/>
  <c r="AB3321" i="1"/>
  <c r="P3321" i="1"/>
  <c r="Q3321" i="1"/>
  <c r="M3321" i="1"/>
  <c r="AC3321" i="1"/>
  <c r="AB3212" i="1"/>
  <c r="E3212" i="1"/>
  <c r="I3212" i="1"/>
  <c r="D3212" i="1"/>
  <c r="F3212" i="1"/>
  <c r="V3212" i="1"/>
  <c r="J3212" i="1"/>
  <c r="H3212" i="1"/>
  <c r="O3212" i="1"/>
  <c r="M3212" i="1"/>
  <c r="Q3212" i="1"/>
  <c r="K3212" i="1"/>
  <c r="W3212" i="1"/>
  <c r="AC3212" i="1"/>
  <c r="R3212" i="1"/>
  <c r="S3212" i="1"/>
  <c r="G3212" i="1"/>
  <c r="N3212" i="1"/>
  <c r="AA3212" i="1"/>
  <c r="P3212" i="1"/>
  <c r="AD3212" i="1"/>
  <c r="L3212" i="1"/>
  <c r="X3212" i="1"/>
  <c r="Y3212" i="1"/>
  <c r="T3212" i="1"/>
  <c r="U3212" i="1"/>
  <c r="Z3212" i="1"/>
  <c r="D3257" i="1"/>
  <c r="L3257" i="1"/>
  <c r="T3257" i="1"/>
  <c r="AB3257" i="1"/>
  <c r="E3257" i="1"/>
  <c r="M3257" i="1"/>
  <c r="U3257" i="1"/>
  <c r="AC3257" i="1"/>
  <c r="H3257" i="1"/>
  <c r="P3257" i="1"/>
  <c r="X3257" i="1"/>
  <c r="I3257" i="1"/>
  <c r="Q3257" i="1"/>
  <c r="Y3257" i="1"/>
  <c r="N3257" i="1"/>
  <c r="AD3257" i="1"/>
  <c r="O3257" i="1"/>
  <c r="F3257" i="1"/>
  <c r="V3257" i="1"/>
  <c r="G3257" i="1"/>
  <c r="W3257" i="1"/>
  <c r="Z3257" i="1"/>
  <c r="J3257" i="1"/>
  <c r="R3257" i="1"/>
  <c r="S3257" i="1"/>
  <c r="K3257" i="1"/>
  <c r="AA3257" i="1"/>
  <c r="J3164" i="1"/>
  <c r="R3164" i="1"/>
  <c r="Z3164" i="1"/>
  <c r="K3164" i="1"/>
  <c r="S3164" i="1"/>
  <c r="AA3164" i="1"/>
  <c r="D3164" i="1"/>
  <c r="L3164" i="1"/>
  <c r="E3164" i="1"/>
  <c r="O3164" i="1"/>
  <c r="Y3164" i="1"/>
  <c r="P3164" i="1"/>
  <c r="AB3164" i="1"/>
  <c r="H3164" i="1"/>
  <c r="U3164" i="1"/>
  <c r="I3164" i="1"/>
  <c r="V3164" i="1"/>
  <c r="M3164" i="1"/>
  <c r="N3164" i="1"/>
  <c r="W3164" i="1"/>
  <c r="X3164" i="1"/>
  <c r="F3164" i="1"/>
  <c r="G3164" i="1"/>
  <c r="Q3164" i="1"/>
  <c r="T3164" i="1"/>
  <c r="AC3164" i="1"/>
  <c r="AD3164" i="1"/>
  <c r="H3197" i="1"/>
  <c r="P3197" i="1"/>
  <c r="X3197" i="1"/>
  <c r="I3197" i="1"/>
  <c r="Q3197" i="1"/>
  <c r="Y3197" i="1"/>
  <c r="D3197" i="1"/>
  <c r="L3197" i="1"/>
  <c r="T3197" i="1"/>
  <c r="AB3197" i="1"/>
  <c r="E3197" i="1"/>
  <c r="M3197" i="1"/>
  <c r="U3197" i="1"/>
  <c r="AC3197" i="1"/>
  <c r="N3197" i="1"/>
  <c r="AD3197" i="1"/>
  <c r="O3197" i="1"/>
  <c r="F3197" i="1"/>
  <c r="V3197" i="1"/>
  <c r="G3197" i="1"/>
  <c r="W3197" i="1"/>
  <c r="R3197" i="1"/>
  <c r="S3197" i="1"/>
  <c r="J3197" i="1"/>
  <c r="K3197" i="1"/>
  <c r="Z3197" i="1"/>
  <c r="AA3197" i="1"/>
  <c r="E3288" i="1"/>
  <c r="M3288" i="1"/>
  <c r="U3288" i="1"/>
  <c r="AC3288" i="1"/>
  <c r="F3288" i="1"/>
  <c r="N3288" i="1"/>
  <c r="V3288" i="1"/>
  <c r="AD3288" i="1"/>
  <c r="I3288" i="1"/>
  <c r="Q3288" i="1"/>
  <c r="Y3288" i="1"/>
  <c r="J3288" i="1"/>
  <c r="R3288" i="1"/>
  <c r="Z3288" i="1"/>
  <c r="S3288" i="1"/>
  <c r="G3288" i="1"/>
  <c r="W3288" i="1"/>
  <c r="H3288" i="1"/>
  <c r="X3288" i="1"/>
  <c r="K3288" i="1"/>
  <c r="AA3288" i="1"/>
  <c r="O3288" i="1"/>
  <c r="P3288" i="1"/>
  <c r="D3288" i="1"/>
  <c r="AB3288" i="1"/>
  <c r="L3288" i="1"/>
  <c r="T3288" i="1"/>
  <c r="C3232" i="1"/>
  <c r="N3135" i="1"/>
  <c r="O3135" i="1"/>
  <c r="L3135" i="1"/>
  <c r="R3163" i="1"/>
  <c r="S3163" i="1"/>
  <c r="W3163" i="1"/>
  <c r="U3163" i="1"/>
  <c r="O3229" i="1"/>
  <c r="AC3229" i="1"/>
  <c r="Y3229" i="1"/>
  <c r="O3138" i="1"/>
  <c r="AD3138" i="1"/>
  <c r="AA3138" i="1"/>
  <c r="S3253" i="1"/>
  <c r="M3253" i="1"/>
  <c r="I3253" i="1"/>
  <c r="J3228" i="1"/>
  <c r="U3228" i="1"/>
  <c r="AB3228" i="1"/>
  <c r="F3187" i="1"/>
  <c r="M3187" i="1"/>
  <c r="W3187" i="1"/>
  <c r="S3187" i="1"/>
  <c r="S3230" i="1"/>
  <c r="R3230" i="1"/>
  <c r="F3230" i="1"/>
  <c r="P3263" i="1"/>
  <c r="M3263" i="1"/>
  <c r="N3263" i="1"/>
  <c r="W3295" i="1"/>
  <c r="K3295" i="1"/>
  <c r="E3295" i="1"/>
  <c r="X3295" i="1"/>
  <c r="AA3347" i="1"/>
  <c r="Y3347" i="1"/>
  <c r="M3347" i="1"/>
  <c r="V3179" i="1"/>
  <c r="AD3179" i="1"/>
  <c r="I3179" i="1"/>
  <c r="D3179" i="1"/>
  <c r="E3210" i="1"/>
  <c r="AB3210" i="1"/>
  <c r="P3242" i="1"/>
  <c r="K3242" i="1"/>
  <c r="Z3242" i="1"/>
  <c r="Q3206" i="1"/>
  <c r="W3206" i="1"/>
  <c r="AA3246" i="1"/>
  <c r="O3246" i="1"/>
  <c r="N3246" i="1"/>
  <c r="N3174" i="1"/>
  <c r="I3174" i="1"/>
  <c r="L3174" i="1"/>
  <c r="AC3136" i="1"/>
  <c r="D3136" i="1"/>
  <c r="N3136" i="1"/>
  <c r="Z3232" i="1"/>
  <c r="H3232" i="1"/>
  <c r="M3150" i="1"/>
  <c r="F3150" i="1"/>
  <c r="Y3267" i="1"/>
  <c r="W3267" i="1"/>
  <c r="X3299" i="1"/>
  <c r="I3299" i="1"/>
  <c r="V3343" i="1"/>
  <c r="F3218" i="1"/>
  <c r="C3154" i="1"/>
  <c r="I3154" i="1"/>
  <c r="AA3154" i="1"/>
  <c r="AB3154" i="1"/>
  <c r="Q3154" i="1"/>
  <c r="E3154" i="1"/>
  <c r="G3154" i="1"/>
  <c r="Y3154" i="1"/>
  <c r="M3154" i="1"/>
  <c r="AD3154" i="1"/>
  <c r="J3154" i="1"/>
  <c r="U3154" i="1"/>
  <c r="L3154" i="1"/>
  <c r="R3154" i="1"/>
  <c r="AC3154" i="1"/>
  <c r="N3154" i="1"/>
  <c r="H3154" i="1"/>
  <c r="Z3154" i="1"/>
  <c r="O3154" i="1"/>
  <c r="D3154" i="1"/>
  <c r="P3154" i="1"/>
  <c r="K3154" i="1"/>
  <c r="T3154" i="1"/>
  <c r="V3154" i="1"/>
  <c r="X3154" i="1"/>
  <c r="S3154" i="1"/>
  <c r="F3154" i="1"/>
  <c r="W3154" i="1"/>
  <c r="C3238" i="1"/>
  <c r="E3238" i="1"/>
  <c r="I3238" i="1"/>
  <c r="H3238" i="1"/>
  <c r="D3238" i="1"/>
  <c r="M3238" i="1"/>
  <c r="Q3238" i="1"/>
  <c r="X3238" i="1"/>
  <c r="S3238" i="1"/>
  <c r="U3238" i="1"/>
  <c r="Y3238" i="1"/>
  <c r="O3238" i="1"/>
  <c r="T3238" i="1"/>
  <c r="F3238" i="1"/>
  <c r="R3238" i="1"/>
  <c r="AA3238" i="1"/>
  <c r="N3238" i="1"/>
  <c r="Z3238" i="1"/>
  <c r="AB3238" i="1"/>
  <c r="V3238" i="1"/>
  <c r="G3238" i="1"/>
  <c r="K3238" i="1"/>
  <c r="L3238" i="1"/>
  <c r="AC3238" i="1"/>
  <c r="AD3238" i="1"/>
  <c r="J3238" i="1"/>
  <c r="W3238" i="1"/>
  <c r="P3238" i="1"/>
  <c r="C3291" i="1"/>
  <c r="AB3291" i="1"/>
  <c r="I3291" i="1"/>
  <c r="J3291" i="1"/>
  <c r="E3291" i="1"/>
  <c r="Q3291" i="1"/>
  <c r="Z3291" i="1"/>
  <c r="M3291" i="1"/>
  <c r="Y3291" i="1"/>
  <c r="N3291" i="1"/>
  <c r="AC3291" i="1"/>
  <c r="F3291" i="1"/>
  <c r="O3291" i="1"/>
  <c r="D3291" i="1"/>
  <c r="H3291" i="1"/>
  <c r="V3291" i="1"/>
  <c r="K3291" i="1"/>
  <c r="L3291" i="1"/>
  <c r="P3291" i="1"/>
  <c r="G3291" i="1"/>
  <c r="S3291" i="1"/>
  <c r="X3291" i="1"/>
  <c r="R3291" i="1"/>
  <c r="W3291" i="1"/>
  <c r="AD3291" i="1"/>
  <c r="AA3291" i="1"/>
  <c r="T3291" i="1"/>
  <c r="U3291" i="1"/>
  <c r="C3161" i="1"/>
  <c r="E3161" i="1"/>
  <c r="H3161" i="1"/>
  <c r="P3161" i="1"/>
  <c r="K3161" i="1"/>
  <c r="M3161" i="1"/>
  <c r="Q3161" i="1"/>
  <c r="W3161" i="1"/>
  <c r="S3161" i="1"/>
  <c r="U3161" i="1"/>
  <c r="R3161" i="1"/>
  <c r="X3161" i="1"/>
  <c r="AA3161" i="1"/>
  <c r="AC3161" i="1"/>
  <c r="I3161" i="1"/>
  <c r="G3161" i="1"/>
  <c r="D3161" i="1"/>
  <c r="F3161" i="1"/>
  <c r="Y3161" i="1"/>
  <c r="L3161" i="1"/>
  <c r="N3161" i="1"/>
  <c r="J3161" i="1"/>
  <c r="T3161" i="1"/>
  <c r="V3161" i="1"/>
  <c r="Z3161" i="1"/>
  <c r="AB3161" i="1"/>
  <c r="AD3161" i="1"/>
  <c r="O3161" i="1"/>
  <c r="C3160" i="1"/>
  <c r="H3160" i="1"/>
  <c r="AA3160" i="1"/>
  <c r="U3160" i="1"/>
  <c r="F3160" i="1"/>
  <c r="P3160" i="1"/>
  <c r="D3160" i="1"/>
  <c r="J3160" i="1"/>
  <c r="N3160" i="1"/>
  <c r="X3160" i="1"/>
  <c r="Z3160" i="1"/>
  <c r="L3160" i="1"/>
  <c r="AD3160" i="1"/>
  <c r="Q3160" i="1"/>
  <c r="AB3160" i="1"/>
  <c r="G3160" i="1"/>
  <c r="Y3160" i="1"/>
  <c r="M3160" i="1"/>
  <c r="O3160" i="1"/>
  <c r="K3160" i="1"/>
  <c r="R3160" i="1"/>
  <c r="V3160" i="1"/>
  <c r="W3160" i="1"/>
  <c r="I3160" i="1"/>
  <c r="S3160" i="1"/>
  <c r="E3160" i="1"/>
  <c r="T3160" i="1"/>
  <c r="AC3160" i="1"/>
  <c r="K3318" i="1"/>
  <c r="S3318" i="1"/>
  <c r="AA3318" i="1"/>
  <c r="D3318" i="1"/>
  <c r="L3318" i="1"/>
  <c r="T3318" i="1"/>
  <c r="AB3318" i="1"/>
  <c r="G3318" i="1"/>
  <c r="O3318" i="1"/>
  <c r="W3318" i="1"/>
  <c r="H3318" i="1"/>
  <c r="P3318" i="1"/>
  <c r="X3318" i="1"/>
  <c r="E3318" i="1"/>
  <c r="U3318" i="1"/>
  <c r="I3318" i="1"/>
  <c r="Y3318" i="1"/>
  <c r="F3318" i="1"/>
  <c r="V3318" i="1"/>
  <c r="J3318" i="1"/>
  <c r="Z3318" i="1"/>
  <c r="M3318" i="1"/>
  <c r="AC3318" i="1"/>
  <c r="Q3318" i="1"/>
  <c r="N3318" i="1"/>
  <c r="AD3318" i="1"/>
  <c r="R3318" i="1"/>
  <c r="G3256" i="1"/>
  <c r="O3256" i="1"/>
  <c r="W3256" i="1"/>
  <c r="H3256" i="1"/>
  <c r="P3256" i="1"/>
  <c r="X3256" i="1"/>
  <c r="K3256" i="1"/>
  <c r="S3256" i="1"/>
  <c r="AA3256" i="1"/>
  <c r="D3256" i="1"/>
  <c r="L3256" i="1"/>
  <c r="T3256" i="1"/>
  <c r="AB3256" i="1"/>
  <c r="I3256" i="1"/>
  <c r="Y3256" i="1"/>
  <c r="J3256" i="1"/>
  <c r="Z3256" i="1"/>
  <c r="Q3256" i="1"/>
  <c r="R3256" i="1"/>
  <c r="U3256" i="1"/>
  <c r="AC3256" i="1"/>
  <c r="AD3256" i="1"/>
  <c r="E3256" i="1"/>
  <c r="M3256" i="1"/>
  <c r="N3256" i="1"/>
  <c r="F3256" i="1"/>
  <c r="V3256" i="1"/>
  <c r="C3245" i="1"/>
  <c r="P3245" i="1"/>
  <c r="AB3245" i="1"/>
  <c r="AA3245" i="1"/>
  <c r="V3245" i="1"/>
  <c r="X3245" i="1"/>
  <c r="E3245" i="1"/>
  <c r="R3245" i="1"/>
  <c r="W3245" i="1"/>
  <c r="I3245" i="1"/>
  <c r="M3245" i="1"/>
  <c r="S3245" i="1"/>
  <c r="Y3245" i="1"/>
  <c r="AC3245" i="1"/>
  <c r="N3245" i="1"/>
  <c r="D3245" i="1"/>
  <c r="J3245" i="1"/>
  <c r="O3245" i="1"/>
  <c r="L3245" i="1"/>
  <c r="Z3245" i="1"/>
  <c r="F3245" i="1"/>
  <c r="T3245" i="1"/>
  <c r="U3245" i="1"/>
  <c r="K3245" i="1"/>
  <c r="AD3245" i="1"/>
  <c r="G3245" i="1"/>
  <c r="H3245" i="1"/>
  <c r="Q3245" i="1"/>
  <c r="C3142" i="1"/>
  <c r="L3142" i="1"/>
  <c r="O3142" i="1"/>
  <c r="Y3142" i="1"/>
  <c r="U3142" i="1"/>
  <c r="T3142" i="1"/>
  <c r="W3142" i="1"/>
  <c r="E3142" i="1"/>
  <c r="M3142" i="1"/>
  <c r="AB3142" i="1"/>
  <c r="H3142" i="1"/>
  <c r="AA3142" i="1"/>
  <c r="F3142" i="1"/>
  <c r="P3142" i="1"/>
  <c r="I3142" i="1"/>
  <c r="N3142" i="1"/>
  <c r="X3142" i="1"/>
  <c r="AC3142" i="1"/>
  <c r="V3142" i="1"/>
  <c r="J3142" i="1"/>
  <c r="K3142" i="1"/>
  <c r="AD3142" i="1"/>
  <c r="R3142" i="1"/>
  <c r="Q3142" i="1"/>
  <c r="D3142" i="1"/>
  <c r="G3142" i="1"/>
  <c r="Z3142" i="1"/>
  <c r="S3142" i="1"/>
  <c r="F3349" i="1"/>
  <c r="N3349" i="1"/>
  <c r="V3349" i="1"/>
  <c r="AD3349" i="1"/>
  <c r="G3349" i="1"/>
  <c r="O3349" i="1"/>
  <c r="W3349" i="1"/>
  <c r="J3349" i="1"/>
  <c r="R3349" i="1"/>
  <c r="Z3349" i="1"/>
  <c r="K3349" i="1"/>
  <c r="S3349" i="1"/>
  <c r="AA3349" i="1"/>
  <c r="P3349" i="1"/>
  <c r="D3349" i="1"/>
  <c r="Q3349" i="1"/>
  <c r="T3349" i="1"/>
  <c r="U3349" i="1"/>
  <c r="E3349" i="1"/>
  <c r="H3349" i="1"/>
  <c r="X3349" i="1"/>
  <c r="AB3349" i="1"/>
  <c r="M3349" i="1"/>
  <c r="I3349" i="1"/>
  <c r="Y3349" i="1"/>
  <c r="L3349" i="1"/>
  <c r="AC3349" i="1"/>
  <c r="K3326" i="1"/>
  <c r="S3326" i="1"/>
  <c r="AA3326" i="1"/>
  <c r="D3326" i="1"/>
  <c r="L3326" i="1"/>
  <c r="T3326" i="1"/>
  <c r="AB3326" i="1"/>
  <c r="G3326" i="1"/>
  <c r="O3326" i="1"/>
  <c r="W3326" i="1"/>
  <c r="H3326" i="1"/>
  <c r="P3326" i="1"/>
  <c r="X3326" i="1"/>
  <c r="M3326" i="1"/>
  <c r="AC3326" i="1"/>
  <c r="Q3326" i="1"/>
  <c r="N3326" i="1"/>
  <c r="AD3326" i="1"/>
  <c r="R3326" i="1"/>
  <c r="E3326" i="1"/>
  <c r="U3326" i="1"/>
  <c r="I3326" i="1"/>
  <c r="J3326" i="1"/>
  <c r="F3326" i="1"/>
  <c r="V3326" i="1"/>
  <c r="Y3326" i="1"/>
  <c r="Z3326" i="1"/>
  <c r="D3184" i="1"/>
  <c r="L3184" i="1"/>
  <c r="T3184" i="1"/>
  <c r="AB3184" i="1"/>
  <c r="E3184" i="1"/>
  <c r="M3184" i="1"/>
  <c r="U3184" i="1"/>
  <c r="AC3184" i="1"/>
  <c r="H3184" i="1"/>
  <c r="P3184" i="1"/>
  <c r="X3184" i="1"/>
  <c r="I3184" i="1"/>
  <c r="Q3184" i="1"/>
  <c r="Y3184" i="1"/>
  <c r="J3184" i="1"/>
  <c r="Z3184" i="1"/>
  <c r="K3184" i="1"/>
  <c r="AA3184" i="1"/>
  <c r="N3184" i="1"/>
  <c r="AD3184" i="1"/>
  <c r="O3184" i="1"/>
  <c r="R3184" i="1"/>
  <c r="S3184" i="1"/>
  <c r="F3184" i="1"/>
  <c r="V3184" i="1"/>
  <c r="G3184" i="1"/>
  <c r="W3184" i="1"/>
  <c r="C3210" i="1"/>
  <c r="C3200" i="1"/>
  <c r="G3200" i="1"/>
  <c r="O3200" i="1"/>
  <c r="W3200" i="1"/>
  <c r="H3200" i="1"/>
  <c r="P3200" i="1"/>
  <c r="X3200" i="1"/>
  <c r="K3200" i="1"/>
  <c r="S3200" i="1"/>
  <c r="AA3200" i="1"/>
  <c r="D3200" i="1"/>
  <c r="L3200" i="1"/>
  <c r="T3200" i="1"/>
  <c r="AB3200" i="1"/>
  <c r="M3200" i="1"/>
  <c r="AC3200" i="1"/>
  <c r="N3200" i="1"/>
  <c r="AD3200" i="1"/>
  <c r="E3200" i="1"/>
  <c r="U3200" i="1"/>
  <c r="F3200" i="1"/>
  <c r="V3200" i="1"/>
  <c r="Q3200" i="1"/>
  <c r="R3200" i="1"/>
  <c r="Y3200" i="1"/>
  <c r="Z3200" i="1"/>
  <c r="I3200" i="1"/>
  <c r="J3200" i="1"/>
  <c r="C3206" i="1"/>
  <c r="M3206" i="1"/>
  <c r="R3206" i="1"/>
  <c r="P3206" i="1"/>
  <c r="D3206" i="1"/>
  <c r="I3304" i="1"/>
  <c r="Q3304" i="1"/>
  <c r="Y3304" i="1"/>
  <c r="J3304" i="1"/>
  <c r="R3304" i="1"/>
  <c r="Z3304" i="1"/>
  <c r="F3304" i="1"/>
  <c r="N3304" i="1"/>
  <c r="V3304" i="1"/>
  <c r="AD3304" i="1"/>
  <c r="D3304" i="1"/>
  <c r="P3304" i="1"/>
  <c r="AC3304" i="1"/>
  <c r="E3304" i="1"/>
  <c r="S3304" i="1"/>
  <c r="K3304" i="1"/>
  <c r="W3304" i="1"/>
  <c r="L3304" i="1"/>
  <c r="X3304" i="1"/>
  <c r="AB3304" i="1"/>
  <c r="G3304" i="1"/>
  <c r="M3304" i="1"/>
  <c r="H3304" i="1"/>
  <c r="O3304" i="1"/>
  <c r="T3304" i="1"/>
  <c r="AA3304" i="1"/>
  <c r="U3304" i="1"/>
  <c r="Y3159" i="1"/>
  <c r="L3159" i="1"/>
  <c r="M3159" i="1"/>
  <c r="P3159" i="1"/>
  <c r="J3159" i="1"/>
  <c r="T3159" i="1"/>
  <c r="U3159" i="1"/>
  <c r="R3159" i="1"/>
  <c r="AB3159" i="1"/>
  <c r="W3159" i="1"/>
  <c r="Z3159" i="1"/>
  <c r="F3159" i="1"/>
  <c r="E3159" i="1"/>
  <c r="K3159" i="1"/>
  <c r="N3159" i="1"/>
  <c r="G3159" i="1"/>
  <c r="S3159" i="1"/>
  <c r="V3159" i="1"/>
  <c r="X3159" i="1"/>
  <c r="Q3159" i="1"/>
  <c r="D3159" i="1"/>
  <c r="H3159" i="1"/>
  <c r="O3159" i="1"/>
  <c r="J3337" i="1"/>
  <c r="R3337" i="1"/>
  <c r="Z3337" i="1"/>
  <c r="K3337" i="1"/>
  <c r="S3337" i="1"/>
  <c r="AA3337" i="1"/>
  <c r="F3337" i="1"/>
  <c r="N3337" i="1"/>
  <c r="V3337" i="1"/>
  <c r="AD3337" i="1"/>
  <c r="G3337" i="1"/>
  <c r="O3337" i="1"/>
  <c r="W3337" i="1"/>
  <c r="Q3337" i="1"/>
  <c r="D3337" i="1"/>
  <c r="T3337" i="1"/>
  <c r="H3337" i="1"/>
  <c r="I3337" i="1"/>
  <c r="E3337" i="1"/>
  <c r="U3337" i="1"/>
  <c r="X3337" i="1"/>
  <c r="Y3337" i="1"/>
  <c r="L3337" i="1"/>
  <c r="AB3337" i="1"/>
  <c r="M3337" i="1"/>
  <c r="AC3337" i="1"/>
  <c r="P3337" i="1"/>
  <c r="E3296" i="1"/>
  <c r="M3296" i="1"/>
  <c r="U3296" i="1"/>
  <c r="AC3296" i="1"/>
  <c r="F3296" i="1"/>
  <c r="N3296" i="1"/>
  <c r="V3296" i="1"/>
  <c r="AD3296" i="1"/>
  <c r="I3296" i="1"/>
  <c r="Q3296" i="1"/>
  <c r="Y3296" i="1"/>
  <c r="J3296" i="1"/>
  <c r="R3296" i="1"/>
  <c r="Z3296" i="1"/>
  <c r="K3296" i="1"/>
  <c r="AA3296" i="1"/>
  <c r="O3296" i="1"/>
  <c r="P3296" i="1"/>
  <c r="S3296" i="1"/>
  <c r="G3296" i="1"/>
  <c r="W3296" i="1"/>
  <c r="H3296" i="1"/>
  <c r="X3296" i="1"/>
  <c r="D3296" i="1"/>
  <c r="L3296" i="1"/>
  <c r="T3296" i="1"/>
  <c r="AB3296" i="1"/>
  <c r="J3271" i="1"/>
  <c r="R3271" i="1"/>
  <c r="Z3271" i="1"/>
  <c r="K3271" i="1"/>
  <c r="S3271" i="1"/>
  <c r="AA3271" i="1"/>
  <c r="F3271" i="1"/>
  <c r="N3271" i="1"/>
  <c r="V3271" i="1"/>
  <c r="AD3271" i="1"/>
  <c r="G3271" i="1"/>
  <c r="O3271" i="1"/>
  <c r="W3271" i="1"/>
  <c r="D3271" i="1"/>
  <c r="T3271" i="1"/>
  <c r="E3271" i="1"/>
  <c r="U3271" i="1"/>
  <c r="L3271" i="1"/>
  <c r="AB3271" i="1"/>
  <c r="M3271" i="1"/>
  <c r="AC3271" i="1"/>
  <c r="H3271" i="1"/>
  <c r="I3271" i="1"/>
  <c r="P3271" i="1"/>
  <c r="X3271" i="1"/>
  <c r="Y3271" i="1"/>
  <c r="Q3271" i="1"/>
  <c r="I3234" i="1"/>
  <c r="Q3234" i="1"/>
  <c r="Y3234" i="1"/>
  <c r="J3234" i="1"/>
  <c r="R3234" i="1"/>
  <c r="Z3234" i="1"/>
  <c r="E3234" i="1"/>
  <c r="M3234" i="1"/>
  <c r="U3234" i="1"/>
  <c r="AC3234" i="1"/>
  <c r="F3234" i="1"/>
  <c r="N3234" i="1"/>
  <c r="V3234" i="1"/>
  <c r="AD3234" i="1"/>
  <c r="S3234" i="1"/>
  <c r="D3234" i="1"/>
  <c r="T3234" i="1"/>
  <c r="K3234" i="1"/>
  <c r="AA3234" i="1"/>
  <c r="L3234" i="1"/>
  <c r="AB3234" i="1"/>
  <c r="G3234" i="1"/>
  <c r="H3234" i="1"/>
  <c r="W3234" i="1"/>
  <c r="X3234" i="1"/>
  <c r="O3234" i="1"/>
  <c r="P3234" i="1"/>
  <c r="I3274" i="1"/>
  <c r="Q3274" i="1"/>
  <c r="Y3274" i="1"/>
  <c r="J3274" i="1"/>
  <c r="R3274" i="1"/>
  <c r="Z3274" i="1"/>
  <c r="E3274" i="1"/>
  <c r="M3274" i="1"/>
  <c r="U3274" i="1"/>
  <c r="F3274" i="1"/>
  <c r="N3274" i="1"/>
  <c r="V3274" i="1"/>
  <c r="AD3274" i="1"/>
  <c r="S3274" i="1"/>
  <c r="D3274" i="1"/>
  <c r="T3274" i="1"/>
  <c r="K3274" i="1"/>
  <c r="AA3274" i="1"/>
  <c r="L3274" i="1"/>
  <c r="AB3274" i="1"/>
  <c r="O3274" i="1"/>
  <c r="W3274" i="1"/>
  <c r="X3274" i="1"/>
  <c r="AC3274" i="1"/>
  <c r="G3274" i="1"/>
  <c r="H3274" i="1"/>
  <c r="P3274" i="1"/>
  <c r="L3148" i="1"/>
  <c r="N3148" i="1"/>
  <c r="I3148" i="1"/>
  <c r="T3148" i="1"/>
  <c r="V3148" i="1"/>
  <c r="Y3148" i="1"/>
  <c r="AB3148" i="1"/>
  <c r="AD3148" i="1"/>
  <c r="O3148" i="1"/>
  <c r="E3148" i="1"/>
  <c r="P3148" i="1"/>
  <c r="X3148" i="1"/>
  <c r="J3148" i="1"/>
  <c r="M3148" i="1"/>
  <c r="Q3148" i="1"/>
  <c r="H3148" i="1"/>
  <c r="R3148" i="1"/>
  <c r="U3148" i="1"/>
  <c r="S3148" i="1"/>
  <c r="K3148" i="1"/>
  <c r="Z3148" i="1"/>
  <c r="AC3148" i="1"/>
  <c r="G3148" i="1"/>
  <c r="AA3148" i="1"/>
  <c r="D3148" i="1"/>
  <c r="F3148" i="1"/>
  <c r="W3148" i="1"/>
  <c r="K3196" i="1"/>
  <c r="S3196" i="1"/>
  <c r="AA3196" i="1"/>
  <c r="D3196" i="1"/>
  <c r="L3196" i="1"/>
  <c r="T3196" i="1"/>
  <c r="AB3196" i="1"/>
  <c r="G3196" i="1"/>
  <c r="O3196" i="1"/>
  <c r="W3196" i="1"/>
  <c r="H3196" i="1"/>
  <c r="P3196" i="1"/>
  <c r="X3196" i="1"/>
  <c r="I3196" i="1"/>
  <c r="Y3196" i="1"/>
  <c r="J3196" i="1"/>
  <c r="Z3196" i="1"/>
  <c r="Q3196" i="1"/>
  <c r="R3196" i="1"/>
  <c r="AC3196" i="1"/>
  <c r="AD3196" i="1"/>
  <c r="M3196" i="1"/>
  <c r="N3196" i="1"/>
  <c r="E3196" i="1"/>
  <c r="F3196" i="1"/>
  <c r="U3196" i="1"/>
  <c r="V3196" i="1"/>
  <c r="K3306" i="1"/>
  <c r="S3306" i="1"/>
  <c r="AA3306" i="1"/>
  <c r="D3306" i="1"/>
  <c r="L3306" i="1"/>
  <c r="T3306" i="1"/>
  <c r="AB3306" i="1"/>
  <c r="H3306" i="1"/>
  <c r="P3306" i="1"/>
  <c r="X3306" i="1"/>
  <c r="N3306" i="1"/>
  <c r="Z3306" i="1"/>
  <c r="O3306" i="1"/>
  <c r="AC3306" i="1"/>
  <c r="G3306" i="1"/>
  <c r="U3306" i="1"/>
  <c r="I3306" i="1"/>
  <c r="V3306" i="1"/>
  <c r="Y3306" i="1"/>
  <c r="E3306" i="1"/>
  <c r="AD3306" i="1"/>
  <c r="J3306" i="1"/>
  <c r="F3306" i="1"/>
  <c r="M3306" i="1"/>
  <c r="Q3306" i="1"/>
  <c r="W3306" i="1"/>
  <c r="R3306" i="1"/>
  <c r="C3138" i="1"/>
  <c r="E3189" i="1"/>
  <c r="M3189" i="1"/>
  <c r="U3189" i="1"/>
  <c r="AC3189" i="1"/>
  <c r="F3189" i="1"/>
  <c r="N3189" i="1"/>
  <c r="V3189" i="1"/>
  <c r="AD3189" i="1"/>
  <c r="I3189" i="1"/>
  <c r="J3189" i="1"/>
  <c r="R3189" i="1"/>
  <c r="Z3189" i="1"/>
  <c r="Q3189" i="1"/>
  <c r="D3189" i="1"/>
  <c r="S3189" i="1"/>
  <c r="G3189" i="1"/>
  <c r="T3189" i="1"/>
  <c r="H3189" i="1"/>
  <c r="W3189" i="1"/>
  <c r="K3189" i="1"/>
  <c r="X3189" i="1"/>
  <c r="L3189" i="1"/>
  <c r="Y3189" i="1"/>
  <c r="O3189" i="1"/>
  <c r="AA3189" i="1"/>
  <c r="P3189" i="1"/>
  <c r="AB3189" i="1"/>
  <c r="C3305" i="1"/>
  <c r="AD3305" i="1"/>
  <c r="AB3305" i="1"/>
  <c r="Z3305" i="1"/>
  <c r="G3305" i="1"/>
  <c r="D3305" i="1"/>
  <c r="E3305" i="1"/>
  <c r="O3305" i="1"/>
  <c r="Q3305" i="1"/>
  <c r="L3305" i="1"/>
  <c r="W3305" i="1"/>
  <c r="AC3305" i="1"/>
  <c r="H3305" i="1"/>
  <c r="K3305" i="1"/>
  <c r="I3305" i="1"/>
  <c r="M3305" i="1"/>
  <c r="F3305" i="1"/>
  <c r="S3305" i="1"/>
  <c r="U3305" i="1"/>
  <c r="R3305" i="1"/>
  <c r="N3305" i="1"/>
  <c r="AA3305" i="1"/>
  <c r="J3305" i="1"/>
  <c r="Y3305" i="1"/>
  <c r="V3305" i="1"/>
  <c r="P3305" i="1"/>
  <c r="X3305" i="1"/>
  <c r="T3305" i="1"/>
  <c r="I3180" i="1"/>
  <c r="Q3180" i="1"/>
  <c r="Y3180" i="1"/>
  <c r="J3180" i="1"/>
  <c r="R3180" i="1"/>
  <c r="F3180" i="1"/>
  <c r="N3180" i="1"/>
  <c r="V3180" i="1"/>
  <c r="H3180" i="1"/>
  <c r="U3180" i="1"/>
  <c r="K3180" i="1"/>
  <c r="W3180" i="1"/>
  <c r="O3180" i="1"/>
  <c r="AA3180" i="1"/>
  <c r="D3180" i="1"/>
  <c r="P3180" i="1"/>
  <c r="AB3180" i="1"/>
  <c r="E3180" i="1"/>
  <c r="AC3180" i="1"/>
  <c r="G3180" i="1"/>
  <c r="AD3180" i="1"/>
  <c r="L3180" i="1"/>
  <c r="M3180" i="1"/>
  <c r="S3180" i="1"/>
  <c r="T3180" i="1"/>
  <c r="X3180" i="1"/>
  <c r="Z3180" i="1"/>
  <c r="G3264" i="1"/>
  <c r="O3264" i="1"/>
  <c r="W3264" i="1"/>
  <c r="H3264" i="1"/>
  <c r="P3264" i="1"/>
  <c r="X3264" i="1"/>
  <c r="K3264" i="1"/>
  <c r="S3264" i="1"/>
  <c r="AA3264" i="1"/>
  <c r="D3264" i="1"/>
  <c r="L3264" i="1"/>
  <c r="T3264" i="1"/>
  <c r="AB3264" i="1"/>
  <c r="Q3264" i="1"/>
  <c r="R3264" i="1"/>
  <c r="I3264" i="1"/>
  <c r="Y3264" i="1"/>
  <c r="J3264" i="1"/>
  <c r="Z3264" i="1"/>
  <c r="AC3264" i="1"/>
  <c r="E3264" i="1"/>
  <c r="F3264" i="1"/>
  <c r="M3264" i="1"/>
  <c r="U3264" i="1"/>
  <c r="V3264" i="1"/>
  <c r="AD3264" i="1"/>
  <c r="N3264" i="1"/>
  <c r="AD3135" i="1"/>
  <c r="G3135" i="1"/>
  <c r="D3135" i="1"/>
  <c r="Q3163" i="1"/>
  <c r="AB3163" i="1"/>
  <c r="O3163" i="1"/>
  <c r="M3163" i="1"/>
  <c r="N3229" i="1"/>
  <c r="U3229" i="1"/>
  <c r="Q3138" i="1"/>
  <c r="V3138" i="1"/>
  <c r="S3138" i="1"/>
  <c r="G3253" i="1"/>
  <c r="R3253" i="1"/>
  <c r="E3253" i="1"/>
  <c r="X3253" i="1"/>
  <c r="I3228" i="1"/>
  <c r="E3228" i="1"/>
  <c r="T3228" i="1"/>
  <c r="U3187" i="1"/>
  <c r="Z3187" i="1"/>
  <c r="O3187" i="1"/>
  <c r="K3187" i="1"/>
  <c r="X3230" i="1"/>
  <c r="J3230" i="1"/>
  <c r="AC3230" i="1"/>
  <c r="H3263" i="1"/>
  <c r="AB3263" i="1"/>
  <c r="F3263" i="1"/>
  <c r="O3295" i="1"/>
  <c r="Z3295" i="1"/>
  <c r="AB3295" i="1"/>
  <c r="P3295" i="1"/>
  <c r="J3347" i="1"/>
  <c r="Q3347" i="1"/>
  <c r="E3347" i="1"/>
  <c r="S3179" i="1"/>
  <c r="P3179" i="1"/>
  <c r="AC3179" i="1"/>
  <c r="AA3210" i="1"/>
  <c r="W3210" i="1"/>
  <c r="O3210" i="1"/>
  <c r="Y3210" i="1"/>
  <c r="O3242" i="1"/>
  <c r="AD3242" i="1"/>
  <c r="R3242" i="1"/>
  <c r="Y3206" i="1"/>
  <c r="I3206" i="1"/>
  <c r="F3206" i="1"/>
  <c r="T3246" i="1"/>
  <c r="Z3246" i="1"/>
  <c r="AC3246" i="1"/>
  <c r="M3174" i="1"/>
  <c r="X3174" i="1"/>
  <c r="D3174" i="1"/>
  <c r="G3136" i="1"/>
  <c r="Z3136" i="1"/>
  <c r="F3136" i="1"/>
  <c r="J3232" i="1"/>
  <c r="O3232" i="1"/>
  <c r="Z3150" i="1"/>
  <c r="I3267" i="1"/>
  <c r="O3267" i="1"/>
  <c r="V3299" i="1"/>
  <c r="M3299" i="1"/>
  <c r="AC3343" i="1"/>
  <c r="Y3218" i="1"/>
  <c r="X3172" i="1"/>
  <c r="C3279" i="1"/>
  <c r="H3279" i="1"/>
  <c r="T3279" i="1"/>
  <c r="J3279" i="1"/>
  <c r="O3279" i="1"/>
  <c r="P3279" i="1"/>
  <c r="AB3279" i="1"/>
  <c r="Z3279" i="1"/>
  <c r="W3279" i="1"/>
  <c r="X3279" i="1"/>
  <c r="E3279" i="1"/>
  <c r="K3279" i="1"/>
  <c r="G3279" i="1"/>
  <c r="I3279" i="1"/>
  <c r="M3279" i="1"/>
  <c r="AA3279" i="1"/>
  <c r="Q3279" i="1"/>
  <c r="U3279" i="1"/>
  <c r="N3279" i="1"/>
  <c r="Y3279" i="1"/>
  <c r="AC3279" i="1"/>
  <c r="AD3279" i="1"/>
  <c r="D3279" i="1"/>
  <c r="F3279" i="1"/>
  <c r="R3279" i="1"/>
  <c r="L3279" i="1"/>
  <c r="V3279" i="1"/>
  <c r="S3279" i="1"/>
  <c r="L3249" i="1"/>
  <c r="P3249" i="1"/>
  <c r="F3249" i="1"/>
  <c r="AA3249" i="1"/>
  <c r="T3249" i="1"/>
  <c r="X3249" i="1"/>
  <c r="V3249" i="1"/>
  <c r="K3249" i="1"/>
  <c r="AB3249" i="1"/>
  <c r="I3249" i="1"/>
  <c r="G3249" i="1"/>
  <c r="E3249" i="1"/>
  <c r="Q3249" i="1"/>
  <c r="W3249" i="1"/>
  <c r="M3249" i="1"/>
  <c r="Y3249" i="1"/>
  <c r="R3249" i="1"/>
  <c r="U3249" i="1"/>
  <c r="N3249" i="1"/>
  <c r="S3249" i="1"/>
  <c r="AC3249" i="1"/>
  <c r="AD3249" i="1"/>
  <c r="J3249" i="1"/>
  <c r="D3249" i="1"/>
  <c r="H3249" i="1"/>
  <c r="O3249" i="1"/>
  <c r="Z3249" i="1"/>
  <c r="D3265" i="1"/>
  <c r="L3265" i="1"/>
  <c r="T3265" i="1"/>
  <c r="AB3265" i="1"/>
  <c r="E3265" i="1"/>
  <c r="M3265" i="1"/>
  <c r="U3265" i="1"/>
  <c r="AC3265" i="1"/>
  <c r="H3265" i="1"/>
  <c r="P3265" i="1"/>
  <c r="X3265" i="1"/>
  <c r="I3265" i="1"/>
  <c r="Q3265" i="1"/>
  <c r="Y3265" i="1"/>
  <c r="F3265" i="1"/>
  <c r="V3265" i="1"/>
  <c r="G3265" i="1"/>
  <c r="W3265" i="1"/>
  <c r="N3265" i="1"/>
  <c r="AD3265" i="1"/>
  <c r="O3265" i="1"/>
  <c r="J3265" i="1"/>
  <c r="K3265" i="1"/>
  <c r="R3265" i="1"/>
  <c r="Z3265" i="1"/>
  <c r="AA3265" i="1"/>
  <c r="S3265" i="1"/>
  <c r="E3198" i="1"/>
  <c r="M3198" i="1"/>
  <c r="U3198" i="1"/>
  <c r="AC3198" i="1"/>
  <c r="F3198" i="1"/>
  <c r="N3198" i="1"/>
  <c r="V3198" i="1"/>
  <c r="AD3198" i="1"/>
  <c r="I3198" i="1"/>
  <c r="Q3198" i="1"/>
  <c r="Y3198" i="1"/>
  <c r="J3198" i="1"/>
  <c r="R3198" i="1"/>
  <c r="Z3198" i="1"/>
  <c r="S3198" i="1"/>
  <c r="D3198" i="1"/>
  <c r="T3198" i="1"/>
  <c r="K3198" i="1"/>
  <c r="AA3198" i="1"/>
  <c r="L3198" i="1"/>
  <c r="AB3198" i="1"/>
  <c r="G3198" i="1"/>
  <c r="H3198" i="1"/>
  <c r="W3198" i="1"/>
  <c r="X3198" i="1"/>
  <c r="O3198" i="1"/>
  <c r="P3198" i="1"/>
  <c r="F3128" i="1"/>
  <c r="N3128" i="1"/>
  <c r="V3128" i="1"/>
  <c r="AD3128" i="1"/>
  <c r="H3128" i="1"/>
  <c r="P3128" i="1"/>
  <c r="X3128" i="1"/>
  <c r="I3128" i="1"/>
  <c r="Q3128" i="1"/>
  <c r="Y3128" i="1"/>
  <c r="J3128" i="1"/>
  <c r="R3128" i="1"/>
  <c r="Z3128" i="1"/>
  <c r="D3128" i="1"/>
  <c r="L3128" i="1"/>
  <c r="T3128" i="1"/>
  <c r="AB3128" i="1"/>
  <c r="S3128" i="1"/>
  <c r="U3128" i="1"/>
  <c r="W3128" i="1"/>
  <c r="E3128" i="1"/>
  <c r="AA3128" i="1"/>
  <c r="K3128" i="1"/>
  <c r="M3128" i="1"/>
  <c r="AC3128" i="1"/>
  <c r="G3128" i="1"/>
  <c r="O3128" i="1"/>
  <c r="F3203" i="1"/>
  <c r="N3203" i="1"/>
  <c r="V3203" i="1"/>
  <c r="AD3203" i="1"/>
  <c r="G3203" i="1"/>
  <c r="O3203" i="1"/>
  <c r="W3203" i="1"/>
  <c r="J3203" i="1"/>
  <c r="R3203" i="1"/>
  <c r="Z3203" i="1"/>
  <c r="K3203" i="1"/>
  <c r="S3203" i="1"/>
  <c r="AA3203" i="1"/>
  <c r="L3203" i="1"/>
  <c r="AB3203" i="1"/>
  <c r="M3203" i="1"/>
  <c r="AC3203" i="1"/>
  <c r="D3203" i="1"/>
  <c r="T3203" i="1"/>
  <c r="E3203" i="1"/>
  <c r="U3203" i="1"/>
  <c r="P3203" i="1"/>
  <c r="Q3203" i="1"/>
  <c r="H3203" i="1"/>
  <c r="I3203" i="1"/>
  <c r="X3203" i="1"/>
  <c r="Y3203" i="1"/>
  <c r="E3147" i="1"/>
  <c r="M3147" i="1"/>
  <c r="U3147" i="1"/>
  <c r="AC3147" i="1"/>
  <c r="G3147" i="1"/>
  <c r="O3147" i="1"/>
  <c r="W3147" i="1"/>
  <c r="H3147" i="1"/>
  <c r="P3147" i="1"/>
  <c r="X3147" i="1"/>
  <c r="I3147" i="1"/>
  <c r="Q3147" i="1"/>
  <c r="Y3147" i="1"/>
  <c r="K3147" i="1"/>
  <c r="AA3147" i="1"/>
  <c r="L3147" i="1"/>
  <c r="AB3147" i="1"/>
  <c r="N3147" i="1"/>
  <c r="AD3147" i="1"/>
  <c r="R3147" i="1"/>
  <c r="D3147" i="1"/>
  <c r="T3147" i="1"/>
  <c r="F3147" i="1"/>
  <c r="V3147" i="1"/>
  <c r="Z3147" i="1"/>
  <c r="J3147" i="1"/>
  <c r="S3147" i="1"/>
  <c r="E3254" i="1"/>
  <c r="M3254" i="1"/>
  <c r="U3254" i="1"/>
  <c r="AC3254" i="1"/>
  <c r="F3254" i="1"/>
  <c r="N3254" i="1"/>
  <c r="V3254" i="1"/>
  <c r="AD3254" i="1"/>
  <c r="I3254" i="1"/>
  <c r="Q3254" i="1"/>
  <c r="Y3254" i="1"/>
  <c r="J3254" i="1"/>
  <c r="R3254" i="1"/>
  <c r="Z3254" i="1"/>
  <c r="O3254" i="1"/>
  <c r="P3254" i="1"/>
  <c r="G3254" i="1"/>
  <c r="W3254" i="1"/>
  <c r="H3254" i="1"/>
  <c r="X3254" i="1"/>
  <c r="K3254" i="1"/>
  <c r="S3254" i="1"/>
  <c r="T3254" i="1"/>
  <c r="AA3254" i="1"/>
  <c r="D3254" i="1"/>
  <c r="L3254" i="1"/>
  <c r="AB3254" i="1"/>
  <c r="C3150" i="1"/>
  <c r="D3150" i="1"/>
  <c r="G3150" i="1"/>
  <c r="K3150" i="1"/>
  <c r="Y3150" i="1"/>
  <c r="L3150" i="1"/>
  <c r="O3150" i="1"/>
  <c r="AA3150" i="1"/>
  <c r="R3150" i="1"/>
  <c r="N3150" i="1"/>
  <c r="X3150" i="1"/>
  <c r="S3150" i="1"/>
  <c r="C3251" i="1"/>
  <c r="J3251" i="1"/>
  <c r="I3251" i="1"/>
  <c r="T3251" i="1"/>
  <c r="F3251" i="1"/>
  <c r="R3251" i="1"/>
  <c r="Y3251" i="1"/>
  <c r="D3251" i="1"/>
  <c r="N3251" i="1"/>
  <c r="Z3251" i="1"/>
  <c r="AD3251" i="1"/>
  <c r="S3251" i="1"/>
  <c r="AB3251" i="1"/>
  <c r="O3251" i="1"/>
  <c r="V3251" i="1"/>
  <c r="Q3251" i="1"/>
  <c r="G3251" i="1"/>
  <c r="AC3251" i="1"/>
  <c r="W3251" i="1"/>
  <c r="L3251" i="1"/>
  <c r="K3251" i="1"/>
  <c r="M3251" i="1"/>
  <c r="AA3251" i="1"/>
  <c r="E3251" i="1"/>
  <c r="H3251" i="1"/>
  <c r="U3251" i="1"/>
  <c r="X3251" i="1"/>
  <c r="P3251" i="1"/>
  <c r="U3217" i="1"/>
  <c r="N3217" i="1"/>
  <c r="S3217" i="1"/>
  <c r="AC3217" i="1"/>
  <c r="AD3217" i="1"/>
  <c r="J3217" i="1"/>
  <c r="D3217" i="1"/>
  <c r="H3217" i="1"/>
  <c r="O3217" i="1"/>
  <c r="K3217" i="1"/>
  <c r="T3217" i="1"/>
  <c r="X3217" i="1"/>
  <c r="V3217" i="1"/>
  <c r="AA3217" i="1"/>
  <c r="AB3217" i="1"/>
  <c r="I3217" i="1"/>
  <c r="G3217" i="1"/>
  <c r="E3217" i="1"/>
  <c r="Q3217" i="1"/>
  <c r="W3217" i="1"/>
  <c r="Y3217" i="1"/>
  <c r="F3217" i="1"/>
  <c r="R3217" i="1"/>
  <c r="Z3217" i="1"/>
  <c r="L3217" i="1"/>
  <c r="M3217" i="1"/>
  <c r="P3217" i="1"/>
  <c r="I3332" i="1"/>
  <c r="Q3332" i="1"/>
  <c r="Y3332" i="1"/>
  <c r="J3332" i="1"/>
  <c r="R3332" i="1"/>
  <c r="Z3332" i="1"/>
  <c r="E3332" i="1"/>
  <c r="M3332" i="1"/>
  <c r="U3332" i="1"/>
  <c r="AC3332" i="1"/>
  <c r="F3332" i="1"/>
  <c r="N3332" i="1"/>
  <c r="V3332" i="1"/>
  <c r="AD3332" i="1"/>
  <c r="K3332" i="1"/>
  <c r="AA3332" i="1"/>
  <c r="O3332" i="1"/>
  <c r="L3332" i="1"/>
  <c r="AB3332" i="1"/>
  <c r="P3332" i="1"/>
  <c r="S3332" i="1"/>
  <c r="G3332" i="1"/>
  <c r="H3332" i="1"/>
  <c r="D3332" i="1"/>
  <c r="T3332" i="1"/>
  <c r="W3332" i="1"/>
  <c r="X3332" i="1"/>
  <c r="G3149" i="1"/>
  <c r="O3149" i="1"/>
  <c r="W3149" i="1"/>
  <c r="I3149" i="1"/>
  <c r="Q3149" i="1"/>
  <c r="Y3149" i="1"/>
  <c r="J3149" i="1"/>
  <c r="R3149" i="1"/>
  <c r="Z3149" i="1"/>
  <c r="K3149" i="1"/>
  <c r="S3149" i="1"/>
  <c r="AA3149" i="1"/>
  <c r="E3149" i="1"/>
  <c r="U3149" i="1"/>
  <c r="F3149" i="1"/>
  <c r="V3149" i="1"/>
  <c r="H3149" i="1"/>
  <c r="X3149" i="1"/>
  <c r="L3149" i="1"/>
  <c r="AB3149" i="1"/>
  <c r="N3149" i="1"/>
  <c r="AD3149" i="1"/>
  <c r="M3149" i="1"/>
  <c r="P3149" i="1"/>
  <c r="T3149" i="1"/>
  <c r="AC3149" i="1"/>
  <c r="D3149" i="1"/>
  <c r="K3302" i="1"/>
  <c r="S3302" i="1"/>
  <c r="D3302" i="1"/>
  <c r="L3302" i="1"/>
  <c r="H3302" i="1"/>
  <c r="N3302" i="1"/>
  <c r="W3302" i="1"/>
  <c r="O3302" i="1"/>
  <c r="X3302" i="1"/>
  <c r="I3302" i="1"/>
  <c r="T3302" i="1"/>
  <c r="AB3302" i="1"/>
  <c r="R3302" i="1"/>
  <c r="E3302" i="1"/>
  <c r="U3302" i="1"/>
  <c r="J3302" i="1"/>
  <c r="Z3302" i="1"/>
  <c r="M3302" i="1"/>
  <c r="AA3302" i="1"/>
  <c r="AD3302" i="1"/>
  <c r="F3302" i="1"/>
  <c r="P3302" i="1"/>
  <c r="G3302" i="1"/>
  <c r="Q3302" i="1"/>
  <c r="V3302" i="1"/>
  <c r="AC3302" i="1"/>
  <c r="Y3302" i="1"/>
  <c r="K3216" i="1"/>
  <c r="W3216" i="1"/>
  <c r="H3216" i="1"/>
  <c r="AB3216" i="1"/>
  <c r="N3216" i="1"/>
  <c r="P3216" i="1"/>
  <c r="I3216" i="1"/>
  <c r="AC3216" i="1"/>
  <c r="X3216" i="1"/>
  <c r="Y3216" i="1"/>
  <c r="AD3216" i="1"/>
  <c r="S3216" i="1"/>
  <c r="J3216" i="1"/>
  <c r="E3216" i="1"/>
  <c r="AA3216" i="1"/>
  <c r="Z3216" i="1"/>
  <c r="F3216" i="1"/>
  <c r="D3216" i="1"/>
  <c r="Q3216" i="1"/>
  <c r="U3216" i="1"/>
  <c r="G3216" i="1"/>
  <c r="L3216" i="1"/>
  <c r="R3216" i="1"/>
  <c r="V3216" i="1"/>
  <c r="O3216" i="1"/>
  <c r="T3216" i="1"/>
  <c r="M3216" i="1"/>
  <c r="G3346" i="1"/>
  <c r="O3346" i="1"/>
  <c r="W3346" i="1"/>
  <c r="H3346" i="1"/>
  <c r="P3346" i="1"/>
  <c r="X3346" i="1"/>
  <c r="K3346" i="1"/>
  <c r="S3346" i="1"/>
  <c r="AA3346" i="1"/>
  <c r="D3346" i="1"/>
  <c r="L3346" i="1"/>
  <c r="T3346" i="1"/>
  <c r="AB3346" i="1"/>
  <c r="N3346" i="1"/>
  <c r="Q3346" i="1"/>
  <c r="E3346" i="1"/>
  <c r="U3346" i="1"/>
  <c r="R3346" i="1"/>
  <c r="F3346" i="1"/>
  <c r="V3346" i="1"/>
  <c r="I3346" i="1"/>
  <c r="Y3346" i="1"/>
  <c r="M3346" i="1"/>
  <c r="J3346" i="1"/>
  <c r="Z3346" i="1"/>
  <c r="AC3346" i="1"/>
  <c r="AD3346" i="1"/>
  <c r="C3170" i="1"/>
  <c r="X3170" i="1"/>
  <c r="E3170" i="1"/>
  <c r="Q3170" i="1"/>
  <c r="K3170" i="1"/>
  <c r="U3170" i="1"/>
  <c r="R3170" i="1"/>
  <c r="S3170" i="1"/>
  <c r="F3170" i="1"/>
  <c r="Y3170" i="1"/>
  <c r="G3170" i="1"/>
  <c r="AA3170" i="1"/>
  <c r="V3170" i="1"/>
  <c r="Z3170" i="1"/>
  <c r="O3170" i="1"/>
  <c r="D3170" i="1"/>
  <c r="M3170" i="1"/>
  <c r="I3170" i="1"/>
  <c r="W3170" i="1"/>
  <c r="L3170" i="1"/>
  <c r="AC3170" i="1"/>
  <c r="J3170" i="1"/>
  <c r="H3170" i="1"/>
  <c r="T3170" i="1"/>
  <c r="N3170" i="1"/>
  <c r="P3170" i="1"/>
  <c r="AB3170" i="1"/>
  <c r="AD3170" i="1"/>
  <c r="N3152" i="1"/>
  <c r="X3152" i="1"/>
  <c r="AB3152" i="1"/>
  <c r="L3152" i="1"/>
  <c r="V3152" i="1"/>
  <c r="I3152" i="1"/>
  <c r="J3152" i="1"/>
  <c r="M3152" i="1"/>
  <c r="AD3152" i="1"/>
  <c r="Q3152" i="1"/>
  <c r="AC3152" i="1"/>
  <c r="G3152" i="1"/>
  <c r="Y3152" i="1"/>
  <c r="R3152" i="1"/>
  <c r="O3152" i="1"/>
  <c r="K3152" i="1"/>
  <c r="T3152" i="1"/>
  <c r="W3152" i="1"/>
  <c r="S3152" i="1"/>
  <c r="U3152" i="1"/>
  <c r="H3152" i="1"/>
  <c r="AA3152" i="1"/>
  <c r="Z3152" i="1"/>
  <c r="F3152" i="1"/>
  <c r="P3152" i="1"/>
  <c r="E3152" i="1"/>
  <c r="D3152" i="1"/>
  <c r="E3280" i="1"/>
  <c r="M3280" i="1"/>
  <c r="U3280" i="1"/>
  <c r="AC3280" i="1"/>
  <c r="F3280" i="1"/>
  <c r="N3280" i="1"/>
  <c r="V3280" i="1"/>
  <c r="AD3280" i="1"/>
  <c r="I3280" i="1"/>
  <c r="Q3280" i="1"/>
  <c r="Y3280" i="1"/>
  <c r="J3280" i="1"/>
  <c r="R3280" i="1"/>
  <c r="Z3280" i="1"/>
  <c r="K3280" i="1"/>
  <c r="AA3280" i="1"/>
  <c r="O3280" i="1"/>
  <c r="P3280" i="1"/>
  <c r="S3280" i="1"/>
  <c r="G3280" i="1"/>
  <c r="W3280" i="1"/>
  <c r="H3280" i="1"/>
  <c r="X3280" i="1"/>
  <c r="T3280" i="1"/>
  <c r="AB3280" i="1"/>
  <c r="L3280" i="1"/>
  <c r="D3280" i="1"/>
  <c r="I3300" i="1"/>
  <c r="Q3300" i="1"/>
  <c r="Y3300" i="1"/>
  <c r="J3300" i="1"/>
  <c r="R3300" i="1"/>
  <c r="Z3300" i="1"/>
  <c r="F3300" i="1"/>
  <c r="N3300" i="1"/>
  <c r="V3300" i="1"/>
  <c r="AD3300" i="1"/>
  <c r="M3300" i="1"/>
  <c r="AA3300" i="1"/>
  <c r="D3300" i="1"/>
  <c r="P3300" i="1"/>
  <c r="AC3300" i="1"/>
  <c r="E3300" i="1"/>
  <c r="S3300" i="1"/>
  <c r="G3300" i="1"/>
  <c r="T3300" i="1"/>
  <c r="K3300" i="1"/>
  <c r="L3300" i="1"/>
  <c r="X3300" i="1"/>
  <c r="AB3300" i="1"/>
  <c r="H3300" i="1"/>
  <c r="O3300" i="1"/>
  <c r="U3300" i="1"/>
  <c r="W3300" i="1"/>
  <c r="C3252" i="1"/>
  <c r="L3252" i="1"/>
  <c r="X3252" i="1"/>
  <c r="J3252" i="1"/>
  <c r="T3252" i="1"/>
  <c r="U3252" i="1"/>
  <c r="Q3252" i="1"/>
  <c r="D3252" i="1"/>
  <c r="AB3252" i="1"/>
  <c r="V3252" i="1"/>
  <c r="Y3252" i="1"/>
  <c r="G3252" i="1"/>
  <c r="E3252" i="1"/>
  <c r="M3252" i="1"/>
  <c r="Z3252" i="1"/>
  <c r="H3252" i="1"/>
  <c r="O3252" i="1"/>
  <c r="AC3252" i="1"/>
  <c r="R3252" i="1"/>
  <c r="K3252" i="1"/>
  <c r="W3252" i="1"/>
  <c r="N3252" i="1"/>
  <c r="S3252" i="1"/>
  <c r="F3252" i="1"/>
  <c r="AD3252" i="1"/>
  <c r="AA3252" i="1"/>
  <c r="P3252" i="1"/>
  <c r="I3252" i="1"/>
  <c r="G3298" i="1"/>
  <c r="O3298" i="1"/>
  <c r="W3298" i="1"/>
  <c r="H3298" i="1"/>
  <c r="P3298" i="1"/>
  <c r="X3298" i="1"/>
  <c r="D3298" i="1"/>
  <c r="L3298" i="1"/>
  <c r="T3298" i="1"/>
  <c r="AB3298" i="1"/>
  <c r="Q3298" i="1"/>
  <c r="AC3298" i="1"/>
  <c r="F3298" i="1"/>
  <c r="S3298" i="1"/>
  <c r="I3298" i="1"/>
  <c r="U3298" i="1"/>
  <c r="J3298" i="1"/>
  <c r="V3298" i="1"/>
  <c r="M3298" i="1"/>
  <c r="Z3298" i="1"/>
  <c r="N3298" i="1"/>
  <c r="AA3298" i="1"/>
  <c r="K3298" i="1"/>
  <c r="R3298" i="1"/>
  <c r="AD3298" i="1"/>
  <c r="Y3298" i="1"/>
  <c r="E3298" i="1"/>
  <c r="I3348" i="1"/>
  <c r="Q3348" i="1"/>
  <c r="Y3348" i="1"/>
  <c r="J3348" i="1"/>
  <c r="R3348" i="1"/>
  <c r="Z3348" i="1"/>
  <c r="E3348" i="1"/>
  <c r="M3348" i="1"/>
  <c r="U3348" i="1"/>
  <c r="AC3348" i="1"/>
  <c r="F3348" i="1"/>
  <c r="N3348" i="1"/>
  <c r="V3348" i="1"/>
  <c r="AD3348" i="1"/>
  <c r="H3348" i="1"/>
  <c r="X3348" i="1"/>
  <c r="K3348" i="1"/>
  <c r="AA3348" i="1"/>
  <c r="L3348" i="1"/>
  <c r="AB3348" i="1"/>
  <c r="O3348" i="1"/>
  <c r="P3348" i="1"/>
  <c r="S3348" i="1"/>
  <c r="W3348" i="1"/>
  <c r="D3348" i="1"/>
  <c r="T3348" i="1"/>
  <c r="G3348" i="1"/>
  <c r="E3320" i="1"/>
  <c r="M3320" i="1"/>
  <c r="U3320" i="1"/>
  <c r="AC3320" i="1"/>
  <c r="F3320" i="1"/>
  <c r="N3320" i="1"/>
  <c r="V3320" i="1"/>
  <c r="AD3320" i="1"/>
  <c r="I3320" i="1"/>
  <c r="Q3320" i="1"/>
  <c r="Y3320" i="1"/>
  <c r="J3320" i="1"/>
  <c r="R3320" i="1"/>
  <c r="Z3320" i="1"/>
  <c r="L3320" i="1"/>
  <c r="AB3320" i="1"/>
  <c r="O3320" i="1"/>
  <c r="S3320" i="1"/>
  <c r="P3320" i="1"/>
  <c r="D3320" i="1"/>
  <c r="T3320" i="1"/>
  <c r="G3320" i="1"/>
  <c r="W3320" i="1"/>
  <c r="K3320" i="1"/>
  <c r="AA3320" i="1"/>
  <c r="H3320" i="1"/>
  <c r="X3320" i="1"/>
  <c r="L3134" i="1"/>
  <c r="O3134" i="1"/>
  <c r="E3134" i="1"/>
  <c r="U3134" i="1"/>
  <c r="T3134" i="1"/>
  <c r="W3134" i="1"/>
  <c r="AA3134" i="1"/>
  <c r="Y3134" i="1"/>
  <c r="AB3134" i="1"/>
  <c r="H3134" i="1"/>
  <c r="I3134" i="1"/>
  <c r="N3134" i="1"/>
  <c r="X3134" i="1"/>
  <c r="K3134" i="1"/>
  <c r="V3134" i="1"/>
  <c r="J3134" i="1"/>
  <c r="M3134" i="1"/>
  <c r="AD3134" i="1"/>
  <c r="R3134" i="1"/>
  <c r="S3134" i="1"/>
  <c r="Z3134" i="1"/>
  <c r="AC3134" i="1"/>
  <c r="Q3134" i="1"/>
  <c r="D3134" i="1"/>
  <c r="F3134" i="1"/>
  <c r="G3134" i="1"/>
  <c r="P3134" i="1"/>
  <c r="I3127" i="1"/>
  <c r="Q3127" i="1"/>
  <c r="Y3127" i="1"/>
  <c r="K3127" i="1"/>
  <c r="S3127" i="1"/>
  <c r="AA3127" i="1"/>
  <c r="D3127" i="1"/>
  <c r="L3127" i="1"/>
  <c r="T3127" i="1"/>
  <c r="AB3127" i="1"/>
  <c r="E3127" i="1"/>
  <c r="M3127" i="1"/>
  <c r="U3127" i="1"/>
  <c r="AC3127" i="1"/>
  <c r="G3127" i="1"/>
  <c r="O3127" i="1"/>
  <c r="W3127" i="1"/>
  <c r="X3127" i="1"/>
  <c r="F3127" i="1"/>
  <c r="Z3127" i="1"/>
  <c r="H3127" i="1"/>
  <c r="AD3127" i="1"/>
  <c r="J3127" i="1"/>
  <c r="P3127" i="1"/>
  <c r="N3127" i="1"/>
  <c r="R3127" i="1"/>
  <c r="V3127" i="1"/>
  <c r="K3220" i="1"/>
  <c r="S3220" i="1"/>
  <c r="AA3220" i="1"/>
  <c r="D3220" i="1"/>
  <c r="L3220" i="1"/>
  <c r="T3220" i="1"/>
  <c r="AB3220" i="1"/>
  <c r="G3220" i="1"/>
  <c r="O3220" i="1"/>
  <c r="W3220" i="1"/>
  <c r="H3220" i="1"/>
  <c r="P3220" i="1"/>
  <c r="X3220" i="1"/>
  <c r="M3220" i="1"/>
  <c r="AC3220" i="1"/>
  <c r="N3220" i="1"/>
  <c r="AD3220" i="1"/>
  <c r="E3220" i="1"/>
  <c r="U3220" i="1"/>
  <c r="F3220" i="1"/>
  <c r="V3220" i="1"/>
  <c r="Q3220" i="1"/>
  <c r="R3220" i="1"/>
  <c r="Y3220" i="1"/>
  <c r="I3220" i="1"/>
  <c r="J3220" i="1"/>
  <c r="Z3220" i="1"/>
  <c r="C3221" i="1"/>
  <c r="Q3221" i="1"/>
  <c r="U3221" i="1"/>
  <c r="F3221" i="1"/>
  <c r="Y3221" i="1"/>
  <c r="AC3221" i="1"/>
  <c r="G3221" i="1"/>
  <c r="D3221" i="1"/>
  <c r="R3221" i="1"/>
  <c r="V3221" i="1"/>
  <c r="L3221" i="1"/>
  <c r="S3221" i="1"/>
  <c r="W3221" i="1"/>
  <c r="H3221" i="1"/>
  <c r="T3221" i="1"/>
  <c r="J3221" i="1"/>
  <c r="N3221" i="1"/>
  <c r="P3221" i="1"/>
  <c r="AB3221" i="1"/>
  <c r="Z3221" i="1"/>
  <c r="O3221" i="1"/>
  <c r="X3221" i="1"/>
  <c r="E3221" i="1"/>
  <c r="K3221" i="1"/>
  <c r="AD3221" i="1"/>
  <c r="I3221" i="1"/>
  <c r="M3221" i="1"/>
  <c r="AA3221" i="1"/>
  <c r="G3141" i="1"/>
  <c r="O3141" i="1"/>
  <c r="W3141" i="1"/>
  <c r="I3141" i="1"/>
  <c r="Q3141" i="1"/>
  <c r="Y3141" i="1"/>
  <c r="J3141" i="1"/>
  <c r="R3141" i="1"/>
  <c r="Z3141" i="1"/>
  <c r="K3141" i="1"/>
  <c r="S3141" i="1"/>
  <c r="AA3141" i="1"/>
  <c r="E3141" i="1"/>
  <c r="M3141" i="1"/>
  <c r="U3141" i="1"/>
  <c r="AC3141" i="1"/>
  <c r="H3141" i="1"/>
  <c r="AD3141" i="1"/>
  <c r="L3141" i="1"/>
  <c r="N3141" i="1"/>
  <c r="P3141" i="1"/>
  <c r="V3141" i="1"/>
  <c r="T3141" i="1"/>
  <c r="X3141" i="1"/>
  <c r="D3141" i="1"/>
  <c r="F3141" i="1"/>
  <c r="AB3141" i="1"/>
  <c r="I3226" i="1"/>
  <c r="Q3226" i="1"/>
  <c r="Y3226" i="1"/>
  <c r="J3226" i="1"/>
  <c r="R3226" i="1"/>
  <c r="Z3226" i="1"/>
  <c r="E3226" i="1"/>
  <c r="M3226" i="1"/>
  <c r="U3226" i="1"/>
  <c r="AC3226" i="1"/>
  <c r="F3226" i="1"/>
  <c r="N3226" i="1"/>
  <c r="V3226" i="1"/>
  <c r="AD3226" i="1"/>
  <c r="K3226" i="1"/>
  <c r="AA3226" i="1"/>
  <c r="L3226" i="1"/>
  <c r="AB3226" i="1"/>
  <c r="S3226" i="1"/>
  <c r="D3226" i="1"/>
  <c r="T3226" i="1"/>
  <c r="O3226" i="1"/>
  <c r="P3226" i="1"/>
  <c r="G3226" i="1"/>
  <c r="H3226" i="1"/>
  <c r="W3226" i="1"/>
  <c r="X3226" i="1"/>
  <c r="G3310" i="1"/>
  <c r="O3310" i="1"/>
  <c r="W3310" i="1"/>
  <c r="H3310" i="1"/>
  <c r="D3310" i="1"/>
  <c r="I3310" i="1"/>
  <c r="R3310" i="1"/>
  <c r="AA3310" i="1"/>
  <c r="J3310" i="1"/>
  <c r="S3310" i="1"/>
  <c r="AB3310" i="1"/>
  <c r="M3310" i="1"/>
  <c r="V3310" i="1"/>
  <c r="N3310" i="1"/>
  <c r="X3310" i="1"/>
  <c r="Q3310" i="1"/>
  <c r="T3310" i="1"/>
  <c r="E3310" i="1"/>
  <c r="Y3310" i="1"/>
  <c r="U3310" i="1"/>
  <c r="F3310" i="1"/>
  <c r="Z3310" i="1"/>
  <c r="K3310" i="1"/>
  <c r="AC3310" i="1"/>
  <c r="P3310" i="1"/>
  <c r="L3310" i="1"/>
  <c r="AD3310" i="1"/>
  <c r="I3292" i="1"/>
  <c r="Q3292" i="1"/>
  <c r="Y3292" i="1"/>
  <c r="J3292" i="1"/>
  <c r="R3292" i="1"/>
  <c r="Z3292" i="1"/>
  <c r="E3292" i="1"/>
  <c r="M3292" i="1"/>
  <c r="U3292" i="1"/>
  <c r="AC3292" i="1"/>
  <c r="F3292" i="1"/>
  <c r="N3292" i="1"/>
  <c r="V3292" i="1"/>
  <c r="AD3292" i="1"/>
  <c r="G3292" i="1"/>
  <c r="W3292" i="1"/>
  <c r="K3292" i="1"/>
  <c r="AA3292" i="1"/>
  <c r="L3292" i="1"/>
  <c r="AB3292" i="1"/>
  <c r="O3292" i="1"/>
  <c r="S3292" i="1"/>
  <c r="D3292" i="1"/>
  <c r="T3292" i="1"/>
  <c r="P3292" i="1"/>
  <c r="X3292" i="1"/>
  <c r="H3292" i="1"/>
  <c r="C3241" i="1"/>
  <c r="D3241" i="1"/>
  <c r="H3241" i="1"/>
  <c r="G3241" i="1"/>
  <c r="AA3241" i="1"/>
  <c r="L3241" i="1"/>
  <c r="P3241" i="1"/>
  <c r="W3241" i="1"/>
  <c r="R3241" i="1"/>
  <c r="T3241" i="1"/>
  <c r="X3241" i="1"/>
  <c r="N3241" i="1"/>
  <c r="S3241" i="1"/>
  <c r="AB3241" i="1"/>
  <c r="I3241" i="1"/>
  <c r="AD3241" i="1"/>
  <c r="E3241" i="1"/>
  <c r="Q3241" i="1"/>
  <c r="O3241" i="1"/>
  <c r="M3241" i="1"/>
  <c r="Y3241" i="1"/>
  <c r="J3241" i="1"/>
  <c r="U3241" i="1"/>
  <c r="F3241" i="1"/>
  <c r="K3241" i="1"/>
  <c r="AC3241" i="1"/>
  <c r="V3241" i="1"/>
  <c r="Z3241" i="1"/>
  <c r="J3132" i="1"/>
  <c r="R3132" i="1"/>
  <c r="Z3132" i="1"/>
  <c r="D3132" i="1"/>
  <c r="L3132" i="1"/>
  <c r="T3132" i="1"/>
  <c r="AB3132" i="1"/>
  <c r="E3132" i="1"/>
  <c r="M3132" i="1"/>
  <c r="U3132" i="1"/>
  <c r="AC3132" i="1"/>
  <c r="F3132" i="1"/>
  <c r="N3132" i="1"/>
  <c r="V3132" i="1"/>
  <c r="AD3132" i="1"/>
  <c r="H3132" i="1"/>
  <c r="P3132" i="1"/>
  <c r="X3132" i="1"/>
  <c r="Q3132" i="1"/>
  <c r="S3132" i="1"/>
  <c r="W3132" i="1"/>
  <c r="Y3132" i="1"/>
  <c r="I3132" i="1"/>
  <c r="O3132" i="1"/>
  <c r="G3132" i="1"/>
  <c r="K3132" i="1"/>
  <c r="AA3132" i="1"/>
  <c r="G3314" i="1"/>
  <c r="O3314" i="1"/>
  <c r="W3314" i="1"/>
  <c r="H3314" i="1"/>
  <c r="P3314" i="1"/>
  <c r="X3314" i="1"/>
  <c r="K3314" i="1"/>
  <c r="S3314" i="1"/>
  <c r="AA3314" i="1"/>
  <c r="D3314" i="1"/>
  <c r="L3314" i="1"/>
  <c r="T3314" i="1"/>
  <c r="AB3314" i="1"/>
  <c r="N3314" i="1"/>
  <c r="AD3314" i="1"/>
  <c r="Q3314" i="1"/>
  <c r="E3314" i="1"/>
  <c r="U3314" i="1"/>
  <c r="R3314" i="1"/>
  <c r="F3314" i="1"/>
  <c r="V3314" i="1"/>
  <c r="I3314" i="1"/>
  <c r="Y3314" i="1"/>
  <c r="M3314" i="1"/>
  <c r="AC3314" i="1"/>
  <c r="J3314" i="1"/>
  <c r="Z3314" i="1"/>
  <c r="E3344" i="1"/>
  <c r="M3344" i="1"/>
  <c r="U3344" i="1"/>
  <c r="AC3344" i="1"/>
  <c r="F3344" i="1"/>
  <c r="N3344" i="1"/>
  <c r="V3344" i="1"/>
  <c r="AD3344" i="1"/>
  <c r="I3344" i="1"/>
  <c r="Q3344" i="1"/>
  <c r="Y3344" i="1"/>
  <c r="J3344" i="1"/>
  <c r="R3344" i="1"/>
  <c r="Z3344" i="1"/>
  <c r="D3344" i="1"/>
  <c r="G3344" i="1"/>
  <c r="W3344" i="1"/>
  <c r="AA3344" i="1"/>
  <c r="AB3344" i="1"/>
  <c r="H3344" i="1"/>
  <c r="X3344" i="1"/>
  <c r="K3344" i="1"/>
  <c r="L3344" i="1"/>
  <c r="O3344" i="1"/>
  <c r="P3344" i="1"/>
  <c r="S3344" i="1"/>
  <c r="T3344" i="1"/>
  <c r="C3216" i="1"/>
  <c r="H3135" i="1"/>
  <c r="AC3135" i="1"/>
  <c r="AA3135" i="1"/>
  <c r="Z3163" i="1"/>
  <c r="L3163" i="1"/>
  <c r="G3163" i="1"/>
  <c r="E3163" i="1"/>
  <c r="S3229" i="1"/>
  <c r="M3229" i="1"/>
  <c r="I3229" i="1"/>
  <c r="M3138" i="1"/>
  <c r="N3138" i="1"/>
  <c r="K3138" i="1"/>
  <c r="W3253" i="1"/>
  <c r="AA3253" i="1"/>
  <c r="AB3253" i="1"/>
  <c r="P3253" i="1"/>
  <c r="AD3228" i="1"/>
  <c r="X3228" i="1"/>
  <c r="L3228" i="1"/>
  <c r="E3187" i="1"/>
  <c r="J3187" i="1"/>
  <c r="G3187" i="1"/>
  <c r="L3230" i="1"/>
  <c r="H3230" i="1"/>
  <c r="Y3230" i="1"/>
  <c r="U3230" i="1"/>
  <c r="X3263" i="1"/>
  <c r="L3263" i="1"/>
  <c r="AA3263" i="1"/>
  <c r="G3295" i="1"/>
  <c r="J3295" i="1"/>
  <c r="T3295" i="1"/>
  <c r="H3295" i="1"/>
  <c r="W3347" i="1"/>
  <c r="I3347" i="1"/>
  <c r="AB3347" i="1"/>
  <c r="O3179" i="1"/>
  <c r="X3179" i="1"/>
  <c r="U3179" i="1"/>
  <c r="X3210" i="1"/>
  <c r="K3210" i="1"/>
  <c r="AD3210" i="1"/>
  <c r="Q3210" i="1"/>
  <c r="T3242" i="1"/>
  <c r="V3242" i="1"/>
  <c r="J3242" i="1"/>
  <c r="X3206" i="1"/>
  <c r="T3206" i="1"/>
  <c r="AC3206" i="1"/>
  <c r="S3246" i="1"/>
  <c r="J3246" i="1"/>
  <c r="F3174" i="1"/>
  <c r="P3174" i="1"/>
  <c r="AA3174" i="1"/>
  <c r="W3136" i="1"/>
  <c r="R3136" i="1"/>
  <c r="F3232" i="1"/>
  <c r="AB3232" i="1"/>
  <c r="J3150" i="1"/>
  <c r="T3150" i="1"/>
  <c r="H3267" i="1"/>
  <c r="V3267" i="1"/>
  <c r="H3299" i="1"/>
  <c r="E3299" i="1"/>
  <c r="T3162" i="1"/>
  <c r="N3172" i="1"/>
  <c r="C3209" i="1"/>
  <c r="D3209" i="1"/>
  <c r="L3209" i="1"/>
  <c r="T3209" i="1"/>
  <c r="AB3209" i="1"/>
  <c r="E3209" i="1"/>
  <c r="M3209" i="1"/>
  <c r="U3209" i="1"/>
  <c r="AC3209" i="1"/>
  <c r="I3209" i="1"/>
  <c r="Q3209" i="1"/>
  <c r="Y3209" i="1"/>
  <c r="P3209" i="1"/>
  <c r="AD3209" i="1"/>
  <c r="F3209" i="1"/>
  <c r="R3209" i="1"/>
  <c r="J3209" i="1"/>
  <c r="W3209" i="1"/>
  <c r="K3209" i="1"/>
  <c r="X3209" i="1"/>
  <c r="G3209" i="1"/>
  <c r="H3209" i="1"/>
  <c r="S3209" i="1"/>
  <c r="V3209" i="1"/>
  <c r="N3209" i="1"/>
  <c r="O3209" i="1"/>
  <c r="Z3209" i="1"/>
  <c r="AA3209" i="1"/>
  <c r="C3315" i="1"/>
  <c r="M3315" i="1"/>
  <c r="Y3315" i="1"/>
  <c r="W3315" i="1"/>
  <c r="U3315" i="1"/>
  <c r="S3315" i="1"/>
  <c r="AA3315" i="1"/>
  <c r="AC3315" i="1"/>
  <c r="F3315" i="1"/>
  <c r="N3315" i="1"/>
  <c r="L3315" i="1"/>
  <c r="P3315" i="1"/>
  <c r="J3315" i="1"/>
  <c r="R3315" i="1"/>
  <c r="AB3315" i="1"/>
  <c r="I3315" i="1"/>
  <c r="K3315" i="1"/>
  <c r="Q3315" i="1"/>
  <c r="V3315" i="1"/>
  <c r="Z3315" i="1"/>
  <c r="D3315" i="1"/>
  <c r="G3315" i="1"/>
  <c r="T3315" i="1"/>
  <c r="AD3315" i="1"/>
  <c r="E3315" i="1"/>
  <c r="O3315" i="1"/>
  <c r="H3315" i="1"/>
  <c r="X3315" i="1"/>
  <c r="F3194" i="1"/>
  <c r="N3194" i="1"/>
  <c r="H3194" i="1"/>
  <c r="Q3194" i="1"/>
  <c r="Y3194" i="1"/>
  <c r="I3194" i="1"/>
  <c r="R3194" i="1"/>
  <c r="Z3194" i="1"/>
  <c r="L3194" i="1"/>
  <c r="U3194" i="1"/>
  <c r="AC3194" i="1"/>
  <c r="D3194" i="1"/>
  <c r="M3194" i="1"/>
  <c r="V3194" i="1"/>
  <c r="AD3194" i="1"/>
  <c r="O3194" i="1"/>
  <c r="P3194" i="1"/>
  <c r="E3194" i="1"/>
  <c r="W3194" i="1"/>
  <c r="G3194" i="1"/>
  <c r="X3194" i="1"/>
  <c r="S3194" i="1"/>
  <c r="T3194" i="1"/>
  <c r="AA3194" i="1"/>
  <c r="AB3194" i="1"/>
  <c r="J3194" i="1"/>
  <c r="K3194" i="1"/>
  <c r="C3351" i="1"/>
  <c r="U3351" i="1"/>
  <c r="AC3351" i="1"/>
  <c r="G3351" i="1"/>
  <c r="K3351" i="1"/>
  <c r="M3351" i="1"/>
  <c r="O3351" i="1"/>
  <c r="Q3351" i="1"/>
  <c r="S3351" i="1"/>
  <c r="F3351" i="1"/>
  <c r="W3351" i="1"/>
  <c r="J3351" i="1"/>
  <c r="D3351" i="1"/>
  <c r="V3351" i="1"/>
  <c r="I3351" i="1"/>
  <c r="R3351" i="1"/>
  <c r="L3351" i="1"/>
  <c r="AD3351" i="1"/>
  <c r="Z3351" i="1"/>
  <c r="AB3351" i="1"/>
  <c r="H3351" i="1"/>
  <c r="T3351" i="1"/>
  <c r="AA3351" i="1"/>
  <c r="E3351" i="1"/>
  <c r="N3351" i="1"/>
  <c r="X3351" i="1"/>
  <c r="P3351" i="1"/>
  <c r="Y3351" i="1"/>
  <c r="C3157" i="1"/>
  <c r="P3157" i="1"/>
  <c r="D3157" i="1"/>
  <c r="M3157" i="1"/>
  <c r="X3157" i="1"/>
  <c r="L3157" i="1"/>
  <c r="N3157" i="1"/>
  <c r="I3157" i="1"/>
  <c r="T3157" i="1"/>
  <c r="S3157" i="1"/>
  <c r="Q3157" i="1"/>
  <c r="AB3157" i="1"/>
  <c r="E3157" i="1"/>
  <c r="G3157" i="1"/>
  <c r="Y3157" i="1"/>
  <c r="U3157" i="1"/>
  <c r="F3157" i="1"/>
  <c r="O3157" i="1"/>
  <c r="J3157" i="1"/>
  <c r="V3157" i="1"/>
  <c r="AA3157" i="1"/>
  <c r="W3157" i="1"/>
  <c r="R3157" i="1"/>
  <c r="K3157" i="1"/>
  <c r="AC3157" i="1"/>
  <c r="H3157" i="1"/>
  <c r="Z3157" i="1"/>
  <c r="AD3157" i="1"/>
  <c r="F3243" i="1"/>
  <c r="N3243" i="1"/>
  <c r="V3243" i="1"/>
  <c r="AD3243" i="1"/>
  <c r="G3243" i="1"/>
  <c r="O3243" i="1"/>
  <c r="W3243" i="1"/>
  <c r="J3243" i="1"/>
  <c r="R3243" i="1"/>
  <c r="Z3243" i="1"/>
  <c r="K3243" i="1"/>
  <c r="S3243" i="1"/>
  <c r="AA3243" i="1"/>
  <c r="P3243" i="1"/>
  <c r="Q3243" i="1"/>
  <c r="H3243" i="1"/>
  <c r="X3243" i="1"/>
  <c r="I3243" i="1"/>
  <c r="Y3243" i="1"/>
  <c r="T3243" i="1"/>
  <c r="U3243" i="1"/>
  <c r="D3243" i="1"/>
  <c r="E3243" i="1"/>
  <c r="L3243" i="1"/>
  <c r="AB3243" i="1"/>
  <c r="AC3243" i="1"/>
  <c r="M3243" i="1"/>
  <c r="H3307" i="1"/>
  <c r="P3307" i="1"/>
  <c r="X3307" i="1"/>
  <c r="I3307" i="1"/>
  <c r="Q3307" i="1"/>
  <c r="Y3307" i="1"/>
  <c r="E3307" i="1"/>
  <c r="M3307" i="1"/>
  <c r="U3307" i="1"/>
  <c r="AC3307" i="1"/>
  <c r="L3307" i="1"/>
  <c r="Z3307" i="1"/>
  <c r="N3307" i="1"/>
  <c r="AA3307" i="1"/>
  <c r="F3307" i="1"/>
  <c r="S3307" i="1"/>
  <c r="G3307" i="1"/>
  <c r="T3307" i="1"/>
  <c r="W3307" i="1"/>
  <c r="AB3307" i="1"/>
  <c r="J3307" i="1"/>
  <c r="D3307" i="1"/>
  <c r="AD3307" i="1"/>
  <c r="K3307" i="1"/>
  <c r="O3307" i="1"/>
  <c r="V3307" i="1"/>
  <c r="R3307" i="1"/>
  <c r="F3173" i="1"/>
  <c r="N3173" i="1"/>
  <c r="V3173" i="1"/>
  <c r="AD3173" i="1"/>
  <c r="G3173" i="1"/>
  <c r="O3173" i="1"/>
  <c r="W3173" i="1"/>
  <c r="J3173" i="1"/>
  <c r="R3173" i="1"/>
  <c r="Z3173" i="1"/>
  <c r="K3173" i="1"/>
  <c r="S3173" i="1"/>
  <c r="AA3173" i="1"/>
  <c r="D3173" i="1"/>
  <c r="T3173" i="1"/>
  <c r="E3173" i="1"/>
  <c r="U3173" i="1"/>
  <c r="L3173" i="1"/>
  <c r="AB3173" i="1"/>
  <c r="M3173" i="1"/>
  <c r="AC3173" i="1"/>
  <c r="H3173" i="1"/>
  <c r="I3173" i="1"/>
  <c r="P3173" i="1"/>
  <c r="Q3173" i="1"/>
  <c r="X3173" i="1"/>
  <c r="Y3173" i="1"/>
  <c r="C3343" i="1"/>
  <c r="P3343" i="1"/>
  <c r="AB3343" i="1"/>
  <c r="S3343" i="1"/>
  <c r="N3343" i="1"/>
  <c r="X3343" i="1"/>
  <c r="E3343" i="1"/>
  <c r="F3343" i="1"/>
  <c r="O3343" i="1"/>
  <c r="Q3343" i="1"/>
  <c r="U3343" i="1"/>
  <c r="J3343" i="1"/>
  <c r="D3343" i="1"/>
  <c r="R3343" i="1"/>
  <c r="AD3343" i="1"/>
  <c r="H3343" i="1"/>
  <c r="T3343" i="1"/>
  <c r="G3343" i="1"/>
  <c r="AA3343" i="1"/>
  <c r="C3168" i="1"/>
  <c r="E3168" i="1"/>
  <c r="M3168" i="1"/>
  <c r="U3168" i="1"/>
  <c r="AC3168" i="1"/>
  <c r="F3168" i="1"/>
  <c r="N3168" i="1"/>
  <c r="V3168" i="1"/>
  <c r="AD3168" i="1"/>
  <c r="I3168" i="1"/>
  <c r="Q3168" i="1"/>
  <c r="Y3168" i="1"/>
  <c r="J3168" i="1"/>
  <c r="R3168" i="1"/>
  <c r="Z3168" i="1"/>
  <c r="K3168" i="1"/>
  <c r="AA3168" i="1"/>
  <c r="L3168" i="1"/>
  <c r="AB3168" i="1"/>
  <c r="S3168" i="1"/>
  <c r="D3168" i="1"/>
  <c r="T3168" i="1"/>
  <c r="G3168" i="1"/>
  <c r="H3168" i="1"/>
  <c r="O3168" i="1"/>
  <c r="P3168" i="1"/>
  <c r="W3168" i="1"/>
  <c r="X3168" i="1"/>
  <c r="E3328" i="1"/>
  <c r="M3328" i="1"/>
  <c r="U3328" i="1"/>
  <c r="AC3328" i="1"/>
  <c r="F3328" i="1"/>
  <c r="N3328" i="1"/>
  <c r="V3328" i="1"/>
  <c r="AD3328" i="1"/>
  <c r="I3328" i="1"/>
  <c r="Q3328" i="1"/>
  <c r="Y3328" i="1"/>
  <c r="J3328" i="1"/>
  <c r="R3328" i="1"/>
  <c r="Z3328" i="1"/>
  <c r="G3328" i="1"/>
  <c r="W3328" i="1"/>
  <c r="K3328" i="1"/>
  <c r="AA3328" i="1"/>
  <c r="H3328" i="1"/>
  <c r="X3328" i="1"/>
  <c r="L3328" i="1"/>
  <c r="AB3328" i="1"/>
  <c r="O3328" i="1"/>
  <c r="D3328" i="1"/>
  <c r="P3328" i="1"/>
  <c r="S3328" i="1"/>
  <c r="T3328" i="1"/>
  <c r="X3232" i="1"/>
  <c r="I3232" i="1"/>
  <c r="M3232" i="1"/>
  <c r="K3232" i="1"/>
  <c r="Y3232" i="1"/>
  <c r="N3232" i="1"/>
  <c r="W3232" i="1"/>
  <c r="L3232" i="1"/>
  <c r="R3232" i="1"/>
  <c r="V3232" i="1"/>
  <c r="C3246" i="1"/>
  <c r="F3246" i="1"/>
  <c r="R3246" i="1"/>
  <c r="D3246" i="1"/>
  <c r="C3244" i="1"/>
  <c r="D3244" i="1"/>
  <c r="P3244" i="1"/>
  <c r="N3244" i="1"/>
  <c r="L3244" i="1"/>
  <c r="X3244" i="1"/>
  <c r="AD3244" i="1"/>
  <c r="T3244" i="1"/>
  <c r="E3244" i="1"/>
  <c r="Y3244" i="1"/>
  <c r="G3244" i="1"/>
  <c r="F3244" i="1"/>
  <c r="I3244" i="1"/>
  <c r="K3244" i="1"/>
  <c r="O3244" i="1"/>
  <c r="V3244" i="1"/>
  <c r="S3244" i="1"/>
  <c r="W3244" i="1"/>
  <c r="M3244" i="1"/>
  <c r="Q3244" i="1"/>
  <c r="J3244" i="1"/>
  <c r="R3244" i="1"/>
  <c r="AA3244" i="1"/>
  <c r="AB3244" i="1"/>
  <c r="H3244" i="1"/>
  <c r="U3244" i="1"/>
  <c r="AC3244" i="1"/>
  <c r="Z3244" i="1"/>
  <c r="J3140" i="1"/>
  <c r="R3140" i="1"/>
  <c r="Z3140" i="1"/>
  <c r="D3140" i="1"/>
  <c r="L3140" i="1"/>
  <c r="T3140" i="1"/>
  <c r="AB3140" i="1"/>
  <c r="E3140" i="1"/>
  <c r="M3140" i="1"/>
  <c r="U3140" i="1"/>
  <c r="AC3140" i="1"/>
  <c r="F3140" i="1"/>
  <c r="N3140" i="1"/>
  <c r="V3140" i="1"/>
  <c r="AD3140" i="1"/>
  <c r="H3140" i="1"/>
  <c r="P3140" i="1"/>
  <c r="X3140" i="1"/>
  <c r="O3140" i="1"/>
  <c r="Q3140" i="1"/>
  <c r="S3140" i="1"/>
  <c r="W3140" i="1"/>
  <c r="G3140" i="1"/>
  <c r="AA3140" i="1"/>
  <c r="K3140" i="1"/>
  <c r="Y3140" i="1"/>
  <c r="I3140" i="1"/>
  <c r="D3303" i="1"/>
  <c r="L3303" i="1"/>
  <c r="T3303" i="1"/>
  <c r="AB3303" i="1"/>
  <c r="E3303" i="1"/>
  <c r="M3303" i="1"/>
  <c r="U3303" i="1"/>
  <c r="AC3303" i="1"/>
  <c r="I3303" i="1"/>
  <c r="Q3303" i="1"/>
  <c r="Y3303" i="1"/>
  <c r="F3303" i="1"/>
  <c r="R3303" i="1"/>
  <c r="G3303" i="1"/>
  <c r="S3303" i="1"/>
  <c r="K3303" i="1"/>
  <c r="X3303" i="1"/>
  <c r="N3303" i="1"/>
  <c r="Z3303" i="1"/>
  <c r="AD3303" i="1"/>
  <c r="H3303" i="1"/>
  <c r="O3303" i="1"/>
  <c r="J3303" i="1"/>
  <c r="P3303" i="1"/>
  <c r="V3303" i="1"/>
  <c r="AA3303" i="1"/>
  <c r="W3303" i="1"/>
  <c r="I3266" i="1"/>
  <c r="Q3266" i="1"/>
  <c r="Y3266" i="1"/>
  <c r="J3266" i="1"/>
  <c r="R3266" i="1"/>
  <c r="Z3266" i="1"/>
  <c r="E3266" i="1"/>
  <c r="M3266" i="1"/>
  <c r="U3266" i="1"/>
  <c r="AC3266" i="1"/>
  <c r="F3266" i="1"/>
  <c r="N3266" i="1"/>
  <c r="V3266" i="1"/>
  <c r="AD3266" i="1"/>
  <c r="K3266" i="1"/>
  <c r="AA3266" i="1"/>
  <c r="L3266" i="1"/>
  <c r="AB3266" i="1"/>
  <c r="S3266" i="1"/>
  <c r="D3266" i="1"/>
  <c r="T3266" i="1"/>
  <c r="G3266" i="1"/>
  <c r="O3266" i="1"/>
  <c r="P3266" i="1"/>
  <c r="W3266" i="1"/>
  <c r="H3266" i="1"/>
  <c r="X3266" i="1"/>
  <c r="D3158" i="1"/>
  <c r="L3158" i="1"/>
  <c r="T3158" i="1"/>
  <c r="AB3158" i="1"/>
  <c r="E3158" i="1"/>
  <c r="M3158" i="1"/>
  <c r="U3158" i="1"/>
  <c r="AC3158" i="1"/>
  <c r="F3158" i="1"/>
  <c r="N3158" i="1"/>
  <c r="V3158" i="1"/>
  <c r="AD3158" i="1"/>
  <c r="G3158" i="1"/>
  <c r="O3158" i="1"/>
  <c r="W3158" i="1"/>
  <c r="I3158" i="1"/>
  <c r="Q3158" i="1"/>
  <c r="Y3158" i="1"/>
  <c r="P3158" i="1"/>
  <c r="R3158" i="1"/>
  <c r="Z3158" i="1"/>
  <c r="H3158" i="1"/>
  <c r="AA3158" i="1"/>
  <c r="J3158" i="1"/>
  <c r="K3158" i="1"/>
  <c r="S3158" i="1"/>
  <c r="X3158" i="1"/>
  <c r="C3152" i="1"/>
  <c r="C3134" i="1"/>
  <c r="I3185" i="1"/>
  <c r="Q3185" i="1"/>
  <c r="Y3185" i="1"/>
  <c r="J3185" i="1"/>
  <c r="R3185" i="1"/>
  <c r="Z3185" i="1"/>
  <c r="E3185" i="1"/>
  <c r="M3185" i="1"/>
  <c r="U3185" i="1"/>
  <c r="AC3185" i="1"/>
  <c r="F3185" i="1"/>
  <c r="N3185" i="1"/>
  <c r="V3185" i="1"/>
  <c r="AD3185" i="1"/>
  <c r="O3185" i="1"/>
  <c r="P3185" i="1"/>
  <c r="S3185" i="1"/>
  <c r="D3185" i="1"/>
  <c r="T3185" i="1"/>
  <c r="G3185" i="1"/>
  <c r="W3185" i="1"/>
  <c r="H3185" i="1"/>
  <c r="X3185" i="1"/>
  <c r="K3185" i="1"/>
  <c r="AA3185" i="1"/>
  <c r="L3185" i="1"/>
  <c r="AB3185" i="1"/>
  <c r="G3178" i="1"/>
  <c r="O3178" i="1"/>
  <c r="W3178" i="1"/>
  <c r="H3178" i="1"/>
  <c r="P3178" i="1"/>
  <c r="X3178" i="1"/>
  <c r="D3178" i="1"/>
  <c r="L3178" i="1"/>
  <c r="T3178" i="1"/>
  <c r="AB3178" i="1"/>
  <c r="K3178" i="1"/>
  <c r="Y3178" i="1"/>
  <c r="M3178" i="1"/>
  <c r="Z3178" i="1"/>
  <c r="E3178" i="1"/>
  <c r="R3178" i="1"/>
  <c r="AD3178" i="1"/>
  <c r="F3178" i="1"/>
  <c r="S3178" i="1"/>
  <c r="I3178" i="1"/>
  <c r="J3178" i="1"/>
  <c r="N3178" i="1"/>
  <c r="Q3178" i="1"/>
  <c r="U3178" i="1"/>
  <c r="V3178" i="1"/>
  <c r="AA3178" i="1"/>
  <c r="AC3178" i="1"/>
  <c r="C3249" i="1"/>
  <c r="Z3135" i="1"/>
  <c r="U3135" i="1"/>
  <c r="S3135" i="1"/>
  <c r="Y3163" i="1"/>
  <c r="AA3163" i="1"/>
  <c r="AD3163" i="1"/>
  <c r="G3229" i="1"/>
  <c r="R3229" i="1"/>
  <c r="E3229" i="1"/>
  <c r="I3138" i="1"/>
  <c r="F3138" i="1"/>
  <c r="Z3138" i="1"/>
  <c r="AD3253" i="1"/>
  <c r="K3253" i="1"/>
  <c r="T3253" i="1"/>
  <c r="H3253" i="1"/>
  <c r="N3228" i="1"/>
  <c r="P3228" i="1"/>
  <c r="D3228" i="1"/>
  <c r="R3187" i="1"/>
  <c r="Y3187" i="1"/>
  <c r="AB3187" i="1"/>
  <c r="AB3230" i="1"/>
  <c r="W3230" i="1"/>
  <c r="Q3230" i="1"/>
  <c r="M3230" i="1"/>
  <c r="U3263" i="1"/>
  <c r="W3263" i="1"/>
  <c r="S3263" i="1"/>
  <c r="S3295" i="1"/>
  <c r="V3295" i="1"/>
  <c r="L3295" i="1"/>
  <c r="O3347" i="1"/>
  <c r="G3347" i="1"/>
  <c r="X3347" i="1"/>
  <c r="T3347" i="1"/>
  <c r="N3179" i="1"/>
  <c r="K3179" i="1"/>
  <c r="M3179" i="1"/>
  <c r="M3210" i="1"/>
  <c r="U3210" i="1"/>
  <c r="V3210" i="1"/>
  <c r="I3210" i="1"/>
  <c r="D3242" i="1"/>
  <c r="N3242" i="1"/>
  <c r="Y3242" i="1"/>
  <c r="L3206" i="1"/>
  <c r="H3206" i="1"/>
  <c r="U3206" i="1"/>
  <c r="X3246" i="1"/>
  <c r="Y3246" i="1"/>
  <c r="M3246" i="1"/>
  <c r="E3174" i="1"/>
  <c r="H3174" i="1"/>
  <c r="S3174" i="1"/>
  <c r="U3136" i="1"/>
  <c r="E3232" i="1"/>
  <c r="T3232" i="1"/>
  <c r="U3150" i="1"/>
  <c r="P3150" i="1"/>
  <c r="M3267" i="1"/>
  <c r="Q3267" i="1"/>
  <c r="N3267" i="1"/>
  <c r="S3299" i="1"/>
  <c r="T3299" i="1"/>
  <c r="L3343" i="1"/>
  <c r="V3162" i="1"/>
  <c r="J3172" i="1"/>
  <c r="K3204" i="1"/>
  <c r="S3204" i="1"/>
  <c r="AA3204" i="1"/>
  <c r="D3204" i="1"/>
  <c r="L3204" i="1"/>
  <c r="T3204" i="1"/>
  <c r="AB3204" i="1"/>
  <c r="G3204" i="1"/>
  <c r="O3204" i="1"/>
  <c r="W3204" i="1"/>
  <c r="H3204" i="1"/>
  <c r="P3204" i="1"/>
  <c r="X3204" i="1"/>
  <c r="Q3204" i="1"/>
  <c r="R3204" i="1"/>
  <c r="I3204" i="1"/>
  <c r="Y3204" i="1"/>
  <c r="J3204" i="1"/>
  <c r="Z3204" i="1"/>
  <c r="E3204" i="1"/>
  <c r="F3204" i="1"/>
  <c r="U3204" i="1"/>
  <c r="V3204" i="1"/>
  <c r="M3204" i="1"/>
  <c r="N3204" i="1"/>
  <c r="AC3204" i="1"/>
  <c r="AD3204" i="1"/>
  <c r="C3166" i="1"/>
  <c r="AA3166" i="1"/>
  <c r="H3166" i="1"/>
  <c r="Z3166" i="1"/>
  <c r="V3166" i="1"/>
  <c r="D3166" i="1"/>
  <c r="P3166" i="1"/>
  <c r="AC3166" i="1"/>
  <c r="L3166" i="1"/>
  <c r="X3166" i="1"/>
  <c r="AD3166" i="1"/>
  <c r="T3166" i="1"/>
  <c r="Q3166" i="1"/>
  <c r="E3166" i="1"/>
  <c r="AB3166" i="1"/>
  <c r="R3166" i="1"/>
  <c r="F3166" i="1"/>
  <c r="G3166" i="1"/>
  <c r="I3166" i="1"/>
  <c r="M3166" i="1"/>
  <c r="K3166" i="1"/>
  <c r="O3166" i="1"/>
  <c r="Y3166" i="1"/>
  <c r="N3166" i="1"/>
  <c r="S3166" i="1"/>
  <c r="W3166" i="1"/>
  <c r="J3166" i="1"/>
  <c r="U3166" i="1"/>
  <c r="C3155" i="1"/>
  <c r="E3155" i="1"/>
  <c r="G3155" i="1"/>
  <c r="Z3155" i="1"/>
  <c r="I3155" i="1"/>
  <c r="M3155" i="1"/>
  <c r="O3155" i="1"/>
  <c r="K3155" i="1"/>
  <c r="Q3155" i="1"/>
  <c r="U3155" i="1"/>
  <c r="W3155" i="1"/>
  <c r="L3155" i="1"/>
  <c r="S3155" i="1"/>
  <c r="AC3155" i="1"/>
  <c r="H3155" i="1"/>
  <c r="T3155" i="1"/>
  <c r="F3155" i="1"/>
  <c r="P3155" i="1"/>
  <c r="Y3155" i="1"/>
  <c r="N3155" i="1"/>
  <c r="X3155" i="1"/>
  <c r="AA3155" i="1"/>
  <c r="V3155" i="1"/>
  <c r="J3155" i="1"/>
  <c r="AD3155" i="1"/>
  <c r="R3155" i="1"/>
  <c r="D3155" i="1"/>
  <c r="J3297" i="1"/>
  <c r="R3297" i="1"/>
  <c r="Z3297" i="1"/>
  <c r="K3297" i="1"/>
  <c r="S3297" i="1"/>
  <c r="AA3297" i="1"/>
  <c r="F3297" i="1"/>
  <c r="N3297" i="1"/>
  <c r="V3297" i="1"/>
  <c r="G3297" i="1"/>
  <c r="O3297" i="1"/>
  <c r="W3297" i="1"/>
  <c r="P3297" i="1"/>
  <c r="AD3297" i="1"/>
  <c r="D3297" i="1"/>
  <c r="T3297" i="1"/>
  <c r="E3297" i="1"/>
  <c r="U3297" i="1"/>
  <c r="H3297" i="1"/>
  <c r="X3297" i="1"/>
  <c r="L3297" i="1"/>
  <c r="AB3297" i="1"/>
  <c r="M3297" i="1"/>
  <c r="AC3297" i="1"/>
  <c r="I3297" i="1"/>
  <c r="Q3297" i="1"/>
  <c r="Y3297" i="1"/>
  <c r="C3223" i="1"/>
  <c r="J3223" i="1"/>
  <c r="R3223" i="1"/>
  <c r="Z3223" i="1"/>
  <c r="K3223" i="1"/>
  <c r="S3223" i="1"/>
  <c r="AA3223" i="1"/>
  <c r="F3223" i="1"/>
  <c r="N3223" i="1"/>
  <c r="V3223" i="1"/>
  <c r="AD3223" i="1"/>
  <c r="G3223" i="1"/>
  <c r="O3223" i="1"/>
  <c r="W3223" i="1"/>
  <c r="L3223" i="1"/>
  <c r="AB3223" i="1"/>
  <c r="M3223" i="1"/>
  <c r="AC3223" i="1"/>
  <c r="D3223" i="1"/>
  <c r="T3223" i="1"/>
  <c r="E3223" i="1"/>
  <c r="U3223" i="1"/>
  <c r="P3223" i="1"/>
  <c r="Q3223" i="1"/>
  <c r="H3223" i="1"/>
  <c r="X3223" i="1"/>
  <c r="Y3223" i="1"/>
  <c r="I3223" i="1"/>
  <c r="X3335" i="1"/>
  <c r="E3335" i="1"/>
  <c r="N3335" i="1"/>
  <c r="F3335" i="1"/>
  <c r="I3335" i="1"/>
  <c r="M3335" i="1"/>
  <c r="K3335" i="1"/>
  <c r="Q3335" i="1"/>
  <c r="U3335" i="1"/>
  <c r="AA3335" i="1"/>
  <c r="Y3335" i="1"/>
  <c r="AC3335" i="1"/>
  <c r="AD3335" i="1"/>
  <c r="D3335" i="1"/>
  <c r="G3335" i="1"/>
  <c r="O3335" i="1"/>
  <c r="L3335" i="1"/>
  <c r="W3335" i="1"/>
  <c r="R3335" i="1"/>
  <c r="H3335" i="1"/>
  <c r="T3335" i="1"/>
  <c r="J3335" i="1"/>
  <c r="V3335" i="1"/>
  <c r="P3335" i="1"/>
  <c r="AB3335" i="1"/>
  <c r="Z3335" i="1"/>
  <c r="S3335" i="1"/>
  <c r="C3275" i="1"/>
  <c r="F3275" i="1"/>
  <c r="N3275" i="1"/>
  <c r="V3275" i="1"/>
  <c r="AD3275" i="1"/>
  <c r="G3275" i="1"/>
  <c r="O3275" i="1"/>
  <c r="W3275" i="1"/>
  <c r="K3275" i="1"/>
  <c r="S3275" i="1"/>
  <c r="AA3275" i="1"/>
  <c r="E3275" i="1"/>
  <c r="R3275" i="1"/>
  <c r="H3275" i="1"/>
  <c r="T3275" i="1"/>
  <c r="L3275" i="1"/>
  <c r="Y3275" i="1"/>
  <c r="M3275" i="1"/>
  <c r="Z3275" i="1"/>
  <c r="P3275" i="1"/>
  <c r="U3275" i="1"/>
  <c r="X3275" i="1"/>
  <c r="AB3275" i="1"/>
  <c r="I3275" i="1"/>
  <c r="J3275" i="1"/>
  <c r="D3275" i="1"/>
  <c r="Q3275" i="1"/>
  <c r="AC3275" i="1"/>
  <c r="J3231" i="1"/>
  <c r="R3231" i="1"/>
  <c r="Z3231" i="1"/>
  <c r="K3231" i="1"/>
  <c r="S3231" i="1"/>
  <c r="AA3231" i="1"/>
  <c r="F3231" i="1"/>
  <c r="N3231" i="1"/>
  <c r="V3231" i="1"/>
  <c r="AD3231" i="1"/>
  <c r="G3231" i="1"/>
  <c r="O3231" i="1"/>
  <c r="W3231" i="1"/>
  <c r="D3231" i="1"/>
  <c r="T3231" i="1"/>
  <c r="E3231" i="1"/>
  <c r="U3231" i="1"/>
  <c r="L3231" i="1"/>
  <c r="AB3231" i="1"/>
  <c r="M3231" i="1"/>
  <c r="AC3231" i="1"/>
  <c r="X3231" i="1"/>
  <c r="Y3231" i="1"/>
  <c r="H3231" i="1"/>
  <c r="I3231" i="1"/>
  <c r="P3231" i="1"/>
  <c r="Q3231" i="1"/>
  <c r="K3129" i="1"/>
  <c r="S3129" i="1"/>
  <c r="AA3129" i="1"/>
  <c r="E3129" i="1"/>
  <c r="M3129" i="1"/>
  <c r="U3129" i="1"/>
  <c r="AC3129" i="1"/>
  <c r="F3129" i="1"/>
  <c r="N3129" i="1"/>
  <c r="V3129" i="1"/>
  <c r="AD3129" i="1"/>
  <c r="G3129" i="1"/>
  <c r="O3129" i="1"/>
  <c r="W3129" i="1"/>
  <c r="I3129" i="1"/>
  <c r="Q3129" i="1"/>
  <c r="Y3129" i="1"/>
  <c r="L3129" i="1"/>
  <c r="P3129" i="1"/>
  <c r="R3129" i="1"/>
  <c r="T3129" i="1"/>
  <c r="D3129" i="1"/>
  <c r="Z3129" i="1"/>
  <c r="H3129" i="1"/>
  <c r="J3129" i="1"/>
  <c r="AB3129" i="1"/>
  <c r="X3129" i="1"/>
  <c r="C3323" i="1"/>
  <c r="M3323" i="1"/>
  <c r="Y3323" i="1"/>
  <c r="V3323" i="1"/>
  <c r="U3323" i="1"/>
  <c r="AA3323" i="1"/>
  <c r="J3323" i="1"/>
  <c r="AC3323" i="1"/>
  <c r="N3323" i="1"/>
  <c r="K3323" i="1"/>
  <c r="L3323" i="1"/>
  <c r="P3323" i="1"/>
  <c r="O3323" i="1"/>
  <c r="W3323" i="1"/>
  <c r="T3323" i="1"/>
  <c r="X3323" i="1"/>
  <c r="R3323" i="1"/>
  <c r="Z3323" i="1"/>
  <c r="AB3323" i="1"/>
  <c r="I3323" i="1"/>
  <c r="S3323" i="1"/>
  <c r="D3323" i="1"/>
  <c r="E3323" i="1"/>
  <c r="H3323" i="1"/>
  <c r="Q3323" i="1"/>
  <c r="AD3323" i="1"/>
  <c r="F3323" i="1"/>
  <c r="G3323" i="1"/>
  <c r="C3175" i="1"/>
  <c r="P3175" i="1"/>
  <c r="E3175" i="1"/>
  <c r="F3175" i="1"/>
  <c r="Z3175" i="1"/>
  <c r="X3175" i="1"/>
  <c r="M3175" i="1"/>
  <c r="V3175" i="1"/>
  <c r="AA3175" i="1"/>
  <c r="I3175" i="1"/>
  <c r="U3175" i="1"/>
  <c r="G3175" i="1"/>
  <c r="Y3175" i="1"/>
  <c r="N3175" i="1"/>
  <c r="J3175" i="1"/>
  <c r="D3175" i="1"/>
  <c r="AB3175" i="1"/>
  <c r="K3175" i="1"/>
  <c r="L3175" i="1"/>
  <c r="O3175" i="1"/>
  <c r="R3175" i="1"/>
  <c r="H3175" i="1"/>
  <c r="Q3175" i="1"/>
  <c r="T3175" i="1"/>
  <c r="AC3175" i="1"/>
  <c r="AD3175" i="1"/>
  <c r="W3175" i="1"/>
  <c r="S3175" i="1"/>
  <c r="F3301" i="1"/>
  <c r="N3301" i="1"/>
  <c r="V3301" i="1"/>
  <c r="AD3301" i="1"/>
  <c r="G3301" i="1"/>
  <c r="O3301" i="1"/>
  <c r="W3301" i="1"/>
  <c r="K3301" i="1"/>
  <c r="S3301" i="1"/>
  <c r="AA3301" i="1"/>
  <c r="L3301" i="1"/>
  <c r="P3301" i="1"/>
  <c r="AB3301" i="1"/>
  <c r="D3301" i="1"/>
  <c r="Q3301" i="1"/>
  <c r="AC3301" i="1"/>
  <c r="E3301" i="1"/>
  <c r="J3301" i="1"/>
  <c r="X3301" i="1"/>
  <c r="Z3301" i="1"/>
  <c r="H3301" i="1"/>
  <c r="R3301" i="1"/>
  <c r="T3301" i="1"/>
  <c r="Y3301" i="1"/>
  <c r="I3301" i="1"/>
  <c r="U3301" i="1"/>
  <c r="M3301" i="1"/>
  <c r="J3309" i="1"/>
  <c r="R3309" i="1"/>
  <c r="Z3309" i="1"/>
  <c r="K3309" i="1"/>
  <c r="S3309" i="1"/>
  <c r="AA3309" i="1"/>
  <c r="G3309" i="1"/>
  <c r="O3309" i="1"/>
  <c r="W3309" i="1"/>
  <c r="I3309" i="1"/>
  <c r="V3309" i="1"/>
  <c r="L3309" i="1"/>
  <c r="X3309" i="1"/>
  <c r="D3309" i="1"/>
  <c r="P3309" i="1"/>
  <c r="AC3309" i="1"/>
  <c r="E3309" i="1"/>
  <c r="Q3309" i="1"/>
  <c r="AD3309" i="1"/>
  <c r="U3309" i="1"/>
  <c r="Y3309" i="1"/>
  <c r="F3309" i="1"/>
  <c r="AB3309" i="1"/>
  <c r="H3309" i="1"/>
  <c r="M3309" i="1"/>
  <c r="T3309" i="1"/>
  <c r="N3309" i="1"/>
  <c r="I3340" i="1"/>
  <c r="Q3340" i="1"/>
  <c r="Y3340" i="1"/>
  <c r="J3340" i="1"/>
  <c r="R3340" i="1"/>
  <c r="Z3340" i="1"/>
  <c r="E3340" i="1"/>
  <c r="M3340" i="1"/>
  <c r="U3340" i="1"/>
  <c r="AC3340" i="1"/>
  <c r="F3340" i="1"/>
  <c r="N3340" i="1"/>
  <c r="V3340" i="1"/>
  <c r="AD3340" i="1"/>
  <c r="S3340" i="1"/>
  <c r="G3340" i="1"/>
  <c r="D3340" i="1"/>
  <c r="T3340" i="1"/>
  <c r="W3340" i="1"/>
  <c r="H3340" i="1"/>
  <c r="X3340" i="1"/>
  <c r="K3340" i="1"/>
  <c r="AA3340" i="1"/>
  <c r="O3340" i="1"/>
  <c r="P3340" i="1"/>
  <c r="L3340" i="1"/>
  <c r="AB3340" i="1"/>
  <c r="F3317" i="1"/>
  <c r="N3317" i="1"/>
  <c r="V3317" i="1"/>
  <c r="AD3317" i="1"/>
  <c r="G3317" i="1"/>
  <c r="O3317" i="1"/>
  <c r="W3317" i="1"/>
  <c r="J3317" i="1"/>
  <c r="R3317" i="1"/>
  <c r="Z3317" i="1"/>
  <c r="K3317" i="1"/>
  <c r="S3317" i="1"/>
  <c r="AA3317" i="1"/>
  <c r="M3317" i="1"/>
  <c r="AC3317" i="1"/>
  <c r="P3317" i="1"/>
  <c r="D3317" i="1"/>
  <c r="T3317" i="1"/>
  <c r="Q3317" i="1"/>
  <c r="E3317" i="1"/>
  <c r="U3317" i="1"/>
  <c r="H3317" i="1"/>
  <c r="X3317" i="1"/>
  <c r="L3317" i="1"/>
  <c r="AB3317" i="1"/>
  <c r="I3317" i="1"/>
  <c r="Y3317" i="1"/>
  <c r="F3333" i="1"/>
  <c r="N3333" i="1"/>
  <c r="V3333" i="1"/>
  <c r="AD3333" i="1"/>
  <c r="G3333" i="1"/>
  <c r="O3333" i="1"/>
  <c r="W3333" i="1"/>
  <c r="J3333" i="1"/>
  <c r="R3333" i="1"/>
  <c r="Z3333" i="1"/>
  <c r="K3333" i="1"/>
  <c r="S3333" i="1"/>
  <c r="AA3333" i="1"/>
  <c r="M3333" i="1"/>
  <c r="P3333" i="1"/>
  <c r="D3333" i="1"/>
  <c r="T3333" i="1"/>
  <c r="E3333" i="1"/>
  <c r="Q3333" i="1"/>
  <c r="U3333" i="1"/>
  <c r="H3333" i="1"/>
  <c r="X3333" i="1"/>
  <c r="L3333" i="1"/>
  <c r="AC3333" i="1"/>
  <c r="I3333" i="1"/>
  <c r="Y3333" i="1"/>
  <c r="AB3333" i="1"/>
  <c r="C3136" i="1"/>
  <c r="V3136" i="1"/>
  <c r="J3136" i="1"/>
  <c r="S3136" i="1"/>
  <c r="E3136" i="1"/>
  <c r="AD3136" i="1"/>
  <c r="I3136" i="1"/>
  <c r="C3329" i="1"/>
  <c r="J3329" i="1"/>
  <c r="R3329" i="1"/>
  <c r="Z3329" i="1"/>
  <c r="K3329" i="1"/>
  <c r="S3329" i="1"/>
  <c r="AA3329" i="1"/>
  <c r="F3329" i="1"/>
  <c r="N3329" i="1"/>
  <c r="V3329" i="1"/>
  <c r="AD3329" i="1"/>
  <c r="G3329" i="1"/>
  <c r="O3329" i="1"/>
  <c r="W3329" i="1"/>
  <c r="Y3329" i="1"/>
  <c r="I3329" i="1"/>
  <c r="L3329" i="1"/>
  <c r="AB3329" i="1"/>
  <c r="P3329" i="1"/>
  <c r="Q3329" i="1"/>
  <c r="M3329" i="1"/>
  <c r="AC3329" i="1"/>
  <c r="D3329" i="1"/>
  <c r="T3329" i="1"/>
  <c r="H3329" i="1"/>
  <c r="X3329" i="1"/>
  <c r="E3329" i="1"/>
  <c r="U3329" i="1"/>
  <c r="C3287" i="1"/>
  <c r="L3287" i="1"/>
  <c r="AD3287" i="1"/>
  <c r="AA3287" i="1"/>
  <c r="H3287" i="1"/>
  <c r="T3287" i="1"/>
  <c r="R3287" i="1"/>
  <c r="W3287" i="1"/>
  <c r="P3287" i="1"/>
  <c r="AB3287" i="1"/>
  <c r="S3287" i="1"/>
  <c r="G3287" i="1"/>
  <c r="I3287" i="1"/>
  <c r="M3287" i="1"/>
  <c r="V3287" i="1"/>
  <c r="Q3287" i="1"/>
  <c r="U3287" i="1"/>
  <c r="J3287" i="1"/>
  <c r="Y3287" i="1"/>
  <c r="AC3287" i="1"/>
  <c r="Z3287" i="1"/>
  <c r="D3287" i="1"/>
  <c r="E3287" i="1"/>
  <c r="N3287" i="1"/>
  <c r="F3287" i="1"/>
  <c r="K3287" i="1"/>
  <c r="O3287" i="1"/>
  <c r="X3287" i="1"/>
  <c r="E3262" i="1"/>
  <c r="M3262" i="1"/>
  <c r="U3262" i="1"/>
  <c r="AC3262" i="1"/>
  <c r="F3262" i="1"/>
  <c r="N3262" i="1"/>
  <c r="V3262" i="1"/>
  <c r="AD3262" i="1"/>
  <c r="I3262" i="1"/>
  <c r="Q3262" i="1"/>
  <c r="Y3262" i="1"/>
  <c r="J3262" i="1"/>
  <c r="R3262" i="1"/>
  <c r="Z3262" i="1"/>
  <c r="G3262" i="1"/>
  <c r="W3262" i="1"/>
  <c r="H3262" i="1"/>
  <c r="X3262" i="1"/>
  <c r="O3262" i="1"/>
  <c r="P3262" i="1"/>
  <c r="S3262" i="1"/>
  <c r="AA3262" i="1"/>
  <c r="AB3262" i="1"/>
  <c r="K3262" i="1"/>
  <c r="L3262" i="1"/>
  <c r="D3262" i="1"/>
  <c r="T3262" i="1"/>
  <c r="C3240" i="1"/>
  <c r="G3240" i="1"/>
  <c r="O3240" i="1"/>
  <c r="W3240" i="1"/>
  <c r="H3240" i="1"/>
  <c r="P3240" i="1"/>
  <c r="X3240" i="1"/>
  <c r="K3240" i="1"/>
  <c r="S3240" i="1"/>
  <c r="AA3240" i="1"/>
  <c r="D3240" i="1"/>
  <c r="L3240" i="1"/>
  <c r="T3240" i="1"/>
  <c r="AB3240" i="1"/>
  <c r="Q3240" i="1"/>
  <c r="R3240" i="1"/>
  <c r="I3240" i="1"/>
  <c r="Y3240" i="1"/>
  <c r="J3240" i="1"/>
  <c r="Z3240" i="1"/>
  <c r="E3240" i="1"/>
  <c r="F3240" i="1"/>
  <c r="U3240" i="1"/>
  <c r="V3240" i="1"/>
  <c r="M3240" i="1"/>
  <c r="N3240" i="1"/>
  <c r="AC3240" i="1"/>
  <c r="AD3240" i="1"/>
  <c r="K3342" i="1"/>
  <c r="S3342" i="1"/>
  <c r="AA3342" i="1"/>
  <c r="D3342" i="1"/>
  <c r="L3342" i="1"/>
  <c r="T3342" i="1"/>
  <c r="AB3342" i="1"/>
  <c r="G3342" i="1"/>
  <c r="O3342" i="1"/>
  <c r="W3342" i="1"/>
  <c r="H3342" i="1"/>
  <c r="P3342" i="1"/>
  <c r="X3342" i="1"/>
  <c r="Z3342" i="1"/>
  <c r="M3342" i="1"/>
  <c r="AC3342" i="1"/>
  <c r="Q3342" i="1"/>
  <c r="N3342" i="1"/>
  <c r="AD3342" i="1"/>
  <c r="R3342" i="1"/>
  <c r="E3342" i="1"/>
  <c r="U3342" i="1"/>
  <c r="Y3342" i="1"/>
  <c r="J3342" i="1"/>
  <c r="F3342" i="1"/>
  <c r="V3342" i="1"/>
  <c r="I3342" i="1"/>
  <c r="F3285" i="1"/>
  <c r="N3285" i="1"/>
  <c r="V3285" i="1"/>
  <c r="AD3285" i="1"/>
  <c r="G3285" i="1"/>
  <c r="O3285" i="1"/>
  <c r="W3285" i="1"/>
  <c r="J3285" i="1"/>
  <c r="R3285" i="1"/>
  <c r="Z3285" i="1"/>
  <c r="K3285" i="1"/>
  <c r="S3285" i="1"/>
  <c r="AA3285" i="1"/>
  <c r="D3285" i="1"/>
  <c r="T3285" i="1"/>
  <c r="H3285" i="1"/>
  <c r="X3285" i="1"/>
  <c r="I3285" i="1"/>
  <c r="Y3285" i="1"/>
  <c r="L3285" i="1"/>
  <c r="AB3285" i="1"/>
  <c r="P3285" i="1"/>
  <c r="Q3285" i="1"/>
  <c r="M3285" i="1"/>
  <c r="U3285" i="1"/>
  <c r="E3285" i="1"/>
  <c r="AC3285" i="1"/>
  <c r="I3324" i="1"/>
  <c r="Q3324" i="1"/>
  <c r="Y3324" i="1"/>
  <c r="J3324" i="1"/>
  <c r="R3324" i="1"/>
  <c r="Z3324" i="1"/>
  <c r="E3324" i="1"/>
  <c r="M3324" i="1"/>
  <c r="U3324" i="1"/>
  <c r="AC3324" i="1"/>
  <c r="F3324" i="1"/>
  <c r="N3324" i="1"/>
  <c r="V3324" i="1"/>
  <c r="AD3324" i="1"/>
  <c r="S3324" i="1"/>
  <c r="G3324" i="1"/>
  <c r="W3324" i="1"/>
  <c r="H3324" i="1"/>
  <c r="D3324" i="1"/>
  <c r="T3324" i="1"/>
  <c r="X3324" i="1"/>
  <c r="K3324" i="1"/>
  <c r="AA3324" i="1"/>
  <c r="O3324" i="1"/>
  <c r="P3324" i="1"/>
  <c r="L3324" i="1"/>
  <c r="AB3324" i="1"/>
  <c r="J3156" i="1"/>
  <c r="R3156" i="1"/>
  <c r="Z3156" i="1"/>
  <c r="K3156" i="1"/>
  <c r="S3156" i="1"/>
  <c r="AA3156" i="1"/>
  <c r="D3156" i="1"/>
  <c r="L3156" i="1"/>
  <c r="T3156" i="1"/>
  <c r="AB3156" i="1"/>
  <c r="E3156" i="1"/>
  <c r="M3156" i="1"/>
  <c r="U3156" i="1"/>
  <c r="AC3156" i="1"/>
  <c r="G3156" i="1"/>
  <c r="O3156" i="1"/>
  <c r="W3156" i="1"/>
  <c r="F3156" i="1"/>
  <c r="Y3156" i="1"/>
  <c r="H3156" i="1"/>
  <c r="AD3156" i="1"/>
  <c r="P3156" i="1"/>
  <c r="Q3156" i="1"/>
  <c r="V3156" i="1"/>
  <c r="X3156" i="1"/>
  <c r="I3156" i="1"/>
  <c r="N3156" i="1"/>
  <c r="F3219" i="1"/>
  <c r="N3219" i="1"/>
  <c r="V3219" i="1"/>
  <c r="AD3219" i="1"/>
  <c r="G3219" i="1"/>
  <c r="O3219" i="1"/>
  <c r="W3219" i="1"/>
  <c r="J3219" i="1"/>
  <c r="R3219" i="1"/>
  <c r="Z3219" i="1"/>
  <c r="K3219" i="1"/>
  <c r="S3219" i="1"/>
  <c r="AA3219" i="1"/>
  <c r="H3219" i="1"/>
  <c r="X3219" i="1"/>
  <c r="I3219" i="1"/>
  <c r="Y3219" i="1"/>
  <c r="P3219" i="1"/>
  <c r="Q3219" i="1"/>
  <c r="AB3219" i="1"/>
  <c r="AC3219" i="1"/>
  <c r="L3219" i="1"/>
  <c r="M3219" i="1"/>
  <c r="D3219" i="1"/>
  <c r="E3219" i="1"/>
  <c r="T3219" i="1"/>
  <c r="U3219" i="1"/>
  <c r="F3313" i="1"/>
  <c r="J3313" i="1"/>
  <c r="R3313" i="1"/>
  <c r="Z3313" i="1"/>
  <c r="K3313" i="1"/>
  <c r="S3313" i="1"/>
  <c r="AA3313" i="1"/>
  <c r="E3313" i="1"/>
  <c r="N3313" i="1"/>
  <c r="V3313" i="1"/>
  <c r="AD3313" i="1"/>
  <c r="G3313" i="1"/>
  <c r="O3313" i="1"/>
  <c r="W3313" i="1"/>
  <c r="Y3313" i="1"/>
  <c r="I3313" i="1"/>
  <c r="L3313" i="1"/>
  <c r="AB3313" i="1"/>
  <c r="P3313" i="1"/>
  <c r="M3313" i="1"/>
  <c r="AC3313" i="1"/>
  <c r="Q3313" i="1"/>
  <c r="T3313" i="1"/>
  <c r="H3313" i="1"/>
  <c r="X3313" i="1"/>
  <c r="D3313" i="1"/>
  <c r="U3313" i="1"/>
  <c r="J3215" i="1"/>
  <c r="R3215" i="1"/>
  <c r="Z3215" i="1"/>
  <c r="K3215" i="1"/>
  <c r="S3215" i="1"/>
  <c r="AA3215" i="1"/>
  <c r="F3215" i="1"/>
  <c r="N3215" i="1"/>
  <c r="V3215" i="1"/>
  <c r="AD3215" i="1"/>
  <c r="G3215" i="1"/>
  <c r="O3215" i="1"/>
  <c r="W3215" i="1"/>
  <c r="D3215" i="1"/>
  <c r="T3215" i="1"/>
  <c r="E3215" i="1"/>
  <c r="U3215" i="1"/>
  <c r="L3215" i="1"/>
  <c r="AB3215" i="1"/>
  <c r="M3215" i="1"/>
  <c r="AC3215" i="1"/>
  <c r="H3215" i="1"/>
  <c r="I3215" i="1"/>
  <c r="X3215" i="1"/>
  <c r="Y3215" i="1"/>
  <c r="P3215" i="1"/>
  <c r="Q3215" i="1"/>
  <c r="H3146" i="1"/>
  <c r="P3146" i="1"/>
  <c r="X3146" i="1"/>
  <c r="J3146" i="1"/>
  <c r="R3146" i="1"/>
  <c r="Z3146" i="1"/>
  <c r="K3146" i="1"/>
  <c r="S3146" i="1"/>
  <c r="AA3146" i="1"/>
  <c r="D3146" i="1"/>
  <c r="L3146" i="1"/>
  <c r="T3146" i="1"/>
  <c r="AB3146" i="1"/>
  <c r="F3146" i="1"/>
  <c r="V3146" i="1"/>
  <c r="G3146" i="1"/>
  <c r="W3146" i="1"/>
  <c r="I3146" i="1"/>
  <c r="Y3146" i="1"/>
  <c r="M3146" i="1"/>
  <c r="AC3146" i="1"/>
  <c r="O3146" i="1"/>
  <c r="AD3146" i="1"/>
  <c r="E3146" i="1"/>
  <c r="N3146" i="1"/>
  <c r="Q3146" i="1"/>
  <c r="U3146" i="1"/>
  <c r="C3214" i="1"/>
  <c r="F3214" i="1"/>
  <c r="R3214" i="1"/>
  <c r="D3214" i="1"/>
  <c r="E3214" i="1"/>
  <c r="I3214" i="1"/>
  <c r="G3214" i="1"/>
  <c r="L3214" i="1"/>
  <c r="AC3214" i="1"/>
  <c r="O3214" i="1"/>
  <c r="AA3214" i="1"/>
  <c r="N3214" i="1"/>
  <c r="P3214" i="1"/>
  <c r="AB3214" i="1"/>
  <c r="V3214" i="1"/>
  <c r="W3214" i="1"/>
  <c r="AD3214" i="1"/>
  <c r="H3214" i="1"/>
  <c r="Q3214" i="1"/>
  <c r="X3214" i="1"/>
  <c r="Y3214" i="1"/>
  <c r="S3214" i="1"/>
  <c r="M3214" i="1"/>
  <c r="J3214" i="1"/>
  <c r="T3214" i="1"/>
  <c r="U3214" i="1"/>
  <c r="Z3214" i="1"/>
  <c r="K3214" i="1"/>
  <c r="C3169" i="1"/>
  <c r="J3169" i="1"/>
  <c r="R3169" i="1"/>
  <c r="Z3169" i="1"/>
  <c r="K3169" i="1"/>
  <c r="S3169" i="1"/>
  <c r="AA3169" i="1"/>
  <c r="F3169" i="1"/>
  <c r="N3169" i="1"/>
  <c r="V3169" i="1"/>
  <c r="AD3169" i="1"/>
  <c r="G3169" i="1"/>
  <c r="O3169" i="1"/>
  <c r="W3169" i="1"/>
  <c r="P3169" i="1"/>
  <c r="Q3169" i="1"/>
  <c r="H3169" i="1"/>
  <c r="X3169" i="1"/>
  <c r="I3169" i="1"/>
  <c r="Y3169" i="1"/>
  <c r="L3169" i="1"/>
  <c r="M3169" i="1"/>
  <c r="T3169" i="1"/>
  <c r="U3169" i="1"/>
  <c r="AB3169" i="1"/>
  <c r="AC3169" i="1"/>
  <c r="D3169" i="1"/>
  <c r="E3169" i="1"/>
  <c r="U3352" i="1"/>
  <c r="V3352" i="1"/>
  <c r="G3352" i="1"/>
  <c r="O3352" i="1"/>
  <c r="W3352" i="1"/>
  <c r="I3352" i="1"/>
  <c r="Y3352" i="1"/>
  <c r="R3352" i="1"/>
  <c r="H3352" i="1"/>
  <c r="P3352" i="1"/>
  <c r="X3352" i="1"/>
  <c r="Q3352" i="1"/>
  <c r="Z3352" i="1"/>
  <c r="J3352" i="1"/>
  <c r="K3352" i="1"/>
  <c r="S3352" i="1"/>
  <c r="AA3352" i="1"/>
  <c r="M3352" i="1"/>
  <c r="F3352" i="1"/>
  <c r="AD3352" i="1"/>
  <c r="D3352" i="1"/>
  <c r="L3352" i="1"/>
  <c r="T3352" i="1"/>
  <c r="AB3352" i="1"/>
  <c r="E3352" i="1"/>
  <c r="AC3352" i="1"/>
  <c r="N3352" i="1"/>
  <c r="C3229" i="1"/>
  <c r="C3338" i="1"/>
  <c r="G3338" i="1"/>
  <c r="O3338" i="1"/>
  <c r="W3338" i="1"/>
  <c r="H3338" i="1"/>
  <c r="P3338" i="1"/>
  <c r="X3338" i="1"/>
  <c r="K3338" i="1"/>
  <c r="S3338" i="1"/>
  <c r="AA3338" i="1"/>
  <c r="D3338" i="1"/>
  <c r="L3338" i="1"/>
  <c r="T3338" i="1"/>
  <c r="AB3338" i="1"/>
  <c r="V3338" i="1"/>
  <c r="I3338" i="1"/>
  <c r="Y3338" i="1"/>
  <c r="M3338" i="1"/>
  <c r="AC3338" i="1"/>
  <c r="AD3338" i="1"/>
  <c r="J3338" i="1"/>
  <c r="Z3338" i="1"/>
  <c r="N3338" i="1"/>
  <c r="Q3338" i="1"/>
  <c r="E3338" i="1"/>
  <c r="F3338" i="1"/>
  <c r="R3338" i="1"/>
  <c r="U3338" i="1"/>
  <c r="C3247" i="1"/>
  <c r="F3135" i="1"/>
  <c r="M3135" i="1"/>
  <c r="J3163" i="1"/>
  <c r="K3163" i="1"/>
  <c r="V3163" i="1"/>
  <c r="W3229" i="1"/>
  <c r="AA3229" i="1"/>
  <c r="AB3229" i="1"/>
  <c r="P3229" i="1"/>
  <c r="AC3138" i="1"/>
  <c r="AB3138" i="1"/>
  <c r="R3138" i="1"/>
  <c r="V3253" i="1"/>
  <c r="Z3253" i="1"/>
  <c r="L3253" i="1"/>
  <c r="R3228" i="1"/>
  <c r="AC3228" i="1"/>
  <c r="H3228" i="1"/>
  <c r="Q3187" i="1"/>
  <c r="I3187" i="1"/>
  <c r="T3187" i="1"/>
  <c r="AA3230" i="1"/>
  <c r="G3230" i="1"/>
  <c r="I3230" i="1"/>
  <c r="E3230" i="1"/>
  <c r="E3263" i="1"/>
  <c r="O3263" i="1"/>
  <c r="K3263" i="1"/>
  <c r="R3295" i="1"/>
  <c r="F3295" i="1"/>
  <c r="S3347" i="1"/>
  <c r="K3347" i="1"/>
  <c r="P3347" i="1"/>
  <c r="L3347" i="1"/>
  <c r="H3179" i="1"/>
  <c r="W3179" i="1"/>
  <c r="E3179" i="1"/>
  <c r="L3210" i="1"/>
  <c r="H3210" i="1"/>
  <c r="N3210" i="1"/>
  <c r="H3242" i="1"/>
  <c r="S3242" i="1"/>
  <c r="F3242" i="1"/>
  <c r="Q3242" i="1"/>
  <c r="K3206" i="1"/>
  <c r="Z3206" i="1"/>
  <c r="E3206" i="1"/>
  <c r="H3246" i="1"/>
  <c r="Q3246" i="1"/>
  <c r="E3246" i="1"/>
  <c r="R3174" i="1"/>
  <c r="W3174" i="1"/>
  <c r="K3174" i="1"/>
  <c r="O3136" i="1"/>
  <c r="Q3136" i="1"/>
  <c r="U3232" i="1"/>
  <c r="D3232" i="1"/>
  <c r="I3150" i="1"/>
  <c r="H3150" i="1"/>
  <c r="AC3267" i="1"/>
  <c r="P3267" i="1"/>
  <c r="AD3299" i="1"/>
  <c r="F3299" i="1"/>
  <c r="D3299" i="1"/>
  <c r="Y3343" i="1"/>
  <c r="Y3162" i="1"/>
  <c r="AB3155" i="1"/>
  <c r="C3281" i="1"/>
  <c r="C3235" i="1"/>
  <c r="C3205" i="1"/>
  <c r="C3144" i="1"/>
  <c r="C3312" i="1"/>
  <c r="C3186" i="1"/>
  <c r="C3272" i="1"/>
  <c r="C3350" i="1"/>
  <c r="C3190" i="1"/>
  <c r="C3188" i="1"/>
  <c r="C3195" i="1"/>
  <c r="C3345" i="1"/>
  <c r="C3201" i="1"/>
  <c r="C3236" i="1"/>
  <c r="C3151" i="1"/>
  <c r="C3269" i="1"/>
  <c r="C3270" i="1"/>
  <c r="C3330" i="1"/>
  <c r="C3261" i="1"/>
  <c r="C3233" i="1"/>
  <c r="C3259" i="1"/>
  <c r="C3308" i="1"/>
  <c r="C3176" i="1"/>
  <c r="C3289" i="1"/>
  <c r="C3273" i="1"/>
  <c r="C3130" i="1"/>
  <c r="C3325" i="1"/>
  <c r="C3137" i="1"/>
  <c r="C3341" i="1"/>
  <c r="C3321" i="1"/>
  <c r="C3257" i="1"/>
  <c r="C3164" i="1"/>
  <c r="C3197" i="1"/>
  <c r="C3288" i="1"/>
  <c r="C3318" i="1"/>
  <c r="C3256" i="1"/>
  <c r="C3349" i="1"/>
  <c r="C3326" i="1"/>
  <c r="C3184" i="1"/>
  <c r="C3304" i="1"/>
  <c r="C3337" i="1"/>
  <c r="C3296" i="1"/>
  <c r="C3271" i="1"/>
  <c r="C3234" i="1"/>
  <c r="C3274" i="1"/>
  <c r="C3196" i="1"/>
  <c r="C3306" i="1"/>
  <c r="C3189" i="1"/>
  <c r="C3180" i="1"/>
  <c r="C3264" i="1"/>
  <c r="C3265" i="1"/>
  <c r="C3198" i="1"/>
  <c r="C3128" i="1"/>
  <c r="C3203" i="1"/>
  <c r="C3147" i="1"/>
  <c r="C3254" i="1"/>
  <c r="C3332" i="1"/>
  <c r="C3149" i="1"/>
  <c r="C3302" i="1"/>
  <c r="C3346" i="1"/>
  <c r="C3280" i="1"/>
  <c r="C3300" i="1"/>
  <c r="C3298" i="1"/>
  <c r="C3348" i="1"/>
  <c r="C3320" i="1"/>
  <c r="C3127" i="1"/>
  <c r="C3220" i="1"/>
  <c r="C3141" i="1"/>
  <c r="C3226" i="1"/>
  <c r="C3310" i="1"/>
  <c r="C3292" i="1"/>
  <c r="C3132" i="1"/>
  <c r="C3314" i="1"/>
  <c r="C3344" i="1"/>
  <c r="C3165" i="1"/>
  <c r="C3194" i="1"/>
  <c r="C3243" i="1"/>
  <c r="C3307" i="1"/>
  <c r="C3173" i="1"/>
  <c r="C3328" i="1"/>
  <c r="C3140" i="1"/>
  <c r="C3303" i="1"/>
  <c r="C3266" i="1"/>
  <c r="C3158" i="1"/>
  <c r="C3185" i="1"/>
  <c r="C3178" i="1"/>
  <c r="C3204" i="1"/>
  <c r="C3297" i="1"/>
  <c r="C3231" i="1"/>
  <c r="C3129" i="1"/>
  <c r="C3301" i="1"/>
  <c r="C3309" i="1"/>
  <c r="C3340" i="1"/>
  <c r="C3317" i="1"/>
  <c r="C3333" i="1"/>
  <c r="C3262" i="1"/>
  <c r="C3342" i="1"/>
  <c r="C3285" i="1"/>
  <c r="C3324" i="1"/>
  <c r="C3156" i="1"/>
  <c r="C3219" i="1"/>
  <c r="C3313" i="1"/>
  <c r="C3215" i="1"/>
  <c r="C3146" i="1"/>
  <c r="C3352" i="1"/>
  <c r="C3286" i="1"/>
  <c r="C3193" i="1"/>
  <c r="C3336" i="1"/>
  <c r="C3258" i="1"/>
  <c r="C3293" i="1"/>
  <c r="C3339" i="1"/>
  <c r="C3290" i="1"/>
  <c r="C3282" i="1"/>
  <c r="C3145" i="1"/>
  <c r="C3143" i="1"/>
  <c r="C3277" i="1"/>
  <c r="C3199" i="1"/>
  <c r="C3126" i="1"/>
  <c r="F1162" i="1"/>
  <c r="F1190" i="1"/>
  <c r="E1098" i="1"/>
  <c r="F1116" i="1"/>
  <c r="F1243" i="1"/>
  <c r="F1101" i="1"/>
  <c r="F1172" i="1"/>
  <c r="E1086" i="1"/>
  <c r="E1118" i="1"/>
  <c r="F1176" i="1"/>
  <c r="F1157" i="1"/>
  <c r="E1249" i="1"/>
  <c r="E1275" i="1"/>
  <c r="F1103" i="1"/>
  <c r="F1092" i="1"/>
  <c r="E1174" i="1"/>
  <c r="E1190" i="1"/>
  <c r="F1235" i="1"/>
  <c r="E1194" i="1"/>
  <c r="E1197" i="1"/>
  <c r="E1150" i="1"/>
  <c r="E1097" i="1"/>
  <c r="F1082" i="1"/>
  <c r="F1079" i="1"/>
  <c r="E1186" i="1"/>
  <c r="E1131" i="1"/>
  <c r="F1166" i="1"/>
  <c r="E1193" i="1"/>
  <c r="F1105" i="1"/>
  <c r="E1161" i="1"/>
  <c r="E1104" i="1"/>
  <c r="E1287" i="1"/>
  <c r="F1126" i="1"/>
  <c r="E1162" i="1"/>
  <c r="F1114" i="1"/>
  <c r="F1259" i="1"/>
  <c r="F1123" i="1"/>
  <c r="E1182" i="1"/>
  <c r="F1078" i="1"/>
  <c r="E1295" i="1"/>
  <c r="E1181" i="1"/>
  <c r="F1263" i="1"/>
  <c r="F1291" i="1"/>
  <c r="E1255" i="1"/>
  <c r="E1148" i="1"/>
  <c r="F1148" i="1"/>
  <c r="E1207" i="1"/>
  <c r="F1099" i="1"/>
  <c r="E1121" i="1"/>
  <c r="F1121" i="1"/>
  <c r="E1241" i="1"/>
  <c r="F1241" i="1"/>
  <c r="E1167" i="1"/>
  <c r="F1167" i="1"/>
  <c r="E1205" i="1"/>
  <c r="F1205" i="1"/>
  <c r="F1279" i="1"/>
  <c r="E1177" i="1"/>
  <c r="F1177" i="1"/>
  <c r="F1083" i="1"/>
  <c r="E1219" i="1"/>
  <c r="F1219" i="1"/>
  <c r="E1175" i="1"/>
  <c r="F1175" i="1"/>
  <c r="E1203" i="1"/>
  <c r="F1203" i="1"/>
  <c r="E1252" i="1"/>
  <c r="F1252" i="1"/>
  <c r="F1271" i="1"/>
  <c r="F1267" i="1"/>
  <c r="F1120" i="1"/>
  <c r="E1120" i="1"/>
  <c r="E1119" i="1"/>
  <c r="E1245" i="1"/>
  <c r="F1245" i="1"/>
  <c r="E1233" i="1"/>
  <c r="F1233" i="1"/>
  <c r="E1253" i="1"/>
  <c r="F1253" i="1"/>
  <c r="F1284" i="1"/>
  <c r="E1284" i="1"/>
  <c r="E1261" i="1"/>
  <c r="F1261" i="1"/>
  <c r="E1227" i="1"/>
  <c r="E1217" i="1"/>
  <c r="F1217" i="1"/>
  <c r="F1277" i="1"/>
  <c r="E1277" i="1"/>
  <c r="F1269" i="1"/>
  <c r="E1269" i="1"/>
  <c r="E1081" i="1"/>
  <c r="F1081" i="1"/>
  <c r="E1080" i="1"/>
  <c r="F1273" i="1"/>
  <c r="E1273" i="1"/>
  <c r="E1106" i="1"/>
  <c r="E1231" i="1"/>
  <c r="F1206" i="1"/>
  <c r="E1206" i="1"/>
  <c r="E1184" i="1"/>
  <c r="F1184" i="1"/>
  <c r="F1285" i="1"/>
  <c r="E1285" i="1"/>
  <c r="F1286" i="1"/>
  <c r="E1286" i="1"/>
  <c r="E1229" i="1"/>
  <c r="F1229" i="1"/>
  <c r="F1268" i="1"/>
  <c r="E1268" i="1"/>
  <c r="E1100" i="1"/>
  <c r="F1100" i="1"/>
  <c r="E1163" i="1"/>
  <c r="F1163" i="1"/>
  <c r="E1257" i="1"/>
  <c r="F1257" i="1"/>
  <c r="E1265" i="1"/>
  <c r="F1265" i="1"/>
  <c r="E1156" i="1"/>
  <c r="E1201" i="1"/>
  <c r="F1201" i="1"/>
  <c r="F1159" i="1"/>
  <c r="E1159" i="1"/>
  <c r="F1090" i="1"/>
  <c r="E1090" i="1"/>
  <c r="E1108" i="1"/>
  <c r="F1108" i="1"/>
  <c r="E1113" i="1"/>
  <c r="F1113" i="1"/>
  <c r="E1141" i="1"/>
  <c r="F1141" i="1"/>
  <c r="F1296" i="1"/>
  <c r="E1296" i="1"/>
  <c r="F1173" i="1"/>
  <c r="E1232" i="1"/>
  <c r="F1232" i="1"/>
  <c r="F1282" i="1"/>
  <c r="E1282" i="1"/>
  <c r="E1082" i="1"/>
  <c r="E1166" i="1"/>
  <c r="F1156" i="1"/>
  <c r="E1110" i="1"/>
  <c r="F1207" i="1"/>
  <c r="F1239" i="1"/>
  <c r="E1291" i="1"/>
  <c r="E1114" i="1"/>
  <c r="F1096" i="1"/>
  <c r="F1195" i="1"/>
  <c r="F1227" i="1"/>
  <c r="E1271" i="1"/>
  <c r="F1119" i="1"/>
  <c r="E1078" i="1"/>
  <c r="F1199" i="1"/>
  <c r="F1196" i="1"/>
  <c r="E1126" i="1"/>
  <c r="F1275" i="1"/>
  <c r="F1230" i="1"/>
  <c r="E1230" i="1"/>
  <c r="E1235" i="1"/>
  <c r="F1152" i="1"/>
  <c r="E1152" i="1"/>
  <c r="F1104" i="1"/>
  <c r="F1262" i="1"/>
  <c r="E1262" i="1"/>
  <c r="E1200" i="1"/>
  <c r="F1200" i="1"/>
  <c r="E1137" i="1"/>
  <c r="F1137" i="1"/>
  <c r="E1151" i="1"/>
  <c r="F1151" i="1"/>
  <c r="F1189" i="1"/>
  <c r="E1075" i="1"/>
  <c r="E1220" i="1"/>
  <c r="F1220" i="1"/>
  <c r="F1293" i="1"/>
  <c r="E1293" i="1"/>
  <c r="F1270" i="1"/>
  <c r="E1270" i="1"/>
  <c r="F1280" i="1"/>
  <c r="E1280" i="1"/>
  <c r="E1123" i="1"/>
  <c r="E1128" i="1"/>
  <c r="F1128" i="1"/>
  <c r="E1154" i="1"/>
  <c r="E1243" i="1"/>
  <c r="E1144" i="1"/>
  <c r="F1144" i="1"/>
  <c r="E1248" i="1"/>
  <c r="F1248" i="1"/>
  <c r="F1202" i="1"/>
  <c r="E1202" i="1"/>
  <c r="E1237" i="1"/>
  <c r="F1237" i="1"/>
  <c r="E1103" i="1"/>
  <c r="F1281" i="1"/>
  <c r="E1281" i="1"/>
  <c r="E1240" i="1"/>
  <c r="F1240" i="1"/>
  <c r="E1215" i="1"/>
  <c r="F1215" i="1"/>
  <c r="F1283" i="1"/>
  <c r="E1283" i="1"/>
  <c r="E1116" i="1"/>
  <c r="F1234" i="1"/>
  <c r="E1234" i="1"/>
  <c r="F1178" i="1"/>
  <c r="E1178" i="1"/>
  <c r="F1218" i="1"/>
  <c r="E1218" i="1"/>
  <c r="F1115" i="1"/>
  <c r="E1173" i="1"/>
  <c r="F1110" i="1"/>
  <c r="F1174" i="1"/>
  <c r="F1194" i="1"/>
  <c r="F1154" i="1"/>
  <c r="F1150" i="1"/>
  <c r="F1118" i="1"/>
  <c r="E1115" i="1"/>
  <c r="F1182" i="1"/>
  <c r="E1189" i="1"/>
  <c r="E1083" i="1"/>
  <c r="E1183" i="1"/>
  <c r="F1183" i="1"/>
  <c r="E1223" i="1"/>
  <c r="E1239" i="1"/>
  <c r="E1155" i="1"/>
  <c r="F1155" i="1"/>
  <c r="F1193" i="1"/>
  <c r="E1209" i="1"/>
  <c r="F1209" i="1"/>
  <c r="F1142" i="1"/>
  <c r="E1142" i="1"/>
  <c r="E1211" i="1"/>
  <c r="E1147" i="1"/>
  <c r="F1147" i="1"/>
  <c r="E1168" i="1"/>
  <c r="E1091" i="1"/>
  <c r="F1091" i="1"/>
  <c r="F1127" i="1"/>
  <c r="E1127" i="1"/>
  <c r="F1136" i="1"/>
  <c r="E1136" i="1"/>
  <c r="E1169" i="1"/>
  <c r="F1169" i="1"/>
  <c r="F1198" i="1"/>
  <c r="E1198" i="1"/>
  <c r="E1195" i="1"/>
  <c r="F1161" i="1"/>
  <c r="E1228" i="1"/>
  <c r="F1228" i="1"/>
  <c r="F1276" i="1"/>
  <c r="E1276" i="1"/>
  <c r="E1093" i="1"/>
  <c r="F1093" i="1"/>
  <c r="F1222" i="1"/>
  <c r="E1222" i="1"/>
  <c r="F1246" i="1"/>
  <c r="E1246" i="1"/>
  <c r="E1204" i="1"/>
  <c r="F1204" i="1"/>
  <c r="E1160" i="1"/>
  <c r="F1290" i="1"/>
  <c r="E1290" i="1"/>
  <c r="E1077" i="1"/>
  <c r="F1077" i="1"/>
  <c r="E1096" i="1"/>
  <c r="E1224" i="1"/>
  <c r="F1224" i="1"/>
  <c r="E1244" i="1"/>
  <c r="F1244" i="1"/>
  <c r="E1196" i="1"/>
  <c r="F1242" i="1"/>
  <c r="E1242" i="1"/>
  <c r="F1292" i="1"/>
  <c r="E1292" i="1"/>
  <c r="E1171" i="1"/>
  <c r="F1171" i="1"/>
  <c r="E1199" i="1"/>
  <c r="E1135" i="1"/>
  <c r="F1135" i="1"/>
  <c r="E1264" i="1"/>
  <c r="F1264" i="1"/>
  <c r="E1109" i="1"/>
  <c r="F1109" i="1"/>
  <c r="E1260" i="1"/>
  <c r="F1260" i="1"/>
  <c r="E1212" i="1"/>
  <c r="F1212" i="1"/>
  <c r="E1164" i="1"/>
  <c r="F1164" i="1"/>
  <c r="F1165" i="1"/>
  <c r="F1146" i="1"/>
  <c r="E1146" i="1"/>
  <c r="E1085" i="1"/>
  <c r="F1085" i="1"/>
  <c r="F1170" i="1"/>
  <c r="E1170" i="1"/>
  <c r="F1254" i="1"/>
  <c r="E1254" i="1"/>
  <c r="E1236" i="1"/>
  <c r="F1236" i="1"/>
  <c r="F1238" i="1"/>
  <c r="E1238" i="1"/>
  <c r="F1185" i="1"/>
  <c r="F1278" i="1"/>
  <c r="E1278" i="1"/>
  <c r="E1076" i="1"/>
  <c r="F1076" i="1"/>
  <c r="E1192" i="1"/>
  <c r="F1258" i="1"/>
  <c r="E1258" i="1"/>
  <c r="F1288" i="1"/>
  <c r="E1288" i="1"/>
  <c r="E1107" i="1"/>
  <c r="E1079" i="1"/>
  <c r="F1107" i="1"/>
  <c r="F1192" i="1"/>
  <c r="F1191" i="1"/>
  <c r="F1223" i="1"/>
  <c r="F1255" i="1"/>
  <c r="E1111" i="1"/>
  <c r="F1080" i="1"/>
  <c r="F1160" i="1"/>
  <c r="E1094" i="1"/>
  <c r="E1158" i="1"/>
  <c r="F1211" i="1"/>
  <c r="F1188" i="1"/>
  <c r="E1266" i="1"/>
  <c r="F1231" i="1"/>
  <c r="E1267" i="1"/>
  <c r="F1125" i="1"/>
  <c r="F1168" i="1"/>
  <c r="E1279" i="1"/>
  <c r="E1225" i="1"/>
  <c r="F1225" i="1"/>
  <c r="E1263" i="1"/>
  <c r="F1075" i="1"/>
  <c r="E1153" i="1"/>
  <c r="F1153" i="1"/>
  <c r="E1259" i="1"/>
  <c r="E1179" i="1"/>
  <c r="F1179" i="1"/>
  <c r="F1138" i="1"/>
  <c r="E1138" i="1"/>
  <c r="F1295" i="1"/>
  <c r="E1149" i="1"/>
  <c r="F1149" i="1"/>
  <c r="E1187" i="1"/>
  <c r="F1187" i="1"/>
  <c r="F1088" i="1"/>
  <c r="E1088" i="1"/>
  <c r="E1251" i="1"/>
  <c r="F1251" i="1"/>
  <c r="E1256" i="1"/>
  <c r="F1256" i="1"/>
  <c r="F1130" i="1"/>
  <c r="E1130" i="1"/>
  <c r="E1216" i="1"/>
  <c r="F1216" i="1"/>
  <c r="E1117" i="1"/>
  <c r="F1117" i="1"/>
  <c r="F1294" i="1"/>
  <c r="E1294" i="1"/>
  <c r="F1287" i="1"/>
  <c r="E1112" i="1"/>
  <c r="F1112" i="1"/>
  <c r="F1181" i="1"/>
  <c r="E1165" i="1"/>
  <c r="F1186" i="1"/>
  <c r="E1185" i="1"/>
  <c r="F1111" i="1"/>
  <c r="E1157" i="1"/>
  <c r="F1094" i="1"/>
  <c r="F1158" i="1"/>
  <c r="F1106" i="1"/>
  <c r="F1266" i="1"/>
  <c r="E1099" i="1"/>
  <c r="F1098" i="1"/>
  <c r="E1125" i="1"/>
  <c r="F1086" i="1"/>
  <c r="E1101" i="1"/>
  <c r="E1105" i="1"/>
  <c r="F1272" i="1"/>
  <c r="E1272" i="1"/>
  <c r="F1134" i="1"/>
  <c r="E1134" i="1"/>
  <c r="E1132" i="1"/>
  <c r="F1132" i="1"/>
  <c r="E1139" i="1"/>
  <c r="F1139" i="1"/>
  <c r="F1289" i="1"/>
  <c r="E1289" i="1"/>
  <c r="E1084" i="1"/>
  <c r="F1084" i="1"/>
  <c r="E1247" i="1"/>
  <c r="F1247" i="1"/>
  <c r="F1210" i="1"/>
  <c r="E1210" i="1"/>
  <c r="E1145" i="1"/>
  <c r="F1145" i="1"/>
  <c r="E1180" i="1"/>
  <c r="F1180" i="1"/>
  <c r="F1095" i="1"/>
  <c r="E1095" i="1"/>
  <c r="F1102" i="1"/>
  <c r="E1102" i="1"/>
  <c r="E1213" i="1"/>
  <c r="F1213" i="1"/>
  <c r="F1214" i="1"/>
  <c r="E1214" i="1"/>
  <c r="F1274" i="1"/>
  <c r="E1274" i="1"/>
  <c r="E1129" i="1"/>
  <c r="F1129" i="1"/>
  <c r="F1122" i="1"/>
  <c r="E1122" i="1"/>
  <c r="F1097" i="1"/>
  <c r="F1249" i="1"/>
  <c r="F1197" i="1"/>
  <c r="E1092" i="1"/>
  <c r="E1172" i="1"/>
  <c r="F1131" i="1"/>
  <c r="E1191" i="1"/>
  <c r="E1176" i="1"/>
  <c r="E1188" i="1"/>
  <c r="F1226" i="1"/>
  <c r="E1226" i="1"/>
  <c r="E1089" i="1"/>
  <c r="F1089" i="1"/>
  <c r="E1140" i="1"/>
  <c r="F1140" i="1"/>
  <c r="F1250" i="1"/>
  <c r="E1250" i="1"/>
  <c r="E1087" i="1"/>
  <c r="F1087" i="1"/>
  <c r="E1221" i="1"/>
  <c r="F1221" i="1"/>
  <c r="E1133" i="1"/>
  <c r="F1133" i="1"/>
  <c r="E1124" i="1"/>
  <c r="F1124" i="1"/>
  <c r="F1143" i="1"/>
  <c r="E1143" i="1"/>
  <c r="E1208" i="1"/>
  <c r="F1208" i="1"/>
  <c r="E1073" i="1"/>
  <c r="F1073" i="1"/>
  <c r="E1074" i="1"/>
  <c r="F1074" i="1"/>
  <c r="F1070" i="1"/>
  <c r="E1072" i="1"/>
  <c r="F1072" i="1"/>
  <c r="E1071" i="1"/>
  <c r="F1071" i="1"/>
  <c r="E1070" i="1"/>
  <c r="Q866" i="1"/>
  <c r="D1058" i="1"/>
  <c r="O877" i="1"/>
  <c r="N886" i="1"/>
  <c r="S994" i="1"/>
  <c r="O955" i="1"/>
  <c r="H998" i="1"/>
  <c r="I928" i="1"/>
  <c r="Q974" i="1"/>
  <c r="R878" i="1"/>
  <c r="P847" i="1"/>
  <c r="Q953" i="1"/>
  <c r="D990" i="1"/>
  <c r="H1006" i="1"/>
  <c r="F935" i="1"/>
  <c r="N861" i="1"/>
  <c r="L863" i="1"/>
  <c r="G963" i="1"/>
  <c r="H966" i="1"/>
  <c r="I845" i="1"/>
  <c r="H958" i="1"/>
  <c r="F1030" i="1"/>
  <c r="B960" i="1"/>
  <c r="F960" i="1"/>
  <c r="J960" i="1"/>
  <c r="B978" i="1"/>
  <c r="H978" i="1"/>
  <c r="M978" i="1"/>
  <c r="S978" i="1"/>
  <c r="B962" i="1"/>
  <c r="O962" i="1"/>
  <c r="L962" i="1"/>
  <c r="Q893" i="1"/>
  <c r="K893" i="1"/>
  <c r="R893" i="1"/>
  <c r="J927" i="1"/>
  <c r="K927" i="1"/>
  <c r="F927" i="1"/>
  <c r="P927" i="1"/>
  <c r="J881" i="1"/>
  <c r="N892" i="1"/>
  <c r="Q932" i="1"/>
  <c r="E952" i="1"/>
  <c r="N959" i="1"/>
  <c r="M874" i="1"/>
  <c r="K877" i="1"/>
  <c r="S974" i="1"/>
  <c r="O960" i="1"/>
  <c r="H953" i="1"/>
  <c r="G927" i="1"/>
  <c r="L955" i="1"/>
  <c r="F893" i="1"/>
  <c r="I978" i="1"/>
  <c r="G958" i="1"/>
  <c r="L960" i="1"/>
  <c r="S962" i="1"/>
  <c r="F955" i="1"/>
  <c r="M893" i="1"/>
  <c r="P1022" i="1"/>
  <c r="H1022" i="1"/>
  <c r="J1022" i="1"/>
  <c r="F877" i="1"/>
  <c r="N877" i="1"/>
  <c r="L877" i="1"/>
  <c r="D974" i="1"/>
  <c r="L974" i="1"/>
  <c r="J974" i="1"/>
  <c r="D1046" i="1"/>
  <c r="L1046" i="1"/>
  <c r="Q1046" i="1"/>
  <c r="N1046" i="1"/>
  <c r="J868" i="1"/>
  <c r="P850" i="1"/>
  <c r="H1038" i="1"/>
  <c r="S1038" i="1"/>
  <c r="K1038" i="1"/>
  <c r="R1038" i="1"/>
  <c r="P1034" i="1"/>
  <c r="H886" i="1"/>
  <c r="P886" i="1"/>
  <c r="E886" i="1"/>
  <c r="R886" i="1"/>
  <c r="D994" i="1"/>
  <c r="L994" i="1"/>
  <c r="O994" i="1"/>
  <c r="M994" i="1"/>
  <c r="E878" i="1"/>
  <c r="N878" i="1"/>
  <c r="F878" i="1"/>
  <c r="K847" i="1"/>
  <c r="S847" i="1"/>
  <c r="H847" i="1"/>
  <c r="N847" i="1"/>
  <c r="R873" i="1"/>
  <c r="Q1033" i="1"/>
  <c r="P1033" i="1"/>
  <c r="H1033" i="1"/>
  <c r="L925" i="1"/>
  <c r="D925" i="1"/>
  <c r="G925" i="1"/>
  <c r="J925" i="1"/>
  <c r="F958" i="1"/>
  <c r="K1022" i="1"/>
  <c r="E960" i="1"/>
  <c r="M878" i="1"/>
  <c r="R962" i="1"/>
  <c r="J1033" i="1"/>
  <c r="R925" i="1"/>
  <c r="N868" i="1"/>
  <c r="C847" i="1"/>
  <c r="I1022" i="1"/>
  <c r="H927" i="1"/>
  <c r="I1033" i="1"/>
  <c r="C925" i="1"/>
  <c r="M1046" i="1"/>
  <c r="P1038" i="1"/>
  <c r="H1026" i="1"/>
  <c r="G868" i="1"/>
  <c r="D953" i="1"/>
  <c r="N943" i="1"/>
  <c r="E837" i="1"/>
  <c r="R955" i="1"/>
  <c r="Q940" i="1"/>
  <c r="J958" i="1"/>
  <c r="O953" i="1"/>
  <c r="E955" i="1"/>
  <c r="R868" i="1"/>
  <c r="B865" i="1"/>
  <c r="P863" i="1"/>
  <c r="J873" i="1"/>
  <c r="H949" i="1"/>
  <c r="L1042" i="1"/>
  <c r="L966" i="1"/>
  <c r="B1002" i="1"/>
  <c r="O1062" i="1"/>
  <c r="O872" i="1"/>
  <c r="K940" i="1"/>
  <c r="B871" i="1"/>
  <c r="G932" i="1"/>
  <c r="I959" i="1"/>
  <c r="M956" i="1"/>
  <c r="B842" i="1"/>
  <c r="B853" i="1"/>
  <c r="S963" i="1"/>
  <c r="R943" i="1"/>
  <c r="S952" i="1"/>
  <c r="B890" i="1"/>
  <c r="J861" i="1"/>
  <c r="N881" i="1"/>
  <c r="B885" i="1"/>
  <c r="K837" i="1"/>
  <c r="Q1058" i="1"/>
  <c r="D1010" i="1"/>
  <c r="B924" i="1"/>
  <c r="I961" i="1"/>
  <c r="B917" i="1"/>
  <c r="P957" i="1"/>
  <c r="P1054" i="1"/>
  <c r="C845" i="1"/>
  <c r="I870" i="1"/>
  <c r="L1026" i="1"/>
  <c r="B883" i="1"/>
  <c r="L935" i="1"/>
  <c r="H874" i="1"/>
  <c r="R948" i="1"/>
  <c r="B882" i="1"/>
  <c r="B941" i="1"/>
  <c r="S990" i="1"/>
  <c r="M1034" i="1"/>
  <c r="E1006" i="1"/>
  <c r="K898" i="1"/>
  <c r="D929" i="1"/>
  <c r="L866" i="1"/>
  <c r="B849" i="1"/>
  <c r="L892" i="1"/>
  <c r="R939" i="1"/>
  <c r="I850" i="1"/>
  <c r="B1016" i="1"/>
  <c r="D933" i="1"/>
  <c r="R923" i="1"/>
  <c r="N964" i="1"/>
  <c r="P998" i="1"/>
  <c r="J928" i="1"/>
  <c r="C864" i="1"/>
  <c r="M953" i="1"/>
  <c r="I955" i="1"/>
  <c r="K868" i="1"/>
  <c r="E1029" i="1"/>
  <c r="I1029" i="1"/>
  <c r="M1029" i="1"/>
  <c r="Q1029" i="1"/>
  <c r="G1029" i="1"/>
  <c r="L1029" i="1"/>
  <c r="R1029" i="1"/>
  <c r="C1029" i="1"/>
  <c r="H1029" i="1"/>
  <c r="N1029" i="1"/>
  <c r="S1029" i="1"/>
  <c r="D1029" i="1"/>
  <c r="O1029" i="1"/>
  <c r="J1029" i="1"/>
  <c r="P1029" i="1"/>
  <c r="F1029" i="1"/>
  <c r="K1029" i="1"/>
  <c r="C967" i="1"/>
  <c r="G967" i="1"/>
  <c r="K967" i="1"/>
  <c r="O967" i="1"/>
  <c r="S967" i="1"/>
  <c r="H967" i="1"/>
  <c r="M967" i="1"/>
  <c r="R967" i="1"/>
  <c r="F967" i="1"/>
  <c r="N967" i="1"/>
  <c r="I967" i="1"/>
  <c r="P967" i="1"/>
  <c r="D967" i="1"/>
  <c r="Q967" i="1"/>
  <c r="J967" i="1"/>
  <c r="E967" i="1"/>
  <c r="L967" i="1"/>
  <c r="B904" i="1"/>
  <c r="E904" i="1"/>
  <c r="I904" i="1"/>
  <c r="M904" i="1"/>
  <c r="Q904" i="1"/>
  <c r="C904" i="1"/>
  <c r="H904" i="1"/>
  <c r="N904" i="1"/>
  <c r="S904" i="1"/>
  <c r="D904" i="1"/>
  <c r="K904" i="1"/>
  <c r="R904" i="1"/>
  <c r="F904" i="1"/>
  <c r="L904" i="1"/>
  <c r="O904" i="1"/>
  <c r="P904" i="1"/>
  <c r="G904" i="1"/>
  <c r="J904" i="1"/>
  <c r="C918" i="1"/>
  <c r="G918" i="1"/>
  <c r="K918" i="1"/>
  <c r="O918" i="1"/>
  <c r="S918" i="1"/>
  <c r="E918" i="1"/>
  <c r="J918" i="1"/>
  <c r="P918" i="1"/>
  <c r="H918" i="1"/>
  <c r="N918" i="1"/>
  <c r="I918" i="1"/>
  <c r="Q918" i="1"/>
  <c r="D918" i="1"/>
  <c r="R918" i="1"/>
  <c r="F918" i="1"/>
  <c r="L918" i="1"/>
  <c r="M918" i="1"/>
  <c r="C987" i="1"/>
  <c r="G987" i="1"/>
  <c r="K987" i="1"/>
  <c r="O987" i="1"/>
  <c r="S987" i="1"/>
  <c r="F987" i="1"/>
  <c r="L987" i="1"/>
  <c r="Q987" i="1"/>
  <c r="H987" i="1"/>
  <c r="M987" i="1"/>
  <c r="R987" i="1"/>
  <c r="D987" i="1"/>
  <c r="N987" i="1"/>
  <c r="I987" i="1"/>
  <c r="E987" i="1"/>
  <c r="J987" i="1"/>
  <c r="P987" i="1"/>
  <c r="B921" i="1"/>
  <c r="F1048" i="1"/>
  <c r="J1048" i="1"/>
  <c r="N1048" i="1"/>
  <c r="R1048" i="1"/>
  <c r="D1048" i="1"/>
  <c r="I1048" i="1"/>
  <c r="O1048" i="1"/>
  <c r="C1048" i="1"/>
  <c r="K1048" i="1"/>
  <c r="Q1048" i="1"/>
  <c r="H1048" i="1"/>
  <c r="S1048" i="1"/>
  <c r="L1048" i="1"/>
  <c r="G1048" i="1"/>
  <c r="P1048" i="1"/>
  <c r="E1048" i="1"/>
  <c r="M1048" i="1"/>
  <c r="E985" i="1"/>
  <c r="I985" i="1"/>
  <c r="M985" i="1"/>
  <c r="Q985" i="1"/>
  <c r="C985" i="1"/>
  <c r="H985" i="1"/>
  <c r="N985" i="1"/>
  <c r="S985" i="1"/>
  <c r="D985" i="1"/>
  <c r="J985" i="1"/>
  <c r="O985" i="1"/>
  <c r="F985" i="1"/>
  <c r="P985" i="1"/>
  <c r="K985" i="1"/>
  <c r="R985" i="1"/>
  <c r="G985" i="1"/>
  <c r="L985" i="1"/>
  <c r="B859" i="1"/>
  <c r="F907" i="1"/>
  <c r="J907" i="1"/>
  <c r="N907" i="1"/>
  <c r="R907" i="1"/>
  <c r="E907" i="1"/>
  <c r="K907" i="1"/>
  <c r="P907" i="1"/>
  <c r="C907" i="1"/>
  <c r="I907" i="1"/>
  <c r="Q907" i="1"/>
  <c r="D907" i="1"/>
  <c r="L907" i="1"/>
  <c r="S907" i="1"/>
  <c r="G907" i="1"/>
  <c r="H907" i="1"/>
  <c r="M907" i="1"/>
  <c r="O907" i="1"/>
  <c r="B846" i="1"/>
  <c r="N846" i="1"/>
  <c r="D948" i="1"/>
  <c r="C874" i="1"/>
  <c r="H940" i="1"/>
  <c r="D940" i="1"/>
  <c r="D864" i="1"/>
  <c r="N1016" i="1"/>
  <c r="H959" i="1"/>
  <c r="S849" i="1"/>
  <c r="C964" i="1"/>
  <c r="G933" i="1"/>
  <c r="E859" i="1"/>
  <c r="M923" i="1"/>
  <c r="E923" i="1"/>
  <c r="H939" i="1"/>
  <c r="J939" i="1"/>
  <c r="N898" i="1"/>
  <c r="G941" i="1"/>
  <c r="D941" i="1"/>
  <c r="F990" i="1"/>
  <c r="F1006" i="1"/>
  <c r="D1006" i="1"/>
  <c r="O1058" i="1"/>
  <c r="N1042" i="1"/>
  <c r="F1042" i="1"/>
  <c r="P1042" i="1"/>
  <c r="P870" i="1"/>
  <c r="F883" i="1"/>
  <c r="D845" i="1"/>
  <c r="O866" i="1"/>
  <c r="E966" i="1"/>
  <c r="S998" i="1"/>
  <c r="O1030" i="1"/>
  <c r="D1030" i="1"/>
  <c r="H1034" i="1"/>
  <c r="L949" i="1"/>
  <c r="S865" i="1"/>
  <c r="F871" i="1"/>
  <c r="G871" i="1"/>
  <c r="H850" i="1"/>
  <c r="F1062" i="1"/>
  <c r="P932" i="1"/>
  <c r="E932" i="1"/>
  <c r="I837" i="1"/>
  <c r="O890" i="1"/>
  <c r="Q952" i="1"/>
  <c r="J917" i="1"/>
  <c r="K885" i="1"/>
  <c r="P963" i="1"/>
  <c r="C963" i="1"/>
  <c r="J892" i="1"/>
  <c r="P928" i="1"/>
  <c r="Q853" i="1"/>
  <c r="L956" i="1"/>
  <c r="E956" i="1"/>
  <c r="R842" i="1"/>
  <c r="K842" i="1"/>
  <c r="H842" i="1"/>
  <c r="G935" i="1"/>
  <c r="C935" i="1"/>
  <c r="J872" i="1"/>
  <c r="S872" i="1"/>
  <c r="J1002" i="1"/>
  <c r="M1002" i="1"/>
  <c r="R961" i="1"/>
  <c r="Q961" i="1"/>
  <c r="Q921" i="1"/>
  <c r="M921" i="1"/>
  <c r="L881" i="1"/>
  <c r="P881" i="1"/>
  <c r="S882" i="1"/>
  <c r="K882" i="1"/>
  <c r="H882" i="1"/>
  <c r="I1026" i="1"/>
  <c r="M1026" i="1"/>
  <c r="O1026" i="1"/>
  <c r="Q929" i="1"/>
  <c r="E929" i="1"/>
  <c r="D873" i="1"/>
  <c r="K873" i="1"/>
  <c r="F992" i="1"/>
  <c r="J992" i="1"/>
  <c r="N992" i="1"/>
  <c r="R992" i="1"/>
  <c r="G992" i="1"/>
  <c r="L992" i="1"/>
  <c r="Q992" i="1"/>
  <c r="C992" i="1"/>
  <c r="H992" i="1"/>
  <c r="M992" i="1"/>
  <c r="S992" i="1"/>
  <c r="D992" i="1"/>
  <c r="O992" i="1"/>
  <c r="I992" i="1"/>
  <c r="E992" i="1"/>
  <c r="K992" i="1"/>
  <c r="P992" i="1"/>
  <c r="B1030" i="1"/>
  <c r="E920" i="1"/>
  <c r="I920" i="1"/>
  <c r="M920" i="1"/>
  <c r="Q920" i="1"/>
  <c r="C920" i="1"/>
  <c r="H920" i="1"/>
  <c r="N920" i="1"/>
  <c r="S920" i="1"/>
  <c r="J920" i="1"/>
  <c r="P920" i="1"/>
  <c r="D920" i="1"/>
  <c r="K920" i="1"/>
  <c r="R920" i="1"/>
  <c r="L920" i="1"/>
  <c r="O920" i="1"/>
  <c r="F920" i="1"/>
  <c r="G920" i="1"/>
  <c r="C946" i="1"/>
  <c r="G946" i="1"/>
  <c r="K946" i="1"/>
  <c r="O946" i="1"/>
  <c r="S946" i="1"/>
  <c r="D946" i="1"/>
  <c r="I946" i="1"/>
  <c r="N946" i="1"/>
  <c r="H946" i="1"/>
  <c r="P946" i="1"/>
  <c r="J946" i="1"/>
  <c r="Q946" i="1"/>
  <c r="L946" i="1"/>
  <c r="M946" i="1"/>
  <c r="R946" i="1"/>
  <c r="E946" i="1"/>
  <c r="F946" i="1"/>
  <c r="B905" i="1"/>
  <c r="D905" i="1"/>
  <c r="H905" i="1"/>
  <c r="L905" i="1"/>
  <c r="P905" i="1"/>
  <c r="G905" i="1"/>
  <c r="M905" i="1"/>
  <c r="R905" i="1"/>
  <c r="I905" i="1"/>
  <c r="O905" i="1"/>
  <c r="C905" i="1"/>
  <c r="J905" i="1"/>
  <c r="Q905" i="1"/>
  <c r="K905" i="1"/>
  <c r="N905" i="1"/>
  <c r="E905" i="1"/>
  <c r="S905" i="1"/>
  <c r="F905" i="1"/>
  <c r="B1062" i="1"/>
  <c r="E916" i="1"/>
  <c r="I916" i="1"/>
  <c r="M916" i="1"/>
  <c r="Q916" i="1"/>
  <c r="G916" i="1"/>
  <c r="L916" i="1"/>
  <c r="R916" i="1"/>
  <c r="F916" i="1"/>
  <c r="N916" i="1"/>
  <c r="H916" i="1"/>
  <c r="O916" i="1"/>
  <c r="J916" i="1"/>
  <c r="K916" i="1"/>
  <c r="P916" i="1"/>
  <c r="C916" i="1"/>
  <c r="D916" i="1"/>
  <c r="S916" i="1"/>
  <c r="C954" i="1"/>
  <c r="G954" i="1"/>
  <c r="K954" i="1"/>
  <c r="O954" i="1"/>
  <c r="S954" i="1"/>
  <c r="F954" i="1"/>
  <c r="L954" i="1"/>
  <c r="Q954" i="1"/>
  <c r="H954" i="1"/>
  <c r="N954" i="1"/>
  <c r="E954" i="1"/>
  <c r="P954" i="1"/>
  <c r="I954" i="1"/>
  <c r="R954" i="1"/>
  <c r="J954" i="1"/>
  <c r="M954" i="1"/>
  <c r="D954" i="1"/>
  <c r="C855" i="1"/>
  <c r="G855" i="1"/>
  <c r="K855" i="1"/>
  <c r="O855" i="1"/>
  <c r="S855" i="1"/>
  <c r="D855" i="1"/>
  <c r="I855" i="1"/>
  <c r="N855" i="1"/>
  <c r="E855" i="1"/>
  <c r="J855" i="1"/>
  <c r="P855" i="1"/>
  <c r="F855" i="1"/>
  <c r="Q855" i="1"/>
  <c r="L855" i="1"/>
  <c r="R855" i="1"/>
  <c r="M855" i="1"/>
  <c r="H855" i="1"/>
  <c r="D1018" i="1"/>
  <c r="H1018" i="1"/>
  <c r="L1018" i="1"/>
  <c r="P1018" i="1"/>
  <c r="G1018" i="1"/>
  <c r="M1018" i="1"/>
  <c r="R1018" i="1"/>
  <c r="C1018" i="1"/>
  <c r="I1018" i="1"/>
  <c r="N1018" i="1"/>
  <c r="S1018" i="1"/>
  <c r="J1018" i="1"/>
  <c r="E1018" i="1"/>
  <c r="O1018" i="1"/>
  <c r="K1018" i="1"/>
  <c r="Q1018" i="1"/>
  <c r="F1018" i="1"/>
  <c r="C1023" i="1"/>
  <c r="G1023" i="1"/>
  <c r="K1023" i="1"/>
  <c r="O1023" i="1"/>
  <c r="S1023" i="1"/>
  <c r="H1023" i="1"/>
  <c r="M1023" i="1"/>
  <c r="R1023" i="1"/>
  <c r="D1023" i="1"/>
  <c r="I1023" i="1"/>
  <c r="N1023" i="1"/>
  <c r="J1023" i="1"/>
  <c r="E1023" i="1"/>
  <c r="P1023" i="1"/>
  <c r="L1023" i="1"/>
  <c r="Q1023" i="1"/>
  <c r="F1023" i="1"/>
  <c r="B929" i="1"/>
  <c r="E897" i="1"/>
  <c r="I897" i="1"/>
  <c r="M897" i="1"/>
  <c r="Q897" i="1"/>
  <c r="C897" i="1"/>
  <c r="H897" i="1"/>
  <c r="N897" i="1"/>
  <c r="S897" i="1"/>
  <c r="F897" i="1"/>
  <c r="L897" i="1"/>
  <c r="D897" i="1"/>
  <c r="O897" i="1"/>
  <c r="G897" i="1"/>
  <c r="P897" i="1"/>
  <c r="R897" i="1"/>
  <c r="J897" i="1"/>
  <c r="K897" i="1"/>
  <c r="C983" i="1"/>
  <c r="G983" i="1"/>
  <c r="K983" i="1"/>
  <c r="O983" i="1"/>
  <c r="S983" i="1"/>
  <c r="E983" i="1"/>
  <c r="J983" i="1"/>
  <c r="P983" i="1"/>
  <c r="F983" i="1"/>
  <c r="L983" i="1"/>
  <c r="Q983" i="1"/>
  <c r="H983" i="1"/>
  <c r="R983" i="1"/>
  <c r="M983" i="1"/>
  <c r="I983" i="1"/>
  <c r="N983" i="1"/>
  <c r="D983" i="1"/>
  <c r="F884" i="1"/>
  <c r="J884" i="1"/>
  <c r="N884" i="1"/>
  <c r="R884" i="1"/>
  <c r="D884" i="1"/>
  <c r="I884" i="1"/>
  <c r="O884" i="1"/>
  <c r="C884" i="1"/>
  <c r="H884" i="1"/>
  <c r="M884" i="1"/>
  <c r="S884" i="1"/>
  <c r="K884" i="1"/>
  <c r="E884" i="1"/>
  <c r="Q884" i="1"/>
  <c r="G884" i="1"/>
  <c r="L884" i="1"/>
  <c r="P884" i="1"/>
  <c r="E1061" i="1"/>
  <c r="I1061" i="1"/>
  <c r="G1061" i="1"/>
  <c r="L1061" i="1"/>
  <c r="P1061" i="1"/>
  <c r="C1061" i="1"/>
  <c r="J1061" i="1"/>
  <c r="O1061" i="1"/>
  <c r="F1061" i="1"/>
  <c r="N1061" i="1"/>
  <c r="H1061" i="1"/>
  <c r="Q1061" i="1"/>
  <c r="D1061" i="1"/>
  <c r="M1061" i="1"/>
  <c r="S1061" i="1"/>
  <c r="K1061" i="1"/>
  <c r="R1061" i="1"/>
  <c r="B1054" i="1"/>
  <c r="B879" i="1"/>
  <c r="D879" i="1"/>
  <c r="H879" i="1"/>
  <c r="L879" i="1"/>
  <c r="P879" i="1"/>
  <c r="G879" i="1"/>
  <c r="M879" i="1"/>
  <c r="R879" i="1"/>
  <c r="I879" i="1"/>
  <c r="O879" i="1"/>
  <c r="F879" i="1"/>
  <c r="N879" i="1"/>
  <c r="J879" i="1"/>
  <c r="E879" i="1"/>
  <c r="C879" i="1"/>
  <c r="K879" i="1"/>
  <c r="Q879" i="1"/>
  <c r="S879" i="1"/>
  <c r="C1039" i="1"/>
  <c r="G1039" i="1"/>
  <c r="K1039" i="1"/>
  <c r="O1039" i="1"/>
  <c r="S1039" i="1"/>
  <c r="H1039" i="1"/>
  <c r="M1039" i="1"/>
  <c r="R1039" i="1"/>
  <c r="D1039" i="1"/>
  <c r="I1039" i="1"/>
  <c r="N1039" i="1"/>
  <c r="E1039" i="1"/>
  <c r="P1039" i="1"/>
  <c r="J1039" i="1"/>
  <c r="Q1039" i="1"/>
  <c r="F1039" i="1"/>
  <c r="L1039" i="1"/>
  <c r="D901" i="1"/>
  <c r="H901" i="1"/>
  <c r="L901" i="1"/>
  <c r="P901" i="1"/>
  <c r="F901" i="1"/>
  <c r="K901" i="1"/>
  <c r="Q901" i="1"/>
  <c r="E901" i="1"/>
  <c r="M901" i="1"/>
  <c r="S901" i="1"/>
  <c r="G901" i="1"/>
  <c r="N901" i="1"/>
  <c r="I901" i="1"/>
  <c r="J901" i="1"/>
  <c r="O901" i="1"/>
  <c r="R901" i="1"/>
  <c r="C901" i="1"/>
  <c r="B957" i="1"/>
  <c r="F899" i="1"/>
  <c r="J899" i="1"/>
  <c r="N899" i="1"/>
  <c r="R899" i="1"/>
  <c r="C899" i="1"/>
  <c r="H899" i="1"/>
  <c r="M899" i="1"/>
  <c r="S899" i="1"/>
  <c r="D899" i="1"/>
  <c r="K899" i="1"/>
  <c r="Q899" i="1"/>
  <c r="E899" i="1"/>
  <c r="L899" i="1"/>
  <c r="O899" i="1"/>
  <c r="P899" i="1"/>
  <c r="G899" i="1"/>
  <c r="I899" i="1"/>
  <c r="C906" i="1"/>
  <c r="G906" i="1"/>
  <c r="K906" i="1"/>
  <c r="O906" i="1"/>
  <c r="S906" i="1"/>
  <c r="F906" i="1"/>
  <c r="L906" i="1"/>
  <c r="Q906" i="1"/>
  <c r="E906" i="1"/>
  <c r="M906" i="1"/>
  <c r="H906" i="1"/>
  <c r="N906" i="1"/>
  <c r="I906" i="1"/>
  <c r="J906" i="1"/>
  <c r="P906" i="1"/>
  <c r="D906" i="1"/>
  <c r="R906" i="1"/>
  <c r="F1056" i="1"/>
  <c r="J1056" i="1"/>
  <c r="N1056" i="1"/>
  <c r="R1056" i="1"/>
  <c r="G1056" i="1"/>
  <c r="L1056" i="1"/>
  <c r="Q1056" i="1"/>
  <c r="C1056" i="1"/>
  <c r="I1056" i="1"/>
  <c r="P1056" i="1"/>
  <c r="E1056" i="1"/>
  <c r="O1056" i="1"/>
  <c r="H1056" i="1"/>
  <c r="S1056" i="1"/>
  <c r="D1056" i="1"/>
  <c r="M1056" i="1"/>
  <c r="K1056" i="1"/>
  <c r="C851" i="1"/>
  <c r="G851" i="1"/>
  <c r="K851" i="1"/>
  <c r="O851" i="1"/>
  <c r="S851" i="1"/>
  <c r="H851" i="1"/>
  <c r="M851" i="1"/>
  <c r="R851" i="1"/>
  <c r="D851" i="1"/>
  <c r="I851" i="1"/>
  <c r="N851" i="1"/>
  <c r="J851" i="1"/>
  <c r="E851" i="1"/>
  <c r="P851" i="1"/>
  <c r="Q851" i="1"/>
  <c r="F851" i="1"/>
  <c r="L851" i="1"/>
  <c r="D1014" i="1"/>
  <c r="H1014" i="1"/>
  <c r="L1014" i="1"/>
  <c r="P1014" i="1"/>
  <c r="F1014" i="1"/>
  <c r="K1014" i="1"/>
  <c r="Q1014" i="1"/>
  <c r="G1014" i="1"/>
  <c r="M1014" i="1"/>
  <c r="R1014" i="1"/>
  <c r="C1014" i="1"/>
  <c r="N1014" i="1"/>
  <c r="I1014" i="1"/>
  <c r="S1014" i="1"/>
  <c r="O1014" i="1"/>
  <c r="E1014" i="1"/>
  <c r="J1014" i="1"/>
  <c r="E977" i="1"/>
  <c r="I977" i="1"/>
  <c r="M977" i="1"/>
  <c r="Q977" i="1"/>
  <c r="C977" i="1"/>
  <c r="H977" i="1"/>
  <c r="N977" i="1"/>
  <c r="S977" i="1"/>
  <c r="G977" i="1"/>
  <c r="O977" i="1"/>
  <c r="J977" i="1"/>
  <c r="P977" i="1"/>
  <c r="D977" i="1"/>
  <c r="R977" i="1"/>
  <c r="K977" i="1"/>
  <c r="F977" i="1"/>
  <c r="L977" i="1"/>
  <c r="E912" i="1"/>
  <c r="I912" i="1"/>
  <c r="M912" i="1"/>
  <c r="Q912" i="1"/>
  <c r="F912" i="1"/>
  <c r="K912" i="1"/>
  <c r="P912" i="1"/>
  <c r="C912" i="1"/>
  <c r="J912" i="1"/>
  <c r="R912" i="1"/>
  <c r="D912" i="1"/>
  <c r="L912" i="1"/>
  <c r="S912" i="1"/>
  <c r="G912" i="1"/>
  <c r="H912" i="1"/>
  <c r="N912" i="1"/>
  <c r="O912" i="1"/>
  <c r="F947" i="1"/>
  <c r="J947" i="1"/>
  <c r="N947" i="1"/>
  <c r="R947" i="1"/>
  <c r="C947" i="1"/>
  <c r="H947" i="1"/>
  <c r="M947" i="1"/>
  <c r="S947" i="1"/>
  <c r="E947" i="1"/>
  <c r="L947" i="1"/>
  <c r="G947" i="1"/>
  <c r="O947" i="1"/>
  <c r="I947" i="1"/>
  <c r="K947" i="1"/>
  <c r="P947" i="1"/>
  <c r="D947" i="1"/>
  <c r="Q947" i="1"/>
  <c r="E862" i="1"/>
  <c r="I862" i="1"/>
  <c r="M862" i="1"/>
  <c r="Q862" i="1"/>
  <c r="F862" i="1"/>
  <c r="K862" i="1"/>
  <c r="P862" i="1"/>
  <c r="C862" i="1"/>
  <c r="H862" i="1"/>
  <c r="N862" i="1"/>
  <c r="S862" i="1"/>
  <c r="L862" i="1"/>
  <c r="J862" i="1"/>
  <c r="D862" i="1"/>
  <c r="G862" i="1"/>
  <c r="O862" i="1"/>
  <c r="R862" i="1"/>
  <c r="F869" i="1"/>
  <c r="J869" i="1"/>
  <c r="N869" i="1"/>
  <c r="R869" i="1"/>
  <c r="D869" i="1"/>
  <c r="I869" i="1"/>
  <c r="O869" i="1"/>
  <c r="G869" i="1"/>
  <c r="L869" i="1"/>
  <c r="Q869" i="1"/>
  <c r="K869" i="1"/>
  <c r="H869" i="1"/>
  <c r="S869" i="1"/>
  <c r="M869" i="1"/>
  <c r="C869" i="1"/>
  <c r="E869" i="1"/>
  <c r="P869" i="1"/>
  <c r="B958" i="1"/>
  <c r="F980" i="1"/>
  <c r="J980" i="1"/>
  <c r="N980" i="1"/>
  <c r="R980" i="1"/>
  <c r="C980" i="1"/>
  <c r="H980" i="1"/>
  <c r="M980" i="1"/>
  <c r="S980" i="1"/>
  <c r="D980" i="1"/>
  <c r="I980" i="1"/>
  <c r="O980" i="1"/>
  <c r="E980" i="1"/>
  <c r="P980" i="1"/>
  <c r="K980" i="1"/>
  <c r="Q980" i="1"/>
  <c r="G980" i="1"/>
  <c r="L980" i="1"/>
  <c r="E981" i="1"/>
  <c r="I981" i="1"/>
  <c r="M981" i="1"/>
  <c r="Q981" i="1"/>
  <c r="G981" i="1"/>
  <c r="L981" i="1"/>
  <c r="R981" i="1"/>
  <c r="C981" i="1"/>
  <c r="H981" i="1"/>
  <c r="N981" i="1"/>
  <c r="S981" i="1"/>
  <c r="J981" i="1"/>
  <c r="D981" i="1"/>
  <c r="O981" i="1"/>
  <c r="F981" i="1"/>
  <c r="K981" i="1"/>
  <c r="P981" i="1"/>
  <c r="E1041" i="1"/>
  <c r="I1041" i="1"/>
  <c r="M1041" i="1"/>
  <c r="Q1041" i="1"/>
  <c r="F1041" i="1"/>
  <c r="K1041" i="1"/>
  <c r="P1041" i="1"/>
  <c r="G1041" i="1"/>
  <c r="H1041" i="1"/>
  <c r="O1041" i="1"/>
  <c r="C1041" i="1"/>
  <c r="N1041" i="1"/>
  <c r="D1041" i="1"/>
  <c r="R1041" i="1"/>
  <c r="J1041" i="1"/>
  <c r="L1041" i="1"/>
  <c r="S1041" i="1"/>
  <c r="F896" i="1"/>
  <c r="J896" i="1"/>
  <c r="N896" i="1"/>
  <c r="R896" i="1"/>
  <c r="D896" i="1"/>
  <c r="I896" i="1"/>
  <c r="O896" i="1"/>
  <c r="H896" i="1"/>
  <c r="P896" i="1"/>
  <c r="C896" i="1"/>
  <c r="L896" i="1"/>
  <c r="E896" i="1"/>
  <c r="M896" i="1"/>
  <c r="Q896" i="1"/>
  <c r="S896" i="1"/>
  <c r="G896" i="1"/>
  <c r="K896" i="1"/>
  <c r="E889" i="1"/>
  <c r="I889" i="1"/>
  <c r="M889" i="1"/>
  <c r="Q889" i="1"/>
  <c r="C889" i="1"/>
  <c r="H889" i="1"/>
  <c r="D889" i="1"/>
  <c r="K889" i="1"/>
  <c r="P889" i="1"/>
  <c r="F889" i="1"/>
  <c r="N889" i="1"/>
  <c r="G889" i="1"/>
  <c r="R889" i="1"/>
  <c r="J889" i="1"/>
  <c r="S889" i="1"/>
  <c r="L889" i="1"/>
  <c r="O889" i="1"/>
  <c r="B948" i="1"/>
  <c r="B966" i="1"/>
  <c r="F846" i="1"/>
  <c r="J846" i="1"/>
  <c r="C846" i="1"/>
  <c r="P846" i="1"/>
  <c r="O948" i="1"/>
  <c r="S948" i="1"/>
  <c r="J948" i="1"/>
  <c r="G948" i="1"/>
  <c r="E948" i="1"/>
  <c r="K874" i="1"/>
  <c r="F874" i="1"/>
  <c r="L874" i="1"/>
  <c r="I874" i="1"/>
  <c r="P940" i="1"/>
  <c r="F940" i="1"/>
  <c r="O940" i="1"/>
  <c r="M940" i="1"/>
  <c r="E864" i="1"/>
  <c r="J864" i="1"/>
  <c r="N864" i="1"/>
  <c r="O864" i="1"/>
  <c r="S1016" i="1"/>
  <c r="Q1016" i="1"/>
  <c r="K1016" i="1"/>
  <c r="D1016" i="1"/>
  <c r="F1016" i="1"/>
  <c r="C959" i="1"/>
  <c r="E959" i="1"/>
  <c r="L959" i="1"/>
  <c r="J959" i="1"/>
  <c r="H849" i="1"/>
  <c r="L849" i="1"/>
  <c r="O849" i="1"/>
  <c r="M849" i="1"/>
  <c r="M964" i="1"/>
  <c r="Q964" i="1"/>
  <c r="H964" i="1"/>
  <c r="R964" i="1"/>
  <c r="N933" i="1"/>
  <c r="E933" i="1"/>
  <c r="O933" i="1"/>
  <c r="F933" i="1"/>
  <c r="R859" i="1"/>
  <c r="K859" i="1"/>
  <c r="I859" i="1"/>
  <c r="H859" i="1"/>
  <c r="G923" i="1"/>
  <c r="I923" i="1"/>
  <c r="P923" i="1"/>
  <c r="N923" i="1"/>
  <c r="I939" i="1"/>
  <c r="C939" i="1"/>
  <c r="G939" i="1"/>
  <c r="H877" i="1"/>
  <c r="P877" i="1"/>
  <c r="M877" i="1"/>
  <c r="D877" i="1"/>
  <c r="E898" i="1"/>
  <c r="M898" i="1"/>
  <c r="C898" i="1"/>
  <c r="G898" i="1"/>
  <c r="R941" i="1"/>
  <c r="J941" i="1"/>
  <c r="N941" i="1"/>
  <c r="L941" i="1"/>
  <c r="I958" i="1"/>
  <c r="E958" i="1"/>
  <c r="R958" i="1"/>
  <c r="O958" i="1"/>
  <c r="G974" i="1"/>
  <c r="M974" i="1"/>
  <c r="O974" i="1"/>
  <c r="F974" i="1"/>
  <c r="K990" i="1"/>
  <c r="J990" i="1"/>
  <c r="I990" i="1"/>
  <c r="H990" i="1"/>
  <c r="G1006" i="1"/>
  <c r="O1006" i="1"/>
  <c r="N1006" i="1"/>
  <c r="L1006" i="1"/>
  <c r="M1022" i="1"/>
  <c r="F1022" i="1"/>
  <c r="S1022" i="1"/>
  <c r="N1058" i="1"/>
  <c r="M1058" i="1"/>
  <c r="K1058" i="1"/>
  <c r="E1058" i="1"/>
  <c r="R1042" i="1"/>
  <c r="S1042" i="1"/>
  <c r="J1042" i="1"/>
  <c r="H1042" i="1"/>
  <c r="N960" i="1"/>
  <c r="H960" i="1"/>
  <c r="P960" i="1"/>
  <c r="M960" i="1"/>
  <c r="S953" i="1"/>
  <c r="N953" i="1"/>
  <c r="C953" i="1"/>
  <c r="P953" i="1"/>
  <c r="O878" i="1"/>
  <c r="P878" i="1"/>
  <c r="D878" i="1"/>
  <c r="C878" i="1"/>
  <c r="N863" i="1"/>
  <c r="R863" i="1"/>
  <c r="J863" i="1"/>
  <c r="H863" i="1"/>
  <c r="O927" i="1"/>
  <c r="E927" i="1"/>
  <c r="Q927" i="1"/>
  <c r="N927" i="1"/>
  <c r="K861" i="1"/>
  <c r="S861" i="1"/>
  <c r="D861" i="1"/>
  <c r="R861" i="1"/>
  <c r="K962" i="1"/>
  <c r="Q962" i="1"/>
  <c r="N962" i="1"/>
  <c r="G962" i="1"/>
  <c r="D962" i="1"/>
  <c r="S1010" i="1"/>
  <c r="Q1010" i="1"/>
  <c r="J1010" i="1"/>
  <c r="H1010" i="1"/>
  <c r="C955" i="1"/>
  <c r="H955" i="1"/>
  <c r="P955" i="1"/>
  <c r="N955" i="1"/>
  <c r="R1033" i="1"/>
  <c r="K1033" i="1"/>
  <c r="S1033" i="1"/>
  <c r="J870" i="1"/>
  <c r="O870" i="1"/>
  <c r="F870" i="1"/>
  <c r="C870" i="1"/>
  <c r="E870" i="1"/>
  <c r="H883" i="1"/>
  <c r="I883" i="1"/>
  <c r="E883" i="1"/>
  <c r="G883" i="1"/>
  <c r="R845" i="1"/>
  <c r="O845" i="1"/>
  <c r="N845" i="1"/>
  <c r="M845" i="1"/>
  <c r="C866" i="1"/>
  <c r="S866" i="1"/>
  <c r="D866" i="1"/>
  <c r="O966" i="1"/>
  <c r="R966" i="1"/>
  <c r="J966" i="1"/>
  <c r="C966" i="1"/>
  <c r="D966" i="1"/>
  <c r="N998" i="1"/>
  <c r="R998" i="1"/>
  <c r="K998" i="1"/>
  <c r="E1030" i="1"/>
  <c r="I1030" i="1"/>
  <c r="Q1030" i="1"/>
  <c r="L1030" i="1"/>
  <c r="F1034" i="1"/>
  <c r="E1034" i="1"/>
  <c r="C1034" i="1"/>
  <c r="M949" i="1"/>
  <c r="R949" i="1"/>
  <c r="N949" i="1"/>
  <c r="F949" i="1"/>
  <c r="D949" i="1"/>
  <c r="L865" i="1"/>
  <c r="K865" i="1"/>
  <c r="H865" i="1"/>
  <c r="J865" i="1"/>
  <c r="N871" i="1"/>
  <c r="I871" i="1"/>
  <c r="R871" i="1"/>
  <c r="L871" i="1"/>
  <c r="M850" i="1"/>
  <c r="F850" i="1"/>
  <c r="S850" i="1"/>
  <c r="D893" i="1"/>
  <c r="H893" i="1"/>
  <c r="J893" i="1"/>
  <c r="G893" i="1"/>
  <c r="E893" i="1"/>
  <c r="J1062" i="1"/>
  <c r="L1062" i="1"/>
  <c r="D1062" i="1"/>
  <c r="G1062" i="1"/>
  <c r="O932" i="1"/>
  <c r="F932" i="1"/>
  <c r="R932" i="1"/>
  <c r="M932" i="1"/>
  <c r="J837" i="1"/>
  <c r="N837" i="1"/>
  <c r="G837" i="1"/>
  <c r="Q837" i="1"/>
  <c r="Q890" i="1"/>
  <c r="M890" i="1"/>
  <c r="K890" i="1"/>
  <c r="E890" i="1"/>
  <c r="D890" i="1"/>
  <c r="K952" i="1"/>
  <c r="L952" i="1"/>
  <c r="H952" i="1"/>
  <c r="I952" i="1"/>
  <c r="I917" i="1"/>
  <c r="E917" i="1"/>
  <c r="Q917" i="1"/>
  <c r="L917" i="1"/>
  <c r="H924" i="1"/>
  <c r="N924" i="1"/>
  <c r="F924" i="1"/>
  <c r="Q924" i="1"/>
  <c r="F885" i="1"/>
  <c r="P885" i="1"/>
  <c r="L885" i="1"/>
  <c r="C885" i="1"/>
  <c r="E885" i="1"/>
  <c r="E943" i="1"/>
  <c r="P943" i="1"/>
  <c r="L943" i="1"/>
  <c r="J943" i="1"/>
  <c r="O925" i="1"/>
  <c r="E925" i="1"/>
  <c r="N925" i="1"/>
  <c r="J978" i="1"/>
  <c r="N978" i="1"/>
  <c r="E978" i="1"/>
  <c r="P978" i="1"/>
  <c r="I994" i="1"/>
  <c r="R994" i="1"/>
  <c r="K994" i="1"/>
  <c r="E994" i="1"/>
  <c r="J1054" i="1"/>
  <c r="O1054" i="1"/>
  <c r="I1054" i="1"/>
  <c r="H1054" i="1"/>
  <c r="H963" i="1"/>
  <c r="R963" i="1"/>
  <c r="L963" i="1"/>
  <c r="K963" i="1"/>
  <c r="K892" i="1"/>
  <c r="O892" i="1"/>
  <c r="S892" i="1"/>
  <c r="R892" i="1"/>
  <c r="N928" i="1"/>
  <c r="D928" i="1"/>
  <c r="O928" i="1"/>
  <c r="F928" i="1"/>
  <c r="E928" i="1"/>
  <c r="N853" i="1"/>
  <c r="R853" i="1"/>
  <c r="K853" i="1"/>
  <c r="I853" i="1"/>
  <c r="F956" i="1"/>
  <c r="S956" i="1"/>
  <c r="O956" i="1"/>
  <c r="J842" i="1"/>
  <c r="N842" i="1"/>
  <c r="G842" i="1"/>
  <c r="P842" i="1"/>
  <c r="L868" i="1"/>
  <c r="Q868" i="1"/>
  <c r="H868" i="1"/>
  <c r="S868" i="1"/>
  <c r="C868" i="1"/>
  <c r="M935" i="1"/>
  <c r="Q935" i="1"/>
  <c r="I935" i="1"/>
  <c r="J935" i="1"/>
  <c r="P872" i="1"/>
  <c r="N872" i="1"/>
  <c r="L872" i="1"/>
  <c r="K872" i="1"/>
  <c r="K1002" i="1"/>
  <c r="E1002" i="1"/>
  <c r="C1002" i="1"/>
  <c r="P1002" i="1"/>
  <c r="J1046" i="1"/>
  <c r="R1046" i="1"/>
  <c r="O1046" i="1"/>
  <c r="F1046" i="1"/>
  <c r="J886" i="1"/>
  <c r="S886" i="1"/>
  <c r="K886" i="1"/>
  <c r="L961" i="1"/>
  <c r="C961" i="1"/>
  <c r="N961" i="1"/>
  <c r="S921" i="1"/>
  <c r="J921" i="1"/>
  <c r="F921" i="1"/>
  <c r="P921" i="1"/>
  <c r="M881" i="1"/>
  <c r="D881" i="1"/>
  <c r="I881" i="1"/>
  <c r="E881" i="1"/>
  <c r="F881" i="1"/>
  <c r="Q957" i="1"/>
  <c r="M957" i="1"/>
  <c r="I957" i="1"/>
  <c r="H957" i="1"/>
  <c r="E847" i="1"/>
  <c r="R847" i="1"/>
  <c r="L847" i="1"/>
  <c r="N882" i="1"/>
  <c r="I882" i="1"/>
  <c r="E882" i="1"/>
  <c r="P882" i="1"/>
  <c r="S1026" i="1"/>
  <c r="R1026" i="1"/>
  <c r="K1026" i="1"/>
  <c r="E1026" i="1"/>
  <c r="D1026" i="1"/>
  <c r="Q1038" i="1"/>
  <c r="J1038" i="1"/>
  <c r="I1038" i="1"/>
  <c r="R929" i="1"/>
  <c r="G929" i="1"/>
  <c r="O929" i="1"/>
  <c r="L929" i="1"/>
  <c r="I873" i="1"/>
  <c r="G873" i="1"/>
  <c r="C873" i="1"/>
  <c r="E997" i="1"/>
  <c r="I997" i="1"/>
  <c r="M997" i="1"/>
  <c r="Q997" i="1"/>
  <c r="G997" i="1"/>
  <c r="L997" i="1"/>
  <c r="R997" i="1"/>
  <c r="C997" i="1"/>
  <c r="H997" i="1"/>
  <c r="N997" i="1"/>
  <c r="S997" i="1"/>
  <c r="D997" i="1"/>
  <c r="O997" i="1"/>
  <c r="J997" i="1"/>
  <c r="F997" i="1"/>
  <c r="K997" i="1"/>
  <c r="P997" i="1"/>
  <c r="B956" i="1"/>
  <c r="F1060" i="1"/>
  <c r="J1060" i="1"/>
  <c r="N1060" i="1"/>
  <c r="R1060" i="1"/>
  <c r="C1060" i="1"/>
  <c r="H1060" i="1"/>
  <c r="M1060" i="1"/>
  <c r="S1060" i="1"/>
  <c r="E1060" i="1"/>
  <c r="L1060" i="1"/>
  <c r="D1060" i="1"/>
  <c r="O1060" i="1"/>
  <c r="G1060" i="1"/>
  <c r="P1060" i="1"/>
  <c r="K1060" i="1"/>
  <c r="I1060" i="1"/>
  <c r="Q1060" i="1"/>
  <c r="B961" i="1"/>
  <c r="E969" i="1"/>
  <c r="I969" i="1"/>
  <c r="M969" i="1"/>
  <c r="Q969" i="1"/>
  <c r="F969" i="1"/>
  <c r="K969" i="1"/>
  <c r="P969" i="1"/>
  <c r="H969" i="1"/>
  <c r="O969" i="1"/>
  <c r="C969" i="1"/>
  <c r="J969" i="1"/>
  <c r="R969" i="1"/>
  <c r="L969" i="1"/>
  <c r="D969" i="1"/>
  <c r="S969" i="1"/>
  <c r="N969" i="1"/>
  <c r="G969" i="1"/>
  <c r="F1004" i="1"/>
  <c r="J1004" i="1"/>
  <c r="N1004" i="1"/>
  <c r="R1004" i="1"/>
  <c r="E1004" i="1"/>
  <c r="K1004" i="1"/>
  <c r="P1004" i="1"/>
  <c r="G1004" i="1"/>
  <c r="L1004" i="1"/>
  <c r="Q1004" i="1"/>
  <c r="C1004" i="1"/>
  <c r="M1004" i="1"/>
  <c r="H1004" i="1"/>
  <c r="S1004" i="1"/>
  <c r="O1004" i="1"/>
  <c r="D1004" i="1"/>
  <c r="I1004" i="1"/>
  <c r="C1007" i="1"/>
  <c r="G1007" i="1"/>
  <c r="K1007" i="1"/>
  <c r="O1007" i="1"/>
  <c r="S1007" i="1"/>
  <c r="H1007" i="1"/>
  <c r="M1007" i="1"/>
  <c r="R1007" i="1"/>
  <c r="D1007" i="1"/>
  <c r="I1007" i="1"/>
  <c r="N1007" i="1"/>
  <c r="E1007" i="1"/>
  <c r="P1007" i="1"/>
  <c r="J1007" i="1"/>
  <c r="F1007" i="1"/>
  <c r="L1007" i="1"/>
  <c r="Q1007" i="1"/>
  <c r="D1050" i="1"/>
  <c r="H1050" i="1"/>
  <c r="L1050" i="1"/>
  <c r="P1050" i="1"/>
  <c r="G1050" i="1"/>
  <c r="M1050" i="1"/>
  <c r="R1050" i="1"/>
  <c r="E1050" i="1"/>
  <c r="K1050" i="1"/>
  <c r="S1050" i="1"/>
  <c r="C1050" i="1"/>
  <c r="N1050" i="1"/>
  <c r="F1050" i="1"/>
  <c r="O1050" i="1"/>
  <c r="J1050" i="1"/>
  <c r="I1050" i="1"/>
  <c r="Q1050" i="1"/>
  <c r="D945" i="1"/>
  <c r="H945" i="1"/>
  <c r="L945" i="1"/>
  <c r="P945" i="1"/>
  <c r="E945" i="1"/>
  <c r="J945" i="1"/>
  <c r="O945" i="1"/>
  <c r="C945" i="1"/>
  <c r="K945" i="1"/>
  <c r="R945" i="1"/>
  <c r="F945" i="1"/>
  <c r="M945" i="1"/>
  <c r="S945" i="1"/>
  <c r="N945" i="1"/>
  <c r="Q945" i="1"/>
  <c r="G945" i="1"/>
  <c r="I945" i="1"/>
  <c r="E993" i="1"/>
  <c r="I993" i="1"/>
  <c r="M993" i="1"/>
  <c r="Q993" i="1"/>
  <c r="F993" i="1"/>
  <c r="K993" i="1"/>
  <c r="P993" i="1"/>
  <c r="G993" i="1"/>
  <c r="L993" i="1"/>
  <c r="R993" i="1"/>
  <c r="H993" i="1"/>
  <c r="S993" i="1"/>
  <c r="C993" i="1"/>
  <c r="N993" i="1"/>
  <c r="J993" i="1"/>
  <c r="O993" i="1"/>
  <c r="D993" i="1"/>
  <c r="F856" i="1"/>
  <c r="J856" i="1"/>
  <c r="N856" i="1"/>
  <c r="R856" i="1"/>
  <c r="C856" i="1"/>
  <c r="H856" i="1"/>
  <c r="M856" i="1"/>
  <c r="S856" i="1"/>
  <c r="D856" i="1"/>
  <c r="I856" i="1"/>
  <c r="O856" i="1"/>
  <c r="K856" i="1"/>
  <c r="E856" i="1"/>
  <c r="P856" i="1"/>
  <c r="Q856" i="1"/>
  <c r="G856" i="1"/>
  <c r="L856" i="1"/>
  <c r="E1017" i="1"/>
  <c r="I1017" i="1"/>
  <c r="M1017" i="1"/>
  <c r="Q1017" i="1"/>
  <c r="C1017" i="1"/>
  <c r="H1017" i="1"/>
  <c r="N1017" i="1"/>
  <c r="S1017" i="1"/>
  <c r="D1017" i="1"/>
  <c r="J1017" i="1"/>
  <c r="O1017" i="1"/>
  <c r="F1017" i="1"/>
  <c r="P1017" i="1"/>
  <c r="K1017" i="1"/>
  <c r="G1017" i="1"/>
  <c r="L1017" i="1"/>
  <c r="R1017" i="1"/>
  <c r="D854" i="1"/>
  <c r="H854" i="1"/>
  <c r="L854" i="1"/>
  <c r="P854" i="1"/>
  <c r="E854" i="1"/>
  <c r="J854" i="1"/>
  <c r="O854" i="1"/>
  <c r="F854" i="1"/>
  <c r="K854" i="1"/>
  <c r="Q854" i="1"/>
  <c r="M854" i="1"/>
  <c r="G854" i="1"/>
  <c r="R854" i="1"/>
  <c r="N854" i="1"/>
  <c r="I854" i="1"/>
  <c r="C854" i="1"/>
  <c r="S854" i="1"/>
  <c r="B939" i="1"/>
  <c r="B933" i="1"/>
  <c r="C891" i="1"/>
  <c r="G891" i="1"/>
  <c r="K891" i="1"/>
  <c r="O891" i="1"/>
  <c r="S891" i="1"/>
  <c r="D891" i="1"/>
  <c r="I891" i="1"/>
  <c r="N891" i="1"/>
  <c r="H891" i="1"/>
  <c r="P891" i="1"/>
  <c r="L891" i="1"/>
  <c r="E891" i="1"/>
  <c r="M891" i="1"/>
  <c r="F891" i="1"/>
  <c r="J891" i="1"/>
  <c r="Q891" i="1"/>
  <c r="R891" i="1"/>
  <c r="B872" i="1"/>
  <c r="M846" i="1"/>
  <c r="H948" i="1"/>
  <c r="M948" i="1"/>
  <c r="J874" i="1"/>
  <c r="Q874" i="1"/>
  <c r="S940" i="1"/>
  <c r="E940" i="1"/>
  <c r="L864" i="1"/>
  <c r="H1016" i="1"/>
  <c r="L1016" i="1"/>
  <c r="D959" i="1"/>
  <c r="R959" i="1"/>
  <c r="K849" i="1"/>
  <c r="D849" i="1"/>
  <c r="E849" i="1"/>
  <c r="K964" i="1"/>
  <c r="J964" i="1"/>
  <c r="J933" i="1"/>
  <c r="L933" i="1"/>
  <c r="J859" i="1"/>
  <c r="P859" i="1"/>
  <c r="O923" i="1"/>
  <c r="D939" i="1"/>
  <c r="P898" i="1"/>
  <c r="F941" i="1"/>
  <c r="G990" i="1"/>
  <c r="P990" i="1"/>
  <c r="R1006" i="1"/>
  <c r="C1006" i="1"/>
  <c r="I1058" i="1"/>
  <c r="L1058" i="1"/>
  <c r="Q1042" i="1"/>
  <c r="K863" i="1"/>
  <c r="G863" i="1"/>
  <c r="P861" i="1"/>
  <c r="L861" i="1"/>
  <c r="I1010" i="1"/>
  <c r="F1010" i="1"/>
  <c r="R870" i="1"/>
  <c r="M870" i="1"/>
  <c r="M883" i="1"/>
  <c r="O883" i="1"/>
  <c r="G845" i="1"/>
  <c r="P845" i="1"/>
  <c r="E845" i="1"/>
  <c r="P866" i="1"/>
  <c r="I866" i="1"/>
  <c r="N966" i="1"/>
  <c r="O998" i="1"/>
  <c r="G998" i="1"/>
  <c r="C1030" i="1"/>
  <c r="M1030" i="1"/>
  <c r="J1034" i="1"/>
  <c r="N1034" i="1"/>
  <c r="S949" i="1"/>
  <c r="O949" i="1"/>
  <c r="G865" i="1"/>
  <c r="R865" i="1"/>
  <c r="J871" i="1"/>
  <c r="K850" i="1"/>
  <c r="J850" i="1"/>
  <c r="N1062" i="1"/>
  <c r="H932" i="1"/>
  <c r="K932" i="1"/>
  <c r="S837" i="1"/>
  <c r="R837" i="1"/>
  <c r="G890" i="1"/>
  <c r="I890" i="1"/>
  <c r="D952" i="1"/>
  <c r="O952" i="1"/>
  <c r="O917" i="1"/>
  <c r="S917" i="1"/>
  <c r="D917" i="1"/>
  <c r="C924" i="1"/>
  <c r="S924" i="1"/>
  <c r="J924" i="1"/>
  <c r="D885" i="1"/>
  <c r="N885" i="1"/>
  <c r="M885" i="1"/>
  <c r="M943" i="1"/>
  <c r="K943" i="1"/>
  <c r="C943" i="1"/>
  <c r="F1054" i="1"/>
  <c r="S1054" i="1"/>
  <c r="M963" i="1"/>
  <c r="D963" i="1"/>
  <c r="P892" i="1"/>
  <c r="H892" i="1"/>
  <c r="G928" i="1"/>
  <c r="M928" i="1"/>
  <c r="S853" i="1"/>
  <c r="G956" i="1"/>
  <c r="D956" i="1"/>
  <c r="S842" i="1"/>
  <c r="R935" i="1"/>
  <c r="M873" i="1"/>
  <c r="B1058" i="1"/>
  <c r="B1022" i="1"/>
  <c r="B915" i="1"/>
  <c r="F915" i="1"/>
  <c r="J915" i="1"/>
  <c r="N915" i="1"/>
  <c r="R915" i="1"/>
  <c r="C915" i="1"/>
  <c r="H915" i="1"/>
  <c r="M915" i="1"/>
  <c r="S915" i="1"/>
  <c r="I915" i="1"/>
  <c r="P915" i="1"/>
  <c r="D915" i="1"/>
  <c r="K915" i="1"/>
  <c r="Q915" i="1"/>
  <c r="L915" i="1"/>
  <c r="O915" i="1"/>
  <c r="E915" i="1"/>
  <c r="G915" i="1"/>
  <c r="B877" i="1"/>
  <c r="B974" i="1"/>
  <c r="B866" i="1"/>
  <c r="B888" i="1"/>
  <c r="F888" i="1"/>
  <c r="J888" i="1"/>
  <c r="N888" i="1"/>
  <c r="R888" i="1"/>
  <c r="D888" i="1"/>
  <c r="I888" i="1"/>
  <c r="O888" i="1"/>
  <c r="G888" i="1"/>
  <c r="M888" i="1"/>
  <c r="C888" i="1"/>
  <c r="L888" i="1"/>
  <c r="K888" i="1"/>
  <c r="P888" i="1"/>
  <c r="Q888" i="1"/>
  <c r="S888" i="1"/>
  <c r="E888" i="1"/>
  <c r="H888" i="1"/>
  <c r="B1008" i="1"/>
  <c r="F1008" i="1"/>
  <c r="J1008" i="1"/>
  <c r="N1008" i="1"/>
  <c r="R1008" i="1"/>
  <c r="G1008" i="1"/>
  <c r="L1008" i="1"/>
  <c r="Q1008" i="1"/>
  <c r="C1008" i="1"/>
  <c r="H1008" i="1"/>
  <c r="M1008" i="1"/>
  <c r="S1008" i="1"/>
  <c r="I1008" i="1"/>
  <c r="D1008" i="1"/>
  <c r="O1008" i="1"/>
  <c r="K1008" i="1"/>
  <c r="P1008" i="1"/>
  <c r="E1008" i="1"/>
  <c r="B934" i="1"/>
  <c r="C934" i="1"/>
  <c r="G934" i="1"/>
  <c r="K934" i="1"/>
  <c r="O934" i="1"/>
  <c r="S934" i="1"/>
  <c r="E934" i="1"/>
  <c r="J934" i="1"/>
  <c r="P934" i="1"/>
  <c r="F934" i="1"/>
  <c r="M934" i="1"/>
  <c r="H934" i="1"/>
  <c r="N934" i="1"/>
  <c r="Q934" i="1"/>
  <c r="D934" i="1"/>
  <c r="R934" i="1"/>
  <c r="I934" i="1"/>
  <c r="L934" i="1"/>
  <c r="B972" i="1"/>
  <c r="F972" i="1"/>
  <c r="J972" i="1"/>
  <c r="N972" i="1"/>
  <c r="R972" i="1"/>
  <c r="C972" i="1"/>
  <c r="H972" i="1"/>
  <c r="M972" i="1"/>
  <c r="S972" i="1"/>
  <c r="G972" i="1"/>
  <c r="O972" i="1"/>
  <c r="I972" i="1"/>
  <c r="P972" i="1"/>
  <c r="D972" i="1"/>
  <c r="Q972" i="1"/>
  <c r="K972" i="1"/>
  <c r="E972" i="1"/>
  <c r="L972" i="1"/>
  <c r="B1046" i="1"/>
  <c r="B868" i="1"/>
  <c r="B944" i="1"/>
  <c r="E944" i="1"/>
  <c r="I944" i="1"/>
  <c r="M944" i="1"/>
  <c r="Q944" i="1"/>
  <c r="F944" i="1"/>
  <c r="K944" i="1"/>
  <c r="P944" i="1"/>
  <c r="G944" i="1"/>
  <c r="N944" i="1"/>
  <c r="H944" i="1"/>
  <c r="O944" i="1"/>
  <c r="C944" i="1"/>
  <c r="R944" i="1"/>
  <c r="D944" i="1"/>
  <c r="S944" i="1"/>
  <c r="J944" i="1"/>
  <c r="L944" i="1"/>
  <c r="B850" i="1"/>
  <c r="B986" i="1"/>
  <c r="D986" i="1"/>
  <c r="H986" i="1"/>
  <c r="L986" i="1"/>
  <c r="P986" i="1"/>
  <c r="G986" i="1"/>
  <c r="M986" i="1"/>
  <c r="R986" i="1"/>
  <c r="C986" i="1"/>
  <c r="I986" i="1"/>
  <c r="N986" i="1"/>
  <c r="S986" i="1"/>
  <c r="J986" i="1"/>
  <c r="E986" i="1"/>
  <c r="O986" i="1"/>
  <c r="F986" i="1"/>
  <c r="K986" i="1"/>
  <c r="Q986" i="1"/>
  <c r="C942" i="1"/>
  <c r="G942" i="1"/>
  <c r="K942" i="1"/>
  <c r="O942" i="1"/>
  <c r="S942" i="1"/>
  <c r="H942" i="1"/>
  <c r="M942" i="1"/>
  <c r="R942" i="1"/>
  <c r="E942" i="1"/>
  <c r="L942" i="1"/>
  <c r="F942" i="1"/>
  <c r="N942" i="1"/>
  <c r="I942" i="1"/>
  <c r="J942" i="1"/>
  <c r="P942" i="1"/>
  <c r="D942" i="1"/>
  <c r="Q942" i="1"/>
  <c r="B970" i="1"/>
  <c r="D970" i="1"/>
  <c r="H970" i="1"/>
  <c r="L970" i="1"/>
  <c r="P970" i="1"/>
  <c r="E970" i="1"/>
  <c r="J970" i="1"/>
  <c r="O970" i="1"/>
  <c r="F970" i="1"/>
  <c r="M970" i="1"/>
  <c r="S970" i="1"/>
  <c r="G970" i="1"/>
  <c r="N970" i="1"/>
  <c r="I970" i="1"/>
  <c r="Q970" i="1"/>
  <c r="C970" i="1"/>
  <c r="K970" i="1"/>
  <c r="R970" i="1"/>
  <c r="B1019" i="1"/>
  <c r="C1019" i="1"/>
  <c r="G1019" i="1"/>
  <c r="K1019" i="1"/>
  <c r="O1019" i="1"/>
  <c r="S1019" i="1"/>
  <c r="F1019" i="1"/>
  <c r="L1019" i="1"/>
  <c r="Q1019" i="1"/>
  <c r="H1019" i="1"/>
  <c r="M1019" i="1"/>
  <c r="R1019" i="1"/>
  <c r="D1019" i="1"/>
  <c r="N1019" i="1"/>
  <c r="I1019" i="1"/>
  <c r="P1019" i="1"/>
  <c r="E1019" i="1"/>
  <c r="J1019" i="1"/>
  <c r="B1038" i="1"/>
  <c r="B840" i="1"/>
  <c r="F840" i="1"/>
  <c r="J840" i="1"/>
  <c r="N840" i="1"/>
  <c r="R840" i="1"/>
  <c r="C840" i="1"/>
  <c r="H840" i="1"/>
  <c r="M840" i="1"/>
  <c r="S840" i="1"/>
  <c r="D840" i="1"/>
  <c r="I840" i="1"/>
  <c r="O840" i="1"/>
  <c r="E840" i="1"/>
  <c r="P840" i="1"/>
  <c r="K840" i="1"/>
  <c r="Q840" i="1"/>
  <c r="L840" i="1"/>
  <c r="G840" i="1"/>
  <c r="B1034" i="1"/>
  <c r="C887" i="1"/>
  <c r="G887" i="1"/>
  <c r="K887" i="1"/>
  <c r="O887" i="1"/>
  <c r="S887" i="1"/>
  <c r="E887" i="1"/>
  <c r="J887" i="1"/>
  <c r="P887" i="1"/>
  <c r="I887" i="1"/>
  <c r="Q887" i="1"/>
  <c r="L887" i="1"/>
  <c r="D887" i="1"/>
  <c r="N887" i="1"/>
  <c r="F887" i="1"/>
  <c r="R887" i="1"/>
  <c r="H887" i="1"/>
  <c r="M887" i="1"/>
  <c r="B886" i="1"/>
  <c r="B1012" i="1"/>
  <c r="F1012" i="1"/>
  <c r="J1012" i="1"/>
  <c r="N1012" i="1"/>
  <c r="R1012" i="1"/>
  <c r="C1012" i="1"/>
  <c r="H1012" i="1"/>
  <c r="M1012" i="1"/>
  <c r="S1012" i="1"/>
  <c r="D1012" i="1"/>
  <c r="I1012" i="1"/>
  <c r="O1012" i="1"/>
  <c r="E1012" i="1"/>
  <c r="P1012" i="1"/>
  <c r="K1012" i="1"/>
  <c r="G1012" i="1"/>
  <c r="L1012" i="1"/>
  <c r="Q1012" i="1"/>
  <c r="F1000" i="1"/>
  <c r="J1000" i="1"/>
  <c r="N1000" i="1"/>
  <c r="R1000" i="1"/>
  <c r="D1000" i="1"/>
  <c r="I1000" i="1"/>
  <c r="O1000" i="1"/>
  <c r="E1000" i="1"/>
  <c r="K1000" i="1"/>
  <c r="P1000" i="1"/>
  <c r="G1000" i="1"/>
  <c r="Q1000" i="1"/>
  <c r="L1000" i="1"/>
  <c r="S1000" i="1"/>
  <c r="C1000" i="1"/>
  <c r="H1000" i="1"/>
  <c r="M1000" i="1"/>
  <c r="F1020" i="1"/>
  <c r="J1020" i="1"/>
  <c r="N1020" i="1"/>
  <c r="R1020" i="1"/>
  <c r="E1020" i="1"/>
  <c r="K1020" i="1"/>
  <c r="P1020" i="1"/>
  <c r="G1020" i="1"/>
  <c r="L1020" i="1"/>
  <c r="Q1020" i="1"/>
  <c r="H1020" i="1"/>
  <c r="S1020" i="1"/>
  <c r="C1020" i="1"/>
  <c r="M1020" i="1"/>
  <c r="D1020" i="1"/>
  <c r="I1020" i="1"/>
  <c r="O1020" i="1"/>
  <c r="B1051" i="1"/>
  <c r="C1051" i="1"/>
  <c r="G1051" i="1"/>
  <c r="K1051" i="1"/>
  <c r="O1051" i="1"/>
  <c r="S1051" i="1"/>
  <c r="F1051" i="1"/>
  <c r="L1051" i="1"/>
  <c r="Q1051" i="1"/>
  <c r="I1051" i="1"/>
  <c r="P1051" i="1"/>
  <c r="E1051" i="1"/>
  <c r="N1051" i="1"/>
  <c r="H1051" i="1"/>
  <c r="R1051" i="1"/>
  <c r="D1051" i="1"/>
  <c r="M1051" i="1"/>
  <c r="J1051" i="1"/>
  <c r="B1028" i="1"/>
  <c r="F1028" i="1"/>
  <c r="J1028" i="1"/>
  <c r="N1028" i="1"/>
  <c r="R1028" i="1"/>
  <c r="C1028" i="1"/>
  <c r="H1028" i="1"/>
  <c r="M1028" i="1"/>
  <c r="S1028" i="1"/>
  <c r="D1028" i="1"/>
  <c r="I1028" i="1"/>
  <c r="O1028" i="1"/>
  <c r="K1028" i="1"/>
  <c r="E1028" i="1"/>
  <c r="P1028" i="1"/>
  <c r="L1028" i="1"/>
  <c r="Q1028" i="1"/>
  <c r="G1028" i="1"/>
  <c r="B994" i="1"/>
  <c r="B984" i="1"/>
  <c r="F984" i="1"/>
  <c r="J984" i="1"/>
  <c r="N984" i="1"/>
  <c r="R984" i="1"/>
  <c r="D984" i="1"/>
  <c r="I984" i="1"/>
  <c r="O984" i="1"/>
  <c r="E984" i="1"/>
  <c r="K984" i="1"/>
  <c r="P984" i="1"/>
  <c r="L984" i="1"/>
  <c r="G984" i="1"/>
  <c r="Q984" i="1"/>
  <c r="M984" i="1"/>
  <c r="S984" i="1"/>
  <c r="C984" i="1"/>
  <c r="H984" i="1"/>
  <c r="B943" i="1"/>
  <c r="B1044" i="1"/>
  <c r="F1044" i="1"/>
  <c r="J1044" i="1"/>
  <c r="N1044" i="1"/>
  <c r="R1044" i="1"/>
  <c r="C1044" i="1"/>
  <c r="H1044" i="1"/>
  <c r="M1044" i="1"/>
  <c r="S1044" i="1"/>
  <c r="G1044" i="1"/>
  <c r="O1044" i="1"/>
  <c r="K1044" i="1"/>
  <c r="D1044" i="1"/>
  <c r="L1044" i="1"/>
  <c r="I1044" i="1"/>
  <c r="Q1044" i="1"/>
  <c r="P1044" i="1"/>
  <c r="E1044" i="1"/>
  <c r="B841" i="1"/>
  <c r="E841" i="1"/>
  <c r="I841" i="1"/>
  <c r="M841" i="1"/>
  <c r="Q841" i="1"/>
  <c r="G841" i="1"/>
  <c r="L841" i="1"/>
  <c r="R841" i="1"/>
  <c r="C841" i="1"/>
  <c r="H841" i="1"/>
  <c r="N841" i="1"/>
  <c r="S841" i="1"/>
  <c r="J841" i="1"/>
  <c r="D841" i="1"/>
  <c r="O841" i="1"/>
  <c r="P841" i="1"/>
  <c r="F841" i="1"/>
  <c r="K841" i="1"/>
  <c r="B932" i="1"/>
  <c r="B878" i="1"/>
  <c r="B1036" i="1"/>
  <c r="F1036" i="1"/>
  <c r="J1036" i="1"/>
  <c r="N1036" i="1"/>
  <c r="R1036" i="1"/>
  <c r="E1036" i="1"/>
  <c r="K1036" i="1"/>
  <c r="P1036" i="1"/>
  <c r="G1036" i="1"/>
  <c r="L1036" i="1"/>
  <c r="Q1036" i="1"/>
  <c r="C1036" i="1"/>
  <c r="M1036" i="1"/>
  <c r="H1036" i="1"/>
  <c r="S1036" i="1"/>
  <c r="D1036" i="1"/>
  <c r="I1036" i="1"/>
  <c r="O1036" i="1"/>
  <c r="B955" i="1"/>
  <c r="B848" i="1"/>
  <c r="F848" i="1"/>
  <c r="J848" i="1"/>
  <c r="N848" i="1"/>
  <c r="R848" i="1"/>
  <c r="E848" i="1"/>
  <c r="K848" i="1"/>
  <c r="P848" i="1"/>
  <c r="G848" i="1"/>
  <c r="L848" i="1"/>
  <c r="Q848" i="1"/>
  <c r="H848" i="1"/>
  <c r="S848" i="1"/>
  <c r="C848" i="1"/>
  <c r="M848" i="1"/>
  <c r="I848" i="1"/>
  <c r="D848" i="1"/>
  <c r="O848" i="1"/>
  <c r="B847" i="1"/>
  <c r="F1040" i="1"/>
  <c r="J1040" i="1"/>
  <c r="N1040" i="1"/>
  <c r="R1040" i="1"/>
  <c r="G1040" i="1"/>
  <c r="L1040" i="1"/>
  <c r="Q1040" i="1"/>
  <c r="C1040" i="1"/>
  <c r="H1040" i="1"/>
  <c r="M1040" i="1"/>
  <c r="S1040" i="1"/>
  <c r="I1040" i="1"/>
  <c r="D1040" i="1"/>
  <c r="O1040" i="1"/>
  <c r="E1040" i="1"/>
  <c r="K1040" i="1"/>
  <c r="P1040" i="1"/>
  <c r="B873" i="1"/>
  <c r="B1042" i="1"/>
  <c r="B998" i="1"/>
  <c r="B1033" i="1"/>
  <c r="B870" i="1"/>
  <c r="E973" i="1"/>
  <c r="I973" i="1"/>
  <c r="M973" i="1"/>
  <c r="Q973" i="1"/>
  <c r="G973" i="1"/>
  <c r="L973" i="1"/>
  <c r="R973" i="1"/>
  <c r="D973" i="1"/>
  <c r="K973" i="1"/>
  <c r="S973" i="1"/>
  <c r="F973" i="1"/>
  <c r="N973" i="1"/>
  <c r="O973" i="1"/>
  <c r="H973" i="1"/>
  <c r="C973" i="1"/>
  <c r="J973" i="1"/>
  <c r="P973" i="1"/>
  <c r="B951" i="1"/>
  <c r="F951" i="1"/>
  <c r="J951" i="1"/>
  <c r="N951" i="1"/>
  <c r="R951" i="1"/>
  <c r="D951" i="1"/>
  <c r="I951" i="1"/>
  <c r="O951" i="1"/>
  <c r="H951" i="1"/>
  <c r="P951" i="1"/>
  <c r="C951" i="1"/>
  <c r="K951" i="1"/>
  <c r="Q951" i="1"/>
  <c r="L951" i="1"/>
  <c r="M951" i="1"/>
  <c r="S951" i="1"/>
  <c r="E951" i="1"/>
  <c r="G951" i="1"/>
  <c r="B1026" i="1"/>
  <c r="B949" i="1"/>
  <c r="B953" i="1"/>
  <c r="B1052" i="1"/>
  <c r="F1052" i="1"/>
  <c r="J1052" i="1"/>
  <c r="N1052" i="1"/>
  <c r="R1052" i="1"/>
  <c r="E1052" i="1"/>
  <c r="K1052" i="1"/>
  <c r="P1052" i="1"/>
  <c r="G1052" i="1"/>
  <c r="M1052" i="1"/>
  <c r="H1052" i="1"/>
  <c r="Q1052" i="1"/>
  <c r="I1052" i="1"/>
  <c r="S1052" i="1"/>
  <c r="D1052" i="1"/>
  <c r="O1052" i="1"/>
  <c r="C1052" i="1"/>
  <c r="L1052" i="1"/>
  <c r="E1053" i="1"/>
  <c r="I1053" i="1"/>
  <c r="M1053" i="1"/>
  <c r="Q1053" i="1"/>
  <c r="D1053" i="1"/>
  <c r="J1053" i="1"/>
  <c r="O1053" i="1"/>
  <c r="C1053" i="1"/>
  <c r="K1053" i="1"/>
  <c r="R1053" i="1"/>
  <c r="H1053" i="1"/>
  <c r="S1053" i="1"/>
  <c r="L1053" i="1"/>
  <c r="G1053" i="1"/>
  <c r="P1053" i="1"/>
  <c r="N1053" i="1"/>
  <c r="F1053" i="1"/>
  <c r="B996" i="1"/>
  <c r="F996" i="1"/>
  <c r="J996" i="1"/>
  <c r="N996" i="1"/>
  <c r="R996" i="1"/>
  <c r="C996" i="1"/>
  <c r="H996" i="1"/>
  <c r="M996" i="1"/>
  <c r="S996" i="1"/>
  <c r="D996" i="1"/>
  <c r="I996" i="1"/>
  <c r="O996" i="1"/>
  <c r="K996" i="1"/>
  <c r="E996" i="1"/>
  <c r="P996" i="1"/>
  <c r="G996" i="1"/>
  <c r="L996" i="1"/>
  <c r="Q996" i="1"/>
  <c r="C1035" i="1"/>
  <c r="G1035" i="1"/>
  <c r="K1035" i="1"/>
  <c r="O1035" i="1"/>
  <c r="S1035" i="1"/>
  <c r="F1035" i="1"/>
  <c r="L1035" i="1"/>
  <c r="Q1035" i="1"/>
  <c r="H1035" i="1"/>
  <c r="M1035" i="1"/>
  <c r="R1035" i="1"/>
  <c r="I1035" i="1"/>
  <c r="D1035" i="1"/>
  <c r="N1035" i="1"/>
  <c r="E1035" i="1"/>
  <c r="J1035" i="1"/>
  <c r="P1035" i="1"/>
  <c r="B874" i="1"/>
  <c r="D867" i="1"/>
  <c r="H867" i="1"/>
  <c r="L867" i="1"/>
  <c r="P867" i="1"/>
  <c r="F867" i="1"/>
  <c r="K867" i="1"/>
  <c r="Q867" i="1"/>
  <c r="C867" i="1"/>
  <c r="I867" i="1"/>
  <c r="N867" i="1"/>
  <c r="S867" i="1"/>
  <c r="M867" i="1"/>
  <c r="J867" i="1"/>
  <c r="E867" i="1"/>
  <c r="R867" i="1"/>
  <c r="G867" i="1"/>
  <c r="O867" i="1"/>
  <c r="B863" i="1"/>
  <c r="B930" i="1"/>
  <c r="C930" i="1"/>
  <c r="G930" i="1"/>
  <c r="K930" i="1"/>
  <c r="O930" i="1"/>
  <c r="S930" i="1"/>
  <c r="D930" i="1"/>
  <c r="I930" i="1"/>
  <c r="N930" i="1"/>
  <c r="J930" i="1"/>
  <c r="Q930" i="1"/>
  <c r="E930" i="1"/>
  <c r="L930" i="1"/>
  <c r="R930" i="1"/>
  <c r="M930" i="1"/>
  <c r="P930" i="1"/>
  <c r="F930" i="1"/>
  <c r="H930" i="1"/>
  <c r="F1024" i="1"/>
  <c r="J1024" i="1"/>
  <c r="N1024" i="1"/>
  <c r="R1024" i="1"/>
  <c r="G1024" i="1"/>
  <c r="L1024" i="1"/>
  <c r="Q1024" i="1"/>
  <c r="C1024" i="1"/>
  <c r="H1024" i="1"/>
  <c r="M1024" i="1"/>
  <c r="S1024" i="1"/>
  <c r="D1024" i="1"/>
  <c r="O1024" i="1"/>
  <c r="I1024" i="1"/>
  <c r="P1024" i="1"/>
  <c r="E1024" i="1"/>
  <c r="K1024" i="1"/>
  <c r="F1032" i="1"/>
  <c r="J1032" i="1"/>
  <c r="N1032" i="1"/>
  <c r="R1032" i="1"/>
  <c r="D1032" i="1"/>
  <c r="I1032" i="1"/>
  <c r="O1032" i="1"/>
  <c r="E1032" i="1"/>
  <c r="K1032" i="1"/>
  <c r="P1032" i="1"/>
  <c r="G1032" i="1"/>
  <c r="Q1032" i="1"/>
  <c r="L1032" i="1"/>
  <c r="H1032" i="1"/>
  <c r="M1032" i="1"/>
  <c r="S1032" i="1"/>
  <c r="C1032" i="1"/>
  <c r="B923" i="1"/>
  <c r="B968" i="1"/>
  <c r="F968" i="1"/>
  <c r="J968" i="1"/>
  <c r="N968" i="1"/>
  <c r="R968" i="1"/>
  <c r="G968" i="1"/>
  <c r="L968" i="1"/>
  <c r="Q968" i="1"/>
  <c r="D968" i="1"/>
  <c r="K968" i="1"/>
  <c r="S968" i="1"/>
  <c r="E968" i="1"/>
  <c r="M968" i="1"/>
  <c r="O968" i="1"/>
  <c r="H968" i="1"/>
  <c r="C968" i="1"/>
  <c r="I968" i="1"/>
  <c r="P968" i="1"/>
  <c r="B926" i="1"/>
  <c r="C926" i="1"/>
  <c r="G926" i="1"/>
  <c r="K926" i="1"/>
  <c r="O926" i="1"/>
  <c r="S926" i="1"/>
  <c r="H926" i="1"/>
  <c r="M926" i="1"/>
  <c r="R926" i="1"/>
  <c r="F926" i="1"/>
  <c r="N926" i="1"/>
  <c r="I926" i="1"/>
  <c r="P926" i="1"/>
  <c r="J926" i="1"/>
  <c r="L926" i="1"/>
  <c r="Q926" i="1"/>
  <c r="D926" i="1"/>
  <c r="E926" i="1"/>
  <c r="B857" i="1"/>
  <c r="F857" i="1"/>
  <c r="J857" i="1"/>
  <c r="N857" i="1"/>
  <c r="R857" i="1"/>
  <c r="C857" i="1"/>
  <c r="G857" i="1"/>
  <c r="K857" i="1"/>
  <c r="O857" i="1"/>
  <c r="S857" i="1"/>
  <c r="D857" i="1"/>
  <c r="L857" i="1"/>
  <c r="H857" i="1"/>
  <c r="P857" i="1"/>
  <c r="E857" i="1"/>
  <c r="Q857" i="1"/>
  <c r="I857" i="1"/>
  <c r="M857" i="1"/>
  <c r="B925" i="1"/>
  <c r="B875" i="1"/>
  <c r="D875" i="1"/>
  <c r="H875" i="1"/>
  <c r="L875" i="1"/>
  <c r="P875" i="1"/>
  <c r="F875" i="1"/>
  <c r="K875" i="1"/>
  <c r="Q875" i="1"/>
  <c r="E875" i="1"/>
  <c r="M875" i="1"/>
  <c r="S875" i="1"/>
  <c r="C875" i="1"/>
  <c r="J875" i="1"/>
  <c r="R875" i="1"/>
  <c r="G875" i="1"/>
  <c r="O875" i="1"/>
  <c r="I875" i="1"/>
  <c r="N875" i="1"/>
  <c r="B880" i="1"/>
  <c r="C880" i="1"/>
  <c r="G880" i="1"/>
  <c r="K880" i="1"/>
  <c r="O880" i="1"/>
  <c r="S880" i="1"/>
  <c r="F880" i="1"/>
  <c r="L880" i="1"/>
  <c r="Q880" i="1"/>
  <c r="E880" i="1"/>
  <c r="M880" i="1"/>
  <c r="D880" i="1"/>
  <c r="J880" i="1"/>
  <c r="R880" i="1"/>
  <c r="H880" i="1"/>
  <c r="I880" i="1"/>
  <c r="N880" i="1"/>
  <c r="P880" i="1"/>
  <c r="E908" i="1"/>
  <c r="I908" i="1"/>
  <c r="M908" i="1"/>
  <c r="Q908" i="1"/>
  <c r="D908" i="1"/>
  <c r="J908" i="1"/>
  <c r="O908" i="1"/>
  <c r="G908" i="1"/>
  <c r="N908" i="1"/>
  <c r="H908" i="1"/>
  <c r="P908" i="1"/>
  <c r="C908" i="1"/>
  <c r="R908" i="1"/>
  <c r="F908" i="1"/>
  <c r="S908" i="1"/>
  <c r="K908" i="1"/>
  <c r="L908" i="1"/>
  <c r="B898" i="1"/>
  <c r="B959" i="1"/>
  <c r="B1063" i="1"/>
  <c r="F1063" i="1"/>
  <c r="J1063" i="1"/>
  <c r="N1063" i="1"/>
  <c r="R1063" i="1"/>
  <c r="C1063" i="1"/>
  <c r="H1063" i="1"/>
  <c r="M1063" i="1"/>
  <c r="S1063" i="1"/>
  <c r="I1063" i="1"/>
  <c r="P1063" i="1"/>
  <c r="D1063" i="1"/>
  <c r="K1063" i="1"/>
  <c r="Q1063" i="1"/>
  <c r="G1063" i="1"/>
  <c r="O1063" i="1"/>
  <c r="E1063" i="1"/>
  <c r="L1063" i="1"/>
  <c r="B940" i="1"/>
  <c r="B864" i="1"/>
  <c r="C999" i="1"/>
  <c r="G999" i="1"/>
  <c r="K999" i="1"/>
  <c r="O999" i="1"/>
  <c r="S999" i="1"/>
  <c r="E999" i="1"/>
  <c r="J999" i="1"/>
  <c r="P999" i="1"/>
  <c r="F999" i="1"/>
  <c r="L999" i="1"/>
  <c r="Q999" i="1"/>
  <c r="M999" i="1"/>
  <c r="H999" i="1"/>
  <c r="R999" i="1"/>
  <c r="N999" i="1"/>
  <c r="D999" i="1"/>
  <c r="I999" i="1"/>
  <c r="B1049" i="1"/>
  <c r="E1049" i="1"/>
  <c r="I1049" i="1"/>
  <c r="M1049" i="1"/>
  <c r="Q1049" i="1"/>
  <c r="C1049" i="1"/>
  <c r="H1049" i="1"/>
  <c r="N1049" i="1"/>
  <c r="S1049" i="1"/>
  <c r="G1049" i="1"/>
  <c r="O1049" i="1"/>
  <c r="K1049" i="1"/>
  <c r="D1049" i="1"/>
  <c r="L1049" i="1"/>
  <c r="J1049" i="1"/>
  <c r="R1049" i="1"/>
  <c r="F1049" i="1"/>
  <c r="P1049" i="1"/>
  <c r="B928" i="1"/>
  <c r="Q846" i="1"/>
  <c r="S846" i="1"/>
  <c r="R846" i="1"/>
  <c r="L846" i="1"/>
  <c r="N948" i="1"/>
  <c r="K948" i="1"/>
  <c r="C948" i="1"/>
  <c r="Q948" i="1"/>
  <c r="D874" i="1"/>
  <c r="P874" i="1"/>
  <c r="O874" i="1"/>
  <c r="G874" i="1"/>
  <c r="E874" i="1"/>
  <c r="N940" i="1"/>
  <c r="R940" i="1"/>
  <c r="J940" i="1"/>
  <c r="I940" i="1"/>
  <c r="M864" i="1"/>
  <c r="Q864" i="1"/>
  <c r="I864" i="1"/>
  <c r="K864" i="1"/>
  <c r="M1016" i="1"/>
  <c r="G1016" i="1"/>
  <c r="E1016" i="1"/>
  <c r="R1016" i="1"/>
  <c r="M959" i="1"/>
  <c r="S959" i="1"/>
  <c r="O959" i="1"/>
  <c r="G959" i="1"/>
  <c r="F959" i="1"/>
  <c r="N849" i="1"/>
  <c r="P849" i="1"/>
  <c r="J849" i="1"/>
  <c r="I849" i="1"/>
  <c r="S964" i="1"/>
  <c r="I964" i="1"/>
  <c r="P964" i="1"/>
  <c r="M933" i="1"/>
  <c r="R933" i="1"/>
  <c r="I933" i="1"/>
  <c r="P933" i="1"/>
  <c r="O859" i="1"/>
  <c r="G859" i="1"/>
  <c r="F859" i="1"/>
  <c r="C859" i="1"/>
  <c r="D859" i="1"/>
  <c r="S923" i="1"/>
  <c r="C923" i="1"/>
  <c r="K923" i="1"/>
  <c r="J923" i="1"/>
  <c r="S939" i="1"/>
  <c r="O939" i="1"/>
  <c r="P939" i="1"/>
  <c r="N939" i="1"/>
  <c r="Q877" i="1"/>
  <c r="S877" i="1"/>
  <c r="G877" i="1"/>
  <c r="R877" i="1"/>
  <c r="L898" i="1"/>
  <c r="Q898" i="1"/>
  <c r="F898" i="1"/>
  <c r="S898" i="1"/>
  <c r="D898" i="1"/>
  <c r="M941" i="1"/>
  <c r="O941" i="1"/>
  <c r="I941" i="1"/>
  <c r="H941" i="1"/>
  <c r="P958" i="1"/>
  <c r="Q958" i="1"/>
  <c r="M958" i="1"/>
  <c r="K958" i="1"/>
  <c r="N974" i="1"/>
  <c r="R974" i="1"/>
  <c r="I974" i="1"/>
  <c r="P974" i="1"/>
  <c r="M990" i="1"/>
  <c r="Q990" i="1"/>
  <c r="E990" i="1"/>
  <c r="C990" i="1"/>
  <c r="Q1006" i="1"/>
  <c r="J1006" i="1"/>
  <c r="I1006" i="1"/>
  <c r="G1022" i="1"/>
  <c r="O1022" i="1"/>
  <c r="N1022" i="1"/>
  <c r="L1022" i="1"/>
  <c r="F1058" i="1"/>
  <c r="S1058" i="1"/>
  <c r="C1058" i="1"/>
  <c r="P1058" i="1"/>
  <c r="K1042" i="1"/>
  <c r="I1042" i="1"/>
  <c r="M1042" i="1"/>
  <c r="E1042" i="1"/>
  <c r="D1042" i="1"/>
  <c r="C960" i="1"/>
  <c r="S960" i="1"/>
  <c r="K960" i="1"/>
  <c r="I960" i="1"/>
  <c r="I953" i="1"/>
  <c r="E953" i="1"/>
  <c r="R953" i="1"/>
  <c r="L953" i="1"/>
  <c r="G878" i="1"/>
  <c r="J878" i="1"/>
  <c r="S878" i="1"/>
  <c r="Q878" i="1"/>
  <c r="S863" i="1"/>
  <c r="C863" i="1"/>
  <c r="M863" i="1"/>
  <c r="E863" i="1"/>
  <c r="D863" i="1"/>
  <c r="I927" i="1"/>
  <c r="S927" i="1"/>
  <c r="L927" i="1"/>
  <c r="M861" i="1"/>
  <c r="H861" i="1"/>
  <c r="Q861" i="1"/>
  <c r="E962" i="1"/>
  <c r="C962" i="1"/>
  <c r="F962" i="1"/>
  <c r="P962" i="1"/>
  <c r="N1010" i="1"/>
  <c r="M1010" i="1"/>
  <c r="K1010" i="1"/>
  <c r="E1010" i="1"/>
  <c r="M955" i="1"/>
  <c r="S955" i="1"/>
  <c r="K955" i="1"/>
  <c r="J955" i="1"/>
  <c r="L1033" i="1"/>
  <c r="O1033" i="1"/>
  <c r="N1033" i="1"/>
  <c r="M1033" i="1"/>
  <c r="G870" i="1"/>
  <c r="D870" i="1"/>
  <c r="S870" i="1"/>
  <c r="Q870" i="1"/>
  <c r="R883" i="1"/>
  <c r="Q883" i="1"/>
  <c r="D883" i="1"/>
  <c r="S883" i="1"/>
  <c r="C883" i="1"/>
  <c r="K845" i="1"/>
  <c r="J845" i="1"/>
  <c r="H845" i="1"/>
  <c r="N866" i="1"/>
  <c r="H866" i="1"/>
  <c r="R866" i="1"/>
  <c r="M866" i="1"/>
  <c r="G966" i="1"/>
  <c r="K966" i="1"/>
  <c r="S966" i="1"/>
  <c r="P966" i="1"/>
  <c r="E998" i="1"/>
  <c r="C998" i="1"/>
  <c r="M998" i="1"/>
  <c r="F998" i="1"/>
  <c r="D998" i="1"/>
  <c r="N1030" i="1"/>
  <c r="R1030" i="1"/>
  <c r="K1030" i="1"/>
  <c r="H1030" i="1"/>
  <c r="Q1034" i="1"/>
  <c r="S1034" i="1"/>
  <c r="R1034" i="1"/>
  <c r="L1034" i="1"/>
  <c r="J949" i="1"/>
  <c r="C949" i="1"/>
  <c r="G949" i="1"/>
  <c r="P949" i="1"/>
  <c r="I865" i="1"/>
  <c r="O865" i="1"/>
  <c r="E865" i="1"/>
  <c r="C865" i="1"/>
  <c r="F865" i="1"/>
  <c r="Q871" i="1"/>
  <c r="O871" i="1"/>
  <c r="M871" i="1"/>
  <c r="H871" i="1"/>
  <c r="R850" i="1"/>
  <c r="O850" i="1"/>
  <c r="N850" i="1"/>
  <c r="L850" i="1"/>
  <c r="N893" i="1"/>
  <c r="O893" i="1"/>
  <c r="C893" i="1"/>
  <c r="P1062" i="1"/>
  <c r="M1062" i="1"/>
  <c r="E1062" i="1"/>
  <c r="S1062" i="1"/>
  <c r="C1062" i="1"/>
  <c r="J932" i="1"/>
  <c r="S932" i="1"/>
  <c r="L932" i="1"/>
  <c r="I932" i="1"/>
  <c r="D837" i="1"/>
  <c r="C837" i="1"/>
  <c r="P837" i="1"/>
  <c r="M837" i="1"/>
  <c r="N890" i="1"/>
  <c r="S890" i="1"/>
  <c r="C890" i="1"/>
  <c r="P890" i="1"/>
  <c r="R952" i="1"/>
  <c r="J952" i="1"/>
  <c r="F952" i="1"/>
  <c r="C952" i="1"/>
  <c r="G917" i="1"/>
  <c r="R917" i="1"/>
  <c r="K917" i="1"/>
  <c r="H917" i="1"/>
  <c r="R924" i="1"/>
  <c r="G924" i="1"/>
  <c r="O924" i="1"/>
  <c r="M924" i="1"/>
  <c r="S885" i="1"/>
  <c r="O885" i="1"/>
  <c r="G885" i="1"/>
  <c r="Q885" i="1"/>
  <c r="O943" i="1"/>
  <c r="S943" i="1"/>
  <c r="I943" i="1"/>
  <c r="G943" i="1"/>
  <c r="F943" i="1"/>
  <c r="M925" i="1"/>
  <c r="Q925" i="1"/>
  <c r="I925" i="1"/>
  <c r="H925" i="1"/>
  <c r="C978" i="1"/>
  <c r="F978" i="1"/>
  <c r="R978" i="1"/>
  <c r="L978" i="1"/>
  <c r="C994" i="1"/>
  <c r="G994" i="1"/>
  <c r="F994" i="1"/>
  <c r="P994" i="1"/>
  <c r="Q1054" i="1"/>
  <c r="M1054" i="1"/>
  <c r="G1054" i="1"/>
  <c r="C1054" i="1"/>
  <c r="D1054" i="1"/>
  <c r="N963" i="1"/>
  <c r="J963" i="1"/>
  <c r="F963" i="1"/>
  <c r="I892" i="1"/>
  <c r="D892" i="1"/>
  <c r="M892" i="1"/>
  <c r="L928" i="1"/>
  <c r="R928" i="1"/>
  <c r="H928" i="1"/>
  <c r="Q928" i="1"/>
  <c r="O853" i="1"/>
  <c r="C853" i="1"/>
  <c r="L853" i="1"/>
  <c r="F853" i="1"/>
  <c r="E853" i="1"/>
  <c r="N956" i="1"/>
  <c r="K956" i="1"/>
  <c r="J956" i="1"/>
  <c r="I956" i="1"/>
  <c r="E842" i="1"/>
  <c r="C842" i="1"/>
  <c r="Q842" i="1"/>
  <c r="L842" i="1"/>
  <c r="I868" i="1"/>
  <c r="F868" i="1"/>
  <c r="P868" i="1"/>
  <c r="O868" i="1"/>
  <c r="H935" i="1"/>
  <c r="S935" i="1"/>
  <c r="K935" i="1"/>
  <c r="D935" i="1"/>
  <c r="E872" i="1"/>
  <c r="I872" i="1"/>
  <c r="F872" i="1"/>
  <c r="G872" i="1"/>
  <c r="F1002" i="1"/>
  <c r="S1002" i="1"/>
  <c r="R1002" i="1"/>
  <c r="L1002" i="1"/>
  <c r="S1046" i="1"/>
  <c r="G1046" i="1"/>
  <c r="I1046" i="1"/>
  <c r="P1046" i="1"/>
  <c r="O886" i="1"/>
  <c r="G886" i="1"/>
  <c r="M886" i="1"/>
  <c r="F886" i="1"/>
  <c r="D886" i="1"/>
  <c r="F961" i="1"/>
  <c r="P961" i="1"/>
  <c r="H961" i="1"/>
  <c r="E961" i="1"/>
  <c r="C921" i="1"/>
  <c r="O921" i="1"/>
  <c r="R921" i="1"/>
  <c r="L921" i="1"/>
  <c r="G881" i="1"/>
  <c r="O881" i="1"/>
  <c r="C881" i="1"/>
  <c r="R881" i="1"/>
  <c r="R957" i="1"/>
  <c r="O957" i="1"/>
  <c r="F957" i="1"/>
  <c r="C957" i="1"/>
  <c r="D957" i="1"/>
  <c r="I847" i="1"/>
  <c r="M847" i="1"/>
  <c r="F847" i="1"/>
  <c r="G847" i="1"/>
  <c r="G882" i="1"/>
  <c r="M882" i="1"/>
  <c r="Q882" i="1"/>
  <c r="L882" i="1"/>
  <c r="N1026" i="1"/>
  <c r="G1026" i="1"/>
  <c r="F1026" i="1"/>
  <c r="P1026" i="1"/>
  <c r="G1038" i="1"/>
  <c r="F1038" i="1"/>
  <c r="E1038" i="1"/>
  <c r="C1038" i="1"/>
  <c r="D1038" i="1"/>
  <c r="C929" i="1"/>
  <c r="S929" i="1"/>
  <c r="J929" i="1"/>
  <c r="H929" i="1"/>
  <c r="O873" i="1"/>
  <c r="S873" i="1"/>
  <c r="P873" i="1"/>
  <c r="N873" i="1"/>
  <c r="F919" i="1"/>
  <c r="J919" i="1"/>
  <c r="N919" i="1"/>
  <c r="R919" i="1"/>
  <c r="D919" i="1"/>
  <c r="I919" i="1"/>
  <c r="O919" i="1"/>
  <c r="E919" i="1"/>
  <c r="L919" i="1"/>
  <c r="S919" i="1"/>
  <c r="G919" i="1"/>
  <c r="M919" i="1"/>
  <c r="P919" i="1"/>
  <c r="C919" i="1"/>
  <c r="Q919" i="1"/>
  <c r="H919" i="1"/>
  <c r="K919" i="1"/>
  <c r="E1037" i="1"/>
  <c r="I1037" i="1"/>
  <c r="M1037" i="1"/>
  <c r="Q1037" i="1"/>
  <c r="D1037" i="1"/>
  <c r="J1037" i="1"/>
  <c r="O1037" i="1"/>
  <c r="F1037" i="1"/>
  <c r="K1037" i="1"/>
  <c r="P1037" i="1"/>
  <c r="G1037" i="1"/>
  <c r="R1037" i="1"/>
  <c r="L1037" i="1"/>
  <c r="H1037" i="1"/>
  <c r="N1037" i="1"/>
  <c r="S1037" i="1"/>
  <c r="C1037" i="1"/>
  <c r="C1047" i="1"/>
  <c r="G1047" i="1"/>
  <c r="K1047" i="1"/>
  <c r="O1047" i="1"/>
  <c r="S1047" i="1"/>
  <c r="E1047" i="1"/>
  <c r="J1047" i="1"/>
  <c r="P1047" i="1"/>
  <c r="F1047" i="1"/>
  <c r="M1047" i="1"/>
  <c r="H1047" i="1"/>
  <c r="Q1047" i="1"/>
  <c r="I1047" i="1"/>
  <c r="R1047" i="1"/>
  <c r="D1047" i="1"/>
  <c r="N1047" i="1"/>
  <c r="L1047" i="1"/>
  <c r="C895" i="1"/>
  <c r="G895" i="1"/>
  <c r="K895" i="1"/>
  <c r="O895" i="1"/>
  <c r="S895" i="1"/>
  <c r="E895" i="1"/>
  <c r="J895" i="1"/>
  <c r="P895" i="1"/>
  <c r="D895" i="1"/>
  <c r="L895" i="1"/>
  <c r="R895" i="1"/>
  <c r="I895" i="1"/>
  <c r="M895" i="1"/>
  <c r="N895" i="1"/>
  <c r="Q895" i="1"/>
  <c r="F895" i="1"/>
  <c r="H895" i="1"/>
  <c r="B1010" i="1"/>
  <c r="F911" i="1"/>
  <c r="J911" i="1"/>
  <c r="N911" i="1"/>
  <c r="R911" i="1"/>
  <c r="G911" i="1"/>
  <c r="L911" i="1"/>
  <c r="Q911" i="1"/>
  <c r="E911" i="1"/>
  <c r="M911" i="1"/>
  <c r="H911" i="1"/>
  <c r="O911" i="1"/>
  <c r="I911" i="1"/>
  <c r="K911" i="1"/>
  <c r="P911" i="1"/>
  <c r="C911" i="1"/>
  <c r="S911" i="1"/>
  <c r="D911" i="1"/>
  <c r="C1015" i="1"/>
  <c r="G1015" i="1"/>
  <c r="K1015" i="1"/>
  <c r="O1015" i="1"/>
  <c r="S1015" i="1"/>
  <c r="E1015" i="1"/>
  <c r="J1015" i="1"/>
  <c r="P1015" i="1"/>
  <c r="F1015" i="1"/>
  <c r="L1015" i="1"/>
  <c r="Q1015" i="1"/>
  <c r="H1015" i="1"/>
  <c r="R1015" i="1"/>
  <c r="M1015" i="1"/>
  <c r="D1015" i="1"/>
  <c r="I1015" i="1"/>
  <c r="N1015" i="1"/>
  <c r="D982" i="1"/>
  <c r="H982" i="1"/>
  <c r="L982" i="1"/>
  <c r="P982" i="1"/>
  <c r="F982" i="1"/>
  <c r="K982" i="1"/>
  <c r="Q982" i="1"/>
  <c r="G982" i="1"/>
  <c r="M982" i="1"/>
  <c r="R982" i="1"/>
  <c r="C982" i="1"/>
  <c r="N982" i="1"/>
  <c r="I982" i="1"/>
  <c r="S982" i="1"/>
  <c r="E982" i="1"/>
  <c r="J982" i="1"/>
  <c r="O982" i="1"/>
  <c r="E1001" i="1"/>
  <c r="I1001" i="1"/>
  <c r="M1001" i="1"/>
  <c r="Q1001" i="1"/>
  <c r="C1001" i="1"/>
  <c r="H1001" i="1"/>
  <c r="N1001" i="1"/>
  <c r="S1001" i="1"/>
  <c r="D1001" i="1"/>
  <c r="J1001" i="1"/>
  <c r="O1001" i="1"/>
  <c r="K1001" i="1"/>
  <c r="F1001" i="1"/>
  <c r="P1001" i="1"/>
  <c r="G1001" i="1"/>
  <c r="L1001" i="1"/>
  <c r="R1001" i="1"/>
  <c r="F988" i="1"/>
  <c r="J988" i="1"/>
  <c r="N988" i="1"/>
  <c r="R988" i="1"/>
  <c r="E988" i="1"/>
  <c r="K988" i="1"/>
  <c r="P988" i="1"/>
  <c r="G988" i="1"/>
  <c r="L988" i="1"/>
  <c r="Q988" i="1"/>
  <c r="H988" i="1"/>
  <c r="S988" i="1"/>
  <c r="C988" i="1"/>
  <c r="M988" i="1"/>
  <c r="I988" i="1"/>
  <c r="O988" i="1"/>
  <c r="D988" i="1"/>
  <c r="E900" i="1"/>
  <c r="I900" i="1"/>
  <c r="M900" i="1"/>
  <c r="Q900" i="1"/>
  <c r="G900" i="1"/>
  <c r="L900" i="1"/>
  <c r="R900" i="1"/>
  <c r="H900" i="1"/>
  <c r="O900" i="1"/>
  <c r="C900" i="1"/>
  <c r="J900" i="1"/>
  <c r="P900" i="1"/>
  <c r="K900" i="1"/>
  <c r="N900" i="1"/>
  <c r="D900" i="1"/>
  <c r="S900" i="1"/>
  <c r="F900" i="1"/>
  <c r="B964" i="1"/>
  <c r="C910" i="1"/>
  <c r="G910" i="1"/>
  <c r="K910" i="1"/>
  <c r="O910" i="1"/>
  <c r="S910" i="1"/>
  <c r="H910" i="1"/>
  <c r="M910" i="1"/>
  <c r="R910" i="1"/>
  <c r="I910" i="1"/>
  <c r="P910" i="1"/>
  <c r="D910" i="1"/>
  <c r="J910" i="1"/>
  <c r="Q910" i="1"/>
  <c r="L910" i="1"/>
  <c r="N910" i="1"/>
  <c r="E910" i="1"/>
  <c r="F910" i="1"/>
  <c r="C975" i="1"/>
  <c r="G975" i="1"/>
  <c r="K975" i="1"/>
  <c r="O975" i="1"/>
  <c r="S975" i="1"/>
  <c r="E975" i="1"/>
  <c r="J975" i="1"/>
  <c r="P975" i="1"/>
  <c r="F975" i="1"/>
  <c r="M975" i="1"/>
  <c r="H975" i="1"/>
  <c r="N975" i="1"/>
  <c r="I975" i="1"/>
  <c r="Q975" i="1"/>
  <c r="D975" i="1"/>
  <c r="L975" i="1"/>
  <c r="R975" i="1"/>
  <c r="O846" i="1"/>
  <c r="H846" i="1"/>
  <c r="R864" i="1"/>
  <c r="G864" i="1"/>
  <c r="O1016" i="1"/>
  <c r="R849" i="1"/>
  <c r="D964" i="1"/>
  <c r="Q933" i="1"/>
  <c r="S859" i="1"/>
  <c r="D923" i="1"/>
  <c r="F923" i="1"/>
  <c r="K939" i="1"/>
  <c r="J898" i="1"/>
  <c r="O898" i="1"/>
  <c r="K941" i="1"/>
  <c r="C941" i="1"/>
  <c r="Q863" i="1"/>
  <c r="O861" i="1"/>
  <c r="R1010" i="1"/>
  <c r="P1010" i="1"/>
  <c r="N870" i="1"/>
  <c r="P883" i="1"/>
  <c r="M966" i="1"/>
  <c r="Q949" i="1"/>
  <c r="D865" i="1"/>
  <c r="K871" i="1"/>
  <c r="D871" i="1"/>
  <c r="H1062" i="1"/>
  <c r="L890" i="1"/>
  <c r="F917" i="1"/>
  <c r="I924" i="1"/>
  <c r="E1054" i="1"/>
  <c r="D853" i="1"/>
  <c r="G853" i="1"/>
  <c r="P956" i="1"/>
  <c r="H872" i="1"/>
  <c r="D872" i="1"/>
  <c r="C872" i="1"/>
  <c r="N1002" i="1"/>
  <c r="H1002" i="1"/>
  <c r="O961" i="1"/>
  <c r="J961" i="1"/>
  <c r="D961" i="1"/>
  <c r="I921" i="1"/>
  <c r="H921" i="1"/>
  <c r="H881" i="1"/>
  <c r="J957" i="1"/>
  <c r="E957" i="1"/>
  <c r="S957" i="1"/>
  <c r="O882" i="1"/>
  <c r="K929" i="1"/>
  <c r="M929" i="1"/>
  <c r="C950" i="1"/>
  <c r="G950" i="1"/>
  <c r="K950" i="1"/>
  <c r="O950" i="1"/>
  <c r="S950" i="1"/>
  <c r="E950" i="1"/>
  <c r="J950" i="1"/>
  <c r="P950" i="1"/>
  <c r="D950" i="1"/>
  <c r="L950" i="1"/>
  <c r="R950" i="1"/>
  <c r="F950" i="1"/>
  <c r="M950" i="1"/>
  <c r="N950" i="1"/>
  <c r="Q950" i="1"/>
  <c r="H950" i="1"/>
  <c r="I950" i="1"/>
  <c r="B990" i="1"/>
  <c r="B1006" i="1"/>
  <c r="C922" i="1"/>
  <c r="G922" i="1"/>
  <c r="K922" i="1"/>
  <c r="O922" i="1"/>
  <c r="S922" i="1"/>
  <c r="F922" i="1"/>
  <c r="L922" i="1"/>
  <c r="Q922" i="1"/>
  <c r="D922" i="1"/>
  <c r="J922" i="1"/>
  <c r="R922" i="1"/>
  <c r="E922" i="1"/>
  <c r="M922" i="1"/>
  <c r="H922" i="1"/>
  <c r="I922" i="1"/>
  <c r="N922" i="1"/>
  <c r="P922" i="1"/>
  <c r="F976" i="1"/>
  <c r="J976" i="1"/>
  <c r="N976" i="1"/>
  <c r="R976" i="1"/>
  <c r="D976" i="1"/>
  <c r="I976" i="1"/>
  <c r="O976" i="1"/>
  <c r="C976" i="1"/>
  <c r="K976" i="1"/>
  <c r="Q976" i="1"/>
  <c r="E976" i="1"/>
  <c r="L976" i="1"/>
  <c r="S976" i="1"/>
  <c r="G976" i="1"/>
  <c r="M976" i="1"/>
  <c r="H976" i="1"/>
  <c r="P976" i="1"/>
  <c r="B909" i="1"/>
  <c r="D909" i="1"/>
  <c r="H909" i="1"/>
  <c r="L909" i="1"/>
  <c r="P909" i="1"/>
  <c r="C909" i="1"/>
  <c r="I909" i="1"/>
  <c r="N909" i="1"/>
  <c r="S909" i="1"/>
  <c r="E909" i="1"/>
  <c r="K909" i="1"/>
  <c r="R909" i="1"/>
  <c r="F909" i="1"/>
  <c r="M909" i="1"/>
  <c r="O909" i="1"/>
  <c r="Q909" i="1"/>
  <c r="G909" i="1"/>
  <c r="J909" i="1"/>
  <c r="C839" i="1"/>
  <c r="G839" i="1"/>
  <c r="K839" i="1"/>
  <c r="O839" i="1"/>
  <c r="S839" i="1"/>
  <c r="D839" i="1"/>
  <c r="I839" i="1"/>
  <c r="N839" i="1"/>
  <c r="E839" i="1"/>
  <c r="J839" i="1"/>
  <c r="P839" i="1"/>
  <c r="L839" i="1"/>
  <c r="F839" i="1"/>
  <c r="Q839" i="1"/>
  <c r="M839" i="1"/>
  <c r="H839" i="1"/>
  <c r="R839" i="1"/>
  <c r="C914" i="1"/>
  <c r="G914" i="1"/>
  <c r="K914" i="1"/>
  <c r="O914" i="1"/>
  <c r="S914" i="1"/>
  <c r="D914" i="1"/>
  <c r="I914" i="1"/>
  <c r="N914" i="1"/>
  <c r="E914" i="1"/>
  <c r="L914" i="1"/>
  <c r="R914" i="1"/>
  <c r="F914" i="1"/>
  <c r="M914" i="1"/>
  <c r="P914" i="1"/>
  <c r="Q914" i="1"/>
  <c r="H914" i="1"/>
  <c r="J914" i="1"/>
  <c r="B935" i="1"/>
  <c r="E858" i="1"/>
  <c r="I858" i="1"/>
  <c r="M858" i="1"/>
  <c r="Q858" i="1"/>
  <c r="F858" i="1"/>
  <c r="C858" i="1"/>
  <c r="J858" i="1"/>
  <c r="O858" i="1"/>
  <c r="G858" i="1"/>
  <c r="L858" i="1"/>
  <c r="R858" i="1"/>
  <c r="D858" i="1"/>
  <c r="P858" i="1"/>
  <c r="N858" i="1"/>
  <c r="H858" i="1"/>
  <c r="K858" i="1"/>
  <c r="S858" i="1"/>
  <c r="D894" i="1"/>
  <c r="H894" i="1"/>
  <c r="L894" i="1"/>
  <c r="P894" i="1"/>
  <c r="F894" i="1"/>
  <c r="K894" i="1"/>
  <c r="Q894" i="1"/>
  <c r="G894" i="1"/>
  <c r="N894" i="1"/>
  <c r="I894" i="1"/>
  <c r="R894" i="1"/>
  <c r="J894" i="1"/>
  <c r="S894" i="1"/>
  <c r="M894" i="1"/>
  <c r="O894" i="1"/>
  <c r="C894" i="1"/>
  <c r="E894" i="1"/>
  <c r="F903" i="1"/>
  <c r="J903" i="1"/>
  <c r="N903" i="1"/>
  <c r="R903" i="1"/>
  <c r="D903" i="1"/>
  <c r="I903" i="1"/>
  <c r="O903" i="1"/>
  <c r="G903" i="1"/>
  <c r="M903" i="1"/>
  <c r="H903" i="1"/>
  <c r="P903" i="1"/>
  <c r="C903" i="1"/>
  <c r="Q903" i="1"/>
  <c r="E903" i="1"/>
  <c r="S903" i="1"/>
  <c r="K903" i="1"/>
  <c r="L903" i="1"/>
  <c r="E936" i="1"/>
  <c r="I936" i="1"/>
  <c r="M936" i="1"/>
  <c r="Q936" i="1"/>
  <c r="C936" i="1"/>
  <c r="H936" i="1"/>
  <c r="N936" i="1"/>
  <c r="S936" i="1"/>
  <c r="G936" i="1"/>
  <c r="O936" i="1"/>
  <c r="J936" i="1"/>
  <c r="P936" i="1"/>
  <c r="K936" i="1"/>
  <c r="L936" i="1"/>
  <c r="R936" i="1"/>
  <c r="D936" i="1"/>
  <c r="F936" i="1"/>
  <c r="E965" i="1"/>
  <c r="I965" i="1"/>
  <c r="M965" i="1"/>
  <c r="Q965" i="1"/>
  <c r="D965" i="1"/>
  <c r="J965" i="1"/>
  <c r="O965" i="1"/>
  <c r="F965" i="1"/>
  <c r="L965" i="1"/>
  <c r="S965" i="1"/>
  <c r="G965" i="1"/>
  <c r="N965" i="1"/>
  <c r="H965" i="1"/>
  <c r="P965" i="1"/>
  <c r="C965" i="1"/>
  <c r="K965" i="1"/>
  <c r="R965" i="1"/>
  <c r="B861" i="1"/>
  <c r="C995" i="1"/>
  <c r="G995" i="1"/>
  <c r="K995" i="1"/>
  <c r="O995" i="1"/>
  <c r="S995" i="1"/>
  <c r="D995" i="1"/>
  <c r="I995" i="1"/>
  <c r="N995" i="1"/>
  <c r="E995" i="1"/>
  <c r="J995" i="1"/>
  <c r="P995" i="1"/>
  <c r="F995" i="1"/>
  <c r="Q995" i="1"/>
  <c r="L995" i="1"/>
  <c r="R995" i="1"/>
  <c r="H995" i="1"/>
  <c r="M995" i="1"/>
  <c r="C1043" i="1"/>
  <c r="G1043" i="1"/>
  <c r="K1043" i="1"/>
  <c r="O1043" i="1"/>
  <c r="S1043" i="1"/>
  <c r="D1043" i="1"/>
  <c r="I1043" i="1"/>
  <c r="N1043" i="1"/>
  <c r="J1043" i="1"/>
  <c r="Q1043" i="1"/>
  <c r="H1043" i="1"/>
  <c r="R1043" i="1"/>
  <c r="L1043" i="1"/>
  <c r="F1043" i="1"/>
  <c r="P1043" i="1"/>
  <c r="E1043" i="1"/>
  <c r="M1043" i="1"/>
  <c r="C860" i="1"/>
  <c r="G860" i="1"/>
  <c r="K860" i="1"/>
  <c r="O860" i="1"/>
  <c r="S860" i="1"/>
  <c r="H860" i="1"/>
  <c r="M860" i="1"/>
  <c r="R860" i="1"/>
  <c r="E860" i="1"/>
  <c r="J860" i="1"/>
  <c r="P860" i="1"/>
  <c r="D860" i="1"/>
  <c r="N860" i="1"/>
  <c r="L860" i="1"/>
  <c r="Q860" i="1"/>
  <c r="F860" i="1"/>
  <c r="I860" i="1"/>
  <c r="E989" i="1"/>
  <c r="I989" i="1"/>
  <c r="M989" i="1"/>
  <c r="Q989" i="1"/>
  <c r="D989" i="1"/>
  <c r="J989" i="1"/>
  <c r="O989" i="1"/>
  <c r="F989" i="1"/>
  <c r="K989" i="1"/>
  <c r="P989" i="1"/>
  <c r="L989" i="1"/>
  <c r="G989" i="1"/>
  <c r="R989" i="1"/>
  <c r="N989" i="1"/>
  <c r="S989" i="1"/>
  <c r="C989" i="1"/>
  <c r="H989" i="1"/>
  <c r="E1013" i="1"/>
  <c r="I1013" i="1"/>
  <c r="M1013" i="1"/>
  <c r="Q1013" i="1"/>
  <c r="G1013" i="1"/>
  <c r="L1013" i="1"/>
  <c r="R1013" i="1"/>
  <c r="C1013" i="1"/>
  <c r="H1013" i="1"/>
  <c r="N1013" i="1"/>
  <c r="S1013" i="1"/>
  <c r="J1013" i="1"/>
  <c r="D1013" i="1"/>
  <c r="O1013" i="1"/>
  <c r="K1013" i="1"/>
  <c r="P1013" i="1"/>
  <c r="F1013" i="1"/>
  <c r="C971" i="1"/>
  <c r="G971" i="1"/>
  <c r="K971" i="1"/>
  <c r="O971" i="1"/>
  <c r="S971" i="1"/>
  <c r="D971" i="1"/>
  <c r="I971" i="1"/>
  <c r="N971" i="1"/>
  <c r="J971" i="1"/>
  <c r="Q971" i="1"/>
  <c r="E971" i="1"/>
  <c r="L971" i="1"/>
  <c r="R971" i="1"/>
  <c r="F971" i="1"/>
  <c r="M971" i="1"/>
  <c r="H971" i="1"/>
  <c r="P971" i="1"/>
  <c r="B893" i="1"/>
  <c r="B927" i="1"/>
  <c r="E1057" i="1"/>
  <c r="I1057" i="1"/>
  <c r="M1057" i="1"/>
  <c r="Q1057" i="1"/>
  <c r="F1057" i="1"/>
  <c r="K1057" i="1"/>
  <c r="P1057" i="1"/>
  <c r="G1057" i="1"/>
  <c r="N1057" i="1"/>
  <c r="H1057" i="1"/>
  <c r="R1057" i="1"/>
  <c r="J1057" i="1"/>
  <c r="S1057" i="1"/>
  <c r="D1057" i="1"/>
  <c r="O1057" i="1"/>
  <c r="C1057" i="1"/>
  <c r="L1057" i="1"/>
  <c r="F844" i="1"/>
  <c r="J844" i="1"/>
  <c r="N844" i="1"/>
  <c r="R844" i="1"/>
  <c r="D844" i="1"/>
  <c r="I844" i="1"/>
  <c r="O844" i="1"/>
  <c r="E844" i="1"/>
  <c r="K844" i="1"/>
  <c r="P844" i="1"/>
  <c r="L844" i="1"/>
  <c r="G844" i="1"/>
  <c r="Q844" i="1"/>
  <c r="M844" i="1"/>
  <c r="H844" i="1"/>
  <c r="C844" i="1"/>
  <c r="S844" i="1"/>
  <c r="C991" i="1"/>
  <c r="G991" i="1"/>
  <c r="K991" i="1"/>
  <c r="O991" i="1"/>
  <c r="S991" i="1"/>
  <c r="H991" i="1"/>
  <c r="M991" i="1"/>
  <c r="R991" i="1"/>
  <c r="D991" i="1"/>
  <c r="I991" i="1"/>
  <c r="N991" i="1"/>
  <c r="J991" i="1"/>
  <c r="E991" i="1"/>
  <c r="P991" i="1"/>
  <c r="F991" i="1"/>
  <c r="L991" i="1"/>
  <c r="Q991" i="1"/>
  <c r="C1011" i="1"/>
  <c r="G1011" i="1"/>
  <c r="K1011" i="1"/>
  <c r="O1011" i="1"/>
  <c r="S1011" i="1"/>
  <c r="D1011" i="1"/>
  <c r="I1011" i="1"/>
  <c r="N1011" i="1"/>
  <c r="E1011" i="1"/>
  <c r="J1011" i="1"/>
  <c r="P1011" i="1"/>
  <c r="L1011" i="1"/>
  <c r="F1011" i="1"/>
  <c r="Q1011" i="1"/>
  <c r="H1011" i="1"/>
  <c r="M1011" i="1"/>
  <c r="R1011" i="1"/>
  <c r="B963" i="1"/>
  <c r="B892" i="1"/>
  <c r="E1009" i="1"/>
  <c r="I1009" i="1"/>
  <c r="M1009" i="1"/>
  <c r="Q1009" i="1"/>
  <c r="F1009" i="1"/>
  <c r="K1009" i="1"/>
  <c r="P1009" i="1"/>
  <c r="G1009" i="1"/>
  <c r="L1009" i="1"/>
  <c r="R1009" i="1"/>
  <c r="C1009" i="1"/>
  <c r="N1009" i="1"/>
  <c r="H1009" i="1"/>
  <c r="S1009" i="1"/>
  <c r="O1009" i="1"/>
  <c r="D1009" i="1"/>
  <c r="J1009" i="1"/>
  <c r="C1059" i="1"/>
  <c r="G1059" i="1"/>
  <c r="K1059" i="1"/>
  <c r="O1059" i="1"/>
  <c r="S1059" i="1"/>
  <c r="D1059" i="1"/>
  <c r="I1059" i="1"/>
  <c r="N1059" i="1"/>
  <c r="H1059" i="1"/>
  <c r="P1059" i="1"/>
  <c r="L1059" i="1"/>
  <c r="E1059" i="1"/>
  <c r="M1059" i="1"/>
  <c r="J1059" i="1"/>
  <c r="R1059" i="1"/>
  <c r="F1059" i="1"/>
  <c r="Q1059" i="1"/>
  <c r="C938" i="1"/>
  <c r="G938" i="1"/>
  <c r="K938" i="1"/>
  <c r="O938" i="1"/>
  <c r="S938" i="1"/>
  <c r="F938" i="1"/>
  <c r="L938" i="1"/>
  <c r="Q938" i="1"/>
  <c r="I938" i="1"/>
  <c r="P938" i="1"/>
  <c r="D938" i="1"/>
  <c r="J938" i="1"/>
  <c r="R938" i="1"/>
  <c r="E938" i="1"/>
  <c r="H938" i="1"/>
  <c r="M938" i="1"/>
  <c r="N938" i="1"/>
  <c r="C902" i="1"/>
  <c r="G902" i="1"/>
  <c r="K902" i="1"/>
  <c r="O902" i="1"/>
  <c r="S902" i="1"/>
  <c r="E902" i="1"/>
  <c r="J902" i="1"/>
  <c r="P902" i="1"/>
  <c r="I902" i="1"/>
  <c r="Q902" i="1"/>
  <c r="D902" i="1"/>
  <c r="L902" i="1"/>
  <c r="R902" i="1"/>
  <c r="F902" i="1"/>
  <c r="H902" i="1"/>
  <c r="M902" i="1"/>
  <c r="N902" i="1"/>
  <c r="C1031" i="1"/>
  <c r="G1031" i="1"/>
  <c r="K1031" i="1"/>
  <c r="O1031" i="1"/>
  <c r="S1031" i="1"/>
  <c r="E1031" i="1"/>
  <c r="J1031" i="1"/>
  <c r="P1031" i="1"/>
  <c r="F1031" i="1"/>
  <c r="L1031" i="1"/>
  <c r="Q1031" i="1"/>
  <c r="M1031" i="1"/>
  <c r="H1031" i="1"/>
  <c r="R1031" i="1"/>
  <c r="D1031" i="1"/>
  <c r="I1031" i="1"/>
  <c r="N1031" i="1"/>
  <c r="C876" i="1"/>
  <c r="G876" i="1"/>
  <c r="K876" i="1"/>
  <c r="O876" i="1"/>
  <c r="S876" i="1"/>
  <c r="E876" i="1"/>
  <c r="J876" i="1"/>
  <c r="P876" i="1"/>
  <c r="I876" i="1"/>
  <c r="Q876" i="1"/>
  <c r="H876" i="1"/>
  <c r="N876" i="1"/>
  <c r="D876" i="1"/>
  <c r="R876" i="1"/>
  <c r="F876" i="1"/>
  <c r="L876" i="1"/>
  <c r="M876" i="1"/>
  <c r="C1027" i="1"/>
  <c r="G1027" i="1"/>
  <c r="K1027" i="1"/>
  <c r="O1027" i="1"/>
  <c r="S1027" i="1"/>
  <c r="D1027" i="1"/>
  <c r="I1027" i="1"/>
  <c r="N1027" i="1"/>
  <c r="E1027" i="1"/>
  <c r="J1027" i="1"/>
  <c r="P1027" i="1"/>
  <c r="F1027" i="1"/>
  <c r="Q1027" i="1"/>
  <c r="L1027" i="1"/>
  <c r="H1027" i="1"/>
  <c r="M1027" i="1"/>
  <c r="R1027" i="1"/>
  <c r="B845" i="1"/>
  <c r="C979" i="1"/>
  <c r="G979" i="1"/>
  <c r="K979" i="1"/>
  <c r="O979" i="1"/>
  <c r="S979" i="1"/>
  <c r="F979" i="1"/>
  <c r="I979" i="1"/>
  <c r="N979" i="1"/>
  <c r="D979" i="1"/>
  <c r="J979" i="1"/>
  <c r="P979" i="1"/>
  <c r="L979" i="1"/>
  <c r="E979" i="1"/>
  <c r="Q979" i="1"/>
  <c r="M979" i="1"/>
  <c r="R979" i="1"/>
  <c r="H979" i="1"/>
  <c r="D838" i="1"/>
  <c r="H838" i="1"/>
  <c r="L838" i="1"/>
  <c r="P838" i="1"/>
  <c r="E838" i="1"/>
  <c r="J838" i="1"/>
  <c r="O838" i="1"/>
  <c r="F838" i="1"/>
  <c r="K838" i="1"/>
  <c r="Q838" i="1"/>
  <c r="G838" i="1"/>
  <c r="R838" i="1"/>
  <c r="M838" i="1"/>
  <c r="I838" i="1"/>
  <c r="C838" i="1"/>
  <c r="N838" i="1"/>
  <c r="S838" i="1"/>
  <c r="F931" i="1"/>
  <c r="J931" i="1"/>
  <c r="N931" i="1"/>
  <c r="R931" i="1"/>
  <c r="C931" i="1"/>
  <c r="H931" i="1"/>
  <c r="M931" i="1"/>
  <c r="S931" i="1"/>
  <c r="G931" i="1"/>
  <c r="O931" i="1"/>
  <c r="I931" i="1"/>
  <c r="P931" i="1"/>
  <c r="K931" i="1"/>
  <c r="L931" i="1"/>
  <c r="Q931" i="1"/>
  <c r="D931" i="1"/>
  <c r="E931" i="1"/>
  <c r="D913" i="1"/>
  <c r="H913" i="1"/>
  <c r="L913" i="1"/>
  <c r="P913" i="1"/>
  <c r="E913" i="1"/>
  <c r="J913" i="1"/>
  <c r="O913" i="1"/>
  <c r="G913" i="1"/>
  <c r="N913" i="1"/>
  <c r="I913" i="1"/>
  <c r="Q913" i="1"/>
  <c r="C913" i="1"/>
  <c r="R913" i="1"/>
  <c r="F913" i="1"/>
  <c r="S913" i="1"/>
  <c r="K913" i="1"/>
  <c r="M913" i="1"/>
  <c r="F852" i="1"/>
  <c r="J852" i="1"/>
  <c r="N852" i="1"/>
  <c r="R852" i="1"/>
  <c r="G852" i="1"/>
  <c r="L852" i="1"/>
  <c r="Q852" i="1"/>
  <c r="C852" i="1"/>
  <c r="H852" i="1"/>
  <c r="M852" i="1"/>
  <c r="S852" i="1"/>
  <c r="D852" i="1"/>
  <c r="O852" i="1"/>
  <c r="I852" i="1"/>
  <c r="E852" i="1"/>
  <c r="K852" i="1"/>
  <c r="P852" i="1"/>
  <c r="D937" i="1"/>
  <c r="H937" i="1"/>
  <c r="L937" i="1"/>
  <c r="P937" i="1"/>
  <c r="G937" i="1"/>
  <c r="M937" i="1"/>
  <c r="R937" i="1"/>
  <c r="E937" i="1"/>
  <c r="K937" i="1"/>
  <c r="S937" i="1"/>
  <c r="F937" i="1"/>
  <c r="N937" i="1"/>
  <c r="I937" i="1"/>
  <c r="J937" i="1"/>
  <c r="O937" i="1"/>
  <c r="C937" i="1"/>
  <c r="Q937" i="1"/>
  <c r="E1021" i="1"/>
  <c r="I1021" i="1"/>
  <c r="M1021" i="1"/>
  <c r="Q1021" i="1"/>
  <c r="D1021" i="1"/>
  <c r="J1021" i="1"/>
  <c r="O1021" i="1"/>
  <c r="F1021" i="1"/>
  <c r="K1021" i="1"/>
  <c r="P1021" i="1"/>
  <c r="L1021" i="1"/>
  <c r="G1021" i="1"/>
  <c r="R1021" i="1"/>
  <c r="C1021" i="1"/>
  <c r="H1021" i="1"/>
  <c r="N1021" i="1"/>
  <c r="S1021" i="1"/>
  <c r="C1003" i="1"/>
  <c r="G1003" i="1"/>
  <c r="K1003" i="1"/>
  <c r="O1003" i="1"/>
  <c r="S1003" i="1"/>
  <c r="F1003" i="1"/>
  <c r="L1003" i="1"/>
  <c r="Q1003" i="1"/>
  <c r="H1003" i="1"/>
  <c r="M1003" i="1"/>
  <c r="R1003" i="1"/>
  <c r="I1003" i="1"/>
  <c r="D1003" i="1"/>
  <c r="N1003" i="1"/>
  <c r="J1003" i="1"/>
  <c r="P1003" i="1"/>
  <c r="E1003" i="1"/>
  <c r="E1005" i="1"/>
  <c r="I1005" i="1"/>
  <c r="M1005" i="1"/>
  <c r="Q1005" i="1"/>
  <c r="D1005" i="1"/>
  <c r="J1005" i="1"/>
  <c r="O1005" i="1"/>
  <c r="F1005" i="1"/>
  <c r="K1005" i="1"/>
  <c r="P1005" i="1"/>
  <c r="G1005" i="1"/>
  <c r="R1005" i="1"/>
  <c r="L1005" i="1"/>
  <c r="S1005" i="1"/>
  <c r="C1005" i="1"/>
  <c r="H1005" i="1"/>
  <c r="N1005" i="1"/>
  <c r="B952" i="1"/>
  <c r="E1045" i="1"/>
  <c r="I1045" i="1"/>
  <c r="M1045" i="1"/>
  <c r="Q1045" i="1"/>
  <c r="G1045" i="1"/>
  <c r="L1045" i="1"/>
  <c r="R1045" i="1"/>
  <c r="D1045" i="1"/>
  <c r="K1045" i="1"/>
  <c r="S1045" i="1"/>
  <c r="C1045" i="1"/>
  <c r="N1045" i="1"/>
  <c r="F1045" i="1"/>
  <c r="O1045" i="1"/>
  <c r="J1045" i="1"/>
  <c r="H1045" i="1"/>
  <c r="P1045" i="1"/>
  <c r="C843" i="1"/>
  <c r="G843" i="1"/>
  <c r="K843" i="1"/>
  <c r="O843" i="1"/>
  <c r="S843" i="1"/>
  <c r="E843" i="1"/>
  <c r="J843" i="1"/>
  <c r="P843" i="1"/>
  <c r="F843" i="1"/>
  <c r="L843" i="1"/>
  <c r="Q843" i="1"/>
  <c r="H843" i="1"/>
  <c r="R843" i="1"/>
  <c r="M843" i="1"/>
  <c r="I843" i="1"/>
  <c r="D843" i="1"/>
  <c r="N843" i="1"/>
  <c r="E1025" i="1"/>
  <c r="I1025" i="1"/>
  <c r="M1025" i="1"/>
  <c r="Q1025" i="1"/>
  <c r="F1025" i="1"/>
  <c r="K1025" i="1"/>
  <c r="P1025" i="1"/>
  <c r="G1025" i="1"/>
  <c r="L1025" i="1"/>
  <c r="R1025" i="1"/>
  <c r="H1025" i="1"/>
  <c r="S1025" i="1"/>
  <c r="C1025" i="1"/>
  <c r="N1025" i="1"/>
  <c r="D1025" i="1"/>
  <c r="J1025" i="1"/>
  <c r="O1025" i="1"/>
  <c r="C1055" i="1"/>
  <c r="G1055" i="1"/>
  <c r="K1055" i="1"/>
  <c r="O1055" i="1"/>
  <c r="S1055" i="1"/>
  <c r="H1055" i="1"/>
  <c r="M1055" i="1"/>
  <c r="R1055" i="1"/>
  <c r="E1055" i="1"/>
  <c r="L1055" i="1"/>
  <c r="D1055" i="1"/>
  <c r="N1055" i="1"/>
  <c r="F1055" i="1"/>
  <c r="P1055" i="1"/>
  <c r="J1055" i="1"/>
  <c r="Q1055" i="1"/>
  <c r="I1055" i="1"/>
  <c r="B881" i="1"/>
  <c r="K846" i="1"/>
  <c r="E846" i="1"/>
  <c r="I846" i="1"/>
  <c r="G846" i="1"/>
  <c r="D846" i="1"/>
  <c r="F948" i="1"/>
  <c r="P948" i="1"/>
  <c r="L948" i="1"/>
  <c r="I948" i="1"/>
  <c r="S874" i="1"/>
  <c r="N874" i="1"/>
  <c r="R874" i="1"/>
  <c r="G940" i="1"/>
  <c r="L940" i="1"/>
  <c r="C940" i="1"/>
  <c r="P864" i="1"/>
  <c r="H864" i="1"/>
  <c r="F864" i="1"/>
  <c r="S864" i="1"/>
  <c r="C1016" i="1"/>
  <c r="P1016" i="1"/>
  <c r="I1016" i="1"/>
  <c r="J1016" i="1"/>
  <c r="K959" i="1"/>
  <c r="P959" i="1"/>
  <c r="Q959" i="1"/>
  <c r="C849" i="1"/>
  <c r="G849" i="1"/>
  <c r="F849" i="1"/>
  <c r="Q849" i="1"/>
  <c r="G964" i="1"/>
  <c r="L964" i="1"/>
  <c r="O964" i="1"/>
  <c r="E964" i="1"/>
  <c r="F964" i="1"/>
  <c r="S933" i="1"/>
  <c r="C933" i="1"/>
  <c r="K933" i="1"/>
  <c r="H933" i="1"/>
  <c r="M859" i="1"/>
  <c r="Q859" i="1"/>
  <c r="N859" i="1"/>
  <c r="L859" i="1"/>
  <c r="L923" i="1"/>
  <c r="Q923" i="1"/>
  <c r="H923" i="1"/>
  <c r="L939" i="1"/>
  <c r="Q939" i="1"/>
  <c r="M939" i="1"/>
  <c r="E939" i="1"/>
  <c r="F939" i="1"/>
  <c r="C877" i="1"/>
  <c r="E877" i="1"/>
  <c r="I877" i="1"/>
  <c r="J877" i="1"/>
  <c r="R898" i="1"/>
  <c r="H898" i="1"/>
  <c r="I898" i="1"/>
  <c r="E941" i="1"/>
  <c r="Q941" i="1"/>
  <c r="S941" i="1"/>
  <c r="P941" i="1"/>
  <c r="L958" i="1"/>
  <c r="N958" i="1"/>
  <c r="D958" i="1"/>
  <c r="S958" i="1"/>
  <c r="C958" i="1"/>
  <c r="E974" i="1"/>
  <c r="C974" i="1"/>
  <c r="K974" i="1"/>
  <c r="H974" i="1"/>
  <c r="R990" i="1"/>
  <c r="O990" i="1"/>
  <c r="N990" i="1"/>
  <c r="L990" i="1"/>
  <c r="M1006" i="1"/>
  <c r="K1006" i="1"/>
  <c r="S1006" i="1"/>
  <c r="P1006" i="1"/>
  <c r="R1022" i="1"/>
  <c r="Q1022" i="1"/>
  <c r="E1022" i="1"/>
  <c r="C1022" i="1"/>
  <c r="D1022" i="1"/>
  <c r="G1058" i="1"/>
  <c r="R1058" i="1"/>
  <c r="J1058" i="1"/>
  <c r="H1058" i="1"/>
  <c r="C1042" i="1"/>
  <c r="G1042" i="1"/>
  <c r="O1042" i="1"/>
  <c r="G960" i="1"/>
  <c r="R960" i="1"/>
  <c r="D960" i="1"/>
  <c r="Q960" i="1"/>
  <c r="K953" i="1"/>
  <c r="F953" i="1"/>
  <c r="J953" i="1"/>
  <c r="G953" i="1"/>
  <c r="L878" i="1"/>
  <c r="K878" i="1"/>
  <c r="H878" i="1"/>
  <c r="I878" i="1"/>
  <c r="I863" i="1"/>
  <c r="F863" i="1"/>
  <c r="O863" i="1"/>
  <c r="C927" i="1"/>
  <c r="M927" i="1"/>
  <c r="D927" i="1"/>
  <c r="R927" i="1"/>
  <c r="C861" i="1"/>
  <c r="E861" i="1"/>
  <c r="I861" i="1"/>
  <c r="G861" i="1"/>
  <c r="F861" i="1"/>
  <c r="J962" i="1"/>
  <c r="I962" i="1"/>
  <c r="M962" i="1"/>
  <c r="H962" i="1"/>
  <c r="C1010" i="1"/>
  <c r="G1010" i="1"/>
  <c r="O1010" i="1"/>
  <c r="L1010" i="1"/>
  <c r="G955" i="1"/>
  <c r="Q955" i="1"/>
  <c r="D955" i="1"/>
  <c r="G1033" i="1"/>
  <c r="F1033" i="1"/>
  <c r="D1033" i="1"/>
  <c r="C1033" i="1"/>
  <c r="E1033" i="1"/>
  <c r="L870" i="1"/>
  <c r="K870" i="1"/>
  <c r="H870" i="1"/>
  <c r="L883" i="1"/>
  <c r="N883" i="1"/>
  <c r="J883" i="1"/>
  <c r="K883" i="1"/>
  <c r="L845" i="1"/>
  <c r="F845" i="1"/>
  <c r="S845" i="1"/>
  <c r="Q845" i="1"/>
  <c r="K866" i="1"/>
  <c r="F866" i="1"/>
  <c r="J866" i="1"/>
  <c r="G866" i="1"/>
  <c r="E866" i="1"/>
  <c r="F966" i="1"/>
  <c r="Q966" i="1"/>
  <c r="I966" i="1"/>
  <c r="J998" i="1"/>
  <c r="I998" i="1"/>
  <c r="Q998" i="1"/>
  <c r="L998" i="1"/>
  <c r="J1030" i="1"/>
  <c r="S1030" i="1"/>
  <c r="G1030" i="1"/>
  <c r="P1030" i="1"/>
  <c r="K1034" i="1"/>
  <c r="O1034" i="1"/>
  <c r="I1034" i="1"/>
  <c r="G1034" i="1"/>
  <c r="D1034" i="1"/>
  <c r="E949" i="1"/>
  <c r="I949" i="1"/>
  <c r="K949" i="1"/>
  <c r="Q865" i="1"/>
  <c r="P865" i="1"/>
  <c r="M865" i="1"/>
  <c r="N865" i="1"/>
  <c r="C871" i="1"/>
  <c r="S871" i="1"/>
  <c r="E871" i="1"/>
  <c r="P871" i="1"/>
  <c r="G850" i="1"/>
  <c r="Q850" i="1"/>
  <c r="E850" i="1"/>
  <c r="C850" i="1"/>
  <c r="D850" i="1"/>
  <c r="S893" i="1"/>
  <c r="P893" i="1"/>
  <c r="L893" i="1"/>
  <c r="I893" i="1"/>
  <c r="Q1062" i="1"/>
  <c r="R1062" i="1"/>
  <c r="I1062" i="1"/>
  <c r="K1062" i="1"/>
  <c r="C932" i="1"/>
  <c r="N932" i="1"/>
  <c r="D932" i="1"/>
  <c r="O837" i="1"/>
  <c r="H837" i="1"/>
  <c r="L837" i="1"/>
  <c r="F837" i="1"/>
  <c r="F890" i="1"/>
  <c r="R890" i="1"/>
  <c r="J890" i="1"/>
  <c r="H890" i="1"/>
  <c r="P952" i="1"/>
  <c r="G952" i="1"/>
  <c r="N952" i="1"/>
  <c r="M952" i="1"/>
  <c r="N917" i="1"/>
  <c r="M917" i="1"/>
  <c r="C917" i="1"/>
  <c r="P917" i="1"/>
  <c r="K924" i="1"/>
  <c r="P924" i="1"/>
  <c r="L924" i="1"/>
  <c r="D924" i="1"/>
  <c r="E924" i="1"/>
  <c r="J885" i="1"/>
  <c r="R885" i="1"/>
  <c r="H885" i="1"/>
  <c r="I885" i="1"/>
  <c r="H943" i="1"/>
  <c r="D943" i="1"/>
  <c r="Q943" i="1"/>
  <c r="F925" i="1"/>
  <c r="K925" i="1"/>
  <c r="S925" i="1"/>
  <c r="P925" i="1"/>
  <c r="Q978" i="1"/>
  <c r="O978" i="1"/>
  <c r="K978" i="1"/>
  <c r="G978" i="1"/>
  <c r="D978" i="1"/>
  <c r="N994" i="1"/>
  <c r="Q994" i="1"/>
  <c r="J994" i="1"/>
  <c r="H994" i="1"/>
  <c r="R1054" i="1"/>
  <c r="K1054" i="1"/>
  <c r="N1054" i="1"/>
  <c r="L1054" i="1"/>
  <c r="I963" i="1"/>
  <c r="E963" i="1"/>
  <c r="Q963" i="1"/>
  <c r="O963" i="1"/>
  <c r="Q892" i="1"/>
  <c r="G892" i="1"/>
  <c r="E892" i="1"/>
  <c r="C892" i="1"/>
  <c r="F892" i="1"/>
  <c r="S928" i="1"/>
  <c r="C928" i="1"/>
  <c r="K928" i="1"/>
  <c r="J853" i="1"/>
  <c r="H853" i="1"/>
  <c r="P853" i="1"/>
  <c r="M853" i="1"/>
  <c r="R956" i="1"/>
  <c r="C956" i="1"/>
  <c r="H956" i="1"/>
  <c r="Q956" i="1"/>
  <c r="O842" i="1"/>
  <c r="I842" i="1"/>
  <c r="M842" i="1"/>
  <c r="F842" i="1"/>
  <c r="D842" i="1"/>
  <c r="D868" i="1"/>
  <c r="M868" i="1"/>
  <c r="E868" i="1"/>
  <c r="P935" i="1"/>
  <c r="E935" i="1"/>
  <c r="O935" i="1"/>
  <c r="N935" i="1"/>
  <c r="R872" i="1"/>
  <c r="M872" i="1"/>
  <c r="Q872" i="1"/>
  <c r="Q1002" i="1"/>
  <c r="O1002" i="1"/>
  <c r="I1002" i="1"/>
  <c r="G1002" i="1"/>
  <c r="D1002" i="1"/>
  <c r="C1046" i="1"/>
  <c r="E1046" i="1"/>
  <c r="K1046" i="1"/>
  <c r="H1046" i="1"/>
  <c r="C886" i="1"/>
  <c r="I886" i="1"/>
  <c r="Q886" i="1"/>
  <c r="L886" i="1"/>
  <c r="G961" i="1"/>
  <c r="K961" i="1"/>
  <c r="S961" i="1"/>
  <c r="M961" i="1"/>
  <c r="E921" i="1"/>
  <c r="K921" i="1"/>
  <c r="N921" i="1"/>
  <c r="G921" i="1"/>
  <c r="D921" i="1"/>
  <c r="S881" i="1"/>
  <c r="Q881" i="1"/>
  <c r="K881" i="1"/>
  <c r="G957" i="1"/>
  <c r="K957" i="1"/>
  <c r="N957" i="1"/>
  <c r="L957" i="1"/>
  <c r="J847" i="1"/>
  <c r="D847" i="1"/>
  <c r="Q847" i="1"/>
  <c r="O847" i="1"/>
  <c r="R882" i="1"/>
  <c r="C882" i="1"/>
  <c r="J882" i="1"/>
  <c r="F882" i="1"/>
  <c r="D882" i="1"/>
  <c r="C1026" i="1"/>
  <c r="Q1026" i="1"/>
  <c r="J1026" i="1"/>
  <c r="M1038" i="1"/>
  <c r="O1038" i="1"/>
  <c r="N1038" i="1"/>
  <c r="L1038" i="1"/>
  <c r="I929" i="1"/>
  <c r="N929" i="1"/>
  <c r="F929" i="1"/>
  <c r="P929" i="1"/>
  <c r="L873" i="1"/>
  <c r="Q873" i="1"/>
  <c r="H873" i="1"/>
  <c r="E873" i="1"/>
  <c r="F873" i="1"/>
  <c r="B1000" i="1"/>
  <c r="B1040" i="1"/>
  <c r="B973" i="1"/>
  <c r="B1053" i="1"/>
  <c r="B1035" i="1"/>
  <c r="B950" i="1"/>
  <c r="B922" i="1"/>
  <c r="B976" i="1"/>
  <c r="B839" i="1"/>
  <c r="B914" i="1"/>
  <c r="B858" i="1"/>
  <c r="B894" i="1"/>
  <c r="B903" i="1"/>
  <c r="B936" i="1"/>
  <c r="B965" i="1"/>
  <c r="B995" i="1"/>
  <c r="B1043" i="1"/>
  <c r="B860" i="1"/>
  <c r="B989" i="1"/>
  <c r="B1013" i="1"/>
  <c r="B971" i="1"/>
  <c r="B1057" i="1"/>
  <c r="B844" i="1"/>
  <c r="B991" i="1"/>
  <c r="B1011" i="1"/>
  <c r="B1009" i="1"/>
  <c r="B1059" i="1"/>
  <c r="B938" i="1"/>
  <c r="B902" i="1"/>
  <c r="B1031" i="1"/>
  <c r="B876" i="1"/>
  <c r="B1027" i="1"/>
  <c r="B979" i="1"/>
  <c r="B838" i="1"/>
  <c r="B931" i="1"/>
  <c r="B913" i="1"/>
  <c r="B852" i="1"/>
  <c r="B937" i="1"/>
  <c r="B1021" i="1"/>
  <c r="B1003" i="1"/>
  <c r="B1005" i="1"/>
  <c r="B1045" i="1"/>
  <c r="B843" i="1"/>
  <c r="B1025" i="1"/>
  <c r="B1055" i="1"/>
  <c r="B942" i="1"/>
  <c r="B1020" i="1"/>
  <c r="B1024" i="1"/>
  <c r="B908" i="1"/>
  <c r="B992" i="1"/>
  <c r="B920" i="1"/>
  <c r="B946" i="1"/>
  <c r="B916" i="1"/>
  <c r="B954" i="1"/>
  <c r="B855" i="1"/>
  <c r="B1018" i="1"/>
  <c r="B1023" i="1"/>
  <c r="B897" i="1"/>
  <c r="B983" i="1"/>
  <c r="B884" i="1"/>
  <c r="B1061" i="1"/>
  <c r="B1039" i="1"/>
  <c r="B901" i="1"/>
  <c r="B899" i="1"/>
  <c r="B906" i="1"/>
  <c r="B1056" i="1"/>
  <c r="B851" i="1"/>
  <c r="B1014" i="1"/>
  <c r="B977" i="1"/>
  <c r="B912" i="1"/>
  <c r="B947" i="1"/>
  <c r="B862" i="1"/>
  <c r="B869" i="1"/>
  <c r="B980" i="1"/>
  <c r="B981" i="1"/>
  <c r="B1041" i="1"/>
  <c r="B896" i="1"/>
  <c r="B889" i="1"/>
  <c r="B887" i="1"/>
  <c r="B867" i="1"/>
  <c r="B1032" i="1"/>
  <c r="B999" i="1"/>
  <c r="B997" i="1"/>
  <c r="B919" i="1"/>
  <c r="B1029" i="1"/>
  <c r="B967" i="1"/>
  <c r="B918" i="1"/>
  <c r="B987" i="1"/>
  <c r="B1060" i="1"/>
  <c r="B1037" i="1"/>
  <c r="B1047" i="1"/>
  <c r="B895" i="1"/>
  <c r="B911" i="1"/>
  <c r="B1015" i="1"/>
  <c r="B969" i="1"/>
  <c r="B1004" i="1"/>
  <c r="B1048" i="1"/>
  <c r="B1007" i="1"/>
  <c r="B982" i="1"/>
  <c r="B1050" i="1"/>
  <c r="B1001" i="1"/>
  <c r="B945" i="1"/>
  <c r="B985" i="1"/>
  <c r="B993" i="1"/>
  <c r="B856" i="1"/>
  <c r="B907" i="1"/>
  <c r="B1017" i="1"/>
  <c r="B854" i="1"/>
  <c r="B988" i="1"/>
  <c r="B900" i="1"/>
  <c r="B891" i="1"/>
  <c r="B910" i="1"/>
  <c r="B975" i="1"/>
  <c r="B837" i="1"/>
  <c r="A1538" i="1"/>
  <c r="A1539" i="1"/>
  <c r="H3124" i="1" l="1"/>
  <c r="Q2783" i="1"/>
  <c r="Q2755" i="1"/>
  <c r="Q2760" i="1"/>
  <c r="Q2803" i="1"/>
  <c r="Q2828" i="1"/>
  <c r="Q2870" i="1"/>
  <c r="Q2858" i="1"/>
  <c r="Q2876" i="1"/>
  <c r="Q2838" i="1"/>
  <c r="Q2869" i="1"/>
  <c r="Q2750" i="1"/>
  <c r="Q2771" i="1"/>
  <c r="Q2676" i="1"/>
  <c r="Q2668" i="1"/>
  <c r="Q2841" i="1"/>
  <c r="Q2790" i="1"/>
  <c r="Q2805" i="1"/>
  <c r="Q2689" i="1"/>
  <c r="Q2700" i="1"/>
  <c r="Q2890" i="1"/>
  <c r="Q2753" i="1"/>
  <c r="Q2717" i="1"/>
  <c r="Q2774" i="1"/>
  <c r="Q2731" i="1"/>
  <c r="Q2796" i="1"/>
  <c r="Q2825" i="1"/>
  <c r="Q2791" i="1"/>
  <c r="Q2872" i="1"/>
  <c r="Q2787" i="1"/>
  <c r="Q2879" i="1"/>
  <c r="Q2893" i="1"/>
  <c r="Q2781" i="1"/>
  <c r="Q2747" i="1"/>
  <c r="Q2794" i="1"/>
  <c r="Q2719" i="1"/>
  <c r="Q2785" i="1"/>
  <c r="Q2840" i="1"/>
  <c r="Q2885" i="1"/>
  <c r="Q2851" i="1"/>
  <c r="Q2762" i="1"/>
  <c r="Q2861" i="1"/>
  <c r="Q2693" i="1"/>
  <c r="Q2887" i="1"/>
  <c r="Q2815" i="1"/>
  <c r="Q2786" i="1"/>
  <c r="Q2882" i="1"/>
  <c r="Q2703" i="1"/>
  <c r="Q2849" i="1"/>
  <c r="Q2852" i="1"/>
  <c r="Q2811" i="1"/>
  <c r="Q2736" i="1"/>
  <c r="Q2853" i="1"/>
  <c r="Q2743" i="1"/>
  <c r="Q2768" i="1"/>
  <c r="Q2674" i="1"/>
  <c r="Q2733" i="1"/>
  <c r="Q2752" i="1"/>
  <c r="Q2751" i="1"/>
  <c r="Q2756" i="1"/>
  <c r="Q2865" i="1"/>
  <c r="Q2842" i="1"/>
  <c r="Q2670" i="1"/>
  <c r="Q2745" i="1"/>
  <c r="Q2726" i="1"/>
  <c r="Q2884" i="1"/>
  <c r="Q2682" i="1"/>
  <c r="Q2873" i="1"/>
  <c r="Q2688" i="1"/>
  <c r="Q2847" i="1"/>
  <c r="Q2737" i="1"/>
  <c r="Q2845" i="1"/>
  <c r="Q2829" i="1"/>
  <c r="Q2678" i="1"/>
  <c r="Q2671" i="1"/>
  <c r="Q2824" i="1"/>
  <c r="Q2868" i="1"/>
  <c r="Q2742" i="1"/>
  <c r="Q2776" i="1"/>
  <c r="Q2860" i="1"/>
  <c r="Q2706" i="1"/>
  <c r="Q2819" i="1"/>
  <c r="Q2694" i="1"/>
  <c r="Q2684" i="1"/>
  <c r="Q2817" i="1"/>
  <c r="Q2827" i="1"/>
  <c r="Q2669" i="1"/>
  <c r="Q2812" i="1"/>
  <c r="Q2862" i="1"/>
  <c r="Q2802" i="1"/>
  <c r="Q2728" i="1"/>
  <c r="Q2729" i="1"/>
  <c r="Q2727" i="1"/>
  <c r="Q2789" i="1"/>
  <c r="Q2835" i="1"/>
  <c r="Q2809" i="1"/>
  <c r="Q2780" i="1"/>
  <c r="Q2740" i="1"/>
  <c r="Q2763" i="1"/>
  <c r="Q2854" i="1"/>
  <c r="Q2816" i="1"/>
  <c r="Q2715" i="1"/>
  <c r="Q2784" i="1"/>
  <c r="Q2735" i="1"/>
  <c r="Q2808" i="1"/>
  <c r="Q2673" i="1"/>
  <c r="Q2711" i="1"/>
  <c r="Q2820" i="1"/>
  <c r="Q2797" i="1"/>
  <c r="Q2687" i="1"/>
  <c r="Q2850" i="1"/>
  <c r="Q2855" i="1"/>
  <c r="Q2782" i="1"/>
  <c r="Q2758" i="1"/>
  <c r="Q2795" i="1"/>
  <c r="Q2739" i="1"/>
  <c r="Q2730" i="1"/>
  <c r="Q2701" i="1"/>
  <c r="Q2705" i="1"/>
  <c r="Q2798" i="1"/>
  <c r="Q2800" i="1"/>
  <c r="Q2704" i="1"/>
  <c r="Q2778" i="1"/>
  <c r="Q2759" i="1"/>
  <c r="Q2746" i="1"/>
  <c r="Q2822" i="1"/>
  <c r="Q2766" i="1"/>
  <c r="Q2724" i="1"/>
  <c r="Q2765" i="1"/>
  <c r="Q2686" i="1"/>
  <c r="Q2754" i="1"/>
  <c r="Q2710" i="1"/>
  <c r="Q2697" i="1"/>
  <c r="Q2881" i="1"/>
  <c r="Q2716" i="1"/>
  <c r="Q2772" i="1"/>
  <c r="Q2698" i="1"/>
  <c r="Q2839" i="1"/>
  <c r="Q2793" i="1"/>
  <c r="Q2821" i="1"/>
  <c r="Q2757" i="1"/>
  <c r="Q2690" i="1"/>
  <c r="Q2744" i="1"/>
  <c r="Q2806" i="1"/>
  <c r="Q2741" i="1"/>
  <c r="Q2725" i="1"/>
  <c r="Q2683" i="1"/>
  <c r="Q2695" i="1"/>
  <c r="Q2863" i="1"/>
  <c r="Q2866" i="1"/>
  <c r="Q2814" i="1"/>
  <c r="Q2871" i="1"/>
  <c r="Q2692" i="1"/>
  <c r="Q2777" i="1"/>
  <c r="Q2891" i="1"/>
  <c r="Q2685" i="1"/>
  <c r="Q2732" i="1"/>
  <c r="Q2723" i="1"/>
  <c r="Q2888" i="1"/>
  <c r="Q2880" i="1"/>
  <c r="Q2834" i="1"/>
  <c r="Q2799" i="1"/>
  <c r="Q2749" i="1"/>
  <c r="Q2679" i="1"/>
  <c r="Q2691" i="1"/>
  <c r="Q2720" i="1"/>
  <c r="Q2874" i="1"/>
  <c r="Q2807" i="1"/>
  <c r="Q2844" i="1"/>
  <c r="Q2681" i="1"/>
  <c r="Q2892" i="1"/>
  <c r="Q2675" i="1"/>
  <c r="Q2843" i="1"/>
  <c r="Q2804" i="1"/>
  <c r="Q2721" i="1"/>
  <c r="Q2846" i="1"/>
  <c r="Q2837" i="1"/>
  <c r="Q2878" i="1"/>
  <c r="Q2867" i="1"/>
  <c r="Q2779" i="1"/>
  <c r="Q2773" i="1"/>
  <c r="Q2738" i="1"/>
  <c r="Q2680" i="1"/>
  <c r="Q2810" i="1"/>
  <c r="Q2813" i="1"/>
  <c r="Q2801" i="1"/>
  <c r="Q2823" i="1"/>
  <c r="Q2748" i="1"/>
  <c r="Q2769" i="1"/>
  <c r="Q2826" i="1"/>
  <c r="Q2883" i="1"/>
  <c r="Q2864" i="1"/>
  <c r="Q2764" i="1"/>
  <c r="Q2696" i="1"/>
  <c r="Q2707" i="1"/>
  <c r="Q2699" i="1"/>
  <c r="Q2709" i="1"/>
  <c r="Q2714" i="1"/>
  <c r="Q2848" i="1"/>
  <c r="Q2856" i="1"/>
  <c r="Q2836" i="1"/>
  <c r="Q2833" i="1"/>
  <c r="Q2767" i="1"/>
  <c r="Q2761" i="1"/>
  <c r="Q2889" i="1"/>
  <c r="Q2792" i="1"/>
  <c r="Q2775" i="1"/>
  <c r="Q2859" i="1"/>
  <c r="Q2702" i="1"/>
  <c r="Q2832" i="1"/>
  <c r="Q2708" i="1"/>
  <c r="Q2830" i="1"/>
  <c r="Q2718" i="1"/>
  <c r="Q2677" i="1"/>
  <c r="Q2788" i="1"/>
  <c r="Q2886" i="1"/>
  <c r="Q2875" i="1"/>
  <c r="Q2722" i="1"/>
  <c r="Q2770" i="1"/>
  <c r="Q2818" i="1"/>
  <c r="Q2712" i="1"/>
  <c r="Q2831" i="1"/>
  <c r="Q2713" i="1"/>
  <c r="Q2877" i="1"/>
  <c r="Q2672" i="1"/>
  <c r="Q2734" i="1"/>
  <c r="C3989" i="1"/>
  <c r="C4936" i="1" s="1"/>
  <c r="C4009" i="1"/>
  <c r="C4956" i="1" s="1"/>
  <c r="C4013" i="1"/>
  <c r="C4960" i="1" s="1"/>
  <c r="C3874" i="1"/>
  <c r="C4821" i="1" s="1"/>
  <c r="C4003" i="1"/>
  <c r="C4950" i="1" s="1"/>
  <c r="C4006" i="1"/>
  <c r="C4953" i="1" s="1"/>
  <c r="C3996" i="1"/>
  <c r="C4943" i="1" s="1"/>
  <c r="C3899" i="1"/>
  <c r="C4846" i="1" s="1"/>
  <c r="C3892" i="1"/>
  <c r="C4839" i="1" s="1"/>
  <c r="C4022" i="1"/>
  <c r="C4969" i="1" s="1"/>
  <c r="C4017" i="1"/>
  <c r="C4964" i="1" s="1"/>
  <c r="C4004" i="1"/>
  <c r="C4951" i="1" s="1"/>
  <c r="C3932" i="1"/>
  <c r="C4879" i="1" s="1"/>
  <c r="C3882" i="1"/>
  <c r="C4829" i="1" s="1"/>
  <c r="C4025" i="1"/>
  <c r="C4972" i="1" s="1"/>
  <c r="C3971" i="1"/>
  <c r="C4918" i="1" s="1"/>
  <c r="C3830" i="1"/>
  <c r="C4777" i="1" s="1"/>
  <c r="C3928" i="1"/>
  <c r="C4875" i="1" s="1"/>
  <c r="C3855" i="1"/>
  <c r="C4802" i="1" s="1"/>
  <c r="C3907" i="1"/>
  <c r="C4854" i="1" s="1"/>
  <c r="C3895" i="1"/>
  <c r="C4842" i="1" s="1"/>
  <c r="C3954" i="1"/>
  <c r="C4901" i="1" s="1"/>
  <c r="C3915" i="1"/>
  <c r="C4862" i="1" s="1"/>
  <c r="C4036" i="1"/>
  <c r="C4983" i="1" s="1"/>
  <c r="C3881" i="1"/>
  <c r="C4828" i="1" s="1"/>
  <c r="C3939" i="1"/>
  <c r="C4886" i="1" s="1"/>
  <c r="C3922" i="1"/>
  <c r="C4869" i="1" s="1"/>
  <c r="C3976" i="1"/>
  <c r="C4923" i="1" s="1"/>
  <c r="C3824" i="1"/>
  <c r="C3970" i="1"/>
  <c r="C4917" i="1" s="1"/>
  <c r="C4045" i="1"/>
  <c r="C4992" i="1" s="1"/>
  <c r="C4037" i="1"/>
  <c r="C4984" i="1" s="1"/>
  <c r="C3955" i="1"/>
  <c r="C4902" i="1" s="1"/>
  <c r="C3897" i="1"/>
  <c r="C4844" i="1" s="1"/>
  <c r="C4008" i="1"/>
  <c r="C4955" i="1" s="1"/>
  <c r="C3943" i="1"/>
  <c r="C4890" i="1" s="1"/>
  <c r="C3910" i="1"/>
  <c r="C4857" i="1" s="1"/>
  <c r="C3862" i="1"/>
  <c r="C4809" i="1" s="1"/>
  <c r="C3945" i="1"/>
  <c r="C4892" i="1" s="1"/>
  <c r="C3848" i="1"/>
  <c r="C4795" i="1" s="1"/>
  <c r="C3940" i="1"/>
  <c r="C4887" i="1" s="1"/>
  <c r="C4039" i="1"/>
  <c r="C4986" i="1" s="1"/>
  <c r="C4011" i="1"/>
  <c r="C4958" i="1" s="1"/>
  <c r="C3912" i="1"/>
  <c r="C4859" i="1" s="1"/>
  <c r="C3866" i="1"/>
  <c r="C4813" i="1" s="1"/>
  <c r="C3896" i="1"/>
  <c r="C4843" i="1" s="1"/>
  <c r="C3857" i="1"/>
  <c r="C4804" i="1" s="1"/>
  <c r="C3934" i="1"/>
  <c r="C4881" i="1" s="1"/>
  <c r="C3979" i="1"/>
  <c r="C4926" i="1" s="1"/>
  <c r="C3831" i="1"/>
  <c r="C4778" i="1" s="1"/>
  <c r="C3887" i="1"/>
  <c r="C4834" i="1" s="1"/>
  <c r="C3923" i="1"/>
  <c r="C4870" i="1" s="1"/>
  <c r="C3829" i="1"/>
  <c r="C4776" i="1" s="1"/>
  <c r="C3956" i="1"/>
  <c r="C4903" i="1" s="1"/>
  <c r="C3980" i="1"/>
  <c r="C4927" i="1" s="1"/>
  <c r="C3888" i="1"/>
  <c r="C4835" i="1" s="1"/>
  <c r="C3920" i="1"/>
  <c r="C4867" i="1" s="1"/>
  <c r="C3949" i="1"/>
  <c r="C4896" i="1" s="1"/>
  <c r="C3904" i="1"/>
  <c r="C4851" i="1" s="1"/>
  <c r="C3973" i="1"/>
  <c r="C4920" i="1" s="1"/>
  <c r="C4032" i="1"/>
  <c r="C4979" i="1" s="1"/>
  <c r="C3852" i="1"/>
  <c r="C4799" i="1" s="1"/>
  <c r="C4005" i="1"/>
  <c r="C4952" i="1" s="1"/>
  <c r="C3854" i="1"/>
  <c r="C4801" i="1" s="1"/>
  <c r="C3890" i="1"/>
  <c r="C4837" i="1" s="1"/>
  <c r="C3837" i="1"/>
  <c r="C4784" i="1" s="1"/>
  <c r="C4042" i="1"/>
  <c r="C4989" i="1" s="1"/>
  <c r="C3894" i="1"/>
  <c r="C4841" i="1" s="1"/>
  <c r="C3930" i="1"/>
  <c r="C4877" i="1" s="1"/>
  <c r="C3952" i="1"/>
  <c r="C4899" i="1" s="1"/>
  <c r="C3833" i="1"/>
  <c r="C4780" i="1" s="1"/>
  <c r="C3929" i="1"/>
  <c r="C4876" i="1" s="1"/>
  <c r="C4041" i="1"/>
  <c r="C4988" i="1" s="1"/>
  <c r="C3840" i="1"/>
  <c r="C4787" i="1" s="1"/>
  <c r="C3871" i="1"/>
  <c r="C4818" i="1" s="1"/>
  <c r="C4047" i="1"/>
  <c r="C4994" i="1" s="1"/>
  <c r="C4001" i="1"/>
  <c r="C4948" i="1" s="1"/>
  <c r="C3906" i="1"/>
  <c r="C4853" i="1" s="1"/>
  <c r="C4027" i="1"/>
  <c r="C4974" i="1" s="1"/>
  <c r="C3859" i="1"/>
  <c r="C4806" i="1" s="1"/>
  <c r="C4030" i="1"/>
  <c r="C4977" i="1" s="1"/>
  <c r="C3898" i="1"/>
  <c r="C4845" i="1" s="1"/>
  <c r="C4012" i="1"/>
  <c r="C4959" i="1" s="1"/>
  <c r="C3883" i="1"/>
  <c r="C4830" i="1" s="1"/>
  <c r="C3870" i="1"/>
  <c r="C4817" i="1" s="1"/>
  <c r="C3972" i="1"/>
  <c r="C4919" i="1" s="1"/>
  <c r="C3903" i="1"/>
  <c r="C4850" i="1" s="1"/>
  <c r="C3924" i="1"/>
  <c r="C4871" i="1" s="1"/>
  <c r="C4020" i="1"/>
  <c r="C4967" i="1" s="1"/>
  <c r="C3916" i="1"/>
  <c r="C4863" i="1" s="1"/>
  <c r="C4014" i="1"/>
  <c r="C4961" i="1" s="1"/>
  <c r="C3901" i="1"/>
  <c r="C4848" i="1" s="1"/>
  <c r="C3846" i="1"/>
  <c r="C4793" i="1" s="1"/>
  <c r="C3941" i="1"/>
  <c r="C4888" i="1" s="1"/>
  <c r="C3991" i="1"/>
  <c r="C4938" i="1" s="1"/>
  <c r="C4023" i="1"/>
  <c r="C4970" i="1" s="1"/>
  <c r="C4007" i="1"/>
  <c r="C4954" i="1" s="1"/>
  <c r="C3938" i="1"/>
  <c r="C4885" i="1" s="1"/>
  <c r="C4015" i="1"/>
  <c r="C4962" i="1" s="1"/>
  <c r="C3926" i="1"/>
  <c r="C4873" i="1" s="1"/>
  <c r="C3909" i="1"/>
  <c r="C4856" i="1" s="1"/>
  <c r="C3875" i="1"/>
  <c r="C4822" i="1" s="1"/>
  <c r="C3997" i="1"/>
  <c r="C4944" i="1" s="1"/>
  <c r="C3998" i="1"/>
  <c r="C4945" i="1" s="1"/>
  <c r="C4021" i="1"/>
  <c r="C4968" i="1" s="1"/>
  <c r="C3841" i="1"/>
  <c r="C4788" i="1" s="1"/>
  <c r="C3982" i="1"/>
  <c r="C4929" i="1" s="1"/>
  <c r="C3981" i="1"/>
  <c r="C4928" i="1" s="1"/>
  <c r="C3825" i="1"/>
  <c r="C3999" i="1"/>
  <c r="C4946" i="1" s="1"/>
  <c r="C4040" i="1"/>
  <c r="C4987" i="1" s="1"/>
  <c r="C3823" i="1"/>
  <c r="C3845" i="1"/>
  <c r="C4792" i="1" s="1"/>
  <c r="C3960" i="1"/>
  <c r="C4907" i="1" s="1"/>
  <c r="C3992" i="1"/>
  <c r="C4939" i="1" s="1"/>
  <c r="C3984" i="1"/>
  <c r="C4931" i="1" s="1"/>
  <c r="C3826" i="1"/>
  <c r="C4773" i="1" s="1"/>
  <c r="C4026" i="1"/>
  <c r="C4973" i="1" s="1"/>
  <c r="C3884" i="1"/>
  <c r="C4831" i="1" s="1"/>
  <c r="C3931" i="1"/>
  <c r="C4878" i="1" s="1"/>
  <c r="C3983" i="1"/>
  <c r="C4930" i="1" s="1"/>
  <c r="C3948" i="1"/>
  <c r="C4895" i="1" s="1"/>
  <c r="C3975" i="1"/>
  <c r="C4922" i="1" s="1"/>
  <c r="C3933" i="1"/>
  <c r="C4880" i="1" s="1"/>
  <c r="C4018" i="1"/>
  <c r="C4965" i="1" s="1"/>
  <c r="C3963" i="1"/>
  <c r="C4910" i="1" s="1"/>
  <c r="C3935" i="1"/>
  <c r="C4882" i="1" s="1"/>
  <c r="C3849" i="1"/>
  <c r="C4796" i="1" s="1"/>
  <c r="C3844" i="1"/>
  <c r="C4791" i="1" s="1"/>
  <c r="C3839" i="1"/>
  <c r="C4786" i="1" s="1"/>
  <c r="C3962" i="1"/>
  <c r="C4909" i="1" s="1"/>
  <c r="C3961" i="1"/>
  <c r="C4908" i="1" s="1"/>
  <c r="C3957" i="1"/>
  <c r="C4904" i="1" s="1"/>
  <c r="C3978" i="1"/>
  <c r="C4925" i="1" s="1"/>
  <c r="C4048" i="1"/>
  <c r="C4995" i="1" s="1"/>
  <c r="C4038" i="1"/>
  <c r="C4985" i="1" s="1"/>
  <c r="C3927" i="1"/>
  <c r="C4874" i="1" s="1"/>
  <c r="C3836" i="1"/>
  <c r="C4783" i="1" s="1"/>
  <c r="C4010" i="1"/>
  <c r="C4957" i="1" s="1"/>
  <c r="C4016" i="1"/>
  <c r="C4963" i="1" s="1"/>
  <c r="C4028" i="1"/>
  <c r="C4975" i="1" s="1"/>
  <c r="C3876" i="1"/>
  <c r="C4823" i="1" s="1"/>
  <c r="C4033" i="1"/>
  <c r="C4980" i="1" s="1"/>
  <c r="C3893" i="1"/>
  <c r="C4840" i="1" s="1"/>
  <c r="C3969" i="1"/>
  <c r="C4916" i="1" s="1"/>
  <c r="C3966" i="1"/>
  <c r="C4913" i="1" s="1"/>
  <c r="C3886" i="1"/>
  <c r="C4833" i="1" s="1"/>
  <c r="C3977" i="1"/>
  <c r="C4924" i="1" s="1"/>
  <c r="C4034" i="1"/>
  <c r="C4981" i="1" s="1"/>
  <c r="C3865" i="1"/>
  <c r="C4812" i="1" s="1"/>
  <c r="C3936" i="1"/>
  <c r="C4883" i="1" s="1"/>
  <c r="C3851" i="1"/>
  <c r="C3942" i="1"/>
  <c r="C4889" i="1" s="1"/>
  <c r="C3905" i="1"/>
  <c r="C4852" i="1" s="1"/>
  <c r="C3902" i="1"/>
  <c r="C4849" i="1" s="1"/>
  <c r="C3856" i="1"/>
  <c r="C4803" i="1" s="1"/>
  <c r="C3987" i="1"/>
  <c r="C4934" i="1" s="1"/>
  <c r="C3850" i="1"/>
  <c r="C4797" i="1" s="1"/>
  <c r="C3858" i="1"/>
  <c r="C4805" i="1" s="1"/>
  <c r="C3835" i="1"/>
  <c r="C4782" i="1" s="1"/>
  <c r="C3951" i="1"/>
  <c r="C4898" i="1" s="1"/>
  <c r="C3877" i="1"/>
  <c r="C4824" i="1" s="1"/>
  <c r="C3878" i="1"/>
  <c r="C4825" i="1" s="1"/>
  <c r="C3974" i="1"/>
  <c r="C4921" i="1" s="1"/>
  <c r="C3921" i="1"/>
  <c r="C4868" i="1" s="1"/>
  <c r="C3879" i="1"/>
  <c r="C4826" i="1" s="1"/>
  <c r="C3913" i="1"/>
  <c r="C4860" i="1" s="1"/>
  <c r="C3918" i="1"/>
  <c r="C4865" i="1" s="1"/>
  <c r="C3868" i="1"/>
  <c r="C4815" i="1" s="1"/>
  <c r="C3889" i="1"/>
  <c r="C4836" i="1" s="1"/>
  <c r="C3861" i="1"/>
  <c r="C4808" i="1" s="1"/>
  <c r="C3967" i="1"/>
  <c r="C4914" i="1" s="1"/>
  <c r="C3891" i="1"/>
  <c r="C4838" i="1" s="1"/>
  <c r="C3986" i="1"/>
  <c r="C4933" i="1" s="1"/>
  <c r="C3842" i="1"/>
  <c r="C4789" i="1" s="1"/>
  <c r="C3958" i="1"/>
  <c r="C4905" i="1" s="1"/>
  <c r="C3993" i="1"/>
  <c r="C4940" i="1" s="1"/>
  <c r="C4024" i="1"/>
  <c r="C4971" i="1" s="1"/>
  <c r="C3828" i="1"/>
  <c r="C4044" i="1"/>
  <c r="C4991" i="1" s="1"/>
  <c r="C3950" i="1"/>
  <c r="C4897" i="1" s="1"/>
  <c r="C3885" i="1"/>
  <c r="C4832" i="1" s="1"/>
  <c r="C4000" i="1"/>
  <c r="C4947" i="1" s="1"/>
  <c r="C3860" i="1"/>
  <c r="C4807" i="1" s="1"/>
  <c r="C3985" i="1"/>
  <c r="C4932" i="1" s="1"/>
  <c r="C3965" i="1"/>
  <c r="C4912" i="1" s="1"/>
  <c r="C4046" i="1"/>
  <c r="C4993" i="1" s="1"/>
  <c r="C3925" i="1"/>
  <c r="C4872" i="1" s="1"/>
  <c r="C4019" i="1"/>
  <c r="C4966" i="1" s="1"/>
  <c r="C3864" i="1"/>
  <c r="C4811" i="1" s="1"/>
  <c r="C3853" i="1"/>
  <c r="C4800" i="1" s="1"/>
  <c r="C3937" i="1"/>
  <c r="C4884" i="1" s="1"/>
  <c r="C3917" i="1"/>
  <c r="C4864" i="1" s="1"/>
  <c r="C3834" i="1"/>
  <c r="C4781" i="1" s="1"/>
  <c r="C3944" i="1"/>
  <c r="C4891" i="1" s="1"/>
  <c r="C3990" i="1"/>
  <c r="C4937" i="1" s="1"/>
  <c r="C3964" i="1"/>
  <c r="C4911" i="1" s="1"/>
  <c r="C3995" i="1"/>
  <c r="C4942" i="1" s="1"/>
  <c r="C3827" i="1"/>
  <c r="C4031" i="1"/>
  <c r="C4978" i="1" s="1"/>
  <c r="C3908" i="1"/>
  <c r="C4855" i="1" s="1"/>
  <c r="C4043" i="1"/>
  <c r="C4990" i="1" s="1"/>
  <c r="C4035" i="1"/>
  <c r="C4982" i="1" s="1"/>
  <c r="C3911" i="1"/>
  <c r="C4858" i="1" s="1"/>
  <c r="C4029" i="1"/>
  <c r="C4976" i="1" s="1"/>
  <c r="C3900" i="1"/>
  <c r="C4847" i="1" s="1"/>
  <c r="C3869" i="1"/>
  <c r="C4816" i="1" s="1"/>
  <c r="C3988" i="1"/>
  <c r="C4935" i="1" s="1"/>
  <c r="C3994" i="1"/>
  <c r="C4941" i="1" s="1"/>
  <c r="C3843" i="1"/>
  <c r="C4790" i="1" s="1"/>
  <c r="C4002" i="1"/>
  <c r="C4949" i="1" s="1"/>
  <c r="C3880" i="1"/>
  <c r="C4827" i="1" s="1"/>
  <c r="C3953" i="1"/>
  <c r="C4900" i="1" s="1"/>
  <c r="C3872" i="1"/>
  <c r="C4819" i="1" s="1"/>
  <c r="C3847" i="1"/>
  <c r="C4794" i="1" s="1"/>
  <c r="C3968" i="1"/>
  <c r="C4915" i="1" s="1"/>
  <c r="C3832" i="1"/>
  <c r="C4779" i="1" s="1"/>
  <c r="C3919" i="1"/>
  <c r="C4866" i="1" s="1"/>
  <c r="C3947" i="1"/>
  <c r="C4894" i="1" s="1"/>
  <c r="C3838" i="1"/>
  <c r="C4785" i="1" s="1"/>
  <c r="C3863" i="1"/>
  <c r="C4810" i="1" s="1"/>
  <c r="C3873" i="1"/>
  <c r="C4820" i="1" s="1"/>
  <c r="C3867" i="1"/>
  <c r="C4814" i="1" s="1"/>
  <c r="C3946" i="1"/>
  <c r="C4893" i="1" s="1"/>
  <c r="C3914" i="1"/>
  <c r="C4861" i="1" s="1"/>
  <c r="C3959" i="1"/>
  <c r="C4906" i="1" s="1"/>
  <c r="Q2667" i="1"/>
  <c r="C3822" i="1"/>
  <c r="Q2857" i="1"/>
  <c r="Q3012" i="1"/>
  <c r="Q2984" i="1"/>
  <c r="Q2989" i="1"/>
  <c r="Q3032" i="1"/>
  <c r="Q3057" i="1"/>
  <c r="Q3099" i="1"/>
  <c r="Q3087" i="1"/>
  <c r="Q3105" i="1"/>
  <c r="Q3067" i="1"/>
  <c r="Q3098" i="1"/>
  <c r="Q2979" i="1"/>
  <c r="Q3000" i="1"/>
  <c r="Q2905" i="1"/>
  <c r="Q2897" i="1"/>
  <c r="Q3070" i="1"/>
  <c r="Q3019" i="1"/>
  <c r="Q3034" i="1"/>
  <c r="Q2918" i="1"/>
  <c r="Q2929" i="1"/>
  <c r="Q3119" i="1"/>
  <c r="Q2982" i="1"/>
  <c r="Q2946" i="1"/>
  <c r="Q3003" i="1"/>
  <c r="Q2960" i="1"/>
  <c r="Q3025" i="1"/>
  <c r="Q3054" i="1"/>
  <c r="Q3020" i="1"/>
  <c r="Q3101" i="1"/>
  <c r="Q3016" i="1"/>
  <c r="Q3108" i="1"/>
  <c r="Q3122" i="1"/>
  <c r="Q3010" i="1"/>
  <c r="Q2976" i="1"/>
  <c r="Q3023" i="1"/>
  <c r="Q2948" i="1"/>
  <c r="Q3014" i="1"/>
  <c r="Q3069" i="1"/>
  <c r="Q3114" i="1"/>
  <c r="Q3080" i="1"/>
  <c r="Q2991" i="1"/>
  <c r="Q3090" i="1"/>
  <c r="Q2922" i="1"/>
  <c r="Q3116" i="1"/>
  <c r="Q3044" i="1"/>
  <c r="Q3015" i="1"/>
  <c r="Q3111" i="1"/>
  <c r="Q2932" i="1"/>
  <c r="Q3078" i="1"/>
  <c r="Q3081" i="1"/>
  <c r="Q3040" i="1"/>
  <c r="Q2965" i="1"/>
  <c r="Q3082" i="1"/>
  <c r="Q2972" i="1"/>
  <c r="Q2997" i="1"/>
  <c r="Q2903" i="1"/>
  <c r="Q2962" i="1"/>
  <c r="Q2981" i="1"/>
  <c r="Q2980" i="1"/>
  <c r="Q2985" i="1"/>
  <c r="Q3094" i="1"/>
  <c r="Q3071" i="1"/>
  <c r="Q2899" i="1"/>
  <c r="Q2974" i="1"/>
  <c r="Q2955" i="1"/>
  <c r="Q3113" i="1"/>
  <c r="Q2911" i="1"/>
  <c r="Q3102" i="1"/>
  <c r="Q2917" i="1"/>
  <c r="Q3076" i="1"/>
  <c r="Q2966" i="1"/>
  <c r="Q3074" i="1"/>
  <c r="Q3058" i="1"/>
  <c r="Q2907" i="1"/>
  <c r="Q2900" i="1"/>
  <c r="Q3053" i="1"/>
  <c r="Q3097" i="1"/>
  <c r="Q2971" i="1"/>
  <c r="Q3005" i="1"/>
  <c r="Q3089" i="1"/>
  <c r="Q3086" i="1"/>
  <c r="Q2935" i="1"/>
  <c r="Q3048" i="1"/>
  <c r="Q2923" i="1"/>
  <c r="Q2913" i="1"/>
  <c r="Q3046" i="1"/>
  <c r="Q3056" i="1"/>
  <c r="Q3083" i="1"/>
  <c r="Q3045" i="1"/>
  <c r="Q2944" i="1"/>
  <c r="Q3013" i="1"/>
  <c r="Q2964" i="1"/>
  <c r="Q3037" i="1"/>
  <c r="Q2902" i="1"/>
  <c r="Q2940" i="1"/>
  <c r="Q2898" i="1"/>
  <c r="Q3049" i="1"/>
  <c r="Q3041" i="1"/>
  <c r="Q3026" i="1"/>
  <c r="Q3091" i="1"/>
  <c r="Q3031" i="1"/>
  <c r="Q2957" i="1"/>
  <c r="Q2958" i="1"/>
  <c r="Q2956" i="1"/>
  <c r="Q3018" i="1"/>
  <c r="Q3064" i="1"/>
  <c r="Q3038" i="1"/>
  <c r="Q3009" i="1"/>
  <c r="Q2969" i="1"/>
  <c r="Q2992" i="1"/>
  <c r="Q2916" i="1"/>
  <c r="Q3079" i="1"/>
  <c r="Q3084" i="1"/>
  <c r="Q3011" i="1"/>
  <c r="Q2987" i="1"/>
  <c r="Q3024" i="1"/>
  <c r="Q2968" i="1"/>
  <c r="Q2959" i="1"/>
  <c r="Q2930" i="1"/>
  <c r="Q2934" i="1"/>
  <c r="Q3027" i="1"/>
  <c r="Q3029" i="1"/>
  <c r="Q2933" i="1"/>
  <c r="Q3007" i="1"/>
  <c r="Q2988" i="1"/>
  <c r="Q2975" i="1"/>
  <c r="Q3051" i="1"/>
  <c r="Q2995" i="1"/>
  <c r="Q2953" i="1"/>
  <c r="Q2994" i="1"/>
  <c r="Q2915" i="1"/>
  <c r="Q2983" i="1"/>
  <c r="Q2939" i="1"/>
  <c r="Q2926" i="1"/>
  <c r="Q3110" i="1"/>
  <c r="Q2945" i="1"/>
  <c r="Q3001" i="1"/>
  <c r="Q2927" i="1"/>
  <c r="Q3068" i="1"/>
  <c r="Q3022" i="1"/>
  <c r="Q3050" i="1"/>
  <c r="Q2986" i="1"/>
  <c r="Q2919" i="1"/>
  <c r="Q2973" i="1"/>
  <c r="Q3035" i="1"/>
  <c r="Q2970" i="1"/>
  <c r="Q2954" i="1"/>
  <c r="Q2912" i="1"/>
  <c r="Q2924" i="1"/>
  <c r="Q3092" i="1"/>
  <c r="Q3095" i="1"/>
  <c r="Q3043" i="1"/>
  <c r="Q3100" i="1"/>
  <c r="Q2921" i="1"/>
  <c r="Q3006" i="1"/>
  <c r="Q3120" i="1"/>
  <c r="Q2914" i="1"/>
  <c r="Q2961" i="1"/>
  <c r="Q2952" i="1"/>
  <c r="Q3117" i="1"/>
  <c r="Q3109" i="1"/>
  <c r="Q3063" i="1"/>
  <c r="Q3028" i="1"/>
  <c r="Q2978" i="1"/>
  <c r="Q2908" i="1"/>
  <c r="Q2920" i="1"/>
  <c r="Q2949" i="1"/>
  <c r="Q3103" i="1"/>
  <c r="Q3036" i="1"/>
  <c r="Q3073" i="1"/>
  <c r="Q2910" i="1"/>
  <c r="Q3121" i="1"/>
  <c r="Q2904" i="1"/>
  <c r="Q3072" i="1"/>
  <c r="Q3033" i="1"/>
  <c r="Q2950" i="1"/>
  <c r="Q3075" i="1"/>
  <c r="Q3066" i="1"/>
  <c r="Q3107" i="1"/>
  <c r="Q3096" i="1"/>
  <c r="Q3008" i="1"/>
  <c r="Q3002" i="1"/>
  <c r="Q2967" i="1"/>
  <c r="Q2909" i="1"/>
  <c r="Q3039" i="1"/>
  <c r="Q3042" i="1"/>
  <c r="Q3030" i="1"/>
  <c r="Q3052" i="1"/>
  <c r="Q2977" i="1"/>
  <c r="Q2998" i="1"/>
  <c r="Q3055" i="1"/>
  <c r="Q3112" i="1"/>
  <c r="Q3093" i="1"/>
  <c r="Q2993" i="1"/>
  <c r="Q2925" i="1"/>
  <c r="Q2936" i="1"/>
  <c r="Q2928" i="1"/>
  <c r="Q2938" i="1"/>
  <c r="Q2943" i="1"/>
  <c r="Q3077" i="1"/>
  <c r="Q3085" i="1"/>
  <c r="Q3065" i="1"/>
  <c r="Q3062" i="1"/>
  <c r="Q2996" i="1"/>
  <c r="Q2990" i="1"/>
  <c r="Q3118" i="1"/>
  <c r="Q3021" i="1"/>
  <c r="Q3004" i="1"/>
  <c r="Q3088" i="1"/>
  <c r="Q2931" i="1"/>
  <c r="Q3061" i="1"/>
  <c r="Q2937" i="1"/>
  <c r="Q3059" i="1"/>
  <c r="Q2947" i="1"/>
  <c r="Q2906" i="1"/>
  <c r="Q3017" i="1"/>
  <c r="Q3115" i="1"/>
  <c r="Q3104" i="1"/>
  <c r="Q2951" i="1"/>
  <c r="Q2999" i="1"/>
  <c r="Q3047" i="1"/>
  <c r="Q2941" i="1"/>
  <c r="Q3060" i="1"/>
  <c r="Q2942" i="1"/>
  <c r="Q3106" i="1"/>
  <c r="Q2901" i="1"/>
  <c r="Q2963" i="1"/>
  <c r="Q2896" i="1"/>
  <c r="C3819" i="1"/>
  <c r="E1067" i="1"/>
  <c r="S1067" i="1"/>
  <c r="I1067" i="1"/>
  <c r="D1067" i="1"/>
  <c r="N1067" i="1"/>
  <c r="H1067" i="1"/>
  <c r="P1067" i="1"/>
  <c r="G1067" i="1"/>
  <c r="Q1067" i="1"/>
  <c r="K1067" i="1"/>
  <c r="O1067" i="1"/>
  <c r="R1067" i="1"/>
  <c r="F1067" i="1"/>
  <c r="J1067" i="1"/>
  <c r="M1067" i="1"/>
  <c r="C1067" i="1"/>
  <c r="L1067" i="1"/>
  <c r="B1067" i="1"/>
  <c r="AZ1774" i="1"/>
  <c r="AZ1773" i="1"/>
  <c r="AZ1772" i="1"/>
  <c r="AZ1771" i="1"/>
  <c r="AZ1770" i="1"/>
  <c r="AZ1769" i="1"/>
  <c r="AZ1768" i="1"/>
  <c r="AZ1767" i="1"/>
  <c r="AZ1766"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538" i="1"/>
  <c r="B60" i="1"/>
  <c r="B13" i="1"/>
  <c r="B12" i="1" s="1"/>
  <c r="I12" i="1"/>
  <c r="I11" i="1"/>
  <c r="I10" i="1"/>
  <c r="C3812" i="1" l="1"/>
  <c r="C3814" i="1"/>
  <c r="C3816" i="1"/>
  <c r="C3813" i="1"/>
  <c r="C3817" i="1"/>
  <c r="C3815" i="1"/>
  <c r="C3818" i="1"/>
  <c r="C4772" i="1"/>
  <c r="C4741" i="1" s="1"/>
  <c r="C4771" i="1"/>
  <c r="C4738" i="1" s="1"/>
  <c r="C4769" i="1"/>
  <c r="C4775" i="1"/>
  <c r="C4742" i="1" s="1"/>
  <c r="C4798" i="1"/>
  <c r="C4740" i="1" s="1"/>
  <c r="C4770" i="1"/>
  <c r="C4743" i="1" s="1"/>
  <c r="C4774" i="1"/>
  <c r="C4737" i="1" s="1"/>
  <c r="K2672" i="1"/>
  <c r="K2669" i="1"/>
  <c r="K2673" i="1"/>
  <c r="K2668" i="1"/>
  <c r="K2671" i="1"/>
  <c r="K2670" i="1"/>
  <c r="K2674" i="1"/>
  <c r="K2667" i="1"/>
  <c r="K2901" i="1"/>
  <c r="K2899" i="1"/>
  <c r="K2897" i="1"/>
  <c r="K2896" i="1"/>
  <c r="K2900" i="1"/>
  <c r="K2902" i="1"/>
  <c r="K2903" i="1"/>
  <c r="K2898" i="1"/>
  <c r="A1761" i="1"/>
  <c r="A1762" i="1"/>
  <c r="A1763" i="1"/>
  <c r="A1764" i="1"/>
  <c r="A1743" i="1"/>
  <c r="A1744" i="1"/>
  <c r="A1745" i="1"/>
  <c r="A1746" i="1"/>
  <c r="A1747" i="1"/>
  <c r="A1748" i="1"/>
  <c r="A1749" i="1"/>
  <c r="A1750" i="1"/>
  <c r="A1751" i="1"/>
  <c r="A1752" i="1"/>
  <c r="A1753" i="1"/>
  <c r="A1754" i="1"/>
  <c r="A1755" i="1"/>
  <c r="A1756" i="1"/>
  <c r="A1757" i="1"/>
  <c r="A1758" i="1"/>
  <c r="A1759" i="1"/>
  <c r="A1760"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B59" i="1"/>
  <c r="AX1527" i="1"/>
  <c r="AX1528" i="1"/>
  <c r="AX1529" i="1"/>
  <c r="AX1530" i="1"/>
  <c r="AX1531" i="1"/>
  <c r="AX1532" i="1"/>
  <c r="AX1533" i="1"/>
  <c r="AX1534" i="1"/>
  <c r="AX1526"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476" i="1"/>
  <c r="A1477" i="1"/>
  <c r="A1478" i="1"/>
  <c r="A1479" i="1"/>
  <c r="A1480" i="1"/>
  <c r="A1481" i="1"/>
  <c r="A1482" i="1"/>
  <c r="A1483" i="1"/>
  <c r="A1484" i="1"/>
  <c r="A1485" i="1"/>
  <c r="A1486" i="1"/>
  <c r="A1487" i="1"/>
  <c r="A1488" i="1"/>
  <c r="A1454" i="1"/>
  <c r="A1455" i="1"/>
  <c r="A1456" i="1"/>
  <c r="A1457" i="1"/>
  <c r="A1458" i="1"/>
  <c r="A1459" i="1"/>
  <c r="A1460" i="1"/>
  <c r="A1461" i="1"/>
  <c r="A1462" i="1"/>
  <c r="A1463" i="1"/>
  <c r="A1464" i="1"/>
  <c r="A1465" i="1"/>
  <c r="A1466" i="1"/>
  <c r="A1467" i="1"/>
  <c r="A1468" i="1"/>
  <c r="A1469" i="1"/>
  <c r="A1470" i="1"/>
  <c r="A1471" i="1"/>
  <c r="A1472" i="1"/>
  <c r="A1473" i="1"/>
  <c r="A1474" i="1"/>
  <c r="A1475"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15" i="1"/>
  <c r="A1416" i="1"/>
  <c r="A1417" i="1"/>
  <c r="A1418" i="1"/>
  <c r="A1419" i="1"/>
  <c r="A1420" i="1"/>
  <c r="A1421" i="1"/>
  <c r="A1422" i="1"/>
  <c r="A1423" i="1"/>
  <c r="A1424" i="1"/>
  <c r="A1425" i="1"/>
  <c r="A1426" i="1"/>
  <c r="A1427"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298" i="1"/>
  <c r="D608"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08" i="1"/>
  <c r="A59" i="1"/>
  <c r="C4744" i="1" l="1"/>
  <c r="C4739" i="1"/>
  <c r="E754" i="1"/>
  <c r="C3501" i="1" s="1"/>
  <c r="E758" i="1"/>
  <c r="C3505" i="1" s="1"/>
  <c r="E762" i="1"/>
  <c r="C3509" i="1" s="1"/>
  <c r="E766" i="1"/>
  <c r="C3513" i="1" s="1"/>
  <c r="E770" i="1"/>
  <c r="C3517" i="1" s="1"/>
  <c r="E774" i="1"/>
  <c r="C3521" i="1" s="1"/>
  <c r="E778" i="1"/>
  <c r="C3525" i="1" s="1"/>
  <c r="E782" i="1"/>
  <c r="C3529" i="1" s="1"/>
  <c r="E786" i="1"/>
  <c r="C3533" i="1" s="1"/>
  <c r="E790" i="1"/>
  <c r="C3537" i="1" s="1"/>
  <c r="E794" i="1"/>
  <c r="C3541" i="1" s="1"/>
  <c r="E798" i="1"/>
  <c r="C3545" i="1" s="1"/>
  <c r="E802" i="1"/>
  <c r="C3549" i="1" s="1"/>
  <c r="E806" i="1"/>
  <c r="C3553" i="1" s="1"/>
  <c r="E810" i="1"/>
  <c r="C3557" i="1" s="1"/>
  <c r="E814" i="1"/>
  <c r="C3561" i="1" s="1"/>
  <c r="E818" i="1"/>
  <c r="C3565" i="1" s="1"/>
  <c r="E822" i="1"/>
  <c r="C3569" i="1" s="1"/>
  <c r="E826" i="1"/>
  <c r="E830" i="1"/>
  <c r="E834" i="1"/>
  <c r="C3581" i="1" s="1"/>
  <c r="E755" i="1"/>
  <c r="C3502" i="1" s="1"/>
  <c r="E763" i="1"/>
  <c r="C3510" i="1" s="1"/>
  <c r="E771" i="1"/>
  <c r="E779" i="1"/>
  <c r="C3526" i="1" s="1"/>
  <c r="E787" i="1"/>
  <c r="E795" i="1"/>
  <c r="C3542" i="1" s="1"/>
  <c r="E803" i="1"/>
  <c r="E811" i="1"/>
  <c r="C3558" i="1" s="1"/>
  <c r="E819" i="1"/>
  <c r="E827" i="1"/>
  <c r="C3574" i="1" s="1"/>
  <c r="E752" i="1"/>
  <c r="C3499" i="1" s="1"/>
  <c r="E760" i="1"/>
  <c r="C3507" i="1" s="1"/>
  <c r="E768" i="1"/>
  <c r="E772" i="1"/>
  <c r="E780" i="1"/>
  <c r="E788" i="1"/>
  <c r="E796" i="1"/>
  <c r="E804" i="1"/>
  <c r="E812" i="1"/>
  <c r="E820" i="1"/>
  <c r="E828" i="1"/>
  <c r="E753" i="1"/>
  <c r="E757" i="1"/>
  <c r="C3504" i="1" s="1"/>
  <c r="E761" i="1"/>
  <c r="E765" i="1"/>
  <c r="C3512" i="1" s="1"/>
  <c r="E769" i="1"/>
  <c r="C3516" i="1" s="1"/>
  <c r="E773" i="1"/>
  <c r="C3520" i="1" s="1"/>
  <c r="E777" i="1"/>
  <c r="E781" i="1"/>
  <c r="E785" i="1"/>
  <c r="C3532" i="1" s="1"/>
  <c r="E789" i="1"/>
  <c r="C3536" i="1" s="1"/>
  <c r="E793" i="1"/>
  <c r="E797" i="1"/>
  <c r="C3544" i="1" s="1"/>
  <c r="E801" i="1"/>
  <c r="C3548" i="1" s="1"/>
  <c r="E805" i="1"/>
  <c r="C3552" i="1" s="1"/>
  <c r="E809" i="1"/>
  <c r="C3556" i="1" s="1"/>
  <c r="E813" i="1"/>
  <c r="E817" i="1"/>
  <c r="C3564" i="1" s="1"/>
  <c r="E821" i="1"/>
  <c r="C3568" i="1" s="1"/>
  <c r="E825" i="1"/>
  <c r="E829" i="1"/>
  <c r="E833" i="1"/>
  <c r="E751" i="1"/>
  <c r="C3498" i="1" s="1"/>
  <c r="E759" i="1"/>
  <c r="E767" i="1"/>
  <c r="E775" i="1"/>
  <c r="C3522" i="1" s="1"/>
  <c r="E783" i="1"/>
  <c r="C3530" i="1" s="1"/>
  <c r="E791" i="1"/>
  <c r="C3538" i="1" s="1"/>
  <c r="E799" i="1"/>
  <c r="E807" i="1"/>
  <c r="C3554" i="1" s="1"/>
  <c r="E815" i="1"/>
  <c r="C3562" i="1" s="1"/>
  <c r="E823" i="1"/>
  <c r="C3570" i="1" s="1"/>
  <c r="E831" i="1"/>
  <c r="E756" i="1"/>
  <c r="C3503" i="1" s="1"/>
  <c r="E764" i="1"/>
  <c r="E776" i="1"/>
  <c r="C3523" i="1" s="1"/>
  <c r="E784" i="1"/>
  <c r="E792" i="1"/>
  <c r="C3539" i="1" s="1"/>
  <c r="E800" i="1"/>
  <c r="C3547" i="1" s="1"/>
  <c r="E808" i="1"/>
  <c r="C3555" i="1" s="1"/>
  <c r="E816" i="1"/>
  <c r="C3563" i="1" s="1"/>
  <c r="E824" i="1"/>
  <c r="C3571" i="1" s="1"/>
  <c r="E832" i="1"/>
  <c r="C3579" i="1" s="1"/>
  <c r="O127" i="1"/>
  <c r="D1069" i="1"/>
  <c r="O126" i="1"/>
  <c r="C1069" i="1"/>
  <c r="D60" i="1"/>
  <c r="C60" i="1"/>
  <c r="C749" i="1"/>
  <c r="C741" i="1"/>
  <c r="E741" i="1" s="1"/>
  <c r="C3488" i="1" s="1"/>
  <c r="C733" i="1"/>
  <c r="C725" i="1"/>
  <c r="E725" i="1" s="1"/>
  <c r="C3472" i="1" s="1"/>
  <c r="C717" i="1"/>
  <c r="E717" i="1" s="1"/>
  <c r="C3464" i="1" s="1"/>
  <c r="C709" i="1"/>
  <c r="E709" i="1" s="1"/>
  <c r="C3456" i="1" s="1"/>
  <c r="C701" i="1"/>
  <c r="E701" i="1" s="1"/>
  <c r="C3448" i="1" s="1"/>
  <c r="C693" i="1"/>
  <c r="E693" i="1" s="1"/>
  <c r="C3440" i="1" s="1"/>
  <c r="C681" i="1"/>
  <c r="E681" i="1" s="1"/>
  <c r="C3428" i="1" s="1"/>
  <c r="C673" i="1"/>
  <c r="E673" i="1" s="1"/>
  <c r="C3420" i="1" s="1"/>
  <c r="C665" i="1"/>
  <c r="E665" i="1" s="1"/>
  <c r="C3412" i="1" s="1"/>
  <c r="C657" i="1"/>
  <c r="C649" i="1"/>
  <c r="C641" i="1"/>
  <c r="E641" i="1" s="1"/>
  <c r="C3388" i="1" s="1"/>
  <c r="C633" i="1"/>
  <c r="E633" i="1" s="1"/>
  <c r="C3380" i="1" s="1"/>
  <c r="C625" i="1"/>
  <c r="E625" i="1" s="1"/>
  <c r="C3372" i="1" s="1"/>
  <c r="C617" i="1"/>
  <c r="E617" i="1" s="1"/>
  <c r="C3364" i="1" s="1"/>
  <c r="C609" i="1"/>
  <c r="E609" i="1" s="1"/>
  <c r="C3356" i="1" s="1"/>
  <c r="C744" i="1"/>
  <c r="E744" i="1" s="1"/>
  <c r="C3491" i="1" s="1"/>
  <c r="C736" i="1"/>
  <c r="E736" i="1" s="1"/>
  <c r="C3483" i="1" s="1"/>
  <c r="C728" i="1"/>
  <c r="E728" i="1" s="1"/>
  <c r="C3475" i="1" s="1"/>
  <c r="C720" i="1"/>
  <c r="E720" i="1" s="1"/>
  <c r="C3467" i="1" s="1"/>
  <c r="C712" i="1"/>
  <c r="E712" i="1" s="1"/>
  <c r="C3459" i="1" s="1"/>
  <c r="C704" i="1"/>
  <c r="E704" i="1" s="1"/>
  <c r="C3451" i="1" s="1"/>
  <c r="C696" i="1"/>
  <c r="C688" i="1"/>
  <c r="E688" i="1" s="1"/>
  <c r="C3435" i="1" s="1"/>
  <c r="C680" i="1"/>
  <c r="E680" i="1" s="1"/>
  <c r="C3427" i="1" s="1"/>
  <c r="C672" i="1"/>
  <c r="C664" i="1"/>
  <c r="E664" i="1" s="1"/>
  <c r="C3411" i="1" s="1"/>
  <c r="C656" i="1"/>
  <c r="E656" i="1" s="1"/>
  <c r="C3403" i="1" s="1"/>
  <c r="C652" i="1"/>
  <c r="E652" i="1" s="1"/>
  <c r="C3399" i="1" s="1"/>
  <c r="C644" i="1"/>
  <c r="E644" i="1" s="1"/>
  <c r="C3391" i="1" s="1"/>
  <c r="C636" i="1"/>
  <c r="C632" i="1"/>
  <c r="E632" i="1" s="1"/>
  <c r="C3379" i="1" s="1"/>
  <c r="C624" i="1"/>
  <c r="E624" i="1" s="1"/>
  <c r="C3371" i="1" s="1"/>
  <c r="C616" i="1"/>
  <c r="E616" i="1" s="1"/>
  <c r="C3363" i="1" s="1"/>
  <c r="C747" i="1"/>
  <c r="E747" i="1" s="1"/>
  <c r="C3494" i="1" s="1"/>
  <c r="C743" i="1"/>
  <c r="E743" i="1" s="1"/>
  <c r="C3490" i="1" s="1"/>
  <c r="C739" i="1"/>
  <c r="E739" i="1" s="1"/>
  <c r="C3486" i="1" s="1"/>
  <c r="C735" i="1"/>
  <c r="E735" i="1" s="1"/>
  <c r="C3482" i="1" s="1"/>
  <c r="C731" i="1"/>
  <c r="E731" i="1" s="1"/>
  <c r="C3478" i="1" s="1"/>
  <c r="C727" i="1"/>
  <c r="E727" i="1" s="1"/>
  <c r="C3474" i="1" s="1"/>
  <c r="C723" i="1"/>
  <c r="E723" i="1" s="1"/>
  <c r="C3470" i="1" s="1"/>
  <c r="C719" i="1"/>
  <c r="E719" i="1" s="1"/>
  <c r="C3466" i="1" s="1"/>
  <c r="C715" i="1"/>
  <c r="E715" i="1" s="1"/>
  <c r="C3462" i="1" s="1"/>
  <c r="C711" i="1"/>
  <c r="E711" i="1" s="1"/>
  <c r="C3458" i="1" s="1"/>
  <c r="C707" i="1"/>
  <c r="E707" i="1" s="1"/>
  <c r="C3454" i="1" s="1"/>
  <c r="C703" i="1"/>
  <c r="E703" i="1" s="1"/>
  <c r="C3450" i="1" s="1"/>
  <c r="C699" i="1"/>
  <c r="E699" i="1" s="1"/>
  <c r="C3446" i="1" s="1"/>
  <c r="C695" i="1"/>
  <c r="E695" i="1" s="1"/>
  <c r="C3442" i="1" s="1"/>
  <c r="C691" i="1"/>
  <c r="E691" i="1" s="1"/>
  <c r="C3438" i="1" s="1"/>
  <c r="C687" i="1"/>
  <c r="E687" i="1" s="1"/>
  <c r="C3434" i="1" s="1"/>
  <c r="C683" i="1"/>
  <c r="E683" i="1" s="1"/>
  <c r="C3430" i="1" s="1"/>
  <c r="C679" i="1"/>
  <c r="E679" i="1" s="1"/>
  <c r="C3426" i="1" s="1"/>
  <c r="C675" i="1"/>
  <c r="E675" i="1" s="1"/>
  <c r="C3422" i="1" s="1"/>
  <c r="C671" i="1"/>
  <c r="C667" i="1"/>
  <c r="C663" i="1"/>
  <c r="E663" i="1" s="1"/>
  <c r="C3410" i="1" s="1"/>
  <c r="C659" i="1"/>
  <c r="E659" i="1" s="1"/>
  <c r="C3406" i="1" s="1"/>
  <c r="C655" i="1"/>
  <c r="E655" i="1" s="1"/>
  <c r="C3402" i="1" s="1"/>
  <c r="C651" i="1"/>
  <c r="E651" i="1" s="1"/>
  <c r="C3398" i="1" s="1"/>
  <c r="C647" i="1"/>
  <c r="E647" i="1" s="1"/>
  <c r="C3394" i="1" s="1"/>
  <c r="C643" i="1"/>
  <c r="C639" i="1"/>
  <c r="E639" i="1" s="1"/>
  <c r="C3386" i="1" s="1"/>
  <c r="C635" i="1"/>
  <c r="C631" i="1"/>
  <c r="E631" i="1" s="1"/>
  <c r="C3378" i="1" s="1"/>
  <c r="C623" i="1"/>
  <c r="E623" i="1" s="1"/>
  <c r="C3370" i="1" s="1"/>
  <c r="C619" i="1"/>
  <c r="E619" i="1" s="1"/>
  <c r="C3366" i="1" s="1"/>
  <c r="C615" i="1"/>
  <c r="E615" i="1" s="1"/>
  <c r="C3362" i="1" s="1"/>
  <c r="C611" i="1"/>
  <c r="E611" i="1" s="1"/>
  <c r="C3358" i="1" s="1"/>
  <c r="C745" i="1"/>
  <c r="C737" i="1"/>
  <c r="E737" i="1" s="1"/>
  <c r="C3484" i="1" s="1"/>
  <c r="C729" i="1"/>
  <c r="C721" i="1"/>
  <c r="E721" i="1" s="1"/>
  <c r="C3468" i="1" s="1"/>
  <c r="C713" i="1"/>
  <c r="E713" i="1" s="1"/>
  <c r="C3460" i="1" s="1"/>
  <c r="C705" i="1"/>
  <c r="C697" i="1"/>
  <c r="E697" i="1" s="1"/>
  <c r="C3444" i="1" s="1"/>
  <c r="C689" i="1"/>
  <c r="E689" i="1" s="1"/>
  <c r="C3436" i="1" s="1"/>
  <c r="C685" i="1"/>
  <c r="E685" i="1" s="1"/>
  <c r="C3432" i="1" s="1"/>
  <c r="C677" i="1"/>
  <c r="E677" i="1" s="1"/>
  <c r="C3424" i="1" s="1"/>
  <c r="C669" i="1"/>
  <c r="E669" i="1" s="1"/>
  <c r="C3416" i="1" s="1"/>
  <c r="C661" i="1"/>
  <c r="E661" i="1" s="1"/>
  <c r="C3408" i="1" s="1"/>
  <c r="C653" i="1"/>
  <c r="E653" i="1" s="1"/>
  <c r="C3400" i="1" s="1"/>
  <c r="C645" i="1"/>
  <c r="E645" i="1" s="1"/>
  <c r="C3392" i="1" s="1"/>
  <c r="C637" i="1"/>
  <c r="E637" i="1" s="1"/>
  <c r="C3384" i="1" s="1"/>
  <c r="C629" i="1"/>
  <c r="E629" i="1" s="1"/>
  <c r="C3376" i="1" s="1"/>
  <c r="C621" i="1"/>
  <c r="C613" i="1"/>
  <c r="E613" i="1" s="1"/>
  <c r="C3360" i="1" s="1"/>
  <c r="C748" i="1"/>
  <c r="E748" i="1" s="1"/>
  <c r="C3495" i="1" s="1"/>
  <c r="C740" i="1"/>
  <c r="C732" i="1"/>
  <c r="E732" i="1" s="1"/>
  <c r="C3479" i="1" s="1"/>
  <c r="C724" i="1"/>
  <c r="E724" i="1" s="1"/>
  <c r="C3471" i="1" s="1"/>
  <c r="C716" i="1"/>
  <c r="E716" i="1" s="1"/>
  <c r="C3463" i="1" s="1"/>
  <c r="C708" i="1"/>
  <c r="C700" i="1"/>
  <c r="E700" i="1" s="1"/>
  <c r="C3447" i="1" s="1"/>
  <c r="C692" i="1"/>
  <c r="E692" i="1" s="1"/>
  <c r="C3439" i="1" s="1"/>
  <c r="C684" i="1"/>
  <c r="E684" i="1" s="1"/>
  <c r="C3431" i="1" s="1"/>
  <c r="C676" i="1"/>
  <c r="C668" i="1"/>
  <c r="E668" i="1" s="1"/>
  <c r="C3415" i="1" s="1"/>
  <c r="C660" i="1"/>
  <c r="E660" i="1" s="1"/>
  <c r="C3407" i="1" s="1"/>
  <c r="C648" i="1"/>
  <c r="E648" i="1" s="1"/>
  <c r="C3395" i="1" s="1"/>
  <c r="C640" i="1"/>
  <c r="E640" i="1" s="1"/>
  <c r="C3387" i="1" s="1"/>
  <c r="C628" i="1"/>
  <c r="C620" i="1"/>
  <c r="E620" i="1" s="1"/>
  <c r="C3367" i="1" s="1"/>
  <c r="C612" i="1"/>
  <c r="E612" i="1" s="1"/>
  <c r="C3359" i="1" s="1"/>
  <c r="C750" i="1"/>
  <c r="E750" i="1" s="1"/>
  <c r="C3497" i="1" s="1"/>
  <c r="C746" i="1"/>
  <c r="E746" i="1" s="1"/>
  <c r="C3493" i="1" s="1"/>
  <c r="C742" i="1"/>
  <c r="E742" i="1" s="1"/>
  <c r="C3489" i="1" s="1"/>
  <c r="C738" i="1"/>
  <c r="E738" i="1" s="1"/>
  <c r="C3485" i="1" s="1"/>
  <c r="C734" i="1"/>
  <c r="E734" i="1" s="1"/>
  <c r="C3481" i="1" s="1"/>
  <c r="C730" i="1"/>
  <c r="E730" i="1" s="1"/>
  <c r="C3477" i="1" s="1"/>
  <c r="C726" i="1"/>
  <c r="E726" i="1" s="1"/>
  <c r="C3473" i="1" s="1"/>
  <c r="C722" i="1"/>
  <c r="E722" i="1" s="1"/>
  <c r="C3469" i="1" s="1"/>
  <c r="C718" i="1"/>
  <c r="E718" i="1" s="1"/>
  <c r="C3465" i="1" s="1"/>
  <c r="C714" i="1"/>
  <c r="E714" i="1" s="1"/>
  <c r="C3461" i="1" s="1"/>
  <c r="C710" i="1"/>
  <c r="E710" i="1" s="1"/>
  <c r="C3457" i="1" s="1"/>
  <c r="C706" i="1"/>
  <c r="E706" i="1" s="1"/>
  <c r="C3453" i="1" s="1"/>
  <c r="C702" i="1"/>
  <c r="E702" i="1" s="1"/>
  <c r="C3449" i="1" s="1"/>
  <c r="C698" i="1"/>
  <c r="E698" i="1" s="1"/>
  <c r="C3445" i="1" s="1"/>
  <c r="C694" i="1"/>
  <c r="E694" i="1" s="1"/>
  <c r="C3441" i="1" s="1"/>
  <c r="C690" i="1"/>
  <c r="E690" i="1" s="1"/>
  <c r="C3437" i="1" s="1"/>
  <c r="C686" i="1"/>
  <c r="E686" i="1" s="1"/>
  <c r="C3433" i="1" s="1"/>
  <c r="C682" i="1"/>
  <c r="E682" i="1" s="1"/>
  <c r="C3429" i="1" s="1"/>
  <c r="C678" i="1"/>
  <c r="C674" i="1"/>
  <c r="E674" i="1" s="1"/>
  <c r="C3421" i="1" s="1"/>
  <c r="C670" i="1"/>
  <c r="E670" i="1" s="1"/>
  <c r="C3417" i="1" s="1"/>
  <c r="C666" i="1"/>
  <c r="E666" i="1" s="1"/>
  <c r="C3413" i="1" s="1"/>
  <c r="C662" i="1"/>
  <c r="E662" i="1" s="1"/>
  <c r="C3409" i="1" s="1"/>
  <c r="C658" i="1"/>
  <c r="E658" i="1" s="1"/>
  <c r="C3405" i="1" s="1"/>
  <c r="C654" i="1"/>
  <c r="C650" i="1"/>
  <c r="E650" i="1" s="1"/>
  <c r="C3397" i="1" s="1"/>
  <c r="C646" i="1"/>
  <c r="C642" i="1"/>
  <c r="E642" i="1" s="1"/>
  <c r="C3389" i="1" s="1"/>
  <c r="C638" i="1"/>
  <c r="E638" i="1" s="1"/>
  <c r="C3385" i="1" s="1"/>
  <c r="C634" i="1"/>
  <c r="E634" i="1" s="1"/>
  <c r="C3381" i="1" s="1"/>
  <c r="C630" i="1"/>
  <c r="E630" i="1" s="1"/>
  <c r="C3377" i="1" s="1"/>
  <c r="C626" i="1"/>
  <c r="E626" i="1" s="1"/>
  <c r="C3373" i="1" s="1"/>
  <c r="C622" i="1"/>
  <c r="E622" i="1" s="1"/>
  <c r="C3369" i="1" s="1"/>
  <c r="C618" i="1"/>
  <c r="E618" i="1" s="1"/>
  <c r="C3365" i="1" s="1"/>
  <c r="C614" i="1"/>
  <c r="C610" i="1"/>
  <c r="E610" i="1" s="1"/>
  <c r="C3357" i="1" s="1"/>
  <c r="E608" i="1"/>
  <c r="C3355" i="1" s="1"/>
  <c r="C627" i="1"/>
  <c r="C2219" i="1" l="1"/>
  <c r="C4415" i="1"/>
  <c r="C4487" i="1"/>
  <c r="C4486" i="1"/>
  <c r="C4282" i="1"/>
  <c r="C4346" i="1"/>
  <c r="C4378" i="1"/>
  <c r="C4410" i="1"/>
  <c r="C4320" i="1"/>
  <c r="C4388" i="1"/>
  <c r="C4309" i="1"/>
  <c r="C4369" i="1"/>
  <c r="C4287" i="1"/>
  <c r="C4323" i="1"/>
  <c r="C4355" i="1"/>
  <c r="C4387" i="1"/>
  <c r="C4419" i="1"/>
  <c r="C4336" i="1"/>
  <c r="C4400" i="1"/>
  <c r="C4389" i="1"/>
  <c r="C4464" i="1"/>
  <c r="C4479" i="1"/>
  <c r="C4473" i="1"/>
  <c r="C4441" i="1"/>
  <c r="C4499" i="1"/>
  <c r="C4435" i="1"/>
  <c r="C4482" i="1"/>
  <c r="C4450" i="1"/>
  <c r="C4312" i="1"/>
  <c r="C4351" i="1"/>
  <c r="C4472" i="1"/>
  <c r="C4454" i="1"/>
  <c r="C4314" i="1"/>
  <c r="C4382" i="1"/>
  <c r="C4414" i="1"/>
  <c r="C4332" i="1"/>
  <c r="C4396" i="1"/>
  <c r="C4317" i="1"/>
  <c r="C4291" i="1"/>
  <c r="C4327" i="1"/>
  <c r="C4359" i="1"/>
  <c r="C4391" i="1"/>
  <c r="C4288" i="1"/>
  <c r="C4408" i="1"/>
  <c r="C4397" i="1"/>
  <c r="C4469" i="1"/>
  <c r="C4437" i="1"/>
  <c r="C4427" i="1"/>
  <c r="C4478" i="1"/>
  <c r="C4446" i="1"/>
  <c r="C4406" i="1"/>
  <c r="C4383" i="1"/>
  <c r="C4322" i="1"/>
  <c r="C4404" i="1"/>
  <c r="C4325" i="1"/>
  <c r="C4385" i="1"/>
  <c r="C4295" i="1"/>
  <c r="C4331" i="1"/>
  <c r="C4363" i="1"/>
  <c r="C4395" i="1"/>
  <c r="C4296" i="1"/>
  <c r="C4352" i="1"/>
  <c r="C4416" i="1"/>
  <c r="C4337" i="1"/>
  <c r="C4448" i="1"/>
  <c r="C4463" i="1"/>
  <c r="C4483" i="1"/>
  <c r="C4506" i="1"/>
  <c r="C4474" i="1"/>
  <c r="C4442" i="1"/>
  <c r="C4342" i="1"/>
  <c r="C4361" i="1"/>
  <c r="C4392" i="1"/>
  <c r="C4423" i="1"/>
  <c r="C4354" i="1"/>
  <c r="C4294" i="1"/>
  <c r="C4358" i="1"/>
  <c r="C4390" i="1"/>
  <c r="C4422" i="1"/>
  <c r="C4333" i="1"/>
  <c r="C4393" i="1"/>
  <c r="C4303" i="1"/>
  <c r="C4335" i="1"/>
  <c r="C4367" i="1"/>
  <c r="C4399" i="1"/>
  <c r="C4304" i="1"/>
  <c r="C4360" i="1"/>
  <c r="C4281" i="1"/>
  <c r="C4345" i="1"/>
  <c r="C4413" i="1"/>
  <c r="C4504" i="1"/>
  <c r="C4455" i="1"/>
  <c r="C4493" i="1"/>
  <c r="C4461" i="1"/>
  <c r="C4429" i="1"/>
  <c r="C4470" i="1"/>
  <c r="C4438" i="1"/>
  <c r="C4280" i="1"/>
  <c r="C4301" i="1"/>
  <c r="C4328" i="1"/>
  <c r="C4445" i="1"/>
  <c r="C4290" i="1"/>
  <c r="C4340" i="1"/>
  <c r="C4298" i="1"/>
  <c r="C4330" i="1"/>
  <c r="C4362" i="1"/>
  <c r="C4394" i="1"/>
  <c r="C4284" i="1"/>
  <c r="C4356" i="1"/>
  <c r="C4420" i="1"/>
  <c r="C4341" i="1"/>
  <c r="C4371" i="1"/>
  <c r="C4403" i="1"/>
  <c r="C4289" i="1"/>
  <c r="C4353" i="1"/>
  <c r="C4496" i="1"/>
  <c r="C4428" i="1"/>
  <c r="C4447" i="1"/>
  <c r="C4489" i="1"/>
  <c r="C4457" i="1"/>
  <c r="C4467" i="1"/>
  <c r="C4466" i="1"/>
  <c r="C4434" i="1"/>
  <c r="C4374" i="1"/>
  <c r="C4283" i="1"/>
  <c r="C4381" i="1"/>
  <c r="C4418" i="1"/>
  <c r="C4334" i="1"/>
  <c r="C4366" i="1"/>
  <c r="C4398" i="1"/>
  <c r="C4292" i="1"/>
  <c r="C4364" i="1"/>
  <c r="C4285" i="1"/>
  <c r="C4349" i="1"/>
  <c r="C4409" i="1"/>
  <c r="C4311" i="1"/>
  <c r="C4375" i="1"/>
  <c r="C4407" i="1"/>
  <c r="C4316" i="1"/>
  <c r="C4376" i="1"/>
  <c r="C4297" i="1"/>
  <c r="C4365" i="1"/>
  <c r="C4488" i="1"/>
  <c r="C4494" i="1"/>
  <c r="C4462" i="1"/>
  <c r="C4430" i="1"/>
  <c r="C4310" i="1"/>
  <c r="C4319" i="1"/>
  <c r="C4313" i="1"/>
  <c r="C4477" i="1"/>
  <c r="C4424" i="1"/>
  <c r="C4386" i="1"/>
  <c r="C4302" i="1"/>
  <c r="C4306" i="1"/>
  <c r="C4338" i="1"/>
  <c r="C4370" i="1"/>
  <c r="C4402" i="1"/>
  <c r="C4372" i="1"/>
  <c r="C4357" i="1"/>
  <c r="C4347" i="1"/>
  <c r="C4379" i="1"/>
  <c r="C4411" i="1"/>
  <c r="C4324" i="1"/>
  <c r="C4384" i="1"/>
  <c r="C4305" i="1"/>
  <c r="C4373" i="1"/>
  <c r="C4480" i="1"/>
  <c r="C4495" i="1"/>
  <c r="C4481" i="1"/>
  <c r="C4432" i="1"/>
  <c r="C4451" i="1"/>
  <c r="C4490" i="1"/>
  <c r="C4458" i="1"/>
  <c r="C4426" i="1"/>
  <c r="C2163" i="1"/>
  <c r="C3500" i="1"/>
  <c r="C2241" i="1"/>
  <c r="C3578" i="1"/>
  <c r="C2191" i="1"/>
  <c r="C3528" i="1"/>
  <c r="C2178" i="1"/>
  <c r="C3515" i="1"/>
  <c r="C2222" i="1"/>
  <c r="C3559" i="1"/>
  <c r="C2181" i="1"/>
  <c r="C3518" i="1"/>
  <c r="C2243" i="1"/>
  <c r="C3580" i="1"/>
  <c r="C1734" i="1"/>
  <c r="C3551" i="1"/>
  <c r="C2194" i="1"/>
  <c r="C3531" i="1"/>
  <c r="C2209" i="1"/>
  <c r="C3546" i="1"/>
  <c r="C2239" i="1"/>
  <c r="C3576" i="1"/>
  <c r="C2206" i="1"/>
  <c r="C3543" i="1"/>
  <c r="C2229" i="1"/>
  <c r="C3566" i="1"/>
  <c r="C2235" i="1"/>
  <c r="C3572" i="1"/>
  <c r="C2203" i="1"/>
  <c r="C3540" i="1"/>
  <c r="C2171" i="1"/>
  <c r="C3508" i="1"/>
  <c r="C2198" i="1"/>
  <c r="C3535" i="1"/>
  <c r="C2174" i="1"/>
  <c r="C3511" i="1"/>
  <c r="C2190" i="1"/>
  <c r="C3527" i="1"/>
  <c r="C2213" i="1"/>
  <c r="C3550" i="1"/>
  <c r="C2240" i="1"/>
  <c r="C3577" i="1"/>
  <c r="C2182" i="1"/>
  <c r="C3519" i="1"/>
  <c r="C2236" i="1"/>
  <c r="C3573" i="1"/>
  <c r="C2177" i="1"/>
  <c r="C3514" i="1"/>
  <c r="C2223" i="1"/>
  <c r="C3560" i="1"/>
  <c r="C2238" i="1"/>
  <c r="C3575" i="1"/>
  <c r="C2197" i="1"/>
  <c r="C3534" i="1"/>
  <c r="C2169" i="1"/>
  <c r="C3506" i="1"/>
  <c r="C2187" i="1"/>
  <c r="C3524" i="1"/>
  <c r="C2230" i="1"/>
  <c r="C3567" i="1"/>
  <c r="C1259" i="1"/>
  <c r="C1239" i="1"/>
  <c r="C1199" i="1"/>
  <c r="C1110" i="1"/>
  <c r="C1121" i="1"/>
  <c r="C1083" i="1"/>
  <c r="AZ621" i="1" s="1"/>
  <c r="C1203" i="1"/>
  <c r="C1120" i="1"/>
  <c r="C1206" i="1"/>
  <c r="AZ744" i="1" s="1"/>
  <c r="C1163" i="1"/>
  <c r="C1265" i="1"/>
  <c r="C1158" i="1"/>
  <c r="AZ696" i="1" s="1"/>
  <c r="C1113" i="1"/>
  <c r="C1173" i="1"/>
  <c r="C1105" i="1"/>
  <c r="AZ643" i="1" s="1"/>
  <c r="C1104" i="1"/>
  <c r="C1137" i="1"/>
  <c r="C1220" i="1"/>
  <c r="C1270" i="1"/>
  <c r="C1128" i="1"/>
  <c r="C1248" i="1"/>
  <c r="AZ786" i="1" s="1"/>
  <c r="C1202" i="1"/>
  <c r="AZ740" i="1" s="1"/>
  <c r="C1237" i="1"/>
  <c r="C1281" i="1"/>
  <c r="C1218" i="1"/>
  <c r="C1174" i="1"/>
  <c r="C1079" i="1"/>
  <c r="C1227" i="1"/>
  <c r="C1209" i="1"/>
  <c r="C1127" i="1"/>
  <c r="C1169" i="1"/>
  <c r="C1094" i="1"/>
  <c r="C1246" i="1"/>
  <c r="C1244" i="1"/>
  <c r="C1125" i="1"/>
  <c r="C1260" i="1"/>
  <c r="C1212" i="1"/>
  <c r="C1197" i="1"/>
  <c r="C1165" i="1"/>
  <c r="C1153" i="1"/>
  <c r="C1179" i="1"/>
  <c r="C1256" i="1"/>
  <c r="C1130" i="1"/>
  <c r="C1255" i="1"/>
  <c r="C1267" i="1"/>
  <c r="AZ805" i="1" s="1"/>
  <c r="C1279" i="1"/>
  <c r="C1134" i="1"/>
  <c r="AZ672" i="1" s="1"/>
  <c r="C1084" i="1"/>
  <c r="C1180" i="1"/>
  <c r="AZ718" i="1" s="1"/>
  <c r="C1274" i="1"/>
  <c r="C1190" i="1"/>
  <c r="C1226" i="1"/>
  <c r="C1221" i="1"/>
  <c r="AZ759" i="1" s="1"/>
  <c r="C1124" i="1"/>
  <c r="C1073" i="1"/>
  <c r="C1148" i="1"/>
  <c r="C1241" i="1"/>
  <c r="AZ779" i="1" s="1"/>
  <c r="C1175" i="1"/>
  <c r="C1269" i="1"/>
  <c r="C1273" i="1"/>
  <c r="C1286" i="1"/>
  <c r="C1229" i="1"/>
  <c r="C1201" i="1"/>
  <c r="C1108" i="1"/>
  <c r="AZ646" i="1" s="1"/>
  <c r="C1230" i="1"/>
  <c r="AZ768" i="1" s="1"/>
  <c r="C1293" i="1"/>
  <c r="C1157" i="1"/>
  <c r="C1131" i="1"/>
  <c r="C1207" i="1"/>
  <c r="AZ745" i="1" s="1"/>
  <c r="C1271" i="1"/>
  <c r="C1183" i="1"/>
  <c r="C1142" i="1"/>
  <c r="C1091" i="1"/>
  <c r="C1093" i="1"/>
  <c r="C1290" i="1"/>
  <c r="C1224" i="1"/>
  <c r="C1292" i="1"/>
  <c r="AZ830" i="1" s="1"/>
  <c r="C1176" i="1"/>
  <c r="C1188" i="1"/>
  <c r="C1181" i="1"/>
  <c r="C1191" i="1"/>
  <c r="AZ729" i="1" s="1"/>
  <c r="C1195" i="1"/>
  <c r="AZ733" i="1" s="1"/>
  <c r="C1205" i="1"/>
  <c r="C1177" i="1"/>
  <c r="C1252" i="1"/>
  <c r="AZ790" i="1" s="1"/>
  <c r="C1119" i="1"/>
  <c r="AZ657" i="1" s="1"/>
  <c r="C1245" i="1"/>
  <c r="C1284" i="1"/>
  <c r="C1261" i="1"/>
  <c r="C1217" i="1"/>
  <c r="C1111" i="1"/>
  <c r="AZ649" i="1" s="1"/>
  <c r="C1081" i="1"/>
  <c r="C1106" i="1"/>
  <c r="AZ644" i="1" s="1"/>
  <c r="C1268" i="1"/>
  <c r="C1141" i="1"/>
  <c r="C1296" i="1"/>
  <c r="C1161" i="1"/>
  <c r="AZ699" i="1" s="1"/>
  <c r="C1262" i="1"/>
  <c r="C1151" i="1"/>
  <c r="C1086" i="1"/>
  <c r="C1280" i="1"/>
  <c r="AZ818" i="1" s="1"/>
  <c r="C1118" i="1"/>
  <c r="C1154" i="1"/>
  <c r="C1150" i="1"/>
  <c r="C1116" i="1"/>
  <c r="AZ654" i="1" s="1"/>
  <c r="C1082" i="1"/>
  <c r="C1136" i="1"/>
  <c r="C1228" i="1"/>
  <c r="C1276" i="1"/>
  <c r="C1077" i="1"/>
  <c r="C1096" i="1"/>
  <c r="C1171" i="1"/>
  <c r="C1135" i="1"/>
  <c r="AZ673" i="1" s="1"/>
  <c r="C1078" i="1"/>
  <c r="C1164" i="1"/>
  <c r="C1146" i="1"/>
  <c r="C1236" i="1"/>
  <c r="C1238" i="1"/>
  <c r="C1278" i="1"/>
  <c r="C1107" i="1"/>
  <c r="C1138" i="1"/>
  <c r="AZ676" i="1" s="1"/>
  <c r="C1149" i="1"/>
  <c r="C1187" i="1"/>
  <c r="C1162" i="1"/>
  <c r="C1216" i="1"/>
  <c r="C1223" i="1"/>
  <c r="C1287" i="1"/>
  <c r="C1231" i="1"/>
  <c r="C1235" i="1"/>
  <c r="C1132" i="1"/>
  <c r="C1247" i="1"/>
  <c r="C1210" i="1"/>
  <c r="C1095" i="1"/>
  <c r="AZ633" i="1" s="1"/>
  <c r="C1213" i="1"/>
  <c r="C1166" i="1"/>
  <c r="C1087" i="1"/>
  <c r="C1143" i="1"/>
  <c r="AZ681" i="1" s="1"/>
  <c r="C1074" i="1"/>
  <c r="C1072" i="1"/>
  <c r="C1070" i="1"/>
  <c r="AZ608" i="1" s="1"/>
  <c r="C1263" i="1"/>
  <c r="C1253" i="1"/>
  <c r="C1277" i="1"/>
  <c r="C1100" i="1"/>
  <c r="C1257" i="1"/>
  <c r="C1156" i="1"/>
  <c r="C1090" i="1"/>
  <c r="AZ628" i="1" s="1"/>
  <c r="C1249" i="1"/>
  <c r="C1193" i="1"/>
  <c r="AZ731" i="1" s="1"/>
  <c r="C1098" i="1"/>
  <c r="AZ636" i="1" s="1"/>
  <c r="C1152" i="1"/>
  <c r="C1200" i="1"/>
  <c r="C1123" i="1"/>
  <c r="C1103" i="1"/>
  <c r="C1215" i="1"/>
  <c r="C1283" i="1"/>
  <c r="C1178" i="1"/>
  <c r="AZ716" i="1" s="1"/>
  <c r="C1097" i="1"/>
  <c r="AZ635" i="1" s="1"/>
  <c r="C1147" i="1"/>
  <c r="C1222" i="1"/>
  <c r="C1126" i="1"/>
  <c r="C1109" i="1"/>
  <c r="C1233" i="1"/>
  <c r="C1080" i="1"/>
  <c r="C1159" i="1"/>
  <c r="AZ697" i="1" s="1"/>
  <c r="C1144" i="1"/>
  <c r="C1115" i="1"/>
  <c r="C1198" i="1"/>
  <c r="C1264" i="1"/>
  <c r="C1101" i="1"/>
  <c r="C1275" i="1"/>
  <c r="C1211" i="1"/>
  <c r="AZ749" i="1" s="1"/>
  <c r="C1272" i="1"/>
  <c r="C1089" i="1"/>
  <c r="AZ627" i="1" s="1"/>
  <c r="C1208" i="1"/>
  <c r="C1172" i="1"/>
  <c r="C1167" i="1"/>
  <c r="AZ705" i="1" s="1"/>
  <c r="C1184" i="1"/>
  <c r="C1285" i="1"/>
  <c r="C1182" i="1"/>
  <c r="C1240" i="1"/>
  <c r="C1160" i="1"/>
  <c r="C1243" i="1"/>
  <c r="C1102" i="1"/>
  <c r="C1133" i="1"/>
  <c r="AZ671" i="1" s="1"/>
  <c r="C1196" i="1"/>
  <c r="C1219" i="1"/>
  <c r="C1266" i="1"/>
  <c r="C1282" i="1"/>
  <c r="AZ820" i="1" s="1"/>
  <c r="C1291" i="1"/>
  <c r="C1204" i="1"/>
  <c r="C1085" i="1"/>
  <c r="C1170" i="1"/>
  <c r="AZ708" i="1" s="1"/>
  <c r="C1076" i="1"/>
  <c r="AZ614" i="1" s="1"/>
  <c r="C1145" i="1"/>
  <c r="C1295" i="1"/>
  <c r="C1099" i="1"/>
  <c r="C1194" i="1"/>
  <c r="C1155" i="1"/>
  <c r="C1114" i="1"/>
  <c r="C1242" i="1"/>
  <c r="C1258" i="1"/>
  <c r="C1185" i="1"/>
  <c r="C1225" i="1"/>
  <c r="C1088" i="1"/>
  <c r="C1117" i="1"/>
  <c r="C1294" i="1"/>
  <c r="C1112" i="1"/>
  <c r="C1192" i="1"/>
  <c r="AZ730" i="1" s="1"/>
  <c r="C1214" i="1"/>
  <c r="C1129" i="1"/>
  <c r="AZ667" i="1" s="1"/>
  <c r="C1140" i="1"/>
  <c r="AZ678" i="1" s="1"/>
  <c r="C1250" i="1"/>
  <c r="AZ788" i="1" s="1"/>
  <c r="C1075" i="1"/>
  <c r="C1254" i="1"/>
  <c r="C1168" i="1"/>
  <c r="C1071" i="1"/>
  <c r="C1189" i="1"/>
  <c r="C1232" i="1"/>
  <c r="C1234" i="1"/>
  <c r="C1092" i="1"/>
  <c r="C1288" i="1"/>
  <c r="C1251" i="1"/>
  <c r="C1186" i="1"/>
  <c r="C1139" i="1"/>
  <c r="C1289" i="1"/>
  <c r="C1122" i="1"/>
  <c r="C1990" i="1"/>
  <c r="D1255" i="1"/>
  <c r="D1207" i="1"/>
  <c r="D1241" i="1"/>
  <c r="D1167" i="1"/>
  <c r="D1205" i="1"/>
  <c r="D1219" i="1"/>
  <c r="D1175" i="1"/>
  <c r="D1203" i="1"/>
  <c r="D1252" i="1"/>
  <c r="D1284" i="1"/>
  <c r="D1217" i="1"/>
  <c r="D1269" i="1"/>
  <c r="D1266" i="1"/>
  <c r="D1285" i="1"/>
  <c r="D1286" i="1"/>
  <c r="D1268" i="1"/>
  <c r="D1201" i="1"/>
  <c r="D1141" i="1"/>
  <c r="D1296" i="1"/>
  <c r="D1232" i="1"/>
  <c r="D1083" i="1"/>
  <c r="D1182" i="1"/>
  <c r="D1230" i="1"/>
  <c r="D1235" i="1"/>
  <c r="D1137" i="1"/>
  <c r="D1128" i="1"/>
  <c r="D1144" i="1"/>
  <c r="D1157" i="1"/>
  <c r="D1150" i="1"/>
  <c r="D1172" i="1"/>
  <c r="D1103" i="1"/>
  <c r="D1147" i="1"/>
  <c r="D1091" i="1"/>
  <c r="D1136" i="1"/>
  <c r="D1094" i="1"/>
  <c r="D1125" i="1"/>
  <c r="D1135" i="1"/>
  <c r="D1078" i="1"/>
  <c r="D1097" i="1"/>
  <c r="D1106" i="1"/>
  <c r="D1225" i="1"/>
  <c r="D1263" i="1"/>
  <c r="D1138" i="1"/>
  <c r="D1101" i="1"/>
  <c r="D1287" i="1"/>
  <c r="D1112" i="1"/>
  <c r="D1190" i="1"/>
  <c r="D1107" i="1"/>
  <c r="D1160" i="1"/>
  <c r="D1116" i="1"/>
  <c r="D1247" i="1"/>
  <c r="D1210" i="1"/>
  <c r="D1180" i="1"/>
  <c r="D1213" i="1"/>
  <c r="D1214" i="1"/>
  <c r="D1079" i="1"/>
  <c r="D1070" i="1"/>
  <c r="D1154" i="1"/>
  <c r="D1092" i="1"/>
  <c r="D1279" i="1"/>
  <c r="D1271" i="1"/>
  <c r="D1120" i="1"/>
  <c r="D1111" i="1"/>
  <c r="D1081" i="1"/>
  <c r="D1158" i="1"/>
  <c r="D1113" i="1"/>
  <c r="D1152" i="1"/>
  <c r="D1220" i="1"/>
  <c r="D1293" i="1"/>
  <c r="D1270" i="1"/>
  <c r="D1280" i="1"/>
  <c r="D1243" i="1"/>
  <c r="D1194" i="1"/>
  <c r="D1248" i="1"/>
  <c r="D1202" i="1"/>
  <c r="D1237" i="1"/>
  <c r="D1281" i="1"/>
  <c r="D1283" i="1"/>
  <c r="D1234" i="1"/>
  <c r="D1178" i="1"/>
  <c r="D1218" i="1"/>
  <c r="D1249" i="1"/>
  <c r="D1183" i="1"/>
  <c r="D1223" i="1"/>
  <c r="D1193" i="1"/>
  <c r="D1121" i="1"/>
  <c r="D1177" i="1"/>
  <c r="D1245" i="1"/>
  <c r="D1233" i="1"/>
  <c r="D1253" i="1"/>
  <c r="D1261" i="1"/>
  <c r="D1227" i="1"/>
  <c r="D1277" i="1"/>
  <c r="D1273" i="1"/>
  <c r="D1231" i="1"/>
  <c r="D1206" i="1"/>
  <c r="D1184" i="1"/>
  <c r="D1229" i="1"/>
  <c r="D1163" i="1"/>
  <c r="D1257" i="1"/>
  <c r="D1265" i="1"/>
  <c r="D1159" i="1"/>
  <c r="D1173" i="1"/>
  <c r="D1282" i="1"/>
  <c r="D1262" i="1"/>
  <c r="D1200" i="1"/>
  <c r="D1189" i="1"/>
  <c r="D1086" i="1"/>
  <c r="D1118" i="1"/>
  <c r="D1166" i="1"/>
  <c r="D1155" i="1"/>
  <c r="D1126" i="1"/>
  <c r="D1114" i="1"/>
  <c r="D1076" i="1"/>
  <c r="D1099" i="1"/>
  <c r="D1295" i="1"/>
  <c r="D1088" i="1"/>
  <c r="D1191" i="1"/>
  <c r="D1123" i="1"/>
  <c r="D1272" i="1"/>
  <c r="D1134" i="1"/>
  <c r="D1289" i="1"/>
  <c r="D1095" i="1"/>
  <c r="D1102" i="1"/>
  <c r="D1274" i="1"/>
  <c r="D1140" i="1"/>
  <c r="D1087" i="1"/>
  <c r="D1124" i="1"/>
  <c r="D1075" i="1"/>
  <c r="D1096" i="1"/>
  <c r="D1115" i="1"/>
  <c r="D1291" i="1"/>
  <c r="D1148" i="1"/>
  <c r="D1110" i="1"/>
  <c r="D1267" i="1"/>
  <c r="D1100" i="1"/>
  <c r="D1090" i="1"/>
  <c r="D1108" i="1"/>
  <c r="D1098" i="1"/>
  <c r="D1275" i="1"/>
  <c r="D1105" i="1"/>
  <c r="D1151" i="1"/>
  <c r="D1240" i="1"/>
  <c r="D1215" i="1"/>
  <c r="D1174" i="1"/>
  <c r="D1197" i="1"/>
  <c r="D1156" i="1"/>
  <c r="D1119" i="1"/>
  <c r="D1104" i="1"/>
  <c r="D1239" i="1"/>
  <c r="D1209" i="1"/>
  <c r="D1211" i="1"/>
  <c r="D1168" i="1"/>
  <c r="D1169" i="1"/>
  <c r="D1198" i="1"/>
  <c r="D1292" i="1"/>
  <c r="D1212" i="1"/>
  <c r="D1164" i="1"/>
  <c r="D1165" i="1"/>
  <c r="D1146" i="1"/>
  <c r="D1085" i="1"/>
  <c r="D1131" i="1"/>
  <c r="D1259" i="1"/>
  <c r="D1149" i="1"/>
  <c r="D1216" i="1"/>
  <c r="D1132" i="1"/>
  <c r="D1139" i="1"/>
  <c r="D1082" i="1"/>
  <c r="D1089" i="1"/>
  <c r="D1221" i="1"/>
  <c r="D1072" i="1"/>
  <c r="D1071" i="1"/>
  <c r="D1195" i="1"/>
  <c r="D1228" i="1"/>
  <c r="D1222" i="1"/>
  <c r="D1246" i="1"/>
  <c r="D1204" i="1"/>
  <c r="D1109" i="1"/>
  <c r="D1258" i="1"/>
  <c r="D1186" i="1"/>
  <c r="D1129" i="1"/>
  <c r="D1122" i="1"/>
  <c r="D1250" i="1"/>
  <c r="D1143" i="1"/>
  <c r="D1142" i="1"/>
  <c r="D1290" i="1"/>
  <c r="D1077" i="1"/>
  <c r="D1242" i="1"/>
  <c r="D1171" i="1"/>
  <c r="D1199" i="1"/>
  <c r="D1170" i="1"/>
  <c r="D1254" i="1"/>
  <c r="D1236" i="1"/>
  <c r="D1238" i="1"/>
  <c r="D1185" i="1"/>
  <c r="D1278" i="1"/>
  <c r="D1153" i="1"/>
  <c r="D1179" i="1"/>
  <c r="D1251" i="1"/>
  <c r="D1256" i="1"/>
  <c r="D1162" i="1"/>
  <c r="D1130" i="1"/>
  <c r="D1117" i="1"/>
  <c r="D1294" i="1"/>
  <c r="D1176" i="1"/>
  <c r="D1080" i="1"/>
  <c r="D1226" i="1"/>
  <c r="D1133" i="1"/>
  <c r="D1127" i="1"/>
  <c r="D1161" i="1"/>
  <c r="D1276" i="1"/>
  <c r="D1093" i="1"/>
  <c r="D1224" i="1"/>
  <c r="D1244" i="1"/>
  <c r="D1196" i="1"/>
  <c r="D1264" i="1"/>
  <c r="D1260" i="1"/>
  <c r="D1192" i="1"/>
  <c r="D1288" i="1"/>
  <c r="D1181" i="1"/>
  <c r="D1187" i="1"/>
  <c r="D1188" i="1"/>
  <c r="D1084" i="1"/>
  <c r="D1145" i="1"/>
  <c r="D1208" i="1"/>
  <c r="D1073" i="1"/>
  <c r="D1074" i="1"/>
  <c r="C1758" i="1"/>
  <c r="C1750" i="1"/>
  <c r="C1718" i="1"/>
  <c r="I622" i="1"/>
  <c r="M622" i="1"/>
  <c r="Q622" i="1"/>
  <c r="U622" i="1"/>
  <c r="Y622" i="1"/>
  <c r="AC622" i="1"/>
  <c r="AG622" i="1"/>
  <c r="AK622" i="1"/>
  <c r="AO622" i="1"/>
  <c r="AS622" i="1"/>
  <c r="G622" i="1"/>
  <c r="L622" i="1"/>
  <c r="R622" i="1"/>
  <c r="W622" i="1"/>
  <c r="AB622" i="1"/>
  <c r="AH622" i="1"/>
  <c r="AM622" i="1"/>
  <c r="AR622" i="1"/>
  <c r="J622" i="1"/>
  <c r="P622" i="1"/>
  <c r="X622" i="1"/>
  <c r="AE622" i="1"/>
  <c r="AL622" i="1"/>
  <c r="AT622" i="1"/>
  <c r="F622" i="1"/>
  <c r="O622" i="1"/>
  <c r="Z622" i="1"/>
  <c r="AI622" i="1"/>
  <c r="AQ622" i="1"/>
  <c r="K622" i="1"/>
  <c r="V622" i="1"/>
  <c r="AJ622" i="1"/>
  <c r="N622" i="1"/>
  <c r="AA622" i="1"/>
  <c r="AN622" i="1"/>
  <c r="AD622" i="1"/>
  <c r="S622" i="1"/>
  <c r="AP622" i="1"/>
  <c r="H622" i="1"/>
  <c r="T622" i="1"/>
  <c r="AF622" i="1"/>
  <c r="G670" i="1"/>
  <c r="K670" i="1"/>
  <c r="O670" i="1"/>
  <c r="S670" i="1"/>
  <c r="W670" i="1"/>
  <c r="AA670" i="1"/>
  <c r="AE670" i="1"/>
  <c r="AI670" i="1"/>
  <c r="AM670" i="1"/>
  <c r="AQ670" i="1"/>
  <c r="F670" i="1"/>
  <c r="L670" i="1"/>
  <c r="Q670" i="1"/>
  <c r="V670" i="1"/>
  <c r="AB670" i="1"/>
  <c r="AG670" i="1"/>
  <c r="AL670" i="1"/>
  <c r="AR670" i="1"/>
  <c r="I670" i="1"/>
  <c r="P670" i="1"/>
  <c r="X670" i="1"/>
  <c r="AD670" i="1"/>
  <c r="AK670" i="1"/>
  <c r="AS670" i="1"/>
  <c r="J670" i="1"/>
  <c r="R670" i="1"/>
  <c r="Y670" i="1"/>
  <c r="AF670" i="1"/>
  <c r="AN670" i="1"/>
  <c r="AT670" i="1"/>
  <c r="H670" i="1"/>
  <c r="U670" i="1"/>
  <c r="AJ670" i="1"/>
  <c r="M670" i="1"/>
  <c r="Z670" i="1"/>
  <c r="AO670" i="1"/>
  <c r="N670" i="1"/>
  <c r="AP670" i="1"/>
  <c r="T670" i="1"/>
  <c r="AC670" i="1"/>
  <c r="AH670" i="1"/>
  <c r="H702" i="1"/>
  <c r="L702" i="1"/>
  <c r="P702" i="1"/>
  <c r="T702" i="1"/>
  <c r="X702" i="1"/>
  <c r="AB702" i="1"/>
  <c r="AF702" i="1"/>
  <c r="AJ702" i="1"/>
  <c r="AN702" i="1"/>
  <c r="AR702" i="1"/>
  <c r="G702" i="1"/>
  <c r="M702" i="1"/>
  <c r="R702" i="1"/>
  <c r="W702" i="1"/>
  <c r="AC702" i="1"/>
  <c r="AH702" i="1"/>
  <c r="AM702" i="1"/>
  <c r="AS702" i="1"/>
  <c r="F702" i="1"/>
  <c r="N702" i="1"/>
  <c r="U702" i="1"/>
  <c r="AA702" i="1"/>
  <c r="AI702" i="1"/>
  <c r="AP702" i="1"/>
  <c r="I702" i="1"/>
  <c r="O702" i="1"/>
  <c r="V702" i="1"/>
  <c r="AD702" i="1"/>
  <c r="AK702" i="1"/>
  <c r="AQ702" i="1"/>
  <c r="Q702" i="1"/>
  <c r="AE702" i="1"/>
  <c r="AT702" i="1"/>
  <c r="S702" i="1"/>
  <c r="AG702" i="1"/>
  <c r="Y702" i="1"/>
  <c r="K702" i="1"/>
  <c r="Z702" i="1"/>
  <c r="J702" i="1"/>
  <c r="AL702" i="1"/>
  <c r="AO702" i="1"/>
  <c r="G734" i="1"/>
  <c r="K734" i="1"/>
  <c r="O734" i="1"/>
  <c r="S734" i="1"/>
  <c r="W734" i="1"/>
  <c r="AA734" i="1"/>
  <c r="AE734" i="1"/>
  <c r="AI734" i="1"/>
  <c r="AM734" i="1"/>
  <c r="AQ734" i="1"/>
  <c r="F734" i="1"/>
  <c r="L734" i="1"/>
  <c r="Q734" i="1"/>
  <c r="V734" i="1"/>
  <c r="AB734" i="1"/>
  <c r="AG734" i="1"/>
  <c r="AL734" i="1"/>
  <c r="AR734" i="1"/>
  <c r="H734" i="1"/>
  <c r="M734" i="1"/>
  <c r="R734" i="1"/>
  <c r="X734" i="1"/>
  <c r="AC734" i="1"/>
  <c r="AH734" i="1"/>
  <c r="AN734" i="1"/>
  <c r="AS734" i="1"/>
  <c r="I734" i="1"/>
  <c r="T734" i="1"/>
  <c r="AD734" i="1"/>
  <c r="AO734" i="1"/>
  <c r="Y734" i="1"/>
  <c r="AT734" i="1"/>
  <c r="AK734" i="1"/>
  <c r="J734" i="1"/>
  <c r="U734" i="1"/>
  <c r="AF734" i="1"/>
  <c r="AP734" i="1"/>
  <c r="N734" i="1"/>
  <c r="AJ734" i="1"/>
  <c r="P734" i="1"/>
  <c r="Z734" i="1"/>
  <c r="G750" i="1"/>
  <c r="K750" i="1"/>
  <c r="O750" i="1"/>
  <c r="S750" i="1"/>
  <c r="W750" i="1"/>
  <c r="AA750" i="1"/>
  <c r="AE750" i="1"/>
  <c r="AI750" i="1"/>
  <c r="AM750" i="1"/>
  <c r="AQ750" i="1"/>
  <c r="F750" i="1"/>
  <c r="L750" i="1"/>
  <c r="Q750" i="1"/>
  <c r="V750" i="1"/>
  <c r="AB750" i="1"/>
  <c r="AG750" i="1"/>
  <c r="AL750" i="1"/>
  <c r="AR750" i="1"/>
  <c r="H750" i="1"/>
  <c r="M750" i="1"/>
  <c r="R750" i="1"/>
  <c r="X750" i="1"/>
  <c r="AC750" i="1"/>
  <c r="AH750" i="1"/>
  <c r="AN750" i="1"/>
  <c r="AS750" i="1"/>
  <c r="N750" i="1"/>
  <c r="Y750" i="1"/>
  <c r="AJ750" i="1"/>
  <c r="AT750" i="1"/>
  <c r="T750" i="1"/>
  <c r="P750" i="1"/>
  <c r="Z750" i="1"/>
  <c r="AK750" i="1"/>
  <c r="I750" i="1"/>
  <c r="AD750" i="1"/>
  <c r="AO750" i="1"/>
  <c r="J750" i="1"/>
  <c r="U750" i="1"/>
  <c r="AF750" i="1"/>
  <c r="AP750" i="1"/>
  <c r="H685" i="1"/>
  <c r="L685" i="1"/>
  <c r="P685" i="1"/>
  <c r="T685" i="1"/>
  <c r="X685" i="1"/>
  <c r="AB685" i="1"/>
  <c r="AF685" i="1"/>
  <c r="AJ685" i="1"/>
  <c r="AN685" i="1"/>
  <c r="AR685" i="1"/>
  <c r="J685" i="1"/>
  <c r="O685" i="1"/>
  <c r="U685" i="1"/>
  <c r="Z685" i="1"/>
  <c r="AE685" i="1"/>
  <c r="AK685" i="1"/>
  <c r="AP685" i="1"/>
  <c r="F685" i="1"/>
  <c r="M685" i="1"/>
  <c r="S685" i="1"/>
  <c r="AA685" i="1"/>
  <c r="AH685" i="1"/>
  <c r="AO685" i="1"/>
  <c r="G685" i="1"/>
  <c r="N685" i="1"/>
  <c r="V685" i="1"/>
  <c r="AC685" i="1"/>
  <c r="AI685" i="1"/>
  <c r="AQ685" i="1"/>
  <c r="R685" i="1"/>
  <c r="AG685" i="1"/>
  <c r="AT685" i="1"/>
  <c r="Q685" i="1"/>
  <c r="AL685" i="1"/>
  <c r="W685" i="1"/>
  <c r="AM685" i="1"/>
  <c r="I685" i="1"/>
  <c r="AS685" i="1"/>
  <c r="K685" i="1"/>
  <c r="AD685" i="1"/>
  <c r="Y685" i="1"/>
  <c r="H623" i="1"/>
  <c r="L623" i="1"/>
  <c r="P623" i="1"/>
  <c r="T623" i="1"/>
  <c r="X623" i="1"/>
  <c r="AB623" i="1"/>
  <c r="AF623" i="1"/>
  <c r="AJ623" i="1"/>
  <c r="AN623" i="1"/>
  <c r="AR623" i="1"/>
  <c r="I623" i="1"/>
  <c r="N623" i="1"/>
  <c r="S623" i="1"/>
  <c r="Y623" i="1"/>
  <c r="AD623" i="1"/>
  <c r="AI623" i="1"/>
  <c r="AO623" i="1"/>
  <c r="AT623" i="1"/>
  <c r="K623" i="1"/>
  <c r="R623" i="1"/>
  <c r="Z623" i="1"/>
  <c r="AG623" i="1"/>
  <c r="AM623" i="1"/>
  <c r="M623" i="1"/>
  <c r="V623" i="1"/>
  <c r="AE623" i="1"/>
  <c r="AP623" i="1"/>
  <c r="G623" i="1"/>
  <c r="U623" i="1"/>
  <c r="AH623" i="1"/>
  <c r="AS623" i="1"/>
  <c r="J623" i="1"/>
  <c r="W623" i="1"/>
  <c r="AK623" i="1"/>
  <c r="O623" i="1"/>
  <c r="AL623" i="1"/>
  <c r="AA623" i="1"/>
  <c r="F623" i="1"/>
  <c r="Q623" i="1"/>
  <c r="AC623" i="1"/>
  <c r="AQ623" i="1"/>
  <c r="G624" i="1"/>
  <c r="K624" i="1"/>
  <c r="O624" i="1"/>
  <c r="S624" i="1"/>
  <c r="W624" i="1"/>
  <c r="AA624" i="1"/>
  <c r="AE624" i="1"/>
  <c r="AI624" i="1"/>
  <c r="AM624" i="1"/>
  <c r="AQ624" i="1"/>
  <c r="J624" i="1"/>
  <c r="P624" i="1"/>
  <c r="U624" i="1"/>
  <c r="Z624" i="1"/>
  <c r="AF624" i="1"/>
  <c r="AK624" i="1"/>
  <c r="AP624" i="1"/>
  <c r="F624" i="1"/>
  <c r="M624" i="1"/>
  <c r="T624" i="1"/>
  <c r="AB624" i="1"/>
  <c r="AH624" i="1"/>
  <c r="AO624" i="1"/>
  <c r="I624" i="1"/>
  <c r="R624" i="1"/>
  <c r="AC624" i="1"/>
  <c r="AL624" i="1"/>
  <c r="AT624" i="1"/>
  <c r="Q624" i="1"/>
  <c r="AD624" i="1"/>
  <c r="AR624" i="1"/>
  <c r="H624" i="1"/>
  <c r="V624" i="1"/>
  <c r="AG624" i="1"/>
  <c r="AS624" i="1"/>
  <c r="X624" i="1"/>
  <c r="L624" i="1"/>
  <c r="AJ624" i="1"/>
  <c r="N624" i="1"/>
  <c r="Y624" i="1"/>
  <c r="AN624" i="1"/>
  <c r="I712" i="1"/>
  <c r="M712" i="1"/>
  <c r="Q712" i="1"/>
  <c r="U712" i="1"/>
  <c r="Y712" i="1"/>
  <c r="AC712" i="1"/>
  <c r="AG712" i="1"/>
  <c r="AK712" i="1"/>
  <c r="AO712" i="1"/>
  <c r="AS712" i="1"/>
  <c r="G712" i="1"/>
  <c r="L712" i="1"/>
  <c r="R712" i="1"/>
  <c r="W712" i="1"/>
  <c r="AB712" i="1"/>
  <c r="AH712" i="1"/>
  <c r="AM712" i="1"/>
  <c r="AR712" i="1"/>
  <c r="H712" i="1"/>
  <c r="N712" i="1"/>
  <c r="S712" i="1"/>
  <c r="X712" i="1"/>
  <c r="AD712" i="1"/>
  <c r="AI712" i="1"/>
  <c r="AN712" i="1"/>
  <c r="AT712" i="1"/>
  <c r="O712" i="1"/>
  <c r="Z712" i="1"/>
  <c r="AJ712" i="1"/>
  <c r="F712" i="1"/>
  <c r="P712" i="1"/>
  <c r="AA712" i="1"/>
  <c r="AL712" i="1"/>
  <c r="T712" i="1"/>
  <c r="AP712" i="1"/>
  <c r="AF712" i="1"/>
  <c r="V712" i="1"/>
  <c r="AQ712" i="1"/>
  <c r="J712" i="1"/>
  <c r="AE712" i="1"/>
  <c r="K712" i="1"/>
  <c r="I626" i="1"/>
  <c r="M626" i="1"/>
  <c r="Q626" i="1"/>
  <c r="U626" i="1"/>
  <c r="Y626" i="1"/>
  <c r="AC626" i="1"/>
  <c r="AG626" i="1"/>
  <c r="AK626" i="1"/>
  <c r="AO626" i="1"/>
  <c r="AS626" i="1"/>
  <c r="H626" i="1"/>
  <c r="N626" i="1"/>
  <c r="S626" i="1"/>
  <c r="X626" i="1"/>
  <c r="AD626" i="1"/>
  <c r="AI626" i="1"/>
  <c r="AN626" i="1"/>
  <c r="AT626" i="1"/>
  <c r="J626" i="1"/>
  <c r="P626" i="1"/>
  <c r="W626" i="1"/>
  <c r="AE626" i="1"/>
  <c r="AL626" i="1"/>
  <c r="AR626" i="1"/>
  <c r="L626" i="1"/>
  <c r="V626" i="1"/>
  <c r="AF626" i="1"/>
  <c r="AP626" i="1"/>
  <c r="K626" i="1"/>
  <c r="Z626" i="1"/>
  <c r="AJ626" i="1"/>
  <c r="O626" i="1"/>
  <c r="AA626" i="1"/>
  <c r="AM626" i="1"/>
  <c r="R626" i="1"/>
  <c r="AQ626" i="1"/>
  <c r="F626" i="1"/>
  <c r="AB626" i="1"/>
  <c r="AH626" i="1"/>
  <c r="G626" i="1"/>
  <c r="T626" i="1"/>
  <c r="G658" i="1"/>
  <c r="K658" i="1"/>
  <c r="O658" i="1"/>
  <c r="S658" i="1"/>
  <c r="W658" i="1"/>
  <c r="AA658" i="1"/>
  <c r="AE658" i="1"/>
  <c r="AI658" i="1"/>
  <c r="AM658" i="1"/>
  <c r="AQ658" i="1"/>
  <c r="H658" i="1"/>
  <c r="M658" i="1"/>
  <c r="R658" i="1"/>
  <c r="X658" i="1"/>
  <c r="AC658" i="1"/>
  <c r="AH658" i="1"/>
  <c r="AN658" i="1"/>
  <c r="AS658" i="1"/>
  <c r="J658" i="1"/>
  <c r="Q658" i="1"/>
  <c r="Y658" i="1"/>
  <c r="AF658" i="1"/>
  <c r="AL658" i="1"/>
  <c r="AT658" i="1"/>
  <c r="L658" i="1"/>
  <c r="T658" i="1"/>
  <c r="Z658" i="1"/>
  <c r="AG658" i="1"/>
  <c r="AO658" i="1"/>
  <c r="F658" i="1"/>
  <c r="U658" i="1"/>
  <c r="AJ658" i="1"/>
  <c r="V658" i="1"/>
  <c r="AP658" i="1"/>
  <c r="I658" i="1"/>
  <c r="AB658" i="1"/>
  <c r="AR658" i="1"/>
  <c r="AD658" i="1"/>
  <c r="AK658" i="1"/>
  <c r="N658" i="1"/>
  <c r="P658" i="1"/>
  <c r="G690" i="1"/>
  <c r="H690" i="1"/>
  <c r="L690" i="1"/>
  <c r="P690" i="1"/>
  <c r="T690" i="1"/>
  <c r="X690" i="1"/>
  <c r="AB690" i="1"/>
  <c r="AF690" i="1"/>
  <c r="AJ690" i="1"/>
  <c r="AN690" i="1"/>
  <c r="AR690" i="1"/>
  <c r="I690" i="1"/>
  <c r="N690" i="1"/>
  <c r="S690" i="1"/>
  <c r="Y690" i="1"/>
  <c r="AD690" i="1"/>
  <c r="AI690" i="1"/>
  <c r="AO690" i="1"/>
  <c r="AT690" i="1"/>
  <c r="J690" i="1"/>
  <c r="Q690" i="1"/>
  <c r="W690" i="1"/>
  <c r="AE690" i="1"/>
  <c r="AL690" i="1"/>
  <c r="AS690" i="1"/>
  <c r="M690" i="1"/>
  <c r="V690" i="1"/>
  <c r="AG690" i="1"/>
  <c r="AP690" i="1"/>
  <c r="O690" i="1"/>
  <c r="Z690" i="1"/>
  <c r="AH690" i="1"/>
  <c r="AQ690" i="1"/>
  <c r="F690" i="1"/>
  <c r="AA690" i="1"/>
  <c r="K690" i="1"/>
  <c r="AC690" i="1"/>
  <c r="R690" i="1"/>
  <c r="AM690" i="1"/>
  <c r="U690" i="1"/>
  <c r="AK690" i="1"/>
  <c r="G722" i="1"/>
  <c r="K722" i="1"/>
  <c r="O722" i="1"/>
  <c r="S722" i="1"/>
  <c r="W722" i="1"/>
  <c r="AA722" i="1"/>
  <c r="AE722" i="1"/>
  <c r="AI722" i="1"/>
  <c r="AM722" i="1"/>
  <c r="AQ722" i="1"/>
  <c r="H722" i="1"/>
  <c r="M722" i="1"/>
  <c r="R722" i="1"/>
  <c r="X722" i="1"/>
  <c r="AC722" i="1"/>
  <c r="AH722" i="1"/>
  <c r="AN722" i="1"/>
  <c r="AS722" i="1"/>
  <c r="F722" i="1"/>
  <c r="N722" i="1"/>
  <c r="U722" i="1"/>
  <c r="AB722" i="1"/>
  <c r="AJ722" i="1"/>
  <c r="AP722" i="1"/>
  <c r="I722" i="1"/>
  <c r="P722" i="1"/>
  <c r="V722" i="1"/>
  <c r="AD722" i="1"/>
  <c r="AK722" i="1"/>
  <c r="AR722" i="1"/>
  <c r="Q722" i="1"/>
  <c r="AF722" i="1"/>
  <c r="AT722" i="1"/>
  <c r="Y722" i="1"/>
  <c r="L722" i="1"/>
  <c r="AO722" i="1"/>
  <c r="T722" i="1"/>
  <c r="AG722" i="1"/>
  <c r="J722" i="1"/>
  <c r="AL722" i="1"/>
  <c r="Z722" i="1"/>
  <c r="G612" i="1"/>
  <c r="K612" i="1"/>
  <c r="O612" i="1"/>
  <c r="S612" i="1"/>
  <c r="W612" i="1"/>
  <c r="AA612" i="1"/>
  <c r="AE612" i="1"/>
  <c r="AI612" i="1"/>
  <c r="AM612" i="1"/>
  <c r="AQ612" i="1"/>
  <c r="H612" i="1"/>
  <c r="M612" i="1"/>
  <c r="R612" i="1"/>
  <c r="X612" i="1"/>
  <c r="AC612" i="1"/>
  <c r="AH612" i="1"/>
  <c r="AN612" i="1"/>
  <c r="AS612" i="1"/>
  <c r="I612" i="1"/>
  <c r="P612" i="1"/>
  <c r="V612" i="1"/>
  <c r="AD612" i="1"/>
  <c r="AK612" i="1"/>
  <c r="AR612" i="1"/>
  <c r="J612" i="1"/>
  <c r="T612" i="1"/>
  <c r="AB612" i="1"/>
  <c r="AL612" i="1"/>
  <c r="F612" i="1"/>
  <c r="U612" i="1"/>
  <c r="AG612" i="1"/>
  <c r="AT612" i="1"/>
  <c r="Q612" i="1"/>
  <c r="AJ612" i="1"/>
  <c r="Z612" i="1"/>
  <c r="L612" i="1"/>
  <c r="AF612" i="1"/>
  <c r="N612" i="1"/>
  <c r="AO612" i="1"/>
  <c r="Y612" i="1"/>
  <c r="AP612" i="1"/>
  <c r="H647" i="1"/>
  <c r="L647" i="1"/>
  <c r="P647" i="1"/>
  <c r="T647" i="1"/>
  <c r="X647" i="1"/>
  <c r="AB647" i="1"/>
  <c r="AF647" i="1"/>
  <c r="AJ647" i="1"/>
  <c r="AN647" i="1"/>
  <c r="AR647" i="1"/>
  <c r="G647" i="1"/>
  <c r="M647" i="1"/>
  <c r="R647" i="1"/>
  <c r="W647" i="1"/>
  <c r="AC647" i="1"/>
  <c r="AH647" i="1"/>
  <c r="AM647" i="1"/>
  <c r="AS647" i="1"/>
  <c r="F647" i="1"/>
  <c r="N647" i="1"/>
  <c r="U647" i="1"/>
  <c r="AA647" i="1"/>
  <c r="AI647" i="1"/>
  <c r="AP647" i="1"/>
  <c r="O647" i="1"/>
  <c r="Y647" i="1"/>
  <c r="AG647" i="1"/>
  <c r="AQ647" i="1"/>
  <c r="I647" i="1"/>
  <c r="Q647" i="1"/>
  <c r="Z647" i="1"/>
  <c r="AK647" i="1"/>
  <c r="AT647" i="1"/>
  <c r="S647" i="1"/>
  <c r="AL647" i="1"/>
  <c r="J647" i="1"/>
  <c r="AD647" i="1"/>
  <c r="AE647" i="1"/>
  <c r="AO647" i="1"/>
  <c r="K647" i="1"/>
  <c r="V647" i="1"/>
  <c r="F711" i="1"/>
  <c r="J711" i="1"/>
  <c r="N711" i="1"/>
  <c r="R711" i="1"/>
  <c r="V711" i="1"/>
  <c r="Z711" i="1"/>
  <c r="AD711" i="1"/>
  <c r="AH711" i="1"/>
  <c r="AL711" i="1"/>
  <c r="AP711" i="1"/>
  <c r="AT711" i="1"/>
  <c r="K711" i="1"/>
  <c r="P711" i="1"/>
  <c r="U711" i="1"/>
  <c r="AA711" i="1"/>
  <c r="AF711" i="1"/>
  <c r="AK711" i="1"/>
  <c r="AQ711" i="1"/>
  <c r="G711" i="1"/>
  <c r="L711" i="1"/>
  <c r="Q711" i="1"/>
  <c r="W711" i="1"/>
  <c r="AB711" i="1"/>
  <c r="AG711" i="1"/>
  <c r="AM711" i="1"/>
  <c r="AR711" i="1"/>
  <c r="M711" i="1"/>
  <c r="X711" i="1"/>
  <c r="AI711" i="1"/>
  <c r="AS711" i="1"/>
  <c r="O711" i="1"/>
  <c r="Y711" i="1"/>
  <c r="AJ711" i="1"/>
  <c r="S711" i="1"/>
  <c r="AN711" i="1"/>
  <c r="AE711" i="1"/>
  <c r="T711" i="1"/>
  <c r="AO711" i="1"/>
  <c r="H711" i="1"/>
  <c r="AC711" i="1"/>
  <c r="I711" i="1"/>
  <c r="I656" i="1"/>
  <c r="M656" i="1"/>
  <c r="Q656" i="1"/>
  <c r="U656" i="1"/>
  <c r="Y656" i="1"/>
  <c r="AC656" i="1"/>
  <c r="AG656" i="1"/>
  <c r="AK656" i="1"/>
  <c r="AO656" i="1"/>
  <c r="AS656" i="1"/>
  <c r="J656" i="1"/>
  <c r="O656" i="1"/>
  <c r="T656" i="1"/>
  <c r="Z656" i="1"/>
  <c r="AE656" i="1"/>
  <c r="AJ656" i="1"/>
  <c r="AP656" i="1"/>
  <c r="G656" i="1"/>
  <c r="N656" i="1"/>
  <c r="V656" i="1"/>
  <c r="AB656" i="1"/>
  <c r="AI656" i="1"/>
  <c r="AQ656" i="1"/>
  <c r="H656" i="1"/>
  <c r="P656" i="1"/>
  <c r="W656" i="1"/>
  <c r="AD656" i="1"/>
  <c r="AL656" i="1"/>
  <c r="AR656" i="1"/>
  <c r="R656" i="1"/>
  <c r="AF656" i="1"/>
  <c r="AT656" i="1"/>
  <c r="K656" i="1"/>
  <c r="AA656" i="1"/>
  <c r="L656" i="1"/>
  <c r="AH656" i="1"/>
  <c r="AM656" i="1"/>
  <c r="F656" i="1"/>
  <c r="AN656" i="1"/>
  <c r="S656" i="1"/>
  <c r="X656" i="1"/>
  <c r="I688" i="1"/>
  <c r="M688" i="1"/>
  <c r="Q688" i="1"/>
  <c r="U688" i="1"/>
  <c r="Y688" i="1"/>
  <c r="AC688" i="1"/>
  <c r="AG688" i="1"/>
  <c r="AK688" i="1"/>
  <c r="AO688" i="1"/>
  <c r="AS688" i="1"/>
  <c r="J688" i="1"/>
  <c r="O688" i="1"/>
  <c r="T688" i="1"/>
  <c r="Z688" i="1"/>
  <c r="AE688" i="1"/>
  <c r="AJ688" i="1"/>
  <c r="AP688" i="1"/>
  <c r="F688" i="1"/>
  <c r="L688" i="1"/>
  <c r="S688" i="1"/>
  <c r="AA688" i="1"/>
  <c r="AH688" i="1"/>
  <c r="AN688" i="1"/>
  <c r="G688" i="1"/>
  <c r="P688" i="1"/>
  <c r="X688" i="1"/>
  <c r="AI688" i="1"/>
  <c r="AR688" i="1"/>
  <c r="H688" i="1"/>
  <c r="V688" i="1"/>
  <c r="AF688" i="1"/>
  <c r="AT688" i="1"/>
  <c r="K688" i="1"/>
  <c r="W688" i="1"/>
  <c r="AL688" i="1"/>
  <c r="N688" i="1"/>
  <c r="AM688" i="1"/>
  <c r="R688" i="1"/>
  <c r="AQ688" i="1"/>
  <c r="AD688" i="1"/>
  <c r="AB688" i="1"/>
  <c r="F609" i="1"/>
  <c r="J609" i="1"/>
  <c r="N609" i="1"/>
  <c r="R609" i="1"/>
  <c r="V609" i="1"/>
  <c r="Z609" i="1"/>
  <c r="AD609" i="1"/>
  <c r="AH609" i="1"/>
  <c r="AL609" i="1"/>
  <c r="AP609" i="1"/>
  <c r="AT609" i="1"/>
  <c r="H609" i="1"/>
  <c r="M609" i="1"/>
  <c r="S609" i="1"/>
  <c r="X609" i="1"/>
  <c r="AC609" i="1"/>
  <c r="AI609" i="1"/>
  <c r="AN609" i="1"/>
  <c r="AS609" i="1"/>
  <c r="K609" i="1"/>
  <c r="Q609" i="1"/>
  <c r="Y609" i="1"/>
  <c r="AF609" i="1"/>
  <c r="AM609" i="1"/>
  <c r="I609" i="1"/>
  <c r="T609" i="1"/>
  <c r="AB609" i="1"/>
  <c r="AK609" i="1"/>
  <c r="P609" i="1"/>
  <c r="AE609" i="1"/>
  <c r="AQ609" i="1"/>
  <c r="G609" i="1"/>
  <c r="W609" i="1"/>
  <c r="AO609" i="1"/>
  <c r="O609" i="1"/>
  <c r="AJ609" i="1"/>
  <c r="U609" i="1"/>
  <c r="AR609" i="1"/>
  <c r="AA609" i="1"/>
  <c r="AG609" i="1"/>
  <c r="L609" i="1"/>
  <c r="I630" i="1"/>
  <c r="M630" i="1"/>
  <c r="Q630" i="1"/>
  <c r="U630" i="1"/>
  <c r="Y630" i="1"/>
  <c r="AC630" i="1"/>
  <c r="AG630" i="1"/>
  <c r="AK630" i="1"/>
  <c r="AO630" i="1"/>
  <c r="AS630" i="1"/>
  <c r="J630" i="1"/>
  <c r="O630" i="1"/>
  <c r="T630" i="1"/>
  <c r="Z630" i="1"/>
  <c r="AE630" i="1"/>
  <c r="AJ630" i="1"/>
  <c r="AP630" i="1"/>
  <c r="H630" i="1"/>
  <c r="P630" i="1"/>
  <c r="W630" i="1"/>
  <c r="AD630" i="1"/>
  <c r="AL630" i="1"/>
  <c r="AR630" i="1"/>
  <c r="K630" i="1"/>
  <c r="S630" i="1"/>
  <c r="AB630" i="1"/>
  <c r="AM630" i="1"/>
  <c r="L630" i="1"/>
  <c r="X630" i="1"/>
  <c r="AI630" i="1"/>
  <c r="N630" i="1"/>
  <c r="AA630" i="1"/>
  <c r="AN630" i="1"/>
  <c r="F630" i="1"/>
  <c r="AF630" i="1"/>
  <c r="R630" i="1"/>
  <c r="AQ630" i="1"/>
  <c r="V630" i="1"/>
  <c r="AH630" i="1"/>
  <c r="G630" i="1"/>
  <c r="AT630" i="1"/>
  <c r="G662" i="1"/>
  <c r="K662" i="1"/>
  <c r="O662" i="1"/>
  <c r="S662" i="1"/>
  <c r="W662" i="1"/>
  <c r="AA662" i="1"/>
  <c r="AE662" i="1"/>
  <c r="AI662" i="1"/>
  <c r="AM662" i="1"/>
  <c r="AQ662" i="1"/>
  <c r="I662" i="1"/>
  <c r="N662" i="1"/>
  <c r="T662" i="1"/>
  <c r="Y662" i="1"/>
  <c r="AD662" i="1"/>
  <c r="AJ662" i="1"/>
  <c r="AO662" i="1"/>
  <c r="AT662" i="1"/>
  <c r="J662" i="1"/>
  <c r="Q662" i="1"/>
  <c r="X662" i="1"/>
  <c r="AF662" i="1"/>
  <c r="AL662" i="1"/>
  <c r="AS662" i="1"/>
  <c r="L662" i="1"/>
  <c r="R662" i="1"/>
  <c r="Z662" i="1"/>
  <c r="AG662" i="1"/>
  <c r="AN662" i="1"/>
  <c r="M662" i="1"/>
  <c r="AB662" i="1"/>
  <c r="AP662" i="1"/>
  <c r="H662" i="1"/>
  <c r="AC662" i="1"/>
  <c r="P662" i="1"/>
  <c r="AH662" i="1"/>
  <c r="U662" i="1"/>
  <c r="V662" i="1"/>
  <c r="F662" i="1"/>
  <c r="AR662" i="1"/>
  <c r="AK662" i="1"/>
  <c r="H694" i="1"/>
  <c r="L694" i="1"/>
  <c r="P694" i="1"/>
  <c r="T694" i="1"/>
  <c r="X694" i="1"/>
  <c r="AB694" i="1"/>
  <c r="AF694" i="1"/>
  <c r="AJ694" i="1"/>
  <c r="AN694" i="1"/>
  <c r="AR694" i="1"/>
  <c r="J694" i="1"/>
  <c r="O694" i="1"/>
  <c r="U694" i="1"/>
  <c r="Z694" i="1"/>
  <c r="AE694" i="1"/>
  <c r="AK694" i="1"/>
  <c r="AP694" i="1"/>
  <c r="I694" i="1"/>
  <c r="Q694" i="1"/>
  <c r="W694" i="1"/>
  <c r="K694" i="1"/>
  <c r="S694" i="1"/>
  <c r="AC694" i="1"/>
  <c r="AI694" i="1"/>
  <c r="AQ694" i="1"/>
  <c r="M694" i="1"/>
  <c r="V694" i="1"/>
  <c r="AD694" i="1"/>
  <c r="AL694" i="1"/>
  <c r="AS694" i="1"/>
  <c r="N694" i="1"/>
  <c r="AG694" i="1"/>
  <c r="AT694" i="1"/>
  <c r="R694" i="1"/>
  <c r="AH694" i="1"/>
  <c r="F694" i="1"/>
  <c r="AM694" i="1"/>
  <c r="AA694" i="1"/>
  <c r="G694" i="1"/>
  <c r="AO694" i="1"/>
  <c r="Y694" i="1"/>
  <c r="G726" i="1"/>
  <c r="K726" i="1"/>
  <c r="O726" i="1"/>
  <c r="S726" i="1"/>
  <c r="W726" i="1"/>
  <c r="AA726" i="1"/>
  <c r="AE726" i="1"/>
  <c r="AI726" i="1"/>
  <c r="AM726" i="1"/>
  <c r="AQ726" i="1"/>
  <c r="I726" i="1"/>
  <c r="N726" i="1"/>
  <c r="T726" i="1"/>
  <c r="Y726" i="1"/>
  <c r="AD726" i="1"/>
  <c r="AJ726" i="1"/>
  <c r="AO726" i="1"/>
  <c r="AT726" i="1"/>
  <c r="F726" i="1"/>
  <c r="M726" i="1"/>
  <c r="U726" i="1"/>
  <c r="AB726" i="1"/>
  <c r="AH726" i="1"/>
  <c r="AP726" i="1"/>
  <c r="H726" i="1"/>
  <c r="P726" i="1"/>
  <c r="V726" i="1"/>
  <c r="AC726" i="1"/>
  <c r="AK726" i="1"/>
  <c r="AR726" i="1"/>
  <c r="J726" i="1"/>
  <c r="X726" i="1"/>
  <c r="AL726" i="1"/>
  <c r="Q726" i="1"/>
  <c r="AS726" i="1"/>
  <c r="AG726" i="1"/>
  <c r="L726" i="1"/>
  <c r="Z726" i="1"/>
  <c r="AN726" i="1"/>
  <c r="AF726" i="1"/>
  <c r="R726" i="1"/>
  <c r="G742" i="1"/>
  <c r="K742" i="1"/>
  <c r="O742" i="1"/>
  <c r="S742" i="1"/>
  <c r="W742" i="1"/>
  <c r="AA742" i="1"/>
  <c r="AE742" i="1"/>
  <c r="AI742" i="1"/>
  <c r="AM742" i="1"/>
  <c r="AQ742" i="1"/>
  <c r="I742" i="1"/>
  <c r="N742" i="1"/>
  <c r="T742" i="1"/>
  <c r="Y742" i="1"/>
  <c r="AD742" i="1"/>
  <c r="AJ742" i="1"/>
  <c r="AO742" i="1"/>
  <c r="AT742" i="1"/>
  <c r="J742" i="1"/>
  <c r="P742" i="1"/>
  <c r="U742" i="1"/>
  <c r="Z742" i="1"/>
  <c r="AF742" i="1"/>
  <c r="AK742" i="1"/>
  <c r="AP742" i="1"/>
  <c r="L742" i="1"/>
  <c r="V742" i="1"/>
  <c r="AG742" i="1"/>
  <c r="AR742" i="1"/>
  <c r="Q742" i="1"/>
  <c r="AL742" i="1"/>
  <c r="M742" i="1"/>
  <c r="X742" i="1"/>
  <c r="AH742" i="1"/>
  <c r="AS742" i="1"/>
  <c r="F742" i="1"/>
  <c r="AB742" i="1"/>
  <c r="AN742" i="1"/>
  <c r="H742" i="1"/>
  <c r="R742" i="1"/>
  <c r="AC742" i="1"/>
  <c r="G620" i="1"/>
  <c r="K620" i="1"/>
  <c r="O620" i="1"/>
  <c r="S620" i="1"/>
  <c r="W620" i="1"/>
  <c r="AA620" i="1"/>
  <c r="AE620" i="1"/>
  <c r="AI620" i="1"/>
  <c r="AM620" i="1"/>
  <c r="AQ620" i="1"/>
  <c r="I620" i="1"/>
  <c r="N620" i="1"/>
  <c r="T620" i="1"/>
  <c r="Y620" i="1"/>
  <c r="AD620" i="1"/>
  <c r="AJ620" i="1"/>
  <c r="AO620" i="1"/>
  <c r="AT620" i="1"/>
  <c r="F620" i="1"/>
  <c r="M620" i="1"/>
  <c r="U620" i="1"/>
  <c r="AB620" i="1"/>
  <c r="AH620" i="1"/>
  <c r="AP620" i="1"/>
  <c r="L620" i="1"/>
  <c r="V620" i="1"/>
  <c r="AF620" i="1"/>
  <c r="AN620" i="1"/>
  <c r="Q620" i="1"/>
  <c r="AC620" i="1"/>
  <c r="AR620" i="1"/>
  <c r="H620" i="1"/>
  <c r="R620" i="1"/>
  <c r="AG620" i="1"/>
  <c r="AS620" i="1"/>
  <c r="J620" i="1"/>
  <c r="AK620" i="1"/>
  <c r="X620" i="1"/>
  <c r="Z620" i="1"/>
  <c r="AL620" i="1"/>
  <c r="P620" i="1"/>
  <c r="I660" i="1"/>
  <c r="M660" i="1"/>
  <c r="Q660" i="1"/>
  <c r="U660" i="1"/>
  <c r="Y660" i="1"/>
  <c r="AC660" i="1"/>
  <c r="AG660" i="1"/>
  <c r="AK660" i="1"/>
  <c r="AO660" i="1"/>
  <c r="AS660" i="1"/>
  <c r="F660" i="1"/>
  <c r="K660" i="1"/>
  <c r="P660" i="1"/>
  <c r="V660" i="1"/>
  <c r="AA660" i="1"/>
  <c r="AF660" i="1"/>
  <c r="AL660" i="1"/>
  <c r="AQ660" i="1"/>
  <c r="G660" i="1"/>
  <c r="N660" i="1"/>
  <c r="T660" i="1"/>
  <c r="AB660" i="1"/>
  <c r="AI660" i="1"/>
  <c r="AP660" i="1"/>
  <c r="H660" i="1"/>
  <c r="O660" i="1"/>
  <c r="W660" i="1"/>
  <c r="AD660" i="1"/>
  <c r="AJ660" i="1"/>
  <c r="AR660" i="1"/>
  <c r="J660" i="1"/>
  <c r="X660" i="1"/>
  <c r="AM660" i="1"/>
  <c r="R660" i="1"/>
  <c r="AH660" i="1"/>
  <c r="S660" i="1"/>
  <c r="AN660" i="1"/>
  <c r="Z660" i="1"/>
  <c r="AE660" i="1"/>
  <c r="L660" i="1"/>
  <c r="AT660" i="1"/>
  <c r="F692" i="1"/>
  <c r="J692" i="1"/>
  <c r="N692" i="1"/>
  <c r="R692" i="1"/>
  <c r="V692" i="1"/>
  <c r="Z692" i="1"/>
  <c r="AD692" i="1"/>
  <c r="AH692" i="1"/>
  <c r="AL692" i="1"/>
  <c r="AP692" i="1"/>
  <c r="AT692" i="1"/>
  <c r="G692" i="1"/>
  <c r="L692" i="1"/>
  <c r="Q692" i="1"/>
  <c r="W692" i="1"/>
  <c r="AB692" i="1"/>
  <c r="AG692" i="1"/>
  <c r="AM692" i="1"/>
  <c r="AR692" i="1"/>
  <c r="M692" i="1"/>
  <c r="T692" i="1"/>
  <c r="AA692" i="1"/>
  <c r="AI692" i="1"/>
  <c r="AO692" i="1"/>
  <c r="H692" i="1"/>
  <c r="P692" i="1"/>
  <c r="Y692" i="1"/>
  <c r="AJ692" i="1"/>
  <c r="AS692" i="1"/>
  <c r="I692" i="1"/>
  <c r="S692" i="1"/>
  <c r="AC692" i="1"/>
  <c r="AK692" i="1"/>
  <c r="U692" i="1"/>
  <c r="AN692" i="1"/>
  <c r="X692" i="1"/>
  <c r="AQ692" i="1"/>
  <c r="K692" i="1"/>
  <c r="AF692" i="1"/>
  <c r="O692" i="1"/>
  <c r="AE692" i="1"/>
  <c r="F637" i="1"/>
  <c r="J637" i="1"/>
  <c r="N637" i="1"/>
  <c r="R637" i="1"/>
  <c r="V637" i="1"/>
  <c r="Z637" i="1"/>
  <c r="AD637" i="1"/>
  <c r="AH637" i="1"/>
  <c r="AL637" i="1"/>
  <c r="AP637" i="1"/>
  <c r="AT637" i="1"/>
  <c r="K637" i="1"/>
  <c r="P637" i="1"/>
  <c r="U637" i="1"/>
  <c r="AA637" i="1"/>
  <c r="AF637" i="1"/>
  <c r="AK637" i="1"/>
  <c r="AQ637" i="1"/>
  <c r="G637" i="1"/>
  <c r="M637" i="1"/>
  <c r="T637" i="1"/>
  <c r="AB637" i="1"/>
  <c r="AI637" i="1"/>
  <c r="AO637" i="1"/>
  <c r="H637" i="1"/>
  <c r="Q637" i="1"/>
  <c r="Y637" i="1"/>
  <c r="AJ637" i="1"/>
  <c r="AS637" i="1"/>
  <c r="O637" i="1"/>
  <c r="AC637" i="1"/>
  <c r="AN637" i="1"/>
  <c r="S637" i="1"/>
  <c r="AE637" i="1"/>
  <c r="AR637" i="1"/>
  <c r="W637" i="1"/>
  <c r="I637" i="1"/>
  <c r="AG637" i="1"/>
  <c r="AM637" i="1"/>
  <c r="L637" i="1"/>
  <c r="X637" i="1"/>
  <c r="H669" i="1"/>
  <c r="L669" i="1"/>
  <c r="P669" i="1"/>
  <c r="T669" i="1"/>
  <c r="X669" i="1"/>
  <c r="AB669" i="1"/>
  <c r="AF669" i="1"/>
  <c r="AJ669" i="1"/>
  <c r="AN669" i="1"/>
  <c r="AR669" i="1"/>
  <c r="J669" i="1"/>
  <c r="O669" i="1"/>
  <c r="U669" i="1"/>
  <c r="Z669" i="1"/>
  <c r="AE669" i="1"/>
  <c r="AK669" i="1"/>
  <c r="AP669" i="1"/>
  <c r="G669" i="1"/>
  <c r="N669" i="1"/>
  <c r="V669" i="1"/>
  <c r="AC669" i="1"/>
  <c r="AI669" i="1"/>
  <c r="AQ669" i="1"/>
  <c r="I669" i="1"/>
  <c r="Q669" i="1"/>
  <c r="W669" i="1"/>
  <c r="AD669" i="1"/>
  <c r="AL669" i="1"/>
  <c r="AS669" i="1"/>
  <c r="F669" i="1"/>
  <c r="S669" i="1"/>
  <c r="AH669" i="1"/>
  <c r="K669" i="1"/>
  <c r="Y669" i="1"/>
  <c r="AM669" i="1"/>
  <c r="AA669" i="1"/>
  <c r="AG669" i="1"/>
  <c r="AO669" i="1"/>
  <c r="AT669" i="1"/>
  <c r="R669" i="1"/>
  <c r="M669" i="1"/>
  <c r="I697" i="1"/>
  <c r="M697" i="1"/>
  <c r="Q697" i="1"/>
  <c r="U697" i="1"/>
  <c r="Y697" i="1"/>
  <c r="AC697" i="1"/>
  <c r="AG697" i="1"/>
  <c r="AK697" i="1"/>
  <c r="AO697" i="1"/>
  <c r="AS697" i="1"/>
  <c r="J697" i="1"/>
  <c r="O697" i="1"/>
  <c r="T697" i="1"/>
  <c r="Z697" i="1"/>
  <c r="AE697" i="1"/>
  <c r="AJ697" i="1"/>
  <c r="AP697" i="1"/>
  <c r="F697" i="1"/>
  <c r="L697" i="1"/>
  <c r="S697" i="1"/>
  <c r="AA697" i="1"/>
  <c r="AH697" i="1"/>
  <c r="AN697" i="1"/>
  <c r="G697" i="1"/>
  <c r="N697" i="1"/>
  <c r="V697" i="1"/>
  <c r="AB697" i="1"/>
  <c r="AI697" i="1"/>
  <c r="AQ697" i="1"/>
  <c r="H697" i="1"/>
  <c r="W697" i="1"/>
  <c r="AL697" i="1"/>
  <c r="K697" i="1"/>
  <c r="X697" i="1"/>
  <c r="AM697" i="1"/>
  <c r="AD697" i="1"/>
  <c r="R697" i="1"/>
  <c r="AT697" i="1"/>
  <c r="AF697" i="1"/>
  <c r="P697" i="1"/>
  <c r="AR697" i="1"/>
  <c r="H615" i="1"/>
  <c r="L615" i="1"/>
  <c r="G615" i="1"/>
  <c r="M615" i="1"/>
  <c r="Q615" i="1"/>
  <c r="U615" i="1"/>
  <c r="Y615" i="1"/>
  <c r="AC615" i="1"/>
  <c r="AG615" i="1"/>
  <c r="AK615" i="1"/>
  <c r="AO615" i="1"/>
  <c r="AS615" i="1"/>
  <c r="F615" i="1"/>
  <c r="N615" i="1"/>
  <c r="S615" i="1"/>
  <c r="X615" i="1"/>
  <c r="AD615" i="1"/>
  <c r="AI615" i="1"/>
  <c r="AN615" i="1"/>
  <c r="AT615" i="1"/>
  <c r="J615" i="1"/>
  <c r="R615" i="1"/>
  <c r="Z615" i="1"/>
  <c r="AF615" i="1"/>
  <c r="AM615" i="1"/>
  <c r="K615" i="1"/>
  <c r="V615" i="1"/>
  <c r="AE615" i="1"/>
  <c r="AP615" i="1"/>
  <c r="O615" i="1"/>
  <c r="AA615" i="1"/>
  <c r="AL615" i="1"/>
  <c r="P615" i="1"/>
  <c r="AH615" i="1"/>
  <c r="T615" i="1"/>
  <c r="AJ615" i="1"/>
  <c r="W615" i="1"/>
  <c r="AQ615" i="1"/>
  <c r="AR615" i="1"/>
  <c r="I615" i="1"/>
  <c r="AB615" i="1"/>
  <c r="F651" i="1"/>
  <c r="J651" i="1"/>
  <c r="N651" i="1"/>
  <c r="R651" i="1"/>
  <c r="V651" i="1"/>
  <c r="Z651" i="1"/>
  <c r="AD651" i="1"/>
  <c r="AH651" i="1"/>
  <c r="AL651" i="1"/>
  <c r="AP651" i="1"/>
  <c r="AT651" i="1"/>
  <c r="G651" i="1"/>
  <c r="L651" i="1"/>
  <c r="Q651" i="1"/>
  <c r="W651" i="1"/>
  <c r="AB651" i="1"/>
  <c r="AG651" i="1"/>
  <c r="AM651" i="1"/>
  <c r="AR651" i="1"/>
  <c r="M651" i="1"/>
  <c r="T651" i="1"/>
  <c r="AA651" i="1"/>
  <c r="AI651" i="1"/>
  <c r="AO651" i="1"/>
  <c r="H651" i="1"/>
  <c r="O651" i="1"/>
  <c r="U651" i="1"/>
  <c r="AC651" i="1"/>
  <c r="AJ651" i="1"/>
  <c r="AQ651" i="1"/>
  <c r="I651" i="1"/>
  <c r="X651" i="1"/>
  <c r="AK651" i="1"/>
  <c r="P651" i="1"/>
  <c r="AE651" i="1"/>
  <c r="AS651" i="1"/>
  <c r="S651" i="1"/>
  <c r="Y651" i="1"/>
  <c r="AF651" i="1"/>
  <c r="AN651" i="1"/>
  <c r="K651" i="1"/>
  <c r="F683" i="1"/>
  <c r="J683" i="1"/>
  <c r="N683" i="1"/>
  <c r="R683" i="1"/>
  <c r="V683" i="1"/>
  <c r="Z683" i="1"/>
  <c r="AD683" i="1"/>
  <c r="AH683" i="1"/>
  <c r="AL683" i="1"/>
  <c r="AP683" i="1"/>
  <c r="AT683" i="1"/>
  <c r="G683" i="1"/>
  <c r="L683" i="1"/>
  <c r="Q683" i="1"/>
  <c r="W683" i="1"/>
  <c r="AB683" i="1"/>
  <c r="AG683" i="1"/>
  <c r="AM683" i="1"/>
  <c r="AR683" i="1"/>
  <c r="I683" i="1"/>
  <c r="P683" i="1"/>
  <c r="X683" i="1"/>
  <c r="AE683" i="1"/>
  <c r="AK683" i="1"/>
  <c r="AS683" i="1"/>
  <c r="K683" i="1"/>
  <c r="S683" i="1"/>
  <c r="Y683" i="1"/>
  <c r="AF683" i="1"/>
  <c r="AN683" i="1"/>
  <c r="O683" i="1"/>
  <c r="AC683" i="1"/>
  <c r="AQ683" i="1"/>
  <c r="U683" i="1"/>
  <c r="AO683" i="1"/>
  <c r="H683" i="1"/>
  <c r="AA683" i="1"/>
  <c r="M683" i="1"/>
  <c r="T683" i="1"/>
  <c r="AJ683" i="1"/>
  <c r="AI683" i="1"/>
  <c r="F715" i="1"/>
  <c r="J715" i="1"/>
  <c r="N715" i="1"/>
  <c r="R715" i="1"/>
  <c r="V715" i="1"/>
  <c r="Z715" i="1"/>
  <c r="AD715" i="1"/>
  <c r="AH715" i="1"/>
  <c r="AL715" i="1"/>
  <c r="AP715" i="1"/>
  <c r="AT715" i="1"/>
  <c r="G715" i="1"/>
  <c r="L715" i="1"/>
  <c r="Q715" i="1"/>
  <c r="W715" i="1"/>
  <c r="AB715" i="1"/>
  <c r="AG715" i="1"/>
  <c r="AM715" i="1"/>
  <c r="AR715" i="1"/>
  <c r="H715" i="1"/>
  <c r="M715" i="1"/>
  <c r="S715" i="1"/>
  <c r="X715" i="1"/>
  <c r="AC715" i="1"/>
  <c r="AI715" i="1"/>
  <c r="AN715" i="1"/>
  <c r="AS715" i="1"/>
  <c r="I715" i="1"/>
  <c r="T715" i="1"/>
  <c r="AE715" i="1"/>
  <c r="AO715" i="1"/>
  <c r="K715" i="1"/>
  <c r="U715" i="1"/>
  <c r="AF715" i="1"/>
  <c r="AQ715" i="1"/>
  <c r="Y715" i="1"/>
  <c r="AK715" i="1"/>
  <c r="AA715" i="1"/>
  <c r="O715" i="1"/>
  <c r="AJ715" i="1"/>
  <c r="P715" i="1"/>
  <c r="F731" i="1"/>
  <c r="J731" i="1"/>
  <c r="N731" i="1"/>
  <c r="R731" i="1"/>
  <c r="V731" i="1"/>
  <c r="Z731" i="1"/>
  <c r="AD731" i="1"/>
  <c r="AH731" i="1"/>
  <c r="AL731" i="1"/>
  <c r="AP731" i="1"/>
  <c r="AT731" i="1"/>
  <c r="G731" i="1"/>
  <c r="L731" i="1"/>
  <c r="Q731" i="1"/>
  <c r="W731" i="1"/>
  <c r="AB731" i="1"/>
  <c r="AG731" i="1"/>
  <c r="AM731" i="1"/>
  <c r="AR731" i="1"/>
  <c r="H731" i="1"/>
  <c r="M731" i="1"/>
  <c r="S731" i="1"/>
  <c r="X731" i="1"/>
  <c r="AC731" i="1"/>
  <c r="AI731" i="1"/>
  <c r="AN731" i="1"/>
  <c r="AS731" i="1"/>
  <c r="O731" i="1"/>
  <c r="Y731" i="1"/>
  <c r="AJ731" i="1"/>
  <c r="T731" i="1"/>
  <c r="AO731" i="1"/>
  <c r="U731" i="1"/>
  <c r="AQ731" i="1"/>
  <c r="P731" i="1"/>
  <c r="AA731" i="1"/>
  <c r="AK731" i="1"/>
  <c r="I731" i="1"/>
  <c r="AE731" i="1"/>
  <c r="K731" i="1"/>
  <c r="AF731" i="1"/>
  <c r="F747" i="1"/>
  <c r="J747" i="1"/>
  <c r="N747" i="1"/>
  <c r="R747" i="1"/>
  <c r="V747" i="1"/>
  <c r="Z747" i="1"/>
  <c r="AD747" i="1"/>
  <c r="AH747" i="1"/>
  <c r="AL747" i="1"/>
  <c r="AP747" i="1"/>
  <c r="AT747" i="1"/>
  <c r="G747" i="1"/>
  <c r="L747" i="1"/>
  <c r="Q747" i="1"/>
  <c r="W747" i="1"/>
  <c r="AB747" i="1"/>
  <c r="AG747" i="1"/>
  <c r="AM747" i="1"/>
  <c r="AR747" i="1"/>
  <c r="H747" i="1"/>
  <c r="M747" i="1"/>
  <c r="S747" i="1"/>
  <c r="X747" i="1"/>
  <c r="AC747" i="1"/>
  <c r="AI747" i="1"/>
  <c r="AN747" i="1"/>
  <c r="AS747" i="1"/>
  <c r="I747" i="1"/>
  <c r="T747" i="1"/>
  <c r="AE747" i="1"/>
  <c r="AO747" i="1"/>
  <c r="O747" i="1"/>
  <c r="AJ747" i="1"/>
  <c r="K747" i="1"/>
  <c r="U747" i="1"/>
  <c r="AF747" i="1"/>
  <c r="AQ747" i="1"/>
  <c r="Y747" i="1"/>
  <c r="P747" i="1"/>
  <c r="AA747" i="1"/>
  <c r="AK747" i="1"/>
  <c r="I664" i="1"/>
  <c r="M664" i="1"/>
  <c r="Q664" i="1"/>
  <c r="U664" i="1"/>
  <c r="Y664" i="1"/>
  <c r="AC664" i="1"/>
  <c r="AG664" i="1"/>
  <c r="AK664" i="1"/>
  <c r="AO664" i="1"/>
  <c r="AS664" i="1"/>
  <c r="G664" i="1"/>
  <c r="L664" i="1"/>
  <c r="R664" i="1"/>
  <c r="W664" i="1"/>
  <c r="AB664" i="1"/>
  <c r="AH664" i="1"/>
  <c r="AM664" i="1"/>
  <c r="AR664" i="1"/>
  <c r="F664" i="1"/>
  <c r="N664" i="1"/>
  <c r="T664" i="1"/>
  <c r="AA664" i="1"/>
  <c r="AI664" i="1"/>
  <c r="AP664" i="1"/>
  <c r="H664" i="1"/>
  <c r="O664" i="1"/>
  <c r="V664" i="1"/>
  <c r="AD664" i="1"/>
  <c r="AJ664" i="1"/>
  <c r="AQ664" i="1"/>
  <c r="P664" i="1"/>
  <c r="AE664" i="1"/>
  <c r="AT664" i="1"/>
  <c r="X664" i="1"/>
  <c r="AN664" i="1"/>
  <c r="J664" i="1"/>
  <c r="Z664" i="1"/>
  <c r="K664" i="1"/>
  <c r="S664" i="1"/>
  <c r="AF664" i="1"/>
  <c r="AL664" i="1"/>
  <c r="I728" i="1"/>
  <c r="M728" i="1"/>
  <c r="Q728" i="1"/>
  <c r="U728" i="1"/>
  <c r="Y728" i="1"/>
  <c r="AC728" i="1"/>
  <c r="AG728" i="1"/>
  <c r="AK728" i="1"/>
  <c r="AO728" i="1"/>
  <c r="AS728" i="1"/>
  <c r="G728" i="1"/>
  <c r="L728" i="1"/>
  <c r="R728" i="1"/>
  <c r="W728" i="1"/>
  <c r="AB728" i="1"/>
  <c r="AH728" i="1"/>
  <c r="AM728" i="1"/>
  <c r="J728" i="1"/>
  <c r="P728" i="1"/>
  <c r="X728" i="1"/>
  <c r="AE728" i="1"/>
  <c r="AL728" i="1"/>
  <c r="AR728" i="1"/>
  <c r="K728" i="1"/>
  <c r="S728" i="1"/>
  <c r="Z728" i="1"/>
  <c r="AF728" i="1"/>
  <c r="AN728" i="1"/>
  <c r="AT728" i="1"/>
  <c r="N728" i="1"/>
  <c r="AA728" i="1"/>
  <c r="AP728" i="1"/>
  <c r="AI728" i="1"/>
  <c r="H728" i="1"/>
  <c r="AJ728" i="1"/>
  <c r="O728" i="1"/>
  <c r="AD728" i="1"/>
  <c r="AQ728" i="1"/>
  <c r="F728" i="1"/>
  <c r="T728" i="1"/>
  <c r="V728" i="1"/>
  <c r="G617" i="1"/>
  <c r="K617" i="1"/>
  <c r="O617" i="1"/>
  <c r="S617" i="1"/>
  <c r="W617" i="1"/>
  <c r="AA617" i="1"/>
  <c r="AE617" i="1"/>
  <c r="AI617" i="1"/>
  <c r="AM617" i="1"/>
  <c r="AQ617" i="1"/>
  <c r="F617" i="1"/>
  <c r="L617" i="1"/>
  <c r="Q617" i="1"/>
  <c r="V617" i="1"/>
  <c r="AB617" i="1"/>
  <c r="AG617" i="1"/>
  <c r="AL617" i="1"/>
  <c r="AR617" i="1"/>
  <c r="H617" i="1"/>
  <c r="N617" i="1"/>
  <c r="U617" i="1"/>
  <c r="AC617" i="1"/>
  <c r="AJ617" i="1"/>
  <c r="AP617" i="1"/>
  <c r="P617" i="1"/>
  <c r="Y617" i="1"/>
  <c r="AH617" i="1"/>
  <c r="AS617" i="1"/>
  <c r="I617" i="1"/>
  <c r="T617" i="1"/>
  <c r="AF617" i="1"/>
  <c r="AT617" i="1"/>
  <c r="R617" i="1"/>
  <c r="AK617" i="1"/>
  <c r="X617" i="1"/>
  <c r="AN617" i="1"/>
  <c r="J617" i="1"/>
  <c r="AO617" i="1"/>
  <c r="Z617" i="1"/>
  <c r="AD617" i="1"/>
  <c r="M617" i="1"/>
  <c r="H681" i="1"/>
  <c r="L681" i="1"/>
  <c r="P681" i="1"/>
  <c r="T681" i="1"/>
  <c r="X681" i="1"/>
  <c r="AB681" i="1"/>
  <c r="AF681" i="1"/>
  <c r="AJ681" i="1"/>
  <c r="AN681" i="1"/>
  <c r="AR681" i="1"/>
  <c r="I681" i="1"/>
  <c r="N681" i="1"/>
  <c r="S681" i="1"/>
  <c r="Y681" i="1"/>
  <c r="AD681" i="1"/>
  <c r="AI681" i="1"/>
  <c r="AO681" i="1"/>
  <c r="AT681" i="1"/>
  <c r="F681" i="1"/>
  <c r="M681" i="1"/>
  <c r="U681" i="1"/>
  <c r="AA681" i="1"/>
  <c r="AH681" i="1"/>
  <c r="AP681" i="1"/>
  <c r="G681" i="1"/>
  <c r="O681" i="1"/>
  <c r="V681" i="1"/>
  <c r="AC681" i="1"/>
  <c r="AK681" i="1"/>
  <c r="AQ681" i="1"/>
  <c r="K681" i="1"/>
  <c r="Z681" i="1"/>
  <c r="AM681" i="1"/>
  <c r="J681" i="1"/>
  <c r="AE681" i="1"/>
  <c r="Q681" i="1"/>
  <c r="AG681" i="1"/>
  <c r="R681" i="1"/>
  <c r="W681" i="1"/>
  <c r="AS681" i="1"/>
  <c r="AL681" i="1"/>
  <c r="H717" i="1"/>
  <c r="L717" i="1"/>
  <c r="P717" i="1"/>
  <c r="T717" i="1"/>
  <c r="X717" i="1"/>
  <c r="AB717" i="1"/>
  <c r="AF717" i="1"/>
  <c r="AJ717" i="1"/>
  <c r="AN717" i="1"/>
  <c r="AR717" i="1"/>
  <c r="J717" i="1"/>
  <c r="O717" i="1"/>
  <c r="U717" i="1"/>
  <c r="Z717" i="1"/>
  <c r="AE717" i="1"/>
  <c r="AK717" i="1"/>
  <c r="AP717" i="1"/>
  <c r="F717" i="1"/>
  <c r="M717" i="1"/>
  <c r="S717" i="1"/>
  <c r="AA717" i="1"/>
  <c r="AH717" i="1"/>
  <c r="AO717" i="1"/>
  <c r="G717" i="1"/>
  <c r="N717" i="1"/>
  <c r="V717" i="1"/>
  <c r="AC717" i="1"/>
  <c r="AI717" i="1"/>
  <c r="AQ717" i="1"/>
  <c r="I717" i="1"/>
  <c r="W717" i="1"/>
  <c r="AL717" i="1"/>
  <c r="Q717" i="1"/>
  <c r="R717" i="1"/>
  <c r="AT717" i="1"/>
  <c r="K717" i="1"/>
  <c r="Y717" i="1"/>
  <c r="AM717" i="1"/>
  <c r="AD717" i="1"/>
  <c r="AS717" i="1"/>
  <c r="AG717" i="1"/>
  <c r="F700" i="1"/>
  <c r="J700" i="1"/>
  <c r="N700" i="1"/>
  <c r="R700" i="1"/>
  <c r="V700" i="1"/>
  <c r="Z700" i="1"/>
  <c r="AD700" i="1"/>
  <c r="AH700" i="1"/>
  <c r="AL700" i="1"/>
  <c r="AP700" i="1"/>
  <c r="AT700" i="1"/>
  <c r="I700" i="1"/>
  <c r="O700" i="1"/>
  <c r="T700" i="1"/>
  <c r="Y700" i="1"/>
  <c r="AE700" i="1"/>
  <c r="AJ700" i="1"/>
  <c r="AO700" i="1"/>
  <c r="K700" i="1"/>
  <c r="Q700" i="1"/>
  <c r="X700" i="1"/>
  <c r="AF700" i="1"/>
  <c r="AM700" i="1"/>
  <c r="AS700" i="1"/>
  <c r="L700" i="1"/>
  <c r="S700" i="1"/>
  <c r="AA700" i="1"/>
  <c r="AG700" i="1"/>
  <c r="AN700" i="1"/>
  <c r="M700" i="1"/>
  <c r="AB700" i="1"/>
  <c r="AQ700" i="1"/>
  <c r="P700" i="1"/>
  <c r="AC700" i="1"/>
  <c r="AR700" i="1"/>
  <c r="U700" i="1"/>
  <c r="AK700" i="1"/>
  <c r="W700" i="1"/>
  <c r="G700" i="1"/>
  <c r="AI700" i="1"/>
  <c r="H700" i="1"/>
  <c r="I732" i="1"/>
  <c r="M732" i="1"/>
  <c r="Q732" i="1"/>
  <c r="U732" i="1"/>
  <c r="Y732" i="1"/>
  <c r="AC732" i="1"/>
  <c r="AG732" i="1"/>
  <c r="AK732" i="1"/>
  <c r="AO732" i="1"/>
  <c r="AS732" i="1"/>
  <c r="H732" i="1"/>
  <c r="N732" i="1"/>
  <c r="S732" i="1"/>
  <c r="X732" i="1"/>
  <c r="AD732" i="1"/>
  <c r="AI732" i="1"/>
  <c r="AN732" i="1"/>
  <c r="AT732" i="1"/>
  <c r="J732" i="1"/>
  <c r="O732" i="1"/>
  <c r="T732" i="1"/>
  <c r="Z732" i="1"/>
  <c r="AE732" i="1"/>
  <c r="AJ732" i="1"/>
  <c r="AP732" i="1"/>
  <c r="F732" i="1"/>
  <c r="P732" i="1"/>
  <c r="AA732" i="1"/>
  <c r="AL732" i="1"/>
  <c r="V732" i="1"/>
  <c r="AQ732" i="1"/>
  <c r="W732" i="1"/>
  <c r="AR732" i="1"/>
  <c r="G732" i="1"/>
  <c r="R732" i="1"/>
  <c r="AB732" i="1"/>
  <c r="AM732" i="1"/>
  <c r="K732" i="1"/>
  <c r="AF732" i="1"/>
  <c r="L732" i="1"/>
  <c r="AH732" i="1"/>
  <c r="H737" i="1"/>
  <c r="L737" i="1"/>
  <c r="P737" i="1"/>
  <c r="T737" i="1"/>
  <c r="X737" i="1"/>
  <c r="AB737" i="1"/>
  <c r="AF737" i="1"/>
  <c r="AJ737" i="1"/>
  <c r="AN737" i="1"/>
  <c r="AR737" i="1"/>
  <c r="F737" i="1"/>
  <c r="K737" i="1"/>
  <c r="Q737" i="1"/>
  <c r="V737" i="1"/>
  <c r="AA737" i="1"/>
  <c r="AG737" i="1"/>
  <c r="AL737" i="1"/>
  <c r="AQ737" i="1"/>
  <c r="G737" i="1"/>
  <c r="M737" i="1"/>
  <c r="R737" i="1"/>
  <c r="W737" i="1"/>
  <c r="AC737" i="1"/>
  <c r="AH737" i="1"/>
  <c r="AM737" i="1"/>
  <c r="AS737" i="1"/>
  <c r="N737" i="1"/>
  <c r="Y737" i="1"/>
  <c r="AI737" i="1"/>
  <c r="AT737" i="1"/>
  <c r="S737" i="1"/>
  <c r="AO737" i="1"/>
  <c r="J737" i="1"/>
  <c r="AE737" i="1"/>
  <c r="O737" i="1"/>
  <c r="Z737" i="1"/>
  <c r="AK737" i="1"/>
  <c r="I737" i="1"/>
  <c r="AD737" i="1"/>
  <c r="U737" i="1"/>
  <c r="AP737" i="1"/>
  <c r="H639" i="1"/>
  <c r="L639" i="1"/>
  <c r="P639" i="1"/>
  <c r="T639" i="1"/>
  <c r="X639" i="1"/>
  <c r="AB639" i="1"/>
  <c r="AF639" i="1"/>
  <c r="AJ639" i="1"/>
  <c r="AN639" i="1"/>
  <c r="AR639" i="1"/>
  <c r="I639" i="1"/>
  <c r="N639" i="1"/>
  <c r="S639" i="1"/>
  <c r="Y639" i="1"/>
  <c r="AD639" i="1"/>
  <c r="AI639" i="1"/>
  <c r="AO639" i="1"/>
  <c r="AT639" i="1"/>
  <c r="J639" i="1"/>
  <c r="Q639" i="1"/>
  <c r="W639" i="1"/>
  <c r="AE639" i="1"/>
  <c r="AL639" i="1"/>
  <c r="AS639" i="1"/>
  <c r="K639" i="1"/>
  <c r="U639" i="1"/>
  <c r="AC639" i="1"/>
  <c r="AM639" i="1"/>
  <c r="G639" i="1"/>
  <c r="V639" i="1"/>
  <c r="AH639" i="1"/>
  <c r="M639" i="1"/>
  <c r="Z639" i="1"/>
  <c r="AK639" i="1"/>
  <c r="O639" i="1"/>
  <c r="AP639" i="1"/>
  <c r="AA639" i="1"/>
  <c r="F639" i="1"/>
  <c r="R639" i="1"/>
  <c r="AG639" i="1"/>
  <c r="AQ639" i="1"/>
  <c r="F655" i="1"/>
  <c r="J655" i="1"/>
  <c r="N655" i="1"/>
  <c r="R655" i="1"/>
  <c r="V655" i="1"/>
  <c r="Z655" i="1"/>
  <c r="AD655" i="1"/>
  <c r="AH655" i="1"/>
  <c r="AL655" i="1"/>
  <c r="AP655" i="1"/>
  <c r="AT655" i="1"/>
  <c r="H655" i="1"/>
  <c r="M655" i="1"/>
  <c r="S655" i="1"/>
  <c r="X655" i="1"/>
  <c r="AC655" i="1"/>
  <c r="AI655" i="1"/>
  <c r="AN655" i="1"/>
  <c r="AS655" i="1"/>
  <c r="L655" i="1"/>
  <c r="T655" i="1"/>
  <c r="AA655" i="1"/>
  <c r="AG655" i="1"/>
  <c r="AO655" i="1"/>
  <c r="G655" i="1"/>
  <c r="O655" i="1"/>
  <c r="U655" i="1"/>
  <c r="AB655" i="1"/>
  <c r="AJ655" i="1"/>
  <c r="AQ655" i="1"/>
  <c r="P655" i="1"/>
  <c r="AE655" i="1"/>
  <c r="AR655" i="1"/>
  <c r="K655" i="1"/>
  <c r="AF655" i="1"/>
  <c r="Q655" i="1"/>
  <c r="AK655" i="1"/>
  <c r="AM655" i="1"/>
  <c r="I655" i="1"/>
  <c r="Y655" i="1"/>
  <c r="W655" i="1"/>
  <c r="F687" i="1"/>
  <c r="J687" i="1"/>
  <c r="N687" i="1"/>
  <c r="R687" i="1"/>
  <c r="V687" i="1"/>
  <c r="Z687" i="1"/>
  <c r="AD687" i="1"/>
  <c r="AH687" i="1"/>
  <c r="AL687" i="1"/>
  <c r="AP687" i="1"/>
  <c r="AT687" i="1"/>
  <c r="H687" i="1"/>
  <c r="M687" i="1"/>
  <c r="S687" i="1"/>
  <c r="X687" i="1"/>
  <c r="AC687" i="1"/>
  <c r="AI687" i="1"/>
  <c r="AN687" i="1"/>
  <c r="AS687" i="1"/>
  <c r="I687" i="1"/>
  <c r="K687" i="1"/>
  <c r="Q687" i="1"/>
  <c r="Y687" i="1"/>
  <c r="AF687" i="1"/>
  <c r="AM687" i="1"/>
  <c r="G687" i="1"/>
  <c r="T687" i="1"/>
  <c r="AB687" i="1"/>
  <c r="AK687" i="1"/>
  <c r="L687" i="1"/>
  <c r="W687" i="1"/>
  <c r="AJ687" i="1"/>
  <c r="O687" i="1"/>
  <c r="AA687" i="1"/>
  <c r="AO687" i="1"/>
  <c r="AE687" i="1"/>
  <c r="AG687" i="1"/>
  <c r="AQ687" i="1"/>
  <c r="U687" i="1"/>
  <c r="AR687" i="1"/>
  <c r="P687" i="1"/>
  <c r="G703" i="1"/>
  <c r="K703" i="1"/>
  <c r="O703" i="1"/>
  <c r="S703" i="1"/>
  <c r="W703" i="1"/>
  <c r="AA703" i="1"/>
  <c r="AE703" i="1"/>
  <c r="AI703" i="1"/>
  <c r="AM703" i="1"/>
  <c r="AQ703" i="1"/>
  <c r="I703" i="1"/>
  <c r="N703" i="1"/>
  <c r="T703" i="1"/>
  <c r="Y703" i="1"/>
  <c r="AD703" i="1"/>
  <c r="AJ703" i="1"/>
  <c r="AO703" i="1"/>
  <c r="AT703" i="1"/>
  <c r="H703" i="1"/>
  <c r="P703" i="1"/>
  <c r="V703" i="1"/>
  <c r="AC703" i="1"/>
  <c r="AK703" i="1"/>
  <c r="AR703" i="1"/>
  <c r="J703" i="1"/>
  <c r="Q703" i="1"/>
  <c r="X703" i="1"/>
  <c r="AF703" i="1"/>
  <c r="AL703" i="1"/>
  <c r="AS703" i="1"/>
  <c r="R703" i="1"/>
  <c r="AG703" i="1"/>
  <c r="F703" i="1"/>
  <c r="U703" i="1"/>
  <c r="AH703" i="1"/>
  <c r="L703" i="1"/>
  <c r="AN703" i="1"/>
  <c r="AB703" i="1"/>
  <c r="M703" i="1"/>
  <c r="AP703" i="1"/>
  <c r="Z703" i="1"/>
  <c r="F719" i="1"/>
  <c r="J719" i="1"/>
  <c r="N719" i="1"/>
  <c r="R719" i="1"/>
  <c r="V719" i="1"/>
  <c r="Z719" i="1"/>
  <c r="AD719" i="1"/>
  <c r="AH719" i="1"/>
  <c r="AL719" i="1"/>
  <c r="AP719" i="1"/>
  <c r="AT719" i="1"/>
  <c r="H719" i="1"/>
  <c r="M719" i="1"/>
  <c r="S719" i="1"/>
  <c r="X719" i="1"/>
  <c r="AC719" i="1"/>
  <c r="AI719" i="1"/>
  <c r="AN719" i="1"/>
  <c r="AS719" i="1"/>
  <c r="I719" i="1"/>
  <c r="P719" i="1"/>
  <c r="W719" i="1"/>
  <c r="AE719" i="1"/>
  <c r="AK719" i="1"/>
  <c r="AR719" i="1"/>
  <c r="K719" i="1"/>
  <c r="Q719" i="1"/>
  <c r="Y719" i="1"/>
  <c r="AF719" i="1"/>
  <c r="AM719" i="1"/>
  <c r="L719" i="1"/>
  <c r="AA719" i="1"/>
  <c r="AO719" i="1"/>
  <c r="AG719" i="1"/>
  <c r="U719" i="1"/>
  <c r="O719" i="1"/>
  <c r="AB719" i="1"/>
  <c r="AQ719" i="1"/>
  <c r="T719" i="1"/>
  <c r="G719" i="1"/>
  <c r="AJ719" i="1"/>
  <c r="F735" i="1"/>
  <c r="J735" i="1"/>
  <c r="N735" i="1"/>
  <c r="R735" i="1"/>
  <c r="V735" i="1"/>
  <c r="Z735" i="1"/>
  <c r="AD735" i="1"/>
  <c r="AH735" i="1"/>
  <c r="AL735" i="1"/>
  <c r="AP735" i="1"/>
  <c r="AT735" i="1"/>
  <c r="H735" i="1"/>
  <c r="M735" i="1"/>
  <c r="S735" i="1"/>
  <c r="X735" i="1"/>
  <c r="AC735" i="1"/>
  <c r="AI735" i="1"/>
  <c r="AN735" i="1"/>
  <c r="AS735" i="1"/>
  <c r="I735" i="1"/>
  <c r="O735" i="1"/>
  <c r="T735" i="1"/>
  <c r="Y735" i="1"/>
  <c r="AE735" i="1"/>
  <c r="AJ735" i="1"/>
  <c r="AO735" i="1"/>
  <c r="K735" i="1"/>
  <c r="U735" i="1"/>
  <c r="AF735" i="1"/>
  <c r="AQ735" i="1"/>
  <c r="AA735" i="1"/>
  <c r="Q735" i="1"/>
  <c r="AM735" i="1"/>
  <c r="L735" i="1"/>
  <c r="W735" i="1"/>
  <c r="AG735" i="1"/>
  <c r="AR735" i="1"/>
  <c r="P735" i="1"/>
  <c r="AK735" i="1"/>
  <c r="G735" i="1"/>
  <c r="AB735" i="1"/>
  <c r="H616" i="1"/>
  <c r="L616" i="1"/>
  <c r="P616" i="1"/>
  <c r="T616" i="1"/>
  <c r="X616" i="1"/>
  <c r="AB616" i="1"/>
  <c r="AF616" i="1"/>
  <c r="AJ616" i="1"/>
  <c r="AN616" i="1"/>
  <c r="AR616" i="1"/>
  <c r="J616" i="1"/>
  <c r="O616" i="1"/>
  <c r="U616" i="1"/>
  <c r="Z616" i="1"/>
  <c r="AE616" i="1"/>
  <c r="AK616" i="1"/>
  <c r="AP616" i="1"/>
  <c r="F616" i="1"/>
  <c r="M616" i="1"/>
  <c r="S616" i="1"/>
  <c r="AA616" i="1"/>
  <c r="AH616" i="1"/>
  <c r="AO616" i="1"/>
  <c r="I616" i="1"/>
  <c r="R616" i="1"/>
  <c r="AC616" i="1"/>
  <c r="AL616" i="1"/>
  <c r="AT616" i="1"/>
  <c r="K616" i="1"/>
  <c r="W616" i="1"/>
  <c r="AI616" i="1"/>
  <c r="G616" i="1"/>
  <c r="Y616" i="1"/>
  <c r="AQ616" i="1"/>
  <c r="N616" i="1"/>
  <c r="AD616" i="1"/>
  <c r="AS616" i="1"/>
  <c r="Q616" i="1"/>
  <c r="AG616" i="1"/>
  <c r="V616" i="1"/>
  <c r="AM616" i="1"/>
  <c r="G644" i="1"/>
  <c r="K644" i="1"/>
  <c r="O644" i="1"/>
  <c r="S644" i="1"/>
  <c r="W644" i="1"/>
  <c r="AA644" i="1"/>
  <c r="AE644" i="1"/>
  <c r="AI644" i="1"/>
  <c r="AM644" i="1"/>
  <c r="AQ644" i="1"/>
  <c r="H644" i="1"/>
  <c r="M644" i="1"/>
  <c r="R644" i="1"/>
  <c r="X644" i="1"/>
  <c r="AC644" i="1"/>
  <c r="AH644" i="1"/>
  <c r="AN644" i="1"/>
  <c r="AS644" i="1"/>
  <c r="I644" i="1"/>
  <c r="P644" i="1"/>
  <c r="V644" i="1"/>
  <c r="AD644" i="1"/>
  <c r="AK644" i="1"/>
  <c r="AR644" i="1"/>
  <c r="N644" i="1"/>
  <c r="Y644" i="1"/>
  <c r="AG644" i="1"/>
  <c r="AP644" i="1"/>
  <c r="F644" i="1"/>
  <c r="Q644" i="1"/>
  <c r="Z644" i="1"/>
  <c r="AJ644" i="1"/>
  <c r="AT644" i="1"/>
  <c r="J644" i="1"/>
  <c r="AB644" i="1"/>
  <c r="T644" i="1"/>
  <c r="AL644" i="1"/>
  <c r="AO644" i="1"/>
  <c r="L644" i="1"/>
  <c r="AF644" i="1"/>
  <c r="U644" i="1"/>
  <c r="I736" i="1"/>
  <c r="M736" i="1"/>
  <c r="Q736" i="1"/>
  <c r="U736" i="1"/>
  <c r="Y736" i="1"/>
  <c r="AC736" i="1"/>
  <c r="AG736" i="1"/>
  <c r="AK736" i="1"/>
  <c r="AO736" i="1"/>
  <c r="AS736" i="1"/>
  <c r="J736" i="1"/>
  <c r="O736" i="1"/>
  <c r="T736" i="1"/>
  <c r="Z736" i="1"/>
  <c r="AE736" i="1"/>
  <c r="AJ736" i="1"/>
  <c r="AP736" i="1"/>
  <c r="F736" i="1"/>
  <c r="K736" i="1"/>
  <c r="P736" i="1"/>
  <c r="V736" i="1"/>
  <c r="AA736" i="1"/>
  <c r="AF736" i="1"/>
  <c r="AL736" i="1"/>
  <c r="AQ736" i="1"/>
  <c r="L736" i="1"/>
  <c r="W736" i="1"/>
  <c r="AH736" i="1"/>
  <c r="AR736" i="1"/>
  <c r="R736" i="1"/>
  <c r="AM736" i="1"/>
  <c r="S736" i="1"/>
  <c r="N736" i="1"/>
  <c r="X736" i="1"/>
  <c r="AI736" i="1"/>
  <c r="AT736" i="1"/>
  <c r="G736" i="1"/>
  <c r="AB736" i="1"/>
  <c r="H736" i="1"/>
  <c r="AD736" i="1"/>
  <c r="AN736" i="1"/>
  <c r="F625" i="1"/>
  <c r="J625" i="1"/>
  <c r="N625" i="1"/>
  <c r="R625" i="1"/>
  <c r="V625" i="1"/>
  <c r="Z625" i="1"/>
  <c r="AD625" i="1"/>
  <c r="AH625" i="1"/>
  <c r="AL625" i="1"/>
  <c r="AP625" i="1"/>
  <c r="AT625" i="1"/>
  <c r="G625" i="1"/>
  <c r="L625" i="1"/>
  <c r="Q625" i="1"/>
  <c r="W625" i="1"/>
  <c r="AB625" i="1"/>
  <c r="AG625" i="1"/>
  <c r="AM625" i="1"/>
  <c r="AR625" i="1"/>
  <c r="H625" i="1"/>
  <c r="O625" i="1"/>
  <c r="U625" i="1"/>
  <c r="AC625" i="1"/>
  <c r="AJ625" i="1"/>
  <c r="AQ625" i="1"/>
  <c r="P625" i="1"/>
  <c r="Y625" i="1"/>
  <c r="AI625" i="1"/>
  <c r="AS625" i="1"/>
  <c r="M625" i="1"/>
  <c r="AA625" i="1"/>
  <c r="AN625" i="1"/>
  <c r="S625" i="1"/>
  <c r="AE625" i="1"/>
  <c r="AO625" i="1"/>
  <c r="I625" i="1"/>
  <c r="AF625" i="1"/>
  <c r="T625" i="1"/>
  <c r="X625" i="1"/>
  <c r="AK625" i="1"/>
  <c r="K625" i="1"/>
  <c r="I638" i="1"/>
  <c r="M638" i="1"/>
  <c r="Q638" i="1"/>
  <c r="U638" i="1"/>
  <c r="Y638" i="1"/>
  <c r="AC638" i="1"/>
  <c r="AG638" i="1"/>
  <c r="AK638" i="1"/>
  <c r="AO638" i="1"/>
  <c r="AS638" i="1"/>
  <c r="G638" i="1"/>
  <c r="L638" i="1"/>
  <c r="R638" i="1"/>
  <c r="W638" i="1"/>
  <c r="AB638" i="1"/>
  <c r="AH638" i="1"/>
  <c r="AM638" i="1"/>
  <c r="AR638" i="1"/>
  <c r="H638" i="1"/>
  <c r="O638" i="1"/>
  <c r="V638" i="1"/>
  <c r="AD638" i="1"/>
  <c r="AJ638" i="1"/>
  <c r="AQ638" i="1"/>
  <c r="N638" i="1"/>
  <c r="X638" i="1"/>
  <c r="AF638" i="1"/>
  <c r="AP638" i="1"/>
  <c r="K638" i="1"/>
  <c r="Z638" i="1"/>
  <c r="AL638" i="1"/>
  <c r="P638" i="1"/>
  <c r="AA638" i="1"/>
  <c r="AN638" i="1"/>
  <c r="F638" i="1"/>
  <c r="AE638" i="1"/>
  <c r="S638" i="1"/>
  <c r="AT638" i="1"/>
  <c r="J638" i="1"/>
  <c r="T638" i="1"/>
  <c r="AI638" i="1"/>
  <c r="G686" i="1"/>
  <c r="K686" i="1"/>
  <c r="O686" i="1"/>
  <c r="S686" i="1"/>
  <c r="W686" i="1"/>
  <c r="AA686" i="1"/>
  <c r="AE686" i="1"/>
  <c r="AI686" i="1"/>
  <c r="AM686" i="1"/>
  <c r="AQ686" i="1"/>
  <c r="F686" i="1"/>
  <c r="L686" i="1"/>
  <c r="Q686" i="1"/>
  <c r="V686" i="1"/>
  <c r="AB686" i="1"/>
  <c r="AG686" i="1"/>
  <c r="AL686" i="1"/>
  <c r="AR686" i="1"/>
  <c r="H686" i="1"/>
  <c r="N686" i="1"/>
  <c r="U686" i="1"/>
  <c r="AC686" i="1"/>
  <c r="AJ686" i="1"/>
  <c r="AP686" i="1"/>
  <c r="I686" i="1"/>
  <c r="P686" i="1"/>
  <c r="X686" i="1"/>
  <c r="AD686" i="1"/>
  <c r="AK686" i="1"/>
  <c r="AS686" i="1"/>
  <c r="T686" i="1"/>
  <c r="AH686" i="1"/>
  <c r="M686" i="1"/>
  <c r="AF686" i="1"/>
  <c r="R686" i="1"/>
  <c r="AN686" i="1"/>
  <c r="AO686" i="1"/>
  <c r="J686" i="1"/>
  <c r="AT686" i="1"/>
  <c r="Y686" i="1"/>
  <c r="Z686" i="1"/>
  <c r="G718" i="1"/>
  <c r="K718" i="1"/>
  <c r="O718" i="1"/>
  <c r="S718" i="1"/>
  <c r="W718" i="1"/>
  <c r="AA718" i="1"/>
  <c r="AE718" i="1"/>
  <c r="AI718" i="1"/>
  <c r="AM718" i="1"/>
  <c r="AQ718" i="1"/>
  <c r="F718" i="1"/>
  <c r="L718" i="1"/>
  <c r="Q718" i="1"/>
  <c r="V718" i="1"/>
  <c r="AB718" i="1"/>
  <c r="AG718" i="1"/>
  <c r="AL718" i="1"/>
  <c r="AR718" i="1"/>
  <c r="H718" i="1"/>
  <c r="N718" i="1"/>
  <c r="U718" i="1"/>
  <c r="AC718" i="1"/>
  <c r="AJ718" i="1"/>
  <c r="AP718" i="1"/>
  <c r="I718" i="1"/>
  <c r="P718" i="1"/>
  <c r="X718" i="1"/>
  <c r="AD718" i="1"/>
  <c r="AK718" i="1"/>
  <c r="AS718" i="1"/>
  <c r="J718" i="1"/>
  <c r="Y718" i="1"/>
  <c r="AN718" i="1"/>
  <c r="AF718" i="1"/>
  <c r="AH718" i="1"/>
  <c r="M718" i="1"/>
  <c r="Z718" i="1"/>
  <c r="AO718" i="1"/>
  <c r="R718" i="1"/>
  <c r="AT718" i="1"/>
  <c r="T718" i="1"/>
  <c r="G640" i="1"/>
  <c r="K640" i="1"/>
  <c r="J640" i="1"/>
  <c r="O640" i="1"/>
  <c r="S640" i="1"/>
  <c r="W640" i="1"/>
  <c r="AA640" i="1"/>
  <c r="AE640" i="1"/>
  <c r="AI640" i="1"/>
  <c r="AM640" i="1"/>
  <c r="AQ640" i="1"/>
  <c r="L640" i="1"/>
  <c r="Q640" i="1"/>
  <c r="V640" i="1"/>
  <c r="AB640" i="1"/>
  <c r="AG640" i="1"/>
  <c r="AL640" i="1"/>
  <c r="AR640" i="1"/>
  <c r="H640" i="1"/>
  <c r="P640" i="1"/>
  <c r="X640" i="1"/>
  <c r="AD640" i="1"/>
  <c r="AK640" i="1"/>
  <c r="AS640" i="1"/>
  <c r="F640" i="1"/>
  <c r="R640" i="1"/>
  <c r="Z640" i="1"/>
  <c r="AJ640" i="1"/>
  <c r="AT640" i="1"/>
  <c r="I640" i="1"/>
  <c r="T640" i="1"/>
  <c r="AC640" i="1"/>
  <c r="AN640" i="1"/>
  <c r="U640" i="1"/>
  <c r="AO640" i="1"/>
  <c r="M640" i="1"/>
  <c r="AF640" i="1"/>
  <c r="N640" i="1"/>
  <c r="Y640" i="1"/>
  <c r="AH640" i="1"/>
  <c r="AP640" i="1"/>
  <c r="H653" i="1"/>
  <c r="L653" i="1"/>
  <c r="P653" i="1"/>
  <c r="T653" i="1"/>
  <c r="X653" i="1"/>
  <c r="AB653" i="1"/>
  <c r="AF653" i="1"/>
  <c r="AJ653" i="1"/>
  <c r="AN653" i="1"/>
  <c r="AR653" i="1"/>
  <c r="J653" i="1"/>
  <c r="O653" i="1"/>
  <c r="U653" i="1"/>
  <c r="Z653" i="1"/>
  <c r="AE653" i="1"/>
  <c r="AK653" i="1"/>
  <c r="AP653" i="1"/>
  <c r="I653" i="1"/>
  <c r="Q653" i="1"/>
  <c r="W653" i="1"/>
  <c r="AD653" i="1"/>
  <c r="AL653" i="1"/>
  <c r="AS653" i="1"/>
  <c r="K653" i="1"/>
  <c r="R653" i="1"/>
  <c r="Y653" i="1"/>
  <c r="AG653" i="1"/>
  <c r="AM653" i="1"/>
  <c r="AT653" i="1"/>
  <c r="M653" i="1"/>
  <c r="AA653" i="1"/>
  <c r="AO653" i="1"/>
  <c r="F653" i="1"/>
  <c r="S653" i="1"/>
  <c r="AI653" i="1"/>
  <c r="V653" i="1"/>
  <c r="AQ653" i="1"/>
  <c r="G653" i="1"/>
  <c r="N653" i="1"/>
  <c r="AC653" i="1"/>
  <c r="AH653" i="1"/>
  <c r="H713" i="1"/>
  <c r="L713" i="1"/>
  <c r="P713" i="1"/>
  <c r="T713" i="1"/>
  <c r="X713" i="1"/>
  <c r="AB713" i="1"/>
  <c r="AF713" i="1"/>
  <c r="AJ713" i="1"/>
  <c r="AN713" i="1"/>
  <c r="AR713" i="1"/>
  <c r="I713" i="1"/>
  <c r="N713" i="1"/>
  <c r="S713" i="1"/>
  <c r="Y713" i="1"/>
  <c r="AD713" i="1"/>
  <c r="AI713" i="1"/>
  <c r="AO713" i="1"/>
  <c r="AT713" i="1"/>
  <c r="J713" i="1"/>
  <c r="O713" i="1"/>
  <c r="U713" i="1"/>
  <c r="Z713" i="1"/>
  <c r="AE713" i="1"/>
  <c r="AK713" i="1"/>
  <c r="AP713" i="1"/>
  <c r="F713" i="1"/>
  <c r="Q713" i="1"/>
  <c r="AA713" i="1"/>
  <c r="AL713" i="1"/>
  <c r="G713" i="1"/>
  <c r="R713" i="1"/>
  <c r="AC713" i="1"/>
  <c r="AM713" i="1"/>
  <c r="V713" i="1"/>
  <c r="AQ713" i="1"/>
  <c r="K713" i="1"/>
  <c r="AH713" i="1"/>
  <c r="W713" i="1"/>
  <c r="AS713" i="1"/>
  <c r="AG713" i="1"/>
  <c r="M713" i="1"/>
  <c r="F739" i="1"/>
  <c r="J739" i="1"/>
  <c r="N739" i="1"/>
  <c r="R739" i="1"/>
  <c r="V739" i="1"/>
  <c r="Z739" i="1"/>
  <c r="AD739" i="1"/>
  <c r="AH739" i="1"/>
  <c r="AL739" i="1"/>
  <c r="AP739" i="1"/>
  <c r="AT739" i="1"/>
  <c r="I739" i="1"/>
  <c r="O739" i="1"/>
  <c r="T739" i="1"/>
  <c r="Y739" i="1"/>
  <c r="AE739" i="1"/>
  <c r="AJ739" i="1"/>
  <c r="AO739" i="1"/>
  <c r="K739" i="1"/>
  <c r="P739" i="1"/>
  <c r="U739" i="1"/>
  <c r="AA739" i="1"/>
  <c r="AF739" i="1"/>
  <c r="AK739" i="1"/>
  <c r="AQ739" i="1"/>
  <c r="G739" i="1"/>
  <c r="Q739" i="1"/>
  <c r="AB739" i="1"/>
  <c r="AM739" i="1"/>
  <c r="W739" i="1"/>
  <c r="AR739" i="1"/>
  <c r="M739" i="1"/>
  <c r="H739" i="1"/>
  <c r="S739" i="1"/>
  <c r="AC739" i="1"/>
  <c r="AN739" i="1"/>
  <c r="L739" i="1"/>
  <c r="AG739" i="1"/>
  <c r="X739" i="1"/>
  <c r="AI739" i="1"/>
  <c r="AS739" i="1"/>
  <c r="I701" i="1"/>
  <c r="M701" i="1"/>
  <c r="Q701" i="1"/>
  <c r="U701" i="1"/>
  <c r="Y701" i="1"/>
  <c r="AC701" i="1"/>
  <c r="AG701" i="1"/>
  <c r="AK701" i="1"/>
  <c r="AO701" i="1"/>
  <c r="AS701" i="1"/>
  <c r="F701" i="1"/>
  <c r="K701" i="1"/>
  <c r="P701" i="1"/>
  <c r="V701" i="1"/>
  <c r="AA701" i="1"/>
  <c r="AF701" i="1"/>
  <c r="AL701" i="1"/>
  <c r="AQ701" i="1"/>
  <c r="L701" i="1"/>
  <c r="S701" i="1"/>
  <c r="Z701" i="1"/>
  <c r="AH701" i="1"/>
  <c r="AN701" i="1"/>
  <c r="G701" i="1"/>
  <c r="N701" i="1"/>
  <c r="T701" i="1"/>
  <c r="AB701" i="1"/>
  <c r="AI701" i="1"/>
  <c r="AP701" i="1"/>
  <c r="O701" i="1"/>
  <c r="AD701" i="1"/>
  <c r="AR701" i="1"/>
  <c r="R701" i="1"/>
  <c r="AE701" i="1"/>
  <c r="AT701" i="1"/>
  <c r="H701" i="1"/>
  <c r="AJ701" i="1"/>
  <c r="J701" i="1"/>
  <c r="AM701" i="1"/>
  <c r="W701" i="1"/>
  <c r="X701" i="1"/>
  <c r="I610" i="1"/>
  <c r="M610" i="1"/>
  <c r="Q610" i="1"/>
  <c r="U610" i="1"/>
  <c r="Y610" i="1"/>
  <c r="AC610" i="1"/>
  <c r="AG610" i="1"/>
  <c r="AK610" i="1"/>
  <c r="AO610" i="1"/>
  <c r="AS610" i="1"/>
  <c r="J610" i="1"/>
  <c r="O610" i="1"/>
  <c r="T610" i="1"/>
  <c r="Z610" i="1"/>
  <c r="AE610" i="1"/>
  <c r="AJ610" i="1"/>
  <c r="AP610" i="1"/>
  <c r="F610" i="1"/>
  <c r="L610" i="1"/>
  <c r="S610" i="1"/>
  <c r="AA610" i="1"/>
  <c r="AH610" i="1"/>
  <c r="AN610" i="1"/>
  <c r="G610" i="1"/>
  <c r="P610" i="1"/>
  <c r="X610" i="1"/>
  <c r="AI610" i="1"/>
  <c r="AR610" i="1"/>
  <c r="N610" i="1"/>
  <c r="AB610" i="1"/>
  <c r="AM610" i="1"/>
  <c r="R610" i="1"/>
  <c r="AF610" i="1"/>
  <c r="V610" i="1"/>
  <c r="AQ610" i="1"/>
  <c r="W610" i="1"/>
  <c r="AT610" i="1"/>
  <c r="H610" i="1"/>
  <c r="AD610" i="1"/>
  <c r="K610" i="1"/>
  <c r="AL610" i="1"/>
  <c r="I642" i="1"/>
  <c r="M642" i="1"/>
  <c r="Q642" i="1"/>
  <c r="U642" i="1"/>
  <c r="Y642" i="1"/>
  <c r="AC642" i="1"/>
  <c r="AG642" i="1"/>
  <c r="AK642" i="1"/>
  <c r="AO642" i="1"/>
  <c r="AS642" i="1"/>
  <c r="J642" i="1"/>
  <c r="O642" i="1"/>
  <c r="T642" i="1"/>
  <c r="Z642" i="1"/>
  <c r="AE642" i="1"/>
  <c r="AJ642" i="1"/>
  <c r="AP642" i="1"/>
  <c r="F642" i="1"/>
  <c r="L642" i="1"/>
  <c r="S642" i="1"/>
  <c r="AA642" i="1"/>
  <c r="AH642" i="1"/>
  <c r="AN642" i="1"/>
  <c r="K642" i="1"/>
  <c r="V642" i="1"/>
  <c r="AD642" i="1"/>
  <c r="AM642" i="1"/>
  <c r="N642" i="1"/>
  <c r="W642" i="1"/>
  <c r="AF642" i="1"/>
  <c r="AQ642" i="1"/>
  <c r="P642" i="1"/>
  <c r="AI642" i="1"/>
  <c r="G642" i="1"/>
  <c r="X642" i="1"/>
  <c r="AR642" i="1"/>
  <c r="H642" i="1"/>
  <c r="AT642" i="1"/>
  <c r="R642" i="1"/>
  <c r="AB642" i="1"/>
  <c r="AL642" i="1"/>
  <c r="G674" i="1"/>
  <c r="K674" i="1"/>
  <c r="O674" i="1"/>
  <c r="S674" i="1"/>
  <c r="W674" i="1"/>
  <c r="AA674" i="1"/>
  <c r="AE674" i="1"/>
  <c r="AI674" i="1"/>
  <c r="AM674" i="1"/>
  <c r="AQ674" i="1"/>
  <c r="H674" i="1"/>
  <c r="M674" i="1"/>
  <c r="R674" i="1"/>
  <c r="X674" i="1"/>
  <c r="AC674" i="1"/>
  <c r="AH674" i="1"/>
  <c r="AN674" i="1"/>
  <c r="AS674" i="1"/>
  <c r="I674" i="1"/>
  <c r="P674" i="1"/>
  <c r="V674" i="1"/>
  <c r="AD674" i="1"/>
  <c r="AK674" i="1"/>
  <c r="AR674" i="1"/>
  <c r="J674" i="1"/>
  <c r="Q674" i="1"/>
  <c r="Y674" i="1"/>
  <c r="AF674" i="1"/>
  <c r="AL674" i="1"/>
  <c r="AT674" i="1"/>
  <c r="N674" i="1"/>
  <c r="AB674" i="1"/>
  <c r="AP674" i="1"/>
  <c r="T674" i="1"/>
  <c r="AG674" i="1"/>
  <c r="U674" i="1"/>
  <c r="Z674" i="1"/>
  <c r="F674" i="1"/>
  <c r="L674" i="1"/>
  <c r="AO674" i="1"/>
  <c r="AJ674" i="1"/>
  <c r="H706" i="1"/>
  <c r="L706" i="1"/>
  <c r="P706" i="1"/>
  <c r="T706" i="1"/>
  <c r="X706" i="1"/>
  <c r="AB706" i="1"/>
  <c r="AF706" i="1"/>
  <c r="I706" i="1"/>
  <c r="N706" i="1"/>
  <c r="S706" i="1"/>
  <c r="Y706" i="1"/>
  <c r="AD706" i="1"/>
  <c r="AI706" i="1"/>
  <c r="AM706" i="1"/>
  <c r="AQ706" i="1"/>
  <c r="F706" i="1"/>
  <c r="M706" i="1"/>
  <c r="U706" i="1"/>
  <c r="AA706" i="1"/>
  <c r="AH706" i="1"/>
  <c r="AN706" i="1"/>
  <c r="AS706" i="1"/>
  <c r="G706" i="1"/>
  <c r="O706" i="1"/>
  <c r="V706" i="1"/>
  <c r="AC706" i="1"/>
  <c r="AJ706" i="1"/>
  <c r="AO706" i="1"/>
  <c r="AT706" i="1"/>
  <c r="J706" i="1"/>
  <c r="W706" i="1"/>
  <c r="AK706" i="1"/>
  <c r="K706" i="1"/>
  <c r="Z706" i="1"/>
  <c r="AL706" i="1"/>
  <c r="AE706" i="1"/>
  <c r="R706" i="1"/>
  <c r="AG706" i="1"/>
  <c r="Q706" i="1"/>
  <c r="AP706" i="1"/>
  <c r="AR706" i="1"/>
  <c r="G738" i="1"/>
  <c r="K738" i="1"/>
  <c r="O738" i="1"/>
  <c r="S738" i="1"/>
  <c r="W738" i="1"/>
  <c r="AA738" i="1"/>
  <c r="AE738" i="1"/>
  <c r="AI738" i="1"/>
  <c r="AM738" i="1"/>
  <c r="AQ738" i="1"/>
  <c r="H738" i="1"/>
  <c r="M738" i="1"/>
  <c r="R738" i="1"/>
  <c r="X738" i="1"/>
  <c r="AC738" i="1"/>
  <c r="AH738" i="1"/>
  <c r="AN738" i="1"/>
  <c r="AS738" i="1"/>
  <c r="I738" i="1"/>
  <c r="N738" i="1"/>
  <c r="T738" i="1"/>
  <c r="Y738" i="1"/>
  <c r="AD738" i="1"/>
  <c r="AJ738" i="1"/>
  <c r="AO738" i="1"/>
  <c r="AT738" i="1"/>
  <c r="P738" i="1"/>
  <c r="Z738" i="1"/>
  <c r="AK738" i="1"/>
  <c r="U738" i="1"/>
  <c r="AP738" i="1"/>
  <c r="L738" i="1"/>
  <c r="AG738" i="1"/>
  <c r="F738" i="1"/>
  <c r="Q738" i="1"/>
  <c r="AB738" i="1"/>
  <c r="AL738" i="1"/>
  <c r="J738" i="1"/>
  <c r="AF738" i="1"/>
  <c r="V738" i="1"/>
  <c r="AR738" i="1"/>
  <c r="I748" i="1"/>
  <c r="M748" i="1"/>
  <c r="Q748" i="1"/>
  <c r="U748" i="1"/>
  <c r="Y748" i="1"/>
  <c r="AC748" i="1"/>
  <c r="AG748" i="1"/>
  <c r="AK748" i="1"/>
  <c r="AO748" i="1"/>
  <c r="AS748" i="1"/>
  <c r="H748" i="1"/>
  <c r="N748" i="1"/>
  <c r="S748" i="1"/>
  <c r="X748" i="1"/>
  <c r="AD748" i="1"/>
  <c r="AI748" i="1"/>
  <c r="AN748" i="1"/>
  <c r="AT748" i="1"/>
  <c r="J748" i="1"/>
  <c r="O748" i="1"/>
  <c r="T748" i="1"/>
  <c r="Z748" i="1"/>
  <c r="AE748" i="1"/>
  <c r="AJ748" i="1"/>
  <c r="AP748" i="1"/>
  <c r="K748" i="1"/>
  <c r="V748" i="1"/>
  <c r="AF748" i="1"/>
  <c r="AQ748" i="1"/>
  <c r="P748" i="1"/>
  <c r="L748" i="1"/>
  <c r="W748" i="1"/>
  <c r="AH748" i="1"/>
  <c r="AR748" i="1"/>
  <c r="F748" i="1"/>
  <c r="AA748" i="1"/>
  <c r="AL748" i="1"/>
  <c r="G748" i="1"/>
  <c r="R748" i="1"/>
  <c r="AB748" i="1"/>
  <c r="AM748" i="1"/>
  <c r="F679" i="1"/>
  <c r="J679" i="1"/>
  <c r="N679" i="1"/>
  <c r="R679" i="1"/>
  <c r="V679" i="1"/>
  <c r="Z679" i="1"/>
  <c r="AD679" i="1"/>
  <c r="AH679" i="1"/>
  <c r="AL679" i="1"/>
  <c r="AP679" i="1"/>
  <c r="AT679" i="1"/>
  <c r="K679" i="1"/>
  <c r="P679" i="1"/>
  <c r="U679" i="1"/>
  <c r="AA679" i="1"/>
  <c r="AF679" i="1"/>
  <c r="AK679" i="1"/>
  <c r="AQ679" i="1"/>
  <c r="I679" i="1"/>
  <c r="Q679" i="1"/>
  <c r="X679" i="1"/>
  <c r="AE679" i="1"/>
  <c r="AM679" i="1"/>
  <c r="AS679" i="1"/>
  <c r="L679" i="1"/>
  <c r="S679" i="1"/>
  <c r="Y679" i="1"/>
  <c r="AG679" i="1"/>
  <c r="AN679" i="1"/>
  <c r="H679" i="1"/>
  <c r="W679" i="1"/>
  <c r="AJ679" i="1"/>
  <c r="M679" i="1"/>
  <c r="O679" i="1"/>
  <c r="AI679" i="1"/>
  <c r="T679" i="1"/>
  <c r="AO679" i="1"/>
  <c r="AB679" i="1"/>
  <c r="AC679" i="1"/>
  <c r="G679" i="1"/>
  <c r="AR679" i="1"/>
  <c r="F743" i="1"/>
  <c r="J743" i="1"/>
  <c r="N743" i="1"/>
  <c r="R743" i="1"/>
  <c r="V743" i="1"/>
  <c r="Z743" i="1"/>
  <c r="AD743" i="1"/>
  <c r="AH743" i="1"/>
  <c r="AL743" i="1"/>
  <c r="AP743" i="1"/>
  <c r="AT743" i="1"/>
  <c r="K743" i="1"/>
  <c r="P743" i="1"/>
  <c r="U743" i="1"/>
  <c r="AA743" i="1"/>
  <c r="AF743" i="1"/>
  <c r="AK743" i="1"/>
  <c r="AQ743" i="1"/>
  <c r="G743" i="1"/>
  <c r="L743" i="1"/>
  <c r="Q743" i="1"/>
  <c r="W743" i="1"/>
  <c r="AB743" i="1"/>
  <c r="AG743" i="1"/>
  <c r="AM743" i="1"/>
  <c r="AR743" i="1"/>
  <c r="M743" i="1"/>
  <c r="X743" i="1"/>
  <c r="AI743" i="1"/>
  <c r="AS743" i="1"/>
  <c r="S743" i="1"/>
  <c r="AN743" i="1"/>
  <c r="O743" i="1"/>
  <c r="Y743" i="1"/>
  <c r="AJ743" i="1"/>
  <c r="H743" i="1"/>
  <c r="AC743" i="1"/>
  <c r="AO743" i="1"/>
  <c r="I743" i="1"/>
  <c r="T743" i="1"/>
  <c r="AE743" i="1"/>
  <c r="G710" i="1"/>
  <c r="K710" i="1"/>
  <c r="O710" i="1"/>
  <c r="S710" i="1"/>
  <c r="W710" i="1"/>
  <c r="AA710" i="1"/>
  <c r="AE710" i="1"/>
  <c r="AI710" i="1"/>
  <c r="AM710" i="1"/>
  <c r="AQ710" i="1"/>
  <c r="I710" i="1"/>
  <c r="N710" i="1"/>
  <c r="T710" i="1"/>
  <c r="Y710" i="1"/>
  <c r="AD710" i="1"/>
  <c r="AJ710" i="1"/>
  <c r="AO710" i="1"/>
  <c r="AT710" i="1"/>
  <c r="J710" i="1"/>
  <c r="P710" i="1"/>
  <c r="U710" i="1"/>
  <c r="Z710" i="1"/>
  <c r="AF710" i="1"/>
  <c r="AK710" i="1"/>
  <c r="AP710" i="1"/>
  <c r="L710" i="1"/>
  <c r="V710" i="1"/>
  <c r="AG710" i="1"/>
  <c r="AR710" i="1"/>
  <c r="M710" i="1"/>
  <c r="X710" i="1"/>
  <c r="AH710" i="1"/>
  <c r="AS710" i="1"/>
  <c r="Q710" i="1"/>
  <c r="AL710" i="1"/>
  <c r="AC710" i="1"/>
  <c r="R710" i="1"/>
  <c r="AN710" i="1"/>
  <c r="F710" i="1"/>
  <c r="AB710" i="1"/>
  <c r="H710" i="1"/>
  <c r="I724" i="1"/>
  <c r="M724" i="1"/>
  <c r="Q724" i="1"/>
  <c r="U724" i="1"/>
  <c r="Y724" i="1"/>
  <c r="AC724" i="1"/>
  <c r="AG724" i="1"/>
  <c r="AK724" i="1"/>
  <c r="AO724" i="1"/>
  <c r="AS724" i="1"/>
  <c r="F724" i="1"/>
  <c r="K724" i="1"/>
  <c r="P724" i="1"/>
  <c r="V724" i="1"/>
  <c r="AA724" i="1"/>
  <c r="AF724" i="1"/>
  <c r="AL724" i="1"/>
  <c r="AQ724" i="1"/>
  <c r="J724" i="1"/>
  <c r="R724" i="1"/>
  <c r="X724" i="1"/>
  <c r="AE724" i="1"/>
  <c r="AM724" i="1"/>
  <c r="AT724" i="1"/>
  <c r="L724" i="1"/>
  <c r="S724" i="1"/>
  <c r="Z724" i="1"/>
  <c r="AH724" i="1"/>
  <c r="AN724" i="1"/>
  <c r="G724" i="1"/>
  <c r="T724" i="1"/>
  <c r="AI724" i="1"/>
  <c r="N724" i="1"/>
  <c r="AP724" i="1"/>
  <c r="O724" i="1"/>
  <c r="AR724" i="1"/>
  <c r="H724" i="1"/>
  <c r="W724" i="1"/>
  <c r="AJ724" i="1"/>
  <c r="AB724" i="1"/>
  <c r="AD724" i="1"/>
  <c r="G699" i="1"/>
  <c r="K699" i="1"/>
  <c r="O699" i="1"/>
  <c r="S699" i="1"/>
  <c r="W699" i="1"/>
  <c r="AA699" i="1"/>
  <c r="AE699" i="1"/>
  <c r="AI699" i="1"/>
  <c r="AM699" i="1"/>
  <c r="AQ699" i="1"/>
  <c r="H699" i="1"/>
  <c r="M699" i="1"/>
  <c r="R699" i="1"/>
  <c r="X699" i="1"/>
  <c r="AC699" i="1"/>
  <c r="AH699" i="1"/>
  <c r="AN699" i="1"/>
  <c r="AS699" i="1"/>
  <c r="I699" i="1"/>
  <c r="P699" i="1"/>
  <c r="V699" i="1"/>
  <c r="AD699" i="1"/>
  <c r="AK699" i="1"/>
  <c r="AR699" i="1"/>
  <c r="J699" i="1"/>
  <c r="Q699" i="1"/>
  <c r="Y699" i="1"/>
  <c r="AF699" i="1"/>
  <c r="AL699" i="1"/>
  <c r="AT699" i="1"/>
  <c r="L699" i="1"/>
  <c r="Z699" i="1"/>
  <c r="AO699" i="1"/>
  <c r="N699" i="1"/>
  <c r="AB699" i="1"/>
  <c r="AP699" i="1"/>
  <c r="AG699" i="1"/>
  <c r="U699" i="1"/>
  <c r="F699" i="1"/>
  <c r="AJ699" i="1"/>
  <c r="T699" i="1"/>
  <c r="I764" i="1"/>
  <c r="M764" i="1"/>
  <c r="Q764" i="1"/>
  <c r="U764" i="1"/>
  <c r="Y764" i="1"/>
  <c r="AC764" i="1"/>
  <c r="AG764" i="1"/>
  <c r="AK764" i="1"/>
  <c r="AO764" i="1"/>
  <c r="AS764" i="1"/>
  <c r="H764" i="1"/>
  <c r="N764" i="1"/>
  <c r="S764" i="1"/>
  <c r="X764" i="1"/>
  <c r="AD764" i="1"/>
  <c r="AI764" i="1"/>
  <c r="AN764" i="1"/>
  <c r="AT764" i="1"/>
  <c r="J764" i="1"/>
  <c r="O764" i="1"/>
  <c r="T764" i="1"/>
  <c r="Z764" i="1"/>
  <c r="AE764" i="1"/>
  <c r="AJ764" i="1"/>
  <c r="AP764" i="1"/>
  <c r="F764" i="1"/>
  <c r="P764" i="1"/>
  <c r="AA764" i="1"/>
  <c r="AL764" i="1"/>
  <c r="K764" i="1"/>
  <c r="AF764" i="1"/>
  <c r="G764" i="1"/>
  <c r="R764" i="1"/>
  <c r="AB764" i="1"/>
  <c r="AM764" i="1"/>
  <c r="V764" i="1"/>
  <c r="AQ764" i="1"/>
  <c r="AH764" i="1"/>
  <c r="W764" i="1"/>
  <c r="AR764" i="1"/>
  <c r="L764" i="1"/>
  <c r="G791" i="1"/>
  <c r="K791" i="1"/>
  <c r="O791" i="1"/>
  <c r="S791" i="1"/>
  <c r="W791" i="1"/>
  <c r="AA791" i="1"/>
  <c r="AE791" i="1"/>
  <c r="J791" i="1"/>
  <c r="P791" i="1"/>
  <c r="U791" i="1"/>
  <c r="Z791" i="1"/>
  <c r="AF791" i="1"/>
  <c r="AJ791" i="1"/>
  <c r="AN791" i="1"/>
  <c r="AR791" i="1"/>
  <c r="M791" i="1"/>
  <c r="X791" i="1"/>
  <c r="AH791" i="1"/>
  <c r="AP791" i="1"/>
  <c r="F791" i="1"/>
  <c r="L791" i="1"/>
  <c r="Q791" i="1"/>
  <c r="V791" i="1"/>
  <c r="AB791" i="1"/>
  <c r="AG791" i="1"/>
  <c r="AK791" i="1"/>
  <c r="AO791" i="1"/>
  <c r="AS791" i="1"/>
  <c r="H791" i="1"/>
  <c r="R791" i="1"/>
  <c r="AC791" i="1"/>
  <c r="AL791" i="1"/>
  <c r="AT791" i="1"/>
  <c r="T791" i="1"/>
  <c r="AM791" i="1"/>
  <c r="AD791" i="1"/>
  <c r="N791" i="1"/>
  <c r="AI791" i="1"/>
  <c r="Y791" i="1"/>
  <c r="AQ791" i="1"/>
  <c r="I791" i="1"/>
  <c r="F727" i="1"/>
  <c r="J727" i="1"/>
  <c r="N727" i="1"/>
  <c r="R727" i="1"/>
  <c r="V727" i="1"/>
  <c r="Z727" i="1"/>
  <c r="AD727" i="1"/>
  <c r="AH727" i="1"/>
  <c r="AL727" i="1"/>
  <c r="AP727" i="1"/>
  <c r="AT727" i="1"/>
  <c r="K727" i="1"/>
  <c r="P727" i="1"/>
  <c r="U727" i="1"/>
  <c r="AA727" i="1"/>
  <c r="AF727" i="1"/>
  <c r="AK727" i="1"/>
  <c r="AQ727" i="1"/>
  <c r="H727" i="1"/>
  <c r="O727" i="1"/>
  <c r="W727" i="1"/>
  <c r="AC727" i="1"/>
  <c r="AJ727" i="1"/>
  <c r="AR727" i="1"/>
  <c r="I727" i="1"/>
  <c r="Q727" i="1"/>
  <c r="X727" i="1"/>
  <c r="AE727" i="1"/>
  <c r="AM727" i="1"/>
  <c r="AS727" i="1"/>
  <c r="L727" i="1"/>
  <c r="Y727" i="1"/>
  <c r="AN727" i="1"/>
  <c r="AG727" i="1"/>
  <c r="T727" i="1"/>
  <c r="M727" i="1"/>
  <c r="AB727" i="1"/>
  <c r="AO727" i="1"/>
  <c r="S727" i="1"/>
  <c r="G727" i="1"/>
  <c r="AI727" i="1"/>
  <c r="F805" i="1"/>
  <c r="J805" i="1"/>
  <c r="N805" i="1"/>
  <c r="R805" i="1"/>
  <c r="V805" i="1"/>
  <c r="Z805" i="1"/>
  <c r="AD805" i="1"/>
  <c r="AH805" i="1"/>
  <c r="AL805" i="1"/>
  <c r="AP805" i="1"/>
  <c r="AT805" i="1"/>
  <c r="H805" i="1"/>
  <c r="P805" i="1"/>
  <c r="X805" i="1"/>
  <c r="AF805" i="1"/>
  <c r="AN805" i="1"/>
  <c r="G805" i="1"/>
  <c r="K805" i="1"/>
  <c r="O805" i="1"/>
  <c r="S805" i="1"/>
  <c r="W805" i="1"/>
  <c r="AA805" i="1"/>
  <c r="AE805" i="1"/>
  <c r="AI805" i="1"/>
  <c r="AM805" i="1"/>
  <c r="AQ805" i="1"/>
  <c r="L805" i="1"/>
  <c r="T805" i="1"/>
  <c r="AB805" i="1"/>
  <c r="AJ805" i="1"/>
  <c r="AR805" i="1"/>
  <c r="I805" i="1"/>
  <c r="Y805" i="1"/>
  <c r="AO805" i="1"/>
  <c r="Q805" i="1"/>
  <c r="AG805" i="1"/>
  <c r="U805" i="1"/>
  <c r="M805" i="1"/>
  <c r="AC805" i="1"/>
  <c r="AS805" i="1"/>
  <c r="AK805" i="1"/>
  <c r="H773" i="1"/>
  <c r="L773" i="1"/>
  <c r="P773" i="1"/>
  <c r="T773" i="1"/>
  <c r="X773" i="1"/>
  <c r="AB773" i="1"/>
  <c r="AF773" i="1"/>
  <c r="AJ773" i="1"/>
  <c r="AN773" i="1"/>
  <c r="AR773" i="1"/>
  <c r="G773" i="1"/>
  <c r="M773" i="1"/>
  <c r="R773" i="1"/>
  <c r="W773" i="1"/>
  <c r="AC773" i="1"/>
  <c r="AH773" i="1"/>
  <c r="AM773" i="1"/>
  <c r="AS773" i="1"/>
  <c r="I773" i="1"/>
  <c r="N773" i="1"/>
  <c r="S773" i="1"/>
  <c r="Y773" i="1"/>
  <c r="AD773" i="1"/>
  <c r="AI773" i="1"/>
  <c r="AO773" i="1"/>
  <c r="AT773" i="1"/>
  <c r="J773" i="1"/>
  <c r="U773" i="1"/>
  <c r="AE773" i="1"/>
  <c r="AP773" i="1"/>
  <c r="O773" i="1"/>
  <c r="AK773" i="1"/>
  <c r="K773" i="1"/>
  <c r="V773" i="1"/>
  <c r="AG773" i="1"/>
  <c r="AQ773" i="1"/>
  <c r="Z773" i="1"/>
  <c r="F773" i="1"/>
  <c r="AA773" i="1"/>
  <c r="Q773" i="1"/>
  <c r="AL773" i="1"/>
  <c r="H725" i="1"/>
  <c r="L725" i="1"/>
  <c r="P725" i="1"/>
  <c r="T725" i="1"/>
  <c r="X725" i="1"/>
  <c r="AB725" i="1"/>
  <c r="AF725" i="1"/>
  <c r="AJ725" i="1"/>
  <c r="AN725" i="1"/>
  <c r="AR725" i="1"/>
  <c r="G725" i="1"/>
  <c r="M725" i="1"/>
  <c r="R725" i="1"/>
  <c r="W725" i="1"/>
  <c r="AC725" i="1"/>
  <c r="AH725" i="1"/>
  <c r="AM725" i="1"/>
  <c r="AS725" i="1"/>
  <c r="K725" i="1"/>
  <c r="S725" i="1"/>
  <c r="Z725" i="1"/>
  <c r="AG725" i="1"/>
  <c r="AO725" i="1"/>
  <c r="F725" i="1"/>
  <c r="N725" i="1"/>
  <c r="U725" i="1"/>
  <c r="AA725" i="1"/>
  <c r="AI725" i="1"/>
  <c r="AP725" i="1"/>
  <c r="I725" i="1"/>
  <c r="V725" i="1"/>
  <c r="AK725" i="1"/>
  <c r="AD725" i="1"/>
  <c r="Q725" i="1"/>
  <c r="AT725" i="1"/>
  <c r="J725" i="1"/>
  <c r="Y725" i="1"/>
  <c r="AL725" i="1"/>
  <c r="O725" i="1"/>
  <c r="AQ725" i="1"/>
  <c r="AE725" i="1"/>
  <c r="I693" i="1"/>
  <c r="M693" i="1"/>
  <c r="Q693" i="1"/>
  <c r="U693" i="1"/>
  <c r="Y693" i="1"/>
  <c r="AC693" i="1"/>
  <c r="AG693" i="1"/>
  <c r="AK693" i="1"/>
  <c r="AO693" i="1"/>
  <c r="AS693" i="1"/>
  <c r="H693" i="1"/>
  <c r="N693" i="1"/>
  <c r="S693" i="1"/>
  <c r="X693" i="1"/>
  <c r="AD693" i="1"/>
  <c r="AI693" i="1"/>
  <c r="AN693" i="1"/>
  <c r="AT693" i="1"/>
  <c r="G693" i="1"/>
  <c r="O693" i="1"/>
  <c r="V693" i="1"/>
  <c r="AB693" i="1"/>
  <c r="AJ693" i="1"/>
  <c r="AQ693" i="1"/>
  <c r="L693" i="1"/>
  <c r="W693" i="1"/>
  <c r="AF693" i="1"/>
  <c r="AP693" i="1"/>
  <c r="F693" i="1"/>
  <c r="P693" i="1"/>
  <c r="Z693" i="1"/>
  <c r="AH693" i="1"/>
  <c r="AR693" i="1"/>
  <c r="R693" i="1"/>
  <c r="AL693" i="1"/>
  <c r="T693" i="1"/>
  <c r="AM693" i="1"/>
  <c r="J693" i="1"/>
  <c r="AE693" i="1"/>
  <c r="K693" i="1"/>
  <c r="AA693" i="1"/>
  <c r="H661" i="1"/>
  <c r="L661" i="1"/>
  <c r="P661" i="1"/>
  <c r="T661" i="1"/>
  <c r="X661" i="1"/>
  <c r="AB661" i="1"/>
  <c r="AF661" i="1"/>
  <c r="AJ661" i="1"/>
  <c r="AN661" i="1"/>
  <c r="AR661" i="1"/>
  <c r="G661" i="1"/>
  <c r="M661" i="1"/>
  <c r="R661" i="1"/>
  <c r="W661" i="1"/>
  <c r="AC661" i="1"/>
  <c r="AH661" i="1"/>
  <c r="AM661" i="1"/>
  <c r="AS661" i="1"/>
  <c r="I661" i="1"/>
  <c r="O661" i="1"/>
  <c r="V661" i="1"/>
  <c r="AD661" i="1"/>
  <c r="AK661" i="1"/>
  <c r="AQ661" i="1"/>
  <c r="J661" i="1"/>
  <c r="Q661" i="1"/>
  <c r="Y661" i="1"/>
  <c r="AE661" i="1"/>
  <c r="AL661" i="1"/>
  <c r="AT661" i="1"/>
  <c r="K661" i="1"/>
  <c r="Z661" i="1"/>
  <c r="AO661" i="1"/>
  <c r="N661" i="1"/>
  <c r="AG661" i="1"/>
  <c r="S661" i="1"/>
  <c r="AI661" i="1"/>
  <c r="U661" i="1"/>
  <c r="AA661" i="1"/>
  <c r="AP661" i="1"/>
  <c r="F661" i="1"/>
  <c r="F629" i="1"/>
  <c r="J629" i="1"/>
  <c r="N629" i="1"/>
  <c r="R629" i="1"/>
  <c r="V629" i="1"/>
  <c r="Z629" i="1"/>
  <c r="AD629" i="1"/>
  <c r="AH629" i="1"/>
  <c r="AL629" i="1"/>
  <c r="AP629" i="1"/>
  <c r="AT629" i="1"/>
  <c r="H629" i="1"/>
  <c r="M629" i="1"/>
  <c r="S629" i="1"/>
  <c r="X629" i="1"/>
  <c r="AC629" i="1"/>
  <c r="AI629" i="1"/>
  <c r="AN629" i="1"/>
  <c r="AS629" i="1"/>
  <c r="G629" i="1"/>
  <c r="O629" i="1"/>
  <c r="U629" i="1"/>
  <c r="AB629" i="1"/>
  <c r="AJ629" i="1"/>
  <c r="AQ629" i="1"/>
  <c r="L629" i="1"/>
  <c r="W629" i="1"/>
  <c r="AF629" i="1"/>
  <c r="AO629" i="1"/>
  <c r="P629" i="1"/>
  <c r="AA629" i="1"/>
  <c r="AM629" i="1"/>
  <c r="Q629" i="1"/>
  <c r="AE629" i="1"/>
  <c r="AR629" i="1"/>
  <c r="T629" i="1"/>
  <c r="I629" i="1"/>
  <c r="AG629" i="1"/>
  <c r="K629" i="1"/>
  <c r="Y629" i="1"/>
  <c r="AK629" i="1"/>
  <c r="G812" i="1"/>
  <c r="K812" i="1"/>
  <c r="O812" i="1"/>
  <c r="S812" i="1"/>
  <c r="W812" i="1"/>
  <c r="AA812" i="1"/>
  <c r="AE812" i="1"/>
  <c r="AI812" i="1"/>
  <c r="AM812" i="1"/>
  <c r="AQ812" i="1"/>
  <c r="I812" i="1"/>
  <c r="Q812" i="1"/>
  <c r="Y812" i="1"/>
  <c r="AC812" i="1"/>
  <c r="AK812" i="1"/>
  <c r="AS812" i="1"/>
  <c r="H812" i="1"/>
  <c r="L812" i="1"/>
  <c r="P812" i="1"/>
  <c r="T812" i="1"/>
  <c r="X812" i="1"/>
  <c r="AB812" i="1"/>
  <c r="AF812" i="1"/>
  <c r="AJ812" i="1"/>
  <c r="AN812" i="1"/>
  <c r="AR812" i="1"/>
  <c r="M812" i="1"/>
  <c r="U812" i="1"/>
  <c r="AG812" i="1"/>
  <c r="AO812" i="1"/>
  <c r="J812" i="1"/>
  <c r="Z812" i="1"/>
  <c r="AP812" i="1"/>
  <c r="N812" i="1"/>
  <c r="AD812" i="1"/>
  <c r="AT812" i="1"/>
  <c r="AH812" i="1"/>
  <c r="F812" i="1"/>
  <c r="AL812" i="1"/>
  <c r="R812" i="1"/>
  <c r="V812" i="1"/>
  <c r="I752" i="1"/>
  <c r="M752" i="1"/>
  <c r="Q752" i="1"/>
  <c r="U752" i="1"/>
  <c r="Y752" i="1"/>
  <c r="AC752" i="1"/>
  <c r="AG752" i="1"/>
  <c r="AK752" i="1"/>
  <c r="AO752" i="1"/>
  <c r="AS752" i="1"/>
  <c r="J752" i="1"/>
  <c r="O752" i="1"/>
  <c r="T752" i="1"/>
  <c r="Z752" i="1"/>
  <c r="AE752" i="1"/>
  <c r="AJ752" i="1"/>
  <c r="AP752" i="1"/>
  <c r="F752" i="1"/>
  <c r="K752" i="1"/>
  <c r="P752" i="1"/>
  <c r="V752" i="1"/>
  <c r="AA752" i="1"/>
  <c r="AF752" i="1"/>
  <c r="AL752" i="1"/>
  <c r="AQ752" i="1"/>
  <c r="G752" i="1"/>
  <c r="R752" i="1"/>
  <c r="AB752" i="1"/>
  <c r="AM752" i="1"/>
  <c r="L752" i="1"/>
  <c r="AH752" i="1"/>
  <c r="H752" i="1"/>
  <c r="S752" i="1"/>
  <c r="AD752" i="1"/>
  <c r="AN752" i="1"/>
  <c r="W752" i="1"/>
  <c r="AR752" i="1"/>
  <c r="N752" i="1"/>
  <c r="X752" i="1"/>
  <c r="AI752" i="1"/>
  <c r="AT752" i="1"/>
  <c r="F704" i="1"/>
  <c r="J704" i="1"/>
  <c r="N704" i="1"/>
  <c r="R704" i="1"/>
  <c r="V704" i="1"/>
  <c r="Z704" i="1"/>
  <c r="AD704" i="1"/>
  <c r="AH704" i="1"/>
  <c r="AL704" i="1"/>
  <c r="AP704" i="1"/>
  <c r="AT704" i="1"/>
  <c r="K704" i="1"/>
  <c r="P704" i="1"/>
  <c r="U704" i="1"/>
  <c r="AA704" i="1"/>
  <c r="AF704" i="1"/>
  <c r="AK704" i="1"/>
  <c r="AQ704" i="1"/>
  <c r="I704" i="1"/>
  <c r="Q704" i="1"/>
  <c r="X704" i="1"/>
  <c r="AE704" i="1"/>
  <c r="AM704" i="1"/>
  <c r="AS704" i="1"/>
  <c r="L704" i="1"/>
  <c r="S704" i="1"/>
  <c r="Y704" i="1"/>
  <c r="AG704" i="1"/>
  <c r="AN704" i="1"/>
  <c r="G704" i="1"/>
  <c r="T704" i="1"/>
  <c r="AI704" i="1"/>
  <c r="H704" i="1"/>
  <c r="W704" i="1"/>
  <c r="AJ704" i="1"/>
  <c r="AB704" i="1"/>
  <c r="AR704" i="1"/>
  <c r="AC704" i="1"/>
  <c r="M704" i="1"/>
  <c r="AO704" i="1"/>
  <c r="O704" i="1"/>
  <c r="I668" i="1"/>
  <c r="M668" i="1"/>
  <c r="Q668" i="1"/>
  <c r="U668" i="1"/>
  <c r="Y668" i="1"/>
  <c r="AC668" i="1"/>
  <c r="AG668" i="1"/>
  <c r="AK668" i="1"/>
  <c r="AO668" i="1"/>
  <c r="AS668" i="1"/>
  <c r="H668" i="1"/>
  <c r="N668" i="1"/>
  <c r="S668" i="1"/>
  <c r="X668" i="1"/>
  <c r="AD668" i="1"/>
  <c r="AI668" i="1"/>
  <c r="AN668" i="1"/>
  <c r="AT668" i="1"/>
  <c r="F668" i="1"/>
  <c r="L668" i="1"/>
  <c r="T668" i="1"/>
  <c r="AA668" i="1"/>
  <c r="AH668" i="1"/>
  <c r="AP668" i="1"/>
  <c r="G668" i="1"/>
  <c r="O668" i="1"/>
  <c r="V668" i="1"/>
  <c r="AB668" i="1"/>
  <c r="AJ668" i="1"/>
  <c r="AQ668" i="1"/>
  <c r="R668" i="1"/>
  <c r="AF668" i="1"/>
  <c r="J668" i="1"/>
  <c r="W668" i="1"/>
  <c r="AL668" i="1"/>
  <c r="K668" i="1"/>
  <c r="AM668" i="1"/>
  <c r="P668" i="1"/>
  <c r="AR668" i="1"/>
  <c r="Z668" i="1"/>
  <c r="AE668" i="1"/>
  <c r="H795" i="1"/>
  <c r="L795" i="1"/>
  <c r="P795" i="1"/>
  <c r="T795" i="1"/>
  <c r="X795" i="1"/>
  <c r="AB795" i="1"/>
  <c r="AF795" i="1"/>
  <c r="AJ795" i="1"/>
  <c r="AN795" i="1"/>
  <c r="AR795" i="1"/>
  <c r="F795" i="1"/>
  <c r="N795" i="1"/>
  <c r="V795" i="1"/>
  <c r="AD795" i="1"/>
  <c r="AL795" i="1"/>
  <c r="AT795" i="1"/>
  <c r="I795" i="1"/>
  <c r="M795" i="1"/>
  <c r="Q795" i="1"/>
  <c r="U795" i="1"/>
  <c r="Y795" i="1"/>
  <c r="AC795" i="1"/>
  <c r="AG795" i="1"/>
  <c r="AK795" i="1"/>
  <c r="AO795" i="1"/>
  <c r="AS795" i="1"/>
  <c r="J795" i="1"/>
  <c r="R795" i="1"/>
  <c r="Z795" i="1"/>
  <c r="AH795" i="1"/>
  <c r="AP795" i="1"/>
  <c r="S795" i="1"/>
  <c r="AI795" i="1"/>
  <c r="AA795" i="1"/>
  <c r="AQ795" i="1"/>
  <c r="O795" i="1"/>
  <c r="G795" i="1"/>
  <c r="W795" i="1"/>
  <c r="AM795" i="1"/>
  <c r="K795" i="1"/>
  <c r="AE795" i="1"/>
  <c r="F663" i="1"/>
  <c r="J663" i="1"/>
  <c r="N663" i="1"/>
  <c r="R663" i="1"/>
  <c r="V663" i="1"/>
  <c r="Z663" i="1"/>
  <c r="AD663" i="1"/>
  <c r="AH663" i="1"/>
  <c r="AL663" i="1"/>
  <c r="AP663" i="1"/>
  <c r="AT663" i="1"/>
  <c r="K663" i="1"/>
  <c r="P663" i="1"/>
  <c r="U663" i="1"/>
  <c r="AA663" i="1"/>
  <c r="AF663" i="1"/>
  <c r="AK663" i="1"/>
  <c r="AQ663" i="1"/>
  <c r="L663" i="1"/>
  <c r="S663" i="1"/>
  <c r="Y663" i="1"/>
  <c r="AG663" i="1"/>
  <c r="AN663" i="1"/>
  <c r="G663" i="1"/>
  <c r="M663" i="1"/>
  <c r="T663" i="1"/>
  <c r="AB663" i="1"/>
  <c r="AI663" i="1"/>
  <c r="AO663" i="1"/>
  <c r="O663" i="1"/>
  <c r="AC663" i="1"/>
  <c r="AR663" i="1"/>
  <c r="H663" i="1"/>
  <c r="X663" i="1"/>
  <c r="AS663" i="1"/>
  <c r="I663" i="1"/>
  <c r="AE663" i="1"/>
  <c r="Q663" i="1"/>
  <c r="W663" i="1"/>
  <c r="AJ663" i="1"/>
  <c r="AM663" i="1"/>
  <c r="I619" i="1"/>
  <c r="M619" i="1"/>
  <c r="Q619" i="1"/>
  <c r="J619" i="1"/>
  <c r="O619" i="1"/>
  <c r="T619" i="1"/>
  <c r="X619" i="1"/>
  <c r="AB619" i="1"/>
  <c r="AF619" i="1"/>
  <c r="AJ619" i="1"/>
  <c r="AN619" i="1"/>
  <c r="AR619" i="1"/>
  <c r="K619" i="1"/>
  <c r="R619" i="1"/>
  <c r="W619" i="1"/>
  <c r="AC619" i="1"/>
  <c r="AH619" i="1"/>
  <c r="AM619" i="1"/>
  <c r="AS619" i="1"/>
  <c r="H619" i="1"/>
  <c r="S619" i="1"/>
  <c r="Z619" i="1"/>
  <c r="AG619" i="1"/>
  <c r="AO619" i="1"/>
  <c r="N619" i="1"/>
  <c r="Y619" i="1"/>
  <c r="AI619" i="1"/>
  <c r="AQ619" i="1"/>
  <c r="F619" i="1"/>
  <c r="U619" i="1"/>
  <c r="AE619" i="1"/>
  <c r="AT619" i="1"/>
  <c r="G619" i="1"/>
  <c r="V619" i="1"/>
  <c r="AK619" i="1"/>
  <c r="AA619" i="1"/>
  <c r="L619" i="1"/>
  <c r="AL619" i="1"/>
  <c r="P619" i="1"/>
  <c r="AD619" i="1"/>
  <c r="AP619" i="1"/>
  <c r="I810" i="1"/>
  <c r="M810" i="1"/>
  <c r="Q810" i="1"/>
  <c r="U810" i="1"/>
  <c r="Y810" i="1"/>
  <c r="AC810" i="1"/>
  <c r="AG810" i="1"/>
  <c r="AK810" i="1"/>
  <c r="AO810" i="1"/>
  <c r="AS810" i="1"/>
  <c r="K810" i="1"/>
  <c r="S810" i="1"/>
  <c r="AA810" i="1"/>
  <c r="AI810" i="1"/>
  <c r="AQ810" i="1"/>
  <c r="F810" i="1"/>
  <c r="J810" i="1"/>
  <c r="N810" i="1"/>
  <c r="R810" i="1"/>
  <c r="V810" i="1"/>
  <c r="Z810" i="1"/>
  <c r="AD810" i="1"/>
  <c r="AH810" i="1"/>
  <c r="AL810" i="1"/>
  <c r="AP810" i="1"/>
  <c r="AT810" i="1"/>
  <c r="G810" i="1"/>
  <c r="O810" i="1"/>
  <c r="W810" i="1"/>
  <c r="AE810" i="1"/>
  <c r="AM810" i="1"/>
  <c r="L810" i="1"/>
  <c r="AB810" i="1"/>
  <c r="AR810" i="1"/>
  <c r="P810" i="1"/>
  <c r="T810" i="1"/>
  <c r="X810" i="1"/>
  <c r="AF810" i="1"/>
  <c r="AJ810" i="1"/>
  <c r="H810" i="1"/>
  <c r="AN810" i="1"/>
  <c r="G778" i="1"/>
  <c r="K778" i="1"/>
  <c r="O778" i="1"/>
  <c r="S778" i="1"/>
  <c r="W778" i="1"/>
  <c r="AA778" i="1"/>
  <c r="AE778" i="1"/>
  <c r="AI778" i="1"/>
  <c r="AM778" i="1"/>
  <c r="AQ778" i="1"/>
  <c r="J778" i="1"/>
  <c r="P778" i="1"/>
  <c r="U778" i="1"/>
  <c r="Z778" i="1"/>
  <c r="AF778" i="1"/>
  <c r="AK778" i="1"/>
  <c r="AP778" i="1"/>
  <c r="L778" i="1"/>
  <c r="R778" i="1"/>
  <c r="Y778" i="1"/>
  <c r="AG778" i="1"/>
  <c r="AN778" i="1"/>
  <c r="AT778" i="1"/>
  <c r="N778" i="1"/>
  <c r="AC778" i="1"/>
  <c r="AR778" i="1"/>
  <c r="F778" i="1"/>
  <c r="M778" i="1"/>
  <c r="T778" i="1"/>
  <c r="AB778" i="1"/>
  <c r="AH778" i="1"/>
  <c r="AO778" i="1"/>
  <c r="H778" i="1"/>
  <c r="V778" i="1"/>
  <c r="AJ778" i="1"/>
  <c r="AD778" i="1"/>
  <c r="Q778" i="1"/>
  <c r="I778" i="1"/>
  <c r="AL778" i="1"/>
  <c r="AS778" i="1"/>
  <c r="X778" i="1"/>
  <c r="G746" i="1"/>
  <c r="K746" i="1"/>
  <c r="O746" i="1"/>
  <c r="S746" i="1"/>
  <c r="W746" i="1"/>
  <c r="AA746" i="1"/>
  <c r="AE746" i="1"/>
  <c r="AI746" i="1"/>
  <c r="AM746" i="1"/>
  <c r="AQ746" i="1"/>
  <c r="J746" i="1"/>
  <c r="P746" i="1"/>
  <c r="U746" i="1"/>
  <c r="Z746" i="1"/>
  <c r="AF746" i="1"/>
  <c r="AK746" i="1"/>
  <c r="AP746" i="1"/>
  <c r="F746" i="1"/>
  <c r="L746" i="1"/>
  <c r="Q746" i="1"/>
  <c r="V746" i="1"/>
  <c r="AB746" i="1"/>
  <c r="AG746" i="1"/>
  <c r="AL746" i="1"/>
  <c r="AR746" i="1"/>
  <c r="H746" i="1"/>
  <c r="R746" i="1"/>
  <c r="AC746" i="1"/>
  <c r="AN746" i="1"/>
  <c r="M746" i="1"/>
  <c r="AH746" i="1"/>
  <c r="I746" i="1"/>
  <c r="T746" i="1"/>
  <c r="AD746" i="1"/>
  <c r="AO746" i="1"/>
  <c r="X746" i="1"/>
  <c r="AS746" i="1"/>
  <c r="AT746" i="1"/>
  <c r="N746" i="1"/>
  <c r="Y746" i="1"/>
  <c r="AJ746" i="1"/>
  <c r="G714" i="1"/>
  <c r="K714" i="1"/>
  <c r="O714" i="1"/>
  <c r="S714" i="1"/>
  <c r="W714" i="1"/>
  <c r="AA714" i="1"/>
  <c r="AE714" i="1"/>
  <c r="AI714" i="1"/>
  <c r="AM714" i="1"/>
  <c r="AQ714" i="1"/>
  <c r="J714" i="1"/>
  <c r="P714" i="1"/>
  <c r="U714" i="1"/>
  <c r="Z714" i="1"/>
  <c r="AF714" i="1"/>
  <c r="AK714" i="1"/>
  <c r="AP714" i="1"/>
  <c r="F714" i="1"/>
  <c r="L714" i="1"/>
  <c r="Q714" i="1"/>
  <c r="V714" i="1"/>
  <c r="AB714" i="1"/>
  <c r="AG714" i="1"/>
  <c r="AL714" i="1"/>
  <c r="AR714" i="1"/>
  <c r="H714" i="1"/>
  <c r="R714" i="1"/>
  <c r="AC714" i="1"/>
  <c r="AN714" i="1"/>
  <c r="I714" i="1"/>
  <c r="T714" i="1"/>
  <c r="AD714" i="1"/>
  <c r="AO714" i="1"/>
  <c r="X714" i="1"/>
  <c r="AS714" i="1"/>
  <c r="AJ714" i="1"/>
  <c r="Y714" i="1"/>
  <c r="AT714" i="1"/>
  <c r="M714" i="1"/>
  <c r="AH714" i="1"/>
  <c r="N714" i="1"/>
  <c r="G682" i="1"/>
  <c r="K682" i="1"/>
  <c r="O682" i="1"/>
  <c r="S682" i="1"/>
  <c r="W682" i="1"/>
  <c r="AA682" i="1"/>
  <c r="AE682" i="1"/>
  <c r="AI682" i="1"/>
  <c r="AM682" i="1"/>
  <c r="AQ682" i="1"/>
  <c r="J682" i="1"/>
  <c r="P682" i="1"/>
  <c r="U682" i="1"/>
  <c r="Z682" i="1"/>
  <c r="AF682" i="1"/>
  <c r="AK682" i="1"/>
  <c r="AP682" i="1"/>
  <c r="H682" i="1"/>
  <c r="N682" i="1"/>
  <c r="V682" i="1"/>
  <c r="AC682" i="1"/>
  <c r="AJ682" i="1"/>
  <c r="AR682" i="1"/>
  <c r="I682" i="1"/>
  <c r="Q682" i="1"/>
  <c r="X682" i="1"/>
  <c r="AD682" i="1"/>
  <c r="AL682" i="1"/>
  <c r="AS682" i="1"/>
  <c r="M682" i="1"/>
  <c r="AB682" i="1"/>
  <c r="AO682" i="1"/>
  <c r="F682" i="1"/>
  <c r="Y682" i="1"/>
  <c r="AT682" i="1"/>
  <c r="L682" i="1"/>
  <c r="AG682" i="1"/>
  <c r="R682" i="1"/>
  <c r="T682" i="1"/>
  <c r="AH682" i="1"/>
  <c r="AN682" i="1"/>
  <c r="G650" i="1"/>
  <c r="K650" i="1"/>
  <c r="O650" i="1"/>
  <c r="S650" i="1"/>
  <c r="W650" i="1"/>
  <c r="AA650" i="1"/>
  <c r="AE650" i="1"/>
  <c r="AI650" i="1"/>
  <c r="AM650" i="1"/>
  <c r="AQ650" i="1"/>
  <c r="J650" i="1"/>
  <c r="P650" i="1"/>
  <c r="U650" i="1"/>
  <c r="Z650" i="1"/>
  <c r="AF650" i="1"/>
  <c r="AK650" i="1"/>
  <c r="AP650" i="1"/>
  <c r="L650" i="1"/>
  <c r="R650" i="1"/>
  <c r="Y650" i="1"/>
  <c r="AG650" i="1"/>
  <c r="AN650" i="1"/>
  <c r="AT650" i="1"/>
  <c r="F650" i="1"/>
  <c r="M650" i="1"/>
  <c r="T650" i="1"/>
  <c r="AB650" i="1"/>
  <c r="AH650" i="1"/>
  <c r="AO650" i="1"/>
  <c r="H650" i="1"/>
  <c r="V650" i="1"/>
  <c r="AJ650" i="1"/>
  <c r="N650" i="1"/>
  <c r="AC650" i="1"/>
  <c r="AR650" i="1"/>
  <c r="AD650" i="1"/>
  <c r="I650" i="1"/>
  <c r="AL650" i="1"/>
  <c r="Q650" i="1"/>
  <c r="X650" i="1"/>
  <c r="AS650" i="1"/>
  <c r="F618" i="1"/>
  <c r="J618" i="1"/>
  <c r="N618" i="1"/>
  <c r="R618" i="1"/>
  <c r="V618" i="1"/>
  <c r="Z618" i="1"/>
  <c r="AD618" i="1"/>
  <c r="AH618" i="1"/>
  <c r="AL618" i="1"/>
  <c r="AP618" i="1"/>
  <c r="AT618" i="1"/>
  <c r="H618" i="1"/>
  <c r="M618" i="1"/>
  <c r="S618" i="1"/>
  <c r="X618" i="1"/>
  <c r="AC618" i="1"/>
  <c r="AI618" i="1"/>
  <c r="AN618" i="1"/>
  <c r="AS618" i="1"/>
  <c r="I618" i="1"/>
  <c r="P618" i="1"/>
  <c r="W618" i="1"/>
  <c r="AE618" i="1"/>
  <c r="AK618" i="1"/>
  <c r="AR618" i="1"/>
  <c r="L618" i="1"/>
  <c r="U618" i="1"/>
  <c r="AF618" i="1"/>
  <c r="AO618" i="1"/>
  <c r="Q618" i="1"/>
  <c r="AB618" i="1"/>
  <c r="AQ618" i="1"/>
  <c r="K618" i="1"/>
  <c r="AA618" i="1"/>
  <c r="O618" i="1"/>
  <c r="AG618" i="1"/>
  <c r="AJ618" i="1"/>
  <c r="T618" i="1"/>
  <c r="G618" i="1"/>
  <c r="Y618" i="1"/>
  <c r="AM618" i="1"/>
  <c r="C2140" i="1"/>
  <c r="C2023" i="1"/>
  <c r="C2135" i="1"/>
  <c r="G792" i="1"/>
  <c r="K792" i="1"/>
  <c r="O792" i="1"/>
  <c r="S792" i="1"/>
  <c r="W792" i="1"/>
  <c r="AA792" i="1"/>
  <c r="AE792" i="1"/>
  <c r="AI792" i="1"/>
  <c r="AM792" i="1"/>
  <c r="AQ792" i="1"/>
  <c r="I792" i="1"/>
  <c r="Q792" i="1"/>
  <c r="Y792" i="1"/>
  <c r="AC792" i="1"/>
  <c r="AK792" i="1"/>
  <c r="AS792" i="1"/>
  <c r="H792" i="1"/>
  <c r="L792" i="1"/>
  <c r="P792" i="1"/>
  <c r="T792" i="1"/>
  <c r="X792" i="1"/>
  <c r="AB792" i="1"/>
  <c r="AF792" i="1"/>
  <c r="AJ792" i="1"/>
  <c r="AN792" i="1"/>
  <c r="AR792" i="1"/>
  <c r="M792" i="1"/>
  <c r="U792" i="1"/>
  <c r="AG792" i="1"/>
  <c r="AO792" i="1"/>
  <c r="N792" i="1"/>
  <c r="AD792" i="1"/>
  <c r="AT792" i="1"/>
  <c r="V792" i="1"/>
  <c r="Z792" i="1"/>
  <c r="AP792" i="1"/>
  <c r="R792" i="1"/>
  <c r="AH792" i="1"/>
  <c r="F792" i="1"/>
  <c r="AL792" i="1"/>
  <c r="J792" i="1"/>
  <c r="I716" i="1"/>
  <c r="M716" i="1"/>
  <c r="Q716" i="1"/>
  <c r="U716" i="1"/>
  <c r="Y716" i="1"/>
  <c r="AC716" i="1"/>
  <c r="AG716" i="1"/>
  <c r="AK716" i="1"/>
  <c r="AO716" i="1"/>
  <c r="AS716" i="1"/>
  <c r="H716" i="1"/>
  <c r="N716" i="1"/>
  <c r="S716" i="1"/>
  <c r="X716" i="1"/>
  <c r="AD716" i="1"/>
  <c r="AI716" i="1"/>
  <c r="AN716" i="1"/>
  <c r="AT716" i="1"/>
  <c r="J716" i="1"/>
  <c r="K716" i="1"/>
  <c r="R716" i="1"/>
  <c r="Z716" i="1"/>
  <c r="AF716" i="1"/>
  <c r="AM716" i="1"/>
  <c r="L716" i="1"/>
  <c r="T716" i="1"/>
  <c r="AA716" i="1"/>
  <c r="AH716" i="1"/>
  <c r="AP716" i="1"/>
  <c r="F716" i="1"/>
  <c r="V716" i="1"/>
  <c r="AJ716" i="1"/>
  <c r="AE716" i="1"/>
  <c r="G716" i="1"/>
  <c r="W716" i="1"/>
  <c r="AL716" i="1"/>
  <c r="O716" i="1"/>
  <c r="AB716" i="1"/>
  <c r="AQ716" i="1"/>
  <c r="P716" i="1"/>
  <c r="AR716" i="1"/>
  <c r="F783" i="1"/>
  <c r="J783" i="1"/>
  <c r="N783" i="1"/>
  <c r="R783" i="1"/>
  <c r="V783" i="1"/>
  <c r="Z783" i="1"/>
  <c r="AD783" i="1"/>
  <c r="AH783" i="1"/>
  <c r="AL783" i="1"/>
  <c r="AP783" i="1"/>
  <c r="AT783" i="1"/>
  <c r="H783" i="1"/>
  <c r="M783" i="1"/>
  <c r="S783" i="1"/>
  <c r="X783" i="1"/>
  <c r="AC783" i="1"/>
  <c r="AI783" i="1"/>
  <c r="AN783" i="1"/>
  <c r="AS783" i="1"/>
  <c r="L783" i="1"/>
  <c r="T783" i="1"/>
  <c r="AA783" i="1"/>
  <c r="AG783" i="1"/>
  <c r="AO783" i="1"/>
  <c r="W783" i="1"/>
  <c r="AR783" i="1"/>
  <c r="G783" i="1"/>
  <c r="O783" i="1"/>
  <c r="U783" i="1"/>
  <c r="AB783" i="1"/>
  <c r="AJ783" i="1"/>
  <c r="AQ783" i="1"/>
  <c r="I783" i="1"/>
  <c r="P783" i="1"/>
  <c r="AE783" i="1"/>
  <c r="AK783" i="1"/>
  <c r="Y783" i="1"/>
  <c r="AM783" i="1"/>
  <c r="Q783" i="1"/>
  <c r="AF783" i="1"/>
  <c r="K783" i="1"/>
  <c r="F659" i="1"/>
  <c r="J659" i="1"/>
  <c r="N659" i="1"/>
  <c r="R659" i="1"/>
  <c r="V659" i="1"/>
  <c r="Z659" i="1"/>
  <c r="AD659" i="1"/>
  <c r="AH659" i="1"/>
  <c r="AL659" i="1"/>
  <c r="AP659" i="1"/>
  <c r="AT659" i="1"/>
  <c r="I659" i="1"/>
  <c r="O659" i="1"/>
  <c r="T659" i="1"/>
  <c r="Y659" i="1"/>
  <c r="AE659" i="1"/>
  <c r="AJ659" i="1"/>
  <c r="AO659" i="1"/>
  <c r="L659" i="1"/>
  <c r="S659" i="1"/>
  <c r="AA659" i="1"/>
  <c r="AG659" i="1"/>
  <c r="AN659" i="1"/>
  <c r="G659" i="1"/>
  <c r="M659" i="1"/>
  <c r="U659" i="1"/>
  <c r="AB659" i="1"/>
  <c r="AI659" i="1"/>
  <c r="AQ659" i="1"/>
  <c r="H659" i="1"/>
  <c r="W659" i="1"/>
  <c r="AK659" i="1"/>
  <c r="Q659" i="1"/>
  <c r="AM659" i="1"/>
  <c r="X659" i="1"/>
  <c r="AR659" i="1"/>
  <c r="AC659" i="1"/>
  <c r="AF659" i="1"/>
  <c r="AS659" i="1"/>
  <c r="P659" i="1"/>
  <c r="K659" i="1"/>
  <c r="F833" i="1"/>
  <c r="J833" i="1"/>
  <c r="N833" i="1"/>
  <c r="R833" i="1"/>
  <c r="V833" i="1"/>
  <c r="Z833" i="1"/>
  <c r="AD833" i="1"/>
  <c r="AH833" i="1"/>
  <c r="AL833" i="1"/>
  <c r="AP833" i="1"/>
  <c r="AT833" i="1"/>
  <c r="K833" i="1"/>
  <c r="O833" i="1"/>
  <c r="W833" i="1"/>
  <c r="AA833" i="1"/>
  <c r="AI833" i="1"/>
  <c r="AQ833" i="1"/>
  <c r="L833" i="1"/>
  <c r="T833" i="1"/>
  <c r="AB833" i="1"/>
  <c r="AJ833" i="1"/>
  <c r="AR833" i="1"/>
  <c r="G833" i="1"/>
  <c r="S833" i="1"/>
  <c r="AE833" i="1"/>
  <c r="AM833" i="1"/>
  <c r="H833" i="1"/>
  <c r="P833" i="1"/>
  <c r="X833" i="1"/>
  <c r="AF833" i="1"/>
  <c r="AN833" i="1"/>
  <c r="M833" i="1"/>
  <c r="AC833" i="1"/>
  <c r="AS833" i="1"/>
  <c r="Q833" i="1"/>
  <c r="U833" i="1"/>
  <c r="I833" i="1"/>
  <c r="Y833" i="1"/>
  <c r="AO833" i="1"/>
  <c r="AG833" i="1"/>
  <c r="AK833" i="1"/>
  <c r="F801" i="1"/>
  <c r="J801" i="1"/>
  <c r="N801" i="1"/>
  <c r="R801" i="1"/>
  <c r="V801" i="1"/>
  <c r="Z801" i="1"/>
  <c r="AD801" i="1"/>
  <c r="AH801" i="1"/>
  <c r="AL801" i="1"/>
  <c r="AP801" i="1"/>
  <c r="AT801" i="1"/>
  <c r="L801" i="1"/>
  <c r="P801" i="1"/>
  <c r="X801" i="1"/>
  <c r="AF801" i="1"/>
  <c r="AN801" i="1"/>
  <c r="G801" i="1"/>
  <c r="K801" i="1"/>
  <c r="O801" i="1"/>
  <c r="S801" i="1"/>
  <c r="W801" i="1"/>
  <c r="AA801" i="1"/>
  <c r="AE801" i="1"/>
  <c r="AI801" i="1"/>
  <c r="AM801" i="1"/>
  <c r="AQ801" i="1"/>
  <c r="H801" i="1"/>
  <c r="T801" i="1"/>
  <c r="AB801" i="1"/>
  <c r="AJ801" i="1"/>
  <c r="AR801" i="1"/>
  <c r="M801" i="1"/>
  <c r="AC801" i="1"/>
  <c r="AS801" i="1"/>
  <c r="U801" i="1"/>
  <c r="AK801" i="1"/>
  <c r="I801" i="1"/>
  <c r="AO801" i="1"/>
  <c r="Q801" i="1"/>
  <c r="AG801" i="1"/>
  <c r="Y801" i="1"/>
  <c r="H769" i="1"/>
  <c r="L769" i="1"/>
  <c r="P769" i="1"/>
  <c r="T769" i="1"/>
  <c r="X769" i="1"/>
  <c r="AB769" i="1"/>
  <c r="AF769" i="1"/>
  <c r="AJ769" i="1"/>
  <c r="AN769" i="1"/>
  <c r="AR769" i="1"/>
  <c r="F769" i="1"/>
  <c r="K769" i="1"/>
  <c r="Q769" i="1"/>
  <c r="V769" i="1"/>
  <c r="AA769" i="1"/>
  <c r="AG769" i="1"/>
  <c r="AL769" i="1"/>
  <c r="AQ769" i="1"/>
  <c r="G769" i="1"/>
  <c r="M769" i="1"/>
  <c r="R769" i="1"/>
  <c r="W769" i="1"/>
  <c r="AC769" i="1"/>
  <c r="AH769" i="1"/>
  <c r="AM769" i="1"/>
  <c r="AS769" i="1"/>
  <c r="N769" i="1"/>
  <c r="Y769" i="1"/>
  <c r="AI769" i="1"/>
  <c r="AT769" i="1"/>
  <c r="I769" i="1"/>
  <c r="AD769" i="1"/>
  <c r="O769" i="1"/>
  <c r="Z769" i="1"/>
  <c r="AK769" i="1"/>
  <c r="S769" i="1"/>
  <c r="AO769" i="1"/>
  <c r="AP769" i="1"/>
  <c r="U769" i="1"/>
  <c r="J769" i="1"/>
  <c r="AE769" i="1"/>
  <c r="E705" i="1"/>
  <c r="C3452" i="1" s="1"/>
  <c r="H673" i="1"/>
  <c r="L673" i="1"/>
  <c r="P673" i="1"/>
  <c r="T673" i="1"/>
  <c r="X673" i="1"/>
  <c r="AB673" i="1"/>
  <c r="AF673" i="1"/>
  <c r="AJ673" i="1"/>
  <c r="AN673" i="1"/>
  <c r="AR673" i="1"/>
  <c r="F673" i="1"/>
  <c r="K673" i="1"/>
  <c r="Q673" i="1"/>
  <c r="V673" i="1"/>
  <c r="AA673" i="1"/>
  <c r="AG673" i="1"/>
  <c r="AL673" i="1"/>
  <c r="AQ673" i="1"/>
  <c r="G673" i="1"/>
  <c r="N673" i="1"/>
  <c r="U673" i="1"/>
  <c r="AC673" i="1"/>
  <c r="AI673" i="1"/>
  <c r="AP673" i="1"/>
  <c r="I673" i="1"/>
  <c r="O673" i="1"/>
  <c r="W673" i="1"/>
  <c r="AD673" i="1"/>
  <c r="AK673" i="1"/>
  <c r="AS673" i="1"/>
  <c r="M673" i="1"/>
  <c r="Z673" i="1"/>
  <c r="AO673" i="1"/>
  <c r="R673" i="1"/>
  <c r="AE673" i="1"/>
  <c r="AT673" i="1"/>
  <c r="AH673" i="1"/>
  <c r="J673" i="1"/>
  <c r="AM673" i="1"/>
  <c r="S673" i="1"/>
  <c r="Y673" i="1"/>
  <c r="F641" i="1"/>
  <c r="J641" i="1"/>
  <c r="N641" i="1"/>
  <c r="R641" i="1"/>
  <c r="V641" i="1"/>
  <c r="Z641" i="1"/>
  <c r="AD641" i="1"/>
  <c r="AH641" i="1"/>
  <c r="AL641" i="1"/>
  <c r="AP641" i="1"/>
  <c r="AT641" i="1"/>
  <c r="H641" i="1"/>
  <c r="M641" i="1"/>
  <c r="S641" i="1"/>
  <c r="X641" i="1"/>
  <c r="AC641" i="1"/>
  <c r="AI641" i="1"/>
  <c r="AN641" i="1"/>
  <c r="AS641" i="1"/>
  <c r="K641" i="1"/>
  <c r="Q641" i="1"/>
  <c r="Y641" i="1"/>
  <c r="AF641" i="1"/>
  <c r="AM641" i="1"/>
  <c r="O641" i="1"/>
  <c r="W641" i="1"/>
  <c r="AG641" i="1"/>
  <c r="AQ641" i="1"/>
  <c r="G641" i="1"/>
  <c r="P641" i="1"/>
  <c r="AA641" i="1"/>
  <c r="AJ641" i="1"/>
  <c r="AR641" i="1"/>
  <c r="T641" i="1"/>
  <c r="AK641" i="1"/>
  <c r="I641" i="1"/>
  <c r="AB641" i="1"/>
  <c r="L641" i="1"/>
  <c r="U641" i="1"/>
  <c r="AE641" i="1"/>
  <c r="AO641" i="1"/>
  <c r="G804" i="1"/>
  <c r="K804" i="1"/>
  <c r="O804" i="1"/>
  <c r="S804" i="1"/>
  <c r="W804" i="1"/>
  <c r="AA804" i="1"/>
  <c r="AE804" i="1"/>
  <c r="AI804" i="1"/>
  <c r="AM804" i="1"/>
  <c r="AQ804" i="1"/>
  <c r="M804" i="1"/>
  <c r="U804" i="1"/>
  <c r="AC804" i="1"/>
  <c r="AK804" i="1"/>
  <c r="AS804" i="1"/>
  <c r="H804" i="1"/>
  <c r="L804" i="1"/>
  <c r="P804" i="1"/>
  <c r="T804" i="1"/>
  <c r="X804" i="1"/>
  <c r="AB804" i="1"/>
  <c r="AF804" i="1"/>
  <c r="AJ804" i="1"/>
  <c r="AN804" i="1"/>
  <c r="AR804" i="1"/>
  <c r="I804" i="1"/>
  <c r="Q804" i="1"/>
  <c r="Y804" i="1"/>
  <c r="AG804" i="1"/>
  <c r="AO804" i="1"/>
  <c r="R804" i="1"/>
  <c r="AH804" i="1"/>
  <c r="J804" i="1"/>
  <c r="Z804" i="1"/>
  <c r="AD804" i="1"/>
  <c r="AT804" i="1"/>
  <c r="F804" i="1"/>
  <c r="V804" i="1"/>
  <c r="AL804" i="1"/>
  <c r="AP804" i="1"/>
  <c r="N804" i="1"/>
  <c r="I744" i="1"/>
  <c r="M744" i="1"/>
  <c r="Q744" i="1"/>
  <c r="U744" i="1"/>
  <c r="Y744" i="1"/>
  <c r="AC744" i="1"/>
  <c r="AG744" i="1"/>
  <c r="AK744" i="1"/>
  <c r="AO744" i="1"/>
  <c r="AS744" i="1"/>
  <c r="G744" i="1"/>
  <c r="L744" i="1"/>
  <c r="R744" i="1"/>
  <c r="W744" i="1"/>
  <c r="AB744" i="1"/>
  <c r="AH744" i="1"/>
  <c r="AM744" i="1"/>
  <c r="AR744" i="1"/>
  <c r="H744" i="1"/>
  <c r="N744" i="1"/>
  <c r="S744" i="1"/>
  <c r="X744" i="1"/>
  <c r="AD744" i="1"/>
  <c r="AI744" i="1"/>
  <c r="AN744" i="1"/>
  <c r="AT744" i="1"/>
  <c r="O744" i="1"/>
  <c r="Z744" i="1"/>
  <c r="AJ744" i="1"/>
  <c r="T744" i="1"/>
  <c r="AP744" i="1"/>
  <c r="F744" i="1"/>
  <c r="P744" i="1"/>
  <c r="AA744" i="1"/>
  <c r="AL744" i="1"/>
  <c r="J744" i="1"/>
  <c r="AE744" i="1"/>
  <c r="AQ744" i="1"/>
  <c r="K744" i="1"/>
  <c r="V744" i="1"/>
  <c r="AF744" i="1"/>
  <c r="G632" i="1"/>
  <c r="K632" i="1"/>
  <c r="O632" i="1"/>
  <c r="S632" i="1"/>
  <c r="W632" i="1"/>
  <c r="AA632" i="1"/>
  <c r="AE632" i="1"/>
  <c r="AI632" i="1"/>
  <c r="AM632" i="1"/>
  <c r="AQ632" i="1"/>
  <c r="H632" i="1"/>
  <c r="M632" i="1"/>
  <c r="R632" i="1"/>
  <c r="X632" i="1"/>
  <c r="AC632" i="1"/>
  <c r="AH632" i="1"/>
  <c r="AN632" i="1"/>
  <c r="AS632" i="1"/>
  <c r="L632" i="1"/>
  <c r="T632" i="1"/>
  <c r="Z632" i="1"/>
  <c r="AG632" i="1"/>
  <c r="AO632" i="1"/>
  <c r="N632" i="1"/>
  <c r="V632" i="1"/>
  <c r="AF632" i="1"/>
  <c r="AP632" i="1"/>
  <c r="F632" i="1"/>
  <c r="Q632" i="1"/>
  <c r="AD632" i="1"/>
  <c r="AR632" i="1"/>
  <c r="I632" i="1"/>
  <c r="U632" i="1"/>
  <c r="AJ632" i="1"/>
  <c r="AT632" i="1"/>
  <c r="Y632" i="1"/>
  <c r="J632" i="1"/>
  <c r="AK632" i="1"/>
  <c r="AL632" i="1"/>
  <c r="P632" i="1"/>
  <c r="AB632" i="1"/>
  <c r="F755" i="1"/>
  <c r="J755" i="1"/>
  <c r="N755" i="1"/>
  <c r="R755" i="1"/>
  <c r="V755" i="1"/>
  <c r="Z755" i="1"/>
  <c r="AD755" i="1"/>
  <c r="AH755" i="1"/>
  <c r="AL755" i="1"/>
  <c r="AP755" i="1"/>
  <c r="AT755" i="1"/>
  <c r="I755" i="1"/>
  <c r="O755" i="1"/>
  <c r="T755" i="1"/>
  <c r="Y755" i="1"/>
  <c r="AE755" i="1"/>
  <c r="AJ755" i="1"/>
  <c r="AO755" i="1"/>
  <c r="K755" i="1"/>
  <c r="P755" i="1"/>
  <c r="U755" i="1"/>
  <c r="AA755" i="1"/>
  <c r="AF755" i="1"/>
  <c r="AK755" i="1"/>
  <c r="AQ755" i="1"/>
  <c r="L755" i="1"/>
  <c r="W755" i="1"/>
  <c r="AG755" i="1"/>
  <c r="AR755" i="1"/>
  <c r="G755" i="1"/>
  <c r="AB755" i="1"/>
  <c r="M755" i="1"/>
  <c r="X755" i="1"/>
  <c r="AI755" i="1"/>
  <c r="AS755" i="1"/>
  <c r="Q755" i="1"/>
  <c r="AM755" i="1"/>
  <c r="S755" i="1"/>
  <c r="H755" i="1"/>
  <c r="AC755" i="1"/>
  <c r="AN755" i="1"/>
  <c r="H611" i="1"/>
  <c r="L611" i="1"/>
  <c r="P611" i="1"/>
  <c r="T611" i="1"/>
  <c r="X611" i="1"/>
  <c r="AB611" i="1"/>
  <c r="AF611" i="1"/>
  <c r="AJ611" i="1"/>
  <c r="AN611" i="1"/>
  <c r="AR611" i="1"/>
  <c r="F611" i="1"/>
  <c r="K611" i="1"/>
  <c r="Q611" i="1"/>
  <c r="V611" i="1"/>
  <c r="AA611" i="1"/>
  <c r="AG611" i="1"/>
  <c r="AL611" i="1"/>
  <c r="AQ611" i="1"/>
  <c r="G611" i="1"/>
  <c r="N611" i="1"/>
  <c r="U611" i="1"/>
  <c r="AC611" i="1"/>
  <c r="AI611" i="1"/>
  <c r="AP611" i="1"/>
  <c r="M611" i="1"/>
  <c r="W611" i="1"/>
  <c r="AE611" i="1"/>
  <c r="AO611" i="1"/>
  <c r="J611" i="1"/>
  <c r="Y611" i="1"/>
  <c r="AK611" i="1"/>
  <c r="I611" i="1"/>
  <c r="Z611" i="1"/>
  <c r="AS611" i="1"/>
  <c r="S611" i="1"/>
  <c r="AT611" i="1"/>
  <c r="AD611" i="1"/>
  <c r="O611" i="1"/>
  <c r="AH611" i="1"/>
  <c r="AM611" i="1"/>
  <c r="R611" i="1"/>
  <c r="H790" i="1"/>
  <c r="L790" i="1"/>
  <c r="P790" i="1"/>
  <c r="T790" i="1"/>
  <c r="X790" i="1"/>
  <c r="AB790" i="1"/>
  <c r="AF790" i="1"/>
  <c r="AJ790" i="1"/>
  <c r="AN790" i="1"/>
  <c r="AR790" i="1"/>
  <c r="I790" i="1"/>
  <c r="N790" i="1"/>
  <c r="S790" i="1"/>
  <c r="Y790" i="1"/>
  <c r="AD790" i="1"/>
  <c r="AI790" i="1"/>
  <c r="AO790" i="1"/>
  <c r="AT790" i="1"/>
  <c r="F790" i="1"/>
  <c r="Q790" i="1"/>
  <c r="V790" i="1"/>
  <c r="AG790" i="1"/>
  <c r="AQ790" i="1"/>
  <c r="J790" i="1"/>
  <c r="O790" i="1"/>
  <c r="U790" i="1"/>
  <c r="Z790" i="1"/>
  <c r="AE790" i="1"/>
  <c r="AK790" i="1"/>
  <c r="AP790" i="1"/>
  <c r="K790" i="1"/>
  <c r="AA790" i="1"/>
  <c r="AL790" i="1"/>
  <c r="R790" i="1"/>
  <c r="AM790" i="1"/>
  <c r="AC790" i="1"/>
  <c r="M790" i="1"/>
  <c r="W790" i="1"/>
  <c r="AS790" i="1"/>
  <c r="G790" i="1"/>
  <c r="AH790" i="1"/>
  <c r="G758" i="1"/>
  <c r="K758" i="1"/>
  <c r="O758" i="1"/>
  <c r="S758" i="1"/>
  <c r="W758" i="1"/>
  <c r="AA758" i="1"/>
  <c r="AE758" i="1"/>
  <c r="AI758" i="1"/>
  <c r="AM758" i="1"/>
  <c r="AQ758" i="1"/>
  <c r="I758" i="1"/>
  <c r="N758" i="1"/>
  <c r="T758" i="1"/>
  <c r="Y758" i="1"/>
  <c r="AD758" i="1"/>
  <c r="AJ758" i="1"/>
  <c r="AO758" i="1"/>
  <c r="AT758" i="1"/>
  <c r="J758" i="1"/>
  <c r="P758" i="1"/>
  <c r="U758" i="1"/>
  <c r="Z758" i="1"/>
  <c r="AF758" i="1"/>
  <c r="AK758" i="1"/>
  <c r="AP758" i="1"/>
  <c r="F758" i="1"/>
  <c r="Q758" i="1"/>
  <c r="AB758" i="1"/>
  <c r="AL758" i="1"/>
  <c r="L758" i="1"/>
  <c r="AG758" i="1"/>
  <c r="H758" i="1"/>
  <c r="R758" i="1"/>
  <c r="AC758" i="1"/>
  <c r="AN758" i="1"/>
  <c r="V758" i="1"/>
  <c r="AR758" i="1"/>
  <c r="X758" i="1"/>
  <c r="AS758" i="1"/>
  <c r="M758" i="1"/>
  <c r="AH758" i="1"/>
  <c r="C2179" i="1"/>
  <c r="C2211" i="1"/>
  <c r="C2018" i="1"/>
  <c r="C2069" i="1"/>
  <c r="C2101" i="1"/>
  <c r="C2117" i="1"/>
  <c r="C2133" i="1"/>
  <c r="C2062" i="1"/>
  <c r="C2090" i="1"/>
  <c r="C2043" i="1"/>
  <c r="C2075" i="1"/>
  <c r="G816" i="1"/>
  <c r="K816" i="1"/>
  <c r="O816" i="1"/>
  <c r="S816" i="1"/>
  <c r="W816" i="1"/>
  <c r="AA816" i="1"/>
  <c r="AE816" i="1"/>
  <c r="AI816" i="1"/>
  <c r="AM816" i="1"/>
  <c r="AQ816" i="1"/>
  <c r="I816" i="1"/>
  <c r="Q816" i="1"/>
  <c r="Y816" i="1"/>
  <c r="AG816" i="1"/>
  <c r="AO816" i="1"/>
  <c r="H816" i="1"/>
  <c r="L816" i="1"/>
  <c r="P816" i="1"/>
  <c r="T816" i="1"/>
  <c r="X816" i="1"/>
  <c r="AB816" i="1"/>
  <c r="AF816" i="1"/>
  <c r="AJ816" i="1"/>
  <c r="AN816" i="1"/>
  <c r="AR816" i="1"/>
  <c r="M816" i="1"/>
  <c r="U816" i="1"/>
  <c r="AC816" i="1"/>
  <c r="AK816" i="1"/>
  <c r="AS816" i="1"/>
  <c r="F816" i="1"/>
  <c r="V816" i="1"/>
  <c r="AL816" i="1"/>
  <c r="J816" i="1"/>
  <c r="Z816" i="1"/>
  <c r="AD816" i="1"/>
  <c r="AT816" i="1"/>
  <c r="AH816" i="1"/>
  <c r="AP816" i="1"/>
  <c r="N816" i="1"/>
  <c r="R816" i="1"/>
  <c r="I784" i="1"/>
  <c r="M784" i="1"/>
  <c r="Q784" i="1"/>
  <c r="U784" i="1"/>
  <c r="Y784" i="1"/>
  <c r="AC784" i="1"/>
  <c r="AG784" i="1"/>
  <c r="AK784" i="1"/>
  <c r="AO784" i="1"/>
  <c r="AS784" i="1"/>
  <c r="J784" i="1"/>
  <c r="O784" i="1"/>
  <c r="T784" i="1"/>
  <c r="Z784" i="1"/>
  <c r="AE784" i="1"/>
  <c r="AJ784" i="1"/>
  <c r="AP784" i="1"/>
  <c r="G784" i="1"/>
  <c r="N784" i="1"/>
  <c r="V784" i="1"/>
  <c r="AB784" i="1"/>
  <c r="AI784" i="1"/>
  <c r="AQ784" i="1"/>
  <c r="R784" i="1"/>
  <c r="AF784" i="1"/>
  <c r="AT784" i="1"/>
  <c r="H784" i="1"/>
  <c r="P784" i="1"/>
  <c r="W784" i="1"/>
  <c r="AD784" i="1"/>
  <c r="AL784" i="1"/>
  <c r="AR784" i="1"/>
  <c r="K784" i="1"/>
  <c r="X784" i="1"/>
  <c r="AM784" i="1"/>
  <c r="L784" i="1"/>
  <c r="AN784" i="1"/>
  <c r="AH784" i="1"/>
  <c r="S784" i="1"/>
  <c r="AA784" i="1"/>
  <c r="F784" i="1"/>
  <c r="H807" i="1"/>
  <c r="L807" i="1"/>
  <c r="P807" i="1"/>
  <c r="T807" i="1"/>
  <c r="X807" i="1"/>
  <c r="AB807" i="1"/>
  <c r="AF807" i="1"/>
  <c r="AJ807" i="1"/>
  <c r="AN807" i="1"/>
  <c r="AR807" i="1"/>
  <c r="F807" i="1"/>
  <c r="N807" i="1"/>
  <c r="V807" i="1"/>
  <c r="AD807" i="1"/>
  <c r="AL807" i="1"/>
  <c r="AT807" i="1"/>
  <c r="I807" i="1"/>
  <c r="M807" i="1"/>
  <c r="Q807" i="1"/>
  <c r="U807" i="1"/>
  <c r="Y807" i="1"/>
  <c r="AC807" i="1"/>
  <c r="AG807" i="1"/>
  <c r="AK807" i="1"/>
  <c r="AO807" i="1"/>
  <c r="AS807" i="1"/>
  <c r="J807" i="1"/>
  <c r="R807" i="1"/>
  <c r="Z807" i="1"/>
  <c r="AH807" i="1"/>
  <c r="AP807" i="1"/>
  <c r="G807" i="1"/>
  <c r="W807" i="1"/>
  <c r="AM807" i="1"/>
  <c r="AQ807" i="1"/>
  <c r="O807" i="1"/>
  <c r="AI807" i="1"/>
  <c r="K807" i="1"/>
  <c r="AA807" i="1"/>
  <c r="AE807" i="1"/>
  <c r="S807" i="1"/>
  <c r="F775" i="1"/>
  <c r="J775" i="1"/>
  <c r="N775" i="1"/>
  <c r="R775" i="1"/>
  <c r="V775" i="1"/>
  <c r="Z775" i="1"/>
  <c r="AD775" i="1"/>
  <c r="AH775" i="1"/>
  <c r="AL775" i="1"/>
  <c r="AP775" i="1"/>
  <c r="AT775" i="1"/>
  <c r="K775" i="1"/>
  <c r="P775" i="1"/>
  <c r="U775" i="1"/>
  <c r="AA775" i="1"/>
  <c r="AF775" i="1"/>
  <c r="AK775" i="1"/>
  <c r="AQ775" i="1"/>
  <c r="G775" i="1"/>
  <c r="L775" i="1"/>
  <c r="M775" i="1"/>
  <c r="T775" i="1"/>
  <c r="AB775" i="1"/>
  <c r="AI775" i="1"/>
  <c r="AO775" i="1"/>
  <c r="H775" i="1"/>
  <c r="AE775" i="1"/>
  <c r="AS775" i="1"/>
  <c r="O775" i="1"/>
  <c r="W775" i="1"/>
  <c r="AC775" i="1"/>
  <c r="AJ775" i="1"/>
  <c r="AR775" i="1"/>
  <c r="Q775" i="1"/>
  <c r="X775" i="1"/>
  <c r="AM775" i="1"/>
  <c r="I775" i="1"/>
  <c r="AN775" i="1"/>
  <c r="Y775" i="1"/>
  <c r="S775" i="1"/>
  <c r="AG775" i="1"/>
  <c r="F829" i="1"/>
  <c r="J829" i="1"/>
  <c r="N829" i="1"/>
  <c r="R829" i="1"/>
  <c r="V829" i="1"/>
  <c r="Z829" i="1"/>
  <c r="AD829" i="1"/>
  <c r="AH829" i="1"/>
  <c r="AL829" i="1"/>
  <c r="AP829" i="1"/>
  <c r="AT829" i="1"/>
  <c r="K829" i="1"/>
  <c r="S829" i="1"/>
  <c r="W829" i="1"/>
  <c r="AE829" i="1"/>
  <c r="AM829" i="1"/>
  <c r="AQ829" i="1"/>
  <c r="L829" i="1"/>
  <c r="T829" i="1"/>
  <c r="AB829" i="1"/>
  <c r="AJ829" i="1"/>
  <c r="AR829" i="1"/>
  <c r="G829" i="1"/>
  <c r="O829" i="1"/>
  <c r="AA829" i="1"/>
  <c r="AI829" i="1"/>
  <c r="H829" i="1"/>
  <c r="P829" i="1"/>
  <c r="X829" i="1"/>
  <c r="AF829" i="1"/>
  <c r="AN829" i="1"/>
  <c r="Q829" i="1"/>
  <c r="AG829" i="1"/>
  <c r="U829" i="1"/>
  <c r="AK829" i="1"/>
  <c r="I829" i="1"/>
  <c r="Y829" i="1"/>
  <c r="AO829" i="1"/>
  <c r="AC829" i="1"/>
  <c r="AS829" i="1"/>
  <c r="M829" i="1"/>
  <c r="F813" i="1"/>
  <c r="J813" i="1"/>
  <c r="N813" i="1"/>
  <c r="R813" i="1"/>
  <c r="V813" i="1"/>
  <c r="Z813" i="1"/>
  <c r="AD813" i="1"/>
  <c r="AH813" i="1"/>
  <c r="AL813" i="1"/>
  <c r="AP813" i="1"/>
  <c r="AT813" i="1"/>
  <c r="L813" i="1"/>
  <c r="T813" i="1"/>
  <c r="AB813" i="1"/>
  <c r="AJ813" i="1"/>
  <c r="AR813" i="1"/>
  <c r="G813" i="1"/>
  <c r="K813" i="1"/>
  <c r="O813" i="1"/>
  <c r="S813" i="1"/>
  <c r="W813" i="1"/>
  <c r="AA813" i="1"/>
  <c r="AE813" i="1"/>
  <c r="AI813" i="1"/>
  <c r="AM813" i="1"/>
  <c r="AQ813" i="1"/>
  <c r="H813" i="1"/>
  <c r="P813" i="1"/>
  <c r="X813" i="1"/>
  <c r="AF813" i="1"/>
  <c r="AN813" i="1"/>
  <c r="Q813" i="1"/>
  <c r="AG813" i="1"/>
  <c r="U813" i="1"/>
  <c r="AK813" i="1"/>
  <c r="Y813" i="1"/>
  <c r="AC813" i="1"/>
  <c r="I813" i="1"/>
  <c r="AO813" i="1"/>
  <c r="M813" i="1"/>
  <c r="AS813" i="1"/>
  <c r="F797" i="1"/>
  <c r="J797" i="1"/>
  <c r="N797" i="1"/>
  <c r="R797" i="1"/>
  <c r="V797" i="1"/>
  <c r="Z797" i="1"/>
  <c r="AD797" i="1"/>
  <c r="AH797" i="1"/>
  <c r="AL797" i="1"/>
  <c r="AP797" i="1"/>
  <c r="AT797" i="1"/>
  <c r="L797" i="1"/>
  <c r="T797" i="1"/>
  <c r="AB797" i="1"/>
  <c r="AJ797" i="1"/>
  <c r="AN797" i="1"/>
  <c r="G797" i="1"/>
  <c r="K797" i="1"/>
  <c r="O797" i="1"/>
  <c r="S797" i="1"/>
  <c r="W797" i="1"/>
  <c r="AA797" i="1"/>
  <c r="AE797" i="1"/>
  <c r="AI797" i="1"/>
  <c r="AM797" i="1"/>
  <c r="AQ797" i="1"/>
  <c r="H797" i="1"/>
  <c r="P797" i="1"/>
  <c r="X797" i="1"/>
  <c r="AF797" i="1"/>
  <c r="AR797" i="1"/>
  <c r="Q797" i="1"/>
  <c r="AG797" i="1"/>
  <c r="Y797" i="1"/>
  <c r="AO797" i="1"/>
  <c r="M797" i="1"/>
  <c r="AC797" i="1"/>
  <c r="U797" i="1"/>
  <c r="AK797" i="1"/>
  <c r="I797" i="1"/>
  <c r="AS797" i="1"/>
  <c r="H781" i="1"/>
  <c r="L781" i="1"/>
  <c r="P781" i="1"/>
  <c r="T781" i="1"/>
  <c r="X781" i="1"/>
  <c r="AB781" i="1"/>
  <c r="AF781" i="1"/>
  <c r="AJ781" i="1"/>
  <c r="AN781" i="1"/>
  <c r="AR781" i="1"/>
  <c r="J781" i="1"/>
  <c r="O781" i="1"/>
  <c r="U781" i="1"/>
  <c r="Z781" i="1"/>
  <c r="AE781" i="1"/>
  <c r="AK781" i="1"/>
  <c r="AP781" i="1"/>
  <c r="I781" i="1"/>
  <c r="Q781" i="1"/>
  <c r="W781" i="1"/>
  <c r="AD781" i="1"/>
  <c r="AL781" i="1"/>
  <c r="AS781" i="1"/>
  <c r="F781" i="1"/>
  <c r="S781" i="1"/>
  <c r="AA781" i="1"/>
  <c r="AO781" i="1"/>
  <c r="K781" i="1"/>
  <c r="R781" i="1"/>
  <c r="Y781" i="1"/>
  <c r="AG781" i="1"/>
  <c r="AM781" i="1"/>
  <c r="AT781" i="1"/>
  <c r="M781" i="1"/>
  <c r="AH781" i="1"/>
  <c r="V781" i="1"/>
  <c r="G781" i="1"/>
  <c r="AQ781" i="1"/>
  <c r="AC781" i="1"/>
  <c r="AI781" i="1"/>
  <c r="N781" i="1"/>
  <c r="H765" i="1"/>
  <c r="L765" i="1"/>
  <c r="P765" i="1"/>
  <c r="T765" i="1"/>
  <c r="X765" i="1"/>
  <c r="AB765" i="1"/>
  <c r="AF765" i="1"/>
  <c r="AJ765" i="1"/>
  <c r="AN765" i="1"/>
  <c r="AR765" i="1"/>
  <c r="J765" i="1"/>
  <c r="O765" i="1"/>
  <c r="U765" i="1"/>
  <c r="Z765" i="1"/>
  <c r="AE765" i="1"/>
  <c r="AK765" i="1"/>
  <c r="AP765" i="1"/>
  <c r="F765" i="1"/>
  <c r="K765" i="1"/>
  <c r="Q765" i="1"/>
  <c r="V765" i="1"/>
  <c r="AA765" i="1"/>
  <c r="AG765" i="1"/>
  <c r="AL765" i="1"/>
  <c r="AQ765" i="1"/>
  <c r="G765" i="1"/>
  <c r="R765" i="1"/>
  <c r="AC765" i="1"/>
  <c r="AM765" i="1"/>
  <c r="M765" i="1"/>
  <c r="AH765" i="1"/>
  <c r="AS765" i="1"/>
  <c r="I765" i="1"/>
  <c r="S765" i="1"/>
  <c r="AD765" i="1"/>
  <c r="AO765" i="1"/>
  <c r="W765" i="1"/>
  <c r="AI765" i="1"/>
  <c r="N765" i="1"/>
  <c r="AT765" i="1"/>
  <c r="Y765" i="1"/>
  <c r="E749" i="1"/>
  <c r="E733" i="1"/>
  <c r="E621" i="1"/>
  <c r="G828" i="1"/>
  <c r="K828" i="1"/>
  <c r="O828" i="1"/>
  <c r="S828" i="1"/>
  <c r="W828" i="1"/>
  <c r="AA828" i="1"/>
  <c r="AE828" i="1"/>
  <c r="AI828" i="1"/>
  <c r="AM828" i="1"/>
  <c r="AQ828" i="1"/>
  <c r="H828" i="1"/>
  <c r="P828" i="1"/>
  <c r="X828" i="1"/>
  <c r="AF828" i="1"/>
  <c r="AN828" i="1"/>
  <c r="AR828" i="1"/>
  <c r="M828" i="1"/>
  <c r="U828" i="1"/>
  <c r="AC828" i="1"/>
  <c r="AK828" i="1"/>
  <c r="AS828" i="1"/>
  <c r="L828" i="1"/>
  <c r="T828" i="1"/>
  <c r="AB828" i="1"/>
  <c r="AJ828" i="1"/>
  <c r="I828" i="1"/>
  <c r="Q828" i="1"/>
  <c r="Y828" i="1"/>
  <c r="AG828" i="1"/>
  <c r="AO828" i="1"/>
  <c r="J828" i="1"/>
  <c r="Z828" i="1"/>
  <c r="AP828" i="1"/>
  <c r="N828" i="1"/>
  <c r="AD828" i="1"/>
  <c r="R828" i="1"/>
  <c r="V828" i="1"/>
  <c r="AL828" i="1"/>
  <c r="AT828" i="1"/>
  <c r="AH828" i="1"/>
  <c r="F828" i="1"/>
  <c r="G796" i="1"/>
  <c r="K796" i="1"/>
  <c r="O796" i="1"/>
  <c r="S796" i="1"/>
  <c r="W796" i="1"/>
  <c r="AA796" i="1"/>
  <c r="AE796" i="1"/>
  <c r="AI796" i="1"/>
  <c r="AM796" i="1"/>
  <c r="AQ796" i="1"/>
  <c r="M796" i="1"/>
  <c r="U796" i="1"/>
  <c r="AC796" i="1"/>
  <c r="AK796" i="1"/>
  <c r="AS796" i="1"/>
  <c r="H796" i="1"/>
  <c r="L796" i="1"/>
  <c r="P796" i="1"/>
  <c r="T796" i="1"/>
  <c r="X796" i="1"/>
  <c r="AB796" i="1"/>
  <c r="AF796" i="1"/>
  <c r="AJ796" i="1"/>
  <c r="AN796" i="1"/>
  <c r="AR796" i="1"/>
  <c r="I796" i="1"/>
  <c r="Q796" i="1"/>
  <c r="Y796" i="1"/>
  <c r="AG796" i="1"/>
  <c r="AO796" i="1"/>
  <c r="J796" i="1"/>
  <c r="Z796" i="1"/>
  <c r="AP796" i="1"/>
  <c r="AH796" i="1"/>
  <c r="F796" i="1"/>
  <c r="V796" i="1"/>
  <c r="N796" i="1"/>
  <c r="AD796" i="1"/>
  <c r="AT796" i="1"/>
  <c r="R796" i="1"/>
  <c r="AL796" i="1"/>
  <c r="I768" i="1"/>
  <c r="M768" i="1"/>
  <c r="Q768" i="1"/>
  <c r="U768" i="1"/>
  <c r="Y768" i="1"/>
  <c r="AC768" i="1"/>
  <c r="AG768" i="1"/>
  <c r="AK768" i="1"/>
  <c r="AO768" i="1"/>
  <c r="AS768" i="1"/>
  <c r="J768" i="1"/>
  <c r="O768" i="1"/>
  <c r="T768" i="1"/>
  <c r="Z768" i="1"/>
  <c r="AE768" i="1"/>
  <c r="AJ768" i="1"/>
  <c r="AP768" i="1"/>
  <c r="F768" i="1"/>
  <c r="K768" i="1"/>
  <c r="P768" i="1"/>
  <c r="V768" i="1"/>
  <c r="AA768" i="1"/>
  <c r="AF768" i="1"/>
  <c r="AL768" i="1"/>
  <c r="AQ768" i="1"/>
  <c r="L768" i="1"/>
  <c r="W768" i="1"/>
  <c r="AH768" i="1"/>
  <c r="AR768" i="1"/>
  <c r="G768" i="1"/>
  <c r="AB768" i="1"/>
  <c r="N768" i="1"/>
  <c r="X768" i="1"/>
  <c r="AI768" i="1"/>
  <c r="AT768" i="1"/>
  <c r="R768" i="1"/>
  <c r="AM768" i="1"/>
  <c r="AN768" i="1"/>
  <c r="AD768" i="1"/>
  <c r="H768" i="1"/>
  <c r="S768" i="1"/>
  <c r="E696" i="1"/>
  <c r="E676" i="1"/>
  <c r="C3423" i="1" s="1"/>
  <c r="E628" i="1"/>
  <c r="H811" i="1"/>
  <c r="L811" i="1"/>
  <c r="P811" i="1"/>
  <c r="T811" i="1"/>
  <c r="X811" i="1"/>
  <c r="AB811" i="1"/>
  <c r="AF811" i="1"/>
  <c r="AJ811" i="1"/>
  <c r="AN811" i="1"/>
  <c r="AR811" i="1"/>
  <c r="J811" i="1"/>
  <c r="R811" i="1"/>
  <c r="Z811" i="1"/>
  <c r="AH811" i="1"/>
  <c r="AP811" i="1"/>
  <c r="I811" i="1"/>
  <c r="M811" i="1"/>
  <c r="Q811" i="1"/>
  <c r="U811" i="1"/>
  <c r="Y811" i="1"/>
  <c r="AC811" i="1"/>
  <c r="AG811" i="1"/>
  <c r="AK811" i="1"/>
  <c r="AO811" i="1"/>
  <c r="AS811" i="1"/>
  <c r="F811" i="1"/>
  <c r="N811" i="1"/>
  <c r="V811" i="1"/>
  <c r="AD811" i="1"/>
  <c r="AL811" i="1"/>
  <c r="AT811" i="1"/>
  <c r="S811" i="1"/>
  <c r="AI811" i="1"/>
  <c r="G811" i="1"/>
  <c r="W811" i="1"/>
  <c r="K811" i="1"/>
  <c r="AQ811" i="1"/>
  <c r="O811" i="1"/>
  <c r="AM811" i="1"/>
  <c r="AA811" i="1"/>
  <c r="AE811" i="1"/>
  <c r="F779" i="1"/>
  <c r="J779" i="1"/>
  <c r="N779" i="1"/>
  <c r="R779" i="1"/>
  <c r="V779" i="1"/>
  <c r="Z779" i="1"/>
  <c r="AD779" i="1"/>
  <c r="AH779" i="1"/>
  <c r="AL779" i="1"/>
  <c r="AP779" i="1"/>
  <c r="AT779" i="1"/>
  <c r="G779" i="1"/>
  <c r="L779" i="1"/>
  <c r="Q779" i="1"/>
  <c r="W779" i="1"/>
  <c r="AB779" i="1"/>
  <c r="AG779" i="1"/>
  <c r="AM779" i="1"/>
  <c r="AR779" i="1"/>
  <c r="M779" i="1"/>
  <c r="T779" i="1"/>
  <c r="AA779" i="1"/>
  <c r="AI779" i="1"/>
  <c r="AO779" i="1"/>
  <c r="X779" i="1"/>
  <c r="AK779" i="1"/>
  <c r="H779" i="1"/>
  <c r="O779" i="1"/>
  <c r="U779" i="1"/>
  <c r="AC779" i="1"/>
  <c r="AJ779" i="1"/>
  <c r="AQ779" i="1"/>
  <c r="I779" i="1"/>
  <c r="P779" i="1"/>
  <c r="AE779" i="1"/>
  <c r="AS779" i="1"/>
  <c r="S779" i="1"/>
  <c r="AF779" i="1"/>
  <c r="K779" i="1"/>
  <c r="Y779" i="1"/>
  <c r="AN779" i="1"/>
  <c r="E627" i="1"/>
  <c r="I834" i="1"/>
  <c r="M834" i="1"/>
  <c r="Q834" i="1"/>
  <c r="U834" i="1"/>
  <c r="Y834" i="1"/>
  <c r="AC834" i="1"/>
  <c r="AG834" i="1"/>
  <c r="AK834" i="1"/>
  <c r="AO834" i="1"/>
  <c r="AS834" i="1"/>
  <c r="F834" i="1"/>
  <c r="N834" i="1"/>
  <c r="R834" i="1"/>
  <c r="V834" i="1"/>
  <c r="AD834" i="1"/>
  <c r="AL834" i="1"/>
  <c r="AP834" i="1"/>
  <c r="K834" i="1"/>
  <c r="S834" i="1"/>
  <c r="AA834" i="1"/>
  <c r="AI834" i="1"/>
  <c r="AQ834" i="1"/>
  <c r="J834" i="1"/>
  <c r="Z834" i="1"/>
  <c r="AH834" i="1"/>
  <c r="AT834" i="1"/>
  <c r="G834" i="1"/>
  <c r="O834" i="1"/>
  <c r="W834" i="1"/>
  <c r="AE834" i="1"/>
  <c r="AM834" i="1"/>
  <c r="T834" i="1"/>
  <c r="AJ834" i="1"/>
  <c r="H834" i="1"/>
  <c r="X834" i="1"/>
  <c r="AN834" i="1"/>
  <c r="L834" i="1"/>
  <c r="AB834" i="1"/>
  <c r="AF834" i="1"/>
  <c r="AR834" i="1"/>
  <c r="P834" i="1"/>
  <c r="I818" i="1"/>
  <c r="M818" i="1"/>
  <c r="Q818" i="1"/>
  <c r="U818" i="1"/>
  <c r="Y818" i="1"/>
  <c r="AC818" i="1"/>
  <c r="AG818" i="1"/>
  <c r="AK818" i="1"/>
  <c r="AO818" i="1"/>
  <c r="AS818" i="1"/>
  <c r="K818" i="1"/>
  <c r="S818" i="1"/>
  <c r="AA818" i="1"/>
  <c r="AI818" i="1"/>
  <c r="AQ818" i="1"/>
  <c r="F818" i="1"/>
  <c r="J818" i="1"/>
  <c r="N818" i="1"/>
  <c r="R818" i="1"/>
  <c r="V818" i="1"/>
  <c r="Z818" i="1"/>
  <c r="AD818" i="1"/>
  <c r="AH818" i="1"/>
  <c r="AL818" i="1"/>
  <c r="AP818" i="1"/>
  <c r="AT818" i="1"/>
  <c r="G818" i="1"/>
  <c r="O818" i="1"/>
  <c r="W818" i="1"/>
  <c r="AE818" i="1"/>
  <c r="AM818" i="1"/>
  <c r="T818" i="1"/>
  <c r="AJ818" i="1"/>
  <c r="H818" i="1"/>
  <c r="X818" i="1"/>
  <c r="AN818" i="1"/>
  <c r="L818" i="1"/>
  <c r="AB818" i="1"/>
  <c r="P818" i="1"/>
  <c r="AR818" i="1"/>
  <c r="AF818" i="1"/>
  <c r="I802" i="1"/>
  <c r="M802" i="1"/>
  <c r="Q802" i="1"/>
  <c r="U802" i="1"/>
  <c r="Y802" i="1"/>
  <c r="AC802" i="1"/>
  <c r="AG802" i="1"/>
  <c r="AK802" i="1"/>
  <c r="AO802" i="1"/>
  <c r="AS802" i="1"/>
  <c r="G802" i="1"/>
  <c r="O802" i="1"/>
  <c r="W802" i="1"/>
  <c r="AE802" i="1"/>
  <c r="AM802" i="1"/>
  <c r="F802" i="1"/>
  <c r="J802" i="1"/>
  <c r="N802" i="1"/>
  <c r="R802" i="1"/>
  <c r="V802" i="1"/>
  <c r="Z802" i="1"/>
  <c r="AD802" i="1"/>
  <c r="AH802" i="1"/>
  <c r="AL802" i="1"/>
  <c r="AP802" i="1"/>
  <c r="AT802" i="1"/>
  <c r="K802" i="1"/>
  <c r="S802" i="1"/>
  <c r="AA802" i="1"/>
  <c r="AI802" i="1"/>
  <c r="AQ802" i="1"/>
  <c r="T802" i="1"/>
  <c r="AJ802" i="1"/>
  <c r="AB802" i="1"/>
  <c r="AR802" i="1"/>
  <c r="P802" i="1"/>
  <c r="AF802" i="1"/>
  <c r="H802" i="1"/>
  <c r="X802" i="1"/>
  <c r="AN802" i="1"/>
  <c r="L802" i="1"/>
  <c r="G786" i="1"/>
  <c r="K786" i="1"/>
  <c r="O786" i="1"/>
  <c r="S786" i="1"/>
  <c r="W786" i="1"/>
  <c r="AA786" i="1"/>
  <c r="AE786" i="1"/>
  <c r="AI786" i="1"/>
  <c r="AM786" i="1"/>
  <c r="AQ786" i="1"/>
  <c r="H786" i="1"/>
  <c r="M786" i="1"/>
  <c r="R786" i="1"/>
  <c r="X786" i="1"/>
  <c r="AC786" i="1"/>
  <c r="AH786" i="1"/>
  <c r="AN786" i="1"/>
  <c r="AS786" i="1"/>
  <c r="J786" i="1"/>
  <c r="Q786" i="1"/>
  <c r="Y786" i="1"/>
  <c r="AF786" i="1"/>
  <c r="AL786" i="1"/>
  <c r="AT786" i="1"/>
  <c r="N786" i="1"/>
  <c r="AB786" i="1"/>
  <c r="AP786" i="1"/>
  <c r="L786" i="1"/>
  <c r="T786" i="1"/>
  <c r="Z786" i="1"/>
  <c r="AG786" i="1"/>
  <c r="AO786" i="1"/>
  <c r="F786" i="1"/>
  <c r="U786" i="1"/>
  <c r="AJ786" i="1"/>
  <c r="P786" i="1"/>
  <c r="AR786" i="1"/>
  <c r="AD786" i="1"/>
  <c r="I786" i="1"/>
  <c r="V786" i="1"/>
  <c r="AK786" i="1"/>
  <c r="G770" i="1"/>
  <c r="K770" i="1"/>
  <c r="O770" i="1"/>
  <c r="S770" i="1"/>
  <c r="W770" i="1"/>
  <c r="AA770" i="1"/>
  <c r="AE770" i="1"/>
  <c r="AI770" i="1"/>
  <c r="AM770" i="1"/>
  <c r="AQ770" i="1"/>
  <c r="H770" i="1"/>
  <c r="M770" i="1"/>
  <c r="R770" i="1"/>
  <c r="X770" i="1"/>
  <c r="AC770" i="1"/>
  <c r="AH770" i="1"/>
  <c r="AN770" i="1"/>
  <c r="AS770" i="1"/>
  <c r="I770" i="1"/>
  <c r="N770" i="1"/>
  <c r="T770" i="1"/>
  <c r="Y770" i="1"/>
  <c r="AD770" i="1"/>
  <c r="AJ770" i="1"/>
  <c r="AO770" i="1"/>
  <c r="AT770" i="1"/>
  <c r="P770" i="1"/>
  <c r="Z770" i="1"/>
  <c r="AK770" i="1"/>
  <c r="U770" i="1"/>
  <c r="F770" i="1"/>
  <c r="Q770" i="1"/>
  <c r="AB770" i="1"/>
  <c r="AL770" i="1"/>
  <c r="J770" i="1"/>
  <c r="AF770" i="1"/>
  <c r="AP770" i="1"/>
  <c r="AR770" i="1"/>
  <c r="AG770" i="1"/>
  <c r="L770" i="1"/>
  <c r="V770" i="1"/>
  <c r="G754" i="1"/>
  <c r="K754" i="1"/>
  <c r="O754" i="1"/>
  <c r="S754" i="1"/>
  <c r="W754" i="1"/>
  <c r="AA754" i="1"/>
  <c r="AE754" i="1"/>
  <c r="AI754" i="1"/>
  <c r="AM754" i="1"/>
  <c r="AQ754" i="1"/>
  <c r="H754" i="1"/>
  <c r="M754" i="1"/>
  <c r="R754" i="1"/>
  <c r="X754" i="1"/>
  <c r="AC754" i="1"/>
  <c r="AH754" i="1"/>
  <c r="AN754" i="1"/>
  <c r="AS754" i="1"/>
  <c r="I754" i="1"/>
  <c r="N754" i="1"/>
  <c r="T754" i="1"/>
  <c r="Y754" i="1"/>
  <c r="AD754" i="1"/>
  <c r="AJ754" i="1"/>
  <c r="AO754" i="1"/>
  <c r="AT754" i="1"/>
  <c r="J754" i="1"/>
  <c r="U754" i="1"/>
  <c r="AF754" i="1"/>
  <c r="AP754" i="1"/>
  <c r="P754" i="1"/>
  <c r="L754" i="1"/>
  <c r="V754" i="1"/>
  <c r="AG754" i="1"/>
  <c r="AR754" i="1"/>
  <c r="Z754" i="1"/>
  <c r="AK754" i="1"/>
  <c r="Q754" i="1"/>
  <c r="AL754" i="1"/>
  <c r="AB754" i="1"/>
  <c r="F754" i="1"/>
  <c r="C2079" i="1"/>
  <c r="C2127" i="1"/>
  <c r="G832" i="1"/>
  <c r="K832" i="1"/>
  <c r="O832" i="1"/>
  <c r="S832" i="1"/>
  <c r="W832" i="1"/>
  <c r="AA832" i="1"/>
  <c r="AE832" i="1"/>
  <c r="AI832" i="1"/>
  <c r="AM832" i="1"/>
  <c r="AQ832" i="1"/>
  <c r="L832" i="1"/>
  <c r="T832" i="1"/>
  <c r="X832" i="1"/>
  <c r="AF832" i="1"/>
  <c r="AJ832" i="1"/>
  <c r="AR832" i="1"/>
  <c r="M832" i="1"/>
  <c r="U832" i="1"/>
  <c r="AC832" i="1"/>
  <c r="AK832" i="1"/>
  <c r="AS832" i="1"/>
  <c r="H832" i="1"/>
  <c r="P832" i="1"/>
  <c r="AB832" i="1"/>
  <c r="AN832" i="1"/>
  <c r="I832" i="1"/>
  <c r="Q832" i="1"/>
  <c r="Y832" i="1"/>
  <c r="AG832" i="1"/>
  <c r="AO832" i="1"/>
  <c r="F832" i="1"/>
  <c r="V832" i="1"/>
  <c r="AL832" i="1"/>
  <c r="J832" i="1"/>
  <c r="Z832" i="1"/>
  <c r="AP832" i="1"/>
  <c r="AD832" i="1"/>
  <c r="AT832" i="1"/>
  <c r="R832" i="1"/>
  <c r="N832" i="1"/>
  <c r="AH832" i="1"/>
  <c r="G800" i="1"/>
  <c r="K800" i="1"/>
  <c r="O800" i="1"/>
  <c r="S800" i="1"/>
  <c r="W800" i="1"/>
  <c r="AA800" i="1"/>
  <c r="AE800" i="1"/>
  <c r="AI800" i="1"/>
  <c r="AM800" i="1"/>
  <c r="AQ800" i="1"/>
  <c r="M800" i="1"/>
  <c r="U800" i="1"/>
  <c r="AC800" i="1"/>
  <c r="AK800" i="1"/>
  <c r="AS800" i="1"/>
  <c r="H800" i="1"/>
  <c r="L800" i="1"/>
  <c r="P800" i="1"/>
  <c r="T800" i="1"/>
  <c r="X800" i="1"/>
  <c r="AB800" i="1"/>
  <c r="AF800" i="1"/>
  <c r="AJ800" i="1"/>
  <c r="AN800" i="1"/>
  <c r="AR800" i="1"/>
  <c r="I800" i="1"/>
  <c r="Q800" i="1"/>
  <c r="Y800" i="1"/>
  <c r="AG800" i="1"/>
  <c r="AO800" i="1"/>
  <c r="F800" i="1"/>
  <c r="V800" i="1"/>
  <c r="AL800" i="1"/>
  <c r="AD800" i="1"/>
  <c r="AH800" i="1"/>
  <c r="J800" i="1"/>
  <c r="Z800" i="1"/>
  <c r="AP800" i="1"/>
  <c r="N800" i="1"/>
  <c r="AT800" i="1"/>
  <c r="R800" i="1"/>
  <c r="H823" i="1"/>
  <c r="L823" i="1"/>
  <c r="P823" i="1"/>
  <c r="T823" i="1"/>
  <c r="X823" i="1"/>
  <c r="AB823" i="1"/>
  <c r="AF823" i="1"/>
  <c r="AJ823" i="1"/>
  <c r="AN823" i="1"/>
  <c r="AR823" i="1"/>
  <c r="AO823" i="1"/>
  <c r="F823" i="1"/>
  <c r="N823" i="1"/>
  <c r="R823" i="1"/>
  <c r="Z823" i="1"/>
  <c r="AH823" i="1"/>
  <c r="AP823" i="1"/>
  <c r="AT823" i="1"/>
  <c r="I823" i="1"/>
  <c r="M823" i="1"/>
  <c r="Q823" i="1"/>
  <c r="U823" i="1"/>
  <c r="Y823" i="1"/>
  <c r="AC823" i="1"/>
  <c r="AG823" i="1"/>
  <c r="AK823" i="1"/>
  <c r="AS823" i="1"/>
  <c r="J823" i="1"/>
  <c r="V823" i="1"/>
  <c r="AD823" i="1"/>
  <c r="AL823" i="1"/>
  <c r="G823" i="1"/>
  <c r="W823" i="1"/>
  <c r="AM823" i="1"/>
  <c r="K823" i="1"/>
  <c r="AA823" i="1"/>
  <c r="AQ823" i="1"/>
  <c r="O823" i="1"/>
  <c r="AE823" i="1"/>
  <c r="S823" i="1"/>
  <c r="AI823" i="1"/>
  <c r="F759" i="1"/>
  <c r="J759" i="1"/>
  <c r="N759" i="1"/>
  <c r="R759" i="1"/>
  <c r="V759" i="1"/>
  <c r="Z759" i="1"/>
  <c r="AD759" i="1"/>
  <c r="AH759" i="1"/>
  <c r="AL759" i="1"/>
  <c r="AP759" i="1"/>
  <c r="AT759" i="1"/>
  <c r="K759" i="1"/>
  <c r="P759" i="1"/>
  <c r="U759" i="1"/>
  <c r="AA759" i="1"/>
  <c r="AF759" i="1"/>
  <c r="AK759" i="1"/>
  <c r="AQ759" i="1"/>
  <c r="G759" i="1"/>
  <c r="L759" i="1"/>
  <c r="Q759" i="1"/>
  <c r="W759" i="1"/>
  <c r="AB759" i="1"/>
  <c r="AG759" i="1"/>
  <c r="AM759" i="1"/>
  <c r="AR759" i="1"/>
  <c r="H759" i="1"/>
  <c r="S759" i="1"/>
  <c r="AC759" i="1"/>
  <c r="AN759" i="1"/>
  <c r="M759" i="1"/>
  <c r="AI759" i="1"/>
  <c r="I759" i="1"/>
  <c r="T759" i="1"/>
  <c r="AE759" i="1"/>
  <c r="AO759" i="1"/>
  <c r="X759" i="1"/>
  <c r="AS759" i="1"/>
  <c r="Y759" i="1"/>
  <c r="AJ759" i="1"/>
  <c r="O759" i="1"/>
  <c r="E667" i="1"/>
  <c r="F821" i="1"/>
  <c r="J821" i="1"/>
  <c r="N821" i="1"/>
  <c r="R821" i="1"/>
  <c r="V821" i="1"/>
  <c r="Z821" i="1"/>
  <c r="AD821" i="1"/>
  <c r="AH821" i="1"/>
  <c r="AL821" i="1"/>
  <c r="AP821" i="1"/>
  <c r="AT821" i="1"/>
  <c r="H821" i="1"/>
  <c r="P821" i="1"/>
  <c r="X821" i="1"/>
  <c r="AF821" i="1"/>
  <c r="AN821" i="1"/>
  <c r="G821" i="1"/>
  <c r="K821" i="1"/>
  <c r="O821" i="1"/>
  <c r="S821" i="1"/>
  <c r="W821" i="1"/>
  <c r="AA821" i="1"/>
  <c r="AE821" i="1"/>
  <c r="AI821" i="1"/>
  <c r="AM821" i="1"/>
  <c r="AQ821" i="1"/>
  <c r="L821" i="1"/>
  <c r="T821" i="1"/>
  <c r="AB821" i="1"/>
  <c r="AJ821" i="1"/>
  <c r="AR821" i="1"/>
  <c r="I821" i="1"/>
  <c r="Y821" i="1"/>
  <c r="AO821" i="1"/>
  <c r="M821" i="1"/>
  <c r="AC821" i="1"/>
  <c r="AS821" i="1"/>
  <c r="AG821" i="1"/>
  <c r="AK821" i="1"/>
  <c r="Q821" i="1"/>
  <c r="U821" i="1"/>
  <c r="H789" i="1"/>
  <c r="L789" i="1"/>
  <c r="P789" i="1"/>
  <c r="T789" i="1"/>
  <c r="X789" i="1"/>
  <c r="AB789" i="1"/>
  <c r="AF789" i="1"/>
  <c r="AJ789" i="1"/>
  <c r="AN789" i="1"/>
  <c r="AR789" i="1"/>
  <c r="G789" i="1"/>
  <c r="M789" i="1"/>
  <c r="R789" i="1"/>
  <c r="W789" i="1"/>
  <c r="AC789" i="1"/>
  <c r="AH789" i="1"/>
  <c r="AM789" i="1"/>
  <c r="AS789" i="1"/>
  <c r="I789" i="1"/>
  <c r="O789" i="1"/>
  <c r="V789" i="1"/>
  <c r="AD789" i="1"/>
  <c r="AK789" i="1"/>
  <c r="AQ789" i="1"/>
  <c r="K789" i="1"/>
  <c r="Z789" i="1"/>
  <c r="AG789" i="1"/>
  <c r="J789" i="1"/>
  <c r="Q789" i="1"/>
  <c r="Y789" i="1"/>
  <c r="AE789" i="1"/>
  <c r="AL789" i="1"/>
  <c r="AT789" i="1"/>
  <c r="S789" i="1"/>
  <c r="AO789" i="1"/>
  <c r="F789" i="1"/>
  <c r="AI789" i="1"/>
  <c r="U789" i="1"/>
  <c r="N789" i="1"/>
  <c r="AP789" i="1"/>
  <c r="AA789" i="1"/>
  <c r="H757" i="1"/>
  <c r="L757" i="1"/>
  <c r="P757" i="1"/>
  <c r="T757" i="1"/>
  <c r="X757" i="1"/>
  <c r="AB757" i="1"/>
  <c r="AF757" i="1"/>
  <c r="AJ757" i="1"/>
  <c r="AN757" i="1"/>
  <c r="AR757" i="1"/>
  <c r="G757" i="1"/>
  <c r="M757" i="1"/>
  <c r="R757" i="1"/>
  <c r="W757" i="1"/>
  <c r="AC757" i="1"/>
  <c r="AH757" i="1"/>
  <c r="AM757" i="1"/>
  <c r="AS757" i="1"/>
  <c r="I757" i="1"/>
  <c r="N757" i="1"/>
  <c r="S757" i="1"/>
  <c r="Y757" i="1"/>
  <c r="AD757" i="1"/>
  <c r="AI757" i="1"/>
  <c r="AO757" i="1"/>
  <c r="AT757" i="1"/>
  <c r="O757" i="1"/>
  <c r="Z757" i="1"/>
  <c r="AK757" i="1"/>
  <c r="J757" i="1"/>
  <c r="AE757" i="1"/>
  <c r="F757" i="1"/>
  <c r="Q757" i="1"/>
  <c r="AA757" i="1"/>
  <c r="AL757" i="1"/>
  <c r="U757" i="1"/>
  <c r="AP757" i="1"/>
  <c r="V757" i="1"/>
  <c r="AG757" i="1"/>
  <c r="AQ757" i="1"/>
  <c r="K757" i="1"/>
  <c r="H741" i="1"/>
  <c r="L741" i="1"/>
  <c r="P741" i="1"/>
  <c r="T741" i="1"/>
  <c r="X741" i="1"/>
  <c r="AB741" i="1"/>
  <c r="AF741" i="1"/>
  <c r="AJ741" i="1"/>
  <c r="AN741" i="1"/>
  <c r="AR741" i="1"/>
  <c r="G741" i="1"/>
  <c r="M741" i="1"/>
  <c r="R741" i="1"/>
  <c r="W741" i="1"/>
  <c r="AC741" i="1"/>
  <c r="AH741" i="1"/>
  <c r="AM741" i="1"/>
  <c r="AS741" i="1"/>
  <c r="I741" i="1"/>
  <c r="N741" i="1"/>
  <c r="S741" i="1"/>
  <c r="Y741" i="1"/>
  <c r="AD741" i="1"/>
  <c r="AI741" i="1"/>
  <c r="AO741" i="1"/>
  <c r="AT741" i="1"/>
  <c r="J741" i="1"/>
  <c r="U741" i="1"/>
  <c r="AE741" i="1"/>
  <c r="AP741" i="1"/>
  <c r="AK741" i="1"/>
  <c r="K741" i="1"/>
  <c r="V741" i="1"/>
  <c r="AG741" i="1"/>
  <c r="AQ741" i="1"/>
  <c r="O741" i="1"/>
  <c r="Z741" i="1"/>
  <c r="AL741" i="1"/>
  <c r="F741" i="1"/>
  <c r="Q741" i="1"/>
  <c r="AA741" i="1"/>
  <c r="H709" i="1"/>
  <c r="L709" i="1"/>
  <c r="P709" i="1"/>
  <c r="T709" i="1"/>
  <c r="X709" i="1"/>
  <c r="AB709" i="1"/>
  <c r="AF709" i="1"/>
  <c r="AJ709" i="1"/>
  <c r="AN709" i="1"/>
  <c r="AR709" i="1"/>
  <c r="G709" i="1"/>
  <c r="M709" i="1"/>
  <c r="R709" i="1"/>
  <c r="W709" i="1"/>
  <c r="AC709" i="1"/>
  <c r="AH709" i="1"/>
  <c r="AM709" i="1"/>
  <c r="AS709" i="1"/>
  <c r="I709" i="1"/>
  <c r="N709" i="1"/>
  <c r="S709" i="1"/>
  <c r="Y709" i="1"/>
  <c r="AD709" i="1"/>
  <c r="AI709" i="1"/>
  <c r="AO709" i="1"/>
  <c r="AT709" i="1"/>
  <c r="J709" i="1"/>
  <c r="U709" i="1"/>
  <c r="AE709" i="1"/>
  <c r="AP709" i="1"/>
  <c r="K709" i="1"/>
  <c r="V709" i="1"/>
  <c r="AG709" i="1"/>
  <c r="AQ709" i="1"/>
  <c r="O709" i="1"/>
  <c r="AK709" i="1"/>
  <c r="AA709" i="1"/>
  <c r="Q709" i="1"/>
  <c r="AL709" i="1"/>
  <c r="Z709" i="1"/>
  <c r="F709" i="1"/>
  <c r="H677" i="1"/>
  <c r="L677" i="1"/>
  <c r="P677" i="1"/>
  <c r="T677" i="1"/>
  <c r="X677" i="1"/>
  <c r="AB677" i="1"/>
  <c r="AF677" i="1"/>
  <c r="AJ677" i="1"/>
  <c r="AN677" i="1"/>
  <c r="AR677" i="1"/>
  <c r="G677" i="1"/>
  <c r="M677" i="1"/>
  <c r="R677" i="1"/>
  <c r="W677" i="1"/>
  <c r="AC677" i="1"/>
  <c r="AH677" i="1"/>
  <c r="AM677" i="1"/>
  <c r="AS677" i="1"/>
  <c r="F677" i="1"/>
  <c r="N677" i="1"/>
  <c r="U677" i="1"/>
  <c r="AA677" i="1"/>
  <c r="AI677" i="1"/>
  <c r="AP677" i="1"/>
  <c r="I677" i="1"/>
  <c r="O677" i="1"/>
  <c r="V677" i="1"/>
  <c r="AD677" i="1"/>
  <c r="AK677" i="1"/>
  <c r="AQ677" i="1"/>
  <c r="S677" i="1"/>
  <c r="AG677" i="1"/>
  <c r="J677" i="1"/>
  <c r="Y677" i="1"/>
  <c r="AL677" i="1"/>
  <c r="K677" i="1"/>
  <c r="AO677" i="1"/>
  <c r="Q677" i="1"/>
  <c r="AT677" i="1"/>
  <c r="AE677" i="1"/>
  <c r="Z677" i="1"/>
  <c r="F645" i="1"/>
  <c r="J645" i="1"/>
  <c r="N645" i="1"/>
  <c r="R645" i="1"/>
  <c r="V645" i="1"/>
  <c r="Z645" i="1"/>
  <c r="AD645" i="1"/>
  <c r="AH645" i="1"/>
  <c r="AL645" i="1"/>
  <c r="AP645" i="1"/>
  <c r="AT645" i="1"/>
  <c r="I645" i="1"/>
  <c r="O645" i="1"/>
  <c r="T645" i="1"/>
  <c r="Y645" i="1"/>
  <c r="AE645" i="1"/>
  <c r="AJ645" i="1"/>
  <c r="AO645" i="1"/>
  <c r="K645" i="1"/>
  <c r="Q645" i="1"/>
  <c r="X645" i="1"/>
  <c r="AF645" i="1"/>
  <c r="AM645" i="1"/>
  <c r="AS645" i="1"/>
  <c r="L645" i="1"/>
  <c r="U645" i="1"/>
  <c r="AC645" i="1"/>
  <c r="AN645" i="1"/>
  <c r="M645" i="1"/>
  <c r="W645" i="1"/>
  <c r="AG645" i="1"/>
  <c r="AQ645" i="1"/>
  <c r="G645" i="1"/>
  <c r="AA645" i="1"/>
  <c r="AR645" i="1"/>
  <c r="P645" i="1"/>
  <c r="AI645" i="1"/>
  <c r="AK645" i="1"/>
  <c r="H645" i="1"/>
  <c r="S645" i="1"/>
  <c r="AB645" i="1"/>
  <c r="F613" i="1"/>
  <c r="J613" i="1"/>
  <c r="N613" i="1"/>
  <c r="R613" i="1"/>
  <c r="V613" i="1"/>
  <c r="Z613" i="1"/>
  <c r="AD613" i="1"/>
  <c r="AH613" i="1"/>
  <c r="AL613" i="1"/>
  <c r="AP613" i="1"/>
  <c r="AT613" i="1"/>
  <c r="I613" i="1"/>
  <c r="O613" i="1"/>
  <c r="T613" i="1"/>
  <c r="Y613" i="1"/>
  <c r="AE613" i="1"/>
  <c r="AJ613" i="1"/>
  <c r="AO613" i="1"/>
  <c r="K613" i="1"/>
  <c r="Q613" i="1"/>
  <c r="X613" i="1"/>
  <c r="AF613" i="1"/>
  <c r="AM613" i="1"/>
  <c r="AS613" i="1"/>
  <c r="G613" i="1"/>
  <c r="P613" i="1"/>
  <c r="AA613" i="1"/>
  <c r="AI613" i="1"/>
  <c r="AR613" i="1"/>
  <c r="S613" i="1"/>
  <c r="AC613" i="1"/>
  <c r="AQ613" i="1"/>
  <c r="L613" i="1"/>
  <c r="AB613" i="1"/>
  <c r="H613" i="1"/>
  <c r="AG613" i="1"/>
  <c r="M613" i="1"/>
  <c r="AK613" i="1"/>
  <c r="U613" i="1"/>
  <c r="AN613" i="1"/>
  <c r="W613" i="1"/>
  <c r="I780" i="1"/>
  <c r="M780" i="1"/>
  <c r="Q780" i="1"/>
  <c r="U780" i="1"/>
  <c r="Y780" i="1"/>
  <c r="AC780" i="1"/>
  <c r="AG780" i="1"/>
  <c r="AK780" i="1"/>
  <c r="AO780" i="1"/>
  <c r="AS780" i="1"/>
  <c r="H780" i="1"/>
  <c r="N780" i="1"/>
  <c r="S780" i="1"/>
  <c r="X780" i="1"/>
  <c r="AD780" i="1"/>
  <c r="AI780" i="1"/>
  <c r="AN780" i="1"/>
  <c r="AT780" i="1"/>
  <c r="G780" i="1"/>
  <c r="O780" i="1"/>
  <c r="V780" i="1"/>
  <c r="AB780" i="1"/>
  <c r="AJ780" i="1"/>
  <c r="AQ780" i="1"/>
  <c r="K780" i="1"/>
  <c r="Z780" i="1"/>
  <c r="AM780" i="1"/>
  <c r="J780" i="1"/>
  <c r="P780" i="1"/>
  <c r="W780" i="1"/>
  <c r="AE780" i="1"/>
  <c r="AL780" i="1"/>
  <c r="AR780" i="1"/>
  <c r="R780" i="1"/>
  <c r="AF780" i="1"/>
  <c r="F780" i="1"/>
  <c r="AH780" i="1"/>
  <c r="AA780" i="1"/>
  <c r="L780" i="1"/>
  <c r="AP780" i="1"/>
  <c r="T780" i="1"/>
  <c r="I684" i="1"/>
  <c r="M684" i="1"/>
  <c r="Q684" i="1"/>
  <c r="U684" i="1"/>
  <c r="Y684" i="1"/>
  <c r="AC684" i="1"/>
  <c r="AG684" i="1"/>
  <c r="AK684" i="1"/>
  <c r="AO684" i="1"/>
  <c r="AS684" i="1"/>
  <c r="H684" i="1"/>
  <c r="N684" i="1"/>
  <c r="S684" i="1"/>
  <c r="X684" i="1"/>
  <c r="AD684" i="1"/>
  <c r="AI684" i="1"/>
  <c r="AN684" i="1"/>
  <c r="AT684" i="1"/>
  <c r="K684" i="1"/>
  <c r="R684" i="1"/>
  <c r="Z684" i="1"/>
  <c r="AF684" i="1"/>
  <c r="AM684" i="1"/>
  <c r="F684" i="1"/>
  <c r="L684" i="1"/>
  <c r="T684" i="1"/>
  <c r="AA684" i="1"/>
  <c r="AH684" i="1"/>
  <c r="AP684" i="1"/>
  <c r="P684" i="1"/>
  <c r="AE684" i="1"/>
  <c r="AR684" i="1"/>
  <c r="V684" i="1"/>
  <c r="AL684" i="1"/>
  <c r="G684" i="1"/>
  <c r="W684" i="1"/>
  <c r="AQ684" i="1"/>
  <c r="J684" i="1"/>
  <c r="O684" i="1"/>
  <c r="AB684" i="1"/>
  <c r="AJ684" i="1"/>
  <c r="I652" i="1"/>
  <c r="M652" i="1"/>
  <c r="Q652" i="1"/>
  <c r="U652" i="1"/>
  <c r="Y652" i="1"/>
  <c r="AC652" i="1"/>
  <c r="AG652" i="1"/>
  <c r="AK652" i="1"/>
  <c r="AO652" i="1"/>
  <c r="AS652" i="1"/>
  <c r="H652" i="1"/>
  <c r="N652" i="1"/>
  <c r="S652" i="1"/>
  <c r="X652" i="1"/>
  <c r="AD652" i="1"/>
  <c r="AI652" i="1"/>
  <c r="AN652" i="1"/>
  <c r="AT652" i="1"/>
  <c r="G652" i="1"/>
  <c r="O652" i="1"/>
  <c r="V652" i="1"/>
  <c r="AB652" i="1"/>
  <c r="AJ652" i="1"/>
  <c r="AQ652" i="1"/>
  <c r="J652" i="1"/>
  <c r="P652" i="1"/>
  <c r="W652" i="1"/>
  <c r="AE652" i="1"/>
  <c r="AL652" i="1"/>
  <c r="AR652" i="1"/>
  <c r="K652" i="1"/>
  <c r="Z652" i="1"/>
  <c r="AM652" i="1"/>
  <c r="R652" i="1"/>
  <c r="AF652" i="1"/>
  <c r="F652" i="1"/>
  <c r="AH652" i="1"/>
  <c r="L652" i="1"/>
  <c r="AP652" i="1"/>
  <c r="T652" i="1"/>
  <c r="AA652" i="1"/>
  <c r="E636" i="1"/>
  <c r="C3383" i="1" s="1"/>
  <c r="H827" i="1"/>
  <c r="L827" i="1"/>
  <c r="P827" i="1"/>
  <c r="T827" i="1"/>
  <c r="X827" i="1"/>
  <c r="AB827" i="1"/>
  <c r="AF827" i="1"/>
  <c r="AJ827" i="1"/>
  <c r="AN827" i="1"/>
  <c r="AR827" i="1"/>
  <c r="M827" i="1"/>
  <c r="Q827" i="1"/>
  <c r="Y827" i="1"/>
  <c r="AC827" i="1"/>
  <c r="AG827" i="1"/>
  <c r="AO827" i="1"/>
  <c r="F827" i="1"/>
  <c r="N827" i="1"/>
  <c r="V827" i="1"/>
  <c r="AD827" i="1"/>
  <c r="AL827" i="1"/>
  <c r="AT827" i="1"/>
  <c r="I827" i="1"/>
  <c r="U827" i="1"/>
  <c r="AK827" i="1"/>
  <c r="AS827" i="1"/>
  <c r="J827" i="1"/>
  <c r="R827" i="1"/>
  <c r="Z827" i="1"/>
  <c r="AH827" i="1"/>
  <c r="AP827" i="1"/>
  <c r="S827" i="1"/>
  <c r="AI827" i="1"/>
  <c r="G827" i="1"/>
  <c r="W827" i="1"/>
  <c r="AM827" i="1"/>
  <c r="AA827" i="1"/>
  <c r="AQ827" i="1"/>
  <c r="O827" i="1"/>
  <c r="AE827" i="1"/>
  <c r="K827" i="1"/>
  <c r="F763" i="1"/>
  <c r="J763" i="1"/>
  <c r="N763" i="1"/>
  <c r="R763" i="1"/>
  <c r="V763" i="1"/>
  <c r="Z763" i="1"/>
  <c r="AD763" i="1"/>
  <c r="AH763" i="1"/>
  <c r="AL763" i="1"/>
  <c r="AP763" i="1"/>
  <c r="AT763" i="1"/>
  <c r="G763" i="1"/>
  <c r="L763" i="1"/>
  <c r="Q763" i="1"/>
  <c r="W763" i="1"/>
  <c r="AB763" i="1"/>
  <c r="AG763" i="1"/>
  <c r="AM763" i="1"/>
  <c r="AR763" i="1"/>
  <c r="H763" i="1"/>
  <c r="M763" i="1"/>
  <c r="S763" i="1"/>
  <c r="X763" i="1"/>
  <c r="AC763" i="1"/>
  <c r="AI763" i="1"/>
  <c r="AN763" i="1"/>
  <c r="AS763" i="1"/>
  <c r="O763" i="1"/>
  <c r="Y763" i="1"/>
  <c r="AJ763" i="1"/>
  <c r="T763" i="1"/>
  <c r="P763" i="1"/>
  <c r="AA763" i="1"/>
  <c r="AK763" i="1"/>
  <c r="I763" i="1"/>
  <c r="AE763" i="1"/>
  <c r="AO763" i="1"/>
  <c r="AF763" i="1"/>
  <c r="K763" i="1"/>
  <c r="AQ763" i="1"/>
  <c r="U763" i="1"/>
  <c r="G695" i="1"/>
  <c r="K695" i="1"/>
  <c r="O695" i="1"/>
  <c r="S695" i="1"/>
  <c r="W695" i="1"/>
  <c r="AA695" i="1"/>
  <c r="AE695" i="1"/>
  <c r="AI695" i="1"/>
  <c r="AM695" i="1"/>
  <c r="AQ695" i="1"/>
  <c r="F695" i="1"/>
  <c r="L695" i="1"/>
  <c r="Q695" i="1"/>
  <c r="V695" i="1"/>
  <c r="AB695" i="1"/>
  <c r="AG695" i="1"/>
  <c r="AL695" i="1"/>
  <c r="AR695" i="1"/>
  <c r="I695" i="1"/>
  <c r="P695" i="1"/>
  <c r="X695" i="1"/>
  <c r="AD695" i="1"/>
  <c r="AK695" i="1"/>
  <c r="AS695" i="1"/>
  <c r="J695" i="1"/>
  <c r="R695" i="1"/>
  <c r="Y695" i="1"/>
  <c r="AF695" i="1"/>
  <c r="AN695" i="1"/>
  <c r="AT695" i="1"/>
  <c r="T695" i="1"/>
  <c r="AH695" i="1"/>
  <c r="H695" i="1"/>
  <c r="U695" i="1"/>
  <c r="AJ695" i="1"/>
  <c r="Z695" i="1"/>
  <c r="AP695" i="1"/>
  <c r="AC695" i="1"/>
  <c r="M695" i="1"/>
  <c r="AO695" i="1"/>
  <c r="N695" i="1"/>
  <c r="E635" i="1"/>
  <c r="I826" i="1"/>
  <c r="M826" i="1"/>
  <c r="Q826" i="1"/>
  <c r="U826" i="1"/>
  <c r="Y826" i="1"/>
  <c r="AC826" i="1"/>
  <c r="AG826" i="1"/>
  <c r="AK826" i="1"/>
  <c r="AO826" i="1"/>
  <c r="AS826" i="1"/>
  <c r="F826" i="1"/>
  <c r="J826" i="1"/>
  <c r="R826" i="1"/>
  <c r="V826" i="1"/>
  <c r="Z826" i="1"/>
  <c r="AH826" i="1"/>
  <c r="AL826" i="1"/>
  <c r="AT826" i="1"/>
  <c r="K826" i="1"/>
  <c r="S826" i="1"/>
  <c r="AA826" i="1"/>
  <c r="AI826" i="1"/>
  <c r="AQ826" i="1"/>
  <c r="N826" i="1"/>
  <c r="AD826" i="1"/>
  <c r="AP826" i="1"/>
  <c r="G826" i="1"/>
  <c r="O826" i="1"/>
  <c r="W826" i="1"/>
  <c r="AE826" i="1"/>
  <c r="AM826" i="1"/>
  <c r="L826" i="1"/>
  <c r="AB826" i="1"/>
  <c r="AR826" i="1"/>
  <c r="P826" i="1"/>
  <c r="AF826" i="1"/>
  <c r="T826" i="1"/>
  <c r="AJ826" i="1"/>
  <c r="H826" i="1"/>
  <c r="AN826" i="1"/>
  <c r="X826" i="1"/>
  <c r="I794" i="1"/>
  <c r="M794" i="1"/>
  <c r="Q794" i="1"/>
  <c r="U794" i="1"/>
  <c r="Y794" i="1"/>
  <c r="AC794" i="1"/>
  <c r="AG794" i="1"/>
  <c r="AK794" i="1"/>
  <c r="AO794" i="1"/>
  <c r="AS794" i="1"/>
  <c r="K794" i="1"/>
  <c r="S794" i="1"/>
  <c r="AA794" i="1"/>
  <c r="AE794" i="1"/>
  <c r="AM794" i="1"/>
  <c r="F794" i="1"/>
  <c r="J794" i="1"/>
  <c r="N794" i="1"/>
  <c r="R794" i="1"/>
  <c r="V794" i="1"/>
  <c r="Z794" i="1"/>
  <c r="AD794" i="1"/>
  <c r="AH794" i="1"/>
  <c r="AL794" i="1"/>
  <c r="AP794" i="1"/>
  <c r="AT794" i="1"/>
  <c r="G794" i="1"/>
  <c r="O794" i="1"/>
  <c r="W794" i="1"/>
  <c r="AI794" i="1"/>
  <c r="AQ794" i="1"/>
  <c r="L794" i="1"/>
  <c r="AB794" i="1"/>
  <c r="AR794" i="1"/>
  <c r="AJ794" i="1"/>
  <c r="H794" i="1"/>
  <c r="AN794" i="1"/>
  <c r="P794" i="1"/>
  <c r="AF794" i="1"/>
  <c r="T794" i="1"/>
  <c r="X794" i="1"/>
  <c r="G762" i="1"/>
  <c r="K762" i="1"/>
  <c r="O762" i="1"/>
  <c r="S762" i="1"/>
  <c r="W762" i="1"/>
  <c r="AA762" i="1"/>
  <c r="AE762" i="1"/>
  <c r="AI762" i="1"/>
  <c r="AM762" i="1"/>
  <c r="AQ762" i="1"/>
  <c r="J762" i="1"/>
  <c r="P762" i="1"/>
  <c r="U762" i="1"/>
  <c r="Z762" i="1"/>
  <c r="AF762" i="1"/>
  <c r="AK762" i="1"/>
  <c r="AP762" i="1"/>
  <c r="F762" i="1"/>
  <c r="L762" i="1"/>
  <c r="Q762" i="1"/>
  <c r="V762" i="1"/>
  <c r="AB762" i="1"/>
  <c r="AG762" i="1"/>
  <c r="AL762" i="1"/>
  <c r="AR762" i="1"/>
  <c r="M762" i="1"/>
  <c r="X762" i="1"/>
  <c r="AH762" i="1"/>
  <c r="AS762" i="1"/>
  <c r="R762" i="1"/>
  <c r="AN762" i="1"/>
  <c r="N762" i="1"/>
  <c r="Y762" i="1"/>
  <c r="AJ762" i="1"/>
  <c r="AT762" i="1"/>
  <c r="H762" i="1"/>
  <c r="AC762" i="1"/>
  <c r="AD762" i="1"/>
  <c r="T762" i="1"/>
  <c r="AO762" i="1"/>
  <c r="I762" i="1"/>
  <c r="G730" i="1"/>
  <c r="K730" i="1"/>
  <c r="O730" i="1"/>
  <c r="S730" i="1"/>
  <c r="W730" i="1"/>
  <c r="AA730" i="1"/>
  <c r="AE730" i="1"/>
  <c r="AI730" i="1"/>
  <c r="AM730" i="1"/>
  <c r="AQ730" i="1"/>
  <c r="J730" i="1"/>
  <c r="P730" i="1"/>
  <c r="U730" i="1"/>
  <c r="Z730" i="1"/>
  <c r="AF730" i="1"/>
  <c r="AK730" i="1"/>
  <c r="AP730" i="1"/>
  <c r="F730" i="1"/>
  <c r="L730" i="1"/>
  <c r="Q730" i="1"/>
  <c r="V730" i="1"/>
  <c r="AB730" i="1"/>
  <c r="AG730" i="1"/>
  <c r="AL730" i="1"/>
  <c r="AR730" i="1"/>
  <c r="M730" i="1"/>
  <c r="X730" i="1"/>
  <c r="AH730" i="1"/>
  <c r="AS730" i="1"/>
  <c r="R730" i="1"/>
  <c r="AN730" i="1"/>
  <c r="T730" i="1"/>
  <c r="AO730" i="1"/>
  <c r="N730" i="1"/>
  <c r="Y730" i="1"/>
  <c r="AJ730" i="1"/>
  <c r="AT730" i="1"/>
  <c r="H730" i="1"/>
  <c r="AC730" i="1"/>
  <c r="I730" i="1"/>
  <c r="AD730" i="1"/>
  <c r="H698" i="1"/>
  <c r="L698" i="1"/>
  <c r="P698" i="1"/>
  <c r="T698" i="1"/>
  <c r="X698" i="1"/>
  <c r="AB698" i="1"/>
  <c r="AF698" i="1"/>
  <c r="AJ698" i="1"/>
  <c r="AN698" i="1"/>
  <c r="AR698" i="1"/>
  <c r="F698" i="1"/>
  <c r="K698" i="1"/>
  <c r="Q698" i="1"/>
  <c r="V698" i="1"/>
  <c r="AA698" i="1"/>
  <c r="AG698" i="1"/>
  <c r="AL698" i="1"/>
  <c r="AQ698" i="1"/>
  <c r="G698" i="1"/>
  <c r="N698" i="1"/>
  <c r="U698" i="1"/>
  <c r="AC698" i="1"/>
  <c r="AI698" i="1"/>
  <c r="AP698" i="1"/>
  <c r="I698" i="1"/>
  <c r="O698" i="1"/>
  <c r="W698" i="1"/>
  <c r="AD698" i="1"/>
  <c r="AK698" i="1"/>
  <c r="AS698" i="1"/>
  <c r="J698" i="1"/>
  <c r="Y698" i="1"/>
  <c r="AM698" i="1"/>
  <c r="M698" i="1"/>
  <c r="Z698" i="1"/>
  <c r="AO698" i="1"/>
  <c r="R698" i="1"/>
  <c r="AT698" i="1"/>
  <c r="S698" i="1"/>
  <c r="AE698" i="1"/>
  <c r="AH698" i="1"/>
  <c r="G666" i="1"/>
  <c r="K666" i="1"/>
  <c r="O666" i="1"/>
  <c r="S666" i="1"/>
  <c r="W666" i="1"/>
  <c r="AA666" i="1"/>
  <c r="AE666" i="1"/>
  <c r="AI666" i="1"/>
  <c r="AM666" i="1"/>
  <c r="AQ666" i="1"/>
  <c r="J666" i="1"/>
  <c r="P666" i="1"/>
  <c r="U666" i="1"/>
  <c r="Z666" i="1"/>
  <c r="AF666" i="1"/>
  <c r="AK666" i="1"/>
  <c r="AP666" i="1"/>
  <c r="I666" i="1"/>
  <c r="Q666" i="1"/>
  <c r="X666" i="1"/>
  <c r="AD666" i="1"/>
  <c r="AL666" i="1"/>
  <c r="AS666" i="1"/>
  <c r="L666" i="1"/>
  <c r="R666" i="1"/>
  <c r="Y666" i="1"/>
  <c r="AG666" i="1"/>
  <c r="AN666" i="1"/>
  <c r="AT666" i="1"/>
  <c r="F666" i="1"/>
  <c r="N666" i="1"/>
  <c r="AC666" i="1"/>
  <c r="AR666" i="1"/>
  <c r="T666" i="1"/>
  <c r="AH666" i="1"/>
  <c r="H666" i="1"/>
  <c r="AJ666" i="1"/>
  <c r="M666" i="1"/>
  <c r="AO666" i="1"/>
  <c r="AB666" i="1"/>
  <c r="V666" i="1"/>
  <c r="I634" i="1"/>
  <c r="M634" i="1"/>
  <c r="Q634" i="1"/>
  <c r="U634" i="1"/>
  <c r="Y634" i="1"/>
  <c r="AC634" i="1"/>
  <c r="AG634" i="1"/>
  <c r="AK634" i="1"/>
  <c r="AO634" i="1"/>
  <c r="AS634" i="1"/>
  <c r="F634" i="1"/>
  <c r="K634" i="1"/>
  <c r="P634" i="1"/>
  <c r="V634" i="1"/>
  <c r="AA634" i="1"/>
  <c r="AF634" i="1"/>
  <c r="AL634" i="1"/>
  <c r="AQ634" i="1"/>
  <c r="H634" i="1"/>
  <c r="O634" i="1"/>
  <c r="W634" i="1"/>
  <c r="AD634" i="1"/>
  <c r="AJ634" i="1"/>
  <c r="AR634" i="1"/>
  <c r="G634" i="1"/>
  <c r="R634" i="1"/>
  <c r="Z634" i="1"/>
  <c r="AI634" i="1"/>
  <c r="AT634" i="1"/>
  <c r="L634" i="1"/>
  <c r="X634" i="1"/>
  <c r="AM634" i="1"/>
  <c r="N634" i="1"/>
  <c r="AB634" i="1"/>
  <c r="AN634" i="1"/>
  <c r="S634" i="1"/>
  <c r="AP634" i="1"/>
  <c r="AE634" i="1"/>
  <c r="J634" i="1"/>
  <c r="T634" i="1"/>
  <c r="AH634" i="1"/>
  <c r="C2231" i="1"/>
  <c r="C2233" i="1"/>
  <c r="C2147" i="1"/>
  <c r="C2035" i="1"/>
  <c r="G824" i="1"/>
  <c r="K824" i="1"/>
  <c r="O824" i="1"/>
  <c r="S824" i="1"/>
  <c r="W824" i="1"/>
  <c r="AA824" i="1"/>
  <c r="AE824" i="1"/>
  <c r="AI824" i="1"/>
  <c r="AM824" i="1"/>
  <c r="AQ824" i="1"/>
  <c r="AJ824" i="1"/>
  <c r="M824" i="1"/>
  <c r="U824" i="1"/>
  <c r="AC824" i="1"/>
  <c r="AK824" i="1"/>
  <c r="AS824" i="1"/>
  <c r="H824" i="1"/>
  <c r="L824" i="1"/>
  <c r="P824" i="1"/>
  <c r="T824" i="1"/>
  <c r="X824" i="1"/>
  <c r="AB824" i="1"/>
  <c r="AF824" i="1"/>
  <c r="AN824" i="1"/>
  <c r="AR824" i="1"/>
  <c r="I824" i="1"/>
  <c r="Q824" i="1"/>
  <c r="Y824" i="1"/>
  <c r="AG824" i="1"/>
  <c r="AO824" i="1"/>
  <c r="N824" i="1"/>
  <c r="AD824" i="1"/>
  <c r="AT824" i="1"/>
  <c r="AH824" i="1"/>
  <c r="F824" i="1"/>
  <c r="AL824" i="1"/>
  <c r="Z824" i="1"/>
  <c r="AP824" i="1"/>
  <c r="R824" i="1"/>
  <c r="V824" i="1"/>
  <c r="J824" i="1"/>
  <c r="I756" i="1"/>
  <c r="M756" i="1"/>
  <c r="Q756" i="1"/>
  <c r="U756" i="1"/>
  <c r="Y756" i="1"/>
  <c r="AC756" i="1"/>
  <c r="AG756" i="1"/>
  <c r="AK756" i="1"/>
  <c r="AO756" i="1"/>
  <c r="AS756" i="1"/>
  <c r="F756" i="1"/>
  <c r="K756" i="1"/>
  <c r="P756" i="1"/>
  <c r="V756" i="1"/>
  <c r="AA756" i="1"/>
  <c r="AF756" i="1"/>
  <c r="AL756" i="1"/>
  <c r="AQ756" i="1"/>
  <c r="G756" i="1"/>
  <c r="L756" i="1"/>
  <c r="R756" i="1"/>
  <c r="W756" i="1"/>
  <c r="AB756" i="1"/>
  <c r="AH756" i="1"/>
  <c r="AM756" i="1"/>
  <c r="AR756" i="1"/>
  <c r="N756" i="1"/>
  <c r="X756" i="1"/>
  <c r="AI756" i="1"/>
  <c r="AT756" i="1"/>
  <c r="H756" i="1"/>
  <c r="AD756" i="1"/>
  <c r="O756" i="1"/>
  <c r="Z756" i="1"/>
  <c r="AJ756" i="1"/>
  <c r="S756" i="1"/>
  <c r="AN756" i="1"/>
  <c r="T756" i="1"/>
  <c r="AE756" i="1"/>
  <c r="AP756" i="1"/>
  <c r="J756" i="1"/>
  <c r="H815" i="1"/>
  <c r="L815" i="1"/>
  <c r="P815" i="1"/>
  <c r="T815" i="1"/>
  <c r="X815" i="1"/>
  <c r="AB815" i="1"/>
  <c r="AF815" i="1"/>
  <c r="AJ815" i="1"/>
  <c r="AN815" i="1"/>
  <c r="AR815" i="1"/>
  <c r="F815" i="1"/>
  <c r="N815" i="1"/>
  <c r="R815" i="1"/>
  <c r="Z815" i="1"/>
  <c r="AH815" i="1"/>
  <c r="AP815" i="1"/>
  <c r="I815" i="1"/>
  <c r="M815" i="1"/>
  <c r="Q815" i="1"/>
  <c r="U815" i="1"/>
  <c r="Y815" i="1"/>
  <c r="AC815" i="1"/>
  <c r="AG815" i="1"/>
  <c r="AK815" i="1"/>
  <c r="AO815" i="1"/>
  <c r="AS815" i="1"/>
  <c r="J815" i="1"/>
  <c r="V815" i="1"/>
  <c r="AD815" i="1"/>
  <c r="AL815" i="1"/>
  <c r="AT815" i="1"/>
  <c r="O815" i="1"/>
  <c r="AE815" i="1"/>
  <c r="S815" i="1"/>
  <c r="AI815" i="1"/>
  <c r="G815" i="1"/>
  <c r="AM815" i="1"/>
  <c r="K815" i="1"/>
  <c r="AQ815" i="1"/>
  <c r="W815" i="1"/>
  <c r="AA815" i="1"/>
  <c r="F751" i="1"/>
  <c r="J751" i="1"/>
  <c r="N751" i="1"/>
  <c r="R751" i="1"/>
  <c r="V751" i="1"/>
  <c r="Z751" i="1"/>
  <c r="AD751" i="1"/>
  <c r="AH751" i="1"/>
  <c r="AL751" i="1"/>
  <c r="AP751" i="1"/>
  <c r="AT751" i="1"/>
  <c r="H751" i="1"/>
  <c r="M751" i="1"/>
  <c r="S751" i="1"/>
  <c r="X751" i="1"/>
  <c r="AC751" i="1"/>
  <c r="AI751" i="1"/>
  <c r="AN751" i="1"/>
  <c r="AS751" i="1"/>
  <c r="I751" i="1"/>
  <c r="O751" i="1"/>
  <c r="T751" i="1"/>
  <c r="Y751" i="1"/>
  <c r="AE751" i="1"/>
  <c r="AJ751" i="1"/>
  <c r="AO751" i="1"/>
  <c r="P751" i="1"/>
  <c r="AA751" i="1"/>
  <c r="AK751" i="1"/>
  <c r="K751" i="1"/>
  <c r="AF751" i="1"/>
  <c r="G751" i="1"/>
  <c r="Q751" i="1"/>
  <c r="AB751" i="1"/>
  <c r="AM751" i="1"/>
  <c r="U751" i="1"/>
  <c r="AQ751" i="1"/>
  <c r="L751" i="1"/>
  <c r="W751" i="1"/>
  <c r="AG751" i="1"/>
  <c r="AR751" i="1"/>
  <c r="G691" i="1"/>
  <c r="K691" i="1"/>
  <c r="O691" i="1"/>
  <c r="S691" i="1"/>
  <c r="W691" i="1"/>
  <c r="AA691" i="1"/>
  <c r="AE691" i="1"/>
  <c r="AI691" i="1"/>
  <c r="AM691" i="1"/>
  <c r="AQ691" i="1"/>
  <c r="J691" i="1"/>
  <c r="P691" i="1"/>
  <c r="U691" i="1"/>
  <c r="Z691" i="1"/>
  <c r="AF691" i="1"/>
  <c r="AK691" i="1"/>
  <c r="AP691" i="1"/>
  <c r="L691" i="1"/>
  <c r="R691" i="1"/>
  <c r="Y691" i="1"/>
  <c r="AG691" i="1"/>
  <c r="AN691" i="1"/>
  <c r="AT691" i="1"/>
  <c r="I691" i="1"/>
  <c r="T691" i="1"/>
  <c r="AC691" i="1"/>
  <c r="AL691" i="1"/>
  <c r="M691" i="1"/>
  <c r="V691" i="1"/>
  <c r="AD691" i="1"/>
  <c r="AO691" i="1"/>
  <c r="F691" i="1"/>
  <c r="X691" i="1"/>
  <c r="AR691" i="1"/>
  <c r="H691" i="1"/>
  <c r="AB691" i="1"/>
  <c r="AS691" i="1"/>
  <c r="N691" i="1"/>
  <c r="AJ691" i="1"/>
  <c r="Q691" i="1"/>
  <c r="AH691" i="1"/>
  <c r="F817" i="1"/>
  <c r="J817" i="1"/>
  <c r="N817" i="1"/>
  <c r="R817" i="1"/>
  <c r="V817" i="1"/>
  <c r="Z817" i="1"/>
  <c r="AD817" i="1"/>
  <c r="AH817" i="1"/>
  <c r="AL817" i="1"/>
  <c r="AP817" i="1"/>
  <c r="AT817" i="1"/>
  <c r="H817" i="1"/>
  <c r="L817" i="1"/>
  <c r="T817" i="1"/>
  <c r="AB817" i="1"/>
  <c r="AJ817" i="1"/>
  <c r="AR817" i="1"/>
  <c r="G817" i="1"/>
  <c r="K817" i="1"/>
  <c r="O817" i="1"/>
  <c r="S817" i="1"/>
  <c r="W817" i="1"/>
  <c r="AA817" i="1"/>
  <c r="AE817" i="1"/>
  <c r="AI817" i="1"/>
  <c r="AM817" i="1"/>
  <c r="AQ817" i="1"/>
  <c r="P817" i="1"/>
  <c r="X817" i="1"/>
  <c r="AF817" i="1"/>
  <c r="AN817" i="1"/>
  <c r="M817" i="1"/>
  <c r="AC817" i="1"/>
  <c r="AS817" i="1"/>
  <c r="Q817" i="1"/>
  <c r="AG817" i="1"/>
  <c r="AK817" i="1"/>
  <c r="Y817" i="1"/>
  <c r="U817" i="1"/>
  <c r="I817" i="1"/>
  <c r="AO817" i="1"/>
  <c r="H785" i="1"/>
  <c r="L785" i="1"/>
  <c r="P785" i="1"/>
  <c r="T785" i="1"/>
  <c r="X785" i="1"/>
  <c r="AB785" i="1"/>
  <c r="AF785" i="1"/>
  <c r="AJ785" i="1"/>
  <c r="AN785" i="1"/>
  <c r="AR785" i="1"/>
  <c r="F785" i="1"/>
  <c r="K785" i="1"/>
  <c r="Q785" i="1"/>
  <c r="V785" i="1"/>
  <c r="AA785" i="1"/>
  <c r="AG785" i="1"/>
  <c r="AL785" i="1"/>
  <c r="AQ785" i="1"/>
  <c r="I785" i="1"/>
  <c r="O785" i="1"/>
  <c r="W785" i="1"/>
  <c r="AD785" i="1"/>
  <c r="AK785" i="1"/>
  <c r="AS785" i="1"/>
  <c r="S785" i="1"/>
  <c r="AO785" i="1"/>
  <c r="J785" i="1"/>
  <c r="R785" i="1"/>
  <c r="Y785" i="1"/>
  <c r="AE785" i="1"/>
  <c r="AM785" i="1"/>
  <c r="AT785" i="1"/>
  <c r="M785" i="1"/>
  <c r="Z785" i="1"/>
  <c r="AH785" i="1"/>
  <c r="AC785" i="1"/>
  <c r="N785" i="1"/>
  <c r="G785" i="1"/>
  <c r="AI785" i="1"/>
  <c r="AP785" i="1"/>
  <c r="U785" i="1"/>
  <c r="H753" i="1"/>
  <c r="L753" i="1"/>
  <c r="P753" i="1"/>
  <c r="T753" i="1"/>
  <c r="X753" i="1"/>
  <c r="AB753" i="1"/>
  <c r="AF753" i="1"/>
  <c r="AJ753" i="1"/>
  <c r="AN753" i="1"/>
  <c r="AR753" i="1"/>
  <c r="F753" i="1"/>
  <c r="K753" i="1"/>
  <c r="Q753" i="1"/>
  <c r="V753" i="1"/>
  <c r="AA753" i="1"/>
  <c r="AG753" i="1"/>
  <c r="AL753" i="1"/>
  <c r="AQ753" i="1"/>
  <c r="G753" i="1"/>
  <c r="M753" i="1"/>
  <c r="R753" i="1"/>
  <c r="W753" i="1"/>
  <c r="AC753" i="1"/>
  <c r="AH753" i="1"/>
  <c r="AM753" i="1"/>
  <c r="AS753" i="1"/>
  <c r="I753" i="1"/>
  <c r="S753" i="1"/>
  <c r="AD753" i="1"/>
  <c r="AO753" i="1"/>
  <c r="N753" i="1"/>
  <c r="AI753" i="1"/>
  <c r="J753" i="1"/>
  <c r="U753" i="1"/>
  <c r="AE753" i="1"/>
  <c r="AP753" i="1"/>
  <c r="Y753" i="1"/>
  <c r="AT753" i="1"/>
  <c r="O753" i="1"/>
  <c r="Z753" i="1"/>
  <c r="AK753" i="1"/>
  <c r="H721" i="1"/>
  <c r="L721" i="1"/>
  <c r="P721" i="1"/>
  <c r="T721" i="1"/>
  <c r="X721" i="1"/>
  <c r="AB721" i="1"/>
  <c r="AF721" i="1"/>
  <c r="AJ721" i="1"/>
  <c r="AN721" i="1"/>
  <c r="AR721" i="1"/>
  <c r="F721" i="1"/>
  <c r="K721" i="1"/>
  <c r="Q721" i="1"/>
  <c r="V721" i="1"/>
  <c r="AA721" i="1"/>
  <c r="AG721" i="1"/>
  <c r="AL721" i="1"/>
  <c r="AQ721" i="1"/>
  <c r="M721" i="1"/>
  <c r="S721" i="1"/>
  <c r="Z721" i="1"/>
  <c r="AH721" i="1"/>
  <c r="AO721" i="1"/>
  <c r="G721" i="1"/>
  <c r="N721" i="1"/>
  <c r="U721" i="1"/>
  <c r="AC721" i="1"/>
  <c r="AI721" i="1"/>
  <c r="AP721" i="1"/>
  <c r="O721" i="1"/>
  <c r="AD721" i="1"/>
  <c r="AS721" i="1"/>
  <c r="I721" i="1"/>
  <c r="AK721" i="1"/>
  <c r="Y721" i="1"/>
  <c r="R721" i="1"/>
  <c r="AE721" i="1"/>
  <c r="AT721" i="1"/>
  <c r="W721" i="1"/>
  <c r="J721" i="1"/>
  <c r="AM721" i="1"/>
  <c r="H689" i="1"/>
  <c r="L689" i="1"/>
  <c r="P689" i="1"/>
  <c r="T689" i="1"/>
  <c r="X689" i="1"/>
  <c r="AB689" i="1"/>
  <c r="AF689" i="1"/>
  <c r="AJ689" i="1"/>
  <c r="AN689" i="1"/>
  <c r="AR689" i="1"/>
  <c r="F689" i="1"/>
  <c r="K689" i="1"/>
  <c r="Q689" i="1"/>
  <c r="V689" i="1"/>
  <c r="AA689" i="1"/>
  <c r="AG689" i="1"/>
  <c r="AL689" i="1"/>
  <c r="AQ689" i="1"/>
  <c r="G689" i="1"/>
  <c r="N689" i="1"/>
  <c r="U689" i="1"/>
  <c r="AC689" i="1"/>
  <c r="AI689" i="1"/>
  <c r="AP689" i="1"/>
  <c r="M689" i="1"/>
  <c r="W689" i="1"/>
  <c r="AE689" i="1"/>
  <c r="AO689" i="1"/>
  <c r="R689" i="1"/>
  <c r="AD689" i="1"/>
  <c r="AS689" i="1"/>
  <c r="I689" i="1"/>
  <c r="S689" i="1"/>
  <c r="AH689" i="1"/>
  <c r="AT689" i="1"/>
  <c r="Y689" i="1"/>
  <c r="Z689" i="1"/>
  <c r="J689" i="1"/>
  <c r="AM689" i="1"/>
  <c r="O689" i="1"/>
  <c r="AK689" i="1"/>
  <c r="E657" i="1"/>
  <c r="I608" i="1"/>
  <c r="M608" i="1"/>
  <c r="Q608" i="1"/>
  <c r="U608" i="1"/>
  <c r="Y608" i="1"/>
  <c r="AC608" i="1"/>
  <c r="AG608" i="1"/>
  <c r="AK608" i="1"/>
  <c r="AO608" i="1"/>
  <c r="AS608" i="1"/>
  <c r="J608" i="1"/>
  <c r="R608" i="1"/>
  <c r="V608" i="1"/>
  <c r="AD608" i="1"/>
  <c r="AH608" i="1"/>
  <c r="AP608" i="1"/>
  <c r="K608" i="1"/>
  <c r="S608" i="1"/>
  <c r="AA608" i="1"/>
  <c r="AI608" i="1"/>
  <c r="AQ608" i="1"/>
  <c r="N608" i="1"/>
  <c r="Z608" i="1"/>
  <c r="AL608" i="1"/>
  <c r="AT608" i="1"/>
  <c r="G608" i="1"/>
  <c r="O608" i="1"/>
  <c r="W608" i="1"/>
  <c r="AE608" i="1"/>
  <c r="AM608" i="1"/>
  <c r="F608" i="1"/>
  <c r="L608" i="1"/>
  <c r="AB608" i="1"/>
  <c r="AR608" i="1"/>
  <c r="P608" i="1"/>
  <c r="AF608" i="1"/>
  <c r="T608" i="1"/>
  <c r="AJ608" i="1"/>
  <c r="H608" i="1"/>
  <c r="AN608" i="1"/>
  <c r="X608" i="1"/>
  <c r="I772" i="1"/>
  <c r="M772" i="1"/>
  <c r="Q772" i="1"/>
  <c r="U772" i="1"/>
  <c r="Y772" i="1"/>
  <c r="AC772" i="1"/>
  <c r="AG772" i="1"/>
  <c r="AK772" i="1"/>
  <c r="AO772" i="1"/>
  <c r="AS772" i="1"/>
  <c r="F772" i="1"/>
  <c r="K772" i="1"/>
  <c r="P772" i="1"/>
  <c r="V772" i="1"/>
  <c r="AA772" i="1"/>
  <c r="AF772" i="1"/>
  <c r="AL772" i="1"/>
  <c r="AQ772" i="1"/>
  <c r="G772" i="1"/>
  <c r="L772" i="1"/>
  <c r="R772" i="1"/>
  <c r="W772" i="1"/>
  <c r="AB772" i="1"/>
  <c r="AH772" i="1"/>
  <c r="AM772" i="1"/>
  <c r="AR772" i="1"/>
  <c r="H772" i="1"/>
  <c r="S772" i="1"/>
  <c r="AD772" i="1"/>
  <c r="AN772" i="1"/>
  <c r="N772" i="1"/>
  <c r="AI772" i="1"/>
  <c r="J772" i="1"/>
  <c r="T772" i="1"/>
  <c r="AE772" i="1"/>
  <c r="AP772" i="1"/>
  <c r="X772" i="1"/>
  <c r="AT772" i="1"/>
  <c r="AJ772" i="1"/>
  <c r="O772" i="1"/>
  <c r="Z772" i="1"/>
  <c r="I720" i="1"/>
  <c r="M720" i="1"/>
  <c r="Q720" i="1"/>
  <c r="U720" i="1"/>
  <c r="Y720" i="1"/>
  <c r="AC720" i="1"/>
  <c r="AG720" i="1"/>
  <c r="AK720" i="1"/>
  <c r="AO720" i="1"/>
  <c r="AS720" i="1"/>
  <c r="J720" i="1"/>
  <c r="O720" i="1"/>
  <c r="T720" i="1"/>
  <c r="Z720" i="1"/>
  <c r="AE720" i="1"/>
  <c r="AJ720" i="1"/>
  <c r="AP720" i="1"/>
  <c r="K720" i="1"/>
  <c r="R720" i="1"/>
  <c r="X720" i="1"/>
  <c r="AF720" i="1"/>
  <c r="AM720" i="1"/>
  <c r="AT720" i="1"/>
  <c r="F720" i="1"/>
  <c r="L720" i="1"/>
  <c r="S720" i="1"/>
  <c r="AA720" i="1"/>
  <c r="AH720" i="1"/>
  <c r="AN720" i="1"/>
  <c r="N720" i="1"/>
  <c r="AB720" i="1"/>
  <c r="AQ720" i="1"/>
  <c r="V720" i="1"/>
  <c r="H720" i="1"/>
  <c r="AL720" i="1"/>
  <c r="P720" i="1"/>
  <c r="AD720" i="1"/>
  <c r="AR720" i="1"/>
  <c r="G720" i="1"/>
  <c r="AI720" i="1"/>
  <c r="W720" i="1"/>
  <c r="I680" i="1"/>
  <c r="M680" i="1"/>
  <c r="Q680" i="1"/>
  <c r="U680" i="1"/>
  <c r="Y680" i="1"/>
  <c r="AC680" i="1"/>
  <c r="AG680" i="1"/>
  <c r="AK680" i="1"/>
  <c r="AO680" i="1"/>
  <c r="AS680" i="1"/>
  <c r="G680" i="1"/>
  <c r="L680" i="1"/>
  <c r="R680" i="1"/>
  <c r="W680" i="1"/>
  <c r="AB680" i="1"/>
  <c r="AH680" i="1"/>
  <c r="AM680" i="1"/>
  <c r="AR680" i="1"/>
  <c r="K680" i="1"/>
  <c r="S680" i="1"/>
  <c r="Z680" i="1"/>
  <c r="AF680" i="1"/>
  <c r="AN680" i="1"/>
  <c r="F680" i="1"/>
  <c r="N680" i="1"/>
  <c r="T680" i="1"/>
  <c r="AA680" i="1"/>
  <c r="AI680" i="1"/>
  <c r="AP680" i="1"/>
  <c r="J680" i="1"/>
  <c r="X680" i="1"/>
  <c r="AL680" i="1"/>
  <c r="O680" i="1"/>
  <c r="AE680" i="1"/>
  <c r="P680" i="1"/>
  <c r="AJ680" i="1"/>
  <c r="V680" i="1"/>
  <c r="AD680" i="1"/>
  <c r="AQ680" i="1"/>
  <c r="H680" i="1"/>
  <c r="AT680" i="1"/>
  <c r="G648" i="1"/>
  <c r="K648" i="1"/>
  <c r="O648" i="1"/>
  <c r="S648" i="1"/>
  <c r="W648" i="1"/>
  <c r="I648" i="1"/>
  <c r="N648" i="1"/>
  <c r="T648" i="1"/>
  <c r="Y648" i="1"/>
  <c r="AC648" i="1"/>
  <c r="AG648" i="1"/>
  <c r="AK648" i="1"/>
  <c r="AO648" i="1"/>
  <c r="AS648" i="1"/>
  <c r="H648" i="1"/>
  <c r="P648" i="1"/>
  <c r="V648" i="1"/>
  <c r="AB648" i="1"/>
  <c r="AH648" i="1"/>
  <c r="AM648" i="1"/>
  <c r="AR648" i="1"/>
  <c r="L648" i="1"/>
  <c r="U648" i="1"/>
  <c r="AD648" i="1"/>
  <c r="AJ648" i="1"/>
  <c r="AQ648" i="1"/>
  <c r="M648" i="1"/>
  <c r="X648" i="1"/>
  <c r="AE648" i="1"/>
  <c r="AL648" i="1"/>
  <c r="AT648" i="1"/>
  <c r="Q648" i="1"/>
  <c r="AF648" i="1"/>
  <c r="F648" i="1"/>
  <c r="Z648" i="1"/>
  <c r="AN648" i="1"/>
  <c r="AA648" i="1"/>
  <c r="AI648" i="1"/>
  <c r="AP648" i="1"/>
  <c r="J648" i="1"/>
  <c r="R648" i="1"/>
  <c r="H819" i="1"/>
  <c r="L819" i="1"/>
  <c r="P819" i="1"/>
  <c r="T819" i="1"/>
  <c r="X819" i="1"/>
  <c r="AB819" i="1"/>
  <c r="AF819" i="1"/>
  <c r="AJ819" i="1"/>
  <c r="AN819" i="1"/>
  <c r="AR819" i="1"/>
  <c r="J819" i="1"/>
  <c r="R819" i="1"/>
  <c r="Z819" i="1"/>
  <c r="AH819" i="1"/>
  <c r="AP819" i="1"/>
  <c r="I819" i="1"/>
  <c r="M819" i="1"/>
  <c r="Q819" i="1"/>
  <c r="U819" i="1"/>
  <c r="Y819" i="1"/>
  <c r="AC819" i="1"/>
  <c r="AG819" i="1"/>
  <c r="AK819" i="1"/>
  <c r="AO819" i="1"/>
  <c r="AS819" i="1"/>
  <c r="F819" i="1"/>
  <c r="N819" i="1"/>
  <c r="V819" i="1"/>
  <c r="AD819" i="1"/>
  <c r="AL819" i="1"/>
  <c r="AT819" i="1"/>
  <c r="K819" i="1"/>
  <c r="AA819" i="1"/>
  <c r="AQ819" i="1"/>
  <c r="O819" i="1"/>
  <c r="AE819" i="1"/>
  <c r="S819" i="1"/>
  <c r="AI819" i="1"/>
  <c r="G819" i="1"/>
  <c r="AM819" i="1"/>
  <c r="W819" i="1"/>
  <c r="F787" i="1"/>
  <c r="J787" i="1"/>
  <c r="N787" i="1"/>
  <c r="R787" i="1"/>
  <c r="V787" i="1"/>
  <c r="Z787" i="1"/>
  <c r="AD787" i="1"/>
  <c r="AH787" i="1"/>
  <c r="AL787" i="1"/>
  <c r="AP787" i="1"/>
  <c r="AT787" i="1"/>
  <c r="I787" i="1"/>
  <c r="O787" i="1"/>
  <c r="T787" i="1"/>
  <c r="Y787" i="1"/>
  <c r="AE787" i="1"/>
  <c r="AJ787" i="1"/>
  <c r="AO787" i="1"/>
  <c r="L787" i="1"/>
  <c r="S787" i="1"/>
  <c r="AA787" i="1"/>
  <c r="AG787" i="1"/>
  <c r="AN787" i="1"/>
  <c r="P787" i="1"/>
  <c r="AC787" i="1"/>
  <c r="AR787" i="1"/>
  <c r="G787" i="1"/>
  <c r="M787" i="1"/>
  <c r="U787" i="1"/>
  <c r="AB787" i="1"/>
  <c r="AI787" i="1"/>
  <c r="AQ787" i="1"/>
  <c r="H787" i="1"/>
  <c r="W787" i="1"/>
  <c r="AK787" i="1"/>
  <c r="AF787" i="1"/>
  <c r="AS787" i="1"/>
  <c r="X787" i="1"/>
  <c r="K787" i="1"/>
  <c r="AM787" i="1"/>
  <c r="Q787" i="1"/>
  <c r="F723" i="1"/>
  <c r="J723" i="1"/>
  <c r="N723" i="1"/>
  <c r="R723" i="1"/>
  <c r="V723" i="1"/>
  <c r="Z723" i="1"/>
  <c r="AD723" i="1"/>
  <c r="AH723" i="1"/>
  <c r="AL723" i="1"/>
  <c r="AP723" i="1"/>
  <c r="AT723" i="1"/>
  <c r="I723" i="1"/>
  <c r="O723" i="1"/>
  <c r="T723" i="1"/>
  <c r="Y723" i="1"/>
  <c r="AE723" i="1"/>
  <c r="AJ723" i="1"/>
  <c r="AO723" i="1"/>
  <c r="H723" i="1"/>
  <c r="P723" i="1"/>
  <c r="W723" i="1"/>
  <c r="AC723" i="1"/>
  <c r="AK723" i="1"/>
  <c r="AR723" i="1"/>
  <c r="K723" i="1"/>
  <c r="Q723" i="1"/>
  <c r="X723" i="1"/>
  <c r="AF723" i="1"/>
  <c r="AM723" i="1"/>
  <c r="AS723" i="1"/>
  <c r="S723" i="1"/>
  <c r="AG723" i="1"/>
  <c r="L723" i="1"/>
  <c r="AB723" i="1"/>
  <c r="G723" i="1"/>
  <c r="U723" i="1"/>
  <c r="AI723" i="1"/>
  <c r="AA723" i="1"/>
  <c r="AN723" i="1"/>
  <c r="M723" i="1"/>
  <c r="AQ723" i="1"/>
  <c r="H631" i="1"/>
  <c r="L631" i="1"/>
  <c r="P631" i="1"/>
  <c r="T631" i="1"/>
  <c r="X631" i="1"/>
  <c r="AB631" i="1"/>
  <c r="AF631" i="1"/>
  <c r="AJ631" i="1"/>
  <c r="AN631" i="1"/>
  <c r="AR631" i="1"/>
  <c r="F631" i="1"/>
  <c r="K631" i="1"/>
  <c r="Q631" i="1"/>
  <c r="V631" i="1"/>
  <c r="AA631" i="1"/>
  <c r="AG631" i="1"/>
  <c r="AL631" i="1"/>
  <c r="AQ631" i="1"/>
  <c r="J631" i="1"/>
  <c r="R631" i="1"/>
  <c r="Y631" i="1"/>
  <c r="AE631" i="1"/>
  <c r="AM631" i="1"/>
  <c r="AT631" i="1"/>
  <c r="G631" i="1"/>
  <c r="O631" i="1"/>
  <c r="Z631" i="1"/>
  <c r="AI631" i="1"/>
  <c r="AS631" i="1"/>
  <c r="I631" i="1"/>
  <c r="U631" i="1"/>
  <c r="AH631" i="1"/>
  <c r="M631" i="1"/>
  <c r="W631" i="1"/>
  <c r="AK631" i="1"/>
  <c r="N631" i="1"/>
  <c r="AO631" i="1"/>
  <c r="AC631" i="1"/>
  <c r="AD631" i="1"/>
  <c r="AP631" i="1"/>
  <c r="S631" i="1"/>
  <c r="I822" i="1"/>
  <c r="M822" i="1"/>
  <c r="Q822" i="1"/>
  <c r="U822" i="1"/>
  <c r="Y822" i="1"/>
  <c r="AC822" i="1"/>
  <c r="AG822" i="1"/>
  <c r="AK822" i="1"/>
  <c r="AO822" i="1"/>
  <c r="AS822" i="1"/>
  <c r="G822" i="1"/>
  <c r="O822" i="1"/>
  <c r="W822" i="1"/>
  <c r="AE822" i="1"/>
  <c r="AM822" i="1"/>
  <c r="F822" i="1"/>
  <c r="J822" i="1"/>
  <c r="N822" i="1"/>
  <c r="R822" i="1"/>
  <c r="V822" i="1"/>
  <c r="Z822" i="1"/>
  <c r="AD822" i="1"/>
  <c r="AH822" i="1"/>
  <c r="AL822" i="1"/>
  <c r="AP822" i="1"/>
  <c r="AT822" i="1"/>
  <c r="K822" i="1"/>
  <c r="S822" i="1"/>
  <c r="AA822" i="1"/>
  <c r="AI822" i="1"/>
  <c r="AQ822" i="1"/>
  <c r="P822" i="1"/>
  <c r="AF822" i="1"/>
  <c r="T822" i="1"/>
  <c r="AJ822" i="1"/>
  <c r="H822" i="1"/>
  <c r="X822" i="1"/>
  <c r="AB822" i="1"/>
  <c r="AN822" i="1"/>
  <c r="L822" i="1"/>
  <c r="AR822" i="1"/>
  <c r="I806" i="1"/>
  <c r="M806" i="1"/>
  <c r="Q806" i="1"/>
  <c r="U806" i="1"/>
  <c r="Y806" i="1"/>
  <c r="AC806" i="1"/>
  <c r="AG806" i="1"/>
  <c r="AK806" i="1"/>
  <c r="AO806" i="1"/>
  <c r="AS806" i="1"/>
  <c r="G806" i="1"/>
  <c r="O806" i="1"/>
  <c r="W806" i="1"/>
  <c r="AE806" i="1"/>
  <c r="AM806" i="1"/>
  <c r="F806" i="1"/>
  <c r="J806" i="1"/>
  <c r="N806" i="1"/>
  <c r="R806" i="1"/>
  <c r="V806" i="1"/>
  <c r="Z806" i="1"/>
  <c r="AD806" i="1"/>
  <c r="AH806" i="1"/>
  <c r="AL806" i="1"/>
  <c r="AP806" i="1"/>
  <c r="AT806" i="1"/>
  <c r="K806" i="1"/>
  <c r="S806" i="1"/>
  <c r="AA806" i="1"/>
  <c r="AI806" i="1"/>
  <c r="AQ806" i="1"/>
  <c r="P806" i="1"/>
  <c r="AF806" i="1"/>
  <c r="X806" i="1"/>
  <c r="AN806" i="1"/>
  <c r="L806" i="1"/>
  <c r="AB806" i="1"/>
  <c r="AR806" i="1"/>
  <c r="T806" i="1"/>
  <c r="AJ806" i="1"/>
  <c r="H806" i="1"/>
  <c r="G774" i="1"/>
  <c r="K774" i="1"/>
  <c r="O774" i="1"/>
  <c r="S774" i="1"/>
  <c r="W774" i="1"/>
  <c r="AA774" i="1"/>
  <c r="AE774" i="1"/>
  <c r="AI774" i="1"/>
  <c r="AM774" i="1"/>
  <c r="AQ774" i="1"/>
  <c r="I774" i="1"/>
  <c r="N774" i="1"/>
  <c r="T774" i="1"/>
  <c r="Y774" i="1"/>
  <c r="AD774" i="1"/>
  <c r="AJ774" i="1"/>
  <c r="AO774" i="1"/>
  <c r="AT774" i="1"/>
  <c r="J774" i="1"/>
  <c r="P774" i="1"/>
  <c r="U774" i="1"/>
  <c r="Z774" i="1"/>
  <c r="AF774" i="1"/>
  <c r="AK774" i="1"/>
  <c r="AP774" i="1"/>
  <c r="L774" i="1"/>
  <c r="V774" i="1"/>
  <c r="AG774" i="1"/>
  <c r="AR774" i="1"/>
  <c r="Q774" i="1"/>
  <c r="M774" i="1"/>
  <c r="X774" i="1"/>
  <c r="AH774" i="1"/>
  <c r="AS774" i="1"/>
  <c r="F774" i="1"/>
  <c r="AB774" i="1"/>
  <c r="AL774" i="1"/>
  <c r="H774" i="1"/>
  <c r="AN774" i="1"/>
  <c r="R774" i="1"/>
  <c r="AC774" i="1"/>
  <c r="E678" i="1"/>
  <c r="E646" i="1"/>
  <c r="E614" i="1"/>
  <c r="C2183" i="1"/>
  <c r="C2184" i="1"/>
  <c r="C2193" i="1"/>
  <c r="C2225" i="1"/>
  <c r="C2162" i="1"/>
  <c r="C2216" i="1"/>
  <c r="C2036" i="1"/>
  <c r="C2148" i="1"/>
  <c r="C2022" i="1"/>
  <c r="C2094" i="1"/>
  <c r="C2071" i="1"/>
  <c r="C2131" i="1"/>
  <c r="C2021" i="1"/>
  <c r="C2051" i="1"/>
  <c r="C2119" i="1"/>
  <c r="C2214" i="1"/>
  <c r="G808" i="1"/>
  <c r="K808" i="1"/>
  <c r="O808" i="1"/>
  <c r="S808" i="1"/>
  <c r="W808" i="1"/>
  <c r="AA808" i="1"/>
  <c r="AE808" i="1"/>
  <c r="AI808" i="1"/>
  <c r="AM808" i="1"/>
  <c r="AQ808" i="1"/>
  <c r="M808" i="1"/>
  <c r="U808" i="1"/>
  <c r="AC808" i="1"/>
  <c r="AK808" i="1"/>
  <c r="AS808" i="1"/>
  <c r="H808" i="1"/>
  <c r="L808" i="1"/>
  <c r="P808" i="1"/>
  <c r="T808" i="1"/>
  <c r="X808" i="1"/>
  <c r="AB808" i="1"/>
  <c r="AF808" i="1"/>
  <c r="AJ808" i="1"/>
  <c r="AN808" i="1"/>
  <c r="AR808" i="1"/>
  <c r="I808" i="1"/>
  <c r="Q808" i="1"/>
  <c r="Y808" i="1"/>
  <c r="AG808" i="1"/>
  <c r="AO808" i="1"/>
  <c r="N808" i="1"/>
  <c r="AD808" i="1"/>
  <c r="AT808" i="1"/>
  <c r="F808" i="1"/>
  <c r="V808" i="1"/>
  <c r="J808" i="1"/>
  <c r="Z808" i="1"/>
  <c r="R808" i="1"/>
  <c r="AH808" i="1"/>
  <c r="AL808" i="1"/>
  <c r="AP808" i="1"/>
  <c r="I776" i="1"/>
  <c r="M776" i="1"/>
  <c r="Q776" i="1"/>
  <c r="U776" i="1"/>
  <c r="Y776" i="1"/>
  <c r="AC776" i="1"/>
  <c r="AG776" i="1"/>
  <c r="AK776" i="1"/>
  <c r="AO776" i="1"/>
  <c r="AS776" i="1"/>
  <c r="G776" i="1"/>
  <c r="L776" i="1"/>
  <c r="R776" i="1"/>
  <c r="W776" i="1"/>
  <c r="AB776" i="1"/>
  <c r="AH776" i="1"/>
  <c r="AM776" i="1"/>
  <c r="AR776" i="1"/>
  <c r="H776" i="1"/>
  <c r="O776" i="1"/>
  <c r="V776" i="1"/>
  <c r="AD776" i="1"/>
  <c r="AJ776" i="1"/>
  <c r="AQ776" i="1"/>
  <c r="S776" i="1"/>
  <c r="AF776" i="1"/>
  <c r="J776" i="1"/>
  <c r="P776" i="1"/>
  <c r="X776" i="1"/>
  <c r="AE776" i="1"/>
  <c r="AL776" i="1"/>
  <c r="AT776" i="1"/>
  <c r="K776" i="1"/>
  <c r="Z776" i="1"/>
  <c r="AN776" i="1"/>
  <c r="AA776" i="1"/>
  <c r="AP776" i="1"/>
  <c r="T776" i="1"/>
  <c r="F776" i="1"/>
  <c r="AI776" i="1"/>
  <c r="N776" i="1"/>
  <c r="E740" i="1"/>
  <c r="H831" i="1"/>
  <c r="L831" i="1"/>
  <c r="P831" i="1"/>
  <c r="T831" i="1"/>
  <c r="X831" i="1"/>
  <c r="AB831" i="1"/>
  <c r="AF831" i="1"/>
  <c r="AJ831" i="1"/>
  <c r="AN831" i="1"/>
  <c r="AR831" i="1"/>
  <c r="M831" i="1"/>
  <c r="U831" i="1"/>
  <c r="Y831" i="1"/>
  <c r="AG831" i="1"/>
  <c r="AO831" i="1"/>
  <c r="AS831" i="1"/>
  <c r="F831" i="1"/>
  <c r="N831" i="1"/>
  <c r="V831" i="1"/>
  <c r="AD831" i="1"/>
  <c r="AL831" i="1"/>
  <c r="AT831" i="1"/>
  <c r="I831" i="1"/>
  <c r="Q831" i="1"/>
  <c r="AC831" i="1"/>
  <c r="AK831" i="1"/>
  <c r="J831" i="1"/>
  <c r="R831" i="1"/>
  <c r="Z831" i="1"/>
  <c r="AH831" i="1"/>
  <c r="AP831" i="1"/>
  <c r="O831" i="1"/>
  <c r="AE831" i="1"/>
  <c r="S831" i="1"/>
  <c r="AI831" i="1"/>
  <c r="G831" i="1"/>
  <c r="W831" i="1"/>
  <c r="AM831" i="1"/>
  <c r="K831" i="1"/>
  <c r="AQ831" i="1"/>
  <c r="AA831" i="1"/>
  <c r="H799" i="1"/>
  <c r="L799" i="1"/>
  <c r="P799" i="1"/>
  <c r="T799" i="1"/>
  <c r="X799" i="1"/>
  <c r="AB799" i="1"/>
  <c r="AF799" i="1"/>
  <c r="AJ799" i="1"/>
  <c r="AN799" i="1"/>
  <c r="AR799" i="1"/>
  <c r="F799" i="1"/>
  <c r="N799" i="1"/>
  <c r="V799" i="1"/>
  <c r="AD799" i="1"/>
  <c r="AL799" i="1"/>
  <c r="AT799" i="1"/>
  <c r="I799" i="1"/>
  <c r="M799" i="1"/>
  <c r="Q799" i="1"/>
  <c r="U799" i="1"/>
  <c r="Y799" i="1"/>
  <c r="AC799" i="1"/>
  <c r="AG799" i="1"/>
  <c r="AK799" i="1"/>
  <c r="AO799" i="1"/>
  <c r="AS799" i="1"/>
  <c r="J799" i="1"/>
  <c r="R799" i="1"/>
  <c r="Z799" i="1"/>
  <c r="AH799" i="1"/>
  <c r="AP799" i="1"/>
  <c r="O799" i="1"/>
  <c r="AE799" i="1"/>
  <c r="W799" i="1"/>
  <c r="AM799" i="1"/>
  <c r="AA799" i="1"/>
  <c r="AQ799" i="1"/>
  <c r="S799" i="1"/>
  <c r="AI799" i="1"/>
  <c r="G799" i="1"/>
  <c r="K799" i="1"/>
  <c r="F767" i="1"/>
  <c r="J767" i="1"/>
  <c r="N767" i="1"/>
  <c r="R767" i="1"/>
  <c r="V767" i="1"/>
  <c r="Z767" i="1"/>
  <c r="AD767" i="1"/>
  <c r="AH767" i="1"/>
  <c r="AL767" i="1"/>
  <c r="AP767" i="1"/>
  <c r="AT767" i="1"/>
  <c r="H767" i="1"/>
  <c r="M767" i="1"/>
  <c r="S767" i="1"/>
  <c r="X767" i="1"/>
  <c r="AC767" i="1"/>
  <c r="AI767" i="1"/>
  <c r="AN767" i="1"/>
  <c r="AS767" i="1"/>
  <c r="I767" i="1"/>
  <c r="O767" i="1"/>
  <c r="T767" i="1"/>
  <c r="Y767" i="1"/>
  <c r="AE767" i="1"/>
  <c r="AJ767" i="1"/>
  <c r="AO767" i="1"/>
  <c r="K767" i="1"/>
  <c r="U767" i="1"/>
  <c r="AF767" i="1"/>
  <c r="AQ767" i="1"/>
  <c r="AA767" i="1"/>
  <c r="L767" i="1"/>
  <c r="W767" i="1"/>
  <c r="AG767" i="1"/>
  <c r="AR767" i="1"/>
  <c r="P767" i="1"/>
  <c r="AK767" i="1"/>
  <c r="AM767" i="1"/>
  <c r="Q767" i="1"/>
  <c r="G767" i="1"/>
  <c r="AB767" i="1"/>
  <c r="F707" i="1"/>
  <c r="J707" i="1"/>
  <c r="N707" i="1"/>
  <c r="R707" i="1"/>
  <c r="V707" i="1"/>
  <c r="Z707" i="1"/>
  <c r="AD707" i="1"/>
  <c r="AH707" i="1"/>
  <c r="AL707" i="1"/>
  <c r="AP707" i="1"/>
  <c r="AT707" i="1"/>
  <c r="I707" i="1"/>
  <c r="O707" i="1"/>
  <c r="T707" i="1"/>
  <c r="Y707" i="1"/>
  <c r="AE707" i="1"/>
  <c r="AJ707" i="1"/>
  <c r="AO707" i="1"/>
  <c r="K707" i="1"/>
  <c r="P707" i="1"/>
  <c r="U707" i="1"/>
  <c r="AA707" i="1"/>
  <c r="AF707" i="1"/>
  <c r="AK707" i="1"/>
  <c r="AQ707" i="1"/>
  <c r="G707" i="1"/>
  <c r="Q707" i="1"/>
  <c r="AB707" i="1"/>
  <c r="AM707" i="1"/>
  <c r="H707" i="1"/>
  <c r="S707" i="1"/>
  <c r="AC707" i="1"/>
  <c r="AN707" i="1"/>
  <c r="L707" i="1"/>
  <c r="AG707" i="1"/>
  <c r="X707" i="1"/>
  <c r="M707" i="1"/>
  <c r="AI707" i="1"/>
  <c r="W707" i="1"/>
  <c r="AR707" i="1"/>
  <c r="AS707" i="1"/>
  <c r="F675" i="1"/>
  <c r="J675" i="1"/>
  <c r="N675" i="1"/>
  <c r="R675" i="1"/>
  <c r="V675" i="1"/>
  <c r="Z675" i="1"/>
  <c r="AD675" i="1"/>
  <c r="AH675" i="1"/>
  <c r="AL675" i="1"/>
  <c r="AP675" i="1"/>
  <c r="AT675" i="1"/>
  <c r="I675" i="1"/>
  <c r="O675" i="1"/>
  <c r="T675" i="1"/>
  <c r="Y675" i="1"/>
  <c r="AE675" i="1"/>
  <c r="AJ675" i="1"/>
  <c r="AO675" i="1"/>
  <c r="K675" i="1"/>
  <c r="Q675" i="1"/>
  <c r="X675" i="1"/>
  <c r="AF675" i="1"/>
  <c r="AM675" i="1"/>
  <c r="AS675" i="1"/>
  <c r="L675" i="1"/>
  <c r="S675" i="1"/>
  <c r="AA675" i="1"/>
  <c r="AG675" i="1"/>
  <c r="AN675" i="1"/>
  <c r="P675" i="1"/>
  <c r="AC675" i="1"/>
  <c r="AR675" i="1"/>
  <c r="G675" i="1"/>
  <c r="U675" i="1"/>
  <c r="AI675" i="1"/>
  <c r="H675" i="1"/>
  <c r="AK675" i="1"/>
  <c r="M675" i="1"/>
  <c r="AQ675" i="1"/>
  <c r="W675" i="1"/>
  <c r="AB675" i="1"/>
  <c r="F825" i="1"/>
  <c r="J825" i="1"/>
  <c r="N825" i="1"/>
  <c r="R825" i="1"/>
  <c r="V825" i="1"/>
  <c r="Z825" i="1"/>
  <c r="AD825" i="1"/>
  <c r="AH825" i="1"/>
  <c r="AL825" i="1"/>
  <c r="AP825" i="1"/>
  <c r="AT825" i="1"/>
  <c r="G825" i="1"/>
  <c r="O825" i="1"/>
  <c r="W825" i="1"/>
  <c r="AE825" i="1"/>
  <c r="AM825" i="1"/>
  <c r="L825" i="1"/>
  <c r="P825" i="1"/>
  <c r="X825" i="1"/>
  <c r="AF825" i="1"/>
  <c r="AJ825" i="1"/>
  <c r="AR825" i="1"/>
  <c r="K825" i="1"/>
  <c r="S825" i="1"/>
  <c r="AA825" i="1"/>
  <c r="AI825" i="1"/>
  <c r="AQ825" i="1"/>
  <c r="H825" i="1"/>
  <c r="T825" i="1"/>
  <c r="AB825" i="1"/>
  <c r="AN825" i="1"/>
  <c r="U825" i="1"/>
  <c r="AK825" i="1"/>
  <c r="I825" i="1"/>
  <c r="Y825" i="1"/>
  <c r="AO825" i="1"/>
  <c r="M825" i="1"/>
  <c r="AC825" i="1"/>
  <c r="AG825" i="1"/>
  <c r="AS825" i="1"/>
  <c r="Q825" i="1"/>
  <c r="F809" i="1"/>
  <c r="J809" i="1"/>
  <c r="N809" i="1"/>
  <c r="R809" i="1"/>
  <c r="V809" i="1"/>
  <c r="Z809" i="1"/>
  <c r="AD809" i="1"/>
  <c r="AH809" i="1"/>
  <c r="AL809" i="1"/>
  <c r="AP809" i="1"/>
  <c r="AT809" i="1"/>
  <c r="L809" i="1"/>
  <c r="T809" i="1"/>
  <c r="AB809" i="1"/>
  <c r="AJ809" i="1"/>
  <c r="AR809" i="1"/>
  <c r="G809" i="1"/>
  <c r="K809" i="1"/>
  <c r="O809" i="1"/>
  <c r="S809" i="1"/>
  <c r="W809" i="1"/>
  <c r="AA809" i="1"/>
  <c r="AE809" i="1"/>
  <c r="AI809" i="1"/>
  <c r="AM809" i="1"/>
  <c r="AQ809" i="1"/>
  <c r="H809" i="1"/>
  <c r="P809" i="1"/>
  <c r="X809" i="1"/>
  <c r="AF809" i="1"/>
  <c r="AN809" i="1"/>
  <c r="U809" i="1"/>
  <c r="AK809" i="1"/>
  <c r="Y809" i="1"/>
  <c r="M809" i="1"/>
  <c r="AC809" i="1"/>
  <c r="Q809" i="1"/>
  <c r="AG809" i="1"/>
  <c r="I809" i="1"/>
  <c r="AO809" i="1"/>
  <c r="AS809" i="1"/>
  <c r="F793" i="1"/>
  <c r="J793" i="1"/>
  <c r="N793" i="1"/>
  <c r="R793" i="1"/>
  <c r="V793" i="1"/>
  <c r="Z793" i="1"/>
  <c r="AD793" i="1"/>
  <c r="AH793" i="1"/>
  <c r="AL793" i="1"/>
  <c r="AP793" i="1"/>
  <c r="AT793" i="1"/>
  <c r="L793" i="1"/>
  <c r="T793" i="1"/>
  <c r="AB793" i="1"/>
  <c r="AJ793" i="1"/>
  <c r="AR793" i="1"/>
  <c r="G793" i="1"/>
  <c r="K793" i="1"/>
  <c r="O793" i="1"/>
  <c r="S793" i="1"/>
  <c r="W793" i="1"/>
  <c r="AA793" i="1"/>
  <c r="AE793" i="1"/>
  <c r="AI793" i="1"/>
  <c r="AM793" i="1"/>
  <c r="AQ793" i="1"/>
  <c r="H793" i="1"/>
  <c r="P793" i="1"/>
  <c r="X793" i="1"/>
  <c r="AF793" i="1"/>
  <c r="AN793" i="1"/>
  <c r="U793" i="1"/>
  <c r="AK793" i="1"/>
  <c r="M793" i="1"/>
  <c r="AS793" i="1"/>
  <c r="AG793" i="1"/>
  <c r="I793" i="1"/>
  <c r="Y793" i="1"/>
  <c r="AO793" i="1"/>
  <c r="AC793" i="1"/>
  <c r="Q793" i="1"/>
  <c r="H777" i="1"/>
  <c r="L777" i="1"/>
  <c r="P777" i="1"/>
  <c r="T777" i="1"/>
  <c r="X777" i="1"/>
  <c r="AB777" i="1"/>
  <c r="AF777" i="1"/>
  <c r="AJ777" i="1"/>
  <c r="AN777" i="1"/>
  <c r="AR777" i="1"/>
  <c r="I777" i="1"/>
  <c r="N777" i="1"/>
  <c r="S777" i="1"/>
  <c r="Y777" i="1"/>
  <c r="AD777" i="1"/>
  <c r="AI777" i="1"/>
  <c r="AO777" i="1"/>
  <c r="AT777" i="1"/>
  <c r="J777" i="1"/>
  <c r="Q777" i="1"/>
  <c r="W777" i="1"/>
  <c r="AE777" i="1"/>
  <c r="AL777" i="1"/>
  <c r="AS777" i="1"/>
  <c r="F777" i="1"/>
  <c r="U777" i="1"/>
  <c r="AH777" i="1"/>
  <c r="AP777" i="1"/>
  <c r="K777" i="1"/>
  <c r="R777" i="1"/>
  <c r="Z777" i="1"/>
  <c r="AG777" i="1"/>
  <c r="AM777" i="1"/>
  <c r="M777" i="1"/>
  <c r="AA777" i="1"/>
  <c r="O777" i="1"/>
  <c r="AQ777" i="1"/>
  <c r="AK777" i="1"/>
  <c r="V777" i="1"/>
  <c r="AC777" i="1"/>
  <c r="G777" i="1"/>
  <c r="H761" i="1"/>
  <c r="L761" i="1"/>
  <c r="P761" i="1"/>
  <c r="T761" i="1"/>
  <c r="X761" i="1"/>
  <c r="AB761" i="1"/>
  <c r="AF761" i="1"/>
  <c r="AJ761" i="1"/>
  <c r="AN761" i="1"/>
  <c r="AR761" i="1"/>
  <c r="I761" i="1"/>
  <c r="N761" i="1"/>
  <c r="S761" i="1"/>
  <c r="Y761" i="1"/>
  <c r="AD761" i="1"/>
  <c r="AI761" i="1"/>
  <c r="AO761" i="1"/>
  <c r="AT761" i="1"/>
  <c r="J761" i="1"/>
  <c r="O761" i="1"/>
  <c r="U761" i="1"/>
  <c r="Z761" i="1"/>
  <c r="AE761" i="1"/>
  <c r="AK761" i="1"/>
  <c r="AP761" i="1"/>
  <c r="K761" i="1"/>
  <c r="V761" i="1"/>
  <c r="AG761" i="1"/>
  <c r="AQ761" i="1"/>
  <c r="Q761" i="1"/>
  <c r="AL761" i="1"/>
  <c r="M761" i="1"/>
  <c r="W761" i="1"/>
  <c r="AH761" i="1"/>
  <c r="AS761" i="1"/>
  <c r="F761" i="1"/>
  <c r="AA761" i="1"/>
  <c r="AC761" i="1"/>
  <c r="G761" i="1"/>
  <c r="AM761" i="1"/>
  <c r="R761" i="1"/>
  <c r="E745" i="1"/>
  <c r="E729" i="1"/>
  <c r="H665" i="1"/>
  <c r="L665" i="1"/>
  <c r="P665" i="1"/>
  <c r="T665" i="1"/>
  <c r="X665" i="1"/>
  <c r="AB665" i="1"/>
  <c r="AF665" i="1"/>
  <c r="AJ665" i="1"/>
  <c r="AN665" i="1"/>
  <c r="AR665" i="1"/>
  <c r="I665" i="1"/>
  <c r="N665" i="1"/>
  <c r="S665" i="1"/>
  <c r="Y665" i="1"/>
  <c r="AD665" i="1"/>
  <c r="AI665" i="1"/>
  <c r="AO665" i="1"/>
  <c r="AT665" i="1"/>
  <c r="G665" i="1"/>
  <c r="O665" i="1"/>
  <c r="V665" i="1"/>
  <c r="AC665" i="1"/>
  <c r="AK665" i="1"/>
  <c r="AQ665" i="1"/>
  <c r="J665" i="1"/>
  <c r="Q665" i="1"/>
  <c r="W665" i="1"/>
  <c r="AE665" i="1"/>
  <c r="AL665" i="1"/>
  <c r="AS665" i="1"/>
  <c r="R665" i="1"/>
  <c r="AG665" i="1"/>
  <c r="U665" i="1"/>
  <c r="AM665" i="1"/>
  <c r="F665" i="1"/>
  <c r="Z665" i="1"/>
  <c r="AP665" i="1"/>
  <c r="K665" i="1"/>
  <c r="M665" i="1"/>
  <c r="AA665" i="1"/>
  <c r="AH665" i="1"/>
  <c r="E649" i="1"/>
  <c r="C3396" i="1" s="1"/>
  <c r="F633" i="1"/>
  <c r="J633" i="1"/>
  <c r="N633" i="1"/>
  <c r="R633" i="1"/>
  <c r="V633" i="1"/>
  <c r="Z633" i="1"/>
  <c r="AD633" i="1"/>
  <c r="AH633" i="1"/>
  <c r="AL633" i="1"/>
  <c r="AP633" i="1"/>
  <c r="AT633" i="1"/>
  <c r="I633" i="1"/>
  <c r="O633" i="1"/>
  <c r="T633" i="1"/>
  <c r="Y633" i="1"/>
  <c r="AE633" i="1"/>
  <c r="AJ633" i="1"/>
  <c r="AO633" i="1"/>
  <c r="G633" i="1"/>
  <c r="M633" i="1"/>
  <c r="U633" i="1"/>
  <c r="AB633" i="1"/>
  <c r="AI633" i="1"/>
  <c r="AQ633" i="1"/>
  <c r="K633" i="1"/>
  <c r="S633" i="1"/>
  <c r="AC633" i="1"/>
  <c r="AM633" i="1"/>
  <c r="P633" i="1"/>
  <c r="AA633" i="1"/>
  <c r="AN633" i="1"/>
  <c r="Q633" i="1"/>
  <c r="AF633" i="1"/>
  <c r="AR633" i="1"/>
  <c r="H633" i="1"/>
  <c r="AG633" i="1"/>
  <c r="W633" i="1"/>
  <c r="AS633" i="1"/>
  <c r="L633" i="1"/>
  <c r="X633" i="1"/>
  <c r="AK633" i="1"/>
  <c r="G820" i="1"/>
  <c r="K820" i="1"/>
  <c r="O820" i="1"/>
  <c r="S820" i="1"/>
  <c r="W820" i="1"/>
  <c r="AA820" i="1"/>
  <c r="AE820" i="1"/>
  <c r="AI820" i="1"/>
  <c r="AM820" i="1"/>
  <c r="AQ820" i="1"/>
  <c r="I820" i="1"/>
  <c r="Q820" i="1"/>
  <c r="Y820" i="1"/>
  <c r="AG820" i="1"/>
  <c r="AO820" i="1"/>
  <c r="H820" i="1"/>
  <c r="L820" i="1"/>
  <c r="P820" i="1"/>
  <c r="T820" i="1"/>
  <c r="X820" i="1"/>
  <c r="AB820" i="1"/>
  <c r="AF820" i="1"/>
  <c r="AJ820" i="1"/>
  <c r="AN820" i="1"/>
  <c r="AR820" i="1"/>
  <c r="M820" i="1"/>
  <c r="U820" i="1"/>
  <c r="AC820" i="1"/>
  <c r="AK820" i="1"/>
  <c r="AS820" i="1"/>
  <c r="R820" i="1"/>
  <c r="AH820" i="1"/>
  <c r="F820" i="1"/>
  <c r="AL820" i="1"/>
  <c r="Z820" i="1"/>
  <c r="AP820" i="1"/>
  <c r="AD820" i="1"/>
  <c r="AT820" i="1"/>
  <c r="V820" i="1"/>
  <c r="J820" i="1"/>
  <c r="N820" i="1"/>
  <c r="I788" i="1"/>
  <c r="M788" i="1"/>
  <c r="Q788" i="1"/>
  <c r="U788" i="1"/>
  <c r="Y788" i="1"/>
  <c r="AC788" i="1"/>
  <c r="AG788" i="1"/>
  <c r="AK788" i="1"/>
  <c r="AO788" i="1"/>
  <c r="AS788" i="1"/>
  <c r="F788" i="1"/>
  <c r="K788" i="1"/>
  <c r="P788" i="1"/>
  <c r="V788" i="1"/>
  <c r="AA788" i="1"/>
  <c r="AF788" i="1"/>
  <c r="AL788" i="1"/>
  <c r="AQ788" i="1"/>
  <c r="G788" i="1"/>
  <c r="N788" i="1"/>
  <c r="T788" i="1"/>
  <c r="AB788" i="1"/>
  <c r="AI788" i="1"/>
  <c r="AP788" i="1"/>
  <c r="R788" i="1"/>
  <c r="AE788" i="1"/>
  <c r="AT788" i="1"/>
  <c r="H788" i="1"/>
  <c r="O788" i="1"/>
  <c r="W788" i="1"/>
  <c r="AD788" i="1"/>
  <c r="AJ788" i="1"/>
  <c r="AR788" i="1"/>
  <c r="J788" i="1"/>
  <c r="X788" i="1"/>
  <c r="AM788" i="1"/>
  <c r="S788" i="1"/>
  <c r="AN788" i="1"/>
  <c r="Z788" i="1"/>
  <c r="AH788" i="1"/>
  <c r="L788" i="1"/>
  <c r="I760" i="1"/>
  <c r="M760" i="1"/>
  <c r="Q760" i="1"/>
  <c r="U760" i="1"/>
  <c r="Y760" i="1"/>
  <c r="AC760" i="1"/>
  <c r="AG760" i="1"/>
  <c r="AK760" i="1"/>
  <c r="AO760" i="1"/>
  <c r="AS760" i="1"/>
  <c r="G760" i="1"/>
  <c r="L760" i="1"/>
  <c r="R760" i="1"/>
  <c r="W760" i="1"/>
  <c r="AB760" i="1"/>
  <c r="AH760" i="1"/>
  <c r="AM760" i="1"/>
  <c r="AR760" i="1"/>
  <c r="H760" i="1"/>
  <c r="N760" i="1"/>
  <c r="S760" i="1"/>
  <c r="X760" i="1"/>
  <c r="AD760" i="1"/>
  <c r="AI760" i="1"/>
  <c r="AN760" i="1"/>
  <c r="AT760" i="1"/>
  <c r="J760" i="1"/>
  <c r="T760" i="1"/>
  <c r="AE760" i="1"/>
  <c r="AP760" i="1"/>
  <c r="O760" i="1"/>
  <c r="AJ760" i="1"/>
  <c r="K760" i="1"/>
  <c r="V760" i="1"/>
  <c r="AF760" i="1"/>
  <c r="AQ760" i="1"/>
  <c r="Z760" i="1"/>
  <c r="AA760" i="1"/>
  <c r="P760" i="1"/>
  <c r="AL760" i="1"/>
  <c r="F760" i="1"/>
  <c r="E708" i="1"/>
  <c r="E672" i="1"/>
  <c r="H803" i="1"/>
  <c r="L803" i="1"/>
  <c r="P803" i="1"/>
  <c r="T803" i="1"/>
  <c r="X803" i="1"/>
  <c r="AB803" i="1"/>
  <c r="AF803" i="1"/>
  <c r="AJ803" i="1"/>
  <c r="AN803" i="1"/>
  <c r="AR803" i="1"/>
  <c r="F803" i="1"/>
  <c r="N803" i="1"/>
  <c r="V803" i="1"/>
  <c r="AD803" i="1"/>
  <c r="AL803" i="1"/>
  <c r="AT803" i="1"/>
  <c r="I803" i="1"/>
  <c r="M803" i="1"/>
  <c r="Q803" i="1"/>
  <c r="U803" i="1"/>
  <c r="Y803" i="1"/>
  <c r="AC803" i="1"/>
  <c r="AG803" i="1"/>
  <c r="AK803" i="1"/>
  <c r="AO803" i="1"/>
  <c r="AS803" i="1"/>
  <c r="J803" i="1"/>
  <c r="R803" i="1"/>
  <c r="Z803" i="1"/>
  <c r="AH803" i="1"/>
  <c r="AP803" i="1"/>
  <c r="K803" i="1"/>
  <c r="AA803" i="1"/>
  <c r="AQ803" i="1"/>
  <c r="AI803" i="1"/>
  <c r="W803" i="1"/>
  <c r="AM803" i="1"/>
  <c r="O803" i="1"/>
  <c r="AE803" i="1"/>
  <c r="S803" i="1"/>
  <c r="G803" i="1"/>
  <c r="F771" i="1"/>
  <c r="J771" i="1"/>
  <c r="N771" i="1"/>
  <c r="R771" i="1"/>
  <c r="V771" i="1"/>
  <c r="Z771" i="1"/>
  <c r="AD771" i="1"/>
  <c r="AH771" i="1"/>
  <c r="AL771" i="1"/>
  <c r="AP771" i="1"/>
  <c r="AT771" i="1"/>
  <c r="I771" i="1"/>
  <c r="O771" i="1"/>
  <c r="T771" i="1"/>
  <c r="Y771" i="1"/>
  <c r="AE771" i="1"/>
  <c r="AJ771" i="1"/>
  <c r="AO771" i="1"/>
  <c r="K771" i="1"/>
  <c r="P771" i="1"/>
  <c r="U771" i="1"/>
  <c r="AA771" i="1"/>
  <c r="AF771" i="1"/>
  <c r="AK771" i="1"/>
  <c r="AQ771" i="1"/>
  <c r="G771" i="1"/>
  <c r="Q771" i="1"/>
  <c r="AB771" i="1"/>
  <c r="AM771" i="1"/>
  <c r="L771" i="1"/>
  <c r="AG771" i="1"/>
  <c r="H771" i="1"/>
  <c r="S771" i="1"/>
  <c r="AC771" i="1"/>
  <c r="AN771" i="1"/>
  <c r="W771" i="1"/>
  <c r="AR771" i="1"/>
  <c r="AS771" i="1"/>
  <c r="X771" i="1"/>
  <c r="M771" i="1"/>
  <c r="AI771" i="1"/>
  <c r="E671" i="1"/>
  <c r="E643" i="1"/>
  <c r="I830" i="1"/>
  <c r="M830" i="1"/>
  <c r="Q830" i="1"/>
  <c r="U830" i="1"/>
  <c r="Y830" i="1"/>
  <c r="AC830" i="1"/>
  <c r="AG830" i="1"/>
  <c r="AK830" i="1"/>
  <c r="AO830" i="1"/>
  <c r="AS830" i="1"/>
  <c r="J830" i="1"/>
  <c r="N830" i="1"/>
  <c r="V830" i="1"/>
  <c r="Z830" i="1"/>
  <c r="AH830" i="1"/>
  <c r="AP830" i="1"/>
  <c r="AT830" i="1"/>
  <c r="K830" i="1"/>
  <c r="S830" i="1"/>
  <c r="AA830" i="1"/>
  <c r="AE830" i="1"/>
  <c r="AM830" i="1"/>
  <c r="F830" i="1"/>
  <c r="R830" i="1"/>
  <c r="AD830" i="1"/>
  <c r="AL830" i="1"/>
  <c r="G830" i="1"/>
  <c r="O830" i="1"/>
  <c r="W830" i="1"/>
  <c r="AI830" i="1"/>
  <c r="AQ830" i="1"/>
  <c r="H830" i="1"/>
  <c r="X830" i="1"/>
  <c r="AN830" i="1"/>
  <c r="L830" i="1"/>
  <c r="AB830" i="1"/>
  <c r="AR830" i="1"/>
  <c r="AF830" i="1"/>
  <c r="AJ830" i="1"/>
  <c r="P830" i="1"/>
  <c r="T830" i="1"/>
  <c r="I814" i="1"/>
  <c r="M814" i="1"/>
  <c r="Q814" i="1"/>
  <c r="U814" i="1"/>
  <c r="Y814" i="1"/>
  <c r="AC814" i="1"/>
  <c r="AG814" i="1"/>
  <c r="AK814" i="1"/>
  <c r="AO814" i="1"/>
  <c r="AS814" i="1"/>
  <c r="K814" i="1"/>
  <c r="S814" i="1"/>
  <c r="AA814" i="1"/>
  <c r="AE814" i="1"/>
  <c r="AM814" i="1"/>
  <c r="F814" i="1"/>
  <c r="J814" i="1"/>
  <c r="N814" i="1"/>
  <c r="R814" i="1"/>
  <c r="V814" i="1"/>
  <c r="Z814" i="1"/>
  <c r="AD814" i="1"/>
  <c r="AH814" i="1"/>
  <c r="AL814" i="1"/>
  <c r="AP814" i="1"/>
  <c r="AT814" i="1"/>
  <c r="G814" i="1"/>
  <c r="O814" i="1"/>
  <c r="W814" i="1"/>
  <c r="AI814" i="1"/>
  <c r="AQ814" i="1"/>
  <c r="H814" i="1"/>
  <c r="X814" i="1"/>
  <c r="AN814" i="1"/>
  <c r="AB814" i="1"/>
  <c r="AR814" i="1"/>
  <c r="P814" i="1"/>
  <c r="T814" i="1"/>
  <c r="L814" i="1"/>
  <c r="AF814" i="1"/>
  <c r="AJ814" i="1"/>
  <c r="I798" i="1"/>
  <c r="M798" i="1"/>
  <c r="Q798" i="1"/>
  <c r="U798" i="1"/>
  <c r="Y798" i="1"/>
  <c r="AC798" i="1"/>
  <c r="AG798" i="1"/>
  <c r="AK798" i="1"/>
  <c r="AO798" i="1"/>
  <c r="AS798" i="1"/>
  <c r="G798" i="1"/>
  <c r="O798" i="1"/>
  <c r="W798" i="1"/>
  <c r="AE798" i="1"/>
  <c r="AM798" i="1"/>
  <c r="F798" i="1"/>
  <c r="J798" i="1"/>
  <c r="N798" i="1"/>
  <c r="R798" i="1"/>
  <c r="V798" i="1"/>
  <c r="Z798" i="1"/>
  <c r="AD798" i="1"/>
  <c r="AH798" i="1"/>
  <c r="AL798" i="1"/>
  <c r="AP798" i="1"/>
  <c r="AT798" i="1"/>
  <c r="K798" i="1"/>
  <c r="S798" i="1"/>
  <c r="AA798" i="1"/>
  <c r="AI798" i="1"/>
  <c r="AQ798" i="1"/>
  <c r="H798" i="1"/>
  <c r="X798" i="1"/>
  <c r="AN798" i="1"/>
  <c r="AF798" i="1"/>
  <c r="T798" i="1"/>
  <c r="AJ798" i="1"/>
  <c r="L798" i="1"/>
  <c r="AB798" i="1"/>
  <c r="AR798" i="1"/>
  <c r="P798" i="1"/>
  <c r="G782" i="1"/>
  <c r="K782" i="1"/>
  <c r="O782" i="1"/>
  <c r="S782" i="1"/>
  <c r="W782" i="1"/>
  <c r="AA782" i="1"/>
  <c r="AE782" i="1"/>
  <c r="AI782" i="1"/>
  <c r="AM782" i="1"/>
  <c r="AQ782" i="1"/>
  <c r="F782" i="1"/>
  <c r="L782" i="1"/>
  <c r="Q782" i="1"/>
  <c r="V782" i="1"/>
  <c r="AB782" i="1"/>
  <c r="AG782" i="1"/>
  <c r="AL782" i="1"/>
  <c r="AR782" i="1"/>
  <c r="J782" i="1"/>
  <c r="R782" i="1"/>
  <c r="Y782" i="1"/>
  <c r="AF782" i="1"/>
  <c r="AN782" i="1"/>
  <c r="AT782" i="1"/>
  <c r="N782" i="1"/>
  <c r="AC782" i="1"/>
  <c r="AP782" i="1"/>
  <c r="M782" i="1"/>
  <c r="T782" i="1"/>
  <c r="Z782" i="1"/>
  <c r="AH782" i="1"/>
  <c r="AO782" i="1"/>
  <c r="H782" i="1"/>
  <c r="U782" i="1"/>
  <c r="AJ782" i="1"/>
  <c r="I782" i="1"/>
  <c r="AK782" i="1"/>
  <c r="X782" i="1"/>
  <c r="P782" i="1"/>
  <c r="AS782" i="1"/>
  <c r="AD782" i="1"/>
  <c r="G766" i="1"/>
  <c r="K766" i="1"/>
  <c r="O766" i="1"/>
  <c r="S766" i="1"/>
  <c r="W766" i="1"/>
  <c r="AA766" i="1"/>
  <c r="AE766" i="1"/>
  <c r="AI766" i="1"/>
  <c r="AM766" i="1"/>
  <c r="AQ766" i="1"/>
  <c r="F766" i="1"/>
  <c r="L766" i="1"/>
  <c r="Q766" i="1"/>
  <c r="V766" i="1"/>
  <c r="AB766" i="1"/>
  <c r="AG766" i="1"/>
  <c r="AL766" i="1"/>
  <c r="AR766" i="1"/>
  <c r="H766" i="1"/>
  <c r="M766" i="1"/>
  <c r="R766" i="1"/>
  <c r="X766" i="1"/>
  <c r="AC766" i="1"/>
  <c r="AH766" i="1"/>
  <c r="AN766" i="1"/>
  <c r="AS766" i="1"/>
  <c r="I766" i="1"/>
  <c r="T766" i="1"/>
  <c r="AD766" i="1"/>
  <c r="AO766" i="1"/>
  <c r="Y766" i="1"/>
  <c r="AT766" i="1"/>
  <c r="J766" i="1"/>
  <c r="U766" i="1"/>
  <c r="AF766" i="1"/>
  <c r="AP766" i="1"/>
  <c r="N766" i="1"/>
  <c r="AJ766" i="1"/>
  <c r="AK766" i="1"/>
  <c r="Z766" i="1"/>
  <c r="P766" i="1"/>
  <c r="E654" i="1"/>
  <c r="C1974" i="1"/>
  <c r="C1958" i="1"/>
  <c r="C1998" i="1"/>
  <c r="C1982" i="1"/>
  <c r="C1742" i="1"/>
  <c r="C1804" i="1"/>
  <c r="C2044" i="1"/>
  <c r="C1820" i="1"/>
  <c r="C2060" i="1"/>
  <c r="C1852" i="1"/>
  <c r="C2092" i="1"/>
  <c r="C1884" i="1"/>
  <c r="C2124" i="1"/>
  <c r="C1870" i="1"/>
  <c r="C2110" i="1"/>
  <c r="C1902" i="1"/>
  <c r="C2142" i="1"/>
  <c r="C1785" i="1"/>
  <c r="C2025" i="1"/>
  <c r="C1821" i="1"/>
  <c r="C2061" i="1"/>
  <c r="C1853" i="1"/>
  <c r="C2093" i="1"/>
  <c r="C1869" i="1"/>
  <c r="C2109" i="1"/>
  <c r="C1901" i="1"/>
  <c r="C2141" i="1"/>
  <c r="C1917" i="1"/>
  <c r="C2157" i="1"/>
  <c r="C1834" i="1"/>
  <c r="C2074" i="1"/>
  <c r="C1787" i="1"/>
  <c r="C2027" i="1"/>
  <c r="C1851" i="1"/>
  <c r="C2091" i="1"/>
  <c r="C2002" i="1"/>
  <c r="C2242" i="1"/>
  <c r="C1946" i="1"/>
  <c r="C2186" i="1"/>
  <c r="C1818" i="1"/>
  <c r="C2058" i="1"/>
  <c r="C1975" i="1"/>
  <c r="C2215" i="1"/>
  <c r="C1932" i="1"/>
  <c r="C2172" i="1"/>
  <c r="C1948" i="1"/>
  <c r="C2188" i="1"/>
  <c r="C1964" i="1"/>
  <c r="C2204" i="1"/>
  <c r="C1882" i="1"/>
  <c r="C2122" i="1"/>
  <c r="C1857" i="1"/>
  <c r="C2097" i="1"/>
  <c r="C1925" i="1"/>
  <c r="C2165" i="1"/>
  <c r="C1984" i="1"/>
  <c r="C2224" i="1"/>
  <c r="C1792" i="1"/>
  <c r="C2032" i="1"/>
  <c r="C1808" i="1"/>
  <c r="C2048" i="1"/>
  <c r="C1840" i="1"/>
  <c r="C2080" i="1"/>
  <c r="C1856" i="1"/>
  <c r="C2096" i="1"/>
  <c r="C1872" i="1"/>
  <c r="C2112" i="1"/>
  <c r="C1888" i="1"/>
  <c r="C2128" i="1"/>
  <c r="C1904" i="1"/>
  <c r="C2144" i="1"/>
  <c r="C1920" i="1"/>
  <c r="C2160" i="1"/>
  <c r="C1810" i="1"/>
  <c r="C2050" i="1"/>
  <c r="C1815" i="1"/>
  <c r="C2055" i="1"/>
  <c r="C1847" i="1"/>
  <c r="C2087" i="1"/>
  <c r="C1789" i="1"/>
  <c r="C2029" i="1"/>
  <c r="C1809" i="1"/>
  <c r="C2049" i="1"/>
  <c r="C1825" i="1"/>
  <c r="C2065" i="1"/>
  <c r="C1873" i="1"/>
  <c r="C2113" i="1"/>
  <c r="C1889" i="1"/>
  <c r="C2129" i="1"/>
  <c r="C1905" i="1"/>
  <c r="C2145" i="1"/>
  <c r="C1786" i="1"/>
  <c r="C2026" i="1"/>
  <c r="C1814" i="1"/>
  <c r="C2054" i="1"/>
  <c r="C1906" i="1"/>
  <c r="C2146" i="1"/>
  <c r="C1863" i="1"/>
  <c r="C2103" i="1"/>
  <c r="C1874" i="1"/>
  <c r="C2114" i="1"/>
  <c r="C1871" i="1"/>
  <c r="C2111" i="1"/>
  <c r="C1927" i="1"/>
  <c r="C2167" i="1"/>
  <c r="C1967" i="1"/>
  <c r="C2207" i="1"/>
  <c r="C1928" i="1"/>
  <c r="C2168" i="1"/>
  <c r="C1960" i="1"/>
  <c r="C2200" i="1"/>
  <c r="C1886" i="1"/>
  <c r="C2126" i="1"/>
  <c r="C1926" i="1"/>
  <c r="C2166" i="1"/>
  <c r="C1980" i="1"/>
  <c r="C2220" i="1"/>
  <c r="C1987" i="1"/>
  <c r="C2227" i="1"/>
  <c r="C1788" i="1"/>
  <c r="C2028" i="1"/>
  <c r="C1836" i="1"/>
  <c r="C2076" i="1"/>
  <c r="C1868" i="1"/>
  <c r="C2108" i="1"/>
  <c r="C1916" i="1"/>
  <c r="C2156" i="1"/>
  <c r="C1838" i="1"/>
  <c r="C2078" i="1"/>
  <c r="C1807" i="1"/>
  <c r="C2047" i="1"/>
  <c r="C1867" i="1"/>
  <c r="C2107" i="1"/>
  <c r="C1885" i="1"/>
  <c r="C2125" i="1"/>
  <c r="C1898" i="1"/>
  <c r="C2138" i="1"/>
  <c r="C1970" i="1"/>
  <c r="C2210" i="1"/>
  <c r="C1986" i="1"/>
  <c r="C2226" i="1"/>
  <c r="C1823" i="1"/>
  <c r="C2063" i="1"/>
  <c r="C1935" i="1"/>
  <c r="C2175" i="1"/>
  <c r="C1959" i="1"/>
  <c r="C2199" i="1"/>
  <c r="C1962" i="1"/>
  <c r="C2202" i="1"/>
  <c r="C1936" i="1"/>
  <c r="C2176" i="1"/>
  <c r="C1952" i="1"/>
  <c r="C2192" i="1"/>
  <c r="C1968" i="1"/>
  <c r="C2208" i="1"/>
  <c r="C1994" i="1"/>
  <c r="C2234" i="1"/>
  <c r="C1945" i="1"/>
  <c r="C2185" i="1"/>
  <c r="C1961" i="1"/>
  <c r="C2201" i="1"/>
  <c r="C1977" i="1"/>
  <c r="C2217" i="1"/>
  <c r="C1914" i="1"/>
  <c r="C2154" i="1"/>
  <c r="C1955" i="1"/>
  <c r="C2195" i="1"/>
  <c r="C1988" i="1"/>
  <c r="C2228" i="1"/>
  <c r="C2004" i="1"/>
  <c r="C2244" i="1"/>
  <c r="C1780" i="1"/>
  <c r="C2020" i="1"/>
  <c r="C1812" i="1"/>
  <c r="C2052" i="1"/>
  <c r="C1828" i="1"/>
  <c r="C2068" i="1"/>
  <c r="C1844" i="1"/>
  <c r="C2084" i="1"/>
  <c r="C1860" i="1"/>
  <c r="C2100" i="1"/>
  <c r="C1876" i="1"/>
  <c r="C2116" i="1"/>
  <c r="C1892" i="1"/>
  <c r="C2132" i="1"/>
  <c r="C1855" i="1"/>
  <c r="C2095" i="1"/>
  <c r="C1845" i="1"/>
  <c r="C2085" i="1"/>
  <c r="C1909" i="1"/>
  <c r="C2149" i="1"/>
  <c r="C1978" i="1"/>
  <c r="C2218" i="1"/>
  <c r="C1794" i="1"/>
  <c r="C2034" i="1"/>
  <c r="C1921" i="1"/>
  <c r="C2161" i="1"/>
  <c r="C1930" i="1"/>
  <c r="C2170" i="1"/>
  <c r="C1924" i="1"/>
  <c r="C2164" i="1"/>
  <c r="C1940" i="1"/>
  <c r="C2180" i="1"/>
  <c r="C1956" i="1"/>
  <c r="C2196" i="1"/>
  <c r="C1972" i="1"/>
  <c r="C2212" i="1"/>
  <c r="C1793" i="1"/>
  <c r="C2033" i="1"/>
  <c r="C1933" i="1"/>
  <c r="C2173" i="1"/>
  <c r="C1949" i="1"/>
  <c r="C2189" i="1"/>
  <c r="C1965" i="1"/>
  <c r="C2205" i="1"/>
  <c r="C1981" i="1"/>
  <c r="C2221" i="1"/>
  <c r="C1997" i="1"/>
  <c r="C2237" i="1"/>
  <c r="C1918" i="1"/>
  <c r="C2158" i="1"/>
  <c r="C1883" i="1"/>
  <c r="C2123" i="1"/>
  <c r="C1992" i="1"/>
  <c r="C2232" i="1"/>
  <c r="C1800" i="1"/>
  <c r="C2040" i="1"/>
  <c r="C1832" i="1"/>
  <c r="C2072" i="1"/>
  <c r="C1864" i="1"/>
  <c r="C2104" i="1"/>
  <c r="C1880" i="1"/>
  <c r="C2120" i="1"/>
  <c r="C1896" i="1"/>
  <c r="C2136" i="1"/>
  <c r="C1912" i="1"/>
  <c r="C2152" i="1"/>
  <c r="C1790" i="1"/>
  <c r="C2030" i="1"/>
  <c r="C1830" i="1"/>
  <c r="C2070" i="1"/>
  <c r="C1862" i="1"/>
  <c r="C2102" i="1"/>
  <c r="C1894" i="1"/>
  <c r="C2134" i="1"/>
  <c r="C1799" i="1"/>
  <c r="C2039" i="1"/>
  <c r="C1859" i="1"/>
  <c r="C2099" i="1"/>
  <c r="C1801" i="1"/>
  <c r="C2041" i="1"/>
  <c r="C1817" i="1"/>
  <c r="C2057" i="1"/>
  <c r="C1833" i="1"/>
  <c r="C2073" i="1"/>
  <c r="C1849" i="1"/>
  <c r="C2089" i="1"/>
  <c r="C1865" i="1"/>
  <c r="C2105" i="1"/>
  <c r="C1881" i="1"/>
  <c r="C2121" i="1"/>
  <c r="C1897" i="1"/>
  <c r="C2137" i="1"/>
  <c r="C1913" i="1"/>
  <c r="C2153" i="1"/>
  <c r="C1802" i="1"/>
  <c r="C2042" i="1"/>
  <c r="C1826" i="1"/>
  <c r="C2066" i="1"/>
  <c r="C1858" i="1"/>
  <c r="C2098" i="1"/>
  <c r="C1890" i="1"/>
  <c r="C2130" i="1"/>
  <c r="C1779" i="1"/>
  <c r="C2019" i="1"/>
  <c r="C1843" i="1"/>
  <c r="C2083" i="1"/>
  <c r="C1911" i="1"/>
  <c r="C2151" i="1"/>
  <c r="C1556" i="1"/>
  <c r="C1796" i="1"/>
  <c r="C1668" i="1"/>
  <c r="C1908" i="1"/>
  <c r="C1667" i="1"/>
  <c r="C1907" i="1"/>
  <c r="C1541" i="1"/>
  <c r="C1781" i="1"/>
  <c r="C1571" i="1"/>
  <c r="C1811" i="1"/>
  <c r="C1655" i="1"/>
  <c r="C1895" i="1"/>
  <c r="C1726" i="1"/>
  <c r="C1966" i="1"/>
  <c r="C1691" i="1"/>
  <c r="C1931" i="1"/>
  <c r="C1736" i="1"/>
  <c r="C1976" i="1"/>
  <c r="C2003" i="1"/>
  <c r="C1610" i="1"/>
  <c r="C1850" i="1"/>
  <c r="C1543" i="1"/>
  <c r="C1783" i="1"/>
  <c r="C1595" i="1"/>
  <c r="C1835" i="1"/>
  <c r="C1647" i="1"/>
  <c r="C1887" i="1"/>
  <c r="C1697" i="1"/>
  <c r="C1937" i="1"/>
  <c r="C1729" i="1"/>
  <c r="C1969" i="1"/>
  <c r="C1761" i="1"/>
  <c r="C2001" i="1"/>
  <c r="C1756" i="1"/>
  <c r="C1996" i="1"/>
  <c r="C1599" i="1"/>
  <c r="C1839" i="1"/>
  <c r="C1714" i="1"/>
  <c r="C1954" i="1"/>
  <c r="C1683" i="1"/>
  <c r="C1923" i="1"/>
  <c r="C1703" i="1"/>
  <c r="C1943" i="1"/>
  <c r="C1723" i="1"/>
  <c r="C1963" i="1"/>
  <c r="C1743" i="1"/>
  <c r="C1983" i="1"/>
  <c r="C1589" i="1"/>
  <c r="C1829" i="1"/>
  <c r="C1621" i="1"/>
  <c r="C1861" i="1"/>
  <c r="C1637" i="1"/>
  <c r="C1877" i="1"/>
  <c r="C1653" i="1"/>
  <c r="C1893" i="1"/>
  <c r="C1701" i="1"/>
  <c r="C1941" i="1"/>
  <c r="C1717" i="1"/>
  <c r="C1957" i="1"/>
  <c r="C1733" i="1"/>
  <c r="C1973" i="1"/>
  <c r="C1749" i="1"/>
  <c r="C1989" i="1"/>
  <c r="C1699" i="1"/>
  <c r="C1939" i="1"/>
  <c r="C1760" i="1"/>
  <c r="C2000" i="1"/>
  <c r="C1582" i="1"/>
  <c r="C1822" i="1"/>
  <c r="C1563" i="1"/>
  <c r="C1803" i="1"/>
  <c r="C1591" i="1"/>
  <c r="C1831" i="1"/>
  <c r="C1639" i="1"/>
  <c r="C1879" i="1"/>
  <c r="C1555" i="1"/>
  <c r="C1795" i="1"/>
  <c r="C1711" i="1"/>
  <c r="C1951" i="1"/>
  <c r="C1995" i="1"/>
  <c r="C1704" i="1"/>
  <c r="C1944" i="1"/>
  <c r="C1702" i="1"/>
  <c r="C1942" i="1"/>
  <c r="C1651" i="1"/>
  <c r="C1891" i="1"/>
  <c r="C1739" i="1"/>
  <c r="C1979" i="1"/>
  <c r="C1900" i="1"/>
  <c r="C1713" i="1"/>
  <c r="C1953" i="1"/>
  <c r="C1745" i="1"/>
  <c r="C1985" i="1"/>
  <c r="C1542" i="1"/>
  <c r="C1782" i="1"/>
  <c r="C1614" i="1"/>
  <c r="C1854" i="1"/>
  <c r="C1731" i="1"/>
  <c r="C1971" i="1"/>
  <c r="C1938" i="1"/>
  <c r="C1710" i="1"/>
  <c r="C1950" i="1"/>
  <c r="C1707" i="1"/>
  <c r="C1947" i="1"/>
  <c r="C1751" i="1"/>
  <c r="C1991" i="1"/>
  <c r="C1689" i="1"/>
  <c r="C1929" i="1"/>
  <c r="C1753" i="1"/>
  <c r="C1993" i="1"/>
  <c r="C1922" i="1"/>
  <c r="C1694" i="1"/>
  <c r="C1934" i="1"/>
  <c r="C1759" i="1"/>
  <c r="C1999" i="1"/>
  <c r="C1778" i="1"/>
  <c r="C1538" i="1"/>
  <c r="C1738" i="1"/>
  <c r="C1618" i="1"/>
  <c r="C1578" i="1"/>
  <c r="C1560" i="1"/>
  <c r="C1592" i="1"/>
  <c r="C1640" i="1"/>
  <c r="C1672" i="1"/>
  <c r="C1554" i="1"/>
  <c r="C1561" i="1"/>
  <c r="C1593" i="1"/>
  <c r="C1625" i="1"/>
  <c r="C1657" i="1"/>
  <c r="C1673" i="1"/>
  <c r="C1705" i="1"/>
  <c r="C1737" i="1"/>
  <c r="C1586" i="1"/>
  <c r="C1574" i="1"/>
  <c r="C1662" i="1"/>
  <c r="C1744" i="1"/>
  <c r="C1747" i="1"/>
  <c r="C1634" i="1"/>
  <c r="C1598" i="1"/>
  <c r="C1548" i="1"/>
  <c r="C1580" i="1"/>
  <c r="C1612" i="1"/>
  <c r="C1644" i="1"/>
  <c r="C1676" i="1"/>
  <c r="C1708" i="1"/>
  <c r="C1642" i="1"/>
  <c r="C1549" i="1"/>
  <c r="C1581" i="1"/>
  <c r="C1613" i="1"/>
  <c r="C1645" i="1"/>
  <c r="C1677" i="1"/>
  <c r="C1693" i="1"/>
  <c r="C1725" i="1"/>
  <c r="C1757" i="1"/>
  <c r="C1682" i="1"/>
  <c r="C1550" i="1"/>
  <c r="C1630" i="1"/>
  <c r="C1643" i="1"/>
  <c r="C1715" i="1"/>
  <c r="C1748" i="1"/>
  <c r="C1764" i="1"/>
  <c r="C1650" i="1"/>
  <c r="C1730" i="1"/>
  <c r="C1706" i="1"/>
  <c r="C1654" i="1"/>
  <c r="C1575" i="1"/>
  <c r="C1627" i="1"/>
  <c r="C1722" i="1"/>
  <c r="C1552" i="1"/>
  <c r="C1568" i="1"/>
  <c r="C1600" i="1"/>
  <c r="C1616" i="1"/>
  <c r="C1632" i="1"/>
  <c r="C1648" i="1"/>
  <c r="C1664" i="1"/>
  <c r="C1680" i="1"/>
  <c r="C1696" i="1"/>
  <c r="C1712" i="1"/>
  <c r="C1728" i="1"/>
  <c r="C1754" i="1"/>
  <c r="C1553" i="1"/>
  <c r="C1569" i="1"/>
  <c r="C1585" i="1"/>
  <c r="C1617" i="1"/>
  <c r="C1633" i="1"/>
  <c r="C1649" i="1"/>
  <c r="C1665" i="1"/>
  <c r="C1681" i="1"/>
  <c r="C1594" i="1"/>
  <c r="C1674" i="1"/>
  <c r="C1752" i="1"/>
  <c r="C1619" i="1"/>
  <c r="C1763" i="1"/>
  <c r="C1562" i="1"/>
  <c r="C1666" i="1"/>
  <c r="C1615" i="1"/>
  <c r="C1671" i="1"/>
  <c r="C1735" i="1"/>
  <c r="C1755" i="1"/>
  <c r="C1624" i="1"/>
  <c r="C1656" i="1"/>
  <c r="C1688" i="1"/>
  <c r="C1720" i="1"/>
  <c r="C1545" i="1"/>
  <c r="C1577" i="1"/>
  <c r="C1609" i="1"/>
  <c r="C1641" i="1"/>
  <c r="C1721" i="1"/>
  <c r="C1546" i="1"/>
  <c r="C1622" i="1"/>
  <c r="C1686" i="1"/>
  <c r="C1762" i="1"/>
  <c r="C1658" i="1"/>
  <c r="C1567" i="1"/>
  <c r="C1623" i="1"/>
  <c r="C1611" i="1"/>
  <c r="C1695" i="1"/>
  <c r="C1719" i="1"/>
  <c r="C1564" i="1"/>
  <c r="C1596" i="1"/>
  <c r="C1628" i="1"/>
  <c r="C1660" i="1"/>
  <c r="C1692" i="1"/>
  <c r="C1724" i="1"/>
  <c r="C1629" i="1"/>
  <c r="C1661" i="1"/>
  <c r="C1709" i="1"/>
  <c r="C1741" i="1"/>
  <c r="C1590" i="1"/>
  <c r="C1690" i="1"/>
  <c r="C1698" i="1"/>
  <c r="C1570" i="1"/>
  <c r="C1746" i="1"/>
  <c r="C1559" i="1"/>
  <c r="C1583" i="1"/>
  <c r="C1607" i="1"/>
  <c r="C1631" i="1"/>
  <c r="C1539" i="1"/>
  <c r="C1687" i="1"/>
  <c r="C1727" i="1"/>
  <c r="C1540" i="1"/>
  <c r="C1572" i="1"/>
  <c r="C1588" i="1"/>
  <c r="C1604" i="1"/>
  <c r="C1620" i="1"/>
  <c r="C1636" i="1"/>
  <c r="C1652" i="1"/>
  <c r="C1684" i="1"/>
  <c r="C1700" i="1"/>
  <c r="C1716" i="1"/>
  <c r="C1732" i="1"/>
  <c r="C1605" i="1"/>
  <c r="C1669" i="1"/>
  <c r="C1685" i="1"/>
  <c r="C1646" i="1"/>
  <c r="C1678" i="1"/>
  <c r="C1547" i="1"/>
  <c r="C1603" i="1"/>
  <c r="C1740" i="1"/>
  <c r="AX779" i="1" l="1"/>
  <c r="C4348" i="1"/>
  <c r="C4459" i="1"/>
  <c r="C4498" i="1"/>
  <c r="C4452" i="1"/>
  <c r="C4465" i="1"/>
  <c r="C4501" i="1"/>
  <c r="C4505" i="1"/>
  <c r="C4453" i="1"/>
  <c r="C4321" i="1"/>
  <c r="C4492" i="1"/>
  <c r="C4500" i="1"/>
  <c r="C4444" i="1"/>
  <c r="C4436" i="1"/>
  <c r="C4497" i="1"/>
  <c r="C4471" i="1"/>
  <c r="C4443" i="1"/>
  <c r="C4503" i="1"/>
  <c r="C4308" i="1"/>
  <c r="C4449" i="1"/>
  <c r="C4485" i="1"/>
  <c r="C4502" i="1"/>
  <c r="C4460" i="1"/>
  <c r="C4491" i="1"/>
  <c r="C4456" i="1"/>
  <c r="C4484" i="1"/>
  <c r="C4425" i="1"/>
  <c r="C4377" i="1"/>
  <c r="C4431" i="1"/>
  <c r="C4439" i="1"/>
  <c r="C4475" i="1"/>
  <c r="C4433" i="1"/>
  <c r="C4468" i="1"/>
  <c r="C4476" i="1"/>
  <c r="C4440" i="1"/>
  <c r="AZ780" i="1"/>
  <c r="AX780" i="1"/>
  <c r="AZ756" i="1"/>
  <c r="AX756" i="1"/>
  <c r="AZ797" i="1"/>
  <c r="AX797" i="1"/>
  <c r="C1784" i="1"/>
  <c r="C3361" i="1"/>
  <c r="C2082" i="1"/>
  <c r="C3419" i="1"/>
  <c r="C1899" i="1"/>
  <c r="C3476" i="1"/>
  <c r="C2056" i="1"/>
  <c r="C3393" i="1"/>
  <c r="C2118" i="1"/>
  <c r="C3455" i="1"/>
  <c r="C1915" i="1"/>
  <c r="C3492" i="1"/>
  <c r="C2088" i="1"/>
  <c r="C3425" i="1"/>
  <c r="C1557" i="1"/>
  <c r="C3374" i="1"/>
  <c r="C2031" i="1"/>
  <c r="C3368" i="1"/>
  <c r="C2143" i="1"/>
  <c r="C3480" i="1"/>
  <c r="C2053" i="1"/>
  <c r="C3390" i="1"/>
  <c r="C2150" i="1"/>
  <c r="C3487" i="1"/>
  <c r="C1805" i="1"/>
  <c r="C3382" i="1"/>
  <c r="C1597" i="1"/>
  <c r="C3414" i="1"/>
  <c r="C1558" i="1"/>
  <c r="C3375" i="1"/>
  <c r="C1679" i="1"/>
  <c r="C3496" i="1"/>
  <c r="C1841" i="1"/>
  <c r="C3418" i="1"/>
  <c r="C2064" i="1"/>
  <c r="C3401" i="1"/>
  <c r="C1587" i="1"/>
  <c r="C3404" i="1"/>
  <c r="C1866" i="1"/>
  <c r="C3443" i="1"/>
  <c r="AX697" i="1"/>
  <c r="AX818" i="1"/>
  <c r="AX681" i="1"/>
  <c r="AX820" i="1"/>
  <c r="AX718" i="1"/>
  <c r="AX633" i="1"/>
  <c r="AX716" i="1"/>
  <c r="AX644" i="1"/>
  <c r="AX788" i="1"/>
  <c r="AX699" i="1"/>
  <c r="AX744" i="1"/>
  <c r="AX786" i="1"/>
  <c r="AX673" i="1"/>
  <c r="AX790" i="1"/>
  <c r="AX768" i="1"/>
  <c r="AX759" i="1"/>
  <c r="AX805" i="1"/>
  <c r="AX730" i="1"/>
  <c r="AX830" i="1"/>
  <c r="AX731" i="1"/>
  <c r="AX724" i="1"/>
  <c r="AZ724" i="1"/>
  <c r="AX772" i="1"/>
  <c r="AZ772" i="1"/>
  <c r="AX706" i="1"/>
  <c r="AZ706" i="1"/>
  <c r="AX650" i="1"/>
  <c r="AZ650" i="1"/>
  <c r="AX763" i="1"/>
  <c r="AZ763" i="1"/>
  <c r="AX652" i="1"/>
  <c r="AZ652" i="1"/>
  <c r="AX833" i="1"/>
  <c r="AZ833" i="1"/>
  <c r="AX623" i="1"/>
  <c r="AZ623" i="1"/>
  <c r="AX804" i="1"/>
  <c r="AZ804" i="1"/>
  <c r="AX640" i="1"/>
  <c r="AZ640" i="1"/>
  <c r="AX720" i="1"/>
  <c r="AZ720" i="1"/>
  <c r="AX710" i="1"/>
  <c r="AZ710" i="1"/>
  <c r="AX736" i="1"/>
  <c r="AZ736" i="1"/>
  <c r="AX618" i="1"/>
  <c r="AZ618" i="1"/>
  <c r="AX760" i="1"/>
  <c r="AZ760" i="1"/>
  <c r="AX821" i="1"/>
  <c r="AZ821" i="1"/>
  <c r="AX738" i="1"/>
  <c r="AZ738" i="1"/>
  <c r="AX787" i="1"/>
  <c r="AZ787" i="1"/>
  <c r="AX638" i="1"/>
  <c r="AZ638" i="1"/>
  <c r="AX625" i="1"/>
  <c r="AZ625" i="1"/>
  <c r="AX748" i="1"/>
  <c r="AZ748" i="1"/>
  <c r="AX769" i="1"/>
  <c r="AZ769" i="1"/>
  <c r="AX700" i="1"/>
  <c r="AZ700" i="1"/>
  <c r="AX645" i="1"/>
  <c r="AZ645" i="1"/>
  <c r="AX684" i="1"/>
  <c r="AZ684" i="1"/>
  <c r="AX709" i="1"/>
  <c r="AZ709" i="1"/>
  <c r="AX766" i="1"/>
  <c r="AZ766" i="1"/>
  <c r="AX688" i="1"/>
  <c r="AZ688" i="1"/>
  <c r="AX624" i="1"/>
  <c r="AZ624" i="1"/>
  <c r="AX834" i="1"/>
  <c r="AZ834" i="1"/>
  <c r="AX619" i="1"/>
  <c r="AZ619" i="1"/>
  <c r="AX822" i="1"/>
  <c r="AZ822" i="1"/>
  <c r="AX715" i="1"/>
  <c r="AZ715" i="1"/>
  <c r="AX719" i="1"/>
  <c r="AZ719" i="1"/>
  <c r="AX762" i="1"/>
  <c r="AZ762" i="1"/>
  <c r="AX680" i="1"/>
  <c r="AZ680" i="1"/>
  <c r="AX669" i="1"/>
  <c r="AZ669" i="1"/>
  <c r="AX811" i="1"/>
  <c r="AZ811" i="1"/>
  <c r="AX686" i="1"/>
  <c r="AZ686" i="1"/>
  <c r="AX764" i="1"/>
  <c r="AZ764" i="1"/>
  <c r="AX622" i="1"/>
  <c r="AZ622" i="1"/>
  <c r="AX793" i="1"/>
  <c r="AZ793" i="1"/>
  <c r="AX691" i="1"/>
  <c r="AZ691" i="1"/>
  <c r="AX798" i="1"/>
  <c r="AZ798" i="1"/>
  <c r="AX632" i="1"/>
  <c r="AZ632" i="1"/>
  <c r="AX765" i="1"/>
  <c r="AZ765" i="1"/>
  <c r="AX819" i="1"/>
  <c r="AZ819" i="1"/>
  <c r="AX666" i="1"/>
  <c r="AZ666" i="1"/>
  <c r="AX642" i="1"/>
  <c r="AZ642" i="1"/>
  <c r="AX658" i="1"/>
  <c r="AZ658" i="1"/>
  <c r="AX648" i="1"/>
  <c r="AZ648" i="1"/>
  <c r="AX660" i="1"/>
  <c r="AZ660" i="1"/>
  <c r="AX789" i="1"/>
  <c r="AZ789" i="1"/>
  <c r="AX770" i="1"/>
  <c r="AZ770" i="1"/>
  <c r="AX792" i="1"/>
  <c r="AZ792" i="1"/>
  <c r="AX832" i="1"/>
  <c r="AZ832" i="1"/>
  <c r="AX723" i="1"/>
  <c r="AZ723" i="1"/>
  <c r="AX693" i="1"/>
  <c r="AZ693" i="1"/>
  <c r="AX683" i="1"/>
  <c r="AZ683" i="1"/>
  <c r="AX742" i="1"/>
  <c r="AZ742" i="1"/>
  <c r="AX757" i="1"/>
  <c r="AZ757" i="1"/>
  <c r="AX781" i="1"/>
  <c r="AZ781" i="1"/>
  <c r="AX823" i="1"/>
  <c r="AZ823" i="1"/>
  <c r="AX746" i="1"/>
  <c r="AZ746" i="1"/>
  <c r="AX813" i="1"/>
  <c r="AZ813" i="1"/>
  <c r="AX653" i="1"/>
  <c r="AZ653" i="1"/>
  <c r="AX771" i="1"/>
  <c r="AZ771" i="1"/>
  <c r="AX685" i="1"/>
  <c r="AZ685" i="1"/>
  <c r="AX753" i="1"/>
  <c r="AZ753" i="1"/>
  <c r="AX690" i="1"/>
  <c r="AZ690" i="1"/>
  <c r="AX815" i="1"/>
  <c r="AZ815" i="1"/>
  <c r="AX704" i="1"/>
  <c r="AZ704" i="1"/>
  <c r="AX785" i="1"/>
  <c r="AZ785" i="1"/>
  <c r="AX825" i="1"/>
  <c r="AZ825" i="1"/>
  <c r="AX725" i="1"/>
  <c r="AZ725" i="1"/>
  <c r="AX816" i="1"/>
  <c r="AZ816" i="1"/>
  <c r="AX702" i="1"/>
  <c r="AZ702" i="1"/>
  <c r="AX634" i="1"/>
  <c r="AZ634" i="1"/>
  <c r="AX674" i="1"/>
  <c r="AZ674" i="1"/>
  <c r="AX692" i="1"/>
  <c r="AZ692" i="1"/>
  <c r="AX689" i="1"/>
  <c r="AZ689" i="1"/>
  <c r="AX679" i="1"/>
  <c r="AZ679" i="1"/>
  <c r="AX783" i="1"/>
  <c r="AZ783" i="1"/>
  <c r="AX743" i="1"/>
  <c r="AZ743" i="1"/>
  <c r="AX726" i="1"/>
  <c r="AZ726" i="1"/>
  <c r="AX828" i="1"/>
  <c r="AZ828" i="1"/>
  <c r="AX721" i="1"/>
  <c r="AZ721" i="1"/>
  <c r="AX695" i="1"/>
  <c r="AZ695" i="1"/>
  <c r="AX739" i="1"/>
  <c r="AZ739" i="1"/>
  <c r="AX807" i="1"/>
  <c r="AZ807" i="1"/>
  <c r="AX728" i="1"/>
  <c r="AZ728" i="1"/>
  <c r="AX668" i="1"/>
  <c r="AZ668" i="1"/>
  <c r="AX703" i="1"/>
  <c r="AZ703" i="1"/>
  <c r="AX663" i="1"/>
  <c r="AZ663" i="1"/>
  <c r="AX707" i="1"/>
  <c r="AZ707" i="1"/>
  <c r="AX617" i="1"/>
  <c r="AZ617" i="1"/>
  <c r="AX775" i="1"/>
  <c r="AZ775" i="1"/>
  <c r="AX808" i="1"/>
  <c r="AZ808" i="1"/>
  <c r="AX803" i="1"/>
  <c r="AZ803" i="1"/>
  <c r="AX741" i="1"/>
  <c r="AZ741" i="1"/>
  <c r="AX737" i="1"/>
  <c r="AZ737" i="1"/>
  <c r="AX827" i="1"/>
  <c r="AZ827" i="1"/>
  <c r="AX826" i="1"/>
  <c r="AZ826" i="1"/>
  <c r="AX727" i="1"/>
  <c r="AZ727" i="1"/>
  <c r="AX752" i="1"/>
  <c r="AZ752" i="1"/>
  <c r="AX655" i="1"/>
  <c r="AZ655" i="1"/>
  <c r="AX796" i="1"/>
  <c r="AZ796" i="1"/>
  <c r="AX732" i="1"/>
  <c r="AZ732" i="1"/>
  <c r="AX829" i="1"/>
  <c r="AZ829" i="1"/>
  <c r="AX734" i="1"/>
  <c r="AZ734" i="1"/>
  <c r="AX698" i="1"/>
  <c r="AZ698" i="1"/>
  <c r="AX722" i="1"/>
  <c r="AZ722" i="1"/>
  <c r="AX639" i="1"/>
  <c r="AZ639" i="1"/>
  <c r="AX682" i="1"/>
  <c r="AZ682" i="1"/>
  <c r="AX647" i="1"/>
  <c r="AZ647" i="1"/>
  <c r="AX641" i="1"/>
  <c r="AZ641" i="1"/>
  <c r="AX694" i="1"/>
  <c r="AZ694" i="1"/>
  <c r="AX791" i="1"/>
  <c r="AZ791" i="1"/>
  <c r="AX751" i="1"/>
  <c r="AZ751" i="1"/>
  <c r="AX670" i="1"/>
  <c r="AZ670" i="1"/>
  <c r="AX761" i="1"/>
  <c r="AZ761" i="1"/>
  <c r="AX687" i="1"/>
  <c r="AZ687" i="1"/>
  <c r="AX776" i="1"/>
  <c r="AZ776" i="1"/>
  <c r="AX616" i="1"/>
  <c r="AZ616" i="1"/>
  <c r="AX615" i="1"/>
  <c r="AZ615" i="1"/>
  <c r="AX620" i="1"/>
  <c r="AZ620" i="1"/>
  <c r="AX656" i="1"/>
  <c r="AZ656" i="1"/>
  <c r="AX800" i="1"/>
  <c r="AZ800" i="1"/>
  <c r="AX806" i="1"/>
  <c r="AZ806" i="1"/>
  <c r="AX755" i="1"/>
  <c r="AZ755" i="1"/>
  <c r="AX714" i="1"/>
  <c r="AZ714" i="1"/>
  <c r="AX631" i="1"/>
  <c r="AZ631" i="1"/>
  <c r="AX809" i="1"/>
  <c r="AZ809" i="1"/>
  <c r="AX831" i="1"/>
  <c r="AZ831" i="1"/>
  <c r="AX767" i="1"/>
  <c r="AZ767" i="1"/>
  <c r="AX713" i="1"/>
  <c r="AZ713" i="1"/>
  <c r="AX662" i="1"/>
  <c r="AZ662" i="1"/>
  <c r="AX812" i="1"/>
  <c r="AZ812" i="1"/>
  <c r="AX817" i="1"/>
  <c r="AZ817" i="1"/>
  <c r="AX794" i="1"/>
  <c r="AZ794" i="1"/>
  <c r="AX735" i="1"/>
  <c r="AZ735" i="1"/>
  <c r="AX782" i="1"/>
  <c r="AZ782" i="1"/>
  <c r="AX665" i="1"/>
  <c r="AZ665" i="1"/>
  <c r="AX712" i="1"/>
  <c r="AZ712" i="1"/>
  <c r="AX758" i="1"/>
  <c r="AZ758" i="1"/>
  <c r="AX711" i="1"/>
  <c r="AZ711" i="1"/>
  <c r="AX701" i="1"/>
  <c r="AZ701" i="1"/>
  <c r="AX777" i="1"/>
  <c r="AZ777" i="1"/>
  <c r="AX677" i="1"/>
  <c r="AZ677" i="1"/>
  <c r="AX630" i="1"/>
  <c r="AZ630" i="1"/>
  <c r="AX626" i="1"/>
  <c r="AZ626" i="1"/>
  <c r="AX637" i="1"/>
  <c r="AZ637" i="1"/>
  <c r="AX778" i="1"/>
  <c r="AZ778" i="1"/>
  <c r="AX810" i="1"/>
  <c r="AZ810" i="1"/>
  <c r="AX802" i="1"/>
  <c r="AZ802" i="1"/>
  <c r="AX664" i="1"/>
  <c r="AZ664" i="1"/>
  <c r="AX661" i="1"/>
  <c r="AZ661" i="1"/>
  <c r="AX795" i="1"/>
  <c r="AZ795" i="1"/>
  <c r="AX801" i="1"/>
  <c r="AZ801" i="1"/>
  <c r="AX773" i="1"/>
  <c r="AZ773" i="1"/>
  <c r="AX754" i="1"/>
  <c r="AZ754" i="1"/>
  <c r="AX774" i="1"/>
  <c r="AZ774" i="1"/>
  <c r="AX814" i="1"/>
  <c r="AZ814" i="1"/>
  <c r="AX799" i="1"/>
  <c r="AZ799" i="1"/>
  <c r="AX629" i="1"/>
  <c r="AZ629" i="1"/>
  <c r="AX824" i="1"/>
  <c r="AZ824" i="1"/>
  <c r="AX717" i="1"/>
  <c r="AZ717" i="1"/>
  <c r="AX750" i="1"/>
  <c r="AZ750" i="1"/>
  <c r="AX784" i="1"/>
  <c r="AZ784" i="1"/>
  <c r="AX747" i="1"/>
  <c r="AZ747" i="1"/>
  <c r="AX675" i="1"/>
  <c r="AZ675" i="1"/>
  <c r="AX651" i="1"/>
  <c r="AZ651" i="1"/>
  <c r="AX659" i="1"/>
  <c r="AZ659" i="1"/>
  <c r="AX610" i="1"/>
  <c r="AZ610" i="1"/>
  <c r="AX611" i="1"/>
  <c r="AZ611" i="1"/>
  <c r="AX613" i="1"/>
  <c r="AZ613" i="1"/>
  <c r="AX612" i="1"/>
  <c r="AZ612" i="1"/>
  <c r="AX609" i="1"/>
  <c r="AZ609" i="1"/>
  <c r="AX608" i="1"/>
  <c r="R93" i="1"/>
  <c r="P126" i="1" s="1"/>
  <c r="AX676" i="1"/>
  <c r="AX745" i="1"/>
  <c r="C1606" i="1"/>
  <c r="C1601" i="1"/>
  <c r="C1797" i="1"/>
  <c r="C1846" i="1"/>
  <c r="C1608" i="1"/>
  <c r="C1675" i="1"/>
  <c r="AX627" i="1"/>
  <c r="C1638" i="1"/>
  <c r="C1602" i="1"/>
  <c r="AX729" i="1"/>
  <c r="AX646" i="1"/>
  <c r="AX643" i="1"/>
  <c r="C1573" i="1"/>
  <c r="C1659" i="1"/>
  <c r="C1565" i="1"/>
  <c r="C1816" i="1"/>
  <c r="C1842" i="1"/>
  <c r="C1910" i="1"/>
  <c r="C1576" i="1"/>
  <c r="C1663" i="1"/>
  <c r="C1903" i="1"/>
  <c r="C1670" i="1"/>
  <c r="AX667" i="1"/>
  <c r="C2081" i="1"/>
  <c r="AX678" i="1"/>
  <c r="AX671" i="1"/>
  <c r="C1878" i="1"/>
  <c r="C1798" i="1"/>
  <c r="C1848" i="1"/>
  <c r="AX708" i="1"/>
  <c r="C2038" i="1"/>
  <c r="C1919" i="1"/>
  <c r="C1813" i="1"/>
  <c r="AX740" i="1"/>
  <c r="AX628" i="1"/>
  <c r="AX672" i="1"/>
  <c r="AX749" i="1"/>
  <c r="AV820" i="1"/>
  <c r="AS1510" i="1" s="1"/>
  <c r="H649" i="1"/>
  <c r="L649" i="1"/>
  <c r="P649" i="1"/>
  <c r="T649" i="1"/>
  <c r="X649" i="1"/>
  <c r="AB649" i="1"/>
  <c r="AF649" i="1"/>
  <c r="AJ649" i="1"/>
  <c r="AN649" i="1"/>
  <c r="AR649" i="1"/>
  <c r="I649" i="1"/>
  <c r="N649" i="1"/>
  <c r="S649" i="1"/>
  <c r="Y649" i="1"/>
  <c r="AD649" i="1"/>
  <c r="AI649" i="1"/>
  <c r="AO649" i="1"/>
  <c r="AT649" i="1"/>
  <c r="J649" i="1"/>
  <c r="Q649" i="1"/>
  <c r="W649" i="1"/>
  <c r="AE649" i="1"/>
  <c r="AL649" i="1"/>
  <c r="AS649" i="1"/>
  <c r="K649" i="1"/>
  <c r="R649" i="1"/>
  <c r="Z649" i="1"/>
  <c r="AG649" i="1"/>
  <c r="AM649" i="1"/>
  <c r="F649" i="1"/>
  <c r="U649" i="1"/>
  <c r="AH649" i="1"/>
  <c r="M649" i="1"/>
  <c r="AA649" i="1"/>
  <c r="AP649" i="1"/>
  <c r="O649" i="1"/>
  <c r="AQ649" i="1"/>
  <c r="V649" i="1"/>
  <c r="G649" i="1"/>
  <c r="AC649" i="1"/>
  <c r="AK649" i="1"/>
  <c r="H657" i="1"/>
  <c r="L657" i="1"/>
  <c r="P657" i="1"/>
  <c r="T657" i="1"/>
  <c r="X657" i="1"/>
  <c r="AB657" i="1"/>
  <c r="AF657" i="1"/>
  <c r="AJ657" i="1"/>
  <c r="AN657" i="1"/>
  <c r="AR657" i="1"/>
  <c r="F657" i="1"/>
  <c r="K657" i="1"/>
  <c r="Q657" i="1"/>
  <c r="V657" i="1"/>
  <c r="AA657" i="1"/>
  <c r="AG657" i="1"/>
  <c r="AL657" i="1"/>
  <c r="AQ657" i="1"/>
  <c r="I657" i="1"/>
  <c r="O657" i="1"/>
  <c r="W657" i="1"/>
  <c r="AD657" i="1"/>
  <c r="AK657" i="1"/>
  <c r="AS657" i="1"/>
  <c r="J657" i="1"/>
  <c r="R657" i="1"/>
  <c r="Y657" i="1"/>
  <c r="AE657" i="1"/>
  <c r="AM657" i="1"/>
  <c r="AT657" i="1"/>
  <c r="S657" i="1"/>
  <c r="AH657" i="1"/>
  <c r="G657" i="1"/>
  <c r="Z657" i="1"/>
  <c r="AP657" i="1"/>
  <c r="M657" i="1"/>
  <c r="AC657" i="1"/>
  <c r="AI657" i="1"/>
  <c r="AO657" i="1"/>
  <c r="N657" i="1"/>
  <c r="U657" i="1"/>
  <c r="G636" i="1"/>
  <c r="K636" i="1"/>
  <c r="O636" i="1"/>
  <c r="S636" i="1"/>
  <c r="W636" i="1"/>
  <c r="AA636" i="1"/>
  <c r="AE636" i="1"/>
  <c r="AI636" i="1"/>
  <c r="AM636" i="1"/>
  <c r="AQ636" i="1"/>
  <c r="I636" i="1"/>
  <c r="N636" i="1"/>
  <c r="T636" i="1"/>
  <c r="Y636" i="1"/>
  <c r="AD636" i="1"/>
  <c r="AJ636" i="1"/>
  <c r="AO636" i="1"/>
  <c r="AT636" i="1"/>
  <c r="L636" i="1"/>
  <c r="R636" i="1"/>
  <c r="Z636" i="1"/>
  <c r="AG636" i="1"/>
  <c r="AN636" i="1"/>
  <c r="J636" i="1"/>
  <c r="U636" i="1"/>
  <c r="AC636" i="1"/>
  <c r="AL636" i="1"/>
  <c r="F636" i="1"/>
  <c r="Q636" i="1"/>
  <c r="AF636" i="1"/>
  <c r="AR636" i="1"/>
  <c r="H636" i="1"/>
  <c r="V636" i="1"/>
  <c r="AH636" i="1"/>
  <c r="AS636" i="1"/>
  <c r="M636" i="1"/>
  <c r="AK636" i="1"/>
  <c r="X636" i="1"/>
  <c r="AB636" i="1"/>
  <c r="AP636" i="1"/>
  <c r="P636" i="1"/>
  <c r="C2077" i="1"/>
  <c r="F696" i="1"/>
  <c r="J696" i="1"/>
  <c r="N696" i="1"/>
  <c r="R696" i="1"/>
  <c r="V696" i="1"/>
  <c r="Z696" i="1"/>
  <c r="AD696" i="1"/>
  <c r="AH696" i="1"/>
  <c r="AL696" i="1"/>
  <c r="AP696" i="1"/>
  <c r="AT696" i="1"/>
  <c r="H696" i="1"/>
  <c r="M696" i="1"/>
  <c r="S696" i="1"/>
  <c r="X696" i="1"/>
  <c r="AC696" i="1"/>
  <c r="AI696" i="1"/>
  <c r="AN696" i="1"/>
  <c r="AS696" i="1"/>
  <c r="K696" i="1"/>
  <c r="Q696" i="1"/>
  <c r="Y696" i="1"/>
  <c r="AF696" i="1"/>
  <c r="AM696" i="1"/>
  <c r="L696" i="1"/>
  <c r="T696" i="1"/>
  <c r="AA696" i="1"/>
  <c r="AG696" i="1"/>
  <c r="AO696" i="1"/>
  <c r="G696" i="1"/>
  <c r="U696" i="1"/>
  <c r="AJ696" i="1"/>
  <c r="I696" i="1"/>
  <c r="W696" i="1"/>
  <c r="AK696" i="1"/>
  <c r="O696" i="1"/>
  <c r="AQ696" i="1"/>
  <c r="AE696" i="1"/>
  <c r="P696" i="1"/>
  <c r="AR696" i="1"/>
  <c r="AB696" i="1"/>
  <c r="I705" i="1"/>
  <c r="M705" i="1"/>
  <c r="Q705" i="1"/>
  <c r="U705" i="1"/>
  <c r="Y705" i="1"/>
  <c r="AC705" i="1"/>
  <c r="AG705" i="1"/>
  <c r="AK705" i="1"/>
  <c r="AO705" i="1"/>
  <c r="AS705" i="1"/>
  <c r="G705" i="1"/>
  <c r="L705" i="1"/>
  <c r="R705" i="1"/>
  <c r="W705" i="1"/>
  <c r="AB705" i="1"/>
  <c r="AH705" i="1"/>
  <c r="AM705" i="1"/>
  <c r="AR705" i="1"/>
  <c r="K705" i="1"/>
  <c r="S705" i="1"/>
  <c r="Z705" i="1"/>
  <c r="AF705" i="1"/>
  <c r="AN705" i="1"/>
  <c r="F705" i="1"/>
  <c r="N705" i="1"/>
  <c r="T705" i="1"/>
  <c r="AA705" i="1"/>
  <c r="AI705" i="1"/>
  <c r="AP705" i="1"/>
  <c r="H705" i="1"/>
  <c r="V705" i="1"/>
  <c r="AJ705" i="1"/>
  <c r="J705" i="1"/>
  <c r="X705" i="1"/>
  <c r="AL705" i="1"/>
  <c r="O705" i="1"/>
  <c r="AQ705" i="1"/>
  <c r="P705" i="1"/>
  <c r="AT705" i="1"/>
  <c r="AD705" i="1"/>
  <c r="AE705" i="1"/>
  <c r="C1837" i="1"/>
  <c r="C1875" i="1"/>
  <c r="AX636" i="1"/>
  <c r="I614" i="1"/>
  <c r="M614" i="1"/>
  <c r="Q614" i="1"/>
  <c r="U614" i="1"/>
  <c r="Y614" i="1"/>
  <c r="AC614" i="1"/>
  <c r="AG614" i="1"/>
  <c r="AK614" i="1"/>
  <c r="AO614" i="1"/>
  <c r="AS614" i="1"/>
  <c r="F614" i="1"/>
  <c r="K614" i="1"/>
  <c r="P614" i="1"/>
  <c r="V614" i="1"/>
  <c r="AA614" i="1"/>
  <c r="AF614" i="1"/>
  <c r="AL614" i="1"/>
  <c r="AQ614" i="1"/>
  <c r="L614" i="1"/>
  <c r="S614" i="1"/>
  <c r="Z614" i="1"/>
  <c r="AH614" i="1"/>
  <c r="AN614" i="1"/>
  <c r="N614" i="1"/>
  <c r="W614" i="1"/>
  <c r="AE614" i="1"/>
  <c r="AP614" i="1"/>
  <c r="O614" i="1"/>
  <c r="AB614" i="1"/>
  <c r="AM614" i="1"/>
  <c r="G614" i="1"/>
  <c r="T614" i="1"/>
  <c r="AJ614" i="1"/>
  <c r="J614" i="1"/>
  <c r="AI614" i="1"/>
  <c r="R614" i="1"/>
  <c r="AR614" i="1"/>
  <c r="X614" i="1"/>
  <c r="AT614" i="1"/>
  <c r="H614" i="1"/>
  <c r="AD614" i="1"/>
  <c r="C2045" i="1"/>
  <c r="C2024" i="1"/>
  <c r="B2258" i="1"/>
  <c r="C2258" i="1" s="1"/>
  <c r="B2259" i="1" s="1"/>
  <c r="C1819" i="1"/>
  <c r="C1824" i="1"/>
  <c r="C1791" i="1"/>
  <c r="C1806" i="1"/>
  <c r="C1544" i="1"/>
  <c r="C1635" i="1"/>
  <c r="C1579" i="1"/>
  <c r="C1584" i="1"/>
  <c r="C1551" i="1"/>
  <c r="C1566" i="1"/>
  <c r="C1827" i="1"/>
  <c r="AX635" i="1"/>
  <c r="AX654" i="1"/>
  <c r="AX649" i="1"/>
  <c r="AX705" i="1"/>
  <c r="AX733" i="1"/>
  <c r="AX621" i="1"/>
  <c r="F671" i="1"/>
  <c r="J671" i="1"/>
  <c r="N671" i="1"/>
  <c r="R671" i="1"/>
  <c r="V671" i="1"/>
  <c r="Z671" i="1"/>
  <c r="AD671" i="1"/>
  <c r="AH671" i="1"/>
  <c r="AL671" i="1"/>
  <c r="AP671" i="1"/>
  <c r="AT671" i="1"/>
  <c r="H671" i="1"/>
  <c r="M671" i="1"/>
  <c r="S671" i="1"/>
  <c r="X671" i="1"/>
  <c r="AC671" i="1"/>
  <c r="AI671" i="1"/>
  <c r="AN671" i="1"/>
  <c r="AS671" i="1"/>
  <c r="K671" i="1"/>
  <c r="Q671" i="1"/>
  <c r="Y671" i="1"/>
  <c r="AF671" i="1"/>
  <c r="AM671" i="1"/>
  <c r="L671" i="1"/>
  <c r="T671" i="1"/>
  <c r="AA671" i="1"/>
  <c r="AG671" i="1"/>
  <c r="AO671" i="1"/>
  <c r="I671" i="1"/>
  <c r="W671" i="1"/>
  <c r="AK671" i="1"/>
  <c r="O671" i="1"/>
  <c r="AB671" i="1"/>
  <c r="AQ671" i="1"/>
  <c r="AE671" i="1"/>
  <c r="G671" i="1"/>
  <c r="AJ671" i="1"/>
  <c r="P671" i="1"/>
  <c r="U671" i="1"/>
  <c r="AR671" i="1"/>
  <c r="I708" i="1"/>
  <c r="M708" i="1"/>
  <c r="Q708" i="1"/>
  <c r="U708" i="1"/>
  <c r="Y708" i="1"/>
  <c r="AC708" i="1"/>
  <c r="AG708" i="1"/>
  <c r="AK708" i="1"/>
  <c r="AO708" i="1"/>
  <c r="AS708" i="1"/>
  <c r="F708" i="1"/>
  <c r="K708" i="1"/>
  <c r="P708" i="1"/>
  <c r="V708" i="1"/>
  <c r="AA708" i="1"/>
  <c r="AF708" i="1"/>
  <c r="AL708" i="1"/>
  <c r="AQ708" i="1"/>
  <c r="G708" i="1"/>
  <c r="L708" i="1"/>
  <c r="R708" i="1"/>
  <c r="W708" i="1"/>
  <c r="AB708" i="1"/>
  <c r="AH708" i="1"/>
  <c r="AM708" i="1"/>
  <c r="AR708" i="1"/>
  <c r="H708" i="1"/>
  <c r="S708" i="1"/>
  <c r="AD708" i="1"/>
  <c r="AN708" i="1"/>
  <c r="J708" i="1"/>
  <c r="T708" i="1"/>
  <c r="AE708" i="1"/>
  <c r="AP708" i="1"/>
  <c r="N708" i="1"/>
  <c r="AI708" i="1"/>
  <c r="Z708" i="1"/>
  <c r="O708" i="1"/>
  <c r="AJ708" i="1"/>
  <c r="X708" i="1"/>
  <c r="AT708" i="1"/>
  <c r="H745" i="1"/>
  <c r="L745" i="1"/>
  <c r="P745" i="1"/>
  <c r="T745" i="1"/>
  <c r="X745" i="1"/>
  <c r="AB745" i="1"/>
  <c r="AF745" i="1"/>
  <c r="AJ745" i="1"/>
  <c r="AN745" i="1"/>
  <c r="AR745" i="1"/>
  <c r="I745" i="1"/>
  <c r="N745" i="1"/>
  <c r="S745" i="1"/>
  <c r="Y745" i="1"/>
  <c r="AD745" i="1"/>
  <c r="AI745" i="1"/>
  <c r="AO745" i="1"/>
  <c r="AT745" i="1"/>
  <c r="J745" i="1"/>
  <c r="O745" i="1"/>
  <c r="U745" i="1"/>
  <c r="Z745" i="1"/>
  <c r="AE745" i="1"/>
  <c r="AK745" i="1"/>
  <c r="AP745" i="1"/>
  <c r="F745" i="1"/>
  <c r="Q745" i="1"/>
  <c r="AA745" i="1"/>
  <c r="AL745" i="1"/>
  <c r="V745" i="1"/>
  <c r="G745" i="1"/>
  <c r="R745" i="1"/>
  <c r="AC745" i="1"/>
  <c r="AM745" i="1"/>
  <c r="K745" i="1"/>
  <c r="AG745" i="1"/>
  <c r="AQ745" i="1"/>
  <c r="AS745" i="1"/>
  <c r="M745" i="1"/>
  <c r="W745" i="1"/>
  <c r="AH745" i="1"/>
  <c r="G678" i="1"/>
  <c r="K678" i="1"/>
  <c r="O678" i="1"/>
  <c r="S678" i="1"/>
  <c r="W678" i="1"/>
  <c r="AA678" i="1"/>
  <c r="AE678" i="1"/>
  <c r="AI678" i="1"/>
  <c r="AM678" i="1"/>
  <c r="AQ678" i="1"/>
  <c r="I678" i="1"/>
  <c r="N678" i="1"/>
  <c r="T678" i="1"/>
  <c r="Y678" i="1"/>
  <c r="AD678" i="1"/>
  <c r="AJ678" i="1"/>
  <c r="AO678" i="1"/>
  <c r="AT678" i="1"/>
  <c r="H678" i="1"/>
  <c r="P678" i="1"/>
  <c r="V678" i="1"/>
  <c r="AC678" i="1"/>
  <c r="AK678" i="1"/>
  <c r="AR678" i="1"/>
  <c r="J678" i="1"/>
  <c r="Q678" i="1"/>
  <c r="X678" i="1"/>
  <c r="AF678" i="1"/>
  <c r="AL678" i="1"/>
  <c r="AS678" i="1"/>
  <c r="F678" i="1"/>
  <c r="U678" i="1"/>
  <c r="AH678" i="1"/>
  <c r="L678" i="1"/>
  <c r="Z678" i="1"/>
  <c r="AN678" i="1"/>
  <c r="AB678" i="1"/>
  <c r="AG678" i="1"/>
  <c r="M678" i="1"/>
  <c r="R678" i="1"/>
  <c r="AP678" i="1"/>
  <c r="C2046" i="1"/>
  <c r="H627" i="1"/>
  <c r="L627" i="1"/>
  <c r="P627" i="1"/>
  <c r="T627" i="1"/>
  <c r="X627" i="1"/>
  <c r="AB627" i="1"/>
  <c r="AF627" i="1"/>
  <c r="AJ627" i="1"/>
  <c r="AN627" i="1"/>
  <c r="AR627" i="1"/>
  <c r="J627" i="1"/>
  <c r="O627" i="1"/>
  <c r="U627" i="1"/>
  <c r="Z627" i="1"/>
  <c r="AE627" i="1"/>
  <c r="AK627" i="1"/>
  <c r="AP627" i="1"/>
  <c r="K627" i="1"/>
  <c r="R627" i="1"/>
  <c r="Y627" i="1"/>
  <c r="AG627" i="1"/>
  <c r="AM627" i="1"/>
  <c r="AT627" i="1"/>
  <c r="I627" i="1"/>
  <c r="S627" i="1"/>
  <c r="AC627" i="1"/>
  <c r="AL627" i="1"/>
  <c r="G627" i="1"/>
  <c r="V627" i="1"/>
  <c r="AH627" i="1"/>
  <c r="AS627" i="1"/>
  <c r="M627" i="1"/>
  <c r="W627" i="1"/>
  <c r="AI627" i="1"/>
  <c r="AA627" i="1"/>
  <c r="N627" i="1"/>
  <c r="AO627" i="1"/>
  <c r="AQ627" i="1"/>
  <c r="F627" i="1"/>
  <c r="Q627" i="1"/>
  <c r="AD627" i="1"/>
  <c r="I676" i="1"/>
  <c r="M676" i="1"/>
  <c r="Q676" i="1"/>
  <c r="U676" i="1"/>
  <c r="Y676" i="1"/>
  <c r="AC676" i="1"/>
  <c r="AG676" i="1"/>
  <c r="AK676" i="1"/>
  <c r="AO676" i="1"/>
  <c r="AS676" i="1"/>
  <c r="F676" i="1"/>
  <c r="K676" i="1"/>
  <c r="P676" i="1"/>
  <c r="V676" i="1"/>
  <c r="AA676" i="1"/>
  <c r="AF676" i="1"/>
  <c r="AL676" i="1"/>
  <c r="AQ676" i="1"/>
  <c r="L676" i="1"/>
  <c r="S676" i="1"/>
  <c r="Z676" i="1"/>
  <c r="AH676" i="1"/>
  <c r="AN676" i="1"/>
  <c r="G676" i="1"/>
  <c r="N676" i="1"/>
  <c r="T676" i="1"/>
  <c r="AB676" i="1"/>
  <c r="AI676" i="1"/>
  <c r="AP676" i="1"/>
  <c r="R676" i="1"/>
  <c r="AE676" i="1"/>
  <c r="AT676" i="1"/>
  <c r="H676" i="1"/>
  <c r="W676" i="1"/>
  <c r="AJ676" i="1"/>
  <c r="X676" i="1"/>
  <c r="AD676" i="1"/>
  <c r="AM676" i="1"/>
  <c r="AR676" i="1"/>
  <c r="J676" i="1"/>
  <c r="O676" i="1"/>
  <c r="C2106" i="1"/>
  <c r="G654" i="1"/>
  <c r="K654" i="1"/>
  <c r="O654" i="1"/>
  <c r="S654" i="1"/>
  <c r="W654" i="1"/>
  <c r="AA654" i="1"/>
  <c r="AE654" i="1"/>
  <c r="AI654" i="1"/>
  <c r="AM654" i="1"/>
  <c r="AQ654" i="1"/>
  <c r="F654" i="1"/>
  <c r="L654" i="1"/>
  <c r="Q654" i="1"/>
  <c r="V654" i="1"/>
  <c r="AB654" i="1"/>
  <c r="AG654" i="1"/>
  <c r="AL654" i="1"/>
  <c r="AR654" i="1"/>
  <c r="J654" i="1"/>
  <c r="R654" i="1"/>
  <c r="Y654" i="1"/>
  <c r="AF654" i="1"/>
  <c r="AN654" i="1"/>
  <c r="AT654" i="1"/>
  <c r="M654" i="1"/>
  <c r="T654" i="1"/>
  <c r="Z654" i="1"/>
  <c r="AH654" i="1"/>
  <c r="AO654" i="1"/>
  <c r="N654" i="1"/>
  <c r="AC654" i="1"/>
  <c r="AP654" i="1"/>
  <c r="P654" i="1"/>
  <c r="AJ654" i="1"/>
  <c r="U654" i="1"/>
  <c r="AK654" i="1"/>
  <c r="H654" i="1"/>
  <c r="AS654" i="1"/>
  <c r="I654" i="1"/>
  <c r="X654" i="1"/>
  <c r="AD654" i="1"/>
  <c r="H635" i="1"/>
  <c r="L635" i="1"/>
  <c r="P635" i="1"/>
  <c r="T635" i="1"/>
  <c r="X635" i="1"/>
  <c r="AB635" i="1"/>
  <c r="AF635" i="1"/>
  <c r="AJ635" i="1"/>
  <c r="AN635" i="1"/>
  <c r="AR635" i="1"/>
  <c r="G635" i="1"/>
  <c r="M635" i="1"/>
  <c r="R635" i="1"/>
  <c r="W635" i="1"/>
  <c r="AC635" i="1"/>
  <c r="AH635" i="1"/>
  <c r="AM635" i="1"/>
  <c r="AS635" i="1"/>
  <c r="J635" i="1"/>
  <c r="Q635" i="1"/>
  <c r="Y635" i="1"/>
  <c r="AE635" i="1"/>
  <c r="AL635" i="1"/>
  <c r="AT635" i="1"/>
  <c r="N635" i="1"/>
  <c r="V635" i="1"/>
  <c r="AG635" i="1"/>
  <c r="AP635" i="1"/>
  <c r="I635" i="1"/>
  <c r="U635" i="1"/>
  <c r="AI635" i="1"/>
  <c r="K635" i="1"/>
  <c r="Z635" i="1"/>
  <c r="AK635" i="1"/>
  <c r="AA635" i="1"/>
  <c r="O635" i="1"/>
  <c r="AO635" i="1"/>
  <c r="S635" i="1"/>
  <c r="AD635" i="1"/>
  <c r="F635" i="1"/>
  <c r="AQ635" i="1"/>
  <c r="F667" i="1"/>
  <c r="J667" i="1"/>
  <c r="N667" i="1"/>
  <c r="R667" i="1"/>
  <c r="V667" i="1"/>
  <c r="Z667" i="1"/>
  <c r="AD667" i="1"/>
  <c r="AH667" i="1"/>
  <c r="AL667" i="1"/>
  <c r="AP667" i="1"/>
  <c r="AT667" i="1"/>
  <c r="G667" i="1"/>
  <c r="L667" i="1"/>
  <c r="Q667" i="1"/>
  <c r="W667" i="1"/>
  <c r="AB667" i="1"/>
  <c r="AG667" i="1"/>
  <c r="AM667" i="1"/>
  <c r="AR667" i="1"/>
  <c r="K667" i="1"/>
  <c r="S667" i="1"/>
  <c r="Y667" i="1"/>
  <c r="AF667" i="1"/>
  <c r="AN667" i="1"/>
  <c r="M667" i="1"/>
  <c r="T667" i="1"/>
  <c r="AA667" i="1"/>
  <c r="AI667" i="1"/>
  <c r="AO667" i="1"/>
  <c r="P667" i="1"/>
  <c r="AE667" i="1"/>
  <c r="AS667" i="1"/>
  <c r="H667" i="1"/>
  <c r="U667" i="1"/>
  <c r="AJ667" i="1"/>
  <c r="X667" i="1"/>
  <c r="AC667" i="1"/>
  <c r="I667" i="1"/>
  <c r="O667" i="1"/>
  <c r="AK667" i="1"/>
  <c r="AQ667" i="1"/>
  <c r="F621" i="1"/>
  <c r="J621" i="1"/>
  <c r="N621" i="1"/>
  <c r="R621" i="1"/>
  <c r="V621" i="1"/>
  <c r="Z621" i="1"/>
  <c r="AD621" i="1"/>
  <c r="AH621" i="1"/>
  <c r="AL621" i="1"/>
  <c r="AP621" i="1"/>
  <c r="AT621" i="1"/>
  <c r="K621" i="1"/>
  <c r="P621" i="1"/>
  <c r="U621" i="1"/>
  <c r="AA621" i="1"/>
  <c r="AF621" i="1"/>
  <c r="AK621" i="1"/>
  <c r="AQ621" i="1"/>
  <c r="H621" i="1"/>
  <c r="O621" i="1"/>
  <c r="W621" i="1"/>
  <c r="AC621" i="1"/>
  <c r="AJ621" i="1"/>
  <c r="AR621" i="1"/>
  <c r="I621" i="1"/>
  <c r="S621" i="1"/>
  <c r="AB621" i="1"/>
  <c r="AM621" i="1"/>
  <c r="M621" i="1"/>
  <c r="Y621" i="1"/>
  <c r="AN621" i="1"/>
  <c r="Q621" i="1"/>
  <c r="AE621" i="1"/>
  <c r="AO621" i="1"/>
  <c r="T621" i="1"/>
  <c r="AS621" i="1"/>
  <c r="G621" i="1"/>
  <c r="AG621" i="1"/>
  <c r="AI621" i="1"/>
  <c r="L621" i="1"/>
  <c r="X621" i="1"/>
  <c r="C1626" i="1"/>
  <c r="H733" i="1"/>
  <c r="L733" i="1"/>
  <c r="P733" i="1"/>
  <c r="T733" i="1"/>
  <c r="X733" i="1"/>
  <c r="AB733" i="1"/>
  <c r="AF733" i="1"/>
  <c r="AJ733" i="1"/>
  <c r="AN733" i="1"/>
  <c r="AR733" i="1"/>
  <c r="J733" i="1"/>
  <c r="O733" i="1"/>
  <c r="U733" i="1"/>
  <c r="Z733" i="1"/>
  <c r="AE733" i="1"/>
  <c r="AK733" i="1"/>
  <c r="AP733" i="1"/>
  <c r="F733" i="1"/>
  <c r="K733" i="1"/>
  <c r="Q733" i="1"/>
  <c r="V733" i="1"/>
  <c r="AA733" i="1"/>
  <c r="AG733" i="1"/>
  <c r="AL733" i="1"/>
  <c r="AQ733" i="1"/>
  <c r="G733" i="1"/>
  <c r="R733" i="1"/>
  <c r="AC733" i="1"/>
  <c r="AM733" i="1"/>
  <c r="W733" i="1"/>
  <c r="AS733" i="1"/>
  <c r="Y733" i="1"/>
  <c r="AT733" i="1"/>
  <c r="I733" i="1"/>
  <c r="S733" i="1"/>
  <c r="AD733" i="1"/>
  <c r="AO733" i="1"/>
  <c r="M733" i="1"/>
  <c r="AH733" i="1"/>
  <c r="N733" i="1"/>
  <c r="AI733" i="1"/>
  <c r="C2067" i="1"/>
  <c r="AX657" i="1"/>
  <c r="AX614" i="1"/>
  <c r="AX696" i="1"/>
  <c r="H643" i="1"/>
  <c r="L643" i="1"/>
  <c r="P643" i="1"/>
  <c r="T643" i="1"/>
  <c r="X643" i="1"/>
  <c r="AB643" i="1"/>
  <c r="AF643" i="1"/>
  <c r="AJ643" i="1"/>
  <c r="AN643" i="1"/>
  <c r="AR643" i="1"/>
  <c r="F643" i="1"/>
  <c r="K643" i="1"/>
  <c r="Q643" i="1"/>
  <c r="V643" i="1"/>
  <c r="AA643" i="1"/>
  <c r="AG643" i="1"/>
  <c r="AL643" i="1"/>
  <c r="AQ643" i="1"/>
  <c r="G643" i="1"/>
  <c r="N643" i="1"/>
  <c r="U643" i="1"/>
  <c r="AC643" i="1"/>
  <c r="AI643" i="1"/>
  <c r="AP643" i="1"/>
  <c r="I643" i="1"/>
  <c r="R643" i="1"/>
  <c r="Z643" i="1"/>
  <c r="AK643" i="1"/>
  <c r="AT643" i="1"/>
  <c r="J643" i="1"/>
  <c r="S643" i="1"/>
  <c r="AD643" i="1"/>
  <c r="AM643" i="1"/>
  <c r="M643" i="1"/>
  <c r="AE643" i="1"/>
  <c r="W643" i="1"/>
  <c r="AO643" i="1"/>
  <c r="AS643" i="1"/>
  <c r="O643" i="1"/>
  <c r="Y643" i="1"/>
  <c r="AH643" i="1"/>
  <c r="I672" i="1"/>
  <c r="M672" i="1"/>
  <c r="Q672" i="1"/>
  <c r="U672" i="1"/>
  <c r="Y672" i="1"/>
  <c r="AC672" i="1"/>
  <c r="AG672" i="1"/>
  <c r="AK672" i="1"/>
  <c r="AO672" i="1"/>
  <c r="AS672" i="1"/>
  <c r="J672" i="1"/>
  <c r="O672" i="1"/>
  <c r="T672" i="1"/>
  <c r="Z672" i="1"/>
  <c r="AE672" i="1"/>
  <c r="AJ672" i="1"/>
  <c r="AP672" i="1"/>
  <c r="F672" i="1"/>
  <c r="L672" i="1"/>
  <c r="S672" i="1"/>
  <c r="AA672" i="1"/>
  <c r="AH672" i="1"/>
  <c r="AN672" i="1"/>
  <c r="G672" i="1"/>
  <c r="N672" i="1"/>
  <c r="V672" i="1"/>
  <c r="AB672" i="1"/>
  <c r="AI672" i="1"/>
  <c r="AQ672" i="1"/>
  <c r="K672" i="1"/>
  <c r="X672" i="1"/>
  <c r="AM672" i="1"/>
  <c r="P672" i="1"/>
  <c r="AD672" i="1"/>
  <c r="AR672" i="1"/>
  <c r="R672" i="1"/>
  <c r="AT672" i="1"/>
  <c r="W672" i="1"/>
  <c r="AF672" i="1"/>
  <c r="AL672" i="1"/>
  <c r="H672" i="1"/>
  <c r="H729" i="1"/>
  <c r="L729" i="1"/>
  <c r="P729" i="1"/>
  <c r="T729" i="1"/>
  <c r="X729" i="1"/>
  <c r="AB729" i="1"/>
  <c r="AF729" i="1"/>
  <c r="AJ729" i="1"/>
  <c r="AN729" i="1"/>
  <c r="AR729" i="1"/>
  <c r="I729" i="1"/>
  <c r="N729" i="1"/>
  <c r="S729" i="1"/>
  <c r="Y729" i="1"/>
  <c r="AD729" i="1"/>
  <c r="AI729" i="1"/>
  <c r="AO729" i="1"/>
  <c r="AT729" i="1"/>
  <c r="J729" i="1"/>
  <c r="O729" i="1"/>
  <c r="U729" i="1"/>
  <c r="Z729" i="1"/>
  <c r="AE729" i="1"/>
  <c r="AK729" i="1"/>
  <c r="AP729" i="1"/>
  <c r="K729" i="1"/>
  <c r="V729" i="1"/>
  <c r="AG729" i="1"/>
  <c r="AQ729" i="1"/>
  <c r="Q729" i="1"/>
  <c r="AL729" i="1"/>
  <c r="R729" i="1"/>
  <c r="AM729" i="1"/>
  <c r="M729" i="1"/>
  <c r="W729" i="1"/>
  <c r="AH729" i="1"/>
  <c r="AS729" i="1"/>
  <c r="F729" i="1"/>
  <c r="AA729" i="1"/>
  <c r="G729" i="1"/>
  <c r="AC729" i="1"/>
  <c r="I740" i="1"/>
  <c r="M740" i="1"/>
  <c r="Q740" i="1"/>
  <c r="U740" i="1"/>
  <c r="Y740" i="1"/>
  <c r="AC740" i="1"/>
  <c r="AG740" i="1"/>
  <c r="AK740" i="1"/>
  <c r="AO740" i="1"/>
  <c r="AS740" i="1"/>
  <c r="F740" i="1"/>
  <c r="K740" i="1"/>
  <c r="P740" i="1"/>
  <c r="V740" i="1"/>
  <c r="AA740" i="1"/>
  <c r="AF740" i="1"/>
  <c r="AL740" i="1"/>
  <c r="AQ740" i="1"/>
  <c r="G740" i="1"/>
  <c r="L740" i="1"/>
  <c r="R740" i="1"/>
  <c r="W740" i="1"/>
  <c r="AB740" i="1"/>
  <c r="AH740" i="1"/>
  <c r="AM740" i="1"/>
  <c r="AR740" i="1"/>
  <c r="H740" i="1"/>
  <c r="S740" i="1"/>
  <c r="AD740" i="1"/>
  <c r="AN740" i="1"/>
  <c r="X740" i="1"/>
  <c r="AT740" i="1"/>
  <c r="J740" i="1"/>
  <c r="T740" i="1"/>
  <c r="AE740" i="1"/>
  <c r="AP740" i="1"/>
  <c r="N740" i="1"/>
  <c r="AI740" i="1"/>
  <c r="AJ740" i="1"/>
  <c r="O740" i="1"/>
  <c r="Z740" i="1"/>
  <c r="I646" i="1"/>
  <c r="M646" i="1"/>
  <c r="Q646" i="1"/>
  <c r="U646" i="1"/>
  <c r="Y646" i="1"/>
  <c r="AC646" i="1"/>
  <c r="AG646" i="1"/>
  <c r="AK646" i="1"/>
  <c r="AO646" i="1"/>
  <c r="AS646" i="1"/>
  <c r="F646" i="1"/>
  <c r="K646" i="1"/>
  <c r="P646" i="1"/>
  <c r="V646" i="1"/>
  <c r="AA646" i="1"/>
  <c r="AF646" i="1"/>
  <c r="AL646" i="1"/>
  <c r="AQ646" i="1"/>
  <c r="L646" i="1"/>
  <c r="S646" i="1"/>
  <c r="Z646" i="1"/>
  <c r="AH646" i="1"/>
  <c r="AN646" i="1"/>
  <c r="H646" i="1"/>
  <c r="R646" i="1"/>
  <c r="AB646" i="1"/>
  <c r="AJ646" i="1"/>
  <c r="AT646" i="1"/>
  <c r="J646" i="1"/>
  <c r="T646" i="1"/>
  <c r="AD646" i="1"/>
  <c r="AM646" i="1"/>
  <c r="W646" i="1"/>
  <c r="AP646" i="1"/>
  <c r="N646" i="1"/>
  <c r="AE646" i="1"/>
  <c r="AI646" i="1"/>
  <c r="G646" i="1"/>
  <c r="AR646" i="1"/>
  <c r="O646" i="1"/>
  <c r="X646" i="1"/>
  <c r="C2059" i="1"/>
  <c r="C2139" i="1"/>
  <c r="G628" i="1"/>
  <c r="K628" i="1"/>
  <c r="O628" i="1"/>
  <c r="S628" i="1"/>
  <c r="W628" i="1"/>
  <c r="AA628" i="1"/>
  <c r="AE628" i="1"/>
  <c r="AI628" i="1"/>
  <c r="AM628" i="1"/>
  <c r="AQ628" i="1"/>
  <c r="F628" i="1"/>
  <c r="L628" i="1"/>
  <c r="Q628" i="1"/>
  <c r="V628" i="1"/>
  <c r="AB628" i="1"/>
  <c r="AG628" i="1"/>
  <c r="AL628" i="1"/>
  <c r="AR628" i="1"/>
  <c r="M628" i="1"/>
  <c r="T628" i="1"/>
  <c r="Z628" i="1"/>
  <c r="AH628" i="1"/>
  <c r="AO628" i="1"/>
  <c r="H628" i="1"/>
  <c r="P628" i="1"/>
  <c r="Y628" i="1"/>
  <c r="AJ628" i="1"/>
  <c r="AS628" i="1"/>
  <c r="R628" i="1"/>
  <c r="AD628" i="1"/>
  <c r="AP628" i="1"/>
  <c r="I628" i="1"/>
  <c r="U628" i="1"/>
  <c r="AF628" i="1"/>
  <c r="AT628" i="1"/>
  <c r="J628" i="1"/>
  <c r="AK628" i="1"/>
  <c r="X628" i="1"/>
  <c r="N628" i="1"/>
  <c r="AC628" i="1"/>
  <c r="AN628" i="1"/>
  <c r="H749" i="1"/>
  <c r="L749" i="1"/>
  <c r="P749" i="1"/>
  <c r="T749" i="1"/>
  <c r="X749" i="1"/>
  <c r="AB749" i="1"/>
  <c r="AF749" i="1"/>
  <c r="AJ749" i="1"/>
  <c r="AN749" i="1"/>
  <c r="AR749" i="1"/>
  <c r="J749" i="1"/>
  <c r="O749" i="1"/>
  <c r="U749" i="1"/>
  <c r="Z749" i="1"/>
  <c r="AE749" i="1"/>
  <c r="AK749" i="1"/>
  <c r="AP749" i="1"/>
  <c r="F749" i="1"/>
  <c r="K749" i="1"/>
  <c r="Q749" i="1"/>
  <c r="V749" i="1"/>
  <c r="AA749" i="1"/>
  <c r="AG749" i="1"/>
  <c r="AL749" i="1"/>
  <c r="AQ749" i="1"/>
  <c r="M749" i="1"/>
  <c r="W749" i="1"/>
  <c r="AH749" i="1"/>
  <c r="AS749" i="1"/>
  <c r="G749" i="1"/>
  <c r="AC749" i="1"/>
  <c r="N749" i="1"/>
  <c r="Y749" i="1"/>
  <c r="AI749" i="1"/>
  <c r="AT749" i="1"/>
  <c r="R749" i="1"/>
  <c r="AM749" i="1"/>
  <c r="I749" i="1"/>
  <c r="S749" i="1"/>
  <c r="AD749" i="1"/>
  <c r="AO749" i="1"/>
  <c r="C2155" i="1"/>
  <c r="C2086" i="1"/>
  <c r="C2115" i="1"/>
  <c r="C2037" i="1"/>
  <c r="C2159" i="1"/>
  <c r="AV804" i="1"/>
  <c r="H1494" i="1" s="1"/>
  <c r="AV828" i="1"/>
  <c r="R1518" i="1" s="1"/>
  <c r="AV812" i="1"/>
  <c r="AO1502" i="1" s="1"/>
  <c r="AV788" i="1"/>
  <c r="U1478" i="1" s="1"/>
  <c r="AV618" i="1"/>
  <c r="AE1308" i="1" s="1"/>
  <c r="AV682" i="1"/>
  <c r="F1372" i="1" s="1"/>
  <c r="AV834" i="1"/>
  <c r="Y1524" i="1" s="1"/>
  <c r="AV763" i="1"/>
  <c r="F1453" i="1" s="1"/>
  <c r="AV809" i="1"/>
  <c r="AB1499" i="1" s="1"/>
  <c r="AV681" i="1"/>
  <c r="AQ1371" i="1" s="1"/>
  <c r="AV747" i="1"/>
  <c r="F1437" i="1" s="1"/>
  <c r="AV789" i="1"/>
  <c r="U1479" i="1" s="1"/>
  <c r="AV785" i="1"/>
  <c r="AV764" i="1"/>
  <c r="U1454" i="1" s="1"/>
  <c r="AV795" i="1"/>
  <c r="AN1485" i="1" s="1"/>
  <c r="AV712" i="1"/>
  <c r="L1402" i="1" s="1"/>
  <c r="AV730" i="1"/>
  <c r="V1420" i="1" s="1"/>
  <c r="AV634" i="1"/>
  <c r="AG1324" i="1" s="1"/>
  <c r="AV619" i="1"/>
  <c r="AI1309" i="1" s="1"/>
  <c r="AV778" i="1"/>
  <c r="AD1468" i="1" s="1"/>
  <c r="AV666" i="1"/>
  <c r="AB1356" i="1" s="1"/>
  <c r="AV698" i="1"/>
  <c r="AD1388" i="1" s="1"/>
  <c r="AV679" i="1"/>
  <c r="H1369" i="1" s="1"/>
  <c r="AV818" i="1"/>
  <c r="AL1508" i="1" s="1"/>
  <c r="AV794" i="1"/>
  <c r="AR1484" i="1" s="1"/>
  <c r="AV713" i="1"/>
  <c r="AE1403" i="1" s="1"/>
  <c r="AV700" i="1"/>
  <c r="G1390" i="1" s="1"/>
  <c r="AV660" i="1"/>
  <c r="W1350" i="1" s="1"/>
  <c r="AV620" i="1"/>
  <c r="AN1310" i="1" s="1"/>
  <c r="AV752" i="1"/>
  <c r="AL1442" i="1" s="1"/>
  <c r="AV827" i="1"/>
  <c r="AB1517" i="1" s="1"/>
  <c r="AV811" i="1"/>
  <c r="X1501" i="1" s="1"/>
  <c r="AV699" i="1"/>
  <c r="Y1389" i="1" s="1"/>
  <c r="AV683" i="1"/>
  <c r="AI1373" i="1" s="1"/>
  <c r="AV651" i="1"/>
  <c r="O1341" i="1" s="1"/>
  <c r="AV765" i="1"/>
  <c r="AJ1455" i="1" s="1"/>
  <c r="AV779" i="1"/>
  <c r="AL1469" i="1" s="1"/>
  <c r="AV731" i="1"/>
  <c r="J1421" i="1" s="1"/>
  <c r="AV715" i="1"/>
  <c r="AL1405" i="1" s="1"/>
  <c r="AV650" i="1"/>
  <c r="AS1340" i="1" s="1"/>
  <c r="AV714" i="1"/>
  <c r="Z1404" i="1" s="1"/>
  <c r="AV746" i="1"/>
  <c r="S1436" i="1" s="1"/>
  <c r="AV829" i="1"/>
  <c r="AS1519" i="1" s="1"/>
  <c r="AV689" i="1"/>
  <c r="H1379" i="1" s="1"/>
  <c r="AV762" i="1"/>
  <c r="I1452" i="1" s="1"/>
  <c r="AV833" i="1"/>
  <c r="AK1523" i="1" s="1"/>
  <c r="AV807" i="1"/>
  <c r="AA1497" i="1" s="1"/>
  <c r="AV769" i="1"/>
  <c r="AC1459" i="1" s="1"/>
  <c r="AV692" i="1"/>
  <c r="O1382" i="1" s="1"/>
  <c r="AV774" i="1"/>
  <c r="AG1464" i="1" s="1"/>
  <c r="AV781" i="1"/>
  <c r="AR1471" i="1" s="1"/>
  <c r="AV761" i="1"/>
  <c r="AV726" i="1"/>
  <c r="AD1416" i="1" s="1"/>
  <c r="AV742" i="1"/>
  <c r="N1432" i="1" s="1"/>
  <c r="AV690" i="1"/>
  <c r="R1380" i="1" s="1"/>
  <c r="AV758" i="1"/>
  <c r="AD1448" i="1" s="1"/>
  <c r="AV826" i="1"/>
  <c r="AA1516" i="1" s="1"/>
  <c r="AV673" i="1"/>
  <c r="X1363" i="1" s="1"/>
  <c r="AV801" i="1"/>
  <c r="AV823" i="1"/>
  <c r="AV616" i="1"/>
  <c r="R1306" i="1" s="1"/>
  <c r="AV694" i="1"/>
  <c r="AP1384" i="1" s="1"/>
  <c r="AV759" i="1"/>
  <c r="J1449" i="1" s="1"/>
  <c r="AV743" i="1"/>
  <c r="AV830" i="1"/>
  <c r="AT1520" i="1" s="1"/>
  <c r="AV662" i="1"/>
  <c r="S1352" i="1" s="1"/>
  <c r="AV624" i="1"/>
  <c r="AF1314" i="1" s="1"/>
  <c r="AV647" i="1"/>
  <c r="AP1337" i="1" s="1"/>
  <c r="AV630" i="1"/>
  <c r="AM1320" i="1" s="1"/>
  <c r="AV817" i="1"/>
  <c r="W1507" i="1" s="1"/>
  <c r="AV641" i="1"/>
  <c r="AR1331" i="1" s="1"/>
  <c r="AV756" i="1"/>
  <c r="AV644" i="1"/>
  <c r="R1334" i="1" s="1"/>
  <c r="AV656" i="1"/>
  <c r="R1346" i="1" s="1"/>
  <c r="AV727" i="1"/>
  <c r="W1417" i="1" s="1"/>
  <c r="AV711" i="1"/>
  <c r="N1401" i="1" s="1"/>
  <c r="AV790" i="1"/>
  <c r="AH1480" i="1" s="1"/>
  <c r="AV805" i="1"/>
  <c r="AC1495" i="1" s="1"/>
  <c r="AV741" i="1"/>
  <c r="V1431" i="1" s="1"/>
  <c r="AV625" i="1"/>
  <c r="AV775" i="1"/>
  <c r="V1465" i="1" s="1"/>
  <c r="AV814" i="1"/>
  <c r="Q1504" i="1" s="1"/>
  <c r="AV663" i="1"/>
  <c r="H1353" i="1" s="1"/>
  <c r="AV631" i="1"/>
  <c r="AK1321" i="1" s="1"/>
  <c r="AV615" i="1"/>
  <c r="AV710" i="1"/>
  <c r="AA1400" i="1" s="1"/>
  <c r="AV732" i="1"/>
  <c r="AM1422" i="1" s="1"/>
  <c r="AV791" i="1"/>
  <c r="AN1481" i="1" s="1"/>
  <c r="AV695" i="1"/>
  <c r="AN1385" i="1" s="1"/>
  <c r="AV825" i="1"/>
  <c r="AV658" i="1"/>
  <c r="AV770" i="1"/>
  <c r="Z1460" i="1" s="1"/>
  <c r="AV632" i="1"/>
  <c r="AV652" i="1"/>
  <c r="AV786" i="1"/>
  <c r="AV716" i="1"/>
  <c r="N1406" i="1" s="1"/>
  <c r="AV691" i="1"/>
  <c r="L1381" i="1" s="1"/>
  <c r="AV610" i="1"/>
  <c r="S1300" i="1" s="1"/>
  <c r="AV617" i="1"/>
  <c r="H1307" i="1" s="1"/>
  <c r="AV684" i="1"/>
  <c r="AR1374" i="1" s="1"/>
  <c r="AV787" i="1"/>
  <c r="AV739" i="1"/>
  <c r="F1429" i="1" s="1"/>
  <c r="AV611" i="1"/>
  <c r="H1301" i="1" s="1"/>
  <c r="AV688" i="1"/>
  <c r="AA1378" i="1" s="1"/>
  <c r="AV810" i="1"/>
  <c r="AV723" i="1"/>
  <c r="M1413" i="1" s="1"/>
  <c r="AV802" i="1"/>
  <c r="S1492" i="1" s="1"/>
  <c r="AV736" i="1"/>
  <c r="AV803" i="1"/>
  <c r="AF1493" i="1" s="1"/>
  <c r="AV755" i="1"/>
  <c r="AO1445" i="1" s="1"/>
  <c r="AV707" i="1"/>
  <c r="AV721" i="1"/>
  <c r="U1411" i="1" s="1"/>
  <c r="AV772" i="1"/>
  <c r="AT1462" i="1" s="1"/>
  <c r="AV655" i="1"/>
  <c r="Z1345" i="1" s="1"/>
  <c r="AV750" i="1"/>
  <c r="AD1440" i="1" s="1"/>
  <c r="AV675" i="1"/>
  <c r="AV748" i="1"/>
  <c r="AV612" i="1"/>
  <c r="AL1302" i="1" s="1"/>
  <c r="AV819" i="1"/>
  <c r="M1509" i="1" s="1"/>
  <c r="AV626" i="1"/>
  <c r="V1316" i="1" s="1"/>
  <c r="AV771" i="1"/>
  <c r="K1461" i="1" s="1"/>
  <c r="AV773" i="1"/>
  <c r="X1463" i="1" s="1"/>
  <c r="AV808" i="1"/>
  <c r="AR1498" i="1" s="1"/>
  <c r="AV734" i="1"/>
  <c r="AV738" i="1"/>
  <c r="AH1428" i="1" s="1"/>
  <c r="AV706" i="1"/>
  <c r="AV674" i="1"/>
  <c r="T1364" i="1" s="1"/>
  <c r="AV642" i="1"/>
  <c r="J1332" i="1" s="1"/>
  <c r="AV821" i="1"/>
  <c r="X1511" i="1" s="1"/>
  <c r="AV737" i="1"/>
  <c r="AD1427" i="1" s="1"/>
  <c r="AV622" i="1"/>
  <c r="AV623" i="1"/>
  <c r="AV751" i="1"/>
  <c r="R1441" i="1" s="1"/>
  <c r="AV792" i="1"/>
  <c r="S1482" i="1" s="1"/>
  <c r="AV813" i="1"/>
  <c r="AV637" i="1"/>
  <c r="AL1327" i="1" s="1"/>
  <c r="AV665" i="1"/>
  <c r="J1355" i="1" s="1"/>
  <c r="AV744" i="1"/>
  <c r="Y1434" i="1" s="1"/>
  <c r="AV784" i="1"/>
  <c r="AV735" i="1"/>
  <c r="AV687" i="1"/>
  <c r="AS1377" i="1" s="1"/>
  <c r="AV639" i="1"/>
  <c r="S1329" i="1" s="1"/>
  <c r="AV685" i="1"/>
  <c r="AV832" i="1"/>
  <c r="AV668" i="1"/>
  <c r="AC1358" i="1" s="1"/>
  <c r="AV754" i="1"/>
  <c r="AV777" i="1"/>
  <c r="AV609" i="1"/>
  <c r="AB1299" i="1" s="1"/>
  <c r="AV664" i="1"/>
  <c r="AV815" i="1"/>
  <c r="S1505" i="1" s="1"/>
  <c r="AV782" i="1"/>
  <c r="J1472" i="1" s="1"/>
  <c r="AV693" i="1"/>
  <c r="W1383" i="1" s="1"/>
  <c r="AV728" i="1"/>
  <c r="AG1418" i="1" s="1"/>
  <c r="AV613" i="1"/>
  <c r="AC1303" i="1" s="1"/>
  <c r="AV608" i="1"/>
  <c r="AM1298" i="1" s="1"/>
  <c r="AV797" i="1"/>
  <c r="AV822" i="1"/>
  <c r="AV806" i="1"/>
  <c r="AV799" i="1"/>
  <c r="AV783" i="1"/>
  <c r="AE1473" i="1" s="1"/>
  <c r="AV767" i="1"/>
  <c r="AE1457" i="1" s="1"/>
  <c r="AV719" i="1"/>
  <c r="G1409" i="1" s="1"/>
  <c r="AV703" i="1"/>
  <c r="AP1393" i="1" s="1"/>
  <c r="AV824" i="1"/>
  <c r="R1514" i="1" s="1"/>
  <c r="AV670" i="1"/>
  <c r="U1360" i="1" s="1"/>
  <c r="AV798" i="1"/>
  <c r="AV686" i="1"/>
  <c r="AV638" i="1"/>
  <c r="AB1328" i="1" s="1"/>
  <c r="AV702" i="1"/>
  <c r="I1392" i="1" s="1"/>
  <c r="AV831" i="1"/>
  <c r="AV718" i="1"/>
  <c r="P1408" i="1" s="1"/>
  <c r="AV717" i="1"/>
  <c r="K1407" i="1" s="1"/>
  <c r="AV680" i="1"/>
  <c r="O1370" i="1" s="1"/>
  <c r="AV704" i="1"/>
  <c r="AK1394" i="1" s="1"/>
  <c r="AV659" i="1"/>
  <c r="AL1349" i="1" s="1"/>
  <c r="AV757" i="1"/>
  <c r="AV722" i="1"/>
  <c r="AJ1412" i="1" s="1"/>
  <c r="AV766" i="1"/>
  <c r="AS1456" i="1" s="1"/>
  <c r="AV753" i="1"/>
  <c r="AP1443" i="1" s="1"/>
  <c r="AV709" i="1"/>
  <c r="AV793" i="1"/>
  <c r="AE1483" i="1" s="1"/>
  <c r="AV661" i="1"/>
  <c r="AV633" i="1"/>
  <c r="AV796" i="1"/>
  <c r="AV640" i="1"/>
  <c r="W1330" i="1" s="1"/>
  <c r="AV648" i="1"/>
  <c r="V1338" i="1" s="1"/>
  <c r="AV768" i="1"/>
  <c r="P1458" i="1" s="1"/>
  <c r="AV816" i="1"/>
  <c r="AM1506" i="1" s="1"/>
  <c r="AV701" i="1"/>
  <c r="AV677" i="1"/>
  <c r="T1367" i="1" s="1"/>
  <c r="AV653" i="1"/>
  <c r="P1343" i="1" s="1"/>
  <c r="AV645" i="1"/>
  <c r="G1335" i="1" s="1"/>
  <c r="AV697" i="1"/>
  <c r="AV720" i="1"/>
  <c r="AG1410" i="1" s="1"/>
  <c r="AV776" i="1"/>
  <c r="AH1466" i="1" s="1"/>
  <c r="AV780" i="1"/>
  <c r="AV629" i="1"/>
  <c r="AE1319" i="1" s="1"/>
  <c r="AV760" i="1"/>
  <c r="AE1450" i="1" s="1"/>
  <c r="AV800" i="1"/>
  <c r="AC1490" i="1" s="1"/>
  <c r="AV725" i="1"/>
  <c r="F1415" i="1" s="1"/>
  <c r="AV669" i="1"/>
  <c r="AV724" i="1"/>
  <c r="C4329" i="1" l="1"/>
  <c r="C4300" i="1"/>
  <c r="C4315" i="1"/>
  <c r="C4350" i="1"/>
  <c r="C4401" i="1"/>
  <c r="C4326" i="1"/>
  <c r="C4339" i="1"/>
  <c r="C4405" i="1"/>
  <c r="C4417" i="1"/>
  <c r="C4344" i="1"/>
  <c r="C4343" i="1"/>
  <c r="C4307" i="1"/>
  <c r="C4293" i="1"/>
  <c r="C4380" i="1"/>
  <c r="C4286" i="1"/>
  <c r="C4368" i="1"/>
  <c r="C4421" i="1"/>
  <c r="C4412" i="1"/>
  <c r="C4299" i="1"/>
  <c r="C4318" i="1"/>
  <c r="G25" i="1"/>
  <c r="R90" i="1"/>
  <c r="R91" i="1"/>
  <c r="R88" i="1"/>
  <c r="R92" i="1"/>
  <c r="R87" i="1"/>
  <c r="R89" i="1"/>
  <c r="G27" i="1"/>
  <c r="R86" i="1"/>
  <c r="O1510" i="1"/>
  <c r="L1478" i="1"/>
  <c r="G29" i="1"/>
  <c r="K1502" i="1"/>
  <c r="AS1502" i="1"/>
  <c r="AA1502" i="1"/>
  <c r="O1502" i="1"/>
  <c r="S1502" i="1"/>
  <c r="AC1502" i="1"/>
  <c r="AF1502" i="1"/>
  <c r="N1502" i="1"/>
  <c r="AE1502" i="1"/>
  <c r="AP1510" i="1"/>
  <c r="AM1502" i="1"/>
  <c r="W1510" i="1"/>
  <c r="AE1510" i="1"/>
  <c r="AN1510" i="1"/>
  <c r="AO1510" i="1"/>
  <c r="AD1510" i="1"/>
  <c r="N1510" i="1"/>
  <c r="AB1510" i="1"/>
  <c r="AH1510" i="1"/>
  <c r="AA1510" i="1"/>
  <c r="P1510" i="1"/>
  <c r="AG1510" i="1"/>
  <c r="AL1510" i="1"/>
  <c r="Q1510" i="1"/>
  <c r="V1510" i="1"/>
  <c r="G1510" i="1"/>
  <c r="M1510" i="1"/>
  <c r="AR1510" i="1"/>
  <c r="Z1510" i="1"/>
  <c r="R1510" i="1"/>
  <c r="AT1510" i="1"/>
  <c r="AC1510" i="1"/>
  <c r="AQ1510" i="1"/>
  <c r="AM1510" i="1"/>
  <c r="AI1510" i="1"/>
  <c r="F1510" i="1"/>
  <c r="X1510" i="1"/>
  <c r="AF1510" i="1"/>
  <c r="Y1510" i="1"/>
  <c r="H1510" i="1"/>
  <c r="G1478" i="1"/>
  <c r="AK1510" i="1"/>
  <c r="J1510" i="1"/>
  <c r="AJ1510" i="1"/>
  <c r="AB1502" i="1"/>
  <c r="T1510" i="1"/>
  <c r="I1510" i="1"/>
  <c r="K1510" i="1"/>
  <c r="S1510" i="1"/>
  <c r="P1502" i="1"/>
  <c r="L1510" i="1"/>
  <c r="U1510" i="1"/>
  <c r="G24" i="1"/>
  <c r="AN1478" i="1"/>
  <c r="F1478" i="1"/>
  <c r="X1478" i="1"/>
  <c r="L1502" i="1"/>
  <c r="AK1502" i="1"/>
  <c r="M1502" i="1"/>
  <c r="AA1478" i="1"/>
  <c r="AI1502" i="1"/>
  <c r="AP1502" i="1"/>
  <c r="AK1478" i="1"/>
  <c r="W1494" i="1"/>
  <c r="AG1494" i="1"/>
  <c r="Z1478" i="1"/>
  <c r="N1478" i="1"/>
  <c r="AJ1478" i="1"/>
  <c r="AM1494" i="1"/>
  <c r="Z1518" i="1"/>
  <c r="AC1478" i="1"/>
  <c r="AV646" i="1"/>
  <c r="M1336" i="1" s="1"/>
  <c r="AV654" i="1"/>
  <c r="AG1344" i="1" s="1"/>
  <c r="AV627" i="1"/>
  <c r="AP1317" i="1" s="1"/>
  <c r="AV745" i="1"/>
  <c r="X1435" i="1" s="1"/>
  <c r="G26" i="1"/>
  <c r="F1502" i="1"/>
  <c r="AN1502" i="1"/>
  <c r="AV749" i="1"/>
  <c r="N1439" i="1" s="1"/>
  <c r="AV740" i="1"/>
  <c r="V1430" i="1" s="1"/>
  <c r="AV729" i="1"/>
  <c r="AN1419" i="1" s="1"/>
  <c r="AV672" i="1"/>
  <c r="AA1362" i="1" s="1"/>
  <c r="AV643" i="1"/>
  <c r="AT1333" i="1" s="1"/>
  <c r="G28" i="1"/>
  <c r="AV733" i="1"/>
  <c r="Q1423" i="1" s="1"/>
  <c r="AV621" i="1"/>
  <c r="I1311" i="1" s="1"/>
  <c r="AV635" i="1"/>
  <c r="AB1325" i="1" s="1"/>
  <c r="AV676" i="1"/>
  <c r="AM1366" i="1" s="1"/>
  <c r="AV671" i="1"/>
  <c r="AL1361" i="1" s="1"/>
  <c r="AV614" i="1"/>
  <c r="U1304" i="1" s="1"/>
  <c r="AV705" i="1"/>
  <c r="K1395" i="1" s="1"/>
  <c r="AV696" i="1"/>
  <c r="AD1386" i="1" s="1"/>
  <c r="AV636" i="1"/>
  <c r="P1326" i="1" s="1"/>
  <c r="AV628" i="1"/>
  <c r="AQ1318" i="1" s="1"/>
  <c r="AV667" i="1"/>
  <c r="AB1357" i="1" s="1"/>
  <c r="AV678" i="1"/>
  <c r="U1368" i="1" s="1"/>
  <c r="AV708" i="1"/>
  <c r="AP1398" i="1" s="1"/>
  <c r="G23" i="1"/>
  <c r="AV657" i="1"/>
  <c r="H1347" i="1" s="1"/>
  <c r="AV649" i="1"/>
  <c r="AB1339" i="1" s="1"/>
  <c r="AB1531" i="1" s="1"/>
  <c r="N1494" i="1"/>
  <c r="AE1494" i="1"/>
  <c r="K1494" i="1"/>
  <c r="G1494" i="1"/>
  <c r="AH1494" i="1"/>
  <c r="U1494" i="1"/>
  <c r="AT1478" i="1"/>
  <c r="AB1478" i="1"/>
  <c r="AN1494" i="1"/>
  <c r="O1494" i="1"/>
  <c r="AE1478" i="1"/>
  <c r="I1494" i="1"/>
  <c r="H1478" i="1"/>
  <c r="AL1478" i="1"/>
  <c r="AH1478" i="1"/>
  <c r="R1478" i="1"/>
  <c r="AG1478" i="1"/>
  <c r="AQ1494" i="1"/>
  <c r="R1494" i="1"/>
  <c r="Q1494" i="1"/>
  <c r="Y1494" i="1"/>
  <c r="I1478" i="1"/>
  <c r="AS1494" i="1"/>
  <c r="K1478" i="1"/>
  <c r="AB1518" i="1"/>
  <c r="AF1518" i="1"/>
  <c r="AS1518" i="1"/>
  <c r="G1518" i="1"/>
  <c r="AP1518" i="1"/>
  <c r="AN1518" i="1"/>
  <c r="W1518" i="1"/>
  <c r="AL1518" i="1"/>
  <c r="AF1494" i="1"/>
  <c r="U1518" i="1"/>
  <c r="AI1518" i="1"/>
  <c r="M1518" i="1"/>
  <c r="AD1494" i="1"/>
  <c r="K1518" i="1"/>
  <c r="AK1494" i="1"/>
  <c r="AQ1518" i="1"/>
  <c r="AM1518" i="1"/>
  <c r="O1518" i="1"/>
  <c r="M1494" i="1"/>
  <c r="V1518" i="1"/>
  <c r="P1494" i="1"/>
  <c r="X1494" i="1"/>
  <c r="AG1518" i="1"/>
  <c r="AR1518" i="1"/>
  <c r="V1494" i="1"/>
  <c r="AC1494" i="1"/>
  <c r="X1502" i="1"/>
  <c r="T1494" i="1"/>
  <c r="Z1502" i="1"/>
  <c r="AT1502" i="1"/>
  <c r="U1502" i="1"/>
  <c r="F1494" i="1"/>
  <c r="AR1494" i="1"/>
  <c r="AJ1502" i="1"/>
  <c r="AJ1494" i="1"/>
  <c r="H1502" i="1"/>
  <c r="Z1494" i="1"/>
  <c r="AA1494" i="1"/>
  <c r="Y1502" i="1"/>
  <c r="AR1502" i="1"/>
  <c r="AB1494" i="1"/>
  <c r="J1494" i="1"/>
  <c r="I1502" i="1"/>
  <c r="AP1494" i="1"/>
  <c r="L1494" i="1"/>
  <c r="W1502" i="1"/>
  <c r="AI1494" i="1"/>
  <c r="Q1502" i="1"/>
  <c r="R1502" i="1"/>
  <c r="S1494" i="1"/>
  <c r="AL1494" i="1"/>
  <c r="AL1502" i="1"/>
  <c r="AQ1502" i="1"/>
  <c r="AO1494" i="1"/>
  <c r="J1502" i="1"/>
  <c r="AD1502" i="1"/>
  <c r="T1502" i="1"/>
  <c r="V1502" i="1"/>
  <c r="G1502" i="1"/>
  <c r="AT1494" i="1"/>
  <c r="AG1502" i="1"/>
  <c r="AH1502" i="1"/>
  <c r="C2259" i="1"/>
  <c r="B2260" i="1" s="1"/>
  <c r="C2260" i="1" s="1"/>
  <c r="B2261" i="1" s="1"/>
  <c r="AJ1518" i="1"/>
  <c r="J1478" i="1"/>
  <c r="N1518" i="1"/>
  <c r="I1518" i="1"/>
  <c r="M1478" i="1"/>
  <c r="AA1518" i="1"/>
  <c r="AR1478" i="1"/>
  <c r="O1478" i="1"/>
  <c r="Q1518" i="1"/>
  <c r="AM1478" i="1"/>
  <c r="S1518" i="1"/>
  <c r="AC1518" i="1"/>
  <c r="W1478" i="1"/>
  <c r="P1478" i="1"/>
  <c r="F1518" i="1"/>
  <c r="V1478" i="1"/>
  <c r="H1518" i="1"/>
  <c r="AP1478" i="1"/>
  <c r="Y1518" i="1"/>
  <c r="AI1478" i="1"/>
  <c r="AD1518" i="1"/>
  <c r="X1518" i="1"/>
  <c r="T1478" i="1"/>
  <c r="J1518" i="1"/>
  <c r="AF1478" i="1"/>
  <c r="AO1518" i="1"/>
  <c r="AO1478" i="1"/>
  <c r="AQ1478" i="1"/>
  <c r="S1478" i="1"/>
  <c r="AK1518" i="1"/>
  <c r="Y1478" i="1"/>
  <c r="AT1518" i="1"/>
  <c r="T1518" i="1"/>
  <c r="Q1478" i="1"/>
  <c r="AE1518" i="1"/>
  <c r="P1518" i="1"/>
  <c r="AS1478" i="1"/>
  <c r="AH1518" i="1"/>
  <c r="AD1478" i="1"/>
  <c r="L1518" i="1"/>
  <c r="Z1308" i="1"/>
  <c r="S1468" i="1"/>
  <c r="AH1390" i="1"/>
  <c r="AN1301" i="1"/>
  <c r="AO1373" i="1"/>
  <c r="AC1497" i="1"/>
  <c r="AL1420" i="1"/>
  <c r="I1373" i="1"/>
  <c r="X1337" i="1"/>
  <c r="AQ1337" i="1"/>
  <c r="AE1508" i="1"/>
  <c r="I1453" i="1"/>
  <c r="Q1300" i="1"/>
  <c r="AS1416" i="1"/>
  <c r="AG1308" i="1"/>
  <c r="H1308" i="1"/>
  <c r="AB1431" i="1"/>
  <c r="AE1493" i="1"/>
  <c r="AF1508" i="1"/>
  <c r="AG1504" i="1"/>
  <c r="AH1403" i="1"/>
  <c r="V1310" i="1"/>
  <c r="H1385" i="1"/>
  <c r="M1420" i="1"/>
  <c r="T1379" i="1"/>
  <c r="AA1341" i="1"/>
  <c r="X1485" i="1"/>
  <c r="Z1455" i="1"/>
  <c r="AS1421" i="1"/>
  <c r="AI1517" i="1"/>
  <c r="AQ1403" i="1"/>
  <c r="AS1485" i="1"/>
  <c r="S1417" i="1"/>
  <c r="R1495" i="1"/>
  <c r="H1520" i="1"/>
  <c r="H1314" i="1"/>
  <c r="W1436" i="1"/>
  <c r="AF1520" i="1"/>
  <c r="AD1480" i="1"/>
  <c r="AN1508" i="1"/>
  <c r="AM1523" i="1"/>
  <c r="X1314" i="1"/>
  <c r="AQ1436" i="1"/>
  <c r="AO1334" i="1"/>
  <c r="AN1482" i="1"/>
  <c r="AC1340" i="1"/>
  <c r="N1421" i="1"/>
  <c r="T1338" i="1"/>
  <c r="Z1341" i="1"/>
  <c r="P1524" i="1"/>
  <c r="G1381" i="1"/>
  <c r="K1320" i="1"/>
  <c r="S1320" i="1"/>
  <c r="J1448" i="1"/>
  <c r="Y1520" i="1"/>
  <c r="P1516" i="1"/>
  <c r="O1427" i="1"/>
  <c r="M1437" i="1"/>
  <c r="AS1450" i="1"/>
  <c r="J1431" i="1"/>
  <c r="AB1450" i="1"/>
  <c r="V1421" i="1"/>
  <c r="AC1389" i="1"/>
  <c r="F1329" i="1"/>
  <c r="V1524" i="1"/>
  <c r="AA1436" i="1"/>
  <c r="AK1327" i="1"/>
  <c r="AR1389" i="1"/>
  <c r="F1436" i="1"/>
  <c r="AL1437" i="1"/>
  <c r="G1449" i="1"/>
  <c r="AF1455" i="1"/>
  <c r="L1390" i="1"/>
  <c r="F1421" i="1"/>
  <c r="M1516" i="1"/>
  <c r="W1432" i="1"/>
  <c r="AI1367" i="1"/>
  <c r="Z1359" i="1"/>
  <c r="I1359" i="1"/>
  <c r="J1359" i="1"/>
  <c r="V1359" i="1"/>
  <c r="AD1359" i="1"/>
  <c r="AP1359" i="1"/>
  <c r="AG1359" i="1"/>
  <c r="AS1359" i="1"/>
  <c r="N1359" i="1"/>
  <c r="Q1359" i="1"/>
  <c r="AO1359" i="1"/>
  <c r="AA1319" i="1"/>
  <c r="AJ1319" i="1"/>
  <c r="AL1319" i="1"/>
  <c r="AM1319" i="1"/>
  <c r="AS1319" i="1"/>
  <c r="AG1319" i="1"/>
  <c r="AI1319" i="1"/>
  <c r="Y1319" i="1"/>
  <c r="H1319" i="1"/>
  <c r="F1319" i="1"/>
  <c r="M1319" i="1"/>
  <c r="AH1319" i="1"/>
  <c r="AT1387" i="1"/>
  <c r="AB1387" i="1"/>
  <c r="AF1387" i="1"/>
  <c r="AO1387" i="1"/>
  <c r="AN1387" i="1"/>
  <c r="W1387" i="1"/>
  <c r="G1387" i="1"/>
  <c r="AA1387" i="1"/>
  <c r="AJ1387" i="1"/>
  <c r="V1387" i="1"/>
  <c r="AH1323" i="1"/>
  <c r="V1323" i="1"/>
  <c r="AG1323" i="1"/>
  <c r="AR1323" i="1"/>
  <c r="AE1323" i="1"/>
  <c r="P1323" i="1"/>
  <c r="Q1323" i="1"/>
  <c r="M1323" i="1"/>
  <c r="O1323" i="1"/>
  <c r="AI1323" i="1"/>
  <c r="G1521" i="1"/>
  <c r="S1521" i="1"/>
  <c r="O1521" i="1"/>
  <c r="AO1521" i="1"/>
  <c r="N1521" i="1"/>
  <c r="AH1521" i="1"/>
  <c r="AI1521" i="1"/>
  <c r="Z1521" i="1"/>
  <c r="AE1376" i="1"/>
  <c r="F1376" i="1"/>
  <c r="AA1376" i="1"/>
  <c r="AJ1376" i="1"/>
  <c r="Q1376" i="1"/>
  <c r="AF1376" i="1"/>
  <c r="AI1376" i="1"/>
  <c r="AT1393" i="1"/>
  <c r="AT1529" i="1" s="1"/>
  <c r="AN1393" i="1"/>
  <c r="AN1529" i="1" s="1"/>
  <c r="AL1393" i="1"/>
  <c r="AL1529" i="1" s="1"/>
  <c r="K1393" i="1"/>
  <c r="K1529" i="1" s="1"/>
  <c r="AJ1393" i="1"/>
  <c r="AJ1529" i="1" s="1"/>
  <c r="AA1393" i="1"/>
  <c r="AA1529" i="1" s="1"/>
  <c r="AF1393" i="1"/>
  <c r="AF1529" i="1" s="1"/>
  <c r="AR1393" i="1"/>
  <c r="AR1529" i="1" s="1"/>
  <c r="P1393" i="1"/>
  <c r="P1529" i="1" s="1"/>
  <c r="AS1489" i="1"/>
  <c r="AH1489" i="1"/>
  <c r="F1489" i="1"/>
  <c r="O1489" i="1"/>
  <c r="AG1489" i="1"/>
  <c r="R1489" i="1"/>
  <c r="AK1489" i="1"/>
  <c r="S1489" i="1"/>
  <c r="P1489" i="1"/>
  <c r="Z1512" i="1"/>
  <c r="I1512" i="1"/>
  <c r="AH1512" i="1"/>
  <c r="AD1512" i="1"/>
  <c r="AC1512" i="1"/>
  <c r="M1512" i="1"/>
  <c r="AR1512" i="1"/>
  <c r="AF1512" i="1"/>
  <c r="AP1512" i="1"/>
  <c r="AS1512" i="1"/>
  <c r="L1512" i="1"/>
  <c r="AA1418" i="1"/>
  <c r="AR1418" i="1"/>
  <c r="P1418" i="1"/>
  <c r="AO1418" i="1"/>
  <c r="AN1418" i="1"/>
  <c r="AK1418" i="1"/>
  <c r="R1418" i="1"/>
  <c r="AT1418" i="1"/>
  <c r="K1418" i="1"/>
  <c r="AF1418" i="1"/>
  <c r="AH1418" i="1"/>
  <c r="AB1354" i="1"/>
  <c r="AM1354" i="1"/>
  <c r="K1354" i="1"/>
  <c r="AE1354" i="1"/>
  <c r="AC1354" i="1"/>
  <c r="U1354" i="1"/>
  <c r="J1354" i="1"/>
  <c r="AP1354" i="1"/>
  <c r="W1354" i="1"/>
  <c r="AR1354" i="1"/>
  <c r="Z1354" i="1"/>
  <c r="AR1467" i="1"/>
  <c r="W1467" i="1"/>
  <c r="O1467" i="1"/>
  <c r="P1467" i="1"/>
  <c r="AL1467" i="1"/>
  <c r="AO1467" i="1"/>
  <c r="AN1467" i="1"/>
  <c r="AA1467" i="1"/>
  <c r="AG1467" i="1"/>
  <c r="AB1467" i="1"/>
  <c r="AF1467" i="1"/>
  <c r="P1375" i="1"/>
  <c r="I1375" i="1"/>
  <c r="AK1375" i="1"/>
  <c r="Y1375" i="1"/>
  <c r="Q1375" i="1"/>
  <c r="O1375" i="1"/>
  <c r="AI1375" i="1"/>
  <c r="F1375" i="1"/>
  <c r="AF1474" i="1"/>
  <c r="Y1474" i="1"/>
  <c r="J1474" i="1"/>
  <c r="F1474" i="1"/>
  <c r="AL1474" i="1"/>
  <c r="AQ1474" i="1"/>
  <c r="P1474" i="1"/>
  <c r="AN1474" i="1"/>
  <c r="I1474" i="1"/>
  <c r="AS1474" i="1"/>
  <c r="H1503" i="1"/>
  <c r="AA1503" i="1"/>
  <c r="Y1503" i="1"/>
  <c r="Z1503" i="1"/>
  <c r="K1503" i="1"/>
  <c r="V1503" i="1"/>
  <c r="AF1503" i="1"/>
  <c r="U1503" i="1"/>
  <c r="X1503" i="1"/>
  <c r="AT1503" i="1"/>
  <c r="F1503" i="1"/>
  <c r="S1312" i="1"/>
  <c r="AM1312" i="1"/>
  <c r="O1312" i="1"/>
  <c r="AE1312" i="1"/>
  <c r="V1312" i="1"/>
  <c r="F1312" i="1"/>
  <c r="Y1312" i="1"/>
  <c r="AO1312" i="1"/>
  <c r="AB1312" i="1"/>
  <c r="AE1364" i="1"/>
  <c r="M1364" i="1"/>
  <c r="AK1364" i="1"/>
  <c r="AQ1364" i="1"/>
  <c r="AD1364" i="1"/>
  <c r="AO1364" i="1"/>
  <c r="K1364" i="1"/>
  <c r="AB1364" i="1"/>
  <c r="AP1364" i="1"/>
  <c r="I1424" i="1"/>
  <c r="K1424" i="1"/>
  <c r="S1424" i="1"/>
  <c r="V1424" i="1"/>
  <c r="W1424" i="1"/>
  <c r="AR1424" i="1"/>
  <c r="AI1424" i="1"/>
  <c r="Z1424" i="1"/>
  <c r="J1424" i="1"/>
  <c r="P1424" i="1"/>
  <c r="AC1424" i="1"/>
  <c r="AT1316" i="1"/>
  <c r="AF1316" i="1"/>
  <c r="G1316" i="1"/>
  <c r="AN1316" i="1"/>
  <c r="O1316" i="1"/>
  <c r="W1316" i="1"/>
  <c r="L1316" i="1"/>
  <c r="M1316" i="1"/>
  <c r="AD1316" i="1"/>
  <c r="AL1316" i="1"/>
  <c r="X1316" i="1"/>
  <c r="AH1316" i="1"/>
  <c r="AI1365" i="1"/>
  <c r="I1365" i="1"/>
  <c r="AH1365" i="1"/>
  <c r="O1365" i="1"/>
  <c r="M1365" i="1"/>
  <c r="N1365" i="1"/>
  <c r="AB1365" i="1"/>
  <c r="T1365" i="1"/>
  <c r="F1365" i="1"/>
  <c r="AS1365" i="1"/>
  <c r="AT1411" i="1"/>
  <c r="O1411" i="1"/>
  <c r="AE1411" i="1"/>
  <c r="AI1411" i="1"/>
  <c r="G1411" i="1"/>
  <c r="I1411" i="1"/>
  <c r="W1411" i="1"/>
  <c r="R1411" i="1"/>
  <c r="AC1411" i="1"/>
  <c r="AR1411" i="1"/>
  <c r="AA1411" i="1"/>
  <c r="AH1411" i="1"/>
  <c r="AH1500" i="1"/>
  <c r="G1500" i="1"/>
  <c r="AB1500" i="1"/>
  <c r="AQ1500" i="1"/>
  <c r="AD1500" i="1"/>
  <c r="N1500" i="1"/>
  <c r="I1500" i="1"/>
  <c r="W1500" i="1"/>
  <c r="AG1500" i="1"/>
  <c r="AB1429" i="1"/>
  <c r="K1429" i="1"/>
  <c r="L1429" i="1"/>
  <c r="AO1429" i="1"/>
  <c r="Y1429" i="1"/>
  <c r="I1429" i="1"/>
  <c r="AR1429" i="1"/>
  <c r="G1429" i="1"/>
  <c r="H1429" i="1"/>
  <c r="V1300" i="1"/>
  <c r="R1300" i="1"/>
  <c r="M1300" i="1"/>
  <c r="O1300" i="1"/>
  <c r="G1300" i="1"/>
  <c r="AE1300" i="1"/>
  <c r="AS1300" i="1"/>
  <c r="AC1300" i="1"/>
  <c r="K1300" i="1"/>
  <c r="F1300" i="1"/>
  <c r="AD1342" i="1"/>
  <c r="AR1342" i="1"/>
  <c r="AI1342" i="1"/>
  <c r="M1342" i="1"/>
  <c r="AQ1342" i="1"/>
  <c r="U1342" i="1"/>
  <c r="Q1342" i="1"/>
  <c r="AA1342" i="1"/>
  <c r="T1342" i="1"/>
  <c r="H1515" i="1"/>
  <c r="T1515" i="1"/>
  <c r="U1515" i="1"/>
  <c r="AJ1515" i="1"/>
  <c r="N1515" i="1"/>
  <c r="Z1515" i="1"/>
  <c r="AN1515" i="1"/>
  <c r="AL1515" i="1"/>
  <c r="AD1515" i="1"/>
  <c r="W1515" i="1"/>
  <c r="K1515" i="1"/>
  <c r="V1515" i="1"/>
  <c r="AM1515" i="1"/>
  <c r="AS1400" i="1"/>
  <c r="Y1400" i="1"/>
  <c r="AC1400" i="1"/>
  <c r="L1400" i="1"/>
  <c r="AF1400" i="1"/>
  <c r="AR1400" i="1"/>
  <c r="Q1400" i="1"/>
  <c r="AN1431" i="1"/>
  <c r="U1431" i="1"/>
  <c r="F1431" i="1"/>
  <c r="P1431" i="1"/>
  <c r="AJ1431" i="1"/>
  <c r="AD1431" i="1"/>
  <c r="AI1431" i="1"/>
  <c r="AL1431" i="1"/>
  <c r="AH1431" i="1"/>
  <c r="W1431" i="1"/>
  <c r="AC1431" i="1"/>
  <c r="Y1431" i="1"/>
  <c r="H1401" i="1"/>
  <c r="AD1401" i="1"/>
  <c r="V1401" i="1"/>
  <c r="AP1401" i="1"/>
  <c r="AS1401" i="1"/>
  <c r="AL1401" i="1"/>
  <c r="W1401" i="1"/>
  <c r="Z1401" i="1"/>
  <c r="P1401" i="1"/>
  <c r="AB1401" i="1"/>
  <c r="AT1401" i="1"/>
  <c r="T1401" i="1"/>
  <c r="AS1446" i="1"/>
  <c r="AN1446" i="1"/>
  <c r="H1446" i="1"/>
  <c r="AP1446" i="1"/>
  <c r="X1446" i="1"/>
  <c r="AH1446" i="1"/>
  <c r="O1446" i="1"/>
  <c r="R1446" i="1"/>
  <c r="AT1446" i="1"/>
  <c r="M1446" i="1"/>
  <c r="AI1446" i="1"/>
  <c r="AN1337" i="1"/>
  <c r="W1337" i="1"/>
  <c r="M1337" i="1"/>
  <c r="Y1337" i="1"/>
  <c r="T1337" i="1"/>
  <c r="AB1337" i="1"/>
  <c r="L1337" i="1"/>
  <c r="V1337" i="1"/>
  <c r="Q1337" i="1"/>
  <c r="AL1337" i="1"/>
  <c r="AO1337" i="1"/>
  <c r="R1337" i="1"/>
  <c r="AH1337" i="1"/>
  <c r="AK1433" i="1"/>
  <c r="AN1433" i="1"/>
  <c r="I1433" i="1"/>
  <c r="AE1433" i="1"/>
  <c r="J1433" i="1"/>
  <c r="U1433" i="1"/>
  <c r="N1433" i="1"/>
  <c r="Q1433" i="1"/>
  <c r="AJ1433" i="1"/>
  <c r="AO1513" i="1"/>
  <c r="AK1513" i="1"/>
  <c r="AC1513" i="1"/>
  <c r="R1513" i="1"/>
  <c r="N1513" i="1"/>
  <c r="AN1513" i="1"/>
  <c r="O1513" i="1"/>
  <c r="AQ1513" i="1"/>
  <c r="AE1513" i="1"/>
  <c r="AS1513" i="1"/>
  <c r="AR1513" i="1"/>
  <c r="Y1513" i="1"/>
  <c r="AL1513" i="1"/>
  <c r="AT1516" i="1"/>
  <c r="I1516" i="1"/>
  <c r="AH1516" i="1"/>
  <c r="G1516" i="1"/>
  <c r="U1516" i="1"/>
  <c r="K1516" i="1"/>
  <c r="W1516" i="1"/>
  <c r="Z1516" i="1"/>
  <c r="AB1516" i="1"/>
  <c r="AG1516" i="1"/>
  <c r="AE1516" i="1"/>
  <c r="X1516" i="1"/>
  <c r="AP1516" i="1"/>
  <c r="AI1516" i="1"/>
  <c r="R1516" i="1"/>
  <c r="W1416" i="1"/>
  <c r="AF1416" i="1"/>
  <c r="AR1416" i="1"/>
  <c r="AP1416" i="1"/>
  <c r="R1416" i="1"/>
  <c r="AT1416" i="1"/>
  <c r="X1416" i="1"/>
  <c r="AK1416" i="1"/>
  <c r="P1416" i="1"/>
  <c r="P1382" i="1"/>
  <c r="T1382" i="1"/>
  <c r="AA1382" i="1"/>
  <c r="AP1382" i="1"/>
  <c r="AF1382" i="1"/>
  <c r="N1382" i="1"/>
  <c r="K1382" i="1"/>
  <c r="AJ1382" i="1"/>
  <c r="AG1382" i="1"/>
  <c r="AM1382" i="1"/>
  <c r="AQ1382" i="1"/>
  <c r="W1382" i="1"/>
  <c r="AM1497" i="1"/>
  <c r="AO1497" i="1"/>
  <c r="W1497" i="1"/>
  <c r="M1497" i="1"/>
  <c r="AF1497" i="1"/>
  <c r="AD1497" i="1"/>
  <c r="AB1497" i="1"/>
  <c r="K1497" i="1"/>
  <c r="O1497" i="1"/>
  <c r="H1497" i="1"/>
  <c r="AE1497" i="1"/>
  <c r="AK1404" i="1"/>
  <c r="AI1404" i="1"/>
  <c r="AA1404" i="1"/>
  <c r="G1404" i="1"/>
  <c r="Y1404" i="1"/>
  <c r="H1404" i="1"/>
  <c r="M1404" i="1"/>
  <c r="AF1404" i="1"/>
  <c r="AJ1404" i="1"/>
  <c r="AS1404" i="1"/>
  <c r="Q1469" i="1"/>
  <c r="AB1469" i="1"/>
  <c r="I1469" i="1"/>
  <c r="R1469" i="1"/>
  <c r="AJ1469" i="1"/>
  <c r="AA1469" i="1"/>
  <c r="X1469" i="1"/>
  <c r="M1469" i="1"/>
  <c r="H1469" i="1"/>
  <c r="N1373" i="1"/>
  <c r="AL1373" i="1"/>
  <c r="AC1373" i="1"/>
  <c r="X1373" i="1"/>
  <c r="W1373" i="1"/>
  <c r="K1373" i="1"/>
  <c r="U1373" i="1"/>
  <c r="H1373" i="1"/>
  <c r="S1373" i="1"/>
  <c r="AP1373" i="1"/>
  <c r="R1373" i="1"/>
  <c r="AO1442" i="1"/>
  <c r="Z1442" i="1"/>
  <c r="AG1442" i="1"/>
  <c r="AN1442" i="1"/>
  <c r="AP1442" i="1"/>
  <c r="Y1442" i="1"/>
  <c r="X1442" i="1"/>
  <c r="AK1442" i="1"/>
  <c r="G1442" i="1"/>
  <c r="AR1442" i="1"/>
  <c r="S1442" i="1"/>
  <c r="AA1442" i="1"/>
  <c r="O1369" i="1"/>
  <c r="AH1369" i="1"/>
  <c r="Z1369" i="1"/>
  <c r="J1369" i="1"/>
  <c r="K1369" i="1"/>
  <c r="S1369" i="1"/>
  <c r="L1369" i="1"/>
  <c r="AN1369" i="1"/>
  <c r="AO1369" i="1"/>
  <c r="AF1369" i="1"/>
  <c r="M1369" i="1"/>
  <c r="P1369" i="1"/>
  <c r="AP1369" i="1"/>
  <c r="AM1309" i="1"/>
  <c r="AG1309" i="1"/>
  <c r="AE1309" i="1"/>
  <c r="X1309" i="1"/>
  <c r="AC1309" i="1"/>
  <c r="AJ1309" i="1"/>
  <c r="AA1309" i="1"/>
  <c r="AO1309" i="1"/>
  <c r="W1309" i="1"/>
  <c r="AO1402" i="1"/>
  <c r="AJ1402" i="1"/>
  <c r="AN1402" i="1"/>
  <c r="AR1402" i="1"/>
  <c r="AF1402" i="1"/>
  <c r="I1402" i="1"/>
  <c r="X1402" i="1"/>
  <c r="H1402" i="1"/>
  <c r="K1402" i="1"/>
  <c r="AC1402" i="1"/>
  <c r="AE1479" i="1"/>
  <c r="AP1479" i="1"/>
  <c r="AR1479" i="1"/>
  <c r="G1479" i="1"/>
  <c r="Z1479" i="1"/>
  <c r="AH1479" i="1"/>
  <c r="AI1479" i="1"/>
  <c r="T1479" i="1"/>
  <c r="AK1479" i="1"/>
  <c r="M1453" i="1"/>
  <c r="AK1453" i="1"/>
  <c r="J1453" i="1"/>
  <c r="AJ1453" i="1"/>
  <c r="AQ1453" i="1"/>
  <c r="T1453" i="1"/>
  <c r="AM1453" i="1"/>
  <c r="Q1453" i="1"/>
  <c r="P1453" i="1"/>
  <c r="AI1369" i="1"/>
  <c r="AA1402" i="1"/>
  <c r="Q1479" i="1"/>
  <c r="S1402" i="1"/>
  <c r="AG1402" i="1"/>
  <c r="AC1442" i="1"/>
  <c r="V1402" i="1"/>
  <c r="AO1404" i="1"/>
  <c r="U1309" i="1"/>
  <c r="AC1453" i="1"/>
  <c r="AM1442" i="1"/>
  <c r="R1400" i="1"/>
  <c r="I1316" i="1"/>
  <c r="O1364" i="1"/>
  <c r="X1500" i="1"/>
  <c r="AG1300" i="1"/>
  <c r="T1400" i="1"/>
  <c r="Q1369" i="1"/>
  <c r="T1513" i="1"/>
  <c r="K1431" i="1"/>
  <c r="O1515" i="1"/>
  <c r="AS1369" i="1"/>
  <c r="X1433" i="1"/>
  <c r="P1446" i="1"/>
  <c r="AJ1369" i="1"/>
  <c r="I1513" i="1"/>
  <c r="AN1497" i="1"/>
  <c r="AQ1316" i="1"/>
  <c r="Y1365" i="1"/>
  <c r="AE1429" i="1"/>
  <c r="AG1375" i="1"/>
  <c r="Q1408" i="1"/>
  <c r="AP1467" i="1"/>
  <c r="AL1342" i="1"/>
  <c r="AC1412" i="1"/>
  <c r="M1442" i="1"/>
  <c r="N1413" i="1"/>
  <c r="AP1422" i="1"/>
  <c r="F1316" i="1"/>
  <c r="V1375" i="1"/>
  <c r="W1312" i="1"/>
  <c r="AN1469" i="1"/>
  <c r="AC1500" i="1"/>
  <c r="J1334" i="1"/>
  <c r="AJ1424" i="1"/>
  <c r="S1474" i="1"/>
  <c r="W1415" i="1"/>
  <c r="Z1415" i="1"/>
  <c r="AH1415" i="1"/>
  <c r="H1415" i="1"/>
  <c r="AK1415" i="1"/>
  <c r="AL1415" i="1"/>
  <c r="J1415" i="1"/>
  <c r="AE1415" i="1"/>
  <c r="L1470" i="1"/>
  <c r="M1470" i="1"/>
  <c r="U1470" i="1"/>
  <c r="AD1470" i="1"/>
  <c r="X1470" i="1"/>
  <c r="Z1470" i="1"/>
  <c r="F1470" i="1"/>
  <c r="AA1470" i="1"/>
  <c r="T1470" i="1"/>
  <c r="AC1470" i="1"/>
  <c r="J1470" i="1"/>
  <c r="Y1470" i="1"/>
  <c r="F1335" i="1"/>
  <c r="AM1335" i="1"/>
  <c r="AS1335" i="1"/>
  <c r="Z1335" i="1"/>
  <c r="U1335" i="1"/>
  <c r="AL1335" i="1"/>
  <c r="AF1335" i="1"/>
  <c r="J1335" i="1"/>
  <c r="AN1335" i="1"/>
  <c r="K1335" i="1"/>
  <c r="AM1391" i="1"/>
  <c r="AG1391" i="1"/>
  <c r="P1391" i="1"/>
  <c r="G1391" i="1"/>
  <c r="M1391" i="1"/>
  <c r="AP1391" i="1"/>
  <c r="AO1391" i="1"/>
  <c r="N1338" i="1"/>
  <c r="AE1338" i="1"/>
  <c r="AR1338" i="1"/>
  <c r="AP1338" i="1"/>
  <c r="AQ1338" i="1"/>
  <c r="K1338" i="1"/>
  <c r="H1338" i="1"/>
  <c r="M1338" i="1"/>
  <c r="G1351" i="1"/>
  <c r="AG1351" i="1"/>
  <c r="R1351" i="1"/>
  <c r="AA1351" i="1"/>
  <c r="T1351" i="1"/>
  <c r="O1351" i="1"/>
  <c r="AN1351" i="1"/>
  <c r="K1351" i="1"/>
  <c r="Z1351" i="1"/>
  <c r="AR1351" i="1"/>
  <c r="L1351" i="1"/>
  <c r="F1351" i="1"/>
  <c r="AC1443" i="1"/>
  <c r="T1443" i="1"/>
  <c r="K1443" i="1"/>
  <c r="AB1443" i="1"/>
  <c r="M1443" i="1"/>
  <c r="AD1443" i="1"/>
  <c r="O1443" i="1"/>
  <c r="AN1443" i="1"/>
  <c r="AR1443" i="1"/>
  <c r="AI1443" i="1"/>
  <c r="L1443" i="1"/>
  <c r="X1443" i="1"/>
  <c r="S1447" i="1"/>
  <c r="W1447" i="1"/>
  <c r="I1447" i="1"/>
  <c r="G1447" i="1"/>
  <c r="AO1447" i="1"/>
  <c r="R1447" i="1"/>
  <c r="AJ1447" i="1"/>
  <c r="K1447" i="1"/>
  <c r="AM1447" i="1"/>
  <c r="AB1447" i="1"/>
  <c r="X1447" i="1"/>
  <c r="AL1447" i="1"/>
  <c r="W1370" i="1"/>
  <c r="AF1370" i="1"/>
  <c r="AC1370" i="1"/>
  <c r="AQ1370" i="1"/>
  <c r="AK1370" i="1"/>
  <c r="H1370" i="1"/>
  <c r="I1370" i="1"/>
  <c r="Z1370" i="1"/>
  <c r="AA1370" i="1"/>
  <c r="P1370" i="1"/>
  <c r="AD1370" i="1"/>
  <c r="AN1392" i="1"/>
  <c r="L1392" i="1"/>
  <c r="AP1392" i="1"/>
  <c r="Z1392" i="1"/>
  <c r="H1392" i="1"/>
  <c r="X1392" i="1"/>
  <c r="J1392" i="1"/>
  <c r="S1392" i="1"/>
  <c r="Y1392" i="1"/>
  <c r="Q1488" i="1"/>
  <c r="T1488" i="1"/>
  <c r="AC1488" i="1"/>
  <c r="F1488" i="1"/>
  <c r="AR1488" i="1"/>
  <c r="AB1488" i="1"/>
  <c r="AF1488" i="1"/>
  <c r="AJ1488" i="1"/>
  <c r="K1488" i="1"/>
  <c r="AL1488" i="1"/>
  <c r="V1488" i="1"/>
  <c r="AI1488" i="1"/>
  <c r="U1409" i="1"/>
  <c r="I1409" i="1"/>
  <c r="AC1409" i="1"/>
  <c r="AI1409" i="1"/>
  <c r="R1409" i="1"/>
  <c r="AG1409" i="1"/>
  <c r="N1409" i="1"/>
  <c r="AL1409" i="1"/>
  <c r="AH1487" i="1"/>
  <c r="R1487" i="1"/>
  <c r="AQ1487" i="1"/>
  <c r="Y1487" i="1"/>
  <c r="AO1487" i="1"/>
  <c r="AI1487" i="1"/>
  <c r="O1487" i="1"/>
  <c r="P1487" i="1"/>
  <c r="N1487" i="1"/>
  <c r="U1383" i="1"/>
  <c r="Y1383" i="1"/>
  <c r="H1383" i="1"/>
  <c r="I1383" i="1"/>
  <c r="AO1383" i="1"/>
  <c r="O1383" i="1"/>
  <c r="AN1383" i="1"/>
  <c r="AL1383" i="1"/>
  <c r="W1444" i="1"/>
  <c r="AM1444" i="1"/>
  <c r="AA1444" i="1"/>
  <c r="T1444" i="1"/>
  <c r="S1444" i="1"/>
  <c r="Z1329" i="1"/>
  <c r="R1329" i="1"/>
  <c r="U1329" i="1"/>
  <c r="AG1329" i="1"/>
  <c r="H1329" i="1"/>
  <c r="AQ1329" i="1"/>
  <c r="X1329" i="1"/>
  <c r="AD1329" i="1"/>
  <c r="AA1329" i="1"/>
  <c r="AF1434" i="1"/>
  <c r="AL1434" i="1"/>
  <c r="R1434" i="1"/>
  <c r="V1434" i="1"/>
  <c r="K1434" i="1"/>
  <c r="AO1434" i="1"/>
  <c r="AC1434" i="1"/>
  <c r="AN1434" i="1"/>
  <c r="AJ1434" i="1"/>
  <c r="G1482" i="1"/>
  <c r="AB1482" i="1"/>
  <c r="AE1482" i="1"/>
  <c r="AR1482" i="1"/>
  <c r="J1482" i="1"/>
  <c r="Z1482" i="1"/>
  <c r="AK1482" i="1"/>
  <c r="R1482" i="1"/>
  <c r="G1427" i="1"/>
  <c r="AT1427" i="1"/>
  <c r="Q1427" i="1"/>
  <c r="M1427" i="1"/>
  <c r="I1427" i="1"/>
  <c r="U1427" i="1"/>
  <c r="AI1427" i="1"/>
  <c r="AE1427" i="1"/>
  <c r="P1427" i="1"/>
  <c r="V1396" i="1"/>
  <c r="AG1396" i="1"/>
  <c r="AD1396" i="1"/>
  <c r="Q1396" i="1"/>
  <c r="AP1396" i="1"/>
  <c r="AH1396" i="1"/>
  <c r="AR1396" i="1"/>
  <c r="L1396" i="1"/>
  <c r="L1498" i="1"/>
  <c r="AF1498" i="1"/>
  <c r="W1498" i="1"/>
  <c r="AB1498" i="1"/>
  <c r="K1498" i="1"/>
  <c r="Y1498" i="1"/>
  <c r="AO1498" i="1"/>
  <c r="S1498" i="1"/>
  <c r="AI1498" i="1"/>
  <c r="AG1498" i="1"/>
  <c r="AM1498" i="1"/>
  <c r="AK1498" i="1"/>
  <c r="G1498" i="1"/>
  <c r="AD1498" i="1"/>
  <c r="AR1509" i="1"/>
  <c r="AH1509" i="1"/>
  <c r="AS1509" i="1"/>
  <c r="H1509" i="1"/>
  <c r="AE1509" i="1"/>
  <c r="N1440" i="1"/>
  <c r="U1440" i="1"/>
  <c r="AF1440" i="1"/>
  <c r="AN1440" i="1"/>
  <c r="W1440" i="1"/>
  <c r="H1440" i="1"/>
  <c r="P1440" i="1"/>
  <c r="T1440" i="1"/>
  <c r="AL1440" i="1"/>
  <c r="G1397" i="1"/>
  <c r="AR1397" i="1"/>
  <c r="AN1397" i="1"/>
  <c r="J1397" i="1"/>
  <c r="I1397" i="1"/>
  <c r="F1397" i="1"/>
  <c r="AH1397" i="1"/>
  <c r="R1397" i="1"/>
  <c r="AT1426" i="1"/>
  <c r="AL1426" i="1"/>
  <c r="AK1426" i="1"/>
  <c r="X1426" i="1"/>
  <c r="AJ1426" i="1"/>
  <c r="AI1426" i="1"/>
  <c r="AP1426" i="1"/>
  <c r="Y1426" i="1"/>
  <c r="AO1426" i="1"/>
  <c r="I1426" i="1"/>
  <c r="AS1426" i="1"/>
  <c r="AC1426" i="1"/>
  <c r="AC1477" i="1"/>
  <c r="K1477" i="1"/>
  <c r="V1477" i="1"/>
  <c r="Q1477" i="1"/>
  <c r="AR1477" i="1"/>
  <c r="AB1477" i="1"/>
  <c r="F1477" i="1"/>
  <c r="W1477" i="1"/>
  <c r="I1381" i="1"/>
  <c r="H1381" i="1"/>
  <c r="W1381" i="1"/>
  <c r="AC1381" i="1"/>
  <c r="AK1381" i="1"/>
  <c r="AH1381" i="1"/>
  <c r="S1381" i="1"/>
  <c r="AF1381" i="1"/>
  <c r="Z1381" i="1"/>
  <c r="AI1381" i="1"/>
  <c r="AE1381" i="1"/>
  <c r="M1381" i="1"/>
  <c r="Z1322" i="1"/>
  <c r="O1322" i="1"/>
  <c r="AP1322" i="1"/>
  <c r="M1322" i="1"/>
  <c r="AH1322" i="1"/>
  <c r="AB1322" i="1"/>
  <c r="Y1322" i="1"/>
  <c r="I1322" i="1"/>
  <c r="V1322" i="1"/>
  <c r="G1322" i="1"/>
  <c r="L1322" i="1"/>
  <c r="AQ1385" i="1"/>
  <c r="M1385" i="1"/>
  <c r="G1385" i="1"/>
  <c r="AK1385" i="1"/>
  <c r="U1385" i="1"/>
  <c r="S1385" i="1"/>
  <c r="O1385" i="1"/>
  <c r="G1305" i="1"/>
  <c r="AL1305" i="1"/>
  <c r="M1305" i="1"/>
  <c r="U1305" i="1"/>
  <c r="AA1305" i="1"/>
  <c r="H1305" i="1"/>
  <c r="AN1305" i="1"/>
  <c r="J1305" i="1"/>
  <c r="AT1305" i="1"/>
  <c r="S1305" i="1"/>
  <c r="P1504" i="1"/>
  <c r="AF1504" i="1"/>
  <c r="X1504" i="1"/>
  <c r="U1504" i="1"/>
  <c r="Y1504" i="1"/>
  <c r="V1504" i="1"/>
  <c r="S1504" i="1"/>
  <c r="AK1495" i="1"/>
  <c r="L1495" i="1"/>
  <c r="W1495" i="1"/>
  <c r="AT1495" i="1"/>
  <c r="AD1495" i="1"/>
  <c r="X1495" i="1"/>
  <c r="AB1495" i="1"/>
  <c r="M1495" i="1"/>
  <c r="AO1495" i="1"/>
  <c r="N1417" i="1"/>
  <c r="AC1417" i="1"/>
  <c r="AL1417" i="1"/>
  <c r="T1417" i="1"/>
  <c r="O1417" i="1"/>
  <c r="Y1417" i="1"/>
  <c r="AR1417" i="1"/>
  <c r="H1417" i="1"/>
  <c r="AT1417" i="1"/>
  <c r="AB1417" i="1"/>
  <c r="Z1417" i="1"/>
  <c r="AP1417" i="1"/>
  <c r="F1331" i="1"/>
  <c r="U1331" i="1"/>
  <c r="AO1331" i="1"/>
  <c r="T1331" i="1"/>
  <c r="Z1331" i="1"/>
  <c r="W1331" i="1"/>
  <c r="K1331" i="1"/>
  <c r="P1331" i="1"/>
  <c r="AG1331" i="1"/>
  <c r="L1314" i="1"/>
  <c r="O1314" i="1"/>
  <c r="K1314" i="1"/>
  <c r="J1314" i="1"/>
  <c r="M1314" i="1"/>
  <c r="T1314" i="1"/>
  <c r="AA1314" i="1"/>
  <c r="U1314" i="1"/>
  <c r="Q1314" i="1"/>
  <c r="AI1314" i="1"/>
  <c r="AL1314" i="1"/>
  <c r="AO1314" i="1"/>
  <c r="L1449" i="1"/>
  <c r="AQ1449" i="1"/>
  <c r="AF1449" i="1"/>
  <c r="O1449" i="1"/>
  <c r="AL1449" i="1"/>
  <c r="AP1449" i="1"/>
  <c r="S1449" i="1"/>
  <c r="AO1449" i="1"/>
  <c r="AT1449" i="1"/>
  <c r="AG1449" i="1"/>
  <c r="AJ1491" i="1"/>
  <c r="Y1491" i="1"/>
  <c r="AP1491" i="1"/>
  <c r="Q1491" i="1"/>
  <c r="S1491" i="1"/>
  <c r="AD1491" i="1"/>
  <c r="AN1491" i="1"/>
  <c r="AH1491" i="1"/>
  <c r="L1491" i="1"/>
  <c r="N1448" i="1"/>
  <c r="AM1448" i="1"/>
  <c r="AS1448" i="1"/>
  <c r="X1448" i="1"/>
  <c r="AA1448" i="1"/>
  <c r="G1448" i="1"/>
  <c r="U1448" i="1"/>
  <c r="S1448" i="1"/>
  <c r="W1448" i="1"/>
  <c r="J1451" i="1"/>
  <c r="AP1451" i="1"/>
  <c r="K1451" i="1"/>
  <c r="P1451" i="1"/>
  <c r="Q1451" i="1"/>
  <c r="M1451" i="1"/>
  <c r="T1451" i="1"/>
  <c r="S1451" i="1"/>
  <c r="AI1451" i="1"/>
  <c r="AQ1451" i="1"/>
  <c r="AA1451" i="1"/>
  <c r="AE1523" i="1"/>
  <c r="AR1523" i="1"/>
  <c r="R1523" i="1"/>
  <c r="Q1523" i="1"/>
  <c r="AS1523" i="1"/>
  <c r="U1523" i="1"/>
  <c r="AT1523" i="1"/>
  <c r="K1523" i="1"/>
  <c r="AO1340" i="1"/>
  <c r="AT1340" i="1"/>
  <c r="S1340" i="1"/>
  <c r="L1340" i="1"/>
  <c r="AA1340" i="1"/>
  <c r="AH1340" i="1"/>
  <c r="H1340" i="1"/>
  <c r="P1340" i="1"/>
  <c r="AF1340" i="1"/>
  <c r="J1455" i="1"/>
  <c r="AB1455" i="1"/>
  <c r="AR1455" i="1"/>
  <c r="AS1455" i="1"/>
  <c r="P1455" i="1"/>
  <c r="O1455" i="1"/>
  <c r="G1455" i="1"/>
  <c r="W1455" i="1"/>
  <c r="I1455" i="1"/>
  <c r="AH1455" i="1"/>
  <c r="AS1389" i="1"/>
  <c r="G1389" i="1"/>
  <c r="S1389" i="1"/>
  <c r="N1389" i="1"/>
  <c r="P1389" i="1"/>
  <c r="AK1389" i="1"/>
  <c r="AF1389" i="1"/>
  <c r="AO1389" i="1"/>
  <c r="AP1389" i="1"/>
  <c r="U1389" i="1"/>
  <c r="AJ1310" i="1"/>
  <c r="N1310" i="1"/>
  <c r="AG1310" i="1"/>
  <c r="Z1310" i="1"/>
  <c r="AP1310" i="1"/>
  <c r="AT1310" i="1"/>
  <c r="AL1310" i="1"/>
  <c r="U1310" i="1"/>
  <c r="AL1403" i="1"/>
  <c r="H1403" i="1"/>
  <c r="AR1403" i="1"/>
  <c r="X1403" i="1"/>
  <c r="P1403" i="1"/>
  <c r="N1403" i="1"/>
  <c r="AD1403" i="1"/>
  <c r="M1403" i="1"/>
  <c r="AO1403" i="1"/>
  <c r="AG1388" i="1"/>
  <c r="H1388" i="1"/>
  <c r="AN1388" i="1"/>
  <c r="AS1388" i="1"/>
  <c r="AI1388" i="1"/>
  <c r="AC1388" i="1"/>
  <c r="S1388" i="1"/>
  <c r="P1388" i="1"/>
  <c r="R1485" i="1"/>
  <c r="M1485" i="1"/>
  <c r="AP1485" i="1"/>
  <c r="O1485" i="1"/>
  <c r="G1485" i="1"/>
  <c r="K1485" i="1"/>
  <c r="S1485" i="1"/>
  <c r="AJ1485" i="1"/>
  <c r="AF1485" i="1"/>
  <c r="AO1485" i="1"/>
  <c r="Z1437" i="1"/>
  <c r="AC1437" i="1"/>
  <c r="R1437" i="1"/>
  <c r="S1437" i="1"/>
  <c r="I1437" i="1"/>
  <c r="AR1437" i="1"/>
  <c r="W1437" i="1"/>
  <c r="AK1437" i="1"/>
  <c r="AO1437" i="1"/>
  <c r="AA1524" i="1"/>
  <c r="AE1524" i="1"/>
  <c r="W1524" i="1"/>
  <c r="AP1524" i="1"/>
  <c r="F1524" i="1"/>
  <c r="AN1524" i="1"/>
  <c r="S1524" i="1"/>
  <c r="AA1515" i="1"/>
  <c r="AM1433" i="1"/>
  <c r="G1402" i="1"/>
  <c r="Y1408" i="1"/>
  <c r="M1382" i="1"/>
  <c r="AD1453" i="1"/>
  <c r="AL1309" i="1"/>
  <c r="O1437" i="1"/>
  <c r="J1379" i="1"/>
  <c r="I1338" i="1"/>
  <c r="S1309" i="1"/>
  <c r="AS1337" i="1"/>
  <c r="AF1479" i="1"/>
  <c r="H1479" i="1"/>
  <c r="U1402" i="1"/>
  <c r="AJ1373" i="1"/>
  <c r="AR1314" i="1"/>
  <c r="U1308" i="1"/>
  <c r="L1404" i="1"/>
  <c r="G1309" i="1"/>
  <c r="AB1373" i="1"/>
  <c r="AH1437" i="1"/>
  <c r="S1469" i="1"/>
  <c r="AB1442" i="1"/>
  <c r="AB1403" i="1"/>
  <c r="AJ1388" i="1"/>
  <c r="AN1373" i="1"/>
  <c r="AB1404" i="1"/>
  <c r="AM1314" i="1"/>
  <c r="H1316" i="1"/>
  <c r="AJ1444" i="1"/>
  <c r="F1500" i="1"/>
  <c r="AK1516" i="1"/>
  <c r="AT1391" i="1"/>
  <c r="AT1400" i="1"/>
  <c r="Z1305" i="1"/>
  <c r="X1401" i="1"/>
  <c r="N1416" i="1"/>
  <c r="AB1449" i="1"/>
  <c r="O1451" i="1"/>
  <c r="AP1515" i="1"/>
  <c r="R1385" i="1"/>
  <c r="Y1449" i="1"/>
  <c r="AH1382" i="1"/>
  <c r="AB1446" i="1"/>
  <c r="AN1400" i="1"/>
  <c r="J1446" i="1"/>
  <c r="Q1351" i="1"/>
  <c r="Y1316" i="1"/>
  <c r="P1365" i="1"/>
  <c r="AP1429" i="1"/>
  <c r="J1516" i="1"/>
  <c r="Y1300" i="1"/>
  <c r="P1376" i="1"/>
  <c r="T1329" i="1"/>
  <c r="G1505" i="1"/>
  <c r="AP1470" i="1"/>
  <c r="AB1351" i="1"/>
  <c r="AI1338" i="1"/>
  <c r="O1376" i="1"/>
  <c r="AC1322" i="1"/>
  <c r="W1479" i="1"/>
  <c r="F1404" i="1"/>
  <c r="AD1516" i="1"/>
  <c r="I1314" i="1"/>
  <c r="AJ1385" i="1"/>
  <c r="AJ1305" i="1"/>
  <c r="AO1397" i="1"/>
  <c r="U1365" i="1"/>
  <c r="AN1487" i="1"/>
  <c r="M1335" i="1"/>
  <c r="T1312" i="1"/>
  <c r="J1402" i="1"/>
  <c r="AL1359" i="1"/>
  <c r="AN1521" i="1"/>
  <c r="L1376" i="1"/>
  <c r="R1316" i="1"/>
  <c r="P1414" i="1"/>
  <c r="AR1414" i="1"/>
  <c r="AB1414" i="1"/>
  <c r="W1414" i="1"/>
  <c r="AL1414" i="1"/>
  <c r="K1414" i="1"/>
  <c r="AH1414" i="1"/>
  <c r="AG1414" i="1"/>
  <c r="AC1414" i="1"/>
  <c r="AK1414" i="1"/>
  <c r="AT1450" i="1"/>
  <c r="I1450" i="1"/>
  <c r="M1450" i="1"/>
  <c r="Z1450" i="1"/>
  <c r="AL1450" i="1"/>
  <c r="AJ1450" i="1"/>
  <c r="F1450" i="1"/>
  <c r="X1450" i="1"/>
  <c r="AR1450" i="1"/>
  <c r="R1450" i="1"/>
  <c r="Q1410" i="1"/>
  <c r="J1410" i="1"/>
  <c r="AQ1410" i="1"/>
  <c r="O1410" i="1"/>
  <c r="M1410" i="1"/>
  <c r="AA1410" i="1"/>
  <c r="AP1410" i="1"/>
  <c r="AF1410" i="1"/>
  <c r="K1410" i="1"/>
  <c r="AN1367" i="1"/>
  <c r="AE1367" i="1"/>
  <c r="N1367" i="1"/>
  <c r="AM1367" i="1"/>
  <c r="AC1367" i="1"/>
  <c r="S1367" i="1"/>
  <c r="AO1367" i="1"/>
  <c r="AT1367" i="1"/>
  <c r="AD1367" i="1"/>
  <c r="AI1458" i="1"/>
  <c r="AM1458" i="1"/>
  <c r="I1458" i="1"/>
  <c r="Z1458" i="1"/>
  <c r="AT1458" i="1"/>
  <c r="Q1458" i="1"/>
  <c r="Y1458" i="1"/>
  <c r="AK1458" i="1"/>
  <c r="AS1458" i="1"/>
  <c r="Z1486" i="1"/>
  <c r="P1486" i="1"/>
  <c r="O1486" i="1"/>
  <c r="AB1486" i="1"/>
  <c r="AI1486" i="1"/>
  <c r="AF1486" i="1"/>
  <c r="AJ1486" i="1"/>
  <c r="T1486" i="1"/>
  <c r="AM1486" i="1"/>
  <c r="AH1486" i="1"/>
  <c r="AS1486" i="1"/>
  <c r="AL1399" i="1"/>
  <c r="AJ1399" i="1"/>
  <c r="T1399" i="1"/>
  <c r="AN1399" i="1"/>
  <c r="V1399" i="1"/>
  <c r="AQ1399" i="1"/>
  <c r="M1399" i="1"/>
  <c r="G1412" i="1"/>
  <c r="AH1412" i="1"/>
  <c r="AL1412" i="1"/>
  <c r="AF1412" i="1"/>
  <c r="AT1412" i="1"/>
  <c r="W1412" i="1"/>
  <c r="K1412" i="1"/>
  <c r="AC1394" i="1"/>
  <c r="AE1394" i="1"/>
  <c r="P1394" i="1"/>
  <c r="AR1394" i="1"/>
  <c r="Z1394" i="1"/>
  <c r="AI1394" i="1"/>
  <c r="F1394" i="1"/>
  <c r="AB1394" i="1"/>
  <c r="AD1408" i="1"/>
  <c r="W1408" i="1"/>
  <c r="I1408" i="1"/>
  <c r="AN1408" i="1"/>
  <c r="S1408" i="1"/>
  <c r="T1408" i="1"/>
  <c r="AB1408" i="1"/>
  <c r="AC1408" i="1"/>
  <c r="AG1408" i="1"/>
  <c r="U1408" i="1"/>
  <c r="AK1408" i="1"/>
  <c r="AS1408" i="1"/>
  <c r="AK1514" i="1"/>
  <c r="S1514" i="1"/>
  <c r="W1514" i="1"/>
  <c r="AG1514" i="1"/>
  <c r="O1514" i="1"/>
  <c r="AN1514" i="1"/>
  <c r="Y1514" i="1"/>
  <c r="U1473" i="1"/>
  <c r="L1473" i="1"/>
  <c r="AM1473" i="1"/>
  <c r="M1473" i="1"/>
  <c r="AG1473" i="1"/>
  <c r="G1473" i="1"/>
  <c r="R1473" i="1"/>
  <c r="T1473" i="1"/>
  <c r="Q1473" i="1"/>
  <c r="O1473" i="1"/>
  <c r="AN1473" i="1"/>
  <c r="R1496" i="1"/>
  <c r="AO1496" i="1"/>
  <c r="G1496" i="1"/>
  <c r="AD1496" i="1"/>
  <c r="Y1496" i="1"/>
  <c r="V1496" i="1"/>
  <c r="AQ1496" i="1"/>
  <c r="AJ1496" i="1"/>
  <c r="AC1496" i="1"/>
  <c r="P1496" i="1"/>
  <c r="AG1496" i="1"/>
  <c r="AN1496" i="1"/>
  <c r="AL1496" i="1"/>
  <c r="G1303" i="1"/>
  <c r="V1303" i="1"/>
  <c r="AA1303" i="1"/>
  <c r="P1303" i="1"/>
  <c r="F1303" i="1"/>
  <c r="M1303" i="1"/>
  <c r="K1303" i="1"/>
  <c r="J1303" i="1"/>
  <c r="AN1505" i="1"/>
  <c r="U1505" i="1"/>
  <c r="P1505" i="1"/>
  <c r="AT1505" i="1"/>
  <c r="W1505" i="1"/>
  <c r="AM1505" i="1"/>
  <c r="R1505" i="1"/>
  <c r="AH1505" i="1"/>
  <c r="Q1505" i="1"/>
  <c r="AD1505" i="1"/>
  <c r="AF1505" i="1"/>
  <c r="O1299" i="1"/>
  <c r="M1299" i="1"/>
  <c r="V1299" i="1"/>
  <c r="H1299" i="1"/>
  <c r="AC1299" i="1"/>
  <c r="N1299" i="1"/>
  <c r="AE1299" i="1"/>
  <c r="AT1299" i="1"/>
  <c r="AK1299" i="1"/>
  <c r="I1299" i="1"/>
  <c r="AP1522" i="1"/>
  <c r="X1522" i="1"/>
  <c r="V1522" i="1"/>
  <c r="I1522" i="1"/>
  <c r="AL1522" i="1"/>
  <c r="W1522" i="1"/>
  <c r="F1522" i="1"/>
  <c r="L1522" i="1"/>
  <c r="N1522" i="1"/>
  <c r="AF1522" i="1"/>
  <c r="L1425" i="1"/>
  <c r="AA1425" i="1"/>
  <c r="O1425" i="1"/>
  <c r="K1425" i="1"/>
  <c r="AR1425" i="1"/>
  <c r="V1425" i="1"/>
  <c r="Y1425" i="1"/>
  <c r="AJ1425" i="1"/>
  <c r="AK1425" i="1"/>
  <c r="AE1425" i="1"/>
  <c r="T1425" i="1"/>
  <c r="AL1425" i="1"/>
  <c r="J1425" i="1"/>
  <c r="AR1327" i="1"/>
  <c r="AE1327" i="1"/>
  <c r="W1327" i="1"/>
  <c r="M1327" i="1"/>
  <c r="Z1327" i="1"/>
  <c r="N1327" i="1"/>
  <c r="AT1327" i="1"/>
  <c r="P1327" i="1"/>
  <c r="J1327" i="1"/>
  <c r="AJ1313" i="1"/>
  <c r="R1313" i="1"/>
  <c r="L1313" i="1"/>
  <c r="AF1313" i="1"/>
  <c r="AN1313" i="1"/>
  <c r="I1313" i="1"/>
  <c r="S1313" i="1"/>
  <c r="AI1313" i="1"/>
  <c r="AD1313" i="1"/>
  <c r="K1332" i="1"/>
  <c r="G1332" i="1"/>
  <c r="M1332" i="1"/>
  <c r="V1332" i="1"/>
  <c r="AS1332" i="1"/>
  <c r="AQ1461" i="1"/>
  <c r="AC1461" i="1"/>
  <c r="AS1461" i="1"/>
  <c r="O1461" i="1"/>
  <c r="AB1461" i="1"/>
  <c r="AN1461" i="1"/>
  <c r="M1461" i="1"/>
  <c r="U1461" i="1"/>
  <c r="AA1461" i="1"/>
  <c r="AG1461" i="1"/>
  <c r="AO1461" i="1"/>
  <c r="AQ1438" i="1"/>
  <c r="L1438" i="1"/>
  <c r="AI1438" i="1"/>
  <c r="AG1438" i="1"/>
  <c r="AA1438" i="1"/>
  <c r="F1438" i="1"/>
  <c r="K1438" i="1"/>
  <c r="S1438" i="1"/>
  <c r="M1438" i="1"/>
  <c r="AS1438" i="1"/>
  <c r="AB1438" i="1"/>
  <c r="AR1438" i="1"/>
  <c r="AD1462" i="1"/>
  <c r="AR1462" i="1"/>
  <c r="AA1462" i="1"/>
  <c r="Y1462" i="1"/>
  <c r="AC1462" i="1"/>
  <c r="AM1462" i="1"/>
  <c r="I1462" i="1"/>
  <c r="AL1462" i="1"/>
  <c r="AS1462" i="1"/>
  <c r="H1462" i="1"/>
  <c r="AK1493" i="1"/>
  <c r="W1493" i="1"/>
  <c r="AR1493" i="1"/>
  <c r="AQ1493" i="1"/>
  <c r="K1493" i="1"/>
  <c r="AD1493" i="1"/>
  <c r="AB1493" i="1"/>
  <c r="O1493" i="1"/>
  <c r="L1493" i="1"/>
  <c r="AP1493" i="1"/>
  <c r="AI1493" i="1"/>
  <c r="J1413" i="1"/>
  <c r="G1413" i="1"/>
  <c r="AT1413" i="1"/>
  <c r="S1413" i="1"/>
  <c r="AE1413" i="1"/>
  <c r="O1413" i="1"/>
  <c r="V1413" i="1"/>
  <c r="AQ1413" i="1"/>
  <c r="AL1413" i="1"/>
  <c r="AJ1413" i="1"/>
  <c r="F1413" i="1"/>
  <c r="AT1301" i="1"/>
  <c r="AB1301" i="1"/>
  <c r="L1301" i="1"/>
  <c r="J1301" i="1"/>
  <c r="Q1301" i="1"/>
  <c r="AP1301" i="1"/>
  <c r="AK1301" i="1"/>
  <c r="AE1301" i="1"/>
  <c r="AJ1301" i="1"/>
  <c r="AD1301" i="1"/>
  <c r="AH1307" i="1"/>
  <c r="F1307" i="1"/>
  <c r="AE1307" i="1"/>
  <c r="G1307" i="1"/>
  <c r="O1307" i="1"/>
  <c r="M1307" i="1"/>
  <c r="AB1307" i="1"/>
  <c r="AC1307" i="1"/>
  <c r="AF1476" i="1"/>
  <c r="AO1476" i="1"/>
  <c r="H1476" i="1"/>
  <c r="L1476" i="1"/>
  <c r="F1476" i="1"/>
  <c r="AI1476" i="1"/>
  <c r="Q1476" i="1"/>
  <c r="S1476" i="1"/>
  <c r="G1476" i="1"/>
  <c r="I1348" i="1"/>
  <c r="F1348" i="1"/>
  <c r="AM1348" i="1"/>
  <c r="R1348" i="1"/>
  <c r="Q1348" i="1"/>
  <c r="U1348" i="1"/>
  <c r="AP1348" i="1"/>
  <c r="AJ1348" i="1"/>
  <c r="L1348" i="1"/>
  <c r="G1348" i="1"/>
  <c r="P1348" i="1"/>
  <c r="AN1422" i="1"/>
  <c r="Z1422" i="1"/>
  <c r="S1422" i="1"/>
  <c r="AK1422" i="1"/>
  <c r="AI1422" i="1"/>
  <c r="F1422" i="1"/>
  <c r="AE1422" i="1"/>
  <c r="AL1422" i="1"/>
  <c r="G1422" i="1"/>
  <c r="L1422" i="1"/>
  <c r="AD1422" i="1"/>
  <c r="AT1422" i="1"/>
  <c r="F1353" i="1"/>
  <c r="Y1353" i="1"/>
  <c r="AP1353" i="1"/>
  <c r="S1353" i="1"/>
  <c r="AS1353" i="1"/>
  <c r="K1353" i="1"/>
  <c r="AI1353" i="1"/>
  <c r="L1353" i="1"/>
  <c r="AM1353" i="1"/>
  <c r="P1353" i="1"/>
  <c r="AC1353" i="1"/>
  <c r="P1315" i="1"/>
  <c r="W1315" i="1"/>
  <c r="AA1315" i="1"/>
  <c r="L1315" i="1"/>
  <c r="S1315" i="1"/>
  <c r="AN1315" i="1"/>
  <c r="L1480" i="1"/>
  <c r="AK1480" i="1"/>
  <c r="Q1480" i="1"/>
  <c r="U1480" i="1"/>
  <c r="M1480" i="1"/>
  <c r="X1480" i="1"/>
  <c r="AE1480" i="1"/>
  <c r="AR1480" i="1"/>
  <c r="Z1334" i="1"/>
  <c r="G1334" i="1"/>
  <c r="Y1334" i="1"/>
  <c r="X1334" i="1"/>
  <c r="F1334" i="1"/>
  <c r="AB1334" i="1"/>
  <c r="AL1334" i="1"/>
  <c r="AJ1334" i="1"/>
  <c r="G1320" i="1"/>
  <c r="AT1320" i="1"/>
  <c r="AK1320" i="1"/>
  <c r="AO1320" i="1"/>
  <c r="N1320" i="1"/>
  <c r="AH1320" i="1"/>
  <c r="AR1320" i="1"/>
  <c r="AA1320" i="1"/>
  <c r="Y1320" i="1"/>
  <c r="AI1320" i="1"/>
  <c r="AC1320" i="1"/>
  <c r="I1520" i="1"/>
  <c r="AG1520" i="1"/>
  <c r="V1520" i="1"/>
  <c r="K1520" i="1"/>
  <c r="AM1520" i="1"/>
  <c r="P1520" i="1"/>
  <c r="AD1520" i="1"/>
  <c r="M1520" i="1"/>
  <c r="AB1306" i="1"/>
  <c r="AJ1306" i="1"/>
  <c r="AP1306" i="1"/>
  <c r="H1306" i="1"/>
  <c r="AK1306" i="1"/>
  <c r="T1306" i="1"/>
  <c r="M1306" i="1"/>
  <c r="F1306" i="1"/>
  <c r="AK1432" i="1"/>
  <c r="AL1432" i="1"/>
  <c r="R1432" i="1"/>
  <c r="AC1432" i="1"/>
  <c r="AP1432" i="1"/>
  <c r="I1432" i="1"/>
  <c r="P1432" i="1"/>
  <c r="AD1432" i="1"/>
  <c r="AE1432" i="1"/>
  <c r="O1432" i="1"/>
  <c r="Y1432" i="1"/>
  <c r="K1464" i="1"/>
  <c r="Y1464" i="1"/>
  <c r="H1464" i="1"/>
  <c r="J1464" i="1"/>
  <c r="O1464" i="1"/>
  <c r="AL1464" i="1"/>
  <c r="U1464" i="1"/>
  <c r="G1464" i="1"/>
  <c r="F1464" i="1"/>
  <c r="AH1379" i="1"/>
  <c r="Q1379" i="1"/>
  <c r="AG1379" i="1"/>
  <c r="AI1379" i="1"/>
  <c r="AR1379" i="1"/>
  <c r="K1379" i="1"/>
  <c r="U1379" i="1"/>
  <c r="AJ1379" i="1"/>
  <c r="AQ1379" i="1"/>
  <c r="AD1436" i="1"/>
  <c r="AS1436" i="1"/>
  <c r="AJ1436" i="1"/>
  <c r="AK1436" i="1"/>
  <c r="V1436" i="1"/>
  <c r="P1436" i="1"/>
  <c r="AP1436" i="1"/>
  <c r="AR1421" i="1"/>
  <c r="M1421" i="1"/>
  <c r="AB1421" i="1"/>
  <c r="AF1421" i="1"/>
  <c r="AE1421" i="1"/>
  <c r="L1421" i="1"/>
  <c r="AJ1421" i="1"/>
  <c r="AT1421" i="1"/>
  <c r="AG1341" i="1"/>
  <c r="AI1341" i="1"/>
  <c r="AN1341" i="1"/>
  <c r="AQ1341" i="1"/>
  <c r="P1341" i="1"/>
  <c r="AM1341" i="1"/>
  <c r="W1341" i="1"/>
  <c r="S1341" i="1"/>
  <c r="Y1341" i="1"/>
  <c r="AC1341" i="1"/>
  <c r="I1341" i="1"/>
  <c r="X1517" i="1"/>
  <c r="AT1517" i="1"/>
  <c r="U1517" i="1"/>
  <c r="AK1517" i="1"/>
  <c r="AP1390" i="1"/>
  <c r="AK1390" i="1"/>
  <c r="S1390" i="1"/>
  <c r="P1390" i="1"/>
  <c r="V1390" i="1"/>
  <c r="H1390" i="1"/>
  <c r="Q1390" i="1"/>
  <c r="R1390" i="1"/>
  <c r="T1508" i="1"/>
  <c r="AI1508" i="1"/>
  <c r="AG1508" i="1"/>
  <c r="AB1508" i="1"/>
  <c r="AJ1508" i="1"/>
  <c r="F1508" i="1"/>
  <c r="Z1508" i="1"/>
  <c r="AA1508" i="1"/>
  <c r="Y1508" i="1"/>
  <c r="N1508" i="1"/>
  <c r="U1468" i="1"/>
  <c r="L1468" i="1"/>
  <c r="AJ1468" i="1"/>
  <c r="AH1468" i="1"/>
  <c r="O1468" i="1"/>
  <c r="M1468" i="1"/>
  <c r="AP1468" i="1"/>
  <c r="AO1468" i="1"/>
  <c r="AE1468" i="1"/>
  <c r="AE1420" i="1"/>
  <c r="AR1420" i="1"/>
  <c r="O1420" i="1"/>
  <c r="AN1420" i="1"/>
  <c r="R1420" i="1"/>
  <c r="AB1420" i="1"/>
  <c r="W1420" i="1"/>
  <c r="G1420" i="1"/>
  <c r="U1420" i="1"/>
  <c r="I1475" i="1"/>
  <c r="Z1475" i="1"/>
  <c r="V1475" i="1"/>
  <c r="AB1475" i="1"/>
  <c r="AP1475" i="1"/>
  <c r="AE1475" i="1"/>
  <c r="H1475" i="1"/>
  <c r="AJ1475" i="1"/>
  <c r="R1475" i="1"/>
  <c r="AA1475" i="1"/>
  <c r="O1475" i="1"/>
  <c r="AJ1499" i="1"/>
  <c r="T1499" i="1"/>
  <c r="M1499" i="1"/>
  <c r="N1499" i="1"/>
  <c r="AI1499" i="1"/>
  <c r="AE1499" i="1"/>
  <c r="F1499" i="1"/>
  <c r="Y1499" i="1"/>
  <c r="R1499" i="1"/>
  <c r="AL1499" i="1"/>
  <c r="L1308" i="1"/>
  <c r="S1308" i="1"/>
  <c r="AN1308" i="1"/>
  <c r="AK1308" i="1"/>
  <c r="X1308" i="1"/>
  <c r="W1508" i="1"/>
  <c r="M1379" i="1"/>
  <c r="N1479" i="1"/>
  <c r="AP1379" i="1"/>
  <c r="Z1453" i="1"/>
  <c r="I1404" i="1"/>
  <c r="T1469" i="1"/>
  <c r="O1458" i="1"/>
  <c r="AA1420" i="1"/>
  <c r="AO1469" i="1"/>
  <c r="AG1416" i="1"/>
  <c r="R1479" i="1"/>
  <c r="Z1420" i="1"/>
  <c r="AQ1402" i="1"/>
  <c r="R1442" i="1"/>
  <c r="Y1453" i="1"/>
  <c r="T1404" i="1"/>
  <c r="V1309" i="1"/>
  <c r="G1341" i="1"/>
  <c r="AT1453" i="1"/>
  <c r="K1475" i="1"/>
  <c r="AS1442" i="1"/>
  <c r="G1469" i="1"/>
  <c r="AO1300" i="1"/>
  <c r="AT1364" i="1"/>
  <c r="T1500" i="1"/>
  <c r="Q1364" i="1"/>
  <c r="P1332" i="1"/>
  <c r="X1319" i="1"/>
  <c r="AF1431" i="1"/>
  <c r="X1464" i="1"/>
  <c r="AG1353" i="1"/>
  <c r="M1433" i="1"/>
  <c r="S1513" i="1"/>
  <c r="W1400" i="1"/>
  <c r="AR1431" i="1"/>
  <c r="AO1515" i="1"/>
  <c r="K1480" i="1"/>
  <c r="G1513" i="1"/>
  <c r="O1422" i="1"/>
  <c r="AR1337" i="1"/>
  <c r="Y1433" i="1"/>
  <c r="L1401" i="1"/>
  <c r="R1379" i="1"/>
  <c r="AJ1316" i="1"/>
  <c r="W1413" i="1"/>
  <c r="AM1429" i="1"/>
  <c r="Q1322" i="1"/>
  <c r="AA1474" i="1"/>
  <c r="L1440" i="1"/>
  <c r="AB1425" i="1"/>
  <c r="T1512" i="1"/>
  <c r="N1427" i="1"/>
  <c r="M1522" i="1"/>
  <c r="N1486" i="1"/>
  <c r="T1359" i="1"/>
  <c r="AH1450" i="1"/>
  <c r="AA1523" i="1"/>
  <c r="L1426" i="1"/>
  <c r="AQ1473" i="1"/>
  <c r="AJ1418" i="1"/>
  <c r="AN1436" i="1"/>
  <c r="P1442" i="1"/>
  <c r="AS1308" i="1"/>
  <c r="P1517" i="1"/>
  <c r="AF1524" i="1"/>
  <c r="U1444" i="1"/>
  <c r="AQ1391" i="1"/>
  <c r="AQ1353" i="1"/>
  <c r="I1495" i="1"/>
  <c r="Z1306" i="1"/>
  <c r="AM1379" i="1"/>
  <c r="AI1300" i="1"/>
  <c r="K1514" i="1"/>
  <c r="AS1496" i="1"/>
  <c r="AF1399" i="1"/>
  <c r="P1513" i="1"/>
  <c r="AA1409" i="1"/>
  <c r="AT1379" i="1"/>
  <c r="Q1404" i="1"/>
  <c r="G1364" i="1"/>
  <c r="Y1315" i="1"/>
  <c r="AE1477" i="1"/>
  <c r="AR1359" i="1"/>
  <c r="J1400" i="1"/>
  <c r="AB1377" i="1"/>
  <c r="AA1481" i="1"/>
  <c r="AF1372" i="1"/>
  <c r="R1324" i="1"/>
  <c r="AF1452" i="1"/>
  <c r="X1372" i="1"/>
  <c r="AB1346" i="1"/>
  <c r="Y1501" i="1"/>
  <c r="AI1501" i="1"/>
  <c r="X1350" i="1"/>
  <c r="Y1454" i="1"/>
  <c r="AN1445" i="1"/>
  <c r="R1428" i="1"/>
  <c r="R1343" i="1"/>
  <c r="U1352" i="1"/>
  <c r="J1384" i="1"/>
  <c r="F1481" i="1"/>
  <c r="AK1346" i="1"/>
  <c r="S1302" i="1"/>
  <c r="V1374" i="1"/>
  <c r="I1406" i="1"/>
  <c r="U1363" i="1"/>
  <c r="AC1380" i="1"/>
  <c r="J1407" i="1"/>
  <c r="O1428" i="1"/>
  <c r="X1360" i="1"/>
  <c r="H1472" i="1"/>
  <c r="U1377" i="1"/>
  <c r="F1457" i="1"/>
  <c r="O1328" i="1"/>
  <c r="O1441" i="1"/>
  <c r="AG1358" i="1"/>
  <c r="AH1511" i="1"/>
  <c r="AS1349" i="1"/>
  <c r="AM1355" i="1"/>
  <c r="N1483" i="1"/>
  <c r="N1466" i="1"/>
  <c r="R1363" i="1"/>
  <c r="AQ1428" i="1"/>
  <c r="V1360" i="1"/>
  <c r="AK1456" i="1"/>
  <c r="Q1511" i="1"/>
  <c r="AS1506" i="1"/>
  <c r="AE1452" i="1"/>
  <c r="Q1371" i="1"/>
  <c r="AS1484" i="1"/>
  <c r="AR1501" i="1"/>
  <c r="H1454" i="1"/>
  <c r="V1356" i="1"/>
  <c r="AO1371" i="1"/>
  <c r="N1380" i="1"/>
  <c r="W1460" i="1"/>
  <c r="AH1506" i="1"/>
  <c r="AR1384" i="1"/>
  <c r="H1506" i="1"/>
  <c r="AN1465" i="1"/>
  <c r="AB1471" i="1"/>
  <c r="Z1481" i="1"/>
  <c r="AA1459" i="1"/>
  <c r="G1507" i="1"/>
  <c r="AF1481" i="1"/>
  <c r="AK1471" i="1"/>
  <c r="J1378" i="1"/>
  <c r="K1445" i="1"/>
  <c r="AC1302" i="1"/>
  <c r="AJ1374" i="1"/>
  <c r="AR1363" i="1"/>
  <c r="Z1428" i="1"/>
  <c r="AM1378" i="1"/>
  <c r="AJ1428" i="1"/>
  <c r="AL1428" i="1"/>
  <c r="I1374" i="1"/>
  <c r="AA1328" i="1"/>
  <c r="AJ1360" i="1"/>
  <c r="Z1377" i="1"/>
  <c r="N1441" i="1"/>
  <c r="U1328" i="1"/>
  <c r="L1343" i="1"/>
  <c r="AA1452" i="1"/>
  <c r="AQ1358" i="1"/>
  <c r="M1355" i="1"/>
  <c r="H1378" i="1"/>
  <c r="W1302" i="1"/>
  <c r="Y1363" i="1"/>
  <c r="P1380" i="1"/>
  <c r="AL1483" i="1"/>
  <c r="P1463" i="1"/>
  <c r="AM1507" i="1"/>
  <c r="G1356" i="1"/>
  <c r="AD1324" i="1"/>
  <c r="G1405" i="1"/>
  <c r="AM1452" i="1"/>
  <c r="AN1484" i="1"/>
  <c r="AH1501" i="1"/>
  <c r="AK1380" i="1"/>
  <c r="AM1445" i="1"/>
  <c r="AC1506" i="1"/>
  <c r="AN1507" i="1"/>
  <c r="T1459" i="1"/>
  <c r="AN1459" i="1"/>
  <c r="AL1507" i="1"/>
  <c r="AQ1481" i="1"/>
  <c r="AG1349" i="1"/>
  <c r="AF1302" i="1"/>
  <c r="Q1406" i="1"/>
  <c r="AL1363" i="1"/>
  <c r="J1428" i="1"/>
  <c r="U1378" i="1"/>
  <c r="V1428" i="1"/>
  <c r="AA1360" i="1"/>
  <c r="G1472" i="1"/>
  <c r="AR1377" i="1"/>
  <c r="AG1457" i="1"/>
  <c r="X1407" i="1"/>
  <c r="AH1349" i="1"/>
  <c r="L1358" i="1"/>
  <c r="AB1355" i="1"/>
  <c r="AE1407" i="1"/>
  <c r="Y1463" i="1"/>
  <c r="AT1483" i="1"/>
  <c r="X1483" i="1"/>
  <c r="AO1490" i="1"/>
  <c r="V1466" i="1"/>
  <c r="AN1506" i="1"/>
  <c r="AC1343" i="1"/>
  <c r="U1356" i="1"/>
  <c r="M1405" i="1"/>
  <c r="AF1321" i="1"/>
  <c r="AJ1372" i="1"/>
  <c r="H1501" i="1"/>
  <c r="K1350" i="1"/>
  <c r="G1454" i="1"/>
  <c r="I1454" i="1"/>
  <c r="AP1372" i="1"/>
  <c r="U1501" i="1"/>
  <c r="F1380" i="1"/>
  <c r="AS1428" i="1"/>
  <c r="O1460" i="1"/>
  <c r="AK1492" i="1"/>
  <c r="AB1349" i="1"/>
  <c r="K1506" i="1"/>
  <c r="AL1343" i="1"/>
  <c r="K1507" i="1"/>
  <c r="M1330" i="1"/>
  <c r="N1384" i="1"/>
  <c r="X1346" i="1"/>
  <c r="AE1506" i="1"/>
  <c r="Z1384" i="1"/>
  <c r="M1471" i="1"/>
  <c r="K1471" i="1"/>
  <c r="AD1384" i="1"/>
  <c r="N1465" i="1"/>
  <c r="M1481" i="1"/>
  <c r="V1459" i="1"/>
  <c r="AI1321" i="1"/>
  <c r="T1384" i="1"/>
  <c r="U1465" i="1"/>
  <c r="AR1459" i="1"/>
  <c r="V1349" i="1"/>
  <c r="F1445" i="1"/>
  <c r="Y1298" i="1"/>
  <c r="AG1374" i="1"/>
  <c r="G1406" i="1"/>
  <c r="AE1363" i="1"/>
  <c r="I1380" i="1"/>
  <c r="AA1445" i="1"/>
  <c r="AL1511" i="1"/>
  <c r="AN1456" i="1"/>
  <c r="V1483" i="1"/>
  <c r="M1328" i="1"/>
  <c r="AO1472" i="1"/>
  <c r="H1377" i="1"/>
  <c r="AD1441" i="1"/>
  <c r="G1457" i="1"/>
  <c r="I1358" i="1"/>
  <c r="AP1511" i="1"/>
  <c r="R1298" i="1"/>
  <c r="Q1355" i="1"/>
  <c r="H1358" i="1"/>
  <c r="AS1463" i="1"/>
  <c r="S1490" i="1"/>
  <c r="AS1466" i="1"/>
  <c r="H1490" i="1"/>
  <c r="AL1330" i="1"/>
  <c r="L1506" i="1"/>
  <c r="AP1343" i="1"/>
  <c r="AB1330" i="1"/>
  <c r="G1458" i="1"/>
  <c r="S1472" i="1"/>
  <c r="K1421" i="1"/>
  <c r="M1452" i="1"/>
  <c r="I1405" i="1"/>
  <c r="J1468" i="1"/>
  <c r="AB1340" i="1"/>
  <c r="F1338" i="1"/>
  <c r="R1452" i="1"/>
  <c r="Y1420" i="1"/>
  <c r="AG1320" i="1"/>
  <c r="AP1388" i="1"/>
  <c r="AD1371" i="1"/>
  <c r="J1499" i="1"/>
  <c r="M1484" i="1"/>
  <c r="AL1341" i="1"/>
  <c r="V1405" i="1"/>
  <c r="AE1517" i="1"/>
  <c r="I1310" i="1"/>
  <c r="X1390" i="1"/>
  <c r="X1454" i="1"/>
  <c r="V1403" i="1"/>
  <c r="G1524" i="1"/>
  <c r="O1524" i="1"/>
  <c r="AJ1501" i="1"/>
  <c r="AB1390" i="1"/>
  <c r="AN1396" i="1"/>
  <c r="AG1460" i="1"/>
  <c r="I1492" i="1"/>
  <c r="AS1381" i="1"/>
  <c r="Z1493" i="1"/>
  <c r="AK1332" i="1"/>
  <c r="H1450" i="1"/>
  <c r="AR1458" i="1"/>
  <c r="AJ1506" i="1"/>
  <c r="AF1343" i="1"/>
  <c r="H1352" i="1"/>
  <c r="M1384" i="1"/>
  <c r="G1432" i="1"/>
  <c r="Q1464" i="1"/>
  <c r="AC1314" i="1"/>
  <c r="AR1305" i="1"/>
  <c r="AS1321" i="1"/>
  <c r="G1353" i="1"/>
  <c r="V1385" i="1"/>
  <c r="V1417" i="1"/>
  <c r="AB1507" i="1"/>
  <c r="AB1320" i="1"/>
  <c r="AS1314" i="1"/>
  <c r="N1305" i="1"/>
  <c r="T1450" i="1"/>
  <c r="G1465" i="1"/>
  <c r="AL1306" i="1"/>
  <c r="J1422" i="1"/>
  <c r="U1459" i="1"/>
  <c r="K1306" i="1"/>
  <c r="AD1314" i="1"/>
  <c r="AH1305" i="1"/>
  <c r="W1449" i="1"/>
  <c r="J1480" i="1"/>
  <c r="N1334" i="1"/>
  <c r="AJ1315" i="1"/>
  <c r="U1451" i="1"/>
  <c r="AN1451" i="1"/>
  <c r="J1471" i="1"/>
  <c r="R1471" i="1"/>
  <c r="Q1495" i="1"/>
  <c r="Y1495" i="1"/>
  <c r="AN1448" i="1"/>
  <c r="AJ1464" i="1"/>
  <c r="V1464" i="1"/>
  <c r="AL1480" i="1"/>
  <c r="P1385" i="1"/>
  <c r="AO1417" i="1"/>
  <c r="K1465" i="1"/>
  <c r="AT1465" i="1"/>
  <c r="AG1481" i="1"/>
  <c r="AI1306" i="1"/>
  <c r="AP1334" i="1"/>
  <c r="AD1334" i="1"/>
  <c r="I1422" i="1"/>
  <c r="AG1422" i="1"/>
  <c r="AA1331" i="1"/>
  <c r="O1331" i="1"/>
  <c r="F1459" i="1"/>
  <c r="AI1459" i="1"/>
  <c r="AK1504" i="1"/>
  <c r="AJ1520" i="1"/>
  <c r="AD1507" i="1"/>
  <c r="AJ1320" i="1"/>
  <c r="AR1346" i="1"/>
  <c r="AM1305" i="1"/>
  <c r="AT1352" i="1"/>
  <c r="O1384" i="1"/>
  <c r="AH1464" i="1"/>
  <c r="AS1520" i="1"/>
  <c r="AT1385" i="1"/>
  <c r="S1481" i="1"/>
  <c r="Z1315" i="1"/>
  <c r="AL1495" i="1"/>
  <c r="Q1331" i="1"/>
  <c r="AG1432" i="1"/>
  <c r="AA1480" i="1"/>
  <c r="AT1306" i="1"/>
  <c r="S1465" i="1"/>
  <c r="AI1507" i="1"/>
  <c r="AR1491" i="1"/>
  <c r="W1491" i="1"/>
  <c r="AN1379" i="1"/>
  <c r="S1523" i="1"/>
  <c r="K1441" i="1"/>
  <c r="O1498" i="1"/>
  <c r="P1498" i="1"/>
  <c r="AO1378" i="1"/>
  <c r="AQ1486" i="1"/>
  <c r="AF1351" i="1"/>
  <c r="AQ1522" i="1"/>
  <c r="O1303" i="1"/>
  <c r="AS1447" i="1"/>
  <c r="X1412" i="1"/>
  <c r="R1476" i="1"/>
  <c r="AC1301" i="1"/>
  <c r="AA1301" i="1"/>
  <c r="AN1349" i="1"/>
  <c r="W1349" i="1"/>
  <c r="N1381" i="1"/>
  <c r="AD1381" i="1"/>
  <c r="S1397" i="1"/>
  <c r="H1413" i="1"/>
  <c r="Q1413" i="1"/>
  <c r="J1445" i="1"/>
  <c r="R1445" i="1"/>
  <c r="Y1461" i="1"/>
  <c r="M1477" i="1"/>
  <c r="AP1477" i="1"/>
  <c r="J1493" i="1"/>
  <c r="G1509" i="1"/>
  <c r="AF1509" i="1"/>
  <c r="AS1302" i="1"/>
  <c r="AM1302" i="1"/>
  <c r="AQ1302" i="1"/>
  <c r="P1374" i="1"/>
  <c r="AS1374" i="1"/>
  <c r="AS1406" i="1"/>
  <c r="V1406" i="1"/>
  <c r="H1438" i="1"/>
  <c r="Z1438" i="1"/>
  <c r="AD1438" i="1"/>
  <c r="U1307" i="1"/>
  <c r="AS1307" i="1"/>
  <c r="AM1363" i="1"/>
  <c r="G1363" i="1"/>
  <c r="AR1332" i="1"/>
  <c r="AT1396" i="1"/>
  <c r="AK1428" i="1"/>
  <c r="M1460" i="1"/>
  <c r="W1394" i="1"/>
  <c r="AO1413" i="1"/>
  <c r="Z1477" i="1"/>
  <c r="P1412" i="1"/>
  <c r="I1487" i="1"/>
  <c r="AN1322" i="1"/>
  <c r="AL1322" i="1"/>
  <c r="AB1426" i="1"/>
  <c r="H1354" i="1"/>
  <c r="X1498" i="1"/>
  <c r="AA1394" i="1"/>
  <c r="AM1358" i="1"/>
  <c r="F1467" i="1"/>
  <c r="AA1492" i="1"/>
  <c r="F1345" i="1"/>
  <c r="AG1332" i="1"/>
  <c r="X1348" i="1"/>
  <c r="AB1380" i="1"/>
  <c r="K1428" i="1"/>
  <c r="F1460" i="1"/>
  <c r="P1492" i="1"/>
  <c r="AO1381" i="1"/>
  <c r="I1461" i="1"/>
  <c r="S1378" i="1"/>
  <c r="G1474" i="1"/>
  <c r="AC1474" i="1"/>
  <c r="P1443" i="1"/>
  <c r="AA1463" i="1"/>
  <c r="AG1503" i="1"/>
  <c r="AG1482" i="1"/>
  <c r="AP1482" i="1"/>
  <c r="AC1328" i="1"/>
  <c r="N1328" i="1"/>
  <c r="M1360" i="1"/>
  <c r="AS1360" i="1"/>
  <c r="G1376" i="1"/>
  <c r="AQ1376" i="1"/>
  <c r="Q1392" i="1"/>
  <c r="P1392" i="1"/>
  <c r="X1408" i="1"/>
  <c r="AL1424" i="1"/>
  <c r="Q1440" i="1"/>
  <c r="AO1440" i="1"/>
  <c r="AG1456" i="1"/>
  <c r="AO1456" i="1"/>
  <c r="AC1472" i="1"/>
  <c r="AK1472" i="1"/>
  <c r="N1488" i="1"/>
  <c r="AE1488" i="1"/>
  <c r="H1514" i="1"/>
  <c r="AM1514" i="1"/>
  <c r="M1313" i="1"/>
  <c r="K1313" i="1"/>
  <c r="AF1329" i="1"/>
  <c r="AI1329" i="1"/>
  <c r="T1345" i="1"/>
  <c r="P1345" i="1"/>
  <c r="AC1377" i="1"/>
  <c r="W1377" i="1"/>
  <c r="F1377" i="1"/>
  <c r="X1393" i="1"/>
  <c r="X1529" i="1" s="1"/>
  <c r="Z1393" i="1"/>
  <c r="Z1529" i="1" s="1"/>
  <c r="T1409" i="1"/>
  <c r="AD1409" i="1"/>
  <c r="AO1425" i="1"/>
  <c r="S1425" i="1"/>
  <c r="Z1425" i="1"/>
  <c r="L1441" i="1"/>
  <c r="AI1441" i="1"/>
  <c r="AA1457" i="1"/>
  <c r="AP1457" i="1"/>
  <c r="I1473" i="1"/>
  <c r="N1473" i="1"/>
  <c r="AR1473" i="1"/>
  <c r="AB1489" i="1"/>
  <c r="AJ1489" i="1"/>
  <c r="AL1505" i="1"/>
  <c r="AC1505" i="1"/>
  <c r="AI1505" i="1"/>
  <c r="V1521" i="1"/>
  <c r="AA1521" i="1"/>
  <c r="M1354" i="1"/>
  <c r="T1354" i="1"/>
  <c r="AQ1434" i="1"/>
  <c r="G1434" i="1"/>
  <c r="J1462" i="1"/>
  <c r="AG1462" i="1"/>
  <c r="X1411" i="1"/>
  <c r="P1411" i="1"/>
  <c r="O1496" i="1"/>
  <c r="AP1496" i="1"/>
  <c r="AA1496" i="1"/>
  <c r="AK1512" i="1"/>
  <c r="S1512" i="1"/>
  <c r="AD1312" i="1"/>
  <c r="AJ1474" i="1"/>
  <c r="Q1360" i="1"/>
  <c r="AA1354" i="1"/>
  <c r="N1474" i="1"/>
  <c r="Y1376" i="1"/>
  <c r="AK1354" i="1"/>
  <c r="R1312" i="1"/>
  <c r="J1409" i="1"/>
  <c r="H1496" i="1"/>
  <c r="N1470" i="1"/>
  <c r="I1367" i="1"/>
  <c r="AJ1370" i="1"/>
  <c r="S1418" i="1"/>
  <c r="X1358" i="1"/>
  <c r="V1407" i="1"/>
  <c r="Y1299" i="1"/>
  <c r="Z1299" i="1"/>
  <c r="H1427" i="1"/>
  <c r="AN1427" i="1"/>
  <c r="H1447" i="1"/>
  <c r="Z1447" i="1"/>
  <c r="I1467" i="1"/>
  <c r="V1467" i="1"/>
  <c r="AM1487" i="1"/>
  <c r="K1487" i="1"/>
  <c r="AK1511" i="1"/>
  <c r="AP1332" i="1"/>
  <c r="AB1444" i="1"/>
  <c r="AI1298" i="1"/>
  <c r="AJ1298" i="1"/>
  <c r="O1298" i="1"/>
  <c r="N1358" i="1"/>
  <c r="AQ1303" i="1"/>
  <c r="AF1327" i="1"/>
  <c r="X1355" i="1"/>
  <c r="W1355" i="1"/>
  <c r="AL1355" i="1"/>
  <c r="R1383" i="1"/>
  <c r="AN1407" i="1"/>
  <c r="AM1394" i="1"/>
  <c r="AB1370" i="1"/>
  <c r="Y1522" i="1"/>
  <c r="AJ1303" i="1"/>
  <c r="Q1407" i="1"/>
  <c r="I1394" i="1"/>
  <c r="AS1418" i="1"/>
  <c r="AA1358" i="1"/>
  <c r="AA1383" i="1"/>
  <c r="AD1487" i="1"/>
  <c r="R1342" i="1"/>
  <c r="L1342" i="1"/>
  <c r="AD1486" i="1"/>
  <c r="AB1323" i="1"/>
  <c r="AF1323" i="1"/>
  <c r="V1351" i="1"/>
  <c r="K1375" i="1"/>
  <c r="Q1399" i="1"/>
  <c r="AQ1443" i="1"/>
  <c r="AH1463" i="1"/>
  <c r="AB1483" i="1"/>
  <c r="AK1503" i="1"/>
  <c r="AQ1503" i="1"/>
  <c r="O1456" i="1"/>
  <c r="AH1498" i="1"/>
  <c r="AT1351" i="1"/>
  <c r="AP1399" i="1"/>
  <c r="AH1503" i="1"/>
  <c r="N1443" i="1"/>
  <c r="N1375" i="1"/>
  <c r="S1342" i="1"/>
  <c r="H1410" i="1"/>
  <c r="AJ1410" i="1"/>
  <c r="AN1490" i="1"/>
  <c r="AF1490" i="1"/>
  <c r="AD1466" i="1"/>
  <c r="O1414" i="1"/>
  <c r="AQ1414" i="1"/>
  <c r="R1414" i="1"/>
  <c r="L1335" i="1"/>
  <c r="O1335" i="1"/>
  <c r="K1359" i="1"/>
  <c r="Q1387" i="1"/>
  <c r="AC1387" i="1"/>
  <c r="AR1387" i="1"/>
  <c r="U1415" i="1"/>
  <c r="AI1415" i="1"/>
  <c r="AC1335" i="1"/>
  <c r="G1490" i="1"/>
  <c r="P1415" i="1"/>
  <c r="AQ1335" i="1"/>
  <c r="AD1338" i="1"/>
  <c r="AA1330" i="1"/>
  <c r="AB1506" i="1"/>
  <c r="AM1450" i="1"/>
  <c r="AQ1343" i="1"/>
  <c r="AK1367" i="1"/>
  <c r="AR1470" i="1"/>
  <c r="X1330" i="1"/>
  <c r="AH1458" i="1"/>
  <c r="AF1450" i="1"/>
  <c r="H1343" i="1"/>
  <c r="Y1367" i="1"/>
  <c r="V1470" i="1"/>
  <c r="O1506" i="1"/>
  <c r="AB1465" i="1"/>
  <c r="H1346" i="1"/>
  <c r="L1382" i="1"/>
  <c r="AK1446" i="1"/>
  <c r="H1331" i="1"/>
  <c r="M1459" i="1"/>
  <c r="F1507" i="1"/>
  <c r="AB1314" i="1"/>
  <c r="AK1353" i="1"/>
  <c r="R1448" i="1"/>
  <c r="AH1449" i="1"/>
  <c r="Z1451" i="1"/>
  <c r="J1306" i="1"/>
  <c r="J1513" i="1"/>
  <c r="AL1491" i="1"/>
  <c r="AE1378" i="1"/>
  <c r="O1378" i="1"/>
  <c r="T1447" i="1"/>
  <c r="J1412" i="1"/>
  <c r="U1349" i="1"/>
  <c r="AQ1381" i="1"/>
  <c r="V1429" i="1"/>
  <c r="AL1461" i="1"/>
  <c r="AN1493" i="1"/>
  <c r="U1302" i="1"/>
  <c r="T1374" i="1"/>
  <c r="AB1406" i="1"/>
  <c r="P1438" i="1"/>
  <c r="V1363" i="1"/>
  <c r="N1516" i="1"/>
  <c r="AL1332" i="1"/>
  <c r="AD1444" i="1"/>
  <c r="AT1381" i="1"/>
  <c r="AN1426" i="1"/>
  <c r="AG1370" i="1"/>
  <c r="T1511" i="1"/>
  <c r="O1332" i="1"/>
  <c r="AT1460" i="1"/>
  <c r="AB1413" i="1"/>
  <c r="T1474" i="1"/>
  <c r="Y1443" i="1"/>
  <c r="W1482" i="1"/>
  <c r="Z1376" i="1"/>
  <c r="AC1392" i="1"/>
  <c r="AQ1440" i="1"/>
  <c r="AE1472" i="1"/>
  <c r="G1488" i="1"/>
  <c r="W1313" i="1"/>
  <c r="AT1345" i="1"/>
  <c r="AQ1393" i="1"/>
  <c r="AQ1529" i="1" s="1"/>
  <c r="L1409" i="1"/>
  <c r="V1441" i="1"/>
  <c r="Y1457" i="1"/>
  <c r="AR1489" i="1"/>
  <c r="AR1505" i="1"/>
  <c r="AS1521" i="1"/>
  <c r="T1462" i="1"/>
  <c r="I1496" i="1"/>
  <c r="O1512" i="1"/>
  <c r="AD1392" i="1"/>
  <c r="U1488" i="1"/>
  <c r="AD1434" i="1"/>
  <c r="AR1343" i="1"/>
  <c r="AC1522" i="1"/>
  <c r="T1299" i="1"/>
  <c r="AC1447" i="1"/>
  <c r="Y1467" i="1"/>
  <c r="N1332" i="1"/>
  <c r="V1298" i="1"/>
  <c r="AB1303" i="1"/>
  <c r="K1355" i="1"/>
  <c r="H1407" i="1"/>
  <c r="AK1358" i="1"/>
  <c r="V1418" i="1"/>
  <c r="AF1342" i="1"/>
  <c r="G1323" i="1"/>
  <c r="T1375" i="1"/>
  <c r="AB1463" i="1"/>
  <c r="AS1503" i="1"/>
  <c r="U1486" i="1"/>
  <c r="AP1351" i="1"/>
  <c r="T1410" i="1"/>
  <c r="U1466" i="1"/>
  <c r="Y1330" i="1"/>
  <c r="V1487" i="1"/>
  <c r="AF1444" i="1"/>
  <c r="AJ1438" i="1"/>
  <c r="AC1356" i="1"/>
  <c r="AH1523" i="1"/>
  <c r="AH1452" i="1"/>
  <c r="AE1453" i="1"/>
  <c r="T1524" i="1"/>
  <c r="AS1469" i="1"/>
  <c r="AG1452" i="1"/>
  <c r="Q1340" i="1"/>
  <c r="Q1388" i="1"/>
  <c r="AQ1468" i="1"/>
  <c r="J1373" i="1"/>
  <c r="AH1517" i="1"/>
  <c r="AA1468" i="1"/>
  <c r="AI1356" i="1"/>
  <c r="AH1421" i="1"/>
  <c r="V1379" i="1"/>
  <c r="O1523" i="1"/>
  <c r="AC1458" i="1"/>
  <c r="I1418" i="1"/>
  <c r="AD1320" i="1"/>
  <c r="AF1499" i="1"/>
  <c r="AK1388" i="1"/>
  <c r="Q1468" i="1"/>
  <c r="T1373" i="1"/>
  <c r="Z1405" i="1"/>
  <c r="AO1453" i="1"/>
  <c r="M1501" i="1"/>
  <c r="AL1350" i="1"/>
  <c r="H1508" i="1"/>
  <c r="J1416" i="1"/>
  <c r="W1346" i="1"/>
  <c r="L1479" i="1"/>
  <c r="K1479" i="1"/>
  <c r="AF1324" i="1"/>
  <c r="AT1388" i="1"/>
  <c r="AO1420" i="1"/>
  <c r="X1420" i="1"/>
  <c r="AO1452" i="1"/>
  <c r="AE1402" i="1"/>
  <c r="AD1519" i="1"/>
  <c r="S1519" i="1"/>
  <c r="I1519" i="1"/>
  <c r="W1320" i="1"/>
  <c r="AF1373" i="1"/>
  <c r="W1453" i="1"/>
  <c r="AA1356" i="1"/>
  <c r="O1388" i="1"/>
  <c r="V1468" i="1"/>
  <c r="G1508" i="1"/>
  <c r="AE1442" i="1"/>
  <c r="V1389" i="1"/>
  <c r="AF1453" i="1"/>
  <c r="Q1517" i="1"/>
  <c r="AC1420" i="1"/>
  <c r="AG1390" i="1"/>
  <c r="AJ1416" i="1"/>
  <c r="J1371" i="1"/>
  <c r="R1371" i="1"/>
  <c r="AC1455" i="1"/>
  <c r="AE1455" i="1"/>
  <c r="L1499" i="1"/>
  <c r="Z1499" i="1"/>
  <c r="AA1499" i="1"/>
  <c r="AP1308" i="1"/>
  <c r="AO1372" i="1"/>
  <c r="AH1404" i="1"/>
  <c r="AT1404" i="1"/>
  <c r="Z1468" i="1"/>
  <c r="AB1484" i="1"/>
  <c r="AQ1309" i="1"/>
  <c r="X1341" i="1"/>
  <c r="T1341" i="1"/>
  <c r="Z1373" i="1"/>
  <c r="S1405" i="1"/>
  <c r="G1421" i="1"/>
  <c r="X1437" i="1"/>
  <c r="AP1453" i="1"/>
  <c r="AS1453" i="1"/>
  <c r="U1469" i="1"/>
  <c r="J1485" i="1"/>
  <c r="AN1501" i="1"/>
  <c r="S1517" i="1"/>
  <c r="F1517" i="1"/>
  <c r="AB1310" i="1"/>
  <c r="AS1310" i="1"/>
  <c r="AO1310" i="1"/>
  <c r="F1350" i="1"/>
  <c r="AA1350" i="1"/>
  <c r="AE1390" i="1"/>
  <c r="O1390" i="1"/>
  <c r="AR1454" i="1"/>
  <c r="AJ1454" i="1"/>
  <c r="AM1403" i="1"/>
  <c r="S1403" i="1"/>
  <c r="AD1475" i="1"/>
  <c r="AO1475" i="1"/>
  <c r="AQ1475" i="1"/>
  <c r="AI1524" i="1"/>
  <c r="W1372" i="1"/>
  <c r="R1436" i="1"/>
  <c r="AH1484" i="1"/>
  <c r="AK1524" i="1"/>
  <c r="O1442" i="1"/>
  <c r="AB1389" i="1"/>
  <c r="V1437" i="1"/>
  <c r="AT1501" i="1"/>
  <c r="W1324" i="1"/>
  <c r="AN1390" i="1"/>
  <c r="AN1466" i="1"/>
  <c r="H1321" i="1"/>
  <c r="AL1300" i="1"/>
  <c r="H1332" i="1"/>
  <c r="T1348" i="1"/>
  <c r="P1364" i="1"/>
  <c r="M1380" i="1"/>
  <c r="AK1396" i="1"/>
  <c r="H1428" i="1"/>
  <c r="AK1444" i="1"/>
  <c r="AN1460" i="1"/>
  <c r="K1476" i="1"/>
  <c r="J1492" i="1"/>
  <c r="X1349" i="1"/>
  <c r="T1381" i="1"/>
  <c r="AG1429" i="1"/>
  <c r="AT1461" i="1"/>
  <c r="AO1493" i="1"/>
  <c r="AO1500" i="1"/>
  <c r="T1491" i="1"/>
  <c r="Z1300" i="1"/>
  <c r="AE1348" i="1"/>
  <c r="R1381" i="1"/>
  <c r="AH1380" i="1"/>
  <c r="Q1450" i="1"/>
  <c r="AQ1458" i="1"/>
  <c r="AQ1506" i="1"/>
  <c r="AD1319" i="1"/>
  <c r="AN1343" i="1"/>
  <c r="W1367" i="1"/>
  <c r="F1451" i="1"/>
  <c r="P1515" i="1"/>
  <c r="AJ1352" i="1"/>
  <c r="R1384" i="1"/>
  <c r="O1400" i="1"/>
  <c r="AJ1432" i="1"/>
  <c r="O1480" i="1"/>
  <c r="Y1314" i="1"/>
  <c r="O1305" i="1"/>
  <c r="AL1321" i="1"/>
  <c r="AA1353" i="1"/>
  <c r="T1369" i="1"/>
  <c r="O1401" i="1"/>
  <c r="R1417" i="1"/>
  <c r="T1507" i="1"/>
  <c r="H1320" i="1"/>
  <c r="AT1314" i="1"/>
  <c r="AS1305" i="1"/>
  <c r="AI1385" i="1"/>
  <c r="Z1465" i="1"/>
  <c r="X1497" i="1"/>
  <c r="U1513" i="1"/>
  <c r="AN1306" i="1"/>
  <c r="X1422" i="1"/>
  <c r="H1504" i="1"/>
  <c r="AG1352" i="1"/>
  <c r="AD1400" i="1"/>
  <c r="AS1330" i="1"/>
  <c r="AG1305" i="1"/>
  <c r="AN1504" i="1"/>
  <c r="N1446" i="1"/>
  <c r="V1315" i="1"/>
  <c r="AM1431" i="1"/>
  <c r="AE1431" i="1"/>
  <c r="AO1451" i="1"/>
  <c r="AH1451" i="1"/>
  <c r="AD1471" i="1"/>
  <c r="Y1471" i="1"/>
  <c r="AQ1495" i="1"/>
  <c r="S1495" i="1"/>
  <c r="X1515" i="1"/>
  <c r="AQ1515" i="1"/>
  <c r="AQ1416" i="1"/>
  <c r="H1448" i="1"/>
  <c r="N1464" i="1"/>
  <c r="G1480" i="1"/>
  <c r="AO1480" i="1"/>
  <c r="F1369" i="1"/>
  <c r="AP1385" i="1"/>
  <c r="M1401" i="1"/>
  <c r="AQ1417" i="1"/>
  <c r="H1449" i="1"/>
  <c r="T1465" i="1"/>
  <c r="I1465" i="1"/>
  <c r="AS1481" i="1"/>
  <c r="Q1497" i="1"/>
  <c r="AH1513" i="1"/>
  <c r="O1306" i="1"/>
  <c r="U1334" i="1"/>
  <c r="K1334" i="1"/>
  <c r="S1382" i="1"/>
  <c r="X1382" i="1"/>
  <c r="H1422" i="1"/>
  <c r="AO1422" i="1"/>
  <c r="L1446" i="1"/>
  <c r="AQ1446" i="1"/>
  <c r="N1331" i="1"/>
  <c r="AK1331" i="1"/>
  <c r="AF1459" i="1"/>
  <c r="AS1459" i="1"/>
  <c r="AC1504" i="1"/>
  <c r="U1520" i="1"/>
  <c r="Q1507" i="1"/>
  <c r="Y1369" i="1"/>
  <c r="T1320" i="1"/>
  <c r="AC1416" i="1"/>
  <c r="U1346" i="1"/>
  <c r="R1305" i="1"/>
  <c r="I1337" i="1"/>
  <c r="J1401" i="1"/>
  <c r="Y1352" i="1"/>
  <c r="Y1384" i="1"/>
  <c r="AO1464" i="1"/>
  <c r="W1520" i="1"/>
  <c r="X1385" i="1"/>
  <c r="AD1433" i="1"/>
  <c r="O1481" i="1"/>
  <c r="U1315" i="1"/>
  <c r="H1495" i="1"/>
  <c r="AI1448" i="1"/>
  <c r="M1504" i="1"/>
  <c r="I1306" i="1"/>
  <c r="S1401" i="1"/>
  <c r="AG1465" i="1"/>
  <c r="AG1513" i="1"/>
  <c r="L1507" i="1"/>
  <c r="AK1515" i="1"/>
  <c r="M1374" i="1"/>
  <c r="AK1491" i="1"/>
  <c r="AS1491" i="1"/>
  <c r="AE1379" i="1"/>
  <c r="AF1523" i="1"/>
  <c r="AG1426" i="1"/>
  <c r="J1498" i="1"/>
  <c r="T1498" i="1"/>
  <c r="AK1378" i="1"/>
  <c r="M1486" i="1"/>
  <c r="X1351" i="1"/>
  <c r="AE1322" i="1"/>
  <c r="AT1522" i="1"/>
  <c r="U1303" i="1"/>
  <c r="H1487" i="1"/>
  <c r="AC1316" i="1"/>
  <c r="S1316" i="1"/>
  <c r="M1412" i="1"/>
  <c r="AT1476" i="1"/>
  <c r="F1301" i="1"/>
  <c r="O1301" i="1"/>
  <c r="AE1349" i="1"/>
  <c r="P1349" i="1"/>
  <c r="J1365" i="1"/>
  <c r="AJ1381" i="1"/>
  <c r="U1381" i="1"/>
  <c r="AQ1397" i="1"/>
  <c r="X1413" i="1"/>
  <c r="T1413" i="1"/>
  <c r="P1429" i="1"/>
  <c r="AT1445" i="1"/>
  <c r="M1445" i="1"/>
  <c r="H1461" i="1"/>
  <c r="AI1477" i="1"/>
  <c r="X1477" i="1"/>
  <c r="AH1493" i="1"/>
  <c r="W1509" i="1"/>
  <c r="N1509" i="1"/>
  <c r="AD1302" i="1"/>
  <c r="AK1302" i="1"/>
  <c r="AF1374" i="1"/>
  <c r="AK1374" i="1"/>
  <c r="R1406" i="1"/>
  <c r="K1406" i="1"/>
  <c r="X1438" i="1"/>
  <c r="AH1438" i="1"/>
  <c r="I1438" i="1"/>
  <c r="Q1307" i="1"/>
  <c r="N1307" i="1"/>
  <c r="AD1363" i="1"/>
  <c r="AH1363" i="1"/>
  <c r="AN1516" i="1"/>
  <c r="G1445" i="1"/>
  <c r="I1300" i="1"/>
  <c r="AB1332" i="1"/>
  <c r="S1364" i="1"/>
  <c r="AQ1396" i="1"/>
  <c r="AE1444" i="1"/>
  <c r="AJ1460" i="1"/>
  <c r="AP1500" i="1"/>
  <c r="N1426" i="1"/>
  <c r="AS1413" i="1"/>
  <c r="AA1493" i="1"/>
  <c r="AI1322" i="1"/>
  <c r="T1302" i="1"/>
  <c r="S1322" i="1"/>
  <c r="AF1322" i="1"/>
  <c r="W1426" i="1"/>
  <c r="Z1342" i="1"/>
  <c r="AR1426" i="1"/>
  <c r="V1498" i="1"/>
  <c r="L1394" i="1"/>
  <c r="AE1358" i="1"/>
  <c r="K1511" i="1"/>
  <c r="AQ1492" i="1"/>
  <c r="K1500" i="1"/>
  <c r="AD1424" i="1"/>
  <c r="AE1332" i="1"/>
  <c r="AG1364" i="1"/>
  <c r="AL1396" i="1"/>
  <c r="AG1428" i="1"/>
  <c r="AC1460" i="1"/>
  <c r="AB1492" i="1"/>
  <c r="AI1445" i="1"/>
  <c r="AA1381" i="1"/>
  <c r="G1461" i="1"/>
  <c r="H1444" i="1"/>
  <c r="N1349" i="1"/>
  <c r="W1474" i="1"/>
  <c r="X1474" i="1"/>
  <c r="AS1443" i="1"/>
  <c r="AC1463" i="1"/>
  <c r="AJ1503" i="1"/>
  <c r="F1482" i="1"/>
  <c r="AT1482" i="1"/>
  <c r="AE1328" i="1"/>
  <c r="R1328" i="1"/>
  <c r="AH1360" i="1"/>
  <c r="I1360" i="1"/>
  <c r="AC1376" i="1"/>
  <c r="AH1376" i="1"/>
  <c r="AL1392" i="1"/>
  <c r="AJ1392" i="1"/>
  <c r="M1408" i="1"/>
  <c r="AH1424" i="1"/>
  <c r="AG1440" i="1"/>
  <c r="AI1440" i="1"/>
  <c r="F1456" i="1"/>
  <c r="R1456" i="1"/>
  <c r="F1472" i="1"/>
  <c r="V1472" i="1"/>
  <c r="S1488" i="1"/>
  <c r="P1488" i="1"/>
  <c r="AB1514" i="1"/>
  <c r="Z1514" i="1"/>
  <c r="AH1313" i="1"/>
  <c r="AA1313" i="1"/>
  <c r="P1329" i="1"/>
  <c r="M1329" i="1"/>
  <c r="AP1345" i="1"/>
  <c r="AR1345" i="1"/>
  <c r="I1377" i="1"/>
  <c r="AM1377" i="1"/>
  <c r="X1377" i="1"/>
  <c r="AS1393" i="1"/>
  <c r="AS1529" i="1" s="1"/>
  <c r="AH1393" i="1"/>
  <c r="AH1529" i="1" s="1"/>
  <c r="AJ1409" i="1"/>
  <c r="V1409" i="1"/>
  <c r="W1425" i="1"/>
  <c r="M1425" i="1"/>
  <c r="T1441" i="1"/>
  <c r="AB1441" i="1"/>
  <c r="AE1441" i="1"/>
  <c r="M1457" i="1"/>
  <c r="Q1457" i="1"/>
  <c r="AT1473" i="1"/>
  <c r="AK1473" i="1"/>
  <c r="AO1473" i="1"/>
  <c r="K1489" i="1"/>
  <c r="U1489" i="1"/>
  <c r="X1505" i="1"/>
  <c r="O1505" i="1"/>
  <c r="AS1505" i="1"/>
  <c r="I1521" i="1"/>
  <c r="J1521" i="1"/>
  <c r="AI1354" i="1"/>
  <c r="AJ1354" i="1"/>
  <c r="AK1434" i="1"/>
  <c r="AM1434" i="1"/>
  <c r="Z1462" i="1"/>
  <c r="AI1462" i="1"/>
  <c r="N1411" i="1"/>
  <c r="AK1411" i="1"/>
  <c r="M1496" i="1"/>
  <c r="Q1496" i="1"/>
  <c r="H1512" i="1"/>
  <c r="AL1512" i="1"/>
  <c r="AE1512" i="1"/>
  <c r="AL1312" i="1"/>
  <c r="AK1313" i="1"/>
  <c r="AP1376" i="1"/>
  <c r="T1434" i="1"/>
  <c r="T1313" i="1"/>
  <c r="AR1376" i="1"/>
  <c r="M1434" i="1"/>
  <c r="I1312" i="1"/>
  <c r="U1474" i="1"/>
  <c r="AC1360" i="1"/>
  <c r="AO1512" i="1"/>
  <c r="AG1470" i="1"/>
  <c r="Q1367" i="1"/>
  <c r="AE1370" i="1"/>
  <c r="U1522" i="1"/>
  <c r="AK1303" i="1"/>
  <c r="K1299" i="1"/>
  <c r="J1299" i="1"/>
  <c r="G1299" i="1"/>
  <c r="S1427" i="1"/>
  <c r="AA1427" i="1"/>
  <c r="AN1447" i="1"/>
  <c r="AT1447" i="1"/>
  <c r="R1467" i="1"/>
  <c r="M1467" i="1"/>
  <c r="M1487" i="1"/>
  <c r="W1487" i="1"/>
  <c r="P1511" i="1"/>
  <c r="AO1348" i="1"/>
  <c r="AR1444" i="1"/>
  <c r="H1298" i="1"/>
  <c r="Z1298" i="1"/>
  <c r="AS1298" i="1"/>
  <c r="AD1358" i="1"/>
  <c r="Y1303" i="1"/>
  <c r="V1327" i="1"/>
  <c r="AT1355" i="1"/>
  <c r="U1355" i="1"/>
  <c r="S1355" i="1"/>
  <c r="AM1383" i="1"/>
  <c r="L1407" i="1"/>
  <c r="AQ1394" i="1"/>
  <c r="G1370" i="1"/>
  <c r="AN1522" i="1"/>
  <c r="AI1303" i="1"/>
  <c r="M1447" i="1"/>
  <c r="AH1394" i="1"/>
  <c r="AP1418" i="1"/>
  <c r="K1358" i="1"/>
  <c r="Z1383" i="1"/>
  <c r="X1487" i="1"/>
  <c r="AH1342" i="1"/>
  <c r="AO1342" i="1"/>
  <c r="J1486" i="1"/>
  <c r="H1323" i="1"/>
  <c r="Y1323" i="1"/>
  <c r="AQ1351" i="1"/>
  <c r="AL1375" i="1"/>
  <c r="AK1399" i="1"/>
  <c r="AF1443" i="1"/>
  <c r="Z1463" i="1"/>
  <c r="AR1483" i="1"/>
  <c r="N1503" i="1"/>
  <c r="R1503" i="1"/>
  <c r="G1456" i="1"/>
  <c r="U1443" i="1"/>
  <c r="J1351" i="1"/>
  <c r="J1399" i="1"/>
  <c r="S1503" i="1"/>
  <c r="AT1486" i="1"/>
  <c r="AR1375" i="1"/>
  <c r="R1323" i="1"/>
  <c r="AC1410" i="1"/>
  <c r="L1410" i="1"/>
  <c r="T1490" i="1"/>
  <c r="O1466" i="1"/>
  <c r="T1466" i="1"/>
  <c r="AE1414" i="1"/>
  <c r="Y1414" i="1"/>
  <c r="AM1414" i="1"/>
  <c r="AH1335" i="1"/>
  <c r="P1335" i="1"/>
  <c r="AF1359" i="1"/>
  <c r="AG1387" i="1"/>
  <c r="AS1387" i="1"/>
  <c r="S1387" i="1"/>
  <c r="AQ1415" i="1"/>
  <c r="T1415" i="1"/>
  <c r="H1359" i="1"/>
  <c r="AP1490" i="1"/>
  <c r="AP1414" i="1"/>
  <c r="W1335" i="1"/>
  <c r="AT1338" i="1"/>
  <c r="AJ1330" i="1"/>
  <c r="I1506" i="1"/>
  <c r="W1450" i="1"/>
  <c r="N1343" i="1"/>
  <c r="U1367" i="1"/>
  <c r="P1470" i="1"/>
  <c r="AF1330" i="1"/>
  <c r="P1506" i="1"/>
  <c r="P1450" i="1"/>
  <c r="V1343" i="1"/>
  <c r="AD1391" i="1"/>
  <c r="AN1470" i="1"/>
  <c r="AD1305" i="1"/>
  <c r="R1465" i="1"/>
  <c r="X1513" i="1"/>
  <c r="AO1382" i="1"/>
  <c r="AG1446" i="1"/>
  <c r="AM1331" i="1"/>
  <c r="AP1459" i="1"/>
  <c r="X1507" i="1"/>
  <c r="H1337" i="1"/>
  <c r="AQ1432" i="1"/>
  <c r="V1433" i="1"/>
  <c r="U1382" i="1"/>
  <c r="X1369" i="1"/>
  <c r="Y1422" i="1"/>
  <c r="X1491" i="1"/>
  <c r="AM1322" i="1"/>
  <c r="Q1378" i="1"/>
  <c r="AT1328" i="1"/>
  <c r="T1316" i="1"/>
  <c r="AS1412" i="1"/>
  <c r="AM1349" i="1"/>
  <c r="V1381" i="1"/>
  <c r="AC1413" i="1"/>
  <c r="AM1461" i="1"/>
  <c r="I1493" i="1"/>
  <c r="M1302" i="1"/>
  <c r="Z1374" i="1"/>
  <c r="J1406" i="1"/>
  <c r="N1438" i="1"/>
  <c r="AT1363" i="1"/>
  <c r="Z1312" i="1"/>
  <c r="S1428" i="1"/>
  <c r="AF1365" i="1"/>
  <c r="AG1399" i="1"/>
  <c r="AH1426" i="1"/>
  <c r="AP1342" i="1"/>
  <c r="S1511" i="1"/>
  <c r="M1312" i="1"/>
  <c r="F1428" i="1"/>
  <c r="P1426" i="1"/>
  <c r="Q1482" i="1"/>
  <c r="AJ1328" i="1"/>
  <c r="O1360" i="1"/>
  <c r="AM1392" i="1"/>
  <c r="AK1424" i="1"/>
  <c r="U1456" i="1"/>
  <c r="Y1488" i="1"/>
  <c r="AG1313" i="1"/>
  <c r="Q1329" i="1"/>
  <c r="AT1377" i="1"/>
  <c r="S1409" i="1"/>
  <c r="AI1425" i="1"/>
  <c r="V1457" i="1"/>
  <c r="K1473" i="1"/>
  <c r="M1489" i="1"/>
  <c r="AC1521" i="1"/>
  <c r="G1354" i="1"/>
  <c r="M1462" i="1"/>
  <c r="AM1411" i="1"/>
  <c r="F1512" i="1"/>
  <c r="O1313" i="1"/>
  <c r="AN1345" i="1"/>
  <c r="AI1474" i="1"/>
  <c r="Q1319" i="1"/>
  <c r="AI1418" i="1"/>
  <c r="U1299" i="1"/>
  <c r="AR1427" i="1"/>
  <c r="J1467" i="1"/>
  <c r="U1511" i="1"/>
  <c r="AQ1349" i="1"/>
  <c r="Z1358" i="1"/>
  <c r="T1355" i="1"/>
  <c r="P1383" i="1"/>
  <c r="P1522" i="1"/>
  <c r="AS1370" i="1"/>
  <c r="W1407" i="1"/>
  <c r="R1486" i="1"/>
  <c r="M1375" i="1"/>
  <c r="AA1443" i="1"/>
  <c r="L1503" i="1"/>
  <c r="AL1443" i="1"/>
  <c r="AH1443" i="1"/>
  <c r="AK1342" i="1"/>
  <c r="AR1490" i="1"/>
  <c r="K1466" i="1"/>
  <c r="M1414" i="1"/>
  <c r="AR1335" i="1"/>
  <c r="AC1523" i="1"/>
  <c r="AJ1400" i="1"/>
  <c r="AI1465" i="1"/>
  <c r="AS1358" i="1"/>
  <c r="Y1309" i="1"/>
  <c r="I1442" i="1"/>
  <c r="AI1490" i="1"/>
  <c r="AQ1360" i="1"/>
  <c r="O1488" i="1"/>
  <c r="U1425" i="1"/>
  <c r="O1426" i="1"/>
  <c r="P1480" i="1"/>
  <c r="S1446" i="1"/>
  <c r="AP1324" i="1"/>
  <c r="N1469" i="1"/>
  <c r="Y1468" i="1"/>
  <c r="W1410" i="1"/>
  <c r="T1324" i="1"/>
  <c r="X1452" i="1"/>
  <c r="AB1453" i="1"/>
  <c r="AG1524" i="1"/>
  <c r="AG1517" i="1"/>
  <c r="R1508" i="1"/>
  <c r="K1340" i="1"/>
  <c r="AH1388" i="1"/>
  <c r="R1468" i="1"/>
  <c r="G1373" i="1"/>
  <c r="AQ1517" i="1"/>
  <c r="W1484" i="1"/>
  <c r="O1356" i="1"/>
  <c r="L1437" i="1"/>
  <c r="AK1379" i="1"/>
  <c r="AM1338" i="1"/>
  <c r="AL1458" i="1"/>
  <c r="V1426" i="1"/>
  <c r="X1338" i="1"/>
  <c r="AQ1499" i="1"/>
  <c r="X1404" i="1"/>
  <c r="I1468" i="1"/>
  <c r="AA1373" i="1"/>
  <c r="W1405" i="1"/>
  <c r="U1453" i="1"/>
  <c r="AM1501" i="1"/>
  <c r="O1350" i="1"/>
  <c r="K1508" i="1"/>
  <c r="L1305" i="1"/>
  <c r="AJ1346" i="1"/>
  <c r="Q1432" i="1"/>
  <c r="AB1479" i="1"/>
  <c r="O1479" i="1"/>
  <c r="N1324" i="1"/>
  <c r="Y1388" i="1"/>
  <c r="S1420" i="1"/>
  <c r="F1420" i="1"/>
  <c r="N1452" i="1"/>
  <c r="AB1402" i="1"/>
  <c r="F1519" i="1"/>
  <c r="AT1519" i="1"/>
  <c r="AA1519" i="1"/>
  <c r="F1340" i="1"/>
  <c r="N1388" i="1"/>
  <c r="O1320" i="1"/>
  <c r="AP1356" i="1"/>
  <c r="AF1388" i="1"/>
  <c r="N1468" i="1"/>
  <c r="Q1508" i="1"/>
  <c r="K1305" i="1"/>
  <c r="AI1389" i="1"/>
  <c r="Y1469" i="1"/>
  <c r="J1517" i="1"/>
  <c r="K1504" i="1"/>
  <c r="AK1454" i="1"/>
  <c r="P1314" i="1"/>
  <c r="AE1371" i="1"/>
  <c r="M1371" i="1"/>
  <c r="L1455" i="1"/>
  <c r="AO1455" i="1"/>
  <c r="AH1499" i="1"/>
  <c r="AT1499" i="1"/>
  <c r="P1499" i="1"/>
  <c r="AB1308" i="1"/>
  <c r="T1372" i="1"/>
  <c r="AD1404" i="1"/>
  <c r="AQ1404" i="1"/>
  <c r="F1468" i="1"/>
  <c r="Q1309" i="1"/>
  <c r="K1309" i="1"/>
  <c r="J1341" i="1"/>
  <c r="AJ1341" i="1"/>
  <c r="Z1389" i="1"/>
  <c r="AI1405" i="1"/>
  <c r="AM1421" i="1"/>
  <c r="AN1437" i="1"/>
  <c r="V1453" i="1"/>
  <c r="L1469" i="1"/>
  <c r="J1469" i="1"/>
  <c r="Z1485" i="1"/>
  <c r="AO1501" i="1"/>
  <c r="AM1517" i="1"/>
  <c r="AR1517" i="1"/>
  <c r="AR1310" i="1"/>
  <c r="S1310" i="1"/>
  <c r="P1310" i="1"/>
  <c r="AD1350" i="1"/>
  <c r="L1350" i="1"/>
  <c r="U1390" i="1"/>
  <c r="AO1390" i="1"/>
  <c r="F1454" i="1"/>
  <c r="AL1454" i="1"/>
  <c r="AJ1403" i="1"/>
  <c r="T1403" i="1"/>
  <c r="J1475" i="1"/>
  <c r="G1475" i="1"/>
  <c r="L1508" i="1"/>
  <c r="AD1524" i="1"/>
  <c r="AA1372" i="1"/>
  <c r="AM1436" i="1"/>
  <c r="R1484" i="1"/>
  <c r="M1524" i="1"/>
  <c r="AC1305" i="1"/>
  <c r="AQ1389" i="1"/>
  <c r="AB1437" i="1"/>
  <c r="AD1501" i="1"/>
  <c r="O1324" i="1"/>
  <c r="AT1454" i="1"/>
  <c r="AQ1359" i="1"/>
  <c r="F1337" i="1"/>
  <c r="AJ1300" i="1"/>
  <c r="T1332" i="1"/>
  <c r="AC1348" i="1"/>
  <c r="W1364" i="1"/>
  <c r="S1380" i="1"/>
  <c r="X1396" i="1"/>
  <c r="I1428" i="1"/>
  <c r="R1444" i="1"/>
  <c r="AS1460" i="1"/>
  <c r="AL1476" i="1"/>
  <c r="AI1492" i="1"/>
  <c r="I1349" i="1"/>
  <c r="X1381" i="1"/>
  <c r="AA1429" i="1"/>
  <c r="Z1461" i="1"/>
  <c r="G1493" i="1"/>
  <c r="Z1500" i="1"/>
  <c r="G1491" i="1"/>
  <c r="Q1332" i="1"/>
  <c r="AI1412" i="1"/>
  <c r="AG1397" i="1"/>
  <c r="J1396" i="1"/>
  <c r="AD1450" i="1"/>
  <c r="U1330" i="1"/>
  <c r="AT1506" i="1"/>
  <c r="AN1319" i="1"/>
  <c r="U1343" i="1"/>
  <c r="V1367" i="1"/>
  <c r="AC1451" i="1"/>
  <c r="AD1352" i="1"/>
  <c r="AB1384" i="1"/>
  <c r="AH1400" i="1"/>
  <c r="I1448" i="1"/>
  <c r="H1480" i="1"/>
  <c r="W1314" i="1"/>
  <c r="AE1305" i="1"/>
  <c r="AJ1337" i="1"/>
  <c r="J1353" i="1"/>
  <c r="AB1369" i="1"/>
  <c r="AF1401" i="1"/>
  <c r="M1417" i="1"/>
  <c r="AJ1507" i="1"/>
  <c r="AM1400" i="1"/>
  <c r="AC1330" i="1"/>
  <c r="AC1321" i="1"/>
  <c r="AP1433" i="1"/>
  <c r="AS1465" i="1"/>
  <c r="AK1497" i="1"/>
  <c r="N1346" i="1"/>
  <c r="AS1306" i="1"/>
  <c r="AA1422" i="1"/>
  <c r="AE1504" i="1"/>
  <c r="AK1400" i="1"/>
  <c r="AN1330" i="1"/>
  <c r="AN1321" i="1"/>
  <c r="X1520" i="1"/>
  <c r="AS1470" i="1"/>
  <c r="N1315" i="1"/>
  <c r="X1431" i="1"/>
  <c r="T1431" i="1"/>
  <c r="R1451" i="1"/>
  <c r="W1451" i="1"/>
  <c r="I1471" i="1"/>
  <c r="W1471" i="1"/>
  <c r="AI1495" i="1"/>
  <c r="Q1515" i="1"/>
  <c r="AF1515" i="1"/>
  <c r="V1416" i="1"/>
  <c r="Q1448" i="1"/>
  <c r="AI1464" i="1"/>
  <c r="W1480" i="1"/>
  <c r="Z1480" i="1"/>
  <c r="AG1369" i="1"/>
  <c r="AG1385" i="1"/>
  <c r="AG1401" i="1"/>
  <c r="AK1417" i="1"/>
  <c r="X1449" i="1"/>
  <c r="AJ1465" i="1"/>
  <c r="N1481" i="1"/>
  <c r="W1481" i="1"/>
  <c r="L1497" i="1"/>
  <c r="AB1513" i="1"/>
  <c r="AQ1306" i="1"/>
  <c r="AQ1334" i="1"/>
  <c r="AK1334" i="1"/>
  <c r="AS1382" i="1"/>
  <c r="AI1382" i="1"/>
  <c r="AC1422" i="1"/>
  <c r="AS1422" i="1"/>
  <c r="AJ1446" i="1"/>
  <c r="AR1446" i="1"/>
  <c r="J1331" i="1"/>
  <c r="AI1331" i="1"/>
  <c r="AH1459" i="1"/>
  <c r="N1459" i="1"/>
  <c r="AD1504" i="1"/>
  <c r="N1520" i="1"/>
  <c r="U1507" i="1"/>
  <c r="K1400" i="1"/>
  <c r="AE1400" i="1"/>
  <c r="M1416" i="1"/>
  <c r="M1346" i="1"/>
  <c r="AO1305" i="1"/>
  <c r="Z1337" i="1"/>
  <c r="AH1417" i="1"/>
  <c r="AR1352" i="1"/>
  <c r="AN1384" i="1"/>
  <c r="AR1464" i="1"/>
  <c r="AP1520" i="1"/>
  <c r="Q1385" i="1"/>
  <c r="AF1433" i="1"/>
  <c r="V1481" i="1"/>
  <c r="AJ1422" i="1"/>
  <c r="I1334" i="1"/>
  <c r="AP1448" i="1"/>
  <c r="F1504" i="1"/>
  <c r="P1306" i="1"/>
  <c r="F1417" i="1"/>
  <c r="M1465" i="1"/>
  <c r="Z1513" i="1"/>
  <c r="AK1507" i="1"/>
  <c r="H1382" i="1"/>
  <c r="W1374" i="1"/>
  <c r="AC1491" i="1"/>
  <c r="AL1523" i="1"/>
  <c r="I1523" i="1"/>
  <c r="AI1523" i="1"/>
  <c r="AR1312" i="1"/>
  <c r="AL1498" i="1"/>
  <c r="AE1498" i="1"/>
  <c r="AR1378" i="1"/>
  <c r="AR1486" i="1"/>
  <c r="AJ1351" i="1"/>
  <c r="AJ1345" i="1"/>
  <c r="T1522" i="1"/>
  <c r="I1303" i="1"/>
  <c r="AC1487" i="1"/>
  <c r="Z1316" i="1"/>
  <c r="Q1412" i="1"/>
  <c r="AO1412" i="1"/>
  <c r="AP1476" i="1"/>
  <c r="AF1301" i="1"/>
  <c r="Z1301" i="1"/>
  <c r="AD1349" i="1"/>
  <c r="L1349" i="1"/>
  <c r="AK1365" i="1"/>
  <c r="P1381" i="1"/>
  <c r="F1381" i="1"/>
  <c r="X1397" i="1"/>
  <c r="AN1413" i="1"/>
  <c r="AR1413" i="1"/>
  <c r="AJ1429" i="1"/>
  <c r="U1445" i="1"/>
  <c r="AG1445" i="1"/>
  <c r="F1461" i="1"/>
  <c r="T1477" i="1"/>
  <c r="L1477" i="1"/>
  <c r="M1493" i="1"/>
  <c r="AM1509" i="1"/>
  <c r="F1509" i="1"/>
  <c r="Q1302" i="1"/>
  <c r="AE1302" i="1"/>
  <c r="J1374" i="1"/>
  <c r="AM1374" i="1"/>
  <c r="L1374" i="1"/>
  <c r="AH1406" i="1"/>
  <c r="AQ1406" i="1"/>
  <c r="AN1438" i="1"/>
  <c r="O1438" i="1"/>
  <c r="AE1438" i="1"/>
  <c r="L1307" i="1"/>
  <c r="W1307" i="1"/>
  <c r="AI1363" i="1"/>
  <c r="AN1363" i="1"/>
  <c r="S1516" i="1"/>
  <c r="X1456" i="1"/>
  <c r="AH1300" i="1"/>
  <c r="L1332" i="1"/>
  <c r="AM1364" i="1"/>
  <c r="K1396" i="1"/>
  <c r="AT1444" i="1"/>
  <c r="T1460" i="1"/>
  <c r="AS1500" i="1"/>
  <c r="R1426" i="1"/>
  <c r="AF1413" i="1"/>
  <c r="U1493" i="1"/>
  <c r="AK1322" i="1"/>
  <c r="AN1307" i="1"/>
  <c r="J1322" i="1"/>
  <c r="W1322" i="1"/>
  <c r="H1426" i="1"/>
  <c r="AA1323" i="1"/>
  <c r="AP1434" i="1"/>
  <c r="G1399" i="1"/>
  <c r="AN1394" i="1"/>
  <c r="Q1327" i="1"/>
  <c r="AI1511" i="1"/>
  <c r="V1492" i="1"/>
  <c r="AA1500" i="1"/>
  <c r="AR1300" i="1"/>
  <c r="AQ1332" i="1"/>
  <c r="Z1364" i="1"/>
  <c r="AI1396" i="1"/>
  <c r="Q1428" i="1"/>
  <c r="G1460" i="1"/>
  <c r="AM1492" i="1"/>
  <c r="AG1378" i="1"/>
  <c r="AS1397" i="1"/>
  <c r="AJ1477" i="1"/>
  <c r="N1316" i="1"/>
  <c r="AM1474" i="1"/>
  <c r="AB1474" i="1"/>
  <c r="AT1443" i="1"/>
  <c r="T1463" i="1"/>
  <c r="AD1503" i="1"/>
  <c r="AA1482" i="1"/>
  <c r="AD1482" i="1"/>
  <c r="X1328" i="1"/>
  <c r="L1328" i="1"/>
  <c r="Y1360" i="1"/>
  <c r="AK1360" i="1"/>
  <c r="I1376" i="1"/>
  <c r="AD1376" i="1"/>
  <c r="R1392" i="1"/>
  <c r="V1392" i="1"/>
  <c r="AT1408" i="1"/>
  <c r="X1424" i="1"/>
  <c r="K1440" i="1"/>
  <c r="V1440" i="1"/>
  <c r="V1456" i="1"/>
  <c r="AP1456" i="1"/>
  <c r="AF1472" i="1"/>
  <c r="L1472" i="1"/>
  <c r="AM1488" i="1"/>
  <c r="AP1488" i="1"/>
  <c r="N1514" i="1"/>
  <c r="U1514" i="1"/>
  <c r="U1313" i="1"/>
  <c r="AQ1313" i="1"/>
  <c r="I1329" i="1"/>
  <c r="AH1329" i="1"/>
  <c r="U1345" i="1"/>
  <c r="AF1345" i="1"/>
  <c r="AD1377" i="1"/>
  <c r="R1377" i="1"/>
  <c r="AP1377" i="1"/>
  <c r="Y1393" i="1"/>
  <c r="Y1529" i="1" s="1"/>
  <c r="F1393" i="1"/>
  <c r="F1529" i="1" s="1"/>
  <c r="K1409" i="1"/>
  <c r="AS1409" i="1"/>
  <c r="AS1425" i="1"/>
  <c r="AH1425" i="1"/>
  <c r="AJ1441" i="1"/>
  <c r="AR1441" i="1"/>
  <c r="O1457" i="1"/>
  <c r="AN1457" i="1"/>
  <c r="S1457" i="1"/>
  <c r="J1473" i="1"/>
  <c r="Y1473" i="1"/>
  <c r="AS1473" i="1"/>
  <c r="AN1489" i="1"/>
  <c r="J1489" i="1"/>
  <c r="J1505" i="1"/>
  <c r="AE1505" i="1"/>
  <c r="AO1505" i="1"/>
  <c r="AK1521" i="1"/>
  <c r="AP1521" i="1"/>
  <c r="F1354" i="1"/>
  <c r="R1354" i="1"/>
  <c r="P1434" i="1"/>
  <c r="L1434" i="1"/>
  <c r="AP1462" i="1"/>
  <c r="L1462" i="1"/>
  <c r="AD1411" i="1"/>
  <c r="AB1411" i="1"/>
  <c r="AF1496" i="1"/>
  <c r="S1496" i="1"/>
  <c r="X1512" i="1"/>
  <c r="AI1512" i="1"/>
  <c r="AT1512" i="1"/>
  <c r="Q1312" i="1"/>
  <c r="H1313" i="1"/>
  <c r="AG1376" i="1"/>
  <c r="H1482" i="1"/>
  <c r="AB1313" i="1"/>
  <c r="N1392" i="1"/>
  <c r="N1482" i="1"/>
  <c r="AA1312" i="1"/>
  <c r="AR1474" i="1"/>
  <c r="L1360" i="1"/>
  <c r="G1512" i="1"/>
  <c r="AE1470" i="1"/>
  <c r="G1367" i="1"/>
  <c r="AN1370" i="1"/>
  <c r="O1522" i="1"/>
  <c r="AG1303" i="1"/>
  <c r="AA1299" i="1"/>
  <c r="AO1299" i="1"/>
  <c r="AN1299" i="1"/>
  <c r="J1427" i="1"/>
  <c r="AQ1427" i="1"/>
  <c r="O1447" i="1"/>
  <c r="AR1447" i="1"/>
  <c r="AH1467" i="1"/>
  <c r="Q1467" i="1"/>
  <c r="AP1487" i="1"/>
  <c r="Q1487" i="1"/>
  <c r="G1511" i="1"/>
  <c r="K1348" i="1"/>
  <c r="AC1298" i="1"/>
  <c r="AR1298" i="1"/>
  <c r="L1298" i="1"/>
  <c r="AT1358" i="1"/>
  <c r="AT1303" i="1"/>
  <c r="AA1327" i="1"/>
  <c r="AF1355" i="1"/>
  <c r="AK1355" i="1"/>
  <c r="AP1355" i="1"/>
  <c r="S1383" i="1"/>
  <c r="AJ1407" i="1"/>
  <c r="U1394" i="1"/>
  <c r="AH1370" i="1"/>
  <c r="S1522" i="1"/>
  <c r="K1327" i="1"/>
  <c r="AA1447" i="1"/>
  <c r="R1394" i="1"/>
  <c r="U1418" i="1"/>
  <c r="O1358" i="1"/>
  <c r="AD1383" i="1"/>
  <c r="AI1467" i="1"/>
  <c r="H1342" i="1"/>
  <c r="O1342" i="1"/>
  <c r="V1486" i="1"/>
  <c r="AD1323" i="1"/>
  <c r="S1323" i="1"/>
  <c r="P1351" i="1"/>
  <c r="AM1375" i="1"/>
  <c r="R1399" i="1"/>
  <c r="AO1443" i="1"/>
  <c r="AD1463" i="1"/>
  <c r="W1483" i="1"/>
  <c r="AI1503" i="1"/>
  <c r="AL1503" i="1"/>
  <c r="W1456" i="1"/>
  <c r="AK1443" i="1"/>
  <c r="H1351" i="1"/>
  <c r="AC1399" i="1"/>
  <c r="Q1503" i="1"/>
  <c r="H1486" i="1"/>
  <c r="AQ1375" i="1"/>
  <c r="H1463" i="1"/>
  <c r="O1412" i="1"/>
  <c r="U1410" i="1"/>
  <c r="M1490" i="1"/>
  <c r="K1490" i="1"/>
  <c r="AE1466" i="1"/>
  <c r="Z1466" i="1"/>
  <c r="I1414" i="1"/>
  <c r="AT1414" i="1"/>
  <c r="U1414" i="1"/>
  <c r="N1335" i="1"/>
  <c r="U1359" i="1"/>
  <c r="W1359" i="1"/>
  <c r="H1387" i="1"/>
  <c r="X1387" i="1"/>
  <c r="AL1387" i="1"/>
  <c r="AN1415" i="1"/>
  <c r="AA1359" i="1"/>
  <c r="AK1490" i="1"/>
  <c r="T1387" i="1"/>
  <c r="R1359" i="1"/>
  <c r="P1338" i="1"/>
  <c r="P1330" i="1"/>
  <c r="AD1458" i="1"/>
  <c r="L1450" i="1"/>
  <c r="X1343" i="1"/>
  <c r="AH1367" i="1"/>
  <c r="AO1470" i="1"/>
  <c r="AG1458" i="1"/>
  <c r="J1506" i="1"/>
  <c r="G1319" i="1"/>
  <c r="AJ1367" i="1"/>
  <c r="AT1470" i="1"/>
  <c r="AE1343" i="1"/>
  <c r="AI1348" i="1"/>
  <c r="H1492" i="1"/>
  <c r="AI1500" i="1"/>
  <c r="U1442" i="1"/>
  <c r="W1379" i="1"/>
  <c r="U1372" i="1"/>
  <c r="W1519" i="1"/>
  <c r="F1501" i="1"/>
  <c r="Y1340" i="1"/>
  <c r="O1404" i="1"/>
  <c r="AK1484" i="1"/>
  <c r="AQ1405" i="1"/>
  <c r="AJ1442" i="1"/>
  <c r="P1421" i="1"/>
  <c r="M1436" i="1"/>
  <c r="J1420" i="1"/>
  <c r="M1523" i="1"/>
  <c r="AJ1523" i="1"/>
  <c r="S1314" i="1"/>
  <c r="AS1338" i="1"/>
  <c r="AI1370" i="1"/>
  <c r="F1308" i="1"/>
  <c r="H1420" i="1"/>
  <c r="G1484" i="1"/>
  <c r="N1341" i="1"/>
  <c r="AG1389" i="1"/>
  <c r="R1421" i="1"/>
  <c r="AI1469" i="1"/>
  <c r="AS1517" i="1"/>
  <c r="Z1454" i="1"/>
  <c r="U1524" i="1"/>
  <c r="AE1352" i="1"/>
  <c r="U1337" i="1"/>
  <c r="I1385" i="1"/>
  <c r="P1479" i="1"/>
  <c r="Y1479" i="1"/>
  <c r="AO1479" i="1"/>
  <c r="AB1324" i="1"/>
  <c r="V1324" i="1"/>
  <c r="Z1388" i="1"/>
  <c r="AQ1420" i="1"/>
  <c r="AI1452" i="1"/>
  <c r="AT1402" i="1"/>
  <c r="W1402" i="1"/>
  <c r="U1519" i="1"/>
  <c r="AC1519" i="1"/>
  <c r="H1436" i="1"/>
  <c r="O1340" i="1"/>
  <c r="X1436" i="1"/>
  <c r="AD1340" i="1"/>
  <c r="R1372" i="1"/>
  <c r="AH1436" i="1"/>
  <c r="V1484" i="1"/>
  <c r="AC1524" i="1"/>
  <c r="P1373" i="1"/>
  <c r="H1405" i="1"/>
  <c r="T1485" i="1"/>
  <c r="G1308" i="1"/>
  <c r="AM1402" i="1"/>
  <c r="N1519" i="1"/>
  <c r="N1371" i="1"/>
  <c r="AC1371" i="1"/>
  <c r="L1371" i="1"/>
  <c r="AT1455" i="1"/>
  <c r="AG1455" i="1"/>
  <c r="AN1499" i="1"/>
  <c r="K1499" i="1"/>
  <c r="AT1308" i="1"/>
  <c r="R1308" i="1"/>
  <c r="AL1372" i="1"/>
  <c r="U1404" i="1"/>
  <c r="AG1436" i="1"/>
  <c r="P1468" i="1"/>
  <c r="AH1309" i="1"/>
  <c r="AP1309" i="1"/>
  <c r="AE1341" i="1"/>
  <c r="H1341" i="1"/>
  <c r="AL1389" i="1"/>
  <c r="J1405" i="1"/>
  <c r="U1421" i="1"/>
  <c r="J1437" i="1"/>
  <c r="AN1453" i="1"/>
  <c r="AC1469" i="1"/>
  <c r="N1485" i="1"/>
  <c r="AB1485" i="1"/>
  <c r="J1501" i="1"/>
  <c r="N1517" i="1"/>
  <c r="V1442" i="1"/>
  <c r="K1310" i="1"/>
  <c r="AQ1310" i="1"/>
  <c r="J1350" i="1"/>
  <c r="M1350" i="1"/>
  <c r="AO1350" i="1"/>
  <c r="Z1390" i="1"/>
  <c r="Y1390" i="1"/>
  <c r="AF1454" i="1"/>
  <c r="T1454" i="1"/>
  <c r="J1403" i="1"/>
  <c r="L1403" i="1"/>
  <c r="L1475" i="1"/>
  <c r="Y1475" i="1"/>
  <c r="AC1508" i="1"/>
  <c r="L1420" i="1"/>
  <c r="AO1388" i="1"/>
  <c r="AC1452" i="1"/>
  <c r="O1484" i="1"/>
  <c r="L1524" i="1"/>
  <c r="AT1373" i="1"/>
  <c r="AJ1405" i="1"/>
  <c r="AD1469" i="1"/>
  <c r="AL1517" i="1"/>
  <c r="AG1404" i="1"/>
  <c r="N1309" i="1"/>
  <c r="U1455" i="1"/>
  <c r="AN1320" i="1"/>
  <c r="AP1300" i="1"/>
  <c r="AF1332" i="1"/>
  <c r="AD1348" i="1"/>
  <c r="H1380" i="1"/>
  <c r="AE1396" i="1"/>
  <c r="AM1412" i="1"/>
  <c r="AE1428" i="1"/>
  <c r="AH1444" i="1"/>
  <c r="U1460" i="1"/>
  <c r="AE1476" i="1"/>
  <c r="AC1492" i="1"/>
  <c r="AG1365" i="1"/>
  <c r="K1397" i="1"/>
  <c r="S1429" i="1"/>
  <c r="AD1477" i="1"/>
  <c r="L1509" i="1"/>
  <c r="Q1500" i="1"/>
  <c r="U1491" i="1"/>
  <c r="H1396" i="1"/>
  <c r="M1348" i="1"/>
  <c r="X1428" i="1"/>
  <c r="L1516" i="1"/>
  <c r="N1450" i="1"/>
  <c r="G1330" i="1"/>
  <c r="AQ1470" i="1"/>
  <c r="AO1319" i="1"/>
  <c r="AR1367" i="1"/>
  <c r="I1391" i="1"/>
  <c r="AD1315" i="1"/>
  <c r="Q1471" i="1"/>
  <c r="AN1352" i="1"/>
  <c r="AT1384" i="1"/>
  <c r="AE1416" i="1"/>
  <c r="T1448" i="1"/>
  <c r="AQ1480" i="1"/>
  <c r="AK1305" i="1"/>
  <c r="AD1321" i="1"/>
  <c r="AG1337" i="1"/>
  <c r="AO1353" i="1"/>
  <c r="AM1385" i="1"/>
  <c r="AM1401" i="1"/>
  <c r="Z1433" i="1"/>
  <c r="T1353" i="1"/>
  <c r="O1416" i="1"/>
  <c r="AE1346" i="1"/>
  <c r="AP1480" i="1"/>
  <c r="AM1465" i="1"/>
  <c r="AH1481" i="1"/>
  <c r="W1513" i="1"/>
  <c r="Y1306" i="1"/>
  <c r="T1422" i="1"/>
  <c r="L1459" i="1"/>
  <c r="AE1520" i="1"/>
  <c r="X1320" i="1"/>
  <c r="AN1314" i="1"/>
  <c r="V1305" i="1"/>
  <c r="AF1432" i="1"/>
  <c r="AT1464" i="1"/>
  <c r="Z1495" i="1"/>
  <c r="AS1315" i="1"/>
  <c r="G1431" i="1"/>
  <c r="L1431" i="1"/>
  <c r="I1451" i="1"/>
  <c r="AG1451" i="1"/>
  <c r="S1471" i="1"/>
  <c r="U1471" i="1"/>
  <c r="AF1495" i="1"/>
  <c r="AA1495" i="1"/>
  <c r="J1515" i="1"/>
  <c r="AS1515" i="1"/>
  <c r="AL1384" i="1"/>
  <c r="K1432" i="1"/>
  <c r="T1464" i="1"/>
  <c r="AQ1464" i="1"/>
  <c r="AS1480" i="1"/>
  <c r="AE1369" i="1"/>
  <c r="AE1385" i="1"/>
  <c r="AD1417" i="1"/>
  <c r="AL1433" i="1"/>
  <c r="AD1465" i="1"/>
  <c r="AJ1497" i="1"/>
  <c r="N1306" i="1"/>
  <c r="AN1334" i="1"/>
  <c r="I1382" i="1"/>
  <c r="AA1446" i="1"/>
  <c r="AE1331" i="1"/>
  <c r="AD1459" i="1"/>
  <c r="M1507" i="1"/>
  <c r="M1320" i="1"/>
  <c r="V1314" i="1"/>
  <c r="AN1353" i="1"/>
  <c r="AC1464" i="1"/>
  <c r="AR1401" i="1"/>
  <c r="I1497" i="1"/>
  <c r="AP1331" i="1"/>
  <c r="R1520" i="1"/>
  <c r="V1449" i="1"/>
  <c r="AT1507" i="1"/>
  <c r="J1491" i="1"/>
  <c r="O1379" i="1"/>
  <c r="U1482" i="1"/>
  <c r="Y1378" i="1"/>
  <c r="AO1351" i="1"/>
  <c r="S1303" i="1"/>
  <c r="AR1316" i="1"/>
  <c r="AG1476" i="1"/>
  <c r="U1301" i="1"/>
  <c r="M1349" i="1"/>
  <c r="O1381" i="1"/>
  <c r="AA1397" i="1"/>
  <c r="Z1429" i="1"/>
  <c r="AJ1461" i="1"/>
  <c r="R1477" i="1"/>
  <c r="AJ1493" i="1"/>
  <c r="G1302" i="1"/>
  <c r="Y1374" i="1"/>
  <c r="AO1406" i="1"/>
  <c r="AL1438" i="1"/>
  <c r="AM1307" i="1"/>
  <c r="K1363" i="1"/>
  <c r="AL1516" i="1"/>
  <c r="W1332" i="1"/>
  <c r="AJ1396" i="1"/>
  <c r="AB1476" i="1"/>
  <c r="AI1397" i="1"/>
  <c r="F1322" i="1"/>
  <c r="I1323" i="1"/>
  <c r="J1394" i="1"/>
  <c r="AR1492" i="1"/>
  <c r="L1300" i="1"/>
  <c r="AT1380" i="1"/>
  <c r="AF1460" i="1"/>
  <c r="AJ1378" i="1"/>
  <c r="AD1509" i="1"/>
  <c r="G1452" i="1"/>
  <c r="AM1503" i="1"/>
  <c r="M1482" i="1"/>
  <c r="S1360" i="1"/>
  <c r="AT1376" i="1"/>
  <c r="G1392" i="1"/>
  <c r="M1424" i="1"/>
  <c r="AT1440" i="1"/>
  <c r="AH1472" i="1"/>
  <c r="AD1488" i="1"/>
  <c r="G1514" i="1"/>
  <c r="V1313" i="1"/>
  <c r="X1345" i="1"/>
  <c r="AJ1377" i="1"/>
  <c r="Q1409" i="1"/>
  <c r="AG1425" i="1"/>
  <c r="AH1441" i="1"/>
  <c r="R1457" i="1"/>
  <c r="AB1473" i="1"/>
  <c r="AM1489" i="1"/>
  <c r="AG1505" i="1"/>
  <c r="AJ1521" i="1"/>
  <c r="AQ1354" i="1"/>
  <c r="AR1434" i="1"/>
  <c r="AH1462" i="1"/>
  <c r="AL1411" i="1"/>
  <c r="AB1496" i="1"/>
  <c r="S1456" i="1"/>
  <c r="AK1329" i="1"/>
  <c r="Q1377" i="1"/>
  <c r="AS1376" i="1"/>
  <c r="Q1343" i="1"/>
  <c r="S1370" i="1"/>
  <c r="X1383" i="1"/>
  <c r="AD1299" i="1"/>
  <c r="AJ1427" i="1"/>
  <c r="AS1467" i="1"/>
  <c r="AT1487" i="1"/>
  <c r="L1511" i="1"/>
  <c r="AE1298" i="1"/>
  <c r="S1327" i="1"/>
  <c r="N1355" i="1"/>
  <c r="N1407" i="1"/>
  <c r="R1370" i="1"/>
  <c r="F1327" i="1"/>
  <c r="AT1370" i="1"/>
  <c r="AB1383" i="1"/>
  <c r="V1342" i="1"/>
  <c r="F1323" i="1"/>
  <c r="S1375" i="1"/>
  <c r="AP1483" i="1"/>
  <c r="I1503" i="1"/>
  <c r="X1486" i="1"/>
  <c r="S1483" i="1"/>
  <c r="X1399" i="1"/>
  <c r="AE1410" i="1"/>
  <c r="O1490" i="1"/>
  <c r="AD1414" i="1"/>
  <c r="AP1335" i="1"/>
  <c r="S1359" i="1"/>
  <c r="Y1359" i="1"/>
  <c r="AI1387" i="1"/>
  <c r="O1387" i="1"/>
  <c r="Y1415" i="1"/>
  <c r="O1415" i="1"/>
  <c r="Q1335" i="1"/>
  <c r="F1410" i="1"/>
  <c r="AH1338" i="1"/>
  <c r="AJ1338" i="1"/>
  <c r="W1458" i="1"/>
  <c r="AL1506" i="1"/>
  <c r="W1319" i="1"/>
  <c r="I1343" i="1"/>
  <c r="K1391" i="1"/>
  <c r="AO1330" i="1"/>
  <c r="G1506" i="1"/>
  <c r="AQ1450" i="1"/>
  <c r="F1343" i="1"/>
  <c r="X1391" i="1"/>
  <c r="AM1470" i="1"/>
  <c r="W1384" i="1"/>
  <c r="AC1484" i="1"/>
  <c r="AQ1372" i="1"/>
  <c r="AJ1356" i="1"/>
  <c r="S1356" i="1"/>
  <c r="AP1471" i="1"/>
  <c r="G1324" i="1"/>
  <c r="J1519" i="1"/>
  <c r="F1356" i="1"/>
  <c r="V1452" i="1"/>
  <c r="AE1484" i="1"/>
  <c r="Y1371" i="1"/>
  <c r="AB1501" i="1"/>
  <c r="AE1350" i="1"/>
  <c r="AT1356" i="1"/>
  <c r="AJ1380" i="1"/>
  <c r="U1428" i="1"/>
  <c r="AB1460" i="1"/>
  <c r="Q1492" i="1"/>
  <c r="AL1492" i="1"/>
  <c r="AR1506" i="1"/>
  <c r="AA1506" i="1"/>
  <c r="AE1481" i="1"/>
  <c r="X1384" i="1"/>
  <c r="G1343" i="1"/>
  <c r="L1471" i="1"/>
  <c r="AB1459" i="1"/>
  <c r="AK1459" i="1"/>
  <c r="AH1507" i="1"/>
  <c r="AP1507" i="1"/>
  <c r="Q1352" i="1"/>
  <c r="K1459" i="1"/>
  <c r="T1349" i="1"/>
  <c r="S1445" i="1"/>
  <c r="L1302" i="1"/>
  <c r="X1374" i="1"/>
  <c r="P1406" i="1"/>
  <c r="AO1363" i="1"/>
  <c r="O1363" i="1"/>
  <c r="AL1460" i="1"/>
  <c r="AH1492" i="1"/>
  <c r="F1378" i="1"/>
  <c r="M1358" i="1"/>
  <c r="H1511" i="1"/>
  <c r="AF1428" i="1"/>
  <c r="Y1460" i="1"/>
  <c r="W1363" i="1"/>
  <c r="AR1463" i="1"/>
  <c r="F1328" i="1"/>
  <c r="K1328" i="1"/>
  <c r="T1360" i="1"/>
  <c r="N1456" i="1"/>
  <c r="S1345" i="1"/>
  <c r="AA1377" i="1"/>
  <c r="J1441" i="1"/>
  <c r="V1328" i="1"/>
  <c r="U1472" i="1"/>
  <c r="J1343" i="1"/>
  <c r="AM1511" i="1"/>
  <c r="M1298" i="1"/>
  <c r="AO1358" i="1"/>
  <c r="AD1407" i="1"/>
  <c r="AA1407" i="1"/>
  <c r="AJ1463" i="1"/>
  <c r="AM1463" i="1"/>
  <c r="AG1483" i="1"/>
  <c r="I1490" i="1"/>
  <c r="AG1490" i="1"/>
  <c r="AA1466" i="1"/>
  <c r="AL1466" i="1"/>
  <c r="AK1330" i="1"/>
  <c r="R1459" i="1"/>
  <c r="AQ1507" i="1"/>
  <c r="AI1349" i="1"/>
  <c r="AI1406" i="1"/>
  <c r="AT1457" i="1"/>
  <c r="AB1345" i="1"/>
  <c r="Y1328" i="1"/>
  <c r="Q1349" i="1"/>
  <c r="AS1355" i="1"/>
  <c r="U1490" i="1"/>
  <c r="Y1445" i="1"/>
  <c r="Y1372" i="1"/>
  <c r="AL1356" i="1"/>
  <c r="AK1356" i="1"/>
  <c r="AK1324" i="1"/>
  <c r="K1324" i="1"/>
  <c r="P1519" i="1"/>
  <c r="AR1356" i="1"/>
  <c r="AG1356" i="1"/>
  <c r="AS1452" i="1"/>
  <c r="I1501" i="1"/>
  <c r="S1371" i="1"/>
  <c r="F1405" i="1"/>
  <c r="S1350" i="1"/>
  <c r="AO1454" i="1"/>
  <c r="AC1428" i="1"/>
  <c r="AS1492" i="1"/>
  <c r="X1460" i="1"/>
  <c r="AK1343" i="1"/>
  <c r="V1352" i="1"/>
  <c r="AE1321" i="1"/>
  <c r="J1481" i="1"/>
  <c r="P1346" i="1"/>
  <c r="Q1459" i="1"/>
  <c r="AA1471" i="1"/>
  <c r="AJ1459" i="1"/>
  <c r="V1507" i="1"/>
  <c r="AQ1352" i="1"/>
  <c r="R1302" i="1"/>
  <c r="AO1349" i="1"/>
  <c r="AQ1445" i="1"/>
  <c r="AB1302" i="1"/>
  <c r="AT1374" i="1"/>
  <c r="L1406" i="1"/>
  <c r="P1363" i="1"/>
  <c r="G1380" i="1"/>
  <c r="AP1460" i="1"/>
  <c r="W1358" i="1"/>
  <c r="AO1460" i="1"/>
  <c r="L1445" i="1"/>
  <c r="V1463" i="1"/>
  <c r="X1472" i="1"/>
  <c r="AD1345" i="1"/>
  <c r="AI1345" i="1"/>
  <c r="O1377" i="1"/>
  <c r="AC1441" i="1"/>
  <c r="AF1457" i="1"/>
  <c r="S1441" i="1"/>
  <c r="AB1456" i="1"/>
  <c r="P1358" i="1"/>
  <c r="AD1511" i="1"/>
  <c r="T1428" i="1"/>
  <c r="Z1349" i="1"/>
  <c r="AB1298" i="1"/>
  <c r="AA1355" i="1"/>
  <c r="AT1407" i="1"/>
  <c r="AT1463" i="1"/>
  <c r="Z1483" i="1"/>
  <c r="AO1463" i="1"/>
  <c r="AC1483" i="1"/>
  <c r="Y1490" i="1"/>
  <c r="AD1490" i="1"/>
  <c r="AQ1466" i="1"/>
  <c r="J1466" i="1"/>
  <c r="H1330" i="1"/>
  <c r="AT1343" i="1"/>
  <c r="P1459" i="1"/>
  <c r="AB1445" i="1"/>
  <c r="I1355" i="1"/>
  <c r="AO1328" i="1"/>
  <c r="AG1360" i="1"/>
  <c r="AL1456" i="1"/>
  <c r="AN1377" i="1"/>
  <c r="AL1457" i="1"/>
  <c r="V1511" i="1"/>
  <c r="AO1298" i="1"/>
  <c r="AA1490" i="1"/>
  <c r="J1452" i="1"/>
  <c r="M1356" i="1"/>
  <c r="P1452" i="1"/>
  <c r="AT1346" i="1"/>
  <c r="AA1324" i="1"/>
  <c r="Q1519" i="1"/>
  <c r="AM1519" i="1"/>
  <c r="H1356" i="1"/>
  <c r="I1356" i="1"/>
  <c r="AQ1501" i="1"/>
  <c r="AG1371" i="1"/>
  <c r="G1350" i="1"/>
  <c r="AI1350" i="1"/>
  <c r="S1454" i="1"/>
  <c r="Z1356" i="1"/>
  <c r="AA1346" i="1"/>
  <c r="AM1428" i="1"/>
  <c r="AJ1492" i="1"/>
  <c r="S1343" i="1"/>
  <c r="W1352" i="1"/>
  <c r="AO1384" i="1"/>
  <c r="Y1321" i="1"/>
  <c r="L1465" i="1"/>
  <c r="G1471" i="1"/>
  <c r="V1384" i="1"/>
  <c r="AQ1465" i="1"/>
  <c r="I1481" i="1"/>
  <c r="H1507" i="1"/>
  <c r="O1352" i="1"/>
  <c r="AH1378" i="1"/>
  <c r="AR1349" i="1"/>
  <c r="H1445" i="1"/>
  <c r="AR1302" i="1"/>
  <c r="AB1374" i="1"/>
  <c r="AN1406" i="1"/>
  <c r="AK1363" i="1"/>
  <c r="AF1380" i="1"/>
  <c r="N1460" i="1"/>
  <c r="AF1358" i="1"/>
  <c r="AN1428" i="1"/>
  <c r="W1445" i="1"/>
  <c r="W1380" i="1"/>
  <c r="AD1460" i="1"/>
  <c r="O1406" i="1"/>
  <c r="U1463" i="1"/>
  <c r="I1328" i="1"/>
  <c r="K1360" i="1"/>
  <c r="AM1456" i="1"/>
  <c r="AI1456" i="1"/>
  <c r="Q1345" i="1"/>
  <c r="AQ1377" i="1"/>
  <c r="AS1441" i="1"/>
  <c r="T1457" i="1"/>
  <c r="AI1360" i="1"/>
  <c r="AN1328" i="1"/>
  <c r="AJ1358" i="1"/>
  <c r="I1511" i="1"/>
  <c r="X1298" i="1"/>
  <c r="AC1355" i="1"/>
  <c r="AO1355" i="1"/>
  <c r="AL1407" i="1"/>
  <c r="Q1483" i="1"/>
  <c r="M1463" i="1"/>
  <c r="AH1490" i="1"/>
  <c r="AF1466" i="1"/>
  <c r="X1506" i="1"/>
  <c r="S1460" i="1"/>
  <c r="S1324" i="1"/>
  <c r="G1372" i="1"/>
  <c r="R1501" i="1"/>
  <c r="AO1324" i="1"/>
  <c r="AD1452" i="1"/>
  <c r="AH1519" i="1"/>
  <c r="V1371" i="1"/>
  <c r="L1405" i="1"/>
  <c r="AF1352" i="1"/>
  <c r="AD1394" i="1"/>
  <c r="AF1517" i="1"/>
  <c r="I1410" i="1"/>
  <c r="T1328" i="1"/>
  <c r="AE1409" i="1"/>
  <c r="R1322" i="1"/>
  <c r="AK1448" i="1"/>
  <c r="N1405" i="1"/>
  <c r="F1379" i="1"/>
  <c r="AH1508" i="1"/>
  <c r="W1388" i="1"/>
  <c r="AP1340" i="1"/>
  <c r="T1388" i="1"/>
  <c r="H1485" i="1"/>
  <c r="AK1452" i="1"/>
  <c r="AE1389" i="1"/>
  <c r="G1379" i="1"/>
  <c r="AN1523" i="1"/>
  <c r="AE1330" i="1"/>
  <c r="X1394" i="1"/>
  <c r="AQ1455" i="1"/>
  <c r="X1388" i="1"/>
  <c r="AN1405" i="1"/>
  <c r="Z1501" i="1"/>
  <c r="P1508" i="1"/>
  <c r="V1346" i="1"/>
  <c r="H1324" i="1"/>
  <c r="P1356" i="1"/>
  <c r="AK1420" i="1"/>
  <c r="Y1452" i="1"/>
  <c r="H1519" i="1"/>
  <c r="AK1519" i="1"/>
  <c r="AB1519" i="1"/>
  <c r="M1340" i="1"/>
  <c r="AA1449" i="1"/>
  <c r="N1356" i="1"/>
  <c r="AB1468" i="1"/>
  <c r="AP1508" i="1"/>
  <c r="H1389" i="1"/>
  <c r="AO1517" i="1"/>
  <c r="AI1420" i="1"/>
  <c r="P1320" i="1"/>
  <c r="AR1371" i="1"/>
  <c r="Y1455" i="1"/>
  <c r="AP1455" i="1"/>
  <c r="AK1499" i="1"/>
  <c r="AC1499" i="1"/>
  <c r="V1308" i="1"/>
  <c r="S1372" i="1"/>
  <c r="AS1468" i="1"/>
  <c r="AS1341" i="1"/>
  <c r="Z1421" i="1"/>
  <c r="H1437" i="1"/>
  <c r="AM1485" i="1"/>
  <c r="L1501" i="1"/>
  <c r="M1517" i="1"/>
  <c r="L1310" i="1"/>
  <c r="Q1310" i="1"/>
  <c r="AJ1350" i="1"/>
  <c r="R1350" i="1"/>
  <c r="I1390" i="1"/>
  <c r="AE1454" i="1"/>
  <c r="AI1403" i="1"/>
  <c r="N1475" i="1"/>
  <c r="AI1475" i="1"/>
  <c r="M1475" i="1"/>
  <c r="AM1372" i="1"/>
  <c r="AL1436" i="1"/>
  <c r="Z1484" i="1"/>
  <c r="M1389" i="1"/>
  <c r="U1437" i="1"/>
  <c r="J1308" i="1"/>
  <c r="P1490" i="1"/>
  <c r="P1305" i="1"/>
  <c r="Y1348" i="1"/>
  <c r="U1380" i="1"/>
  <c r="AI1428" i="1"/>
  <c r="O1444" i="1"/>
  <c r="AS1476" i="1"/>
  <c r="J1461" i="1"/>
  <c r="P1367" i="1"/>
  <c r="AS1384" i="1"/>
  <c r="F1298" i="1"/>
  <c r="J1432" i="1"/>
  <c r="V1497" i="1"/>
  <c r="AO1308" i="1"/>
  <c r="R1341" i="1"/>
  <c r="AK1310" i="1"/>
  <c r="L1466" i="1"/>
  <c r="R1376" i="1"/>
  <c r="J1514" i="1"/>
  <c r="W1441" i="1"/>
  <c r="AB1375" i="1"/>
  <c r="AI1305" i="1"/>
  <c r="AD1522" i="1"/>
  <c r="L1356" i="1"/>
  <c r="AA1501" i="1"/>
  <c r="J1356" i="1"/>
  <c r="L1379" i="1"/>
  <c r="F1324" i="1"/>
  <c r="AL1501" i="1"/>
  <c r="X1524" i="1"/>
  <c r="AF1390" i="1"/>
  <c r="J1524" i="1"/>
  <c r="AR1340" i="1"/>
  <c r="V1388" i="1"/>
  <c r="H1468" i="1"/>
  <c r="O1405" i="1"/>
  <c r="W1442" i="1"/>
  <c r="Q1402" i="1"/>
  <c r="AN1372" i="1"/>
  <c r="AP1501" i="1"/>
  <c r="H1523" i="1"/>
  <c r="S1433" i="1"/>
  <c r="U1338" i="1"/>
  <c r="G1400" i="1"/>
  <c r="AO1338" i="1"/>
  <c r="R1404" i="1"/>
  <c r="AN1468" i="1"/>
  <c r="Y1373" i="1"/>
  <c r="U1405" i="1"/>
  <c r="K1469" i="1"/>
  <c r="V1501" i="1"/>
  <c r="AJ1390" i="1"/>
  <c r="AM1508" i="1"/>
  <c r="T1321" i="1"/>
  <c r="V1479" i="1"/>
  <c r="M1479" i="1"/>
  <c r="AE1324" i="1"/>
  <c r="L1388" i="1"/>
  <c r="AF1420" i="1"/>
  <c r="K1420" i="1"/>
  <c r="AT1452" i="1"/>
  <c r="AS1402" i="1"/>
  <c r="Z1519" i="1"/>
  <c r="AR1519" i="1"/>
  <c r="AD1372" i="1"/>
  <c r="AL1340" i="1"/>
  <c r="G1417" i="1"/>
  <c r="R1320" i="1"/>
  <c r="AN1356" i="1"/>
  <c r="U1400" i="1"/>
  <c r="T1468" i="1"/>
  <c r="AS1524" i="1"/>
  <c r="O1321" i="1"/>
  <c r="AK1405" i="1"/>
  <c r="AP1469" i="1"/>
  <c r="Q1353" i="1"/>
  <c r="P1371" i="1"/>
  <c r="W1371" i="1"/>
  <c r="X1455" i="1"/>
  <c r="F1455" i="1"/>
  <c r="AP1499" i="1"/>
  <c r="AS1499" i="1"/>
  <c r="W1499" i="1"/>
  <c r="T1308" i="1"/>
  <c r="O1372" i="1"/>
  <c r="AL1404" i="1"/>
  <c r="AR1436" i="1"/>
  <c r="AF1468" i="1"/>
  <c r="H1309" i="1"/>
  <c r="M1309" i="1"/>
  <c r="M1341" i="1"/>
  <c r="AB1341" i="1"/>
  <c r="W1389" i="1"/>
  <c r="AB1405" i="1"/>
  <c r="H1421" i="1"/>
  <c r="AP1437" i="1"/>
  <c r="AL1453" i="1"/>
  <c r="AR1469" i="1"/>
  <c r="W1469" i="1"/>
  <c r="U1485" i="1"/>
  <c r="T1501" i="1"/>
  <c r="AP1517" i="1"/>
  <c r="AC1517" i="1"/>
  <c r="G1310" i="1"/>
  <c r="R1310" i="1"/>
  <c r="AA1310" i="1"/>
  <c r="AK1350" i="1"/>
  <c r="N1350" i="1"/>
  <c r="AR1390" i="1"/>
  <c r="AA1390" i="1"/>
  <c r="W1454" i="1"/>
  <c r="N1454" i="1"/>
  <c r="AN1403" i="1"/>
  <c r="AC1403" i="1"/>
  <c r="U1475" i="1"/>
  <c r="AF1475" i="1"/>
  <c r="AR1508" i="1"/>
  <c r="I1524" i="1"/>
  <c r="J1372" i="1"/>
  <c r="Y1436" i="1"/>
  <c r="J1484" i="1"/>
  <c r="AQ1524" i="1"/>
  <c r="AF1337" i="1"/>
  <c r="AC1405" i="1"/>
  <c r="AR1453" i="1"/>
  <c r="W1501" i="1"/>
  <c r="AP1402" i="1"/>
  <c r="W1475" i="1"/>
  <c r="AH1401" i="1"/>
  <c r="AC1384" i="1"/>
  <c r="P1300" i="1"/>
  <c r="F1332" i="1"/>
  <c r="AL1348" i="1"/>
  <c r="V1364" i="1"/>
  <c r="AQ1380" i="1"/>
  <c r="N1396" i="1"/>
  <c r="AD1428" i="1"/>
  <c r="P1444" i="1"/>
  <c r="K1460" i="1"/>
  <c r="AA1476" i="1"/>
  <c r="AO1492" i="1"/>
  <c r="AO1365" i="1"/>
  <c r="L1397" i="1"/>
  <c r="AC1429" i="1"/>
  <c r="AN1477" i="1"/>
  <c r="T1509" i="1"/>
  <c r="V1500" i="1"/>
  <c r="AB1491" i="1"/>
  <c r="N1348" i="1"/>
  <c r="AM1300" i="1"/>
  <c r="G1444" i="1"/>
  <c r="AN1450" i="1"/>
  <c r="R1330" i="1"/>
  <c r="U1506" i="1"/>
  <c r="AT1319" i="1"/>
  <c r="O1343" i="1"/>
  <c r="F1391" i="1"/>
  <c r="Y1451" i="1"/>
  <c r="AK1352" i="1"/>
  <c r="K1384" i="1"/>
  <c r="Y1416" i="1"/>
  <c r="AE1448" i="1"/>
  <c r="AJ1480" i="1"/>
  <c r="AQ1314" i="1"/>
  <c r="S1321" i="1"/>
  <c r="J1337" i="1"/>
  <c r="AJ1353" i="1"/>
  <c r="AT1369" i="1"/>
  <c r="AI1401" i="1"/>
  <c r="AO1433" i="1"/>
  <c r="AI1433" i="1"/>
  <c r="AO1400" i="1"/>
  <c r="AT1330" i="1"/>
  <c r="J1321" i="1"/>
  <c r="N1319" i="1"/>
  <c r="F1465" i="1"/>
  <c r="R1497" i="1"/>
  <c r="O1346" i="1"/>
  <c r="AH1306" i="1"/>
  <c r="Q1446" i="1"/>
  <c r="AP1504" i="1"/>
  <c r="F1416" i="1"/>
  <c r="P1400" i="1"/>
  <c r="AQ1346" i="1"/>
  <c r="AT1321" i="1"/>
  <c r="AI1450" i="1"/>
  <c r="Q1315" i="1"/>
  <c r="AR1315" i="1"/>
  <c r="I1431" i="1"/>
  <c r="AO1431" i="1"/>
  <c r="G1451" i="1"/>
  <c r="AB1451" i="1"/>
  <c r="AM1471" i="1"/>
  <c r="T1495" i="1"/>
  <c r="AM1495" i="1"/>
  <c r="G1515" i="1"/>
  <c r="L1515" i="1"/>
  <c r="AN1432" i="1"/>
  <c r="K1448" i="1"/>
  <c r="AP1464" i="1"/>
  <c r="R1480" i="1"/>
  <c r="G1369" i="1"/>
  <c r="I1369" i="1"/>
  <c r="Y1385" i="1"/>
  <c r="P1417" i="1"/>
  <c r="L1433" i="1"/>
  <c r="AD1449" i="1"/>
  <c r="AK1465" i="1"/>
  <c r="AT1481" i="1"/>
  <c r="S1497" i="1"/>
  <c r="P1497" i="1"/>
  <c r="L1513" i="1"/>
  <c r="AG1306" i="1"/>
  <c r="T1334" i="1"/>
  <c r="AI1334" i="1"/>
  <c r="Y1382" i="1"/>
  <c r="AT1382" i="1"/>
  <c r="P1422" i="1"/>
  <c r="G1446" i="1"/>
  <c r="AD1446" i="1"/>
  <c r="M1331" i="1"/>
  <c r="AH1331" i="1"/>
  <c r="I1459" i="1"/>
  <c r="J1459" i="1"/>
  <c r="L1504" i="1"/>
  <c r="AM1504" i="1"/>
  <c r="Q1520" i="1"/>
  <c r="AE1507" i="1"/>
  <c r="AR1432" i="1"/>
  <c r="AL1400" i="1"/>
  <c r="AO1385" i="1"/>
  <c r="AF1346" i="1"/>
  <c r="AB1321" i="1"/>
  <c r="AA1337" i="1"/>
  <c r="P1448" i="1"/>
  <c r="L1352" i="1"/>
  <c r="AM1432" i="1"/>
  <c r="I1480" i="1"/>
  <c r="T1520" i="1"/>
  <c r="W1385" i="1"/>
  <c r="AK1449" i="1"/>
  <c r="F1497" i="1"/>
  <c r="V1422" i="1"/>
  <c r="AH1334" i="1"/>
  <c r="AQ1459" i="1"/>
  <c r="AO1448" i="1"/>
  <c r="N1504" i="1"/>
  <c r="AL1369" i="1"/>
  <c r="AI1417" i="1"/>
  <c r="P1465" i="1"/>
  <c r="AM1513" i="1"/>
  <c r="O1431" i="1"/>
  <c r="V1446" i="1"/>
  <c r="M1491" i="1"/>
  <c r="N1523" i="1"/>
  <c r="AO1523" i="1"/>
  <c r="AR1456" i="1"/>
  <c r="AC1378" i="1"/>
  <c r="AN1498" i="1"/>
  <c r="N1378" i="1"/>
  <c r="R1378" i="1"/>
  <c r="AG1486" i="1"/>
  <c r="AS1399" i="1"/>
  <c r="AQ1312" i="1"/>
  <c r="AG1522" i="1"/>
  <c r="Z1303" i="1"/>
  <c r="AR1487" i="1"/>
  <c r="AE1316" i="1"/>
  <c r="F1412" i="1"/>
  <c r="L1412" i="1"/>
  <c r="U1476" i="1"/>
  <c r="W1301" i="1"/>
  <c r="G1301" i="1"/>
  <c r="AF1349" i="1"/>
  <c r="H1365" i="1"/>
  <c r="X1365" i="1"/>
  <c r="AB1381" i="1"/>
  <c r="AG1381" i="1"/>
  <c r="M1397" i="1"/>
  <c r="AM1413" i="1"/>
  <c r="Z1413" i="1"/>
  <c r="Q1429" i="1"/>
  <c r="N1445" i="1"/>
  <c r="S1461" i="1"/>
  <c r="R1461" i="1"/>
  <c r="O1477" i="1"/>
  <c r="AF1477" i="1"/>
  <c r="AM1493" i="1"/>
  <c r="AN1509" i="1"/>
  <c r="AI1509" i="1"/>
  <c r="K1302" i="1"/>
  <c r="AO1302" i="1"/>
  <c r="AP1374" i="1"/>
  <c r="AD1374" i="1"/>
  <c r="AE1374" i="1"/>
  <c r="W1406" i="1"/>
  <c r="U1406" i="1"/>
  <c r="V1438" i="1"/>
  <c r="T1438" i="1"/>
  <c r="K1307" i="1"/>
  <c r="AR1307" i="1"/>
  <c r="AG1307" i="1"/>
  <c r="AJ1363" i="1"/>
  <c r="Z1363" i="1"/>
  <c r="V1516" i="1"/>
  <c r="AL1364" i="1"/>
  <c r="AC1312" i="1"/>
  <c r="J1348" i="1"/>
  <c r="AN1364" i="1"/>
  <c r="AS1396" i="1"/>
  <c r="N1444" i="1"/>
  <c r="Z1476" i="1"/>
  <c r="O1500" i="1"/>
  <c r="P1313" i="1"/>
  <c r="M1429" i="1"/>
  <c r="V1493" i="1"/>
  <c r="AC1514" i="1"/>
  <c r="T1363" i="1"/>
  <c r="P1322" i="1"/>
  <c r="AO1322" i="1"/>
  <c r="AF1426" i="1"/>
  <c r="AJ1323" i="1"/>
  <c r="H1456" i="1"/>
  <c r="N1370" i="1"/>
  <c r="AT1394" i="1"/>
  <c r="AI1327" i="1"/>
  <c r="AF1511" i="1"/>
  <c r="AD1492" i="1"/>
  <c r="G1328" i="1"/>
  <c r="AF1300" i="1"/>
  <c r="AM1332" i="1"/>
  <c r="AI1364" i="1"/>
  <c r="Z1396" i="1"/>
  <c r="AP1444" i="1"/>
  <c r="I1476" i="1"/>
  <c r="R1500" i="1"/>
  <c r="Z1378" i="1"/>
  <c r="AE1397" i="1"/>
  <c r="H1477" i="1"/>
  <c r="AB1316" i="1"/>
  <c r="AA1486" i="1"/>
  <c r="AO1474" i="1"/>
  <c r="L1474" i="1"/>
  <c r="I1443" i="1"/>
  <c r="AI1463" i="1"/>
  <c r="I1482" i="1"/>
  <c r="AI1482" i="1"/>
  <c r="AS1482" i="1"/>
  <c r="AG1328" i="1"/>
  <c r="Q1328" i="1"/>
  <c r="Z1360" i="1"/>
  <c r="H1360" i="1"/>
  <c r="U1376" i="1"/>
  <c r="T1376" i="1"/>
  <c r="AI1392" i="1"/>
  <c r="AH1392" i="1"/>
  <c r="Y1424" i="1"/>
  <c r="AG1424" i="1"/>
  <c r="R1440" i="1"/>
  <c r="AE1440" i="1"/>
  <c r="I1456" i="1"/>
  <c r="AA1456" i="1"/>
  <c r="AM1472" i="1"/>
  <c r="AI1472" i="1"/>
  <c r="X1488" i="1"/>
  <c r="AT1488" i="1"/>
  <c r="AT1514" i="1"/>
  <c r="X1514" i="1"/>
  <c r="N1313" i="1"/>
  <c r="AR1313" i="1"/>
  <c r="N1329" i="1"/>
  <c r="AT1329" i="1"/>
  <c r="AE1345" i="1"/>
  <c r="N1345" i="1"/>
  <c r="P1377" i="1"/>
  <c r="T1377" i="1"/>
  <c r="W1393" i="1"/>
  <c r="W1529" i="1" s="1"/>
  <c r="J1393" i="1"/>
  <c r="J1529" i="1" s="1"/>
  <c r="N1393" i="1"/>
  <c r="N1529" i="1" s="1"/>
  <c r="Y1409" i="1"/>
  <c r="AQ1409" i="1"/>
  <c r="P1425" i="1"/>
  <c r="X1425" i="1"/>
  <c r="I1441" i="1"/>
  <c r="Q1441" i="1"/>
  <c r="H1457" i="1"/>
  <c r="J1457" i="1"/>
  <c r="U1457" i="1"/>
  <c r="AL1473" i="1"/>
  <c r="W1473" i="1"/>
  <c r="AD1489" i="1"/>
  <c r="H1489" i="1"/>
  <c r="AE1489" i="1"/>
  <c r="H1505" i="1"/>
  <c r="AB1505" i="1"/>
  <c r="L1505" i="1"/>
  <c r="AF1521" i="1"/>
  <c r="M1521" i="1"/>
  <c r="AL1354" i="1"/>
  <c r="I1354" i="1"/>
  <c r="I1434" i="1"/>
  <c r="AT1434" i="1"/>
  <c r="AQ1462" i="1"/>
  <c r="K1462" i="1"/>
  <c r="Y1411" i="1"/>
  <c r="H1411" i="1"/>
  <c r="AH1496" i="1"/>
  <c r="AR1496" i="1"/>
  <c r="R1512" i="1"/>
  <c r="P1512" i="1"/>
  <c r="J1312" i="1"/>
  <c r="AO1329" i="1"/>
  <c r="F1392" i="1"/>
  <c r="AP1441" i="1"/>
  <c r="AN1329" i="1"/>
  <c r="AB1424" i="1"/>
  <c r="AP1329" i="1"/>
  <c r="U1312" i="1"/>
  <c r="J1313" i="1"/>
  <c r="X1376" i="1"/>
  <c r="O1434" i="1"/>
  <c r="AK1470" i="1"/>
  <c r="O1367" i="1"/>
  <c r="AM1370" i="1"/>
  <c r="AJ1522" i="1"/>
  <c r="N1303" i="1"/>
  <c r="X1299" i="1"/>
  <c r="AP1299" i="1"/>
  <c r="W1299" i="1"/>
  <c r="Y1427" i="1"/>
  <c r="AG1427" i="1"/>
  <c r="L1447" i="1"/>
  <c r="AQ1447" i="1"/>
  <c r="AC1467" i="1"/>
  <c r="AQ1467" i="1"/>
  <c r="L1487" i="1"/>
  <c r="M1511" i="1"/>
  <c r="O1511" i="1"/>
  <c r="AA1364" i="1"/>
  <c r="I1298" i="1"/>
  <c r="K1298" i="1"/>
  <c r="AP1298" i="1"/>
  <c r="W1303" i="1"/>
  <c r="R1303" i="1"/>
  <c r="AC1327" i="1"/>
  <c r="O1355" i="1"/>
  <c r="AI1355" i="1"/>
  <c r="AK1383" i="1"/>
  <c r="AE1383" i="1"/>
  <c r="AC1407" i="1"/>
  <c r="O1394" i="1"/>
  <c r="H1418" i="1"/>
  <c r="Z1522" i="1"/>
  <c r="AP1327" i="1"/>
  <c r="J1447" i="1"/>
  <c r="T1418" i="1"/>
  <c r="W1418" i="1"/>
  <c r="AL1358" i="1"/>
  <c r="AG1383" i="1"/>
  <c r="AH1427" i="1"/>
  <c r="K1342" i="1"/>
  <c r="AE1342" i="1"/>
  <c r="AC1323" i="1"/>
  <c r="J1323" i="1"/>
  <c r="AO1323" i="1"/>
  <c r="AC1375" i="1"/>
  <c r="X1375" i="1"/>
  <c r="W1399" i="1"/>
  <c r="Q1463" i="1"/>
  <c r="AP1463" i="1"/>
  <c r="AD1483" i="1"/>
  <c r="AP1503" i="1"/>
  <c r="AO1503" i="1"/>
  <c r="W1521" i="1"/>
  <c r="AM1443" i="1"/>
  <c r="S1351" i="1"/>
  <c r="J1483" i="1"/>
  <c r="AP1486" i="1"/>
  <c r="J1375" i="1"/>
  <c r="AF1463" i="1"/>
  <c r="V1410" i="1"/>
  <c r="AO1410" i="1"/>
  <c r="AS1490" i="1"/>
  <c r="AB1490" i="1"/>
  <c r="AB1466" i="1"/>
  <c r="AJ1466" i="1"/>
  <c r="F1414" i="1"/>
  <c r="Z1414" i="1"/>
  <c r="Y1335" i="1"/>
  <c r="AD1335" i="1"/>
  <c r="O1359" i="1"/>
  <c r="AI1359" i="1"/>
  <c r="J1387" i="1"/>
  <c r="Z1387" i="1"/>
  <c r="AD1415" i="1"/>
  <c r="AR1415" i="1"/>
  <c r="P1410" i="1"/>
  <c r="AJ1415" i="1"/>
  <c r="P1466" i="1"/>
  <c r="AG1415" i="1"/>
  <c r="AF1338" i="1"/>
  <c r="V1330" i="1"/>
  <c r="Q1506" i="1"/>
  <c r="S1319" i="1"/>
  <c r="T1343" i="1"/>
  <c r="N1391" i="1"/>
  <c r="AI1470" i="1"/>
  <c r="T1330" i="1"/>
  <c r="T1506" i="1"/>
  <c r="AA1450" i="1"/>
  <c r="Z1343" i="1"/>
  <c r="AH1391" i="1"/>
  <c r="W1470" i="1"/>
  <c r="AH1385" i="1"/>
  <c r="P1481" i="1"/>
  <c r="Q1306" i="1"/>
  <c r="V1382" i="1"/>
  <c r="K1446" i="1"/>
  <c r="Z1504" i="1"/>
  <c r="J1507" i="1"/>
  <c r="AP1346" i="1"/>
  <c r="L1464" i="1"/>
  <c r="AB1481" i="1"/>
  <c r="AT1459" i="1"/>
  <c r="J1385" i="1"/>
  <c r="AS1431" i="1"/>
  <c r="F1491" i="1"/>
  <c r="AF1408" i="1"/>
  <c r="AC1486" i="1"/>
  <c r="AT1456" i="1"/>
  <c r="Q1316" i="1"/>
  <c r="T1301" i="1"/>
  <c r="AQ1365" i="1"/>
  <c r="AF1397" i="1"/>
  <c r="T1429" i="1"/>
  <c r="AL1477" i="1"/>
  <c r="R1509" i="1"/>
  <c r="P1302" i="1"/>
  <c r="O1374" i="1"/>
  <c r="AA1406" i="1"/>
  <c r="AT1307" i="1"/>
  <c r="N1363" i="1"/>
  <c r="AO1516" i="1"/>
  <c r="AA1348" i="1"/>
  <c r="AH1460" i="1"/>
  <c r="R1429" i="1"/>
  <c r="AA1322" i="1"/>
  <c r="W1375" i="1"/>
  <c r="N1394" i="1"/>
  <c r="AK1500" i="1"/>
  <c r="AN1348" i="1"/>
  <c r="O1476" i="1"/>
  <c r="Y1493" i="1"/>
  <c r="AT1474" i="1"/>
  <c r="L1463" i="1"/>
  <c r="AM1482" i="1"/>
  <c r="K1376" i="1"/>
  <c r="T1392" i="1"/>
  <c r="AP1440" i="1"/>
  <c r="M1472" i="1"/>
  <c r="I1514" i="1"/>
  <c r="AP1313" i="1"/>
  <c r="AG1345" i="1"/>
  <c r="J1377" i="1"/>
  <c r="M1393" i="1"/>
  <c r="M1529" i="1" s="1"/>
  <c r="AQ1425" i="1"/>
  <c r="AL1441" i="1"/>
  <c r="AD1473" i="1"/>
  <c r="AQ1489" i="1"/>
  <c r="Y1505" i="1"/>
  <c r="AT1354" i="1"/>
  <c r="AA1434" i="1"/>
  <c r="G1462" i="1"/>
  <c r="AO1411" i="1"/>
  <c r="AE1496" i="1"/>
  <c r="Z1409" i="1"/>
  <c r="AE1514" i="1"/>
  <c r="AP1425" i="1"/>
  <c r="U1424" i="1"/>
  <c r="Q1303" i="1"/>
  <c r="W1427" i="1"/>
  <c r="N1467" i="1"/>
  <c r="F1487" i="1"/>
  <c r="L1428" i="1"/>
  <c r="AL1298" i="1"/>
  <c r="AH1303" i="1"/>
  <c r="Y1355" i="1"/>
  <c r="S1394" i="1"/>
  <c r="AF1383" i="1"/>
  <c r="AR1358" i="1"/>
  <c r="AJ1342" i="1"/>
  <c r="N1323" i="1"/>
  <c r="AE1399" i="1"/>
  <c r="O1463" i="1"/>
  <c r="AR1503" i="1"/>
  <c r="K1399" i="1"/>
  <c r="U1399" i="1"/>
  <c r="AS1410" i="1"/>
  <c r="V1414" i="1"/>
  <c r="I1335" i="1"/>
  <c r="L1319" i="1"/>
  <c r="S1332" i="1"/>
  <c r="AD1476" i="1"/>
  <c r="AA1363" i="1"/>
  <c r="AT1436" i="1"/>
  <c r="AS1379" i="1"/>
  <c r="I1372" i="1"/>
  <c r="G1501" i="1"/>
  <c r="N1524" i="1"/>
  <c r="J1310" i="1"/>
  <c r="AH1453" i="1"/>
  <c r="G1340" i="1"/>
  <c r="I1388" i="1"/>
  <c r="AA1484" i="1"/>
  <c r="AO1405" i="1"/>
  <c r="AF1442" i="1"/>
  <c r="AD1373" i="1"/>
  <c r="R1388" i="1"/>
  <c r="AR1410" i="1"/>
  <c r="G1523" i="1"/>
  <c r="AB1523" i="1"/>
  <c r="J1338" i="1"/>
  <c r="L1378" i="1"/>
  <c r="S1338" i="1"/>
  <c r="J1404" i="1"/>
  <c r="X1468" i="1"/>
  <c r="V1341" i="1"/>
  <c r="O1389" i="1"/>
  <c r="T1421" i="1"/>
  <c r="AM1469" i="1"/>
  <c r="G1517" i="1"/>
  <c r="AD1390" i="1"/>
  <c r="H1524" i="1"/>
  <c r="M1352" i="1"/>
  <c r="AA1321" i="1"/>
  <c r="AC1520" i="1"/>
  <c r="AQ1479" i="1"/>
  <c r="AJ1479" i="1"/>
  <c r="AH1324" i="1"/>
  <c r="AC1324" i="1"/>
  <c r="AB1388" i="1"/>
  <c r="T1420" i="1"/>
  <c r="AM1420" i="1"/>
  <c r="N1402" i="1"/>
  <c r="F1402" i="1"/>
  <c r="R1519" i="1"/>
  <c r="O1519" i="1"/>
  <c r="Y1402" i="1"/>
  <c r="V1340" i="1"/>
  <c r="AH1420" i="1"/>
  <c r="AM1340" i="1"/>
  <c r="X1356" i="1"/>
  <c r="T1416" i="1"/>
  <c r="AK1468" i="1"/>
  <c r="R1524" i="1"/>
  <c r="AE1337" i="1"/>
  <c r="Q1405" i="1"/>
  <c r="AG1469" i="1"/>
  <c r="P1308" i="1"/>
  <c r="AM1479" i="1"/>
  <c r="U1371" i="1"/>
  <c r="AH1371" i="1"/>
  <c r="I1371" i="1"/>
  <c r="N1455" i="1"/>
  <c r="AL1455" i="1"/>
  <c r="AD1499" i="1"/>
  <c r="AR1499" i="1"/>
  <c r="N1308" i="1"/>
  <c r="AJ1308" i="1"/>
  <c r="AK1372" i="1"/>
  <c r="P1404" i="1"/>
  <c r="AF1436" i="1"/>
  <c r="AI1468" i="1"/>
  <c r="AD1309" i="1"/>
  <c r="AS1309" i="1"/>
  <c r="U1341" i="1"/>
  <c r="AD1341" i="1"/>
  <c r="AM1389" i="1"/>
  <c r="AR1405" i="1"/>
  <c r="X1421" i="1"/>
  <c r="Q1437" i="1"/>
  <c r="H1453" i="1"/>
  <c r="V1469" i="1"/>
  <c r="AK1469" i="1"/>
  <c r="AQ1485" i="1"/>
  <c r="O1501" i="1"/>
  <c r="AD1517" i="1"/>
  <c r="F1442" i="1"/>
  <c r="AI1310" i="1"/>
  <c r="AF1310" i="1"/>
  <c r="F1310" i="1"/>
  <c r="AM1350" i="1"/>
  <c r="P1350" i="1"/>
  <c r="AM1390" i="1"/>
  <c r="J1390" i="1"/>
  <c r="AM1454" i="1"/>
  <c r="O1454" i="1"/>
  <c r="U1403" i="1"/>
  <c r="R1403" i="1"/>
  <c r="AN1475" i="1"/>
  <c r="Q1475" i="1"/>
  <c r="V1508" i="1"/>
  <c r="AT1524" i="1"/>
  <c r="AB1372" i="1"/>
  <c r="Z1452" i="1"/>
  <c r="Y1484" i="1"/>
  <c r="Q1524" i="1"/>
  <c r="AR1353" i="1"/>
  <c r="R1405" i="1"/>
  <c r="L1453" i="1"/>
  <c r="AJ1517" i="1"/>
  <c r="U1384" i="1"/>
  <c r="Z1309" i="1"/>
  <c r="AR1475" i="1"/>
  <c r="AQ1320" i="1"/>
  <c r="R1401" i="1"/>
  <c r="X1300" i="1"/>
  <c r="Y1332" i="1"/>
  <c r="AF1348" i="1"/>
  <c r="L1380" i="1"/>
  <c r="T1380" i="1"/>
  <c r="O1396" i="1"/>
  <c r="Y1428" i="1"/>
  <c r="AQ1444" i="1"/>
  <c r="H1460" i="1"/>
  <c r="AR1476" i="1"/>
  <c r="L1492" i="1"/>
  <c r="AN1365" i="1"/>
  <c r="U1397" i="1"/>
  <c r="AI1429" i="1"/>
  <c r="G1477" i="1"/>
  <c r="Y1509" i="1"/>
  <c r="U1500" i="1"/>
  <c r="V1491" i="1"/>
  <c r="AC1364" i="1"/>
  <c r="AA1300" i="1"/>
  <c r="T1412" i="1"/>
  <c r="AE1460" i="1"/>
  <c r="Y1450" i="1"/>
  <c r="I1330" i="1"/>
  <c r="K1470" i="1"/>
  <c r="AK1319" i="1"/>
  <c r="K1343" i="1"/>
  <c r="AB1391" i="1"/>
  <c r="I1315" i="1"/>
  <c r="X1451" i="1"/>
  <c r="AS1352" i="1"/>
  <c r="AH1384" i="1"/>
  <c r="G1416" i="1"/>
  <c r="AF1448" i="1"/>
  <c r="S1480" i="1"/>
  <c r="I1305" i="1"/>
  <c r="W1321" i="1"/>
  <c r="AK1337" i="1"/>
  <c r="AD1353" i="1"/>
  <c r="R1369" i="1"/>
  <c r="AC1401" i="1"/>
  <c r="H1433" i="1"/>
  <c r="L1448" i="1"/>
  <c r="M1400" i="1"/>
  <c r="G1346" i="1"/>
  <c r="I1321" i="1"/>
  <c r="AL1352" i="1"/>
  <c r="S1391" i="1"/>
  <c r="AA1465" i="1"/>
  <c r="AP1497" i="1"/>
  <c r="K1346" i="1"/>
  <c r="AC1306" i="1"/>
  <c r="AF1331" i="1"/>
  <c r="AA1504" i="1"/>
  <c r="L1432" i="1"/>
  <c r="AN1416" i="1"/>
  <c r="AM1346" i="1"/>
  <c r="AM1321" i="1"/>
  <c r="AD1369" i="1"/>
  <c r="AG1315" i="1"/>
  <c r="AC1315" i="1"/>
  <c r="Q1431" i="1"/>
  <c r="AP1431" i="1"/>
  <c r="AE1451" i="1"/>
  <c r="F1471" i="1"/>
  <c r="AQ1471" i="1"/>
  <c r="AJ1495" i="1"/>
  <c r="AE1495" i="1"/>
  <c r="AB1515" i="1"/>
  <c r="AR1515" i="1"/>
  <c r="H1432" i="1"/>
  <c r="F1448" i="1"/>
  <c r="AK1464" i="1"/>
  <c r="AN1480" i="1"/>
  <c r="W1369" i="1"/>
  <c r="K1385" i="1"/>
  <c r="K1401" i="1"/>
  <c r="AF1417" i="1"/>
  <c r="AB1433" i="1"/>
  <c r="M1449" i="1"/>
  <c r="AC1465" i="1"/>
  <c r="Y1481" i="1"/>
  <c r="AI1497" i="1"/>
  <c r="K1513" i="1"/>
  <c r="AI1513" i="1"/>
  <c r="U1306" i="1"/>
  <c r="H1334" i="1"/>
  <c r="O1334" i="1"/>
  <c r="J1382" i="1"/>
  <c r="G1382" i="1"/>
  <c r="U1422" i="1"/>
  <c r="W1446" i="1"/>
  <c r="F1446" i="1"/>
  <c r="AC1331" i="1"/>
  <c r="R1331" i="1"/>
  <c r="Y1459" i="1"/>
  <c r="H1459" i="1"/>
  <c r="AB1504" i="1"/>
  <c r="L1520" i="1"/>
  <c r="S1520" i="1"/>
  <c r="S1507" i="1"/>
  <c r="AR1448" i="1"/>
  <c r="F1400" i="1"/>
  <c r="AS1417" i="1"/>
  <c r="AO1346" i="1"/>
  <c r="AG1321" i="1"/>
  <c r="K1337" i="1"/>
  <c r="AM1449" i="1"/>
  <c r="AT1432" i="1"/>
  <c r="V1480" i="1"/>
  <c r="AE1449" i="1"/>
  <c r="I1401" i="1"/>
  <c r="I1449" i="1"/>
  <c r="AS1497" i="1"/>
  <c r="W1422" i="1"/>
  <c r="AJ1451" i="1"/>
  <c r="M1448" i="1"/>
  <c r="O1504" i="1"/>
  <c r="AK1369" i="1"/>
  <c r="AN1417" i="1"/>
  <c r="AI1481" i="1"/>
  <c r="AH1315" i="1"/>
  <c r="R1431" i="1"/>
  <c r="T1446" i="1"/>
  <c r="P1491" i="1"/>
  <c r="AG1491" i="1"/>
  <c r="F1523" i="1"/>
  <c r="T1523" i="1"/>
  <c r="K1312" i="1"/>
  <c r="AI1312" i="1"/>
  <c r="H1498" i="1"/>
  <c r="AD1378" i="1"/>
  <c r="AL1378" i="1"/>
  <c r="AN1486" i="1"/>
  <c r="O1399" i="1"/>
  <c r="AJ1312" i="1"/>
  <c r="AA1522" i="1"/>
  <c r="AC1383" i="1"/>
  <c r="Z1487" i="1"/>
  <c r="AI1316" i="1"/>
  <c r="AA1412" i="1"/>
  <c r="AR1412" i="1"/>
  <c r="M1476" i="1"/>
  <c r="AH1301" i="1"/>
  <c r="AR1301" i="1"/>
  <c r="F1349" i="1"/>
  <c r="K1365" i="1"/>
  <c r="S1365" i="1"/>
  <c r="AR1381" i="1"/>
  <c r="N1397" i="1"/>
  <c r="Z1397" i="1"/>
  <c r="AK1413" i="1"/>
  <c r="AD1413" i="1"/>
  <c r="AK1429" i="1"/>
  <c r="AP1445" i="1"/>
  <c r="AI1461" i="1"/>
  <c r="AP1461" i="1"/>
  <c r="P1477" i="1"/>
  <c r="AK1477" i="1"/>
  <c r="P1493" i="1"/>
  <c r="V1509" i="1"/>
  <c r="X1509" i="1"/>
  <c r="AG1302" i="1"/>
  <c r="AJ1302" i="1"/>
  <c r="S1374" i="1"/>
  <c r="H1374" i="1"/>
  <c r="AL1374" i="1"/>
  <c r="AM1406" i="1"/>
  <c r="Z1406" i="1"/>
  <c r="J1438" i="1"/>
  <c r="Q1438" i="1"/>
  <c r="AA1307" i="1"/>
  <c r="V1307" i="1"/>
  <c r="AJ1307" i="1"/>
  <c r="M1363" i="1"/>
  <c r="AC1363" i="1"/>
  <c r="T1516" i="1"/>
  <c r="F1516" i="1"/>
  <c r="AG1413" i="1"/>
  <c r="AH1312" i="1"/>
  <c r="AQ1348" i="1"/>
  <c r="X1364" i="1"/>
  <c r="AC1396" i="1"/>
  <c r="AI1444" i="1"/>
  <c r="X1476" i="1"/>
  <c r="Y1500" i="1"/>
  <c r="J1345" i="1"/>
  <c r="AF1429" i="1"/>
  <c r="AP1509" i="1"/>
  <c r="S1301" i="1"/>
  <c r="Q1374" i="1"/>
  <c r="AQ1322" i="1"/>
  <c r="F1426" i="1"/>
  <c r="AD1426" i="1"/>
  <c r="AO1375" i="1"/>
  <c r="G1312" i="1"/>
  <c r="V1370" i="1"/>
  <c r="AF1394" i="1"/>
  <c r="R1327" i="1"/>
  <c r="AN1511" i="1"/>
  <c r="Y1492" i="1"/>
  <c r="AP1349" i="1"/>
  <c r="AB1300" i="1"/>
  <c r="R1332" i="1"/>
  <c r="N1364" i="1"/>
  <c r="AO1396" i="1"/>
  <c r="Z1444" i="1"/>
  <c r="AK1476" i="1"/>
  <c r="M1500" i="1"/>
  <c r="AG1394" i="1"/>
  <c r="AI1413" i="1"/>
  <c r="J1477" i="1"/>
  <c r="AN1412" i="1"/>
  <c r="AM1327" i="1"/>
  <c r="V1474" i="1"/>
  <c r="O1474" i="1"/>
  <c r="H1443" i="1"/>
  <c r="R1483" i="1"/>
  <c r="Y1482" i="1"/>
  <c r="AH1482" i="1"/>
  <c r="AQ1482" i="1"/>
  <c r="W1328" i="1"/>
  <c r="AQ1328" i="1"/>
  <c r="P1360" i="1"/>
  <c r="AB1360" i="1"/>
  <c r="H1376" i="1"/>
  <c r="AN1376" i="1"/>
  <c r="O1392" i="1"/>
  <c r="AT1392" i="1"/>
  <c r="AO1424" i="1"/>
  <c r="O1424" i="1"/>
  <c r="AH1440" i="1"/>
  <c r="AR1440" i="1"/>
  <c r="AC1456" i="1"/>
  <c r="I1472" i="1"/>
  <c r="N1472" i="1"/>
  <c r="O1472" i="1"/>
  <c r="R1488" i="1"/>
  <c r="L1488" i="1"/>
  <c r="AA1514" i="1"/>
  <c r="AJ1514" i="1"/>
  <c r="AT1313" i="1"/>
  <c r="X1313" i="1"/>
  <c r="O1329" i="1"/>
  <c r="AJ1329" i="1"/>
  <c r="H1345" i="1"/>
  <c r="AG1377" i="1"/>
  <c r="AO1377" i="1"/>
  <c r="AM1393" i="1"/>
  <c r="AM1529" i="1" s="1"/>
  <c r="AB1393" i="1"/>
  <c r="AB1529" i="1" s="1"/>
  <c r="U1393" i="1"/>
  <c r="U1529" i="1" s="1"/>
  <c r="M1409" i="1"/>
  <c r="AO1409" i="1"/>
  <c r="AF1425" i="1"/>
  <c r="AD1425" i="1"/>
  <c r="Y1441" i="1"/>
  <c r="AG1441" i="1"/>
  <c r="AC1457" i="1"/>
  <c r="L1457" i="1"/>
  <c r="AM1457" i="1"/>
  <c r="P1473" i="1"/>
  <c r="AA1473" i="1"/>
  <c r="AT1489" i="1"/>
  <c r="I1489" i="1"/>
  <c r="Z1489" i="1"/>
  <c r="AP1505" i="1"/>
  <c r="I1505" i="1"/>
  <c r="K1521" i="1"/>
  <c r="AT1521" i="1"/>
  <c r="AG1521" i="1"/>
  <c r="L1354" i="1"/>
  <c r="Y1354" i="1"/>
  <c r="AS1434" i="1"/>
  <c r="F1462" i="1"/>
  <c r="AE1462" i="1"/>
  <c r="AO1462" i="1"/>
  <c r="L1411" i="1"/>
  <c r="F1411" i="1"/>
  <c r="U1496" i="1"/>
  <c r="AM1496" i="1"/>
  <c r="AM1512" i="1"/>
  <c r="AJ1512" i="1"/>
  <c r="AL1377" i="1"/>
  <c r="AF1312" i="1"/>
  <c r="Y1329" i="1"/>
  <c r="AE1424" i="1"/>
  <c r="N1457" i="1"/>
  <c r="G1329" i="1"/>
  <c r="AS1424" i="1"/>
  <c r="V1393" i="1"/>
  <c r="V1529" i="1" s="1"/>
  <c r="AN1312" i="1"/>
  <c r="F1313" i="1"/>
  <c r="W1392" i="1"/>
  <c r="K1482" i="1"/>
  <c r="AB1470" i="1"/>
  <c r="AA1367" i="1"/>
  <c r="Q1370" i="1"/>
  <c r="AM1522" i="1"/>
  <c r="G1327" i="1"/>
  <c r="AS1299" i="1"/>
  <c r="S1299" i="1"/>
  <c r="F1299" i="1"/>
  <c r="AP1427" i="1"/>
  <c r="AS1427" i="1"/>
  <c r="U1447" i="1"/>
  <c r="AK1447" i="1"/>
  <c r="K1467" i="1"/>
  <c r="Z1467" i="1"/>
  <c r="AF1487" i="1"/>
  <c r="AC1511" i="1"/>
  <c r="J1511" i="1"/>
  <c r="K1380" i="1"/>
  <c r="K1349" i="1"/>
  <c r="AD1298" i="1"/>
  <c r="AA1298" i="1"/>
  <c r="AG1298" i="1"/>
  <c r="AM1303" i="1"/>
  <c r="H1303" i="1"/>
  <c r="AS1327" i="1"/>
  <c r="V1355" i="1"/>
  <c r="R1355" i="1"/>
  <c r="L1383" i="1"/>
  <c r="V1383" i="1"/>
  <c r="AS1407" i="1"/>
  <c r="AL1394" i="1"/>
  <c r="AB1418" i="1"/>
  <c r="J1522" i="1"/>
  <c r="AD1327" i="1"/>
  <c r="AS1487" i="1"/>
  <c r="K1370" i="1"/>
  <c r="AE1522" i="1"/>
  <c r="F1358" i="1"/>
  <c r="AB1407" i="1"/>
  <c r="G1355" i="1"/>
  <c r="AM1342" i="1"/>
  <c r="J1342" i="1"/>
  <c r="AS1323" i="1"/>
  <c r="Z1323" i="1"/>
  <c r="AN1323" i="1"/>
  <c r="AS1375" i="1"/>
  <c r="I1399" i="1"/>
  <c r="H1399" i="1"/>
  <c r="AG1463" i="1"/>
  <c r="T1483" i="1"/>
  <c r="Y1483" i="1"/>
  <c r="AB1503" i="1"/>
  <c r="AN1503" i="1"/>
  <c r="AM1521" i="1"/>
  <c r="S1443" i="1"/>
  <c r="W1351" i="1"/>
  <c r="I1483" i="1"/>
  <c r="F1486" i="1"/>
  <c r="U1375" i="1"/>
  <c r="W1463" i="1"/>
  <c r="S1410" i="1"/>
  <c r="Z1410" i="1"/>
  <c r="X1490" i="1"/>
  <c r="W1490" i="1"/>
  <c r="I1466" i="1"/>
  <c r="AI1466" i="1"/>
  <c r="J1414" i="1"/>
  <c r="L1414" i="1"/>
  <c r="AO1335" i="1"/>
  <c r="X1335" i="1"/>
  <c r="AJ1359" i="1"/>
  <c r="AN1359" i="1"/>
  <c r="AE1387" i="1"/>
  <c r="F1387" i="1"/>
  <c r="AT1415" i="1"/>
  <c r="AS1415" i="1"/>
  <c r="X1410" i="1"/>
  <c r="S1415" i="1"/>
  <c r="S1466" i="1"/>
  <c r="K1415" i="1"/>
  <c r="AA1338" i="1"/>
  <c r="F1330" i="1"/>
  <c r="AI1506" i="1"/>
  <c r="AP1319" i="1"/>
  <c r="AO1343" i="1"/>
  <c r="W1391" i="1"/>
  <c r="S1470" i="1"/>
  <c r="AP1330" i="1"/>
  <c r="Y1506" i="1"/>
  <c r="Z1319" i="1"/>
  <c r="AS1343" i="1"/>
  <c r="AL1391" i="1"/>
  <c r="AQ1401" i="1"/>
  <c r="AJ1481" i="1"/>
  <c r="AE1306" i="1"/>
  <c r="AK1382" i="1"/>
  <c r="U1446" i="1"/>
  <c r="AM1459" i="1"/>
  <c r="P1507" i="1"/>
  <c r="S1346" i="1"/>
  <c r="AC1480" i="1"/>
  <c r="AR1497" i="1"/>
  <c r="AC1415" i="1"/>
  <c r="AN1401" i="1"/>
  <c r="AT1471" i="1"/>
  <c r="I1491" i="1"/>
  <c r="H1488" i="1"/>
  <c r="P1378" i="1"/>
  <c r="AS1522" i="1"/>
  <c r="AO1316" i="1"/>
  <c r="Y1301" i="1"/>
  <c r="AC1365" i="1"/>
  <c r="AP1397" i="1"/>
  <c r="AD1429" i="1"/>
  <c r="X1461" i="1"/>
  <c r="AL1509" i="1"/>
  <c r="F1302" i="1"/>
  <c r="F1374" i="1"/>
  <c r="AK1406" i="1"/>
  <c r="AI1307" i="1"/>
  <c r="H1363" i="1"/>
  <c r="H1516" i="1"/>
  <c r="AG1348" i="1"/>
  <c r="V1460" i="1"/>
  <c r="AL1445" i="1"/>
  <c r="T1322" i="1"/>
  <c r="G1342" i="1"/>
  <c r="T1394" i="1"/>
  <c r="K1492" i="1"/>
  <c r="X1332" i="1"/>
  <c r="AI1460" i="1"/>
  <c r="AJ1397" i="1"/>
  <c r="W1443" i="1"/>
  <c r="AF1482" i="1"/>
  <c r="AL1360" i="1"/>
  <c r="AE1392" i="1"/>
  <c r="AM1440" i="1"/>
  <c r="T1472" i="1"/>
  <c r="AS1488" i="1"/>
  <c r="AO1313" i="1"/>
  <c r="O1345" i="1"/>
  <c r="Q1393" i="1"/>
  <c r="Q1529" i="1" s="1"/>
  <c r="AT1409" i="1"/>
  <c r="Z1441" i="1"/>
  <c r="AK1457" i="1"/>
  <c r="N1489" i="1"/>
  <c r="K1505" i="1"/>
  <c r="F1521" i="1"/>
  <c r="U1462" i="1"/>
  <c r="J1496" i="1"/>
  <c r="AG1512" i="1"/>
  <c r="AO1360" i="1"/>
  <c r="AB1392" i="1"/>
  <c r="Y1391" i="1"/>
  <c r="Q1358" i="1"/>
  <c r="R1299" i="1"/>
  <c r="AE1447" i="1"/>
  <c r="AJ1487" i="1"/>
  <c r="F1364" i="1"/>
  <c r="J1298" i="1"/>
  <c r="AO1303" i="1"/>
  <c r="AJ1355" i="1"/>
  <c r="M1407" i="1"/>
  <c r="AS1303" i="1"/>
  <c r="AM1418" i="1"/>
  <c r="AM1299" i="1"/>
  <c r="K1323" i="1"/>
  <c r="AD1375" i="1"/>
  <c r="AQ1463" i="1"/>
  <c r="O1503" i="1"/>
  <c r="I1351" i="1"/>
  <c r="AK1486" i="1"/>
  <c r="AT1410" i="1"/>
  <c r="AM1466" i="1"/>
  <c r="AH1442" i="1"/>
  <c r="AE1314" i="1"/>
  <c r="Q1346" i="1"/>
  <c r="U1340" i="1"/>
  <c r="AS1373" i="1"/>
  <c r="N1390" i="1"/>
  <c r="T1414" i="1"/>
  <c r="AG1392" i="1"/>
  <c r="AC1313" i="1"/>
  <c r="AH1354" i="1"/>
  <c r="N1431" i="1"/>
  <c r="S1337" i="1"/>
  <c r="AD1418" i="1"/>
  <c r="J1388" i="1"/>
  <c r="T1350" i="1"/>
  <c r="AD1484" i="1"/>
  <c r="L1523" i="1"/>
  <c r="L1372" i="1"/>
  <c r="N1501" i="1"/>
  <c r="AH1524" i="1"/>
  <c r="X1389" i="1"/>
  <c r="W1340" i="1"/>
  <c r="AR1404" i="1"/>
  <c r="X1484" i="1"/>
  <c r="AD1405" i="1"/>
  <c r="AQ1442" i="1"/>
  <c r="T1389" i="1"/>
  <c r="G1436" i="1"/>
  <c r="AQ1324" i="1"/>
  <c r="Z1523" i="1"/>
  <c r="AQ1523" i="1"/>
  <c r="AH1332" i="1"/>
  <c r="AS1394" i="1"/>
  <c r="L1338" i="1"/>
  <c r="N1420" i="1"/>
  <c r="K1484" i="1"/>
  <c r="F1341" i="1"/>
  <c r="AA1389" i="1"/>
  <c r="AK1421" i="1"/>
  <c r="AF1469" i="1"/>
  <c r="AA1517" i="1"/>
  <c r="L1454" i="1"/>
  <c r="AR1524" i="1"/>
  <c r="N1352" i="1"/>
  <c r="V1321" i="1"/>
  <c r="F1520" i="1"/>
  <c r="AD1479" i="1"/>
  <c r="AS1479" i="1"/>
  <c r="L1324" i="1"/>
  <c r="M1324" i="1"/>
  <c r="AR1388" i="1"/>
  <c r="AP1420" i="1"/>
  <c r="AQ1452" i="1"/>
  <c r="AD1402" i="1"/>
  <c r="AL1402" i="1"/>
  <c r="AF1519" i="1"/>
  <c r="AQ1519" i="1"/>
  <c r="AA1416" i="1"/>
  <c r="AK1340" i="1"/>
  <c r="AB1432" i="1"/>
  <c r="AG1340" i="1"/>
  <c r="AT1372" i="1"/>
  <c r="O1436" i="1"/>
  <c r="AP1484" i="1"/>
  <c r="AM1524" i="1"/>
  <c r="AF1353" i="1"/>
  <c r="AF1405" i="1"/>
  <c r="AI1485" i="1"/>
  <c r="Y1308" i="1"/>
  <c r="AK1402" i="1"/>
  <c r="AN1479" i="1"/>
  <c r="AK1371" i="1"/>
  <c r="G1371" i="1"/>
  <c r="AN1371" i="1"/>
  <c r="AD1455" i="1"/>
  <c r="AA1455" i="1"/>
  <c r="X1499" i="1"/>
  <c r="O1499" i="1"/>
  <c r="AD1308" i="1"/>
  <c r="AC1308" i="1"/>
  <c r="Q1372" i="1"/>
  <c r="AN1404" i="1"/>
  <c r="Q1436" i="1"/>
  <c r="AL1468" i="1"/>
  <c r="F1309" i="1"/>
  <c r="AN1309" i="1"/>
  <c r="K1341" i="1"/>
  <c r="AT1341" i="1"/>
  <c r="Q1389" i="1"/>
  <c r="AG1405" i="1"/>
  <c r="AN1421" i="1"/>
  <c r="AG1437" i="1"/>
  <c r="X1453" i="1"/>
  <c r="AQ1469" i="1"/>
  <c r="Z1469" i="1"/>
  <c r="AG1485" i="1"/>
  <c r="AE1501" i="1"/>
  <c r="V1517" i="1"/>
  <c r="AT1442" i="1"/>
  <c r="W1310" i="1"/>
  <c r="AE1310" i="1"/>
  <c r="AD1310" i="1"/>
  <c r="AG1350" i="1"/>
  <c r="AS1350" i="1"/>
  <c r="F1390" i="1"/>
  <c r="M1390" i="1"/>
  <c r="P1454" i="1"/>
  <c r="AI1454" i="1"/>
  <c r="AK1403" i="1"/>
  <c r="K1403" i="1"/>
  <c r="X1475" i="1"/>
  <c r="T1475" i="1"/>
  <c r="AQ1508" i="1"/>
  <c r="H1372" i="1"/>
  <c r="F1452" i="1"/>
  <c r="AM1484" i="1"/>
  <c r="AJ1524" i="1"/>
  <c r="AK1373" i="1"/>
  <c r="Y1405" i="1"/>
  <c r="AT1469" i="1"/>
  <c r="Y1517" i="1"/>
  <c r="V1404" i="1"/>
  <c r="O1309" i="1"/>
  <c r="I1320" i="1"/>
  <c r="J1300" i="1"/>
  <c r="AO1332" i="1"/>
  <c r="AH1348" i="1"/>
  <c r="V1380" i="1"/>
  <c r="AI1380" i="1"/>
  <c r="S1396" i="1"/>
  <c r="M1428" i="1"/>
  <c r="K1444" i="1"/>
  <c r="AR1460" i="1"/>
  <c r="T1476" i="1"/>
  <c r="AP1492" i="1"/>
  <c r="W1365" i="1"/>
  <c r="Y1397" i="1"/>
  <c r="W1429" i="1"/>
  <c r="AM1477" i="1"/>
  <c r="AA1509" i="1"/>
  <c r="AR1500" i="1"/>
  <c r="AM1491" i="1"/>
  <c r="AP1380" i="1"/>
  <c r="AJ1332" i="1"/>
  <c r="V1397" i="1"/>
  <c r="AE1500" i="1"/>
  <c r="U1450" i="1"/>
  <c r="S1330" i="1"/>
  <c r="AF1470" i="1"/>
  <c r="T1319" i="1"/>
  <c r="AG1367" i="1"/>
  <c r="H1391" i="1"/>
  <c r="F1315" i="1"/>
  <c r="H1451" i="1"/>
  <c r="P1352" i="1"/>
  <c r="AJ1384" i="1"/>
  <c r="AH1416" i="1"/>
  <c r="Z1448" i="1"/>
  <c r="AT1480" i="1"/>
  <c r="Q1305" i="1"/>
  <c r="AQ1321" i="1"/>
  <c r="AD1337" i="1"/>
  <c r="R1353" i="1"/>
  <c r="N1369" i="1"/>
  <c r="Y1401" i="1"/>
  <c r="AT1433" i="1"/>
  <c r="AP1450" i="1"/>
  <c r="AB1400" i="1"/>
  <c r="L1346" i="1"/>
  <c r="K1321" i="1"/>
  <c r="F1352" i="1"/>
  <c r="R1449" i="1"/>
  <c r="AF1465" i="1"/>
  <c r="G1497" i="1"/>
  <c r="AS1346" i="1"/>
  <c r="AA1334" i="1"/>
  <c r="L1331" i="1"/>
  <c r="AQ1504" i="1"/>
  <c r="AB1448" i="1"/>
  <c r="H1416" i="1"/>
  <c r="I1346" i="1"/>
  <c r="N1337" i="1"/>
  <c r="AC1352" i="1"/>
  <c r="F1401" i="1"/>
  <c r="J1315" i="1"/>
  <c r="T1315" i="1"/>
  <c r="Z1431" i="1"/>
  <c r="S1431" i="1"/>
  <c r="L1451" i="1"/>
  <c r="V1471" i="1"/>
  <c r="AN1471" i="1"/>
  <c r="K1495" i="1"/>
  <c r="P1495" i="1"/>
  <c r="F1515" i="1"/>
  <c r="S1515" i="1"/>
  <c r="U1432" i="1"/>
  <c r="V1448" i="1"/>
  <c r="AM1464" i="1"/>
  <c r="Y1480" i="1"/>
  <c r="AM1369" i="1"/>
  <c r="AA1385" i="1"/>
  <c r="AA1401" i="1"/>
  <c r="I1417" i="1"/>
  <c r="AR1433" i="1"/>
  <c r="AC1449" i="1"/>
  <c r="W1465" i="1"/>
  <c r="L1481" i="1"/>
  <c r="N1497" i="1"/>
  <c r="AA1513" i="1"/>
  <c r="AD1513" i="1"/>
  <c r="AM1306" i="1"/>
  <c r="AC1334" i="1"/>
  <c r="AE1334" i="1"/>
  <c r="AD1382" i="1"/>
  <c r="AR1382" i="1"/>
  <c r="K1422" i="1"/>
  <c r="AM1446" i="1"/>
  <c r="AE1446" i="1"/>
  <c r="AS1331" i="1"/>
  <c r="Y1331" i="1"/>
  <c r="AO1459" i="1"/>
  <c r="AG1459" i="1"/>
  <c r="AR1504" i="1"/>
  <c r="AB1520" i="1"/>
  <c r="AA1520" i="1"/>
  <c r="N1507" i="1"/>
  <c r="AD1385" i="1"/>
  <c r="AG1400" i="1"/>
  <c r="O1433" i="1"/>
  <c r="T1346" i="1"/>
  <c r="AH1321" i="1"/>
  <c r="M1353" i="1"/>
  <c r="AL1520" i="1"/>
  <c r="Z1432" i="1"/>
  <c r="AF1480" i="1"/>
  <c r="AA1306" i="1"/>
  <c r="AO1401" i="1"/>
  <c r="AJ1449" i="1"/>
  <c r="AT1497" i="1"/>
  <c r="AF1507" i="1"/>
  <c r="AM1451" i="1"/>
  <c r="AE1464" i="1"/>
  <c r="T1504" i="1"/>
  <c r="AQ1369" i="1"/>
  <c r="L1417" i="1"/>
  <c r="AM1481" i="1"/>
  <c r="H1315" i="1"/>
  <c r="AG1471" i="1"/>
  <c r="AT1331" i="1"/>
  <c r="AF1491" i="1"/>
  <c r="H1491" i="1"/>
  <c r="J1523" i="1"/>
  <c r="AP1523" i="1"/>
  <c r="J1408" i="1"/>
  <c r="L1312" i="1"/>
  <c r="AS1498" i="1"/>
  <c r="AT1378" i="1"/>
  <c r="T1378" i="1"/>
  <c r="G1486" i="1"/>
  <c r="AR1399" i="1"/>
  <c r="M1378" i="1"/>
  <c r="G1418" i="1"/>
  <c r="J1383" i="1"/>
  <c r="U1316" i="1"/>
  <c r="P1316" i="1"/>
  <c r="S1412" i="1"/>
  <c r="U1412" i="1"/>
  <c r="I1301" i="1"/>
  <c r="AM1301" i="1"/>
  <c r="R1301" i="1"/>
  <c r="G1349" i="1"/>
  <c r="AA1365" i="1"/>
  <c r="AM1365" i="1"/>
  <c r="AN1381" i="1"/>
  <c r="AT1397" i="1"/>
  <c r="AD1397" i="1"/>
  <c r="Y1413" i="1"/>
  <c r="U1413" i="1"/>
  <c r="AH1429" i="1"/>
  <c r="O1445" i="1"/>
  <c r="N1461" i="1"/>
  <c r="W1461" i="1"/>
  <c r="Y1477" i="1"/>
  <c r="N1493" i="1"/>
  <c r="AG1493" i="1"/>
  <c r="J1509" i="1"/>
  <c r="I1509" i="1"/>
  <c r="X1302" i="1"/>
  <c r="I1302" i="1"/>
  <c r="AN1374" i="1"/>
  <c r="AI1374" i="1"/>
  <c r="U1374" i="1"/>
  <c r="X1406" i="1"/>
  <c r="H1406" i="1"/>
  <c r="AT1438" i="1"/>
  <c r="R1438" i="1"/>
  <c r="AQ1307" i="1"/>
  <c r="S1307" i="1"/>
  <c r="J1307" i="1"/>
  <c r="AG1363" i="1"/>
  <c r="AF1363" i="1"/>
  <c r="AJ1516" i="1"/>
  <c r="AS1516" i="1"/>
  <c r="O1429" i="1"/>
  <c r="AG1312" i="1"/>
  <c r="O1348" i="1"/>
  <c r="H1364" i="1"/>
  <c r="M1396" i="1"/>
  <c r="AS1444" i="1"/>
  <c r="Y1476" i="1"/>
  <c r="AN1500" i="1"/>
  <c r="AL1365" i="1"/>
  <c r="AS1445" i="1"/>
  <c r="Q1509" i="1"/>
  <c r="AS1301" i="1"/>
  <c r="AG1406" i="1"/>
  <c r="AG1322" i="1"/>
  <c r="Q1426" i="1"/>
  <c r="Z1426" i="1"/>
  <c r="AF1375" i="1"/>
  <c r="AK1312" i="1"/>
  <c r="M1370" i="1"/>
  <c r="H1394" i="1"/>
  <c r="AN1355" i="1"/>
  <c r="Y1511" i="1"/>
  <c r="T1492" i="1"/>
  <c r="J1360" i="1"/>
  <c r="AN1300" i="1"/>
  <c r="AN1332" i="1"/>
  <c r="AH1364" i="1"/>
  <c r="Y1396" i="1"/>
  <c r="J1444" i="1"/>
  <c r="P1476" i="1"/>
  <c r="AL1500" i="1"/>
  <c r="AP1394" i="1"/>
  <c r="AH1413" i="1"/>
  <c r="T1493" i="1"/>
  <c r="AK1412" i="1"/>
  <c r="AH1351" i="1"/>
  <c r="M1474" i="1"/>
  <c r="AE1474" i="1"/>
  <c r="AE1443" i="1"/>
  <c r="AA1483" i="1"/>
  <c r="AO1482" i="1"/>
  <c r="AJ1482" i="1"/>
  <c r="X1482" i="1"/>
  <c r="S1328" i="1"/>
  <c r="AS1328" i="1"/>
  <c r="AN1360" i="1"/>
  <c r="F1360" i="1"/>
  <c r="AB1376" i="1"/>
  <c r="V1376" i="1"/>
  <c r="AO1392" i="1"/>
  <c r="AK1392" i="1"/>
  <c r="T1424" i="1"/>
  <c r="L1424" i="1"/>
  <c r="G1440" i="1"/>
  <c r="X1440" i="1"/>
  <c r="J1456" i="1"/>
  <c r="Y1472" i="1"/>
  <c r="AR1472" i="1"/>
  <c r="AB1472" i="1"/>
  <c r="AG1488" i="1"/>
  <c r="AO1488" i="1"/>
  <c r="L1514" i="1"/>
  <c r="AH1514" i="1"/>
  <c r="G1313" i="1"/>
  <c r="AS1313" i="1"/>
  <c r="AE1329" i="1"/>
  <c r="AB1329" i="1"/>
  <c r="AC1345" i="1"/>
  <c r="S1377" i="1"/>
  <c r="AF1377" i="1"/>
  <c r="R1393" i="1"/>
  <c r="R1529" i="1" s="1"/>
  <c r="O1393" i="1"/>
  <c r="O1529" i="1" s="1"/>
  <c r="L1393" i="1"/>
  <c r="L1529" i="1" s="1"/>
  <c r="AH1409" i="1"/>
  <c r="AB1409" i="1"/>
  <c r="F1425" i="1"/>
  <c r="AN1425" i="1"/>
  <c r="AO1441" i="1"/>
  <c r="F1441" i="1"/>
  <c r="W1457" i="1"/>
  <c r="Z1457" i="1"/>
  <c r="AB1457" i="1"/>
  <c r="AF1473" i="1"/>
  <c r="S1473" i="1"/>
  <c r="W1489" i="1"/>
  <c r="AA1489" i="1"/>
  <c r="Y1489" i="1"/>
  <c r="M1505" i="1"/>
  <c r="AK1505" i="1"/>
  <c r="AE1521" i="1"/>
  <c r="R1521" i="1"/>
  <c r="H1521" i="1"/>
  <c r="AG1354" i="1"/>
  <c r="O1354" i="1"/>
  <c r="W1434" i="1"/>
  <c r="V1462" i="1"/>
  <c r="W1462" i="1"/>
  <c r="AF1462" i="1"/>
  <c r="K1411" i="1"/>
  <c r="AJ1411" i="1"/>
  <c r="F1496" i="1"/>
  <c r="AK1496" i="1"/>
  <c r="V1512" i="1"/>
  <c r="W1512" i="1"/>
  <c r="AK1409" i="1"/>
  <c r="P1312" i="1"/>
  <c r="W1329" i="1"/>
  <c r="J1440" i="1"/>
  <c r="R1408" i="1"/>
  <c r="AO1345" i="1"/>
  <c r="S1440" i="1"/>
  <c r="AI1408" i="1"/>
  <c r="X1312" i="1"/>
  <c r="AR1329" i="1"/>
  <c r="AF1424" i="1"/>
  <c r="AP1514" i="1"/>
  <c r="AL1470" i="1"/>
  <c r="U1391" i="1"/>
  <c r="AP1370" i="1"/>
  <c r="K1522" i="1"/>
  <c r="AQ1327" i="1"/>
  <c r="Q1299" i="1"/>
  <c r="AI1299" i="1"/>
  <c r="L1299" i="1"/>
  <c r="AF1427" i="1"/>
  <c r="L1427" i="1"/>
  <c r="Q1447" i="1"/>
  <c r="Y1447" i="1"/>
  <c r="AM1467" i="1"/>
  <c r="S1467" i="1"/>
  <c r="S1487" i="1"/>
  <c r="AS1511" i="1"/>
  <c r="Z1511" i="1"/>
  <c r="AG1380" i="1"/>
  <c r="AA1349" i="1"/>
  <c r="P1298" i="1"/>
  <c r="AQ1298" i="1"/>
  <c r="J1358" i="1"/>
  <c r="T1303" i="1"/>
  <c r="AP1303" i="1"/>
  <c r="X1327" i="1"/>
  <c r="AR1355" i="1"/>
  <c r="F1355" i="1"/>
  <c r="AH1383" i="1"/>
  <c r="AJ1383" i="1"/>
  <c r="R1407" i="1"/>
  <c r="V1394" i="1"/>
  <c r="F1418" i="1"/>
  <c r="AB1358" i="1"/>
  <c r="AG1327" i="1"/>
  <c r="AE1487" i="1"/>
  <c r="AO1370" i="1"/>
  <c r="AO1522" i="1"/>
  <c r="AR1303" i="1"/>
  <c r="AF1407" i="1"/>
  <c r="N1342" i="1"/>
  <c r="AG1342" i="1"/>
  <c r="AN1342" i="1"/>
  <c r="W1323" i="1"/>
  <c r="AQ1323" i="1"/>
  <c r="T1323" i="1"/>
  <c r="Z1375" i="1"/>
  <c r="Y1399" i="1"/>
  <c r="S1399" i="1"/>
  <c r="G1463" i="1"/>
  <c r="AJ1483" i="1"/>
  <c r="U1483" i="1"/>
  <c r="AE1503" i="1"/>
  <c r="G1503" i="1"/>
  <c r="Q1521" i="1"/>
  <c r="AJ1443" i="1"/>
  <c r="AK1351" i="1"/>
  <c r="AF1483" i="1"/>
  <c r="W1486" i="1"/>
  <c r="AB1399" i="1"/>
  <c r="AK1463" i="1"/>
  <c r="AI1410" i="1"/>
  <c r="AB1410" i="1"/>
  <c r="AT1490" i="1"/>
  <c r="J1490" i="1"/>
  <c r="AK1466" i="1"/>
  <c r="AG1466" i="1"/>
  <c r="AF1414" i="1"/>
  <c r="X1414" i="1"/>
  <c r="R1335" i="1"/>
  <c r="AT1335" i="1"/>
  <c r="P1359" i="1"/>
  <c r="M1359" i="1"/>
  <c r="P1387" i="1"/>
  <c r="K1387" i="1"/>
  <c r="AA1415" i="1"/>
  <c r="I1415" i="1"/>
  <c r="AE1490" i="1"/>
  <c r="R1415" i="1"/>
  <c r="N1410" i="1"/>
  <c r="AO1414" i="1"/>
  <c r="W1338" i="1"/>
  <c r="O1330" i="1"/>
  <c r="AO1506" i="1"/>
  <c r="G1450" i="1"/>
  <c r="AA1343" i="1"/>
  <c r="AN1391" i="1"/>
  <c r="AH1470" i="1"/>
  <c r="K1330" i="1"/>
  <c r="AE1458" i="1"/>
  <c r="AO1450" i="1"/>
  <c r="AM1343" i="1"/>
  <c r="R1367" i="1"/>
  <c r="R1470" i="1"/>
  <c r="L1436" i="1"/>
  <c r="AC1391" i="1"/>
  <c r="X1380" i="1"/>
  <c r="N1429" i="1"/>
  <c r="X1340" i="1"/>
  <c r="AS1405" i="1"/>
  <c r="AC1379" i="1"/>
  <c r="Z1372" i="1"/>
  <c r="AJ1389" i="1"/>
  <c r="X1508" i="1"/>
  <c r="K1372" i="1"/>
  <c r="H1452" i="1"/>
  <c r="AH1308" i="1"/>
  <c r="AD1356" i="1"/>
  <c r="AC1436" i="1"/>
  <c r="AB1309" i="1"/>
  <c r="AT1437" i="1"/>
  <c r="Z1340" i="1"/>
  <c r="AM1356" i="1"/>
  <c r="AD1508" i="1"/>
  <c r="AG1506" i="1"/>
  <c r="AB1379" i="1"/>
  <c r="AQ1330" i="1"/>
  <c r="N1506" i="1"/>
  <c r="Z1338" i="1"/>
  <c r="AF1320" i="1"/>
  <c r="O1308" i="1"/>
  <c r="I1436" i="1"/>
  <c r="R1402" i="1"/>
  <c r="L1389" i="1"/>
  <c r="AD1437" i="1"/>
  <c r="Y1485" i="1"/>
  <c r="K1442" i="1"/>
  <c r="O1403" i="1"/>
  <c r="AT1353" i="1"/>
  <c r="Z1400" i="1"/>
  <c r="I1479" i="1"/>
  <c r="X1479" i="1"/>
  <c r="Z1324" i="1"/>
  <c r="U1324" i="1"/>
  <c r="M1388" i="1"/>
  <c r="P1420" i="1"/>
  <c r="W1452" i="1"/>
  <c r="P1402" i="1"/>
  <c r="O1402" i="1"/>
  <c r="G1519" i="1"/>
  <c r="Y1519" i="1"/>
  <c r="K1356" i="1"/>
  <c r="AH1356" i="1"/>
  <c r="AI1453" i="1"/>
  <c r="J1340" i="1"/>
  <c r="AR1372" i="1"/>
  <c r="AP1452" i="1"/>
  <c r="T1484" i="1"/>
  <c r="AA1437" i="1"/>
  <c r="Q1373" i="1"/>
  <c r="O1421" i="1"/>
  <c r="AC1501" i="1"/>
  <c r="Z1314" i="1"/>
  <c r="AF1371" i="1"/>
  <c r="AA1371" i="1"/>
  <c r="R1455" i="1"/>
  <c r="M1455" i="1"/>
  <c r="AK1455" i="1"/>
  <c r="G1499" i="1"/>
  <c r="H1499" i="1"/>
  <c r="AA1308" i="1"/>
  <c r="M1308" i="1"/>
  <c r="AE1404" i="1"/>
  <c r="N1404" i="1"/>
  <c r="Z1436" i="1"/>
  <c r="AJ1484" i="1"/>
  <c r="AR1309" i="1"/>
  <c r="AK1309" i="1"/>
  <c r="AF1341" i="1"/>
  <c r="F1373" i="1"/>
  <c r="J1389" i="1"/>
  <c r="AO1421" i="1"/>
  <c r="AL1421" i="1"/>
  <c r="N1437" i="1"/>
  <c r="O1453" i="1"/>
  <c r="O1469" i="1"/>
  <c r="L1485" i="1"/>
  <c r="S1501" i="1"/>
  <c r="AG1501" i="1"/>
  <c r="K1517" i="1"/>
  <c r="L1442" i="1"/>
  <c r="X1310" i="1"/>
  <c r="O1310" i="1"/>
  <c r="AQ1350" i="1"/>
  <c r="AF1350" i="1"/>
  <c r="AR1350" i="1"/>
  <c r="K1390" i="1"/>
  <c r="AQ1390" i="1"/>
  <c r="AC1454" i="1"/>
  <c r="AS1454" i="1"/>
  <c r="Y1403" i="1"/>
  <c r="W1403" i="1"/>
  <c r="AS1403" i="1"/>
  <c r="AG1475" i="1"/>
  <c r="AK1475" i="1"/>
  <c r="S1508" i="1"/>
  <c r="AJ1340" i="1"/>
  <c r="U1388" i="1"/>
  <c r="W1468" i="1"/>
  <c r="I1508" i="1"/>
  <c r="F1346" i="1"/>
  <c r="AM1373" i="1"/>
  <c r="AQ1421" i="1"/>
  <c r="W1485" i="1"/>
  <c r="W1404" i="1"/>
  <c r="AG1420" i="1"/>
  <c r="AH1341" i="1"/>
  <c r="L1416" i="1"/>
  <c r="AH1422" i="1"/>
  <c r="AA1316" i="1"/>
  <c r="H1348" i="1"/>
  <c r="AS1364" i="1"/>
  <c r="Q1380" i="1"/>
  <c r="AA1396" i="1"/>
  <c r="AP1412" i="1"/>
  <c r="AN1444" i="1"/>
  <c r="P1460" i="1"/>
  <c r="J1460" i="1"/>
  <c r="O1492" i="1"/>
  <c r="AJ1365" i="1"/>
  <c r="I1413" i="1"/>
  <c r="AH1445" i="1"/>
  <c r="I1477" i="1"/>
  <c r="AF1516" i="1"/>
  <c r="O1491" i="1"/>
  <c r="AH1476" i="1"/>
  <c r="F1396" i="1"/>
  <c r="I1332" i="1"/>
  <c r="K1450" i="1"/>
  <c r="AO1458" i="1"/>
  <c r="AI1330" i="1"/>
  <c r="R1319" i="1"/>
  <c r="AI1343" i="1"/>
  <c r="X1367" i="1"/>
  <c r="Z1391" i="1"/>
  <c r="R1315" i="1"/>
  <c r="U1495" i="1"/>
  <c r="AI1352" i="1"/>
  <c r="AM1352" i="1"/>
  <c r="S1400" i="1"/>
  <c r="AH1432" i="1"/>
  <c r="Z1464" i="1"/>
  <c r="AP1314" i="1"/>
  <c r="AQ1305" i="1"/>
  <c r="L1321" i="1"/>
  <c r="AM1337" i="1"/>
  <c r="X1353" i="1"/>
  <c r="AS1385" i="1"/>
  <c r="AG1417" i="1"/>
  <c r="AA1433" i="1"/>
  <c r="F1320" i="1"/>
  <c r="Q1416" i="1"/>
  <c r="F1321" i="1"/>
  <c r="AT1315" i="1"/>
  <c r="J1465" i="1"/>
  <c r="T1497" i="1"/>
  <c r="AH1346" i="1"/>
  <c r="AO1306" i="1"/>
  <c r="Y1446" i="1"/>
  <c r="AS1504" i="1"/>
  <c r="AQ1400" i="1"/>
  <c r="I1400" i="1"/>
  <c r="AD1330" i="1"/>
  <c r="X1321" i="1"/>
  <c r="AF1306" i="1"/>
  <c r="AQ1387" i="1"/>
  <c r="AM1315" i="1"/>
  <c r="AK1431" i="1"/>
  <c r="M1431" i="1"/>
  <c r="AL1451" i="1"/>
  <c r="AK1451" i="1"/>
  <c r="AO1471" i="1"/>
  <c r="AC1471" i="1"/>
  <c r="J1495" i="1"/>
  <c r="AG1515" i="1"/>
  <c r="Y1515" i="1"/>
  <c r="X1432" i="1"/>
  <c r="AG1448" i="1"/>
  <c r="M1464" i="1"/>
  <c r="AM1480" i="1"/>
  <c r="T1480" i="1"/>
  <c r="AC1369" i="1"/>
  <c r="Q1401" i="1"/>
  <c r="Q1417" i="1"/>
  <c r="AN1449" i="1"/>
  <c r="AD1481" i="1"/>
  <c r="U1497" i="1"/>
  <c r="X1306" i="1"/>
  <c r="R1382" i="1"/>
  <c r="N1422" i="1"/>
  <c r="AO1446" i="1"/>
  <c r="AJ1331" i="1"/>
  <c r="R1504" i="1"/>
  <c r="AO1507" i="1"/>
  <c r="AP1400" i="1"/>
  <c r="AF1305" i="1"/>
  <c r="W1433" i="1"/>
  <c r="AB1352" i="1"/>
  <c r="AL1504" i="1"/>
  <c r="U1417" i="1"/>
  <c r="R1422" i="1"/>
  <c r="L1384" i="1"/>
  <c r="AN1520" i="1"/>
  <c r="AR1465" i="1"/>
  <c r="L1334" i="1"/>
  <c r="AA1491" i="1"/>
  <c r="Y1523" i="1"/>
  <c r="AT1498" i="1"/>
  <c r="X1378" i="1"/>
  <c r="AA1399" i="1"/>
  <c r="AI1447" i="1"/>
  <c r="AG1412" i="1"/>
  <c r="AJ1476" i="1"/>
  <c r="L1365" i="1"/>
  <c r="AP1381" i="1"/>
  <c r="R1413" i="1"/>
  <c r="AS1429" i="1"/>
  <c r="L1461" i="1"/>
  <c r="U1477" i="1"/>
  <c r="K1509" i="1"/>
  <c r="AI1302" i="1"/>
  <c r="R1374" i="1"/>
  <c r="AR1406" i="1"/>
  <c r="AP1438" i="1"/>
  <c r="T1307" i="1"/>
  <c r="J1363" i="1"/>
  <c r="P1428" i="1"/>
  <c r="AB1348" i="1"/>
  <c r="W1428" i="1"/>
  <c r="J1500" i="1"/>
  <c r="T1461" i="1"/>
  <c r="H1322" i="1"/>
  <c r="L1496" i="1"/>
  <c r="V1358" i="1"/>
  <c r="U1492" i="1"/>
  <c r="U1332" i="1"/>
  <c r="I1396" i="1"/>
  <c r="N1492" i="1"/>
  <c r="Q1381" i="1"/>
  <c r="AG1393" i="1"/>
  <c r="AG1529" i="1" s="1"/>
  <c r="Q1474" i="1"/>
  <c r="G1443" i="1"/>
  <c r="P1482" i="1"/>
  <c r="AK1328" i="1"/>
  <c r="R1360" i="1"/>
  <c r="M1376" i="1"/>
  <c r="AS1392" i="1"/>
  <c r="R1424" i="1"/>
  <c r="AD1456" i="1"/>
  <c r="Q1472" i="1"/>
  <c r="F1514" i="1"/>
  <c r="AF1514" i="1"/>
  <c r="AS1329" i="1"/>
  <c r="I1345" i="1"/>
  <c r="L1377" i="1"/>
  <c r="AE1393" i="1"/>
  <c r="AE1529" i="1" s="1"/>
  <c r="AM1409" i="1"/>
  <c r="R1425" i="1"/>
  <c r="G1441" i="1"/>
  <c r="X1457" i="1"/>
  <c r="V1473" i="1"/>
  <c r="AC1489" i="1"/>
  <c r="N1505" i="1"/>
  <c r="X1521" i="1"/>
  <c r="S1434" i="1"/>
  <c r="AJ1462" i="1"/>
  <c r="J1411" i="1"/>
  <c r="AQ1411" i="1"/>
  <c r="J1512" i="1"/>
  <c r="AT1312" i="1"/>
  <c r="Z1456" i="1"/>
  <c r="AF1360" i="1"/>
  <c r="H1312" i="1"/>
  <c r="T1496" i="1"/>
  <c r="H1367" i="1"/>
  <c r="Q1418" i="1"/>
  <c r="AQ1299" i="1"/>
  <c r="F1427" i="1"/>
  <c r="AH1447" i="1"/>
  <c r="AJ1467" i="1"/>
  <c r="G1487" i="1"/>
  <c r="AM1396" i="1"/>
  <c r="S1298" i="1"/>
  <c r="G1358" i="1"/>
  <c r="O1327" i="1"/>
  <c r="L1355" i="1"/>
  <c r="AH1407" i="1"/>
  <c r="M1418" i="1"/>
  <c r="F1407" i="1"/>
  <c r="AK1522" i="1"/>
  <c r="U1487" i="1"/>
  <c r="AB1342" i="1"/>
  <c r="AP1323" i="1"/>
  <c r="AO1399" i="1"/>
  <c r="Z1443" i="1"/>
  <c r="AS1483" i="1"/>
  <c r="N1424" i="1"/>
  <c r="N1351" i="1"/>
  <c r="Y1342" i="1"/>
  <c r="AL1410" i="1"/>
  <c r="AL1490" i="1"/>
  <c r="AC1466" i="1"/>
  <c r="AA1414" i="1"/>
  <c r="S1335" i="1"/>
  <c r="AE1359" i="1"/>
  <c r="G1359" i="1"/>
  <c r="M1387" i="1"/>
  <c r="AP1387" i="1"/>
  <c r="AP1415" i="1"/>
  <c r="Q1415" i="1"/>
  <c r="AA1335" i="1"/>
  <c r="R1410" i="1"/>
  <c r="AM1415" i="1"/>
  <c r="AN1338" i="1"/>
  <c r="V1450" i="1"/>
  <c r="K1458" i="1"/>
  <c r="AC1450" i="1"/>
  <c r="AC1319" i="1"/>
  <c r="Z1367" i="1"/>
  <c r="Q1391" i="1"/>
  <c r="J1330" i="1"/>
  <c r="S1506" i="1"/>
  <c r="O1319" i="1"/>
  <c r="AQ1367" i="1"/>
  <c r="AJ1391" i="1"/>
  <c r="K1371" i="1"/>
  <c r="P1324" i="1"/>
  <c r="AI1519" i="1"/>
  <c r="S1384" i="1"/>
  <c r="AL1371" i="1"/>
  <c r="Q1484" i="1"/>
  <c r="AD1454" i="1"/>
  <c r="I1350" i="1"/>
  <c r="I1460" i="1"/>
  <c r="H1384" i="1"/>
  <c r="G1321" i="1"/>
  <c r="AR1321" i="1"/>
  <c r="AG1346" i="1"/>
  <c r="AE1459" i="1"/>
  <c r="AF1506" i="1"/>
  <c r="AS1471" i="1"/>
  <c r="H1465" i="1"/>
  <c r="X1465" i="1"/>
  <c r="V1378" i="1"/>
  <c r="AI1378" i="1"/>
  <c r="S1349" i="1"/>
  <c r="AP1302" i="1"/>
  <c r="AP1406" i="1"/>
  <c r="AP1428" i="1"/>
  <c r="Y1380" i="1"/>
  <c r="Z1492" i="1"/>
  <c r="Z1445" i="1"/>
  <c r="W1472" i="1"/>
  <c r="AS1345" i="1"/>
  <c r="M1441" i="1"/>
  <c r="AS1457" i="1"/>
  <c r="AB1428" i="1"/>
  <c r="AK1298" i="1"/>
  <c r="Z1355" i="1"/>
  <c r="AR1407" i="1"/>
  <c r="R1358" i="1"/>
  <c r="K1483" i="1"/>
  <c r="Q1481" i="1"/>
  <c r="V1445" i="1"/>
  <c r="AT1302" i="1"/>
  <c r="AM1328" i="1"/>
  <c r="V1377" i="1"/>
  <c r="T1358" i="1"/>
  <c r="AR1466" i="1"/>
  <c r="AG1484" i="1"/>
  <c r="T1356" i="1"/>
  <c r="Z1471" i="1"/>
  <c r="AL1324" i="1"/>
  <c r="K1519" i="1"/>
  <c r="P1501" i="1"/>
  <c r="Y1350" i="1"/>
  <c r="AE1511" i="1"/>
  <c r="Y1507" i="1"/>
  <c r="AD1506" i="1"/>
  <c r="AE1384" i="1"/>
  <c r="AP1465" i="1"/>
  <c r="Q1384" i="1"/>
  <c r="H1349" i="1"/>
  <c r="H1302" i="1"/>
  <c r="AE1406" i="1"/>
  <c r="Q1363" i="1"/>
  <c r="X1492" i="1"/>
  <c r="AS1380" i="1"/>
  <c r="M1492" i="1"/>
  <c r="AL1328" i="1"/>
  <c r="AR1360" i="1"/>
  <c r="AH1456" i="1"/>
  <c r="AJ1472" i="1"/>
  <c r="Y1377" i="1"/>
  <c r="AD1457" i="1"/>
  <c r="T1407" i="1"/>
  <c r="AJ1511" i="1"/>
  <c r="AH1298" i="1"/>
  <c r="AE1355" i="1"/>
  <c r="S1407" i="1"/>
  <c r="F1483" i="1"/>
  <c r="Q1466" i="1"/>
  <c r="T1406" i="1"/>
  <c r="L1456" i="1"/>
  <c r="AS1324" i="1"/>
  <c r="V1519" i="1"/>
  <c r="U1452" i="1"/>
  <c r="T1371" i="1"/>
  <c r="AT1405" i="1"/>
  <c r="AK1501" i="1"/>
  <c r="R1454" i="1"/>
  <c r="AG1511" i="1"/>
  <c r="AA1460" i="1"/>
  <c r="X1481" i="1"/>
  <c r="H1471" i="1"/>
  <c r="X1459" i="1"/>
  <c r="F1384" i="1"/>
  <c r="AE1471" i="1"/>
  <c r="J1302" i="1"/>
  <c r="P1445" i="1"/>
  <c r="Z1302" i="1"/>
  <c r="AC1374" i="1"/>
  <c r="F1363" i="1"/>
  <c r="AG1492" i="1"/>
  <c r="AF1492" i="1"/>
  <c r="AD1328" i="1"/>
  <c r="R1472" i="1"/>
  <c r="M1345" i="1"/>
  <c r="AE1377" i="1"/>
  <c r="AT1441" i="1"/>
  <c r="AB1343" i="1"/>
  <c r="AT1511" i="1"/>
  <c r="U1298" i="1"/>
  <c r="Z1330" i="1"/>
  <c r="T1452" i="1"/>
  <c r="R1506" i="1"/>
  <c r="X1405" i="1"/>
  <c r="AP1519" i="1"/>
  <c r="AT1371" i="1"/>
  <c r="H1350" i="1"/>
  <c r="M1454" i="1"/>
  <c r="L1484" i="1"/>
  <c r="AO1321" i="1"/>
  <c r="AN1324" i="1"/>
  <c r="AB1454" i="1"/>
  <c r="AO1428" i="1"/>
  <c r="AM1330" i="1"/>
  <c r="AH1352" i="1"/>
  <c r="AI1384" i="1"/>
  <c r="K1481" i="1"/>
  <c r="AD1343" i="1"/>
  <c r="U1498" i="1"/>
  <c r="AP1321" i="1"/>
  <c r="AS1372" i="1"/>
  <c r="T1405" i="1"/>
  <c r="Q1403" i="1"/>
  <c r="V1335" i="1"/>
  <c r="AM1329" i="1"/>
  <c r="Q1434" i="1"/>
  <c r="AR1495" i="1"/>
  <c r="Z1524" i="1"/>
  <c r="AG1372" i="1"/>
  <c r="AL1519" i="1"/>
  <c r="AF1356" i="1"/>
  <c r="AQ1484" i="1"/>
  <c r="AH1405" i="1"/>
  <c r="AH1485" i="1"/>
  <c r="AG1523" i="1"/>
  <c r="N1330" i="1"/>
  <c r="O1338" i="1"/>
  <c r="F1370" i="1"/>
  <c r="I1484" i="1"/>
  <c r="I1389" i="1"/>
  <c r="AA1454" i="1"/>
  <c r="AO1524" i="1"/>
  <c r="G1352" i="1"/>
  <c r="Q1321" i="1"/>
  <c r="AR1324" i="1"/>
  <c r="X1324" i="1"/>
  <c r="F1388" i="1"/>
  <c r="S1452" i="1"/>
  <c r="AO1519" i="1"/>
  <c r="AN1519" i="1"/>
  <c r="AI1449" i="1"/>
  <c r="T1340" i="1"/>
  <c r="AQ1340" i="1"/>
  <c r="M1372" i="1"/>
  <c r="N1436" i="1"/>
  <c r="F1484" i="1"/>
  <c r="AL1524" i="1"/>
  <c r="AA1405" i="1"/>
  <c r="Q1485" i="1"/>
  <c r="AM1324" i="1"/>
  <c r="I1464" i="1"/>
  <c r="AI1371" i="1"/>
  <c r="X1371" i="1"/>
  <c r="AP1371" i="1"/>
  <c r="S1455" i="1"/>
  <c r="T1455" i="1"/>
  <c r="S1499" i="1"/>
  <c r="I1499" i="1"/>
  <c r="W1308" i="1"/>
  <c r="AL1308" i="1"/>
  <c r="AH1372" i="1"/>
  <c r="K1436" i="1"/>
  <c r="S1484" i="1"/>
  <c r="L1341" i="1"/>
  <c r="R1389" i="1"/>
  <c r="AP1405" i="1"/>
  <c r="AP1421" i="1"/>
  <c r="K1437" i="1"/>
  <c r="AD1485" i="1"/>
  <c r="AC1485" i="1"/>
  <c r="AF1501" i="1"/>
  <c r="T1517" i="1"/>
  <c r="AH1310" i="1"/>
  <c r="Y1310" i="1"/>
  <c r="Z1350" i="1"/>
  <c r="AC1350" i="1"/>
  <c r="AH1350" i="1"/>
  <c r="AT1390" i="1"/>
  <c r="W1390" i="1"/>
  <c r="J1454" i="1"/>
  <c r="AN1454" i="1"/>
  <c r="Z1403" i="1"/>
  <c r="AF1403" i="1"/>
  <c r="AS1475" i="1"/>
  <c r="AM1475" i="1"/>
  <c r="O1508" i="1"/>
  <c r="AE1437" i="1"/>
  <c r="AM1388" i="1"/>
  <c r="AM1468" i="1"/>
  <c r="AT1508" i="1"/>
  <c r="I1421" i="1"/>
  <c r="P1405" i="1"/>
  <c r="Z1517" i="1"/>
  <c r="V1455" i="1"/>
  <c r="AJ1504" i="1"/>
  <c r="AC1332" i="1"/>
  <c r="AN1380" i="1"/>
  <c r="AB1396" i="1"/>
  <c r="Y1412" i="1"/>
  <c r="AT1428" i="1"/>
  <c r="X1444" i="1"/>
  <c r="AK1460" i="1"/>
  <c r="AN1476" i="1"/>
  <c r="V1301" i="1"/>
  <c r="AK1397" i="1"/>
  <c r="Q1445" i="1"/>
  <c r="AQ1477" i="1"/>
  <c r="AQ1509" i="1"/>
  <c r="AO1491" i="1"/>
  <c r="AA1428" i="1"/>
  <c r="K1381" i="1"/>
  <c r="R1458" i="1"/>
  <c r="Q1330" i="1"/>
  <c r="Q1470" i="1"/>
  <c r="J1367" i="1"/>
  <c r="AS1391" i="1"/>
  <c r="AK1315" i="1"/>
  <c r="AF1471" i="1"/>
  <c r="R1352" i="1"/>
  <c r="AO1352" i="1"/>
  <c r="AG1384" i="1"/>
  <c r="AC1448" i="1"/>
  <c r="AG1480" i="1"/>
  <c r="W1305" i="1"/>
  <c r="U1321" i="1"/>
  <c r="W1353" i="1"/>
  <c r="AL1385" i="1"/>
  <c r="AM1417" i="1"/>
  <c r="S1458" i="1"/>
  <c r="P1449" i="1"/>
  <c r="H1481" i="1"/>
  <c r="AI1346" i="1"/>
  <c r="P1334" i="1"/>
  <c r="AN1331" i="1"/>
  <c r="I1504" i="1"/>
  <c r="AJ1448" i="1"/>
  <c r="H1458" i="1"/>
  <c r="AE1465" i="1"/>
  <c r="K1315" i="1"/>
  <c r="AI1315" i="1"/>
  <c r="N1451" i="1"/>
  <c r="AF1451" i="1"/>
  <c r="O1471" i="1"/>
  <c r="N1471" i="1"/>
  <c r="N1495" i="1"/>
  <c r="V1495" i="1"/>
  <c r="P1384" i="1"/>
  <c r="S1432" i="1"/>
  <c r="O1448" i="1"/>
  <c r="R1464" i="1"/>
  <c r="N1480" i="1"/>
  <c r="Z1385" i="1"/>
  <c r="K1417" i="1"/>
  <c r="Z1449" i="1"/>
  <c r="AH1465" i="1"/>
  <c r="AK1481" i="1"/>
  <c r="AR1306" i="1"/>
  <c r="V1334" i="1"/>
  <c r="S1334" i="1"/>
  <c r="Q1422" i="1"/>
  <c r="AQ1331" i="1"/>
  <c r="G1331" i="1"/>
  <c r="AL1459" i="1"/>
  <c r="S1459" i="1"/>
  <c r="G1504" i="1"/>
  <c r="Z1520" i="1"/>
  <c r="AC1507" i="1"/>
  <c r="R1507" i="1"/>
  <c r="AP1320" i="1"/>
  <c r="AK1314" i="1"/>
  <c r="Z1346" i="1"/>
  <c r="P1321" i="1"/>
  <c r="AL1353" i="1"/>
  <c r="K1449" i="1"/>
  <c r="AO1432" i="1"/>
  <c r="AI1480" i="1"/>
  <c r="G1306" i="1"/>
  <c r="Y1465" i="1"/>
  <c r="AA1507" i="1"/>
  <c r="AO1415" i="1"/>
  <c r="AA1464" i="1"/>
  <c r="AH1520" i="1"/>
  <c r="N1385" i="1"/>
  <c r="AO1481" i="1"/>
  <c r="O1315" i="1"/>
  <c r="AH1495" i="1"/>
  <c r="I1331" i="1"/>
  <c r="AE1491" i="1"/>
  <c r="Z1491" i="1"/>
  <c r="Y1379" i="1"/>
  <c r="W1523" i="1"/>
  <c r="J1426" i="1"/>
  <c r="R1498" i="1"/>
  <c r="AP1498" i="1"/>
  <c r="K1378" i="1"/>
  <c r="AQ1378" i="1"/>
  <c r="U1351" i="1"/>
  <c r="P1399" i="1"/>
  <c r="T1426" i="1"/>
  <c r="AQ1383" i="1"/>
  <c r="AB1412" i="1"/>
  <c r="AQ1412" i="1"/>
  <c r="AO1301" i="1"/>
  <c r="AG1301" i="1"/>
  <c r="AJ1349" i="1"/>
  <c r="AM1381" i="1"/>
  <c r="W1397" i="1"/>
  <c r="H1397" i="1"/>
  <c r="AP1413" i="1"/>
  <c r="AR1445" i="1"/>
  <c r="P1461" i="1"/>
  <c r="AD1461" i="1"/>
  <c r="AH1477" i="1"/>
  <c r="AT1493" i="1"/>
  <c r="R1493" i="1"/>
  <c r="AO1509" i="1"/>
  <c r="AT1509" i="1"/>
  <c r="AH1302" i="1"/>
  <c r="N1302" i="1"/>
  <c r="AO1374" i="1"/>
  <c r="AA1374" i="1"/>
  <c r="AD1406" i="1"/>
  <c r="Y1406" i="1"/>
  <c r="AL1406" i="1"/>
  <c r="W1438" i="1"/>
  <c r="AK1438" i="1"/>
  <c r="I1307" i="1"/>
  <c r="AF1307" i="1"/>
  <c r="AP1307" i="1"/>
  <c r="AQ1363" i="1"/>
  <c r="AP1363" i="1"/>
  <c r="AB1440" i="1"/>
  <c r="AS1348" i="1"/>
  <c r="AE1380" i="1"/>
  <c r="T1396" i="1"/>
  <c r="M1444" i="1"/>
  <c r="AQ1476" i="1"/>
  <c r="T1445" i="1"/>
  <c r="S1509" i="1"/>
  <c r="N1322" i="1"/>
  <c r="X1322" i="1"/>
  <c r="K1426" i="1"/>
  <c r="G1426" i="1"/>
  <c r="AE1375" i="1"/>
  <c r="V1408" i="1"/>
  <c r="AL1370" i="1"/>
  <c r="Y1394" i="1"/>
  <c r="AG1407" i="1"/>
  <c r="AR1511" i="1"/>
  <c r="R1492" i="1"/>
  <c r="U1392" i="1"/>
  <c r="S1348" i="1"/>
  <c r="AJ1364" i="1"/>
  <c r="AF1396" i="1"/>
  <c r="AO1444" i="1"/>
  <c r="J1476" i="1"/>
  <c r="AT1500" i="1"/>
  <c r="U1426" i="1"/>
  <c r="J1429" i="1"/>
  <c r="H1493" i="1"/>
  <c r="K1322" i="1"/>
  <c r="U1407" i="1"/>
  <c r="R1474" i="1"/>
  <c r="AD1474" i="1"/>
  <c r="F1443" i="1"/>
  <c r="P1483" i="1"/>
  <c r="AL1482" i="1"/>
  <c r="L1482" i="1"/>
  <c r="N1312" i="1"/>
  <c r="AP1328" i="1"/>
  <c r="AH1328" i="1"/>
  <c r="G1360" i="1"/>
  <c r="W1360" i="1"/>
  <c r="AL1376" i="1"/>
  <c r="AM1376" i="1"/>
  <c r="AF1392" i="1"/>
  <c r="AR1392" i="1"/>
  <c r="F1424" i="1"/>
  <c r="AQ1424" i="1"/>
  <c r="M1440" i="1"/>
  <c r="AS1440" i="1"/>
  <c r="AQ1456" i="1"/>
  <c r="P1472" i="1"/>
  <c r="AG1472" i="1"/>
  <c r="AA1488" i="1"/>
  <c r="W1488" i="1"/>
  <c r="V1514" i="1"/>
  <c r="AO1514" i="1"/>
  <c r="M1514" i="1"/>
  <c r="AM1313" i="1"/>
  <c r="Y1313" i="1"/>
  <c r="AC1329" i="1"/>
  <c r="K1345" i="1"/>
  <c r="AK1345" i="1"/>
  <c r="M1377" i="1"/>
  <c r="AK1377" i="1"/>
  <c r="T1393" i="1"/>
  <c r="T1529" i="1" s="1"/>
  <c r="H1393" i="1"/>
  <c r="H1529" i="1" s="1"/>
  <c r="P1409" i="1"/>
  <c r="H1409" i="1"/>
  <c r="AR1409" i="1"/>
  <c r="I1425" i="1"/>
  <c r="Q1425" i="1"/>
  <c r="H1441" i="1"/>
  <c r="P1441" i="1"/>
  <c r="AH1457" i="1"/>
  <c r="AO1457" i="1"/>
  <c r="AJ1457" i="1"/>
  <c r="AC1473" i="1"/>
  <c r="AJ1473" i="1"/>
  <c r="AF1489" i="1"/>
  <c r="V1489" i="1"/>
  <c r="AP1489" i="1"/>
  <c r="AA1505" i="1"/>
  <c r="T1505" i="1"/>
  <c r="AR1521" i="1"/>
  <c r="AQ1521" i="1"/>
  <c r="Y1521" i="1"/>
  <c r="AS1354" i="1"/>
  <c r="Q1354" i="1"/>
  <c r="AI1434" i="1"/>
  <c r="AB1434" i="1"/>
  <c r="P1462" i="1"/>
  <c r="AN1462" i="1"/>
  <c r="R1462" i="1"/>
  <c r="Z1411" i="1"/>
  <c r="Q1411" i="1"/>
  <c r="V1411" i="1"/>
  <c r="Z1496" i="1"/>
  <c r="AT1496" i="1"/>
  <c r="K1512" i="1"/>
  <c r="AQ1512" i="1"/>
  <c r="Z1434" i="1"/>
  <c r="AE1408" i="1"/>
  <c r="V1345" i="1"/>
  <c r="AP1472" i="1"/>
  <c r="AM1408" i="1"/>
  <c r="G1345" i="1"/>
  <c r="AT1472" i="1"/>
  <c r="AA1441" i="1"/>
  <c r="AQ1408" i="1"/>
  <c r="AL1345" i="1"/>
  <c r="O1440" i="1"/>
  <c r="O1470" i="1"/>
  <c r="U1319" i="1"/>
  <c r="T1391" i="1"/>
  <c r="J1370" i="1"/>
  <c r="H1522" i="1"/>
  <c r="H1327" i="1"/>
  <c r="AG1299" i="1"/>
  <c r="AH1299" i="1"/>
  <c r="V1427" i="1"/>
  <c r="AM1427" i="1"/>
  <c r="R1427" i="1"/>
  <c r="V1447" i="1"/>
  <c r="AD1467" i="1"/>
  <c r="AK1467" i="1"/>
  <c r="L1467" i="1"/>
  <c r="AK1487" i="1"/>
  <c r="AQ1511" i="1"/>
  <c r="AO1511" i="1"/>
  <c r="W1396" i="1"/>
  <c r="Y1349" i="1"/>
  <c r="Q1298" i="1"/>
  <c r="AN1298" i="1"/>
  <c r="AP1358" i="1"/>
  <c r="X1303" i="1"/>
  <c r="I1327" i="1"/>
  <c r="AJ1327" i="1"/>
  <c r="AG1355" i="1"/>
  <c r="AQ1355" i="1"/>
  <c r="AI1383" i="1"/>
  <c r="I1407" i="1"/>
  <c r="G1407" i="1"/>
  <c r="N1418" i="1"/>
  <c r="Z1418" i="1"/>
  <c r="U1358" i="1"/>
  <c r="AT1383" i="1"/>
  <c r="AB1487" i="1"/>
  <c r="X1370" i="1"/>
  <c r="AR1522" i="1"/>
  <c r="AL1303" i="1"/>
  <c r="Z1407" i="1"/>
  <c r="AT1342" i="1"/>
  <c r="I1342" i="1"/>
  <c r="I1486" i="1"/>
  <c r="X1323" i="1"/>
  <c r="AK1323" i="1"/>
  <c r="AC1351" i="1"/>
  <c r="AA1375" i="1"/>
  <c r="N1399" i="1"/>
  <c r="K1463" i="1"/>
  <c r="AH1483" i="1"/>
  <c r="AO1483" i="1"/>
  <c r="J1503" i="1"/>
  <c r="W1503" i="1"/>
  <c r="AC1498" i="1"/>
  <c r="R1443" i="1"/>
  <c r="AT1375" i="1"/>
  <c r="AM1323" i="1"/>
  <c r="Q1486" i="1"/>
  <c r="AM1399" i="1"/>
  <c r="P1503" i="1"/>
  <c r="AH1410" i="1"/>
  <c r="G1410" i="1"/>
  <c r="V1490" i="1"/>
  <c r="N1490" i="1"/>
  <c r="AO1466" i="1"/>
  <c r="R1466" i="1"/>
  <c r="AS1414" i="1"/>
  <c r="S1414" i="1"/>
  <c r="T1335" i="1"/>
  <c r="AG1335" i="1"/>
  <c r="AH1359" i="1"/>
  <c r="F1359" i="1"/>
  <c r="AM1387" i="1"/>
  <c r="L1387" i="1"/>
  <c r="G1415" i="1"/>
  <c r="AF1415" i="1"/>
  <c r="M1466" i="1"/>
  <c r="G1414" i="1"/>
  <c r="R1490" i="1"/>
  <c r="G1338" i="1"/>
  <c r="AK1338" i="1"/>
  <c r="U1458" i="1"/>
  <c r="V1506" i="1"/>
  <c r="AQ1319" i="1"/>
  <c r="AF1367" i="1"/>
  <c r="AE1391" i="1"/>
  <c r="AB1458" i="1"/>
  <c r="AP1506" i="1"/>
  <c r="J1319" i="1"/>
  <c r="AP1367" i="1"/>
  <c r="O1391" i="1"/>
  <c r="AH1433" i="1"/>
  <c r="AQ1497" i="1"/>
  <c r="AM1334" i="1"/>
  <c r="AB1422" i="1"/>
  <c r="V1331" i="1"/>
  <c r="AT1504" i="1"/>
  <c r="AL1416" i="1"/>
  <c r="Y1305" i="1"/>
  <c r="Z1352" i="1"/>
  <c r="J1520" i="1"/>
  <c r="Q1513" i="1"/>
  <c r="AI1432" i="1"/>
  <c r="AS1433" i="1"/>
  <c r="AL1382" i="1"/>
  <c r="I1379" i="1"/>
  <c r="I1498" i="1"/>
  <c r="AL1351" i="1"/>
  <c r="J1418" i="1"/>
  <c r="AP1316" i="1"/>
  <c r="AI1301" i="1"/>
  <c r="AR1365" i="1"/>
  <c r="AA1413" i="1"/>
  <c r="X1445" i="1"/>
  <c r="AO1477" i="1"/>
  <c r="O1509" i="1"/>
  <c r="N1374" i="1"/>
  <c r="Y1438" i="1"/>
  <c r="AK1307" i="1"/>
  <c r="AA1332" i="1"/>
  <c r="AL1380" i="1"/>
  <c r="F1492" i="1"/>
  <c r="AC1493" i="1"/>
  <c r="AJ1322" i="1"/>
  <c r="AQ1441" i="1"/>
  <c r="L1327" i="1"/>
  <c r="AN1378" i="1"/>
  <c r="AR1380" i="1"/>
  <c r="H1500" i="1"/>
  <c r="AR1322" i="1"/>
  <c r="AG1474" i="1"/>
  <c r="AI1483" i="1"/>
  <c r="AR1328" i="1"/>
  <c r="AP1360" i="1"/>
  <c r="J1376" i="1"/>
  <c r="AP1424" i="1"/>
  <c r="Q1456" i="1"/>
  <c r="I1488" i="1"/>
  <c r="AS1514" i="1"/>
  <c r="L1329" i="1"/>
  <c r="G1377" i="1"/>
  <c r="AI1393" i="1"/>
  <c r="AI1529" i="1" s="1"/>
  <c r="N1425" i="1"/>
  <c r="AQ1457" i="1"/>
  <c r="Z1473" i="1"/>
  <c r="T1489" i="1"/>
  <c r="L1521" i="1"/>
  <c r="P1354" i="1"/>
  <c r="AE1434" i="1"/>
  <c r="AF1411" i="1"/>
  <c r="AN1512" i="1"/>
  <c r="AH1408" i="1"/>
  <c r="AP1474" i="1"/>
  <c r="AP1312" i="1"/>
  <c r="G1470" i="1"/>
  <c r="O1407" i="1"/>
  <c r="AC1427" i="1"/>
  <c r="H1467" i="1"/>
  <c r="AG1487" i="1"/>
  <c r="AT1298" i="1"/>
  <c r="AB1327" i="1"/>
  <c r="N1383" i="1"/>
  <c r="U1370" i="1"/>
  <c r="P1447" i="1"/>
  <c r="U1327" i="1"/>
  <c r="W1342" i="1"/>
  <c r="M1351" i="1"/>
  <c r="L1483" i="1"/>
  <c r="AL1521" i="1"/>
  <c r="J1463" i="1"/>
  <c r="I1463" i="1"/>
  <c r="AJ1490" i="1"/>
  <c r="F1466" i="1"/>
  <c r="AN1414" i="1"/>
  <c r="AK1335" i="1"/>
  <c r="AB1367" i="1"/>
  <c r="I1364" i="1"/>
  <c r="V1365" i="1"/>
  <c r="AA1379" i="1"/>
  <c r="S1379" i="1"/>
  <c r="N1379" i="1"/>
  <c r="N1372" i="1"/>
  <c r="K1454" i="1"/>
  <c r="K1453" i="1"/>
  <c r="AI1421" i="1"/>
  <c r="AE1356" i="1"/>
  <c r="AM1404" i="1"/>
  <c r="U1484" i="1"/>
  <c r="AF1437" i="1"/>
  <c r="J1442" i="1"/>
  <c r="I1308" i="1"/>
  <c r="AG1468" i="1"/>
  <c r="J1434" i="1"/>
  <c r="Z1379" i="1"/>
  <c r="AQ1300" i="1"/>
  <c r="L1458" i="1"/>
  <c r="Y1338" i="1"/>
  <c r="AO1394" i="1"/>
  <c r="AI1308" i="1"/>
  <c r="U1436" i="1"/>
  <c r="AF1484" i="1"/>
  <c r="AO1341" i="1"/>
  <c r="AT1389" i="1"/>
  <c r="AA1421" i="1"/>
  <c r="F1485" i="1"/>
  <c r="I1517" i="1"/>
  <c r="G1384" i="1"/>
  <c r="Z1353" i="1"/>
  <c r="AQ1433" i="1"/>
  <c r="F1479" i="1"/>
  <c r="J1479" i="1"/>
  <c r="AL1479" i="1"/>
  <c r="Y1324" i="1"/>
  <c r="I1324" i="1"/>
  <c r="AA1388" i="1"/>
  <c r="AS1420" i="1"/>
  <c r="K1452" i="1"/>
  <c r="AI1402" i="1"/>
  <c r="M1402" i="1"/>
  <c r="X1519" i="1"/>
  <c r="AJ1519" i="1"/>
  <c r="AJ1452" i="1"/>
  <c r="W1356" i="1"/>
  <c r="L1452" i="1"/>
  <c r="N1340" i="1"/>
  <c r="V1372" i="1"/>
  <c r="AE1436" i="1"/>
  <c r="AL1484" i="1"/>
  <c r="K1524" i="1"/>
  <c r="AH1373" i="1"/>
  <c r="AG1421" i="1"/>
  <c r="AK1485" i="1"/>
  <c r="J1324" i="1"/>
  <c r="R1309" i="1"/>
  <c r="W1464" i="1"/>
  <c r="O1371" i="1"/>
  <c r="Z1371" i="1"/>
  <c r="AS1371" i="1"/>
  <c r="AI1455" i="1"/>
  <c r="AN1455" i="1"/>
  <c r="Q1499" i="1"/>
  <c r="AO1499" i="1"/>
  <c r="AR1308" i="1"/>
  <c r="Q1308" i="1"/>
  <c r="AC1372" i="1"/>
  <c r="AP1404" i="1"/>
  <c r="AI1436" i="1"/>
  <c r="AI1484" i="1"/>
  <c r="J1309" i="1"/>
  <c r="P1309" i="1"/>
  <c r="AR1341" i="1"/>
  <c r="O1373" i="1"/>
  <c r="AN1389" i="1"/>
  <c r="S1421" i="1"/>
  <c r="AC1421" i="1"/>
  <c r="T1437" i="1"/>
  <c r="AG1453" i="1"/>
  <c r="AE1469" i="1"/>
  <c r="AT1485" i="1"/>
  <c r="AE1485" i="1"/>
  <c r="Q1501" i="1"/>
  <c r="L1517" i="1"/>
  <c r="AI1442" i="1"/>
  <c r="AM1310" i="1"/>
  <c r="M1310" i="1"/>
  <c r="AP1350" i="1"/>
  <c r="V1350" i="1"/>
  <c r="AN1350" i="1"/>
  <c r="AI1390" i="1"/>
  <c r="AL1390" i="1"/>
  <c r="AP1454" i="1"/>
  <c r="AH1454" i="1"/>
  <c r="AP1403" i="1"/>
  <c r="F1403" i="1"/>
  <c r="AT1475" i="1"/>
  <c r="AH1475" i="1"/>
  <c r="AS1508" i="1"/>
  <c r="L1320" i="1"/>
  <c r="AL1388" i="1"/>
  <c r="G1468" i="1"/>
  <c r="AO1508" i="1"/>
  <c r="G1314" i="1"/>
  <c r="M1373" i="1"/>
  <c r="AE1405" i="1"/>
  <c r="F1469" i="1"/>
  <c r="W1517" i="1"/>
  <c r="AJ1420" i="1"/>
  <c r="AG1479" i="1"/>
  <c r="N1400" i="1"/>
  <c r="L1306" i="1"/>
  <c r="U1300" i="1"/>
  <c r="AD1332" i="1"/>
  <c r="L1364" i="1"/>
  <c r="AM1380" i="1"/>
  <c r="U1396" i="1"/>
  <c r="V1412" i="1"/>
  <c r="N1428" i="1"/>
  <c r="Q1444" i="1"/>
  <c r="L1460" i="1"/>
  <c r="AC1476" i="1"/>
  <c r="X1301" i="1"/>
  <c r="AE1365" i="1"/>
  <c r="O1397" i="1"/>
  <c r="AD1445" i="1"/>
  <c r="AT1477" i="1"/>
  <c r="P1509" i="1"/>
  <c r="AR1516" i="1"/>
  <c r="R1491" i="1"/>
  <c r="AG1444" i="1"/>
  <c r="AF1364" i="1"/>
  <c r="T1300" i="1"/>
  <c r="AK1316" i="1"/>
  <c r="J1458" i="1"/>
  <c r="AH1330" i="1"/>
  <c r="I1319" i="1"/>
  <c r="AG1343" i="1"/>
  <c r="K1367" i="1"/>
  <c r="AA1391" i="1"/>
  <c r="AQ1315" i="1"/>
  <c r="AI1471" i="1"/>
  <c r="X1352" i="1"/>
  <c r="AP1352" i="1"/>
  <c r="AA1384" i="1"/>
  <c r="Z1416" i="1"/>
  <c r="AH1448" i="1"/>
  <c r="F1314" i="1"/>
  <c r="F1305" i="1"/>
  <c r="M1321" i="1"/>
  <c r="AC1337" i="1"/>
  <c r="U1353" i="1"/>
  <c r="AC1385" i="1"/>
  <c r="AK1401" i="1"/>
  <c r="G1433" i="1"/>
  <c r="T1432" i="1"/>
  <c r="AM1416" i="1"/>
  <c r="X1458" i="1"/>
  <c r="P1337" i="1"/>
  <c r="Q1449" i="1"/>
  <c r="AR1481" i="1"/>
  <c r="Y1497" i="1"/>
  <c r="AD1346" i="1"/>
  <c r="Q1334" i="1"/>
  <c r="O1520" i="1"/>
  <c r="AL1320" i="1"/>
  <c r="I1416" i="1"/>
  <c r="T1458" i="1"/>
  <c r="AI1337" i="1"/>
  <c r="J1497" i="1"/>
  <c r="AF1315" i="1"/>
  <c r="AB1315" i="1"/>
  <c r="AA1431" i="1"/>
  <c r="AD1451" i="1"/>
  <c r="AR1451" i="1"/>
  <c r="AJ1471" i="1"/>
  <c r="AH1471" i="1"/>
  <c r="AP1495" i="1"/>
  <c r="G1495" i="1"/>
  <c r="AE1515" i="1"/>
  <c r="AC1515" i="1"/>
  <c r="AF1384" i="1"/>
  <c r="F1432" i="1"/>
  <c r="AQ1448" i="1"/>
  <c r="P1464" i="1"/>
  <c r="F1480" i="1"/>
  <c r="V1369" i="1"/>
  <c r="F1385" i="1"/>
  <c r="AJ1401" i="1"/>
  <c r="J1417" i="1"/>
  <c r="AG1433" i="1"/>
  <c r="T1449" i="1"/>
  <c r="AL1465" i="1"/>
  <c r="AC1481" i="1"/>
  <c r="AL1497" i="1"/>
  <c r="AT1513" i="1"/>
  <c r="M1513" i="1"/>
  <c r="AD1306" i="1"/>
  <c r="AT1334" i="1"/>
  <c r="W1334" i="1"/>
  <c r="AB1382" i="1"/>
  <c r="Z1382" i="1"/>
  <c r="AR1422" i="1"/>
  <c r="AF1446" i="1"/>
  <c r="AC1446" i="1"/>
  <c r="AB1331" i="1"/>
  <c r="AD1331" i="1"/>
  <c r="Z1459" i="1"/>
  <c r="G1459" i="1"/>
  <c r="AI1504" i="1"/>
  <c r="G1520" i="1"/>
  <c r="AS1507" i="1"/>
  <c r="AR1507" i="1"/>
  <c r="J1320" i="1"/>
  <c r="X1400" i="1"/>
  <c r="AG1314" i="1"/>
  <c r="J1346" i="1"/>
  <c r="AJ1321" i="1"/>
  <c r="I1353" i="1"/>
  <c r="M1432" i="1"/>
  <c r="AO1504" i="1"/>
  <c r="S1306" i="1"/>
  <c r="AE1401" i="1"/>
  <c r="AO1465" i="1"/>
  <c r="V1513" i="1"/>
  <c r="O1507" i="1"/>
  <c r="AH1515" i="1"/>
  <c r="V1415" i="1"/>
  <c r="AD1464" i="1"/>
  <c r="AQ1520" i="1"/>
  <c r="AR1385" i="1"/>
  <c r="R1433" i="1"/>
  <c r="AP1481" i="1"/>
  <c r="M1315" i="1"/>
  <c r="F1495" i="1"/>
  <c r="N1491" i="1"/>
  <c r="AI1491" i="1"/>
  <c r="AO1379" i="1"/>
  <c r="P1523" i="1"/>
  <c r="J1328" i="1"/>
  <c r="F1498" i="1"/>
  <c r="AQ1498" i="1"/>
  <c r="AF1378" i="1"/>
  <c r="G1378" i="1"/>
  <c r="AM1351" i="1"/>
  <c r="Z1399" i="1"/>
  <c r="S1426" i="1"/>
  <c r="X1418" i="1"/>
  <c r="Q1383" i="1"/>
  <c r="K1316" i="1"/>
  <c r="AM1316" i="1"/>
  <c r="H1412" i="1"/>
  <c r="R1412" i="1"/>
  <c r="P1301" i="1"/>
  <c r="K1301" i="1"/>
  <c r="AK1349" i="1"/>
  <c r="AT1365" i="1"/>
  <c r="AP1365" i="1"/>
  <c r="Y1381" i="1"/>
  <c r="AM1397" i="1"/>
  <c r="AB1397" i="1"/>
  <c r="K1413" i="1"/>
  <c r="X1429" i="1"/>
  <c r="AL1429" i="1"/>
  <c r="I1445" i="1"/>
  <c r="AR1461" i="1"/>
  <c r="V1461" i="1"/>
  <c r="S1477" i="1"/>
  <c r="X1493" i="1"/>
  <c r="AL1493" i="1"/>
  <c r="U1509" i="1"/>
  <c r="AB1509" i="1"/>
  <c r="V1302" i="1"/>
  <c r="AN1302" i="1"/>
  <c r="K1374" i="1"/>
  <c r="AQ1374" i="1"/>
  <c r="AT1406" i="1"/>
  <c r="AJ1406" i="1"/>
  <c r="AF1406" i="1"/>
  <c r="AM1438" i="1"/>
  <c r="AF1438" i="1"/>
  <c r="AL1307" i="1"/>
  <c r="X1307" i="1"/>
  <c r="AO1307" i="1"/>
  <c r="AB1363" i="1"/>
  <c r="AS1363" i="1"/>
  <c r="O1516" i="1"/>
  <c r="AM1516" i="1"/>
  <c r="AE1445" i="1"/>
  <c r="AI1332" i="1"/>
  <c r="W1348" i="1"/>
  <c r="O1380" i="1"/>
  <c r="AL1408" i="1"/>
  <c r="Q1460" i="1"/>
  <c r="W1476" i="1"/>
  <c r="AC1516" i="1"/>
  <c r="G1365" i="1"/>
  <c r="AF1461" i="1"/>
  <c r="Z1412" i="1"/>
  <c r="AD1322" i="1"/>
  <c r="AS1322" i="1"/>
  <c r="AA1426" i="1"/>
  <c r="AE1426" i="1"/>
  <c r="AH1375" i="1"/>
  <c r="L1408" i="1"/>
  <c r="T1370" i="1"/>
  <c r="G1394" i="1"/>
  <c r="AI1407" i="1"/>
  <c r="F1511" i="1"/>
  <c r="L1500" i="1"/>
  <c r="AL1397" i="1"/>
  <c r="AT1300" i="1"/>
  <c r="AT1348" i="1"/>
  <c r="AA1380" i="1"/>
  <c r="P1396" i="1"/>
  <c r="Y1444" i="1"/>
  <c r="V1476" i="1"/>
  <c r="S1500" i="1"/>
  <c r="AM1426" i="1"/>
  <c r="AT1429" i="1"/>
  <c r="F1493" i="1"/>
  <c r="Y1370" i="1"/>
  <c r="AA1302" i="1"/>
  <c r="AH1474" i="1"/>
  <c r="H1474" i="1"/>
  <c r="R1463" i="1"/>
  <c r="AK1483" i="1"/>
  <c r="T1482" i="1"/>
  <c r="AC1482" i="1"/>
  <c r="AS1312" i="1"/>
  <c r="Z1328" i="1"/>
  <c r="AI1328" i="1"/>
  <c r="AM1360" i="1"/>
  <c r="N1360" i="1"/>
  <c r="W1376" i="1"/>
  <c r="AO1376" i="1"/>
  <c r="K1392" i="1"/>
  <c r="AA1392" i="1"/>
  <c r="AA1424" i="1"/>
  <c r="H1424" i="1"/>
  <c r="AK1440" i="1"/>
  <c r="F1440" i="1"/>
  <c r="K1456" i="1"/>
  <c r="AL1472" i="1"/>
  <c r="K1472" i="1"/>
  <c r="AQ1488" i="1"/>
  <c r="J1488" i="1"/>
  <c r="AL1514" i="1"/>
  <c r="AI1514" i="1"/>
  <c r="AR1514" i="1"/>
  <c r="Q1313" i="1"/>
  <c r="Z1313" i="1"/>
  <c r="J1329" i="1"/>
  <c r="AA1345" i="1"/>
  <c r="Y1345" i="1"/>
  <c r="AH1377" i="1"/>
  <c r="K1377" i="1"/>
  <c r="AO1393" i="1"/>
  <c r="AO1529" i="1" s="1"/>
  <c r="AC1393" i="1"/>
  <c r="AC1529" i="1" s="1"/>
  <c r="AF1409" i="1"/>
  <c r="X1409" i="1"/>
  <c r="W1409" i="1"/>
  <c r="G1425" i="1"/>
  <c r="AM1425" i="1"/>
  <c r="X1441" i="1"/>
  <c r="U1441" i="1"/>
  <c r="P1457" i="1"/>
  <c r="K1457" i="1"/>
  <c r="I1457" i="1"/>
  <c r="F1473" i="1"/>
  <c r="AH1473" i="1"/>
  <c r="AI1489" i="1"/>
  <c r="AL1489" i="1"/>
  <c r="X1489" i="1"/>
  <c r="AQ1505" i="1"/>
  <c r="AJ1505" i="1"/>
  <c r="AD1521" i="1"/>
  <c r="AB1521" i="1"/>
  <c r="N1354" i="1"/>
  <c r="AF1354" i="1"/>
  <c r="X1354" i="1"/>
  <c r="U1434" i="1"/>
  <c r="AG1434" i="1"/>
  <c r="AK1462" i="1"/>
  <c r="O1462" i="1"/>
  <c r="Q1462" i="1"/>
  <c r="AP1411" i="1"/>
  <c r="AN1411" i="1"/>
  <c r="AG1411" i="1"/>
  <c r="N1496" i="1"/>
  <c r="AI1496" i="1"/>
  <c r="Q1512" i="1"/>
  <c r="U1512" i="1"/>
  <c r="AJ1440" i="1"/>
  <c r="AR1408" i="1"/>
  <c r="W1345" i="1"/>
  <c r="AA1472" i="1"/>
  <c r="AJ1408" i="1"/>
  <c r="AN1488" i="1"/>
  <c r="AS1472" i="1"/>
  <c r="AF1456" i="1"/>
  <c r="O1408" i="1"/>
  <c r="R1345" i="1"/>
  <c r="AC1440" i="1"/>
  <c r="H1470" i="1"/>
  <c r="K1319" i="1"/>
  <c r="V1391" i="1"/>
  <c r="AC1418" i="1"/>
  <c r="AH1522" i="1"/>
  <c r="F1383" i="1"/>
  <c r="AR1299" i="1"/>
  <c r="P1299" i="1"/>
  <c r="T1427" i="1"/>
  <c r="AB1427" i="1"/>
  <c r="K1427" i="1"/>
  <c r="AP1447" i="1"/>
  <c r="AT1467" i="1"/>
  <c r="T1467" i="1"/>
  <c r="U1467" i="1"/>
  <c r="J1487" i="1"/>
  <c r="AB1511" i="1"/>
  <c r="AA1511" i="1"/>
  <c r="G1396" i="1"/>
  <c r="AT1349" i="1"/>
  <c r="G1298" i="1"/>
  <c r="AF1298" i="1"/>
  <c r="S1358" i="1"/>
  <c r="L1303" i="1"/>
  <c r="Y1327" i="1"/>
  <c r="AH1327" i="1"/>
  <c r="H1355" i="1"/>
  <c r="P1355" i="1"/>
  <c r="T1383" i="1"/>
  <c r="Y1407" i="1"/>
  <c r="AM1407" i="1"/>
  <c r="M1394" i="1"/>
  <c r="AQ1418" i="1"/>
  <c r="Y1358" i="1"/>
  <c r="AR1383" i="1"/>
  <c r="G1467" i="1"/>
  <c r="AR1370" i="1"/>
  <c r="G1522" i="1"/>
  <c r="AD1303" i="1"/>
  <c r="AK1407" i="1"/>
  <c r="X1342" i="1"/>
  <c r="P1342" i="1"/>
  <c r="Y1486" i="1"/>
  <c r="AT1323" i="1"/>
  <c r="L1323" i="1"/>
  <c r="AS1351" i="1"/>
  <c r="G1375" i="1"/>
  <c r="AD1399" i="1"/>
  <c r="AN1463" i="1"/>
  <c r="O1483" i="1"/>
  <c r="H1483" i="1"/>
  <c r="M1503" i="1"/>
  <c r="K1408" i="1"/>
  <c r="Q1498" i="1"/>
  <c r="AE1486" i="1"/>
  <c r="H1375" i="1"/>
  <c r="N1463" i="1"/>
  <c r="Q1443" i="1"/>
  <c r="AE1351" i="1"/>
  <c r="AH1399" i="1"/>
  <c r="T1503" i="1"/>
  <c r="AK1410" i="1"/>
  <c r="AM1410" i="1"/>
  <c r="Z1490" i="1"/>
  <c r="L1490" i="1"/>
  <c r="H1466" i="1"/>
  <c r="Y1466" i="1"/>
  <c r="H1414" i="1"/>
  <c r="N1414" i="1"/>
  <c r="H1335" i="1"/>
  <c r="AB1335" i="1"/>
  <c r="AM1359" i="1"/>
  <c r="L1359" i="1"/>
  <c r="AH1387" i="1"/>
  <c r="U1387" i="1"/>
  <c r="AB1415" i="1"/>
  <c r="L1415" i="1"/>
  <c r="X1466" i="1"/>
  <c r="R1387" i="1"/>
  <c r="AE1335" i="1"/>
  <c r="F1490" i="1"/>
  <c r="AB1338" i="1"/>
  <c r="J1450" i="1"/>
  <c r="AA1458" i="1"/>
  <c r="F1506" i="1"/>
  <c r="V1319" i="1"/>
  <c r="AL1367" i="1"/>
  <c r="J1391" i="1"/>
  <c r="AN1458" i="1"/>
  <c r="Z1506" i="1"/>
  <c r="AB1319" i="1"/>
  <c r="F1367" i="1"/>
  <c r="AK1391" i="1"/>
  <c r="AC1433" i="1"/>
  <c r="AH1497" i="1"/>
  <c r="AG1334" i="1"/>
  <c r="AE1382" i="1"/>
  <c r="AL1446" i="1"/>
  <c r="J1504" i="1"/>
  <c r="V1320" i="1"/>
  <c r="T1305" i="1"/>
  <c r="AA1352" i="1"/>
  <c r="W1306" i="1"/>
  <c r="AL1315" i="1"/>
  <c r="AS1464" i="1"/>
  <c r="Q1465" i="1"/>
  <c r="AL1331" i="1"/>
  <c r="AL1379" i="1"/>
  <c r="AA1498" i="1"/>
  <c r="S1486" i="1"/>
  <c r="L1418" i="1"/>
  <c r="AS1316" i="1"/>
  <c r="M1301" i="1"/>
  <c r="AD1365" i="1"/>
  <c r="AC1397" i="1"/>
  <c r="AF1445" i="1"/>
  <c r="N1477" i="1"/>
  <c r="AK1509" i="1"/>
  <c r="AH1374" i="1"/>
  <c r="G1438" i="1"/>
  <c r="P1307" i="1"/>
  <c r="AK1376" i="1"/>
  <c r="R1364" i="1"/>
  <c r="AT1492" i="1"/>
  <c r="AC1509" i="1"/>
  <c r="U1322" i="1"/>
  <c r="AN1375" i="1"/>
  <c r="AH1358" i="1"/>
  <c r="AF1500" i="1"/>
  <c r="U1364" i="1"/>
  <c r="N1476" i="1"/>
  <c r="AG1477" i="1"/>
  <c r="K1474" i="1"/>
  <c r="S1463" i="1"/>
  <c r="AF1328" i="1"/>
  <c r="N1376" i="1"/>
  <c r="H1408" i="1"/>
  <c r="Y1440" i="1"/>
  <c r="AN1472" i="1"/>
  <c r="AD1514" i="1"/>
  <c r="K1329" i="1"/>
  <c r="AH1345" i="1"/>
  <c r="AI1377" i="1"/>
  <c r="AD1393" i="1"/>
  <c r="AD1529" i="1" s="1"/>
  <c r="AT1425" i="1"/>
  <c r="AK1441" i="1"/>
  <c r="X1473" i="1"/>
  <c r="G1489" i="1"/>
  <c r="F1505" i="1"/>
  <c r="S1354" i="1"/>
  <c r="X1434" i="1"/>
  <c r="S1462" i="1"/>
  <c r="S1411" i="1"/>
  <c r="X1496" i="1"/>
  <c r="AN1424" i="1"/>
  <c r="F1434" i="1"/>
  <c r="AQ1514" i="1"/>
  <c r="AD1472" i="1"/>
  <c r="T1327" i="1"/>
  <c r="X1427" i="1"/>
  <c r="F1447" i="1"/>
  <c r="AA1487" i="1"/>
  <c r="L1444" i="1"/>
  <c r="N1298" i="1"/>
  <c r="AF1303" i="1"/>
  <c r="AH1355" i="1"/>
  <c r="AJ1394" i="1"/>
  <c r="M1383" i="1"/>
  <c r="AI1522" i="1"/>
  <c r="AC1342" i="1"/>
  <c r="U1323" i="1"/>
  <c r="L1399" i="1"/>
  <c r="M1483" i="1"/>
  <c r="AE1456" i="1"/>
  <c r="AP1375" i="1"/>
  <c r="AD1410" i="1"/>
  <c r="Q1414" i="1"/>
  <c r="AB1378" i="1"/>
  <c r="O1353" i="1"/>
  <c r="AQ1422" i="1"/>
  <c r="S1404" i="1"/>
  <c r="Y1437" i="1"/>
  <c r="AL1475" i="1"/>
  <c r="Y1387" i="1"/>
  <c r="AM1424" i="1"/>
  <c r="AM1345" i="1"/>
  <c r="AA1512" i="1"/>
  <c r="I1515" i="1"/>
  <c r="G1401" i="1"/>
  <c r="G1383" i="1"/>
  <c r="AL1452" i="1"/>
  <c r="X1523" i="1"/>
  <c r="AQ1388" i="1"/>
  <c r="AF1379" i="1"/>
  <c r="P1372" i="1"/>
  <c r="F1389" i="1"/>
  <c r="V1454" i="1"/>
  <c r="R1356" i="1"/>
  <c r="S1453" i="1"/>
  <c r="AB1371" i="1"/>
  <c r="AO1356" i="1"/>
  <c r="T1436" i="1"/>
  <c r="P1484" i="1"/>
  <c r="AM1437" i="1"/>
  <c r="R1340" i="1"/>
  <c r="AO1484" i="1"/>
  <c r="AR1330" i="1"/>
  <c r="X1379" i="1"/>
  <c r="F1444" i="1"/>
  <c r="AK1506" i="1"/>
  <c r="Q1338" i="1"/>
  <c r="K1394" i="1"/>
  <c r="AM1308" i="1"/>
  <c r="AB1436" i="1"/>
  <c r="H1484" i="1"/>
  <c r="AP1341" i="1"/>
  <c r="K1389" i="1"/>
  <c r="AQ1437" i="1"/>
  <c r="V1485" i="1"/>
  <c r="AN1517" i="1"/>
  <c r="Q1394" i="1"/>
  <c r="AE1353" i="1"/>
  <c r="U1320" i="1"/>
  <c r="AA1479" i="1"/>
  <c r="S1479" i="1"/>
  <c r="AT1479" i="1"/>
  <c r="AT1324" i="1"/>
  <c r="AI1324" i="1"/>
  <c r="G1388" i="1"/>
  <c r="AD1420" i="1"/>
  <c r="AN1452" i="1"/>
  <c r="T1402" i="1"/>
  <c r="Z1402" i="1"/>
  <c r="L1519" i="1"/>
  <c r="AE1519" i="1"/>
  <c r="AA1453" i="1"/>
  <c r="Q1356" i="1"/>
  <c r="AR1452" i="1"/>
  <c r="AE1340" i="1"/>
  <c r="AE1372" i="1"/>
  <c r="AO1436" i="1"/>
  <c r="AT1484" i="1"/>
  <c r="AB1524" i="1"/>
  <c r="AR1373" i="1"/>
  <c r="W1421" i="1"/>
  <c r="AL1485" i="1"/>
  <c r="AJ1324" i="1"/>
  <c r="T1309" i="1"/>
  <c r="N1314" i="1"/>
  <c r="AJ1371" i="1"/>
  <c r="F1371" i="1"/>
  <c r="AM1371" i="1"/>
  <c r="Q1455" i="1"/>
  <c r="K1455" i="1"/>
  <c r="AG1499" i="1"/>
  <c r="AM1499" i="1"/>
  <c r="AF1308" i="1"/>
  <c r="K1308" i="1"/>
  <c r="AI1372" i="1"/>
  <c r="K1404" i="1"/>
  <c r="J1436" i="1"/>
  <c r="N1484" i="1"/>
  <c r="AF1309" i="1"/>
  <c r="I1309" i="1"/>
  <c r="AK1341" i="1"/>
  <c r="AE1373" i="1"/>
  <c r="AD1389" i="1"/>
  <c r="AD1421" i="1"/>
  <c r="Q1421" i="1"/>
  <c r="AJ1437" i="1"/>
  <c r="R1453" i="1"/>
  <c r="AH1469" i="1"/>
  <c r="AA1485" i="1"/>
  <c r="I1485" i="1"/>
  <c r="AS1501" i="1"/>
  <c r="H1517" i="1"/>
  <c r="Q1442" i="1"/>
  <c r="H1310" i="1"/>
  <c r="T1310" i="1"/>
  <c r="U1350" i="1"/>
  <c r="AT1350" i="1"/>
  <c r="Q1350" i="1"/>
  <c r="T1390" i="1"/>
  <c r="AS1390" i="1"/>
  <c r="Q1454" i="1"/>
  <c r="AG1454" i="1"/>
  <c r="I1403" i="1"/>
  <c r="AA1403" i="1"/>
  <c r="G1403" i="1"/>
  <c r="S1475" i="1"/>
  <c r="P1475" i="1"/>
  <c r="M1508" i="1"/>
  <c r="I1340" i="1"/>
  <c r="K1388" i="1"/>
  <c r="AT1468" i="1"/>
  <c r="J1508" i="1"/>
  <c r="AC1346" i="1"/>
  <c r="V1373" i="1"/>
  <c r="K1405" i="1"/>
  <c r="P1469" i="1"/>
  <c r="O1452" i="1"/>
  <c r="AT1420" i="1"/>
  <c r="T1519" i="1"/>
  <c r="S1416" i="1"/>
  <c r="U1481" i="1"/>
  <c r="AK1300" i="1"/>
  <c r="AT1332" i="1"/>
  <c r="AR1364" i="1"/>
  <c r="AO1380" i="1"/>
  <c r="R1396" i="1"/>
  <c r="AD1412" i="1"/>
  <c r="G1428" i="1"/>
  <c r="AL1444" i="1"/>
  <c r="R1460" i="1"/>
  <c r="W1492" i="1"/>
  <c r="N1301" i="1"/>
  <c r="R1365" i="1"/>
  <c r="T1397" i="1"/>
  <c r="AJ1445" i="1"/>
  <c r="AA1477" i="1"/>
  <c r="Q1516" i="1"/>
  <c r="AT1491" i="1"/>
  <c r="AM1460" i="1"/>
  <c r="Z1380" i="1"/>
  <c r="Z1332" i="1"/>
  <c r="F1449" i="1"/>
  <c r="AP1458" i="1"/>
  <c r="L1330" i="1"/>
  <c r="P1319" i="1"/>
  <c r="AJ1343" i="1"/>
  <c r="AS1367" i="1"/>
  <c r="AI1391" i="1"/>
  <c r="AO1315" i="1"/>
  <c r="P1471" i="1"/>
  <c r="I1352" i="1"/>
  <c r="J1352" i="1"/>
  <c r="AI1400" i="1"/>
  <c r="AA1432" i="1"/>
  <c r="S1464" i="1"/>
  <c r="R1314" i="1"/>
  <c r="AP1305" i="1"/>
  <c r="R1321" i="1"/>
  <c r="O1337" i="1"/>
  <c r="N1353" i="1"/>
  <c r="AF1385" i="1"/>
  <c r="AJ1417" i="1"/>
  <c r="P1433" i="1"/>
  <c r="Z1320" i="1"/>
  <c r="AO1416" i="1"/>
  <c r="V1458" i="1"/>
  <c r="G1337" i="1"/>
  <c r="AQ1384" i="1"/>
  <c r="U1449" i="1"/>
  <c r="T1481" i="1"/>
  <c r="AJ1513" i="1"/>
  <c r="Y1346" i="1"/>
  <c r="F1382" i="1"/>
  <c r="AO1520" i="1"/>
  <c r="Q1320" i="1"/>
  <c r="AH1353" i="1"/>
  <c r="F1458" i="1"/>
  <c r="AB1353" i="1"/>
  <c r="AP1315" i="1"/>
  <c r="X1315" i="1"/>
  <c r="G1315" i="1"/>
  <c r="H1431" i="1"/>
  <c r="AT1451" i="1"/>
  <c r="V1451" i="1"/>
  <c r="X1471" i="1"/>
  <c r="T1471" i="1"/>
  <c r="AS1495" i="1"/>
  <c r="O1495" i="1"/>
  <c r="AT1515" i="1"/>
  <c r="R1515" i="1"/>
  <c r="I1384" i="1"/>
  <c r="V1432" i="1"/>
  <c r="Y1448" i="1"/>
  <c r="AN1464" i="1"/>
  <c r="AB1480" i="1"/>
  <c r="AR1369" i="1"/>
  <c r="AB1385" i="1"/>
  <c r="U1401" i="1"/>
  <c r="AE1417" i="1"/>
  <c r="F1433" i="1"/>
  <c r="AR1449" i="1"/>
  <c r="O1465" i="1"/>
  <c r="G1481" i="1"/>
  <c r="Z1497" i="1"/>
  <c r="AF1513" i="1"/>
  <c r="AP1513" i="1"/>
  <c r="V1306" i="1"/>
  <c r="AF1334" i="1"/>
  <c r="AS1334" i="1"/>
  <c r="AC1382" i="1"/>
  <c r="Q1382" i="1"/>
  <c r="M1422" i="1"/>
  <c r="I1446" i="1"/>
  <c r="Z1446" i="1"/>
  <c r="S1331" i="1"/>
  <c r="X1331" i="1"/>
  <c r="W1459" i="1"/>
  <c r="O1459" i="1"/>
  <c r="W1504" i="1"/>
  <c r="AI1520" i="1"/>
  <c r="Z1507" i="1"/>
  <c r="I1507" i="1"/>
  <c r="AE1320" i="1"/>
  <c r="H1400" i="1"/>
  <c r="AJ1314" i="1"/>
  <c r="X1305" i="1"/>
  <c r="N1321" i="1"/>
  <c r="V1353" i="1"/>
  <c r="AT1448" i="1"/>
  <c r="AH1504" i="1"/>
  <c r="AA1417" i="1"/>
  <c r="H1513" i="1"/>
  <c r="AG1431" i="1"/>
  <c r="AN1382" i="1"/>
  <c r="K1416" i="1"/>
  <c r="AF1464" i="1"/>
  <c r="AK1520" i="1"/>
  <c r="L1385" i="1"/>
  <c r="T1433" i="1"/>
  <c r="R1481" i="1"/>
  <c r="AF1422" i="1"/>
  <c r="AR1334" i="1"/>
  <c r="AQ1491" i="1"/>
  <c r="K1491" i="1"/>
  <c r="P1379" i="1"/>
  <c r="V1523" i="1"/>
  <c r="AB1512" i="1"/>
  <c r="Z1498" i="1"/>
  <c r="M1498" i="1"/>
  <c r="W1378" i="1"/>
  <c r="AS1378" i="1"/>
  <c r="AI1351" i="1"/>
  <c r="AI1399" i="1"/>
  <c r="I1440" i="1"/>
  <c r="O1418" i="1"/>
  <c r="N1447" i="1"/>
  <c r="AG1316" i="1"/>
  <c r="J1316" i="1"/>
  <c r="I1412" i="1"/>
  <c r="N1412" i="1"/>
  <c r="AL1301" i="1"/>
  <c r="AQ1301" i="1"/>
  <c r="O1349" i="1"/>
  <c r="R1349" i="1"/>
  <c r="Z1365" i="1"/>
  <c r="Q1365" i="1"/>
  <c r="J1381" i="1"/>
  <c r="P1397" i="1"/>
  <c r="Q1397" i="1"/>
  <c r="P1413" i="1"/>
  <c r="AN1429" i="1"/>
  <c r="U1429" i="1"/>
  <c r="AC1445" i="1"/>
  <c r="AH1461" i="1"/>
  <c r="Q1461" i="1"/>
  <c r="AS1477" i="1"/>
  <c r="AS1493" i="1"/>
  <c r="S1493" i="1"/>
  <c r="AJ1509" i="1"/>
  <c r="AG1509" i="1"/>
  <c r="Y1302" i="1"/>
  <c r="O1302" i="1"/>
  <c r="G1374" i="1"/>
  <c r="S1406" i="1"/>
  <c r="AC1406" i="1"/>
  <c r="M1406" i="1"/>
  <c r="AC1438" i="1"/>
  <c r="AO1438" i="1"/>
  <c r="Y1307" i="1"/>
  <c r="R1307" i="1"/>
  <c r="I1363" i="1"/>
  <c r="S1363" i="1"/>
  <c r="L1363" i="1"/>
  <c r="AQ1516" i="1"/>
  <c r="Z1348" i="1"/>
  <c r="W1300" i="1"/>
  <c r="AR1348" i="1"/>
  <c r="AD1380" i="1"/>
  <c r="AO1408" i="1"/>
  <c r="AQ1460" i="1"/>
  <c r="AN1492" i="1"/>
  <c r="Y1516" i="1"/>
  <c r="AL1381" i="1"/>
  <c r="AK1461" i="1"/>
  <c r="AQ1429" i="1"/>
  <c r="J1349" i="1"/>
  <c r="AT1322" i="1"/>
  <c r="AQ1426" i="1"/>
  <c r="M1426" i="1"/>
  <c r="AJ1375" i="1"/>
  <c r="AM1441" i="1"/>
  <c r="L1370" i="1"/>
  <c r="AP1407" i="1"/>
  <c r="R1511" i="1"/>
  <c r="P1500" i="1"/>
  <c r="O1409" i="1"/>
  <c r="AD1300" i="1"/>
  <c r="AK1348" i="1"/>
  <c r="J1380" i="1"/>
  <c r="G1408" i="1"/>
  <c r="I1444" i="1"/>
  <c r="AM1476" i="1"/>
  <c r="AJ1500" i="1"/>
  <c r="AE1313" i="1"/>
  <c r="Z1509" i="1"/>
  <c r="AE1418" i="1"/>
  <c r="AD1307" i="1"/>
  <c r="Z1474" i="1"/>
  <c r="AK1474" i="1"/>
  <c r="V1443" i="1"/>
  <c r="F1463" i="1"/>
  <c r="G1483" i="1"/>
  <c r="O1482" i="1"/>
  <c r="V1482" i="1"/>
  <c r="P1328" i="1"/>
  <c r="H1328" i="1"/>
  <c r="AT1360" i="1"/>
  <c r="AD1360" i="1"/>
  <c r="S1376" i="1"/>
  <c r="AQ1392" i="1"/>
  <c r="M1392" i="1"/>
  <c r="G1424" i="1"/>
  <c r="Q1424" i="1"/>
  <c r="AA1440" i="1"/>
  <c r="Z1440" i="1"/>
  <c r="M1456" i="1"/>
  <c r="Z1472" i="1"/>
  <c r="AQ1472" i="1"/>
  <c r="Z1488" i="1"/>
  <c r="AK1488" i="1"/>
  <c r="P1514" i="1"/>
  <c r="Q1514" i="1"/>
  <c r="T1514" i="1"/>
  <c r="AL1313" i="1"/>
  <c r="V1329" i="1"/>
  <c r="AL1329" i="1"/>
  <c r="AQ1345" i="1"/>
  <c r="L1345" i="1"/>
  <c r="N1377" i="1"/>
  <c r="AK1393" i="1"/>
  <c r="AK1529" i="1" s="1"/>
  <c r="I1393" i="1"/>
  <c r="I1529" i="1" s="1"/>
  <c r="F1409" i="1"/>
  <c r="AN1409" i="1"/>
  <c r="AP1409" i="1"/>
  <c r="AC1425" i="1"/>
  <c r="H1425" i="1"/>
  <c r="AN1441" i="1"/>
  <c r="AF1441" i="1"/>
  <c r="AR1457" i="1"/>
  <c r="AI1457" i="1"/>
  <c r="H1473" i="1"/>
  <c r="AI1473" i="1"/>
  <c r="AP1473" i="1"/>
  <c r="AO1489" i="1"/>
  <c r="L1489" i="1"/>
  <c r="Q1489" i="1"/>
  <c r="V1505" i="1"/>
  <c r="Z1505" i="1"/>
  <c r="T1521" i="1"/>
  <c r="P1521" i="1"/>
  <c r="AD1354" i="1"/>
  <c r="AO1354" i="1"/>
  <c r="AN1354" i="1"/>
  <c r="H1434" i="1"/>
  <c r="N1434" i="1"/>
  <c r="X1462" i="1"/>
  <c r="N1462" i="1"/>
  <c r="AB1462" i="1"/>
  <c r="T1411" i="1"/>
  <c r="AS1411" i="1"/>
  <c r="M1411" i="1"/>
  <c r="K1496" i="1"/>
  <c r="W1496" i="1"/>
  <c r="N1512" i="1"/>
  <c r="Y1512" i="1"/>
  <c r="P1456" i="1"/>
  <c r="AP1408" i="1"/>
  <c r="AT1424" i="1"/>
  <c r="M1488" i="1"/>
  <c r="F1408" i="1"/>
  <c r="T1456" i="1"/>
  <c r="AH1488" i="1"/>
  <c r="AE1360" i="1"/>
  <c r="Z1408" i="1"/>
  <c r="Y1456" i="1"/>
  <c r="I1470" i="1"/>
  <c r="M1343" i="1"/>
  <c r="AR1391" i="1"/>
  <c r="AL1418" i="1"/>
  <c r="R1522" i="1"/>
  <c r="AP1383" i="1"/>
  <c r="AJ1299" i="1"/>
  <c r="AF1299" i="1"/>
  <c r="AL1427" i="1"/>
  <c r="AO1427" i="1"/>
  <c r="AK1427" i="1"/>
  <c r="AF1447" i="1"/>
  <c r="X1467" i="1"/>
  <c r="AE1467" i="1"/>
  <c r="T1487" i="1"/>
  <c r="AL1487" i="1"/>
  <c r="W1511" i="1"/>
  <c r="N1511" i="1"/>
  <c r="AR1428" i="1"/>
  <c r="AC1349" i="1"/>
  <c r="W1298" i="1"/>
  <c r="T1298" i="1"/>
  <c r="AN1358" i="1"/>
  <c r="AN1303" i="1"/>
  <c r="AO1327" i="1"/>
  <c r="AN1327" i="1"/>
  <c r="AD1355" i="1"/>
  <c r="K1383" i="1"/>
  <c r="AO1407" i="1"/>
  <c r="P1407" i="1"/>
  <c r="Y1418" i="1"/>
  <c r="AI1358" i="1"/>
  <c r="AS1383" i="1"/>
  <c r="AL1299" i="1"/>
  <c r="Q1522" i="1"/>
  <c r="AE1303" i="1"/>
  <c r="AG1447" i="1"/>
  <c r="AS1342" i="1"/>
  <c r="F1342" i="1"/>
  <c r="AO1486" i="1"/>
  <c r="AL1323" i="1"/>
  <c r="Y1351" i="1"/>
  <c r="L1375" i="1"/>
  <c r="AT1399" i="1"/>
  <c r="J1443" i="1"/>
  <c r="AL1463" i="1"/>
  <c r="AQ1483" i="1"/>
  <c r="AN1483" i="1"/>
  <c r="AC1503" i="1"/>
  <c r="AA1408" i="1"/>
  <c r="AJ1498" i="1"/>
  <c r="AL1486" i="1"/>
  <c r="R1375" i="1"/>
  <c r="AE1463" i="1"/>
  <c r="AG1443" i="1"/>
  <c r="AD1351" i="1"/>
  <c r="F1399" i="1"/>
  <c r="Y1410" i="1"/>
  <c r="AN1410" i="1"/>
  <c r="AQ1490" i="1"/>
  <c r="AM1490" i="1"/>
  <c r="AT1466" i="1"/>
  <c r="G1466" i="1"/>
  <c r="AI1414" i="1"/>
  <c r="AJ1414" i="1"/>
  <c r="AJ1335" i="1"/>
  <c r="AI1335" i="1"/>
  <c r="AT1359" i="1"/>
  <c r="X1359" i="1"/>
  <c r="AK1387" i="1"/>
  <c r="N1387" i="1"/>
  <c r="M1415" i="1"/>
  <c r="X1415" i="1"/>
  <c r="W1466" i="1"/>
  <c r="I1387" i="1"/>
  <c r="Q1490" i="1"/>
  <c r="R1338" i="1"/>
  <c r="AC1338" i="1"/>
  <c r="M1458" i="1"/>
  <c r="M1506" i="1"/>
  <c r="AR1319" i="1"/>
  <c r="Y1343" i="1"/>
  <c r="AF1391" i="1"/>
  <c r="AG1330" i="1"/>
  <c r="W1506" i="1"/>
  <c r="AK1450" i="1"/>
  <c r="AH1343" i="1"/>
  <c r="R1391" i="1"/>
  <c r="AF1458" i="1"/>
  <c r="AD1447" i="1"/>
  <c r="AE1412" i="1"/>
  <c r="F1406" i="1"/>
  <c r="K1468" i="1"/>
  <c r="AD1379" i="1"/>
  <c r="AB1452" i="1"/>
  <c r="Y1421" i="1"/>
  <c r="U1508" i="1"/>
  <c r="H1442" i="1"/>
  <c r="AN1340" i="1"/>
  <c r="AS1356" i="1"/>
  <c r="AG1373" i="1"/>
  <c r="P1485" i="1"/>
  <c r="AE1388" i="1"/>
  <c r="AI1340" i="1"/>
  <c r="L1373" i="1"/>
  <c r="AD1523" i="1"/>
  <c r="AG1338" i="1"/>
  <c r="AL1338" i="1"/>
  <c r="H1455" i="1"/>
  <c r="Q1324" i="1"/>
  <c r="Q1452" i="1"/>
  <c r="AT1309" i="1"/>
  <c r="AQ1373" i="1"/>
  <c r="AM1405" i="1"/>
  <c r="N1453" i="1"/>
  <c r="K1501" i="1"/>
  <c r="N1442" i="1"/>
  <c r="F1475" i="1"/>
  <c r="V1400" i="1"/>
  <c r="F1513" i="1"/>
  <c r="AB1305" i="1"/>
  <c r="AC1479" i="1"/>
  <c r="Y1356" i="1"/>
  <c r="I1420" i="1"/>
  <c r="Q1420" i="1"/>
  <c r="AH1402" i="1"/>
  <c r="AG1519" i="1"/>
  <c r="M1519" i="1"/>
  <c r="G1453" i="1"/>
  <c r="AI1416" i="1"/>
  <c r="G1437" i="1"/>
  <c r="AQ1356" i="1"/>
  <c r="AR1468" i="1"/>
  <c r="AK1508" i="1"/>
  <c r="T1442" i="1"/>
  <c r="AH1389" i="1"/>
  <c r="P1437" i="1"/>
  <c r="R1517" i="1"/>
  <c r="AS1320" i="1"/>
  <c r="H1371" i="1"/>
  <c r="AM1455" i="1"/>
  <c r="U1499" i="1"/>
  <c r="V1499" i="1"/>
  <c r="AQ1308" i="1"/>
  <c r="AC1404" i="1"/>
  <c r="AC1468" i="1"/>
  <c r="L1309" i="1"/>
  <c r="Q1341" i="1"/>
  <c r="AI1437" i="1"/>
  <c r="AS1437" i="1"/>
  <c r="AR1485" i="1"/>
  <c r="O1517" i="1"/>
  <c r="AD1442" i="1"/>
  <c r="AC1310" i="1"/>
  <c r="AB1350" i="1"/>
  <c r="AC1390" i="1"/>
  <c r="AQ1454" i="1"/>
  <c r="AT1403" i="1"/>
  <c r="AG1403" i="1"/>
  <c r="AC1475" i="1"/>
  <c r="U1416" i="1"/>
  <c r="O1450" i="1"/>
  <c r="AL1346" i="1"/>
  <c r="N1300" i="1"/>
  <c r="V1348" i="1"/>
  <c r="Y1364" i="1"/>
  <c r="V1444" i="1"/>
  <c r="AE1492" i="1"/>
  <c r="L1413" i="1"/>
  <c r="AE1461" i="1"/>
  <c r="Q1493" i="1"/>
  <c r="AM1500" i="1"/>
  <c r="H1300" i="1"/>
  <c r="G1492" i="1"/>
  <c r="J1364" i="1"/>
  <c r="S1450" i="1"/>
  <c r="AJ1458" i="1"/>
  <c r="AF1319" i="1"/>
  <c r="W1343" i="1"/>
  <c r="M1367" i="1"/>
  <c r="L1391" i="1"/>
  <c r="AQ1431" i="1"/>
  <c r="M1515" i="1"/>
  <c r="K1352" i="1"/>
  <c r="AK1384" i="1"/>
  <c r="AS1432" i="1"/>
  <c r="AB1464" i="1"/>
  <c r="AH1314" i="1"/>
  <c r="Z1321" i="1"/>
  <c r="AA1369" i="1"/>
  <c r="T1385" i="1"/>
  <c r="X1417" i="1"/>
  <c r="AG1507" i="1"/>
  <c r="AT1337" i="1"/>
  <c r="T1352" i="1"/>
  <c r="N1449" i="1"/>
  <c r="AL1481" i="1"/>
  <c r="AG1497" i="1"/>
  <c r="AN1346" i="1"/>
  <c r="M1334" i="1"/>
  <c r="K1433" i="1"/>
  <c r="AB1416" i="1"/>
  <c r="AE1315" i="1"/>
  <c r="AT1431" i="1"/>
  <c r="AS1451" i="1"/>
  <c r="AL1471" i="1"/>
  <c r="AG1495" i="1"/>
  <c r="AN1495" i="1"/>
  <c r="AI1515" i="1"/>
  <c r="AM1384" i="1"/>
  <c r="AL1448" i="1"/>
  <c r="U1369" i="1"/>
  <c r="AS1449" i="1"/>
  <c r="AR1520" i="1"/>
  <c r="N1498" i="1"/>
  <c r="L1486" i="1"/>
  <c r="I1378" i="1"/>
  <c r="AK1445" i="1"/>
  <c r="U1438" i="1"/>
  <c r="Z1307" i="1"/>
  <c r="AH1434" i="1"/>
  <c r="AC1444" i="1"/>
  <c r="AP1378" i="1"/>
  <c r="AQ1407" i="1"/>
  <c r="AJ1456" i="1"/>
  <c r="G1393" i="1"/>
  <c r="G1529" i="1" s="1"/>
  <c r="S1393" i="1"/>
  <c r="S1529" i="1" s="1"/>
  <c r="U1521" i="1"/>
  <c r="V1354" i="1"/>
  <c r="N1408" i="1"/>
  <c r="AB1522" i="1"/>
  <c r="Z1427" i="1"/>
  <c r="K1486" i="1"/>
  <c r="AM1483" i="1"/>
  <c r="AP1466" i="1"/>
  <c r="AK1359" i="1"/>
  <c r="AB1359" i="1"/>
  <c r="AD1387" i="1"/>
  <c r="N1415" i="1"/>
  <c r="AC1359" i="1"/>
  <c r="N1458" i="1"/>
  <c r="AG1450" i="1"/>
  <c r="L1367" i="1"/>
  <c r="AJ1470" i="1"/>
  <c r="D2259" i="1"/>
  <c r="AP1529" i="1"/>
  <c r="H1318" i="1" l="1"/>
  <c r="AN1318" i="1"/>
  <c r="N1366" i="1"/>
  <c r="AK1430" i="1"/>
  <c r="S1318" i="1"/>
  <c r="Q1318" i="1"/>
  <c r="AC1318" i="1"/>
  <c r="AG1362" i="1"/>
  <c r="AL1435" i="1"/>
  <c r="AJ1333" i="1"/>
  <c r="AS1435" i="1"/>
  <c r="R1325" i="1"/>
  <c r="O1423" i="1"/>
  <c r="O1532" i="1" s="1"/>
  <c r="U1325" i="1"/>
  <c r="AR1435" i="1"/>
  <c r="Z1333" i="1"/>
  <c r="M1395" i="1"/>
  <c r="M1528" i="1" s="1"/>
  <c r="AC1395" i="1"/>
  <c r="AC1528" i="1" s="1"/>
  <c r="V1357" i="1"/>
  <c r="AG1439" i="1"/>
  <c r="O1336" i="1"/>
  <c r="N1336" i="1"/>
  <c r="AJ1430" i="1"/>
  <c r="AI1430" i="1"/>
  <c r="AT1336" i="1"/>
  <c r="I1325" i="1"/>
  <c r="K1357" i="1"/>
  <c r="T1347" i="1"/>
  <c r="AN1336" i="1"/>
  <c r="AR1357" i="1"/>
  <c r="AG1368" i="1"/>
  <c r="AD1430" i="1"/>
  <c r="AD1435" i="1"/>
  <c r="V1439" i="1"/>
  <c r="L1430" i="1"/>
  <c r="I1357" i="1"/>
  <c r="AI1368" i="1"/>
  <c r="Q1368" i="1"/>
  <c r="AB1368" i="1"/>
  <c r="V1325" i="1"/>
  <c r="O1439" i="1"/>
  <c r="I1333" i="1"/>
  <c r="W1386" i="1"/>
  <c r="AS1304" i="1"/>
  <c r="J1317" i="1"/>
  <c r="AT1304" i="1"/>
  <c r="AI1318" i="1"/>
  <c r="R1362" i="1"/>
  <c r="AA1311" i="1"/>
  <c r="O1318" i="1"/>
  <c r="AF1318" i="1"/>
  <c r="AE1311" i="1"/>
  <c r="I1362" i="1"/>
  <c r="AN1362" i="1"/>
  <c r="L1311" i="1"/>
  <c r="AR1311" i="1"/>
  <c r="N1304" i="1"/>
  <c r="U1317" i="1"/>
  <c r="R1339" i="1"/>
  <c r="R1531" i="1" s="1"/>
  <c r="X1366" i="1"/>
  <c r="AE1386" i="1"/>
  <c r="Q1304" i="1"/>
  <c r="AF1423" i="1"/>
  <c r="AF1532" i="1" s="1"/>
  <c r="L1386" i="1"/>
  <c r="R1344" i="1"/>
  <c r="Z1336" i="1"/>
  <c r="AC1336" i="1"/>
  <c r="AQ1423" i="1"/>
  <c r="AQ1532" i="1" s="1"/>
  <c r="M1366" i="1"/>
  <c r="O1339" i="1"/>
  <c r="O1531" i="1" s="1"/>
  <c r="AC1398" i="1"/>
  <c r="AN1344" i="1"/>
  <c r="AR1386" i="1"/>
  <c r="Z1423" i="1"/>
  <c r="Z1532" i="1" s="1"/>
  <c r="I1344" i="1"/>
  <c r="AF1419" i="1"/>
  <c r="AH1366" i="1"/>
  <c r="V1366" i="1"/>
  <c r="N1386" i="1"/>
  <c r="AF1386" i="1"/>
  <c r="Y1386" i="1"/>
  <c r="AC1386" i="1"/>
  <c r="AG1430" i="1"/>
  <c r="Q1339" i="1"/>
  <c r="Q1531" i="1" s="1"/>
  <c r="AM1362" i="1"/>
  <c r="Z1317" i="1"/>
  <c r="AQ1366" i="1"/>
  <c r="O1311" i="1"/>
  <c r="AQ1317" i="1"/>
  <c r="AH1304" i="1"/>
  <c r="AJ1339" i="1"/>
  <c r="AJ1531" i="1" s="1"/>
  <c r="H1336" i="1"/>
  <c r="P1336" i="1"/>
  <c r="AG1317" i="1"/>
  <c r="AA1304" i="1"/>
  <c r="L1336" i="1"/>
  <c r="AK1368" i="1"/>
  <c r="M1317" i="1"/>
  <c r="AG1318" i="1"/>
  <c r="AJ1386" i="1"/>
  <c r="AL1336" i="1"/>
  <c r="AK1339" i="1"/>
  <c r="AK1531" i="1" s="1"/>
  <c r="H1362" i="1"/>
  <c r="AB1386" i="1"/>
  <c r="V1339" i="1"/>
  <c r="V1531" i="1" s="1"/>
  <c r="K1339" i="1"/>
  <c r="K1531" i="1" s="1"/>
  <c r="L1366" i="1"/>
  <c r="AB1318" i="1"/>
  <c r="AG1304" i="1"/>
  <c r="AI1311" i="1"/>
  <c r="M1304" i="1"/>
  <c r="K1318" i="1"/>
  <c r="AF1336" i="1"/>
  <c r="AE1339" i="1"/>
  <c r="AE1531" i="1" s="1"/>
  <c r="AO1386" i="1"/>
  <c r="P1366" i="1"/>
  <c r="H1339" i="1"/>
  <c r="H1531" i="1" s="1"/>
  <c r="AG1339" i="1"/>
  <c r="AG1531" i="1" s="1"/>
  <c r="T1318" i="1"/>
  <c r="AJ1311" i="1"/>
  <c r="Z1366" i="1"/>
  <c r="Y1368" i="1"/>
  <c r="AD1318" i="1"/>
  <c r="AC1362" i="1"/>
  <c r="AD1339" i="1"/>
  <c r="AD1531" i="1" s="1"/>
  <c r="AS1339" i="1"/>
  <c r="AS1531" i="1" s="1"/>
  <c r="AB1362" i="1"/>
  <c r="P1317" i="1"/>
  <c r="J1386" i="1"/>
  <c r="AF1339" i="1"/>
  <c r="AF1531" i="1" s="1"/>
  <c r="AK1311" i="1"/>
  <c r="AQ1304" i="1"/>
  <c r="J1304" i="1"/>
  <c r="AB1336" i="1"/>
  <c r="AK1317" i="1"/>
  <c r="AP1318" i="1"/>
  <c r="M1430" i="1"/>
  <c r="AK1386" i="1"/>
  <c r="AS1430" i="1"/>
  <c r="L1362" i="1"/>
  <c r="X1344" i="1"/>
  <c r="N1398" i="1"/>
  <c r="W1344" i="1"/>
  <c r="P1344" i="1"/>
  <c r="AO1344" i="1"/>
  <c r="T1344" i="1"/>
  <c r="I1419" i="1"/>
  <c r="H1344" i="1"/>
  <c r="O1361" i="1"/>
  <c r="AK1344" i="1"/>
  <c r="AA1344" i="1"/>
  <c r="AC1344" i="1"/>
  <c r="F1361" i="1"/>
  <c r="V1344" i="1"/>
  <c r="N1333" i="1"/>
  <c r="AO1357" i="1"/>
  <c r="G1357" i="1"/>
  <c r="Z1325" i="1"/>
  <c r="M1325" i="1"/>
  <c r="AO1439" i="1"/>
  <c r="AB1347" i="1"/>
  <c r="AD1439" i="1"/>
  <c r="F1347" i="1"/>
  <c r="J1395" i="1"/>
  <c r="J1528" i="1" s="1"/>
  <c r="L1435" i="1"/>
  <c r="AF1395" i="1"/>
  <c r="AF1528" i="1" s="1"/>
  <c r="O1347" i="1"/>
  <c r="Z1435" i="1"/>
  <c r="AB1395" i="1"/>
  <c r="AB1528" i="1" s="1"/>
  <c r="AR1395" i="1"/>
  <c r="AR1528" i="1" s="1"/>
  <c r="AO1333" i="1"/>
  <c r="AP1439" i="1"/>
  <c r="AN1439" i="1"/>
  <c r="H1325" i="1"/>
  <c r="U1357" i="1"/>
  <c r="R1347" i="1"/>
  <c r="AG1395" i="1"/>
  <c r="AG1528" i="1" s="1"/>
  <c r="P1439" i="1"/>
  <c r="X1439" i="1"/>
  <c r="AF1435" i="1"/>
  <c r="AH1333" i="1"/>
  <c r="AH1357" i="1"/>
  <c r="X1347" i="1"/>
  <c r="R1439" i="1"/>
  <c r="G1435" i="1"/>
  <c r="AN1347" i="1"/>
  <c r="AJ1347" i="1"/>
  <c r="AF1325" i="1"/>
  <c r="AH1435" i="1"/>
  <c r="X1357" i="1"/>
  <c r="M1439" i="1"/>
  <c r="J1439" i="1"/>
  <c r="AE1333" i="1"/>
  <c r="AL1333" i="1"/>
  <c r="AA1395" i="1"/>
  <c r="AA1528" i="1" s="1"/>
  <c r="AP1333" i="1"/>
  <c r="J1357" i="1"/>
  <c r="AH1325" i="1"/>
  <c r="P1357" i="1"/>
  <c r="AS1439" i="1"/>
  <c r="AI1325" i="1"/>
  <c r="AE1357" i="1"/>
  <c r="M1347" i="1"/>
  <c r="R1333" i="1"/>
  <c r="I1435" i="1"/>
  <c r="S1325" i="1"/>
  <c r="AF1333" i="1"/>
  <c r="AQ1347" i="1"/>
  <c r="Y1435" i="1"/>
  <c r="X1395" i="1"/>
  <c r="X1528" i="1" s="1"/>
  <c r="AI1439" i="1"/>
  <c r="AM1333" i="1"/>
  <c r="W1398" i="1"/>
  <c r="AL1398" i="1"/>
  <c r="AG1398" i="1"/>
  <c r="Z1398" i="1"/>
  <c r="S1398" i="1"/>
  <c r="L1398" i="1"/>
  <c r="AJ1326" i="1"/>
  <c r="I1326" i="1"/>
  <c r="AK1326" i="1"/>
  <c r="AC1326" i="1"/>
  <c r="W1326" i="1"/>
  <c r="AO1326" i="1"/>
  <c r="S1326" i="1"/>
  <c r="K1326" i="1"/>
  <c r="M1326" i="1"/>
  <c r="AM1361" i="1"/>
  <c r="K1361" i="1"/>
  <c r="AS1361" i="1"/>
  <c r="AT1361" i="1"/>
  <c r="M1361" i="1"/>
  <c r="AP1423" i="1"/>
  <c r="AP1532" i="1" s="1"/>
  <c r="I1423" i="1"/>
  <c r="I1532" i="1" s="1"/>
  <c r="AE1423" i="1"/>
  <c r="AE1532" i="1" s="1"/>
  <c r="R1423" i="1"/>
  <c r="R1532" i="1" s="1"/>
  <c r="F1423" i="1"/>
  <c r="F1532" i="1" s="1"/>
  <c r="L1419" i="1"/>
  <c r="P1419" i="1"/>
  <c r="AL1344" i="1"/>
  <c r="K1344" i="1"/>
  <c r="AP1344" i="1"/>
  <c r="Y1344" i="1"/>
  <c r="S1344" i="1"/>
  <c r="AF1344" i="1"/>
  <c r="Q1344" i="1"/>
  <c r="U1344" i="1"/>
  <c r="AI1344" i="1"/>
  <c r="N1344" i="1"/>
  <c r="AB1344" i="1"/>
  <c r="AS1344" i="1"/>
  <c r="AD1344" i="1"/>
  <c r="AT1344" i="1"/>
  <c r="O1344" i="1"/>
  <c r="J1344" i="1"/>
  <c r="R1357" i="1"/>
  <c r="L1439" i="1"/>
  <c r="AO1347" i="1"/>
  <c r="M1435" i="1"/>
  <c r="AH1326" i="1"/>
  <c r="AM1325" i="1"/>
  <c r="G1325" i="1"/>
  <c r="AC1357" i="1"/>
  <c r="AM1439" i="1"/>
  <c r="T1435" i="1"/>
  <c r="AS1326" i="1"/>
  <c r="M1419" i="1"/>
  <c r="Y1347" i="1"/>
  <c r="U1435" i="1"/>
  <c r="AP1395" i="1"/>
  <c r="AP1528" i="1" s="1"/>
  <c r="AD1395" i="1"/>
  <c r="AD1528" i="1" s="1"/>
  <c r="AA1357" i="1"/>
  <c r="T1357" i="1"/>
  <c r="AO1361" i="1"/>
  <c r="AH1347" i="1"/>
  <c r="U1361" i="1"/>
  <c r="AA1325" i="1"/>
  <c r="W1361" i="1"/>
  <c r="AQ1344" i="1"/>
  <c r="AI1435" i="1"/>
  <c r="V1333" i="1"/>
  <c r="AJ1439" i="1"/>
  <c r="AS1347" i="1"/>
  <c r="AK1395" i="1"/>
  <c r="AK1528" i="1" s="1"/>
  <c r="H1357" i="1"/>
  <c r="AR1325" i="1"/>
  <c r="AQ1325" i="1"/>
  <c r="N1325" i="1"/>
  <c r="AJ1344" i="1"/>
  <c r="G1333" i="1"/>
  <c r="Z1419" i="1"/>
  <c r="H1435" i="1"/>
  <c r="U1439" i="1"/>
  <c r="F1435" i="1"/>
  <c r="Y1439" i="1"/>
  <c r="F1344" i="1"/>
  <c r="AK1361" i="1"/>
  <c r="AQ1333" i="1"/>
  <c r="P1347" i="1"/>
  <c r="K1347" i="1"/>
  <c r="AE1347" i="1"/>
  <c r="S1347" i="1"/>
  <c r="AP1347" i="1"/>
  <c r="U1347" i="1"/>
  <c r="AR1347" i="1"/>
  <c r="V1347" i="1"/>
  <c r="AT1347" i="1"/>
  <c r="I1347" i="1"/>
  <c r="L1347" i="1"/>
  <c r="AG1347" i="1"/>
  <c r="J1347" i="1"/>
  <c r="AL1347" i="1"/>
  <c r="Z1347" i="1"/>
  <c r="G1347" i="1"/>
  <c r="AC1347" i="1"/>
  <c r="AA1347" i="1"/>
  <c r="W1347" i="1"/>
  <c r="AK1347" i="1"/>
  <c r="N1357" i="1"/>
  <c r="AK1357" i="1"/>
  <c r="L1357" i="1"/>
  <c r="AS1357" i="1"/>
  <c r="M1357" i="1"/>
  <c r="AD1357" i="1"/>
  <c r="AJ1357" i="1"/>
  <c r="AM1357" i="1"/>
  <c r="AG1357" i="1"/>
  <c r="AQ1357" i="1"/>
  <c r="AF1357" i="1"/>
  <c r="Q1357" i="1"/>
  <c r="AP1357" i="1"/>
  <c r="Z1357" i="1"/>
  <c r="W1357" i="1"/>
  <c r="S1357" i="1"/>
  <c r="AL1357" i="1"/>
  <c r="Y1357" i="1"/>
  <c r="AI1357" i="1"/>
  <c r="AT1357" i="1"/>
  <c r="AJ1395" i="1"/>
  <c r="AJ1528" i="1" s="1"/>
  <c r="AT1395" i="1"/>
  <c r="AT1528" i="1" s="1"/>
  <c r="T1395" i="1"/>
  <c r="T1528" i="1" s="1"/>
  <c r="R1395" i="1"/>
  <c r="R1528" i="1" s="1"/>
  <c r="AI1395" i="1"/>
  <c r="AI1528" i="1" s="1"/>
  <c r="AO1395" i="1"/>
  <c r="AO1528" i="1" s="1"/>
  <c r="V1395" i="1"/>
  <c r="V1528" i="1" s="1"/>
  <c r="AM1395" i="1"/>
  <c r="AM1528" i="1" s="1"/>
  <c r="N1395" i="1"/>
  <c r="N1528" i="1" s="1"/>
  <c r="G1395" i="1"/>
  <c r="G1528" i="1" s="1"/>
  <c r="L1395" i="1"/>
  <c r="L1528" i="1" s="1"/>
  <c r="Y1395" i="1"/>
  <c r="Y1528" i="1" s="1"/>
  <c r="AL1395" i="1"/>
  <c r="AL1528" i="1" s="1"/>
  <c r="AE1395" i="1"/>
  <c r="AE1528" i="1" s="1"/>
  <c r="U1395" i="1"/>
  <c r="U1528" i="1" s="1"/>
  <c r="AS1395" i="1"/>
  <c r="AS1528" i="1" s="1"/>
  <c r="AN1395" i="1"/>
  <c r="AN1528" i="1" s="1"/>
  <c r="Z1395" i="1"/>
  <c r="Z1528" i="1" s="1"/>
  <c r="AD1325" i="1"/>
  <c r="AE1325" i="1"/>
  <c r="K1325" i="1"/>
  <c r="F1325" i="1"/>
  <c r="L1325" i="1"/>
  <c r="AG1325" i="1"/>
  <c r="AC1325" i="1"/>
  <c r="J1325" i="1"/>
  <c r="Y1325" i="1"/>
  <c r="P1325" i="1"/>
  <c r="AP1325" i="1"/>
  <c r="X1325" i="1"/>
  <c r="O1325" i="1"/>
  <c r="AK1325" i="1"/>
  <c r="T1325" i="1"/>
  <c r="AN1325" i="1"/>
  <c r="AS1325" i="1"/>
  <c r="AL1325" i="1"/>
  <c r="T1333" i="1"/>
  <c r="K1333" i="1"/>
  <c r="AA1333" i="1"/>
  <c r="P1333" i="1"/>
  <c r="AG1333" i="1"/>
  <c r="U1333" i="1"/>
  <c r="AR1333" i="1"/>
  <c r="F1333" i="1"/>
  <c r="S1333" i="1"/>
  <c r="AK1333" i="1"/>
  <c r="X1333" i="1"/>
  <c r="AC1333" i="1"/>
  <c r="Q1333" i="1"/>
  <c r="Y1333" i="1"/>
  <c r="O1333" i="1"/>
  <c r="H1333" i="1"/>
  <c r="W1333" i="1"/>
  <c r="J1333" i="1"/>
  <c r="M1333" i="1"/>
  <c r="AD1333" i="1"/>
  <c r="AB1439" i="1"/>
  <c r="AQ1439" i="1"/>
  <c r="AR1439" i="1"/>
  <c r="AL1439" i="1"/>
  <c r="AE1439" i="1"/>
  <c r="K1439" i="1"/>
  <c r="W1439" i="1"/>
  <c r="AT1439" i="1"/>
  <c r="S1439" i="1"/>
  <c r="AH1439" i="1"/>
  <c r="AA1439" i="1"/>
  <c r="F1439" i="1"/>
  <c r="AF1439" i="1"/>
  <c r="T1439" i="1"/>
  <c r="Q1439" i="1"/>
  <c r="AK1439" i="1"/>
  <c r="H1439" i="1"/>
  <c r="AA1435" i="1"/>
  <c r="AQ1435" i="1"/>
  <c r="AC1435" i="1"/>
  <c r="O1435" i="1"/>
  <c r="J1435" i="1"/>
  <c r="AG1435" i="1"/>
  <c r="P1435" i="1"/>
  <c r="AK1435" i="1"/>
  <c r="K1435" i="1"/>
  <c r="AB1435" i="1"/>
  <c r="AO1435" i="1"/>
  <c r="AT1435" i="1"/>
  <c r="AP1435" i="1"/>
  <c r="S1435" i="1"/>
  <c r="Q1435" i="1"/>
  <c r="AN1435" i="1"/>
  <c r="S1419" i="1"/>
  <c r="AO1398" i="1"/>
  <c r="AJ1361" i="1"/>
  <c r="AH1344" i="1"/>
  <c r="F1395" i="1"/>
  <c r="F1528" i="1" s="1"/>
  <c r="O1395" i="1"/>
  <c r="O1528" i="1" s="1"/>
  <c r="AN1333" i="1"/>
  <c r="I1395" i="1"/>
  <c r="I1528" i="1" s="1"/>
  <c r="I1398" i="1"/>
  <c r="M1344" i="1"/>
  <c r="X1423" i="1"/>
  <c r="X1532" i="1" s="1"/>
  <c r="S1395" i="1"/>
  <c r="S1528" i="1" s="1"/>
  <c r="Q1325" i="1"/>
  <c r="G1439" i="1"/>
  <c r="N1435" i="1"/>
  <c r="AJ1435" i="1"/>
  <c r="AI1333" i="1"/>
  <c r="AQ1395" i="1"/>
  <c r="AQ1528" i="1" s="1"/>
  <c r="U1398" i="1"/>
  <c r="T1419" i="1"/>
  <c r="AM1347" i="1"/>
  <c r="AC1439" i="1"/>
  <c r="AD1347" i="1"/>
  <c r="AJ1325" i="1"/>
  <c r="AE1344" i="1"/>
  <c r="P1395" i="1"/>
  <c r="P1528" i="1" s="1"/>
  <c r="AO1325" i="1"/>
  <c r="AI1347" i="1"/>
  <c r="AR1344" i="1"/>
  <c r="AH1423" i="1"/>
  <c r="AH1532" i="1" s="1"/>
  <c r="W1435" i="1"/>
  <c r="I1439" i="1"/>
  <c r="N1347" i="1"/>
  <c r="AD1423" i="1"/>
  <c r="AD1532" i="1" s="1"/>
  <c r="AB1333" i="1"/>
  <c r="AE1435" i="1"/>
  <c r="AH1395" i="1"/>
  <c r="AH1528" i="1" s="1"/>
  <c r="W1325" i="1"/>
  <c r="AN1357" i="1"/>
  <c r="O1398" i="1"/>
  <c r="Z1344" i="1"/>
  <c r="H1395" i="1"/>
  <c r="H1528" i="1" s="1"/>
  <c r="AF1347" i="1"/>
  <c r="AM1344" i="1"/>
  <c r="V1435" i="1"/>
  <c r="AT1325" i="1"/>
  <c r="O1357" i="1"/>
  <c r="AS1333" i="1"/>
  <c r="W1395" i="1"/>
  <c r="W1528" i="1" s="1"/>
  <c r="Q1347" i="1"/>
  <c r="AM1435" i="1"/>
  <c r="R1435" i="1"/>
  <c r="G1344" i="1"/>
  <c r="L1344" i="1"/>
  <c r="F1357" i="1"/>
  <c r="Q1395" i="1"/>
  <c r="Q1528" i="1" s="1"/>
  <c r="Z1439" i="1"/>
  <c r="O1326" i="1"/>
  <c r="L1333" i="1"/>
  <c r="AQ1368" i="1"/>
  <c r="J1368" i="1"/>
  <c r="AT1430" i="1"/>
  <c r="AT1339" i="1"/>
  <c r="AT1531" i="1" s="1"/>
  <c r="Q1430" i="1"/>
  <c r="AI1386" i="1"/>
  <c r="S1368" i="1"/>
  <c r="Q1366" i="1"/>
  <c r="I1336" i="1"/>
  <c r="Y1336" i="1"/>
  <c r="N1339" i="1"/>
  <c r="N1531" i="1" s="1"/>
  <c r="T1430" i="1"/>
  <c r="H1386" i="1"/>
  <c r="AL1368" i="1"/>
  <c r="AC1339" i="1"/>
  <c r="AC1531" i="1" s="1"/>
  <c r="AQ1430" i="1"/>
  <c r="AJ1366" i="1"/>
  <c r="AD1368" i="1"/>
  <c r="G1339" i="1"/>
  <c r="G1531" i="1" s="1"/>
  <c r="AC1430" i="1"/>
  <c r="R1366" i="1"/>
  <c r="Z1368" i="1"/>
  <c r="N1368" i="1"/>
  <c r="AP1368" i="1"/>
  <c r="T1339" i="1"/>
  <c r="T1531" i="1" s="1"/>
  <c r="AM1430" i="1"/>
  <c r="AA1368" i="1"/>
  <c r="P1339" i="1"/>
  <c r="P1531" i="1" s="1"/>
  <c r="AP1366" i="1"/>
  <c r="L1368" i="1"/>
  <c r="AH1368" i="1"/>
  <c r="AH1339" i="1"/>
  <c r="AH1531" i="1" s="1"/>
  <c r="AL1430" i="1"/>
  <c r="T1386" i="1"/>
  <c r="O1368" i="1"/>
  <c r="H1366" i="1"/>
  <c r="AK1336" i="1"/>
  <c r="AE1336" i="1"/>
  <c r="K1386" i="1"/>
  <c r="AO1339" i="1"/>
  <c r="AO1531" i="1" s="1"/>
  <c r="R1430" i="1"/>
  <c r="AE1430" i="1"/>
  <c r="F1366" i="1"/>
  <c r="AR1368" i="1"/>
  <c r="AG1386" i="1"/>
  <c r="AL1366" i="1"/>
  <c r="K1336" i="1"/>
  <c r="S1336" i="1"/>
  <c r="AQ1386" i="1"/>
  <c r="AI1339" i="1"/>
  <c r="AI1531" i="1" s="1"/>
  <c r="AJ1368" i="1"/>
  <c r="H1368" i="1"/>
  <c r="I1368" i="1"/>
  <c r="AH1430" i="1"/>
  <c r="AA1366" i="1"/>
  <c r="AM1336" i="1"/>
  <c r="AR1366" i="1"/>
  <c r="AD1366" i="1"/>
  <c r="AF1368" i="1"/>
  <c r="F1336" i="1"/>
  <c r="AH1336" i="1"/>
  <c r="N1430" i="1"/>
  <c r="V1386" i="1"/>
  <c r="Z1339" i="1"/>
  <c r="Z1531" i="1" s="1"/>
  <c r="AN1366" i="1"/>
  <c r="T1366" i="1"/>
  <c r="U1386" i="1"/>
  <c r="AN1386" i="1"/>
  <c r="W1430" i="1"/>
  <c r="AR1430" i="1"/>
  <c r="AN1430" i="1"/>
  <c r="AL1386" i="1"/>
  <c r="W1366" i="1"/>
  <c r="AA1339" i="1"/>
  <c r="AA1531" i="1" s="1"/>
  <c r="AO1366" i="1"/>
  <c r="AE1368" i="1"/>
  <c r="AT1368" i="1"/>
  <c r="AN1339" i="1"/>
  <c r="AN1531" i="1" s="1"/>
  <c r="K1368" i="1"/>
  <c r="AL1339" i="1"/>
  <c r="AL1531" i="1" s="1"/>
  <c r="O1366" i="1"/>
  <c r="J1366" i="1"/>
  <c r="R1368" i="1"/>
  <c r="W1339" i="1"/>
  <c r="W1531" i="1" s="1"/>
  <c r="Y1430" i="1"/>
  <c r="G1386" i="1"/>
  <c r="AA1386" i="1"/>
  <c r="AI1366" i="1"/>
  <c r="AO1336" i="1"/>
  <c r="AJ1336" i="1"/>
  <c r="AO1368" i="1"/>
  <c r="AQ1336" i="1"/>
  <c r="AQ1339" i="1"/>
  <c r="AQ1531" i="1" s="1"/>
  <c r="X1430" i="1"/>
  <c r="X1386" i="1"/>
  <c r="G1336" i="1"/>
  <c r="R1336" i="1"/>
  <c r="AP1336" i="1"/>
  <c r="M1339" i="1"/>
  <c r="M1531" i="1" s="1"/>
  <c r="O1430" i="1"/>
  <c r="AH1386" i="1"/>
  <c r="M1368" i="1"/>
  <c r="W1368" i="1"/>
  <c r="AA1336" i="1"/>
  <c r="AM1368" i="1"/>
  <c r="F1339" i="1"/>
  <c r="F1531" i="1" s="1"/>
  <c r="S1430" i="1"/>
  <c r="S1386" i="1"/>
  <c r="AR1336" i="1"/>
  <c r="Y1366" i="1"/>
  <c r="X1339" i="1"/>
  <c r="X1531" i="1" s="1"/>
  <c r="Z1430" i="1"/>
  <c r="AM1386" i="1"/>
  <c r="AP1386" i="1"/>
  <c r="K1366" i="1"/>
  <c r="AS1386" i="1"/>
  <c r="AB1430" i="1"/>
  <c r="AS1336" i="1"/>
  <c r="AG1336" i="1"/>
  <c r="U1339" i="1"/>
  <c r="U1531" i="1" s="1"/>
  <c r="AP1339" i="1"/>
  <c r="AP1531" i="1" s="1"/>
  <c r="AF1366" i="1"/>
  <c r="I1366" i="1"/>
  <c r="G1366" i="1"/>
  <c r="AP1430" i="1"/>
  <c r="I1386" i="1"/>
  <c r="AT1386" i="1"/>
  <c r="P1386" i="1"/>
  <c r="AA1430" i="1"/>
  <c r="I1430" i="1"/>
  <c r="X1368" i="1"/>
  <c r="U1366" i="1"/>
  <c r="AD1336" i="1"/>
  <c r="AC1368" i="1"/>
  <c r="J1336" i="1"/>
  <c r="AK1366" i="1"/>
  <c r="V1368" i="1"/>
  <c r="AM1339" i="1"/>
  <c r="AM1531" i="1" s="1"/>
  <c r="J1430" i="1"/>
  <c r="F1386" i="1"/>
  <c r="W1336" i="1"/>
  <c r="V1336" i="1"/>
  <c r="Y1339" i="1"/>
  <c r="Y1531" i="1" s="1"/>
  <c r="F1430" i="1"/>
  <c r="AB1366" i="1"/>
  <c r="I1339" i="1"/>
  <c r="I1531" i="1" s="1"/>
  <c r="AO1430" i="1"/>
  <c r="M1386" i="1"/>
  <c r="AN1368" i="1"/>
  <c r="AS1368" i="1"/>
  <c r="AC1366" i="1"/>
  <c r="T1336" i="1"/>
  <c r="S1339" i="1"/>
  <c r="S1531" i="1" s="1"/>
  <c r="G1430" i="1"/>
  <c r="AE1366" i="1"/>
  <c r="AF1430" i="1"/>
  <c r="U1336" i="1"/>
  <c r="AT1366" i="1"/>
  <c r="Q1336" i="1"/>
  <c r="P1430" i="1"/>
  <c r="G1368" i="1"/>
  <c r="S1366" i="1"/>
  <c r="F1368" i="1"/>
  <c r="T1368" i="1"/>
  <c r="P1368" i="1"/>
  <c r="Q1386" i="1"/>
  <c r="X1336" i="1"/>
  <c r="AI1336" i="1"/>
  <c r="O1386" i="1"/>
  <c r="J1339" i="1"/>
  <c r="J1531" i="1" s="1"/>
  <c r="L1339" i="1"/>
  <c r="L1531" i="1" s="1"/>
  <c r="AS1366" i="1"/>
  <c r="AG1366" i="1"/>
  <c r="H1430" i="1"/>
  <c r="Z1386" i="1"/>
  <c r="R1386" i="1"/>
  <c r="K1430" i="1"/>
  <c r="U1430" i="1"/>
  <c r="AR1362" i="1"/>
  <c r="V1318" i="1"/>
  <c r="T1317" i="1"/>
  <c r="P1311" i="1"/>
  <c r="K1362" i="1"/>
  <c r="AC1317" i="1"/>
  <c r="AE1304" i="1"/>
  <c r="AJ1317" i="1"/>
  <c r="T1311" i="1"/>
  <c r="K1317" i="1"/>
  <c r="AF1317" i="1"/>
  <c r="AG1311" i="1"/>
  <c r="O1317" i="1"/>
  <c r="AJ1362" i="1"/>
  <c r="N1317" i="1"/>
  <c r="Y1311" i="1"/>
  <c r="Y1304" i="1"/>
  <c r="U1362" i="1"/>
  <c r="Y1362" i="1"/>
  <c r="AN1311" i="1"/>
  <c r="F1311" i="1"/>
  <c r="AF1304" i="1"/>
  <c r="K1311" i="1"/>
  <c r="P1318" i="1"/>
  <c r="AP1304" i="1"/>
  <c r="S1362" i="1"/>
  <c r="X1318" i="1"/>
  <c r="I1304" i="1"/>
  <c r="I1318" i="1"/>
  <c r="R1317" i="1"/>
  <c r="Q1311" i="1"/>
  <c r="AI1304" i="1"/>
  <c r="R1304" i="1"/>
  <c r="V1362" i="1"/>
  <c r="P1362" i="1"/>
  <c r="I1317" i="1"/>
  <c r="L1317" i="1"/>
  <c r="G1362" i="1"/>
  <c r="AN1317" i="1"/>
  <c r="V1317" i="1"/>
  <c r="Z1362" i="1"/>
  <c r="J1318" i="1"/>
  <c r="AS1318" i="1"/>
  <c r="AR1318" i="1"/>
  <c r="Z1304" i="1"/>
  <c r="AB1304" i="1"/>
  <c r="V1304" i="1"/>
  <c r="V1311" i="1"/>
  <c r="U1311" i="1"/>
  <c r="AB1311" i="1"/>
  <c r="AH1362" i="1"/>
  <c r="AE1362" i="1"/>
  <c r="AM1304" i="1"/>
  <c r="L1318" i="1"/>
  <c r="AM1318" i="1"/>
  <c r="G1318" i="1"/>
  <c r="AT1317" i="1"/>
  <c r="AP1311" i="1"/>
  <c r="AQ1311" i="1"/>
  <c r="N1318" i="1"/>
  <c r="Y1317" i="1"/>
  <c r="W1311" i="1"/>
  <c r="AI1362" i="1"/>
  <c r="AK1318" i="1"/>
  <c r="X1317" i="1"/>
  <c r="AE1318" i="1"/>
  <c r="AL1362" i="1"/>
  <c r="AE1317" i="1"/>
  <c r="AO1311" i="1"/>
  <c r="AT1311" i="1"/>
  <c r="AF1362" i="1"/>
  <c r="N1311" i="1"/>
  <c r="F1362" i="1"/>
  <c r="AK1304" i="1"/>
  <c r="AS1317" i="1"/>
  <c r="AK1362" i="1"/>
  <c r="AH1318" i="1"/>
  <c r="F1317" i="1"/>
  <c r="AD1304" i="1"/>
  <c r="K1304" i="1"/>
  <c r="X1311" i="1"/>
  <c r="M1318" i="1"/>
  <c r="G1317" i="1"/>
  <c r="AM1311" i="1"/>
  <c r="R1318" i="1"/>
  <c r="H1317" i="1"/>
  <c r="AA1317" i="1"/>
  <c r="AI1317" i="1"/>
  <c r="AF1311" i="1"/>
  <c r="AO1304" i="1"/>
  <c r="AR1304" i="1"/>
  <c r="AL1318" i="1"/>
  <c r="U1318" i="1"/>
  <c r="S1304" i="1"/>
  <c r="L1304" i="1"/>
  <c r="Z1311" i="1"/>
  <c r="AH1311" i="1"/>
  <c r="G1311" i="1"/>
  <c r="AO1362" i="1"/>
  <c r="T1362" i="1"/>
  <c r="AD1362" i="1"/>
  <c r="R1311" i="1"/>
  <c r="N1362" i="1"/>
  <c r="S1311" i="1"/>
  <c r="AT1362" i="1"/>
  <c r="Q1317" i="1"/>
  <c r="AB1317" i="1"/>
  <c r="Q1362" i="1"/>
  <c r="AR1317" i="1"/>
  <c r="AD1317" i="1"/>
  <c r="F1304" i="1"/>
  <c r="AD1311" i="1"/>
  <c r="Y1318" i="1"/>
  <c r="AM1317" i="1"/>
  <c r="AQ1362" i="1"/>
  <c r="AT1318" i="1"/>
  <c r="AC1311" i="1"/>
  <c r="M1362" i="1"/>
  <c r="X1304" i="1"/>
  <c r="O1362" i="1"/>
  <c r="AH1317" i="1"/>
  <c r="W1318" i="1"/>
  <c r="W1304" i="1"/>
  <c r="AC1304" i="1"/>
  <c r="W1362" i="1"/>
  <c r="J1311" i="1"/>
  <c r="F1318" i="1"/>
  <c r="O1304" i="1"/>
  <c r="H1304" i="1"/>
  <c r="AL1317" i="1"/>
  <c r="T1304" i="1"/>
  <c r="AP1362" i="1"/>
  <c r="AL1311" i="1"/>
  <c r="S1317" i="1"/>
  <c r="AJ1318" i="1"/>
  <c r="P1304" i="1"/>
  <c r="AJ1304" i="1"/>
  <c r="H1311" i="1"/>
  <c r="X1362" i="1"/>
  <c r="AA1318" i="1"/>
  <c r="AL1304" i="1"/>
  <c r="AS1362" i="1"/>
  <c r="AO1318" i="1"/>
  <c r="W1317" i="1"/>
  <c r="AO1317" i="1"/>
  <c r="Z1318" i="1"/>
  <c r="AN1304" i="1"/>
  <c r="G1304" i="1"/>
  <c r="AS1311" i="1"/>
  <c r="M1311" i="1"/>
  <c r="J1362" i="1"/>
  <c r="G1398" i="1"/>
  <c r="H1361" i="1"/>
  <c r="AH1398" i="1"/>
  <c r="V1361" i="1"/>
  <c r="AL1419" i="1"/>
  <c r="R1361" i="1"/>
  <c r="AM1326" i="1"/>
  <c r="AG1326" i="1"/>
  <c r="AA1398" i="1"/>
  <c r="M1423" i="1"/>
  <c r="M1532" i="1" s="1"/>
  <c r="X1326" i="1"/>
  <c r="Q1398" i="1"/>
  <c r="AI1423" i="1"/>
  <c r="AI1532" i="1" s="1"/>
  <c r="AS1419" i="1"/>
  <c r="AE1398" i="1"/>
  <c r="G1361" i="1"/>
  <c r="AB1326" i="1"/>
  <c r="L1361" i="1"/>
  <c r="T1398" i="1"/>
  <c r="AF1361" i="1"/>
  <c r="AM1398" i="1"/>
  <c r="AI1326" i="1"/>
  <c r="F1398" i="1"/>
  <c r="U1423" i="1"/>
  <c r="U1532" i="1" s="1"/>
  <c r="AD1326" i="1"/>
  <c r="N1423" i="1"/>
  <c r="N1532" i="1" s="1"/>
  <c r="AQ1361" i="1"/>
  <c r="AA1326" i="1"/>
  <c r="AO1419" i="1"/>
  <c r="AR1398" i="1"/>
  <c r="K1423" i="1"/>
  <c r="K1532" i="1" s="1"/>
  <c r="P1398" i="1"/>
  <c r="AL1326" i="1"/>
  <c r="V1326" i="1"/>
  <c r="AC1361" i="1"/>
  <c r="AD1361" i="1"/>
  <c r="AR1361" i="1"/>
  <c r="AF1326" i="1"/>
  <c r="Z1326" i="1"/>
  <c r="AT1326" i="1"/>
  <c r="P1423" i="1"/>
  <c r="P1532" i="1" s="1"/>
  <c r="AT1423" i="1"/>
  <c r="AT1532" i="1" s="1"/>
  <c r="H1419" i="1"/>
  <c r="AH1419" i="1"/>
  <c r="AB1419" i="1"/>
  <c r="R1419" i="1"/>
  <c r="AM1419" i="1"/>
  <c r="O1419" i="1"/>
  <c r="N1419" i="1"/>
  <c r="Y1326" i="1"/>
  <c r="AE1419" i="1"/>
  <c r="AK1423" i="1"/>
  <c r="AK1532" i="1" s="1"/>
  <c r="AK1419" i="1"/>
  <c r="T1361" i="1"/>
  <c r="L1326" i="1"/>
  <c r="G1423" i="1"/>
  <c r="G1532" i="1" s="1"/>
  <c r="AC1419" i="1"/>
  <c r="AE1361" i="1"/>
  <c r="AK1398" i="1"/>
  <c r="R1326" i="1"/>
  <c r="AI1419" i="1"/>
  <c r="J1423" i="1"/>
  <c r="J1532" i="1" s="1"/>
  <c r="AF1398" i="1"/>
  <c r="AB1423" i="1"/>
  <c r="AB1532" i="1" s="1"/>
  <c r="AJ1398" i="1"/>
  <c r="AR1419" i="1"/>
  <c r="AC1423" i="1"/>
  <c r="AC1532" i="1" s="1"/>
  <c r="AB1398" i="1"/>
  <c r="N1361" i="1"/>
  <c r="AQ1419" i="1"/>
  <c r="K1398" i="1"/>
  <c r="Y1423" i="1"/>
  <c r="Y1532" i="1" s="1"/>
  <c r="AR1326" i="1"/>
  <c r="AA1423" i="1"/>
  <c r="AA1532" i="1" s="1"/>
  <c r="Y1361" i="1"/>
  <c r="AP1419" i="1"/>
  <c r="AJ1423" i="1"/>
  <c r="AJ1532" i="1" s="1"/>
  <c r="AD1419" i="1"/>
  <c r="AI1398" i="1"/>
  <c r="Z1361" i="1"/>
  <c r="V1398" i="1"/>
  <c r="AG1423" i="1"/>
  <c r="AG1532" i="1" s="1"/>
  <c r="W1423" i="1"/>
  <c r="U1419" i="1"/>
  <c r="AN1398" i="1"/>
  <c r="AE1326" i="1"/>
  <c r="AB1361" i="1"/>
  <c r="AT1398" i="1"/>
  <c r="Q1361" i="1"/>
  <c r="AQ1398" i="1"/>
  <c r="AP1361" i="1"/>
  <c r="AP1527" i="1" s="1"/>
  <c r="P1361" i="1"/>
  <c r="V1419" i="1"/>
  <c r="G1419" i="1"/>
  <c r="U1326" i="1"/>
  <c r="AN1326" i="1"/>
  <c r="Q1326" i="1"/>
  <c r="F1326" i="1"/>
  <c r="AO1423" i="1"/>
  <c r="T1423" i="1"/>
  <c r="T1532" i="1" s="1"/>
  <c r="X1419" i="1"/>
  <c r="AA1419" i="1"/>
  <c r="F1419" i="1"/>
  <c r="AR1339" i="1"/>
  <c r="AR1531" i="1" s="1"/>
  <c r="Q1419" i="1"/>
  <c r="AR1423" i="1"/>
  <c r="AR1532" i="1" s="1"/>
  <c r="AG1419" i="1"/>
  <c r="AN1361" i="1"/>
  <c r="T1326" i="1"/>
  <c r="S1423" i="1"/>
  <c r="S1532" i="1" s="1"/>
  <c r="R1398" i="1"/>
  <c r="AI1361" i="1"/>
  <c r="AD1398" i="1"/>
  <c r="AS1423" i="1"/>
  <c r="AS1532" i="1" s="1"/>
  <c r="J1361" i="1"/>
  <c r="AH1361" i="1"/>
  <c r="Y1398" i="1"/>
  <c r="S1361" i="1"/>
  <c r="Y1419" i="1"/>
  <c r="H1423" i="1"/>
  <c r="H1532" i="1" s="1"/>
  <c r="AJ1419" i="1"/>
  <c r="J1398" i="1"/>
  <c r="AP1326" i="1"/>
  <c r="X1398" i="1"/>
  <c r="K1419" i="1"/>
  <c r="AS1398" i="1"/>
  <c r="X1361" i="1"/>
  <c r="J1419" i="1"/>
  <c r="M1398" i="1"/>
  <c r="AM1423" i="1"/>
  <c r="AM1532" i="1" s="1"/>
  <c r="N1326" i="1"/>
  <c r="AL1423" i="1"/>
  <c r="AA1361" i="1"/>
  <c r="H1398" i="1"/>
  <c r="AG1361" i="1"/>
  <c r="I1361" i="1"/>
  <c r="L1423" i="1"/>
  <c r="L1532" i="1" s="1"/>
  <c r="AQ1326" i="1"/>
  <c r="J1326" i="1"/>
  <c r="H1326" i="1"/>
  <c r="G1326" i="1"/>
  <c r="AN1423" i="1"/>
  <c r="AN1532" i="1" s="1"/>
  <c r="V1423" i="1"/>
  <c r="V1532" i="1" s="1"/>
  <c r="AT1419" i="1"/>
  <c r="W1419" i="1"/>
  <c r="C2261" i="1"/>
  <c r="B2262" i="1" s="1"/>
  <c r="D2260" i="1"/>
  <c r="K1528" i="1"/>
  <c r="AW1529" i="1"/>
  <c r="Q1532" i="1"/>
  <c r="AB1534" i="1" l="1"/>
  <c r="AI1530" i="1"/>
  <c r="O1534" i="1"/>
  <c r="AD1530" i="1"/>
  <c r="AG1534" i="1"/>
  <c r="AA1527" i="1"/>
  <c r="J1534" i="1"/>
  <c r="U1534" i="1"/>
  <c r="O1527" i="1"/>
  <c r="AS1530" i="1"/>
  <c r="Z1534" i="1"/>
  <c r="AK1534" i="1"/>
  <c r="V1530" i="1"/>
  <c r="AI1534" i="1"/>
  <c r="V1534" i="1"/>
  <c r="AS1534" i="1"/>
  <c r="M1534" i="1"/>
  <c r="AQ1534" i="1"/>
  <c r="R1530" i="1"/>
  <c r="X1534" i="1"/>
  <c r="Y1534" i="1"/>
  <c r="AJ1527" i="1"/>
  <c r="AB1526" i="1"/>
  <c r="G1534" i="1"/>
  <c r="W1526" i="1"/>
  <c r="AF1526" i="1"/>
  <c r="M1526" i="1"/>
  <c r="AP1534" i="1"/>
  <c r="T1530" i="1"/>
  <c r="L1526" i="1"/>
  <c r="AN1534" i="1"/>
  <c r="P1526" i="1"/>
  <c r="N1527" i="1"/>
  <c r="I1530" i="1"/>
  <c r="L1527" i="1"/>
  <c r="AL1527" i="1"/>
  <c r="AO1527" i="1"/>
  <c r="X1526" i="1"/>
  <c r="AC1526" i="1"/>
  <c r="G1526" i="1"/>
  <c r="Q1533" i="1"/>
  <c r="T1534" i="1"/>
  <c r="P1534" i="1"/>
  <c r="AL1534" i="1"/>
  <c r="AD1534" i="1"/>
  <c r="AF1530" i="1"/>
  <c r="AQ1533" i="1"/>
  <c r="AA1530" i="1"/>
  <c r="F1533" i="1"/>
  <c r="AI1533" i="1"/>
  <c r="AO1534" i="1"/>
  <c r="AH1534" i="1"/>
  <c r="AH1533" i="1"/>
  <c r="AT1534" i="1"/>
  <c r="U1527" i="1"/>
  <c r="Z1526" i="1"/>
  <c r="O1526" i="1"/>
  <c r="N1526" i="1"/>
  <c r="W1527" i="1"/>
  <c r="AN1533" i="1"/>
  <c r="AP1530" i="1"/>
  <c r="AR1526" i="1"/>
  <c r="AH1526" i="1"/>
  <c r="AP1526" i="1"/>
  <c r="AQ1526" i="1"/>
  <c r="P1530" i="1"/>
  <c r="J1533" i="1"/>
  <c r="N1533" i="1"/>
  <c r="AG1530" i="1"/>
  <c r="AK1527" i="1"/>
  <c r="L1533" i="1"/>
  <c r="X1533" i="1"/>
  <c r="AS1533" i="1"/>
  <c r="AM1534" i="1"/>
  <c r="Q1534" i="1"/>
  <c r="S1533" i="1"/>
  <c r="AO1533" i="1"/>
  <c r="H1534" i="1"/>
  <c r="R1526" i="1"/>
  <c r="AK1526" i="1"/>
  <c r="AN1526" i="1"/>
  <c r="AM1526" i="1"/>
  <c r="H1526" i="1"/>
  <c r="AG1526" i="1"/>
  <c r="S1530" i="1"/>
  <c r="AO1526" i="1"/>
  <c r="K1530" i="1"/>
  <c r="AJ1530" i="1"/>
  <c r="T1533" i="1"/>
  <c r="Q1530" i="1"/>
  <c r="AK1530" i="1"/>
  <c r="AB1530" i="1"/>
  <c r="P1533" i="1"/>
  <c r="O1533" i="1"/>
  <c r="AC1533" i="1"/>
  <c r="I1534" i="1"/>
  <c r="AJ1526" i="1"/>
  <c r="AF1534" i="1"/>
  <c r="S1534" i="1"/>
  <c r="M1533" i="1"/>
  <c r="R1534" i="1"/>
  <c r="S1526" i="1"/>
  <c r="Z1530" i="1"/>
  <c r="AS1535" i="1"/>
  <c r="V1533" i="1"/>
  <c r="W1533" i="1"/>
  <c r="K1534" i="1"/>
  <c r="W1530" i="1"/>
  <c r="AB1533" i="1"/>
  <c r="AL1530" i="1"/>
  <c r="AE1534" i="1"/>
  <c r="AK1533" i="1"/>
  <c r="H1530" i="1"/>
  <c r="AC1534" i="1"/>
  <c r="AS1526" i="1"/>
  <c r="T1526" i="1"/>
  <c r="AD1526" i="1"/>
  <c r="AL1526" i="1"/>
  <c r="Y1526" i="1"/>
  <c r="AI1526" i="1"/>
  <c r="AE1533" i="1"/>
  <c r="AQ1530" i="1"/>
  <c r="AE1527" i="1"/>
  <c r="AF1533" i="1"/>
  <c r="AJ1533" i="1"/>
  <c r="AR1534" i="1"/>
  <c r="U1533" i="1"/>
  <c r="F1534" i="1"/>
  <c r="U1526" i="1"/>
  <c r="AT1527" i="1"/>
  <c r="AN1530" i="1"/>
  <c r="F1530" i="1"/>
  <c r="AE1530" i="1"/>
  <c r="AM1530" i="1"/>
  <c r="AL1533" i="1"/>
  <c r="AD1533" i="1"/>
  <c r="L1534" i="1"/>
  <c r="I1533" i="1"/>
  <c r="AR1533" i="1"/>
  <c r="Q1526" i="1"/>
  <c r="AE1526" i="1"/>
  <c r="AO1530" i="1"/>
  <c r="J1526" i="1"/>
  <c r="AT1526" i="1"/>
  <c r="I1526" i="1"/>
  <c r="W1534" i="1"/>
  <c r="V1526" i="1"/>
  <c r="AJ1534" i="1"/>
  <c r="K1526" i="1"/>
  <c r="F1526" i="1"/>
  <c r="AA1534" i="1"/>
  <c r="N1534" i="1"/>
  <c r="U1530" i="1"/>
  <c r="AH1530" i="1"/>
  <c r="G1530" i="1"/>
  <c r="AA1526" i="1"/>
  <c r="AC1530" i="1"/>
  <c r="H1527" i="1"/>
  <c r="Y1533" i="1"/>
  <c r="M1530" i="1"/>
  <c r="N1530" i="1"/>
  <c r="Y1530" i="1"/>
  <c r="J1527" i="1"/>
  <c r="R1527" i="1"/>
  <c r="F1527" i="1"/>
  <c r="AM1533" i="1"/>
  <c r="L1530" i="1"/>
  <c r="M1535" i="1"/>
  <c r="G1533" i="1"/>
  <c r="AP1533" i="1"/>
  <c r="AM1527" i="1"/>
  <c r="K1533" i="1"/>
  <c r="AJ1535" i="1"/>
  <c r="X1530" i="1"/>
  <c r="AT1530" i="1"/>
  <c r="H1533" i="1"/>
  <c r="J1530" i="1"/>
  <c r="AH1535" i="1"/>
  <c r="AW1531" i="1"/>
  <c r="O1530" i="1"/>
  <c r="M1527" i="1"/>
  <c r="I1535" i="1"/>
  <c r="AL1535" i="1"/>
  <c r="X1535" i="1"/>
  <c r="AI1527" i="1"/>
  <c r="AN1527" i="1"/>
  <c r="P1527" i="1"/>
  <c r="Z1527" i="1"/>
  <c r="AT1533" i="1"/>
  <c r="AD1527" i="1"/>
  <c r="Q1535" i="1"/>
  <c r="V1527" i="1"/>
  <c r="AG1527" i="1"/>
  <c r="N1535" i="1"/>
  <c r="AO1535" i="1"/>
  <c r="W1535" i="1"/>
  <c r="Y1527" i="1"/>
  <c r="K1535" i="1"/>
  <c r="S1527" i="1"/>
  <c r="AR1527" i="1"/>
  <c r="O1535" i="1"/>
  <c r="AQ1527" i="1"/>
  <c r="T1527" i="1"/>
  <c r="I1527" i="1"/>
  <c r="AM1535" i="1"/>
  <c r="S1535" i="1"/>
  <c r="R1535" i="1"/>
  <c r="AA1535" i="1"/>
  <c r="AF1527" i="1"/>
  <c r="AG1535" i="1"/>
  <c r="X1527" i="1"/>
  <c r="J1535" i="1"/>
  <c r="AF1535" i="1"/>
  <c r="L1535" i="1"/>
  <c r="G1535" i="1"/>
  <c r="U1535" i="1"/>
  <c r="AE1535" i="1"/>
  <c r="F1535" i="1"/>
  <c r="AT1535" i="1"/>
  <c r="AQ1535" i="1"/>
  <c r="AI1535" i="1"/>
  <c r="AN1535" i="1"/>
  <c r="AP1535" i="1"/>
  <c r="AB1535" i="1"/>
  <c r="Z1535" i="1"/>
  <c r="AC1535" i="1"/>
  <c r="K1527" i="1"/>
  <c r="AB1527" i="1"/>
  <c r="Q1527" i="1"/>
  <c r="AO1532" i="1"/>
  <c r="AL1532" i="1"/>
  <c r="P1535" i="1"/>
  <c r="AA1533" i="1"/>
  <c r="AG1533" i="1"/>
  <c r="AH1527" i="1"/>
  <c r="V1535" i="1"/>
  <c r="AK1535" i="1"/>
  <c r="T1535" i="1"/>
  <c r="H1535" i="1"/>
  <c r="R1533" i="1"/>
  <c r="Z1533" i="1"/>
  <c r="W1532" i="1"/>
  <c r="AC1527" i="1"/>
  <c r="G1527" i="1"/>
  <c r="AD1535" i="1"/>
  <c r="Y1535" i="1"/>
  <c r="AR1535" i="1"/>
  <c r="AS1527" i="1"/>
  <c r="AR1530" i="1"/>
  <c r="C2262" i="1"/>
  <c r="B2263" i="1" s="1"/>
  <c r="D2261" i="1"/>
  <c r="AW1528" i="1"/>
  <c r="AW1526" i="1" l="1"/>
  <c r="AW1534" i="1"/>
  <c r="AW1530" i="1"/>
  <c r="AW1532" i="1"/>
  <c r="AW1533" i="1"/>
  <c r="AW1527" i="1"/>
  <c r="C2263" i="1"/>
  <c r="B2264" i="1" s="1"/>
  <c r="D2262" i="1"/>
  <c r="AW1535" i="1" l="1"/>
  <c r="C2264" i="1"/>
  <c r="B2265" i="1" s="1"/>
  <c r="D2263" i="1"/>
  <c r="C2265" i="1" l="1"/>
  <c r="B2266" i="1" s="1"/>
  <c r="D2264" i="1"/>
  <c r="C2266" i="1" l="1"/>
  <c r="B2267" i="1" s="1"/>
  <c r="D2265" i="1"/>
  <c r="C2267" i="1" l="1"/>
  <c r="B2268" i="1" s="1"/>
  <c r="D2266" i="1"/>
  <c r="C2268" i="1" l="1"/>
  <c r="B2269" i="1" s="1"/>
  <c r="D2267" i="1"/>
  <c r="C2269" i="1" l="1"/>
  <c r="B2270" i="1" s="1"/>
  <c r="D2268" i="1"/>
  <c r="C2270" i="1" l="1"/>
  <c r="B2271" i="1" s="1"/>
  <c r="D2269" i="1"/>
  <c r="C2271" i="1" l="1"/>
  <c r="B2272" i="1" s="1"/>
  <c r="D2270" i="1"/>
  <c r="C2272" i="1" l="1"/>
  <c r="B2273" i="1" s="1"/>
  <c r="D2271" i="1"/>
  <c r="C2273" i="1" l="1"/>
  <c r="B2274" i="1" s="1"/>
  <c r="D2272" i="1"/>
  <c r="C2274" i="1" l="1"/>
  <c r="B2275" i="1" s="1"/>
  <c r="D2273" i="1"/>
  <c r="C2275" i="1" l="1"/>
  <c r="B2276" i="1" s="1"/>
  <c r="D2274" i="1"/>
  <c r="C2276" i="1" l="1"/>
  <c r="B2277" i="1" s="1"/>
  <c r="D2275" i="1"/>
  <c r="C2277" i="1" l="1"/>
  <c r="B2278" i="1" s="1"/>
  <c r="D2276" i="1"/>
  <c r="C2278" i="1" l="1"/>
  <c r="B2279" i="1" s="1"/>
  <c r="D2277" i="1"/>
  <c r="C2279" i="1" l="1"/>
  <c r="B2280" i="1" s="1"/>
  <c r="D2278" i="1"/>
  <c r="C2280" i="1" l="1"/>
  <c r="B2281" i="1" s="1"/>
  <c r="D2279" i="1"/>
  <c r="C2281" i="1" l="1"/>
  <c r="B2282" i="1" s="1"/>
  <c r="D2280" i="1"/>
  <c r="C2282" i="1" l="1"/>
  <c r="B2283" i="1" s="1"/>
  <c r="D2281" i="1"/>
  <c r="C2283" i="1" l="1"/>
  <c r="B2284" i="1" s="1"/>
  <c r="D2282" i="1"/>
  <c r="C2284" i="1" l="1"/>
  <c r="B2285" i="1" s="1"/>
  <c r="D2283" i="1"/>
  <c r="C2285" i="1" l="1"/>
  <c r="B2286" i="1" s="1"/>
  <c r="D2284" i="1"/>
  <c r="C2286" i="1" l="1"/>
  <c r="B2287" i="1" s="1"/>
  <c r="D2285" i="1"/>
  <c r="C2287" i="1" l="1"/>
  <c r="B2288" i="1" s="1"/>
  <c r="D2286" i="1"/>
  <c r="C2288" i="1" l="1"/>
  <c r="B2289" i="1" s="1"/>
  <c r="D2287" i="1"/>
  <c r="C2289" i="1" l="1"/>
  <c r="B2290" i="1" s="1"/>
  <c r="D2288" i="1"/>
  <c r="C2290" i="1" l="1"/>
  <c r="B2291" i="1" s="1"/>
  <c r="D2289" i="1"/>
  <c r="C2291" i="1" l="1"/>
  <c r="B2292" i="1" s="1"/>
  <c r="D2290" i="1"/>
  <c r="C2292" i="1" l="1"/>
  <c r="B2293" i="1" s="1"/>
  <c r="D2291" i="1"/>
  <c r="C2293" i="1" l="1"/>
  <c r="B2294" i="1" s="1"/>
  <c r="D2292" i="1"/>
  <c r="C2294" i="1" l="1"/>
  <c r="B2295" i="1" s="1"/>
  <c r="D2293" i="1"/>
  <c r="C2295" i="1" l="1"/>
  <c r="B2296" i="1" s="1"/>
  <c r="D2294" i="1"/>
  <c r="C2296" i="1" l="1"/>
  <c r="B2297" i="1" s="1"/>
  <c r="D2295" i="1"/>
  <c r="C2297" i="1" l="1"/>
  <c r="B2298" i="1" s="1"/>
  <c r="D2296" i="1"/>
  <c r="C2298" i="1" l="1"/>
  <c r="B2299" i="1" s="1"/>
  <c r="D2297" i="1"/>
  <c r="C2299" i="1" l="1"/>
  <c r="B2300" i="1" s="1"/>
  <c r="D2298" i="1"/>
  <c r="C2300" i="1" l="1"/>
  <c r="B2301" i="1" s="1"/>
  <c r="D2299" i="1"/>
  <c r="C2301" i="1" l="1"/>
  <c r="B2302" i="1" s="1"/>
  <c r="D2300" i="1"/>
  <c r="C2302" i="1" l="1"/>
  <c r="B2303" i="1" s="1"/>
  <c r="D2301" i="1"/>
  <c r="C2303" i="1" l="1"/>
  <c r="B2304" i="1" s="1"/>
  <c r="D2302" i="1"/>
  <c r="C2304" i="1" l="1"/>
  <c r="B2305" i="1" s="1"/>
  <c r="D2303" i="1"/>
  <c r="C2305" i="1" l="1"/>
  <c r="B2306" i="1" s="1"/>
  <c r="D2304" i="1"/>
  <c r="C2306" i="1" l="1"/>
  <c r="B2307" i="1" s="1"/>
  <c r="D2305" i="1"/>
  <c r="C2307" i="1" l="1"/>
  <c r="B2308" i="1" s="1"/>
  <c r="D2306" i="1"/>
  <c r="C2308" i="1" l="1"/>
  <c r="B2309" i="1" s="1"/>
  <c r="D2307" i="1"/>
  <c r="C2309" i="1" l="1"/>
  <c r="B2310" i="1" s="1"/>
  <c r="D2308" i="1"/>
  <c r="C2310" i="1" l="1"/>
  <c r="B2311" i="1" s="1"/>
  <c r="D2309" i="1"/>
  <c r="C2311" i="1" l="1"/>
  <c r="B2312" i="1" s="1"/>
  <c r="D2310" i="1"/>
  <c r="C2312" i="1" l="1"/>
  <c r="B2313" i="1" s="1"/>
  <c r="D2311" i="1"/>
  <c r="C2313" i="1" l="1"/>
  <c r="B2314" i="1" s="1"/>
  <c r="D2312" i="1"/>
  <c r="C2314" i="1" l="1"/>
  <c r="B2315" i="1" s="1"/>
  <c r="D2313" i="1"/>
  <c r="D2314" i="1" l="1"/>
  <c r="C2315" i="1" l="1"/>
  <c r="B2316" i="1" s="1"/>
  <c r="D2315" i="1"/>
  <c r="C2316" i="1" l="1"/>
  <c r="B2317" i="1" s="1"/>
  <c r="D2316" i="1"/>
  <c r="C2317" i="1" l="1"/>
  <c r="B2318" i="1" s="1"/>
  <c r="D2317" i="1"/>
  <c r="C2318" i="1" l="1"/>
  <c r="B2319" i="1" s="1"/>
  <c r="D2318" i="1"/>
  <c r="C2319" i="1" l="1"/>
  <c r="B2320" i="1" s="1"/>
  <c r="D2319" i="1"/>
  <c r="C2320" i="1" l="1"/>
  <c r="B2321" i="1" s="1"/>
  <c r="D2320" i="1"/>
  <c r="C2321" i="1" l="1"/>
  <c r="B2322" i="1" s="1"/>
  <c r="D2321" i="1"/>
  <c r="C2322" i="1" l="1"/>
  <c r="B2323" i="1" s="1"/>
  <c r="D2323" i="1" s="1"/>
  <c r="D2322" i="1"/>
  <c r="C2323" i="1" l="1"/>
  <c r="B2324" i="1" s="1"/>
  <c r="C2324" i="1" l="1"/>
  <c r="B2325" i="1" s="1"/>
  <c r="D2324" i="1"/>
  <c r="C2325" i="1" l="1"/>
  <c r="B2326" i="1" s="1"/>
  <c r="D2326" i="1" s="1"/>
  <c r="D2325" i="1"/>
  <c r="C2326" i="1" l="1"/>
  <c r="B2327" i="1" s="1"/>
  <c r="C2327" i="1" l="1"/>
  <c r="B2328" i="1" s="1"/>
  <c r="D2328" i="1" s="1"/>
  <c r="D2327" i="1"/>
  <c r="C2328" i="1" l="1"/>
  <c r="B2329" i="1" s="1"/>
  <c r="C2329" i="1" l="1"/>
  <c r="B2330" i="1" s="1"/>
  <c r="D2329" i="1"/>
  <c r="C2330" i="1" l="1"/>
  <c r="B2331" i="1" s="1"/>
  <c r="D2330" i="1"/>
  <c r="C2331" i="1" l="1"/>
  <c r="B2332" i="1" s="1"/>
  <c r="D2331" i="1"/>
  <c r="C2332" i="1" l="1"/>
  <c r="B2333" i="1" s="1"/>
  <c r="D2332" i="1"/>
  <c r="C2333" i="1" l="1"/>
  <c r="B2334" i="1" s="1"/>
  <c r="D2333" i="1"/>
  <c r="C2334" i="1" l="1"/>
  <c r="B2335" i="1" s="1"/>
  <c r="D2334" i="1"/>
  <c r="C2335" i="1" l="1"/>
  <c r="B2336" i="1" s="1"/>
  <c r="D2335" i="1"/>
  <c r="C2336" i="1" l="1"/>
  <c r="B2337" i="1" s="1"/>
  <c r="D2336" i="1"/>
  <c r="C2337" i="1" l="1"/>
  <c r="B2338" i="1" s="1"/>
  <c r="D2337" i="1"/>
  <c r="C2338" i="1" l="1"/>
  <c r="B2339" i="1" s="1"/>
  <c r="D2338" i="1"/>
  <c r="C2339" i="1" l="1"/>
  <c r="B2340" i="1" s="1"/>
  <c r="D2339" i="1"/>
  <c r="C2340" i="1" l="1"/>
  <c r="B2341" i="1" s="1"/>
  <c r="D2340" i="1"/>
  <c r="C2341" i="1" l="1"/>
  <c r="B2342" i="1" s="1"/>
  <c r="D2341" i="1"/>
  <c r="C2342" i="1" l="1"/>
  <c r="B2343" i="1" s="1"/>
  <c r="D2342" i="1"/>
  <c r="C2343" i="1" l="1"/>
  <c r="B2344" i="1" s="1"/>
  <c r="D2343" i="1"/>
  <c r="C2344" i="1" l="1"/>
  <c r="B2345" i="1" s="1"/>
  <c r="D2344" i="1"/>
  <c r="C2345" i="1" l="1"/>
  <c r="B2346" i="1" s="1"/>
  <c r="D2345" i="1"/>
  <c r="C2346" i="1" l="1"/>
  <c r="B2347" i="1" s="1"/>
  <c r="D2346" i="1"/>
  <c r="C2347" i="1" l="1"/>
  <c r="B2348" i="1" s="1"/>
  <c r="D2347" i="1"/>
  <c r="C2348" i="1" l="1"/>
  <c r="B2349" i="1" s="1"/>
  <c r="D2348" i="1"/>
  <c r="C2349" i="1" l="1"/>
  <c r="B2350" i="1" s="1"/>
  <c r="D2349" i="1"/>
  <c r="C2350" i="1" l="1"/>
  <c r="B2351" i="1" s="1"/>
  <c r="D2350" i="1"/>
  <c r="C2351" i="1" l="1"/>
  <c r="B2352" i="1" s="1"/>
  <c r="D2351" i="1"/>
  <c r="C2352" i="1" l="1"/>
  <c r="B2353" i="1" s="1"/>
  <c r="D2352" i="1"/>
  <c r="C2353" i="1" l="1"/>
  <c r="B2354" i="1" s="1"/>
  <c r="D2353" i="1"/>
  <c r="C2354" i="1" l="1"/>
  <c r="B2355" i="1" s="1"/>
  <c r="D2354" i="1"/>
  <c r="C2355" i="1" l="1"/>
  <c r="B2356" i="1" s="1"/>
  <c r="D2355" i="1"/>
  <c r="C2356" i="1" l="1"/>
  <c r="B2357" i="1" s="1"/>
  <c r="D2356" i="1"/>
  <c r="C2357" i="1" l="1"/>
  <c r="B2358" i="1" s="1"/>
  <c r="D2357" i="1"/>
  <c r="C2358" i="1" l="1"/>
  <c r="B2359" i="1" s="1"/>
  <c r="D2358" i="1"/>
  <c r="C2359" i="1" l="1"/>
  <c r="B2360" i="1" s="1"/>
  <c r="D2359" i="1"/>
  <c r="C2360" i="1" l="1"/>
  <c r="B2361" i="1" s="1"/>
  <c r="D2360" i="1"/>
  <c r="C2361" i="1" l="1"/>
  <c r="B2362" i="1" s="1"/>
  <c r="D2361" i="1"/>
  <c r="C2362" i="1" l="1"/>
  <c r="B2363" i="1" s="1"/>
  <c r="D2362" i="1"/>
  <c r="C2363" i="1" l="1"/>
  <c r="B2364" i="1" s="1"/>
  <c r="D2363" i="1"/>
  <c r="C2364" i="1" l="1"/>
  <c r="B2365" i="1" s="1"/>
  <c r="D2364" i="1"/>
  <c r="C2365" i="1" l="1"/>
  <c r="B2366" i="1" s="1"/>
  <c r="D2365" i="1"/>
  <c r="C2366" i="1" l="1"/>
  <c r="B2367" i="1" s="1"/>
  <c r="D2366" i="1"/>
  <c r="C2367" i="1" l="1"/>
  <c r="B2368" i="1" s="1"/>
  <c r="D2367" i="1"/>
  <c r="C2368" i="1" l="1"/>
  <c r="B2369" i="1" s="1"/>
  <c r="D2368" i="1"/>
  <c r="C2369" i="1" l="1"/>
  <c r="B2370" i="1" s="1"/>
  <c r="D2369" i="1"/>
  <c r="C2370" i="1" l="1"/>
  <c r="B2371" i="1" s="1"/>
  <c r="D2370" i="1"/>
  <c r="C2371" i="1" l="1"/>
  <c r="B2372" i="1" s="1"/>
  <c r="D2371" i="1"/>
  <c r="C2372" i="1" l="1"/>
  <c r="B2373" i="1" s="1"/>
  <c r="D2372" i="1"/>
  <c r="C2373" i="1" l="1"/>
  <c r="B2374" i="1" s="1"/>
  <c r="D2373" i="1"/>
  <c r="C2374" i="1" l="1"/>
  <c r="B2375" i="1" s="1"/>
  <c r="D2374" i="1"/>
  <c r="C2375" i="1" l="1"/>
  <c r="B2376" i="1" s="1"/>
  <c r="D2375" i="1"/>
  <c r="C2376" i="1" l="1"/>
  <c r="B2377" i="1" s="1"/>
  <c r="D2376" i="1"/>
  <c r="C2377" i="1" l="1"/>
  <c r="B2378" i="1" s="1"/>
  <c r="D2377" i="1"/>
  <c r="C2378" i="1" l="1"/>
  <c r="B2379" i="1" s="1"/>
  <c r="D2379" i="1" s="1"/>
  <c r="D2378" i="1"/>
  <c r="C2379" i="1" l="1"/>
  <c r="B2380" i="1" s="1"/>
  <c r="C2380" i="1" l="1"/>
  <c r="B2381" i="1" s="1"/>
  <c r="D2380" i="1"/>
  <c r="C2381" i="1" l="1"/>
  <c r="B2382" i="1" s="1"/>
  <c r="D2381" i="1"/>
  <c r="C2382" i="1" l="1"/>
  <c r="B2383" i="1" s="1"/>
  <c r="D2382" i="1"/>
  <c r="C2383" i="1" l="1"/>
  <c r="B2384" i="1" s="1"/>
  <c r="D2383" i="1"/>
  <c r="C2384" i="1" l="1"/>
  <c r="B2385" i="1" s="1"/>
  <c r="D2384" i="1"/>
  <c r="C2385" i="1" l="1"/>
  <c r="B2386" i="1" s="1"/>
  <c r="D2385" i="1"/>
  <c r="C2386" i="1" l="1"/>
  <c r="B2387" i="1" s="1"/>
  <c r="D2386" i="1"/>
  <c r="C2387" i="1" l="1"/>
  <c r="B2388" i="1" s="1"/>
  <c r="D2387" i="1"/>
  <c r="C2388" i="1" l="1"/>
  <c r="B2389" i="1" s="1"/>
  <c r="D2388" i="1"/>
  <c r="C2389" i="1" l="1"/>
  <c r="B2390" i="1" s="1"/>
  <c r="D2389" i="1"/>
  <c r="C2390" i="1" l="1"/>
  <c r="B2391" i="1" s="1"/>
  <c r="D2390" i="1"/>
  <c r="C2391" i="1" l="1"/>
  <c r="B2392" i="1" s="1"/>
  <c r="D2391" i="1"/>
  <c r="C2392" i="1" l="1"/>
  <c r="B2393" i="1" s="1"/>
  <c r="D2392" i="1"/>
  <c r="C2393" i="1" l="1"/>
  <c r="B2394" i="1" s="1"/>
  <c r="D2393" i="1"/>
  <c r="C2394" i="1" l="1"/>
  <c r="B2395" i="1" s="1"/>
  <c r="D2394" i="1"/>
  <c r="C2395" i="1" l="1"/>
  <c r="B2396" i="1" s="1"/>
  <c r="D2395" i="1"/>
  <c r="C2396" i="1" l="1"/>
  <c r="B2397" i="1" s="1"/>
  <c r="D2396" i="1"/>
  <c r="C2397" i="1" l="1"/>
  <c r="B2398" i="1" s="1"/>
  <c r="D2397" i="1"/>
  <c r="C2398" i="1" l="1"/>
  <c r="B2399" i="1" s="1"/>
  <c r="D2398" i="1"/>
  <c r="C2399" i="1" l="1"/>
  <c r="B2400" i="1" s="1"/>
  <c r="D2399" i="1"/>
  <c r="C2400" i="1" l="1"/>
  <c r="B2401" i="1" s="1"/>
  <c r="D2400" i="1"/>
  <c r="C2401" i="1" l="1"/>
  <c r="B2402" i="1" s="1"/>
  <c r="D2401" i="1"/>
  <c r="C2402" i="1" l="1"/>
  <c r="B2403" i="1" s="1"/>
  <c r="D2402" i="1"/>
  <c r="C2403" i="1" l="1"/>
  <c r="B2404" i="1" s="1"/>
  <c r="D2403" i="1"/>
  <c r="C2404" i="1" l="1"/>
  <c r="B2405" i="1" s="1"/>
  <c r="D2404" i="1"/>
  <c r="C2405" i="1" l="1"/>
  <c r="B2406" i="1" s="1"/>
  <c r="D2405" i="1"/>
  <c r="C2406" i="1" l="1"/>
  <c r="B2407" i="1" s="1"/>
  <c r="D2406" i="1"/>
  <c r="C2407" i="1" l="1"/>
  <c r="B2408" i="1" s="1"/>
  <c r="D2407" i="1"/>
  <c r="C2408" i="1" l="1"/>
  <c r="B2409" i="1" s="1"/>
  <c r="D2408" i="1"/>
  <c r="C2409" i="1" l="1"/>
  <c r="B2410" i="1" s="1"/>
  <c r="D2409" i="1"/>
  <c r="C2410" i="1" l="1"/>
  <c r="B2411" i="1" s="1"/>
  <c r="D2410" i="1"/>
  <c r="C2411" i="1" l="1"/>
  <c r="B2412" i="1" s="1"/>
  <c r="D2411" i="1"/>
  <c r="C2412" i="1" l="1"/>
  <c r="B2413" i="1" s="1"/>
  <c r="D2412" i="1"/>
  <c r="C2413" i="1" l="1"/>
  <c r="B2414" i="1" s="1"/>
  <c r="D2413" i="1"/>
  <c r="C2414" i="1" l="1"/>
  <c r="B2415" i="1" s="1"/>
  <c r="D2414" i="1"/>
  <c r="C2415" i="1" l="1"/>
  <c r="B2416" i="1" s="1"/>
  <c r="D2415" i="1"/>
  <c r="C2416" i="1" l="1"/>
  <c r="B2417" i="1" s="1"/>
  <c r="D2416" i="1"/>
  <c r="C2417" i="1" l="1"/>
  <c r="B2418" i="1" s="1"/>
  <c r="D2417" i="1"/>
  <c r="C2418" i="1" l="1"/>
  <c r="B2419" i="1" s="1"/>
  <c r="D2419" i="1" s="1"/>
  <c r="D2418" i="1"/>
  <c r="C2419" i="1" l="1"/>
  <c r="B2420" i="1" s="1"/>
  <c r="C2420" i="1" l="1"/>
  <c r="B2421" i="1" s="1"/>
  <c r="D2420" i="1"/>
  <c r="C2421" i="1" l="1"/>
  <c r="B2422" i="1" s="1"/>
  <c r="D2422" i="1" s="1"/>
  <c r="D2421" i="1"/>
  <c r="C2422" i="1" l="1"/>
  <c r="B2423" i="1" s="1"/>
  <c r="C2423" i="1" l="1"/>
  <c r="B2424" i="1" s="1"/>
  <c r="D2423" i="1"/>
  <c r="C2424" i="1" l="1"/>
  <c r="B2425" i="1" s="1"/>
  <c r="D2424" i="1"/>
  <c r="C2425" i="1" l="1"/>
  <c r="B2426" i="1" s="1"/>
  <c r="D2425" i="1"/>
  <c r="C2426" i="1" l="1"/>
  <c r="B2427" i="1" s="1"/>
  <c r="D2426" i="1"/>
  <c r="C2427" i="1" l="1"/>
  <c r="B2428" i="1" s="1"/>
  <c r="D2428" i="1" s="1"/>
  <c r="D2427" i="1"/>
  <c r="C2428" i="1" l="1"/>
  <c r="B2429" i="1" s="1"/>
  <c r="C2429" i="1" l="1"/>
  <c r="B2430" i="1" s="1"/>
  <c r="H3545" i="1" s="1"/>
  <c r="D2429" i="1"/>
  <c r="C2430" i="1" l="1"/>
  <c r="B2431" i="1" s="1"/>
  <c r="U3355" i="1"/>
  <c r="AD3355" i="1"/>
  <c r="AD4280" i="1" s="1"/>
  <c r="AM3355" i="1"/>
  <c r="AM4280" i="1" s="1"/>
  <c r="AV3355" i="1"/>
  <c r="AV4280" i="1" s="1"/>
  <c r="BE3355" i="1"/>
  <c r="BE4280" i="1" s="1"/>
  <c r="K3355" i="1"/>
  <c r="T3355" i="1"/>
  <c r="AC3355" i="1"/>
  <c r="AC4280" i="1" s="1"/>
  <c r="AL3355" i="1"/>
  <c r="AL4280" i="1" s="1"/>
  <c r="AU3355" i="1"/>
  <c r="AU4280" i="1" s="1"/>
  <c r="BD3355" i="1"/>
  <c r="BD4280" i="1" s="1"/>
  <c r="J3355" i="1"/>
  <c r="S3355" i="1"/>
  <c r="AB3355" i="1"/>
  <c r="AB4280" i="1" s="1"/>
  <c r="AK3355" i="1"/>
  <c r="AK4280" i="1" s="1"/>
  <c r="AT3355" i="1"/>
  <c r="AT4280" i="1" s="1"/>
  <c r="BC3355" i="1"/>
  <c r="BC4280" i="1" s="1"/>
  <c r="I3355" i="1"/>
  <c r="R3355" i="1"/>
  <c r="AA3355" i="1"/>
  <c r="AA4280" i="1" s="1"/>
  <c r="AJ3355" i="1"/>
  <c r="AJ4280" i="1" s="1"/>
  <c r="AS3355" i="1"/>
  <c r="AS4280" i="1" s="1"/>
  <c r="BB3355" i="1"/>
  <c r="BB4280" i="1" s="1"/>
  <c r="H3355" i="1"/>
  <c r="Q3355" i="1"/>
  <c r="Z3355" i="1"/>
  <c r="Z4280" i="1" s="1"/>
  <c r="AI3355" i="1"/>
  <c r="AI4280" i="1" s="1"/>
  <c r="AR3355" i="1"/>
  <c r="AR4280" i="1" s="1"/>
  <c r="BA3355" i="1"/>
  <c r="BA4280" i="1" s="1"/>
  <c r="G3355" i="1"/>
  <c r="P3355" i="1"/>
  <c r="Y3355" i="1"/>
  <c r="Y4280" i="1" s="1"/>
  <c r="AH3355" i="1"/>
  <c r="AH4280" i="1" s="1"/>
  <c r="AQ3355" i="1"/>
  <c r="AQ4280" i="1" s="1"/>
  <c r="AZ3355" i="1"/>
  <c r="AZ4280" i="1" s="1"/>
  <c r="F3355" i="1"/>
  <c r="O3355" i="1"/>
  <c r="X3355" i="1"/>
  <c r="X4280" i="1" s="1"/>
  <c r="AG3355" i="1"/>
  <c r="AG4280" i="1" s="1"/>
  <c r="AP3355" i="1"/>
  <c r="AP4280" i="1" s="1"/>
  <c r="AY3355" i="1"/>
  <c r="AY4280" i="1" s="1"/>
  <c r="E3355" i="1"/>
  <c r="N3355" i="1"/>
  <c r="W3355" i="1"/>
  <c r="W4280" i="1" s="1"/>
  <c r="AF3355" i="1"/>
  <c r="AF4280" i="1" s="1"/>
  <c r="AO3355" i="1"/>
  <c r="AO4280" i="1" s="1"/>
  <c r="AX3355" i="1"/>
  <c r="AX4280" i="1" s="1"/>
  <c r="D3355" i="1"/>
  <c r="D4051" i="1" s="1"/>
  <c r="M3355" i="1"/>
  <c r="V3355" i="1"/>
  <c r="AE3355" i="1"/>
  <c r="AE4280" i="1" s="1"/>
  <c r="AN3355" i="1"/>
  <c r="AN4280" i="1" s="1"/>
  <c r="AW3355" i="1"/>
  <c r="AW4280" i="1" s="1"/>
  <c r="BF3355" i="1"/>
  <c r="BF4280" i="1" s="1"/>
  <c r="L3355" i="1"/>
  <c r="D2430" i="1"/>
  <c r="T4998" i="1" l="1"/>
  <c r="S4998" i="1"/>
  <c r="R4998" i="1"/>
  <c r="V4998" i="1"/>
  <c r="Q4998" i="1"/>
  <c r="U4998" i="1"/>
  <c r="N4998" i="1"/>
  <c r="I4998" i="1"/>
  <c r="M4998" i="1"/>
  <c r="H4998" i="1"/>
  <c r="P4998" i="1"/>
  <c r="K4998" i="1"/>
  <c r="L4998" i="1"/>
  <c r="O4998" i="1"/>
  <c r="J4998" i="1"/>
  <c r="E4051" i="1"/>
  <c r="L3584" i="1"/>
  <c r="L3822" i="1" s="1"/>
  <c r="L4051" i="1"/>
  <c r="AO3584" i="1"/>
  <c r="AO4051" i="1"/>
  <c r="AG3584" i="1"/>
  <c r="AG4051" i="1"/>
  <c r="BA3584" i="1"/>
  <c r="BA4051" i="1"/>
  <c r="BB3584" i="1"/>
  <c r="BB4051" i="1"/>
  <c r="AA3584" i="1"/>
  <c r="AA4051" i="1"/>
  <c r="BD3584" i="1"/>
  <c r="BD4051" i="1"/>
  <c r="BE3584" i="1"/>
  <c r="BE4051" i="1"/>
  <c r="BF3584" i="1"/>
  <c r="BF4051" i="1"/>
  <c r="AF3584" i="1"/>
  <c r="AF4051" i="1"/>
  <c r="X3584" i="1"/>
  <c r="X4051" i="1"/>
  <c r="AR3584" i="1"/>
  <c r="AR4051" i="1"/>
  <c r="AS3584" i="1"/>
  <c r="AS4051" i="1"/>
  <c r="R3584" i="1"/>
  <c r="R3822" i="1" s="1"/>
  <c r="R4051" i="1"/>
  <c r="AU3584" i="1"/>
  <c r="AU4051" i="1"/>
  <c r="AV3584" i="1"/>
  <c r="AV4051" i="1"/>
  <c r="AW3584" i="1"/>
  <c r="AW4051" i="1"/>
  <c r="W3584" i="1"/>
  <c r="W4051" i="1"/>
  <c r="O3584" i="1"/>
  <c r="O3822" i="1" s="1"/>
  <c r="O4051" i="1"/>
  <c r="AJ3584" i="1"/>
  <c r="AJ4051" i="1"/>
  <c r="I3584" i="1"/>
  <c r="I3822" i="1" s="1"/>
  <c r="I4051" i="1"/>
  <c r="AL3584" i="1"/>
  <c r="AL4051" i="1"/>
  <c r="AM3584" i="1"/>
  <c r="AM4051" i="1"/>
  <c r="AN3584" i="1"/>
  <c r="AN4051" i="1"/>
  <c r="N3584" i="1"/>
  <c r="N3822" i="1" s="1"/>
  <c r="N4051" i="1"/>
  <c r="F4051" i="1"/>
  <c r="AQ3584" i="1"/>
  <c r="AQ4051" i="1"/>
  <c r="BC3584" i="1"/>
  <c r="BC4051" i="1"/>
  <c r="AC3584" i="1"/>
  <c r="AC4051" i="1"/>
  <c r="AD3584" i="1"/>
  <c r="AD4051" i="1"/>
  <c r="AE3584" i="1"/>
  <c r="AE4051" i="1"/>
  <c r="AZ3584" i="1"/>
  <c r="AZ4051" i="1"/>
  <c r="AH3584" i="1"/>
  <c r="AH4051" i="1"/>
  <c r="AI3584" i="1"/>
  <c r="AI4051" i="1"/>
  <c r="AT3584" i="1"/>
  <c r="AT4051" i="1"/>
  <c r="T3584" i="1"/>
  <c r="T3822" i="1" s="1"/>
  <c r="T4051" i="1"/>
  <c r="U3584" i="1"/>
  <c r="U3822" i="1" s="1"/>
  <c r="U4051" i="1"/>
  <c r="V3584" i="1"/>
  <c r="V3822" i="1" s="1"/>
  <c r="V4051" i="1"/>
  <c r="Y3584" i="1"/>
  <c r="Y4051" i="1"/>
  <c r="Z3584" i="1"/>
  <c r="Z4051" i="1"/>
  <c r="AK3584" i="1"/>
  <c r="AK4051" i="1"/>
  <c r="M3584" i="1"/>
  <c r="M3822" i="1" s="1"/>
  <c r="M4051" i="1"/>
  <c r="AY3584" i="1"/>
  <c r="AY4051" i="1"/>
  <c r="P3584" i="1"/>
  <c r="P3822" i="1" s="1"/>
  <c r="P4051" i="1"/>
  <c r="Q3584" i="1"/>
  <c r="Q3822" i="1" s="1"/>
  <c r="Q4051" i="1"/>
  <c r="AB3584" i="1"/>
  <c r="AB4051" i="1"/>
  <c r="S3584" i="1"/>
  <c r="S3822" i="1" s="1"/>
  <c r="S4051" i="1"/>
  <c r="AX3584" i="1"/>
  <c r="AX4051" i="1"/>
  <c r="AP3584" i="1"/>
  <c r="AP4051" i="1"/>
  <c r="G4051" i="1"/>
  <c r="H3584" i="1"/>
  <c r="H3822" i="1" s="1"/>
  <c r="H4051" i="1"/>
  <c r="J3584" i="1"/>
  <c r="J3822" i="1" s="1"/>
  <c r="J4051" i="1"/>
  <c r="K3584" i="1"/>
  <c r="K3822" i="1" s="1"/>
  <c r="K4051" i="1"/>
  <c r="E3584" i="1"/>
  <c r="E4280" i="1"/>
  <c r="D3584" i="1"/>
  <c r="D4280" i="1"/>
  <c r="G3584" i="1"/>
  <c r="G4280" i="1"/>
  <c r="F3584" i="1"/>
  <c r="F4280" i="1"/>
  <c r="D2431" i="1"/>
  <c r="C2431" i="1"/>
  <c r="B2432" i="1" s="1"/>
  <c r="G4509" i="1" l="1"/>
  <c r="G3822" i="1"/>
  <c r="AH4509" i="1"/>
  <c r="AH4769" i="1" s="1"/>
  <c r="AH3822" i="1"/>
  <c r="AC4509" i="1"/>
  <c r="AC4769" i="1" s="1"/>
  <c r="AC3822" i="1"/>
  <c r="AN4509" i="1"/>
  <c r="AN4769" i="1" s="1"/>
  <c r="AN3822" i="1"/>
  <c r="AJ4509" i="1"/>
  <c r="AJ4769" i="1" s="1"/>
  <c r="AJ3822" i="1"/>
  <c r="AV4509" i="1"/>
  <c r="AV4769" i="1" s="1"/>
  <c r="AV3822" i="1"/>
  <c r="AR4509" i="1"/>
  <c r="AR4769" i="1" s="1"/>
  <c r="AR3822" i="1"/>
  <c r="BE4509" i="1"/>
  <c r="BE4769" i="1" s="1"/>
  <c r="BE3822" i="1"/>
  <c r="BA4509" i="1"/>
  <c r="BA4769" i="1" s="1"/>
  <c r="BA3822" i="1"/>
  <c r="Z4509" i="1"/>
  <c r="Z4769" i="1" s="1"/>
  <c r="Z3822" i="1"/>
  <c r="AM4509" i="1"/>
  <c r="AM4769" i="1" s="1"/>
  <c r="AM3822" i="1"/>
  <c r="AU4509" i="1"/>
  <c r="AU4769" i="1" s="1"/>
  <c r="AU3822" i="1"/>
  <c r="X4509" i="1"/>
  <c r="X4769" i="1" s="1"/>
  <c r="X3822" i="1"/>
  <c r="BD4509" i="1"/>
  <c r="BD4769" i="1" s="1"/>
  <c r="BD3822" i="1"/>
  <c r="AG4509" i="1"/>
  <c r="AG4769" i="1" s="1"/>
  <c r="AG3822" i="1"/>
  <c r="D4509" i="1"/>
  <c r="D3822" i="1"/>
  <c r="E4509" i="1"/>
  <c r="E3822" i="1"/>
  <c r="AY4509" i="1"/>
  <c r="AY4769" i="1" s="1"/>
  <c r="AY3822" i="1"/>
  <c r="Y4509" i="1"/>
  <c r="Y4769" i="1" s="1"/>
  <c r="Y3822" i="1"/>
  <c r="AT4509" i="1"/>
  <c r="AT4769" i="1" s="1"/>
  <c r="AT3822" i="1"/>
  <c r="AE4509" i="1"/>
  <c r="AE4769" i="1" s="1"/>
  <c r="AE3822" i="1"/>
  <c r="AQ4509" i="1"/>
  <c r="AQ4769" i="1" s="1"/>
  <c r="AQ3822" i="1"/>
  <c r="AP4509" i="1"/>
  <c r="AP4769" i="1" s="1"/>
  <c r="AP3822" i="1"/>
  <c r="BC4509" i="1"/>
  <c r="BC4769" i="1" s="1"/>
  <c r="BC3822" i="1"/>
  <c r="AL4509" i="1"/>
  <c r="AL4769" i="1" s="1"/>
  <c r="AL3822" i="1"/>
  <c r="W4509" i="1"/>
  <c r="W4769" i="1" s="1"/>
  <c r="W3822" i="1"/>
  <c r="AF4509" i="1"/>
  <c r="AF4769" i="1" s="1"/>
  <c r="AF3822" i="1"/>
  <c r="AA4509" i="1"/>
  <c r="AA4769" i="1" s="1"/>
  <c r="AA3822" i="1"/>
  <c r="AO4509" i="1"/>
  <c r="AO4769" i="1" s="1"/>
  <c r="AO3822" i="1"/>
  <c r="AK4509" i="1"/>
  <c r="AK4769" i="1" s="1"/>
  <c r="AK3822" i="1"/>
  <c r="F4509" i="1"/>
  <c r="F3822" i="1"/>
  <c r="AB4509" i="1"/>
  <c r="AB4769" i="1" s="1"/>
  <c r="AB3822" i="1"/>
  <c r="AI4509" i="1"/>
  <c r="AI4769" i="1" s="1"/>
  <c r="AI3822" i="1"/>
  <c r="AD4509" i="1"/>
  <c r="AD4769" i="1" s="1"/>
  <c r="AD3822" i="1"/>
  <c r="AX4509" i="1"/>
  <c r="AX4769" i="1" s="1"/>
  <c r="AX3822" i="1"/>
  <c r="AZ4509" i="1"/>
  <c r="AZ4769" i="1" s="1"/>
  <c r="AZ3822" i="1"/>
  <c r="AW4509" i="1"/>
  <c r="AW4769" i="1" s="1"/>
  <c r="AW3822" i="1"/>
  <c r="AS4509" i="1"/>
  <c r="AS4769" i="1" s="1"/>
  <c r="AS3822" i="1"/>
  <c r="BF4509" i="1"/>
  <c r="BF4769" i="1" s="1"/>
  <c r="BF3822" i="1"/>
  <c r="BB4509" i="1"/>
  <c r="BB4769" i="1" s="1"/>
  <c r="BB3822" i="1"/>
  <c r="P4280" i="1"/>
  <c r="N4280" i="1"/>
  <c r="J4280" i="1"/>
  <c r="J5690" i="1" s="1"/>
  <c r="U4280" i="1"/>
  <c r="L4280" i="1"/>
  <c r="M4280" i="1"/>
  <c r="O4280" i="1"/>
  <c r="I4280" i="1"/>
  <c r="I5690" i="1" s="1"/>
  <c r="K4280" i="1"/>
  <c r="K5690" i="1" s="1"/>
  <c r="V4280" i="1"/>
  <c r="H4280" i="1"/>
  <c r="D2432" i="1"/>
  <c r="C2432" i="1"/>
  <c r="B2433" i="1" s="1"/>
  <c r="E4769" i="1" l="1"/>
  <c r="D4769" i="1"/>
  <c r="F4769" i="1"/>
  <c r="G4769" i="1"/>
  <c r="J4509" i="1"/>
  <c r="J4769" i="1" s="1"/>
  <c r="I4509" i="1"/>
  <c r="I4769" i="1" s="1"/>
  <c r="K4509" i="1"/>
  <c r="K4769" i="1" s="1"/>
  <c r="BH4280" i="1"/>
  <c r="BL4280" i="1" s="1"/>
  <c r="U5690" i="1"/>
  <c r="U4509" i="1" s="1"/>
  <c r="V5690" i="1"/>
  <c r="V4509" i="1" s="1"/>
  <c r="H5690" i="1"/>
  <c r="H4509" i="1" s="1"/>
  <c r="C2433" i="1"/>
  <c r="B2434" i="1" s="1"/>
  <c r="D2433" i="1"/>
  <c r="V4769" i="1" l="1"/>
  <c r="U4769" i="1"/>
  <c r="H4769" i="1"/>
  <c r="C2434" i="1"/>
  <c r="B2435" i="1" s="1"/>
  <c r="D2434" i="1"/>
  <c r="C2435" i="1" l="1"/>
  <c r="B2436" i="1" s="1"/>
  <c r="D2435" i="1"/>
  <c r="D2436" i="1" l="1"/>
  <c r="C2436" i="1"/>
  <c r="B2437" i="1" s="1"/>
  <c r="C2437" i="1" l="1"/>
  <c r="B2438" i="1" s="1"/>
  <c r="D2437" i="1"/>
  <c r="C2438" i="1" l="1"/>
  <c r="B2439" i="1" s="1"/>
  <c r="D2438" i="1"/>
  <c r="C2439" i="1" l="1"/>
  <c r="B2440" i="1" s="1"/>
  <c r="D2439" i="1"/>
  <c r="C2440" i="1" l="1"/>
  <c r="B2441" i="1" s="1"/>
  <c r="D2440" i="1"/>
  <c r="D2441" i="1" l="1"/>
  <c r="C2441" i="1"/>
  <c r="B2442" i="1" s="1"/>
  <c r="C2442" i="1" l="1"/>
  <c r="B2443" i="1" s="1"/>
  <c r="D2442" i="1"/>
  <c r="D2443" i="1" l="1"/>
  <c r="C2443" i="1"/>
  <c r="B2444" i="1" s="1"/>
  <c r="D2444" i="1" l="1"/>
  <c r="C2444" i="1"/>
  <c r="B2445" i="1" s="1"/>
  <c r="C2445" i="1" l="1"/>
  <c r="B2446" i="1" s="1"/>
  <c r="D2445" i="1"/>
  <c r="D2446" i="1" l="1"/>
  <c r="C2446" i="1"/>
  <c r="B2447" i="1" s="1"/>
  <c r="C2447" i="1" l="1"/>
  <c r="B2448" i="1" s="1"/>
  <c r="D2447" i="1"/>
  <c r="D2448" i="1" l="1"/>
  <c r="C2448" i="1"/>
  <c r="B2449" i="1" s="1"/>
  <c r="C2449" i="1" l="1"/>
  <c r="B2450" i="1" s="1"/>
  <c r="D2449" i="1"/>
  <c r="D2450" i="1" l="1"/>
  <c r="C2450" i="1"/>
  <c r="B2451" i="1" s="1"/>
  <c r="C2451" i="1" l="1"/>
  <c r="B2452" i="1" s="1"/>
  <c r="D2451" i="1"/>
  <c r="D2452" i="1" l="1"/>
  <c r="C2452" i="1"/>
  <c r="B2453" i="1" s="1"/>
  <c r="C2453" i="1" l="1"/>
  <c r="B2454" i="1" s="1"/>
  <c r="D2453" i="1"/>
  <c r="D2454" i="1" l="1"/>
  <c r="C2454" i="1"/>
  <c r="B2455" i="1" s="1"/>
  <c r="C2455" i="1" l="1"/>
  <c r="B2456" i="1" s="1"/>
  <c r="D2455" i="1"/>
  <c r="D2456" i="1" l="1"/>
  <c r="C2456" i="1"/>
  <c r="B2457" i="1" s="1"/>
  <c r="C2457" i="1" l="1"/>
  <c r="B2458" i="1" s="1"/>
  <c r="D2457" i="1"/>
  <c r="D2458" i="1" l="1"/>
  <c r="C2458" i="1"/>
  <c r="B2459" i="1" s="1"/>
  <c r="C2459" i="1" l="1"/>
  <c r="B2460" i="1" s="1"/>
  <c r="D2459" i="1"/>
  <c r="D2460" i="1" l="1"/>
  <c r="C2460" i="1"/>
  <c r="B2461" i="1" s="1"/>
  <c r="C2461" i="1" l="1"/>
  <c r="B2462" i="1" s="1"/>
  <c r="D2461" i="1"/>
  <c r="D2462" i="1" l="1"/>
  <c r="C2462" i="1"/>
  <c r="B2463" i="1" s="1"/>
  <c r="C2463" i="1" l="1"/>
  <c r="B2464" i="1" s="1"/>
  <c r="D2463" i="1"/>
  <c r="C2464" i="1" l="1"/>
  <c r="B2465" i="1" s="1"/>
  <c r="D2464" i="1"/>
  <c r="C2465" i="1" l="1"/>
  <c r="B2466" i="1" s="1"/>
  <c r="D2465" i="1"/>
  <c r="D2466" i="1" l="1"/>
  <c r="C2466" i="1"/>
  <c r="B2467" i="1" s="1"/>
  <c r="C2467" i="1" l="1"/>
  <c r="B2468" i="1" s="1"/>
  <c r="D2467" i="1"/>
  <c r="C2468" i="1" l="1"/>
  <c r="B2469" i="1" s="1"/>
  <c r="D2468" i="1"/>
  <c r="C2469" i="1" l="1"/>
  <c r="B2470" i="1" s="1"/>
  <c r="D2469" i="1"/>
  <c r="C2470" i="1" l="1"/>
  <c r="B2471" i="1" s="1"/>
  <c r="D2470" i="1"/>
  <c r="C2471" i="1" l="1"/>
  <c r="B2472" i="1" s="1"/>
  <c r="D2471" i="1"/>
  <c r="C2472" i="1" l="1"/>
  <c r="B2473" i="1" s="1"/>
  <c r="D2472" i="1"/>
  <c r="C2473" i="1" l="1"/>
  <c r="B2474" i="1" s="1"/>
  <c r="D2473" i="1"/>
  <c r="C2474" i="1" l="1"/>
  <c r="B2475" i="1" s="1"/>
  <c r="D2474" i="1"/>
  <c r="C2475" i="1" l="1"/>
  <c r="B2476" i="1" s="1"/>
  <c r="D2475" i="1"/>
  <c r="C2476" i="1" l="1"/>
  <c r="B2477" i="1" s="1"/>
  <c r="D2476" i="1"/>
  <c r="C2477" i="1" l="1"/>
  <c r="B2478" i="1" s="1"/>
  <c r="D2477" i="1"/>
  <c r="C2478" i="1" l="1"/>
  <c r="B2479" i="1" s="1"/>
  <c r="D2478" i="1"/>
  <c r="C2479" i="1" l="1"/>
  <c r="B2480" i="1" s="1"/>
  <c r="D2479" i="1"/>
  <c r="C2480" i="1" l="1"/>
  <c r="B2481" i="1" s="1"/>
  <c r="D2480" i="1"/>
  <c r="C2481" i="1" l="1"/>
  <c r="B2482" i="1" s="1"/>
  <c r="D2481" i="1"/>
  <c r="C2482" i="1" l="1"/>
  <c r="B2483" i="1" s="1"/>
  <c r="D2482" i="1"/>
  <c r="C2483" i="1" l="1"/>
  <c r="B2484" i="1" s="1"/>
  <c r="D2483" i="1"/>
  <c r="C2484" i="1" l="1"/>
  <c r="B2485" i="1" s="1"/>
  <c r="D2484" i="1"/>
  <c r="C2485" i="1" l="1"/>
  <c r="B2486" i="1" s="1"/>
  <c r="D2485" i="1"/>
  <c r="C2486" i="1" l="1"/>
  <c r="B2487" i="1" s="1"/>
  <c r="D2486" i="1"/>
  <c r="C2487" i="1" l="1"/>
  <c r="B2488" i="1" s="1"/>
  <c r="D2487" i="1"/>
  <c r="C2488" i="1" l="1"/>
  <c r="B2489" i="1" s="1"/>
  <c r="D2488" i="1"/>
  <c r="C2489" i="1" l="1"/>
  <c r="B2490" i="1" s="1"/>
  <c r="D2489" i="1"/>
  <c r="C2490" i="1" l="1"/>
  <c r="B2491" i="1" s="1"/>
  <c r="D2490" i="1"/>
  <c r="C2491" i="1" l="1"/>
  <c r="B2492" i="1" s="1"/>
  <c r="D2491" i="1"/>
  <c r="C2492" i="1" l="1"/>
  <c r="B2493" i="1" s="1"/>
  <c r="D2492" i="1"/>
  <c r="C2493" i="1" l="1"/>
  <c r="B2494" i="1" s="1"/>
  <c r="D2493" i="1"/>
  <c r="C2494" i="1" l="1"/>
  <c r="B2495" i="1" s="1"/>
  <c r="D2494" i="1"/>
  <c r="C2495" i="1" l="1"/>
  <c r="B2496" i="1" s="1"/>
  <c r="D2495" i="1"/>
  <c r="C2496" i="1" l="1"/>
  <c r="B2497" i="1" s="1"/>
  <c r="D2496" i="1"/>
  <c r="C2497" i="1" l="1"/>
  <c r="B2498" i="1" s="1"/>
  <c r="D2497" i="1"/>
  <c r="C2498" i="1" l="1"/>
  <c r="B2499" i="1" s="1"/>
  <c r="D2498" i="1"/>
  <c r="C2499" i="1" l="1"/>
  <c r="B2500" i="1" s="1"/>
  <c r="D2499" i="1"/>
  <c r="C2500" i="1" l="1"/>
  <c r="B2501" i="1" s="1"/>
  <c r="D2500" i="1"/>
  <c r="C2501" i="1" l="1"/>
  <c r="B2502" i="1" s="1"/>
  <c r="D2501" i="1"/>
  <c r="C2502" i="1" l="1"/>
  <c r="B2503" i="1" s="1"/>
  <c r="D2502" i="1"/>
  <c r="C2503" i="1" l="1"/>
  <c r="B2504" i="1" s="1"/>
  <c r="D2503" i="1"/>
  <c r="C2504" i="1" l="1"/>
  <c r="B2505" i="1" s="1"/>
  <c r="D2504" i="1"/>
  <c r="C2505" i="1" l="1"/>
  <c r="B2506" i="1" s="1"/>
  <c r="D2505" i="1"/>
  <c r="C2506" i="1" l="1"/>
  <c r="B2507" i="1" s="1"/>
  <c r="D2506" i="1"/>
  <c r="C2507" i="1" l="1"/>
  <c r="B2508" i="1" s="1"/>
  <c r="D2508" i="1" s="1"/>
  <c r="D2507" i="1"/>
  <c r="C2508" i="1" l="1"/>
  <c r="B2509" i="1" s="1"/>
  <c r="C2509" i="1" l="1"/>
  <c r="B2510" i="1" s="1"/>
  <c r="D2510" i="1" s="1"/>
  <c r="D2509" i="1"/>
  <c r="C2510" i="1" l="1"/>
  <c r="B2511" i="1" s="1"/>
  <c r="C2511" i="1" l="1"/>
  <c r="B2512" i="1" s="1"/>
  <c r="D2511" i="1"/>
  <c r="C2512" i="1" l="1"/>
  <c r="B2513" i="1" s="1"/>
  <c r="D2512" i="1"/>
  <c r="C2513" i="1" l="1"/>
  <c r="B2514" i="1" s="1"/>
  <c r="D2513" i="1"/>
  <c r="C2514" i="1" l="1"/>
  <c r="B2515" i="1" s="1"/>
  <c r="D2514" i="1"/>
  <c r="C2515" i="1" l="1"/>
  <c r="B2516" i="1" s="1"/>
  <c r="D2515" i="1"/>
  <c r="D2516" i="1" l="1"/>
  <c r="C2516" i="1"/>
  <c r="B2517" i="1" s="1"/>
  <c r="D2517" i="1" l="1"/>
  <c r="C2517" i="1"/>
  <c r="B2518" i="1" s="1"/>
  <c r="D2518" i="1" l="1"/>
  <c r="C2518" i="1"/>
  <c r="B2519" i="1" s="1"/>
  <c r="C2519" i="1" l="1"/>
  <c r="B2520" i="1" s="1"/>
  <c r="D2519" i="1"/>
  <c r="C2520" i="1" l="1"/>
  <c r="B2521" i="1" s="1"/>
  <c r="D2520" i="1"/>
  <c r="C2521" i="1" l="1"/>
  <c r="B2522" i="1" s="1"/>
  <c r="D2521" i="1"/>
  <c r="D2522" i="1" l="1"/>
  <c r="C2522" i="1"/>
  <c r="B2523" i="1" s="1"/>
  <c r="C2523" i="1" l="1"/>
  <c r="B2524" i="1" s="1"/>
  <c r="D2523" i="1"/>
  <c r="C2524" i="1" l="1"/>
  <c r="B2525" i="1" s="1"/>
  <c r="D2524" i="1"/>
  <c r="C2525" i="1" l="1"/>
  <c r="B2526" i="1" s="1"/>
  <c r="D2525" i="1"/>
  <c r="D2526" i="1" l="1"/>
  <c r="C2526" i="1"/>
  <c r="B2527" i="1" s="1"/>
  <c r="C2527" i="1" l="1"/>
  <c r="B2528" i="1" s="1"/>
  <c r="D2527" i="1"/>
  <c r="D2528" i="1" l="1"/>
  <c r="C2528" i="1"/>
  <c r="B2529" i="1" s="1"/>
  <c r="C2529" i="1" l="1"/>
  <c r="B2530" i="1" s="1"/>
  <c r="D2529" i="1"/>
  <c r="D2530" i="1" l="1"/>
  <c r="C2530" i="1"/>
  <c r="B2531" i="1" s="1"/>
  <c r="C2531" i="1" l="1"/>
  <c r="B2532" i="1" s="1"/>
  <c r="D2531" i="1"/>
  <c r="D2532" i="1" l="1"/>
  <c r="C2532" i="1"/>
  <c r="B2533" i="1" s="1"/>
  <c r="C2533" i="1" l="1"/>
  <c r="B2534" i="1" s="1"/>
  <c r="D2533" i="1"/>
  <c r="D2534" i="1" l="1"/>
  <c r="C2534" i="1"/>
  <c r="B2535" i="1" s="1"/>
  <c r="C2535" i="1" l="1"/>
  <c r="B2536" i="1" s="1"/>
  <c r="D2535" i="1"/>
  <c r="D2536" i="1" l="1"/>
  <c r="C2536" i="1"/>
  <c r="B2537" i="1" s="1"/>
  <c r="C2537" i="1" l="1"/>
  <c r="B2538" i="1" s="1"/>
  <c r="D2537" i="1"/>
  <c r="D2538" i="1" l="1"/>
  <c r="C2538" i="1"/>
  <c r="B2539" i="1" s="1"/>
  <c r="C2539" i="1" l="1"/>
  <c r="B2540" i="1" s="1"/>
  <c r="D2539" i="1"/>
  <c r="D2540" i="1" l="1"/>
  <c r="C2540" i="1"/>
  <c r="B2541" i="1" s="1"/>
  <c r="C2541" i="1" l="1"/>
  <c r="B2542" i="1" s="1"/>
  <c r="D2541" i="1"/>
  <c r="D2542" i="1" l="1"/>
  <c r="C2542" i="1"/>
  <c r="B2543" i="1" s="1"/>
  <c r="C2543" i="1" l="1"/>
  <c r="B2544" i="1" s="1"/>
  <c r="D2543" i="1"/>
  <c r="D2544" i="1" l="1"/>
  <c r="C2544" i="1"/>
  <c r="B2545" i="1" s="1"/>
  <c r="C2545" i="1" l="1"/>
  <c r="D2545" i="1"/>
  <c r="B2546" i="1" l="1"/>
  <c r="C2546" i="1" s="1"/>
  <c r="B2547" i="1" l="1"/>
  <c r="D2547" i="1" s="1"/>
  <c r="D2546" i="1"/>
  <c r="C2547" i="1" l="1"/>
  <c r="B2548" i="1" s="1"/>
  <c r="C2548" i="1" s="1"/>
  <c r="D2548" i="1" l="1"/>
  <c r="B2549" i="1"/>
  <c r="C2549" i="1" s="1"/>
  <c r="B2550" i="1" l="1"/>
  <c r="C2550" i="1" s="1"/>
  <c r="D2549" i="1"/>
  <c r="D2550" i="1" l="1"/>
  <c r="B2551" i="1"/>
  <c r="C2551" i="1" s="1"/>
  <c r="D2551" i="1" l="1"/>
  <c r="B2552" i="1"/>
  <c r="C2552" i="1" s="1"/>
  <c r="B2553" i="1" s="1"/>
  <c r="D2552" i="1" l="1"/>
  <c r="C2553" i="1"/>
  <c r="B2554" i="1" s="1"/>
  <c r="D2553" i="1"/>
  <c r="C2554" i="1" l="1"/>
  <c r="B2555" i="1" s="1"/>
  <c r="D2554" i="1"/>
  <c r="C2555" i="1" l="1"/>
  <c r="B2556" i="1" s="1"/>
  <c r="D2555" i="1"/>
  <c r="D2556" i="1" l="1"/>
  <c r="C2556" i="1"/>
  <c r="B2557" i="1" s="1"/>
  <c r="C2557" i="1" l="1"/>
  <c r="B2558" i="1" s="1"/>
  <c r="D2557" i="1"/>
  <c r="D2558" i="1" l="1"/>
  <c r="C2558" i="1"/>
  <c r="B2559" i="1" s="1"/>
  <c r="C2559" i="1" l="1"/>
  <c r="B2560" i="1" s="1"/>
  <c r="D2559" i="1"/>
  <c r="D2560" i="1" l="1"/>
  <c r="C2560" i="1"/>
  <c r="B2561" i="1" s="1"/>
  <c r="C2561" i="1" l="1"/>
  <c r="B2562" i="1" s="1"/>
  <c r="D2561" i="1"/>
  <c r="D2562" i="1" l="1"/>
  <c r="C2562" i="1"/>
  <c r="B2563" i="1" s="1"/>
  <c r="C2563" i="1" l="1"/>
  <c r="B2564" i="1" s="1"/>
  <c r="D2563" i="1"/>
  <c r="C2564" i="1" l="1"/>
  <c r="B2565" i="1" s="1"/>
  <c r="D2564" i="1"/>
  <c r="C2565" i="1" l="1"/>
  <c r="B2566" i="1" s="1"/>
  <c r="D2565" i="1"/>
  <c r="D2566" i="1" l="1"/>
  <c r="C2566" i="1"/>
  <c r="B2567" i="1" s="1"/>
  <c r="C2567" i="1" l="1"/>
  <c r="B2568" i="1" s="1"/>
  <c r="D2567" i="1"/>
  <c r="C2568" i="1" l="1"/>
  <c r="B2569" i="1" s="1"/>
  <c r="D2568" i="1"/>
  <c r="D2569" i="1" l="1"/>
  <c r="C2569" i="1"/>
  <c r="B2570" i="1" s="1"/>
  <c r="C2570" i="1" l="1"/>
  <c r="B2571" i="1" s="1"/>
  <c r="D2570" i="1"/>
  <c r="D2571" i="1" l="1"/>
  <c r="C2571" i="1"/>
  <c r="B2572" i="1" s="1"/>
  <c r="C2572" i="1" l="1"/>
  <c r="B2573" i="1" s="1"/>
  <c r="D2572" i="1"/>
  <c r="D2573" i="1" l="1"/>
  <c r="C2573" i="1"/>
  <c r="B2574" i="1" s="1"/>
  <c r="C2574" i="1" l="1"/>
  <c r="B2575" i="1" s="1"/>
  <c r="D2574" i="1"/>
  <c r="D2575" i="1" l="1"/>
  <c r="C2575" i="1"/>
  <c r="B2576" i="1" s="1"/>
  <c r="C2576" i="1" l="1"/>
  <c r="B2577" i="1" s="1"/>
  <c r="D2576" i="1"/>
  <c r="D2577" i="1" l="1"/>
  <c r="C2577" i="1"/>
  <c r="B2578" i="1" s="1"/>
  <c r="C2578" i="1" l="1"/>
  <c r="B2579" i="1" s="1"/>
  <c r="D2578" i="1"/>
  <c r="C2579" i="1" l="1"/>
  <c r="B2580" i="1" s="1"/>
  <c r="D2579" i="1"/>
  <c r="D2580" i="1" l="1"/>
  <c r="C2580" i="1"/>
  <c r="B2581" i="1" s="1"/>
  <c r="C2581" i="1" l="1"/>
  <c r="D2581" i="1"/>
  <c r="B2582" i="1" l="1"/>
  <c r="C2582" i="1" s="1"/>
  <c r="B2583" i="1" s="1"/>
  <c r="D2582" i="1" l="1"/>
  <c r="C2583" i="1"/>
  <c r="B2584" i="1" s="1"/>
  <c r="D2583" i="1"/>
  <c r="D2584" i="1" l="1"/>
  <c r="C2584" i="1"/>
  <c r="B2585" i="1" s="1"/>
  <c r="C2585" i="1" l="1"/>
  <c r="B2586" i="1" s="1"/>
  <c r="D2585" i="1"/>
  <c r="D2586" i="1" l="1"/>
  <c r="C2586" i="1"/>
  <c r="B2587" i="1" s="1"/>
  <c r="C2587" i="1" l="1"/>
  <c r="B2588" i="1" s="1"/>
  <c r="D2587" i="1"/>
  <c r="C2588" i="1" l="1"/>
  <c r="B2589" i="1" s="1"/>
  <c r="D2588" i="1"/>
  <c r="C2589" i="1" l="1"/>
  <c r="B2590" i="1" s="1"/>
  <c r="D2589" i="1"/>
  <c r="D2590" i="1" l="1"/>
  <c r="C2590" i="1"/>
  <c r="B2591" i="1" s="1"/>
  <c r="C2591" i="1" l="1"/>
  <c r="B2592" i="1" s="1"/>
  <c r="D2591" i="1"/>
  <c r="D2592" i="1" l="1"/>
  <c r="C2592" i="1"/>
  <c r="B2593" i="1" s="1"/>
  <c r="C2593" i="1" l="1"/>
  <c r="B2594" i="1" s="1"/>
  <c r="D2593" i="1"/>
  <c r="C2594" i="1" l="1"/>
  <c r="B2595" i="1" s="1"/>
  <c r="D2594" i="1"/>
  <c r="C2595" i="1" l="1"/>
  <c r="B2596" i="1" s="1"/>
  <c r="D2595" i="1"/>
  <c r="C2596" i="1" l="1"/>
  <c r="B2597" i="1" s="1"/>
  <c r="D2596" i="1"/>
  <c r="D2597" i="1" l="1"/>
  <c r="C2597" i="1"/>
  <c r="B2598" i="1" s="1"/>
  <c r="C2598" i="1" l="1"/>
  <c r="B2599" i="1" s="1"/>
  <c r="D2598" i="1"/>
  <c r="C2599" i="1" l="1"/>
  <c r="B2600" i="1" s="1"/>
  <c r="D2599" i="1"/>
  <c r="D2600" i="1" l="1"/>
  <c r="C2600" i="1"/>
  <c r="B2601" i="1" s="1"/>
  <c r="D2099" i="1"/>
  <c r="F2099" i="1" s="1"/>
  <c r="D2192" i="1"/>
  <c r="F2192" i="1" s="1"/>
  <c r="D2021" i="1"/>
  <c r="F2021" i="1" s="1"/>
  <c r="D2118" i="1"/>
  <c r="F2118" i="1" s="1"/>
  <c r="D2215" i="1"/>
  <c r="F2215" i="1" s="1"/>
  <c r="D1752" i="1"/>
  <c r="F1752" i="1" s="1"/>
  <c r="D2179" i="1"/>
  <c r="F2179" i="1" s="1"/>
  <c r="D2112" i="1"/>
  <c r="F2112" i="1" s="1"/>
  <c r="D2022" i="1"/>
  <c r="F2022" i="1" s="1"/>
  <c r="D1992" i="1"/>
  <c r="F1992" i="1" s="1"/>
  <c r="D1797" i="1"/>
  <c r="F1797" i="1" s="1"/>
  <c r="D2162" i="1"/>
  <c r="F2162" i="1" s="1"/>
  <c r="D1878" i="1"/>
  <c r="F1878" i="1" s="1"/>
  <c r="D2101" i="1"/>
  <c r="F2101" i="1" s="1"/>
  <c r="D1861" i="1"/>
  <c r="F1861" i="1" s="1"/>
  <c r="D2167" i="1"/>
  <c r="F2167" i="1" s="1"/>
  <c r="D1922" i="1"/>
  <c r="F1922" i="1" s="1"/>
  <c r="D1682" i="1"/>
  <c r="F1682" i="1" s="1"/>
  <c r="D2091" i="1"/>
  <c r="F2091" i="1" s="1"/>
  <c r="D1927" i="1"/>
  <c r="F1927" i="1" s="1"/>
  <c r="D2111" i="1"/>
  <c r="F2111" i="1" s="1"/>
  <c r="D1638" i="1"/>
  <c r="F1638" i="1" s="1"/>
  <c r="D1557" i="1"/>
  <c r="F1557" i="1" s="1"/>
  <c r="D2205" i="1"/>
  <c r="F2205" i="1" s="1"/>
  <c r="D2048" i="1"/>
  <c r="F2048" i="1" s="1"/>
  <c r="D2037" i="1"/>
  <c r="F2037" i="1" s="1"/>
  <c r="D1782" i="1"/>
  <c r="F1782" i="1" s="1"/>
  <c r="D2210" i="1"/>
  <c r="F2210" i="1" s="1"/>
  <c r="D2169" i="1"/>
  <c r="F2169" i="1" s="1"/>
  <c r="D2204" i="1"/>
  <c r="F2204" i="1" s="1"/>
  <c r="D1542" i="1"/>
  <c r="F1542" i="1" s="1"/>
  <c r="D1621" i="1"/>
  <c r="F1621" i="1" s="1"/>
  <c r="D2232" i="1"/>
  <c r="F2232" i="1" s="1"/>
  <c r="D2100" i="1"/>
  <c r="F2100" i="1" s="1"/>
  <c r="D1687" i="1"/>
  <c r="F1687" i="1" s="1"/>
  <c r="D2135" i="1"/>
  <c r="F2135" i="1" s="1"/>
  <c r="D2214" i="1"/>
  <c r="F2214" i="1" s="1"/>
  <c r="D2054" i="1"/>
  <c r="F2054" i="1" s="1"/>
  <c r="D2117" i="1"/>
  <c r="F2117" i="1" s="1"/>
  <c r="D2202" i="1"/>
  <c r="F2202" i="1" s="1"/>
  <c r="D2123" i="1"/>
  <c r="F2123" i="1" s="1"/>
  <c r="D2047" i="1"/>
  <c r="F2047" i="1" s="1"/>
  <c r="D2119" i="1"/>
  <c r="F2119" i="1" s="1"/>
  <c r="D2180" i="1"/>
  <c r="F2180" i="1" s="1"/>
  <c r="D2235" i="1"/>
  <c r="F2235" i="1" s="1"/>
  <c r="D2097" i="1"/>
  <c r="F2097" i="1" s="1"/>
  <c r="D2072" i="1"/>
  <c r="F2072" i="1" s="1"/>
  <c r="D2030" i="1"/>
  <c r="F2030" i="1" s="1"/>
  <c r="D2134" i="1"/>
  <c r="F2134" i="1" s="1"/>
  <c r="D2129" i="1"/>
  <c r="F2129" i="1" s="1"/>
  <c r="D2183" i="1"/>
  <c r="F2183" i="1" s="1"/>
  <c r="D2121" i="1"/>
  <c r="F2121" i="1" s="1"/>
  <c r="D2060" i="1"/>
  <c r="F2060" i="1" s="1"/>
  <c r="D2061" i="1"/>
  <c r="F2061" i="1" s="1"/>
  <c r="D2186" i="1"/>
  <c r="F2186" i="1" s="1"/>
  <c r="D2090" i="1"/>
  <c r="F2090" i="1" s="1"/>
  <c r="D2136" i="1"/>
  <c r="F2136" i="1" s="1"/>
  <c r="D2068" i="1"/>
  <c r="F2068" i="1" s="1"/>
  <c r="D2195" i="1"/>
  <c r="F2195" i="1" s="1"/>
  <c r="D2076" i="1"/>
  <c r="F2076" i="1" s="1"/>
  <c r="D1781" i="1"/>
  <c r="F1781" i="1" s="1"/>
  <c r="D1567" i="1"/>
  <c r="F1567" i="1" s="1"/>
  <c r="D1872" i="1"/>
  <c r="F1872" i="1" s="1"/>
  <c r="D1760" i="1"/>
  <c r="F1760" i="1" s="1"/>
  <c r="D1619" i="1"/>
  <c r="F1619" i="1" s="1"/>
  <c r="D1975" i="1"/>
  <c r="F1975" i="1" s="1"/>
  <c r="D1704" i="1"/>
  <c r="F1704" i="1" s="1"/>
  <c r="D1574" i="1"/>
  <c r="F1574" i="1" s="1"/>
  <c r="D1724" i="1"/>
  <c r="F1724" i="1" s="1"/>
  <c r="D1722" i="1"/>
  <c r="F1722" i="1" s="1"/>
  <c r="D1735" i="1"/>
  <c r="F1735" i="1" s="1"/>
  <c r="D1790" i="1"/>
  <c r="F1790" i="1" s="1"/>
  <c r="D1791" i="1"/>
  <c r="F1791" i="1" s="1"/>
  <c r="D1879" i="1"/>
  <c r="F1879" i="1" s="1"/>
  <c r="D1699" i="1"/>
  <c r="F1699" i="1" s="1"/>
  <c r="D1712" i="1"/>
  <c r="F1712" i="1" s="1"/>
  <c r="D1643" i="1"/>
  <c r="F1643" i="1" s="1"/>
  <c r="D1944" i="1"/>
  <c r="F1944" i="1" s="1"/>
  <c r="D1620" i="1"/>
  <c r="F1620" i="1" s="1"/>
  <c r="D1860" i="1"/>
  <c r="F1860" i="1" s="1"/>
  <c r="D1965" i="1"/>
  <c r="F1965" i="1" s="1"/>
  <c r="D1952" i="1"/>
  <c r="F1952" i="1" s="1"/>
  <c r="D2000" i="1"/>
  <c r="F2000" i="1" s="1"/>
  <c r="D1974" i="1"/>
  <c r="F1974" i="1" s="1"/>
  <c r="D1755" i="1"/>
  <c r="F1755" i="1" s="1"/>
  <c r="D1655" i="1"/>
  <c r="F1655" i="1" s="1"/>
  <c r="D1970" i="1"/>
  <c r="F1970" i="1" s="1"/>
  <c r="D1730" i="1"/>
  <c r="F1730" i="1" s="1"/>
  <c r="D1734" i="1"/>
  <c r="F1734" i="1" s="1"/>
  <c r="D1877" i="1"/>
  <c r="F1877" i="1" s="1"/>
  <c r="D1608" i="1"/>
  <c r="F1608" i="1" s="1"/>
  <c r="D1631" i="1"/>
  <c r="F1631" i="1" s="1"/>
  <c r="D1859" i="1"/>
  <c r="F1859" i="1" s="1"/>
  <c r="D1848" i="1"/>
  <c r="F1848" i="1" s="1"/>
  <c r="D1549" i="1"/>
  <c r="F1549" i="1" s="1"/>
  <c r="D1637" i="1"/>
  <c r="F1637" i="1" s="1"/>
  <c r="D1832" i="1"/>
  <c r="F1832" i="1" s="1"/>
  <c r="D1550" i="1"/>
  <c r="F1550" i="1" s="1"/>
  <c r="D1551" i="1"/>
  <c r="F1551" i="1" s="1"/>
  <c r="D1871" i="1"/>
  <c r="F1871" i="1" s="1"/>
  <c r="D1725" i="1"/>
  <c r="F1725" i="1" s="1"/>
  <c r="D1895" i="1"/>
  <c r="F1895" i="1" s="1"/>
  <c r="D1689" i="1"/>
  <c r="F1689" i="1" s="1"/>
  <c r="D1611" i="1"/>
  <c r="F1611" i="1" s="1"/>
  <c r="D1789" i="1"/>
  <c r="F1789" i="1" s="1"/>
  <c r="D1808" i="1"/>
  <c r="F1808" i="1" s="1"/>
  <c r="D1939" i="1"/>
  <c r="F1939" i="1" s="1"/>
  <c r="D1541" i="1"/>
  <c r="F1541" i="1" s="1"/>
  <c r="D1814" i="1"/>
  <c r="F1814" i="1" s="1"/>
  <c r="D1929" i="1"/>
  <c r="F1929" i="1" s="1"/>
  <c r="D1700" i="1"/>
  <c r="F1700" i="1" s="1"/>
  <c r="D1632" i="1"/>
  <c r="F1632" i="1" s="1"/>
  <c r="D1617" i="1"/>
  <c r="F1617" i="1" s="1"/>
  <c r="D1962" i="1"/>
  <c r="F1962" i="1" s="1"/>
  <c r="D1857" i="1"/>
  <c r="F1857" i="1" s="1"/>
  <c r="D1639" i="1"/>
  <c r="F1639" i="1" s="1"/>
  <c r="D1568" i="1"/>
  <c r="F1568" i="1" s="1"/>
  <c r="D1964" i="1"/>
  <c r="F1964" i="1" s="1"/>
  <c r="D1851" i="1"/>
  <c r="F1851" i="1" s="1"/>
  <c r="D1995" i="1"/>
  <c r="F1995" i="1" s="1"/>
  <c r="D1940" i="1"/>
  <c r="F1940" i="1" s="1"/>
  <c r="D1807" i="1"/>
  <c r="F1807" i="1" s="1"/>
  <c r="D1883" i="1"/>
  <c r="F1883" i="1" s="1"/>
  <c r="D1654" i="1"/>
  <c r="F1654" i="1" s="1"/>
  <c r="D1894" i="1"/>
  <c r="F1894" i="1" s="1"/>
  <c r="D1592" i="1"/>
  <c r="F1592" i="1" s="1"/>
  <c r="D1889" i="1"/>
  <c r="F1889" i="1" s="1"/>
  <c r="D1649" i="1"/>
  <c r="F1649" i="1" s="1"/>
  <c r="D1845" i="1"/>
  <c r="F1845" i="1" s="1"/>
  <c r="D1828" i="1"/>
  <c r="F1828" i="1" s="1"/>
  <c r="D1955" i="1"/>
  <c r="F1955" i="1" s="1"/>
  <c r="D1943" i="1"/>
  <c r="F1943" i="1" s="1"/>
  <c r="D1850" i="1"/>
  <c r="F1850" i="1" s="1"/>
  <c r="D1896" i="1"/>
  <c r="F1896" i="1" s="1"/>
  <c r="D1836" i="1"/>
  <c r="F1836" i="1" s="1"/>
  <c r="D1919" i="1"/>
  <c r="F1919" i="1" s="1"/>
  <c r="D1946" i="1"/>
  <c r="F1946" i="1" s="1"/>
  <c r="D1881" i="1"/>
  <c r="F1881" i="1" s="1"/>
  <c r="D1820" i="1"/>
  <c r="F1820" i="1" s="1"/>
  <c r="D1821" i="1"/>
  <c r="F1821" i="1" s="1"/>
  <c r="D1610" i="1"/>
  <c r="F1610" i="1" s="1"/>
  <c r="D1641" i="1"/>
  <c r="F1641" i="1" s="1"/>
  <c r="D1706" i="1"/>
  <c r="F1706" i="1" s="1"/>
  <c r="D1669" i="1"/>
  <c r="F1669" i="1" s="1"/>
  <c r="D1656" i="1"/>
  <c r="F1656" i="1" s="1"/>
  <c r="D1715" i="1"/>
  <c r="F1715" i="1" s="1"/>
  <c r="D1580" i="1"/>
  <c r="F1580" i="1" s="1"/>
  <c r="D1588" i="1"/>
  <c r="F1588" i="1" s="1"/>
  <c r="D1596" i="1"/>
  <c r="F1596" i="1" s="1"/>
  <c r="D1703" i="1"/>
  <c r="F1703" i="1" s="1"/>
  <c r="D1581" i="1" l="1"/>
  <c r="F1581" i="1" s="1"/>
  <c r="D1605" i="1"/>
  <c r="F1605" i="1" s="1"/>
  <c r="D1909" i="1"/>
  <c r="F1909" i="1" s="1"/>
  <c r="D2149" i="1"/>
  <c r="F2149" i="1" s="1"/>
  <c r="D2085" i="1"/>
  <c r="F2085" i="1" s="1"/>
  <c r="D1679" i="1"/>
  <c r="F1679" i="1" s="1"/>
  <c r="AT1679" i="1" s="1"/>
  <c r="D2159" i="1"/>
  <c r="F2159" i="1" s="1"/>
  <c r="I3458" i="1"/>
  <c r="U3458" i="1"/>
  <c r="AZ3523" i="1"/>
  <c r="AZ4448" i="1" s="1"/>
  <c r="K3427" i="1"/>
  <c r="BD3427" i="1"/>
  <c r="BD4352" i="1" s="1"/>
  <c r="V3427" i="1"/>
  <c r="AP3523" i="1"/>
  <c r="AP4448" i="1" s="1"/>
  <c r="AC3427" i="1"/>
  <c r="AC4352" i="1" s="1"/>
  <c r="BC3427" i="1"/>
  <c r="BC4352" i="1" s="1"/>
  <c r="G3458" i="1"/>
  <c r="Q3427" i="1"/>
  <c r="AF3427" i="1"/>
  <c r="AF4352" i="1" s="1"/>
  <c r="AK3523" i="1"/>
  <c r="AK4448" i="1" s="1"/>
  <c r="BA3523" i="1"/>
  <c r="BA4448" i="1" s="1"/>
  <c r="AR3523" i="1"/>
  <c r="AR4448" i="1" s="1"/>
  <c r="AU3427" i="1"/>
  <c r="AU4352" i="1" s="1"/>
  <c r="AD3523" i="1"/>
  <c r="AD4448" i="1" s="1"/>
  <c r="X3523" i="1"/>
  <c r="X4448" i="1" s="1"/>
  <c r="G3523" i="1"/>
  <c r="X3427" i="1"/>
  <c r="X4352" i="1" s="1"/>
  <c r="AZ3405" i="1"/>
  <c r="AZ4330" i="1" s="1"/>
  <c r="M3458" i="1"/>
  <c r="V3458" i="1"/>
  <c r="AN3458" i="1"/>
  <c r="AN4383" i="1" s="1"/>
  <c r="AL3523" i="1"/>
  <c r="AL4448" i="1" s="1"/>
  <c r="F3520" i="1"/>
  <c r="AY3405" i="1"/>
  <c r="AY4330" i="1" s="1"/>
  <c r="F3427" i="1"/>
  <c r="BE3458" i="1"/>
  <c r="BE4383" i="1" s="1"/>
  <c r="R3427" i="1"/>
  <c r="AO3427" i="1"/>
  <c r="AO4352" i="1" s="1"/>
  <c r="N3523" i="1"/>
  <c r="AK3520" i="1"/>
  <c r="AK4445" i="1" s="1"/>
  <c r="AM3458" i="1"/>
  <c r="AM4383" i="1" s="1"/>
  <c r="H3523" i="1"/>
  <c r="W3427" i="1"/>
  <c r="W4352" i="1" s="1"/>
  <c r="S3523" i="1"/>
  <c r="F3523" i="1"/>
  <c r="F3752" i="1" s="1"/>
  <c r="Z3427" i="1"/>
  <c r="Z4352" i="1" s="1"/>
  <c r="F3458" i="1"/>
  <c r="F3687" i="1" s="1"/>
  <c r="H3520" i="1"/>
  <c r="AB3427" i="1"/>
  <c r="AB4352" i="1" s="1"/>
  <c r="AV3523" i="1"/>
  <c r="AV4448" i="1" s="1"/>
  <c r="AX3520" i="1"/>
  <c r="AX4445" i="1" s="1"/>
  <c r="BC3458" i="1"/>
  <c r="BC4383" i="1" s="1"/>
  <c r="M3523" i="1"/>
  <c r="AD3458" i="1"/>
  <c r="AD4383" i="1" s="1"/>
  <c r="AO3523" i="1"/>
  <c r="AO4448" i="1" s="1"/>
  <c r="BB3520" i="1"/>
  <c r="BB4445" i="1" s="1"/>
  <c r="AH3458" i="1"/>
  <c r="AH4383" i="1" s="1"/>
  <c r="BF3458" i="1"/>
  <c r="BF4383" i="1" s="1"/>
  <c r="R3458" i="1"/>
  <c r="AV3427" i="1"/>
  <c r="AV4352" i="1" s="1"/>
  <c r="Q3523" i="1"/>
  <c r="D2088" i="1"/>
  <c r="F2088" i="1" s="1"/>
  <c r="U2088" i="1" s="1"/>
  <c r="AT3520" i="1"/>
  <c r="AT4445" i="1" s="1"/>
  <c r="W3458" i="1"/>
  <c r="W4383" i="1" s="1"/>
  <c r="BA3405" i="1"/>
  <c r="BA4330" i="1" s="1"/>
  <c r="AE3523" i="1"/>
  <c r="AE4448" i="1" s="1"/>
  <c r="AL3427" i="1"/>
  <c r="AL4352" i="1" s="1"/>
  <c r="E3458" i="1"/>
  <c r="BF3427" i="1"/>
  <c r="BF4352" i="1" s="1"/>
  <c r="AV3458" i="1"/>
  <c r="AV4383" i="1" s="1"/>
  <c r="AX3523" i="1"/>
  <c r="AX4448" i="1" s="1"/>
  <c r="AO3458" i="1"/>
  <c r="AO4383" i="1" s="1"/>
  <c r="E3520" i="1"/>
  <c r="AL3520" i="1"/>
  <c r="AL4445" i="1" s="1"/>
  <c r="AI3523" i="1"/>
  <c r="AI4448" i="1" s="1"/>
  <c r="AH3520" i="1"/>
  <c r="AH4445" i="1" s="1"/>
  <c r="AI3427" i="1"/>
  <c r="AI4352" i="1" s="1"/>
  <c r="H3458" i="1"/>
  <c r="S3458" i="1"/>
  <c r="AM3427" i="1"/>
  <c r="AM4352" i="1" s="1"/>
  <c r="P3427" i="1"/>
  <c r="U3427" i="1"/>
  <c r="D3523" i="1"/>
  <c r="AU3520" i="1"/>
  <c r="AU4445" i="1" s="1"/>
  <c r="I3523" i="1"/>
  <c r="AV3520" i="1"/>
  <c r="AV4445" i="1" s="1"/>
  <c r="H3427" i="1"/>
  <c r="AK3752" i="1"/>
  <c r="AJ3523" i="1"/>
  <c r="AJ4448" i="1" s="1"/>
  <c r="AS3458" i="1"/>
  <c r="AS4383" i="1" s="1"/>
  <c r="AR3458" i="1"/>
  <c r="AR4383" i="1" s="1"/>
  <c r="AA3427" i="1"/>
  <c r="AA4352" i="1" s="1"/>
  <c r="AX3458" i="1"/>
  <c r="AX4383" i="1" s="1"/>
  <c r="Q3458" i="1"/>
  <c r="Z3523" i="1"/>
  <c r="Z4448" i="1" s="1"/>
  <c r="BE3427" i="1"/>
  <c r="BE4352" i="1" s="1"/>
  <c r="BA3458" i="1"/>
  <c r="BA4383" i="1" s="1"/>
  <c r="Z3458" i="1"/>
  <c r="Z4383" i="1" s="1"/>
  <c r="O3523" i="1"/>
  <c r="AT3458" i="1"/>
  <c r="AT4383" i="1" s="1"/>
  <c r="AF3458" i="1"/>
  <c r="AF4383" i="1" s="1"/>
  <c r="L3458" i="1"/>
  <c r="AI3458" i="1"/>
  <c r="AI4383" i="1" s="1"/>
  <c r="AU3523" i="1"/>
  <c r="AU4448" i="1" s="1"/>
  <c r="T3523" i="1"/>
  <c r="BB3523" i="1"/>
  <c r="BB4448" i="1" s="1"/>
  <c r="AB3458" i="1"/>
  <c r="AB4383" i="1" s="1"/>
  <c r="L3523" i="1"/>
  <c r="AG3427" i="1"/>
  <c r="AG4352" i="1" s="1"/>
  <c r="Y3427" i="1"/>
  <c r="Y4352" i="1" s="1"/>
  <c r="E3523" i="1"/>
  <c r="AB3523" i="1"/>
  <c r="AB4448" i="1" s="1"/>
  <c r="U3687" i="1"/>
  <c r="U3925" i="1" s="1"/>
  <c r="AH3523" i="1"/>
  <c r="AH4448" i="1" s="1"/>
  <c r="J3427" i="1"/>
  <c r="AE3427" i="1"/>
  <c r="AE4352" i="1" s="1"/>
  <c r="J3458" i="1"/>
  <c r="AF3523" i="1"/>
  <c r="AF4448" i="1" s="1"/>
  <c r="AD3427" i="1"/>
  <c r="AD4352" i="1" s="1"/>
  <c r="AN3523" i="1"/>
  <c r="AN4448" i="1" s="1"/>
  <c r="AY3520" i="1"/>
  <c r="AY4445" i="1" s="1"/>
  <c r="O3427" i="1"/>
  <c r="AZ3752" i="1"/>
  <c r="Q3656" i="1"/>
  <c r="Q3894" i="1" s="1"/>
  <c r="AY3458" i="1"/>
  <c r="AY4383" i="1" s="1"/>
  <c r="AT3427" i="1"/>
  <c r="AT4352" i="1" s="1"/>
  <c r="K3523" i="1"/>
  <c r="AC3523" i="1"/>
  <c r="AC4448" i="1" s="1"/>
  <c r="W3523" i="1"/>
  <c r="W4448" i="1" s="1"/>
  <c r="AQ3458" i="1"/>
  <c r="AQ4383" i="1" s="1"/>
  <c r="E3427" i="1"/>
  <c r="F4123" i="1" s="1"/>
  <c r="AL3458" i="1"/>
  <c r="AL4383" i="1" s="1"/>
  <c r="BF3523" i="1"/>
  <c r="BF4448" i="1" s="1"/>
  <c r="BC3405" i="1"/>
  <c r="BC4330" i="1" s="1"/>
  <c r="AN3577" i="1"/>
  <c r="AN4502" i="1" s="1"/>
  <c r="AQ3447" i="1"/>
  <c r="AQ4372" i="1" s="1"/>
  <c r="AG3437" i="1"/>
  <c r="AG4362" i="1" s="1"/>
  <c r="BC3553" i="1"/>
  <c r="BC4478" i="1" s="1"/>
  <c r="AB3552" i="1"/>
  <c r="AB4477" i="1" s="1"/>
  <c r="BE3485" i="1"/>
  <c r="BE4410" i="1" s="1"/>
  <c r="N3475" i="1"/>
  <c r="BD3410" i="1"/>
  <c r="BD4335" i="1" s="1"/>
  <c r="BC3545" i="1"/>
  <c r="BC4470" i="1" s="1"/>
  <c r="Q3430" i="1"/>
  <c r="X3376" i="1"/>
  <c r="X4301" i="1" s="1"/>
  <c r="E3436" i="1"/>
  <c r="AG3465" i="1"/>
  <c r="AG4390" i="1" s="1"/>
  <c r="AI3512" i="1"/>
  <c r="AI4437" i="1" s="1"/>
  <c r="H3475" i="1"/>
  <c r="BF3555" i="1"/>
  <c r="BF4480" i="1" s="1"/>
  <c r="X3549" i="1"/>
  <c r="X4474" i="1" s="1"/>
  <c r="AF3570" i="1"/>
  <c r="AF4495" i="1" s="1"/>
  <c r="AO3498" i="1"/>
  <c r="AO4423" i="1" s="1"/>
  <c r="AX3388" i="1"/>
  <c r="AX4313" i="1" s="1"/>
  <c r="AE3417" i="1"/>
  <c r="AE4342" i="1" s="1"/>
  <c r="AM3429" i="1"/>
  <c r="AM4354" i="1" s="1"/>
  <c r="M3429" i="1"/>
  <c r="W3484" i="1"/>
  <c r="W4409" i="1" s="1"/>
  <c r="L3358" i="1"/>
  <c r="Y3444" i="1"/>
  <c r="Y4369" i="1" s="1"/>
  <c r="J3394" i="1"/>
  <c r="AI3462" i="1"/>
  <c r="AI4387" i="1" s="1"/>
  <c r="W3502" i="1"/>
  <c r="W4427" i="1" s="1"/>
  <c r="V3395" i="1"/>
  <c r="X3385" i="1"/>
  <c r="X4310" i="1" s="1"/>
  <c r="J3442" i="1"/>
  <c r="W3489" i="1"/>
  <c r="W4414" i="1" s="1"/>
  <c r="AC3574" i="1"/>
  <c r="AC4499" i="1" s="1"/>
  <c r="P3356" i="1"/>
  <c r="AI3483" i="1"/>
  <c r="AI4408" i="1" s="1"/>
  <c r="AE3464" i="1"/>
  <c r="AE4389" i="1" s="1"/>
  <c r="V3389" i="1"/>
  <c r="X3426" i="1"/>
  <c r="X4351" i="1" s="1"/>
  <c r="E3407" i="1"/>
  <c r="BD3365" i="1"/>
  <c r="BD4290" i="1" s="1"/>
  <c r="BE3497" i="1"/>
  <c r="BE4422" i="1" s="1"/>
  <c r="AL3378" i="1"/>
  <c r="AL4303" i="1" s="1"/>
  <c r="AN3516" i="1"/>
  <c r="AN4441" i="1" s="1"/>
  <c r="AH3421" i="1"/>
  <c r="AH4346" i="1" s="1"/>
  <c r="BC3447" i="1"/>
  <c r="BC4372" i="1" s="1"/>
  <c r="E3490" i="1"/>
  <c r="AS3463" i="1"/>
  <c r="AS4388" i="1" s="1"/>
  <c r="AW3556" i="1"/>
  <c r="AW4481" i="1" s="1"/>
  <c r="BD3364" i="1"/>
  <c r="BD4289" i="1" s="1"/>
  <c r="N3555" i="1"/>
  <c r="AA3436" i="1"/>
  <c r="AA4361" i="1" s="1"/>
  <c r="AN3403" i="1"/>
  <c r="AN4328" i="1" s="1"/>
  <c r="AY3389" i="1"/>
  <c r="AY4314" i="1" s="1"/>
  <c r="AQ3483" i="1"/>
  <c r="AQ4408" i="1" s="1"/>
  <c r="BF3445" i="1"/>
  <c r="BF4370" i="1" s="1"/>
  <c r="AU3521" i="1"/>
  <c r="AU4446" i="1" s="1"/>
  <c r="AG3525" i="1"/>
  <c r="AG4450" i="1" s="1"/>
  <c r="T3428" i="1"/>
  <c r="AA3485" i="1"/>
  <c r="AA4410" i="1" s="1"/>
  <c r="Z3441" i="1"/>
  <c r="Z4366" i="1" s="1"/>
  <c r="W3448" i="1"/>
  <c r="W4373" i="1" s="1"/>
  <c r="E3542" i="1"/>
  <c r="D3365" i="1"/>
  <c r="I3436" i="1"/>
  <c r="AF3457" i="1"/>
  <c r="AF4382" i="1" s="1"/>
  <c r="K3465" i="1"/>
  <c r="AI3554" i="1"/>
  <c r="AI4479" i="1" s="1"/>
  <c r="AK3497" i="1"/>
  <c r="AK4422" i="1" s="1"/>
  <c r="AQ3571" i="1"/>
  <c r="AQ4496" i="1" s="1"/>
  <c r="O3498" i="1"/>
  <c r="AH3442" i="1"/>
  <c r="AH4367" i="1" s="1"/>
  <c r="AE3371" i="1"/>
  <c r="AE4296" i="1" s="1"/>
  <c r="F3358" i="1"/>
  <c r="I3501" i="1"/>
  <c r="G3529" i="1"/>
  <c r="E3377" i="1"/>
  <c r="V3548" i="1"/>
  <c r="AM3381" i="1"/>
  <c r="AM4306" i="1" s="1"/>
  <c r="AH3408" i="1"/>
  <c r="AH4333" i="1" s="1"/>
  <c r="AP3478" i="1"/>
  <c r="AP4403" i="1" s="1"/>
  <c r="AB3485" i="1"/>
  <c r="AB4410" i="1" s="1"/>
  <c r="BD3536" i="1"/>
  <c r="BD4461" i="1" s="1"/>
  <c r="O3372" i="1"/>
  <c r="AL3484" i="1"/>
  <c r="AL4409" i="1" s="1"/>
  <c r="AJ3482" i="1"/>
  <c r="AJ4407" i="1" s="1"/>
  <c r="W3464" i="1"/>
  <c r="W4389" i="1" s="1"/>
  <c r="Q3459" i="1"/>
  <c r="V3438" i="1"/>
  <c r="AZ3571" i="1"/>
  <c r="AZ4496" i="1" s="1"/>
  <c r="D3463" i="1"/>
  <c r="Y3562" i="1"/>
  <c r="Y4487" i="1" s="1"/>
  <c r="T3557" i="1"/>
  <c r="AC3403" i="1"/>
  <c r="AC4328" i="1" s="1"/>
  <c r="AT3525" i="1"/>
  <c r="AT4450" i="1" s="1"/>
  <c r="AU3385" i="1"/>
  <c r="AU4310" i="1" s="1"/>
  <c r="T3504" i="1"/>
  <c r="P3426" i="1"/>
  <c r="T3475" i="1"/>
  <c r="P3428" i="1"/>
  <c r="W3510" i="1"/>
  <c r="W4435" i="1" s="1"/>
  <c r="G3463" i="1"/>
  <c r="AR3563" i="1"/>
  <c r="AR4488" i="1" s="1"/>
  <c r="AX3433" i="1"/>
  <c r="AX4358" i="1" s="1"/>
  <c r="AQ3548" i="1"/>
  <c r="AQ4473" i="1" s="1"/>
  <c r="BA3453" i="1"/>
  <c r="BA4378" i="1" s="1"/>
  <c r="AB3564" i="1"/>
  <c r="AB4489" i="1" s="1"/>
  <c r="AR3510" i="1"/>
  <c r="AR4435" i="1" s="1"/>
  <c r="M3395" i="1"/>
  <c r="BE3464" i="1"/>
  <c r="BE4389" i="1" s="1"/>
  <c r="K3451" i="1"/>
  <c r="AY3363" i="1"/>
  <c r="AY4288" i="1" s="1"/>
  <c r="F3550" i="1"/>
  <c r="M3406" i="1"/>
  <c r="O3490" i="1"/>
  <c r="AP3376" i="1"/>
  <c r="AP4301" i="1" s="1"/>
  <c r="T3369" i="1"/>
  <c r="V3547" i="1"/>
  <c r="AB3495" i="1"/>
  <c r="AB4420" i="1" s="1"/>
  <c r="E3475" i="1"/>
  <c r="O3574" i="1"/>
  <c r="BA3381" i="1"/>
  <c r="BA4306" i="1" s="1"/>
  <c r="BD3394" i="1"/>
  <c r="BD4319" i="1" s="1"/>
  <c r="AI3356" i="1"/>
  <c r="AI4281" i="1" s="1"/>
  <c r="AE3444" i="1"/>
  <c r="AE4369" i="1" s="1"/>
  <c r="BE3372" i="1"/>
  <c r="BE4297" i="1" s="1"/>
  <c r="AI3561" i="1"/>
  <c r="AI4486" i="1" s="1"/>
  <c r="AX3522" i="1"/>
  <c r="AX4447" i="1" s="1"/>
  <c r="H3462" i="1"/>
  <c r="BE3426" i="1"/>
  <c r="BE4351" i="1" s="1"/>
  <c r="R3449" i="1"/>
  <c r="AF3416" i="1"/>
  <c r="AF4341" i="1" s="1"/>
  <c r="BC3381" i="1"/>
  <c r="BC4306" i="1" s="1"/>
  <c r="BA3497" i="1"/>
  <c r="BA4422" i="1" s="1"/>
  <c r="F3416" i="1"/>
  <c r="X3428" i="1"/>
  <c r="X4353" i="1" s="1"/>
  <c r="Y3526" i="1"/>
  <c r="Y4451" i="1" s="1"/>
  <c r="AS3490" i="1"/>
  <c r="AS4415" i="1" s="1"/>
  <c r="Y3363" i="1"/>
  <c r="Y4288" i="1" s="1"/>
  <c r="G3451" i="1"/>
  <c r="AX3483" i="1"/>
  <c r="AX4408" i="1" s="1"/>
  <c r="Y3362" i="1"/>
  <c r="Y4287" i="1" s="1"/>
  <c r="AF3356" i="1"/>
  <c r="AF4281" i="1" s="1"/>
  <c r="AI3360" i="1"/>
  <c r="AI4285" i="1" s="1"/>
  <c r="Q3491" i="1"/>
  <c r="D3394" i="1"/>
  <c r="P3501" i="1"/>
  <c r="AJ3557" i="1"/>
  <c r="AJ4482" i="1" s="1"/>
  <c r="BA3485" i="1"/>
  <c r="BA4410" i="1" s="1"/>
  <c r="AM3495" i="1"/>
  <c r="AM4420" i="1" s="1"/>
  <c r="AB3571" i="1"/>
  <c r="AB4496" i="1" s="1"/>
  <c r="K3529" i="1"/>
  <c r="AI3547" i="1"/>
  <c r="AI4472" i="1" s="1"/>
  <c r="Q3376" i="1"/>
  <c r="R3544" i="1"/>
  <c r="J3389" i="1"/>
  <c r="AC3440" i="1"/>
  <c r="AC4365" i="1" s="1"/>
  <c r="AK3562" i="1"/>
  <c r="AK4487" i="1" s="1"/>
  <c r="AL3416" i="1"/>
  <c r="AL4341" i="1" s="1"/>
  <c r="Q3475" i="1"/>
  <c r="AR3562" i="1"/>
  <c r="AR4487" i="1" s="1"/>
  <c r="AI3478" i="1"/>
  <c r="AI4403" i="1" s="1"/>
  <c r="R3445" i="1"/>
  <c r="BA3521" i="1"/>
  <c r="BA4446" i="1" s="1"/>
  <c r="X3440" i="1"/>
  <c r="X4365" i="1" s="1"/>
  <c r="U3570" i="1"/>
  <c r="AF3428" i="1"/>
  <c r="AF4353" i="1" s="1"/>
  <c r="D3376" i="1"/>
  <c r="S3403" i="1"/>
  <c r="AH3482" i="1"/>
  <c r="AH4407" i="1" s="1"/>
  <c r="AQ3444" i="1"/>
  <c r="AQ4369" i="1" s="1"/>
  <c r="BE3548" i="1"/>
  <c r="BE4473" i="1" s="1"/>
  <c r="AV3406" i="1"/>
  <c r="AV4331" i="1" s="1"/>
  <c r="AQ3380" i="1"/>
  <c r="AQ4305" i="1" s="1"/>
  <c r="AV3484" i="1"/>
  <c r="AV4409" i="1" s="1"/>
  <c r="AL3444" i="1"/>
  <c r="AL4369" i="1" s="1"/>
  <c r="BE3481" i="1"/>
  <c r="BE4406" i="1" s="1"/>
  <c r="BB3495" i="1"/>
  <c r="BB4420" i="1" s="1"/>
  <c r="AH3366" i="1"/>
  <c r="AH4291" i="1" s="1"/>
  <c r="L3484" i="1"/>
  <c r="P3442" i="1"/>
  <c r="AJ3463" i="1"/>
  <c r="AJ4388" i="1" s="1"/>
  <c r="AO3457" i="1"/>
  <c r="AO4382" i="1" s="1"/>
  <c r="G3472" i="1"/>
  <c r="F3376" i="1"/>
  <c r="S3493" i="1"/>
  <c r="G3401" i="1"/>
  <c r="AN3426" i="1"/>
  <c r="AN4351" i="1" s="1"/>
  <c r="Q3449" i="1"/>
  <c r="S3447" i="1"/>
  <c r="AU3579" i="1"/>
  <c r="AU4504" i="1" s="1"/>
  <c r="AM3484" i="1"/>
  <c r="AM4409" i="1" s="1"/>
  <c r="AE3497" i="1"/>
  <c r="AE4422" i="1" s="1"/>
  <c r="V3465" i="1"/>
  <c r="J3581" i="1"/>
  <c r="F3562" i="1"/>
  <c r="AF3474" i="1"/>
  <c r="AF4399" i="1" s="1"/>
  <c r="AV3445" i="1"/>
  <c r="AV4370" i="1" s="1"/>
  <c r="AP3431" i="1"/>
  <c r="AP4356" i="1" s="1"/>
  <c r="AY3485" i="1"/>
  <c r="AY4410" i="1" s="1"/>
  <c r="AQ3494" i="1"/>
  <c r="AQ4419" i="1" s="1"/>
  <c r="F3510" i="1"/>
  <c r="AB3381" i="1"/>
  <c r="AB4306" i="1" s="1"/>
  <c r="BB3548" i="1"/>
  <c r="BB4473" i="1" s="1"/>
  <c r="AX3444" i="1"/>
  <c r="AX4369" i="1" s="1"/>
  <c r="AO3570" i="1"/>
  <c r="AO4495" i="1" s="1"/>
  <c r="AU3581" i="1"/>
  <c r="AU4506" i="1" s="1"/>
  <c r="P3556" i="1"/>
  <c r="BB3380" i="1"/>
  <c r="BB4305" i="1" s="1"/>
  <c r="AQ3433" i="1"/>
  <c r="AQ4358" i="1" s="1"/>
  <c r="R3510" i="1"/>
  <c r="N3481" i="1"/>
  <c r="AS3467" i="1"/>
  <c r="AS4392" i="1" s="1"/>
  <c r="J3502" i="1"/>
  <c r="AH3529" i="1"/>
  <c r="AH4454" i="1" s="1"/>
  <c r="AF3537" i="1"/>
  <c r="AF4462" i="1" s="1"/>
  <c r="N3376" i="1"/>
  <c r="AK3426" i="1"/>
  <c r="AK4351" i="1" s="1"/>
  <c r="BE3463" i="1"/>
  <c r="BE4388" i="1" s="1"/>
  <c r="BA3357" i="1"/>
  <c r="BA4282" i="1" s="1"/>
  <c r="BC3485" i="1"/>
  <c r="BC4410" i="1" s="1"/>
  <c r="AX3430" i="1"/>
  <c r="AX4355" i="1" s="1"/>
  <c r="AA3552" i="1"/>
  <c r="AA4477" i="1" s="1"/>
  <c r="H3547" i="1"/>
  <c r="AT3470" i="1"/>
  <c r="AT4395" i="1" s="1"/>
  <c r="X3547" i="1"/>
  <c r="X4472" i="1" s="1"/>
  <c r="Z3365" i="1"/>
  <c r="Z4290" i="1" s="1"/>
  <c r="BC3435" i="1"/>
  <c r="BC4360" i="1" s="1"/>
  <c r="R3483" i="1"/>
  <c r="AU3444" i="1"/>
  <c r="AU4369" i="1" s="1"/>
  <c r="AR3421" i="1"/>
  <c r="AR4346" i="1" s="1"/>
  <c r="AX3416" i="1"/>
  <c r="AX4341" i="1" s="1"/>
  <c r="T3474" i="1"/>
  <c r="AE3557" i="1"/>
  <c r="AE4482" i="1" s="1"/>
  <c r="AH3467" i="1"/>
  <c r="AH4392" i="1" s="1"/>
  <c r="O3569" i="1"/>
  <c r="Q3435" i="1"/>
  <c r="Y3376" i="1"/>
  <c r="Y4301" i="1" s="1"/>
  <c r="K3485" i="1"/>
  <c r="BB3444" i="1"/>
  <c r="BB4369" i="1" s="1"/>
  <c r="V3474" i="1"/>
  <c r="BA3430" i="1"/>
  <c r="BA4355" i="1" s="1"/>
  <c r="BE3475" i="1"/>
  <c r="BE4400" i="1" s="1"/>
  <c r="E3403" i="1"/>
  <c r="AN3446" i="1"/>
  <c r="AN4371" i="1" s="1"/>
  <c r="N3457" i="1"/>
  <c r="W3433" i="1"/>
  <c r="W4358" i="1" s="1"/>
  <c r="AT3362" i="1"/>
  <c r="AT4287" i="1" s="1"/>
  <c r="Y3563" i="1"/>
  <c r="Y4488" i="1" s="1"/>
  <c r="Z3451" i="1"/>
  <c r="Z4376" i="1" s="1"/>
  <c r="V3505" i="1"/>
  <c r="F3490" i="1"/>
  <c r="E3548" i="1"/>
  <c r="AN3510" i="1"/>
  <c r="AN4435" i="1" s="1"/>
  <c r="AA3363" i="1"/>
  <c r="AA4288" i="1" s="1"/>
  <c r="AP3463" i="1"/>
  <c r="AP4388" i="1" s="1"/>
  <c r="AP3491" i="1"/>
  <c r="AP4416" i="1" s="1"/>
  <c r="AF3509" i="1"/>
  <c r="AF4434" i="1" s="1"/>
  <c r="Y3378" i="1"/>
  <c r="Y4303" i="1" s="1"/>
  <c r="AA3415" i="1"/>
  <c r="AA4340" i="1" s="1"/>
  <c r="AO3399" i="1"/>
  <c r="AO4324" i="1" s="1"/>
  <c r="AY3581" i="1"/>
  <c r="AY4506" i="1" s="1"/>
  <c r="AQ3365" i="1"/>
  <c r="AQ4290" i="1" s="1"/>
  <c r="AL3431" i="1"/>
  <c r="AL4356" i="1" s="1"/>
  <c r="AZ3497" i="1"/>
  <c r="AZ4422" i="1" s="1"/>
  <c r="U3489" i="1"/>
  <c r="O3571" i="1"/>
  <c r="O3363" i="1"/>
  <c r="AJ3556" i="1"/>
  <c r="AJ4481" i="1" s="1"/>
  <c r="U3499" i="1"/>
  <c r="AH3521" i="1"/>
  <c r="AH4446" i="1" s="1"/>
  <c r="AU3475" i="1"/>
  <c r="AU4400" i="1" s="1"/>
  <c r="U3444" i="1"/>
  <c r="AC3394" i="1"/>
  <c r="AC4319" i="1" s="1"/>
  <c r="BB3387" i="1"/>
  <c r="BB4312" i="1" s="1"/>
  <c r="AW3363" i="1"/>
  <c r="AW4288" i="1" s="1"/>
  <c r="S3439" i="1"/>
  <c r="AF3510" i="1"/>
  <c r="AF4435" i="1" s="1"/>
  <c r="AR3525" i="1"/>
  <c r="AR4450" i="1" s="1"/>
  <c r="AD3463" i="1"/>
  <c r="AD4388" i="1" s="1"/>
  <c r="AF3571" i="1"/>
  <c r="AF4496" i="1" s="1"/>
  <c r="AD3426" i="1"/>
  <c r="AD4351" i="1" s="1"/>
  <c r="AH3470" i="1"/>
  <c r="AH4395" i="1" s="1"/>
  <c r="E3365" i="1"/>
  <c r="K3498" i="1"/>
  <c r="G3426" i="1"/>
  <c r="AQ3449" i="1"/>
  <c r="AQ4374" i="1" s="1"/>
  <c r="AU3388" i="1"/>
  <c r="AU4313" i="1" s="1"/>
  <c r="BA3376" i="1"/>
  <c r="BA4301" i="1" s="1"/>
  <c r="AU3394" i="1"/>
  <c r="AU4319" i="1" s="1"/>
  <c r="Z3497" i="1"/>
  <c r="Z4422" i="1" s="1"/>
  <c r="N3439" i="1"/>
  <c r="E3516" i="1"/>
  <c r="AS3494" i="1"/>
  <c r="AS4419" i="1" s="1"/>
  <c r="AO3530" i="1"/>
  <c r="AO4455" i="1" s="1"/>
  <c r="S3495" i="1"/>
  <c r="M3447" i="1"/>
  <c r="AU3485" i="1"/>
  <c r="AU4410" i="1" s="1"/>
  <c r="AL3505" i="1"/>
  <c r="AL4430" i="1" s="1"/>
  <c r="I3381" i="1"/>
  <c r="E3547" i="1"/>
  <c r="AQ3387" i="1"/>
  <c r="AQ4312" i="1" s="1"/>
  <c r="AD3357" i="1"/>
  <c r="AD4282" i="1" s="1"/>
  <c r="AL3360" i="1"/>
  <c r="AL4285" i="1" s="1"/>
  <c r="X3435" i="1"/>
  <c r="X4360" i="1" s="1"/>
  <c r="AS3457" i="1"/>
  <c r="AS4382" i="1" s="1"/>
  <c r="BC3557" i="1"/>
  <c r="BC4482" i="1" s="1"/>
  <c r="H3498" i="1"/>
  <c r="AI3388" i="1"/>
  <c r="AI4313" i="1" s="1"/>
  <c r="AZ3563" i="1"/>
  <c r="AZ4488" i="1" s="1"/>
  <c r="M3378" i="1"/>
  <c r="E3376" i="1"/>
  <c r="BA3509" i="1"/>
  <c r="BA4434" i="1" s="1"/>
  <c r="M3442" i="1"/>
  <c r="AP3510" i="1"/>
  <c r="AP4435" i="1" s="1"/>
  <c r="AP3512" i="1"/>
  <c r="AP4437" i="1" s="1"/>
  <c r="AO3553" i="1"/>
  <c r="AO4478" i="1" s="1"/>
  <c r="E3447" i="1"/>
  <c r="AF3542" i="1"/>
  <c r="AF4467" i="1" s="1"/>
  <c r="W3554" i="1"/>
  <c r="W4479" i="1" s="1"/>
  <c r="AB3561" i="1"/>
  <c r="AB4486" i="1" s="1"/>
  <c r="AA3463" i="1"/>
  <c r="AA4388" i="1" s="1"/>
  <c r="AD3437" i="1"/>
  <c r="AD4362" i="1" s="1"/>
  <c r="J3436" i="1"/>
  <c r="Z3483" i="1"/>
  <c r="Z4408" i="1" s="1"/>
  <c r="AQ3451" i="1"/>
  <c r="AQ4376" i="1" s="1"/>
  <c r="AK3569" i="1"/>
  <c r="AK4494" i="1" s="1"/>
  <c r="BF3512" i="1"/>
  <c r="BF4437" i="1" s="1"/>
  <c r="G3501" i="1"/>
  <c r="BD3497" i="1"/>
  <c r="BD4422" i="1" s="1"/>
  <c r="AS3420" i="1"/>
  <c r="AS4345" i="1" s="1"/>
  <c r="P3568" i="1"/>
  <c r="AQ3547" i="1"/>
  <c r="AQ4472" i="1" s="1"/>
  <c r="Z3358" i="1"/>
  <c r="Z4283" i="1" s="1"/>
  <c r="W3505" i="1"/>
  <c r="W4430" i="1" s="1"/>
  <c r="G3453" i="1"/>
  <c r="J3387" i="1"/>
  <c r="K3453" i="1"/>
  <c r="J3448" i="1"/>
  <c r="Q3498" i="1"/>
  <c r="AY3489" i="1"/>
  <c r="AY4414" i="1" s="1"/>
  <c r="I3481" i="1"/>
  <c r="O3442" i="1"/>
  <c r="BB3561" i="1"/>
  <c r="BB4486" i="1" s="1"/>
  <c r="N3426" i="1"/>
  <c r="I3451" i="1"/>
  <c r="AX3490" i="1"/>
  <c r="AX4415" i="1" s="1"/>
  <c r="Q3493" i="1"/>
  <c r="AO3485" i="1"/>
  <c r="AO4410" i="1" s="1"/>
  <c r="BB3435" i="1"/>
  <c r="BB4360" i="1" s="1"/>
  <c r="AO3404" i="1"/>
  <c r="AO4329" i="1" s="1"/>
  <c r="N3358" i="1"/>
  <c r="Z3468" i="1"/>
  <c r="Z4393" i="1" s="1"/>
  <c r="AA3522" i="1"/>
  <c r="AA4447" i="1" s="1"/>
  <c r="AI3524" i="1"/>
  <c r="AI4449" i="1" s="1"/>
  <c r="AC3482" i="1"/>
  <c r="AC4407" i="1" s="1"/>
  <c r="W3488" i="1"/>
  <c r="W4413" i="1" s="1"/>
  <c r="T3502" i="1"/>
  <c r="AA3417" i="1"/>
  <c r="AA4342" i="1" s="1"/>
  <c r="BC3493" i="1"/>
  <c r="BC4418" i="1" s="1"/>
  <c r="BF3528" i="1"/>
  <c r="BF4453" i="1" s="1"/>
  <c r="V3553" i="1"/>
  <c r="P3358" i="1"/>
  <c r="M3385" i="1"/>
  <c r="AN3490" i="1"/>
  <c r="AN4415" i="1" s="1"/>
  <c r="AV3563" i="1"/>
  <c r="AV4488" i="1" s="1"/>
  <c r="AK3394" i="1"/>
  <c r="AK4319" i="1" s="1"/>
  <c r="AJ3447" i="1"/>
  <c r="AJ4372" i="1" s="1"/>
  <c r="BD3502" i="1"/>
  <c r="BD4427" i="1" s="1"/>
  <c r="BB3510" i="1"/>
  <c r="BB4435" i="1" s="1"/>
  <c r="AV3462" i="1"/>
  <c r="AV4387" i="1" s="1"/>
  <c r="AB3498" i="1"/>
  <c r="AB4423" i="1" s="1"/>
  <c r="AE3437" i="1"/>
  <c r="AE4362" i="1" s="1"/>
  <c r="BB3442" i="1"/>
  <c r="BB4367" i="1" s="1"/>
  <c r="AH3561" i="1"/>
  <c r="AH4486" i="1" s="1"/>
  <c r="Q3547" i="1"/>
  <c r="AO3505" i="1"/>
  <c r="AO4430" i="1" s="1"/>
  <c r="I3378" i="1"/>
  <c r="AA3403" i="1"/>
  <c r="AA4328" i="1" s="1"/>
  <c r="AL3430" i="1"/>
  <c r="AL4355" i="1" s="1"/>
  <c r="O3518" i="1"/>
  <c r="F3491" i="1"/>
  <c r="BE3521" i="1"/>
  <c r="BE4446" i="1" s="1"/>
  <c r="I3415" i="1"/>
  <c r="W3416" i="1"/>
  <c r="W4341" i="1" s="1"/>
  <c r="AQ3357" i="1"/>
  <c r="AQ4282" i="1" s="1"/>
  <c r="AI3431" i="1"/>
  <c r="AI4356" i="1" s="1"/>
  <c r="AM3421" i="1"/>
  <c r="AM4346" i="1" s="1"/>
  <c r="BC3475" i="1"/>
  <c r="BC4400" i="1" s="1"/>
  <c r="V3499" i="1"/>
  <c r="AK3475" i="1"/>
  <c r="AK4400" i="1" s="1"/>
  <c r="AC3490" i="1"/>
  <c r="AC4415" i="1" s="1"/>
  <c r="AJ3420" i="1"/>
  <c r="AJ4345" i="1" s="1"/>
  <c r="G3428" i="1"/>
  <c r="K3548" i="1"/>
  <c r="S3556" i="1"/>
  <c r="AD3497" i="1"/>
  <c r="AD4422" i="1" s="1"/>
  <c r="D3537" i="1"/>
  <c r="AC3529" i="1"/>
  <c r="AC4454" i="1" s="1"/>
  <c r="AG3356" i="1"/>
  <c r="AG4281" i="1" s="1"/>
  <c r="AP3389" i="1"/>
  <c r="AP4314" i="1" s="1"/>
  <c r="K3445" i="1"/>
  <c r="AO3482" i="1"/>
  <c r="AO4407" i="1" s="1"/>
  <c r="AA3357" i="1"/>
  <c r="AA4282" i="1" s="1"/>
  <c r="AA3521" i="1"/>
  <c r="AA4446" i="1" s="1"/>
  <c r="I3395" i="1"/>
  <c r="AS3433" i="1"/>
  <c r="AS4358" i="1" s="1"/>
  <c r="BE3440" i="1"/>
  <c r="BE4365" i="1" s="1"/>
  <c r="BD3426" i="1"/>
  <c r="BD4351" i="1" s="1"/>
  <c r="AL3376" i="1"/>
  <c r="AL4301" i="1" s="1"/>
  <c r="AO3449" i="1"/>
  <c r="AO4374" i="1" s="1"/>
  <c r="Z3510" i="1"/>
  <c r="Z4435" i="1" s="1"/>
  <c r="F3430" i="1"/>
  <c r="H3463" i="1"/>
  <c r="D3362" i="1"/>
  <c r="U3395" i="1"/>
  <c r="Z3465" i="1"/>
  <c r="Z4390" i="1" s="1"/>
  <c r="AB3445" i="1"/>
  <c r="AB4370" i="1" s="1"/>
  <c r="AG3373" i="1"/>
  <c r="AG4298" i="1" s="1"/>
  <c r="AT3465" i="1"/>
  <c r="AT4390" i="1" s="1"/>
  <c r="V3481" i="1"/>
  <c r="E3483" i="1"/>
  <c r="O3426" i="1"/>
  <c r="AH3394" i="1"/>
  <c r="AH4319" i="1" s="1"/>
  <c r="F3574" i="1"/>
  <c r="AC3522" i="1"/>
  <c r="AC4447" i="1" s="1"/>
  <c r="U3488" i="1"/>
  <c r="AH3426" i="1"/>
  <c r="AH4351" i="1" s="1"/>
  <c r="W3529" i="1"/>
  <c r="W4454" i="1" s="1"/>
  <c r="AN3561" i="1"/>
  <c r="AN4486" i="1" s="1"/>
  <c r="AG3403" i="1"/>
  <c r="AG4328" i="1" s="1"/>
  <c r="H3429" i="1"/>
  <c r="AU3416" i="1"/>
  <c r="AU4341" i="1" s="1"/>
  <c r="P3444" i="1"/>
  <c r="D3392" i="1"/>
  <c r="O3557" i="1"/>
  <c r="AV3402" i="1"/>
  <c r="AV4327" i="1" s="1"/>
  <c r="P3554" i="1"/>
  <c r="AS3497" i="1"/>
  <c r="AS4422" i="1" s="1"/>
  <c r="AD3552" i="1"/>
  <c r="AD4477" i="1" s="1"/>
  <c r="AZ3463" i="1"/>
  <c r="AZ4388" i="1" s="1"/>
  <c r="AM3430" i="1"/>
  <c r="AM4355" i="1" s="1"/>
  <c r="Q3505" i="1"/>
  <c r="O3475" i="1"/>
  <c r="G3385" i="1"/>
  <c r="AW3553" i="1"/>
  <c r="AW4478" i="1" s="1"/>
  <c r="D3554" i="1"/>
  <c r="AU3495" i="1"/>
  <c r="AU4420" i="1" s="1"/>
  <c r="S3538" i="1"/>
  <c r="AJ3510" i="1"/>
  <c r="AJ4435" i="1" s="1"/>
  <c r="S3521" i="1"/>
  <c r="AW3479" i="1"/>
  <c r="AW4404" i="1" s="1"/>
  <c r="I3416" i="1"/>
  <c r="AQ3544" i="1"/>
  <c r="AQ4469" i="1" s="1"/>
  <c r="AU3364" i="1"/>
  <c r="AU4289" i="1" s="1"/>
  <c r="S3485" i="1"/>
  <c r="O3533" i="1"/>
  <c r="AB3453" i="1"/>
  <c r="AB4378" i="1" s="1"/>
  <c r="AR3489" i="1"/>
  <c r="AR4414" i="1" s="1"/>
  <c r="AZ3474" i="1"/>
  <c r="AZ4399" i="1" s="1"/>
  <c r="BC3410" i="1"/>
  <c r="BC4335" i="1" s="1"/>
  <c r="BD3482" i="1"/>
  <c r="BD4407" i="1" s="1"/>
  <c r="L3474" i="1"/>
  <c r="AO3417" i="1"/>
  <c r="AO4342" i="1" s="1"/>
  <c r="AQ3453" i="1"/>
  <c r="AQ4378" i="1" s="1"/>
  <c r="AK3570" i="1"/>
  <c r="AK4495" i="1" s="1"/>
  <c r="O3366" i="1"/>
  <c r="S3530" i="1"/>
  <c r="AP3505" i="1"/>
  <c r="AP4430" i="1" s="1"/>
  <c r="M3367" i="1"/>
  <c r="J3360" i="1"/>
  <c r="Z3490" i="1"/>
  <c r="Z4415" i="1" s="1"/>
  <c r="P3437" i="1"/>
  <c r="BD3489" i="1"/>
  <c r="BD4414" i="1" s="1"/>
  <c r="AR3512" i="1"/>
  <c r="AR4437" i="1" s="1"/>
  <c r="AX3394" i="1"/>
  <c r="AX4319" i="1" s="1"/>
  <c r="N3444" i="1"/>
  <c r="D3459" i="1"/>
  <c r="AT3360" i="1"/>
  <c r="AT4285" i="1" s="1"/>
  <c r="AY3379" i="1"/>
  <c r="AY4304" i="1" s="1"/>
  <c r="J3362" i="1"/>
  <c r="AW3498" i="1"/>
  <c r="AW4423" i="1" s="1"/>
  <c r="AM3553" i="1"/>
  <c r="AM4478" i="1" s="1"/>
  <c r="AY3481" i="1"/>
  <c r="AY4406" i="1" s="1"/>
  <c r="U3502" i="1"/>
  <c r="BE3370" i="1"/>
  <c r="BE4295" i="1" s="1"/>
  <c r="BC3403" i="1"/>
  <c r="BC4328" i="1" s="1"/>
  <c r="AK3516" i="1"/>
  <c r="AK4441" i="1" s="1"/>
  <c r="AX3381" i="1"/>
  <c r="AX4306" i="1" s="1"/>
  <c r="K3553" i="1"/>
  <c r="S3381" i="1"/>
  <c r="U3403" i="1"/>
  <c r="T3499" i="1"/>
  <c r="AL3453" i="1"/>
  <c r="AL4378" i="1" s="1"/>
  <c r="AF3403" i="1"/>
  <c r="AF4328" i="1" s="1"/>
  <c r="L3406" i="1"/>
  <c r="AN3362" i="1"/>
  <c r="AN4287" i="1" s="1"/>
  <c r="P3376" i="1"/>
  <c r="AZ3417" i="1"/>
  <c r="AZ4342" i="1" s="1"/>
  <c r="P3451" i="1"/>
  <c r="AH3542" i="1"/>
  <c r="AH4467" i="1" s="1"/>
  <c r="AJ3512" i="1"/>
  <c r="AJ4437" i="1" s="1"/>
  <c r="AB3442" i="1"/>
  <c r="AB4367" i="1" s="1"/>
  <c r="O3437" i="1"/>
  <c r="AQ3510" i="1"/>
  <c r="AQ4435" i="1" s="1"/>
  <c r="BB3424" i="1"/>
  <c r="BB4349" i="1" s="1"/>
  <c r="S3431" i="1"/>
  <c r="AN3562" i="1"/>
  <c r="AN4487" i="1" s="1"/>
  <c r="J3388" i="1"/>
  <c r="AH3494" i="1"/>
  <c r="AH4419" i="1" s="1"/>
  <c r="M3433" i="1"/>
  <c r="AL3512" i="1"/>
  <c r="AL4437" i="1" s="1"/>
  <c r="Y3431" i="1"/>
  <c r="Y4356" i="1" s="1"/>
  <c r="AL3554" i="1"/>
  <c r="AL4479" i="1" s="1"/>
  <c r="M3388" i="1"/>
  <c r="AV3467" i="1"/>
  <c r="AV4392" i="1" s="1"/>
  <c r="AT3475" i="1"/>
  <c r="AT4400" i="1" s="1"/>
  <c r="BB3394" i="1"/>
  <c r="BB4319" i="1" s="1"/>
  <c r="X3569" i="1"/>
  <c r="X4494" i="1" s="1"/>
  <c r="AM3426" i="1"/>
  <c r="AM4351" i="1" s="1"/>
  <c r="K3428" i="1"/>
  <c r="S3451" i="1"/>
  <c r="F3435" i="1"/>
  <c r="AL3489" i="1"/>
  <c r="AL4414" i="1" s="1"/>
  <c r="AR3553" i="1"/>
  <c r="AR4478" i="1" s="1"/>
  <c r="BF3451" i="1"/>
  <c r="BF4376" i="1" s="1"/>
  <c r="AQ3356" i="1"/>
  <c r="AQ4281" i="1" s="1"/>
  <c r="X3444" i="1"/>
  <c r="X4369" i="1" s="1"/>
  <c r="AP3449" i="1"/>
  <c r="AP4374" i="1" s="1"/>
  <c r="F3387" i="1"/>
  <c r="AA3373" i="1"/>
  <c r="AA4298" i="1" s="1"/>
  <c r="AP3488" i="1"/>
  <c r="AP4413" i="1" s="1"/>
  <c r="AN3474" i="1"/>
  <c r="AN4399" i="1" s="1"/>
  <c r="AR3430" i="1"/>
  <c r="AR4355" i="1" s="1"/>
  <c r="AJ3366" i="1"/>
  <c r="AJ4291" i="1" s="1"/>
  <c r="V3490" i="1"/>
  <c r="S3581" i="1"/>
  <c r="AY3554" i="1"/>
  <c r="AY4479" i="1" s="1"/>
  <c r="P3381" i="1"/>
  <c r="AY3514" i="1"/>
  <c r="AY4439" i="1" s="1"/>
  <c r="V3562" i="1"/>
  <c r="BD3505" i="1"/>
  <c r="BD4430" i="1" s="1"/>
  <c r="AH3481" i="1"/>
  <c r="AH4406" i="1" s="1"/>
  <c r="AK3467" i="1"/>
  <c r="AK4392" i="1" s="1"/>
  <c r="AR3364" i="1"/>
  <c r="AR4289" i="1" s="1"/>
  <c r="N3549" i="1"/>
  <c r="AK3561" i="1"/>
  <c r="AK4486" i="1" s="1"/>
  <c r="F3362" i="1"/>
  <c r="K3447" i="1"/>
  <c r="AD3444" i="1"/>
  <c r="AD4369" i="1" s="1"/>
  <c r="AR3371" i="1"/>
  <c r="AR4296" i="1" s="1"/>
  <c r="D3389" i="1"/>
  <c r="AS3481" i="1"/>
  <c r="AS4406" i="1" s="1"/>
  <c r="K3489" i="1"/>
  <c r="AS3424" i="1"/>
  <c r="AS4349" i="1" s="1"/>
  <c r="AX3426" i="1"/>
  <c r="AX4351" i="1" s="1"/>
  <c r="M3475" i="1"/>
  <c r="AM3483" i="1"/>
  <c r="AM4408" i="1" s="1"/>
  <c r="AR3461" i="1"/>
  <c r="AR4386" i="1" s="1"/>
  <c r="X3362" i="1"/>
  <c r="X4287" i="1" s="1"/>
  <c r="AH3431" i="1"/>
  <c r="AH4356" i="1" s="1"/>
  <c r="K3478" i="1"/>
  <c r="Q3562" i="1"/>
  <c r="E3417" i="1"/>
  <c r="D3442" i="1"/>
  <c r="AQ3429" i="1"/>
  <c r="AQ4354" i="1" s="1"/>
  <c r="AG3442" i="1"/>
  <c r="AG4367" i="1" s="1"/>
  <c r="AW3510" i="1"/>
  <c r="AW4435" i="1" s="1"/>
  <c r="AX3564" i="1"/>
  <c r="AX4489" i="1" s="1"/>
  <c r="AB3499" i="1"/>
  <c r="AB4424" i="1" s="1"/>
  <c r="P3450" i="1"/>
  <c r="AB3451" i="1"/>
  <c r="AB4376" i="1" s="1"/>
  <c r="AP3521" i="1"/>
  <c r="AP4446" i="1" s="1"/>
  <c r="AY3521" i="1"/>
  <c r="AY4446" i="1" s="1"/>
  <c r="AE3544" i="1"/>
  <c r="AE4469" i="1" s="1"/>
  <c r="L3574" i="1"/>
  <c r="J3435" i="1"/>
  <c r="L3437" i="1"/>
  <c r="F3388" i="1"/>
  <c r="AW3521" i="1"/>
  <c r="AW4446" i="1" s="1"/>
  <c r="W3482" i="1"/>
  <c r="W4407" i="1" s="1"/>
  <c r="W3478" i="1"/>
  <c r="W4403" i="1" s="1"/>
  <c r="AD3516" i="1"/>
  <c r="AD4441" i="1" s="1"/>
  <c r="D3416" i="1"/>
  <c r="W3463" i="1"/>
  <c r="W4388" i="1" s="1"/>
  <c r="BF3388" i="1"/>
  <c r="BF4313" i="1" s="1"/>
  <c r="AC3552" i="1"/>
  <c r="AC4477" i="1" s="1"/>
  <c r="Q3431" i="1"/>
  <c r="X3541" i="1"/>
  <c r="X4466" i="1" s="1"/>
  <c r="AV3481" i="1"/>
  <c r="AV4406" i="1" s="1"/>
  <c r="AP3545" i="1"/>
  <c r="AP4470" i="1" s="1"/>
  <c r="R3356" i="1"/>
  <c r="AR3408" i="1"/>
  <c r="AR4333" i="1" s="1"/>
  <c r="M3428" i="1"/>
  <c r="AG3497" i="1"/>
  <c r="AG4422" i="1" s="1"/>
  <c r="AW3421" i="1"/>
  <c r="AW4346" i="1" s="1"/>
  <c r="AC3542" i="1"/>
  <c r="AC4467" i="1" s="1"/>
  <c r="AW3433" i="1"/>
  <c r="AW4358" i="1" s="1"/>
  <c r="U3478" i="1"/>
  <c r="AT3499" i="1"/>
  <c r="AT4424" i="1" s="1"/>
  <c r="AM3359" i="1"/>
  <c r="AM4284" i="1" s="1"/>
  <c r="AM3463" i="1"/>
  <c r="AM4388" i="1" s="1"/>
  <c r="Z3436" i="1"/>
  <c r="Z4361" i="1" s="1"/>
  <c r="AV3475" i="1"/>
  <c r="AV4400" i="1" s="1"/>
  <c r="AC3489" i="1"/>
  <c r="AC4414" i="1" s="1"/>
  <c r="AP3538" i="1"/>
  <c r="AP4463" i="1" s="1"/>
  <c r="AB3480" i="1"/>
  <c r="AB4405" i="1" s="1"/>
  <c r="T3387" i="1"/>
  <c r="P3385" i="1"/>
  <c r="G3548" i="1"/>
  <c r="AC3435" i="1"/>
  <c r="AC4360" i="1" s="1"/>
  <c r="O3544" i="1"/>
  <c r="H3403" i="1"/>
  <c r="P3497" i="1"/>
  <c r="BA3505" i="1"/>
  <c r="BA4430" i="1" s="1"/>
  <c r="AB3426" i="1"/>
  <c r="AB4351" i="1" s="1"/>
  <c r="Q3521" i="1"/>
  <c r="I3552" i="1"/>
  <c r="L3530" i="1"/>
  <c r="R3499" i="1"/>
  <c r="AC3571" i="1"/>
  <c r="AC4496" i="1" s="1"/>
  <c r="Y3497" i="1"/>
  <c r="Y4422" i="1" s="1"/>
  <c r="AQ3470" i="1"/>
  <c r="AQ4395" i="1" s="1"/>
  <c r="AA3389" i="1"/>
  <c r="AA4314" i="1" s="1"/>
  <c r="I3555" i="1"/>
  <c r="AB3357" i="1"/>
  <c r="AB4282" i="1" s="1"/>
  <c r="AL3449" i="1"/>
  <c r="AL4374" i="1" s="1"/>
  <c r="AV3447" i="1"/>
  <c r="AV4372" i="1" s="1"/>
  <c r="AM3467" i="1"/>
  <c r="AM4392" i="1" s="1"/>
  <c r="AH3387" i="1"/>
  <c r="AH4312" i="1" s="1"/>
  <c r="M3553" i="1"/>
  <c r="AG3453" i="1"/>
  <c r="AG4378" i="1" s="1"/>
  <c r="AL3581" i="1"/>
  <c r="AL4506" i="1" s="1"/>
  <c r="AJ3435" i="1"/>
  <c r="AJ4360" i="1" s="1"/>
  <c r="M3420" i="1"/>
  <c r="BD3411" i="1"/>
  <c r="BD4336" i="1" s="1"/>
  <c r="W3461" i="1"/>
  <c r="W4386" i="1" s="1"/>
  <c r="AW3549" i="1"/>
  <c r="AW4474" i="1" s="1"/>
  <c r="U3505" i="1"/>
  <c r="O3564" i="1"/>
  <c r="R3516" i="1"/>
  <c r="W3424" i="1"/>
  <c r="W4349" i="1" s="1"/>
  <c r="Z3435" i="1"/>
  <c r="Z4360" i="1" s="1"/>
  <c r="AR3453" i="1"/>
  <c r="AR4378" i="1" s="1"/>
  <c r="BD3403" i="1"/>
  <c r="BD4328" i="1" s="1"/>
  <c r="AI3482" i="1"/>
  <c r="AI4407" i="1" s="1"/>
  <c r="AE3499" i="1"/>
  <c r="AE4424" i="1" s="1"/>
  <c r="D3483" i="1"/>
  <c r="I3445" i="1"/>
  <c r="Y3516" i="1"/>
  <c r="Y4441" i="1" s="1"/>
  <c r="AK3446" i="1"/>
  <c r="AK4371" i="1" s="1"/>
  <c r="J3447" i="1"/>
  <c r="G3494" i="1"/>
  <c r="AV3417" i="1"/>
  <c r="AV4342" i="1" s="1"/>
  <c r="AQ3445" i="1"/>
  <c r="AQ4370" i="1" s="1"/>
  <c r="S3433" i="1"/>
  <c r="Z3369" i="1"/>
  <c r="Z4294" i="1" s="1"/>
  <c r="I3430" i="1"/>
  <c r="Q3463" i="1"/>
  <c r="Y3478" i="1"/>
  <c r="Y4403" i="1" s="1"/>
  <c r="AO3569" i="1"/>
  <c r="AO4494" i="1" s="1"/>
  <c r="AO3512" i="1"/>
  <c r="AO4437" i="1" s="1"/>
  <c r="AL3485" i="1"/>
  <c r="AL4410" i="1" s="1"/>
  <c r="T3561" i="1"/>
  <c r="BA3475" i="1"/>
  <c r="BA4400" i="1" s="1"/>
  <c r="BE3416" i="1"/>
  <c r="BE4341" i="1" s="1"/>
  <c r="BF3394" i="1"/>
  <c r="BF4319" i="1" s="1"/>
  <c r="W3363" i="1"/>
  <c r="W4288" i="1" s="1"/>
  <c r="Z3416" i="1"/>
  <c r="Z4341" i="1" s="1"/>
  <c r="BB3483" i="1"/>
  <c r="BB4408" i="1" s="1"/>
  <c r="AN3482" i="1"/>
  <c r="AN4407" i="1" s="1"/>
  <c r="AM3549" i="1"/>
  <c r="AM4474" i="1" s="1"/>
  <c r="V3426" i="1"/>
  <c r="AP3440" i="1"/>
  <c r="AP4365" i="1" s="1"/>
  <c r="AT3426" i="1"/>
  <c r="AT4351" i="1" s="1"/>
  <c r="O3509" i="1"/>
  <c r="L3490" i="1"/>
  <c r="AA3571" i="1"/>
  <c r="AA4496" i="1" s="1"/>
  <c r="T3447" i="1"/>
  <c r="AZ3411" i="1"/>
  <c r="AZ4336" i="1" s="1"/>
  <c r="F3381" i="1"/>
  <c r="AA3555" i="1"/>
  <c r="AA4480" i="1" s="1"/>
  <c r="V3440" i="1"/>
  <c r="F3364" i="1"/>
  <c r="D3499" i="1"/>
  <c r="Z3562" i="1"/>
  <c r="Z4487" i="1" s="1"/>
  <c r="G3394" i="1"/>
  <c r="AM3356" i="1"/>
  <c r="AM4281" i="1" s="1"/>
  <c r="AU3465" i="1"/>
  <c r="AU4390" i="1" s="1"/>
  <c r="BF3444" i="1"/>
  <c r="BF4369" i="1" s="1"/>
  <c r="AF3485" i="1"/>
  <c r="AF4410" i="1" s="1"/>
  <c r="L3371" i="1"/>
  <c r="T3363" i="1"/>
  <c r="S3416" i="1"/>
  <c r="U3429" i="1"/>
  <c r="D3553" i="1"/>
  <c r="AB3529" i="1"/>
  <c r="AB4454" i="1" s="1"/>
  <c r="AI3498" i="1"/>
  <c r="AI4423" i="1" s="1"/>
  <c r="AI3553" i="1"/>
  <c r="AI4478" i="1" s="1"/>
  <c r="AW3357" i="1"/>
  <c r="AW4282" i="1" s="1"/>
  <c r="T3385" i="1"/>
  <c r="S3576" i="1"/>
  <c r="AX3562" i="1"/>
  <c r="AX4487" i="1" s="1"/>
  <c r="BC3495" i="1"/>
  <c r="BC4420" i="1" s="1"/>
  <c r="M3575" i="1"/>
  <c r="AX3356" i="1"/>
  <c r="AX4281" i="1" s="1"/>
  <c r="AL3499" i="1"/>
  <c r="AL4424" i="1" s="1"/>
  <c r="AY3417" i="1"/>
  <c r="AY4342" i="1" s="1"/>
  <c r="AE3502" i="1"/>
  <c r="AE4427" i="1" s="1"/>
  <c r="AC3385" i="1"/>
  <c r="AC4310" i="1" s="1"/>
  <c r="D3421" i="1"/>
  <c r="AP3535" i="1"/>
  <c r="AP4460" i="1" s="1"/>
  <c r="AC3541" i="1"/>
  <c r="AC4466" i="1" s="1"/>
  <c r="AZ3513" i="1"/>
  <c r="AZ4438" i="1" s="1"/>
  <c r="Q3379" i="1"/>
  <c r="AS3437" i="1"/>
  <c r="AS4362" i="1" s="1"/>
  <c r="AU3519" i="1"/>
  <c r="AU4444" i="1" s="1"/>
  <c r="AI3374" i="1"/>
  <c r="AI4299" i="1" s="1"/>
  <c r="AX3529" i="1"/>
  <c r="AX4454" i="1" s="1"/>
  <c r="J3414" i="1"/>
  <c r="Y3579" i="1"/>
  <c r="Y4504" i="1" s="1"/>
  <c r="O3443" i="1"/>
  <c r="AW3406" i="1"/>
  <c r="AW4331" i="1" s="1"/>
  <c r="O3365" i="1"/>
  <c r="N3516" i="1"/>
  <c r="AH3388" i="1"/>
  <c r="AH4313" i="1" s="1"/>
  <c r="J3402" i="1"/>
  <c r="AX3561" i="1"/>
  <c r="AX4486" i="1" s="1"/>
  <c r="Y3501" i="1"/>
  <c r="Y4426" i="1" s="1"/>
  <c r="AI3571" i="1"/>
  <c r="AI4496" i="1" s="1"/>
  <c r="AM3575" i="1"/>
  <c r="AM4500" i="1" s="1"/>
  <c r="BC3571" i="1"/>
  <c r="BC4496" i="1" s="1"/>
  <c r="AK3429" i="1"/>
  <c r="AK4354" i="1" s="1"/>
  <c r="BC3472" i="1"/>
  <c r="BC4397" i="1" s="1"/>
  <c r="AS3361" i="1"/>
  <c r="AS4286" i="1" s="1"/>
  <c r="F3538" i="1"/>
  <c r="E3411" i="1"/>
  <c r="O3461" i="1"/>
  <c r="AI3542" i="1"/>
  <c r="AI4467" i="1" s="1"/>
  <c r="F3463" i="1"/>
  <c r="M3463" i="1"/>
  <c r="M3547" i="1"/>
  <c r="F3474" i="1"/>
  <c r="K3499" i="1"/>
  <c r="J3433" i="1"/>
  <c r="AM3357" i="1"/>
  <c r="AM4282" i="1" s="1"/>
  <c r="AL3381" i="1"/>
  <c r="AL4306" i="1" s="1"/>
  <c r="X3516" i="1"/>
  <c r="X4441" i="1" s="1"/>
  <c r="AQ3499" i="1"/>
  <c r="AQ4424" i="1" s="1"/>
  <c r="J3569" i="1"/>
  <c r="R3444" i="1"/>
  <c r="BD3412" i="1"/>
  <c r="BD4337" i="1" s="1"/>
  <c r="R3574" i="1"/>
  <c r="O3491" i="1"/>
  <c r="L3426" i="1"/>
  <c r="P3364" i="1"/>
  <c r="Q3481" i="1"/>
  <c r="R3385" i="1"/>
  <c r="AA3502" i="1"/>
  <c r="AA4427" i="1" s="1"/>
  <c r="AN3503" i="1"/>
  <c r="AN4428" i="1" s="1"/>
  <c r="AY3495" i="1"/>
  <c r="AY4420" i="1" s="1"/>
  <c r="AX3369" i="1"/>
  <c r="AX4294" i="1" s="1"/>
  <c r="AH3552" i="1"/>
  <c r="AH4477" i="1" s="1"/>
  <c r="AG3529" i="1"/>
  <c r="AG4454" i="1" s="1"/>
  <c r="Q3362" i="1"/>
  <c r="AH3547" i="1"/>
  <c r="AH4472" i="1" s="1"/>
  <c r="AS3376" i="1"/>
  <c r="AS4301" i="1" s="1"/>
  <c r="T3364" i="1"/>
  <c r="AB3463" i="1"/>
  <c r="AB4388" i="1" s="1"/>
  <c r="G3525" i="1"/>
  <c r="U3497" i="1"/>
  <c r="BA3562" i="1"/>
  <c r="BA4487" i="1" s="1"/>
  <c r="W3389" i="1"/>
  <c r="W4314" i="1" s="1"/>
  <c r="AV3498" i="1"/>
  <c r="AV4423" i="1" s="1"/>
  <c r="Q3387" i="1"/>
  <c r="BD3451" i="1"/>
  <c r="BD4376" i="1" s="1"/>
  <c r="Z3502" i="1"/>
  <c r="Z4427" i="1" s="1"/>
  <c r="V3442" i="1"/>
  <c r="AJ3561" i="1"/>
  <c r="AJ4486" i="1" s="1"/>
  <c r="AH3579" i="1"/>
  <c r="AH4504" i="1" s="1"/>
  <c r="X3437" i="1"/>
  <c r="X4362" i="1" s="1"/>
  <c r="O3502" i="1"/>
  <c r="AX3484" i="1"/>
  <c r="AX4409" i="1" s="1"/>
  <c r="Q3478" i="1"/>
  <c r="AM3562" i="1"/>
  <c r="AM4487" i="1" s="1"/>
  <c r="AU3574" i="1"/>
  <c r="AU4499" i="1" s="1"/>
  <c r="AZ3489" i="1"/>
  <c r="AZ4414" i="1" s="1"/>
  <c r="F3436" i="1"/>
  <c r="N3504" i="1"/>
  <c r="P3481" i="1"/>
  <c r="AF3358" i="1"/>
  <c r="AF4283" i="1" s="1"/>
  <c r="J3478" i="1"/>
  <c r="H3408" i="1"/>
  <c r="AM3453" i="1"/>
  <c r="AM4378" i="1" s="1"/>
  <c r="AN3445" i="1"/>
  <c r="AN4370" i="1" s="1"/>
  <c r="W3358" i="1"/>
  <c r="W4283" i="1" s="1"/>
  <c r="AG3449" i="1"/>
  <c r="AG4374" i="1" s="1"/>
  <c r="AT3522" i="1"/>
  <c r="AT4447" i="1" s="1"/>
  <c r="AW3416" i="1"/>
  <c r="AW4341" i="1" s="1"/>
  <c r="S3464" i="1"/>
  <c r="AE3426" i="1"/>
  <c r="AE4351" i="1" s="1"/>
  <c r="BB3395" i="1"/>
  <c r="BB4320" i="1" s="1"/>
  <c r="AX3459" i="1"/>
  <c r="AX4384" i="1" s="1"/>
  <c r="R3463" i="1"/>
  <c r="AG3395" i="1"/>
  <c r="AG4320" i="1" s="1"/>
  <c r="V3561" i="1"/>
  <c r="F3498" i="1"/>
  <c r="R3403" i="1"/>
  <c r="BC3430" i="1"/>
  <c r="BC4355" i="1" s="1"/>
  <c r="AW3435" i="1"/>
  <c r="AW4360" i="1" s="1"/>
  <c r="AB3579" i="1"/>
  <c r="AB4504" i="1" s="1"/>
  <c r="Q3357" i="1"/>
  <c r="Z3356" i="1"/>
  <c r="Z4281" i="1" s="1"/>
  <c r="L3554" i="1"/>
  <c r="U3494" i="1"/>
  <c r="H3385" i="1"/>
  <c r="D3562" i="1"/>
  <c r="BF3481" i="1"/>
  <c r="BF4406" i="1" s="1"/>
  <c r="AU3498" i="1"/>
  <c r="AU4423" i="1" s="1"/>
  <c r="U3431" i="1"/>
  <c r="T3538" i="1"/>
  <c r="BE3364" i="1"/>
  <c r="BE4289" i="1" s="1"/>
  <c r="AN3421" i="1"/>
  <c r="AN4346" i="1" s="1"/>
  <c r="H3372" i="1"/>
  <c r="AY3381" i="1"/>
  <c r="AY4306" i="1" s="1"/>
  <c r="F3467" i="1"/>
  <c r="G3474" i="1"/>
  <c r="AL3478" i="1"/>
  <c r="AL4403" i="1" s="1"/>
  <c r="L3385" i="1"/>
  <c r="W3369" i="1"/>
  <c r="W4294" i="1" s="1"/>
  <c r="AQ3488" i="1"/>
  <c r="AQ4413" i="1" s="1"/>
  <c r="AJ3505" i="1"/>
  <c r="AJ4430" i="1" s="1"/>
  <c r="AS3569" i="1"/>
  <c r="AS4494" i="1" s="1"/>
  <c r="AC3555" i="1"/>
  <c r="AC4480" i="1" s="1"/>
  <c r="J3561" i="1"/>
  <c r="AT3467" i="1"/>
  <c r="AT4392" i="1" s="1"/>
  <c r="R3562" i="1"/>
  <c r="K3369" i="1"/>
  <c r="AE3376" i="1"/>
  <c r="AE4301" i="1" s="1"/>
  <c r="J3497" i="1"/>
  <c r="D3464" i="1"/>
  <c r="AG3416" i="1"/>
  <c r="AG4341" i="1" s="1"/>
  <c r="S3444" i="1"/>
  <c r="Z3525" i="1"/>
  <c r="Z4450" i="1" s="1"/>
  <c r="AS3495" i="1"/>
  <c r="AS4420" i="1" s="1"/>
  <c r="AS3411" i="1"/>
  <c r="AS4336" i="1" s="1"/>
  <c r="U3485" i="1"/>
  <c r="BE3470" i="1"/>
  <c r="BE4395" i="1" s="1"/>
  <c r="AC3357" i="1"/>
  <c r="AC4282" i="1" s="1"/>
  <c r="AZ3385" i="1"/>
  <c r="AZ4310" i="1" s="1"/>
  <c r="AG3516" i="1"/>
  <c r="AG4441" i="1" s="1"/>
  <c r="BC3371" i="1"/>
  <c r="BC4296" i="1" s="1"/>
  <c r="S3544" i="1"/>
  <c r="F3394" i="1"/>
  <c r="L3386" i="1"/>
  <c r="AK3363" i="1"/>
  <c r="AK4288" i="1" s="1"/>
  <c r="H3555" i="1"/>
  <c r="AD3479" i="1"/>
  <c r="AD4404" i="1" s="1"/>
  <c r="R3366" i="1"/>
  <c r="AD3505" i="1"/>
  <c r="AD4430" i="1" s="1"/>
  <c r="G3372" i="1"/>
  <c r="BC3509" i="1"/>
  <c r="BC4434" i="1" s="1"/>
  <c r="U3386" i="1"/>
  <c r="AC3381" i="1"/>
  <c r="AC4306" i="1" s="1"/>
  <c r="G3431" i="1"/>
  <c r="AI3502" i="1"/>
  <c r="AI4427" i="1" s="1"/>
  <c r="N3485" i="1"/>
  <c r="AI3430" i="1"/>
  <c r="AI4355" i="1" s="1"/>
  <c r="AX3464" i="1"/>
  <c r="AX4389" i="1" s="1"/>
  <c r="AM3362" i="1"/>
  <c r="AM4287" i="1" s="1"/>
  <c r="AX3366" i="1"/>
  <c r="AX4291" i="1" s="1"/>
  <c r="X3464" i="1"/>
  <c r="X4389" i="1" s="1"/>
  <c r="X3503" i="1"/>
  <c r="X4428" i="1" s="1"/>
  <c r="AH3462" i="1"/>
  <c r="AH4387" i="1" s="1"/>
  <c r="BE3387" i="1"/>
  <c r="BE4312" i="1" s="1"/>
  <c r="AP3498" i="1"/>
  <c r="AP4423" i="1" s="1"/>
  <c r="U3484" i="1"/>
  <c r="D3431" i="1"/>
  <c r="S3482" i="1"/>
  <c r="P3453" i="1"/>
  <c r="BA3513" i="1"/>
  <c r="BA4438" i="1" s="1"/>
  <c r="AS3447" i="1"/>
  <c r="AS4372" i="1" s="1"/>
  <c r="U3400" i="1"/>
  <c r="AR3451" i="1"/>
  <c r="AR4376" i="1" s="1"/>
  <c r="X3515" i="1"/>
  <c r="X4440" i="1" s="1"/>
  <c r="F3428" i="1"/>
  <c r="AY3385" i="1"/>
  <c r="AY4310" i="1" s="1"/>
  <c r="Y3529" i="1"/>
  <c r="Y4454" i="1" s="1"/>
  <c r="AK3553" i="1"/>
  <c r="AK4478" i="1" s="1"/>
  <c r="AD3389" i="1"/>
  <c r="AD4314" i="1" s="1"/>
  <c r="AA3529" i="1"/>
  <c r="AA4454" i="1" s="1"/>
  <c r="T3358" i="1"/>
  <c r="AV3495" i="1"/>
  <c r="AV4420" i="1" s="1"/>
  <c r="R3490" i="1"/>
  <c r="AK3442" i="1"/>
  <c r="AK4367" i="1" s="1"/>
  <c r="I3507" i="1"/>
  <c r="AK3485" i="1"/>
  <c r="AK4410" i="1" s="1"/>
  <c r="O3440" i="1"/>
  <c r="O3562" i="1"/>
  <c r="BE3360" i="1"/>
  <c r="BE4285" i="1" s="1"/>
  <c r="AN3364" i="1"/>
  <c r="AN4289" i="1" s="1"/>
  <c r="X3453" i="1"/>
  <c r="X4378" i="1" s="1"/>
  <c r="P3402" i="1"/>
  <c r="AZ3470" i="1"/>
  <c r="AZ4395" i="1" s="1"/>
  <c r="AU3360" i="1"/>
  <c r="AU4285" i="1" s="1"/>
  <c r="H3424" i="1"/>
  <c r="AF3516" i="1"/>
  <c r="AF4441" i="1" s="1"/>
  <c r="BC3498" i="1"/>
  <c r="BC4423" i="1" s="1"/>
  <c r="AU3481" i="1"/>
  <c r="AU4406" i="1" s="1"/>
  <c r="G3490" i="1"/>
  <c r="X3509" i="1"/>
  <c r="X4434" i="1" s="1"/>
  <c r="BA3512" i="1"/>
  <c r="BA4437" i="1" s="1"/>
  <c r="R3549" i="1"/>
  <c r="V3544" i="1"/>
  <c r="BD3465" i="1"/>
  <c r="BD4390" i="1" s="1"/>
  <c r="M3561" i="1"/>
  <c r="BE3388" i="1"/>
  <c r="BE4313" i="1" s="1"/>
  <c r="T3553" i="1"/>
  <c r="S3489" i="1"/>
  <c r="K3357" i="1"/>
  <c r="K3579" i="1"/>
  <c r="AS3482" i="1"/>
  <c r="AS4407" i="1" s="1"/>
  <c r="S3563" i="1"/>
  <c r="AO3437" i="1"/>
  <c r="AO4362" i="1" s="1"/>
  <c r="L3544" i="1"/>
  <c r="P3365" i="1"/>
  <c r="U3447" i="1"/>
  <c r="BC3451" i="1"/>
  <c r="BC4376" i="1" s="1"/>
  <c r="R3412" i="1"/>
  <c r="AC3483" i="1"/>
  <c r="AC4408" i="1" s="1"/>
  <c r="F3360" i="1"/>
  <c r="AN3431" i="1"/>
  <c r="AN4356" i="1" s="1"/>
  <c r="AQ3553" i="1"/>
  <c r="AQ4478" i="1" s="1"/>
  <c r="Z3563" i="1"/>
  <c r="Z4488" i="1" s="1"/>
  <c r="J3365" i="1"/>
  <c r="AS3484" i="1"/>
  <c r="AS4409" i="1" s="1"/>
  <c r="AK3437" i="1"/>
  <c r="AK4362" i="1" s="1"/>
  <c r="H3445" i="1"/>
  <c r="AX3494" i="1"/>
  <c r="AX4419" i="1" s="1"/>
  <c r="AL3362" i="1"/>
  <c r="AL4287" i="1" s="1"/>
  <c r="AR3498" i="1"/>
  <c r="AR4423" i="1" s="1"/>
  <c r="AN3463" i="1"/>
  <c r="AN4388" i="1" s="1"/>
  <c r="AU3357" i="1"/>
  <c r="AU4282" i="1" s="1"/>
  <c r="AR3357" i="1"/>
  <c r="AR4282" i="1" s="1"/>
  <c r="S3497" i="1"/>
  <c r="D3544" i="1"/>
  <c r="U3498" i="1"/>
  <c r="BF3505" i="1"/>
  <c r="BF4430" i="1" s="1"/>
  <c r="AU3356" i="1"/>
  <c r="AU4281" i="1" s="1"/>
  <c r="AS3442" i="1"/>
  <c r="AS4367" i="1" s="1"/>
  <c r="AN3385" i="1"/>
  <c r="AN4310" i="1" s="1"/>
  <c r="AP3392" i="1"/>
  <c r="AP4317" i="1" s="1"/>
  <c r="AP3403" i="1"/>
  <c r="AP4328" i="1" s="1"/>
  <c r="AA3426" i="1"/>
  <c r="AA4351" i="1" s="1"/>
  <c r="M3499" i="1"/>
  <c r="Q3454" i="1"/>
  <c r="K3376" i="1"/>
  <c r="AF3544" i="1"/>
  <c r="AF4469" i="1" s="1"/>
  <c r="K3545" i="1"/>
  <c r="E3450" i="1"/>
  <c r="AU3462" i="1"/>
  <c r="AU4387" i="1" s="1"/>
  <c r="Y3519" i="1"/>
  <c r="Y4444" i="1" s="1"/>
  <c r="AT3403" i="1"/>
  <c r="AT4328" i="1" s="1"/>
  <c r="BE3495" i="1"/>
  <c r="BE4420" i="1" s="1"/>
  <c r="F3533" i="1"/>
  <c r="J3426" i="1"/>
  <c r="R3402" i="1"/>
  <c r="U3554" i="1"/>
  <c r="AT3548" i="1"/>
  <c r="AT4473" i="1" s="1"/>
  <c r="BB3499" i="1"/>
  <c r="BB4424" i="1" s="1"/>
  <c r="I3463" i="1"/>
  <c r="Y3505" i="1"/>
  <c r="Y4430" i="1" s="1"/>
  <c r="AZ3498" i="1"/>
  <c r="AZ4423" i="1" s="1"/>
  <c r="Y3428" i="1"/>
  <c r="Y4353" i="1" s="1"/>
  <c r="Y3547" i="1"/>
  <c r="Y4472" i="1" s="1"/>
  <c r="E3478" i="1"/>
  <c r="AG3494" i="1"/>
  <c r="AG4419" i="1" s="1"/>
  <c r="AJ3411" i="1"/>
  <c r="AJ4336" i="1" s="1"/>
  <c r="K3394" i="1"/>
  <c r="BD3400" i="1"/>
  <c r="BD4325" i="1" s="1"/>
  <c r="P3547" i="1"/>
  <c r="AD3495" i="1"/>
  <c r="AD4420" i="1" s="1"/>
  <c r="W3447" i="1"/>
  <c r="W4372" i="1" s="1"/>
  <c r="AE3516" i="1"/>
  <c r="AE4441" i="1" s="1"/>
  <c r="AO3474" i="1"/>
  <c r="AO4399" i="1" s="1"/>
  <c r="AH3420" i="1"/>
  <c r="AH4345" i="1" s="1"/>
  <c r="K3537" i="1"/>
  <c r="AU3410" i="1"/>
  <c r="AU4335" i="1" s="1"/>
  <c r="Z3561" i="1"/>
  <c r="Z4486" i="1" s="1"/>
  <c r="AA3437" i="1"/>
  <c r="AA4362" i="1" s="1"/>
  <c r="AF3521" i="1"/>
  <c r="AF4446" i="1" s="1"/>
  <c r="V3554" i="1"/>
  <c r="BE3445" i="1"/>
  <c r="BE4370" i="1" s="1"/>
  <c r="T3545" i="1"/>
  <c r="K3490" i="1"/>
  <c r="AA3430" i="1"/>
  <c r="AA4355" i="1" s="1"/>
  <c r="AU3417" i="1"/>
  <c r="AU4342" i="1" s="1"/>
  <c r="AC3389" i="1"/>
  <c r="AC4314" i="1" s="1"/>
  <c r="O3474" i="1"/>
  <c r="N3494" i="1"/>
  <c r="AY3549" i="1"/>
  <c r="AY4474" i="1" s="1"/>
  <c r="AW3463" i="1"/>
  <c r="AW4388" i="1" s="1"/>
  <c r="AN3554" i="1"/>
  <c r="AN4479" i="1" s="1"/>
  <c r="AD3485" i="1"/>
  <c r="AD4410" i="1" s="1"/>
  <c r="AY3497" i="1"/>
  <c r="AY4422" i="1" s="1"/>
  <c r="AE3478" i="1"/>
  <c r="AE4403" i="1" s="1"/>
  <c r="AA3569" i="1"/>
  <c r="AA4494" i="1" s="1"/>
  <c r="D3411" i="1"/>
  <c r="M3544" i="1"/>
  <c r="F3390" i="1"/>
  <c r="K3571" i="1"/>
  <c r="W3437" i="1"/>
  <c r="W4362" i="1" s="1"/>
  <c r="AG3561" i="1"/>
  <c r="AG4486" i="1" s="1"/>
  <c r="Q3372" i="1"/>
  <c r="E3561" i="1"/>
  <c r="AH3378" i="1"/>
  <c r="AH4303" i="1" s="1"/>
  <c r="M3482" i="1"/>
  <c r="E3554" i="1"/>
  <c r="Z3463" i="1"/>
  <c r="Z4388" i="1" s="1"/>
  <c r="G3512" i="1"/>
  <c r="AC3430" i="1"/>
  <c r="AC4355" i="1" s="1"/>
  <c r="U3370" i="1"/>
  <c r="BB3489" i="1"/>
  <c r="BB4414" i="1" s="1"/>
  <c r="AQ3426" i="1"/>
  <c r="AQ4351" i="1" s="1"/>
  <c r="AL3421" i="1"/>
  <c r="AL4346" i="1" s="1"/>
  <c r="BE3446" i="1"/>
  <c r="BE4371" i="1" s="1"/>
  <c r="Y3495" i="1"/>
  <c r="Y4420" i="1" s="1"/>
  <c r="BB3467" i="1"/>
  <c r="BB4392" i="1" s="1"/>
  <c r="AQ3421" i="1"/>
  <c r="AQ4346" i="1" s="1"/>
  <c r="AT3505" i="1"/>
  <c r="AT4430" i="1" s="1"/>
  <c r="J3357" i="1"/>
  <c r="L3472" i="1"/>
  <c r="G3416" i="1"/>
  <c r="AE3387" i="1"/>
  <c r="AE4312" i="1" s="1"/>
  <c r="AE3485" i="1"/>
  <c r="AE4410" i="1" s="1"/>
  <c r="AZ3570" i="1"/>
  <c r="AZ4495" i="1" s="1"/>
  <c r="AS3561" i="1"/>
  <c r="AS4486" i="1" s="1"/>
  <c r="E3408" i="1"/>
  <c r="U3406" i="1"/>
  <c r="AQ3490" i="1"/>
  <c r="AQ4415" i="1" s="1"/>
  <c r="AF3360" i="1"/>
  <c r="AF4285" i="1" s="1"/>
  <c r="AP3484" i="1"/>
  <c r="AP4409" i="1" s="1"/>
  <c r="E3529" i="1"/>
  <c r="AJ3358" i="1"/>
  <c r="AJ4283" i="1" s="1"/>
  <c r="BD3363" i="1"/>
  <c r="BD4288" i="1" s="1"/>
  <c r="L3449" i="1"/>
  <c r="Q3485" i="1"/>
  <c r="R3451" i="1"/>
  <c r="AR3410" i="1"/>
  <c r="AR4335" i="1" s="1"/>
  <c r="H3488" i="1"/>
  <c r="AK3420" i="1"/>
  <c r="AK4345" i="1" s="1"/>
  <c r="AI3451" i="1"/>
  <c r="AI4376" i="1" s="1"/>
  <c r="Q3577" i="1"/>
  <c r="G3527" i="1"/>
  <c r="S3498" i="1"/>
  <c r="G3430" i="1"/>
  <c r="X3358" i="1"/>
  <c r="X4283" i="1" s="1"/>
  <c r="R3379" i="1"/>
  <c r="R3498" i="1"/>
  <c r="AM3481" i="1"/>
  <c r="AM4406" i="1" s="1"/>
  <c r="AV3491" i="1"/>
  <c r="AV4416" i="1" s="1"/>
  <c r="U3472" i="1"/>
  <c r="AC3362" i="1"/>
  <c r="AC4287" i="1" s="1"/>
  <c r="AA3362" i="1"/>
  <c r="AA4287" i="1" s="1"/>
  <c r="Z3558" i="1"/>
  <c r="Z4483" i="1" s="1"/>
  <c r="BE3430" i="1"/>
  <c r="BE4355" i="1" s="1"/>
  <c r="AE3362" i="1"/>
  <c r="AE4287" i="1" s="1"/>
  <c r="E3362" i="1"/>
  <c r="BF3533" i="1"/>
  <c r="BF4458" i="1" s="1"/>
  <c r="AM3521" i="1"/>
  <c r="AM4446" i="1" s="1"/>
  <c r="BA3439" i="1"/>
  <c r="BA4364" i="1" s="1"/>
  <c r="R3358" i="1"/>
  <c r="R3430" i="1"/>
  <c r="AX3453" i="1"/>
  <c r="AX4378" i="1" s="1"/>
  <c r="BB3457" i="1"/>
  <c r="BB4382" i="1" s="1"/>
  <c r="AO3459" i="1"/>
  <c r="AO4384" i="1" s="1"/>
  <c r="AD3438" i="1"/>
  <c r="AD4363" i="1" s="1"/>
  <c r="M3510" i="1"/>
  <c r="AN3469" i="1"/>
  <c r="AN4394" i="1" s="1"/>
  <c r="AI3403" i="1"/>
  <c r="AI4328" i="1" s="1"/>
  <c r="AU3578" i="1"/>
  <c r="AU4503" i="1" s="1"/>
  <c r="AB3581" i="1"/>
  <c r="AB4506" i="1" s="1"/>
  <c r="L3362" i="1"/>
  <c r="AC3554" i="1"/>
  <c r="AC4479" i="1" s="1"/>
  <c r="I3388" i="1"/>
  <c r="D3497" i="1"/>
  <c r="S3554" i="1"/>
  <c r="AN3494" i="1"/>
  <c r="AN4419" i="1" s="1"/>
  <c r="T3444" i="1"/>
  <c r="H3497" i="1"/>
  <c r="E3468" i="1"/>
  <c r="N3557" i="1"/>
  <c r="O3362" i="1"/>
  <c r="BF3483" i="1"/>
  <c r="BF4408" i="1" s="1"/>
  <c r="AO3499" i="1"/>
  <c r="AO4424" i="1" s="1"/>
  <c r="AB3358" i="1"/>
  <c r="AB4283" i="1" s="1"/>
  <c r="AV3356" i="1"/>
  <c r="AV4281" i="1" s="1"/>
  <c r="BC3420" i="1"/>
  <c r="BC4345" i="1" s="1"/>
  <c r="AU3453" i="1"/>
  <c r="AU4378" i="1" s="1"/>
  <c r="AI3495" i="1"/>
  <c r="AI4420" i="1" s="1"/>
  <c r="E3464" i="1"/>
  <c r="K3442" i="1"/>
  <c r="I3564" i="1"/>
  <c r="H3544" i="1"/>
  <c r="Z3450" i="1"/>
  <c r="Z4375" i="1" s="1"/>
  <c r="AF3371" i="1"/>
  <c r="AF4296" i="1" s="1"/>
  <c r="AE3521" i="1"/>
  <c r="AE4446" i="1" s="1"/>
  <c r="AW3449" i="1"/>
  <c r="AW4374" i="1" s="1"/>
  <c r="AL3475" i="1"/>
  <c r="AL4400" i="1" s="1"/>
  <c r="AL3564" i="1"/>
  <c r="AL4489" i="1" s="1"/>
  <c r="AK3490" i="1"/>
  <c r="AK4415" i="1" s="1"/>
  <c r="AJ3490" i="1"/>
  <c r="AJ4415" i="1" s="1"/>
  <c r="I3475" i="1"/>
  <c r="AF3370" i="1"/>
  <c r="AF4295" i="1" s="1"/>
  <c r="J3416" i="1"/>
  <c r="AQ3497" i="1"/>
  <c r="AQ4422" i="1" s="1"/>
  <c r="BB3370" i="1"/>
  <c r="BB4295" i="1" s="1"/>
  <c r="AL3389" i="1"/>
  <c r="AL4314" i="1" s="1"/>
  <c r="AK3484" i="1"/>
  <c r="AK4409" i="1" s="1"/>
  <c r="AX3362" i="1"/>
  <c r="AX4287" i="1" s="1"/>
  <c r="W3457" i="1"/>
  <c r="W4382" i="1" s="1"/>
  <c r="E3445" i="1"/>
  <c r="BA3444" i="1"/>
  <c r="BA4369" i="1" s="1"/>
  <c r="X3363" i="1"/>
  <c r="X4288" i="1" s="1"/>
  <c r="D3453" i="1"/>
  <c r="AI3437" i="1"/>
  <c r="AI4362" i="1" s="1"/>
  <c r="I3478" i="1"/>
  <c r="G3557" i="1"/>
  <c r="E3421" i="1"/>
  <c r="BD3499" i="1"/>
  <c r="BD4424" i="1" s="1"/>
  <c r="X3553" i="1"/>
  <c r="X4478" i="1" s="1"/>
  <c r="H3360" i="1"/>
  <c r="R3363" i="1"/>
  <c r="AV3561" i="1"/>
  <c r="AV4486" i="1" s="1"/>
  <c r="L3453" i="1"/>
  <c r="F3561" i="1"/>
  <c r="F3489" i="1"/>
  <c r="F3431" i="1"/>
  <c r="E3491" i="1"/>
  <c r="AG3407" i="1"/>
  <c r="AG4332" i="1" s="1"/>
  <c r="G3357" i="1"/>
  <c r="BC3483" i="1"/>
  <c r="BC4408" i="1" s="1"/>
  <c r="BC3548" i="1"/>
  <c r="BC4473" i="1" s="1"/>
  <c r="AY3445" i="1"/>
  <c r="AY4370" i="1" s="1"/>
  <c r="AV3381" i="1"/>
  <c r="AV4306" i="1" s="1"/>
  <c r="AX3357" i="1"/>
  <c r="AX4282" i="1" s="1"/>
  <c r="AL3493" i="1"/>
  <c r="AL4418" i="1" s="1"/>
  <c r="AZ3503" i="1"/>
  <c r="AZ4428" i="1" s="1"/>
  <c r="AD3489" i="1"/>
  <c r="AD4414" i="1" s="1"/>
  <c r="AD3514" i="1"/>
  <c r="AD4439" i="1" s="1"/>
  <c r="BB3464" i="1"/>
  <c r="BB4389" i="1" s="1"/>
  <c r="AI3443" i="1"/>
  <c r="AI4368" i="1" s="1"/>
  <c r="AH3516" i="1"/>
  <c r="AH4441" i="1" s="1"/>
  <c r="BF3426" i="1"/>
  <c r="BF4351" i="1" s="1"/>
  <c r="H3461" i="1"/>
  <c r="AJ3426" i="1"/>
  <c r="AJ4351" i="1" s="1"/>
  <c r="M3541" i="1"/>
  <c r="V3356" i="1"/>
  <c r="AD3430" i="1"/>
  <c r="AD4355" i="1" s="1"/>
  <c r="T3437" i="1"/>
  <c r="E3381" i="1"/>
  <c r="V3464" i="1"/>
  <c r="AJ3362" i="1"/>
  <c r="AJ4287" i="1" s="1"/>
  <c r="E3388" i="1"/>
  <c r="BC3376" i="1"/>
  <c r="BC4301" i="1" s="1"/>
  <c r="K3433" i="1"/>
  <c r="Y3453" i="1"/>
  <c r="Y4378" i="1" s="1"/>
  <c r="AL3490" i="1"/>
  <c r="AL4415" i="1" s="1"/>
  <c r="AC3484" i="1"/>
  <c r="AC4409" i="1" s="1"/>
  <c r="BD3366" i="1"/>
  <c r="BD4291" i="1" s="1"/>
  <c r="AG3489" i="1"/>
  <c r="AG4414" i="1" s="1"/>
  <c r="AU3525" i="1"/>
  <c r="AU4450" i="1" s="1"/>
  <c r="X3490" i="1"/>
  <c r="X4415" i="1" s="1"/>
  <c r="H3469" i="1"/>
  <c r="R3448" i="1"/>
  <c r="AE3408" i="1"/>
  <c r="AE4333" i="1" s="1"/>
  <c r="AK3385" i="1"/>
  <c r="AK4310" i="1" s="1"/>
  <c r="AC3495" i="1"/>
  <c r="AC4420" i="1" s="1"/>
  <c r="AF3529" i="1"/>
  <c r="AF4454" i="1" s="1"/>
  <c r="L3459" i="1"/>
  <c r="U3436" i="1"/>
  <c r="AJ3558" i="1"/>
  <c r="AJ4483" i="1" s="1"/>
  <c r="AA3429" i="1"/>
  <c r="AA4354" i="1" s="1"/>
  <c r="AQ3408" i="1"/>
  <c r="AQ4333" i="1" s="1"/>
  <c r="G3552" i="1"/>
  <c r="BA3544" i="1"/>
  <c r="BA4469" i="1" s="1"/>
  <c r="AP3362" i="1"/>
  <c r="AP4287" i="1" s="1"/>
  <c r="K3505" i="1"/>
  <c r="AR3482" i="1"/>
  <c r="AR4407" i="1" s="1"/>
  <c r="R3392" i="1"/>
  <c r="D3360" i="1"/>
  <c r="BC3442" i="1"/>
  <c r="BC4367" i="1" s="1"/>
  <c r="AD3464" i="1"/>
  <c r="AD4389" i="1" s="1"/>
  <c r="AA3387" i="1"/>
  <c r="AA4312" i="1" s="1"/>
  <c r="AT3544" i="1"/>
  <c r="AT4469" i="1" s="1"/>
  <c r="Q3421" i="1"/>
  <c r="M3479" i="1"/>
  <c r="AS3474" i="1"/>
  <c r="AS4399" i="1" s="1"/>
  <c r="P3430" i="1"/>
  <c r="AZ3363" i="1"/>
  <c r="AZ4288" i="1" s="1"/>
  <c r="AH3437" i="1"/>
  <c r="AH4362" i="1" s="1"/>
  <c r="J3571" i="1"/>
  <c r="AS3388" i="1"/>
  <c r="AS4313" i="1" s="1"/>
  <c r="AH3416" i="1"/>
  <c r="AH4341" i="1" s="1"/>
  <c r="AF3502" i="1"/>
  <c r="AF4427" i="1" s="1"/>
  <c r="AL3467" i="1"/>
  <c r="AL4392" i="1" s="1"/>
  <c r="K3539" i="1"/>
  <c r="F3369" i="1"/>
  <c r="BE3465" i="1"/>
  <c r="BE4390" i="1" s="1"/>
  <c r="O3411" i="1"/>
  <c r="AA3358" i="1"/>
  <c r="AA4283" i="1" s="1"/>
  <c r="S3474" i="1"/>
  <c r="AI3499" i="1"/>
  <c r="AI4424" i="1" s="1"/>
  <c r="AB3416" i="1"/>
  <c r="AB4341" i="1" s="1"/>
  <c r="AI3394" i="1"/>
  <c r="AI4319" i="1" s="1"/>
  <c r="G3537" i="1"/>
  <c r="AZ3485" i="1"/>
  <c r="AZ4410" i="1" s="1"/>
  <c r="U3552" i="1"/>
  <c r="AB3430" i="1"/>
  <c r="AB4355" i="1" s="1"/>
  <c r="AQ3464" i="1"/>
  <c r="AQ4389" i="1" s="1"/>
  <c r="AG3365" i="1"/>
  <c r="AG4290" i="1" s="1"/>
  <c r="BB3462" i="1"/>
  <c r="BB4387" i="1" s="1"/>
  <c r="T3357" i="1"/>
  <c r="Y3498" i="1"/>
  <c r="Y4423" i="1" s="1"/>
  <c r="AC3547" i="1"/>
  <c r="AC4472" i="1" s="1"/>
  <c r="L3403" i="1"/>
  <c r="AJ3481" i="1"/>
  <c r="AJ4406" i="1" s="1"/>
  <c r="AQ3465" i="1"/>
  <c r="AQ4390" i="1" s="1"/>
  <c r="AL3561" i="1"/>
  <c r="AL4486" i="1" s="1"/>
  <c r="AZ3494" i="1"/>
  <c r="AZ4419" i="1" s="1"/>
  <c r="H3529" i="1"/>
  <c r="AP3363" i="1"/>
  <c r="AP4288" i="1" s="1"/>
  <c r="AK3416" i="1"/>
  <c r="AK4341" i="1" s="1"/>
  <c r="F3529" i="1"/>
  <c r="AM3510" i="1"/>
  <c r="AM4435" i="1" s="1"/>
  <c r="J3371" i="1"/>
  <c r="AW3424" i="1"/>
  <c r="AW4349" i="1" s="1"/>
  <c r="AZ3499" i="1"/>
  <c r="AZ4424" i="1" s="1"/>
  <c r="BA3464" i="1"/>
  <c r="BA4389" i="1" s="1"/>
  <c r="AG3389" i="1"/>
  <c r="AG4314" i="1" s="1"/>
  <c r="Q3564" i="1"/>
  <c r="T3530" i="1"/>
  <c r="W3417" i="1"/>
  <c r="W4342" i="1" s="1"/>
  <c r="T3484" i="1"/>
  <c r="AY3512" i="1"/>
  <c r="AY4437" i="1" s="1"/>
  <c r="M3539" i="1"/>
  <c r="F3389" i="1"/>
  <c r="H3477" i="1"/>
  <c r="AD3502" i="1"/>
  <c r="AD4427" i="1" s="1"/>
  <c r="M3389" i="1"/>
  <c r="AD3435" i="1"/>
  <c r="AD4360" i="1" s="1"/>
  <c r="P3388" i="1"/>
  <c r="U3483" i="1"/>
  <c r="AQ3417" i="1"/>
  <c r="AQ4342" i="1" s="1"/>
  <c r="Z3373" i="1"/>
  <c r="Z4298" i="1" s="1"/>
  <c r="AE3468" i="1"/>
  <c r="AE4393" i="1" s="1"/>
  <c r="K3504" i="1"/>
  <c r="AL3447" i="1"/>
  <c r="AL4372" i="1" s="1"/>
  <c r="AB3421" i="1"/>
  <c r="AB4346" i="1" s="1"/>
  <c r="X3495" i="1"/>
  <c r="X4420" i="1" s="1"/>
  <c r="U3449" i="1"/>
  <c r="AS3571" i="1"/>
  <c r="AS4496" i="1" s="1"/>
  <c r="S3449" i="1"/>
  <c r="AE3381" i="1"/>
  <c r="AE4306" i="1" s="1"/>
  <c r="AJ3475" i="1"/>
  <c r="AJ4400" i="1" s="1"/>
  <c r="Z3363" i="1"/>
  <c r="Z4288" i="1" s="1"/>
  <c r="K3362" i="1"/>
  <c r="O3364" i="1"/>
  <c r="AY3360" i="1"/>
  <c r="AY4285" i="1" s="1"/>
  <c r="U3435" i="1"/>
  <c r="D3395" i="1"/>
  <c r="AG3381" i="1"/>
  <c r="AG4306" i="1" s="1"/>
  <c r="AQ3481" i="1"/>
  <c r="AQ4406" i="1" s="1"/>
  <c r="AI3435" i="1"/>
  <c r="AI4360" i="1" s="1"/>
  <c r="L3499" i="1"/>
  <c r="AM3403" i="1"/>
  <c r="AM4328" i="1" s="1"/>
  <c r="AM3497" i="1"/>
  <c r="AM4422" i="1" s="1"/>
  <c r="AU3564" i="1"/>
  <c r="AU4489" i="1" s="1"/>
  <c r="K3468" i="1"/>
  <c r="W3553" i="1"/>
  <c r="W4478" i="1" s="1"/>
  <c r="AB3439" i="1"/>
  <c r="AB4364" i="1" s="1"/>
  <c r="AN3489" i="1"/>
  <c r="AN4414" i="1" s="1"/>
  <c r="H3554" i="1"/>
  <c r="AP3464" i="1"/>
  <c r="AP4389" i="1" s="1"/>
  <c r="F3512" i="1"/>
  <c r="R3472" i="1"/>
  <c r="AE3453" i="1"/>
  <c r="AE4378" i="1" s="1"/>
  <c r="AC3467" i="1"/>
  <c r="AC4392" i="1" s="1"/>
  <c r="W3485" i="1"/>
  <c r="W4410" i="1" s="1"/>
  <c r="AE3366" i="1"/>
  <c r="AE4291" i="1" s="1"/>
  <c r="AR3569" i="1"/>
  <c r="AR4494" i="1" s="1"/>
  <c r="D3408" i="1"/>
  <c r="AP3556" i="1"/>
  <c r="AP4481" i="1" s="1"/>
  <c r="G3363" i="1"/>
  <c r="H3411" i="1"/>
  <c r="K3475" i="1"/>
  <c r="X3478" i="1"/>
  <c r="X4403" i="1" s="1"/>
  <c r="S3574" i="1"/>
  <c r="AY3435" i="1"/>
  <c r="AY4360" i="1" s="1"/>
  <c r="P3574" i="1"/>
  <c r="AY3394" i="1"/>
  <c r="AY4319" i="1" s="1"/>
  <c r="BB3571" i="1"/>
  <c r="BB4496" i="1" s="1"/>
  <c r="Y3494" i="1"/>
  <c r="Y4419" i="1" s="1"/>
  <c r="L3516" i="1"/>
  <c r="AV3554" i="1"/>
  <c r="AV4479" i="1" s="1"/>
  <c r="AO3453" i="1"/>
  <c r="AO4378" i="1" s="1"/>
  <c r="L3442" i="1"/>
  <c r="L3552" i="1"/>
  <c r="Z3395" i="1"/>
  <c r="Z4320" i="1" s="1"/>
  <c r="M3449" i="1"/>
  <c r="AF3437" i="1"/>
  <c r="AF4362" i="1" s="1"/>
  <c r="P3380" i="1"/>
  <c r="AP3356" i="1"/>
  <c r="AP4281" i="1" s="1"/>
  <c r="M3494" i="1"/>
  <c r="M3470" i="1"/>
  <c r="S3445" i="1"/>
  <c r="D3434" i="1"/>
  <c r="AH3528" i="1"/>
  <c r="AH4453" i="1" s="1"/>
  <c r="AH3392" i="1"/>
  <c r="AH4317" i="1" s="1"/>
  <c r="AA3394" i="1"/>
  <c r="AA4319" i="1" s="1"/>
  <c r="G3445" i="1"/>
  <c r="AT3368" i="1"/>
  <c r="AT4293" i="1" s="1"/>
  <c r="BE3435" i="1"/>
  <c r="BE4360" i="1" s="1"/>
  <c r="AG3388" i="1"/>
  <c r="AG4313" i="1" s="1"/>
  <c r="AQ3381" i="1"/>
  <c r="AQ4306" i="1" s="1"/>
  <c r="AP3444" i="1"/>
  <c r="AP4369" i="1" s="1"/>
  <c r="O3457" i="1"/>
  <c r="T3457" i="1"/>
  <c r="T3362" i="1"/>
  <c r="F3482" i="1"/>
  <c r="AF3363" i="1"/>
  <c r="AF4288" i="1" s="1"/>
  <c r="Y3388" i="1"/>
  <c r="Y4313" i="1" s="1"/>
  <c r="AX3463" i="1"/>
  <c r="AX4388" i="1" s="1"/>
  <c r="BD3555" i="1"/>
  <c r="BD4480" i="1" s="1"/>
  <c r="L3564" i="1"/>
  <c r="E3507" i="1"/>
  <c r="AP3563" i="1"/>
  <c r="AP4488" i="1" s="1"/>
  <c r="AY3557" i="1"/>
  <c r="AY4482" i="1" s="1"/>
  <c r="P3495" i="1"/>
  <c r="AV3490" i="1"/>
  <c r="AV4415" i="1" s="1"/>
  <c r="Y3445" i="1"/>
  <c r="Y4370" i="1" s="1"/>
  <c r="AV3451" i="1"/>
  <c r="AV4376" i="1" s="1"/>
  <c r="AX3411" i="1"/>
  <c r="AX4336" i="1" s="1"/>
  <c r="AR3477" i="1"/>
  <c r="AR4402" i="1" s="1"/>
  <c r="AI3436" i="1"/>
  <c r="AI4361" i="1" s="1"/>
  <c r="F3495" i="1"/>
  <c r="AA3566" i="1"/>
  <c r="AA4491" i="1" s="1"/>
  <c r="AJ3536" i="1"/>
  <c r="AJ4461" i="1" s="1"/>
  <c r="P3489" i="1"/>
  <c r="M3483" i="1"/>
  <c r="AS3363" i="1"/>
  <c r="AS4288" i="1" s="1"/>
  <c r="X3564" i="1"/>
  <c r="X4489" i="1" s="1"/>
  <c r="Y3450" i="1"/>
  <c r="Y4375" i="1" s="1"/>
  <c r="BE3444" i="1"/>
  <c r="BE4369" i="1" s="1"/>
  <c r="M3474" i="1"/>
  <c r="E3429" i="1"/>
  <c r="AZ3376" i="1"/>
  <c r="AZ4301" i="1" s="1"/>
  <c r="AX3513" i="1"/>
  <c r="AX4438" i="1" s="1"/>
  <c r="AA3484" i="1"/>
  <c r="AA4409" i="1" s="1"/>
  <c r="V3475" i="1"/>
  <c r="BE3403" i="1"/>
  <c r="BE4328" i="1" s="1"/>
  <c r="AT3430" i="1"/>
  <c r="AT4355" i="1" s="1"/>
  <c r="AW3388" i="1"/>
  <c r="AW4313" i="1" s="1"/>
  <c r="AV3394" i="1"/>
  <c r="AV4319" i="1" s="1"/>
  <c r="D3472" i="1"/>
  <c r="AB3428" i="1"/>
  <c r="AB4353" i="1" s="1"/>
  <c r="AZ3388" i="1"/>
  <c r="AZ4313" i="1" s="1"/>
  <c r="L3485" i="1"/>
  <c r="E3545" i="1"/>
  <c r="BB3402" i="1"/>
  <c r="BB4327" i="1" s="1"/>
  <c r="N3417" i="1"/>
  <c r="AD3385" i="1"/>
  <c r="AD4310" i="1" s="1"/>
  <c r="AI3564" i="1"/>
  <c r="AI4489" i="1" s="1"/>
  <c r="AA3516" i="1"/>
  <c r="AA4441" i="1" s="1"/>
  <c r="AK3444" i="1"/>
  <c r="AK4369" i="1" s="1"/>
  <c r="M3444" i="1"/>
  <c r="M3430" i="1"/>
  <c r="J3481" i="1"/>
  <c r="AW3364" i="1"/>
  <c r="AW4289" i="1" s="1"/>
  <c r="P3539" i="1"/>
  <c r="L3475" i="1"/>
  <c r="N3365" i="1"/>
  <c r="I3484" i="1"/>
  <c r="AD3387" i="1"/>
  <c r="AD4312" i="1" s="1"/>
  <c r="U3442" i="1"/>
  <c r="AH3498" i="1"/>
  <c r="AH4423" i="1" s="1"/>
  <c r="AT3445" i="1"/>
  <c r="AT4370" i="1" s="1"/>
  <c r="AE3483" i="1"/>
  <c r="AE4408" i="1" s="1"/>
  <c r="X3542" i="1"/>
  <c r="X4467" i="1" s="1"/>
  <c r="AF3449" i="1"/>
  <c r="AF4374" i="1" s="1"/>
  <c r="F3457" i="1"/>
  <c r="BB3482" i="1"/>
  <c r="BB4407" i="1" s="1"/>
  <c r="AG3510" i="1"/>
  <c r="AG4435" i="1" s="1"/>
  <c r="AA3395" i="1"/>
  <c r="AA4320" i="1" s="1"/>
  <c r="AF3495" i="1"/>
  <c r="AF4420" i="1" s="1"/>
  <c r="G3499" i="1"/>
  <c r="AL3571" i="1"/>
  <c r="AL4496" i="1" s="1"/>
  <c r="AH3453" i="1"/>
  <c r="AH4378" i="1" s="1"/>
  <c r="O3553" i="1"/>
  <c r="AD3381" i="1"/>
  <c r="AD4306" i="1" s="1"/>
  <c r="D3571" i="1"/>
  <c r="AL3544" i="1"/>
  <c r="AL4469" i="1" s="1"/>
  <c r="AS3381" i="1"/>
  <c r="AS4306" i="1" s="1"/>
  <c r="O3497" i="1"/>
  <c r="AM3406" i="1"/>
  <c r="AM4331" i="1" s="1"/>
  <c r="AR3389" i="1"/>
  <c r="AR4314" i="1" s="1"/>
  <c r="AV3362" i="1"/>
  <c r="AV4287" i="1" s="1"/>
  <c r="AK3362" i="1"/>
  <c r="AK4287" i="1" s="1"/>
  <c r="AE3388" i="1"/>
  <c r="AE4313" i="1" s="1"/>
  <c r="AC3525" i="1"/>
  <c r="AC4450" i="1" s="1"/>
  <c r="X3499" i="1"/>
  <c r="X4424" i="1" s="1"/>
  <c r="BB3556" i="1"/>
  <c r="BB4481" i="1" s="1"/>
  <c r="BE3365" i="1"/>
  <c r="BE4290" i="1" s="1"/>
  <c r="AK3554" i="1"/>
  <c r="AK4479" i="1" s="1"/>
  <c r="R3447" i="1"/>
  <c r="AO3559" i="1"/>
  <c r="AO4484" i="1" s="1"/>
  <c r="AB3449" i="1"/>
  <c r="AB4374" i="1" s="1"/>
  <c r="G3539" i="1"/>
  <c r="AO3445" i="1"/>
  <c r="AO4370" i="1" s="1"/>
  <c r="AQ3554" i="1"/>
  <c r="AQ4479" i="1" s="1"/>
  <c r="AA3377" i="1"/>
  <c r="AA4302" i="1" s="1"/>
  <c r="BC3535" i="1"/>
  <c r="BC4460" i="1" s="1"/>
  <c r="BF3581" i="1"/>
  <c r="BF4506" i="1" s="1"/>
  <c r="N3463" i="1"/>
  <c r="AV3503" i="1"/>
  <c r="AV4428" i="1" s="1"/>
  <c r="BB3365" i="1"/>
  <c r="BB4290" i="1" s="1"/>
  <c r="F3366" i="1"/>
  <c r="AJ3399" i="1"/>
  <c r="AJ4324" i="1" s="1"/>
  <c r="V3468" i="1"/>
  <c r="AZ3428" i="1"/>
  <c r="AZ4353" i="1" s="1"/>
  <c r="S3573" i="1"/>
  <c r="AJ3518" i="1"/>
  <c r="AJ4443" i="1" s="1"/>
  <c r="AJ3535" i="1"/>
  <c r="AJ4460" i="1" s="1"/>
  <c r="Y3410" i="1"/>
  <c r="Y4335" i="1" s="1"/>
  <c r="AJ3571" i="1"/>
  <c r="AJ4496" i="1" s="1"/>
  <c r="AJ3553" i="1"/>
  <c r="AJ4478" i="1" s="1"/>
  <c r="AG3447" i="1"/>
  <c r="AG4372" i="1" s="1"/>
  <c r="Q3419" i="1"/>
  <c r="K3557" i="1"/>
  <c r="AL3387" i="1"/>
  <c r="AL4312" i="1" s="1"/>
  <c r="AX3390" i="1"/>
  <c r="AX4315" i="1" s="1"/>
  <c r="AG3521" i="1"/>
  <c r="AG4446" i="1" s="1"/>
  <c r="AC3437" i="1"/>
  <c r="AC4362" i="1" s="1"/>
  <c r="AM3489" i="1"/>
  <c r="AM4414" i="1" s="1"/>
  <c r="AQ3491" i="1"/>
  <c r="AQ4416" i="1" s="1"/>
  <c r="AT3564" i="1"/>
  <c r="AT4489" i="1" s="1"/>
  <c r="AR3382" i="1"/>
  <c r="AR4307" i="1" s="1"/>
  <c r="H3492" i="1"/>
  <c r="AB3518" i="1"/>
  <c r="AB4443" i="1" s="1"/>
  <c r="F3499" i="1"/>
  <c r="E3552" i="1"/>
  <c r="R3429" i="1"/>
  <c r="AF3394" i="1"/>
  <c r="AF4319" i="1" s="1"/>
  <c r="AH3358" i="1"/>
  <c r="AH4283" i="1" s="1"/>
  <c r="W3436" i="1"/>
  <c r="W4361" i="1" s="1"/>
  <c r="AL3557" i="1"/>
  <c r="AL4482" i="1" s="1"/>
  <c r="AN3371" i="1"/>
  <c r="AN4296" i="1" s="1"/>
  <c r="W3561" i="1"/>
  <c r="W4486" i="1" s="1"/>
  <c r="AD3358" i="1"/>
  <c r="AD4283" i="1" s="1"/>
  <c r="W3558" i="1"/>
  <c r="W4483" i="1" s="1"/>
  <c r="M3360" i="1"/>
  <c r="Q3447" i="1"/>
  <c r="AS3557" i="1"/>
  <c r="AS4482" i="1" s="1"/>
  <c r="X3442" i="1"/>
  <c r="X4367" i="1" s="1"/>
  <c r="AW3407" i="1"/>
  <c r="AW4332" i="1" s="1"/>
  <c r="BB3567" i="1"/>
  <c r="BB4492" i="1" s="1"/>
  <c r="AB3481" i="1"/>
  <c r="AB4406" i="1" s="1"/>
  <c r="AS3580" i="1"/>
  <c r="AS4505" i="1" s="1"/>
  <c r="AN3416" i="1"/>
  <c r="AN4341" i="1" s="1"/>
  <c r="AG3394" i="1"/>
  <c r="AG4319" i="1" s="1"/>
  <c r="X3528" i="1"/>
  <c r="X4453" i="1" s="1"/>
  <c r="AZ3524" i="1"/>
  <c r="AZ4449" i="1" s="1"/>
  <c r="AM3524" i="1"/>
  <c r="AM4449" i="1" s="1"/>
  <c r="X3492" i="1"/>
  <c r="X4417" i="1" s="1"/>
  <c r="K3392" i="1"/>
  <c r="Q3569" i="1"/>
  <c r="X3401" i="1"/>
  <c r="X4326" i="1" s="1"/>
  <c r="T3465" i="1"/>
  <c r="I3393" i="1"/>
  <c r="AI3396" i="1"/>
  <c r="AI4321" i="1" s="1"/>
  <c r="X3383" i="1"/>
  <c r="X4308" i="1" s="1"/>
  <c r="AA3378" i="1"/>
  <c r="AA4303" i="1" s="1"/>
  <c r="AQ3492" i="1"/>
  <c r="AQ4417" i="1" s="1"/>
  <c r="R3555" i="1"/>
  <c r="BA3389" i="1"/>
  <c r="BA4314" i="1" s="1"/>
  <c r="AA3439" i="1"/>
  <c r="AA4364" i="1" s="1"/>
  <c r="AZ3506" i="1"/>
  <c r="AZ4431" i="1" s="1"/>
  <c r="N3577" i="1"/>
  <c r="BC3400" i="1"/>
  <c r="BC4325" i="1" s="1"/>
  <c r="T3382" i="1"/>
  <c r="N3574" i="1"/>
  <c r="O3448" i="1"/>
  <c r="AH3357" i="1"/>
  <c r="AH4282" i="1" s="1"/>
  <c r="I3394" i="1"/>
  <c r="AE3509" i="1"/>
  <c r="AE4434" i="1" s="1"/>
  <c r="T3373" i="1"/>
  <c r="AL3579" i="1"/>
  <c r="AL4504" i="1" s="1"/>
  <c r="AP3475" i="1"/>
  <c r="AP4400" i="1" s="1"/>
  <c r="L3375" i="1"/>
  <c r="AI3392" i="1"/>
  <c r="AI4317" i="1" s="1"/>
  <c r="F3558" i="1"/>
  <c r="AD3530" i="1"/>
  <c r="AD4455" i="1" s="1"/>
  <c r="AB3460" i="1"/>
  <c r="AB4385" i="1" s="1"/>
  <c r="AB3508" i="1"/>
  <c r="AB4433" i="1" s="1"/>
  <c r="AN3529" i="1"/>
  <c r="AN4454" i="1" s="1"/>
  <c r="T3390" i="1"/>
  <c r="AU3530" i="1"/>
  <c r="AU4455" i="1" s="1"/>
  <c r="H3369" i="1"/>
  <c r="T3556" i="1"/>
  <c r="L3569" i="1"/>
  <c r="R3407" i="1"/>
  <c r="AC3548" i="1"/>
  <c r="AC4473" i="1" s="1"/>
  <c r="BB3412" i="1"/>
  <c r="BB4337" i="1" s="1"/>
  <c r="W3552" i="1"/>
  <c r="W4477" i="1" s="1"/>
  <c r="K3512" i="1"/>
  <c r="AJ3381" i="1"/>
  <c r="AJ4306" i="1" s="1"/>
  <c r="F3515" i="1"/>
  <c r="AO3359" i="1"/>
  <c r="AO4284" i="1" s="1"/>
  <c r="AZ3487" i="1"/>
  <c r="AZ4412" i="1" s="1"/>
  <c r="BE3434" i="1"/>
  <c r="BE4359" i="1" s="1"/>
  <c r="BA3383" i="1"/>
  <c r="BA4308" i="1" s="1"/>
  <c r="BD3553" i="1"/>
  <c r="BD4478" i="1" s="1"/>
  <c r="D3480" i="1"/>
  <c r="H3546" i="1"/>
  <c r="Y3515" i="1"/>
  <c r="Y4440" i="1" s="1"/>
  <c r="AA3499" i="1"/>
  <c r="AA4424" i="1" s="1"/>
  <c r="AW3534" i="1"/>
  <c r="AW4459" i="1" s="1"/>
  <c r="F3363" i="1"/>
  <c r="AH3377" i="1"/>
  <c r="AH4302" i="1" s="1"/>
  <c r="R3406" i="1"/>
  <c r="AR3402" i="1"/>
  <c r="AR4327" i="1" s="1"/>
  <c r="AB3562" i="1"/>
  <c r="AB4487" i="1" s="1"/>
  <c r="N3420" i="1"/>
  <c r="E3369" i="1"/>
  <c r="AQ3503" i="1"/>
  <c r="AQ4428" i="1" s="1"/>
  <c r="O3530" i="1"/>
  <c r="AE3425" i="1"/>
  <c r="AE4350" i="1" s="1"/>
  <c r="AV3575" i="1"/>
  <c r="AV4500" i="1" s="1"/>
  <c r="O3540" i="1"/>
  <c r="AN3543" i="1"/>
  <c r="AN4468" i="1" s="1"/>
  <c r="X3470" i="1"/>
  <c r="X4395" i="1" s="1"/>
  <c r="AT3358" i="1"/>
  <c r="AT4283" i="1" s="1"/>
  <c r="S3374" i="1"/>
  <c r="E3451" i="1"/>
  <c r="BA3474" i="1"/>
  <c r="BA4399" i="1" s="1"/>
  <c r="AY3416" i="1"/>
  <c r="AY4341" i="1" s="1"/>
  <c r="AO3475" i="1"/>
  <c r="AO4400" i="1" s="1"/>
  <c r="BA3579" i="1"/>
  <c r="BA4504" i="1" s="1"/>
  <c r="AO3421" i="1"/>
  <c r="AO4346" i="1" s="1"/>
  <c r="K3460" i="1"/>
  <c r="AK3403" i="1"/>
  <c r="AK4328" i="1" s="1"/>
  <c r="BE3491" i="1"/>
  <c r="BE4416" i="1" s="1"/>
  <c r="AY3483" i="1"/>
  <c r="AY4408" i="1" s="1"/>
  <c r="L3384" i="1"/>
  <c r="AS3509" i="1"/>
  <c r="AS4434" i="1" s="1"/>
  <c r="AJ3370" i="1"/>
  <c r="AJ4295" i="1" s="1"/>
  <c r="AL3477" i="1"/>
  <c r="AL4402" i="1" s="1"/>
  <c r="K3527" i="1"/>
  <c r="AD3476" i="1"/>
  <c r="AD4401" i="1" s="1"/>
  <c r="BE3431" i="1"/>
  <c r="BE4356" i="1" s="1"/>
  <c r="BF3543" i="1"/>
  <c r="BF4468" i="1" s="1"/>
  <c r="L3521" i="1"/>
  <c r="R3521" i="1"/>
  <c r="AF3386" i="1"/>
  <c r="AF4311" i="1" s="1"/>
  <c r="S3555" i="1"/>
  <c r="BD3525" i="1"/>
  <c r="BD4450" i="1" s="1"/>
  <c r="AN3536" i="1"/>
  <c r="AN4461" i="1" s="1"/>
  <c r="L3563" i="1"/>
  <c r="AA3376" i="1"/>
  <c r="AA4301" i="1" s="1"/>
  <c r="R3484" i="1"/>
  <c r="AY3488" i="1"/>
  <c r="AY4413" i="1" s="1"/>
  <c r="AT3533" i="1"/>
  <c r="AT4458" i="1" s="1"/>
  <c r="AQ3367" i="1"/>
  <c r="AQ4292" i="1" s="1"/>
  <c r="BF3556" i="1"/>
  <c r="BF4481" i="1" s="1"/>
  <c r="BE3468" i="1"/>
  <c r="BE4393" i="1" s="1"/>
  <c r="K3372" i="1"/>
  <c r="P3418" i="1"/>
  <c r="BF3478" i="1"/>
  <c r="BF4403" i="1" s="1"/>
  <c r="AG3546" i="1"/>
  <c r="AG4471" i="1" s="1"/>
  <c r="AP3579" i="1"/>
  <c r="AP4504" i="1" s="1"/>
  <c r="Z3494" i="1"/>
  <c r="Z4419" i="1" s="1"/>
  <c r="AN3429" i="1"/>
  <c r="AN4354" i="1" s="1"/>
  <c r="AA3455" i="1"/>
  <c r="AA4380" i="1" s="1"/>
  <c r="AI3385" i="1"/>
  <c r="AI4310" i="1" s="1"/>
  <c r="AC3436" i="1"/>
  <c r="AC4361" i="1" s="1"/>
  <c r="BA3498" i="1"/>
  <c r="BA4423" i="1" s="1"/>
  <c r="AC3559" i="1"/>
  <c r="AC4484" i="1" s="1"/>
  <c r="AI3376" i="1"/>
  <c r="AI4301" i="1" s="1"/>
  <c r="AD3488" i="1"/>
  <c r="AD4413" i="1" s="1"/>
  <c r="BA3359" i="1"/>
  <c r="BA4284" i="1" s="1"/>
  <c r="AI3508" i="1"/>
  <c r="AI4433" i="1" s="1"/>
  <c r="D3452" i="1"/>
  <c r="AW3524" i="1"/>
  <c r="AW4449" i="1" s="1"/>
  <c r="AG3578" i="1"/>
  <c r="AG4503" i="1" s="1"/>
  <c r="AK3372" i="1"/>
  <c r="AK4297" i="1" s="1"/>
  <c r="I3577" i="1"/>
  <c r="F3546" i="1"/>
  <c r="K3432" i="1"/>
  <c r="AQ3480" i="1"/>
  <c r="AQ4405" i="1" s="1"/>
  <c r="AR3581" i="1"/>
  <c r="AR4506" i="1" s="1"/>
  <c r="M3558" i="1"/>
  <c r="I3514" i="1"/>
  <c r="AW3438" i="1"/>
  <c r="AW4363" i="1" s="1"/>
  <c r="AY3395" i="1"/>
  <c r="AY4320" i="1" s="1"/>
  <c r="BF3412" i="1"/>
  <c r="BF4337" i="1" s="1"/>
  <c r="AE3490" i="1"/>
  <c r="AE4415" i="1" s="1"/>
  <c r="Z3545" i="1"/>
  <c r="Z4470" i="1" s="1"/>
  <c r="BF3465" i="1"/>
  <c r="BF4390" i="1" s="1"/>
  <c r="E3477" i="1"/>
  <c r="AE3574" i="1"/>
  <c r="AE4499" i="1" s="1"/>
  <c r="AO3383" i="1"/>
  <c r="AO4308" i="1" s="1"/>
  <c r="J3576" i="1"/>
  <c r="BD3356" i="1"/>
  <c r="BD4281" i="1" s="1"/>
  <c r="AW3569" i="1"/>
  <c r="AW4494" i="1" s="1"/>
  <c r="AD3580" i="1"/>
  <c r="AD4505" i="1" s="1"/>
  <c r="S3470" i="1"/>
  <c r="BD3428" i="1"/>
  <c r="BD4353" i="1" s="1"/>
  <c r="AI3521" i="1"/>
  <c r="AI4446" i="1" s="1"/>
  <c r="AT3555" i="1"/>
  <c r="AT4480" i="1" s="1"/>
  <c r="AL3426" i="1"/>
  <c r="AL4351" i="1" s="1"/>
  <c r="S3478" i="1"/>
  <c r="H3373" i="1"/>
  <c r="AP3477" i="1"/>
  <c r="AP4402" i="1" s="1"/>
  <c r="J3437" i="1"/>
  <c r="P3540" i="1"/>
  <c r="H3392" i="1"/>
  <c r="P3581" i="1"/>
  <c r="N3568" i="1"/>
  <c r="AG3454" i="1"/>
  <c r="AG4379" i="1" s="1"/>
  <c r="AU3580" i="1"/>
  <c r="AU4505" i="1" s="1"/>
  <c r="AS3476" i="1"/>
  <c r="AS4401" i="1" s="1"/>
  <c r="AH3359" i="1"/>
  <c r="AH4284" i="1" s="1"/>
  <c r="AW3369" i="1"/>
  <c r="AW4294" i="1" s="1"/>
  <c r="AC3463" i="1"/>
  <c r="AC4388" i="1" s="1"/>
  <c r="AO3442" i="1"/>
  <c r="AO4367" i="1" s="1"/>
  <c r="AT3538" i="1"/>
  <c r="AT4463" i="1" s="1"/>
  <c r="Y3392" i="1"/>
  <c r="Y4317" i="1" s="1"/>
  <c r="X3468" i="1"/>
  <c r="X4393" i="1" s="1"/>
  <c r="AZ3368" i="1"/>
  <c r="AZ4293" i="1" s="1"/>
  <c r="AX3571" i="1"/>
  <c r="AX4496" i="1" s="1"/>
  <c r="I3384" i="1"/>
  <c r="V3463" i="1"/>
  <c r="T3577" i="1"/>
  <c r="N3433" i="1"/>
  <c r="S3549" i="1"/>
  <c r="X3390" i="1"/>
  <c r="X4315" i="1" s="1"/>
  <c r="AN3443" i="1"/>
  <c r="AN4368" i="1" s="1"/>
  <c r="K3374" i="1"/>
  <c r="J3558" i="1"/>
  <c r="AO3395" i="1"/>
  <c r="AO4320" i="1" s="1"/>
  <c r="AR3426" i="1"/>
  <c r="AR4351" i="1" s="1"/>
  <c r="AZ3389" i="1"/>
  <c r="AZ4314" i="1" s="1"/>
  <c r="F3365" i="1"/>
  <c r="AF3499" i="1"/>
  <c r="AF4424" i="1" s="1"/>
  <c r="U3387" i="1"/>
  <c r="T3566" i="1"/>
  <c r="AL3457" i="1"/>
  <c r="AL4382" i="1" s="1"/>
  <c r="S3484" i="1"/>
  <c r="AX3475" i="1"/>
  <c r="AX4400" i="1" s="1"/>
  <c r="AZ3462" i="1"/>
  <c r="AZ4387" i="1" s="1"/>
  <c r="M3372" i="1"/>
  <c r="AR3379" i="1"/>
  <c r="AR4304" i="1" s="1"/>
  <c r="AZ3374" i="1"/>
  <c r="AZ4299" i="1" s="1"/>
  <c r="AK3526" i="1"/>
  <c r="AK4451" i="1" s="1"/>
  <c r="P3514" i="1"/>
  <c r="AB3373" i="1"/>
  <c r="AB4298" i="1" s="1"/>
  <c r="R3418" i="1"/>
  <c r="AP3388" i="1"/>
  <c r="AP4313" i="1" s="1"/>
  <c r="AA3365" i="1"/>
  <c r="AA4290" i="1" s="1"/>
  <c r="W3372" i="1"/>
  <c r="W4297" i="1" s="1"/>
  <c r="E3430" i="1"/>
  <c r="K3426" i="1"/>
  <c r="V3546" i="1"/>
  <c r="BC3564" i="1"/>
  <c r="BC4489" i="1" s="1"/>
  <c r="AM3571" i="1"/>
  <c r="AM4496" i="1" s="1"/>
  <c r="Z3370" i="1"/>
  <c r="Z4295" i="1" s="1"/>
  <c r="AK3505" i="1"/>
  <c r="AK4430" i="1" s="1"/>
  <c r="Y3365" i="1"/>
  <c r="Y4290" i="1" s="1"/>
  <c r="AE3424" i="1"/>
  <c r="AE4349" i="1" s="1"/>
  <c r="D3539" i="1"/>
  <c r="M3580" i="1"/>
  <c r="AP3504" i="1"/>
  <c r="AP4429" i="1" s="1"/>
  <c r="AB3573" i="1"/>
  <c r="AB4498" i="1" s="1"/>
  <c r="AH3558" i="1"/>
  <c r="AH4483" i="1" s="1"/>
  <c r="Y3525" i="1"/>
  <c r="Y4450" i="1" s="1"/>
  <c r="AI3519" i="1"/>
  <c r="AI4444" i="1" s="1"/>
  <c r="AD3521" i="1"/>
  <c r="AD4446" i="1" s="1"/>
  <c r="AJ3421" i="1"/>
  <c r="AJ4346" i="1" s="1"/>
  <c r="J3382" i="1"/>
  <c r="AJ3430" i="1"/>
  <c r="AJ4355" i="1" s="1"/>
  <c r="AI3363" i="1"/>
  <c r="AI4288" i="1" s="1"/>
  <c r="U3366" i="1"/>
  <c r="AN3556" i="1"/>
  <c r="AN4481" i="1" s="1"/>
  <c r="U3451" i="1"/>
  <c r="AS3547" i="1"/>
  <c r="AS4472" i="1" s="1"/>
  <c r="W3531" i="1"/>
  <c r="W4456" i="1" s="1"/>
  <c r="AA3530" i="1"/>
  <c r="AA4455" i="1" s="1"/>
  <c r="E3580" i="1"/>
  <c r="AW3531" i="1"/>
  <c r="AW4456" i="1" s="1"/>
  <c r="D3511" i="1"/>
  <c r="J3516" i="1"/>
  <c r="P3515" i="1"/>
  <c r="AH3526" i="1"/>
  <c r="AH4451" i="1" s="1"/>
  <c r="AC3521" i="1"/>
  <c r="AC4446" i="1" s="1"/>
  <c r="AF3389" i="1"/>
  <c r="AF4314" i="1" s="1"/>
  <c r="F3452" i="1"/>
  <c r="Q3444" i="1"/>
  <c r="AQ3484" i="1"/>
  <c r="AQ4409" i="1" s="1"/>
  <c r="Y3568" i="1"/>
  <c r="Y4493" i="1" s="1"/>
  <c r="AE3446" i="1"/>
  <c r="AE4371" i="1" s="1"/>
  <c r="AQ3485" i="1"/>
  <c r="AQ4410" i="1" s="1"/>
  <c r="V3535" i="1"/>
  <c r="K3477" i="1"/>
  <c r="P3487" i="1"/>
  <c r="AR3558" i="1"/>
  <c r="AR4483" i="1" s="1"/>
  <c r="L3522" i="1"/>
  <c r="N3498" i="1"/>
  <c r="S3516" i="1"/>
  <c r="D3465" i="1"/>
  <c r="V3393" i="1"/>
  <c r="Z3387" i="1"/>
  <c r="Z4312" i="1" s="1"/>
  <c r="D3363" i="1"/>
  <c r="L3538" i="1"/>
  <c r="N3569" i="1"/>
  <c r="AZ3449" i="1"/>
  <c r="AZ4374" i="1" s="1"/>
  <c r="X3544" i="1"/>
  <c r="X4469" i="1" s="1"/>
  <c r="V3542" i="1"/>
  <c r="X3419" i="1"/>
  <c r="X4344" i="1" s="1"/>
  <c r="AQ3393" i="1"/>
  <c r="AQ4318" i="1" s="1"/>
  <c r="O3438" i="1"/>
  <c r="AQ3425" i="1"/>
  <c r="AQ4350" i="1" s="1"/>
  <c r="AS3578" i="1"/>
  <c r="AS4503" i="1" s="1"/>
  <c r="Z3579" i="1"/>
  <c r="Z4504" i="1" s="1"/>
  <c r="U3578" i="1"/>
  <c r="T3396" i="1"/>
  <c r="AX3382" i="1"/>
  <c r="AX4307" i="1" s="1"/>
  <c r="X3476" i="1"/>
  <c r="X4401" i="1" s="1"/>
  <c r="M3512" i="1"/>
  <c r="X3561" i="1"/>
  <c r="X4486" i="1" s="1"/>
  <c r="AC3479" i="1"/>
  <c r="AC4404" i="1" s="1"/>
  <c r="AP3394" i="1"/>
  <c r="AP4319" i="1" s="1"/>
  <c r="N3505" i="1"/>
  <c r="E3512" i="1"/>
  <c r="AZ3558" i="1"/>
  <c r="AZ4483" i="1" s="1"/>
  <c r="AO3420" i="1"/>
  <c r="AO4345" i="1" s="1"/>
  <c r="AY3400" i="1"/>
  <c r="AY4325" i="1" s="1"/>
  <c r="AF3508" i="1"/>
  <c r="AF4433" i="1" s="1"/>
  <c r="BD3460" i="1"/>
  <c r="BD4385" i="1" s="1"/>
  <c r="AI3509" i="1"/>
  <c r="AI4434" i="1" s="1"/>
  <c r="AC3419" i="1"/>
  <c r="AC4344" i="1" s="1"/>
  <c r="AU3431" i="1"/>
  <c r="AU4356" i="1" s="1"/>
  <c r="AZ3373" i="1"/>
  <c r="AZ4298" i="1" s="1"/>
  <c r="I3558" i="1"/>
  <c r="AY3503" i="1"/>
  <c r="AY4428" i="1" s="1"/>
  <c r="AL3364" i="1"/>
  <c r="AL4289" i="1" s="1"/>
  <c r="AU3492" i="1"/>
  <c r="AU4417" i="1" s="1"/>
  <c r="E3465" i="1"/>
  <c r="AV3513" i="1"/>
  <c r="AV4438" i="1" s="1"/>
  <c r="AV3562" i="1"/>
  <c r="AV4487" i="1" s="1"/>
  <c r="AV3507" i="1"/>
  <c r="AV4432" i="1" s="1"/>
  <c r="N3387" i="1"/>
  <c r="AC3549" i="1"/>
  <c r="AC4474" i="1" s="1"/>
  <c r="X3566" i="1"/>
  <c r="X4491" i="1" s="1"/>
  <c r="AJ3528" i="1"/>
  <c r="AJ4453" i="1" s="1"/>
  <c r="L3383" i="1"/>
  <c r="R3443" i="1"/>
  <c r="AH3460" i="1"/>
  <c r="AH4385" i="1" s="1"/>
  <c r="N3363" i="1"/>
  <c r="Y3426" i="1"/>
  <c r="Y4351" i="1" s="1"/>
  <c r="K3462" i="1"/>
  <c r="W3425" i="1"/>
  <c r="W4350" i="1" s="1"/>
  <c r="Q3465" i="1"/>
  <c r="P3490" i="1"/>
  <c r="I3569" i="1"/>
  <c r="BB3579" i="1"/>
  <c r="BB4504" i="1" s="1"/>
  <c r="H3437" i="1"/>
  <c r="K3564" i="1"/>
  <c r="L3548" i="1"/>
  <c r="AN3356" i="1"/>
  <c r="AN4281" i="1" s="1"/>
  <c r="AT3401" i="1"/>
  <c r="AT4326" i="1" s="1"/>
  <c r="AN3420" i="1"/>
  <c r="AN4345" i="1" s="1"/>
  <c r="J3577" i="1"/>
  <c r="L3479" i="1"/>
  <c r="K3472" i="1"/>
  <c r="AC3446" i="1"/>
  <c r="AC4371" i="1" s="1"/>
  <c r="AM3499" i="1"/>
  <c r="AM4424" i="1" s="1"/>
  <c r="R3465" i="1"/>
  <c r="AQ3439" i="1"/>
  <c r="AQ4364" i="1" s="1"/>
  <c r="AG3485" i="1"/>
  <c r="AG4410" i="1" s="1"/>
  <c r="G3477" i="1"/>
  <c r="AE3541" i="1"/>
  <c r="AE4466" i="1" s="1"/>
  <c r="T3429" i="1"/>
  <c r="BD3503" i="1"/>
  <c r="BD4428" i="1" s="1"/>
  <c r="AT3446" i="1"/>
  <c r="AT4371" i="1" s="1"/>
  <c r="AR3537" i="1"/>
  <c r="AR4462" i="1" s="1"/>
  <c r="P3421" i="1"/>
  <c r="AW3423" i="1"/>
  <c r="AW4348" i="1" s="1"/>
  <c r="AH3438" i="1"/>
  <c r="AH4363" i="1" s="1"/>
  <c r="AL3460" i="1"/>
  <c r="AL4385" i="1" s="1"/>
  <c r="I3556" i="1"/>
  <c r="AA3490" i="1"/>
  <c r="AA4415" i="1" s="1"/>
  <c r="AK3459" i="1"/>
  <c r="AK4384" i="1" s="1"/>
  <c r="AZ3465" i="1"/>
  <c r="AZ4390" i="1" s="1"/>
  <c r="Z3578" i="1"/>
  <c r="Z4503" i="1" s="1"/>
  <c r="O3453" i="1"/>
  <c r="Q3561" i="1"/>
  <c r="AW3430" i="1"/>
  <c r="AW4355" i="1" s="1"/>
  <c r="Q3518" i="1"/>
  <c r="Z3495" i="1"/>
  <c r="Z4420" i="1" s="1"/>
  <c r="J3415" i="1"/>
  <c r="O3450" i="1"/>
  <c r="H3386" i="1"/>
  <c r="AT3527" i="1"/>
  <c r="AT4452" i="1" s="1"/>
  <c r="U3367" i="1"/>
  <c r="N3461" i="1"/>
  <c r="AT3396" i="1"/>
  <c r="AT4321" i="1" s="1"/>
  <c r="AA3431" i="1"/>
  <c r="AA4356" i="1" s="1"/>
  <c r="L3420" i="1"/>
  <c r="Z3501" i="1"/>
  <c r="Z4426" i="1" s="1"/>
  <c r="E3442" i="1"/>
  <c r="AN3444" i="1"/>
  <c r="AN4369" i="1" s="1"/>
  <c r="M3508" i="1"/>
  <c r="AL3417" i="1"/>
  <c r="AL4342" i="1" s="1"/>
  <c r="D3447" i="1"/>
  <c r="P3570" i="1"/>
  <c r="O3436" i="1"/>
  <c r="AZ3414" i="1"/>
  <c r="AZ4339" i="1" s="1"/>
  <c r="M3565" i="1"/>
  <c r="BB3441" i="1"/>
  <c r="BB4366" i="1" s="1"/>
  <c r="AE3555" i="1"/>
  <c r="AE4480" i="1" s="1"/>
  <c r="Q3388" i="1"/>
  <c r="AU3446" i="1"/>
  <c r="AU4371" i="1" s="1"/>
  <c r="D3494" i="1"/>
  <c r="M3412" i="1"/>
  <c r="N3542" i="1"/>
  <c r="BD3446" i="1"/>
  <c r="BD4371" i="1" s="1"/>
  <c r="I3457" i="1"/>
  <c r="AQ3383" i="1"/>
  <c r="AQ4308" i="1" s="1"/>
  <c r="BB3562" i="1"/>
  <c r="BB4487" i="1" s="1"/>
  <c r="AW3402" i="1"/>
  <c r="AW4327" i="1" s="1"/>
  <c r="AG3488" i="1"/>
  <c r="AG4413" i="1" s="1"/>
  <c r="BA3440" i="1"/>
  <c r="BA4365" i="1" s="1"/>
  <c r="S3406" i="1"/>
  <c r="AT3572" i="1"/>
  <c r="AT4497" i="1" s="1"/>
  <c r="AP3559" i="1"/>
  <c r="AP4484" i="1" s="1"/>
  <c r="AK3449" i="1"/>
  <c r="AK4374" i="1" s="1"/>
  <c r="P3432" i="1"/>
  <c r="AZ3442" i="1"/>
  <c r="AZ4367" i="1" s="1"/>
  <c r="S3410" i="1"/>
  <c r="V3513" i="1"/>
  <c r="AX3399" i="1"/>
  <c r="AX4324" i="1" s="1"/>
  <c r="G3407" i="1"/>
  <c r="N3508" i="1"/>
  <c r="O3570" i="1"/>
  <c r="G3377" i="1"/>
  <c r="AB3569" i="1"/>
  <c r="AB4494" i="1" s="1"/>
  <c r="AL3390" i="1"/>
  <c r="AL4315" i="1" s="1"/>
  <c r="E3563" i="1"/>
  <c r="AO3446" i="1"/>
  <c r="AO4371" i="1" s="1"/>
  <c r="AW3514" i="1"/>
  <c r="AW4439" i="1" s="1"/>
  <c r="AA3491" i="1"/>
  <c r="AA4416" i="1" s="1"/>
  <c r="AA3477" i="1"/>
  <c r="AA4402" i="1" s="1"/>
  <c r="AZ3507" i="1"/>
  <c r="AZ4432" i="1" s="1"/>
  <c r="R3554" i="1"/>
  <c r="AD3547" i="1"/>
  <c r="AD4472" i="1" s="1"/>
  <c r="D3555" i="1"/>
  <c r="AC3564" i="1"/>
  <c r="AC4489" i="1" s="1"/>
  <c r="AJ3511" i="1"/>
  <c r="AJ4436" i="1" s="1"/>
  <c r="U3479" i="1"/>
  <c r="I3365" i="1"/>
  <c r="N3530" i="1"/>
  <c r="W3386" i="1"/>
  <c r="W4311" i="1" s="1"/>
  <c r="BE3443" i="1"/>
  <c r="BE4368" i="1" s="1"/>
  <c r="AQ3385" i="1"/>
  <c r="AQ4310" i="1" s="1"/>
  <c r="T3514" i="1"/>
  <c r="J3525" i="1"/>
  <c r="AL3525" i="1"/>
  <c r="AL4450" i="1" s="1"/>
  <c r="J3578" i="1"/>
  <c r="K3356" i="1"/>
  <c r="H3387" i="1"/>
  <c r="BA3435" i="1"/>
  <c r="BA4360" i="1" s="1"/>
  <c r="J3359" i="1"/>
  <c r="N3360" i="1"/>
  <c r="AV3489" i="1"/>
  <c r="AV4414" i="1" s="1"/>
  <c r="G3500" i="1"/>
  <c r="P3454" i="1"/>
  <c r="U3476" i="1"/>
  <c r="I3460" i="1"/>
  <c r="P3414" i="1"/>
  <c r="M3425" i="1"/>
  <c r="AD3386" i="1"/>
  <c r="AD4311" i="1" s="1"/>
  <c r="G3360" i="1"/>
  <c r="AC3478" i="1"/>
  <c r="AC4403" i="1" s="1"/>
  <c r="AQ3360" i="1"/>
  <c r="AQ4285" i="1" s="1"/>
  <c r="AF3377" i="1"/>
  <c r="AF4302" i="1" s="1"/>
  <c r="D3516" i="1"/>
  <c r="AP3453" i="1"/>
  <c r="AP4378" i="1" s="1"/>
  <c r="AB3543" i="1"/>
  <c r="AB4468" i="1" s="1"/>
  <c r="W3581" i="1"/>
  <c r="W4506" i="1" s="1"/>
  <c r="N3533" i="1"/>
  <c r="AS3541" i="1"/>
  <c r="AS4466" i="1" s="1"/>
  <c r="AI3560" i="1"/>
  <c r="AI4485" i="1" s="1"/>
  <c r="N3525" i="1"/>
  <c r="BB3565" i="1"/>
  <c r="BB4490" i="1" s="1"/>
  <c r="AU3572" i="1"/>
  <c r="AU4497" i="1" s="1"/>
  <c r="H3541" i="1"/>
  <c r="AF3489" i="1"/>
  <c r="AF4414" i="1" s="1"/>
  <c r="P3494" i="1"/>
  <c r="AR3504" i="1"/>
  <c r="AR4429" i="1" s="1"/>
  <c r="P3504" i="1"/>
  <c r="V3441" i="1"/>
  <c r="D3529" i="1"/>
  <c r="AS3383" i="1"/>
  <c r="AS4308" i="1" s="1"/>
  <c r="AZ3450" i="1"/>
  <c r="AZ4375" i="1" s="1"/>
  <c r="L3387" i="1"/>
  <c r="AO3571" i="1"/>
  <c r="AO4496" i="1" s="1"/>
  <c r="AZ3452" i="1"/>
  <c r="AZ4377" i="1" s="1"/>
  <c r="J3526" i="1"/>
  <c r="E3573" i="1"/>
  <c r="BE3367" i="1"/>
  <c r="BE4292" i="1" s="1"/>
  <c r="AQ3573" i="1"/>
  <c r="AQ4498" i="1" s="1"/>
  <c r="BB3429" i="1"/>
  <c r="BB4354" i="1" s="1"/>
  <c r="AW3374" i="1"/>
  <c r="AW4299" i="1" s="1"/>
  <c r="AN3567" i="1"/>
  <c r="AN4492" i="1" s="1"/>
  <c r="AS3518" i="1"/>
  <c r="AS4443" i="1" s="1"/>
  <c r="AZ3552" i="1"/>
  <c r="AZ4477" i="1" s="1"/>
  <c r="AX3478" i="1"/>
  <c r="AX4403" i="1" s="1"/>
  <c r="AT3399" i="1"/>
  <c r="AT4324" i="1" s="1"/>
  <c r="AP3568" i="1"/>
  <c r="AP4493" i="1" s="1"/>
  <c r="AO3435" i="1"/>
  <c r="AO4360" i="1" s="1"/>
  <c r="F3449" i="1"/>
  <c r="Q3443" i="1"/>
  <c r="S3356" i="1"/>
  <c r="AR3509" i="1"/>
  <c r="AR4434" i="1" s="1"/>
  <c r="P3463" i="1"/>
  <c r="BB3568" i="1"/>
  <c r="BB4493" i="1" s="1"/>
  <c r="M3436" i="1"/>
  <c r="Y3359" i="1"/>
  <c r="Y4284" i="1" s="1"/>
  <c r="O3487" i="1"/>
  <c r="L3539" i="1"/>
  <c r="D3528" i="1"/>
  <c r="AW3434" i="1"/>
  <c r="AW4359" i="1" s="1"/>
  <c r="AT3528" i="1"/>
  <c r="AT4453" i="1" s="1"/>
  <c r="J3563" i="1"/>
  <c r="AX3428" i="1"/>
  <c r="AX4353" i="1" s="1"/>
  <c r="AF3402" i="1"/>
  <c r="AF4327" i="1" s="1"/>
  <c r="AY3382" i="1"/>
  <c r="AY4307" i="1" s="1"/>
  <c r="BF3464" i="1"/>
  <c r="BF4389" i="1" s="1"/>
  <c r="BE3441" i="1"/>
  <c r="BE4366" i="1" s="1"/>
  <c r="F3370" i="1"/>
  <c r="AB3402" i="1"/>
  <c r="AB4327" i="1" s="1"/>
  <c r="AL3388" i="1"/>
  <c r="AL4313" i="1" s="1"/>
  <c r="G3369" i="1"/>
  <c r="L3367" i="1"/>
  <c r="AQ3568" i="1"/>
  <c r="AQ4493" i="1" s="1"/>
  <c r="AD3418" i="1"/>
  <c r="AD4343" i="1" s="1"/>
  <c r="BF3380" i="1"/>
  <c r="BF4305" i="1" s="1"/>
  <c r="AY3578" i="1"/>
  <c r="AY4503" i="1" s="1"/>
  <c r="AG3518" i="1"/>
  <c r="AG4443" i="1" s="1"/>
  <c r="S3527" i="1"/>
  <c r="Q3406" i="1"/>
  <c r="G3485" i="1"/>
  <c r="E3363" i="1"/>
  <c r="L3454" i="1"/>
  <c r="E3386" i="1"/>
  <c r="D3357" i="1"/>
  <c r="E3358" i="1"/>
  <c r="R3534" i="1"/>
  <c r="J3417" i="1"/>
  <c r="V3379" i="1"/>
  <c r="AR3463" i="1"/>
  <c r="AR4388" i="1" s="1"/>
  <c r="I3382" i="1"/>
  <c r="J3557" i="1"/>
  <c r="AL3533" i="1"/>
  <c r="AL4458" i="1" s="1"/>
  <c r="AU3566" i="1"/>
  <c r="AU4491" i="1" s="1"/>
  <c r="AC3365" i="1"/>
  <c r="AC4290" i="1" s="1"/>
  <c r="BB3450" i="1"/>
  <c r="BB4375" i="1" s="1"/>
  <c r="AE3460" i="1"/>
  <c r="AE4385" i="1" s="1"/>
  <c r="BC3573" i="1"/>
  <c r="BC4498" i="1" s="1"/>
  <c r="V3380" i="1"/>
  <c r="Z3554" i="1"/>
  <c r="Z4479" i="1" s="1"/>
  <c r="I3483" i="1"/>
  <c r="BA3555" i="1"/>
  <c r="BA4480" i="1" s="1"/>
  <c r="S3400" i="1"/>
  <c r="AJ3574" i="1"/>
  <c r="AJ4499" i="1" s="1"/>
  <c r="AS3544" i="1"/>
  <c r="AS4469" i="1" s="1"/>
  <c r="AQ3474" i="1"/>
  <c r="AQ4399" i="1" s="1"/>
  <c r="BA3533" i="1"/>
  <c r="BA4458" i="1" s="1"/>
  <c r="F3505" i="1"/>
  <c r="AR3564" i="1"/>
  <c r="AR4489" i="1" s="1"/>
  <c r="G3581" i="1"/>
  <c r="AB3359" i="1"/>
  <c r="AB4284" i="1" s="1"/>
  <c r="AQ3400" i="1"/>
  <c r="AQ4325" i="1" s="1"/>
  <c r="J3531" i="1"/>
  <c r="AJ3500" i="1"/>
  <c r="AJ4425" i="1" s="1"/>
  <c r="R3569" i="1"/>
  <c r="E3367" i="1"/>
  <c r="O3493" i="1"/>
  <c r="AM3564" i="1"/>
  <c r="AM4489" i="1" s="1"/>
  <c r="AE3399" i="1"/>
  <c r="AE4324" i="1" s="1"/>
  <c r="AT3459" i="1"/>
  <c r="AT4384" i="1" s="1"/>
  <c r="P3550" i="1"/>
  <c r="AU3573" i="1"/>
  <c r="AU4498" i="1" s="1"/>
  <c r="AF3577" i="1"/>
  <c r="AF4502" i="1" s="1"/>
  <c r="O3374" i="1"/>
  <c r="AS3479" i="1"/>
  <c r="AS4404" i="1" s="1"/>
  <c r="AE3472" i="1"/>
  <c r="AE4397" i="1" s="1"/>
  <c r="Y3531" i="1"/>
  <c r="Y4456" i="1" s="1"/>
  <c r="AF3552" i="1"/>
  <c r="AF4477" i="1" s="1"/>
  <c r="I3358" i="1"/>
  <c r="O3385" i="1"/>
  <c r="AY3392" i="1"/>
  <c r="AY4317" i="1" s="1"/>
  <c r="M3365" i="1"/>
  <c r="AS3451" i="1"/>
  <c r="AS4376" i="1" s="1"/>
  <c r="L3438" i="1"/>
  <c r="AD3448" i="1"/>
  <c r="AD4373" i="1" s="1"/>
  <c r="AA3564" i="1"/>
  <c r="AA4489" i="1" s="1"/>
  <c r="Y3479" i="1"/>
  <c r="Y4404" i="1" s="1"/>
  <c r="AB3356" i="1"/>
  <c r="AB4281" i="1" s="1"/>
  <c r="BC3416" i="1"/>
  <c r="BC4341" i="1" s="1"/>
  <c r="R3419" i="1"/>
  <c r="AR3479" i="1"/>
  <c r="AR4404" i="1" s="1"/>
  <c r="BD3434" i="1"/>
  <c r="BD4359" i="1" s="1"/>
  <c r="BB3382" i="1"/>
  <c r="BB4307" i="1" s="1"/>
  <c r="Q3528" i="1"/>
  <c r="AB3368" i="1"/>
  <c r="AB4293" i="1" s="1"/>
  <c r="BD3442" i="1"/>
  <c r="BD4367" i="1" s="1"/>
  <c r="BF3375" i="1"/>
  <c r="BF4300" i="1" s="1"/>
  <c r="BA3563" i="1"/>
  <c r="BA4488" i="1" s="1"/>
  <c r="BE3455" i="1"/>
  <c r="BE4380" i="1" s="1"/>
  <c r="O3435" i="1"/>
  <c r="H3431" i="1"/>
  <c r="F3539" i="1"/>
  <c r="L3399" i="1"/>
  <c r="M3362" i="1"/>
  <c r="V3467" i="1"/>
  <c r="BC3504" i="1"/>
  <c r="BC4429" i="1" s="1"/>
  <c r="AW3383" i="1"/>
  <c r="AW4308" i="1" s="1"/>
  <c r="R3527" i="1"/>
  <c r="AS3560" i="1"/>
  <c r="AS4485" i="1" s="1"/>
  <c r="AR3401" i="1"/>
  <c r="AR4326" i="1" s="1"/>
  <c r="L3528" i="1"/>
  <c r="AC3561" i="1"/>
  <c r="AC4486" i="1" s="1"/>
  <c r="I3550" i="1"/>
  <c r="G3448" i="1"/>
  <c r="AI3484" i="1"/>
  <c r="AI4409" i="1" s="1"/>
  <c r="AD3360" i="1"/>
  <c r="AD4285" i="1" s="1"/>
  <c r="P3559" i="1"/>
  <c r="AG3463" i="1"/>
  <c r="AG4388" i="1" s="1"/>
  <c r="BB3461" i="1"/>
  <c r="BB4386" i="1" s="1"/>
  <c r="AN3464" i="1"/>
  <c r="AN4389" i="1" s="1"/>
  <c r="BD3575" i="1"/>
  <c r="BD4500" i="1" s="1"/>
  <c r="AK3417" i="1"/>
  <c r="AK4342" i="1" s="1"/>
  <c r="J3428" i="1"/>
  <c r="BB3384" i="1"/>
  <c r="BB4309" i="1" s="1"/>
  <c r="BB3493" i="1"/>
  <c r="BB4418" i="1" s="1"/>
  <c r="AK3575" i="1"/>
  <c r="AK4500" i="1" s="1"/>
  <c r="AO3528" i="1"/>
  <c r="AO4453" i="1" s="1"/>
  <c r="AG3448" i="1"/>
  <c r="AG4373" i="1" s="1"/>
  <c r="P3406" i="1"/>
  <c r="O3463" i="1"/>
  <c r="AD3452" i="1"/>
  <c r="AD4377" i="1" s="1"/>
  <c r="AS3502" i="1"/>
  <c r="AS4427" i="1" s="1"/>
  <c r="AG3475" i="1"/>
  <c r="AG4400" i="1" s="1"/>
  <c r="E3393" i="1"/>
  <c r="AD3451" i="1"/>
  <c r="AD4376" i="1" s="1"/>
  <c r="BD3444" i="1"/>
  <c r="BD4369" i="1" s="1"/>
  <c r="BA3501" i="1"/>
  <c r="BA4426" i="1" s="1"/>
  <c r="O3499" i="1"/>
  <c r="AQ3394" i="1"/>
  <c r="AQ4319" i="1" s="1"/>
  <c r="AK3543" i="1"/>
  <c r="AK4468" i="1" s="1"/>
  <c r="AT3480" i="1"/>
  <c r="AT4405" i="1" s="1"/>
  <c r="AE3392" i="1"/>
  <c r="AE4317" i="1" s="1"/>
  <c r="D3491" i="1"/>
  <c r="U3569" i="1"/>
  <c r="H3365" i="1"/>
  <c r="N3424" i="1"/>
  <c r="Z3442" i="1"/>
  <c r="Z4367" i="1" s="1"/>
  <c r="E3505" i="1"/>
  <c r="AL3568" i="1"/>
  <c r="AL4493" i="1" s="1"/>
  <c r="R3539" i="1"/>
  <c r="AL3411" i="1"/>
  <c r="AL4336" i="1" s="1"/>
  <c r="AW3512" i="1"/>
  <c r="AW4437" i="1" s="1"/>
  <c r="AR3356" i="1"/>
  <c r="AR4281" i="1" s="1"/>
  <c r="X3525" i="1"/>
  <c r="X4450" i="1" s="1"/>
  <c r="D3481" i="1"/>
  <c r="I3547" i="1"/>
  <c r="AI3531" i="1"/>
  <c r="AI4456" i="1" s="1"/>
  <c r="AI3526" i="1"/>
  <c r="AI4451" i="1" s="1"/>
  <c r="BB3372" i="1"/>
  <c r="BB4297" i="1" s="1"/>
  <c r="AO3443" i="1"/>
  <c r="AO4368" i="1" s="1"/>
  <c r="AD3366" i="1"/>
  <c r="AD4291" i="1" s="1"/>
  <c r="AP3428" i="1"/>
  <c r="AP4353" i="1" s="1"/>
  <c r="AC3420" i="1"/>
  <c r="AC4345" i="1" s="1"/>
  <c r="O3543" i="1"/>
  <c r="AT3545" i="1"/>
  <c r="AT4470" i="1" s="1"/>
  <c r="R3536" i="1"/>
  <c r="H3495" i="1"/>
  <c r="AV3527" i="1"/>
  <c r="AV4452" i="1" s="1"/>
  <c r="BA3554" i="1"/>
  <c r="BA4479" i="1" s="1"/>
  <c r="H3472" i="1"/>
  <c r="AE3363" i="1"/>
  <c r="AE4288" i="1" s="1"/>
  <c r="J3470" i="1"/>
  <c r="AJ3485" i="1"/>
  <c r="AJ4410" i="1" s="1"/>
  <c r="AX3499" i="1"/>
  <c r="AX4424" i="1" s="1"/>
  <c r="AS3527" i="1"/>
  <c r="AS4452" i="1" s="1"/>
  <c r="T3370" i="1"/>
  <c r="AO3380" i="1"/>
  <c r="AO4305" i="1" s="1"/>
  <c r="AD3424" i="1"/>
  <c r="AD4349" i="1" s="1"/>
  <c r="Y3539" i="1"/>
  <c r="Y4464" i="1" s="1"/>
  <c r="AE3543" i="1"/>
  <c r="AE4468" i="1" s="1"/>
  <c r="L3488" i="1"/>
  <c r="W3385" i="1"/>
  <c r="W4310" i="1" s="1"/>
  <c r="Y3512" i="1"/>
  <c r="Y4437" i="1" s="1"/>
  <c r="AI3566" i="1"/>
  <c r="AI4491" i="1" s="1"/>
  <c r="AK3360" i="1"/>
  <c r="AK4285" i="1" s="1"/>
  <c r="Y3403" i="1"/>
  <c r="Y4328" i="1" s="1"/>
  <c r="AW3429" i="1"/>
  <c r="AW4354" i="1" s="1"/>
  <c r="AG3555" i="1"/>
  <c r="AG4480" i="1" s="1"/>
  <c r="AO3535" i="1"/>
  <c r="AO4460" i="1" s="1"/>
  <c r="G3479" i="1"/>
  <c r="W3441" i="1"/>
  <c r="W4366" i="1" s="1"/>
  <c r="W3556" i="1"/>
  <c r="W4481" i="1" s="1"/>
  <c r="AR3455" i="1"/>
  <c r="AR4380" i="1" s="1"/>
  <c r="M3469" i="1"/>
  <c r="AV3408" i="1"/>
  <c r="AV4333" i="1" s="1"/>
  <c r="AO3432" i="1"/>
  <c r="AO4357" i="1" s="1"/>
  <c r="AX3460" i="1"/>
  <c r="AX4385" i="1" s="1"/>
  <c r="I3580" i="1"/>
  <c r="AZ3479" i="1"/>
  <c r="AZ4404" i="1" s="1"/>
  <c r="D3519" i="1"/>
  <c r="Y3442" i="1"/>
  <c r="Y4367" i="1" s="1"/>
  <c r="AP3445" i="1"/>
  <c r="AP4370" i="1" s="1"/>
  <c r="AN3392" i="1"/>
  <c r="AN4317" i="1" s="1"/>
  <c r="AP3562" i="1"/>
  <c r="AP4487" i="1" s="1"/>
  <c r="M3491" i="1"/>
  <c r="P3389" i="1"/>
  <c r="I3452" i="1"/>
  <c r="AV3577" i="1"/>
  <c r="AV4502" i="1" s="1"/>
  <c r="Z3519" i="1"/>
  <c r="Z4444" i="1" s="1"/>
  <c r="AE3540" i="1"/>
  <c r="AE4465" i="1" s="1"/>
  <c r="V3539" i="1"/>
  <c r="Z3489" i="1"/>
  <c r="Z4414" i="1" s="1"/>
  <c r="AX3559" i="1"/>
  <c r="AX4484" i="1" s="1"/>
  <c r="T3438" i="1"/>
  <c r="AD3403" i="1"/>
  <c r="AD4328" i="1" s="1"/>
  <c r="AG3430" i="1"/>
  <c r="AG4355" i="1" s="1"/>
  <c r="V3578" i="1"/>
  <c r="BE3376" i="1"/>
  <c r="BE4301" i="1" s="1"/>
  <c r="AX3360" i="1"/>
  <c r="AX4285" i="1" s="1"/>
  <c r="BC3476" i="1"/>
  <c r="BC4401" i="1" s="1"/>
  <c r="AR3505" i="1"/>
  <c r="AR4430" i="1" s="1"/>
  <c r="D3364" i="1"/>
  <c r="AN3500" i="1"/>
  <c r="AN4425" i="1" s="1"/>
  <c r="U3527" i="1"/>
  <c r="Z3448" i="1"/>
  <c r="Z4373" i="1" s="1"/>
  <c r="F3530" i="1"/>
  <c r="BF3443" i="1"/>
  <c r="BF4368" i="1" s="1"/>
  <c r="AZ3448" i="1"/>
  <c r="AZ4373" i="1" s="1"/>
  <c r="AW3504" i="1"/>
  <c r="AW4429" i="1" s="1"/>
  <c r="AD3436" i="1"/>
  <c r="AD4361" i="1" s="1"/>
  <c r="AV3511" i="1"/>
  <c r="AV4436" i="1" s="1"/>
  <c r="AF3381" i="1"/>
  <c r="AF4306" i="1" s="1"/>
  <c r="N3372" i="1"/>
  <c r="AH3489" i="1"/>
  <c r="AH4414" i="1" s="1"/>
  <c r="I3510" i="1"/>
  <c r="AT3479" i="1"/>
  <c r="AT4404" i="1" s="1"/>
  <c r="AE3533" i="1"/>
  <c r="AE4458" i="1" s="1"/>
  <c r="AY3370" i="1"/>
  <c r="AY4295" i="1" s="1"/>
  <c r="Q3356" i="1"/>
  <c r="AB3514" i="1"/>
  <c r="AB4439" i="1" s="1"/>
  <c r="O3580" i="1"/>
  <c r="AE3538" i="1"/>
  <c r="AE4463" i="1" s="1"/>
  <c r="J3476" i="1"/>
  <c r="AU3575" i="1"/>
  <c r="AU4500" i="1" s="1"/>
  <c r="Q3460" i="1"/>
  <c r="BB3362" i="1"/>
  <c r="BB4287" i="1" s="1"/>
  <c r="H3454" i="1"/>
  <c r="AZ3431" i="1"/>
  <c r="AZ4356" i="1" s="1"/>
  <c r="G3508" i="1"/>
  <c r="O3408" i="1"/>
  <c r="X3538" i="1"/>
  <c r="X4463" i="1" s="1"/>
  <c r="I3449" i="1"/>
  <c r="N3567" i="1"/>
  <c r="AF3553" i="1"/>
  <c r="AF4478" i="1" s="1"/>
  <c r="K3412" i="1"/>
  <c r="AP3495" i="1"/>
  <c r="AP4420" i="1" s="1"/>
  <c r="T3524" i="1"/>
  <c r="AE3580" i="1"/>
  <c r="AE4505" i="1" s="1"/>
  <c r="AB3533" i="1"/>
  <c r="AB4458" i="1" s="1"/>
  <c r="D3390" i="1"/>
  <c r="W3506" i="1"/>
  <c r="W4431" i="1" s="1"/>
  <c r="L3545" i="1"/>
  <c r="AU3384" i="1"/>
  <c r="AU4309" i="1" s="1"/>
  <c r="U3558" i="1"/>
  <c r="F3374" i="1"/>
  <c r="W3468" i="1"/>
  <c r="W4393" i="1" s="1"/>
  <c r="AL3507" i="1"/>
  <c r="AL4432" i="1" s="1"/>
  <c r="AX3501" i="1"/>
  <c r="AX4426" i="1" s="1"/>
  <c r="Z3462" i="1"/>
  <c r="Z4387" i="1" s="1"/>
  <c r="AC3504" i="1"/>
  <c r="AC4429" i="1" s="1"/>
  <c r="L3568" i="1"/>
  <c r="AM3376" i="1"/>
  <c r="AM4301" i="1" s="1"/>
  <c r="AO3574" i="1"/>
  <c r="AO4499" i="1" s="1"/>
  <c r="BB3417" i="1"/>
  <c r="BB4342" i="1" s="1"/>
  <c r="X3576" i="1"/>
  <c r="X4501" i="1" s="1"/>
  <c r="AT3558" i="1"/>
  <c r="AT4483" i="1" s="1"/>
  <c r="S3452" i="1"/>
  <c r="F3528" i="1"/>
  <c r="AZ3457" i="1"/>
  <c r="AZ4382" i="1" s="1"/>
  <c r="AH3418" i="1"/>
  <c r="AH4343" i="1" s="1"/>
  <c r="F3566" i="1"/>
  <c r="Y3369" i="1"/>
  <c r="Y4294" i="1" s="1"/>
  <c r="V3477" i="1"/>
  <c r="AT3429" i="1"/>
  <c r="AT4354" i="1" s="1"/>
  <c r="AJ3464" i="1"/>
  <c r="AJ4389" i="1" s="1"/>
  <c r="AY3442" i="1"/>
  <c r="AY4367" i="1" s="1"/>
  <c r="AD3379" i="1"/>
  <c r="AD4304" i="1" s="1"/>
  <c r="AC3415" i="1"/>
  <c r="AC4340" i="1" s="1"/>
  <c r="AX3442" i="1"/>
  <c r="AX4367" i="1" s="1"/>
  <c r="BC3455" i="1"/>
  <c r="BC4380" i="1" s="1"/>
  <c r="AU3429" i="1"/>
  <c r="AU4354" i="1" s="1"/>
  <c r="AS3392" i="1"/>
  <c r="AS4317" i="1" s="1"/>
  <c r="AN3359" i="1"/>
  <c r="AN4284" i="1" s="1"/>
  <c r="AU3529" i="1"/>
  <c r="AU4454" i="1" s="1"/>
  <c r="AY3528" i="1"/>
  <c r="AY4453" i="1" s="1"/>
  <c r="AM3487" i="1"/>
  <c r="AM4412" i="1" s="1"/>
  <c r="AJ3531" i="1"/>
  <c r="AJ4456" i="1" s="1"/>
  <c r="D3414" i="1"/>
  <c r="AM3469" i="1"/>
  <c r="AM4394" i="1" s="1"/>
  <c r="W3481" i="1"/>
  <c r="W4406" i="1" s="1"/>
  <c r="AP3402" i="1"/>
  <c r="AP4327" i="1" s="1"/>
  <c r="AF3470" i="1"/>
  <c r="AF4395" i="1" s="1"/>
  <c r="L3379" i="1"/>
  <c r="AY3433" i="1"/>
  <c r="AY4358" i="1" s="1"/>
  <c r="Y3581" i="1"/>
  <c r="Y4506" i="1" s="1"/>
  <c r="AE3495" i="1"/>
  <c r="AE4420" i="1" s="1"/>
  <c r="I3493" i="1"/>
  <c r="D3512" i="1"/>
  <c r="L3566" i="1"/>
  <c r="AT3574" i="1"/>
  <c r="AT4499" i="1" s="1"/>
  <c r="G3371" i="1"/>
  <c r="M3534" i="1"/>
  <c r="O3425" i="1"/>
  <c r="AI3535" i="1"/>
  <c r="AI4460" i="1" s="1"/>
  <c r="AY3534" i="1"/>
  <c r="AY4459" i="1" s="1"/>
  <c r="AX3566" i="1"/>
  <c r="AX4491" i="1" s="1"/>
  <c r="D3563" i="1"/>
  <c r="AR3547" i="1"/>
  <c r="AR4472" i="1" s="1"/>
  <c r="AK3379" i="1"/>
  <c r="AK4304" i="1" s="1"/>
  <c r="BD3440" i="1"/>
  <c r="BD4365" i="1" s="1"/>
  <c r="U3373" i="1"/>
  <c r="AV3465" i="1"/>
  <c r="AV4390" i="1" s="1"/>
  <c r="M3381" i="1"/>
  <c r="AM3534" i="1"/>
  <c r="AM4459" i="1" s="1"/>
  <c r="K3410" i="1"/>
  <c r="AZ3433" i="1"/>
  <c r="AZ4358" i="1" s="1"/>
  <c r="AC3557" i="1"/>
  <c r="AC4482" i="1" s="1"/>
  <c r="Q3540" i="1"/>
  <c r="N3356" i="1"/>
  <c r="T3506" i="1"/>
  <c r="W3541" i="1"/>
  <c r="W4466" i="1" s="1"/>
  <c r="AK3370" i="1"/>
  <c r="AK4295" i="1" s="1"/>
  <c r="Y3418" i="1"/>
  <c r="Y4343" i="1" s="1"/>
  <c r="AP3412" i="1"/>
  <c r="AP4337" i="1" s="1"/>
  <c r="AU3439" i="1"/>
  <c r="AU4364" i="1" s="1"/>
  <c r="BB3516" i="1"/>
  <c r="BB4441" i="1" s="1"/>
  <c r="AY3372" i="1"/>
  <c r="AY4297" i="1" s="1"/>
  <c r="AT3372" i="1"/>
  <c r="AT4297" i="1" s="1"/>
  <c r="AT3539" i="1"/>
  <c r="AT4464" i="1" s="1"/>
  <c r="H3419" i="1"/>
  <c r="N3509" i="1"/>
  <c r="AL3396" i="1"/>
  <c r="AL4321" i="1" s="1"/>
  <c r="AU3381" i="1"/>
  <c r="AU4306" i="1" s="1"/>
  <c r="I3513" i="1"/>
  <c r="D3399" i="1"/>
  <c r="V3563" i="1"/>
  <c r="BB3463" i="1"/>
  <c r="BB4388" i="1" s="1"/>
  <c r="N3547" i="1"/>
  <c r="AR3362" i="1"/>
  <c r="AR4287" i="1" s="1"/>
  <c r="F3518" i="1"/>
  <c r="BD3404" i="1"/>
  <c r="BD4329" i="1" s="1"/>
  <c r="BC3470" i="1"/>
  <c r="BC4395" i="1" s="1"/>
  <c r="AA3393" i="1"/>
  <c r="AA4318" i="1" s="1"/>
  <c r="AH3479" i="1"/>
  <c r="AH4404" i="1" s="1"/>
  <c r="AC3563" i="1"/>
  <c r="AC4488" i="1" s="1"/>
  <c r="N3578" i="1"/>
  <c r="BA3546" i="1"/>
  <c r="BA4471" i="1" s="1"/>
  <c r="G3504" i="1"/>
  <c r="H3521" i="1"/>
  <c r="AB3452" i="1"/>
  <c r="AB4377" i="1" s="1"/>
  <c r="AD3445" i="1"/>
  <c r="AD4370" i="1" s="1"/>
  <c r="BD3498" i="1"/>
  <c r="BD4423" i="1" s="1"/>
  <c r="AV3420" i="1"/>
  <c r="AV4345" i="1" s="1"/>
  <c r="AL3538" i="1"/>
  <c r="AL4463" i="1" s="1"/>
  <c r="AH3475" i="1"/>
  <c r="AH4400" i="1" s="1"/>
  <c r="BD3415" i="1"/>
  <c r="BD4340" i="1" s="1"/>
  <c r="K3565" i="1"/>
  <c r="AS3406" i="1"/>
  <c r="AS4331" i="1" s="1"/>
  <c r="AP3476" i="1"/>
  <c r="AP4401" i="1" s="1"/>
  <c r="AG3558" i="1"/>
  <c r="AG4483" i="1" s="1"/>
  <c r="AK3538" i="1"/>
  <c r="AK4463" i="1" s="1"/>
  <c r="AQ3374" i="1"/>
  <c r="AQ4299" i="1" s="1"/>
  <c r="AD3567" i="1"/>
  <c r="AD4492" i="1" s="1"/>
  <c r="AT3450" i="1"/>
  <c r="AT4375" i="1" s="1"/>
  <c r="N3489" i="1"/>
  <c r="BA3445" i="1"/>
  <c r="BA4370" i="1" s="1"/>
  <c r="Y3545" i="1"/>
  <c r="Y4470" i="1" s="1"/>
  <c r="AV3385" i="1"/>
  <c r="AV4310" i="1" s="1"/>
  <c r="K3502" i="1"/>
  <c r="L3478" i="1"/>
  <c r="F3576" i="1"/>
  <c r="AB3424" i="1"/>
  <c r="AB4349" i="1" s="1"/>
  <c r="AA3544" i="1"/>
  <c r="AA4469" i="1" s="1"/>
  <c r="AN3442" i="1"/>
  <c r="AN4367" i="1" s="1"/>
  <c r="BC3373" i="1"/>
  <c r="BC4298" i="1" s="1"/>
  <c r="AX3565" i="1"/>
  <c r="AX4490" i="1" s="1"/>
  <c r="BB3573" i="1"/>
  <c r="BB4498" i="1" s="1"/>
  <c r="AY3384" i="1"/>
  <c r="AY4309" i="1" s="1"/>
  <c r="R3578" i="1"/>
  <c r="D3415" i="1"/>
  <c r="AC3546" i="1"/>
  <c r="AC4471" i="1" s="1"/>
  <c r="V3500" i="1"/>
  <c r="AT3490" i="1"/>
  <c r="AT4415" i="1" s="1"/>
  <c r="AO3500" i="1"/>
  <c r="AO4425" i="1" s="1"/>
  <c r="AB3410" i="1"/>
  <c r="AB4335" i="1" s="1"/>
  <c r="BE3362" i="1"/>
  <c r="BE4287" i="1" s="1"/>
  <c r="N3524" i="1"/>
  <c r="V3451" i="1"/>
  <c r="AF3388" i="1"/>
  <c r="AF4313" i="1" s="1"/>
  <c r="BF3463" i="1"/>
  <c r="BF4388" i="1" s="1"/>
  <c r="AP3400" i="1"/>
  <c r="AP4325" i="1" s="1"/>
  <c r="K3417" i="1"/>
  <c r="U3360" i="1"/>
  <c r="AB3577" i="1"/>
  <c r="AB4502" i="1" s="1"/>
  <c r="AT3576" i="1"/>
  <c r="AT4501" i="1" s="1"/>
  <c r="BB3366" i="1"/>
  <c r="BB4291" i="1" s="1"/>
  <c r="BF3469" i="1"/>
  <c r="BF4394" i="1" s="1"/>
  <c r="H3378" i="1"/>
  <c r="AT3573" i="1"/>
  <c r="AT4498" i="1" s="1"/>
  <c r="BD3374" i="1"/>
  <c r="BD4299" i="1" s="1"/>
  <c r="BC3424" i="1"/>
  <c r="BC4349" i="1" s="1"/>
  <c r="AE3459" i="1"/>
  <c r="AE4384" i="1" s="1"/>
  <c r="S3435" i="1"/>
  <c r="U3470" i="1"/>
  <c r="AE3558" i="1"/>
  <c r="AE4483" i="1" s="1"/>
  <c r="AD3365" i="1"/>
  <c r="AD4290" i="1" s="1"/>
  <c r="AR3435" i="1"/>
  <c r="AR4360" i="1" s="1"/>
  <c r="L3395" i="1"/>
  <c r="Y3437" i="1"/>
  <c r="Y4362" i="1" s="1"/>
  <c r="R3394" i="1"/>
  <c r="AG3428" i="1"/>
  <c r="AG4353" i="1" s="1"/>
  <c r="W3579" i="1"/>
  <c r="W4504" i="1" s="1"/>
  <c r="U3450" i="1"/>
  <c r="AF3487" i="1"/>
  <c r="AF4412" i="1" s="1"/>
  <c r="BD3406" i="1"/>
  <c r="BD4331" i="1" s="1"/>
  <c r="AW3527" i="1"/>
  <c r="AW4452" i="1" s="1"/>
  <c r="J3459" i="1"/>
  <c r="L3571" i="1"/>
  <c r="AU3527" i="1"/>
  <c r="AU4452" i="1" s="1"/>
  <c r="AM3530" i="1"/>
  <c r="AM4455" i="1" s="1"/>
  <c r="J3493" i="1"/>
  <c r="AI3449" i="1"/>
  <c r="AI4374" i="1" s="1"/>
  <c r="P3425" i="1"/>
  <c r="AN3512" i="1"/>
  <c r="AN4437" i="1" s="1"/>
  <c r="AP3365" i="1"/>
  <c r="AP4290" i="1" s="1"/>
  <c r="G3433" i="1"/>
  <c r="AH3560" i="1"/>
  <c r="AH4485" i="1" s="1"/>
  <c r="U3358" i="1"/>
  <c r="I3359" i="1"/>
  <c r="BC3401" i="1"/>
  <c r="BC4326" i="1" s="1"/>
  <c r="AD3411" i="1"/>
  <c r="AD4336" i="1" s="1"/>
  <c r="BA3480" i="1"/>
  <c r="BA4405" i="1" s="1"/>
  <c r="F3524" i="1"/>
  <c r="I3372" i="1"/>
  <c r="AX3447" i="1"/>
  <c r="AX4372" i="1" s="1"/>
  <c r="U3437" i="1"/>
  <c r="AE3556" i="1"/>
  <c r="AE4481" i="1" s="1"/>
  <c r="U3492" i="1"/>
  <c r="Y3467" i="1"/>
  <c r="Y4392" i="1" s="1"/>
  <c r="N3553" i="1"/>
  <c r="AF3410" i="1"/>
  <c r="AF4335" i="1" s="1"/>
  <c r="M3548" i="1"/>
  <c r="AC3530" i="1"/>
  <c r="AC4455" i="1" s="1"/>
  <c r="F3439" i="1"/>
  <c r="M3563" i="1"/>
  <c r="AP3581" i="1"/>
  <c r="AP4506" i="1" s="1"/>
  <c r="AP3534" i="1"/>
  <c r="AP4459" i="1" s="1"/>
  <c r="BC3365" i="1"/>
  <c r="BC4290" i="1" s="1"/>
  <c r="BF3369" i="1"/>
  <c r="BF4294" i="1" s="1"/>
  <c r="G3365" i="1"/>
  <c r="AT3474" i="1"/>
  <c r="AT4399" i="1" s="1"/>
  <c r="S3481" i="1"/>
  <c r="AK3550" i="1"/>
  <c r="AK4475" i="1" s="1"/>
  <c r="BB3553" i="1"/>
  <c r="BB4478" i="1" s="1"/>
  <c r="M3462" i="1"/>
  <c r="O3561" i="1"/>
  <c r="AQ3368" i="1"/>
  <c r="AQ4293" i="1" s="1"/>
  <c r="AT3571" i="1"/>
  <c r="AT4496" i="1" s="1"/>
  <c r="AM3557" i="1"/>
  <c r="AM4482" i="1" s="1"/>
  <c r="W3415" i="1"/>
  <c r="W4340" i="1" s="1"/>
  <c r="AN3384" i="1"/>
  <c r="AN4309" i="1" s="1"/>
  <c r="AY3546" i="1"/>
  <c r="AY4471" i="1" s="1"/>
  <c r="E3558" i="1"/>
  <c r="AY3579" i="1"/>
  <c r="AY4504" i="1" s="1"/>
  <c r="AJ3374" i="1"/>
  <c r="AJ4299" i="1" s="1"/>
  <c r="AN3410" i="1"/>
  <c r="AN4335" i="1" s="1"/>
  <c r="AG3434" i="1"/>
  <c r="AG4359" i="1" s="1"/>
  <c r="AY3519" i="1"/>
  <c r="AY4444" i="1" s="1"/>
  <c r="Y3558" i="1"/>
  <c r="Y4483" i="1" s="1"/>
  <c r="O3512" i="1"/>
  <c r="R3494" i="1"/>
  <c r="R3432" i="1"/>
  <c r="AW3408" i="1"/>
  <c r="AW4333" i="1" s="1"/>
  <c r="AR3485" i="1"/>
  <c r="AR4410" i="1" s="1"/>
  <c r="AP3525" i="1"/>
  <c r="AP4450" i="1" s="1"/>
  <c r="AP3572" i="1"/>
  <c r="AP4497" i="1" s="1"/>
  <c r="AI3368" i="1"/>
  <c r="AI4293" i="1" s="1"/>
  <c r="AG3400" i="1"/>
  <c r="AG4325" i="1" s="1"/>
  <c r="BA3406" i="1"/>
  <c r="BA4331" i="1" s="1"/>
  <c r="AS3487" i="1"/>
  <c r="AS4412" i="1" s="1"/>
  <c r="AM3543" i="1"/>
  <c r="AM4468" i="1" s="1"/>
  <c r="BB3378" i="1"/>
  <c r="BB4303" i="1" s="1"/>
  <c r="AT3385" i="1"/>
  <c r="AT4310" i="1" s="1"/>
  <c r="U3542" i="1"/>
  <c r="M3363" i="1"/>
  <c r="V3514" i="1"/>
  <c r="AC3447" i="1"/>
  <c r="AC4372" i="1" s="1"/>
  <c r="AR3437" i="1"/>
  <c r="AR4362" i="1" s="1"/>
  <c r="BE3477" i="1"/>
  <c r="BE4402" i="1" s="1"/>
  <c r="U3467" i="1"/>
  <c r="AI3408" i="1"/>
  <c r="AI4333" i="1" s="1"/>
  <c r="M3453" i="1"/>
  <c r="AR3575" i="1"/>
  <c r="AR4500" i="1" s="1"/>
  <c r="AF3514" i="1"/>
  <c r="AF4439" i="1" s="1"/>
  <c r="AV3419" i="1"/>
  <c r="AV4344" i="1" s="1"/>
  <c r="F3395" i="1"/>
  <c r="AM3519" i="1"/>
  <c r="AM4444" i="1" s="1"/>
  <c r="N3536" i="1"/>
  <c r="AH3400" i="1"/>
  <c r="AH4325" i="1" s="1"/>
  <c r="AD3561" i="1"/>
  <c r="AD4486" i="1" s="1"/>
  <c r="AZ3435" i="1"/>
  <c r="AZ4360" i="1" s="1"/>
  <c r="AX3469" i="1"/>
  <c r="AX4394" i="1" s="1"/>
  <c r="M3569" i="1"/>
  <c r="AJ3462" i="1"/>
  <c r="AJ4387" i="1" s="1"/>
  <c r="BB3534" i="1"/>
  <c r="BB4459" i="1" s="1"/>
  <c r="AM3448" i="1"/>
  <c r="AM4373" i="1" s="1"/>
  <c r="AA3424" i="1"/>
  <c r="AA4349" i="1" s="1"/>
  <c r="AO3424" i="1"/>
  <c r="AO4349" i="1" s="1"/>
  <c r="AT3506" i="1"/>
  <c r="AT4431" i="1" s="1"/>
  <c r="AW3518" i="1"/>
  <c r="AW4443" i="1" s="1"/>
  <c r="AZ3519" i="1"/>
  <c r="AZ4444" i="1" s="1"/>
  <c r="AI3545" i="1"/>
  <c r="AI4470" i="1" s="1"/>
  <c r="T3487" i="1"/>
  <c r="AU3503" i="1"/>
  <c r="AU4428" i="1" s="1"/>
  <c r="AR3384" i="1"/>
  <c r="AR4309" i="1" s="1"/>
  <c r="S3509" i="1"/>
  <c r="Z3503" i="1"/>
  <c r="Z4428" i="1" s="1"/>
  <c r="AZ3502" i="1"/>
  <c r="AZ4427" i="1" s="1"/>
  <c r="F3373" i="1"/>
  <c r="F3417" i="1"/>
  <c r="L3536" i="1"/>
  <c r="AT3376" i="1"/>
  <c r="AT4301" i="1" s="1"/>
  <c r="S3525" i="1"/>
  <c r="F3544" i="1"/>
  <c r="AO3524" i="1"/>
  <c r="AO4449" i="1" s="1"/>
  <c r="P3538" i="1"/>
  <c r="E3518" i="1"/>
  <c r="AM3539" i="1"/>
  <c r="AM4464" i="1" s="1"/>
  <c r="AN3511" i="1"/>
  <c r="AN4436" i="1" s="1"/>
  <c r="AB3525" i="1"/>
  <c r="AB4450" i="1" s="1"/>
  <c r="AK3487" i="1"/>
  <c r="AK4412" i="1" s="1"/>
  <c r="I3519" i="1"/>
  <c r="BB3508" i="1"/>
  <c r="BB4433" i="1" s="1"/>
  <c r="AC3573" i="1"/>
  <c r="AC4498" i="1" s="1"/>
  <c r="AY3376" i="1"/>
  <c r="AY4301" i="1" s="1"/>
  <c r="G3559" i="1"/>
  <c r="AM3478" i="1"/>
  <c r="AM4403" i="1" s="1"/>
  <c r="O3488" i="1"/>
  <c r="AM3373" i="1"/>
  <c r="AM4298" i="1" s="1"/>
  <c r="P3541" i="1"/>
  <c r="U3474" i="1"/>
  <c r="AR3457" i="1"/>
  <c r="AR4382" i="1" s="1"/>
  <c r="V3537" i="1"/>
  <c r="P3408" i="1"/>
  <c r="O3554" i="1"/>
  <c r="AR3527" i="1"/>
  <c r="AR4452" i="1" s="1"/>
  <c r="BA3460" i="1"/>
  <c r="BA4385" i="1" s="1"/>
  <c r="BC3546" i="1"/>
  <c r="BC4471" i="1" s="1"/>
  <c r="AJ3367" i="1"/>
  <c r="AJ4292" i="1" s="1"/>
  <c r="S3580" i="1"/>
  <c r="AT3559" i="1"/>
  <c r="AT4484" i="1" s="1"/>
  <c r="BC3522" i="1"/>
  <c r="BC4447" i="1" s="1"/>
  <c r="F3492" i="1"/>
  <c r="AR3556" i="1"/>
  <c r="AR4481" i="1" s="1"/>
  <c r="AG3451" i="1"/>
  <c r="AG4376" i="1" s="1"/>
  <c r="Y3504" i="1"/>
  <c r="Y4429" i="1" s="1"/>
  <c r="AR3521" i="1"/>
  <c r="AR4446" i="1" s="1"/>
  <c r="AD3519" i="1"/>
  <c r="AD4444" i="1" s="1"/>
  <c r="M3509" i="1"/>
  <c r="AI3525" i="1"/>
  <c r="AI4450" i="1" s="1"/>
  <c r="AT3388" i="1"/>
  <c r="AT4313" i="1" s="1"/>
  <c r="BA3455" i="1"/>
  <c r="BA4380" i="1" s="1"/>
  <c r="N3403" i="1"/>
  <c r="E3371" i="1"/>
  <c r="F3563" i="1"/>
  <c r="BA3415" i="1"/>
  <c r="BA4340" i="1" s="1"/>
  <c r="BC3452" i="1"/>
  <c r="BC4377" i="1" s="1"/>
  <c r="AJ3477" i="1"/>
  <c r="AJ4402" i="1" s="1"/>
  <c r="AT3580" i="1"/>
  <c r="AT4505" i="1" s="1"/>
  <c r="AW3575" i="1"/>
  <c r="AW4500" i="1" s="1"/>
  <c r="AH3419" i="1"/>
  <c r="AH4344" i="1" s="1"/>
  <c r="Y3536" i="1"/>
  <c r="Y4461" i="1" s="1"/>
  <c r="E3364" i="1"/>
  <c r="R3378" i="1"/>
  <c r="S3462" i="1"/>
  <c r="AB3476" i="1"/>
  <c r="AB4401" i="1" s="1"/>
  <c r="AJ3570" i="1"/>
  <c r="AJ4495" i="1" s="1"/>
  <c r="X3433" i="1"/>
  <c r="X4358" i="1" s="1"/>
  <c r="G3436" i="1"/>
  <c r="AW3544" i="1"/>
  <c r="AW4469" i="1" s="1"/>
  <c r="H3417" i="1"/>
  <c r="AT3410" i="1"/>
  <c r="AT4335" i="1" s="1"/>
  <c r="AD3554" i="1"/>
  <c r="AD4479" i="1" s="1"/>
  <c r="AT3381" i="1"/>
  <c r="AT4306" i="1" s="1"/>
  <c r="R3475" i="1"/>
  <c r="T3516" i="1"/>
  <c r="H3561" i="1"/>
  <c r="AG3364" i="1"/>
  <c r="AG4289" i="1" s="1"/>
  <c r="AW3356" i="1"/>
  <c r="AW4281" i="1" s="1"/>
  <c r="AU3363" i="1"/>
  <c r="AU4288" i="1" s="1"/>
  <c r="E3489" i="1"/>
  <c r="AE3503" i="1"/>
  <c r="AE4428" i="1" s="1"/>
  <c r="BE3429" i="1"/>
  <c r="BE4354" i="1" s="1"/>
  <c r="AH3389" i="1"/>
  <c r="AH4314" i="1" s="1"/>
  <c r="AH3436" i="1"/>
  <c r="AH4361" i="1" s="1"/>
  <c r="V3545" i="1"/>
  <c r="BD3402" i="1"/>
  <c r="BD4327" i="1" s="1"/>
  <c r="S3475" i="1"/>
  <c r="T3510" i="1"/>
  <c r="BB3514" i="1"/>
  <c r="BB4439" i="1" s="1"/>
  <c r="AZ3549" i="1"/>
  <c r="AZ4474" i="1" s="1"/>
  <c r="G3467" i="1"/>
  <c r="BF3544" i="1"/>
  <c r="BF4469" i="1" s="1"/>
  <c r="E3366" i="1"/>
  <c r="F3506" i="1"/>
  <c r="E3470" i="1"/>
  <c r="AN3480" i="1"/>
  <c r="AN4405" i="1" s="1"/>
  <c r="Z3438" i="1"/>
  <c r="Z4363" i="1" s="1"/>
  <c r="AU3378" i="1"/>
  <c r="AU4303" i="1" s="1"/>
  <c r="I3505" i="1"/>
  <c r="O3536" i="1"/>
  <c r="AF3549" i="1"/>
  <c r="AF4474" i="1" s="1"/>
  <c r="Q3448" i="1"/>
  <c r="BA3560" i="1"/>
  <c r="BA4485" i="1" s="1"/>
  <c r="AR3519" i="1"/>
  <c r="AR4444" i="1" s="1"/>
  <c r="AS3565" i="1"/>
  <c r="AS4490" i="1" s="1"/>
  <c r="AZ3509" i="1"/>
  <c r="AZ4434" i="1" s="1"/>
  <c r="D3515" i="1"/>
  <c r="AE3545" i="1"/>
  <c r="AE4470" i="1" s="1"/>
  <c r="J3527" i="1"/>
  <c r="BC3549" i="1"/>
  <c r="BC4474" i="1" s="1"/>
  <c r="AN3542" i="1"/>
  <c r="AN4467" i="1" s="1"/>
  <c r="AZ3478" i="1"/>
  <c r="AZ4403" i="1" s="1"/>
  <c r="AN3374" i="1"/>
  <c r="AN4299" i="1" s="1"/>
  <c r="AL3433" i="1"/>
  <c r="AL4358" i="1" s="1"/>
  <c r="AJ3545" i="1"/>
  <c r="AJ4470" i="1" s="1"/>
  <c r="P3369" i="1"/>
  <c r="W3446" i="1"/>
  <c r="W4371" i="1" s="1"/>
  <c r="BF3495" i="1"/>
  <c r="BF4420" i="1" s="1"/>
  <c r="U3438" i="1"/>
  <c r="AA3581" i="1"/>
  <c r="AA4506" i="1" s="1"/>
  <c r="BF3400" i="1"/>
  <c r="BF4325" i="1" s="1"/>
  <c r="BD3421" i="1"/>
  <c r="BD4346" i="1" s="1"/>
  <c r="J3423" i="1"/>
  <c r="AV3492" i="1"/>
  <c r="AV4417" i="1" s="1"/>
  <c r="V3550" i="1"/>
  <c r="AV3574" i="1"/>
  <c r="AV4499" i="1" s="1"/>
  <c r="BF3401" i="1"/>
  <c r="BF4326" i="1" s="1"/>
  <c r="AW3495" i="1"/>
  <c r="AW4420" i="1" s="1"/>
  <c r="W3493" i="1"/>
  <c r="W4418" i="1" s="1"/>
  <c r="E3521" i="1"/>
  <c r="AJ3407" i="1"/>
  <c r="AJ4332" i="1" s="1"/>
  <c r="AF3385" i="1"/>
  <c r="AF4310" i="1" s="1"/>
  <c r="AD3421" i="1"/>
  <c r="AD4346" i="1" s="1"/>
  <c r="BF3526" i="1"/>
  <c r="BF4451" i="1" s="1"/>
  <c r="AF3411" i="1"/>
  <c r="AF4336" i="1" s="1"/>
  <c r="G3497" i="1"/>
  <c r="E3560" i="1"/>
  <c r="N3564" i="1"/>
  <c r="AY3536" i="1"/>
  <c r="AY4461" i="1" s="1"/>
  <c r="BE3419" i="1"/>
  <c r="BE4344" i="1" s="1"/>
  <c r="BB3572" i="1"/>
  <c r="BB4497" i="1" s="1"/>
  <c r="D3383" i="1"/>
  <c r="AE3566" i="1"/>
  <c r="AE4491" i="1" s="1"/>
  <c r="BA3572" i="1"/>
  <c r="BA4497" i="1" s="1"/>
  <c r="M3426" i="1"/>
  <c r="AC3576" i="1"/>
  <c r="AC4501" i="1" s="1"/>
  <c r="L3431" i="1"/>
  <c r="BF3561" i="1"/>
  <c r="BF4486" i="1" s="1"/>
  <c r="AO3401" i="1"/>
  <c r="AO4326" i="1" s="1"/>
  <c r="BB3544" i="1"/>
  <c r="BB4469" i="1" s="1"/>
  <c r="Y3461" i="1"/>
  <c r="Y4386" i="1" s="1"/>
  <c r="BF3455" i="1"/>
  <c r="BF4380" i="1" s="1"/>
  <c r="AB3490" i="1"/>
  <c r="AB4415" i="1" s="1"/>
  <c r="T3462" i="1"/>
  <c r="H3575" i="1"/>
  <c r="AZ3569" i="1"/>
  <c r="AZ4494" i="1" s="1"/>
  <c r="AD3470" i="1"/>
  <c r="AD4395" i="1" s="1"/>
  <c r="AR3476" i="1"/>
  <c r="AR4401" i="1" s="1"/>
  <c r="AB3401" i="1"/>
  <c r="AB4326" i="1" s="1"/>
  <c r="BB3472" i="1"/>
  <c r="BB4397" i="1" s="1"/>
  <c r="AW3581" i="1"/>
  <c r="AW4506" i="1" s="1"/>
  <c r="X3360" i="1"/>
  <c r="X4285" i="1" s="1"/>
  <c r="BB3400" i="1"/>
  <c r="BB4325" i="1" s="1"/>
  <c r="L3494" i="1"/>
  <c r="AY3440" i="1"/>
  <c r="AY4365" i="1" s="1"/>
  <c r="AX3509" i="1"/>
  <c r="AX4434" i="1" s="1"/>
  <c r="BB3421" i="1"/>
  <c r="BB4346" i="1" s="1"/>
  <c r="S3392" i="1"/>
  <c r="AD3558" i="1"/>
  <c r="AD4483" i="1" s="1"/>
  <c r="V3400" i="1"/>
  <c r="N3472" i="1"/>
  <c r="H3464" i="1"/>
  <c r="AD3361" i="1"/>
  <c r="AD4286" i="1" s="1"/>
  <c r="J3399" i="1"/>
  <c r="AE3410" i="1"/>
  <c r="AE4335" i="1" s="1"/>
  <c r="AQ3558" i="1"/>
  <c r="AQ4483" i="1" s="1"/>
  <c r="Q3434" i="1"/>
  <c r="BD3452" i="1"/>
  <c r="BD4377" i="1" s="1"/>
  <c r="AV3453" i="1"/>
  <c r="AV4378" i="1" s="1"/>
  <c r="AY3527" i="1"/>
  <c r="AY4452" i="1" s="1"/>
  <c r="AE3373" i="1"/>
  <c r="AE4298" i="1" s="1"/>
  <c r="AR3464" i="1"/>
  <c r="AR4389" i="1" s="1"/>
  <c r="D3381" i="1"/>
  <c r="AM3535" i="1"/>
  <c r="AM4460" i="1" s="1"/>
  <c r="J3381" i="1"/>
  <c r="BD3488" i="1"/>
  <c r="BD4413" i="1" s="1"/>
  <c r="AN3390" i="1"/>
  <c r="AN4315" i="1" s="1"/>
  <c r="AH3564" i="1"/>
  <c r="AH4489" i="1" s="1"/>
  <c r="AP3426" i="1"/>
  <c r="AP4351" i="1" s="1"/>
  <c r="AC3531" i="1"/>
  <c r="AC4456" i="1" s="1"/>
  <c r="S3390" i="1"/>
  <c r="AM3446" i="1"/>
  <c r="AM4371" i="1" s="1"/>
  <c r="AH3580" i="1"/>
  <c r="AH4505" i="1" s="1"/>
  <c r="AM3506" i="1"/>
  <c r="AM4431" i="1" s="1"/>
  <c r="P3483" i="1"/>
  <c r="S3420" i="1"/>
  <c r="AG3569" i="1"/>
  <c r="AG4494" i="1" s="1"/>
  <c r="AA3449" i="1"/>
  <c r="AA4374" i="1" s="1"/>
  <c r="M3445" i="1"/>
  <c r="AY3447" i="1"/>
  <c r="AY4372" i="1" s="1"/>
  <c r="AB3378" i="1"/>
  <c r="AB4303" i="1" s="1"/>
  <c r="G3408" i="1"/>
  <c r="M3485" i="1"/>
  <c r="AZ3534" i="1"/>
  <c r="AZ4459" i="1" s="1"/>
  <c r="Z3485" i="1"/>
  <c r="Z4410" i="1" s="1"/>
  <c r="AX3415" i="1"/>
  <c r="AX4340" i="1" s="1"/>
  <c r="AV3529" i="1"/>
  <c r="AV4454" i="1" s="1"/>
  <c r="H3528" i="1"/>
  <c r="AR3370" i="1"/>
  <c r="AR4295" i="1" s="1"/>
  <c r="E3508" i="1"/>
  <c r="AO3522" i="1"/>
  <c r="AO4447" i="1" s="1"/>
  <c r="AS3358" i="1"/>
  <c r="AS4283" i="1" s="1"/>
  <c r="AR3534" i="1"/>
  <c r="AR4459" i="1" s="1"/>
  <c r="BF3572" i="1"/>
  <c r="BF4497" i="1" s="1"/>
  <c r="M3375" i="1"/>
  <c r="N3534" i="1"/>
  <c r="J3565" i="1"/>
  <c r="Y3487" i="1"/>
  <c r="Y4412" i="1" s="1"/>
  <c r="Q3535" i="1"/>
  <c r="F3527" i="1"/>
  <c r="J3545" i="1"/>
  <c r="AT3561" i="1"/>
  <c r="AT4486" i="1" s="1"/>
  <c r="AJ3444" i="1"/>
  <c r="AJ4369" i="1" s="1"/>
  <c r="F3426" i="1"/>
  <c r="S3357" i="1"/>
  <c r="J3489" i="1"/>
  <c r="AA3440" i="1"/>
  <c r="AA4365" i="1" s="1"/>
  <c r="U3463" i="1"/>
  <c r="AG3545" i="1"/>
  <c r="AG4470" i="1" s="1"/>
  <c r="K3401" i="1"/>
  <c r="AS3384" i="1"/>
  <c r="AS4309" i="1" s="1"/>
  <c r="AO3468" i="1"/>
  <c r="AO4393" i="1" s="1"/>
  <c r="AR3387" i="1"/>
  <c r="AR4312" i="1" s="1"/>
  <c r="AX3479" i="1"/>
  <c r="AX4404" i="1" s="1"/>
  <c r="BE3361" i="1"/>
  <c r="BE4286" i="1" s="1"/>
  <c r="AY3571" i="1"/>
  <c r="AY4496" i="1" s="1"/>
  <c r="AL3504" i="1"/>
  <c r="AL4429" i="1" s="1"/>
  <c r="AH3513" i="1"/>
  <c r="AH4438" i="1" s="1"/>
  <c r="Q3503" i="1"/>
  <c r="BF3553" i="1"/>
  <c r="BF4478" i="1" s="1"/>
  <c r="K3411" i="1"/>
  <c r="AK3438" i="1"/>
  <c r="AK4363" i="1" s="1"/>
  <c r="AW3558" i="1"/>
  <c r="AW4483" i="1" s="1"/>
  <c r="AZ3432" i="1"/>
  <c r="AZ4357" i="1" s="1"/>
  <c r="AS3421" i="1"/>
  <c r="AS4346" i="1" s="1"/>
  <c r="AW3566" i="1"/>
  <c r="AW4491" i="1" s="1"/>
  <c r="BA3500" i="1"/>
  <c r="BA4425" i="1" s="1"/>
  <c r="AQ3560" i="1"/>
  <c r="AQ4485" i="1" s="1"/>
  <c r="BF3574" i="1"/>
  <c r="BF4499" i="1" s="1"/>
  <c r="AD3382" i="1"/>
  <c r="AD4307" i="1" s="1"/>
  <c r="AE3360" i="1"/>
  <c r="AE4285" i="1" s="1"/>
  <c r="AZ3416" i="1"/>
  <c r="AZ4341" i="1" s="1"/>
  <c r="AQ3536" i="1"/>
  <c r="AQ4461" i="1" s="1"/>
  <c r="AU3389" i="1"/>
  <c r="AU4314" i="1" s="1"/>
  <c r="P3436" i="1"/>
  <c r="E3556" i="1"/>
  <c r="AE3372" i="1"/>
  <c r="AE4297" i="1" s="1"/>
  <c r="G3387" i="1"/>
  <c r="BF3442" i="1"/>
  <c r="BF4367" i="1" s="1"/>
  <c r="L3504" i="1"/>
  <c r="AI3442" i="1"/>
  <c r="AI4367" i="1" s="1"/>
  <c r="AI3555" i="1"/>
  <c r="AI4480" i="1" s="1"/>
  <c r="BF3516" i="1"/>
  <c r="BF4441" i="1" s="1"/>
  <c r="I3540" i="1"/>
  <c r="T3400" i="1"/>
  <c r="AC3445" i="1"/>
  <c r="AC4370" i="1" s="1"/>
  <c r="BA3426" i="1"/>
  <c r="BA4351" i="1" s="1"/>
  <c r="P3417" i="1"/>
  <c r="Q3484" i="1"/>
  <c r="I3440" i="1"/>
  <c r="F3571" i="1"/>
  <c r="H3460" i="1"/>
  <c r="M3568" i="1"/>
  <c r="J3392" i="1"/>
  <c r="T3548" i="1"/>
  <c r="Z3530" i="1"/>
  <c r="Z4455" i="1" s="1"/>
  <c r="V3492" i="1"/>
  <c r="Q3452" i="1"/>
  <c r="M3361" i="1"/>
  <c r="M3567" i="1"/>
  <c r="L3460" i="1"/>
  <c r="AT3414" i="1"/>
  <c r="AT4339" i="1" s="1"/>
  <c r="AP3372" i="1"/>
  <c r="AP4297" i="1" s="1"/>
  <c r="L3445" i="1"/>
  <c r="T3381" i="1"/>
  <c r="O3528" i="1"/>
  <c r="E3356" i="1"/>
  <c r="AX3557" i="1"/>
  <c r="AX4482" i="1" s="1"/>
  <c r="AN3501" i="1"/>
  <c r="AN4426" i="1" s="1"/>
  <c r="R3438" i="1"/>
  <c r="AU3482" i="1"/>
  <c r="AU4407" i="1" s="1"/>
  <c r="K3367" i="1"/>
  <c r="V3447" i="1"/>
  <c r="AE3443" i="1"/>
  <c r="AE4368" i="1" s="1"/>
  <c r="U3454" i="1"/>
  <c r="AU3401" i="1"/>
  <c r="AU4326" i="1" s="1"/>
  <c r="AH3514" i="1"/>
  <c r="AH4439" i="1" s="1"/>
  <c r="AF3539" i="1"/>
  <c r="AF4464" i="1" s="1"/>
  <c r="U3419" i="1"/>
  <c r="I3435" i="1"/>
  <c r="AV3560" i="1"/>
  <c r="AV4485" i="1" s="1"/>
  <c r="AS3548" i="1"/>
  <c r="AS4473" i="1" s="1"/>
  <c r="AJ3457" i="1"/>
  <c r="AJ4382" i="1" s="1"/>
  <c r="BF3389" i="1"/>
  <c r="BF4314" i="1" s="1"/>
  <c r="AY3443" i="1"/>
  <c r="AY4368" i="1" s="1"/>
  <c r="V3485" i="1"/>
  <c r="T3528" i="1"/>
  <c r="H3499" i="1"/>
  <c r="AZ3467" i="1"/>
  <c r="AZ4392" i="1" s="1"/>
  <c r="AL3566" i="1"/>
  <c r="AL4491" i="1" s="1"/>
  <c r="BC3526" i="1"/>
  <c r="BC4451" i="1" s="1"/>
  <c r="AN3472" i="1"/>
  <c r="AN4397" i="1" s="1"/>
  <c r="AS3504" i="1"/>
  <c r="AS4429" i="1" s="1"/>
  <c r="AT3488" i="1"/>
  <c r="AT4413" i="1" s="1"/>
  <c r="S3490" i="1"/>
  <c r="E3540" i="1"/>
  <c r="AW3548" i="1"/>
  <c r="AW4473" i="1" s="1"/>
  <c r="AA3503" i="1"/>
  <c r="AA4428" i="1" s="1"/>
  <c r="AS3356" i="1"/>
  <c r="AS4281" i="1" s="1"/>
  <c r="X3481" i="1"/>
  <c r="X4406" i="1" s="1"/>
  <c r="BA3574" i="1"/>
  <c r="BA4499" i="1" s="1"/>
  <c r="V3570" i="1"/>
  <c r="S3394" i="1"/>
  <c r="BA3519" i="1"/>
  <c r="BA4444" i="1" s="1"/>
  <c r="AV3375" i="1"/>
  <c r="AV4300" i="1" s="1"/>
  <c r="BF3393" i="1"/>
  <c r="BF4318" i="1" s="1"/>
  <c r="AQ3406" i="1"/>
  <c r="AQ4331" i="1" s="1"/>
  <c r="AM3436" i="1"/>
  <c r="AM4361" i="1" s="1"/>
  <c r="AF3368" i="1"/>
  <c r="AF4293" i="1" s="1"/>
  <c r="AS3425" i="1"/>
  <c r="AS4350" i="1" s="1"/>
  <c r="R3376" i="1"/>
  <c r="BA3410" i="1"/>
  <c r="BA4335" i="1" s="1"/>
  <c r="BA3449" i="1"/>
  <c r="BA4374" i="1" s="1"/>
  <c r="BA3540" i="1"/>
  <c r="BA4465" i="1" s="1"/>
  <c r="H3522" i="1"/>
  <c r="AU3470" i="1"/>
  <c r="AU4395" i="1" s="1"/>
  <c r="N3419" i="1"/>
  <c r="BF3435" i="1"/>
  <c r="BF4360" i="1" s="1"/>
  <c r="BF3446" i="1"/>
  <c r="BF4371" i="1" s="1"/>
  <c r="AV3488" i="1"/>
  <c r="AV4413" i="1" s="1"/>
  <c r="AD3461" i="1"/>
  <c r="AD4386" i="1" s="1"/>
  <c r="AR3418" i="1"/>
  <c r="AR4343" i="1" s="1"/>
  <c r="AS3537" i="1"/>
  <c r="AS4462" i="1" s="1"/>
  <c r="AJ3472" i="1"/>
  <c r="AJ4397" i="1" s="1"/>
  <c r="G3399" i="1"/>
  <c r="AU3540" i="1"/>
  <c r="AU4465" i="1" s="1"/>
  <c r="W3518" i="1"/>
  <c r="W4443" i="1" s="1"/>
  <c r="AB3488" i="1"/>
  <c r="AB4413" i="1" s="1"/>
  <c r="W3390" i="1"/>
  <c r="W4315" i="1" s="1"/>
  <c r="BA3441" i="1"/>
  <c r="BA4366" i="1" s="1"/>
  <c r="AA3534" i="1"/>
  <c r="AA4459" i="1" s="1"/>
  <c r="AY3555" i="1"/>
  <c r="AY4480" i="1" s="1"/>
  <c r="AV3572" i="1"/>
  <c r="AV4497" i="1" s="1"/>
  <c r="AA3559" i="1"/>
  <c r="AA4484" i="1" s="1"/>
  <c r="P3536" i="1"/>
  <c r="U3531" i="1"/>
  <c r="AJ3579" i="1"/>
  <c r="AJ4504" i="1" s="1"/>
  <c r="S3512" i="1"/>
  <c r="T3500" i="1"/>
  <c r="BE3378" i="1"/>
  <c r="BE4303" i="1" s="1"/>
  <c r="L3559" i="1"/>
  <c r="AV3494" i="1"/>
  <c r="AV4419" i="1" s="1"/>
  <c r="AD3484" i="1"/>
  <c r="AD4409" i="1" s="1"/>
  <c r="BB3430" i="1"/>
  <c r="BB4355" i="1" s="1"/>
  <c r="AH3536" i="1"/>
  <c r="AH4461" i="1" s="1"/>
  <c r="AB3492" i="1"/>
  <c r="AB4417" i="1" s="1"/>
  <c r="BB3501" i="1"/>
  <c r="BB4426" i="1" s="1"/>
  <c r="M3401" i="1"/>
  <c r="BC3469" i="1"/>
  <c r="BC4394" i="1" s="1"/>
  <c r="H3414" i="1"/>
  <c r="AF3425" i="1"/>
  <c r="AF4350" i="1" s="1"/>
  <c r="AS3377" i="1"/>
  <c r="AS4302" i="1" s="1"/>
  <c r="Z3505" i="1"/>
  <c r="Z4430" i="1" s="1"/>
  <c r="AD3356" i="1"/>
  <c r="AD4281" i="1" s="1"/>
  <c r="V3439" i="1"/>
  <c r="R3561" i="1"/>
  <c r="D3495" i="1"/>
  <c r="AJ3525" i="1"/>
  <c r="AJ4450" i="1" s="1"/>
  <c r="AX3372" i="1"/>
  <c r="AX4297" i="1" s="1"/>
  <c r="BC3387" i="1"/>
  <c r="BC4312" i="1" s="1"/>
  <c r="F3444" i="1"/>
  <c r="Q3401" i="1"/>
  <c r="AC3428" i="1"/>
  <c r="AC4353" i="1" s="1"/>
  <c r="AD3415" i="1"/>
  <c r="AD4340" i="1" s="1"/>
  <c r="AB3555" i="1"/>
  <c r="AB4480" i="1" s="1"/>
  <c r="AX3374" i="1"/>
  <c r="AX4299" i="1" s="1"/>
  <c r="AL3370" i="1"/>
  <c r="AL4295" i="1" s="1"/>
  <c r="BE3474" i="1"/>
  <c r="BE4399" i="1" s="1"/>
  <c r="AJ3549" i="1"/>
  <c r="AJ4474" i="1" s="1"/>
  <c r="Z3475" i="1"/>
  <c r="Z4400" i="1" s="1"/>
  <c r="AD3529" i="1"/>
  <c r="AD4454" i="1" s="1"/>
  <c r="U3536" i="1"/>
  <c r="AF3490" i="1"/>
  <c r="AF4415" i="1" s="1"/>
  <c r="AT3359" i="1"/>
  <c r="AT4284" i="1" s="1"/>
  <c r="AC3425" i="1"/>
  <c r="AC4350" i="1" s="1"/>
  <c r="AH3483" i="1"/>
  <c r="AH4408" i="1" s="1"/>
  <c r="L3533" i="1"/>
  <c r="F3408" i="1"/>
  <c r="AI3457" i="1"/>
  <c r="AI4382" i="1" s="1"/>
  <c r="X3506" i="1"/>
  <c r="X4431" i="1" s="1"/>
  <c r="AY3522" i="1"/>
  <c r="AY4447" i="1" s="1"/>
  <c r="BC3542" i="1"/>
  <c r="BC4467" i="1" s="1"/>
  <c r="BF3535" i="1"/>
  <c r="BF4460" i="1" s="1"/>
  <c r="AN3526" i="1"/>
  <c r="AN4451" i="1" s="1"/>
  <c r="AG3480" i="1"/>
  <c r="AG4405" i="1" s="1"/>
  <c r="Z3417" i="1"/>
  <c r="Z4342" i="1" s="1"/>
  <c r="AO3578" i="1"/>
  <c r="AO4503" i="1" s="1"/>
  <c r="G3465" i="1"/>
  <c r="AI3544" i="1"/>
  <c r="AI4469" i="1" s="1"/>
  <c r="M3438" i="1"/>
  <c r="I3429" i="1"/>
  <c r="K3547" i="1"/>
  <c r="AS3359" i="1"/>
  <c r="AS4284" i="1" s="1"/>
  <c r="BB3369" i="1"/>
  <c r="BB4294" i="1" s="1"/>
  <c r="Q3554" i="1"/>
  <c r="AI3444" i="1"/>
  <c r="AI4369" i="1" s="1"/>
  <c r="AV3414" i="1"/>
  <c r="AV4339" i="1" s="1"/>
  <c r="P3372" i="1"/>
  <c r="BB3578" i="1"/>
  <c r="BB4503" i="1" s="1"/>
  <c r="AO3400" i="1"/>
  <c r="AO4325" i="1" s="1"/>
  <c r="AB3470" i="1"/>
  <c r="AB4395" i="1" s="1"/>
  <c r="R3519" i="1"/>
  <c r="AY3411" i="1"/>
  <c r="AY4336" i="1" s="1"/>
  <c r="Y3474" i="1"/>
  <c r="Y4399" i="1" s="1"/>
  <c r="X3402" i="1"/>
  <c r="X4327" i="1" s="1"/>
  <c r="AU3440" i="1"/>
  <c r="AU4365" i="1" s="1"/>
  <c r="F3554" i="1"/>
  <c r="D3561" i="1"/>
  <c r="AA3560" i="1"/>
  <c r="AA4485" i="1" s="1"/>
  <c r="AH3407" i="1"/>
  <c r="AH4332" i="1" s="1"/>
  <c r="AI3428" i="1"/>
  <c r="AI4353" i="1" s="1"/>
  <c r="AR3365" i="1"/>
  <c r="AR4290" i="1" s="1"/>
  <c r="AS3369" i="1"/>
  <c r="AS4294" i="1" s="1"/>
  <c r="AT3382" i="1"/>
  <c r="AT4307" i="1" s="1"/>
  <c r="I3560" i="1"/>
  <c r="AR3440" i="1"/>
  <c r="AR4365" i="1" s="1"/>
  <c r="AG3462" i="1"/>
  <c r="AG4387" i="1" s="1"/>
  <c r="E3567" i="1"/>
  <c r="V3480" i="1"/>
  <c r="J3509" i="1"/>
  <c r="AP3502" i="1"/>
  <c r="AP4427" i="1" s="1"/>
  <c r="AI3390" i="1"/>
  <c r="AI4315" i="1" s="1"/>
  <c r="AH3497" i="1"/>
  <c r="AH4422" i="1" s="1"/>
  <c r="AK3377" i="1"/>
  <c r="AK4302" i="1" s="1"/>
  <c r="AC3512" i="1"/>
  <c r="AC4437" i="1" s="1"/>
  <c r="AE3553" i="1"/>
  <c r="AE4478" i="1" s="1"/>
  <c r="H3470" i="1"/>
  <c r="AF3421" i="1"/>
  <c r="AF4346" i="1" s="1"/>
  <c r="D3538" i="1"/>
  <c r="AJ3513" i="1"/>
  <c r="AJ4438" i="1" s="1"/>
  <c r="E3572" i="1"/>
  <c r="AN3569" i="1"/>
  <c r="AN4494" i="1" s="1"/>
  <c r="O3423" i="1"/>
  <c r="Y3573" i="1"/>
  <c r="Y4498" i="1" s="1"/>
  <c r="AZ3438" i="1"/>
  <c r="AZ4363" i="1" s="1"/>
  <c r="AU3403" i="1"/>
  <c r="AU4328" i="1" s="1"/>
  <c r="AG3574" i="1"/>
  <c r="AG4499" i="1" s="1"/>
  <c r="AK3568" i="1"/>
  <c r="AK4493" i="1" s="1"/>
  <c r="T3574" i="1"/>
  <c r="AM3574" i="1"/>
  <c r="AM4499" i="1" s="1"/>
  <c r="AS3510" i="1"/>
  <c r="AS4435" i="1" s="1"/>
  <c r="BC3514" i="1"/>
  <c r="BC4439" i="1" s="1"/>
  <c r="AT3407" i="1"/>
  <c r="AT4332" i="1" s="1"/>
  <c r="AL3481" i="1"/>
  <c r="AL4406" i="1" s="1"/>
  <c r="V3489" i="1"/>
  <c r="AD3534" i="1"/>
  <c r="AD4459" i="1" s="1"/>
  <c r="D3507" i="1"/>
  <c r="BE3559" i="1"/>
  <c r="BE4484" i="1" s="1"/>
  <c r="U3420" i="1"/>
  <c r="G3366" i="1"/>
  <c r="K3434" i="1"/>
  <c r="BD3543" i="1"/>
  <c r="BD4468" i="1" s="1"/>
  <c r="AD3543" i="1"/>
  <c r="AD4468" i="1" s="1"/>
  <c r="F3385" i="1"/>
  <c r="J3383" i="1"/>
  <c r="AI3439" i="1"/>
  <c r="AI4364" i="1" s="1"/>
  <c r="BD3494" i="1"/>
  <c r="BD4419" i="1" s="1"/>
  <c r="R3404" i="1"/>
  <c r="K3370" i="1"/>
  <c r="N3482" i="1"/>
  <c r="AQ3563" i="1"/>
  <c r="AQ4488" i="1" s="1"/>
  <c r="AQ3468" i="1"/>
  <c r="AQ4393" i="1" s="1"/>
  <c r="AM3475" i="1"/>
  <c r="AM4400" i="1" s="1"/>
  <c r="BE3453" i="1"/>
  <c r="BE4378" i="1" s="1"/>
  <c r="Q3487" i="1"/>
  <c r="N3572" i="1"/>
  <c r="Q3369" i="1"/>
  <c r="Y3452" i="1"/>
  <c r="Y4377" i="1" s="1"/>
  <c r="AV3480" i="1"/>
  <c r="AV4405" i="1" s="1"/>
  <c r="U3545" i="1"/>
  <c r="AK3358" i="1"/>
  <c r="AK4283" i="1" s="1"/>
  <c r="D3400" i="1"/>
  <c r="AT3510" i="1"/>
  <c r="AT4435" i="1" s="1"/>
  <c r="L3448" i="1"/>
  <c r="Q3533" i="1"/>
  <c r="S3438" i="1"/>
  <c r="AV3578" i="1"/>
  <c r="AV4503" i="1" s="1"/>
  <c r="G3390" i="1"/>
  <c r="AV3558" i="1"/>
  <c r="AV4483" i="1" s="1"/>
  <c r="AP3434" i="1"/>
  <c r="AP4359" i="1" s="1"/>
  <c r="Y3382" i="1"/>
  <c r="Y4307" i="1" s="1"/>
  <c r="N3541" i="1"/>
  <c r="AZ3430" i="1"/>
  <c r="AZ4355" i="1" s="1"/>
  <c r="BF3546" i="1"/>
  <c r="BF4471" i="1" s="1"/>
  <c r="AU3379" i="1"/>
  <c r="AU4304" i="1" s="1"/>
  <c r="W3431" i="1"/>
  <c r="W4356" i="1" s="1"/>
  <c r="BA3360" i="1"/>
  <c r="BA4285" i="1" s="1"/>
  <c r="E3454" i="1"/>
  <c r="AV3392" i="1"/>
  <c r="AV4317" i="1" s="1"/>
  <c r="AB3389" i="1"/>
  <c r="AB4314" i="1" s="1"/>
  <c r="V3470" i="1"/>
  <c r="AE3356" i="1"/>
  <c r="AE4281" i="1" s="1"/>
  <c r="AC3380" i="1"/>
  <c r="AC4305" i="1" s="1"/>
  <c r="AC3374" i="1"/>
  <c r="AC4299" i="1" s="1"/>
  <c r="BE3504" i="1"/>
  <c r="BE4429" i="1" s="1"/>
  <c r="AW3392" i="1"/>
  <c r="AW4317" i="1" s="1"/>
  <c r="Y3567" i="1"/>
  <c r="Y4492" i="1" s="1"/>
  <c r="AF3525" i="1"/>
  <c r="AF4450" i="1" s="1"/>
  <c r="J3412" i="1"/>
  <c r="AZ3378" i="1"/>
  <c r="AZ4303" i="1" s="1"/>
  <c r="Z3366" i="1"/>
  <c r="Z4291" i="1" s="1"/>
  <c r="BA3461" i="1"/>
  <c r="BA4386" i="1" s="1"/>
  <c r="N3538" i="1"/>
  <c r="X3449" i="1"/>
  <c r="X4374" i="1" s="1"/>
  <c r="BA3395" i="1"/>
  <c r="BA4320" i="1" s="1"/>
  <c r="J3540" i="1"/>
  <c r="N3544" i="1"/>
  <c r="AM3546" i="1"/>
  <c r="AM4471" i="1" s="1"/>
  <c r="Z3576" i="1"/>
  <c r="Z4501" i="1" s="1"/>
  <c r="AO3502" i="1"/>
  <c r="AO4427" i="1" s="1"/>
  <c r="G3487" i="1"/>
  <c r="BE3423" i="1"/>
  <c r="BE4348" i="1" s="1"/>
  <c r="R3408" i="1"/>
  <c r="P3403" i="1"/>
  <c r="M3489" i="1"/>
  <c r="AP3497" i="1"/>
  <c r="AP4422" i="1" s="1"/>
  <c r="AR3374" i="1"/>
  <c r="AR4299" i="1" s="1"/>
  <c r="AY3388" i="1"/>
  <c r="AY4313" i="1" s="1"/>
  <c r="BC3474" i="1"/>
  <c r="BC4399" i="1" s="1"/>
  <c r="I3424" i="1"/>
  <c r="AO3362" i="1"/>
  <c r="AO4287" i="1" s="1"/>
  <c r="G3449" i="1"/>
  <c r="AF3483" i="1"/>
  <c r="AF4408" i="1" s="1"/>
  <c r="Q3375" i="1"/>
  <c r="BE3449" i="1"/>
  <c r="BE4374" i="1" s="1"/>
  <c r="L3558" i="1"/>
  <c r="H3487" i="1"/>
  <c r="AV3501" i="1"/>
  <c r="AV4426" i="1" s="1"/>
  <c r="AI3540" i="1"/>
  <c r="AI4465" i="1" s="1"/>
  <c r="AO3454" i="1"/>
  <c r="AO4379" i="1" s="1"/>
  <c r="AD3560" i="1"/>
  <c r="AD4485" i="1" s="1"/>
  <c r="AB3435" i="1"/>
  <c r="AB4360" i="1" s="1"/>
  <c r="AX3438" i="1"/>
  <c r="AX4363" i="1" s="1"/>
  <c r="AP3368" i="1"/>
  <c r="AP4293" i="1" s="1"/>
  <c r="AJ3395" i="1"/>
  <c r="AJ4320" i="1" s="1"/>
  <c r="S3437" i="1"/>
  <c r="AM3566" i="1"/>
  <c r="AM4491" i="1" s="1"/>
  <c r="AW3377" i="1"/>
  <c r="AW4302" i="1" s="1"/>
  <c r="AW3431" i="1"/>
  <c r="AW4356" i="1" s="1"/>
  <c r="AI3447" i="1"/>
  <c r="AI4372" i="1" s="1"/>
  <c r="AG3361" i="1"/>
  <c r="AG4286" i="1" s="1"/>
  <c r="I3385" i="1"/>
  <c r="AX3516" i="1"/>
  <c r="AX4441" i="1" s="1"/>
  <c r="AD3504" i="1"/>
  <c r="AD4429" i="1" s="1"/>
  <c r="P3401" i="1"/>
  <c r="V3491" i="1"/>
  <c r="M3490" i="1"/>
  <c r="BB3492" i="1"/>
  <c r="BB4417" i="1" s="1"/>
  <c r="BE3490" i="1"/>
  <c r="BE4415" i="1" s="1"/>
  <c r="AA3478" i="1"/>
  <c r="AA4403" i="1" s="1"/>
  <c r="L3529" i="1"/>
  <c r="T3439" i="1"/>
  <c r="BD3510" i="1"/>
  <c r="BD4435" i="1" s="1"/>
  <c r="W3356" i="1"/>
  <c r="W4281" i="1" s="1"/>
  <c r="AQ3420" i="1"/>
  <c r="AQ4345" i="1" s="1"/>
  <c r="BF3485" i="1"/>
  <c r="BF4410" i="1" s="1"/>
  <c r="AN3381" i="1"/>
  <c r="AN4306" i="1" s="1"/>
  <c r="AV3531" i="1"/>
  <c r="AV4456" i="1" s="1"/>
  <c r="AR3438" i="1"/>
  <c r="AR4363" i="1" s="1"/>
  <c r="O3378" i="1"/>
  <c r="AO3375" i="1"/>
  <c r="AO4300" i="1" s="1"/>
  <c r="AX3367" i="1"/>
  <c r="AX4292" i="1" s="1"/>
  <c r="N3474" i="1"/>
  <c r="BF3525" i="1"/>
  <c r="BF4450" i="1" s="1"/>
  <c r="BD3480" i="1"/>
  <c r="BD4405" i="1" s="1"/>
  <c r="AC3376" i="1"/>
  <c r="AC4301" i="1" s="1"/>
  <c r="T3554" i="1"/>
  <c r="H3558" i="1"/>
  <c r="AK3457" i="1"/>
  <c r="AK4382" i="1" s="1"/>
  <c r="M3495" i="1"/>
  <c r="AD3400" i="1"/>
  <c r="AD4325" i="1" s="1"/>
  <c r="AF3557" i="1"/>
  <c r="AF4482" i="1" s="1"/>
  <c r="L3480" i="1"/>
  <c r="AL3384" i="1"/>
  <c r="AL4309" i="1" s="1"/>
  <c r="AF3404" i="1"/>
  <c r="AF4329" i="1" s="1"/>
  <c r="AD3578" i="1"/>
  <c r="AD4503" i="1" s="1"/>
  <c r="AZ3454" i="1"/>
  <c r="AZ4379" i="1" s="1"/>
  <c r="S3488" i="1"/>
  <c r="AL3385" i="1"/>
  <c r="AL4310" i="1" s="1"/>
  <c r="AC3510" i="1"/>
  <c r="AC4435" i="1" s="1"/>
  <c r="AO3465" i="1"/>
  <c r="AO4390" i="1" s="1"/>
  <c r="F3450" i="1"/>
  <c r="P3477" i="1"/>
  <c r="Z3544" i="1"/>
  <c r="Z4469" i="1" s="1"/>
  <c r="AR3565" i="1"/>
  <c r="AR4490" i="1" s="1"/>
  <c r="AU3369" i="1"/>
  <c r="AU4294" i="1" s="1"/>
  <c r="AN3357" i="1"/>
  <c r="AN4282" i="1" s="1"/>
  <c r="AG3464" i="1"/>
  <c r="AG4389" i="1" s="1"/>
  <c r="D3484" i="1"/>
  <c r="AJ3504" i="1"/>
  <c r="AJ4429" i="1" s="1"/>
  <c r="AP3393" i="1"/>
  <c r="AP4318" i="1" s="1"/>
  <c r="F3406" i="1"/>
  <c r="BB3393" i="1"/>
  <c r="BB4318" i="1" s="1"/>
  <c r="AV3423" i="1"/>
  <c r="AV4348" i="1" s="1"/>
  <c r="K3425" i="1"/>
  <c r="S3539" i="1"/>
  <c r="AM3371" i="1"/>
  <c r="AM4296" i="1" s="1"/>
  <c r="P3552" i="1"/>
  <c r="Z3553" i="1"/>
  <c r="Z4478" i="1" s="1"/>
  <c r="E3485" i="1"/>
  <c r="AF3362" i="1"/>
  <c r="AF4287" i="1" s="1"/>
  <c r="BD3550" i="1"/>
  <c r="BD4475" i="1" s="1"/>
  <c r="R3572" i="1"/>
  <c r="P3479" i="1"/>
  <c r="AK3540" i="1"/>
  <c r="AK4465" i="1" s="1"/>
  <c r="D3404" i="1"/>
  <c r="K3574" i="1"/>
  <c r="AD3364" i="1"/>
  <c r="AD4289" i="1" s="1"/>
  <c r="AZ3365" i="1"/>
  <c r="AZ4290" i="1" s="1"/>
  <c r="AD3417" i="1"/>
  <c r="AD4342" i="1" s="1"/>
  <c r="L3359" i="1"/>
  <c r="AU3504" i="1"/>
  <c r="AU4429" i="1" s="1"/>
  <c r="Y3424" i="1"/>
  <c r="Y4349" i="1" s="1"/>
  <c r="BC3457" i="1"/>
  <c r="BC4382" i="1" s="1"/>
  <c r="W3566" i="1"/>
  <c r="W4491" i="1" s="1"/>
  <c r="D3570" i="1"/>
  <c r="AR3407" i="1"/>
  <c r="AR4332" i="1" s="1"/>
  <c r="T3411" i="1"/>
  <c r="T3361" i="1"/>
  <c r="AD3450" i="1"/>
  <c r="AD4375" i="1" s="1"/>
  <c r="AT3378" i="1"/>
  <c r="AT4303" i="1" s="1"/>
  <c r="AE3508" i="1"/>
  <c r="AE4433" i="1" s="1"/>
  <c r="AR3470" i="1"/>
  <c r="AR4395" i="1" s="1"/>
  <c r="AO3472" i="1"/>
  <c r="AO4397" i="1" s="1"/>
  <c r="AN3455" i="1"/>
  <c r="AN4380" i="1" s="1"/>
  <c r="AZ3451" i="1"/>
  <c r="AZ4376" i="1" s="1"/>
  <c r="AF3524" i="1"/>
  <c r="AF4449" i="1" s="1"/>
  <c r="Q3453" i="1"/>
  <c r="P3485" i="1"/>
  <c r="Y3482" i="1"/>
  <c r="Y4407" i="1" s="1"/>
  <c r="AM3573" i="1"/>
  <c r="AM4498" i="1" s="1"/>
  <c r="AR3499" i="1"/>
  <c r="AR4424" i="1" s="1"/>
  <c r="K3358" i="1"/>
  <c r="AI3414" i="1"/>
  <c r="AI4339" i="1" s="1"/>
  <c r="T3360" i="1"/>
  <c r="Q3544" i="1"/>
  <c r="T3452" i="1"/>
  <c r="AG3419" i="1"/>
  <c r="AG4344" i="1" s="1"/>
  <c r="Q3380" i="1"/>
  <c r="D3438" i="1"/>
  <c r="H3441" i="1"/>
  <c r="AS3436" i="1"/>
  <c r="AS4361" i="1" s="1"/>
  <c r="BF3376" i="1"/>
  <c r="BF4301" i="1" s="1"/>
  <c r="H3562" i="1"/>
  <c r="W3452" i="1"/>
  <c r="W4377" i="1" s="1"/>
  <c r="AE3494" i="1"/>
  <c r="AE4419" i="1" s="1"/>
  <c r="AY3499" i="1"/>
  <c r="AY4424" i="1" s="1"/>
  <c r="Z3383" i="1"/>
  <c r="Z4308" i="1" s="1"/>
  <c r="AO3537" i="1"/>
  <c r="AO4462" i="1" s="1"/>
  <c r="S3494" i="1"/>
  <c r="L3421" i="1"/>
  <c r="AK3406" i="1"/>
  <c r="AK4331" i="1" s="1"/>
  <c r="O3525" i="1"/>
  <c r="Z3404" i="1"/>
  <c r="Z4329" i="1" s="1"/>
  <c r="AC3393" i="1"/>
  <c r="AC4318" i="1" s="1"/>
  <c r="AP3513" i="1"/>
  <c r="AP4438" i="1" s="1"/>
  <c r="AC3572" i="1"/>
  <c r="AC4497" i="1" s="1"/>
  <c r="J3377" i="1"/>
  <c r="AE3418" i="1"/>
  <c r="AE4343" i="1" s="1"/>
  <c r="AT3387" i="1"/>
  <c r="AT4312" i="1" s="1"/>
  <c r="D3513" i="1"/>
  <c r="H3436" i="1"/>
  <c r="O3483" i="1"/>
  <c r="N3421" i="1"/>
  <c r="N3570" i="1"/>
  <c r="AS3410" i="1"/>
  <c r="AS4335" i="1" s="1"/>
  <c r="AI3395" i="1"/>
  <c r="AI4320" i="1" s="1"/>
  <c r="AL3491" i="1"/>
  <c r="AL4416" i="1" s="1"/>
  <c r="AY3574" i="1"/>
  <c r="AY4499" i="1" s="1"/>
  <c r="K3387" i="1"/>
  <c r="AS3416" i="1"/>
  <c r="AS4341" i="1" s="1"/>
  <c r="M3418" i="1"/>
  <c r="BC3428" i="1"/>
  <c r="BC4353" i="1" s="1"/>
  <c r="BB3443" i="1"/>
  <c r="BB4368" i="1" s="1"/>
  <c r="AM3461" i="1"/>
  <c r="AM4386" i="1" s="1"/>
  <c r="M3578" i="1"/>
  <c r="BA3514" i="1"/>
  <c r="BA4439" i="1" s="1"/>
  <c r="H3503" i="1"/>
  <c r="BD3464" i="1"/>
  <c r="BD4389" i="1" s="1"/>
  <c r="K3378" i="1"/>
  <c r="I3502" i="1"/>
  <c r="W3524" i="1"/>
  <c r="W4449" i="1" s="1"/>
  <c r="U3510" i="1"/>
  <c r="AI3474" i="1"/>
  <c r="AI4399" i="1" s="1"/>
  <c r="AN3424" i="1"/>
  <c r="AN4349" i="1" s="1"/>
  <c r="I3504" i="1"/>
  <c r="D3388" i="1"/>
  <c r="AG3505" i="1"/>
  <c r="AG4430" i="1" s="1"/>
  <c r="AL3423" i="1"/>
  <c r="AL4348" i="1" s="1"/>
  <c r="BA3374" i="1"/>
  <c r="BA4299" i="1" s="1"/>
  <c r="Z3508" i="1"/>
  <c r="Z4433" i="1" s="1"/>
  <c r="S3492" i="1"/>
  <c r="BF3501" i="1"/>
  <c r="BF4426" i="1" s="1"/>
  <c r="AQ3401" i="1"/>
  <c r="AQ4326" i="1" s="1"/>
  <c r="BF3472" i="1"/>
  <c r="BF4397" i="1" s="1"/>
  <c r="AD3433" i="1"/>
  <c r="AD4358" i="1" s="1"/>
  <c r="AH3379" i="1"/>
  <c r="AH4304" i="1" s="1"/>
  <c r="BC3478" i="1"/>
  <c r="BC4403" i="1" s="1"/>
  <c r="AE3482" i="1"/>
  <c r="AE4407" i="1" s="1"/>
  <c r="AI3366" i="1"/>
  <c r="AI4291" i="1" s="1"/>
  <c r="Q3370" i="1"/>
  <c r="AQ3450" i="1"/>
  <c r="AQ4375" i="1" s="1"/>
  <c r="AB3436" i="1"/>
  <c r="AB4361" i="1" s="1"/>
  <c r="G3519" i="1"/>
  <c r="S3457" i="1"/>
  <c r="AA3407" i="1"/>
  <c r="AA4332" i="1" s="1"/>
  <c r="AT3454" i="1"/>
  <c r="AT4379" i="1" s="1"/>
  <c r="AT3383" i="1"/>
  <c r="AT4308" i="1" s="1"/>
  <c r="S3480" i="1"/>
  <c r="AE3438" i="1"/>
  <c r="AE4363" i="1" s="1"/>
  <c r="AH3524" i="1"/>
  <c r="AH4449" i="1" s="1"/>
  <c r="BD3513" i="1"/>
  <c r="BD4438" i="1" s="1"/>
  <c r="AR3483" i="1"/>
  <c r="AR4408" i="1" s="1"/>
  <c r="AY3540" i="1"/>
  <c r="AY4465" i="1" s="1"/>
  <c r="AR3445" i="1"/>
  <c r="AR4370" i="1" s="1"/>
  <c r="AL3465" i="1"/>
  <c r="AL4390" i="1" s="1"/>
  <c r="AV3359" i="1"/>
  <c r="AV4284" i="1" s="1"/>
  <c r="BF3441" i="1"/>
  <c r="BF4366" i="1" s="1"/>
  <c r="J3499" i="1"/>
  <c r="S3380" i="1"/>
  <c r="AM3501" i="1"/>
  <c r="AM4426" i="1" s="1"/>
  <c r="O3470" i="1"/>
  <c r="BC3519" i="1"/>
  <c r="BC4444" i="1" s="1"/>
  <c r="Y3423" i="1"/>
  <c r="Y4348" i="1" s="1"/>
  <c r="BA3581" i="1"/>
  <c r="BA4506" i="1" s="1"/>
  <c r="BC3539" i="1"/>
  <c r="BC4464" i="1" s="1"/>
  <c r="AF3390" i="1"/>
  <c r="AF4315" i="1" s="1"/>
  <c r="X3393" i="1"/>
  <c r="X4318" i="1" s="1"/>
  <c r="AY3535" i="1"/>
  <c r="AY4460" i="1" s="1"/>
  <c r="O3506" i="1"/>
  <c r="AE3539" i="1"/>
  <c r="AE4464" i="1" s="1"/>
  <c r="Y3470" i="1"/>
  <c r="Y4395" i="1" s="1"/>
  <c r="M3514" i="1"/>
  <c r="AR3579" i="1"/>
  <c r="AR4504" i="1" s="1"/>
  <c r="AC3470" i="1"/>
  <c r="AC4395" i="1" s="1"/>
  <c r="E3578" i="1"/>
  <c r="J3541" i="1"/>
  <c r="AI3426" i="1"/>
  <c r="AI4351" i="1" s="1"/>
  <c r="S3388" i="1"/>
  <c r="AM3449" i="1"/>
  <c r="AM4374" i="1" s="1"/>
  <c r="Q3555" i="1"/>
  <c r="AM3547" i="1"/>
  <c r="AM4472" i="1" s="1"/>
  <c r="R3522" i="1"/>
  <c r="AW3432" i="1"/>
  <c r="AW4357" i="1" s="1"/>
  <c r="D3441" i="1"/>
  <c r="BB3524" i="1"/>
  <c r="BB4449" i="1" s="1"/>
  <c r="AF3400" i="1"/>
  <c r="AF4325" i="1" s="1"/>
  <c r="AM3570" i="1"/>
  <c r="AM4495" i="1" s="1"/>
  <c r="BA3462" i="1"/>
  <c r="BA4387" i="1" s="1"/>
  <c r="J3438" i="1"/>
  <c r="T3525" i="1"/>
  <c r="I3467" i="1"/>
  <c r="K3381" i="1"/>
  <c r="BC3423" i="1"/>
  <c r="BC4348" i="1" s="1"/>
  <c r="AB3380" i="1"/>
  <c r="AB4305" i="1" s="1"/>
  <c r="AU3464" i="1"/>
  <c r="AU4389" i="1" s="1"/>
  <c r="AU3469" i="1"/>
  <c r="AU4394" i="1" s="1"/>
  <c r="AK3533" i="1"/>
  <c r="AK4458" i="1" s="1"/>
  <c r="AT3463" i="1"/>
  <c r="AT4388" i="1" s="1"/>
  <c r="I3450" i="1"/>
  <c r="BA3375" i="1"/>
  <c r="BA4300" i="1" s="1"/>
  <c r="J3553" i="1"/>
  <c r="AK3531" i="1"/>
  <c r="AK4456" i="1" s="1"/>
  <c r="R3581" i="1"/>
  <c r="D3417" i="1"/>
  <c r="AG3528" i="1"/>
  <c r="AG4453" i="1" s="1"/>
  <c r="AK3544" i="1"/>
  <c r="AK4469" i="1" s="1"/>
  <c r="J3370" i="1"/>
  <c r="U3547" i="1"/>
  <c r="BA3543" i="1"/>
  <c r="BA4468" i="1" s="1"/>
  <c r="M3465" i="1"/>
  <c r="I3414" i="1"/>
  <c r="I3387" i="1"/>
  <c r="K3578" i="1"/>
  <c r="U3555" i="1"/>
  <c r="AJ3436" i="1"/>
  <c r="AJ4361" i="1" s="1"/>
  <c r="AR3552" i="1"/>
  <c r="AR4477" i="1" s="1"/>
  <c r="Q3576" i="1"/>
  <c r="V3461" i="1"/>
  <c r="BC3510" i="1"/>
  <c r="BC4435" i="1" s="1"/>
  <c r="H3581" i="1"/>
  <c r="AL3357" i="1"/>
  <c r="AL4282" i="1" s="1"/>
  <c r="AS3514" i="1"/>
  <c r="AS4439" i="1" s="1"/>
  <c r="E3395" i="1"/>
  <c r="BB3485" i="1"/>
  <c r="BB4410" i="1" s="1"/>
  <c r="AI3573" i="1"/>
  <c r="AI4498" i="1" s="1"/>
  <c r="AG3563" i="1"/>
  <c r="AG4488" i="1" s="1"/>
  <c r="BC3512" i="1"/>
  <c r="BC4437" i="1" s="1"/>
  <c r="K3483" i="1"/>
  <c r="AQ3519" i="1"/>
  <c r="AQ4444" i="1" s="1"/>
  <c r="L3579" i="1"/>
  <c r="AD3460" i="1"/>
  <c r="AD4385" i="1" s="1"/>
  <c r="I3491" i="1"/>
  <c r="BA3399" i="1"/>
  <c r="BA4324" i="1" s="1"/>
  <c r="O3383" i="1"/>
  <c r="U3394" i="1"/>
  <c r="AD3507" i="1"/>
  <c r="AD4432" i="1" s="1"/>
  <c r="O3371" i="1"/>
  <c r="R3552" i="1"/>
  <c r="V3387" i="1"/>
  <c r="AN3579" i="1"/>
  <c r="AN4504" i="1" s="1"/>
  <c r="T3542" i="1"/>
  <c r="U3412" i="1"/>
  <c r="AC3417" i="1"/>
  <c r="AC4342" i="1" s="1"/>
  <c r="AG3383" i="1"/>
  <c r="AG4308" i="1" s="1"/>
  <c r="AT3481" i="1"/>
  <c r="AT4406" i="1" s="1"/>
  <c r="P3439" i="1"/>
  <c r="BD3522" i="1"/>
  <c r="BD4447" i="1" s="1"/>
  <c r="F3367" i="1"/>
  <c r="M3356" i="1"/>
  <c r="V3418" i="1"/>
  <c r="O3489" i="1"/>
  <c r="X3563" i="1"/>
  <c r="X4488" i="1" s="1"/>
  <c r="AL3371" i="1"/>
  <c r="AL4296" i="1" s="1"/>
  <c r="AK3359" i="1"/>
  <c r="AK4284" i="1" s="1"/>
  <c r="AZ3408" i="1"/>
  <c r="AZ4333" i="1" s="1"/>
  <c r="AG3412" i="1"/>
  <c r="AG4337" i="1" s="1"/>
  <c r="AK3509" i="1"/>
  <c r="AK4434" i="1" s="1"/>
  <c r="AM3503" i="1"/>
  <c r="AM4428" i="1" s="1"/>
  <c r="F3521" i="1"/>
  <c r="AE3390" i="1"/>
  <c r="AE4315" i="1" s="1"/>
  <c r="P3567" i="1"/>
  <c r="Q3567" i="1"/>
  <c r="AL3365" i="1"/>
  <c r="AL4290" i="1" s="1"/>
  <c r="M3527" i="1"/>
  <c r="I3364" i="1"/>
  <c r="Y3370" i="1"/>
  <c r="Y4295" i="1" s="1"/>
  <c r="AP3549" i="1"/>
  <c r="AP4474" i="1" s="1"/>
  <c r="AX3364" i="1"/>
  <c r="AX4289" i="1" s="1"/>
  <c r="AX3553" i="1"/>
  <c r="AX4478" i="1" s="1"/>
  <c r="AE3542" i="1"/>
  <c r="AE4467" i="1" s="1"/>
  <c r="T3549" i="1"/>
  <c r="G3437" i="1"/>
  <c r="AA3467" i="1"/>
  <c r="AA4392" i="1" s="1"/>
  <c r="Q3548" i="1"/>
  <c r="D3474" i="1"/>
  <c r="S3477" i="1"/>
  <c r="BA3418" i="1"/>
  <c r="BA4343" i="1" s="1"/>
  <c r="BA3516" i="1"/>
  <c r="BA4441" i="1" s="1"/>
  <c r="AC3565" i="1"/>
  <c r="AC4490" i="1" s="1"/>
  <c r="AP3489" i="1"/>
  <c r="AP4414" i="1" s="1"/>
  <c r="BF3497" i="1"/>
  <c r="BF4422" i="1" s="1"/>
  <c r="AG3530" i="1"/>
  <c r="AG4455" i="1" s="1"/>
  <c r="AS3512" i="1"/>
  <c r="AS4437" i="1" s="1"/>
  <c r="AZ3543" i="1"/>
  <c r="AZ4468" i="1" s="1"/>
  <c r="AM3366" i="1"/>
  <c r="AM4291" i="1" s="1"/>
  <c r="AY3544" i="1"/>
  <c r="AY4469" i="1" s="1"/>
  <c r="AM3477" i="1"/>
  <c r="AM4402" i="1" s="1"/>
  <c r="R3381" i="1"/>
  <c r="AY3478" i="1"/>
  <c r="AY4403" i="1" s="1"/>
  <c r="AV3357" i="1"/>
  <c r="AV4282" i="1" s="1"/>
  <c r="BD3570" i="1"/>
  <c r="BD4495" i="1" s="1"/>
  <c r="AV3361" i="1"/>
  <c r="AV4286" i="1" s="1"/>
  <c r="AP3459" i="1"/>
  <c r="AP4384" i="1" s="1"/>
  <c r="R3375" i="1"/>
  <c r="D3384" i="1"/>
  <c r="AW3476" i="1"/>
  <c r="AW4401" i="1" s="1"/>
  <c r="AK3472" i="1"/>
  <c r="AK4397" i="1" s="1"/>
  <c r="AS3524" i="1"/>
  <c r="AS4449" i="1" s="1"/>
  <c r="AI3580" i="1"/>
  <c r="AI4505" i="1" s="1"/>
  <c r="U3374" i="1"/>
  <c r="BB3361" i="1"/>
  <c r="BB4286" i="1" s="1"/>
  <c r="AZ3418" i="1"/>
  <c r="AZ4343" i="1" s="1"/>
  <c r="U3567" i="1"/>
  <c r="AT3395" i="1"/>
  <c r="AT4320" i="1" s="1"/>
  <c r="AD3550" i="1"/>
  <c r="AD4475" i="1" s="1"/>
  <c r="AF3540" i="1"/>
  <c r="AF4465" i="1" s="1"/>
  <c r="AE3569" i="1"/>
  <c r="AE4494" i="1" s="1"/>
  <c r="AK3504" i="1"/>
  <c r="AK4429" i="1" s="1"/>
  <c r="T3464" i="1"/>
  <c r="P3571" i="1"/>
  <c r="AX3535" i="1"/>
  <c r="AX4460" i="1" s="1"/>
  <c r="AD3434" i="1"/>
  <c r="AD4359" i="1" s="1"/>
  <c r="AU3452" i="1"/>
  <c r="AU4377" i="1" s="1"/>
  <c r="BC3358" i="1"/>
  <c r="BC4283" i="1" s="1"/>
  <c r="AO3410" i="1"/>
  <c r="AO4335" i="1" s="1"/>
  <c r="T3392" i="1"/>
  <c r="X3522" i="1"/>
  <c r="X4447" i="1" s="1"/>
  <c r="AL3558" i="1"/>
  <c r="AL4483" i="1" s="1"/>
  <c r="T3449" i="1"/>
  <c r="AA3511" i="1"/>
  <c r="AA4436" i="1" s="1"/>
  <c r="AK3410" i="1"/>
  <c r="AK4335" i="1" s="1"/>
  <c r="O3400" i="1"/>
  <c r="AO3544" i="1"/>
  <c r="AO4469" i="1" s="1"/>
  <c r="J3524" i="1"/>
  <c r="BD3370" i="1"/>
  <c r="BD4295" i="1" s="1"/>
  <c r="AG3552" i="1"/>
  <c r="AG4477" i="1" s="1"/>
  <c r="W3361" i="1"/>
  <c r="W4286" i="1" s="1"/>
  <c r="X3365" i="1"/>
  <c r="X4290" i="1" s="1"/>
  <c r="AI3575" i="1"/>
  <c r="AI4500" i="1" s="1"/>
  <c r="AN3555" i="1"/>
  <c r="AN4480" i="1" s="1"/>
  <c r="U3368" i="1"/>
  <c r="AW3370" i="1"/>
  <c r="AW4295" i="1" s="1"/>
  <c r="L3553" i="1"/>
  <c r="D3498" i="1"/>
  <c r="AB3395" i="1"/>
  <c r="AB4320" i="1" s="1"/>
  <c r="Z3357" i="1"/>
  <c r="Z4282" i="1" s="1"/>
  <c r="AD3546" i="1"/>
  <c r="AD4471" i="1" s="1"/>
  <c r="N3467" i="1"/>
  <c r="BC3426" i="1"/>
  <c r="BC4351" i="1" s="1"/>
  <c r="AY3450" i="1"/>
  <c r="AY4375" i="1" s="1"/>
  <c r="T3485" i="1"/>
  <c r="Q3512" i="1"/>
  <c r="I3553" i="1"/>
  <c r="T3578" i="1"/>
  <c r="AH3541" i="1"/>
  <c r="AH4466" i="1" s="1"/>
  <c r="AA3580" i="1"/>
  <c r="AA4505" i="1" s="1"/>
  <c r="AA3414" i="1"/>
  <c r="AA4339" i="1" s="1"/>
  <c r="T3521" i="1"/>
  <c r="AK3566" i="1"/>
  <c r="AK4491" i="1" s="1"/>
  <c r="AM3454" i="1"/>
  <c r="AM4379" i="1" s="1"/>
  <c r="AV3369" i="1"/>
  <c r="AV4294" i="1" s="1"/>
  <c r="W3376" i="1"/>
  <c r="W4301" i="1" s="1"/>
  <c r="K3437" i="1"/>
  <c r="AC3395" i="1"/>
  <c r="AC4320" i="1" s="1"/>
  <c r="AI3556" i="1"/>
  <c r="AI4481" i="1" s="1"/>
  <c r="AA3536" i="1"/>
  <c r="AA4461" i="1" s="1"/>
  <c r="AY3510" i="1"/>
  <c r="AY4435" i="1" s="1"/>
  <c r="AN3518" i="1"/>
  <c r="AN4443" i="1" s="1"/>
  <c r="E3574" i="1"/>
  <c r="V3455" i="1"/>
  <c r="Y3460" i="1"/>
  <c r="Y4385" i="1" s="1"/>
  <c r="P3390" i="1"/>
  <c r="AW3461" i="1"/>
  <c r="AW4386" i="1" s="1"/>
  <c r="J3575" i="1"/>
  <c r="T3421" i="1"/>
  <c r="AM3552" i="1"/>
  <c r="AM4477" i="1" s="1"/>
  <c r="AU3510" i="1"/>
  <c r="AU4435" i="1" s="1"/>
  <c r="K3364" i="1"/>
  <c r="E3539" i="1"/>
  <c r="AR3392" i="1"/>
  <c r="AR4317" i="1" s="1"/>
  <c r="V3444" i="1"/>
  <c r="Q3469" i="1"/>
  <c r="AC3468" i="1"/>
  <c r="AC4393" i="1" s="1"/>
  <c r="X3505" i="1"/>
  <c r="X4430" i="1" s="1"/>
  <c r="S3533" i="1"/>
  <c r="Z3507" i="1"/>
  <c r="Z4432" i="1" s="1"/>
  <c r="AE3450" i="1"/>
  <c r="AE4375" i="1" s="1"/>
  <c r="S3531" i="1"/>
  <c r="AE3402" i="1"/>
  <c r="AE4327" i="1" s="1"/>
  <c r="Y3361" i="1"/>
  <c r="Y4286" i="1" s="1"/>
  <c r="AG3524" i="1"/>
  <c r="AG4449" i="1" s="1"/>
  <c r="AW3535" i="1"/>
  <c r="AW4460" i="1" s="1"/>
  <c r="BF3540" i="1"/>
  <c r="BF4465" i="1" s="1"/>
  <c r="R3416" i="1"/>
  <c r="Y3561" i="1"/>
  <c r="Y4486" i="1" s="1"/>
  <c r="G3470" i="1"/>
  <c r="W3459" i="1"/>
  <c r="W4384" i="1" s="1"/>
  <c r="H3553" i="1"/>
  <c r="AZ3483" i="1"/>
  <c r="AZ4408" i="1" s="1"/>
  <c r="BF3433" i="1"/>
  <c r="BF4358" i="1" s="1"/>
  <c r="V3377" i="1"/>
  <c r="AF3478" i="1"/>
  <c r="AF4403" i="1" s="1"/>
  <c r="BE3498" i="1"/>
  <c r="BE4423" i="1" s="1"/>
  <c r="BB3563" i="1"/>
  <c r="BB4488" i="1" s="1"/>
  <c r="BB3498" i="1"/>
  <c r="BB4423" i="1" s="1"/>
  <c r="BB3396" i="1"/>
  <c r="BB4321" i="1" s="1"/>
  <c r="M3572" i="1"/>
  <c r="P3535" i="1"/>
  <c r="AR3404" i="1"/>
  <c r="AR4329" i="1" s="1"/>
  <c r="AC3438" i="1"/>
  <c r="AC4363" i="1" s="1"/>
  <c r="BC3484" i="1"/>
  <c r="BC4409" i="1" s="1"/>
  <c r="BD3495" i="1"/>
  <c r="BD4420" i="1" s="1"/>
  <c r="K3544" i="1"/>
  <c r="AI3373" i="1"/>
  <c r="AI4298" i="1" s="1"/>
  <c r="Q3488" i="1"/>
  <c r="AP3516" i="1"/>
  <c r="AP4441" i="1" s="1"/>
  <c r="D3489" i="1"/>
  <c r="AV3522" i="1"/>
  <c r="AV4447" i="1" s="1"/>
  <c r="G3358" i="1"/>
  <c r="T3406" i="1"/>
  <c r="I3420" i="1"/>
  <c r="S3421" i="1"/>
  <c r="AH3534" i="1"/>
  <c r="AH4459" i="1" s="1"/>
  <c r="G3460" i="1"/>
  <c r="BA3578" i="1"/>
  <c r="BA4503" i="1" s="1"/>
  <c r="BB3368" i="1"/>
  <c r="BB4293" i="1" s="1"/>
  <c r="AT3390" i="1"/>
  <c r="AT4315" i="1" s="1"/>
  <c r="U3392" i="1"/>
  <c r="AU3406" i="1"/>
  <c r="AU4331" i="1" s="1"/>
  <c r="AJ3495" i="1"/>
  <c r="AJ4420" i="1" s="1"/>
  <c r="O3359" i="1"/>
  <c r="AP3555" i="1"/>
  <c r="AP4480" i="1" s="1"/>
  <c r="Z3420" i="1"/>
  <c r="Z4345" i="1" s="1"/>
  <c r="W3430" i="1"/>
  <c r="W4355" i="1" s="1"/>
  <c r="F3407" i="1"/>
  <c r="V3522" i="1"/>
  <c r="BC3579" i="1"/>
  <c r="BC4504" i="1" s="1"/>
  <c r="T3432" i="1"/>
  <c r="X3539" i="1"/>
  <c r="X4464" i="1" s="1"/>
  <c r="AP3524" i="1"/>
  <c r="AP4449" i="1" s="1"/>
  <c r="AI3534" i="1"/>
  <c r="AI4459" i="1" s="1"/>
  <c r="AD3390" i="1"/>
  <c r="AD4315" i="1" s="1"/>
  <c r="E3570" i="1"/>
  <c r="AU3386" i="1"/>
  <c r="AU4311" i="1" s="1"/>
  <c r="BD3392" i="1"/>
  <c r="BD4317" i="1" s="1"/>
  <c r="AO3566" i="1"/>
  <c r="AO4491" i="1" s="1"/>
  <c r="E3379" i="1"/>
  <c r="AP3360" i="1"/>
  <c r="AP4285" i="1" s="1"/>
  <c r="M3497" i="1"/>
  <c r="AN3360" i="1"/>
  <c r="AN4285" i="1" s="1"/>
  <c r="AW3507" i="1"/>
  <c r="AW4432" i="1" s="1"/>
  <c r="AZ3574" i="1"/>
  <c r="AZ4499" i="1" s="1"/>
  <c r="AT3415" i="1"/>
  <c r="AT4340" i="1" s="1"/>
  <c r="S3378" i="1"/>
  <c r="BD3514" i="1"/>
  <c r="BD4439" i="1" s="1"/>
  <c r="AP3531" i="1"/>
  <c r="AP4456" i="1" s="1"/>
  <c r="AZ3560" i="1"/>
  <c r="AZ4485" i="1" s="1"/>
  <c r="E3537" i="1"/>
  <c r="AK3541" i="1"/>
  <c r="AK4466" i="1" s="1"/>
  <c r="AT3556" i="1"/>
  <c r="AT4481" i="1" s="1"/>
  <c r="AK3478" i="1"/>
  <c r="AK4403" i="1" s="1"/>
  <c r="AV3370" i="1"/>
  <c r="AV4295" i="1" s="1"/>
  <c r="G3411" i="1"/>
  <c r="T3467" i="1"/>
  <c r="R3546" i="1"/>
  <c r="AC3499" i="1"/>
  <c r="AC4424" i="1" s="1"/>
  <c r="T3581" i="1"/>
  <c r="F3494" i="1"/>
  <c r="BB3525" i="1"/>
  <c r="BB4450" i="1" s="1"/>
  <c r="AW3538" i="1"/>
  <c r="AW4463" i="1" s="1"/>
  <c r="L3373" i="1"/>
  <c r="G3535" i="1"/>
  <c r="AS3460" i="1"/>
  <c r="AS4385" i="1" s="1"/>
  <c r="S3487" i="1"/>
  <c r="AJ3369" i="1"/>
  <c r="AJ4294" i="1" s="1"/>
  <c r="AJ3453" i="1"/>
  <c r="AJ4378" i="1" s="1"/>
  <c r="M3476" i="1"/>
  <c r="AM3561" i="1"/>
  <c r="AM4486" i="1" s="1"/>
  <c r="AB3493" i="1"/>
  <c r="AB4418" i="1" s="1"/>
  <c r="AU3507" i="1"/>
  <c r="AU4432" i="1" s="1"/>
  <c r="BB3533" i="1"/>
  <c r="BB4458" i="1" s="1"/>
  <c r="AH3435" i="1"/>
  <c r="AH4360" i="1" s="1"/>
  <c r="BB3581" i="1"/>
  <c r="BB4506" i="1" s="1"/>
  <c r="AD3468" i="1"/>
  <c r="AD4393" i="1" s="1"/>
  <c r="BC3453" i="1"/>
  <c r="BC4378" i="1" s="1"/>
  <c r="AV3478" i="1"/>
  <c r="AV4403" i="1" s="1"/>
  <c r="AT3375" i="1"/>
  <c r="AT4300" i="1" s="1"/>
  <c r="AJ3401" i="1"/>
  <c r="AJ4326" i="1" s="1"/>
  <c r="N3443" i="1"/>
  <c r="Y3400" i="1"/>
  <c r="Y4325" i="1" s="1"/>
  <c r="I3360" i="1"/>
  <c r="AN3407" i="1"/>
  <c r="AN4332" i="1" s="1"/>
  <c r="AR3491" i="1"/>
  <c r="AR4416" i="1" s="1"/>
  <c r="BD3562" i="1"/>
  <c r="BD4487" i="1" s="1"/>
  <c r="R3497" i="1"/>
  <c r="AJ3530" i="1"/>
  <c r="AJ4455" i="1" s="1"/>
  <c r="X3421" i="1"/>
  <c r="X4346" i="1" s="1"/>
  <c r="AI3501" i="1"/>
  <c r="AI4426" i="1" s="1"/>
  <c r="Y3521" i="1"/>
  <c r="Y4446" i="1" s="1"/>
  <c r="BC3568" i="1"/>
  <c r="BC4493" i="1" s="1"/>
  <c r="V3495" i="1"/>
  <c r="AH3424" i="1"/>
  <c r="AH4349" i="1" s="1"/>
  <c r="AV3434" i="1"/>
  <c r="AV4359" i="1" s="1"/>
  <c r="AZ3492" i="1"/>
  <c r="AZ4417" i="1" s="1"/>
  <c r="AI3454" i="1"/>
  <c r="AI4379" i="1" s="1"/>
  <c r="AV3386" i="1"/>
  <c r="AV4311" i="1" s="1"/>
  <c r="L3436" i="1"/>
  <c r="AU3420" i="1"/>
  <c r="AU4345" i="1" s="1"/>
  <c r="AQ3469" i="1"/>
  <c r="AQ4394" i="1" s="1"/>
  <c r="BC3554" i="1"/>
  <c r="BC4479" i="1" s="1"/>
  <c r="N3447" i="1"/>
  <c r="I3573" i="1"/>
  <c r="O3472" i="1"/>
  <c r="T3431" i="1"/>
  <c r="AA3361" i="1"/>
  <c r="AA4286" i="1" s="1"/>
  <c r="AX3431" i="1"/>
  <c r="AX4356" i="1" s="1"/>
  <c r="AO3381" i="1"/>
  <c r="AO4306" i="1" s="1"/>
  <c r="AL3392" i="1"/>
  <c r="AL4317" i="1" s="1"/>
  <c r="BC3443" i="1"/>
  <c r="BC4368" i="1" s="1"/>
  <c r="G3459" i="1"/>
  <c r="AW3560" i="1"/>
  <c r="AW4485" i="1" s="1"/>
  <c r="AG3576" i="1"/>
  <c r="AG4501" i="1" s="1"/>
  <c r="BA3506" i="1"/>
  <c r="BA4431" i="1" s="1"/>
  <c r="AG3536" i="1"/>
  <c r="AG4461" i="1" s="1"/>
  <c r="L3381" i="1"/>
  <c r="AK3399" i="1"/>
  <c r="AK4324" i="1" s="1"/>
  <c r="AJ3403" i="1"/>
  <c r="AJ4328" i="1" s="1"/>
  <c r="S3579" i="1"/>
  <c r="S3501" i="1"/>
  <c r="F3542" i="1"/>
  <c r="Q3445" i="1"/>
  <c r="BD3512" i="1"/>
  <c r="BD4437" i="1" s="1"/>
  <c r="L3501" i="1"/>
  <c r="AH3562" i="1"/>
  <c r="AH4487" i="1" s="1"/>
  <c r="I3541" i="1"/>
  <c r="W3394" i="1"/>
  <c r="W4319" i="1" s="1"/>
  <c r="W3547" i="1"/>
  <c r="W4472" i="1" s="1"/>
  <c r="AF3497" i="1"/>
  <c r="AF4422" i="1" s="1"/>
  <c r="AW3445" i="1"/>
  <c r="AW4370" i="1" s="1"/>
  <c r="AM3394" i="1"/>
  <c r="AM4319" i="1" s="1"/>
  <c r="K3463" i="1"/>
  <c r="BA3387" i="1"/>
  <c r="BA4312" i="1" s="1"/>
  <c r="I3490" i="1"/>
  <c r="AE3378" i="1"/>
  <c r="AE4303" i="1" s="1"/>
  <c r="AC3444" i="1"/>
  <c r="AC4369" i="1" s="1"/>
  <c r="BC3467" i="1"/>
  <c r="BC4392" i="1" s="1"/>
  <c r="AJ3385" i="1"/>
  <c r="AJ4310" i="1" s="1"/>
  <c r="AH3370" i="1"/>
  <c r="AH4295" i="1" s="1"/>
  <c r="W3420" i="1"/>
  <c r="W4345" i="1" s="1"/>
  <c r="AJ3378" i="1"/>
  <c r="AJ4303" i="1" s="1"/>
  <c r="K3467" i="1"/>
  <c r="Y3575" i="1"/>
  <c r="Y4500" i="1" s="1"/>
  <c r="AB3534" i="1"/>
  <c r="AB4459" i="1" s="1"/>
  <c r="BE3554" i="1"/>
  <c r="BE4479" i="1" s="1"/>
  <c r="AD3447" i="1"/>
  <c r="AD4372" i="1" s="1"/>
  <c r="AA3553" i="1"/>
  <c r="AA4478" i="1" s="1"/>
  <c r="I3476" i="1"/>
  <c r="K3431" i="1"/>
  <c r="U3376" i="1"/>
  <c r="AE3442" i="1"/>
  <c r="AE4367" i="1" s="1"/>
  <c r="AY3457" i="1"/>
  <c r="AY4382" i="1" s="1"/>
  <c r="V3403" i="1"/>
  <c r="AM3580" i="1"/>
  <c r="AM4505" i="1" s="1"/>
  <c r="AW3379" i="1"/>
  <c r="AW4304" i="1" s="1"/>
  <c r="AC3477" i="1"/>
  <c r="AC4402" i="1" s="1"/>
  <c r="K3567" i="1"/>
  <c r="AN3572" i="1"/>
  <c r="AN4497" i="1" s="1"/>
  <c r="I3377" i="1"/>
  <c r="AT3361" i="1"/>
  <c r="AT4286" i="1" s="1"/>
  <c r="AW3570" i="1"/>
  <c r="AW4495" i="1" s="1"/>
  <c r="BF3541" i="1"/>
  <c r="BF4466" i="1" s="1"/>
  <c r="AM3442" i="1"/>
  <c r="AM4367" i="1" s="1"/>
  <c r="S3550" i="1"/>
  <c r="AO3439" i="1"/>
  <c r="AO4364" i="1" s="1"/>
  <c r="AI3387" i="1"/>
  <c r="AI4312" i="1" s="1"/>
  <c r="R3512" i="1"/>
  <c r="AM3393" i="1"/>
  <c r="AM4318" i="1" s="1"/>
  <c r="BA3571" i="1"/>
  <c r="BA4496" i="1" s="1"/>
  <c r="H3357" i="1"/>
  <c r="AQ3430" i="1"/>
  <c r="AQ4355" i="1" s="1"/>
  <c r="BF3519" i="1"/>
  <c r="BF4444" i="1" s="1"/>
  <c r="AX3502" i="1"/>
  <c r="AX4427" i="1" s="1"/>
  <c r="AG3377" i="1"/>
  <c r="AG4302" i="1" s="1"/>
  <c r="S3382" i="1"/>
  <c r="AA3548" i="1"/>
  <c r="AA4473" i="1" s="1"/>
  <c r="N3441" i="1"/>
  <c r="AT3535" i="1"/>
  <c r="AT4460" i="1" s="1"/>
  <c r="AM3563" i="1"/>
  <c r="AM4488" i="1" s="1"/>
  <c r="AS3552" i="1"/>
  <c r="AS4477" i="1" s="1"/>
  <c r="AP3411" i="1"/>
  <c r="AP4336" i="1" s="1"/>
  <c r="AN3376" i="1"/>
  <c r="AN4301" i="1" s="1"/>
  <c r="BF3378" i="1"/>
  <c r="BF4303" i="1" s="1"/>
  <c r="AV3536" i="1"/>
  <c r="AV4461" i="1" s="1"/>
  <c r="L3364" i="1"/>
  <c r="AW3475" i="1"/>
  <c r="AW4400" i="1" s="1"/>
  <c r="AM3498" i="1"/>
  <c r="AM4423" i="1" s="1"/>
  <c r="J3384" i="1"/>
  <c r="AN3499" i="1"/>
  <c r="AN4424" i="1" s="1"/>
  <c r="AR3484" i="1"/>
  <c r="AR4409" i="1" s="1"/>
  <c r="AA3421" i="1"/>
  <c r="AA4346" i="1" s="1"/>
  <c r="AG3579" i="1"/>
  <c r="AG4504" i="1" s="1"/>
  <c r="BF3440" i="1"/>
  <c r="BF4365" i="1" s="1"/>
  <c r="F3404" i="1"/>
  <c r="K3470" i="1"/>
  <c r="BC3527" i="1"/>
  <c r="BC4452" i="1" s="1"/>
  <c r="I3380" i="1"/>
  <c r="AU3516" i="1"/>
  <c r="AU4441" i="1" s="1"/>
  <c r="N3388" i="1"/>
  <c r="N3531" i="1"/>
  <c r="AP3558" i="1"/>
  <c r="AP4483" i="1" s="1"/>
  <c r="Y3463" i="1"/>
  <c r="Y4388" i="1" s="1"/>
  <c r="X3571" i="1"/>
  <c r="X4496" i="1" s="1"/>
  <c r="AS3452" i="1"/>
  <c r="AS4377" i="1" s="1"/>
  <c r="H3444" i="1"/>
  <c r="BE3482" i="1"/>
  <c r="BE4407" i="1" s="1"/>
  <c r="E3462" i="1"/>
  <c r="T3503" i="1"/>
  <c r="BA3451" i="1"/>
  <c r="BA4376" i="1" s="1"/>
  <c r="AL3573" i="1"/>
  <c r="AL4498" i="1" s="1"/>
  <c r="AO3555" i="1"/>
  <c r="AO4480" i="1" s="1"/>
  <c r="R3414" i="1"/>
  <c r="P3488" i="1"/>
  <c r="S3468" i="1"/>
  <c r="AT3541" i="1"/>
  <c r="AT4466" i="1" s="1"/>
  <c r="BC3406" i="1"/>
  <c r="BC4331" i="1" s="1"/>
  <c r="E3387" i="1"/>
  <c r="AY3359" i="1"/>
  <c r="AY4284" i="1" s="1"/>
  <c r="H3533" i="1"/>
  <c r="J3547" i="1"/>
  <c r="E3546" i="1"/>
  <c r="AR3478" i="1"/>
  <c r="AR4403" i="1" s="1"/>
  <c r="AJ3489" i="1"/>
  <c r="AJ4414" i="1" s="1"/>
  <c r="AX3408" i="1"/>
  <c r="AX4333" i="1" s="1"/>
  <c r="Z3368" i="1"/>
  <c r="Z4293" i="1" s="1"/>
  <c r="BD3388" i="1"/>
  <c r="BD4313" i="1" s="1"/>
  <c r="V3436" i="1"/>
  <c r="P3553" i="1"/>
  <c r="BF3359" i="1"/>
  <c r="BF4284" i="1" s="1"/>
  <c r="AV3477" i="1"/>
  <c r="AV4402" i="1" s="1"/>
  <c r="AO3506" i="1"/>
  <c r="AO4431" i="1" s="1"/>
  <c r="AN3415" i="1"/>
  <c r="AN4340" i="1" s="1"/>
  <c r="AF3573" i="1"/>
  <c r="AF4498" i="1" s="1"/>
  <c r="AO3414" i="1"/>
  <c r="AO4339" i="1" s="1"/>
  <c r="AE3435" i="1"/>
  <c r="AE4360" i="1" s="1"/>
  <c r="V3577" i="1"/>
  <c r="H3549" i="1"/>
  <c r="BB3512" i="1"/>
  <c r="BB4437" i="1" s="1"/>
  <c r="Z3564" i="1"/>
  <c r="Z4489" i="1" s="1"/>
  <c r="V3519" i="1"/>
  <c r="Z3426" i="1"/>
  <c r="Z4351" i="1" s="1"/>
  <c r="E3499" i="1"/>
  <c r="AB3388" i="1"/>
  <c r="AB4313" i="1" s="1"/>
  <c r="O3555" i="1"/>
  <c r="AM3387" i="1"/>
  <c r="AM4312" i="1" s="1"/>
  <c r="H3504" i="1"/>
  <c r="AV3479" i="1"/>
  <c r="AV4404" i="1" s="1"/>
  <c r="AH3441" i="1"/>
  <c r="AH4366" i="1" s="1"/>
  <c r="AO3507" i="1"/>
  <c r="AO4432" i="1" s="1"/>
  <c r="T3417" i="1"/>
  <c r="R3442" i="1"/>
  <c r="U3528" i="1"/>
  <c r="AO3387" i="1"/>
  <c r="AO4312" i="1" s="1"/>
  <c r="AK3489" i="1"/>
  <c r="AK4414" i="1" s="1"/>
  <c r="AJ3408" i="1"/>
  <c r="AJ4333" i="1" s="1"/>
  <c r="S3537" i="1"/>
  <c r="AY3561" i="1"/>
  <c r="AY4486" i="1" s="1"/>
  <c r="K3479" i="1"/>
  <c r="AX3488" i="1"/>
  <c r="AX4413" i="1" s="1"/>
  <c r="AO3461" i="1"/>
  <c r="AO4386" i="1" s="1"/>
  <c r="AF3578" i="1"/>
  <c r="AF4503" i="1" s="1"/>
  <c r="AG3492" i="1"/>
  <c r="AG4417" i="1" s="1"/>
  <c r="N3515" i="1"/>
  <c r="BC3438" i="1"/>
  <c r="BC4363" i="1" s="1"/>
  <c r="AY3390" i="1"/>
  <c r="AY4315" i="1" s="1"/>
  <c r="AL3476" i="1"/>
  <c r="AL4401" i="1" s="1"/>
  <c r="AD3454" i="1"/>
  <c r="AD4379" i="1" s="1"/>
  <c r="I3522" i="1"/>
  <c r="E3577" i="1"/>
  <c r="AS3563" i="1"/>
  <c r="AS4488" i="1" s="1"/>
  <c r="L3500" i="1"/>
  <c r="AH3546" i="1"/>
  <c r="AH4471" i="1" s="1"/>
  <c r="I3361" i="1"/>
  <c r="AF3442" i="1"/>
  <c r="AF4367" i="1" s="1"/>
  <c r="R3503" i="1"/>
  <c r="AU3415" i="1"/>
  <c r="AU4340" i="1" s="1"/>
  <c r="AE3562" i="1"/>
  <c r="AE4487" i="1" s="1"/>
  <c r="P3411" i="1"/>
  <c r="AS3465" i="1"/>
  <c r="AS4390" i="1" s="1"/>
  <c r="Q3477" i="1"/>
  <c r="AM3439" i="1"/>
  <c r="AM4364" i="1" s="1"/>
  <c r="AK3525" i="1"/>
  <c r="AK4450" i="1" s="1"/>
  <c r="AN3534" i="1"/>
  <c r="AN4459" i="1" s="1"/>
  <c r="R3508" i="1"/>
  <c r="AB3412" i="1"/>
  <c r="AB4337" i="1" s="1"/>
  <c r="BB3452" i="1"/>
  <c r="BB4377" i="1" s="1"/>
  <c r="AV3541" i="1"/>
  <c r="AV4466" i="1" s="1"/>
  <c r="J3366" i="1"/>
  <c r="S3442" i="1"/>
  <c r="AZ3535" i="1"/>
  <c r="AZ4460" i="1" s="1"/>
  <c r="U3372" i="1"/>
  <c r="U3495" i="1"/>
  <c r="BC3444" i="1"/>
  <c r="BC4369" i="1" s="1"/>
  <c r="AN3550" i="1"/>
  <c r="AN4475" i="1" s="1"/>
  <c r="F3475" i="1"/>
  <c r="BD3507" i="1"/>
  <c r="BD4432" i="1" s="1"/>
  <c r="L3562" i="1"/>
  <c r="AJ3524" i="1"/>
  <c r="AJ4449" i="1" s="1"/>
  <c r="J3463" i="1"/>
  <c r="BC3565" i="1"/>
  <c r="BC4490" i="1" s="1"/>
  <c r="AJ3560" i="1"/>
  <c r="AJ4485" i="1" s="1"/>
  <c r="AE3457" i="1"/>
  <c r="AE4382" i="1" s="1"/>
  <c r="AP3414" i="1"/>
  <c r="AP4339" i="1" s="1"/>
  <c r="AO3536" i="1"/>
  <c r="AO4461" i="1" s="1"/>
  <c r="W3537" i="1"/>
  <c r="W4462" i="1" s="1"/>
  <c r="AA3454" i="1"/>
  <c r="AA4379" i="1" s="1"/>
  <c r="AT3554" i="1"/>
  <c r="AT4479" i="1" s="1"/>
  <c r="X3512" i="1"/>
  <c r="X4437" i="1" s="1"/>
  <c r="G3544" i="1"/>
  <c r="BB3455" i="1"/>
  <c r="BB4380" i="1" s="1"/>
  <c r="AH3557" i="1"/>
  <c r="AH4482" i="1" s="1"/>
  <c r="BA3490" i="1"/>
  <c r="BA4415" i="1" s="1"/>
  <c r="M3386" i="1"/>
  <c r="E3439" i="1"/>
  <c r="G3510" i="1"/>
  <c r="BE3447" i="1"/>
  <c r="BE4372" i="1" s="1"/>
  <c r="R3462" i="1"/>
  <c r="G3457" i="1"/>
  <c r="H3538" i="1"/>
  <c r="AZ3572" i="1"/>
  <c r="AZ4497" i="1" s="1"/>
  <c r="J3455" i="1"/>
  <c r="BE3401" i="1"/>
  <c r="BE4326" i="1" s="1"/>
  <c r="AB3536" i="1"/>
  <c r="AB4461" i="1" s="1"/>
  <c r="Y3489" i="1"/>
  <c r="Y4414" i="1" s="1"/>
  <c r="BF3450" i="1"/>
  <c r="BF4375" i="1" s="1"/>
  <c r="AP3364" i="1"/>
  <c r="AP4289" i="1" s="1"/>
  <c r="BC3491" i="1"/>
  <c r="BC4416" i="1" s="1"/>
  <c r="AS3366" i="1"/>
  <c r="AS4291" i="1" s="1"/>
  <c r="AI3490" i="1"/>
  <c r="AI4415" i="1" s="1"/>
  <c r="G3553" i="1"/>
  <c r="AO3373" i="1"/>
  <c r="AO4298" i="1" s="1"/>
  <c r="AC3553" i="1"/>
  <c r="AC4478" i="1" s="1"/>
  <c r="AA3366" i="1"/>
  <c r="AA4291" i="1" s="1"/>
  <c r="H3526" i="1"/>
  <c r="E3455" i="1"/>
  <c r="R3530" i="1"/>
  <c r="S3384" i="1"/>
  <c r="AA3543" i="1"/>
  <c r="AA4468" i="1" s="1"/>
  <c r="H3527" i="1"/>
  <c r="AU3436" i="1"/>
  <c r="AU4361" i="1" s="1"/>
  <c r="AB3400" i="1"/>
  <c r="AB4325" i="1" s="1"/>
  <c r="L3492" i="1"/>
  <c r="K3406" i="1"/>
  <c r="Y3465" i="1"/>
  <c r="Y4390" i="1" s="1"/>
  <c r="AD3423" i="1"/>
  <c r="AD4348" i="1" s="1"/>
  <c r="I3399" i="1"/>
  <c r="W3475" i="1"/>
  <c r="W4400" i="1" s="1"/>
  <c r="AA3375" i="1"/>
  <c r="AA4300" i="1" s="1"/>
  <c r="AH3574" i="1"/>
  <c r="AH4499" i="1" s="1"/>
  <c r="S3399" i="1"/>
  <c r="O3395" i="1"/>
  <c r="AT3550" i="1"/>
  <c r="AT4475" i="1" s="1"/>
  <c r="AX3404" i="1"/>
  <c r="AX4329" i="1" s="1"/>
  <c r="AN3509" i="1"/>
  <c r="AN4434" i="1" s="1"/>
  <c r="AW3454" i="1"/>
  <c r="AW4379" i="1" s="1"/>
  <c r="S3560" i="1"/>
  <c r="Y3412" i="1"/>
  <c r="Y4337" i="1" s="1"/>
  <c r="T3571" i="1"/>
  <c r="AH3502" i="1"/>
  <c r="AH4427" i="1" s="1"/>
  <c r="U3433" i="1"/>
  <c r="AF3550" i="1"/>
  <c r="AF4475" i="1" s="1"/>
  <c r="O3392" i="1"/>
  <c r="AJ3445" i="1"/>
  <c r="AJ4370" i="1" s="1"/>
  <c r="AZ3469" i="1"/>
  <c r="AZ4394" i="1" s="1"/>
  <c r="AM3395" i="1"/>
  <c r="AM4320" i="1" s="1"/>
  <c r="AQ3570" i="1"/>
  <c r="AQ4495" i="1" s="1"/>
  <c r="AS3368" i="1"/>
  <c r="AS4293" i="1" s="1"/>
  <c r="AQ3411" i="1"/>
  <c r="AQ4336" i="1" s="1"/>
  <c r="AR3383" i="1"/>
  <c r="AR4308" i="1" s="1"/>
  <c r="L3491" i="1"/>
  <c r="AF3494" i="1"/>
  <c r="AF4419" i="1" s="1"/>
  <c r="BD3546" i="1"/>
  <c r="BD4471" i="1" s="1"/>
  <c r="AG3386" i="1"/>
  <c r="AG4311" i="1" s="1"/>
  <c r="AG3457" i="1"/>
  <c r="AG4382" i="1" s="1"/>
  <c r="K3552" i="1"/>
  <c r="R3506" i="1"/>
  <c r="T3495" i="1"/>
  <c r="AA3509" i="1"/>
  <c r="AA4434" i="1" s="1"/>
  <c r="AK3375" i="1"/>
  <c r="AK4300" i="1" s="1"/>
  <c r="AB3457" i="1"/>
  <c r="AB4382" i="1" s="1"/>
  <c r="S3559" i="1"/>
  <c r="P3524" i="1"/>
  <c r="U3432" i="1"/>
  <c r="Z3460" i="1"/>
  <c r="Z4385" i="1" s="1"/>
  <c r="AS3450" i="1"/>
  <c r="AS4375" i="1" s="1"/>
  <c r="AN3481" i="1"/>
  <c r="AN4406" i="1" s="1"/>
  <c r="AN3406" i="1"/>
  <c r="AN4331" i="1" s="1"/>
  <c r="AX3537" i="1"/>
  <c r="AX4462" i="1" s="1"/>
  <c r="AV3432" i="1"/>
  <c r="AV4357" i="1" s="1"/>
  <c r="N3432" i="1"/>
  <c r="X3394" i="1"/>
  <c r="X4319" i="1" s="1"/>
  <c r="AN3368" i="1"/>
  <c r="AN4293" i="1" s="1"/>
  <c r="AJ3365" i="1"/>
  <c r="AJ4290" i="1" s="1"/>
  <c r="N3449" i="1"/>
  <c r="J3462" i="1"/>
  <c r="BD3528" i="1"/>
  <c r="BD4453" i="1" s="1"/>
  <c r="AQ3555" i="1"/>
  <c r="AQ4480" i="1" s="1"/>
  <c r="Z3580" i="1"/>
  <c r="Z4505" i="1" s="1"/>
  <c r="AP3420" i="1"/>
  <c r="AP4345" i="1" s="1"/>
  <c r="BD3359" i="1"/>
  <c r="BD4284" i="1" s="1"/>
  <c r="BB3418" i="1"/>
  <c r="BB4343" i="1" s="1"/>
  <c r="AH3374" i="1"/>
  <c r="AH4299" i="1" s="1"/>
  <c r="AP3390" i="1"/>
  <c r="AP4315" i="1" s="1"/>
  <c r="AB3450" i="1"/>
  <c r="AB4375" i="1" s="1"/>
  <c r="M3396" i="1"/>
  <c r="AL3367" i="1"/>
  <c r="AL4292" i="1" s="1"/>
  <c r="E3569" i="1"/>
  <c r="G3493" i="1"/>
  <c r="BE3577" i="1"/>
  <c r="BE4502" i="1" s="1"/>
  <c r="J3430" i="1"/>
  <c r="BF3538" i="1"/>
  <c r="BF4463" i="1" s="1"/>
  <c r="T3450" i="1"/>
  <c r="Y3379" i="1"/>
  <c r="Y4304" i="1" s="1"/>
  <c r="AT3440" i="1"/>
  <c r="AT4365" i="1" s="1"/>
  <c r="AF3378" i="1"/>
  <c r="AF4303" i="1" s="1"/>
  <c r="AQ3516" i="1"/>
  <c r="AQ4441" i="1" s="1"/>
  <c r="P3438" i="1"/>
  <c r="AU3534" i="1"/>
  <c r="AU4459" i="1" s="1"/>
  <c r="AF3504" i="1"/>
  <c r="AF4429" i="1" s="1"/>
  <c r="BA3438" i="1"/>
  <c r="BA4363" i="1" s="1"/>
  <c r="Z3550" i="1"/>
  <c r="Z4475" i="1" s="1"/>
  <c r="AR3550" i="1"/>
  <c r="AR4475" i="1" s="1"/>
  <c r="AQ3542" i="1"/>
  <c r="AQ4467" i="1" s="1"/>
  <c r="E3438" i="1"/>
  <c r="I3362" i="1"/>
  <c r="I3497" i="1"/>
  <c r="R3543" i="1"/>
  <c r="M3364" i="1"/>
  <c r="R3482" i="1"/>
  <c r="J3503" i="1"/>
  <c r="AD3439" i="1"/>
  <c r="AD4364" i="1" s="1"/>
  <c r="D3557" i="1"/>
  <c r="AZ3488" i="1"/>
  <c r="AZ4413" i="1" s="1"/>
  <c r="P3429" i="1"/>
  <c r="AT3418" i="1"/>
  <c r="AT4343" i="1" s="1"/>
  <c r="AJ3550" i="1"/>
  <c r="AJ4475" i="1" s="1"/>
  <c r="BF3487" i="1"/>
  <c r="BF4412" i="1" s="1"/>
  <c r="BA3424" i="1"/>
  <c r="BA4349" i="1" s="1"/>
  <c r="AQ3454" i="1"/>
  <c r="AQ4379" i="1" s="1"/>
  <c r="AD3446" i="1"/>
  <c r="AD4371" i="1" s="1"/>
  <c r="T3547" i="1"/>
  <c r="V3429" i="1"/>
  <c r="AC3379" i="1"/>
  <c r="AC4304" i="1" s="1"/>
  <c r="AW3467" i="1"/>
  <c r="AW4392" i="1" s="1"/>
  <c r="AE3498" i="1"/>
  <c r="AE4423" i="1" s="1"/>
  <c r="AA3531" i="1"/>
  <c r="AA4456" i="1" s="1"/>
  <c r="AJ3533" i="1"/>
  <c r="AJ4458" i="1" s="1"/>
  <c r="W3557" i="1"/>
  <c r="W4482" i="1" s="1"/>
  <c r="AK3388" i="1"/>
  <c r="AK4313" i="1" s="1"/>
  <c r="L3404" i="1"/>
  <c r="F3429" i="1"/>
  <c r="AK3534" i="1"/>
  <c r="AK4459" i="1" s="1"/>
  <c r="AA3410" i="1"/>
  <c r="AA4335" i="1" s="1"/>
  <c r="BA3503" i="1"/>
  <c r="BA4428" i="1" s="1"/>
  <c r="AC3451" i="1"/>
  <c r="AC4376" i="1" s="1"/>
  <c r="BA3534" i="1"/>
  <c r="BA4459" i="1" s="1"/>
  <c r="M3403" i="1"/>
  <c r="AV3433" i="1"/>
  <c r="AV4358" i="1" s="1"/>
  <c r="AE3524" i="1"/>
  <c r="AE4449" i="1" s="1"/>
  <c r="BA3564" i="1"/>
  <c r="BA4489" i="1" s="1"/>
  <c r="BF3429" i="1"/>
  <c r="BF4354" i="1" s="1"/>
  <c r="AL3482" i="1"/>
  <c r="AL4407" i="1" s="1"/>
  <c r="AZ3407" i="1"/>
  <c r="AZ4332" i="1" s="1"/>
  <c r="BC3567" i="1"/>
  <c r="BC4492" i="1" s="1"/>
  <c r="P3371" i="1"/>
  <c r="Z3452" i="1"/>
  <c r="Z4377" i="1" s="1"/>
  <c r="AV3543" i="1"/>
  <c r="AV4468" i="1" s="1"/>
  <c r="AP3367" i="1"/>
  <c r="AP4292" i="1" s="1"/>
  <c r="AX3581" i="1"/>
  <c r="AX4506" i="1" s="1"/>
  <c r="X3457" i="1"/>
  <c r="X4382" i="1" s="1"/>
  <c r="J3562" i="1"/>
  <c r="AP3378" i="1"/>
  <c r="AP4303" i="1" s="1"/>
  <c r="N3499" i="1"/>
  <c r="O3375" i="1"/>
  <c r="O3381" i="1"/>
  <c r="AY3430" i="1"/>
  <c r="AY4355" i="1" s="1"/>
  <c r="T3371" i="1"/>
  <c r="AF3395" i="1"/>
  <c r="AF4320" i="1" s="1"/>
  <c r="BB3447" i="1"/>
  <c r="BB4372" i="1" s="1"/>
  <c r="AB3417" i="1"/>
  <c r="AB4342" i="1" s="1"/>
  <c r="AV3573" i="1"/>
  <c r="AV4498" i="1" s="1"/>
  <c r="AD3384" i="1"/>
  <c r="AD4309" i="1" s="1"/>
  <c r="X3577" i="1"/>
  <c r="X4502" i="1" s="1"/>
  <c r="H3579" i="1"/>
  <c r="Z3400" i="1"/>
  <c r="Z4325" i="1" s="1"/>
  <c r="AC3527" i="1"/>
  <c r="AC4452" i="1" s="1"/>
  <c r="AH3417" i="1"/>
  <c r="AH4342" i="1" s="1"/>
  <c r="AZ3561" i="1"/>
  <c r="AZ4486" i="1" s="1"/>
  <c r="AH3446" i="1"/>
  <c r="AH4371" i="1" s="1"/>
  <c r="AB3521" i="1"/>
  <c r="AB4446" i="1" s="1"/>
  <c r="X3491" i="1"/>
  <c r="X4416" i="1" s="1"/>
  <c r="G3484" i="1"/>
  <c r="Y3414" i="1"/>
  <c r="Y4339" i="1" s="1"/>
  <c r="R3545" i="1"/>
  <c r="H3502" i="1"/>
  <c r="BD3519" i="1"/>
  <c r="BD4444" i="1" s="1"/>
  <c r="BB3502" i="1"/>
  <c r="BB4427" i="1" s="1"/>
  <c r="AB3462" i="1"/>
  <c r="AB4387" i="1" s="1"/>
  <c r="AS3533" i="1"/>
  <c r="AS4458" i="1" s="1"/>
  <c r="AU3487" i="1"/>
  <c r="AU4412" i="1" s="1"/>
  <c r="AL3552" i="1"/>
  <c r="AL4477" i="1" s="1"/>
  <c r="H3563" i="1"/>
  <c r="AE3386" i="1"/>
  <c r="AE4311" i="1" s="1"/>
  <c r="AA3444" i="1"/>
  <c r="AA4369" i="1" s="1"/>
  <c r="AZ3402" i="1"/>
  <c r="AZ4327" i="1" s="1"/>
  <c r="BE3557" i="1"/>
  <c r="BE4482" i="1" s="1"/>
  <c r="AW3576" i="1"/>
  <c r="AW4501" i="1" s="1"/>
  <c r="BE3489" i="1"/>
  <c r="BE4414" i="1" s="1"/>
  <c r="BF3439" i="1"/>
  <c r="BF4364" i="1" s="1"/>
  <c r="BE3513" i="1"/>
  <c r="BE4438" i="1" s="1"/>
  <c r="G3362" i="1"/>
  <c r="Z3403" i="1"/>
  <c r="Z4328" i="1" s="1"/>
  <c r="BB3546" i="1"/>
  <c r="BB4471" i="1" s="1"/>
  <c r="Y3454" i="1"/>
  <c r="Y4379" i="1" s="1"/>
  <c r="AB3519" i="1"/>
  <c r="AB4444" i="1" s="1"/>
  <c r="BD3385" i="1"/>
  <c r="BD4310" i="1" s="1"/>
  <c r="R3533" i="1"/>
  <c r="AW3393" i="1"/>
  <c r="AW4318" i="1" s="1"/>
  <c r="AM3434" i="1"/>
  <c r="AM4359" i="1" s="1"/>
  <c r="AR3465" i="1"/>
  <c r="AR4390" i="1" s="1"/>
  <c r="AG3550" i="1"/>
  <c r="AG4475" i="1" s="1"/>
  <c r="AM3558" i="1"/>
  <c r="AM4483" i="1" s="1"/>
  <c r="U3388" i="1"/>
  <c r="AE3389" i="1"/>
  <c r="AE4314" i="1" s="1"/>
  <c r="AC3506" i="1"/>
  <c r="AC4431" i="1" s="1"/>
  <c r="W3467" i="1"/>
  <c r="W4392" i="1" s="1"/>
  <c r="BC3377" i="1"/>
  <c r="BC4302" i="1" s="1"/>
  <c r="W3483" i="1"/>
  <c r="W4408" i="1" s="1"/>
  <c r="BD3435" i="1"/>
  <c r="BD4360" i="1" s="1"/>
  <c r="AC3540" i="1"/>
  <c r="AC4465" i="1" s="1"/>
  <c r="AO3412" i="1"/>
  <c r="AO4337" i="1" s="1"/>
  <c r="J3432" i="1"/>
  <c r="J3549" i="1"/>
  <c r="AK3493" i="1"/>
  <c r="AK4418" i="1" s="1"/>
  <c r="AC3402" i="1"/>
  <c r="AC4327" i="1" s="1"/>
  <c r="AC3406" i="1"/>
  <c r="AC4331" i="1" s="1"/>
  <c r="Z3449" i="1"/>
  <c r="Z4374" i="1" s="1"/>
  <c r="K3393" i="1"/>
  <c r="AR3366" i="1"/>
  <c r="AR4291" i="1" s="1"/>
  <c r="AA3567" i="1"/>
  <c r="AA4492" i="1" s="1"/>
  <c r="G3570" i="1"/>
  <c r="BD3492" i="1"/>
  <c r="BD4417" i="1" s="1"/>
  <c r="BD3576" i="1"/>
  <c r="BD4501" i="1" s="1"/>
  <c r="P3537" i="1"/>
  <c r="K3526" i="1"/>
  <c r="BF3490" i="1"/>
  <c r="BF4415" i="1" s="1"/>
  <c r="H3376" i="1"/>
  <c r="G3444" i="1"/>
  <c r="M3507" i="1"/>
  <c r="L3377" i="1"/>
  <c r="AN3435" i="1"/>
  <c r="AN4360" i="1" s="1"/>
  <c r="AY3511" i="1"/>
  <c r="AY4436" i="1" s="1"/>
  <c r="AU3522" i="1"/>
  <c r="AU4447" i="1" s="1"/>
  <c r="Y3542" i="1"/>
  <c r="Y4467" i="1" s="1"/>
  <c r="AY3538" i="1"/>
  <c r="AY4463" i="1" s="1"/>
  <c r="AS3448" i="1"/>
  <c r="AS4373" i="1" s="1"/>
  <c r="AS3566" i="1"/>
  <c r="AS4491" i="1" s="1"/>
  <c r="AW3516" i="1"/>
  <c r="AW4441" i="1" s="1"/>
  <c r="F3565" i="1"/>
  <c r="N3488" i="1"/>
  <c r="BB3552" i="1"/>
  <c r="BB4477" i="1" s="1"/>
  <c r="BA3553" i="1"/>
  <c r="BA4478" i="1" s="1"/>
  <c r="AG3493" i="1"/>
  <c r="AG4418" i="1" s="1"/>
  <c r="F3553" i="1"/>
  <c r="U3441" i="1"/>
  <c r="Z3411" i="1"/>
  <c r="Z4336" i="1" s="1"/>
  <c r="V3557" i="1"/>
  <c r="AU3565" i="1"/>
  <c r="AU4490" i="1" s="1"/>
  <c r="I3468" i="1"/>
  <c r="Z3444" i="1"/>
  <c r="Z4369" i="1" s="1"/>
  <c r="AV3515" i="1"/>
  <c r="AV4440" i="1" s="1"/>
  <c r="S3453" i="1"/>
  <c r="AK3536" i="1"/>
  <c r="AK4461" i="1" s="1"/>
  <c r="I3390" i="1"/>
  <c r="U3579" i="1"/>
  <c r="K3449" i="1"/>
  <c r="AN3479" i="1"/>
  <c r="AN4404" i="1" s="1"/>
  <c r="BD3462" i="1"/>
  <c r="BD4387" i="1" s="1"/>
  <c r="P3478" i="1"/>
  <c r="K3361" i="1"/>
  <c r="AW3362" i="1"/>
  <c r="AW4287" i="1" s="1"/>
  <c r="AX3512" i="1"/>
  <c r="AX4437" i="1" s="1"/>
  <c r="D3433" i="1"/>
  <c r="AE3526" i="1"/>
  <c r="AE4451" i="1" s="1"/>
  <c r="AI3510" i="1"/>
  <c r="AI4435" i="1" s="1"/>
  <c r="AJ3373" i="1"/>
  <c r="AJ4298" i="1" s="1"/>
  <c r="BF3358" i="1"/>
  <c r="BF4283" i="1" s="1"/>
  <c r="D3559" i="1"/>
  <c r="AX3572" i="1"/>
  <c r="AX4497" i="1" s="1"/>
  <c r="AI3476" i="1"/>
  <c r="AI4401" i="1" s="1"/>
  <c r="AK3545" i="1"/>
  <c r="AK4470" i="1" s="1"/>
  <c r="K3439" i="1"/>
  <c r="AB3541" i="1"/>
  <c r="AB4466" i="1" s="1"/>
  <c r="AC3464" i="1"/>
  <c r="AC4389" i="1" s="1"/>
  <c r="R3529" i="1"/>
  <c r="V3476" i="1"/>
  <c r="AS3395" i="1"/>
  <c r="AS4320" i="1" s="1"/>
  <c r="D3488" i="1"/>
  <c r="M3392" i="1"/>
  <c r="BA3495" i="1"/>
  <c r="BA4420" i="1" s="1"/>
  <c r="BB3536" i="1"/>
  <c r="BB4461" i="1" s="1"/>
  <c r="P3378" i="1"/>
  <c r="AH3545" i="1"/>
  <c r="AH4470" i="1" s="1"/>
  <c r="AB3455" i="1"/>
  <c r="AB4380" i="1" s="1"/>
  <c r="AE3567" i="1"/>
  <c r="AE4492" i="1" s="1"/>
  <c r="AN3396" i="1"/>
  <c r="AN4321" i="1" s="1"/>
  <c r="Z3425" i="1"/>
  <c r="Z4350" i="1" s="1"/>
  <c r="AK3454" i="1"/>
  <c r="AK4379" i="1" s="1"/>
  <c r="N3362" i="1"/>
  <c r="O3573" i="1"/>
  <c r="AQ3392" i="1"/>
  <c r="AQ4317" i="1" s="1"/>
  <c r="AW3442" i="1"/>
  <c r="AW4367" i="1" s="1"/>
  <c r="AD3494" i="1"/>
  <c r="AD4419" i="1" s="1"/>
  <c r="G3522" i="1"/>
  <c r="D3482" i="1"/>
  <c r="Z3574" i="1"/>
  <c r="Z4499" i="1" s="1"/>
  <c r="AK3503" i="1"/>
  <c r="AK4428" i="1" s="1"/>
  <c r="W3403" i="1"/>
  <c r="W4328" i="1" s="1"/>
  <c r="AD3518" i="1"/>
  <c r="AD4443" i="1" s="1"/>
  <c r="AM3432" i="1"/>
  <c r="AM4357" i="1" s="1"/>
  <c r="BD3393" i="1"/>
  <c r="BD4318" i="1" s="1"/>
  <c r="AS3581" i="1"/>
  <c r="AS4506" i="1" s="1"/>
  <c r="Y3509" i="1"/>
  <c r="Y4434" i="1" s="1"/>
  <c r="BE3494" i="1"/>
  <c r="BE4419" i="1" s="1"/>
  <c r="Z3459" i="1"/>
  <c r="Z4384" i="1" s="1"/>
  <c r="AI3516" i="1"/>
  <c r="AI4441" i="1" s="1"/>
  <c r="M3515" i="1"/>
  <c r="F3525" i="1"/>
  <c r="G3389" i="1"/>
  <c r="H3510" i="1"/>
  <c r="AI3382" i="1"/>
  <c r="AI4307" i="1" s="1"/>
  <c r="BA3481" i="1"/>
  <c r="BA4406" i="1" s="1"/>
  <c r="AB3431" i="1"/>
  <c r="AB4356" i="1" s="1"/>
  <c r="AY3439" i="1"/>
  <c r="AY4364" i="1" s="1"/>
  <c r="AZ3386" i="1"/>
  <c r="AZ4311" i="1" s="1"/>
  <c r="AF3546" i="1"/>
  <c r="AF4471" i="1" s="1"/>
  <c r="O3434" i="1"/>
  <c r="W3365" i="1"/>
  <c r="W4290" i="1" s="1"/>
  <c r="AE3432" i="1"/>
  <c r="AE4357" i="1" s="1"/>
  <c r="W3387" i="1"/>
  <c r="W4312" i="1" s="1"/>
  <c r="O3399" i="1"/>
  <c r="Q3442" i="1"/>
  <c r="J3579" i="1"/>
  <c r="AH3461" i="1"/>
  <c r="AH4386" i="1" s="1"/>
  <c r="R3464" i="1"/>
  <c r="V3498" i="1"/>
  <c r="U3440" i="1"/>
  <c r="H3363" i="1"/>
  <c r="L3428" i="1"/>
  <c r="Q3438" i="1"/>
  <c r="AO3377" i="1"/>
  <c r="AO4302" i="1" s="1"/>
  <c r="AD3359" i="1"/>
  <c r="AD4284" i="1" s="1"/>
  <c r="BC3385" i="1"/>
  <c r="BC4310" i="1" s="1"/>
  <c r="AQ3525" i="1"/>
  <c r="AQ4450" i="1" s="1"/>
  <c r="I3535" i="1"/>
  <c r="BA3367" i="1"/>
  <c r="BA4292" i="1" s="1"/>
  <c r="E3389" i="1"/>
  <c r="AY3545" i="1"/>
  <c r="AY4470" i="1" s="1"/>
  <c r="AJ3431" i="1"/>
  <c r="AJ4356" i="1" s="1"/>
  <c r="Y3420" i="1"/>
  <c r="Y4345" i="1" s="1"/>
  <c r="AK3491" i="1"/>
  <c r="AK4416" i="1" s="1"/>
  <c r="V3453" i="1"/>
  <c r="AV3395" i="1"/>
  <c r="AV4320" i="1" s="1"/>
  <c r="AT3477" i="1"/>
  <c r="AT4402" i="1" s="1"/>
  <c r="AF3541" i="1"/>
  <c r="AF4466" i="1" s="1"/>
  <c r="X3412" i="1"/>
  <c r="X4337" i="1" s="1"/>
  <c r="AM3369" i="1"/>
  <c r="AM4294" i="1" s="1"/>
  <c r="AE3530" i="1"/>
  <c r="AE4455" i="1" s="1"/>
  <c r="Z3447" i="1"/>
  <c r="Z4372" i="1" s="1"/>
  <c r="BF3521" i="1"/>
  <c r="BF4446" i="1" s="1"/>
  <c r="BD3416" i="1"/>
  <c r="BD4341" i="1" s="1"/>
  <c r="Z3360" i="1"/>
  <c r="Z4285" i="1" s="1"/>
  <c r="AT3404" i="1"/>
  <c r="AT4329" i="1" s="1"/>
  <c r="D3386" i="1"/>
  <c r="BD3387" i="1"/>
  <c r="BD4312" i="1" s="1"/>
  <c r="AA3493" i="1"/>
  <c r="AA4418" i="1" s="1"/>
  <c r="AR3406" i="1"/>
  <c r="AR4331" i="1" s="1"/>
  <c r="Z3464" i="1"/>
  <c r="Z4389" i="1" s="1"/>
  <c r="AP3557" i="1"/>
  <c r="AP4482" i="1" s="1"/>
  <c r="Y3578" i="1"/>
  <c r="Y4503" i="1" s="1"/>
  <c r="AW3529" i="1"/>
  <c r="AW4454" i="1" s="1"/>
  <c r="AU3513" i="1"/>
  <c r="AU4438" i="1" s="1"/>
  <c r="AS3531" i="1"/>
  <c r="AS4456" i="1" s="1"/>
  <c r="AE3452" i="1"/>
  <c r="AE4377" i="1" s="1"/>
  <c r="AY3487" i="1"/>
  <c r="AY4412" i="1" s="1"/>
  <c r="AJ3406" i="1"/>
  <c r="AJ4331" i="1" s="1"/>
  <c r="AG3481" i="1"/>
  <c r="AG4406" i="1" s="1"/>
  <c r="M3357" i="1"/>
  <c r="K3388" i="1"/>
  <c r="AY3500" i="1"/>
  <c r="AY4425" i="1" s="1"/>
  <c r="Y3380" i="1"/>
  <c r="Y4305" i="1" s="1"/>
  <c r="N3453" i="1"/>
  <c r="T3567" i="1"/>
  <c r="AE3565" i="1"/>
  <c r="AE4490" i="1" s="1"/>
  <c r="AY3580" i="1"/>
  <c r="AY4505" i="1" s="1"/>
  <c r="BE3487" i="1"/>
  <c r="BE4412" i="1" s="1"/>
  <c r="O3501" i="1"/>
  <c r="V3534" i="1"/>
  <c r="AU3447" i="1"/>
  <c r="AU4372" i="1" s="1"/>
  <c r="BC3380" i="1"/>
  <c r="BC4305" i="1" s="1"/>
  <c r="M3498" i="1"/>
  <c r="L3477" i="1"/>
  <c r="AN3388" i="1"/>
  <c r="AN4313" i="1" s="1"/>
  <c r="I3403" i="1"/>
  <c r="BC3357" i="1"/>
  <c r="BC4282" i="1" s="1"/>
  <c r="AL3540" i="1"/>
  <c r="AL4465" i="1" s="1"/>
  <c r="AI3421" i="1"/>
  <c r="AI4346" i="1" s="1"/>
  <c r="AW3459" i="1"/>
  <c r="AW4384" i="1" s="1"/>
  <c r="W3477" i="1"/>
  <c r="W4402" i="1" s="1"/>
  <c r="AR3372" i="1"/>
  <c r="AR4297" i="1" s="1"/>
  <c r="F3543" i="1"/>
  <c r="BF3437" i="1"/>
  <c r="BF4362" i="1" s="1"/>
  <c r="H3493" i="1"/>
  <c r="O3567" i="1"/>
  <c r="V3382" i="1"/>
  <c r="N3381" i="1"/>
  <c r="Y3411" i="1"/>
  <c r="Y4336" i="1" s="1"/>
  <c r="BE3502" i="1"/>
  <c r="BE4427" i="1" s="1"/>
  <c r="AU3536" i="1"/>
  <c r="AU4461" i="1" s="1"/>
  <c r="AI3406" i="1"/>
  <c r="AI4331" i="1" s="1"/>
  <c r="G3565" i="1"/>
  <c r="AP3554" i="1"/>
  <c r="AP4479" i="1" s="1"/>
  <c r="AG3380" i="1"/>
  <c r="AG4305" i="1" s="1"/>
  <c r="BB3470" i="1"/>
  <c r="BB4395" i="1" s="1"/>
  <c r="BB3392" i="1"/>
  <c r="BB4317" i="1" s="1"/>
  <c r="BA3446" i="1"/>
  <c r="BA4371" i="1" s="1"/>
  <c r="AE3368" i="1"/>
  <c r="AE4293" i="1" s="1"/>
  <c r="AH3515" i="1"/>
  <c r="AH4440" i="1" s="1"/>
  <c r="AW3382" i="1"/>
  <c r="AW4307" i="1" s="1"/>
  <c r="AO3545" i="1"/>
  <c r="AO4470" i="1" s="1"/>
  <c r="AE3488" i="1"/>
  <c r="AE4413" i="1" s="1"/>
  <c r="P3544" i="1"/>
  <c r="AJ3493" i="1"/>
  <c r="AJ4418" i="1" s="1"/>
  <c r="AU3562" i="1"/>
  <c r="AU4487" i="1" s="1"/>
  <c r="Z3408" i="1"/>
  <c r="Z4333" i="1" s="1"/>
  <c r="W3515" i="1"/>
  <c r="W4440" i="1" s="1"/>
  <c r="AH3430" i="1"/>
  <c r="AH4355" i="1" s="1"/>
  <c r="R3439" i="1"/>
  <c r="AT3363" i="1"/>
  <c r="AT4288" i="1" s="1"/>
  <c r="AE3576" i="1"/>
  <c r="AE4501" i="1" s="1"/>
  <c r="O3358" i="1"/>
  <c r="AK3481" i="1"/>
  <c r="AK4406" i="1" s="1"/>
  <c r="AB3479" i="1"/>
  <c r="AB4404" i="1" s="1"/>
  <c r="BC3552" i="1"/>
  <c r="BC4477" i="1" s="1"/>
  <c r="F3379" i="1"/>
  <c r="AT3491" i="1"/>
  <c r="AT4416" i="1" s="1"/>
  <c r="AV3530" i="1"/>
  <c r="AV4455" i="1" s="1"/>
  <c r="AH3537" i="1"/>
  <c r="AH4462" i="1" s="1"/>
  <c r="L3429" i="1"/>
  <c r="N3410" i="1"/>
  <c r="T3445" i="1"/>
  <c r="Z3439" i="1"/>
  <c r="Z4364" i="1" s="1"/>
  <c r="AU3493" i="1"/>
  <c r="AU4418" i="1" s="1"/>
  <c r="AH3509" i="1"/>
  <c r="AH4434" i="1" s="1"/>
  <c r="AF3564" i="1"/>
  <c r="AF4489" i="1" s="1"/>
  <c r="J3495" i="1"/>
  <c r="G3526" i="1"/>
  <c r="M3379" i="1"/>
  <c r="D3469" i="1"/>
  <c r="AA3441" i="1"/>
  <c r="AA4366" i="1" s="1"/>
  <c r="AN3452" i="1"/>
  <c r="AN4377" i="1" s="1"/>
  <c r="AN3401" i="1"/>
  <c r="AN4326" i="1" s="1"/>
  <c r="BE3377" i="1"/>
  <c r="BE4302" i="1" s="1"/>
  <c r="X3477" i="1"/>
  <c r="X4402" i="1" s="1"/>
  <c r="AV3526" i="1"/>
  <c r="AV4451" i="1" s="1"/>
  <c r="AB3512" i="1"/>
  <c r="AB4437" i="1" s="1"/>
  <c r="D3536" i="1"/>
  <c r="BF3416" i="1"/>
  <c r="BF4341" i="1" s="1"/>
  <c r="S3570" i="1"/>
  <c r="W3442" i="1"/>
  <c r="W4367" i="1" s="1"/>
  <c r="AZ3550" i="1"/>
  <c r="AZ4475" i="1" s="1"/>
  <c r="BE3545" i="1"/>
  <c r="BE4470" i="1" s="1"/>
  <c r="AT3449" i="1"/>
  <c r="AT4374" i="1" s="1"/>
  <c r="AU3404" i="1"/>
  <c r="AU4329" i="1" s="1"/>
  <c r="AJ3439" i="1"/>
  <c r="AJ4364" i="1" s="1"/>
  <c r="AU3570" i="1"/>
  <c r="AU4495" i="1" s="1"/>
  <c r="S3565" i="1"/>
  <c r="N3418" i="1"/>
  <c r="F3534" i="1"/>
  <c r="AM3515" i="1"/>
  <c r="AM4440" i="1" s="1"/>
  <c r="AM3452" i="1"/>
  <c r="AM4377" i="1" s="1"/>
  <c r="AM3548" i="1"/>
  <c r="AM4473" i="1" s="1"/>
  <c r="T3425" i="1"/>
  <c r="AM3392" i="1"/>
  <c r="AM4317" i="1" s="1"/>
  <c r="N3543" i="1"/>
  <c r="AU3461" i="1"/>
  <c r="AU4386" i="1" s="1"/>
  <c r="U3565" i="1"/>
  <c r="AI3468" i="1"/>
  <c r="AI4393" i="1" s="1"/>
  <c r="AS3462" i="1"/>
  <c r="AS4387" i="1" s="1"/>
  <c r="AG3370" i="1"/>
  <c r="AG4295" i="1" s="1"/>
  <c r="T3558" i="1"/>
  <c r="U3553" i="1"/>
  <c r="E3449" i="1"/>
  <c r="Y3395" i="1"/>
  <c r="Y4320" i="1" s="1"/>
  <c r="AO3534" i="1"/>
  <c r="AO4459" i="1" s="1"/>
  <c r="K3531" i="1"/>
  <c r="AO3519" i="1"/>
  <c r="AO4444" i="1" s="1"/>
  <c r="J3543" i="1"/>
  <c r="AH3525" i="1"/>
  <c r="AH4450" i="1" s="1"/>
  <c r="P3423" i="1"/>
  <c r="AL3461" i="1"/>
  <c r="AL4386" i="1" s="1"/>
  <c r="J3380" i="1"/>
  <c r="AJ3568" i="1"/>
  <c r="AJ4493" i="1" s="1"/>
  <c r="AC3449" i="1"/>
  <c r="AC4374" i="1" s="1"/>
  <c r="E3432" i="1"/>
  <c r="AI3416" i="1"/>
  <c r="AI4341" i="1" s="1"/>
  <c r="AM3424" i="1"/>
  <c r="AM4349" i="1" s="1"/>
  <c r="AU3478" i="1"/>
  <c r="AU4403" i="1" s="1"/>
  <c r="BA3510" i="1"/>
  <c r="BA4435" i="1" s="1"/>
  <c r="AS3549" i="1"/>
  <c r="AS4474" i="1" s="1"/>
  <c r="AV3372" i="1"/>
  <c r="AV4297" i="1" s="1"/>
  <c r="P3383" i="1"/>
  <c r="BB3515" i="1"/>
  <c r="BB4440" i="1" s="1"/>
  <c r="BA3420" i="1"/>
  <c r="BA4345" i="1" s="1"/>
  <c r="R3382" i="1"/>
  <c r="AE3506" i="1"/>
  <c r="AE4431" i="1" s="1"/>
  <c r="U3382" i="1"/>
  <c r="I3509" i="1"/>
  <c r="AM3447" i="1"/>
  <c r="AM4372" i="1" s="1"/>
  <c r="M3432" i="1"/>
  <c r="AK3395" i="1"/>
  <c r="AK4320" i="1" s="1"/>
  <c r="AV3388" i="1"/>
  <c r="AV4313" i="1" s="1"/>
  <c r="BC3392" i="1"/>
  <c r="BC4317" i="1" s="1"/>
  <c r="BD3431" i="1"/>
  <c r="BD4356" i="1" s="1"/>
  <c r="J3560" i="1"/>
  <c r="BA3568" i="1"/>
  <c r="BA4493" i="1" s="1"/>
  <c r="O3447" i="1"/>
  <c r="AB3516" i="1"/>
  <c r="AB4441" i="1" s="1"/>
  <c r="V3452" i="1"/>
  <c r="AO3558" i="1"/>
  <c r="AO4483" i="1" s="1"/>
  <c r="S3515" i="1"/>
  <c r="Y3503" i="1"/>
  <c r="Y4428" i="1" s="1"/>
  <c r="I3418" i="1"/>
  <c r="AK3511" i="1"/>
  <c r="AK4436" i="1" s="1"/>
  <c r="AG3371" i="1"/>
  <c r="AG4296" i="1" s="1"/>
  <c r="Z3493" i="1"/>
  <c r="Z4418" i="1" s="1"/>
  <c r="AZ3522" i="1"/>
  <c r="AZ4447" i="1" s="1"/>
  <c r="AD3477" i="1"/>
  <c r="AD4402" i="1" s="1"/>
  <c r="Y3357" i="1"/>
  <c r="Y4282" i="1" s="1"/>
  <c r="BE3507" i="1"/>
  <c r="BE4432" i="1" s="1"/>
  <c r="AV3547" i="1"/>
  <c r="AV4472" i="1" s="1"/>
  <c r="BC3465" i="1"/>
  <c r="BC4390" i="1" s="1"/>
  <c r="Z3499" i="1"/>
  <c r="Z4424" i="1" s="1"/>
  <c r="Q3578" i="1"/>
  <c r="AM3417" i="1"/>
  <c r="AM4342" i="1" s="1"/>
  <c r="Q3495" i="1"/>
  <c r="AS3480" i="1"/>
  <c r="AS4405" i="1" s="1"/>
  <c r="K3438" i="1"/>
  <c r="AB3448" i="1"/>
  <c r="AB4373" i="1" s="1"/>
  <c r="AP3450" i="1"/>
  <c r="AP4375" i="1" s="1"/>
  <c r="BD3419" i="1"/>
  <c r="BD4344" i="1" s="1"/>
  <c r="N3580" i="1"/>
  <c r="AX3489" i="1"/>
  <c r="AX4414" i="1" s="1"/>
  <c r="AT3433" i="1"/>
  <c r="AT4358" i="1" s="1"/>
  <c r="AA3525" i="1"/>
  <c r="AA4450" i="1" s="1"/>
  <c r="D3401" i="1"/>
  <c r="AE3489" i="1"/>
  <c r="AE4414" i="1" s="1"/>
  <c r="O3431" i="1"/>
  <c r="AB3379" i="1"/>
  <c r="AB4304" i="1" s="1"/>
  <c r="AQ3410" i="1"/>
  <c r="AQ4335" i="1" s="1"/>
  <c r="AA3574" i="1"/>
  <c r="AA4499" i="1" s="1"/>
  <c r="Y3481" i="1"/>
  <c r="Y4406" i="1" s="1"/>
  <c r="AD3369" i="1"/>
  <c r="AD4294" i="1" s="1"/>
  <c r="AG3450" i="1"/>
  <c r="AG4375" i="1" s="1"/>
  <c r="AU3393" i="1"/>
  <c r="AU4318" i="1" s="1"/>
  <c r="K3488" i="1"/>
  <c r="F3419" i="1"/>
  <c r="P3572" i="1"/>
  <c r="AX3493" i="1"/>
  <c r="AX4418" i="1" s="1"/>
  <c r="F3447" i="1"/>
  <c r="E3474" i="1"/>
  <c r="R3368" i="1"/>
  <c r="AH3372" i="1"/>
  <c r="AH4297" i="1" s="1"/>
  <c r="AN3571" i="1"/>
  <c r="AN4496" i="1" s="1"/>
  <c r="W3495" i="1"/>
  <c r="W4420" i="1" s="1"/>
  <c r="AT3563" i="1"/>
  <c r="AT4488" i="1" s="1"/>
  <c r="T3544" i="1"/>
  <c r="AH3444" i="1"/>
  <c r="AH4369" i="1" s="1"/>
  <c r="AQ3467" i="1"/>
  <c r="AQ4392" i="1" s="1"/>
  <c r="U3573" i="1"/>
  <c r="AU3547" i="1"/>
  <c r="AU4472" i="1" s="1"/>
  <c r="AR3501" i="1"/>
  <c r="AR4426" i="1" s="1"/>
  <c r="AI3429" i="1"/>
  <c r="AI4354" i="1" s="1"/>
  <c r="T3455" i="1"/>
  <c r="BD3529" i="1"/>
  <c r="BD4454" i="1" s="1"/>
  <c r="G3509" i="1"/>
  <c r="E3380" i="1"/>
  <c r="R3367" i="1"/>
  <c r="K3562" i="1"/>
  <c r="Z3529" i="1"/>
  <c r="Z4454" i="1" s="1"/>
  <c r="AF3559" i="1"/>
  <c r="AF4484" i="1" s="1"/>
  <c r="E3426" i="1"/>
  <c r="AY3502" i="1"/>
  <c r="AY4427" i="1" s="1"/>
  <c r="AB3491" i="1"/>
  <c r="AB4416" i="1" s="1"/>
  <c r="BD3378" i="1"/>
  <c r="BD4303" i="1" s="1"/>
  <c r="K3481" i="1"/>
  <c r="AU3499" i="1"/>
  <c r="AU4424" i="1" s="1"/>
  <c r="Y3433" i="1"/>
  <c r="Y4358" i="1" s="1"/>
  <c r="BC3399" i="1"/>
  <c r="BC4324" i="1" s="1"/>
  <c r="S3578" i="1"/>
  <c r="AJ3515" i="1"/>
  <c r="AJ4440" i="1" s="1"/>
  <c r="N3460" i="1"/>
  <c r="BB3371" i="1"/>
  <c r="BB4296" i="1" s="1"/>
  <c r="E3394" i="1"/>
  <c r="BA3470" i="1"/>
  <c r="BA4395" i="1" s="1"/>
  <c r="H3548" i="1"/>
  <c r="AN3395" i="1"/>
  <c r="AN4320" i="1" s="1"/>
  <c r="AE3379" i="1"/>
  <c r="AE4304" i="1" s="1"/>
  <c r="AN3553" i="1"/>
  <c r="AN4478" i="1" s="1"/>
  <c r="AE3428" i="1"/>
  <c r="AE4353" i="1" s="1"/>
  <c r="X3554" i="1"/>
  <c r="X4479" i="1" s="1"/>
  <c r="E3525" i="1"/>
  <c r="AH3549" i="1"/>
  <c r="AH4474" i="1" s="1"/>
  <c r="AX3468" i="1"/>
  <c r="AX4393" i="1" s="1"/>
  <c r="Z3509" i="1"/>
  <c r="Z4434" i="1" s="1"/>
  <c r="T3408" i="1"/>
  <c r="AU3368" i="1"/>
  <c r="AU4293" i="1" s="1"/>
  <c r="R3537" i="1"/>
  <c r="BE3572" i="1"/>
  <c r="BE4497" i="1" s="1"/>
  <c r="H3446" i="1"/>
  <c r="AV3436" i="1"/>
  <c r="AV4361" i="1" s="1"/>
  <c r="AA3448" i="1"/>
  <c r="AA4373" i="1" s="1"/>
  <c r="U3506" i="1"/>
  <c r="AY3468" i="1"/>
  <c r="AY4393" i="1" s="1"/>
  <c r="AA3425" i="1"/>
  <c r="AA4350" i="1" s="1"/>
  <c r="S3396" i="1"/>
  <c r="D3375" i="1"/>
  <c r="AM3490" i="1"/>
  <c r="AM4415" i="1" s="1"/>
  <c r="AR3462" i="1"/>
  <c r="AR4387" i="1" s="1"/>
  <c r="Q3508" i="1"/>
  <c r="AY3461" i="1"/>
  <c r="AY4386" i="1" s="1"/>
  <c r="D3396" i="1"/>
  <c r="AF3453" i="1"/>
  <c r="AF4378" i="1" s="1"/>
  <c r="Q3573" i="1"/>
  <c r="AQ3579" i="1"/>
  <c r="AQ4504" i="1" s="1"/>
  <c r="AC3507" i="1"/>
  <c r="AC4432" i="1" s="1"/>
  <c r="BC3411" i="1"/>
  <c r="BC4336" i="1" s="1"/>
  <c r="S3375" i="1"/>
  <c r="AZ3540" i="1"/>
  <c r="AZ4465" i="1" s="1"/>
  <c r="N3522" i="1"/>
  <c r="AC3462" i="1"/>
  <c r="AC4387" i="1" s="1"/>
  <c r="BF3399" i="1"/>
  <c r="BF4324" i="1" s="1"/>
  <c r="G3384" i="1"/>
  <c r="AI3381" i="1"/>
  <c r="AI4306" i="1" s="1"/>
  <c r="BC3389" i="1"/>
  <c r="BC4314" i="1" s="1"/>
  <c r="J3358" i="1"/>
  <c r="AI3515" i="1"/>
  <c r="AI4440" i="1" s="1"/>
  <c r="BF3447" i="1"/>
  <c r="BF4372" i="1" s="1"/>
  <c r="BB3363" i="1"/>
  <c r="BB4288" i="1" s="1"/>
  <c r="AI3362" i="1"/>
  <c r="AI4287" i="1" s="1"/>
  <c r="AR3555" i="1"/>
  <c r="AR4480" i="1" s="1"/>
  <c r="AZ3581" i="1"/>
  <c r="AZ4506" i="1" s="1"/>
  <c r="L3531" i="1"/>
  <c r="AE3454" i="1"/>
  <c r="AE4379" i="1" s="1"/>
  <c r="AC3503" i="1"/>
  <c r="AC4428" i="1" s="1"/>
  <c r="U3443" i="1"/>
  <c r="AK3559" i="1"/>
  <c r="AK4484" i="1" s="1"/>
  <c r="AT3568" i="1"/>
  <c r="AT4493" i="1" s="1"/>
  <c r="U3430" i="1"/>
  <c r="W3400" i="1"/>
  <c r="W4325" i="1" s="1"/>
  <c r="P3407" i="1"/>
  <c r="AH3403" i="1"/>
  <c r="AH4328" i="1" s="1"/>
  <c r="AF3567" i="1"/>
  <c r="AF4492" i="1" s="1"/>
  <c r="AE3547" i="1"/>
  <c r="AE4472" i="1" s="1"/>
  <c r="E3549" i="1"/>
  <c r="AA3442" i="1"/>
  <c r="AA4367" i="1" s="1"/>
  <c r="W3574" i="1"/>
  <c r="W4499" i="1" s="1"/>
  <c r="AI3412" i="1"/>
  <c r="AI4337" i="1" s="1"/>
  <c r="X3373" i="1"/>
  <c r="X4298" i="1" s="1"/>
  <c r="AR3511" i="1"/>
  <c r="AR4436" i="1" s="1"/>
  <c r="AW3419" i="1"/>
  <c r="AW4344" i="1" s="1"/>
  <c r="Q3513" i="1"/>
  <c r="AL3407" i="1"/>
  <c r="AL4332" i="1" s="1"/>
  <c r="BF3462" i="1"/>
  <c r="BF4387" i="1" s="1"/>
  <c r="AK3389" i="1"/>
  <c r="AK4314" i="1" s="1"/>
  <c r="AZ3545" i="1"/>
  <c r="AZ4470" i="1" s="1"/>
  <c r="BB3504" i="1"/>
  <c r="BB4429" i="1" s="1"/>
  <c r="AP3470" i="1"/>
  <c r="AP4395" i="1" s="1"/>
  <c r="X3392" i="1"/>
  <c r="X4317" i="1" s="1"/>
  <c r="E3435" i="1"/>
  <c r="N3380" i="1"/>
  <c r="AF3438" i="1"/>
  <c r="AF4363" i="1" s="1"/>
  <c r="AT3537" i="1"/>
  <c r="AT4462" i="1" s="1"/>
  <c r="BF3372" i="1"/>
  <c r="BF4297" i="1" s="1"/>
  <c r="AE3476" i="1"/>
  <c r="AE4401" i="1" s="1"/>
  <c r="G3573" i="1"/>
  <c r="AQ3529" i="1"/>
  <c r="AQ4454" i="1" s="1"/>
  <c r="U3361" i="1"/>
  <c r="AQ3513" i="1"/>
  <c r="AQ4438" i="1" s="1"/>
  <c r="AC3578" i="1"/>
  <c r="AC4503" i="1" s="1"/>
  <c r="AD3462" i="1"/>
  <c r="AD4387" i="1" s="1"/>
  <c r="BE3369" i="1"/>
  <c r="BE4294" i="1" s="1"/>
  <c r="BC3362" i="1"/>
  <c r="BC4287" i="1" s="1"/>
  <c r="Z3548" i="1"/>
  <c r="Z4473" i="1" s="1"/>
  <c r="O3579" i="1"/>
  <c r="L3439" i="1"/>
  <c r="AF3547" i="1"/>
  <c r="AF4472" i="1" s="1"/>
  <c r="AB3497" i="1"/>
  <c r="AB4422" i="1" s="1"/>
  <c r="L3432" i="1"/>
  <c r="X3504" i="1"/>
  <c r="X4429" i="1" s="1"/>
  <c r="T3579" i="1"/>
  <c r="BA3377" i="1"/>
  <c r="BA4302" i="1" s="1"/>
  <c r="Y3455" i="1"/>
  <c r="Y4380" i="1" s="1"/>
  <c r="U3543" i="1"/>
  <c r="U3537" i="1"/>
  <c r="AO3367" i="1"/>
  <c r="AO4292" i="1" s="1"/>
  <c r="AL3542" i="1"/>
  <c r="AL4467" i="1" s="1"/>
  <c r="S3558" i="1"/>
  <c r="N3442" i="1"/>
  <c r="AS3364" i="1"/>
  <c r="AS4289" i="1" s="1"/>
  <c r="AD3564" i="1"/>
  <c r="AD4489" i="1" s="1"/>
  <c r="AN3457" i="1"/>
  <c r="AN4382" i="1" s="1"/>
  <c r="AM3360" i="1"/>
  <c r="AM4285" i="1" s="1"/>
  <c r="J3364" i="1"/>
  <c r="AK3579" i="1"/>
  <c r="AK4504" i="1" s="1"/>
  <c r="AK3477" i="1"/>
  <c r="AK4402" i="1" s="1"/>
  <c r="AZ3394" i="1"/>
  <c r="AZ4319" i="1" s="1"/>
  <c r="BF3536" i="1"/>
  <c r="BF4461" i="1" s="1"/>
  <c r="BF3530" i="1"/>
  <c r="BF4455" i="1" s="1"/>
  <c r="M3545" i="1"/>
  <c r="T3569" i="1"/>
  <c r="AS3472" i="1"/>
  <c r="AS4397" i="1" s="1"/>
  <c r="AY3404" i="1"/>
  <c r="AY4329" i="1" s="1"/>
  <c r="BD3578" i="1"/>
  <c r="BD4503" i="1" s="1"/>
  <c r="AC3404" i="1"/>
  <c r="AC4329" i="1" s="1"/>
  <c r="AD3393" i="1"/>
  <c r="AD4318" i="1" s="1"/>
  <c r="AL3495" i="1"/>
  <c r="AL4420" i="1" s="1"/>
  <c r="BC3421" i="1"/>
  <c r="BC4346" i="1" s="1"/>
  <c r="E3416" i="1"/>
  <c r="AE3549" i="1"/>
  <c r="AE4474" i="1" s="1"/>
  <c r="AB3369" i="1"/>
  <c r="AB4294" i="1" s="1"/>
  <c r="AR3432" i="1"/>
  <c r="AR4357" i="1" s="1"/>
  <c r="BA3411" i="1"/>
  <c r="BA4336" i="1" s="1"/>
  <c r="F3580" i="1"/>
  <c r="U3556" i="1"/>
  <c r="U3359" i="1"/>
  <c r="I3489" i="1"/>
  <c r="AP3401" i="1"/>
  <c r="AP4326" i="1" s="1"/>
  <c r="T3399" i="1"/>
  <c r="G3560" i="1"/>
  <c r="BE3558" i="1"/>
  <c r="BE4483" i="1" s="1"/>
  <c r="AA3384" i="1"/>
  <c r="AA4309" i="1" s="1"/>
  <c r="AY3368" i="1"/>
  <c r="AY4293" i="1" s="1"/>
  <c r="AD3490" i="1"/>
  <c r="AD4415" i="1" s="1"/>
  <c r="AG3575" i="1"/>
  <c r="AG4500" i="1" s="1"/>
  <c r="W3509" i="1"/>
  <c r="W4434" i="1" s="1"/>
  <c r="R3373" i="1"/>
  <c r="X3441" i="1"/>
  <c r="X4366" i="1" s="1"/>
  <c r="AO3451" i="1"/>
  <c r="AO4376" i="1" s="1"/>
  <c r="U3407" i="1"/>
  <c r="AS3446" i="1"/>
  <c r="AS4371" i="1" s="1"/>
  <c r="V3394" i="1"/>
  <c r="AE3451" i="1"/>
  <c r="AE4376" i="1" s="1"/>
  <c r="X3550" i="1"/>
  <c r="X4475" i="1" s="1"/>
  <c r="AV3472" i="1"/>
  <c r="AV4397" i="1" s="1"/>
  <c r="BF3550" i="1"/>
  <c r="BF4475" i="1" s="1"/>
  <c r="P3396" i="1"/>
  <c r="AL3406" i="1"/>
  <c r="AL4331" i="1" s="1"/>
  <c r="L3424" i="1"/>
  <c r="AP3541" i="1"/>
  <c r="AP4466" i="1" s="1"/>
  <c r="P3513" i="1"/>
  <c r="K3383" i="1"/>
  <c r="AH3395" i="1"/>
  <c r="AH4320" i="1" s="1"/>
  <c r="AT3502" i="1"/>
  <c r="AT4427" i="1" s="1"/>
  <c r="Q3472" i="1"/>
  <c r="AR3360" i="1"/>
  <c r="AR4285" i="1" s="1"/>
  <c r="AX3554" i="1"/>
  <c r="AX4479" i="1" s="1"/>
  <c r="BA3390" i="1"/>
  <c r="BA4315" i="1" s="1"/>
  <c r="AN3387" i="1"/>
  <c r="AN4312" i="1" s="1"/>
  <c r="AI3410" i="1"/>
  <c r="AI4335" i="1" s="1"/>
  <c r="BE3385" i="1"/>
  <c r="BE4310" i="1" s="1"/>
  <c r="BB3519" i="1"/>
  <c r="BB4444" i="1" s="1"/>
  <c r="AE3396" i="1"/>
  <c r="AE4321" i="1" s="1"/>
  <c r="AO3576" i="1"/>
  <c r="AO4501" i="1" s="1"/>
  <c r="V3573" i="1"/>
  <c r="AF3468" i="1"/>
  <c r="AF4393" i="1" s="1"/>
  <c r="AI3386" i="1"/>
  <c r="AI4311" i="1" s="1"/>
  <c r="AE3529" i="1"/>
  <c r="AE4454" i="1" s="1"/>
  <c r="G3533" i="1"/>
  <c r="AZ3493" i="1"/>
  <c r="AZ4418" i="1" s="1"/>
  <c r="F3448" i="1"/>
  <c r="P3510" i="1"/>
  <c r="AB3362" i="1"/>
  <c r="AB4287" i="1" s="1"/>
  <c r="E3493" i="1"/>
  <c r="D3379" i="1"/>
  <c r="Q3461" i="1"/>
  <c r="G3429" i="1"/>
  <c r="D3492" i="1"/>
  <c r="AP3518" i="1"/>
  <c r="AP4443" i="1" s="1"/>
  <c r="I3543" i="1"/>
  <c r="R3507" i="1"/>
  <c r="O3415" i="1"/>
  <c r="AF3472" i="1"/>
  <c r="AF4397" i="1" s="1"/>
  <c r="AZ3481" i="1"/>
  <c r="AZ4406" i="1" s="1"/>
  <c r="AB3560" i="1"/>
  <c r="AB4485" i="1" s="1"/>
  <c r="AJ3448" i="1"/>
  <c r="AJ4373" i="1" s="1"/>
  <c r="Y3484" i="1"/>
  <c r="Y4409" i="1" s="1"/>
  <c r="V3360" i="1"/>
  <c r="AW3550" i="1"/>
  <c r="AW4475" i="1" s="1"/>
  <c r="Z3571" i="1"/>
  <c r="Z4496" i="1" s="1"/>
  <c r="I3529" i="1"/>
  <c r="I3557" i="1"/>
  <c r="AM3567" i="1"/>
  <c r="AM4492" i="1" s="1"/>
  <c r="P3472" i="1"/>
  <c r="G3542" i="1"/>
  <c r="AA3545" i="1"/>
  <c r="AA4470" i="1" s="1"/>
  <c r="E3535" i="1"/>
  <c r="BA3511" i="1"/>
  <c r="BA4436" i="1" s="1"/>
  <c r="AV3493" i="1"/>
  <c r="AV4418" i="1" s="1"/>
  <c r="V3472" i="1"/>
  <c r="AH3363" i="1"/>
  <c r="AH4288" i="1" s="1"/>
  <c r="V3376" i="1"/>
  <c r="BB3445" i="1"/>
  <c r="BB4370" i="1" s="1"/>
  <c r="BC3390" i="1"/>
  <c r="BC4315" i="1" s="1"/>
  <c r="R3489" i="1"/>
  <c r="AG3357" i="1"/>
  <c r="AG4282" i="1" s="1"/>
  <c r="L3469" i="1"/>
  <c r="G3488" i="1"/>
  <c r="AM3402" i="1"/>
  <c r="AM4327" i="1" s="1"/>
  <c r="J3490" i="1"/>
  <c r="P3521" i="1"/>
  <c r="AF3480" i="1"/>
  <c r="AF4405" i="1" s="1"/>
  <c r="BF3420" i="1"/>
  <c r="BF4345" i="1" s="1"/>
  <c r="AH3452" i="1"/>
  <c r="AH4377" i="1" s="1"/>
  <c r="F3415" i="1"/>
  <c r="AH3362" i="1"/>
  <c r="AH4287" i="1" s="1"/>
  <c r="AO3488" i="1"/>
  <c r="AO4413" i="1" s="1"/>
  <c r="AQ3495" i="1"/>
  <c r="AQ4420" i="1" s="1"/>
  <c r="AB3394" i="1"/>
  <c r="AB4319" i="1" s="1"/>
  <c r="G3481" i="1"/>
  <c r="L3408" i="1"/>
  <c r="AS3449" i="1"/>
  <c r="AS4374" i="1" s="1"/>
  <c r="G3498" i="1"/>
  <c r="AP3485" i="1"/>
  <c r="AP4410" i="1" s="1"/>
  <c r="BB3426" i="1"/>
  <c r="BB4351" i="1" s="1"/>
  <c r="X3445" i="1"/>
  <c r="X4370" i="1" s="1"/>
  <c r="G3482" i="1"/>
  <c r="U3462" i="1"/>
  <c r="AE3564" i="1"/>
  <c r="AE4489" i="1" s="1"/>
  <c r="AR3570" i="1"/>
  <c r="AR4495" i="1" s="1"/>
  <c r="AH3499" i="1"/>
  <c r="AH4424" i="1" s="1"/>
  <c r="J3542" i="1"/>
  <c r="S3571" i="1"/>
  <c r="V3560" i="1"/>
  <c r="Q3482" i="1"/>
  <c r="BE3536" i="1"/>
  <c r="BE4461" i="1" s="1"/>
  <c r="AE3481" i="1"/>
  <c r="AE4406" i="1" s="1"/>
  <c r="D3478" i="1"/>
  <c r="AI3433" i="1"/>
  <c r="AI4358" i="1" s="1"/>
  <c r="AJ3364" i="1"/>
  <c r="AJ4289" i="1" s="1"/>
  <c r="H3465" i="1"/>
  <c r="AJ3371" i="1"/>
  <c r="AJ4296" i="1" s="1"/>
  <c r="AV3524" i="1"/>
  <c r="AV4449" i="1" s="1"/>
  <c r="H3580" i="1"/>
  <c r="BB3547" i="1"/>
  <c r="BB4472" i="1" s="1"/>
  <c r="AC3497" i="1"/>
  <c r="AC4422" i="1" s="1"/>
  <c r="AF3484" i="1"/>
  <c r="AF4409" i="1" s="1"/>
  <c r="AZ3490" i="1"/>
  <c r="AZ4415" i="1" s="1"/>
  <c r="BB3403" i="1"/>
  <c r="BB4328" i="1" s="1"/>
  <c r="BB3385" i="1"/>
  <c r="BB4310" i="1" s="1"/>
  <c r="AB3574" i="1"/>
  <c r="AB4499" i="1" s="1"/>
  <c r="AO3450" i="1"/>
  <c r="AO4375" i="1" s="1"/>
  <c r="BC3529" i="1"/>
  <c r="BC4454" i="1" s="1"/>
  <c r="AI3419" i="1"/>
  <c r="AI4344" i="1" s="1"/>
  <c r="BF3534" i="1"/>
  <c r="BF4459" i="1" s="1"/>
  <c r="AI3400" i="1"/>
  <c r="AI4325" i="1" s="1"/>
  <c r="AS3360" i="1"/>
  <c r="AS4285" i="1" s="1"/>
  <c r="AF3467" i="1"/>
  <c r="AF4392" i="1" s="1"/>
  <c r="AI3577" i="1"/>
  <c r="AI4502" i="1" s="1"/>
  <c r="D3475" i="1"/>
  <c r="AO3431" i="1"/>
  <c r="AO4356" i="1" s="1"/>
  <c r="BC3578" i="1"/>
  <c r="BC4503" i="1" s="1"/>
  <c r="BC3440" i="1"/>
  <c r="BC4365" i="1" s="1"/>
  <c r="V3478" i="1"/>
  <c r="AK3512" i="1"/>
  <c r="AK4437" i="1" s="1"/>
  <c r="Q3566" i="1"/>
  <c r="F3442" i="1"/>
  <c r="AF3418" i="1"/>
  <c r="AF4343" i="1" s="1"/>
  <c r="S3532" i="1"/>
  <c r="M3518" i="1"/>
  <c r="Z3382" i="1"/>
  <c r="Z4307" i="1" s="1"/>
  <c r="AS3412" i="1"/>
  <c r="AS4337" i="1" s="1"/>
  <c r="AG3474" i="1"/>
  <c r="AG4399" i="1" s="1"/>
  <c r="BD3467" i="1"/>
  <c r="BD4392" i="1" s="1"/>
  <c r="AJ3437" i="1"/>
  <c r="AJ4362" i="1" s="1"/>
  <c r="R3424" i="1"/>
  <c r="N3392" i="1"/>
  <c r="X3431" i="1"/>
  <c r="X4356" i="1" s="1"/>
  <c r="BD3430" i="1"/>
  <c r="BD4355" i="1" s="1"/>
  <c r="AV3379" i="1"/>
  <c r="AV4304" i="1" s="1"/>
  <c r="BA3483" i="1"/>
  <c r="BA4408" i="1" s="1"/>
  <c r="AQ3479" i="1"/>
  <c r="AQ4404" i="1" s="1"/>
  <c r="AO3526" i="1"/>
  <c r="AO4451" i="1" s="1"/>
  <c r="D3450" i="1"/>
  <c r="AS3396" i="1"/>
  <c r="AS4321" i="1" s="1"/>
  <c r="BC3429" i="1"/>
  <c r="BC4354" i="1" s="1"/>
  <c r="D3382" i="1"/>
  <c r="T3359" i="1"/>
  <c r="W3480" i="1"/>
  <c r="W4405" i="1" s="1"/>
  <c r="AU3419" i="1"/>
  <c r="AU4344" i="1" s="1"/>
  <c r="O3542" i="1"/>
  <c r="BC3541" i="1"/>
  <c r="BC4466" i="1" s="1"/>
  <c r="S3370" i="1"/>
  <c r="AO3547" i="1"/>
  <c r="AO4472" i="1" s="1"/>
  <c r="H3432" i="1"/>
  <c r="AA3364" i="1"/>
  <c r="AA4289" i="1" s="1"/>
  <c r="AA3505" i="1"/>
  <c r="AA4430" i="1" s="1"/>
  <c r="I3503" i="1"/>
  <c r="T3378" i="1"/>
  <c r="E3360" i="1"/>
  <c r="L3468" i="1"/>
  <c r="N3556" i="1"/>
  <c r="AQ3370" i="1"/>
  <c r="AQ4295" i="1" s="1"/>
  <c r="BF3580" i="1"/>
  <c r="BF4505" i="1" s="1"/>
  <c r="AP3576" i="1"/>
  <c r="AP4501" i="1" s="1"/>
  <c r="AW3519" i="1"/>
  <c r="AW4444" i="1" s="1"/>
  <c r="AI3470" i="1"/>
  <c r="AI4395" i="1" s="1"/>
  <c r="BA3396" i="1"/>
  <c r="BA4321" i="1" s="1"/>
  <c r="L3573" i="1"/>
  <c r="M3434" i="1"/>
  <c r="AU3561" i="1"/>
  <c r="AU4486" i="1" s="1"/>
  <c r="J3568" i="1"/>
  <c r="AS3553" i="1"/>
  <c r="AS4478" i="1" s="1"/>
  <c r="AR3363" i="1"/>
  <c r="AR4288" i="1" s="1"/>
  <c r="K3484" i="1"/>
  <c r="AH3576" i="1"/>
  <c r="AH4501" i="1" s="1"/>
  <c r="AF3436" i="1"/>
  <c r="AF4361" i="1" s="1"/>
  <c r="Z3428" i="1"/>
  <c r="Z4353" i="1" s="1"/>
  <c r="G3452" i="1"/>
  <c r="H3552" i="1"/>
  <c r="H3482" i="1"/>
  <c r="O3492" i="1"/>
  <c r="AM3457" i="1"/>
  <c r="AM4382" i="1" s="1"/>
  <c r="BC3432" i="1"/>
  <c r="BC4357" i="1" s="1"/>
  <c r="AH3578" i="1"/>
  <c r="AH4503" i="1" s="1"/>
  <c r="U3546" i="1"/>
  <c r="N3468" i="1"/>
  <c r="AR3467" i="1"/>
  <c r="AR4392" i="1" s="1"/>
  <c r="AD3380" i="1"/>
  <c r="AD4305" i="1" s="1"/>
  <c r="V3417" i="1"/>
  <c r="BF3377" i="1"/>
  <c r="BF4302" i="1" s="1"/>
  <c r="AV3377" i="1"/>
  <c r="AV4302" i="1" s="1"/>
  <c r="AD3449" i="1"/>
  <c r="AD4374" i="1" s="1"/>
  <c r="W3411" i="1"/>
  <c r="W4336" i="1" s="1"/>
  <c r="AT3421" i="1"/>
  <c r="AT4346" i="1" s="1"/>
  <c r="AK3558" i="1"/>
  <c r="AK4483" i="1" s="1"/>
  <c r="AB3567" i="1"/>
  <c r="AB4492" i="1" s="1"/>
  <c r="X3527" i="1"/>
  <c r="X4452" i="1" s="1"/>
  <c r="D3549" i="1"/>
  <c r="AN3460" i="1"/>
  <c r="AN4385" i="1" s="1"/>
  <c r="AQ3535" i="1"/>
  <c r="AQ4460" i="1" s="1"/>
  <c r="BB3518" i="1"/>
  <c r="BB4443" i="1" s="1"/>
  <c r="AO3577" i="1"/>
  <c r="AO4502" i="1" s="1"/>
  <c r="O3387" i="1"/>
  <c r="AI3450" i="1"/>
  <c r="AI4375" i="1" s="1"/>
  <c r="BD3417" i="1"/>
  <c r="BD4342" i="1" s="1"/>
  <c r="V3446" i="1"/>
  <c r="AY3424" i="1"/>
  <c r="AY4349" i="1" s="1"/>
  <c r="AV3400" i="1"/>
  <c r="AV4325" i="1" s="1"/>
  <c r="AR3474" i="1"/>
  <c r="AR4399" i="1" s="1"/>
  <c r="AB3566" i="1"/>
  <c r="AB4491" i="1" s="1"/>
  <c r="AC3498" i="1"/>
  <c r="AC4423" i="1" s="1"/>
  <c r="AL3395" i="1"/>
  <c r="AL4320" i="1" s="1"/>
  <c r="P3416" i="1"/>
  <c r="E3446" i="1"/>
  <c r="AF3519" i="1"/>
  <c r="AF4444" i="1" s="1"/>
  <c r="V3555" i="1"/>
  <c r="AQ3567" i="1"/>
  <c r="AQ4492" i="1" s="1"/>
  <c r="Q3579" i="1"/>
  <c r="N3566" i="1"/>
  <c r="AF3359" i="1"/>
  <c r="AF4284" i="1" s="1"/>
  <c r="M3390" i="1"/>
  <c r="I3374" i="1"/>
  <c r="AR3459" i="1"/>
  <c r="AR4384" i="1" s="1"/>
  <c r="J3406" i="1"/>
  <c r="P3434" i="1"/>
  <c r="AT3566" i="1"/>
  <c r="AT4491" i="1" s="1"/>
  <c r="AZ3575" i="1"/>
  <c r="AZ4500" i="1" s="1"/>
  <c r="F3568" i="1"/>
  <c r="AJ3383" i="1"/>
  <c r="AJ4308" i="1" s="1"/>
  <c r="R3511" i="1"/>
  <c r="BF3382" i="1"/>
  <c r="BF4307" i="1" s="1"/>
  <c r="AO3463" i="1"/>
  <c r="AO4388" i="1" s="1"/>
  <c r="Q3400" i="1"/>
  <c r="J3408" i="1"/>
  <c r="E3428" i="1"/>
  <c r="BB3560" i="1"/>
  <c r="BB4485" i="1" s="1"/>
  <c r="AF3479" i="1"/>
  <c r="AF4404" i="1" s="1"/>
  <c r="BC3384" i="1"/>
  <c r="BC4309" i="1" s="1"/>
  <c r="J3518" i="1"/>
  <c r="AP3550" i="1"/>
  <c r="AP4475" i="1" s="1"/>
  <c r="AY3401" i="1"/>
  <c r="AY4326" i="1" s="1"/>
  <c r="AQ3462" i="1"/>
  <c r="AQ4387" i="1" s="1"/>
  <c r="AW3505" i="1"/>
  <c r="AW4430" i="1" s="1"/>
  <c r="AQ3403" i="1"/>
  <c r="AQ4328" i="1" s="1"/>
  <c r="E3559" i="1"/>
  <c r="AY3465" i="1"/>
  <c r="AY4390" i="1" s="1"/>
  <c r="K3436" i="1"/>
  <c r="S3519" i="1"/>
  <c r="W3440" i="1"/>
  <c r="W4365" i="1" s="1"/>
  <c r="I3357" i="1"/>
  <c r="AN3519" i="1"/>
  <c r="AN4444" i="1" s="1"/>
  <c r="R3428" i="1"/>
  <c r="AA3382" i="1"/>
  <c r="AA4307" i="1" s="1"/>
  <c r="BB3438" i="1"/>
  <c r="BB4363" i="1" s="1"/>
  <c r="AT3540" i="1"/>
  <c r="AT4465" i="1" s="1"/>
  <c r="G3506" i="1"/>
  <c r="AX3538" i="1"/>
  <c r="AX4463" i="1" s="1"/>
  <c r="P3465" i="1"/>
  <c r="AL3402" i="1"/>
  <c r="AL4327" i="1" s="1"/>
  <c r="AT3485" i="1"/>
  <c r="AT4410" i="1" s="1"/>
  <c r="O3508" i="1"/>
  <c r="AI3459" i="1"/>
  <c r="AI4384" i="1" s="1"/>
  <c r="AH3501" i="1"/>
  <c r="AH4426" i="1" s="1"/>
  <c r="F3384" i="1"/>
  <c r="AG3404" i="1"/>
  <c r="AG4329" i="1" s="1"/>
  <c r="L3489" i="1"/>
  <c r="W3378" i="1"/>
  <c r="W4303" i="1" s="1"/>
  <c r="AZ3568" i="1"/>
  <c r="AZ4493" i="1" s="1"/>
  <c r="T3513" i="1"/>
  <c r="W3555" i="1"/>
  <c r="W4480" i="1" s="1"/>
  <c r="O3380" i="1"/>
  <c r="L3434" i="1"/>
  <c r="I3568" i="1"/>
  <c r="AY3410" i="1"/>
  <c r="AY4335" i="1" s="1"/>
  <c r="AW3511" i="1"/>
  <c r="AW4436" i="1" s="1"/>
  <c r="AI3497" i="1"/>
  <c r="AI4422" i="1" s="1"/>
  <c r="AM3581" i="1"/>
  <c r="AM4506" i="1" s="1"/>
  <c r="I3571" i="1"/>
  <c r="F3537" i="1"/>
  <c r="J3507" i="1"/>
  <c r="J3522" i="1"/>
  <c r="L3444" i="1"/>
  <c r="AM3525" i="1"/>
  <c r="AM4450" i="1" s="1"/>
  <c r="N3399" i="1"/>
  <c r="AZ3464" i="1"/>
  <c r="AZ4389" i="1" s="1"/>
  <c r="BF3362" i="1"/>
  <c r="BF4287" i="1" s="1"/>
  <c r="AZ3518" i="1"/>
  <c r="AZ4443" i="1" s="1"/>
  <c r="AQ3572" i="1"/>
  <c r="AQ4497" i="1" s="1"/>
  <c r="R3514" i="1"/>
  <c r="AH3367" i="1"/>
  <c r="AH4292" i="1" s="1"/>
  <c r="F3514" i="1"/>
  <c r="AA3550" i="1"/>
  <c r="AA4475" i="1" s="1"/>
  <c r="E3553" i="1"/>
  <c r="P3530" i="1"/>
  <c r="AR3507" i="1"/>
  <c r="AR4432" i="1" s="1"/>
  <c r="AP3425" i="1"/>
  <c r="AP4350" i="1" s="1"/>
  <c r="BE3505" i="1"/>
  <c r="BE4430" i="1" s="1"/>
  <c r="AB3360" i="1"/>
  <c r="AB4285" i="1" s="1"/>
  <c r="AT3536" i="1"/>
  <c r="AT4461" i="1" s="1"/>
  <c r="Q3545" i="1"/>
  <c r="BD3439" i="1"/>
  <c r="BD4364" i="1" s="1"/>
  <c r="P3564" i="1"/>
  <c r="AM3514" i="1"/>
  <c r="AM4439" i="1" s="1"/>
  <c r="AJ3548" i="1"/>
  <c r="AJ4473" i="1" s="1"/>
  <c r="AX3387" i="1"/>
  <c r="AX4312" i="1" s="1"/>
  <c r="L3363" i="1"/>
  <c r="X3396" i="1"/>
  <c r="X4321" i="1" s="1"/>
  <c r="P3526" i="1"/>
  <c r="AI3487" i="1"/>
  <c r="AI4412" i="1" s="1"/>
  <c r="T3518" i="1"/>
  <c r="T3365" i="1"/>
  <c r="AK3425" i="1"/>
  <c r="AK4350" i="1" s="1"/>
  <c r="E3414" i="1"/>
  <c r="AJ3455" i="1"/>
  <c r="AJ4380" i="1" s="1"/>
  <c r="AC3373" i="1"/>
  <c r="AC4298" i="1" s="1"/>
  <c r="AF3447" i="1"/>
  <c r="AF4372" i="1" s="1"/>
  <c r="BB3446" i="1"/>
  <c r="BB4371" i="1" s="1"/>
  <c r="AM3407" i="1"/>
  <c r="AM4332" i="1" s="1"/>
  <c r="W3548" i="1"/>
  <c r="W4473" i="1" s="1"/>
  <c r="J3491" i="1"/>
  <c r="AL3437" i="1"/>
  <c r="AL4362" i="1" s="1"/>
  <c r="M3411" i="1"/>
  <c r="BC3555" i="1"/>
  <c r="BC4480" i="1" s="1"/>
  <c r="AS3513" i="1"/>
  <c r="AS4438" i="1" s="1"/>
  <c r="AS3491" i="1"/>
  <c r="AS4416" i="1" s="1"/>
  <c r="E3524" i="1"/>
  <c r="BA3580" i="1"/>
  <c r="BA4505" i="1" s="1"/>
  <c r="AB3526" i="1"/>
  <c r="AB4451" i="1" s="1"/>
  <c r="X3367" i="1"/>
  <c r="X4292" i="1" s="1"/>
  <c r="AK3492" i="1"/>
  <c r="AK4417" i="1" s="1"/>
  <c r="AQ3404" i="1"/>
  <c r="AQ4329" i="1" s="1"/>
  <c r="K3576" i="1"/>
  <c r="O3537" i="1"/>
  <c r="AF3498" i="1"/>
  <c r="AF4423" i="1" s="1"/>
  <c r="O3469" i="1"/>
  <c r="AG3440" i="1"/>
  <c r="AG4365" i="1" s="1"/>
  <c r="L3369" i="1"/>
  <c r="I3498" i="1"/>
  <c r="AZ3510" i="1"/>
  <c r="AZ4435" i="1" s="1"/>
  <c r="AA3528" i="1"/>
  <c r="AA4453" i="1" s="1"/>
  <c r="H3574" i="1"/>
  <c r="BA3433" i="1"/>
  <c r="BA4358" i="1" s="1"/>
  <c r="G3483" i="1"/>
  <c r="T3468" i="1"/>
  <c r="BA3416" i="1"/>
  <c r="BA4341" i="1" s="1"/>
  <c r="AO3452" i="1"/>
  <c r="AO4377" i="1" s="1"/>
  <c r="AA3541" i="1"/>
  <c r="AA4466" i="1" s="1"/>
  <c r="BF3522" i="1"/>
  <c r="BF4447" i="1" s="1"/>
  <c r="N3487" i="1"/>
  <c r="AW3528" i="1"/>
  <c r="AW4453" i="1" s="1"/>
  <c r="F3396" i="1"/>
  <c r="AV3449" i="1"/>
  <c r="AV4374" i="1" s="1"/>
  <c r="AL3549" i="1"/>
  <c r="AL4474" i="1" s="1"/>
  <c r="AO3462" i="1"/>
  <c r="AO4387" i="1" s="1"/>
  <c r="AT3457" i="1"/>
  <c r="AT4382" i="1" s="1"/>
  <c r="Z3567" i="1"/>
  <c r="Z4492" i="1" s="1"/>
  <c r="AE3475" i="1"/>
  <c r="AE4400" i="1" s="1"/>
  <c r="R3360" i="1"/>
  <c r="H3426" i="1"/>
  <c r="S3535" i="1"/>
  <c r="D3510" i="1"/>
  <c r="AZ3564" i="1"/>
  <c r="AZ4489" i="1" s="1"/>
  <c r="T3527" i="1"/>
  <c r="BF3492" i="1"/>
  <c r="BF4417" i="1" s="1"/>
  <c r="Z3457" i="1"/>
  <c r="Z4382" i="1" s="1"/>
  <c r="AC3514" i="1"/>
  <c r="AC4439" i="1" s="1"/>
  <c r="AN3470" i="1"/>
  <c r="AN4395" i="1" s="1"/>
  <c r="AR3543" i="1"/>
  <c r="AR4468" i="1" s="1"/>
  <c r="H3567" i="1"/>
  <c r="BD3506" i="1"/>
  <c r="BD4431" i="1" s="1"/>
  <c r="AI3420" i="1"/>
  <c r="AI4345" i="1" s="1"/>
  <c r="AW3425" i="1"/>
  <c r="AW4350" i="1" s="1"/>
  <c r="AL3454" i="1"/>
  <c r="AL4379" i="1" s="1"/>
  <c r="AT3377" i="1"/>
  <c r="AT4302" i="1" s="1"/>
  <c r="AU3428" i="1"/>
  <c r="AU4353" i="1" s="1"/>
  <c r="AF3446" i="1"/>
  <c r="AF4371" i="1" s="1"/>
  <c r="X3508" i="1"/>
  <c r="X4433" i="1" s="1"/>
  <c r="AS3555" i="1"/>
  <c r="AS4480" i="1" s="1"/>
  <c r="AA3537" i="1"/>
  <c r="AA4462" i="1" s="1"/>
  <c r="Z3581" i="1"/>
  <c r="Z4506" i="1" s="1"/>
  <c r="AB3403" i="1"/>
  <c r="AB4328" i="1" s="1"/>
  <c r="E3562" i="1"/>
  <c r="AN3386" i="1"/>
  <c r="AN4311" i="1" s="1"/>
  <c r="AU3459" i="1"/>
  <c r="AU4384" i="1" s="1"/>
  <c r="AL3403" i="1"/>
  <c r="AL4328" i="1" s="1"/>
  <c r="O3388" i="1"/>
  <c r="AL3580" i="1"/>
  <c r="AL4505" i="1" s="1"/>
  <c r="AM3367" i="1"/>
  <c r="AM4292" i="1" s="1"/>
  <c r="X3400" i="1"/>
  <c r="X4325" i="1" s="1"/>
  <c r="F3414" i="1"/>
  <c r="AZ3393" i="1"/>
  <c r="AZ4318" i="1" s="1"/>
  <c r="AG3418" i="1"/>
  <c r="AG4343" i="1" s="1"/>
  <c r="F3501" i="1"/>
  <c r="Y3552" i="1"/>
  <c r="Y4477" i="1" s="1"/>
  <c r="AF3392" i="1"/>
  <c r="AF4317" i="1" s="1"/>
  <c r="BA3467" i="1"/>
  <c r="BA4392" i="1" s="1"/>
  <c r="BE3580" i="1"/>
  <c r="BE4505" i="1" s="1"/>
  <c r="BE3563" i="1"/>
  <c r="BE4488" i="1" s="1"/>
  <c r="E3400" i="1"/>
  <c r="R3457" i="1"/>
  <c r="AP3500" i="1"/>
  <c r="AP4425" i="1" s="1"/>
  <c r="AO3363" i="1"/>
  <c r="AO4288" i="1" s="1"/>
  <c r="X3530" i="1"/>
  <c r="X4455" i="1" s="1"/>
  <c r="BE3538" i="1"/>
  <c r="BE4463" i="1" s="1"/>
  <c r="AN3540" i="1"/>
  <c r="AN4465" i="1" s="1"/>
  <c r="X3380" i="1"/>
  <c r="X4305" i="1" s="1"/>
  <c r="N3404" i="1"/>
  <c r="F3410" i="1"/>
  <c r="AN3535" i="1"/>
  <c r="AN4460" i="1" s="1"/>
  <c r="H3440" i="1"/>
  <c r="AL3510" i="1"/>
  <c r="AL4435" i="1" s="1"/>
  <c r="Q3559" i="1"/>
  <c r="AU3553" i="1"/>
  <c r="AU4478" i="1" s="1"/>
  <c r="BE3421" i="1"/>
  <c r="BE4346" i="1" s="1"/>
  <c r="AI3371" i="1"/>
  <c r="AI4296" i="1" s="1"/>
  <c r="AT3482" i="1"/>
  <c r="AT4407" i="1" s="1"/>
  <c r="N3529" i="1"/>
  <c r="BB3389" i="1"/>
  <c r="BB4314" i="1" s="1"/>
  <c r="P3576" i="1"/>
  <c r="AL3497" i="1"/>
  <c r="AL4422" i="1" s="1"/>
  <c r="I3411" i="1"/>
  <c r="V3412" i="1"/>
  <c r="AN3432" i="1"/>
  <c r="AN4357" i="1" s="1"/>
  <c r="AO3361" i="1"/>
  <c r="AO4286" i="1" s="1"/>
  <c r="I3400" i="1"/>
  <c r="F3402" i="1"/>
  <c r="M3383" i="1"/>
  <c r="BD3552" i="1"/>
  <c r="BD4477" i="1" s="1"/>
  <c r="O3552" i="1"/>
  <c r="AP3537" i="1"/>
  <c r="AP4462" i="1" s="1"/>
  <c r="AC3538" i="1"/>
  <c r="AC4463" i="1" s="1"/>
  <c r="K3554" i="1"/>
  <c r="BB3490" i="1"/>
  <c r="BB4415" i="1" s="1"/>
  <c r="S3500" i="1"/>
  <c r="AV3430" i="1"/>
  <c r="AV4355" i="1" s="1"/>
  <c r="AS3439" i="1"/>
  <c r="AS4364" i="1" s="1"/>
  <c r="S3386" i="1"/>
  <c r="AH3447" i="1"/>
  <c r="AH4372" i="1" s="1"/>
  <c r="J3477" i="1"/>
  <c r="Y3448" i="1"/>
  <c r="Y4373" i="1" s="1"/>
  <c r="S3434" i="1"/>
  <c r="AR3419" i="1"/>
  <c r="AR4344" i="1" s="1"/>
  <c r="AC3488" i="1"/>
  <c r="AC4413" i="1" s="1"/>
  <c r="G3503" i="1"/>
  <c r="AM3374" i="1"/>
  <c r="AM4299" i="1" s="1"/>
  <c r="K3513" i="1"/>
  <c r="Z3380" i="1"/>
  <c r="Z4305" i="1" s="1"/>
  <c r="G3403" i="1"/>
  <c r="V3494" i="1"/>
  <c r="T3515" i="1"/>
  <c r="BF3489" i="1"/>
  <c r="BF4414" i="1" s="1"/>
  <c r="BD3565" i="1"/>
  <c r="BD4490" i="1" s="1"/>
  <c r="AJ3449" i="1"/>
  <c r="AJ4374" i="1" s="1"/>
  <c r="BD3418" i="1"/>
  <c r="BD4343" i="1" s="1"/>
  <c r="AJ3451" i="1"/>
  <c r="AJ4376" i="1" s="1"/>
  <c r="AT3483" i="1"/>
  <c r="AT4408" i="1" s="1"/>
  <c r="AU3392" i="1"/>
  <c r="AU4317" i="1" s="1"/>
  <c r="AB3527" i="1"/>
  <c r="AB4452" i="1" s="1"/>
  <c r="I3408" i="1"/>
  <c r="Q3558" i="1"/>
  <c r="AQ3578" i="1"/>
  <c r="AQ4503" i="1" s="1"/>
  <c r="AT3503" i="1"/>
  <c r="AT4428" i="1" s="1"/>
  <c r="AN3459" i="1"/>
  <c r="AN4384" i="1" s="1"/>
  <c r="AF3430" i="1"/>
  <c r="AF4355" i="1" s="1"/>
  <c r="V3469" i="1"/>
  <c r="BF3392" i="1"/>
  <c r="BF4317" i="1" s="1"/>
  <c r="AI3364" i="1"/>
  <c r="AI4289" i="1" s="1"/>
  <c r="M3481" i="1"/>
  <c r="AD3557" i="1"/>
  <c r="AD4482" i="1" s="1"/>
  <c r="AH3500" i="1"/>
  <c r="AH4425" i="1" s="1"/>
  <c r="AW3513" i="1"/>
  <c r="AW4438" i="1" s="1"/>
  <c r="N3571" i="1"/>
  <c r="Y3394" i="1"/>
  <c r="Y4319" i="1" s="1"/>
  <c r="W3559" i="1"/>
  <c r="W4484" i="1" s="1"/>
  <c r="BC3386" i="1"/>
  <c r="BC4311" i="1" s="1"/>
  <c r="X3580" i="1"/>
  <c r="X4505" i="1" s="1"/>
  <c r="O3526" i="1"/>
  <c r="AN3508" i="1"/>
  <c r="AN4433" i="1" s="1"/>
  <c r="BF3545" i="1"/>
  <c r="BF4470" i="1" s="1"/>
  <c r="I3562" i="1"/>
  <c r="AP3461" i="1"/>
  <c r="AP4386" i="1" s="1"/>
  <c r="AY3498" i="1"/>
  <c r="AY4423" i="1" s="1"/>
  <c r="I3512" i="1"/>
  <c r="AO3560" i="1"/>
  <c r="AO4485" i="1" s="1"/>
  <c r="AO3360" i="1"/>
  <c r="AO4285" i="1" s="1"/>
  <c r="O3421" i="1"/>
  <c r="AU3449" i="1"/>
  <c r="AU4374" i="1" s="1"/>
  <c r="W3527" i="1"/>
  <c r="W4452" i="1" s="1"/>
  <c r="AG3415" i="1"/>
  <c r="AG4340" i="1" s="1"/>
  <c r="AJ3384" i="1"/>
  <c r="AJ4309" i="1" s="1"/>
  <c r="L3423" i="1"/>
  <c r="AY3407" i="1"/>
  <c r="AY4332" i="1" s="1"/>
  <c r="F3579" i="1"/>
  <c r="AQ3419" i="1"/>
  <c r="AQ4344" i="1" s="1"/>
  <c r="AI3504" i="1"/>
  <c r="AI4429" i="1" s="1"/>
  <c r="AH3569" i="1"/>
  <c r="AH4494" i="1" s="1"/>
  <c r="G3356" i="1"/>
  <c r="AK3451" i="1"/>
  <c r="AK4376" i="1" s="1"/>
  <c r="AM3433" i="1"/>
  <c r="AM4358" i="1" s="1"/>
  <c r="AQ3399" i="1"/>
  <c r="AQ4324" i="1" s="1"/>
  <c r="L3526" i="1"/>
  <c r="AP3490" i="1"/>
  <c r="AP4415" i="1" s="1"/>
  <c r="AL3375" i="1"/>
  <c r="AL4300" i="1" s="1"/>
  <c r="BB3406" i="1"/>
  <c r="BB4331" i="1" s="1"/>
  <c r="AE3439" i="1"/>
  <c r="AE4364" i="1" s="1"/>
  <c r="AR3502" i="1"/>
  <c r="AR4427" i="1" s="1"/>
  <c r="AQ3552" i="1"/>
  <c r="AQ4477" i="1" s="1"/>
  <c r="K3543" i="1"/>
  <c r="BC3359" i="1"/>
  <c r="BC4284" i="1" s="1"/>
  <c r="AN3367" i="1"/>
  <c r="AN4292" i="1" s="1"/>
  <c r="AT3365" i="1"/>
  <c r="AT4290" i="1" s="1"/>
  <c r="BD3474" i="1"/>
  <c r="BD4399" i="1" s="1"/>
  <c r="I3433" i="1"/>
  <c r="Z3555" i="1"/>
  <c r="Z4480" i="1" s="1"/>
  <c r="K3521" i="1"/>
  <c r="I3454" i="1"/>
  <c r="BC3502" i="1"/>
  <c r="BC4427" i="1" s="1"/>
  <c r="K3363" i="1"/>
  <c r="L3368" i="1"/>
  <c r="L3549" i="1"/>
  <c r="K3452" i="1"/>
  <c r="AB3386" i="1"/>
  <c r="AB4311" i="1" s="1"/>
  <c r="BE3414" i="1"/>
  <c r="BE4339" i="1" s="1"/>
  <c r="AX3536" i="1"/>
  <c r="AX4461" i="1" s="1"/>
  <c r="BF3364" i="1"/>
  <c r="BF4289" i="1" s="1"/>
  <c r="AO3365" i="1"/>
  <c r="AO4290" i="1" s="1"/>
  <c r="X3438" i="1"/>
  <c r="X4363" i="1" s="1"/>
  <c r="AN3467" i="1"/>
  <c r="AN4392" i="1" s="1"/>
  <c r="AY3402" i="1"/>
  <c r="AY4327" i="1" s="1"/>
  <c r="AG3424" i="1"/>
  <c r="AG4349" i="1" s="1"/>
  <c r="AO3358" i="1"/>
  <c r="AO4283" i="1" s="1"/>
  <c r="AN3525" i="1"/>
  <c r="AN4450" i="1" s="1"/>
  <c r="L3512" i="1"/>
  <c r="AL3418" i="1"/>
  <c r="AL4343" i="1" s="1"/>
  <c r="V3552" i="1"/>
  <c r="U3380" i="1"/>
  <c r="AR3518" i="1"/>
  <c r="AR4443" i="1" s="1"/>
  <c r="X3488" i="1"/>
  <c r="X4413" i="1" s="1"/>
  <c r="AW3404" i="1"/>
  <c r="AW4329" i="1" s="1"/>
  <c r="AG3556" i="1"/>
  <c r="AG4481" i="1" s="1"/>
  <c r="Y3514" i="1"/>
  <c r="Y4439" i="1" s="1"/>
  <c r="T3451" i="1"/>
  <c r="BD3490" i="1"/>
  <c r="BD4415" i="1" s="1"/>
  <c r="L3378" i="1"/>
  <c r="AH3425" i="1"/>
  <c r="AH4350" i="1" s="1"/>
  <c r="R3437" i="1"/>
  <c r="AM3388" i="1"/>
  <c r="AM4313" i="1" s="1"/>
  <c r="AS3426" i="1"/>
  <c r="AS4351" i="1" s="1"/>
  <c r="R3395" i="1"/>
  <c r="J3552" i="1"/>
  <c r="BB3381" i="1"/>
  <c r="BB4306" i="1" s="1"/>
  <c r="AP3462" i="1"/>
  <c r="AP4387" i="1" s="1"/>
  <c r="AT3530" i="1"/>
  <c r="AT4455" i="1" s="1"/>
  <c r="AY3563" i="1"/>
  <c r="AY4488" i="1" s="1"/>
  <c r="AG3472" i="1"/>
  <c r="AG4397" i="1" s="1"/>
  <c r="T3559" i="1"/>
  <c r="I3371" i="1"/>
  <c r="BE3555" i="1"/>
  <c r="BE4480" i="1" s="1"/>
  <c r="BD3436" i="1"/>
  <c r="BD4361" i="1" s="1"/>
  <c r="M3366" i="1"/>
  <c r="AV3555" i="1"/>
  <c r="AV4480" i="1" s="1"/>
  <c r="AO3538" i="1"/>
  <c r="AO4463" i="1" s="1"/>
  <c r="AH3465" i="1"/>
  <c r="AH4390" i="1" s="1"/>
  <c r="AA3526" i="1"/>
  <c r="AA4451" i="1" s="1"/>
  <c r="BD3461" i="1"/>
  <c r="BD4386" i="1" s="1"/>
  <c r="AI3372" i="1"/>
  <c r="AI4297" i="1" s="1"/>
  <c r="X3482" i="1"/>
  <c r="X4407" i="1" s="1"/>
  <c r="AX3402" i="1"/>
  <c r="AX4327" i="1" s="1"/>
  <c r="AC3493" i="1"/>
  <c r="AC4418" i="1" s="1"/>
  <c r="AM3416" i="1"/>
  <c r="AM4341" i="1" s="1"/>
  <c r="AE3365" i="1"/>
  <c r="AE4290" i="1" s="1"/>
  <c r="AF3476" i="1"/>
  <c r="AF4401" i="1" s="1"/>
  <c r="J3550" i="1"/>
  <c r="M3423" i="1"/>
  <c r="AY3543" i="1"/>
  <c r="AY4468" i="1" s="1"/>
  <c r="M3415" i="1"/>
  <c r="M3540" i="1"/>
  <c r="W3494" i="1"/>
  <c r="W4419" i="1" s="1"/>
  <c r="M3530" i="1"/>
  <c r="X3463" i="1"/>
  <c r="X4388" i="1" s="1"/>
  <c r="Y3543" i="1"/>
  <c r="Y4468" i="1" s="1"/>
  <c r="Y3553" i="1"/>
  <c r="Y4478" i="1" s="1"/>
  <c r="AL3438" i="1"/>
  <c r="AL4363" i="1" s="1"/>
  <c r="AB3385" i="1"/>
  <c r="AB4310" i="1" s="1"/>
  <c r="AB3361" i="1"/>
  <c r="AB4286" i="1" s="1"/>
  <c r="P3512" i="1"/>
  <c r="AX3495" i="1"/>
  <c r="AX4420" i="1" s="1"/>
  <c r="P3543" i="1"/>
  <c r="W3508" i="1"/>
  <c r="W4433" i="1" s="1"/>
  <c r="V3565" i="1"/>
  <c r="AL3529" i="1"/>
  <c r="AL4454" i="1" s="1"/>
  <c r="T3546" i="1"/>
  <c r="F3504" i="1"/>
  <c r="AZ3580" i="1"/>
  <c r="AZ4505" i="1" s="1"/>
  <c r="AX3480" i="1"/>
  <c r="AX4405" i="1" s="1"/>
  <c r="AA3400" i="1"/>
  <c r="AA4325" i="1" s="1"/>
  <c r="AG3544" i="1"/>
  <c r="AG4469" i="1" s="1"/>
  <c r="U3566" i="1"/>
  <c r="BE3433" i="1"/>
  <c r="BE4358" i="1" s="1"/>
  <c r="AD3503" i="1"/>
  <c r="AD4428" i="1" s="1"/>
  <c r="AU3408" i="1"/>
  <c r="AU4333" i="1" s="1"/>
  <c r="X3497" i="1"/>
  <c r="X4422" i="1" s="1"/>
  <c r="AO3379" i="1"/>
  <c r="AO4304" i="1" s="1"/>
  <c r="AY3570" i="1"/>
  <c r="AY4495" i="1" s="1"/>
  <c r="Z3577" i="1"/>
  <c r="Z4502" i="1" s="1"/>
  <c r="AZ3404" i="1"/>
  <c r="AZ4329" i="1" s="1"/>
  <c r="AF3566" i="1"/>
  <c r="AF4491" i="1" s="1"/>
  <c r="I3438" i="1"/>
  <c r="E3382" i="1"/>
  <c r="AF3380" i="1"/>
  <c r="AF4305" i="1" s="1"/>
  <c r="AT3531" i="1"/>
  <c r="AT4456" i="1" s="1"/>
  <c r="AO3407" i="1"/>
  <c r="AO4332" i="1" s="1"/>
  <c r="AT3386" i="1"/>
  <c r="AT4311" i="1" s="1"/>
  <c r="AV3363" i="1"/>
  <c r="AV4288" i="1" s="1"/>
  <c r="BC3559" i="1"/>
  <c r="BC4484" i="1" s="1"/>
  <c r="Q3403" i="1"/>
  <c r="P3447" i="1"/>
  <c r="AG3467" i="1"/>
  <c r="AG4392" i="1" s="1"/>
  <c r="AZ3578" i="1"/>
  <c r="AZ4503" i="1" s="1"/>
  <c r="AL3519" i="1"/>
  <c r="AL4444" i="1" s="1"/>
  <c r="AN3477" i="1"/>
  <c r="AN4402" i="1" s="1"/>
  <c r="D3508" i="1"/>
  <c r="AK3524" i="1"/>
  <c r="AK4449" i="1" s="1"/>
  <c r="AW3563" i="1"/>
  <c r="AW4488" i="1" s="1"/>
  <c r="AJ3454" i="1"/>
  <c r="AJ4379" i="1" s="1"/>
  <c r="BD3372" i="1"/>
  <c r="BD4297" i="1" s="1"/>
  <c r="AN3383" i="1"/>
  <c r="AN4308" i="1" s="1"/>
  <c r="S3360" i="1"/>
  <c r="F3519" i="1"/>
  <c r="BA3548" i="1"/>
  <c r="BA4473" i="1" s="1"/>
  <c r="AI3568" i="1"/>
  <c r="AI4493" i="1" s="1"/>
  <c r="L3425" i="1"/>
  <c r="AV3446" i="1"/>
  <c r="AV4371" i="1" s="1"/>
  <c r="AB3482" i="1"/>
  <c r="AB4407" i="1" s="1"/>
  <c r="AB3553" i="1"/>
  <c r="AB4478" i="1" s="1"/>
  <c r="M3556" i="1"/>
  <c r="I3482" i="1"/>
  <c r="AC3388" i="1"/>
  <c r="AC4313" i="1" s="1"/>
  <c r="AO3580" i="1"/>
  <c r="AO4505" i="1" s="1"/>
  <c r="AG3460" i="1"/>
  <c r="AG4385" i="1" s="1"/>
  <c r="AE3579" i="1"/>
  <c r="AE4504" i="1" s="1"/>
  <c r="AY3575" i="1"/>
  <c r="AY4500" i="1" s="1"/>
  <c r="AR3515" i="1"/>
  <c r="AR4440" i="1" s="1"/>
  <c r="Z3538" i="1"/>
  <c r="Z4463" i="1" s="1"/>
  <c r="AJ3494" i="1"/>
  <c r="AJ4419" i="1" s="1"/>
  <c r="T3376" i="1"/>
  <c r="BF3537" i="1"/>
  <c r="BF4462" i="1" s="1"/>
  <c r="AP3547" i="1"/>
  <c r="AP4472" i="1" s="1"/>
  <c r="R3570" i="1"/>
  <c r="H3569" i="1"/>
  <c r="O3417" i="1"/>
  <c r="K3555" i="1"/>
  <c r="Z3393" i="1"/>
  <c r="Z4318" i="1" s="1"/>
  <c r="K3492" i="1"/>
  <c r="H3439" i="1"/>
  <c r="AM3425" i="1"/>
  <c r="AM4350" i="1" s="1"/>
  <c r="AW3414" i="1"/>
  <c r="AW4339" i="1" s="1"/>
  <c r="BC3577" i="1"/>
  <c r="BC4502" i="1" s="1"/>
  <c r="T3489" i="1"/>
  <c r="W3577" i="1"/>
  <c r="W4502" i="1" s="1"/>
  <c r="V3526" i="1"/>
  <c r="AY3431" i="1"/>
  <c r="AY4356" i="1" s="1"/>
  <c r="I3474" i="1"/>
  <c r="Z3488" i="1"/>
  <c r="Z4413" i="1" s="1"/>
  <c r="S3385" i="1"/>
  <c r="AY3403" i="1"/>
  <c r="AY4328" i="1" s="1"/>
  <c r="Q3560" i="1"/>
  <c r="X3451" i="1"/>
  <c r="X4376" i="1" s="1"/>
  <c r="S3364" i="1"/>
  <c r="AA3452" i="1"/>
  <c r="AA4377" i="1" s="1"/>
  <c r="BA3356" i="1"/>
  <c r="BA4281" i="1" s="1"/>
  <c r="BA3358" i="1"/>
  <c r="BA4283" i="1" s="1"/>
  <c r="AH3522" i="1"/>
  <c r="AH4447" i="1" s="1"/>
  <c r="AH3518" i="1"/>
  <c r="AH4443" i="1" s="1"/>
  <c r="BC3480" i="1"/>
  <c r="BC4405" i="1" s="1"/>
  <c r="BE3479" i="1"/>
  <c r="BE4404" i="1" s="1"/>
  <c r="AE3561" i="1"/>
  <c r="AE4486" i="1" s="1"/>
  <c r="AE3383" i="1"/>
  <c r="AE4308" i="1" s="1"/>
  <c r="AT3489" i="1"/>
  <c r="AT4414" i="1" s="1"/>
  <c r="AU3477" i="1"/>
  <c r="AU4402" i="1" s="1"/>
  <c r="H3356" i="1"/>
  <c r="AF3440" i="1"/>
  <c r="AF4365" i="1" s="1"/>
  <c r="AR3431" i="1"/>
  <c r="AR4356" i="1" s="1"/>
  <c r="R3372" i="1"/>
  <c r="O3565" i="1"/>
  <c r="K3429" i="1"/>
  <c r="AK3506" i="1"/>
  <c r="AK4431" i="1" s="1"/>
  <c r="AY3560" i="1"/>
  <c r="AY4485" i="1" s="1"/>
  <c r="U3378" i="1"/>
  <c r="Q3414" i="1"/>
  <c r="Q3368" i="1"/>
  <c r="AD3368" i="1"/>
  <c r="AD4293" i="1" s="1"/>
  <c r="AQ3557" i="1"/>
  <c r="AQ4482" i="1" s="1"/>
  <c r="AA3504" i="1"/>
  <c r="AA4429" i="1" s="1"/>
  <c r="AA3549" i="1"/>
  <c r="AA4474" i="1" s="1"/>
  <c r="AR3450" i="1"/>
  <c r="AR4375" i="1" s="1"/>
  <c r="BA3491" i="1"/>
  <c r="BA4416" i="1" s="1"/>
  <c r="J3529" i="1"/>
  <c r="K3380" i="1"/>
  <c r="BE3501" i="1"/>
  <c r="BE4426" i="1" s="1"/>
  <c r="D3564" i="1"/>
  <c r="AF3548" i="1"/>
  <c r="AF4473" i="1" s="1"/>
  <c r="I3401" i="1"/>
  <c r="BA3419" i="1"/>
  <c r="BA4344" i="1" s="1"/>
  <c r="AN3414" i="1"/>
  <c r="AN4339" i="1" s="1"/>
  <c r="AR3487" i="1"/>
  <c r="AR4412" i="1" s="1"/>
  <c r="F3411" i="1"/>
  <c r="BE3516" i="1"/>
  <c r="BE4441" i="1" s="1"/>
  <c r="AI3546" i="1"/>
  <c r="AI4471" i="1" s="1"/>
  <c r="AF3560" i="1"/>
  <c r="AF4485" i="1" s="1"/>
  <c r="L3495" i="1"/>
  <c r="AQ3435" i="1"/>
  <c r="AQ4360" i="1" s="1"/>
  <c r="BF3491" i="1"/>
  <c r="BF4416" i="1" s="1"/>
  <c r="BD3557" i="1"/>
  <c r="BD4482" i="1" s="1"/>
  <c r="AS3525" i="1"/>
  <c r="AS4450" i="1" s="1"/>
  <c r="L3418" i="1"/>
  <c r="AY3444" i="1"/>
  <c r="AY4369" i="1" s="1"/>
  <c r="BF3459" i="1"/>
  <c r="BF4384" i="1" s="1"/>
  <c r="T3453" i="1"/>
  <c r="AY3566" i="1"/>
  <c r="AY4491" i="1" s="1"/>
  <c r="AK3453" i="1"/>
  <c r="AK4378" i="1" s="1"/>
  <c r="I3412" i="1"/>
  <c r="AP3552" i="1"/>
  <c r="AP4477" i="1" s="1"/>
  <c r="AO3511" i="1"/>
  <c r="AO4436" i="1" s="1"/>
  <c r="AL3443" i="1"/>
  <c r="AL4368" i="1" s="1"/>
  <c r="AD3511" i="1"/>
  <c r="AD4436" i="1" s="1"/>
  <c r="S3577" i="1"/>
  <c r="BD3472" i="1"/>
  <c r="BD4397" i="1" s="1"/>
  <c r="BA3369" i="1"/>
  <c r="BA4294" i="1" s="1"/>
  <c r="AM3491" i="1"/>
  <c r="AM4416" i="1" s="1"/>
  <c r="AF3554" i="1"/>
  <c r="AF4479" i="1" s="1"/>
  <c r="F3507" i="1"/>
  <c r="F3556" i="1"/>
  <c r="J3533" i="1"/>
  <c r="AD3478" i="1"/>
  <c r="AD4403" i="1" s="1"/>
  <c r="AV3407" i="1"/>
  <c r="AV4332" i="1" s="1"/>
  <c r="AQ3498" i="1"/>
  <c r="AQ4423" i="1" s="1"/>
  <c r="L3537" i="1"/>
  <c r="I3432" i="1"/>
  <c r="AY3550" i="1"/>
  <c r="AY4475" i="1" s="1"/>
  <c r="AX3384" i="1"/>
  <c r="AX4309" i="1" s="1"/>
  <c r="I3537" i="1"/>
  <c r="AH3368" i="1"/>
  <c r="AH4293" i="1" s="1"/>
  <c r="H3507" i="1"/>
  <c r="AM3431" i="1"/>
  <c r="AM4356" i="1" s="1"/>
  <c r="D3506" i="1"/>
  <c r="AZ3579" i="1"/>
  <c r="AZ4504" i="1" s="1"/>
  <c r="AJ3415" i="1"/>
  <c r="AJ4340" i="1" s="1"/>
  <c r="BD3561" i="1"/>
  <c r="BD4486" i="1" s="1"/>
  <c r="BF3414" i="1"/>
  <c r="BF4339" i="1" s="1"/>
  <c r="E3481" i="1"/>
  <c r="Z3461" i="1"/>
  <c r="Z4386" i="1" s="1"/>
  <c r="AJ3564" i="1"/>
  <c r="AJ4489" i="1" s="1"/>
  <c r="U3550" i="1"/>
  <c r="AK3376" i="1"/>
  <c r="AK4301" i="1" s="1"/>
  <c r="AM3420" i="1"/>
  <c r="AM4345" i="1" s="1"/>
  <c r="AO3556" i="1"/>
  <c r="AO4481" i="1" s="1"/>
  <c r="P3440" i="1"/>
  <c r="O3522" i="1"/>
  <c r="AD3575" i="1"/>
  <c r="AD4500" i="1" s="1"/>
  <c r="AT3493" i="1"/>
  <c r="AT4418" i="1" s="1"/>
  <c r="AQ3437" i="1"/>
  <c r="AQ4362" i="1" s="1"/>
  <c r="AT3570" i="1"/>
  <c r="AT4495" i="1" s="1"/>
  <c r="AF3533" i="1"/>
  <c r="AF4458" i="1" s="1"/>
  <c r="V3363" i="1"/>
  <c r="N3561" i="1"/>
  <c r="W3451" i="1"/>
  <c r="W4376" i="1" s="1"/>
  <c r="E3541" i="1"/>
  <c r="W3395" i="1"/>
  <c r="W4320" i="1" s="1"/>
  <c r="T3389" i="1"/>
  <c r="L3435" i="1"/>
  <c r="J3519" i="1"/>
  <c r="R3410" i="1"/>
  <c r="L3534" i="1"/>
  <c r="J3372" i="1"/>
  <c r="AX3418" i="1"/>
  <c r="AX4343" i="1" s="1"/>
  <c r="BC3536" i="1"/>
  <c r="BC4461" i="1" s="1"/>
  <c r="AJ3552" i="1"/>
  <c r="AJ4477" i="1" s="1"/>
  <c r="Z3406" i="1"/>
  <c r="Z4331" i="1" s="1"/>
  <c r="AH3439" i="1"/>
  <c r="AH4364" i="1" s="1"/>
  <c r="T3460" i="1"/>
  <c r="D3576" i="1"/>
  <c r="BC3367" i="1"/>
  <c r="BC4292" i="1" s="1"/>
  <c r="N3507" i="1"/>
  <c r="BE3522" i="1"/>
  <c r="BE4447" i="1" s="1"/>
  <c r="AB3392" i="1"/>
  <c r="AB4317" i="1" s="1"/>
  <c r="BF3423" i="1"/>
  <c r="BF4348" i="1" s="1"/>
  <c r="AN3566" i="1"/>
  <c r="AN4491" i="1" s="1"/>
  <c r="AM3537" i="1"/>
  <c r="AM4462" i="1" s="1"/>
  <c r="D3448" i="1"/>
  <c r="N3430" i="1"/>
  <c r="E3431" i="1"/>
  <c r="H3379" i="1"/>
  <c r="AX3579" i="1"/>
  <c r="AX4504" i="1" s="1"/>
  <c r="AO3529" i="1"/>
  <c r="AO4454" i="1" s="1"/>
  <c r="I3441" i="1"/>
  <c r="AJ3393" i="1"/>
  <c r="AJ4318" i="1" s="1"/>
  <c r="AK3577" i="1"/>
  <c r="AK4502" i="1" s="1"/>
  <c r="AY3364" i="1"/>
  <c r="AY4289" i="1" s="1"/>
  <c r="AZ3562" i="1"/>
  <c r="AZ4487" i="1" s="1"/>
  <c r="F3378" i="1"/>
  <c r="BE3574" i="1"/>
  <c r="BE4499" i="1" s="1"/>
  <c r="AU3483" i="1"/>
  <c r="AU4408" i="1" s="1"/>
  <c r="AN3497" i="1"/>
  <c r="AN4422" i="1" s="1"/>
  <c r="M3373" i="1"/>
  <c r="F3468" i="1"/>
  <c r="AK3431" i="1"/>
  <c r="AK4356" i="1" s="1"/>
  <c r="P3500" i="1"/>
  <c r="AW3499" i="1"/>
  <c r="AW4424" i="1" s="1"/>
  <c r="AT3521" i="1"/>
  <c r="AT4446" i="1" s="1"/>
  <c r="AB3371" i="1"/>
  <c r="AB4296" i="1" s="1"/>
  <c r="V3375" i="1"/>
  <c r="E3576" i="1"/>
  <c r="N3490" i="1"/>
  <c r="BF3562" i="1"/>
  <c r="BF4487" i="1" s="1"/>
  <c r="J3420" i="1"/>
  <c r="AF3475" i="1"/>
  <c r="AF4400" i="1" s="1"/>
  <c r="D3540" i="1"/>
  <c r="AH3490" i="1"/>
  <c r="AH4415" i="1" s="1"/>
  <c r="AX3507" i="1"/>
  <c r="AX4432" i="1" s="1"/>
  <c r="AW3365" i="1"/>
  <c r="AW4290" i="1" s="1"/>
  <c r="AL3562" i="1"/>
  <c r="AL4487" i="1" s="1"/>
  <c r="Y3557" i="1"/>
  <c r="Y4482" i="1" s="1"/>
  <c r="BC3511" i="1"/>
  <c r="BC4436" i="1" s="1"/>
  <c r="AL3576" i="1"/>
  <c r="AL4501" i="1" s="1"/>
  <c r="AI3549" i="1"/>
  <c r="AI4474" i="1" s="1"/>
  <c r="Q3365" i="1"/>
  <c r="E3370" i="1"/>
  <c r="AX3462" i="1"/>
  <c r="AX4387" i="1" s="1"/>
  <c r="N3448" i="1"/>
  <c r="AS3485" i="1"/>
  <c r="AS4410" i="1" s="1"/>
  <c r="AC3448" i="1"/>
  <c r="AC4373" i="1" s="1"/>
  <c r="K3373" i="1"/>
  <c r="G3568" i="1"/>
  <c r="AW3554" i="1"/>
  <c r="AW4479" i="1" s="1"/>
  <c r="AU3538" i="1"/>
  <c r="AU4463" i="1" s="1"/>
  <c r="BD3558" i="1"/>
  <c r="BD4483" i="1" s="1"/>
  <c r="X3579" i="1"/>
  <c r="X4504" i="1" s="1"/>
  <c r="BC3436" i="1"/>
  <c r="BC4361" i="1" s="1"/>
  <c r="AX3414" i="1"/>
  <c r="AX4339" i="1" s="1"/>
  <c r="S3393" i="1"/>
  <c r="Z3379" i="1"/>
  <c r="Z4304" i="1" s="1"/>
  <c r="AC3369" i="1"/>
  <c r="AC4294" i="1" s="1"/>
  <c r="AY3573" i="1"/>
  <c r="AY4498" i="1" s="1"/>
  <c r="G3492" i="1"/>
  <c r="AO3554" i="1"/>
  <c r="AO4479" i="1" s="1"/>
  <c r="BF3494" i="1"/>
  <c r="BF4419" i="1" s="1"/>
  <c r="AD3512" i="1"/>
  <c r="AD4437" i="1" s="1"/>
  <c r="AW3530" i="1"/>
  <c r="AW4455" i="1" s="1"/>
  <c r="AR3403" i="1"/>
  <c r="AR4328" i="1" s="1"/>
  <c r="H3542" i="1"/>
  <c r="L3401" i="1"/>
  <c r="J3505" i="1"/>
  <c r="AC3371" i="1"/>
  <c r="AC4296" i="1" s="1"/>
  <c r="X3558" i="1"/>
  <c r="X4483" i="1" s="1"/>
  <c r="BB3570" i="1"/>
  <c r="BB4495" i="1" s="1"/>
  <c r="AX3361" i="1"/>
  <c r="AX4286" i="1" s="1"/>
  <c r="AQ3522" i="1"/>
  <c r="AQ4447" i="1" s="1"/>
  <c r="AV3443" i="1"/>
  <c r="AV4368" i="1" s="1"/>
  <c r="AN3576" i="1"/>
  <c r="AN4501" i="1" s="1"/>
  <c r="K3443" i="1"/>
  <c r="G3412" i="1"/>
  <c r="L3498" i="1"/>
  <c r="W3474" i="1"/>
  <c r="W4399" i="1" s="1"/>
  <c r="F3531" i="1"/>
  <c r="BC3497" i="1"/>
  <c r="BC4422" i="1" s="1"/>
  <c r="AB3363" i="1"/>
  <c r="AB4288" i="1" s="1"/>
  <c r="N3546" i="1"/>
  <c r="I3407" i="1"/>
  <c r="E3495" i="1"/>
  <c r="U3421" i="1"/>
  <c r="N3400" i="1"/>
  <c r="F3547" i="1"/>
  <c r="J3374" i="1"/>
  <c r="AE3384" i="1"/>
  <c r="AE4309" i="1" s="1"/>
  <c r="Q3361" i="1"/>
  <c r="AJ3575" i="1"/>
  <c r="AJ4500" i="1" s="1"/>
  <c r="AZ3472" i="1"/>
  <c r="AZ4397" i="1" s="1"/>
  <c r="AA3579" i="1"/>
  <c r="AA4504" i="1" s="1"/>
  <c r="AR3442" i="1"/>
  <c r="AR4367" i="1" s="1"/>
  <c r="AS3488" i="1"/>
  <c r="AS4413" i="1" s="1"/>
  <c r="AR3544" i="1"/>
  <c r="AR4469" i="1" s="1"/>
  <c r="AR3566" i="1"/>
  <c r="AR4491" i="1" s="1"/>
  <c r="D3522" i="1"/>
  <c r="AD3498" i="1"/>
  <c r="AD4423" i="1" s="1"/>
  <c r="AD3475" i="1"/>
  <c r="AD4400" i="1" s="1"/>
  <c r="BD3443" i="1"/>
  <c r="BD4368" i="1" s="1"/>
  <c r="Q3358" i="1"/>
  <c r="Y3464" i="1"/>
  <c r="Y4389" i="1" s="1"/>
  <c r="AV3410" i="1"/>
  <c r="AV4335" i="1" s="1"/>
  <c r="AN3461" i="1"/>
  <c r="AN4386" i="1" s="1"/>
  <c r="V3511" i="1"/>
  <c r="R3477" i="1"/>
  <c r="H3390" i="1"/>
  <c r="X3578" i="1"/>
  <c r="X4503" i="1" s="1"/>
  <c r="AN3441" i="1"/>
  <c r="AN4366" i="1" s="1"/>
  <c r="AB3475" i="1"/>
  <c r="AB4400" i="1" s="1"/>
  <c r="L3380" i="1"/>
  <c r="AP3442" i="1"/>
  <c r="AP4367" i="1" s="1"/>
  <c r="Z3542" i="1"/>
  <c r="Z4467" i="1" s="1"/>
  <c r="BA3479" i="1"/>
  <c r="BA4404" i="1" s="1"/>
  <c r="K3366" i="1"/>
  <c r="AQ3475" i="1"/>
  <c r="AQ4400" i="1" s="1"/>
  <c r="Y3449" i="1"/>
  <c r="Y4374" i="1" s="1"/>
  <c r="AH3415" i="1"/>
  <c r="AH4340" i="1" s="1"/>
  <c r="Y3565" i="1"/>
  <c r="Y4490" i="1" s="1"/>
  <c r="AG3432" i="1"/>
  <c r="AG4357" i="1" s="1"/>
  <c r="BF3419" i="1"/>
  <c r="BF4344" i="1" s="1"/>
  <c r="AA3546" i="1"/>
  <c r="AA4471" i="1" s="1"/>
  <c r="AQ3477" i="1"/>
  <c r="AQ4402" i="1" s="1"/>
  <c r="AJ3372" i="1"/>
  <c r="AJ4297" i="1" s="1"/>
  <c r="AX3546" i="1"/>
  <c r="AX4471" i="1" s="1"/>
  <c r="G3400" i="1"/>
  <c r="AS3529" i="1"/>
  <c r="AS4454" i="1" s="1"/>
  <c r="AF3396" i="1"/>
  <c r="AF4321" i="1" s="1"/>
  <c r="AO3572" i="1"/>
  <c r="AO4497" i="1" s="1"/>
  <c r="AX3577" i="1"/>
  <c r="AX4502" i="1" s="1"/>
  <c r="U3568" i="1"/>
  <c r="AX3492" i="1"/>
  <c r="AX4417" i="1" s="1"/>
  <c r="Y3468" i="1"/>
  <c r="Y4393" i="1" s="1"/>
  <c r="AJ3446" i="1"/>
  <c r="AJ4371" i="1" s="1"/>
  <c r="J3508" i="1"/>
  <c r="AT3384" i="1"/>
  <c r="AT4309" i="1" s="1"/>
  <c r="D3424" i="1"/>
  <c r="AN3483" i="1"/>
  <c r="AN4408" i="1" s="1"/>
  <c r="AB3510" i="1"/>
  <c r="AB4435" i="1" s="1"/>
  <c r="AI3505" i="1"/>
  <c r="AI4430" i="1" s="1"/>
  <c r="BC3566" i="1"/>
  <c r="BC4491" i="1" s="1"/>
  <c r="D3366" i="1"/>
  <c r="AT3549" i="1"/>
  <c r="AT4474" i="1" s="1"/>
  <c r="AD3420" i="1"/>
  <c r="AD4345" i="1" s="1"/>
  <c r="BB3577" i="1"/>
  <c r="BB4502" i="1" s="1"/>
  <c r="G3514" i="1"/>
  <c r="L3476" i="1"/>
  <c r="AT3419" i="1"/>
  <c r="AT4344" i="1" s="1"/>
  <c r="BB3449" i="1"/>
  <c r="BB4374" i="1" s="1"/>
  <c r="AL3522" i="1"/>
  <c r="AL4447" i="1" s="1"/>
  <c r="L3393" i="1"/>
  <c r="AE3505" i="1"/>
  <c r="AE4430" i="1" s="1"/>
  <c r="H3447" i="1"/>
  <c r="BF3363" i="1"/>
  <c r="BF4288" i="1" s="1"/>
  <c r="G3468" i="1"/>
  <c r="AD3562" i="1"/>
  <c r="AD4487" i="1" s="1"/>
  <c r="BE3526" i="1"/>
  <c r="BE4451" i="1" s="1"/>
  <c r="V3365" i="1"/>
  <c r="S3499" i="1"/>
  <c r="BF3474" i="1"/>
  <c r="BF4399" i="1" s="1"/>
  <c r="S3465" i="1"/>
  <c r="N3407" i="1"/>
  <c r="V3378" i="1"/>
  <c r="D3368" i="1"/>
  <c r="J3429" i="1"/>
  <c r="G3580" i="1"/>
  <c r="V3384" i="1"/>
  <c r="Y3574" i="1"/>
  <c r="Y4499" i="1" s="1"/>
  <c r="AS3503" i="1"/>
  <c r="AS4428" i="1" s="1"/>
  <c r="AT3498" i="1"/>
  <c r="AT4423" i="1" s="1"/>
  <c r="D3565" i="1"/>
  <c r="AV3461" i="1"/>
  <c r="AV4386" i="1" s="1"/>
  <c r="AH3380" i="1"/>
  <c r="AH4305" i="1" s="1"/>
  <c r="L3482" i="1"/>
  <c r="AB3474" i="1"/>
  <c r="AB4399" i="1" s="1"/>
  <c r="M3493" i="1"/>
  <c r="G3469" i="1"/>
  <c r="AK3415" i="1"/>
  <c r="AK4340" i="1" s="1"/>
  <c r="O3429" i="1"/>
  <c r="H3401" i="1"/>
  <c r="AE3535" i="1"/>
  <c r="AE4460" i="1" s="1"/>
  <c r="AO3527" i="1"/>
  <c r="AO4452" i="1" s="1"/>
  <c r="O3524" i="1"/>
  <c r="E3415" i="1"/>
  <c r="AD3553" i="1"/>
  <c r="AD4478" i="1" s="1"/>
  <c r="AY3429" i="1"/>
  <c r="AY4354" i="1" s="1"/>
  <c r="J3538" i="1"/>
  <c r="M3526" i="1"/>
  <c r="AL3379" i="1"/>
  <c r="AL4304" i="1" s="1"/>
  <c r="P3419" i="1"/>
  <c r="AN3478" i="1"/>
  <c r="AN4403" i="1" s="1"/>
  <c r="AR3399" i="1"/>
  <c r="AR4324" i="1" s="1"/>
  <c r="O3481" i="1"/>
  <c r="AL3543" i="1"/>
  <c r="AL4468" i="1" s="1"/>
  <c r="S3389" i="1"/>
  <c r="O3549" i="1"/>
  <c r="AB3539" i="1"/>
  <c r="AB4464" i="1" s="1"/>
  <c r="AP3386" i="1"/>
  <c r="AP4311" i="1" s="1"/>
  <c r="M3374" i="1"/>
  <c r="P3392" i="1"/>
  <c r="AG3580" i="1"/>
  <c r="AG4505" i="1" s="1"/>
  <c r="AR3367" i="1"/>
  <c r="AR4292" i="1" s="1"/>
  <c r="BA3379" i="1"/>
  <c r="BA4304" i="1" s="1"/>
  <c r="R3535" i="1"/>
  <c r="N3478" i="1"/>
  <c r="H3577" i="1"/>
  <c r="D3428" i="1"/>
  <c r="U3455" i="1"/>
  <c r="BD3533" i="1"/>
  <c r="BD4458" i="1" s="1"/>
  <c r="AX3474" i="1"/>
  <c r="AX4399" i="1" s="1"/>
  <c r="Y3522" i="1"/>
  <c r="Y4447" i="1" s="1"/>
  <c r="AT3507" i="1"/>
  <c r="AT4432" i="1" s="1"/>
  <c r="M3451" i="1"/>
  <c r="T3505" i="1"/>
  <c r="AN3578" i="1"/>
  <c r="AN4503" i="1" s="1"/>
  <c r="BB3529" i="1"/>
  <c r="BB4454" i="1" s="1"/>
  <c r="W3568" i="1"/>
  <c r="W4493" i="1" s="1"/>
  <c r="V3367" i="1"/>
  <c r="R3450" i="1"/>
  <c r="L3410" i="1"/>
  <c r="J3452" i="1"/>
  <c r="E3412" i="1"/>
  <c r="AJ3484" i="1"/>
  <c r="AJ4409" i="1" s="1"/>
  <c r="V3536" i="1"/>
  <c r="Z3521" i="1"/>
  <c r="Z4446" i="1" s="1"/>
  <c r="AG3566" i="1"/>
  <c r="AG4491" i="1" s="1"/>
  <c r="N3450" i="1"/>
  <c r="AT3406" i="1"/>
  <c r="AT4331" i="1" s="1"/>
  <c r="BA3385" i="1"/>
  <c r="BA4310" i="1" s="1"/>
  <c r="K3493" i="1"/>
  <c r="S3502" i="1"/>
  <c r="H3377" i="1"/>
  <c r="L3394" i="1"/>
  <c r="E3527" i="1"/>
  <c r="W3519" i="1"/>
  <c r="W4444" i="1" s="1"/>
  <c r="AS3526" i="1"/>
  <c r="AS4451" i="1" s="1"/>
  <c r="S3454" i="1"/>
  <c r="AC3424" i="1"/>
  <c r="AC4349" i="1" s="1"/>
  <c r="E3504" i="1"/>
  <c r="BE3384" i="1"/>
  <c r="BE4309" i="1" s="1"/>
  <c r="BA3508" i="1"/>
  <c r="BA4433" i="1" s="1"/>
  <c r="O3418" i="1"/>
  <c r="L3430" i="1"/>
  <c r="AZ3576" i="1"/>
  <c r="AZ4501" i="1" s="1"/>
  <c r="AM3533" i="1"/>
  <c r="AM4458" i="1" s="1"/>
  <c r="Y3475" i="1"/>
  <c r="Y4400" i="1" s="1"/>
  <c r="V3567" i="1"/>
  <c r="AW3400" i="1"/>
  <c r="AW4325" i="1" s="1"/>
  <c r="AM3462" i="1"/>
  <c r="AM4387" i="1" s="1"/>
  <c r="N3440" i="1"/>
  <c r="BE3581" i="1"/>
  <c r="BE4506" i="1" s="1"/>
  <c r="R3388" i="1"/>
  <c r="AU3435" i="1"/>
  <c r="AU4360" i="1" s="1"/>
  <c r="W3399" i="1"/>
  <c r="W4324" i="1" s="1"/>
  <c r="P3373" i="1"/>
  <c r="AV3374" i="1"/>
  <c r="AV4299" i="1" s="1"/>
  <c r="X3513" i="1"/>
  <c r="X4438" i="1" s="1"/>
  <c r="AG3515" i="1"/>
  <c r="AG4440" i="1" s="1"/>
  <c r="D3577" i="1"/>
  <c r="BB3451" i="1"/>
  <c r="BB4376" i="1" s="1"/>
  <c r="AS3430" i="1"/>
  <c r="AS4355" i="1" s="1"/>
  <c r="AB3515" i="1"/>
  <c r="AB4440" i="1" s="1"/>
  <c r="Q3501" i="1"/>
  <c r="L3451" i="1"/>
  <c r="AB3444" i="1"/>
  <c r="AB4369" i="1" s="1"/>
  <c r="AJ3404" i="1"/>
  <c r="AJ4329" i="1" s="1"/>
  <c r="H3505" i="1"/>
  <c r="AU3442" i="1"/>
  <c r="AU4367" i="1" s="1"/>
  <c r="D3479" i="1"/>
  <c r="AQ3478" i="1"/>
  <c r="AQ4403" i="1" s="1"/>
  <c r="D3407" i="1"/>
  <c r="AI3513" i="1"/>
  <c r="AI4438" i="1" s="1"/>
  <c r="AT3509" i="1"/>
  <c r="AT4434" i="1" s="1"/>
  <c r="BA3448" i="1"/>
  <c r="BA4373" i="1" s="1"/>
  <c r="AO3390" i="1"/>
  <c r="AO4315" i="1" s="1"/>
  <c r="X3415" i="1"/>
  <c r="X4340" i="1" s="1"/>
  <c r="AW3368" i="1"/>
  <c r="AW4293" i="1" s="1"/>
  <c r="AQ3412" i="1"/>
  <c r="AQ4337" i="1" s="1"/>
  <c r="R3380" i="1"/>
  <c r="AW3501" i="1"/>
  <c r="AW4426" i="1" s="1"/>
  <c r="BF3360" i="1"/>
  <c r="BF4285" i="1" s="1"/>
  <c r="AI3411" i="1"/>
  <c r="AI4336" i="1" s="1"/>
  <c r="X3436" i="1"/>
  <c r="X4361" i="1" s="1"/>
  <c r="AZ3360" i="1"/>
  <c r="AZ4285" i="1" s="1"/>
  <c r="AB3464" i="1"/>
  <c r="AB4389" i="1" s="1"/>
  <c r="AU3576" i="1"/>
  <c r="AU4501" i="1" s="1"/>
  <c r="AV3464" i="1"/>
  <c r="AV4389" i="1" s="1"/>
  <c r="BF3415" i="1"/>
  <c r="BF4340" i="1" s="1"/>
  <c r="Y3367" i="1"/>
  <c r="Y4292" i="1" s="1"/>
  <c r="AD3455" i="1"/>
  <c r="AD4380" i="1" s="1"/>
  <c r="AA3370" i="1"/>
  <c r="AA4295" i="1" s="1"/>
  <c r="AC3494" i="1"/>
  <c r="AC4419" i="1" s="1"/>
  <c r="BB3566" i="1"/>
  <c r="BB4491" i="1" s="1"/>
  <c r="AG3417" i="1"/>
  <c r="AG4342" i="1" s="1"/>
  <c r="AC3416" i="1"/>
  <c r="AC4341" i="1" s="1"/>
  <c r="AO3385" i="1"/>
  <c r="AO4310" i="1" s="1"/>
  <c r="AK3476" i="1"/>
  <c r="AK4401" i="1" s="1"/>
  <c r="W3571" i="1"/>
  <c r="W4496" i="1" s="1"/>
  <c r="R3488" i="1"/>
  <c r="O3377" i="1"/>
  <c r="AE3571" i="1"/>
  <c r="AE4496" i="1" s="1"/>
  <c r="F3516" i="1"/>
  <c r="AE3559" i="1"/>
  <c r="AE4484" i="1" s="1"/>
  <c r="AQ3415" i="1"/>
  <c r="AQ4340" i="1" s="1"/>
  <c r="M3448" i="1"/>
  <c r="BE3368" i="1"/>
  <c r="BE4293" i="1" s="1"/>
  <c r="U3521" i="1"/>
  <c r="AO3447" i="1"/>
  <c r="AO4372" i="1" s="1"/>
  <c r="F3545" i="1"/>
  <c r="AZ3357" i="1"/>
  <c r="AZ4282" i="1" s="1"/>
  <c r="BB3433" i="1"/>
  <c r="BB4358" i="1" s="1"/>
  <c r="AG3459" i="1"/>
  <c r="AG4384" i="1" s="1"/>
  <c r="D3501" i="1"/>
  <c r="S3472" i="1"/>
  <c r="AB3438" i="1"/>
  <c r="AB4363" i="1" s="1"/>
  <c r="U3390" i="1"/>
  <c r="V3460" i="1"/>
  <c r="AX3575" i="1"/>
  <c r="AX4500" i="1" s="1"/>
  <c r="AG3382" i="1"/>
  <c r="AG4307" i="1" s="1"/>
  <c r="AW3469" i="1"/>
  <c r="AW4394" i="1" s="1"/>
  <c r="S3483" i="1"/>
  <c r="AN3365" i="1"/>
  <c r="AN4290" i="1" s="1"/>
  <c r="N3357" i="1"/>
  <c r="W3499" i="1"/>
  <c r="W4424" i="1" s="1"/>
  <c r="AR3536" i="1"/>
  <c r="AR4461" i="1" s="1"/>
  <c r="X3377" i="1"/>
  <c r="X4302" i="1" s="1"/>
  <c r="M3414" i="1"/>
  <c r="AC3363" i="1"/>
  <c r="AC4288" i="1" s="1"/>
  <c r="E3501" i="1"/>
  <c r="AV3412" i="1"/>
  <c r="AV4337" i="1" s="1"/>
  <c r="J3457" i="1"/>
  <c r="X3546" i="1"/>
  <c r="X4471" i="1" s="1"/>
  <c r="AG3522" i="1"/>
  <c r="AG4447" i="1" s="1"/>
  <c r="AU3511" i="1"/>
  <c r="AU4436" i="1" s="1"/>
  <c r="BE3524" i="1"/>
  <c r="BE4449" i="1" s="1"/>
  <c r="AE3487" i="1"/>
  <c r="AE4412" i="1" s="1"/>
  <c r="E3538" i="1"/>
  <c r="J3431" i="1"/>
  <c r="BC3445" i="1"/>
  <c r="BC4370" i="1" s="1"/>
  <c r="AT3380" i="1"/>
  <c r="AT4305" i="1" s="1"/>
  <c r="AK3447" i="1"/>
  <c r="AK4372" i="1" s="1"/>
  <c r="AU3490" i="1"/>
  <c r="AU4415" i="1" s="1"/>
  <c r="V3408" i="1"/>
  <c r="I3447" i="1"/>
  <c r="J3464" i="1"/>
  <c r="AI3453" i="1"/>
  <c r="AI4378" i="1" s="1"/>
  <c r="D3485" i="1"/>
  <c r="T3509" i="1"/>
  <c r="O3482" i="1"/>
  <c r="H3450" i="1"/>
  <c r="G3464" i="1"/>
  <c r="L3417" i="1"/>
  <c r="O3547" i="1"/>
  <c r="BA3442" i="1"/>
  <c r="BA4367" i="1" s="1"/>
  <c r="AZ3453" i="1"/>
  <c r="AZ4378" i="1" s="1"/>
  <c r="J3445" i="1"/>
  <c r="F3549" i="1"/>
  <c r="W3564" i="1"/>
  <c r="W4489" i="1" s="1"/>
  <c r="E3457" i="1"/>
  <c r="AL3547" i="1"/>
  <c r="AL4472" i="1" s="1"/>
  <c r="AW3426" i="1"/>
  <c r="AW4351" i="1" s="1"/>
  <c r="AE3537" i="1"/>
  <c r="AE4462" i="1" s="1"/>
  <c r="U3461" i="1"/>
  <c r="AH3472" i="1"/>
  <c r="AH4397" i="1" s="1"/>
  <c r="AA3539" i="1"/>
  <c r="AA4464" i="1" s="1"/>
  <c r="AM3526" i="1"/>
  <c r="AM4451" i="1" s="1"/>
  <c r="P3558" i="1"/>
  <c r="AL3429" i="1"/>
  <c r="AL4354" i="1" s="1"/>
  <c r="BC3388" i="1"/>
  <c r="BC4313" i="1" s="1"/>
  <c r="W3530" i="1"/>
  <c r="W4455" i="1" s="1"/>
  <c r="AX3395" i="1"/>
  <c r="AX4320" i="1" s="1"/>
  <c r="AN3453" i="1"/>
  <c r="AN4378" i="1" s="1"/>
  <c r="AP3492" i="1"/>
  <c r="AP4417" i="1" s="1"/>
  <c r="AF3535" i="1"/>
  <c r="AF4460" i="1" s="1"/>
  <c r="V3415" i="1"/>
  <c r="O3476" i="1"/>
  <c r="R3467" i="1"/>
  <c r="AK3465" i="1"/>
  <c r="AK4390" i="1" s="1"/>
  <c r="AO3376" i="1"/>
  <c r="AO4301" i="1" s="1"/>
  <c r="L3519" i="1"/>
  <c r="AA3475" i="1"/>
  <c r="AA4400" i="1" s="1"/>
  <c r="AW3376" i="1"/>
  <c r="AW4301" i="1" s="1"/>
  <c r="AW3462" i="1"/>
  <c r="AW4387" i="1" s="1"/>
  <c r="AF3366" i="1"/>
  <c r="AF4291" i="1" s="1"/>
  <c r="AD3510" i="1"/>
  <c r="AD4435" i="1" s="1"/>
  <c r="Q3504" i="1"/>
  <c r="AS3378" i="1"/>
  <c r="AS4303" i="1" s="1"/>
  <c r="AR3415" i="1"/>
  <c r="AR4340" i="1" s="1"/>
  <c r="U3576" i="1"/>
  <c r="X3423" i="1"/>
  <c r="X4348" i="1" s="1"/>
  <c r="AP3436" i="1"/>
  <c r="AP4361" i="1" s="1"/>
  <c r="AJ3361" i="1"/>
  <c r="AJ4286" i="1" s="1"/>
  <c r="BE3510" i="1"/>
  <c r="BE4435" i="1" s="1"/>
  <c r="E3498" i="1"/>
  <c r="AM3474" i="1"/>
  <c r="AM4399" i="1" s="1"/>
  <c r="W3462" i="1"/>
  <c r="W4387" i="1" s="1"/>
  <c r="BE3530" i="1"/>
  <c r="BE4455" i="1" s="1"/>
  <c r="AX3424" i="1"/>
  <c r="AX4349" i="1" s="1"/>
  <c r="BD3445" i="1"/>
  <c r="BD4370" i="1" s="1"/>
  <c r="AM3383" i="1"/>
  <c r="AM4308" i="1" s="1"/>
  <c r="F3454" i="1"/>
  <c r="AR3568" i="1"/>
  <c r="AR4493" i="1" s="1"/>
  <c r="BE3525" i="1"/>
  <c r="BE4450" i="1" s="1"/>
  <c r="J3443" i="1"/>
  <c r="P3441" i="1"/>
  <c r="AD3374" i="1"/>
  <c r="AD4299" i="1" s="1"/>
  <c r="BC3508" i="1"/>
  <c r="BC4433" i="1" s="1"/>
  <c r="AV3470" i="1"/>
  <c r="AV4395" i="1" s="1"/>
  <c r="AB3434" i="1"/>
  <c r="AB4359" i="1" s="1"/>
  <c r="W3539" i="1"/>
  <c r="W4464" i="1" s="1"/>
  <c r="AH3581" i="1"/>
  <c r="AH4506" i="1" s="1"/>
  <c r="F3359" i="1"/>
  <c r="AZ3475" i="1"/>
  <c r="AZ4400" i="1" s="1"/>
  <c r="S3507" i="1"/>
  <c r="L3441" i="1"/>
  <c r="BA3469" i="1"/>
  <c r="BA4394" i="1" s="1"/>
  <c r="D3426" i="1"/>
  <c r="L3543" i="1"/>
  <c r="AO3357" i="1"/>
  <c r="AO4282" i="1" s="1"/>
  <c r="P3431" i="1"/>
  <c r="AY3418" i="1"/>
  <c r="AY4343" i="1" s="1"/>
  <c r="O3513" i="1"/>
  <c r="AI3503" i="1"/>
  <c r="AI4428" i="1" s="1"/>
  <c r="K3399" i="1"/>
  <c r="BF3385" i="1"/>
  <c r="BF4310" i="1" s="1"/>
  <c r="AN3514" i="1"/>
  <c r="AN4439" i="1" s="1"/>
  <c r="AG3359" i="1"/>
  <c r="AG4284" i="1" s="1"/>
  <c r="AL3556" i="1"/>
  <c r="AL4481" i="1" s="1"/>
  <c r="N3416" i="1"/>
  <c r="R3431" i="1"/>
  <c r="M3529" i="1"/>
  <c r="AY3380" i="1"/>
  <c r="AY4305" i="1" s="1"/>
  <c r="V3407" i="1"/>
  <c r="AG3445" i="1"/>
  <c r="AG4370" i="1" s="1"/>
  <c r="AB3506" i="1"/>
  <c r="AB4431" i="1" s="1"/>
  <c r="T3470" i="1"/>
  <c r="AZ3439" i="1"/>
  <c r="AZ4364" i="1" s="1"/>
  <c r="T3491" i="1"/>
  <c r="J3528" i="1"/>
  <c r="AQ3434" i="1"/>
  <c r="AQ4359" i="1" s="1"/>
  <c r="X3461" i="1"/>
  <c r="X4386" i="1" s="1"/>
  <c r="P3519" i="1"/>
  <c r="BA3539" i="1"/>
  <c r="BA4464" i="1" s="1"/>
  <c r="BF3407" i="1"/>
  <c r="BF4332" i="1" s="1"/>
  <c r="D3446" i="1"/>
  <c r="AO3356" i="1"/>
  <c r="AO4281" i="1" s="1"/>
  <c r="AQ3574" i="1"/>
  <c r="AQ4499" i="1" s="1"/>
  <c r="AF3426" i="1"/>
  <c r="AF4351" i="1" s="1"/>
  <c r="N3539" i="1"/>
  <c r="AR3545" i="1"/>
  <c r="AR4470" i="1" s="1"/>
  <c r="AL3442" i="1"/>
  <c r="AL4367" i="1" s="1"/>
  <c r="P3566" i="1"/>
  <c r="M3441" i="1"/>
  <c r="AD3395" i="1"/>
  <c r="AD4320" i="1" s="1"/>
  <c r="BE3565" i="1"/>
  <c r="BE4490" i="1" s="1"/>
  <c r="AK3443" i="1"/>
  <c r="AK4368" i="1" s="1"/>
  <c r="AX3569" i="1"/>
  <c r="AX4494" i="1" s="1"/>
  <c r="AN3528" i="1"/>
  <c r="AN4453" i="1" s="1"/>
  <c r="AU3556" i="1"/>
  <c r="AU4481" i="1" s="1"/>
  <c r="I3485" i="1"/>
  <c r="AP3435" i="1"/>
  <c r="AP4360" i="1" s="1"/>
  <c r="AO3495" i="1"/>
  <c r="AO4420" i="1" s="1"/>
  <c r="AY3491" i="1"/>
  <c r="AY4416" i="1" s="1"/>
  <c r="AD3406" i="1"/>
  <c r="AD4331" i="1" s="1"/>
  <c r="Z3376" i="1"/>
  <c r="Z4301" i="1" s="1"/>
  <c r="BB3535" i="1"/>
  <c r="BB4460" i="1" s="1"/>
  <c r="AX3504" i="1"/>
  <c r="AX4429" i="1" s="1"/>
  <c r="AY3564" i="1"/>
  <c r="AY4489" i="1" s="1"/>
  <c r="AJ3562" i="1"/>
  <c r="AJ4487" i="1" s="1"/>
  <c r="AP3407" i="1"/>
  <c r="AP4332" i="1" s="1"/>
  <c r="AV3418" i="1"/>
  <c r="AV4343" i="1" s="1"/>
  <c r="AO3423" i="1"/>
  <c r="AO4348" i="1" s="1"/>
  <c r="O3356" i="1"/>
  <c r="R3393" i="1"/>
  <c r="F3578" i="1"/>
  <c r="L3419" i="1"/>
  <c r="AM3396" i="1"/>
  <c r="AM4321" i="1" s="1"/>
  <c r="BD3547" i="1"/>
  <c r="BD4472" i="1" s="1"/>
  <c r="AJ3375" i="1"/>
  <c r="AJ4300" i="1" s="1"/>
  <c r="AK3407" i="1"/>
  <c r="AK4332" i="1" s="1"/>
  <c r="Q3531" i="1"/>
  <c r="F3361" i="1"/>
  <c r="AR3369" i="1"/>
  <c r="AR4294" i="1" s="1"/>
  <c r="AO3436" i="1"/>
  <c r="AO4361" i="1" s="1"/>
  <c r="AS3492" i="1"/>
  <c r="AS4417" i="1" s="1"/>
  <c r="I3376" i="1"/>
  <c r="AW3401" i="1"/>
  <c r="AW4326" i="1" s="1"/>
  <c r="AC3368" i="1"/>
  <c r="AC4293" i="1" s="1"/>
  <c r="R3576" i="1"/>
  <c r="AG3570" i="1"/>
  <c r="AG4495" i="1" s="1"/>
  <c r="AV3457" i="1"/>
  <c r="AV4382" i="1" s="1"/>
  <c r="AX3378" i="1"/>
  <c r="AX4303" i="1" s="1"/>
  <c r="U3487" i="1"/>
  <c r="L3440" i="1"/>
  <c r="AH3550" i="1"/>
  <c r="AH4475" i="1" s="1"/>
  <c r="AD3559" i="1"/>
  <c r="AD4484" i="1" s="1"/>
  <c r="AH3371" i="1"/>
  <c r="AH4296" i="1" s="1"/>
  <c r="BB3428" i="1"/>
  <c r="BB4353" i="1" s="1"/>
  <c r="E3375" i="1"/>
  <c r="BA3378" i="1"/>
  <c r="BA4303" i="1" s="1"/>
  <c r="AH3385" i="1"/>
  <c r="AH4310" i="1" s="1"/>
  <c r="AD3442" i="1"/>
  <c r="AD4367" i="1" s="1"/>
  <c r="AK3567" i="1"/>
  <c r="AK4492" i="1" s="1"/>
  <c r="AG3498" i="1"/>
  <c r="AG4423" i="1" s="1"/>
  <c r="T3395" i="1"/>
  <c r="W3432" i="1"/>
  <c r="W4357" i="1" s="1"/>
  <c r="X3475" i="1"/>
  <c r="X4400" i="1" s="1"/>
  <c r="AD3545" i="1"/>
  <c r="AD4470" i="1" s="1"/>
  <c r="O3420" i="1"/>
  <c r="I3549" i="1"/>
  <c r="AF3534" i="1"/>
  <c r="AF4459" i="1" s="1"/>
  <c r="N3384" i="1"/>
  <c r="AE3527" i="1"/>
  <c r="AE4452" i="1" s="1"/>
  <c r="Y3500" i="1"/>
  <c r="Y4425" i="1" s="1"/>
  <c r="AS3572" i="1"/>
  <c r="AS4497" i="1" s="1"/>
  <c r="I3356" i="1"/>
  <c r="AJ3356" i="1"/>
  <c r="AJ4281" i="1" s="1"/>
  <c r="S3564" i="1"/>
  <c r="G3435" i="1"/>
  <c r="AD3396" i="1"/>
  <c r="AD4321" i="1" s="1"/>
  <c r="AL3446" i="1"/>
  <c r="AL4371" i="1" s="1"/>
  <c r="AH3474" i="1"/>
  <c r="AH4399" i="1" s="1"/>
  <c r="AV3525" i="1"/>
  <c r="AV4450" i="1" s="1"/>
  <c r="BC3488" i="1"/>
  <c r="BC4413" i="1" s="1"/>
  <c r="Y3364" i="1"/>
  <c r="Y4289" i="1" s="1"/>
  <c r="AF3465" i="1"/>
  <c r="AF4390" i="1" s="1"/>
  <c r="AD3576" i="1"/>
  <c r="AD4501" i="1" s="1"/>
  <c r="J3375" i="1"/>
  <c r="AP3396" i="1"/>
  <c r="AP4321" i="1" s="1"/>
  <c r="AP3526" i="1"/>
  <c r="AP4451" i="1" s="1"/>
  <c r="G3425" i="1"/>
  <c r="AO3403" i="1"/>
  <c r="AO4328" i="1" s="1"/>
  <c r="G3543" i="1"/>
  <c r="K3379" i="1"/>
  <c r="BD3554" i="1"/>
  <c r="BD4479" i="1" s="1"/>
  <c r="W3444" i="1"/>
  <c r="W4369" i="1" s="1"/>
  <c r="L3509" i="1"/>
  <c r="AM3437" i="1"/>
  <c r="AM4362" i="1" s="1"/>
  <c r="H3435" i="1"/>
  <c r="AS3443" i="1"/>
  <c r="AS4368" i="1" s="1"/>
  <c r="Y3358" i="1"/>
  <c r="Y4283" i="1" s="1"/>
  <c r="T3483" i="1"/>
  <c r="BD3511" i="1"/>
  <c r="BD4436" i="1" s="1"/>
  <c r="AH3382" i="1"/>
  <c r="AH4307" i="1" s="1"/>
  <c r="AS3459" i="1"/>
  <c r="AS4384" i="1" s="1"/>
  <c r="K3515" i="1"/>
  <c r="BF3524" i="1"/>
  <c r="BF4449" i="1" s="1"/>
  <c r="AH3369" i="1"/>
  <c r="AH4294" i="1" s="1"/>
  <c r="M3554" i="1"/>
  <c r="AV3485" i="1"/>
  <c r="AV4410" i="1" s="1"/>
  <c r="AF3372" i="1"/>
  <c r="AF4297" i="1" s="1"/>
  <c r="BD3478" i="1"/>
  <c r="BD4403" i="1" s="1"/>
  <c r="AY3526" i="1"/>
  <c r="AY4451" i="1" s="1"/>
  <c r="BF3475" i="1"/>
  <c r="BF4400" i="1" s="1"/>
  <c r="Q3426" i="1"/>
  <c r="AF3424" i="1"/>
  <c r="AF4349" i="1" s="1"/>
  <c r="AC3481" i="1"/>
  <c r="AC4406" i="1" s="1"/>
  <c r="P3445" i="1"/>
  <c r="AZ3447" i="1"/>
  <c r="AZ4372" i="1" s="1"/>
  <c r="J3469" i="1"/>
  <c r="AQ3580" i="1"/>
  <c r="AQ4505" i="1" s="1"/>
  <c r="AK3401" i="1"/>
  <c r="AK4326" i="1" s="1"/>
  <c r="AO3501" i="1"/>
  <c r="AO4426" i="1" s="1"/>
  <c r="BC3418" i="1"/>
  <c r="BC4343" i="1" s="1"/>
  <c r="AL3550" i="1"/>
  <c r="AL4475" i="1" s="1"/>
  <c r="AC3442" i="1"/>
  <c r="AC4367" i="1" s="1"/>
  <c r="S3359" i="1"/>
  <c r="AW3447" i="1"/>
  <c r="AW4372" i="1" s="1"/>
  <c r="AI3507" i="1"/>
  <c r="AI4432" i="1" s="1"/>
  <c r="AQ3431" i="1"/>
  <c r="AQ4356" i="1" s="1"/>
  <c r="G3578" i="1"/>
  <c r="AK3448" i="1"/>
  <c r="AK4373" i="1" s="1"/>
  <c r="AX3376" i="1"/>
  <c r="AX4301" i="1" s="1"/>
  <c r="U3393" i="1"/>
  <c r="AV3497" i="1"/>
  <c r="AV4422" i="1" s="1"/>
  <c r="AS3429" i="1"/>
  <c r="AS4354" i="1" s="1"/>
  <c r="AC3390" i="1"/>
  <c r="AC4315" i="1" s="1"/>
  <c r="O3578" i="1"/>
  <c r="N3500" i="1"/>
  <c r="AN3438" i="1"/>
  <c r="AN4363" i="1" s="1"/>
  <c r="AY3453" i="1"/>
  <c r="AY4378" i="1" s="1"/>
  <c r="BE3407" i="1"/>
  <c r="BE4332" i="1" s="1"/>
  <c r="M3431" i="1"/>
  <c r="AT3400" i="1"/>
  <c r="AT4325" i="1" s="1"/>
  <c r="I3442" i="1"/>
  <c r="H3433" i="1"/>
  <c r="AX3432" i="1"/>
  <c r="AX4357" i="1" s="1"/>
  <c r="AD3483" i="1"/>
  <c r="AD4408" i="1" s="1"/>
  <c r="AZ3362" i="1"/>
  <c r="AZ4287" i="1" s="1"/>
  <c r="AY3426" i="1"/>
  <c r="AY4351" i="1" s="1"/>
  <c r="Q3455" i="1"/>
  <c r="AV3476" i="1"/>
  <c r="AV4401" i="1" s="1"/>
  <c r="AA3492" i="1"/>
  <c r="AA4417" i="1" s="1"/>
  <c r="AB3396" i="1"/>
  <c r="AB4321" i="1" s="1"/>
  <c r="AM3411" i="1"/>
  <c r="AM4336" i="1" s="1"/>
  <c r="X3535" i="1"/>
  <c r="X4460" i="1" s="1"/>
  <c r="AY3542" i="1"/>
  <c r="AY4467" i="1" s="1"/>
  <c r="AV3545" i="1"/>
  <c r="AV4470" i="1" s="1"/>
  <c r="R3389" i="1"/>
  <c r="O3403" i="1"/>
  <c r="K3459" i="1"/>
  <c r="N3581" i="1"/>
  <c r="J3376" i="1"/>
  <c r="F3511" i="1"/>
  <c r="X3357" i="1"/>
  <c r="X4282" i="1" s="1"/>
  <c r="AN3521" i="1"/>
  <c r="AN4446" i="1" s="1"/>
  <c r="AG3375" i="1"/>
  <c r="AG4300" i="1" s="1"/>
  <c r="AV3390" i="1"/>
  <c r="AV4315" i="1" s="1"/>
  <c r="AJ3392" i="1"/>
  <c r="AJ4317" i="1" s="1"/>
  <c r="K3424" i="1"/>
  <c r="AH3519" i="1"/>
  <c r="AH4444" i="1" s="1"/>
  <c r="U3500" i="1"/>
  <c r="BC3375" i="1"/>
  <c r="BC4300" i="1" s="1"/>
  <c r="G3424" i="1"/>
  <c r="AU3552" i="1"/>
  <c r="AU4477" i="1" s="1"/>
  <c r="AK3450" i="1"/>
  <c r="AK4375" i="1" s="1"/>
  <c r="AM3384" i="1"/>
  <c r="AM4309" i="1" s="1"/>
  <c r="AX3527" i="1"/>
  <c r="AX4452" i="1" s="1"/>
  <c r="P3545" i="1"/>
  <c r="BB3401" i="1"/>
  <c r="BB4326" i="1" s="1"/>
  <c r="AD3524" i="1"/>
  <c r="AD4449" i="1" s="1"/>
  <c r="L3541" i="1"/>
  <c r="AR3449" i="1"/>
  <c r="AR4374" i="1" s="1"/>
  <c r="BA3450" i="1"/>
  <c r="BA4375" i="1" s="1"/>
  <c r="Q3492" i="1"/>
  <c r="U3516" i="1"/>
  <c r="AF3463" i="1"/>
  <c r="AF4388" i="1" s="1"/>
  <c r="BE3439" i="1"/>
  <c r="BE4364" i="1" s="1"/>
  <c r="AF3575" i="1"/>
  <c r="AF4500" i="1" s="1"/>
  <c r="AV3556" i="1"/>
  <c r="AV4481" i="1" s="1"/>
  <c r="BA3530" i="1"/>
  <c r="BA4455" i="1" s="1"/>
  <c r="H3500" i="1"/>
  <c r="AO3425" i="1"/>
  <c r="AO4350" i="1" s="1"/>
  <c r="AI3522" i="1"/>
  <c r="AI4447" i="1" s="1"/>
  <c r="S3552" i="1"/>
  <c r="AA3411" i="1"/>
  <c r="AA4336" i="1" s="1"/>
  <c r="AT3442" i="1"/>
  <c r="AT4367" i="1" s="1"/>
  <c r="AR3433" i="1"/>
  <c r="AR4358" i="1" s="1"/>
  <c r="L3452" i="1"/>
  <c r="R3469" i="1"/>
  <c r="AJ3498" i="1"/>
  <c r="AJ4423" i="1" s="1"/>
  <c r="BB3528" i="1"/>
  <c r="BB4453" i="1" s="1"/>
  <c r="K3530" i="1"/>
  <c r="AM3364" i="1"/>
  <c r="AM4289" i="1" s="1"/>
  <c r="Q3437" i="1"/>
  <c r="AJ3534" i="1"/>
  <c r="AJ4459" i="1" s="1"/>
  <c r="AK3419" i="1"/>
  <c r="AK4344" i="1" s="1"/>
  <c r="AG3567" i="1"/>
  <c r="AG4492" i="1" s="1"/>
  <c r="AN3565" i="1"/>
  <c r="AN4490" i="1" s="1"/>
  <c r="H3393" i="1"/>
  <c r="BE3484" i="1"/>
  <c r="BE4409" i="1" s="1"/>
  <c r="AR3567" i="1"/>
  <c r="AR4492" i="1" s="1"/>
  <c r="AH3469" i="1"/>
  <c r="AH4394" i="1" s="1"/>
  <c r="U3453" i="1"/>
  <c r="AK3495" i="1"/>
  <c r="AK4420" i="1" s="1"/>
  <c r="M3454" i="1"/>
  <c r="AX3392" i="1"/>
  <c r="AX4317" i="1" s="1"/>
  <c r="U3475" i="1"/>
  <c r="D3527" i="1"/>
  <c r="AU3497" i="1"/>
  <c r="AU4422" i="1" s="1"/>
  <c r="Y3554" i="1"/>
  <c r="Y4479" i="1" s="1"/>
  <c r="W3560" i="1"/>
  <c r="W4485" i="1" s="1"/>
  <c r="X3455" i="1"/>
  <c r="X4380" i="1" s="1"/>
  <c r="AP3577" i="1"/>
  <c r="AP4502" i="1" s="1"/>
  <c r="Q3407" i="1"/>
  <c r="AH3396" i="1"/>
  <c r="AH4321" i="1" s="1"/>
  <c r="AU3423" i="1"/>
  <c r="AU4348" i="1" s="1"/>
  <c r="M3504" i="1"/>
  <c r="AW3502" i="1"/>
  <c r="AW4427" i="1" s="1"/>
  <c r="Q3418" i="1"/>
  <c r="T3564" i="1"/>
  <c r="AU3433" i="1"/>
  <c r="AU4358" i="1" s="1"/>
  <c r="BA3386" i="1"/>
  <c r="BA4311" i="1" s="1"/>
  <c r="E3372" i="1"/>
  <c r="AO3494" i="1"/>
  <c r="AO4419" i="1" s="1"/>
  <c r="AC3465" i="1"/>
  <c r="AC4390" i="1" s="1"/>
  <c r="AY3507" i="1"/>
  <c r="AY4432" i="1" s="1"/>
  <c r="AE3370" i="1"/>
  <c r="AE4295" i="1" s="1"/>
  <c r="K3514" i="1"/>
  <c r="BE3493" i="1"/>
  <c r="BE4418" i="1" s="1"/>
  <c r="AY3508" i="1"/>
  <c r="AY4433" i="1" s="1"/>
  <c r="AZ3371" i="1"/>
  <c r="AZ4296" i="1" s="1"/>
  <c r="W3487" i="1"/>
  <c r="W4412" i="1" s="1"/>
  <c r="AX3578" i="1"/>
  <c r="AX4503" i="1" s="1"/>
  <c r="E3533" i="1"/>
  <c r="S3542" i="1"/>
  <c r="BA3493" i="1"/>
  <c r="BA4418" i="1" s="1"/>
  <c r="BE3544" i="1"/>
  <c r="BE4469" i="1" s="1"/>
  <c r="AX3403" i="1"/>
  <c r="AX4328" i="1" s="1"/>
  <c r="AH3468" i="1"/>
  <c r="AH4393" i="1" s="1"/>
  <c r="BB3469" i="1"/>
  <c r="BB4394" i="1" s="1"/>
  <c r="AD3459" i="1"/>
  <c r="AD4384" i="1" s="1"/>
  <c r="H3430" i="1"/>
  <c r="G3383" i="1"/>
  <c r="AM3479" i="1"/>
  <c r="AM4404" i="1" s="1"/>
  <c r="H3407" i="1"/>
  <c r="AR3377" i="1"/>
  <c r="AR4302" i="1" s="1"/>
  <c r="U3396" i="1"/>
  <c r="W3368" i="1"/>
  <c r="W4293" i="1" s="1"/>
  <c r="N3396" i="1"/>
  <c r="AX3375" i="1"/>
  <c r="AX4300" i="1" s="1"/>
  <c r="AB3469" i="1"/>
  <c r="AB4394" i="1" s="1"/>
  <c r="AL3534" i="1"/>
  <c r="AL4459" i="1" s="1"/>
  <c r="AK3557" i="1"/>
  <c r="AK4482" i="1" s="1"/>
  <c r="AO3430" i="1"/>
  <c r="AO4355" i="1" s="1"/>
  <c r="S3547" i="1"/>
  <c r="AI3562" i="1"/>
  <c r="AI4487" i="1" s="1"/>
  <c r="AB3441" i="1"/>
  <c r="AB4366" i="1" s="1"/>
  <c r="N3389" i="1"/>
  <c r="AY3415" i="1"/>
  <c r="AY4340" i="1" s="1"/>
  <c r="I3530" i="1"/>
  <c r="Y3385" i="1"/>
  <c r="Y4310" i="1" s="1"/>
  <c r="BA3482" i="1"/>
  <c r="BA4407" i="1" s="1"/>
  <c r="P3549" i="1"/>
  <c r="BD3401" i="1"/>
  <c r="BD4326" i="1" s="1"/>
  <c r="AE3359" i="1"/>
  <c r="AE4284" i="1" s="1"/>
  <c r="I3461" i="1"/>
  <c r="AZ3370" i="1"/>
  <c r="AZ4295" i="1" s="1"/>
  <c r="I3572" i="1"/>
  <c r="AS3373" i="1"/>
  <c r="AS4298" i="1" s="1"/>
  <c r="M3371" i="1"/>
  <c r="AY3451" i="1"/>
  <c r="AY4376" i="1" s="1"/>
  <c r="F3377" i="1"/>
  <c r="Y3570" i="1"/>
  <c r="Y4495" i="1" s="1"/>
  <c r="AY3533" i="1"/>
  <c r="AY4458" i="1" s="1"/>
  <c r="BE3571" i="1"/>
  <c r="BE4496" i="1" s="1"/>
  <c r="AV3510" i="1"/>
  <c r="AV4435" i="1" s="1"/>
  <c r="W3407" i="1"/>
  <c r="W4332" i="1" s="1"/>
  <c r="AO3369" i="1"/>
  <c r="AO4294" i="1" s="1"/>
  <c r="AL3488" i="1"/>
  <c r="AL4413" i="1" s="1"/>
  <c r="BF3432" i="1"/>
  <c r="BF4357" i="1" s="1"/>
  <c r="O3367" i="1"/>
  <c r="AC3528" i="1"/>
  <c r="AC4453" i="1" s="1"/>
  <c r="AF3531" i="1"/>
  <c r="AF4456" i="1" s="1"/>
  <c r="I3425" i="1"/>
  <c r="Z3556" i="1"/>
  <c r="Z4481" i="1" s="1"/>
  <c r="W3434" i="1"/>
  <c r="W4359" i="1" s="1"/>
  <c r="T3533" i="1"/>
  <c r="AC3386" i="1"/>
  <c r="AC4311" i="1" s="1"/>
  <c r="G3420" i="1"/>
  <c r="BD3493" i="1"/>
  <c r="BD4418" i="1" s="1"/>
  <c r="AI3432" i="1"/>
  <c r="AI4357" i="1" s="1"/>
  <c r="H3410" i="1"/>
  <c r="AV3463" i="1"/>
  <c r="AV4388" i="1" s="1"/>
  <c r="BA3502" i="1"/>
  <c r="BA4427" i="1" s="1"/>
  <c r="X3557" i="1"/>
  <c r="X4482" i="1" s="1"/>
  <c r="E3492" i="1"/>
  <c r="G3450" i="1"/>
  <c r="X3459" i="1"/>
  <c r="X4384" i="1" s="1"/>
  <c r="W3534" i="1"/>
  <c r="W4459" i="1" s="1"/>
  <c r="X3548" i="1"/>
  <c r="X4473" i="1" s="1"/>
  <c r="AX3514" i="1"/>
  <c r="AX4439" i="1" s="1"/>
  <c r="AE3411" i="1"/>
  <c r="AE4336" i="1" s="1"/>
  <c r="AJ3380" i="1"/>
  <c r="AJ4305" i="1" s="1"/>
  <c r="AB3522" i="1"/>
  <c r="AB4447" i="1" s="1"/>
  <c r="V3423" i="1"/>
  <c r="AK3498" i="1"/>
  <c r="AK4423" i="1" s="1"/>
  <c r="AB3437" i="1"/>
  <c r="AB4362" i="1" s="1"/>
  <c r="D3581" i="1"/>
  <c r="AS3575" i="1"/>
  <c r="AS4500" i="1" s="1"/>
  <c r="Z3514" i="1"/>
  <c r="Z4439" i="1" s="1"/>
  <c r="G3536" i="1"/>
  <c r="E3514" i="1"/>
  <c r="AY3448" i="1"/>
  <c r="AY4373" i="1" s="1"/>
  <c r="AU3567" i="1"/>
  <c r="AU4492" i="1" s="1"/>
  <c r="Y3447" i="1"/>
  <c r="Y4372" i="1" s="1"/>
  <c r="X3379" i="1"/>
  <c r="X4304" i="1" s="1"/>
  <c r="AU3558" i="1"/>
  <c r="AU4483" i="1" s="1"/>
  <c r="BC3525" i="1"/>
  <c r="BC4450" i="1" s="1"/>
  <c r="T3442" i="1"/>
  <c r="AN3513" i="1"/>
  <c r="AN4438" i="1" s="1"/>
  <c r="AQ3507" i="1"/>
  <c r="AQ4432" i="1" s="1"/>
  <c r="BA3402" i="1"/>
  <c r="BA4327" i="1" s="1"/>
  <c r="AG3444" i="1"/>
  <c r="AG4369" i="1" s="1"/>
  <c r="BF3576" i="1"/>
  <c r="BF4501" i="1" s="1"/>
  <c r="L3462" i="1"/>
  <c r="AV3537" i="1"/>
  <c r="AV4462" i="1" s="1"/>
  <c r="BE3514" i="1"/>
  <c r="BE4439" i="1" s="1"/>
  <c r="AW3542" i="1"/>
  <c r="AW4467" i="1" s="1"/>
  <c r="AG3372" i="1"/>
  <c r="AG4297" i="1" s="1"/>
  <c r="AE3552" i="1"/>
  <c r="AE4477" i="1" s="1"/>
  <c r="V3497" i="1"/>
  <c r="AN3498" i="1"/>
  <c r="AN4423" i="1" s="1"/>
  <c r="AK3502" i="1"/>
  <c r="AK4427" i="1" s="1"/>
  <c r="G3402" i="1"/>
  <c r="AS3394" i="1"/>
  <c r="AS4319" i="1" s="1"/>
  <c r="Q3470" i="1"/>
  <c r="X3469" i="1"/>
  <c r="X4394" i="1" s="1"/>
  <c r="AJ3544" i="1"/>
  <c r="AJ4469" i="1" s="1"/>
  <c r="AK3479" i="1"/>
  <c r="AK4404" i="1" s="1"/>
  <c r="AJ3428" i="1"/>
  <c r="AJ4353" i="1" s="1"/>
  <c r="D3440" i="1"/>
  <c r="P3366" i="1"/>
  <c r="AZ3461" i="1"/>
  <c r="AZ4386" i="1" s="1"/>
  <c r="AR3368" i="1"/>
  <c r="AR4293" i="1" s="1"/>
  <c r="BA3524" i="1"/>
  <c r="BA4449" i="1" s="1"/>
  <c r="AZ3501" i="1"/>
  <c r="AZ4426" i="1" s="1"/>
  <c r="Y3425" i="1"/>
  <c r="Y4350" i="1" s="1"/>
  <c r="T3430" i="1"/>
  <c r="AR3361" i="1"/>
  <c r="AR4286" i="1" s="1"/>
  <c r="AP3417" i="1"/>
  <c r="AP4342" i="1" s="1"/>
  <c r="D3477" i="1"/>
  <c r="Z3498" i="1"/>
  <c r="Z4423" i="1" s="1"/>
  <c r="AU3383" i="1"/>
  <c r="AU4308" i="1" s="1"/>
  <c r="Y3564" i="1"/>
  <c r="Y4489" i="1" s="1"/>
  <c r="AM3441" i="1"/>
  <c r="AM4366" i="1" s="1"/>
  <c r="AF3420" i="1"/>
  <c r="AF4345" i="1" s="1"/>
  <c r="O3539" i="1"/>
  <c r="J3554" i="1"/>
  <c r="BA3492" i="1"/>
  <c r="BA4417" i="1" s="1"/>
  <c r="BE3506" i="1"/>
  <c r="BE4431" i="1" s="1"/>
  <c r="N3493" i="1"/>
  <c r="BE3500" i="1"/>
  <c r="BE4425" i="1" s="1"/>
  <c r="T3379" i="1"/>
  <c r="M3440" i="1"/>
  <c r="L3461" i="1"/>
  <c r="AE3445" i="1"/>
  <c r="AE4370" i="1" s="1"/>
  <c r="O3558" i="1"/>
  <c r="AU3494" i="1"/>
  <c r="AU4419" i="1" s="1"/>
  <c r="V3559" i="1"/>
  <c r="BA3432" i="1"/>
  <c r="BA4357" i="1" s="1"/>
  <c r="AM3464" i="1"/>
  <c r="AM4389" i="1" s="1"/>
  <c r="H3518" i="1"/>
  <c r="Z3402" i="1"/>
  <c r="Z4327" i="1" s="1"/>
  <c r="R3417" i="1"/>
  <c r="AJ3483" i="1"/>
  <c r="AJ4408" i="1" s="1"/>
  <c r="J3566" i="1"/>
  <c r="BD3384" i="1"/>
  <c r="BD4309" i="1" s="1"/>
  <c r="V3566" i="1"/>
  <c r="AF3460" i="1"/>
  <c r="AF4385" i="1" s="1"/>
  <c r="AJ3491" i="1"/>
  <c r="AJ4416" i="1" s="1"/>
  <c r="D3542" i="1"/>
  <c r="M3559" i="1"/>
  <c r="T3374" i="1"/>
  <c r="AB3377" i="1"/>
  <c r="AB4302" i="1" s="1"/>
  <c r="E3510" i="1"/>
  <c r="AX3423" i="1"/>
  <c r="AX4348" i="1" s="1"/>
  <c r="Y3372" i="1"/>
  <c r="Y4297" i="1" s="1"/>
  <c r="U3446" i="1"/>
  <c r="I3453" i="1"/>
  <c r="AI3527" i="1"/>
  <c r="AI4452" i="1" s="1"/>
  <c r="AN3408" i="1"/>
  <c r="AN4333" i="1" s="1"/>
  <c r="AF3522" i="1"/>
  <c r="AF4447" i="1" s="1"/>
  <c r="AN3419" i="1"/>
  <c r="AN4344" i="1" s="1"/>
  <c r="AW3574" i="1"/>
  <c r="AW4499" i="1" s="1"/>
  <c r="AM3550" i="1"/>
  <c r="AM4475" i="1" s="1"/>
  <c r="O3454" i="1"/>
  <c r="BA3547" i="1"/>
  <c r="BA4472" i="1" s="1"/>
  <c r="AV3552" i="1"/>
  <c r="AV4477" i="1" s="1"/>
  <c r="AR3580" i="1"/>
  <c r="AR4505" i="1" s="1"/>
  <c r="AB3507" i="1"/>
  <c r="AB4432" i="1" s="1"/>
  <c r="BC3489" i="1"/>
  <c r="BC4414" i="1" s="1"/>
  <c r="M3503" i="1"/>
  <c r="D3467" i="1"/>
  <c r="I3508" i="1"/>
  <c r="AW3571" i="1"/>
  <c r="AW4496" i="1" s="1"/>
  <c r="AO3497" i="1"/>
  <c r="AO4422" i="1" s="1"/>
  <c r="T3535" i="1"/>
  <c r="AU3451" i="1"/>
  <c r="AU4376" i="1" s="1"/>
  <c r="H3557" i="1"/>
  <c r="H3467" i="1"/>
  <c r="R3573" i="1"/>
  <c r="BB3439" i="1"/>
  <c r="BB4364" i="1" s="1"/>
  <c r="AZ3410" i="1"/>
  <c r="AZ4335" i="1" s="1"/>
  <c r="AW3579" i="1"/>
  <c r="AW4504" i="1" s="1"/>
  <c r="Q3474" i="1"/>
  <c r="J3548" i="1"/>
  <c r="AD3555" i="1"/>
  <c r="AD4480" i="1" s="1"/>
  <c r="AV3505" i="1"/>
  <c r="AV4430" i="1" s="1"/>
  <c r="AC3364" i="1"/>
  <c r="AC4289" i="1" s="1"/>
  <c r="BE3567" i="1"/>
  <c r="BE4492" i="1" s="1"/>
  <c r="I3554" i="1"/>
  <c r="AY3515" i="1"/>
  <c r="AY4440" i="1" s="1"/>
  <c r="AK3483" i="1"/>
  <c r="AK4408" i="1" s="1"/>
  <c r="BA3478" i="1"/>
  <c r="BA4403" i="1" s="1"/>
  <c r="BD3518" i="1"/>
  <c r="BD4443" i="1" s="1"/>
  <c r="N3452" i="1"/>
  <c r="AQ3556" i="1"/>
  <c r="AQ4481" i="1" s="1"/>
  <c r="AR3472" i="1"/>
  <c r="AR4397" i="1" s="1"/>
  <c r="AN3568" i="1"/>
  <c r="AN4493" i="1" s="1"/>
  <c r="AR3490" i="1"/>
  <c r="AR4415" i="1" s="1"/>
  <c r="BD3381" i="1"/>
  <c r="BD4306" i="1" s="1"/>
  <c r="T3512" i="1"/>
  <c r="G3388" i="1"/>
  <c r="D3526" i="1"/>
  <c r="AF3361" i="1"/>
  <c r="AF4286" i="1" s="1"/>
  <c r="Q3359" i="1"/>
  <c r="Y3492" i="1"/>
  <c r="Y4417" i="1" s="1"/>
  <c r="E3506" i="1"/>
  <c r="BB3432" i="1"/>
  <c r="BB4357" i="1" s="1"/>
  <c r="AM3541" i="1"/>
  <c r="AM4466" i="1" s="1"/>
  <c r="BA3425" i="1"/>
  <c r="BA4350" i="1" s="1"/>
  <c r="K3508" i="1"/>
  <c r="BF3568" i="1"/>
  <c r="BF4493" i="1" s="1"/>
  <c r="T3372" i="1"/>
  <c r="AV3521" i="1"/>
  <c r="AV4446" i="1" s="1"/>
  <c r="V3484" i="1"/>
  <c r="AB3399" i="1"/>
  <c r="AB4324" i="1" s="1"/>
  <c r="Z3470" i="1"/>
  <c r="Z4395" i="1" s="1"/>
  <c r="AE3430" i="1"/>
  <c r="AE4355" i="1" s="1"/>
  <c r="D3524" i="1"/>
  <c r="K3365" i="1"/>
  <c r="J3369" i="1"/>
  <c r="AR3533" i="1"/>
  <c r="AR4458" i="1" s="1"/>
  <c r="BD3437" i="1"/>
  <c r="BD4362" i="1" s="1"/>
  <c r="AC3536" i="1"/>
  <c r="AC4461" i="1" s="1"/>
  <c r="AV3367" i="1"/>
  <c r="AV4292" i="1" s="1"/>
  <c r="AU3421" i="1"/>
  <c r="AU4346" i="1" s="1"/>
  <c r="S3366" i="1"/>
  <c r="M3564" i="1"/>
  <c r="AM3505" i="1"/>
  <c r="AM4430" i="1" s="1"/>
  <c r="K3386" i="1"/>
  <c r="AV3483" i="1"/>
  <c r="AV4408" i="1" s="1"/>
  <c r="AB3420" i="1"/>
  <c r="AB4345" i="1" s="1"/>
  <c r="AG3562" i="1"/>
  <c r="AG4487" i="1" s="1"/>
  <c r="L3524" i="1"/>
  <c r="AA3379" i="1"/>
  <c r="AA4304" i="1" s="1"/>
  <c r="O3433" i="1"/>
  <c r="J3425" i="1"/>
  <c r="R3474" i="1"/>
  <c r="AE3548" i="1"/>
  <c r="AE4473" i="1" s="1"/>
  <c r="AQ3371" i="1"/>
  <c r="AQ4296" i="1" s="1"/>
  <c r="D3455" i="1"/>
  <c r="BC3383" i="1"/>
  <c r="BC4308" i="1" s="1"/>
  <c r="AF3379" i="1"/>
  <c r="AF4304" i="1" s="1"/>
  <c r="Z3388" i="1"/>
  <c r="Z4313" i="1" s="1"/>
  <c r="BC3363" i="1"/>
  <c r="BC4288" i="1" s="1"/>
  <c r="R3365" i="1"/>
  <c r="AB3580" i="1"/>
  <c r="AB4505" i="1" s="1"/>
  <c r="G3381" i="1"/>
  <c r="Y3571" i="1"/>
  <c r="Y4496" i="1" s="1"/>
  <c r="AN3487" i="1"/>
  <c r="AN4412" i="1" s="1"/>
  <c r="AN3370" i="1"/>
  <c r="AN4295" i="1" s="1"/>
  <c r="M3387" i="1"/>
  <c r="M3472" i="1"/>
  <c r="AE3578" i="1"/>
  <c r="AE4503" i="1" s="1"/>
  <c r="Z3559" i="1"/>
  <c r="Z4484" i="1" s="1"/>
  <c r="AT3577" i="1"/>
  <c r="AT4502" i="1" s="1"/>
  <c r="K3359" i="1"/>
  <c r="Q3556" i="1"/>
  <c r="AH3399" i="1"/>
  <c r="AH4324" i="1" s="1"/>
  <c r="W3375" i="1"/>
  <c r="W4300" i="1" s="1"/>
  <c r="AS3478" i="1"/>
  <c r="AS4403" i="1" s="1"/>
  <c r="BB3386" i="1"/>
  <c r="BB4311" i="1" s="1"/>
  <c r="BD3530" i="1"/>
  <c r="BD4455" i="1" s="1"/>
  <c r="E3564" i="1"/>
  <c r="F3433" i="1"/>
  <c r="BE3380" i="1"/>
  <c r="BE4305" i="1" s="1"/>
  <c r="BF3488" i="1"/>
  <c r="BF4413" i="1" s="1"/>
  <c r="AZ3364" i="1"/>
  <c r="AZ4289" i="1" s="1"/>
  <c r="BE3417" i="1"/>
  <c r="BE4342" i="1" s="1"/>
  <c r="AS3511" i="1"/>
  <c r="AS4436" i="1" s="1"/>
  <c r="AW3417" i="1"/>
  <c r="AW4342" i="1" s="1"/>
  <c r="T3380" i="1"/>
  <c r="AX3541" i="1"/>
  <c r="AX4466" i="1" s="1"/>
  <c r="F3567" i="1"/>
  <c r="BC3547" i="1"/>
  <c r="BC4472" i="1" s="1"/>
  <c r="AW3565" i="1"/>
  <c r="AW4490" i="1" s="1"/>
  <c r="AT3484" i="1"/>
  <c r="AT4409" i="1" s="1"/>
  <c r="O3546" i="1"/>
  <c r="K3400" i="1"/>
  <c r="L3465" i="1"/>
  <c r="BC3580" i="1"/>
  <c r="BC4505" i="1" s="1"/>
  <c r="BE3483" i="1"/>
  <c r="BE4408" i="1" s="1"/>
  <c r="R3548" i="1"/>
  <c r="BD3386" i="1"/>
  <c r="BD4311" i="1" s="1"/>
  <c r="BE3451" i="1"/>
  <c r="BE4376" i="1" s="1"/>
  <c r="BC3464" i="1"/>
  <c r="BC4389" i="1" s="1"/>
  <c r="BA3576" i="1"/>
  <c r="BA4501" i="1" s="1"/>
  <c r="BD3568" i="1"/>
  <c r="BD4493" i="1" s="1"/>
  <c r="N3511" i="1"/>
  <c r="AO3509" i="1"/>
  <c r="AO4434" i="1" s="1"/>
  <c r="AH3364" i="1"/>
  <c r="AH4289" i="1" s="1"/>
  <c r="AL3483" i="1"/>
  <c r="AL4408" i="1" s="1"/>
  <c r="AA3412" i="1"/>
  <c r="AA4337" i="1" s="1"/>
  <c r="AR3497" i="1"/>
  <c r="AR4422" i="1" s="1"/>
  <c r="AB3489" i="1"/>
  <c r="AB4414" i="1" s="1"/>
  <c r="BE3561" i="1"/>
  <c r="BE4486" i="1" s="1"/>
  <c r="AD3377" i="1"/>
  <c r="AD4302" i="1" s="1"/>
  <c r="AT3444" i="1"/>
  <c r="AT4369" i="1" s="1"/>
  <c r="BA3403" i="1"/>
  <c r="BA4328" i="1" s="1"/>
  <c r="AE3528" i="1"/>
  <c r="AE4453" i="1" s="1"/>
  <c r="X3465" i="1"/>
  <c r="X4390" i="1" s="1"/>
  <c r="AK3556" i="1"/>
  <c r="AK4481" i="1" s="1"/>
  <c r="AT3529" i="1"/>
  <c r="AT4454" i="1" s="1"/>
  <c r="J3511" i="1"/>
  <c r="Z3414" i="1"/>
  <c r="Z4339" i="1" s="1"/>
  <c r="AA3406" i="1"/>
  <c r="AA4331" i="1" s="1"/>
  <c r="AL3574" i="1"/>
  <c r="AL4499" i="1" s="1"/>
  <c r="AQ3502" i="1"/>
  <c r="AQ4427" i="1" s="1"/>
  <c r="AA3464" i="1"/>
  <c r="AA4389" i="1" s="1"/>
  <c r="J3465" i="1"/>
  <c r="T3377" i="1"/>
  <c r="AV3544" i="1"/>
  <c r="AV4469" i="1" s="1"/>
  <c r="AW3415" i="1"/>
  <c r="AW4340" i="1" s="1"/>
  <c r="AS3493" i="1"/>
  <c r="AS4418" i="1" s="1"/>
  <c r="K3561" i="1"/>
  <c r="AU3484" i="1"/>
  <c r="AU4409" i="1" s="1"/>
  <c r="E3581" i="1"/>
  <c r="AO3419" i="1"/>
  <c r="AO4344" i="1" s="1"/>
  <c r="AD3383" i="1"/>
  <c r="AD4308" i="1" s="1"/>
  <c r="H3536" i="1"/>
  <c r="AI3383" i="1"/>
  <c r="AI4308" i="1" s="1"/>
  <c r="BB3513" i="1"/>
  <c r="BB4438" i="1" s="1"/>
  <c r="H3514" i="1"/>
  <c r="AT3534" i="1"/>
  <c r="AT4459" i="1" s="1"/>
  <c r="AR3443" i="1"/>
  <c r="AR4368" i="1" s="1"/>
  <c r="AQ3384" i="1"/>
  <c r="AQ4309" i="1" s="1"/>
  <c r="M3524" i="1"/>
  <c r="AS3501" i="1"/>
  <c r="AS4426" i="1" s="1"/>
  <c r="AZ3577" i="1"/>
  <c r="AZ4502" i="1" s="1"/>
  <c r="AD3370" i="1"/>
  <c r="AD4295" i="1" s="1"/>
  <c r="M3478" i="1"/>
  <c r="AY3537" i="1"/>
  <c r="AY4462" i="1" s="1"/>
  <c r="AG3452" i="1"/>
  <c r="AG4377" i="1" s="1"/>
  <c r="U3513" i="1"/>
  <c r="AA3372" i="1"/>
  <c r="AA4297" i="1" s="1"/>
  <c r="BA3364" i="1"/>
  <c r="BA4289" i="1" s="1"/>
  <c r="AE3415" i="1"/>
  <c r="AE4340" i="1" s="1"/>
  <c r="AY3472" i="1"/>
  <c r="AY4397" i="1" s="1"/>
  <c r="AO3567" i="1"/>
  <c r="AO4492" i="1" s="1"/>
  <c r="D3558" i="1"/>
  <c r="I3410" i="1"/>
  <c r="E3404" i="1"/>
  <c r="AQ3528" i="1"/>
  <c r="AQ4453" i="1" s="1"/>
  <c r="AL3400" i="1"/>
  <c r="AL4325" i="1" s="1"/>
  <c r="F3451" i="1"/>
  <c r="AJ3479" i="1"/>
  <c r="AJ4404" i="1" s="1"/>
  <c r="AY3493" i="1"/>
  <c r="AY4418" i="1" s="1"/>
  <c r="AV3548" i="1"/>
  <c r="AV4473" i="1" s="1"/>
  <c r="AH3376" i="1"/>
  <c r="AH4301" i="1" s="1"/>
  <c r="AY3449" i="1"/>
  <c r="AY4374" i="1" s="1"/>
  <c r="AA3565" i="1"/>
  <c r="AA4490" i="1" s="1"/>
  <c r="AD3467" i="1"/>
  <c r="AD4392" i="1" s="1"/>
  <c r="H3489" i="1"/>
  <c r="AM3538" i="1"/>
  <c r="AM4463" i="1" s="1"/>
  <c r="N3359" i="1"/>
  <c r="P3367" i="1"/>
  <c r="AU3479" i="1"/>
  <c r="AU4404" i="1" s="1"/>
  <c r="AD3480" i="1"/>
  <c r="AD4405" i="1" s="1"/>
  <c r="S3541" i="1"/>
  <c r="AY3437" i="1"/>
  <c r="AY4362" i="1" s="1"/>
  <c r="Z3364" i="1"/>
  <c r="Z4289" i="1" s="1"/>
  <c r="J3504" i="1"/>
  <c r="AI3417" i="1"/>
  <c r="AI4342" i="1" s="1"/>
  <c r="AL3358" i="1"/>
  <c r="AL4283" i="1" s="1"/>
  <c r="AI3424" i="1"/>
  <c r="AI4349" i="1" s="1"/>
  <c r="BA3537" i="1"/>
  <c r="BA4462" i="1" s="1"/>
  <c r="Q3541" i="1"/>
  <c r="D3461" i="1"/>
  <c r="T3386" i="1"/>
  <c r="AN3378" i="1"/>
  <c r="AN4303" i="1" s="1"/>
  <c r="AZ3477" i="1"/>
  <c r="AZ4402" i="1" s="1"/>
  <c r="AW3437" i="1"/>
  <c r="AW4362" i="1" s="1"/>
  <c r="H3448" i="1"/>
  <c r="BF3379" i="1"/>
  <c r="BF4304" i="1" s="1"/>
  <c r="AQ3566" i="1"/>
  <c r="AQ4491" i="1" s="1"/>
  <c r="M3522" i="1"/>
  <c r="AW3389" i="1"/>
  <c r="AW4314" i="1" s="1"/>
  <c r="T3416" i="1"/>
  <c r="I3421" i="1"/>
  <c r="AS3469" i="1"/>
  <c r="AS4394" i="1" s="1"/>
  <c r="AM3358" i="1"/>
  <c r="AM4283" i="1" s="1"/>
  <c r="AG3438" i="1"/>
  <c r="AG4363" i="1" s="1"/>
  <c r="Y3366" i="1"/>
  <c r="Y4291" i="1" s="1"/>
  <c r="AC3370" i="1"/>
  <c r="AC4295" i="1" s="1"/>
  <c r="M3542" i="1"/>
  <c r="BB3500" i="1"/>
  <c r="BB4425" i="1" s="1"/>
  <c r="H3443" i="1"/>
  <c r="AR3559" i="1"/>
  <c r="AR4484" i="1" s="1"/>
  <c r="BB3574" i="1"/>
  <c r="BB4499" i="1" s="1"/>
  <c r="AB3419" i="1"/>
  <c r="AB4344" i="1" s="1"/>
  <c r="BF3575" i="1"/>
  <c r="BF4500" i="1" s="1"/>
  <c r="AI3463" i="1"/>
  <c r="AI4388" i="1" s="1"/>
  <c r="AE3479" i="1"/>
  <c r="AE4404" i="1" s="1"/>
  <c r="AN3485" i="1"/>
  <c r="AN4410" i="1" s="1"/>
  <c r="Q3450" i="1"/>
  <c r="AG3509" i="1"/>
  <c r="AG4434" i="1" s="1"/>
  <c r="O3373" i="1"/>
  <c r="Q3557" i="1"/>
  <c r="W3443" i="1"/>
  <c r="W4368" i="1" s="1"/>
  <c r="D3460" i="1"/>
  <c r="V3516" i="1"/>
  <c r="J3494" i="1"/>
  <c r="P3443" i="1"/>
  <c r="V3399" i="1"/>
  <c r="N3560" i="1"/>
  <c r="F3581" i="1"/>
  <c r="BE3374" i="1"/>
  <c r="BE4299" i="1" s="1"/>
  <c r="AR3508" i="1"/>
  <c r="AR4433" i="1" s="1"/>
  <c r="F3382" i="1"/>
  <c r="AY3357" i="1"/>
  <c r="AY4282" i="1" s="1"/>
  <c r="I3459" i="1"/>
  <c r="BA3363" i="1"/>
  <c r="BA4288" i="1" s="1"/>
  <c r="AP3573" i="1"/>
  <c r="AP4498" i="1" s="1"/>
  <c r="AT3494" i="1"/>
  <c r="AT4419" i="1" s="1"/>
  <c r="K3535" i="1"/>
  <c r="AE3358" i="1"/>
  <c r="AE4283" i="1" s="1"/>
  <c r="F3479" i="1"/>
  <c r="X3424" i="1"/>
  <c r="X4349" i="1" s="1"/>
  <c r="AC3372" i="1"/>
  <c r="AC4297" i="1" s="1"/>
  <c r="AF3506" i="1"/>
  <c r="AF4431" i="1" s="1"/>
  <c r="BA3429" i="1"/>
  <c r="BA4354" i="1" s="1"/>
  <c r="G3418" i="1"/>
  <c r="U3459" i="1"/>
  <c r="R3364" i="1"/>
  <c r="H3428" i="1"/>
  <c r="AA3369" i="1"/>
  <c r="AA4294" i="1" s="1"/>
  <c r="AD3537" i="1"/>
  <c r="AD4462" i="1" s="1"/>
  <c r="BD3360" i="1"/>
  <c r="BD4285" i="1" s="1"/>
  <c r="Q3383" i="1"/>
  <c r="BD3429" i="1"/>
  <c r="BD4354" i="1" s="1"/>
  <c r="AK3574" i="1"/>
  <c r="AK4499" i="1" s="1"/>
  <c r="Y3407" i="1"/>
  <c r="Y4332" i="1" s="1"/>
  <c r="AC3511" i="1"/>
  <c r="AC4436" i="1" s="1"/>
  <c r="W3401" i="1"/>
  <c r="W4326" i="1" s="1"/>
  <c r="AC3550" i="1"/>
  <c r="AC4475" i="1" s="1"/>
  <c r="X3420" i="1"/>
  <c r="X4345" i="1" s="1"/>
  <c r="H3434" i="1"/>
  <c r="AK3464" i="1"/>
  <c r="AK4389" i="1" s="1"/>
  <c r="AJ3508" i="1"/>
  <c r="AJ4433" i="1" s="1"/>
  <c r="AY3553" i="1"/>
  <c r="AY4478" i="1" s="1"/>
  <c r="BE3512" i="1"/>
  <c r="BE4437" i="1" s="1"/>
  <c r="AL3452" i="1"/>
  <c r="AL4377" i="1" s="1"/>
  <c r="AZ3484" i="1"/>
  <c r="AZ4409" i="1" s="1"/>
  <c r="O3563" i="1"/>
  <c r="AG3408" i="1"/>
  <c r="AG4333" i="1" s="1"/>
  <c r="BB3357" i="1"/>
  <c r="BB4282" i="1" s="1"/>
  <c r="AX3467" i="1"/>
  <c r="AX4392" i="1" s="1"/>
  <c r="O3446" i="1"/>
  <c r="AP3406" i="1"/>
  <c r="AP4331" i="1" s="1"/>
  <c r="I3566" i="1"/>
  <c r="AL3487" i="1"/>
  <c r="AL4412" i="1" s="1"/>
  <c r="V3525" i="1"/>
  <c r="AP3443" i="1"/>
  <c r="AP4368" i="1" s="1"/>
  <c r="AT3487" i="1"/>
  <c r="AT4412" i="1" s="1"/>
  <c r="E3448" i="1"/>
  <c r="BD3559" i="1"/>
  <c r="BD4484" i="1" s="1"/>
  <c r="AL3428" i="1"/>
  <c r="AL4353" i="1" s="1"/>
  <c r="AY3399" i="1"/>
  <c r="AY4324" i="1" s="1"/>
  <c r="BE3515" i="1"/>
  <c r="BE4440" i="1" s="1"/>
  <c r="W3580" i="1"/>
  <c r="W4505" i="1" s="1"/>
  <c r="AA3514" i="1"/>
  <c r="AA4439" i="1" s="1"/>
  <c r="AA3495" i="1"/>
  <c r="AA4420" i="1" s="1"/>
  <c r="U3415" i="1"/>
  <c r="AB3433" i="1"/>
  <c r="AB4358" i="1" s="1"/>
  <c r="AO3470" i="1"/>
  <c r="AO4395" i="1" s="1"/>
  <c r="U3356" i="1"/>
  <c r="O3477" i="1"/>
  <c r="AT3441" i="1"/>
  <c r="AT4366" i="1" s="1"/>
  <c r="AM3579" i="1"/>
  <c r="AM4504" i="1" s="1"/>
  <c r="Z3419" i="1"/>
  <c r="Z4344" i="1" s="1"/>
  <c r="AQ3530" i="1"/>
  <c r="AQ4455" i="1" s="1"/>
  <c r="BB3407" i="1"/>
  <c r="BB4332" i="1" s="1"/>
  <c r="AE3401" i="1"/>
  <c r="AE4326" i="1" s="1"/>
  <c r="AH3383" i="1"/>
  <c r="AH4308" i="1" s="1"/>
  <c r="K3389" i="1"/>
  <c r="N3477" i="1"/>
  <c r="P3449" i="1"/>
  <c r="I3465" i="1"/>
  <c r="AI3537" i="1"/>
  <c r="AI4462" i="1" s="1"/>
  <c r="AH3505" i="1"/>
  <c r="AH4430" i="1" s="1"/>
  <c r="Q3428" i="1"/>
  <c r="BF3468" i="1"/>
  <c r="BF4393" i="1" s="1"/>
  <c r="P3493" i="1"/>
  <c r="AY3377" i="1"/>
  <c r="AY4302" i="1" s="1"/>
  <c r="S3569" i="1"/>
  <c r="BA3459" i="1"/>
  <c r="BA4384" i="1" s="1"/>
  <c r="AV3569" i="1"/>
  <c r="AV4494" i="1" s="1"/>
  <c r="AC3457" i="1"/>
  <c r="AC4382" i="1" s="1"/>
  <c r="AI3539" i="1"/>
  <c r="AI4464" i="1" s="1"/>
  <c r="AS3418" i="1"/>
  <c r="AS4343" i="1" s="1"/>
  <c r="AP3519" i="1"/>
  <c r="AP4444" i="1" s="1"/>
  <c r="AA3494" i="1"/>
  <c r="AA4419" i="1" s="1"/>
  <c r="V3540" i="1"/>
  <c r="AJ3478" i="1"/>
  <c r="AJ4403" i="1" s="1"/>
  <c r="Q3537" i="1"/>
  <c r="Q3417" i="1"/>
  <c r="R3568" i="1"/>
  <c r="T3529" i="1"/>
  <c r="Z3512" i="1"/>
  <c r="Z4437" i="1" s="1"/>
  <c r="AL3359" i="1"/>
  <c r="AL4284" i="1" s="1"/>
  <c r="U3357" i="1"/>
  <c r="K3510" i="1"/>
  <c r="AH3577" i="1"/>
  <c r="AH4502" i="1" s="1"/>
  <c r="AU3541" i="1"/>
  <c r="AU4466" i="1" s="1"/>
  <c r="X3493" i="1"/>
  <c r="X4418" i="1" s="1"/>
  <c r="AV3540" i="1"/>
  <c r="AV4465" i="1" s="1"/>
  <c r="AB3487" i="1"/>
  <c r="AB4412" i="1" s="1"/>
  <c r="BA3394" i="1"/>
  <c r="BA4319" i="1" s="1"/>
  <c r="AL3516" i="1"/>
  <c r="AL4441" i="1" s="1"/>
  <c r="AX3568" i="1"/>
  <c r="AX4493" i="1" s="1"/>
  <c r="J3453" i="1"/>
  <c r="S3529" i="1"/>
  <c r="AM3438" i="1"/>
  <c r="AM4363" i="1" s="1"/>
  <c r="BF3386" i="1"/>
  <c r="BF4311" i="1" s="1"/>
  <c r="AI3529" i="1"/>
  <c r="AI4454" i="1" s="1"/>
  <c r="AJ3502" i="1"/>
  <c r="AJ4427" i="1" s="1"/>
  <c r="AS3535" i="1"/>
  <c r="AS4460" i="1" s="1"/>
  <c r="AG3358" i="1"/>
  <c r="AG4283" i="1" s="1"/>
  <c r="X3448" i="1"/>
  <c r="X4373" i="1" s="1"/>
  <c r="AD3367" i="1"/>
  <c r="AD4292" i="1" s="1"/>
  <c r="AU3500" i="1"/>
  <c r="AU4425" i="1" s="1"/>
  <c r="AW3448" i="1"/>
  <c r="AW4373" i="1" s="1"/>
  <c r="V3533" i="1"/>
  <c r="AJ3376" i="1"/>
  <c r="AJ4301" i="1" s="1"/>
  <c r="Z3515" i="1"/>
  <c r="Z4440" i="1" s="1"/>
  <c r="U3379" i="1"/>
  <c r="V3502" i="1"/>
  <c r="R3495" i="1"/>
  <c r="P3518" i="1"/>
  <c r="F3478" i="1"/>
  <c r="BF3403" i="1"/>
  <c r="BF4328" i="1" s="1"/>
  <c r="BE3549" i="1"/>
  <c r="BE4474" i="1" s="1"/>
  <c r="AP3433" i="1"/>
  <c r="AP4358" i="1" s="1"/>
  <c r="AR3381" i="1"/>
  <c r="AR4306" i="1" s="1"/>
  <c r="L3575" i="1"/>
  <c r="AC3502" i="1"/>
  <c r="AC4427" i="1" s="1"/>
  <c r="AL3472" i="1"/>
  <c r="AL4397" i="1" s="1"/>
  <c r="U3369" i="1"/>
  <c r="AR3480" i="1"/>
  <c r="AR4405" i="1" s="1"/>
  <c r="BB3359" i="1"/>
  <c r="BB4284" i="1" s="1"/>
  <c r="AO3568" i="1"/>
  <c r="AO4493" i="1" s="1"/>
  <c r="T3461" i="1"/>
  <c r="AM3445" i="1"/>
  <c r="AM4370" i="1" s="1"/>
  <c r="AS3464" i="1"/>
  <c r="AS4389" i="1" s="1"/>
  <c r="Y3577" i="1"/>
  <c r="Y4502" i="1" s="1"/>
  <c r="AZ3399" i="1"/>
  <c r="AZ4324" i="1" s="1"/>
  <c r="O3416" i="1"/>
  <c r="AC3535" i="1"/>
  <c r="AC4460" i="1" s="1"/>
  <c r="AC3429" i="1"/>
  <c r="AC4354" i="1" s="1"/>
  <c r="AR3417" i="1"/>
  <c r="AR4342" i="1" s="1"/>
  <c r="AZ3445" i="1"/>
  <c r="AZ4370" i="1" s="1"/>
  <c r="Z3423" i="1"/>
  <c r="Z4348" i="1" s="1"/>
  <c r="BF3434" i="1"/>
  <c r="BF4359" i="1" s="1"/>
  <c r="BE3540" i="1"/>
  <c r="BE4465" i="1" s="1"/>
  <c r="AK3384" i="1"/>
  <c r="AK4309" i="1" s="1"/>
  <c r="Y3491" i="1"/>
  <c r="Y4416" i="1" s="1"/>
  <c r="BB3416" i="1"/>
  <c r="BB4341" i="1" s="1"/>
  <c r="AX3371" i="1"/>
  <c r="AX4296" i="1" s="1"/>
  <c r="AG3564" i="1"/>
  <c r="AG4489" i="1" s="1"/>
  <c r="AG3535" i="1"/>
  <c r="AG4460" i="1" s="1"/>
  <c r="AH3538" i="1"/>
  <c r="AH4463" i="1" s="1"/>
  <c r="S3505" i="1"/>
  <c r="T3478" i="1"/>
  <c r="AL3383" i="1"/>
  <c r="AL4308" i="1" s="1"/>
  <c r="BD3564" i="1"/>
  <c r="BD4489" i="1" s="1"/>
  <c r="AL3451" i="1"/>
  <c r="AL4376" i="1" s="1"/>
  <c r="Y3404" i="1"/>
  <c r="Y4329" i="1" s="1"/>
  <c r="AA3474" i="1"/>
  <c r="AA4399" i="1" s="1"/>
  <c r="AE3436" i="1"/>
  <c r="AE4361" i="1" s="1"/>
  <c r="P3468" i="1"/>
  <c r="AR3538" i="1"/>
  <c r="AR4463" i="1" s="1"/>
  <c r="O3432" i="1"/>
  <c r="AX3573" i="1"/>
  <c r="AX4498" i="1" s="1"/>
  <c r="AK3390" i="1"/>
  <c r="AK4315" i="1" s="1"/>
  <c r="V3435" i="1"/>
  <c r="E3385" i="1"/>
  <c r="Z3534" i="1"/>
  <c r="Z4459" i="1" s="1"/>
  <c r="AA3447" i="1"/>
  <c r="AA4372" i="1" s="1"/>
  <c r="BC3482" i="1"/>
  <c r="BC4407" i="1" s="1"/>
  <c r="AT3508" i="1"/>
  <c r="AT4433" i="1" s="1"/>
  <c r="AO3406" i="1"/>
  <c r="AO4331" i="1" s="1"/>
  <c r="Q3433" i="1"/>
  <c r="AU3491" i="1"/>
  <c r="AU4416" i="1" s="1"/>
  <c r="AR3500" i="1"/>
  <c r="AR4425" i="1" s="1"/>
  <c r="AM3578" i="1"/>
  <c r="AM4503" i="1" s="1"/>
  <c r="P3578" i="1"/>
  <c r="AN3361" i="1"/>
  <c r="AN4286" i="1" s="1"/>
  <c r="AY3361" i="1"/>
  <c r="AY4286" i="1" s="1"/>
  <c r="N3558" i="1"/>
  <c r="AH3573" i="1"/>
  <c r="AH4498" i="1" s="1"/>
  <c r="AK3439" i="1"/>
  <c r="AK4364" i="1" s="1"/>
  <c r="AI3389" i="1"/>
  <c r="AI4314" i="1" s="1"/>
  <c r="AF3365" i="1"/>
  <c r="AF4290" i="1" s="1"/>
  <c r="X3381" i="1"/>
  <c r="X4306" i="1" s="1"/>
  <c r="H3358" i="1"/>
  <c r="F3564" i="1"/>
  <c r="AP3493" i="1"/>
  <c r="AP4418" i="1" s="1"/>
  <c r="F3488" i="1"/>
  <c r="Z3429" i="1"/>
  <c r="Z4354" i="1" s="1"/>
  <c r="Z3540" i="1"/>
  <c r="Z4465" i="1" s="1"/>
  <c r="AR3428" i="1"/>
  <c r="AR4353" i="1" s="1"/>
  <c r="L3560" i="1"/>
  <c r="X3434" i="1"/>
  <c r="X4359" i="1" s="1"/>
  <c r="AX3368" i="1"/>
  <c r="AX4293" i="1" s="1"/>
  <c r="AZ3443" i="1"/>
  <c r="AZ4368" i="1" s="1"/>
  <c r="BF3448" i="1"/>
  <c r="BF4373" i="1" s="1"/>
  <c r="AZ3553" i="1"/>
  <c r="AZ4478" i="1" s="1"/>
  <c r="AY3452" i="1"/>
  <c r="AY4377" i="1" s="1"/>
  <c r="AP3371" i="1"/>
  <c r="AP4296" i="1" s="1"/>
  <c r="E3467" i="1"/>
  <c r="AM3385" i="1"/>
  <c r="AM4310" i="1" s="1"/>
  <c r="I3534" i="1"/>
  <c r="D3436" i="1"/>
  <c r="BC3360" i="1"/>
  <c r="BC4285" i="1" s="1"/>
  <c r="BC3378" i="1"/>
  <c r="BC4303" i="1" s="1"/>
  <c r="U3371" i="1"/>
  <c r="AH3553" i="1"/>
  <c r="AH4478" i="1" s="1"/>
  <c r="BA3370" i="1"/>
  <c r="BA4295" i="1" s="1"/>
  <c r="AX3440" i="1"/>
  <c r="AX4365" i="1" s="1"/>
  <c r="W3412" i="1"/>
  <c r="W4337" i="1" s="1"/>
  <c r="AE3513" i="1"/>
  <c r="AE4438" i="1" s="1"/>
  <c r="I3526" i="1"/>
  <c r="AA3435" i="1"/>
  <c r="AA4360" i="1" s="1"/>
  <c r="G3531" i="1"/>
  <c r="F3453" i="1"/>
  <c r="J3403" i="1"/>
  <c r="D3468" i="1"/>
  <c r="AB3554" i="1"/>
  <c r="AB4479" i="1" s="1"/>
  <c r="AP3399" i="1"/>
  <c r="AP4324" i="1" s="1"/>
  <c r="AO3477" i="1"/>
  <c r="AO4402" i="1" s="1"/>
  <c r="AI3569" i="1"/>
  <c r="AI4494" i="1" s="1"/>
  <c r="BB3479" i="1"/>
  <c r="BB4404" i="1" s="1"/>
  <c r="AO3542" i="1"/>
  <c r="AO4467" i="1" s="1"/>
  <c r="H3400" i="1"/>
  <c r="AZ3516" i="1"/>
  <c r="AZ4441" i="1" s="1"/>
  <c r="F3500" i="1"/>
  <c r="E3444" i="1"/>
  <c r="E3503" i="1"/>
  <c r="L3388" i="1"/>
  <c r="BD3521" i="1"/>
  <c r="BD4446" i="1" s="1"/>
  <c r="AA3468" i="1"/>
  <c r="AA4393" i="1" s="1"/>
  <c r="AF3513" i="1"/>
  <c r="AF4438" i="1" s="1"/>
  <c r="BD3475" i="1"/>
  <c r="BD4400" i="1" s="1"/>
  <c r="AG3534" i="1"/>
  <c r="AG4459" i="1" s="1"/>
  <c r="E3460" i="1"/>
  <c r="AM3554" i="1"/>
  <c r="AM4479" i="1" s="1"/>
  <c r="O3485" i="1"/>
  <c r="O3414" i="1"/>
  <c r="AL3459" i="1"/>
  <c r="AL4384" i="1" s="1"/>
  <c r="AU3515" i="1"/>
  <c r="AU4440" i="1" s="1"/>
  <c r="U3549" i="1"/>
  <c r="N3434" i="1"/>
  <c r="Z3506" i="1"/>
  <c r="Z4431" i="1" s="1"/>
  <c r="L3455" i="1"/>
  <c r="AP3548" i="1"/>
  <c r="AP4473" i="1" s="1"/>
  <c r="Z3482" i="1"/>
  <c r="Z4407" i="1" s="1"/>
  <c r="Q3446" i="1"/>
  <c r="P3359" i="1"/>
  <c r="AO3371" i="1"/>
  <c r="AO4296" i="1" s="1"/>
  <c r="K3403" i="1"/>
  <c r="AP3527" i="1"/>
  <c r="AP4452" i="1" s="1"/>
  <c r="R3369" i="1"/>
  <c r="R3453" i="1"/>
  <c r="BD3508" i="1"/>
  <c r="BD4433" i="1" s="1"/>
  <c r="AG3363" i="1"/>
  <c r="AG4288" i="1" s="1"/>
  <c r="D3462" i="1"/>
  <c r="AQ3501" i="1"/>
  <c r="AQ4426" i="1" s="1"/>
  <c r="AL3567" i="1"/>
  <c r="AL4492" i="1" s="1"/>
  <c r="M3460" i="1"/>
  <c r="AO3492" i="1"/>
  <c r="AO4417" i="1" s="1"/>
  <c r="W3536" i="1"/>
  <c r="W4461" i="1" s="1"/>
  <c r="BB3521" i="1"/>
  <c r="BB4446" i="1" s="1"/>
  <c r="AH3544" i="1"/>
  <c r="AH4469" i="1" s="1"/>
  <c r="AW3568" i="1"/>
  <c r="AW4493" i="1" s="1"/>
  <c r="Y3406" i="1"/>
  <c r="Y4331" i="1" s="1"/>
  <c r="K3533" i="1"/>
  <c r="AW3482" i="1"/>
  <c r="AW4407" i="1" s="1"/>
  <c r="AZ3459" i="1"/>
  <c r="AZ4384" i="1" s="1"/>
  <c r="H3494" i="1"/>
  <c r="AT3402" i="1"/>
  <c r="AT4327" i="1" s="1"/>
  <c r="AC3469" i="1"/>
  <c r="AC4394" i="1" s="1"/>
  <c r="BF3404" i="1"/>
  <c r="BF4329" i="1" s="1"/>
  <c r="F3393" i="1"/>
  <c r="AR3542" i="1"/>
  <c r="AR4467" i="1" s="1"/>
  <c r="M3480" i="1"/>
  <c r="AN3545" i="1"/>
  <c r="AN4470" i="1" s="1"/>
  <c r="AR3541" i="1"/>
  <c r="AR4466" i="1" s="1"/>
  <c r="S3376" i="1"/>
  <c r="Q3385" i="1"/>
  <c r="AG3420" i="1"/>
  <c r="AG4345" i="1" s="1"/>
  <c r="T3536" i="1"/>
  <c r="BB3507" i="1"/>
  <c r="BB4432" i="1" s="1"/>
  <c r="AN3564" i="1"/>
  <c r="AN4489" i="1" s="1"/>
  <c r="P3502" i="1"/>
  <c r="AZ3444" i="1"/>
  <c r="AZ4369" i="1" s="1"/>
  <c r="J3410" i="1"/>
  <c r="E3453" i="1"/>
  <c r="V3483" i="1"/>
  <c r="AG3433" i="1"/>
  <c r="AG4358" i="1" s="1"/>
  <c r="AM3470" i="1"/>
  <c r="AM4395" i="1" s="1"/>
  <c r="AW3394" i="1"/>
  <c r="AW4319" i="1" s="1"/>
  <c r="BD3563" i="1"/>
  <c r="BD4488" i="1" s="1"/>
  <c r="AY3494" i="1"/>
  <c r="AY4419" i="1" s="1"/>
  <c r="AY3464" i="1"/>
  <c r="AY4389" i="1" s="1"/>
  <c r="AV3364" i="1"/>
  <c r="AV4289" i="1" s="1"/>
  <c r="O3445" i="1"/>
  <c r="G3370" i="1"/>
  <c r="L3502" i="1"/>
  <c r="BB3530" i="1"/>
  <c r="BB4455" i="1" s="1"/>
  <c r="R3411" i="1"/>
  <c r="G3561" i="1"/>
  <c r="K3444" i="1"/>
  <c r="J3498" i="1"/>
  <c r="AE3480" i="1"/>
  <c r="AE4405" i="1" s="1"/>
  <c r="Q3525" i="1"/>
  <c r="J3479" i="1"/>
  <c r="BB3468" i="1"/>
  <c r="BB4393" i="1" s="1"/>
  <c r="AV3514" i="1"/>
  <c r="AV4439" i="1" s="1"/>
  <c r="R3478" i="1"/>
  <c r="AK3445" i="1"/>
  <c r="AK4370" i="1" s="1"/>
  <c r="AK3435" i="1"/>
  <c r="AK4360" i="1" s="1"/>
  <c r="AA3482" i="1"/>
  <c r="AA4407" i="1" s="1"/>
  <c r="AC3359" i="1"/>
  <c r="AC4284" i="1" s="1"/>
  <c r="Q3536" i="1"/>
  <c r="BD3481" i="1"/>
  <c r="BD4406" i="1" s="1"/>
  <c r="BF3499" i="1"/>
  <c r="BF4424" i="1" s="1"/>
  <c r="BC3439" i="1"/>
  <c r="BC4364" i="1" s="1"/>
  <c r="BE3395" i="1"/>
  <c r="BE4320" i="1" s="1"/>
  <c r="H3374" i="1"/>
  <c r="AJ3580" i="1"/>
  <c r="AJ4505" i="1" s="1"/>
  <c r="AQ3493" i="1"/>
  <c r="AQ4418" i="1" s="1"/>
  <c r="AN3475" i="1"/>
  <c r="AN4400" i="1" s="1"/>
  <c r="F3432" i="1"/>
  <c r="J3485" i="1"/>
  <c r="AA3507" i="1"/>
  <c r="AA4432" i="1" s="1"/>
  <c r="AZ3521" i="1"/>
  <c r="AZ4446" i="1" s="1"/>
  <c r="AW3491" i="1"/>
  <c r="AW4416" i="1" s="1"/>
  <c r="AJ3417" i="1"/>
  <c r="AJ4342" i="1" s="1"/>
  <c r="AZ3546" i="1"/>
  <c r="AZ4471" i="1" s="1"/>
  <c r="R3371" i="1"/>
  <c r="AK3494" i="1"/>
  <c r="AK4419" i="1" s="1"/>
  <c r="V3507" i="1"/>
  <c r="AP3514" i="1"/>
  <c r="AP4439" i="1" s="1"/>
  <c r="BD3470" i="1"/>
  <c r="BD4395" i="1" s="1"/>
  <c r="S3368" i="1"/>
  <c r="AK3527" i="1"/>
  <c r="AK4452" i="1" s="1"/>
  <c r="S3513" i="1"/>
  <c r="AI3572" i="1"/>
  <c r="AI4497" i="1" s="1"/>
  <c r="AB3418" i="1"/>
  <c r="AB4343" i="1" s="1"/>
  <c r="U3418" i="1"/>
  <c r="L3497" i="1"/>
  <c r="AN3580" i="1"/>
  <c r="AN4505" i="1" s="1"/>
  <c r="T3426" i="1"/>
  <c r="BD3361" i="1"/>
  <c r="BD4286" i="1" s="1"/>
  <c r="Y3402" i="1"/>
  <c r="Y4327" i="1" s="1"/>
  <c r="AV3389" i="1"/>
  <c r="AV4314" i="1" s="1"/>
  <c r="E3373" i="1"/>
  <c r="AI3370" i="1"/>
  <c r="AI4295" i="1" s="1"/>
  <c r="AF3505" i="1"/>
  <c r="AF4430" i="1" s="1"/>
  <c r="F3421" i="1"/>
  <c r="W3550" i="1"/>
  <c r="W4475" i="1" s="1"/>
  <c r="AD3536" i="1"/>
  <c r="AD4461" i="1" s="1"/>
  <c r="BA3569" i="1"/>
  <c r="BA4494" i="1" s="1"/>
  <c r="AZ3419" i="1"/>
  <c r="AZ4344" i="1" s="1"/>
  <c r="AG3531" i="1"/>
  <c r="AG4456" i="1" s="1"/>
  <c r="AO3518" i="1"/>
  <c r="AO4443" i="1" s="1"/>
  <c r="F3412" i="1"/>
  <c r="BD3487" i="1"/>
  <c r="BD4412" i="1" s="1"/>
  <c r="V3459" i="1"/>
  <c r="Q3552" i="1"/>
  <c r="BD3432" i="1"/>
  <c r="BD4357" i="1" s="1"/>
  <c r="G3421" i="1"/>
  <c r="S3407" i="1"/>
  <c r="K3385" i="1"/>
  <c r="W3364" i="1"/>
  <c r="W4289" i="1" s="1"/>
  <c r="AB3407" i="1"/>
  <c r="AB4332" i="1" s="1"/>
  <c r="S3395" i="1"/>
  <c r="Q3467" i="1"/>
  <c r="Y3544" i="1"/>
  <c r="Y4469" i="1" s="1"/>
  <c r="H3531" i="1"/>
  <c r="AS3380" i="1"/>
  <c r="AS4305" i="1" s="1"/>
  <c r="AG3425" i="1"/>
  <c r="AG4350" i="1" s="1"/>
  <c r="AC3460" i="1"/>
  <c r="AC4385" i="1" s="1"/>
  <c r="AN3468" i="1"/>
  <c r="AN4393" i="1" s="1"/>
  <c r="AG3581" i="1"/>
  <c r="AG4506" i="1" s="1"/>
  <c r="L3487" i="1"/>
  <c r="AV3535" i="1"/>
  <c r="AV4460" i="1" s="1"/>
  <c r="BC3513" i="1"/>
  <c r="BC4438" i="1" s="1"/>
  <c r="L3366" i="1"/>
  <c r="W3371" i="1"/>
  <c r="W4296" i="1" s="1"/>
  <c r="V3501" i="1"/>
  <c r="M3459" i="1"/>
  <c r="N3545" i="1"/>
  <c r="BE3568" i="1"/>
  <c r="BE4493" i="1" s="1"/>
  <c r="AX3435" i="1"/>
  <c r="AX4360" i="1" s="1"/>
  <c r="M3399" i="1"/>
  <c r="O3449" i="1"/>
  <c r="BF3383" i="1"/>
  <c r="BF4308" i="1" s="1"/>
  <c r="AG3553" i="1"/>
  <c r="AG4478" i="1" s="1"/>
  <c r="M3511" i="1"/>
  <c r="Q3563" i="1"/>
  <c r="V3574" i="1"/>
  <c r="AU3375" i="1"/>
  <c r="AU4300" i="1" s="1"/>
  <c r="S3508" i="1"/>
  <c r="AA3461" i="1"/>
  <c r="AA4386" i="1" s="1"/>
  <c r="I3437" i="1"/>
  <c r="R3525" i="1"/>
  <c r="AO3392" i="1"/>
  <c r="AO4317" i="1" s="1"/>
  <c r="AU3489" i="1"/>
  <c r="AU4414" i="1" s="1"/>
  <c r="H3481" i="1"/>
  <c r="N3554" i="1"/>
  <c r="AU3361" i="1"/>
  <c r="AU4286" i="1" s="1"/>
  <c r="AE3369" i="1"/>
  <c r="AE4294" i="1" s="1"/>
  <c r="BD3433" i="1"/>
  <c r="BD4358" i="1" s="1"/>
  <c r="T3433" i="1"/>
  <c r="I3524" i="1"/>
  <c r="AH3503" i="1"/>
  <c r="AH4428" i="1" s="1"/>
  <c r="AP3369" i="1"/>
  <c r="AP4294" i="1" s="1"/>
  <c r="AN3507" i="1"/>
  <c r="AN4432" i="1" s="1"/>
  <c r="G3374" i="1"/>
  <c r="BA3504" i="1"/>
  <c r="BA4429" i="1" s="1"/>
  <c r="AB3376" i="1"/>
  <c r="AB4301" i="1" s="1"/>
  <c r="AG3504" i="1"/>
  <c r="AG4429" i="1" s="1"/>
  <c r="AG3542" i="1"/>
  <c r="AG4467" i="1" s="1"/>
  <c r="AC3358" i="1"/>
  <c r="AC4283" i="1" s="1"/>
  <c r="E3390" i="1"/>
  <c r="H3381" i="1"/>
  <c r="W3465" i="1"/>
  <c r="W4390" i="1" s="1"/>
  <c r="U3515" i="1"/>
  <c r="AJ3554" i="1"/>
  <c r="AJ4479" i="1" s="1"/>
  <c r="AQ3364" i="1"/>
  <c r="AQ4289" i="1" s="1"/>
  <c r="AZ3423" i="1"/>
  <c r="AZ4348" i="1" s="1"/>
  <c r="AS3415" i="1"/>
  <c r="AS4340" i="1" s="1"/>
  <c r="I3367" i="1"/>
  <c r="AW3439" i="1"/>
  <c r="AW4364" i="1" s="1"/>
  <c r="AF3439" i="1"/>
  <c r="AF4364" i="1" s="1"/>
  <c r="AU3358" i="1"/>
  <c r="AU4283" i="1" s="1"/>
  <c r="AF3576" i="1"/>
  <c r="AF4501" i="1" s="1"/>
  <c r="AU3535" i="1"/>
  <c r="AU4460" i="1" s="1"/>
  <c r="L3550" i="1"/>
  <c r="T3401" i="1"/>
  <c r="F3375" i="1"/>
  <c r="BC3454" i="1"/>
  <c r="BC4379" i="1" s="1"/>
  <c r="AV3534" i="1"/>
  <c r="AV4459" i="1" s="1"/>
  <c r="R3470" i="1"/>
  <c r="E3497" i="1"/>
  <c r="H3394" i="1"/>
  <c r="H3511" i="1"/>
  <c r="AY3501" i="1"/>
  <c r="AY4426" i="1" s="1"/>
  <c r="AB3494" i="1"/>
  <c r="AB4419" i="1" s="1"/>
  <c r="AV3557" i="1"/>
  <c r="AV4482" i="1" s="1"/>
  <c r="U3535" i="1"/>
  <c r="AT3436" i="1"/>
  <c r="AT4361" i="1" s="1"/>
  <c r="AY3513" i="1"/>
  <c r="AY4438" i="1" s="1"/>
  <c r="Q3384" i="1"/>
  <c r="AL3511" i="1"/>
  <c r="AL4436" i="1" s="1"/>
  <c r="AF3555" i="1"/>
  <c r="AF4480" i="1" s="1"/>
  <c r="AX3550" i="1"/>
  <c r="AX4475" i="1" s="1"/>
  <c r="AY3434" i="1"/>
  <c r="AY4359" i="1" s="1"/>
  <c r="BF3558" i="1"/>
  <c r="BF4483" i="1" s="1"/>
  <c r="V3421" i="1"/>
  <c r="F3403" i="1"/>
  <c r="Y3480" i="1"/>
  <c r="Y4405" i="1" s="1"/>
  <c r="BF3356" i="1"/>
  <c r="BF4281" i="1" s="1"/>
  <c r="AM3502" i="1"/>
  <c r="AM4427" i="1" s="1"/>
  <c r="U3481" i="1"/>
  <c r="AM3423" i="1"/>
  <c r="AM4348" i="1" s="1"/>
  <c r="AK3463" i="1"/>
  <c r="AK4388" i="1" s="1"/>
  <c r="AI3557" i="1"/>
  <c r="AI4482" i="1" s="1"/>
  <c r="AN3430" i="1"/>
  <c r="AN4355" i="1" s="1"/>
  <c r="F3476" i="1"/>
  <c r="AK3521" i="1"/>
  <c r="AK4446" i="1" s="1"/>
  <c r="N3470" i="1"/>
  <c r="AL3492" i="1"/>
  <c r="AL4417" i="1" s="1"/>
  <c r="BE3543" i="1"/>
  <c r="BE4468" i="1" s="1"/>
  <c r="AS3440" i="1"/>
  <c r="AS4365" i="1" s="1"/>
  <c r="BF3573" i="1"/>
  <c r="BF4498" i="1" s="1"/>
  <c r="W3382" i="1"/>
  <c r="W4307" i="1" s="1"/>
  <c r="R3491" i="1"/>
  <c r="AQ3549" i="1"/>
  <c r="AQ4474" i="1" s="1"/>
  <c r="AA3562" i="1"/>
  <c r="AA4487" i="1" s="1"/>
  <c r="AL3528" i="1"/>
  <c r="AL4453" i="1" s="1"/>
  <c r="D3505" i="1"/>
  <c r="AT3547" i="1"/>
  <c r="AT4472" i="1" s="1"/>
  <c r="K3430" i="1"/>
  <c r="H3559" i="1"/>
  <c r="AV3502" i="1"/>
  <c r="AV4427" i="1" s="1"/>
  <c r="H3395" i="1"/>
  <c r="AP3580" i="1"/>
  <c r="AP4505" i="1" s="1"/>
  <c r="H3524" i="1"/>
  <c r="Y3429" i="1"/>
  <c r="Y4354" i="1" s="1"/>
  <c r="BB3460" i="1"/>
  <c r="BB4385" i="1" s="1"/>
  <c r="P3446" i="1"/>
  <c r="AR3378" i="1"/>
  <c r="AR4303" i="1" s="1"/>
  <c r="J3514" i="1"/>
  <c r="AS3428" i="1"/>
  <c r="AS4353" i="1" s="1"/>
  <c r="AE3395" i="1"/>
  <c r="AE4320" i="1" s="1"/>
  <c r="AO3370" i="1"/>
  <c r="AO4295" i="1" s="1"/>
  <c r="AQ3402" i="1"/>
  <c r="AQ4327" i="1" s="1"/>
  <c r="T3494" i="1"/>
  <c r="AG3426" i="1"/>
  <c r="AG4351" i="1" s="1"/>
  <c r="K3418" i="1"/>
  <c r="AP3380" i="1"/>
  <c r="AP4305" i="1" s="1"/>
  <c r="BB3497" i="1"/>
  <c r="BB4422" i="1" s="1"/>
  <c r="AW3561" i="1"/>
  <c r="AW4486" i="1" s="1"/>
  <c r="BB3526" i="1"/>
  <c r="BB4451" i="1" s="1"/>
  <c r="BC3463" i="1"/>
  <c r="BC4388" i="1" s="1"/>
  <c r="Y3508" i="1"/>
  <c r="Y4433" i="1" s="1"/>
  <c r="L3414" i="1"/>
  <c r="AS3367" i="1"/>
  <c r="AS4292" i="1" s="1"/>
  <c r="P3424" i="1"/>
  <c r="BD3450" i="1"/>
  <c r="BD4375" i="1" s="1"/>
  <c r="AQ3515" i="1"/>
  <c r="AQ4440" i="1" s="1"/>
  <c r="U3529" i="1"/>
  <c r="R3479" i="1"/>
  <c r="L3447" i="1"/>
  <c r="AF3444" i="1"/>
  <c r="AF4369" i="1" s="1"/>
  <c r="N3438" i="1"/>
  <c r="AC3516" i="1"/>
  <c r="AC4441" i="1" s="1"/>
  <c r="AW3441" i="1"/>
  <c r="AW4366" i="1" s="1"/>
  <c r="AU3474" i="1"/>
  <c r="AU4399" i="1" s="1"/>
  <c r="AL3524" i="1"/>
  <c r="AL4449" i="1" s="1"/>
  <c r="AC3505" i="1"/>
  <c r="AC4430" i="1" s="1"/>
  <c r="AV3431" i="1"/>
  <c r="AV4356" i="1" s="1"/>
  <c r="AU3400" i="1"/>
  <c r="AU4325" i="1" s="1"/>
  <c r="BF3577" i="1"/>
  <c r="BF4502" i="1" s="1"/>
  <c r="AE3393" i="1"/>
  <c r="AE4318" i="1" s="1"/>
  <c r="AT3443" i="1"/>
  <c r="AT4368" i="1" s="1"/>
  <c r="AY3568" i="1"/>
  <c r="AY4493" i="1" s="1"/>
  <c r="Y3546" i="1"/>
  <c r="Y4471" i="1" s="1"/>
  <c r="AP3522" i="1"/>
  <c r="AP4447" i="1" s="1"/>
  <c r="G3438" i="1"/>
  <c r="AD3453" i="1"/>
  <c r="AD4378" i="1" s="1"/>
  <c r="AW3371" i="1"/>
  <c r="AW4296" i="1" s="1"/>
  <c r="AL3373" i="1"/>
  <c r="AL4298" i="1" s="1"/>
  <c r="P3525" i="1"/>
  <c r="P3435" i="1"/>
  <c r="AP3437" i="1"/>
  <c r="AP4362" i="1" s="1"/>
  <c r="X3502" i="1"/>
  <c r="X4427" i="1" s="1"/>
  <c r="BF3510" i="1"/>
  <c r="BF4435" i="1" s="1"/>
  <c r="AP3571" i="1"/>
  <c r="AP4496" i="1" s="1"/>
  <c r="V3579" i="1"/>
  <c r="AC3450" i="1"/>
  <c r="AC4375" i="1" s="1"/>
  <c r="AW3492" i="1"/>
  <c r="AW4417" i="1" s="1"/>
  <c r="BF3370" i="1"/>
  <c r="BF4295" i="1" s="1"/>
  <c r="V3443" i="1"/>
  <c r="AO3460" i="1"/>
  <c r="AO4385" i="1" s="1"/>
  <c r="AI3399" i="1"/>
  <c r="AI4324" i="1" s="1"/>
  <c r="AM3482" i="1"/>
  <c r="AM4407" i="1" s="1"/>
  <c r="AE3491" i="1"/>
  <c r="AE4416" i="1" s="1"/>
  <c r="H3366" i="1"/>
  <c r="AQ3441" i="1"/>
  <c r="AQ4366" i="1" s="1"/>
  <c r="G3495" i="1"/>
  <c r="AA3356" i="1"/>
  <c r="AA4281" i="1" s="1"/>
  <c r="X3574" i="1"/>
  <c r="X4499" i="1" s="1"/>
  <c r="AI3407" i="1"/>
  <c r="AI4332" i="1" s="1"/>
  <c r="N3446" i="1"/>
  <c r="I3379" i="1"/>
  <c r="BC3563" i="1"/>
  <c r="BC4488" i="1" s="1"/>
  <c r="AW3577" i="1"/>
  <c r="AW4502" i="1" s="1"/>
  <c r="AE3416" i="1"/>
  <c r="AE4341" i="1" s="1"/>
  <c r="BE3425" i="1"/>
  <c r="BE4350" i="1" s="1"/>
  <c r="AM3361" i="1"/>
  <c r="AM4286" i="1" s="1"/>
  <c r="AW3477" i="1"/>
  <c r="AW4402" i="1" s="1"/>
  <c r="BB3367" i="1"/>
  <c r="BB4292" i="1" s="1"/>
  <c r="BE3356" i="1"/>
  <c r="BE4281" i="1" s="1"/>
  <c r="AC3501" i="1"/>
  <c r="AC4426" i="1" s="1"/>
  <c r="O3505" i="1"/>
  <c r="AP3494" i="1"/>
  <c r="AP4419" i="1" s="1"/>
  <c r="N3406" i="1"/>
  <c r="Z3549" i="1"/>
  <c r="Z4474" i="1" s="1"/>
  <c r="Y3518" i="1"/>
  <c r="Y4443" i="1" s="1"/>
  <c r="G3446" i="1"/>
  <c r="AS3545" i="1"/>
  <c r="AS4470" i="1" s="1"/>
  <c r="AM3379" i="1"/>
  <c r="AM4304" i="1" s="1"/>
  <c r="AM3492" i="1"/>
  <c r="AM4417" i="1" s="1"/>
  <c r="AC3567" i="1"/>
  <c r="AC4492" i="1" s="1"/>
  <c r="BD3569" i="1"/>
  <c r="BD4494" i="1" s="1"/>
  <c r="AC3492" i="1"/>
  <c r="AC4417" i="1" s="1"/>
  <c r="O3568" i="1"/>
  <c r="AC3518" i="1"/>
  <c r="AC4443" i="1" s="1"/>
  <c r="W3419" i="1"/>
  <c r="W4344" i="1" s="1"/>
  <c r="AC3434" i="1"/>
  <c r="AC4359" i="1" s="1"/>
  <c r="AO3513" i="1"/>
  <c r="AO4438" i="1" s="1"/>
  <c r="AZ3358" i="1"/>
  <c r="AZ4283" i="1" s="1"/>
  <c r="L3503" i="1"/>
  <c r="R3459" i="1"/>
  <c r="M3404" i="1"/>
  <c r="F3443" i="1"/>
  <c r="AY3428" i="1"/>
  <c r="AY4353" i="1" s="1"/>
  <c r="T3443" i="1"/>
  <c r="L3376" i="1"/>
  <c r="H3570" i="1"/>
  <c r="I3417" i="1"/>
  <c r="AF3574" i="1"/>
  <c r="AF4499" i="1" s="1"/>
  <c r="D3567" i="1"/>
  <c r="AH3428" i="1"/>
  <c r="AH4353" i="1" s="1"/>
  <c r="AW3555" i="1"/>
  <c r="AW4480" i="1" s="1"/>
  <c r="T3480" i="1"/>
  <c r="AV3553" i="1"/>
  <c r="AV4478" i="1" s="1"/>
  <c r="AT3511" i="1"/>
  <c r="AT4436" i="1" s="1"/>
  <c r="T3407" i="1"/>
  <c r="D3504" i="1"/>
  <c r="AH3411" i="1"/>
  <c r="AH4336" i="1" s="1"/>
  <c r="AT3447" i="1"/>
  <c r="AT4372" i="1" s="1"/>
  <c r="K3511" i="1"/>
  <c r="AY3505" i="1"/>
  <c r="AY4430" i="1" s="1"/>
  <c r="AS3444" i="1"/>
  <c r="AS4369" i="1" s="1"/>
  <c r="AQ3550" i="1"/>
  <c r="AQ4475" i="1" s="1"/>
  <c r="AH3495" i="1"/>
  <c r="AH4420" i="1" s="1"/>
  <c r="AM3516" i="1"/>
  <c r="AM4441" i="1" s="1"/>
  <c r="L3581" i="1"/>
  <c r="AS3556" i="1"/>
  <c r="AS4481" i="1" s="1"/>
  <c r="AD3429" i="1"/>
  <c r="AD4354" i="1" s="1"/>
  <c r="AF3434" i="1"/>
  <c r="AF4359" i="1" s="1"/>
  <c r="AZ3446" i="1"/>
  <c r="AZ4371" i="1" s="1"/>
  <c r="AC3378" i="1"/>
  <c r="AC4303" i="1" s="1"/>
  <c r="AT3501" i="1"/>
  <c r="AT4426" i="1" s="1"/>
  <c r="K3441" i="1"/>
  <c r="P3507" i="1"/>
  <c r="AO3478" i="1"/>
  <c r="AO4403" i="1" s="1"/>
  <c r="AJ3442" i="1"/>
  <c r="AJ4367" i="1" s="1"/>
  <c r="BA3556" i="1"/>
  <c r="BA4481" i="1" s="1"/>
  <c r="AP3441" i="1"/>
  <c r="AP4366" i="1" s="1"/>
  <c r="BB3564" i="1"/>
  <c r="BB4489" i="1" s="1"/>
  <c r="E3480" i="1"/>
  <c r="AD3373" i="1"/>
  <c r="AD4298" i="1" s="1"/>
  <c r="BC3477" i="1"/>
  <c r="BC4402" i="1" s="1"/>
  <c r="H3412" i="1"/>
  <c r="K3573" i="1"/>
  <c r="S3572" i="1"/>
  <c r="AY3470" i="1"/>
  <c r="AY4395" i="1" s="1"/>
  <c r="I3488" i="1"/>
  <c r="J3544" i="1"/>
  <c r="AG3547" i="1"/>
  <c r="AG4472" i="1" s="1"/>
  <c r="BA3368" i="1"/>
  <c r="BA4293" i="1" s="1"/>
  <c r="AQ3377" i="1"/>
  <c r="AQ4302" i="1" s="1"/>
  <c r="BB3494" i="1"/>
  <c r="BB4419" i="1" s="1"/>
  <c r="N3451" i="1"/>
  <c r="AL3420" i="1"/>
  <c r="AL4345" i="1" s="1"/>
  <c r="Z3474" i="1"/>
  <c r="Z4399" i="1" s="1"/>
  <c r="AY3455" i="1"/>
  <c r="AY4380" i="1" s="1"/>
  <c r="AQ3545" i="1"/>
  <c r="AQ4470" i="1" s="1"/>
  <c r="H3375" i="1"/>
  <c r="AX3555" i="1"/>
  <c r="AX4480" i="1" s="1"/>
  <c r="BF3504" i="1"/>
  <c r="BF4429" i="1" s="1"/>
  <c r="T3383" i="1"/>
  <c r="W3497" i="1"/>
  <c r="W4422" i="1" s="1"/>
  <c r="AM3480" i="1"/>
  <c r="AM4405" i="1" s="1"/>
  <c r="AC3544" i="1"/>
  <c r="AC4469" i="1" s="1"/>
  <c r="AZ3440" i="1"/>
  <c r="AZ4365" i="1" s="1"/>
  <c r="W3438" i="1"/>
  <c r="W4363" i="1" s="1"/>
  <c r="K3501" i="1"/>
  <c r="S3463" i="1"/>
  <c r="AV3538" i="1"/>
  <c r="AV4463" i="1" s="1"/>
  <c r="AL3509" i="1"/>
  <c r="AL4434" i="1" s="1"/>
  <c r="N3469" i="1"/>
  <c r="I3444" i="1"/>
  <c r="R3476" i="1"/>
  <c r="AJ3546" i="1"/>
  <c r="AJ4471" i="1" s="1"/>
  <c r="AB3546" i="1"/>
  <c r="AB4471" i="1" s="1"/>
  <c r="N3429" i="1"/>
  <c r="P3577" i="1"/>
  <c r="J3378" i="1"/>
  <c r="BF3482" i="1"/>
  <c r="BF4407" i="1" s="1"/>
  <c r="AU3424" i="1"/>
  <c r="AU4349" i="1" s="1"/>
  <c r="G3554" i="1"/>
  <c r="AF3432" i="1"/>
  <c r="AF4357" i="1" s="1"/>
  <c r="AE3462" i="1"/>
  <c r="AE4387" i="1" s="1"/>
  <c r="AE3407" i="1"/>
  <c r="AE4332" i="1" s="1"/>
  <c r="AM3513" i="1"/>
  <c r="AM4438" i="1" s="1"/>
  <c r="AC3581" i="1"/>
  <c r="AC4506" i="1" s="1"/>
  <c r="I3533" i="1"/>
  <c r="AS3507" i="1"/>
  <c r="AS4432" i="1" s="1"/>
  <c r="BD3382" i="1"/>
  <c r="BD4307" i="1" s="1"/>
  <c r="BF3402" i="1"/>
  <c r="BF4327" i="1" s="1"/>
  <c r="AC3570" i="1"/>
  <c r="AC4495" i="1" s="1"/>
  <c r="AD3500" i="1"/>
  <c r="AD4425" i="1" s="1"/>
  <c r="BF3484" i="1"/>
  <c r="BF4409" i="1" s="1"/>
  <c r="P3508" i="1"/>
  <c r="U3408" i="1"/>
  <c r="J3475" i="1"/>
  <c r="BA3499" i="1"/>
  <c r="BA4424" i="1" s="1"/>
  <c r="Q3390" i="1"/>
  <c r="AW3385" i="1"/>
  <c r="AW4310" i="1" s="1"/>
  <c r="D3525" i="1"/>
  <c r="BB3503" i="1"/>
  <c r="BB4428" i="1" s="1"/>
  <c r="AN3358" i="1"/>
  <c r="AN4283" i="1" s="1"/>
  <c r="AZ3554" i="1"/>
  <c r="AZ4479" i="1" s="1"/>
  <c r="AE3560" i="1"/>
  <c r="AE4485" i="1" s="1"/>
  <c r="BE3560" i="1"/>
  <c r="BE4485" i="1" s="1"/>
  <c r="G3386" i="1"/>
  <c r="F3541" i="1"/>
  <c r="H3453" i="1"/>
  <c r="D3470" i="1"/>
  <c r="AE3470" i="1"/>
  <c r="AE4395" i="1" s="1"/>
  <c r="Y3510" i="1"/>
  <c r="Y4435" i="1" s="1"/>
  <c r="P3474" i="1"/>
  <c r="AA3510" i="1"/>
  <c r="AA4435" i="1" s="1"/>
  <c r="M3501" i="1"/>
  <c r="L3507" i="1"/>
  <c r="P3557" i="1"/>
  <c r="AY3375" i="1"/>
  <c r="AY4300" i="1" s="1"/>
  <c r="AC3453" i="1"/>
  <c r="AC4378" i="1" s="1"/>
  <c r="W3513" i="1"/>
  <c r="W4438" i="1" s="1"/>
  <c r="AZ3383" i="1"/>
  <c r="AZ4308" i="1" s="1"/>
  <c r="T3463" i="1"/>
  <c r="P3415" i="1"/>
  <c r="K3421" i="1"/>
  <c r="AR3423" i="1"/>
  <c r="AR4348" i="1" s="1"/>
  <c r="Q3415" i="1"/>
  <c r="R3359" i="1"/>
  <c r="AA3489" i="1"/>
  <c r="AA4414" i="1" s="1"/>
  <c r="AJ3459" i="1"/>
  <c r="AJ4384" i="1" s="1"/>
  <c r="AS3407" i="1"/>
  <c r="AS4332" i="1" s="1"/>
  <c r="AL3531" i="1"/>
  <c r="AL4456" i="1" s="1"/>
  <c r="AC3508" i="1"/>
  <c r="AC4433" i="1" s="1"/>
  <c r="T3526" i="1"/>
  <c r="AO3483" i="1"/>
  <c r="AO4408" i="1" s="1"/>
  <c r="AW3484" i="1"/>
  <c r="AW4409" i="1" s="1"/>
  <c r="AA3457" i="1"/>
  <c r="AA4382" i="1" s="1"/>
  <c r="T3393" i="1"/>
  <c r="BE3389" i="1"/>
  <c r="BE4314" i="1" s="1"/>
  <c r="H3451" i="1"/>
  <c r="AX3386" i="1"/>
  <c r="AX4311" i="1" s="1"/>
  <c r="AN3372" i="1"/>
  <c r="AN4297" i="1" s="1"/>
  <c r="AD3474" i="1"/>
  <c r="AD4399" i="1" s="1"/>
  <c r="K3522" i="1"/>
  <c r="AS3408" i="1"/>
  <c r="AS4333" i="1" s="1"/>
  <c r="AI3361" i="1"/>
  <c r="AI4286" i="1" s="1"/>
  <c r="BD3379" i="1"/>
  <c r="BD4304" i="1" s="1"/>
  <c r="J3513" i="1"/>
  <c r="AC3400" i="1"/>
  <c r="AC4325" i="1" s="1"/>
  <c r="AO3557" i="1"/>
  <c r="AO4482" i="1" s="1"/>
  <c r="AI3461" i="1"/>
  <c r="AI4386" i="1" s="1"/>
  <c r="BF3498" i="1"/>
  <c r="BF4423" i="1" s="1"/>
  <c r="AU3441" i="1"/>
  <c r="AU4366" i="1" s="1"/>
  <c r="E3568" i="1"/>
  <c r="AP3424" i="1"/>
  <c r="AP4349" i="1" s="1"/>
  <c r="AQ3395" i="1"/>
  <c r="AQ4320" i="1" s="1"/>
  <c r="AN3581" i="1"/>
  <c r="AN4506" i="1" s="1"/>
  <c r="F3399" i="1"/>
  <c r="AU3366" i="1"/>
  <c r="AU4291" i="1" s="1"/>
  <c r="U3574" i="1"/>
  <c r="AO3455" i="1"/>
  <c r="AO4380" i="1" s="1"/>
  <c r="AL3450" i="1"/>
  <c r="AL4375" i="1" s="1"/>
  <c r="AC3476" i="1"/>
  <c r="AC4401" i="1" s="1"/>
  <c r="BB3373" i="1"/>
  <c r="BB4298" i="1" s="1"/>
  <c r="AW3470" i="1"/>
  <c r="AW4395" i="1" s="1"/>
  <c r="D3552" i="1"/>
  <c r="AH3531" i="1"/>
  <c r="AH4456" i="1" s="1"/>
  <c r="Q3386" i="1"/>
  <c r="U3362" i="1"/>
  <c r="AG3490" i="1"/>
  <c r="AG4415" i="1" s="1"/>
  <c r="Q3424" i="1"/>
  <c r="Y3389" i="1"/>
  <c r="Y4314" i="1" s="1"/>
  <c r="O3478" i="1"/>
  <c r="Y3371" i="1"/>
  <c r="Y4296" i="1" s="1"/>
  <c r="AP3385" i="1"/>
  <c r="AP4310" i="1" s="1"/>
  <c r="AU3568" i="1"/>
  <c r="AU4493" i="1" s="1"/>
  <c r="BE3424" i="1"/>
  <c r="BE4349" i="1" s="1"/>
  <c r="AS3506" i="1"/>
  <c r="AS4431" i="1" s="1"/>
  <c r="AA3506" i="1"/>
  <c r="AA4431" i="1" s="1"/>
  <c r="S3545" i="1"/>
  <c r="AU3418" i="1"/>
  <c r="AU4343" i="1" s="1"/>
  <c r="W3410" i="1"/>
  <c r="W4335" i="1" s="1"/>
  <c r="AS3522" i="1"/>
  <c r="AS4447" i="1" s="1"/>
  <c r="G3432" i="1"/>
  <c r="AW3494" i="1"/>
  <c r="AW4419" i="1" s="1"/>
  <c r="AC3577" i="1"/>
  <c r="AC4502" i="1" s="1"/>
  <c r="AR3557" i="1"/>
  <c r="AR4482" i="1" s="1"/>
  <c r="J3564" i="1"/>
  <c r="AX3363" i="1"/>
  <c r="AX4288" i="1" s="1"/>
  <c r="AG3573" i="1"/>
  <c r="AG4498" i="1" s="1"/>
  <c r="X3552" i="1"/>
  <c r="X4477" i="1" s="1"/>
  <c r="S3358" i="1"/>
  <c r="T3420" i="1"/>
  <c r="I3406" i="1"/>
  <c r="AR3380" i="1"/>
  <c r="AR4305" i="1" s="1"/>
  <c r="AZ3424" i="1"/>
  <c r="AZ4349" i="1" s="1"/>
  <c r="F3508" i="1"/>
  <c r="AM3380" i="1"/>
  <c r="AM4305" i="1" s="1"/>
  <c r="AC3562" i="1"/>
  <c r="AC4487" i="1" s="1"/>
  <c r="BF3477" i="1"/>
  <c r="BF4402" i="1" s="1"/>
  <c r="W3563" i="1"/>
  <c r="W4488" i="1" s="1"/>
  <c r="AA3547" i="1"/>
  <c r="AA4472" i="1" s="1"/>
  <c r="AN3547" i="1"/>
  <c r="AN4472" i="1" s="1"/>
  <c r="AX3544" i="1"/>
  <c r="AX4469" i="1" s="1"/>
  <c r="U3511" i="1"/>
  <c r="AT3411" i="1"/>
  <c r="AT4336" i="1" s="1"/>
  <c r="S3362" i="1"/>
  <c r="AE3431" i="1"/>
  <c r="AE4356" i="1" s="1"/>
  <c r="AX3443" i="1"/>
  <c r="AX4368" i="1" s="1"/>
  <c r="AC3421" i="1"/>
  <c r="AC4346" i="1" s="1"/>
  <c r="J3373" i="1"/>
  <c r="Z3572" i="1"/>
  <c r="Z4497" i="1" s="1"/>
  <c r="H3509" i="1"/>
  <c r="BB3522" i="1"/>
  <c r="BB4447" i="1" s="1"/>
  <c r="AS3382" i="1"/>
  <c r="AS4307" i="1" s="1"/>
  <c r="AZ3511" i="1"/>
  <c r="AZ4436" i="1" s="1"/>
  <c r="AT3519" i="1"/>
  <c r="AT4444" i="1" s="1"/>
  <c r="AJ3461" i="1"/>
  <c r="AJ4386" i="1" s="1"/>
  <c r="M3380" i="1"/>
  <c r="AO3548" i="1"/>
  <c r="AO4473" i="1" s="1"/>
  <c r="AA3512" i="1"/>
  <c r="AA4437" i="1" s="1"/>
  <c r="F3536" i="1"/>
  <c r="AG3484" i="1"/>
  <c r="AG4409" i="1" s="1"/>
  <c r="T3441" i="1"/>
  <c r="AG3385" i="1"/>
  <c r="AG4310" i="1" s="1"/>
  <c r="O3500" i="1"/>
  <c r="P3357" i="1"/>
  <c r="T3388" i="1"/>
  <c r="AW3493" i="1"/>
  <c r="AW4418" i="1" s="1"/>
  <c r="W3500" i="1"/>
  <c r="W4425" i="1" s="1"/>
  <c r="N3565" i="1"/>
  <c r="AZ3525" i="1"/>
  <c r="AZ4450" i="1" s="1"/>
  <c r="BB3375" i="1"/>
  <c r="BB4300" i="1" s="1"/>
  <c r="BE3531" i="1"/>
  <c r="BE4456" i="1" s="1"/>
  <c r="AJ3363" i="1"/>
  <c r="AJ4288" i="1" s="1"/>
  <c r="N3412" i="1"/>
  <c r="AT3453" i="1"/>
  <c r="AT4378" i="1" s="1"/>
  <c r="AR3447" i="1"/>
  <c r="AR4372" i="1" s="1"/>
  <c r="T3472" i="1"/>
  <c r="AD3579" i="1"/>
  <c r="AD4504" i="1" s="1"/>
  <c r="AY3565" i="1"/>
  <c r="AY4490" i="1" s="1"/>
  <c r="AS3403" i="1"/>
  <c r="AS4328" i="1" s="1"/>
  <c r="M3546" i="1"/>
  <c r="AQ3416" i="1"/>
  <c r="AQ4341" i="1" s="1"/>
  <c r="BA3431" i="1"/>
  <c r="BA4356" i="1" s="1"/>
  <c r="AU3555" i="1"/>
  <c r="AU4480" i="1" s="1"/>
  <c r="BE3552" i="1"/>
  <c r="BE4477" i="1" s="1"/>
  <c r="L3374" i="1"/>
  <c r="AL3408" i="1"/>
  <c r="AL4333" i="1" s="1"/>
  <c r="AB3556" i="1"/>
  <c r="AB4481" i="1" s="1"/>
  <c r="AA3381" i="1"/>
  <c r="AA4306" i="1" s="1"/>
  <c r="AN3522" i="1"/>
  <c r="AN4447" i="1" s="1"/>
  <c r="AM3412" i="1"/>
  <c r="AM4337" i="1" s="1"/>
  <c r="BA3488" i="1"/>
  <c r="BA4413" i="1" s="1"/>
  <c r="Q3389" i="1"/>
  <c r="W3516" i="1"/>
  <c r="W4441" i="1" s="1"/>
  <c r="AC3500" i="1"/>
  <c r="AC4425" i="1" s="1"/>
  <c r="F3356" i="1"/>
  <c r="AR3414" i="1"/>
  <c r="AR4339" i="1" s="1"/>
  <c r="E3522" i="1"/>
  <c r="AK3400" i="1"/>
  <c r="AK4325" i="1" s="1"/>
  <c r="L3382" i="1"/>
  <c r="AQ3527" i="1"/>
  <c r="AQ4452" i="1" s="1"/>
  <c r="BE3392" i="1"/>
  <c r="BE4317" i="1" s="1"/>
  <c r="AC3412" i="1"/>
  <c r="AC4337" i="1" s="1"/>
  <c r="AC3509" i="1"/>
  <c r="AC4434" i="1" s="1"/>
  <c r="AI3378" i="1"/>
  <c r="AI4303" i="1" s="1"/>
  <c r="L3402" i="1"/>
  <c r="AE3429" i="1"/>
  <c r="AE4354" i="1" s="1"/>
  <c r="AO3581" i="1"/>
  <c r="AO4506" i="1" s="1"/>
  <c r="K3525" i="1"/>
  <c r="L3525" i="1"/>
  <c r="AR3578" i="1"/>
  <c r="AR4503" i="1" s="1"/>
  <c r="BF3457" i="1"/>
  <c r="BF4382" i="1" s="1"/>
  <c r="N3514" i="1"/>
  <c r="AO3434" i="1"/>
  <c r="AO4359" i="1" s="1"/>
  <c r="AP3370" i="1"/>
  <c r="AP4295" i="1" s="1"/>
  <c r="AJ3521" i="1"/>
  <c r="AJ4446" i="1" s="1"/>
  <c r="I3434" i="1"/>
  <c r="AO3508" i="1"/>
  <c r="AO4433" i="1" s="1"/>
  <c r="BD3527" i="1"/>
  <c r="BD4452" i="1" s="1"/>
  <c r="AB3370" i="1"/>
  <c r="AB4295" i="1" s="1"/>
  <c r="P3467" i="1"/>
  <c r="AE3400" i="1"/>
  <c r="AE4325" i="1" s="1"/>
  <c r="AO3493" i="1"/>
  <c r="AO4418" i="1" s="1"/>
  <c r="D3449" i="1"/>
  <c r="BB3376" i="1"/>
  <c r="BB4301" i="1" s="1"/>
  <c r="AX3417" i="1"/>
  <c r="AX4342" i="1" s="1"/>
  <c r="K3454" i="1"/>
  <c r="Y3548" i="1"/>
  <c r="Y4473" i="1" s="1"/>
  <c r="AX3445" i="1"/>
  <c r="AX4370" i="1" s="1"/>
  <c r="BA3538" i="1"/>
  <c r="BA4463" i="1" s="1"/>
  <c r="AM3372" i="1"/>
  <c r="AM4297" i="1" s="1"/>
  <c r="AQ3577" i="1"/>
  <c r="AQ4502" i="1" s="1"/>
  <c r="AF3565" i="1"/>
  <c r="AF4490" i="1" s="1"/>
  <c r="AJ3555" i="1"/>
  <c r="AJ4480" i="1" s="1"/>
  <c r="AV3373" i="1"/>
  <c r="AV4298" i="1" s="1"/>
  <c r="AH3572" i="1"/>
  <c r="AH4497" i="1" s="1"/>
  <c r="O3376" i="1"/>
  <c r="T3448" i="1"/>
  <c r="AN3451" i="1"/>
  <c r="AN4376" i="1" s="1"/>
  <c r="R3357" i="1"/>
  <c r="O3534" i="1"/>
  <c r="BB3557" i="1"/>
  <c r="BB4482" i="1" s="1"/>
  <c r="AM3565" i="1"/>
  <c r="AM4490" i="1" s="1"/>
  <c r="AN3433" i="1"/>
  <c r="AN4358" i="1" s="1"/>
  <c r="AE3573" i="1"/>
  <c r="AE4498" i="1" s="1"/>
  <c r="R3505" i="1"/>
  <c r="Q3366" i="1"/>
  <c r="BF3367" i="1"/>
  <c r="BF4292" i="1" s="1"/>
  <c r="N3519" i="1"/>
  <c r="AK3356" i="1"/>
  <c r="AK4281" i="1" s="1"/>
  <c r="AI3558" i="1"/>
  <c r="AI4483" i="1" s="1"/>
  <c r="AF3572" i="1"/>
  <c r="AF4497" i="1" s="1"/>
  <c r="Z3492" i="1"/>
  <c r="Z4417" i="1" s="1"/>
  <c r="BD3572" i="1"/>
  <c r="BD4497" i="1" s="1"/>
  <c r="AB3365" i="1"/>
  <c r="AB4290" i="1" s="1"/>
  <c r="G3562" i="1"/>
  <c r="Z3481" i="1"/>
  <c r="Z4406" i="1" s="1"/>
  <c r="BA3535" i="1"/>
  <c r="BA4460" i="1" s="1"/>
  <c r="Q3395" i="1"/>
  <c r="AV3435" i="1"/>
  <c r="AV4360" i="1" s="1"/>
  <c r="AX3526" i="1"/>
  <c r="AX4451" i="1" s="1"/>
  <c r="AR3441" i="1"/>
  <c r="AR4366" i="1" s="1"/>
  <c r="J3482" i="1"/>
  <c r="F3548" i="1"/>
  <c r="AN3574" i="1"/>
  <c r="AN4499" i="1" s="1"/>
  <c r="AI3567" i="1"/>
  <c r="AI4492" i="1" s="1"/>
  <c r="X3531" i="1"/>
  <c r="X4456" i="1" s="1"/>
  <c r="AR3469" i="1"/>
  <c r="AR4394" i="1" s="1"/>
  <c r="G3475" i="1"/>
  <c r="Q3565" i="1"/>
  <c r="V3366" i="1"/>
  <c r="I3494" i="1"/>
  <c r="AU3571" i="1"/>
  <c r="AU4496" i="1" s="1"/>
  <c r="AZ3567" i="1"/>
  <c r="AZ4492" i="1" s="1"/>
  <c r="Q3483" i="1"/>
  <c r="S3430" i="1"/>
  <c r="AU3376" i="1"/>
  <c r="AU4301" i="1" s="1"/>
  <c r="D3370" i="1"/>
  <c r="AW3403" i="1"/>
  <c r="AW4328" i="1" s="1"/>
  <c r="AC3366" i="1"/>
  <c r="AC4291" i="1" s="1"/>
  <c r="AV3424" i="1"/>
  <c r="AV4349" i="1" s="1"/>
  <c r="H3501" i="1"/>
  <c r="V3508" i="1"/>
  <c r="L3400" i="1"/>
  <c r="AM3375" i="1"/>
  <c r="AM4300" i="1" s="1"/>
  <c r="G3502" i="1"/>
  <c r="Z3453" i="1"/>
  <c r="Z4378" i="1" s="1"/>
  <c r="D3502" i="1"/>
  <c r="AU3550" i="1"/>
  <c r="AU4475" i="1" s="1"/>
  <c r="Z3394" i="1"/>
  <c r="Z4319" i="1" s="1"/>
  <c r="M3437" i="1"/>
  <c r="AS3521" i="1"/>
  <c r="AS4446" i="1" s="1"/>
  <c r="AJ3537" i="1"/>
  <c r="AJ4462" i="1" s="1"/>
  <c r="AF3481" i="1"/>
  <c r="AF4406" i="1" s="1"/>
  <c r="J3400" i="1"/>
  <c r="G3579" i="1"/>
  <c r="AI3493" i="1"/>
  <c r="AI4418" i="1" s="1"/>
  <c r="AC3575" i="1"/>
  <c r="AC4500" i="1" s="1"/>
  <c r="E3528" i="1"/>
  <c r="AZ3377" i="1"/>
  <c r="AZ4302" i="1" s="1"/>
  <c r="AI3423" i="1"/>
  <c r="AI4348" i="1" s="1"/>
  <c r="N3518" i="1"/>
  <c r="K3419" i="1"/>
  <c r="BC3393" i="1"/>
  <c r="BC4318" i="1" s="1"/>
  <c r="AW3387" i="1"/>
  <c r="AW4312" i="1" s="1"/>
  <c r="AP3373" i="1"/>
  <c r="AP4298" i="1" s="1"/>
  <c r="Z3484" i="1"/>
  <c r="Z4409" i="1" s="1"/>
  <c r="J3483" i="1"/>
  <c r="AZ3537" i="1"/>
  <c r="AZ4462" i="1" s="1"/>
  <c r="AS3536" i="1"/>
  <c r="AS4461" i="1" s="1"/>
  <c r="AN3491" i="1"/>
  <c r="AN4416" i="1" s="1"/>
  <c r="AK3513" i="1"/>
  <c r="AK4438" i="1" s="1"/>
  <c r="AG3483" i="1"/>
  <c r="AG4408" i="1" s="1"/>
  <c r="AB3558" i="1"/>
  <c r="AB4483" i="1" s="1"/>
  <c r="F3380" i="1"/>
  <c r="AZ3359" i="1"/>
  <c r="AZ4284" i="1" s="1"/>
  <c r="O3407" i="1"/>
  <c r="Q3575" i="1"/>
  <c r="I3369" i="1"/>
  <c r="BE3415" i="1"/>
  <c r="BE4340" i="1" s="1"/>
  <c r="G3368" i="1"/>
  <c r="P3400" i="1"/>
  <c r="D3546" i="1"/>
  <c r="S3372" i="1"/>
  <c r="AS3477" i="1"/>
  <c r="AS4402" i="1" s="1"/>
  <c r="AO3531" i="1"/>
  <c r="AO4456" i="1" s="1"/>
  <c r="J3539" i="1"/>
  <c r="H3371" i="1"/>
  <c r="L3483" i="1"/>
  <c r="AU3554" i="1"/>
  <c r="AU4479" i="1" s="1"/>
  <c r="N3464" i="1"/>
  <c r="AN3366" i="1"/>
  <c r="AN4291" i="1" s="1"/>
  <c r="T3539" i="1"/>
  <c r="AN3502" i="1"/>
  <c r="AN4427" i="1" s="1"/>
  <c r="AN3440" i="1"/>
  <c r="AN4365" i="1" s="1"/>
  <c r="AY3393" i="1"/>
  <c r="AY4318" i="1" s="1"/>
  <c r="AK3576" i="1"/>
  <c r="AK4501" i="1" s="1"/>
  <c r="E3425" i="1"/>
  <c r="AE3570" i="1"/>
  <c r="AE4495" i="1" s="1"/>
  <c r="G3396" i="1"/>
  <c r="AE3447" i="1"/>
  <c r="AE4372" i="1" s="1"/>
  <c r="AI3445" i="1"/>
  <c r="AI4370" i="1" s="1"/>
  <c r="AT3392" i="1"/>
  <c r="AT4317" i="1" s="1"/>
  <c r="AG3378" i="1"/>
  <c r="AG4303" i="1" s="1"/>
  <c r="AD3563" i="1"/>
  <c r="AD4488" i="1" s="1"/>
  <c r="AR3388" i="1"/>
  <c r="AR4313" i="1" s="1"/>
  <c r="AS3470" i="1"/>
  <c r="AS4395" i="1" s="1"/>
  <c r="Y3513" i="1"/>
  <c r="Y4438" i="1" s="1"/>
  <c r="X3364" i="1"/>
  <c r="X4289" i="1" s="1"/>
  <c r="K3495" i="1"/>
  <c r="AE3568" i="1"/>
  <c r="AE4493" i="1" s="1"/>
  <c r="G3476" i="1"/>
  <c r="AM3540" i="1"/>
  <c r="AM4465" i="1" s="1"/>
  <c r="Y3401" i="1"/>
  <c r="Y4326" i="1" s="1"/>
  <c r="S3506" i="1"/>
  <c r="AH3492" i="1"/>
  <c r="AH4417" i="1" s="1"/>
  <c r="Q3404" i="1"/>
  <c r="BC3417" i="1"/>
  <c r="BC4342" i="1" s="1"/>
  <c r="AL3575" i="1"/>
  <c r="AL4500" i="1" s="1"/>
  <c r="AF3562" i="1"/>
  <c r="AF4487" i="1" s="1"/>
  <c r="AK3581" i="1"/>
  <c r="AK4506" i="1" s="1"/>
  <c r="AH3412" i="1"/>
  <c r="AH4337" i="1" s="1"/>
  <c r="F3461" i="1"/>
  <c r="W3498" i="1"/>
  <c r="W4423" i="1" s="1"/>
  <c r="AX3377" i="1"/>
  <c r="AX4302" i="1" s="1"/>
  <c r="AF3373" i="1"/>
  <c r="AF4298" i="1" s="1"/>
  <c r="BE3400" i="1"/>
  <c r="BE4325" i="1" s="1"/>
  <c r="G3478" i="1"/>
  <c r="AB3443" i="1"/>
  <c r="AB4368" i="1" s="1"/>
  <c r="O3480" i="1"/>
  <c r="M3488" i="1"/>
  <c r="X3382" i="1"/>
  <c r="X4307" i="1" s="1"/>
  <c r="BD3538" i="1"/>
  <c r="BD4463" i="1" s="1"/>
  <c r="Y3436" i="1"/>
  <c r="Y4361" i="1" s="1"/>
  <c r="AM3443" i="1"/>
  <c r="AM4368" i="1" s="1"/>
  <c r="F3441" i="1"/>
  <c r="AG3376" i="1"/>
  <c r="AG4301" i="1" s="1"/>
  <c r="N3497" i="1"/>
  <c r="BC3414" i="1"/>
  <c r="BC4339" i="1" s="1"/>
  <c r="X3430" i="1"/>
  <c r="X4355" i="1" s="1"/>
  <c r="U3522" i="1"/>
  <c r="O3467" i="1"/>
  <c r="AB3374" i="1"/>
  <c r="AB4299" i="1" s="1"/>
  <c r="H3442" i="1"/>
  <c r="W3359" i="1"/>
  <c r="W4284" i="1" s="1"/>
  <c r="T3476" i="1"/>
  <c r="N3548" i="1"/>
  <c r="M3543" i="1"/>
  <c r="AR3572" i="1"/>
  <c r="AR4497" i="1" s="1"/>
  <c r="S3511" i="1"/>
  <c r="AU3563" i="1"/>
  <c r="AU4488" i="1" s="1"/>
  <c r="BE3437" i="1"/>
  <c r="BE4362" i="1" s="1"/>
  <c r="AV3378" i="1"/>
  <c r="AV4303" i="1" s="1"/>
  <c r="BF3560" i="1"/>
  <c r="BF4485" i="1" s="1"/>
  <c r="AL3464" i="1"/>
  <c r="AL4389" i="1" s="1"/>
  <c r="AA3374" i="1"/>
  <c r="AA4299" i="1" s="1"/>
  <c r="AG3533" i="1"/>
  <c r="AG4458" i="1" s="1"/>
  <c r="H3388" i="1"/>
  <c r="H3423" i="1"/>
  <c r="AE3394" i="1"/>
  <c r="AE4319" i="1" s="1"/>
  <c r="BA3465" i="1"/>
  <c r="BA4390" i="1" s="1"/>
  <c r="AH3512" i="1"/>
  <c r="AH4437" i="1" s="1"/>
  <c r="AN3506" i="1"/>
  <c r="AN4431" i="1" s="1"/>
  <c r="AA3433" i="1"/>
  <c r="AA4358" i="1" s="1"/>
  <c r="W3426" i="1"/>
  <c r="W4351" i="1" s="1"/>
  <c r="Q3539" i="1"/>
  <c r="AL3425" i="1"/>
  <c r="AL4350" i="1" s="1"/>
  <c r="AY3477" i="1"/>
  <c r="AY4402" i="1" s="1"/>
  <c r="AQ3455" i="1"/>
  <c r="AQ4380" i="1" s="1"/>
  <c r="AF3415" i="1"/>
  <c r="AF4340" i="1" s="1"/>
  <c r="BB3531" i="1"/>
  <c r="BB4456" i="1" s="1"/>
  <c r="AJ3519" i="1"/>
  <c r="AJ4444" i="1" s="1"/>
  <c r="M3446" i="1"/>
  <c r="AZ3557" i="1"/>
  <c r="AZ4482" i="1" s="1"/>
  <c r="AK3380" i="1"/>
  <c r="AK4305" i="1" s="1"/>
  <c r="AJ3465" i="1"/>
  <c r="AJ4390" i="1" s="1"/>
  <c r="H3396" i="1"/>
  <c r="AW3525" i="1"/>
  <c r="AW4450" i="1" s="1"/>
  <c r="AF3503" i="1"/>
  <c r="AF4428" i="1" s="1"/>
  <c r="U3564" i="1"/>
  <c r="R3550" i="1"/>
  <c r="E3437" i="1"/>
  <c r="Q3411" i="1"/>
  <c r="M3505" i="1"/>
  <c r="V3575" i="1"/>
  <c r="U3508" i="1"/>
  <c r="E3476" i="1"/>
  <c r="AM3504" i="1"/>
  <c r="AM4429" i="1" s="1"/>
  <c r="AN3559" i="1"/>
  <c r="AN4484" i="1" s="1"/>
  <c r="AB3537" i="1"/>
  <c r="AB4462" i="1" s="1"/>
  <c r="AZ3436" i="1"/>
  <c r="AZ4361" i="1" s="1"/>
  <c r="N3575" i="1"/>
  <c r="AQ3543" i="1"/>
  <c r="AQ4468" i="1" s="1"/>
  <c r="K3494" i="1"/>
  <c r="P3531" i="1"/>
  <c r="AJ3424" i="1"/>
  <c r="AJ4349" i="1" s="1"/>
  <c r="AL3462" i="1"/>
  <c r="AL4387" i="1" s="1"/>
  <c r="AN3546" i="1"/>
  <c r="AN4471" i="1" s="1"/>
  <c r="P3362" i="1"/>
  <c r="AO3464" i="1"/>
  <c r="AO4389" i="1" s="1"/>
  <c r="Y3360" i="1"/>
  <c r="Y4285" i="1" s="1"/>
  <c r="AZ3500" i="1"/>
  <c r="AZ4425" i="1" s="1"/>
  <c r="P3475" i="1"/>
  <c r="AP3561" i="1"/>
  <c r="AP4486" i="1" s="1"/>
  <c r="Y3399" i="1"/>
  <c r="Y4324" i="1" s="1"/>
  <c r="AU3476" i="1"/>
  <c r="AU4401" i="1" s="1"/>
  <c r="AQ3457" i="1"/>
  <c r="AQ4382" i="1" s="1"/>
  <c r="I3527" i="1"/>
  <c r="AX3470" i="1"/>
  <c r="AX4395" i="1" s="1"/>
  <c r="AM3577" i="1"/>
  <c r="AM4502" i="1" s="1"/>
  <c r="BB3550" i="1"/>
  <c r="BB4475" i="1" s="1"/>
  <c r="BA3577" i="1"/>
  <c r="BA4502" i="1" s="1"/>
  <c r="Y3430" i="1"/>
  <c r="Y4355" i="1" s="1"/>
  <c r="G3419" i="1"/>
  <c r="X3565" i="1"/>
  <c r="X4490" i="1" s="1"/>
  <c r="F3481" i="1"/>
  <c r="AE3512" i="1"/>
  <c r="AE4437" i="1" s="1"/>
  <c r="K3396" i="1"/>
  <c r="BA3484" i="1"/>
  <c r="BA4409" i="1" s="1"/>
  <c r="AK3424" i="1"/>
  <c r="AK4349" i="1" s="1"/>
  <c r="BC3412" i="1"/>
  <c r="BC4337" i="1" s="1"/>
  <c r="BB3431" i="1"/>
  <c r="BB4356" i="1" s="1"/>
  <c r="G3550" i="1"/>
  <c r="M3477" i="1"/>
  <c r="X3480" i="1"/>
  <c r="X4405" i="1" s="1"/>
  <c r="AJ3538" i="1"/>
  <c r="AJ4463" i="1" s="1"/>
  <c r="T3522" i="1"/>
  <c r="AU3377" i="1"/>
  <c r="AU4302" i="1" s="1"/>
  <c r="BC3537" i="1"/>
  <c r="BC4462" i="1" s="1"/>
  <c r="AI3536" i="1"/>
  <c r="AI4461" i="1" s="1"/>
  <c r="L3390" i="1"/>
  <c r="AP3452" i="1"/>
  <c r="AP4377" i="1" s="1"/>
  <c r="W3503" i="1"/>
  <c r="W4428" i="1" s="1"/>
  <c r="T3375" i="1"/>
  <c r="AY3436" i="1"/>
  <c r="AY4361" i="1" s="1"/>
  <c r="AP3432" i="1"/>
  <c r="AP4357" i="1" s="1"/>
  <c r="AX3385" i="1"/>
  <c r="AX4310" i="1" s="1"/>
  <c r="AN3447" i="1"/>
  <c r="AN4372" i="1" s="1"/>
  <c r="AQ3362" i="1"/>
  <c r="AQ4287" i="1" s="1"/>
  <c r="T3403" i="1"/>
  <c r="AO3364" i="1"/>
  <c r="AO4289" i="1" s="1"/>
  <c r="O3559" i="1"/>
  <c r="AT3431" i="1"/>
  <c r="AT4356" i="1" s="1"/>
  <c r="AQ3533" i="1"/>
  <c r="AQ4458" i="1" s="1"/>
  <c r="AR3560" i="1"/>
  <c r="AR4485" i="1" s="1"/>
  <c r="AX3548" i="1"/>
  <c r="AX4473" i="1" s="1"/>
  <c r="BF3515" i="1"/>
  <c r="BF4440" i="1" s="1"/>
  <c r="AE3434" i="1"/>
  <c r="AE4359" i="1" s="1"/>
  <c r="AD3535" i="1"/>
  <c r="AD4460" i="1" s="1"/>
  <c r="Y3477" i="1"/>
  <c r="Y4402" i="1" s="1"/>
  <c r="J3512" i="1"/>
  <c r="X3452" i="1"/>
  <c r="X4377" i="1" s="1"/>
  <c r="BC3561" i="1"/>
  <c r="BC4486" i="1" s="1"/>
  <c r="V3538" i="1"/>
  <c r="AR3412" i="1"/>
  <c r="AR4337" i="1" s="1"/>
  <c r="J3460" i="1"/>
  <c r="T3562" i="1"/>
  <c r="AH3563" i="1"/>
  <c r="AH4488" i="1" s="1"/>
  <c r="AK3522" i="1"/>
  <c r="AK4447" i="1" s="1"/>
  <c r="AB3415" i="1"/>
  <c r="AB4340" i="1" s="1"/>
  <c r="N3431" i="1"/>
  <c r="M3573" i="1"/>
  <c r="Y3535" i="1"/>
  <c r="Y4460" i="1" s="1"/>
  <c r="AL3578" i="1"/>
  <c r="AL4503" i="1" s="1"/>
  <c r="H3535" i="1"/>
  <c r="K3538" i="1"/>
  <c r="AW3547" i="1"/>
  <c r="AW4472" i="1" s="1"/>
  <c r="H3449" i="1"/>
  <c r="J3396" i="1"/>
  <c r="S3510" i="1"/>
  <c r="AO3467" i="1"/>
  <c r="AO4392" i="1" s="1"/>
  <c r="F3552" i="1"/>
  <c r="AE3382" i="1"/>
  <c r="AE4307" i="1" s="1"/>
  <c r="BE3394" i="1"/>
  <c r="BE4319" i="1" s="1"/>
  <c r="AD3569" i="1"/>
  <c r="AD4494" i="1" s="1"/>
  <c r="Z3371" i="1"/>
  <c r="Z4296" i="1" s="1"/>
  <c r="J3472" i="1"/>
  <c r="AV3568" i="1"/>
  <c r="AV4493" i="1" s="1"/>
  <c r="AX3450" i="1"/>
  <c r="AX4375" i="1" s="1"/>
  <c r="AL3501" i="1"/>
  <c r="AL4426" i="1" s="1"/>
  <c r="W3545" i="1"/>
  <c r="W4470" i="1" s="1"/>
  <c r="AW3500" i="1"/>
  <c r="AW4425" i="1" s="1"/>
  <c r="M3484" i="1"/>
  <c r="U3512" i="1"/>
  <c r="AL3448" i="1"/>
  <c r="AL4373" i="1" s="1"/>
  <c r="AS3489" i="1"/>
  <c r="AS4414" i="1" s="1"/>
  <c r="F3357" i="1"/>
  <c r="AZ3392" i="1"/>
  <c r="AZ4317" i="1" s="1"/>
  <c r="AJ3441" i="1"/>
  <c r="AJ4366" i="1" s="1"/>
  <c r="K3384" i="1"/>
  <c r="H3525" i="1"/>
  <c r="AC3407" i="1"/>
  <c r="AC4332" i="1" s="1"/>
  <c r="AW3546" i="1"/>
  <c r="AW4471" i="1" s="1"/>
  <c r="BF3410" i="1"/>
  <c r="BF4335" i="1" s="1"/>
  <c r="Y3443" i="1"/>
  <c r="Y4368" i="1" s="1"/>
  <c r="AP3469" i="1"/>
  <c r="AP4394" i="1" s="1"/>
  <c r="T3435" i="1"/>
  <c r="AN3558" i="1"/>
  <c r="AN4483" i="1" s="1"/>
  <c r="U3426" i="1"/>
  <c r="AX3389" i="1"/>
  <c r="AX4314" i="1" s="1"/>
  <c r="W3435" i="1"/>
  <c r="W4360" i="1" s="1"/>
  <c r="AG3560" i="1"/>
  <c r="AG4485" i="1" s="1"/>
  <c r="F3386" i="1"/>
  <c r="AM3544" i="1"/>
  <c r="AM4469" i="1" s="1"/>
  <c r="AF3423" i="1"/>
  <c r="AF4348" i="1" s="1"/>
  <c r="F3555" i="1"/>
  <c r="Q3497" i="1"/>
  <c r="AA3556" i="1"/>
  <c r="AA4481" i="1" s="1"/>
  <c r="AY3552" i="1"/>
  <c r="AY4477" i="1" s="1"/>
  <c r="AY3559" i="1"/>
  <c r="AY4484" i="1" s="1"/>
  <c r="S3411" i="1"/>
  <c r="I3515" i="1"/>
  <c r="AR3576" i="1"/>
  <c r="AR4501" i="1" s="1"/>
  <c r="AL3498" i="1"/>
  <c r="AL4423" i="1" s="1"/>
  <c r="AA3513" i="1"/>
  <c r="AA4438" i="1" s="1"/>
  <c r="AP3530" i="1"/>
  <c r="AP4455" i="1" s="1"/>
  <c r="AP3416" i="1"/>
  <c r="AP4341" i="1" s="1"/>
  <c r="AU3543" i="1"/>
  <c r="AU4468" i="1" s="1"/>
  <c r="AR3554" i="1"/>
  <c r="AR4479" i="1" s="1"/>
  <c r="AI3485" i="1"/>
  <c r="AI4410" i="1" s="1"/>
  <c r="AZ3515" i="1"/>
  <c r="AZ4440" i="1" s="1"/>
  <c r="AA3388" i="1"/>
  <c r="AA4313" i="1" s="1"/>
  <c r="AR3481" i="1"/>
  <c r="AR4406" i="1" s="1"/>
  <c r="W3543" i="1"/>
  <c r="W4468" i="1" s="1"/>
  <c r="N3370" i="1"/>
  <c r="V3448" i="1"/>
  <c r="V3424" i="1"/>
  <c r="E3359" i="1"/>
  <c r="AM3378" i="1"/>
  <c r="AM4303" i="1" s="1"/>
  <c r="AZ3482" i="1"/>
  <c r="AZ4407" i="1" s="1"/>
  <c r="G3516" i="1"/>
  <c r="AG3554" i="1"/>
  <c r="AG4479" i="1" s="1"/>
  <c r="AB3459" i="1"/>
  <c r="AB4384" i="1" s="1"/>
  <c r="AJ3507" i="1"/>
  <c r="AJ4432" i="1" s="1"/>
  <c r="AW3562" i="1"/>
  <c r="AW4487" i="1" s="1"/>
  <c r="AS3546" i="1"/>
  <c r="AS4471" i="1" s="1"/>
  <c r="AS3438" i="1"/>
  <c r="AS4363" i="1" s="1"/>
  <c r="W3439" i="1"/>
  <c r="W4364" i="1" s="1"/>
  <c r="BD3371" i="1"/>
  <c r="BD4296" i="1" s="1"/>
  <c r="AC3472" i="1"/>
  <c r="AC4397" i="1" s="1"/>
  <c r="G3524" i="1"/>
  <c r="AZ3455" i="1"/>
  <c r="AZ4380" i="1" s="1"/>
  <c r="AB3429" i="1"/>
  <c r="AB4354" i="1" s="1"/>
  <c r="P3527" i="1"/>
  <c r="AW3384" i="1"/>
  <c r="AW4309" i="1" s="1"/>
  <c r="BE3442" i="1"/>
  <c r="BE4367" i="1" s="1"/>
  <c r="V3503" i="1"/>
  <c r="V3482" i="1"/>
  <c r="AK3500" i="1"/>
  <c r="AK4425" i="1" s="1"/>
  <c r="J3451" i="1"/>
  <c r="M3384" i="1"/>
  <c r="AZ3514" i="1"/>
  <c r="AZ4439" i="1" s="1"/>
  <c r="P3562" i="1"/>
  <c r="N3369" i="1"/>
  <c r="AI3402" i="1"/>
  <c r="AI4327" i="1" s="1"/>
  <c r="AU3512" i="1"/>
  <c r="AU4437" i="1" s="1"/>
  <c r="AQ3559" i="1"/>
  <c r="AQ4484" i="1" s="1"/>
  <c r="AB3406" i="1"/>
  <c r="AB4331" i="1" s="1"/>
  <c r="BF3436" i="1"/>
  <c r="BF4361" i="1" s="1"/>
  <c r="BB3434" i="1"/>
  <c r="BB4359" i="1" s="1"/>
  <c r="AA3368" i="1"/>
  <c r="AA4293" i="1" s="1"/>
  <c r="U3519" i="1"/>
  <c r="L3450" i="1"/>
  <c r="H3560" i="1"/>
  <c r="BC3449" i="1"/>
  <c r="BC4374" i="1" s="1"/>
  <c r="AU3549" i="1"/>
  <c r="AU4474" i="1" s="1"/>
  <c r="N3445" i="1"/>
  <c r="E3513" i="1"/>
  <c r="S3575" i="1"/>
  <c r="Y3569" i="1"/>
  <c r="Y4494" i="1" s="1"/>
  <c r="X3562" i="1"/>
  <c r="X4487" i="1" s="1"/>
  <c r="J3411" i="1"/>
  <c r="K3542" i="1"/>
  <c r="AF3538" i="1"/>
  <c r="AF4463" i="1" s="1"/>
  <c r="R3566" i="1"/>
  <c r="K3448" i="1"/>
  <c r="F3575" i="1"/>
  <c r="V3488" i="1"/>
  <c r="AX3545" i="1"/>
  <c r="AX4470" i="1" s="1"/>
  <c r="AM3440" i="1"/>
  <c r="AM4365" i="1" s="1"/>
  <c r="BB3474" i="1"/>
  <c r="BB4399" i="1" s="1"/>
  <c r="Q3408" i="1"/>
  <c r="G3518" i="1"/>
  <c r="AC3475" i="1"/>
  <c r="AC4400" i="1" s="1"/>
  <c r="AJ3387" i="1"/>
  <c r="AJ4312" i="1" s="1"/>
  <c r="W3396" i="1"/>
  <c r="W4321" i="1" s="1"/>
  <c r="BC3581" i="1"/>
  <c r="BC4506" i="1" s="1"/>
  <c r="U3557" i="1"/>
  <c r="AY3432" i="1"/>
  <c r="AY4357" i="1" s="1"/>
  <c r="V3372" i="1"/>
  <c r="AX3452" i="1"/>
  <c r="AX4377" i="1" s="1"/>
  <c r="Z3375" i="1"/>
  <c r="Z4300" i="1" s="1"/>
  <c r="V3419" i="1"/>
  <c r="R3524" i="1"/>
  <c r="Z3361" i="1"/>
  <c r="Z4286" i="1" s="1"/>
  <c r="K3536" i="1"/>
  <c r="AA3451" i="1"/>
  <c r="AA4376" i="1" s="1"/>
  <c r="AB3549" i="1"/>
  <c r="AB4474" i="1" s="1"/>
  <c r="AF3408" i="1"/>
  <c r="AF4333" i="1" s="1"/>
  <c r="BF3371" i="1"/>
  <c r="BF4296" i="1" s="1"/>
  <c r="BD3485" i="1"/>
  <c r="BD4410" i="1" s="1"/>
  <c r="V3390" i="1"/>
  <c r="T3501" i="1"/>
  <c r="Q3364" i="1"/>
  <c r="AV3421" i="1"/>
  <c r="AV4346" i="1" s="1"/>
  <c r="AN3560" i="1"/>
  <c r="AN4485" i="1" s="1"/>
  <c r="G3515" i="1"/>
  <c r="X3418" i="1"/>
  <c r="X4343" i="1" s="1"/>
  <c r="AY3423" i="1"/>
  <c r="AY4348" i="1" s="1"/>
  <c r="AK3411" i="1"/>
  <c r="AK4336" i="1" s="1"/>
  <c r="F3423" i="1"/>
  <c r="U3580" i="1"/>
  <c r="AB3505" i="1"/>
  <c r="AB4430" i="1" s="1"/>
  <c r="BF3508" i="1"/>
  <c r="BF4433" i="1" s="1"/>
  <c r="AP3501" i="1"/>
  <c r="AP4426" i="1" s="1"/>
  <c r="AH3381" i="1"/>
  <c r="AH4306" i="1" s="1"/>
  <c r="V3527" i="1"/>
  <c r="AI3358" i="1"/>
  <c r="AI4283" i="1" s="1"/>
  <c r="AP3564" i="1"/>
  <c r="AP4489" i="1" s="1"/>
  <c r="E3544" i="1"/>
  <c r="BE3383" i="1"/>
  <c r="BE4308" i="1" s="1"/>
  <c r="AY3387" i="1"/>
  <c r="AY4312" i="1" s="1"/>
  <c r="BB3484" i="1"/>
  <c r="BB4409" i="1" s="1"/>
  <c r="AM3500" i="1"/>
  <c r="AM4425" i="1" s="1"/>
  <c r="AR3506" i="1"/>
  <c r="AR4431" i="1" s="1"/>
  <c r="F3477" i="1"/>
  <c r="Q3374" i="1"/>
  <c r="AP3415" i="1"/>
  <c r="AP4340" i="1" s="1"/>
  <c r="AO3396" i="1"/>
  <c r="AO4321" i="1" s="1"/>
  <c r="P3573" i="1"/>
  <c r="AL3503" i="1"/>
  <c r="AL4428" i="1" s="1"/>
  <c r="AG3399" i="1"/>
  <c r="AG4324" i="1" s="1"/>
  <c r="H3478" i="1"/>
  <c r="AG3379" i="1"/>
  <c r="AG4304" i="1" s="1"/>
  <c r="U3402" i="1"/>
  <c r="I3561" i="1"/>
  <c r="AF3387" i="1"/>
  <c r="AF4312" i="1" s="1"/>
  <c r="AB3465" i="1"/>
  <c r="AB4390" i="1" s="1"/>
  <c r="AJ3423" i="1"/>
  <c r="AJ4348" i="1" s="1"/>
  <c r="AU3426" i="1"/>
  <c r="AU4351" i="1" s="1"/>
  <c r="AZ3426" i="1"/>
  <c r="AZ4351" i="1" s="1"/>
  <c r="H3421" i="1"/>
  <c r="AG3514" i="1"/>
  <c r="AG4439" i="1" s="1"/>
  <c r="J3386" i="1"/>
  <c r="L3513" i="1"/>
  <c r="AR3529" i="1"/>
  <c r="AR4454" i="1" s="1"/>
  <c r="AX3451" i="1"/>
  <c r="AX4376" i="1" s="1"/>
  <c r="BF3417" i="1"/>
  <c r="BF4342" i="1" s="1"/>
  <c r="V3411" i="1"/>
  <c r="AQ3565" i="1"/>
  <c r="AQ4490" i="1" s="1"/>
  <c r="S3417" i="1"/>
  <c r="Y3485" i="1"/>
  <c r="Y4410" i="1" s="1"/>
  <c r="AI3464" i="1"/>
  <c r="AI4389" i="1" s="1"/>
  <c r="G3564" i="1"/>
  <c r="AK3357" i="1"/>
  <c r="AK4282" i="1" s="1"/>
  <c r="K3407" i="1"/>
  <c r="X3568" i="1"/>
  <c r="X4493" i="1" s="1"/>
  <c r="F3465" i="1"/>
  <c r="BF3470" i="1"/>
  <c r="BF4395" i="1" s="1"/>
  <c r="AD3544" i="1"/>
  <c r="AD4469" i="1" s="1"/>
  <c r="H3512" i="1"/>
  <c r="AQ3363" i="1"/>
  <c r="AQ4288" i="1" s="1"/>
  <c r="E3402" i="1"/>
  <c r="AD3376" i="1"/>
  <c r="AD4301" i="1" s="1"/>
  <c r="G3555" i="1"/>
  <c r="Z3568" i="1"/>
  <c r="Z4493" i="1" s="1"/>
  <c r="AA3481" i="1"/>
  <c r="AA4406" i="1" s="1"/>
  <c r="Y3560" i="1"/>
  <c r="Y4485" i="1" s="1"/>
  <c r="AW3366" i="1"/>
  <c r="AW4291" i="1" s="1"/>
  <c r="O3510" i="1"/>
  <c r="BC3419" i="1"/>
  <c r="BC4344" i="1" s="1"/>
  <c r="W3383" i="1"/>
  <c r="W4308" i="1" s="1"/>
  <c r="D3420" i="1"/>
  <c r="AV3546" i="1"/>
  <c r="AV4471" i="1" s="1"/>
  <c r="AL3363" i="1"/>
  <c r="AL4288" i="1" s="1"/>
  <c r="AY3548" i="1"/>
  <c r="AY4473" i="1" s="1"/>
  <c r="N3436" i="1"/>
  <c r="Z3547" i="1"/>
  <c r="Z4472" i="1" s="1"/>
  <c r="AA3554" i="1"/>
  <c r="AA4479" i="1" s="1"/>
  <c r="AC3426" i="1"/>
  <c r="AC4351" i="1" s="1"/>
  <c r="BD3362" i="1"/>
  <c r="BD4287" i="1" s="1"/>
  <c r="J3356" i="1"/>
  <c r="L3467" i="1"/>
  <c r="AS3543" i="1"/>
  <c r="AS4468" i="1" s="1"/>
  <c r="D3560" i="1"/>
  <c r="AP3383" i="1"/>
  <c r="AP4308" i="1" s="1"/>
  <c r="U3423" i="1"/>
  <c r="AH3493" i="1"/>
  <c r="AH4418" i="1" s="1"/>
  <c r="O3516" i="1"/>
  <c r="BC3379" i="1"/>
  <c r="BC4304" i="1" s="1"/>
  <c r="Y3490" i="1"/>
  <c r="Y4415" i="1" s="1"/>
  <c r="AX3446" i="1"/>
  <c r="AX4371" i="1" s="1"/>
  <c r="AN3484" i="1"/>
  <c r="AN4409" i="1" s="1"/>
  <c r="O3465" i="1"/>
  <c r="AH3533" i="1"/>
  <c r="AH4458" i="1" s="1"/>
  <c r="Y3440" i="1"/>
  <c r="Y4365" i="1" s="1"/>
  <c r="AL3502" i="1"/>
  <c r="AL4427" i="1" s="1"/>
  <c r="Y3356" i="1"/>
  <c r="Y4281" i="1" s="1"/>
  <c r="AD3493" i="1"/>
  <c r="AD4418" i="1" s="1"/>
  <c r="S3476" i="1"/>
  <c r="BF3506" i="1"/>
  <c r="BF4431" i="1" s="1"/>
  <c r="AB3538" i="1"/>
  <c r="AB4463" i="1" s="1"/>
  <c r="AU3457" i="1"/>
  <c r="AU4382" i="1" s="1"/>
  <c r="W3490" i="1"/>
  <c r="W4415" i="1" s="1"/>
  <c r="AE3441" i="1"/>
  <c r="AE4366" i="1" s="1"/>
  <c r="P3509" i="1"/>
  <c r="AO3389" i="1"/>
  <c r="AO4314" i="1" s="1"/>
  <c r="D3430" i="1"/>
  <c r="BB3540" i="1"/>
  <c r="BB4465" i="1" s="1"/>
  <c r="AR3385" i="1"/>
  <c r="AR4310" i="1" s="1"/>
  <c r="AO3490" i="1"/>
  <c r="AO4415" i="1" s="1"/>
  <c r="AL3455" i="1"/>
  <c r="AL4380" i="1" s="1"/>
  <c r="T3436" i="1"/>
  <c r="AS3483" i="1"/>
  <c r="AS4408" i="1" s="1"/>
  <c r="AT3461" i="1"/>
  <c r="AT4386" i="1" s="1"/>
  <c r="AU3502" i="1"/>
  <c r="AU4427" i="1" s="1"/>
  <c r="M3369" i="1"/>
  <c r="BE3550" i="1"/>
  <c r="BE4475" i="1" s="1"/>
  <c r="G3572" i="1"/>
  <c r="AP3357" i="1"/>
  <c r="AP4282" i="1" s="1"/>
  <c r="L3357" i="1"/>
  <c r="M3574" i="1"/>
  <c r="BD3376" i="1"/>
  <c r="BD4301" i="1" s="1"/>
  <c r="R3452" i="1"/>
  <c r="AM3494" i="1"/>
  <c r="AM4419" i="1" s="1"/>
  <c r="V3402" i="1"/>
  <c r="AK3474" i="1"/>
  <c r="AK4399" i="1" s="1"/>
  <c r="AX3505" i="1"/>
  <c r="AX4430" i="1" s="1"/>
  <c r="AW3395" i="1"/>
  <c r="AW4320" i="1" s="1"/>
  <c r="E3534" i="1"/>
  <c r="J3368" i="1"/>
  <c r="BD3524" i="1"/>
  <c r="BD4449" i="1" s="1"/>
  <c r="BE3366" i="1"/>
  <c r="BE4291" i="1" s="1"/>
  <c r="AS3540" i="1"/>
  <c r="AS4465" i="1" s="1"/>
  <c r="BF3569" i="1"/>
  <c r="BF4494" i="1" s="1"/>
  <c r="X3384" i="1"/>
  <c r="X4309" i="1" s="1"/>
  <c r="O3462" i="1"/>
  <c r="Z3433" i="1"/>
  <c r="Z4358" i="1" s="1"/>
  <c r="AD3526" i="1"/>
  <c r="AD4451" i="1" s="1"/>
  <c r="F3371" i="1"/>
  <c r="AM3465" i="1"/>
  <c r="AM4390" i="1" s="1"/>
  <c r="AU3387" i="1"/>
  <c r="AU4312" i="1" s="1"/>
  <c r="AF3461" i="1"/>
  <c r="AF4386" i="1" s="1"/>
  <c r="I3542" i="1"/>
  <c r="AS3538" i="1"/>
  <c r="AS4463" i="1" s="1"/>
  <c r="AG3499" i="1"/>
  <c r="AG4424" i="1" s="1"/>
  <c r="X3514" i="1"/>
  <c r="X4439" i="1" s="1"/>
  <c r="AC3387" i="1"/>
  <c r="AC4312" i="1" s="1"/>
  <c r="AV3439" i="1"/>
  <c r="AV4364" i="1" s="1"/>
  <c r="BC3524" i="1"/>
  <c r="BC4449" i="1" s="1"/>
  <c r="BB3379" i="1"/>
  <c r="BB4304" i="1" s="1"/>
  <c r="AW3465" i="1"/>
  <c r="AW4390" i="1" s="1"/>
  <c r="L3389" i="1"/>
  <c r="R3362" i="1"/>
  <c r="J3474" i="1"/>
  <c r="D3377" i="1"/>
  <c r="AG3512" i="1"/>
  <c r="AG4437" i="1" s="1"/>
  <c r="AO3415" i="1"/>
  <c r="AO4340" i="1" s="1"/>
  <c r="H3530" i="1"/>
  <c r="T3552" i="1"/>
  <c r="AQ3505" i="1"/>
  <c r="AQ4430" i="1" s="1"/>
  <c r="O3581" i="1"/>
  <c r="AF3455" i="1"/>
  <c r="AF4380" i="1" s="1"/>
  <c r="AQ3576" i="1"/>
  <c r="AQ4501" i="1" s="1"/>
  <c r="AA3438" i="1"/>
  <c r="AA4363" i="1" s="1"/>
  <c r="AI3576" i="1"/>
  <c r="AI4501" i="1" s="1"/>
  <c r="Z3421" i="1"/>
  <c r="Z4346" i="1" s="1"/>
  <c r="AV3468" i="1"/>
  <c r="AV4393" i="1" s="1"/>
  <c r="AD3571" i="1"/>
  <c r="AD4496" i="1" s="1"/>
  <c r="AH3484" i="1"/>
  <c r="AH4409" i="1" s="1"/>
  <c r="AE3536" i="1"/>
  <c r="AE4461" i="1" s="1"/>
  <c r="V3370" i="1"/>
  <c r="BC3407" i="1"/>
  <c r="BC4332" i="1" s="1"/>
  <c r="AE3449" i="1"/>
  <c r="AE4374" i="1" s="1"/>
  <c r="AT3578" i="1"/>
  <c r="AT4503" i="1" s="1"/>
  <c r="J3407" i="1"/>
  <c r="AK3434" i="1"/>
  <c r="AK4359" i="1" s="1"/>
  <c r="AJ3506" i="1"/>
  <c r="AJ4431" i="1" s="1"/>
  <c r="AW3506" i="1"/>
  <c r="AW4431" i="1" s="1"/>
  <c r="AD3419" i="1"/>
  <c r="AD4344" i="1" s="1"/>
  <c r="H3406" i="1"/>
  <c r="AM3576" i="1"/>
  <c r="AM4501" i="1" s="1"/>
  <c r="U3577" i="1"/>
  <c r="AF3375" i="1"/>
  <c r="AF4300" i="1" s="1"/>
  <c r="AQ3390" i="1"/>
  <c r="AQ4315" i="1" s="1"/>
  <c r="AK3573" i="1"/>
  <c r="AK4498" i="1" s="1"/>
  <c r="AD3577" i="1"/>
  <c r="AD4502" i="1" s="1"/>
  <c r="S3459" i="1"/>
  <c r="AX3511" i="1"/>
  <c r="AX4436" i="1" s="1"/>
  <c r="AE3563" i="1"/>
  <c r="AE4488" i="1" s="1"/>
  <c r="AR3400" i="1"/>
  <c r="AR4325" i="1" s="1"/>
  <c r="L3396" i="1"/>
  <c r="G3461" i="1"/>
  <c r="Q3360" i="1"/>
  <c r="J3424" i="1"/>
  <c r="AN3515" i="1"/>
  <c r="AN4440" i="1" s="1"/>
  <c r="BB3554" i="1"/>
  <c r="BB4479" i="1" s="1"/>
  <c r="E3463" i="1"/>
  <c r="J3500" i="1"/>
  <c r="AE3412" i="1"/>
  <c r="AE4337" i="1" s="1"/>
  <c r="BB3448" i="1"/>
  <c r="BB4373" i="1" s="1"/>
  <c r="K3541" i="1"/>
  <c r="AY3441" i="1"/>
  <c r="AY4366" i="1" s="1"/>
  <c r="F3480" i="1"/>
  <c r="AD3414" i="1"/>
  <c r="AD4339" i="1" s="1"/>
  <c r="AI3415" i="1"/>
  <c r="AI4340" i="1" s="1"/>
  <c r="Q3489" i="1"/>
  <c r="BE3469" i="1"/>
  <c r="BE4394" i="1" s="1"/>
  <c r="AO3426" i="1"/>
  <c r="AO4351" i="1" s="1"/>
  <c r="G3375" i="1"/>
  <c r="Y3408" i="1"/>
  <c r="Y4333" i="1" s="1"/>
  <c r="AO3562" i="1"/>
  <c r="AO4487" i="1" s="1"/>
  <c r="L3415" i="1"/>
  <c r="AY3356" i="1"/>
  <c r="AY4281" i="1" s="1"/>
  <c r="R3542" i="1"/>
  <c r="AP3430" i="1"/>
  <c r="AP4355" i="1" s="1"/>
  <c r="O3382" i="1"/>
  <c r="AC3396" i="1"/>
  <c r="AC4321" i="1" s="1"/>
  <c r="AF3558" i="1"/>
  <c r="AF4483" i="1" s="1"/>
  <c r="BE3457" i="1"/>
  <c r="BE4382" i="1" s="1"/>
  <c r="Z3445" i="1"/>
  <c r="Z4370" i="1" s="1"/>
  <c r="BF3509" i="1"/>
  <c r="BF4434" i="1" s="1"/>
  <c r="AK3482" i="1"/>
  <c r="AK4407" i="1" s="1"/>
  <c r="AS3389" i="1"/>
  <c r="AS4314" i="1" s="1"/>
  <c r="BD3526" i="1"/>
  <c r="BD4451" i="1" s="1"/>
  <c r="Q3507" i="1"/>
  <c r="Q3568" i="1"/>
  <c r="AU3557" i="1"/>
  <c r="AU4482" i="1" s="1"/>
  <c r="H3540" i="1"/>
  <c r="AP3574" i="1"/>
  <c r="AP4499" i="1" s="1"/>
  <c r="AU3467" i="1"/>
  <c r="AU4392" i="1" s="1"/>
  <c r="AI3574" i="1"/>
  <c r="AI4499" i="1" s="1"/>
  <c r="BC3572" i="1"/>
  <c r="BC4497" i="1" s="1"/>
  <c r="N3414" i="1"/>
  <c r="BA3545" i="1"/>
  <c r="BA4470" i="1" s="1"/>
  <c r="G3415" i="1"/>
  <c r="AV3567" i="1"/>
  <c r="AV4492" i="1" s="1"/>
  <c r="AZ3400" i="1"/>
  <c r="AZ4325" i="1" s="1"/>
  <c r="F3483" i="1"/>
  <c r="H3550" i="1"/>
  <c r="AP3381" i="1"/>
  <c r="AP4306" i="1" s="1"/>
  <c r="AF3477" i="1"/>
  <c r="AF4402" i="1" s="1"/>
  <c r="AT3356" i="1"/>
  <c r="AT4281" i="1" s="1"/>
  <c r="AX3457" i="1"/>
  <c r="AX4382" i="1" s="1"/>
  <c r="AJ3569" i="1"/>
  <c r="AJ4494" i="1" s="1"/>
  <c r="U3411" i="1"/>
  <c r="N3521" i="1"/>
  <c r="T3580" i="1"/>
  <c r="AZ3480" i="1"/>
  <c r="AZ4405" i="1" s="1"/>
  <c r="W3569" i="1"/>
  <c r="W4494" i="1" s="1"/>
  <c r="Y3434" i="1"/>
  <c r="Y4359" i="1" s="1"/>
  <c r="J3390" i="1"/>
  <c r="AM3410" i="1"/>
  <c r="AM4335" i="1" s="1"/>
  <c r="AF3419" i="1"/>
  <c r="AF4344" i="1" s="1"/>
  <c r="V3524" i="1"/>
  <c r="AS3562" i="1"/>
  <c r="AS4487" i="1" s="1"/>
  <c r="AJ3412" i="1"/>
  <c r="AJ4337" i="1" s="1"/>
  <c r="J3363" i="1"/>
  <c r="AR3526" i="1"/>
  <c r="AR4451" i="1" s="1"/>
  <c r="AB3461" i="1"/>
  <c r="AB4386" i="1" s="1"/>
  <c r="AV3565" i="1"/>
  <c r="AV4490" i="1" s="1"/>
  <c r="BC3490" i="1"/>
  <c r="BC4415" i="1" s="1"/>
  <c r="X3510" i="1"/>
  <c r="X4435" i="1" s="1"/>
  <c r="AO3366" i="1"/>
  <c r="AO4291" i="1" s="1"/>
  <c r="BC3415" i="1"/>
  <c r="BC4340" i="1" s="1"/>
  <c r="G3563" i="1"/>
  <c r="AU3399" i="1"/>
  <c r="AU4324" i="1" s="1"/>
  <c r="AA3476" i="1"/>
  <c r="AA4401" i="1" s="1"/>
  <c r="BE3503" i="1"/>
  <c r="BE4428" i="1" s="1"/>
  <c r="AP3487" i="1"/>
  <c r="AP4412" i="1" s="1"/>
  <c r="N3527" i="1"/>
  <c r="AM3493" i="1"/>
  <c r="AM4418" i="1" s="1"/>
  <c r="BD3358" i="1"/>
  <c r="BD4283" i="1" s="1"/>
  <c r="AV3500" i="1"/>
  <c r="AV4425" i="1" s="1"/>
  <c r="X3489" i="1"/>
  <c r="X4414" i="1" s="1"/>
  <c r="J3467" i="1"/>
  <c r="AE3474" i="1"/>
  <c r="AE4399" i="1" s="1"/>
  <c r="BD3579" i="1"/>
  <c r="BD4504" i="1" s="1"/>
  <c r="AA3392" i="1"/>
  <c r="AA4317" i="1" s="1"/>
  <c r="H3564" i="1"/>
  <c r="K3446" i="1"/>
  <c r="AT3468" i="1"/>
  <c r="AT4393" i="1" s="1"/>
  <c r="AD3388" i="1"/>
  <c r="AD4313" i="1" s="1"/>
  <c r="O3507" i="1"/>
  <c r="AM3450" i="1"/>
  <c r="AM4375" i="1" s="1"/>
  <c r="N3573" i="1"/>
  <c r="AU3402" i="1"/>
  <c r="AU4327" i="1" s="1"/>
  <c r="AX3401" i="1"/>
  <c r="AX4326" i="1" s="1"/>
  <c r="S3543" i="1"/>
  <c r="AG3519" i="1"/>
  <c r="AG4444" i="1" s="1"/>
  <c r="AE3375" i="1"/>
  <c r="AE4300" i="1" s="1"/>
  <c r="AV3429" i="1"/>
  <c r="AV4354" i="1" s="1"/>
  <c r="AN3439" i="1"/>
  <c r="AN4364" i="1" s="1"/>
  <c r="AO3484" i="1"/>
  <c r="AO4409" i="1" s="1"/>
  <c r="AR3416" i="1"/>
  <c r="AR4341" i="1" s="1"/>
  <c r="H3370" i="1"/>
  <c r="BE3402" i="1"/>
  <c r="BE4327" i="1" s="1"/>
  <c r="AJ3388" i="1"/>
  <c r="AJ4313" i="1" s="1"/>
  <c r="AF3435" i="1"/>
  <c r="AF4360" i="1" s="1"/>
  <c r="BD3479" i="1"/>
  <c r="BD4404" i="1" s="1"/>
  <c r="N3366" i="1"/>
  <c r="N3395" i="1"/>
  <c r="T3492" i="1"/>
  <c r="AA3487" i="1"/>
  <c r="AA4412" i="1" s="1"/>
  <c r="AN3573" i="1"/>
  <c r="AN4498" i="1" s="1"/>
  <c r="X3443" i="1"/>
  <c r="X4368" i="1" s="1"/>
  <c r="Y3506" i="1"/>
  <c r="Y4431" i="1" s="1"/>
  <c r="G3406" i="1"/>
  <c r="S3561" i="1"/>
  <c r="W3421" i="1"/>
  <c r="W4346" i="1" s="1"/>
  <c r="AU3438" i="1"/>
  <c r="AU4363" i="1" s="1"/>
  <c r="R3461" i="1"/>
  <c r="I3373" i="1"/>
  <c r="Q3378" i="1"/>
  <c r="N3394" i="1"/>
  <c r="L3392" i="1"/>
  <c r="BF3502" i="1"/>
  <c r="BF4427" i="1" s="1"/>
  <c r="AB3423" i="1"/>
  <c r="AB4348" i="1" s="1"/>
  <c r="Y3417" i="1"/>
  <c r="Y4342" i="1" s="1"/>
  <c r="AV3371" i="1"/>
  <c r="AV4296" i="1" s="1"/>
  <c r="AG3539" i="1"/>
  <c r="AG4464" i="1" s="1"/>
  <c r="AO3393" i="1"/>
  <c r="AO4318" i="1" s="1"/>
  <c r="BD3537" i="1"/>
  <c r="BD4462" i="1" s="1"/>
  <c r="X3575" i="1"/>
  <c r="X4500" i="1" s="1"/>
  <c r="AS3576" i="1"/>
  <c r="AS4501" i="1" s="1"/>
  <c r="V3410" i="1"/>
  <c r="P3506" i="1"/>
  <c r="BD3549" i="1"/>
  <c r="BD4474" i="1" s="1"/>
  <c r="U3384" i="1"/>
  <c r="AW3567" i="1"/>
  <c r="AW4492" i="1" s="1"/>
  <c r="AF3407" i="1"/>
  <c r="AF4332" i="1" s="1"/>
  <c r="AT3524" i="1"/>
  <c r="AT4449" i="1" s="1"/>
  <c r="AA3367" i="1"/>
  <c r="AA4292" i="1" s="1"/>
  <c r="J3521" i="1"/>
  <c r="AI3434" i="1"/>
  <c r="AI4359" i="1" s="1"/>
  <c r="AM3560" i="1"/>
  <c r="AM4485" i="1" s="1"/>
  <c r="BB3383" i="1"/>
  <c r="BB4308" i="1" s="1"/>
  <c r="M3376" i="1"/>
  <c r="AA3501" i="1"/>
  <c r="AA4426" i="1" s="1"/>
  <c r="AA3445" i="1"/>
  <c r="AA4370" i="1" s="1"/>
  <c r="Q3392" i="1"/>
  <c r="T3412" i="1"/>
  <c r="AV3549" i="1"/>
  <c r="AV4474" i="1" s="1"/>
  <c r="BE3386" i="1"/>
  <c r="BE4311" i="1" s="1"/>
  <c r="I3538" i="1"/>
  <c r="AS3573" i="1"/>
  <c r="AS4498" i="1" s="1"/>
  <c r="AE3507" i="1"/>
  <c r="AE4432" i="1" s="1"/>
  <c r="AX3542" i="1"/>
  <c r="AX4467" i="1" s="1"/>
  <c r="E3418" i="1"/>
  <c r="AV3383" i="1"/>
  <c r="AV4308" i="1" s="1"/>
  <c r="K3506" i="1"/>
  <c r="AV3509" i="1"/>
  <c r="AV4434" i="1" s="1"/>
  <c r="AC3356" i="1"/>
  <c r="AC4281" i="1" s="1"/>
  <c r="AK3433" i="1"/>
  <c r="AK4358" i="1" s="1"/>
  <c r="W3366" i="1"/>
  <c r="W4291" i="1" s="1"/>
  <c r="M3370" i="1"/>
  <c r="M3402" i="1"/>
  <c r="AE3364" i="1"/>
  <c r="AE4289" i="1" s="1"/>
  <c r="AD3566" i="1"/>
  <c r="AD4491" i="1" s="1"/>
  <c r="AO3411" i="1"/>
  <c r="AO4336" i="1" s="1"/>
  <c r="AD3525" i="1"/>
  <c r="AD4450" i="1" s="1"/>
  <c r="AK3382" i="1"/>
  <c r="AK4307" i="1" s="1"/>
  <c r="BC3448" i="1"/>
  <c r="BC4373" i="1" s="1"/>
  <c r="AJ3566" i="1"/>
  <c r="AJ4491" i="1" s="1"/>
  <c r="T3479" i="1"/>
  <c r="AW3468" i="1"/>
  <c r="AW4393" i="1" s="1"/>
  <c r="AG3362" i="1"/>
  <c r="AG4287" i="1" s="1"/>
  <c r="P3464" i="1"/>
  <c r="AD3408" i="1"/>
  <c r="AD4333" i="1" s="1"/>
  <c r="BF3513" i="1"/>
  <c r="BF4438" i="1" s="1"/>
  <c r="BA3365" i="1"/>
  <c r="BA4290" i="1" s="1"/>
  <c r="AO3504" i="1"/>
  <c r="AO4429" i="1" s="1"/>
  <c r="M3358" i="1"/>
  <c r="M3525" i="1"/>
  <c r="BD3483" i="1"/>
  <c r="BD4408" i="1" s="1"/>
  <c r="P3377" i="1"/>
  <c r="AY3474" i="1"/>
  <c r="AY4399" i="1" s="1"/>
  <c r="AP3540" i="1"/>
  <c r="AP4465" i="1" s="1"/>
  <c r="Z3535" i="1"/>
  <c r="Z4460" i="1" s="1"/>
  <c r="BB3488" i="1"/>
  <c r="BB4413" i="1" s="1"/>
  <c r="AW3455" i="1"/>
  <c r="AW4380" i="1" s="1"/>
  <c r="AK3508" i="1"/>
  <c r="AK4433" i="1" s="1"/>
  <c r="U3559" i="1"/>
  <c r="AG3411" i="1"/>
  <c r="AG4336" i="1" s="1"/>
  <c r="X3498" i="1"/>
  <c r="X4423" i="1" s="1"/>
  <c r="AL3432" i="1"/>
  <c r="AL4357" i="1" s="1"/>
  <c r="X3395" i="1"/>
  <c r="X4320" i="1" s="1"/>
  <c r="AD3457" i="1"/>
  <c r="AD4382" i="1" s="1"/>
  <c r="AD3548" i="1"/>
  <c r="AD4473" i="1" s="1"/>
  <c r="O3529" i="1"/>
  <c r="AD3401" i="1"/>
  <c r="AD4326" i="1" s="1"/>
  <c r="AB3504" i="1"/>
  <c r="AB4429" i="1" s="1"/>
  <c r="L3505" i="1"/>
  <c r="E3571" i="1"/>
  <c r="R3396" i="1"/>
  <c r="AY3558" i="1"/>
  <c r="AY4483" i="1" s="1"/>
  <c r="AY3524" i="1"/>
  <c r="AY4449" i="1" s="1"/>
  <c r="V3572" i="1"/>
  <c r="O3503" i="1"/>
  <c r="W3373" i="1"/>
  <c r="W4298" i="1" s="1"/>
  <c r="H3404" i="1"/>
  <c r="Z3518" i="1"/>
  <c r="Z4443" i="1" s="1"/>
  <c r="Z3522" i="1"/>
  <c r="Z4447" i="1" s="1"/>
  <c r="P3460" i="1"/>
  <c r="X3417" i="1"/>
  <c r="X4342" i="1" s="1"/>
  <c r="AA3498" i="1"/>
  <c r="AA4423" i="1" s="1"/>
  <c r="AU3559" i="1"/>
  <c r="AU4484" i="1" s="1"/>
  <c r="AE3380" i="1"/>
  <c r="AE4305" i="1" s="1"/>
  <c r="U3490" i="1"/>
  <c r="O3495" i="1"/>
  <c r="AL3368" i="1"/>
  <c r="AL4293" i="1" s="1"/>
  <c r="AX3521" i="1"/>
  <c r="AX4446" i="1" s="1"/>
  <c r="R3493" i="1"/>
  <c r="AT3495" i="1"/>
  <c r="AT4420" i="1" s="1"/>
  <c r="D3578" i="1"/>
  <c r="D3445" i="1"/>
  <c r="I3428" i="1"/>
  <c r="E3461" i="1"/>
  <c r="G3575" i="1"/>
  <c r="AL3539" i="1"/>
  <c r="AL4464" i="1" s="1"/>
  <c r="AN3393" i="1"/>
  <c r="AN4318" i="1" s="1"/>
  <c r="D3380" i="1"/>
  <c r="AS3435" i="1"/>
  <c r="AS4360" i="1" s="1"/>
  <c r="Z3524" i="1"/>
  <c r="Z4449" i="1" s="1"/>
  <c r="AT3579" i="1"/>
  <c r="AT4504" i="1" s="1"/>
  <c r="AL3372" i="1"/>
  <c r="AL4297" i="1" s="1"/>
  <c r="AG3548" i="1"/>
  <c r="AG4473" i="1" s="1"/>
  <c r="U3465" i="1"/>
  <c r="H3568" i="1"/>
  <c r="AN3563" i="1"/>
  <c r="AN4488" i="1" s="1"/>
  <c r="AE3484" i="1"/>
  <c r="AE4409" i="1" s="1"/>
  <c r="Z3516" i="1"/>
  <c r="Z4441" i="1" s="1"/>
  <c r="AV3455" i="1"/>
  <c r="AV4380" i="1" s="1"/>
  <c r="BF3493" i="1"/>
  <c r="BF4418" i="1" s="1"/>
  <c r="AE3572" i="1"/>
  <c r="AE4497" i="1" s="1"/>
  <c r="AP3375" i="1"/>
  <c r="AP4300" i="1" s="1"/>
  <c r="AX3393" i="1"/>
  <c r="AX4318" i="1" s="1"/>
  <c r="D3569" i="1"/>
  <c r="AT3492" i="1"/>
  <c r="AT4417" i="1" s="1"/>
  <c r="V3381" i="1"/>
  <c r="AX3510" i="1"/>
  <c r="AX4435" i="1" s="1"/>
  <c r="AX3534" i="1"/>
  <c r="AX4459" i="1" s="1"/>
  <c r="U3533" i="1"/>
  <c r="D3451" i="1"/>
  <c r="AE3463" i="1"/>
  <c r="AE4388" i="1" s="1"/>
  <c r="O3575" i="1"/>
  <c r="AE3385" i="1"/>
  <c r="AE4310" i="1" s="1"/>
  <c r="M3502" i="1"/>
  <c r="AL3479" i="1"/>
  <c r="AL4404" i="1" s="1"/>
  <c r="R3485" i="1"/>
  <c r="AG3392" i="1"/>
  <c r="AG4317" i="1" s="1"/>
  <c r="V3369" i="1"/>
  <c r="AF3383" i="1"/>
  <c r="AF4308" i="1" s="1"/>
  <c r="D3575" i="1"/>
  <c r="E3479" i="1"/>
  <c r="P3368" i="1"/>
  <c r="AD3362" i="1"/>
  <c r="AD4287" i="1" s="1"/>
  <c r="I3363" i="1"/>
  <c r="L3412" i="1"/>
  <c r="AM3401" i="1"/>
  <c r="AM4326" i="1" s="1"/>
  <c r="BF3387" i="1"/>
  <c r="BF4312" i="1" s="1"/>
  <c r="X3483" i="1"/>
  <c r="X4408" i="1" s="1"/>
  <c r="K3482" i="1"/>
  <c r="AB3501" i="1"/>
  <c r="AB4426" i="1" s="1"/>
  <c r="AK3392" i="1"/>
  <c r="AK4317" i="1" s="1"/>
  <c r="AV3474" i="1"/>
  <c r="AV4399" i="1" s="1"/>
  <c r="K3416" i="1"/>
  <c r="AL3439" i="1"/>
  <c r="AL4364" i="1" s="1"/>
  <c r="I3525" i="1"/>
  <c r="AR3396" i="1"/>
  <c r="AR4321" i="1" s="1"/>
  <c r="AF3581" i="1"/>
  <c r="AF4506" i="1" s="1"/>
  <c r="I3528" i="1"/>
  <c r="AC3384" i="1"/>
  <c r="AC4309" i="1" s="1"/>
  <c r="AQ3438" i="1"/>
  <c r="AQ4363" i="1" s="1"/>
  <c r="BE3499" i="1"/>
  <c r="BE4424" i="1" s="1"/>
  <c r="P3433" i="1"/>
  <c r="W3428" i="1"/>
  <c r="W4353" i="1" s="1"/>
  <c r="AJ3440" i="1"/>
  <c r="AJ4365" i="1" s="1"/>
  <c r="BC3431" i="1"/>
  <c r="BC4356" i="1" s="1"/>
  <c r="R3426" i="1"/>
  <c r="AE3531" i="1"/>
  <c r="AE4456" i="1" s="1"/>
  <c r="AU3518" i="1"/>
  <c r="AU4443" i="1" s="1"/>
  <c r="AV3460" i="1"/>
  <c r="AV4385" i="1" s="1"/>
  <c r="K3519" i="1"/>
  <c r="BE3518" i="1"/>
  <c r="BE4443" i="1" s="1"/>
  <c r="AX3558" i="1"/>
  <c r="AX4483" i="1" s="1"/>
  <c r="AQ3476" i="1"/>
  <c r="AQ4401" i="1" s="1"/>
  <c r="Z3440" i="1"/>
  <c r="Z4365" i="1" s="1"/>
  <c r="Q3499" i="1"/>
  <c r="AK3549" i="1"/>
  <c r="AK4474" i="1" s="1"/>
  <c r="V3388" i="1"/>
  <c r="Y3540" i="1"/>
  <c r="Y4465" i="1" s="1"/>
  <c r="O3545" i="1"/>
  <c r="F3472" i="1"/>
  <c r="BA3476" i="1"/>
  <c r="BA4401" i="1" s="1"/>
  <c r="BB3364" i="1"/>
  <c r="BB4289" i="1" s="1"/>
  <c r="AK3366" i="1"/>
  <c r="AK4291" i="1" s="1"/>
  <c r="R3553" i="1"/>
  <c r="BA3392" i="1"/>
  <c r="BA4317" i="1" s="1"/>
  <c r="AL3527" i="1"/>
  <c r="AL4452" i="1" s="1"/>
  <c r="AQ3509" i="1"/>
  <c r="AQ4434" i="1" s="1"/>
  <c r="AM3518" i="1"/>
  <c r="AM4443" i="1" s="1"/>
  <c r="BB3476" i="1"/>
  <c r="BB4401" i="1" s="1"/>
  <c r="AM3511" i="1"/>
  <c r="AM4436" i="1" s="1"/>
  <c r="Y3549" i="1"/>
  <c r="Y4474" i="1" s="1"/>
  <c r="AE3510" i="1"/>
  <c r="AE4435" i="1" s="1"/>
  <c r="AT3514" i="1"/>
  <c r="AT4439" i="1" s="1"/>
  <c r="AH3485" i="1"/>
  <c r="AH4410" i="1" s="1"/>
  <c r="AV3360" i="1"/>
  <c r="AV4285" i="1" s="1"/>
  <c r="D3425" i="1"/>
  <c r="D3372" i="1"/>
  <c r="AJ3529" i="1"/>
  <c r="AJ4454" i="1" s="1"/>
  <c r="BA3561" i="1"/>
  <c r="BA4486" i="1" s="1"/>
  <c r="AZ3406" i="1"/>
  <c r="AZ4331" i="1" s="1"/>
  <c r="P3505" i="1"/>
  <c r="J3574" i="1"/>
  <c r="V3518" i="1"/>
  <c r="AT3513" i="1"/>
  <c r="AT4438" i="1" s="1"/>
  <c r="AO3552" i="1"/>
  <c r="AO4477" i="1" s="1"/>
  <c r="H3534" i="1"/>
  <c r="AA3396" i="1"/>
  <c r="AA4321" i="1" s="1"/>
  <c r="AD3540" i="1"/>
  <c r="AD4465" i="1" s="1"/>
  <c r="BC3499" i="1"/>
  <c r="BC4424" i="1" s="1"/>
  <c r="BC3364" i="1"/>
  <c r="BC4289" i="1" s="1"/>
  <c r="AP3511" i="1"/>
  <c r="AP4436" i="1" s="1"/>
  <c r="O3430" i="1"/>
  <c r="W3562" i="1"/>
  <c r="W4487" i="1" s="1"/>
  <c r="AA3480" i="1"/>
  <c r="AA4405" i="1" s="1"/>
  <c r="AK3470" i="1"/>
  <c r="AK4395" i="1" s="1"/>
  <c r="M3464" i="1"/>
  <c r="M3537" i="1"/>
  <c r="Y3386" i="1"/>
  <c r="Y4311" i="1" s="1"/>
  <c r="S3528" i="1"/>
  <c r="AJ3443" i="1"/>
  <c r="AJ4368" i="1" s="1"/>
  <c r="V3383" i="1"/>
  <c r="BF3547" i="1"/>
  <c r="BF4472" i="1" s="1"/>
  <c r="Y3393" i="1"/>
  <c r="Y4318" i="1" s="1"/>
  <c r="BC3460" i="1"/>
  <c r="BC4385" i="1" s="1"/>
  <c r="I3506" i="1"/>
  <c r="V3462" i="1"/>
  <c r="AN3448" i="1"/>
  <c r="AN4373" i="1" s="1"/>
  <c r="V3571" i="1"/>
  <c r="F3464" i="1"/>
  <c r="G3513" i="1"/>
  <c r="P3470" i="1"/>
  <c r="I3521" i="1"/>
  <c r="BA3421" i="1"/>
  <c r="BA4346" i="1" s="1"/>
  <c r="K3546" i="1"/>
  <c r="BF3395" i="1"/>
  <c r="BF4320" i="1" s="1"/>
  <c r="BC3538" i="1"/>
  <c r="BC4463" i="1" s="1"/>
  <c r="N3579" i="1"/>
  <c r="BC3425" i="1"/>
  <c r="BC4350" i="1" s="1"/>
  <c r="M3359" i="1"/>
  <c r="AO3428" i="1"/>
  <c r="AO4353" i="1" s="1"/>
  <c r="AF3374" i="1"/>
  <c r="AF4299" i="1" s="1"/>
  <c r="AP3468" i="1"/>
  <c r="AP4393" i="1" s="1"/>
  <c r="K3581" i="1"/>
  <c r="AX3515" i="1"/>
  <c r="AX4440" i="1" s="1"/>
  <c r="AE3406" i="1"/>
  <c r="AE4331" i="1" s="1"/>
  <c r="AU3430" i="1"/>
  <c r="AU4355" i="1" s="1"/>
  <c r="BD3457" i="1"/>
  <c r="BD4382" i="1" s="1"/>
  <c r="AQ3521" i="1"/>
  <c r="AQ4446" i="1" s="1"/>
  <c r="AL3382" i="1"/>
  <c r="AL4307" i="1" s="1"/>
  <c r="AH3463" i="1"/>
  <c r="AH4388" i="1" s="1"/>
  <c r="AN3399" i="1"/>
  <c r="AN4324" i="1" s="1"/>
  <c r="AM3363" i="1"/>
  <c r="AM4288" i="1" s="1"/>
  <c r="Z3467" i="1"/>
  <c r="Z4392" i="1" s="1"/>
  <c r="AV3482" i="1"/>
  <c r="AV4407" i="1" s="1"/>
  <c r="BC3576" i="1"/>
  <c r="BC4501" i="1" s="1"/>
  <c r="X3361" i="1"/>
  <c r="X4286" i="1" s="1"/>
  <c r="BE3576" i="1"/>
  <c r="BE4501" i="1" s="1"/>
  <c r="AC3533" i="1"/>
  <c r="AC4458" i="1" s="1"/>
  <c r="I3500" i="1"/>
  <c r="AB3384" i="1"/>
  <c r="AB4309" i="1" s="1"/>
  <c r="AH3432" i="1"/>
  <c r="AH4357" i="1" s="1"/>
  <c r="AH3429" i="1"/>
  <c r="AH4354" i="1" s="1"/>
  <c r="Q3464" i="1"/>
  <c r="V3449" i="1"/>
  <c r="H3457" i="1"/>
  <c r="AI3379" i="1"/>
  <c r="AI4304" i="1" s="1"/>
  <c r="H3479" i="1"/>
  <c r="G3376" i="1"/>
  <c r="D3378" i="1"/>
  <c r="AV3365" i="1"/>
  <c r="AV4290" i="1" s="1"/>
  <c r="D3530" i="1"/>
  <c r="AX3359" i="1"/>
  <c r="AX4284" i="1" s="1"/>
  <c r="BE3569" i="1"/>
  <c r="BE4494" i="1" s="1"/>
  <c r="AE3581" i="1"/>
  <c r="AE4506" i="1" s="1"/>
  <c r="AG3443" i="1"/>
  <c r="AG4368" i="1" s="1"/>
  <c r="K3455" i="1"/>
  <c r="AJ3382" i="1"/>
  <c r="AJ4307" i="1" s="1"/>
  <c r="O3379" i="1"/>
  <c r="Q3462" i="1"/>
  <c r="AR3561" i="1"/>
  <c r="AR4486" i="1" s="1"/>
  <c r="AV3469" i="1"/>
  <c r="AV4394" i="1" s="1"/>
  <c r="AC3459" i="1"/>
  <c r="AC4384" i="1" s="1"/>
  <c r="AL3548" i="1"/>
  <c r="AL4473" i="1" s="1"/>
  <c r="AM3459" i="1"/>
  <c r="AM4384" i="1" s="1"/>
  <c r="I3581" i="1"/>
  <c r="G3462" i="1"/>
  <c r="G3491" i="1"/>
  <c r="Q3429" i="1"/>
  <c r="J3510" i="1"/>
  <c r="BF3527" i="1"/>
  <c r="BF4452" i="1" s="1"/>
  <c r="AI3565" i="1"/>
  <c r="AI4490" i="1" s="1"/>
  <c r="BF3507" i="1"/>
  <c r="BF4432" i="1" s="1"/>
  <c r="X3404" i="1"/>
  <c r="X4329" i="1" s="1"/>
  <c r="I3426" i="1"/>
  <c r="J3537" i="1"/>
  <c r="AC3526" i="1"/>
  <c r="AC4451" i="1" s="1"/>
  <c r="AN3575" i="1"/>
  <c r="AN4500" i="1" s="1"/>
  <c r="Z3381" i="1"/>
  <c r="Z4306" i="1" s="1"/>
  <c r="AO3444" i="1"/>
  <c r="AO4369" i="1" s="1"/>
  <c r="AM3435" i="1"/>
  <c r="AM4360" i="1" s="1"/>
  <c r="AJ3567" i="1"/>
  <c r="AJ4492" i="1" s="1"/>
  <c r="AR3448" i="1"/>
  <c r="AR4373" i="1" s="1"/>
  <c r="R3383" i="1"/>
  <c r="AS3508" i="1"/>
  <c r="AS4433" i="1" s="1"/>
  <c r="AX3421" i="1"/>
  <c r="AX4346" i="1" s="1"/>
  <c r="AC3569" i="1"/>
  <c r="AC4494" i="1" s="1"/>
  <c r="AO3539" i="1"/>
  <c r="AO4464" i="1" s="1"/>
  <c r="AW3543" i="1"/>
  <c r="AW4468" i="1" s="1"/>
  <c r="AJ3360" i="1"/>
  <c r="AJ4285" i="1" s="1"/>
  <c r="AZ3415" i="1"/>
  <c r="AZ4340" i="1" s="1"/>
  <c r="BD3408" i="1"/>
  <c r="BD4333" i="1" s="1"/>
  <c r="BB3377" i="1"/>
  <c r="BB4302" i="1" s="1"/>
  <c r="AQ3407" i="1"/>
  <c r="AQ4332" i="1" s="1"/>
  <c r="E3557" i="1"/>
  <c r="AD3565" i="1"/>
  <c r="AD4490" i="1" s="1"/>
  <c r="D3541" i="1"/>
  <c r="AM3444" i="1"/>
  <c r="AM4369" i="1" s="1"/>
  <c r="Y3534" i="1"/>
  <c r="Y4459" i="1" s="1"/>
  <c r="BD3389" i="1"/>
  <c r="BD4314" i="1" s="1"/>
  <c r="AZ3504" i="1"/>
  <c r="AZ4429" i="1" s="1"/>
  <c r="AQ3418" i="1"/>
  <c r="AQ4343" i="1" s="1"/>
  <c r="AT3460" i="1"/>
  <c r="AT4385" i="1" s="1"/>
  <c r="AD3509" i="1"/>
  <c r="AD4434" i="1" s="1"/>
  <c r="U3445" i="1"/>
  <c r="AZ3505" i="1"/>
  <c r="AZ4430" i="1" s="1"/>
  <c r="U3539" i="1"/>
  <c r="AG3568" i="1"/>
  <c r="AG4493" i="1" s="1"/>
  <c r="AL3563" i="1"/>
  <c r="AL4488" i="1" s="1"/>
  <c r="S3426" i="1"/>
  <c r="AY3371" i="1"/>
  <c r="AY4296" i="1" s="1"/>
  <c r="AZ3536" i="1"/>
  <c r="AZ4461" i="1" s="1"/>
  <c r="AB3364" i="1"/>
  <c r="AB4289" i="1" s="1"/>
  <c r="BA3525" i="1"/>
  <c r="BA4450" i="1" s="1"/>
  <c r="AK3530" i="1"/>
  <c r="AK4455" i="1" s="1"/>
  <c r="AH3375" i="1"/>
  <c r="AH4300" i="1" s="1"/>
  <c r="AS3500" i="1"/>
  <c r="AS4425" i="1" s="1"/>
  <c r="BF3418" i="1"/>
  <c r="BF4343" i="1" s="1"/>
  <c r="AU3546" i="1"/>
  <c r="AU4471" i="1" s="1"/>
  <c r="M3368" i="1"/>
  <c r="AT3504" i="1"/>
  <c r="AT4429" i="1" s="1"/>
  <c r="BB3415" i="1"/>
  <c r="BB4340" i="1" s="1"/>
  <c r="U3364" i="1"/>
  <c r="E3384" i="1"/>
  <c r="G3379" i="1"/>
  <c r="S3446" i="1"/>
  <c r="AM3399" i="1"/>
  <c r="AM4324" i="1" s="1"/>
  <c r="BA3494" i="1"/>
  <c r="BA4419" i="1" s="1"/>
  <c r="BC3515" i="1"/>
  <c r="BC4440" i="1" s="1"/>
  <c r="S3415" i="1"/>
  <c r="AY3525" i="1"/>
  <c r="AY4450" i="1" s="1"/>
  <c r="O3424" i="1"/>
  <c r="AV3506" i="1"/>
  <c r="AV4431" i="1" s="1"/>
  <c r="BF3452" i="1"/>
  <c r="BF4377" i="1" s="1"/>
  <c r="J3559" i="1"/>
  <c r="L3535" i="1"/>
  <c r="I3404" i="1"/>
  <c r="AR3446" i="1"/>
  <c r="AR4371" i="1" s="1"/>
  <c r="BD3539" i="1"/>
  <c r="BD4464" i="1" s="1"/>
  <c r="R3440" i="1"/>
  <c r="L3464" i="1"/>
  <c r="AF3536" i="1"/>
  <c r="AF4461" i="1" s="1"/>
  <c r="AY3463" i="1"/>
  <c r="AY4388" i="1" s="1"/>
  <c r="AU3508" i="1"/>
  <c r="AU4433" i="1" s="1"/>
  <c r="Q3468" i="1"/>
  <c r="R3557" i="1"/>
  <c r="AY3467" i="1"/>
  <c r="AY4392" i="1" s="1"/>
  <c r="AL3414" i="1"/>
  <c r="AL4339" i="1" s="1"/>
  <c r="AQ3482" i="1"/>
  <c r="AQ4407" i="1" s="1"/>
  <c r="I3470" i="1"/>
  <c r="AH3440" i="1"/>
  <c r="AH4365" i="1" s="1"/>
  <c r="BF3479" i="1"/>
  <c r="BF4404" i="1" s="1"/>
  <c r="M3500" i="1"/>
  <c r="AD3432" i="1"/>
  <c r="AD4357" i="1" s="1"/>
  <c r="W3367" i="1"/>
  <c r="W4292" i="1" s="1"/>
  <c r="L3514" i="1"/>
  <c r="J3461" i="1"/>
  <c r="X3524" i="1"/>
  <c r="X4449" i="1" s="1"/>
  <c r="S3536" i="1"/>
  <c r="M3435" i="1"/>
  <c r="AO3525" i="1"/>
  <c r="AO4450" i="1" s="1"/>
  <c r="AQ3537" i="1"/>
  <c r="AQ4462" i="1" s="1"/>
  <c r="AX3497" i="1"/>
  <c r="AX4422" i="1" s="1"/>
  <c r="AQ3489" i="1"/>
  <c r="AQ4414" i="1" s="1"/>
  <c r="Q3506" i="1"/>
  <c r="H3438" i="1"/>
  <c r="G3442" i="1"/>
  <c r="S3363" i="1"/>
  <c r="BB3538" i="1"/>
  <c r="BB4463" i="1" s="1"/>
  <c r="BA3468" i="1"/>
  <c r="BA4393" i="1" s="1"/>
  <c r="AW3361" i="1"/>
  <c r="AW4286" i="1" s="1"/>
  <c r="AF3492" i="1"/>
  <c r="AF4417" i="1" s="1"/>
  <c r="I3443" i="1"/>
  <c r="T3497" i="1"/>
  <c r="W3408" i="1"/>
  <c r="W4333" i="1" s="1"/>
  <c r="BD3544" i="1"/>
  <c r="BD4469" i="1" s="1"/>
  <c r="AG3390" i="1"/>
  <c r="AG4315" i="1" s="1"/>
  <c r="W3450" i="1"/>
  <c r="W4375" i="1" s="1"/>
  <c r="L3370" i="1"/>
  <c r="Z3552" i="1"/>
  <c r="Z4477" i="1" s="1"/>
  <c r="H3519" i="1"/>
  <c r="AD3441" i="1"/>
  <c r="AD4366" i="1" s="1"/>
  <c r="AB3408" i="1"/>
  <c r="AB4333" i="1" s="1"/>
  <c r="Y3368" i="1"/>
  <c r="Y4293" i="1" s="1"/>
  <c r="X3378" i="1"/>
  <c r="X4303" i="1" s="1"/>
  <c r="Z3526" i="1"/>
  <c r="Z4451" i="1" s="1"/>
  <c r="AM3428" i="1"/>
  <c r="AM4353" i="1" s="1"/>
  <c r="S3546" i="1"/>
  <c r="BA3536" i="1"/>
  <c r="BA4461" i="1" s="1"/>
  <c r="AK3519" i="1"/>
  <c r="AK4444" i="1" s="1"/>
  <c r="AL3463" i="1"/>
  <c r="AL4388" i="1" s="1"/>
  <c r="AV3487" i="1"/>
  <c r="AV4412" i="1" s="1"/>
  <c r="AL3521" i="1"/>
  <c r="AL4446" i="1" s="1"/>
  <c r="BC3356" i="1"/>
  <c r="BC4281" i="1" s="1"/>
  <c r="BB3558" i="1"/>
  <c r="BB4483" i="1" s="1"/>
  <c r="I3570" i="1"/>
  <c r="P3395" i="1"/>
  <c r="AO3408" i="1"/>
  <c r="AO4333" i="1" s="1"/>
  <c r="T3563" i="1"/>
  <c r="Q3436" i="1"/>
  <c r="AB3484" i="1"/>
  <c r="AB4409" i="1" s="1"/>
  <c r="AQ3396" i="1"/>
  <c r="AQ4321" i="1" s="1"/>
  <c r="Z3573" i="1"/>
  <c r="Z4498" i="1" s="1"/>
  <c r="AU3367" i="1"/>
  <c r="AU4292" i="1" s="1"/>
  <c r="AZ3508" i="1"/>
  <c r="AZ4433" i="1" s="1"/>
  <c r="AA3573" i="1"/>
  <c r="AA4498" i="1" s="1"/>
  <c r="Q3581" i="1"/>
  <c r="AD3492" i="1"/>
  <c r="AD4417" i="1" s="1"/>
  <c r="L3570" i="1"/>
  <c r="AM3404" i="1"/>
  <c r="AM4329" i="1" s="1"/>
  <c r="R3399" i="1"/>
  <c r="BF3552" i="1"/>
  <c r="BF4477" i="1" s="1"/>
  <c r="AG3396" i="1"/>
  <c r="AG4321" i="1" s="1"/>
  <c r="E3406" i="1"/>
  <c r="AX3441" i="1"/>
  <c r="AX4366" i="1" s="1"/>
  <c r="N3374" i="1"/>
  <c r="J3440" i="1"/>
  <c r="AP3565" i="1"/>
  <c r="AP4490" i="1" s="1"/>
  <c r="P3499" i="1"/>
  <c r="S3503" i="1"/>
  <c r="AS3431" i="1"/>
  <c r="AS4356" i="1" s="1"/>
  <c r="AM3451" i="1"/>
  <c r="AM4376" i="1" s="1"/>
  <c r="Y3580" i="1"/>
  <c r="Y4505" i="1" s="1"/>
  <c r="Y3528" i="1"/>
  <c r="Y4453" i="1" s="1"/>
  <c r="R3531" i="1"/>
  <c r="AX3370" i="1"/>
  <c r="AX4295" i="1" s="1"/>
  <c r="V3359" i="1"/>
  <c r="AQ3564" i="1"/>
  <c r="AQ4489" i="1" s="1"/>
  <c r="Q3440" i="1"/>
  <c r="AN3449" i="1"/>
  <c r="AN4374" i="1" s="1"/>
  <c r="AN3538" i="1"/>
  <c r="AN4463" i="1" s="1"/>
  <c r="AJ3402" i="1"/>
  <c r="AJ4327" i="1" s="1"/>
  <c r="AB3447" i="1"/>
  <c r="AB4372" i="1" s="1"/>
  <c r="AY3484" i="1"/>
  <c r="AY4409" i="1" s="1"/>
  <c r="AK3462" i="1"/>
  <c r="AK4387" i="1" s="1"/>
  <c r="BB3440" i="1"/>
  <c r="BB4365" i="1" s="1"/>
  <c r="AA3420" i="1"/>
  <c r="AA4345" i="1" s="1"/>
  <c r="AH3386" i="1"/>
  <c r="AH4311" i="1" s="1"/>
  <c r="AX3406" i="1"/>
  <c r="AX4331" i="1" s="1"/>
  <c r="AD3533" i="1"/>
  <c r="AD4458" i="1" s="1"/>
  <c r="V3568" i="1"/>
  <c r="BD3396" i="1"/>
  <c r="BD4321" i="1" s="1"/>
  <c r="R3528" i="1"/>
  <c r="AV3393" i="1"/>
  <c r="AV4318" i="1" s="1"/>
  <c r="AZ3421" i="1"/>
  <c r="AZ4346" i="1" s="1"/>
  <c r="W3528" i="1"/>
  <c r="W4453" i="1" s="1"/>
  <c r="AV3438" i="1"/>
  <c r="AV4363" i="1" s="1"/>
  <c r="AP3482" i="1"/>
  <c r="AP4407" i="1" s="1"/>
  <c r="AK3529" i="1"/>
  <c r="AK4454" i="1" s="1"/>
  <c r="BC3528" i="1"/>
  <c r="BC4453" i="1" s="1"/>
  <c r="X3529" i="1"/>
  <c r="X4454" i="1" s="1"/>
  <c r="Q3432" i="1"/>
  <c r="S3443" i="1"/>
  <c r="AD3482" i="1"/>
  <c r="AD4407" i="1" s="1"/>
  <c r="AJ3497" i="1"/>
  <c r="AJ4422" i="1" s="1"/>
  <c r="T3570" i="1"/>
  <c r="Z3539" i="1"/>
  <c r="Z4464" i="1" s="1"/>
  <c r="AP3379" i="1"/>
  <c r="AP4304" i="1" s="1"/>
  <c r="AI3500" i="1"/>
  <c r="AI4425" i="1" s="1"/>
  <c r="AC3524" i="1"/>
  <c r="AC4449" i="1" s="1"/>
  <c r="R3436" i="1"/>
  <c r="AX3485" i="1"/>
  <c r="AX4410" i="1" s="1"/>
  <c r="BE3519" i="1"/>
  <c r="BE4444" i="1" s="1"/>
  <c r="AJ3516" i="1"/>
  <c r="AJ4441" i="1" s="1"/>
  <c r="AJ3499" i="1"/>
  <c r="AJ4424" i="1" s="1"/>
  <c r="AA3432" i="1"/>
  <c r="AA4357" i="1" s="1"/>
  <c r="AL3441" i="1"/>
  <c r="AL4366" i="1" s="1"/>
  <c r="U3571" i="1"/>
  <c r="AB3544" i="1"/>
  <c r="AB4469" i="1" s="1"/>
  <c r="AQ3540" i="1"/>
  <c r="AQ4465" i="1" s="1"/>
  <c r="AV3387" i="1"/>
  <c r="AV4312" i="1" s="1"/>
  <c r="G3361" i="1"/>
  <c r="AN3552" i="1"/>
  <c r="AN4477" i="1" s="1"/>
  <c r="AL3535" i="1"/>
  <c r="AL4460" i="1" s="1"/>
  <c r="AI3418" i="1"/>
  <c r="AI4343" i="1" s="1"/>
  <c r="U3491" i="1"/>
  <c r="AQ3414" i="1"/>
  <c r="AQ4339" i="1" s="1"/>
  <c r="AZ3387" i="1"/>
  <c r="AZ4312" i="1" s="1"/>
  <c r="AB3578" i="1"/>
  <c r="AB4503" i="1" s="1"/>
  <c r="AU3501" i="1"/>
  <c r="AU4426" i="1" s="1"/>
  <c r="AA3483" i="1"/>
  <c r="AA4408" i="1" s="1"/>
  <c r="AI3359" i="1"/>
  <c r="AI4284" i="1" s="1"/>
  <c r="AZ3548" i="1"/>
  <c r="AZ4473" i="1" s="1"/>
  <c r="Q3546" i="1"/>
  <c r="AJ3433" i="1"/>
  <c r="AJ4358" i="1" s="1"/>
  <c r="AT3451" i="1"/>
  <c r="AT4376" i="1" s="1"/>
  <c r="Q3580" i="1"/>
  <c r="AE3493" i="1"/>
  <c r="AE4418" i="1" s="1"/>
  <c r="J3434" i="1"/>
  <c r="AV3399" i="1"/>
  <c r="AV4324" i="1" s="1"/>
  <c r="AV3396" i="1"/>
  <c r="AV4321" i="1" s="1"/>
  <c r="W3511" i="1"/>
  <c r="W4436" i="1" s="1"/>
  <c r="AZ3361" i="1"/>
  <c r="AZ4286" i="1" s="1"/>
  <c r="BC3556" i="1"/>
  <c r="BC4481" i="1" s="1"/>
  <c r="BA3557" i="1"/>
  <c r="BA4482" i="1" s="1"/>
  <c r="BB3420" i="1"/>
  <c r="BB4345" i="1" s="1"/>
  <c r="K3360" i="1"/>
  <c r="L3556" i="1"/>
  <c r="AQ3388" i="1"/>
  <c r="AQ4313" i="1" s="1"/>
  <c r="L3356" i="1"/>
  <c r="AI3518" i="1"/>
  <c r="AI4443" i="1" s="1"/>
  <c r="X3399" i="1"/>
  <c r="X4324" i="1" s="1"/>
  <c r="L3547" i="1"/>
  <c r="Q3381" i="1"/>
  <c r="D3509" i="1"/>
  <c r="Y3374" i="1"/>
  <c r="Y4299" i="1" s="1"/>
  <c r="W3384" i="1"/>
  <c r="W4309" i="1" s="1"/>
  <c r="AN3488" i="1"/>
  <c r="AN4413" i="1" s="1"/>
  <c r="AI3530" i="1"/>
  <c r="AI4455" i="1" s="1"/>
  <c r="AR3376" i="1"/>
  <c r="AR4301" i="1" s="1"/>
  <c r="AW3545" i="1"/>
  <c r="AW4470" i="1" s="1"/>
  <c r="AO3564" i="1"/>
  <c r="AO4489" i="1" s="1"/>
  <c r="BB3505" i="1"/>
  <c r="BB4430" i="1" s="1"/>
  <c r="AH3360" i="1"/>
  <c r="AH4285" i="1" s="1"/>
  <c r="BF3570" i="1"/>
  <c r="BF4495" i="1" s="1"/>
  <c r="X3581" i="1"/>
  <c r="X4506" i="1" s="1"/>
  <c r="O3394" i="1"/>
  <c r="AW3452" i="1"/>
  <c r="AW4377" i="1" s="1"/>
  <c r="X3485" i="1"/>
  <c r="X4410" i="1" s="1"/>
  <c r="BC3394" i="1"/>
  <c r="BC4319" i="1" s="1"/>
  <c r="BC3521" i="1"/>
  <c r="BC4446" i="1" s="1"/>
  <c r="BE3404" i="1"/>
  <c r="BE4329" i="1" s="1"/>
  <c r="AW3460" i="1"/>
  <c r="AW4385" i="1" s="1"/>
  <c r="AG3374" i="1"/>
  <c r="AG4299" i="1" s="1"/>
  <c r="O3402" i="1"/>
  <c r="M3382" i="1"/>
  <c r="AZ3356" i="1"/>
  <c r="AZ4281" i="1" s="1"/>
  <c r="AF3518" i="1"/>
  <c r="AF4443" i="1" s="1"/>
  <c r="Y3381" i="1"/>
  <c r="Y4306" i="1" s="1"/>
  <c r="AB3502" i="1"/>
  <c r="AB4427" i="1" s="1"/>
  <c r="AU3545" i="1"/>
  <c r="AU4470" i="1" s="1"/>
  <c r="U3416" i="1"/>
  <c r="AO3561" i="1"/>
  <c r="AO4486" i="1" s="1"/>
  <c r="AZ3555" i="1"/>
  <c r="AZ4480" i="1" s="1"/>
  <c r="P3555" i="1"/>
  <c r="AN3544" i="1"/>
  <c r="AN4469" i="1" s="1"/>
  <c r="AG3368" i="1"/>
  <c r="AG4293" i="1" s="1"/>
  <c r="AN3375" i="1"/>
  <c r="AN4300" i="1" s="1"/>
  <c r="AX3476" i="1"/>
  <c r="AX4401" i="1" s="1"/>
  <c r="AY3406" i="1"/>
  <c r="AY4331" i="1" s="1"/>
  <c r="AO3382" i="1"/>
  <c r="AO4307" i="1" s="1"/>
  <c r="AO3575" i="1"/>
  <c r="AO4500" i="1" s="1"/>
  <c r="Z3575" i="1"/>
  <c r="Z4500" i="1" s="1"/>
  <c r="V3558" i="1"/>
  <c r="BF3461" i="1"/>
  <c r="BF4386" i="1" s="1"/>
  <c r="BC3516" i="1"/>
  <c r="BC4441" i="1" s="1"/>
  <c r="Y3441" i="1"/>
  <c r="Y4366" i="1" s="1"/>
  <c r="W3501" i="1"/>
  <c r="W4426" i="1" s="1"/>
  <c r="AJ3432" i="1"/>
  <c r="AJ4357" i="1" s="1"/>
  <c r="AZ3529" i="1"/>
  <c r="AZ4454" i="1" s="1"/>
  <c r="AS3579" i="1"/>
  <c r="AS4504" i="1" s="1"/>
  <c r="V3416" i="1"/>
  <c r="G3441" i="1"/>
  <c r="G3447" i="1"/>
  <c r="M3581" i="1"/>
  <c r="M3571" i="1"/>
  <c r="L3433" i="1"/>
  <c r="BE3508" i="1"/>
  <c r="BE4433" i="1" s="1"/>
  <c r="U3464" i="1"/>
  <c r="AV3401" i="1"/>
  <c r="AV4326" i="1" s="1"/>
  <c r="AQ3358" i="1"/>
  <c r="AQ4283" i="1" s="1"/>
  <c r="AN3533" i="1"/>
  <c r="AN4458" i="1" s="1"/>
  <c r="AU3380" i="1"/>
  <c r="AU4305" i="1" s="1"/>
  <c r="BF3384" i="1"/>
  <c r="BF4309" i="1" s="1"/>
  <c r="V3549" i="1"/>
  <c r="U3525" i="1"/>
  <c r="AG3549" i="1"/>
  <c r="AG4474" i="1" s="1"/>
  <c r="Z3513" i="1"/>
  <c r="Z4438" i="1" s="1"/>
  <c r="AF3482" i="1"/>
  <c r="AF4407" i="1" s="1"/>
  <c r="D3435" i="1"/>
  <c r="AB3511" i="1"/>
  <c r="AB4436" i="1" s="1"/>
  <c r="AG3478" i="1"/>
  <c r="AG4403" i="1" s="1"/>
  <c r="AX3477" i="1"/>
  <c r="AX4402" i="1" s="1"/>
  <c r="O3455" i="1"/>
  <c r="AE3554" i="1"/>
  <c r="AE4479" i="1" s="1"/>
  <c r="W3453" i="1"/>
  <c r="W4378" i="1" s="1"/>
  <c r="G3480" i="1"/>
  <c r="AI3541" i="1"/>
  <c r="AI4466" i="1" s="1"/>
  <c r="AJ3469" i="1"/>
  <c r="AJ4394" i="1" s="1"/>
  <c r="AO3540" i="1"/>
  <c r="AO4465" i="1" s="1"/>
  <c r="M3528" i="1"/>
  <c r="BB3541" i="1"/>
  <c r="BB4466" i="1" s="1"/>
  <c r="F3445" i="1"/>
  <c r="AR3535" i="1"/>
  <c r="AR4460" i="1" s="1"/>
  <c r="AF3357" i="1"/>
  <c r="AF4282" i="1" s="1"/>
  <c r="J3449" i="1"/>
  <c r="BA3531" i="1"/>
  <c r="BA4456" i="1" s="1"/>
  <c r="X3371" i="1"/>
  <c r="X4296" i="1" s="1"/>
  <c r="AI3489" i="1"/>
  <c r="AI4414" i="1" s="1"/>
  <c r="Z3477" i="1"/>
  <c r="Z4402" i="1" s="1"/>
  <c r="AS3386" i="1"/>
  <c r="AS4311" i="1" s="1"/>
  <c r="AW3360" i="1"/>
  <c r="AW4285" i="1" s="1"/>
  <c r="V3396" i="1"/>
  <c r="AY3476" i="1"/>
  <c r="AY4401" i="1" s="1"/>
  <c r="AY3576" i="1"/>
  <c r="AY4501" i="1" s="1"/>
  <c r="AC3539" i="1"/>
  <c r="AC4464" i="1" s="1"/>
  <c r="AI3480" i="1"/>
  <c r="AI4405" i="1" s="1"/>
  <c r="AJ3572" i="1"/>
  <c r="AJ4497" i="1" s="1"/>
  <c r="Q3363" i="1"/>
  <c r="W3381" i="1"/>
  <c r="W4306" i="1" s="1"/>
  <c r="Z3478" i="1"/>
  <c r="Z4403" i="1" s="1"/>
  <c r="AK3386" i="1"/>
  <c r="AK4311" i="1" s="1"/>
  <c r="E3399" i="1"/>
  <c r="AL3445" i="1"/>
  <c r="AL4370" i="1" s="1"/>
  <c r="G3443" i="1"/>
  <c r="N3510" i="1"/>
  <c r="R3420" i="1"/>
  <c r="M3408" i="1"/>
  <c r="AR3513" i="1"/>
  <c r="AR4438" i="1" s="1"/>
  <c r="G3540" i="1"/>
  <c r="G3454" i="1"/>
  <c r="BE3547" i="1"/>
  <c r="BE4472" i="1" s="1"/>
  <c r="N3383" i="1"/>
  <c r="AX3410" i="1"/>
  <c r="AX4335" i="1" s="1"/>
  <c r="AI3528" i="1"/>
  <c r="AI4453" i="1" s="1"/>
  <c r="O3504" i="1"/>
  <c r="AZ3375" i="1"/>
  <c r="AZ4300" i="1" s="1"/>
  <c r="E3433" i="1"/>
  <c r="R3564" i="1"/>
  <c r="D3503" i="1"/>
  <c r="BD3407" i="1"/>
  <c r="BD4332" i="1" s="1"/>
  <c r="AW3457" i="1"/>
  <c r="AW4382" i="1" s="1"/>
  <c r="AZ3491" i="1"/>
  <c r="AZ4416" i="1" s="1"/>
  <c r="AK3499" i="1"/>
  <c r="AK4424" i="1" s="1"/>
  <c r="G3574" i="1"/>
  <c r="AZ3382" i="1"/>
  <c r="AZ4307" i="1" s="1"/>
  <c r="Q3377" i="1"/>
  <c r="AW3373" i="1"/>
  <c r="AW4298" i="1" s="1"/>
  <c r="AR3514" i="1"/>
  <c r="AR4439" i="1" s="1"/>
  <c r="W3565" i="1"/>
  <c r="W4490" i="1" s="1"/>
  <c r="AW3443" i="1"/>
  <c r="AW4368" i="1" s="1"/>
  <c r="BA3452" i="1"/>
  <c r="BA4377" i="1" s="1"/>
  <c r="AX3380" i="1"/>
  <c r="AX4305" i="1" s="1"/>
  <c r="AS3357" i="1"/>
  <c r="AS4282" i="1" s="1"/>
  <c r="O3494" i="1"/>
  <c r="BA3457" i="1"/>
  <c r="BA4382" i="1" s="1"/>
  <c r="AJ3438" i="1"/>
  <c r="AJ4363" i="1" s="1"/>
  <c r="S3424" i="1"/>
  <c r="AR3495" i="1"/>
  <c r="AR4420" i="1" s="1"/>
  <c r="H3508" i="1"/>
  <c r="AW3557" i="1"/>
  <c r="AW4482" i="1" s="1"/>
  <c r="AS3574" i="1"/>
  <c r="AS4499" i="1" s="1"/>
  <c r="M3579" i="1"/>
  <c r="AI3460" i="1"/>
  <c r="AI4385" i="1" s="1"/>
  <c r="Y3576" i="1"/>
  <c r="Y4501" i="1" s="1"/>
  <c r="BF3396" i="1"/>
  <c r="BF4321" i="1" s="1"/>
  <c r="AG3401" i="1"/>
  <c r="AG4326" i="1" s="1"/>
  <c r="W3470" i="1"/>
  <c r="W4395" i="1" s="1"/>
  <c r="R3559" i="1"/>
  <c r="P3565" i="1"/>
  <c r="P3516" i="1"/>
  <c r="X3533" i="1"/>
  <c r="X4458" i="1" s="1"/>
  <c r="AI3380" i="1"/>
  <c r="AI4305" i="1" s="1"/>
  <c r="R3421" i="1"/>
  <c r="T3488" i="1"/>
  <c r="BD3453" i="1"/>
  <c r="BD4378" i="1" s="1"/>
  <c r="AD3499" i="1"/>
  <c r="AD4424" i="1" s="1"/>
  <c r="AD3506" i="1"/>
  <c r="AD4431" i="1" s="1"/>
  <c r="X3439" i="1"/>
  <c r="X4364" i="1" s="1"/>
  <c r="H3418" i="1"/>
  <c r="AZ3528" i="1"/>
  <c r="AZ4453" i="1" s="1"/>
  <c r="P3548" i="1"/>
  <c r="W3472" i="1"/>
  <c r="W4397" i="1" s="1"/>
  <c r="E3469" i="1"/>
  <c r="Q3543" i="1"/>
  <c r="BD3357" i="1"/>
  <c r="BD4282" i="1" s="1"/>
  <c r="J3488" i="1"/>
  <c r="K3457" i="1"/>
  <c r="Y3483" i="1"/>
  <c r="Y4408" i="1" s="1"/>
  <c r="BE3381" i="1"/>
  <c r="BE4306" i="1" s="1"/>
  <c r="AW3580" i="1"/>
  <c r="AW4505" i="1" s="1"/>
  <c r="AC3408" i="1"/>
  <c r="AC4333" i="1" s="1"/>
  <c r="AS3417" i="1"/>
  <c r="AS4342" i="1" s="1"/>
  <c r="R3547" i="1"/>
  <c r="AD3541" i="1"/>
  <c r="AD4466" i="1" s="1"/>
  <c r="AK3537" i="1"/>
  <c r="AK4462" i="1" s="1"/>
  <c r="AA3577" i="1"/>
  <c r="AA4502" i="1" s="1"/>
  <c r="AE3577" i="1"/>
  <c r="AE4502" i="1" s="1"/>
  <c r="J3421" i="1"/>
  <c r="BB3527" i="1"/>
  <c r="BB4452" i="1" s="1"/>
  <c r="P3528" i="1"/>
  <c r="AW3472" i="1"/>
  <c r="AW4397" i="1" s="1"/>
  <c r="W3546" i="1"/>
  <c r="W4471" i="1" s="1"/>
  <c r="AV3528" i="1"/>
  <c r="AV4453" i="1" s="1"/>
  <c r="AJ3526" i="1"/>
  <c r="AJ4451" i="1" s="1"/>
  <c r="AR3548" i="1"/>
  <c r="AR4473" i="1" s="1"/>
  <c r="P3503" i="1"/>
  <c r="AU3531" i="1"/>
  <c r="AU4456" i="1" s="1"/>
  <c r="AW3533" i="1"/>
  <c r="AW4458" i="1" s="1"/>
  <c r="AL3545" i="1"/>
  <c r="AL4470" i="1" s="1"/>
  <c r="AW3564" i="1"/>
  <c r="AW4489" i="1" s="1"/>
  <c r="AW3474" i="1"/>
  <c r="AW4399" i="1" s="1"/>
  <c r="R3526" i="1"/>
  <c r="AO3374" i="1"/>
  <c r="AO4299" i="1" s="1"/>
  <c r="AR3546" i="1"/>
  <c r="AR4471" i="1" s="1"/>
  <c r="AV3533" i="1"/>
  <c r="AV4458" i="1" s="1"/>
  <c r="T3419" i="1"/>
  <c r="AA3540" i="1"/>
  <c r="AA4465" i="1" s="1"/>
  <c r="O3556" i="1"/>
  <c r="AP3481" i="1"/>
  <c r="AP4406" i="1" s="1"/>
  <c r="AB3375" i="1"/>
  <c r="AB4300" i="1" s="1"/>
  <c r="AJ3503" i="1"/>
  <c r="AJ4428" i="1" s="1"/>
  <c r="T3459" i="1"/>
  <c r="AL3474" i="1"/>
  <c r="AL4399" i="1" s="1"/>
  <c r="AL3546" i="1"/>
  <c r="AL4471" i="1" s="1"/>
  <c r="X3389" i="1"/>
  <c r="X4314" i="1" s="1"/>
  <c r="AZ3565" i="1"/>
  <c r="AZ4490" i="1" s="1"/>
  <c r="AM3414" i="1"/>
  <c r="AM4339" i="1" s="1"/>
  <c r="U3377" i="1"/>
  <c r="AP3438" i="1"/>
  <c r="AP4363" i="1" s="1"/>
  <c r="AZ3390" i="1"/>
  <c r="AZ4315" i="1" s="1"/>
  <c r="AQ3379" i="1"/>
  <c r="AQ4304" i="1" s="1"/>
  <c r="Z3367" i="1"/>
  <c r="Z4292" i="1" s="1"/>
  <c r="BF3428" i="1"/>
  <c r="BF4353" i="1" s="1"/>
  <c r="AA3519" i="1"/>
  <c r="AA4444" i="1" s="1"/>
  <c r="J3468" i="1"/>
  <c r="D3385" i="1"/>
  <c r="AT3581" i="1"/>
  <c r="AT4506" i="1" s="1"/>
  <c r="AN3394" i="1"/>
  <c r="AN4319" i="1" s="1"/>
  <c r="O3514" i="1"/>
  <c r="Q3516" i="1"/>
  <c r="AB3467" i="1"/>
  <c r="AB4392" i="1" s="1"/>
  <c r="AX3508" i="1"/>
  <c r="AX4433" i="1" s="1"/>
  <c r="M3400" i="1"/>
  <c r="N3502" i="1"/>
  <c r="AP3553" i="1"/>
  <c r="AP4478" i="1" s="1"/>
  <c r="AB3575" i="1"/>
  <c r="AB4500" i="1" s="1"/>
  <c r="W3460" i="1"/>
  <c r="W4385" i="1" s="1"/>
  <c r="M3550" i="1"/>
  <c r="Y3377" i="1"/>
  <c r="Y4302" i="1" s="1"/>
  <c r="AC3480" i="1"/>
  <c r="AC4405" i="1" s="1"/>
  <c r="BB3360" i="1"/>
  <c r="BB4285" i="1" s="1"/>
  <c r="AQ3575" i="1"/>
  <c r="AQ4500" i="1" s="1"/>
  <c r="AK3365" i="1"/>
  <c r="AK4290" i="1" s="1"/>
  <c r="AN3437" i="1"/>
  <c r="AN4362" i="1" s="1"/>
  <c r="F3557" i="1"/>
  <c r="AB3432" i="1"/>
  <c r="AB4357" i="1" s="1"/>
  <c r="AY3475" i="1"/>
  <c r="AY4400" i="1" s="1"/>
  <c r="K3423" i="1"/>
  <c r="AG3387" i="1"/>
  <c r="AG4312" i="1" s="1"/>
  <c r="AF3464" i="1"/>
  <c r="AF4389" i="1" s="1"/>
  <c r="T3550" i="1"/>
  <c r="AP3358" i="1"/>
  <c r="AP4283" i="1" s="1"/>
  <c r="BF3449" i="1"/>
  <c r="BF4374" i="1" s="1"/>
  <c r="AV3459" i="1"/>
  <c r="AV4384" i="1" s="1"/>
  <c r="AI3365" i="1"/>
  <c r="AI4290" i="1" s="1"/>
  <c r="AT3565" i="1"/>
  <c r="AT4490" i="1" s="1"/>
  <c r="AU3443" i="1"/>
  <c r="AU4368" i="1" s="1"/>
  <c r="U3572" i="1"/>
  <c r="D3547" i="1"/>
  <c r="AH3571" i="1"/>
  <c r="AH4496" i="1" s="1"/>
  <c r="AO3388" i="1"/>
  <c r="AO4313" i="1" s="1"/>
  <c r="Q3439" i="1"/>
  <c r="AW3444" i="1"/>
  <c r="AW4369" i="1" s="1"/>
  <c r="R3400" i="1"/>
  <c r="E3530" i="1"/>
  <c r="AR3411" i="1"/>
  <c r="AR4336" i="1" s="1"/>
  <c r="AU3505" i="1"/>
  <c r="AU4430" i="1" s="1"/>
  <c r="AJ3410" i="1"/>
  <c r="AJ4335" i="1" s="1"/>
  <c r="X3374" i="1"/>
  <c r="X4299" i="1" s="1"/>
  <c r="K3476" i="1"/>
  <c r="H3361" i="1"/>
  <c r="BC3396" i="1"/>
  <c r="BC4321" i="1" s="1"/>
  <c r="AL3386" i="1"/>
  <c r="AL4311" i="1" s="1"/>
  <c r="L3561" i="1"/>
  <c r="Z3372" i="1"/>
  <c r="Z4297" i="1" s="1"/>
  <c r="AR3530" i="1"/>
  <c r="AR4455" i="1" s="1"/>
  <c r="BF3564" i="1"/>
  <c r="BF4489" i="1" s="1"/>
  <c r="BF3408" i="1"/>
  <c r="BF4333" i="1" s="1"/>
  <c r="AE3403" i="1"/>
  <c r="AE4328" i="1" s="1"/>
  <c r="AP3483" i="1"/>
  <c r="AP4408" i="1" s="1"/>
  <c r="F3470" i="1"/>
  <c r="H3389" i="1"/>
  <c r="U3561" i="1"/>
  <c r="AF3417" i="1"/>
  <c r="AF4342" i="1" s="1"/>
  <c r="AG3436" i="1"/>
  <c r="AG4361" i="1" s="1"/>
  <c r="V3362" i="1"/>
  <c r="AI3465" i="1"/>
  <c r="AI4390" i="1" s="1"/>
  <c r="AB3483" i="1"/>
  <c r="AB4408" i="1" s="1"/>
  <c r="AE3357" i="1"/>
  <c r="AE4282" i="1" s="1"/>
  <c r="G3367" i="1"/>
  <c r="J3367" i="1"/>
  <c r="P3484" i="1"/>
  <c r="AI3570" i="1"/>
  <c r="AI4495" i="1" s="1"/>
  <c r="X3484" i="1"/>
  <c r="X4409" i="1" s="1"/>
  <c r="AI3467" i="1"/>
  <c r="AI4392" i="1" s="1"/>
  <c r="M3560" i="1"/>
  <c r="L3360" i="1"/>
  <c r="Z3476" i="1"/>
  <c r="Z4401" i="1" s="1"/>
  <c r="P3546" i="1"/>
  <c r="Q3416" i="1"/>
  <c r="BA3371" i="1"/>
  <c r="BA4296" i="1" s="1"/>
  <c r="AY3366" i="1"/>
  <c r="AY4291" i="1" s="1"/>
  <c r="O3527" i="1"/>
  <c r="Z3560" i="1"/>
  <c r="Z4485" i="1" s="1"/>
  <c r="BF3454" i="1"/>
  <c r="BF4379" i="1" s="1"/>
  <c r="BA3388" i="1"/>
  <c r="BA4313" i="1" s="1"/>
  <c r="AS3400" i="1"/>
  <c r="AS4325" i="1" s="1"/>
  <c r="AH3555" i="1"/>
  <c r="AH4480" i="1" s="1"/>
  <c r="I3579" i="1"/>
  <c r="AP3569" i="1"/>
  <c r="AP4494" i="1" s="1"/>
  <c r="Z3362" i="1"/>
  <c r="Z4287" i="1" s="1"/>
  <c r="AD3501" i="1"/>
  <c r="AD4426" i="1" s="1"/>
  <c r="AA3380" i="1"/>
  <c r="AA4305" i="1" s="1"/>
  <c r="BB3408" i="1"/>
  <c r="BB4333" i="1" s="1"/>
  <c r="F3573" i="1"/>
  <c r="AF3491" i="1"/>
  <c r="AF4416" i="1" s="1"/>
  <c r="AO3573" i="1"/>
  <c r="AO4498" i="1" s="1"/>
  <c r="I3539" i="1"/>
  <c r="AF3526" i="1"/>
  <c r="AF4451" i="1" s="1"/>
  <c r="AH3511" i="1"/>
  <c r="AH4436" i="1" s="1"/>
  <c r="AO3579" i="1"/>
  <c r="AO4504" i="1" s="1"/>
  <c r="O3541" i="1"/>
  <c r="M3421" i="1"/>
  <c r="AP3465" i="1"/>
  <c r="AP4390" i="1" s="1"/>
  <c r="I3368" i="1"/>
  <c r="BE3562" i="1"/>
  <c r="BE4487" i="1" s="1"/>
  <c r="AV3376" i="1"/>
  <c r="AV4301" i="1" s="1"/>
  <c r="BD3477" i="1"/>
  <c r="BD4402" i="1" s="1"/>
  <c r="R3502" i="1"/>
  <c r="X3494" i="1"/>
  <c r="X4419" i="1" s="1"/>
  <c r="AT3560" i="1"/>
  <c r="AT4485" i="1" s="1"/>
  <c r="BD3509" i="1"/>
  <c r="BD4434" i="1" s="1"/>
  <c r="X3555" i="1"/>
  <c r="X4480" i="1" s="1"/>
  <c r="AW3411" i="1"/>
  <c r="AW4336" i="1" s="1"/>
  <c r="U3404" i="1"/>
  <c r="AT3512" i="1"/>
  <c r="AT4437" i="1" s="1"/>
  <c r="AJ3581" i="1"/>
  <c r="AJ4506" i="1" s="1"/>
  <c r="AO3394" i="1"/>
  <c r="AO4319" i="1" s="1"/>
  <c r="V3431" i="1"/>
  <c r="AK3515" i="1"/>
  <c r="AK4440" i="1" s="1"/>
  <c r="F3503" i="1"/>
  <c r="AW3497" i="1"/>
  <c r="AW4422" i="1" s="1"/>
  <c r="Z3527" i="1"/>
  <c r="Z4452" i="1" s="1"/>
  <c r="V3581" i="1"/>
  <c r="AS3387" i="1"/>
  <c r="AS4312" i="1" s="1"/>
  <c r="R3565" i="1"/>
  <c r="AJ3539" i="1"/>
  <c r="AJ4464" i="1" s="1"/>
  <c r="O3511" i="1"/>
  <c r="AZ3434" i="1"/>
  <c r="AZ4359" i="1" s="1"/>
  <c r="AU3411" i="1"/>
  <c r="AU4336" i="1" s="1"/>
  <c r="BE3534" i="1"/>
  <c r="BE4459" i="1" s="1"/>
  <c r="W3406" i="1"/>
  <c r="W4331" i="1" s="1"/>
  <c r="BD3574" i="1"/>
  <c r="BD4499" i="1" s="1"/>
  <c r="X3446" i="1"/>
  <c r="X4371" i="1" s="1"/>
  <c r="N3465" i="1"/>
  <c r="V3358" i="1"/>
  <c r="M3439" i="1"/>
  <c r="AI3357" i="1"/>
  <c r="AI4282" i="1" s="1"/>
  <c r="AC3579" i="1"/>
  <c r="AC4504" i="1" s="1"/>
  <c r="AZ3429" i="1"/>
  <c r="AZ4354" i="1" s="1"/>
  <c r="Z3446" i="1"/>
  <c r="Z4371" i="1" s="1"/>
  <c r="W3469" i="1"/>
  <c r="W4394" i="1" s="1"/>
  <c r="AN3537" i="1"/>
  <c r="AN4462" i="1" s="1"/>
  <c r="N3428" i="1"/>
  <c r="I3546" i="1"/>
  <c r="AB3530" i="1"/>
  <c r="AB4455" i="1" s="1"/>
  <c r="BA3472" i="1"/>
  <c r="BA4397" i="1" s="1"/>
  <c r="AX3556" i="1"/>
  <c r="AX4481" i="1" s="1"/>
  <c r="AP3447" i="1"/>
  <c r="AP4372" i="1" s="1"/>
  <c r="BF3453" i="1"/>
  <c r="BF4378" i="1" s="1"/>
  <c r="BC3570" i="1"/>
  <c r="BC4495" i="1" s="1"/>
  <c r="K3368" i="1"/>
  <c r="O3451" i="1"/>
  <c r="AW3453" i="1"/>
  <c r="AW4378" i="1" s="1"/>
  <c r="AG3468" i="1"/>
  <c r="AG4393" i="1" s="1"/>
  <c r="AG3410" i="1"/>
  <c r="AG4335" i="1" s="1"/>
  <c r="AP3366" i="1"/>
  <c r="AP4291" i="1" s="1"/>
  <c r="AX3449" i="1"/>
  <c r="AX4374" i="1" s="1"/>
  <c r="AC3392" i="1"/>
  <c r="AC4317" i="1" s="1"/>
  <c r="AQ3424" i="1"/>
  <c r="AQ4349" i="1" s="1"/>
  <c r="H3480" i="1"/>
  <c r="AU3425" i="1"/>
  <c r="AU4350" i="1" s="1"/>
  <c r="BF3549" i="1"/>
  <c r="BF4474" i="1" s="1"/>
  <c r="AF3511" i="1"/>
  <c r="AF4436" i="1" s="1"/>
  <c r="AR3429" i="1"/>
  <c r="AR4354" i="1" s="1"/>
  <c r="AW3490" i="1"/>
  <c r="AW4415" i="1" s="1"/>
  <c r="AM3522" i="1"/>
  <c r="AM4447" i="1" s="1"/>
  <c r="BF3421" i="1"/>
  <c r="BF4346" i="1" s="1"/>
  <c r="P3529" i="1"/>
  <c r="AG3477" i="1"/>
  <c r="AG4402" i="1" s="1"/>
  <c r="E3357" i="1"/>
  <c r="AU3445" i="1"/>
  <c r="AU4370" i="1" s="1"/>
  <c r="U3526" i="1"/>
  <c r="AL3513" i="1"/>
  <c r="AL4438" i="1" s="1"/>
  <c r="AD3549" i="1"/>
  <c r="AD4474" i="1" s="1"/>
  <c r="BE3412" i="1"/>
  <c r="BE4337" i="1" s="1"/>
  <c r="P3448" i="1"/>
  <c r="N3368" i="1"/>
  <c r="BC3366" i="1"/>
  <c r="BC4291" i="1" s="1"/>
  <c r="BC3569" i="1"/>
  <c r="BC4494" i="1" s="1"/>
  <c r="I3567" i="1"/>
  <c r="V3361" i="1"/>
  <c r="N3408" i="1"/>
  <c r="M3410" i="1"/>
  <c r="Q3451" i="1"/>
  <c r="AK3441" i="1"/>
  <c r="AK4366" i="1" s="1"/>
  <c r="R3415" i="1"/>
  <c r="Q3522" i="1"/>
  <c r="I3389" i="1"/>
  <c r="AD3481" i="1"/>
  <c r="AD4406" i="1" s="1"/>
  <c r="X3526" i="1"/>
  <c r="X4451" i="1" s="1"/>
  <c r="P3469" i="1"/>
  <c r="T3493" i="1"/>
  <c r="AI3441" i="1"/>
  <c r="AI4366" i="1" s="1"/>
  <c r="AZ3396" i="1"/>
  <c r="AZ4321" i="1" s="1"/>
  <c r="AW3515" i="1"/>
  <c r="AW4440" i="1" s="1"/>
  <c r="AW3537" i="1"/>
  <c r="AW4462" i="1" s="1"/>
  <c r="G3404" i="1"/>
  <c r="AO3541" i="1"/>
  <c r="AO4466" i="1" s="1"/>
  <c r="AF3527" i="1"/>
  <c r="AF4452" i="1" s="1"/>
  <c r="W3491" i="1"/>
  <c r="W4416" i="1" s="1"/>
  <c r="K3518" i="1"/>
  <c r="BA3518" i="1"/>
  <c r="BA4443" i="1" s="1"/>
  <c r="BB3539" i="1"/>
  <c r="BB4464" i="1" s="1"/>
  <c r="AI3552" i="1"/>
  <c r="AI4477" i="1" s="1"/>
  <c r="J3404" i="1"/>
  <c r="BD3476" i="1"/>
  <c r="BD4401" i="1" s="1"/>
  <c r="L3557" i="1"/>
  <c r="R3558" i="1"/>
  <c r="AN3417" i="1"/>
  <c r="AN4342" i="1" s="1"/>
  <c r="BE3410" i="1"/>
  <c r="BE4335" i="1" s="1"/>
  <c r="AU3359" i="1"/>
  <c r="AU4284" i="1" s="1"/>
  <c r="V3530" i="1"/>
  <c r="AZ3441" i="1"/>
  <c r="AZ4366" i="1" s="1"/>
  <c r="U3501" i="1"/>
  <c r="BC3437" i="1"/>
  <c r="BC4362" i="1" s="1"/>
  <c r="S3401" i="1"/>
  <c r="BC3402" i="1"/>
  <c r="BC4327" i="1" s="1"/>
  <c r="AT3500" i="1"/>
  <c r="AT4425" i="1" s="1"/>
  <c r="BA3434" i="1"/>
  <c r="BA4359" i="1" s="1"/>
  <c r="AA3500" i="1"/>
  <c r="AA4425" i="1" s="1"/>
  <c r="AF3568" i="1"/>
  <c r="AF4493" i="1" s="1"/>
  <c r="F3509" i="1"/>
  <c r="F3513" i="1"/>
  <c r="M3562" i="1"/>
  <c r="AL3559" i="1"/>
  <c r="AL4484" i="1" s="1"/>
  <c r="AT3435" i="1"/>
  <c r="AT4360" i="1" s="1"/>
  <c r="S3387" i="1"/>
  <c r="AT3478" i="1"/>
  <c r="AT4403" i="1" s="1"/>
  <c r="AX3531" i="1"/>
  <c r="AX4456" i="1" s="1"/>
  <c r="AA3497" i="1"/>
  <c r="AA4422" i="1" s="1"/>
  <c r="O3464" i="1"/>
  <c r="L3518" i="1"/>
  <c r="AK3468" i="1"/>
  <c r="AK4393" i="1" s="1"/>
  <c r="BA3507" i="1"/>
  <c r="BA4432" i="1" s="1"/>
  <c r="X3411" i="1"/>
  <c r="X4336" i="1" s="1"/>
  <c r="F3401" i="1"/>
  <c r="AE3525" i="1"/>
  <c r="AE4450" i="1" s="1"/>
  <c r="AC3411" i="1"/>
  <c r="AC4336" i="1" s="1"/>
  <c r="K3435" i="1"/>
  <c r="AL3377" i="1"/>
  <c r="AL4302" i="1" s="1"/>
  <c r="S3522" i="1"/>
  <c r="BE3371" i="1"/>
  <c r="BE4296" i="1" s="1"/>
  <c r="AH3449" i="1"/>
  <c r="AH4374" i="1" s="1"/>
  <c r="Q3510" i="1"/>
  <c r="H3380" i="1"/>
  <c r="J3556" i="1"/>
  <c r="P3563" i="1"/>
  <c r="AO3372" i="1"/>
  <c r="AO4297" i="1" s="1"/>
  <c r="AV3404" i="1"/>
  <c r="AV4329" i="1" s="1"/>
  <c r="BF3531" i="1"/>
  <c r="BF4456" i="1" s="1"/>
  <c r="AR3454" i="1"/>
  <c r="AR4379" i="1" s="1"/>
  <c r="AU3455" i="1"/>
  <c r="AU4380" i="1" s="1"/>
  <c r="AT3369" i="1"/>
  <c r="AT4294" i="1" s="1"/>
  <c r="Z3454" i="1"/>
  <c r="Z4379" i="1" s="1"/>
  <c r="I3366" i="1"/>
  <c r="I3499" i="1"/>
  <c r="U3503" i="1"/>
  <c r="AT3420" i="1"/>
  <c r="AT4345" i="1" s="1"/>
  <c r="Z3359" i="1"/>
  <c r="Z4284" i="1" s="1"/>
  <c r="BC3544" i="1"/>
  <c r="BC4469" i="1" s="1"/>
  <c r="AI3543" i="1"/>
  <c r="AI4468" i="1" s="1"/>
  <c r="N3373" i="1"/>
  <c r="AG3435" i="1"/>
  <c r="AG4360" i="1" s="1"/>
  <c r="O3369" i="1"/>
  <c r="G3489" i="1"/>
  <c r="AF3462" i="1"/>
  <c r="AF4387" i="1" s="1"/>
  <c r="AU3371" i="1"/>
  <c r="AU4296" i="1" s="1"/>
  <c r="K3559" i="1"/>
  <c r="AX3547" i="1"/>
  <c r="AX4472" i="1" s="1"/>
  <c r="AL3514" i="1"/>
  <c r="AL4439" i="1" s="1"/>
  <c r="AK3430" i="1"/>
  <c r="AK4355" i="1" s="1"/>
  <c r="BC3450" i="1"/>
  <c r="BC4375" i="1" s="1"/>
  <c r="Q3571" i="1"/>
  <c r="AP3479" i="1"/>
  <c r="AP4404" i="1" s="1"/>
  <c r="Z3557" i="1"/>
  <c r="Z4482" i="1" s="1"/>
  <c r="AJ3514" i="1"/>
  <c r="AJ4439" i="1" s="1"/>
  <c r="W3512" i="1"/>
  <c r="W4437" i="1" s="1"/>
  <c r="I3439" i="1"/>
  <c r="AW3420" i="1"/>
  <c r="AW4345" i="1" s="1"/>
  <c r="AO3416" i="1"/>
  <c r="AO4341" i="1" s="1"/>
  <c r="H3516" i="1"/>
  <c r="AF3406" i="1"/>
  <c r="AF4331" i="1" s="1"/>
  <c r="BB3436" i="1"/>
  <c r="BB4361" i="1" s="1"/>
  <c r="V3493" i="1"/>
  <c r="AT3452" i="1"/>
  <c r="AT4377" i="1" s="1"/>
  <c r="AA3488" i="1"/>
  <c r="AA4413" i="1" s="1"/>
  <c r="M3450" i="1"/>
  <c r="E3482" i="1"/>
  <c r="AE3522" i="1"/>
  <c r="AE4447" i="1" s="1"/>
  <c r="BF3554" i="1"/>
  <c r="BF4479" i="1" s="1"/>
  <c r="AR3574" i="1"/>
  <c r="AR4499" i="1" s="1"/>
  <c r="E3579" i="1"/>
  <c r="AT3562" i="1"/>
  <c r="AT4487" i="1" s="1"/>
  <c r="AP3387" i="1"/>
  <c r="AP4312" i="1" s="1"/>
  <c r="AC3432" i="1"/>
  <c r="AC4357" i="1" s="1"/>
  <c r="BD3395" i="1"/>
  <c r="BD4320" i="1" s="1"/>
  <c r="AX3530" i="1"/>
  <c r="AX4455" i="1" s="1"/>
  <c r="AE3420" i="1"/>
  <c r="AE4345" i="1" s="1"/>
  <c r="AE3377" i="1"/>
  <c r="AE4302" i="1" s="1"/>
  <c r="W3418" i="1"/>
  <c r="W4343" i="1" s="1"/>
  <c r="AN3527" i="1"/>
  <c r="AN4452" i="1" s="1"/>
  <c r="T3573" i="1"/>
  <c r="AP3460" i="1"/>
  <c r="AP4385" i="1" s="1"/>
  <c r="BD3571" i="1"/>
  <c r="BD4496" i="1" s="1"/>
  <c r="AG3446" i="1"/>
  <c r="AG4371" i="1" s="1"/>
  <c r="AR3444" i="1"/>
  <c r="AR4369" i="1" s="1"/>
  <c r="AU3463" i="1"/>
  <c r="AU4388" i="1" s="1"/>
  <c r="BE3564" i="1"/>
  <c r="BE4489" i="1" s="1"/>
  <c r="BF3500" i="1"/>
  <c r="BF4425" i="1" s="1"/>
  <c r="AW3381" i="1"/>
  <c r="AW4306" i="1" s="1"/>
  <c r="AQ3440" i="1"/>
  <c r="AQ4365" i="1" s="1"/>
  <c r="AT3408" i="1"/>
  <c r="AT4333" i="1" s="1"/>
  <c r="W3362" i="1"/>
  <c r="W4287" i="1" s="1"/>
  <c r="AV3403" i="1"/>
  <c r="AV4328" i="1" s="1"/>
  <c r="AJ3418" i="1"/>
  <c r="AJ4343" i="1" s="1"/>
  <c r="AS3542" i="1"/>
  <c r="AS4467" i="1" s="1"/>
  <c r="AH3406" i="1"/>
  <c r="AH4331" i="1" s="1"/>
  <c r="X3519" i="1"/>
  <c r="X4444" i="1" s="1"/>
  <c r="Z3401" i="1"/>
  <c r="Z4326" i="1" s="1"/>
  <c r="AZ3544" i="1"/>
  <c r="AZ4469" i="1" s="1"/>
  <c r="BE3406" i="1"/>
  <c r="BE4331" i="1" s="1"/>
  <c r="AQ3581" i="1"/>
  <c r="AQ4506" i="1" s="1"/>
  <c r="N3364" i="1"/>
  <c r="AN3495" i="1"/>
  <c r="AN4420" i="1" s="1"/>
  <c r="X3432" i="1"/>
  <c r="X4357" i="1" s="1"/>
  <c r="G3549" i="1"/>
  <c r="O3468" i="1"/>
  <c r="AM3485" i="1"/>
  <c r="AM4410" i="1" s="1"/>
  <c r="E3526" i="1"/>
  <c r="M3557" i="1"/>
  <c r="AL3537" i="1"/>
  <c r="AL4462" i="1" s="1"/>
  <c r="N3459" i="1"/>
  <c r="AZ3526" i="1"/>
  <c r="AZ4451" i="1" s="1"/>
  <c r="AP3439" i="1"/>
  <c r="AP4364" i="1" s="1"/>
  <c r="S3568" i="1"/>
  <c r="AN3382" i="1"/>
  <c r="AN4307" i="1" s="1"/>
  <c r="I3480" i="1"/>
  <c r="AY3438" i="1"/>
  <c r="AY4363" i="1" s="1"/>
  <c r="F3570" i="1"/>
  <c r="AL3468" i="1"/>
  <c r="AL4393" i="1" s="1"/>
  <c r="AM3507" i="1"/>
  <c r="AM4432" i="1" s="1"/>
  <c r="AH3487" i="1"/>
  <c r="AH4412" i="1" s="1"/>
  <c r="T3446" i="1"/>
  <c r="AH3402" i="1"/>
  <c r="AH4327" i="1" s="1"/>
  <c r="P3360" i="1"/>
  <c r="AJ3474" i="1"/>
  <c r="AJ4399" i="1" s="1"/>
  <c r="Y3435" i="1"/>
  <c r="Y4360" i="1" s="1"/>
  <c r="R3423" i="1"/>
  <c r="N3552" i="1"/>
  <c r="AA3402" i="1"/>
  <c r="AA4327" i="1" s="1"/>
  <c r="AU3395" i="1"/>
  <c r="AU4320" i="1" s="1"/>
  <c r="AH3480" i="1"/>
  <c r="AH4405" i="1" s="1"/>
  <c r="P3534" i="1"/>
  <c r="E3440" i="1"/>
  <c r="AX3574" i="1"/>
  <c r="AX4499" i="1" s="1"/>
  <c r="AJ3357" i="1"/>
  <c r="AJ4282" i="1" s="1"/>
  <c r="O3441" i="1"/>
  <c r="G3373" i="1"/>
  <c r="AJ3522" i="1"/>
  <c r="AJ4447" i="1" s="1"/>
  <c r="BC3574" i="1"/>
  <c r="BC4499" i="1" s="1"/>
  <c r="I3431" i="1"/>
  <c r="E3555" i="1"/>
  <c r="AB3570" i="1"/>
  <c r="AB4495" i="1" s="1"/>
  <c r="AV3416" i="1"/>
  <c r="AV4341" i="1" s="1"/>
  <c r="P3569" i="1"/>
  <c r="BE3535" i="1"/>
  <c r="BE4460" i="1" s="1"/>
  <c r="U3410" i="1"/>
  <c r="Q3514" i="1"/>
  <c r="I3563" i="1"/>
  <c r="T3384" i="1"/>
  <c r="U3482" i="1"/>
  <c r="Y3469" i="1"/>
  <c r="Y4394" i="1" s="1"/>
  <c r="AK3412" i="1"/>
  <c r="AK4337" i="1" s="1"/>
  <c r="R3481" i="1"/>
  <c r="V3512" i="1"/>
  <c r="AM3536" i="1"/>
  <c r="AM4461" i="1" s="1"/>
  <c r="F3462" i="1"/>
  <c r="AX3533" i="1"/>
  <c r="AX4458" i="1" s="1"/>
  <c r="AZ3495" i="1"/>
  <c r="AZ4420" i="1" s="1"/>
  <c r="H3383" i="1"/>
  <c r="O3521" i="1"/>
  <c r="X3450" i="1"/>
  <c r="X4375" i="1" s="1"/>
  <c r="AY3367" i="1"/>
  <c r="AY4292" i="1" s="1"/>
  <c r="BB3580" i="1"/>
  <c r="BB4505" i="1" s="1"/>
  <c r="O3386" i="1"/>
  <c r="AY3490" i="1"/>
  <c r="AY4415" i="1" s="1"/>
  <c r="AZ3403" i="1"/>
  <c r="AZ4328" i="1" s="1"/>
  <c r="H3420" i="1"/>
  <c r="T3482" i="1"/>
  <c r="BD3500" i="1"/>
  <c r="BD4425" i="1" s="1"/>
  <c r="AG3571" i="1"/>
  <c r="AG4496" i="1" s="1"/>
  <c r="X3507" i="1"/>
  <c r="X4432" i="1" s="1"/>
  <c r="U3365" i="1"/>
  <c r="T3498" i="1"/>
  <c r="AN3411" i="1"/>
  <c r="AN4336" i="1" s="1"/>
  <c r="AM3528" i="1"/>
  <c r="AM4453" i="1" s="1"/>
  <c r="AH3423" i="1"/>
  <c r="AH4348" i="1" s="1"/>
  <c r="BE3528" i="1"/>
  <c r="BE4453" i="1" s="1"/>
  <c r="AY3539" i="1"/>
  <c r="AY4464" i="1" s="1"/>
  <c r="AL3366" i="1"/>
  <c r="AL4291" i="1" s="1"/>
  <c r="J3501" i="1"/>
  <c r="AN3476" i="1"/>
  <c r="AN4401" i="1" s="1"/>
  <c r="W3449" i="1"/>
  <c r="W4374" i="1" s="1"/>
  <c r="AI3481" i="1"/>
  <c r="AI4406" i="1" s="1"/>
  <c r="AX3465" i="1"/>
  <c r="AX4390" i="1" s="1"/>
  <c r="AT3575" i="1"/>
  <c r="AT4500" i="1" s="1"/>
  <c r="X3416" i="1"/>
  <c r="X4341" i="1" s="1"/>
  <c r="AP3474" i="1"/>
  <c r="AP4399" i="1" s="1"/>
  <c r="W3514" i="1"/>
  <c r="W4439" i="1" s="1"/>
  <c r="Z3407" i="1"/>
  <c r="Z4332" i="1" s="1"/>
  <c r="BC3494" i="1"/>
  <c r="BC4419" i="1" s="1"/>
  <c r="F3460" i="1"/>
  <c r="BA3447" i="1"/>
  <c r="BA4372" i="1" s="1"/>
  <c r="L3361" i="1"/>
  <c r="AW3552" i="1"/>
  <c r="AW4477" i="1" s="1"/>
  <c r="BC3487" i="1"/>
  <c r="BC4412" i="1" s="1"/>
  <c r="J3567" i="1"/>
  <c r="AK3460" i="1"/>
  <c r="AK4385" i="1" s="1"/>
  <c r="X3359" i="1"/>
  <c r="X4284" i="1" s="1"/>
  <c r="AL3435" i="1"/>
  <c r="AL4360" i="1" s="1"/>
  <c r="AX3543" i="1"/>
  <c r="AX4468" i="1" s="1"/>
  <c r="AD3522" i="1"/>
  <c r="AD4447" i="1" s="1"/>
  <c r="AT3464" i="1"/>
  <c r="AT4389" i="1" s="1"/>
  <c r="AP3499" i="1"/>
  <c r="AP4424" i="1" s="1"/>
  <c r="AE3518" i="1"/>
  <c r="AE4443" i="1" s="1"/>
  <c r="AH3510" i="1"/>
  <c r="AH4435" i="1" s="1"/>
  <c r="BD3463" i="1"/>
  <c r="BD4388" i="1" s="1"/>
  <c r="W3374" i="1"/>
  <c r="W4299" i="1" s="1"/>
  <c r="BC3433" i="1"/>
  <c r="BC4358" i="1" s="1"/>
  <c r="AB3547" i="1"/>
  <c r="AB4472" i="1" s="1"/>
  <c r="Y3511" i="1"/>
  <c r="Y4436" i="1" s="1"/>
  <c r="AO3487" i="1"/>
  <c r="AO4412" i="1" s="1"/>
  <c r="Y3459" i="1"/>
  <c r="Y4384" i="1" s="1"/>
  <c r="AB3550" i="1"/>
  <c r="AB4475" i="1" s="1"/>
  <c r="AX3383" i="1"/>
  <c r="AX4308" i="1" s="1"/>
  <c r="AS3445" i="1"/>
  <c r="AS4370" i="1" s="1"/>
  <c r="AZ3381" i="1"/>
  <c r="AZ4306" i="1" s="1"/>
  <c r="BA3417" i="1"/>
  <c r="BA4342" i="1" s="1"/>
  <c r="D3531" i="1"/>
  <c r="BB3481" i="1"/>
  <c r="BB4406" i="1" s="1"/>
  <c r="AW3464" i="1"/>
  <c r="AW4389" i="1" s="1"/>
  <c r="V3580" i="1"/>
  <c r="F3438" i="1"/>
  <c r="R3387" i="1"/>
  <c r="V3433" i="1"/>
  <c r="Q3412" i="1"/>
  <c r="AA3385" i="1"/>
  <c r="AA4310" i="1" s="1"/>
  <c r="AX3540" i="1"/>
  <c r="AX4465" i="1" s="1"/>
  <c r="AM3390" i="1"/>
  <c r="AM4315" i="1" s="1"/>
  <c r="BA3477" i="1"/>
  <c r="BA4402" i="1" s="1"/>
  <c r="AI3472" i="1"/>
  <c r="AI4397" i="1" s="1"/>
  <c r="BB3419" i="1"/>
  <c r="BB4344" i="1" s="1"/>
  <c r="P3394" i="1"/>
  <c r="Q3529" i="1"/>
  <c r="U3544" i="1"/>
  <c r="P3461" i="1"/>
  <c r="AR3488" i="1"/>
  <c r="AR4413" i="1" s="1"/>
  <c r="AS3554" i="1"/>
  <c r="AS4479" i="1" s="1"/>
  <c r="AQ3372" i="1"/>
  <c r="AQ4297" i="1" s="1"/>
  <c r="BD3399" i="1"/>
  <c r="BD4324" i="1" s="1"/>
  <c r="AG3431" i="1"/>
  <c r="AG4356" i="1" s="1"/>
  <c r="AS3370" i="1"/>
  <c r="AS4295" i="1" s="1"/>
  <c r="AP3377" i="1"/>
  <c r="AP4302" i="1" s="1"/>
  <c r="V3428" i="1"/>
  <c r="AT3515" i="1"/>
  <c r="AT4440" i="1" s="1"/>
  <c r="O3479" i="1"/>
  <c r="BB3454" i="1"/>
  <c r="BB4379" i="1" s="1"/>
  <c r="S3540" i="1"/>
  <c r="AR3503" i="1"/>
  <c r="AR4428" i="1" s="1"/>
  <c r="AC3414" i="1"/>
  <c r="AC4339" i="1" s="1"/>
  <c r="AV3411" i="1"/>
  <c r="AV4336" i="1" s="1"/>
  <c r="V3437" i="1"/>
  <c r="R3492" i="1"/>
  <c r="I3516" i="1"/>
  <c r="V3430" i="1"/>
  <c r="AJ3576" i="1"/>
  <c r="AJ4501" i="1" s="1"/>
  <c r="AJ3425" i="1"/>
  <c r="AJ4350" i="1" s="1"/>
  <c r="W3379" i="1"/>
  <c r="W4304" i="1" s="1"/>
  <c r="BD3501" i="1"/>
  <c r="BD4426" i="1" s="1"/>
  <c r="AJ3563" i="1"/>
  <c r="AJ4488" i="1" s="1"/>
  <c r="AK3488" i="1"/>
  <c r="AK4413" i="1" s="1"/>
  <c r="P3387" i="1"/>
  <c r="AR3494" i="1"/>
  <c r="AR4419" i="1" s="1"/>
  <c r="AY3365" i="1"/>
  <c r="AY4290" i="1" s="1"/>
  <c r="O3459" i="1"/>
  <c r="L3365" i="1"/>
  <c r="V3385" i="1"/>
  <c r="AW3396" i="1"/>
  <c r="AW4321" i="1" s="1"/>
  <c r="AM3568" i="1"/>
  <c r="AM4493" i="1" s="1"/>
  <c r="BC3562" i="1"/>
  <c r="BC4487" i="1" s="1"/>
  <c r="AP3467" i="1"/>
  <c r="AP4392" i="1" s="1"/>
  <c r="W3393" i="1"/>
  <c r="W4318" i="1" s="1"/>
  <c r="AC3461" i="1"/>
  <c r="AC4386" i="1" s="1"/>
  <c r="V3541" i="1"/>
  <c r="AW3378" i="1"/>
  <c r="AW4303" i="1" s="1"/>
  <c r="AN3425" i="1"/>
  <c r="AN4350" i="1" s="1"/>
  <c r="Y3451" i="1"/>
  <c r="Y4376" i="1" s="1"/>
  <c r="O3401" i="1"/>
  <c r="BF3557" i="1"/>
  <c r="BF4482" i="1" s="1"/>
  <c r="J3444" i="1"/>
  <c r="AG3482" i="1"/>
  <c r="AG4407" i="1" s="1"/>
  <c r="AA3578" i="1"/>
  <c r="AA4503" i="1" s="1"/>
  <c r="Z3431" i="1"/>
  <c r="Z4356" i="1" s="1"/>
  <c r="M3467" i="1"/>
  <c r="U3514" i="1"/>
  <c r="I3495" i="1"/>
  <c r="AP3544" i="1"/>
  <c r="AP4469" i="1" s="1"/>
  <c r="AP3382" i="1"/>
  <c r="AP4307" i="1" s="1"/>
  <c r="W3521" i="1"/>
  <c r="W4446" i="1" s="1"/>
  <c r="AY3529" i="1"/>
  <c r="AY4454" i="1" s="1"/>
  <c r="AG3369" i="1"/>
  <c r="AG4294" i="1" s="1"/>
  <c r="N3535" i="1"/>
  <c r="AH3433" i="1"/>
  <c r="AH4358" i="1" s="1"/>
  <c r="D3406" i="1"/>
  <c r="AX3498" i="1"/>
  <c r="AX4423" i="1" s="1"/>
  <c r="Q3527" i="1"/>
  <c r="N3454" i="1"/>
  <c r="AE3465" i="1"/>
  <c r="AE4390" i="1" s="1"/>
  <c r="W3575" i="1"/>
  <c r="W4500" i="1" s="1"/>
  <c r="AK3564" i="1"/>
  <c r="AK4489" i="1" s="1"/>
  <c r="AX3491" i="1"/>
  <c r="AX4416" i="1" s="1"/>
  <c r="AM3529" i="1"/>
  <c r="AM4454" i="1" s="1"/>
  <c r="P3542" i="1"/>
  <c r="U3560" i="1"/>
  <c r="AU3382" i="1"/>
  <c r="AU4307" i="1" s="1"/>
  <c r="V3509" i="1"/>
  <c r="AS3454" i="1"/>
  <c r="AS4379" i="1" s="1"/>
  <c r="X3536" i="1"/>
  <c r="X4461" i="1" s="1"/>
  <c r="AM3509" i="1"/>
  <c r="AM4434" i="1" s="1"/>
  <c r="AD3378" i="1"/>
  <c r="AD4303" i="1" s="1"/>
  <c r="N3512" i="1"/>
  <c r="H3537" i="1"/>
  <c r="Z3432" i="1"/>
  <c r="Z4357" i="1" s="1"/>
  <c r="AY3469" i="1"/>
  <c r="AY4394" i="1" s="1"/>
  <c r="M3394" i="1"/>
  <c r="AO3565" i="1"/>
  <c r="AO4490" i="1" s="1"/>
  <c r="AH3565" i="1"/>
  <c r="AH4490" i="1" s="1"/>
  <c r="V3364" i="1"/>
  <c r="AR3439" i="1"/>
  <c r="AR4364" i="1" s="1"/>
  <c r="T3418" i="1"/>
  <c r="S3414" i="1"/>
  <c r="AG3577" i="1"/>
  <c r="AG4502" i="1" s="1"/>
  <c r="AB3548" i="1"/>
  <c r="AB4473" i="1" s="1"/>
  <c r="AC3566" i="1"/>
  <c r="AC4491" i="1" s="1"/>
  <c r="M3416" i="1"/>
  <c r="S3412" i="1"/>
  <c r="AC3474" i="1"/>
  <c r="AC4399" i="1" s="1"/>
  <c r="AA3465" i="1"/>
  <c r="AA4390" i="1" s="1"/>
  <c r="U3439" i="1"/>
  <c r="AQ3463" i="1"/>
  <c r="AQ4388" i="1" s="1"/>
  <c r="AS3530" i="1"/>
  <c r="AS4455" i="1" s="1"/>
  <c r="I3392" i="1"/>
  <c r="AQ3446" i="1"/>
  <c r="AQ4371" i="1" s="1"/>
  <c r="AS3379" i="1"/>
  <c r="AS4304" i="1" s="1"/>
  <c r="BE3537" i="1"/>
  <c r="BE4462" i="1" s="1"/>
  <c r="R3460" i="1"/>
  <c r="AL3356" i="1"/>
  <c r="AL4281" i="1" s="1"/>
  <c r="AH3384" i="1"/>
  <c r="AH4309" i="1" s="1"/>
  <c r="W3567" i="1"/>
  <c r="W4492" i="1" s="1"/>
  <c r="AG3439" i="1"/>
  <c r="AG4364" i="1" s="1"/>
  <c r="AN3434" i="1"/>
  <c r="AN4359" i="1" s="1"/>
  <c r="AI3563" i="1"/>
  <c r="AI4488" i="1" s="1"/>
  <c r="BA3382" i="1"/>
  <c r="BA4307" i="1" s="1"/>
  <c r="AF3445" i="1"/>
  <c r="AF4370" i="1" s="1"/>
  <c r="AD3407" i="1"/>
  <c r="AD4332" i="1" s="1"/>
  <c r="AK3548" i="1"/>
  <c r="AK4473" i="1" s="1"/>
  <c r="AZ3420" i="1"/>
  <c r="AZ4345" i="1" s="1"/>
  <c r="E3484" i="1"/>
  <c r="AF3412" i="1"/>
  <c r="AF4337" i="1" s="1"/>
  <c r="AH3491" i="1"/>
  <c r="AH4416" i="1" s="1"/>
  <c r="BE3553" i="1"/>
  <c r="BE4478" i="1" s="1"/>
  <c r="AA3360" i="1"/>
  <c r="AA4285" i="1" s="1"/>
  <c r="J3361" i="1"/>
  <c r="Y3396" i="1"/>
  <c r="Y4321" i="1" s="1"/>
  <c r="P3575" i="1"/>
  <c r="S3365" i="1"/>
  <c r="I3575" i="1"/>
  <c r="AQ3376" i="1"/>
  <c r="AQ4301" i="1" s="1"/>
  <c r="AI3475" i="1"/>
  <c r="AI4400" i="1" s="1"/>
  <c r="AY3420" i="1"/>
  <c r="AY4345" i="1" s="1"/>
  <c r="Y3538" i="1"/>
  <c r="Y4463" i="1" s="1"/>
  <c r="AC3360" i="1"/>
  <c r="AC4285" i="1" s="1"/>
  <c r="S3518" i="1"/>
  <c r="AT3370" i="1"/>
  <c r="AT4295" i="1" s="1"/>
  <c r="AW3478" i="1"/>
  <c r="AW4403" i="1" s="1"/>
  <c r="BE3566" i="1"/>
  <c r="BE4491" i="1" s="1"/>
  <c r="X3387" i="1"/>
  <c r="X4312" i="1" s="1"/>
  <c r="AS3402" i="1"/>
  <c r="AS4327" i="1" s="1"/>
  <c r="AF3507" i="1"/>
  <c r="AF4432" i="1" s="1"/>
  <c r="S3418" i="1"/>
  <c r="AB3513" i="1"/>
  <c r="AB4438" i="1" s="1"/>
  <c r="BD3447" i="1"/>
  <c r="BD4372" i="1" s="1"/>
  <c r="H3359" i="1"/>
  <c r="R3425" i="1"/>
  <c r="AX3525" i="1"/>
  <c r="AX4450" i="1" s="1"/>
  <c r="AS3558" i="1"/>
  <c r="AS4483" i="1" s="1"/>
  <c r="G3541" i="1"/>
  <c r="AQ3448" i="1"/>
  <c r="AQ4373" i="1" s="1"/>
  <c r="Q3382" i="1"/>
  <c r="AH3373" i="1"/>
  <c r="AH4298" i="1" s="1"/>
  <c r="Y3446" i="1"/>
  <c r="Y4371" i="1" s="1"/>
  <c r="AH3548" i="1"/>
  <c r="AH4473" i="1" s="1"/>
  <c r="AH3451" i="1"/>
  <c r="AH4376" i="1" s="1"/>
  <c r="AD3363" i="1"/>
  <c r="AD4288" i="1" s="1"/>
  <c r="AO3418" i="1"/>
  <c r="AO4343" i="1" s="1"/>
  <c r="AE3433" i="1"/>
  <c r="AE4358" i="1" s="1"/>
  <c r="U3381" i="1"/>
  <c r="N3462" i="1"/>
  <c r="G3417" i="1"/>
  <c r="V3510" i="1"/>
  <c r="AN3402" i="1"/>
  <c r="AN4327" i="1" s="1"/>
  <c r="Z3536" i="1"/>
  <c r="Z4461" i="1" s="1"/>
  <c r="D3574" i="1"/>
  <c r="AT3437" i="1"/>
  <c r="AT4362" i="1" s="1"/>
  <c r="N3393" i="1"/>
  <c r="K3491" i="1"/>
  <c r="N3425" i="1"/>
  <c r="AQ3366" i="1"/>
  <c r="AQ4291" i="1" s="1"/>
  <c r="BB3465" i="1"/>
  <c r="BB4390" i="1" s="1"/>
  <c r="AL3440" i="1"/>
  <c r="AL4365" i="1" s="1"/>
  <c r="Y3499" i="1"/>
  <c r="Y4424" i="1" s="1"/>
  <c r="Z3412" i="1"/>
  <c r="Z4337" i="1" s="1"/>
  <c r="K3402" i="1"/>
  <c r="AL3394" i="1"/>
  <c r="AL4319" i="1" s="1"/>
  <c r="J3484" i="1"/>
  <c r="Y3488" i="1"/>
  <c r="Y4413" i="1" s="1"/>
  <c r="J3450" i="1"/>
  <c r="AS3365" i="1"/>
  <c r="AS4290" i="1" s="1"/>
  <c r="L3372" i="1"/>
  <c r="E3565" i="1"/>
  <c r="AZ3476" i="1"/>
  <c r="AZ4401" i="1" s="1"/>
  <c r="U3530" i="1"/>
  <c r="V3454" i="1"/>
  <c r="AU3524" i="1"/>
  <c r="AU4449" i="1" s="1"/>
  <c r="J3454" i="1"/>
  <c r="O3572" i="1"/>
  <c r="AM3512" i="1"/>
  <c r="AM4437" i="1" s="1"/>
  <c r="AF3401" i="1"/>
  <c r="AF4326" i="1" s="1"/>
  <c r="AT3364" i="1"/>
  <c r="AT4289" i="1" s="1"/>
  <c r="AH3356" i="1"/>
  <c r="AH4281" i="1" s="1"/>
  <c r="AH3507" i="1"/>
  <c r="AH4432" i="1" s="1"/>
  <c r="Q3502" i="1"/>
  <c r="AF3431" i="1"/>
  <c r="AF4356" i="1" s="1"/>
  <c r="BA3558" i="1"/>
  <c r="BA4483" i="1" s="1"/>
  <c r="AY3509" i="1"/>
  <c r="AY4434" i="1" s="1"/>
  <c r="Q3494" i="1"/>
  <c r="AV3571" i="1"/>
  <c r="AV4496" i="1" s="1"/>
  <c r="AC3401" i="1"/>
  <c r="AC4326" i="1" s="1"/>
  <c r="BD3424" i="1"/>
  <c r="BD4349" i="1" s="1"/>
  <c r="AN3412" i="1"/>
  <c r="AN4337" i="1" s="1"/>
  <c r="AG3461" i="1"/>
  <c r="AG4386" i="1" s="1"/>
  <c r="V3420" i="1"/>
  <c r="AA3462" i="1"/>
  <c r="AA4387" i="1" s="1"/>
  <c r="G3364" i="1"/>
  <c r="AL3410" i="1"/>
  <c r="AL4335" i="1" s="1"/>
  <c r="P3370" i="1"/>
  <c r="AO3479" i="1"/>
  <c r="AO4404" i="1" s="1"/>
  <c r="K3464" i="1"/>
  <c r="S3524" i="1"/>
  <c r="E3410" i="1"/>
  <c r="F3437" i="1"/>
  <c r="AB3557" i="1"/>
  <c r="AB4482" i="1" s="1"/>
  <c r="AK3455" i="1"/>
  <c r="AK4380" i="1" s="1"/>
  <c r="AE3419" i="1"/>
  <c r="AE4344" i="1" s="1"/>
  <c r="AL3380" i="1"/>
  <c r="AL4305" i="1" s="1"/>
  <c r="AQ3526" i="1"/>
  <c r="AQ4451" i="1" s="1"/>
  <c r="AS3516" i="1"/>
  <c r="AS4441" i="1" s="1"/>
  <c r="R3567" i="1"/>
  <c r="AT3394" i="1"/>
  <c r="AT4319" i="1" s="1"/>
  <c r="AH3464" i="1"/>
  <c r="AH4389" i="1" s="1"/>
  <c r="BA3489" i="1"/>
  <c r="BA4414" i="1" s="1"/>
  <c r="E3500" i="1"/>
  <c r="AS3475" i="1"/>
  <c r="AS4400" i="1" s="1"/>
  <c r="AK3432" i="1"/>
  <c r="AK4357" i="1" s="1"/>
  <c r="AA3557" i="1"/>
  <c r="AA4482" i="1" s="1"/>
  <c r="E3459" i="1"/>
  <c r="O3548" i="1"/>
  <c r="J3570" i="1"/>
  <c r="AO3402" i="1"/>
  <c r="AO4327" i="1" s="1"/>
  <c r="T3410" i="1"/>
  <c r="AS3559" i="1"/>
  <c r="AS4484" i="1" s="1"/>
  <c r="J3492" i="1"/>
  <c r="AW3509" i="1"/>
  <c r="AW4434" i="1" s="1"/>
  <c r="BE3472" i="1"/>
  <c r="BE4397" i="1" s="1"/>
  <c r="K3550" i="1"/>
  <c r="AX3429" i="1"/>
  <c r="AX4354" i="1" s="1"/>
  <c r="G3547" i="1"/>
  <c r="AG3495" i="1"/>
  <c r="AG4420" i="1" s="1"/>
  <c r="AR3492" i="1"/>
  <c r="AR4417" i="1" s="1"/>
  <c r="O3370" i="1"/>
  <c r="AT3497" i="1"/>
  <c r="AT4422" i="1" s="1"/>
  <c r="U3504" i="1"/>
  <c r="T3481" i="1"/>
  <c r="AV3499" i="1"/>
  <c r="AV4424" i="1" s="1"/>
  <c r="V3445" i="1"/>
  <c r="X3500" i="1"/>
  <c r="X4425" i="1" s="1"/>
  <c r="Z3500" i="1"/>
  <c r="Z4425" i="1" s="1"/>
  <c r="Y3556" i="1"/>
  <c r="Y4481" i="1" s="1"/>
  <c r="AA3408" i="1"/>
  <c r="AA4333" i="1" s="1"/>
  <c r="AG3540" i="1"/>
  <c r="AG4465" i="1" s="1"/>
  <c r="AS3564" i="1"/>
  <c r="AS4489" i="1" s="1"/>
  <c r="V3506" i="1"/>
  <c r="H3513" i="1"/>
  <c r="AL3494" i="1"/>
  <c r="AL4419" i="1" s="1"/>
  <c r="AU3362" i="1"/>
  <c r="AU4287" i="1" s="1"/>
  <c r="R3504" i="1"/>
  <c r="N3484" i="1"/>
  <c r="AF3530" i="1"/>
  <c r="AF4455" i="1" s="1"/>
  <c r="U3375" i="1"/>
  <c r="AQ3512" i="1"/>
  <c r="AQ4437" i="1" s="1"/>
  <c r="AB3478" i="1"/>
  <c r="AB4403" i="1" s="1"/>
  <c r="Q3534" i="1"/>
  <c r="S3469" i="1"/>
  <c r="O3406" i="1"/>
  <c r="N3492" i="1"/>
  <c r="AY3425" i="1"/>
  <c r="AY4350" i="1" s="1"/>
  <c r="BC3530" i="1"/>
  <c r="BC4455" i="1" s="1"/>
  <c r="AE3511" i="1"/>
  <c r="AE4436" i="1" s="1"/>
  <c r="Y3533" i="1"/>
  <c r="Y4458" i="1" s="1"/>
  <c r="S3441" i="1"/>
  <c r="J3515" i="1"/>
  <c r="AK3501" i="1"/>
  <c r="AK4426" i="1" s="1"/>
  <c r="BE3358" i="1"/>
  <c r="BE4283" i="1" s="1"/>
  <c r="AL3508" i="1"/>
  <c r="AL4433" i="1" s="1"/>
  <c r="BC3560" i="1"/>
  <c r="BC4485" i="1" s="1"/>
  <c r="W3445" i="1"/>
  <c r="W4370" i="1" s="1"/>
  <c r="AZ3395" i="1"/>
  <c r="AZ4320" i="1" s="1"/>
  <c r="BE3357" i="1"/>
  <c r="BE4282" i="1" s="1"/>
  <c r="N3479" i="1"/>
  <c r="D3444" i="1"/>
  <c r="AS3570" i="1"/>
  <c r="AS4495" i="1" s="1"/>
  <c r="AF3545" i="1"/>
  <c r="AF4470" i="1" s="1"/>
  <c r="AS3419" i="1"/>
  <c r="AS4344" i="1" s="1"/>
  <c r="U3448" i="1"/>
  <c r="N3415" i="1"/>
  <c r="Q3393" i="1"/>
  <c r="N3495" i="1"/>
  <c r="E3423" i="1"/>
  <c r="BD3548" i="1"/>
  <c r="BD4473" i="1" s="1"/>
  <c r="AD3416" i="1"/>
  <c r="AD4341" i="1" s="1"/>
  <c r="R3374" i="1"/>
  <c r="W3479" i="1"/>
  <c r="W4404" i="1" s="1"/>
  <c r="AJ3394" i="1"/>
  <c r="AJ4319" i="1" s="1"/>
  <c r="AH3450" i="1"/>
  <c r="AH4375" i="1" s="1"/>
  <c r="AA3399" i="1"/>
  <c r="AA4324" i="1" s="1"/>
  <c r="BF3357" i="1"/>
  <c r="BF4282" i="1" s="1"/>
  <c r="X3467" i="1"/>
  <c r="X4392" i="1" s="1"/>
  <c r="O3393" i="1"/>
  <c r="AH3543" i="1"/>
  <c r="AH4468" i="1" s="1"/>
  <c r="AL3530" i="1"/>
  <c r="AL4455" i="1" s="1"/>
  <c r="G3380" i="1"/>
  <c r="AX3487" i="1"/>
  <c r="AX4412" i="1" s="1"/>
  <c r="AD3581" i="1"/>
  <c r="AD4506" i="1" s="1"/>
  <c r="U3385" i="1"/>
  <c r="I3487" i="1"/>
  <c r="AT3439" i="1"/>
  <c r="AT4364" i="1" s="1"/>
  <c r="BA3362" i="1"/>
  <c r="BA4287" i="1" s="1"/>
  <c r="AK3547" i="1"/>
  <c r="AK4472" i="1" s="1"/>
  <c r="W3540" i="1"/>
  <c r="W4465" i="1" s="1"/>
  <c r="AK3571" i="1"/>
  <c r="AK4496" i="1" s="1"/>
  <c r="AV3444" i="1"/>
  <c r="AV4369" i="1" s="1"/>
  <c r="BA3366" i="1"/>
  <c r="BA4291" i="1" s="1"/>
  <c r="AM3386" i="1"/>
  <c r="AM4311" i="1" s="1"/>
  <c r="AN3363" i="1"/>
  <c r="AN4288" i="1" s="1"/>
  <c r="AM3368" i="1"/>
  <c r="AM4293" i="1" s="1"/>
  <c r="AL3555" i="1"/>
  <c r="AL4480" i="1" s="1"/>
  <c r="V3371" i="1"/>
  <c r="AF3488" i="1"/>
  <c r="AF4413" i="1" s="1"/>
  <c r="BC3446" i="1"/>
  <c r="BC4371" i="1" s="1"/>
  <c r="F3485" i="1"/>
  <c r="T3394" i="1"/>
  <c r="AS3499" i="1"/>
  <c r="AS4424" i="1" s="1"/>
  <c r="BA3566" i="1"/>
  <c r="BA4491" i="1" s="1"/>
  <c r="M3516" i="1"/>
  <c r="BC3481" i="1"/>
  <c r="BC4406" i="1" s="1"/>
  <c r="U3548" i="1"/>
  <c r="T3366" i="1"/>
  <c r="AE3421" i="1"/>
  <c r="AE4346" i="1" s="1"/>
  <c r="I3536" i="1"/>
  <c r="AX3420" i="1"/>
  <c r="AX4345" i="1" s="1"/>
  <c r="N3491" i="1"/>
  <c r="E3383" i="1"/>
  <c r="X3572" i="1"/>
  <c r="X4497" i="1" s="1"/>
  <c r="G3546" i="1"/>
  <c r="BB3542" i="1"/>
  <c r="BB4467" i="1" s="1"/>
  <c r="AG3455" i="1"/>
  <c r="AG4380" i="1" s="1"/>
  <c r="AQ3359" i="1"/>
  <c r="AQ4284" i="1" s="1"/>
  <c r="G3556" i="1"/>
  <c r="BB3411" i="1"/>
  <c r="BB4336" i="1" s="1"/>
  <c r="AO3516" i="1"/>
  <c r="AO4441" i="1" s="1"/>
  <c r="D3556" i="1"/>
  <c r="AI3538" i="1"/>
  <c r="AI4463" i="1" s="1"/>
  <c r="E3472" i="1"/>
  <c r="AM3527" i="1"/>
  <c r="AM4452" i="1" s="1"/>
  <c r="AN3369" i="1"/>
  <c r="AN4294" i="1" s="1"/>
  <c r="AR3424" i="1"/>
  <c r="AR4349" i="1" s="1"/>
  <c r="AG3491" i="1"/>
  <c r="AG4416" i="1" s="1"/>
  <c r="K3572" i="1"/>
  <c r="AA3563" i="1"/>
  <c r="AA4488" i="1" s="1"/>
  <c r="V3504" i="1"/>
  <c r="AM3415" i="1"/>
  <c r="AM4340" i="1" s="1"/>
  <c r="G3528" i="1"/>
  <c r="I3477" i="1"/>
  <c r="BB3459" i="1"/>
  <c r="BB4384" i="1" s="1"/>
  <c r="BE3411" i="1"/>
  <c r="BE4336" i="1" s="1"/>
  <c r="BA3408" i="1"/>
  <c r="BA4333" i="1" s="1"/>
  <c r="R3560" i="1"/>
  <c r="E3494" i="1"/>
  <c r="AW3526" i="1"/>
  <c r="AW4451" i="1" s="1"/>
  <c r="AQ3561" i="1"/>
  <c r="AQ4486" i="1" s="1"/>
  <c r="D3412" i="1"/>
  <c r="AD3392" i="1"/>
  <c r="AD4317" i="1" s="1"/>
  <c r="N3506" i="1"/>
  <c r="AY3408" i="1"/>
  <c r="AY4333" i="1" s="1"/>
  <c r="BC3462" i="1"/>
  <c r="BC4387" i="1" s="1"/>
  <c r="K3375" i="1"/>
  <c r="S3504" i="1"/>
  <c r="N3501" i="1"/>
  <c r="AT3417" i="1"/>
  <c r="AT4342" i="1" s="1"/>
  <c r="AG3406" i="1"/>
  <c r="AG4331" i="1" s="1"/>
  <c r="BD3581" i="1"/>
  <c r="BD4506" i="1" s="1"/>
  <c r="BD3484" i="1"/>
  <c r="BD4409" i="1" s="1"/>
  <c r="BD3441" i="1"/>
  <c r="BD4366" i="1" s="1"/>
  <c r="AA3469" i="1"/>
  <c r="AA4394" i="1" s="1"/>
  <c r="S3436" i="1"/>
  <c r="S3379" i="1"/>
  <c r="AH3455" i="1"/>
  <c r="AH4380" i="1" s="1"/>
  <c r="BD3469" i="1"/>
  <c r="BD4394" i="1" s="1"/>
  <c r="AD3375" i="1"/>
  <c r="AD4300" i="1" s="1"/>
  <c r="AM3545" i="1"/>
  <c r="AM4470" i="1" s="1"/>
  <c r="AL3412" i="1"/>
  <c r="AL4337" i="1" s="1"/>
  <c r="F3484" i="1"/>
  <c r="AP3567" i="1"/>
  <c r="AP4492" i="1" s="1"/>
  <c r="N3503" i="1"/>
  <c r="BE3556" i="1"/>
  <c r="BE4481" i="1" s="1"/>
  <c r="L3463" i="1"/>
  <c r="AK3565" i="1"/>
  <c r="AK4490" i="1" s="1"/>
  <c r="O3389" i="1"/>
  <c r="L3407" i="1"/>
  <c r="K3404" i="1"/>
  <c r="W3544" i="1"/>
  <c r="W4469" i="1" s="1"/>
  <c r="Q3524" i="1"/>
  <c r="AB3576" i="1"/>
  <c r="AB4501" i="1" s="1"/>
  <c r="Y3432" i="1"/>
  <c r="Y4357" i="1" s="1"/>
  <c r="L3572" i="1"/>
  <c r="AF3580" i="1"/>
  <c r="AF4505" i="1" s="1"/>
  <c r="N3559" i="1"/>
  <c r="AC3545" i="1"/>
  <c r="AC4470" i="1" s="1"/>
  <c r="AQ3546" i="1"/>
  <c r="AQ4471" i="1" s="1"/>
  <c r="F3420" i="1"/>
  <c r="AS3390" i="1"/>
  <c r="AS4315" i="1" s="1"/>
  <c r="O3428" i="1"/>
  <c r="AH3393" i="1"/>
  <c r="AH4318" i="1" s="1"/>
  <c r="BC3368" i="1"/>
  <c r="BC4293" i="1" s="1"/>
  <c r="Q3420" i="1"/>
  <c r="L3481" i="1"/>
  <c r="AF3376" i="1"/>
  <c r="AF4301" i="1" s="1"/>
  <c r="D3437" i="1"/>
  <c r="R3509" i="1"/>
  <c r="AA3359" i="1"/>
  <c r="AA4284" i="1" s="1"/>
  <c r="G3410" i="1"/>
  <c r="AG3526" i="1"/>
  <c r="AG4451" i="1" s="1"/>
  <c r="AN3423" i="1"/>
  <c r="AN4348" i="1" s="1"/>
  <c r="AC3491" i="1"/>
  <c r="AC4416" i="1" s="1"/>
  <c r="AA3423" i="1"/>
  <c r="AA4348" i="1" s="1"/>
  <c r="BA3552" i="1"/>
  <c r="BA4477" i="1" s="1"/>
  <c r="F3502" i="1"/>
  <c r="AP3423" i="1"/>
  <c r="AP4348" i="1" s="1"/>
  <c r="J3441" i="1"/>
  <c r="AJ3467" i="1"/>
  <c r="AJ4392" i="1" s="1"/>
  <c r="AK3381" i="1"/>
  <c r="AK4306" i="1" s="1"/>
  <c r="AR3468" i="1"/>
  <c r="AR4393" i="1" s="1"/>
  <c r="P3561" i="1"/>
  <c r="AT3357" i="1"/>
  <c r="AT4282" i="1" s="1"/>
  <c r="Y3373" i="1"/>
  <c r="Y4298" i="1" s="1"/>
  <c r="AH3448" i="1"/>
  <c r="AH4373" i="1" s="1"/>
  <c r="H3364" i="1"/>
  <c r="AP3528" i="1"/>
  <c r="AP4453" i="1" s="1"/>
  <c r="BA3570" i="1"/>
  <c r="BA4495" i="1" s="1"/>
  <c r="BA3393" i="1"/>
  <c r="BA4318" i="1" s="1"/>
  <c r="AC3519" i="1"/>
  <c r="AC4444" i="1" s="1"/>
  <c r="P3579" i="1"/>
  <c r="AG3503" i="1"/>
  <c r="AG4428" i="1" s="1"/>
  <c r="U3389" i="1"/>
  <c r="BC3507" i="1"/>
  <c r="BC4432" i="1" s="1"/>
  <c r="V3529" i="1"/>
  <c r="P3399" i="1"/>
  <c r="BB3410" i="1"/>
  <c r="BB4335" i="1" s="1"/>
  <c r="AC3399" i="1"/>
  <c r="AC4324" i="1" s="1"/>
  <c r="S3557" i="1"/>
  <c r="L3508" i="1"/>
  <c r="BE3467" i="1"/>
  <c r="BE4392" i="1" s="1"/>
  <c r="AD3371" i="1"/>
  <c r="AD4296" i="1" s="1"/>
  <c r="AJ3542" i="1"/>
  <c r="AJ4467" i="1" s="1"/>
  <c r="H3416" i="1"/>
  <c r="AF3515" i="1"/>
  <c r="AF4440" i="1" s="1"/>
  <c r="AL3393" i="1"/>
  <c r="AL4318" i="1" s="1"/>
  <c r="AM3468" i="1"/>
  <c r="AM4393" i="1" s="1"/>
  <c r="AG3414" i="1"/>
  <c r="AG4339" i="1" s="1"/>
  <c r="D3358" i="1"/>
  <c r="P3482" i="1"/>
  <c r="T3490" i="1"/>
  <c r="AS3453" i="1"/>
  <c r="AS4378" i="1" s="1"/>
  <c r="K3528" i="1"/>
  <c r="AL3415" i="1"/>
  <c r="AL4340" i="1" s="1"/>
  <c r="AC3485" i="1"/>
  <c r="AC4410" i="1" s="1"/>
  <c r="N3526" i="1"/>
  <c r="O3410" i="1"/>
  <c r="K3474" i="1"/>
  <c r="H3474" i="1"/>
  <c r="AA3383" i="1"/>
  <c r="AA4308" i="1" s="1"/>
  <c r="J3393" i="1"/>
  <c r="Y3375" i="1"/>
  <c r="Y4300" i="1" s="1"/>
  <c r="T3565" i="1"/>
  <c r="AI3393" i="1"/>
  <c r="AI4318" i="1" s="1"/>
  <c r="AL3570" i="1"/>
  <c r="AL4495" i="1" s="1"/>
  <c r="AZ3541" i="1"/>
  <c r="AZ4466" i="1" s="1"/>
  <c r="E3502" i="1"/>
  <c r="AJ3501" i="1"/>
  <c r="AJ4426" i="1" s="1"/>
  <c r="AZ3366" i="1"/>
  <c r="AZ4291" i="1" s="1"/>
  <c r="AP3457" i="1"/>
  <c r="AP4382" i="1" s="1"/>
  <c r="X3403" i="1"/>
  <c r="X4328" i="1" s="1"/>
  <c r="T3477" i="1"/>
  <c r="W3380" i="1"/>
  <c r="W4305" i="1" s="1"/>
  <c r="F3497" i="1"/>
  <c r="AK3514" i="1"/>
  <c r="AK4439" i="1" s="1"/>
  <c r="AT3389" i="1"/>
  <c r="AT4314" i="1" s="1"/>
  <c r="AQ3461" i="1"/>
  <c r="AQ4386" i="1" s="1"/>
  <c r="AP3404" i="1"/>
  <c r="AP4329" i="1" s="1"/>
  <c r="D3369" i="1"/>
  <c r="AS3423" i="1"/>
  <c r="AS4348" i="1" s="1"/>
  <c r="AU3365" i="1"/>
  <c r="AU4290" i="1" s="1"/>
  <c r="AE3461" i="1"/>
  <c r="AE4386" i="1" s="1"/>
  <c r="AO3489" i="1"/>
  <c r="AO4414" i="1" s="1"/>
  <c r="AH3477" i="1"/>
  <c r="AH4402" i="1" s="1"/>
  <c r="AF3399" i="1"/>
  <c r="AF4324" i="1" s="1"/>
  <c r="M3468" i="1"/>
  <c r="BE3478" i="1"/>
  <c r="BE4403" i="1" s="1"/>
  <c r="Z3430" i="1"/>
  <c r="Z4355" i="1" s="1"/>
  <c r="AT3526" i="1"/>
  <c r="AT4451" i="1" s="1"/>
  <c r="AV3564" i="1"/>
  <c r="AV4489" i="1" s="1"/>
  <c r="AZ3468" i="1"/>
  <c r="AZ4393" i="1" s="1"/>
  <c r="AV3441" i="1"/>
  <c r="AV4366" i="1" s="1"/>
  <c r="BE3570" i="1"/>
  <c r="BE4495" i="1" s="1"/>
  <c r="BE3480" i="1"/>
  <c r="BE4405" i="1" s="1"/>
  <c r="R3401" i="1"/>
  <c r="V3432" i="1"/>
  <c r="R3435" i="1"/>
  <c r="AO3438" i="1"/>
  <c r="AO4363" i="1" s="1"/>
  <c r="AA3470" i="1"/>
  <c r="AA4395" i="1" s="1"/>
  <c r="L3510" i="1"/>
  <c r="AF3433" i="1"/>
  <c r="AF4358" i="1" s="1"/>
  <c r="AJ3416" i="1"/>
  <c r="AJ4341" i="1" s="1"/>
  <c r="M3407" i="1"/>
  <c r="N3562" i="1"/>
  <c r="AK3580" i="1"/>
  <c r="AK4505" i="1" s="1"/>
  <c r="AO3433" i="1"/>
  <c r="AO4358" i="1" s="1"/>
  <c r="AC3439" i="1"/>
  <c r="AC4364" i="1" s="1"/>
  <c r="M3576" i="1"/>
  <c r="AB3468" i="1"/>
  <c r="AB4393" i="1" s="1"/>
  <c r="AN3400" i="1"/>
  <c r="AN4325" i="1" s="1"/>
  <c r="AG3360" i="1"/>
  <c r="AG4285" i="1" s="1"/>
  <c r="R3501" i="1"/>
  <c r="I3544" i="1"/>
  <c r="AA3527" i="1"/>
  <c r="AA4452" i="1" s="1"/>
  <c r="K3516" i="1"/>
  <c r="P3462" i="1"/>
  <c r="AT3469" i="1"/>
  <c r="AT4394" i="1" s="1"/>
  <c r="BF3548" i="1"/>
  <c r="BF4473" i="1" s="1"/>
  <c r="AR3571" i="1"/>
  <c r="AR4496" i="1" s="1"/>
  <c r="W3357" i="1"/>
  <c r="W4282" i="1" s="1"/>
  <c r="AX3567" i="1"/>
  <c r="AX4492" i="1" s="1"/>
  <c r="AX3358" i="1"/>
  <c r="AX4283" i="1" s="1"/>
  <c r="E3566" i="1"/>
  <c r="BD3449" i="1"/>
  <c r="BD4374" i="1" s="1"/>
  <c r="AF3441" i="1"/>
  <c r="AF4366" i="1" s="1"/>
  <c r="AI3375" i="1"/>
  <c r="AI4300" i="1" s="1"/>
  <c r="BE3454" i="1"/>
  <c r="BE4379" i="1" s="1"/>
  <c r="AW3559" i="1"/>
  <c r="AW4484" i="1" s="1"/>
  <c r="BF3559" i="1"/>
  <c r="BF4484" i="1" s="1"/>
  <c r="Q3423" i="1"/>
  <c r="BD3423" i="1"/>
  <c r="BD4348" i="1" s="1"/>
  <c r="AW3451" i="1"/>
  <c r="AW4376" i="1" s="1"/>
  <c r="BC3505" i="1"/>
  <c r="BC4430" i="1" s="1"/>
  <c r="AN3557" i="1"/>
  <c r="AN4482" i="1" s="1"/>
  <c r="AE3477" i="1"/>
  <c r="AE4402" i="1" s="1"/>
  <c r="AK3560" i="1"/>
  <c r="AK4485" i="1" s="1"/>
  <c r="O3444" i="1"/>
  <c r="AT3557" i="1"/>
  <c r="AT4482" i="1" s="1"/>
  <c r="AH3390" i="1"/>
  <c r="AH4315" i="1" s="1"/>
  <c r="AH3567" i="1"/>
  <c r="AH4492" i="1" s="1"/>
  <c r="AR3493" i="1"/>
  <c r="AR4418" i="1" s="1"/>
  <c r="AF3384" i="1"/>
  <c r="AF4309" i="1" s="1"/>
  <c r="BC3503" i="1"/>
  <c r="BC4428" i="1" s="1"/>
  <c r="P3420" i="1"/>
  <c r="L3411" i="1"/>
  <c r="BE3438" i="1"/>
  <c r="BE4363" i="1" s="1"/>
  <c r="AN3462" i="1"/>
  <c r="AN4387" i="1" s="1"/>
  <c r="AK3440" i="1"/>
  <c r="AK4365" i="1" s="1"/>
  <c r="AG3557" i="1"/>
  <c r="AG4482" i="1" s="1"/>
  <c r="S3450" i="1"/>
  <c r="AF3459" i="1"/>
  <c r="AF4384" i="1" s="1"/>
  <c r="AG3538" i="1"/>
  <c r="AG4463" i="1" s="1"/>
  <c r="AR3394" i="1"/>
  <c r="AR4319" i="1" s="1"/>
  <c r="Z3377" i="1"/>
  <c r="Z4302" i="1" s="1"/>
  <c r="M3521" i="1"/>
  <c r="I3472" i="1"/>
  <c r="O3357" i="1"/>
  <c r="AJ3452" i="1"/>
  <c r="AJ4377" i="1" s="1"/>
  <c r="BE3408" i="1"/>
  <c r="BE4333" i="1" s="1"/>
  <c r="AK3469" i="1"/>
  <c r="AK4394" i="1" s="1"/>
  <c r="E3488" i="1"/>
  <c r="S3479" i="1"/>
  <c r="BF3366" i="1"/>
  <c r="BF4291" i="1" s="1"/>
  <c r="H3506" i="1"/>
  <c r="AA3576" i="1"/>
  <c r="AA4501" i="1" s="1"/>
  <c r="N3411" i="1"/>
  <c r="H3402" i="1"/>
  <c r="AF3451" i="1"/>
  <c r="AF4376" i="1" s="1"/>
  <c r="AR3475" i="1"/>
  <c r="AR4400" i="1" s="1"/>
  <c r="H3565" i="1"/>
  <c r="AY3562" i="1"/>
  <c r="AY4487" i="1" s="1"/>
  <c r="AA3533" i="1"/>
  <c r="AA4458" i="1" s="1"/>
  <c r="G3505" i="1"/>
  <c r="AP3578" i="1"/>
  <c r="AP4503" i="1" s="1"/>
  <c r="AO3510" i="1"/>
  <c r="AO4435" i="1" s="1"/>
  <c r="P3363" i="1"/>
  <c r="W3402" i="1"/>
  <c r="W4327" i="1" s="1"/>
  <c r="AZ3367" i="1"/>
  <c r="AZ4292" i="1" s="1"/>
  <c r="T3415" i="1"/>
  <c r="U3428" i="1"/>
  <c r="AA3558" i="1"/>
  <c r="AA4483" i="1" s="1"/>
  <c r="W3377" i="1"/>
  <c r="W4302" i="1" s="1"/>
  <c r="AZ3556" i="1"/>
  <c r="AZ4481" i="1" s="1"/>
  <c r="BF3571" i="1"/>
  <c r="BF4496" i="1" s="1"/>
  <c r="BB3478" i="1"/>
  <c r="BB4403" i="1" s="1"/>
  <c r="J3385" i="1"/>
  <c r="K3507" i="1"/>
  <c r="AD3412" i="1"/>
  <c r="AD4337" i="1" s="1"/>
  <c r="AV3512" i="1"/>
  <c r="AV4437" i="1" s="1"/>
  <c r="AH3530" i="1"/>
  <c r="AH4455" i="1" s="1"/>
  <c r="X3369" i="1"/>
  <c r="X4294" i="1" s="1"/>
  <c r="AQ3432" i="1"/>
  <c r="AQ4357" i="1" s="1"/>
  <c r="Z3491" i="1"/>
  <c r="Z4416" i="1" s="1"/>
  <c r="V3425" i="1"/>
  <c r="W3504" i="1"/>
  <c r="W4429" i="1" s="1"/>
  <c r="AM3488" i="1"/>
  <c r="AM4413" i="1" s="1"/>
  <c r="AP3454" i="1"/>
  <c r="AP4379" i="1" s="1"/>
  <c r="BB3511" i="1"/>
  <c r="BB4436" i="1" s="1"/>
  <c r="BE3462" i="1"/>
  <c r="BE4387" i="1" s="1"/>
  <c r="K3450" i="1"/>
  <c r="BB3475" i="1"/>
  <c r="BB4400" i="1" s="1"/>
  <c r="AV3366" i="1"/>
  <c r="AV4291" i="1" s="1"/>
  <c r="V3357" i="1"/>
  <c r="AG3421" i="1"/>
  <c r="AG4346" i="1" s="1"/>
  <c r="AW3446" i="1"/>
  <c r="AW4371" i="1" s="1"/>
  <c r="AF3369" i="1"/>
  <c r="AF4294" i="1" s="1"/>
  <c r="X3408" i="1"/>
  <c r="X4333" i="1" s="1"/>
  <c r="BC3533" i="1"/>
  <c r="BC4458" i="1" s="1"/>
  <c r="AG3507" i="1"/>
  <c r="AG4432" i="1" s="1"/>
  <c r="AN3492" i="1"/>
  <c r="AN4417" i="1" s="1"/>
  <c r="Q3530" i="1"/>
  <c r="AB3472" i="1"/>
  <c r="AB4397" i="1" s="1"/>
  <c r="BA3463" i="1"/>
  <c r="BA4388" i="1" s="1"/>
  <c r="S3553" i="1"/>
  <c r="AP3575" i="1"/>
  <c r="AP4500" i="1" s="1"/>
  <c r="AP3507" i="1"/>
  <c r="AP4432" i="1" s="1"/>
  <c r="AW3481" i="1"/>
  <c r="AW4406" i="1" s="1"/>
  <c r="AA3371" i="1"/>
  <c r="AA4296" i="1" s="1"/>
  <c r="K3556" i="1"/>
  <c r="AB3542" i="1"/>
  <c r="AB4467" i="1" s="1"/>
  <c r="W3360" i="1"/>
  <c r="W4285" i="1" s="1"/>
  <c r="P3498" i="1"/>
  <c r="AN3465" i="1"/>
  <c r="AN4390" i="1" s="1"/>
  <c r="AK3408" i="1"/>
  <c r="AK4333" i="1" s="1"/>
  <c r="AQ3361" i="1"/>
  <c r="AQ4286" i="1" s="1"/>
  <c r="J3555" i="1"/>
  <c r="L3457" i="1"/>
  <c r="AZ3512" i="1"/>
  <c r="AZ4437" i="1" s="1"/>
  <c r="F3392" i="1"/>
  <c r="AQ3373" i="1"/>
  <c r="AQ4298" i="1" s="1"/>
  <c r="D3490" i="1"/>
  <c r="M3417" i="1"/>
  <c r="BF3424" i="1"/>
  <c r="BF4349" i="1" s="1"/>
  <c r="O3515" i="1"/>
  <c r="N3402" i="1"/>
  <c r="U3480" i="1"/>
  <c r="BD3383" i="1"/>
  <c r="BD4308" i="1" s="1"/>
  <c r="AQ3375" i="1"/>
  <c r="AQ4300" i="1" s="1"/>
  <c r="E3543" i="1"/>
  <c r="AD3402" i="1"/>
  <c r="AD4327" i="1" s="1"/>
  <c r="AP3429" i="1"/>
  <c r="AP4354" i="1" s="1"/>
  <c r="O3484" i="1"/>
  <c r="AA3453" i="1"/>
  <c r="AA4378" i="1" s="1"/>
  <c r="Q3509" i="1"/>
  <c r="S3428" i="1"/>
  <c r="U3417" i="1"/>
  <c r="E3519" i="1"/>
  <c r="X3366" i="1"/>
  <c r="X4291" i="1" s="1"/>
  <c r="AH3568" i="1"/>
  <c r="AH4493" i="1" s="1"/>
  <c r="AJ3359" i="1"/>
  <c r="AJ4284" i="1" s="1"/>
  <c r="AW3428" i="1"/>
  <c r="AW4353" i="1" s="1"/>
  <c r="AK3383" i="1"/>
  <c r="AK4308" i="1" s="1"/>
  <c r="AM3418" i="1"/>
  <c r="AM4343" i="1" s="1"/>
  <c r="S3361" i="1"/>
  <c r="AX3455" i="1"/>
  <c r="AX4380" i="1" s="1"/>
  <c r="T3541" i="1"/>
  <c r="AI3514" i="1"/>
  <c r="AI4439" i="1" s="1"/>
  <c r="S3440" i="1"/>
  <c r="L3577" i="1"/>
  <c r="BE3511" i="1"/>
  <c r="BE4436" i="1" s="1"/>
  <c r="BE3541" i="1"/>
  <c r="BE4466" i="1" s="1"/>
  <c r="BA3567" i="1"/>
  <c r="BA4492" i="1" s="1"/>
  <c r="AC3375" i="1"/>
  <c r="AC4300" i="1" s="1"/>
  <c r="BD3438" i="1"/>
  <c r="BD4363" i="1" s="1"/>
  <c r="AU3509" i="1"/>
  <c r="AU4434" i="1" s="1"/>
  <c r="T3555" i="1"/>
  <c r="BE3382" i="1"/>
  <c r="BE4307" i="1" s="1"/>
  <c r="J3535" i="1"/>
  <c r="AA3479" i="1"/>
  <c r="AA4404" i="1" s="1"/>
  <c r="V3401" i="1"/>
  <c r="Z3480" i="1"/>
  <c r="Z4405" i="1" s="1"/>
  <c r="AL3361" i="1"/>
  <c r="AL4286" i="1" s="1"/>
  <c r="K3558" i="1"/>
  <c r="W3455" i="1"/>
  <c r="W4380" i="1" s="1"/>
  <c r="AY3518" i="1"/>
  <c r="AY4443" i="1" s="1"/>
  <c r="AQ3504" i="1"/>
  <c r="AQ4429" i="1" s="1"/>
  <c r="D3361" i="1"/>
  <c r="R3487" i="1"/>
  <c r="AS3468" i="1"/>
  <c r="AS4393" i="1" s="1"/>
  <c r="E3434" i="1"/>
  <c r="AK3428" i="1"/>
  <c r="AK4353" i="1" s="1"/>
  <c r="T3540" i="1"/>
  <c r="AI3401" i="1"/>
  <c r="AI4326" i="1" s="1"/>
  <c r="AP3455" i="1"/>
  <c r="AP4380" i="1" s="1"/>
  <c r="U3434" i="1"/>
  <c r="AZ3547" i="1"/>
  <c r="AZ4472" i="1" s="1"/>
  <c r="AJ3419" i="1"/>
  <c r="AJ4344" i="1" s="1"/>
  <c r="G3414" i="1"/>
  <c r="T3423" i="1"/>
  <c r="AW3359" i="1"/>
  <c r="AW4284" i="1" s="1"/>
  <c r="AG3506" i="1"/>
  <c r="AG4431" i="1" s="1"/>
  <c r="AU3460" i="1"/>
  <c r="AU4385" i="1" s="1"/>
  <c r="AP3503" i="1"/>
  <c r="AP4428" i="1" s="1"/>
  <c r="Y3530" i="1"/>
  <c r="Y4455" i="1" s="1"/>
  <c r="AU3407" i="1"/>
  <c r="AU4332" i="1" s="1"/>
  <c r="AL3374" i="1"/>
  <c r="AL4299" i="1" s="1"/>
  <c r="AW3536" i="1"/>
  <c r="AW4461" i="1" s="1"/>
  <c r="G3393" i="1"/>
  <c r="AS3568" i="1"/>
  <c r="AS4493" i="1" s="1"/>
  <c r="BD3390" i="1"/>
  <c r="BD4315" i="1" s="1"/>
  <c r="S3377" i="1"/>
  <c r="Q3476" i="1"/>
  <c r="AG3541" i="1"/>
  <c r="AG4466" i="1" s="1"/>
  <c r="AW3578" i="1"/>
  <c r="AW4503" i="1" s="1"/>
  <c r="AJ3492" i="1"/>
  <c r="AJ4417" i="1" s="1"/>
  <c r="AZ3559" i="1"/>
  <c r="AZ4484" i="1" s="1"/>
  <c r="AE3575" i="1"/>
  <c r="AE4500" i="1" s="1"/>
  <c r="AO3441" i="1"/>
  <c r="AO4366" i="1" s="1"/>
  <c r="BA3542" i="1"/>
  <c r="BA4467" i="1" s="1"/>
  <c r="Z3415" i="1"/>
  <c r="Z4340" i="1" s="1"/>
  <c r="BE3527" i="1"/>
  <c r="BE4452" i="1" s="1"/>
  <c r="T3404" i="1"/>
  <c r="L3511" i="1"/>
  <c r="X3372" i="1"/>
  <c r="X4297" i="1" s="1"/>
  <c r="AX3539" i="1"/>
  <c r="AX4464" i="1" s="1"/>
  <c r="AM3460" i="1"/>
  <c r="AM4385" i="1" s="1"/>
  <c r="BC3441" i="1"/>
  <c r="BC4366" i="1" s="1"/>
  <c r="BC3468" i="1"/>
  <c r="BC4393" i="1" s="1"/>
  <c r="K3570" i="1"/>
  <c r="AJ3386" i="1"/>
  <c r="AJ4311" i="1" s="1"/>
  <c r="S3367" i="1"/>
  <c r="Z3434" i="1"/>
  <c r="Z4359" i="1" s="1"/>
  <c r="AC3543" i="1"/>
  <c r="AC4468" i="1" s="1"/>
  <c r="T3356" i="1"/>
  <c r="D3374" i="1"/>
  <c r="D3487" i="1"/>
  <c r="BE3461" i="1"/>
  <c r="BE4386" i="1" s="1"/>
  <c r="AH3559" i="1"/>
  <c r="AH4484" i="1" s="1"/>
  <c r="BC3459" i="1"/>
  <c r="BC4384" i="1" s="1"/>
  <c r="AZ3369" i="1"/>
  <c r="AZ4294" i="1" s="1"/>
  <c r="K3440" i="1"/>
  <c r="AG3469" i="1"/>
  <c r="AG4394" i="1" s="1"/>
  <c r="AA3404" i="1"/>
  <c r="AA4329" i="1" s="1"/>
  <c r="AP3542" i="1"/>
  <c r="AP4467" i="1" s="1"/>
  <c r="T3537" i="1"/>
  <c r="AU3370" i="1"/>
  <c r="AU4295" i="1" s="1"/>
  <c r="AB3500" i="1"/>
  <c r="AB4425" i="1" s="1"/>
  <c r="AJ3488" i="1"/>
  <c r="AJ4413" i="1" s="1"/>
  <c r="AY3462" i="1"/>
  <c r="AY4387" i="1" s="1"/>
  <c r="I3423" i="1"/>
  <c r="AT3455" i="1"/>
  <c r="AT4380" i="1" s="1"/>
  <c r="AI3581" i="1"/>
  <c r="AI4506" i="1" s="1"/>
  <c r="AH3404" i="1"/>
  <c r="AH4329" i="1" s="1"/>
  <c r="BD3573" i="1"/>
  <c r="BD4498" i="1" s="1"/>
  <c r="AP3543" i="1"/>
  <c r="AP4468" i="1" s="1"/>
  <c r="W3492" i="1"/>
  <c r="W4417" i="1" s="1"/>
  <c r="V3543" i="1"/>
  <c r="AB3404" i="1"/>
  <c r="AB4329" i="1" s="1"/>
  <c r="H3543" i="1"/>
  <c r="E3420" i="1"/>
  <c r="AI3559" i="1"/>
  <c r="AI4484" i="1" s="1"/>
  <c r="AX3439" i="1"/>
  <c r="AX4364" i="1" s="1"/>
  <c r="AC3367" i="1"/>
  <c r="AC4292" i="1" s="1"/>
  <c r="AW3375" i="1"/>
  <c r="AW4300" i="1" s="1"/>
  <c r="AK3373" i="1"/>
  <c r="AK4298" i="1" s="1"/>
  <c r="AG3502" i="1"/>
  <c r="AG4427" i="1" s="1"/>
  <c r="AK3542" i="1"/>
  <c r="AK4467" i="1" s="1"/>
  <c r="BA3522" i="1"/>
  <c r="BA4447" i="1" s="1"/>
  <c r="F3577" i="1"/>
  <c r="AU3528" i="1"/>
  <c r="AU4453" i="1" s="1"/>
  <c r="AQ3500" i="1"/>
  <c r="AQ4425" i="1" s="1"/>
  <c r="E3374" i="1"/>
  <c r="AX3437" i="1"/>
  <c r="AX4362" i="1" s="1"/>
  <c r="AU3372" i="1"/>
  <c r="AU4297" i="1" s="1"/>
  <c r="AW3390" i="1"/>
  <c r="AW4315" i="1" s="1"/>
  <c r="H3452" i="1"/>
  <c r="AE3504" i="1"/>
  <c r="AE4429" i="1" s="1"/>
  <c r="AH3434" i="1"/>
  <c r="AH4359" i="1" s="1"/>
  <c r="AJ3396" i="1"/>
  <c r="AJ4321" i="1" s="1"/>
  <c r="AF3414" i="1"/>
  <c r="AF4339" i="1" s="1"/>
  <c r="U3509" i="1"/>
  <c r="R3434" i="1"/>
  <c r="AF3528" i="1"/>
  <c r="AF4453" i="1" s="1"/>
  <c r="AT3373" i="1"/>
  <c r="AT4298" i="1" s="1"/>
  <c r="AT3448" i="1"/>
  <c r="AT4373" i="1" s="1"/>
  <c r="S3455" i="1"/>
  <c r="AC3452" i="1"/>
  <c r="AC4377" i="1" s="1"/>
  <c r="F3526" i="1"/>
  <c r="AH3527" i="1"/>
  <c r="AH4452" i="1" s="1"/>
  <c r="AP3421" i="1"/>
  <c r="AP4346" i="1" s="1"/>
  <c r="M3531" i="1"/>
  <c r="BF3566" i="1"/>
  <c r="BF4491" i="1" s="1"/>
  <c r="AI3425" i="1"/>
  <c r="AI4350" i="1" s="1"/>
  <c r="AX3400" i="1"/>
  <c r="AX4325" i="1" s="1"/>
  <c r="AA3572" i="1"/>
  <c r="AA4497" i="1" s="1"/>
  <c r="M3536" i="1"/>
  <c r="AM3370" i="1"/>
  <c r="AM4295" i="1" s="1"/>
  <c r="E3511" i="1"/>
  <c r="BB3480" i="1"/>
  <c r="BB4405" i="1" s="1"/>
  <c r="M3513" i="1"/>
  <c r="U3460" i="1"/>
  <c r="E3452" i="1"/>
  <c r="T3575" i="1"/>
  <c r="O3538" i="1"/>
  <c r="X3429" i="1"/>
  <c r="X4354" i="1" s="1"/>
  <c r="AE3361" i="1"/>
  <c r="AE4286" i="1" s="1"/>
  <c r="AW3386" i="1"/>
  <c r="AW4311" i="1" s="1"/>
  <c r="AU3434" i="1"/>
  <c r="AU4359" i="1" s="1"/>
  <c r="O3519" i="1"/>
  <c r="AL3553" i="1"/>
  <c r="AL4478" i="1" s="1"/>
  <c r="BF3567" i="1"/>
  <c r="BF4492" i="1" s="1"/>
  <c r="AS3455" i="1"/>
  <c r="AS4380" i="1" s="1"/>
  <c r="V3479" i="1"/>
  <c r="AJ3547" i="1"/>
  <c r="AJ4472" i="1" s="1"/>
  <c r="AI3511" i="1"/>
  <c r="AI4436" i="1" s="1"/>
  <c r="Z3389" i="1"/>
  <c r="Z4314" i="1" s="1"/>
  <c r="AH3554" i="1"/>
  <c r="AH4479" i="1" s="1"/>
  <c r="AS3461" i="1"/>
  <c r="AS4386" i="1" s="1"/>
  <c r="Q3490" i="1"/>
  <c r="AX3481" i="1"/>
  <c r="AX4406" i="1" s="1"/>
  <c r="BD3491" i="1"/>
  <c r="BD4416" i="1" s="1"/>
  <c r="G3423" i="1"/>
  <c r="Y3550" i="1"/>
  <c r="Y4475" i="1" s="1"/>
  <c r="AT3425" i="1"/>
  <c r="AT4350" i="1" s="1"/>
  <c r="L3470" i="1"/>
  <c r="H3384" i="1"/>
  <c r="AJ3389" i="1"/>
  <c r="AJ4314" i="1" s="1"/>
  <c r="T3402" i="1"/>
  <c r="AD3465" i="1"/>
  <c r="AD4390" i="1" s="1"/>
  <c r="AW3483" i="1"/>
  <c r="AW4408" i="1" s="1"/>
  <c r="N3563" i="1"/>
  <c r="AB3411" i="1"/>
  <c r="AB4336" i="1" s="1"/>
  <c r="X3356" i="1"/>
  <c r="X4281" i="1" s="1"/>
  <c r="D3356" i="1"/>
  <c r="AM3377" i="1"/>
  <c r="AM4302" i="1" s="1"/>
  <c r="U3401" i="1"/>
  <c r="AD3404" i="1"/>
  <c r="AD4329" i="1" s="1"/>
  <c r="AD3515" i="1"/>
  <c r="AD4440" i="1" s="1"/>
  <c r="Z3472" i="1"/>
  <c r="Z4397" i="1" s="1"/>
  <c r="Y3537" i="1"/>
  <c r="Y4462" i="1" s="1"/>
  <c r="AK3480" i="1"/>
  <c r="AK4405" i="1" s="1"/>
  <c r="AY3482" i="1"/>
  <c r="AY4407" i="1" s="1"/>
  <c r="G3392" i="1"/>
  <c r="I3448" i="1"/>
  <c r="AK3378" i="1"/>
  <c r="AK4303" i="1" s="1"/>
  <c r="X3521" i="1"/>
  <c r="X4446" i="1" s="1"/>
  <c r="BB3356" i="1"/>
  <c r="BB4281" i="1" s="1"/>
  <c r="K3371" i="1"/>
  <c r="BC3408" i="1"/>
  <c r="BC4333" i="1" s="1"/>
  <c r="AA3542" i="1"/>
  <c r="AA4467" i="1" s="1"/>
  <c r="AS3374" i="1"/>
  <c r="AS4299" i="1" s="1"/>
  <c r="AS3404" i="1"/>
  <c r="AS4329" i="1" s="1"/>
  <c r="O3576" i="1"/>
  <c r="BD3531" i="1"/>
  <c r="BD4456" i="1" s="1"/>
  <c r="Y3457" i="1"/>
  <c r="Y4382" i="1" s="1"/>
  <c r="AH3361" i="1"/>
  <c r="AH4286" i="1" s="1"/>
  <c r="V3576" i="1"/>
  <c r="AS3414" i="1"/>
  <c r="AS4339" i="1" s="1"/>
  <c r="AU3514" i="1"/>
  <c r="AU4439" i="1" s="1"/>
  <c r="D3545" i="1"/>
  <c r="AX3412" i="1"/>
  <c r="AX4337" i="1" s="1"/>
  <c r="AA3401" i="1"/>
  <c r="AA4326" i="1" s="1"/>
  <c r="V3528" i="1"/>
  <c r="AU3414" i="1"/>
  <c r="AU4339" i="1" s="1"/>
  <c r="BE3509" i="1"/>
  <c r="BE4434" i="1" s="1"/>
  <c r="I3548" i="1"/>
  <c r="AD3487" i="1"/>
  <c r="AD4412" i="1" s="1"/>
  <c r="AL3526" i="1"/>
  <c r="AL4451" i="1" s="1"/>
  <c r="D3568" i="1"/>
  <c r="W3578" i="1"/>
  <c r="W4503" i="1" s="1"/>
  <c r="AQ3538" i="1"/>
  <c r="AQ4463" i="1" s="1"/>
  <c r="D3580" i="1"/>
  <c r="X3462" i="1"/>
  <c r="X4387" i="1" s="1"/>
  <c r="AW3410" i="1"/>
  <c r="AW4335" i="1" s="1"/>
  <c r="AB3390" i="1"/>
  <c r="AB4315" i="1" s="1"/>
  <c r="K3560" i="1"/>
  <c r="Y3555" i="1"/>
  <c r="Y4480" i="1" s="1"/>
  <c r="BC3534" i="1"/>
  <c r="BC4459" i="1" s="1"/>
  <c r="AX3500" i="1"/>
  <c r="AX4425" i="1" s="1"/>
  <c r="AV3440" i="1"/>
  <c r="AV4365" i="1" s="1"/>
  <c r="U3452" i="1"/>
  <c r="Y3502" i="1"/>
  <c r="Y4427" i="1" s="1"/>
  <c r="M3487" i="1"/>
  <c r="R3563" i="1"/>
  <c r="AP3529" i="1"/>
  <c r="AP4454" i="1" s="1"/>
  <c r="AA3508" i="1"/>
  <c r="AA4433" i="1" s="1"/>
  <c r="AH3414" i="1"/>
  <c r="AH4339" i="1" s="1"/>
  <c r="U3581" i="1"/>
  <c r="BD3468" i="1"/>
  <c r="BD4393" i="1" s="1"/>
  <c r="J3419" i="1"/>
  <c r="AE3519" i="1"/>
  <c r="AE4444" i="1" s="1"/>
  <c r="G3530" i="1"/>
  <c r="AP3361" i="1"/>
  <c r="AP4286" i="1" s="1"/>
  <c r="J3480" i="1"/>
  <c r="S3448" i="1"/>
  <c r="AD3527" i="1"/>
  <c r="AD4452" i="1" s="1"/>
  <c r="AK3461" i="1"/>
  <c r="AK4386" i="1" s="1"/>
  <c r="AC3556" i="1"/>
  <c r="AC4481" i="1" s="1"/>
  <c r="BE3575" i="1"/>
  <c r="BE4500" i="1" s="1"/>
  <c r="AV3384" i="1"/>
  <c r="AV4309" i="1" s="1"/>
  <c r="BF3565" i="1"/>
  <c r="BF4490" i="1" s="1"/>
  <c r="AY3373" i="1"/>
  <c r="AY4298" i="1" s="1"/>
  <c r="BE3448" i="1"/>
  <c r="BE4373" i="1" s="1"/>
  <c r="BC3558" i="1"/>
  <c r="BC4483" i="1" s="1"/>
  <c r="S3491" i="1"/>
  <c r="AZ3538" i="1"/>
  <c r="AZ4463" i="1" s="1"/>
  <c r="S3373" i="1"/>
  <c r="AK3423" i="1"/>
  <c r="AK4348" i="1" s="1"/>
  <c r="E3424" i="1"/>
  <c r="AN3524" i="1"/>
  <c r="AN4449" i="1" s="1"/>
  <c r="BA3401" i="1"/>
  <c r="BA4326" i="1" s="1"/>
  <c r="AA3524" i="1"/>
  <c r="AA4449" i="1" s="1"/>
  <c r="AB3477" i="1"/>
  <c r="AB4402" i="1" s="1"/>
  <c r="R3468" i="1"/>
  <c r="BB3506" i="1"/>
  <c r="BB4431" i="1" s="1"/>
  <c r="AF3454" i="1"/>
  <c r="AF4379" i="1" s="1"/>
  <c r="Y3384" i="1"/>
  <c r="Y4309" i="1" s="1"/>
  <c r="BA3541" i="1"/>
  <c r="BA4466" i="1" s="1"/>
  <c r="AS3401" i="1"/>
  <c r="AS4326" i="1" s="1"/>
  <c r="BD3454" i="1"/>
  <c r="BD4379" i="1" s="1"/>
  <c r="AY3547" i="1"/>
  <c r="AY4472" i="1" s="1"/>
  <c r="AY3460" i="1"/>
  <c r="AY4385" i="1" s="1"/>
  <c r="P3480" i="1"/>
  <c r="BF3411" i="1"/>
  <c r="BF4336" i="1" s="1"/>
  <c r="W3423" i="1"/>
  <c r="W4348" i="1" s="1"/>
  <c r="J3580" i="1"/>
  <c r="AJ3540" i="1"/>
  <c r="AJ4465" i="1" s="1"/>
  <c r="AF3500" i="1"/>
  <c r="AF4425" i="1" s="1"/>
  <c r="BE3375" i="1"/>
  <c r="BE4300" i="1" s="1"/>
  <c r="AE3455" i="1"/>
  <c r="AE4380" i="1" s="1"/>
  <c r="AT3423" i="1"/>
  <c r="AT4348" i="1" s="1"/>
  <c r="AR3425" i="1"/>
  <c r="AR4350" i="1" s="1"/>
  <c r="I3383" i="1"/>
  <c r="BC3575" i="1"/>
  <c r="BC4500" i="1" s="1"/>
  <c r="AB3531" i="1"/>
  <c r="AB4456" i="1" s="1"/>
  <c r="M3452" i="1"/>
  <c r="AE3367" i="1"/>
  <c r="AE4292" i="1" s="1"/>
  <c r="AQ3452" i="1"/>
  <c r="AQ4377" i="1" s="1"/>
  <c r="BB3549" i="1"/>
  <c r="BB4474" i="1" s="1"/>
  <c r="AU3526" i="1"/>
  <c r="AU4451" i="1" s="1"/>
  <c r="Y3390" i="1"/>
  <c r="Y4315" i="1" s="1"/>
  <c r="AJ3559" i="1"/>
  <c r="AJ4484" i="1" s="1"/>
  <c r="AK3518" i="1"/>
  <c r="AK4443" i="1" s="1"/>
  <c r="AI3506" i="1"/>
  <c r="AI4431" i="1" s="1"/>
  <c r="BB3543" i="1"/>
  <c r="BB4468" i="1" s="1"/>
  <c r="BA3437" i="1"/>
  <c r="BA4362" i="1" s="1"/>
  <c r="AC3377" i="1"/>
  <c r="AC4302" i="1" s="1"/>
  <c r="AV3542" i="1"/>
  <c r="AV4467" i="1" s="1"/>
  <c r="U3399" i="1"/>
  <c r="AP3515" i="1"/>
  <c r="AP4440" i="1" s="1"/>
  <c r="L3580" i="1"/>
  <c r="AJ3527" i="1"/>
  <c r="AJ4452" i="1" s="1"/>
  <c r="D3533" i="1"/>
  <c r="AL3565" i="1"/>
  <c r="AL4490" i="1" s="1"/>
  <c r="Z3487" i="1"/>
  <c r="Z4412" i="1" s="1"/>
  <c r="AK3371" i="1"/>
  <c r="AK4296" i="1" s="1"/>
  <c r="BE3529" i="1"/>
  <c r="BE4454" i="1" s="1"/>
  <c r="BF3529" i="1"/>
  <c r="BF4454" i="1" s="1"/>
  <c r="D3534" i="1"/>
  <c r="BD3367" i="1"/>
  <c r="BD4292" i="1" s="1"/>
  <c r="P3361" i="1"/>
  <c r="AB3568" i="1"/>
  <c r="AB4493" i="1" s="1"/>
  <c r="Z3443" i="1"/>
  <c r="Z4368" i="1" s="1"/>
  <c r="AT3432" i="1"/>
  <c r="AT4357" i="1" s="1"/>
  <c r="J3506" i="1"/>
  <c r="P3476" i="1"/>
  <c r="BC3543" i="1"/>
  <c r="BC4468" i="1" s="1"/>
  <c r="L3578" i="1"/>
  <c r="BD3459" i="1"/>
  <c r="BD4384" i="1" s="1"/>
  <c r="BE3393" i="1"/>
  <c r="BE4318" i="1" s="1"/>
  <c r="BE3533" i="1"/>
  <c r="BE4458" i="1" s="1"/>
  <c r="AS3375" i="1"/>
  <c r="AS4300" i="1" s="1"/>
  <c r="AI3438" i="1"/>
  <c r="AI4363" i="1" s="1"/>
  <c r="S3404" i="1"/>
  <c r="Y3415" i="1"/>
  <c r="Y4340" i="1" s="1"/>
  <c r="BF3373" i="1"/>
  <c r="BF4298" i="1" s="1"/>
  <c r="AA3535" i="1"/>
  <c r="AA4460" i="1" s="1"/>
  <c r="BC3461" i="1"/>
  <c r="BC4386" i="1" s="1"/>
  <c r="E3536" i="1"/>
  <c r="AX3506" i="1"/>
  <c r="AX4431" i="1" s="1"/>
  <c r="AY3396" i="1"/>
  <c r="AY4321" i="1" s="1"/>
  <c r="E3550" i="1"/>
  <c r="AN3379" i="1"/>
  <c r="AN4304" i="1" s="1"/>
  <c r="K3500" i="1"/>
  <c r="AA3538" i="1"/>
  <c r="AA4463" i="1" s="1"/>
  <c r="AR3539" i="1"/>
  <c r="AR4464" i="1" s="1"/>
  <c r="AN3404" i="1"/>
  <c r="AN4329" i="1" s="1"/>
  <c r="AI3369" i="1"/>
  <c r="AI4294" i="1" s="1"/>
  <c r="AI3455" i="1"/>
  <c r="AI4380" i="1" s="1"/>
  <c r="AU3480" i="1"/>
  <c r="AU4405" i="1" s="1"/>
  <c r="U3477" i="1"/>
  <c r="AU3577" i="1"/>
  <c r="AU4502" i="1" s="1"/>
  <c r="F3487" i="1"/>
  <c r="G3378" i="1"/>
  <c r="AH3478" i="1"/>
  <c r="AH4403" i="1" s="1"/>
  <c r="AF3364" i="1"/>
  <c r="AF4289" i="1" s="1"/>
  <c r="AW3572" i="1"/>
  <c r="AW4497" i="1" s="1"/>
  <c r="AF3469" i="1"/>
  <c r="AF4394" i="1" s="1"/>
  <c r="AC3383" i="1"/>
  <c r="AC4308" i="1" s="1"/>
  <c r="Q3396" i="1"/>
  <c r="BA3407" i="1"/>
  <c r="BA4332" i="1" s="1"/>
  <c r="AN3389" i="1"/>
  <c r="AN4314" i="1" s="1"/>
  <c r="AX3549" i="1"/>
  <c r="AX4474" i="1" s="1"/>
  <c r="V3564" i="1"/>
  <c r="AT3366" i="1"/>
  <c r="AT4291" i="1" s="1"/>
  <c r="AN3380" i="1"/>
  <c r="AN4305" i="1" s="1"/>
  <c r="P3455" i="1"/>
  <c r="AR3436" i="1"/>
  <c r="AR4361" i="1" s="1"/>
  <c r="H3572" i="1"/>
  <c r="AS3385" i="1"/>
  <c r="AS4310" i="1" s="1"/>
  <c r="AS3550" i="1"/>
  <c r="AS4475" i="1" s="1"/>
  <c r="AE3469" i="1"/>
  <c r="AE4394" i="1" s="1"/>
  <c r="AX3407" i="1"/>
  <c r="AX4332" i="1" s="1"/>
  <c r="F3469" i="1"/>
  <c r="AW3489" i="1"/>
  <c r="AW4414" i="1" s="1"/>
  <c r="BF3365" i="1"/>
  <c r="BF4290" i="1" s="1"/>
  <c r="AH3556" i="1"/>
  <c r="AH4481" i="1" s="1"/>
  <c r="AX3482" i="1"/>
  <c r="AX4407" i="1" s="1"/>
  <c r="S3562" i="1"/>
  <c r="AD3410" i="1"/>
  <c r="AD4335" i="1" s="1"/>
  <c r="BB3425" i="1"/>
  <c r="BB4350" i="1" s="1"/>
  <c r="AF3579" i="1"/>
  <c r="AF4504" i="1" s="1"/>
  <c r="BF3374" i="1"/>
  <c r="BF4299" i="1" s="1"/>
  <c r="AH3508" i="1"/>
  <c r="AH4433" i="1" s="1"/>
  <c r="BA3573" i="1"/>
  <c r="BA4498" i="1" s="1"/>
  <c r="D3443" i="1"/>
  <c r="H3571" i="1"/>
  <c r="BF3430" i="1"/>
  <c r="BF4355" i="1" s="1"/>
  <c r="J3573" i="1"/>
  <c r="AW3503" i="1"/>
  <c r="AW4428" i="1" s="1"/>
  <c r="AI3494" i="1"/>
  <c r="AI4419" i="1" s="1"/>
  <c r="BF3431" i="1"/>
  <c r="BF4356" i="1" s="1"/>
  <c r="BA3515" i="1"/>
  <c r="BA4440" i="1" s="1"/>
  <c r="BF3381" i="1"/>
  <c r="BF4306" i="1" s="1"/>
  <c r="AB3446" i="1"/>
  <c r="AB4371" i="1" s="1"/>
  <c r="AF3561" i="1"/>
  <c r="AF4486" i="1" s="1"/>
  <c r="AI3440" i="1"/>
  <c r="AI4365" i="1" s="1"/>
  <c r="AD3431" i="1"/>
  <c r="AD4356" i="1" s="1"/>
  <c r="W3533" i="1"/>
  <c r="W4458" i="1" s="1"/>
  <c r="AY3530" i="1"/>
  <c r="AY4455" i="1" s="1"/>
  <c r="AX3365" i="1"/>
  <c r="AX4290" i="1" s="1"/>
  <c r="BF3514" i="1"/>
  <c r="BF4439" i="1" s="1"/>
  <c r="D3518" i="1"/>
  <c r="AQ3459" i="1"/>
  <c r="AQ4384" i="1" s="1"/>
  <c r="AL3541" i="1"/>
  <c r="AL4466" i="1" s="1"/>
  <c r="AO3533" i="1"/>
  <c r="AO4458" i="1" s="1"/>
  <c r="AX3518" i="1"/>
  <c r="AX4443" i="1" s="1"/>
  <c r="Q3572" i="1"/>
  <c r="AB3440" i="1"/>
  <c r="AB4365" i="1" s="1"/>
  <c r="E3396" i="1"/>
  <c r="E3531" i="1"/>
  <c r="S3567" i="1"/>
  <c r="AT3412" i="1"/>
  <c r="AT4337" i="1" s="1"/>
  <c r="AU3454" i="1"/>
  <c r="AU4379" i="1" s="1"/>
  <c r="BD3560" i="1"/>
  <c r="BD4485" i="1" s="1"/>
  <c r="AN3493" i="1"/>
  <c r="AN4418" i="1" s="1"/>
  <c r="AR3522" i="1"/>
  <c r="AR4447" i="1" s="1"/>
  <c r="M3535" i="1"/>
  <c r="AP3448" i="1"/>
  <c r="AP4373" i="1" s="1"/>
  <c r="BC3372" i="1"/>
  <c r="BC4297" i="1" s="1"/>
  <c r="AR3386" i="1"/>
  <c r="AR4311" i="1" s="1"/>
  <c r="X3545" i="1"/>
  <c r="X4470" i="1" s="1"/>
  <c r="P3382" i="1"/>
  <c r="AG3470" i="1"/>
  <c r="AG4395" i="1" s="1"/>
  <c r="Z3424" i="1"/>
  <c r="Z4349" i="1" s="1"/>
  <c r="AR3524" i="1"/>
  <c r="AR4449" i="1" s="1"/>
  <c r="BA3527" i="1"/>
  <c r="BA4452" i="1" s="1"/>
  <c r="G3558" i="1"/>
  <c r="N3528" i="1"/>
  <c r="AG3476" i="1"/>
  <c r="AG4401" i="1" s="1"/>
  <c r="T3572" i="1"/>
  <c r="BD3377" i="1"/>
  <c r="BD4302" i="1" s="1"/>
  <c r="AJ3480" i="1"/>
  <c r="AJ4405" i="1" s="1"/>
  <c r="T3454" i="1"/>
  <c r="AK3578" i="1"/>
  <c r="AK4503" i="1" s="1"/>
  <c r="V3434" i="1"/>
  <c r="AB3528" i="1"/>
  <c r="AB4453" i="1" s="1"/>
  <c r="I3511" i="1"/>
  <c r="P3492" i="1"/>
  <c r="AT3569" i="1"/>
  <c r="AT4494" i="1" s="1"/>
  <c r="AK3572" i="1"/>
  <c r="AK4497" i="1" s="1"/>
  <c r="AU3537" i="1"/>
  <c r="AU4462" i="1" s="1"/>
  <c r="Z3528" i="1"/>
  <c r="Z4453" i="1" s="1"/>
  <c r="AV3504" i="1"/>
  <c r="AV4429" i="1" s="1"/>
  <c r="AY3480" i="1"/>
  <c r="AY4405" i="1" s="1"/>
  <c r="BF3503" i="1"/>
  <c r="BF4428" i="1" s="1"/>
  <c r="K3540" i="1"/>
  <c r="AL3434" i="1"/>
  <c r="AL4359" i="1" s="1"/>
  <c r="K3408" i="1"/>
  <c r="AT3438" i="1"/>
  <c r="AT4363" i="1" s="1"/>
  <c r="AY3459" i="1"/>
  <c r="AY4384" i="1" s="1"/>
  <c r="AL3404" i="1"/>
  <c r="AL4329" i="1" s="1"/>
  <c r="V3569" i="1"/>
  <c r="AX3461" i="1"/>
  <c r="AX4386" i="1" s="1"/>
  <c r="R3577" i="1"/>
  <c r="AR3516" i="1"/>
  <c r="AR4441" i="1" s="1"/>
  <c r="E3575" i="1"/>
  <c r="G3545" i="1"/>
  <c r="O3452" i="1"/>
  <c r="I3419" i="1"/>
  <c r="AZ3533" i="1"/>
  <c r="AZ4458" i="1" s="1"/>
  <c r="F3569" i="1"/>
  <c r="W3572" i="1"/>
  <c r="W4497" i="1" s="1"/>
  <c r="AD3528" i="1"/>
  <c r="AD4453" i="1" s="1"/>
  <c r="AA3460" i="1"/>
  <c r="AA4385" i="1" s="1"/>
  <c r="AW3440" i="1"/>
  <c r="AW4365" i="1" s="1"/>
  <c r="X3543" i="1"/>
  <c r="X4468" i="1" s="1"/>
  <c r="AN3539" i="1"/>
  <c r="AN4464" i="1" s="1"/>
  <c r="N3367" i="1"/>
  <c r="D3572" i="1"/>
  <c r="F3540" i="1"/>
  <c r="AD3443" i="1"/>
  <c r="AD4368" i="1" s="1"/>
  <c r="BA3443" i="1"/>
  <c r="BA4368" i="1" s="1"/>
  <c r="BD3380" i="1"/>
  <c r="BD4305" i="1" s="1"/>
  <c r="Q3574" i="1"/>
  <c r="AB3367" i="1"/>
  <c r="AB4292" i="1" s="1"/>
  <c r="Z3569" i="1"/>
  <c r="Z4494" i="1" s="1"/>
  <c r="AZ3573" i="1"/>
  <c r="AZ4498" i="1" s="1"/>
  <c r="X3570" i="1"/>
  <c r="X4495" i="1" s="1"/>
  <c r="AT3472" i="1"/>
  <c r="AT4397" i="1" s="1"/>
  <c r="AZ3412" i="1"/>
  <c r="AZ4337" i="1" s="1"/>
  <c r="H3491" i="1"/>
  <c r="BB3414" i="1"/>
  <c r="BB4339" i="1" s="1"/>
  <c r="Z3565" i="1"/>
  <c r="Z4490" i="1" s="1"/>
  <c r="BF3390" i="1"/>
  <c r="BF4315" i="1" s="1"/>
  <c r="K3503" i="1"/>
  <c r="AK3552" i="1"/>
  <c r="AK4477" i="1" s="1"/>
  <c r="F3522" i="1"/>
  <c r="BB3487" i="1"/>
  <c r="BB4412" i="1" s="1"/>
  <c r="AY3506" i="1"/>
  <c r="AY4431" i="1" s="1"/>
  <c r="AS3393" i="1"/>
  <c r="AS4318" i="1" s="1"/>
  <c r="I3402" i="1"/>
  <c r="AV3428" i="1"/>
  <c r="AV4353" i="1" s="1"/>
  <c r="BE3488" i="1"/>
  <c r="BE4413" i="1" s="1"/>
  <c r="H3399" i="1"/>
  <c r="AL3369" i="1"/>
  <c r="AL4294" i="1" s="1"/>
  <c r="AA3386" i="1"/>
  <c r="AA4311" i="1" s="1"/>
  <c r="AX3436" i="1"/>
  <c r="AX4361" i="1" s="1"/>
  <c r="AF3563" i="1"/>
  <c r="AF4488" i="1" s="1"/>
  <c r="BA3423" i="1"/>
  <c r="BA4348" i="1" s="1"/>
  <c r="BA3529" i="1"/>
  <c r="BA4454" i="1" s="1"/>
  <c r="I3462" i="1"/>
  <c r="AD3568" i="1"/>
  <c r="AD4493" i="1" s="1"/>
  <c r="BC3531" i="1"/>
  <c r="BC4456" i="1" s="1"/>
  <c r="Y3476" i="1"/>
  <c r="Y4401" i="1" s="1"/>
  <c r="W3404" i="1"/>
  <c r="W4329" i="1" s="1"/>
  <c r="AJ3460" i="1"/>
  <c r="AJ4385" i="1" s="1"/>
  <c r="P3580" i="1"/>
  <c r="W3476" i="1"/>
  <c r="W4401" i="1" s="1"/>
  <c r="AX3434" i="1"/>
  <c r="AX4359" i="1" s="1"/>
  <c r="AJ3368" i="1"/>
  <c r="AJ4293" i="1" s="1"/>
  <c r="D3373" i="1"/>
  <c r="P3452" i="1"/>
  <c r="AD3570" i="1"/>
  <c r="AD4495" i="1" s="1"/>
  <c r="AR3373" i="1"/>
  <c r="AR4298" i="1" s="1"/>
  <c r="AO3469" i="1"/>
  <c r="AO4394" i="1" s="1"/>
  <c r="Q3425" i="1"/>
  <c r="BA3528" i="1"/>
  <c r="BA4453" i="1" s="1"/>
  <c r="BA3428" i="1"/>
  <c r="BA4353" i="1" s="1"/>
  <c r="AD3572" i="1"/>
  <c r="AD4497" i="1" s="1"/>
  <c r="R3446" i="1"/>
  <c r="AS3577" i="1"/>
  <c r="AS4502" i="1" s="1"/>
  <c r="AB3425" i="1"/>
  <c r="AB4350" i="1" s="1"/>
  <c r="BE3542" i="1"/>
  <c r="BE4467" i="1" s="1"/>
  <c r="J3401" i="1"/>
  <c r="V3368" i="1"/>
  <c r="AE3550" i="1"/>
  <c r="AE4475" i="1" s="1"/>
  <c r="O3361" i="1"/>
  <c r="E3509" i="1"/>
  <c r="Z3537" i="1"/>
  <c r="Z4462" i="1" s="1"/>
  <c r="F3434" i="1"/>
  <c r="H3368" i="1"/>
  <c r="AY3378" i="1"/>
  <c r="AY4303" i="1" s="1"/>
  <c r="U3383" i="1"/>
  <c r="AF3429" i="1"/>
  <c r="AF4354" i="1" s="1"/>
  <c r="AX3396" i="1"/>
  <c r="AX4321" i="1" s="1"/>
  <c r="I3370" i="1"/>
  <c r="AV3518" i="1"/>
  <c r="AV4443" i="1" s="1"/>
  <c r="R3455" i="1"/>
  <c r="R3513" i="1"/>
  <c r="AH3540" i="1"/>
  <c r="AH4465" i="1" s="1"/>
  <c r="AA3428" i="1"/>
  <c r="AA4353" i="1" s="1"/>
  <c r="BC3501" i="1"/>
  <c r="BC4426" i="1" s="1"/>
  <c r="BC3361" i="1"/>
  <c r="BC4286" i="1" s="1"/>
  <c r="AK3367" i="1"/>
  <c r="AK4292" i="1" s="1"/>
  <c r="AJ3450" i="1"/>
  <c r="AJ4375" i="1" s="1"/>
  <c r="Z3455" i="1"/>
  <c r="Z4380" i="1" s="1"/>
  <c r="AJ3379" i="1"/>
  <c r="AJ4304" i="1" s="1"/>
  <c r="R3384" i="1"/>
  <c r="W3542" i="1"/>
  <c r="W4467" i="1" s="1"/>
  <c r="AY3362" i="1"/>
  <c r="AY4287" i="1" s="1"/>
  <c r="BF3406" i="1"/>
  <c r="BF4331" i="1" s="1"/>
  <c r="AH3454" i="1"/>
  <c r="AH4379" i="1" s="1"/>
  <c r="AN3454" i="1"/>
  <c r="AN4379" i="1" s="1"/>
  <c r="AZ3531" i="1"/>
  <c r="AZ4456" i="1" s="1"/>
  <c r="AB3545" i="1"/>
  <c r="AB4470" i="1" s="1"/>
  <c r="BE3363" i="1"/>
  <c r="BE4288" i="1" s="1"/>
  <c r="BF3467" i="1"/>
  <c r="BF4392" i="1" s="1"/>
  <c r="Q3553" i="1"/>
  <c r="D3403" i="1"/>
  <c r="X3388" i="1"/>
  <c r="X4313" i="1" s="1"/>
  <c r="S3402" i="1"/>
  <c r="AH3575" i="1"/>
  <c r="AH4500" i="1" s="1"/>
  <c r="M3457" i="1"/>
  <c r="E3443" i="1"/>
  <c r="E3515" i="1"/>
  <c r="AR3434" i="1"/>
  <c r="AR4359" i="1" s="1"/>
  <c r="AV3426" i="1"/>
  <c r="AV4351" i="1" s="1"/>
  <c r="O3412" i="1"/>
  <c r="BD3369" i="1"/>
  <c r="BD4294" i="1" s="1"/>
  <c r="D3579" i="1"/>
  <c r="AZ3379" i="1"/>
  <c r="AZ4304" i="1" s="1"/>
  <c r="D3521" i="1"/>
  <c r="I3464" i="1"/>
  <c r="J3534" i="1"/>
  <c r="X3474" i="1"/>
  <c r="X4399" i="1" s="1"/>
  <c r="Q3394" i="1"/>
  <c r="X3540" i="1"/>
  <c r="X4465" i="1" s="1"/>
  <c r="G3507" i="1"/>
  <c r="BE3428" i="1"/>
  <c r="BE4353" i="1" s="1"/>
  <c r="AL3536" i="1"/>
  <c r="AL4461" i="1" s="1"/>
  <c r="H3578" i="1"/>
  <c r="J3572" i="1"/>
  <c r="N3483" i="1"/>
  <c r="AR3395" i="1"/>
  <c r="AR4320" i="1" s="1"/>
  <c r="Q3542" i="1"/>
  <c r="Z3385" i="1"/>
  <c r="Z4310" i="1" s="1"/>
  <c r="AP3451" i="1"/>
  <c r="AP4376" i="1" s="1"/>
  <c r="AT3546" i="1"/>
  <c r="AT4471" i="1" s="1"/>
  <c r="AG3537" i="1"/>
  <c r="AG4462" i="1" s="1"/>
  <c r="AD3394" i="1"/>
  <c r="AD4319" i="1" s="1"/>
  <c r="N3435" i="1"/>
  <c r="AO3503" i="1"/>
  <c r="AO4428" i="1" s="1"/>
  <c r="AW3485" i="1"/>
  <c r="AW4410" i="1" s="1"/>
  <c r="AB3393" i="1"/>
  <c r="AB4318" i="1" s="1"/>
  <c r="Z3479" i="1"/>
  <c r="Z4404" i="1" s="1"/>
  <c r="V3531" i="1"/>
  <c r="AZ3384" i="1"/>
  <c r="AZ4309" i="1" s="1"/>
  <c r="P3410" i="1"/>
  <c r="U3518" i="1"/>
  <c r="D3367" i="1"/>
  <c r="Z3541" i="1"/>
  <c r="Z4466" i="1" s="1"/>
  <c r="AP3560" i="1"/>
  <c r="AP4485" i="1" s="1"/>
  <c r="X3518" i="1"/>
  <c r="X4443" i="1" s="1"/>
  <c r="AJ3509" i="1"/>
  <c r="AJ4434" i="1" s="1"/>
  <c r="BE3399" i="1"/>
  <c r="BE4324" i="1" s="1"/>
  <c r="AL3518" i="1"/>
  <c r="AL4443" i="1" s="1"/>
  <c r="D3454" i="1"/>
  <c r="AL3399" i="1"/>
  <c r="AL4324" i="1" s="1"/>
  <c r="D3573" i="1"/>
  <c r="AY3419" i="1"/>
  <c r="AY4344" i="1" s="1"/>
  <c r="AL3577" i="1"/>
  <c r="AL4502" i="1" s="1"/>
  <c r="AM3556" i="1"/>
  <c r="AM4481" i="1" s="1"/>
  <c r="M3577" i="1"/>
  <c r="H3566" i="1"/>
  <c r="R3518" i="1"/>
  <c r="W3525" i="1"/>
  <c r="W4450" i="1" s="1"/>
  <c r="AG3367" i="1"/>
  <c r="AG4292" i="1" s="1"/>
  <c r="Y3493" i="1"/>
  <c r="Y4418" i="1" s="1"/>
  <c r="AD3539" i="1"/>
  <c r="AD4464" i="1" s="1"/>
  <c r="L3446" i="1"/>
  <c r="Y3541" i="1"/>
  <c r="Y4466" i="1" s="1"/>
  <c r="AN3549" i="1"/>
  <c r="AN4474" i="1" s="1"/>
  <c r="P3374" i="1"/>
  <c r="AT3462" i="1"/>
  <c r="AT4387" i="1" s="1"/>
  <c r="AQ3506" i="1"/>
  <c r="AQ4431" i="1" s="1"/>
  <c r="AK3539" i="1"/>
  <c r="AK4464" i="1" s="1"/>
  <c r="AA3450" i="1"/>
  <c r="AA4375" i="1" s="1"/>
  <c r="AQ3369" i="1"/>
  <c r="AQ4294" i="1" s="1"/>
  <c r="P3522" i="1"/>
  <c r="F3383" i="1"/>
  <c r="Q3373" i="1"/>
  <c r="J3446" i="1"/>
  <c r="AK3414" i="1"/>
  <c r="AK4339" i="1" s="1"/>
  <c r="Z3511" i="1"/>
  <c r="Z4436" i="1" s="1"/>
  <c r="BA3412" i="1"/>
  <c r="BA4337" i="1" s="1"/>
  <c r="AP3395" i="1"/>
  <c r="AP4320" i="1" s="1"/>
  <c r="AQ3428" i="1"/>
  <c r="AQ4353" i="1" s="1"/>
  <c r="X3425" i="1"/>
  <c r="X4350" i="1" s="1"/>
  <c r="AO3549" i="1"/>
  <c r="AO4474" i="1" s="1"/>
  <c r="V3373" i="1"/>
  <c r="AO3476" i="1"/>
  <c r="AO4401" i="1" s="1"/>
  <c r="BE3573" i="1"/>
  <c r="BE4498" i="1" s="1"/>
  <c r="M3461" i="1"/>
  <c r="I3578" i="1"/>
  <c r="AX3560" i="1"/>
  <c r="AX4485" i="1" s="1"/>
  <c r="AP3384" i="1"/>
  <c r="AP4309" i="1" s="1"/>
  <c r="R3441" i="1"/>
  <c r="S3383" i="1"/>
  <c r="X3460" i="1"/>
  <c r="X4385" i="1" s="1"/>
  <c r="AB3535" i="1"/>
  <c r="AB4460" i="1" s="1"/>
  <c r="AB3563" i="1"/>
  <c r="AB4488" i="1" s="1"/>
  <c r="D3423" i="1"/>
  <c r="U3540" i="1"/>
  <c r="X3368" i="1"/>
  <c r="X4293" i="1" s="1"/>
  <c r="AL3401" i="1"/>
  <c r="AL4326" i="1" s="1"/>
  <c r="H3576" i="1"/>
  <c r="D3550" i="1"/>
  <c r="AG3572" i="1"/>
  <c r="AG4497" i="1" s="1"/>
  <c r="AW3418" i="1"/>
  <c r="AW4343" i="1" s="1"/>
  <c r="N3576" i="1"/>
  <c r="X3479" i="1"/>
  <c r="X4404" i="1" s="1"/>
  <c r="T3414" i="1"/>
  <c r="BD3516" i="1"/>
  <c r="BD4441" i="1" s="1"/>
  <c r="AM3531" i="1"/>
  <c r="AM4456" i="1" s="1"/>
  <c r="K3461" i="1"/>
  <c r="Z3533" i="1"/>
  <c r="Z4458" i="1" s="1"/>
  <c r="S3432" i="1"/>
  <c r="AV3382" i="1"/>
  <c r="AV4307" i="1" s="1"/>
  <c r="AT3542" i="1"/>
  <c r="AT4467" i="1" s="1"/>
  <c r="AI3469" i="1"/>
  <c r="AI4394" i="1" s="1"/>
  <c r="D3429" i="1"/>
  <c r="AI3367" i="1"/>
  <c r="AI4292" i="1" s="1"/>
  <c r="AS3519" i="1"/>
  <c r="AS4444" i="1" s="1"/>
  <c r="H3468" i="1"/>
  <c r="V3404" i="1"/>
  <c r="BB3404" i="1"/>
  <c r="BB4329" i="1" s="1"/>
  <c r="AT3476" i="1"/>
  <c r="AT4401" i="1" s="1"/>
  <c r="BE3420" i="1"/>
  <c r="BE4345" i="1" s="1"/>
  <c r="BB3576" i="1"/>
  <c r="BB4501" i="1" s="1"/>
  <c r="AF3556" i="1"/>
  <c r="AF4481" i="1" s="1"/>
  <c r="E3401" i="1"/>
  <c r="Y3419" i="1"/>
  <c r="Y4344" i="1" s="1"/>
  <c r="AS3434" i="1"/>
  <c r="AS4359" i="1" s="1"/>
  <c r="AV3519" i="1"/>
  <c r="AV4444" i="1" s="1"/>
  <c r="AB3372" i="1"/>
  <c r="AB4297" i="1" s="1"/>
  <c r="W3538" i="1"/>
  <c r="W4463" i="1" s="1"/>
  <c r="Z3418" i="1"/>
  <c r="Z4343" i="1" s="1"/>
  <c r="M3519" i="1"/>
  <c r="X3375" i="1"/>
  <c r="X4300" i="1" s="1"/>
  <c r="T3534" i="1"/>
  <c r="AS3567" i="1"/>
  <c r="AS4492" i="1" s="1"/>
  <c r="AK3361" i="1"/>
  <c r="AK4286" i="1" s="1"/>
  <c r="BD3567" i="1"/>
  <c r="BD4492" i="1" s="1"/>
  <c r="AM3542" i="1"/>
  <c r="AM4467" i="1" s="1"/>
  <c r="M3538" i="1"/>
  <c r="BA3384" i="1"/>
  <c r="BA4309" i="1" s="1"/>
  <c r="Q3515" i="1"/>
  <c r="O3404" i="1"/>
  <c r="AF3452" i="1"/>
  <c r="AF4377" i="1" s="1"/>
  <c r="AI3579" i="1"/>
  <c r="AI4504" i="1" s="1"/>
  <c r="AJ3476" i="1"/>
  <c r="AJ4401" i="1" s="1"/>
  <c r="AX3576" i="1"/>
  <c r="AX4501" i="1" s="1"/>
  <c r="AK3546" i="1"/>
  <c r="AK4471" i="1" s="1"/>
  <c r="BC3370" i="1"/>
  <c r="BC4295" i="1" s="1"/>
  <c r="AG3559" i="1"/>
  <c r="AG4484" i="1" s="1"/>
  <c r="AX3379" i="1"/>
  <c r="AX4304" i="1" s="1"/>
  <c r="N3375" i="1"/>
  <c r="AV3450" i="1"/>
  <c r="AV4375" i="1" s="1"/>
  <c r="X3560" i="1"/>
  <c r="X4485" i="1" s="1"/>
  <c r="AP3539" i="1"/>
  <c r="AP4464" i="1" s="1"/>
  <c r="BD3556" i="1"/>
  <c r="BD4481" i="1" s="1"/>
  <c r="M3566" i="1"/>
  <c r="BD3542" i="1"/>
  <c r="BD4467" i="1" s="1"/>
  <c r="BF3480" i="1"/>
  <c r="BF4405" i="1" s="1"/>
  <c r="K3580" i="1"/>
  <c r="G3439" i="1"/>
  <c r="Z3396" i="1"/>
  <c r="Z4321" i="1" s="1"/>
  <c r="D3548" i="1"/>
  <c r="E3368" i="1"/>
  <c r="AQ3531" i="1"/>
  <c r="AQ4456" i="1" s="1"/>
  <c r="AA3443" i="1"/>
  <c r="AA4368" i="1" s="1"/>
  <c r="P3386" i="1"/>
  <c r="AQ3382" i="1"/>
  <c r="AQ4307" i="1" s="1"/>
  <c r="AE3501" i="1"/>
  <c r="AE4426" i="1" s="1"/>
  <c r="AF3450" i="1"/>
  <c r="AF4375" i="1" s="1"/>
  <c r="AL3506" i="1"/>
  <c r="AL4431" i="1" s="1"/>
  <c r="F3424" i="1"/>
  <c r="Q3479" i="1"/>
  <c r="R3541" i="1"/>
  <c r="AY3531" i="1"/>
  <c r="AY4456" i="1" s="1"/>
  <c r="N3379" i="1"/>
  <c r="AY3358" i="1"/>
  <c r="AY4283" i="1" s="1"/>
  <c r="P3412" i="1"/>
  <c r="BE3459" i="1"/>
  <c r="BE4384" i="1" s="1"/>
  <c r="AJ3434" i="1"/>
  <c r="AJ4359" i="1" s="1"/>
  <c r="AY3383" i="1"/>
  <c r="AY4308" i="1" s="1"/>
  <c r="BF3425" i="1"/>
  <c r="BF4350" i="1" s="1"/>
  <c r="G3576" i="1"/>
  <c r="K3568" i="1"/>
  <c r="AX3570" i="1"/>
  <c r="AX4495" i="1" s="1"/>
  <c r="AG3479" i="1"/>
  <c r="AG4404" i="1" s="1"/>
  <c r="BF3539" i="1"/>
  <c r="BF4464" i="1" s="1"/>
  <c r="T3507" i="1"/>
  <c r="T3434" i="1"/>
  <c r="R3370" i="1"/>
  <c r="N3386" i="1"/>
  <c r="Q3526" i="1"/>
  <c r="AL3480" i="1"/>
  <c r="AL4405" i="1" s="1"/>
  <c r="BD3580" i="1"/>
  <c r="BD4505" i="1" s="1"/>
  <c r="AN3373" i="1"/>
  <c r="AN4298" i="1" s="1"/>
  <c r="X3447" i="1"/>
  <c r="X4372" i="1" s="1"/>
  <c r="AB3509" i="1"/>
  <c r="AB4434" i="1" s="1"/>
  <c r="AN3570" i="1"/>
  <c r="AN4495" i="1" s="1"/>
  <c r="Z3410" i="1"/>
  <c r="Z4335" i="1" s="1"/>
  <c r="D3410" i="1"/>
  <c r="AS3498" i="1"/>
  <c r="AS4423" i="1" s="1"/>
  <c r="K3487" i="1"/>
  <c r="AK3396" i="1"/>
  <c r="AK4321" i="1" s="1"/>
  <c r="G3359" i="1"/>
  <c r="AD3573" i="1"/>
  <c r="AD4498" i="1" s="1"/>
  <c r="AM3389" i="1"/>
  <c r="AM4314" i="1" s="1"/>
  <c r="AA3561" i="1"/>
  <c r="AA4486" i="1" s="1"/>
  <c r="V3521" i="1"/>
  <c r="AH3445" i="1"/>
  <c r="AH4370" i="1" s="1"/>
  <c r="BD3455" i="1"/>
  <c r="BD4380" i="1" s="1"/>
  <c r="BA3565" i="1"/>
  <c r="BA4490" i="1" s="1"/>
  <c r="U3562" i="1"/>
  <c r="BB3423" i="1"/>
  <c r="BB4348" i="1" s="1"/>
  <c r="AD3542" i="1"/>
  <c r="AD4467" i="1" s="1"/>
  <c r="AQ3562" i="1"/>
  <c r="AQ4487" i="1" s="1"/>
  <c r="BB3555" i="1"/>
  <c r="BB4480" i="1" s="1"/>
  <c r="AP3472" i="1"/>
  <c r="AP4397" i="1" s="1"/>
  <c r="AD3425" i="1"/>
  <c r="AD4350" i="1" s="1"/>
  <c r="AT3416" i="1"/>
  <c r="AT4341" i="1" s="1"/>
  <c r="I3455" i="1"/>
  <c r="AV3442" i="1"/>
  <c r="AV4367" i="1" s="1"/>
  <c r="AD3399" i="1"/>
  <c r="AD4324" i="1" s="1"/>
  <c r="AN3505" i="1"/>
  <c r="AN4430" i="1" s="1"/>
  <c r="AF3382" i="1"/>
  <c r="AF4307" i="1" s="1"/>
  <c r="BA3372" i="1"/>
  <c r="BA4297" i="1" s="1"/>
  <c r="AO3429" i="1"/>
  <c r="AO4354" i="1" s="1"/>
  <c r="M3552" i="1"/>
  <c r="W3522" i="1"/>
  <c r="W4447" i="1" s="1"/>
  <c r="D3439" i="1"/>
  <c r="R3579" i="1"/>
  <c r="P3457" i="1"/>
  <c r="AH3365" i="1"/>
  <c r="AH4290" i="1" s="1"/>
  <c r="K3566" i="1"/>
  <c r="P3384" i="1"/>
  <c r="X3407" i="1"/>
  <c r="X4332" i="1" s="1"/>
  <c r="X3559" i="1"/>
  <c r="X4484" i="1" s="1"/>
  <c r="AO3521" i="1"/>
  <c r="AO4446" i="1" s="1"/>
  <c r="Q3500" i="1"/>
  <c r="AQ3460" i="1"/>
  <c r="AQ4385" i="1" s="1"/>
  <c r="V3392" i="1"/>
  <c r="AX3580" i="1"/>
  <c r="AX4505" i="1" s="1"/>
  <c r="AK3393" i="1"/>
  <c r="AK4318" i="1" s="1"/>
  <c r="G3511" i="1"/>
  <c r="AA3518" i="1"/>
  <c r="AA4443" i="1" s="1"/>
  <c r="W3549" i="1"/>
  <c r="W4474" i="1" s="1"/>
  <c r="BB3575" i="1"/>
  <c r="BB4500" i="1" s="1"/>
  <c r="AL3469" i="1"/>
  <c r="AL4394" i="1" s="1"/>
  <c r="S3460" i="1"/>
  <c r="AZ3527" i="1"/>
  <c r="AZ4452" i="1" s="1"/>
  <c r="AL3500" i="1"/>
  <c r="AL4425" i="1" s="1"/>
  <c r="M3424" i="1"/>
  <c r="AB3414" i="1"/>
  <c r="AB4339" i="1" s="1"/>
  <c r="W3370" i="1"/>
  <c r="W4295" i="1" s="1"/>
  <c r="BE3539" i="1"/>
  <c r="BE4464" i="1" s="1"/>
  <c r="L3527" i="1"/>
  <c r="S3408" i="1"/>
  <c r="BD3545" i="1"/>
  <c r="BD4470" i="1" s="1"/>
  <c r="N3476" i="1"/>
  <c r="Q3441" i="1"/>
  <c r="D3476" i="1"/>
  <c r="AC3454" i="1"/>
  <c r="AC4379" i="1" s="1"/>
  <c r="S3461" i="1"/>
  <c r="AZ3401" i="1"/>
  <c r="AZ4326" i="1" s="1"/>
  <c r="T3543" i="1"/>
  <c r="AN3450" i="1"/>
  <c r="AN4375" i="1" s="1"/>
  <c r="AZ3530" i="1"/>
  <c r="AZ4455" i="1" s="1"/>
  <c r="AF3367" i="1"/>
  <c r="AF4292" i="1" s="1"/>
  <c r="U3507" i="1"/>
  <c r="AR3531" i="1"/>
  <c r="AR4456" i="1" s="1"/>
  <c r="AQ3539" i="1"/>
  <c r="AQ4464" i="1" s="1"/>
  <c r="Z3531" i="1"/>
  <c r="Z4456" i="1" s="1"/>
  <c r="T3367" i="1"/>
  <c r="F3455" i="1"/>
  <c r="AH3476" i="1"/>
  <c r="AH4401" i="1" s="1"/>
  <c r="BA3414" i="1"/>
  <c r="BA4339" i="1" s="1"/>
  <c r="AI3452" i="1"/>
  <c r="AI4377" i="1" s="1"/>
  <c r="AR3452" i="1"/>
  <c r="AR4377" i="1" s="1"/>
  <c r="D3359" i="1"/>
  <c r="BD3566" i="1"/>
  <c r="BD4491" i="1" s="1"/>
  <c r="BB3374" i="1"/>
  <c r="BB4299" i="1" s="1"/>
  <c r="AC3515" i="1"/>
  <c r="AC4440" i="1" s="1"/>
  <c r="AT3434" i="1"/>
  <c r="AT4359" i="1" s="1"/>
  <c r="AU3539" i="1"/>
  <c r="AU4464" i="1" s="1"/>
  <c r="BC3479" i="1"/>
  <c r="BC4404" i="1" s="1"/>
  <c r="Y3559" i="1"/>
  <c r="Y4484" i="1" s="1"/>
  <c r="AP3546" i="1"/>
  <c r="AP4471" i="1" s="1"/>
  <c r="AN3504" i="1"/>
  <c r="AN4429" i="1" s="1"/>
  <c r="AC3382" i="1"/>
  <c r="AC4307" i="1" s="1"/>
  <c r="AW3399" i="1"/>
  <c r="AW4324" i="1" s="1"/>
  <c r="AM3455" i="1"/>
  <c r="AM4380" i="1" s="1"/>
  <c r="K3563" i="1"/>
  <c r="F3400" i="1"/>
  <c r="BF3438" i="1"/>
  <c r="BF4363" i="1" s="1"/>
  <c r="Q3570" i="1"/>
  <c r="AN3541" i="1"/>
  <c r="AN4466" i="1" s="1"/>
  <c r="AX3563" i="1"/>
  <c r="AX4488" i="1" s="1"/>
  <c r="AY3446" i="1"/>
  <c r="AY4371" i="1" s="1"/>
  <c r="AG3423" i="1"/>
  <c r="AG4348" i="1" s="1"/>
  <c r="AI3446" i="1"/>
  <c r="AI4371" i="1" s="1"/>
  <c r="AK3369" i="1"/>
  <c r="AK4294" i="1" s="1"/>
  <c r="J3487" i="1"/>
  <c r="AS3534" i="1"/>
  <c r="AS4459" i="1" s="1"/>
  <c r="AI3488" i="1"/>
  <c r="AI4413" i="1" s="1"/>
  <c r="BF3578" i="1"/>
  <c r="BF4503" i="1" s="1"/>
  <c r="AU3432" i="1"/>
  <c r="AU4357" i="1" s="1"/>
  <c r="M3443" i="1"/>
  <c r="S3369" i="1"/>
  <c r="J3546" i="1"/>
  <c r="U3493" i="1"/>
  <c r="AQ3472" i="1"/>
  <c r="AQ4397" i="1" s="1"/>
  <c r="R3480" i="1"/>
  <c r="AQ3508" i="1"/>
  <c r="AQ4433" i="1" s="1"/>
  <c r="AT3393" i="1"/>
  <c r="AT4318" i="1" s="1"/>
  <c r="K3549" i="1"/>
  <c r="AV3581" i="1"/>
  <c r="AV4506" i="1" s="1"/>
  <c r="H3556" i="1"/>
  <c r="X3472" i="1"/>
  <c r="X4397" i="1" s="1"/>
  <c r="AH3504" i="1"/>
  <c r="AH4429" i="1" s="1"/>
  <c r="BE3359" i="1"/>
  <c r="BE4284" i="1" s="1"/>
  <c r="AC3418" i="1"/>
  <c r="AC4343" i="1" s="1"/>
  <c r="AK3555" i="1"/>
  <c r="AK4480" i="1" s="1"/>
  <c r="T3508" i="1"/>
  <c r="P3491" i="1"/>
  <c r="BA3436" i="1"/>
  <c r="BA4361" i="1" s="1"/>
  <c r="AT3567" i="1"/>
  <c r="AT4492" i="1" s="1"/>
  <c r="V3386" i="1"/>
  <c r="AV3358" i="1"/>
  <c r="AV4283" i="1" s="1"/>
  <c r="AY3516" i="1"/>
  <c r="AY4441" i="1" s="1"/>
  <c r="AO3563" i="1"/>
  <c r="AO4488" i="1" s="1"/>
  <c r="AE3546" i="1"/>
  <c r="AE4471" i="1" s="1"/>
  <c r="O3439" i="1"/>
  <c r="R3556" i="1"/>
  <c r="AM3382" i="1"/>
  <c r="AM4307" i="1" s="1"/>
  <c r="AP3374" i="1"/>
  <c r="AP4299" i="1" s="1"/>
  <c r="H3425" i="1"/>
  <c r="H3415" i="1"/>
  <c r="F3440" i="1"/>
  <c r="AI3578" i="1"/>
  <c r="AI4503" i="1" s="1"/>
  <c r="Y3438" i="1"/>
  <c r="Y4363" i="1" s="1"/>
  <c r="AD3440" i="1"/>
  <c r="AD4365" i="1" s="1"/>
  <c r="AK3452" i="1"/>
  <c r="AK4377" i="1" s="1"/>
  <c r="O3577" i="1"/>
  <c r="BD3368" i="1"/>
  <c r="BD4293" i="1" s="1"/>
  <c r="AO3440" i="1"/>
  <c r="AO4365" i="1" s="1"/>
  <c r="AV3380" i="1"/>
  <c r="AV4305" i="1" s="1"/>
  <c r="BC3369" i="1"/>
  <c r="BC4294" i="1" s="1"/>
  <c r="AX3454" i="1"/>
  <c r="AX4379" i="1" s="1"/>
  <c r="AV3579" i="1"/>
  <c r="AV4504" i="1" s="1"/>
  <c r="M3377" i="1"/>
  <c r="P3404" i="1"/>
  <c r="K3395" i="1"/>
  <c r="T3568" i="1"/>
  <c r="BD3448" i="1"/>
  <c r="BD4373" i="1" s="1"/>
  <c r="K3534" i="1"/>
  <c r="BD3414" i="1"/>
  <c r="BD4339" i="1" s="1"/>
  <c r="N3371" i="1"/>
  <c r="BE3450" i="1"/>
  <c r="BE4375" i="1" s="1"/>
  <c r="U3575" i="1"/>
  <c r="AV3580" i="1"/>
  <c r="AV4505" i="1" s="1"/>
  <c r="BD3515" i="1"/>
  <c r="BD4440" i="1" s="1"/>
  <c r="Y3416" i="1"/>
  <c r="Y4341" i="1" s="1"/>
  <c r="AU3569" i="1"/>
  <c r="AU4494" i="1" s="1"/>
  <c r="T3469" i="1"/>
  <c r="Q3519" i="1"/>
  <c r="F3418" i="1"/>
  <c r="O3384" i="1"/>
  <c r="AI3533" i="1"/>
  <c r="AI4458" i="1" s="1"/>
  <c r="E3378" i="1"/>
  <c r="AI3550" i="1"/>
  <c r="AI4475" i="1" s="1"/>
  <c r="BE3396" i="1"/>
  <c r="BE4321" i="1" s="1"/>
  <c r="K3414" i="1"/>
  <c r="K3390" i="1"/>
  <c r="E3419" i="1"/>
  <c r="F3425" i="1"/>
  <c r="Z3504" i="1"/>
  <c r="Z4429" i="1" s="1"/>
  <c r="AZ3372" i="1"/>
  <c r="AZ4297" i="1" s="1"/>
  <c r="AO3491" i="1"/>
  <c r="AO4416" i="1" s="1"/>
  <c r="AK3374" i="1"/>
  <c r="AK4299" i="1" s="1"/>
  <c r="AP3509" i="1"/>
  <c r="AP4434" i="1" s="1"/>
  <c r="G3566" i="1"/>
  <c r="AU3374" i="1"/>
  <c r="AU4299" i="1" s="1"/>
  <c r="AF3493" i="1"/>
  <c r="AF4418" i="1" s="1"/>
  <c r="AE3448" i="1"/>
  <c r="AE4373" i="1" s="1"/>
  <c r="I3375" i="1"/>
  <c r="AI3384" i="1"/>
  <c r="AI4309" i="1" s="1"/>
  <c r="BB3537" i="1"/>
  <c r="BB4462" i="1" s="1"/>
  <c r="AP3566" i="1"/>
  <c r="AP4491" i="1" s="1"/>
  <c r="AC3441" i="1"/>
  <c r="AC4366" i="1" s="1"/>
  <c r="BE3476" i="1"/>
  <c r="BE4401" i="1" s="1"/>
  <c r="I3531" i="1"/>
  <c r="AH3443" i="1"/>
  <c r="AH4368" i="1" s="1"/>
  <c r="AJ3468" i="1"/>
  <c r="AJ4393" i="1" s="1"/>
  <c r="G3382" i="1"/>
  <c r="BE3546" i="1"/>
  <c r="BE4471" i="1" s="1"/>
  <c r="W3535" i="1"/>
  <c r="W4460" i="1" s="1"/>
  <c r="BE3436" i="1"/>
  <c r="BE4361" i="1" s="1"/>
  <c r="R3575" i="1"/>
  <c r="AK3368" i="1"/>
  <c r="AK4293" i="1" s="1"/>
  <c r="AB3382" i="1"/>
  <c r="AB4307" i="1" s="1"/>
  <c r="AG3500" i="1"/>
  <c r="AG4425" i="1" s="1"/>
  <c r="G3577" i="1"/>
  <c r="AW3573" i="1"/>
  <c r="AW4498" i="1" s="1"/>
  <c r="R3454" i="1"/>
  <c r="D3457" i="1"/>
  <c r="BB3358" i="1"/>
  <c r="BB4283" i="1" s="1"/>
  <c r="AZ3425" i="1"/>
  <c r="AZ4350" i="1" s="1"/>
  <c r="W3454" i="1"/>
  <c r="W4379" i="1" s="1"/>
  <c r="AV3570" i="1"/>
  <c r="AV4495" i="1" s="1"/>
  <c r="AT3371" i="1"/>
  <c r="AT4296" i="1" s="1"/>
  <c r="U3534" i="1"/>
  <c r="AT3516" i="1"/>
  <c r="AT4441" i="1" s="1"/>
  <c r="AU3468" i="1"/>
  <c r="AU4393" i="1" s="1"/>
  <c r="G3434" i="1"/>
  <c r="AG3527" i="1"/>
  <c r="AG4452" i="1" s="1"/>
  <c r="G3567" i="1"/>
  <c r="AV3539" i="1"/>
  <c r="AV4464" i="1" s="1"/>
  <c r="O3460" i="1"/>
  <c r="O3550" i="1"/>
  <c r="Y3421" i="1"/>
  <c r="Y4346" i="1" s="1"/>
  <c r="AS3505" i="1"/>
  <c r="AS4430" i="1" s="1"/>
  <c r="AM3408" i="1"/>
  <c r="AM4333" i="1" s="1"/>
  <c r="J3395" i="1"/>
  <c r="Z3378" i="1"/>
  <c r="Z4303" i="1" s="1"/>
  <c r="N3423" i="1"/>
  <c r="I3574" i="1"/>
  <c r="AO3481" i="1"/>
  <c r="AO4406" i="1" s="1"/>
  <c r="H3484" i="1"/>
  <c r="AR3420" i="1"/>
  <c r="AR4345" i="1" s="1"/>
  <c r="L3540" i="1"/>
  <c r="BE3579" i="1"/>
  <c r="BE4504" i="1" s="1"/>
  <c r="AD3574" i="1"/>
  <c r="AD4499" i="1" s="1"/>
  <c r="R3390" i="1"/>
  <c r="T3531" i="1"/>
  <c r="AR3573" i="1"/>
  <c r="AR4498" i="1" s="1"/>
  <c r="BD3373" i="1"/>
  <c r="BD4298" i="1" s="1"/>
  <c r="AG3543" i="1"/>
  <c r="AG4468" i="1" s="1"/>
  <c r="BE3492" i="1"/>
  <c r="BE4417" i="1" s="1"/>
  <c r="AN3548" i="1"/>
  <c r="AN4473" i="1" s="1"/>
  <c r="AC3410" i="1"/>
  <c r="AC4335" i="1" s="1"/>
  <c r="AK3364" i="1"/>
  <c r="AK4289" i="1" s="1"/>
  <c r="AD3491" i="1"/>
  <c r="AD4416" i="1" s="1"/>
  <c r="AC3558" i="1"/>
  <c r="AC4483" i="1" s="1"/>
  <c r="AA3570" i="1"/>
  <c r="AA4495" i="1" s="1"/>
  <c r="BB3509" i="1"/>
  <c r="BB4434" i="1" s="1"/>
  <c r="AU3412" i="1"/>
  <c r="AU4337" i="1" s="1"/>
  <c r="W3576" i="1"/>
  <c r="W4501" i="1" s="1"/>
  <c r="AG3429" i="1"/>
  <c r="AG4354" i="1" s="1"/>
  <c r="AK3507" i="1"/>
  <c r="AK4432" i="1" s="1"/>
  <c r="K3382" i="1"/>
  <c r="BD3420" i="1"/>
  <c r="BD4345" i="1" s="1"/>
  <c r="AQ3534" i="1"/>
  <c r="AQ4459" i="1" s="1"/>
  <c r="N3385" i="1"/>
  <c r="AY3479" i="1"/>
  <c r="AY4404" i="1" s="1"/>
  <c r="Y3462" i="1"/>
  <c r="Y4387" i="1" s="1"/>
  <c r="W3573" i="1"/>
  <c r="W4498" i="1" s="1"/>
  <c r="W3392" i="1"/>
  <c r="W4317" i="1" s="1"/>
  <c r="AG3402" i="1"/>
  <c r="AG4327" i="1" s="1"/>
  <c r="H3483" i="1"/>
  <c r="D3393" i="1"/>
  <c r="W3388" i="1"/>
  <c r="W4313" i="1" s="1"/>
  <c r="AE3467" i="1"/>
  <c r="AE4392" i="1" s="1"/>
  <c r="R3540" i="1"/>
  <c r="AH3566" i="1"/>
  <c r="AH4491" i="1" s="1"/>
  <c r="L3542" i="1"/>
  <c r="D3543" i="1"/>
  <c r="AO3543" i="1"/>
  <c r="AO4468" i="1" s="1"/>
  <c r="U3563" i="1"/>
  <c r="K3575" i="1"/>
  <c r="M3506" i="1"/>
  <c r="X3573" i="1"/>
  <c r="X4498" i="1" s="1"/>
  <c r="AR3549" i="1"/>
  <c r="AR4474" i="1" s="1"/>
  <c r="BE3379" i="1"/>
  <c r="BE4304" i="1" s="1"/>
  <c r="BA3454" i="1"/>
  <c r="BA4379" i="1" s="1"/>
  <c r="X3534" i="1"/>
  <c r="X4459" i="1" s="1"/>
  <c r="AY3454" i="1"/>
  <c r="AY4379" i="1" s="1"/>
  <c r="AP3446" i="1"/>
  <c r="AP4371" i="1" s="1"/>
  <c r="AV3566" i="1"/>
  <c r="AV4491" i="1" s="1"/>
  <c r="AC3534" i="1"/>
  <c r="AC4459" i="1" s="1"/>
  <c r="N3377" i="1"/>
  <c r="AB3366" i="1"/>
  <c r="AB4291" i="1" s="1"/>
  <c r="AL3572" i="1"/>
  <c r="AL4497" i="1" s="1"/>
  <c r="V3457" i="1"/>
  <c r="AI3377" i="1"/>
  <c r="AI4302" i="1" s="1"/>
  <c r="BC3506" i="1"/>
  <c r="BC4431" i="1" s="1"/>
  <c r="M3492" i="1"/>
  <c r="I3565" i="1"/>
  <c r="F3372" i="1"/>
  <c r="BD3534" i="1"/>
  <c r="BD4459" i="1" s="1"/>
  <c r="X3414" i="1"/>
  <c r="X4339" i="1" s="1"/>
  <c r="G3440" i="1"/>
  <c r="AY3541" i="1"/>
  <c r="AY4466" i="1" s="1"/>
  <c r="V3374" i="1"/>
  <c r="AL3419" i="1"/>
  <c r="AL4344" i="1" s="1"/>
  <c r="F3572" i="1"/>
  <c r="AT3424" i="1"/>
  <c r="AT4349" i="1" s="1"/>
  <c r="AR3528" i="1"/>
  <c r="AR4453" i="1" s="1"/>
  <c r="BF3563" i="1"/>
  <c r="BF4488" i="1" s="1"/>
  <c r="BA3400" i="1"/>
  <c r="BA4325" i="1" s="1"/>
  <c r="BB3559" i="1"/>
  <c r="BB4484" i="1" s="1"/>
  <c r="L3493" i="1"/>
  <c r="BE3373" i="1"/>
  <c r="BE4298" i="1" s="1"/>
  <c r="O3535" i="1"/>
  <c r="AC3513" i="1"/>
  <c r="AC4438" i="1" s="1"/>
  <c r="AZ3460" i="1"/>
  <c r="AZ4385" i="1" s="1"/>
  <c r="X3487" i="1"/>
  <c r="X4412" i="1" s="1"/>
  <c r="D3493" i="1"/>
  <c r="AQ3569" i="1"/>
  <c r="AQ4494" i="1" s="1"/>
  <c r="AF3569" i="1"/>
  <c r="AF4494" i="1" s="1"/>
  <c r="BD3425" i="1"/>
  <c r="BD4350" i="1" s="1"/>
  <c r="AJ3543" i="1"/>
  <c r="AJ4468" i="1" s="1"/>
  <c r="AA3416" i="1"/>
  <c r="AA4341" i="1" s="1"/>
  <c r="D3402" i="1"/>
  <c r="AK3402" i="1"/>
  <c r="AK4327" i="1" s="1"/>
  <c r="AN3530" i="1"/>
  <c r="AN4455" i="1" s="1"/>
  <c r="AV3559" i="1"/>
  <c r="AV4484" i="1" s="1"/>
  <c r="K3569" i="1"/>
  <c r="AU3548" i="1"/>
  <c r="AU4473" i="1" s="1"/>
  <c r="AE3404" i="1"/>
  <c r="AE4329" i="1" s="1"/>
  <c r="U3425" i="1"/>
  <c r="AV3437" i="1"/>
  <c r="AV4362" i="1" s="1"/>
  <c r="S3425" i="1"/>
  <c r="AP3508" i="1"/>
  <c r="AP4433" i="1" s="1"/>
  <c r="AU3373" i="1"/>
  <c r="AU4298" i="1" s="1"/>
  <c r="BC3382" i="1"/>
  <c r="BC4307" i="1" s="1"/>
  <c r="Y3507" i="1"/>
  <c r="Y4432" i="1" s="1"/>
  <c r="AJ3487" i="1"/>
  <c r="AJ4412" i="1" s="1"/>
  <c r="AB3524" i="1"/>
  <c r="AB4449" i="1" s="1"/>
  <c r="AJ3578" i="1"/>
  <c r="AJ4503" i="1" s="1"/>
  <c r="AW3480" i="1"/>
  <c r="AW4405" i="1" s="1"/>
  <c r="AW3540" i="1"/>
  <c r="AW4465" i="1" s="1"/>
  <c r="AZ3380" i="1"/>
  <c r="AZ4305" i="1" s="1"/>
  <c r="D3514" i="1"/>
  <c r="AM3472" i="1"/>
  <c r="AM4397" i="1" s="1"/>
  <c r="AJ3390" i="1"/>
  <c r="AJ4315" i="1" s="1"/>
  <c r="E3392" i="1"/>
  <c r="AQ3423" i="1"/>
  <c r="AQ4348" i="1" s="1"/>
  <c r="AQ3487" i="1"/>
  <c r="AQ4412" i="1" s="1"/>
  <c r="AP3536" i="1"/>
  <c r="AP4461" i="1" s="1"/>
  <c r="AG3487" i="1"/>
  <c r="AG4412" i="1" s="1"/>
  <c r="D3432" i="1"/>
  <c r="AC3537" i="1"/>
  <c r="AC4462" i="1" s="1"/>
  <c r="AF3393" i="1"/>
  <c r="AF4318" i="1" s="1"/>
  <c r="AD3531" i="1"/>
  <c r="AD4456" i="1" s="1"/>
  <c r="AX3528" i="1"/>
  <c r="AX4453" i="1" s="1"/>
  <c r="U3414" i="1"/>
  <c r="K3509" i="1"/>
  <c r="AC3423" i="1"/>
  <c r="AC4348" i="1" s="1"/>
  <c r="X3567" i="1"/>
  <c r="X4492" i="1" s="1"/>
  <c r="AU3506" i="1"/>
  <c r="AU4431" i="1" s="1"/>
  <c r="R3377" i="1"/>
  <c r="T3511" i="1"/>
  <c r="AY3556" i="1"/>
  <c r="AY4481" i="1" s="1"/>
  <c r="AT3367" i="1"/>
  <c r="AT4292" i="1" s="1"/>
  <c r="AR3375" i="1"/>
  <c r="AR4300" i="1" s="1"/>
  <c r="AI3479" i="1"/>
  <c r="AI4404" i="1" s="1"/>
  <c r="D3418" i="1"/>
  <c r="AW3488" i="1"/>
  <c r="AW4413" i="1" s="1"/>
  <c r="AY3569" i="1"/>
  <c r="AY4494" i="1" s="1"/>
  <c r="G3455" i="1"/>
  <c r="AA3434" i="1"/>
  <c r="AA4359" i="1" s="1"/>
  <c r="BF3476" i="1"/>
  <c r="BF4401" i="1" s="1"/>
  <c r="AQ3443" i="1"/>
  <c r="AQ4368" i="1" s="1"/>
  <c r="AJ3377" i="1"/>
  <c r="AJ4302" i="1" s="1"/>
  <c r="L3555" i="1"/>
  <c r="AO3546" i="1"/>
  <c r="AO4471" i="1" s="1"/>
  <c r="AS3515" i="1"/>
  <c r="AS4440" i="1" s="1"/>
  <c r="AF3501" i="1"/>
  <c r="AF4426" i="1" s="1"/>
  <c r="AG3441" i="1"/>
  <c r="AG4366" i="1" s="1"/>
  <c r="AH3457" i="1"/>
  <c r="AH4382" i="1" s="1"/>
  <c r="AD3538" i="1"/>
  <c r="AD4463" i="1" s="1"/>
  <c r="BC3395" i="1"/>
  <c r="BC4320" i="1" s="1"/>
  <c r="AJ3541" i="1"/>
  <c r="AJ4466" i="1" s="1"/>
  <c r="D3500" i="1"/>
  <c r="AY3492" i="1"/>
  <c r="AY4417" i="1" s="1"/>
  <c r="BB3491" i="1"/>
  <c r="BB4416" i="1" s="1"/>
  <c r="AV3448" i="1"/>
  <c r="AV4373" i="1" s="1"/>
  <c r="E3361" i="1"/>
  <c r="AE3423" i="1"/>
  <c r="AE4348" i="1" s="1"/>
  <c r="BA3575" i="1"/>
  <c r="BA4500" i="1" s="1"/>
  <c r="BA3487" i="1"/>
  <c r="BA4412" i="1" s="1"/>
  <c r="AA3575" i="1"/>
  <c r="AA4500" i="1" s="1"/>
  <c r="AW3522" i="1"/>
  <c r="AW4447" i="1" s="1"/>
  <c r="U3468" i="1"/>
  <c r="AZ3566" i="1"/>
  <c r="AZ4491" i="1" s="1"/>
  <c r="BE3432" i="1"/>
  <c r="BE4357" i="1" s="1"/>
  <c r="AG3393" i="1"/>
  <c r="AG4318" i="1" s="1"/>
  <c r="AO3448" i="1"/>
  <c r="AO4373" i="1" s="1"/>
  <c r="AD3508" i="1"/>
  <c r="AD4433" i="1" s="1"/>
  <c r="X3370" i="1"/>
  <c r="X4295" i="1" s="1"/>
  <c r="P3560" i="1"/>
  <c r="AC3580" i="1"/>
  <c r="AC4505" i="1" s="1"/>
  <c r="AQ3541" i="1"/>
  <c r="AQ4466" i="1" s="1"/>
  <c r="BA3380" i="1"/>
  <c r="BA4305" i="1" s="1"/>
  <c r="S3429" i="1"/>
  <c r="AI3477" i="1"/>
  <c r="AI4402" i="1" s="1"/>
  <c r="M3393" i="1"/>
  <c r="AK3535" i="1"/>
  <c r="AK4460" i="1" s="1"/>
  <c r="Q3511" i="1"/>
  <c r="AH3410" i="1"/>
  <c r="AH4335" i="1" s="1"/>
  <c r="Q3367" i="1"/>
  <c r="AG3513" i="1"/>
  <c r="AG4438" i="1" s="1"/>
  <c r="D3371" i="1"/>
  <c r="AW3541" i="1"/>
  <c r="AW4466" i="1" s="1"/>
  <c r="P3393" i="1"/>
  <c r="AY3412" i="1"/>
  <c r="AY4337" i="1" s="1"/>
  <c r="AI3491" i="1"/>
  <c r="AI4416" i="1" s="1"/>
  <c r="AY3504" i="1"/>
  <c r="AY4429" i="1" s="1"/>
  <c r="AY3369" i="1"/>
  <c r="AY4294" i="1" s="1"/>
  <c r="G3569" i="1"/>
  <c r="AV3454" i="1"/>
  <c r="AV4379" i="1" s="1"/>
  <c r="BF3579" i="1"/>
  <c r="BF4504" i="1" s="1"/>
  <c r="P3533" i="1"/>
  <c r="F3459" i="1"/>
  <c r="AM3419" i="1"/>
  <c r="AM4344" i="1" s="1"/>
  <c r="Y3439" i="1"/>
  <c r="Y4364" i="1" s="1"/>
  <c r="AU3544" i="1"/>
  <c r="AU4469" i="1" s="1"/>
  <c r="J3439" i="1"/>
  <c r="AW3412" i="1"/>
  <c r="AW4337" i="1" s="1"/>
  <c r="I3545" i="1"/>
  <c r="L3576" i="1"/>
  <c r="I3518" i="1"/>
  <c r="AS3528" i="1"/>
  <c r="AS4453" i="1" s="1"/>
  <c r="AY3386" i="1"/>
  <c r="AY4311" i="1" s="1"/>
  <c r="AL3560" i="1"/>
  <c r="AL4485" i="1" s="1"/>
  <c r="AM3365" i="1"/>
  <c r="AM4290" i="1" s="1"/>
  <c r="L3565" i="1"/>
  <c r="U3541" i="1"/>
  <c r="Z3437" i="1"/>
  <c r="Z4362" i="1" s="1"/>
  <c r="G3395" i="1"/>
  <c r="AI3548" i="1"/>
  <c r="AI4473" i="1" s="1"/>
  <c r="G3521" i="1"/>
  <c r="AB3540" i="1"/>
  <c r="AB4465" i="1" s="1"/>
  <c r="AJ3400" i="1"/>
  <c r="AJ4325" i="1" s="1"/>
  <c r="AC3431" i="1"/>
  <c r="AC4356" i="1" s="1"/>
  <c r="AS3432" i="1"/>
  <c r="AS4357" i="1" s="1"/>
  <c r="Q3457" i="1"/>
  <c r="Q3402" i="1"/>
  <c r="AC3361" i="1"/>
  <c r="AC4286" i="1" s="1"/>
  <c r="AR3393" i="1"/>
  <c r="AR4318" i="1" s="1"/>
  <c r="BE3418" i="1"/>
  <c r="BE4343" i="1" s="1"/>
  <c r="V3406" i="1"/>
  <c r="U3363" i="1"/>
  <c r="I3446" i="1"/>
  <c r="H3490" i="1"/>
  <c r="T3519" i="1"/>
  <c r="H3485" i="1"/>
  <c r="Y3387" i="1"/>
  <c r="Y4312" i="1" s="1"/>
  <c r="P3511" i="1"/>
  <c r="J3536" i="1"/>
  <c r="AS3362" i="1"/>
  <c r="AS4287" i="1" s="1"/>
  <c r="H3362" i="1"/>
  <c r="BC3518" i="1"/>
  <c r="BC4443" i="1" s="1"/>
  <c r="AE3500" i="1"/>
  <c r="AE4425" i="1" s="1"/>
  <c r="Z3384" i="1"/>
  <c r="Z4309" i="1" s="1"/>
  <c r="AP3410" i="1"/>
  <c r="AP4335" i="1" s="1"/>
  <c r="AG3366" i="1"/>
  <c r="AG4291" i="1" s="1"/>
  <c r="BF3361" i="1"/>
  <c r="BF4286" i="1" s="1"/>
  <c r="AU3437" i="1"/>
  <c r="AU4362" i="1" s="1"/>
  <c r="AS3372" i="1"/>
  <c r="AS4297" i="1" s="1"/>
  <c r="AP3480" i="1"/>
  <c r="AP4405" i="1" s="1"/>
  <c r="AC3487" i="1"/>
  <c r="AC4412" i="1" s="1"/>
  <c r="U3469" i="1"/>
  <c r="S3566" i="1"/>
  <c r="BA3404" i="1"/>
  <c r="BA4329" i="1" s="1"/>
  <c r="BD3375" i="1"/>
  <c r="BD4300" i="1" s="1"/>
  <c r="I3559" i="1"/>
  <c r="O3390" i="1"/>
  <c r="AG3384" i="1"/>
  <c r="AG4309" i="1" s="1"/>
  <c r="T3368" i="1"/>
  <c r="AU3450" i="1"/>
  <c r="AU4375" i="1" s="1"/>
  <c r="AQ3386" i="1"/>
  <c r="AQ4311" i="1" s="1"/>
  <c r="N3480" i="1"/>
  <c r="M3570" i="1"/>
  <c r="AB3383" i="1"/>
  <c r="AB4308" i="1" s="1"/>
  <c r="AM3559" i="1"/>
  <c r="AM4484" i="1" s="1"/>
  <c r="F3535" i="1"/>
  <c r="AJ3470" i="1"/>
  <c r="AJ4395" i="1" s="1"/>
  <c r="AW3539" i="1"/>
  <c r="AW4464" i="1" s="1"/>
  <c r="R3515" i="1"/>
  <c r="AL3424" i="1"/>
  <c r="AL4349" i="1" s="1"/>
  <c r="U3424" i="1"/>
  <c r="V3414" i="1"/>
  <c r="K3524" i="1"/>
  <c r="N3550" i="1"/>
  <c r="I3386" i="1"/>
  <c r="AK3436" i="1"/>
  <c r="AK4361" i="1" s="1"/>
  <c r="M3455" i="1"/>
  <c r="G3534" i="1"/>
  <c r="Q3550" i="1"/>
  <c r="AF3443" i="1"/>
  <c r="AF4368" i="1" s="1"/>
  <c r="AN3428" i="1"/>
  <c r="AN4353" i="1" s="1"/>
  <c r="O3368" i="1"/>
  <c r="AH3506" i="1"/>
  <c r="AH4431" i="1" s="1"/>
  <c r="AN3418" i="1"/>
  <c r="AN4343" i="1" s="1"/>
  <c r="BC3434" i="1"/>
  <c r="BC4359" i="1" s="1"/>
  <c r="AM3569" i="1"/>
  <c r="AM4494" i="1" s="1"/>
  <c r="P3459" i="1"/>
  <c r="AW3508" i="1"/>
  <c r="AW4433" i="1" s="1"/>
  <c r="AW3367" i="1"/>
  <c r="AW4292" i="1" s="1"/>
  <c r="AE3514" i="1"/>
  <c r="AE4439" i="1" s="1"/>
  <c r="AM3508" i="1"/>
  <c r="AM4433" i="1" s="1"/>
  <c r="AU3390" i="1"/>
  <c r="AU4315" i="1" s="1"/>
  <c r="S3423" i="1"/>
  <c r="L3546" i="1"/>
  <c r="AT3552" i="1"/>
  <c r="AT4477" i="1" s="1"/>
  <c r="AI3404" i="1"/>
  <c r="AI4329" i="1" s="1"/>
  <c r="AA3390" i="1"/>
  <c r="AA4315" i="1" s="1"/>
  <c r="S3514" i="1"/>
  <c r="AV3425" i="1"/>
  <c r="AV4350" i="1" s="1"/>
  <c r="L3506" i="1"/>
  <c r="AS3539" i="1"/>
  <c r="AS4464" i="1" s="1"/>
  <c r="AA3472" i="1"/>
  <c r="AA4397" i="1" s="1"/>
  <c r="AK3563" i="1"/>
  <c r="AK4488" i="1" s="1"/>
  <c r="BF3518" i="1"/>
  <c r="BF4443" i="1" s="1"/>
  <c r="Z3570" i="1"/>
  <c r="Z4495" i="1" s="1"/>
  <c r="Q3410" i="1"/>
  <c r="AK3418" i="1"/>
  <c r="AK4343" i="1" s="1"/>
  <c r="BB3569" i="1"/>
  <c r="BB4494" i="1" s="1"/>
  <c r="AW3372" i="1"/>
  <c r="AW4297" i="1" s="1"/>
  <c r="Q3399" i="1"/>
  <c r="R3538" i="1"/>
  <c r="Q3480" i="1"/>
  <c r="AF3543" i="1"/>
  <c r="AF4468" i="1" s="1"/>
  <c r="X3556" i="1"/>
  <c r="X4481" i="1" s="1"/>
  <c r="Z3386" i="1"/>
  <c r="Z4311" i="1" s="1"/>
  <c r="AH3539" i="1"/>
  <c r="AH4464" i="1" s="1"/>
  <c r="L3443" i="1"/>
  <c r="AB3572" i="1"/>
  <c r="AB4497" i="1" s="1"/>
  <c r="X3410" i="1"/>
  <c r="X4335" i="1" s="1"/>
  <c r="AV3516" i="1"/>
  <c r="AV4441" i="1" s="1"/>
  <c r="AE3534" i="1"/>
  <c r="AE4459" i="1" s="1"/>
  <c r="J3379" i="1"/>
  <c r="AP3506" i="1"/>
  <c r="AP4431" i="1" s="1"/>
  <c r="BA3549" i="1"/>
  <c r="BA4474" i="1" s="1"/>
  <c r="N3390" i="1"/>
  <c r="F3560" i="1"/>
  <c r="AX3552" i="1"/>
  <c r="AX4477" i="1" s="1"/>
  <c r="K3420" i="1"/>
  <c r="AZ3539" i="1"/>
  <c r="AZ4464" i="1" s="1"/>
  <c r="BD3540" i="1"/>
  <c r="BD4465" i="1" s="1"/>
  <c r="AJ3565" i="1"/>
  <c r="AJ4490" i="1" s="1"/>
  <c r="Z3546" i="1"/>
  <c r="Z4471" i="1" s="1"/>
  <c r="AW3380" i="1"/>
  <c r="AW4305" i="1" s="1"/>
  <c r="K3469" i="1"/>
  <c r="M3419" i="1"/>
  <c r="R3386" i="1"/>
  <c r="AP3419" i="1"/>
  <c r="AP4344" i="1" s="1"/>
  <c r="AP3570" i="1"/>
  <c r="AP4495" i="1" s="1"/>
  <c r="J3530" i="1"/>
  <c r="N3540" i="1"/>
  <c r="Q3538" i="1"/>
  <c r="BD3577" i="1"/>
  <c r="BD4502" i="1" s="1"/>
  <c r="L3567" i="1"/>
  <c r="AZ3437" i="1"/>
  <c r="AZ4362" i="1" s="1"/>
  <c r="X3386" i="1"/>
  <c r="X4311" i="1" s="1"/>
  <c r="AE3515" i="1"/>
  <c r="AE4440" i="1" s="1"/>
  <c r="AU3542" i="1"/>
  <c r="AU4467" i="1" s="1"/>
  <c r="P3375" i="1"/>
  <c r="AU3448" i="1"/>
  <c r="AU4373" i="1" s="1"/>
  <c r="V3487" i="1"/>
  <c r="AH3488" i="1"/>
  <c r="AH4413" i="1" s="1"/>
  <c r="AN3436" i="1"/>
  <c r="AN4361" i="1" s="1"/>
  <c r="I3396" i="1"/>
  <c r="O3396" i="1"/>
  <c r="Y3524" i="1"/>
  <c r="Y4449" i="1" s="1"/>
  <c r="AM3476" i="1"/>
  <c r="AM4401" i="1" s="1"/>
  <c r="AK3421" i="1"/>
  <c r="AK4346" i="1" s="1"/>
  <c r="AT3553" i="1"/>
  <c r="AT4478" i="1" s="1"/>
  <c r="AG3508" i="1"/>
  <c r="AG4433" i="1" s="1"/>
  <c r="AS3441" i="1"/>
  <c r="AS4366" i="1" s="1"/>
  <c r="BF3511" i="1"/>
  <c r="BF4436" i="1" s="1"/>
  <c r="AH3570" i="1"/>
  <c r="AH4495" i="1" s="1"/>
  <c r="AA3418" i="1"/>
  <c r="AA4343" i="1" s="1"/>
  <c r="F3368" i="1"/>
  <c r="BA3526" i="1"/>
  <c r="BA4451" i="1" s="1"/>
  <c r="AU3560" i="1"/>
  <c r="AU4485" i="1" s="1"/>
  <c r="I3576" i="1"/>
  <c r="BE3452" i="1"/>
  <c r="BE4377" i="1" s="1"/>
  <c r="Y3572" i="1"/>
  <c r="Y4497" i="1" s="1"/>
  <c r="BB3477" i="1"/>
  <c r="BB4402" i="1" s="1"/>
  <c r="K3415" i="1"/>
  <c r="AQ3436" i="1"/>
  <c r="AQ4361" i="1" s="1"/>
  <c r="AX3519" i="1"/>
  <c r="AX4444" i="1" s="1"/>
  <c r="AJ3414" i="1"/>
  <c r="AJ4339" i="1" s="1"/>
  <c r="F3559" i="1"/>
  <c r="AW3450" i="1"/>
  <c r="AW4375" i="1" s="1"/>
  <c r="AP3418" i="1"/>
  <c r="AP4343" i="1" s="1"/>
  <c r="AX3472" i="1"/>
  <c r="AX4397" i="1" s="1"/>
  <c r="V3556" i="1"/>
  <c r="BD3541" i="1"/>
  <c r="BD4466" i="1" s="1"/>
  <c r="AJ3577" i="1"/>
  <c r="AJ4502" i="1" s="1"/>
  <c r="AQ3518" i="1"/>
  <c r="AQ4443" i="1" s="1"/>
  <c r="AR3390" i="1"/>
  <c r="AR4315" i="1" s="1"/>
  <c r="AY3374" i="1"/>
  <c r="AY4299" i="1" s="1"/>
  <c r="AD3472" i="1"/>
  <c r="AD4397" i="1" s="1"/>
  <c r="R3361" i="1"/>
  <c r="AL3515" i="1"/>
  <c r="AL4440" i="1" s="1"/>
  <c r="Y3566" i="1"/>
  <c r="Y4491" i="1" s="1"/>
  <c r="R3580" i="1"/>
  <c r="Z3392" i="1"/>
  <c r="Z4317" i="1" s="1"/>
  <c r="AP3408" i="1"/>
  <c r="AP4333" i="1" s="1"/>
  <c r="AQ3378" i="1"/>
  <c r="AQ4303" i="1" s="1"/>
  <c r="AP3533" i="1"/>
  <c r="AP4458" i="1" s="1"/>
  <c r="H3476" i="1"/>
  <c r="R3433" i="1"/>
  <c r="X3537" i="1"/>
  <c r="X4462" i="1" s="1"/>
  <c r="AG3565" i="1"/>
  <c r="AG4490" i="1" s="1"/>
  <c r="O3360" i="1"/>
  <c r="AB3387" i="1"/>
  <c r="AB4312" i="1" s="1"/>
  <c r="K3497" i="1"/>
  <c r="D3566" i="1"/>
  <c r="AS3371" i="1"/>
  <c r="AS4296" i="1" s="1"/>
  <c r="AN3531" i="1"/>
  <c r="AN4456" i="1" s="1"/>
  <c r="S3371" i="1"/>
  <c r="N3437" i="1"/>
  <c r="AD3428" i="1"/>
  <c r="AD4353" i="1" s="1"/>
  <c r="AF3512" i="1"/>
  <c r="AF4437" i="1" s="1"/>
  <c r="BB3453" i="1"/>
  <c r="BB4378" i="1" s="1"/>
  <c r="AG3501" i="1"/>
  <c r="AG4426" i="1" s="1"/>
  <c r="AK3510" i="1"/>
  <c r="AK4435" i="1" s="1"/>
  <c r="AC3433" i="1"/>
  <c r="AC4358" i="1" s="1"/>
  <c r="AQ3389" i="1"/>
  <c r="AQ4314" i="1" s="1"/>
  <c r="M3549" i="1"/>
  <c r="AN3377" i="1"/>
  <c r="AN4302" i="1" s="1"/>
  <c r="AX3419" i="1"/>
  <c r="AX4344" i="1" s="1"/>
  <c r="AM3400" i="1"/>
  <c r="AM4325" i="1" s="1"/>
  <c r="AU3533" i="1"/>
  <c r="AU4458" i="1" s="1"/>
  <c r="BB3399" i="1"/>
  <c r="BB4324" i="1" s="1"/>
  <c r="BB3388" i="1"/>
  <c r="BB4313" i="1" s="1"/>
  <c r="AH3459" i="1"/>
  <c r="AH4384" i="1" s="1"/>
  <c r="AK3387" i="1"/>
  <c r="AK4312" i="1" s="1"/>
  <c r="D3387" i="1"/>
  <c r="O3560" i="1"/>
  <c r="AQ3442" i="1"/>
  <c r="AQ4367" i="1" s="1"/>
  <c r="G3571" i="1"/>
  <c r="AV3452" i="1"/>
  <c r="AV4377" i="1" s="1"/>
  <c r="R3571" i="1"/>
  <c r="S3467" i="1"/>
  <c r="M3533" i="1"/>
  <c r="AO3386" i="1"/>
  <c r="AO4311" i="1" s="1"/>
  <c r="S3526" i="1"/>
  <c r="H3539" i="1"/>
  <c r="BE3390" i="1"/>
  <c r="BE4315" i="1" s="1"/>
  <c r="Z3566" i="1"/>
  <c r="Z4491" i="1" s="1"/>
  <c r="AX3524" i="1"/>
  <c r="AX4449" i="1" s="1"/>
  <c r="E3487" i="1"/>
  <c r="U3524" i="1"/>
  <c r="AO3514" i="1"/>
  <c r="AO4439" i="1" s="1"/>
  <c r="BD3504" i="1"/>
  <c r="BD4429" i="1" s="1"/>
  <c r="Z3543" i="1"/>
  <c r="Z4468" i="1" s="1"/>
  <c r="X3501" i="1"/>
  <c r="X4426" i="1" s="1"/>
  <c r="BE3460" i="1"/>
  <c r="BE4385" i="1" s="1"/>
  <c r="AK3404" i="1"/>
  <c r="AK4329" i="1" s="1"/>
  <c r="AX3425" i="1"/>
  <c r="AX4350" i="1" s="1"/>
  <c r="AG3511" i="1"/>
  <c r="AG4436" i="1" s="1"/>
  <c r="AR3460" i="1"/>
  <c r="AR4385" i="1" s="1"/>
  <c r="X3454" i="1"/>
  <c r="X4379" i="1" s="1"/>
  <c r="Z3399" i="1"/>
  <c r="Z4324" i="1" s="1"/>
  <c r="AD3556" i="1"/>
  <c r="AD4481" i="1" s="1"/>
  <c r="V3450" i="1"/>
  <c r="AV3368" i="1"/>
  <c r="AV4293" i="1" s="1"/>
  <c r="AW3436" i="1"/>
  <c r="AW4361" i="1" s="1"/>
  <c r="M3555" i="1"/>
  <c r="Z3469" i="1"/>
  <c r="Z4394" i="1" s="1"/>
  <c r="AL3569" i="1"/>
  <c r="AL4494" i="1" s="1"/>
  <c r="K3480" i="1"/>
  <c r="BB3545" i="1"/>
  <c r="BB4470" i="1" s="1"/>
  <c r="AM3555" i="1"/>
  <c r="AM4480" i="1" s="1"/>
  <c r="Z3390" i="1"/>
  <c r="Z4315" i="1" s="1"/>
  <c r="Y3383" i="1"/>
  <c r="Y4308" i="1" s="1"/>
  <c r="AT3428" i="1"/>
  <c r="AT4353" i="1" s="1"/>
  <c r="N3382" i="1"/>
  <c r="AK3528" i="1"/>
  <c r="AK4453" i="1" s="1"/>
  <c r="AO3368" i="1"/>
  <c r="AO4293" i="1" s="1"/>
  <c r="AL3470" i="1"/>
  <c r="AL4395" i="1" s="1"/>
  <c r="Q3371" i="1"/>
  <c r="O3419" i="1"/>
  <c r="AJ3573" i="1"/>
  <c r="AJ4498" i="1" s="1"/>
  <c r="AW3487" i="1"/>
  <c r="AW4412" i="1" s="1"/>
  <c r="AB3503" i="1"/>
  <c r="AB4428" i="1" s="1"/>
  <c r="BB3437" i="1"/>
  <c r="BB4362" i="1" s="1"/>
  <c r="AF3448" i="1"/>
  <c r="AF4373" i="1" s="1"/>
  <c r="BF3460" i="1"/>
  <c r="BF4385" i="1" s="1"/>
  <c r="AU3472" i="1"/>
  <c r="AU4397" i="1" s="1"/>
  <c r="AA3515" i="1"/>
  <c r="AA4440" i="1" s="1"/>
  <c r="X3406" i="1"/>
  <c r="X4331" i="1" s="1"/>
  <c r="U3457" i="1"/>
  <c r="AB3565" i="1"/>
  <c r="AB4490" i="1" s="1"/>
  <c r="K3577" i="1"/>
  <c r="L3416" i="1"/>
  <c r="AT3374" i="1"/>
  <c r="AT4299" i="1" s="1"/>
  <c r="AV3415" i="1"/>
  <c r="AV4340" i="1" s="1"/>
  <c r="AC3443" i="1"/>
  <c r="AC4368" i="1" s="1"/>
  <c r="N3513" i="1"/>
  <c r="W3414" i="1"/>
  <c r="W4339" i="1" s="1"/>
  <c r="N3537" i="1"/>
  <c r="X3511" i="1"/>
  <c r="X4436" i="1" s="1"/>
  <c r="I3469" i="1"/>
  <c r="BE3578" i="1"/>
  <c r="BE4503" i="1" s="1"/>
  <c r="O3531" i="1"/>
  <c r="N3378" i="1"/>
  <c r="AV3508" i="1"/>
  <c r="AV4433" i="1" s="1"/>
  <c r="AY3572" i="1"/>
  <c r="AY4497" i="1" s="1"/>
  <c r="AC3455" i="1"/>
  <c r="AC4380" i="1" s="1"/>
  <c r="AY3577" i="1"/>
  <c r="AY4502" i="1" s="1"/>
  <c r="AZ3542" i="1"/>
  <c r="AZ4467" i="1" s="1"/>
  <c r="N3401" i="1"/>
  <c r="AU3396" i="1"/>
  <c r="AU4321" i="1" s="1"/>
  <c r="AP3359" i="1"/>
  <c r="AP4284" i="1" s="1"/>
  <c r="BC3550" i="1"/>
  <c r="BC4475" i="1" s="1"/>
  <c r="W3507" i="1"/>
  <c r="W4432" i="1" s="1"/>
  <c r="BA3559" i="1"/>
  <c r="BA4484" i="1" s="1"/>
  <c r="AV3576" i="1"/>
  <c r="AV4501" i="1" s="1"/>
  <c r="T3440" i="1"/>
  <c r="AH3401" i="1"/>
  <c r="AH4326" i="1" s="1"/>
  <c r="BA3373" i="1"/>
  <c r="BA4298" i="1" s="1"/>
  <c r="T3576" i="1"/>
  <c r="AI3448" i="1"/>
  <c r="AI4373" i="1" s="1"/>
  <c r="AB3559" i="1"/>
  <c r="AB4484" i="1" s="1"/>
  <c r="AE3374" i="1"/>
  <c r="AE4299" i="1" s="1"/>
  <c r="W3570" i="1"/>
  <c r="W4495" i="1" s="1"/>
  <c r="AE3440" i="1"/>
  <c r="AE4365" i="1" s="1"/>
  <c r="BA3361" i="1"/>
  <c r="BA4286" i="1" s="1"/>
  <c r="BA3550" i="1"/>
  <c r="BA4475" i="1" s="1"/>
  <c r="D3535" i="1"/>
  <c r="AD3372" i="1"/>
  <c r="AD4297" i="1" s="1"/>
  <c r="BC3374" i="1"/>
  <c r="BC4299" i="1" s="1"/>
  <c r="Y3527" i="1"/>
  <c r="Y4452" i="1" s="1"/>
  <c r="Z3374" i="1"/>
  <c r="Z4299" i="1" s="1"/>
  <c r="H3515" i="1"/>
  <c r="AT3379" i="1"/>
  <c r="AT4304" i="1" s="1"/>
  <c r="D3419" i="1"/>
  <c r="AY3421" i="1"/>
  <c r="AY4346" i="1" s="1"/>
  <c r="S3548" i="1"/>
  <c r="Q3549" i="1"/>
  <c r="I3479" i="1"/>
  <c r="AX3503" i="1"/>
  <c r="AX4428" i="1" s="1"/>
  <c r="AD3513" i="1"/>
  <c r="AD4438" i="1" s="1"/>
  <c r="R3500" i="1"/>
  <c r="AR3359" i="1"/>
  <c r="AR4284" i="1" s="1"/>
  <c r="AT3518" i="1"/>
  <c r="AT4443" i="1" s="1"/>
  <c r="G3538" i="1"/>
  <c r="W3429" i="1"/>
  <c r="W4354" i="1" s="1"/>
  <c r="AO3384" i="1"/>
  <c r="AO4309" i="1" s="1"/>
  <c r="AA3568" i="1"/>
  <c r="AA4493" i="1" s="1"/>
  <c r="AE3492" i="1"/>
  <c r="AE4417" i="1" s="1"/>
  <c r="AM3572" i="1"/>
  <c r="AM4497" i="1" s="1"/>
  <c r="S3419" i="1"/>
  <c r="BC3404" i="1"/>
  <c r="BC4329" i="1" s="1"/>
  <c r="T3424" i="1"/>
  <c r="AC3560" i="1"/>
  <c r="AC4485" i="1" s="1"/>
  <c r="AR3540" i="1"/>
  <c r="AR4465" i="1" s="1"/>
  <c r="W3526" i="1"/>
  <c r="W4451" i="1" s="1"/>
  <c r="AA3419" i="1"/>
  <c r="AA4344" i="1" s="1"/>
  <c r="AU3488" i="1"/>
  <c r="AU4413" i="1" s="1"/>
  <c r="AR3358" i="1"/>
  <c r="AR4283" i="1" s="1"/>
  <c r="AX3373" i="1"/>
  <c r="AX4298" i="1" s="1"/>
  <c r="AL3436" i="1"/>
  <c r="AL4361" i="1" s="1"/>
  <c r="AQ3511" i="1"/>
  <c r="AQ4436" i="1" s="1"/>
  <c r="L3515" i="1"/>
  <c r="AQ3524" i="1"/>
  <c r="AQ4449" i="1" s="1"/>
  <c r="AX3448" i="1"/>
  <c r="AX4373" i="1" s="1"/>
  <c r="J3418" i="1"/>
  <c r="U3538" i="1"/>
  <c r="AO3480" i="1"/>
  <c r="AO4405" i="1" s="1"/>
  <c r="AH3535" i="1"/>
  <c r="AH4460" i="1" s="1"/>
  <c r="BC3540" i="1"/>
  <c r="BC4465" i="1" s="1"/>
  <c r="BF3542" i="1"/>
  <c r="BF4467" i="1" s="1"/>
  <c r="BF3368" i="1"/>
  <c r="BF4293" i="1" s="1"/>
  <c r="N3361" i="1"/>
  <c r="AA3459" i="1"/>
  <c r="AA4384" i="1" s="1"/>
  <c r="AO3550" i="1"/>
  <c r="AO4475" i="1" s="1"/>
  <c r="AS3399" i="1"/>
  <c r="AS4324" i="1" s="1"/>
  <c r="AD3469" i="1"/>
  <c r="AD4394" i="1" s="1"/>
  <c r="N3455" i="1"/>
  <c r="AR3577" i="1"/>
  <c r="AR4502" i="1" s="1"/>
  <c r="H3459" i="1"/>
  <c r="I3492" i="1"/>
  <c r="F3493" i="1"/>
  <c r="Y3472" i="1"/>
  <c r="Y4397" i="1" s="1"/>
  <c r="F3446" i="1"/>
  <c r="AJ3429" i="1"/>
  <c r="AJ4354" i="1" s="1"/>
  <c r="AY3414" i="1"/>
  <c r="AY4339" i="1" s="1"/>
  <c r="BB3390" i="1"/>
  <c r="BB4315" i="1" s="1"/>
  <c r="V3515" i="1"/>
  <c r="S3534" i="1"/>
  <c r="BC3500" i="1"/>
  <c r="BC4425" i="1" s="1"/>
  <c r="H3573" i="1"/>
  <c r="H3382" i="1"/>
  <c r="K3377" i="1"/>
  <c r="AA3446" i="1"/>
  <c r="AA4371" i="1" s="1"/>
  <c r="AI3492" i="1"/>
  <c r="AI4417" i="1" s="1"/>
  <c r="AO3515" i="1"/>
  <c r="AO4440" i="1" s="1"/>
  <c r="AE3414" i="1"/>
  <c r="AE4339" i="1" s="1"/>
  <c r="BD3535" i="1"/>
  <c r="BD4460" i="1" s="1"/>
  <c r="AQ3514" i="1"/>
  <c r="AQ4439" i="1" s="1"/>
  <c r="P3379" i="1"/>
  <c r="AY3567" i="1"/>
  <c r="AY4492" i="1" s="1"/>
  <c r="O3566" i="1"/>
  <c r="BC3492" i="1"/>
  <c r="BC4417" i="1" s="1"/>
  <c r="AV3550" i="1"/>
  <c r="AV4475" i="1" s="1"/>
  <c r="AO3378" i="1"/>
  <c r="AO4303" i="1" s="1"/>
  <c r="H3455" i="1"/>
  <c r="H3367" i="1"/>
  <c r="AC3568" i="1"/>
  <c r="AC4493" i="1" s="1"/>
  <c r="E3441" i="1"/>
  <c r="AB3454" i="1"/>
  <c r="AB4379" i="1" s="1"/>
  <c r="AW3358" i="1"/>
  <c r="AW4283" i="1" s="1"/>
  <c r="T3560" i="1"/>
  <c r="AT3543" i="1"/>
  <c r="AT4468" i="1" s="1"/>
  <c r="AF3409" i="1"/>
  <c r="AF4334" i="1" s="1"/>
  <c r="AQ3405" i="1"/>
  <c r="AQ4330" i="1" s="1"/>
  <c r="AZ3517" i="1"/>
  <c r="AZ4442" i="1" s="1"/>
  <c r="AS3405" i="1"/>
  <c r="AS4330" i="1" s="1"/>
  <c r="H3456" i="1"/>
  <c r="AG3466" i="1"/>
  <c r="AG4391" i="1" s="1"/>
  <c r="I3471" i="1"/>
  <c r="I3413" i="1"/>
  <c r="AW3551" i="1"/>
  <c r="AW4476" i="1" s="1"/>
  <c r="AZ3397" i="1"/>
  <c r="AZ4322" i="1" s="1"/>
  <c r="N3471" i="1"/>
  <c r="AD3471" i="1"/>
  <c r="AD4396" i="1" s="1"/>
  <c r="AR3532" i="1"/>
  <c r="AR4457" i="1" s="1"/>
  <c r="Q3413" i="1"/>
  <c r="H3532" i="1"/>
  <c r="M3405" i="1"/>
  <c r="J3532" i="1"/>
  <c r="U3397" i="1"/>
  <c r="Z3405" i="1"/>
  <c r="Z4330" i="1" s="1"/>
  <c r="AL3456" i="1"/>
  <c r="AL4381" i="1" s="1"/>
  <c r="E3471" i="1"/>
  <c r="J3517" i="1"/>
  <c r="K3409" i="1"/>
  <c r="AF3413" i="1"/>
  <c r="AF4338" i="1" s="1"/>
  <c r="AS3471" i="1"/>
  <c r="AS4396" i="1" s="1"/>
  <c r="AF3405" i="1"/>
  <c r="AF4330" i="1" s="1"/>
  <c r="AD3551" i="1"/>
  <c r="AD4476" i="1" s="1"/>
  <c r="Y3471" i="1"/>
  <c r="Y4396" i="1" s="1"/>
  <c r="AM3551" i="1"/>
  <c r="AM4476" i="1" s="1"/>
  <c r="BE3397" i="1"/>
  <c r="BE4322" i="1" s="1"/>
  <c r="AH3471" i="1"/>
  <c r="AH4396" i="1" s="1"/>
  <c r="BE3471" i="1"/>
  <c r="BE4396" i="1" s="1"/>
  <c r="AS3466" i="1"/>
  <c r="AS4391" i="1" s="1"/>
  <c r="BF3473" i="1"/>
  <c r="BF4398" i="1" s="1"/>
  <c r="K3405" i="1"/>
  <c r="I3409" i="1"/>
  <c r="P3471" i="1"/>
  <c r="V3391" i="1"/>
  <c r="I3405" i="1"/>
  <c r="G3471" i="1"/>
  <c r="P3456" i="1"/>
  <c r="AK3405" i="1"/>
  <c r="AK4330" i="1" s="1"/>
  <c r="AQ3397" i="1"/>
  <c r="AQ4322" i="1" s="1"/>
  <c r="AL3551" i="1"/>
  <c r="AL4476" i="1" s="1"/>
  <c r="AV3517" i="1"/>
  <c r="AV4442" i="1" s="1"/>
  <c r="AQ3532" i="1"/>
  <c r="AQ4457" i="1" s="1"/>
  <c r="Z3413" i="1"/>
  <c r="Z4338" i="1" s="1"/>
  <c r="P3391" i="1"/>
  <c r="AX3551" i="1"/>
  <c r="AX4476" i="1" s="1"/>
  <c r="AH3409" i="1"/>
  <c r="AH4334" i="1" s="1"/>
  <c r="F3517" i="1"/>
  <c r="AV3413" i="1"/>
  <c r="AV4338" i="1" s="1"/>
  <c r="AJ3473" i="1"/>
  <c r="AJ4398" i="1" s="1"/>
  <c r="AK3517" i="1"/>
  <c r="AK4442" i="1" s="1"/>
  <c r="J3473" i="1"/>
  <c r="AX3466" i="1"/>
  <c r="AX4391" i="1" s="1"/>
  <c r="AT3532" i="1"/>
  <c r="AT4457" i="1" s="1"/>
  <c r="AX3471" i="1"/>
  <c r="AX4396" i="1" s="1"/>
  <c r="AI3473" i="1"/>
  <c r="AI4398" i="1" s="1"/>
  <c r="AF3466" i="1"/>
  <c r="AF4391" i="1" s="1"/>
  <c r="S3466" i="1"/>
  <c r="AL3409" i="1"/>
  <c r="AL4334" i="1" s="1"/>
  <c r="Z3397" i="1"/>
  <c r="Z4322" i="1" s="1"/>
  <c r="W3517" i="1"/>
  <c r="W4442" i="1" s="1"/>
  <c r="BA3456" i="1"/>
  <c r="BA4381" i="1" s="1"/>
  <c r="H3391" i="1"/>
  <c r="AU3391" i="1"/>
  <c r="AU4316" i="1" s="1"/>
  <c r="Y3466" i="1"/>
  <c r="Y4391" i="1" s="1"/>
  <c r="AK3397" i="1"/>
  <c r="AK4322" i="1" s="1"/>
  <c r="AL3405" i="1"/>
  <c r="AL4330" i="1" s="1"/>
  <c r="M3517" i="1"/>
  <c r="BA3517" i="1"/>
  <c r="BA4442" i="1" s="1"/>
  <c r="D3532" i="1"/>
  <c r="AO3473" i="1"/>
  <c r="AO4398" i="1" s="1"/>
  <c r="AL3391" i="1"/>
  <c r="AL4316" i="1" s="1"/>
  <c r="S3473" i="1"/>
  <c r="AT3409" i="1"/>
  <c r="AT4334" i="1" s="1"/>
  <c r="BE3413" i="1"/>
  <c r="BE4338" i="1" s="1"/>
  <c r="AD3466" i="1"/>
  <c r="AD4391" i="1" s="1"/>
  <c r="AI3520" i="1"/>
  <c r="AI4445" i="1" s="1"/>
  <c r="AL3517" i="1"/>
  <c r="AL4442" i="1" s="1"/>
  <c r="AD3532" i="1"/>
  <c r="AD4457" i="1" s="1"/>
  <c r="AG3405" i="1"/>
  <c r="AG4330" i="1" s="1"/>
  <c r="S3456" i="1"/>
  <c r="R3471" i="1"/>
  <c r="AY3473" i="1"/>
  <c r="AY4398" i="1" s="1"/>
  <c r="BF3413" i="1"/>
  <c r="BF4338" i="1" s="1"/>
  <c r="AT3471" i="1"/>
  <c r="AT4396" i="1" s="1"/>
  <c r="AE3413" i="1"/>
  <c r="AE4338" i="1" s="1"/>
  <c r="AR3473" i="1"/>
  <c r="AR4398" i="1" s="1"/>
  <c r="BE3517" i="1"/>
  <c r="BE4442" i="1" s="1"/>
  <c r="K3473" i="1"/>
  <c r="AY3413" i="1"/>
  <c r="AY4338" i="1" s="1"/>
  <c r="AJ3409" i="1"/>
  <c r="AJ4334" i="1" s="1"/>
  <c r="D3473" i="1"/>
  <c r="AH3397" i="1"/>
  <c r="AH4322" i="1" s="1"/>
  <c r="T3532" i="1"/>
  <c r="AG3532" i="1"/>
  <c r="AG4457" i="1" s="1"/>
  <c r="I3551" i="1"/>
  <c r="M3397" i="1"/>
  <c r="AM3471" i="1"/>
  <c r="AM4396" i="1" s="1"/>
  <c r="Z3466" i="1"/>
  <c r="Z4391" i="1" s="1"/>
  <c r="BC3551" i="1"/>
  <c r="BC4476" i="1" s="1"/>
  <c r="F3391" i="1"/>
  <c r="BC3456" i="1"/>
  <c r="BC4381" i="1" s="1"/>
  <c r="AT3517" i="1"/>
  <c r="AT4442" i="1" s="1"/>
  <c r="U3409" i="1"/>
  <c r="AA3551" i="1"/>
  <c r="AA4476" i="1" s="1"/>
  <c r="X3413" i="1"/>
  <c r="X4338" i="1" s="1"/>
  <c r="AB3517" i="1"/>
  <c r="AB4442" i="1" s="1"/>
  <c r="P3409" i="1"/>
  <c r="AT3466" i="1"/>
  <c r="AT4391" i="1" s="1"/>
  <c r="X3391" i="1"/>
  <c r="X4316" i="1" s="1"/>
  <c r="AQ3473" i="1"/>
  <c r="AQ4398" i="1" s="1"/>
  <c r="Q3517" i="1"/>
  <c r="Q3397" i="1"/>
  <c r="AT3397" i="1"/>
  <c r="AT4322" i="1" s="1"/>
  <c r="AN3405" i="1"/>
  <c r="AN4330" i="1" s="1"/>
  <c r="AC3413" i="1"/>
  <c r="AC4338" i="1" s="1"/>
  <c r="AK3413" i="1"/>
  <c r="AK4338" i="1" s="1"/>
  <c r="AP3456" i="1"/>
  <c r="AP4381" i="1" s="1"/>
  <c r="AK3551" i="1"/>
  <c r="AK4476" i="1" s="1"/>
  <c r="U3532" i="1"/>
  <c r="AF3391" i="1"/>
  <c r="AF4316" i="1" s="1"/>
  <c r="AX3517" i="1"/>
  <c r="AX4442" i="1" s="1"/>
  <c r="AZ3456" i="1"/>
  <c r="AZ4381" i="1" s="1"/>
  <c r="T3391" i="1"/>
  <c r="AF3456" i="1"/>
  <c r="AF4381" i="1" s="1"/>
  <c r="S3413" i="1"/>
  <c r="N3397" i="1"/>
  <c r="AQ3391" i="1"/>
  <c r="AQ4316" i="1" s="1"/>
  <c r="BF3551" i="1"/>
  <c r="BF4476" i="1" s="1"/>
  <c r="AY3466" i="1"/>
  <c r="AY4391" i="1" s="1"/>
  <c r="AI3532" i="1"/>
  <c r="AI4457" i="1" s="1"/>
  <c r="BD3471" i="1"/>
  <c r="BD4396" i="1" s="1"/>
  <c r="BF3409" i="1"/>
  <c r="BF4334" i="1" s="1"/>
  <c r="AD3409" i="1"/>
  <c r="AD4334" i="1" s="1"/>
  <c r="Q3532" i="1"/>
  <c r="O3473" i="1"/>
  <c r="AA3471" i="1"/>
  <c r="AA4396" i="1" s="1"/>
  <c r="Q3456" i="1"/>
  <c r="F3473" i="1"/>
  <c r="AC3405" i="1"/>
  <c r="AC4330" i="1" s="1"/>
  <c r="P3405" i="1"/>
  <c r="G3473" i="1"/>
  <c r="G3466" i="1"/>
  <c r="D3471" i="1"/>
  <c r="AD3456" i="1"/>
  <c r="AD4381" i="1" s="1"/>
  <c r="Z3532" i="1"/>
  <c r="Z4457" i="1" s="1"/>
  <c r="N3391" i="1"/>
  <c r="AE3473" i="1"/>
  <c r="AE4398" i="1" s="1"/>
  <c r="AF3397" i="1"/>
  <c r="AF4322" i="1" s="1"/>
  <c r="AP3473" i="1"/>
  <c r="AP4398" i="1" s="1"/>
  <c r="E3532" i="1"/>
  <c r="BC3397" i="1"/>
  <c r="BC4322" i="1" s="1"/>
  <c r="AG3456" i="1"/>
  <c r="AG4381" i="1" s="1"/>
  <c r="AU3409" i="1"/>
  <c r="AU4334" i="1" s="1"/>
  <c r="BC3473" i="1"/>
  <c r="BC4398" i="1" s="1"/>
  <c r="AA3473" i="1"/>
  <c r="AA4398" i="1" s="1"/>
  <c r="U3551" i="1"/>
  <c r="AP3471" i="1"/>
  <c r="AP4396" i="1" s="1"/>
  <c r="V3471" i="1"/>
  <c r="AH3466" i="1"/>
  <c r="AH4391" i="1" s="1"/>
  <c r="AC3391" i="1"/>
  <c r="AC4316" i="1" s="1"/>
  <c r="M3551" i="1"/>
  <c r="K3391" i="1"/>
  <c r="AZ3409" i="1"/>
  <c r="AZ4334" i="1" s="1"/>
  <c r="L3427" i="1"/>
  <c r="AN3409" i="1"/>
  <c r="AN4334" i="1" s="1"/>
  <c r="AB3397" i="1"/>
  <c r="AB4322" i="1" s="1"/>
  <c r="BA3397" i="1"/>
  <c r="BA4322" i="1" s="1"/>
  <c r="O3551" i="1"/>
  <c r="D3409" i="1"/>
  <c r="I3456" i="1"/>
  <c r="E3466" i="1"/>
  <c r="BC3391" i="1"/>
  <c r="BC4316" i="1" s="1"/>
  <c r="V3413" i="1"/>
  <c r="AL3473" i="1"/>
  <c r="AL4398" i="1" s="1"/>
  <c r="U3391" i="1"/>
  <c r="X3466" i="1"/>
  <c r="X4391" i="1" s="1"/>
  <c r="AQ3551" i="1"/>
  <c r="AQ4476" i="1" s="1"/>
  <c r="W3409" i="1"/>
  <c r="W4334" i="1" s="1"/>
  <c r="AG3397" i="1"/>
  <c r="AG4322" i="1" s="1"/>
  <c r="J3397" i="1"/>
  <c r="AB3409" i="1"/>
  <c r="AB4334" i="1" s="1"/>
  <c r="T3473" i="1"/>
  <c r="AD3397" i="1"/>
  <c r="AD4322" i="1" s="1"/>
  <c r="AQ3413" i="1"/>
  <c r="AQ4338" i="1" s="1"/>
  <c r="BC3471" i="1"/>
  <c r="BC4396" i="1" s="1"/>
  <c r="AV3532" i="1"/>
  <c r="AV4457" i="1" s="1"/>
  <c r="O3397" i="1"/>
  <c r="E3405" i="1"/>
  <c r="AV3397" i="1"/>
  <c r="AV4322" i="1" s="1"/>
  <c r="V3532" i="1"/>
  <c r="N3532" i="1"/>
  <c r="BD3413" i="1"/>
  <c r="BD4338" i="1" s="1"/>
  <c r="AU3551" i="1"/>
  <c r="AU4476" i="1" s="1"/>
  <c r="Z3456" i="1"/>
  <c r="Z4381" i="1" s="1"/>
  <c r="Z3391" i="1"/>
  <c r="Z4316" i="1" s="1"/>
  <c r="AJ3397" i="1"/>
  <c r="AJ4322" i="1" s="1"/>
  <c r="J3391" i="1"/>
  <c r="AD3473" i="1"/>
  <c r="AD4398" i="1" s="1"/>
  <c r="J3471" i="1"/>
  <c r="T3409" i="1"/>
  <c r="AU3517" i="1"/>
  <c r="AU4442" i="1" s="1"/>
  <c r="AB3456" i="1"/>
  <c r="AB4381" i="1" s="1"/>
  <c r="AH3532" i="1"/>
  <c r="AH4457" i="1" s="1"/>
  <c r="BE3409" i="1"/>
  <c r="BE4334" i="1" s="1"/>
  <c r="BA3532" i="1"/>
  <c r="BA4457" i="1" s="1"/>
  <c r="AO3517" i="1"/>
  <c r="AO4442" i="1" s="1"/>
  <c r="AZ3413" i="1"/>
  <c r="AZ4338" i="1" s="1"/>
  <c r="T3456" i="1"/>
  <c r="I3517" i="1"/>
  <c r="AW3532" i="1"/>
  <c r="AW4457" i="1" s="1"/>
  <c r="BB3517" i="1"/>
  <c r="BB4442" i="1" s="1"/>
  <c r="U3413" i="1"/>
  <c r="R3551" i="1"/>
  <c r="AU3466" i="1"/>
  <c r="AU4391" i="1" s="1"/>
  <c r="S3391" i="1"/>
  <c r="AJ3413" i="1"/>
  <c r="AJ4338" i="1" s="1"/>
  <c r="AN3466" i="1"/>
  <c r="AN4391" i="1" s="1"/>
  <c r="I3397" i="1"/>
  <c r="AU3405" i="1"/>
  <c r="AU4330" i="1" s="1"/>
  <c r="T3517" i="1"/>
  <c r="AE3551" i="1"/>
  <c r="AE4476" i="1" s="1"/>
  <c r="AO3466" i="1"/>
  <c r="AO4391" i="1" s="1"/>
  <c r="AH3391" i="1"/>
  <c r="AH4316" i="1" s="1"/>
  <c r="P3466" i="1"/>
  <c r="BB3471" i="1"/>
  <c r="BB4396" i="1" s="1"/>
  <c r="AJ3517" i="1"/>
  <c r="AJ4442" i="1" s="1"/>
  <c r="AG3471" i="1"/>
  <c r="AG4396" i="1" s="1"/>
  <c r="O3517" i="1"/>
  <c r="AN3473" i="1"/>
  <c r="AN4398" i="1" s="1"/>
  <c r="BB3532" i="1"/>
  <c r="BB4457" i="1" s="1"/>
  <c r="Q3551" i="1"/>
  <c r="X3532" i="1"/>
  <c r="X4457" i="1" s="1"/>
  <c r="AI3456" i="1"/>
  <c r="AI4381" i="1" s="1"/>
  <c r="AC3456" i="1"/>
  <c r="AC4381" i="1" s="1"/>
  <c r="AX3409" i="1"/>
  <c r="AX4334" i="1" s="1"/>
  <c r="K3517" i="1"/>
  <c r="BC3517" i="1"/>
  <c r="BC4442" i="1" s="1"/>
  <c r="AS3427" i="1"/>
  <c r="AS4352" i="1" s="1"/>
  <c r="AZ3551" i="1"/>
  <c r="AZ4476" i="1" s="1"/>
  <c r="AW3473" i="1"/>
  <c r="AW4398" i="1" s="1"/>
  <c r="AO3409" i="1"/>
  <c r="AO4334" i="1" s="1"/>
  <c r="E3391" i="1"/>
  <c r="X3456" i="1"/>
  <c r="X4381" i="1" s="1"/>
  <c r="L3532" i="1"/>
  <c r="Y3413" i="1"/>
  <c r="Y4338" i="1" s="1"/>
  <c r="W3471" i="1"/>
  <c r="W4396" i="1" s="1"/>
  <c r="AU3413" i="1"/>
  <c r="AU4338" i="1" s="1"/>
  <c r="E3551" i="1"/>
  <c r="D3391" i="1"/>
  <c r="BA3391" i="1"/>
  <c r="BA4316" i="1" s="1"/>
  <c r="BA3413" i="1"/>
  <c r="BA4338" i="1" s="1"/>
  <c r="AM3409" i="1"/>
  <c r="AM4334" i="1" s="1"/>
  <c r="X3551" i="1"/>
  <c r="X4476" i="1" s="1"/>
  <c r="BA3473" i="1"/>
  <c r="BA4398" i="1" s="1"/>
  <c r="V3551" i="1"/>
  <c r="AB3473" i="1"/>
  <c r="AB4398" i="1" s="1"/>
  <c r="AT3391" i="1"/>
  <c r="AT4316" i="1" s="1"/>
  <c r="X3409" i="1"/>
  <c r="X4334" i="1" s="1"/>
  <c r="K3551" i="1"/>
  <c r="D3397" i="1"/>
  <c r="AJ3456" i="1"/>
  <c r="AJ4381" i="1" s="1"/>
  <c r="AD3391" i="1"/>
  <c r="AD4316" i="1" s="1"/>
  <c r="G3517" i="1"/>
  <c r="N3473" i="1"/>
  <c r="AJ3391" i="1"/>
  <c r="AJ4316" i="1" s="1"/>
  <c r="AI3405" i="1"/>
  <c r="AI4330" i="1" s="1"/>
  <c r="D3405" i="1"/>
  <c r="T3471" i="1"/>
  <c r="Z3473" i="1"/>
  <c r="Z4398" i="1" s="1"/>
  <c r="E3409" i="1"/>
  <c r="AW3405" i="1"/>
  <c r="AW4330" i="1" s="1"/>
  <c r="AJ3551" i="1"/>
  <c r="AJ4476" i="1" s="1"/>
  <c r="L3456" i="1"/>
  <c r="AX3456" i="1"/>
  <c r="AX4381" i="1" s="1"/>
  <c r="AX3391" i="1"/>
  <c r="AX4316" i="1" s="1"/>
  <c r="J3413" i="1"/>
  <c r="AV3391" i="1"/>
  <c r="AV4316" i="1" s="1"/>
  <c r="F3532" i="1"/>
  <c r="Y3405" i="1"/>
  <c r="Y4330" i="1" s="1"/>
  <c r="V3409" i="1"/>
  <c r="AI3413" i="1"/>
  <c r="AI4338" i="1" s="1"/>
  <c r="AS3456" i="1"/>
  <c r="AS4381" i="1" s="1"/>
  <c r="S3409" i="1"/>
  <c r="R3466" i="1"/>
  <c r="H3473" i="1"/>
  <c r="AB3551" i="1"/>
  <c r="AB4476" i="1" s="1"/>
  <c r="F3471" i="1"/>
  <c r="AS3517" i="1"/>
  <c r="AS4442" i="1" s="1"/>
  <c r="Y3391" i="1"/>
  <c r="Y4316" i="1" s="1"/>
  <c r="AJ3532" i="1"/>
  <c r="AJ4457" i="1" s="1"/>
  <c r="AC3551" i="1"/>
  <c r="AC4476" i="1" s="1"/>
  <c r="P3551" i="1"/>
  <c r="W3466" i="1"/>
  <c r="W4391" i="1" s="1"/>
  <c r="T3397" i="1"/>
  <c r="P3532" i="1"/>
  <c r="AG3551" i="1"/>
  <c r="AG4476" i="1" s="1"/>
  <c r="AL3413" i="1"/>
  <c r="AL4338" i="1" s="1"/>
  <c r="AB3532" i="1"/>
  <c r="AB4457" i="1" s="1"/>
  <c r="AX3532" i="1"/>
  <c r="AX4457" i="1" s="1"/>
  <c r="BD3456" i="1"/>
  <c r="BD4381" i="1" s="1"/>
  <c r="AG3391" i="1"/>
  <c r="AG4316" i="1" s="1"/>
  <c r="W3405" i="1"/>
  <c r="W4330" i="1" s="1"/>
  <c r="AR3405" i="1"/>
  <c r="AR4330" i="1" s="1"/>
  <c r="AX3405" i="1"/>
  <c r="AX4330" i="1" s="1"/>
  <c r="AK3466" i="1"/>
  <c r="AK4391" i="1" s="1"/>
  <c r="F3413" i="1"/>
  <c r="O3413" i="1"/>
  <c r="N3413" i="1"/>
  <c r="T3405" i="1"/>
  <c r="X3405" i="1"/>
  <c r="X4330" i="1" s="1"/>
  <c r="W3532" i="1"/>
  <c r="W4457" i="1" s="1"/>
  <c r="AA3466" i="1"/>
  <c r="AA4391" i="1" s="1"/>
  <c r="D3466" i="1"/>
  <c r="AK3473" i="1"/>
  <c r="AK4398" i="1" s="1"/>
  <c r="BE3551" i="1"/>
  <c r="BE4476" i="1" s="1"/>
  <c r="AO3456" i="1"/>
  <c r="AO4381" i="1" s="1"/>
  <c r="AM3532" i="1"/>
  <c r="AM4457" i="1" s="1"/>
  <c r="AW3427" i="1"/>
  <c r="AW4352" i="1" s="1"/>
  <c r="AI3471" i="1"/>
  <c r="AI4396" i="1" s="1"/>
  <c r="R3409" i="1"/>
  <c r="AX3427" i="1"/>
  <c r="AX4352" i="1" s="1"/>
  <c r="AY3517" i="1"/>
  <c r="AY4442" i="1" s="1"/>
  <c r="AQ3471" i="1"/>
  <c r="AQ4396" i="1" s="1"/>
  <c r="O3405" i="1"/>
  <c r="AO3471" i="1"/>
  <c r="AO4396" i="1" s="1"/>
  <c r="AY3456" i="1"/>
  <c r="AY4381" i="1" s="1"/>
  <c r="X3397" i="1"/>
  <c r="X4322" i="1" s="1"/>
  <c r="AK3456" i="1"/>
  <c r="AK4381" i="1" s="1"/>
  <c r="AP3532" i="1"/>
  <c r="AP4457" i="1" s="1"/>
  <c r="L3409" i="1"/>
  <c r="S3471" i="1"/>
  <c r="K3466" i="1"/>
  <c r="AM3517" i="1"/>
  <c r="AM4442" i="1" s="1"/>
  <c r="BB3413" i="1"/>
  <c r="BB4338" i="1" s="1"/>
  <c r="AI3466" i="1"/>
  <c r="AI4391" i="1" s="1"/>
  <c r="AV3405" i="1"/>
  <c r="AV4330" i="1" s="1"/>
  <c r="AL3532" i="1"/>
  <c r="AL4457" i="1" s="1"/>
  <c r="AE3517" i="1"/>
  <c r="AE4442" i="1" s="1"/>
  <c r="AP3413" i="1"/>
  <c r="AP4338" i="1" s="1"/>
  <c r="R3413" i="1"/>
  <c r="D3413" i="1"/>
  <c r="BD3551" i="1"/>
  <c r="BD4476" i="1" s="1"/>
  <c r="AW3409" i="1"/>
  <c r="AW4334" i="1" s="1"/>
  <c r="I3473" i="1"/>
  <c r="AL3466" i="1"/>
  <c r="AL4391" i="1" s="1"/>
  <c r="Q3471" i="1"/>
  <c r="AV3466" i="1"/>
  <c r="AV4391" i="1" s="1"/>
  <c r="AO3532" i="1"/>
  <c r="AO4457" i="1" s="1"/>
  <c r="AC3473" i="1"/>
  <c r="AC4398" i="1" s="1"/>
  <c r="AP3517" i="1"/>
  <c r="AP4442" i="1" s="1"/>
  <c r="AJ3466" i="1"/>
  <c r="AJ4391" i="1" s="1"/>
  <c r="AR3397" i="1"/>
  <c r="AR4322" i="1" s="1"/>
  <c r="AE3456" i="1"/>
  <c r="AE4381" i="1" s="1"/>
  <c r="AX3413" i="1"/>
  <c r="AX4338" i="1" s="1"/>
  <c r="BD3397" i="1"/>
  <c r="BD4322" i="1" s="1"/>
  <c r="AU3473" i="1"/>
  <c r="AU4398" i="1" s="1"/>
  <c r="G3551" i="1"/>
  <c r="AN3391" i="1"/>
  <c r="AN4316" i="1" s="1"/>
  <c r="Q3391" i="1"/>
  <c r="AO3405" i="1"/>
  <c r="AO4330" i="1" s="1"/>
  <c r="P3473" i="1"/>
  <c r="AC3466" i="1"/>
  <c r="AC4391" i="1" s="1"/>
  <c r="AA3409" i="1"/>
  <c r="AA4334" i="1" s="1"/>
  <c r="AI3517" i="1"/>
  <c r="AI4442" i="1" s="1"/>
  <c r="W3473" i="1"/>
  <c r="W4398" i="1" s="1"/>
  <c r="L3473" i="1"/>
  <c r="L3413" i="1"/>
  <c r="BC3466" i="1"/>
  <c r="BC4391" i="1" s="1"/>
  <c r="AF3517" i="1"/>
  <c r="AF4442" i="1" s="1"/>
  <c r="AR3413" i="1"/>
  <c r="AR4338" i="1" s="1"/>
  <c r="BB3456" i="1"/>
  <c r="BB4381" i="1" s="1"/>
  <c r="AW3397" i="1"/>
  <c r="AW4322" i="1" s="1"/>
  <c r="AD3517" i="1"/>
  <c r="AD4442" i="1" s="1"/>
  <c r="S3517" i="1"/>
  <c r="L3466" i="1"/>
  <c r="AC3532" i="1"/>
  <c r="AC4457" i="1" s="1"/>
  <c r="K3532" i="1"/>
  <c r="AW3413" i="1"/>
  <c r="AW4338" i="1" s="1"/>
  <c r="AC3517" i="1"/>
  <c r="AC4442" i="1" s="1"/>
  <c r="L3551" i="1"/>
  <c r="AM3413" i="1"/>
  <c r="AM4338" i="1" s="1"/>
  <c r="I3466" i="1"/>
  <c r="AM3391" i="1"/>
  <c r="AM4316" i="1" s="1"/>
  <c r="K3471" i="1"/>
  <c r="Q3466" i="1"/>
  <c r="J3405" i="1"/>
  <c r="Y3532" i="1"/>
  <c r="Y4457" i="1" s="1"/>
  <c r="BC3409" i="1"/>
  <c r="BC4334" i="1" s="1"/>
  <c r="AX3397" i="1"/>
  <c r="AX4322" i="1" s="1"/>
  <c r="AO3397" i="1"/>
  <c r="AO4322" i="1" s="1"/>
  <c r="H3413" i="1"/>
  <c r="BA3466" i="1"/>
  <c r="BA4391" i="1" s="1"/>
  <c r="Y3456" i="1"/>
  <c r="Y4381" i="1" s="1"/>
  <c r="AO3413" i="1"/>
  <c r="AO4338" i="1" s="1"/>
  <c r="O3391" i="1"/>
  <c r="AV3473" i="1"/>
  <c r="AV4398" i="1" s="1"/>
  <c r="G3413" i="1"/>
  <c r="R3532" i="1"/>
  <c r="T3551" i="1"/>
  <c r="AN3397" i="1"/>
  <c r="AN4322" i="1" s="1"/>
  <c r="Z3471" i="1"/>
  <c r="Z4396" i="1" s="1"/>
  <c r="U3517" i="1"/>
  <c r="BA3409" i="1"/>
  <c r="BA4334" i="1" s="1"/>
  <c r="AH3456" i="1"/>
  <c r="AH4381" i="1" s="1"/>
  <c r="AU3471" i="1"/>
  <c r="AU4396" i="1" s="1"/>
  <c r="O3466" i="1"/>
  <c r="AT3523" i="1"/>
  <c r="AT4448" i="1" s="1"/>
  <c r="K3413" i="1"/>
  <c r="AY3471" i="1"/>
  <c r="AY4396" i="1" s="1"/>
  <c r="AS3523" i="1"/>
  <c r="AS4448" i="1" s="1"/>
  <c r="V3466" i="1"/>
  <c r="AI3409" i="1"/>
  <c r="AI4334" i="1" s="1"/>
  <c r="AY3391" i="1"/>
  <c r="AY4316" i="1" s="1"/>
  <c r="M3466" i="1"/>
  <c r="Y3409" i="1"/>
  <c r="Y4334" i="1" s="1"/>
  <c r="AE3405" i="1"/>
  <c r="AE4330" i="1" s="1"/>
  <c r="AF3473" i="1"/>
  <c r="AF4398" i="1" s="1"/>
  <c r="AE3409" i="1"/>
  <c r="AE4334" i="1" s="1"/>
  <c r="R3473" i="1"/>
  <c r="AQ3466" i="1"/>
  <c r="AQ4391" i="1" s="1"/>
  <c r="V3405" i="1"/>
  <c r="N3551" i="1"/>
  <c r="H3397" i="1"/>
  <c r="AY3532" i="1"/>
  <c r="AY4457" i="1" s="1"/>
  <c r="Z3551" i="1"/>
  <c r="Z4476" i="1" s="1"/>
  <c r="Q3473" i="1"/>
  <c r="J3456" i="1"/>
  <c r="U3473" i="1"/>
  <c r="L3397" i="1"/>
  <c r="H3517" i="1"/>
  <c r="AS3391" i="1"/>
  <c r="AS4316" i="1" s="1"/>
  <c r="AP3391" i="1"/>
  <c r="AP4316" i="1" s="1"/>
  <c r="BB3466" i="1"/>
  <c r="BB4391" i="1" s="1"/>
  <c r="AG3409" i="1"/>
  <c r="AG4334" i="1" s="1"/>
  <c r="AE3397" i="1"/>
  <c r="AE4322" i="1" s="1"/>
  <c r="X3517" i="1"/>
  <c r="X4442" i="1" s="1"/>
  <c r="R3391" i="1"/>
  <c r="AU3532" i="1"/>
  <c r="AU4457" i="1" s="1"/>
  <c r="AI3391" i="1"/>
  <c r="AI4316" i="1" s="1"/>
  <c r="AB3391" i="1"/>
  <c r="AB4316" i="1" s="1"/>
  <c r="AP3397" i="1"/>
  <c r="AP4322" i="1" s="1"/>
  <c r="M3413" i="1"/>
  <c r="AN3532" i="1"/>
  <c r="AN4457" i="1" s="1"/>
  <c r="AF3471" i="1"/>
  <c r="AF4396" i="1" s="1"/>
  <c r="J3551" i="1"/>
  <c r="AN3456" i="1"/>
  <c r="AN4381" i="1" s="1"/>
  <c r="K3456" i="1"/>
  <c r="AN3517" i="1"/>
  <c r="AN4442" i="1" s="1"/>
  <c r="L3391" i="1"/>
  <c r="AA3405" i="1"/>
  <c r="AA4330" i="1" s="1"/>
  <c r="AL3397" i="1"/>
  <c r="AL4322" i="1" s="1"/>
  <c r="P3397" i="1"/>
  <c r="AW3517" i="1"/>
  <c r="AW4442" i="1" s="1"/>
  <c r="D3551" i="1"/>
  <c r="AR3517" i="1"/>
  <c r="AR4442" i="1" s="1"/>
  <c r="Y3517" i="1"/>
  <c r="Y4442" i="1" s="1"/>
  <c r="I3532" i="1"/>
  <c r="AI3397" i="1"/>
  <c r="AI4322" i="1" s="1"/>
  <c r="BA3471" i="1"/>
  <c r="BA4396" i="1" s="1"/>
  <c r="F3456" i="1"/>
  <c r="F3551" i="1"/>
  <c r="L3405" i="1"/>
  <c r="AZ3466" i="1"/>
  <c r="AZ4391" i="1" s="1"/>
  <c r="H3405" i="1"/>
  <c r="AT3551" i="1"/>
  <c r="AT4476" i="1" s="1"/>
  <c r="AC3471" i="1"/>
  <c r="AC4396" i="1" s="1"/>
  <c r="AC3397" i="1"/>
  <c r="AC4322" i="1" s="1"/>
  <c r="AY3397" i="1"/>
  <c r="AY4322" i="1" s="1"/>
  <c r="T3466" i="1"/>
  <c r="AQ3409" i="1"/>
  <c r="AQ4334" i="1" s="1"/>
  <c r="W3456" i="1"/>
  <c r="W4381" i="1" s="1"/>
  <c r="AS3397" i="1"/>
  <c r="AS4322" i="1" s="1"/>
  <c r="AN3413" i="1"/>
  <c r="AN4338" i="1" s="1"/>
  <c r="AX3473" i="1"/>
  <c r="AX4398" i="1" s="1"/>
  <c r="H3409" i="1"/>
  <c r="M3532" i="1"/>
  <c r="N3409" i="1"/>
  <c r="AW3471" i="1"/>
  <c r="AW4396" i="1" s="1"/>
  <c r="AH3427" i="1"/>
  <c r="AH4352" i="1" s="1"/>
  <c r="BD3523" i="1"/>
  <c r="BD4448" i="1" s="1"/>
  <c r="P3458" i="1"/>
  <c r="AF3532" i="1"/>
  <c r="AF4457" i="1" s="1"/>
  <c r="BF3391" i="1"/>
  <c r="BF4316" i="1" s="1"/>
  <c r="M3471" i="1"/>
  <c r="AM3405" i="1"/>
  <c r="AM4330" i="1" s="1"/>
  <c r="AM3456" i="1"/>
  <c r="AM4381" i="1" s="1"/>
  <c r="O3409" i="1"/>
  <c r="AI3551" i="1"/>
  <c r="AI4476" i="1" s="1"/>
  <c r="AG3473" i="1"/>
  <c r="AG4398" i="1" s="1"/>
  <c r="AC3409" i="1"/>
  <c r="AC4334" i="1" s="1"/>
  <c r="F3466" i="1"/>
  <c r="Q3409" i="1"/>
  <c r="AQ3456" i="1"/>
  <c r="AQ4381" i="1" s="1"/>
  <c r="U3456" i="1"/>
  <c r="F3405" i="1"/>
  <c r="E3517" i="1"/>
  <c r="AT3456" i="1"/>
  <c r="AT4381" i="1" s="1"/>
  <c r="S3551" i="1"/>
  <c r="AK3391" i="1"/>
  <c r="AK4316" i="1" s="1"/>
  <c r="G3397" i="1"/>
  <c r="BB3551" i="1"/>
  <c r="BB4476" i="1" s="1"/>
  <c r="BF3517" i="1"/>
  <c r="BF4442" i="1" s="1"/>
  <c r="S3405" i="1"/>
  <c r="AZ3473" i="1"/>
  <c r="AZ4398" i="1" s="1"/>
  <c r="V3517" i="1"/>
  <c r="X3473" i="1"/>
  <c r="X4398" i="1" s="1"/>
  <c r="BE3473" i="1"/>
  <c r="BE4398" i="1" s="1"/>
  <c r="BC3413" i="1"/>
  <c r="BC4338" i="1" s="1"/>
  <c r="J3466" i="1"/>
  <c r="AJ3405" i="1"/>
  <c r="AJ4330" i="1" s="1"/>
  <c r="N3517" i="1"/>
  <c r="U3405" i="1"/>
  <c r="G3456" i="1"/>
  <c r="K3397" i="1"/>
  <c r="AA3517" i="1"/>
  <c r="AA4442" i="1" s="1"/>
  <c r="AR3409" i="1"/>
  <c r="AR4334" i="1" s="1"/>
  <c r="AR3456" i="1"/>
  <c r="AR4381" i="1" s="1"/>
  <c r="BD3466" i="1"/>
  <c r="BD4391" i="1" s="1"/>
  <c r="Y3551" i="1"/>
  <c r="Y4476" i="1" s="1"/>
  <c r="AZ3471" i="1"/>
  <c r="AZ4396" i="1" s="1"/>
  <c r="L3471" i="1"/>
  <c r="BD3517" i="1"/>
  <c r="BD4442" i="1" s="1"/>
  <c r="AO3551" i="1"/>
  <c r="AO4476" i="1" s="1"/>
  <c r="AM3397" i="1"/>
  <c r="AM4322" i="1" s="1"/>
  <c r="N3466" i="1"/>
  <c r="AB3471" i="1"/>
  <c r="AB4396" i="1" s="1"/>
  <c r="D3456" i="1"/>
  <c r="AK3532" i="1"/>
  <c r="AK4457" i="1" s="1"/>
  <c r="BE3391" i="1"/>
  <c r="BE4316" i="1" s="1"/>
  <c r="AB3413" i="1"/>
  <c r="AB4338" i="1" s="1"/>
  <c r="W3397" i="1"/>
  <c r="W4322" i="1" s="1"/>
  <c r="AV3409" i="1"/>
  <c r="AV4334" i="1" s="1"/>
  <c r="AS3532" i="1"/>
  <c r="AS4457" i="1" s="1"/>
  <c r="M3391" i="1"/>
  <c r="BF3397" i="1"/>
  <c r="BF4322" i="1" s="1"/>
  <c r="AJ3471" i="1"/>
  <c r="AJ4396" i="1" s="1"/>
  <c r="Q3405" i="1"/>
  <c r="O3456" i="1"/>
  <c r="BA3551" i="1"/>
  <c r="BA4476" i="1" s="1"/>
  <c r="Y3473" i="1"/>
  <c r="Y4398" i="1" s="1"/>
  <c r="AA3456" i="1"/>
  <c r="AA4381" i="1" s="1"/>
  <c r="AG3517" i="1"/>
  <c r="AG4442" i="1" s="1"/>
  <c r="N3405" i="1"/>
  <c r="BE3532" i="1"/>
  <c r="BE4457" i="1" s="1"/>
  <c r="AE3532" i="1"/>
  <c r="AE4457" i="1" s="1"/>
  <c r="AQ3517" i="1"/>
  <c r="AQ4442" i="1" s="1"/>
  <c r="AA3397" i="1"/>
  <c r="AA4322" i="1" s="1"/>
  <c r="AT3473" i="1"/>
  <c r="AT4398" i="1" s="1"/>
  <c r="W3551" i="1"/>
  <c r="W4476" i="1" s="1"/>
  <c r="BB3391" i="1"/>
  <c r="BB4316" i="1" s="1"/>
  <c r="G3405" i="1"/>
  <c r="AP3551" i="1"/>
  <c r="AP4476" i="1" s="1"/>
  <c r="AZ3391" i="1"/>
  <c r="AZ4316" i="1" s="1"/>
  <c r="BF3466" i="1"/>
  <c r="BF4391" i="1" s="1"/>
  <c r="E3473" i="1"/>
  <c r="AV3456" i="1"/>
  <c r="AV4381" i="1" s="1"/>
  <c r="AK3409" i="1"/>
  <c r="AK4334" i="1" s="1"/>
  <c r="AU3397" i="1"/>
  <c r="AU4322" i="1" s="1"/>
  <c r="BF3456" i="1"/>
  <c r="BF4381" i="1" s="1"/>
  <c r="AS3409" i="1"/>
  <c r="AS4334" i="1" s="1"/>
  <c r="BD3409" i="1"/>
  <c r="BD4334" i="1" s="1"/>
  <c r="AT3413" i="1"/>
  <c r="AT4338" i="1" s="1"/>
  <c r="AR3391" i="1"/>
  <c r="AR4316" i="1" s="1"/>
  <c r="AR3466" i="1"/>
  <c r="AR4391" i="1" s="1"/>
  <c r="AY3427" i="1"/>
  <c r="AY4352" i="1" s="1"/>
  <c r="AK3427" i="1"/>
  <c r="AK4352" i="1" s="1"/>
  <c r="AZ3520" i="1"/>
  <c r="AZ4445" i="1" s="1"/>
  <c r="AC3458" i="1"/>
  <c r="AC4383" i="1" s="1"/>
  <c r="H3466" i="1"/>
  <c r="P3517" i="1"/>
  <c r="R3517" i="1"/>
  <c r="AH3473" i="1"/>
  <c r="AH4398" i="1" s="1"/>
  <c r="U3466" i="1"/>
  <c r="E3456" i="1"/>
  <c r="BF3532" i="1"/>
  <c r="BF4457" i="1" s="1"/>
  <c r="F3397" i="1"/>
  <c r="AH3551" i="1"/>
  <c r="AH4476" i="1" s="1"/>
  <c r="J3409" i="1"/>
  <c r="AL3471" i="1"/>
  <c r="AL4396" i="1" s="1"/>
  <c r="AN3471" i="1"/>
  <c r="AN4396" i="1" s="1"/>
  <c r="AM3473" i="1"/>
  <c r="AM4398" i="1" s="1"/>
  <c r="BE3466" i="1"/>
  <c r="BE4391" i="1" s="1"/>
  <c r="R3456" i="1"/>
  <c r="N3456" i="1"/>
  <c r="AE3466" i="1"/>
  <c r="AE4391" i="1" s="1"/>
  <c r="O3532" i="1"/>
  <c r="BB3409" i="1"/>
  <c r="BB4334" i="1" s="1"/>
  <c r="AZ3532" i="1"/>
  <c r="AZ4457" i="1" s="1"/>
  <c r="P3413" i="1"/>
  <c r="W3391" i="1"/>
  <c r="W4316" i="1" s="1"/>
  <c r="AO3391" i="1"/>
  <c r="AO4316" i="1" s="1"/>
  <c r="AG3413" i="1"/>
  <c r="AG4338" i="1" s="1"/>
  <c r="AW3456" i="1"/>
  <c r="AW4381" i="1" s="1"/>
  <c r="E3397" i="1"/>
  <c r="BE3456" i="1"/>
  <c r="BE4381" i="1" s="1"/>
  <c r="L3517" i="1"/>
  <c r="X3471" i="1"/>
  <c r="X4396" i="1" s="1"/>
  <c r="BC3532" i="1"/>
  <c r="BC4457" i="1" s="1"/>
  <c r="BD3473" i="1"/>
  <c r="BD4398" i="1" s="1"/>
  <c r="H3551" i="1"/>
  <c r="O3471" i="1"/>
  <c r="AR3551" i="1"/>
  <c r="AR4476" i="1" s="1"/>
  <c r="AU3456" i="1"/>
  <c r="AU4381" i="1" s="1"/>
  <c r="AA3391" i="1"/>
  <c r="AA4316" i="1" s="1"/>
  <c r="V3473" i="1"/>
  <c r="AM3466" i="1"/>
  <c r="AM4391" i="1" s="1"/>
  <c r="AH3517" i="1"/>
  <c r="AH4442" i="1" s="1"/>
  <c r="R3405" i="1"/>
  <c r="Z3517" i="1"/>
  <c r="Z4442" i="1" s="1"/>
  <c r="AS3473" i="1"/>
  <c r="AS4398" i="1" s="1"/>
  <c r="AA3413" i="1"/>
  <c r="AA4338" i="1" s="1"/>
  <c r="AP3409" i="1"/>
  <c r="AP4334" i="1" s="1"/>
  <c r="AY3409" i="1"/>
  <c r="AY4334" i="1" s="1"/>
  <c r="AA3532" i="1"/>
  <c r="AA4457" i="1" s="1"/>
  <c r="I3391" i="1"/>
  <c r="AV3471" i="1"/>
  <c r="AV4396" i="1" s="1"/>
  <c r="AV3551" i="1"/>
  <c r="AV4476" i="1" s="1"/>
  <c r="AE3471" i="1"/>
  <c r="AE4396" i="1" s="1"/>
  <c r="T3413" i="1"/>
  <c r="AW3466" i="1"/>
  <c r="AW4391" i="1" s="1"/>
  <c r="Y3397" i="1"/>
  <c r="Y4322" i="1" s="1"/>
  <c r="U3471" i="1"/>
  <c r="AH3405" i="1"/>
  <c r="AH4330" i="1" s="1"/>
  <c r="E3413" i="1"/>
  <c r="BD3532" i="1"/>
  <c r="BD4457" i="1" s="1"/>
  <c r="G3532" i="1"/>
  <c r="AB3466" i="1"/>
  <c r="AB4391" i="1" s="1"/>
  <c r="AF3551" i="1"/>
  <c r="AF4476" i="1" s="1"/>
  <c r="AP3466" i="1"/>
  <c r="AP4391" i="1" s="1"/>
  <c r="AD3405" i="1"/>
  <c r="AD4330" i="1" s="1"/>
  <c r="AW3391" i="1"/>
  <c r="AW4316" i="1" s="1"/>
  <c r="M3456" i="1"/>
  <c r="W3413" i="1"/>
  <c r="W4338" i="1" s="1"/>
  <c r="AE3391" i="1"/>
  <c r="AE4316" i="1" s="1"/>
  <c r="V3397" i="1"/>
  <c r="AB3405" i="1"/>
  <c r="AB4330" i="1" s="1"/>
  <c r="AT3405" i="1"/>
  <c r="AT4330" i="1" s="1"/>
  <c r="H3471" i="1"/>
  <c r="AH3413" i="1"/>
  <c r="AH4338" i="1" s="1"/>
  <c r="AY3551" i="1"/>
  <c r="AY4476" i="1" s="1"/>
  <c r="AP3405" i="1"/>
  <c r="AP4330" i="1" s="1"/>
  <c r="Z3409" i="1"/>
  <c r="Z4334" i="1" s="1"/>
  <c r="AR3471" i="1"/>
  <c r="AR4396" i="1" s="1"/>
  <c r="BB3473" i="1"/>
  <c r="BB4398" i="1" s="1"/>
  <c r="BF3471" i="1"/>
  <c r="BF4396" i="1" s="1"/>
  <c r="V3456" i="1"/>
  <c r="F3409" i="1"/>
  <c r="AS3413" i="1"/>
  <c r="AS4338" i="1" s="1"/>
  <c r="AK3471" i="1"/>
  <c r="AK4396" i="1" s="1"/>
  <c r="AS3551" i="1"/>
  <c r="AS4476" i="1" s="1"/>
  <c r="D3517" i="1"/>
  <c r="M3409" i="1"/>
  <c r="G3391" i="1"/>
  <c r="BD3391" i="1"/>
  <c r="BD4316" i="1" s="1"/>
  <c r="G3409" i="1"/>
  <c r="M3473" i="1"/>
  <c r="S3397" i="1"/>
  <c r="BB3397" i="1"/>
  <c r="BB4322" i="1" s="1"/>
  <c r="R3397" i="1"/>
  <c r="AN3551" i="1"/>
  <c r="AN4476" i="1" s="1"/>
  <c r="AD3413" i="1"/>
  <c r="AD4338" i="1" s="1"/>
  <c r="S3427" i="1"/>
  <c r="X3458" i="1"/>
  <c r="X4383" i="1" s="1"/>
  <c r="AN3427" i="1"/>
  <c r="AN4352" i="1" s="1"/>
  <c r="AR3520" i="1"/>
  <c r="AR4445" i="1" s="1"/>
  <c r="BB3427" i="1"/>
  <c r="BB4352" i="1" s="1"/>
  <c r="BA3520" i="1"/>
  <c r="BA4445" i="1" s="1"/>
  <c r="AJ3427" i="1"/>
  <c r="AJ4352" i="1" s="1"/>
  <c r="BE3405" i="1"/>
  <c r="BE4330" i="1" s="1"/>
  <c r="BF3520" i="1"/>
  <c r="BF4445" i="1" s="1"/>
  <c r="I3427" i="1"/>
  <c r="AA3523" i="1"/>
  <c r="AA4448" i="1" s="1"/>
  <c r="BC3523" i="1"/>
  <c r="BC4448" i="1" s="1"/>
  <c r="R3523" i="1"/>
  <c r="G3520" i="1"/>
  <c r="AA3458" i="1"/>
  <c r="AA4383" i="1" s="1"/>
  <c r="BD3520" i="1"/>
  <c r="BD4445" i="1" s="1"/>
  <c r="BB3458" i="1"/>
  <c r="BB4383" i="1" s="1"/>
  <c r="AQ3427" i="1"/>
  <c r="AQ4352" i="1" s="1"/>
  <c r="AO3520" i="1"/>
  <c r="AO4445" i="1" s="1"/>
  <c r="AP3520" i="1"/>
  <c r="AP4445" i="1" s="1"/>
  <c r="F3656" i="1"/>
  <c r="F4352" i="1"/>
  <c r="H3752" i="1"/>
  <c r="H3990" i="1" s="1"/>
  <c r="H4219" i="1"/>
  <c r="W3656" i="1"/>
  <c r="W4123" i="1"/>
  <c r="S3752" i="1"/>
  <c r="S3990" i="1" s="1"/>
  <c r="D2029" i="1"/>
  <c r="F2029" i="1" s="1"/>
  <c r="H2029" i="1" s="1"/>
  <c r="AZ3427" i="1"/>
  <c r="AZ4352" i="1" s="1"/>
  <c r="N3458" i="1"/>
  <c r="V3523" i="1"/>
  <c r="BF3405" i="1"/>
  <c r="BF4330" i="1" s="1"/>
  <c r="T3458" i="1"/>
  <c r="AR3427" i="1"/>
  <c r="AR4352" i="1" s="1"/>
  <c r="D3427" i="1"/>
  <c r="Y3523" i="1"/>
  <c r="Y4448" i="1" s="1"/>
  <c r="AJ3458" i="1"/>
  <c r="AJ4383" i="1" s="1"/>
  <c r="AS3520" i="1"/>
  <c r="AS4445" i="1" s="1"/>
  <c r="AM3520" i="1"/>
  <c r="AM4445" i="1" s="1"/>
  <c r="J3523" i="1"/>
  <c r="U3523" i="1"/>
  <c r="AP3458" i="1"/>
  <c r="AP4383" i="1" s="1"/>
  <c r="BE3523" i="1"/>
  <c r="BE4448" i="1" s="1"/>
  <c r="AW3520" i="1"/>
  <c r="AW4445" i="1" s="1"/>
  <c r="L3520" i="1"/>
  <c r="AG3458" i="1"/>
  <c r="AG4383" i="1" s="1"/>
  <c r="D3458" i="1"/>
  <c r="BE3520" i="1"/>
  <c r="BE4445" i="1" s="1"/>
  <c r="BD3405" i="1"/>
  <c r="BD4330" i="1" s="1"/>
  <c r="Y3458" i="1"/>
  <c r="Y4383" i="1" s="1"/>
  <c r="AQ3523" i="1"/>
  <c r="AQ4448" i="1" s="1"/>
  <c r="T3427" i="1"/>
  <c r="AQ3520" i="1"/>
  <c r="AQ4445" i="1" s="1"/>
  <c r="BB3405" i="1"/>
  <c r="BB4330" i="1" s="1"/>
  <c r="P3523" i="1"/>
  <c r="BA4219" i="1"/>
  <c r="BA3752" i="1"/>
  <c r="M3752" i="1"/>
  <c r="M3990" i="1" s="1"/>
  <c r="M4219" i="1"/>
  <c r="X4219" i="1"/>
  <c r="X3752" i="1"/>
  <c r="G4219" i="1"/>
  <c r="G3752" i="1"/>
  <c r="G4448" i="1"/>
  <c r="AN3520" i="1"/>
  <c r="AN4445" i="1" s="1"/>
  <c r="AP3427" i="1"/>
  <c r="AP4352" i="1" s="1"/>
  <c r="AJ3520" i="1"/>
  <c r="AJ4445" i="1" s="1"/>
  <c r="AZ3458" i="1"/>
  <c r="AZ4383" i="1" s="1"/>
  <c r="N3427" i="1"/>
  <c r="AU3458" i="1"/>
  <c r="AU4383" i="1" s="1"/>
  <c r="AK3458" i="1"/>
  <c r="AK4383" i="1" s="1"/>
  <c r="K3458" i="1"/>
  <c r="M3427" i="1"/>
  <c r="AY3523" i="1"/>
  <c r="AY4448" i="1" s="1"/>
  <c r="AE3458" i="1"/>
  <c r="AE4383" i="1" s="1"/>
  <c r="AO3752" i="1"/>
  <c r="AH3687" i="1"/>
  <c r="AN3687" i="1"/>
  <c r="AN4154" i="1"/>
  <c r="BF3687" i="1"/>
  <c r="R3687" i="1"/>
  <c r="R3925" i="1" s="1"/>
  <c r="F3749" i="1"/>
  <c r="F4445" i="1"/>
  <c r="F4216" i="1"/>
  <c r="Q3752" i="1"/>
  <c r="Q3990" i="1" s="1"/>
  <c r="I3520" i="1"/>
  <c r="AW3458" i="1"/>
  <c r="AW4383" i="1" s="1"/>
  <c r="AG3523" i="1"/>
  <c r="AG4448" i="1" s="1"/>
  <c r="D3520" i="1"/>
  <c r="O3458" i="1"/>
  <c r="AM3523" i="1"/>
  <c r="AM4448" i="1" s="1"/>
  <c r="J3520" i="1"/>
  <c r="G3427" i="1"/>
  <c r="AW3523" i="1"/>
  <c r="AW4448" i="1" s="1"/>
  <c r="K3520" i="1"/>
  <c r="BC3520" i="1"/>
  <c r="BC4445" i="1" s="1"/>
  <c r="BD3458" i="1"/>
  <c r="BD4383" i="1" s="1"/>
  <c r="BA3427" i="1"/>
  <c r="BA4352" i="1" s="1"/>
  <c r="N3486" i="1"/>
  <c r="G3398" i="1"/>
  <c r="V3496" i="1"/>
  <c r="AG3520" i="1"/>
  <c r="AG4445" i="1" s="1"/>
  <c r="AG3422" i="1"/>
  <c r="AG4347" i="1" s="1"/>
  <c r="BB3422" i="1"/>
  <c r="BB4347" i="1" s="1"/>
  <c r="AW3496" i="1"/>
  <c r="AW4421" i="1" s="1"/>
  <c r="U3496" i="1"/>
  <c r="H3398" i="1"/>
  <c r="AU3422" i="1"/>
  <c r="AU4347" i="1" s="1"/>
  <c r="BD3496" i="1"/>
  <c r="BD4421" i="1" s="1"/>
  <c r="AP3486" i="1"/>
  <c r="AP4411" i="1" s="1"/>
  <c r="AP3422" i="1"/>
  <c r="AP4347" i="1" s="1"/>
  <c r="AE3398" i="1"/>
  <c r="AE4323" i="1" s="1"/>
  <c r="AG3496" i="1"/>
  <c r="AG4421" i="1" s="1"/>
  <c r="BB3398" i="1"/>
  <c r="BB4323" i="1" s="1"/>
  <c r="D3422" i="1"/>
  <c r="D4118" i="1" s="1"/>
  <c r="AD3486" i="1"/>
  <c r="AD4411" i="1" s="1"/>
  <c r="AF3422" i="1"/>
  <c r="AF4347" i="1" s="1"/>
  <c r="AB3486" i="1"/>
  <c r="AB4411" i="1" s="1"/>
  <c r="L3496" i="1"/>
  <c r="I3398" i="1"/>
  <c r="AB3422" i="1"/>
  <c r="AB4347" i="1" s="1"/>
  <c r="AW3486" i="1"/>
  <c r="AW4411" i="1" s="1"/>
  <c r="Q3486" i="1"/>
  <c r="AC3496" i="1"/>
  <c r="AC4421" i="1" s="1"/>
  <c r="AH3486" i="1"/>
  <c r="AH4411" i="1" s="1"/>
  <c r="AK3496" i="1"/>
  <c r="AK4421" i="1" s="1"/>
  <c r="E3422" i="1"/>
  <c r="BB3496" i="1"/>
  <c r="BB4421" i="1" s="1"/>
  <c r="O3398" i="1"/>
  <c r="W3422" i="1"/>
  <c r="W4347" i="1" s="1"/>
  <c r="U3520" i="1"/>
  <c r="AK3486" i="1"/>
  <c r="AK4411" i="1" s="1"/>
  <c r="AC3422" i="1"/>
  <c r="AC4347" i="1" s="1"/>
  <c r="BD3422" i="1"/>
  <c r="BD4347" i="1" s="1"/>
  <c r="AY3398" i="1"/>
  <c r="AY4323" i="1" s="1"/>
  <c r="D3486" i="1"/>
  <c r="D4182" i="1" s="1"/>
  <c r="R3398" i="1"/>
  <c r="AC3520" i="1"/>
  <c r="AC4445" i="1" s="1"/>
  <c r="M3422" i="1"/>
  <c r="AT3486" i="1"/>
  <c r="AT4411" i="1" s="1"/>
  <c r="BD3486" i="1"/>
  <c r="BD4411" i="1" s="1"/>
  <c r="P3398" i="1"/>
  <c r="J3496" i="1"/>
  <c r="M3398" i="1"/>
  <c r="AB3520" i="1"/>
  <c r="AB4445" i="1" s="1"/>
  <c r="P3520" i="1"/>
  <c r="L3486" i="1"/>
  <c r="AQ3486" i="1"/>
  <c r="AQ4411" i="1" s="1"/>
  <c r="Q3398" i="1"/>
  <c r="BA3496" i="1"/>
  <c r="BA4421" i="1" s="1"/>
  <c r="O3520" i="1"/>
  <c r="N3520" i="1"/>
  <c r="M3520" i="1"/>
  <c r="S3398" i="1"/>
  <c r="M3496" i="1"/>
  <c r="AP3398" i="1"/>
  <c r="AP4323" i="1" s="1"/>
  <c r="AY3486" i="1"/>
  <c r="AY4411" i="1" s="1"/>
  <c r="BE3486" i="1"/>
  <c r="BE4411" i="1" s="1"/>
  <c r="AD3422" i="1"/>
  <c r="AD4347" i="1" s="1"/>
  <c r="AI3486" i="1"/>
  <c r="AI4411" i="1" s="1"/>
  <c r="Q3520" i="1"/>
  <c r="J3486" i="1"/>
  <c r="X3520" i="1"/>
  <c r="X4445" i="1" s="1"/>
  <c r="AA3520" i="1"/>
  <c r="AA4445" i="1" s="1"/>
  <c r="AA3496" i="1"/>
  <c r="AA4421" i="1" s="1"/>
  <c r="L3398" i="1"/>
  <c r="N3398" i="1"/>
  <c r="AB3398" i="1"/>
  <c r="AB4323" i="1" s="1"/>
  <c r="P3486" i="1"/>
  <c r="F3496" i="1"/>
  <c r="BC3486" i="1"/>
  <c r="BC4411" i="1" s="1"/>
  <c r="AC3398" i="1"/>
  <c r="AC4323" i="1" s="1"/>
  <c r="AO3496" i="1"/>
  <c r="AO4421" i="1" s="1"/>
  <c r="AR3398" i="1"/>
  <c r="AR4323" i="1" s="1"/>
  <c r="AU3496" i="1"/>
  <c r="AU4421" i="1" s="1"/>
  <c r="AV3398" i="1"/>
  <c r="AV4323" i="1" s="1"/>
  <c r="AQ3398" i="1"/>
  <c r="AQ4323" i="1" s="1"/>
  <c r="AS3496" i="1"/>
  <c r="AS4421" i="1" s="1"/>
  <c r="AS3398" i="1"/>
  <c r="AS4323" i="1" s="1"/>
  <c r="AL3398" i="1"/>
  <c r="AL4323" i="1" s="1"/>
  <c r="V3520" i="1"/>
  <c r="K3398" i="1"/>
  <c r="AN3486" i="1"/>
  <c r="AN4411" i="1" s="1"/>
  <c r="AL3422" i="1"/>
  <c r="AL4347" i="1" s="1"/>
  <c r="E3398" i="1"/>
  <c r="S3486" i="1"/>
  <c r="AE3486" i="1"/>
  <c r="AE4411" i="1" s="1"/>
  <c r="Q3422" i="1"/>
  <c r="AR3486" i="1"/>
  <c r="AR4411" i="1" s="1"/>
  <c r="I3422" i="1"/>
  <c r="BB3486" i="1"/>
  <c r="BB4411" i="1" s="1"/>
  <c r="AM3398" i="1"/>
  <c r="AM4323" i="1" s="1"/>
  <c r="Q3496" i="1"/>
  <c r="T3422" i="1"/>
  <c r="Y3422" i="1"/>
  <c r="Y4347" i="1" s="1"/>
  <c r="U3486" i="1"/>
  <c r="AX3398" i="1"/>
  <c r="AX4323" i="1" s="1"/>
  <c r="D3398" i="1"/>
  <c r="D4094" i="1" s="1"/>
  <c r="AT3398" i="1"/>
  <c r="AT4323" i="1" s="1"/>
  <c r="BF3422" i="1"/>
  <c r="BF4347" i="1" s="1"/>
  <c r="V3398" i="1"/>
  <c r="J3398" i="1"/>
  <c r="V3422" i="1"/>
  <c r="Y3398" i="1"/>
  <c r="Y4323" i="1" s="1"/>
  <c r="Y3520" i="1"/>
  <c r="Y4445" i="1" s="1"/>
  <c r="H3422" i="1"/>
  <c r="G3496" i="1"/>
  <c r="T3496" i="1"/>
  <c r="AJ3398" i="1"/>
  <c r="AJ4323" i="1" s="1"/>
  <c r="P3496" i="1"/>
  <c r="AZ3398" i="1"/>
  <c r="AZ4323" i="1" s="1"/>
  <c r="S3496" i="1"/>
  <c r="AE3496" i="1"/>
  <c r="AE4421" i="1" s="1"/>
  <c r="N3422" i="1"/>
  <c r="AF3520" i="1"/>
  <c r="AF4445" i="1" s="1"/>
  <c r="AO3398" i="1"/>
  <c r="AO4323" i="1" s="1"/>
  <c r="R3496" i="1"/>
  <c r="AY3422" i="1"/>
  <c r="AY4347" i="1" s="1"/>
  <c r="O3422" i="1"/>
  <c r="O3496" i="1"/>
  <c r="AF3398" i="1"/>
  <c r="AF4323" i="1" s="1"/>
  <c r="X3422" i="1"/>
  <c r="X4347" i="1" s="1"/>
  <c r="AN3398" i="1"/>
  <c r="AN4323" i="1" s="1"/>
  <c r="AM3422" i="1"/>
  <c r="AM4347" i="1" s="1"/>
  <c r="AL3486" i="1"/>
  <c r="AL4411" i="1" s="1"/>
  <c r="G3486" i="1"/>
  <c r="H3496" i="1"/>
  <c r="AS3486" i="1"/>
  <c r="AS4411" i="1" s="1"/>
  <c r="F3486" i="1"/>
  <c r="T3486" i="1"/>
  <c r="E3486" i="1"/>
  <c r="S3520" i="1"/>
  <c r="BE3496" i="1"/>
  <c r="BE4421" i="1" s="1"/>
  <c r="AK3422" i="1"/>
  <c r="AK4347" i="1" s="1"/>
  <c r="X3398" i="1"/>
  <c r="X4323" i="1" s="1"/>
  <c r="U3398" i="1"/>
  <c r="AF3496" i="1"/>
  <c r="AF4421" i="1" s="1"/>
  <c r="BE3398" i="1"/>
  <c r="BE4323" i="1" s="1"/>
  <c r="AQ3496" i="1"/>
  <c r="AQ4421" i="1" s="1"/>
  <c r="V3486" i="1"/>
  <c r="R3486" i="1"/>
  <c r="AR3422" i="1"/>
  <c r="AR4347" i="1" s="1"/>
  <c r="AX3422" i="1"/>
  <c r="AX4347" i="1" s="1"/>
  <c r="BA3422" i="1"/>
  <c r="BA4347" i="1" s="1"/>
  <c r="Z3496" i="1"/>
  <c r="Z4421" i="1" s="1"/>
  <c r="AW3398" i="1"/>
  <c r="AW4323" i="1" s="1"/>
  <c r="Y3486" i="1"/>
  <c r="Y4411" i="1" s="1"/>
  <c r="AQ3422" i="1"/>
  <c r="AQ4347" i="1" s="1"/>
  <c r="AE3422" i="1"/>
  <c r="AE4347" i="1" s="1"/>
  <c r="O3486" i="1"/>
  <c r="AP3496" i="1"/>
  <c r="AP4421" i="1" s="1"/>
  <c r="AT3422" i="1"/>
  <c r="AT4347" i="1" s="1"/>
  <c r="BD3398" i="1"/>
  <c r="BD4323" i="1" s="1"/>
  <c r="BC3496" i="1"/>
  <c r="BC4421" i="1" s="1"/>
  <c r="AO3486" i="1"/>
  <c r="AO4411" i="1" s="1"/>
  <c r="AC3486" i="1"/>
  <c r="AC4411" i="1" s="1"/>
  <c r="AO3422" i="1"/>
  <c r="AO4347" i="1" s="1"/>
  <c r="AR3496" i="1"/>
  <c r="AR4421" i="1" s="1"/>
  <c r="AH3496" i="1"/>
  <c r="AH4421" i="1" s="1"/>
  <c r="AG3486" i="1"/>
  <c r="AG4411" i="1" s="1"/>
  <c r="AX3486" i="1"/>
  <c r="AX4411" i="1" s="1"/>
  <c r="AA3422" i="1"/>
  <c r="AA4347" i="1" s="1"/>
  <c r="AM3486" i="1"/>
  <c r="AM4411" i="1" s="1"/>
  <c r="Z3422" i="1"/>
  <c r="Z4347" i="1" s="1"/>
  <c r="G3422" i="1"/>
  <c r="AZ3496" i="1"/>
  <c r="AZ4421" i="1" s="1"/>
  <c r="W3520" i="1"/>
  <c r="W4445" i="1" s="1"/>
  <c r="E3496" i="1"/>
  <c r="BA3398" i="1"/>
  <c r="BA4323" i="1" s="1"/>
  <c r="Z3398" i="1"/>
  <c r="Z4323" i="1" s="1"/>
  <c r="R3520" i="1"/>
  <c r="K3496" i="1"/>
  <c r="F3398" i="1"/>
  <c r="F4094" i="1" s="1"/>
  <c r="W3398" i="1"/>
  <c r="W4323" i="1" s="1"/>
  <c r="R3422" i="1"/>
  <c r="I3486" i="1"/>
  <c r="AX3496" i="1"/>
  <c r="AX4421" i="1" s="1"/>
  <c r="AV3486" i="1"/>
  <c r="AV4411" i="1" s="1"/>
  <c r="AD3496" i="1"/>
  <c r="AD4421" i="1" s="1"/>
  <c r="BF3496" i="1"/>
  <c r="BF4421" i="1" s="1"/>
  <c r="AJ3486" i="1"/>
  <c r="AJ4411" i="1" s="1"/>
  <c r="AD3520" i="1"/>
  <c r="AD4445" i="1" s="1"/>
  <c r="I3496" i="1"/>
  <c r="U3422" i="1"/>
  <c r="AW3422" i="1"/>
  <c r="AW4347" i="1" s="1"/>
  <c r="AH3398" i="1"/>
  <c r="AH4323" i="1" s="1"/>
  <c r="AN3422" i="1"/>
  <c r="AN4347" i="1" s="1"/>
  <c r="AZ3422" i="1"/>
  <c r="AZ4347" i="1" s="1"/>
  <c r="X3496" i="1"/>
  <c r="X4421" i="1" s="1"/>
  <c r="AN3496" i="1"/>
  <c r="AN4421" i="1" s="1"/>
  <c r="AS3422" i="1"/>
  <c r="AS4347" i="1" s="1"/>
  <c r="AU3398" i="1"/>
  <c r="AU4323" i="1" s="1"/>
  <c r="AJ3496" i="1"/>
  <c r="AJ4421" i="1" s="1"/>
  <c r="F3422" i="1"/>
  <c r="AA3398" i="1"/>
  <c r="AA4323" i="1" s="1"/>
  <c r="BA3486" i="1"/>
  <c r="BA4411" i="1" s="1"/>
  <c r="AT3496" i="1"/>
  <c r="AT4421" i="1" s="1"/>
  <c r="AE3520" i="1"/>
  <c r="AE4445" i="1" s="1"/>
  <c r="P3422" i="1"/>
  <c r="W3496" i="1"/>
  <c r="W4421" i="1" s="1"/>
  <c r="AV3422" i="1"/>
  <c r="AV4347" i="1" s="1"/>
  <c r="AA3486" i="1"/>
  <c r="AA4411" i="1" s="1"/>
  <c r="T3520" i="1"/>
  <c r="Y3496" i="1"/>
  <c r="Y4421" i="1" s="1"/>
  <c r="BF3398" i="1"/>
  <c r="BF4323" i="1" s="1"/>
  <c r="D3496" i="1"/>
  <c r="D4192" i="1" s="1"/>
  <c r="T3398" i="1"/>
  <c r="L3422" i="1"/>
  <c r="AM3496" i="1"/>
  <c r="AM4421" i="1" s="1"/>
  <c r="N3496" i="1"/>
  <c r="AV3496" i="1"/>
  <c r="AV4421" i="1" s="1"/>
  <c r="Z3520" i="1"/>
  <c r="Z4445" i="1" s="1"/>
  <c r="BC3398" i="1"/>
  <c r="BC4323" i="1" s="1"/>
  <c r="AD3398" i="1"/>
  <c r="AD4323" i="1" s="1"/>
  <c r="AK3398" i="1"/>
  <c r="AK4323" i="1" s="1"/>
  <c r="AH3422" i="1"/>
  <c r="AH4347" i="1" s="1"/>
  <c r="J3422" i="1"/>
  <c r="AY3496" i="1"/>
  <c r="AY4421" i="1" s="1"/>
  <c r="AJ3422" i="1"/>
  <c r="AJ4347" i="1" s="1"/>
  <c r="BC3422" i="1"/>
  <c r="BC4347" i="1" s="1"/>
  <c r="BE3422" i="1"/>
  <c r="BE4347" i="1" s="1"/>
  <c r="BF3486" i="1"/>
  <c r="BF4411" i="1" s="1"/>
  <c r="K3422" i="1"/>
  <c r="H3486" i="1"/>
  <c r="AB3496" i="1"/>
  <c r="AB4421" i="1" s="1"/>
  <c r="M3486" i="1"/>
  <c r="S3422" i="1"/>
  <c r="W3486" i="1"/>
  <c r="W4411" i="1" s="1"/>
  <c r="K3486" i="1"/>
  <c r="Z3486" i="1"/>
  <c r="Z4411" i="1" s="1"/>
  <c r="AG3398" i="1"/>
  <c r="AG4323" i="1" s="1"/>
  <c r="AF3486" i="1"/>
  <c r="AF4411" i="1" s="1"/>
  <c r="AI3398" i="1"/>
  <c r="AI4323" i="1" s="1"/>
  <c r="AZ3486" i="1"/>
  <c r="AZ4411" i="1" s="1"/>
  <c r="AL3496" i="1"/>
  <c r="AL4421" i="1" s="1"/>
  <c r="X3486" i="1"/>
  <c r="X4411" i="1" s="1"/>
  <c r="AI3422" i="1"/>
  <c r="AI4347" i="1" s="1"/>
  <c r="AU3486" i="1"/>
  <c r="AU4411" i="1" s="1"/>
  <c r="AI3496" i="1"/>
  <c r="AI4421" i="1" s="1"/>
  <c r="D1798" i="1"/>
  <c r="F1798" i="1" s="1"/>
  <c r="D1959" i="1"/>
  <c r="F1959" i="1" s="1"/>
  <c r="D1843" i="1"/>
  <c r="F1843" i="1" s="1"/>
  <c r="D2151" i="1"/>
  <c r="F2151" i="1" s="1"/>
  <c r="D1980" i="1"/>
  <c r="F1980" i="1" s="1"/>
  <c r="D1787" i="1"/>
  <c r="F1787" i="1" s="1"/>
  <c r="D1960" i="1"/>
  <c r="F1960" i="1" s="1"/>
  <c r="D1963" i="1"/>
  <c r="F1963" i="1" s="1"/>
  <c r="D1609" i="1"/>
  <c r="F1609" i="1" s="1"/>
  <c r="D1799" i="1"/>
  <c r="F1799" i="1" s="1"/>
  <c r="D1570" i="1"/>
  <c r="F1570" i="1" s="1"/>
  <c r="D2051" i="1"/>
  <c r="F2051" i="1" s="1"/>
  <c r="D1856" i="1"/>
  <c r="F1856" i="1" s="1"/>
  <c r="D2171" i="1"/>
  <c r="F2171" i="1" s="1"/>
  <c r="D1979" i="1"/>
  <c r="F1979" i="1" s="1"/>
  <c r="D1884" i="1"/>
  <c r="F1884" i="1" s="1"/>
  <c r="D1739" i="1"/>
  <c r="F1739" i="1" s="1"/>
  <c r="D1837" i="1"/>
  <c r="F1837" i="1" s="1"/>
  <c r="D1801" i="1"/>
  <c r="F1801" i="1" s="1"/>
  <c r="D1711" i="1"/>
  <c r="F1711" i="1" s="1"/>
  <c r="D1633" i="1"/>
  <c r="F1633" i="1" s="1"/>
  <c r="D2081" i="1"/>
  <c r="F2081" i="1" s="1"/>
  <c r="D1961" i="1"/>
  <c r="F1961" i="1" s="1"/>
  <c r="D2095" i="1"/>
  <c r="F2095" i="1" s="1"/>
  <c r="D1931" i="1"/>
  <c r="F1931" i="1" s="1"/>
  <c r="D2116" i="1"/>
  <c r="F2116" i="1" s="1"/>
  <c r="D1702" i="1"/>
  <c r="F1702" i="1" s="1"/>
  <c r="D2105" i="1"/>
  <c r="F2105" i="1" s="1"/>
  <c r="D2019" i="1"/>
  <c r="F2019" i="1" s="1"/>
  <c r="D2049" i="1"/>
  <c r="F2049" i="1" s="1"/>
  <c r="D1811" i="1"/>
  <c r="F1811" i="1" s="1"/>
  <c r="D1830" i="1"/>
  <c r="F1830" i="1" s="1"/>
  <c r="D1941" i="1"/>
  <c r="F1941" i="1" s="1"/>
  <c r="D1913" i="1"/>
  <c r="F1913" i="1" s="1"/>
  <c r="D1749" i="1"/>
  <c r="F1749" i="1" s="1"/>
  <c r="D2027" i="1"/>
  <c r="F2027" i="1" s="1"/>
  <c r="D1563" i="1"/>
  <c r="F1563" i="1" s="1"/>
  <c r="D2184" i="1"/>
  <c r="F2184" i="1" s="1"/>
  <c r="D2082" i="1"/>
  <c r="F2082" i="1" s="1"/>
  <c r="D1547" i="1"/>
  <c r="F1547" i="1" s="1"/>
  <c r="D2133" i="1"/>
  <c r="F2133" i="1" s="1"/>
  <c r="D1599" i="1"/>
  <c r="F1599" i="1" s="1"/>
  <c r="D1847" i="1"/>
  <c r="F1847" i="1" s="1"/>
  <c r="D1661" i="1"/>
  <c r="F1661" i="1" s="1"/>
  <c r="D1582" i="1"/>
  <c r="F1582" i="1" s="1"/>
  <c r="D1908" i="1"/>
  <c r="F1908" i="1" s="1"/>
  <c r="D2242" i="1"/>
  <c r="F2242" i="1" s="1"/>
  <c r="D2020" i="1"/>
  <c r="F2020" i="1" s="1"/>
  <c r="D1936" i="1"/>
  <c r="F1936" i="1" s="1"/>
  <c r="D2103" i="1"/>
  <c r="F2103" i="1" s="1"/>
  <c r="D2034" i="1"/>
  <c r="F2034" i="1" s="1"/>
  <c r="D1728" i="1"/>
  <c r="F1728" i="1" s="1"/>
  <c r="D1910" i="1"/>
  <c r="F1910" i="1" s="1"/>
  <c r="D1573" i="1"/>
  <c r="F1573" i="1" s="1"/>
  <c r="D1627" i="1"/>
  <c r="F1627" i="1" s="1"/>
  <c r="D1818" i="1"/>
  <c r="F1818" i="1" s="1"/>
  <c r="D2233" i="1"/>
  <c r="F2233" i="1" s="1"/>
  <c r="D1901" i="1"/>
  <c r="F1901" i="1" s="1"/>
  <c r="D2178" i="1"/>
  <c r="F2178" i="1" s="1"/>
  <c r="D1745" i="1"/>
  <c r="F1745" i="1" s="1"/>
  <c r="D1806" i="1"/>
  <c r="F1806" i="1" s="1"/>
  <c r="D1622" i="1"/>
  <c r="F1622" i="1" s="1"/>
  <c r="D1645" i="1"/>
  <c r="F1645" i="1" s="1"/>
  <c r="D1905" i="1"/>
  <c r="F1905" i="1" s="1"/>
  <c r="D2244" i="1"/>
  <c r="F2244" i="1" s="1"/>
  <c r="D1694" i="1"/>
  <c r="F1694" i="1" s="1"/>
  <c r="D2137" i="1"/>
  <c r="F2137" i="1" s="1"/>
  <c r="D2062" i="1"/>
  <c r="F2062" i="1" s="1"/>
  <c r="D1705" i="1"/>
  <c r="F1705" i="1" s="1"/>
  <c r="D1732" i="1"/>
  <c r="F1732" i="1" s="1"/>
  <c r="D1898" i="1"/>
  <c r="F1898" i="1" s="1"/>
  <c r="D1932" i="1"/>
  <c r="F1932" i="1" s="1"/>
  <c r="D1865" i="1"/>
  <c r="F1865" i="1" s="1"/>
  <c r="D1666" i="1"/>
  <c r="F1666" i="1" s="1"/>
  <c r="D1613" i="1"/>
  <c r="F1613" i="1" s="1"/>
  <c r="D1698" i="1"/>
  <c r="F1698" i="1" s="1"/>
  <c r="D2234" i="1"/>
  <c r="F2234" i="1" s="1"/>
  <c r="D1709" i="1"/>
  <c r="F1709" i="1" s="1"/>
  <c r="D1737" i="1"/>
  <c r="F1737" i="1" s="1"/>
  <c r="D2115" i="1"/>
  <c r="F2115" i="1" s="1"/>
  <c r="D1750" i="1"/>
  <c r="F1750" i="1" s="1"/>
  <c r="D2187" i="1"/>
  <c r="F2187" i="1" s="1"/>
  <c r="D1558" i="1"/>
  <c r="F1558" i="1" s="1"/>
  <c r="D2225" i="1"/>
  <c r="F2225" i="1" s="1"/>
  <c r="D2074" i="1"/>
  <c r="F2074" i="1" s="1"/>
  <c r="D2042" i="1"/>
  <c r="F2042" i="1" s="1"/>
  <c r="D1986" i="1"/>
  <c r="F1986" i="1" s="1"/>
  <c r="D1757" i="1"/>
  <c r="F1757" i="1" s="1"/>
  <c r="D1539" i="1"/>
  <c r="F1539" i="1" s="1"/>
  <c r="D1792" i="1"/>
  <c r="F1792" i="1" s="1"/>
  <c r="D1678" i="1"/>
  <c r="F1678" i="1" s="1"/>
  <c r="D1754" i="1"/>
  <c r="F1754" i="1" s="1"/>
  <c r="D1583" i="1"/>
  <c r="F1583" i="1" s="1"/>
  <c r="D1575" i="1"/>
  <c r="F1575" i="1" s="1"/>
  <c r="D1984" i="1"/>
  <c r="F1984" i="1" s="1"/>
  <c r="D1653" i="1"/>
  <c r="F1653" i="1" s="1"/>
  <c r="D1763" i="1"/>
  <c r="F1763" i="1" s="1"/>
  <c r="D1764" i="1"/>
  <c r="F1764" i="1" s="1"/>
  <c r="D1873" i="1"/>
  <c r="F1873" i="1" s="1"/>
  <c r="D2174" i="1"/>
  <c r="F2174" i="1" s="1"/>
  <c r="D1636" i="1"/>
  <c r="F1636" i="1" s="1"/>
  <c r="D1976" i="1"/>
  <c r="F1976" i="1" s="1"/>
  <c r="D1658" i="1"/>
  <c r="F1658" i="1" s="1"/>
  <c r="D2166" i="1"/>
  <c r="F2166" i="1" s="1"/>
  <c r="D2239" i="1"/>
  <c r="F2239" i="1" s="1"/>
  <c r="D1696" i="1"/>
  <c r="F1696" i="1" s="1"/>
  <c r="D2173" i="1"/>
  <c r="F2173" i="1" s="1"/>
  <c r="D2152" i="1"/>
  <c r="F2152" i="1" s="1"/>
  <c r="D1667" i="1"/>
  <c r="F1667" i="1" s="1"/>
  <c r="D1693" i="1"/>
  <c r="F1693" i="1" s="1"/>
  <c r="D1663" i="1"/>
  <c r="F1663" i="1" s="1"/>
  <c r="D1560" i="1"/>
  <c r="F1560" i="1" s="1"/>
  <c r="D1953" i="1"/>
  <c r="F1953" i="1" s="1"/>
  <c r="D1826" i="1"/>
  <c r="F1826" i="1" s="1"/>
  <c r="D1733" i="1"/>
  <c r="F1733" i="1" s="1"/>
  <c r="D2157" i="1"/>
  <c r="F2157" i="1" s="1"/>
  <c r="D1892" i="1"/>
  <c r="F1892" i="1" s="1"/>
  <c r="D2199" i="1"/>
  <c r="F2199" i="1" s="1"/>
  <c r="D2190" i="1"/>
  <c r="F2190" i="1" s="1"/>
  <c r="D1585" i="1"/>
  <c r="F1585" i="1" s="1"/>
  <c r="D2038" i="1"/>
  <c r="F2038" i="1" s="1"/>
  <c r="D1786" i="1"/>
  <c r="F1786" i="1" s="1"/>
  <c r="D1762" i="1"/>
  <c r="F1762" i="1" s="1"/>
  <c r="D1726" i="1"/>
  <c r="F1726" i="1" s="1"/>
  <c r="D1723" i="1"/>
  <c r="F1723" i="1" s="1"/>
  <c r="D1606" i="1"/>
  <c r="F1606" i="1" s="1"/>
  <c r="D1677" i="1"/>
  <c r="F1677" i="1" s="1"/>
  <c r="D2002" i="1"/>
  <c r="F2002" i="1" s="1"/>
  <c r="D2147" i="1"/>
  <c r="F2147" i="1" s="1"/>
  <c r="D1602" i="1"/>
  <c r="F1602" i="1" s="1"/>
  <c r="D2036" i="1"/>
  <c r="F2036" i="1" s="1"/>
  <c r="D2070" i="1"/>
  <c r="F2070" i="1" s="1"/>
  <c r="D1968" i="1"/>
  <c r="F1968" i="1" s="1"/>
  <c r="D1571" i="1"/>
  <c r="F1571" i="1" s="1"/>
  <c r="D1590" i="1"/>
  <c r="F1590" i="1" s="1"/>
  <c r="D1817" i="1"/>
  <c r="F1817" i="1" s="1"/>
  <c r="D2227" i="1"/>
  <c r="F2227" i="1" s="1"/>
  <c r="D1989" i="1"/>
  <c r="F1989" i="1" s="1"/>
  <c r="D1719" i="1"/>
  <c r="F1719" i="1" s="1"/>
  <c r="D1888" i="1"/>
  <c r="F1888" i="1" s="1"/>
  <c r="D1744" i="1"/>
  <c r="F1744" i="1" s="1"/>
  <c r="D2216" i="1"/>
  <c r="F2216" i="1" s="1"/>
  <c r="D1697" i="1"/>
  <c r="F1697" i="1" s="1"/>
  <c r="D2032" i="1"/>
  <c r="F2032" i="1" s="1"/>
  <c r="D1665" i="1"/>
  <c r="F1665" i="1" s="1"/>
  <c r="D1785" i="1"/>
  <c r="F1785" i="1" s="1"/>
  <c r="D1607" i="1"/>
  <c r="F1607" i="1" s="1"/>
  <c r="D2194" i="1"/>
  <c r="F2194" i="1" s="1"/>
  <c r="D1904" i="1"/>
  <c r="F1904" i="1" s="1"/>
  <c r="D1675" i="1"/>
  <c r="F1675" i="1" s="1"/>
  <c r="D1593" i="1"/>
  <c r="F1593" i="1" s="1"/>
  <c r="D2212" i="1"/>
  <c r="F2212" i="1" s="1"/>
  <c r="D2229" i="1"/>
  <c r="F2229" i="1" s="1"/>
  <c r="D1672" i="1"/>
  <c r="F1672" i="1" s="1"/>
  <c r="D1957" i="1"/>
  <c r="F1957" i="1" s="1"/>
  <c r="D2164" i="1"/>
  <c r="F2164" i="1" s="1"/>
  <c r="D1969" i="1"/>
  <c r="F1969" i="1" s="1"/>
  <c r="D1615" i="1"/>
  <c r="F1615" i="1" s="1"/>
  <c r="D1751" i="1"/>
  <c r="F1751" i="1" s="1"/>
  <c r="D2124" i="1"/>
  <c r="F2124" i="1" s="1"/>
  <c r="D2220" i="1"/>
  <c r="F2220" i="1" s="1"/>
  <c r="D1650" i="1"/>
  <c r="F1650" i="1" s="1"/>
  <c r="D1594" i="1"/>
  <c r="F1594" i="1" s="1"/>
  <c r="D1552" i="1"/>
  <c r="F1552" i="1" s="1"/>
  <c r="D1721" i="1"/>
  <c r="F1721" i="1" s="1"/>
  <c r="D1684" i="1"/>
  <c r="F1684" i="1" s="1"/>
  <c r="D1625" i="1"/>
  <c r="F1625" i="1" s="1"/>
  <c r="D1958" i="1"/>
  <c r="F1958" i="1" s="1"/>
  <c r="D1598" i="1"/>
  <c r="F1598" i="1" s="1"/>
  <c r="D2231" i="1"/>
  <c r="F2231" i="1" s="1"/>
  <c r="D1572" i="1"/>
  <c r="F1572" i="1" s="1"/>
  <c r="D1713" i="1"/>
  <c r="F1713" i="1" s="1"/>
  <c r="D1559" i="1"/>
  <c r="F1559" i="1" s="1"/>
  <c r="D1716" i="1"/>
  <c r="F1716" i="1" s="1"/>
  <c r="D2065" i="1"/>
  <c r="F2065" i="1" s="1"/>
  <c r="D1597" i="1"/>
  <c r="F1597" i="1" s="1"/>
  <c r="D1618" i="1"/>
  <c r="F1618" i="1" s="1"/>
  <c r="D1983" i="1"/>
  <c r="F1983" i="1" s="1"/>
  <c r="D1635" i="1"/>
  <c r="F1635" i="1" s="1"/>
  <c r="D1978" i="1"/>
  <c r="F1978" i="1" s="1"/>
  <c r="D1548" i="1"/>
  <c r="F1548" i="1" s="1"/>
  <c r="D2086" i="1"/>
  <c r="F2086" i="1" s="1"/>
  <c r="D1659" i="1"/>
  <c r="F1659" i="1" s="1"/>
  <c r="D1835" i="1"/>
  <c r="F1835" i="1" s="1"/>
  <c r="D1870" i="1"/>
  <c r="F1870" i="1" s="1"/>
  <c r="D1949" i="1"/>
  <c r="F1949" i="1" s="1"/>
  <c r="D1695" i="1"/>
  <c r="F1695" i="1" s="1"/>
  <c r="D1683" i="1"/>
  <c r="F1683" i="1" s="1"/>
  <c r="D1601" i="1"/>
  <c r="F1601" i="1" s="1"/>
  <c r="D1920" i="1"/>
  <c r="F1920" i="1" s="1"/>
  <c r="D1862" i="1"/>
  <c r="F1862" i="1" s="1"/>
  <c r="D2150" i="1"/>
  <c r="F2150" i="1" s="1"/>
  <c r="D1569" i="1"/>
  <c r="F1569" i="1" s="1"/>
  <c r="D1651" i="1"/>
  <c r="F1651" i="1" s="1"/>
  <c r="D2165" i="1"/>
  <c r="F2165" i="1" s="1"/>
  <c r="D1971" i="1"/>
  <c r="F1971" i="1" s="1"/>
  <c r="D1623" i="1"/>
  <c r="F1623" i="1" s="1"/>
  <c r="D1914" i="1"/>
  <c r="F1914" i="1" s="1"/>
  <c r="D1886" i="1"/>
  <c r="F1886" i="1" s="1"/>
  <c r="D1954" i="1"/>
  <c r="F1954" i="1" s="1"/>
  <c r="D1890" i="1"/>
  <c r="F1890" i="1" s="1"/>
  <c r="D2156" i="1"/>
  <c r="F2156" i="1" s="1"/>
  <c r="D2140" i="1"/>
  <c r="F2140" i="1" s="1"/>
  <c r="D1902" i="1"/>
  <c r="F1902" i="1" s="1"/>
  <c r="D2226" i="1"/>
  <c r="F2226" i="1" s="1"/>
  <c r="D1907" i="1"/>
  <c r="F1907" i="1" s="1"/>
  <c r="D1544" i="1"/>
  <c r="F1544" i="1" s="1"/>
  <c r="D2141" i="1"/>
  <c r="F2141" i="1" s="1"/>
  <c r="D1660" i="1"/>
  <c r="F1660" i="1" s="1"/>
  <c r="D2189" i="1"/>
  <c r="F2189" i="1" s="1"/>
  <c r="D2148" i="1"/>
  <c r="F2148" i="1" s="1"/>
  <c r="D1736" i="1"/>
  <c r="F1736" i="1" s="1"/>
  <c r="D1972" i="1"/>
  <c r="F1972" i="1" s="1"/>
  <c r="D2201" i="1"/>
  <c r="F2201" i="1" s="1"/>
  <c r="D1587" i="1"/>
  <c r="F1587" i="1" s="1"/>
  <c r="D1652" i="1"/>
  <c r="F1652" i="1" s="1"/>
  <c r="D2083" i="1"/>
  <c r="F2083" i="1" s="1"/>
  <c r="D2241" i="1"/>
  <c r="F2241" i="1" s="1"/>
  <c r="D1761" i="1"/>
  <c r="F1761" i="1" s="1"/>
  <c r="D2188" i="1"/>
  <c r="F2188" i="1" s="1"/>
  <c r="D1882" i="1"/>
  <c r="F1882" i="1" s="1"/>
  <c r="D1759" i="1"/>
  <c r="F1759" i="1" s="1"/>
  <c r="D2064" i="1"/>
  <c r="F2064" i="1" s="1"/>
  <c r="D2113" i="1"/>
  <c r="F2113" i="1" s="1"/>
  <c r="D1579" i="1"/>
  <c r="F1579" i="1" s="1"/>
  <c r="D1926" i="1"/>
  <c r="F1926" i="1" s="1"/>
  <c r="D1753" i="1"/>
  <c r="F1753" i="1" s="1"/>
  <c r="D1804" i="1"/>
  <c r="F1804" i="1" s="1"/>
  <c r="D1923" i="1"/>
  <c r="F1923" i="1" s="1"/>
  <c r="D2041" i="1"/>
  <c r="F2041" i="1" s="1"/>
  <c r="D1576" i="1"/>
  <c r="F1576" i="1" s="1"/>
  <c r="D1842" i="1"/>
  <c r="F1842" i="1" s="1"/>
  <c r="D2158" i="1"/>
  <c r="F2158" i="1" s="1"/>
  <c r="D1741" i="1"/>
  <c r="F1741" i="1" s="1"/>
  <c r="D1738" i="1"/>
  <c r="F1738" i="1" s="1"/>
  <c r="D1717" i="1"/>
  <c r="F1717" i="1" s="1"/>
  <c r="D2066" i="1"/>
  <c r="F2066" i="1" s="1"/>
  <c r="D2237" i="1"/>
  <c r="F2237" i="1" s="1"/>
  <c r="D1646" i="1"/>
  <c r="F1646" i="1" s="1"/>
  <c r="D2120" i="1"/>
  <c r="F2120" i="1" s="1"/>
  <c r="D2125" i="1"/>
  <c r="F2125" i="1" s="1"/>
  <c r="D1748" i="1"/>
  <c r="F1748" i="1" s="1"/>
  <c r="D1628" i="1"/>
  <c r="F1628" i="1" s="1"/>
  <c r="D1553" i="1"/>
  <c r="F1553" i="1" s="1"/>
  <c r="D1915" i="1"/>
  <c r="F1915" i="1" s="1"/>
  <c r="D2230" i="1"/>
  <c r="F2230" i="1" s="1"/>
  <c r="D1887" i="1"/>
  <c r="F1887" i="1" s="1"/>
  <c r="D1603" i="1"/>
  <c r="F1603" i="1" s="1"/>
  <c r="D2057" i="1"/>
  <c r="F2057" i="1" s="1"/>
  <c r="D1640" i="1"/>
  <c r="F1640" i="1" s="1"/>
  <c r="D2130" i="1"/>
  <c r="F2130" i="1" s="1"/>
  <c r="D1784" i="1"/>
  <c r="F1784" i="1" s="1"/>
  <c r="D1853" i="1"/>
  <c r="F1853" i="1" s="1"/>
  <c r="D1756" i="1"/>
  <c r="F1756" i="1" s="1"/>
  <c r="D1840" i="1"/>
  <c r="F1840" i="1" s="1"/>
  <c r="D2107" i="1"/>
  <c r="F2107" i="1" s="1"/>
  <c r="D1815" i="1"/>
  <c r="F1815" i="1" s="1"/>
  <c r="D1993" i="1"/>
  <c r="F1993" i="1" s="1"/>
  <c r="D2033" i="1"/>
  <c r="F2033" i="1" s="1"/>
  <c r="D2181" i="1"/>
  <c r="F2181" i="1" s="1"/>
  <c r="D1718" i="1"/>
  <c r="F1718" i="1" s="1"/>
  <c r="D1577" i="1"/>
  <c r="F1577" i="1" s="1"/>
  <c r="D1812" i="1"/>
  <c r="F1812" i="1" s="1"/>
  <c r="D2182" i="1"/>
  <c r="F2182" i="1" s="1"/>
  <c r="D2191" i="1"/>
  <c r="F2191" i="1" s="1"/>
  <c r="D1676" i="1"/>
  <c r="F1676" i="1" s="1"/>
  <c r="D1942" i="1"/>
  <c r="F1942" i="1" s="1"/>
  <c r="D2143" i="1"/>
  <c r="F2143" i="1" s="1"/>
  <c r="D1595" i="1"/>
  <c r="F1595" i="1" s="1"/>
  <c r="D1794" i="1"/>
  <c r="F1794" i="1" s="1"/>
  <c r="D1916" i="1"/>
  <c r="F1916" i="1" s="1"/>
  <c r="D1680" i="1"/>
  <c r="F1680" i="1" s="1"/>
  <c r="D2154" i="1"/>
  <c r="F2154" i="1" s="1"/>
  <c r="D2055" i="1"/>
  <c r="F2055" i="1" s="1"/>
  <c r="D1839" i="1"/>
  <c r="F1839" i="1" s="1"/>
  <c r="D1912" i="1"/>
  <c r="F1912" i="1" s="1"/>
  <c r="D1788" i="1"/>
  <c r="F1788" i="1" s="1"/>
  <c r="D2026" i="1"/>
  <c r="F2026" i="1" s="1"/>
  <c r="D2035" i="1"/>
  <c r="F2035" i="1" s="1"/>
  <c r="D1973" i="1"/>
  <c r="F1973" i="1" s="1"/>
  <c r="D1648" i="1"/>
  <c r="F1648" i="1" s="1"/>
  <c r="D1561" i="1"/>
  <c r="F1561" i="1" s="1"/>
  <c r="D1875" i="1"/>
  <c r="F1875" i="1" s="1"/>
  <c r="D1866" i="1"/>
  <c r="F1866" i="1" s="1"/>
  <c r="D1729" i="1"/>
  <c r="F1729" i="1" s="1"/>
  <c r="D1670" i="1"/>
  <c r="F1670" i="1" s="1"/>
  <c r="D1614" i="1"/>
  <c r="F1614" i="1" s="1"/>
  <c r="D2040" i="1"/>
  <c r="F2040" i="1" s="1"/>
  <c r="D1758" i="1"/>
  <c r="F1758" i="1" s="1"/>
  <c r="D1822" i="1"/>
  <c r="F1822" i="1" s="1"/>
  <c r="D2193" i="1"/>
  <c r="F2193" i="1" s="1"/>
  <c r="D1746" i="1"/>
  <c r="F1746" i="1" s="1"/>
  <c r="D1720" i="1"/>
  <c r="F1720" i="1" s="1"/>
  <c r="D1674" i="1"/>
  <c r="F1674" i="1" s="1"/>
  <c r="D1686" i="1"/>
  <c r="F1686" i="1" s="1"/>
  <c r="D2044" i="1"/>
  <c r="F2044" i="1" s="1"/>
  <c r="D1816" i="1"/>
  <c r="F1816" i="1" s="1"/>
  <c r="D2243" i="1"/>
  <c r="F2243" i="1" s="1"/>
  <c r="D2146" i="1"/>
  <c r="F2146" i="1" s="1"/>
  <c r="D1800" i="1"/>
  <c r="F1800" i="1" s="1"/>
  <c r="D1967" i="1"/>
  <c r="F1967" i="1" s="1"/>
  <c r="D2031" i="1"/>
  <c r="F2031" i="1" s="1"/>
  <c r="D1554" i="1"/>
  <c r="F1554" i="1" s="1"/>
  <c r="D1841" i="1"/>
  <c r="F1841" i="1" s="1"/>
  <c r="D2127" i="1"/>
  <c r="F2127" i="1" s="1"/>
  <c r="D1671" i="1"/>
  <c r="F1671" i="1" s="1"/>
  <c r="D2094" i="1"/>
  <c r="F2094" i="1" s="1"/>
  <c r="D1867" i="1"/>
  <c r="F1867" i="1" s="1"/>
  <c r="D2217" i="1"/>
  <c r="F2217" i="1" s="1"/>
  <c r="D1673" i="1"/>
  <c r="F1673" i="1" s="1"/>
  <c r="D1988" i="1"/>
  <c r="F1988" i="1" s="1"/>
  <c r="D2132" i="1"/>
  <c r="F2132" i="1" s="1"/>
  <c r="D1566" i="1"/>
  <c r="F1566" i="1" s="1"/>
  <c r="D1810" i="1"/>
  <c r="F1810" i="1" s="1"/>
  <c r="D2050" i="1"/>
  <c r="F2050" i="1" s="1"/>
  <c r="D1589" i="1"/>
  <c r="F1589" i="1" s="1"/>
  <c r="D1997" i="1"/>
  <c r="F1997" i="1" s="1"/>
  <c r="D1688" i="1"/>
  <c r="F1688" i="1" s="1"/>
  <c r="D1586" i="1"/>
  <c r="F1586" i="1" s="1"/>
  <c r="D1740" i="1"/>
  <c r="F1740" i="1" s="1"/>
  <c r="D2077" i="1"/>
  <c r="F2077" i="1" s="1"/>
  <c r="D2209" i="1"/>
  <c r="F2209" i="1" s="1"/>
  <c r="D1998" i="1"/>
  <c r="F1998" i="1" s="1"/>
  <c r="D1937" i="1"/>
  <c r="F1937" i="1" s="1"/>
  <c r="D1823" i="1"/>
  <c r="F1823" i="1" s="1"/>
  <c r="D1546" i="1"/>
  <c r="F1546" i="1" s="1"/>
  <c r="D1928" i="1"/>
  <c r="F1928" i="1" s="1"/>
  <c r="D1743" i="1"/>
  <c r="F1743" i="1" s="1"/>
  <c r="D1564" i="1"/>
  <c r="F1564" i="1" s="1"/>
  <c r="D1900" i="1"/>
  <c r="F1900" i="1" s="1"/>
  <c r="D2206" i="1"/>
  <c r="F2206" i="1" s="1"/>
  <c r="D1903" i="1"/>
  <c r="F1903" i="1" s="1"/>
  <c r="D2208" i="1"/>
  <c r="F2208" i="1" s="1"/>
  <c r="D2046" i="1"/>
  <c r="F2046" i="1" s="1"/>
  <c r="D1918" i="1"/>
  <c r="F1918" i="1" s="1"/>
  <c r="D1555" i="1"/>
  <c r="F1555" i="1" s="1"/>
  <c r="D1844" i="1"/>
  <c r="F1844" i="1" s="1"/>
  <c r="D2098" i="1"/>
  <c r="F2098" i="1" s="1"/>
  <c r="D1991" i="1"/>
  <c r="F1991" i="1" s="1"/>
  <c r="D2228" i="1"/>
  <c r="F2228" i="1" s="1"/>
  <c r="D1780" i="1"/>
  <c r="F1780" i="1" s="1"/>
  <c r="D2056" i="1"/>
  <c r="F2056" i="1" s="1"/>
  <c r="D1950" i="1"/>
  <c r="F1950" i="1" s="1"/>
  <c r="D1779" i="1"/>
  <c r="F1779" i="1" s="1"/>
  <c r="D1634" i="1"/>
  <c r="F1634" i="1" s="1"/>
  <c r="D1657" i="1"/>
  <c r="F1657" i="1" s="1"/>
  <c r="D1966" i="1"/>
  <c r="F1966" i="1" s="1"/>
  <c r="D1855" i="1"/>
  <c r="F1855" i="1" s="1"/>
  <c r="D1977" i="1"/>
  <c r="F1977" i="1" s="1"/>
  <c r="D1685" i="1"/>
  <c r="F1685" i="1" s="1"/>
  <c r="D1692" i="1"/>
  <c r="F1692" i="1" s="1"/>
  <c r="D2145" i="1"/>
  <c r="F2145" i="1" s="1"/>
  <c r="D1802" i="1"/>
  <c r="F1802" i="1" s="1"/>
  <c r="D1584" i="1"/>
  <c r="F1584" i="1" s="1"/>
  <c r="D1854" i="1"/>
  <c r="F1854" i="1" s="1"/>
  <c r="D2045" i="1"/>
  <c r="F2045" i="1" s="1"/>
  <c r="D1911" i="1"/>
  <c r="F1911" i="1" s="1"/>
  <c r="D1796" i="1"/>
  <c r="F1796" i="1" s="1"/>
  <c r="D2222" i="1"/>
  <c r="F2222" i="1" s="1"/>
  <c r="D2196" i="1"/>
  <c r="F2196" i="1" s="1"/>
  <c r="D1852" i="1"/>
  <c r="F1852" i="1" s="1"/>
  <c r="D1981" i="1"/>
  <c r="F1981" i="1" s="1"/>
  <c r="D1827" i="1"/>
  <c r="F1827" i="1" s="1"/>
  <c r="D1825" i="1"/>
  <c r="F1825" i="1" s="1"/>
  <c r="D2131" i="1"/>
  <c r="F2131" i="1" s="1"/>
  <c r="D1938" i="1"/>
  <c r="F1938" i="1" s="1"/>
  <c r="D2102" i="1"/>
  <c r="F2102" i="1" s="1"/>
  <c r="D2114" i="1"/>
  <c r="F2114" i="1" s="1"/>
  <c r="D2218" i="1"/>
  <c r="F2218" i="1" s="1"/>
  <c r="D1543" i="1"/>
  <c r="F1543" i="1" s="1"/>
  <c r="D2219" i="1"/>
  <c r="F2219" i="1" s="1"/>
  <c r="D2198" i="1"/>
  <c r="F2198" i="1" s="1"/>
  <c r="D1626" i="1"/>
  <c r="F1626" i="1" s="1"/>
  <c r="D1662" i="1"/>
  <c r="F1662" i="1" s="1"/>
  <c r="D1934" i="1"/>
  <c r="F1934" i="1" s="1"/>
  <c r="D2025" i="1"/>
  <c r="F2025" i="1" s="1"/>
  <c r="D1863" i="1"/>
  <c r="F1863" i="1" s="1"/>
  <c r="D2075" i="1"/>
  <c r="F2075" i="1" s="1"/>
  <c r="D1999" i="1"/>
  <c r="F1999" i="1" s="1"/>
  <c r="D2224" i="1"/>
  <c r="F2224" i="1" s="1"/>
  <c r="D1994" i="1"/>
  <c r="F1994" i="1" s="1"/>
  <c r="D1644" i="1"/>
  <c r="F1644" i="1" s="1"/>
  <c r="D1891" i="1"/>
  <c r="F1891" i="1" s="1"/>
  <c r="D2053" i="1"/>
  <c r="F2053" i="1" s="1"/>
  <c r="D1690" i="1"/>
  <c r="F1690" i="1" s="1"/>
  <c r="D1809" i="1"/>
  <c r="F1809" i="1" s="1"/>
  <c r="D1874" i="1"/>
  <c r="F1874" i="1" s="1"/>
  <c r="D2163" i="1"/>
  <c r="F2163" i="1" s="1"/>
  <c r="D1642" i="1"/>
  <c r="F1642" i="1" s="1"/>
  <c r="D1664" i="1"/>
  <c r="F1664" i="1" s="1"/>
  <c r="D2106" i="1"/>
  <c r="F2106" i="1" s="1"/>
  <c r="D1565" i="1"/>
  <c r="F1565" i="1" s="1"/>
  <c r="D1556" i="1"/>
  <c r="F1556" i="1" s="1"/>
  <c r="D1708" i="1"/>
  <c r="F1708" i="1" s="1"/>
  <c r="D1562" i="1"/>
  <c r="F1562" i="1" s="1"/>
  <c r="D1819" i="1"/>
  <c r="F1819" i="1" s="1"/>
  <c r="D1829" i="1"/>
  <c r="F1829" i="1" s="1"/>
  <c r="D2092" i="1"/>
  <c r="F2092" i="1" s="1"/>
  <c r="D2155" i="1"/>
  <c r="F2155" i="1" s="1"/>
  <c r="D2221" i="1"/>
  <c r="F2221" i="1" s="1"/>
  <c r="D1629" i="1"/>
  <c r="F1629" i="1" s="1"/>
  <c r="D1935" i="1"/>
  <c r="F1935" i="1" s="1"/>
  <c r="D2211" i="1"/>
  <c r="F2211" i="1" s="1"/>
  <c r="D1616" i="1"/>
  <c r="F1616" i="1" s="1"/>
  <c r="D2203" i="1"/>
  <c r="F2203" i="1" s="1"/>
  <c r="D1947" i="1"/>
  <c r="F1947" i="1" s="1"/>
  <c r="D1990" i="1"/>
  <c r="F1990" i="1" s="1"/>
  <c r="D1876" i="1"/>
  <c r="F1876" i="1" s="1"/>
  <c r="D1824" i="1"/>
  <c r="F1824" i="1" s="1"/>
  <c r="D2172" i="1"/>
  <c r="F2172" i="1" s="1"/>
  <c r="D2109" i="1"/>
  <c r="F2109" i="1" s="1"/>
  <c r="D2096" i="1"/>
  <c r="F2096" i="1" s="1"/>
  <c r="D1880" i="1"/>
  <c r="F1880" i="1" s="1"/>
  <c r="D1630" i="1"/>
  <c r="F1630" i="1" s="1"/>
  <c r="D1591" i="1"/>
  <c r="F1591" i="1" s="1"/>
  <c r="D2063" i="1"/>
  <c r="F2063" i="1" s="1"/>
  <c r="D2084" i="1"/>
  <c r="F2084" i="1" s="1"/>
  <c r="D1930" i="1"/>
  <c r="F1930" i="1" s="1"/>
  <c r="D2177" i="1"/>
  <c r="F2177" i="1" s="1"/>
  <c r="D1897" i="1"/>
  <c r="F1897" i="1" s="1"/>
  <c r="D2089" i="1"/>
  <c r="F2089" i="1" s="1"/>
  <c r="D2067" i="1"/>
  <c r="F2067" i="1" s="1"/>
  <c r="D2052" i="1"/>
  <c r="F2052" i="1" s="1"/>
  <c r="D1869" i="1"/>
  <c r="F1869" i="1" s="1"/>
  <c r="D2028" i="1"/>
  <c r="F2028" i="1" s="1"/>
  <c r="D1803" i="1"/>
  <c r="F1803" i="1" s="1"/>
  <c r="D1945" i="1"/>
  <c r="F1945" i="1" s="1"/>
  <c r="D1951" i="1"/>
  <c r="F1951" i="1" s="1"/>
  <c r="D1668" i="1"/>
  <c r="F1668" i="1" s="1"/>
  <c r="D1604" i="1"/>
  <c r="F1604" i="1" s="1"/>
  <c r="D2168" i="1"/>
  <c r="F2168" i="1" s="1"/>
  <c r="D2160" i="1"/>
  <c r="F2160" i="1" s="1"/>
  <c r="D1612" i="1"/>
  <c r="F1612" i="1" s="1"/>
  <c r="D1885" i="1"/>
  <c r="F1885" i="1" s="1"/>
  <c r="D2073" i="1"/>
  <c r="F2073" i="1" s="1"/>
  <c r="D1833" i="1"/>
  <c r="F1833" i="1" s="1"/>
  <c r="D1956" i="1"/>
  <c r="F1956" i="1" s="1"/>
  <c r="D1742" i="1"/>
  <c r="F1742" i="1" s="1"/>
  <c r="D2126" i="1"/>
  <c r="F2126" i="1" s="1"/>
  <c r="D2043" i="1"/>
  <c r="F2043" i="1" s="1"/>
  <c r="D2138" i="1"/>
  <c r="F2138" i="1" s="1"/>
  <c r="D1727" i="1"/>
  <c r="F1727" i="1" s="1"/>
  <c r="D2128" i="1"/>
  <c r="F2128" i="1" s="1"/>
  <c r="D1933" i="1"/>
  <c r="F1933" i="1" s="1"/>
  <c r="D1545" i="1"/>
  <c r="F1545" i="1" s="1"/>
  <c r="D2213" i="1"/>
  <c r="F2213" i="1" s="1"/>
  <c r="D1795" i="1"/>
  <c r="F1795" i="1" s="1"/>
  <c r="D1982" i="1"/>
  <c r="F1982" i="1" s="1"/>
  <c r="D1893" i="1"/>
  <c r="F1893" i="1" s="1"/>
  <c r="D1924" i="1"/>
  <c r="F1924" i="1" s="1"/>
  <c r="D1701" i="1"/>
  <c r="F1701" i="1" s="1"/>
  <c r="D1731" i="1"/>
  <c r="F1731" i="1" s="1"/>
  <c r="D2185" i="1"/>
  <c r="F2185" i="1" s="1"/>
  <c r="D1793" i="1"/>
  <c r="F1793" i="1" s="1"/>
  <c r="D1948" i="1"/>
  <c r="F1948" i="1" s="1"/>
  <c r="D2003" i="1"/>
  <c r="F2003" i="1" s="1"/>
  <c r="D1647" i="1"/>
  <c r="F1647" i="1" s="1"/>
  <c r="D2078" i="1"/>
  <c r="F2078" i="1" s="1"/>
  <c r="D2093" i="1"/>
  <c r="F2093" i="1" s="1"/>
  <c r="D1834" i="1"/>
  <c r="F1834" i="1" s="1"/>
  <c r="D1691" i="1"/>
  <c r="F1691" i="1" s="1"/>
  <c r="D1600" i="1"/>
  <c r="F1600" i="1" s="1"/>
  <c r="D1849" i="1"/>
  <c r="F1849" i="1" s="1"/>
  <c r="D2023" i="1"/>
  <c r="F2023" i="1" s="1"/>
  <c r="D1578" i="1"/>
  <c r="F1578" i="1" s="1"/>
  <c r="D1707" i="1"/>
  <c r="F1707" i="1" s="1"/>
  <c r="D2236" i="1"/>
  <c r="F2236" i="1" s="1"/>
  <c r="D1540" i="1"/>
  <c r="F1540" i="1" s="1"/>
  <c r="D1996" i="1"/>
  <c r="F1996" i="1" s="1"/>
  <c r="D1710" i="1"/>
  <c r="F1710" i="1" s="1"/>
  <c r="D2108" i="1"/>
  <c r="F2108" i="1" s="1"/>
  <c r="D2110" i="1"/>
  <c r="F2110" i="1" s="1"/>
  <c r="D1831" i="1"/>
  <c r="F1831" i="1" s="1"/>
  <c r="D2087" i="1"/>
  <c r="F2087" i="1" s="1"/>
  <c r="D1714" i="1"/>
  <c r="F1714" i="1" s="1"/>
  <c r="D1805" i="1"/>
  <c r="F1805" i="1" s="1"/>
  <c r="D1747" i="1"/>
  <c r="F1747" i="1" s="1"/>
  <c r="D2144" i="1"/>
  <c r="F2144" i="1" s="1"/>
  <c r="D1987" i="1"/>
  <c r="F1987" i="1" s="1"/>
  <c r="D1783" i="1"/>
  <c r="F1783" i="1" s="1"/>
  <c r="D2039" i="1"/>
  <c r="F2039" i="1" s="1"/>
  <c r="D1813" i="1"/>
  <c r="F1813" i="1" s="1"/>
  <c r="D1906" i="1"/>
  <c r="F1906" i="1" s="1"/>
  <c r="D2200" i="1"/>
  <c r="F2200" i="1" s="1"/>
  <c r="D1925" i="1"/>
  <c r="F1925" i="1" s="1"/>
  <c r="D2176" i="1"/>
  <c r="F2176" i="1" s="1"/>
  <c r="D2122" i="1"/>
  <c r="F2122" i="1" s="1"/>
  <c r="D2079" i="1"/>
  <c r="F2079" i="1" s="1"/>
  <c r="D2207" i="1"/>
  <c r="F2207" i="1" s="1"/>
  <c r="D2069" i="1"/>
  <c r="F2069" i="1" s="1"/>
  <c r="D2001" i="1"/>
  <c r="F2001" i="1" s="1"/>
  <c r="D2024" i="1"/>
  <c r="F2024" i="1" s="1"/>
  <c r="D1858" i="1"/>
  <c r="F1858" i="1" s="1"/>
  <c r="D1868" i="1"/>
  <c r="F1868" i="1" s="1"/>
  <c r="D1846" i="1"/>
  <c r="F1846" i="1" s="1"/>
  <c r="D2142" i="1"/>
  <c r="F2142" i="1" s="1"/>
  <c r="D1917" i="1"/>
  <c r="F1917" i="1" s="1"/>
  <c r="D2197" i="1"/>
  <c r="F2197" i="1" s="1"/>
  <c r="D2175" i="1"/>
  <c r="F2175" i="1" s="1"/>
  <c r="D2153" i="1"/>
  <c r="F2153" i="1" s="1"/>
  <c r="D1985" i="1"/>
  <c r="F1985" i="1" s="1"/>
  <c r="D2058" i="1"/>
  <c r="F2058" i="1" s="1"/>
  <c r="D2170" i="1"/>
  <c r="F2170" i="1" s="1"/>
  <c r="D2238" i="1"/>
  <c r="F2238" i="1" s="1"/>
  <c r="D2004" i="1"/>
  <c r="F2004" i="1" s="1"/>
  <c r="D1838" i="1"/>
  <c r="F1838" i="1" s="1"/>
  <c r="D2080" i="1"/>
  <c r="F2080" i="1" s="1"/>
  <c r="D2223" i="1"/>
  <c r="F2223" i="1" s="1"/>
  <c r="D2071" i="1"/>
  <c r="F2071" i="1" s="1"/>
  <c r="D1899" i="1"/>
  <c r="F1899" i="1" s="1"/>
  <c r="D2059" i="1"/>
  <c r="F2059" i="1" s="1"/>
  <c r="D2240" i="1"/>
  <c r="F2240" i="1" s="1"/>
  <c r="D2139" i="1"/>
  <c r="F2139" i="1" s="1"/>
  <c r="D1921" i="1"/>
  <c r="F1921" i="1" s="1"/>
  <c r="D1681" i="1"/>
  <c r="F1681" i="1" s="1"/>
  <c r="D1624" i="1"/>
  <c r="F1624" i="1" s="1"/>
  <c r="D2161" i="1"/>
  <c r="F2161" i="1" s="1"/>
  <c r="D1864" i="1"/>
  <c r="F1864" i="1" s="1"/>
  <c r="D2104" i="1"/>
  <c r="F2104" i="1" s="1"/>
  <c r="AX1596" i="1"/>
  <c r="AZ1596" i="1" s="1"/>
  <c r="S1596" i="1"/>
  <c r="AI1596" i="1"/>
  <c r="L1596" i="1"/>
  <c r="AG1596" i="1"/>
  <c r="N1596" i="1"/>
  <c r="AP1596" i="1"/>
  <c r="AD1596" i="1"/>
  <c r="Z1596" i="1"/>
  <c r="J1596" i="1"/>
  <c r="T1596" i="1"/>
  <c r="W1596" i="1"/>
  <c r="Q1596" i="1"/>
  <c r="U1596" i="1"/>
  <c r="I1596" i="1"/>
  <c r="AO1596" i="1"/>
  <c r="AF1596" i="1"/>
  <c r="AA1596" i="1"/>
  <c r="V1596" i="1"/>
  <c r="AC1596" i="1"/>
  <c r="P1596" i="1"/>
  <c r="Y1596" i="1"/>
  <c r="R1596" i="1"/>
  <c r="O1596" i="1"/>
  <c r="AE1596" i="1"/>
  <c r="AU1596" i="1"/>
  <c r="AB1596" i="1"/>
  <c r="H1596" i="1"/>
  <c r="AJ1596" i="1"/>
  <c r="X1596" i="1"/>
  <c r="M1596" i="1"/>
  <c r="AT1596" i="1"/>
  <c r="AH1596" i="1"/>
  <c r="AM1596" i="1"/>
  <c r="AL1596" i="1"/>
  <c r="AK1596" i="1"/>
  <c r="AN1596" i="1"/>
  <c r="K1596" i="1"/>
  <c r="AQ1596" i="1"/>
  <c r="AR1596" i="1"/>
  <c r="AS1596" i="1"/>
  <c r="AV1596" i="1"/>
  <c r="AX1669" i="1"/>
  <c r="AZ1669" i="1" s="1"/>
  <c r="T1669" i="1"/>
  <c r="AJ1669" i="1"/>
  <c r="J1669" i="1"/>
  <c r="AE1669" i="1"/>
  <c r="K1669" i="1"/>
  <c r="AG1669" i="1"/>
  <c r="AC1669" i="1"/>
  <c r="AD1669" i="1"/>
  <c r="AH1669" i="1"/>
  <c r="N1669" i="1"/>
  <c r="X1669" i="1"/>
  <c r="AK1669" i="1"/>
  <c r="AL1669" i="1"/>
  <c r="AM1669" i="1"/>
  <c r="AS1669" i="1"/>
  <c r="AB1669" i="1"/>
  <c r="U1669" i="1"/>
  <c r="V1669" i="1"/>
  <c r="I1669" i="1"/>
  <c r="AT1669" i="1"/>
  <c r="P1669" i="1"/>
  <c r="AF1669" i="1"/>
  <c r="AV1669" i="1"/>
  <c r="Z1669" i="1"/>
  <c r="AU1669" i="1"/>
  <c r="AA1669" i="1"/>
  <c r="R1669" i="1"/>
  <c r="S1669" i="1"/>
  <c r="W1669" i="1"/>
  <c r="AI1669" i="1"/>
  <c r="H1669" i="1"/>
  <c r="AN1669" i="1"/>
  <c r="O1669" i="1"/>
  <c r="Q1669" i="1"/>
  <c r="AO1669" i="1"/>
  <c r="Y1669" i="1"/>
  <c r="L1669" i="1"/>
  <c r="AR1669" i="1"/>
  <c r="AP1669" i="1"/>
  <c r="AQ1669" i="1"/>
  <c r="M1669" i="1"/>
  <c r="S1919" i="1"/>
  <c r="AI1919" i="1"/>
  <c r="L1919" i="1"/>
  <c r="AG1919" i="1"/>
  <c r="M1919" i="1"/>
  <c r="AH1919" i="1"/>
  <c r="T1919" i="1"/>
  <c r="AT1919" i="1"/>
  <c r="AP1919" i="1"/>
  <c r="P1919" i="1"/>
  <c r="W1919" i="1"/>
  <c r="Q1919" i="1"/>
  <c r="R1919" i="1"/>
  <c r="AD1919" i="1"/>
  <c r="N1919" i="1"/>
  <c r="O1919" i="1"/>
  <c r="AE1919" i="1"/>
  <c r="AU1919" i="1"/>
  <c r="AB1919" i="1"/>
  <c r="H1919" i="1"/>
  <c r="AC1919" i="1"/>
  <c r="I1919" i="1"/>
  <c r="Y1919" i="1"/>
  <c r="AF1919" i="1"/>
  <c r="Z1919" i="1"/>
  <c r="AM1919" i="1"/>
  <c r="AL1919" i="1"/>
  <c r="AN1919" i="1"/>
  <c r="J1919" i="1"/>
  <c r="AK1919" i="1"/>
  <c r="AQ1919" i="1"/>
  <c r="AS1919" i="1"/>
  <c r="AV1919" i="1"/>
  <c r="AA1919" i="1"/>
  <c r="AJ1919" i="1"/>
  <c r="V1919" i="1"/>
  <c r="AO1919" i="1"/>
  <c r="K1919" i="1"/>
  <c r="AR1919" i="1"/>
  <c r="U1919" i="1"/>
  <c r="X1919" i="1"/>
  <c r="AX1919" i="1"/>
  <c r="O1845" i="1"/>
  <c r="AE1845" i="1"/>
  <c r="AU1845" i="1"/>
  <c r="AB1845" i="1"/>
  <c r="K1845" i="1"/>
  <c r="AA1845" i="1"/>
  <c r="AQ1845" i="1"/>
  <c r="V1845" i="1"/>
  <c r="AR1845" i="1"/>
  <c r="AC1845" i="1"/>
  <c r="P1845" i="1"/>
  <c r="AS1845" i="1"/>
  <c r="M1845" i="1"/>
  <c r="R1845" i="1"/>
  <c r="AV1845" i="1"/>
  <c r="AI1845" i="1"/>
  <c r="AG1845" i="1"/>
  <c r="U1845" i="1"/>
  <c r="X1845" i="1"/>
  <c r="Y1845" i="1"/>
  <c r="AF1845" i="1"/>
  <c r="AM1845" i="1"/>
  <c r="AJ1845" i="1"/>
  <c r="AN1845" i="1"/>
  <c r="L1845" i="1"/>
  <c r="AP1845" i="1"/>
  <c r="Z1845" i="1"/>
  <c r="W1845" i="1"/>
  <c r="Q1845" i="1"/>
  <c r="N1845" i="1"/>
  <c r="I1845" i="1"/>
  <c r="J1845" i="1"/>
  <c r="AO1845" i="1"/>
  <c r="T1845" i="1"/>
  <c r="AL1845" i="1"/>
  <c r="AD1845" i="1"/>
  <c r="AT1845" i="1"/>
  <c r="S1845" i="1"/>
  <c r="H1845" i="1"/>
  <c r="AK1845" i="1"/>
  <c r="AH1845" i="1"/>
  <c r="AX1845" i="1"/>
  <c r="J1940" i="1"/>
  <c r="Z1940" i="1"/>
  <c r="AP1940" i="1"/>
  <c r="X1940" i="1"/>
  <c r="K1940" i="1"/>
  <c r="AA1940" i="1"/>
  <c r="AQ1940" i="1"/>
  <c r="AB1940" i="1"/>
  <c r="AG1940" i="1"/>
  <c r="AK1940" i="1"/>
  <c r="I1940" i="1"/>
  <c r="N1940" i="1"/>
  <c r="AD1940" i="1"/>
  <c r="AT1940" i="1"/>
  <c r="AF1940" i="1"/>
  <c r="O1940" i="1"/>
  <c r="AE1940" i="1"/>
  <c r="AU1940" i="1"/>
  <c r="AJ1940" i="1"/>
  <c r="U1940" i="1"/>
  <c r="Y1940" i="1"/>
  <c r="AH1940" i="1"/>
  <c r="AN1940" i="1"/>
  <c r="AI1940" i="1"/>
  <c r="AR1940" i="1"/>
  <c r="AS1940" i="1"/>
  <c r="V1940" i="1"/>
  <c r="P1940" i="1"/>
  <c r="W1940" i="1"/>
  <c r="T1940" i="1"/>
  <c r="M1940" i="1"/>
  <c r="AV1940" i="1"/>
  <c r="Q1940" i="1"/>
  <c r="AO1940" i="1"/>
  <c r="AL1940" i="1"/>
  <c r="AC1940" i="1"/>
  <c r="H1940" i="1"/>
  <c r="L1940" i="1"/>
  <c r="R1940" i="1"/>
  <c r="S1940" i="1"/>
  <c r="AM1940" i="1"/>
  <c r="AX1940" i="1"/>
  <c r="AX1617" i="1"/>
  <c r="AZ1617" i="1" s="1"/>
  <c r="V1617" i="1"/>
  <c r="AL1617" i="1"/>
  <c r="O1617" i="1"/>
  <c r="AJ1617" i="1"/>
  <c r="P1617" i="1"/>
  <c r="AR1617" i="1"/>
  <c r="AM1617" i="1"/>
  <c r="AF1617" i="1"/>
  <c r="AA1617" i="1"/>
  <c r="AI1617" i="1"/>
  <c r="Z1617" i="1"/>
  <c r="AO1617" i="1"/>
  <c r="AV1617" i="1"/>
  <c r="AS1617" i="1"/>
  <c r="N1617" i="1"/>
  <c r="AD1617" i="1"/>
  <c r="Y1617" i="1"/>
  <c r="AC1617" i="1"/>
  <c r="L1617" i="1"/>
  <c r="M1617" i="1"/>
  <c r="R1617" i="1"/>
  <c r="AH1617" i="1"/>
  <c r="I1617" i="1"/>
  <c r="AE1617" i="1"/>
  <c r="H1617" i="1"/>
  <c r="AK1617" i="1"/>
  <c r="AB1617" i="1"/>
  <c r="U1617" i="1"/>
  <c r="AG1617" i="1"/>
  <c r="X1617" i="1"/>
  <c r="J1617" i="1"/>
  <c r="AP1617" i="1"/>
  <c r="T1617" i="1"/>
  <c r="W1617" i="1"/>
  <c r="K1617" i="1"/>
  <c r="AN1617" i="1"/>
  <c r="AQ1617" i="1"/>
  <c r="AT1617" i="1"/>
  <c r="AU1617" i="1"/>
  <c r="S1617" i="1"/>
  <c r="Q1617" i="1"/>
  <c r="L1789" i="1"/>
  <c r="AB1789" i="1"/>
  <c r="AR1789" i="1"/>
  <c r="U1789" i="1"/>
  <c r="AP1789" i="1"/>
  <c r="AA1789" i="1"/>
  <c r="Y1789" i="1"/>
  <c r="R1789" i="1"/>
  <c r="K1789" i="1"/>
  <c r="AG1789" i="1"/>
  <c r="T1789" i="1"/>
  <c r="AN1789" i="1"/>
  <c r="Z1789" i="1"/>
  <c r="M1789" i="1"/>
  <c r="Q1789" i="1"/>
  <c r="AC1789" i="1"/>
  <c r="W1789" i="1"/>
  <c r="V1789" i="1"/>
  <c r="AV1789" i="1"/>
  <c r="AI1789" i="1"/>
  <c r="H1789" i="1"/>
  <c r="J1789" i="1"/>
  <c r="AH1789" i="1"/>
  <c r="AM1789" i="1"/>
  <c r="P1789" i="1"/>
  <c r="AJ1789" i="1"/>
  <c r="O1789" i="1"/>
  <c r="AU1789" i="1"/>
  <c r="AO1789" i="1"/>
  <c r="I1789" i="1"/>
  <c r="AD1789" i="1"/>
  <c r="N1789" i="1"/>
  <c r="X1789" i="1"/>
  <c r="AE1789" i="1"/>
  <c r="S1789" i="1"/>
  <c r="AL1789" i="1"/>
  <c r="AQ1789" i="1"/>
  <c r="AF1789" i="1"/>
  <c r="AK1789" i="1"/>
  <c r="AS1789" i="1"/>
  <c r="AT1789" i="1"/>
  <c r="AX1789" i="1"/>
  <c r="P1832" i="1"/>
  <c r="AF1832" i="1"/>
  <c r="AV1832" i="1"/>
  <c r="AA1832" i="1"/>
  <c r="N1832" i="1"/>
  <c r="AI1832" i="1"/>
  <c r="AD1832" i="1"/>
  <c r="AE1832" i="1"/>
  <c r="AU1832" i="1"/>
  <c r="Z1832" i="1"/>
  <c r="X1832" i="1"/>
  <c r="AR1832" i="1"/>
  <c r="AG1832" i="1"/>
  <c r="U1832" i="1"/>
  <c r="W1832" i="1"/>
  <c r="AT1832" i="1"/>
  <c r="I1832" i="1"/>
  <c r="AB1832" i="1"/>
  <c r="AL1832" i="1"/>
  <c r="AK1832" i="1"/>
  <c r="AM1832" i="1"/>
  <c r="L1832" i="1"/>
  <c r="Q1832" i="1"/>
  <c r="AP1832" i="1"/>
  <c r="AS1832" i="1"/>
  <c r="AO1832" i="1"/>
  <c r="T1832" i="1"/>
  <c r="AN1832" i="1"/>
  <c r="V1832" i="1"/>
  <c r="M1832" i="1"/>
  <c r="O1832" i="1"/>
  <c r="R1832" i="1"/>
  <c r="Y1832" i="1"/>
  <c r="J1832" i="1"/>
  <c r="H1832" i="1"/>
  <c r="K1832" i="1"/>
  <c r="AC1832" i="1"/>
  <c r="S1832" i="1"/>
  <c r="AJ1832" i="1"/>
  <c r="AQ1832" i="1"/>
  <c r="AH1832" i="1"/>
  <c r="AX1832" i="1"/>
  <c r="AX1734" i="1"/>
  <c r="AZ1734" i="1" s="1"/>
  <c r="H1734" i="1"/>
  <c r="X1734" i="1"/>
  <c r="AN1734" i="1"/>
  <c r="M1734" i="1"/>
  <c r="AC1734" i="1"/>
  <c r="AS1734" i="1"/>
  <c r="AL1734" i="1"/>
  <c r="AA1734" i="1"/>
  <c r="W1734" i="1"/>
  <c r="J1734" i="1"/>
  <c r="AP1734" i="1"/>
  <c r="L1734" i="1"/>
  <c r="Q1734" i="1"/>
  <c r="AT1734" i="1"/>
  <c r="R1734" i="1"/>
  <c r="AF1734" i="1"/>
  <c r="U1734" i="1"/>
  <c r="K1734" i="1"/>
  <c r="Z1734" i="1"/>
  <c r="T1734" i="1"/>
  <c r="AJ1734" i="1"/>
  <c r="I1734" i="1"/>
  <c r="Y1734" i="1"/>
  <c r="AO1734" i="1"/>
  <c r="AD1734" i="1"/>
  <c r="S1734" i="1"/>
  <c r="O1734" i="1"/>
  <c r="AU1734" i="1"/>
  <c r="AH1734" i="1"/>
  <c r="AB1734" i="1"/>
  <c r="AR1734" i="1"/>
  <c r="AG1734" i="1"/>
  <c r="N1734" i="1"/>
  <c r="AI1734" i="1"/>
  <c r="AE1734" i="1"/>
  <c r="P1734" i="1"/>
  <c r="AV1734" i="1"/>
  <c r="AK1734" i="1"/>
  <c r="V1734" i="1"/>
  <c r="AQ1734" i="1"/>
  <c r="AM1734" i="1"/>
  <c r="U1965" i="1"/>
  <c r="AK1965" i="1"/>
  <c r="N1965" i="1"/>
  <c r="AD1965" i="1"/>
  <c r="AT1965" i="1"/>
  <c r="AI1965" i="1"/>
  <c r="X1965" i="1"/>
  <c r="T1965" i="1"/>
  <c r="W1965" i="1"/>
  <c r="O1965" i="1"/>
  <c r="Y1965" i="1"/>
  <c r="R1965" i="1"/>
  <c r="K1965" i="1"/>
  <c r="AF1965" i="1"/>
  <c r="AM1965" i="1"/>
  <c r="Q1965" i="1"/>
  <c r="AG1965" i="1"/>
  <c r="J1965" i="1"/>
  <c r="Z1965" i="1"/>
  <c r="AP1965" i="1"/>
  <c r="AA1965" i="1"/>
  <c r="P1965" i="1"/>
  <c r="AV1965" i="1"/>
  <c r="AE1965" i="1"/>
  <c r="AR1965" i="1"/>
  <c r="I1965" i="1"/>
  <c r="AO1965" i="1"/>
  <c r="AH1965" i="1"/>
  <c r="AQ1965" i="1"/>
  <c r="AJ1965" i="1"/>
  <c r="AU1965" i="1"/>
  <c r="AC1965" i="1"/>
  <c r="S1965" i="1"/>
  <c r="L1965" i="1"/>
  <c r="V1965" i="1"/>
  <c r="M1965" i="1"/>
  <c r="AS1965" i="1"/>
  <c r="H1965" i="1"/>
  <c r="AN1965" i="1"/>
  <c r="AL1965" i="1"/>
  <c r="AB1965" i="1"/>
  <c r="AX1965" i="1"/>
  <c r="R1791" i="1"/>
  <c r="AH1791" i="1"/>
  <c r="H1791" i="1"/>
  <c r="AC1791" i="1"/>
  <c r="I1791" i="1"/>
  <c r="AK1791" i="1"/>
  <c r="AB1791" i="1"/>
  <c r="U1791" i="1"/>
  <c r="AQ1791" i="1"/>
  <c r="AG1791" i="1"/>
  <c r="J1791" i="1"/>
  <c r="AD1791" i="1"/>
  <c r="M1791" i="1"/>
  <c r="AN1791" i="1"/>
  <c r="AE1791" i="1"/>
  <c r="AM1791" i="1"/>
  <c r="AO1791" i="1"/>
  <c r="AA1791" i="1"/>
  <c r="N1791" i="1"/>
  <c r="AL1791" i="1"/>
  <c r="AS1791" i="1"/>
  <c r="AV1791" i="1"/>
  <c r="O1791" i="1"/>
  <c r="AP1791" i="1"/>
  <c r="P1791" i="1"/>
  <c r="L1791" i="1"/>
  <c r="AU1791" i="1"/>
  <c r="Z1791" i="1"/>
  <c r="AT1791" i="1"/>
  <c r="AI1791" i="1"/>
  <c r="W1791" i="1"/>
  <c r="T1791" i="1"/>
  <c r="AF1791" i="1"/>
  <c r="AJ1791" i="1"/>
  <c r="S1791" i="1"/>
  <c r="AR1791" i="1"/>
  <c r="Y1791" i="1"/>
  <c r="V1791" i="1"/>
  <c r="X1791" i="1"/>
  <c r="K1791" i="1"/>
  <c r="Q1791" i="1"/>
  <c r="AX1791" i="1"/>
  <c r="AX1724" i="1"/>
  <c r="AZ1724" i="1" s="1"/>
  <c r="V1724" i="1"/>
  <c r="AL1724" i="1"/>
  <c r="O1724" i="1"/>
  <c r="AE1724" i="1"/>
  <c r="AU1724" i="1"/>
  <c r="AF1724" i="1"/>
  <c r="U1724" i="1"/>
  <c r="I1724" i="1"/>
  <c r="AO1724" i="1"/>
  <c r="AJ1724" i="1"/>
  <c r="Z1724" i="1"/>
  <c r="S1724" i="1"/>
  <c r="H1724" i="1"/>
  <c r="AC1724" i="1"/>
  <c r="L1724" i="1"/>
  <c r="AD1724" i="1"/>
  <c r="W1724" i="1"/>
  <c r="P1724" i="1"/>
  <c r="AK1724" i="1"/>
  <c r="T1724" i="1"/>
  <c r="R1724" i="1"/>
  <c r="AH1724" i="1"/>
  <c r="K1724" i="1"/>
  <c r="AA1724" i="1"/>
  <c r="AQ1724" i="1"/>
  <c r="X1724" i="1"/>
  <c r="M1724" i="1"/>
  <c r="AS1724" i="1"/>
  <c r="AG1724" i="1"/>
  <c r="AB1724" i="1"/>
  <c r="J1724" i="1"/>
  <c r="AP1724" i="1"/>
  <c r="AI1724" i="1"/>
  <c r="AN1724" i="1"/>
  <c r="Q1724" i="1"/>
  <c r="AR1724" i="1"/>
  <c r="N1724" i="1"/>
  <c r="AT1724" i="1"/>
  <c r="AM1724" i="1"/>
  <c r="AV1724" i="1"/>
  <c r="Y1724" i="1"/>
  <c r="S1781" i="1"/>
  <c r="AI1781" i="1"/>
  <c r="H1781" i="1"/>
  <c r="AC1781" i="1"/>
  <c r="N1781" i="1"/>
  <c r="AP1781" i="1"/>
  <c r="AR1781" i="1"/>
  <c r="I1781" i="1"/>
  <c r="J1781" i="1"/>
  <c r="AV1781" i="1"/>
  <c r="W1781" i="1"/>
  <c r="AQ1781" i="1"/>
  <c r="X1781" i="1"/>
  <c r="U1781" i="1"/>
  <c r="Y1781" i="1"/>
  <c r="AO1781" i="1"/>
  <c r="AK1781" i="1"/>
  <c r="V1781" i="1"/>
  <c r="AU1781" i="1"/>
  <c r="AB1781" i="1"/>
  <c r="T1781" i="1"/>
  <c r="AE1781" i="1"/>
  <c r="AN1781" i="1"/>
  <c r="AF1781" i="1"/>
  <c r="O1781" i="1"/>
  <c r="AM1781" i="1"/>
  <c r="R1781" i="1"/>
  <c r="AS1781" i="1"/>
  <c r="P1781" i="1"/>
  <c r="AD1781" i="1"/>
  <c r="AT1781" i="1"/>
  <c r="L1781" i="1"/>
  <c r="AA1781" i="1"/>
  <c r="AH1781" i="1"/>
  <c r="AG1781" i="1"/>
  <c r="Z1781" i="1"/>
  <c r="K1781" i="1"/>
  <c r="M1781" i="1"/>
  <c r="AJ1781" i="1"/>
  <c r="Q1781" i="1"/>
  <c r="AL1781" i="1"/>
  <c r="AX1781" i="1"/>
  <c r="M2061" i="1"/>
  <c r="AC2061" i="1"/>
  <c r="AS2061" i="1"/>
  <c r="AB2061" i="1"/>
  <c r="H2061" i="1"/>
  <c r="AJ2061" i="1"/>
  <c r="X2061" i="1"/>
  <c r="S2061" i="1"/>
  <c r="AI2061" i="1"/>
  <c r="N2061" i="1"/>
  <c r="Q2061" i="1"/>
  <c r="AG2061" i="1"/>
  <c r="L2061" i="1"/>
  <c r="AH2061" i="1"/>
  <c r="O2061" i="1"/>
  <c r="AQ2061" i="1"/>
  <c r="AE2061" i="1"/>
  <c r="AF2061" i="1"/>
  <c r="AV2061" i="1"/>
  <c r="AP2061" i="1"/>
  <c r="Y2061" i="1"/>
  <c r="W2061" i="1"/>
  <c r="AD2061" i="1"/>
  <c r="AT2061" i="1"/>
  <c r="AN2061" i="1"/>
  <c r="I2061" i="1"/>
  <c r="R2061" i="1"/>
  <c r="J2061" i="1"/>
  <c r="T2061" i="1"/>
  <c r="AO2061" i="1"/>
  <c r="V2061" i="1"/>
  <c r="AU2061" i="1"/>
  <c r="AA2061" i="1"/>
  <c r="AM2061" i="1"/>
  <c r="K2061" i="1"/>
  <c r="Z2061" i="1"/>
  <c r="U2061" i="1"/>
  <c r="AK2061" i="1"/>
  <c r="AL2061" i="1"/>
  <c r="AR2061" i="1"/>
  <c r="P2061" i="1"/>
  <c r="AX2061" i="1"/>
  <c r="K2030" i="1"/>
  <c r="AA2030" i="1"/>
  <c r="AQ2030" i="1"/>
  <c r="V2030" i="1"/>
  <c r="AR2030" i="1"/>
  <c r="AH2030" i="1"/>
  <c r="N2030" i="1"/>
  <c r="AP2030" i="1"/>
  <c r="R2030" i="1"/>
  <c r="AK2030" i="1"/>
  <c r="AN2030" i="1"/>
  <c r="O2030" i="1"/>
  <c r="AE2030" i="1"/>
  <c r="AU2030" i="1"/>
  <c r="AB2030" i="1"/>
  <c r="M2030" i="1"/>
  <c r="AO2030" i="1"/>
  <c r="U2030" i="1"/>
  <c r="P2030" i="1"/>
  <c r="AF2030" i="1"/>
  <c r="J2030" i="1"/>
  <c r="S2030" i="1"/>
  <c r="L2030" i="1"/>
  <c r="T2030" i="1"/>
  <c r="AC2030" i="1"/>
  <c r="AT2030" i="1"/>
  <c r="W2030" i="1"/>
  <c r="AG2030" i="1"/>
  <c r="H2030" i="1"/>
  <c r="X2030" i="1"/>
  <c r="Q2030" i="1"/>
  <c r="AV2030" i="1"/>
  <c r="AS2030" i="1"/>
  <c r="AL2030" i="1"/>
  <c r="Y2030" i="1"/>
  <c r="AM2030" i="1"/>
  <c r="AD2030" i="1"/>
  <c r="I2030" i="1"/>
  <c r="AI2030" i="1"/>
  <c r="AJ2030" i="1"/>
  <c r="Z2030" i="1"/>
  <c r="AX2030" i="1"/>
  <c r="N2135" i="1"/>
  <c r="AD2135" i="1"/>
  <c r="AT2135" i="1"/>
  <c r="W2135" i="1"/>
  <c r="AM2135" i="1"/>
  <c r="P2135" i="1"/>
  <c r="AV2135" i="1"/>
  <c r="AG2135" i="1"/>
  <c r="AR2135" i="1"/>
  <c r="AS2135" i="1"/>
  <c r="R2135" i="1"/>
  <c r="AH2135" i="1"/>
  <c r="K2135" i="1"/>
  <c r="AA2135" i="1"/>
  <c r="AQ2135" i="1"/>
  <c r="X2135" i="1"/>
  <c r="I2135" i="1"/>
  <c r="AO2135" i="1"/>
  <c r="T2135" i="1"/>
  <c r="AJ2135" i="1"/>
  <c r="V2135" i="1"/>
  <c r="O2135" i="1"/>
  <c r="AU2135" i="1"/>
  <c r="Q2135" i="1"/>
  <c r="M2135" i="1"/>
  <c r="Z2135" i="1"/>
  <c r="S2135" i="1"/>
  <c r="H2135" i="1"/>
  <c r="Y2135" i="1"/>
  <c r="AC2135" i="1"/>
  <c r="AL2135" i="1"/>
  <c r="AF2135" i="1"/>
  <c r="AK2135" i="1"/>
  <c r="J2135" i="1"/>
  <c r="AI2135" i="1"/>
  <c r="AB2135" i="1"/>
  <c r="AP2135" i="1"/>
  <c r="U2135" i="1"/>
  <c r="L2135" i="1"/>
  <c r="AN2135" i="1"/>
  <c r="AE2135" i="1"/>
  <c r="AX2135" i="1"/>
  <c r="U2210" i="1"/>
  <c r="AK2210" i="1"/>
  <c r="O2210" i="1"/>
  <c r="AJ2210" i="1"/>
  <c r="AB2210" i="1"/>
  <c r="P2210" i="1"/>
  <c r="AL2210" i="1"/>
  <c r="W2210" i="1"/>
  <c r="X2210" i="1"/>
  <c r="AT2210" i="1"/>
  <c r="I2210" i="1"/>
  <c r="Y2210" i="1"/>
  <c r="AO2210" i="1"/>
  <c r="T2210" i="1"/>
  <c r="AP2210" i="1"/>
  <c r="AH2210" i="1"/>
  <c r="V2210" i="1"/>
  <c r="AQ2210" i="1"/>
  <c r="AM2210" i="1"/>
  <c r="H2210" i="1"/>
  <c r="AD2210" i="1"/>
  <c r="M2210" i="1"/>
  <c r="AS2210" i="1"/>
  <c r="AU2210" i="1"/>
  <c r="AA2210" i="1"/>
  <c r="N2210" i="1"/>
  <c r="Q2210" i="1"/>
  <c r="J2210" i="1"/>
  <c r="R2210" i="1"/>
  <c r="AF2210" i="1"/>
  <c r="AI2210" i="1"/>
  <c r="AG2210" i="1"/>
  <c r="K2210" i="1"/>
  <c r="AN2210" i="1"/>
  <c r="AR2210" i="1"/>
  <c r="AE2210" i="1"/>
  <c r="S2210" i="1"/>
  <c r="AV2210" i="1"/>
  <c r="Z2210" i="1"/>
  <c r="L2210" i="1"/>
  <c r="AC2210" i="1"/>
  <c r="AX2210" i="1"/>
  <c r="U1927" i="1"/>
  <c r="AK1927" i="1"/>
  <c r="N1927" i="1"/>
  <c r="S1927" i="1"/>
  <c r="AP1927" i="1"/>
  <c r="AM1927" i="1"/>
  <c r="AF1927" i="1"/>
  <c r="W1927" i="1"/>
  <c r="AN1927" i="1"/>
  <c r="AD1927" i="1"/>
  <c r="Y1927" i="1"/>
  <c r="R1927" i="1"/>
  <c r="AU1927" i="1"/>
  <c r="AL1927" i="1"/>
  <c r="H1927" i="1"/>
  <c r="Q1927" i="1"/>
  <c r="AG1927" i="1"/>
  <c r="J1927" i="1"/>
  <c r="K1927" i="1"/>
  <c r="AJ1927" i="1"/>
  <c r="AB1927" i="1"/>
  <c r="AA1927" i="1"/>
  <c r="AV1927" i="1"/>
  <c r="P1927" i="1"/>
  <c r="X1927" i="1"/>
  <c r="I1927" i="1"/>
  <c r="AO1927" i="1"/>
  <c r="Z1927" i="1"/>
  <c r="L1927" i="1"/>
  <c r="AH1927" i="1"/>
  <c r="AT1927" i="1"/>
  <c r="M1927" i="1"/>
  <c r="AE1927" i="1"/>
  <c r="AR1927" i="1"/>
  <c r="V1927" i="1"/>
  <c r="AC1927" i="1"/>
  <c r="O1927" i="1"/>
  <c r="AI1927" i="1"/>
  <c r="AS1927" i="1"/>
  <c r="T1927" i="1"/>
  <c r="AQ1927" i="1"/>
  <c r="AX1927" i="1"/>
  <c r="U2162" i="1"/>
  <c r="AK2162" i="1"/>
  <c r="N2162" i="1"/>
  <c r="S2162" i="1"/>
  <c r="AP2162" i="1"/>
  <c r="AR2162" i="1"/>
  <c r="AF2162" i="1"/>
  <c r="O2162" i="1"/>
  <c r="AN2162" i="1"/>
  <c r="AD2162" i="1"/>
  <c r="I2162" i="1"/>
  <c r="Y2162" i="1"/>
  <c r="AO2162" i="1"/>
  <c r="R2162" i="1"/>
  <c r="Z2162" i="1"/>
  <c r="AU2162" i="1"/>
  <c r="L2162" i="1"/>
  <c r="AL2162" i="1"/>
  <c r="AB2162" i="1"/>
  <c r="AI2162" i="1"/>
  <c r="H2162" i="1"/>
  <c r="M2162" i="1"/>
  <c r="AS2162" i="1"/>
  <c r="AE2162" i="1"/>
  <c r="T2162" i="1"/>
  <c r="AM2162" i="1"/>
  <c r="Q2162" i="1"/>
  <c r="J2162" i="1"/>
  <c r="AJ2162" i="1"/>
  <c r="AA2162" i="1"/>
  <c r="P2162" i="1"/>
  <c r="V2162" i="1"/>
  <c r="AQ2162" i="1"/>
  <c r="AG2162" i="1"/>
  <c r="AH2162" i="1"/>
  <c r="AT2162" i="1"/>
  <c r="AV2162" i="1"/>
  <c r="W2162" i="1"/>
  <c r="X2162" i="1"/>
  <c r="K2162" i="1"/>
  <c r="AC2162" i="1"/>
  <c r="AX2162" i="1"/>
  <c r="T2215" i="1"/>
  <c r="AJ2215" i="1"/>
  <c r="M2215" i="1"/>
  <c r="AH2215" i="1"/>
  <c r="Z2215" i="1"/>
  <c r="N2215" i="1"/>
  <c r="AI2215" i="1"/>
  <c r="U2215" i="1"/>
  <c r="AQ2215" i="1"/>
  <c r="K2215" i="1"/>
  <c r="H2215" i="1"/>
  <c r="X2215" i="1"/>
  <c r="AN2215" i="1"/>
  <c r="R2215" i="1"/>
  <c r="AM2215" i="1"/>
  <c r="AK2215" i="1"/>
  <c r="S2215" i="1"/>
  <c r="AO2215" i="1"/>
  <c r="AE2215" i="1"/>
  <c r="AG2215" i="1"/>
  <c r="Q2215" i="1"/>
  <c r="L2215" i="1"/>
  <c r="AR2215" i="1"/>
  <c r="AS2215" i="1"/>
  <c r="Y2215" i="1"/>
  <c r="AP2215" i="1"/>
  <c r="P2215" i="1"/>
  <c r="AV2215" i="1"/>
  <c r="O2215" i="1"/>
  <c r="AD2215" i="1"/>
  <c r="V2215" i="1"/>
  <c r="AB2215" i="1"/>
  <c r="AU2215" i="1"/>
  <c r="AL2215" i="1"/>
  <c r="AC2215" i="1"/>
  <c r="AA2215" i="1"/>
  <c r="W2215" i="1"/>
  <c r="J2215" i="1"/>
  <c r="I2215" i="1"/>
  <c r="AF2215" i="1"/>
  <c r="AT2215" i="1"/>
  <c r="AX2215" i="1"/>
  <c r="AX1605" i="1"/>
  <c r="AZ1605" i="1" s="1"/>
  <c r="R1605" i="1"/>
  <c r="AH1605" i="1"/>
  <c r="K1605" i="1"/>
  <c r="AF1605" i="1"/>
  <c r="H1605" i="1"/>
  <c r="AJ1605" i="1"/>
  <c r="X1605" i="1"/>
  <c r="M1605" i="1"/>
  <c r="AG1605" i="1"/>
  <c r="AN1605" i="1"/>
  <c r="V1605" i="1"/>
  <c r="P1605" i="1"/>
  <c r="AK1605" i="1"/>
  <c r="AR1605" i="1"/>
  <c r="AB1605" i="1"/>
  <c r="Y1605" i="1"/>
  <c r="J1605" i="1"/>
  <c r="AP1605" i="1"/>
  <c r="AQ1605" i="1"/>
  <c r="I1605" i="1"/>
  <c r="AM1605" i="1"/>
  <c r="T1605" i="1"/>
  <c r="N1605" i="1"/>
  <c r="AD1605" i="1"/>
  <c r="AT1605" i="1"/>
  <c r="AA1605" i="1"/>
  <c r="AV1605" i="1"/>
  <c r="AC1605" i="1"/>
  <c r="Q1605" i="1"/>
  <c r="AS1605" i="1"/>
  <c r="S1605" i="1"/>
  <c r="L1605" i="1"/>
  <c r="AL1605" i="1"/>
  <c r="O1605" i="1"/>
  <c r="AE1605" i="1"/>
  <c r="AU1605" i="1"/>
  <c r="Z1605" i="1"/>
  <c r="U1605" i="1"/>
  <c r="W1605" i="1"/>
  <c r="AO1605" i="1"/>
  <c r="AI1605" i="1"/>
  <c r="AX1706" i="1"/>
  <c r="AZ1706" i="1" s="1"/>
  <c r="P1706" i="1"/>
  <c r="AF1706" i="1"/>
  <c r="AV1706" i="1"/>
  <c r="AL1706" i="1"/>
  <c r="Q1706" i="1"/>
  <c r="AG1706" i="1"/>
  <c r="J1706" i="1"/>
  <c r="AP1706" i="1"/>
  <c r="AE1706" i="1"/>
  <c r="K1706" i="1"/>
  <c r="T1706" i="1"/>
  <c r="N1706" i="1"/>
  <c r="U1706" i="1"/>
  <c r="R1706" i="1"/>
  <c r="AA1706" i="1"/>
  <c r="X1706" i="1"/>
  <c r="V1706" i="1"/>
  <c r="Y1706" i="1"/>
  <c r="Z1706" i="1"/>
  <c r="W1706" i="1"/>
  <c r="L1706" i="1"/>
  <c r="AB1706" i="1"/>
  <c r="AR1706" i="1"/>
  <c r="AD1706" i="1"/>
  <c r="M1706" i="1"/>
  <c r="AC1706" i="1"/>
  <c r="AS1706" i="1"/>
  <c r="AH1706" i="1"/>
  <c r="O1706" i="1"/>
  <c r="AM1706" i="1"/>
  <c r="AJ1706" i="1"/>
  <c r="AT1706" i="1"/>
  <c r="AK1706" i="1"/>
  <c r="S1706" i="1"/>
  <c r="AU1706" i="1"/>
  <c r="H1706" i="1"/>
  <c r="AN1706" i="1"/>
  <c r="I1706" i="1"/>
  <c r="AO1706" i="1"/>
  <c r="AI1706" i="1"/>
  <c r="AQ1706" i="1"/>
  <c r="M1909" i="1"/>
  <c r="AC1909" i="1"/>
  <c r="AS1909" i="1"/>
  <c r="AA1909" i="1"/>
  <c r="AV1909" i="1"/>
  <c r="AB1909" i="1"/>
  <c r="N1909" i="1"/>
  <c r="H1909" i="1"/>
  <c r="AJ1909" i="1"/>
  <c r="J1909" i="1"/>
  <c r="AG1909" i="1"/>
  <c r="AF1909" i="1"/>
  <c r="AH1909" i="1"/>
  <c r="AD1909" i="1"/>
  <c r="AP1909" i="1"/>
  <c r="I1909" i="1"/>
  <c r="Y1909" i="1"/>
  <c r="AO1909" i="1"/>
  <c r="V1909" i="1"/>
  <c r="AQ1909" i="1"/>
  <c r="W1909" i="1"/>
  <c r="AR1909" i="1"/>
  <c r="AT1909" i="1"/>
  <c r="Z1909" i="1"/>
  <c r="AN1909" i="1"/>
  <c r="AE1909" i="1"/>
  <c r="Q1909" i="1"/>
  <c r="K1909" i="1"/>
  <c r="L1909" i="1"/>
  <c r="X1909" i="1"/>
  <c r="AU1909" i="1"/>
  <c r="AK1909" i="1"/>
  <c r="AM1909" i="1"/>
  <c r="T1909" i="1"/>
  <c r="U1909" i="1"/>
  <c r="S1909" i="1"/>
  <c r="P1909" i="1"/>
  <c r="AI1909" i="1"/>
  <c r="AL1909" i="1"/>
  <c r="O1909" i="1"/>
  <c r="R1909" i="1"/>
  <c r="AX1909" i="1"/>
  <c r="AX1649" i="1"/>
  <c r="AZ1649" i="1" s="1"/>
  <c r="T1649" i="1"/>
  <c r="AJ1649" i="1"/>
  <c r="I1649" i="1"/>
  <c r="AD1649" i="1"/>
  <c r="J1649" i="1"/>
  <c r="AE1649" i="1"/>
  <c r="M1649" i="1"/>
  <c r="R1649" i="1"/>
  <c r="K1649" i="1"/>
  <c r="AC1649" i="1"/>
  <c r="H1649" i="1"/>
  <c r="AN1649" i="1"/>
  <c r="AI1649" i="1"/>
  <c r="AK1649" i="1"/>
  <c r="AA1649" i="1"/>
  <c r="AB1649" i="1"/>
  <c r="S1649" i="1"/>
  <c r="U1649" i="1"/>
  <c r="V1649" i="1"/>
  <c r="P1649" i="1"/>
  <c r="AF1649" i="1"/>
  <c r="AV1649" i="1"/>
  <c r="Y1649" i="1"/>
  <c r="AT1649" i="1"/>
  <c r="Z1649" i="1"/>
  <c r="AU1649" i="1"/>
  <c r="AS1649" i="1"/>
  <c r="AL1649" i="1"/>
  <c r="Q1649" i="1"/>
  <c r="X1649" i="1"/>
  <c r="N1649" i="1"/>
  <c r="O1649" i="1"/>
  <c r="W1649" i="1"/>
  <c r="AG1649" i="1"/>
  <c r="AQ1649" i="1"/>
  <c r="L1649" i="1"/>
  <c r="AR1649" i="1"/>
  <c r="AO1649" i="1"/>
  <c r="AP1649" i="1"/>
  <c r="AH1649" i="1"/>
  <c r="AM1649" i="1"/>
  <c r="K1995" i="1"/>
  <c r="AA1995" i="1"/>
  <c r="AQ1995" i="1"/>
  <c r="P1995" i="1"/>
  <c r="AF1995" i="1"/>
  <c r="AV1995" i="1"/>
  <c r="AH1995" i="1"/>
  <c r="AG1995" i="1"/>
  <c r="I1995" i="1"/>
  <c r="AK1995" i="1"/>
  <c r="AO1995" i="1"/>
  <c r="AE1995" i="1"/>
  <c r="H1995" i="1"/>
  <c r="AB1995" i="1"/>
  <c r="J1995" i="1"/>
  <c r="M1995" i="1"/>
  <c r="AL1995" i="1"/>
  <c r="AT1995" i="1"/>
  <c r="AI1995" i="1"/>
  <c r="AJ1995" i="1"/>
  <c r="R1995" i="1"/>
  <c r="AD1995" i="1"/>
  <c r="AM1995" i="1"/>
  <c r="AN1995" i="1"/>
  <c r="AS1995" i="1"/>
  <c r="U1995" i="1"/>
  <c r="W1995" i="1"/>
  <c r="AU1995" i="1"/>
  <c r="X1995" i="1"/>
  <c r="AR1995" i="1"/>
  <c r="AP1995" i="1"/>
  <c r="Q1995" i="1"/>
  <c r="Y1995" i="1"/>
  <c r="O1995" i="1"/>
  <c r="L1995" i="1"/>
  <c r="V1995" i="1"/>
  <c r="AC1995" i="1"/>
  <c r="S1995" i="1"/>
  <c r="T1995" i="1"/>
  <c r="Z1995" i="1"/>
  <c r="N1995" i="1"/>
  <c r="AX1995" i="1"/>
  <c r="AX1632" i="1"/>
  <c r="AZ1632" i="1" s="1"/>
  <c r="Q1632" i="1"/>
  <c r="AG1632" i="1"/>
  <c r="L1632" i="1"/>
  <c r="AH1632" i="1"/>
  <c r="N1632" i="1"/>
  <c r="AI1632" i="1"/>
  <c r="T1632" i="1"/>
  <c r="AA1632" i="1"/>
  <c r="AQ1632" i="1"/>
  <c r="AF1632" i="1"/>
  <c r="AK1632" i="1"/>
  <c r="S1632" i="1"/>
  <c r="AE1632" i="1"/>
  <c r="Z1632" i="1"/>
  <c r="Y1632" i="1"/>
  <c r="AO1632" i="1"/>
  <c r="AR1632" i="1"/>
  <c r="AT1632" i="1"/>
  <c r="AV1632" i="1"/>
  <c r="AJ1632" i="1"/>
  <c r="M1632" i="1"/>
  <c r="AC1632" i="1"/>
  <c r="AS1632" i="1"/>
  <c r="AB1632" i="1"/>
  <c r="H1632" i="1"/>
  <c r="AD1632" i="1"/>
  <c r="J1632" i="1"/>
  <c r="P1632" i="1"/>
  <c r="V1632" i="1"/>
  <c r="K1632" i="1"/>
  <c r="U1632" i="1"/>
  <c r="R1632" i="1"/>
  <c r="AM1632" i="1"/>
  <c r="AN1632" i="1"/>
  <c r="AL1632" i="1"/>
  <c r="O1632" i="1"/>
  <c r="I1632" i="1"/>
  <c r="W1632" i="1"/>
  <c r="X1632" i="1"/>
  <c r="AP1632" i="1"/>
  <c r="AU1632" i="1"/>
  <c r="AX1611" i="1"/>
  <c r="AZ1611" i="1" s="1"/>
  <c r="H1611" i="1"/>
  <c r="X1611" i="1"/>
  <c r="AN1611" i="1"/>
  <c r="O1611" i="1"/>
  <c r="AK1611" i="1"/>
  <c r="R1611" i="1"/>
  <c r="AT1611" i="1"/>
  <c r="AH1611" i="1"/>
  <c r="AL1611" i="1"/>
  <c r="AD1611" i="1"/>
  <c r="AS1611" i="1"/>
  <c r="AB1611" i="1"/>
  <c r="U1611" i="1"/>
  <c r="M1611" i="1"/>
  <c r="V1611" i="1"/>
  <c r="P1611" i="1"/>
  <c r="AV1611" i="1"/>
  <c r="AU1611" i="1"/>
  <c r="S1611" i="1"/>
  <c r="AC1611" i="1"/>
  <c r="T1611" i="1"/>
  <c r="AJ1611" i="1"/>
  <c r="J1611" i="1"/>
  <c r="AE1611" i="1"/>
  <c r="K1611" i="1"/>
  <c r="AM1611" i="1"/>
  <c r="AA1611" i="1"/>
  <c r="W1611" i="1"/>
  <c r="AQ1611" i="1"/>
  <c r="AI1611" i="1"/>
  <c r="L1611" i="1"/>
  <c r="AR1611" i="1"/>
  <c r="AP1611" i="1"/>
  <c r="Y1611" i="1"/>
  <c r="AO1611" i="1"/>
  <c r="N1611" i="1"/>
  <c r="AF1611" i="1"/>
  <c r="Z1611" i="1"/>
  <c r="AG1611" i="1"/>
  <c r="I1611" i="1"/>
  <c r="Q1611" i="1"/>
  <c r="AX1637" i="1"/>
  <c r="AZ1637" i="1" s="1"/>
  <c r="H1637" i="1"/>
  <c r="X1637" i="1"/>
  <c r="AN1637" i="1"/>
  <c r="O1637" i="1"/>
  <c r="AK1637" i="1"/>
  <c r="Q1637" i="1"/>
  <c r="AL1637" i="1"/>
  <c r="AM1637" i="1"/>
  <c r="AT1637" i="1"/>
  <c r="AH1637" i="1"/>
  <c r="W1637" i="1"/>
  <c r="L1637" i="1"/>
  <c r="AB1637" i="1"/>
  <c r="U1637" i="1"/>
  <c r="V1637" i="1"/>
  <c r="N1637" i="1"/>
  <c r="I1637" i="1"/>
  <c r="P1637" i="1"/>
  <c r="AV1637" i="1"/>
  <c r="AU1637" i="1"/>
  <c r="R1637" i="1"/>
  <c r="AD1637" i="1"/>
  <c r="T1637" i="1"/>
  <c r="AJ1637" i="1"/>
  <c r="J1637" i="1"/>
  <c r="AE1637" i="1"/>
  <c r="K1637" i="1"/>
  <c r="AG1637" i="1"/>
  <c r="AC1637" i="1"/>
  <c r="AI1637" i="1"/>
  <c r="M1637" i="1"/>
  <c r="AS1637" i="1"/>
  <c r="AR1637" i="1"/>
  <c r="AP1637" i="1"/>
  <c r="AQ1637" i="1"/>
  <c r="S1637" i="1"/>
  <c r="AF1637" i="1"/>
  <c r="Z1637" i="1"/>
  <c r="AA1637" i="1"/>
  <c r="Y1637" i="1"/>
  <c r="AO1637" i="1"/>
  <c r="AX1730" i="1"/>
  <c r="AZ1730" i="1" s="1"/>
  <c r="L1730" i="1"/>
  <c r="AB1730" i="1"/>
  <c r="AR1730" i="1"/>
  <c r="Q1730" i="1"/>
  <c r="AG1730" i="1"/>
  <c r="J1730" i="1"/>
  <c r="AP1730" i="1"/>
  <c r="AM1730" i="1"/>
  <c r="AA1730" i="1"/>
  <c r="V1730" i="1"/>
  <c r="P1730" i="1"/>
  <c r="AV1730" i="1"/>
  <c r="AK1730" i="1"/>
  <c r="O1730" i="1"/>
  <c r="AI1730" i="1"/>
  <c r="AD1730" i="1"/>
  <c r="T1730" i="1"/>
  <c r="I1730" i="1"/>
  <c r="AO1730" i="1"/>
  <c r="W1730" i="1"/>
  <c r="AQ1730" i="1"/>
  <c r="H1730" i="1"/>
  <c r="X1730" i="1"/>
  <c r="AN1730" i="1"/>
  <c r="M1730" i="1"/>
  <c r="AC1730" i="1"/>
  <c r="AS1730" i="1"/>
  <c r="AH1730" i="1"/>
  <c r="AE1730" i="1"/>
  <c r="S1730" i="1"/>
  <c r="N1730" i="1"/>
  <c r="AT1730" i="1"/>
  <c r="AF1730" i="1"/>
  <c r="U1730" i="1"/>
  <c r="R1730" i="1"/>
  <c r="AU1730" i="1"/>
  <c r="AJ1730" i="1"/>
  <c r="Y1730" i="1"/>
  <c r="Z1730" i="1"/>
  <c r="K1730" i="1"/>
  <c r="AL1730" i="1"/>
  <c r="J1860" i="1"/>
  <c r="Z1860" i="1"/>
  <c r="AP1860" i="1"/>
  <c r="U1860" i="1"/>
  <c r="AQ1860" i="1"/>
  <c r="W1860" i="1"/>
  <c r="AR1860" i="1"/>
  <c r="I1860" i="1"/>
  <c r="M1860" i="1"/>
  <c r="AJ1860" i="1"/>
  <c r="N1860" i="1"/>
  <c r="AT1860" i="1"/>
  <c r="AV1860" i="1"/>
  <c r="S1860" i="1"/>
  <c r="AI1860" i="1"/>
  <c r="H1860" i="1"/>
  <c r="V1860" i="1"/>
  <c r="AL1860" i="1"/>
  <c r="P1860" i="1"/>
  <c r="AK1860" i="1"/>
  <c r="Q1860" i="1"/>
  <c r="AM1860" i="1"/>
  <c r="AN1860" i="1"/>
  <c r="AO1860" i="1"/>
  <c r="O1860" i="1"/>
  <c r="Y1860" i="1"/>
  <c r="AD1860" i="1"/>
  <c r="AA1860" i="1"/>
  <c r="AB1860" i="1"/>
  <c r="T1860" i="1"/>
  <c r="X1860" i="1"/>
  <c r="AH1860" i="1"/>
  <c r="AG1860" i="1"/>
  <c r="AU1860" i="1"/>
  <c r="R1860" i="1"/>
  <c r="AS1860" i="1"/>
  <c r="K1860" i="1"/>
  <c r="AC1860" i="1"/>
  <c r="AF1860" i="1"/>
  <c r="AE1860" i="1"/>
  <c r="L1860" i="1"/>
  <c r="AX1860" i="1"/>
  <c r="O1790" i="1"/>
  <c r="AE1790" i="1"/>
  <c r="AU1790" i="1"/>
  <c r="AB1790" i="1"/>
  <c r="H1790" i="1"/>
  <c r="AJ1790" i="1"/>
  <c r="AF1790" i="1"/>
  <c r="AH1790" i="1"/>
  <c r="AT1790" i="1"/>
  <c r="AK1790" i="1"/>
  <c r="S1790" i="1"/>
  <c r="AI1790" i="1"/>
  <c r="L1790" i="1"/>
  <c r="AG1790" i="1"/>
  <c r="N1790" i="1"/>
  <c r="AP1790" i="1"/>
  <c r="AO1790" i="1"/>
  <c r="AS1790" i="1"/>
  <c r="T1790" i="1"/>
  <c r="AV1790" i="1"/>
  <c r="AM1790" i="1"/>
  <c r="AL1790" i="1"/>
  <c r="M1790" i="1"/>
  <c r="I1790" i="1"/>
  <c r="J1790" i="1"/>
  <c r="AA1790" i="1"/>
  <c r="V1790" i="1"/>
  <c r="AC1790" i="1"/>
  <c r="Y1790" i="1"/>
  <c r="AD1790" i="1"/>
  <c r="AQ1790" i="1"/>
  <c r="X1790" i="1"/>
  <c r="R1790" i="1"/>
  <c r="Q1790" i="1"/>
  <c r="Z1790" i="1"/>
  <c r="W1790" i="1"/>
  <c r="U1790" i="1"/>
  <c r="AN1790" i="1"/>
  <c r="P1790" i="1"/>
  <c r="K1790" i="1"/>
  <c r="AR1790" i="1"/>
  <c r="AX1790" i="1"/>
  <c r="AX1760" i="1"/>
  <c r="AZ1760" i="1" s="1"/>
  <c r="N1760" i="1"/>
  <c r="AD1760" i="1"/>
  <c r="AT1760" i="1"/>
  <c r="W1760" i="1"/>
  <c r="AM1760" i="1"/>
  <c r="T1760" i="1"/>
  <c r="P1760" i="1"/>
  <c r="AG1760" i="1"/>
  <c r="AK1760" i="1"/>
  <c r="AN1760" i="1"/>
  <c r="AH1760" i="1"/>
  <c r="AQ1760" i="1"/>
  <c r="M1760" i="1"/>
  <c r="I1760" i="1"/>
  <c r="V1760" i="1"/>
  <c r="O1760" i="1"/>
  <c r="AU1760" i="1"/>
  <c r="AV1760" i="1"/>
  <c r="H1760" i="1"/>
  <c r="J1760" i="1"/>
  <c r="Z1760" i="1"/>
  <c r="AP1760" i="1"/>
  <c r="S1760" i="1"/>
  <c r="AI1760" i="1"/>
  <c r="L1760" i="1"/>
  <c r="AR1760" i="1"/>
  <c r="Q1760" i="1"/>
  <c r="AC1760" i="1"/>
  <c r="X1760" i="1"/>
  <c r="AO1760" i="1"/>
  <c r="R1760" i="1"/>
  <c r="K1760" i="1"/>
  <c r="AA1760" i="1"/>
  <c r="AB1760" i="1"/>
  <c r="AF1760" i="1"/>
  <c r="AS1760" i="1"/>
  <c r="AL1760" i="1"/>
  <c r="AE1760" i="1"/>
  <c r="AJ1760" i="1"/>
  <c r="U1760" i="1"/>
  <c r="Y1760" i="1"/>
  <c r="U2090" i="1"/>
  <c r="AK2090" i="1"/>
  <c r="R2090" i="1"/>
  <c r="AM2090" i="1"/>
  <c r="S2090" i="1"/>
  <c r="AN2090" i="1"/>
  <c r="AJ2090" i="1"/>
  <c r="AL2090" i="1"/>
  <c r="J2090" i="1"/>
  <c r="AF2090" i="1"/>
  <c r="I2090" i="1"/>
  <c r="Y2090" i="1"/>
  <c r="AO2090" i="1"/>
  <c r="W2090" i="1"/>
  <c r="AR2090" i="1"/>
  <c r="X2090" i="1"/>
  <c r="AT2090" i="1"/>
  <c r="AU2090" i="1"/>
  <c r="AV2090" i="1"/>
  <c r="V2090" i="1"/>
  <c r="K2090" i="1"/>
  <c r="AC2090" i="1"/>
  <c r="AB2090" i="1"/>
  <c r="AD2090" i="1"/>
  <c r="P2090" i="1"/>
  <c r="AQ2090" i="1"/>
  <c r="AG2090" i="1"/>
  <c r="AH2090" i="1"/>
  <c r="AI2090" i="1"/>
  <c r="AA2090" i="1"/>
  <c r="AE2090" i="1"/>
  <c r="AS2090" i="1"/>
  <c r="O2090" i="1"/>
  <c r="Q2090" i="1"/>
  <c r="N2090" i="1"/>
  <c r="AP2090" i="1"/>
  <c r="Z2090" i="1"/>
  <c r="H2090" i="1"/>
  <c r="M2090" i="1"/>
  <c r="T2090" i="1"/>
  <c r="L2090" i="1"/>
  <c r="AX2090" i="1"/>
  <c r="T2149" i="1"/>
  <c r="H2149" i="1"/>
  <c r="X2149" i="1"/>
  <c r="AB2149" i="1"/>
  <c r="AR2149" i="1"/>
  <c r="V2149" i="1"/>
  <c r="AQ2149" i="1"/>
  <c r="AC2149" i="1"/>
  <c r="I2149" i="1"/>
  <c r="N2149" i="1"/>
  <c r="AE2149" i="1"/>
  <c r="Z2149" i="1"/>
  <c r="AF2149" i="1"/>
  <c r="AV2149" i="1"/>
  <c r="AA2149" i="1"/>
  <c r="M2149" i="1"/>
  <c r="AH2149" i="1"/>
  <c r="S2149" i="1"/>
  <c r="AI2149" i="1"/>
  <c r="AP2149" i="1"/>
  <c r="AU2149" i="1"/>
  <c r="AJ2149" i="1"/>
  <c r="AG2149" i="1"/>
  <c r="AM2149" i="1"/>
  <c r="J2149" i="1"/>
  <c r="AK2149" i="1"/>
  <c r="P2149" i="1"/>
  <c r="AL2149" i="1"/>
  <c r="AD2149" i="1"/>
  <c r="AT2149" i="1"/>
  <c r="L2149" i="1"/>
  <c r="Q2149" i="1"/>
  <c r="AS2149" i="1"/>
  <c r="Y2149" i="1"/>
  <c r="AN2149" i="1"/>
  <c r="AO2149" i="1"/>
  <c r="W2149" i="1"/>
  <c r="U2149" i="1"/>
  <c r="O2149" i="1"/>
  <c r="K2149" i="1"/>
  <c r="R2149" i="1"/>
  <c r="AX2149" i="1"/>
  <c r="P2119" i="1"/>
  <c r="AF2119" i="1"/>
  <c r="AC2119" i="1"/>
  <c r="AT2119" i="1"/>
  <c r="Y2119" i="1"/>
  <c r="AQ2119" i="1"/>
  <c r="AE2119" i="1"/>
  <c r="V2119" i="1"/>
  <c r="AR2119" i="1"/>
  <c r="O2119" i="1"/>
  <c r="T2119" i="1"/>
  <c r="M2119" i="1"/>
  <c r="AH2119" i="1"/>
  <c r="I2119" i="1"/>
  <c r="AD2119" i="1"/>
  <c r="AU2119" i="1"/>
  <c r="AN2119" i="1"/>
  <c r="AG2119" i="1"/>
  <c r="AJ2119" i="1"/>
  <c r="Q2119" i="1"/>
  <c r="X2119" i="1"/>
  <c r="AL2119" i="1"/>
  <c r="AI2119" i="1"/>
  <c r="AV2119" i="1"/>
  <c r="AA2119" i="1"/>
  <c r="AB2119" i="1"/>
  <c r="AP2119" i="1"/>
  <c r="AM2119" i="1"/>
  <c r="K2119" i="1"/>
  <c r="AS2119" i="1"/>
  <c r="H2119" i="1"/>
  <c r="N2119" i="1"/>
  <c r="AO2119" i="1"/>
  <c r="L2119" i="1"/>
  <c r="J2119" i="1"/>
  <c r="S2119" i="1"/>
  <c r="AK2119" i="1"/>
  <c r="U2119" i="1"/>
  <c r="W2119" i="1"/>
  <c r="R2119" i="1"/>
  <c r="Z2119" i="1"/>
  <c r="AX2119" i="1"/>
  <c r="AX1687" i="1"/>
  <c r="AZ1687" i="1" s="1"/>
  <c r="J1687" i="1"/>
  <c r="Z1687" i="1"/>
  <c r="AP1687" i="1"/>
  <c r="T1687" i="1"/>
  <c r="AO1687" i="1"/>
  <c r="AB1687" i="1"/>
  <c r="P1687" i="1"/>
  <c r="AR1687" i="1"/>
  <c r="AF1687" i="1"/>
  <c r="AA1687" i="1"/>
  <c r="AV1687" i="1"/>
  <c r="AD1687" i="1"/>
  <c r="Y1687" i="1"/>
  <c r="AI1687" i="1"/>
  <c r="AM1687" i="1"/>
  <c r="R1687" i="1"/>
  <c r="I1687" i="1"/>
  <c r="AE1687" i="1"/>
  <c r="AQ1687" i="1"/>
  <c r="AS1687" i="1"/>
  <c r="V1687" i="1"/>
  <c r="AL1687" i="1"/>
  <c r="O1687" i="1"/>
  <c r="AJ1687" i="1"/>
  <c r="U1687" i="1"/>
  <c r="H1687" i="1"/>
  <c r="AK1687" i="1"/>
  <c r="X1687" i="1"/>
  <c r="AG1687" i="1"/>
  <c r="S1687" i="1"/>
  <c r="N1687" i="1"/>
  <c r="AT1687" i="1"/>
  <c r="AU1687" i="1"/>
  <c r="W1687" i="1"/>
  <c r="K1687" i="1"/>
  <c r="L1687" i="1"/>
  <c r="AH1687" i="1"/>
  <c r="M1687" i="1"/>
  <c r="AC1687" i="1"/>
  <c r="Q1687" i="1"/>
  <c r="AN1687" i="1"/>
  <c r="V1782" i="1"/>
  <c r="AL1782" i="1"/>
  <c r="O1782" i="1"/>
  <c r="AJ1782" i="1"/>
  <c r="P1782" i="1"/>
  <c r="AR1782" i="1"/>
  <c r="AN1782" i="1"/>
  <c r="Q1782" i="1"/>
  <c r="AS1782" i="1"/>
  <c r="X1782" i="1"/>
  <c r="Z1782" i="1"/>
  <c r="AO1782" i="1"/>
  <c r="M1782" i="1"/>
  <c r="AG1782" i="1"/>
  <c r="R1782" i="1"/>
  <c r="AH1782" i="1"/>
  <c r="I1782" i="1"/>
  <c r="AE1782" i="1"/>
  <c r="H1782" i="1"/>
  <c r="AK1782" i="1"/>
  <c r="AF1782" i="1"/>
  <c r="AM1782" i="1"/>
  <c r="S1782" i="1"/>
  <c r="AV1782" i="1"/>
  <c r="J1782" i="1"/>
  <c r="AP1782" i="1"/>
  <c r="T1782" i="1"/>
  <c r="W1782" i="1"/>
  <c r="L1782" i="1"/>
  <c r="AB1782" i="1"/>
  <c r="K1782" i="1"/>
  <c r="Y1782" i="1"/>
  <c r="AA1782" i="1"/>
  <c r="AT1782" i="1"/>
  <c r="N1782" i="1"/>
  <c r="AU1782" i="1"/>
  <c r="AQ1782" i="1"/>
  <c r="AD1782" i="1"/>
  <c r="AC1782" i="1"/>
  <c r="AI1782" i="1"/>
  <c r="U1782" i="1"/>
  <c r="AX1782" i="1"/>
  <c r="L2091" i="1"/>
  <c r="AB2091" i="1"/>
  <c r="AR2091" i="1"/>
  <c r="S2091" i="1"/>
  <c r="AO2091" i="1"/>
  <c r="U2091" i="1"/>
  <c r="AP2091" i="1"/>
  <c r="AL2091" i="1"/>
  <c r="V2091" i="1"/>
  <c r="AS2091" i="1"/>
  <c r="P2091" i="1"/>
  <c r="AF2091" i="1"/>
  <c r="AV2091" i="1"/>
  <c r="Y2091" i="1"/>
  <c r="AT2091" i="1"/>
  <c r="Z2091" i="1"/>
  <c r="AU2091" i="1"/>
  <c r="R2091" i="1"/>
  <c r="AQ2091" i="1"/>
  <c r="AG2091" i="1"/>
  <c r="AJ2091" i="1"/>
  <c r="AD2091" i="1"/>
  <c r="AE2091" i="1"/>
  <c r="AC2091" i="1"/>
  <c r="M2091" i="1"/>
  <c r="H2091" i="1"/>
  <c r="AN2091" i="1"/>
  <c r="AI2091" i="1"/>
  <c r="AK2091" i="1"/>
  <c r="AM2091" i="1"/>
  <c r="AH2091" i="1"/>
  <c r="N2091" i="1"/>
  <c r="AA2091" i="1"/>
  <c r="X2091" i="1"/>
  <c r="Q2091" i="1"/>
  <c r="T2091" i="1"/>
  <c r="O2091" i="1"/>
  <c r="K2091" i="1"/>
  <c r="J2091" i="1"/>
  <c r="I2091" i="1"/>
  <c r="W2091" i="1"/>
  <c r="AX2091" i="1"/>
  <c r="L1797" i="1"/>
  <c r="AB1797" i="1"/>
  <c r="W1797" i="1"/>
  <c r="AP1797" i="1"/>
  <c r="Z1797" i="1"/>
  <c r="J1797" i="1"/>
  <c r="AS1797" i="1"/>
  <c r="AN1797" i="1"/>
  <c r="Q1797" i="1"/>
  <c r="O1797" i="1"/>
  <c r="P1797" i="1"/>
  <c r="AC1797" i="1"/>
  <c r="AG1797" i="1"/>
  <c r="N1797" i="1"/>
  <c r="AJ1797" i="1"/>
  <c r="H1797" i="1"/>
  <c r="X1797" i="1"/>
  <c r="R1797" i="1"/>
  <c r="AL1797" i="1"/>
  <c r="S1797" i="1"/>
  <c r="AR1797" i="1"/>
  <c r="AK1797" i="1"/>
  <c r="AE1797" i="1"/>
  <c r="AO1797" i="1"/>
  <c r="AQ1797" i="1"/>
  <c r="AI1797" i="1"/>
  <c r="AF1797" i="1"/>
  <c r="AT1797" i="1"/>
  <c r="U1797" i="1"/>
  <c r="AU1797" i="1"/>
  <c r="AV1797" i="1"/>
  <c r="AH1797" i="1"/>
  <c r="V1797" i="1"/>
  <c r="AD1797" i="1"/>
  <c r="K1797" i="1"/>
  <c r="Y1797" i="1"/>
  <c r="T1797" i="1"/>
  <c r="AM1797" i="1"/>
  <c r="I1797" i="1"/>
  <c r="M1797" i="1"/>
  <c r="AA1797" i="1"/>
  <c r="AX1797" i="1"/>
  <c r="H2099" i="1"/>
  <c r="X2099" i="1"/>
  <c r="AN2099" i="1"/>
  <c r="Q2099" i="1"/>
  <c r="AL2099" i="1"/>
  <c r="W2099" i="1"/>
  <c r="AS2099" i="1"/>
  <c r="AO2099" i="1"/>
  <c r="AP2099" i="1"/>
  <c r="O2099" i="1"/>
  <c r="AU2099" i="1"/>
  <c r="L2099" i="1"/>
  <c r="AB2099" i="1"/>
  <c r="AR2099" i="1"/>
  <c r="V2099" i="1"/>
  <c r="AQ2099" i="1"/>
  <c r="AC2099" i="1"/>
  <c r="I2099" i="1"/>
  <c r="J2099" i="1"/>
  <c r="N2099" i="1"/>
  <c r="AK2099" i="1"/>
  <c r="AJ2099" i="1"/>
  <c r="AG2099" i="1"/>
  <c r="AM2099" i="1"/>
  <c r="AE2099" i="1"/>
  <c r="Z2099" i="1"/>
  <c r="AV2099" i="1"/>
  <c r="R2099" i="1"/>
  <c r="U2099" i="1"/>
  <c r="AF2099" i="1"/>
  <c r="M2099" i="1"/>
  <c r="AD2099" i="1"/>
  <c r="AT2099" i="1"/>
  <c r="K2099" i="1"/>
  <c r="AI2099" i="1"/>
  <c r="AA2099" i="1"/>
  <c r="Y2099" i="1"/>
  <c r="AH2099" i="1"/>
  <c r="T2099" i="1"/>
  <c r="S2099" i="1"/>
  <c r="P2099" i="1"/>
  <c r="AX2099" i="1"/>
  <c r="AX1588" i="1"/>
  <c r="AZ1588" i="1" s="1"/>
  <c r="W1588" i="1"/>
  <c r="AM1588" i="1"/>
  <c r="N1588" i="1"/>
  <c r="AJ1588" i="1"/>
  <c r="R1588" i="1"/>
  <c r="AV1588" i="1"/>
  <c r="AP1588" i="1"/>
  <c r="AR1588" i="1"/>
  <c r="U1588" i="1"/>
  <c r="J1588" i="1"/>
  <c r="AA1588" i="1"/>
  <c r="AO1588" i="1"/>
  <c r="M1588" i="1"/>
  <c r="H1588" i="1"/>
  <c r="Q1588" i="1"/>
  <c r="AE1588" i="1"/>
  <c r="Y1588" i="1"/>
  <c r="AG1588" i="1"/>
  <c r="X1588" i="1"/>
  <c r="AC1588" i="1"/>
  <c r="S1588" i="1"/>
  <c r="AI1588" i="1"/>
  <c r="I1588" i="1"/>
  <c r="AD1588" i="1"/>
  <c r="L1588" i="1"/>
  <c r="AN1588" i="1"/>
  <c r="AF1588" i="1"/>
  <c r="AH1588" i="1"/>
  <c r="AS1588" i="1"/>
  <c r="AK1588" i="1"/>
  <c r="K1588" i="1"/>
  <c r="AQ1588" i="1"/>
  <c r="T1588" i="1"/>
  <c r="Z1588" i="1"/>
  <c r="P1588" i="1"/>
  <c r="AL1588" i="1"/>
  <c r="O1588" i="1"/>
  <c r="AU1588" i="1"/>
  <c r="AT1588" i="1"/>
  <c r="V1588" i="1"/>
  <c r="AB1588" i="1"/>
  <c r="AX1641" i="1"/>
  <c r="AZ1641" i="1" s="1"/>
  <c r="H1641" i="1"/>
  <c r="X1641" i="1"/>
  <c r="AN1641" i="1"/>
  <c r="Q1641" i="1"/>
  <c r="AL1641" i="1"/>
  <c r="W1641" i="1"/>
  <c r="AS1641" i="1"/>
  <c r="U1641" i="1"/>
  <c r="AI1641" i="1"/>
  <c r="Z1641" i="1"/>
  <c r="AD1641" i="1"/>
  <c r="L1641" i="1"/>
  <c r="AR1641" i="1"/>
  <c r="AC1641" i="1"/>
  <c r="AE1641" i="1"/>
  <c r="AO1641" i="1"/>
  <c r="P1641" i="1"/>
  <c r="AV1641" i="1"/>
  <c r="M1641" i="1"/>
  <c r="Y1641" i="1"/>
  <c r="AT1641" i="1"/>
  <c r="T1641" i="1"/>
  <c r="AJ1641" i="1"/>
  <c r="K1641" i="1"/>
  <c r="AG1641" i="1"/>
  <c r="R1641" i="1"/>
  <c r="AM1641" i="1"/>
  <c r="J1641" i="1"/>
  <c r="O1641" i="1"/>
  <c r="AK1641" i="1"/>
  <c r="I1641" i="1"/>
  <c r="AB1641" i="1"/>
  <c r="V1641" i="1"/>
  <c r="AQ1641" i="1"/>
  <c r="N1641" i="1"/>
  <c r="AU1641" i="1"/>
  <c r="AF1641" i="1"/>
  <c r="AA1641" i="1"/>
  <c r="AH1641" i="1"/>
  <c r="AP1641" i="1"/>
  <c r="S1641" i="1"/>
  <c r="AX1703" i="1"/>
  <c r="AZ1703" i="1" s="1"/>
  <c r="H1703" i="1"/>
  <c r="AA1703" i="1"/>
  <c r="AQ1703" i="1"/>
  <c r="AG1703" i="1"/>
  <c r="T1703" i="1"/>
  <c r="AJ1703" i="1"/>
  <c r="K1703" i="1"/>
  <c r="AS1703" i="1"/>
  <c r="Z1703" i="1"/>
  <c r="V1703" i="1"/>
  <c r="J1703" i="1"/>
  <c r="AE1703" i="1"/>
  <c r="AO1703" i="1"/>
  <c r="AN1703" i="1"/>
  <c r="L1703" i="1"/>
  <c r="AL1703" i="1"/>
  <c r="S1703" i="1"/>
  <c r="P1703" i="1"/>
  <c r="AB1703" i="1"/>
  <c r="AC1703" i="1"/>
  <c r="Q1703" i="1"/>
  <c r="R1703" i="1"/>
  <c r="W1703" i="1"/>
  <c r="AM1703" i="1"/>
  <c r="Y1703" i="1"/>
  <c r="O1703" i="1"/>
  <c r="AF1703" i="1"/>
  <c r="AV1703" i="1"/>
  <c r="AK1703" i="1"/>
  <c r="AT1703" i="1"/>
  <c r="AH1703" i="1"/>
  <c r="M1703" i="1"/>
  <c r="AU1703" i="1"/>
  <c r="X1703" i="1"/>
  <c r="U1703" i="1"/>
  <c r="AP1703" i="1"/>
  <c r="N1703" i="1"/>
  <c r="AI1703" i="1"/>
  <c r="I1703" i="1"/>
  <c r="AR1703" i="1"/>
  <c r="AD1703" i="1"/>
  <c r="AX1580" i="1"/>
  <c r="AZ1580" i="1" s="1"/>
  <c r="K1580" i="1"/>
  <c r="AA1580" i="1"/>
  <c r="AQ1580" i="1"/>
  <c r="V1580" i="1"/>
  <c r="AR1580" i="1"/>
  <c r="AH1580" i="1"/>
  <c r="U1580" i="1"/>
  <c r="AC1580" i="1"/>
  <c r="AF1580" i="1"/>
  <c r="N1580" i="1"/>
  <c r="Y1580" i="1"/>
  <c r="AE1580" i="1"/>
  <c r="AB1580" i="1"/>
  <c r="AO1580" i="1"/>
  <c r="AP1580" i="1"/>
  <c r="AI1580" i="1"/>
  <c r="AG1580" i="1"/>
  <c r="AV1580" i="1"/>
  <c r="X1580" i="1"/>
  <c r="W1580" i="1"/>
  <c r="AM1580" i="1"/>
  <c r="Q1580" i="1"/>
  <c r="AL1580" i="1"/>
  <c r="Z1580" i="1"/>
  <c r="J1580" i="1"/>
  <c r="P1580" i="1"/>
  <c r="R1580" i="1"/>
  <c r="AT1580" i="1"/>
  <c r="AJ1580" i="1"/>
  <c r="O1580" i="1"/>
  <c r="AU1580" i="1"/>
  <c r="M1580" i="1"/>
  <c r="AD1580" i="1"/>
  <c r="AS1580" i="1"/>
  <c r="AK1580" i="1"/>
  <c r="S1580" i="1"/>
  <c r="L1580" i="1"/>
  <c r="T1580" i="1"/>
  <c r="AN1580" i="1"/>
  <c r="H1580" i="1"/>
  <c r="I1580" i="1"/>
  <c r="AX1656" i="1"/>
  <c r="AZ1656" i="1" s="1"/>
  <c r="I1656" i="1"/>
  <c r="Y1656" i="1"/>
  <c r="AO1656" i="1"/>
  <c r="T1656" i="1"/>
  <c r="AP1656" i="1"/>
  <c r="V1656" i="1"/>
  <c r="AQ1656" i="1"/>
  <c r="AM1656" i="1"/>
  <c r="AN1656" i="1"/>
  <c r="AR1656" i="1"/>
  <c r="AT1656" i="1"/>
  <c r="M1656" i="1"/>
  <c r="AS1656" i="1"/>
  <c r="AU1656" i="1"/>
  <c r="AV1656" i="1"/>
  <c r="X1656" i="1"/>
  <c r="Q1656" i="1"/>
  <c r="J1656" i="1"/>
  <c r="K1656" i="1"/>
  <c r="R1656" i="1"/>
  <c r="W1656" i="1"/>
  <c r="U1656" i="1"/>
  <c r="AK1656" i="1"/>
  <c r="O1656" i="1"/>
  <c r="AJ1656" i="1"/>
  <c r="P1656" i="1"/>
  <c r="AL1656" i="1"/>
  <c r="AB1656" i="1"/>
  <c r="AD1656" i="1"/>
  <c r="AH1656" i="1"/>
  <c r="AI1656" i="1"/>
  <c r="AC1656" i="1"/>
  <c r="Z1656" i="1"/>
  <c r="AA1656" i="1"/>
  <c r="H1656" i="1"/>
  <c r="L1656" i="1"/>
  <c r="AG1656" i="1"/>
  <c r="AE1656" i="1"/>
  <c r="AF1656" i="1"/>
  <c r="S1656" i="1"/>
  <c r="N1656" i="1"/>
  <c r="AX1610" i="1"/>
  <c r="AZ1610" i="1" s="1"/>
  <c r="U1610" i="1"/>
  <c r="AK1610" i="1"/>
  <c r="N1610" i="1"/>
  <c r="AI1610" i="1"/>
  <c r="P1610" i="1"/>
  <c r="AR1610" i="1"/>
  <c r="AF1610" i="1"/>
  <c r="AJ1610" i="1"/>
  <c r="O1610" i="1"/>
  <c r="T1610" i="1"/>
  <c r="Y1610" i="1"/>
  <c r="S1610" i="1"/>
  <c r="W1610" i="1"/>
  <c r="AM1610" i="1"/>
  <c r="AQ1610" i="1"/>
  <c r="M1610" i="1"/>
  <c r="AS1610" i="1"/>
  <c r="AT1610" i="1"/>
  <c r="AU1610" i="1"/>
  <c r="AH1610" i="1"/>
  <c r="Q1610" i="1"/>
  <c r="AG1610" i="1"/>
  <c r="H1610" i="1"/>
  <c r="AD1610" i="1"/>
  <c r="J1610" i="1"/>
  <c r="AL1610" i="1"/>
  <c r="Z1610" i="1"/>
  <c r="V1610" i="1"/>
  <c r="AP1610" i="1"/>
  <c r="AV1610" i="1"/>
  <c r="I1610" i="1"/>
  <c r="AO1610" i="1"/>
  <c r="AN1610" i="1"/>
  <c r="K1610" i="1"/>
  <c r="L1610" i="1"/>
  <c r="AB1610" i="1"/>
  <c r="AC1610" i="1"/>
  <c r="X1610" i="1"/>
  <c r="AE1610" i="1"/>
  <c r="R1610" i="1"/>
  <c r="AA1610" i="1"/>
  <c r="L1946" i="1"/>
  <c r="AB1946" i="1"/>
  <c r="AR1946" i="1"/>
  <c r="V1946" i="1"/>
  <c r="I1946" i="1"/>
  <c r="Y1946" i="1"/>
  <c r="AO1946" i="1"/>
  <c r="AH1946" i="1"/>
  <c r="AQ1946" i="1"/>
  <c r="AI1946" i="1"/>
  <c r="P1946" i="1"/>
  <c r="AF1946" i="1"/>
  <c r="AV1946" i="1"/>
  <c r="AD1946" i="1"/>
  <c r="M1946" i="1"/>
  <c r="AC1946" i="1"/>
  <c r="AS1946" i="1"/>
  <c r="AP1946" i="1"/>
  <c r="AE1946" i="1"/>
  <c r="AM1946" i="1"/>
  <c r="AJ1946" i="1"/>
  <c r="AL1946" i="1"/>
  <c r="AG1946" i="1"/>
  <c r="K1946" i="1"/>
  <c r="O1946" i="1"/>
  <c r="X1946" i="1"/>
  <c r="R1946" i="1"/>
  <c r="U1946" i="1"/>
  <c r="Z1946" i="1"/>
  <c r="AU1946" i="1"/>
  <c r="AN1946" i="1"/>
  <c r="AK1946" i="1"/>
  <c r="S1946" i="1"/>
  <c r="N1946" i="1"/>
  <c r="AT1946" i="1"/>
  <c r="T1946" i="1"/>
  <c r="Q1946" i="1"/>
  <c r="W1946" i="1"/>
  <c r="J1946" i="1"/>
  <c r="H1946" i="1"/>
  <c r="AA1946" i="1"/>
  <c r="AX1946" i="1"/>
  <c r="R1896" i="1"/>
  <c r="AH1896" i="1"/>
  <c r="K1896" i="1"/>
  <c r="AF1896" i="1"/>
  <c r="L1896" i="1"/>
  <c r="AG1896" i="1"/>
  <c r="X1896" i="1"/>
  <c r="AN1896" i="1"/>
  <c r="AU1896" i="1"/>
  <c r="T1896" i="1"/>
  <c r="AL1896" i="1"/>
  <c r="AK1896" i="1"/>
  <c r="AM1896" i="1"/>
  <c r="H1896" i="1"/>
  <c r="N1896" i="1"/>
  <c r="AD1896" i="1"/>
  <c r="AT1896" i="1"/>
  <c r="AA1896" i="1"/>
  <c r="AV1896" i="1"/>
  <c r="AB1896" i="1"/>
  <c r="M1896" i="1"/>
  <c r="S1896" i="1"/>
  <c r="AJ1896" i="1"/>
  <c r="AE1896" i="1"/>
  <c r="V1896" i="1"/>
  <c r="P1896" i="1"/>
  <c r="Q1896" i="1"/>
  <c r="AI1896" i="1"/>
  <c r="O1896" i="1"/>
  <c r="AO1896" i="1"/>
  <c r="U1896" i="1"/>
  <c r="AS1896" i="1"/>
  <c r="Z1896" i="1"/>
  <c r="W1896" i="1"/>
  <c r="AR1896" i="1"/>
  <c r="I1896" i="1"/>
  <c r="J1896" i="1"/>
  <c r="AQ1896" i="1"/>
  <c r="Y1896" i="1"/>
  <c r="AC1896" i="1"/>
  <c r="AP1896" i="1"/>
  <c r="AX1896" i="1"/>
  <c r="L1828" i="1"/>
  <c r="AB1828" i="1"/>
  <c r="AR1828" i="1"/>
  <c r="U1828" i="1"/>
  <c r="AP1828" i="1"/>
  <c r="AC1828" i="1"/>
  <c r="Q1828" i="1"/>
  <c r="AS1828" i="1"/>
  <c r="S1828" i="1"/>
  <c r="M1828" i="1"/>
  <c r="P1828" i="1"/>
  <c r="AF1828" i="1"/>
  <c r="AV1828" i="1"/>
  <c r="Z1828" i="1"/>
  <c r="AU1828" i="1"/>
  <c r="AI1828" i="1"/>
  <c r="W1828" i="1"/>
  <c r="R1828" i="1"/>
  <c r="AH1828" i="1"/>
  <c r="AO1828" i="1"/>
  <c r="T1828" i="1"/>
  <c r="J1828" i="1"/>
  <c r="N1828" i="1"/>
  <c r="AD1828" i="1"/>
  <c r="K1828" i="1"/>
  <c r="H1828" i="1"/>
  <c r="AN1828" i="1"/>
  <c r="AK1828" i="1"/>
  <c r="I1828" i="1"/>
  <c r="AT1828" i="1"/>
  <c r="AA1828" i="1"/>
  <c r="X1828" i="1"/>
  <c r="V1828" i="1"/>
  <c r="AM1828" i="1"/>
  <c r="AJ1828" i="1"/>
  <c r="Y1828" i="1"/>
  <c r="O1828" i="1"/>
  <c r="AE1828" i="1"/>
  <c r="AG1828" i="1"/>
  <c r="AQ1828" i="1"/>
  <c r="AL1828" i="1"/>
  <c r="AX1828" i="1"/>
  <c r="AX1592" i="1"/>
  <c r="AZ1592" i="1" s="1"/>
  <c r="S1592" i="1"/>
  <c r="AI1592" i="1"/>
  <c r="J1592" i="1"/>
  <c r="AF1592" i="1"/>
  <c r="L1592" i="1"/>
  <c r="AN1592" i="1"/>
  <c r="AC1592" i="1"/>
  <c r="AD1592" i="1"/>
  <c r="AS1592" i="1"/>
  <c r="AR1592" i="1"/>
  <c r="AM1592" i="1"/>
  <c r="AK1592" i="1"/>
  <c r="AL1592" i="1"/>
  <c r="X1592" i="1"/>
  <c r="K1592" i="1"/>
  <c r="AQ1592" i="1"/>
  <c r="U1592" i="1"/>
  <c r="Y1592" i="1"/>
  <c r="M1592" i="1"/>
  <c r="AJ1592" i="1"/>
  <c r="O1592" i="1"/>
  <c r="AE1592" i="1"/>
  <c r="AU1592" i="1"/>
  <c r="Z1592" i="1"/>
  <c r="AV1592" i="1"/>
  <c r="AG1592" i="1"/>
  <c r="T1592" i="1"/>
  <c r="V1592" i="1"/>
  <c r="AB1592" i="1"/>
  <c r="Q1592" i="1"/>
  <c r="W1592" i="1"/>
  <c r="P1592" i="1"/>
  <c r="R1592" i="1"/>
  <c r="AT1592" i="1"/>
  <c r="AO1592" i="1"/>
  <c r="N1592" i="1"/>
  <c r="AA1592" i="1"/>
  <c r="AP1592" i="1"/>
  <c r="I1592" i="1"/>
  <c r="H1592" i="1"/>
  <c r="AH1592" i="1"/>
  <c r="P1807" i="1"/>
  <c r="AF1807" i="1"/>
  <c r="AV1807" i="1"/>
  <c r="AC1807" i="1"/>
  <c r="N1807" i="1"/>
  <c r="AP1807" i="1"/>
  <c r="AK1807" i="1"/>
  <c r="AL1807" i="1"/>
  <c r="S1807" i="1"/>
  <c r="AE1807" i="1"/>
  <c r="T1807" i="1"/>
  <c r="M1807" i="1"/>
  <c r="U1807" i="1"/>
  <c r="AT1807" i="1"/>
  <c r="AQ1807" i="1"/>
  <c r="L1807" i="1"/>
  <c r="AB1807" i="1"/>
  <c r="AR1807" i="1"/>
  <c r="W1807" i="1"/>
  <c r="AS1807" i="1"/>
  <c r="AI1807" i="1"/>
  <c r="Z1807" i="1"/>
  <c r="Y1807" i="1"/>
  <c r="AO1807" i="1"/>
  <c r="AU1807" i="1"/>
  <c r="AJ1807" i="1"/>
  <c r="AH1807" i="1"/>
  <c r="I1807" i="1"/>
  <c r="O1807" i="1"/>
  <c r="AG1807" i="1"/>
  <c r="AN1807" i="1"/>
  <c r="Q1807" i="1"/>
  <c r="J1807" i="1"/>
  <c r="X1807" i="1"/>
  <c r="V1807" i="1"/>
  <c r="R1807" i="1"/>
  <c r="K1807" i="1"/>
  <c r="H1807" i="1"/>
  <c r="AM1807" i="1"/>
  <c r="AD1807" i="1"/>
  <c r="AA1807" i="1"/>
  <c r="AX1807" i="1"/>
  <c r="N1964" i="1"/>
  <c r="AD1964" i="1"/>
  <c r="AT1964" i="1"/>
  <c r="W1964" i="1"/>
  <c r="AM1964" i="1"/>
  <c r="T1964" i="1"/>
  <c r="I1964" i="1"/>
  <c r="AO1964" i="1"/>
  <c r="AK1964" i="1"/>
  <c r="AF1964" i="1"/>
  <c r="AH1964" i="1"/>
  <c r="AQ1964" i="1"/>
  <c r="M1964" i="1"/>
  <c r="J1964" i="1"/>
  <c r="Z1964" i="1"/>
  <c r="AP1964" i="1"/>
  <c r="S1964" i="1"/>
  <c r="AI1964" i="1"/>
  <c r="L1964" i="1"/>
  <c r="AR1964" i="1"/>
  <c r="AG1964" i="1"/>
  <c r="AS1964" i="1"/>
  <c r="P1964" i="1"/>
  <c r="X1964" i="1"/>
  <c r="R1964" i="1"/>
  <c r="K1964" i="1"/>
  <c r="AA1964" i="1"/>
  <c r="AB1964" i="1"/>
  <c r="Q1964" i="1"/>
  <c r="H1964" i="1"/>
  <c r="AV1964" i="1"/>
  <c r="AE1964" i="1"/>
  <c r="AC1964" i="1"/>
  <c r="V1964" i="1"/>
  <c r="AU1964" i="1"/>
  <c r="AN1964" i="1"/>
  <c r="AL1964" i="1"/>
  <c r="AJ1964" i="1"/>
  <c r="U1964" i="1"/>
  <c r="O1964" i="1"/>
  <c r="Y1964" i="1"/>
  <c r="AX1964" i="1"/>
  <c r="H1962" i="1"/>
  <c r="X1962" i="1"/>
  <c r="AN1962" i="1"/>
  <c r="M1962" i="1"/>
  <c r="AC1962" i="1"/>
  <c r="AS1962" i="1"/>
  <c r="AL1962" i="1"/>
  <c r="AA1962" i="1"/>
  <c r="AE1962" i="1"/>
  <c r="R1962" i="1"/>
  <c r="AP1962" i="1"/>
  <c r="AB1962" i="1"/>
  <c r="AV1962" i="1"/>
  <c r="Y1962" i="1"/>
  <c r="N1962" i="1"/>
  <c r="K1962" i="1"/>
  <c r="O1962" i="1"/>
  <c r="AH1962" i="1"/>
  <c r="L1962" i="1"/>
  <c r="I1962" i="1"/>
  <c r="AG1962" i="1"/>
  <c r="S1962" i="1"/>
  <c r="AM1962" i="1"/>
  <c r="AJ1962" i="1"/>
  <c r="AK1962" i="1"/>
  <c r="AI1962" i="1"/>
  <c r="J1962" i="1"/>
  <c r="T1962" i="1"/>
  <c r="AR1962" i="1"/>
  <c r="U1962" i="1"/>
  <c r="AO1962" i="1"/>
  <c r="AT1962" i="1"/>
  <c r="AQ1962" i="1"/>
  <c r="Z1962" i="1"/>
  <c r="AF1962" i="1"/>
  <c r="V1962" i="1"/>
  <c r="AU1962" i="1"/>
  <c r="P1962" i="1"/>
  <c r="Q1962" i="1"/>
  <c r="AD1962" i="1"/>
  <c r="W1962" i="1"/>
  <c r="AX1962" i="1"/>
  <c r="O1929" i="1"/>
  <c r="AE1929" i="1"/>
  <c r="AU1929" i="1"/>
  <c r="X1929" i="1"/>
  <c r="AS1929" i="1"/>
  <c r="AV1929" i="1"/>
  <c r="Y1929" i="1"/>
  <c r="AT1929" i="1"/>
  <c r="AP1929" i="1"/>
  <c r="AL1929" i="1"/>
  <c r="S1929" i="1"/>
  <c r="H1929" i="1"/>
  <c r="P1929" i="1"/>
  <c r="AD1929" i="1"/>
  <c r="V1929" i="1"/>
  <c r="K1929" i="1"/>
  <c r="AA1929" i="1"/>
  <c r="AQ1929" i="1"/>
  <c r="R1929" i="1"/>
  <c r="AN1929" i="1"/>
  <c r="AK1929" i="1"/>
  <c r="T1929" i="1"/>
  <c r="AO1929" i="1"/>
  <c r="AF1929" i="1"/>
  <c r="Q1929" i="1"/>
  <c r="AG1929" i="1"/>
  <c r="AI1929" i="1"/>
  <c r="AC1929" i="1"/>
  <c r="I1929" i="1"/>
  <c r="J1929" i="1"/>
  <c r="AB1929" i="1"/>
  <c r="AH1929" i="1"/>
  <c r="U1929" i="1"/>
  <c r="AJ1929" i="1"/>
  <c r="W1929" i="1"/>
  <c r="Z1929" i="1"/>
  <c r="AR1929" i="1"/>
  <c r="AM1929" i="1"/>
  <c r="N1929" i="1"/>
  <c r="L1929" i="1"/>
  <c r="M1929" i="1"/>
  <c r="AX1929" i="1"/>
  <c r="K1808" i="1"/>
  <c r="AA1808" i="1"/>
  <c r="AQ1808" i="1"/>
  <c r="T1808" i="1"/>
  <c r="AO1808" i="1"/>
  <c r="V1808" i="1"/>
  <c r="M1808" i="1"/>
  <c r="J1808" i="1"/>
  <c r="L1808" i="1"/>
  <c r="AF1808" i="1"/>
  <c r="R1808" i="1"/>
  <c r="O1808" i="1"/>
  <c r="AU1808" i="1"/>
  <c r="AT1808" i="1"/>
  <c r="U1808" i="1"/>
  <c r="W1808" i="1"/>
  <c r="AM1808" i="1"/>
  <c r="N1808" i="1"/>
  <c r="AJ1808" i="1"/>
  <c r="P1808" i="1"/>
  <c r="AR1808" i="1"/>
  <c r="AP1808" i="1"/>
  <c r="AV1808" i="1"/>
  <c r="AB1808" i="1"/>
  <c r="Q1808" i="1"/>
  <c r="AE1808" i="1"/>
  <c r="Y1808" i="1"/>
  <c r="AC1808" i="1"/>
  <c r="X1808" i="1"/>
  <c r="Z1808" i="1"/>
  <c r="AN1808" i="1"/>
  <c r="AD1808" i="1"/>
  <c r="AH1808" i="1"/>
  <c r="AI1808" i="1"/>
  <c r="AS1808" i="1"/>
  <c r="I1808" i="1"/>
  <c r="S1808" i="1"/>
  <c r="H1808" i="1"/>
  <c r="AL1808" i="1"/>
  <c r="AK1808" i="1"/>
  <c r="AG1808" i="1"/>
  <c r="AX1808" i="1"/>
  <c r="S1895" i="1"/>
  <c r="AI1895" i="1"/>
  <c r="I1895" i="1"/>
  <c r="AD1895" i="1"/>
  <c r="J1895" i="1"/>
  <c r="AF1895" i="1"/>
  <c r="L1895" i="1"/>
  <c r="Q1895" i="1"/>
  <c r="AH1895" i="1"/>
  <c r="R1895" i="1"/>
  <c r="W1895" i="1"/>
  <c r="AM1895" i="1"/>
  <c r="N1895" i="1"/>
  <c r="AJ1895" i="1"/>
  <c r="P1895" i="1"/>
  <c r="AK1895" i="1"/>
  <c r="V1895" i="1"/>
  <c r="AL1895" i="1"/>
  <c r="AS1895" i="1"/>
  <c r="H1895" i="1"/>
  <c r="K1895" i="1"/>
  <c r="AQ1895" i="1"/>
  <c r="AO1895" i="1"/>
  <c r="AP1895" i="1"/>
  <c r="M1895" i="1"/>
  <c r="AN1895" i="1"/>
  <c r="AE1895" i="1"/>
  <c r="Y1895" i="1"/>
  <c r="Z1895" i="1"/>
  <c r="AR1895" i="1"/>
  <c r="AC1895" i="1"/>
  <c r="O1895" i="1"/>
  <c r="AT1895" i="1"/>
  <c r="X1895" i="1"/>
  <c r="U1895" i="1"/>
  <c r="AV1895" i="1"/>
  <c r="T1895" i="1"/>
  <c r="AG1895" i="1"/>
  <c r="AA1895" i="1"/>
  <c r="AB1895" i="1"/>
  <c r="AU1895" i="1"/>
  <c r="AX1895" i="1"/>
  <c r="AX1550" i="1"/>
  <c r="AZ1550" i="1" s="1"/>
  <c r="R1550" i="1"/>
  <c r="AH1550" i="1"/>
  <c r="K1550" i="1"/>
  <c r="AF1550" i="1"/>
  <c r="M1550" i="1"/>
  <c r="AO1550" i="1"/>
  <c r="AR1550" i="1"/>
  <c r="Q1550" i="1"/>
  <c r="AE1550" i="1"/>
  <c r="W1550" i="1"/>
  <c r="V1550" i="1"/>
  <c r="P1550" i="1"/>
  <c r="T1550" i="1"/>
  <c r="L1550" i="1"/>
  <c r="I1550" i="1"/>
  <c r="Z1550" i="1"/>
  <c r="U1550" i="1"/>
  <c r="X1550" i="1"/>
  <c r="AJ1550" i="1"/>
  <c r="N1550" i="1"/>
  <c r="AD1550" i="1"/>
  <c r="AT1550" i="1"/>
  <c r="AA1550" i="1"/>
  <c r="AV1550" i="1"/>
  <c r="AI1550" i="1"/>
  <c r="AG1550" i="1"/>
  <c r="AM1550" i="1"/>
  <c r="H1550" i="1"/>
  <c r="S1550" i="1"/>
  <c r="AL1550" i="1"/>
  <c r="AK1550" i="1"/>
  <c r="O1550" i="1"/>
  <c r="AC1550" i="1"/>
  <c r="AU1550" i="1"/>
  <c r="J1550" i="1"/>
  <c r="AP1550" i="1"/>
  <c r="AQ1550" i="1"/>
  <c r="AB1550" i="1"/>
  <c r="Y1550" i="1"/>
  <c r="AN1550" i="1"/>
  <c r="AS1550" i="1"/>
  <c r="L1848" i="1"/>
  <c r="AB1848" i="1"/>
  <c r="AR1848" i="1"/>
  <c r="V1848" i="1"/>
  <c r="AQ1848" i="1"/>
  <c r="AH1848" i="1"/>
  <c r="U1848" i="1"/>
  <c r="O1848" i="1"/>
  <c r="AE1848" i="1"/>
  <c r="AK1848" i="1"/>
  <c r="P1848" i="1"/>
  <c r="AV1848" i="1"/>
  <c r="AO1848" i="1"/>
  <c r="AT1848" i="1"/>
  <c r="H1848" i="1"/>
  <c r="X1848" i="1"/>
  <c r="AN1848" i="1"/>
  <c r="Q1848" i="1"/>
  <c r="AL1848" i="1"/>
  <c r="Z1848" i="1"/>
  <c r="N1848" i="1"/>
  <c r="AP1848" i="1"/>
  <c r="R1848" i="1"/>
  <c r="I1848" i="1"/>
  <c r="AM1848" i="1"/>
  <c r="AF1848" i="1"/>
  <c r="AA1848" i="1"/>
  <c r="M1848" i="1"/>
  <c r="AC1848" i="1"/>
  <c r="AD1848" i="1"/>
  <c r="Y1848" i="1"/>
  <c r="T1848" i="1"/>
  <c r="S1848" i="1"/>
  <c r="W1848" i="1"/>
  <c r="K1848" i="1"/>
  <c r="AS1848" i="1"/>
  <c r="AJ1848" i="1"/>
  <c r="AU1848" i="1"/>
  <c r="J1848" i="1"/>
  <c r="AI1848" i="1"/>
  <c r="AG1848" i="1"/>
  <c r="AX1848" i="1"/>
  <c r="Q1877" i="1"/>
  <c r="AG1877" i="1"/>
  <c r="K1877" i="1"/>
  <c r="AF1877" i="1"/>
  <c r="L1877" i="1"/>
  <c r="AH1877" i="1"/>
  <c r="X1877" i="1"/>
  <c r="AD1877" i="1"/>
  <c r="AU1877" i="1"/>
  <c r="AE1877" i="1"/>
  <c r="AK1877" i="1"/>
  <c r="AL1877" i="1"/>
  <c r="AM1877" i="1"/>
  <c r="S1877" i="1"/>
  <c r="Y1877" i="1"/>
  <c r="V1877" i="1"/>
  <c r="M1877" i="1"/>
  <c r="AC1877" i="1"/>
  <c r="AS1877" i="1"/>
  <c r="AA1877" i="1"/>
  <c r="AV1877" i="1"/>
  <c r="AB1877" i="1"/>
  <c r="N1877" i="1"/>
  <c r="H1877" i="1"/>
  <c r="AJ1877" i="1"/>
  <c r="AP1877" i="1"/>
  <c r="U1877" i="1"/>
  <c r="P1877" i="1"/>
  <c r="R1877" i="1"/>
  <c r="AI1877" i="1"/>
  <c r="O1877" i="1"/>
  <c r="T1877" i="1"/>
  <c r="I1877" i="1"/>
  <c r="AO1877" i="1"/>
  <c r="AQ1877" i="1"/>
  <c r="Z1877" i="1"/>
  <c r="W1877" i="1"/>
  <c r="AN1877" i="1"/>
  <c r="AR1877" i="1"/>
  <c r="J1877" i="1"/>
  <c r="AT1877" i="1"/>
  <c r="AX1877" i="1"/>
  <c r="AX1655" i="1"/>
  <c r="AZ1655" i="1" s="1"/>
  <c r="V1655" i="1"/>
  <c r="AL1655" i="1"/>
  <c r="M1655" i="1"/>
  <c r="AI1655" i="1"/>
  <c r="O1655" i="1"/>
  <c r="AJ1655" i="1"/>
  <c r="AA1655" i="1"/>
  <c r="AB1655" i="1"/>
  <c r="AF1655" i="1"/>
  <c r="AG1655" i="1"/>
  <c r="Z1655" i="1"/>
  <c r="AP1655" i="1"/>
  <c r="AN1655" i="1"/>
  <c r="AK1655" i="1"/>
  <c r="AR1655" i="1"/>
  <c r="N1655" i="1"/>
  <c r="AT1655" i="1"/>
  <c r="Y1655" i="1"/>
  <c r="K1655" i="1"/>
  <c r="R1655" i="1"/>
  <c r="AH1655" i="1"/>
  <c r="H1655" i="1"/>
  <c r="AC1655" i="1"/>
  <c r="I1655" i="1"/>
  <c r="AE1655" i="1"/>
  <c r="P1655" i="1"/>
  <c r="Q1655" i="1"/>
  <c r="U1655" i="1"/>
  <c r="L1655" i="1"/>
  <c r="J1655" i="1"/>
  <c r="S1655" i="1"/>
  <c r="T1655" i="1"/>
  <c r="AO1655" i="1"/>
  <c r="AM1655" i="1"/>
  <c r="AQ1655" i="1"/>
  <c r="AD1655" i="1"/>
  <c r="X1655" i="1"/>
  <c r="AS1655" i="1"/>
  <c r="AU1655" i="1"/>
  <c r="AV1655" i="1"/>
  <c r="W1655" i="1"/>
  <c r="N1952" i="1"/>
  <c r="AD1952" i="1"/>
  <c r="AT1952" i="1"/>
  <c r="W1952" i="1"/>
  <c r="AM1952" i="1"/>
  <c r="T1952" i="1"/>
  <c r="P1952" i="1"/>
  <c r="M1952" i="1"/>
  <c r="H1952" i="1"/>
  <c r="I1952" i="1"/>
  <c r="R1952" i="1"/>
  <c r="AH1952" i="1"/>
  <c r="K1952" i="1"/>
  <c r="AA1952" i="1"/>
  <c r="AQ1952" i="1"/>
  <c r="AB1952" i="1"/>
  <c r="Y1952" i="1"/>
  <c r="X1952" i="1"/>
  <c r="AC1952" i="1"/>
  <c r="AF1952" i="1"/>
  <c r="V1952" i="1"/>
  <c r="O1952" i="1"/>
  <c r="AU1952" i="1"/>
  <c r="AK1952" i="1"/>
  <c r="AN1952" i="1"/>
  <c r="J1952" i="1"/>
  <c r="AP1952" i="1"/>
  <c r="AI1952" i="1"/>
  <c r="AR1952" i="1"/>
  <c r="AS1952" i="1"/>
  <c r="U1952" i="1"/>
  <c r="S1952" i="1"/>
  <c r="AV1952" i="1"/>
  <c r="AG1952" i="1"/>
  <c r="Z1952" i="1"/>
  <c r="AO1952" i="1"/>
  <c r="AL1952" i="1"/>
  <c r="AJ1952" i="1"/>
  <c r="Q1952" i="1"/>
  <c r="AE1952" i="1"/>
  <c r="L1952" i="1"/>
  <c r="AX1952" i="1"/>
  <c r="J1944" i="1"/>
  <c r="Z1944" i="1"/>
  <c r="AP1944" i="1"/>
  <c r="AB1944" i="1"/>
  <c r="O1944" i="1"/>
  <c r="AE1944" i="1"/>
  <c r="AU1944" i="1"/>
  <c r="AF1944" i="1"/>
  <c r="AC1944" i="1"/>
  <c r="AO1944" i="1"/>
  <c r="Q1944" i="1"/>
  <c r="V1944" i="1"/>
  <c r="AT1944" i="1"/>
  <c r="AR1944" i="1"/>
  <c r="AA1944" i="1"/>
  <c r="H1944" i="1"/>
  <c r="AV1944" i="1"/>
  <c r="U1944" i="1"/>
  <c r="AD1944" i="1"/>
  <c r="K1944" i="1"/>
  <c r="P1944" i="1"/>
  <c r="AG1944" i="1"/>
  <c r="AH1944" i="1"/>
  <c r="S1944" i="1"/>
  <c r="X1944" i="1"/>
  <c r="AK1944" i="1"/>
  <c r="R1944" i="1"/>
  <c r="AL1944" i="1"/>
  <c r="AJ1944" i="1"/>
  <c r="W1944" i="1"/>
  <c r="AQ1944" i="1"/>
  <c r="AN1944" i="1"/>
  <c r="Y1944" i="1"/>
  <c r="I1944" i="1"/>
  <c r="L1944" i="1"/>
  <c r="AI1944" i="1"/>
  <c r="M1944" i="1"/>
  <c r="N1944" i="1"/>
  <c r="T1944" i="1"/>
  <c r="AM1944" i="1"/>
  <c r="AS1944" i="1"/>
  <c r="AX1944" i="1"/>
  <c r="S1879" i="1"/>
  <c r="AI1879" i="1"/>
  <c r="I1879" i="1"/>
  <c r="AD1879" i="1"/>
  <c r="J1879" i="1"/>
  <c r="AF1879" i="1"/>
  <c r="Q1879" i="1"/>
  <c r="AG1879" i="1"/>
  <c r="AN1879" i="1"/>
  <c r="AH1879" i="1"/>
  <c r="O1879" i="1"/>
  <c r="AM1879" i="1"/>
  <c r="T1879" i="1"/>
  <c r="AT1879" i="1"/>
  <c r="AK1879" i="1"/>
  <c r="AL1879" i="1"/>
  <c r="AC1879" i="1"/>
  <c r="X1879" i="1"/>
  <c r="AQ1879" i="1"/>
  <c r="P1879" i="1"/>
  <c r="L1879" i="1"/>
  <c r="AU1879" i="1"/>
  <c r="U1879" i="1"/>
  <c r="H1879" i="1"/>
  <c r="AR1879" i="1"/>
  <c r="K1879" i="1"/>
  <c r="AE1879" i="1"/>
  <c r="N1879" i="1"/>
  <c r="AO1879" i="1"/>
  <c r="Z1879" i="1"/>
  <c r="AB1879" i="1"/>
  <c r="R1879" i="1"/>
  <c r="AS1879" i="1"/>
  <c r="W1879" i="1"/>
  <c r="Y1879" i="1"/>
  <c r="AP1879" i="1"/>
  <c r="V1879" i="1"/>
  <c r="M1879" i="1"/>
  <c r="AA1879" i="1"/>
  <c r="AJ1879" i="1"/>
  <c r="AV1879" i="1"/>
  <c r="AX1879" i="1"/>
  <c r="AX1722" i="1"/>
  <c r="AZ1722" i="1" s="1"/>
  <c r="H1722" i="1"/>
  <c r="X1722" i="1"/>
  <c r="AN1722" i="1"/>
  <c r="M1722" i="1"/>
  <c r="AC1722" i="1"/>
  <c r="AS1722" i="1"/>
  <c r="AH1722" i="1"/>
  <c r="AE1722" i="1"/>
  <c r="S1722" i="1"/>
  <c r="N1722" i="1"/>
  <c r="AT1722" i="1"/>
  <c r="AB1722" i="1"/>
  <c r="Q1722" i="1"/>
  <c r="J1722" i="1"/>
  <c r="AM1722" i="1"/>
  <c r="V1722" i="1"/>
  <c r="P1722" i="1"/>
  <c r="AV1722" i="1"/>
  <c r="U1722" i="1"/>
  <c r="R1722" i="1"/>
  <c r="AU1722" i="1"/>
  <c r="AI1722" i="1"/>
  <c r="T1722" i="1"/>
  <c r="AJ1722" i="1"/>
  <c r="I1722" i="1"/>
  <c r="Y1722" i="1"/>
  <c r="AO1722" i="1"/>
  <c r="Z1722" i="1"/>
  <c r="W1722" i="1"/>
  <c r="K1722" i="1"/>
  <c r="AQ1722" i="1"/>
  <c r="AL1722" i="1"/>
  <c r="L1722" i="1"/>
  <c r="AR1722" i="1"/>
  <c r="AG1722" i="1"/>
  <c r="AP1722" i="1"/>
  <c r="AA1722" i="1"/>
  <c r="AF1722" i="1"/>
  <c r="AK1722" i="1"/>
  <c r="O1722" i="1"/>
  <c r="AD1722" i="1"/>
  <c r="K1975" i="1"/>
  <c r="AA1975" i="1"/>
  <c r="AQ1975" i="1"/>
  <c r="P1975" i="1"/>
  <c r="AF1975" i="1"/>
  <c r="AV1975" i="1"/>
  <c r="AL1975" i="1"/>
  <c r="AG1975" i="1"/>
  <c r="R1975" i="1"/>
  <c r="AH1975" i="1"/>
  <c r="AC1975" i="1"/>
  <c r="O1975" i="1"/>
  <c r="AU1975" i="1"/>
  <c r="AJ1975" i="1"/>
  <c r="AT1975" i="1"/>
  <c r="AO1975" i="1"/>
  <c r="W1975" i="1"/>
  <c r="AM1975" i="1"/>
  <c r="L1975" i="1"/>
  <c r="AB1975" i="1"/>
  <c r="AR1975" i="1"/>
  <c r="AD1975" i="1"/>
  <c r="U1975" i="1"/>
  <c r="AK1975" i="1"/>
  <c r="Y1975" i="1"/>
  <c r="I1975" i="1"/>
  <c r="AE1975" i="1"/>
  <c r="T1975" i="1"/>
  <c r="N1975" i="1"/>
  <c r="AP1975" i="1"/>
  <c r="AS1975" i="1"/>
  <c r="AI1975" i="1"/>
  <c r="V1975" i="1"/>
  <c r="Z1975" i="1"/>
  <c r="X1975" i="1"/>
  <c r="AN1975" i="1"/>
  <c r="H1975" i="1"/>
  <c r="J1975" i="1"/>
  <c r="Q1975" i="1"/>
  <c r="S1975" i="1"/>
  <c r="M1975" i="1"/>
  <c r="AX1975" i="1"/>
  <c r="AX1567" i="1"/>
  <c r="AZ1567" i="1" s="1"/>
  <c r="K1567" i="1"/>
  <c r="AA1567" i="1"/>
  <c r="AQ1567" i="1"/>
  <c r="V1567" i="1"/>
  <c r="AR1567" i="1"/>
  <c r="AH1567" i="1"/>
  <c r="R1567" i="1"/>
  <c r="J1567" i="1"/>
  <c r="AF1567" i="1"/>
  <c r="AP1567" i="1"/>
  <c r="AS1567" i="1"/>
  <c r="AE1567" i="1"/>
  <c r="AB1567" i="1"/>
  <c r="AO1567" i="1"/>
  <c r="AC1567" i="1"/>
  <c r="U1567" i="1"/>
  <c r="AI1567" i="1"/>
  <c r="AG1567" i="1"/>
  <c r="AV1567" i="1"/>
  <c r="AJ1567" i="1"/>
  <c r="N1567" i="1"/>
  <c r="W1567" i="1"/>
  <c r="AM1567" i="1"/>
  <c r="Q1567" i="1"/>
  <c r="AL1567" i="1"/>
  <c r="Z1567" i="1"/>
  <c r="I1567" i="1"/>
  <c r="AT1567" i="1"/>
  <c r="P1567" i="1"/>
  <c r="H1567" i="1"/>
  <c r="Y1567" i="1"/>
  <c r="O1567" i="1"/>
  <c r="AU1567" i="1"/>
  <c r="M1567" i="1"/>
  <c r="X1567" i="1"/>
  <c r="AD1567" i="1"/>
  <c r="S1567" i="1"/>
  <c r="L1567" i="1"/>
  <c r="T1567" i="1"/>
  <c r="AK1567" i="1"/>
  <c r="AN1567" i="1"/>
  <c r="N2068" i="1"/>
  <c r="AD2068" i="1"/>
  <c r="AT2068" i="1"/>
  <c r="X2068" i="1"/>
  <c r="AS2068" i="1"/>
  <c r="AG2068" i="1"/>
  <c r="U2068" i="1"/>
  <c r="P2068" i="1"/>
  <c r="AF2068" i="1"/>
  <c r="K2068" i="1"/>
  <c r="R2068" i="1"/>
  <c r="AH2068" i="1"/>
  <c r="H2068" i="1"/>
  <c r="AC2068" i="1"/>
  <c r="L2068" i="1"/>
  <c r="AO2068" i="1"/>
  <c r="AB2068" i="1"/>
  <c r="AE2068" i="1"/>
  <c r="AU2068" i="1"/>
  <c r="AM2068" i="1"/>
  <c r="AL2068" i="1"/>
  <c r="AI2068" i="1"/>
  <c r="AV2068" i="1"/>
  <c r="AR2068" i="1"/>
  <c r="W2068" i="1"/>
  <c r="J2068" i="1"/>
  <c r="AP2068" i="1"/>
  <c r="AN2068" i="1"/>
  <c r="O2068" i="1"/>
  <c r="Q2068" i="1"/>
  <c r="Y2068" i="1"/>
  <c r="M2068" i="1"/>
  <c r="AJ2068" i="1"/>
  <c r="Z2068" i="1"/>
  <c r="AA2068" i="1"/>
  <c r="AK2068" i="1"/>
  <c r="AQ2068" i="1"/>
  <c r="T2068" i="1"/>
  <c r="V2068" i="1"/>
  <c r="S2068" i="1"/>
  <c r="I2068" i="1"/>
  <c r="AX2068" i="1"/>
  <c r="Q2186" i="1"/>
  <c r="AG2186" i="1"/>
  <c r="L2186" i="1"/>
  <c r="AH2186" i="1"/>
  <c r="T2186" i="1"/>
  <c r="N2186" i="1"/>
  <c r="AI2186" i="1"/>
  <c r="Z2186" i="1"/>
  <c r="AL2186" i="1"/>
  <c r="AQ2186" i="1"/>
  <c r="U2186" i="1"/>
  <c r="AK2186" i="1"/>
  <c r="R2186" i="1"/>
  <c r="AM2186" i="1"/>
  <c r="AE2186" i="1"/>
  <c r="S2186" i="1"/>
  <c r="AN2186" i="1"/>
  <c r="AJ2186" i="1"/>
  <c r="AA2186" i="1"/>
  <c r="AV2186" i="1"/>
  <c r="I2186" i="1"/>
  <c r="AO2186" i="1"/>
  <c r="AR2186" i="1"/>
  <c r="X2186" i="1"/>
  <c r="AU2186" i="1"/>
  <c r="AF2186" i="1"/>
  <c r="M2186" i="1"/>
  <c r="AS2186" i="1"/>
  <c r="J2186" i="1"/>
  <c r="AD2186" i="1"/>
  <c r="P2186" i="1"/>
  <c r="AC2186" i="1"/>
  <c r="H2186" i="1"/>
  <c r="V2186" i="1"/>
  <c r="W2186" i="1"/>
  <c r="O2186" i="1"/>
  <c r="Y2186" i="1"/>
  <c r="AT2186" i="1"/>
  <c r="AB2186" i="1"/>
  <c r="K2186" i="1"/>
  <c r="AP2186" i="1"/>
  <c r="AX2186" i="1"/>
  <c r="L2121" i="1"/>
  <c r="AB2121" i="1"/>
  <c r="AR2121" i="1"/>
  <c r="Q2121" i="1"/>
  <c r="AG2121" i="1"/>
  <c r="N2121" i="1"/>
  <c r="AT2121" i="1"/>
  <c r="AM2121" i="1"/>
  <c r="AP2121" i="1"/>
  <c r="AQ2121" i="1"/>
  <c r="P2121" i="1"/>
  <c r="AF2121" i="1"/>
  <c r="AV2121" i="1"/>
  <c r="U2121" i="1"/>
  <c r="AK2121" i="1"/>
  <c r="V2121" i="1"/>
  <c r="O2121" i="1"/>
  <c r="AU2121" i="1"/>
  <c r="R2121" i="1"/>
  <c r="AH2121" i="1"/>
  <c r="T2121" i="1"/>
  <c r="I2121" i="1"/>
  <c r="AO2121" i="1"/>
  <c r="W2121" i="1"/>
  <c r="K2121" i="1"/>
  <c r="X2121" i="1"/>
  <c r="M2121" i="1"/>
  <c r="AS2121" i="1"/>
  <c r="AE2121" i="1"/>
  <c r="AA2121" i="1"/>
  <c r="H2121" i="1"/>
  <c r="AC2121" i="1"/>
  <c r="Z2121" i="1"/>
  <c r="Y2121" i="1"/>
  <c r="J2121" i="1"/>
  <c r="AJ2121" i="1"/>
  <c r="AI2121" i="1"/>
  <c r="AL2121" i="1"/>
  <c r="S2121" i="1"/>
  <c r="AD2121" i="1"/>
  <c r="AN2121" i="1"/>
  <c r="AX2121" i="1"/>
  <c r="K2134" i="1"/>
  <c r="AA2134" i="1"/>
  <c r="AQ2134" i="1"/>
  <c r="P2134" i="1"/>
  <c r="AF2134" i="1"/>
  <c r="AV2134" i="1"/>
  <c r="AG2134" i="1"/>
  <c r="Z2134" i="1"/>
  <c r="AK2134" i="1"/>
  <c r="M2134" i="1"/>
  <c r="AD2134" i="1"/>
  <c r="O2134" i="1"/>
  <c r="AE2134" i="1"/>
  <c r="AU2134" i="1"/>
  <c r="T2134" i="1"/>
  <c r="AJ2134" i="1"/>
  <c r="I2134" i="1"/>
  <c r="AO2134" i="1"/>
  <c r="AH2134" i="1"/>
  <c r="AC2134" i="1"/>
  <c r="AS2134" i="1"/>
  <c r="S2134" i="1"/>
  <c r="H2134" i="1"/>
  <c r="AN2134" i="1"/>
  <c r="J2134" i="1"/>
  <c r="V2134" i="1"/>
  <c r="W2134" i="1"/>
  <c r="L2134" i="1"/>
  <c r="AR2134" i="1"/>
  <c r="R2134" i="1"/>
  <c r="AL2134" i="1"/>
  <c r="AI2134" i="1"/>
  <c r="Q2134" i="1"/>
  <c r="N2134" i="1"/>
  <c r="X2134" i="1"/>
  <c r="U2134" i="1"/>
  <c r="AM2134" i="1"/>
  <c r="AP2134" i="1"/>
  <c r="AB2134" i="1"/>
  <c r="AT2134" i="1"/>
  <c r="Y2134" i="1"/>
  <c r="AX2134" i="1"/>
  <c r="T2235" i="1"/>
  <c r="AJ2235" i="1"/>
  <c r="I2235" i="1"/>
  <c r="AD2235" i="1"/>
  <c r="Q2235" i="1"/>
  <c r="O2235" i="1"/>
  <c r="AK2235" i="1"/>
  <c r="V2235" i="1"/>
  <c r="AH2235" i="1"/>
  <c r="AM2235" i="1"/>
  <c r="H2235" i="1"/>
  <c r="X2235" i="1"/>
  <c r="AN2235" i="1"/>
  <c r="N2235" i="1"/>
  <c r="AI2235" i="1"/>
  <c r="AA2235" i="1"/>
  <c r="U2235" i="1"/>
  <c r="AP2235" i="1"/>
  <c r="AG2235" i="1"/>
  <c r="W2235" i="1"/>
  <c r="AS2235" i="1"/>
  <c r="P2235" i="1"/>
  <c r="AV2235" i="1"/>
  <c r="AT2235" i="1"/>
  <c r="AE2235" i="1"/>
  <c r="M2235" i="1"/>
  <c r="AB2235" i="1"/>
  <c r="Y2235" i="1"/>
  <c r="Z2235" i="1"/>
  <c r="AC2235" i="1"/>
  <c r="L2235" i="1"/>
  <c r="S2235" i="1"/>
  <c r="J2235" i="1"/>
  <c r="AQ2235" i="1"/>
  <c r="AF2235" i="1"/>
  <c r="AU2235" i="1"/>
  <c r="AR2235" i="1"/>
  <c r="K2235" i="1"/>
  <c r="AO2235" i="1"/>
  <c r="AL2235" i="1"/>
  <c r="R2235" i="1"/>
  <c r="AX2235" i="1"/>
  <c r="R2123" i="1"/>
  <c r="AH2123" i="1"/>
  <c r="K2123" i="1"/>
  <c r="AA2123" i="1"/>
  <c r="AQ2123" i="1"/>
  <c r="AB2123" i="1"/>
  <c r="U2123" i="1"/>
  <c r="H2123" i="1"/>
  <c r="AV2123" i="1"/>
  <c r="AF2123" i="1"/>
  <c r="V2123" i="1"/>
  <c r="AL2123" i="1"/>
  <c r="O2123" i="1"/>
  <c r="AE2123" i="1"/>
  <c r="AU2123" i="1"/>
  <c r="AJ2123" i="1"/>
  <c r="AC2123" i="1"/>
  <c r="X2123" i="1"/>
  <c r="I2123" i="1"/>
  <c r="Q2123" i="1"/>
  <c r="J2123" i="1"/>
  <c r="AP2123" i="1"/>
  <c r="AI2123" i="1"/>
  <c r="AR2123" i="1"/>
  <c r="AN2123" i="1"/>
  <c r="AG2123" i="1"/>
  <c r="N2123" i="1"/>
  <c r="AT2123" i="1"/>
  <c r="AM2123" i="1"/>
  <c r="M2123" i="1"/>
  <c r="P2123" i="1"/>
  <c r="W2123" i="1"/>
  <c r="Z2123" i="1"/>
  <c r="T2123" i="1"/>
  <c r="AO2123" i="1"/>
  <c r="L2123" i="1"/>
  <c r="Y2123" i="1"/>
  <c r="AK2123" i="1"/>
  <c r="S2123" i="1"/>
  <c r="AS2123" i="1"/>
  <c r="AD2123" i="1"/>
  <c r="AX2123" i="1"/>
  <c r="Q2214" i="1"/>
  <c r="AG2214" i="1"/>
  <c r="K2214" i="1"/>
  <c r="AF2214" i="1"/>
  <c r="N2214" i="1"/>
  <c r="L2214" i="1"/>
  <c r="AH2214" i="1"/>
  <c r="S2214" i="1"/>
  <c r="AP2214" i="1"/>
  <c r="AU2214" i="1"/>
  <c r="U2214" i="1"/>
  <c r="AK2214" i="1"/>
  <c r="P2214" i="1"/>
  <c r="AL2214" i="1"/>
  <c r="X2214" i="1"/>
  <c r="R2214" i="1"/>
  <c r="AM2214" i="1"/>
  <c r="AD2214" i="1"/>
  <c r="AE2214" i="1"/>
  <c r="J2214" i="1"/>
  <c r="Y2214" i="1"/>
  <c r="V2214" i="1"/>
  <c r="AI2214" i="1"/>
  <c r="AR2214" i="1"/>
  <c r="AJ2214" i="1"/>
  <c r="I2214" i="1"/>
  <c r="AS2214" i="1"/>
  <c r="AT2214" i="1"/>
  <c r="AN2214" i="1"/>
  <c r="AO2214" i="1"/>
  <c r="AV2214" i="1"/>
  <c r="H2214" i="1"/>
  <c r="O2214" i="1"/>
  <c r="AA2214" i="1"/>
  <c r="T2214" i="1"/>
  <c r="AC2214" i="1"/>
  <c r="AB2214" i="1"/>
  <c r="Z2214" i="1"/>
  <c r="M2214" i="1"/>
  <c r="W2214" i="1"/>
  <c r="AQ2214" i="1"/>
  <c r="AX2214" i="1"/>
  <c r="W2232" i="1"/>
  <c r="AM2232" i="1"/>
  <c r="N2232" i="1"/>
  <c r="AJ2232" i="1"/>
  <c r="AB2232" i="1"/>
  <c r="U2232" i="1"/>
  <c r="AP2232" i="1"/>
  <c r="AG2232" i="1"/>
  <c r="R2232" i="1"/>
  <c r="AN2232" i="1"/>
  <c r="K2232" i="1"/>
  <c r="AA2232" i="1"/>
  <c r="AQ2232" i="1"/>
  <c r="T2232" i="1"/>
  <c r="AO2232" i="1"/>
  <c r="AR2232" i="1"/>
  <c r="Z2232" i="1"/>
  <c r="AV2232" i="1"/>
  <c r="AL2232" i="1"/>
  <c r="X2232" i="1"/>
  <c r="AS2232" i="1"/>
  <c r="O2232" i="1"/>
  <c r="AU2232" i="1"/>
  <c r="AT2232" i="1"/>
  <c r="AF2232" i="1"/>
  <c r="H2232" i="1"/>
  <c r="AI2232" i="1"/>
  <c r="AD2232" i="1"/>
  <c r="P2232" i="1"/>
  <c r="V2232" i="1"/>
  <c r="AH2232" i="1"/>
  <c r="S2232" i="1"/>
  <c r="Q2232" i="1"/>
  <c r="AC2232" i="1"/>
  <c r="Y2232" i="1"/>
  <c r="L2232" i="1"/>
  <c r="J2232" i="1"/>
  <c r="AK2232" i="1"/>
  <c r="M2232" i="1"/>
  <c r="I2232" i="1"/>
  <c r="AE2232" i="1"/>
  <c r="AX2232" i="1"/>
  <c r="J2169" i="1"/>
  <c r="Z2169" i="1"/>
  <c r="AP2169" i="1"/>
  <c r="U2169" i="1"/>
  <c r="AQ2169" i="1"/>
  <c r="AI2169" i="1"/>
  <c r="W2169" i="1"/>
  <c r="AR2169" i="1"/>
  <c r="AN2169" i="1"/>
  <c r="AU2169" i="1"/>
  <c r="Y2169" i="1"/>
  <c r="N2169" i="1"/>
  <c r="AD2169" i="1"/>
  <c r="AT2169" i="1"/>
  <c r="AA2169" i="1"/>
  <c r="AV2169" i="1"/>
  <c r="AS2169" i="1"/>
  <c r="AB2169" i="1"/>
  <c r="H2169" i="1"/>
  <c r="I2169" i="1"/>
  <c r="O2169" i="1"/>
  <c r="R2169" i="1"/>
  <c r="K2169" i="1"/>
  <c r="M2169" i="1"/>
  <c r="AG2169" i="1"/>
  <c r="AE2169" i="1"/>
  <c r="V2169" i="1"/>
  <c r="P2169" i="1"/>
  <c r="X2169" i="1"/>
  <c r="AM2169" i="1"/>
  <c r="T2169" i="1"/>
  <c r="AK2169" i="1"/>
  <c r="AC2169" i="1"/>
  <c r="L2169" i="1"/>
  <c r="AO2169" i="1"/>
  <c r="AF2169" i="1"/>
  <c r="AJ2169" i="1"/>
  <c r="Q2169" i="1"/>
  <c r="AL2169" i="1"/>
  <c r="AH2169" i="1"/>
  <c r="S2169" i="1"/>
  <c r="AX2169" i="1"/>
  <c r="K2048" i="1"/>
  <c r="AA2048" i="1"/>
  <c r="AQ2048" i="1"/>
  <c r="U2048" i="1"/>
  <c r="AP2048" i="1"/>
  <c r="Y2048" i="1"/>
  <c r="N2048" i="1"/>
  <c r="M2048" i="1"/>
  <c r="AC2048" i="1"/>
  <c r="I2048" i="1"/>
  <c r="AS2048" i="1"/>
  <c r="O2048" i="1"/>
  <c r="AE2048" i="1"/>
  <c r="AU2048" i="1"/>
  <c r="Z2048" i="1"/>
  <c r="AV2048" i="1"/>
  <c r="AG2048" i="1"/>
  <c r="X2048" i="1"/>
  <c r="AB2048" i="1"/>
  <c r="AO2048" i="1"/>
  <c r="AJ2048" i="1"/>
  <c r="AI2048" i="1"/>
  <c r="AF2048" i="1"/>
  <c r="AN2048" i="1"/>
  <c r="AL2048" i="1"/>
  <c r="T2048" i="1"/>
  <c r="AM2048" i="1"/>
  <c r="L2048" i="1"/>
  <c r="AR2048" i="1"/>
  <c r="V2048" i="1"/>
  <c r="W2048" i="1"/>
  <c r="AK2048" i="1"/>
  <c r="AH2048" i="1"/>
  <c r="AD2048" i="1"/>
  <c r="J2048" i="1"/>
  <c r="Q2048" i="1"/>
  <c r="S2048" i="1"/>
  <c r="AT2048" i="1"/>
  <c r="H2048" i="1"/>
  <c r="R2048" i="1"/>
  <c r="P2048" i="1"/>
  <c r="AX2048" i="1"/>
  <c r="P2111" i="1"/>
  <c r="AF2111" i="1"/>
  <c r="AV2111" i="1"/>
  <c r="Z2111" i="1"/>
  <c r="AU2111" i="1"/>
  <c r="AA2111" i="1"/>
  <c r="R2111" i="1"/>
  <c r="S2111" i="1"/>
  <c r="AH2111" i="1"/>
  <c r="AS2111" i="1"/>
  <c r="T2111" i="1"/>
  <c r="AJ2111" i="1"/>
  <c r="J2111" i="1"/>
  <c r="AE2111" i="1"/>
  <c r="K2111" i="1"/>
  <c r="AG2111" i="1"/>
  <c r="AC2111" i="1"/>
  <c r="AD2111" i="1"/>
  <c r="W2111" i="1"/>
  <c r="AT2111" i="1"/>
  <c r="X2111" i="1"/>
  <c r="O2111" i="1"/>
  <c r="Q2111" i="1"/>
  <c r="AM2111" i="1"/>
  <c r="N2111" i="1"/>
  <c r="AB2111" i="1"/>
  <c r="U2111" i="1"/>
  <c r="V2111" i="1"/>
  <c r="I2111" i="1"/>
  <c r="AI2111" i="1"/>
  <c r="AR2111" i="1"/>
  <c r="AQ2111" i="1"/>
  <c r="L2111" i="1"/>
  <c r="AL2111" i="1"/>
  <c r="H2111" i="1"/>
  <c r="AP2111" i="1"/>
  <c r="Y2111" i="1"/>
  <c r="AN2111" i="1"/>
  <c r="M2111" i="1"/>
  <c r="AO2111" i="1"/>
  <c r="AK2111" i="1"/>
  <c r="AX2111" i="1"/>
  <c r="H1922" i="1"/>
  <c r="X1922" i="1"/>
  <c r="AN1922" i="1"/>
  <c r="Q1922" i="1"/>
  <c r="AL1922" i="1"/>
  <c r="W1922" i="1"/>
  <c r="AS1922" i="1"/>
  <c r="AT1922" i="1"/>
  <c r="Z1922" i="1"/>
  <c r="AO1922" i="1"/>
  <c r="AP1922" i="1"/>
  <c r="L1922" i="1"/>
  <c r="AR1922" i="1"/>
  <c r="AC1922" i="1"/>
  <c r="I1922" i="1"/>
  <c r="AE1922" i="1"/>
  <c r="T1922" i="1"/>
  <c r="AJ1922" i="1"/>
  <c r="K1922" i="1"/>
  <c r="AG1922" i="1"/>
  <c r="R1922" i="1"/>
  <c r="AM1922" i="1"/>
  <c r="AI1922" i="1"/>
  <c r="O1922" i="1"/>
  <c r="S1922" i="1"/>
  <c r="J1922" i="1"/>
  <c r="AB1922" i="1"/>
  <c r="V1922" i="1"/>
  <c r="AQ1922" i="1"/>
  <c r="N1922" i="1"/>
  <c r="AK1922" i="1"/>
  <c r="AF1922" i="1"/>
  <c r="AH1922" i="1"/>
  <c r="U1922" i="1"/>
  <c r="M1922" i="1"/>
  <c r="AV1922" i="1"/>
  <c r="Y1922" i="1"/>
  <c r="AA1922" i="1"/>
  <c r="AD1922" i="1"/>
  <c r="P1922" i="1"/>
  <c r="AU1922" i="1"/>
  <c r="AX1922" i="1"/>
  <c r="T1878" i="1"/>
  <c r="AJ1878" i="1"/>
  <c r="M1878" i="1"/>
  <c r="AH1878" i="1"/>
  <c r="N1878" i="1"/>
  <c r="AI1878" i="1"/>
  <c r="Z1878" i="1"/>
  <c r="AE1878" i="1"/>
  <c r="U1878" i="1"/>
  <c r="K1878" i="1"/>
  <c r="H1878" i="1"/>
  <c r="AN1878" i="1"/>
  <c r="AM1878" i="1"/>
  <c r="AO1878" i="1"/>
  <c r="Q1878" i="1"/>
  <c r="V1878" i="1"/>
  <c r="P1878" i="1"/>
  <c r="AF1878" i="1"/>
  <c r="AV1878" i="1"/>
  <c r="AC1878" i="1"/>
  <c r="I1878" i="1"/>
  <c r="AD1878" i="1"/>
  <c r="O1878" i="1"/>
  <c r="J1878" i="1"/>
  <c r="AL1878" i="1"/>
  <c r="AG1878" i="1"/>
  <c r="X1878" i="1"/>
  <c r="R1878" i="1"/>
  <c r="S1878" i="1"/>
  <c r="AK1878" i="1"/>
  <c r="AP1878" i="1"/>
  <c r="W1878" i="1"/>
  <c r="AU1878" i="1"/>
  <c r="AB1878" i="1"/>
  <c r="Y1878" i="1"/>
  <c r="AR1878" i="1"/>
  <c r="L1878" i="1"/>
  <c r="AS1878" i="1"/>
  <c r="AA1878" i="1"/>
  <c r="AQ1878" i="1"/>
  <c r="AT1878" i="1"/>
  <c r="AX1878" i="1"/>
  <c r="N2022" i="1"/>
  <c r="AD2022" i="1"/>
  <c r="AT2022" i="1"/>
  <c r="Y2022" i="1"/>
  <c r="AU2022" i="1"/>
  <c r="AC2022" i="1"/>
  <c r="S2022" i="1"/>
  <c r="L2022" i="1"/>
  <c r="X2022" i="1"/>
  <c r="M2022" i="1"/>
  <c r="R2022" i="1"/>
  <c r="AH2022" i="1"/>
  <c r="I2022" i="1"/>
  <c r="AE2022" i="1"/>
  <c r="H2022" i="1"/>
  <c r="AK2022" i="1"/>
  <c r="AB2022" i="1"/>
  <c r="U2022" i="1"/>
  <c r="AQ2022" i="1"/>
  <c r="AI2022" i="1"/>
  <c r="AL2022" i="1"/>
  <c r="AJ2022" i="1"/>
  <c r="AR2022" i="1"/>
  <c r="AF2022" i="1"/>
  <c r="Q2022" i="1"/>
  <c r="AP2022" i="1"/>
  <c r="P2022" i="1"/>
  <c r="AV2022" i="1"/>
  <c r="AG2022" i="1"/>
  <c r="Z2022" i="1"/>
  <c r="AO2022" i="1"/>
  <c r="AM2022" i="1"/>
  <c r="AS2022" i="1"/>
  <c r="J2022" i="1"/>
  <c r="W2022" i="1"/>
  <c r="T2022" i="1"/>
  <c r="AA2022" i="1"/>
  <c r="V2022" i="1"/>
  <c r="O2022" i="1"/>
  <c r="K2022" i="1"/>
  <c r="AN2022" i="1"/>
  <c r="AX2022" i="1"/>
  <c r="K2021" i="1"/>
  <c r="AA2021" i="1"/>
  <c r="AQ2021" i="1"/>
  <c r="R2021" i="1"/>
  <c r="AN2021" i="1"/>
  <c r="AB2021" i="1"/>
  <c r="V2021" i="1"/>
  <c r="Y2021" i="1"/>
  <c r="Z2021" i="1"/>
  <c r="AV2021" i="1"/>
  <c r="AK2021" i="1"/>
  <c r="O2021" i="1"/>
  <c r="AE2021" i="1"/>
  <c r="AU2021" i="1"/>
  <c r="X2021" i="1"/>
  <c r="AS2021" i="1"/>
  <c r="AJ2021" i="1"/>
  <c r="AF2021" i="1"/>
  <c r="AG2021" i="1"/>
  <c r="AT2021" i="1"/>
  <c r="Q2021" i="1"/>
  <c r="S2021" i="1"/>
  <c r="H2021" i="1"/>
  <c r="N2021" i="1"/>
  <c r="AO2021" i="1"/>
  <c r="J2021" i="1"/>
  <c r="W2021" i="1"/>
  <c r="M2021" i="1"/>
  <c r="U2021" i="1"/>
  <c r="P2021" i="1"/>
  <c r="AD2021" i="1"/>
  <c r="AM2021" i="1"/>
  <c r="L2021" i="1"/>
  <c r="T2021" i="1"/>
  <c r="AI2021" i="1"/>
  <c r="AP2021" i="1"/>
  <c r="AL2021" i="1"/>
  <c r="AR2021" i="1"/>
  <c r="AH2021" i="1"/>
  <c r="AC2021" i="1"/>
  <c r="I2021" i="1"/>
  <c r="AX2021" i="1"/>
  <c r="AX1715" i="1"/>
  <c r="AZ1715" i="1" s="1"/>
  <c r="O1715" i="1"/>
  <c r="AE1715" i="1"/>
  <c r="AU1715" i="1"/>
  <c r="AG1715" i="1"/>
  <c r="P1715" i="1"/>
  <c r="AF1715" i="1"/>
  <c r="AV1715" i="1"/>
  <c r="AK1715" i="1"/>
  <c r="N1715" i="1"/>
  <c r="AL1715" i="1"/>
  <c r="S1715" i="1"/>
  <c r="AS1715" i="1"/>
  <c r="M1715" i="1"/>
  <c r="AD1715" i="1"/>
  <c r="AM1715" i="1"/>
  <c r="H1715" i="1"/>
  <c r="AN1715" i="1"/>
  <c r="R1715" i="1"/>
  <c r="Z1715" i="1"/>
  <c r="K1715" i="1"/>
  <c r="AA1715" i="1"/>
  <c r="AQ1715" i="1"/>
  <c r="Y1715" i="1"/>
  <c r="L1715" i="1"/>
  <c r="AB1715" i="1"/>
  <c r="AR1715" i="1"/>
  <c r="AC1715" i="1"/>
  <c r="AH1715" i="1"/>
  <c r="V1715" i="1"/>
  <c r="AP1715" i="1"/>
  <c r="AI1715" i="1"/>
  <c r="I1715" i="1"/>
  <c r="T1715" i="1"/>
  <c r="AJ1715" i="1"/>
  <c r="AO1715" i="1"/>
  <c r="J1715" i="1"/>
  <c r="W1715" i="1"/>
  <c r="Q1715" i="1"/>
  <c r="X1715" i="1"/>
  <c r="U1715" i="1"/>
  <c r="AT1715" i="1"/>
  <c r="K1821" i="1"/>
  <c r="AA1821" i="1"/>
  <c r="AQ1821" i="1"/>
  <c r="T1821" i="1"/>
  <c r="AO1821" i="1"/>
  <c r="X1821" i="1"/>
  <c r="L1821" i="1"/>
  <c r="AN1821" i="1"/>
  <c r="H1821" i="1"/>
  <c r="AP1821" i="1"/>
  <c r="AC1821" i="1"/>
  <c r="O1821" i="1"/>
  <c r="AI1821" i="1"/>
  <c r="N1821" i="1"/>
  <c r="AT1821" i="1"/>
  <c r="AL1821" i="1"/>
  <c r="AG1821" i="1"/>
  <c r="V1821" i="1"/>
  <c r="AR1821" i="1"/>
  <c r="S1821" i="1"/>
  <c r="Y1821" i="1"/>
  <c r="AS1821" i="1"/>
  <c r="AK1821" i="1"/>
  <c r="AU1821" i="1"/>
  <c r="Q1821" i="1"/>
  <c r="U1821" i="1"/>
  <c r="AE1821" i="1"/>
  <c r="I1821" i="1"/>
  <c r="AJ1821" i="1"/>
  <c r="AF1821" i="1"/>
  <c r="Z1821" i="1"/>
  <c r="AH1821" i="1"/>
  <c r="P1821" i="1"/>
  <c r="AM1821" i="1"/>
  <c r="J1821" i="1"/>
  <c r="AV1821" i="1"/>
  <c r="AB1821" i="1"/>
  <c r="W1821" i="1"/>
  <c r="AD1821" i="1"/>
  <c r="R1821" i="1"/>
  <c r="M1821" i="1"/>
  <c r="AX1821" i="1"/>
  <c r="J1850" i="1"/>
  <c r="Z1850" i="1"/>
  <c r="AP1850" i="1"/>
  <c r="T1850" i="1"/>
  <c r="AO1850" i="1"/>
  <c r="W1850" i="1"/>
  <c r="K1850" i="1"/>
  <c r="AM1850" i="1"/>
  <c r="AV1850" i="1"/>
  <c r="L1850" i="1"/>
  <c r="M1850" i="1"/>
  <c r="N1850" i="1"/>
  <c r="AD1850" i="1"/>
  <c r="AT1850" i="1"/>
  <c r="Y1850" i="1"/>
  <c r="AU1850" i="1"/>
  <c r="AC1850" i="1"/>
  <c r="Q1850" i="1"/>
  <c r="AS1850" i="1"/>
  <c r="U1850" i="1"/>
  <c r="AN1850" i="1"/>
  <c r="R1850" i="1"/>
  <c r="I1850" i="1"/>
  <c r="H1850" i="1"/>
  <c r="X1850" i="1"/>
  <c r="AI1850" i="1"/>
  <c r="AL1850" i="1"/>
  <c r="AJ1850" i="1"/>
  <c r="AR1850" i="1"/>
  <c r="AG1850" i="1"/>
  <c r="AQ1850" i="1"/>
  <c r="V1850" i="1"/>
  <c r="P1850" i="1"/>
  <c r="AA1850" i="1"/>
  <c r="AH1850" i="1"/>
  <c r="AB1850" i="1"/>
  <c r="AF1850" i="1"/>
  <c r="AE1850" i="1"/>
  <c r="S1850" i="1"/>
  <c r="AK1850" i="1"/>
  <c r="O1850" i="1"/>
  <c r="AX1850" i="1"/>
  <c r="H1894" i="1"/>
  <c r="X1894" i="1"/>
  <c r="AN1894" i="1"/>
  <c r="R1894" i="1"/>
  <c r="AM1894" i="1"/>
  <c r="S1894" i="1"/>
  <c r="AO1894" i="1"/>
  <c r="AE1894" i="1"/>
  <c r="V1894" i="1"/>
  <c r="AK1894" i="1"/>
  <c r="AL1894" i="1"/>
  <c r="L1894" i="1"/>
  <c r="AB1894" i="1"/>
  <c r="AR1894" i="1"/>
  <c r="W1894" i="1"/>
  <c r="AS1894" i="1"/>
  <c r="Y1894" i="1"/>
  <c r="AT1894" i="1"/>
  <c r="AP1894" i="1"/>
  <c r="AG1894" i="1"/>
  <c r="AU1894" i="1"/>
  <c r="T1894" i="1"/>
  <c r="M1894" i="1"/>
  <c r="N1894" i="1"/>
  <c r="U1894" i="1"/>
  <c r="O1894" i="1"/>
  <c r="AF1894" i="1"/>
  <c r="AH1894" i="1"/>
  <c r="J1894" i="1"/>
  <c r="AA1894" i="1"/>
  <c r="P1894" i="1"/>
  <c r="AC1894" i="1"/>
  <c r="AI1894" i="1"/>
  <c r="AQ1894" i="1"/>
  <c r="AJ1894" i="1"/>
  <c r="Z1894" i="1"/>
  <c r="AV1894" i="1"/>
  <c r="I1894" i="1"/>
  <c r="Q1894" i="1"/>
  <c r="AD1894" i="1"/>
  <c r="K1894" i="1"/>
  <c r="AX1894" i="1"/>
  <c r="AX1568" i="1"/>
  <c r="AZ1568" i="1" s="1"/>
  <c r="J1568" i="1"/>
  <c r="Z1568" i="1"/>
  <c r="AP1568" i="1"/>
  <c r="S1568" i="1"/>
  <c r="AN1568" i="1"/>
  <c r="AB1568" i="1"/>
  <c r="Y1568" i="1"/>
  <c r="T1568" i="1"/>
  <c r="AA1568" i="1"/>
  <c r="AV1568" i="1"/>
  <c r="Q1568" i="1"/>
  <c r="AD1568" i="1"/>
  <c r="X1568" i="1"/>
  <c r="AJ1568" i="1"/>
  <c r="AF1568" i="1"/>
  <c r="AK1568" i="1"/>
  <c r="R1568" i="1"/>
  <c r="H1568" i="1"/>
  <c r="O1568" i="1"/>
  <c r="AQ1568" i="1"/>
  <c r="AU1568" i="1"/>
  <c r="W1568" i="1"/>
  <c r="V1568" i="1"/>
  <c r="AL1568" i="1"/>
  <c r="M1568" i="1"/>
  <c r="AI1568" i="1"/>
  <c r="U1568" i="1"/>
  <c r="P1568" i="1"/>
  <c r="I1568" i="1"/>
  <c r="K1568" i="1"/>
  <c r="AE1568" i="1"/>
  <c r="AM1568" i="1"/>
  <c r="N1568" i="1"/>
  <c r="AT1568" i="1"/>
  <c r="AS1568" i="1"/>
  <c r="AG1568" i="1"/>
  <c r="AO1568" i="1"/>
  <c r="AH1568" i="1"/>
  <c r="AC1568" i="1"/>
  <c r="AR1568" i="1"/>
  <c r="L1568" i="1"/>
  <c r="U1814" i="1"/>
  <c r="AK1814" i="1"/>
  <c r="N1814" i="1"/>
  <c r="AI1814" i="1"/>
  <c r="R1814" i="1"/>
  <c r="AU1814" i="1"/>
  <c r="AL1814" i="1"/>
  <c r="AE1814" i="1"/>
  <c r="AA1814" i="1"/>
  <c r="O1814" i="1"/>
  <c r="I1814" i="1"/>
  <c r="Y1814" i="1"/>
  <c r="AO1814" i="1"/>
  <c r="S1814" i="1"/>
  <c r="AN1814" i="1"/>
  <c r="Z1814" i="1"/>
  <c r="J1814" i="1"/>
  <c r="AV1814" i="1"/>
  <c r="AP1814" i="1"/>
  <c r="AR1814" i="1"/>
  <c r="P1814" i="1"/>
  <c r="Q1814" i="1"/>
  <c r="H1814" i="1"/>
  <c r="K1814" i="1"/>
  <c r="AB1814" i="1"/>
  <c r="AQ1814" i="1"/>
  <c r="AG1814" i="1"/>
  <c r="AT1814" i="1"/>
  <c r="L1814" i="1"/>
  <c r="AJ1814" i="1"/>
  <c r="AC1814" i="1"/>
  <c r="AD1814" i="1"/>
  <c r="T1814" i="1"/>
  <c r="AH1814" i="1"/>
  <c r="AS1814" i="1"/>
  <c r="V1814" i="1"/>
  <c r="X1814" i="1"/>
  <c r="M1814" i="1"/>
  <c r="AM1814" i="1"/>
  <c r="W1814" i="1"/>
  <c r="AF1814" i="1"/>
  <c r="AX1814" i="1"/>
  <c r="AX1725" i="1"/>
  <c r="AZ1725" i="1" s="1"/>
  <c r="M1725" i="1"/>
  <c r="AC1725" i="1"/>
  <c r="AS1725" i="1"/>
  <c r="V1725" i="1"/>
  <c r="AL1725" i="1"/>
  <c r="W1725" i="1"/>
  <c r="L1725" i="1"/>
  <c r="AR1725" i="1"/>
  <c r="AF1725" i="1"/>
  <c r="S1725" i="1"/>
  <c r="Q1725" i="1"/>
  <c r="J1725" i="1"/>
  <c r="AE1725" i="1"/>
  <c r="AN1725" i="1"/>
  <c r="AK1725" i="1"/>
  <c r="AD1725" i="1"/>
  <c r="AM1725" i="1"/>
  <c r="AV1725" i="1"/>
  <c r="I1725" i="1"/>
  <c r="Y1725" i="1"/>
  <c r="AO1725" i="1"/>
  <c r="R1725" i="1"/>
  <c r="AH1725" i="1"/>
  <c r="O1725" i="1"/>
  <c r="AU1725" i="1"/>
  <c r="AJ1725" i="1"/>
  <c r="X1725" i="1"/>
  <c r="K1725" i="1"/>
  <c r="AQ1725" i="1"/>
  <c r="AG1725" i="1"/>
  <c r="Z1725" i="1"/>
  <c r="AP1725" i="1"/>
  <c r="T1725" i="1"/>
  <c r="H1725" i="1"/>
  <c r="AA1725" i="1"/>
  <c r="U1725" i="1"/>
  <c r="N1725" i="1"/>
  <c r="AT1725" i="1"/>
  <c r="AB1725" i="1"/>
  <c r="P1725" i="1"/>
  <c r="AI1725" i="1"/>
  <c r="U1859" i="1"/>
  <c r="AK1859" i="1"/>
  <c r="N1859" i="1"/>
  <c r="AI1859" i="1"/>
  <c r="P1859" i="1"/>
  <c r="AR1859" i="1"/>
  <c r="AF1859" i="1"/>
  <c r="AH1859" i="1"/>
  <c r="AA1859" i="1"/>
  <c r="O1859" i="1"/>
  <c r="M1859" i="1"/>
  <c r="AG1859" i="1"/>
  <c r="S1859" i="1"/>
  <c r="AT1859" i="1"/>
  <c r="AL1859" i="1"/>
  <c r="AM1859" i="1"/>
  <c r="V1859" i="1"/>
  <c r="AB1859" i="1"/>
  <c r="AO1859" i="1"/>
  <c r="J1859" i="1"/>
  <c r="AU1859" i="1"/>
  <c r="AQ1859" i="1"/>
  <c r="AS1859" i="1"/>
  <c r="R1859" i="1"/>
  <c r="L1859" i="1"/>
  <c r="I1859" i="1"/>
  <c r="AC1859" i="1"/>
  <c r="H1859" i="1"/>
  <c r="AN1859" i="1"/>
  <c r="AE1859" i="1"/>
  <c r="Z1859" i="1"/>
  <c r="AV1859" i="1"/>
  <c r="AP1859" i="1"/>
  <c r="Q1859" i="1"/>
  <c r="X1859" i="1"/>
  <c r="K1859" i="1"/>
  <c r="AJ1859" i="1"/>
  <c r="Y1859" i="1"/>
  <c r="AD1859" i="1"/>
  <c r="W1859" i="1"/>
  <c r="T1859" i="1"/>
  <c r="AX1859" i="1"/>
  <c r="AX1755" i="1"/>
  <c r="AZ1755" i="1" s="1"/>
  <c r="W1755" i="1"/>
  <c r="AM1755" i="1"/>
  <c r="L1755" i="1"/>
  <c r="AB1755" i="1"/>
  <c r="AR1755" i="1"/>
  <c r="Y1755" i="1"/>
  <c r="AK1755" i="1"/>
  <c r="R1755" i="1"/>
  <c r="M1755" i="1"/>
  <c r="AL1755" i="1"/>
  <c r="AA1755" i="1"/>
  <c r="P1755" i="1"/>
  <c r="AV1755" i="1"/>
  <c r="N1755" i="1"/>
  <c r="AC1755" i="1"/>
  <c r="AE1755" i="1"/>
  <c r="T1755" i="1"/>
  <c r="I1755" i="1"/>
  <c r="AD1755" i="1"/>
  <c r="AS1755" i="1"/>
  <c r="S1755" i="1"/>
  <c r="AI1755" i="1"/>
  <c r="H1755" i="1"/>
  <c r="X1755" i="1"/>
  <c r="AN1755" i="1"/>
  <c r="Q1755" i="1"/>
  <c r="U1755" i="1"/>
  <c r="J1755" i="1"/>
  <c r="AP1755" i="1"/>
  <c r="V1755" i="1"/>
  <c r="K1755" i="1"/>
  <c r="AQ1755" i="1"/>
  <c r="AF1755" i="1"/>
  <c r="AG1755" i="1"/>
  <c r="Z1755" i="1"/>
  <c r="AT1755" i="1"/>
  <c r="O1755" i="1"/>
  <c r="AU1755" i="1"/>
  <c r="AJ1755" i="1"/>
  <c r="AO1755" i="1"/>
  <c r="AH1755" i="1"/>
  <c r="AX1643" i="1"/>
  <c r="AZ1643" i="1" s="1"/>
  <c r="V1643" i="1"/>
  <c r="AL1643" i="1"/>
  <c r="O1643" i="1"/>
  <c r="AJ1643" i="1"/>
  <c r="P1643" i="1"/>
  <c r="AK1643" i="1"/>
  <c r="X1643" i="1"/>
  <c r="W1643" i="1"/>
  <c r="AN1643" i="1"/>
  <c r="AG1643" i="1"/>
  <c r="Z1643" i="1"/>
  <c r="T1643" i="1"/>
  <c r="U1643" i="1"/>
  <c r="AI1643" i="1"/>
  <c r="Q1643" i="1"/>
  <c r="AD1643" i="1"/>
  <c r="Y1643" i="1"/>
  <c r="AA1643" i="1"/>
  <c r="AS1643" i="1"/>
  <c r="AC1643" i="1"/>
  <c r="R1643" i="1"/>
  <c r="AH1643" i="1"/>
  <c r="I1643" i="1"/>
  <c r="AE1643" i="1"/>
  <c r="K1643" i="1"/>
  <c r="AF1643" i="1"/>
  <c r="M1643" i="1"/>
  <c r="H1643" i="1"/>
  <c r="AB1643" i="1"/>
  <c r="AR1643" i="1"/>
  <c r="J1643" i="1"/>
  <c r="AP1643" i="1"/>
  <c r="AO1643" i="1"/>
  <c r="AQ1643" i="1"/>
  <c r="AM1643" i="1"/>
  <c r="S1643" i="1"/>
  <c r="N1643" i="1"/>
  <c r="AT1643" i="1"/>
  <c r="AU1643" i="1"/>
  <c r="AV1643" i="1"/>
  <c r="L1643" i="1"/>
  <c r="AX1619" i="1"/>
  <c r="AZ1619" i="1" s="1"/>
  <c r="T1619" i="1"/>
  <c r="AJ1619" i="1"/>
  <c r="M1619" i="1"/>
  <c r="AH1619" i="1"/>
  <c r="S1619" i="1"/>
  <c r="AU1619" i="1"/>
  <c r="AP1619" i="1"/>
  <c r="AQ1619" i="1"/>
  <c r="U1619" i="1"/>
  <c r="AD1619" i="1"/>
  <c r="H1619" i="1"/>
  <c r="AN1619" i="1"/>
  <c r="AM1619" i="1"/>
  <c r="N1619" i="1"/>
  <c r="I1619" i="1"/>
  <c r="AK1619" i="1"/>
  <c r="L1619" i="1"/>
  <c r="AR1619" i="1"/>
  <c r="AS1619" i="1"/>
  <c r="Y1619" i="1"/>
  <c r="J1619" i="1"/>
  <c r="P1619" i="1"/>
  <c r="AF1619" i="1"/>
  <c r="AV1619" i="1"/>
  <c r="AC1619" i="1"/>
  <c r="K1619" i="1"/>
  <c r="AO1619" i="1"/>
  <c r="AE1619" i="1"/>
  <c r="AI1619" i="1"/>
  <c r="AT1619" i="1"/>
  <c r="Q1619" i="1"/>
  <c r="X1619" i="1"/>
  <c r="R1619" i="1"/>
  <c r="Z1619" i="1"/>
  <c r="O1619" i="1"/>
  <c r="AL1619" i="1"/>
  <c r="AB1619" i="1"/>
  <c r="W1619" i="1"/>
  <c r="AG1619" i="1"/>
  <c r="V1619" i="1"/>
  <c r="AA1619" i="1"/>
  <c r="Q2136" i="1"/>
  <c r="AG2136" i="1"/>
  <c r="J2136" i="1"/>
  <c r="V2136" i="1"/>
  <c r="AQ2136" i="1"/>
  <c r="W2136" i="1"/>
  <c r="AR2136" i="1"/>
  <c r="K2136" i="1"/>
  <c r="AP2136" i="1"/>
  <c r="L2136" i="1"/>
  <c r="U2136" i="1"/>
  <c r="AK2136" i="1"/>
  <c r="N2136" i="1"/>
  <c r="AA2136" i="1"/>
  <c r="AV2136" i="1"/>
  <c r="AB2136" i="1"/>
  <c r="S2136" i="1"/>
  <c r="AI2136" i="1"/>
  <c r="X2136" i="1"/>
  <c r="Z2136" i="1"/>
  <c r="Y2136" i="1"/>
  <c r="R2136" i="1"/>
  <c r="H2136" i="1"/>
  <c r="AD2136" i="1"/>
  <c r="AT2136" i="1"/>
  <c r="M2136" i="1"/>
  <c r="AS2136" i="1"/>
  <c r="AL2136" i="1"/>
  <c r="AM2136" i="1"/>
  <c r="AE2136" i="1"/>
  <c r="O2136" i="1"/>
  <c r="AN2136" i="1"/>
  <c r="AO2136" i="1"/>
  <c r="AH2136" i="1"/>
  <c r="AJ2136" i="1"/>
  <c r="I2136" i="1"/>
  <c r="T2136" i="1"/>
  <c r="AC2136" i="1"/>
  <c r="AU2136" i="1"/>
  <c r="AF2136" i="1"/>
  <c r="P2136" i="1"/>
  <c r="AX2136" i="1"/>
  <c r="H2183" i="1"/>
  <c r="X2183" i="1"/>
  <c r="AN2183" i="1"/>
  <c r="R2183" i="1"/>
  <c r="AM2183" i="1"/>
  <c r="AK2183" i="1"/>
  <c r="S2183" i="1"/>
  <c r="AO2183" i="1"/>
  <c r="AE2183" i="1"/>
  <c r="AQ2183" i="1"/>
  <c r="AA2183" i="1"/>
  <c r="L2183" i="1"/>
  <c r="AB2183" i="1"/>
  <c r="AR2183" i="1"/>
  <c r="W2183" i="1"/>
  <c r="AS2183" i="1"/>
  <c r="AU2183" i="1"/>
  <c r="Y2183" i="1"/>
  <c r="AT2183" i="1"/>
  <c r="AP2183" i="1"/>
  <c r="Q2183" i="1"/>
  <c r="P2183" i="1"/>
  <c r="AV2183" i="1"/>
  <c r="J2183" i="1"/>
  <c r="AD2183" i="1"/>
  <c r="K2183" i="1"/>
  <c r="T2183" i="1"/>
  <c r="M2183" i="1"/>
  <c r="U2183" i="1"/>
  <c r="AI2183" i="1"/>
  <c r="AG2183" i="1"/>
  <c r="AC2183" i="1"/>
  <c r="O2183" i="1"/>
  <c r="AJ2183" i="1"/>
  <c r="N2183" i="1"/>
  <c r="V2183" i="1"/>
  <c r="AH2183" i="1"/>
  <c r="AF2183" i="1"/>
  <c r="AL2183" i="1"/>
  <c r="Z2183" i="1"/>
  <c r="I2183" i="1"/>
  <c r="AX2183" i="1"/>
  <c r="O2180" i="1"/>
  <c r="AE2180" i="1"/>
  <c r="AU2180" i="1"/>
  <c r="X2180" i="1"/>
  <c r="AS2180" i="1"/>
  <c r="AV2180" i="1"/>
  <c r="Y2180" i="1"/>
  <c r="AT2180" i="1"/>
  <c r="AP2180" i="1"/>
  <c r="AR2180" i="1"/>
  <c r="S2180" i="1"/>
  <c r="AI2180" i="1"/>
  <c r="H2180" i="1"/>
  <c r="AC2180" i="1"/>
  <c r="P2180" i="1"/>
  <c r="I2180" i="1"/>
  <c r="AD2180" i="1"/>
  <c r="J2180" i="1"/>
  <c r="AB2180" i="1"/>
  <c r="L2180" i="1"/>
  <c r="AM2180" i="1"/>
  <c r="AH2180" i="1"/>
  <c r="N2180" i="1"/>
  <c r="U2180" i="1"/>
  <c r="AG2180" i="1"/>
  <c r="AA2180" i="1"/>
  <c r="R2180" i="1"/>
  <c r="AK2180" i="1"/>
  <c r="AO2180" i="1"/>
  <c r="V2180" i="1"/>
  <c r="K2180" i="1"/>
  <c r="AN2180" i="1"/>
  <c r="AF2180" i="1"/>
  <c r="M2180" i="1"/>
  <c r="AJ2180" i="1"/>
  <c r="Z2180" i="1"/>
  <c r="T2180" i="1"/>
  <c r="W2180" i="1"/>
  <c r="AQ2180" i="1"/>
  <c r="Q2180" i="1"/>
  <c r="AL2180" i="1"/>
  <c r="AX2180" i="1"/>
  <c r="I2202" i="1"/>
  <c r="Y2202" i="1"/>
  <c r="AO2202" i="1"/>
  <c r="W2202" i="1"/>
  <c r="AR2202" i="1"/>
  <c r="AU2202" i="1"/>
  <c r="X2202" i="1"/>
  <c r="AT2202" i="1"/>
  <c r="AP2202" i="1"/>
  <c r="P2202" i="1"/>
  <c r="AL2202" i="1"/>
  <c r="M2202" i="1"/>
  <c r="AC2202" i="1"/>
  <c r="AS2202" i="1"/>
  <c r="AB2202" i="1"/>
  <c r="O2202" i="1"/>
  <c r="H2202" i="1"/>
  <c r="AD2202" i="1"/>
  <c r="J2202" i="1"/>
  <c r="V2202" i="1"/>
  <c r="AA2202" i="1"/>
  <c r="AG2202" i="1"/>
  <c r="AH2202" i="1"/>
  <c r="N2202" i="1"/>
  <c r="T2202" i="1"/>
  <c r="AV2202" i="1"/>
  <c r="AK2202" i="1"/>
  <c r="AM2202" i="1"/>
  <c r="S2202" i="1"/>
  <c r="AE2202" i="1"/>
  <c r="AF2202" i="1"/>
  <c r="L2202" i="1"/>
  <c r="AI2202" i="1"/>
  <c r="U2202" i="1"/>
  <c r="AN2202" i="1"/>
  <c r="Q2202" i="1"/>
  <c r="AJ2202" i="1"/>
  <c r="R2202" i="1"/>
  <c r="K2202" i="1"/>
  <c r="Z2202" i="1"/>
  <c r="AQ2202" i="1"/>
  <c r="AX2202" i="1"/>
  <c r="AX1621" i="1"/>
  <c r="AZ1621" i="1" s="1"/>
  <c r="T1621" i="1"/>
  <c r="AJ1621" i="1"/>
  <c r="I1621" i="1"/>
  <c r="AD1621" i="1"/>
  <c r="K1621" i="1"/>
  <c r="AM1621" i="1"/>
  <c r="AA1621" i="1"/>
  <c r="AK1621" i="1"/>
  <c r="W1621" i="1"/>
  <c r="AQ1621" i="1"/>
  <c r="H1621" i="1"/>
  <c r="N1621" i="1"/>
  <c r="R1621" i="1"/>
  <c r="AH1621" i="1"/>
  <c r="AC1621" i="1"/>
  <c r="L1621" i="1"/>
  <c r="AR1621" i="1"/>
  <c r="AO1621" i="1"/>
  <c r="M1621" i="1"/>
  <c r="AE1621" i="1"/>
  <c r="P1621" i="1"/>
  <c r="AF1621" i="1"/>
  <c r="AV1621" i="1"/>
  <c r="Y1621" i="1"/>
  <c r="AT1621" i="1"/>
  <c r="AG1621" i="1"/>
  <c r="U1621" i="1"/>
  <c r="V1621" i="1"/>
  <c r="AS1621" i="1"/>
  <c r="AL1621" i="1"/>
  <c r="X1621" i="1"/>
  <c r="AN1621" i="1"/>
  <c r="AI1621" i="1"/>
  <c r="AU1621" i="1"/>
  <c r="Q1621" i="1"/>
  <c r="O1621" i="1"/>
  <c r="AB1621" i="1"/>
  <c r="S1621" i="1"/>
  <c r="Z1621" i="1"/>
  <c r="AP1621" i="1"/>
  <c r="J1621" i="1"/>
  <c r="J2205" i="1"/>
  <c r="Z2205" i="1"/>
  <c r="AP2205" i="1"/>
  <c r="W2205" i="1"/>
  <c r="AR2205" i="1"/>
  <c r="AJ2205" i="1"/>
  <c r="S2205" i="1"/>
  <c r="AN2205" i="1"/>
  <c r="AO2205" i="1"/>
  <c r="AQ2205" i="1"/>
  <c r="U2205" i="1"/>
  <c r="N2205" i="1"/>
  <c r="AD2205" i="1"/>
  <c r="AT2205" i="1"/>
  <c r="AB2205" i="1"/>
  <c r="I2205" i="1"/>
  <c r="AU2205" i="1"/>
  <c r="X2205" i="1"/>
  <c r="AS2205" i="1"/>
  <c r="AA2205" i="1"/>
  <c r="K2205" i="1"/>
  <c r="R2205" i="1"/>
  <c r="L2205" i="1"/>
  <c r="T2205" i="1"/>
  <c r="AC2205" i="1"/>
  <c r="AV2205" i="1"/>
  <c r="V2205" i="1"/>
  <c r="Q2205" i="1"/>
  <c r="Y2205" i="1"/>
  <c r="AI2205" i="1"/>
  <c r="P2205" i="1"/>
  <c r="AH2205" i="1"/>
  <c r="H2205" i="1"/>
  <c r="AF2205" i="1"/>
  <c r="AM2205" i="1"/>
  <c r="AE2205" i="1"/>
  <c r="M2205" i="1"/>
  <c r="AG2205" i="1"/>
  <c r="AK2205" i="1"/>
  <c r="AL2205" i="1"/>
  <c r="O2205" i="1"/>
  <c r="AX2205" i="1"/>
  <c r="L2167" i="1"/>
  <c r="AB2167" i="1"/>
  <c r="AR2167" i="1"/>
  <c r="W2167" i="1"/>
  <c r="AS2167" i="1"/>
  <c r="AP2167" i="1"/>
  <c r="Y2167" i="1"/>
  <c r="AT2167" i="1"/>
  <c r="AU2167" i="1"/>
  <c r="K2167" i="1"/>
  <c r="P2167" i="1"/>
  <c r="AF2167" i="1"/>
  <c r="AV2167" i="1"/>
  <c r="AC2167" i="1"/>
  <c r="O2167" i="1"/>
  <c r="I2167" i="1"/>
  <c r="AD2167" i="1"/>
  <c r="J2167" i="1"/>
  <c r="AA2167" i="1"/>
  <c r="AG2167" i="1"/>
  <c r="AJ2167" i="1"/>
  <c r="AH2167" i="1"/>
  <c r="N2167" i="1"/>
  <c r="U2167" i="1"/>
  <c r="AL2167" i="1"/>
  <c r="H2167" i="1"/>
  <c r="AN2167" i="1"/>
  <c r="AM2167" i="1"/>
  <c r="S2167" i="1"/>
  <c r="AK2167" i="1"/>
  <c r="AQ2167" i="1"/>
  <c r="X2167" i="1"/>
  <c r="AE2167" i="1"/>
  <c r="V2167" i="1"/>
  <c r="R2167" i="1"/>
  <c r="Q2167" i="1"/>
  <c r="M2167" i="1"/>
  <c r="AO2167" i="1"/>
  <c r="Z2167" i="1"/>
  <c r="T2167" i="1"/>
  <c r="AI2167" i="1"/>
  <c r="AX2167" i="1"/>
  <c r="W2112" i="1"/>
  <c r="AM2112" i="1"/>
  <c r="Q2112" i="1"/>
  <c r="AL2112" i="1"/>
  <c r="R2112" i="1"/>
  <c r="AN2112" i="1"/>
  <c r="AD2112" i="1"/>
  <c r="AF2112" i="1"/>
  <c r="Y2112" i="1"/>
  <c r="Z2112" i="1"/>
  <c r="K2112" i="1"/>
  <c r="AA2112" i="1"/>
  <c r="AQ2112" i="1"/>
  <c r="V2112" i="1"/>
  <c r="AR2112" i="1"/>
  <c r="X2112" i="1"/>
  <c r="AS2112" i="1"/>
  <c r="AO2112" i="1"/>
  <c r="AP2112" i="1"/>
  <c r="P2112" i="1"/>
  <c r="AV2112" i="1"/>
  <c r="AE2112" i="1"/>
  <c r="AB2112" i="1"/>
  <c r="AC2112" i="1"/>
  <c r="J2112" i="1"/>
  <c r="AK2112" i="1"/>
  <c r="AI2112" i="1"/>
  <c r="AG2112" i="1"/>
  <c r="AH2112" i="1"/>
  <c r="U2112" i="1"/>
  <c r="AT2112" i="1"/>
  <c r="L2112" i="1"/>
  <c r="T2112" i="1"/>
  <c r="H2112" i="1"/>
  <c r="AJ2112" i="1"/>
  <c r="AU2112" i="1"/>
  <c r="N2112" i="1"/>
  <c r="M2112" i="1"/>
  <c r="S2112" i="1"/>
  <c r="I2112" i="1"/>
  <c r="O2112" i="1"/>
  <c r="AX2112" i="1"/>
  <c r="S2192" i="1"/>
  <c r="AI2192" i="1"/>
  <c r="L2192" i="1"/>
  <c r="AG2192" i="1"/>
  <c r="Y2192" i="1"/>
  <c r="M2192" i="1"/>
  <c r="AH2192" i="1"/>
  <c r="T2192" i="1"/>
  <c r="AV2192" i="1"/>
  <c r="AF2192" i="1"/>
  <c r="W2192" i="1"/>
  <c r="AM2192" i="1"/>
  <c r="Q2192" i="1"/>
  <c r="AL2192" i="1"/>
  <c r="AJ2192" i="1"/>
  <c r="R2192" i="1"/>
  <c r="AN2192" i="1"/>
  <c r="AD2192" i="1"/>
  <c r="AK2192" i="1"/>
  <c r="P2192" i="1"/>
  <c r="AA2192" i="1"/>
  <c r="V2192" i="1"/>
  <c r="AT2192" i="1"/>
  <c r="AS2192" i="1"/>
  <c r="U2192" i="1"/>
  <c r="AE2192" i="1"/>
  <c r="AB2192" i="1"/>
  <c r="H2192" i="1"/>
  <c r="I2192" i="1"/>
  <c r="J2192" i="1"/>
  <c r="AQ2192" i="1"/>
  <c r="X2192" i="1"/>
  <c r="AP2192" i="1"/>
  <c r="O2192" i="1"/>
  <c r="AC2192" i="1"/>
  <c r="K2192" i="1"/>
  <c r="N2192" i="1"/>
  <c r="AO2192" i="1"/>
  <c r="AR2192" i="1"/>
  <c r="Z2192" i="1"/>
  <c r="AU2192" i="1"/>
  <c r="AX2192" i="1"/>
  <c r="AB1679" i="1"/>
  <c r="P1820" i="1"/>
  <c r="AF1820" i="1"/>
  <c r="AV1820" i="1"/>
  <c r="AC1820" i="1"/>
  <c r="I1820" i="1"/>
  <c r="AK1820" i="1"/>
  <c r="Y1820" i="1"/>
  <c r="S1820" i="1"/>
  <c r="AI1820" i="1"/>
  <c r="AO1820" i="1"/>
  <c r="T1820" i="1"/>
  <c r="AJ1820" i="1"/>
  <c r="M1820" i="1"/>
  <c r="AH1820" i="1"/>
  <c r="O1820" i="1"/>
  <c r="AQ1820" i="1"/>
  <c r="AE1820" i="1"/>
  <c r="AG1820" i="1"/>
  <c r="Z1820" i="1"/>
  <c r="N1820" i="1"/>
  <c r="X1820" i="1"/>
  <c r="R1820" i="1"/>
  <c r="V1820" i="1"/>
  <c r="AL1820" i="1"/>
  <c r="AA1820" i="1"/>
  <c r="L1820" i="1"/>
  <c r="AR1820" i="1"/>
  <c r="AS1820" i="1"/>
  <c r="Q1820" i="1"/>
  <c r="U1820" i="1"/>
  <c r="W1820" i="1"/>
  <c r="AT1820" i="1"/>
  <c r="AM1820" i="1"/>
  <c r="AB1820" i="1"/>
  <c r="K1820" i="1"/>
  <c r="AN1820" i="1"/>
  <c r="J1820" i="1"/>
  <c r="AP1820" i="1"/>
  <c r="H1820" i="1"/>
  <c r="AU1820" i="1"/>
  <c r="AD1820" i="1"/>
  <c r="AX1820" i="1"/>
  <c r="W1943" i="1"/>
  <c r="AM1943" i="1"/>
  <c r="U1943" i="1"/>
  <c r="H1943" i="1"/>
  <c r="X1943" i="1"/>
  <c r="AN1943" i="1"/>
  <c r="Q1943" i="1"/>
  <c r="V1943" i="1"/>
  <c r="R1943" i="1"/>
  <c r="N1943" i="1"/>
  <c r="K1943" i="1"/>
  <c r="AA1943" i="1"/>
  <c r="AQ1943" i="1"/>
  <c r="AC1943" i="1"/>
  <c r="L1943" i="1"/>
  <c r="AB1943" i="1"/>
  <c r="AR1943" i="1"/>
  <c r="Y1943" i="1"/>
  <c r="AL1943" i="1"/>
  <c r="AP1943" i="1"/>
  <c r="AH1943" i="1"/>
  <c r="O1943" i="1"/>
  <c r="AU1943" i="1"/>
  <c r="P1943" i="1"/>
  <c r="AV1943" i="1"/>
  <c r="Z1943" i="1"/>
  <c r="AI1943" i="1"/>
  <c r="AS1943" i="1"/>
  <c r="AJ1943" i="1"/>
  <c r="AO1943" i="1"/>
  <c r="J1943" i="1"/>
  <c r="S1943" i="1"/>
  <c r="T1943" i="1"/>
  <c r="AT1943" i="1"/>
  <c r="AF1943" i="1"/>
  <c r="M1943" i="1"/>
  <c r="AK1943" i="1"/>
  <c r="AG1943" i="1"/>
  <c r="AE1943" i="1"/>
  <c r="AD1943" i="1"/>
  <c r="I1943" i="1"/>
  <c r="AX1943" i="1"/>
  <c r="AX1654" i="1"/>
  <c r="AZ1654" i="1" s="1"/>
  <c r="O1654" i="1"/>
  <c r="AE1654" i="1"/>
  <c r="AU1654" i="1"/>
  <c r="AB1654" i="1"/>
  <c r="H1654" i="1"/>
  <c r="AC1654" i="1"/>
  <c r="N1654" i="1"/>
  <c r="P1654" i="1"/>
  <c r="I1654" i="1"/>
  <c r="U1654" i="1"/>
  <c r="AI1654" i="1"/>
  <c r="AG1654" i="1"/>
  <c r="Y1654" i="1"/>
  <c r="T1654" i="1"/>
  <c r="AM1654" i="1"/>
  <c r="AL1654" i="1"/>
  <c r="AJ1654" i="1"/>
  <c r="AF1654" i="1"/>
  <c r="K1654" i="1"/>
  <c r="AA1654" i="1"/>
  <c r="AQ1654" i="1"/>
  <c r="V1654" i="1"/>
  <c r="AR1654" i="1"/>
  <c r="X1654" i="1"/>
  <c r="AS1654" i="1"/>
  <c r="AT1654" i="1"/>
  <c r="AV1654" i="1"/>
  <c r="AO1654" i="1"/>
  <c r="AP1654" i="1"/>
  <c r="S1654" i="1"/>
  <c r="L1654" i="1"/>
  <c r="M1654" i="1"/>
  <c r="AH1654" i="1"/>
  <c r="Z1654" i="1"/>
  <c r="J1654" i="1"/>
  <c r="W1654" i="1"/>
  <c r="Q1654" i="1"/>
  <c r="R1654" i="1"/>
  <c r="AN1654" i="1"/>
  <c r="AK1654" i="1"/>
  <c r="AD1654" i="1"/>
  <c r="AX1639" i="1"/>
  <c r="AZ1639" i="1" s="1"/>
  <c r="V1639" i="1"/>
  <c r="AL1639" i="1"/>
  <c r="M1639" i="1"/>
  <c r="AI1639" i="1"/>
  <c r="O1639" i="1"/>
  <c r="AJ1639" i="1"/>
  <c r="U1639" i="1"/>
  <c r="AB1639" i="1"/>
  <c r="P1639" i="1"/>
  <c r="AV1639" i="1"/>
  <c r="Z1639" i="1"/>
  <c r="S1639" i="1"/>
  <c r="T1639" i="1"/>
  <c r="AF1639" i="1"/>
  <c r="AK1639" i="1"/>
  <c r="AA1639" i="1"/>
  <c r="AD1639" i="1"/>
  <c r="X1639" i="1"/>
  <c r="Y1639" i="1"/>
  <c r="AQ1639" i="1"/>
  <c r="W1639" i="1"/>
  <c r="R1639" i="1"/>
  <c r="AH1639" i="1"/>
  <c r="H1639" i="1"/>
  <c r="AC1639" i="1"/>
  <c r="I1639" i="1"/>
  <c r="AE1639" i="1"/>
  <c r="K1639" i="1"/>
  <c r="Q1639" i="1"/>
  <c r="AG1639" i="1"/>
  <c r="AR1639" i="1"/>
  <c r="J1639" i="1"/>
  <c r="AP1639" i="1"/>
  <c r="AN1639" i="1"/>
  <c r="AO1639" i="1"/>
  <c r="AM1639" i="1"/>
  <c r="N1639" i="1"/>
  <c r="AT1639" i="1"/>
  <c r="AS1639" i="1"/>
  <c r="AU1639" i="1"/>
  <c r="L1639" i="1"/>
  <c r="AX1541" i="1"/>
  <c r="AZ1541" i="1" s="1"/>
  <c r="V1541" i="1"/>
  <c r="AL1541" i="1"/>
  <c r="Q1541" i="1"/>
  <c r="AM1541" i="1"/>
  <c r="AA1541" i="1"/>
  <c r="O1541" i="1"/>
  <c r="H1541" i="1"/>
  <c r="P1541" i="1"/>
  <c r="I1541" i="1"/>
  <c r="Y1541" i="1"/>
  <c r="J1541" i="1"/>
  <c r="AP1541" i="1"/>
  <c r="W1541" i="1"/>
  <c r="AI1541" i="1"/>
  <c r="S1541" i="1"/>
  <c r="AN1541" i="1"/>
  <c r="AD1541" i="1"/>
  <c r="AB1541" i="1"/>
  <c r="AO1541" i="1"/>
  <c r="AE1541" i="1"/>
  <c r="K1541" i="1"/>
  <c r="R1541" i="1"/>
  <c r="AH1541" i="1"/>
  <c r="L1541" i="1"/>
  <c r="AG1541" i="1"/>
  <c r="T1541" i="1"/>
  <c r="AV1541" i="1"/>
  <c r="AQ1541" i="1"/>
  <c r="AS1541" i="1"/>
  <c r="AK1541" i="1"/>
  <c r="AU1541" i="1"/>
  <c r="Z1541" i="1"/>
  <c r="AR1541" i="1"/>
  <c r="X1541" i="1"/>
  <c r="AJ1541" i="1"/>
  <c r="AC1541" i="1"/>
  <c r="N1541" i="1"/>
  <c r="AT1541" i="1"/>
  <c r="M1541" i="1"/>
  <c r="AF1541" i="1"/>
  <c r="U1541" i="1"/>
  <c r="S1871" i="1"/>
  <c r="AI1871" i="1"/>
  <c r="H1871" i="1"/>
  <c r="AC1871" i="1"/>
  <c r="N1871" i="1"/>
  <c r="AP1871" i="1"/>
  <c r="AD1871" i="1"/>
  <c r="AF1871" i="1"/>
  <c r="T1871" i="1"/>
  <c r="Z1871" i="1"/>
  <c r="W1871" i="1"/>
  <c r="AM1871" i="1"/>
  <c r="M1871" i="1"/>
  <c r="AH1871" i="1"/>
  <c r="U1871" i="1"/>
  <c r="I1871" i="1"/>
  <c r="AK1871" i="1"/>
  <c r="AT1871" i="1"/>
  <c r="AG1871" i="1"/>
  <c r="L1871" i="1"/>
  <c r="AA1871" i="1"/>
  <c r="R1871" i="1"/>
  <c r="AB1871" i="1"/>
  <c r="AR1871" i="1"/>
  <c r="AV1871" i="1"/>
  <c r="O1871" i="1"/>
  <c r="AU1871" i="1"/>
  <c r="AS1871" i="1"/>
  <c r="V1871" i="1"/>
  <c r="AL1871" i="1"/>
  <c r="AE1871" i="1"/>
  <c r="AJ1871" i="1"/>
  <c r="Y1871" i="1"/>
  <c r="P1871" i="1"/>
  <c r="Q1871" i="1"/>
  <c r="K1871" i="1"/>
  <c r="AN1871" i="1"/>
  <c r="J1871" i="1"/>
  <c r="AQ1871" i="1"/>
  <c r="AO1871" i="1"/>
  <c r="X1871" i="1"/>
  <c r="AX1871" i="1"/>
  <c r="AX1631" i="1"/>
  <c r="AZ1631" i="1" s="1"/>
  <c r="N1631" i="1"/>
  <c r="AD1631" i="1"/>
  <c r="AT1631" i="1"/>
  <c r="AA1631" i="1"/>
  <c r="AV1631" i="1"/>
  <c r="AB1631" i="1"/>
  <c r="H1631" i="1"/>
  <c r="O1631" i="1"/>
  <c r="T1631" i="1"/>
  <c r="I1631" i="1"/>
  <c r="AH1631" i="1"/>
  <c r="K1631" i="1"/>
  <c r="L1631" i="1"/>
  <c r="S1631" i="1"/>
  <c r="AO1631" i="1"/>
  <c r="AL1631" i="1"/>
  <c r="AK1631" i="1"/>
  <c r="Q1631" i="1"/>
  <c r="AC1631" i="1"/>
  <c r="AI1631" i="1"/>
  <c r="J1631" i="1"/>
  <c r="Z1631" i="1"/>
  <c r="AP1631" i="1"/>
  <c r="U1631" i="1"/>
  <c r="AQ1631" i="1"/>
  <c r="W1631" i="1"/>
  <c r="AR1631" i="1"/>
  <c r="AN1631" i="1"/>
  <c r="AU1631" i="1"/>
  <c r="AS1631" i="1"/>
  <c r="M1631" i="1"/>
  <c r="R1631" i="1"/>
  <c r="AF1631" i="1"/>
  <c r="AG1631" i="1"/>
  <c r="Y1631" i="1"/>
  <c r="AE1631" i="1"/>
  <c r="V1631" i="1"/>
  <c r="P1631" i="1"/>
  <c r="AM1631" i="1"/>
  <c r="AJ1631" i="1"/>
  <c r="X1631" i="1"/>
  <c r="L1974" i="1"/>
  <c r="AB1974" i="1"/>
  <c r="AR1974" i="1"/>
  <c r="Q1974" i="1"/>
  <c r="AG1974" i="1"/>
  <c r="J1974" i="1"/>
  <c r="AE1974" i="1"/>
  <c r="AD1974" i="1"/>
  <c r="N1974" i="1"/>
  <c r="AQ1974" i="1"/>
  <c r="AF1974" i="1"/>
  <c r="U1974" i="1"/>
  <c r="R1974" i="1"/>
  <c r="AP1974" i="1"/>
  <c r="Z1974" i="1"/>
  <c r="H1974" i="1"/>
  <c r="X1974" i="1"/>
  <c r="AN1974" i="1"/>
  <c r="M1974" i="1"/>
  <c r="AC1974" i="1"/>
  <c r="AS1974" i="1"/>
  <c r="W1974" i="1"/>
  <c r="S1974" i="1"/>
  <c r="AI1974" i="1"/>
  <c r="AH1974" i="1"/>
  <c r="AA1974" i="1"/>
  <c r="P1974" i="1"/>
  <c r="AV1974" i="1"/>
  <c r="AK1974" i="1"/>
  <c r="AM1974" i="1"/>
  <c r="AL1974" i="1"/>
  <c r="T1974" i="1"/>
  <c r="AO1974" i="1"/>
  <c r="V1974" i="1"/>
  <c r="K1974" i="1"/>
  <c r="AJ1974" i="1"/>
  <c r="O1974" i="1"/>
  <c r="AT1974" i="1"/>
  <c r="I1974" i="1"/>
  <c r="AU1974" i="1"/>
  <c r="Y1974" i="1"/>
  <c r="AX1974" i="1"/>
  <c r="AX1712" i="1"/>
  <c r="AZ1712" i="1" s="1"/>
  <c r="R1712" i="1"/>
  <c r="AH1712" i="1"/>
  <c r="H1712" i="1"/>
  <c r="AN1712" i="1"/>
  <c r="S1712" i="1"/>
  <c r="AI1712" i="1"/>
  <c r="L1712" i="1"/>
  <c r="AR1712" i="1"/>
  <c r="I1712" i="1"/>
  <c r="AG1712" i="1"/>
  <c r="AL1712" i="1"/>
  <c r="AV1712" i="1"/>
  <c r="T1712" i="1"/>
  <c r="U1712" i="1"/>
  <c r="Z1712" i="1"/>
  <c r="K1712" i="1"/>
  <c r="AB1712" i="1"/>
  <c r="AO1712" i="1"/>
  <c r="N1712" i="1"/>
  <c r="AD1712" i="1"/>
  <c r="AT1712" i="1"/>
  <c r="AF1712" i="1"/>
  <c r="O1712" i="1"/>
  <c r="AE1712" i="1"/>
  <c r="AU1712" i="1"/>
  <c r="AJ1712" i="1"/>
  <c r="AS1712" i="1"/>
  <c r="Q1712" i="1"/>
  <c r="V1712" i="1"/>
  <c r="P1712" i="1"/>
  <c r="W1712" i="1"/>
  <c r="AM1712" i="1"/>
  <c r="M1712" i="1"/>
  <c r="Y1712" i="1"/>
  <c r="J1712" i="1"/>
  <c r="AP1712" i="1"/>
  <c r="X1712" i="1"/>
  <c r="AA1712" i="1"/>
  <c r="AQ1712" i="1"/>
  <c r="AC1712" i="1"/>
  <c r="AK1712" i="1"/>
  <c r="AX1574" i="1"/>
  <c r="AZ1574" i="1" s="1"/>
  <c r="L1574" i="1"/>
  <c r="AB1574" i="1"/>
  <c r="AR1574" i="1"/>
  <c r="W1574" i="1"/>
  <c r="AS1574" i="1"/>
  <c r="AE1574" i="1"/>
  <c r="Z1574" i="1"/>
  <c r="AA1574" i="1"/>
  <c r="U1574" i="1"/>
  <c r="AU1574" i="1"/>
  <c r="P1574" i="1"/>
  <c r="AV1574" i="1"/>
  <c r="J1574" i="1"/>
  <c r="AI1574" i="1"/>
  <c r="AK1574" i="1"/>
  <c r="I1574" i="1"/>
  <c r="AJ1574" i="1"/>
  <c r="AH1574" i="1"/>
  <c r="AQ1574" i="1"/>
  <c r="V1574" i="1"/>
  <c r="H1574" i="1"/>
  <c r="X1574" i="1"/>
  <c r="AN1574" i="1"/>
  <c r="R1574" i="1"/>
  <c r="AM1574" i="1"/>
  <c r="Y1574" i="1"/>
  <c r="O1574" i="1"/>
  <c r="N1574" i="1"/>
  <c r="AG1574" i="1"/>
  <c r="K1574" i="1"/>
  <c r="AD1574" i="1"/>
  <c r="AF1574" i="1"/>
  <c r="AC1574" i="1"/>
  <c r="AL1574" i="1"/>
  <c r="AO1574" i="1"/>
  <c r="T1574" i="1"/>
  <c r="M1574" i="1"/>
  <c r="Q1574" i="1"/>
  <c r="AT1574" i="1"/>
  <c r="S1574" i="1"/>
  <c r="AP1574" i="1"/>
  <c r="R2076" i="1"/>
  <c r="AH2076" i="1"/>
  <c r="K2076" i="1"/>
  <c r="AF2076" i="1"/>
  <c r="L2076" i="1"/>
  <c r="AN2076" i="1"/>
  <c r="AB2076" i="1"/>
  <c r="AC2076" i="1"/>
  <c r="AS2076" i="1"/>
  <c r="AJ2076" i="1"/>
  <c r="V2076" i="1"/>
  <c r="AL2076" i="1"/>
  <c r="P2076" i="1"/>
  <c r="AK2076" i="1"/>
  <c r="S2076" i="1"/>
  <c r="AU2076" i="1"/>
  <c r="AI2076" i="1"/>
  <c r="AR2076" i="1"/>
  <c r="W2076" i="1"/>
  <c r="I2076" i="1"/>
  <c r="Z2076" i="1"/>
  <c r="U2076" i="1"/>
  <c r="Y2076" i="1"/>
  <c r="AO2076" i="1"/>
  <c r="H2076" i="1"/>
  <c r="AD2076" i="1"/>
  <c r="AA2076" i="1"/>
  <c r="AG2076" i="1"/>
  <c r="O2076" i="1"/>
  <c r="X2076" i="1"/>
  <c r="N2076" i="1"/>
  <c r="AV2076" i="1"/>
  <c r="AE2076" i="1"/>
  <c r="AQ2076" i="1"/>
  <c r="AM2076" i="1"/>
  <c r="AT2076" i="1"/>
  <c r="Q2076" i="1"/>
  <c r="M2076" i="1"/>
  <c r="AP2076" i="1"/>
  <c r="T2076" i="1"/>
  <c r="J2076" i="1"/>
  <c r="AX2076" i="1"/>
  <c r="J2159" i="1"/>
  <c r="Z2159" i="1"/>
  <c r="AP2159" i="1"/>
  <c r="AB2159" i="1"/>
  <c r="AV2159" i="1"/>
  <c r="X2159" i="1"/>
  <c r="AS2159" i="1"/>
  <c r="AT2159" i="1"/>
  <c r="AA2159" i="1"/>
  <c r="AO2159" i="1"/>
  <c r="U2159" i="1"/>
  <c r="N2159" i="1"/>
  <c r="AD2159" i="1"/>
  <c r="L2159" i="1"/>
  <c r="AG2159" i="1"/>
  <c r="H2159" i="1"/>
  <c r="AC2159" i="1"/>
  <c r="O2159" i="1"/>
  <c r="I2159" i="1"/>
  <c r="AK2159" i="1"/>
  <c r="AQ2159" i="1"/>
  <c r="AH2159" i="1"/>
  <c r="AM2159" i="1"/>
  <c r="AI2159" i="1"/>
  <c r="AE2159" i="1"/>
  <c r="AF2159" i="1"/>
  <c r="Q2159" i="1"/>
  <c r="S2159" i="1"/>
  <c r="P2159" i="1"/>
  <c r="AL2159" i="1"/>
  <c r="M2159" i="1"/>
  <c r="AJ2159" i="1"/>
  <c r="K2159" i="1"/>
  <c r="R2159" i="1"/>
  <c r="AN2159" i="1"/>
  <c r="AR2159" i="1"/>
  <c r="T2159" i="1"/>
  <c r="V2159" i="1"/>
  <c r="W2159" i="1"/>
  <c r="AU2159" i="1"/>
  <c r="Y2159" i="1"/>
  <c r="AX2159" i="1"/>
  <c r="J2072" i="1"/>
  <c r="Z2072" i="1"/>
  <c r="AP2072" i="1"/>
  <c r="T2072" i="1"/>
  <c r="AO2072" i="1"/>
  <c r="AA2072" i="1"/>
  <c r="M2072" i="1"/>
  <c r="AQ2072" i="1"/>
  <c r="K2072" i="1"/>
  <c r="AR2072" i="1"/>
  <c r="AF2072" i="1"/>
  <c r="N2072" i="1"/>
  <c r="AD2072" i="1"/>
  <c r="AT2072" i="1"/>
  <c r="Y2072" i="1"/>
  <c r="AU2072" i="1"/>
  <c r="AG2072" i="1"/>
  <c r="U2072" i="1"/>
  <c r="H2072" i="1"/>
  <c r="X2072" i="1"/>
  <c r="AC2072" i="1"/>
  <c r="AH2072" i="1"/>
  <c r="AE2072" i="1"/>
  <c r="AN2072" i="1"/>
  <c r="W2072" i="1"/>
  <c r="Q2072" i="1"/>
  <c r="AL2072" i="1"/>
  <c r="AJ2072" i="1"/>
  <c r="AV2072" i="1"/>
  <c r="AK2072" i="1"/>
  <c r="AS2072" i="1"/>
  <c r="R2072" i="1"/>
  <c r="L2072" i="1"/>
  <c r="AM2072" i="1"/>
  <c r="O2072" i="1"/>
  <c r="AI2072" i="1"/>
  <c r="V2072" i="1"/>
  <c r="P2072" i="1"/>
  <c r="AB2072" i="1"/>
  <c r="S2072" i="1"/>
  <c r="I2072" i="1"/>
  <c r="AX2072" i="1"/>
  <c r="N2117" i="1"/>
  <c r="AD2117" i="1"/>
  <c r="AT2117" i="1"/>
  <c r="Y2117" i="1"/>
  <c r="AU2117" i="1"/>
  <c r="AA2117" i="1"/>
  <c r="AV2117" i="1"/>
  <c r="H2117" i="1"/>
  <c r="W2117" i="1"/>
  <c r="AS2117" i="1"/>
  <c r="R2117" i="1"/>
  <c r="AH2117" i="1"/>
  <c r="I2117" i="1"/>
  <c r="AE2117" i="1"/>
  <c r="K2117" i="1"/>
  <c r="AF2117" i="1"/>
  <c r="Q2117" i="1"/>
  <c r="S2117" i="1"/>
  <c r="AR2117" i="1"/>
  <c r="L2117" i="1"/>
  <c r="V2117" i="1"/>
  <c r="O2117" i="1"/>
  <c r="P2117" i="1"/>
  <c r="AB2117" i="1"/>
  <c r="AG2117" i="1"/>
  <c r="J2117" i="1"/>
  <c r="AP2117" i="1"/>
  <c r="AO2117" i="1"/>
  <c r="AQ2117" i="1"/>
  <c r="AN2117" i="1"/>
  <c r="M2117" i="1"/>
  <c r="Z2117" i="1"/>
  <c r="U2117" i="1"/>
  <c r="X2117" i="1"/>
  <c r="AJ2117" i="1"/>
  <c r="AC2117" i="1"/>
  <c r="AL2117" i="1"/>
  <c r="AI2117" i="1"/>
  <c r="T2117" i="1"/>
  <c r="AK2117" i="1"/>
  <c r="AM2117" i="1"/>
  <c r="AX2117" i="1"/>
  <c r="AX1542" i="1"/>
  <c r="AZ1542" i="1" s="1"/>
  <c r="Q1542" i="1"/>
  <c r="AG1542" i="1"/>
  <c r="H1542" i="1"/>
  <c r="AD1542" i="1"/>
  <c r="O1542" i="1"/>
  <c r="AQ1542" i="1"/>
  <c r="AM1542" i="1"/>
  <c r="AP1542" i="1"/>
  <c r="L1542" i="1"/>
  <c r="AL1542" i="1"/>
  <c r="U1542" i="1"/>
  <c r="N1542" i="1"/>
  <c r="V1542" i="1"/>
  <c r="AV1542" i="1"/>
  <c r="AF1542" i="1"/>
  <c r="Y1542" i="1"/>
  <c r="AN1542" i="1"/>
  <c r="T1542" i="1"/>
  <c r="Z1542" i="1"/>
  <c r="M1542" i="1"/>
  <c r="AC1542" i="1"/>
  <c r="AS1542" i="1"/>
  <c r="X1542" i="1"/>
  <c r="AT1542" i="1"/>
  <c r="AJ1542" i="1"/>
  <c r="AE1542" i="1"/>
  <c r="AA1542" i="1"/>
  <c r="AR1542" i="1"/>
  <c r="AH1542" i="1"/>
  <c r="AK1542" i="1"/>
  <c r="AI1542" i="1"/>
  <c r="K1542" i="1"/>
  <c r="J1542" i="1"/>
  <c r="W1542" i="1"/>
  <c r="I1542" i="1"/>
  <c r="AO1542" i="1"/>
  <c r="S1542" i="1"/>
  <c r="AB1542" i="1"/>
  <c r="P1542" i="1"/>
  <c r="AU1542" i="1"/>
  <c r="R1542" i="1"/>
  <c r="AX1557" i="1"/>
  <c r="AZ1557" i="1" s="1"/>
  <c r="W1557" i="1"/>
  <c r="Q1557" i="1"/>
  <c r="AK1557" i="1"/>
  <c r="R1557" i="1"/>
  <c r="AQ1557" i="1"/>
  <c r="AD1557" i="1"/>
  <c r="AC1557" i="1"/>
  <c r="AH1557" i="1"/>
  <c r="Z1557" i="1"/>
  <c r="I1557" i="1"/>
  <c r="K1557" i="1"/>
  <c r="V1557" i="1"/>
  <c r="Y1557" i="1"/>
  <c r="AM1557" i="1"/>
  <c r="AP1557" i="1"/>
  <c r="N1557" i="1"/>
  <c r="AE1557" i="1"/>
  <c r="AS1557" i="1"/>
  <c r="AT1557" i="1"/>
  <c r="X1557" i="1"/>
  <c r="S1557" i="1"/>
  <c r="L1557" i="1"/>
  <c r="AG1557" i="1"/>
  <c r="J1557" i="1"/>
  <c r="AL1557" i="1"/>
  <c r="U1557" i="1"/>
  <c r="P1557" i="1"/>
  <c r="T1557" i="1"/>
  <c r="AR1557" i="1"/>
  <c r="AJ1557" i="1"/>
  <c r="AA1557" i="1"/>
  <c r="AO1557" i="1"/>
  <c r="AV1557" i="1"/>
  <c r="AN1557" i="1"/>
  <c r="AU1557" i="1"/>
  <c r="O1557" i="1"/>
  <c r="AB1557" i="1"/>
  <c r="AF1557" i="1"/>
  <c r="M1557" i="1"/>
  <c r="H1557" i="1"/>
  <c r="AI1557" i="1"/>
  <c r="I1861" i="1"/>
  <c r="Y1861" i="1"/>
  <c r="AO1861" i="1"/>
  <c r="W1861" i="1"/>
  <c r="AR1861" i="1"/>
  <c r="X1861" i="1"/>
  <c r="AT1861" i="1"/>
  <c r="AP1861" i="1"/>
  <c r="AQ1861" i="1"/>
  <c r="P1861" i="1"/>
  <c r="AV1861" i="1"/>
  <c r="M1861" i="1"/>
  <c r="AS1861" i="1"/>
  <c r="H1861" i="1"/>
  <c r="K1861" i="1"/>
  <c r="AL1861" i="1"/>
  <c r="U1861" i="1"/>
  <c r="AK1861" i="1"/>
  <c r="R1861" i="1"/>
  <c r="AM1861" i="1"/>
  <c r="S1861" i="1"/>
  <c r="AN1861" i="1"/>
  <c r="AE1861" i="1"/>
  <c r="AF1861" i="1"/>
  <c r="Z1861" i="1"/>
  <c r="AA1861" i="1"/>
  <c r="AC1861" i="1"/>
  <c r="AB1861" i="1"/>
  <c r="AD1861" i="1"/>
  <c r="J1861" i="1"/>
  <c r="O1861" i="1"/>
  <c r="Q1861" i="1"/>
  <c r="N1861" i="1"/>
  <c r="AJ1861" i="1"/>
  <c r="V1861" i="1"/>
  <c r="AG1861" i="1"/>
  <c r="AI1861" i="1"/>
  <c r="AU1861" i="1"/>
  <c r="L1861" i="1"/>
  <c r="T1861" i="1"/>
  <c r="AH1861" i="1"/>
  <c r="AX1861" i="1"/>
  <c r="P2179" i="1"/>
  <c r="AF2179" i="1"/>
  <c r="AV2179" i="1"/>
  <c r="AA2179" i="1"/>
  <c r="N2179" i="1"/>
  <c r="M2179" i="1"/>
  <c r="AH2179" i="1"/>
  <c r="S2179" i="1"/>
  <c r="AU2179" i="1"/>
  <c r="AE2179" i="1"/>
  <c r="T2179" i="1"/>
  <c r="AJ2179" i="1"/>
  <c r="K2179" i="1"/>
  <c r="AG2179" i="1"/>
  <c r="Y2179" i="1"/>
  <c r="R2179" i="1"/>
  <c r="AM2179" i="1"/>
  <c r="AD2179" i="1"/>
  <c r="AK2179" i="1"/>
  <c r="O2179" i="1"/>
  <c r="X2179" i="1"/>
  <c r="Q2179" i="1"/>
  <c r="AI2179" i="1"/>
  <c r="AS2179" i="1"/>
  <c r="U2179" i="1"/>
  <c r="AB2179" i="1"/>
  <c r="V2179" i="1"/>
  <c r="AT2179" i="1"/>
  <c r="I2179" i="1"/>
  <c r="J2179" i="1"/>
  <c r="H2179" i="1"/>
  <c r="AL2179" i="1"/>
  <c r="AO2179" i="1"/>
  <c r="AQ2179" i="1"/>
  <c r="AP2179" i="1"/>
  <c r="AR2179" i="1"/>
  <c r="Z2179" i="1"/>
  <c r="L2179" i="1"/>
  <c r="AC2179" i="1"/>
  <c r="W2179" i="1"/>
  <c r="AN2179" i="1"/>
  <c r="AX2179" i="1"/>
  <c r="M2118" i="1"/>
  <c r="AC2118" i="1"/>
  <c r="AS2118" i="1"/>
  <c r="AA2118" i="1"/>
  <c r="AV2118" i="1"/>
  <c r="AB2118" i="1"/>
  <c r="H2118" i="1"/>
  <c r="J2118" i="1"/>
  <c r="X2118" i="1"/>
  <c r="AU2118" i="1"/>
  <c r="Q2118" i="1"/>
  <c r="AG2118" i="1"/>
  <c r="K2118" i="1"/>
  <c r="AF2118" i="1"/>
  <c r="L2118" i="1"/>
  <c r="AH2118" i="1"/>
  <c r="S2118" i="1"/>
  <c r="T2118" i="1"/>
  <c r="AT2118" i="1"/>
  <c r="N2118" i="1"/>
  <c r="U2118" i="1"/>
  <c r="P2118" i="1"/>
  <c r="R2118" i="1"/>
  <c r="AD2118" i="1"/>
  <c r="AI2118" i="1"/>
  <c r="Y2118" i="1"/>
  <c r="V2118" i="1"/>
  <c r="W2118" i="1"/>
  <c r="AN2118" i="1"/>
  <c r="Z2118" i="1"/>
  <c r="I2118" i="1"/>
  <c r="AQ2118" i="1"/>
  <c r="AP2118" i="1"/>
  <c r="AK2118" i="1"/>
  <c r="AR2118" i="1"/>
  <c r="AM2118" i="1"/>
  <c r="AJ2118" i="1"/>
  <c r="AO2118" i="1"/>
  <c r="O2118" i="1"/>
  <c r="AL2118" i="1"/>
  <c r="AE2118" i="1"/>
  <c r="AX2118" i="1"/>
  <c r="AX1581" i="1"/>
  <c r="AZ1581" i="1" s="1"/>
  <c r="N1581" i="1"/>
  <c r="AD1581" i="1"/>
  <c r="AT1581" i="1"/>
  <c r="X1581" i="1"/>
  <c r="AS1581" i="1"/>
  <c r="AJ1581" i="1"/>
  <c r="AA1581" i="1"/>
  <c r="Y1581" i="1"/>
  <c r="AO1581" i="1"/>
  <c r="K1581" i="1"/>
  <c r="AH1581" i="1"/>
  <c r="AC1581" i="1"/>
  <c r="AQ1581" i="1"/>
  <c r="AK1581" i="1"/>
  <c r="AF1581" i="1"/>
  <c r="T1581" i="1"/>
  <c r="AL1581" i="1"/>
  <c r="AI1581" i="1"/>
  <c r="I1581" i="1"/>
  <c r="P1581" i="1"/>
  <c r="AG1581" i="1"/>
  <c r="J1581" i="1"/>
  <c r="Z1581" i="1"/>
  <c r="AP1581" i="1"/>
  <c r="S1581" i="1"/>
  <c r="AN1581" i="1"/>
  <c r="AB1581" i="1"/>
  <c r="Q1581" i="1"/>
  <c r="L1581" i="1"/>
  <c r="AE1581" i="1"/>
  <c r="AV1581" i="1"/>
  <c r="AR1581" i="1"/>
  <c r="R1581" i="1"/>
  <c r="H1581" i="1"/>
  <c r="O1581" i="1"/>
  <c r="AM1581" i="1"/>
  <c r="V1581" i="1"/>
  <c r="M1581" i="1"/>
  <c r="U1581" i="1"/>
  <c r="AU1581" i="1"/>
  <c r="W1581" i="1"/>
  <c r="I1881" i="1"/>
  <c r="Y1881" i="1"/>
  <c r="AO1881" i="1"/>
  <c r="W1881" i="1"/>
  <c r="AR1881" i="1"/>
  <c r="X1881" i="1"/>
  <c r="AT1881" i="1"/>
  <c r="AP1881" i="1"/>
  <c r="V1881" i="1"/>
  <c r="AJ1881" i="1"/>
  <c r="P1881" i="1"/>
  <c r="M1881" i="1"/>
  <c r="AS1881" i="1"/>
  <c r="H1881" i="1"/>
  <c r="J1881" i="1"/>
  <c r="AF1881" i="1"/>
  <c r="U1881" i="1"/>
  <c r="AK1881" i="1"/>
  <c r="R1881" i="1"/>
  <c r="AM1881" i="1"/>
  <c r="S1881" i="1"/>
  <c r="AN1881" i="1"/>
  <c r="AE1881" i="1"/>
  <c r="K1881" i="1"/>
  <c r="O1881" i="1"/>
  <c r="AA1881" i="1"/>
  <c r="AC1881" i="1"/>
  <c r="AB1881" i="1"/>
  <c r="AD1881" i="1"/>
  <c r="Z1881" i="1"/>
  <c r="AV1881" i="1"/>
  <c r="L1881" i="1"/>
  <c r="T1881" i="1"/>
  <c r="AH1881" i="1"/>
  <c r="AU1881" i="1"/>
  <c r="Q1881" i="1"/>
  <c r="N1881" i="1"/>
  <c r="AQ1881" i="1"/>
  <c r="AG1881" i="1"/>
  <c r="AI1881" i="1"/>
  <c r="AL1881" i="1"/>
  <c r="AX1881" i="1"/>
  <c r="H1836" i="1"/>
  <c r="X1836" i="1"/>
  <c r="AN1836" i="1"/>
  <c r="R1836" i="1"/>
  <c r="AM1836" i="1"/>
  <c r="AA1836" i="1"/>
  <c r="O1836" i="1"/>
  <c r="AQ1836" i="1"/>
  <c r="K1836" i="1"/>
  <c r="Q1836" i="1"/>
  <c r="S1836" i="1"/>
  <c r="L1836" i="1"/>
  <c r="AB1836" i="1"/>
  <c r="AR1836" i="1"/>
  <c r="W1836" i="1"/>
  <c r="AS1836" i="1"/>
  <c r="AI1836" i="1"/>
  <c r="V1836" i="1"/>
  <c r="J1836" i="1"/>
  <c r="Z1836" i="1"/>
  <c r="AT1836" i="1"/>
  <c r="AF1836" i="1"/>
  <c r="AC1836" i="1"/>
  <c r="AP1836" i="1"/>
  <c r="Y1836" i="1"/>
  <c r="AG1836" i="1"/>
  <c r="T1836" i="1"/>
  <c r="M1836" i="1"/>
  <c r="U1836" i="1"/>
  <c r="AK1836" i="1"/>
  <c r="AE1836" i="1"/>
  <c r="AJ1836" i="1"/>
  <c r="I1836" i="1"/>
  <c r="AU1836" i="1"/>
  <c r="AD1836" i="1"/>
  <c r="AH1836" i="1"/>
  <c r="P1836" i="1"/>
  <c r="N1836" i="1"/>
  <c r="AO1836" i="1"/>
  <c r="AV1836" i="1"/>
  <c r="AL1836" i="1"/>
  <c r="AX1836" i="1"/>
  <c r="W1955" i="1"/>
  <c r="AM1955" i="1"/>
  <c r="L1955" i="1"/>
  <c r="AB1955" i="1"/>
  <c r="AR1955" i="1"/>
  <c r="Y1955" i="1"/>
  <c r="U1955" i="1"/>
  <c r="AC1955" i="1"/>
  <c r="AS1955" i="1"/>
  <c r="V1955" i="1"/>
  <c r="AA1955" i="1"/>
  <c r="AU1955" i="1"/>
  <c r="X1955" i="1"/>
  <c r="AV1955" i="1"/>
  <c r="AO1955" i="1"/>
  <c r="R1955" i="1"/>
  <c r="Z1955" i="1"/>
  <c r="AE1955" i="1"/>
  <c r="AF1955" i="1"/>
  <c r="J1955" i="1"/>
  <c r="N1955" i="1"/>
  <c r="O1955" i="1"/>
  <c r="P1955" i="1"/>
  <c r="Q1955" i="1"/>
  <c r="M1955" i="1"/>
  <c r="S1955" i="1"/>
  <c r="AQ1955" i="1"/>
  <c r="T1955" i="1"/>
  <c r="AN1955" i="1"/>
  <c r="AG1955" i="1"/>
  <c r="AP1955" i="1"/>
  <c r="AH1955" i="1"/>
  <c r="AT1955" i="1"/>
  <c r="K1955" i="1"/>
  <c r="H1955" i="1"/>
  <c r="I1955" i="1"/>
  <c r="AL1955" i="1"/>
  <c r="AI1955" i="1"/>
  <c r="AJ1955" i="1"/>
  <c r="AD1955" i="1"/>
  <c r="AK1955" i="1"/>
  <c r="AX1955" i="1"/>
  <c r="U1889" i="1"/>
  <c r="AK1889" i="1"/>
  <c r="O1889" i="1"/>
  <c r="AJ1889" i="1"/>
  <c r="P1889" i="1"/>
  <c r="AL1889" i="1"/>
  <c r="W1889" i="1"/>
  <c r="N1889" i="1"/>
  <c r="R1889" i="1"/>
  <c r="AN1889" i="1"/>
  <c r="Y1889" i="1"/>
  <c r="T1889" i="1"/>
  <c r="V1889" i="1"/>
  <c r="AQ1889" i="1"/>
  <c r="X1889" i="1"/>
  <c r="AD1889" i="1"/>
  <c r="Q1889" i="1"/>
  <c r="AG1889" i="1"/>
  <c r="J1889" i="1"/>
  <c r="AE1889" i="1"/>
  <c r="K1889" i="1"/>
  <c r="AF1889" i="1"/>
  <c r="L1889" i="1"/>
  <c r="AB1889" i="1"/>
  <c r="AT1889" i="1"/>
  <c r="H1889" i="1"/>
  <c r="I1889" i="1"/>
  <c r="AO1889" i="1"/>
  <c r="AP1889" i="1"/>
  <c r="AH1889" i="1"/>
  <c r="AM1889" i="1"/>
  <c r="AS1889" i="1"/>
  <c r="AV1889" i="1"/>
  <c r="AU1889" i="1"/>
  <c r="AI1889" i="1"/>
  <c r="AC1889" i="1"/>
  <c r="S1889" i="1"/>
  <c r="Z1889" i="1"/>
  <c r="AR1889" i="1"/>
  <c r="M1889" i="1"/>
  <c r="AA1889" i="1"/>
  <c r="AX1889" i="1"/>
  <c r="K1883" i="1"/>
  <c r="AA1883" i="1"/>
  <c r="AQ1883" i="1"/>
  <c r="U1883" i="1"/>
  <c r="AP1883" i="1"/>
  <c r="V1883" i="1"/>
  <c r="AR1883" i="1"/>
  <c r="AS1883" i="1"/>
  <c r="Y1883" i="1"/>
  <c r="AN1883" i="1"/>
  <c r="T1883" i="1"/>
  <c r="O1883" i="1"/>
  <c r="AU1883" i="1"/>
  <c r="Z1883" i="1"/>
  <c r="AB1883" i="1"/>
  <c r="H1883" i="1"/>
  <c r="I1883" i="1"/>
  <c r="W1883" i="1"/>
  <c r="AM1883" i="1"/>
  <c r="P1883" i="1"/>
  <c r="AK1883" i="1"/>
  <c r="Q1883" i="1"/>
  <c r="AL1883" i="1"/>
  <c r="AH1883" i="1"/>
  <c r="N1883" i="1"/>
  <c r="R1883" i="1"/>
  <c r="AD1883" i="1"/>
  <c r="AE1883" i="1"/>
  <c r="AV1883" i="1"/>
  <c r="M1883" i="1"/>
  <c r="AJ1883" i="1"/>
  <c r="S1883" i="1"/>
  <c r="L1883" i="1"/>
  <c r="AT1883" i="1"/>
  <c r="AF1883" i="1"/>
  <c r="AI1883" i="1"/>
  <c r="AG1883" i="1"/>
  <c r="AO1883" i="1"/>
  <c r="J1883" i="1"/>
  <c r="X1883" i="1"/>
  <c r="AC1883" i="1"/>
  <c r="AX1883" i="1"/>
  <c r="I1851" i="1"/>
  <c r="Y1851" i="1"/>
  <c r="AO1851" i="1"/>
  <c r="V1851" i="1"/>
  <c r="AQ1851" i="1"/>
  <c r="X1851" i="1"/>
  <c r="L1851" i="1"/>
  <c r="AN1851" i="1"/>
  <c r="H1851" i="1"/>
  <c r="AP1851" i="1"/>
  <c r="AD1851" i="1"/>
  <c r="M1851" i="1"/>
  <c r="AC1851" i="1"/>
  <c r="AS1851" i="1"/>
  <c r="AA1851" i="1"/>
  <c r="AV1851" i="1"/>
  <c r="AE1851" i="1"/>
  <c r="S1851" i="1"/>
  <c r="AU1851" i="1"/>
  <c r="W1851" i="1"/>
  <c r="AB1851" i="1"/>
  <c r="Q1851" i="1"/>
  <c r="K1851" i="1"/>
  <c r="J1851" i="1"/>
  <c r="Z1851" i="1"/>
  <c r="AJ1851" i="1"/>
  <c r="AK1851" i="1"/>
  <c r="AL1851" i="1"/>
  <c r="AT1851" i="1"/>
  <c r="AI1851" i="1"/>
  <c r="AR1851" i="1"/>
  <c r="U1851" i="1"/>
  <c r="R1851" i="1"/>
  <c r="N1851" i="1"/>
  <c r="AG1851" i="1"/>
  <c r="O1851" i="1"/>
  <c r="AH1851" i="1"/>
  <c r="AF1851" i="1"/>
  <c r="T1851" i="1"/>
  <c r="AM1851" i="1"/>
  <c r="P1851" i="1"/>
  <c r="AX1851" i="1"/>
  <c r="O1857" i="1"/>
  <c r="AE1857" i="1"/>
  <c r="AU1857" i="1"/>
  <c r="Z1857" i="1"/>
  <c r="AV1857" i="1"/>
  <c r="AH1857" i="1"/>
  <c r="V1857" i="1"/>
  <c r="Q1857" i="1"/>
  <c r="AG1857" i="1"/>
  <c r="AL1857" i="1"/>
  <c r="S1857" i="1"/>
  <c r="AM1857" i="1"/>
  <c r="U1857" i="1"/>
  <c r="M1857" i="1"/>
  <c r="H1857" i="1"/>
  <c r="AR1857" i="1"/>
  <c r="AT1857" i="1"/>
  <c r="L1857" i="1"/>
  <c r="AQ1857" i="1"/>
  <c r="N1857" i="1"/>
  <c r="X1857" i="1"/>
  <c r="J1857" i="1"/>
  <c r="AB1857" i="1"/>
  <c r="AC1857" i="1"/>
  <c r="I1857" i="1"/>
  <c r="K1857" i="1"/>
  <c r="AI1857" i="1"/>
  <c r="P1857" i="1"/>
  <c r="AP1857" i="1"/>
  <c r="AO1857" i="1"/>
  <c r="AJ1857" i="1"/>
  <c r="R1857" i="1"/>
  <c r="Y1857" i="1"/>
  <c r="W1857" i="1"/>
  <c r="AF1857" i="1"/>
  <c r="T1857" i="1"/>
  <c r="AD1857" i="1"/>
  <c r="AN1857" i="1"/>
  <c r="AA1857" i="1"/>
  <c r="AK1857" i="1"/>
  <c r="AS1857" i="1"/>
  <c r="AX1857" i="1"/>
  <c r="AX1700" i="1"/>
  <c r="AZ1700" i="1" s="1"/>
  <c r="U1700" i="1"/>
  <c r="AK1700" i="1"/>
  <c r="N1700" i="1"/>
  <c r="AI1700" i="1"/>
  <c r="V1700" i="1"/>
  <c r="O1700" i="1"/>
  <c r="AJ1700" i="1"/>
  <c r="AA1700" i="1"/>
  <c r="W1700" i="1"/>
  <c r="R1700" i="1"/>
  <c r="Y1700" i="1"/>
  <c r="AN1700" i="1"/>
  <c r="T1700" i="1"/>
  <c r="AF1700" i="1"/>
  <c r="AM1700" i="1"/>
  <c r="AC1700" i="1"/>
  <c r="X1700" i="1"/>
  <c r="AV1700" i="1"/>
  <c r="AU1700" i="1"/>
  <c r="L1700" i="1"/>
  <c r="Q1700" i="1"/>
  <c r="AG1700" i="1"/>
  <c r="H1700" i="1"/>
  <c r="AD1700" i="1"/>
  <c r="K1700" i="1"/>
  <c r="J1700" i="1"/>
  <c r="AE1700" i="1"/>
  <c r="P1700" i="1"/>
  <c r="AB1700" i="1"/>
  <c r="AH1700" i="1"/>
  <c r="I1700" i="1"/>
  <c r="AO1700" i="1"/>
  <c r="S1700" i="1"/>
  <c r="AL1700" i="1"/>
  <c r="AP1700" i="1"/>
  <c r="AR1700" i="1"/>
  <c r="M1700" i="1"/>
  <c r="AS1700" i="1"/>
  <c r="AT1700" i="1"/>
  <c r="Z1700" i="1"/>
  <c r="AQ1700" i="1"/>
  <c r="O1939" i="1"/>
  <c r="AE1939" i="1"/>
  <c r="AU1939" i="1"/>
  <c r="AG1939" i="1"/>
  <c r="P1939" i="1"/>
  <c r="AF1939" i="1"/>
  <c r="AV1939" i="1"/>
  <c r="AK1939" i="1"/>
  <c r="AP1939" i="1"/>
  <c r="AH1939" i="1"/>
  <c r="AI1939" i="1"/>
  <c r="AO1939" i="1"/>
  <c r="AJ1939" i="1"/>
  <c r="AS1939" i="1"/>
  <c r="K1939" i="1"/>
  <c r="AA1939" i="1"/>
  <c r="AQ1939" i="1"/>
  <c r="Y1939" i="1"/>
  <c r="L1939" i="1"/>
  <c r="AB1939" i="1"/>
  <c r="AR1939" i="1"/>
  <c r="AC1939" i="1"/>
  <c r="Z1939" i="1"/>
  <c r="N1939" i="1"/>
  <c r="AT1939" i="1"/>
  <c r="S1939" i="1"/>
  <c r="I1939" i="1"/>
  <c r="T1939" i="1"/>
  <c r="M1939" i="1"/>
  <c r="R1939" i="1"/>
  <c r="V1939" i="1"/>
  <c r="Q1939" i="1"/>
  <c r="U1939" i="1"/>
  <c r="X1939" i="1"/>
  <c r="AL1939" i="1"/>
  <c r="AN1939" i="1"/>
  <c r="H1939" i="1"/>
  <c r="J1939" i="1"/>
  <c r="W1939" i="1"/>
  <c r="AM1939" i="1"/>
  <c r="AD1939" i="1"/>
  <c r="AX1939" i="1"/>
  <c r="AX1689" i="1"/>
  <c r="AZ1689" i="1" s="1"/>
  <c r="T1689" i="1"/>
  <c r="AJ1689" i="1"/>
  <c r="M1689" i="1"/>
  <c r="AH1689" i="1"/>
  <c r="Q1689" i="1"/>
  <c r="AT1689" i="1"/>
  <c r="AG1689" i="1"/>
  <c r="U1689" i="1"/>
  <c r="I1689" i="1"/>
  <c r="AQ1689" i="1"/>
  <c r="H1689" i="1"/>
  <c r="AN1689" i="1"/>
  <c r="AM1689" i="1"/>
  <c r="AO1689" i="1"/>
  <c r="AK1689" i="1"/>
  <c r="L1689" i="1"/>
  <c r="AR1689" i="1"/>
  <c r="AS1689" i="1"/>
  <c r="AU1689" i="1"/>
  <c r="AD1689" i="1"/>
  <c r="P1689" i="1"/>
  <c r="AF1689" i="1"/>
  <c r="AV1689" i="1"/>
  <c r="AC1689" i="1"/>
  <c r="J1689" i="1"/>
  <c r="AL1689" i="1"/>
  <c r="Z1689" i="1"/>
  <c r="N1689" i="1"/>
  <c r="AP1689" i="1"/>
  <c r="O1689" i="1"/>
  <c r="X1689" i="1"/>
  <c r="R1689" i="1"/>
  <c r="Y1689" i="1"/>
  <c r="K1689" i="1"/>
  <c r="AA1689" i="1"/>
  <c r="V1689" i="1"/>
  <c r="AB1689" i="1"/>
  <c r="W1689" i="1"/>
  <c r="AE1689" i="1"/>
  <c r="S1689" i="1"/>
  <c r="AI1689" i="1"/>
  <c r="AX1551" i="1"/>
  <c r="AZ1551" i="1" s="1"/>
  <c r="M1551" i="1"/>
  <c r="AC1551" i="1"/>
  <c r="AS1551" i="1"/>
  <c r="AB1551" i="1"/>
  <c r="H1551" i="1"/>
  <c r="AJ1551" i="1"/>
  <c r="AE1551" i="1"/>
  <c r="X1551" i="1"/>
  <c r="Z1551" i="1"/>
  <c r="S1551" i="1"/>
  <c r="AG1551" i="1"/>
  <c r="O1551" i="1"/>
  <c r="AI1551" i="1"/>
  <c r="AT1551" i="1"/>
  <c r="U1551" i="1"/>
  <c r="AM1551" i="1"/>
  <c r="K1551" i="1"/>
  <c r="AU1551" i="1"/>
  <c r="AA1551" i="1"/>
  <c r="I1551" i="1"/>
  <c r="Y1551" i="1"/>
  <c r="AO1551" i="1"/>
  <c r="W1551" i="1"/>
  <c r="AR1551" i="1"/>
  <c r="AD1551" i="1"/>
  <c r="T1551" i="1"/>
  <c r="J1551" i="1"/>
  <c r="N1551" i="1"/>
  <c r="AP1551" i="1"/>
  <c r="AF1551" i="1"/>
  <c r="Q1551" i="1"/>
  <c r="L1551" i="1"/>
  <c r="AH1551" i="1"/>
  <c r="AQ1551" i="1"/>
  <c r="AN1551" i="1"/>
  <c r="AL1551" i="1"/>
  <c r="AK1551" i="1"/>
  <c r="R1551" i="1"/>
  <c r="V1551" i="1"/>
  <c r="AV1551" i="1"/>
  <c r="P1551" i="1"/>
  <c r="AX1549" i="1"/>
  <c r="AZ1549" i="1" s="1"/>
  <c r="S1549" i="1"/>
  <c r="AI1549" i="1"/>
  <c r="I1549" i="1"/>
  <c r="AD1549" i="1"/>
  <c r="L1549" i="1"/>
  <c r="AN1549" i="1"/>
  <c r="AB1549" i="1"/>
  <c r="AC1549" i="1"/>
  <c r="AR1549" i="1"/>
  <c r="M1549" i="1"/>
  <c r="AM1549" i="1"/>
  <c r="N1549" i="1"/>
  <c r="R1549" i="1"/>
  <c r="AK1549" i="1"/>
  <c r="V1549" i="1"/>
  <c r="AH1549" i="1"/>
  <c r="AA1549" i="1"/>
  <c r="T1549" i="1"/>
  <c r="Z1549" i="1"/>
  <c r="AS1549" i="1"/>
  <c r="X1549" i="1"/>
  <c r="O1549" i="1"/>
  <c r="AE1549" i="1"/>
  <c r="AU1549" i="1"/>
  <c r="Y1549" i="1"/>
  <c r="AT1549" i="1"/>
  <c r="AG1549" i="1"/>
  <c r="Q1549" i="1"/>
  <c r="P1549" i="1"/>
  <c r="AF1549" i="1"/>
  <c r="J1549" i="1"/>
  <c r="W1549" i="1"/>
  <c r="AJ1549" i="1"/>
  <c r="AV1549" i="1"/>
  <c r="AP1549" i="1"/>
  <c r="K1549" i="1"/>
  <c r="AQ1549" i="1"/>
  <c r="AO1549" i="1"/>
  <c r="H1549" i="1"/>
  <c r="U1549" i="1"/>
  <c r="AL1549" i="1"/>
  <c r="AX1608" i="1"/>
  <c r="AZ1608" i="1" s="1"/>
  <c r="W1608" i="1"/>
  <c r="AM1608" i="1"/>
  <c r="P1608" i="1"/>
  <c r="AK1608" i="1"/>
  <c r="T1608" i="1"/>
  <c r="H1608" i="1"/>
  <c r="AJ1608" i="1"/>
  <c r="AT1608" i="1"/>
  <c r="L1608" i="1"/>
  <c r="Y1608" i="1"/>
  <c r="K1608" i="1"/>
  <c r="AQ1608" i="1"/>
  <c r="U1608" i="1"/>
  <c r="AB1608" i="1"/>
  <c r="AR1608" i="1"/>
  <c r="AS1608" i="1"/>
  <c r="O1608" i="1"/>
  <c r="AU1608" i="1"/>
  <c r="AV1608" i="1"/>
  <c r="AH1608" i="1"/>
  <c r="R1608" i="1"/>
  <c r="AD1608" i="1"/>
  <c r="S1608" i="1"/>
  <c r="AI1608" i="1"/>
  <c r="J1608" i="1"/>
  <c r="AF1608" i="1"/>
  <c r="M1608" i="1"/>
  <c r="AO1608" i="1"/>
  <c r="AC1608" i="1"/>
  <c r="AG1608" i="1"/>
  <c r="AL1608" i="1"/>
  <c r="Q1608" i="1"/>
  <c r="AA1608" i="1"/>
  <c r="AP1608" i="1"/>
  <c r="N1608" i="1"/>
  <c r="I1608" i="1"/>
  <c r="AN1608" i="1"/>
  <c r="AE1608" i="1"/>
  <c r="Z1608" i="1"/>
  <c r="V1608" i="1"/>
  <c r="X1608" i="1"/>
  <c r="P1970" i="1"/>
  <c r="AF1970" i="1"/>
  <c r="AV1970" i="1"/>
  <c r="U1970" i="1"/>
  <c r="AK1970" i="1"/>
  <c r="V1970" i="1"/>
  <c r="K1970" i="1"/>
  <c r="AQ1970" i="1"/>
  <c r="AU1970" i="1"/>
  <c r="AP1970" i="1"/>
  <c r="H1970" i="1"/>
  <c r="AB1970" i="1"/>
  <c r="I1970" i="1"/>
  <c r="AC1970" i="1"/>
  <c r="N1970" i="1"/>
  <c r="S1970" i="1"/>
  <c r="AM1970" i="1"/>
  <c r="Z1970" i="1"/>
  <c r="AJ1970" i="1"/>
  <c r="AG1970" i="1"/>
  <c r="AA1970" i="1"/>
  <c r="AE1970" i="1"/>
  <c r="T1970" i="1"/>
  <c r="Q1970" i="1"/>
  <c r="AL1970" i="1"/>
  <c r="R1970" i="1"/>
  <c r="AH1970" i="1"/>
  <c r="X1970" i="1"/>
  <c r="AR1970" i="1"/>
  <c r="Y1970" i="1"/>
  <c r="AS1970" i="1"/>
  <c r="AT1970" i="1"/>
  <c r="W1970" i="1"/>
  <c r="J1970" i="1"/>
  <c r="L1970" i="1"/>
  <c r="M1970" i="1"/>
  <c r="AD1970" i="1"/>
  <c r="O1970" i="1"/>
  <c r="AN1970" i="1"/>
  <c r="AO1970" i="1"/>
  <c r="AI1970" i="1"/>
  <c r="AX1970" i="1"/>
  <c r="V2000" i="1"/>
  <c r="AL2000" i="1"/>
  <c r="O2000" i="1"/>
  <c r="AE2000" i="1"/>
  <c r="AU2000" i="1"/>
  <c r="AK2000" i="1"/>
  <c r="AF2000" i="1"/>
  <c r="Q2000" i="1"/>
  <c r="AG2000" i="1"/>
  <c r="H2000" i="1"/>
  <c r="J2000" i="1"/>
  <c r="AP2000" i="1"/>
  <c r="AI2000" i="1"/>
  <c r="AS2000" i="1"/>
  <c r="AN2000" i="1"/>
  <c r="AB2000" i="1"/>
  <c r="R2000" i="1"/>
  <c r="AH2000" i="1"/>
  <c r="K2000" i="1"/>
  <c r="AA2000" i="1"/>
  <c r="AQ2000" i="1"/>
  <c r="AC2000" i="1"/>
  <c r="T2000" i="1"/>
  <c r="AJ2000" i="1"/>
  <c r="X2000" i="1"/>
  <c r="AV2000" i="1"/>
  <c r="Z2000" i="1"/>
  <c r="S2000" i="1"/>
  <c r="M2000" i="1"/>
  <c r="AO2000" i="1"/>
  <c r="AR2000" i="1"/>
  <c r="AT2000" i="1"/>
  <c r="I2000" i="1"/>
  <c r="U2000" i="1"/>
  <c r="W2000" i="1"/>
  <c r="P2000" i="1"/>
  <c r="N2000" i="1"/>
  <c r="AM2000" i="1"/>
  <c r="L2000" i="1"/>
  <c r="AD2000" i="1"/>
  <c r="Y2000" i="1"/>
  <c r="AX2000" i="1"/>
  <c r="AX1620" i="1"/>
  <c r="AZ1620" i="1" s="1"/>
  <c r="U1620" i="1"/>
  <c r="AK1620" i="1"/>
  <c r="R1620" i="1"/>
  <c r="AM1620" i="1"/>
  <c r="X1620" i="1"/>
  <c r="K1620" i="1"/>
  <c r="AN1620" i="1"/>
  <c r="AV1620" i="1"/>
  <c r="H1620" i="1"/>
  <c r="V1620" i="1"/>
  <c r="I1620" i="1"/>
  <c r="AO1620" i="1"/>
  <c r="AR1620" i="1"/>
  <c r="S1620" i="1"/>
  <c r="O1620" i="1"/>
  <c r="AA1620" i="1"/>
  <c r="M1620" i="1"/>
  <c r="AS1620" i="1"/>
  <c r="J1620" i="1"/>
  <c r="Z1620" i="1"/>
  <c r="AD1620" i="1"/>
  <c r="Q1620" i="1"/>
  <c r="AG1620" i="1"/>
  <c r="L1620" i="1"/>
  <c r="AH1620" i="1"/>
  <c r="P1620" i="1"/>
  <c r="AT1620" i="1"/>
  <c r="AF1620" i="1"/>
  <c r="AI1620" i="1"/>
  <c r="AQ1620" i="1"/>
  <c r="AP1620" i="1"/>
  <c r="Y1620" i="1"/>
  <c r="W1620" i="1"/>
  <c r="AE1620" i="1"/>
  <c r="AU1620" i="1"/>
  <c r="AJ1620" i="1"/>
  <c r="AC1620" i="1"/>
  <c r="AB1620" i="1"/>
  <c r="AL1620" i="1"/>
  <c r="T1620" i="1"/>
  <c r="N1620" i="1"/>
  <c r="AX1699" i="1"/>
  <c r="AZ1699" i="1" s="1"/>
  <c r="J1699" i="1"/>
  <c r="Z1699" i="1"/>
  <c r="AP1699" i="1"/>
  <c r="W1699" i="1"/>
  <c r="AR1699" i="1"/>
  <c r="H1699" i="1"/>
  <c r="AC1699" i="1"/>
  <c r="I1699" i="1"/>
  <c r="AU1699" i="1"/>
  <c r="AQ1699" i="1"/>
  <c r="AK1699" i="1"/>
  <c r="N1699" i="1"/>
  <c r="AT1699" i="1"/>
  <c r="O1699" i="1"/>
  <c r="T1699" i="1"/>
  <c r="K1699" i="1"/>
  <c r="AH1699" i="1"/>
  <c r="AE1699" i="1"/>
  <c r="Y1699" i="1"/>
  <c r="V1699" i="1"/>
  <c r="AL1699" i="1"/>
  <c r="Q1699" i="1"/>
  <c r="AM1699" i="1"/>
  <c r="AO1699" i="1"/>
  <c r="X1699" i="1"/>
  <c r="AS1699" i="1"/>
  <c r="AJ1699" i="1"/>
  <c r="U1699" i="1"/>
  <c r="P1699" i="1"/>
  <c r="AD1699" i="1"/>
  <c r="AB1699" i="1"/>
  <c r="M1699" i="1"/>
  <c r="AI1699" i="1"/>
  <c r="AA1699" i="1"/>
  <c r="R1699" i="1"/>
  <c r="L1699" i="1"/>
  <c r="AG1699" i="1"/>
  <c r="S1699" i="1"/>
  <c r="AN1699" i="1"/>
  <c r="AV1699" i="1"/>
  <c r="AF1699" i="1"/>
  <c r="AX1735" i="1"/>
  <c r="AZ1735" i="1" s="1"/>
  <c r="W1735" i="1"/>
  <c r="AM1735" i="1"/>
  <c r="L1735" i="1"/>
  <c r="AB1735" i="1"/>
  <c r="AR1735" i="1"/>
  <c r="AC1735" i="1"/>
  <c r="R1735" i="1"/>
  <c r="N1735" i="1"/>
  <c r="AT1735" i="1"/>
  <c r="AG1735" i="1"/>
  <c r="K1735" i="1"/>
  <c r="AQ1735" i="1"/>
  <c r="AF1735" i="1"/>
  <c r="Z1735" i="1"/>
  <c r="I1735" i="1"/>
  <c r="AE1735" i="1"/>
  <c r="AJ1735" i="1"/>
  <c r="AS1735" i="1"/>
  <c r="Q1735" i="1"/>
  <c r="S1735" i="1"/>
  <c r="AI1735" i="1"/>
  <c r="H1735" i="1"/>
  <c r="X1735" i="1"/>
  <c r="AN1735" i="1"/>
  <c r="U1735" i="1"/>
  <c r="J1735" i="1"/>
  <c r="AP1735" i="1"/>
  <c r="AL1735" i="1"/>
  <c r="Y1735" i="1"/>
  <c r="AA1735" i="1"/>
  <c r="P1735" i="1"/>
  <c r="AV1735" i="1"/>
  <c r="AK1735" i="1"/>
  <c r="V1735" i="1"/>
  <c r="AO1735" i="1"/>
  <c r="O1735" i="1"/>
  <c r="AU1735" i="1"/>
  <c r="T1735" i="1"/>
  <c r="M1735" i="1"/>
  <c r="AH1735" i="1"/>
  <c r="AD1735" i="1"/>
  <c r="AX1704" i="1"/>
  <c r="AZ1704" i="1" s="1"/>
  <c r="V1704" i="1"/>
  <c r="AL1704" i="1"/>
  <c r="P1704" i="1"/>
  <c r="AV1704" i="1"/>
  <c r="W1704" i="1"/>
  <c r="AM1704" i="1"/>
  <c r="T1704" i="1"/>
  <c r="U1704" i="1"/>
  <c r="I1704" i="1"/>
  <c r="AC1704" i="1"/>
  <c r="Z1704" i="1"/>
  <c r="X1704" i="1"/>
  <c r="AQ1704" i="1"/>
  <c r="AK1704" i="1"/>
  <c r="AS1704" i="1"/>
  <c r="AD1704" i="1"/>
  <c r="AF1704" i="1"/>
  <c r="AU1704" i="1"/>
  <c r="AO1704" i="1"/>
  <c r="R1704" i="1"/>
  <c r="AH1704" i="1"/>
  <c r="H1704" i="1"/>
  <c r="AN1704" i="1"/>
  <c r="S1704" i="1"/>
  <c r="AI1704" i="1"/>
  <c r="L1704" i="1"/>
  <c r="AR1704" i="1"/>
  <c r="AG1704" i="1"/>
  <c r="M1704" i="1"/>
  <c r="J1704" i="1"/>
  <c r="AP1704" i="1"/>
  <c r="K1704" i="1"/>
  <c r="AA1704" i="1"/>
  <c r="AB1704" i="1"/>
  <c r="Y1704" i="1"/>
  <c r="N1704" i="1"/>
  <c r="AT1704" i="1"/>
  <c r="O1704" i="1"/>
  <c r="AE1704" i="1"/>
  <c r="AJ1704" i="1"/>
  <c r="Q1704" i="1"/>
  <c r="J1872" i="1"/>
  <c r="Z1872" i="1"/>
  <c r="AP1872" i="1"/>
  <c r="S1872" i="1"/>
  <c r="AN1872" i="1"/>
  <c r="T1872" i="1"/>
  <c r="AO1872" i="1"/>
  <c r="AK1872" i="1"/>
  <c r="Q1872" i="1"/>
  <c r="AF1872" i="1"/>
  <c r="AR1872" i="1"/>
  <c r="AD1872" i="1"/>
  <c r="H1872" i="1"/>
  <c r="AI1872" i="1"/>
  <c r="Y1872" i="1"/>
  <c r="P1872" i="1"/>
  <c r="AQ1872" i="1"/>
  <c r="AG1872" i="1"/>
  <c r="N1872" i="1"/>
  <c r="M1872" i="1"/>
  <c r="AE1872" i="1"/>
  <c r="AA1872" i="1"/>
  <c r="W1872" i="1"/>
  <c r="AL1872" i="1"/>
  <c r="AJ1872" i="1"/>
  <c r="AM1872" i="1"/>
  <c r="V1872" i="1"/>
  <c r="AT1872" i="1"/>
  <c r="AC1872" i="1"/>
  <c r="O1872" i="1"/>
  <c r="AU1872" i="1"/>
  <c r="U1872" i="1"/>
  <c r="K1872" i="1"/>
  <c r="AH1872" i="1"/>
  <c r="AS1872" i="1"/>
  <c r="AB1872" i="1"/>
  <c r="R1872" i="1"/>
  <c r="X1872" i="1"/>
  <c r="I1872" i="1"/>
  <c r="AV1872" i="1"/>
  <c r="L1872" i="1"/>
  <c r="AX1872" i="1"/>
  <c r="L2195" i="1"/>
  <c r="AB2195" i="1"/>
  <c r="AR2195" i="1"/>
  <c r="V2195" i="1"/>
  <c r="AQ2195" i="1"/>
  <c r="AO2195" i="1"/>
  <c r="AC2195" i="1"/>
  <c r="N2195" i="1"/>
  <c r="J2195" i="1"/>
  <c r="O2195" i="1"/>
  <c r="P2195" i="1"/>
  <c r="AF2195" i="1"/>
  <c r="AV2195" i="1"/>
  <c r="AA2195" i="1"/>
  <c r="I2195" i="1"/>
  <c r="M2195" i="1"/>
  <c r="AH2195" i="1"/>
  <c r="Y2195" i="1"/>
  <c r="AE2195" i="1"/>
  <c r="AK2195" i="1"/>
  <c r="X2195" i="1"/>
  <c r="Q2195" i="1"/>
  <c r="AD2195" i="1"/>
  <c r="AS2195" i="1"/>
  <c r="Z2195" i="1"/>
  <c r="AN2195" i="1"/>
  <c r="S2195" i="1"/>
  <c r="AI2195" i="1"/>
  <c r="AU2195" i="1"/>
  <c r="AJ2195" i="1"/>
  <c r="AL2195" i="1"/>
  <c r="AM2195" i="1"/>
  <c r="U2195" i="1"/>
  <c r="K2195" i="1"/>
  <c r="AT2195" i="1"/>
  <c r="AG2195" i="1"/>
  <c r="AP2195" i="1"/>
  <c r="H2195" i="1"/>
  <c r="T2195" i="1"/>
  <c r="W2195" i="1"/>
  <c r="R2195" i="1"/>
  <c r="AX2195" i="1"/>
  <c r="N2085" i="1"/>
  <c r="AD2085" i="1"/>
  <c r="AT2085" i="1"/>
  <c r="Y2085" i="1"/>
  <c r="AU2085" i="1"/>
  <c r="AA2085" i="1"/>
  <c r="AV2085" i="1"/>
  <c r="H2085" i="1"/>
  <c r="L2085" i="1"/>
  <c r="AI2085" i="1"/>
  <c r="R2085" i="1"/>
  <c r="AH2085" i="1"/>
  <c r="I2085" i="1"/>
  <c r="AE2085" i="1"/>
  <c r="K2085" i="1"/>
  <c r="AF2085" i="1"/>
  <c r="Q2085" i="1"/>
  <c r="S2085" i="1"/>
  <c r="AG2085" i="1"/>
  <c r="W2085" i="1"/>
  <c r="Z2085" i="1"/>
  <c r="T2085" i="1"/>
  <c r="U2085" i="1"/>
  <c r="AM2085" i="1"/>
  <c r="M2085" i="1"/>
  <c r="AP2085" i="1"/>
  <c r="P2085" i="1"/>
  <c r="AC2085" i="1"/>
  <c r="AS2085" i="1"/>
  <c r="AL2085" i="1"/>
  <c r="AO2085" i="1"/>
  <c r="AB2085" i="1"/>
  <c r="X2085" i="1"/>
  <c r="J2085" i="1"/>
  <c r="AK2085" i="1"/>
  <c r="V2085" i="1"/>
  <c r="AQ2085" i="1"/>
  <c r="AN2085" i="1"/>
  <c r="AJ2085" i="1"/>
  <c r="AR2085" i="1"/>
  <c r="O2085" i="1"/>
  <c r="AX2085" i="1"/>
  <c r="V2060" i="1"/>
  <c r="AL2060" i="1"/>
  <c r="P2060" i="1"/>
  <c r="AK2060" i="1"/>
  <c r="T2060" i="1"/>
  <c r="H2060" i="1"/>
  <c r="AJ2060" i="1"/>
  <c r="AS2060" i="1"/>
  <c r="X2060" i="1"/>
  <c r="L2060" i="1"/>
  <c r="J2060" i="1"/>
  <c r="Z2060" i="1"/>
  <c r="AP2060" i="1"/>
  <c r="U2060" i="1"/>
  <c r="AQ2060" i="1"/>
  <c r="AB2060" i="1"/>
  <c r="O2060" i="1"/>
  <c r="AR2060" i="1"/>
  <c r="S2060" i="1"/>
  <c r="Y2060" i="1"/>
  <c r="AN2060" i="1"/>
  <c r="R2060" i="1"/>
  <c r="K2060" i="1"/>
  <c r="M2060" i="1"/>
  <c r="AC2060" i="1"/>
  <c r="AU2060" i="1"/>
  <c r="N2060" i="1"/>
  <c r="AA2060" i="1"/>
  <c r="AO2060" i="1"/>
  <c r="AG2060" i="1"/>
  <c r="AT2060" i="1"/>
  <c r="AI2060" i="1"/>
  <c r="AE2060" i="1"/>
  <c r="AD2060" i="1"/>
  <c r="W2060" i="1"/>
  <c r="AH2060" i="1"/>
  <c r="Q2060" i="1"/>
  <c r="I2060" i="1"/>
  <c r="AV2060" i="1"/>
  <c r="AM2060" i="1"/>
  <c r="AF2060" i="1"/>
  <c r="AX2060" i="1"/>
  <c r="T2129" i="1"/>
  <c r="AJ2129" i="1"/>
  <c r="I2129" i="1"/>
  <c r="Y2129" i="1"/>
  <c r="AO2129" i="1"/>
  <c r="AD2129" i="1"/>
  <c r="W2129" i="1"/>
  <c r="R2129" i="1"/>
  <c r="S2129" i="1"/>
  <c r="AQ2129" i="1"/>
  <c r="H2129" i="1"/>
  <c r="X2129" i="1"/>
  <c r="AN2129" i="1"/>
  <c r="M2129" i="1"/>
  <c r="AC2129" i="1"/>
  <c r="AS2129" i="1"/>
  <c r="AL2129" i="1"/>
  <c r="AE2129" i="1"/>
  <c r="AH2129" i="1"/>
  <c r="AI2129" i="1"/>
  <c r="K2129" i="1"/>
  <c r="AB2129" i="1"/>
  <c r="Q2129" i="1"/>
  <c r="N2129" i="1"/>
  <c r="AM2129" i="1"/>
  <c r="Z2129" i="1"/>
  <c r="AF2129" i="1"/>
  <c r="U2129" i="1"/>
  <c r="V2129" i="1"/>
  <c r="AU2129" i="1"/>
  <c r="AA2129" i="1"/>
  <c r="L2129" i="1"/>
  <c r="AG2129" i="1"/>
  <c r="J2129" i="1"/>
  <c r="AR2129" i="1"/>
  <c r="O2129" i="1"/>
  <c r="P2129" i="1"/>
  <c r="AT2129" i="1"/>
  <c r="AV2129" i="1"/>
  <c r="AK2129" i="1"/>
  <c r="AP2129" i="1"/>
  <c r="AX2129" i="1"/>
  <c r="V2097" i="1"/>
  <c r="AL2097" i="1"/>
  <c r="M2097" i="1"/>
  <c r="AI2097" i="1"/>
  <c r="O2097" i="1"/>
  <c r="AJ2097" i="1"/>
  <c r="AA2097" i="1"/>
  <c r="AB2097" i="1"/>
  <c r="U2097" i="1"/>
  <c r="W2097" i="1"/>
  <c r="J2097" i="1"/>
  <c r="Z2097" i="1"/>
  <c r="AP2097" i="1"/>
  <c r="S2097" i="1"/>
  <c r="AN2097" i="1"/>
  <c r="T2097" i="1"/>
  <c r="AO2097" i="1"/>
  <c r="AK2097" i="1"/>
  <c r="AM2097" i="1"/>
  <c r="L2097" i="1"/>
  <c r="AR2097" i="1"/>
  <c r="AH2097" i="1"/>
  <c r="AC2097" i="1"/>
  <c r="AE2097" i="1"/>
  <c r="Q2097" i="1"/>
  <c r="AQ2097" i="1"/>
  <c r="AD2097" i="1"/>
  <c r="AS2097" i="1"/>
  <c r="P2097" i="1"/>
  <c r="AG2097" i="1"/>
  <c r="R2097" i="1"/>
  <c r="X2097" i="1"/>
  <c r="AU2097" i="1"/>
  <c r="AF2097" i="1"/>
  <c r="AT2097" i="1"/>
  <c r="AV2097" i="1"/>
  <c r="H2097" i="1"/>
  <c r="K2097" i="1"/>
  <c r="N2097" i="1"/>
  <c r="Y2097" i="1"/>
  <c r="I2097" i="1"/>
  <c r="AX2097" i="1"/>
  <c r="H2047" i="1"/>
  <c r="X2047" i="1"/>
  <c r="AN2047" i="1"/>
  <c r="N2047" i="1"/>
  <c r="AI2047" i="1"/>
  <c r="Q2047" i="1"/>
  <c r="AS2047" i="1"/>
  <c r="AU2047" i="1"/>
  <c r="U2047" i="1"/>
  <c r="Z2047" i="1"/>
  <c r="AM2047" i="1"/>
  <c r="L2047" i="1"/>
  <c r="AB2047" i="1"/>
  <c r="AR2047" i="1"/>
  <c r="S2047" i="1"/>
  <c r="AO2047" i="1"/>
  <c r="W2047" i="1"/>
  <c r="R2047" i="1"/>
  <c r="O2047" i="1"/>
  <c r="AG2047" i="1"/>
  <c r="K2047" i="1"/>
  <c r="P2047" i="1"/>
  <c r="AV2047" i="1"/>
  <c r="AT2047" i="1"/>
  <c r="AA2047" i="1"/>
  <c r="AQ2047" i="1"/>
  <c r="T2047" i="1"/>
  <c r="I2047" i="1"/>
  <c r="J2047" i="1"/>
  <c r="AK2047" i="1"/>
  <c r="V2047" i="1"/>
  <c r="AD2047" i="1"/>
  <c r="AP2047" i="1"/>
  <c r="Y2047" i="1"/>
  <c r="AC2047" i="1"/>
  <c r="AF2047" i="1"/>
  <c r="M2047" i="1"/>
  <c r="AL2047" i="1"/>
  <c r="AJ2047" i="1"/>
  <c r="AE2047" i="1"/>
  <c r="AH2047" i="1"/>
  <c r="AX2047" i="1"/>
  <c r="Q2054" i="1"/>
  <c r="AG2054" i="1"/>
  <c r="J2054" i="1"/>
  <c r="AE2054" i="1"/>
  <c r="V2054" i="1"/>
  <c r="AV2054" i="1"/>
  <c r="AR2054" i="1"/>
  <c r="AT2054" i="1"/>
  <c r="AU2054" i="1"/>
  <c r="AN2054" i="1"/>
  <c r="U2054" i="1"/>
  <c r="AK2054" i="1"/>
  <c r="O2054" i="1"/>
  <c r="AJ2054" i="1"/>
  <c r="AB2054" i="1"/>
  <c r="P2054" i="1"/>
  <c r="H2054" i="1"/>
  <c r="K2054" i="1"/>
  <c r="L2054" i="1"/>
  <c r="AA2054" i="1"/>
  <c r="Y2054" i="1"/>
  <c r="T2054" i="1"/>
  <c r="AI2054" i="1"/>
  <c r="S2054" i="1"/>
  <c r="AM2054" i="1"/>
  <c r="M2054" i="1"/>
  <c r="AS2054" i="1"/>
  <c r="N2054" i="1"/>
  <c r="AH2054" i="1"/>
  <c r="AL2054" i="1"/>
  <c r="AC2054" i="1"/>
  <c r="AQ2054" i="1"/>
  <c r="R2054" i="1"/>
  <c r="I2054" i="1"/>
  <c r="AP2054" i="1"/>
  <c r="W2054" i="1"/>
  <c r="AO2054" i="1"/>
  <c r="AD2054" i="1"/>
  <c r="Z2054" i="1"/>
  <c r="X2054" i="1"/>
  <c r="AF2054" i="1"/>
  <c r="AX2054" i="1"/>
  <c r="S2100" i="1"/>
  <c r="AI2100" i="1"/>
  <c r="H2100" i="1"/>
  <c r="AC2100" i="1"/>
  <c r="I2100" i="1"/>
  <c r="AD2100" i="1"/>
  <c r="J2100" i="1"/>
  <c r="L2100" i="1"/>
  <c r="P2100" i="1"/>
  <c r="AL2100" i="1"/>
  <c r="W2100" i="1"/>
  <c r="AM2100" i="1"/>
  <c r="M2100" i="1"/>
  <c r="AH2100" i="1"/>
  <c r="N2100" i="1"/>
  <c r="AJ2100" i="1"/>
  <c r="U2100" i="1"/>
  <c r="V2100" i="1"/>
  <c r="AK2100" i="1"/>
  <c r="AV2100" i="1"/>
  <c r="AA2100" i="1"/>
  <c r="R2100" i="1"/>
  <c r="T2100" i="1"/>
  <c r="AF2100" i="1"/>
  <c r="Z2100" i="1"/>
  <c r="AE2100" i="1"/>
  <c r="X2100" i="1"/>
  <c r="Y2100" i="1"/>
  <c r="AP2100" i="1"/>
  <c r="Q2100" i="1"/>
  <c r="K2100" i="1"/>
  <c r="AN2100" i="1"/>
  <c r="AG2100" i="1"/>
  <c r="AU2100" i="1"/>
  <c r="AT2100" i="1"/>
  <c r="AS2100" i="1"/>
  <c r="AQ2100" i="1"/>
  <c r="AB2100" i="1"/>
  <c r="AO2100" i="1"/>
  <c r="O2100" i="1"/>
  <c r="AR2100" i="1"/>
  <c r="AX2100" i="1"/>
  <c r="W2204" i="1"/>
  <c r="AM2204" i="1"/>
  <c r="P2204" i="1"/>
  <c r="AK2204" i="1"/>
  <c r="R2204" i="1"/>
  <c r="Q2204" i="1"/>
  <c r="AL2204" i="1"/>
  <c r="AH2204" i="1"/>
  <c r="N2204" i="1"/>
  <c r="AJ2204" i="1"/>
  <c r="K2204" i="1"/>
  <c r="AA2204" i="1"/>
  <c r="AQ2204" i="1"/>
  <c r="U2204" i="1"/>
  <c r="AP2204" i="1"/>
  <c r="AC2204" i="1"/>
  <c r="V2204" i="1"/>
  <c r="AR2204" i="1"/>
  <c r="AS2204" i="1"/>
  <c r="AO2204" i="1"/>
  <c r="T2204" i="1"/>
  <c r="AE2204" i="1"/>
  <c r="Z2204" i="1"/>
  <c r="AN2204" i="1"/>
  <c r="M2204" i="1"/>
  <c r="I2204" i="1"/>
  <c r="AI2204" i="1"/>
  <c r="AF2204" i="1"/>
  <c r="L2204" i="1"/>
  <c r="X2204" i="1"/>
  <c r="AD2204" i="1"/>
  <c r="J2204" i="1"/>
  <c r="AG2204" i="1"/>
  <c r="AU2204" i="1"/>
  <c r="AB2204" i="1"/>
  <c r="AV2204" i="1"/>
  <c r="S2204" i="1"/>
  <c r="AT2204" i="1"/>
  <c r="Y2204" i="1"/>
  <c r="H2204" i="1"/>
  <c r="O2204" i="1"/>
  <c r="AX2204" i="1"/>
  <c r="P2037" i="1"/>
  <c r="AF2037" i="1"/>
  <c r="AC2037" i="1"/>
  <c r="AT2037" i="1"/>
  <c r="AG2037" i="1"/>
  <c r="V2037" i="1"/>
  <c r="O2037" i="1"/>
  <c r="AV2037" i="1"/>
  <c r="AQ2037" i="1"/>
  <c r="AS2037" i="1"/>
  <c r="T2037" i="1"/>
  <c r="M2037" i="1"/>
  <c r="AH2037" i="1"/>
  <c r="K2037" i="1"/>
  <c r="AM2037" i="1"/>
  <c r="AE2037" i="1"/>
  <c r="Y2037" i="1"/>
  <c r="Q2037" i="1"/>
  <c r="I2037" i="1"/>
  <c r="AA2037" i="1"/>
  <c r="H2037" i="1"/>
  <c r="R2037" i="1"/>
  <c r="S2037" i="1"/>
  <c r="AN2037" i="1"/>
  <c r="AJ2037" i="1"/>
  <c r="AD2037" i="1"/>
  <c r="L2037" i="1"/>
  <c r="W2037" i="1"/>
  <c r="Z2037" i="1"/>
  <c r="AU2037" i="1"/>
  <c r="U2037" i="1"/>
  <c r="X2037" i="1"/>
  <c r="AR2037" i="1"/>
  <c r="AK2037" i="1"/>
  <c r="AP2037" i="1"/>
  <c r="J2037" i="1"/>
  <c r="AL2037" i="1"/>
  <c r="AO2037" i="1"/>
  <c r="N2037" i="1"/>
  <c r="AB2037" i="1"/>
  <c r="AI2037" i="1"/>
  <c r="AX2037" i="1"/>
  <c r="AX1638" i="1"/>
  <c r="AZ1638" i="1" s="1"/>
  <c r="S1638" i="1"/>
  <c r="AI1638" i="1"/>
  <c r="L1638" i="1"/>
  <c r="AG1638" i="1"/>
  <c r="M1638" i="1"/>
  <c r="AH1638" i="1"/>
  <c r="T1638" i="1"/>
  <c r="Z1638" i="1"/>
  <c r="AF1638" i="1"/>
  <c r="AP1638" i="1"/>
  <c r="W1638" i="1"/>
  <c r="Q1638" i="1"/>
  <c r="R1638" i="1"/>
  <c r="AD1638" i="1"/>
  <c r="N1638" i="1"/>
  <c r="K1638" i="1"/>
  <c r="AQ1638" i="1"/>
  <c r="AR1638" i="1"/>
  <c r="AO1638" i="1"/>
  <c r="AT1638" i="1"/>
  <c r="O1638" i="1"/>
  <c r="AE1638" i="1"/>
  <c r="AU1638" i="1"/>
  <c r="AB1638" i="1"/>
  <c r="H1638" i="1"/>
  <c r="AC1638" i="1"/>
  <c r="I1638" i="1"/>
  <c r="P1638" i="1"/>
  <c r="J1638" i="1"/>
  <c r="U1638" i="1"/>
  <c r="AM1638" i="1"/>
  <c r="AL1638" i="1"/>
  <c r="AN1638" i="1"/>
  <c r="AK1638" i="1"/>
  <c r="Y1638" i="1"/>
  <c r="AA1638" i="1"/>
  <c r="V1638" i="1"/>
  <c r="X1638" i="1"/>
  <c r="AS1638" i="1"/>
  <c r="AV1638" i="1"/>
  <c r="AJ1638" i="1"/>
  <c r="AX1682" i="1"/>
  <c r="AZ1682" i="1" s="1"/>
  <c r="O1682" i="1"/>
  <c r="AE1682" i="1"/>
  <c r="AU1682" i="1"/>
  <c r="AB1682" i="1"/>
  <c r="M1682" i="1"/>
  <c r="AO1682" i="1"/>
  <c r="U1682" i="1"/>
  <c r="I1682" i="1"/>
  <c r="AK1682" i="1"/>
  <c r="AF1682" i="1"/>
  <c r="AI1682" i="1"/>
  <c r="T1682" i="1"/>
  <c r="P1682" i="1"/>
  <c r="R1682" i="1"/>
  <c r="W1682" i="1"/>
  <c r="Q1682" i="1"/>
  <c r="Z1682" i="1"/>
  <c r="X1682" i="1"/>
  <c r="AT1682" i="1"/>
  <c r="K1682" i="1"/>
  <c r="AA1682" i="1"/>
  <c r="AQ1682" i="1"/>
  <c r="V1682" i="1"/>
  <c r="AR1682" i="1"/>
  <c r="AH1682" i="1"/>
  <c r="N1682" i="1"/>
  <c r="AP1682" i="1"/>
  <c r="AD1682" i="1"/>
  <c r="AN1682" i="1"/>
  <c r="Y1682" i="1"/>
  <c r="S1682" i="1"/>
  <c r="L1682" i="1"/>
  <c r="AG1682" i="1"/>
  <c r="AV1682" i="1"/>
  <c r="AC1682" i="1"/>
  <c r="AS1682" i="1"/>
  <c r="AM1682" i="1"/>
  <c r="AL1682" i="1"/>
  <c r="H1682" i="1"/>
  <c r="AJ1682" i="1"/>
  <c r="J1682" i="1"/>
  <c r="J2101" i="1"/>
  <c r="Z2101" i="1"/>
  <c r="AP2101" i="1"/>
  <c r="T2101" i="1"/>
  <c r="AO2101" i="1"/>
  <c r="U2101" i="1"/>
  <c r="AQ2101" i="1"/>
  <c r="AG2101" i="1"/>
  <c r="AI2101" i="1"/>
  <c r="AB2101" i="1"/>
  <c r="H2101" i="1"/>
  <c r="N2101" i="1"/>
  <c r="AD2101" i="1"/>
  <c r="AT2101" i="1"/>
  <c r="Y2101" i="1"/>
  <c r="AU2101" i="1"/>
  <c r="AA2101" i="1"/>
  <c r="AV2101" i="1"/>
  <c r="AR2101" i="1"/>
  <c r="AS2101" i="1"/>
  <c r="S2101" i="1"/>
  <c r="R2101" i="1"/>
  <c r="I2101" i="1"/>
  <c r="K2101" i="1"/>
  <c r="L2101" i="1"/>
  <c r="Q2101" i="1"/>
  <c r="AL2101" i="1"/>
  <c r="AJ2101" i="1"/>
  <c r="AK2101" i="1"/>
  <c r="X2101" i="1"/>
  <c r="AC2101" i="1"/>
  <c r="O2101" i="1"/>
  <c r="W2101" i="1"/>
  <c r="AH2101" i="1"/>
  <c r="AF2101" i="1"/>
  <c r="AN2101" i="1"/>
  <c r="AE2101" i="1"/>
  <c r="P2101" i="1"/>
  <c r="V2101" i="1"/>
  <c r="AM2101" i="1"/>
  <c r="M2101" i="1"/>
  <c r="AX2101" i="1"/>
  <c r="V1992" i="1"/>
  <c r="AL1992" i="1"/>
  <c r="O1992" i="1"/>
  <c r="AE1992" i="1"/>
  <c r="AU1992" i="1"/>
  <c r="AK1992" i="1"/>
  <c r="AB1992" i="1"/>
  <c r="P1992" i="1"/>
  <c r="AF1992" i="1"/>
  <c r="Y1992" i="1"/>
  <c r="J1992" i="1"/>
  <c r="Z1992" i="1"/>
  <c r="AP1992" i="1"/>
  <c r="S1992" i="1"/>
  <c r="AI1992" i="1"/>
  <c r="M1992" i="1"/>
  <c r="AS1992" i="1"/>
  <c r="AN1992" i="1"/>
  <c r="AJ1992" i="1"/>
  <c r="AO1992" i="1"/>
  <c r="AV1992" i="1"/>
  <c r="AD1992" i="1"/>
  <c r="W1992" i="1"/>
  <c r="U1992" i="1"/>
  <c r="L1992" i="1"/>
  <c r="X1992" i="1"/>
  <c r="R1992" i="1"/>
  <c r="K1992" i="1"/>
  <c r="AQ1992" i="1"/>
  <c r="Q1992" i="1"/>
  <c r="T1992" i="1"/>
  <c r="AA1992" i="1"/>
  <c r="AG1992" i="1"/>
  <c r="AM1992" i="1"/>
  <c r="AH1992" i="1"/>
  <c r="AR1992" i="1"/>
  <c r="AT1992" i="1"/>
  <c r="H1992" i="1"/>
  <c r="N1992" i="1"/>
  <c r="I1992" i="1"/>
  <c r="AC1992" i="1"/>
  <c r="AX1992" i="1"/>
  <c r="AX1752" i="1"/>
  <c r="AZ1752" i="1" s="1"/>
  <c r="R1752" i="1"/>
  <c r="AH1752" i="1"/>
  <c r="K1752" i="1"/>
  <c r="AA1752" i="1"/>
  <c r="AQ1752" i="1"/>
  <c r="AB1752" i="1"/>
  <c r="AF1752" i="1"/>
  <c r="AO1752" i="1"/>
  <c r="AK1752" i="1"/>
  <c r="AN1752" i="1"/>
  <c r="AL1752" i="1"/>
  <c r="AU1752" i="1"/>
  <c r="AV1752" i="1"/>
  <c r="AS1752" i="1"/>
  <c r="Z1752" i="1"/>
  <c r="AP1752" i="1"/>
  <c r="AI1752" i="1"/>
  <c r="AR1752" i="1"/>
  <c r="U1752" i="1"/>
  <c r="AG1752" i="1"/>
  <c r="N1752" i="1"/>
  <c r="AD1752" i="1"/>
  <c r="AT1752" i="1"/>
  <c r="W1752" i="1"/>
  <c r="AM1752" i="1"/>
  <c r="T1752" i="1"/>
  <c r="P1752" i="1"/>
  <c r="Y1752" i="1"/>
  <c r="AC1752" i="1"/>
  <c r="X1752" i="1"/>
  <c r="V1752" i="1"/>
  <c r="O1752" i="1"/>
  <c r="AE1752" i="1"/>
  <c r="AJ1752" i="1"/>
  <c r="M1752" i="1"/>
  <c r="Q1752" i="1"/>
  <c r="J1752" i="1"/>
  <c r="S1752" i="1"/>
  <c r="L1752" i="1"/>
  <c r="I1752" i="1"/>
  <c r="H1752" i="1"/>
  <c r="AN2088" i="1"/>
  <c r="D1538" i="1"/>
  <c r="F1538" i="1" s="1"/>
  <c r="D2018" i="1"/>
  <c r="F2018" i="1" s="1"/>
  <c r="D1778" i="1"/>
  <c r="F1778" i="1" s="1"/>
  <c r="AX1778" i="1" s="1"/>
  <c r="C2601" i="1"/>
  <c r="D2601" i="1"/>
  <c r="AE1679" i="1" l="1"/>
  <c r="AP1679" i="1"/>
  <c r="I1679" i="1"/>
  <c r="Y1679" i="1"/>
  <c r="G4677" i="1"/>
  <c r="G3990" i="1"/>
  <c r="G4937" i="1" s="1"/>
  <c r="AK4677" i="1"/>
  <c r="AK4937" i="1" s="1"/>
  <c r="AK3990" i="1"/>
  <c r="AH4612" i="1"/>
  <c r="AH4872" i="1" s="1"/>
  <c r="AH3925" i="1"/>
  <c r="F4581" i="1"/>
  <c r="F3894" i="1"/>
  <c r="F4841" i="1" s="1"/>
  <c r="K1679" i="1"/>
  <c r="AN4612" i="1"/>
  <c r="AN4872" i="1" s="1"/>
  <c r="AN3925" i="1"/>
  <c r="F4612" i="1"/>
  <c r="F3925" i="1"/>
  <c r="F4872" i="1" s="1"/>
  <c r="X4677" i="1"/>
  <c r="X4937" i="1" s="1"/>
  <c r="X3990" i="1"/>
  <c r="F4677" i="1"/>
  <c r="F3990" i="1"/>
  <c r="F4937" i="1" s="1"/>
  <c r="F4674" i="1"/>
  <c r="F3987" i="1"/>
  <c r="F4934" i="1" s="1"/>
  <c r="AZ4677" i="1"/>
  <c r="AZ4937" i="1" s="1"/>
  <c r="AZ3990" i="1"/>
  <c r="BA4677" i="1"/>
  <c r="BA4937" i="1" s="1"/>
  <c r="BA3990" i="1"/>
  <c r="W4581" i="1"/>
  <c r="W4841" i="1" s="1"/>
  <c r="W3894" i="1"/>
  <c r="AO4677" i="1"/>
  <c r="AO4937" i="1" s="1"/>
  <c r="AO3990" i="1"/>
  <c r="BF4612" i="1"/>
  <c r="BF4872" i="1" s="1"/>
  <c r="BF3925" i="1"/>
  <c r="AU3656" i="1"/>
  <c r="F4383" i="1"/>
  <c r="AU4123" i="1"/>
  <c r="R4123" i="1"/>
  <c r="V3656" i="1"/>
  <c r="V3894" i="1" s="1"/>
  <c r="AO2088" i="1"/>
  <c r="AL1679" i="1"/>
  <c r="J1679" i="1"/>
  <c r="AJ1679" i="1"/>
  <c r="L1679" i="1"/>
  <c r="U1679" i="1"/>
  <c r="AD1679" i="1"/>
  <c r="AX1679" i="1"/>
  <c r="AZ1679" i="1" s="1"/>
  <c r="AI1679" i="1"/>
  <c r="V1679" i="1"/>
  <c r="AF1679" i="1"/>
  <c r="S1679" i="1"/>
  <c r="P1679" i="1"/>
  <c r="AG1679" i="1"/>
  <c r="AP3752" i="1"/>
  <c r="AI2088" i="1"/>
  <c r="AR1679" i="1"/>
  <c r="M1679" i="1"/>
  <c r="G4154" i="1"/>
  <c r="G4383" i="1"/>
  <c r="G3687" i="1"/>
  <c r="AB3656" i="1"/>
  <c r="R3656" i="1"/>
  <c r="R3894" i="1" s="1"/>
  <c r="I5006" i="1"/>
  <c r="T5065" i="1"/>
  <c r="S5129" i="1"/>
  <c r="S5041" i="1"/>
  <c r="U5139" i="1"/>
  <c r="T5070" i="1"/>
  <c r="R5166" i="1"/>
  <c r="S5194" i="1"/>
  <c r="Q5116" i="1"/>
  <c r="U5160" i="1"/>
  <c r="Q5114" i="1"/>
  <c r="V5034" i="1"/>
  <c r="Q5056" i="1"/>
  <c r="V5130" i="1"/>
  <c r="R5129" i="1"/>
  <c r="R5139" i="1"/>
  <c r="V5041" i="1"/>
  <c r="Q5139" i="1"/>
  <c r="Q5163" i="1"/>
  <c r="R5041" i="1"/>
  <c r="S5040" i="1"/>
  <c r="Q5048" i="1"/>
  <c r="V5160" i="1"/>
  <c r="Q5109" i="1"/>
  <c r="Q5099" i="1"/>
  <c r="R5114" i="1"/>
  <c r="S5109" i="1"/>
  <c r="Q5192" i="1"/>
  <c r="U5100" i="1"/>
  <c r="U5167" i="1"/>
  <c r="R5223" i="1"/>
  <c r="Q5181" i="1"/>
  <c r="S5066" i="1"/>
  <c r="R5158" i="1"/>
  <c r="S5209" i="1"/>
  <c r="U5111" i="1"/>
  <c r="T5154" i="1"/>
  <c r="U5068" i="1"/>
  <c r="R5123" i="1"/>
  <c r="T5177" i="1"/>
  <c r="V5129" i="1"/>
  <c r="S5163" i="1"/>
  <c r="T5139" i="1"/>
  <c r="R5048" i="1"/>
  <c r="U5048" i="1"/>
  <c r="R5052" i="1"/>
  <c r="V5052" i="1"/>
  <c r="T5099" i="1"/>
  <c r="T5052" i="1"/>
  <c r="Q5040" i="1"/>
  <c r="S5099" i="1"/>
  <c r="S5116" i="1"/>
  <c r="T5067" i="1"/>
  <c r="S5191" i="1"/>
  <c r="S5110" i="1"/>
  <c r="S5014" i="1"/>
  <c r="U5112" i="1"/>
  <c r="Q5154" i="1"/>
  <c r="R5020" i="1"/>
  <c r="R5183" i="1"/>
  <c r="U5218" i="1"/>
  <c r="V5029" i="1"/>
  <c r="Q5213" i="1"/>
  <c r="S5104" i="1"/>
  <c r="Q5143" i="1"/>
  <c r="R5222" i="1"/>
  <c r="R5013" i="1"/>
  <c r="S5065" i="1"/>
  <c r="T5163" i="1"/>
  <c r="R5163" i="1"/>
  <c r="U5166" i="1"/>
  <c r="T5101" i="1"/>
  <c r="R5099" i="1"/>
  <c r="S5048" i="1"/>
  <c r="T5194" i="1"/>
  <c r="Q5034" i="1"/>
  <c r="V5194" i="1"/>
  <c r="Q5194" i="1"/>
  <c r="S5034" i="1"/>
  <c r="U5034" i="1"/>
  <c r="U5175" i="1"/>
  <c r="Q5160" i="1"/>
  <c r="U5052" i="1"/>
  <c r="T5219" i="1"/>
  <c r="R5214" i="1"/>
  <c r="R5076" i="1"/>
  <c r="V5199" i="1"/>
  <c r="T5011" i="1"/>
  <c r="T5162" i="1"/>
  <c r="Q5045" i="1"/>
  <c r="R5218" i="1"/>
  <c r="U5136" i="1"/>
  <c r="T5077" i="1"/>
  <c r="Q5122" i="1"/>
  <c r="S5026" i="1"/>
  <c r="V5016" i="1"/>
  <c r="Q5037" i="1"/>
  <c r="R5089" i="1"/>
  <c r="T5129" i="1"/>
  <c r="S5070" i="1"/>
  <c r="V5099" i="1"/>
  <c r="U5114" i="1"/>
  <c r="U5099" i="1"/>
  <c r="R5175" i="1"/>
  <c r="S5160" i="1"/>
  <c r="T5040" i="1"/>
  <c r="V5175" i="1"/>
  <c r="T5116" i="1"/>
  <c r="V5114" i="1"/>
  <c r="Q5175" i="1"/>
  <c r="U5040" i="1"/>
  <c r="U5181" i="1"/>
  <c r="S5062" i="1"/>
  <c r="Q5014" i="1"/>
  <c r="V5093" i="1"/>
  <c r="R5004" i="1"/>
  <c r="V5163" i="1"/>
  <c r="Q5041" i="1"/>
  <c r="V5139" i="1"/>
  <c r="V5166" i="1"/>
  <c r="V5116" i="1"/>
  <c r="U5109" i="1"/>
  <c r="T5109" i="1"/>
  <c r="R5034" i="1"/>
  <c r="V5048" i="1"/>
  <c r="T5048" i="1"/>
  <c r="R5194" i="1"/>
  <c r="V5056" i="1"/>
  <c r="S5056" i="1"/>
  <c r="T5175" i="1"/>
  <c r="R5143" i="1"/>
  <c r="U5184" i="1"/>
  <c r="U5206" i="1"/>
  <c r="R5097" i="1"/>
  <c r="T5112" i="1"/>
  <c r="S5012" i="1"/>
  <c r="Q5084" i="1"/>
  <c r="T5057" i="1"/>
  <c r="Q5196" i="1"/>
  <c r="U5065" i="1"/>
  <c r="U5041" i="1"/>
  <c r="S5139" i="1"/>
  <c r="U5129" i="1"/>
  <c r="Q5065" i="1"/>
  <c r="Q5052" i="1"/>
  <c r="U5116" i="1"/>
  <c r="R5056" i="1"/>
  <c r="R5109" i="1"/>
  <c r="T5114" i="1"/>
  <c r="T5160" i="1"/>
  <c r="U5056" i="1"/>
  <c r="U5194" i="1"/>
  <c r="S5177" i="1"/>
  <c r="T5083" i="1"/>
  <c r="R5029" i="1"/>
  <c r="Q5123" i="1"/>
  <c r="V5057" i="1"/>
  <c r="U5006" i="1"/>
  <c r="S5072" i="1"/>
  <c r="V5100" i="1"/>
  <c r="U5177" i="1"/>
  <c r="T5151" i="1"/>
  <c r="T5041" i="1"/>
  <c r="R5065" i="1"/>
  <c r="V5065" i="1"/>
  <c r="U5163" i="1"/>
  <c r="Q5129" i="1"/>
  <c r="R5040" i="1"/>
  <c r="V5040" i="1"/>
  <c r="T5056" i="1"/>
  <c r="R5160" i="1"/>
  <c r="R5116" i="1"/>
  <c r="V5109" i="1"/>
  <c r="S5114" i="1"/>
  <c r="S5052" i="1"/>
  <c r="T5034" i="1"/>
  <c r="T5203" i="1"/>
  <c r="V5158" i="1"/>
  <c r="S5169" i="1"/>
  <c r="R5181" i="1"/>
  <c r="Q5193" i="1"/>
  <c r="U5067" i="1"/>
  <c r="V5049" i="1"/>
  <c r="U5057" i="1"/>
  <c r="S5068" i="1"/>
  <c r="T5174" i="1"/>
  <c r="V5174" i="1"/>
  <c r="R5027" i="1"/>
  <c r="Q5068" i="1"/>
  <c r="Q5042" i="1"/>
  <c r="Q5010" i="1"/>
  <c r="R5033" i="1"/>
  <c r="T5211" i="1"/>
  <c r="T5010" i="1"/>
  <c r="T5186" i="1"/>
  <c r="S5051" i="1"/>
  <c r="S5103" i="1"/>
  <c r="V5035" i="1"/>
  <c r="V5164" i="1"/>
  <c r="Q5169" i="1"/>
  <c r="V5047" i="1"/>
  <c r="S5075" i="1"/>
  <c r="R5156" i="1"/>
  <c r="V5077" i="1"/>
  <c r="S5210" i="1"/>
  <c r="V5207" i="1"/>
  <c r="R5206" i="1"/>
  <c r="U5044" i="1"/>
  <c r="T5045" i="1"/>
  <c r="T5183" i="1"/>
  <c r="T5198" i="1"/>
  <c r="S5083" i="1"/>
  <c r="V5068" i="1"/>
  <c r="S5122" i="1"/>
  <c r="Q5066" i="1"/>
  <c r="R5017" i="1"/>
  <c r="U5018" i="1"/>
  <c r="T5124" i="1"/>
  <c r="U5082" i="1"/>
  <c r="S5057" i="1"/>
  <c r="V5076" i="1"/>
  <c r="T5125" i="1"/>
  <c r="V5004" i="1"/>
  <c r="R5208" i="1"/>
  <c r="U5215" i="1"/>
  <c r="U5020" i="1"/>
  <c r="R5169" i="1"/>
  <c r="V5192" i="1"/>
  <c r="R5079" i="1"/>
  <c r="S5086" i="1"/>
  <c r="Q5083" i="1"/>
  <c r="Q5149" i="1"/>
  <c r="Q5072" i="1"/>
  <c r="V5092" i="1"/>
  <c r="R5196" i="1"/>
  <c r="R5128" i="1"/>
  <c r="Q5021" i="1"/>
  <c r="Q5150" i="1"/>
  <c r="Q5003" i="1"/>
  <c r="R5005" i="1"/>
  <c r="V5033" i="1"/>
  <c r="R5167" i="1"/>
  <c r="V5131" i="1"/>
  <c r="U5162" i="1"/>
  <c r="T5018" i="1"/>
  <c r="U5151" i="1"/>
  <c r="T5119" i="1"/>
  <c r="T5084" i="1"/>
  <c r="S5001" i="1"/>
  <c r="Q5029" i="1"/>
  <c r="U5217" i="1"/>
  <c r="R5002" i="1"/>
  <c r="S5019" i="1"/>
  <c r="U5014" i="1"/>
  <c r="R5138" i="1"/>
  <c r="S5172" i="1"/>
  <c r="Q5060" i="1"/>
  <c r="R5007" i="1"/>
  <c r="T5023" i="1"/>
  <c r="Q5117" i="1"/>
  <c r="T5178" i="1"/>
  <c r="T5017" i="1"/>
  <c r="T5085" i="1"/>
  <c r="T5176" i="1"/>
  <c r="S5190" i="1"/>
  <c r="U5039" i="1"/>
  <c r="U5118" i="1"/>
  <c r="U5159" i="1"/>
  <c r="R5036" i="1"/>
  <c r="Q5147" i="1"/>
  <c r="S5115" i="1"/>
  <c r="V5010" i="1"/>
  <c r="R5120" i="1"/>
  <c r="T5103" i="1"/>
  <c r="R5053" i="1"/>
  <c r="V5006" i="1"/>
  <c r="S5007" i="1"/>
  <c r="V5169" i="1"/>
  <c r="R5038" i="1"/>
  <c r="S5029" i="1"/>
  <c r="T5156" i="1"/>
  <c r="V5060" i="1"/>
  <c r="Q5209" i="1"/>
  <c r="V5203" i="1"/>
  <c r="V5019" i="1"/>
  <c r="S5201" i="1"/>
  <c r="R5010" i="1"/>
  <c r="U5216" i="1"/>
  <c r="R5011" i="1"/>
  <c r="U5196" i="1"/>
  <c r="R5149" i="1"/>
  <c r="U5076" i="1"/>
  <c r="R5173" i="1"/>
  <c r="Q5120" i="1"/>
  <c r="S5180" i="1"/>
  <c r="V5162" i="1"/>
  <c r="T5146" i="1"/>
  <c r="S5144" i="1"/>
  <c r="R5189" i="1"/>
  <c r="V5020" i="1"/>
  <c r="S5176" i="1"/>
  <c r="T5092" i="1"/>
  <c r="U5210" i="1"/>
  <c r="R5098" i="1"/>
  <c r="Q5217" i="1"/>
  <c r="S5205" i="1"/>
  <c r="S5016" i="1"/>
  <c r="Q5133" i="1"/>
  <c r="T5218" i="1"/>
  <c r="S5010" i="1"/>
  <c r="T5066" i="1"/>
  <c r="R5078" i="1"/>
  <c r="U5032" i="1"/>
  <c r="U5147" i="1"/>
  <c r="R5210" i="1"/>
  <c r="V5063" i="1"/>
  <c r="R5103" i="1"/>
  <c r="T5061" i="1"/>
  <c r="U5203" i="1"/>
  <c r="Q5170" i="1"/>
  <c r="S5183" i="1"/>
  <c r="R5030" i="1"/>
  <c r="R5066" i="1"/>
  <c r="V5136" i="1"/>
  <c r="Q5153" i="1"/>
  <c r="V5173" i="1"/>
  <c r="U5169" i="1"/>
  <c r="R5145" i="1"/>
  <c r="U5059" i="1"/>
  <c r="Q5189" i="1"/>
  <c r="U5134" i="1"/>
  <c r="U5214" i="1"/>
  <c r="Q5075" i="1"/>
  <c r="S5146" i="1"/>
  <c r="S5189" i="1"/>
  <c r="R5083" i="1"/>
  <c r="R5026" i="1"/>
  <c r="Q5105" i="1"/>
  <c r="Q5107" i="1"/>
  <c r="Q5142" i="1"/>
  <c r="U5133" i="1"/>
  <c r="U5027" i="1"/>
  <c r="S5186" i="1"/>
  <c r="T5079" i="1"/>
  <c r="V5054" i="1"/>
  <c r="V5170" i="1"/>
  <c r="V5062" i="1"/>
  <c r="S5218" i="1"/>
  <c r="T5078" i="1"/>
  <c r="T5205" i="1"/>
  <c r="V5218" i="1"/>
  <c r="Q5032" i="1"/>
  <c r="T5115" i="1"/>
  <c r="S5005" i="1"/>
  <c r="Q5058" i="1"/>
  <c r="T5026" i="1"/>
  <c r="S5215" i="1"/>
  <c r="T5123" i="1"/>
  <c r="T5086" i="1"/>
  <c r="R5134" i="1"/>
  <c r="Q5027" i="1"/>
  <c r="T5076" i="1"/>
  <c r="R5168" i="1"/>
  <c r="V5144" i="1"/>
  <c r="R5121" i="1"/>
  <c r="R5096" i="1"/>
  <c r="V5078" i="1"/>
  <c r="V5145" i="1"/>
  <c r="Q5180" i="1"/>
  <c r="U5058" i="1"/>
  <c r="U5102" i="1"/>
  <c r="Q5184" i="1"/>
  <c r="S5184" i="1"/>
  <c r="T5020" i="1"/>
  <c r="V5127" i="1"/>
  <c r="R5060" i="1"/>
  <c r="Q5050" i="1"/>
  <c r="Q5135" i="1"/>
  <c r="T5038" i="1"/>
  <c r="R5219" i="1"/>
  <c r="Q5174" i="1"/>
  <c r="V5050" i="1"/>
  <c r="R5110" i="1"/>
  <c r="S5126" i="1"/>
  <c r="S5108" i="1"/>
  <c r="V5154" i="1"/>
  <c r="Q5004" i="1"/>
  <c r="V5018" i="1"/>
  <c r="R5015" i="1"/>
  <c r="S5003" i="1"/>
  <c r="T5202" i="1"/>
  <c r="Q5201" i="1"/>
  <c r="Q5202" i="1"/>
  <c r="Q5188" i="1"/>
  <c r="R5071" i="1"/>
  <c r="S5214" i="1"/>
  <c r="R5016" i="1"/>
  <c r="T5042" i="1"/>
  <c r="U5073" i="1"/>
  <c r="S5158" i="1"/>
  <c r="R5025" i="1"/>
  <c r="T5201" i="1"/>
  <c r="T5068" i="1"/>
  <c r="T5088" i="1"/>
  <c r="U5083" i="1"/>
  <c r="U5222" i="1"/>
  <c r="V5200" i="1"/>
  <c r="U5075" i="1"/>
  <c r="S5025" i="1"/>
  <c r="R5155" i="1"/>
  <c r="S5222" i="1"/>
  <c r="T5110" i="1"/>
  <c r="Q5155" i="1"/>
  <c r="R5018" i="1"/>
  <c r="Q5210" i="1"/>
  <c r="R5195" i="1"/>
  <c r="U5198" i="1"/>
  <c r="T5168" i="1"/>
  <c r="R5165" i="1"/>
  <c r="R5184" i="1"/>
  <c r="Q5158" i="1"/>
  <c r="Q5185" i="1"/>
  <c r="S5045" i="1"/>
  <c r="T5097" i="1"/>
  <c r="R5111" i="1"/>
  <c r="S5098" i="1"/>
  <c r="T5047" i="1"/>
  <c r="T5184" i="1"/>
  <c r="R5144" i="1"/>
  <c r="V5075" i="1"/>
  <c r="T5120" i="1"/>
  <c r="R5152" i="1"/>
  <c r="T5037" i="1"/>
  <c r="S5167" i="1"/>
  <c r="V5073" i="1"/>
  <c r="U5125" i="1"/>
  <c r="S5030" i="1"/>
  <c r="Q5165" i="1"/>
  <c r="V5224" i="1"/>
  <c r="R5043" i="1"/>
  <c r="Q5020" i="1"/>
  <c r="R5207" i="1"/>
  <c r="R5171" i="1"/>
  <c r="V5002" i="1"/>
  <c r="R5042" i="1"/>
  <c r="U5007" i="1"/>
  <c r="U5182" i="1"/>
  <c r="R5069" i="1"/>
  <c r="V5024" i="1"/>
  <c r="R5104" i="1"/>
  <c r="T5223" i="1"/>
  <c r="T5195" i="1"/>
  <c r="T5046" i="1"/>
  <c r="R5000" i="1"/>
  <c r="T5169" i="1"/>
  <c r="S5106" i="1"/>
  <c r="V5222" i="1"/>
  <c r="U5061" i="1"/>
  <c r="V5150" i="1"/>
  <c r="R5054" i="1"/>
  <c r="R5012" i="1"/>
  <c r="Q5076" i="1"/>
  <c r="T5104" i="1"/>
  <c r="U5022" i="1"/>
  <c r="Q5200" i="1"/>
  <c r="U5156" i="1"/>
  <c r="R5008" i="1"/>
  <c r="R5117" i="1"/>
  <c r="R5112" i="1"/>
  <c r="V5179" i="1"/>
  <c r="U5098" i="1"/>
  <c r="Q5008" i="1"/>
  <c r="Q5011" i="1"/>
  <c r="Q5203" i="1"/>
  <c r="T5132" i="1"/>
  <c r="T5170" i="1"/>
  <c r="T5002" i="1"/>
  <c r="V5121" i="1"/>
  <c r="V5115" i="1"/>
  <c r="Q5104" i="1"/>
  <c r="Q5216" i="1"/>
  <c r="S5039" i="1"/>
  <c r="R5180" i="1"/>
  <c r="Q5138" i="1"/>
  <c r="V5096" i="1"/>
  <c r="V5141" i="1"/>
  <c r="R5188" i="1"/>
  <c r="T5214" i="1"/>
  <c r="S5042" i="1"/>
  <c r="S5111" i="1"/>
  <c r="U5019" i="1"/>
  <c r="R5140" i="1"/>
  <c r="Q5131" i="1"/>
  <c r="T5064" i="1"/>
  <c r="T5128" i="1"/>
  <c r="T5107" i="1"/>
  <c r="S5134" i="1"/>
  <c r="U5095" i="1"/>
  <c r="V5219" i="1"/>
  <c r="U5103" i="1"/>
  <c r="T5180" i="1"/>
  <c r="R5044" i="1"/>
  <c r="T5208" i="1"/>
  <c r="S5200" i="1"/>
  <c r="Q5167" i="1"/>
  <c r="S5022" i="1"/>
  <c r="U5028" i="1"/>
  <c r="R5147" i="1"/>
  <c r="Q5145" i="1"/>
  <c r="V5153" i="1"/>
  <c r="R5068" i="1"/>
  <c r="S5055" i="1"/>
  <c r="V5007" i="1"/>
  <c r="V5223" i="1"/>
  <c r="T5141" i="1"/>
  <c r="T5027" i="1"/>
  <c r="R5058" i="1"/>
  <c r="U5047" i="1"/>
  <c r="R5190" i="1"/>
  <c r="R5200" i="1"/>
  <c r="S5058" i="1"/>
  <c r="V5026" i="1"/>
  <c r="U5202" i="1"/>
  <c r="T5135" i="1"/>
  <c r="V5167" i="1"/>
  <c r="R5185" i="1"/>
  <c r="Q5132" i="1"/>
  <c r="U5220" i="1"/>
  <c r="U5066" i="1"/>
  <c r="R5209" i="1"/>
  <c r="V5067" i="1"/>
  <c r="S5054" i="1"/>
  <c r="Q5054" i="1"/>
  <c r="V5009" i="1"/>
  <c r="Q5009" i="1"/>
  <c r="U5154" i="1"/>
  <c r="V5064" i="1"/>
  <c r="R5113" i="1"/>
  <c r="U5158" i="1"/>
  <c r="S5050" i="1"/>
  <c r="U5000" i="1"/>
  <c r="V5183" i="1"/>
  <c r="S5212" i="1"/>
  <c r="Q5026" i="1"/>
  <c r="T5015" i="1"/>
  <c r="Q5002" i="1"/>
  <c r="U5089" i="1"/>
  <c r="T5073" i="1"/>
  <c r="T5207" i="1"/>
  <c r="R5032" i="1"/>
  <c r="Q5098" i="1"/>
  <c r="S5002" i="1"/>
  <c r="V5058" i="1"/>
  <c r="V5051" i="1"/>
  <c r="R5023" i="1"/>
  <c r="Q5144" i="1"/>
  <c r="V5210" i="1"/>
  <c r="S5145" i="1"/>
  <c r="V5027" i="1"/>
  <c r="S5142" i="1"/>
  <c r="T5032" i="1"/>
  <c r="U5193" i="1"/>
  <c r="Q5057" i="1"/>
  <c r="R5080" i="1"/>
  <c r="T5158" i="1"/>
  <c r="S5143" i="1"/>
  <c r="Q5222" i="1"/>
  <c r="T5212" i="1"/>
  <c r="U5180" i="1"/>
  <c r="T5187" i="1"/>
  <c r="V5095" i="1"/>
  <c r="T5210" i="1"/>
  <c r="R5107" i="1"/>
  <c r="U5084" i="1"/>
  <c r="R5176" i="1"/>
  <c r="T5014" i="1"/>
  <c r="R5125" i="1"/>
  <c r="S5202" i="1"/>
  <c r="R5105" i="1"/>
  <c r="S5021" i="1"/>
  <c r="T5075" i="1"/>
  <c r="S5064" i="1"/>
  <c r="Q5112" i="1"/>
  <c r="T5164" i="1"/>
  <c r="T5035" i="1"/>
  <c r="U5017" i="1"/>
  <c r="S5120" i="1"/>
  <c r="Q5198" i="1"/>
  <c r="S5123" i="1"/>
  <c r="Q5013" i="1"/>
  <c r="T5095" i="1"/>
  <c r="V5132" i="1"/>
  <c r="Q5053" i="1"/>
  <c r="S5157" i="1"/>
  <c r="Q5100" i="1"/>
  <c r="V5017" i="1"/>
  <c r="Q5162" i="1"/>
  <c r="R5199" i="1"/>
  <c r="U5150" i="1"/>
  <c r="U5205" i="1"/>
  <c r="T5150" i="1"/>
  <c r="R5084" i="1"/>
  <c r="Q5016" i="1"/>
  <c r="R5161" i="1"/>
  <c r="U5161" i="1"/>
  <c r="Q5215" i="1"/>
  <c r="Q5039" i="1"/>
  <c r="U5224" i="1"/>
  <c r="Q5119" i="1"/>
  <c r="R5130" i="1"/>
  <c r="V5044" i="1"/>
  <c r="S5004" i="1"/>
  <c r="U5060" i="1"/>
  <c r="S5196" i="1"/>
  <c r="S5093" i="1"/>
  <c r="S5079" i="1"/>
  <c r="S5147" i="1"/>
  <c r="T5009" i="1"/>
  <c r="S5112" i="1"/>
  <c r="V5097" i="1"/>
  <c r="U5157" i="1"/>
  <c r="R5135" i="1"/>
  <c r="U5008" i="1"/>
  <c r="Q5214" i="1"/>
  <c r="U5146" i="1"/>
  <c r="S5165" i="1"/>
  <c r="V5005" i="1"/>
  <c r="Q5082" i="1"/>
  <c r="Q5159" i="1"/>
  <c r="T5062" i="1"/>
  <c r="Q5186" i="1"/>
  <c r="R5202" i="1"/>
  <c r="V5039" i="1"/>
  <c r="V5211" i="1"/>
  <c r="R5174" i="1"/>
  <c r="Q5111" i="1"/>
  <c r="U5088" i="1"/>
  <c r="V5214" i="1"/>
  <c r="V5215" i="1"/>
  <c r="T5055" i="1"/>
  <c r="V5053" i="1"/>
  <c r="U5054" i="1"/>
  <c r="V5045" i="1"/>
  <c r="V5015" i="1"/>
  <c r="Q5051" i="1"/>
  <c r="V5091" i="1"/>
  <c r="S5153" i="1"/>
  <c r="V5181" i="1"/>
  <c r="Q5182" i="1"/>
  <c r="S5154" i="1"/>
  <c r="Q5218" i="1"/>
  <c r="Q5208" i="1"/>
  <c r="R5148" i="1"/>
  <c r="T5091" i="1"/>
  <c r="T5031" i="1"/>
  <c r="S5188" i="1"/>
  <c r="Q5033" i="1"/>
  <c r="T5137" i="1"/>
  <c r="U5178" i="1"/>
  <c r="S5151" i="1"/>
  <c r="R5014" i="1"/>
  <c r="Q5179" i="1"/>
  <c r="V5168" i="1"/>
  <c r="V5042" i="1"/>
  <c r="R5216" i="1"/>
  <c r="T5022" i="1"/>
  <c r="V5140" i="1"/>
  <c r="S5185" i="1"/>
  <c r="Q5061" i="1"/>
  <c r="U5096" i="1"/>
  <c r="U5036" i="1"/>
  <c r="T5126" i="1"/>
  <c r="S5207" i="1"/>
  <c r="T5134" i="1"/>
  <c r="R5074" i="1"/>
  <c r="S5150" i="1"/>
  <c r="T5148" i="1"/>
  <c r="V5008" i="1"/>
  <c r="S5036" i="1"/>
  <c r="U5021" i="1"/>
  <c r="S5028" i="1"/>
  <c r="R5213" i="1"/>
  <c r="V5112" i="1"/>
  <c r="V5137" i="1"/>
  <c r="S5077" i="1"/>
  <c r="R5157" i="1"/>
  <c r="Q5043" i="1"/>
  <c r="U5189" i="1"/>
  <c r="V5037" i="1"/>
  <c r="U5002" i="1"/>
  <c r="U5186" i="1"/>
  <c r="U5004" i="1"/>
  <c r="Q5156" i="1"/>
  <c r="U5086" i="1"/>
  <c r="T5051" i="1"/>
  <c r="S5221" i="1"/>
  <c r="T5098" i="1"/>
  <c r="Q5221" i="1"/>
  <c r="V5119" i="1"/>
  <c r="S5096" i="1"/>
  <c r="T5093" i="1"/>
  <c r="S5203" i="1"/>
  <c r="U5138" i="1"/>
  <c r="R5151" i="1"/>
  <c r="U5171" i="1"/>
  <c r="V5220" i="1"/>
  <c r="R5057" i="1"/>
  <c r="S5193" i="1"/>
  <c r="V5138" i="1"/>
  <c r="V5087" i="1"/>
  <c r="U5011" i="1"/>
  <c r="R5220" i="1"/>
  <c r="T5215" i="1"/>
  <c r="U5120" i="1"/>
  <c r="S5091" i="1"/>
  <c r="V5171" i="1"/>
  <c r="S5020" i="1"/>
  <c r="U5077" i="1"/>
  <c r="S5071" i="1"/>
  <c r="V5147" i="1"/>
  <c r="U5191" i="1"/>
  <c r="Q5036" i="1"/>
  <c r="S5084" i="1"/>
  <c r="Q5177" i="1"/>
  <c r="T5053" i="1"/>
  <c r="U5173" i="1"/>
  <c r="S5008" i="1"/>
  <c r="V5080" i="1"/>
  <c r="V5071" i="1"/>
  <c r="Q5157" i="1"/>
  <c r="S5044" i="1"/>
  <c r="R5201" i="1"/>
  <c r="T5136" i="1"/>
  <c r="Q5094" i="1"/>
  <c r="V5059" i="1"/>
  <c r="V5201" i="1"/>
  <c r="Q5024" i="1"/>
  <c r="T5213" i="1"/>
  <c r="Q5079" i="1"/>
  <c r="S5006" i="1"/>
  <c r="S5171" i="1"/>
  <c r="V5161" i="1"/>
  <c r="R5136" i="1"/>
  <c r="T5122" i="1"/>
  <c r="Q5035" i="1"/>
  <c r="S5204" i="1"/>
  <c r="R5193" i="1"/>
  <c r="U5165" i="1"/>
  <c r="Q5047" i="1"/>
  <c r="T5182" i="1"/>
  <c r="Q5067" i="1"/>
  <c r="T5106" i="1"/>
  <c r="R5119" i="1"/>
  <c r="R5102" i="1"/>
  <c r="R5122" i="1"/>
  <c r="S5156" i="1"/>
  <c r="Q5168" i="1"/>
  <c r="T5179" i="1"/>
  <c r="U5192" i="1"/>
  <c r="T5121" i="1"/>
  <c r="V5176" i="1"/>
  <c r="Q5093" i="1"/>
  <c r="R5191" i="1"/>
  <c r="S5009" i="1"/>
  <c r="V5209" i="1"/>
  <c r="Q5080" i="1"/>
  <c r="U5130" i="1"/>
  <c r="U5219" i="1"/>
  <c r="V5103" i="1"/>
  <c r="S5097" i="1"/>
  <c r="Q5001" i="1"/>
  <c r="Q5046" i="1"/>
  <c r="T5189" i="1"/>
  <c r="U5023" i="1"/>
  <c r="R5100" i="1"/>
  <c r="S5178" i="1"/>
  <c r="T5111" i="1"/>
  <c r="S5162" i="1"/>
  <c r="V5198" i="1"/>
  <c r="S5013" i="1"/>
  <c r="S5175" i="1"/>
  <c r="R5132" i="1"/>
  <c r="R5150" i="1"/>
  <c r="V5216" i="1"/>
  <c r="U5199" i="1"/>
  <c r="U5149" i="1"/>
  <c r="U5208" i="1"/>
  <c r="V5025" i="1"/>
  <c r="R5172" i="1"/>
  <c r="U5031" i="1"/>
  <c r="R5186" i="1"/>
  <c r="U5015" i="1"/>
  <c r="R5146" i="1"/>
  <c r="R5085" i="1"/>
  <c r="V5079" i="1"/>
  <c r="V5165" i="1"/>
  <c r="U5035" i="1"/>
  <c r="T5049" i="1"/>
  <c r="S5174" i="1"/>
  <c r="Q5191" i="1"/>
  <c r="V5061" i="1"/>
  <c r="U5055" i="1"/>
  <c r="V5104" i="1"/>
  <c r="S5031" i="1"/>
  <c r="U5153" i="1"/>
  <c r="T5003" i="1"/>
  <c r="T5004" i="1"/>
  <c r="R5215" i="1"/>
  <c r="U5183" i="1"/>
  <c r="U5026" i="1"/>
  <c r="V5011" i="1"/>
  <c r="S5047" i="1"/>
  <c r="R5077" i="1"/>
  <c r="T4999" i="1"/>
  <c r="Q5152" i="1"/>
  <c r="U5123" i="1"/>
  <c r="U5071" i="1"/>
  <c r="Q5063" i="1"/>
  <c r="R5203" i="1"/>
  <c r="V5014" i="1"/>
  <c r="V5088" i="1"/>
  <c r="U5024" i="1"/>
  <c r="Q5025" i="1"/>
  <c r="S5161" i="1"/>
  <c r="V5028" i="1"/>
  <c r="U5187" i="1"/>
  <c r="V5155" i="1"/>
  <c r="U5053" i="1"/>
  <c r="T5089" i="1"/>
  <c r="S5211" i="1"/>
  <c r="V5001" i="1"/>
  <c r="Q5059" i="1"/>
  <c r="T5102" i="1"/>
  <c r="T5131" i="1"/>
  <c r="R5063" i="1"/>
  <c r="Q5006" i="1"/>
  <c r="U5107" i="1"/>
  <c r="Q5223" i="1"/>
  <c r="Q5224" i="1"/>
  <c r="T5206" i="1"/>
  <c r="S5179" i="1"/>
  <c r="V5105" i="1"/>
  <c r="V5012" i="1"/>
  <c r="U5108" i="1"/>
  <c r="S5102" i="1"/>
  <c r="V5013" i="1"/>
  <c r="R5095" i="1"/>
  <c r="S5119" i="1"/>
  <c r="U5223" i="1"/>
  <c r="Q5007" i="1"/>
  <c r="U5200" i="1"/>
  <c r="V5125" i="1"/>
  <c r="U5155" i="1"/>
  <c r="U5207" i="1"/>
  <c r="S5015" i="1"/>
  <c r="S5073" i="1"/>
  <c r="T5036" i="1"/>
  <c r="T5050" i="1"/>
  <c r="V5086" i="1"/>
  <c r="U5172" i="1"/>
  <c r="U5124" i="1"/>
  <c r="V5217" i="1"/>
  <c r="Q5110" i="1"/>
  <c r="Q5195" i="1"/>
  <c r="V5126" i="1"/>
  <c r="S5148" i="1"/>
  <c r="U5012" i="1"/>
  <c r="T5172" i="1"/>
  <c r="U4999" i="1"/>
  <c r="T5059" i="1"/>
  <c r="Q5199" i="1"/>
  <c r="V5202" i="1"/>
  <c r="V5066" i="1"/>
  <c r="U5143" i="1"/>
  <c r="T5113" i="1"/>
  <c r="T5152" i="1"/>
  <c r="U5033" i="1"/>
  <c r="R5031" i="1"/>
  <c r="R5178" i="1"/>
  <c r="U5064" i="1"/>
  <c r="S5220" i="1"/>
  <c r="T5096" i="1"/>
  <c r="V5195" i="1"/>
  <c r="T5008" i="1"/>
  <c r="R5067" i="1"/>
  <c r="U5105" i="1"/>
  <c r="V5003" i="1"/>
  <c r="U5050" i="1"/>
  <c r="S5018" i="1"/>
  <c r="Q5151" i="1"/>
  <c r="R5082" i="1"/>
  <c r="V5177" i="1"/>
  <c r="Q5081" i="1"/>
  <c r="Q5085" i="1"/>
  <c r="V5072" i="1"/>
  <c r="T5060" i="1"/>
  <c r="Q5088" i="1"/>
  <c r="T5224" i="1"/>
  <c r="T5185" i="1"/>
  <c r="Q5219" i="1"/>
  <c r="V5212" i="1"/>
  <c r="U5042" i="1"/>
  <c r="V5122" i="1"/>
  <c r="U5152" i="1"/>
  <c r="V5186" i="1"/>
  <c r="Q5173" i="1"/>
  <c r="V5000" i="1"/>
  <c r="T5058" i="1"/>
  <c r="T5133" i="1"/>
  <c r="V5172" i="1"/>
  <c r="U5091" i="1"/>
  <c r="V5149" i="1"/>
  <c r="Q5137" i="1"/>
  <c r="S5061" i="1"/>
  <c r="V5152" i="1"/>
  <c r="V5184" i="1"/>
  <c r="Q5172" i="1"/>
  <c r="Q5055" i="1"/>
  <c r="R5124" i="1"/>
  <c r="T5216" i="1"/>
  <c r="U5144" i="1"/>
  <c r="V5074" i="1"/>
  <c r="U5204" i="1"/>
  <c r="T5193" i="1"/>
  <c r="R5064" i="1"/>
  <c r="S5067" i="1"/>
  <c r="U5168" i="1"/>
  <c r="T5140" i="1"/>
  <c r="S5089" i="1"/>
  <c r="S5069" i="1"/>
  <c r="V5031" i="1"/>
  <c r="U5176" i="1"/>
  <c r="R5039" i="1"/>
  <c r="Q5211" i="1"/>
  <c r="S5060" i="1"/>
  <c r="U5045" i="1"/>
  <c r="Q5017" i="1"/>
  <c r="T5144" i="1"/>
  <c r="V5146" i="1"/>
  <c r="Q5140" i="1"/>
  <c r="U5069" i="1"/>
  <c r="T5165" i="1"/>
  <c r="S5149" i="1"/>
  <c r="V5151" i="1"/>
  <c r="Q5126" i="1"/>
  <c r="Q5038" i="1"/>
  <c r="T5063" i="1"/>
  <c r="U5005" i="1"/>
  <c r="U5051" i="1"/>
  <c r="T5044" i="1"/>
  <c r="Q5206" i="1"/>
  <c r="S5038" i="1"/>
  <c r="V5102" i="1"/>
  <c r="T5069" i="1"/>
  <c r="S5011" i="1"/>
  <c r="Q5028" i="1"/>
  <c r="Q5089" i="1"/>
  <c r="R5211" i="1"/>
  <c r="Q5071" i="1"/>
  <c r="V5159" i="1"/>
  <c r="T5029" i="1"/>
  <c r="T5155" i="1"/>
  <c r="Q5113" i="1"/>
  <c r="S5195" i="1"/>
  <c r="Q5069" i="1"/>
  <c r="U5104" i="1"/>
  <c r="U5164" i="1"/>
  <c r="R5131" i="1"/>
  <c r="R5093" i="1"/>
  <c r="S5032" i="1"/>
  <c r="V5021" i="1"/>
  <c r="U5211" i="1"/>
  <c r="T5019" i="1"/>
  <c r="U5209" i="1"/>
  <c r="V5208" i="1"/>
  <c r="T5094" i="1"/>
  <c r="V5055" i="1"/>
  <c r="R5003" i="1"/>
  <c r="T5161" i="1"/>
  <c r="R5154" i="1"/>
  <c r="V5089" i="1"/>
  <c r="T5021" i="1"/>
  <c r="Q5125" i="1"/>
  <c r="Q5115" i="1"/>
  <c r="T5222" i="1"/>
  <c r="U5025" i="1"/>
  <c r="S5208" i="1"/>
  <c r="S5213" i="1"/>
  <c r="T5190" i="1"/>
  <c r="T5138" i="1"/>
  <c r="S5027" i="1"/>
  <c r="S5085" i="1"/>
  <c r="V5046" i="1"/>
  <c r="T5074" i="1"/>
  <c r="S5130" i="1"/>
  <c r="R5059" i="1"/>
  <c r="V5098" i="1"/>
  <c r="T5221" i="1"/>
  <c r="R5024" i="1"/>
  <c r="U5190" i="1"/>
  <c r="S5100" i="1"/>
  <c r="T5192" i="1"/>
  <c r="V5030" i="1"/>
  <c r="S5023" i="1"/>
  <c r="T5082" i="1"/>
  <c r="S5080" i="1"/>
  <c r="U5174" i="1"/>
  <c r="U5106" i="1"/>
  <c r="S5063" i="1"/>
  <c r="S5168" i="1"/>
  <c r="S5078" i="1"/>
  <c r="R5221" i="1"/>
  <c r="S5095" i="1"/>
  <c r="Q5103" i="1"/>
  <c r="S5043" i="1"/>
  <c r="R5177" i="1"/>
  <c r="S5170" i="1"/>
  <c r="R5197" i="1"/>
  <c r="Q5161" i="1"/>
  <c r="T5072" i="1"/>
  <c r="V5036" i="1"/>
  <c r="V5178" i="1"/>
  <c r="T5209" i="1"/>
  <c r="S5113" i="1"/>
  <c r="T5016" i="1"/>
  <c r="V5118" i="1"/>
  <c r="T5100" i="1"/>
  <c r="T5080" i="1"/>
  <c r="R5001" i="1"/>
  <c r="R5094" i="1"/>
  <c r="V5197" i="1"/>
  <c r="U5197" i="1"/>
  <c r="R5046" i="1"/>
  <c r="S5107" i="1"/>
  <c r="Q5121" i="1"/>
  <c r="T5007" i="1"/>
  <c r="T5204" i="1"/>
  <c r="S5076" i="1"/>
  <c r="T5030" i="1"/>
  <c r="R4999" i="1"/>
  <c r="V5133" i="1"/>
  <c r="S5128" i="1"/>
  <c r="U5038" i="1"/>
  <c r="Q5190" i="1"/>
  <c r="S5138" i="1"/>
  <c r="Q5118" i="1"/>
  <c r="Q5102" i="1"/>
  <c r="Q5023" i="1"/>
  <c r="T5197" i="1"/>
  <c r="T5217" i="1"/>
  <c r="R5019" i="1"/>
  <c r="S5037" i="1"/>
  <c r="S5133" i="1"/>
  <c r="T5171" i="1"/>
  <c r="U5062" i="1"/>
  <c r="T5191" i="1"/>
  <c r="Q5178" i="1"/>
  <c r="T5159" i="1"/>
  <c r="U5110" i="1"/>
  <c r="R5037" i="1"/>
  <c r="R5170" i="1"/>
  <c r="V5084" i="1"/>
  <c r="U5119" i="1"/>
  <c r="Q5031" i="1"/>
  <c r="T5039" i="1"/>
  <c r="V5185" i="1"/>
  <c r="U5030" i="1"/>
  <c r="S5017" i="1"/>
  <c r="R5050" i="1"/>
  <c r="S5216" i="1"/>
  <c r="R5090" i="1"/>
  <c r="S5092" i="1"/>
  <c r="T5000" i="1"/>
  <c r="R5091" i="1"/>
  <c r="S5197" i="1"/>
  <c r="S5141" i="1"/>
  <c r="Q5128" i="1"/>
  <c r="U5049" i="1"/>
  <c r="R5045" i="1"/>
  <c r="U5090" i="1"/>
  <c r="S5132" i="1"/>
  <c r="S5125" i="1"/>
  <c r="U5029" i="1"/>
  <c r="U5128" i="1"/>
  <c r="U5137" i="1"/>
  <c r="Q5030" i="1"/>
  <c r="R5087" i="1"/>
  <c r="U5072" i="1"/>
  <c r="T5090" i="1"/>
  <c r="U5148" i="1"/>
  <c r="U5121" i="1"/>
  <c r="S5101" i="1"/>
  <c r="U5188" i="1"/>
  <c r="V5213" i="1"/>
  <c r="V5128" i="1"/>
  <c r="R5081" i="1"/>
  <c r="V5043" i="1"/>
  <c r="T5105" i="1"/>
  <c r="R5118" i="1"/>
  <c r="T5130" i="1"/>
  <c r="U5003" i="1"/>
  <c r="V5120" i="1"/>
  <c r="V5182" i="1"/>
  <c r="U5010" i="1"/>
  <c r="Q5204" i="1"/>
  <c r="R5086" i="1"/>
  <c r="U5221" i="1"/>
  <c r="S5159" i="1"/>
  <c r="U5094" i="1"/>
  <c r="T5108" i="1"/>
  <c r="Q5090" i="1"/>
  <c r="Q5062" i="1"/>
  <c r="R5115" i="1"/>
  <c r="U5078" i="1"/>
  <c r="R5035" i="1"/>
  <c r="V4999" i="1"/>
  <c r="U5115" i="1"/>
  <c r="U5013" i="1"/>
  <c r="Q5015" i="1"/>
  <c r="T5196" i="1"/>
  <c r="R5133" i="1"/>
  <c r="V5204" i="1"/>
  <c r="R5028" i="1"/>
  <c r="S5219" i="1"/>
  <c r="S5059" i="1"/>
  <c r="V5142" i="1"/>
  <c r="T5145" i="1"/>
  <c r="U5142" i="1"/>
  <c r="S5090" i="1"/>
  <c r="U5213" i="1"/>
  <c r="V5190" i="1"/>
  <c r="V5191" i="1"/>
  <c r="V5032" i="1"/>
  <c r="V5038" i="1"/>
  <c r="R4154" i="1"/>
  <c r="Q5101" i="1"/>
  <c r="V5101" i="1"/>
  <c r="T5043" i="1"/>
  <c r="S5000" i="1"/>
  <c r="Q5077" i="1"/>
  <c r="R5075" i="1"/>
  <c r="V5206" i="1"/>
  <c r="T5149" i="1"/>
  <c r="R5062" i="1"/>
  <c r="S4999" i="1"/>
  <c r="U5122" i="1"/>
  <c r="S5192" i="1"/>
  <c r="S5121" i="1"/>
  <c r="S5198" i="1"/>
  <c r="T5199" i="1"/>
  <c r="V5111" i="1"/>
  <c r="U5092" i="1"/>
  <c r="U5126" i="1"/>
  <c r="U5079" i="1"/>
  <c r="R5006" i="1"/>
  <c r="Q5220" i="1"/>
  <c r="U5127" i="1"/>
  <c r="S5187" i="1"/>
  <c r="R5205" i="1"/>
  <c r="T5181" i="1"/>
  <c r="Q5005" i="1"/>
  <c r="Q5124" i="1"/>
  <c r="T5028" i="1"/>
  <c r="T5006" i="1"/>
  <c r="V5205" i="1"/>
  <c r="T5142" i="1"/>
  <c r="U5145" i="1"/>
  <c r="V5124" i="1"/>
  <c r="S5082" i="1"/>
  <c r="Q5078" i="1"/>
  <c r="R5126" i="1"/>
  <c r="Q5092" i="1"/>
  <c r="T5012" i="1"/>
  <c r="T5200" i="1"/>
  <c r="Q5166" i="1"/>
  <c r="R5070" i="1"/>
  <c r="V5070" i="1"/>
  <c r="U5037" i="1"/>
  <c r="R5224" i="1"/>
  <c r="S5135" i="1"/>
  <c r="Q5187" i="1"/>
  <c r="Q5096" i="1"/>
  <c r="S5182" i="1"/>
  <c r="Q5018" i="1"/>
  <c r="S5081" i="1"/>
  <c r="U5179" i="1"/>
  <c r="R5204" i="1"/>
  <c r="S5035" i="1"/>
  <c r="T5153" i="1"/>
  <c r="S5105" i="1"/>
  <c r="V5180" i="1"/>
  <c r="R5137" i="1"/>
  <c r="U5016" i="1"/>
  <c r="T5167" i="1"/>
  <c r="V5221" i="1"/>
  <c r="V5110" i="1"/>
  <c r="R5212" i="1"/>
  <c r="V5023" i="1"/>
  <c r="Q5086" i="1"/>
  <c r="Q5108" i="1"/>
  <c r="U5009" i="1"/>
  <c r="R5198" i="1"/>
  <c r="Q5212" i="1"/>
  <c r="R5072" i="1"/>
  <c r="S5088" i="1"/>
  <c r="T5127" i="1"/>
  <c r="S5117" i="1"/>
  <c r="Q5064" i="1"/>
  <c r="Q5097" i="1"/>
  <c r="T5001" i="1"/>
  <c r="U5074" i="1"/>
  <c r="Q5000" i="1"/>
  <c r="R5106" i="1"/>
  <c r="R5142" i="1"/>
  <c r="Q5074" i="1"/>
  <c r="U5046" i="1"/>
  <c r="S5173" i="1"/>
  <c r="S5199" i="1"/>
  <c r="Q5136" i="1"/>
  <c r="Q5141" i="1"/>
  <c r="S5166" i="1"/>
  <c r="V5113" i="1"/>
  <c r="Q5176" i="1"/>
  <c r="Q5012" i="1"/>
  <c r="V5123" i="1"/>
  <c r="Q5197" i="1"/>
  <c r="V5082" i="1"/>
  <c r="T5143" i="1"/>
  <c r="U5097" i="1"/>
  <c r="Q5146" i="1"/>
  <c r="S5033" i="1"/>
  <c r="U5081" i="1"/>
  <c r="S5118" i="1"/>
  <c r="R5021" i="1"/>
  <c r="S5223" i="1"/>
  <c r="V5157" i="1"/>
  <c r="U5135" i="1"/>
  <c r="V5143" i="1"/>
  <c r="Q5183" i="1"/>
  <c r="U5201" i="1"/>
  <c r="U5170" i="1"/>
  <c r="T5013" i="1"/>
  <c r="U5212" i="1"/>
  <c r="T5157" i="1"/>
  <c r="S5049" i="1"/>
  <c r="R5108" i="1"/>
  <c r="Q5087" i="1"/>
  <c r="R5061" i="1"/>
  <c r="T5220" i="1"/>
  <c r="R5164" i="1"/>
  <c r="R5141" i="1"/>
  <c r="U5141" i="1"/>
  <c r="S5206" i="1"/>
  <c r="U5043" i="1"/>
  <c r="R5009" i="1"/>
  <c r="S5087" i="1"/>
  <c r="U5140" i="1"/>
  <c r="Q5022" i="1"/>
  <c r="V5083" i="1"/>
  <c r="Q5106" i="1"/>
  <c r="Q5205" i="1"/>
  <c r="S5074" i="1"/>
  <c r="S5024" i="1"/>
  <c r="S5164" i="1"/>
  <c r="Q5148" i="1"/>
  <c r="U5131" i="1"/>
  <c r="V5148" i="1"/>
  <c r="R5153" i="1"/>
  <c r="R5088" i="1"/>
  <c r="R5187" i="1"/>
  <c r="R5092" i="1"/>
  <c r="T5118" i="1"/>
  <c r="T5071" i="1"/>
  <c r="R5101" i="1"/>
  <c r="S5137" i="1"/>
  <c r="T5054" i="1"/>
  <c r="S5131" i="1"/>
  <c r="V5134" i="1"/>
  <c r="R5047" i="1"/>
  <c r="R5162" i="1"/>
  <c r="Q5044" i="1"/>
  <c r="S5155" i="1"/>
  <c r="Q5095" i="1"/>
  <c r="Q5091" i="1"/>
  <c r="U5117" i="1"/>
  <c r="U5093" i="1"/>
  <c r="Q4999" i="1"/>
  <c r="V5022" i="1"/>
  <c r="V5156" i="1"/>
  <c r="S5127" i="1"/>
  <c r="V5106" i="1"/>
  <c r="R5127" i="1"/>
  <c r="R5049" i="1"/>
  <c r="T5033" i="1"/>
  <c r="T5025" i="1"/>
  <c r="S5217" i="1"/>
  <c r="T5173" i="1"/>
  <c r="U5195" i="1"/>
  <c r="V5107" i="1"/>
  <c r="R5022" i="1"/>
  <c r="T5188" i="1"/>
  <c r="V5187" i="1"/>
  <c r="V5085" i="1"/>
  <c r="S5094" i="1"/>
  <c r="V5196" i="1"/>
  <c r="U5132" i="1"/>
  <c r="V5108" i="1"/>
  <c r="S5136" i="1"/>
  <c r="Q5019" i="1"/>
  <c r="Q5073" i="1"/>
  <c r="U5070" i="1"/>
  <c r="Q5070" i="1"/>
  <c r="R5051" i="1"/>
  <c r="Q5130" i="1"/>
  <c r="U5063" i="1"/>
  <c r="V5090" i="1"/>
  <c r="T5024" i="1"/>
  <c r="V5135" i="1"/>
  <c r="Q5127" i="1"/>
  <c r="V5193" i="1"/>
  <c r="V5188" i="1"/>
  <c r="S5152" i="1"/>
  <c r="U5185" i="1"/>
  <c r="S5124" i="1"/>
  <c r="U5080" i="1"/>
  <c r="U5001" i="1"/>
  <c r="U5113" i="1"/>
  <c r="V5094" i="1"/>
  <c r="T5081" i="1"/>
  <c r="R5179" i="1"/>
  <c r="R5182" i="1"/>
  <c r="Q5171" i="1"/>
  <c r="Q5049" i="1"/>
  <c r="S5053" i="1"/>
  <c r="V5189" i="1"/>
  <c r="U5085" i="1"/>
  <c r="T5005" i="1"/>
  <c r="Q5207" i="1"/>
  <c r="T5087" i="1"/>
  <c r="R5073" i="1"/>
  <c r="S5140" i="1"/>
  <c r="R5055" i="1"/>
  <c r="R5192" i="1"/>
  <c r="R5217" i="1"/>
  <c r="V5069" i="1"/>
  <c r="R5159" i="1"/>
  <c r="Q5164" i="1"/>
  <c r="S5224" i="1"/>
  <c r="S5181" i="1"/>
  <c r="U5087" i="1"/>
  <c r="V5117" i="1"/>
  <c r="T5117" i="1"/>
  <c r="S5046" i="1"/>
  <c r="Q5134" i="1"/>
  <c r="T5147" i="1"/>
  <c r="V5081" i="1"/>
  <c r="T5166" i="1"/>
  <c r="U5101" i="1"/>
  <c r="AE2088" i="1"/>
  <c r="T1679" i="1"/>
  <c r="R1679" i="1"/>
  <c r="W1679" i="1"/>
  <c r="Q1679" i="1"/>
  <c r="AN1679" i="1"/>
  <c r="N1679" i="1"/>
  <c r="AL3752" i="1"/>
  <c r="AP4219" i="1"/>
  <c r="AM1679" i="1"/>
  <c r="AV1679" i="1"/>
  <c r="Z1679" i="1"/>
  <c r="AO1679" i="1"/>
  <c r="X1679" i="1"/>
  <c r="AD3752" i="1"/>
  <c r="AO3656" i="1"/>
  <c r="AU1679" i="1"/>
  <c r="AS1679" i="1"/>
  <c r="AA1679" i="1"/>
  <c r="AQ1679" i="1"/>
  <c r="H1679" i="1"/>
  <c r="V4154" i="1"/>
  <c r="V3687" i="1"/>
  <c r="V3925" i="1" s="1"/>
  <c r="AR3752" i="1"/>
  <c r="AK2088" i="1"/>
  <c r="O1679" i="1"/>
  <c r="AC1679" i="1"/>
  <c r="AK1679" i="1"/>
  <c r="AH1679" i="1"/>
  <c r="AO4219" i="1"/>
  <c r="I5003" i="1"/>
  <c r="H5104" i="1"/>
  <c r="H3690" i="1"/>
  <c r="H3928" i="1" s="1"/>
  <c r="H3749" i="1"/>
  <c r="H3987" i="1" s="1"/>
  <c r="K5139" i="1"/>
  <c r="N5163" i="1"/>
  <c r="M5041" i="1"/>
  <c r="I5041" i="1"/>
  <c r="J5163" i="1"/>
  <c r="O5052" i="1"/>
  <c r="N5052" i="1"/>
  <c r="J5194" i="1"/>
  <c r="J5099" i="1"/>
  <c r="O5109" i="1"/>
  <c r="L5056" i="1"/>
  <c r="P5194" i="1"/>
  <c r="N5175" i="1"/>
  <c r="I5099" i="1"/>
  <c r="H5034" i="1"/>
  <c r="P5034" i="1"/>
  <c r="P5114" i="1"/>
  <c r="I5056" i="1"/>
  <c r="H5102" i="1"/>
  <c r="N5004" i="1"/>
  <c r="J5061" i="1"/>
  <c r="O5174" i="1"/>
  <c r="N5180" i="1"/>
  <c r="K5220" i="1"/>
  <c r="I5219" i="1"/>
  <c r="P5018" i="1"/>
  <c r="M5062" i="1"/>
  <c r="K5063" i="1"/>
  <c r="O5011" i="1"/>
  <c r="I5029" i="1"/>
  <c r="L5219" i="1"/>
  <c r="K5212" i="1"/>
  <c r="O5178" i="1"/>
  <c r="K5218" i="1"/>
  <c r="I5174" i="1"/>
  <c r="M5020" i="1"/>
  <c r="M5086" i="1"/>
  <c r="K5206" i="1"/>
  <c r="N5022" i="1"/>
  <c r="K5104" i="1"/>
  <c r="N5078" i="1"/>
  <c r="N5126" i="1"/>
  <c r="O5055" i="1"/>
  <c r="P5223" i="1"/>
  <c r="J5216" i="1"/>
  <c r="J5149" i="1"/>
  <c r="L5223" i="1"/>
  <c r="M5095" i="1"/>
  <c r="M5156" i="1"/>
  <c r="K5213" i="1"/>
  <c r="O5158" i="1"/>
  <c r="L5100" i="1"/>
  <c r="K5150" i="1"/>
  <c r="N5146" i="1"/>
  <c r="K5018" i="1"/>
  <c r="I5120" i="1"/>
  <c r="P5013" i="1"/>
  <c r="J5097" i="1"/>
  <c r="J5093" i="1"/>
  <c r="N5178" i="1"/>
  <c r="M5110" i="1"/>
  <c r="P5030" i="1"/>
  <c r="H5026" i="1"/>
  <c r="I5123" i="1"/>
  <c r="N5102" i="1"/>
  <c r="H5023" i="1"/>
  <c r="K5161" i="1"/>
  <c r="I5032" i="1"/>
  <c r="K5011" i="1"/>
  <c r="M5064" i="1"/>
  <c r="H5004" i="1"/>
  <c r="J5064" i="1"/>
  <c r="K5003" i="1"/>
  <c r="J5077" i="1"/>
  <c r="N5041" i="1"/>
  <c r="O5163" i="1"/>
  <c r="J5139" i="1"/>
  <c r="L5139" i="1"/>
  <c r="M5070" i="1"/>
  <c r="N5070" i="1"/>
  <c r="N5101" i="1"/>
  <c r="M5052" i="1"/>
  <c r="O5114" i="1"/>
  <c r="L5160" i="1"/>
  <c r="K5040" i="1"/>
  <c r="H5048" i="1"/>
  <c r="N5194" i="1"/>
  <c r="H5056" i="1"/>
  <c r="I5109" i="1"/>
  <c r="L5116" i="1"/>
  <c r="L5052" i="1"/>
  <c r="P5175" i="1"/>
  <c r="H5116" i="1"/>
  <c r="J5034" i="1"/>
  <c r="K5034" i="1"/>
  <c r="O5116" i="1"/>
  <c r="M5160" i="1"/>
  <c r="P5099" i="1"/>
  <c r="I5052" i="1"/>
  <c r="H5175" i="1"/>
  <c r="H5025" i="1"/>
  <c r="O5203" i="1"/>
  <c r="I5039" i="1"/>
  <c r="K5112" i="1"/>
  <c r="L5149" i="1"/>
  <c r="N5193" i="1"/>
  <c r="J5179" i="1"/>
  <c r="L5208" i="1"/>
  <c r="I5188" i="1"/>
  <c r="P5176" i="1"/>
  <c r="K5152" i="1"/>
  <c r="I5217" i="1"/>
  <c r="O5193" i="1"/>
  <c r="N5014" i="1"/>
  <c r="K5130" i="1"/>
  <c r="P5029" i="1"/>
  <c r="K5223" i="1"/>
  <c r="N5018" i="1"/>
  <c r="M5181" i="1"/>
  <c r="H5219" i="1"/>
  <c r="M5104" i="1"/>
  <c r="O5004" i="1"/>
  <c r="P5095" i="1"/>
  <c r="K5146" i="1"/>
  <c r="M5178" i="1"/>
  <c r="M5130" i="1"/>
  <c r="K5203" i="1"/>
  <c r="K5014" i="1"/>
  <c r="I5066" i="1"/>
  <c r="J5198" i="1"/>
  <c r="J5028" i="1"/>
  <c r="H5149" i="1"/>
  <c r="O5000" i="1"/>
  <c r="N5205" i="1"/>
  <c r="L5151" i="1"/>
  <c r="O5036" i="1"/>
  <c r="J5158" i="1"/>
  <c r="N5135" i="1"/>
  <c r="I5218" i="1"/>
  <c r="I5159" i="1"/>
  <c r="L5004" i="1"/>
  <c r="J5144" i="1"/>
  <c r="H5159" i="1"/>
  <c r="L5200" i="1"/>
  <c r="N5071" i="1"/>
  <c r="O5184" i="1"/>
  <c r="H5151" i="1"/>
  <c r="M5171" i="1"/>
  <c r="M5129" i="1"/>
  <c r="N5139" i="1"/>
  <c r="N5065" i="1"/>
  <c r="H5065" i="1"/>
  <c r="I5065" i="1"/>
  <c r="K5041" i="1"/>
  <c r="L5041" i="1"/>
  <c r="P5041" i="1"/>
  <c r="I5034" i="1"/>
  <c r="H5194" i="1"/>
  <c r="N5099" i="1"/>
  <c r="J5052" i="1"/>
  <c r="L5114" i="1"/>
  <c r="H5052" i="1"/>
  <c r="K5175" i="1"/>
  <c r="P5116" i="1"/>
  <c r="K5194" i="1"/>
  <c r="J5040" i="1"/>
  <c r="M5194" i="1"/>
  <c r="M5040" i="1"/>
  <c r="O5209" i="1"/>
  <c r="H5216" i="1"/>
  <c r="N5098" i="1"/>
  <c r="I5122" i="1"/>
  <c r="N5156" i="1"/>
  <c r="M5176" i="1"/>
  <c r="N5183" i="1"/>
  <c r="K5167" i="1"/>
  <c r="P5154" i="1"/>
  <c r="P5036" i="1"/>
  <c r="L5136" i="1"/>
  <c r="N5028" i="1"/>
  <c r="P5100" i="1"/>
  <c r="M5162" i="1"/>
  <c r="P5165" i="1"/>
  <c r="J5215" i="1"/>
  <c r="J5177" i="1"/>
  <c r="K5051" i="1"/>
  <c r="P5025" i="1"/>
  <c r="H5214" i="1"/>
  <c r="K5143" i="1"/>
  <c r="J5123" i="1"/>
  <c r="H5027" i="1"/>
  <c r="J5178" i="1"/>
  <c r="K5199" i="1"/>
  <c r="I5115" i="1"/>
  <c r="M5050" i="1"/>
  <c r="J5036" i="1"/>
  <c r="K5171" i="1"/>
  <c r="P5222" i="1"/>
  <c r="N5202" i="1"/>
  <c r="K5047" i="1"/>
  <c r="O5049" i="1"/>
  <c r="N5127" i="1"/>
  <c r="J5213" i="1"/>
  <c r="J5127" i="1"/>
  <c r="H5180" i="1"/>
  <c r="V4462" i="1" s="1"/>
  <c r="N5097" i="1"/>
  <c r="O5122" i="1"/>
  <c r="O5029" i="1"/>
  <c r="P5212" i="1"/>
  <c r="O5084" i="1"/>
  <c r="N5007" i="1"/>
  <c r="I5210" i="1"/>
  <c r="M5082" i="1"/>
  <c r="P5189" i="1"/>
  <c r="L5076" i="1"/>
  <c r="J5065" i="1"/>
  <c r="K5163" i="1"/>
  <c r="P5056" i="1"/>
  <c r="N5160" i="1"/>
  <c r="P5101" i="1"/>
  <c r="I5175" i="1"/>
  <c r="L5034" i="1"/>
  <c r="L5040" i="1"/>
  <c r="L5099" i="1"/>
  <c r="N5116" i="1"/>
  <c r="O5194" i="1"/>
  <c r="I5194" i="1"/>
  <c r="K5048" i="1"/>
  <c r="H5099" i="1"/>
  <c r="H5010" i="1"/>
  <c r="H5158" i="1"/>
  <c r="K5123" i="1"/>
  <c r="H5119" i="1"/>
  <c r="K5058" i="1"/>
  <c r="J5173" i="1"/>
  <c r="N5033" i="1"/>
  <c r="L5189" i="1"/>
  <c r="P5102" i="1"/>
  <c r="J5082" i="1"/>
  <c r="N5066" i="1"/>
  <c r="O5103" i="1"/>
  <c r="K5177" i="1"/>
  <c r="O5082" i="1"/>
  <c r="M5067" i="1"/>
  <c r="P5017" i="1"/>
  <c r="H5221" i="1"/>
  <c r="I5107" i="1"/>
  <c r="I5045" i="1"/>
  <c r="N5171" i="1"/>
  <c r="L5113" i="1"/>
  <c r="M5174" i="1"/>
  <c r="K5083" i="1"/>
  <c r="M5060" i="1"/>
  <c r="H5208" i="1"/>
  <c r="M5164" i="1"/>
  <c r="P5204" i="1"/>
  <c r="L5050" i="1"/>
  <c r="M5159" i="1"/>
  <c r="K5193" i="1"/>
  <c r="O5191" i="1"/>
  <c r="N5068" i="1"/>
  <c r="P5218" i="1"/>
  <c r="I5035" i="1"/>
  <c r="M5059" i="1"/>
  <c r="N5155" i="1"/>
  <c r="L5008" i="1"/>
  <c r="N5195" i="1"/>
  <c r="M5200" i="1"/>
  <c r="M5093" i="1"/>
  <c r="O5012" i="1"/>
  <c r="I5142" i="1"/>
  <c r="J5010" i="1"/>
  <c r="M5043" i="1"/>
  <c r="J5111" i="1"/>
  <c r="J5092" i="1"/>
  <c r="H5129" i="1"/>
  <c r="L5065" i="1"/>
  <c r="I5129" i="1"/>
  <c r="O5139" i="1"/>
  <c r="O5101" i="1"/>
  <c r="K5101" i="1"/>
  <c r="L5163" i="1"/>
  <c r="M5116" i="1"/>
  <c r="M5034" i="1"/>
  <c r="M5114" i="1"/>
  <c r="P5040" i="1"/>
  <c r="O5034" i="1"/>
  <c r="I5116" i="1"/>
  <c r="P5048" i="1"/>
  <c r="N5040" i="1"/>
  <c r="K5052" i="1"/>
  <c r="H5098" i="1"/>
  <c r="P5022" i="1"/>
  <c r="L5158" i="1"/>
  <c r="I5112" i="1"/>
  <c r="N5025" i="1"/>
  <c r="M5192" i="1"/>
  <c r="K5140" i="1"/>
  <c r="O5033" i="1"/>
  <c r="H5128" i="1"/>
  <c r="L5198" i="1"/>
  <c r="H5126" i="1"/>
  <c r="L5183" i="1"/>
  <c r="K5033" i="1"/>
  <c r="O5027" i="1"/>
  <c r="P5134" i="1"/>
  <c r="H5199" i="1"/>
  <c r="N5119" i="1"/>
  <c r="M5209" i="1"/>
  <c r="H5111" i="1"/>
  <c r="I5013" i="1"/>
  <c r="H5011" i="1"/>
  <c r="N5010" i="1"/>
  <c r="H5215" i="1"/>
  <c r="P5123" i="1"/>
  <c r="O5219" i="1"/>
  <c r="N5206" i="1"/>
  <c r="O5181" i="1"/>
  <c r="K5201" i="1"/>
  <c r="P5105" i="1"/>
  <c r="H5117" i="1"/>
  <c r="O5032" i="1"/>
  <c r="N5149" i="1"/>
  <c r="N5134" i="1"/>
  <c r="N5138" i="1"/>
  <c r="K5045" i="1"/>
  <c r="K5134" i="1"/>
  <c r="N5105" i="1"/>
  <c r="H5188" i="1"/>
  <c r="P5185" i="1"/>
  <c r="J5087" i="1"/>
  <c r="O5102" i="1"/>
  <c r="P5104" i="1"/>
  <c r="I5206" i="1"/>
  <c r="I5082" i="1"/>
  <c r="I5009" i="1"/>
  <c r="J5047" i="1"/>
  <c r="N5108" i="1"/>
  <c r="O5154" i="1"/>
  <c r="L5003" i="1"/>
  <c r="O5199" i="1"/>
  <c r="J5131" i="1"/>
  <c r="O5147" i="1"/>
  <c r="M5051" i="1"/>
  <c r="K5065" i="1"/>
  <c r="P5065" i="1"/>
  <c r="I5139" i="1"/>
  <c r="H5139" i="1"/>
  <c r="O5065" i="1"/>
  <c r="M5139" i="1"/>
  <c r="L5129" i="1"/>
  <c r="M5065" i="1"/>
  <c r="H5041" i="1"/>
  <c r="N5129" i="1"/>
  <c r="I5163" i="1"/>
  <c r="I5070" i="1"/>
  <c r="M5099" i="1"/>
  <c r="P5160" i="1"/>
  <c r="N5048" i="1"/>
  <c r="J5109" i="1"/>
  <c r="M5175" i="1"/>
  <c r="K5099" i="1"/>
  <c r="H5160" i="1"/>
  <c r="J5048" i="1"/>
  <c r="L5194" i="1"/>
  <c r="L5109" i="1"/>
  <c r="N5056" i="1"/>
  <c r="J5056" i="1"/>
  <c r="O5160" i="1"/>
  <c r="P5109" i="1"/>
  <c r="O5040" i="1"/>
  <c r="L5070" i="1"/>
  <c r="N5034" i="1"/>
  <c r="P5052" i="1"/>
  <c r="I5048" i="1"/>
  <c r="N5114" i="1"/>
  <c r="I5114" i="1"/>
  <c r="N5080" i="1"/>
  <c r="L5086" i="1"/>
  <c r="M5213" i="1"/>
  <c r="I5202" i="1"/>
  <c r="I5208" i="1"/>
  <c r="N5020" i="1"/>
  <c r="L5185" i="1"/>
  <c r="K5025" i="1"/>
  <c r="J5038" i="1"/>
  <c r="N5219" i="1"/>
  <c r="M5100" i="1"/>
  <c r="J5044" i="1"/>
  <c r="H5134" i="1"/>
  <c r="I5062" i="1"/>
  <c r="K5183" i="1"/>
  <c r="L5221" i="1"/>
  <c r="P5004" i="1"/>
  <c r="I5026" i="1"/>
  <c r="I5091" i="1"/>
  <c r="H5095" i="1"/>
  <c r="V4377" i="1" s="1"/>
  <c r="L5220" i="1"/>
  <c r="P5006" i="1"/>
  <c r="K5159" i="1"/>
  <c r="M5219" i="1"/>
  <c r="K5117" i="1"/>
  <c r="P5125" i="1"/>
  <c r="H5059" i="1"/>
  <c r="P5042" i="1"/>
  <c r="O5071" i="1"/>
  <c r="L5215" i="1"/>
  <c r="N5144" i="1"/>
  <c r="O5013" i="1"/>
  <c r="N5036" i="1"/>
  <c r="J5004" i="1"/>
  <c r="N5016" i="1"/>
  <c r="P5112" i="1"/>
  <c r="M5053" i="1"/>
  <c r="N5011" i="1"/>
  <c r="O5170" i="1"/>
  <c r="M5203" i="1"/>
  <c r="H5032" i="1"/>
  <c r="O5129" i="1"/>
  <c r="P5139" i="1"/>
  <c r="J5041" i="1"/>
  <c r="J5129" i="1"/>
  <c r="P5163" i="1"/>
  <c r="H5114" i="1"/>
  <c r="O5099" i="1"/>
  <c r="N5109" i="1"/>
  <c r="K5056" i="1"/>
  <c r="O5048" i="1"/>
  <c r="O5056" i="1"/>
  <c r="I5040" i="1"/>
  <c r="J5114" i="1"/>
  <c r="J5116" i="1"/>
  <c r="J5160" i="1"/>
  <c r="J5175" i="1"/>
  <c r="K5020" i="1"/>
  <c r="I5135" i="1"/>
  <c r="O5062" i="1"/>
  <c r="M5198" i="1"/>
  <c r="O5003" i="1"/>
  <c r="L5210" i="1"/>
  <c r="M5098" i="1"/>
  <c r="N5123" i="1"/>
  <c r="H5133" i="1"/>
  <c r="M5036" i="1"/>
  <c r="P5203" i="1"/>
  <c r="M5135" i="1"/>
  <c r="K5057" i="1"/>
  <c r="K5038" i="1"/>
  <c r="H5058" i="1"/>
  <c r="J5189" i="1"/>
  <c r="J5130" i="1"/>
  <c r="P5027" i="1"/>
  <c r="M5195" i="1"/>
  <c r="N5029" i="1"/>
  <c r="P5055" i="1"/>
  <c r="O5047" i="1"/>
  <c r="H5209" i="1"/>
  <c r="O5095" i="1"/>
  <c r="P5135" i="1"/>
  <c r="I5191" i="1"/>
  <c r="M5179" i="1"/>
  <c r="H5045" i="1"/>
  <c r="L5054" i="1"/>
  <c r="O5087" i="1"/>
  <c r="L5153" i="1"/>
  <c r="M5111" i="1"/>
  <c r="O5053" i="1"/>
  <c r="L5106" i="1"/>
  <c r="I5179" i="1"/>
  <c r="N5122" i="1"/>
  <c r="H5156" i="1"/>
  <c r="V4438" i="1" s="1"/>
  <c r="J5135" i="1"/>
  <c r="K5107" i="1"/>
  <c r="L5015" i="1"/>
  <c r="I5138" i="1"/>
  <c r="O5044" i="1"/>
  <c r="J5210" i="1"/>
  <c r="I5074" i="1"/>
  <c r="O5111" i="1"/>
  <c r="P5206" i="1"/>
  <c r="K5078" i="1"/>
  <c r="L5161" i="1"/>
  <c r="M5205" i="1"/>
  <c r="N5051" i="1"/>
  <c r="P5091" i="1"/>
  <c r="P5172" i="1"/>
  <c r="I5011" i="1"/>
  <c r="I5182" i="1"/>
  <c r="P5171" i="1"/>
  <c r="P5159" i="1"/>
  <c r="M5222" i="1"/>
  <c r="O5137" i="1"/>
  <c r="K5129" i="1"/>
  <c r="P5129" i="1"/>
  <c r="M5163" i="1"/>
  <c r="O5041" i="1"/>
  <c r="J5166" i="1"/>
  <c r="O5175" i="1"/>
  <c r="H5109" i="1"/>
  <c r="L5048" i="1"/>
  <c r="M5056" i="1"/>
  <c r="H5040" i="1"/>
  <c r="M5109" i="1"/>
  <c r="K5114" i="1"/>
  <c r="K5109" i="1"/>
  <c r="L5175" i="1"/>
  <c r="K5160" i="1"/>
  <c r="I5160" i="1"/>
  <c r="K5116" i="1"/>
  <c r="M5048" i="1"/>
  <c r="N5044" i="1"/>
  <c r="N5021" i="1"/>
  <c r="L5059" i="1"/>
  <c r="H5182" i="1"/>
  <c r="V4464" i="1" s="1"/>
  <c r="O5039" i="1"/>
  <c r="J5022" i="1"/>
  <c r="H5005" i="1"/>
  <c r="I5089" i="1"/>
  <c r="I5161" i="1"/>
  <c r="M5149" i="1"/>
  <c r="H5127" i="1"/>
  <c r="I5018" i="1"/>
  <c r="P5047" i="1"/>
  <c r="O5220" i="1"/>
  <c r="H5068" i="1"/>
  <c r="K5192" i="1"/>
  <c r="L5170" i="1"/>
  <c r="K5209" i="1"/>
  <c r="I5098" i="1"/>
  <c r="K5211" i="1"/>
  <c r="I5221" i="1"/>
  <c r="J5089" i="1"/>
  <c r="L5089" i="1"/>
  <c r="M5220" i="1"/>
  <c r="P5053" i="1"/>
  <c r="I5105" i="1"/>
  <c r="H5042" i="1"/>
  <c r="I5154" i="1"/>
  <c r="P5098" i="1"/>
  <c r="P5119" i="1"/>
  <c r="J5223" i="1"/>
  <c r="J5062" i="1"/>
  <c r="O5162" i="1"/>
  <c r="H5186" i="1"/>
  <c r="L5154" i="1"/>
  <c r="O5127" i="1"/>
  <c r="N5045" i="1"/>
  <c r="P5141" i="1"/>
  <c r="K5093" i="1"/>
  <c r="N5054" i="1"/>
  <c r="P5063" i="1"/>
  <c r="I5187" i="1"/>
  <c r="N5169" i="1"/>
  <c r="H5007" i="1"/>
  <c r="J5084" i="1"/>
  <c r="L5124" i="1"/>
  <c r="K5215" i="1"/>
  <c r="I5130" i="1"/>
  <c r="N5058" i="1"/>
  <c r="O5215" i="1"/>
  <c r="H5002" i="1"/>
  <c r="M5037" i="1"/>
  <c r="P5037" i="1"/>
  <c r="H5063" i="1"/>
  <c r="O5164" i="1"/>
  <c r="P5177" i="1"/>
  <c r="P5003" i="1"/>
  <c r="K5202" i="1"/>
  <c r="J5199" i="1"/>
  <c r="O5107" i="1"/>
  <c r="H5123" i="1"/>
  <c r="O5094" i="1"/>
  <c r="I5189" i="1"/>
  <c r="I5222" i="1"/>
  <c r="O5157" i="1"/>
  <c r="P5208" i="1"/>
  <c r="N5026" i="1"/>
  <c r="L5157" i="1"/>
  <c r="K5189" i="1"/>
  <c r="K5162" i="1"/>
  <c r="P5076" i="1"/>
  <c r="O5218" i="1"/>
  <c r="I5071" i="1"/>
  <c r="H5047" i="1"/>
  <c r="L5148" i="1"/>
  <c r="M5045" i="1"/>
  <c r="K5149" i="1"/>
  <c r="P5149" i="1"/>
  <c r="J5067" i="1"/>
  <c r="L5110" i="1"/>
  <c r="N5088" i="1"/>
  <c r="N5074" i="1"/>
  <c r="L5033" i="1"/>
  <c r="H5039" i="1"/>
  <c r="N5140" i="1"/>
  <c r="H5014" i="1"/>
  <c r="N5157" i="1"/>
  <c r="L5045" i="1"/>
  <c r="N5208" i="1"/>
  <c r="J5156" i="1"/>
  <c r="J5021" i="1"/>
  <c r="K5216" i="1"/>
  <c r="L5057" i="1"/>
  <c r="K5061" i="1"/>
  <c r="J5157" i="1"/>
  <c r="N5113" i="1"/>
  <c r="N5188" i="1"/>
  <c r="L5130" i="1"/>
  <c r="P5002" i="1"/>
  <c r="P5092" i="1"/>
  <c r="O5089" i="1"/>
  <c r="N5002" i="1"/>
  <c r="K5204" i="1"/>
  <c r="O5189" i="1"/>
  <c r="L5167" i="1"/>
  <c r="I5197" i="1"/>
  <c r="H5200" i="1"/>
  <c r="I5215" i="1"/>
  <c r="M5147" i="1"/>
  <c r="L5095" i="1"/>
  <c r="K5067" i="1"/>
  <c r="J5019" i="1"/>
  <c r="M5074" i="1"/>
  <c r="K5022" i="1"/>
  <c r="J5018" i="1"/>
  <c r="O5119" i="1"/>
  <c r="H5093" i="1"/>
  <c r="J5107" i="1"/>
  <c r="J5074" i="1"/>
  <c r="J5100" i="1"/>
  <c r="P5035" i="1"/>
  <c r="J5017" i="1"/>
  <c r="L5044" i="1"/>
  <c r="N5073" i="1"/>
  <c r="N5150" i="1"/>
  <c r="J5172" i="1"/>
  <c r="K5135" i="1"/>
  <c r="L5155" i="1"/>
  <c r="L5011" i="1"/>
  <c r="I5051" i="1"/>
  <c r="O5195" i="1"/>
  <c r="N5047" i="1"/>
  <c r="O5031" i="1"/>
  <c r="K5219" i="1"/>
  <c r="P5173" i="1"/>
  <c r="I5214" i="1"/>
  <c r="O5023" i="1"/>
  <c r="O5030" i="1"/>
  <c r="L5216" i="1"/>
  <c r="L5111" i="1"/>
  <c r="M5161" i="1"/>
  <c r="H5223" i="1"/>
  <c r="I5186" i="1"/>
  <c r="P5153" i="1"/>
  <c r="J5007" i="1"/>
  <c r="L5075" i="1"/>
  <c r="N5165" i="1"/>
  <c r="N5223" i="1"/>
  <c r="P5066" i="1"/>
  <c r="N5186" i="1"/>
  <c r="L5072" i="1"/>
  <c r="O5210" i="1"/>
  <c r="L5071" i="1"/>
  <c r="P5081" i="1"/>
  <c r="J5105" i="1"/>
  <c r="J5009" i="1"/>
  <c r="K5113" i="1"/>
  <c r="I5184" i="1"/>
  <c r="K5126" i="1"/>
  <c r="H5224" i="1"/>
  <c r="I5030" i="1"/>
  <c r="I5093" i="1"/>
  <c r="I5110" i="1"/>
  <c r="O5168" i="1"/>
  <c r="M5138" i="1"/>
  <c r="I5028" i="1"/>
  <c r="I5067" i="1"/>
  <c r="J5183" i="1"/>
  <c r="J5055" i="1"/>
  <c r="I5203" i="1"/>
  <c r="H5057" i="1"/>
  <c r="N5177" i="1"/>
  <c r="I5148" i="1"/>
  <c r="H5060" i="1"/>
  <c r="M5152" i="1"/>
  <c r="N5179" i="1"/>
  <c r="K5208" i="1"/>
  <c r="H5164" i="1"/>
  <c r="M5024" i="1"/>
  <c r="L5209" i="1"/>
  <c r="J5119" i="1"/>
  <c r="I5153" i="1"/>
  <c r="H5008" i="1"/>
  <c r="O5106" i="1"/>
  <c r="J5071" i="1"/>
  <c r="O5028" i="1"/>
  <c r="L5030" i="1"/>
  <c r="N5176" i="1"/>
  <c r="I5103" i="1"/>
  <c r="O5093" i="1"/>
  <c r="P5130" i="1"/>
  <c r="K5170" i="1"/>
  <c r="O5173" i="1"/>
  <c r="H5012" i="1"/>
  <c r="O5091" i="1"/>
  <c r="N5008" i="1"/>
  <c r="L5128" i="1"/>
  <c r="P5023" i="1"/>
  <c r="H5197" i="1"/>
  <c r="L5046" i="1"/>
  <c r="K5182" i="1"/>
  <c r="L5096" i="1"/>
  <c r="I5118" i="1"/>
  <c r="K5085" i="1"/>
  <c r="O5005" i="1"/>
  <c r="I5031" i="1"/>
  <c r="M5187" i="1"/>
  <c r="K5222" i="1"/>
  <c r="H5067" i="1"/>
  <c r="I5150" i="1"/>
  <c r="P5096" i="1"/>
  <c r="K5119" i="1"/>
  <c r="K5066" i="1"/>
  <c r="H5061" i="1"/>
  <c r="M5025" i="1"/>
  <c r="J5083" i="1"/>
  <c r="P5038" i="1"/>
  <c r="O5067" i="1"/>
  <c r="I5224" i="1"/>
  <c r="O5022" i="1"/>
  <c r="O5073" i="1"/>
  <c r="H5177" i="1"/>
  <c r="K5059" i="1"/>
  <c r="L5055" i="1"/>
  <c r="H5211" i="1"/>
  <c r="M5013" i="1"/>
  <c r="J5164" i="1"/>
  <c r="H5013" i="1"/>
  <c r="J5033" i="1"/>
  <c r="K5184" i="1"/>
  <c r="H5049" i="1"/>
  <c r="O5224" i="1"/>
  <c r="J5117" i="1"/>
  <c r="J4999" i="1"/>
  <c r="M5027" i="1"/>
  <c r="P5170" i="1"/>
  <c r="I5170" i="1"/>
  <c r="N5218" i="1"/>
  <c r="M5148" i="1"/>
  <c r="M5131" i="1"/>
  <c r="J5182" i="1"/>
  <c r="J5126" i="1"/>
  <c r="N5162" i="1"/>
  <c r="K5097" i="1"/>
  <c r="H5094" i="1"/>
  <c r="J5118" i="1"/>
  <c r="P5220" i="1"/>
  <c r="J5187" i="1"/>
  <c r="O5148" i="1"/>
  <c r="L5090" i="1"/>
  <c r="H5202" i="1"/>
  <c r="I5080" i="1"/>
  <c r="M5154" i="1"/>
  <c r="M5102" i="1"/>
  <c r="P5145" i="1"/>
  <c r="H5137" i="1"/>
  <c r="H5043" i="1"/>
  <c r="J5046" i="1"/>
  <c r="O5075" i="1"/>
  <c r="L5218" i="1"/>
  <c r="N5120" i="1"/>
  <c r="H5071" i="1"/>
  <c r="N5203" i="1"/>
  <c r="O5016" i="1"/>
  <c r="J5147" i="1"/>
  <c r="N5136" i="1"/>
  <c r="O5010" i="1"/>
  <c r="I5173" i="1"/>
  <c r="N5224" i="1"/>
  <c r="N5027" i="1"/>
  <c r="L5062" i="1"/>
  <c r="P5074" i="1"/>
  <c r="P5084" i="1"/>
  <c r="N5000" i="1"/>
  <c r="K5136" i="1"/>
  <c r="M5017" i="1"/>
  <c r="H5185" i="1"/>
  <c r="J5015" i="1"/>
  <c r="J5176" i="1"/>
  <c r="L5138" i="1"/>
  <c r="M5058" i="1"/>
  <c r="K5006" i="1"/>
  <c r="P5169" i="1"/>
  <c r="K5079" i="1"/>
  <c r="P5077" i="1"/>
  <c r="K5127" i="1"/>
  <c r="N5035" i="1"/>
  <c r="P5115" i="1"/>
  <c r="L5067" i="1"/>
  <c r="I5132" i="1"/>
  <c r="K5131" i="1"/>
  <c r="M5075" i="1"/>
  <c r="N5061" i="1"/>
  <c r="J5138" i="1"/>
  <c r="O5001" i="1"/>
  <c r="H5136" i="1"/>
  <c r="N5096" i="1"/>
  <c r="H5006" i="1"/>
  <c r="O5042" i="1"/>
  <c r="K5082" i="1"/>
  <c r="K5092" i="1"/>
  <c r="I5111" i="1"/>
  <c r="H5019" i="1"/>
  <c r="H5222" i="1"/>
  <c r="L5047" i="1"/>
  <c r="J5146" i="1"/>
  <c r="N5092" i="1"/>
  <c r="I5042" i="1"/>
  <c r="H5147" i="1"/>
  <c r="N5174" i="1"/>
  <c r="K5210" i="1"/>
  <c r="K5074" i="1"/>
  <c r="K5110" i="1"/>
  <c r="P5033" i="1"/>
  <c r="I5196" i="1"/>
  <c r="O5026" i="1"/>
  <c r="I5057" i="1"/>
  <c r="H5205" i="1"/>
  <c r="K5217" i="1"/>
  <c r="M5133" i="1"/>
  <c r="H5130" i="1"/>
  <c r="O5066" i="1"/>
  <c r="H5113" i="1"/>
  <c r="J5152" i="1"/>
  <c r="L5202" i="1"/>
  <c r="P5060" i="1"/>
  <c r="K5044" i="1"/>
  <c r="M5018" i="1"/>
  <c r="H5107" i="1"/>
  <c r="L5137" i="1"/>
  <c r="M5006" i="1"/>
  <c r="O5204" i="1"/>
  <c r="I5002" i="1"/>
  <c r="J5136" i="1"/>
  <c r="L5038" i="1"/>
  <c r="L5121" i="1"/>
  <c r="I5156" i="1"/>
  <c r="O5051" i="1"/>
  <c r="I5095" i="1"/>
  <c r="M5112" i="1"/>
  <c r="P5049" i="1"/>
  <c r="H5074" i="1"/>
  <c r="I5001" i="1"/>
  <c r="P5193" i="1"/>
  <c r="I5126" i="1"/>
  <c r="M5079" i="1"/>
  <c r="H5184" i="1"/>
  <c r="H5030" i="1"/>
  <c r="J5058" i="1"/>
  <c r="P5064" i="1"/>
  <c r="J5220" i="1"/>
  <c r="I5212" i="1"/>
  <c r="M5155" i="1"/>
  <c r="K5120" i="1"/>
  <c r="J5201" i="1"/>
  <c r="N5211" i="1"/>
  <c r="K5103" i="1"/>
  <c r="L5018" i="1"/>
  <c r="N5217" i="1"/>
  <c r="O5140" i="1"/>
  <c r="M5087" i="1"/>
  <c r="P5132" i="1"/>
  <c r="L5207" i="1"/>
  <c r="O5100" i="1"/>
  <c r="M5137" i="1"/>
  <c r="L5195" i="1"/>
  <c r="K5118" i="1"/>
  <c r="O5007" i="1"/>
  <c r="P5073" i="1"/>
  <c r="M5153" i="1"/>
  <c r="L5115" i="1"/>
  <c r="K5133" i="1"/>
  <c r="K5037" i="1"/>
  <c r="L5187" i="1"/>
  <c r="O5083" i="1"/>
  <c r="P5127" i="1"/>
  <c r="L5204" i="1"/>
  <c r="N5145" i="1"/>
  <c r="P5146" i="1"/>
  <c r="O5098" i="1"/>
  <c r="O5045" i="1"/>
  <c r="O5037" i="1"/>
  <c r="L5190" i="1"/>
  <c r="N5017" i="1"/>
  <c r="I5213" i="1"/>
  <c r="I5164" i="1"/>
  <c r="I5149" i="1"/>
  <c r="O5146" i="1"/>
  <c r="P5020" i="1"/>
  <c r="P5107" i="1"/>
  <c r="K5089" i="1"/>
  <c r="J5006" i="1"/>
  <c r="O5025" i="1"/>
  <c r="O5159" i="1"/>
  <c r="L5156" i="1"/>
  <c r="P5216" i="1"/>
  <c r="K5185" i="1"/>
  <c r="K5181" i="1"/>
  <c r="J5155" i="1"/>
  <c r="P5005" i="1"/>
  <c r="H5085" i="1"/>
  <c r="O5123" i="1"/>
  <c r="L5043" i="1"/>
  <c r="O5177" i="1"/>
  <c r="N5055" i="1"/>
  <c r="H5152" i="1"/>
  <c r="N5072" i="1"/>
  <c r="H5055" i="1"/>
  <c r="M5047" i="1"/>
  <c r="P5089" i="1"/>
  <c r="K5073" i="1"/>
  <c r="H5154" i="1"/>
  <c r="L5193" i="1"/>
  <c r="I5177" i="1"/>
  <c r="P5136" i="1"/>
  <c r="K5032" i="1"/>
  <c r="O5120" i="1"/>
  <c r="M5121" i="1"/>
  <c r="H5179" i="1"/>
  <c r="K5151" i="1"/>
  <c r="J5209" i="1"/>
  <c r="I5104" i="1"/>
  <c r="H5050" i="1"/>
  <c r="L5184" i="1"/>
  <c r="K5102" i="1"/>
  <c r="M5084" i="1"/>
  <c r="J5086" i="1"/>
  <c r="O5190" i="1"/>
  <c r="I5090" i="1"/>
  <c r="H5148" i="1"/>
  <c r="J5095" i="1"/>
  <c r="M5094" i="1"/>
  <c r="H5220" i="1"/>
  <c r="P5062" i="1"/>
  <c r="M5136" i="1"/>
  <c r="N5050" i="1"/>
  <c r="L5119" i="1"/>
  <c r="K5009" i="1"/>
  <c r="N5043" i="1"/>
  <c r="N5091" i="1"/>
  <c r="I5084" i="1"/>
  <c r="K5198" i="1"/>
  <c r="I5125" i="1"/>
  <c r="L5169" i="1"/>
  <c r="I5205" i="1"/>
  <c r="I5054" i="1"/>
  <c r="H5210" i="1"/>
  <c r="I5141" i="1"/>
  <c r="M5054" i="1"/>
  <c r="N5042" i="1"/>
  <c r="O5151" i="1"/>
  <c r="J5161" i="1"/>
  <c r="J5049" i="1"/>
  <c r="O5135" i="1"/>
  <c r="L5112" i="1"/>
  <c r="M5188" i="1"/>
  <c r="J5001" i="1"/>
  <c r="K5124" i="1"/>
  <c r="K5205" i="1"/>
  <c r="O5074" i="1"/>
  <c r="O5090" i="1"/>
  <c r="P5026" i="1"/>
  <c r="P5187" i="1"/>
  <c r="O5144" i="1"/>
  <c r="I5178" i="1"/>
  <c r="O5216" i="1"/>
  <c r="J5192" i="1"/>
  <c r="H5170" i="1"/>
  <c r="P5054" i="1"/>
  <c r="H5192" i="1"/>
  <c r="N5031" i="1"/>
  <c r="L5007" i="1"/>
  <c r="H5000" i="1"/>
  <c r="I5119" i="1"/>
  <c r="K5106" i="1"/>
  <c r="L5079" i="1"/>
  <c r="O5002" i="1"/>
  <c r="K5007" i="1"/>
  <c r="P5210" i="1"/>
  <c r="M5108" i="1"/>
  <c r="J5081" i="1"/>
  <c r="J5184" i="1"/>
  <c r="I5145" i="1"/>
  <c r="N5213" i="1"/>
  <c r="J5020" i="1"/>
  <c r="L5064" i="1"/>
  <c r="P5128" i="1"/>
  <c r="P5195" i="1"/>
  <c r="P5120" i="1"/>
  <c r="H5201" i="1"/>
  <c r="L5201" i="1"/>
  <c r="J5026" i="1"/>
  <c r="M5044" i="1"/>
  <c r="N5062" i="1"/>
  <c r="L5147" i="1"/>
  <c r="J5188" i="1"/>
  <c r="H5171" i="1"/>
  <c r="N5115" i="1"/>
  <c r="H5218" i="1"/>
  <c r="L5074" i="1"/>
  <c r="P5181" i="1"/>
  <c r="M5096" i="1"/>
  <c r="O5155" i="1"/>
  <c r="M5105" i="1"/>
  <c r="M5191" i="1"/>
  <c r="K5060" i="1"/>
  <c r="K5145" i="1"/>
  <c r="N4999" i="1"/>
  <c r="I5136" i="1"/>
  <c r="O5223" i="1"/>
  <c r="N5015" i="1"/>
  <c r="P5032" i="1"/>
  <c r="J5113" i="1"/>
  <c r="I5193" i="1"/>
  <c r="O5078" i="1"/>
  <c r="J5200" i="1"/>
  <c r="J5206" i="1"/>
  <c r="P5097" i="1"/>
  <c r="K4999" i="1"/>
  <c r="N5173" i="1"/>
  <c r="I5100" i="1"/>
  <c r="P5133" i="1"/>
  <c r="L5026" i="1"/>
  <c r="K5017" i="1"/>
  <c r="I5027" i="1"/>
  <c r="P5224" i="1"/>
  <c r="K5035" i="1"/>
  <c r="J5124" i="1"/>
  <c r="M5092" i="1"/>
  <c r="L5085" i="1"/>
  <c r="P5031" i="1"/>
  <c r="M5182" i="1"/>
  <c r="H5172" i="1"/>
  <c r="J5059" i="1"/>
  <c r="H5140" i="1"/>
  <c r="M5204" i="1"/>
  <c r="H5162" i="1"/>
  <c r="I5086" i="1"/>
  <c r="M5078" i="1"/>
  <c r="M5143" i="1"/>
  <c r="K5098" i="1"/>
  <c r="M5002" i="1"/>
  <c r="P5113" i="1"/>
  <c r="O5172" i="1"/>
  <c r="L5035" i="1"/>
  <c r="N5038" i="1"/>
  <c r="H5207" i="1"/>
  <c r="H5183" i="1"/>
  <c r="L5039" i="1"/>
  <c r="L5032" i="1"/>
  <c r="J5011" i="1"/>
  <c r="M5012" i="1"/>
  <c r="K5050" i="1"/>
  <c r="J5029" i="1"/>
  <c r="I5204" i="1"/>
  <c r="J5054" i="1"/>
  <c r="H5203" i="1"/>
  <c r="J5094" i="1"/>
  <c r="H5178" i="1"/>
  <c r="H5066" i="1"/>
  <c r="M5080" i="1"/>
  <c r="J5125" i="1"/>
  <c r="L5168" i="1"/>
  <c r="M5189" i="1"/>
  <c r="K5064" i="1"/>
  <c r="P5200" i="1"/>
  <c r="H5096" i="1"/>
  <c r="P5151" i="1"/>
  <c r="K5144" i="1"/>
  <c r="O5211" i="1"/>
  <c r="H5037" i="1"/>
  <c r="I5010" i="1"/>
  <c r="H5024" i="1"/>
  <c r="J5122" i="1"/>
  <c r="M5123" i="1"/>
  <c r="O5057" i="1"/>
  <c r="N5201" i="1"/>
  <c r="J5096" i="1"/>
  <c r="I5102" i="1"/>
  <c r="P5086" i="1"/>
  <c r="H5086" i="1"/>
  <c r="H5132" i="1"/>
  <c r="J5154" i="1"/>
  <c r="N5154" i="1"/>
  <c r="N5095" i="1"/>
  <c r="O5201" i="1"/>
  <c r="N5032" i="1"/>
  <c r="K5158" i="1"/>
  <c r="H5078" i="1"/>
  <c r="I5192" i="1"/>
  <c r="I5128" i="1"/>
  <c r="P5209" i="1"/>
  <c r="J5171" i="1"/>
  <c r="L5186" i="1"/>
  <c r="P5201" i="1"/>
  <c r="O5125" i="1"/>
  <c r="L5053" i="1"/>
  <c r="N5121" i="1"/>
  <c r="O5167" i="1"/>
  <c r="H5033" i="1"/>
  <c r="L5141" i="1"/>
  <c r="L5177" i="1"/>
  <c r="N5204" i="1"/>
  <c r="O5165" i="1"/>
  <c r="I5075" i="1"/>
  <c r="I5044" i="1"/>
  <c r="H4999" i="1"/>
  <c r="O5060" i="1"/>
  <c r="M5199" i="1"/>
  <c r="I5081" i="1"/>
  <c r="P5186" i="1"/>
  <c r="M5066" i="1"/>
  <c r="I5097" i="1"/>
  <c r="K5186" i="1"/>
  <c r="N5214" i="1"/>
  <c r="M5026" i="1"/>
  <c r="L5012" i="1"/>
  <c r="L5006" i="1"/>
  <c r="N5111" i="1"/>
  <c r="H5125" i="1"/>
  <c r="I5146" i="1"/>
  <c r="O5185" i="1"/>
  <c r="H5108" i="1"/>
  <c r="V4390" i="1" s="1"/>
  <c r="L5051" i="1"/>
  <c r="I5200" i="1"/>
  <c r="P5039" i="1"/>
  <c r="L5082" i="1"/>
  <c r="N5023" i="1"/>
  <c r="P5050" i="1"/>
  <c r="L5174" i="1"/>
  <c r="I5061" i="1"/>
  <c r="I5152" i="1"/>
  <c r="J5186" i="1"/>
  <c r="I5046" i="1"/>
  <c r="N5005" i="1"/>
  <c r="N5131" i="1"/>
  <c r="K5169" i="1"/>
  <c r="J5075" i="1"/>
  <c r="O5024" i="1"/>
  <c r="M5007" i="1"/>
  <c r="L5134" i="1"/>
  <c r="O5038" i="1"/>
  <c r="L5143" i="1"/>
  <c r="K5122" i="1"/>
  <c r="O5198" i="1"/>
  <c r="N5084" i="1"/>
  <c r="P5178" i="1"/>
  <c r="L5196" i="1"/>
  <c r="P5082" i="1"/>
  <c r="I5134" i="1"/>
  <c r="O5149" i="1"/>
  <c r="K5021" i="1"/>
  <c r="M5061" i="1"/>
  <c r="N5064" i="1"/>
  <c r="O5021" i="1"/>
  <c r="K5190" i="1"/>
  <c r="L5176" i="1"/>
  <c r="L5103" i="1"/>
  <c r="J5035" i="1"/>
  <c r="M5088" i="1"/>
  <c r="J5024" i="1"/>
  <c r="P5184" i="1"/>
  <c r="M5212" i="1"/>
  <c r="O5068" i="1"/>
  <c r="L5211" i="1"/>
  <c r="M5134" i="1"/>
  <c r="O5186" i="1"/>
  <c r="I5190" i="1"/>
  <c r="J5174" i="1"/>
  <c r="I5025" i="1"/>
  <c r="L5097" i="1"/>
  <c r="P5106" i="1"/>
  <c r="J5221" i="1"/>
  <c r="I5008" i="1"/>
  <c r="M5151" i="1"/>
  <c r="N5104" i="1"/>
  <c r="M5015" i="1"/>
  <c r="H5035" i="1"/>
  <c r="J5219" i="1"/>
  <c r="L5164" i="1"/>
  <c r="N5063" i="1"/>
  <c r="O5196" i="1"/>
  <c r="N5060" i="1"/>
  <c r="P5138" i="1"/>
  <c r="P5217" i="1"/>
  <c r="L5142" i="1"/>
  <c r="M5122" i="1"/>
  <c r="K5148" i="1"/>
  <c r="L5092" i="1"/>
  <c r="K5214" i="1"/>
  <c r="I5106" i="1"/>
  <c r="J5069" i="1"/>
  <c r="K5188" i="1"/>
  <c r="K5000" i="1"/>
  <c r="I5047" i="1"/>
  <c r="H5122" i="1"/>
  <c r="M5180" i="1"/>
  <c r="I5171" i="1"/>
  <c r="P5011" i="1"/>
  <c r="M5168" i="1"/>
  <c r="N5037" i="1"/>
  <c r="N5009" i="1"/>
  <c r="N5216" i="1"/>
  <c r="N5170" i="1"/>
  <c r="J5143" i="1"/>
  <c r="H5155" i="1"/>
  <c r="L5093" i="1"/>
  <c r="H5168" i="1"/>
  <c r="M5089" i="1"/>
  <c r="H5031" i="1"/>
  <c r="O5110" i="1"/>
  <c r="I5012" i="1"/>
  <c r="I5077" i="1"/>
  <c r="P5000" i="1"/>
  <c r="M5023" i="1"/>
  <c r="J5016" i="1"/>
  <c r="J5207" i="1"/>
  <c r="O5121" i="1"/>
  <c r="K5165" i="1"/>
  <c r="P5058" i="1"/>
  <c r="L5150" i="1"/>
  <c r="N5094" i="1"/>
  <c r="I5131" i="1"/>
  <c r="P5150" i="1"/>
  <c r="I5060" i="1"/>
  <c r="L5146" i="1"/>
  <c r="I5022" i="1"/>
  <c r="H5009" i="1"/>
  <c r="P5078" i="1"/>
  <c r="N5197" i="1"/>
  <c r="O5092" i="1"/>
  <c r="L5009" i="1"/>
  <c r="K5028" i="1"/>
  <c r="K5176" i="1"/>
  <c r="O5128" i="1"/>
  <c r="L5031" i="1"/>
  <c r="P5111" i="1"/>
  <c r="O5059" i="1"/>
  <c r="O5206" i="1"/>
  <c r="J5137" i="1"/>
  <c r="I5064" i="1"/>
  <c r="H5157" i="1"/>
  <c r="M5115" i="1"/>
  <c r="K5029" i="1"/>
  <c r="I5096" i="1"/>
  <c r="M5202" i="1"/>
  <c r="J5197" i="1"/>
  <c r="M5014" i="1"/>
  <c r="H5036" i="1"/>
  <c r="K5173" i="1"/>
  <c r="O5046" i="1"/>
  <c r="N5143" i="1"/>
  <c r="J5112" i="1"/>
  <c r="I4999" i="1"/>
  <c r="O5063" i="1"/>
  <c r="M5172" i="1"/>
  <c r="L5162" i="1"/>
  <c r="M5057" i="1"/>
  <c r="L5073" i="1"/>
  <c r="N5093" i="1"/>
  <c r="O5192" i="1"/>
  <c r="M5169" i="1"/>
  <c r="L5125" i="1"/>
  <c r="H5090" i="1"/>
  <c r="J5063" i="1"/>
  <c r="P5143" i="1"/>
  <c r="P5083" i="1"/>
  <c r="L5180" i="1"/>
  <c r="L5061" i="1"/>
  <c r="H5212" i="1"/>
  <c r="M5009" i="1"/>
  <c r="L5021" i="1"/>
  <c r="K5164" i="1"/>
  <c r="O5064" i="1"/>
  <c r="P5219" i="1"/>
  <c r="H5069" i="1"/>
  <c r="J5134" i="1"/>
  <c r="L5087" i="1"/>
  <c r="I5017" i="1"/>
  <c r="H5195" i="1"/>
  <c r="J5211" i="1"/>
  <c r="I5172" i="1"/>
  <c r="O5222" i="1"/>
  <c r="N5103" i="1"/>
  <c r="K5081" i="1"/>
  <c r="J5203" i="1"/>
  <c r="K5031" i="1"/>
  <c r="H5153" i="1"/>
  <c r="P5021" i="1"/>
  <c r="I5033" i="1"/>
  <c r="P5180" i="1"/>
  <c r="K5036" i="1"/>
  <c r="O5018" i="1"/>
  <c r="P5072" i="1"/>
  <c r="M5039" i="1"/>
  <c r="J5106" i="1"/>
  <c r="P5131" i="1"/>
  <c r="H5087" i="1"/>
  <c r="L5144" i="1"/>
  <c r="O5115" i="1"/>
  <c r="M5119" i="1"/>
  <c r="L5016" i="1"/>
  <c r="M5140" i="1"/>
  <c r="M5215" i="1"/>
  <c r="K5080" i="1"/>
  <c r="P5214" i="1"/>
  <c r="O5132" i="1"/>
  <c r="O5014" i="1"/>
  <c r="O5113" i="1"/>
  <c r="O5126" i="1"/>
  <c r="P5122" i="1"/>
  <c r="L5123" i="1"/>
  <c r="P5044" i="1"/>
  <c r="N5181" i="1"/>
  <c r="I5072" i="1"/>
  <c r="H5142" i="1"/>
  <c r="M5210" i="1"/>
  <c r="M5211" i="1"/>
  <c r="N5046" i="1"/>
  <c r="I5162" i="1"/>
  <c r="I5015" i="1"/>
  <c r="L5214" i="1"/>
  <c r="H5021" i="1"/>
  <c r="N5221" i="1"/>
  <c r="M5177" i="1"/>
  <c r="K5055" i="1"/>
  <c r="H5097" i="1"/>
  <c r="H5115" i="1"/>
  <c r="L5081" i="1"/>
  <c r="N5168" i="1"/>
  <c r="N5185" i="1"/>
  <c r="M5208" i="1"/>
  <c r="I5199" i="1"/>
  <c r="N5141" i="1"/>
  <c r="P5158" i="1"/>
  <c r="J5025" i="1"/>
  <c r="M5223" i="1"/>
  <c r="P5183" i="1"/>
  <c r="K5075" i="1"/>
  <c r="P5061" i="1"/>
  <c r="L5212" i="1"/>
  <c r="H5135" i="1"/>
  <c r="L5118" i="1"/>
  <c r="M5117" i="1"/>
  <c r="K5005" i="1"/>
  <c r="J5214" i="1"/>
  <c r="L5102" i="1"/>
  <c r="L5005" i="1"/>
  <c r="J5000" i="1"/>
  <c r="M5125" i="1"/>
  <c r="N5137" i="1"/>
  <c r="M5214" i="1"/>
  <c r="L4999" i="1"/>
  <c r="L5213" i="1"/>
  <c r="L5013" i="1"/>
  <c r="H5081" i="1"/>
  <c r="L5178" i="1"/>
  <c r="J5153" i="1"/>
  <c r="N5222" i="1"/>
  <c r="M5107" i="1"/>
  <c r="K5125" i="1"/>
  <c r="P5103" i="1"/>
  <c r="M5001" i="1"/>
  <c r="M5019" i="1"/>
  <c r="H5173" i="1"/>
  <c r="I5185" i="1"/>
  <c r="O5105" i="1"/>
  <c r="M5217" i="1"/>
  <c r="O5108" i="1"/>
  <c r="O5153" i="1"/>
  <c r="H5064" i="1"/>
  <c r="K5179" i="1"/>
  <c r="I5158" i="1"/>
  <c r="J5115" i="1"/>
  <c r="J5103" i="1"/>
  <c r="O5202" i="1"/>
  <c r="N5107" i="1"/>
  <c r="H5144" i="1"/>
  <c r="K5168" i="1"/>
  <c r="O5143" i="1"/>
  <c r="M5144" i="1"/>
  <c r="I5176" i="1"/>
  <c r="K5084" i="1"/>
  <c r="K5154" i="1"/>
  <c r="H5213" i="1"/>
  <c r="N5089" i="1"/>
  <c r="P5168" i="1"/>
  <c r="H5167" i="1"/>
  <c r="H5124" i="1"/>
  <c r="M5042" i="1"/>
  <c r="L5140" i="1"/>
  <c r="L5145" i="1"/>
  <c r="M5103" i="1"/>
  <c r="L5098" i="1"/>
  <c r="L5203" i="1"/>
  <c r="H5001" i="1"/>
  <c r="K5153" i="1"/>
  <c r="I5209" i="1"/>
  <c r="H5077" i="1"/>
  <c r="K5178" i="1"/>
  <c r="M5185" i="1"/>
  <c r="H5091" i="1"/>
  <c r="J5108" i="1"/>
  <c r="L5108" i="1"/>
  <c r="M5030" i="1"/>
  <c r="J5068" i="1"/>
  <c r="I5151" i="1"/>
  <c r="O5097" i="1"/>
  <c r="L5104" i="1"/>
  <c r="O5182" i="1"/>
  <c r="P5009" i="1"/>
  <c r="H5053" i="1"/>
  <c r="P5192" i="1"/>
  <c r="N5039" i="1"/>
  <c r="H5073" i="1"/>
  <c r="K5157" i="1"/>
  <c r="M5097" i="1"/>
  <c r="P5188" i="1"/>
  <c r="H5076" i="1"/>
  <c r="O5221" i="1"/>
  <c r="L5152" i="1"/>
  <c r="L5083" i="1"/>
  <c r="I5019" i="1"/>
  <c r="O4999" i="1"/>
  <c r="K5042" i="1"/>
  <c r="L5060" i="1"/>
  <c r="O5020" i="1"/>
  <c r="L5094" i="1"/>
  <c r="N5083" i="1"/>
  <c r="O5061" i="1"/>
  <c r="J5181" i="1"/>
  <c r="I5050" i="1"/>
  <c r="J5162" i="1"/>
  <c r="H5150" i="1"/>
  <c r="P5155" i="1"/>
  <c r="M5173" i="1"/>
  <c r="J5193" i="1"/>
  <c r="L5066" i="1"/>
  <c r="O5169" i="1"/>
  <c r="K5156" i="1"/>
  <c r="J5120" i="1"/>
  <c r="K5197" i="1"/>
  <c r="I5043" i="1"/>
  <c r="H5083" i="1"/>
  <c r="V4365" i="1" s="1"/>
  <c r="O5112" i="1"/>
  <c r="J5165" i="1"/>
  <c r="L5132" i="1"/>
  <c r="P5108" i="1"/>
  <c r="M5033" i="1"/>
  <c r="P5164" i="1"/>
  <c r="N5085" i="1"/>
  <c r="J5023" i="1"/>
  <c r="K5174" i="1"/>
  <c r="N5024" i="1"/>
  <c r="L5120" i="1"/>
  <c r="M5000" i="1"/>
  <c r="O5077" i="1"/>
  <c r="K5004" i="1"/>
  <c r="H5145" i="1"/>
  <c r="N5142" i="1"/>
  <c r="P5014" i="1"/>
  <c r="I5140" i="1"/>
  <c r="N5075" i="1"/>
  <c r="K5049" i="1"/>
  <c r="J5098" i="1"/>
  <c r="M5029" i="1"/>
  <c r="N5158" i="1"/>
  <c r="P5196" i="1"/>
  <c r="J5190" i="1"/>
  <c r="I5023" i="1"/>
  <c r="I5133" i="1"/>
  <c r="I5216" i="1"/>
  <c r="H5196" i="1"/>
  <c r="J5167" i="1"/>
  <c r="I5007" i="1"/>
  <c r="L5222" i="1"/>
  <c r="J5196" i="1"/>
  <c r="I5147" i="1"/>
  <c r="H5146" i="1"/>
  <c r="K5030" i="1"/>
  <c r="H5079" i="1"/>
  <c r="H5084" i="1"/>
  <c r="L5002" i="1"/>
  <c r="L5172" i="1"/>
  <c r="M5132" i="1"/>
  <c r="N5184" i="1"/>
  <c r="L5091" i="1"/>
  <c r="N5125" i="1"/>
  <c r="P5015" i="1"/>
  <c r="M5081" i="1"/>
  <c r="H5165" i="1"/>
  <c r="I5078" i="1"/>
  <c r="O5171" i="1"/>
  <c r="M5004" i="1"/>
  <c r="H5103" i="1"/>
  <c r="J5132" i="1"/>
  <c r="M5069" i="1"/>
  <c r="N5207" i="1"/>
  <c r="J5066" i="1"/>
  <c r="P5012" i="1"/>
  <c r="J5170" i="1"/>
  <c r="O5131" i="1"/>
  <c r="N5196" i="1"/>
  <c r="N5190" i="1"/>
  <c r="N5152" i="1"/>
  <c r="L5188" i="1"/>
  <c r="I5223" i="1"/>
  <c r="L5171" i="1"/>
  <c r="O5136" i="1"/>
  <c r="J5169" i="1"/>
  <c r="P5147" i="1"/>
  <c r="J5168" i="1"/>
  <c r="P5075" i="1"/>
  <c r="M5055" i="1"/>
  <c r="L5191" i="1"/>
  <c r="K5105" i="1"/>
  <c r="N5148" i="1"/>
  <c r="O5081" i="1"/>
  <c r="N5212" i="1"/>
  <c r="J5159" i="1"/>
  <c r="J5080" i="1"/>
  <c r="K5015" i="1"/>
  <c r="L5206" i="1"/>
  <c r="L5027" i="1"/>
  <c r="O5183" i="1"/>
  <c r="H5189" i="1"/>
  <c r="N5220" i="1"/>
  <c r="M5003" i="1"/>
  <c r="N5106" i="1"/>
  <c r="M5126" i="1"/>
  <c r="M5113" i="1"/>
  <c r="H5054" i="1"/>
  <c r="K5111" i="1"/>
  <c r="M5032" i="1"/>
  <c r="J5014" i="1"/>
  <c r="O5054" i="1"/>
  <c r="H5112" i="1"/>
  <c r="K5076" i="1"/>
  <c r="M5184" i="1"/>
  <c r="I5121" i="1"/>
  <c r="H5187" i="1"/>
  <c r="N5200" i="1"/>
  <c r="K5019" i="1"/>
  <c r="H5088" i="1"/>
  <c r="P5008" i="1"/>
  <c r="O5205" i="1"/>
  <c r="M5193" i="1"/>
  <c r="K5100" i="1"/>
  <c r="P5191" i="1"/>
  <c r="N5153" i="1"/>
  <c r="M5224" i="1"/>
  <c r="P5198" i="1"/>
  <c r="P5142" i="1"/>
  <c r="I5113" i="1"/>
  <c r="J5202" i="1"/>
  <c r="M5011" i="1"/>
  <c r="J5180" i="1"/>
  <c r="H5100" i="1"/>
  <c r="I5143" i="1"/>
  <c r="J5217" i="1"/>
  <c r="M5145" i="1"/>
  <c r="I5181" i="1"/>
  <c r="I5016" i="1"/>
  <c r="O5150" i="1"/>
  <c r="N5164" i="1"/>
  <c r="H5193" i="1"/>
  <c r="N5057" i="1"/>
  <c r="L5058" i="1"/>
  <c r="J5050" i="1"/>
  <c r="L5000" i="1"/>
  <c r="N5079" i="1"/>
  <c r="H5121" i="1"/>
  <c r="N5012" i="1"/>
  <c r="K5027" i="1"/>
  <c r="M5127" i="1"/>
  <c r="J5039" i="1"/>
  <c r="K5039" i="1"/>
  <c r="P5118" i="1"/>
  <c r="P5174" i="1"/>
  <c r="M5186" i="1"/>
  <c r="K5062" i="1"/>
  <c r="O5019" i="1"/>
  <c r="L5017" i="1"/>
  <c r="I5049" i="1"/>
  <c r="I5087" i="1"/>
  <c r="H5018" i="1"/>
  <c r="L5224" i="1"/>
  <c r="L5019" i="1"/>
  <c r="N5049" i="1"/>
  <c r="P5067" i="1"/>
  <c r="H5174" i="1"/>
  <c r="H5017" i="1"/>
  <c r="J5141" i="1"/>
  <c r="J5053" i="1"/>
  <c r="K5046" i="1"/>
  <c r="I5169" i="1"/>
  <c r="M5167" i="1"/>
  <c r="K5043" i="1"/>
  <c r="O5076" i="1"/>
  <c r="M5207" i="1"/>
  <c r="J5012" i="1"/>
  <c r="J5191" i="1"/>
  <c r="H5161" i="1"/>
  <c r="M5083" i="1"/>
  <c r="I5068" i="1"/>
  <c r="I5085" i="1"/>
  <c r="P5088" i="1"/>
  <c r="N5182" i="1"/>
  <c r="N5059" i="1"/>
  <c r="L5084" i="1"/>
  <c r="L5037" i="1"/>
  <c r="H5044" i="1"/>
  <c r="L5036" i="1"/>
  <c r="J5151" i="1"/>
  <c r="L5023" i="1"/>
  <c r="N5189" i="1"/>
  <c r="K5086" i="1"/>
  <c r="K5016" i="1"/>
  <c r="N5133" i="1"/>
  <c r="H5022" i="1"/>
  <c r="L5078" i="1"/>
  <c r="I5055" i="1"/>
  <c r="K5072" i="1"/>
  <c r="I5117" i="1"/>
  <c r="P5090" i="1"/>
  <c r="J5195" i="1"/>
  <c r="K5095" i="1"/>
  <c r="I5076" i="1"/>
  <c r="N5172" i="1"/>
  <c r="N5130" i="1"/>
  <c r="J5150" i="1"/>
  <c r="I5211" i="1"/>
  <c r="I5000" i="1"/>
  <c r="P5059" i="1"/>
  <c r="H5075" i="1"/>
  <c r="J5185" i="1"/>
  <c r="J5133" i="1"/>
  <c r="O5058" i="1"/>
  <c r="K5026" i="1"/>
  <c r="M5141" i="1"/>
  <c r="P5121" i="1"/>
  <c r="L5020" i="1"/>
  <c r="H5206" i="1"/>
  <c r="V4488" i="1" s="1"/>
  <c r="K5195" i="1"/>
  <c r="O5035" i="1"/>
  <c r="L5205" i="1"/>
  <c r="H5176" i="1"/>
  <c r="I5020" i="1"/>
  <c r="N5090" i="1"/>
  <c r="I5063" i="1"/>
  <c r="K5187" i="1"/>
  <c r="N5110" i="1"/>
  <c r="M4999" i="1"/>
  <c r="J5013" i="1"/>
  <c r="K5001" i="1"/>
  <c r="K5068" i="1"/>
  <c r="P5046" i="1"/>
  <c r="K5013" i="1"/>
  <c r="K5077" i="1"/>
  <c r="K5010" i="1"/>
  <c r="I5183" i="1"/>
  <c r="K5054" i="1"/>
  <c r="H5204" i="1"/>
  <c r="O5197" i="1"/>
  <c r="M5206" i="1"/>
  <c r="N5132" i="1"/>
  <c r="H5062" i="1"/>
  <c r="K5053" i="1"/>
  <c r="L5022" i="1"/>
  <c r="N5210" i="1"/>
  <c r="N5067" i="1"/>
  <c r="P5202" i="1"/>
  <c r="M5005" i="1"/>
  <c r="M5008" i="1"/>
  <c r="O5017" i="1"/>
  <c r="J5060" i="1"/>
  <c r="L5010" i="1"/>
  <c r="L5182" i="1"/>
  <c r="M5068" i="1"/>
  <c r="N5003" i="1"/>
  <c r="O5213" i="1"/>
  <c r="O5079" i="1"/>
  <c r="O5096" i="1"/>
  <c r="K5115" i="1"/>
  <c r="K5207" i="1"/>
  <c r="L5181" i="1"/>
  <c r="L5165" i="1"/>
  <c r="I5157" i="1"/>
  <c r="I5037" i="1"/>
  <c r="I5036" i="1"/>
  <c r="K5200" i="1"/>
  <c r="M5073" i="1"/>
  <c r="L5159" i="1"/>
  <c r="H5003" i="1"/>
  <c r="K5180" i="1"/>
  <c r="J5008" i="1"/>
  <c r="L5199" i="1"/>
  <c r="J5104" i="1"/>
  <c r="L5107" i="1"/>
  <c r="I5069" i="1"/>
  <c r="K5224" i="1"/>
  <c r="P5148" i="1"/>
  <c r="O5188" i="1"/>
  <c r="I5168" i="1"/>
  <c r="O5138" i="1"/>
  <c r="J5110" i="1"/>
  <c r="P5152" i="1"/>
  <c r="K5091" i="1"/>
  <c r="P5205" i="1"/>
  <c r="N5013" i="1"/>
  <c r="H5092" i="1"/>
  <c r="M5216" i="1"/>
  <c r="M5120" i="1"/>
  <c r="K5137" i="1"/>
  <c r="N5191" i="1"/>
  <c r="K5138" i="1"/>
  <c r="L5126" i="1"/>
  <c r="P5043" i="1"/>
  <c r="O5050" i="1"/>
  <c r="N5161" i="1"/>
  <c r="J5043" i="1"/>
  <c r="I5137" i="1"/>
  <c r="P5110" i="1"/>
  <c r="L5025" i="1"/>
  <c r="P5117" i="1"/>
  <c r="N5112" i="1"/>
  <c r="N5081" i="1"/>
  <c r="H5038" i="1"/>
  <c r="I5167" i="1"/>
  <c r="J5128" i="1"/>
  <c r="K5087" i="1"/>
  <c r="O5088" i="1"/>
  <c r="N5077" i="1"/>
  <c r="P5221" i="1"/>
  <c r="P5161" i="1"/>
  <c r="I5108" i="1"/>
  <c r="M5165" i="1"/>
  <c r="P5010" i="1"/>
  <c r="I5053" i="1"/>
  <c r="K5002" i="1"/>
  <c r="K5008" i="1"/>
  <c r="H5110" i="1"/>
  <c r="M5146" i="1"/>
  <c r="L5105" i="1"/>
  <c r="H5143" i="1"/>
  <c r="M5197" i="1"/>
  <c r="P5162" i="1"/>
  <c r="O5156" i="1"/>
  <c r="J5088" i="1"/>
  <c r="M5091" i="1"/>
  <c r="P5016" i="1"/>
  <c r="H5020" i="1"/>
  <c r="V4302" i="1" s="1"/>
  <c r="O5124" i="1"/>
  <c r="O5072" i="1"/>
  <c r="J5072" i="1"/>
  <c r="J5148" i="1"/>
  <c r="M5016" i="1"/>
  <c r="I5180" i="1"/>
  <c r="K5023" i="1"/>
  <c r="O5208" i="1"/>
  <c r="H5082" i="1"/>
  <c r="L5068" i="1"/>
  <c r="M5183" i="1"/>
  <c r="I5014" i="1"/>
  <c r="L5192" i="1"/>
  <c r="I5155" i="1"/>
  <c r="M5124" i="1"/>
  <c r="H5217" i="1"/>
  <c r="O5180" i="1"/>
  <c r="P5207" i="1"/>
  <c r="L5077" i="1"/>
  <c r="J5051" i="1"/>
  <c r="N5209" i="1"/>
  <c r="M5077" i="1"/>
  <c r="N5199" i="1"/>
  <c r="P5156" i="1"/>
  <c r="H5089" i="1"/>
  <c r="H5191" i="1"/>
  <c r="P5215" i="1"/>
  <c r="M5022" i="1"/>
  <c r="N5053" i="1"/>
  <c r="J5222" i="1"/>
  <c r="M5158" i="1"/>
  <c r="M5035" i="1"/>
  <c r="M5150" i="1"/>
  <c r="J5205" i="1"/>
  <c r="M5046" i="1"/>
  <c r="I5005" i="1"/>
  <c r="J5073" i="1"/>
  <c r="P5167" i="1"/>
  <c r="L5135" i="1"/>
  <c r="H5169" i="1"/>
  <c r="H5181" i="1"/>
  <c r="I5004" i="1"/>
  <c r="I5165" i="1"/>
  <c r="J5027" i="1"/>
  <c r="L5024" i="1"/>
  <c r="N5086" i="1"/>
  <c r="J5218" i="1"/>
  <c r="O5043" i="1"/>
  <c r="M5170" i="1"/>
  <c r="K5221" i="1"/>
  <c r="K5024" i="1"/>
  <c r="M5157" i="1"/>
  <c r="J5142" i="1"/>
  <c r="M5221" i="1"/>
  <c r="N5117" i="1"/>
  <c r="N5187" i="1"/>
  <c r="N5215" i="1"/>
  <c r="P5179" i="1"/>
  <c r="L5088" i="1"/>
  <c r="I5083" i="1"/>
  <c r="P5079" i="1"/>
  <c r="J5208" i="1"/>
  <c r="M5128" i="1"/>
  <c r="P5126" i="1"/>
  <c r="J5042" i="1"/>
  <c r="O5179" i="1"/>
  <c r="P5051" i="1"/>
  <c r="L5179" i="1"/>
  <c r="P5068" i="1"/>
  <c r="J5102" i="1"/>
  <c r="N5167" i="1"/>
  <c r="I5092" i="1"/>
  <c r="L5131" i="1"/>
  <c r="H5138" i="1"/>
  <c r="O5142" i="1"/>
  <c r="L5042" i="1"/>
  <c r="O5130" i="1"/>
  <c r="P5137" i="1"/>
  <c r="P5057" i="1"/>
  <c r="J5002" i="1"/>
  <c r="N5151" i="1"/>
  <c r="P5213" i="1"/>
  <c r="L5063" i="1"/>
  <c r="H5029" i="1"/>
  <c r="L5122" i="1"/>
  <c r="H5080" i="1"/>
  <c r="N5006" i="1"/>
  <c r="N5030" i="1"/>
  <c r="I5201" i="1"/>
  <c r="K5069" i="1"/>
  <c r="P5157" i="1"/>
  <c r="N5076" i="1"/>
  <c r="H5016" i="1"/>
  <c r="M5201" i="1"/>
  <c r="I5220" i="1"/>
  <c r="K5155" i="1"/>
  <c r="I5127" i="1"/>
  <c r="P5182" i="1"/>
  <c r="K5147" i="1"/>
  <c r="H5120" i="1"/>
  <c r="V4402" i="1" s="1"/>
  <c r="I5207" i="1"/>
  <c r="H5131" i="1"/>
  <c r="O5117" i="1"/>
  <c r="P5190" i="1"/>
  <c r="M5142" i="1"/>
  <c r="P5045" i="1"/>
  <c r="J5140" i="1"/>
  <c r="J5121" i="1"/>
  <c r="M5106" i="1"/>
  <c r="M5218" i="1"/>
  <c r="M5071" i="1"/>
  <c r="L5217" i="1"/>
  <c r="M5031" i="1"/>
  <c r="I5124" i="1"/>
  <c r="J5079" i="1"/>
  <c r="J5145" i="1"/>
  <c r="P5071" i="1"/>
  <c r="J5037" i="1"/>
  <c r="M5166" i="1"/>
  <c r="N5147" i="1"/>
  <c r="J5045" i="1"/>
  <c r="J5057" i="1"/>
  <c r="I5195" i="1"/>
  <c r="O5187" i="1"/>
  <c r="K5121" i="1"/>
  <c r="P5094" i="1"/>
  <c r="I5059" i="1"/>
  <c r="K5088" i="1"/>
  <c r="M5028" i="1"/>
  <c r="I5024" i="1"/>
  <c r="K5094" i="1"/>
  <c r="O5141" i="1"/>
  <c r="P4999" i="1"/>
  <c r="I5166" i="1"/>
  <c r="K5070" i="1"/>
  <c r="H5198" i="1"/>
  <c r="V4480" i="1" s="1"/>
  <c r="L5014" i="1"/>
  <c r="N5192" i="1"/>
  <c r="L5049" i="1"/>
  <c r="K5196" i="1"/>
  <c r="P5080" i="1"/>
  <c r="I5058" i="1"/>
  <c r="J5030" i="1"/>
  <c r="M5085" i="1"/>
  <c r="H5141" i="1"/>
  <c r="M5090" i="1"/>
  <c r="N5082" i="1"/>
  <c r="J5032" i="1"/>
  <c r="H5105" i="1"/>
  <c r="O5217" i="1"/>
  <c r="O5015" i="1"/>
  <c r="N5198" i="1"/>
  <c r="L5001" i="1"/>
  <c r="O5070" i="1"/>
  <c r="H5015" i="1"/>
  <c r="H5028" i="1"/>
  <c r="P5007" i="1"/>
  <c r="J5076" i="1"/>
  <c r="N5159" i="1"/>
  <c r="M5063" i="1"/>
  <c r="P5140" i="1"/>
  <c r="L5080" i="1"/>
  <c r="K5132" i="1"/>
  <c r="N5069" i="1"/>
  <c r="K5096" i="1"/>
  <c r="O5214" i="1"/>
  <c r="N5100" i="1"/>
  <c r="P5199" i="1"/>
  <c r="L5127" i="1"/>
  <c r="M5038" i="1"/>
  <c r="I5144" i="1"/>
  <c r="H5118" i="1"/>
  <c r="N5118" i="1"/>
  <c r="H5070" i="1"/>
  <c r="N5128" i="1"/>
  <c r="L5029" i="1"/>
  <c r="O5134" i="1"/>
  <c r="O5008" i="1"/>
  <c r="O5152" i="1"/>
  <c r="I5088" i="1"/>
  <c r="J5078" i="1"/>
  <c r="N5087" i="1"/>
  <c r="J5003" i="1"/>
  <c r="L5117" i="1"/>
  <c r="O5200" i="1"/>
  <c r="O5069" i="1"/>
  <c r="H5106" i="1"/>
  <c r="P5211" i="1"/>
  <c r="M5021" i="1"/>
  <c r="K5141" i="1"/>
  <c r="O5212" i="1"/>
  <c r="K5172" i="1"/>
  <c r="I5079" i="1"/>
  <c r="J5085" i="1"/>
  <c r="M5072" i="1"/>
  <c r="K5166" i="1"/>
  <c r="J5101" i="1"/>
  <c r="L5197" i="1"/>
  <c r="P5124" i="1"/>
  <c r="L5069" i="1"/>
  <c r="J5212" i="1"/>
  <c r="K5142" i="1"/>
  <c r="J5090" i="1"/>
  <c r="O5207" i="1"/>
  <c r="P5028" i="1"/>
  <c r="P5093" i="1"/>
  <c r="M5118" i="1"/>
  <c r="P5024" i="1"/>
  <c r="K5071" i="1"/>
  <c r="M5076" i="1"/>
  <c r="M5010" i="1"/>
  <c r="O5176" i="1"/>
  <c r="H5072" i="1"/>
  <c r="K5191" i="1"/>
  <c r="P5001" i="1"/>
  <c r="O5085" i="1"/>
  <c r="N5019" i="1"/>
  <c r="J5224" i="1"/>
  <c r="L5166" i="1"/>
  <c r="O5166" i="1"/>
  <c r="H5163" i="1"/>
  <c r="M5101" i="1"/>
  <c r="L5028" i="1"/>
  <c r="H5051" i="1"/>
  <c r="O5104" i="1"/>
  <c r="O5086" i="1"/>
  <c r="L5173" i="1"/>
  <c r="H5046" i="1"/>
  <c r="K5090" i="1"/>
  <c r="J5031" i="1"/>
  <c r="J5005" i="1"/>
  <c r="O5118" i="1"/>
  <c r="P5087" i="1"/>
  <c r="O5161" i="1"/>
  <c r="I5021" i="1"/>
  <c r="N5001" i="1"/>
  <c r="P5144" i="1"/>
  <c r="O5133" i="1"/>
  <c r="H5166" i="1"/>
  <c r="K5012" i="1"/>
  <c r="J5204" i="1"/>
  <c r="O5145" i="1"/>
  <c r="M5190" i="1"/>
  <c r="L5133" i="1"/>
  <c r="I5073" i="1"/>
  <c r="M5196" i="1"/>
  <c r="I5198" i="1"/>
  <c r="O5080" i="1"/>
  <c r="P5019" i="1"/>
  <c r="O5009" i="1"/>
  <c r="P5197" i="1"/>
  <c r="I5038" i="1"/>
  <c r="I5094" i="1"/>
  <c r="J5091" i="1"/>
  <c r="O5006" i="1"/>
  <c r="K5128" i="1"/>
  <c r="H5190" i="1"/>
  <c r="N5124" i="1"/>
  <c r="P5085" i="1"/>
  <c r="M5049" i="1"/>
  <c r="P5069" i="1"/>
  <c r="K5108" i="1"/>
  <c r="L5101" i="1"/>
  <c r="P5070" i="1"/>
  <c r="I5101" i="1"/>
  <c r="BE3687" i="1"/>
  <c r="AZ3634" i="1"/>
  <c r="AM2088" i="1"/>
  <c r="AC2088" i="1"/>
  <c r="I3687" i="1"/>
  <c r="I3925" i="1" s="1"/>
  <c r="T2088" i="1"/>
  <c r="AR2088" i="1"/>
  <c r="AQ2088" i="1"/>
  <c r="R2088" i="1"/>
  <c r="AS2088" i="1"/>
  <c r="AD2088" i="1"/>
  <c r="AX2088" i="1"/>
  <c r="AL2088" i="1"/>
  <c r="Q2088" i="1"/>
  <c r="AV2088" i="1"/>
  <c r="AA2088" i="1"/>
  <c r="AF2088" i="1"/>
  <c r="P2088" i="1"/>
  <c r="L2088" i="1"/>
  <c r="Z2088" i="1"/>
  <c r="AH2088" i="1"/>
  <c r="K2088" i="1"/>
  <c r="Q4123" i="1"/>
  <c r="O2088" i="1"/>
  <c r="V2088" i="1"/>
  <c r="J2088" i="1"/>
  <c r="AG2088" i="1"/>
  <c r="AX3749" i="1"/>
  <c r="BC3656" i="1"/>
  <c r="M2088" i="1"/>
  <c r="W2088" i="1"/>
  <c r="H2088" i="1"/>
  <c r="AP2088" i="1"/>
  <c r="AF3656" i="1"/>
  <c r="AJ2088" i="1"/>
  <c r="AT2088" i="1"/>
  <c r="N2088" i="1"/>
  <c r="I2088" i="1"/>
  <c r="Y2088" i="1"/>
  <c r="BF4154" i="1"/>
  <c r="AB2088" i="1"/>
  <c r="X2088" i="1"/>
  <c r="S2088" i="1"/>
  <c r="AU2088" i="1"/>
  <c r="AP2029" i="1"/>
  <c r="AF2029" i="1"/>
  <c r="AC3656" i="1"/>
  <c r="AC4123" i="1"/>
  <c r="AD3687" i="1"/>
  <c r="AS2029" i="1"/>
  <c r="U2029" i="1"/>
  <c r="L2029" i="1"/>
  <c r="AK3749" i="1"/>
  <c r="J2029" i="1"/>
  <c r="AX2029" i="1"/>
  <c r="F4448" i="1"/>
  <c r="AD2029" i="1"/>
  <c r="Z2029" i="1"/>
  <c r="AU2029" i="1"/>
  <c r="AH2029" i="1"/>
  <c r="K3656" i="1"/>
  <c r="K3894" i="1" s="1"/>
  <c r="N2029" i="1"/>
  <c r="AV2029" i="1"/>
  <c r="AT2029" i="1"/>
  <c r="AI2029" i="1"/>
  <c r="AC2029" i="1"/>
  <c r="Q2029" i="1"/>
  <c r="O2029" i="1"/>
  <c r="I2029" i="1"/>
  <c r="M2029" i="1"/>
  <c r="X2029" i="1"/>
  <c r="Z3656" i="1"/>
  <c r="AM3687" i="1"/>
  <c r="X3656" i="1"/>
  <c r="BD3656" i="1"/>
  <c r="BB3656" i="1"/>
  <c r="K4123" i="1"/>
  <c r="J5070" i="1"/>
  <c r="I4154" i="1"/>
  <c r="H5101" i="1"/>
  <c r="BB3749" i="1"/>
  <c r="BE4154" i="1"/>
  <c r="AB4123" i="1"/>
  <c r="AV3656" i="1"/>
  <c r="BC3687" i="1"/>
  <c r="AV3752" i="1"/>
  <c r="AL4219" i="1"/>
  <c r="Q4219" i="1"/>
  <c r="P5166" i="1"/>
  <c r="AX4216" i="1"/>
  <c r="S4219" i="1"/>
  <c r="N3752" i="1"/>
  <c r="N3990" i="1" s="1"/>
  <c r="N5166" i="1"/>
  <c r="AZ4101" i="1"/>
  <c r="BB4216" i="1"/>
  <c r="AD4219" i="1"/>
  <c r="AH3749" i="1"/>
  <c r="AR4219" i="1"/>
  <c r="V4123" i="1"/>
  <c r="AK4216" i="1"/>
  <c r="AH4154" i="1"/>
  <c r="AZ3656" i="1"/>
  <c r="AF4123" i="1"/>
  <c r="AD4154" i="1"/>
  <c r="M3687" i="1"/>
  <c r="M3925" i="1" s="1"/>
  <c r="AV4219" i="1"/>
  <c r="AV4123" i="1"/>
  <c r="BC4154" i="1"/>
  <c r="AM4154" i="1"/>
  <c r="Z4123" i="1"/>
  <c r="X4123" i="1"/>
  <c r="BD4123" i="1"/>
  <c r="V2029" i="1"/>
  <c r="AA2029" i="1"/>
  <c r="P2029" i="1"/>
  <c r="AR2029" i="1"/>
  <c r="R2029" i="1"/>
  <c r="AY3634" i="1"/>
  <c r="N4219" i="1"/>
  <c r="AJ2029" i="1"/>
  <c r="K2029" i="1"/>
  <c r="AL2029" i="1"/>
  <c r="AB2029" i="1"/>
  <c r="AK2029" i="1"/>
  <c r="AE2029" i="1"/>
  <c r="T2029" i="1"/>
  <c r="AO2029" i="1"/>
  <c r="W2029" i="1"/>
  <c r="AN2029" i="1"/>
  <c r="AM2029" i="1"/>
  <c r="AG2029" i="1"/>
  <c r="S2029" i="1"/>
  <c r="Y2029" i="1"/>
  <c r="AQ2029" i="1"/>
  <c r="AZ4123" i="1"/>
  <c r="AW3752" i="1"/>
  <c r="AW4219" i="1"/>
  <c r="O3687" i="1"/>
  <c r="O3925" i="1" s="1"/>
  <c r="O4154" i="1"/>
  <c r="AW3687" i="1"/>
  <c r="AW4154" i="1"/>
  <c r="AY3752" i="1"/>
  <c r="AY4219" i="1"/>
  <c r="AP3656" i="1"/>
  <c r="AP4123" i="1"/>
  <c r="BB3634" i="1"/>
  <c r="BB4101" i="1"/>
  <c r="BE4216" i="1"/>
  <c r="BE3749" i="1"/>
  <c r="Y3752" i="1"/>
  <c r="Y4219" i="1"/>
  <c r="AP4216" i="1"/>
  <c r="AP3749" i="1"/>
  <c r="I3656" i="1"/>
  <c r="I3894" i="1" s="1"/>
  <c r="I4123" i="1"/>
  <c r="AJ3656" i="1"/>
  <c r="AJ4123" i="1"/>
  <c r="X4154" i="1"/>
  <c r="X3687" i="1"/>
  <c r="R3626" i="1"/>
  <c r="R3864" i="1" s="1"/>
  <c r="R4093" i="1"/>
  <c r="G3638" i="1"/>
  <c r="G4105" i="1"/>
  <c r="G4334" i="1"/>
  <c r="AK3700" i="1"/>
  <c r="AK4167" i="1"/>
  <c r="BB3702" i="1"/>
  <c r="BB4169" i="1"/>
  <c r="AH3642" i="1"/>
  <c r="AH4109" i="1"/>
  <c r="M3685" i="1"/>
  <c r="M3923" i="1" s="1"/>
  <c r="M4152" i="1"/>
  <c r="AB3695" i="1"/>
  <c r="AB4162" i="1"/>
  <c r="U4167" i="1"/>
  <c r="U3700" i="1"/>
  <c r="U3938" i="1" s="1"/>
  <c r="AE3700" i="1"/>
  <c r="AE4167" i="1"/>
  <c r="AP3638" i="1"/>
  <c r="AP4105" i="1"/>
  <c r="AW3685" i="1"/>
  <c r="AW4152" i="1"/>
  <c r="AM3702" i="1"/>
  <c r="AM4169" i="1"/>
  <c r="F4093" i="1"/>
  <c r="F3626" i="1"/>
  <c r="F4322" i="1"/>
  <c r="AH3702" i="1"/>
  <c r="AH4169" i="1"/>
  <c r="P3746" i="1"/>
  <c r="P3984" i="1" s="1"/>
  <c r="P4213" i="1"/>
  <c r="AZ4216" i="1"/>
  <c r="AZ3749" i="1"/>
  <c r="AK3638" i="1"/>
  <c r="AK4105" i="1"/>
  <c r="AP3780" i="1"/>
  <c r="AP4247" i="1"/>
  <c r="N3634" i="1"/>
  <c r="N3872" i="1" s="1"/>
  <c r="N4101" i="1"/>
  <c r="AS4228" i="1"/>
  <c r="AS3761" i="1"/>
  <c r="BE3620" i="1"/>
  <c r="BE4087" i="1"/>
  <c r="AB3700" i="1"/>
  <c r="AB4167" i="1"/>
  <c r="BD3695" i="1"/>
  <c r="BD4162" i="1"/>
  <c r="J3695" i="1"/>
  <c r="J3933" i="1" s="1"/>
  <c r="J4162" i="1"/>
  <c r="AZ4169" i="1"/>
  <c r="AZ3702" i="1"/>
  <c r="BF3620" i="1"/>
  <c r="BF4087" i="1"/>
  <c r="AH4123" i="1"/>
  <c r="AH3656" i="1"/>
  <c r="M3761" i="1"/>
  <c r="M3999" i="1" s="1"/>
  <c r="M4228" i="1"/>
  <c r="AX3702" i="1"/>
  <c r="AX4169" i="1"/>
  <c r="T3695" i="1"/>
  <c r="T3933" i="1" s="1"/>
  <c r="T4162" i="1"/>
  <c r="BA3700" i="1"/>
  <c r="BA4167" i="1"/>
  <c r="K3685" i="1"/>
  <c r="K3923" i="1" s="1"/>
  <c r="K4152" i="1"/>
  <c r="AU3761" i="1"/>
  <c r="AU4228" i="1"/>
  <c r="AG3638" i="1"/>
  <c r="AG4105" i="1"/>
  <c r="H3746" i="1"/>
  <c r="H3984" i="1" s="1"/>
  <c r="H4213" i="1"/>
  <c r="AE3634" i="1"/>
  <c r="AE4101" i="1"/>
  <c r="AY3700" i="1"/>
  <c r="AY4167" i="1"/>
  <c r="J4101" i="1"/>
  <c r="J3634" i="1"/>
  <c r="J3872" i="1" s="1"/>
  <c r="L3780" i="1"/>
  <c r="L4018" i="1" s="1"/>
  <c r="L4247" i="1"/>
  <c r="L3695" i="1"/>
  <c r="L3933" i="1" s="1"/>
  <c r="L4162" i="1"/>
  <c r="AF3746" i="1"/>
  <c r="AF4213" i="1"/>
  <c r="AA3638" i="1"/>
  <c r="AA4105" i="1"/>
  <c r="AE3685" i="1"/>
  <c r="AE4152" i="1"/>
  <c r="R3642" i="1"/>
  <c r="R3880" i="1" s="1"/>
  <c r="R4109" i="1"/>
  <c r="AO3700" i="1"/>
  <c r="AO4167" i="1"/>
  <c r="N3642" i="1"/>
  <c r="N3880" i="1" s="1"/>
  <c r="N4109" i="1"/>
  <c r="AX3761" i="1"/>
  <c r="AX4228" i="1"/>
  <c r="F4167" i="1"/>
  <c r="F3700" i="1"/>
  <c r="F4396" i="1"/>
  <c r="J3642" i="1"/>
  <c r="J3880" i="1" s="1"/>
  <c r="J4109" i="1"/>
  <c r="Z3702" i="1"/>
  <c r="Z4169" i="1"/>
  <c r="AJ3620" i="1"/>
  <c r="AJ4087" i="1"/>
  <c r="AD3620" i="1"/>
  <c r="AD4087" i="1"/>
  <c r="X3780" i="1"/>
  <c r="X4247" i="1"/>
  <c r="BA3620" i="1"/>
  <c r="BA4087" i="1"/>
  <c r="Y3642" i="1"/>
  <c r="Y4109" i="1"/>
  <c r="AW4169" i="1"/>
  <c r="AW3702" i="1"/>
  <c r="X3761" i="1"/>
  <c r="X4228" i="1"/>
  <c r="O3746" i="1"/>
  <c r="O3984" i="1" s="1"/>
  <c r="O4213" i="1"/>
  <c r="P3695" i="1"/>
  <c r="P3933" i="1" s="1"/>
  <c r="P4162" i="1"/>
  <c r="AU4101" i="1"/>
  <c r="AU3634" i="1"/>
  <c r="AW4228" i="1"/>
  <c r="AW3761" i="1"/>
  <c r="AO3746" i="1"/>
  <c r="AO4213" i="1"/>
  <c r="AH3761" i="1"/>
  <c r="AH4228" i="1"/>
  <c r="AU3780" i="1"/>
  <c r="AU4247" i="1"/>
  <c r="O4093" i="1"/>
  <c r="O3626" i="1"/>
  <c r="O3864" i="1" s="1"/>
  <c r="AQ3780" i="1"/>
  <c r="AQ4247" i="1"/>
  <c r="V3642" i="1"/>
  <c r="V3880" i="1" s="1"/>
  <c r="V4109" i="1"/>
  <c r="L3656" i="1"/>
  <c r="L3894" i="1" s="1"/>
  <c r="L4123" i="1"/>
  <c r="AG4152" i="1"/>
  <c r="AG3685" i="1"/>
  <c r="N3620" i="1"/>
  <c r="N3858" i="1" s="1"/>
  <c r="N4087" i="1"/>
  <c r="S3642" i="1"/>
  <c r="S3880" i="1" s="1"/>
  <c r="S4109" i="1"/>
  <c r="AK4247" i="1"/>
  <c r="AK3780" i="1"/>
  <c r="P3638" i="1"/>
  <c r="P3876" i="1" s="1"/>
  <c r="P4105" i="1"/>
  <c r="BC4152" i="1"/>
  <c r="BC3685" i="1"/>
  <c r="AJ3638" i="1"/>
  <c r="AJ4105" i="1"/>
  <c r="AG3634" i="1"/>
  <c r="AG4101" i="1"/>
  <c r="AT3638" i="1"/>
  <c r="AT4105" i="1"/>
  <c r="D4228" i="1"/>
  <c r="D3761" i="1"/>
  <c r="D4457" i="1"/>
  <c r="Y3695" i="1"/>
  <c r="Y4162" i="1"/>
  <c r="AX3695" i="1"/>
  <c r="AX4162" i="1"/>
  <c r="AH3638" i="1"/>
  <c r="AH4105" i="1"/>
  <c r="AL3780" i="1"/>
  <c r="AL4247" i="1"/>
  <c r="I3634" i="1"/>
  <c r="I3872" i="1" s="1"/>
  <c r="I4101" i="1"/>
  <c r="BF3702" i="1"/>
  <c r="BF4169" i="1"/>
  <c r="U3626" i="1"/>
  <c r="U3864" i="1" s="1"/>
  <c r="U4093" i="1"/>
  <c r="N3700" i="1"/>
  <c r="N3938" i="1" s="1"/>
  <c r="N4167" i="1"/>
  <c r="I3700" i="1"/>
  <c r="I3938" i="1" s="1"/>
  <c r="I4167" i="1"/>
  <c r="AS3634" i="1"/>
  <c r="AS4101" i="1"/>
  <c r="AT3772" i="1"/>
  <c r="AT4239" i="1"/>
  <c r="AQ3743" i="1"/>
  <c r="AQ4210" i="1"/>
  <c r="AA3675" i="1"/>
  <c r="AA4142" i="1"/>
  <c r="V3744" i="1"/>
  <c r="V3982" i="1" s="1"/>
  <c r="V4211" i="1"/>
  <c r="F4189" i="1"/>
  <c r="F3722" i="1"/>
  <c r="F4418" i="1"/>
  <c r="AS3628" i="1"/>
  <c r="AS4095" i="1"/>
  <c r="AH3764" i="1"/>
  <c r="AH4231" i="1"/>
  <c r="AQ4207" i="1"/>
  <c r="AQ3740" i="1"/>
  <c r="W3755" i="1"/>
  <c r="W4222" i="1"/>
  <c r="AR3588" i="1"/>
  <c r="AR4055" i="1"/>
  <c r="S3777" i="1"/>
  <c r="S4015" i="1" s="1"/>
  <c r="S4244" i="1"/>
  <c r="Y3756" i="1"/>
  <c r="Y4223" i="1"/>
  <c r="W3799" i="1"/>
  <c r="W4266" i="1"/>
  <c r="AP4055" i="1"/>
  <c r="AP3588" i="1"/>
  <c r="X3635" i="1"/>
  <c r="X4102" i="1"/>
  <c r="AJ3802" i="1"/>
  <c r="AJ4269" i="1"/>
  <c r="AL3798" i="1"/>
  <c r="AL4265" i="1"/>
  <c r="X4197" i="1"/>
  <c r="X3730" i="1"/>
  <c r="Z3795" i="1"/>
  <c r="Z4262" i="1"/>
  <c r="R3800" i="1"/>
  <c r="R4038" i="1" s="1"/>
  <c r="R4267" i="1"/>
  <c r="AH3688" i="1"/>
  <c r="AH4155" i="1"/>
  <c r="M3778" i="1"/>
  <c r="M4016" i="1" s="1"/>
  <c r="M4245" i="1"/>
  <c r="AD3657" i="1"/>
  <c r="AD4124" i="1"/>
  <c r="K3726" i="1"/>
  <c r="K3964" i="1" s="1"/>
  <c r="K4193" i="1"/>
  <c r="AP3762" i="1"/>
  <c r="AP4229" i="1"/>
  <c r="AD3701" i="1"/>
  <c r="AD4168" i="1"/>
  <c r="AA3647" i="1"/>
  <c r="AA4114" i="1"/>
  <c r="AM3705" i="1"/>
  <c r="AM4172" i="1"/>
  <c r="X3615" i="1"/>
  <c r="X4082" i="1"/>
  <c r="Z3775" i="1"/>
  <c r="Z4242" i="1"/>
  <c r="Q3709" i="1"/>
  <c r="Q3947" i="1" s="1"/>
  <c r="Q4176" i="1"/>
  <c r="Z4266" i="1"/>
  <c r="Z3799" i="1"/>
  <c r="S3652" i="1"/>
  <c r="S3890" i="1" s="1"/>
  <c r="S4119" i="1"/>
  <c r="AM3798" i="1"/>
  <c r="AM4265" i="1"/>
  <c r="G4230" i="1"/>
  <c r="G4459" i="1"/>
  <c r="G3763" i="1"/>
  <c r="U4120" i="1"/>
  <c r="U3653" i="1"/>
  <c r="U3891" i="1" s="1"/>
  <c r="O4086" i="1"/>
  <c r="O3619" i="1"/>
  <c r="O3857" i="1" s="1"/>
  <c r="AC4183" i="1"/>
  <c r="AC3716" i="1"/>
  <c r="AE3729" i="1"/>
  <c r="AE4196" i="1"/>
  <c r="H3714" i="1"/>
  <c r="H3952" i="1" s="1"/>
  <c r="H4181" i="1"/>
  <c r="AC3590" i="1"/>
  <c r="AC4057" i="1"/>
  <c r="AI4244" i="1"/>
  <c r="AI3777" i="1"/>
  <c r="AU3773" i="1"/>
  <c r="AU4240" i="1"/>
  <c r="D4067" i="1"/>
  <c r="D3600" i="1"/>
  <c r="D4296" i="1"/>
  <c r="Q3740" i="1"/>
  <c r="Q3978" i="1" s="1"/>
  <c r="Q4207" i="1"/>
  <c r="BE4128" i="1"/>
  <c r="BE3661" i="1"/>
  <c r="AE4119" i="1"/>
  <c r="AE3652" i="1"/>
  <c r="BC3624" i="1"/>
  <c r="BC4091" i="1"/>
  <c r="L3784" i="1"/>
  <c r="L4022" i="1" s="1"/>
  <c r="L4251" i="1"/>
  <c r="AW3717" i="1"/>
  <c r="AW4184" i="1"/>
  <c r="T3740" i="1"/>
  <c r="T3978" i="1" s="1"/>
  <c r="T4207" i="1"/>
  <c r="AD3760" i="1"/>
  <c r="AD4227" i="1"/>
  <c r="AQ3716" i="1"/>
  <c r="AQ4183" i="1"/>
  <c r="AW3769" i="1"/>
  <c r="AW4236" i="1"/>
  <c r="U3654" i="1"/>
  <c r="U3892" i="1" s="1"/>
  <c r="U4121" i="1"/>
  <c r="AK3631" i="1"/>
  <c r="AK4098" i="1"/>
  <c r="D4189" i="1"/>
  <c r="D3722" i="1"/>
  <c r="D4418" i="1"/>
  <c r="V3603" i="1"/>
  <c r="V3841" i="1" s="1"/>
  <c r="V4070" i="1"/>
  <c r="F4068" i="1"/>
  <c r="F3601" i="1"/>
  <c r="F4297" i="1"/>
  <c r="AB4062" i="1"/>
  <c r="AB3595" i="1"/>
  <c r="BE3608" i="1"/>
  <c r="BE4075" i="1"/>
  <c r="D4239" i="1"/>
  <c r="D3772" i="1"/>
  <c r="D4468" i="1"/>
  <c r="H3712" i="1"/>
  <c r="H3950" i="1" s="1"/>
  <c r="H4179" i="1"/>
  <c r="BD3649" i="1"/>
  <c r="BD4116" i="1"/>
  <c r="AA3799" i="1"/>
  <c r="AA4266" i="1"/>
  <c r="BE3721" i="1"/>
  <c r="BE4188" i="1"/>
  <c r="L3769" i="1"/>
  <c r="L4007" i="1" s="1"/>
  <c r="L4236" i="1"/>
  <c r="Z3607" i="1"/>
  <c r="Z4074" i="1"/>
  <c r="AV3768" i="1"/>
  <c r="AV4235" i="1"/>
  <c r="AV3799" i="1"/>
  <c r="AV4266" i="1"/>
  <c r="AG3729" i="1"/>
  <c r="AG4196" i="1"/>
  <c r="BE3775" i="1"/>
  <c r="BE4242" i="1"/>
  <c r="AP3738" i="1"/>
  <c r="AP4205" i="1"/>
  <c r="K3619" i="1"/>
  <c r="K3857" i="1" s="1"/>
  <c r="K4086" i="1"/>
  <c r="O3613" i="1"/>
  <c r="O3851" i="1" s="1"/>
  <c r="O4080" i="1"/>
  <c r="BD3744" i="1"/>
  <c r="BD4211" i="1"/>
  <c r="BD3677" i="1"/>
  <c r="BD4144" i="1"/>
  <c r="AV3609" i="1"/>
  <c r="AV4076" i="1"/>
  <c r="AE3775" i="1"/>
  <c r="AE4242" i="1"/>
  <c r="P3720" i="1"/>
  <c r="P3958" i="1" s="1"/>
  <c r="P4187" i="1"/>
  <c r="H4252" i="1"/>
  <c r="H3785" i="1"/>
  <c r="H4023" i="1" s="1"/>
  <c r="AQ3701" i="1"/>
  <c r="AQ4168" i="1"/>
  <c r="AS3763" i="1"/>
  <c r="AS4230" i="1"/>
  <c r="AN3770" i="1"/>
  <c r="AN4237" i="1"/>
  <c r="AN3733" i="1"/>
  <c r="AN4200" i="1"/>
  <c r="BD3795" i="1"/>
  <c r="BD4262" i="1"/>
  <c r="Z4227" i="1"/>
  <c r="Z3760" i="1"/>
  <c r="T3772" i="1"/>
  <c r="T4010" i="1" s="1"/>
  <c r="T4239" i="1"/>
  <c r="N3705" i="1"/>
  <c r="N3943" i="1" s="1"/>
  <c r="N4172" i="1"/>
  <c r="AL4196" i="1"/>
  <c r="AL3729" i="1"/>
  <c r="AK3622" i="1"/>
  <c r="AK4089" i="1"/>
  <c r="X4255" i="1"/>
  <c r="X3788" i="1"/>
  <c r="D4135" i="1"/>
  <c r="D4364" i="1"/>
  <c r="D3668" i="1"/>
  <c r="AN3734" i="1"/>
  <c r="AN4201" i="1"/>
  <c r="AQ3791" i="1"/>
  <c r="AQ4258" i="1"/>
  <c r="AA3790" i="1"/>
  <c r="AA4257" i="1"/>
  <c r="D4106" i="1"/>
  <c r="D4335" i="1"/>
  <c r="D3639" i="1"/>
  <c r="AL3709" i="1"/>
  <c r="AL4176" i="1"/>
  <c r="AG3708" i="1"/>
  <c r="AG4175" i="1"/>
  <c r="AJ3663" i="1"/>
  <c r="AJ4130" i="1"/>
  <c r="F4120" i="1"/>
  <c r="F3653" i="1"/>
  <c r="F4349" i="1"/>
  <c r="E4064" i="1"/>
  <c r="E3597" i="1"/>
  <c r="E4293" i="1"/>
  <c r="M3795" i="1"/>
  <c r="M4033" i="1" s="1"/>
  <c r="M4262" i="1"/>
  <c r="AG3788" i="1"/>
  <c r="AG4255" i="1"/>
  <c r="AI3808" i="1"/>
  <c r="AI4275" i="1"/>
  <c r="AK3590" i="1"/>
  <c r="AK4057" i="1"/>
  <c r="W3767" i="1"/>
  <c r="W4234" i="1"/>
  <c r="H3697" i="1"/>
  <c r="H3935" i="1" s="1"/>
  <c r="H4164" i="1"/>
  <c r="S4128" i="1"/>
  <c r="S3661" i="1"/>
  <c r="S3899" i="1" s="1"/>
  <c r="X3708" i="1"/>
  <c r="X4175" i="1"/>
  <c r="X4064" i="1"/>
  <c r="X3597" i="1"/>
  <c r="AP3613" i="1"/>
  <c r="AP4080" i="1"/>
  <c r="AO3705" i="1"/>
  <c r="AO4172" i="1"/>
  <c r="BA3641" i="1"/>
  <c r="BA4108" i="1"/>
  <c r="AQ3598" i="1"/>
  <c r="AQ4065" i="1"/>
  <c r="AN3778" i="1"/>
  <c r="AN4245" i="1"/>
  <c r="W3754" i="1"/>
  <c r="W4221" i="1"/>
  <c r="D4269" i="1"/>
  <c r="D4498" i="1"/>
  <c r="D3802" i="1"/>
  <c r="Z3770" i="1"/>
  <c r="Z4237" i="1"/>
  <c r="AP3680" i="1"/>
  <c r="AP4147" i="1"/>
  <c r="AL3765" i="1"/>
  <c r="AL4232" i="1"/>
  <c r="D4217" i="1"/>
  <c r="D3750" i="1"/>
  <c r="D4446" i="1"/>
  <c r="E4139" i="1"/>
  <c r="E3672" i="1"/>
  <c r="E4368" i="1"/>
  <c r="BE3592" i="1"/>
  <c r="BE4059" i="1"/>
  <c r="AY3591" i="1"/>
  <c r="AY4058" i="1"/>
  <c r="I4066" i="1"/>
  <c r="I3599" i="1"/>
  <c r="I3837" i="1" s="1"/>
  <c r="H3597" i="1"/>
  <c r="H3835" i="1" s="1"/>
  <c r="H4064" i="1"/>
  <c r="BA3757" i="1"/>
  <c r="BA4224" i="1"/>
  <c r="AJ4064" i="1"/>
  <c r="AJ3597" i="1"/>
  <c r="BC3760" i="1"/>
  <c r="BC4227" i="1"/>
  <c r="AA3615" i="1"/>
  <c r="AA4082" i="1"/>
  <c r="AS3622" i="1"/>
  <c r="AS4089" i="1"/>
  <c r="BB3643" i="1"/>
  <c r="BB4110" i="1"/>
  <c r="N3596" i="1"/>
  <c r="N3834" i="1" s="1"/>
  <c r="N4063" i="1"/>
  <c r="AZ3762" i="1"/>
  <c r="AZ4229" i="1"/>
  <c r="AL3663" i="1"/>
  <c r="AL4130" i="1"/>
  <c r="AK3801" i="1"/>
  <c r="AK4268" i="1"/>
  <c r="G4254" i="1"/>
  <c r="G4483" i="1"/>
  <c r="G3787" i="1"/>
  <c r="BD3789" i="1"/>
  <c r="BD4256" i="1"/>
  <c r="Q3801" i="1"/>
  <c r="Q4039" i="1" s="1"/>
  <c r="Q4268" i="1"/>
  <c r="AX3594" i="1"/>
  <c r="AX4061" i="1"/>
  <c r="BA3744" i="1"/>
  <c r="BA4211" i="1"/>
  <c r="BA3802" i="1"/>
  <c r="BA4269" i="1"/>
  <c r="AH4252" i="1"/>
  <c r="AH3785" i="1"/>
  <c r="H3801" i="1"/>
  <c r="H4039" i="1" s="1"/>
  <c r="H4268" i="1"/>
  <c r="AX3778" i="1"/>
  <c r="AX4245" i="1"/>
  <c r="AH3707" i="1"/>
  <c r="AH4174" i="1"/>
  <c r="AI3684" i="1"/>
  <c r="AI4151" i="1"/>
  <c r="BF3602" i="1"/>
  <c r="BF4069" i="1"/>
  <c r="BD3688" i="1"/>
  <c r="BD4155" i="1"/>
  <c r="AB3797" i="1"/>
  <c r="AB4264" i="1"/>
  <c r="AC3606" i="1"/>
  <c r="AC4073" i="1"/>
  <c r="AU3755" i="1"/>
  <c r="AU4222" i="1"/>
  <c r="AF3729" i="1"/>
  <c r="AF4196" i="1"/>
  <c r="P3709" i="1"/>
  <c r="P3947" i="1" s="1"/>
  <c r="P4176" i="1"/>
  <c r="BB3735" i="1"/>
  <c r="BB4202" i="1"/>
  <c r="S3602" i="1"/>
  <c r="S3840" i="1" s="1"/>
  <c r="S4069" i="1"/>
  <c r="AV3613" i="1"/>
  <c r="AV4080" i="1"/>
  <c r="G4226" i="1"/>
  <c r="G3759" i="1"/>
  <c r="G4455" i="1"/>
  <c r="AA3737" i="1"/>
  <c r="AA4204" i="1"/>
  <c r="U3681" i="1"/>
  <c r="U3919" i="1" s="1"/>
  <c r="U4148" i="1"/>
  <c r="D4241" i="1"/>
  <c r="D4470" i="1"/>
  <c r="D3774" i="1"/>
  <c r="O4272" i="1"/>
  <c r="O3805" i="1"/>
  <c r="O4043" i="1" s="1"/>
  <c r="AK3607" i="1"/>
  <c r="AK4074" i="1"/>
  <c r="N3792" i="1"/>
  <c r="N4030" i="1" s="1"/>
  <c r="N4259" i="1"/>
  <c r="AT3654" i="1"/>
  <c r="AT4121" i="1"/>
  <c r="AH4250" i="1"/>
  <c r="AH3783" i="1"/>
  <c r="O3767" i="1"/>
  <c r="O4005" i="1" s="1"/>
  <c r="O4234" i="1"/>
  <c r="E4207" i="1"/>
  <c r="E3740" i="1"/>
  <c r="E4436" i="1"/>
  <c r="AP3650" i="1"/>
  <c r="AP4117" i="1"/>
  <c r="AE3733" i="1"/>
  <c r="AE4200" i="1"/>
  <c r="F4273" i="1"/>
  <c r="F3806" i="1"/>
  <c r="F4502" i="1"/>
  <c r="AI3788" i="1"/>
  <c r="AI4255" i="1"/>
  <c r="AP3772" i="1"/>
  <c r="AP4239" i="1"/>
  <c r="AJ3717" i="1"/>
  <c r="AJ4184" i="1"/>
  <c r="AZ3598" i="1"/>
  <c r="AZ4065" i="1"/>
  <c r="AC4239" i="1"/>
  <c r="AC3772" i="1"/>
  <c r="AX3768" i="1"/>
  <c r="AX4235" i="1"/>
  <c r="Z4111" i="1"/>
  <c r="Z3644" i="1"/>
  <c r="BD3619" i="1"/>
  <c r="BD4086" i="1"/>
  <c r="AU3636" i="1"/>
  <c r="AU4103" i="1"/>
  <c r="AJ3648" i="1"/>
  <c r="AJ4115" i="1"/>
  <c r="AS3697" i="1"/>
  <c r="AS4164" i="1"/>
  <c r="K4254" i="1"/>
  <c r="K3787" i="1"/>
  <c r="K4025" i="1" s="1"/>
  <c r="T3784" i="1"/>
  <c r="T4022" i="1" s="1"/>
  <c r="T4251" i="1"/>
  <c r="AK3612" i="1"/>
  <c r="AK4079" i="1"/>
  <c r="Q3738" i="1"/>
  <c r="Q3976" i="1" s="1"/>
  <c r="Q4205" i="1"/>
  <c r="AQ3604" i="1"/>
  <c r="AQ4071" i="1"/>
  <c r="D4186" i="1"/>
  <c r="D3719" i="1"/>
  <c r="D4415" i="1"/>
  <c r="AQ3590" i="1"/>
  <c r="AQ4057" i="1"/>
  <c r="AW3710" i="1"/>
  <c r="AW4177" i="1"/>
  <c r="AN3721" i="1"/>
  <c r="AN4188" i="1"/>
  <c r="AV3595" i="1"/>
  <c r="AV4062" i="1"/>
  <c r="AM3717" i="1"/>
  <c r="AM4184" i="1"/>
  <c r="X3598" i="1"/>
  <c r="X4065" i="1"/>
  <c r="AZ3785" i="1"/>
  <c r="AZ4252" i="1"/>
  <c r="W3631" i="1"/>
  <c r="W4098" i="1"/>
  <c r="AR3704" i="1"/>
  <c r="AR4171" i="1"/>
  <c r="E4184" i="1"/>
  <c r="E3717" i="1"/>
  <c r="E4413" i="1"/>
  <c r="Z3606" i="1"/>
  <c r="Z4073" i="1"/>
  <c r="AN3691" i="1"/>
  <c r="AN4158" i="1"/>
  <c r="AH3619" i="1"/>
  <c r="AH4086" i="1"/>
  <c r="BD3652" i="1"/>
  <c r="BD4119" i="1"/>
  <c r="BD3678" i="1"/>
  <c r="BD4145" i="1"/>
  <c r="P3691" i="1"/>
  <c r="P3929" i="1" s="1"/>
  <c r="P4158" i="1"/>
  <c r="V3661" i="1"/>
  <c r="V3899" i="1" s="1"/>
  <c r="V4128" i="1"/>
  <c r="Z3659" i="1"/>
  <c r="Z4126" i="1"/>
  <c r="W3609" i="1"/>
  <c r="W4076" i="1"/>
  <c r="H3703" i="1"/>
  <c r="H3941" i="1" s="1"/>
  <c r="H4170" i="1"/>
  <c r="T3719" i="1"/>
  <c r="T3957" i="1" s="1"/>
  <c r="T4186" i="1"/>
  <c r="AF3744" i="1"/>
  <c r="AF4211" i="1"/>
  <c r="BB4106" i="1"/>
  <c r="BB3639" i="1"/>
  <c r="BA4089" i="1"/>
  <c r="BA3622" i="1"/>
  <c r="AR3697" i="1"/>
  <c r="AR4164" i="1"/>
  <c r="AA3652" i="1"/>
  <c r="AA4119" i="1"/>
  <c r="D4133" i="1"/>
  <c r="D4362" i="1"/>
  <c r="D3666" i="1"/>
  <c r="O3618" i="1"/>
  <c r="O3856" i="1" s="1"/>
  <c r="O4085" i="1"/>
  <c r="S3665" i="1"/>
  <c r="S3903" i="1" s="1"/>
  <c r="S4132" i="1"/>
  <c r="AT3646" i="1"/>
  <c r="AT4113" i="1"/>
  <c r="N3735" i="1"/>
  <c r="N3973" i="1" s="1"/>
  <c r="N4202" i="1"/>
  <c r="R3789" i="1"/>
  <c r="R4027" i="1" s="1"/>
  <c r="R4256" i="1"/>
  <c r="V3733" i="1"/>
  <c r="V3971" i="1" s="1"/>
  <c r="V4200" i="1"/>
  <c r="E4168" i="1"/>
  <c r="E3701" i="1"/>
  <c r="E4397" i="1"/>
  <c r="N4187" i="1"/>
  <c r="N3720" i="1"/>
  <c r="N3958" i="1" s="1"/>
  <c r="BA3795" i="1"/>
  <c r="BA4262" i="1"/>
  <c r="AL3784" i="1"/>
  <c r="AL4251" i="1"/>
  <c r="AK3776" i="1"/>
  <c r="AK4243" i="1"/>
  <c r="G4076" i="1"/>
  <c r="G4305" i="1"/>
  <c r="G3609" i="1"/>
  <c r="AA3628" i="1"/>
  <c r="AA4095" i="1"/>
  <c r="N3724" i="1"/>
  <c r="N3962" i="1" s="1"/>
  <c r="N4191" i="1"/>
  <c r="AS3799" i="1"/>
  <c r="AS4266" i="1"/>
  <c r="BC3789" i="1"/>
  <c r="BC4256" i="1"/>
  <c r="Y3762" i="1"/>
  <c r="Y4229" i="1"/>
  <c r="AU3591" i="1"/>
  <c r="AU4058" i="1"/>
  <c r="Y3785" i="1"/>
  <c r="Y4252" i="1"/>
  <c r="AT4193" i="1"/>
  <c r="AT3726" i="1"/>
  <c r="BE3701" i="1"/>
  <c r="BE4168" i="1"/>
  <c r="E4155" i="1"/>
  <c r="E3688" i="1"/>
  <c r="E4384" i="1"/>
  <c r="R3796" i="1"/>
  <c r="R4034" i="1" s="1"/>
  <c r="R4263" i="1"/>
  <c r="E4106" i="1"/>
  <c r="E4335" i="1"/>
  <c r="E3639" i="1"/>
  <c r="Q3723" i="1"/>
  <c r="Q3961" i="1" s="1"/>
  <c r="Q4190" i="1"/>
  <c r="AF3630" i="1"/>
  <c r="AF4097" i="1"/>
  <c r="AZ3705" i="1"/>
  <c r="AZ4172" i="1"/>
  <c r="K3631" i="1"/>
  <c r="K3869" i="1" s="1"/>
  <c r="K4098" i="1"/>
  <c r="K3720" i="1"/>
  <c r="K3958" i="1" s="1"/>
  <c r="K4187" i="1"/>
  <c r="N3691" i="1"/>
  <c r="N3929" i="1" s="1"/>
  <c r="N4158" i="1"/>
  <c r="Y4142" i="1"/>
  <c r="Y3675" i="1"/>
  <c r="AS4098" i="1"/>
  <c r="AS3631" i="1"/>
  <c r="H3774" i="1"/>
  <c r="H4012" i="1" s="1"/>
  <c r="H4241" i="1"/>
  <c r="Y3625" i="1"/>
  <c r="Y4092" i="1"/>
  <c r="AK4244" i="1"/>
  <c r="AK3777" i="1"/>
  <c r="W3796" i="1"/>
  <c r="W4263" i="1"/>
  <c r="AC3795" i="1"/>
  <c r="AC4262" i="1"/>
  <c r="AH3794" i="1"/>
  <c r="AH4261" i="1"/>
  <c r="AD3607" i="1"/>
  <c r="AD4074" i="1"/>
  <c r="P3771" i="1"/>
  <c r="P4009" i="1" s="1"/>
  <c r="P4238" i="1"/>
  <c r="Q3756" i="1"/>
  <c r="Q3994" i="1" s="1"/>
  <c r="Q4223" i="1"/>
  <c r="AP3611" i="1"/>
  <c r="AP4078" i="1"/>
  <c r="J3673" i="1"/>
  <c r="J3911" i="1" s="1"/>
  <c r="J4140" i="1"/>
  <c r="AC3690" i="1"/>
  <c r="AC4157" i="1"/>
  <c r="O3688" i="1"/>
  <c r="O3926" i="1" s="1"/>
  <c r="O4155" i="1"/>
  <c r="BD3730" i="1"/>
  <c r="BD4197" i="1"/>
  <c r="V3666" i="1"/>
  <c r="V3904" i="1" s="1"/>
  <c r="V4133" i="1"/>
  <c r="V3657" i="1"/>
  <c r="V3895" i="1" s="1"/>
  <c r="V4124" i="1"/>
  <c r="P3690" i="1"/>
  <c r="P3928" i="1" s="1"/>
  <c r="P4157" i="1"/>
  <c r="AW4160" i="1"/>
  <c r="AW3693" i="1"/>
  <c r="AB3779" i="1"/>
  <c r="AB4246" i="1"/>
  <c r="AH3739" i="1"/>
  <c r="AH4206" i="1"/>
  <c r="X3588" i="1"/>
  <c r="X4055" i="1"/>
  <c r="AI4177" i="1"/>
  <c r="AI3710" i="1"/>
  <c r="BE3757" i="1"/>
  <c r="BE4224" i="1"/>
  <c r="AG3800" i="1"/>
  <c r="AG4267" i="1"/>
  <c r="BB4276" i="1"/>
  <c r="BB3809" i="1"/>
  <c r="AM3765" i="1"/>
  <c r="AM4232" i="1"/>
  <c r="I3792" i="1"/>
  <c r="I4030" i="1" s="1"/>
  <c r="I4259" i="1"/>
  <c r="AB3799" i="1"/>
  <c r="AB4266" i="1"/>
  <c r="AX3803" i="1"/>
  <c r="AX4270" i="1"/>
  <c r="R3652" i="1"/>
  <c r="R3890" i="1" s="1"/>
  <c r="R4119" i="1"/>
  <c r="AP3668" i="1"/>
  <c r="AP4135" i="1"/>
  <c r="E4222" i="1"/>
  <c r="E3755" i="1"/>
  <c r="E4451" i="1"/>
  <c r="BE3635" i="1"/>
  <c r="BE4102" i="1"/>
  <c r="AJ4114" i="1"/>
  <c r="AJ3647" i="1"/>
  <c r="AU3692" i="1"/>
  <c r="AU4159" i="1"/>
  <c r="AN3756" i="1"/>
  <c r="AN4223" i="1"/>
  <c r="AT3791" i="1"/>
  <c r="AT4258" i="1"/>
  <c r="AA3717" i="1"/>
  <c r="AA4184" i="1"/>
  <c r="I3668" i="1"/>
  <c r="I3906" i="1" s="1"/>
  <c r="I4135" i="1"/>
  <c r="AG3664" i="1"/>
  <c r="AG4131" i="1"/>
  <c r="I3595" i="1"/>
  <c r="I3833" i="1" s="1"/>
  <c r="I4062" i="1"/>
  <c r="AV3633" i="1"/>
  <c r="AV4100" i="1"/>
  <c r="S3751" i="1"/>
  <c r="S3989" i="1" s="1"/>
  <c r="S4218" i="1"/>
  <c r="BA4203" i="1"/>
  <c r="BA3736" i="1"/>
  <c r="AT4131" i="1"/>
  <c r="AT3664" i="1"/>
  <c r="AT3729" i="1"/>
  <c r="AT4196" i="1"/>
  <c r="V3759" i="1"/>
  <c r="V3997" i="1" s="1"/>
  <c r="V4226" i="1"/>
  <c r="J3633" i="1"/>
  <c r="J3871" i="1" s="1"/>
  <c r="J4100" i="1"/>
  <c r="AO3770" i="1"/>
  <c r="AO4237" i="1"/>
  <c r="AI3670" i="1"/>
  <c r="AI4137" i="1"/>
  <c r="AK3670" i="1"/>
  <c r="AK4137" i="1"/>
  <c r="BC3798" i="1"/>
  <c r="BC4265" i="1"/>
  <c r="AU3674" i="1"/>
  <c r="AU4141" i="1"/>
  <c r="AP3595" i="1"/>
  <c r="AP4062" i="1"/>
  <c r="AP3676" i="1"/>
  <c r="AP4143" i="1"/>
  <c r="AN3766" i="1"/>
  <c r="AN4233" i="1"/>
  <c r="V3587" i="1"/>
  <c r="V3825" i="1" s="1"/>
  <c r="V4054" i="1"/>
  <c r="AZ3663" i="1"/>
  <c r="AZ4130" i="1"/>
  <c r="F4199" i="1"/>
  <c r="F3732" i="1"/>
  <c r="F4428" i="1"/>
  <c r="U3633" i="1"/>
  <c r="U3871" i="1" s="1"/>
  <c r="U4100" i="1"/>
  <c r="AV3605" i="1"/>
  <c r="AV4072" i="1"/>
  <c r="AH3740" i="1"/>
  <c r="AH4207" i="1"/>
  <c r="AA3609" i="1"/>
  <c r="AA4076" i="1"/>
  <c r="BF4150" i="1"/>
  <c r="BF3683" i="1"/>
  <c r="Z3705" i="1"/>
  <c r="Z4172" i="1"/>
  <c r="J3596" i="1"/>
  <c r="J3834" i="1" s="1"/>
  <c r="J4063" i="1"/>
  <c r="AF4113" i="1"/>
  <c r="AF3646" i="1"/>
  <c r="AP3712" i="1"/>
  <c r="AP4179" i="1"/>
  <c r="BF3637" i="1"/>
  <c r="BF4104" i="1"/>
  <c r="AJ4106" i="1"/>
  <c r="AJ3639" i="1"/>
  <c r="AV3688" i="1"/>
  <c r="AV4155" i="1"/>
  <c r="AC3709" i="1"/>
  <c r="AC4176" i="1"/>
  <c r="M4096" i="1"/>
  <c r="M3629" i="1"/>
  <c r="M3867" i="1" s="1"/>
  <c r="J3697" i="1"/>
  <c r="J3935" i="1" s="1"/>
  <c r="J4164" i="1"/>
  <c r="AM3643" i="1"/>
  <c r="AM4110" i="1"/>
  <c r="AP3710" i="1"/>
  <c r="AP4177" i="1"/>
  <c r="AO3603" i="1"/>
  <c r="AO4070" i="1"/>
  <c r="AR3777" i="1"/>
  <c r="AR4244" i="1"/>
  <c r="J3650" i="1"/>
  <c r="J3888" i="1" s="1"/>
  <c r="J4117" i="1"/>
  <c r="AW3809" i="1"/>
  <c r="AW4276" i="1"/>
  <c r="Q3772" i="1"/>
  <c r="Q4010" i="1" s="1"/>
  <c r="Q4239" i="1"/>
  <c r="AD3735" i="1"/>
  <c r="AD4202" i="1"/>
  <c r="P3745" i="1"/>
  <c r="P3983" i="1" s="1"/>
  <c r="P4212" i="1"/>
  <c r="AI3689" i="1"/>
  <c r="AI4156" i="1"/>
  <c r="BA3686" i="1"/>
  <c r="BA4153" i="1"/>
  <c r="AK3728" i="1"/>
  <c r="AK4195" i="1"/>
  <c r="AZ3604" i="1"/>
  <c r="AZ4071" i="1"/>
  <c r="AR3742" i="1"/>
  <c r="AR4209" i="1"/>
  <c r="AK4082" i="1"/>
  <c r="AK3615" i="1"/>
  <c r="AY3705" i="1"/>
  <c r="AY4172" i="1"/>
  <c r="BA3760" i="1"/>
  <c r="BA4227" i="1"/>
  <c r="M3757" i="1"/>
  <c r="M3995" i="1" s="1"/>
  <c r="M4224" i="1"/>
  <c r="AX3706" i="1"/>
  <c r="AX4173" i="1"/>
  <c r="BE3737" i="1"/>
  <c r="BE4204" i="1"/>
  <c r="AZ3758" i="1"/>
  <c r="AZ4225" i="1"/>
  <c r="V3787" i="1"/>
  <c r="V4025" i="1" s="1"/>
  <c r="V4254" i="1"/>
  <c r="AN4071" i="1"/>
  <c r="AN3604" i="1"/>
  <c r="AB3731" i="1"/>
  <c r="AB4198" i="1"/>
  <c r="AG3603" i="1"/>
  <c r="AG4070" i="1"/>
  <c r="X3810" i="1"/>
  <c r="X4277" i="1"/>
  <c r="AI3759" i="1"/>
  <c r="AI4226" i="1"/>
  <c r="X3628" i="1"/>
  <c r="X4095" i="1"/>
  <c r="BC4252" i="1"/>
  <c r="BC3785" i="1"/>
  <c r="AT3680" i="1"/>
  <c r="AT4147" i="1"/>
  <c r="AU3730" i="1"/>
  <c r="AU4197" i="1"/>
  <c r="AN3781" i="1"/>
  <c r="AN4248" i="1"/>
  <c r="AJ3728" i="1"/>
  <c r="AJ4195" i="1"/>
  <c r="AI3729" i="1"/>
  <c r="AI4196" i="1"/>
  <c r="X3758" i="1"/>
  <c r="X4225" i="1"/>
  <c r="AA3649" i="1"/>
  <c r="AA4116" i="1"/>
  <c r="Q3669" i="1"/>
  <c r="Q3907" i="1" s="1"/>
  <c r="Q4136" i="1"/>
  <c r="AM3680" i="1"/>
  <c r="AM4147" i="1"/>
  <c r="AM3633" i="1"/>
  <c r="AM4100" i="1"/>
  <c r="Z3802" i="1"/>
  <c r="Z4269" i="1"/>
  <c r="BB3787" i="1"/>
  <c r="BB4254" i="1"/>
  <c r="S3775" i="1"/>
  <c r="S4013" i="1" s="1"/>
  <c r="S4242" i="1"/>
  <c r="H3748" i="1"/>
  <c r="H3986" i="1" s="1"/>
  <c r="H4215" i="1"/>
  <c r="I4139" i="1"/>
  <c r="I3672" i="1"/>
  <c r="I3910" i="1" s="1"/>
  <c r="S3592" i="1"/>
  <c r="S3830" i="1" s="1"/>
  <c r="S4059" i="1"/>
  <c r="M3664" i="1"/>
  <c r="M3902" i="1" s="1"/>
  <c r="M4131" i="1"/>
  <c r="M3729" i="1"/>
  <c r="M3967" i="1" s="1"/>
  <c r="M4196" i="1"/>
  <c r="Q3697" i="1"/>
  <c r="Q3935" i="1" s="1"/>
  <c r="Q4164" i="1"/>
  <c r="AR3675" i="1"/>
  <c r="AR4142" i="1"/>
  <c r="S3644" i="1"/>
  <c r="S3882" i="1" s="1"/>
  <c r="S4111" i="1"/>
  <c r="BB3644" i="1"/>
  <c r="BB4111" i="1"/>
  <c r="AH3604" i="1"/>
  <c r="AH4071" i="1"/>
  <c r="AL4259" i="1"/>
  <c r="AL3792" i="1"/>
  <c r="AZ3733" i="1"/>
  <c r="AZ4200" i="1"/>
  <c r="BB3606" i="1"/>
  <c r="BB4073" i="1"/>
  <c r="AC3798" i="1"/>
  <c r="AC4265" i="1"/>
  <c r="Z3610" i="1"/>
  <c r="Z4077" i="1"/>
  <c r="AI3794" i="1"/>
  <c r="AI4261" i="1"/>
  <c r="AL3777" i="1"/>
  <c r="AL4244" i="1"/>
  <c r="K3684" i="1"/>
  <c r="K3922" i="1" s="1"/>
  <c r="K4151" i="1"/>
  <c r="G4072" i="1"/>
  <c r="G4301" i="1"/>
  <c r="G3605" i="1"/>
  <c r="AV3711" i="1"/>
  <c r="AV4178" i="1"/>
  <c r="BD3686" i="1"/>
  <c r="BD4153" i="1"/>
  <c r="M3588" i="1"/>
  <c r="M3826" i="1" s="1"/>
  <c r="M4055" i="1"/>
  <c r="P3699" i="1"/>
  <c r="P3937" i="1" s="1"/>
  <c r="P4166" i="1"/>
  <c r="BC4156" i="1"/>
  <c r="BC3689" i="1"/>
  <c r="Y3615" i="1"/>
  <c r="Y4082" i="1"/>
  <c r="BC3593" i="1"/>
  <c r="BC4060" i="1"/>
  <c r="AT4209" i="1"/>
  <c r="AT3742" i="1"/>
  <c r="D4068" i="1"/>
  <c r="D3601" i="1"/>
  <c r="D4297" i="1"/>
  <c r="BB3705" i="1"/>
  <c r="BB4172" i="1"/>
  <c r="BB3593" i="1"/>
  <c r="BB4060" i="1"/>
  <c r="Q4195" i="1"/>
  <c r="Q3728" i="1"/>
  <c r="Q3966" i="1" s="1"/>
  <c r="AE3760" i="1"/>
  <c r="AE4227" i="1"/>
  <c r="AC3613" i="1"/>
  <c r="AC4080" i="1"/>
  <c r="AK3621" i="1"/>
  <c r="AK4088" i="1"/>
  <c r="AD3591" i="1"/>
  <c r="AD4058" i="1"/>
  <c r="R3714" i="1"/>
  <c r="R3952" i="1" s="1"/>
  <c r="R4181" i="1"/>
  <c r="U3762" i="1"/>
  <c r="U4000" i="1" s="1"/>
  <c r="U4229" i="1"/>
  <c r="AE3801" i="1"/>
  <c r="AE4268" i="1"/>
  <c r="AG4244" i="1"/>
  <c r="AG3777" i="1"/>
  <c r="D4076" i="1"/>
  <c r="D3609" i="1"/>
  <c r="D4305" i="1"/>
  <c r="AT3724" i="1"/>
  <c r="AT4191" i="1"/>
  <c r="AA3727" i="1"/>
  <c r="AA4194" i="1"/>
  <c r="V3801" i="1"/>
  <c r="V4039" i="1" s="1"/>
  <c r="V4268" i="1"/>
  <c r="O3758" i="1"/>
  <c r="O3996" i="1" s="1"/>
  <c r="O4225" i="1"/>
  <c r="AK3737" i="1"/>
  <c r="AK4204" i="1"/>
  <c r="BD3712" i="1"/>
  <c r="BD4179" i="1"/>
  <c r="AG3591" i="1"/>
  <c r="AG4058" i="1"/>
  <c r="AD3754" i="1"/>
  <c r="AD4221" i="1"/>
  <c r="AK3662" i="1"/>
  <c r="AK4129" i="1"/>
  <c r="AX3771" i="1"/>
  <c r="AX4238" i="1"/>
  <c r="AA4141" i="1"/>
  <c r="AA3674" i="1"/>
  <c r="AT4220" i="1"/>
  <c r="AT3753" i="1"/>
  <c r="X3804" i="1"/>
  <c r="X4271" i="1"/>
  <c r="L3621" i="1"/>
  <c r="L3859" i="1" s="1"/>
  <c r="L4088" i="1"/>
  <c r="N3624" i="1"/>
  <c r="N3862" i="1" s="1"/>
  <c r="N4091" i="1"/>
  <c r="AO3713" i="1"/>
  <c r="AO4180" i="1"/>
  <c r="AU3631" i="1"/>
  <c r="AU4098" i="1"/>
  <c r="H3793" i="1"/>
  <c r="H4031" i="1" s="1"/>
  <c r="H4260" i="1"/>
  <c r="AM3722" i="1"/>
  <c r="AM4189" i="1"/>
  <c r="BC3644" i="1"/>
  <c r="BC4111" i="1"/>
  <c r="AJ3641" i="1"/>
  <c r="AJ4108" i="1"/>
  <c r="W3798" i="1"/>
  <c r="W4265" i="1"/>
  <c r="AT3585" i="1"/>
  <c r="AT4052" i="1"/>
  <c r="G4111" i="1"/>
  <c r="G3644" i="1"/>
  <c r="G4340" i="1"/>
  <c r="H3769" i="1"/>
  <c r="H4007" i="1" s="1"/>
  <c r="H4236" i="1"/>
  <c r="Z3674" i="1"/>
  <c r="Z4141" i="1"/>
  <c r="AP3659" i="1"/>
  <c r="AP4126" i="1"/>
  <c r="BE3698" i="1"/>
  <c r="BE4165" i="1"/>
  <c r="AE3641" i="1"/>
  <c r="AE4108" i="1"/>
  <c r="L3625" i="1"/>
  <c r="L3863" i="1" s="1"/>
  <c r="L4092" i="1"/>
  <c r="AD3806" i="1"/>
  <c r="AD4273" i="1"/>
  <c r="AW3735" i="1"/>
  <c r="AW4202" i="1"/>
  <c r="BC3636" i="1"/>
  <c r="BC4103" i="1"/>
  <c r="AQ3734" i="1"/>
  <c r="AQ4201" i="1"/>
  <c r="L3618" i="1"/>
  <c r="L3856" i="1" s="1"/>
  <c r="L4085" i="1"/>
  <c r="AG3728" i="1"/>
  <c r="AG4195" i="1"/>
  <c r="Z4129" i="1"/>
  <c r="Z3662" i="1"/>
  <c r="J3597" i="1"/>
  <c r="J3835" i="1" s="1"/>
  <c r="J4064" i="1"/>
  <c r="R3681" i="1"/>
  <c r="R3919" i="1" s="1"/>
  <c r="R4148" i="1"/>
  <c r="M3598" i="1"/>
  <c r="M3836" i="1" s="1"/>
  <c r="M4065" i="1"/>
  <c r="AR4081" i="1"/>
  <c r="AR3614" i="1"/>
  <c r="AU3686" i="1"/>
  <c r="AU4153" i="1"/>
  <c r="Y3669" i="1"/>
  <c r="Y4136" i="1"/>
  <c r="AH3722" i="1"/>
  <c r="AH4189" i="1"/>
  <c r="AC3655" i="1"/>
  <c r="AC4122" i="1"/>
  <c r="W3612" i="1"/>
  <c r="W4079" i="1"/>
  <c r="G4251" i="1"/>
  <c r="G3784" i="1"/>
  <c r="G4480" i="1"/>
  <c r="K3636" i="1"/>
  <c r="K3874" i="1" s="1"/>
  <c r="K4103" i="1"/>
  <c r="G4260" i="1"/>
  <c r="G4489" i="1"/>
  <c r="G3793" i="1"/>
  <c r="AR3758" i="1"/>
  <c r="AR4225" i="1"/>
  <c r="AB3694" i="1"/>
  <c r="AB4161" i="1"/>
  <c r="BB4180" i="1"/>
  <c r="BB3713" i="1"/>
  <c r="AP3730" i="1"/>
  <c r="AP4197" i="1"/>
  <c r="X4114" i="1"/>
  <c r="X3647" i="1"/>
  <c r="BF3600" i="1"/>
  <c r="BF4067" i="1"/>
  <c r="U4253" i="1"/>
  <c r="U3786" i="1"/>
  <c r="U4024" i="1" s="1"/>
  <c r="AF4234" i="1"/>
  <c r="AF3767" i="1"/>
  <c r="AU3778" i="1"/>
  <c r="AU4245" i="1"/>
  <c r="AB3635" i="1"/>
  <c r="AB4102" i="1"/>
  <c r="M3613" i="1"/>
  <c r="M3851" i="1" s="1"/>
  <c r="M4080" i="1"/>
  <c r="P3756" i="1"/>
  <c r="P3994" i="1" s="1"/>
  <c r="P4223" i="1"/>
  <c r="AS3667" i="1"/>
  <c r="AS4134" i="1"/>
  <c r="AM3607" i="1"/>
  <c r="AM4074" i="1"/>
  <c r="AR3710" i="1"/>
  <c r="AR4177" i="1"/>
  <c r="AP3759" i="1"/>
  <c r="AP4226" i="1"/>
  <c r="AA3785" i="1"/>
  <c r="AA4252" i="1"/>
  <c r="AX3618" i="1"/>
  <c r="AX4085" i="1"/>
  <c r="BF3639" i="1"/>
  <c r="BF4106" i="1"/>
  <c r="F4053" i="1"/>
  <c r="F3586" i="1"/>
  <c r="F4282" i="1"/>
  <c r="AL3730" i="1"/>
  <c r="AL4197" i="1"/>
  <c r="AW3776" i="1"/>
  <c r="AW4243" i="1"/>
  <c r="AB3644" i="1"/>
  <c r="AB4111" i="1"/>
  <c r="X3681" i="1"/>
  <c r="X4148" i="1"/>
  <c r="AX4244" i="1"/>
  <c r="AX3777" i="1"/>
  <c r="AN4143" i="1"/>
  <c r="AN3676" i="1"/>
  <c r="AI3765" i="1"/>
  <c r="AI4232" i="1"/>
  <c r="BB3660" i="1"/>
  <c r="BB4127" i="1"/>
  <c r="X3794" i="1"/>
  <c r="X4261" i="1"/>
  <c r="I3756" i="1"/>
  <c r="I3994" i="1" s="1"/>
  <c r="I4223" i="1"/>
  <c r="AO4160" i="1"/>
  <c r="AO3693" i="1"/>
  <c r="N3804" i="1"/>
  <c r="N4042" i="1" s="1"/>
  <c r="N4271" i="1"/>
  <c r="M3734" i="1"/>
  <c r="M3972" i="1" s="1"/>
  <c r="M4201" i="1"/>
  <c r="AJ3694" i="1"/>
  <c r="AJ4161" i="1"/>
  <c r="AQ3684" i="1"/>
  <c r="AQ4151" i="1"/>
  <c r="BA3694" i="1"/>
  <c r="BA4161" i="1"/>
  <c r="AV4074" i="1"/>
  <c r="AV3607" i="1"/>
  <c r="W3588" i="1"/>
  <c r="W4055" i="1"/>
  <c r="AG4072" i="1"/>
  <c r="AG3605" i="1"/>
  <c r="M3717" i="1"/>
  <c r="M3955" i="1" s="1"/>
  <c r="M4184" i="1"/>
  <c r="F4157" i="1"/>
  <c r="F3690" i="1"/>
  <c r="F4386" i="1"/>
  <c r="AH4188" i="1"/>
  <c r="AH3721" i="1"/>
  <c r="X3593" i="1"/>
  <c r="X4060" i="1"/>
  <c r="AE3676" i="1"/>
  <c r="AE4143" i="1"/>
  <c r="AN3669" i="1"/>
  <c r="AN4136" i="1"/>
  <c r="J3768" i="1"/>
  <c r="J4006" i="1" s="1"/>
  <c r="J4235" i="1"/>
  <c r="F4076" i="1"/>
  <c r="F4305" i="1"/>
  <c r="F3609" i="1"/>
  <c r="J3712" i="1"/>
  <c r="J3950" i="1" s="1"/>
  <c r="J4179" i="1"/>
  <c r="AZ3606" i="1"/>
  <c r="AZ4073" i="1"/>
  <c r="AJ3766" i="1"/>
  <c r="AJ4233" i="1"/>
  <c r="AM3604" i="1"/>
  <c r="AM4071" i="1"/>
  <c r="D4066" i="1"/>
  <c r="D3599" i="1"/>
  <c r="D4295" i="1"/>
  <c r="Q3794" i="1"/>
  <c r="Q4032" i="1" s="1"/>
  <c r="Q4261" i="1"/>
  <c r="F4244" i="1"/>
  <c r="F3777" i="1"/>
  <c r="F4473" i="1"/>
  <c r="Z3710" i="1"/>
  <c r="Z4177" i="1"/>
  <c r="N3748" i="1"/>
  <c r="N3986" i="1" s="1"/>
  <c r="N4215" i="1"/>
  <c r="BB3786" i="1"/>
  <c r="BB4253" i="1"/>
  <c r="AJ4251" i="1"/>
  <c r="AJ3784" i="1"/>
  <c r="K3683" i="1"/>
  <c r="K3921" i="1" s="1"/>
  <c r="K4150" i="1"/>
  <c r="BF3686" i="1"/>
  <c r="BF4153" i="1"/>
  <c r="AI3607" i="1"/>
  <c r="AI4074" i="1"/>
  <c r="E4218" i="1"/>
  <c r="E3751" i="1"/>
  <c r="E4447" i="1"/>
  <c r="AM3641" i="1"/>
  <c r="AM4108" i="1"/>
  <c r="BA4127" i="1"/>
  <c r="BA3660" i="1"/>
  <c r="AT4149" i="1"/>
  <c r="AT3682" i="1"/>
  <c r="W3729" i="1"/>
  <c r="W4196" i="1"/>
  <c r="F4232" i="1"/>
  <c r="F3765" i="1"/>
  <c r="F4461" i="1"/>
  <c r="BB3751" i="1"/>
  <c r="BB4218" i="1"/>
  <c r="AT3640" i="1"/>
  <c r="AT4107" i="1"/>
  <c r="AM3609" i="1"/>
  <c r="AM4076" i="1"/>
  <c r="X3781" i="1"/>
  <c r="X4248" i="1"/>
  <c r="AS3751" i="1"/>
  <c r="AS4218" i="1"/>
  <c r="AU3797" i="1"/>
  <c r="AU4264" i="1"/>
  <c r="U3591" i="1"/>
  <c r="U3829" i="1" s="1"/>
  <c r="U4058" i="1"/>
  <c r="AC4172" i="1"/>
  <c r="AC3705" i="1"/>
  <c r="AP4120" i="1"/>
  <c r="AP3653" i="1"/>
  <c r="J3742" i="1"/>
  <c r="J3980" i="1" s="1"/>
  <c r="J4209" i="1"/>
  <c r="AX3615" i="1"/>
  <c r="AX4082" i="1"/>
  <c r="R3588" i="1"/>
  <c r="R3826" i="1" s="1"/>
  <c r="R4055" i="1"/>
  <c r="W3742" i="1"/>
  <c r="W4209" i="1"/>
  <c r="Y3739" i="1"/>
  <c r="Y4206" i="1"/>
  <c r="BA3728" i="1"/>
  <c r="BA4195" i="1"/>
  <c r="AC3799" i="1"/>
  <c r="AC4266" i="1"/>
  <c r="AE3636" i="1"/>
  <c r="AE4103" i="1"/>
  <c r="J3607" i="1"/>
  <c r="J3845" i="1" s="1"/>
  <c r="J4074" i="1"/>
  <c r="AL3738" i="1"/>
  <c r="AL4205" i="1"/>
  <c r="W3726" i="1"/>
  <c r="W4193" i="1"/>
  <c r="AY3684" i="1"/>
  <c r="AY4151" i="1"/>
  <c r="AG3776" i="1"/>
  <c r="AG4243" i="1"/>
  <c r="K3802" i="1"/>
  <c r="K4040" i="1" s="1"/>
  <c r="K4269" i="1"/>
  <c r="BA3785" i="1"/>
  <c r="BA4252" i="1"/>
  <c r="AT3730" i="1"/>
  <c r="AT4197" i="1"/>
  <c r="AH3724" i="1"/>
  <c r="AH4191" i="1"/>
  <c r="D4200" i="1"/>
  <c r="D4429" i="1"/>
  <c r="D3733" i="1"/>
  <c r="AY3657" i="1"/>
  <c r="AY4124" i="1"/>
  <c r="W3648" i="1"/>
  <c r="W4115" i="1"/>
  <c r="AM3608" i="1"/>
  <c r="AM4075" i="1"/>
  <c r="AP3723" i="1"/>
  <c r="AP4190" i="1"/>
  <c r="BE3654" i="1"/>
  <c r="BE4121" i="1"/>
  <c r="AA3585" i="1"/>
  <c r="AA4052" i="1"/>
  <c r="AI3628" i="1"/>
  <c r="AI4095" i="1"/>
  <c r="AP3800" i="1"/>
  <c r="AP4267" i="1"/>
  <c r="AD3682" i="1"/>
  <c r="AD4149" i="1"/>
  <c r="AU3629" i="1"/>
  <c r="AU4096" i="1"/>
  <c r="AF3673" i="1"/>
  <c r="AF4140" i="1"/>
  <c r="L3643" i="1"/>
  <c r="L3881" i="1" s="1"/>
  <c r="L4110" i="1"/>
  <c r="K3647" i="1"/>
  <c r="K3885" i="1" s="1"/>
  <c r="K4114" i="1"/>
  <c r="J3743" i="1"/>
  <c r="J3981" i="1" s="1"/>
  <c r="J4210" i="1"/>
  <c r="AV3731" i="1"/>
  <c r="AV4198" i="1"/>
  <c r="R3720" i="1"/>
  <c r="R3958" i="1" s="1"/>
  <c r="R4187" i="1"/>
  <c r="N3699" i="1"/>
  <c r="N3937" i="1" s="1"/>
  <c r="N4166" i="1"/>
  <c r="AM3731" i="1"/>
  <c r="AM4198" i="1"/>
  <c r="AX3779" i="1"/>
  <c r="AX4246" i="1"/>
  <c r="AB3723" i="1"/>
  <c r="AB4190" i="1"/>
  <c r="F4071" i="1"/>
  <c r="F3604" i="1"/>
  <c r="F4300" i="1"/>
  <c r="AF3668" i="1"/>
  <c r="AF4135" i="1"/>
  <c r="U4211" i="1"/>
  <c r="U3744" i="1"/>
  <c r="U3982" i="1" s="1"/>
  <c r="AB3605" i="1"/>
  <c r="AB4072" i="1"/>
  <c r="T3662" i="1"/>
  <c r="T3900" i="1" s="1"/>
  <c r="T4129" i="1"/>
  <c r="R3754" i="1"/>
  <c r="R3992" i="1" s="1"/>
  <c r="R4221" i="1"/>
  <c r="N3774" i="1"/>
  <c r="N4012" i="1" s="1"/>
  <c r="N4241" i="1"/>
  <c r="L3716" i="1"/>
  <c r="L3954" i="1" s="1"/>
  <c r="L4183" i="1"/>
  <c r="Q4163" i="1"/>
  <c r="Q3696" i="1"/>
  <c r="Q3934" i="1" s="1"/>
  <c r="Q3781" i="1"/>
  <c r="Q4019" i="1" s="1"/>
  <c r="Q4248" i="1"/>
  <c r="AD4232" i="1"/>
  <c r="AD3765" i="1"/>
  <c r="Y4098" i="1"/>
  <c r="Y3631" i="1"/>
  <c r="AI3801" i="1"/>
  <c r="AI4268" i="1"/>
  <c r="R3600" i="1"/>
  <c r="R3838" i="1" s="1"/>
  <c r="R4067" i="1"/>
  <c r="F4128" i="1"/>
  <c r="F3661" i="1"/>
  <c r="F4357" i="1"/>
  <c r="BC3668" i="1"/>
  <c r="BC4135" i="1"/>
  <c r="R3707" i="1"/>
  <c r="R3945" i="1" s="1"/>
  <c r="R4174" i="1"/>
  <c r="G4257" i="1"/>
  <c r="G4486" i="1"/>
  <c r="G3790" i="1"/>
  <c r="E4149" i="1"/>
  <c r="E3682" i="1"/>
  <c r="E4378" i="1"/>
  <c r="AZ3673" i="1"/>
  <c r="AZ4140" i="1"/>
  <c r="S4072" i="1"/>
  <c r="S3605" i="1"/>
  <c r="S3843" i="1" s="1"/>
  <c r="AC3698" i="1"/>
  <c r="AC4165" i="1"/>
  <c r="AQ3730" i="1"/>
  <c r="AQ4197" i="1"/>
  <c r="AO3600" i="1"/>
  <c r="AO4067" i="1"/>
  <c r="N3663" i="1"/>
  <c r="N3901" i="1" s="1"/>
  <c r="N4130" i="1"/>
  <c r="AG3763" i="1"/>
  <c r="AG4230" i="1"/>
  <c r="F4196" i="1"/>
  <c r="F3729" i="1"/>
  <c r="F4425" i="1"/>
  <c r="AB3783" i="1"/>
  <c r="AB4250" i="1"/>
  <c r="BC3607" i="1"/>
  <c r="BC4074" i="1"/>
  <c r="AZ3782" i="1"/>
  <c r="AZ4249" i="1"/>
  <c r="AR3657" i="1"/>
  <c r="AR4124" i="1"/>
  <c r="AF3594" i="1"/>
  <c r="AF4061" i="1"/>
  <c r="P3807" i="1"/>
  <c r="P4045" i="1" s="1"/>
  <c r="P4274" i="1"/>
  <c r="AO3635" i="1"/>
  <c r="AO4102" i="1"/>
  <c r="AK3619" i="1"/>
  <c r="AK4086" i="1"/>
  <c r="Y3633" i="1"/>
  <c r="Y4100" i="1"/>
  <c r="AG3793" i="1"/>
  <c r="AG4260" i="1"/>
  <c r="Z3652" i="1"/>
  <c r="Z4119" i="1"/>
  <c r="AS3693" i="1"/>
  <c r="AS4160" i="1"/>
  <c r="AL3701" i="1"/>
  <c r="AL4168" i="1"/>
  <c r="P3747" i="1"/>
  <c r="P3985" i="1" s="1"/>
  <c r="P4214" i="1"/>
  <c r="V3762" i="1"/>
  <c r="V4000" i="1" s="1"/>
  <c r="V4229" i="1"/>
  <c r="AI3758" i="1"/>
  <c r="AI4225" i="1"/>
  <c r="AL3588" i="1"/>
  <c r="AL4055" i="1"/>
  <c r="AA3723" i="1"/>
  <c r="AA4190" i="1"/>
  <c r="BA3688" i="1"/>
  <c r="BA4155" i="1"/>
  <c r="I3694" i="1"/>
  <c r="I3932" i="1" s="1"/>
  <c r="I4161" i="1"/>
  <c r="Z3648" i="1"/>
  <c r="Z4115" i="1"/>
  <c r="AA3724" i="1"/>
  <c r="AA4191" i="1"/>
  <c r="E4144" i="1"/>
  <c r="E4373" i="1"/>
  <c r="E3677" i="1"/>
  <c r="BE3741" i="1"/>
  <c r="BE4208" i="1"/>
  <c r="AC3779" i="1"/>
  <c r="AC4246" i="1"/>
  <c r="AD3766" i="1"/>
  <c r="AD4233" i="1"/>
  <c r="BE3603" i="1"/>
  <c r="BE4070" i="1"/>
  <c r="W4139" i="1"/>
  <c r="W3672" i="1"/>
  <c r="BF3804" i="1"/>
  <c r="BF4271" i="1"/>
  <c r="Y3595" i="1"/>
  <c r="Y4062" i="1"/>
  <c r="AW3666" i="1"/>
  <c r="AW4133" i="1"/>
  <c r="AI3653" i="1"/>
  <c r="AI4120" i="1"/>
  <c r="AU3708" i="1"/>
  <c r="AU4175" i="1"/>
  <c r="AY4145" i="1"/>
  <c r="AY3678" i="1"/>
  <c r="E4100" i="1"/>
  <c r="E3633" i="1"/>
  <c r="E4329" i="1"/>
  <c r="AA3601" i="1"/>
  <c r="AA4068" i="1"/>
  <c r="M3753" i="1"/>
  <c r="M3991" i="1" s="1"/>
  <c r="M4220" i="1"/>
  <c r="BB3742" i="1"/>
  <c r="BB4209" i="1"/>
  <c r="AU3713" i="1"/>
  <c r="AU4180" i="1"/>
  <c r="AA3693" i="1"/>
  <c r="AA4160" i="1"/>
  <c r="X3694" i="1"/>
  <c r="X4161" i="1"/>
  <c r="AA3641" i="1"/>
  <c r="AA4108" i="1"/>
  <c r="BA3805" i="1"/>
  <c r="BA4272" i="1"/>
  <c r="K3629" i="1"/>
  <c r="K3867" i="1" s="1"/>
  <c r="K4096" i="1"/>
  <c r="AX3770" i="1"/>
  <c r="AX4237" i="1"/>
  <c r="F4129" i="1"/>
  <c r="F4358" i="1"/>
  <c r="F3662" i="1"/>
  <c r="Q3785" i="1"/>
  <c r="Q4023" i="1" s="1"/>
  <c r="Q4252" i="1"/>
  <c r="AN3599" i="1"/>
  <c r="AN4066" i="1"/>
  <c r="AF3608" i="1"/>
  <c r="AF4075" i="1"/>
  <c r="O3662" i="1"/>
  <c r="O3900" i="1" s="1"/>
  <c r="O4129" i="1"/>
  <c r="M3793" i="1"/>
  <c r="M4031" i="1" s="1"/>
  <c r="M4260" i="1"/>
  <c r="J3598" i="1"/>
  <c r="J3836" i="1" s="1"/>
  <c r="J4065" i="1"/>
  <c r="AV3750" i="1"/>
  <c r="AV4217" i="1"/>
  <c r="E4202" i="1"/>
  <c r="E3735" i="1"/>
  <c r="E4431" i="1"/>
  <c r="AK3712" i="1"/>
  <c r="AK4179" i="1"/>
  <c r="J3777" i="1"/>
  <c r="J4015" i="1" s="1"/>
  <c r="J4244" i="1"/>
  <c r="R3802" i="1"/>
  <c r="R4040" i="1" s="1"/>
  <c r="R4269" i="1"/>
  <c r="D4163" i="1"/>
  <c r="D3696" i="1"/>
  <c r="D4392" i="1"/>
  <c r="AM3779" i="1"/>
  <c r="AM4246" i="1"/>
  <c r="Y4068" i="1"/>
  <c r="Y3601" i="1"/>
  <c r="AJ3720" i="1"/>
  <c r="AJ4187" i="1"/>
  <c r="H3747" i="1"/>
  <c r="H3985" i="1" s="1"/>
  <c r="H4214" i="1"/>
  <c r="M3669" i="1"/>
  <c r="M3907" i="1" s="1"/>
  <c r="M4136" i="1"/>
  <c r="AF3649" i="1"/>
  <c r="AF4116" i="1"/>
  <c r="T4126" i="1"/>
  <c r="T3659" i="1"/>
  <c r="T3897" i="1" s="1"/>
  <c r="D4136" i="1"/>
  <c r="D3669" i="1"/>
  <c r="D4365" i="1"/>
  <c r="AK3731" i="1"/>
  <c r="AK4198" i="1"/>
  <c r="AV3766" i="1"/>
  <c r="AV4233" i="1"/>
  <c r="BC3754" i="1"/>
  <c r="BC4221" i="1"/>
  <c r="E4210" i="1"/>
  <c r="E3743" i="1"/>
  <c r="E4439" i="1"/>
  <c r="V3652" i="1"/>
  <c r="V3890" i="1" s="1"/>
  <c r="V4119" i="1"/>
  <c r="AI3661" i="1"/>
  <c r="AI4128" i="1"/>
  <c r="I4121" i="1"/>
  <c r="I3654" i="1"/>
  <c r="I3892" i="1" s="1"/>
  <c r="AV3739" i="1"/>
  <c r="AV4206" i="1"/>
  <c r="BA3711" i="1"/>
  <c r="BA4178" i="1"/>
  <c r="S3776" i="1"/>
  <c r="S4014" i="1" s="1"/>
  <c r="S4243" i="1"/>
  <c r="W3597" i="1"/>
  <c r="W4064" i="1"/>
  <c r="AD3688" i="1"/>
  <c r="AD4155" i="1"/>
  <c r="E4229" i="1"/>
  <c r="E3762" i="1"/>
  <c r="E4458" i="1"/>
  <c r="AE3599" i="1"/>
  <c r="AE4066" i="1"/>
  <c r="Q3647" i="1"/>
  <c r="Q3885" i="1" s="1"/>
  <c r="Q4114" i="1"/>
  <c r="X3684" i="1"/>
  <c r="X4151" i="1"/>
  <c r="AK3724" i="1"/>
  <c r="AK4191" i="1"/>
  <c r="AG4263" i="1"/>
  <c r="AG3796" i="1"/>
  <c r="AJ3727" i="1"/>
  <c r="AJ4194" i="1"/>
  <c r="AO3654" i="1"/>
  <c r="AO4121" i="1"/>
  <c r="U3745" i="1"/>
  <c r="U3983" i="1" s="1"/>
  <c r="U4212" i="1"/>
  <c r="AX3756" i="1"/>
  <c r="AX4223" i="1"/>
  <c r="X3586" i="1"/>
  <c r="X4053" i="1"/>
  <c r="AV4241" i="1"/>
  <c r="AV3774" i="1"/>
  <c r="AA3721" i="1"/>
  <c r="AA4188" i="1"/>
  <c r="I3671" i="1"/>
  <c r="I3909" i="1" s="1"/>
  <c r="I4138" i="1"/>
  <c r="AC3619" i="1"/>
  <c r="AC4086" i="1"/>
  <c r="AI4203" i="1"/>
  <c r="AI3736" i="1"/>
  <c r="P3674" i="1"/>
  <c r="P3912" i="1" s="1"/>
  <c r="P4141" i="1"/>
  <c r="AV3714" i="1"/>
  <c r="AV4181" i="1"/>
  <c r="AH3611" i="1"/>
  <c r="AH4078" i="1"/>
  <c r="W3673" i="1"/>
  <c r="W4140" i="1"/>
  <c r="AP3625" i="1"/>
  <c r="AP4092" i="1"/>
  <c r="AH3703" i="1"/>
  <c r="AH4170" i="1"/>
  <c r="Y4196" i="1"/>
  <c r="Y3729" i="1"/>
  <c r="X3704" i="1"/>
  <c r="X4171" i="1"/>
  <c r="AH3614" i="1"/>
  <c r="AH4081" i="1"/>
  <c r="U3716" i="1"/>
  <c r="U3954" i="1" s="1"/>
  <c r="U4183" i="1"/>
  <c r="AS3721" i="1"/>
  <c r="AS4188" i="1"/>
  <c r="AJ3604" i="1"/>
  <c r="AJ4071" i="1"/>
  <c r="AO3652" i="1"/>
  <c r="AO4119" i="1"/>
  <c r="Z3605" i="1"/>
  <c r="Z4072" i="1"/>
  <c r="AX3798" i="1"/>
  <c r="AX4265" i="1"/>
  <c r="N3768" i="1"/>
  <c r="N4006" i="1" s="1"/>
  <c r="N4235" i="1"/>
  <c r="BA3768" i="1"/>
  <c r="BA4235" i="1"/>
  <c r="AZ4135" i="1"/>
  <c r="AZ3668" i="1"/>
  <c r="N3645" i="1"/>
  <c r="N3883" i="1" s="1"/>
  <c r="N4112" i="1"/>
  <c r="AI3732" i="1"/>
  <c r="AI4199" i="1"/>
  <c r="L4137" i="1"/>
  <c r="L3670" i="1"/>
  <c r="L3908" i="1" s="1"/>
  <c r="AV3699" i="1"/>
  <c r="AV4166" i="1"/>
  <c r="AM3612" i="1"/>
  <c r="AM4079" i="1"/>
  <c r="AJ3590" i="1"/>
  <c r="AJ4057" i="1"/>
  <c r="Q3733" i="1"/>
  <c r="Q3971" i="1" s="1"/>
  <c r="Q4200" i="1"/>
  <c r="AK3694" i="1"/>
  <c r="AK4161" i="1"/>
  <c r="AX3624" i="1"/>
  <c r="AX4091" i="1"/>
  <c r="AA3768" i="1"/>
  <c r="AA4235" i="1"/>
  <c r="F4245" i="1"/>
  <c r="F3778" i="1"/>
  <c r="F4474" i="1"/>
  <c r="AI3682" i="1"/>
  <c r="AI4149" i="1"/>
  <c r="BC3674" i="1"/>
  <c r="BC4141" i="1"/>
  <c r="AG4218" i="1"/>
  <c r="AG3751" i="1"/>
  <c r="AG3611" i="1"/>
  <c r="AG4078" i="1"/>
  <c r="D4197" i="1"/>
  <c r="D3730" i="1"/>
  <c r="D4426" i="1"/>
  <c r="BE3597" i="1"/>
  <c r="BE4064" i="1"/>
  <c r="R3717" i="1"/>
  <c r="R3955" i="1" s="1"/>
  <c r="R4184" i="1"/>
  <c r="AB3693" i="1"/>
  <c r="AB4160" i="1"/>
  <c r="AQ3641" i="1"/>
  <c r="AQ4108" i="1"/>
  <c r="AQ4174" i="1"/>
  <c r="AQ3707" i="1"/>
  <c r="Q3730" i="1"/>
  <c r="Q3968" i="1" s="1"/>
  <c r="Q4197" i="1"/>
  <c r="AV3603" i="1"/>
  <c r="AV4070" i="1"/>
  <c r="AM3691" i="1"/>
  <c r="AM4158" i="1"/>
  <c r="BA3737" i="1"/>
  <c r="BA4204" i="1"/>
  <c r="L3623" i="1"/>
  <c r="L3861" i="1" s="1"/>
  <c r="L4090" i="1"/>
  <c r="Z4217" i="1"/>
  <c r="Z3750" i="1"/>
  <c r="W3797" i="1"/>
  <c r="W4264" i="1"/>
  <c r="BD3762" i="1"/>
  <c r="BD4229" i="1"/>
  <c r="AR3596" i="1"/>
  <c r="AR4063" i="1"/>
  <c r="AL3772" i="1"/>
  <c r="AL4239" i="1"/>
  <c r="AY3658" i="1"/>
  <c r="AY4125" i="1"/>
  <c r="H3630" i="1"/>
  <c r="H3868" i="1" s="1"/>
  <c r="H4097" i="1"/>
  <c r="AV3690" i="1"/>
  <c r="AV4157" i="1"/>
  <c r="G4276" i="1"/>
  <c r="G3809" i="1"/>
  <c r="G4505" i="1"/>
  <c r="V3594" i="1"/>
  <c r="V3832" i="1" s="1"/>
  <c r="V4061" i="1"/>
  <c r="L3622" i="1"/>
  <c r="L3860" i="1" s="1"/>
  <c r="L4089" i="1"/>
  <c r="AT3778" i="1"/>
  <c r="AT4245" i="1"/>
  <c r="J3737" i="1"/>
  <c r="J3975" i="1" s="1"/>
  <c r="J4204" i="1"/>
  <c r="AS3758" i="1"/>
  <c r="AS4225" i="1"/>
  <c r="Y3794" i="1"/>
  <c r="Y4261" i="1"/>
  <c r="L3609" i="1"/>
  <c r="L3847" i="1" s="1"/>
  <c r="L4076" i="1"/>
  <c r="V3740" i="1"/>
  <c r="V3978" i="1" s="1"/>
  <c r="V4207" i="1"/>
  <c r="D4218" i="1"/>
  <c r="D4447" i="1"/>
  <c r="D3751" i="1"/>
  <c r="Q3590" i="1"/>
  <c r="Q3828" i="1" s="1"/>
  <c r="Q4057" i="1"/>
  <c r="N3775" i="1"/>
  <c r="N4013" i="1" s="1"/>
  <c r="N4242" i="1"/>
  <c r="K3672" i="1"/>
  <c r="K3910" i="1" s="1"/>
  <c r="K4139" i="1"/>
  <c r="AC3600" i="1"/>
  <c r="AC4067" i="1"/>
  <c r="AX4110" i="1"/>
  <c r="AX3643" i="1"/>
  <c r="K3602" i="1"/>
  <c r="K3840" i="1" s="1"/>
  <c r="K4069" i="1"/>
  <c r="AL3791" i="1"/>
  <c r="AL4258" i="1"/>
  <c r="N3719" i="1"/>
  <c r="N3957" i="1" s="1"/>
  <c r="N4186" i="1"/>
  <c r="F4164" i="1"/>
  <c r="F3697" i="1"/>
  <c r="F4393" i="1"/>
  <c r="H4075" i="1"/>
  <c r="H3608" i="1"/>
  <c r="H3846" i="1" s="1"/>
  <c r="BE3751" i="1"/>
  <c r="BE4218" i="1"/>
  <c r="AJ3781" i="1"/>
  <c r="AJ4248" i="1"/>
  <c r="L3664" i="1"/>
  <c r="L3902" i="1" s="1"/>
  <c r="L4131" i="1"/>
  <c r="AT3799" i="1"/>
  <c r="AT4266" i="1"/>
  <c r="BD3790" i="1"/>
  <c r="BD4257" i="1"/>
  <c r="AH3597" i="1"/>
  <c r="AH4064" i="1"/>
  <c r="AV4103" i="1"/>
  <c r="AV3636" i="1"/>
  <c r="BA3598" i="1"/>
  <c r="BA4065" i="1"/>
  <c r="I4108" i="1"/>
  <c r="I3641" i="1"/>
  <c r="I3879" i="1" s="1"/>
  <c r="BD3786" i="1"/>
  <c r="BD4253" i="1"/>
  <c r="BE3745" i="1"/>
  <c r="BE4212" i="1"/>
  <c r="BE3730" i="1"/>
  <c r="BE4197" i="1"/>
  <c r="AQ3786" i="1"/>
  <c r="AQ4253" i="1"/>
  <c r="K3658" i="1"/>
  <c r="K3896" i="1" s="1"/>
  <c r="K4125" i="1"/>
  <c r="AE3612" i="1"/>
  <c r="AE4079" i="1"/>
  <c r="BA3585" i="1"/>
  <c r="BA4052" i="1"/>
  <c r="I3703" i="1"/>
  <c r="I3941" i="1" s="1"/>
  <c r="I4170" i="1"/>
  <c r="AM3654" i="1"/>
  <c r="AM4121" i="1"/>
  <c r="AP3776" i="1"/>
  <c r="AP4243" i="1"/>
  <c r="AE3808" i="1"/>
  <c r="AE4275" i="1"/>
  <c r="AV3675" i="1"/>
  <c r="AV4142" i="1"/>
  <c r="AJ3683" i="1"/>
  <c r="AJ4150" i="1"/>
  <c r="P3676" i="1"/>
  <c r="P3914" i="1" s="1"/>
  <c r="P4143" i="1"/>
  <c r="AF3609" i="1"/>
  <c r="AF4076" i="1"/>
  <c r="Z3806" i="1"/>
  <c r="Z4273" i="1"/>
  <c r="F4200" i="1"/>
  <c r="F3733" i="1"/>
  <c r="F4429" i="1"/>
  <c r="W4190" i="1"/>
  <c r="W3723" i="1"/>
  <c r="AF3705" i="1"/>
  <c r="AF4172" i="1"/>
  <c r="BD3690" i="1"/>
  <c r="BD4157" i="1"/>
  <c r="BE3784" i="1"/>
  <c r="BE4251" i="1"/>
  <c r="J3781" i="1"/>
  <c r="J4019" i="1" s="1"/>
  <c r="J4248" i="1"/>
  <c r="T3680" i="1"/>
  <c r="T3918" i="1" s="1"/>
  <c r="T4147" i="1"/>
  <c r="V3781" i="1"/>
  <c r="V4019" i="1" s="1"/>
  <c r="V4248" i="1"/>
  <c r="X3667" i="1"/>
  <c r="X4134" i="1"/>
  <c r="K3681" i="1"/>
  <c r="K3919" i="1" s="1"/>
  <c r="K4148" i="1"/>
  <c r="I3662" i="1"/>
  <c r="I3900" i="1" s="1"/>
  <c r="I4129" i="1"/>
  <c r="AE3668" i="1"/>
  <c r="AE4135" i="1"/>
  <c r="G4052" i="1"/>
  <c r="G4281" i="1"/>
  <c r="G3585" i="1"/>
  <c r="AJ3613" i="1"/>
  <c r="AJ4080" i="1"/>
  <c r="AO3789" i="1"/>
  <c r="AO4256" i="1"/>
  <c r="AD3786" i="1"/>
  <c r="AD4253" i="1"/>
  <c r="AQ4274" i="1"/>
  <c r="AQ3807" i="1"/>
  <c r="AJ3678" i="1"/>
  <c r="AJ4145" i="1"/>
  <c r="AH4143" i="1"/>
  <c r="AH3676" i="1"/>
  <c r="AC3767" i="1"/>
  <c r="AC4234" i="1"/>
  <c r="AO3590" i="1"/>
  <c r="AO4057" i="1"/>
  <c r="N3758" i="1"/>
  <c r="N3996" i="1" s="1"/>
  <c r="N4225" i="1"/>
  <c r="AN3764" i="1"/>
  <c r="AN4231" i="1"/>
  <c r="AO3592" i="1"/>
  <c r="AO4059" i="1"/>
  <c r="AF3621" i="1"/>
  <c r="AF4088" i="1"/>
  <c r="AM3596" i="1"/>
  <c r="AM4063" i="1"/>
  <c r="Z3810" i="1"/>
  <c r="Z4277" i="1"/>
  <c r="AT4073" i="1"/>
  <c r="AT3606" i="1"/>
  <c r="AC3743" i="1"/>
  <c r="AC4210" i="1"/>
  <c r="R4056" i="1"/>
  <c r="R3589" i="1"/>
  <c r="R3827" i="1" s="1"/>
  <c r="AW3757" i="1"/>
  <c r="AW4224" i="1"/>
  <c r="G4179" i="1"/>
  <c r="G3712" i="1"/>
  <c r="G4408" i="1"/>
  <c r="O3698" i="1"/>
  <c r="O3936" i="1" s="1"/>
  <c r="O4165" i="1"/>
  <c r="BA3809" i="1"/>
  <c r="BA4276" i="1"/>
  <c r="W4244" i="1"/>
  <c r="W3777" i="1"/>
  <c r="AK3654" i="1"/>
  <c r="AK4121" i="1"/>
  <c r="AJ3777" i="1"/>
  <c r="AJ4244" i="1"/>
  <c r="R3743" i="1"/>
  <c r="R3981" i="1" s="1"/>
  <c r="R4210" i="1"/>
  <c r="J4218" i="1"/>
  <c r="J3751" i="1"/>
  <c r="J3989" i="1" s="1"/>
  <c r="AY3639" i="1"/>
  <c r="AY4106" i="1"/>
  <c r="L3718" i="1"/>
  <c r="L3956" i="1" s="1"/>
  <c r="L4185" i="1"/>
  <c r="P3694" i="1"/>
  <c r="P3932" i="1" s="1"/>
  <c r="P4161" i="1"/>
  <c r="AW4201" i="1"/>
  <c r="AW3734" i="1"/>
  <c r="BB3789" i="1"/>
  <c r="BB4256" i="1"/>
  <c r="F4264" i="1"/>
  <c r="F3797" i="1"/>
  <c r="F4493" i="1"/>
  <c r="M3619" i="1"/>
  <c r="M3857" i="1" s="1"/>
  <c r="M4086" i="1"/>
  <c r="E4142" i="1"/>
  <c r="E3675" i="1"/>
  <c r="E4371" i="1"/>
  <c r="V3675" i="1"/>
  <c r="V3913" i="1" s="1"/>
  <c r="V4142" i="1"/>
  <c r="D4245" i="1"/>
  <c r="D3778" i="1"/>
  <c r="D4474" i="1"/>
  <c r="AV3606" i="1"/>
  <c r="AV4073" i="1"/>
  <c r="U3775" i="1"/>
  <c r="U4013" i="1" s="1"/>
  <c r="U4242" i="1"/>
  <c r="G4148" i="1"/>
  <c r="G3681" i="1"/>
  <c r="G4377" i="1"/>
  <c r="AU3790" i="1"/>
  <c r="AU4257" i="1"/>
  <c r="BF3809" i="1"/>
  <c r="BF4276" i="1"/>
  <c r="AA3593" i="1"/>
  <c r="AA4060" i="1"/>
  <c r="W3709" i="1"/>
  <c r="W4176" i="1"/>
  <c r="BA4179" i="1"/>
  <c r="BA3712" i="1"/>
  <c r="AG3703" i="1"/>
  <c r="AG4170" i="1"/>
  <c r="Q4262" i="1"/>
  <c r="Q3795" i="1"/>
  <c r="Q4033" i="1" s="1"/>
  <c r="AF3696" i="1"/>
  <c r="AF4163" i="1"/>
  <c r="AB3803" i="1"/>
  <c r="AB4270" i="1"/>
  <c r="AI4129" i="1"/>
  <c r="AI3662" i="1"/>
  <c r="AF3709" i="1"/>
  <c r="AF4176" i="1"/>
  <c r="R4185" i="1"/>
  <c r="R3718" i="1"/>
  <c r="R3956" i="1" s="1"/>
  <c r="I3758" i="1"/>
  <c r="I3996" i="1" s="1"/>
  <c r="I4225" i="1"/>
  <c r="Q3690" i="1"/>
  <c r="Q3928" i="1" s="1"/>
  <c r="Q4157" i="1"/>
  <c r="AE3758" i="1"/>
  <c r="AE4225" i="1"/>
  <c r="BB4215" i="1"/>
  <c r="BB3748" i="1"/>
  <c r="AT4198" i="1"/>
  <c r="AT3731" i="1"/>
  <c r="BF3779" i="1"/>
  <c r="BF4246" i="1"/>
  <c r="X3670" i="1"/>
  <c r="X4137" i="1"/>
  <c r="AA3613" i="1"/>
  <c r="AA4080" i="1"/>
  <c r="F4276" i="1"/>
  <c r="F4505" i="1"/>
  <c r="F3809" i="1"/>
  <c r="AD3622" i="1"/>
  <c r="AD4089" i="1"/>
  <c r="BF3765" i="1"/>
  <c r="BF4232" i="1"/>
  <c r="AS3593" i="1"/>
  <c r="AS4060" i="1"/>
  <c r="BA3606" i="1"/>
  <c r="BA4073" i="1"/>
  <c r="O3808" i="1"/>
  <c r="O4046" i="1" s="1"/>
  <c r="O4275" i="1"/>
  <c r="U3590" i="1"/>
  <c r="U3828" i="1" s="1"/>
  <c r="U4057" i="1"/>
  <c r="E4131" i="1"/>
  <c r="E3664" i="1"/>
  <c r="E4360" i="1"/>
  <c r="W3629" i="1"/>
  <c r="W4096" i="1"/>
  <c r="AZ3810" i="1"/>
  <c r="AZ4277" i="1"/>
  <c r="AI3610" i="1"/>
  <c r="AI4077" i="1"/>
  <c r="AC3736" i="1"/>
  <c r="AC4203" i="1"/>
  <c r="AR3691" i="1"/>
  <c r="AR4158" i="1"/>
  <c r="AA4144" i="1"/>
  <c r="AA3677" i="1"/>
  <c r="T4104" i="1"/>
  <c r="T3637" i="1"/>
  <c r="T3875" i="1" s="1"/>
  <c r="AN3782" i="1"/>
  <c r="AN4249" i="1"/>
  <c r="N3689" i="1"/>
  <c r="N3927" i="1" s="1"/>
  <c r="N4156" i="1"/>
  <c r="AB3720" i="1"/>
  <c r="AB4187" i="1"/>
  <c r="E4076" i="1"/>
  <c r="E3609" i="1"/>
  <c r="E4305" i="1"/>
  <c r="AQ3696" i="1"/>
  <c r="AQ4163" i="1"/>
  <c r="E4170" i="1"/>
  <c r="E3703" i="1"/>
  <c r="E4399" i="1"/>
  <c r="AG3679" i="1"/>
  <c r="AG4146" i="1"/>
  <c r="D4097" i="1"/>
  <c r="D4326" i="1"/>
  <c r="D3630" i="1"/>
  <c r="K3667" i="1"/>
  <c r="K3905" i="1" s="1"/>
  <c r="K4134" i="1"/>
  <c r="BE3736" i="1"/>
  <c r="BE4203" i="1"/>
  <c r="Y3732" i="1"/>
  <c r="Y4199" i="1"/>
  <c r="J3789" i="1"/>
  <c r="J4027" i="1" s="1"/>
  <c r="J4256" i="1"/>
  <c r="U3611" i="1"/>
  <c r="U3849" i="1" s="1"/>
  <c r="U4078" i="1"/>
  <c r="AS3778" i="1"/>
  <c r="AS4245" i="1"/>
  <c r="AO4215" i="1"/>
  <c r="AO3748" i="1"/>
  <c r="AS3691" i="1"/>
  <c r="AS4158" i="1"/>
  <c r="AM4244" i="1"/>
  <c r="AM3777" i="1"/>
  <c r="AJ3668" i="1"/>
  <c r="AJ4135" i="1"/>
  <c r="D4232" i="1"/>
  <c r="D3765" i="1"/>
  <c r="D4461" i="1"/>
  <c r="AN3681" i="1"/>
  <c r="AN4148" i="1"/>
  <c r="AU3722" i="1"/>
  <c r="AU4189" i="1"/>
  <c r="AT3720" i="1"/>
  <c r="AT4187" i="1"/>
  <c r="R3668" i="1"/>
  <c r="R3906" i="1" s="1"/>
  <c r="R4135" i="1"/>
  <c r="BB3699" i="1"/>
  <c r="BB4166" i="1"/>
  <c r="Y3640" i="1"/>
  <c r="Y4107" i="1"/>
  <c r="F4239" i="1"/>
  <c r="F3772" i="1"/>
  <c r="F4468" i="1"/>
  <c r="AN3617" i="1"/>
  <c r="AN4084" i="1"/>
  <c r="K3617" i="1"/>
  <c r="K3855" i="1" s="1"/>
  <c r="K4084" i="1"/>
  <c r="AS3760" i="1"/>
  <c r="AS4227" i="1"/>
  <c r="AA3722" i="1"/>
  <c r="AA4189" i="1"/>
  <c r="AE3759" i="1"/>
  <c r="AE4226" i="1"/>
  <c r="Y3649" i="1"/>
  <c r="Y4116" i="1"/>
  <c r="BC3614" i="1"/>
  <c r="BC4081" i="1"/>
  <c r="R4160" i="1"/>
  <c r="R3693" i="1"/>
  <c r="R3931" i="1" s="1"/>
  <c r="W3594" i="1"/>
  <c r="W4061" i="1"/>
  <c r="H3739" i="1"/>
  <c r="H3977" i="1" s="1"/>
  <c r="H4206" i="1"/>
  <c r="Y3738" i="1"/>
  <c r="Y4205" i="1"/>
  <c r="D4178" i="1"/>
  <c r="D4407" i="1"/>
  <c r="D3711" i="1"/>
  <c r="P3607" i="1"/>
  <c r="P3845" i="1" s="1"/>
  <c r="P4074" i="1"/>
  <c r="R3758" i="1"/>
  <c r="R3996" i="1" s="1"/>
  <c r="R4225" i="1"/>
  <c r="AX3801" i="1"/>
  <c r="AX4268" i="1"/>
  <c r="AX3741" i="1"/>
  <c r="AX4208" i="1"/>
  <c r="V3786" i="1"/>
  <c r="V4024" i="1" s="1"/>
  <c r="V4253" i="1"/>
  <c r="N3717" i="1"/>
  <c r="N3955" i="1" s="1"/>
  <c r="N4184" i="1"/>
  <c r="AU3751" i="1"/>
  <c r="AU4218" i="1"/>
  <c r="K3755" i="1"/>
  <c r="K3993" i="1" s="1"/>
  <c r="K4222" i="1"/>
  <c r="AR3595" i="1"/>
  <c r="AR4062" i="1"/>
  <c r="J3661" i="1"/>
  <c r="J3899" i="1" s="1"/>
  <c r="J4128" i="1"/>
  <c r="AM3663" i="1"/>
  <c r="AM4130" i="1"/>
  <c r="Z4099" i="1"/>
  <c r="Z3632" i="1"/>
  <c r="AZ3631" i="1"/>
  <c r="AZ4098" i="1"/>
  <c r="BB3731" i="1"/>
  <c r="BB4198" i="1"/>
  <c r="AH3675" i="1"/>
  <c r="AH4142" i="1"/>
  <c r="X3806" i="1"/>
  <c r="X4273" i="1"/>
  <c r="O3610" i="1"/>
  <c r="O3848" i="1" s="1"/>
  <c r="O4077" i="1"/>
  <c r="AV4239" i="1"/>
  <c r="AV3772" i="1"/>
  <c r="BF4125" i="1"/>
  <c r="BF3658" i="1"/>
  <c r="W3786" i="1"/>
  <c r="W4253" i="1"/>
  <c r="AD3675" i="1"/>
  <c r="AD4142" i="1"/>
  <c r="AT3647" i="1"/>
  <c r="AT4114" i="1"/>
  <c r="M3593" i="1"/>
  <c r="M3831" i="1" s="1"/>
  <c r="M4060" i="1"/>
  <c r="AR3779" i="1"/>
  <c r="AR4246" i="1"/>
  <c r="AT3669" i="1"/>
  <c r="AT4136" i="1"/>
  <c r="AL3596" i="1"/>
  <c r="AL4063" i="1"/>
  <c r="BD3588" i="1"/>
  <c r="BD4055" i="1"/>
  <c r="AN3597" i="1"/>
  <c r="AN4064" i="1"/>
  <c r="AS3679" i="1"/>
  <c r="AS4146" i="1"/>
  <c r="AA3738" i="1"/>
  <c r="AA4205" i="1"/>
  <c r="L3720" i="1"/>
  <c r="L3958" i="1" s="1"/>
  <c r="L4187" i="1"/>
  <c r="AM3624" i="1"/>
  <c r="AM4091" i="1"/>
  <c r="Y3641" i="1"/>
  <c r="Y4108" i="1"/>
  <c r="O3624" i="1"/>
  <c r="O3862" i="1" s="1"/>
  <c r="O4091" i="1"/>
  <c r="AD3652" i="1"/>
  <c r="AD4119" i="1"/>
  <c r="AA3772" i="1"/>
  <c r="AA4239" i="1"/>
  <c r="G4249" i="1"/>
  <c r="G3782" i="1"/>
  <c r="G4478" i="1"/>
  <c r="AB3765" i="1"/>
  <c r="AB4232" i="1"/>
  <c r="G4206" i="1"/>
  <c r="G3739" i="1"/>
  <c r="G4435" i="1"/>
  <c r="AT3783" i="1"/>
  <c r="AT4250" i="1"/>
  <c r="BC3794" i="1"/>
  <c r="BC4261" i="1"/>
  <c r="U3724" i="1"/>
  <c r="U3962" i="1" s="1"/>
  <c r="U4191" i="1"/>
  <c r="AB3641" i="1"/>
  <c r="AB4108" i="1"/>
  <c r="AE3791" i="1"/>
  <c r="AE4258" i="1"/>
  <c r="L3729" i="1"/>
  <c r="L3967" i="1" s="1"/>
  <c r="L4196" i="1"/>
  <c r="AY3619" i="1"/>
  <c r="AY4086" i="1"/>
  <c r="K3708" i="1"/>
  <c r="K3946" i="1" s="1"/>
  <c r="K4175" i="1"/>
  <c r="O3784" i="1"/>
  <c r="O4022" i="1" s="1"/>
  <c r="O4251" i="1"/>
  <c r="V3806" i="1"/>
  <c r="V4044" i="1" s="1"/>
  <c r="V4273" i="1"/>
  <c r="AV3706" i="1"/>
  <c r="AV4173" i="1"/>
  <c r="AR3707" i="1"/>
  <c r="AR4174" i="1"/>
  <c r="S3697" i="1"/>
  <c r="S3935" i="1" s="1"/>
  <c r="S4164" i="1"/>
  <c r="BE3711" i="1"/>
  <c r="BE4178" i="1"/>
  <c r="AG3808" i="1"/>
  <c r="AG4275" i="1"/>
  <c r="AV4232" i="1"/>
  <c r="AV3765" i="1"/>
  <c r="N3670" i="1"/>
  <c r="N3908" i="1" s="1"/>
  <c r="N4137" i="1"/>
  <c r="BA3800" i="1"/>
  <c r="BA4267" i="1"/>
  <c r="BF3770" i="1"/>
  <c r="BF4237" i="1"/>
  <c r="AW4075" i="1"/>
  <c r="AW3608" i="1"/>
  <c r="W3649" i="1"/>
  <c r="W4116" i="1"/>
  <c r="AH3791" i="1"/>
  <c r="AH4258" i="1"/>
  <c r="F4238" i="1"/>
  <c r="F3771" i="1"/>
  <c r="F4467" i="1"/>
  <c r="AG3805" i="1"/>
  <c r="AG4272" i="1"/>
  <c r="AA3590" i="1"/>
  <c r="AA4057" i="1"/>
  <c r="L3665" i="1"/>
  <c r="L3903" i="1" s="1"/>
  <c r="L4132" i="1"/>
  <c r="V3724" i="1"/>
  <c r="V3962" i="1" s="1"/>
  <c r="V4191" i="1"/>
  <c r="AR3720" i="1"/>
  <c r="AR4187" i="1"/>
  <c r="AT3604" i="1"/>
  <c r="AT4071" i="1"/>
  <c r="AB3722" i="1"/>
  <c r="AB4189" i="1"/>
  <c r="G4231" i="1"/>
  <c r="G3764" i="1"/>
  <c r="G4460" i="1"/>
  <c r="AC3728" i="1"/>
  <c r="AC4195" i="1"/>
  <c r="E4233" i="1"/>
  <c r="E3766" i="1"/>
  <c r="E4462" i="1"/>
  <c r="AW3736" i="1"/>
  <c r="AW4203" i="1"/>
  <c r="T3661" i="1"/>
  <c r="T3899" i="1" s="1"/>
  <c r="T4128" i="1"/>
  <c r="O4055" i="1"/>
  <c r="O3588" i="1"/>
  <c r="O3826" i="1" s="1"/>
  <c r="D4185" i="1"/>
  <c r="D3718" i="1"/>
  <c r="D4414" i="1"/>
  <c r="AR3633" i="1"/>
  <c r="AR4100" i="1"/>
  <c r="V3606" i="1"/>
  <c r="V3844" i="1" s="1"/>
  <c r="V4073" i="1"/>
  <c r="R4112" i="1"/>
  <c r="R3645" i="1"/>
  <c r="R3883" i="1" s="1"/>
  <c r="Z4203" i="1"/>
  <c r="Z3736" i="1"/>
  <c r="K4060" i="1"/>
  <c r="K3593" i="1"/>
  <c r="K3831" i="1" s="1"/>
  <c r="Y3689" i="1"/>
  <c r="Y4156" i="1"/>
  <c r="AI3785" i="1"/>
  <c r="AI4252" i="1"/>
  <c r="Q3741" i="1"/>
  <c r="Q3979" i="1" s="1"/>
  <c r="Q4208" i="1"/>
  <c r="D4194" i="1"/>
  <c r="D3727" i="1"/>
  <c r="D4423" i="1"/>
  <c r="W3590" i="1"/>
  <c r="W4057" i="1"/>
  <c r="T3678" i="1"/>
  <c r="T3916" i="1" s="1"/>
  <c r="T4145" i="1"/>
  <c r="AD3663" i="1"/>
  <c r="AD4130" i="1"/>
  <c r="AT3624" i="1"/>
  <c r="AT4091" i="1"/>
  <c r="AS3753" i="1"/>
  <c r="AS4220" i="1"/>
  <c r="BD3799" i="1"/>
  <c r="BD4266" i="1"/>
  <c r="AS3741" i="1"/>
  <c r="AS4208" i="1"/>
  <c r="S3706" i="1"/>
  <c r="S3944" i="1" s="1"/>
  <c r="S4173" i="1"/>
  <c r="AX3593" i="1"/>
  <c r="AX4060" i="1"/>
  <c r="P3796" i="1"/>
  <c r="P4034" i="1" s="1"/>
  <c r="P4263" i="1"/>
  <c r="AL4067" i="1"/>
  <c r="AL3600" i="1"/>
  <c r="BD3751" i="1"/>
  <c r="BD4218" i="1"/>
  <c r="V3616" i="1"/>
  <c r="V3854" i="1" s="1"/>
  <c r="V4083" i="1"/>
  <c r="BA3628" i="1"/>
  <c r="BA4095" i="1"/>
  <c r="AG3792" i="1"/>
  <c r="AG4259" i="1"/>
  <c r="V3690" i="1"/>
  <c r="V3928" i="1" s="1"/>
  <c r="V4157" i="1"/>
  <c r="M3694" i="1"/>
  <c r="M3932" i="1" s="1"/>
  <c r="M4161" i="1"/>
  <c r="R3810" i="1"/>
  <c r="R4048" i="1" s="1"/>
  <c r="R4277" i="1"/>
  <c r="AK3762" i="1"/>
  <c r="AK4229" i="1"/>
  <c r="J3667" i="1"/>
  <c r="J3905" i="1" s="1"/>
  <c r="J4134" i="1"/>
  <c r="AW3661" i="1"/>
  <c r="AW4128" i="1"/>
  <c r="J3770" i="1"/>
  <c r="J4008" i="1" s="1"/>
  <c r="J4237" i="1"/>
  <c r="AE3768" i="1"/>
  <c r="AE4235" i="1"/>
  <c r="Y3652" i="1"/>
  <c r="Y4119" i="1"/>
  <c r="AL3694" i="1"/>
  <c r="AL4161" i="1"/>
  <c r="S3709" i="1"/>
  <c r="S3947" i="1" s="1"/>
  <c r="S4176" i="1"/>
  <c r="AB3665" i="1"/>
  <c r="AB4132" i="1"/>
  <c r="AL3652" i="1"/>
  <c r="AL4119" i="1"/>
  <c r="I3731" i="1"/>
  <c r="I3969" i="1" s="1"/>
  <c r="I4198" i="1"/>
  <c r="BC3657" i="1"/>
  <c r="BC4124" i="1"/>
  <c r="N3799" i="1"/>
  <c r="N4037" i="1" s="1"/>
  <c r="N4266" i="1"/>
  <c r="J3606" i="1"/>
  <c r="J3844" i="1" s="1"/>
  <c r="J4073" i="1"/>
  <c r="L3650" i="1"/>
  <c r="L3888" i="1" s="1"/>
  <c r="L4117" i="1"/>
  <c r="BF3605" i="1"/>
  <c r="BF4072" i="1"/>
  <c r="T3681" i="1"/>
  <c r="T3919" i="1" s="1"/>
  <c r="T4148" i="1"/>
  <c r="P3714" i="1"/>
  <c r="P3952" i="1" s="1"/>
  <c r="P4181" i="1"/>
  <c r="AE3737" i="1"/>
  <c r="AE4204" i="1"/>
  <c r="BC3686" i="1"/>
  <c r="BC4153" i="1"/>
  <c r="D4100" i="1"/>
  <c r="D3633" i="1"/>
  <c r="D4329" i="1"/>
  <c r="P4248" i="1"/>
  <c r="P3781" i="1"/>
  <c r="P4019" i="1" s="1"/>
  <c r="AP3622" i="1"/>
  <c r="AP4089" i="1"/>
  <c r="P4173" i="1"/>
  <c r="P3706" i="1"/>
  <c r="P3944" i="1" s="1"/>
  <c r="AF3633" i="1"/>
  <c r="AF4100" i="1"/>
  <c r="H3787" i="1"/>
  <c r="H4025" i="1" s="1"/>
  <c r="H4254" i="1"/>
  <c r="AO3604" i="1"/>
  <c r="AO4071" i="1"/>
  <c r="W3585" i="1"/>
  <c r="W4052" i="1"/>
  <c r="AI3676" i="1"/>
  <c r="AI4143" i="1"/>
  <c r="AB3664" i="1"/>
  <c r="AB4131" i="1"/>
  <c r="L3787" i="1"/>
  <c r="L4025" i="1" s="1"/>
  <c r="L4254" i="1"/>
  <c r="AY3617" i="1"/>
  <c r="AY4084" i="1"/>
  <c r="V3699" i="1"/>
  <c r="V3937" i="1" s="1"/>
  <c r="V4166" i="1"/>
  <c r="AZ3659" i="1"/>
  <c r="AZ4126" i="1"/>
  <c r="AV3807" i="1"/>
  <c r="AV4274" i="1"/>
  <c r="U3774" i="1"/>
  <c r="U4012" i="1" s="1"/>
  <c r="U4241" i="1"/>
  <c r="AM3704" i="1"/>
  <c r="AM4171" i="1"/>
  <c r="J3612" i="1"/>
  <c r="J3850" i="1" s="1"/>
  <c r="J4079" i="1"/>
  <c r="D4203" i="1"/>
  <c r="D3736" i="1"/>
  <c r="D4432" i="1"/>
  <c r="T4270" i="1"/>
  <c r="T3803" i="1"/>
  <c r="T4041" i="1" s="1"/>
  <c r="AE4249" i="1"/>
  <c r="AE3782" i="1"/>
  <c r="AS3598" i="1"/>
  <c r="AS4065" i="1"/>
  <c r="AU3669" i="1"/>
  <c r="AU4136" i="1"/>
  <c r="AB3699" i="1"/>
  <c r="AB4166" i="1"/>
  <c r="AS3588" i="1"/>
  <c r="AS4055" i="1"/>
  <c r="F4104" i="1"/>
  <c r="F4333" i="1"/>
  <c r="F3637" i="1"/>
  <c r="Z3704" i="1"/>
  <c r="Z4171" i="1"/>
  <c r="AC3657" i="1"/>
  <c r="AC4124" i="1"/>
  <c r="V3668" i="1"/>
  <c r="V3906" i="1" s="1"/>
  <c r="V4135" i="1"/>
  <c r="M3630" i="1"/>
  <c r="M3868" i="1" s="1"/>
  <c r="M4097" i="1"/>
  <c r="BE3607" i="1"/>
  <c r="BE4074" i="1"/>
  <c r="AY4251" i="1"/>
  <c r="AY3784" i="1"/>
  <c r="G4095" i="1"/>
  <c r="G3628" i="1"/>
  <c r="G4324" i="1"/>
  <c r="N3648" i="1"/>
  <c r="N3886" i="1" s="1"/>
  <c r="N4115" i="1"/>
  <c r="AS3654" i="1"/>
  <c r="AS4121" i="1"/>
  <c r="V3799" i="1"/>
  <c r="V4037" i="1" s="1"/>
  <c r="V4266" i="1"/>
  <c r="S3719" i="1"/>
  <c r="S3957" i="1" s="1"/>
  <c r="S4186" i="1"/>
  <c r="AL4262" i="1"/>
  <c r="AL3795" i="1"/>
  <c r="AJ3686" i="1"/>
  <c r="AJ4153" i="1"/>
  <c r="AU3630" i="1"/>
  <c r="AU4097" i="1"/>
  <c r="AN3730" i="1"/>
  <c r="AN4197" i="1"/>
  <c r="AT3643" i="1"/>
  <c r="AT4110" i="1"/>
  <c r="BA3655" i="1"/>
  <c r="BA4122" i="1"/>
  <c r="L3733" i="1"/>
  <c r="L3971" i="1" s="1"/>
  <c r="L4200" i="1"/>
  <c r="AZ3645" i="1"/>
  <c r="AZ4112" i="1"/>
  <c r="AS3650" i="1"/>
  <c r="AS4117" i="1"/>
  <c r="AL3733" i="1"/>
  <c r="AL4200" i="1"/>
  <c r="AG3774" i="1"/>
  <c r="AG4241" i="1"/>
  <c r="J3774" i="1"/>
  <c r="J4012" i="1" s="1"/>
  <c r="J4241" i="1"/>
  <c r="BF3801" i="1"/>
  <c r="BF4268" i="1"/>
  <c r="H3757" i="1"/>
  <c r="H3995" i="1" s="1"/>
  <c r="H4224" i="1"/>
  <c r="AY3676" i="1"/>
  <c r="AY4143" i="1"/>
  <c r="AM3735" i="1"/>
  <c r="AM4202" i="1"/>
  <c r="BD4184" i="1"/>
  <c r="BD3717" i="1"/>
  <c r="N3701" i="1"/>
  <c r="N3939" i="1" s="1"/>
  <c r="N4168" i="1"/>
  <c r="BB3629" i="1"/>
  <c r="BB4096" i="1"/>
  <c r="H3804" i="1"/>
  <c r="H4042" i="1" s="1"/>
  <c r="H4271" i="1"/>
  <c r="L3660" i="1"/>
  <c r="L3898" i="1" s="1"/>
  <c r="L4127" i="1"/>
  <c r="BB3801" i="1"/>
  <c r="BB4268" i="1"/>
  <c r="AD3650" i="1"/>
  <c r="AD4117" i="1"/>
  <c r="AV3803" i="1"/>
  <c r="AV4270" i="1"/>
  <c r="AS3794" i="1"/>
  <c r="AS4261" i="1"/>
  <c r="Z4134" i="1"/>
  <c r="Z3667" i="1"/>
  <c r="AZ3778" i="1"/>
  <c r="AZ4245" i="1"/>
  <c r="T3745" i="1"/>
  <c r="T3983" i="1" s="1"/>
  <c r="T4212" i="1"/>
  <c r="AT3610" i="1"/>
  <c r="AT4077" i="1"/>
  <c r="AW3773" i="1"/>
  <c r="AW4240" i="1"/>
  <c r="Y3765" i="1"/>
  <c r="Y4232" i="1"/>
  <c r="F4259" i="1"/>
  <c r="F3792" i="1"/>
  <c r="F4488" i="1"/>
  <c r="AR3750" i="1"/>
  <c r="AR4217" i="1"/>
  <c r="AJ3596" i="1"/>
  <c r="AJ4063" i="1"/>
  <c r="U3703" i="1"/>
  <c r="U3941" i="1" s="1"/>
  <c r="U4170" i="1"/>
  <c r="AC4269" i="1"/>
  <c r="AC3802" i="1"/>
  <c r="P3767" i="1"/>
  <c r="P4005" i="1" s="1"/>
  <c r="P4234" i="1"/>
  <c r="AZ4198" i="1"/>
  <c r="AZ3731" i="1"/>
  <c r="AZ3748" i="1"/>
  <c r="AZ4215" i="1"/>
  <c r="AJ3691" i="1"/>
  <c r="AJ4158" i="1"/>
  <c r="M3682" i="1"/>
  <c r="M3920" i="1" s="1"/>
  <c r="M4149" i="1"/>
  <c r="U3771" i="1"/>
  <c r="U4009" i="1" s="1"/>
  <c r="U4238" i="1"/>
  <c r="AI3597" i="1"/>
  <c r="AI4064" i="1"/>
  <c r="O3741" i="1"/>
  <c r="O3979" i="1" s="1"/>
  <c r="O4208" i="1"/>
  <c r="E4254" i="1"/>
  <c r="E4483" i="1"/>
  <c r="E3787" i="1"/>
  <c r="M3691" i="1"/>
  <c r="M3929" i="1" s="1"/>
  <c r="M4158" i="1"/>
  <c r="M3777" i="1"/>
  <c r="M4015" i="1" s="1"/>
  <c r="M4244" i="1"/>
  <c r="AX3676" i="1"/>
  <c r="AX4143" i="1"/>
  <c r="U4054" i="1"/>
  <c r="U3587" i="1"/>
  <c r="U3825" i="1" s="1"/>
  <c r="AM3759" i="1"/>
  <c r="AM4226" i="1"/>
  <c r="BD4102" i="1"/>
  <c r="BD3635" i="1"/>
  <c r="BD3603" i="1"/>
  <c r="BD4070" i="1"/>
  <c r="K3646" i="1"/>
  <c r="K3884" i="1" s="1"/>
  <c r="K4113" i="1"/>
  <c r="AO3729" i="1"/>
  <c r="AO4196" i="1"/>
  <c r="BB3802" i="1"/>
  <c r="BB4269" i="1"/>
  <c r="K3731" i="1"/>
  <c r="K3969" i="1" s="1"/>
  <c r="K4198" i="1"/>
  <c r="AQ3603" i="1"/>
  <c r="AQ4070" i="1"/>
  <c r="AH3704" i="1"/>
  <c r="AH4171" i="1"/>
  <c r="BD3633" i="1"/>
  <c r="BD4100" i="1"/>
  <c r="AU3610" i="1"/>
  <c r="AU4077" i="1"/>
  <c r="BB3745" i="1"/>
  <c r="BB4212" i="1"/>
  <c r="N3585" i="1"/>
  <c r="N3823" i="1" s="1"/>
  <c r="N4052" i="1"/>
  <c r="U3602" i="1"/>
  <c r="U3840" i="1" s="1"/>
  <c r="U4069" i="1"/>
  <c r="AI3764" i="1"/>
  <c r="AI4231" i="1"/>
  <c r="I3722" i="1"/>
  <c r="I3960" i="1" s="1"/>
  <c r="I4189" i="1"/>
  <c r="AN3588" i="1"/>
  <c r="AN4055" i="1"/>
  <c r="AZ3686" i="1"/>
  <c r="AZ4153" i="1"/>
  <c r="AM3605" i="1"/>
  <c r="AM4072" i="1"/>
  <c r="F4070" i="1"/>
  <c r="F3603" i="1"/>
  <c r="F4299" i="1"/>
  <c r="T3753" i="1"/>
  <c r="T3991" i="1" s="1"/>
  <c r="T4220" i="1"/>
  <c r="G4204" i="1"/>
  <c r="G3737" i="1"/>
  <c r="G4433" i="1"/>
  <c r="O3809" i="1"/>
  <c r="O4047" i="1" s="1"/>
  <c r="O4276" i="1"/>
  <c r="N4068" i="1"/>
  <c r="N3601" i="1"/>
  <c r="N3839" i="1" s="1"/>
  <c r="BF3672" i="1"/>
  <c r="BF4139" i="1"/>
  <c r="BC3705" i="1"/>
  <c r="BC4172" i="1"/>
  <c r="Z3718" i="1"/>
  <c r="Z4185" i="1"/>
  <c r="P3618" i="1"/>
  <c r="P3856" i="1" s="1"/>
  <c r="P4085" i="1"/>
  <c r="AZ3708" i="1"/>
  <c r="AZ4175" i="1"/>
  <c r="AR3684" i="1"/>
  <c r="AR4151" i="1"/>
  <c r="Y3632" i="1"/>
  <c r="Y4099" i="1"/>
  <c r="J3699" i="1"/>
  <c r="J3937" i="1" s="1"/>
  <c r="J4166" i="1"/>
  <c r="AI3760" i="1"/>
  <c r="AI4227" i="1"/>
  <c r="AL3797" i="1"/>
  <c r="AL4264" i="1"/>
  <c r="D4187" i="1"/>
  <c r="D3720" i="1"/>
  <c r="D4416" i="1"/>
  <c r="AK3646" i="1"/>
  <c r="AK4113" i="1"/>
  <c r="G4144" i="1"/>
  <c r="G3677" i="1"/>
  <c r="G4373" i="1"/>
  <c r="H3660" i="1"/>
  <c r="H3898" i="1" s="1"/>
  <c r="H4127" i="1"/>
  <c r="AB4064" i="1"/>
  <c r="AB3597" i="1"/>
  <c r="Y4175" i="1"/>
  <c r="Y3708" i="1"/>
  <c r="I3587" i="1"/>
  <c r="I3825" i="1" s="1"/>
  <c r="I4054" i="1"/>
  <c r="P3779" i="1"/>
  <c r="P4017" i="1" s="1"/>
  <c r="P4246" i="1"/>
  <c r="AJ3729" i="1"/>
  <c r="AJ4196" i="1"/>
  <c r="AR3793" i="1"/>
  <c r="AR4260" i="1"/>
  <c r="I3712" i="1"/>
  <c r="I3950" i="1" s="1"/>
  <c r="I4179" i="1"/>
  <c r="AU3795" i="1"/>
  <c r="AU4262" i="1"/>
  <c r="E4054" i="1"/>
  <c r="E3587" i="1"/>
  <c r="E4283" i="1"/>
  <c r="S3756" i="1"/>
  <c r="S3994" i="1" s="1"/>
  <c r="S4223" i="1"/>
  <c r="Y3588" i="1"/>
  <c r="Y4055" i="1"/>
  <c r="AO3664" i="1"/>
  <c r="AO4131" i="1"/>
  <c r="AW3603" i="1"/>
  <c r="AW4070" i="1"/>
  <c r="L3616" i="1"/>
  <c r="L3854" i="1" s="1"/>
  <c r="L4083" i="1"/>
  <c r="AF3718" i="1"/>
  <c r="AF4185" i="1"/>
  <c r="N3762" i="1"/>
  <c r="N4000" i="1" s="1"/>
  <c r="N4229" i="1"/>
  <c r="AC3707" i="1"/>
  <c r="AC4174" i="1"/>
  <c r="I3689" i="1"/>
  <c r="I3927" i="1" s="1"/>
  <c r="I4156" i="1"/>
  <c r="BA3664" i="1"/>
  <c r="BA4131" i="1"/>
  <c r="BE3672" i="1"/>
  <c r="BE4139" i="1"/>
  <c r="D4251" i="1"/>
  <c r="D4480" i="1"/>
  <c r="D3784" i="1"/>
  <c r="AW3743" i="1"/>
  <c r="AW4210" i="1"/>
  <c r="G4103" i="1"/>
  <c r="G3636" i="1"/>
  <c r="G4332" i="1"/>
  <c r="AT3801" i="1"/>
  <c r="AT4268" i="1"/>
  <c r="Q3617" i="1"/>
  <c r="Q3855" i="1" s="1"/>
  <c r="Q4084" i="1"/>
  <c r="D4143" i="1"/>
  <c r="D3676" i="1"/>
  <c r="D4372" i="1"/>
  <c r="AA4127" i="1"/>
  <c r="AA3660" i="1"/>
  <c r="O3679" i="1"/>
  <c r="O3917" i="1" s="1"/>
  <c r="O4146" i="1"/>
  <c r="AZ3694" i="1"/>
  <c r="AZ4161" i="1"/>
  <c r="G4173" i="1"/>
  <c r="G3706" i="1"/>
  <c r="G4402" i="1"/>
  <c r="BB3808" i="1"/>
  <c r="BB4275" i="1"/>
  <c r="AH3689" i="1"/>
  <c r="AH4156" i="1"/>
  <c r="AV3736" i="1"/>
  <c r="AV4203" i="1"/>
  <c r="AZ4069" i="1"/>
  <c r="AZ3602" i="1"/>
  <c r="X3790" i="1"/>
  <c r="X4257" i="1"/>
  <c r="U3807" i="1"/>
  <c r="U4045" i="1" s="1"/>
  <c r="U4274" i="1"/>
  <c r="X3648" i="1"/>
  <c r="X4115" i="1"/>
  <c r="Z3616" i="1"/>
  <c r="Z4083" i="1"/>
  <c r="P3716" i="1"/>
  <c r="P3954" i="1" s="1"/>
  <c r="P4183" i="1"/>
  <c r="F4148" i="1"/>
  <c r="F3681" i="1"/>
  <c r="F4377" i="1"/>
  <c r="AW3760" i="1"/>
  <c r="AW4227" i="1"/>
  <c r="AN3785" i="1"/>
  <c r="AN4252" i="1"/>
  <c r="Y3754" i="1"/>
  <c r="Y4221" i="1"/>
  <c r="Y3594" i="1"/>
  <c r="Y4061" i="1"/>
  <c r="E4126" i="1"/>
  <c r="E4355" i="1"/>
  <c r="E3659" i="1"/>
  <c r="AK3755" i="1"/>
  <c r="AK4222" i="1"/>
  <c r="T3795" i="1"/>
  <c r="T4033" i="1" s="1"/>
  <c r="T4262" i="1"/>
  <c r="T3806" i="1"/>
  <c r="T4044" i="1" s="1"/>
  <c r="T4273" i="1"/>
  <c r="AO3671" i="1"/>
  <c r="AO4138" i="1"/>
  <c r="AG3683" i="1"/>
  <c r="AG4150" i="1"/>
  <c r="S3707" i="1"/>
  <c r="S3945" i="1" s="1"/>
  <c r="S4174" i="1"/>
  <c r="AD4276" i="1"/>
  <c r="AD3809" i="1"/>
  <c r="BF3694" i="1"/>
  <c r="BF4161" i="1"/>
  <c r="AK4068" i="1"/>
  <c r="AK3601" i="1"/>
  <c r="AI3605" i="1"/>
  <c r="AI4072" i="1"/>
  <c r="AP3808" i="1"/>
  <c r="AP4275" i="1"/>
  <c r="AQ3596" i="1"/>
  <c r="AQ4063" i="1"/>
  <c r="S3784" i="1"/>
  <c r="S4022" i="1" s="1"/>
  <c r="S4251" i="1"/>
  <c r="K3756" i="1"/>
  <c r="K3994" i="1" s="1"/>
  <c r="K4223" i="1"/>
  <c r="AK3632" i="1"/>
  <c r="AK4099" i="1"/>
  <c r="E4376" i="1"/>
  <c r="E4147" i="1"/>
  <c r="E3680" i="1"/>
  <c r="O3759" i="1"/>
  <c r="O3997" i="1" s="1"/>
  <c r="O4226" i="1"/>
  <c r="F4059" i="1"/>
  <c r="F3592" i="1"/>
  <c r="F4288" i="1"/>
  <c r="BD4249" i="1"/>
  <c r="BD3782" i="1"/>
  <c r="W3781" i="1"/>
  <c r="W4248" i="1"/>
  <c r="H3598" i="1"/>
  <c r="H3836" i="1" s="1"/>
  <c r="H4065" i="1"/>
  <c r="AI3621" i="1"/>
  <c r="AI4088" i="1"/>
  <c r="O3677" i="1"/>
  <c r="O3915" i="1" s="1"/>
  <c r="O4144" i="1"/>
  <c r="BA3618" i="1"/>
  <c r="BA4085" i="1"/>
  <c r="X3630" i="1"/>
  <c r="X4097" i="1"/>
  <c r="AG3623" i="1"/>
  <c r="AG4090" i="1"/>
  <c r="AT3793" i="1"/>
  <c r="AT4260" i="1"/>
  <c r="Q3648" i="1"/>
  <c r="Q3886" i="1" s="1"/>
  <c r="Q4115" i="1"/>
  <c r="AZ3657" i="1"/>
  <c r="AZ4124" i="1"/>
  <c r="BC3764" i="1"/>
  <c r="BC4231" i="1"/>
  <c r="AK3783" i="1"/>
  <c r="AK4250" i="1"/>
  <c r="AM3635" i="1"/>
  <c r="AM4102" i="1"/>
  <c r="G4195" i="1"/>
  <c r="G4424" i="1"/>
  <c r="G3728" i="1"/>
  <c r="AA4091" i="1"/>
  <c r="AA3624" i="1"/>
  <c r="AF3678" i="1"/>
  <c r="AF4145" i="1"/>
  <c r="N3646" i="1"/>
  <c r="N3884" i="1" s="1"/>
  <c r="N4113" i="1"/>
  <c r="AZ3617" i="1"/>
  <c r="AZ4084" i="1"/>
  <c r="D4168" i="1"/>
  <c r="D3701" i="1"/>
  <c r="D4397" i="1"/>
  <c r="AX3742" i="1"/>
  <c r="AX4209" i="1"/>
  <c r="AZ4072" i="1"/>
  <c r="AZ3605" i="1"/>
  <c r="P3718" i="1"/>
  <c r="P3956" i="1" s="1"/>
  <c r="P4185" i="1"/>
  <c r="AI3665" i="1"/>
  <c r="AI4132" i="1"/>
  <c r="L3793" i="1"/>
  <c r="L4031" i="1" s="1"/>
  <c r="L4260" i="1"/>
  <c r="AF3592" i="1"/>
  <c r="AF4059" i="1"/>
  <c r="O3686" i="1"/>
  <c r="O3924" i="1" s="1"/>
  <c r="O4153" i="1"/>
  <c r="AH4088" i="1"/>
  <c r="AH3621" i="1"/>
  <c r="P3609" i="1"/>
  <c r="P3847" i="1" s="1"/>
  <c r="P4076" i="1"/>
  <c r="AY3623" i="1"/>
  <c r="AY4090" i="1"/>
  <c r="X3707" i="1"/>
  <c r="X4174" i="1"/>
  <c r="D4104" i="1"/>
  <c r="D3637" i="1"/>
  <c r="D4333" i="1"/>
  <c r="F4208" i="1"/>
  <c r="F4437" i="1"/>
  <c r="F3741" i="1"/>
  <c r="H4250" i="1"/>
  <c r="H3783" i="1"/>
  <c r="H4021" i="1" s="1"/>
  <c r="AU3793" i="1"/>
  <c r="AU4260" i="1"/>
  <c r="Z3592" i="1"/>
  <c r="Z4059" i="1"/>
  <c r="X3724" i="1"/>
  <c r="X4191" i="1"/>
  <c r="AL3676" i="1"/>
  <c r="AL4143" i="1"/>
  <c r="U3712" i="1"/>
  <c r="U3950" i="1" s="1"/>
  <c r="U4179" i="1"/>
  <c r="T3759" i="1"/>
  <c r="T3997" i="1" s="1"/>
  <c r="T4226" i="1"/>
  <c r="AG3618" i="1"/>
  <c r="AG4085" i="1"/>
  <c r="H3758" i="1"/>
  <c r="H3996" i="1" s="1"/>
  <c r="H4225" i="1"/>
  <c r="L4099" i="1"/>
  <c r="L3632" i="1"/>
  <c r="L3870" i="1" s="1"/>
  <c r="BE3694" i="1"/>
  <c r="BE4161" i="1"/>
  <c r="AH3645" i="1"/>
  <c r="AH4112" i="1"/>
  <c r="AC4191" i="1"/>
  <c r="AC3724" i="1"/>
  <c r="R3677" i="1"/>
  <c r="R3915" i="1" s="1"/>
  <c r="R4144" i="1"/>
  <c r="X3719" i="1"/>
  <c r="X4186" i="1"/>
  <c r="AL3719" i="1"/>
  <c r="AL4186" i="1"/>
  <c r="AJ3655" i="1"/>
  <c r="AJ4122" i="1"/>
  <c r="AH3745" i="1"/>
  <c r="AH4212" i="1"/>
  <c r="AY4141" i="1"/>
  <c r="AY3674" i="1"/>
  <c r="H3589" i="1"/>
  <c r="H3827" i="1" s="1"/>
  <c r="H4056" i="1"/>
  <c r="BD3728" i="1"/>
  <c r="BD4195" i="1"/>
  <c r="D4149" i="1"/>
  <c r="D4378" i="1"/>
  <c r="D3682" i="1"/>
  <c r="AL3704" i="1"/>
  <c r="AL4171" i="1"/>
  <c r="N3786" i="1"/>
  <c r="N4024" i="1" s="1"/>
  <c r="N4253" i="1"/>
  <c r="L4058" i="1"/>
  <c r="L3591" i="1"/>
  <c r="L3829" i="1" s="1"/>
  <c r="AV3720" i="1"/>
  <c r="AV4187" i="1"/>
  <c r="S3727" i="1"/>
  <c r="S3965" i="1" s="1"/>
  <c r="S4194" i="1"/>
  <c r="Q3714" i="1"/>
  <c r="Q3952" i="1" s="1"/>
  <c r="Q4181" i="1"/>
  <c r="AF4056" i="1"/>
  <c r="AF3589" i="1"/>
  <c r="AE3616" i="1"/>
  <c r="AE4083" i="1"/>
  <c r="L3701" i="1"/>
  <c r="L3939" i="1" s="1"/>
  <c r="L4168" i="1"/>
  <c r="Y3724" i="1"/>
  <c r="Y4191" i="1"/>
  <c r="AL3650" i="1"/>
  <c r="AL4117" i="1"/>
  <c r="AC3659" i="1"/>
  <c r="AC4126" i="1"/>
  <c r="E4250" i="1"/>
  <c r="E3783" i="1"/>
  <c r="E4479" i="1"/>
  <c r="M3773" i="1"/>
  <c r="M4011" i="1" s="1"/>
  <c r="M4240" i="1"/>
  <c r="AA3798" i="1"/>
  <c r="AA4265" i="1"/>
  <c r="AN3783" i="1"/>
  <c r="AN4250" i="1"/>
  <c r="AY4245" i="1"/>
  <c r="AY3778" i="1"/>
  <c r="O4170" i="1"/>
  <c r="O3703" i="1"/>
  <c r="O3941" i="1" s="1"/>
  <c r="AH4116" i="1"/>
  <c r="AH3649" i="1"/>
  <c r="P4243" i="1"/>
  <c r="P3776" i="1"/>
  <c r="P4014" i="1" s="1"/>
  <c r="Y4124" i="1"/>
  <c r="Y3657" i="1"/>
  <c r="BB3728" i="1"/>
  <c r="BB4195" i="1"/>
  <c r="AT3632" i="1"/>
  <c r="AT4099" i="1"/>
  <c r="Q3683" i="1"/>
  <c r="Q3921" i="1" s="1"/>
  <c r="Q4150" i="1"/>
  <c r="AS4138" i="1"/>
  <c r="AS3671" i="1"/>
  <c r="AX3723" i="1"/>
  <c r="AX4190" i="1"/>
  <c r="H3674" i="1"/>
  <c r="H3912" i="1" s="1"/>
  <c r="H4141" i="1"/>
  <c r="Z3792" i="1"/>
  <c r="Z4259" i="1"/>
  <c r="AN3660" i="1"/>
  <c r="AN4127" i="1"/>
  <c r="P3594" i="1"/>
  <c r="P3832" i="1" s="1"/>
  <c r="P4061" i="1"/>
  <c r="S3792" i="1"/>
  <c r="S4030" i="1" s="1"/>
  <c r="S4259" i="1"/>
  <c r="G4186" i="1"/>
  <c r="G3719" i="1"/>
  <c r="G4415" i="1"/>
  <c r="BC3727" i="1"/>
  <c r="BC4194" i="1"/>
  <c r="AF4212" i="1"/>
  <c r="AF3745" i="1"/>
  <c r="AN3593" i="1"/>
  <c r="AN4060" i="1"/>
  <c r="O3791" i="1"/>
  <c r="O4029" i="1" s="1"/>
  <c r="O4258" i="1"/>
  <c r="X3744" i="1"/>
  <c r="X4211" i="1"/>
  <c r="P4149" i="1"/>
  <c r="P3682" i="1"/>
  <c r="P3920" i="1" s="1"/>
  <c r="X3732" i="1"/>
  <c r="X4199" i="1"/>
  <c r="U3615" i="1"/>
  <c r="U3853" i="1" s="1"/>
  <c r="U4082" i="1"/>
  <c r="G4068" i="1"/>
  <c r="G3601" i="1"/>
  <c r="G4297" i="1"/>
  <c r="AD3708" i="1"/>
  <c r="AD4175" i="1"/>
  <c r="AS3724" i="1"/>
  <c r="AS4191" i="1"/>
  <c r="Z3754" i="1"/>
  <c r="Z4221" i="1"/>
  <c r="J3726" i="1"/>
  <c r="J3964" i="1" s="1"/>
  <c r="J4193" i="1"/>
  <c r="J3790" i="1"/>
  <c r="J4028" i="1" s="1"/>
  <c r="J4257" i="1"/>
  <c r="BE3593" i="1"/>
  <c r="BE4060" i="1"/>
  <c r="Z3585" i="1"/>
  <c r="Z4052" i="1"/>
  <c r="BC3659" i="1"/>
  <c r="BC4126" i="1"/>
  <c r="F4194" i="1"/>
  <c r="F3727" i="1"/>
  <c r="F4423" i="1"/>
  <c r="V3790" i="1"/>
  <c r="V4028" i="1" s="1"/>
  <c r="V4257" i="1"/>
  <c r="AE3655" i="1"/>
  <c r="AE4122" i="1"/>
  <c r="S3693" i="1"/>
  <c r="S3931" i="1" s="1"/>
  <c r="S4160" i="1"/>
  <c r="F4132" i="1"/>
  <c r="F4361" i="1"/>
  <c r="F3665" i="1"/>
  <c r="Q3707" i="1"/>
  <c r="Q3945" i="1" s="1"/>
  <c r="Q4174" i="1"/>
  <c r="Q3616" i="1"/>
  <c r="Q3854" i="1" s="1"/>
  <c r="Q4083" i="1"/>
  <c r="W3618" i="1"/>
  <c r="W4085" i="1"/>
  <c r="AB3692" i="1"/>
  <c r="AB4159" i="1"/>
  <c r="AG3758" i="1"/>
  <c r="AG4225" i="1"/>
  <c r="AX3598" i="1"/>
  <c r="AX4065" i="1"/>
  <c r="R3803" i="1"/>
  <c r="R4041" i="1" s="1"/>
  <c r="R4270" i="1"/>
  <c r="AM3586" i="1"/>
  <c r="AM4053" i="1"/>
  <c r="O3690" i="1"/>
  <c r="O3928" i="1" s="1"/>
  <c r="O4157" i="1"/>
  <c r="AM3804" i="1"/>
  <c r="AM4271" i="1"/>
  <c r="AW3635" i="1"/>
  <c r="AW4102" i="1"/>
  <c r="AS3666" i="1"/>
  <c r="AS4133" i="1"/>
  <c r="AY3646" i="1"/>
  <c r="AY4113" i="1"/>
  <c r="O3738" i="1"/>
  <c r="O3976" i="1" s="1"/>
  <c r="O4205" i="1"/>
  <c r="AT4122" i="1"/>
  <c r="AT3655" i="1"/>
  <c r="AP3669" i="1"/>
  <c r="AP4136" i="1"/>
  <c r="BF3623" i="1"/>
  <c r="BF4090" i="1"/>
  <c r="BE3645" i="1"/>
  <c r="BE4112" i="1"/>
  <c r="S3662" i="1"/>
  <c r="S3900" i="1" s="1"/>
  <c r="S4129" i="1"/>
  <c r="AK3675" i="1"/>
  <c r="AK4142" i="1"/>
  <c r="I3674" i="1"/>
  <c r="I3912" i="1" s="1"/>
  <c r="I4141" i="1"/>
  <c r="Z3664" i="1"/>
  <c r="Z4131" i="1"/>
  <c r="W3690" i="1"/>
  <c r="W4157" i="1"/>
  <c r="M3649" i="1"/>
  <c r="M3887" i="1" s="1"/>
  <c r="M4116" i="1"/>
  <c r="AH4083" i="1"/>
  <c r="AH3616" i="1"/>
  <c r="O3773" i="1"/>
  <c r="O4011" i="1" s="1"/>
  <c r="O4240" i="1"/>
  <c r="AC3718" i="1"/>
  <c r="AC4185" i="1"/>
  <c r="AC3771" i="1"/>
  <c r="AC4238" i="1"/>
  <c r="X3770" i="1"/>
  <c r="X4237" i="1"/>
  <c r="Q3660" i="1"/>
  <c r="Q3898" i="1" s="1"/>
  <c r="Q4127" i="1"/>
  <c r="W3692" i="1"/>
  <c r="W4159" i="1"/>
  <c r="W3707" i="1"/>
  <c r="W4174" i="1"/>
  <c r="P3679" i="1"/>
  <c r="P3917" i="1" s="1"/>
  <c r="P4146" i="1"/>
  <c r="AX3793" i="1"/>
  <c r="AX4260" i="1"/>
  <c r="AH3660" i="1"/>
  <c r="AH4127" i="1"/>
  <c r="M4171" i="1"/>
  <c r="M3704" i="1"/>
  <c r="M3942" i="1" s="1"/>
  <c r="BD3734" i="1"/>
  <c r="BD4201" i="1"/>
  <c r="AY3743" i="1"/>
  <c r="AY4210" i="1"/>
  <c r="AA3602" i="1"/>
  <c r="AA4069" i="1"/>
  <c r="BB3623" i="1"/>
  <c r="BB4090" i="1"/>
  <c r="AL3783" i="1"/>
  <c r="AL4250" i="1"/>
  <c r="AL3682" i="1"/>
  <c r="AL4149" i="1"/>
  <c r="T3728" i="1"/>
  <c r="T3966" i="1" s="1"/>
  <c r="T4195" i="1"/>
  <c r="AP3734" i="1"/>
  <c r="AP4201" i="1"/>
  <c r="BD4178" i="1"/>
  <c r="BD3711" i="1"/>
  <c r="AZ3703" i="1"/>
  <c r="AZ4170" i="1"/>
  <c r="S3714" i="1"/>
  <c r="S3952" i="1" s="1"/>
  <c r="S4181" i="1"/>
  <c r="D4250" i="1"/>
  <c r="D4479" i="1"/>
  <c r="D3783" i="1"/>
  <c r="AD3781" i="1"/>
  <c r="AD4248" i="1"/>
  <c r="O3786" i="1"/>
  <c r="O4024" i="1" s="1"/>
  <c r="O4253" i="1"/>
  <c r="AG3632" i="1"/>
  <c r="AG4099" i="1"/>
  <c r="AP3618" i="1"/>
  <c r="AP4085" i="1"/>
  <c r="D4233" i="1"/>
  <c r="D3766" i="1"/>
  <c r="D4462" i="1"/>
  <c r="BB3671" i="1"/>
  <c r="BB4138" i="1"/>
  <c r="AV3792" i="1"/>
  <c r="AV4259" i="1"/>
  <c r="AA4113" i="1"/>
  <c r="AA3646" i="1"/>
  <c r="AO3633" i="1"/>
  <c r="AO4100" i="1"/>
  <c r="I4147" i="1"/>
  <c r="I3680" i="1"/>
  <c r="I3918" i="1" s="1"/>
  <c r="BB3790" i="1"/>
  <c r="BB4257" i="1"/>
  <c r="BD3726" i="1"/>
  <c r="BD4193" i="1"/>
  <c r="BF3741" i="1"/>
  <c r="BF4208" i="1"/>
  <c r="M3607" i="1"/>
  <c r="M3845" i="1" s="1"/>
  <c r="M4074" i="1"/>
  <c r="AS3686" i="1"/>
  <c r="AS4153" i="1"/>
  <c r="AL3734" i="1"/>
  <c r="AL4201" i="1"/>
  <c r="K3727" i="1"/>
  <c r="K3965" i="1" s="1"/>
  <c r="K4194" i="1"/>
  <c r="O3800" i="1"/>
  <c r="O4038" i="1" s="1"/>
  <c r="O4267" i="1"/>
  <c r="AF4205" i="1"/>
  <c r="AF3738" i="1"/>
  <c r="AN3739" i="1"/>
  <c r="AN4206" i="1"/>
  <c r="W3662" i="1"/>
  <c r="W4129" i="1"/>
  <c r="Q3664" i="1"/>
  <c r="Q3902" i="1" s="1"/>
  <c r="Q4131" i="1"/>
  <c r="AE3786" i="1"/>
  <c r="AE4253" i="1"/>
  <c r="AX3659" i="1"/>
  <c r="AX4126" i="1"/>
  <c r="AS3696" i="1"/>
  <c r="AS4163" i="1"/>
  <c r="F4206" i="1"/>
  <c r="F4435" i="1"/>
  <c r="F3739" i="1"/>
  <c r="AF3703" i="1"/>
  <c r="AF4170" i="1"/>
  <c r="AN3655" i="1"/>
  <c r="AN4122" i="1"/>
  <c r="BB3724" i="1"/>
  <c r="BB4191" i="1"/>
  <c r="AQ3673" i="1"/>
  <c r="AQ4140" i="1"/>
  <c r="Q3704" i="1"/>
  <c r="Q3942" i="1" s="1"/>
  <c r="Q4171" i="1"/>
  <c r="K3758" i="1"/>
  <c r="K3996" i="1" s="1"/>
  <c r="K4225" i="1"/>
  <c r="AI4056" i="1"/>
  <c r="AI3589" i="1"/>
  <c r="AF3645" i="1"/>
  <c r="AF4112" i="1"/>
  <c r="AE3673" i="1"/>
  <c r="AE4140" i="1"/>
  <c r="AR3739" i="1"/>
  <c r="AR4206" i="1"/>
  <c r="P3655" i="1"/>
  <c r="P3893" i="1" s="1"/>
  <c r="P4122" i="1"/>
  <c r="AU3614" i="1"/>
  <c r="AU4081" i="1"/>
  <c r="Y3791" i="1"/>
  <c r="Y4258" i="1"/>
  <c r="W3693" i="1"/>
  <c r="W4160" i="1"/>
  <c r="AB3714" i="1"/>
  <c r="AB4181" i="1"/>
  <c r="AG4221" i="1"/>
  <c r="AG3754" i="1"/>
  <c r="N3784" i="1"/>
  <c r="N4022" i="1" s="1"/>
  <c r="N4251" i="1"/>
  <c r="X4122" i="1"/>
  <c r="X3655" i="1"/>
  <c r="AI3741" i="1"/>
  <c r="AI4208" i="1"/>
  <c r="K3752" i="1"/>
  <c r="K3990" i="1" s="1"/>
  <c r="K4219" i="1"/>
  <c r="AY3749" i="1"/>
  <c r="AY4216" i="1"/>
  <c r="J3687" i="1"/>
  <c r="J3925" i="1" s="1"/>
  <c r="J4154" i="1"/>
  <c r="Y3656" i="1"/>
  <c r="Y4123" i="1"/>
  <c r="AF3687" i="1"/>
  <c r="AF4154" i="1"/>
  <c r="Z4154" i="1"/>
  <c r="Z3687" i="1"/>
  <c r="AU3749" i="1"/>
  <c r="AU4216" i="1"/>
  <c r="H3687" i="1"/>
  <c r="H3925" i="1" s="1"/>
  <c r="H4154" i="1"/>
  <c r="AO3687" i="1"/>
  <c r="AO4154" i="1"/>
  <c r="I3749" i="1"/>
  <c r="I3987" i="1" s="1"/>
  <c r="I4216" i="1"/>
  <c r="AU3687" i="1"/>
  <c r="AU4154" i="1"/>
  <c r="AN3749" i="1"/>
  <c r="AN4216" i="1"/>
  <c r="AQ3749" i="1"/>
  <c r="AQ4216" i="1"/>
  <c r="J3752" i="1"/>
  <c r="J3990" i="1" s="1"/>
  <c r="J4219" i="1"/>
  <c r="D4123" i="1"/>
  <c r="D3656" i="1"/>
  <c r="D4352" i="1"/>
  <c r="V4219" i="1"/>
  <c r="V3752" i="1"/>
  <c r="V3990" i="1" s="1"/>
  <c r="AA3687" i="1"/>
  <c r="AA4154" i="1"/>
  <c r="BD3620" i="1"/>
  <c r="BD4087" i="1"/>
  <c r="H4167" i="1"/>
  <c r="H3700" i="1"/>
  <c r="H3938" i="1" s="1"/>
  <c r="AB3634" i="1"/>
  <c r="AB4101" i="1"/>
  <c r="AW4087" i="1"/>
  <c r="AW3620" i="1"/>
  <c r="G4228" i="1"/>
  <c r="G3761" i="1"/>
  <c r="G4457" i="1"/>
  <c r="Y3626" i="1"/>
  <c r="Y4093" i="1"/>
  <c r="Z3746" i="1"/>
  <c r="Z4213" i="1"/>
  <c r="AA3620" i="1"/>
  <c r="AA4087" i="1"/>
  <c r="BC4228" i="1"/>
  <c r="BC3761" i="1"/>
  <c r="AG3642" i="1"/>
  <c r="AG4109" i="1"/>
  <c r="BB3638" i="1"/>
  <c r="BB4105" i="1"/>
  <c r="BF3761" i="1"/>
  <c r="BF4228" i="1"/>
  <c r="AK4123" i="1"/>
  <c r="AK3656" i="1"/>
  <c r="BD3638" i="1"/>
  <c r="BD4105" i="1"/>
  <c r="G4101" i="1"/>
  <c r="G3634" i="1"/>
  <c r="G4330" i="1"/>
  <c r="W3780" i="1"/>
  <c r="W4247" i="1"/>
  <c r="AG3746" i="1"/>
  <c r="AG4213" i="1"/>
  <c r="O3685" i="1"/>
  <c r="O3923" i="1" s="1"/>
  <c r="O4152" i="1"/>
  <c r="N3695" i="1"/>
  <c r="N3933" i="1" s="1"/>
  <c r="N4162" i="1"/>
  <c r="AR3685" i="1"/>
  <c r="AR4152" i="1"/>
  <c r="BC4109" i="1"/>
  <c r="BC3642" i="1"/>
  <c r="S3634" i="1"/>
  <c r="S3872" i="1" s="1"/>
  <c r="S4101" i="1"/>
  <c r="AK3620" i="1"/>
  <c r="AK4087" i="1"/>
  <c r="AI3780" i="1"/>
  <c r="AI4247" i="1"/>
  <c r="AF3761" i="1"/>
  <c r="AF4228" i="1"/>
  <c r="AY3626" i="1"/>
  <c r="AY4093" i="1"/>
  <c r="AZ4162" i="1"/>
  <c r="AZ3695" i="1"/>
  <c r="Y3746" i="1"/>
  <c r="Y4213" i="1"/>
  <c r="AL3626" i="1"/>
  <c r="AL4093" i="1"/>
  <c r="R3620" i="1"/>
  <c r="R3858" i="1" s="1"/>
  <c r="R4087" i="1"/>
  <c r="BB4162" i="1"/>
  <c r="BB3695" i="1"/>
  <c r="AY3761" i="1"/>
  <c r="AY4228" i="1"/>
  <c r="V3634" i="1"/>
  <c r="V3872" i="1" s="1"/>
  <c r="V4101" i="1"/>
  <c r="Y3638" i="1"/>
  <c r="Y4105" i="1"/>
  <c r="K3642" i="1"/>
  <c r="K3880" i="1" s="1"/>
  <c r="K4109" i="1"/>
  <c r="BA4162" i="1"/>
  <c r="BA3695" i="1"/>
  <c r="BC3638" i="1"/>
  <c r="BC4105" i="1"/>
  <c r="Q3695" i="1"/>
  <c r="Q3933" i="1" s="1"/>
  <c r="Q4162" i="1"/>
  <c r="AW3626" i="1"/>
  <c r="AW4093" i="1"/>
  <c r="BC3695" i="1"/>
  <c r="BC4162" i="1"/>
  <c r="Q4087" i="1"/>
  <c r="Q3620" i="1"/>
  <c r="Q3858" i="1" s="1"/>
  <c r="AR4093" i="1"/>
  <c r="AR3626" i="1"/>
  <c r="AO3761" i="1"/>
  <c r="AO4228" i="1"/>
  <c r="AP3642" i="1"/>
  <c r="AP4109" i="1"/>
  <c r="AM4213" i="1"/>
  <c r="AM3746" i="1"/>
  <c r="O3634" i="1"/>
  <c r="O3872" i="1" s="1"/>
  <c r="O4101" i="1"/>
  <c r="AW4123" i="1"/>
  <c r="AW3656" i="1"/>
  <c r="AA3695" i="1"/>
  <c r="AA4162" i="1"/>
  <c r="O3642" i="1"/>
  <c r="O3880" i="1" s="1"/>
  <c r="O4109" i="1"/>
  <c r="AX3634" i="1"/>
  <c r="AX4101" i="1"/>
  <c r="AB3780" i="1"/>
  <c r="AB4247" i="1"/>
  <c r="S4105" i="1"/>
  <c r="S3638" i="1"/>
  <c r="S3876" i="1" s="1"/>
  <c r="AJ3685" i="1"/>
  <c r="AJ4152" i="1"/>
  <c r="AT3620" i="1"/>
  <c r="AT4087" i="1"/>
  <c r="AZ3780" i="1"/>
  <c r="AZ4247" i="1"/>
  <c r="BC3746" i="1"/>
  <c r="BC4213" i="1"/>
  <c r="AG4167" i="1"/>
  <c r="AG3700" i="1"/>
  <c r="AH3620" i="1"/>
  <c r="AH4087" i="1"/>
  <c r="I3626" i="1"/>
  <c r="I3864" i="1" s="1"/>
  <c r="I4093" i="1"/>
  <c r="AU4162" i="1"/>
  <c r="AU3695" i="1"/>
  <c r="J4167" i="1"/>
  <c r="J3700" i="1"/>
  <c r="J3938" i="1" s="1"/>
  <c r="BD4109" i="1"/>
  <c r="BD3642" i="1"/>
  <c r="AD3626" i="1"/>
  <c r="AD4093" i="1"/>
  <c r="BC3620" i="1"/>
  <c r="BC4087" i="1"/>
  <c r="AZ3638" i="1"/>
  <c r="AZ4105" i="1"/>
  <c r="U3780" i="1"/>
  <c r="U4018" i="1" s="1"/>
  <c r="U4247" i="1"/>
  <c r="BC3626" i="1"/>
  <c r="BC4093" i="1"/>
  <c r="Z3761" i="1"/>
  <c r="Z4228" i="1"/>
  <c r="AD3638" i="1"/>
  <c r="AD4105" i="1"/>
  <c r="BF3780" i="1"/>
  <c r="BF4247" i="1"/>
  <c r="AB3746" i="1"/>
  <c r="AB4213" i="1"/>
  <c r="F4087" i="1"/>
  <c r="F3620" i="1"/>
  <c r="F4316" i="1"/>
  <c r="AG3761" i="1"/>
  <c r="AG4228" i="1"/>
  <c r="AY4109" i="1"/>
  <c r="AY3642" i="1"/>
  <c r="AT3700" i="1"/>
  <c r="AT4167" i="1"/>
  <c r="AD3761" i="1"/>
  <c r="AD4228" i="1"/>
  <c r="J3702" i="1"/>
  <c r="J3940" i="1" s="1"/>
  <c r="J4169" i="1"/>
  <c r="AQ3626" i="1"/>
  <c r="AQ4093" i="1"/>
  <c r="AD3780" i="1"/>
  <c r="AD4247" i="1"/>
  <c r="J4213" i="1"/>
  <c r="J3746" i="1"/>
  <c r="J3984" i="1" s="1"/>
  <c r="J4228" i="1"/>
  <c r="J3761" i="1"/>
  <c r="J3999" i="1" s="1"/>
  <c r="AZ3626" i="1"/>
  <c r="AZ4093" i="1"/>
  <c r="AG4162" i="1"/>
  <c r="AG3695" i="1"/>
  <c r="T3789" i="1"/>
  <c r="T4027" i="1" s="1"/>
  <c r="T4256" i="1"/>
  <c r="AO3607" i="1"/>
  <c r="AO4074" i="1"/>
  <c r="BD3764" i="1"/>
  <c r="BD4231" i="1"/>
  <c r="K3606" i="1"/>
  <c r="K3844" i="1" s="1"/>
  <c r="K4073" i="1"/>
  <c r="BB3619" i="1"/>
  <c r="BB4086" i="1"/>
  <c r="I3721" i="1"/>
  <c r="I3959" i="1" s="1"/>
  <c r="I4188" i="1"/>
  <c r="AO3779" i="1"/>
  <c r="AO4246" i="1"/>
  <c r="AO3709" i="1"/>
  <c r="AO4176" i="1"/>
  <c r="AL3665" i="1"/>
  <c r="AL4132" i="1"/>
  <c r="AR3769" i="1"/>
  <c r="AR4236" i="1"/>
  <c r="R3729" i="1"/>
  <c r="R3967" i="1" s="1"/>
  <c r="R4196" i="1"/>
  <c r="BC3603" i="1"/>
  <c r="BC4070" i="1"/>
  <c r="AE4070" i="1"/>
  <c r="AE3603" i="1"/>
  <c r="AH3630" i="1"/>
  <c r="AH4097" i="1"/>
  <c r="AU3625" i="1"/>
  <c r="AU4092" i="1"/>
  <c r="AV3737" i="1"/>
  <c r="AV4204" i="1"/>
  <c r="AT3603" i="1"/>
  <c r="AT4070" i="1"/>
  <c r="AA3744" i="1"/>
  <c r="AA4211" i="1"/>
  <c r="O4115" i="1"/>
  <c r="O3648" i="1"/>
  <c r="O3886" i="1" s="1"/>
  <c r="AT3657" i="1"/>
  <c r="AT4124" i="1"/>
  <c r="Z3698" i="1"/>
  <c r="Z4165" i="1"/>
  <c r="Z4095" i="1"/>
  <c r="Z3628" i="1"/>
  <c r="Z3772" i="1"/>
  <c r="Z4239" i="1"/>
  <c r="BE3619" i="1"/>
  <c r="BE4086" i="1"/>
  <c r="AV3681" i="1"/>
  <c r="AV4148" i="1"/>
  <c r="BB3617" i="1"/>
  <c r="BB4084" i="1"/>
  <c r="AQ3618" i="1"/>
  <c r="AQ4085" i="1"/>
  <c r="N4133" i="1"/>
  <c r="N3666" i="1"/>
  <c r="N3904" i="1" s="1"/>
  <c r="AB3616" i="1"/>
  <c r="AB4083" i="1"/>
  <c r="AQ4074" i="1"/>
  <c r="AQ3607" i="1"/>
  <c r="AY3603" i="1"/>
  <c r="AY4070" i="1"/>
  <c r="AP3647" i="1"/>
  <c r="AP4114" i="1"/>
  <c r="BB4173" i="1"/>
  <c r="BB3706" i="1"/>
  <c r="Y3753" i="1"/>
  <c r="Y4220" i="1"/>
  <c r="V3716" i="1"/>
  <c r="V3954" i="1" s="1"/>
  <c r="V4183" i="1"/>
  <c r="AZ3666" i="1"/>
  <c r="AZ4133" i="1"/>
  <c r="AP3799" i="1"/>
  <c r="AP4266" i="1"/>
  <c r="AJ4261" i="1"/>
  <c r="AJ3794" i="1"/>
  <c r="BA3778" i="1"/>
  <c r="BA4245" i="1"/>
  <c r="L3672" i="1"/>
  <c r="L3910" i="1" s="1"/>
  <c r="L4139" i="1"/>
  <c r="R3767" i="1"/>
  <c r="R4005" i="1" s="1"/>
  <c r="R4234" i="1"/>
  <c r="BF4214" i="1"/>
  <c r="BF3747" i="1"/>
  <c r="S3743" i="1"/>
  <c r="S3981" i="1" s="1"/>
  <c r="S4210" i="1"/>
  <c r="AU3619" i="1"/>
  <c r="AU4086" i="1"/>
  <c r="BC3663" i="1"/>
  <c r="BC4130" i="1"/>
  <c r="AL3653" i="1"/>
  <c r="AL4120" i="1"/>
  <c r="M3799" i="1"/>
  <c r="M4037" i="1" s="1"/>
  <c r="M4266" i="1"/>
  <c r="I3788" i="1"/>
  <c r="I4026" i="1" s="1"/>
  <c r="I4255" i="1"/>
  <c r="AP3709" i="1"/>
  <c r="AP4176" i="1"/>
  <c r="T3748" i="1"/>
  <c r="T3986" i="1" s="1"/>
  <c r="T4215" i="1"/>
  <c r="Q3631" i="1"/>
  <c r="Q3869" i="1" s="1"/>
  <c r="Q4098" i="1"/>
  <c r="G4091" i="1"/>
  <c r="G4320" i="1"/>
  <c r="G3624" i="1"/>
  <c r="AY3615" i="1"/>
  <c r="AY4082" i="1"/>
  <c r="Y4135" i="1"/>
  <c r="Y3668" i="1"/>
  <c r="G4265" i="1"/>
  <c r="G3798" i="1"/>
  <c r="G4494" i="1"/>
  <c r="AK3764" i="1"/>
  <c r="AK4231" i="1"/>
  <c r="AC3809" i="1"/>
  <c r="AC4276" i="1"/>
  <c r="AZ3795" i="1"/>
  <c r="AZ4262" i="1"/>
  <c r="AD3767" i="1"/>
  <c r="AD4234" i="1"/>
  <c r="AJ3606" i="1"/>
  <c r="AJ4073" i="1"/>
  <c r="D4114" i="1"/>
  <c r="D3647" i="1"/>
  <c r="D4343" i="1"/>
  <c r="R4073" i="1"/>
  <c r="R3606" i="1"/>
  <c r="R3844" i="1" s="1"/>
  <c r="AF3622" i="1"/>
  <c r="AF4089" i="1"/>
  <c r="AQ3652" i="1"/>
  <c r="AQ4119" i="1"/>
  <c r="AU3602" i="1"/>
  <c r="AU4069" i="1"/>
  <c r="D4098" i="1"/>
  <c r="D3631" i="1"/>
  <c r="D4327" i="1"/>
  <c r="X3716" i="1"/>
  <c r="X4183" i="1"/>
  <c r="BA3629" i="1"/>
  <c r="BA4096" i="1"/>
  <c r="AY3770" i="1"/>
  <c r="AY4237" i="1"/>
  <c r="I4261" i="1"/>
  <c r="I3794" i="1"/>
  <c r="I4032" i="1" s="1"/>
  <c r="N3606" i="1"/>
  <c r="N3844" i="1" s="1"/>
  <c r="N4073" i="1"/>
  <c r="AR4245" i="1"/>
  <c r="AR3778" i="1"/>
  <c r="L3771" i="1"/>
  <c r="L4009" i="1" s="1"/>
  <c r="L4238" i="1"/>
  <c r="AG3631" i="1"/>
  <c r="AG4098" i="1"/>
  <c r="K3611" i="1"/>
  <c r="K3849" i="1" s="1"/>
  <c r="K4078" i="1"/>
  <c r="AG3772" i="1"/>
  <c r="AG4239" i="1"/>
  <c r="AR3649" i="1"/>
  <c r="AR4116" i="1"/>
  <c r="J3624" i="1"/>
  <c r="J3862" i="1" s="1"/>
  <c r="J4091" i="1"/>
  <c r="G4263" i="1"/>
  <c r="G3796" i="1"/>
  <c r="G4492" i="1"/>
  <c r="W3683" i="1"/>
  <c r="W4150" i="1"/>
  <c r="G4078" i="1"/>
  <c r="G3611" i="1"/>
  <c r="G4307" i="1"/>
  <c r="BB3766" i="1"/>
  <c r="BB4233" i="1"/>
  <c r="F4114" i="1"/>
  <c r="F3647" i="1"/>
  <c r="F4343" i="1"/>
  <c r="AV3809" i="1"/>
  <c r="AV4276" i="1"/>
  <c r="T3797" i="1"/>
  <c r="T4035" i="1" s="1"/>
  <c r="T4264" i="1"/>
  <c r="AO3669" i="1"/>
  <c r="AO4136" i="1"/>
  <c r="F4136" i="1"/>
  <c r="F3669" i="1"/>
  <c r="F4365" i="1"/>
  <c r="T3737" i="1"/>
  <c r="T3975" i="1" s="1"/>
  <c r="T4204" i="1"/>
  <c r="U3722" i="1"/>
  <c r="U3960" i="1" s="1"/>
  <c r="U4189" i="1"/>
  <c r="Q3799" i="1"/>
  <c r="Q4037" i="1" s="1"/>
  <c r="Q4266" i="1"/>
  <c r="AP3775" i="1"/>
  <c r="AP4242" i="1"/>
  <c r="D4055" i="1"/>
  <c r="D3588" i="1"/>
  <c r="D4284" i="1"/>
  <c r="AQ3768" i="1"/>
  <c r="AQ4235" i="1"/>
  <c r="BD3774" i="1"/>
  <c r="BD4241" i="1"/>
  <c r="AZ3756" i="1"/>
  <c r="AZ4223" i="1"/>
  <c r="AX3809" i="1"/>
  <c r="AX4276" i="1"/>
  <c r="X3636" i="1"/>
  <c r="X4103" i="1"/>
  <c r="W3751" i="1"/>
  <c r="W4218" i="1"/>
  <c r="AD3628" i="1"/>
  <c r="AD4095" i="1"/>
  <c r="AD3771" i="1"/>
  <c r="AD4238" i="1"/>
  <c r="AM3618" i="1"/>
  <c r="AM4085" i="1"/>
  <c r="Z3639" i="1"/>
  <c r="Z4106" i="1"/>
  <c r="Q3755" i="1"/>
  <c r="Q3993" i="1" s="1"/>
  <c r="Q4222" i="1"/>
  <c r="AX3799" i="1"/>
  <c r="AX4266" i="1"/>
  <c r="BE3688" i="1"/>
  <c r="BE4155" i="1"/>
  <c r="AL3735" i="1"/>
  <c r="AL4202" i="1"/>
  <c r="D4244" i="1"/>
  <c r="D3777" i="1"/>
  <c r="D4473" i="1"/>
  <c r="BD3785" i="1"/>
  <c r="BD4252" i="1"/>
  <c r="AF4148" i="1"/>
  <c r="AF3681" i="1"/>
  <c r="AS3796" i="1"/>
  <c r="AS4263" i="1"/>
  <c r="AB3601" i="1"/>
  <c r="AB4068" i="1"/>
  <c r="BB3805" i="1"/>
  <c r="BB4272" i="1"/>
  <c r="Z3762" i="1"/>
  <c r="Z4229" i="1"/>
  <c r="N4272" i="1"/>
  <c r="N3805" i="1"/>
  <c r="N4043" i="1" s="1"/>
  <c r="U3769" i="1"/>
  <c r="U4007" i="1" s="1"/>
  <c r="U4236" i="1"/>
  <c r="AX3789" i="1"/>
  <c r="AX4256" i="1"/>
  <c r="Z3740" i="1"/>
  <c r="Z4207" i="1"/>
  <c r="AA3679" i="1"/>
  <c r="AA4146" i="1"/>
  <c r="Y3770" i="1"/>
  <c r="Y4237" i="1"/>
  <c r="R3747" i="1"/>
  <c r="R3985" i="1" s="1"/>
  <c r="R4214" i="1"/>
  <c r="AL3628" i="1"/>
  <c r="AL4095" i="1"/>
  <c r="D4063" i="1"/>
  <c r="D4292" i="1"/>
  <c r="D3596" i="1"/>
  <c r="AB3622" i="1"/>
  <c r="AB4089" i="1"/>
  <c r="Z3614" i="1"/>
  <c r="Z4081" i="1"/>
  <c r="BE3657" i="1"/>
  <c r="BE4124" i="1"/>
  <c r="AZ3608" i="1"/>
  <c r="AZ4075" i="1"/>
  <c r="M3686" i="1"/>
  <c r="M3924" i="1" s="1"/>
  <c r="M4153" i="1"/>
  <c r="AB3774" i="1"/>
  <c r="AB4241" i="1"/>
  <c r="W3771" i="1"/>
  <c r="W4238" i="1"/>
  <c r="BC3730" i="1"/>
  <c r="BC4197" i="1"/>
  <c r="F4130" i="1"/>
  <c r="F4359" i="1"/>
  <c r="F3663" i="1"/>
  <c r="J3630" i="1"/>
  <c r="J3868" i="1" s="1"/>
  <c r="J4097" i="1"/>
  <c r="Q3654" i="1"/>
  <c r="Q3892" i="1" s="1"/>
  <c r="Q4121" i="1"/>
  <c r="AX3663" i="1"/>
  <c r="AX4130" i="1"/>
  <c r="AY3735" i="1"/>
  <c r="AY4202" i="1"/>
  <c r="H3720" i="1"/>
  <c r="H3958" i="1" s="1"/>
  <c r="H4187" i="1"/>
  <c r="AB3596" i="1"/>
  <c r="AB4063" i="1"/>
  <c r="AN3768" i="1"/>
  <c r="AN4235" i="1"/>
  <c r="I3648" i="1"/>
  <c r="I3886" i="1" s="1"/>
  <c r="I4115" i="1"/>
  <c r="AX3690" i="1"/>
  <c r="AX4157" i="1"/>
  <c r="K3769" i="1"/>
  <c r="K4007" i="1" s="1"/>
  <c r="K4236" i="1"/>
  <c r="AT3798" i="1"/>
  <c r="AT4265" i="1"/>
  <c r="BA3756" i="1"/>
  <c r="BA4223" i="1"/>
  <c r="AR3615" i="1"/>
  <c r="AR4082" i="1"/>
  <c r="AU3683" i="1"/>
  <c r="AU4150" i="1"/>
  <c r="AX3747" i="1"/>
  <c r="AX4214" i="1"/>
  <c r="AY3759" i="1"/>
  <c r="AY4226" i="1"/>
  <c r="BF3660" i="1"/>
  <c r="BF4127" i="1"/>
  <c r="AH3737" i="1"/>
  <c r="AH4204" i="1"/>
  <c r="BF3594" i="1"/>
  <c r="BF4061" i="1"/>
  <c r="AR3665" i="1"/>
  <c r="AR4132" i="1"/>
  <c r="AN3618" i="1"/>
  <c r="AN4085" i="1"/>
  <c r="AI3598" i="1"/>
  <c r="AI4065" i="1"/>
  <c r="AN3608" i="1"/>
  <c r="AN4075" i="1"/>
  <c r="L3807" i="1"/>
  <c r="L4045" i="1" s="1"/>
  <c r="L4274" i="1"/>
  <c r="P3590" i="1"/>
  <c r="P3828" i="1" s="1"/>
  <c r="P4057" i="1"/>
  <c r="AL3794" i="1"/>
  <c r="AL4261" i="1"/>
  <c r="BA3666" i="1"/>
  <c r="BA4133" i="1"/>
  <c r="BB3778" i="1"/>
  <c r="BB4245" i="1"/>
  <c r="I3612" i="1"/>
  <c r="I3850" i="1" s="1"/>
  <c r="I4079" i="1"/>
  <c r="AJ4236" i="1"/>
  <c r="AJ3769" i="1"/>
  <c r="AY3689" i="1"/>
  <c r="AY4156" i="1"/>
  <c r="R3697" i="1"/>
  <c r="R3935" i="1" s="1"/>
  <c r="R4164" i="1"/>
  <c r="AZ4234" i="1"/>
  <c r="AZ3767" i="1"/>
  <c r="BE4271" i="1"/>
  <c r="BE3804" i="1"/>
  <c r="AP3758" i="1"/>
  <c r="AP4225" i="1"/>
  <c r="AV3669" i="1"/>
  <c r="AV4136" i="1"/>
  <c r="X3691" i="1"/>
  <c r="X4158" i="1"/>
  <c r="AD3716" i="1"/>
  <c r="AD4183" i="1"/>
  <c r="AU3743" i="1"/>
  <c r="AU4210" i="1"/>
  <c r="AS3633" i="1"/>
  <c r="AS4100" i="1"/>
  <c r="I3677" i="1"/>
  <c r="I3915" i="1" s="1"/>
  <c r="I4144" i="1"/>
  <c r="AD3744" i="1"/>
  <c r="AD4211" i="1"/>
  <c r="AW3712" i="1"/>
  <c r="AW4179" i="1"/>
  <c r="Z3618" i="1"/>
  <c r="Z4085" i="1"/>
  <c r="T3804" i="1"/>
  <c r="T4042" i="1" s="1"/>
  <c r="T4271" i="1"/>
  <c r="AM3599" i="1"/>
  <c r="AM4066" i="1"/>
  <c r="AH3756" i="1"/>
  <c r="AH4223" i="1"/>
  <c r="R3663" i="1"/>
  <c r="R3901" i="1" s="1"/>
  <c r="R4130" i="1"/>
  <c r="H3681" i="1"/>
  <c r="H3919" i="1" s="1"/>
  <c r="H4148" i="1"/>
  <c r="BA3751" i="1"/>
  <c r="BA4218" i="1"/>
  <c r="E4116" i="1"/>
  <c r="E3649" i="1"/>
  <c r="E4345" i="1"/>
  <c r="BD3802" i="1"/>
  <c r="BD4269" i="1"/>
  <c r="AB3729" i="1"/>
  <c r="AB4196" i="1"/>
  <c r="BC3688" i="1"/>
  <c r="BC4155" i="1"/>
  <c r="Z3663" i="1"/>
  <c r="Z4130" i="1"/>
  <c r="X3601" i="1"/>
  <c r="X4068" i="1"/>
  <c r="BA3771" i="1"/>
  <c r="BA4238" i="1"/>
  <c r="AW3807" i="1"/>
  <c r="AW4274" i="1"/>
  <c r="Y4226" i="1"/>
  <c r="Y3759" i="1"/>
  <c r="AZ3776" i="1"/>
  <c r="AZ4243" i="1"/>
  <c r="AL3590" i="1"/>
  <c r="AL4057" i="1"/>
  <c r="AU3738" i="1"/>
  <c r="AU4205" i="1"/>
  <c r="L3806" i="1"/>
  <c r="L4044" i="1" s="1"/>
  <c r="L4273" i="1"/>
  <c r="AW3657" i="1"/>
  <c r="AW4124" i="1"/>
  <c r="AA3682" i="1"/>
  <c r="AA4149" i="1"/>
  <c r="BD4079" i="1"/>
  <c r="BD3612" i="1"/>
  <c r="AQ4069" i="1"/>
  <c r="AQ3602" i="1"/>
  <c r="AK3637" i="1"/>
  <c r="AK4104" i="1"/>
  <c r="AP3736" i="1"/>
  <c r="AP4203" i="1"/>
  <c r="AG3736" i="1"/>
  <c r="AG4203" i="1"/>
  <c r="W3733" i="1"/>
  <c r="W4200" i="1"/>
  <c r="AH3759" i="1"/>
  <c r="AH4226" i="1"/>
  <c r="W3606" i="1"/>
  <c r="W4073" i="1"/>
  <c r="P3592" i="1"/>
  <c r="P3830" i="1" s="1"/>
  <c r="P4059" i="1"/>
  <c r="AF3680" i="1"/>
  <c r="AF4147" i="1"/>
  <c r="AR4090" i="1"/>
  <c r="AR3623" i="1"/>
  <c r="BE3667" i="1"/>
  <c r="BE4134" i="1"/>
  <c r="AT3786" i="1"/>
  <c r="AT4253" i="1"/>
  <c r="Q3652" i="1"/>
  <c r="Q3890" i="1" s="1"/>
  <c r="Q4119" i="1"/>
  <c r="E4262" i="1"/>
  <c r="E3795" i="1"/>
  <c r="E4491" i="1"/>
  <c r="K3745" i="1"/>
  <c r="K3983" i="1" s="1"/>
  <c r="K4212" i="1"/>
  <c r="M4272" i="1"/>
  <c r="M3805" i="1"/>
  <c r="M4043" i="1" s="1"/>
  <c r="AF3662" i="1"/>
  <c r="AF4129" i="1"/>
  <c r="R3630" i="1"/>
  <c r="R3868" i="1" s="1"/>
  <c r="R4097" i="1"/>
  <c r="BE3707" i="1"/>
  <c r="BE4174" i="1"/>
  <c r="AS3652" i="1"/>
  <c r="AS4119" i="1"/>
  <c r="T3706" i="1"/>
  <c r="T3944" i="1" s="1"/>
  <c r="T4173" i="1"/>
  <c r="AZ3770" i="1"/>
  <c r="AZ4237" i="1"/>
  <c r="K3703" i="1"/>
  <c r="K3941" i="1" s="1"/>
  <c r="K4170" i="1"/>
  <c r="P3711" i="1"/>
  <c r="P3949" i="1" s="1"/>
  <c r="P4178" i="1"/>
  <c r="H3645" i="1"/>
  <c r="H3883" i="1" s="1"/>
  <c r="H4112" i="1"/>
  <c r="P3628" i="1"/>
  <c r="P3866" i="1" s="1"/>
  <c r="P4095" i="1"/>
  <c r="BA4266" i="1"/>
  <c r="BA3799" i="1"/>
  <c r="AK3610" i="1"/>
  <c r="AK4077" i="1"/>
  <c r="AC3720" i="1"/>
  <c r="AC4187" i="1"/>
  <c r="O3657" i="1"/>
  <c r="O3895" i="1" s="1"/>
  <c r="O4124" i="1"/>
  <c r="L3801" i="1"/>
  <c r="L4039" i="1" s="1"/>
  <c r="L4268" i="1"/>
  <c r="AK3794" i="1"/>
  <c r="AK4261" i="1"/>
  <c r="AA3698" i="1"/>
  <c r="AA4165" i="1"/>
  <c r="N3730" i="1"/>
  <c r="N3968" i="1" s="1"/>
  <c r="N4197" i="1"/>
  <c r="AD4088" i="1"/>
  <c r="AD3621" i="1"/>
  <c r="BA3637" i="1"/>
  <c r="BA4104" i="1"/>
  <c r="AI3767" i="1"/>
  <c r="AI4234" i="1"/>
  <c r="AX3649" i="1"/>
  <c r="AX4116" i="1"/>
  <c r="AS3728" i="1"/>
  <c r="AS4195" i="1"/>
  <c r="AM3597" i="1"/>
  <c r="AM4064" i="1"/>
  <c r="BA3591" i="1"/>
  <c r="BA4058" i="1"/>
  <c r="AL3759" i="1"/>
  <c r="AL4226" i="1"/>
  <c r="AH3679" i="1"/>
  <c r="AH4146" i="1"/>
  <c r="D4140" i="1"/>
  <c r="D3673" i="1"/>
  <c r="D4369" i="1"/>
  <c r="AE3740" i="1"/>
  <c r="AE4207" i="1"/>
  <c r="Q3763" i="1"/>
  <c r="Q4001" i="1" s="1"/>
  <c r="Q4230" i="1"/>
  <c r="AL3723" i="1"/>
  <c r="AL4190" i="1"/>
  <c r="O3599" i="1"/>
  <c r="O3837" i="1" s="1"/>
  <c r="O4066" i="1"/>
  <c r="AW3738" i="1"/>
  <c r="AW4205" i="1"/>
  <c r="AA3786" i="1"/>
  <c r="AA4253" i="1"/>
  <c r="AS3745" i="1"/>
  <c r="AS4212" i="1"/>
  <c r="S4220" i="1"/>
  <c r="S3753" i="1"/>
  <c r="S3991" i="1" s="1"/>
  <c r="V3649" i="1"/>
  <c r="V3887" i="1" s="1"/>
  <c r="V4116" i="1"/>
  <c r="AY3738" i="1"/>
  <c r="AY4205" i="1"/>
  <c r="AM3741" i="1"/>
  <c r="AM4208" i="1"/>
  <c r="E4261" i="1"/>
  <c r="E3794" i="1"/>
  <c r="E4490" i="1"/>
  <c r="Z3641" i="1"/>
  <c r="Z4108" i="1"/>
  <c r="N3622" i="1"/>
  <c r="N3860" i="1" s="1"/>
  <c r="N4089" i="1"/>
  <c r="AH3602" i="1"/>
  <c r="AH4069" i="1"/>
  <c r="AX3754" i="1"/>
  <c r="AX4221" i="1"/>
  <c r="X3616" i="1"/>
  <c r="X4083" i="1"/>
  <c r="AY3649" i="1"/>
  <c r="AY4116" i="1"/>
  <c r="J3590" i="1"/>
  <c r="J3828" i="1" s="1"/>
  <c r="J4057" i="1"/>
  <c r="AD3636" i="1"/>
  <c r="AD4103" i="1"/>
  <c r="AH3613" i="1"/>
  <c r="AH4080" i="1"/>
  <c r="AS3759" i="1"/>
  <c r="AS4226" i="1"/>
  <c r="AO3794" i="1"/>
  <c r="AO4261" i="1"/>
  <c r="AM4205" i="1"/>
  <c r="AM3738" i="1"/>
  <c r="AM3758" i="1"/>
  <c r="AM4225" i="1"/>
  <c r="AX3727" i="1"/>
  <c r="AX4194" i="1"/>
  <c r="AP3773" i="1"/>
  <c r="AP4240" i="1"/>
  <c r="BF3786" i="1"/>
  <c r="BF4253" i="1"/>
  <c r="W3622" i="1"/>
  <c r="W4089" i="1"/>
  <c r="AY3594" i="1"/>
  <c r="AY4061" i="1"/>
  <c r="W3608" i="1"/>
  <c r="W4075" i="1"/>
  <c r="AV3640" i="1"/>
  <c r="AV4107" i="1"/>
  <c r="AP3606" i="1"/>
  <c r="AP4073" i="1"/>
  <c r="U3773" i="1"/>
  <c r="U4011" i="1" s="1"/>
  <c r="U4240" i="1"/>
  <c r="AX3769" i="1"/>
  <c r="AX4236" i="1"/>
  <c r="BB4177" i="1"/>
  <c r="BB3710" i="1"/>
  <c r="Y3688" i="1"/>
  <c r="Y4155" i="1"/>
  <c r="AE3747" i="1"/>
  <c r="AE4214" i="1"/>
  <c r="AK3689" i="1"/>
  <c r="AK4156" i="1"/>
  <c r="BC4190" i="1"/>
  <c r="BC3723" i="1"/>
  <c r="W3678" i="1"/>
  <c r="W4145" i="1"/>
  <c r="AH4119" i="1"/>
  <c r="AH3652" i="1"/>
  <c r="BD3729" i="1"/>
  <c r="BD4196" i="1"/>
  <c r="AY3596" i="1"/>
  <c r="AY4063" i="1"/>
  <c r="V3741" i="1"/>
  <c r="V3979" i="1" s="1"/>
  <c r="V4208" i="1"/>
  <c r="Q4210" i="1"/>
  <c r="Q3743" i="1"/>
  <c r="Q3981" i="1" s="1"/>
  <c r="E4251" i="1"/>
  <c r="E3784" i="1"/>
  <c r="E4480" i="1"/>
  <c r="E4136" i="1"/>
  <c r="E3669" i="1"/>
  <c r="E4365" i="1"/>
  <c r="Y3664" i="1"/>
  <c r="Y4131" i="1"/>
  <c r="AL3697" i="1"/>
  <c r="AL4164" i="1"/>
  <c r="AM3714" i="1"/>
  <c r="AM4181" i="1"/>
  <c r="AZ3773" i="1"/>
  <c r="AZ4240" i="1"/>
  <c r="AV4099" i="1"/>
  <c r="AV3632" i="1"/>
  <c r="AR3673" i="1"/>
  <c r="AR4140" i="1"/>
  <c r="W3647" i="1"/>
  <c r="W4114" i="1"/>
  <c r="AT3681" i="1"/>
  <c r="AT4148" i="1"/>
  <c r="W4208" i="1"/>
  <c r="W3741" i="1"/>
  <c r="AL3743" i="1"/>
  <c r="AL4210" i="1"/>
  <c r="N3602" i="1"/>
  <c r="N3840" i="1" s="1"/>
  <c r="N4069" i="1"/>
  <c r="AO4068" i="1"/>
  <c r="AO3601" i="1"/>
  <c r="AL3606" i="1"/>
  <c r="AL4073" i="1"/>
  <c r="AK3697" i="1"/>
  <c r="AK4164" i="1"/>
  <c r="AL3788" i="1"/>
  <c r="AL4255" i="1"/>
  <c r="BC3631" i="1"/>
  <c r="BC4098" i="1"/>
  <c r="AU3588" i="1"/>
  <c r="AU4055" i="1"/>
  <c r="AI3781" i="1"/>
  <c r="AI4248" i="1"/>
  <c r="T3722" i="1"/>
  <c r="T3960" i="1" s="1"/>
  <c r="T4189" i="1"/>
  <c r="Q3680" i="1"/>
  <c r="Q3918" i="1" s="1"/>
  <c r="Q4147" i="1"/>
  <c r="BC3595" i="1"/>
  <c r="BC4062" i="1"/>
  <c r="E4053" i="1"/>
  <c r="E3586" i="1"/>
  <c r="E4282" i="1"/>
  <c r="AF3740" i="1"/>
  <c r="AF4207" i="1"/>
  <c r="AG3639" i="1"/>
  <c r="AG4106" i="1"/>
  <c r="AX3785" i="1"/>
  <c r="AX4252" i="1"/>
  <c r="W3698" i="1"/>
  <c r="W4165" i="1"/>
  <c r="N3694" i="1"/>
  <c r="N3932" i="1" s="1"/>
  <c r="N4161" i="1"/>
  <c r="O3740" i="1"/>
  <c r="O3978" i="1" s="1"/>
  <c r="O4207" i="1"/>
  <c r="AK3744" i="1"/>
  <c r="AK4211" i="1"/>
  <c r="AW3640" i="1"/>
  <c r="AW4107" i="1"/>
  <c r="AF3755" i="1"/>
  <c r="AF4222" i="1"/>
  <c r="AD4197" i="1"/>
  <c r="AD3730" i="1"/>
  <c r="Z3789" i="1"/>
  <c r="Z4256" i="1"/>
  <c r="L3589" i="1"/>
  <c r="L3827" i="1" s="1"/>
  <c r="L4056" i="1"/>
  <c r="U4257" i="1"/>
  <c r="U3790" i="1"/>
  <c r="U4028" i="1" s="1"/>
  <c r="AL3615" i="1"/>
  <c r="AL4082" i="1"/>
  <c r="AO3617" i="1"/>
  <c r="AO4084" i="1"/>
  <c r="BF3678" i="1"/>
  <c r="BF4145" i="1"/>
  <c r="AB3661" i="1"/>
  <c r="AB4128" i="1"/>
  <c r="Y3606" i="1"/>
  <c r="Y4073" i="1"/>
  <c r="AX3737" i="1"/>
  <c r="AX4204" i="1"/>
  <c r="AA3748" i="1"/>
  <c r="AA4215" i="1"/>
  <c r="AZ3794" i="1"/>
  <c r="AZ4261" i="1"/>
  <c r="O3785" i="1"/>
  <c r="O4023" i="1" s="1"/>
  <c r="O4252" i="1"/>
  <c r="R3755" i="1"/>
  <c r="R3993" i="1" s="1"/>
  <c r="R4222" i="1"/>
  <c r="AJ3755" i="1"/>
  <c r="AJ4222" i="1"/>
  <c r="AE3806" i="1"/>
  <c r="AE4273" i="1"/>
  <c r="BE3610" i="1"/>
  <c r="BE4077" i="1"/>
  <c r="E4165" i="1"/>
  <c r="E3698" i="1"/>
  <c r="E4394" i="1"/>
  <c r="AD3728" i="1"/>
  <c r="AD4195" i="1"/>
  <c r="P3794" i="1"/>
  <c r="P4032" i="1" s="1"/>
  <c r="P4261" i="1"/>
  <c r="M3808" i="1"/>
  <c r="M4046" i="1" s="1"/>
  <c r="M4275" i="1"/>
  <c r="O3723" i="1"/>
  <c r="O3961" i="1" s="1"/>
  <c r="O4190" i="1"/>
  <c r="W4261" i="1"/>
  <c r="W3794" i="1"/>
  <c r="AZ4187" i="1"/>
  <c r="AZ3720" i="1"/>
  <c r="O3733" i="1"/>
  <c r="O3971" i="1" s="1"/>
  <c r="O4200" i="1"/>
  <c r="M3637" i="1"/>
  <c r="M3875" i="1" s="1"/>
  <c r="M4104" i="1"/>
  <c r="Z3707" i="1"/>
  <c r="Z4174" i="1"/>
  <c r="J3678" i="1"/>
  <c r="J3916" i="1" s="1"/>
  <c r="J4145" i="1"/>
  <c r="AO3769" i="1"/>
  <c r="AO4236" i="1"/>
  <c r="AG3707" i="1"/>
  <c r="AG4174" i="1"/>
  <c r="V3778" i="1"/>
  <c r="V4016" i="1" s="1"/>
  <c r="V4245" i="1"/>
  <c r="L3662" i="1"/>
  <c r="L3900" i="1" s="1"/>
  <c r="L4129" i="1"/>
  <c r="AJ3661" i="1"/>
  <c r="AJ4128" i="1"/>
  <c r="Z4271" i="1"/>
  <c r="Z3804" i="1"/>
  <c r="AG3597" i="1"/>
  <c r="AG4064" i="1"/>
  <c r="Y3610" i="1"/>
  <c r="Y4077" i="1"/>
  <c r="AW4156" i="1"/>
  <c r="AW3689" i="1"/>
  <c r="BF4266" i="1"/>
  <c r="BF3799" i="1"/>
  <c r="AN3717" i="1"/>
  <c r="AN4184" i="1"/>
  <c r="AI3747" i="1"/>
  <c r="AI4214" i="1"/>
  <c r="AZ3590" i="1"/>
  <c r="AZ4057" i="1"/>
  <c r="AJ3662" i="1"/>
  <c r="AJ4129" i="1"/>
  <c r="AB3807" i="1"/>
  <c r="AB4274" i="1"/>
  <c r="G4057" i="1"/>
  <c r="G3590" i="1"/>
  <c r="G4286" i="1"/>
  <c r="AJ3745" i="1"/>
  <c r="AJ4212" i="1"/>
  <c r="AP3608" i="1"/>
  <c r="AP4075" i="1"/>
  <c r="BC3757" i="1"/>
  <c r="BC4224" i="1"/>
  <c r="AV3622" i="1"/>
  <c r="AV4089" i="1"/>
  <c r="BB3669" i="1"/>
  <c r="BB4136" i="1"/>
  <c r="AQ3793" i="1"/>
  <c r="AQ4260" i="1"/>
  <c r="AS4127" i="1"/>
  <c r="AS3660" i="1"/>
  <c r="AX4137" i="1"/>
  <c r="AX3670" i="1"/>
  <c r="AQ3625" i="1"/>
  <c r="AQ4092" i="1"/>
  <c r="BC4052" i="1"/>
  <c r="BC3585" i="1"/>
  <c r="AM3657" i="1"/>
  <c r="AM4124" i="1"/>
  <c r="Z4248" i="1"/>
  <c r="Z3781" i="1"/>
  <c r="G3671" i="1"/>
  <c r="G4367" i="1"/>
  <c r="G4138" i="1"/>
  <c r="BF3708" i="1"/>
  <c r="BF4175" i="1"/>
  <c r="AU4204" i="1"/>
  <c r="AU3737" i="1"/>
  <c r="I3633" i="1"/>
  <c r="I3871" i="1" s="1"/>
  <c r="I4100" i="1"/>
  <c r="BC3744" i="1"/>
  <c r="BC4211" i="1"/>
  <c r="AT3733" i="1"/>
  <c r="AT4200" i="1"/>
  <c r="AK4226" i="1"/>
  <c r="AK3759" i="1"/>
  <c r="AG3797" i="1"/>
  <c r="AG4264" i="1"/>
  <c r="BD3618" i="1"/>
  <c r="BD4085" i="1"/>
  <c r="BD3637" i="1"/>
  <c r="BD4104" i="1"/>
  <c r="AX3650" i="1"/>
  <c r="AX4117" i="1"/>
  <c r="AN3804" i="1"/>
  <c r="AN4271" i="1"/>
  <c r="BF3756" i="1"/>
  <c r="BF4223" i="1"/>
  <c r="AC3688" i="1"/>
  <c r="AC4155" i="1"/>
  <c r="AG3672" i="1"/>
  <c r="AG4139" i="1"/>
  <c r="H3708" i="1"/>
  <c r="H3946" i="1" s="1"/>
  <c r="H4175" i="1"/>
  <c r="Z4163" i="1"/>
  <c r="Z3696" i="1"/>
  <c r="AU3659" i="1"/>
  <c r="AU4126" i="1"/>
  <c r="BC3654" i="1"/>
  <c r="BC4121" i="1"/>
  <c r="G4209" i="1"/>
  <c r="G3742" i="1"/>
  <c r="G4438" i="1"/>
  <c r="Y3622" i="1"/>
  <c r="Y4089" i="1"/>
  <c r="M4233" i="1"/>
  <c r="M3766" i="1"/>
  <c r="M4004" i="1" s="1"/>
  <c r="BC3728" i="1"/>
  <c r="BC4195" i="1"/>
  <c r="D4121" i="1"/>
  <c r="D3654" i="1"/>
  <c r="D4350" i="1"/>
  <c r="AM4214" i="1"/>
  <c r="AM3747" i="1"/>
  <c r="BA3705" i="1"/>
  <c r="BA4172" i="1"/>
  <c r="Z3669" i="1"/>
  <c r="Z4136" i="1"/>
  <c r="R3655" i="1"/>
  <c r="R3893" i="1" s="1"/>
  <c r="R4122" i="1"/>
  <c r="I3757" i="1"/>
  <c r="I3995" i="1" s="1"/>
  <c r="I4224" i="1"/>
  <c r="AB4197" i="1"/>
  <c r="AB3730" i="1"/>
  <c r="P3597" i="1"/>
  <c r="P3835" i="1" s="1"/>
  <c r="P4064" i="1"/>
  <c r="AL3708" i="1"/>
  <c r="AL4175" i="1"/>
  <c r="AX3763" i="1"/>
  <c r="AX4230" i="1"/>
  <c r="BF3722" i="1"/>
  <c r="BF4189" i="1"/>
  <c r="AL3601" i="1"/>
  <c r="AL4068" i="1"/>
  <c r="AN3622" i="1"/>
  <c r="AN4089" i="1"/>
  <c r="R3722" i="1"/>
  <c r="R3960" i="1" s="1"/>
  <c r="R4189" i="1"/>
  <c r="X3646" i="1"/>
  <c r="X4113" i="1"/>
  <c r="AY3753" i="1"/>
  <c r="AY4220" i="1"/>
  <c r="AD4244" i="1"/>
  <c r="AD3777" i="1"/>
  <c r="AW3684" i="1"/>
  <c r="AW4151" i="1"/>
  <c r="M3754" i="1"/>
  <c r="M3992" i="1" s="1"/>
  <c r="M4221" i="1"/>
  <c r="AO3640" i="1"/>
  <c r="AO4107" i="1"/>
  <c r="AC3585" i="1"/>
  <c r="AC4052" i="1"/>
  <c r="AE3736" i="1"/>
  <c r="AE4203" i="1"/>
  <c r="AA4197" i="1"/>
  <c r="AA3730" i="1"/>
  <c r="AF3636" i="1"/>
  <c r="AF4103" i="1"/>
  <c r="BD3766" i="1"/>
  <c r="BD4233" i="1"/>
  <c r="N3623" i="1"/>
  <c r="N3861" i="1" s="1"/>
  <c r="N4090" i="1"/>
  <c r="N3595" i="1"/>
  <c r="N3833" i="1" s="1"/>
  <c r="N4062" i="1"/>
  <c r="AN3668" i="1"/>
  <c r="AN4135" i="1"/>
  <c r="N3802" i="1"/>
  <c r="N4040" i="1" s="1"/>
  <c r="N4269" i="1"/>
  <c r="AA4088" i="1"/>
  <c r="AA3621" i="1"/>
  <c r="N3756" i="1"/>
  <c r="N3994" i="1" s="1"/>
  <c r="N4223" i="1"/>
  <c r="AO3595" i="1"/>
  <c r="AO4062" i="1"/>
  <c r="AS3791" i="1"/>
  <c r="AS4258" i="1"/>
  <c r="AZ4176" i="1"/>
  <c r="AZ3709" i="1"/>
  <c r="AF4173" i="1"/>
  <c r="AF3706" i="1"/>
  <c r="BA3774" i="1"/>
  <c r="BA4241" i="1"/>
  <c r="AU3786" i="1"/>
  <c r="AU4253" i="1"/>
  <c r="R3771" i="1"/>
  <c r="R4009" i="1" s="1"/>
  <c r="R4238" i="1"/>
  <c r="Q3718" i="1"/>
  <c r="Q3956" i="1" s="1"/>
  <c r="Q4185" i="1"/>
  <c r="J3729" i="1"/>
  <c r="J3967" i="1" s="1"/>
  <c r="J4196" i="1"/>
  <c r="AR3629" i="1"/>
  <c r="AR4096" i="1"/>
  <c r="AK3802" i="1"/>
  <c r="AK4269" i="1"/>
  <c r="AJ3735" i="1"/>
  <c r="AJ4202" i="1"/>
  <c r="V3599" i="1"/>
  <c r="V3837" i="1" s="1"/>
  <c r="V4066" i="1"/>
  <c r="T3781" i="1"/>
  <c r="T4019" i="1" s="1"/>
  <c r="T4248" i="1"/>
  <c r="AW3694" i="1"/>
  <c r="AW4161" i="1"/>
  <c r="AS3767" i="1"/>
  <c r="AS4234" i="1"/>
  <c r="E4230" i="1"/>
  <c r="E3763" i="1"/>
  <c r="E4459" i="1"/>
  <c r="BD3605" i="1"/>
  <c r="BD4072" i="1"/>
  <c r="BB3769" i="1"/>
  <c r="BB4236" i="1"/>
  <c r="AB3767" i="1"/>
  <c r="AB4234" i="1"/>
  <c r="AH3762" i="1"/>
  <c r="AH4229" i="1"/>
  <c r="U3652" i="1"/>
  <c r="U3890" i="1" s="1"/>
  <c r="U4119" i="1"/>
  <c r="AA3783" i="1"/>
  <c r="AA4250" i="1"/>
  <c r="BC3648" i="1"/>
  <c r="BC4115" i="1"/>
  <c r="AD3605" i="1"/>
  <c r="AD4072" i="1"/>
  <c r="H3741" i="1"/>
  <c r="H3979" i="1" s="1"/>
  <c r="H4208" i="1"/>
  <c r="AI3693" i="1"/>
  <c r="AI4160" i="1"/>
  <c r="BF3646" i="1"/>
  <c r="BF4113" i="1"/>
  <c r="L3742" i="1"/>
  <c r="L3980" i="1" s="1"/>
  <c r="L4209" i="1"/>
  <c r="AF3616" i="1"/>
  <c r="AF4083" i="1"/>
  <c r="P3802" i="1"/>
  <c r="P4040" i="1" s="1"/>
  <c r="P4269" i="1"/>
  <c r="AY3616" i="1"/>
  <c r="AY4083" i="1"/>
  <c r="BF3737" i="1"/>
  <c r="BF4204" i="1"/>
  <c r="G4211" i="1"/>
  <c r="G4440" i="1"/>
  <c r="G3744" i="1"/>
  <c r="AF4104" i="1"/>
  <c r="AF3637" i="1"/>
  <c r="R3753" i="1"/>
  <c r="R3991" i="1" s="1"/>
  <c r="R4220" i="1"/>
  <c r="BC3810" i="1"/>
  <c r="BC4277" i="1"/>
  <c r="AM3669" i="1"/>
  <c r="AM4136" i="1"/>
  <c r="K3771" i="1"/>
  <c r="K4009" i="1" s="1"/>
  <c r="K4238" i="1"/>
  <c r="BC3678" i="1"/>
  <c r="BC4145" i="1"/>
  <c r="AB3658" i="1"/>
  <c r="AB4125" i="1"/>
  <c r="AS3775" i="1"/>
  <c r="AS4242" i="1"/>
  <c r="E4055" i="1"/>
  <c r="E3588" i="1"/>
  <c r="E4284" i="1"/>
  <c r="AA3617" i="1"/>
  <c r="AA4084" i="1"/>
  <c r="AA3742" i="1"/>
  <c r="AA4209" i="1"/>
  <c r="Q3726" i="1"/>
  <c r="Q3964" i="1" s="1"/>
  <c r="Q4193" i="1"/>
  <c r="U3655" i="1"/>
  <c r="U3893" i="1" s="1"/>
  <c r="U4122" i="1"/>
  <c r="AW3775" i="1"/>
  <c r="AW4242" i="1"/>
  <c r="AS4185" i="1"/>
  <c r="AS3718" i="1"/>
  <c r="AE3611" i="1"/>
  <c r="AE4078" i="1"/>
  <c r="K3767" i="1"/>
  <c r="K4005" i="1" s="1"/>
  <c r="K4234" i="1"/>
  <c r="AK3751" i="1"/>
  <c r="AK4218" i="1"/>
  <c r="J3741" i="1"/>
  <c r="J3979" i="1" s="1"/>
  <c r="J4208" i="1"/>
  <c r="AR3789" i="1"/>
  <c r="AR4256" i="1"/>
  <c r="AX3614" i="1"/>
  <c r="AX4081" i="1"/>
  <c r="BC3766" i="1"/>
  <c r="BC4233" i="1"/>
  <c r="BC3641" i="1"/>
  <c r="BC4108" i="1"/>
  <c r="G4115" i="1"/>
  <c r="G3648" i="1"/>
  <c r="G4344" i="1"/>
  <c r="AQ3686" i="1"/>
  <c r="AQ4153" i="1"/>
  <c r="P3591" i="1"/>
  <c r="P3829" i="1" s="1"/>
  <c r="P4058" i="1"/>
  <c r="AZ3665" i="1"/>
  <c r="AZ4132" i="1"/>
  <c r="Q3640" i="1"/>
  <c r="Q3878" i="1" s="1"/>
  <c r="Q4107" i="1"/>
  <c r="AK3609" i="1"/>
  <c r="AK4076" i="1"/>
  <c r="AY4173" i="1"/>
  <c r="AY3706" i="1"/>
  <c r="AE3623" i="1"/>
  <c r="AE4090" i="1"/>
  <c r="BE3666" i="1"/>
  <c r="BE4133" i="1"/>
  <c r="H3671" i="1"/>
  <c r="H3909" i="1" s="1"/>
  <c r="H4138" i="1"/>
  <c r="F4137" i="1"/>
  <c r="F4366" i="1"/>
  <c r="F3670" i="1"/>
  <c r="O3709" i="1"/>
  <c r="O3947" i="1" s="1"/>
  <c r="O4176" i="1"/>
  <c r="AH3641" i="1"/>
  <c r="AH4108" i="1"/>
  <c r="S3735" i="1"/>
  <c r="S3973" i="1" s="1"/>
  <c r="S4202" i="1"/>
  <c r="Y4209" i="1"/>
  <c r="Y3742" i="1"/>
  <c r="G4092" i="1"/>
  <c r="G3625" i="1"/>
  <c r="G4321" i="1"/>
  <c r="AN3731" i="1"/>
  <c r="AN4198" i="1"/>
  <c r="AO3760" i="1"/>
  <c r="AO4227" i="1"/>
  <c r="BE3644" i="1"/>
  <c r="BE4111" i="1"/>
  <c r="AB3787" i="1"/>
  <c r="AB4254" i="1"/>
  <c r="Z3713" i="1"/>
  <c r="Z4180" i="1"/>
  <c r="AS4217" i="1"/>
  <c r="AS3750" i="1"/>
  <c r="L3629" i="1"/>
  <c r="L3867" i="1" s="1"/>
  <c r="L4096" i="1"/>
  <c r="AU3605" i="1"/>
  <c r="AU4072" i="1"/>
  <c r="G4171" i="1"/>
  <c r="G3704" i="1"/>
  <c r="G4400" i="1"/>
  <c r="G4258" i="1"/>
  <c r="G4487" i="1"/>
  <c r="G3791" i="1"/>
  <c r="BF4063" i="1"/>
  <c r="BF3596" i="1"/>
  <c r="O3763" i="1"/>
  <c r="O4001" i="1" s="1"/>
  <c r="O4230" i="1"/>
  <c r="AF3794" i="1"/>
  <c r="AF4261" i="1"/>
  <c r="AX3646" i="1"/>
  <c r="AX4113" i="1"/>
  <c r="BD3756" i="1"/>
  <c r="BD4223" i="1"/>
  <c r="AR3807" i="1"/>
  <c r="AR4274" i="1"/>
  <c r="AC3738" i="1"/>
  <c r="AC4205" i="1"/>
  <c r="AN3751" i="1"/>
  <c r="AN4218" i="1"/>
  <c r="AQ3645" i="1"/>
  <c r="AQ4112" i="1"/>
  <c r="N4108" i="1"/>
  <c r="N3641" i="1"/>
  <c r="N3879" i="1" s="1"/>
  <c r="AW3722" i="1"/>
  <c r="AW4189" i="1"/>
  <c r="AA3741" i="1"/>
  <c r="AA4208" i="1"/>
  <c r="H3738" i="1"/>
  <c r="H3976" i="1" s="1"/>
  <c r="H4205" i="1"/>
  <c r="U3740" i="1"/>
  <c r="U3978" i="1" s="1"/>
  <c r="U4207" i="1"/>
  <c r="F4204" i="1"/>
  <c r="F3737" i="1"/>
  <c r="F4433" i="1"/>
  <c r="AG3802" i="1"/>
  <c r="AG4269" i="1"/>
  <c r="AP3614" i="1"/>
  <c r="AP4081" i="1"/>
  <c r="Q3615" i="1"/>
  <c r="Q3853" i="1" s="1"/>
  <c r="Q4082" i="1"/>
  <c r="AL3679" i="1"/>
  <c r="AL4146" i="1"/>
  <c r="E4264" i="1"/>
  <c r="E3797" i="1"/>
  <c r="E4493" i="1"/>
  <c r="BD3608" i="1"/>
  <c r="BD4075" i="1"/>
  <c r="H4147" i="1"/>
  <c r="H3680" i="1"/>
  <c r="H3918" i="1" s="1"/>
  <c r="AC3737" i="1"/>
  <c r="AC4204" i="1"/>
  <c r="Q4111" i="1"/>
  <c r="Q3644" i="1"/>
  <c r="Q3882" i="1" s="1"/>
  <c r="AC4149" i="1"/>
  <c r="AC3682" i="1"/>
  <c r="AE3699" i="1"/>
  <c r="AE4166" i="1"/>
  <c r="AE3789" i="1"/>
  <c r="AE4256" i="1"/>
  <c r="J3704" i="1"/>
  <c r="J3942" i="1" s="1"/>
  <c r="J4171" i="1"/>
  <c r="AE4158" i="1"/>
  <c r="AE3691" i="1"/>
  <c r="P3806" i="1"/>
  <c r="P4044" i="1" s="1"/>
  <c r="P4273" i="1"/>
  <c r="AV4234" i="1"/>
  <c r="AV3767" i="1"/>
  <c r="Z3703" i="1"/>
  <c r="Z4170" i="1"/>
  <c r="J3773" i="1"/>
  <c r="J4011" i="1" s="1"/>
  <c r="J4240" i="1"/>
  <c r="AJ4138" i="1"/>
  <c r="AJ3671" i="1"/>
  <c r="AC3607" i="1"/>
  <c r="AC4074" i="1"/>
  <c r="AQ3779" i="1"/>
  <c r="AQ4246" i="1"/>
  <c r="AH3657" i="1"/>
  <c r="AH4124" i="1"/>
  <c r="F4139" i="1"/>
  <c r="F3672" i="1"/>
  <c r="F4368" i="1"/>
  <c r="AC3747" i="1"/>
  <c r="AC4214" i="1"/>
  <c r="AS3774" i="1"/>
  <c r="AS4241" i="1"/>
  <c r="O3734" i="1"/>
  <c r="O3972" i="1" s="1"/>
  <c r="O4201" i="1"/>
  <c r="AE3645" i="1"/>
  <c r="AE4112" i="1"/>
  <c r="G4191" i="1"/>
  <c r="G3724" i="1"/>
  <c r="G4420" i="1"/>
  <c r="AO4156" i="1"/>
  <c r="AO3689" i="1"/>
  <c r="BF3739" i="1"/>
  <c r="BF4206" i="1"/>
  <c r="G4134" i="1"/>
  <c r="G3667" i="1"/>
  <c r="G4363" i="1"/>
  <c r="AV3660" i="1"/>
  <c r="AV4127" i="1"/>
  <c r="L3676" i="1"/>
  <c r="L3914" i="1" s="1"/>
  <c r="L4143" i="1"/>
  <c r="AG3655" i="1"/>
  <c r="AG4122" i="1"/>
  <c r="AR3607" i="1"/>
  <c r="AR4074" i="1"/>
  <c r="H3788" i="1"/>
  <c r="H4026" i="1" s="1"/>
  <c r="H4255" i="1"/>
  <c r="AK3750" i="1"/>
  <c r="AK4217" i="1"/>
  <c r="BF4052" i="1"/>
  <c r="BF3585" i="1"/>
  <c r="AF3784" i="1"/>
  <c r="AF4251" i="1"/>
  <c r="AY3730" i="1"/>
  <c r="AY4197" i="1"/>
  <c r="T3630" i="1"/>
  <c r="T3868" i="1" s="1"/>
  <c r="T4097" i="1"/>
  <c r="W3694" i="1"/>
  <c r="W4161" i="1"/>
  <c r="BA3733" i="1"/>
  <c r="BA4200" i="1"/>
  <c r="BD3662" i="1"/>
  <c r="BD4129" i="1"/>
  <c r="I3666" i="1"/>
  <c r="I3904" i="1" s="1"/>
  <c r="I4133" i="1"/>
  <c r="M3740" i="1"/>
  <c r="M3978" i="1" s="1"/>
  <c r="M4207" i="1"/>
  <c r="M4155" i="1"/>
  <c r="M3688" i="1"/>
  <c r="M3926" i="1" s="1"/>
  <c r="AG3810" i="1"/>
  <c r="AG4277" i="1"/>
  <c r="S3624" i="1"/>
  <c r="S3862" i="1" s="1"/>
  <c r="S4091" i="1"/>
  <c r="V4155" i="1"/>
  <c r="V3688" i="1"/>
  <c r="V3926" i="1" s="1"/>
  <c r="BD3590" i="1"/>
  <c r="BD4057" i="1"/>
  <c r="S3742" i="1"/>
  <c r="S3980" i="1" s="1"/>
  <c r="S4209" i="1"/>
  <c r="AN3704" i="1"/>
  <c r="AN4171" i="1"/>
  <c r="BF3728" i="1"/>
  <c r="BF4195" i="1"/>
  <c r="AV3743" i="1"/>
  <c r="AV4210" i="1"/>
  <c r="R3640" i="1"/>
  <c r="R3878" i="1" s="1"/>
  <c r="R4107" i="1"/>
  <c r="AT3631" i="1"/>
  <c r="AT4098" i="1"/>
  <c r="AH3773" i="1"/>
  <c r="AH4240" i="1"/>
  <c r="D4158" i="1"/>
  <c r="D3691" i="1"/>
  <c r="D4387" i="1"/>
  <c r="P3588" i="1"/>
  <c r="P3826" i="1" s="1"/>
  <c r="P4055" i="1"/>
  <c r="U3778" i="1"/>
  <c r="U4016" i="1" s="1"/>
  <c r="U4245" i="1"/>
  <c r="BD3704" i="1"/>
  <c r="BD4171" i="1"/>
  <c r="AZ3745" i="1"/>
  <c r="AZ4212" i="1"/>
  <c r="D4164" i="1"/>
  <c r="D3697" i="1"/>
  <c r="D4393" i="1"/>
  <c r="AE3742" i="1"/>
  <c r="AE4209" i="1"/>
  <c r="BC4056" i="1"/>
  <c r="BC3589" i="1"/>
  <c r="Z3769" i="1"/>
  <c r="Z4236" i="1"/>
  <c r="AI4085" i="1"/>
  <c r="AI3618" i="1"/>
  <c r="AM3807" i="1"/>
  <c r="AM4274" i="1"/>
  <c r="AT3737" i="1"/>
  <c r="AT4204" i="1"/>
  <c r="AX3802" i="1"/>
  <c r="AX4269" i="1"/>
  <c r="AL3680" i="1"/>
  <c r="AL4147" i="1"/>
  <c r="AZ3674" i="1"/>
  <c r="AZ4141" i="1"/>
  <c r="AC3731" i="1"/>
  <c r="AC4198" i="1"/>
  <c r="R3724" i="1"/>
  <c r="R3962" i="1" s="1"/>
  <c r="R4191" i="1"/>
  <c r="AW3677" i="1"/>
  <c r="AW4144" i="1"/>
  <c r="BF3615" i="1"/>
  <c r="BF4082" i="1"/>
  <c r="AB3716" i="1"/>
  <c r="AB4183" i="1"/>
  <c r="Z3741" i="1"/>
  <c r="Z4208" i="1"/>
  <c r="S4265" i="1"/>
  <c r="S3798" i="1"/>
  <c r="S4036" i="1" s="1"/>
  <c r="P3678" i="1"/>
  <c r="P3916" i="1" s="1"/>
  <c r="P4145" i="1"/>
  <c r="AM3808" i="1"/>
  <c r="AM4275" i="1"/>
  <c r="AA3743" i="1"/>
  <c r="AA4210" i="1"/>
  <c r="AT4183" i="1"/>
  <c r="AT3716" i="1"/>
  <c r="O3675" i="1"/>
  <c r="O3913" i="1" s="1"/>
  <c r="O4142" i="1"/>
  <c r="AY3782" i="1"/>
  <c r="AY4249" i="1"/>
  <c r="W3630" i="1"/>
  <c r="W4097" i="1"/>
  <c r="AA4065" i="1"/>
  <c r="AA3598" i="1"/>
  <c r="AF3735" i="1"/>
  <c r="AF4202" i="1"/>
  <c r="F4506" i="1"/>
  <c r="F4277" i="1"/>
  <c r="F3810" i="1"/>
  <c r="Q3786" i="1"/>
  <c r="Q4024" i="1" s="1"/>
  <c r="Q4253" i="1"/>
  <c r="AB3648" i="1"/>
  <c r="AB4115" i="1"/>
  <c r="AG3667" i="1"/>
  <c r="AG4134" i="1"/>
  <c r="M3751" i="1"/>
  <c r="M3989" i="1" s="1"/>
  <c r="M4218" i="1"/>
  <c r="AZ3706" i="1"/>
  <c r="AZ4173" i="1"/>
  <c r="AL3587" i="1"/>
  <c r="AL4054" i="1"/>
  <c r="P3596" i="1"/>
  <c r="P3834" i="1" s="1"/>
  <c r="P4063" i="1"/>
  <c r="AH3605" i="1"/>
  <c r="AH4072" i="1"/>
  <c r="I4106" i="1"/>
  <c r="I3639" i="1"/>
  <c r="I3877" i="1" s="1"/>
  <c r="U3742" i="1"/>
  <c r="U3980" i="1" s="1"/>
  <c r="U4209" i="1"/>
  <c r="AQ3613" i="1"/>
  <c r="AQ4080" i="1"/>
  <c r="AQ3731" i="1"/>
  <c r="AQ4198" i="1"/>
  <c r="AE3757" i="1"/>
  <c r="AE4224" i="1"/>
  <c r="AL3712" i="1"/>
  <c r="AL4179" i="1"/>
  <c r="BC3693" i="1"/>
  <c r="BC4160" i="1"/>
  <c r="T3609" i="1"/>
  <c r="T3847" i="1" s="1"/>
  <c r="T4076" i="1"/>
  <c r="E4260" i="1"/>
  <c r="E3793" i="1"/>
  <c r="E4489" i="1"/>
  <c r="K3588" i="1"/>
  <c r="K3826" i="1" s="1"/>
  <c r="K4055" i="1"/>
  <c r="AN3716" i="1"/>
  <c r="AN4183" i="1"/>
  <c r="BC3612" i="1"/>
  <c r="BC4079" i="1"/>
  <c r="AA3608" i="1"/>
  <c r="AA4075" i="1"/>
  <c r="K4061" i="1"/>
  <c r="K3594" i="1"/>
  <c r="K3832" i="1" s="1"/>
  <c r="T3601" i="1"/>
  <c r="T3839" i="1" s="1"/>
  <c r="T4068" i="1"/>
  <c r="Y3721" i="1"/>
  <c r="Y4188" i="1"/>
  <c r="AR3719" i="1"/>
  <c r="AR4186" i="1"/>
  <c r="AY4211" i="1"/>
  <c r="AY3744" i="1"/>
  <c r="Q3703" i="1"/>
  <c r="Q3941" i="1" s="1"/>
  <c r="Q4170" i="1"/>
  <c r="H3696" i="1"/>
  <c r="H3934" i="1" s="1"/>
  <c r="H4163" i="1"/>
  <c r="M3732" i="1"/>
  <c r="M3970" i="1" s="1"/>
  <c r="M4199" i="1"/>
  <c r="AW3803" i="1"/>
  <c r="AW4270" i="1"/>
  <c r="AX3652" i="1"/>
  <c r="AX4119" i="1"/>
  <c r="AF3689" i="1"/>
  <c r="AF4156" i="1"/>
  <c r="AM3693" i="1"/>
  <c r="AM4160" i="1"/>
  <c r="T4075" i="1"/>
  <c r="T3608" i="1"/>
  <c r="T3846" i="1" s="1"/>
  <c r="AM3670" i="1"/>
  <c r="AM4137" i="1"/>
  <c r="AJ3657" i="1"/>
  <c r="AJ4124" i="1"/>
  <c r="AN4194" i="1"/>
  <c r="AN3727" i="1"/>
  <c r="L3691" i="1"/>
  <c r="L3929" i="1" s="1"/>
  <c r="L4158" i="1"/>
  <c r="AU3787" i="1"/>
  <c r="AU4254" i="1"/>
  <c r="G4232" i="1"/>
  <c r="G3765" i="1"/>
  <c r="G4461" i="1"/>
  <c r="AB3751" i="1"/>
  <c r="AB4218" i="1"/>
  <c r="X3688" i="1"/>
  <c r="X4155" i="1"/>
  <c r="BD3722" i="1"/>
  <c r="BD4189" i="1"/>
  <c r="AF3760" i="1"/>
  <c r="AF4227" i="1"/>
  <c r="BE3800" i="1"/>
  <c r="BE4267" i="1"/>
  <c r="AO3659" i="1"/>
  <c r="AO4126" i="1"/>
  <c r="U3625" i="1"/>
  <c r="U3863" i="1" s="1"/>
  <c r="U4092" i="1"/>
  <c r="BB3698" i="1"/>
  <c r="BB4165" i="1"/>
  <c r="AY3736" i="1"/>
  <c r="AY4203" i="1"/>
  <c r="AW3731" i="1"/>
  <c r="AW4198" i="1"/>
  <c r="W3789" i="1"/>
  <c r="W4256" i="1"/>
  <c r="U4149" i="1"/>
  <c r="U3682" i="1"/>
  <c r="U3920" i="1" s="1"/>
  <c r="R3698" i="1"/>
  <c r="R3936" i="1" s="1"/>
  <c r="R4165" i="1"/>
  <c r="H3729" i="1"/>
  <c r="H3967" i="1" s="1"/>
  <c r="H4196" i="1"/>
  <c r="Q4188" i="1"/>
  <c r="Q3721" i="1"/>
  <c r="Q3959" i="1" s="1"/>
  <c r="AM3613" i="1"/>
  <c r="AM4080" i="1"/>
  <c r="AH3748" i="1"/>
  <c r="AH4215" i="1"/>
  <c r="F4207" i="1"/>
  <c r="F3740" i="1"/>
  <c r="F4436" i="1"/>
  <c r="AV4172" i="1"/>
  <c r="AV3705" i="1"/>
  <c r="AT3629" i="1"/>
  <c r="AT4096" i="1"/>
  <c r="AS4125" i="1"/>
  <c r="AS3658" i="1"/>
  <c r="AW3676" i="1"/>
  <c r="AW4143" i="1"/>
  <c r="BC3647" i="1"/>
  <c r="BC4114" i="1"/>
  <c r="AC3710" i="1"/>
  <c r="AC4177" i="1"/>
  <c r="M4250" i="1"/>
  <c r="M3783" i="1"/>
  <c r="M4021" i="1" s="1"/>
  <c r="BD3740" i="1"/>
  <c r="BD4207" i="1"/>
  <c r="BD3783" i="1"/>
  <c r="BD4250" i="1"/>
  <c r="AL3675" i="1"/>
  <c r="AL4142" i="1"/>
  <c r="AE3756" i="1"/>
  <c r="AE4223" i="1"/>
  <c r="W3661" i="1"/>
  <c r="W4128" i="1"/>
  <c r="BA3607" i="1"/>
  <c r="BA4074" i="1"/>
  <c r="AX3607" i="1"/>
  <c r="AX4074" i="1"/>
  <c r="AO3665" i="1"/>
  <c r="AO4132" i="1"/>
  <c r="BD3776" i="1"/>
  <c r="BD4243" i="1"/>
  <c r="AD3635" i="1"/>
  <c r="AD4102" i="1"/>
  <c r="AK3672" i="1"/>
  <c r="AK4139" i="1"/>
  <c r="AF3655" i="1"/>
  <c r="AF4122" i="1"/>
  <c r="P3748" i="1"/>
  <c r="P3986" i="1" s="1"/>
  <c r="P4215" i="1"/>
  <c r="T3699" i="1"/>
  <c r="T3937" i="1" s="1"/>
  <c r="T4166" i="1"/>
  <c r="AL3785" i="1"/>
  <c r="AL4252" i="1"/>
  <c r="O3742" i="1"/>
  <c r="O3980" i="1" s="1"/>
  <c r="O4209" i="1"/>
  <c r="S3736" i="1"/>
  <c r="S3974" i="1" s="1"/>
  <c r="S4203" i="1"/>
  <c r="BC3737" i="1"/>
  <c r="BC4204" i="1"/>
  <c r="BD3674" i="1"/>
  <c r="BD4141" i="1"/>
  <c r="AP3665" i="1"/>
  <c r="AP4132" i="1"/>
  <c r="AD3739" i="1"/>
  <c r="AD4206" i="1"/>
  <c r="R3696" i="1"/>
  <c r="R3934" i="1" s="1"/>
  <c r="R4163" i="1"/>
  <c r="W3759" i="1"/>
  <c r="W4226" i="1"/>
  <c r="AH3701" i="1"/>
  <c r="AH4168" i="1"/>
  <c r="J3674" i="1"/>
  <c r="J3912" i="1" s="1"/>
  <c r="J4141" i="1"/>
  <c r="G4160" i="1"/>
  <c r="G3693" i="1"/>
  <c r="G4389" i="1"/>
  <c r="X3775" i="1"/>
  <c r="X4242" i="1"/>
  <c r="AR3765" i="1"/>
  <c r="AR4232" i="1"/>
  <c r="AX4271" i="1"/>
  <c r="AX3804" i="1"/>
  <c r="AG3688" i="1"/>
  <c r="AG4155" i="1"/>
  <c r="M3677" i="1"/>
  <c r="M3915" i="1" s="1"/>
  <c r="M4144" i="1"/>
  <c r="W3800" i="1"/>
  <c r="W4267" i="1"/>
  <c r="AA3599" i="1"/>
  <c r="AA4066" i="1"/>
  <c r="AZ3589" i="1"/>
  <c r="AZ4056" i="1"/>
  <c r="AW4064" i="1"/>
  <c r="AW3597" i="1"/>
  <c r="D4175" i="1"/>
  <c r="D3708" i="1"/>
  <c r="D4404" i="1"/>
  <c r="AB3744" i="1"/>
  <c r="AB4211" i="1"/>
  <c r="P3602" i="1"/>
  <c r="P3840" i="1" s="1"/>
  <c r="P4069" i="1"/>
  <c r="AW4096" i="1"/>
  <c r="AW3629" i="1"/>
  <c r="BE3613" i="1"/>
  <c r="BE4080" i="1"/>
  <c r="H3606" i="1"/>
  <c r="H3844" i="1" s="1"/>
  <c r="H4073" i="1"/>
  <c r="V3765" i="1"/>
  <c r="V4003" i="1" s="1"/>
  <c r="V4232" i="1"/>
  <c r="BB3758" i="1"/>
  <c r="BB4225" i="1"/>
  <c r="U4151" i="1"/>
  <c r="U3684" i="1"/>
  <c r="U3922" i="1" s="1"/>
  <c r="AG3809" i="1"/>
  <c r="AG4276" i="1"/>
  <c r="O3710" i="1"/>
  <c r="O3948" i="1" s="1"/>
  <c r="O4177" i="1"/>
  <c r="AD3782" i="1"/>
  <c r="AD4249" i="1"/>
  <c r="O3658" i="1"/>
  <c r="O3896" i="1" s="1"/>
  <c r="O4125" i="1"/>
  <c r="D4261" i="1"/>
  <c r="D3794" i="1"/>
  <c r="D4490" i="1"/>
  <c r="J3658" i="1"/>
  <c r="J3896" i="1" s="1"/>
  <c r="J4125" i="1"/>
  <c r="BE3755" i="1"/>
  <c r="BE4222" i="1"/>
  <c r="AL3751" i="1"/>
  <c r="AL4218" i="1"/>
  <c r="D4062" i="1"/>
  <c r="D3595" i="1"/>
  <c r="D4291" i="1"/>
  <c r="AJ3675" i="1"/>
  <c r="AJ4142" i="1"/>
  <c r="G4096" i="1"/>
  <c r="G4325" i="1"/>
  <c r="G3629" i="1"/>
  <c r="AH3644" i="1"/>
  <c r="AH4111" i="1"/>
  <c r="AB3704" i="1"/>
  <c r="AB4171" i="1"/>
  <c r="AN3690" i="1"/>
  <c r="AN4157" i="1"/>
  <c r="AR3795" i="1"/>
  <c r="AR4262" i="1"/>
  <c r="AE3613" i="1"/>
  <c r="AE4080" i="1"/>
  <c r="AB4059" i="1"/>
  <c r="AB3592" i="1"/>
  <c r="AN3805" i="1"/>
  <c r="AN4272" i="1"/>
  <c r="J3734" i="1"/>
  <c r="J3972" i="1" s="1"/>
  <c r="J4201" i="1"/>
  <c r="AO3783" i="1"/>
  <c r="AO4250" i="1"/>
  <c r="BC3665" i="1"/>
  <c r="BC4132" i="1"/>
  <c r="AC4144" i="1"/>
  <c r="AC3677" i="1"/>
  <c r="E4066" i="1"/>
  <c r="E3599" i="1"/>
  <c r="E4295" i="1"/>
  <c r="AW3594" i="1"/>
  <c r="AW4061" i="1"/>
  <c r="E4272" i="1"/>
  <c r="E4501" i="1"/>
  <c r="E3805" i="1"/>
  <c r="M3602" i="1"/>
  <c r="M3840" i="1" s="1"/>
  <c r="M4069" i="1"/>
  <c r="AK3806" i="1"/>
  <c r="AK4273" i="1"/>
  <c r="E4127" i="1"/>
  <c r="E4356" i="1"/>
  <c r="E3660" i="1"/>
  <c r="BC3765" i="1"/>
  <c r="BC4232" i="1"/>
  <c r="T3618" i="1"/>
  <c r="T3856" i="1" s="1"/>
  <c r="T4085" i="1"/>
  <c r="AQ3666" i="1"/>
  <c r="AQ4133" i="1"/>
  <c r="AM3649" i="1"/>
  <c r="AM4116" i="1"/>
  <c r="AJ4111" i="1"/>
  <c r="AJ3644" i="1"/>
  <c r="I3766" i="1"/>
  <c r="I4004" i="1" s="1"/>
  <c r="I4233" i="1"/>
  <c r="AK3682" i="1"/>
  <c r="AK4149" i="1"/>
  <c r="BF3720" i="1"/>
  <c r="BF4187" i="1"/>
  <c r="F4107" i="1"/>
  <c r="F3640" i="1"/>
  <c r="F4336" i="1"/>
  <c r="K3609" i="1"/>
  <c r="K3847" i="1" s="1"/>
  <c r="K4076" i="1"/>
  <c r="AD3597" i="1"/>
  <c r="AD4064" i="1"/>
  <c r="O3794" i="1"/>
  <c r="O4032" i="1" s="1"/>
  <c r="O4261" i="1"/>
  <c r="AE3790" i="1"/>
  <c r="AE4257" i="1"/>
  <c r="AA3681" i="1"/>
  <c r="AA4148" i="1"/>
  <c r="AY3660" i="1"/>
  <c r="AY4127" i="1"/>
  <c r="H3668" i="1"/>
  <c r="H3906" i="1" s="1"/>
  <c r="H4135" i="1"/>
  <c r="BF3766" i="1"/>
  <c r="BF4233" i="1"/>
  <c r="AG3689" i="1"/>
  <c r="AG4156" i="1"/>
  <c r="L4121" i="1"/>
  <c r="L3654" i="1"/>
  <c r="L3892" i="1" s="1"/>
  <c r="AW3792" i="1"/>
  <c r="AW4259" i="1"/>
  <c r="Q3632" i="1"/>
  <c r="Q3870" i="1" s="1"/>
  <c r="Q4099" i="1"/>
  <c r="U3795" i="1"/>
  <c r="U4033" i="1" s="1"/>
  <c r="U4262" i="1"/>
  <c r="T3775" i="1"/>
  <c r="T4013" i="1" s="1"/>
  <c r="T4242" i="1"/>
  <c r="AB3590" i="1"/>
  <c r="AB4057" i="1"/>
  <c r="M3769" i="1"/>
  <c r="M4007" i="1" s="1"/>
  <c r="M4236" i="1"/>
  <c r="AE3594" i="1"/>
  <c r="AE4061" i="1"/>
  <c r="AA3755" i="1"/>
  <c r="AA4222" i="1"/>
  <c r="I3600" i="1"/>
  <c r="I3838" i="1" s="1"/>
  <c r="I4067" i="1"/>
  <c r="R3624" i="1"/>
  <c r="R3862" i="1" s="1"/>
  <c r="R4091" i="1"/>
  <c r="Y3743" i="1"/>
  <c r="Y4210" i="1"/>
  <c r="AL3647" i="1"/>
  <c r="AL4114" i="1"/>
  <c r="AO3594" i="1"/>
  <c r="AO4061" i="1"/>
  <c r="L3778" i="1"/>
  <c r="L4016" i="1" s="1"/>
  <c r="L4245" i="1"/>
  <c r="BD4170" i="1"/>
  <c r="BD3703" i="1"/>
  <c r="BB3635" i="1"/>
  <c r="BB4102" i="1"/>
  <c r="AH3798" i="1"/>
  <c r="AH4265" i="1"/>
  <c r="AG3644" i="1"/>
  <c r="AG4111" i="1"/>
  <c r="I3741" i="1"/>
  <c r="I3979" i="1" s="1"/>
  <c r="I4208" i="1"/>
  <c r="X3809" i="1"/>
  <c r="X4276" i="1"/>
  <c r="M3710" i="1"/>
  <c r="M3948" i="1" s="1"/>
  <c r="M4177" i="1"/>
  <c r="Q3787" i="1"/>
  <c r="Q4025" i="1" s="1"/>
  <c r="Q4254" i="1"/>
  <c r="BD3794" i="1"/>
  <c r="BD4261" i="1"/>
  <c r="AM4070" i="1"/>
  <c r="AM3603" i="1"/>
  <c r="S3615" i="1"/>
  <c r="S3853" i="1" s="1"/>
  <c r="S4082" i="1"/>
  <c r="AP3766" i="1"/>
  <c r="AP4233" i="1"/>
  <c r="AN3661" i="1"/>
  <c r="AN4128" i="1"/>
  <c r="AT4178" i="1"/>
  <c r="AT3711" i="1"/>
  <c r="F4106" i="1"/>
  <c r="F4335" i="1"/>
  <c r="F3639" i="1"/>
  <c r="Y3781" i="1"/>
  <c r="Y4248" i="1"/>
  <c r="AL3809" i="1"/>
  <c r="AL4276" i="1"/>
  <c r="AA3766" i="1"/>
  <c r="AA4233" i="1"/>
  <c r="AL3683" i="1"/>
  <c r="AL4150" i="1"/>
  <c r="Z3686" i="1"/>
  <c r="Z4153" i="1"/>
  <c r="AE3704" i="1"/>
  <c r="AE4171" i="1"/>
  <c r="N3716" i="1"/>
  <c r="N3954" i="1" s="1"/>
  <c r="N4183" i="1"/>
  <c r="BA3662" i="1"/>
  <c r="BA4129" i="1"/>
  <c r="AF3727" i="1"/>
  <c r="AF4194" i="1"/>
  <c r="E4220" i="1"/>
  <c r="E3753" i="1"/>
  <c r="E4449" i="1"/>
  <c r="AM3636" i="1"/>
  <c r="AM4103" i="1"/>
  <c r="T3594" i="1"/>
  <c r="T3832" i="1" s="1"/>
  <c r="T4061" i="1"/>
  <c r="AM3743" i="1"/>
  <c r="AM4210" i="1"/>
  <c r="AP3654" i="1"/>
  <c r="AP4121" i="1"/>
  <c r="AQ3801" i="1"/>
  <c r="AQ4268" i="1"/>
  <c r="J3736" i="1"/>
  <c r="J3974" i="1" s="1"/>
  <c r="J4203" i="1"/>
  <c r="I3797" i="1"/>
  <c r="I4035" i="1" s="1"/>
  <c r="I4264" i="1"/>
  <c r="AG3633" i="1"/>
  <c r="AG4100" i="1"/>
  <c r="AX3767" i="1"/>
  <c r="AX4234" i="1"/>
  <c r="I3586" i="1"/>
  <c r="I3824" i="1" s="1"/>
  <c r="I4053" i="1"/>
  <c r="E4124" i="1"/>
  <c r="E3657" i="1"/>
  <c r="E4353" i="1"/>
  <c r="AZ3804" i="1"/>
  <c r="AZ4271" i="1"/>
  <c r="AF3588" i="1"/>
  <c r="AF4055" i="1"/>
  <c r="P3645" i="1"/>
  <c r="P3883" i="1" s="1"/>
  <c r="P4112" i="1"/>
  <c r="BD3646" i="1"/>
  <c r="BD4113" i="1"/>
  <c r="X3756" i="1"/>
  <c r="X4223" i="1"/>
  <c r="BF3606" i="1"/>
  <c r="BF4073" i="1"/>
  <c r="AH3807" i="1"/>
  <c r="AH4274" i="1"/>
  <c r="Z4124" i="1"/>
  <c r="Z3657" i="1"/>
  <c r="AQ3599" i="1"/>
  <c r="AQ4066" i="1"/>
  <c r="H3661" i="1"/>
  <c r="H3899" i="1" s="1"/>
  <c r="H4128" i="1"/>
  <c r="T3588" i="1"/>
  <c r="T3826" i="1" s="1"/>
  <c r="T4055" i="1"/>
  <c r="AV3608" i="1"/>
  <c r="AV4075" i="1"/>
  <c r="AS3641" i="1"/>
  <c r="AS4108" i="1"/>
  <c r="AK3741" i="1"/>
  <c r="AK4208" i="1"/>
  <c r="AS3589" i="1"/>
  <c r="AS4056" i="1"/>
  <c r="BB3614" i="1"/>
  <c r="BB4081" i="1"/>
  <c r="D4174" i="1"/>
  <c r="D3707" i="1"/>
  <c r="D4403" i="1"/>
  <c r="J3771" i="1"/>
  <c r="J4009" i="1" s="1"/>
  <c r="J4238" i="1"/>
  <c r="U3691" i="1"/>
  <c r="U3929" i="1" s="1"/>
  <c r="U4158" i="1"/>
  <c r="G4177" i="1"/>
  <c r="G4406" i="1"/>
  <c r="G3710" i="1"/>
  <c r="AO3717" i="1"/>
  <c r="AO4184" i="1"/>
  <c r="P3750" i="1"/>
  <c r="P3988" i="1" s="1"/>
  <c r="P4217" i="1"/>
  <c r="BC3619" i="1"/>
  <c r="BC4086" i="1"/>
  <c r="E4231" i="1"/>
  <c r="E3764" i="1"/>
  <c r="E4460" i="1"/>
  <c r="Z3800" i="1"/>
  <c r="Z4267" i="1"/>
  <c r="AF3701" i="1"/>
  <c r="AF4168" i="1"/>
  <c r="D4075" i="1"/>
  <c r="D3608" i="1"/>
  <c r="D4304" i="1"/>
  <c r="AI3615" i="1"/>
  <c r="AI4082" i="1"/>
  <c r="BE3614" i="1"/>
  <c r="BE4081" i="1"/>
  <c r="AH4091" i="1"/>
  <c r="AH3624" i="1"/>
  <c r="AV3701" i="1"/>
  <c r="AV4168" i="1"/>
  <c r="R3602" i="1"/>
  <c r="R3840" i="1" s="1"/>
  <c r="R4069" i="1"/>
  <c r="BE3787" i="1"/>
  <c r="BE4254" i="1"/>
  <c r="BA3640" i="1"/>
  <c r="BA4107" i="1"/>
  <c r="AC3633" i="1"/>
  <c r="AC4100" i="1"/>
  <c r="AZ4090" i="1"/>
  <c r="AZ3623" i="1"/>
  <c r="N3671" i="1"/>
  <c r="N3909" i="1" s="1"/>
  <c r="N4138" i="1"/>
  <c r="Z3777" i="1"/>
  <c r="Z4244" i="1"/>
  <c r="AQ3758" i="1"/>
  <c r="AQ4225" i="1"/>
  <c r="X4088" i="1"/>
  <c r="X3621" i="1"/>
  <c r="Q3742" i="1"/>
  <c r="Q3980" i="1" s="1"/>
  <c r="Q4209" i="1"/>
  <c r="W4270" i="1"/>
  <c r="W3803" i="1"/>
  <c r="U3659" i="1"/>
  <c r="U3897" i="1" s="1"/>
  <c r="U4126" i="1"/>
  <c r="AR3784" i="1"/>
  <c r="AR4251" i="1"/>
  <c r="G4080" i="1"/>
  <c r="G3613" i="1"/>
  <c r="G4309" i="1"/>
  <c r="AQ3808" i="1"/>
  <c r="AQ4275" i="1"/>
  <c r="AM3719" i="1"/>
  <c r="AM4186" i="1"/>
  <c r="AV3665" i="1"/>
  <c r="AV4132" i="1"/>
  <c r="AE4075" i="1"/>
  <c r="AE3608" i="1"/>
  <c r="AJ3744" i="1"/>
  <c r="AJ4211" i="1"/>
  <c r="AY3731" i="1"/>
  <c r="AY4198" i="1"/>
  <c r="G4205" i="1"/>
  <c r="G3738" i="1"/>
  <c r="G4434" i="1"/>
  <c r="AH3673" i="1"/>
  <c r="AH4140" i="1"/>
  <c r="F4143" i="1"/>
  <c r="F3676" i="1"/>
  <c r="F4372" i="1"/>
  <c r="AD3598" i="1"/>
  <c r="AD4065" i="1"/>
  <c r="AA3754" i="1"/>
  <c r="AA4221" i="1"/>
  <c r="AS3709" i="1"/>
  <c r="AS4176" i="1"/>
  <c r="Y3586" i="1"/>
  <c r="Y4053" i="1"/>
  <c r="BD3660" i="1"/>
  <c r="BD4127" i="1"/>
  <c r="AE3735" i="1"/>
  <c r="AE4202" i="1"/>
  <c r="BA3739" i="1"/>
  <c r="BA4206" i="1"/>
  <c r="J3609" i="1"/>
  <c r="J3847" i="1" s="1"/>
  <c r="J4076" i="1"/>
  <c r="K3760" i="1"/>
  <c r="K3998" i="1" s="1"/>
  <c r="K4227" i="1"/>
  <c r="AI3697" i="1"/>
  <c r="AI4164" i="1"/>
  <c r="AM3681" i="1"/>
  <c r="AM4148" i="1"/>
  <c r="AU3633" i="1"/>
  <c r="AU4100" i="1"/>
  <c r="AB3741" i="1"/>
  <c r="AB4208" i="1"/>
  <c r="AA3670" i="1"/>
  <c r="AA4137" i="1"/>
  <c r="Z3668" i="1"/>
  <c r="Z4135" i="1"/>
  <c r="F4075" i="1"/>
  <c r="F4304" i="1"/>
  <c r="F3608" i="1"/>
  <c r="AH4126" i="1"/>
  <c r="AH3659" i="1"/>
  <c r="AO3774" i="1"/>
  <c r="AO4241" i="1"/>
  <c r="AG3609" i="1"/>
  <c r="AG4076" i="1"/>
  <c r="N4077" i="1"/>
  <c r="N3610" i="1"/>
  <c r="N3848" i="1" s="1"/>
  <c r="AR3601" i="1"/>
  <c r="AR4068" i="1"/>
  <c r="L3706" i="1"/>
  <c r="L3944" i="1" s="1"/>
  <c r="L4173" i="1"/>
  <c r="AY3809" i="1"/>
  <c r="AY4276" i="1"/>
  <c r="M3586" i="1"/>
  <c r="M3824" i="1" s="1"/>
  <c r="M4053" i="1"/>
  <c r="BD3616" i="1"/>
  <c r="BD4083" i="1"/>
  <c r="AM3598" i="1"/>
  <c r="AM4065" i="1"/>
  <c r="AJ3660" i="1"/>
  <c r="AJ4127" i="1"/>
  <c r="AD3588" i="1"/>
  <c r="AD4055" i="1"/>
  <c r="O3663" i="1"/>
  <c r="O3901" i="1" s="1"/>
  <c r="O4130" i="1"/>
  <c r="G4085" i="1"/>
  <c r="G3618" i="1"/>
  <c r="G4314" i="1"/>
  <c r="AS3810" i="1"/>
  <c r="AS4277" i="1"/>
  <c r="AK3683" i="1"/>
  <c r="AK4150" i="1"/>
  <c r="BB3765" i="1"/>
  <c r="BB4232" i="1"/>
  <c r="D4255" i="1"/>
  <c r="D3788" i="1"/>
  <c r="D4484" i="1"/>
  <c r="AW3591" i="1"/>
  <c r="AW4058" i="1"/>
  <c r="I3619" i="1"/>
  <c r="I3857" i="1" s="1"/>
  <c r="I4086" i="1"/>
  <c r="Z3640" i="1"/>
  <c r="Z4107" i="1"/>
  <c r="F4261" i="1"/>
  <c r="F3794" i="1"/>
  <c r="F4490" i="1"/>
  <c r="AY3740" i="1"/>
  <c r="AY4207" i="1"/>
  <c r="P3766" i="1"/>
  <c r="P4004" i="1" s="1"/>
  <c r="P4233" i="1"/>
  <c r="K4089" i="1"/>
  <c r="K3622" i="1"/>
  <c r="K3860" i="1" s="1"/>
  <c r="AC3735" i="1"/>
  <c r="AC4202" i="1"/>
  <c r="G4058" i="1"/>
  <c r="G3591" i="1"/>
  <c r="G4287" i="1"/>
  <c r="AA3673" i="1"/>
  <c r="AA4140" i="1"/>
  <c r="BD3748" i="1"/>
  <c r="BD4215" i="1"/>
  <c r="AZ3790" i="1"/>
  <c r="AZ4257" i="1"/>
  <c r="AD3613" i="1"/>
  <c r="AD4080" i="1"/>
  <c r="O3604" i="1"/>
  <c r="O3842" i="1" s="1"/>
  <c r="O4071" i="1"/>
  <c r="Z3681" i="1"/>
  <c r="Z4148" i="1"/>
  <c r="BA4260" i="1"/>
  <c r="BA3793" i="1"/>
  <c r="BA3732" i="1"/>
  <c r="BA4199" i="1"/>
  <c r="AJ4229" i="1"/>
  <c r="AJ3762" i="1"/>
  <c r="P3658" i="1"/>
  <c r="P3896" i="1" s="1"/>
  <c r="P4125" i="1"/>
  <c r="R3772" i="1"/>
  <c r="R4010" i="1" s="1"/>
  <c r="R4239" i="1"/>
  <c r="Z4246" i="1"/>
  <c r="Z3779" i="1"/>
  <c r="Y4075" i="1"/>
  <c r="Y3608" i="1"/>
  <c r="M3625" i="1"/>
  <c r="M3863" i="1" s="1"/>
  <c r="M4092" i="1"/>
  <c r="AP3649" i="1"/>
  <c r="AP4116" i="1"/>
  <c r="X4090" i="1"/>
  <c r="X3623" i="1"/>
  <c r="Z3689" i="1"/>
  <c r="Z4156" i="1"/>
  <c r="T4191" i="1"/>
  <c r="T3724" i="1"/>
  <c r="T3962" i="1" s="1"/>
  <c r="AZ4165" i="1"/>
  <c r="AZ3698" i="1"/>
  <c r="S3628" i="1"/>
  <c r="S3866" i="1" s="1"/>
  <c r="S4095" i="1"/>
  <c r="Y3694" i="1"/>
  <c r="Y4161" i="1"/>
  <c r="S3613" i="1"/>
  <c r="S3851" i="1" s="1"/>
  <c r="S4080" i="1"/>
  <c r="AI3719" i="1"/>
  <c r="AI4186" i="1"/>
  <c r="BE3630" i="1"/>
  <c r="BE4097" i="1"/>
  <c r="E4135" i="1"/>
  <c r="E3668" i="1"/>
  <c r="E4364" i="1"/>
  <c r="AA3683" i="1"/>
  <c r="AA4150" i="1"/>
  <c r="J3692" i="1"/>
  <c r="J3930" i="1" s="1"/>
  <c r="J4159" i="1"/>
  <c r="U3601" i="1"/>
  <c r="U3839" i="1" s="1"/>
  <c r="U4068" i="1"/>
  <c r="R3737" i="1"/>
  <c r="R3975" i="1" s="1"/>
  <c r="R4204" i="1"/>
  <c r="AU3644" i="1"/>
  <c r="AU4111" i="1"/>
  <c r="AS3792" i="1"/>
  <c r="AS4259" i="1"/>
  <c r="BC3667" i="1"/>
  <c r="BC4134" i="1"/>
  <c r="AY3790" i="1"/>
  <c r="AY4257" i="1"/>
  <c r="T3646" i="1"/>
  <c r="T3884" i="1" s="1"/>
  <c r="T4113" i="1"/>
  <c r="AB3617" i="1"/>
  <c r="AB4084" i="1"/>
  <c r="AE3664" i="1"/>
  <c r="AE4131" i="1"/>
  <c r="BF3588" i="1"/>
  <c r="BF4055" i="1"/>
  <c r="E4242" i="1"/>
  <c r="E3775" i="1"/>
  <c r="E4471" i="1"/>
  <c r="P3717" i="1"/>
  <c r="P3955" i="1" s="1"/>
  <c r="P4184" i="1"/>
  <c r="H3673" i="1"/>
  <c r="H3911" i="1" s="1"/>
  <c r="H4140" i="1"/>
  <c r="AU3745" i="1"/>
  <c r="AU4212" i="1"/>
  <c r="AA3650" i="1"/>
  <c r="AA4117" i="1"/>
  <c r="BF3607" i="1"/>
  <c r="BF4074" i="1"/>
  <c r="AA3777" i="1"/>
  <c r="AA4244" i="1"/>
  <c r="AM4089" i="1"/>
  <c r="AM3622" i="1"/>
  <c r="AW4266" i="1"/>
  <c r="AW3799" i="1"/>
  <c r="AM3809" i="1"/>
  <c r="AM4276" i="1"/>
  <c r="AA3782" i="1"/>
  <c r="AA4249" i="1"/>
  <c r="AH3599" i="1"/>
  <c r="AH4066" i="1"/>
  <c r="AE3607" i="1"/>
  <c r="AE4074" i="1"/>
  <c r="W3776" i="1"/>
  <c r="W4243" i="1"/>
  <c r="L4197" i="1"/>
  <c r="L3730" i="1"/>
  <c r="L3968" i="1" s="1"/>
  <c r="S3730" i="1"/>
  <c r="S3968" i="1" s="1"/>
  <c r="S4197" i="1"/>
  <c r="AW3789" i="1"/>
  <c r="AW4256" i="1"/>
  <c r="T3660" i="1"/>
  <c r="T3898" i="1" s="1"/>
  <c r="T4127" i="1"/>
  <c r="BC3797" i="1"/>
  <c r="BC4264" i="1"/>
  <c r="AN3636" i="1"/>
  <c r="AN4103" i="1"/>
  <c r="AV3707" i="1"/>
  <c r="AV4174" i="1"/>
  <c r="AM3790" i="1"/>
  <c r="AM4257" i="1"/>
  <c r="R3775" i="1"/>
  <c r="R4013" i="1" s="1"/>
  <c r="R4242" i="1"/>
  <c r="AZ3789" i="1"/>
  <c r="AZ4256" i="1"/>
  <c r="AN3589" i="1"/>
  <c r="AN4056" i="1"/>
  <c r="AU3615" i="1"/>
  <c r="AU4082" i="1"/>
  <c r="BC3808" i="1"/>
  <c r="BC4275" i="1"/>
  <c r="AJ3724" i="1"/>
  <c r="AJ4191" i="1"/>
  <c r="G3689" i="1"/>
  <c r="G4385" i="1"/>
  <c r="G4156" i="1"/>
  <c r="AP4212" i="1"/>
  <c r="AP3745" i="1"/>
  <c r="P3764" i="1"/>
  <c r="P4002" i="1" s="1"/>
  <c r="P4231" i="1"/>
  <c r="BF3662" i="1"/>
  <c r="BF4129" i="1"/>
  <c r="BF3769" i="1"/>
  <c r="BF4236" i="1"/>
  <c r="S3762" i="1"/>
  <c r="S4000" i="1" s="1"/>
  <c r="S4229" i="1"/>
  <c r="V3684" i="1"/>
  <c r="V3922" i="1" s="1"/>
  <c r="V4151" i="1"/>
  <c r="AC3624" i="1"/>
  <c r="AC4091" i="1"/>
  <c r="AK4262" i="1"/>
  <c r="AK3795" i="1"/>
  <c r="T3714" i="1"/>
  <c r="T3952" i="1" s="1"/>
  <c r="T4181" i="1"/>
  <c r="L3782" i="1"/>
  <c r="L4020" i="1" s="1"/>
  <c r="L4249" i="1"/>
  <c r="AG4248" i="1"/>
  <c r="AG3781" i="1"/>
  <c r="AL3787" i="1"/>
  <c r="AL4254" i="1"/>
  <c r="AX3764" i="1"/>
  <c r="AX4231" i="1"/>
  <c r="AK3701" i="1"/>
  <c r="AK4168" i="1"/>
  <c r="AV3586" i="1"/>
  <c r="AV4053" i="1"/>
  <c r="AG4226" i="1"/>
  <c r="AG3759" i="1"/>
  <c r="D4170" i="1"/>
  <c r="D4399" i="1"/>
  <c r="D3703" i="1"/>
  <c r="AP3778" i="1"/>
  <c r="AP4245" i="1"/>
  <c r="AE4086" i="1"/>
  <c r="AE3619" i="1"/>
  <c r="X3792" i="1"/>
  <c r="X4259" i="1"/>
  <c r="P3668" i="1"/>
  <c r="P3906" i="1" s="1"/>
  <c r="P4135" i="1"/>
  <c r="R3781" i="1"/>
  <c r="R4019" i="1" s="1"/>
  <c r="R4248" i="1"/>
  <c r="I4187" i="1"/>
  <c r="I3720" i="1"/>
  <c r="I3958" i="1" s="1"/>
  <c r="AI3802" i="1"/>
  <c r="AI4269" i="1"/>
  <c r="Q3805" i="1"/>
  <c r="Q4043" i="1" s="1"/>
  <c r="Q4272" i="1"/>
  <c r="AU3698" i="1"/>
  <c r="AU4165" i="1"/>
  <c r="BA4158" i="1"/>
  <c r="BA3691" i="1"/>
  <c r="R3751" i="1"/>
  <c r="R3989" i="1" s="1"/>
  <c r="R4218" i="1"/>
  <c r="O3735" i="1"/>
  <c r="O3973" i="1" s="1"/>
  <c r="O4202" i="1"/>
  <c r="BC3748" i="1"/>
  <c r="BC4215" i="1"/>
  <c r="AR3674" i="1"/>
  <c r="AR4141" i="1"/>
  <c r="AQ3679" i="1"/>
  <c r="AQ4146" i="1"/>
  <c r="AG3734" i="1"/>
  <c r="AG4201" i="1"/>
  <c r="K3607" i="1"/>
  <c r="K3845" i="1" s="1"/>
  <c r="K4074" i="1"/>
  <c r="M3647" i="1"/>
  <c r="M3885" i="1" s="1"/>
  <c r="M4114" i="1"/>
  <c r="N3650" i="1"/>
  <c r="N3888" i="1" s="1"/>
  <c r="N4117" i="1"/>
  <c r="AC3801" i="1"/>
  <c r="AC4268" i="1"/>
  <c r="S3723" i="1"/>
  <c r="S3961" i="1" s="1"/>
  <c r="S4190" i="1"/>
  <c r="Q3773" i="1"/>
  <c r="Q4011" i="1" s="1"/>
  <c r="Q4240" i="1"/>
  <c r="Q3682" i="1"/>
  <c r="Q3920" i="1" s="1"/>
  <c r="Q4149" i="1"/>
  <c r="AT3607" i="1"/>
  <c r="AT4074" i="1"/>
  <c r="Y3653" i="1"/>
  <c r="Y4120" i="1"/>
  <c r="AK3769" i="1"/>
  <c r="AK4236" i="1"/>
  <c r="AM3600" i="1"/>
  <c r="AM4067" i="1"/>
  <c r="AJ3733" i="1"/>
  <c r="AJ4200" i="1"/>
  <c r="F4146" i="1"/>
  <c r="F4375" i="1"/>
  <c r="F3679" i="1"/>
  <c r="AL3613" i="1"/>
  <c r="AL4080" i="1"/>
  <c r="T4250" i="1"/>
  <c r="T3783" i="1"/>
  <c r="T4021" i="1" s="1"/>
  <c r="O3607" i="1"/>
  <c r="O3845" i="1" s="1"/>
  <c r="O4074" i="1"/>
  <c r="BD3739" i="1"/>
  <c r="BD4206" i="1"/>
  <c r="V4187" i="1"/>
  <c r="V3720" i="1"/>
  <c r="V3958" i="1" s="1"/>
  <c r="AW3660" i="1"/>
  <c r="AW4127" i="1"/>
  <c r="BE3678" i="1"/>
  <c r="BE4145" i="1"/>
  <c r="AR3603" i="1"/>
  <c r="AR4070" i="1"/>
  <c r="AO3731" i="1"/>
  <c r="AO4198" i="1"/>
  <c r="X4145" i="1"/>
  <c r="X3678" i="1"/>
  <c r="Y3796" i="1"/>
  <c r="Y4263" i="1"/>
  <c r="AB3618" i="1"/>
  <c r="AB4085" i="1"/>
  <c r="S3667" i="1"/>
  <c r="S3905" i="1" s="1"/>
  <c r="S4134" i="1"/>
  <c r="AV3709" i="1"/>
  <c r="AV4176" i="1"/>
  <c r="AQ3697" i="1"/>
  <c r="AQ4164" i="1"/>
  <c r="F3614" i="1"/>
  <c r="F4310" i="1"/>
  <c r="F4081" i="1"/>
  <c r="AD3763" i="1"/>
  <c r="AD4230" i="1"/>
  <c r="AK4264" i="1"/>
  <c r="AK3797" i="1"/>
  <c r="AN4265" i="1"/>
  <c r="AN3798" i="1"/>
  <c r="AC3741" i="1"/>
  <c r="AC4208" i="1"/>
  <c r="V3709" i="1"/>
  <c r="V3947" i="1" s="1"/>
  <c r="V4176" i="1"/>
  <c r="AR3594" i="1"/>
  <c r="AR4061" i="1"/>
  <c r="X3631" i="1"/>
  <c r="X4098" i="1"/>
  <c r="AO3629" i="1"/>
  <c r="AO4096" i="1"/>
  <c r="K3776" i="1"/>
  <c r="K4014" i="1" s="1"/>
  <c r="K4243" i="1"/>
  <c r="AG3709" i="1"/>
  <c r="AG4176" i="1"/>
  <c r="L3762" i="1"/>
  <c r="L4000" i="1" s="1"/>
  <c r="L4229" i="1"/>
  <c r="AJ3778" i="1"/>
  <c r="AJ4245" i="1"/>
  <c r="Q4097" i="1"/>
  <c r="Q3630" i="1"/>
  <c r="Q3868" i="1" s="1"/>
  <c r="AD3585" i="1"/>
  <c r="AD4052" i="1"/>
  <c r="BB3730" i="1"/>
  <c r="BB4197" i="1"/>
  <c r="T3729" i="1"/>
  <c r="T3967" i="1" s="1"/>
  <c r="T4196" i="1"/>
  <c r="AA3763" i="1"/>
  <c r="AA4230" i="1"/>
  <c r="AJ3701" i="1"/>
  <c r="AJ4168" i="1"/>
  <c r="AU4166" i="1"/>
  <c r="AU3699" i="1"/>
  <c r="AF3597" i="1"/>
  <c r="AF4064" i="1"/>
  <c r="BA3803" i="1"/>
  <c r="BA4270" i="1"/>
  <c r="AZ3696" i="1"/>
  <c r="AZ4163" i="1"/>
  <c r="AS3777" i="1"/>
  <c r="AS4244" i="1"/>
  <c r="U3683" i="1"/>
  <c r="U3921" i="1" s="1"/>
  <c r="U4150" i="1"/>
  <c r="AX3786" i="1"/>
  <c r="AX4253" i="1"/>
  <c r="L3689" i="1"/>
  <c r="L3927" i="1" s="1"/>
  <c r="L4156" i="1"/>
  <c r="J3621" i="1"/>
  <c r="J3859" i="1" s="1"/>
  <c r="J4088" i="1"/>
  <c r="AC4141" i="1"/>
  <c r="AC3674" i="1"/>
  <c r="BF3671" i="1"/>
  <c r="BF4138" i="1"/>
  <c r="AE3589" i="1"/>
  <c r="AE4056" i="1"/>
  <c r="AZ3661" i="1"/>
  <c r="AZ4128" i="1"/>
  <c r="AY3800" i="1"/>
  <c r="AY4267" i="1"/>
  <c r="U3692" i="1"/>
  <c r="U3930" i="1" s="1"/>
  <c r="U4159" i="1"/>
  <c r="F4223" i="1"/>
  <c r="F3756" i="1"/>
  <c r="F4452" i="1"/>
  <c r="AR3763" i="1"/>
  <c r="AR4230" i="1"/>
  <c r="AV3758" i="1"/>
  <c r="AV4225" i="1"/>
  <c r="M3674" i="1"/>
  <c r="M3912" i="1" s="1"/>
  <c r="M4141" i="1"/>
  <c r="AH3809" i="1"/>
  <c r="AH4276" i="1"/>
  <c r="J3610" i="1"/>
  <c r="J3848" i="1" s="1"/>
  <c r="J4077" i="1"/>
  <c r="BD3681" i="1"/>
  <c r="BD4148" i="1"/>
  <c r="V3629" i="1"/>
  <c r="V3867" i="1" s="1"/>
  <c r="V4096" i="1"/>
  <c r="X3589" i="1"/>
  <c r="X4056" i="1"/>
  <c r="T3691" i="1"/>
  <c r="T3929" i="1" s="1"/>
  <c r="T4158" i="1"/>
  <c r="BE3648" i="1"/>
  <c r="BE4115" i="1"/>
  <c r="AF3614" i="1"/>
  <c r="AF4081" i="1"/>
  <c r="V3779" i="1"/>
  <c r="V4017" i="1" s="1"/>
  <c r="V4246" i="1"/>
  <c r="BF3724" i="1"/>
  <c r="BF4191" i="1"/>
  <c r="AN3771" i="1"/>
  <c r="AN4238" i="1"/>
  <c r="AR3748" i="1"/>
  <c r="AR4215" i="1"/>
  <c r="AN3709" i="1"/>
  <c r="AN4176" i="1"/>
  <c r="BB3743" i="1"/>
  <c r="BB4210" i="1"/>
  <c r="AH3665" i="1"/>
  <c r="AH4132" i="1"/>
  <c r="AU4059" i="1"/>
  <c r="AU3592" i="1"/>
  <c r="X3662" i="1"/>
  <c r="X4129" i="1"/>
  <c r="AH3648" i="1"/>
  <c r="AH4115" i="1"/>
  <c r="E4067" i="1"/>
  <c r="E3600" i="1"/>
  <c r="E4296" i="1"/>
  <c r="Y3733" i="1"/>
  <c r="Y4200" i="1"/>
  <c r="BC3775" i="1"/>
  <c r="BC4242" i="1"/>
  <c r="P3770" i="1"/>
  <c r="P4008" i="1" s="1"/>
  <c r="P4237" i="1"/>
  <c r="BB3737" i="1"/>
  <c r="BB4204" i="1"/>
  <c r="AO3753" i="1"/>
  <c r="AO4220" i="1"/>
  <c r="Z3732" i="1"/>
  <c r="Z4199" i="1"/>
  <c r="AW3747" i="1"/>
  <c r="AW4214" i="1"/>
  <c r="M3798" i="1"/>
  <c r="M4036" i="1" s="1"/>
  <c r="M4265" i="1"/>
  <c r="AI3637" i="1"/>
  <c r="AI4104" i="1"/>
  <c r="AT3614" i="1"/>
  <c r="AT4081" i="1"/>
  <c r="AP4268" i="1"/>
  <c r="AP3801" i="1"/>
  <c r="Y3787" i="1"/>
  <c r="Y4254" i="1"/>
  <c r="AY3775" i="1"/>
  <c r="AY4242" i="1"/>
  <c r="BB3782" i="1"/>
  <c r="BB4249" i="1"/>
  <c r="AP3763" i="1"/>
  <c r="AP4230" i="1"/>
  <c r="AF3639" i="1"/>
  <c r="AF4106" i="1"/>
  <c r="AH3789" i="1"/>
  <c r="AH4256" i="1"/>
  <c r="AU3756" i="1"/>
  <c r="AU4223" i="1"/>
  <c r="AF3716" i="1"/>
  <c r="AF4183" i="1"/>
  <c r="AR3664" i="1"/>
  <c r="AR4131" i="1"/>
  <c r="AT3802" i="1"/>
  <c r="AT4269" i="1"/>
  <c r="AP3629" i="1"/>
  <c r="AP4096" i="1"/>
  <c r="AT3719" i="1"/>
  <c r="AT4186" i="1"/>
  <c r="AX4261" i="1"/>
  <c r="AX3794" i="1"/>
  <c r="AV4081" i="1"/>
  <c r="AV3614" i="1"/>
  <c r="AL3767" i="1"/>
  <c r="AL4234" i="1"/>
  <c r="BA4242" i="1"/>
  <c r="BA3775" i="1"/>
  <c r="F4214" i="1"/>
  <c r="F3747" i="1"/>
  <c r="F4443" i="1"/>
  <c r="AL4092" i="1"/>
  <c r="AL3625" i="1"/>
  <c r="AU3668" i="1"/>
  <c r="AU4135" i="1"/>
  <c r="Q3769" i="1"/>
  <c r="Q4007" i="1" s="1"/>
  <c r="Q4236" i="1"/>
  <c r="BD3669" i="1"/>
  <c r="BD4136" i="1"/>
  <c r="O3654" i="1"/>
  <c r="O3892" i="1" s="1"/>
  <c r="O4121" i="1"/>
  <c r="AE3724" i="1"/>
  <c r="AE4191" i="1"/>
  <c r="AS3621" i="1"/>
  <c r="AS4088" i="1"/>
  <c r="AJ3693" i="1"/>
  <c r="AJ4160" i="1"/>
  <c r="F4224" i="1"/>
  <c r="F4453" i="1"/>
  <c r="F3757" i="1"/>
  <c r="L3797" i="1"/>
  <c r="L4035" i="1" s="1"/>
  <c r="L4264" i="1"/>
  <c r="U3787" i="1"/>
  <c r="U4025" i="1" s="1"/>
  <c r="U4254" i="1"/>
  <c r="AP4191" i="1"/>
  <c r="AP3724" i="1"/>
  <c r="AZ4127" i="1"/>
  <c r="AZ3660" i="1"/>
  <c r="AB3743" i="1"/>
  <c r="AB4210" i="1"/>
  <c r="AF3610" i="1"/>
  <c r="AF4077" i="1"/>
  <c r="F4226" i="1"/>
  <c r="F3759" i="1"/>
  <c r="F4455" i="1"/>
  <c r="AX3589" i="1"/>
  <c r="AX4056" i="1"/>
  <c r="M4187" i="1"/>
  <c r="M3720" i="1"/>
  <c r="M3958" i="1" s="1"/>
  <c r="W3785" i="1"/>
  <c r="W4252" i="1"/>
  <c r="AK3589" i="1"/>
  <c r="AK4056" i="1"/>
  <c r="Y3768" i="1"/>
  <c r="Y4235" i="1"/>
  <c r="AE3592" i="1"/>
  <c r="AE4059" i="1"/>
  <c r="O4239" i="1"/>
  <c r="O3772" i="1"/>
  <c r="O4010" i="1" s="1"/>
  <c r="I3776" i="1"/>
  <c r="I4014" i="1" s="1"/>
  <c r="I4243" i="1"/>
  <c r="AE3621" i="1"/>
  <c r="AE4088" i="1"/>
  <c r="AD3680" i="1"/>
  <c r="AD4147" i="1"/>
  <c r="AG3677" i="1"/>
  <c r="AG4144" i="1"/>
  <c r="BD3804" i="1"/>
  <c r="BD4271" i="1"/>
  <c r="I3779" i="1"/>
  <c r="I4017" i="1" s="1"/>
  <c r="I4246" i="1"/>
  <c r="AW3612" i="1"/>
  <c r="AW4079" i="1"/>
  <c r="O4131" i="1"/>
  <c r="O3664" i="1"/>
  <c r="O3902" i="1" s="1"/>
  <c r="Q3757" i="1"/>
  <c r="Q3995" i="1" s="1"/>
  <c r="Q4224" i="1"/>
  <c r="AA3793" i="1"/>
  <c r="AA4260" i="1"/>
  <c r="AF3781" i="1"/>
  <c r="AF4248" i="1"/>
  <c r="AT3688" i="1"/>
  <c r="AT4155" i="1"/>
  <c r="F4201" i="1"/>
  <c r="F3734" i="1"/>
  <c r="F4430" i="1"/>
  <c r="Z3783" i="1"/>
  <c r="Z4250" i="1"/>
  <c r="AL3762" i="1"/>
  <c r="AL4229" i="1"/>
  <c r="D4053" i="1"/>
  <c r="D3586" i="1"/>
  <c r="D4282" i="1"/>
  <c r="AG3747" i="1"/>
  <c r="AG4214" i="1"/>
  <c r="AL3617" i="1"/>
  <c r="AL4084" i="1"/>
  <c r="AX3657" i="1"/>
  <c r="AX4124" i="1"/>
  <c r="M4132" i="1"/>
  <c r="M3665" i="1"/>
  <c r="M3903" i="1" s="1"/>
  <c r="AP3797" i="1"/>
  <c r="AP4264" i="1"/>
  <c r="BB3658" i="1"/>
  <c r="BB4125" i="1"/>
  <c r="AZ3679" i="1"/>
  <c r="AZ4146" i="1"/>
  <c r="H3770" i="1"/>
  <c r="H4008" i="1" s="1"/>
  <c r="H4237" i="1"/>
  <c r="G4056" i="1"/>
  <c r="G3589" i="1"/>
  <c r="G4285" i="1"/>
  <c r="U4172" i="1"/>
  <c r="U3705" i="1"/>
  <c r="U3943" i="1" s="1"/>
  <c r="H3616" i="1"/>
  <c r="H3854" i="1" s="1"/>
  <c r="H4083" i="1"/>
  <c r="W3615" i="1"/>
  <c r="W4082" i="1"/>
  <c r="AD3776" i="1"/>
  <c r="AD4243" i="1"/>
  <c r="AO3675" i="1"/>
  <c r="AO4142" i="1"/>
  <c r="AX3628" i="1"/>
  <c r="AX4095" i="1"/>
  <c r="AQ3612" i="1"/>
  <c r="AQ4079" i="1"/>
  <c r="AE3784" i="1"/>
  <c r="AE4251" i="1"/>
  <c r="AL3646" i="1"/>
  <c r="AL4113" i="1"/>
  <c r="J3644" i="1"/>
  <c r="J3882" i="1" s="1"/>
  <c r="J4111" i="1"/>
  <c r="AK3688" i="1"/>
  <c r="AK4155" i="1"/>
  <c r="P3650" i="1"/>
  <c r="P3888" i="1" s="1"/>
  <c r="P4117" i="1"/>
  <c r="AG3714" i="1"/>
  <c r="AG4181" i="1"/>
  <c r="J3806" i="1"/>
  <c r="J4044" i="1" s="1"/>
  <c r="J4273" i="1"/>
  <c r="I4265" i="1"/>
  <c r="I3798" i="1"/>
  <c r="I4036" i="1" s="1"/>
  <c r="R3672" i="1"/>
  <c r="R3910" i="1" s="1"/>
  <c r="R4139" i="1"/>
  <c r="AV3791" i="1"/>
  <c r="AV4258" i="1"/>
  <c r="AU3660" i="1"/>
  <c r="AU4127" i="1"/>
  <c r="AO3649" i="1"/>
  <c r="AO4116" i="1"/>
  <c r="M3741" i="1"/>
  <c r="M3979" i="1" s="1"/>
  <c r="M4208" i="1"/>
  <c r="Z3808" i="1"/>
  <c r="Z4275" i="1"/>
  <c r="V3771" i="1"/>
  <c r="V4009" i="1" s="1"/>
  <c r="V4238" i="1"/>
  <c r="V4089" i="1"/>
  <c r="V3622" i="1"/>
  <c r="V3860" i="1" s="1"/>
  <c r="K3706" i="1"/>
  <c r="K3944" i="1" s="1"/>
  <c r="K4173" i="1"/>
  <c r="AF4085" i="1"/>
  <c r="AF3618" i="1"/>
  <c r="E4276" i="1"/>
  <c r="E3809" i="1"/>
  <c r="E4505" i="1"/>
  <c r="U4062" i="1"/>
  <c r="U3595" i="1"/>
  <c r="U3833" i="1" s="1"/>
  <c r="AH3787" i="1"/>
  <c r="AH4254" i="1"/>
  <c r="AK3734" i="1"/>
  <c r="AK4201" i="1"/>
  <c r="W3601" i="1"/>
  <c r="W4068" i="1"/>
  <c r="AZ3603" i="1"/>
  <c r="AZ4070" i="1"/>
  <c r="J3787" i="1"/>
  <c r="J4025" i="1" s="1"/>
  <c r="J4254" i="1"/>
  <c r="V3692" i="1"/>
  <c r="V3930" i="1" s="1"/>
  <c r="V4159" i="1"/>
  <c r="AC4159" i="1"/>
  <c r="AC3692" i="1"/>
  <c r="N3797" i="1"/>
  <c r="N4035" i="1" s="1"/>
  <c r="N4264" i="1"/>
  <c r="AW3798" i="1"/>
  <c r="AW4265" i="1"/>
  <c r="Z3774" i="1"/>
  <c r="Z4241" i="1"/>
  <c r="AR3810" i="1"/>
  <c r="AR4277" i="1"/>
  <c r="AC3788" i="1"/>
  <c r="AC4255" i="1"/>
  <c r="AG3775" i="1"/>
  <c r="AG4242" i="1"/>
  <c r="AT3762" i="1"/>
  <c r="AT4229" i="1"/>
  <c r="AF3615" i="1"/>
  <c r="AF4082" i="1"/>
  <c r="AL3706" i="1"/>
  <c r="AL4173" i="1"/>
  <c r="K3689" i="1"/>
  <c r="K3927" i="1" s="1"/>
  <c r="K4156" i="1"/>
  <c r="S3603" i="1"/>
  <c r="S3841" i="1" s="1"/>
  <c r="S4070" i="1"/>
  <c r="AQ3732" i="1"/>
  <c r="AQ4199" i="1"/>
  <c r="AW3763" i="1"/>
  <c r="AW4230" i="1"/>
  <c r="BA3612" i="1"/>
  <c r="BA4079" i="1"/>
  <c r="BB3641" i="1"/>
  <c r="BB4108" i="1"/>
  <c r="AU3759" i="1"/>
  <c r="AU4226" i="1"/>
  <c r="L3604" i="1"/>
  <c r="L3842" i="1" s="1"/>
  <c r="L4071" i="1"/>
  <c r="N3803" i="1"/>
  <c r="N4041" i="1" s="1"/>
  <c r="N4270" i="1"/>
  <c r="R3784" i="1"/>
  <c r="R4022" i="1" s="1"/>
  <c r="R4251" i="1"/>
  <c r="Q3798" i="1"/>
  <c r="Q4036" i="1" s="1"/>
  <c r="Q4265" i="1"/>
  <c r="AN3645" i="1"/>
  <c r="AN4112" i="1"/>
  <c r="E4248" i="1"/>
  <c r="E3781" i="1"/>
  <c r="E4477" i="1"/>
  <c r="F4195" i="1"/>
  <c r="F3728" i="1"/>
  <c r="F4424" i="1"/>
  <c r="AQ4187" i="1"/>
  <c r="AQ3720" i="1"/>
  <c r="AG3676" i="1"/>
  <c r="AG4143" i="1"/>
  <c r="V3697" i="1"/>
  <c r="V3935" i="1" s="1"/>
  <c r="V4164" i="1"/>
  <c r="AA3606" i="1"/>
  <c r="AA4073" i="1"/>
  <c r="BE3594" i="1"/>
  <c r="BE4061" i="1"/>
  <c r="AV4058" i="1"/>
  <c r="AV3591" i="1"/>
  <c r="AL3800" i="1"/>
  <c r="AL4267" i="1"/>
  <c r="F4153" i="1"/>
  <c r="F3686" i="1"/>
  <c r="F4382" i="1"/>
  <c r="AD4083" i="1"/>
  <c r="AD3616" i="1"/>
  <c r="L3704" i="1"/>
  <c r="L3942" i="1" s="1"/>
  <c r="L4171" i="1"/>
  <c r="AA3745" i="1"/>
  <c r="AA4212" i="1"/>
  <c r="E4241" i="1"/>
  <c r="E4470" i="1"/>
  <c r="E3774" i="1"/>
  <c r="AJ3765" i="1"/>
  <c r="AJ4232" i="1"/>
  <c r="AR3706" i="1"/>
  <c r="AR4173" i="1"/>
  <c r="AX3692" i="1"/>
  <c r="AX4159" i="1"/>
  <c r="AP3673" i="1"/>
  <c r="AP4140" i="1"/>
  <c r="AH3757" i="1"/>
  <c r="AH4224" i="1"/>
  <c r="M3723" i="1"/>
  <c r="M3961" i="1" s="1"/>
  <c r="M4190" i="1"/>
  <c r="L3781" i="1"/>
  <c r="L4019" i="1" s="1"/>
  <c r="L4248" i="1"/>
  <c r="K3704" i="1"/>
  <c r="K3942" i="1" s="1"/>
  <c r="K4171" i="1"/>
  <c r="G4059" i="1"/>
  <c r="G3592" i="1"/>
  <c r="G4288" i="1"/>
  <c r="AC3696" i="1"/>
  <c r="AC4163" i="1"/>
  <c r="AI3664" i="1"/>
  <c r="AI4131" i="1"/>
  <c r="O3593" i="1"/>
  <c r="O3831" i="1" s="1"/>
  <c r="O4060" i="1"/>
  <c r="K3733" i="1"/>
  <c r="K3971" i="1" s="1"/>
  <c r="K4200" i="1"/>
  <c r="H3706" i="1"/>
  <c r="H3944" i="1" s="1"/>
  <c r="H4173" i="1"/>
  <c r="AZ3728" i="1"/>
  <c r="AZ4195" i="1"/>
  <c r="J3600" i="1"/>
  <c r="J3838" i="1" s="1"/>
  <c r="J4067" i="1"/>
  <c r="AQ4160" i="1"/>
  <c r="AQ3693" i="1"/>
  <c r="U4248" i="1"/>
  <c r="U3781" i="1"/>
  <c r="U4019" i="1" s="1"/>
  <c r="K4235" i="1"/>
  <c r="K3768" i="1"/>
  <c r="K4006" i="1" s="1"/>
  <c r="AS3703" i="1"/>
  <c r="AS4170" i="1"/>
  <c r="AP3591" i="1"/>
  <c r="AP4058" i="1"/>
  <c r="AC4180" i="1"/>
  <c r="AC3713" i="1"/>
  <c r="T3666" i="1"/>
  <c r="T3904" i="1" s="1"/>
  <c r="T4133" i="1"/>
  <c r="AI3672" i="1"/>
  <c r="AI4139" i="1"/>
  <c r="F4127" i="1"/>
  <c r="F3660" i="1"/>
  <c r="F4356" i="1"/>
  <c r="R3592" i="1"/>
  <c r="R3830" i="1" s="1"/>
  <c r="R4059" i="1"/>
  <c r="E4117" i="1"/>
  <c r="E3650" i="1"/>
  <c r="E4346" i="1"/>
  <c r="AX3591" i="1"/>
  <c r="AX4058" i="1"/>
  <c r="AV3585" i="1"/>
  <c r="AV4052" i="1"/>
  <c r="AN3723" i="1"/>
  <c r="AN4190" i="1"/>
  <c r="R3659" i="1"/>
  <c r="R3897" i="1" s="1"/>
  <c r="R4126" i="1"/>
  <c r="BA3668" i="1"/>
  <c r="BA4135" i="1"/>
  <c r="G4223" i="1"/>
  <c r="G3756" i="1"/>
  <c r="G4452" i="1"/>
  <c r="L3678" i="1"/>
  <c r="L3916" i="1" s="1"/>
  <c r="L4145" i="1"/>
  <c r="G4112" i="1"/>
  <c r="G4341" i="1"/>
  <c r="G3645" i="1"/>
  <c r="U3599" i="1"/>
  <c r="U3837" i="1" s="1"/>
  <c r="U4066" i="1"/>
  <c r="Q3601" i="1"/>
  <c r="Q3839" i="1" s="1"/>
  <c r="Q4068" i="1"/>
  <c r="W3666" i="1"/>
  <c r="W4133" i="1"/>
  <c r="T3774" i="1"/>
  <c r="T4012" i="1" s="1"/>
  <c r="T4241" i="1"/>
  <c r="AO3703" i="1"/>
  <c r="AO4170" i="1"/>
  <c r="F4229" i="1"/>
  <c r="F3762" i="1"/>
  <c r="F4458" i="1"/>
  <c r="M3728" i="1"/>
  <c r="M3966" i="1" s="1"/>
  <c r="M4195" i="1"/>
  <c r="AU3585" i="1"/>
  <c r="AU4052" i="1"/>
  <c r="AU3586" i="1"/>
  <c r="AU4053" i="1"/>
  <c r="J3594" i="1"/>
  <c r="J3832" i="1" s="1"/>
  <c r="J4061" i="1"/>
  <c r="U3676" i="1"/>
  <c r="U3914" i="1" s="1"/>
  <c r="U4143" i="1"/>
  <c r="S4185" i="1"/>
  <c r="S3718" i="1"/>
  <c r="S3956" i="1" s="1"/>
  <c r="BE4084" i="1"/>
  <c r="BE3617" i="1"/>
  <c r="AA3758" i="1"/>
  <c r="AA4225" i="1"/>
  <c r="AR3680" i="1"/>
  <c r="AR4147" i="1"/>
  <c r="X3693" i="1"/>
  <c r="X4160" i="1"/>
  <c r="AX3693" i="1"/>
  <c r="AX4160" i="1"/>
  <c r="AC3610" i="1"/>
  <c r="AC4077" i="1"/>
  <c r="H3784" i="1"/>
  <c r="H4022" i="1" s="1"/>
  <c r="H4251" i="1"/>
  <c r="S3773" i="1"/>
  <c r="S4011" i="1" s="1"/>
  <c r="S4240" i="1"/>
  <c r="S3673" i="1"/>
  <c r="S3911" i="1" s="1"/>
  <c r="S4140" i="1"/>
  <c r="AL3707" i="1"/>
  <c r="AL4174" i="1"/>
  <c r="U3723" i="1"/>
  <c r="U3961" i="1" s="1"/>
  <c r="U4190" i="1"/>
  <c r="AN3674" i="1"/>
  <c r="AN4141" i="1"/>
  <c r="AZ3718" i="1"/>
  <c r="AZ4185" i="1"/>
  <c r="AM3791" i="1"/>
  <c r="AM4258" i="1"/>
  <c r="V3671" i="1"/>
  <c r="V3909" i="1" s="1"/>
  <c r="V4138" i="1"/>
  <c r="AY3724" i="1"/>
  <c r="AY4191" i="1"/>
  <c r="Q3710" i="1"/>
  <c r="Q3948" i="1" s="1"/>
  <c r="Q4177" i="1"/>
  <c r="AL3610" i="1"/>
  <c r="AL4077" i="1"/>
  <c r="M3776" i="1"/>
  <c r="M4014" i="1" s="1"/>
  <c r="M4243" i="1"/>
  <c r="AI3800" i="1"/>
  <c r="AI4267" i="1"/>
  <c r="O4139" i="1"/>
  <c r="O3672" i="1"/>
  <c r="O3910" i="1" s="1"/>
  <c r="Q3608" i="1"/>
  <c r="Q3846" i="1" s="1"/>
  <c r="Q4075" i="1"/>
  <c r="AL3728" i="1"/>
  <c r="AL4195" i="1"/>
  <c r="AW3586" i="1"/>
  <c r="AW4053" i="1"/>
  <c r="AA3800" i="1"/>
  <c r="AA4267" i="1"/>
  <c r="BA3704" i="1"/>
  <c r="BA4171" i="1"/>
  <c r="Y3707" i="1"/>
  <c r="Y4174" i="1"/>
  <c r="AQ3674" i="1"/>
  <c r="AQ4141" i="1"/>
  <c r="G4190" i="1"/>
  <c r="G3723" i="1"/>
  <c r="G4419" i="1"/>
  <c r="J3676" i="1"/>
  <c r="J3914" i="1" s="1"/>
  <c r="J4143" i="1"/>
  <c r="BD3632" i="1"/>
  <c r="BD4099" i="1"/>
  <c r="AL3810" i="1"/>
  <c r="AL4277" i="1"/>
  <c r="AV3676" i="1"/>
  <c r="AV4143" i="1"/>
  <c r="AA4085" i="1"/>
  <c r="AA3618" i="1"/>
  <c r="AQ3699" i="1"/>
  <c r="AQ4166" i="1"/>
  <c r="R3728" i="1"/>
  <c r="R3966" i="1" s="1"/>
  <c r="R4195" i="1"/>
  <c r="AV3704" i="1"/>
  <c r="AV4171" i="1"/>
  <c r="AV3710" i="1"/>
  <c r="AV4177" i="1"/>
  <c r="D4112" i="1"/>
  <c r="D4341" i="1"/>
  <c r="D3645" i="1"/>
  <c r="AY3750" i="1"/>
  <c r="AY4217" i="1"/>
  <c r="AM3712" i="1"/>
  <c r="AM4179" i="1"/>
  <c r="AS4177" i="1"/>
  <c r="AS3710" i="1"/>
  <c r="AR3600" i="1"/>
  <c r="AR4067" i="1"/>
  <c r="K3676" i="1"/>
  <c r="K3914" i="1" s="1"/>
  <c r="K4143" i="1"/>
  <c r="AK3790" i="1"/>
  <c r="AK4257" i="1"/>
  <c r="P3610" i="1"/>
  <c r="P3848" i="1" s="1"/>
  <c r="P4077" i="1"/>
  <c r="V3719" i="1"/>
  <c r="V3957" i="1" s="1"/>
  <c r="V4186" i="1"/>
  <c r="AQ3585" i="1"/>
  <c r="AQ4052" i="1"/>
  <c r="BF3680" i="1"/>
  <c r="BF4147" i="1"/>
  <c r="AQ3739" i="1"/>
  <c r="AQ4206" i="1"/>
  <c r="AB3671" i="1"/>
  <c r="AB4138" i="1"/>
  <c r="L3635" i="1"/>
  <c r="L3873" i="1" s="1"/>
  <c r="L4102" i="1"/>
  <c r="K4249" i="1"/>
  <c r="K3782" i="1"/>
  <c r="K4020" i="1" s="1"/>
  <c r="BE3599" i="1"/>
  <c r="BE4066" i="1"/>
  <c r="P4133" i="1"/>
  <c r="P3666" i="1"/>
  <c r="P3904" i="1" s="1"/>
  <c r="AO3646" i="1"/>
  <c r="AO4113" i="1"/>
  <c r="BC4106" i="1"/>
  <c r="BC3639" i="1"/>
  <c r="AU3593" i="1"/>
  <c r="AU4060" i="1"/>
  <c r="AJ3739" i="1"/>
  <c r="AJ4206" i="1"/>
  <c r="AZ3692" i="1"/>
  <c r="AZ4159" i="1"/>
  <c r="H3658" i="1"/>
  <c r="H3896" i="1" s="1"/>
  <c r="H4125" i="1"/>
  <c r="O4122" i="1"/>
  <c r="O3655" i="1"/>
  <c r="O3893" i="1" s="1"/>
  <c r="D4058" i="1"/>
  <c r="D4287" i="1"/>
  <c r="D3591" i="1"/>
  <c r="K3674" i="1"/>
  <c r="K3912" i="1" s="1"/>
  <c r="K4141" i="1"/>
  <c r="AK4171" i="1"/>
  <c r="AK3704" i="1"/>
  <c r="AO3734" i="1"/>
  <c r="AO4201" i="1"/>
  <c r="AJ4143" i="1"/>
  <c r="AJ3676" i="1"/>
  <c r="T3731" i="1"/>
  <c r="T3969" i="1" s="1"/>
  <c r="T4198" i="1"/>
  <c r="BB3664" i="1"/>
  <c r="BB4131" i="1"/>
  <c r="Q3722" i="1"/>
  <c r="Q3960" i="1" s="1"/>
  <c r="Q4189" i="1"/>
  <c r="AY3718" i="1"/>
  <c r="AY4185" i="1"/>
  <c r="J3677" i="1"/>
  <c r="J3915" i="1" s="1"/>
  <c r="J4144" i="1"/>
  <c r="AK3798" i="1"/>
  <c r="AK4265" i="1"/>
  <c r="AD3666" i="1"/>
  <c r="AD4133" i="1"/>
  <c r="AA3692" i="1"/>
  <c r="AA4159" i="1"/>
  <c r="BC3786" i="1"/>
  <c r="BC4253" i="1"/>
  <c r="X3664" i="1"/>
  <c r="X4131" i="1"/>
  <c r="BA3605" i="1"/>
  <c r="BA4072" i="1"/>
  <c r="E4061" i="1"/>
  <c r="E3594" i="1"/>
  <c r="E4290" i="1"/>
  <c r="AR3754" i="1"/>
  <c r="AR4221" i="1"/>
  <c r="BB3616" i="1"/>
  <c r="BB4083" i="1"/>
  <c r="U3728" i="1"/>
  <c r="U3966" i="1" s="1"/>
  <c r="U4195" i="1"/>
  <c r="U3718" i="1"/>
  <c r="U3956" i="1" s="1"/>
  <c r="U4185" i="1"/>
  <c r="AP3720" i="1"/>
  <c r="AP4187" i="1"/>
  <c r="N3686" i="1"/>
  <c r="N3924" i="1" s="1"/>
  <c r="N4153" i="1"/>
  <c r="BC3664" i="1"/>
  <c r="BC4131" i="1"/>
  <c r="AT3699" i="1"/>
  <c r="AT4166" i="1"/>
  <c r="AH3758" i="1"/>
  <c r="AH4225" i="1"/>
  <c r="R3739" i="1"/>
  <c r="R3977" i="1" s="1"/>
  <c r="R4206" i="1"/>
  <c r="BB3609" i="1"/>
  <c r="BB4076" i="1"/>
  <c r="AQ3723" i="1"/>
  <c r="AQ4190" i="1"/>
  <c r="AP3660" i="1"/>
  <c r="AP4127" i="1"/>
  <c r="AU3808" i="1"/>
  <c r="AU4275" i="1"/>
  <c r="G4097" i="1"/>
  <c r="G4326" i="1"/>
  <c r="G3630" i="1"/>
  <c r="P4138" i="1"/>
  <c r="P3671" i="1"/>
  <c r="P3909" i="1" s="1"/>
  <c r="AH3595" i="1"/>
  <c r="AH4062" i="1"/>
  <c r="X3669" i="1"/>
  <c r="X4136" i="1"/>
  <c r="AR4258" i="1"/>
  <c r="AR3791" i="1"/>
  <c r="AJ3786" i="1"/>
  <c r="AJ4253" i="1"/>
  <c r="Q3720" i="1"/>
  <c r="Q3958" i="1" s="1"/>
  <c r="Q4187" i="1"/>
  <c r="Y3592" i="1"/>
  <c r="Y4059" i="1"/>
  <c r="BC4077" i="1"/>
  <c r="BC3610" i="1"/>
  <c r="T3598" i="1"/>
  <c r="T3836" i="1" s="1"/>
  <c r="T4065" i="1"/>
  <c r="P3657" i="1"/>
  <c r="P3895" i="1" s="1"/>
  <c r="P4124" i="1"/>
  <c r="D4159" i="1"/>
  <c r="D4388" i="1"/>
  <c r="D3692" i="1"/>
  <c r="AJ3711" i="1"/>
  <c r="AJ4178" i="1"/>
  <c r="AQ3800" i="1"/>
  <c r="AQ4267" i="1"/>
  <c r="AU4217" i="1"/>
  <c r="AU3750" i="1"/>
  <c r="AN3632" i="1"/>
  <c r="AN4099" i="1"/>
  <c r="BC4143" i="1"/>
  <c r="BC3676" i="1"/>
  <c r="E4103" i="1"/>
  <c r="E3636" i="1"/>
  <c r="E4332" i="1"/>
  <c r="J3623" i="1"/>
  <c r="J3861" i="1" s="1"/>
  <c r="J4090" i="1"/>
  <c r="X3778" i="1"/>
  <c r="X4245" i="1"/>
  <c r="BD3639" i="1"/>
  <c r="BD4106" i="1"/>
  <c r="AQ3676" i="1"/>
  <c r="AQ4143" i="1"/>
  <c r="AY4101" i="1"/>
  <c r="E3656" i="1"/>
  <c r="E4352" i="1"/>
  <c r="E4123" i="1"/>
  <c r="AE3656" i="1"/>
  <c r="AE4123" i="1"/>
  <c r="BA3687" i="1"/>
  <c r="BA4154" i="1"/>
  <c r="H3656" i="1"/>
  <c r="H3894" i="1" s="1"/>
  <c r="H4123" i="1"/>
  <c r="AI4123" i="1"/>
  <c r="AI3656" i="1"/>
  <c r="AX3752" i="1"/>
  <c r="AX4219" i="1"/>
  <c r="BF3656" i="1"/>
  <c r="BF4123" i="1"/>
  <c r="T4123" i="1"/>
  <c r="T3656" i="1"/>
  <c r="T3894" i="1" s="1"/>
  <c r="AW3749" i="1"/>
  <c r="AW4216" i="1"/>
  <c r="G4216" i="1"/>
  <c r="G4445" i="1"/>
  <c r="G3749" i="1"/>
  <c r="BF3749" i="1"/>
  <c r="BF4216" i="1"/>
  <c r="S3656" i="1"/>
  <c r="S3894" i="1" s="1"/>
  <c r="S4123" i="1"/>
  <c r="G3620" i="1"/>
  <c r="G4087" i="1"/>
  <c r="G4316" i="1"/>
  <c r="V3626" i="1"/>
  <c r="V3864" i="1" s="1"/>
  <c r="V4093" i="1"/>
  <c r="BD3761" i="1"/>
  <c r="BD4228" i="1"/>
  <c r="AV3780" i="1"/>
  <c r="AV4247" i="1"/>
  <c r="R3634" i="1"/>
  <c r="R3872" i="1" s="1"/>
  <c r="R4101" i="1"/>
  <c r="AU3685" i="1"/>
  <c r="AU4152" i="1"/>
  <c r="X3700" i="1"/>
  <c r="X4167" i="1"/>
  <c r="AO3620" i="1"/>
  <c r="AO4087" i="1"/>
  <c r="O4228" i="1"/>
  <c r="O3761" i="1"/>
  <c r="O3999" i="1" s="1"/>
  <c r="H4162" i="1"/>
  <c r="H3695" i="1"/>
  <c r="H3933" i="1" s="1"/>
  <c r="AY4123" i="1"/>
  <c r="AY3656" i="1"/>
  <c r="AS3638" i="1"/>
  <c r="AS4105" i="1"/>
  <c r="AV3685" i="1"/>
  <c r="AV4152" i="1"/>
  <c r="AT3702" i="1"/>
  <c r="AT4169" i="1"/>
  <c r="Q3634" i="1"/>
  <c r="Q3872" i="1" s="1"/>
  <c r="Q4101" i="1"/>
  <c r="AV3638" i="1"/>
  <c r="AV4105" i="1"/>
  <c r="AR3638" i="1"/>
  <c r="AR4105" i="1"/>
  <c r="G4152" i="1"/>
  <c r="G3685" i="1"/>
  <c r="G4381" i="1"/>
  <c r="BE4169" i="1"/>
  <c r="BE3702" i="1"/>
  <c r="BF3746" i="1"/>
  <c r="BF4213" i="1"/>
  <c r="AN3642" i="1"/>
  <c r="AN4109" i="1"/>
  <c r="L4101" i="1"/>
  <c r="L3634" i="1"/>
  <c r="L3872" i="1" s="1"/>
  <c r="AI3626" i="1"/>
  <c r="AI4093" i="1"/>
  <c r="AN3685" i="1"/>
  <c r="AN4152" i="1"/>
  <c r="M3642" i="1"/>
  <c r="M3880" i="1" s="1"/>
  <c r="M4109" i="1"/>
  <c r="AP3620" i="1"/>
  <c r="AP4087" i="1"/>
  <c r="U3702" i="1"/>
  <c r="U3940" i="1" s="1"/>
  <c r="U4169" i="1"/>
  <c r="H3626" i="1"/>
  <c r="H3864" i="1" s="1"/>
  <c r="H4093" i="1"/>
  <c r="AQ4162" i="1"/>
  <c r="AQ3695" i="1"/>
  <c r="M3695" i="1"/>
  <c r="M3933" i="1" s="1"/>
  <c r="M4162" i="1"/>
  <c r="AT3752" i="1"/>
  <c r="AT4219" i="1"/>
  <c r="AH3685" i="1"/>
  <c r="AH4152" i="1"/>
  <c r="T3780" i="1"/>
  <c r="T4018" i="1" s="1"/>
  <c r="T4247" i="1"/>
  <c r="K3700" i="1"/>
  <c r="K3938" i="1" s="1"/>
  <c r="K4167" i="1"/>
  <c r="AC3746" i="1"/>
  <c r="AC4213" i="1"/>
  <c r="AJ3695" i="1"/>
  <c r="AJ4162" i="1"/>
  <c r="AV4101" i="1"/>
  <c r="AV3634" i="1"/>
  <c r="K3695" i="1"/>
  <c r="K3933" i="1" s="1"/>
  <c r="K4162" i="1"/>
  <c r="AK3702" i="1"/>
  <c r="AK4169" i="1"/>
  <c r="W3761" i="1"/>
  <c r="W4228" i="1"/>
  <c r="AR4101" i="1"/>
  <c r="AR3634" i="1"/>
  <c r="AB3761" i="1"/>
  <c r="AB4228" i="1"/>
  <c r="W3695" i="1"/>
  <c r="W4162" i="1"/>
  <c r="AS4152" i="1"/>
  <c r="AS3685" i="1"/>
  <c r="Y3634" i="1"/>
  <c r="Y4101" i="1"/>
  <c r="T4167" i="1"/>
  <c r="T3700" i="1"/>
  <c r="T3938" i="1" s="1"/>
  <c r="L3761" i="1"/>
  <c r="L3999" i="1" s="1"/>
  <c r="L4228" i="1"/>
  <c r="K3746" i="1"/>
  <c r="K3984" i="1" s="1"/>
  <c r="K4213" i="1"/>
  <c r="AJ3746" i="1"/>
  <c r="AJ4213" i="1"/>
  <c r="AN3695" i="1"/>
  <c r="AN4162" i="1"/>
  <c r="I3746" i="1"/>
  <c r="I3984" i="1" s="1"/>
  <c r="I4213" i="1"/>
  <c r="BA3761" i="1"/>
  <c r="BA4228" i="1"/>
  <c r="AB3685" i="1"/>
  <c r="AB4152" i="1"/>
  <c r="AD3702" i="1"/>
  <c r="AD4169" i="1"/>
  <c r="AV4228" i="1"/>
  <c r="AV3761" i="1"/>
  <c r="E3695" i="1"/>
  <c r="E4391" i="1"/>
  <c r="E4162" i="1"/>
  <c r="AC3620" i="1"/>
  <c r="AC4087" i="1"/>
  <c r="AA3702" i="1"/>
  <c r="AA4169" i="1"/>
  <c r="E4228" i="1"/>
  <c r="E3761" i="1"/>
  <c r="E4457" i="1"/>
  <c r="AD3685" i="1"/>
  <c r="AD4152" i="1"/>
  <c r="AC3634" i="1"/>
  <c r="AC4101" i="1"/>
  <c r="Q3685" i="1"/>
  <c r="Q3923" i="1" s="1"/>
  <c r="Q4152" i="1"/>
  <c r="BF3638" i="1"/>
  <c r="BF4105" i="1"/>
  <c r="AF3685" i="1"/>
  <c r="AF4152" i="1"/>
  <c r="AP4152" i="1"/>
  <c r="AP3685" i="1"/>
  <c r="Q3626" i="1"/>
  <c r="Q3864" i="1" s="1"/>
  <c r="Q4093" i="1"/>
  <c r="BC3780" i="1"/>
  <c r="BC4247" i="1"/>
  <c r="K3702" i="1"/>
  <c r="K3940" i="1" s="1"/>
  <c r="K4169" i="1"/>
  <c r="BF3642" i="1"/>
  <c r="BF4109" i="1"/>
  <c r="AL3746" i="1"/>
  <c r="AL4213" i="1"/>
  <c r="S3702" i="1"/>
  <c r="S3940" i="1" s="1"/>
  <c r="S4169" i="1"/>
  <c r="BA3746" i="1"/>
  <c r="BA4213" i="1"/>
  <c r="AU3620" i="1"/>
  <c r="AU4087" i="1"/>
  <c r="W3746" i="1"/>
  <c r="W4213" i="1"/>
  <c r="AK3746" i="1"/>
  <c r="AK4213" i="1"/>
  <c r="AX3780" i="1"/>
  <c r="AX4247" i="1"/>
  <c r="AK4101" i="1"/>
  <c r="AK3634" i="1"/>
  <c r="V3620" i="1"/>
  <c r="V3858" i="1" s="1"/>
  <c r="V4087" i="1"/>
  <c r="AM3780" i="1"/>
  <c r="AM4247" i="1"/>
  <c r="AF3634" i="1"/>
  <c r="AF4101" i="1"/>
  <c r="M3634" i="1"/>
  <c r="M3872" i="1" s="1"/>
  <c r="M4101" i="1"/>
  <c r="AW3780" i="1"/>
  <c r="AW4247" i="1"/>
  <c r="AZ3746" i="1"/>
  <c r="AZ4213" i="1"/>
  <c r="AW3587" i="1"/>
  <c r="AW4054" i="1"/>
  <c r="AV4246" i="1"/>
  <c r="AV3779" i="1"/>
  <c r="AA4155" i="1"/>
  <c r="AA3688" i="1"/>
  <c r="U3767" i="1"/>
  <c r="U4005" i="1" s="1"/>
  <c r="U4234" i="1"/>
  <c r="AX3602" i="1"/>
  <c r="AX4069" i="1"/>
  <c r="AC3789" i="1"/>
  <c r="AC4256" i="1"/>
  <c r="AA4264" i="1"/>
  <c r="AA3797" i="1"/>
  <c r="AD3601" i="1"/>
  <c r="AD4068" i="1"/>
  <c r="AB3788" i="1"/>
  <c r="AB4255" i="1"/>
  <c r="T3669" i="1"/>
  <c r="T3907" i="1" s="1"/>
  <c r="T4136" i="1"/>
  <c r="N3630" i="1"/>
  <c r="N3868" i="1" s="1"/>
  <c r="N4097" i="1"/>
  <c r="N4074" i="1"/>
  <c r="N3607" i="1"/>
  <c r="N3845" i="1" s="1"/>
  <c r="X3740" i="1"/>
  <c r="X4207" i="1"/>
  <c r="L3645" i="1"/>
  <c r="L3883" i="1" s="1"/>
  <c r="L4112" i="1"/>
  <c r="AU3701" i="1"/>
  <c r="AU4168" i="1"/>
  <c r="Y3612" i="1"/>
  <c r="Y4079" i="1"/>
  <c r="M3784" i="1"/>
  <c r="M4022" i="1" s="1"/>
  <c r="M4251" i="1"/>
  <c r="X3683" i="1"/>
  <c r="X4150" i="1"/>
  <c r="BD3733" i="1"/>
  <c r="BD4200" i="1"/>
  <c r="G4267" i="1"/>
  <c r="G3800" i="1"/>
  <c r="G4496" i="1"/>
  <c r="BB3628" i="1"/>
  <c r="BB4095" i="1"/>
  <c r="AC3662" i="1"/>
  <c r="AC4129" i="1"/>
  <c r="O3589" i="1"/>
  <c r="O3827" i="1" s="1"/>
  <c r="O4056" i="1"/>
  <c r="AP3637" i="1"/>
  <c r="AP4104" i="1"/>
  <c r="AR3619" i="1"/>
  <c r="AR4086" i="1"/>
  <c r="AW3679" i="1"/>
  <c r="AW4146" i="1"/>
  <c r="Y3801" i="1"/>
  <c r="Y4268" i="1"/>
  <c r="AH4266" i="1"/>
  <c r="AH3799" i="1"/>
  <c r="L3796" i="1"/>
  <c r="L4034" i="1" s="1"/>
  <c r="L4263" i="1"/>
  <c r="AP3648" i="1"/>
  <c r="AP4115" i="1"/>
  <c r="BD3769" i="1"/>
  <c r="BD4236" i="1"/>
  <c r="AP3735" i="1"/>
  <c r="AP4202" i="1"/>
  <c r="Q4095" i="1"/>
  <c r="Q3628" i="1"/>
  <c r="Q3866" i="1" s="1"/>
  <c r="AK3792" i="1"/>
  <c r="AK4259" i="1"/>
  <c r="AM3737" i="1"/>
  <c r="AM4204" i="1"/>
  <c r="AN3647" i="1"/>
  <c r="AN4114" i="1"/>
  <c r="M3684" i="1"/>
  <c r="M3922" i="1" s="1"/>
  <c r="M4151" i="1"/>
  <c r="R3744" i="1"/>
  <c r="R3982" i="1" s="1"/>
  <c r="R4211" i="1"/>
  <c r="N3709" i="1"/>
  <c r="N3947" i="1" s="1"/>
  <c r="N4176" i="1"/>
  <c r="AS3601" i="1"/>
  <c r="AS4068" i="1"/>
  <c r="BC3747" i="1"/>
  <c r="BC4214" i="1"/>
  <c r="H4186" i="1"/>
  <c r="H3719" i="1"/>
  <c r="H3957" i="1" s="1"/>
  <c r="Q3686" i="1"/>
  <c r="Q3924" i="1" s="1"/>
  <c r="Q4153" i="1"/>
  <c r="Z3666" i="1"/>
  <c r="Z4133" i="1"/>
  <c r="AS3757" i="1"/>
  <c r="AS4224" i="1"/>
  <c r="AM4115" i="1"/>
  <c r="AM3648" i="1"/>
  <c r="AY3598" i="1"/>
  <c r="AY4065" i="1"/>
  <c r="M3622" i="1"/>
  <c r="M3860" i="1" s="1"/>
  <c r="M4089" i="1"/>
  <c r="P3789" i="1"/>
  <c r="P4027" i="1" s="1"/>
  <c r="P4256" i="1"/>
  <c r="U3697" i="1"/>
  <c r="U3935" i="1" s="1"/>
  <c r="U4164" i="1"/>
  <c r="E4057" i="1"/>
  <c r="E4286" i="1"/>
  <c r="E3590" i="1"/>
  <c r="AH3686" i="1"/>
  <c r="AH4153" i="1"/>
  <c r="AI3708" i="1"/>
  <c r="AI4175" i="1"/>
  <c r="AU3735" i="1"/>
  <c r="AU4202" i="1"/>
  <c r="AW3709" i="1"/>
  <c r="AW4176" i="1"/>
  <c r="AE4100" i="1"/>
  <c r="AE3633" i="1"/>
  <c r="AA3645" i="1"/>
  <c r="AA4112" i="1"/>
  <c r="AZ3689" i="1"/>
  <c r="AZ4156" i="1"/>
  <c r="M3721" i="1"/>
  <c r="M3959" i="1" s="1"/>
  <c r="M4188" i="1"/>
  <c r="AC3763" i="1"/>
  <c r="AC4230" i="1"/>
  <c r="X3802" i="1"/>
  <c r="X4269" i="1"/>
  <c r="AH3795" i="1"/>
  <c r="AH4262" i="1"/>
  <c r="W3621" i="1"/>
  <c r="W4088" i="1"/>
  <c r="AC4254" i="1"/>
  <c r="AC3787" i="1"/>
  <c r="BD3602" i="1"/>
  <c r="BD4069" i="1"/>
  <c r="AM3637" i="1"/>
  <c r="AM4104" i="1"/>
  <c r="AG3756" i="1"/>
  <c r="AG4223" i="1"/>
  <c r="AZ3654" i="1"/>
  <c r="AZ4121" i="1"/>
  <c r="AB3611" i="1"/>
  <c r="AB4078" i="1"/>
  <c r="AJ3697" i="1"/>
  <c r="AJ4164" i="1"/>
  <c r="AI3613" i="1"/>
  <c r="AI4080" i="1"/>
  <c r="AK3603" i="1"/>
  <c r="AK4070" i="1"/>
  <c r="K3643" i="1"/>
  <c r="K3881" i="1" s="1"/>
  <c r="K4110" i="1"/>
  <c r="K3624" i="1"/>
  <c r="K3862" i="1" s="1"/>
  <c r="K4091" i="1"/>
  <c r="BD3597" i="1"/>
  <c r="BD4064" i="1"/>
  <c r="H3644" i="1"/>
  <c r="H3882" i="1" s="1"/>
  <c r="H4111" i="1"/>
  <c r="AO3792" i="1"/>
  <c r="AO4259" i="1"/>
  <c r="AK4251" i="1"/>
  <c r="AK3784" i="1"/>
  <c r="AV3810" i="1"/>
  <c r="AV4277" i="1"/>
  <c r="J3775" i="1"/>
  <c r="J4013" i="1" s="1"/>
  <c r="J4242" i="1"/>
  <c r="J3716" i="1"/>
  <c r="J3954" i="1" s="1"/>
  <c r="J4183" i="1"/>
  <c r="BF3667" i="1"/>
  <c r="BF4134" i="1"/>
  <c r="Y3788" i="1"/>
  <c r="Y4255" i="1"/>
  <c r="AR3681" i="1"/>
  <c r="AR4148" i="1"/>
  <c r="AR3760" i="1"/>
  <c r="AR4227" i="1"/>
  <c r="AZ3630" i="1"/>
  <c r="AZ4097" i="1"/>
  <c r="S3637" i="1"/>
  <c r="S3875" i="1" s="1"/>
  <c r="S4104" i="1"/>
  <c r="S3689" i="1"/>
  <c r="S3927" i="1" s="1"/>
  <c r="S4156" i="1"/>
  <c r="V3621" i="1"/>
  <c r="V3859" i="1" s="1"/>
  <c r="V4088" i="1"/>
  <c r="P3613" i="1"/>
  <c r="P3851" i="1" s="1"/>
  <c r="P4080" i="1"/>
  <c r="M3781" i="1"/>
  <c r="M4019" i="1" s="1"/>
  <c r="M4248" i="1"/>
  <c r="AV3671" i="1"/>
  <c r="AV4138" i="1"/>
  <c r="BB3652" i="1"/>
  <c r="BB4119" i="1"/>
  <c r="AD3802" i="1"/>
  <c r="AD4269" i="1"/>
  <c r="AN3799" i="1"/>
  <c r="AN4266" i="1"/>
  <c r="N3615" i="1"/>
  <c r="N3853" i="1" s="1"/>
  <c r="N4082" i="1"/>
  <c r="P3641" i="1"/>
  <c r="P3879" i="1" s="1"/>
  <c r="P4108" i="1"/>
  <c r="AF3679" i="1"/>
  <c r="AF4146" i="1"/>
  <c r="Z3625" i="1"/>
  <c r="Z4092" i="1"/>
  <c r="AP3768" i="1"/>
  <c r="AP4235" i="1"/>
  <c r="BC4066" i="1"/>
  <c r="BC3599" i="1"/>
  <c r="O3633" i="1"/>
  <c r="O3871" i="1" s="1"/>
  <c r="O4100" i="1"/>
  <c r="T3763" i="1"/>
  <c r="T4001" i="1" s="1"/>
  <c r="T4230" i="1"/>
  <c r="BE4116" i="1"/>
  <c r="BE3649" i="1"/>
  <c r="AS3748" i="1"/>
  <c r="AS4215" i="1"/>
  <c r="AW3647" i="1"/>
  <c r="AW4114" i="1"/>
  <c r="D4119" i="1"/>
  <c r="D4348" i="1"/>
  <c r="D3652" i="1"/>
  <c r="V3602" i="1"/>
  <c r="V3840" i="1" s="1"/>
  <c r="V4069" i="1"/>
  <c r="AK3643" i="1"/>
  <c r="AK4110" i="1"/>
  <c r="AK3768" i="1"/>
  <c r="AK4235" i="1"/>
  <c r="H3795" i="1"/>
  <c r="H4033" i="1" s="1"/>
  <c r="H4262" i="1"/>
  <c r="D4150" i="1"/>
  <c r="D3683" i="1"/>
  <c r="D4379" i="1"/>
  <c r="U3747" i="1"/>
  <c r="U3985" i="1" s="1"/>
  <c r="U4214" i="1"/>
  <c r="AW3714" i="1"/>
  <c r="AW4181" i="1"/>
  <c r="Q4238" i="1"/>
  <c r="Q3771" i="1"/>
  <c r="Q4009" i="1" s="1"/>
  <c r="G4203" i="1"/>
  <c r="G3736" i="1"/>
  <c r="G4432" i="1"/>
  <c r="D4275" i="1"/>
  <c r="D3808" i="1"/>
  <c r="D4504" i="1"/>
  <c r="AH4271" i="1"/>
  <c r="AH3804" i="1"/>
  <c r="R3613" i="1"/>
  <c r="R3851" i="1" s="1"/>
  <c r="R4080" i="1"/>
  <c r="AA3657" i="1"/>
  <c r="AA4124" i="1"/>
  <c r="AX3625" i="1"/>
  <c r="AX4092" i="1"/>
  <c r="Z3766" i="1"/>
  <c r="Z4233" i="1"/>
  <c r="BE3771" i="1"/>
  <c r="BE4238" i="1"/>
  <c r="AO3698" i="1"/>
  <c r="AO4165" i="1"/>
  <c r="AD3797" i="1"/>
  <c r="AD4264" i="1"/>
  <c r="AL3598" i="1"/>
  <c r="AL4065" i="1"/>
  <c r="BB3716" i="1"/>
  <c r="BB4183" i="1"/>
  <c r="Q3803" i="1"/>
  <c r="Q4041" i="1" s="1"/>
  <c r="Q4270" i="1"/>
  <c r="X3772" i="1"/>
  <c r="X4239" i="1"/>
  <c r="O3681" i="1"/>
  <c r="O3919" i="1" s="1"/>
  <c r="O4148" i="1"/>
  <c r="V3798" i="1"/>
  <c r="V4036" i="1" s="1"/>
  <c r="V4265" i="1"/>
  <c r="BF4199" i="1"/>
  <c r="BF3732" i="1"/>
  <c r="P3721" i="1"/>
  <c r="P3959" i="1" s="1"/>
  <c r="P4188" i="1"/>
  <c r="T3683" i="1"/>
  <c r="T3921" i="1" s="1"/>
  <c r="T4150" i="1"/>
  <c r="AR3753" i="1"/>
  <c r="AR4220" i="1"/>
  <c r="AT3641" i="1"/>
  <c r="AT4108" i="1"/>
  <c r="AO3762" i="1"/>
  <c r="AO4229" i="1"/>
  <c r="W3762" i="1"/>
  <c r="W4229" i="1"/>
  <c r="AI3723" i="1"/>
  <c r="AI4190" i="1"/>
  <c r="BF3603" i="1"/>
  <c r="BF4070" i="1"/>
  <c r="AW3718" i="1"/>
  <c r="AW4185" i="1"/>
  <c r="BA3636" i="1"/>
  <c r="BA4103" i="1"/>
  <c r="G4074" i="1"/>
  <c r="G3607" i="1"/>
  <c r="G4303" i="1"/>
  <c r="AN3633" i="1"/>
  <c r="AN4100" i="1"/>
  <c r="E4246" i="1"/>
  <c r="E3779" i="1"/>
  <c r="E4475" i="1"/>
  <c r="Y3644" i="1"/>
  <c r="Y4111" i="1"/>
  <c r="BC3772" i="1"/>
  <c r="BC4239" i="1"/>
  <c r="BD3596" i="1"/>
  <c r="BD4063" i="1"/>
  <c r="D4229" i="1"/>
  <c r="D4458" i="1"/>
  <c r="D3762" i="1"/>
  <c r="BB3772" i="1"/>
  <c r="BB4239" i="1"/>
  <c r="AQ3681" i="1"/>
  <c r="AQ4148" i="1"/>
  <c r="AR3654" i="1"/>
  <c r="AR4121" i="1"/>
  <c r="AY3776" i="1"/>
  <c r="AY4243" i="1"/>
  <c r="AB3706" i="1"/>
  <c r="AB4173" i="1"/>
  <c r="S3720" i="1"/>
  <c r="S3958" i="1" s="1"/>
  <c r="S4187" i="1"/>
  <c r="AC3785" i="1"/>
  <c r="AC4252" i="1"/>
  <c r="AE3748" i="1"/>
  <c r="AE4215" i="1"/>
  <c r="AX4196" i="1"/>
  <c r="AX3729" i="1"/>
  <c r="D4276" i="1"/>
  <c r="D3809" i="1"/>
  <c r="D4505" i="1"/>
  <c r="I3777" i="1"/>
  <c r="I4015" i="1" s="1"/>
  <c r="I4244" i="1"/>
  <c r="AS3643" i="1"/>
  <c r="AS4110" i="1"/>
  <c r="AS3603" i="1"/>
  <c r="AS4070" i="1"/>
  <c r="G4088" i="1"/>
  <c r="G3621" i="1"/>
  <c r="G4317" i="1"/>
  <c r="AD3633" i="1"/>
  <c r="AD4100" i="1"/>
  <c r="AD3694" i="1"/>
  <c r="AD4161" i="1"/>
  <c r="Y3779" i="1"/>
  <c r="Y4246" i="1"/>
  <c r="AI3740" i="1"/>
  <c r="AI4207" i="1"/>
  <c r="E4148" i="1"/>
  <c r="E4377" i="1"/>
  <c r="E3681" i="1"/>
  <c r="M3765" i="1"/>
  <c r="M4003" i="1" s="1"/>
  <c r="M4232" i="1"/>
  <c r="F4222" i="1"/>
  <c r="F3755" i="1"/>
  <c r="F4451" i="1"/>
  <c r="U3738" i="1"/>
  <c r="U3976" i="1" s="1"/>
  <c r="U4205" i="1"/>
  <c r="AW3619" i="1"/>
  <c r="AW4086" i="1"/>
  <c r="AK3771" i="1"/>
  <c r="AK4238" i="1"/>
  <c r="AH3633" i="1"/>
  <c r="AH4100" i="1"/>
  <c r="AU3599" i="1"/>
  <c r="AU4066" i="1"/>
  <c r="AH3788" i="1"/>
  <c r="AH4255" i="1"/>
  <c r="S3596" i="1"/>
  <c r="S3834" i="1" s="1"/>
  <c r="S4063" i="1"/>
  <c r="AO3670" i="1"/>
  <c r="AO4137" i="1"/>
  <c r="AS3797" i="1"/>
  <c r="AS4264" i="1"/>
  <c r="AP3732" i="1"/>
  <c r="AP4199" i="1"/>
  <c r="U3663" i="1"/>
  <c r="U3901" i="1" s="1"/>
  <c r="U4130" i="1"/>
  <c r="R3716" i="1"/>
  <c r="R3954" i="1" s="1"/>
  <c r="R4183" i="1"/>
  <c r="S3669" i="1"/>
  <c r="S3907" i="1" s="1"/>
  <c r="S4136" i="1"/>
  <c r="AJ4055" i="1"/>
  <c r="AJ3588" i="1"/>
  <c r="U3709" i="1"/>
  <c r="U3947" i="1" s="1"/>
  <c r="U4176" i="1"/>
  <c r="F4088" i="1"/>
  <c r="F4317" i="1"/>
  <c r="F3621" i="1"/>
  <c r="AN3694" i="1"/>
  <c r="AN4161" i="1"/>
  <c r="AP3804" i="1"/>
  <c r="AP4271" i="1"/>
  <c r="BC3762" i="1"/>
  <c r="BC4229" i="1"/>
  <c r="BB3704" i="1"/>
  <c r="BB4171" i="1"/>
  <c r="AV3741" i="1"/>
  <c r="AV4208" i="1"/>
  <c r="AO3739" i="1"/>
  <c r="AO4206" i="1"/>
  <c r="H3631" i="1"/>
  <c r="H3869" i="1" s="1"/>
  <c r="H4098" i="1"/>
  <c r="AK3698" i="1"/>
  <c r="AK4165" i="1"/>
  <c r="AG4234" i="1"/>
  <c r="AG3767" i="1"/>
  <c r="L3640" i="1"/>
  <c r="L3878" i="1" s="1"/>
  <c r="L4107" i="1"/>
  <c r="O3673" i="1"/>
  <c r="O3911" i="1" s="1"/>
  <c r="O4140" i="1"/>
  <c r="BF3788" i="1"/>
  <c r="BF4255" i="1"/>
  <c r="AX3587" i="1"/>
  <c r="AX4054" i="1"/>
  <c r="AA3756" i="1"/>
  <c r="AA4223" i="1"/>
  <c r="AC3668" i="1"/>
  <c r="AC4135" i="1"/>
  <c r="L4206" i="1"/>
  <c r="L3739" i="1"/>
  <c r="L3977" i="1" s="1"/>
  <c r="BE3709" i="1"/>
  <c r="BE4176" i="1"/>
  <c r="M3697" i="1"/>
  <c r="M3935" i="1" s="1"/>
  <c r="M4164" i="1"/>
  <c r="D4065" i="1"/>
  <c r="D4294" i="1"/>
  <c r="D3598" i="1"/>
  <c r="X3632" i="1"/>
  <c r="X4099" i="1"/>
  <c r="AL3799" i="1"/>
  <c r="AL4266" i="1"/>
  <c r="O3639" i="1"/>
  <c r="O3877" i="1" s="1"/>
  <c r="O4106" i="1"/>
  <c r="D4054" i="1"/>
  <c r="D3587" i="1"/>
  <c r="D4283" i="1"/>
  <c r="AJ3771" i="1"/>
  <c r="AJ4238" i="1"/>
  <c r="V3758" i="1"/>
  <c r="V3996" i="1" s="1"/>
  <c r="V4225" i="1"/>
  <c r="AP3757" i="1"/>
  <c r="AP4224" i="1"/>
  <c r="AJ4163" i="1"/>
  <c r="AJ3696" i="1"/>
  <c r="AF3605" i="1"/>
  <c r="AF4072" i="1"/>
  <c r="AS4086" i="1"/>
  <c r="AS3619" i="1"/>
  <c r="Y3661" i="1"/>
  <c r="Y4128" i="1"/>
  <c r="L3692" i="1"/>
  <c r="L3930" i="1" s="1"/>
  <c r="L4159" i="1"/>
  <c r="AM3774" i="1"/>
  <c r="AM4241" i="1"/>
  <c r="BD3670" i="1"/>
  <c r="BD4137" i="1"/>
  <c r="S3733" i="1"/>
  <c r="S3971" i="1" s="1"/>
  <c r="S4200" i="1"/>
  <c r="BE3640" i="1"/>
  <c r="BE4107" i="1"/>
  <c r="AA3792" i="1"/>
  <c r="AA4259" i="1"/>
  <c r="D4252" i="1"/>
  <c r="D3785" i="1"/>
  <c r="D4481" i="1"/>
  <c r="AG3684" i="1"/>
  <c r="AG4151" i="1"/>
  <c r="I3765" i="1"/>
  <c r="I4003" i="1" s="1"/>
  <c r="I4232" i="1"/>
  <c r="T3623" i="1"/>
  <c r="T3861" i="1" s="1"/>
  <c r="T4090" i="1"/>
  <c r="AN3592" i="1"/>
  <c r="AN4059" i="1"/>
  <c r="AT3668" i="1"/>
  <c r="AT4135" i="1"/>
  <c r="AJ3623" i="1"/>
  <c r="AJ4090" i="1"/>
  <c r="Q3622" i="1"/>
  <c r="Q3860" i="1" s="1"/>
  <c r="Q4089" i="1"/>
  <c r="N3708" i="1"/>
  <c r="N3946" i="1" s="1"/>
  <c r="N4175" i="1"/>
  <c r="AL3737" i="1"/>
  <c r="AL4204" i="1"/>
  <c r="AB4174" i="1"/>
  <c r="AB3707" i="1"/>
  <c r="H3742" i="1"/>
  <c r="H3980" i="1" s="1"/>
  <c r="H4209" i="1"/>
  <c r="Z4196" i="1"/>
  <c r="Z3729" i="1"/>
  <c r="AR3721" i="1"/>
  <c r="AR4188" i="1"/>
  <c r="J4188" i="1"/>
  <c r="J3721" i="1"/>
  <c r="J3959" i="1" s="1"/>
  <c r="AK3661" i="1"/>
  <c r="AK4128" i="1"/>
  <c r="AQ3755" i="1"/>
  <c r="AQ4222" i="1"/>
  <c r="K3693" i="1"/>
  <c r="K3931" i="1" s="1"/>
  <c r="K4160" i="1"/>
  <c r="AG3690" i="1"/>
  <c r="AG4157" i="1"/>
  <c r="BA3787" i="1"/>
  <c r="BA4254" i="1"/>
  <c r="L3601" i="1"/>
  <c r="L3839" i="1" s="1"/>
  <c r="L4068" i="1"/>
  <c r="Y3728" i="1"/>
  <c r="Y4195" i="1"/>
  <c r="AT3666" i="1"/>
  <c r="AT4133" i="1"/>
  <c r="U3610" i="1"/>
  <c r="U3848" i="1" s="1"/>
  <c r="U4077" i="1"/>
  <c r="Q3611" i="1"/>
  <c r="Q3849" i="1" s="1"/>
  <c r="Q4078" i="1"/>
  <c r="R3654" i="1"/>
  <c r="R3892" i="1" s="1"/>
  <c r="R4121" i="1"/>
  <c r="BE3795" i="1"/>
  <c r="BE4262" i="1"/>
  <c r="AI3704" i="1"/>
  <c r="AI4171" i="1"/>
  <c r="AA3589" i="1"/>
  <c r="AA4056" i="1"/>
  <c r="AF3674" i="1"/>
  <c r="AF4141" i="1"/>
  <c r="AL3585" i="1"/>
  <c r="AL4052" i="1"/>
  <c r="AQ3692" i="1"/>
  <c r="AQ4159" i="1"/>
  <c r="AB3777" i="1"/>
  <c r="AB4244" i="1"/>
  <c r="AX3720" i="1"/>
  <c r="AX4187" i="1"/>
  <c r="D4102" i="1"/>
  <c r="D3635" i="1"/>
  <c r="D4331" i="1"/>
  <c r="I3724" i="1"/>
  <c r="I3962" i="1" s="1"/>
  <c r="I4191" i="1"/>
  <c r="O3630" i="1"/>
  <c r="O3868" i="1" s="1"/>
  <c r="O4097" i="1"/>
  <c r="AP3696" i="1"/>
  <c r="AP4163" i="1"/>
  <c r="AJ3654" i="1"/>
  <c r="AJ4121" i="1"/>
  <c r="AC3643" i="1"/>
  <c r="AC4110" i="1"/>
  <c r="AS3599" i="1"/>
  <c r="AS4066" i="1"/>
  <c r="Q3758" i="1"/>
  <c r="Q3996" i="1" s="1"/>
  <c r="Q4225" i="1"/>
  <c r="AA3614" i="1"/>
  <c r="AA4081" i="1"/>
  <c r="D4227" i="1"/>
  <c r="D3760" i="1"/>
  <c r="D4456" i="1"/>
  <c r="AO3716" i="1"/>
  <c r="AO4183" i="1"/>
  <c r="AP3728" i="1"/>
  <c r="AP4195" i="1"/>
  <c r="J3796" i="1"/>
  <c r="J4034" i="1" s="1"/>
  <c r="J4263" i="1"/>
  <c r="Z3636" i="1"/>
  <c r="Z4103" i="1"/>
  <c r="AN3705" i="1"/>
  <c r="AN4172" i="1"/>
  <c r="AM3757" i="1"/>
  <c r="AM4224" i="1"/>
  <c r="T4178" i="1"/>
  <c r="T3711" i="1"/>
  <c r="T3949" i="1" s="1"/>
  <c r="X3679" i="1"/>
  <c r="X4146" i="1"/>
  <c r="R3710" i="1"/>
  <c r="R3948" i="1" s="1"/>
  <c r="R4177" i="1"/>
  <c r="I3660" i="1"/>
  <c r="I3898" i="1" s="1"/>
  <c r="I4127" i="1"/>
  <c r="AJ3703" i="1"/>
  <c r="AJ4170" i="1"/>
  <c r="F4266" i="1"/>
  <c r="F3799" i="1"/>
  <c r="F4495" i="1"/>
  <c r="AZ3755" i="1"/>
  <c r="AZ4222" i="1"/>
  <c r="O3697" i="1"/>
  <c r="O3935" i="1" s="1"/>
  <c r="O4164" i="1"/>
  <c r="W3591" i="1"/>
  <c r="W4058" i="1"/>
  <c r="AG3675" i="1"/>
  <c r="AG4142" i="1"/>
  <c r="AE3606" i="1"/>
  <c r="AE4073" i="1"/>
  <c r="E4275" i="1"/>
  <c r="E3808" i="1"/>
  <c r="E4504" i="1"/>
  <c r="V4189" i="1"/>
  <c r="V3722" i="1"/>
  <c r="V3960" i="1" s="1"/>
  <c r="AJ3743" i="1"/>
  <c r="AJ4210" i="1"/>
  <c r="AX3776" i="1"/>
  <c r="AX4243" i="1"/>
  <c r="AI3772" i="1"/>
  <c r="AI4239" i="1"/>
  <c r="Z3683" i="1"/>
  <c r="Z4150" i="1"/>
  <c r="P3792" i="1"/>
  <c r="P4030" i="1" s="1"/>
  <c r="P4259" i="1"/>
  <c r="K3664" i="1"/>
  <c r="K3902" i="1" s="1"/>
  <c r="K4131" i="1"/>
  <c r="L3747" i="1"/>
  <c r="L3985" i="1" s="1"/>
  <c r="L4214" i="1"/>
  <c r="M3791" i="1"/>
  <c r="M4029" i="1" s="1"/>
  <c r="M4258" i="1"/>
  <c r="BE3639" i="1"/>
  <c r="BE4106" i="1"/>
  <c r="BB3768" i="1"/>
  <c r="BB4235" i="1"/>
  <c r="G4100" i="1"/>
  <c r="G4329" i="1"/>
  <c r="G3633" i="1"/>
  <c r="P3698" i="1"/>
  <c r="P3936" i="1" s="1"/>
  <c r="P4165" i="1"/>
  <c r="M3639" i="1"/>
  <c r="M3877" i="1" s="1"/>
  <c r="M4106" i="1"/>
  <c r="N3597" i="1"/>
  <c r="N3835" i="1" s="1"/>
  <c r="N4064" i="1"/>
  <c r="AG4173" i="1"/>
  <c r="AG3706" i="1"/>
  <c r="BF3778" i="1"/>
  <c r="BF4245" i="1"/>
  <c r="AG3697" i="1"/>
  <c r="AG4164" i="1"/>
  <c r="BA3701" i="1"/>
  <c r="BA4168" i="1"/>
  <c r="Z3675" i="1"/>
  <c r="Z4142" i="1"/>
  <c r="X3675" i="1"/>
  <c r="X4142" i="1"/>
  <c r="AJ3768" i="1"/>
  <c r="AJ4235" i="1"/>
  <c r="X4251" i="1"/>
  <c r="X3784" i="1"/>
  <c r="BE3791" i="1"/>
  <c r="BE4258" i="1"/>
  <c r="Z3591" i="1"/>
  <c r="Z4058" i="1"/>
  <c r="O3756" i="1"/>
  <c r="O3994" i="1" s="1"/>
  <c r="O4223" i="1"/>
  <c r="M3789" i="1"/>
  <c r="M4027" i="1" s="1"/>
  <c r="M4256" i="1"/>
  <c r="G3596" i="1"/>
  <c r="G4063" i="1"/>
  <c r="G4292" i="1"/>
  <c r="AB3712" i="1"/>
  <c r="AB4179" i="1"/>
  <c r="V3591" i="1"/>
  <c r="V3829" i="1" s="1"/>
  <c r="V4058" i="1"/>
  <c r="H3618" i="1"/>
  <c r="H3856" i="1" s="1"/>
  <c r="H4085" i="1"/>
  <c r="AU3734" i="1"/>
  <c r="AU4201" i="1"/>
  <c r="AH3800" i="1"/>
  <c r="AH4267" i="1"/>
  <c r="AP3587" i="1"/>
  <c r="AP4054" i="1"/>
  <c r="F4253" i="1"/>
  <c r="F4482" i="1"/>
  <c r="F3786" i="1"/>
  <c r="AB3696" i="1"/>
  <c r="AB4163" i="1"/>
  <c r="BF3657" i="1"/>
  <c r="BF4124" i="1"/>
  <c r="X3618" i="1"/>
  <c r="X4085" i="1"/>
  <c r="AW4170" i="1"/>
  <c r="AW3703" i="1"/>
  <c r="AV3757" i="1"/>
  <c r="AV4224" i="1"/>
  <c r="AA3806" i="1"/>
  <c r="AA4273" i="1"/>
  <c r="Y3712" i="1"/>
  <c r="Y4179" i="1"/>
  <c r="W3701" i="1"/>
  <c r="W4168" i="1"/>
  <c r="AS3803" i="1"/>
  <c r="AS4270" i="1"/>
  <c r="AS3586" i="1"/>
  <c r="AS4053" i="1"/>
  <c r="AR3743" i="1"/>
  <c r="AR4210" i="1"/>
  <c r="AW3686" i="1"/>
  <c r="AW4153" i="1"/>
  <c r="AI3757" i="1"/>
  <c r="AI4224" i="1"/>
  <c r="R3649" i="1"/>
  <c r="R3887" i="1" s="1"/>
  <c r="R4116" i="1"/>
  <c r="W3610" i="1"/>
  <c r="W4077" i="1"/>
  <c r="V3625" i="1"/>
  <c r="V3863" i="1" s="1"/>
  <c r="V4092" i="1"/>
  <c r="AF3586" i="1"/>
  <c r="AF4053" i="1"/>
  <c r="AJ3698" i="1"/>
  <c r="AJ4165" i="1"/>
  <c r="AB3740" i="1"/>
  <c r="AB4207" i="1"/>
  <c r="BF3613" i="1"/>
  <c r="BF4080" i="1"/>
  <c r="M3800" i="1"/>
  <c r="M4038" i="1" s="1"/>
  <c r="M4267" i="1"/>
  <c r="AO3804" i="1"/>
  <c r="AO4271" i="1"/>
  <c r="AN3773" i="1"/>
  <c r="AN4240" i="1"/>
  <c r="AF3747" i="1"/>
  <c r="AF4214" i="1"/>
  <c r="BE3633" i="1"/>
  <c r="BE4100" i="1"/>
  <c r="AH3589" i="1"/>
  <c r="AH4056" i="1"/>
  <c r="W3613" i="1"/>
  <c r="W4080" i="1"/>
  <c r="L4052" i="1"/>
  <c r="L3585" i="1"/>
  <c r="L3823" i="1" s="1"/>
  <c r="W3740" i="1"/>
  <c r="W4207" i="1"/>
  <c r="Q3775" i="1"/>
  <c r="Q4013" i="1" s="1"/>
  <c r="Q4242" i="1"/>
  <c r="AZ3616" i="1"/>
  <c r="AZ4083" i="1"/>
  <c r="AV3616" i="1"/>
  <c r="AV4083" i="1"/>
  <c r="BE3748" i="1"/>
  <c r="BE4215" i="1"/>
  <c r="Z3768" i="1"/>
  <c r="Z4235" i="1"/>
  <c r="AK4225" i="1"/>
  <c r="AK3758" i="1"/>
  <c r="R3757" i="1"/>
  <c r="R3995" i="1" s="1"/>
  <c r="R4224" i="1"/>
  <c r="AK3691" i="1"/>
  <c r="AK4158" i="1"/>
  <c r="V3588" i="1"/>
  <c r="V3826" i="1" s="1"/>
  <c r="V4055" i="1"/>
  <c r="S4199" i="1"/>
  <c r="S3732" i="1"/>
  <c r="S3970" i="1" s="1"/>
  <c r="E4102" i="1"/>
  <c r="E3635" i="1"/>
  <c r="E4331" i="1"/>
  <c r="L3799" i="1"/>
  <c r="L4037" i="1" s="1"/>
  <c r="L4266" i="1"/>
  <c r="AB3713" i="1"/>
  <c r="AB4180" i="1"/>
  <c r="AL3750" i="1"/>
  <c r="AL4217" i="1"/>
  <c r="Z3755" i="1"/>
  <c r="Z4222" i="1"/>
  <c r="L3599" i="1"/>
  <c r="L3837" i="1" s="1"/>
  <c r="L4066" i="1"/>
  <c r="AF3721" i="1"/>
  <c r="AF4188" i="1"/>
  <c r="H3667" i="1"/>
  <c r="H3905" i="1" s="1"/>
  <c r="H4134" i="1"/>
  <c r="S3765" i="1"/>
  <c r="S4003" i="1" s="1"/>
  <c r="S4232" i="1"/>
  <c r="AH3669" i="1"/>
  <c r="AH4136" i="1"/>
  <c r="AY3692" i="1"/>
  <c r="AY4159" i="1"/>
  <c r="L3764" i="1"/>
  <c r="L4002" i="1" s="1"/>
  <c r="L4231" i="1"/>
  <c r="BA3723" i="1"/>
  <c r="BA4190" i="1"/>
  <c r="U3768" i="1"/>
  <c r="U4006" i="1" s="1"/>
  <c r="U4235" i="1"/>
  <c r="Y3763" i="1"/>
  <c r="Y4230" i="1"/>
  <c r="AZ3644" i="1"/>
  <c r="AZ4111" i="1"/>
  <c r="AS3737" i="1"/>
  <c r="AS4204" i="1"/>
  <c r="AC3755" i="1"/>
  <c r="AC4222" i="1"/>
  <c r="J3739" i="1"/>
  <c r="J3977" i="1" s="1"/>
  <c r="J4206" i="1"/>
  <c r="AV4165" i="1"/>
  <c r="AV3698" i="1"/>
  <c r="AE3810" i="1"/>
  <c r="AE4277" i="1"/>
  <c r="AI3608" i="1"/>
  <c r="AI4075" i="1"/>
  <c r="AB3613" i="1"/>
  <c r="AB4080" i="1"/>
  <c r="AM3592" i="1"/>
  <c r="AM4059" i="1"/>
  <c r="AE3635" i="1"/>
  <c r="AE4102" i="1"/>
  <c r="N3808" i="1"/>
  <c r="N4046" i="1" s="1"/>
  <c r="N4275" i="1"/>
  <c r="F4160" i="1"/>
  <c r="F3693" i="1"/>
  <c r="F4389" i="1"/>
  <c r="BF3776" i="1"/>
  <c r="BF4243" i="1"/>
  <c r="M3693" i="1"/>
  <c r="M3931" i="1" s="1"/>
  <c r="M4160" i="1"/>
  <c r="V3747" i="1"/>
  <c r="V3985" i="1" s="1"/>
  <c r="V4214" i="1"/>
  <c r="AV3589" i="1"/>
  <c r="AV4056" i="1"/>
  <c r="F4168" i="1"/>
  <c r="F3701" i="1"/>
  <c r="F4397" i="1"/>
  <c r="AQ4172" i="1"/>
  <c r="AQ3705" i="1"/>
  <c r="BC3660" i="1"/>
  <c r="BC4127" i="1"/>
  <c r="AF3810" i="1"/>
  <c r="AF4277" i="1"/>
  <c r="K3711" i="1"/>
  <c r="K3949" i="1" s="1"/>
  <c r="K4178" i="1"/>
  <c r="E4175" i="1"/>
  <c r="E3708" i="1"/>
  <c r="E4404" i="1"/>
  <c r="AX3739" i="1"/>
  <c r="AX4206" i="1"/>
  <c r="AV3684" i="1"/>
  <c r="AV4151" i="1"/>
  <c r="AT3808" i="1"/>
  <c r="AT4275" i="1"/>
  <c r="AL3768" i="1"/>
  <c r="AL4235" i="1"/>
  <c r="AX3750" i="1"/>
  <c r="AX4217" i="1"/>
  <c r="P3689" i="1"/>
  <c r="P3927" i="1" s="1"/>
  <c r="P4156" i="1"/>
  <c r="AY3787" i="1"/>
  <c r="AY4254" i="1"/>
  <c r="AD3686" i="1"/>
  <c r="AD4153" i="1"/>
  <c r="BB3717" i="1"/>
  <c r="BB4184" i="1"/>
  <c r="M3587" i="1"/>
  <c r="M3825" i="1" s="1"/>
  <c r="M4054" i="1"/>
  <c r="AW3697" i="1"/>
  <c r="AW4164" i="1"/>
  <c r="AV3738" i="1"/>
  <c r="AV4205" i="1"/>
  <c r="AS3802" i="1"/>
  <c r="AS4269" i="1"/>
  <c r="M4072" i="1"/>
  <c r="M3605" i="1"/>
  <c r="M3843" i="1" s="1"/>
  <c r="AW3796" i="1"/>
  <c r="AW4263" i="1"/>
  <c r="AO3622" i="1"/>
  <c r="AO4089" i="1"/>
  <c r="Q3607" i="1"/>
  <c r="Q3845" i="1" s="1"/>
  <c r="Q4074" i="1"/>
  <c r="G4102" i="1"/>
  <c r="G3635" i="1"/>
  <c r="G4331" i="1"/>
  <c r="BD3708" i="1"/>
  <c r="BD4175" i="1"/>
  <c r="AV3658" i="1"/>
  <c r="AV4125" i="1"/>
  <c r="AM3679" i="1"/>
  <c r="AM4146" i="1"/>
  <c r="BD3808" i="1"/>
  <c r="BD4275" i="1"/>
  <c r="AP4183" i="1"/>
  <c r="AP3716" i="1"/>
  <c r="X3739" i="1"/>
  <c r="X4206" i="1"/>
  <c r="T3809" i="1"/>
  <c r="T4047" i="1" s="1"/>
  <c r="T4276" i="1"/>
  <c r="AP3610" i="1"/>
  <c r="AP4077" i="1"/>
  <c r="Q3797" i="1"/>
  <c r="Q4035" i="1" s="1"/>
  <c r="Q4264" i="1"/>
  <c r="BE3686" i="1"/>
  <c r="BE4153" i="1"/>
  <c r="AY3585" i="1"/>
  <c r="AY4052" i="1"/>
  <c r="AI3644" i="1"/>
  <c r="AI4111" i="1"/>
  <c r="E4159" i="1"/>
  <c r="E3692" i="1"/>
  <c r="E4388" i="1"/>
  <c r="AQ4086" i="1"/>
  <c r="AQ3619" i="1"/>
  <c r="AK3663" i="1"/>
  <c r="AK4130" i="1"/>
  <c r="AE3765" i="1"/>
  <c r="AE4232" i="1"/>
  <c r="AI3805" i="1"/>
  <c r="AI4272" i="1"/>
  <c r="H3759" i="1"/>
  <c r="H3997" i="1" s="1"/>
  <c r="H4226" i="1"/>
  <c r="BB3608" i="1"/>
  <c r="BB4075" i="1"/>
  <c r="I3771" i="1"/>
  <c r="I4009" i="1" s="1"/>
  <c r="I4238" i="1"/>
  <c r="O3691" i="1"/>
  <c r="O3929" i="1" s="1"/>
  <c r="O4158" i="1"/>
  <c r="AW3624" i="1"/>
  <c r="AW4091" i="1"/>
  <c r="M3803" i="1"/>
  <c r="M4041" i="1" s="1"/>
  <c r="M4270" i="1"/>
  <c r="AU3731" i="1"/>
  <c r="AU4198" i="1"/>
  <c r="D4126" i="1"/>
  <c r="D3659" i="1"/>
  <c r="D4355" i="1"/>
  <c r="BF3735" i="1"/>
  <c r="BF4202" i="1"/>
  <c r="O3694" i="1"/>
  <c r="O3932" i="1" s="1"/>
  <c r="O4161" i="1"/>
  <c r="AP3612" i="1"/>
  <c r="AP4079" i="1"/>
  <c r="Z3776" i="1"/>
  <c r="Z4243" i="1"/>
  <c r="O3739" i="1"/>
  <c r="O3977" i="1" s="1"/>
  <c r="O4206" i="1"/>
  <c r="E4098" i="1"/>
  <c r="E3631" i="1"/>
  <c r="E4327" i="1"/>
  <c r="J3615" i="1"/>
  <c r="J3853" i="1" s="1"/>
  <c r="J4082" i="1"/>
  <c r="I3790" i="1"/>
  <c r="I4028" i="1" s="1"/>
  <c r="I4257" i="1"/>
  <c r="AO3625" i="1"/>
  <c r="AO4092" i="1"/>
  <c r="BE3612" i="1"/>
  <c r="BE4079" i="1"/>
  <c r="AB3734" i="1"/>
  <c r="AB4201" i="1"/>
  <c r="AN3789" i="1"/>
  <c r="AN4256" i="1"/>
  <c r="AB3778" i="1"/>
  <c r="AB4245" i="1"/>
  <c r="V3648" i="1"/>
  <c r="V3886" i="1" s="1"/>
  <c r="V4115" i="1"/>
  <c r="W3625" i="1"/>
  <c r="W4092" i="1"/>
  <c r="AX3774" i="1"/>
  <c r="AX4241" i="1"/>
  <c r="J3640" i="1"/>
  <c r="J3878" i="1" s="1"/>
  <c r="J4107" i="1"/>
  <c r="H3789" i="1"/>
  <c r="H4027" i="1" s="1"/>
  <c r="H4256" i="1"/>
  <c r="AQ3788" i="1"/>
  <c r="AQ4255" i="1"/>
  <c r="J4147" i="1"/>
  <c r="J3680" i="1"/>
  <c r="J3918" i="1" s="1"/>
  <c r="AW3791" i="1"/>
  <c r="AW4258" i="1"/>
  <c r="AZ3744" i="1"/>
  <c r="AZ4211" i="1"/>
  <c r="AL3727" i="1"/>
  <c r="AL4194" i="1"/>
  <c r="F4251" i="1"/>
  <c r="F3784" i="1"/>
  <c r="F4480" i="1"/>
  <c r="AN3787" i="1"/>
  <c r="AN4254" i="1"/>
  <c r="AC3636" i="1"/>
  <c r="AC4103" i="1"/>
  <c r="AL3677" i="1"/>
  <c r="AL4144" i="1"/>
  <c r="AX3679" i="1"/>
  <c r="AX4146" i="1"/>
  <c r="F4248" i="1"/>
  <c r="F4477" i="1"/>
  <c r="F3781" i="1"/>
  <c r="H3764" i="1"/>
  <c r="H4002" i="1" s="1"/>
  <c r="H4231" i="1"/>
  <c r="AH3792" i="1"/>
  <c r="AH4259" i="1"/>
  <c r="AQ3762" i="1"/>
  <c r="AQ4229" i="1"/>
  <c r="AP3661" i="1"/>
  <c r="AP4128" i="1"/>
  <c r="AU3606" i="1"/>
  <c r="AU4073" i="1"/>
  <c r="AK3653" i="1"/>
  <c r="AK4120" i="1"/>
  <c r="Y3659" i="1"/>
  <c r="Y4126" i="1"/>
  <c r="AU3705" i="1"/>
  <c r="AU4172" i="1"/>
  <c r="AN3775" i="1"/>
  <c r="AN4242" i="1"/>
  <c r="AB3766" i="1"/>
  <c r="AB4233" i="1"/>
  <c r="E4133" i="1"/>
  <c r="E3666" i="1"/>
  <c r="E4362" i="1"/>
  <c r="AZ3786" i="1"/>
  <c r="AZ4253" i="1"/>
  <c r="AL3654" i="1"/>
  <c r="AL4121" i="1"/>
  <c r="H3652" i="1"/>
  <c r="H3890" i="1" s="1"/>
  <c r="H4119" i="1"/>
  <c r="AU3792" i="1"/>
  <c r="AU4259" i="1"/>
  <c r="AB3603" i="1"/>
  <c r="AB4070" i="1"/>
  <c r="AM3672" i="1"/>
  <c r="AM4139" i="1"/>
  <c r="AB3672" i="1"/>
  <c r="AB4139" i="1"/>
  <c r="AK3810" i="1"/>
  <c r="AK4277" i="1"/>
  <c r="Y3630" i="1"/>
  <c r="Y4097" i="1"/>
  <c r="AS3699" i="1"/>
  <c r="AS4166" i="1"/>
  <c r="T3768" i="1"/>
  <c r="T4006" i="1" s="1"/>
  <c r="T4235" i="1"/>
  <c r="AS3706" i="1"/>
  <c r="AS4173" i="1"/>
  <c r="AG3712" i="1"/>
  <c r="AG4179" i="1"/>
  <c r="AP3602" i="1"/>
  <c r="AP4069" i="1"/>
  <c r="E4224" i="1"/>
  <c r="E4453" i="1"/>
  <c r="E3757" i="1"/>
  <c r="M4133" i="1"/>
  <c r="M3666" i="1"/>
  <c r="M3904" i="1" s="1"/>
  <c r="V3737" i="1"/>
  <c r="V3975" i="1" s="1"/>
  <c r="V4204" i="1"/>
  <c r="S3659" i="1"/>
  <c r="S3897" i="1" s="1"/>
  <c r="S4126" i="1"/>
  <c r="J3711" i="1"/>
  <c r="J3949" i="1" s="1"/>
  <c r="J4178" i="1"/>
  <c r="AB3594" i="1"/>
  <c r="AB4061" i="1"/>
  <c r="Q3595" i="1"/>
  <c r="Q3833" i="1" s="1"/>
  <c r="Q4062" i="1"/>
  <c r="R3586" i="1"/>
  <c r="R3824" i="1" s="1"/>
  <c r="R4053" i="1"/>
  <c r="AQ3806" i="1"/>
  <c r="AQ4273" i="1"/>
  <c r="BB3605" i="1"/>
  <c r="BB4072" i="1"/>
  <c r="AO3737" i="1"/>
  <c r="AO4204" i="1"/>
  <c r="L3754" i="1"/>
  <c r="L3992" i="1" s="1"/>
  <c r="L4221" i="1"/>
  <c r="AC3641" i="1"/>
  <c r="AC4108" i="1"/>
  <c r="AR3643" i="1"/>
  <c r="AR4110" i="1"/>
  <c r="AA3610" i="1"/>
  <c r="AA4077" i="1"/>
  <c r="M3775" i="1"/>
  <c r="M4013" i="1" s="1"/>
  <c r="M4242" i="1"/>
  <c r="AJ4059" i="1"/>
  <c r="AJ3592" i="1"/>
  <c r="T3617" i="1"/>
  <c r="T3855" i="1" s="1"/>
  <c r="T4084" i="1"/>
  <c r="AO3777" i="1"/>
  <c r="AO4244" i="1"/>
  <c r="Z3801" i="1"/>
  <c r="Z4268" i="1"/>
  <c r="AX3773" i="1"/>
  <c r="AX4240" i="1"/>
  <c r="AX3592" i="1"/>
  <c r="AX4059" i="1"/>
  <c r="W3639" i="1"/>
  <c r="W4106" i="1"/>
  <c r="Y3600" i="1"/>
  <c r="Y4067" i="1"/>
  <c r="AH3760" i="1"/>
  <c r="AH4227" i="1"/>
  <c r="AO4151" i="1"/>
  <c r="AO3684" i="1"/>
  <c r="AU3670" i="1"/>
  <c r="AU4137" i="1"/>
  <c r="AI3590" i="1"/>
  <c r="AI4057" i="1"/>
  <c r="BE3618" i="1"/>
  <c r="BE4085" i="1"/>
  <c r="AL3760" i="1"/>
  <c r="AL4227" i="1"/>
  <c r="AR4119" i="1"/>
  <c r="AR3652" i="1"/>
  <c r="AY4071" i="1"/>
  <c r="AY3604" i="1"/>
  <c r="D4166" i="1"/>
  <c r="D3699" i="1"/>
  <c r="D4395" i="1"/>
  <c r="AZ3783" i="1"/>
  <c r="AZ4250" i="1"/>
  <c r="U4104" i="1"/>
  <c r="U3637" i="1"/>
  <c r="U3875" i="1" s="1"/>
  <c r="BF4098" i="1"/>
  <c r="BF3631" i="1"/>
  <c r="N3658" i="1"/>
  <c r="N3896" i="1" s="1"/>
  <c r="N4125" i="1"/>
  <c r="S4159" i="1"/>
  <c r="S3692" i="1"/>
  <c r="S3930" i="1" s="1"/>
  <c r="T3612" i="1"/>
  <c r="T3850" i="1" s="1"/>
  <c r="T4079" i="1"/>
  <c r="H3641" i="1"/>
  <c r="H3879" i="1" s="1"/>
  <c r="H4108" i="1"/>
  <c r="AZ3675" i="1"/>
  <c r="AZ4142" i="1"/>
  <c r="AS3673" i="1"/>
  <c r="AS4140" i="1"/>
  <c r="T3636" i="1"/>
  <c r="T3874" i="1" s="1"/>
  <c r="T4103" i="1"/>
  <c r="D4263" i="1"/>
  <c r="D3796" i="1"/>
  <c r="D4492" i="1"/>
  <c r="M3633" i="1"/>
  <c r="M3871" i="1" s="1"/>
  <c r="M4100" i="1"/>
  <c r="G4142" i="1"/>
  <c r="G3675" i="1"/>
  <c r="G4371" i="1"/>
  <c r="AC3730" i="1"/>
  <c r="AC4197" i="1"/>
  <c r="AW3806" i="1"/>
  <c r="AW4273" i="1"/>
  <c r="AQ3670" i="1"/>
  <c r="AQ4137" i="1"/>
  <c r="V3672" i="1"/>
  <c r="V3910" i="1" s="1"/>
  <c r="V4139" i="1"/>
  <c r="X3731" i="1"/>
  <c r="X4198" i="1"/>
  <c r="AP3751" i="1"/>
  <c r="AP4218" i="1"/>
  <c r="AC3734" i="1"/>
  <c r="AC4201" i="1"/>
  <c r="R3708" i="1"/>
  <c r="R3946" i="1" s="1"/>
  <c r="R4175" i="1"/>
  <c r="Y3737" i="1"/>
  <c r="Y4204" i="1"/>
  <c r="T3723" i="1"/>
  <c r="T3961" i="1" s="1"/>
  <c r="T4190" i="1"/>
  <c r="P4142" i="1"/>
  <c r="P3675" i="1"/>
  <c r="P3913" i="1" s="1"/>
  <c r="K3659" i="1"/>
  <c r="K3897" i="1" s="1"/>
  <c r="K4126" i="1"/>
  <c r="W3611" i="1"/>
  <c r="W4078" i="1"/>
  <c r="F4172" i="1"/>
  <c r="F3705" i="1"/>
  <c r="F4401" i="1"/>
  <c r="Y3709" i="1"/>
  <c r="Y4176" i="1"/>
  <c r="AL3740" i="1"/>
  <c r="AL4207" i="1"/>
  <c r="H3740" i="1"/>
  <c r="H3978" i="1" s="1"/>
  <c r="H4207" i="1"/>
  <c r="L3779" i="1"/>
  <c r="L4017" i="1" s="1"/>
  <c r="L4246" i="1"/>
  <c r="AW3668" i="1"/>
  <c r="AW4135" i="1"/>
  <c r="G4070" i="1"/>
  <c r="G4299" i="1"/>
  <c r="G3603" i="1"/>
  <c r="AE4065" i="1"/>
  <c r="AE3598" i="1"/>
  <c r="AA3690" i="1"/>
  <c r="AA4157" i="1"/>
  <c r="AG3782" i="1"/>
  <c r="AG4249" i="1"/>
  <c r="V3730" i="1"/>
  <c r="V3968" i="1" s="1"/>
  <c r="V4197" i="1"/>
  <c r="AN4164" i="1"/>
  <c r="AN3697" i="1"/>
  <c r="AB4103" i="1"/>
  <c r="AB3636" i="1"/>
  <c r="BD4183" i="1"/>
  <c r="BD3716" i="1"/>
  <c r="W3779" i="1"/>
  <c r="W4246" i="1"/>
  <c r="T3655" i="1"/>
  <c r="T3893" i="1" s="1"/>
  <c r="T4122" i="1"/>
  <c r="AK3756" i="1"/>
  <c r="AK4223" i="1"/>
  <c r="AZ4242" i="1"/>
  <c r="AZ3775" i="1"/>
  <c r="AQ3722" i="1"/>
  <c r="AQ4189" i="1"/>
  <c r="BD3710" i="1"/>
  <c r="BD4177" i="1"/>
  <c r="BB4164" i="1"/>
  <c r="BB3697" i="1"/>
  <c r="AV3593" i="1"/>
  <c r="AV4060" i="1"/>
  <c r="P3731" i="1"/>
  <c r="P3969" i="1" s="1"/>
  <c r="P4198" i="1"/>
  <c r="AR3770" i="1"/>
  <c r="AR4237" i="1"/>
  <c r="H4190" i="1"/>
  <c r="H3723" i="1"/>
  <c r="H3961" i="1" s="1"/>
  <c r="BB3750" i="1"/>
  <c r="BB4217" i="1"/>
  <c r="AG3592" i="1"/>
  <c r="AG4059" i="1"/>
  <c r="Q3675" i="1"/>
  <c r="Q3913" i="1" s="1"/>
  <c r="Q4142" i="1"/>
  <c r="AU3744" i="1"/>
  <c r="AU4211" i="1"/>
  <c r="AF3742" i="1"/>
  <c r="AF4209" i="1"/>
  <c r="H4096" i="1"/>
  <c r="H3629" i="1"/>
  <c r="H3867" i="1" s="1"/>
  <c r="J3632" i="1"/>
  <c r="J3870" i="1" s="1"/>
  <c r="J4099" i="1"/>
  <c r="W3641" i="1"/>
  <c r="W4108" i="1"/>
  <c r="D4132" i="1"/>
  <c r="D4361" i="1"/>
  <c r="D3665" i="1"/>
  <c r="BF3677" i="1"/>
  <c r="BF4144" i="1"/>
  <c r="Z3658" i="1"/>
  <c r="Z4125" i="1"/>
  <c r="AK3668" i="1"/>
  <c r="AK4135" i="1"/>
  <c r="BC3711" i="1"/>
  <c r="BC4178" i="1"/>
  <c r="O3661" i="1"/>
  <c r="O3899" i="1" s="1"/>
  <c r="O4128" i="1"/>
  <c r="BD3793" i="1"/>
  <c r="BD4260" i="1"/>
  <c r="AX3600" i="1"/>
  <c r="AX4067" i="1"/>
  <c r="AR3646" i="1"/>
  <c r="AR4113" i="1"/>
  <c r="AM3674" i="1"/>
  <c r="AM4141" i="1"/>
  <c r="L3804" i="1"/>
  <c r="L4042" i="1" s="1"/>
  <c r="L4271" i="1"/>
  <c r="V3731" i="1"/>
  <c r="V3969" i="1" s="1"/>
  <c r="V4198" i="1"/>
  <c r="AU3729" i="1"/>
  <c r="AU4196" i="1"/>
  <c r="AM3667" i="1"/>
  <c r="AM4134" i="1"/>
  <c r="AV4236" i="1"/>
  <c r="AV3769" i="1"/>
  <c r="T4225" i="1"/>
  <c r="T3758" i="1"/>
  <c r="T3996" i="1" s="1"/>
  <c r="AY3606" i="1"/>
  <c r="AY4073" i="1"/>
  <c r="N3706" i="1"/>
  <c r="N3944" i="1" s="1"/>
  <c r="N4173" i="1"/>
  <c r="AT3670" i="1"/>
  <c r="AT4137" i="1"/>
  <c r="W3809" i="1"/>
  <c r="W4276" i="1"/>
  <c r="AP3672" i="1"/>
  <c r="AP4139" i="1"/>
  <c r="AX3696" i="1"/>
  <c r="AX4163" i="1"/>
  <c r="AC3740" i="1"/>
  <c r="AC4207" i="1"/>
  <c r="H3657" i="1"/>
  <c r="H3895" i="1" s="1"/>
  <c r="H4124" i="1"/>
  <c r="AC3601" i="1"/>
  <c r="AC4068" i="1"/>
  <c r="AP3802" i="1"/>
  <c r="AP4269" i="1"/>
  <c r="N3789" i="1"/>
  <c r="N4027" i="1" s="1"/>
  <c r="N4256" i="1"/>
  <c r="O3602" i="1"/>
  <c r="O3840" i="1" s="1"/>
  <c r="O4069" i="1"/>
  <c r="BB3803" i="1"/>
  <c r="BB4270" i="1"/>
  <c r="AN3607" i="1"/>
  <c r="AN4074" i="1"/>
  <c r="AI3646" i="1"/>
  <c r="AI4113" i="1"/>
  <c r="N3588" i="1"/>
  <c r="N3826" i="1" s="1"/>
  <c r="N4055" i="1"/>
  <c r="AV3777" i="1"/>
  <c r="AV4244" i="1"/>
  <c r="D4254" i="1"/>
  <c r="D4483" i="1"/>
  <c r="D3787" i="1"/>
  <c r="AG3681" i="1"/>
  <c r="AG4148" i="1"/>
  <c r="K4257" i="1"/>
  <c r="K3790" i="1"/>
  <c r="K4028" i="1" s="1"/>
  <c r="AL3803" i="1"/>
  <c r="AL4270" i="1"/>
  <c r="BA3632" i="1"/>
  <c r="BA4099" i="1"/>
  <c r="AH3593" i="1"/>
  <c r="AH4060" i="1"/>
  <c r="BE3680" i="1"/>
  <c r="BE4147" i="1"/>
  <c r="O3775" i="1"/>
  <c r="O4013" i="1" s="1"/>
  <c r="O4242" i="1"/>
  <c r="AW3646" i="1"/>
  <c r="AW4113" i="1"/>
  <c r="BD3759" i="1"/>
  <c r="BD4226" i="1"/>
  <c r="AT3806" i="1"/>
  <c r="AT4273" i="1"/>
  <c r="Y3800" i="1"/>
  <c r="Y4267" i="1"/>
  <c r="D4151" i="1"/>
  <c r="D4380" i="1"/>
  <c r="D3684" i="1"/>
  <c r="L3753" i="1"/>
  <c r="L3991" i="1" s="1"/>
  <c r="L4220" i="1"/>
  <c r="S3595" i="1"/>
  <c r="S3833" i="1" s="1"/>
  <c r="S4062" i="1"/>
  <c r="D4220" i="1"/>
  <c r="D3753" i="1"/>
  <c r="D4449" i="1"/>
  <c r="BF3797" i="1"/>
  <c r="BF4264" i="1"/>
  <c r="Q3588" i="1"/>
  <c r="Q3826" i="1" s="1"/>
  <c r="Q4055" i="1"/>
  <c r="AN3797" i="1"/>
  <c r="AN4264" i="1"/>
  <c r="I3783" i="1"/>
  <c r="I4021" i="1" s="1"/>
  <c r="I4250" i="1"/>
  <c r="H4253" i="1"/>
  <c r="H3786" i="1"/>
  <c r="H4024" i="1" s="1"/>
  <c r="BC3718" i="1"/>
  <c r="BC4185" i="1"/>
  <c r="AN3648" i="1"/>
  <c r="AN4115" i="1"/>
  <c r="E4206" i="1"/>
  <c r="E3739" i="1"/>
  <c r="E4435" i="1"/>
  <c r="V3795" i="1"/>
  <c r="V4033" i="1" s="1"/>
  <c r="V4262" i="1"/>
  <c r="BA3661" i="1"/>
  <c r="BA4128" i="1"/>
  <c r="BE3729" i="1"/>
  <c r="BE4196" i="1"/>
  <c r="Y3793" i="1"/>
  <c r="Y4260" i="1"/>
  <c r="Y3654" i="1"/>
  <c r="Y4121" i="1"/>
  <c r="AK3708" i="1"/>
  <c r="AK4175" i="1"/>
  <c r="V3726" i="1"/>
  <c r="V3964" i="1" s="1"/>
  <c r="V4193" i="1"/>
  <c r="BF3805" i="1"/>
  <c r="BF4272" i="1"/>
  <c r="X3608" i="1"/>
  <c r="X4075" i="1"/>
  <c r="Z3743" i="1"/>
  <c r="Z4210" i="1"/>
  <c r="AJ3609" i="1"/>
  <c r="AJ4076" i="1"/>
  <c r="G4146" i="1"/>
  <c r="G4375" i="1"/>
  <c r="G3679" i="1"/>
  <c r="G3649" i="1"/>
  <c r="G4116" i="1"/>
  <c r="G4345" i="1"/>
  <c r="AC3757" i="1"/>
  <c r="AC4224" i="1"/>
  <c r="AY4229" i="1"/>
  <c r="AY3762" i="1"/>
  <c r="I3801" i="1"/>
  <c r="I4039" i="1" s="1"/>
  <c r="I4268" i="1"/>
  <c r="Y3614" i="1"/>
  <c r="Y4081" i="1"/>
  <c r="AK4253" i="1"/>
  <c r="AK3786" i="1"/>
  <c r="AH4164" i="1"/>
  <c r="AH3697" i="1"/>
  <c r="AX3807" i="1"/>
  <c r="AX4274" i="1"/>
  <c r="AC3694" i="1"/>
  <c r="AC4161" i="1"/>
  <c r="M3733" i="1"/>
  <c r="M3971" i="1" s="1"/>
  <c r="M4200" i="1"/>
  <c r="Y3783" i="1"/>
  <c r="Y4250" i="1"/>
  <c r="AH3698" i="1"/>
  <c r="AH4165" i="1"/>
  <c r="AK4115" i="1"/>
  <c r="AK3648" i="1"/>
  <c r="L3681" i="1"/>
  <c r="L3919" i="1" s="1"/>
  <c r="L4148" i="1"/>
  <c r="BA3759" i="1"/>
  <c r="BA4226" i="1"/>
  <c r="BA3679" i="1"/>
  <c r="BA4146" i="1"/>
  <c r="AK3679" i="1"/>
  <c r="AK4146" i="1"/>
  <c r="K3653" i="1"/>
  <c r="K3891" i="1" s="1"/>
  <c r="K4120" i="1"/>
  <c r="J3605" i="1"/>
  <c r="J3843" i="1" s="1"/>
  <c r="J4072" i="1"/>
  <c r="Q3684" i="1"/>
  <c r="Q3922" i="1" s="1"/>
  <c r="Q4151" i="1"/>
  <c r="M3660" i="1"/>
  <c r="M3898" i="1" s="1"/>
  <c r="M4127" i="1"/>
  <c r="AV3726" i="1"/>
  <c r="AV4193" i="1"/>
  <c r="S3588" i="1"/>
  <c r="S3826" i="1" s="1"/>
  <c r="S4055" i="1"/>
  <c r="AO3730" i="1"/>
  <c r="AO4197" i="1"/>
  <c r="AF3653" i="1"/>
  <c r="AF4120" i="1"/>
  <c r="AH3598" i="1"/>
  <c r="AH4065" i="1"/>
  <c r="T3712" i="1"/>
  <c r="T3950" i="1" s="1"/>
  <c r="T4179" i="1"/>
  <c r="K3608" i="1"/>
  <c r="K3846" i="1" s="1"/>
  <c r="K4075" i="1"/>
  <c r="J3604" i="1"/>
  <c r="J3842" i="1" s="1"/>
  <c r="J4071" i="1"/>
  <c r="AD4092" i="1"/>
  <c r="AD3625" i="1"/>
  <c r="T3624" i="1"/>
  <c r="T3862" i="1" s="1"/>
  <c r="T4091" i="1"/>
  <c r="E4071" i="1"/>
  <c r="E4300" i="1"/>
  <c r="E3604" i="1"/>
  <c r="AV3686" i="1"/>
  <c r="AV4153" i="1"/>
  <c r="AR4065" i="1"/>
  <c r="AR3598" i="1"/>
  <c r="AM3625" i="1"/>
  <c r="AM4092" i="1"/>
  <c r="AV4114" i="1"/>
  <c r="AV3647" i="1"/>
  <c r="AY3720" i="1"/>
  <c r="AY4187" i="1"/>
  <c r="BE3794" i="1"/>
  <c r="BE4261" i="1"/>
  <c r="AQ3803" i="1"/>
  <c r="AQ4270" i="1"/>
  <c r="X3690" i="1"/>
  <c r="X4157" i="1"/>
  <c r="AB3735" i="1"/>
  <c r="AB4202" i="1"/>
  <c r="AG3588" i="1"/>
  <c r="AG4055" i="1"/>
  <c r="AY3647" i="1"/>
  <c r="AY4114" i="1"/>
  <c r="AZ3704" i="1"/>
  <c r="AZ4171" i="1"/>
  <c r="AD3603" i="1"/>
  <c r="AD4070" i="1"/>
  <c r="AX3653" i="1"/>
  <c r="AX4120" i="1"/>
  <c r="X3652" i="1"/>
  <c r="X4119" i="1"/>
  <c r="AF3595" i="1"/>
  <c r="AF4062" i="1"/>
  <c r="O3705" i="1"/>
  <c r="O3943" i="1" s="1"/>
  <c r="O4172" i="1"/>
  <c r="BC3617" i="1"/>
  <c r="BC4084" i="1"/>
  <c r="U3690" i="1"/>
  <c r="U3928" i="1" s="1"/>
  <c r="U4157" i="1"/>
  <c r="AZ3682" i="1"/>
  <c r="AZ4149" i="1"/>
  <c r="H4146" i="1"/>
  <c r="H3679" i="1"/>
  <c r="H3917" i="1" s="1"/>
  <c r="J3693" i="1"/>
  <c r="J3931" i="1" s="1"/>
  <c r="J4160" i="1"/>
  <c r="J3660" i="1"/>
  <c r="J3898" i="1" s="1"/>
  <c r="J4127" i="1"/>
  <c r="J3686" i="1"/>
  <c r="J3924" i="1" s="1"/>
  <c r="J4153" i="1"/>
  <c r="W3728" i="1"/>
  <c r="W4195" i="1"/>
  <c r="V3689" i="1"/>
  <c r="V3927" i="1" s="1"/>
  <c r="V4156" i="1"/>
  <c r="BB3662" i="1"/>
  <c r="BB4129" i="1"/>
  <c r="AQ3644" i="1"/>
  <c r="AQ4111" i="1"/>
  <c r="AK3705" i="1"/>
  <c r="AK4172" i="1"/>
  <c r="X3665" i="1"/>
  <c r="X4132" i="1"/>
  <c r="X3644" i="1"/>
  <c r="X4111" i="1"/>
  <c r="AS3659" i="1"/>
  <c r="AS4126" i="1"/>
  <c r="V3796" i="1"/>
  <c r="V4034" i="1" s="1"/>
  <c r="V4263" i="1"/>
  <c r="E4200" i="1"/>
  <c r="E3733" i="1"/>
  <c r="E4429" i="1"/>
  <c r="S4198" i="1"/>
  <c r="S3731" i="1"/>
  <c r="S3969" i="1" s="1"/>
  <c r="AJ3713" i="1"/>
  <c r="AJ4180" i="1"/>
  <c r="AN3807" i="1"/>
  <c r="AN4274" i="1"/>
  <c r="D4124" i="1"/>
  <c r="D4353" i="1"/>
  <c r="D3657" i="1"/>
  <c r="P3621" i="1"/>
  <c r="P3859" i="1" s="1"/>
  <c r="P4088" i="1"/>
  <c r="AR3628" i="1"/>
  <c r="AR4095" i="1"/>
  <c r="AK3644" i="1"/>
  <c r="AK4111" i="1"/>
  <c r="AT3727" i="1"/>
  <c r="AT4194" i="1"/>
  <c r="D4064" i="1"/>
  <c r="D3597" i="1"/>
  <c r="D4293" i="1"/>
  <c r="AD3791" i="1"/>
  <c r="AD4258" i="1"/>
  <c r="BB3678" i="1"/>
  <c r="BB4145" i="1"/>
  <c r="BC3795" i="1"/>
  <c r="BC4262" i="1"/>
  <c r="Y4164" i="1"/>
  <c r="Y3697" i="1"/>
  <c r="AX3775" i="1"/>
  <c r="AX4242" i="1"/>
  <c r="Y3678" i="1"/>
  <c r="Y4145" i="1"/>
  <c r="AV4106" i="1"/>
  <c r="AV3639" i="1"/>
  <c r="AR3773" i="1"/>
  <c r="AR4240" i="1"/>
  <c r="J3603" i="1"/>
  <c r="J3841" i="1" s="1"/>
  <c r="J4070" i="1"/>
  <c r="BC3726" i="1"/>
  <c r="BC4193" i="1"/>
  <c r="AV4139" i="1"/>
  <c r="AV3672" i="1"/>
  <c r="L3630" i="1"/>
  <c r="L3868" i="1" s="1"/>
  <c r="L4097" i="1"/>
  <c r="G4188" i="1"/>
  <c r="G3721" i="1"/>
  <c r="G4417" i="1"/>
  <c r="X3808" i="1"/>
  <c r="X4275" i="1"/>
  <c r="Q3594" i="1"/>
  <c r="Q3832" i="1" s="1"/>
  <c r="Q4061" i="1"/>
  <c r="AX3736" i="1"/>
  <c r="AX4203" i="1"/>
  <c r="V4071" i="1"/>
  <c r="V3604" i="1"/>
  <c r="V3842" i="1" s="1"/>
  <c r="AN4193" i="1"/>
  <c r="AN3726" i="1"/>
  <c r="N3659" i="1"/>
  <c r="N3897" i="1" s="1"/>
  <c r="N4126" i="1"/>
  <c r="N3736" i="1"/>
  <c r="N3974" i="1" s="1"/>
  <c r="N4203" i="1"/>
  <c r="AX3647" i="1"/>
  <c r="AX4114" i="1"/>
  <c r="W3624" i="1"/>
  <c r="W4091" i="1"/>
  <c r="AT3722" i="1"/>
  <c r="AT4189" i="1"/>
  <c r="AK4072" i="1"/>
  <c r="AK3605" i="1"/>
  <c r="AZ3808" i="1"/>
  <c r="AZ4275" i="1"/>
  <c r="AX3613" i="1"/>
  <c r="AX4080" i="1"/>
  <c r="AD3707" i="1"/>
  <c r="AD4174" i="1"/>
  <c r="BD3701" i="1"/>
  <c r="BD4168" i="1"/>
  <c r="AY3795" i="1"/>
  <c r="AY4262" i="1"/>
  <c r="AQ3664" i="1"/>
  <c r="AQ4131" i="1"/>
  <c r="AR3716" i="1"/>
  <c r="AR4183" i="1"/>
  <c r="J3758" i="1"/>
  <c r="J3996" i="1" s="1"/>
  <c r="J4225" i="1"/>
  <c r="Q3597" i="1"/>
  <c r="Q3835" i="1" s="1"/>
  <c r="Q4064" i="1"/>
  <c r="R3601" i="1"/>
  <c r="R3839" i="1" s="1"/>
  <c r="R4068" i="1"/>
  <c r="BE3708" i="1"/>
  <c r="BE4175" i="1"/>
  <c r="S3593" i="1"/>
  <c r="S3831" i="1" s="1"/>
  <c r="S4060" i="1"/>
  <c r="V3755" i="1"/>
  <c r="V3993" i="1" s="1"/>
  <c r="V4222" i="1"/>
  <c r="K4188" i="1"/>
  <c r="K3721" i="1"/>
  <c r="K3959" i="1" s="1"/>
  <c r="T3605" i="1"/>
  <c r="T3843" i="1" s="1"/>
  <c r="T4072" i="1"/>
  <c r="AO3809" i="1"/>
  <c r="AO4276" i="1"/>
  <c r="AI3797" i="1"/>
  <c r="AI4264" i="1"/>
  <c r="AK3753" i="1"/>
  <c r="AK4220" i="1"/>
  <c r="BC3788" i="1"/>
  <c r="BC4255" i="1"/>
  <c r="AY3799" i="1"/>
  <c r="AY4266" i="1"/>
  <c r="AG3773" i="1"/>
  <c r="AG4240" i="1"/>
  <c r="AL3758" i="1"/>
  <c r="AL4225" i="1"/>
  <c r="AB3614" i="1"/>
  <c r="AB4081" i="1"/>
  <c r="AM3645" i="1"/>
  <c r="AM4112" i="1"/>
  <c r="AH3694" i="1"/>
  <c r="AH4161" i="1"/>
  <c r="T4255" i="1"/>
  <c r="T3788" i="1"/>
  <c r="T4026" i="1" s="1"/>
  <c r="AS3655" i="1"/>
  <c r="AS4122" i="1"/>
  <c r="AG3785" i="1"/>
  <c r="AG4252" i="1"/>
  <c r="L3741" i="1"/>
  <c r="L3979" i="1" s="1"/>
  <c r="L4208" i="1"/>
  <c r="BF3593" i="1"/>
  <c r="BF4060" i="1"/>
  <c r="L3597" i="1"/>
  <c r="L3835" i="1" s="1"/>
  <c r="L4064" i="1"/>
  <c r="AT3594" i="1"/>
  <c r="AT4061" i="1"/>
  <c r="AL3604" i="1"/>
  <c r="AL4071" i="1"/>
  <c r="AI3733" i="1"/>
  <c r="AI4200" i="1"/>
  <c r="AY3727" i="1"/>
  <c r="AY4194" i="1"/>
  <c r="BC4082" i="1"/>
  <c r="BC3615" i="1"/>
  <c r="AI3593" i="1"/>
  <c r="AI4060" i="1"/>
  <c r="I3637" i="1"/>
  <c r="I3875" i="1" s="1"/>
  <c r="I4104" i="1"/>
  <c r="BF3718" i="1"/>
  <c r="BF4185" i="1"/>
  <c r="G4199" i="1"/>
  <c r="G4428" i="1"/>
  <c r="G3732" i="1"/>
  <c r="AS3668" i="1"/>
  <c r="AS4135" i="1"/>
  <c r="O3781" i="1"/>
  <c r="O4019" i="1" s="1"/>
  <c r="O4248" i="1"/>
  <c r="AI3600" i="1"/>
  <c r="AI4067" i="1"/>
  <c r="N3633" i="1"/>
  <c r="N3871" i="1" s="1"/>
  <c r="N4100" i="1"/>
  <c r="AP3729" i="1"/>
  <c r="AP4196" i="1"/>
  <c r="F4197" i="1"/>
  <c r="F4426" i="1"/>
  <c r="F3730" i="1"/>
  <c r="O3617" i="1"/>
  <c r="O3855" i="1" s="1"/>
  <c r="O4084" i="1"/>
  <c r="AS3784" i="1"/>
  <c r="AS4251" i="1"/>
  <c r="AW3654" i="1"/>
  <c r="AW4121" i="1"/>
  <c r="BF3721" i="1"/>
  <c r="BF4188" i="1"/>
  <c r="Z3796" i="1"/>
  <c r="Z4263" i="1"/>
  <c r="BF3751" i="1"/>
  <c r="BF4218" i="1"/>
  <c r="H3803" i="1"/>
  <c r="H4041" i="1" s="1"/>
  <c r="H4270" i="1"/>
  <c r="O3766" i="1"/>
  <c r="O4004" i="1" s="1"/>
  <c r="O4233" i="1"/>
  <c r="AS3720" i="1"/>
  <c r="AS4187" i="1"/>
  <c r="BB3675" i="1"/>
  <c r="BB4142" i="1"/>
  <c r="T3747" i="1"/>
  <c r="T3985" i="1" s="1"/>
  <c r="T4214" i="1"/>
  <c r="P3793" i="1"/>
  <c r="P4031" i="1" s="1"/>
  <c r="P4260" i="1"/>
  <c r="AR3736" i="1"/>
  <c r="AR4203" i="1"/>
  <c r="AZ3747" i="1"/>
  <c r="AZ4214" i="1"/>
  <c r="F4233" i="1"/>
  <c r="F4462" i="1"/>
  <c r="F3766" i="1"/>
  <c r="L3663" i="1"/>
  <c r="L3901" i="1" s="1"/>
  <c r="L4130" i="1"/>
  <c r="F4080" i="1"/>
  <c r="F3613" i="1"/>
  <c r="F4309" i="1"/>
  <c r="G4202" i="1"/>
  <c r="G3735" i="1"/>
  <c r="G4431" i="1"/>
  <c r="W3669" i="1"/>
  <c r="W4136" i="1"/>
  <c r="AQ3691" i="1"/>
  <c r="AQ4158" i="1"/>
  <c r="J3637" i="1"/>
  <c r="J3875" i="1" s="1"/>
  <c r="J4104" i="1"/>
  <c r="N3795" i="1"/>
  <c r="N4033" i="1" s="1"/>
  <c r="N4262" i="1"/>
  <c r="AL3624" i="1"/>
  <c r="AL4091" i="1"/>
  <c r="AI3679" i="1"/>
  <c r="AI4146" i="1"/>
  <c r="V3646" i="1"/>
  <c r="V3884" i="1" s="1"/>
  <c r="V4113" i="1"/>
  <c r="BC4128" i="1"/>
  <c r="BC3661" i="1"/>
  <c r="AF3665" i="1"/>
  <c r="AF4132" i="1"/>
  <c r="M3663" i="1"/>
  <c r="M3901" i="1" s="1"/>
  <c r="M4130" i="1"/>
  <c r="N3785" i="1"/>
  <c r="N4023" i="1" s="1"/>
  <c r="N4252" i="1"/>
  <c r="AO3776" i="1"/>
  <c r="AO4243" i="1"/>
  <c r="D4078" i="1"/>
  <c r="D3611" i="1"/>
  <c r="D4307" i="1"/>
  <c r="BD3659" i="1"/>
  <c r="BD4126" i="1"/>
  <c r="Z3611" i="1"/>
  <c r="Z4078" i="1"/>
  <c r="V3707" i="1"/>
  <c r="V3945" i="1" s="1"/>
  <c r="V4174" i="1"/>
  <c r="BB3632" i="1"/>
  <c r="BB4099" i="1"/>
  <c r="BB3776" i="1"/>
  <c r="BB4243" i="1"/>
  <c r="AE3710" i="1"/>
  <c r="AE4177" i="1"/>
  <c r="AH3591" i="1"/>
  <c r="AH4058" i="1"/>
  <c r="J3719" i="1"/>
  <c r="J3957" i="1" s="1"/>
  <c r="J4186" i="1"/>
  <c r="BB3674" i="1"/>
  <c r="BB4141" i="1"/>
  <c r="AA3774" i="1"/>
  <c r="AA4241" i="1"/>
  <c r="AW3779" i="1"/>
  <c r="AW4246" i="1"/>
  <c r="O3644" i="1"/>
  <c r="O3882" i="1" s="1"/>
  <c r="O4111" i="1"/>
  <c r="E4189" i="1"/>
  <c r="E3722" i="1"/>
  <c r="E4418" i="1"/>
  <c r="AF4164" i="1"/>
  <c r="AF3697" i="1"/>
  <c r="AI3639" i="1"/>
  <c r="AI4106" i="1"/>
  <c r="K3612" i="1"/>
  <c r="K3850" i="1" s="1"/>
  <c r="K4079" i="1"/>
  <c r="X3779" i="1"/>
  <c r="X4246" i="1"/>
  <c r="W3738" i="1"/>
  <c r="W4205" i="1"/>
  <c r="G4256" i="1"/>
  <c r="G3789" i="1"/>
  <c r="G4485" i="1"/>
  <c r="AR3661" i="1"/>
  <c r="AR4128" i="1"/>
  <c r="BD3807" i="1"/>
  <c r="BD4274" i="1"/>
  <c r="AK3706" i="1"/>
  <c r="AK4173" i="1"/>
  <c r="S3787" i="1"/>
  <c r="S4025" i="1" s="1"/>
  <c r="S4254" i="1"/>
  <c r="T3808" i="1"/>
  <c r="T4046" i="1" s="1"/>
  <c r="T4275" i="1"/>
  <c r="BC3591" i="1"/>
  <c r="BC4058" i="1"/>
  <c r="G4269" i="1"/>
  <c r="G3802" i="1"/>
  <c r="G4498" i="1"/>
  <c r="AP4166" i="1"/>
  <c r="AP3699" i="1"/>
  <c r="AW3648" i="1"/>
  <c r="AW4115" i="1"/>
  <c r="AA3671" i="1"/>
  <c r="AA4138" i="1"/>
  <c r="AT3797" i="1"/>
  <c r="AT4264" i="1"/>
  <c r="AI3591" i="1"/>
  <c r="AI4058" i="1"/>
  <c r="BF3628" i="1"/>
  <c r="BF4095" i="1"/>
  <c r="Q3802" i="1"/>
  <c r="Q4040" i="1" s="1"/>
  <c r="Q4269" i="1"/>
  <c r="D4071" i="1"/>
  <c r="D3604" i="1"/>
  <c r="D4300" i="1"/>
  <c r="Z3738" i="1"/>
  <c r="Z4205" i="1"/>
  <c r="AN4091" i="1"/>
  <c r="AN3624" i="1"/>
  <c r="S4274" i="1"/>
  <c r="S3807" i="1"/>
  <c r="S4045" i="1" s="1"/>
  <c r="E4122" i="1"/>
  <c r="E3655" i="1"/>
  <c r="E4351" i="1"/>
  <c r="BD3758" i="1"/>
  <c r="BD4225" i="1"/>
  <c r="T3773" i="1"/>
  <c r="T4011" i="1" s="1"/>
  <c r="T4240" i="1"/>
  <c r="AX3722" i="1"/>
  <c r="AX4189" i="1"/>
  <c r="Y3710" i="1"/>
  <c r="Y4177" i="1"/>
  <c r="AT3662" i="1"/>
  <c r="AT4129" i="1"/>
  <c r="Q3724" i="1"/>
  <c r="Q3962" i="1" s="1"/>
  <c r="Q4191" i="1"/>
  <c r="AD4173" i="1"/>
  <c r="AD3706" i="1"/>
  <c r="S3744" i="1"/>
  <c r="S3982" i="1" s="1"/>
  <c r="S4211" i="1"/>
  <c r="BC3621" i="1"/>
  <c r="BC4088" i="1"/>
  <c r="R3611" i="1"/>
  <c r="R3849" i="1" s="1"/>
  <c r="R4078" i="1"/>
  <c r="AU3707" i="1"/>
  <c r="AU4174" i="1"/>
  <c r="AO4230" i="1"/>
  <c r="AO3763" i="1"/>
  <c r="U3794" i="1"/>
  <c r="U4032" i="1" s="1"/>
  <c r="U4261" i="1"/>
  <c r="AM3744" i="1"/>
  <c r="AM4211" i="1"/>
  <c r="AT3678" i="1"/>
  <c r="AT4145" i="1"/>
  <c r="AV3755" i="1"/>
  <c r="AV4222" i="1"/>
  <c r="D4165" i="1"/>
  <c r="D3698" i="1"/>
  <c r="D4394" i="1"/>
  <c r="T3674" i="1"/>
  <c r="T3912" i="1" s="1"/>
  <c r="T4141" i="1"/>
  <c r="BC3781" i="1"/>
  <c r="BC4248" i="1"/>
  <c r="W3744" i="1"/>
  <c r="W4211" i="1"/>
  <c r="AW3611" i="1"/>
  <c r="AW4078" i="1"/>
  <c r="AP3783" i="1"/>
  <c r="AP4250" i="1"/>
  <c r="W3706" i="1"/>
  <c r="W4173" i="1"/>
  <c r="M3727" i="1"/>
  <c r="M3965" i="1" s="1"/>
  <c r="M4194" i="1"/>
  <c r="AG3710" i="1"/>
  <c r="AG4177" i="1"/>
  <c r="AU3742" i="1"/>
  <c r="AU4209" i="1"/>
  <c r="D4082" i="1"/>
  <c r="D3615" i="1"/>
  <c r="D4311" i="1"/>
  <c r="X3641" i="1"/>
  <c r="X4108" i="1"/>
  <c r="AY3774" i="1"/>
  <c r="AY4241" i="1"/>
  <c r="AO3606" i="1"/>
  <c r="AO4073" i="1"/>
  <c r="AH3690" i="1"/>
  <c r="AH4157" i="1"/>
  <c r="AF3775" i="1"/>
  <c r="AF4242" i="1"/>
  <c r="F4221" i="1"/>
  <c r="F3754" i="1"/>
  <c r="F4450" i="1"/>
  <c r="BD3622" i="1"/>
  <c r="BD4089" i="1"/>
  <c r="G4218" i="1"/>
  <c r="G4447" i="1"/>
  <c r="G3751" i="1"/>
  <c r="Z3654" i="1"/>
  <c r="Z4121" i="1"/>
  <c r="BA3724" i="1"/>
  <c r="BA4191" i="1"/>
  <c r="AC4160" i="1"/>
  <c r="AC3693" i="1"/>
  <c r="BF3587" i="1"/>
  <c r="BF4054" i="1"/>
  <c r="K3590" i="1"/>
  <c r="K3828" i="1" s="1"/>
  <c r="K4057" i="1"/>
  <c r="AK3765" i="1"/>
  <c r="AK4232" i="1"/>
  <c r="U4137" i="1"/>
  <c r="U3670" i="1"/>
  <c r="U3908" i="1" s="1"/>
  <c r="AN3664" i="1"/>
  <c r="AN4131" i="1"/>
  <c r="Z3678" i="1"/>
  <c r="Z4145" i="1"/>
  <c r="AO3641" i="1"/>
  <c r="AO4108" i="1"/>
  <c r="AE3618" i="1"/>
  <c r="AE4085" i="1"/>
  <c r="AW3622" i="1"/>
  <c r="AW4089" i="1"/>
  <c r="BE3742" i="1"/>
  <c r="BE4209" i="1"/>
  <c r="AE3615" i="1"/>
  <c r="AE4082" i="1"/>
  <c r="H3731" i="1"/>
  <c r="H3969" i="1" s="1"/>
  <c r="H4198" i="1"/>
  <c r="AH3646" i="1"/>
  <c r="AH4113" i="1"/>
  <c r="AV3802" i="1"/>
  <c r="AV4269" i="1"/>
  <c r="N3728" i="1"/>
  <c r="N3966" i="1" s="1"/>
  <c r="N4195" i="1"/>
  <c r="P3600" i="1"/>
  <c r="P3838" i="1" s="1"/>
  <c r="P4067" i="1"/>
  <c r="AE3753" i="1"/>
  <c r="AE4220" i="1"/>
  <c r="AA3760" i="1"/>
  <c r="AA4227" i="1"/>
  <c r="AQ3683" i="1"/>
  <c r="AQ4150" i="1"/>
  <c r="AZ4184" i="1"/>
  <c r="AZ3717" i="1"/>
  <c r="I3726" i="1"/>
  <c r="I3964" i="1" s="1"/>
  <c r="I4193" i="1"/>
  <c r="BA3667" i="1"/>
  <c r="BA4134" i="1"/>
  <c r="T3679" i="1"/>
  <c r="T3917" i="1" s="1"/>
  <c r="T4146" i="1"/>
  <c r="AB4146" i="1"/>
  <c r="AB3679" i="1"/>
  <c r="Z3809" i="1"/>
  <c r="Z4276" i="1"/>
  <c r="N4128" i="1"/>
  <c r="N3661" i="1"/>
  <c r="N3899" i="1" s="1"/>
  <c r="R3735" i="1"/>
  <c r="R3973" i="1" s="1"/>
  <c r="R4202" i="1"/>
  <c r="AR3612" i="1"/>
  <c r="AR4079" i="1"/>
  <c r="AJ4141" i="1"/>
  <c r="AJ3674" i="1"/>
  <c r="AH3803" i="1"/>
  <c r="AH4270" i="1"/>
  <c r="K3635" i="1"/>
  <c r="K3873" i="1" s="1"/>
  <c r="K4102" i="1"/>
  <c r="R3759" i="1"/>
  <c r="R3997" i="1" s="1"/>
  <c r="R4226" i="1"/>
  <c r="J3684" i="1"/>
  <c r="J3922" i="1" s="1"/>
  <c r="J4151" i="1"/>
  <c r="M3615" i="1"/>
  <c r="M3853" i="1" s="1"/>
  <c r="M4082" i="1"/>
  <c r="W3766" i="1"/>
  <c r="W4233" i="1"/>
  <c r="AJ3753" i="1"/>
  <c r="AJ4220" i="1"/>
  <c r="AZ3764" i="1"/>
  <c r="AZ4231" i="1"/>
  <c r="AN3763" i="1"/>
  <c r="AN4230" i="1"/>
  <c r="R3732" i="1"/>
  <c r="R3970" i="1" s="1"/>
  <c r="R4199" i="1"/>
  <c r="N3744" i="1"/>
  <c r="N3982" i="1" s="1"/>
  <c r="N4211" i="1"/>
  <c r="S4233" i="1"/>
  <c r="S3766" i="1"/>
  <c r="S4004" i="1" s="1"/>
  <c r="AO3736" i="1"/>
  <c r="AO4203" i="1"/>
  <c r="E4195" i="1"/>
  <c r="E3728" i="1"/>
  <c r="E4424" i="1"/>
  <c r="P3782" i="1"/>
  <c r="P4020" i="1" s="1"/>
  <c r="P4249" i="1"/>
  <c r="J3776" i="1"/>
  <c r="J4014" i="1" s="1"/>
  <c r="J4243" i="1"/>
  <c r="R3643" i="1"/>
  <c r="R3881" i="1" s="1"/>
  <c r="R4110" i="1"/>
  <c r="AS3681" i="1"/>
  <c r="AS4148" i="1"/>
  <c r="I3609" i="1"/>
  <c r="I3847" i="1" s="1"/>
  <c r="I4076" i="1"/>
  <c r="AR4180" i="1"/>
  <c r="AR3713" i="1"/>
  <c r="AN3605" i="1"/>
  <c r="AN4072" i="1"/>
  <c r="S3611" i="1"/>
  <c r="S3849" i="1" s="1"/>
  <c r="S4078" i="1"/>
  <c r="R3741" i="1"/>
  <c r="R3979" i="1" s="1"/>
  <c r="R4208" i="1"/>
  <c r="AT3590" i="1"/>
  <c r="AT4057" i="1"/>
  <c r="V4099" i="1"/>
  <c r="V3632" i="1"/>
  <c r="V3870" i="1" s="1"/>
  <c r="AD3676" i="1"/>
  <c r="AD4143" i="1"/>
  <c r="I3719" i="1"/>
  <c r="I3957" i="1" s="1"/>
  <c r="I4186" i="1"/>
  <c r="S3808" i="1"/>
  <c r="S4046" i="1" s="1"/>
  <c r="S4275" i="1"/>
  <c r="O3701" i="1"/>
  <c r="O3939" i="1" s="1"/>
  <c r="O4168" i="1"/>
  <c r="Y3750" i="1"/>
  <c r="Y4217" i="1"/>
  <c r="I3589" i="1"/>
  <c r="I3827" i="1" s="1"/>
  <c r="I4056" i="1"/>
  <c r="BC3682" i="1"/>
  <c r="BC4149" i="1"/>
  <c r="M3705" i="1"/>
  <c r="M3943" i="1" s="1"/>
  <c r="M4172" i="1"/>
  <c r="L3602" i="1"/>
  <c r="L3840" i="1" s="1"/>
  <c r="L4069" i="1"/>
  <c r="T3696" i="1"/>
  <c r="T3934" i="1" s="1"/>
  <c r="T4163" i="1"/>
  <c r="M3726" i="1"/>
  <c r="M3964" i="1" s="1"/>
  <c r="M4193" i="1"/>
  <c r="V3751" i="1"/>
  <c r="V3989" i="1" s="1"/>
  <c r="V4218" i="1"/>
  <c r="AU3635" i="1"/>
  <c r="AU4102" i="1"/>
  <c r="AH4230" i="1"/>
  <c r="AH3763" i="1"/>
  <c r="Q3717" i="1"/>
  <c r="Q3955" i="1" s="1"/>
  <c r="Q4184" i="1"/>
  <c r="M3801" i="1"/>
  <c r="M4039" i="1" s="1"/>
  <c r="M4268" i="1"/>
  <c r="AZ3712" i="1"/>
  <c r="AZ4179" i="1"/>
  <c r="AW3764" i="1"/>
  <c r="AW4231" i="1"/>
  <c r="X3734" i="1"/>
  <c r="X4201" i="1"/>
  <c r="AU3739" i="1"/>
  <c r="AU4206" i="1"/>
  <c r="E4270" i="1"/>
  <c r="E4499" i="1"/>
  <c r="E3803" i="1"/>
  <c r="K4133" i="1"/>
  <c r="K3666" i="1"/>
  <c r="K3904" i="1" s="1"/>
  <c r="T3750" i="1"/>
  <c r="T3988" i="1" s="1"/>
  <c r="T4217" i="1"/>
  <c r="AY3679" i="1"/>
  <c r="AY4146" i="1"/>
  <c r="AW3599" i="1"/>
  <c r="AW4066" i="1"/>
  <c r="BD3599" i="1"/>
  <c r="BD4066" i="1"/>
  <c r="P4267" i="1"/>
  <c r="P3800" i="1"/>
  <c r="P4038" i="1" s="1"/>
  <c r="U3796" i="1"/>
  <c r="U4034" i="1" s="1"/>
  <c r="U4263" i="1"/>
  <c r="AY3707" i="1"/>
  <c r="AY4174" i="1"/>
  <c r="BF3726" i="1"/>
  <c r="BF4193" i="1"/>
  <c r="Q4244" i="1"/>
  <c r="Q3777" i="1"/>
  <c r="Q4015" i="1" s="1"/>
  <c r="Y3599" i="1"/>
  <c r="Y4066" i="1"/>
  <c r="F4217" i="1"/>
  <c r="F3750" i="1"/>
  <c r="F4446" i="1"/>
  <c r="O3718" i="1"/>
  <c r="O3956" i="1" s="1"/>
  <c r="O4185" i="1"/>
  <c r="AT3710" i="1"/>
  <c r="AT4177" i="1"/>
  <c r="O4067" i="1"/>
  <c r="O3600" i="1"/>
  <c r="O3838" i="1" s="1"/>
  <c r="AD3689" i="1"/>
  <c r="AD4156" i="1"/>
  <c r="BB3714" i="1"/>
  <c r="BB4181" i="1"/>
  <c r="AR3781" i="1"/>
  <c r="AR4248" i="1"/>
  <c r="BA3772" i="1"/>
  <c r="BA4239" i="1"/>
  <c r="AK3760" i="1"/>
  <c r="AK4227" i="1"/>
  <c r="AU3693" i="1"/>
  <c r="AU4160" i="1"/>
  <c r="AM3776" i="1"/>
  <c r="AM4243" i="1"/>
  <c r="E4274" i="1"/>
  <c r="E4503" i="1"/>
  <c r="E3807" i="1"/>
  <c r="AY3764" i="1"/>
  <c r="AY4231" i="1"/>
  <c r="O4166" i="1"/>
  <c r="O3699" i="1"/>
  <c r="O3937" i="1" s="1"/>
  <c r="AY3769" i="1"/>
  <c r="AY4236" i="1"/>
  <c r="AT3612" i="1"/>
  <c r="AT4079" i="1"/>
  <c r="Q3599" i="1"/>
  <c r="Q3837" i="1" s="1"/>
  <c r="Q4066" i="1"/>
  <c r="BF3701" i="1"/>
  <c r="BF4168" i="1"/>
  <c r="D4084" i="1"/>
  <c r="D3617" i="1"/>
  <c r="D4313" i="1"/>
  <c r="BD3693" i="1"/>
  <c r="BD4160" i="1"/>
  <c r="AS4112" i="1"/>
  <c r="AS3645" i="1"/>
  <c r="O3712" i="1"/>
  <c r="O3950" i="1" s="1"/>
  <c r="O4179" i="1"/>
  <c r="AP3742" i="1"/>
  <c r="AP4209" i="1"/>
  <c r="AO3766" i="1"/>
  <c r="AO4233" i="1"/>
  <c r="AS3665" i="1"/>
  <c r="AS4132" i="1"/>
  <c r="T3589" i="1"/>
  <c r="T3827" i="1" s="1"/>
  <c r="T4056" i="1"/>
  <c r="AF3753" i="1"/>
  <c r="AF4220" i="1"/>
  <c r="AD3679" i="1"/>
  <c r="AD4146" i="1"/>
  <c r="AU3733" i="1"/>
  <c r="AU4200" i="1"/>
  <c r="P3708" i="1"/>
  <c r="P3946" i="1" s="1"/>
  <c r="P4175" i="1"/>
  <c r="D4180" i="1"/>
  <c r="D3713" i="1"/>
  <c r="D4409" i="1"/>
  <c r="AO3694" i="1"/>
  <c r="AO4161" i="1"/>
  <c r="L3709" i="1"/>
  <c r="L3947" i="1" s="1"/>
  <c r="L4176" i="1"/>
  <c r="AC3605" i="1"/>
  <c r="AC4072" i="1"/>
  <c r="AR3667" i="1"/>
  <c r="AR4134" i="1"/>
  <c r="T3668" i="1"/>
  <c r="T3906" i="1" s="1"/>
  <c r="T4135" i="1"/>
  <c r="P3630" i="1"/>
  <c r="P3868" i="1" s="1"/>
  <c r="P4097" i="1"/>
  <c r="AW3606" i="1"/>
  <c r="AW4073" i="1"/>
  <c r="AD3789" i="1"/>
  <c r="AD4256" i="1"/>
  <c r="Q3604" i="1"/>
  <c r="Q3842" i="1" s="1"/>
  <c r="Q4071" i="1"/>
  <c r="AP4193" i="1"/>
  <c r="AP3726" i="1"/>
  <c r="Z3805" i="1"/>
  <c r="Z4272" i="1"/>
  <c r="N3767" i="1"/>
  <c r="N4005" i="1" s="1"/>
  <c r="N4234" i="1"/>
  <c r="AW3621" i="1"/>
  <c r="AW4088" i="1"/>
  <c r="AV3621" i="1"/>
  <c r="AV4088" i="1"/>
  <c r="Q3762" i="1"/>
  <c r="Q4000" i="1" s="1"/>
  <c r="Q4229" i="1"/>
  <c r="Y3681" i="1"/>
  <c r="Y4148" i="1"/>
  <c r="AQ4259" i="1"/>
  <c r="AQ3792" i="1"/>
  <c r="AD3772" i="1"/>
  <c r="AD4239" i="1"/>
  <c r="V3718" i="1"/>
  <c r="V3956" i="1" s="1"/>
  <c r="V4185" i="1"/>
  <c r="AG3803" i="1"/>
  <c r="AG4270" i="1"/>
  <c r="E4268" i="1"/>
  <c r="E3801" i="1"/>
  <c r="E4497" i="1"/>
  <c r="AK3606" i="1"/>
  <c r="AK4073" i="1"/>
  <c r="E4263" i="1"/>
  <c r="E4492" i="1"/>
  <c r="E3796" i="1"/>
  <c r="AI3657" i="1"/>
  <c r="AI4124" i="1"/>
  <c r="Y3703" i="1"/>
  <c r="Y4170" i="1"/>
  <c r="BB3807" i="1"/>
  <c r="BB4274" i="1"/>
  <c r="I3658" i="1"/>
  <c r="I3896" i="1" s="1"/>
  <c r="I4125" i="1"/>
  <c r="AN3755" i="1"/>
  <c r="AN4222" i="1"/>
  <c r="AH3712" i="1"/>
  <c r="AH4179" i="1"/>
  <c r="BE3703" i="1"/>
  <c r="BE4170" i="1"/>
  <c r="F4140" i="1"/>
  <c r="F3673" i="1"/>
  <c r="F4369" i="1"/>
  <c r="Z3734" i="1"/>
  <c r="Z4201" i="1"/>
  <c r="AB3721" i="1"/>
  <c r="AB4188" i="1"/>
  <c r="S3741" i="1"/>
  <c r="S3979" i="1" s="1"/>
  <c r="S4208" i="1"/>
  <c r="BA3670" i="1"/>
  <c r="BA4137" i="1"/>
  <c r="AS3766" i="1"/>
  <c r="AS4233" i="1"/>
  <c r="AM3665" i="1"/>
  <c r="AM4132" i="1"/>
  <c r="X3710" i="1"/>
  <c r="X4177" i="1"/>
  <c r="H3728" i="1"/>
  <c r="H3966" i="1" s="1"/>
  <c r="H4195" i="1"/>
  <c r="AV3789" i="1"/>
  <c r="AV4256" i="1"/>
  <c r="AE4139" i="1"/>
  <c r="AE3672" i="1"/>
  <c r="E4052" i="1"/>
  <c r="E3585" i="1"/>
  <c r="E4281" i="1"/>
  <c r="M3796" i="1"/>
  <c r="M4034" i="1" s="1"/>
  <c r="M4263" i="1"/>
  <c r="M3797" i="1"/>
  <c r="M4035" i="1" s="1"/>
  <c r="M4264" i="1"/>
  <c r="T3629" i="1"/>
  <c r="T3867" i="1" s="1"/>
  <c r="T4096" i="1"/>
  <c r="G4083" i="1"/>
  <c r="G4312" i="1"/>
  <c r="G3616" i="1"/>
  <c r="AW4254" i="1"/>
  <c r="AW3787" i="1"/>
  <c r="BE3590" i="1"/>
  <c r="BE4057" i="1"/>
  <c r="AA3669" i="1"/>
  <c r="AA4136" i="1"/>
  <c r="Q3764" i="1"/>
  <c r="Q4002" i="1" s="1"/>
  <c r="Q4231" i="1"/>
  <c r="AS3587" i="1"/>
  <c r="AS4054" i="1"/>
  <c r="AX3644" i="1"/>
  <c r="AX4111" i="1"/>
  <c r="AA3678" i="1"/>
  <c r="AA4145" i="1"/>
  <c r="AM3675" i="1"/>
  <c r="AM4142" i="1"/>
  <c r="AM3764" i="1"/>
  <c r="AM4231" i="1"/>
  <c r="Q3663" i="1"/>
  <c r="Q3901" i="1" s="1"/>
  <c r="Q4130" i="1"/>
  <c r="AD4254" i="1"/>
  <c r="AD3787" i="1"/>
  <c r="AW3810" i="1"/>
  <c r="AW4277" i="1"/>
  <c r="AB3719" i="1"/>
  <c r="AB4186" i="1"/>
  <c r="AC3805" i="1"/>
  <c r="AC4272" i="1"/>
  <c r="AY4232" i="1"/>
  <c r="AY3765" i="1"/>
  <c r="AJ3636" i="1"/>
  <c r="AJ4103" i="1"/>
  <c r="AV3721" i="1"/>
  <c r="AV4188" i="1"/>
  <c r="W3675" i="1"/>
  <c r="W4142" i="1"/>
  <c r="BC3778" i="1"/>
  <c r="BC4245" i="1"/>
  <c r="BA3789" i="1"/>
  <c r="BA4256" i="1"/>
  <c r="E4166" i="1"/>
  <c r="E3699" i="1"/>
  <c r="E4395" i="1"/>
  <c r="T3739" i="1"/>
  <c r="T3977" i="1" s="1"/>
  <c r="T4206" i="1"/>
  <c r="AH3618" i="1"/>
  <c r="AH4085" i="1"/>
  <c r="BE3658" i="1"/>
  <c r="BE4125" i="1"/>
  <c r="AG3593" i="1"/>
  <c r="AG4060" i="1"/>
  <c r="AW3804" i="1"/>
  <c r="AW4271" i="1"/>
  <c r="N3632" i="1"/>
  <c r="N3870" i="1" s="1"/>
  <c r="N4099" i="1"/>
  <c r="AG3680" i="1"/>
  <c r="AG4147" i="1"/>
  <c r="BA4156" i="1"/>
  <c r="BA3689" i="1"/>
  <c r="AM3602" i="1"/>
  <c r="AM4069" i="1"/>
  <c r="I3748" i="1"/>
  <c r="I3986" i="1" s="1"/>
  <c r="I4215" i="1"/>
  <c r="F4240" i="1"/>
  <c r="F3773" i="1"/>
  <c r="F4469" i="1"/>
  <c r="S3738" i="1"/>
  <c r="S3976" i="1" s="1"/>
  <c r="S4205" i="1"/>
  <c r="AT3735" i="1"/>
  <c r="AT4202" i="1"/>
  <c r="AX4165" i="1"/>
  <c r="AX3698" i="1"/>
  <c r="AM3748" i="1"/>
  <c r="AM4215" i="1"/>
  <c r="U4163" i="1"/>
  <c r="U3696" i="1"/>
  <c r="U3934" i="1" s="1"/>
  <c r="BB3607" i="1"/>
  <c r="BB4074" i="1"/>
  <c r="AP3754" i="1"/>
  <c r="AP4221" i="1"/>
  <c r="AY3748" i="1"/>
  <c r="AY4215" i="1"/>
  <c r="AN3613" i="1"/>
  <c r="AN4080" i="1"/>
  <c r="AK3779" i="1"/>
  <c r="AK4246" i="1"/>
  <c r="AP3810" i="1"/>
  <c r="AP4277" i="1"/>
  <c r="I4068" i="1"/>
  <c r="I3601" i="1"/>
  <c r="I3839" i="1" s="1"/>
  <c r="G4129" i="1"/>
  <c r="G3662" i="1"/>
  <c r="G4358" i="1"/>
  <c r="L4267" i="1"/>
  <c r="L3800" i="1"/>
  <c r="L4038" i="1" s="1"/>
  <c r="U3679" i="1"/>
  <c r="U3917" i="1" s="1"/>
  <c r="U4146" i="1"/>
  <c r="AD3594" i="1"/>
  <c r="AD4061" i="1"/>
  <c r="H3607" i="1"/>
  <c r="H3845" i="1" s="1"/>
  <c r="H4074" i="1"/>
  <c r="BF3692" i="1"/>
  <c r="BF4159" i="1"/>
  <c r="V3729" i="1"/>
  <c r="V3967" i="1" s="1"/>
  <c r="V4196" i="1"/>
  <c r="BC4069" i="1"/>
  <c r="BC3602" i="1"/>
  <c r="Y4241" i="1"/>
  <c r="Y3774" i="1"/>
  <c r="AK3767" i="1"/>
  <c r="AK4234" i="1"/>
  <c r="AV3649" i="1"/>
  <c r="AV4116" i="1"/>
  <c r="N3807" i="1"/>
  <c r="N4045" i="1" s="1"/>
  <c r="N4274" i="1"/>
  <c r="AR3591" i="1"/>
  <c r="AR4058" i="1"/>
  <c r="AP3641" i="1"/>
  <c r="AP4108" i="1"/>
  <c r="AC3786" i="1"/>
  <c r="AC4253" i="1"/>
  <c r="AK3608" i="1"/>
  <c r="AK4075" i="1"/>
  <c r="M3763" i="1"/>
  <c r="M4001" i="1" s="1"/>
  <c r="M4230" i="1"/>
  <c r="Y3810" i="1"/>
  <c r="Y4277" i="1"/>
  <c r="AM3698" i="1"/>
  <c r="AM4165" i="1"/>
  <c r="AU3658" i="1"/>
  <c r="AU4125" i="1"/>
  <c r="AT3658" i="1"/>
  <c r="AT4125" i="1"/>
  <c r="AC4200" i="1"/>
  <c r="AC3733" i="1"/>
  <c r="AU3613" i="1"/>
  <c r="AU4080" i="1"/>
  <c r="K3641" i="1"/>
  <c r="K3879" i="1" s="1"/>
  <c r="K4108" i="1"/>
  <c r="H3683" i="1"/>
  <c r="H3921" i="1" s="1"/>
  <c r="H4150" i="1"/>
  <c r="Q3585" i="1"/>
  <c r="Q3823" i="1" s="1"/>
  <c r="Q4052" i="1"/>
  <c r="BE3605" i="1"/>
  <c r="BE4072" i="1"/>
  <c r="V3768" i="1"/>
  <c r="V4006" i="1" s="1"/>
  <c r="V4235" i="1"/>
  <c r="W4137" i="1"/>
  <c r="W3670" i="1"/>
  <c r="AI3795" i="1"/>
  <c r="AI4262" i="1"/>
  <c r="AD4120" i="1"/>
  <c r="AD3653" i="1"/>
  <c r="H3701" i="1"/>
  <c r="H3939" i="1" s="1"/>
  <c r="H4168" i="1"/>
  <c r="AC3649" i="1"/>
  <c r="AC4116" i="1"/>
  <c r="D4177" i="1"/>
  <c r="D3710" i="1"/>
  <c r="D4406" i="1"/>
  <c r="E3734" i="1"/>
  <c r="E4430" i="1"/>
  <c r="E4201" i="1"/>
  <c r="AT3709" i="1"/>
  <c r="AT4176" i="1"/>
  <c r="E4089" i="1"/>
  <c r="E4318" i="1"/>
  <c r="E3622" i="1"/>
  <c r="AO3757" i="1"/>
  <c r="AO4224" i="1"/>
  <c r="AN3693" i="1"/>
  <c r="AN4160" i="1"/>
  <c r="AC4257" i="1"/>
  <c r="AC3790" i="1"/>
  <c r="BE3684" i="1"/>
  <c r="BE4151" i="1"/>
  <c r="BB3611" i="1"/>
  <c r="BB4078" i="1"/>
  <c r="AD3677" i="1"/>
  <c r="AD4144" i="1"/>
  <c r="Y3760" i="1"/>
  <c r="Y4227" i="1"/>
  <c r="AE3628" i="1"/>
  <c r="AE4095" i="1"/>
  <c r="J4227" i="1"/>
  <c r="J3760" i="1"/>
  <c r="J3998" i="1" s="1"/>
  <c r="BA3762" i="1"/>
  <c r="BA4229" i="1"/>
  <c r="J3786" i="1"/>
  <c r="J4024" i="1" s="1"/>
  <c r="J4253" i="1"/>
  <c r="E4082" i="1"/>
  <c r="E3615" i="1"/>
  <c r="E4311" i="1"/>
  <c r="AY3807" i="1"/>
  <c r="AY4274" i="1"/>
  <c r="AB3631" i="1"/>
  <c r="AB4098" i="1"/>
  <c r="J3792" i="1"/>
  <c r="J4030" i="1" s="1"/>
  <c r="J4259" i="1"/>
  <c r="BB3797" i="1"/>
  <c r="BB4264" i="1"/>
  <c r="AT3628" i="1"/>
  <c r="AT4095" i="1"/>
  <c r="AQ3802" i="1"/>
  <c r="AQ4269" i="1"/>
  <c r="AS4079" i="1"/>
  <c r="AS3612" i="1"/>
  <c r="AU4268" i="1"/>
  <c r="AU3801" i="1"/>
  <c r="W3810" i="1"/>
  <c r="W4277" i="1"/>
  <c r="AD3615" i="1"/>
  <c r="AD4082" i="1"/>
  <c r="P3683" i="1"/>
  <c r="P3921" i="1" s="1"/>
  <c r="P4150" i="1"/>
  <c r="K3585" i="1"/>
  <c r="K3823" i="1" s="1"/>
  <c r="K4052" i="1"/>
  <c r="N3759" i="1"/>
  <c r="N3997" i="1" s="1"/>
  <c r="N4226" i="1"/>
  <c r="E4259" i="1"/>
  <c r="E3792" i="1"/>
  <c r="E4488" i="1"/>
  <c r="V3742" i="1"/>
  <c r="V3980" i="1" s="1"/>
  <c r="V4209" i="1"/>
  <c r="S4102" i="1"/>
  <c r="S3635" i="1"/>
  <c r="S3873" i="1" s="1"/>
  <c r="I3686" i="1"/>
  <c r="I3924" i="1" s="1"/>
  <c r="I4153" i="1"/>
  <c r="BB3670" i="1"/>
  <c r="BB4137" i="1"/>
  <c r="AT3625" i="1"/>
  <c r="AT4092" i="1"/>
  <c r="Z3724" i="1"/>
  <c r="Z4191" i="1"/>
  <c r="AA4186" i="1"/>
  <c r="AA3719" i="1"/>
  <c r="AQ3668" i="1"/>
  <c r="AQ4135" i="1"/>
  <c r="AN3649" i="1"/>
  <c r="AN4116" i="1"/>
  <c r="P3719" i="1"/>
  <c r="P3957" i="1" s="1"/>
  <c r="P4186" i="1"/>
  <c r="L3612" i="1"/>
  <c r="L3850" i="1" s="1"/>
  <c r="L4079" i="1"/>
  <c r="AV3742" i="1"/>
  <c r="AV4209" i="1"/>
  <c r="AZ3787" i="1"/>
  <c r="AZ4254" i="1"/>
  <c r="AS3807" i="1"/>
  <c r="AS4274" i="1"/>
  <c r="X3773" i="1"/>
  <c r="X4240" i="1"/>
  <c r="D4161" i="1"/>
  <c r="D3694" i="1"/>
  <c r="D4390" i="1"/>
  <c r="V3764" i="1"/>
  <c r="V4002" i="1" s="1"/>
  <c r="V4231" i="1"/>
  <c r="AC3750" i="1"/>
  <c r="AC4217" i="1"/>
  <c r="AI3592" i="1"/>
  <c r="AI4059" i="1"/>
  <c r="AB3802" i="1"/>
  <c r="AB4269" i="1"/>
  <c r="Z3599" i="1"/>
  <c r="Z4066" i="1"/>
  <c r="AA4061" i="1"/>
  <c r="AA3594" i="1"/>
  <c r="AR3608" i="1"/>
  <c r="AR4075" i="1"/>
  <c r="U3616" i="1"/>
  <c r="U3854" i="1" s="1"/>
  <c r="U4083" i="1"/>
  <c r="K3603" i="1"/>
  <c r="K3841" i="1" s="1"/>
  <c r="K4070" i="1"/>
  <c r="I3613" i="1"/>
  <c r="I3851" i="1" s="1"/>
  <c r="I4080" i="1"/>
  <c r="P3810" i="1"/>
  <c r="P4048" i="1" s="1"/>
  <c r="P4277" i="1"/>
  <c r="AL3655" i="1"/>
  <c r="AL4122" i="1"/>
  <c r="BD3585" i="1"/>
  <c r="BD4052" i="1"/>
  <c r="AE3719" i="1"/>
  <c r="AE4186" i="1"/>
  <c r="AG3807" i="1"/>
  <c r="AG4274" i="1"/>
  <c r="BA3727" i="1"/>
  <c r="BA4194" i="1"/>
  <c r="BF3707" i="1"/>
  <c r="BF4174" i="1"/>
  <c r="AY4184" i="1"/>
  <c r="AY3717" i="1"/>
  <c r="R3750" i="1"/>
  <c r="R3988" i="1" s="1"/>
  <c r="R4217" i="1"/>
  <c r="AO3650" i="1"/>
  <c r="AO4117" i="1"/>
  <c r="AT3587" i="1"/>
  <c r="AT4054" i="1"/>
  <c r="E4065" i="1"/>
  <c r="E3598" i="1"/>
  <c r="E4294" i="1"/>
  <c r="AA3728" i="1"/>
  <c r="AA4195" i="1"/>
  <c r="BE3663" i="1"/>
  <c r="BE4130" i="1"/>
  <c r="AC3777" i="1"/>
  <c r="AC4244" i="1"/>
  <c r="T3619" i="1"/>
  <c r="T3857" i="1" s="1"/>
  <c r="T4086" i="1"/>
  <c r="AP3704" i="1"/>
  <c r="AP4171" i="1"/>
  <c r="AQ3721" i="1"/>
  <c r="AQ4188" i="1"/>
  <c r="K3621" i="1"/>
  <c r="K3859" i="1" s="1"/>
  <c r="K4088" i="1"/>
  <c r="AS3809" i="1"/>
  <c r="AS4276" i="1"/>
  <c r="AS3786" i="1"/>
  <c r="AS4253" i="1"/>
  <c r="W3790" i="1"/>
  <c r="W4257" i="1"/>
  <c r="AM4185" i="1"/>
  <c r="AM3718" i="1"/>
  <c r="AJ3782" i="1"/>
  <c r="AJ4249" i="1"/>
  <c r="AJ4095" i="1"/>
  <c r="AJ3628" i="1"/>
  <c r="AQ3783" i="1"/>
  <c r="AQ4250" i="1"/>
  <c r="BB3785" i="1"/>
  <c r="BB4252" i="1"/>
  <c r="AK3591" i="1"/>
  <c r="AK4058" i="1"/>
  <c r="D4267" i="1"/>
  <c r="D3800" i="1"/>
  <c r="D4496" i="1"/>
  <c r="AW3593" i="1"/>
  <c r="AW4060" i="1"/>
  <c r="AK3673" i="1"/>
  <c r="AK4140" i="1"/>
  <c r="V3704" i="1"/>
  <c r="V3942" i="1" s="1"/>
  <c r="V4171" i="1"/>
  <c r="X3793" i="1"/>
  <c r="X4260" i="1"/>
  <c r="P3724" i="1"/>
  <c r="P3962" i="1" s="1"/>
  <c r="P4191" i="1"/>
  <c r="T3686" i="1"/>
  <c r="T3924" i="1" s="1"/>
  <c r="T4153" i="1"/>
  <c r="D4130" i="1"/>
  <c r="D3663" i="1"/>
  <c r="D4359" i="1"/>
  <c r="S3674" i="1"/>
  <c r="S3912" i="1" s="1"/>
  <c r="S4141" i="1"/>
  <c r="M3678" i="1"/>
  <c r="M3916" i="1" s="1"/>
  <c r="M4145" i="1"/>
  <c r="L4138" i="1"/>
  <c r="L3671" i="1"/>
  <c r="L3909" i="1" s="1"/>
  <c r="AV3783" i="1"/>
  <c r="AV4250" i="1"/>
  <c r="AY4056" i="1"/>
  <c r="AY3589" i="1"/>
  <c r="AS3800" i="1"/>
  <c r="AS4267" i="1"/>
  <c r="AE3697" i="1"/>
  <c r="AE4164" i="1"/>
  <c r="AD3731" i="1"/>
  <c r="AD4198" i="1"/>
  <c r="BA3693" i="1"/>
  <c r="BA4160" i="1"/>
  <c r="AL3790" i="1"/>
  <c r="AL4257" i="1"/>
  <c r="AG3594" i="1"/>
  <c r="AG4061" i="1"/>
  <c r="AZ3714" i="1"/>
  <c r="AZ4181" i="1"/>
  <c r="AA3587" i="1"/>
  <c r="AA4054" i="1"/>
  <c r="AL3696" i="1"/>
  <c r="AL4163" i="1"/>
  <c r="AA4083" i="1"/>
  <c r="AA3616" i="1"/>
  <c r="R3621" i="1"/>
  <c r="R3859" i="1" s="1"/>
  <c r="R4088" i="1"/>
  <c r="BA3773" i="1"/>
  <c r="BA4240" i="1"/>
  <c r="AG3718" i="1"/>
  <c r="AG4185" i="1"/>
  <c r="BB3693" i="1"/>
  <c r="BB4160" i="1"/>
  <c r="AL3722" i="1"/>
  <c r="AL4189" i="1"/>
  <c r="L3682" i="1"/>
  <c r="L3920" i="1" s="1"/>
  <c r="L4149" i="1"/>
  <c r="W3686" i="1"/>
  <c r="W4153" i="1"/>
  <c r="I3704" i="1"/>
  <c r="I3942" i="1" s="1"/>
  <c r="I4171" i="1"/>
  <c r="I3793" i="1"/>
  <c r="I4031" i="1" s="1"/>
  <c r="I4260" i="1"/>
  <c r="AI3724" i="1"/>
  <c r="AI4191" i="1"/>
  <c r="BC3649" i="1"/>
  <c r="BC4116" i="1"/>
  <c r="AB3810" i="1"/>
  <c r="AB4277" i="1"/>
  <c r="AU3807" i="1"/>
  <c r="AU4274" i="1"/>
  <c r="R3587" i="1"/>
  <c r="R3825" i="1" s="1"/>
  <c r="R4054" i="1"/>
  <c r="AA4058" i="1"/>
  <c r="AA3591" i="1"/>
  <c r="Q3806" i="1"/>
  <c r="Q4044" i="1" s="1"/>
  <c r="Q4273" i="1"/>
  <c r="AJ3587" i="1"/>
  <c r="AJ4054" i="1"/>
  <c r="AS3790" i="1"/>
  <c r="AS4257" i="1"/>
  <c r="BB3696" i="1"/>
  <c r="BB4163" i="1"/>
  <c r="AE4174" i="1"/>
  <c r="AE3707" i="1"/>
  <c r="K3719" i="1"/>
  <c r="K3957" i="1" s="1"/>
  <c r="K4186" i="1"/>
  <c r="Z3790" i="1"/>
  <c r="Z4257" i="1"/>
  <c r="AE3745" i="1"/>
  <c r="AE4212" i="1"/>
  <c r="K3623" i="1"/>
  <c r="K3861" i="1" s="1"/>
  <c r="K4090" i="1"/>
  <c r="R3631" i="1"/>
  <c r="R3869" i="1" s="1"/>
  <c r="R4098" i="1"/>
  <c r="BE3724" i="1"/>
  <c r="BE4191" i="1"/>
  <c r="Y3748" i="1"/>
  <c r="Y4215" i="1"/>
  <c r="AP3621" i="1"/>
  <c r="AP4088" i="1"/>
  <c r="AR3586" i="1"/>
  <c r="AR4053" i="1"/>
  <c r="AS3711" i="1"/>
  <c r="AS4178" i="1"/>
  <c r="T3782" i="1"/>
  <c r="T4020" i="1" s="1"/>
  <c r="T4249" i="1"/>
  <c r="P3631" i="1"/>
  <c r="P3869" i="1" s="1"/>
  <c r="P4098" i="1"/>
  <c r="U4096" i="1"/>
  <c r="U3629" i="1"/>
  <c r="U3867" i="1" s="1"/>
  <c r="U3713" i="1"/>
  <c r="U3951" i="1" s="1"/>
  <c r="U4180" i="1"/>
  <c r="AI3731" i="1"/>
  <c r="AI4198" i="1"/>
  <c r="AK3592" i="1"/>
  <c r="AK4059" i="1"/>
  <c r="BE3699" i="1"/>
  <c r="BE4166" i="1"/>
  <c r="AT4163" i="1"/>
  <c r="AT3696" i="1"/>
  <c r="AC3784" i="1"/>
  <c r="AC4251" i="1"/>
  <c r="AY3610" i="1"/>
  <c r="AY4077" i="1"/>
  <c r="U3660" i="1"/>
  <c r="U3898" i="1" s="1"/>
  <c r="U4127" i="1"/>
  <c r="AU3727" i="1"/>
  <c r="AU4194" i="1"/>
  <c r="BF4177" i="1"/>
  <c r="BF3710" i="1"/>
  <c r="AW3664" i="1"/>
  <c r="AW4131" i="1"/>
  <c r="AJ3790" i="1"/>
  <c r="AJ4257" i="1"/>
  <c r="T3593" i="1"/>
  <c r="T3831" i="1" s="1"/>
  <c r="T4060" i="1"/>
  <c r="AN3732" i="1"/>
  <c r="AN4199" i="1"/>
  <c r="R3673" i="1"/>
  <c r="R3911" i="1" s="1"/>
  <c r="R4140" i="1"/>
  <c r="M3692" i="1"/>
  <c r="M3930" i="1" s="1"/>
  <c r="M4159" i="1"/>
  <c r="F4234" i="1"/>
  <c r="F3767" i="1"/>
  <c r="F4463" i="1"/>
  <c r="Y4197" i="1"/>
  <c r="Y3730" i="1"/>
  <c r="AZ3742" i="1"/>
  <c r="AZ4209" i="1"/>
  <c r="AX3585" i="1"/>
  <c r="AX4052" i="1"/>
  <c r="AB3758" i="1"/>
  <c r="AB4225" i="1"/>
  <c r="U3658" i="1"/>
  <c r="U3896" i="1" s="1"/>
  <c r="U4125" i="1"/>
  <c r="Z3791" i="1"/>
  <c r="Z4258" i="1"/>
  <c r="F4060" i="1"/>
  <c r="F3593" i="1"/>
  <c r="F4289" i="1"/>
  <c r="AA3784" i="1"/>
  <c r="AA4251" i="1"/>
  <c r="BB3712" i="1"/>
  <c r="BB4179" i="1"/>
  <c r="AI4178" i="1"/>
  <c r="AI3711" i="1"/>
  <c r="O3793" i="1"/>
  <c r="O4031" i="1" s="1"/>
  <c r="O4260" i="1"/>
  <c r="AJ3664" i="1"/>
  <c r="AJ4131" i="1"/>
  <c r="AL3678" i="1"/>
  <c r="AL4145" i="1"/>
  <c r="Y3726" i="1"/>
  <c r="Y4193" i="1"/>
  <c r="Q3750" i="1"/>
  <c r="Q3988" i="1" s="1"/>
  <c r="Q4217" i="1"/>
  <c r="BA3734" i="1"/>
  <c r="BA4201" i="1"/>
  <c r="P3726" i="1"/>
  <c r="P3964" i="1" s="1"/>
  <c r="P4193" i="1"/>
  <c r="G4244" i="1"/>
  <c r="G4473" i="1"/>
  <c r="G3777" i="1"/>
  <c r="AT3728" i="1"/>
  <c r="AT4195" i="1"/>
  <c r="AR4104" i="1"/>
  <c r="AR3637" i="1"/>
  <c r="BF3617" i="1"/>
  <c r="BF4084" i="1"/>
  <c r="W4178" i="1"/>
  <c r="W3711" i="1"/>
  <c r="L3803" i="1"/>
  <c r="L4041" i="1" s="1"/>
  <c r="L4270" i="1"/>
  <c r="AK3696" i="1"/>
  <c r="AK4163" i="1"/>
  <c r="AY3783" i="1"/>
  <c r="AY4250" i="1"/>
  <c r="AL4208" i="1"/>
  <c r="AL3741" i="1"/>
  <c r="AZ4113" i="1"/>
  <c r="AZ3646" i="1"/>
  <c r="S3610" i="1"/>
  <c r="S3848" i="1" s="1"/>
  <c r="S4077" i="1"/>
  <c r="BC3632" i="1"/>
  <c r="BC4099" i="1"/>
  <c r="AW3727" i="1"/>
  <c r="AW4194" i="1"/>
  <c r="AR3741" i="1"/>
  <c r="AR4208" i="1"/>
  <c r="S3759" i="1"/>
  <c r="S3997" i="1" s="1"/>
  <c r="S4226" i="1"/>
  <c r="AK3799" i="1"/>
  <c r="AK4266" i="1"/>
  <c r="AB3682" i="1"/>
  <c r="AB4149" i="1"/>
  <c r="AQ3773" i="1"/>
  <c r="AQ4240" i="1"/>
  <c r="O4171" i="1"/>
  <c r="O3704" i="1"/>
  <c r="O3942" i="1" s="1"/>
  <c r="P4140" i="1"/>
  <c r="P3673" i="1"/>
  <c r="P3911" i="1" s="1"/>
  <c r="U3717" i="1"/>
  <c r="U3955" i="1" s="1"/>
  <c r="U4184" i="1"/>
  <c r="Z4161" i="1"/>
  <c r="Z3694" i="1"/>
  <c r="U3624" i="1"/>
  <c r="U3862" i="1" s="1"/>
  <c r="U4091" i="1"/>
  <c r="AA3750" i="1"/>
  <c r="AA4217" i="1"/>
  <c r="S4252" i="1"/>
  <c r="S3785" i="1"/>
  <c r="S4023" i="1" s="1"/>
  <c r="AC3719" i="1"/>
  <c r="AC4186" i="1"/>
  <c r="I3644" i="1"/>
  <c r="I3882" i="1" s="1"/>
  <c r="I4111" i="1"/>
  <c r="AA3632" i="1"/>
  <c r="AA4099" i="1"/>
  <c r="AB3727" i="1"/>
  <c r="AB4194" i="1"/>
  <c r="BB3739" i="1"/>
  <c r="BB4206" i="1"/>
  <c r="M4081" i="1"/>
  <c r="M3614" i="1"/>
  <c r="M3852" i="1" s="1"/>
  <c r="V3782" i="1"/>
  <c r="V4020" i="1" s="1"/>
  <c r="V4249" i="1"/>
  <c r="W3717" i="1"/>
  <c r="W4184" i="1"/>
  <c r="I3710" i="1"/>
  <c r="I3948" i="1" s="1"/>
  <c r="I4177" i="1"/>
  <c r="AQ3776" i="1"/>
  <c r="AQ4243" i="1"/>
  <c r="J3665" i="1"/>
  <c r="J3903" i="1" s="1"/>
  <c r="J4132" i="1"/>
  <c r="AF3771" i="1"/>
  <c r="AF4238" i="1"/>
  <c r="AP3739" i="1"/>
  <c r="AP4206" i="1"/>
  <c r="AQ3616" i="1"/>
  <c r="AQ4083" i="1"/>
  <c r="AS3723" i="1"/>
  <c r="AS4190" i="1"/>
  <c r="Z3726" i="1"/>
  <c r="Z4193" i="1"/>
  <c r="G4122" i="1"/>
  <c r="G3655" i="1"/>
  <c r="G4351" i="1"/>
  <c r="AH3699" i="1"/>
  <c r="AH4166" i="1"/>
  <c r="AD3692" i="1"/>
  <c r="AD4159" i="1"/>
  <c r="AL4127" i="1"/>
  <c r="AL3660" i="1"/>
  <c r="Z4147" i="1"/>
  <c r="Z3680" i="1"/>
  <c r="V3703" i="1"/>
  <c r="V3941" i="1" s="1"/>
  <c r="V4170" i="1"/>
  <c r="O3798" i="1"/>
  <c r="O4036" i="1" s="1"/>
  <c r="O4265" i="1"/>
  <c r="T3703" i="1"/>
  <c r="T3941" i="1" s="1"/>
  <c r="T4170" i="1"/>
  <c r="BA3586" i="1"/>
  <c r="BA4053" i="1"/>
  <c r="AK3655" i="1"/>
  <c r="AK4122" i="1"/>
  <c r="AQ4129" i="1"/>
  <c r="AQ3662" i="1"/>
  <c r="AX3673" i="1"/>
  <c r="AX4140" i="1"/>
  <c r="AE3726" i="1"/>
  <c r="AE4193" i="1"/>
  <c r="S4143" i="1"/>
  <c r="S3676" i="1"/>
  <c r="S3914" i="1" s="1"/>
  <c r="S3722" i="1"/>
  <c r="S3960" i="1" s="1"/>
  <c r="S4189" i="1"/>
  <c r="AO3686" i="1"/>
  <c r="AO4153" i="1"/>
  <c r="AL4140" i="1"/>
  <c r="AL3673" i="1"/>
  <c r="AV3713" i="1"/>
  <c r="AV4180" i="1"/>
  <c r="AV3635" i="1"/>
  <c r="AV4102" i="1"/>
  <c r="R3674" i="1"/>
  <c r="R3912" i="1" s="1"/>
  <c r="R4141" i="1"/>
  <c r="AB3800" i="1"/>
  <c r="AB4267" i="1"/>
  <c r="P3730" i="1"/>
  <c r="P3968" i="1" s="1"/>
  <c r="P4197" i="1"/>
  <c r="G4147" i="1"/>
  <c r="G3680" i="1"/>
  <c r="G4376" i="1"/>
  <c r="X3657" i="1"/>
  <c r="X4124" i="1"/>
  <c r="AX3751" i="1"/>
  <c r="AX4218" i="1"/>
  <c r="AI3790" i="1"/>
  <c r="AI4257" i="1"/>
  <c r="AB3793" i="1"/>
  <c r="AB4260" i="1"/>
  <c r="AQ3777" i="1"/>
  <c r="AQ4244" i="1"/>
  <c r="G4159" i="1"/>
  <c r="G3692" i="1"/>
  <c r="G4388" i="1"/>
  <c r="AC3632" i="1"/>
  <c r="AC4099" i="1"/>
  <c r="AL3713" i="1"/>
  <c r="AL4180" i="1"/>
  <c r="F4054" i="1"/>
  <c r="F3587" i="1"/>
  <c r="F4283" i="1"/>
  <c r="I3665" i="1"/>
  <c r="I3903" i="1" s="1"/>
  <c r="I4132" i="1"/>
  <c r="E4238" i="1"/>
  <c r="E3771" i="1"/>
  <c r="E4467" i="1"/>
  <c r="BF3674" i="1"/>
  <c r="BF4141" i="1"/>
  <c r="BE3726" i="1"/>
  <c r="BE4193" i="1"/>
  <c r="AI4179" i="1"/>
  <c r="AI3712" i="1"/>
  <c r="P4052" i="1"/>
  <c r="P3585" i="1"/>
  <c r="P3823" i="1" s="1"/>
  <c r="AC3803" i="1"/>
  <c r="AC4270" i="1"/>
  <c r="BC3774" i="1"/>
  <c r="BC4241" i="1"/>
  <c r="BC3782" i="1"/>
  <c r="BC4249" i="1"/>
  <c r="AN4219" i="1"/>
  <c r="AN3752" i="1"/>
  <c r="AB3752" i="1"/>
  <c r="AB4219" i="1"/>
  <c r="T3752" i="1"/>
  <c r="T3990" i="1" s="1"/>
  <c r="T4219" i="1"/>
  <c r="BE3656" i="1"/>
  <c r="BE4123" i="1"/>
  <c r="AX3687" i="1"/>
  <c r="AX4154" i="1"/>
  <c r="E4154" i="1"/>
  <c r="E4383" i="1"/>
  <c r="E3687" i="1"/>
  <c r="W3687" i="1"/>
  <c r="W4154" i="1"/>
  <c r="G3656" i="1"/>
  <c r="G4352" i="1"/>
  <c r="G4123" i="1"/>
  <c r="M4123" i="1"/>
  <c r="M3656" i="1"/>
  <c r="M3894" i="1" s="1"/>
  <c r="N3656" i="1"/>
  <c r="N3894" i="1" s="1"/>
  <c r="N4123" i="1"/>
  <c r="D4154" i="1"/>
  <c r="D4383" i="1"/>
  <c r="D3687" i="1"/>
  <c r="BE3752" i="1"/>
  <c r="BE4219" i="1"/>
  <c r="AM3749" i="1"/>
  <c r="AM4216" i="1"/>
  <c r="AR4123" i="1"/>
  <c r="AR3656" i="1"/>
  <c r="N3687" i="1"/>
  <c r="N3925" i="1" s="1"/>
  <c r="N4154" i="1"/>
  <c r="AO3749" i="1"/>
  <c r="AO4216" i="1"/>
  <c r="R3752" i="1"/>
  <c r="R3990" i="1" s="1"/>
  <c r="R4219" i="1"/>
  <c r="AR3749" i="1"/>
  <c r="AR4216" i="1"/>
  <c r="AS3642" i="1"/>
  <c r="AS4109" i="1"/>
  <c r="AR3700" i="1"/>
  <c r="AR4167" i="1"/>
  <c r="AT4101" i="1"/>
  <c r="AT3634" i="1"/>
  <c r="E4109" i="1"/>
  <c r="E3642" i="1"/>
  <c r="E4338" i="1"/>
  <c r="AW3695" i="1"/>
  <c r="AW4162" i="1"/>
  <c r="AA3642" i="1"/>
  <c r="AA4109" i="1"/>
  <c r="AH3746" i="1"/>
  <c r="AH4213" i="1"/>
  <c r="AR3780" i="1"/>
  <c r="AR4247" i="1"/>
  <c r="AN3700" i="1"/>
  <c r="AN4167" i="1"/>
  <c r="R3746" i="1"/>
  <c r="R3984" i="1" s="1"/>
  <c r="R4213" i="1"/>
  <c r="AA3626" i="1"/>
  <c r="AA4093" i="1"/>
  <c r="AA3685" i="1"/>
  <c r="AA4152" i="1"/>
  <c r="AJ3700" i="1"/>
  <c r="AJ4167" i="1"/>
  <c r="W3626" i="1"/>
  <c r="W4093" i="1"/>
  <c r="AO3780" i="1"/>
  <c r="AO4247" i="1"/>
  <c r="Y3780" i="1"/>
  <c r="Y4247" i="1"/>
  <c r="AA4213" i="1"/>
  <c r="AA3746" i="1"/>
  <c r="U3634" i="1"/>
  <c r="U3872" i="1" s="1"/>
  <c r="U4101" i="1"/>
  <c r="BB3780" i="1"/>
  <c r="BB4247" i="1"/>
  <c r="S3780" i="1"/>
  <c r="S4018" i="1" s="1"/>
  <c r="S4247" i="1"/>
  <c r="AQ3685" i="1"/>
  <c r="AQ4152" i="1"/>
  <c r="O3638" i="1"/>
  <c r="O3876" i="1" s="1"/>
  <c r="O4105" i="1"/>
  <c r="N3638" i="1"/>
  <c r="N3876" i="1" s="1"/>
  <c r="N4105" i="1"/>
  <c r="AS3626" i="1"/>
  <c r="AS4093" i="1"/>
  <c r="AT3780" i="1"/>
  <c r="AT4247" i="1"/>
  <c r="AR3746" i="1"/>
  <c r="AR4213" i="1"/>
  <c r="J3780" i="1"/>
  <c r="J4018" i="1" s="1"/>
  <c r="J4247" i="1"/>
  <c r="J3685" i="1"/>
  <c r="J3923" i="1" s="1"/>
  <c r="J4152" i="1"/>
  <c r="R4169" i="1"/>
  <c r="R3702" i="1"/>
  <c r="R3940" i="1" s="1"/>
  <c r="O3695" i="1"/>
  <c r="O3933" i="1" s="1"/>
  <c r="O4162" i="1"/>
  <c r="BA3638" i="1"/>
  <c r="BA4105" i="1"/>
  <c r="R3761" i="1"/>
  <c r="R3999" i="1" s="1"/>
  <c r="R4228" i="1"/>
  <c r="AO3642" i="1"/>
  <c r="AO4109" i="1"/>
  <c r="AM3620" i="1"/>
  <c r="AM4087" i="1"/>
  <c r="AW3642" i="1"/>
  <c r="AW4109" i="1"/>
  <c r="L3642" i="1"/>
  <c r="L3880" i="1" s="1"/>
  <c r="L4109" i="1"/>
  <c r="AC3695" i="1"/>
  <c r="AC4162" i="1"/>
  <c r="AN4087" i="1"/>
  <c r="AN3620" i="1"/>
  <c r="AP3746" i="1"/>
  <c r="AP4213" i="1"/>
  <c r="AW3638" i="1"/>
  <c r="AW4105" i="1"/>
  <c r="AE3746" i="1"/>
  <c r="AE4213" i="1"/>
  <c r="S3700" i="1"/>
  <c r="S3938" i="1" s="1"/>
  <c r="S4167" i="1"/>
  <c r="AQ3700" i="1"/>
  <c r="AQ4167" i="1"/>
  <c r="D4162" i="1"/>
  <c r="D3695" i="1"/>
  <c r="D4391" i="1"/>
  <c r="F3642" i="1"/>
  <c r="F4338" i="1"/>
  <c r="F4109" i="1"/>
  <c r="W3634" i="1"/>
  <c r="W4101" i="1"/>
  <c r="P3780" i="1"/>
  <c r="P4018" i="1" s="1"/>
  <c r="P4247" i="1"/>
  <c r="AI3642" i="1"/>
  <c r="AI4109" i="1"/>
  <c r="AX3620" i="1"/>
  <c r="AX4087" i="1"/>
  <c r="D4101" i="1"/>
  <c r="D3634" i="1"/>
  <c r="D4330" i="1"/>
  <c r="AB3702" i="1"/>
  <c r="AB4169" i="1"/>
  <c r="AM3638" i="1"/>
  <c r="AM4105" i="1"/>
  <c r="AX3638" i="1"/>
  <c r="AX4105" i="1"/>
  <c r="BB4228" i="1"/>
  <c r="BB3761" i="1"/>
  <c r="BB3700" i="1"/>
  <c r="BB4167" i="1"/>
  <c r="AO3695" i="1"/>
  <c r="AO4162" i="1"/>
  <c r="R3780" i="1"/>
  <c r="R4018" i="1" s="1"/>
  <c r="R4247" i="1"/>
  <c r="T4152" i="1"/>
  <c r="T3685" i="1"/>
  <c r="T3923" i="1" s="1"/>
  <c r="N3761" i="1"/>
  <c r="N3999" i="1" s="1"/>
  <c r="N4228" i="1"/>
  <c r="T3702" i="1"/>
  <c r="T3940" i="1" s="1"/>
  <c r="T4169" i="1"/>
  <c r="X3695" i="1"/>
  <c r="X4162" i="1"/>
  <c r="I3685" i="1"/>
  <c r="I3923" i="1" s="1"/>
  <c r="I4152" i="1"/>
  <c r="AH3695" i="1"/>
  <c r="AH4162" i="1"/>
  <c r="BC3702" i="1"/>
  <c r="BC4169" i="1"/>
  <c r="AP3702" i="1"/>
  <c r="AP4169" i="1"/>
  <c r="D4167" i="1"/>
  <c r="D3700" i="1"/>
  <c r="D4396" i="1"/>
  <c r="AA3700" i="1"/>
  <c r="AA4167" i="1"/>
  <c r="BD3700" i="1"/>
  <c r="BD4167" i="1"/>
  <c r="T3620" i="1"/>
  <c r="T3858" i="1" s="1"/>
  <c r="T4087" i="1"/>
  <c r="AK4109" i="1"/>
  <c r="AK3642" i="1"/>
  <c r="X3642" i="1"/>
  <c r="X4109" i="1"/>
  <c r="Z3695" i="1"/>
  <c r="Z4162" i="1"/>
  <c r="BE3746" i="1"/>
  <c r="BE4213" i="1"/>
  <c r="AY3702" i="1"/>
  <c r="AY4169" i="1"/>
  <c r="AI4216" i="1"/>
  <c r="AI3749" i="1"/>
  <c r="H3620" i="1"/>
  <c r="H3858" i="1" s="1"/>
  <c r="H4087" i="1"/>
  <c r="Z3626" i="1"/>
  <c r="Z4093" i="1"/>
  <c r="S3695" i="1"/>
  <c r="S3933" i="1" s="1"/>
  <c r="S4162" i="1"/>
  <c r="AJ4169" i="1"/>
  <c r="AJ3702" i="1"/>
  <c r="P3620" i="1"/>
  <c r="P3858" i="1" s="1"/>
  <c r="P4087" i="1"/>
  <c r="P3700" i="1"/>
  <c r="P3938" i="1" s="1"/>
  <c r="P4167" i="1"/>
  <c r="AS3695" i="1"/>
  <c r="AS4162" i="1"/>
  <c r="AS4167" i="1"/>
  <c r="AS3700" i="1"/>
  <c r="AL3685" i="1"/>
  <c r="AL4152" i="1"/>
  <c r="I3642" i="1"/>
  <c r="I3880" i="1" s="1"/>
  <c r="I4109" i="1"/>
  <c r="AQ4101" i="1"/>
  <c r="AQ3634" i="1"/>
  <c r="AB3683" i="1"/>
  <c r="AB4150" i="1"/>
  <c r="AE4110" i="1"/>
  <c r="AE3643" i="1"/>
  <c r="AY4110" i="1"/>
  <c r="AY3643" i="1"/>
  <c r="H3688" i="1"/>
  <c r="H3926" i="1" s="1"/>
  <c r="H4155" i="1"/>
  <c r="N3590" i="1"/>
  <c r="N3828" i="1" s="1"/>
  <c r="N4057" i="1"/>
  <c r="J3647" i="1"/>
  <c r="J3885" i="1" s="1"/>
  <c r="J4114" i="1"/>
  <c r="T3653" i="1"/>
  <c r="T3891" i="1" s="1"/>
  <c r="T4120" i="1"/>
  <c r="AO3613" i="1"/>
  <c r="AO4080" i="1"/>
  <c r="AD3742" i="1"/>
  <c r="AD4209" i="1"/>
  <c r="AY4117" i="1"/>
  <c r="AY3650" i="1"/>
  <c r="D4231" i="1"/>
  <c r="D4460" i="1"/>
  <c r="D3764" i="1"/>
  <c r="AI3677" i="1"/>
  <c r="AI4144" i="1"/>
  <c r="AV3805" i="1"/>
  <c r="AV4272" i="1"/>
  <c r="O4227" i="1"/>
  <c r="O3760" i="1"/>
  <c r="O3998" i="1" s="1"/>
  <c r="N3766" i="1"/>
  <c r="N4004" i="1" s="1"/>
  <c r="N4233" i="1"/>
  <c r="K3806" i="1"/>
  <c r="K4044" i="1" s="1"/>
  <c r="K4273" i="1"/>
  <c r="BF3689" i="1"/>
  <c r="BF4156" i="1"/>
  <c r="Q3600" i="1"/>
  <c r="Q3838" i="1" s="1"/>
  <c r="Q4067" i="1"/>
  <c r="AR3689" i="1"/>
  <c r="AR4156" i="1"/>
  <c r="AO3743" i="1"/>
  <c r="AO4210" i="1"/>
  <c r="H3768" i="1"/>
  <c r="H4006" i="1" s="1"/>
  <c r="H4235" i="1"/>
  <c r="AK3739" i="1"/>
  <c r="AK4206" i="1"/>
  <c r="S3600" i="1"/>
  <c r="S3838" i="1" s="1"/>
  <c r="S4067" i="1"/>
  <c r="AG3794" i="1"/>
  <c r="AG4261" i="1"/>
  <c r="Z3621" i="1"/>
  <c r="Z4088" i="1"/>
  <c r="AQ3747" i="1"/>
  <c r="AQ4214" i="1"/>
  <c r="F4255" i="1"/>
  <c r="F3788" i="1"/>
  <c r="F4484" i="1"/>
  <c r="BE3681" i="1"/>
  <c r="BE4148" i="1"/>
  <c r="BF3740" i="1"/>
  <c r="BF4207" i="1"/>
  <c r="O4092" i="1"/>
  <c r="O3625" i="1"/>
  <c r="O3863" i="1" s="1"/>
  <c r="AU3677" i="1"/>
  <c r="AU4144" i="1"/>
  <c r="BD3806" i="1"/>
  <c r="BD4273" i="1"/>
  <c r="R3615" i="1"/>
  <c r="R3853" i="1" s="1"/>
  <c r="R4082" i="1"/>
  <c r="AZ3768" i="1"/>
  <c r="AZ4235" i="1"/>
  <c r="J3608" i="1"/>
  <c r="J3846" i="1" s="1"/>
  <c r="J4075" i="1"/>
  <c r="AH3768" i="1"/>
  <c r="AH4235" i="1"/>
  <c r="AA3701" i="1"/>
  <c r="AA4168" i="1"/>
  <c r="AA4086" i="1"/>
  <c r="AA3619" i="1"/>
  <c r="AE3743" i="1"/>
  <c r="AE4210" i="1"/>
  <c r="AH3735" i="1"/>
  <c r="AH4202" i="1"/>
  <c r="AK3665" i="1"/>
  <c r="AK4132" i="1"/>
  <c r="AW3768" i="1"/>
  <c r="AW4235" i="1"/>
  <c r="BD3604" i="1"/>
  <c r="BD4071" i="1"/>
  <c r="AU3666" i="1"/>
  <c r="AU4133" i="1"/>
  <c r="H3591" i="1"/>
  <c r="H3829" i="1" s="1"/>
  <c r="H4058" i="1"/>
  <c r="I3675" i="1"/>
  <c r="I3913" i="1" s="1"/>
  <c r="I4142" i="1"/>
  <c r="AS3661" i="1"/>
  <c r="AS4128" i="1"/>
  <c r="U3770" i="1"/>
  <c r="U4008" i="1" s="1"/>
  <c r="U4237" i="1"/>
  <c r="I3747" i="1"/>
  <c r="I3985" i="1" s="1"/>
  <c r="I4214" i="1"/>
  <c r="AY3733" i="1"/>
  <c r="AY4200" i="1"/>
  <c r="AG3742" i="1"/>
  <c r="AG4209" i="1"/>
  <c r="X4066" i="1"/>
  <c r="X3599" i="1"/>
  <c r="AW3751" i="1"/>
  <c r="AW4218" i="1"/>
  <c r="AV3677" i="1"/>
  <c r="AV4144" i="1"/>
  <c r="AQ3672" i="1"/>
  <c r="AQ4139" i="1"/>
  <c r="X3796" i="1"/>
  <c r="X4263" i="1"/>
  <c r="AC3766" i="1"/>
  <c r="AC4233" i="1"/>
  <c r="E4088" i="1"/>
  <c r="E3621" i="1"/>
  <c r="E4317" i="1"/>
  <c r="AJ3807" i="1"/>
  <c r="AJ4274" i="1"/>
  <c r="AP3737" i="1"/>
  <c r="AP4204" i="1"/>
  <c r="AU4244" i="1"/>
  <c r="AU3777" i="1"/>
  <c r="AJ4239" i="1"/>
  <c r="AJ3772" i="1"/>
  <c r="AC3742" i="1"/>
  <c r="AC4209" i="1"/>
  <c r="BF3792" i="1"/>
  <c r="BF4259" i="1"/>
  <c r="G4136" i="1"/>
  <c r="G3669" i="1"/>
  <c r="G4365" i="1"/>
  <c r="AV3795" i="1"/>
  <c r="AV4262" i="1"/>
  <c r="M4202" i="1"/>
  <c r="M3735" i="1"/>
  <c r="M3973" i="1" s="1"/>
  <c r="R3769" i="1"/>
  <c r="R4007" i="1" s="1"/>
  <c r="R4236" i="1"/>
  <c r="W3802" i="1"/>
  <c r="W4269" i="1"/>
  <c r="AK3736" i="1"/>
  <c r="AK4203" i="1"/>
  <c r="AD3720" i="1"/>
  <c r="AD4187" i="1"/>
  <c r="AR3802" i="1"/>
  <c r="AR4269" i="1"/>
  <c r="H3713" i="1"/>
  <c r="H3951" i="1" s="1"/>
  <c r="H4180" i="1"/>
  <c r="AS3734" i="1"/>
  <c r="AS4201" i="1"/>
  <c r="G4130" i="1"/>
  <c r="G4359" i="1"/>
  <c r="G3663" i="1"/>
  <c r="BB3587" i="1"/>
  <c r="BB4054" i="1"/>
  <c r="AK3597" i="1"/>
  <c r="AK4064" i="1"/>
  <c r="AH3672" i="1"/>
  <c r="AH4139" i="1"/>
  <c r="I3604" i="1"/>
  <c r="I3842" i="1" s="1"/>
  <c r="I4071" i="1"/>
  <c r="AO3720" i="1"/>
  <c r="AO4187" i="1"/>
  <c r="BE3625" i="1"/>
  <c r="BE4092" i="1"/>
  <c r="Q3748" i="1"/>
  <c r="Q3986" i="1" s="1"/>
  <c r="Q4215" i="1"/>
  <c r="U3804" i="1"/>
  <c r="U4042" i="1" s="1"/>
  <c r="U4271" i="1"/>
  <c r="P3633" i="1"/>
  <c r="P3871" i="1" s="1"/>
  <c r="P4100" i="1"/>
  <c r="O3806" i="1"/>
  <c r="O4044" i="1" s="1"/>
  <c r="O4273" i="1"/>
  <c r="H3654" i="1"/>
  <c r="H3892" i="1" s="1"/>
  <c r="H4121" i="1"/>
  <c r="AY3745" i="1"/>
  <c r="AY4212" i="1"/>
  <c r="AC3647" i="1"/>
  <c r="AC4114" i="1"/>
  <c r="K3778" i="1"/>
  <c r="K4016" i="1" s="1"/>
  <c r="K4245" i="1"/>
  <c r="S3598" i="1"/>
  <c r="S3836" i="1" s="1"/>
  <c r="S4065" i="1"/>
  <c r="AK4065" i="1"/>
  <c r="AK3598" i="1"/>
  <c r="F4096" i="1"/>
  <c r="F3629" i="1"/>
  <c r="F4325" i="1"/>
  <c r="BC3708" i="1"/>
  <c r="BC4175" i="1"/>
  <c r="AI3681" i="1"/>
  <c r="AI4148" i="1"/>
  <c r="S3690" i="1"/>
  <c r="S3928" i="1" s="1"/>
  <c r="S4157" i="1"/>
  <c r="L4223" i="1"/>
  <c r="L3756" i="1"/>
  <c r="L3994" i="1" s="1"/>
  <c r="AL3698" i="1"/>
  <c r="AL4165" i="1"/>
  <c r="AQ3689" i="1"/>
  <c r="AQ4156" i="1"/>
  <c r="K3795" i="1"/>
  <c r="K4033" i="1" s="1"/>
  <c r="K4262" i="1"/>
  <c r="AO3658" i="1"/>
  <c r="AO4125" i="1"/>
  <c r="I3684" i="1"/>
  <c r="I3922" i="1" s="1"/>
  <c r="I4151" i="1"/>
  <c r="U3791" i="1"/>
  <c r="U4029" i="1" s="1"/>
  <c r="U4258" i="1"/>
  <c r="G4055" i="1"/>
  <c r="G4284" i="1"/>
  <c r="G3588" i="1"/>
  <c r="AB3738" i="1"/>
  <c r="AB4205" i="1"/>
  <c r="R4066" i="1"/>
  <c r="R3599" i="1"/>
  <c r="R3837" i="1" s="1"/>
  <c r="K3797" i="1"/>
  <c r="K4035" i="1" s="1"/>
  <c r="K4264" i="1"/>
  <c r="AY3587" i="1"/>
  <c r="AY4054" i="1"/>
  <c r="AE3730" i="1"/>
  <c r="AE4197" i="1"/>
  <c r="X4256" i="1"/>
  <c r="X3789" i="1"/>
  <c r="Q3744" i="1"/>
  <c r="Q3982" i="1" s="1"/>
  <c r="Q4211" i="1"/>
  <c r="X3604" i="1"/>
  <c r="X4071" i="1"/>
  <c r="AV3748" i="1"/>
  <c r="AV4215" i="1"/>
  <c r="AT3705" i="1"/>
  <c r="AT4172" i="1"/>
  <c r="AI3596" i="1"/>
  <c r="AI4063" i="1"/>
  <c r="AG3801" i="1"/>
  <c r="AG4268" i="1"/>
  <c r="AB3792" i="1"/>
  <c r="AB4259" i="1"/>
  <c r="I3807" i="1"/>
  <c r="I4045" i="1" s="1"/>
  <c r="I4274" i="1"/>
  <c r="AO3778" i="1"/>
  <c r="AO4245" i="1"/>
  <c r="J3675" i="1"/>
  <c r="J3913" i="1" s="1"/>
  <c r="J4142" i="1"/>
  <c r="AQ3735" i="1"/>
  <c r="AQ4202" i="1"/>
  <c r="L3675" i="1"/>
  <c r="L3913" i="1" s="1"/>
  <c r="L4142" i="1"/>
  <c r="M4273" i="1"/>
  <c r="M3806" i="1"/>
  <c r="M4044" i="1" s="1"/>
  <c r="AL3747" i="1"/>
  <c r="AL4214" i="1"/>
  <c r="P3639" i="1"/>
  <c r="P3877" i="1" s="1"/>
  <c r="P4106" i="1"/>
  <c r="AO3732" i="1"/>
  <c r="AO4199" i="1"/>
  <c r="AR3624" i="1"/>
  <c r="AR4091" i="1"/>
  <c r="X3769" i="1"/>
  <c r="X4236" i="1"/>
  <c r="BD4065" i="1"/>
  <c r="BD3598" i="1"/>
  <c r="S4098" i="1"/>
  <c r="S3631" i="1"/>
  <c r="S3869" i="1" s="1"/>
  <c r="AZ3760" i="1"/>
  <c r="AZ4227" i="1"/>
  <c r="AJ3608" i="1"/>
  <c r="AJ4075" i="1"/>
  <c r="AH3769" i="1"/>
  <c r="AH4236" i="1"/>
  <c r="AF3658" i="1"/>
  <c r="AF4125" i="1"/>
  <c r="E4205" i="1"/>
  <c r="E4434" i="1"/>
  <c r="E3738" i="1"/>
  <c r="AB3654" i="1"/>
  <c r="AB4121" i="1"/>
  <c r="AR3602" i="1"/>
  <c r="AR4069" i="1"/>
  <c r="W3705" i="1"/>
  <c r="W4172" i="1"/>
  <c r="I3691" i="1"/>
  <c r="I3929" i="1" s="1"/>
  <c r="I4158" i="1"/>
  <c r="H3628" i="1"/>
  <c r="H3866" i="1" s="1"/>
  <c r="H4095" i="1"/>
  <c r="F4218" i="1"/>
  <c r="F3751" i="1"/>
  <c r="F4447" i="1"/>
  <c r="AZ3641" i="1"/>
  <c r="AZ4108" i="1"/>
  <c r="BD4076" i="1"/>
  <c r="BD3609" i="1"/>
  <c r="AW3669" i="1"/>
  <c r="AW4136" i="1"/>
  <c r="AL3633" i="1"/>
  <c r="AL4100" i="1"/>
  <c r="I3740" i="1"/>
  <c r="I3978" i="1" s="1"/>
  <c r="I4207" i="1"/>
  <c r="AJ3709" i="1"/>
  <c r="AJ4176" i="1"/>
  <c r="BC3601" i="1"/>
  <c r="BC4068" i="1"/>
  <c r="AL3770" i="1"/>
  <c r="AL4237" i="1"/>
  <c r="AD3660" i="1"/>
  <c r="AD4127" i="1"/>
  <c r="AW3732" i="1"/>
  <c r="AW4199" i="1"/>
  <c r="AF3808" i="1"/>
  <c r="AF4275" i="1"/>
  <c r="F4165" i="1"/>
  <c r="F3698" i="1"/>
  <c r="F4394" i="1"/>
  <c r="P3684" i="1"/>
  <c r="P3922" i="1" s="1"/>
  <c r="P4151" i="1"/>
  <c r="Q3625" i="1"/>
  <c r="Q3863" i="1" s="1"/>
  <c r="Q4092" i="1"/>
  <c r="F4183" i="1"/>
  <c r="F3716" i="1"/>
  <c r="F4412" i="1"/>
  <c r="AR3768" i="1"/>
  <c r="AR4235" i="1"/>
  <c r="AY3625" i="1"/>
  <c r="AY4092" i="1"/>
  <c r="S3633" i="1"/>
  <c r="S3871" i="1" s="1"/>
  <c r="S4100" i="1"/>
  <c r="P3705" i="1"/>
  <c r="P3943" i="1" s="1"/>
  <c r="P4172" i="1"/>
  <c r="D4230" i="1"/>
  <c r="D3763" i="1"/>
  <c r="D4459" i="1"/>
  <c r="AJ3756" i="1"/>
  <c r="AJ4223" i="1"/>
  <c r="AI3735" i="1"/>
  <c r="AI4202" i="1"/>
  <c r="AE3596" i="1"/>
  <c r="AE4063" i="1"/>
  <c r="AT3652" i="1"/>
  <c r="AT4119" i="1"/>
  <c r="J3809" i="1"/>
  <c r="J4047" i="1" s="1"/>
  <c r="J4276" i="1"/>
  <c r="BD3683" i="1"/>
  <c r="BD4150" i="1"/>
  <c r="AA3753" i="1"/>
  <c r="AA4220" i="1"/>
  <c r="BC3787" i="1"/>
  <c r="BC4254" i="1"/>
  <c r="AK3690" i="1"/>
  <c r="AK4157" i="1"/>
  <c r="J3648" i="1"/>
  <c r="J3886" i="1" s="1"/>
  <c r="J4115" i="1"/>
  <c r="R4259" i="1"/>
  <c r="R3792" i="1"/>
  <c r="R4030" i="1" s="1"/>
  <c r="BC3763" i="1"/>
  <c r="BC4230" i="1"/>
  <c r="AQ4234" i="1"/>
  <c r="AQ3767" i="1"/>
  <c r="BE3738" i="1"/>
  <c r="BE4205" i="1"/>
  <c r="AA3771" i="1"/>
  <c r="AA4238" i="1"/>
  <c r="AY3711" i="1"/>
  <c r="AY4178" i="1"/>
  <c r="U3630" i="1"/>
  <c r="U3868" i="1" s="1"/>
  <c r="U4097" i="1"/>
  <c r="G4119" i="1"/>
  <c r="G4348" i="1"/>
  <c r="G3652" i="1"/>
  <c r="AJ3776" i="1"/>
  <c r="AJ4243" i="1"/>
  <c r="O3748" i="1"/>
  <c r="O3986" i="1" s="1"/>
  <c r="O4215" i="1"/>
  <c r="U3689" i="1"/>
  <c r="U3927" i="1" s="1"/>
  <c r="U4156" i="1"/>
  <c r="AA3801" i="1"/>
  <c r="AA4268" i="1"/>
  <c r="AC3681" i="1"/>
  <c r="AC4148" i="1"/>
  <c r="AU3601" i="1"/>
  <c r="AU4068" i="1"/>
  <c r="AG3731" i="1"/>
  <c r="AG4198" i="1"/>
  <c r="H3772" i="1"/>
  <c r="H4010" i="1" s="1"/>
  <c r="H4239" i="1"/>
  <c r="AI3810" i="1"/>
  <c r="AI4277" i="1"/>
  <c r="T3766" i="1"/>
  <c r="T4004" i="1" s="1"/>
  <c r="T4233" i="1"/>
  <c r="AJ3615" i="1"/>
  <c r="AJ4082" i="1"/>
  <c r="L3740" i="1"/>
  <c r="L3978" i="1" s="1"/>
  <c r="L4207" i="1"/>
  <c r="AE3804" i="1"/>
  <c r="AE4271" i="1"/>
  <c r="AG3770" i="1"/>
  <c r="AG4237" i="1"/>
  <c r="G4089" i="1"/>
  <c r="G4318" i="1"/>
  <c r="G3622" i="1"/>
  <c r="AU3689" i="1"/>
  <c r="AU4156" i="1"/>
  <c r="AP3684" i="1"/>
  <c r="AP4151" i="1"/>
  <c r="D4057" i="1"/>
  <c r="D3590" i="1"/>
  <c r="D4286" i="1"/>
  <c r="Z3709" i="1"/>
  <c r="Z4176" i="1"/>
  <c r="BD3667" i="1"/>
  <c r="BD4134" i="1"/>
  <c r="AI3743" i="1"/>
  <c r="AI4210" i="1"/>
  <c r="AH3797" i="1"/>
  <c r="AH4264" i="1"/>
  <c r="O3713" i="1"/>
  <c r="O3951" i="1" s="1"/>
  <c r="O4180" i="1"/>
  <c r="N3631" i="1"/>
  <c r="N3869" i="1" s="1"/>
  <c r="N4098" i="1"/>
  <c r="AZ3741" i="1"/>
  <c r="AZ4208" i="1"/>
  <c r="P3727" i="1"/>
  <c r="P3965" i="1" s="1"/>
  <c r="P4194" i="1"/>
  <c r="S3782" i="1"/>
  <c r="S4020" i="1" s="1"/>
  <c r="S4249" i="1"/>
  <c r="X3637" i="1"/>
  <c r="X4104" i="1"/>
  <c r="K3679" i="1"/>
  <c r="K3917" i="1" s="1"/>
  <c r="K4146" i="1"/>
  <c r="AD4108" i="1"/>
  <c r="AD3641" i="1"/>
  <c r="AP3807" i="1"/>
  <c r="AP4274" i="1"/>
  <c r="N3640" i="1"/>
  <c r="N3878" i="1" s="1"/>
  <c r="N4107" i="1"/>
  <c r="BE3637" i="1"/>
  <c r="BE4104" i="1"/>
  <c r="AF3688" i="1"/>
  <c r="AF4155" i="1"/>
  <c r="P3649" i="1"/>
  <c r="P3887" i="1" s="1"/>
  <c r="P4116" i="1"/>
  <c r="AK4256" i="1"/>
  <c r="AK3789" i="1"/>
  <c r="AW3788" i="1"/>
  <c r="AW4255" i="1"/>
  <c r="AX3796" i="1"/>
  <c r="AX4263" i="1"/>
  <c r="I4240" i="1"/>
  <c r="I3773" i="1"/>
  <c r="I4011" i="1" s="1"/>
  <c r="AO3662" i="1"/>
  <c r="AO4129" i="1"/>
  <c r="AA3699" i="1"/>
  <c r="AA4166" i="1"/>
  <c r="BE3799" i="1"/>
  <c r="BE4266" i="1"/>
  <c r="AF3628" i="1"/>
  <c r="AF4095" i="1"/>
  <c r="AP3633" i="1"/>
  <c r="AP4100" i="1"/>
  <c r="AP3686" i="1"/>
  <c r="AP4153" i="1"/>
  <c r="AI4089" i="1"/>
  <c r="AI3622" i="1"/>
  <c r="N3755" i="1"/>
  <c r="N3993" i="1" s="1"/>
  <c r="N4222" i="1"/>
  <c r="AG3643" i="1"/>
  <c r="AG4110" i="1"/>
  <c r="AD4067" i="1"/>
  <c r="AD3600" i="1"/>
  <c r="BC3736" i="1"/>
  <c r="BC4203" i="1"/>
  <c r="H3593" i="1"/>
  <c r="H3831" i="1" s="1"/>
  <c r="H4060" i="1"/>
  <c r="J3670" i="1"/>
  <c r="J3908" i="1" s="1"/>
  <c r="J4137" i="1"/>
  <c r="AN3652" i="1"/>
  <c r="AN4119" i="1"/>
  <c r="L3710" i="1"/>
  <c r="L3948" i="1" s="1"/>
  <c r="L4177" i="1"/>
  <c r="F4116" i="1"/>
  <c r="F3649" i="1"/>
  <c r="F4345" i="1"/>
  <c r="AB3805" i="1"/>
  <c r="AB4272" i="1"/>
  <c r="BE4252" i="1"/>
  <c r="BE3785" i="1"/>
  <c r="AD3604" i="1"/>
  <c r="AD4071" i="1"/>
  <c r="BD3713" i="1"/>
  <c r="BD4180" i="1"/>
  <c r="BB3688" i="1"/>
  <c r="BB4155" i="1"/>
  <c r="K3801" i="1"/>
  <c r="K4039" i="1" s="1"/>
  <c r="K4268" i="1"/>
  <c r="AO4212" i="1"/>
  <c r="AO3745" i="1"/>
  <c r="BB3771" i="1"/>
  <c r="BB4238" i="1"/>
  <c r="AE3650" i="1"/>
  <c r="AE4117" i="1"/>
  <c r="F4181" i="1"/>
  <c r="F3714" i="1"/>
  <c r="F4410" i="1"/>
  <c r="AM3615" i="1"/>
  <c r="AM4082" i="1"/>
  <c r="I3716" i="1"/>
  <c r="I3954" i="1" s="1"/>
  <c r="I4183" i="1"/>
  <c r="AH3772" i="1"/>
  <c r="AH4239" i="1"/>
  <c r="W3708" i="1"/>
  <c r="W4175" i="1"/>
  <c r="N3644" i="1"/>
  <c r="N3882" i="1" s="1"/>
  <c r="N4111" i="1"/>
  <c r="BE3587" i="1"/>
  <c r="BE4054" i="1"/>
  <c r="BC4226" i="1"/>
  <c r="BC3759" i="1"/>
  <c r="AQ3741" i="1"/>
  <c r="AQ4208" i="1"/>
  <c r="V3735" i="1"/>
  <c r="V3973" i="1" s="1"/>
  <c r="V4202" i="1"/>
  <c r="X3729" i="1"/>
  <c r="X4196" i="1"/>
  <c r="AG4191" i="1"/>
  <c r="AG3724" i="1"/>
  <c r="AS3788" i="1"/>
  <c r="AS4255" i="1"/>
  <c r="AS3704" i="1"/>
  <c r="AS4171" i="1"/>
  <c r="AL3609" i="1"/>
  <c r="AL4076" i="1"/>
  <c r="AO3708" i="1"/>
  <c r="AO4175" i="1"/>
  <c r="AN3641" i="1"/>
  <c r="AN4108" i="1"/>
  <c r="AF3660" i="1"/>
  <c r="AF4127" i="1"/>
  <c r="O3801" i="1"/>
  <c r="O4039" i="1" s="1"/>
  <c r="O4268" i="1"/>
  <c r="AS3594" i="1"/>
  <c r="AS4061" i="1"/>
  <c r="AL3669" i="1"/>
  <c r="AL4136" i="1"/>
  <c r="D4270" i="1"/>
  <c r="D3803" i="1"/>
  <c r="D4499" i="1"/>
  <c r="AE3662" i="1"/>
  <c r="AE4129" i="1"/>
  <c r="H3588" i="1"/>
  <c r="H3826" i="1" s="1"/>
  <c r="H4055" i="1"/>
  <c r="AW3707" i="1"/>
  <c r="AW4174" i="1"/>
  <c r="AQ3605" i="1"/>
  <c r="AQ4072" i="1"/>
  <c r="BE3782" i="1"/>
  <c r="BE4249" i="1"/>
  <c r="BA3611" i="1"/>
  <c r="BA4078" i="1"/>
  <c r="R3689" i="1"/>
  <c r="R3927" i="1" s="1"/>
  <c r="R4156" i="1"/>
  <c r="U3668" i="1"/>
  <c r="U3906" i="1" s="1"/>
  <c r="U4135" i="1"/>
  <c r="AG3806" i="1"/>
  <c r="AG4273" i="1"/>
  <c r="M3623" i="1"/>
  <c r="M3861" i="1" s="1"/>
  <c r="M4090" i="1"/>
  <c r="X3765" i="1"/>
  <c r="X4232" i="1"/>
  <c r="AK3793" i="1"/>
  <c r="AK4260" i="1"/>
  <c r="AH3662" i="1"/>
  <c r="AH4129" i="1"/>
  <c r="U3743" i="1"/>
  <c r="U3981" i="1" s="1"/>
  <c r="U4210" i="1"/>
  <c r="Y3680" i="1"/>
  <c r="Y4147" i="1"/>
  <c r="BC3791" i="1"/>
  <c r="BC4258" i="1"/>
  <c r="AR3723" i="1"/>
  <c r="AR4190" i="1"/>
  <c r="AJ3805" i="1"/>
  <c r="AJ4272" i="1"/>
  <c r="AR3732" i="1"/>
  <c r="AR4199" i="1"/>
  <c r="AG3660" i="1"/>
  <c r="AG4127" i="1"/>
  <c r="P3623" i="1"/>
  <c r="P3861" i="1" s="1"/>
  <c r="P4090" i="1"/>
  <c r="Q3641" i="1"/>
  <c r="Q3879" i="1" s="1"/>
  <c r="Q4108" i="1"/>
  <c r="BA4113" i="1"/>
  <c r="BA3646" i="1"/>
  <c r="Y3740" i="1"/>
  <c r="Y4207" i="1"/>
  <c r="AT3693" i="1"/>
  <c r="AT4160" i="1"/>
  <c r="BC3716" i="1"/>
  <c r="BC4183" i="1"/>
  <c r="W3743" i="1"/>
  <c r="W4210" i="1"/>
  <c r="H3649" i="1"/>
  <c r="H3887" i="1" s="1"/>
  <c r="H4116" i="1"/>
  <c r="O3750" i="1"/>
  <c r="O3988" i="1" s="1"/>
  <c r="O4217" i="1"/>
  <c r="AK4108" i="1"/>
  <c r="AK3641" i="1"/>
  <c r="BC3803" i="1"/>
  <c r="BC4270" i="1"/>
  <c r="P3763" i="1"/>
  <c r="P4001" i="1" s="1"/>
  <c r="P4230" i="1"/>
  <c r="P3589" i="1"/>
  <c r="P3827" i="1" s="1"/>
  <c r="P4056" i="1"/>
  <c r="AY4134" i="1"/>
  <c r="AY3667" i="1"/>
  <c r="G4245" i="1"/>
  <c r="G3778" i="1"/>
  <c r="G4474" i="1"/>
  <c r="AT4104" i="1"/>
  <c r="AT3637" i="1"/>
  <c r="BD3800" i="1"/>
  <c r="BD4267" i="1"/>
  <c r="AE3649" i="1"/>
  <c r="AE4116" i="1"/>
  <c r="AR3803" i="1"/>
  <c r="AR4270" i="1"/>
  <c r="BB3665" i="1"/>
  <c r="BB4132" i="1"/>
  <c r="Z4253" i="1"/>
  <c r="Z3786" i="1"/>
  <c r="K3788" i="1"/>
  <c r="K4026" i="1" s="1"/>
  <c r="K4255" i="1"/>
  <c r="BC3773" i="1"/>
  <c r="BC4240" i="1"/>
  <c r="AT3598" i="1"/>
  <c r="AT4065" i="1"/>
  <c r="J3785" i="1"/>
  <c r="J4023" i="1" s="1"/>
  <c r="J4252" i="1"/>
  <c r="AC3640" i="1"/>
  <c r="AC4107" i="1"/>
  <c r="O3693" i="1"/>
  <c r="O3931" i="1" s="1"/>
  <c r="O4160" i="1"/>
  <c r="F4209" i="1"/>
  <c r="F3742" i="1"/>
  <c r="F4438" i="1"/>
  <c r="AN3646" i="1"/>
  <c r="AN4113" i="1"/>
  <c r="BA3747" i="1"/>
  <c r="BA4214" i="1"/>
  <c r="X4222" i="1"/>
  <c r="X3755" i="1"/>
  <c r="N3637" i="1"/>
  <c r="N3875" i="1" s="1"/>
  <c r="N4104" i="1"/>
  <c r="P3677" i="1"/>
  <c r="P3915" i="1" s="1"/>
  <c r="P4144" i="1"/>
  <c r="P3758" i="1"/>
  <c r="P3996" i="1" s="1"/>
  <c r="P4225" i="1"/>
  <c r="AU3654" i="1"/>
  <c r="AU4121" i="1"/>
  <c r="AW3682" i="1"/>
  <c r="AW4149" i="1"/>
  <c r="AB3759" i="1"/>
  <c r="AB4226" i="1"/>
  <c r="AZ4125" i="1"/>
  <c r="AZ3658" i="1"/>
  <c r="BD3803" i="1"/>
  <c r="BD4270" i="1"/>
  <c r="R3794" i="1"/>
  <c r="R4032" i="1" s="1"/>
  <c r="R4261" i="1"/>
  <c r="V4127" i="1"/>
  <c r="V3660" i="1"/>
  <c r="V3898" i="1" s="1"/>
  <c r="BD3738" i="1"/>
  <c r="BD4205" i="1"/>
  <c r="I3597" i="1"/>
  <c r="I3835" i="1" s="1"/>
  <c r="I4064" i="1"/>
  <c r="I3768" i="1"/>
  <c r="I4006" i="1" s="1"/>
  <c r="I4235" i="1"/>
  <c r="AP3798" i="1"/>
  <c r="AP4265" i="1"/>
  <c r="AY3595" i="1"/>
  <c r="AY4062" i="1"/>
  <c r="AI4163" i="1"/>
  <c r="AI3696" i="1"/>
  <c r="AE3632" i="1"/>
  <c r="AE4099" i="1"/>
  <c r="BC3625" i="1"/>
  <c r="BC4092" i="1"/>
  <c r="AR3640" i="1"/>
  <c r="AR4107" i="1"/>
  <c r="D4243" i="1"/>
  <c r="D3776" i="1"/>
  <c r="D4472" i="1"/>
  <c r="T4246" i="1"/>
  <c r="T3779" i="1"/>
  <c r="T4017" i="1" s="1"/>
  <c r="AN3666" i="1"/>
  <c r="AN4133" i="1"/>
  <c r="M3779" i="1"/>
  <c r="M4017" i="1" s="1"/>
  <c r="M4246" i="1"/>
  <c r="Q3745" i="1"/>
  <c r="Q3983" i="1" s="1"/>
  <c r="Q4212" i="1"/>
  <c r="Z3596" i="1"/>
  <c r="Z4063" i="1"/>
  <c r="AL4242" i="1"/>
  <c r="AL3775" i="1"/>
  <c r="AA3769" i="1"/>
  <c r="AA4236" i="1"/>
  <c r="AW3793" i="1"/>
  <c r="AW4260" i="1"/>
  <c r="W3775" i="1"/>
  <c r="W4242" i="1"/>
  <c r="AK3766" i="1"/>
  <c r="AK4233" i="1"/>
  <c r="K3686" i="1"/>
  <c r="K3924" i="1" s="1"/>
  <c r="K4153" i="1"/>
  <c r="P3777" i="1"/>
  <c r="P4015" i="1" s="1"/>
  <c r="P4244" i="1"/>
  <c r="BD3682" i="1"/>
  <c r="BD4149" i="1"/>
  <c r="R3788" i="1"/>
  <c r="R4026" i="1" s="1"/>
  <c r="R4255" i="1"/>
  <c r="AW3786" i="1"/>
  <c r="AW4253" i="1"/>
  <c r="AX3609" i="1"/>
  <c r="AX4076" i="1"/>
  <c r="AW3602" i="1"/>
  <c r="AW4069" i="1"/>
  <c r="BD3636" i="1"/>
  <c r="BD4103" i="1"/>
  <c r="AX4106" i="1"/>
  <c r="AX3639" i="1"/>
  <c r="N3739" i="1"/>
  <c r="N3977" i="1" s="1"/>
  <c r="N4206" i="1"/>
  <c r="Q3592" i="1"/>
  <c r="Q3830" i="1" s="1"/>
  <c r="Q4059" i="1"/>
  <c r="AW3589" i="1"/>
  <c r="AW4056" i="1"/>
  <c r="AR3764" i="1"/>
  <c r="AR4231" i="1"/>
  <c r="AI3770" i="1"/>
  <c r="AI4237" i="1"/>
  <c r="D4131" i="1"/>
  <c r="D3664" i="1"/>
  <c r="D4360" i="1"/>
  <c r="AU3609" i="1"/>
  <c r="AU4076" i="1"/>
  <c r="M3810" i="1"/>
  <c r="M4048" i="1" s="1"/>
  <c r="M4277" i="1"/>
  <c r="W3730" i="1"/>
  <c r="W4197" i="1"/>
  <c r="P3784" i="1"/>
  <c r="P4022" i="1" s="1"/>
  <c r="P4251" i="1"/>
  <c r="AZ4052" i="1"/>
  <c r="AZ3585" i="1"/>
  <c r="BC3750" i="1"/>
  <c r="BC4217" i="1"/>
  <c r="BB3734" i="1"/>
  <c r="BB4201" i="1"/>
  <c r="Y4070" i="1"/>
  <c r="Y3603" i="1"/>
  <c r="AQ3617" i="1"/>
  <c r="AQ4084" i="1"/>
  <c r="AV4092" i="1"/>
  <c r="AV3625" i="1"/>
  <c r="AZ3777" i="1"/>
  <c r="AZ4244" i="1"/>
  <c r="AQ3769" i="1"/>
  <c r="AQ4236" i="1"/>
  <c r="AX3714" i="1"/>
  <c r="AX4181" i="1"/>
  <c r="T3799" i="1"/>
  <c r="T4037" i="1" s="1"/>
  <c r="T4266" i="1"/>
  <c r="AP3711" i="1"/>
  <c r="AP4178" i="1"/>
  <c r="BD3625" i="1"/>
  <c r="BD4092" i="1"/>
  <c r="AY3713" i="1"/>
  <c r="AY4180" i="1"/>
  <c r="AX3599" i="1"/>
  <c r="AX4066" i="1"/>
  <c r="P3728" i="1"/>
  <c r="P3966" i="1" s="1"/>
  <c r="P4195" i="1"/>
  <c r="AD3721" i="1"/>
  <c r="AD4188" i="1"/>
  <c r="Q3665" i="1"/>
  <c r="Q3903" i="1" s="1"/>
  <c r="Q4132" i="1"/>
  <c r="AV3716" i="1"/>
  <c r="AV4183" i="1"/>
  <c r="X3607" i="1"/>
  <c r="X4074" i="1"/>
  <c r="W4146" i="1"/>
  <c r="W3679" i="1"/>
  <c r="AW3590" i="1"/>
  <c r="AW4057" i="1"/>
  <c r="Q3735" i="1"/>
  <c r="Q3973" i="1" s="1"/>
  <c r="Q4202" i="1"/>
  <c r="X3753" i="1"/>
  <c r="X4220" i="1"/>
  <c r="I3699" i="1"/>
  <c r="I3937" i="1" s="1"/>
  <c r="I4166" i="1"/>
  <c r="AF3765" i="1"/>
  <c r="AF4232" i="1"/>
  <c r="J3788" i="1"/>
  <c r="J4026" i="1" s="1"/>
  <c r="J4255" i="1"/>
  <c r="AM3628" i="1"/>
  <c r="AM4095" i="1"/>
  <c r="M3597" i="1"/>
  <c r="M3835" i="1" s="1"/>
  <c r="M4064" i="1"/>
  <c r="BA3754" i="1"/>
  <c r="BA4221" i="1"/>
  <c r="AZ3734" i="1"/>
  <c r="AZ4201" i="1"/>
  <c r="AM3673" i="1"/>
  <c r="AM4140" i="1"/>
  <c r="AJ3589" i="1"/>
  <c r="AJ4056" i="1"/>
  <c r="R3612" i="1"/>
  <c r="R3850" i="1" s="1"/>
  <c r="R4079" i="1"/>
  <c r="J4233" i="1"/>
  <c r="J3766" i="1"/>
  <c r="J4004" i="1" s="1"/>
  <c r="Q3658" i="1"/>
  <c r="Q3896" i="1" s="1"/>
  <c r="Q4125" i="1"/>
  <c r="AR3790" i="1"/>
  <c r="AR4257" i="1"/>
  <c r="BE3798" i="1"/>
  <c r="BE4265" i="1"/>
  <c r="H3686" i="1"/>
  <c r="H3924" i="1" s="1"/>
  <c r="H4153" i="1"/>
  <c r="I3729" i="1"/>
  <c r="I3967" i="1" s="1"/>
  <c r="I4196" i="1"/>
  <c r="AN3628" i="1"/>
  <c r="AN4095" i="1"/>
  <c r="AX3744" i="1"/>
  <c r="AX4211" i="1"/>
  <c r="BC3767" i="1"/>
  <c r="BC4234" i="1"/>
  <c r="V4267" i="1"/>
  <c r="V3800" i="1"/>
  <c r="V4038" i="1" s="1"/>
  <c r="V3612" i="1"/>
  <c r="V3850" i="1" s="1"/>
  <c r="V4079" i="1"/>
  <c r="AK3699" i="1"/>
  <c r="AK4166" i="1"/>
  <c r="J3803" i="1"/>
  <c r="J4041" i="1" s="1"/>
  <c r="J4270" i="1"/>
  <c r="AH3714" i="1"/>
  <c r="AH4181" i="1"/>
  <c r="AQ4205" i="1"/>
  <c r="AQ3738" i="1"/>
  <c r="AX3787" i="1"/>
  <c r="AX4254" i="1"/>
  <c r="AJ3669" i="1"/>
  <c r="AJ4136" i="1"/>
  <c r="AR3625" i="1"/>
  <c r="AR4092" i="1"/>
  <c r="X3712" i="1"/>
  <c r="X4179" i="1"/>
  <c r="D4271" i="1"/>
  <c r="D3804" i="1"/>
  <c r="D4500" i="1"/>
  <c r="M4198" i="1"/>
  <c r="M3731" i="1"/>
  <c r="M3969" i="1" s="1"/>
  <c r="V3610" i="1"/>
  <c r="V3848" i="1" s="1"/>
  <c r="V4077" i="1"/>
  <c r="Z3745" i="1"/>
  <c r="Z4212" i="1"/>
  <c r="G4271" i="1"/>
  <c r="G3804" i="1"/>
  <c r="G4500" i="1"/>
  <c r="AL3597" i="1"/>
  <c r="AL4064" i="1"/>
  <c r="Z3751" i="1"/>
  <c r="Z4218" i="1"/>
  <c r="R3625" i="1"/>
  <c r="R3863" i="1" s="1"/>
  <c r="R4092" i="1"/>
  <c r="X3624" i="1"/>
  <c r="X4091" i="1"/>
  <c r="Z4231" i="1"/>
  <c r="Z3764" i="1"/>
  <c r="AO3733" i="1"/>
  <c r="AO4200" i="1"/>
  <c r="T3708" i="1"/>
  <c r="T3946" i="1" s="1"/>
  <c r="T4175" i="1"/>
  <c r="AD3795" i="1"/>
  <c r="AD4262" i="1"/>
  <c r="I4234" i="1"/>
  <c r="I3767" i="1"/>
  <c r="I4005" i="1" s="1"/>
  <c r="BB3612" i="1"/>
  <c r="BB4079" i="1"/>
  <c r="U3613" i="1"/>
  <c r="U3851" i="1" s="1"/>
  <c r="U4080" i="1"/>
  <c r="AG3768" i="1"/>
  <c r="AG4235" i="1"/>
  <c r="I3602" i="1"/>
  <c r="I3840" i="1" s="1"/>
  <c r="I4069" i="1"/>
  <c r="Y3735" i="1"/>
  <c r="Y4202" i="1"/>
  <c r="AF3664" i="1"/>
  <c r="AF4131" i="1"/>
  <c r="O4203" i="1"/>
  <c r="O3736" i="1"/>
  <c r="O3974" i="1" s="1"/>
  <c r="AE3703" i="1"/>
  <c r="AE4170" i="1"/>
  <c r="BC3719" i="1"/>
  <c r="BC4186" i="1"/>
  <c r="V3753" i="1"/>
  <c r="V3991" i="1" s="1"/>
  <c r="V4220" i="1"/>
  <c r="N3750" i="1"/>
  <c r="N3988" i="1" s="1"/>
  <c r="N4217" i="1"/>
  <c r="H3779" i="1"/>
  <c r="H4017" i="1" s="1"/>
  <c r="H4246" i="1"/>
  <c r="N3643" i="1"/>
  <c r="N3881" i="1" s="1"/>
  <c r="N4110" i="1"/>
  <c r="Q4203" i="1"/>
  <c r="Q3736" i="1"/>
  <c r="Q3974" i="1" s="1"/>
  <c r="AF3787" i="1"/>
  <c r="AF4254" i="1"/>
  <c r="L3644" i="1"/>
  <c r="L3882" i="1" s="1"/>
  <c r="L4111" i="1"/>
  <c r="AD4110" i="1"/>
  <c r="AD3643" i="1"/>
  <c r="BB3783" i="1"/>
  <c r="BB4250" i="1"/>
  <c r="AE3792" i="1"/>
  <c r="AE4259" i="1"/>
  <c r="AF3604" i="1"/>
  <c r="AF4071" i="1"/>
  <c r="J3636" i="1"/>
  <c r="J3874" i="1" s="1"/>
  <c r="J4103" i="1"/>
  <c r="AH3713" i="1"/>
  <c r="AH4180" i="1"/>
  <c r="AA3667" i="1"/>
  <c r="AA4134" i="1"/>
  <c r="AO3644" i="1"/>
  <c r="AO4111" i="1"/>
  <c r="AF3690" i="1"/>
  <c r="AF4157" i="1"/>
  <c r="X3613" i="1"/>
  <c r="X4080" i="1"/>
  <c r="AX4201" i="1"/>
  <c r="AX3734" i="1"/>
  <c r="L3586" i="1"/>
  <c r="L3824" i="1" s="1"/>
  <c r="L4053" i="1"/>
  <c r="AT4157" i="1"/>
  <c r="AT3690" i="1"/>
  <c r="AO4085" i="1"/>
  <c r="AO3618" i="1"/>
  <c r="S3705" i="1"/>
  <c r="S3943" i="1" s="1"/>
  <c r="S4172" i="1"/>
  <c r="AN3713" i="1"/>
  <c r="AN4180" i="1"/>
  <c r="D4256" i="1"/>
  <c r="D3789" i="1"/>
  <c r="D4485" i="1"/>
  <c r="N3665" i="1"/>
  <c r="N3903" i="1" s="1"/>
  <c r="N4132" i="1"/>
  <c r="AD3773" i="1"/>
  <c r="AD4240" i="1"/>
  <c r="Y4181" i="1"/>
  <c r="Y3714" i="1"/>
  <c r="AX3680" i="1"/>
  <c r="AX4147" i="1"/>
  <c r="AG3743" i="1"/>
  <c r="AG4210" i="1"/>
  <c r="U4098" i="1"/>
  <c r="U3631" i="1"/>
  <c r="U3869" i="1" s="1"/>
  <c r="AP3644" i="1"/>
  <c r="AP4111" i="1"/>
  <c r="E4240" i="1"/>
  <c r="E3773" i="1"/>
  <c r="E4469" i="1"/>
  <c r="U3809" i="1"/>
  <c r="U4047" i="1" s="1"/>
  <c r="U4276" i="1"/>
  <c r="AV3650" i="1"/>
  <c r="AV4117" i="1"/>
  <c r="AA3680" i="1"/>
  <c r="AA4147" i="1"/>
  <c r="Z3604" i="1"/>
  <c r="Z4071" i="1"/>
  <c r="AJ3616" i="1"/>
  <c r="AJ4083" i="1"/>
  <c r="V3717" i="1"/>
  <c r="V3955" i="1" s="1"/>
  <c r="V4184" i="1"/>
  <c r="X3791" i="1"/>
  <c r="X4258" i="1"/>
  <c r="L3679" i="1"/>
  <c r="L3917" i="1" s="1"/>
  <c r="L4146" i="1"/>
  <c r="AU3741" i="1"/>
  <c r="AU4208" i="1"/>
  <c r="AK3729" i="1"/>
  <c r="AK4196" i="1"/>
  <c r="AZ3684" i="1"/>
  <c r="AZ4151" i="1"/>
  <c r="AJ3736" i="1"/>
  <c r="AJ4203" i="1"/>
  <c r="AI4181" i="1"/>
  <c r="AI3714" i="1"/>
  <c r="AR3805" i="1"/>
  <c r="AR4272" i="1"/>
  <c r="AF3652" i="1"/>
  <c r="AF4119" i="1"/>
  <c r="T3664" i="1"/>
  <c r="T3902" i="1" s="1"/>
  <c r="T4131" i="1"/>
  <c r="H4221" i="1"/>
  <c r="H3754" i="1"/>
  <c r="H3992" i="1" s="1"/>
  <c r="U3741" i="1"/>
  <c r="U3979" i="1" s="1"/>
  <c r="U4208" i="1"/>
  <c r="AV3797" i="1"/>
  <c r="AV4264" i="1"/>
  <c r="AO3696" i="1"/>
  <c r="AO4163" i="1"/>
  <c r="AL3807" i="1"/>
  <c r="AL4274" i="1"/>
  <c r="T3791" i="1"/>
  <c r="T4029" i="1" s="1"/>
  <c r="T4258" i="1"/>
  <c r="AT3660" i="1"/>
  <c r="AT4127" i="1"/>
  <c r="AY3665" i="1"/>
  <c r="AY4132" i="1"/>
  <c r="T3751" i="1"/>
  <c r="T3989" i="1" s="1"/>
  <c r="T4218" i="1"/>
  <c r="BA3713" i="1"/>
  <c r="BA4180" i="1"/>
  <c r="Y3628" i="1"/>
  <c r="Y4095" i="1"/>
  <c r="AL3691" i="1"/>
  <c r="AL4158" i="1"/>
  <c r="AN3788" i="1"/>
  <c r="AN4255" i="1"/>
  <c r="R3779" i="1"/>
  <c r="R4017" i="1" s="1"/>
  <c r="R4246" i="1"/>
  <c r="M3675" i="1"/>
  <c r="M3913" i="1" s="1"/>
  <c r="M4142" i="1"/>
  <c r="Q4235" i="1"/>
  <c r="Q3768" i="1"/>
  <c r="Q4006" i="1" s="1"/>
  <c r="H3617" i="1"/>
  <c r="H3855" i="1" s="1"/>
  <c r="H4084" i="1"/>
  <c r="S3740" i="1"/>
  <c r="S3978" i="1" s="1"/>
  <c r="S4207" i="1"/>
  <c r="O3696" i="1"/>
  <c r="O3934" i="1" s="1"/>
  <c r="O4163" i="1"/>
  <c r="Y4132" i="1"/>
  <c r="Y3665" i="1"/>
  <c r="G4174" i="1"/>
  <c r="G3707" i="1"/>
  <c r="G4403" i="1"/>
  <c r="AF3791" i="1"/>
  <c r="AF4258" i="1"/>
  <c r="AM3769" i="1"/>
  <c r="AM4236" i="1"/>
  <c r="AR4084" i="1"/>
  <c r="AR3617" i="1"/>
  <c r="AE3799" i="1"/>
  <c r="AE4266" i="1"/>
  <c r="AN3595" i="1"/>
  <c r="AN4062" i="1"/>
  <c r="I3598" i="1"/>
  <c r="I3836" i="1" s="1"/>
  <c r="I4065" i="1"/>
  <c r="AK3742" i="1"/>
  <c r="AK4209" i="1"/>
  <c r="AW3616" i="1"/>
  <c r="AW4083" i="1"/>
  <c r="AC3804" i="1"/>
  <c r="AC4271" i="1"/>
  <c r="Z3623" i="1"/>
  <c r="Z4090" i="1"/>
  <c r="Q3712" i="1"/>
  <c r="Q3950" i="1" s="1"/>
  <c r="Q4179" i="1"/>
  <c r="AR3698" i="1"/>
  <c r="AR4165" i="1"/>
  <c r="AR3670" i="1"/>
  <c r="AR4137" i="1"/>
  <c r="BD3801" i="1"/>
  <c r="BD4268" i="1"/>
  <c r="AN4147" i="1"/>
  <c r="AN3680" i="1"/>
  <c r="AM3601" i="1"/>
  <c r="AM4068" i="1"/>
  <c r="D4145" i="1"/>
  <c r="D3678" i="1"/>
  <c r="D4374" i="1"/>
  <c r="I3663" i="1"/>
  <c r="I3901" i="1" s="1"/>
  <c r="I4130" i="1"/>
  <c r="F4052" i="1"/>
  <c r="F4281" i="1"/>
  <c r="F3585" i="1"/>
  <c r="AB3785" i="1"/>
  <c r="AB4252" i="1"/>
  <c r="AS3632" i="1"/>
  <c r="AS4099" i="1"/>
  <c r="P3586" i="1"/>
  <c r="P3824" i="1" s="1"/>
  <c r="P4053" i="1"/>
  <c r="M3609" i="1"/>
  <c r="M3847" i="1" s="1"/>
  <c r="M4076" i="1"/>
  <c r="J3602" i="1"/>
  <c r="J3840" i="1" s="1"/>
  <c r="J4069" i="1"/>
  <c r="AN3776" i="1"/>
  <c r="AN4243" i="1"/>
  <c r="AZ3653" i="1"/>
  <c r="AZ4120" i="1"/>
  <c r="J3793" i="1"/>
  <c r="J4031" i="1" s="1"/>
  <c r="J4260" i="1"/>
  <c r="AU3647" i="1"/>
  <c r="AU4114" i="1"/>
  <c r="D4248" i="1"/>
  <c r="D4477" i="1"/>
  <c r="D3781" i="1"/>
  <c r="U3803" i="1"/>
  <c r="U4041" i="1" s="1"/>
  <c r="U4270" i="1"/>
  <c r="BF3727" i="1"/>
  <c r="BF4194" i="1"/>
  <c r="AS3637" i="1"/>
  <c r="AS4104" i="1"/>
  <c r="T3622" i="1"/>
  <c r="T3860" i="1" s="1"/>
  <c r="T4089" i="1"/>
  <c r="K3650" i="1"/>
  <c r="K3888" i="1" s="1"/>
  <c r="K4117" i="1"/>
  <c r="P3786" i="1"/>
  <c r="P4024" i="1" s="1"/>
  <c r="P4253" i="1"/>
  <c r="H3682" i="1"/>
  <c r="H3920" i="1" s="1"/>
  <c r="H4149" i="1"/>
  <c r="AN3587" i="1"/>
  <c r="AN4054" i="1"/>
  <c r="P3737" i="1"/>
  <c r="P3975" i="1" s="1"/>
  <c r="P4204" i="1"/>
  <c r="BD3611" i="1"/>
  <c r="BD4078" i="1"/>
  <c r="AF3661" i="1"/>
  <c r="AF4128" i="1"/>
  <c r="AB4242" i="1"/>
  <c r="AB3775" i="1"/>
  <c r="K3730" i="1"/>
  <c r="K3968" i="1" s="1"/>
  <c r="K4197" i="1"/>
  <c r="AL3649" i="1"/>
  <c r="AL4116" i="1"/>
  <c r="BC3706" i="1"/>
  <c r="BC4173" i="1"/>
  <c r="AO3707" i="1"/>
  <c r="AO4174" i="1"/>
  <c r="AF3663" i="1"/>
  <c r="AF4130" i="1"/>
  <c r="AT3740" i="1"/>
  <c r="AT4207" i="1"/>
  <c r="AF3803" i="1"/>
  <c r="AF4270" i="1"/>
  <c r="R3688" i="1"/>
  <c r="R3926" i="1" s="1"/>
  <c r="R4155" i="1"/>
  <c r="O3797" i="1"/>
  <c r="O4035" i="1" s="1"/>
  <c r="O4264" i="1"/>
  <c r="Y3747" i="1"/>
  <c r="Y4214" i="1"/>
  <c r="BE3585" i="1"/>
  <c r="BE4052" i="1"/>
  <c r="BC3792" i="1"/>
  <c r="BC4259" i="1"/>
  <c r="BF3599" i="1"/>
  <c r="BF4066" i="1"/>
  <c r="AP3666" i="1"/>
  <c r="AP4133" i="1"/>
  <c r="Y3775" i="1"/>
  <c r="Y4242" i="1"/>
  <c r="AL3753" i="1"/>
  <c r="AL4220" i="1"/>
  <c r="U3758" i="1"/>
  <c r="U3996" i="1" s="1"/>
  <c r="U4225" i="1"/>
  <c r="BC3692" i="1"/>
  <c r="BC4159" i="1"/>
  <c r="AQ3631" i="1"/>
  <c r="AQ4098" i="1"/>
  <c r="BB3689" i="1"/>
  <c r="BB4156" i="1"/>
  <c r="AT3776" i="1"/>
  <c r="AT4243" i="1"/>
  <c r="BF3802" i="1"/>
  <c r="BF4269" i="1"/>
  <c r="AN3659" i="1"/>
  <c r="AN4126" i="1"/>
  <c r="F4099" i="1"/>
  <c r="F3632" i="1"/>
  <c r="F4328" i="1"/>
  <c r="Q3613" i="1"/>
  <c r="Q3851" i="1" s="1"/>
  <c r="Q4080" i="1"/>
  <c r="H3623" i="1"/>
  <c r="H3861" i="1" s="1"/>
  <c r="H4090" i="1"/>
  <c r="AU3764" i="1"/>
  <c r="AU4231" i="1"/>
  <c r="I3596" i="1"/>
  <c r="I3834" i="1" s="1"/>
  <c r="I4063" i="1"/>
  <c r="H3610" i="1"/>
  <c r="H3848" i="1" s="1"/>
  <c r="H4077" i="1"/>
  <c r="AN3736" i="1"/>
  <c r="AN4203" i="1"/>
  <c r="AU3590" i="1"/>
  <c r="AU4057" i="1"/>
  <c r="S3737" i="1"/>
  <c r="S3975" i="1" s="1"/>
  <c r="S4204" i="1"/>
  <c r="BF3612" i="1"/>
  <c r="BF4079" i="1"/>
  <c r="W3600" i="1"/>
  <c r="W4067" i="1"/>
  <c r="AC3689" i="1"/>
  <c r="AC4156" i="1"/>
  <c r="W3593" i="1"/>
  <c r="W4060" i="1"/>
  <c r="F4108" i="1"/>
  <c r="F3641" i="1"/>
  <c r="F4337" i="1"/>
  <c r="F4117" i="1"/>
  <c r="F3650" i="1"/>
  <c r="F4346" i="1"/>
  <c r="S3597" i="1"/>
  <c r="S3835" i="1" s="1"/>
  <c r="S4064" i="1"/>
  <c r="AJ3646" i="1"/>
  <c r="AJ4113" i="1"/>
  <c r="Q4232" i="1"/>
  <c r="Q3765" i="1"/>
  <c r="Q4003" i="1" s="1"/>
  <c r="J4175" i="1"/>
  <c r="J3708" i="1"/>
  <c r="J3946" i="1" s="1"/>
  <c r="AM3699" i="1"/>
  <c r="AM4166" i="1"/>
  <c r="AN3774" i="1"/>
  <c r="AN4241" i="1"/>
  <c r="AZ3688" i="1"/>
  <c r="AZ4155" i="1"/>
  <c r="W3765" i="1"/>
  <c r="W4232" i="1"/>
  <c r="BD3737" i="1"/>
  <c r="BD4204" i="1"/>
  <c r="Z3711" i="1"/>
  <c r="Z4178" i="1"/>
  <c r="AL3688" i="1"/>
  <c r="AL4155" i="1"/>
  <c r="AA3697" i="1"/>
  <c r="AA4164" i="1"/>
  <c r="AO3771" i="1"/>
  <c r="AO4238" i="1"/>
  <c r="I3763" i="1"/>
  <c r="I4001" i="1" s="1"/>
  <c r="I4230" i="1"/>
  <c r="AZ3672" i="1"/>
  <c r="AZ4139" i="1"/>
  <c r="F4184" i="1"/>
  <c r="F3717" i="1"/>
  <c r="F4413" i="1"/>
  <c r="AH3802" i="1"/>
  <c r="AH4269" i="1"/>
  <c r="AR3729" i="1"/>
  <c r="AR4196" i="1"/>
  <c r="AA3676" i="1"/>
  <c r="AA4143" i="1"/>
  <c r="AL3612" i="1"/>
  <c r="AL4079" i="1"/>
  <c r="BB3645" i="1"/>
  <c r="BB4112" i="1"/>
  <c r="AC3658" i="1"/>
  <c r="AC4125" i="1"/>
  <c r="T3690" i="1"/>
  <c r="T3928" i="1" s="1"/>
  <c r="T4157" i="1"/>
  <c r="AR3610" i="1"/>
  <c r="AR4077" i="1"/>
  <c r="U3608" i="1"/>
  <c r="U3846" i="1" s="1"/>
  <c r="U4075" i="1"/>
  <c r="AD3596" i="1"/>
  <c r="AD4063" i="1"/>
  <c r="S3758" i="1"/>
  <c r="S3996" i="1" s="1"/>
  <c r="S4225" i="1"/>
  <c r="X3722" i="1"/>
  <c r="X4189" i="1"/>
  <c r="R3797" i="1"/>
  <c r="R4035" i="1" s="1"/>
  <c r="R4264" i="1"/>
  <c r="AP3748" i="1"/>
  <c r="AP4215" i="1"/>
  <c r="P3722" i="1"/>
  <c r="P3960" i="1" s="1"/>
  <c r="P4189" i="1"/>
  <c r="K4085" i="1"/>
  <c r="K3618" i="1"/>
  <c r="K3856" i="1" s="1"/>
  <c r="O3706" i="1"/>
  <c r="O3944" i="1" s="1"/>
  <c r="O4173" i="1"/>
  <c r="BE3744" i="1"/>
  <c r="BE4211" i="1"/>
  <c r="V3754" i="1"/>
  <c r="V3992" i="1" s="1"/>
  <c r="V4221" i="1"/>
  <c r="BB3586" i="1"/>
  <c r="BB4053" i="1"/>
  <c r="AJ3737" i="1"/>
  <c r="AJ4204" i="1"/>
  <c r="Y3636" i="1"/>
  <c r="Y4103" i="1"/>
  <c r="R3593" i="1"/>
  <c r="R3831" i="1" s="1"/>
  <c r="R4060" i="1"/>
  <c r="X3653" i="1"/>
  <c r="X4120" i="1"/>
  <c r="BA3592" i="1"/>
  <c r="BA4059" i="1"/>
  <c r="V3628" i="1"/>
  <c r="V3866" i="1" s="1"/>
  <c r="V4095" i="1"/>
  <c r="AG3738" i="1"/>
  <c r="AG4205" i="1"/>
  <c r="AR3788" i="1"/>
  <c r="AR4255" i="1"/>
  <c r="AM3587" i="1"/>
  <c r="AM4054" i="1"/>
  <c r="T3615" i="1"/>
  <c r="T3853" i="1" s="1"/>
  <c r="T4082" i="1"/>
  <c r="J3733" i="1"/>
  <c r="J3971" i="1" s="1"/>
  <c r="J4200" i="1"/>
  <c r="AM3767" i="1"/>
  <c r="AM4234" i="1"/>
  <c r="AY3722" i="1"/>
  <c r="AY4189" i="1"/>
  <c r="AO3796" i="1"/>
  <c r="AO4263" i="1"/>
  <c r="AY4233" i="1"/>
  <c r="AY3766" i="1"/>
  <c r="AR3672" i="1"/>
  <c r="AR4139" i="1"/>
  <c r="AI3612" i="1"/>
  <c r="AI4079" i="1"/>
  <c r="AS3722" i="1"/>
  <c r="AS4189" i="1"/>
  <c r="AA3635" i="1"/>
  <c r="AA4102" i="1"/>
  <c r="AT3673" i="1"/>
  <c r="AT4140" i="1"/>
  <c r="BD3615" i="1"/>
  <c r="BD4082" i="1"/>
  <c r="AT3713" i="1"/>
  <c r="AT4180" i="1"/>
  <c r="AS3740" i="1"/>
  <c r="AS4207" i="1"/>
  <c r="BB3615" i="1"/>
  <c r="BB4082" i="1"/>
  <c r="Z3788" i="1"/>
  <c r="Z4255" i="1"/>
  <c r="G4077" i="1"/>
  <c r="G3610" i="1"/>
  <c r="G4306" i="1"/>
  <c r="AQ3600" i="1"/>
  <c r="AQ4067" i="1"/>
  <c r="AG3791" i="1"/>
  <c r="AG4258" i="1"/>
  <c r="AU3650" i="1"/>
  <c r="AU4117" i="1"/>
  <c r="AE3659" i="1"/>
  <c r="AE4126" i="1"/>
  <c r="AF4057" i="1"/>
  <c r="AF3590" i="1"/>
  <c r="AR3701" i="1"/>
  <c r="AR4168" i="1"/>
  <c r="AW3808" i="1"/>
  <c r="AW4275" i="1"/>
  <c r="AU3680" i="1"/>
  <c r="AU4147" i="1"/>
  <c r="AB3736" i="1"/>
  <c r="AB4203" i="1"/>
  <c r="AF4218" i="1"/>
  <c r="AF3751" i="1"/>
  <c r="AB3606" i="1"/>
  <c r="AB4073" i="1"/>
  <c r="BD3613" i="1"/>
  <c r="BD4080" i="1"/>
  <c r="V3788" i="1"/>
  <c r="V4026" i="1" s="1"/>
  <c r="V4255" i="1"/>
  <c r="N3722" i="1"/>
  <c r="N3960" i="1" s="1"/>
  <c r="N4189" i="1"/>
  <c r="AU3612" i="1"/>
  <c r="AU4079" i="1"/>
  <c r="AZ3730" i="1"/>
  <c r="AZ4197" i="1"/>
  <c r="AJ3773" i="1"/>
  <c r="AJ4240" i="1"/>
  <c r="AE3781" i="1"/>
  <c r="AE4248" i="1"/>
  <c r="AG3673" i="1"/>
  <c r="AG4140" i="1"/>
  <c r="Y4143" i="1"/>
  <c r="Y3676" i="1"/>
  <c r="AS3804" i="1"/>
  <c r="AS4271" i="1"/>
  <c r="AE3640" i="1"/>
  <c r="AE4107" i="1"/>
  <c r="E4188" i="1"/>
  <c r="E3721" i="1"/>
  <c r="E4417" i="1"/>
  <c r="AC3615" i="1"/>
  <c r="AC4082" i="1"/>
  <c r="O3596" i="1"/>
  <c r="O3834" i="1" s="1"/>
  <c r="O4063" i="1"/>
  <c r="Y3799" i="1"/>
  <c r="Y4266" i="1"/>
  <c r="AZ3599" i="1"/>
  <c r="AZ4066" i="1"/>
  <c r="I3759" i="1"/>
  <c r="I3997" i="1" s="1"/>
  <c r="I4226" i="1"/>
  <c r="AL3763" i="1"/>
  <c r="AL4230" i="1"/>
  <c r="AR3606" i="1"/>
  <c r="AR4073" i="1"/>
  <c r="AX3632" i="1"/>
  <c r="AX4099" i="1"/>
  <c r="W3716" i="1"/>
  <c r="W4183" i="1"/>
  <c r="AO3723" i="1"/>
  <c r="AO4190" i="1"/>
  <c r="AU3726" i="1"/>
  <c r="AU4193" i="1"/>
  <c r="AR3796" i="1"/>
  <c r="AR4263" i="1"/>
  <c r="AJ3763" i="1"/>
  <c r="AJ4230" i="1"/>
  <c r="AR4129" i="1"/>
  <c r="AR3662" i="1"/>
  <c r="AR3678" i="1"/>
  <c r="AR4145" i="1"/>
  <c r="AU3781" i="1"/>
  <c r="AU4248" i="1"/>
  <c r="AJ3621" i="1"/>
  <c r="AJ4088" i="1"/>
  <c r="N3810" i="1"/>
  <c r="N4048" i="1" s="1"/>
  <c r="N4277" i="1"/>
  <c r="AY3655" i="1"/>
  <c r="AY4122" i="1"/>
  <c r="BE3636" i="1"/>
  <c r="BE4103" i="1"/>
  <c r="U3622" i="1"/>
  <c r="U3860" i="1" s="1"/>
  <c r="U4089" i="1"/>
  <c r="AK3630" i="1"/>
  <c r="AK4097" i="1"/>
  <c r="Q3655" i="1"/>
  <c r="Q3893" i="1" s="1"/>
  <c r="Q4122" i="1"/>
  <c r="Y3587" i="1"/>
  <c r="Y4054" i="1"/>
  <c r="G4239" i="1"/>
  <c r="G3772" i="1"/>
  <c r="G4468" i="1"/>
  <c r="AD3805" i="1"/>
  <c r="AD4272" i="1"/>
  <c r="G4131" i="1"/>
  <c r="G3664" i="1"/>
  <c r="G4360" i="1"/>
  <c r="N3613" i="1"/>
  <c r="N3851" i="1" s="1"/>
  <c r="N4080" i="1"/>
  <c r="BB3657" i="1"/>
  <c r="BB4124" i="1"/>
  <c r="AG3799" i="1"/>
  <c r="AG4266" i="1"/>
  <c r="F4057" i="1"/>
  <c r="F4286" i="1"/>
  <c r="F3590" i="1"/>
  <c r="L4115" i="1"/>
  <c r="L3648" i="1"/>
  <c r="L3886" i="1" s="1"/>
  <c r="AP3636" i="1"/>
  <c r="AP4103" i="1"/>
  <c r="AO3724" i="1"/>
  <c r="AO4191" i="1"/>
  <c r="AD3624" i="1"/>
  <c r="AD4091" i="1"/>
  <c r="AO3585" i="1"/>
  <c r="AO4052" i="1"/>
  <c r="AG4141" i="1"/>
  <c r="AG3674" i="1"/>
  <c r="P3660" i="1"/>
  <c r="P3898" i="1" s="1"/>
  <c r="P4127" i="1"/>
  <c r="F4055" i="1"/>
  <c r="F4284" i="1"/>
  <c r="F3588" i="1"/>
  <c r="P3670" i="1"/>
  <c r="P3908" i="1" s="1"/>
  <c r="P4137" i="1"/>
  <c r="BE3759" i="1"/>
  <c r="BE4226" i="1"/>
  <c r="AW3691" i="1"/>
  <c r="AW4158" i="1"/>
  <c r="V4111" i="1"/>
  <c r="V3644" i="1"/>
  <c r="V3882" i="1" s="1"/>
  <c r="AE3766" i="1"/>
  <c r="AE4233" i="1"/>
  <c r="BA3671" i="1"/>
  <c r="BA4138" i="1"/>
  <c r="AT3609" i="1"/>
  <c r="AT4076" i="1"/>
  <c r="E4234" i="1"/>
  <c r="E3767" i="1"/>
  <c r="E4463" i="1"/>
  <c r="AV3641" i="1"/>
  <c r="AV4108" i="1"/>
  <c r="N3586" i="1"/>
  <c r="N3824" i="1" s="1"/>
  <c r="N4053" i="1"/>
  <c r="U3619" i="1"/>
  <c r="U3857" i="1" s="1"/>
  <c r="U4086" i="1"/>
  <c r="AZ3586" i="1"/>
  <c r="AZ4053" i="1"/>
  <c r="AO3614" i="1"/>
  <c r="AO4081" i="1"/>
  <c r="AD3684" i="1"/>
  <c r="AD4151" i="1"/>
  <c r="AI4107" i="1"/>
  <c r="AI3640" i="1"/>
  <c r="AO3619" i="1"/>
  <c r="AO4086" i="1"/>
  <c r="AU3671" i="1"/>
  <c r="AU4138" i="1"/>
  <c r="BB3680" i="1"/>
  <c r="BB4147" i="1"/>
  <c r="W3628" i="1"/>
  <c r="W4095" i="1"/>
  <c r="Y3704" i="1"/>
  <c r="Y4171" i="1"/>
  <c r="AC3653" i="1"/>
  <c r="AC4120" i="1"/>
  <c r="K3722" i="1"/>
  <c r="K3960" i="1" s="1"/>
  <c r="K4189" i="1"/>
  <c r="E4108" i="1"/>
  <c r="E4337" i="1"/>
  <c r="E3641" i="1"/>
  <c r="T3734" i="1"/>
  <c r="T3972" i="1" s="1"/>
  <c r="T4201" i="1"/>
  <c r="M3603" i="1"/>
  <c r="M3841" i="1" s="1"/>
  <c r="M4070" i="1"/>
  <c r="AN3707" i="1"/>
  <c r="AN4174" i="1"/>
  <c r="G4165" i="1"/>
  <c r="G3698" i="1"/>
  <c r="G4394" i="1"/>
  <c r="AS3732" i="1"/>
  <c r="AS4199" i="1"/>
  <c r="V3607" i="1"/>
  <c r="V3845" i="1" s="1"/>
  <c r="V4074" i="1"/>
  <c r="G4164" i="1"/>
  <c r="G3697" i="1"/>
  <c r="G4393" i="1"/>
  <c r="AT3648" i="1"/>
  <c r="AT4115" i="1"/>
  <c r="AI3734" i="1"/>
  <c r="AI4201" i="1"/>
  <c r="AX4188" i="1"/>
  <c r="AX3721" i="1"/>
  <c r="AJ3601" i="1"/>
  <c r="AJ4068" i="1"/>
  <c r="AQ3704" i="1"/>
  <c r="AQ4171" i="1"/>
  <c r="AN3670" i="1"/>
  <c r="AN4137" i="1"/>
  <c r="Y3693" i="1"/>
  <c r="Y4160" i="1"/>
  <c r="AS4184" i="1"/>
  <c r="AS3717" i="1"/>
  <c r="F4243" i="1"/>
  <c r="F3776" i="1"/>
  <c r="F4472" i="1"/>
  <c r="F4227" i="1"/>
  <c r="F4456" i="1"/>
  <c r="F3760" i="1"/>
  <c r="H4238" i="1"/>
  <c r="H3771" i="1"/>
  <c r="H4009" i="1" s="1"/>
  <c r="AY3802" i="1"/>
  <c r="AY4269" i="1"/>
  <c r="BD4254" i="1"/>
  <c r="BD3787" i="1"/>
  <c r="AS3714" i="1"/>
  <c r="AS4181" i="1"/>
  <c r="AI3778" i="1"/>
  <c r="AI4245" i="1"/>
  <c r="AH3719" i="1"/>
  <c r="AH4186" i="1"/>
  <c r="AB3600" i="1"/>
  <c r="AB4067" i="1"/>
  <c r="AU3712" i="1"/>
  <c r="AU4179" i="1"/>
  <c r="AJ3622" i="1"/>
  <c r="AJ4089" i="1"/>
  <c r="D4144" i="1"/>
  <c r="D4373" i="1"/>
  <c r="D3677" i="1"/>
  <c r="BC3596" i="1"/>
  <c r="BC4063" i="1"/>
  <c r="J3601" i="1"/>
  <c r="J3839" i="1" s="1"/>
  <c r="J4068" i="1"/>
  <c r="E4237" i="1"/>
  <c r="E3770" i="1"/>
  <c r="E4466" i="1"/>
  <c r="U3779" i="1"/>
  <c r="U4017" i="1" s="1"/>
  <c r="U4246" i="1"/>
  <c r="D4202" i="1"/>
  <c r="D3735" i="1"/>
  <c r="D4431" i="1"/>
  <c r="AY3779" i="1"/>
  <c r="AY4246" i="1"/>
  <c r="J3762" i="1"/>
  <c r="J4000" i="1" s="1"/>
  <c r="J4229" i="1"/>
  <c r="S3806" i="1"/>
  <c r="S4044" i="1" s="1"/>
  <c r="S4273" i="1"/>
  <c r="T4149" i="1"/>
  <c r="T3682" i="1"/>
  <c r="T3920" i="1" s="1"/>
  <c r="L3724" i="1"/>
  <c r="L3962" i="1" s="1"/>
  <c r="L4191" i="1"/>
  <c r="AN3643" i="1"/>
  <c r="AN4110" i="1"/>
  <c r="BA4187" i="1"/>
  <c r="BA3720" i="1"/>
  <c r="Q3643" i="1"/>
  <c r="Q3881" i="1" s="1"/>
  <c r="Q4110" i="1"/>
  <c r="AR3660" i="1"/>
  <c r="AR4127" i="1"/>
  <c r="X3680" i="1"/>
  <c r="X4147" i="1"/>
  <c r="W3806" i="1"/>
  <c r="W4273" i="1"/>
  <c r="Z3622" i="1"/>
  <c r="Z4089" i="1"/>
  <c r="AJ3723" i="1"/>
  <c r="AJ4190" i="1"/>
  <c r="AC3617" i="1"/>
  <c r="AC4084" i="1"/>
  <c r="BA3777" i="1"/>
  <c r="BA4244" i="1"/>
  <c r="D4204" i="1"/>
  <c r="D3737" i="1"/>
  <c r="D4433" i="1"/>
  <c r="AV4059" i="1"/>
  <c r="AV3592" i="1"/>
  <c r="E4078" i="1"/>
  <c r="E3611" i="1"/>
  <c r="E4307" i="1"/>
  <c r="AO3608" i="1"/>
  <c r="AO4075" i="1"/>
  <c r="AA3629" i="1"/>
  <c r="AA4096" i="1"/>
  <c r="V3794" i="1"/>
  <c r="V4032" i="1" s="1"/>
  <c r="V4261" i="1"/>
  <c r="AL3667" i="1"/>
  <c r="AL4134" i="1"/>
  <c r="M3644" i="1"/>
  <c r="M3882" i="1" s="1"/>
  <c r="M4111" i="1"/>
  <c r="AC3722" i="1"/>
  <c r="AC4189" i="1"/>
  <c r="AO3767" i="1"/>
  <c r="AO4234" i="1"/>
  <c r="AG3701" i="1"/>
  <c r="AG4168" i="1"/>
  <c r="AM3617" i="1"/>
  <c r="AM4084" i="1"/>
  <c r="AW3633" i="1"/>
  <c r="AW4100" i="1"/>
  <c r="AN3754" i="1"/>
  <c r="AN4221" i="1"/>
  <c r="K3592" i="1"/>
  <c r="K3830" i="1" s="1"/>
  <c r="K4059" i="1"/>
  <c r="AN3596" i="1"/>
  <c r="AN4063" i="1"/>
  <c r="AP3719" i="1"/>
  <c r="AP4186" i="1"/>
  <c r="AP3690" i="1"/>
  <c r="AP4157" i="1"/>
  <c r="W3788" i="1"/>
  <c r="W4255" i="1"/>
  <c r="BF3621" i="1"/>
  <c r="BF4088" i="1"/>
  <c r="AB3756" i="1"/>
  <c r="AB4223" i="1"/>
  <c r="T3744" i="1"/>
  <c r="T3982" i="1" s="1"/>
  <c r="T4211" i="1"/>
  <c r="AC3717" i="1"/>
  <c r="AC4184" i="1"/>
  <c r="AV3659" i="1"/>
  <c r="AV4126" i="1"/>
  <c r="V3641" i="1"/>
  <c r="V3879" i="1" s="1"/>
  <c r="V4108" i="1"/>
  <c r="BE3650" i="1"/>
  <c r="BE4117" i="1"/>
  <c r="R3686" i="1"/>
  <c r="R3924" i="1" s="1"/>
  <c r="R4153" i="1"/>
  <c r="AG3647" i="1"/>
  <c r="AG4114" i="1"/>
  <c r="AL4099" i="1"/>
  <c r="AL3632" i="1"/>
  <c r="X3737" i="1"/>
  <c r="X4204" i="1"/>
  <c r="AI3649" i="1"/>
  <c r="AI4116" i="1"/>
  <c r="T3756" i="1"/>
  <c r="T3994" i="1" s="1"/>
  <c r="T4223" i="1"/>
  <c r="AT3686" i="1"/>
  <c r="AT4153" i="1"/>
  <c r="AA3770" i="1"/>
  <c r="AA4237" i="1"/>
  <c r="AA3757" i="1"/>
  <c r="AA4224" i="1"/>
  <c r="K3805" i="1"/>
  <c r="K4043" i="1" s="1"/>
  <c r="K4272" i="1"/>
  <c r="AS3742" i="1"/>
  <c r="AS4209" i="1"/>
  <c r="AF4143" i="1"/>
  <c r="AF3676" i="1"/>
  <c r="AI3716" i="1"/>
  <c r="AI4183" i="1"/>
  <c r="BD3668" i="1"/>
  <c r="BD4135" i="1"/>
  <c r="P3759" i="1"/>
  <c r="P3997" i="1" s="1"/>
  <c r="P4226" i="1"/>
  <c r="BF4058" i="1"/>
  <c r="BF3591" i="1"/>
  <c r="I3800" i="1"/>
  <c r="I4038" i="1" s="1"/>
  <c r="I4267" i="1"/>
  <c r="O4076" i="1"/>
  <c r="O3609" i="1"/>
  <c r="O3847" i="1" s="1"/>
  <c r="AH3730" i="1"/>
  <c r="AH4197" i="1"/>
  <c r="AT3769" i="1"/>
  <c r="AT4236" i="1"/>
  <c r="S3748" i="1"/>
  <c r="S3986" i="1" s="1"/>
  <c r="S4215" i="1"/>
  <c r="AY3630" i="1"/>
  <c r="AY4097" i="1"/>
  <c r="Q3629" i="1"/>
  <c r="Q3867" i="1" s="1"/>
  <c r="Q4096" i="1"/>
  <c r="AT3795" i="1"/>
  <c r="AT4262" i="1"/>
  <c r="Q3808" i="1"/>
  <c r="Q4046" i="1" s="1"/>
  <c r="Q4275" i="1"/>
  <c r="AC3727" i="1"/>
  <c r="AC4194" i="1"/>
  <c r="O3616" i="1"/>
  <c r="O3854" i="1" s="1"/>
  <c r="O4083" i="1"/>
  <c r="AB3796" i="1"/>
  <c r="AB4263" i="1"/>
  <c r="AH3805" i="1"/>
  <c r="AH4272" i="1"/>
  <c r="L4269" i="1"/>
  <c r="L3802" i="1"/>
  <c r="L4040" i="1" s="1"/>
  <c r="L3697" i="1"/>
  <c r="L3935" i="1" s="1"/>
  <c r="L4164" i="1"/>
  <c r="S3599" i="1"/>
  <c r="S3837" i="1" s="1"/>
  <c r="S4066" i="1"/>
  <c r="BC4125" i="1"/>
  <c r="BC3658" i="1"/>
  <c r="X3660" i="1"/>
  <c r="X4127" i="1"/>
  <c r="M4214" i="1"/>
  <c r="M3747" i="1"/>
  <c r="M3985" i="1" s="1"/>
  <c r="BC3669" i="1"/>
  <c r="BC4136" i="1"/>
  <c r="AI3629" i="1"/>
  <c r="AI4096" i="1"/>
  <c r="AZ3719" i="1"/>
  <c r="AZ4186" i="1"/>
  <c r="H4276" i="1"/>
  <c r="H3809" i="1"/>
  <c r="H4047" i="1" s="1"/>
  <c r="BE3765" i="1"/>
  <c r="BE4232" i="1"/>
  <c r="G4178" i="1"/>
  <c r="G3711" i="1"/>
  <c r="G4407" i="1"/>
  <c r="X3674" i="1"/>
  <c r="X4141" i="1"/>
  <c r="AP3714" i="1"/>
  <c r="AP4181" i="1"/>
  <c r="V3605" i="1"/>
  <c r="V3843" i="1" s="1"/>
  <c r="V4072" i="1"/>
  <c r="V3589" i="1"/>
  <c r="V3827" i="1" s="1"/>
  <c r="V4056" i="1"/>
  <c r="R3736" i="1"/>
  <c r="R3974" i="1" s="1"/>
  <c r="R4203" i="1"/>
  <c r="AB4058" i="1"/>
  <c r="AB3591" i="1"/>
  <c r="AN3616" i="1"/>
  <c r="AN4083" i="1"/>
  <c r="P3742" i="1"/>
  <c r="P3980" i="1" s="1"/>
  <c r="P4209" i="1"/>
  <c r="AE3680" i="1"/>
  <c r="AE4147" i="1"/>
  <c r="T3628" i="1"/>
  <c r="T3866" i="1" s="1"/>
  <c r="T4095" i="1"/>
  <c r="AB3598" i="1"/>
  <c r="AB4065" i="1"/>
  <c r="AY4100" i="1"/>
  <c r="AY3633" i="1"/>
  <c r="AK4275" i="1"/>
  <c r="AK3808" i="1"/>
  <c r="AL3771" i="1"/>
  <c r="AL4238" i="1"/>
  <c r="X3733" i="1"/>
  <c r="X4200" i="1"/>
  <c r="BE3598" i="1"/>
  <c r="BE4065" i="1"/>
  <c r="AE4172" i="1"/>
  <c r="AE3705" i="1"/>
  <c r="BB4200" i="1"/>
  <c r="BB3733" i="1"/>
  <c r="E4245" i="1"/>
  <c r="E4474" i="1"/>
  <c r="E3778" i="1"/>
  <c r="AK3788" i="1"/>
  <c r="AK4255" i="1"/>
  <c r="BB4059" i="1"/>
  <c r="BB3592" i="1"/>
  <c r="AC3691" i="1"/>
  <c r="AC4158" i="1"/>
  <c r="S3625" i="1"/>
  <c r="S3863" i="1" s="1"/>
  <c r="S4092" i="1"/>
  <c r="H3675" i="1"/>
  <c r="H3913" i="1" s="1"/>
  <c r="H4142" i="1"/>
  <c r="AX3697" i="1"/>
  <c r="AX4164" i="1"/>
  <c r="H3777" i="1"/>
  <c r="H4015" i="1" s="1"/>
  <c r="H4244" i="1"/>
  <c r="BC3628" i="1"/>
  <c r="BC4095" i="1"/>
  <c r="AF3788" i="1"/>
  <c r="AF4255" i="1"/>
  <c r="T3684" i="1"/>
  <c r="T3922" i="1" s="1"/>
  <c r="T4151" i="1"/>
  <c r="AT3792" i="1"/>
  <c r="AT4259" i="1"/>
  <c r="P3801" i="1"/>
  <c r="P4039" i="1" s="1"/>
  <c r="P4268" i="1"/>
  <c r="AA4270" i="1"/>
  <c r="AA3803" i="1"/>
  <c r="AX3718" i="1"/>
  <c r="AX4185" i="1"/>
  <c r="AM3646" i="1"/>
  <c r="AM4113" i="1"/>
  <c r="AZ4218" i="1"/>
  <c r="AZ3751" i="1"/>
  <c r="AO3787" i="1"/>
  <c r="AO4254" i="1"/>
  <c r="AV3617" i="1"/>
  <c r="AV4084" i="1"/>
  <c r="AM3653" i="1"/>
  <c r="AM4120" i="1"/>
  <c r="AL3690" i="1"/>
  <c r="AL4157" i="1"/>
  <c r="Y4091" i="1"/>
  <c r="Y3624" i="1"/>
  <c r="AU3690" i="1"/>
  <c r="AU4157" i="1"/>
  <c r="F4230" i="1"/>
  <c r="F3763" i="1"/>
  <c r="F4459" i="1"/>
  <c r="BE3774" i="1"/>
  <c r="BE4241" i="1"/>
  <c r="M3608" i="1"/>
  <c r="M3846" i="1" s="1"/>
  <c r="M4075" i="1"/>
  <c r="N3639" i="1"/>
  <c r="N3877" i="1" s="1"/>
  <c r="N4106" i="1"/>
  <c r="AB4175" i="1"/>
  <c r="AB3708" i="1"/>
  <c r="Z3637" i="1"/>
  <c r="Z4104" i="1"/>
  <c r="G3794" i="1"/>
  <c r="G4490" i="1"/>
  <c r="G4261" i="1"/>
  <c r="V3611" i="1"/>
  <c r="V3849" i="1" s="1"/>
  <c r="V4078" i="1"/>
  <c r="AW3688" i="1"/>
  <c r="AW4155" i="1"/>
  <c r="BC3609" i="1"/>
  <c r="BC4076" i="1"/>
  <c r="AE3794" i="1"/>
  <c r="AE4261" i="1"/>
  <c r="AJ3635" i="1"/>
  <c r="AJ4102" i="1"/>
  <c r="AW3758" i="1"/>
  <c r="AW4225" i="1"/>
  <c r="AT3633" i="1"/>
  <c r="AT4100" i="1"/>
  <c r="AF3770" i="1"/>
  <c r="AF4237" i="1"/>
  <c r="E4085" i="1"/>
  <c r="E3618" i="1"/>
  <c r="E4314" i="1"/>
  <c r="Q3667" i="1"/>
  <c r="Q3905" i="1" s="1"/>
  <c r="Q4134" i="1"/>
  <c r="J3808" i="1"/>
  <c r="J4046" i="1" s="1"/>
  <c r="J4275" i="1"/>
  <c r="AZ3615" i="1"/>
  <c r="AZ4082" i="1"/>
  <c r="M3744" i="1"/>
  <c r="M3982" i="1" s="1"/>
  <c r="M4211" i="1"/>
  <c r="AM3661" i="1"/>
  <c r="AM4128" i="1"/>
  <c r="AD3723" i="1"/>
  <c r="AD4190" i="1"/>
  <c r="AN3625" i="1"/>
  <c r="AN4092" i="1"/>
  <c r="M4088" i="1"/>
  <c r="M3621" i="1"/>
  <c r="M3859" i="1" s="1"/>
  <c r="AJ3602" i="1"/>
  <c r="AJ4069" i="1"/>
  <c r="P3707" i="1"/>
  <c r="P3945" i="1" s="1"/>
  <c r="P4174" i="1"/>
  <c r="S3682" i="1"/>
  <c r="S3920" i="1" s="1"/>
  <c r="S4149" i="1"/>
  <c r="F4249" i="1"/>
  <c r="F3782" i="1"/>
  <c r="F4478" i="1"/>
  <c r="AW3745" i="1"/>
  <c r="AW4212" i="1"/>
  <c r="L3606" i="1"/>
  <c r="L3844" i="1" s="1"/>
  <c r="L4073" i="1"/>
  <c r="BD4272" i="1"/>
  <c r="BD3805" i="1"/>
  <c r="AC3635" i="1"/>
  <c r="AC4102" i="1"/>
  <c r="AC3769" i="1"/>
  <c r="AC4236" i="1"/>
  <c r="U3617" i="1"/>
  <c r="U3855" i="1" s="1"/>
  <c r="U4084" i="1"/>
  <c r="R3762" i="1"/>
  <c r="R4000" i="1" s="1"/>
  <c r="R4229" i="1"/>
  <c r="BF3668" i="1"/>
  <c r="BF4135" i="1"/>
  <c r="H3792" i="1"/>
  <c r="H4030" i="1" s="1"/>
  <c r="H4259" i="1"/>
  <c r="R3774" i="1"/>
  <c r="R4012" i="1" s="1"/>
  <c r="R4241" i="1"/>
  <c r="AB4113" i="1"/>
  <c r="AB3646" i="1"/>
  <c r="AP3607" i="1"/>
  <c r="AP4074" i="1"/>
  <c r="AV3662" i="1"/>
  <c r="AV4129" i="1"/>
  <c r="AA3639" i="1"/>
  <c r="AA4106" i="1"/>
  <c r="AE3727" i="1"/>
  <c r="AE4194" i="1"/>
  <c r="BA3653" i="1"/>
  <c r="BA4120" i="1"/>
  <c r="AF3733" i="1"/>
  <c r="AF4200" i="1"/>
  <c r="BF3767" i="1"/>
  <c r="BF4234" i="1"/>
  <c r="AP4086" i="1"/>
  <c r="AP3619" i="1"/>
  <c r="AQ3784" i="1"/>
  <c r="AQ4251" i="1"/>
  <c r="AV3661" i="1"/>
  <c r="AV4128" i="1"/>
  <c r="U3661" i="1"/>
  <c r="U3899" i="1" s="1"/>
  <c r="U4128" i="1"/>
  <c r="K3781" i="1"/>
  <c r="K4019" i="1" s="1"/>
  <c r="K4248" i="1"/>
  <c r="AQ3640" i="1"/>
  <c r="AQ4107" i="1"/>
  <c r="O3621" i="1"/>
  <c r="O3859" i="1" s="1"/>
  <c r="O4088" i="1"/>
  <c r="S3789" i="1"/>
  <c r="S4027" i="1" s="1"/>
  <c r="S4256" i="1"/>
  <c r="E4151" i="1"/>
  <c r="E3684" i="1"/>
  <c r="E4380" i="1"/>
  <c r="AS3595" i="1"/>
  <c r="AS4062" i="1"/>
  <c r="AZ3801" i="1"/>
  <c r="AZ4268" i="1"/>
  <c r="BA3719" i="1"/>
  <c r="BA4186" i="1"/>
  <c r="AO4232" i="1"/>
  <c r="AO3765" i="1"/>
  <c r="L3791" i="1"/>
  <c r="L4029" i="1" s="1"/>
  <c r="L4258" i="1"/>
  <c r="S4138" i="1"/>
  <c r="S3671" i="1"/>
  <c r="S3909" i="1" s="1"/>
  <c r="AK3754" i="1"/>
  <c r="AK4221" i="1"/>
  <c r="AF3671" i="1"/>
  <c r="AF4138" i="1"/>
  <c r="E4273" i="1"/>
  <c r="E4502" i="1"/>
  <c r="E3806" i="1"/>
  <c r="AJ3637" i="1"/>
  <c r="AJ4104" i="1"/>
  <c r="AH3670" i="1"/>
  <c r="AH4137" i="1"/>
  <c r="Z3655" i="1"/>
  <c r="Z4122" i="1"/>
  <c r="V3665" i="1"/>
  <c r="V3903" i="1" s="1"/>
  <c r="V4132" i="1"/>
  <c r="H3762" i="1"/>
  <c r="H4000" i="1" s="1"/>
  <c r="H4229" i="1"/>
  <c r="AO3784" i="1"/>
  <c r="AO4251" i="1"/>
  <c r="X3800" i="1"/>
  <c r="X4267" i="1"/>
  <c r="AN3728" i="1"/>
  <c r="AN4195" i="1"/>
  <c r="AP3640" i="1"/>
  <c r="AP4107" i="1"/>
  <c r="AG3606" i="1"/>
  <c r="AG4073" i="1"/>
  <c r="AI3616" i="1"/>
  <c r="AI4083" i="1"/>
  <c r="I3606" i="1"/>
  <c r="I3844" i="1" s="1"/>
  <c r="I4073" i="1"/>
  <c r="AY3686" i="1"/>
  <c r="AY4153" i="1"/>
  <c r="BE3783" i="1"/>
  <c r="BE4250" i="1"/>
  <c r="W3623" i="1"/>
  <c r="W4090" i="1"/>
  <c r="BD3741" i="1"/>
  <c r="BD4208" i="1"/>
  <c r="AJ3632" i="1"/>
  <c r="AJ4099" i="1"/>
  <c r="G4155" i="1"/>
  <c r="G3688" i="1"/>
  <c r="G4384" i="1"/>
  <c r="I3802" i="1"/>
  <c r="I4040" i="1" s="1"/>
  <c r="I4269" i="1"/>
  <c r="AV4082" i="1"/>
  <c r="AV3615" i="1"/>
  <c r="AI4197" i="1"/>
  <c r="AI3730" i="1"/>
  <c r="AD3697" i="1"/>
  <c r="AD4164" i="1"/>
  <c r="AJ4149" i="1"/>
  <c r="AJ3682" i="1"/>
  <c r="AW3767" i="1"/>
  <c r="AW4234" i="1"/>
  <c r="G4107" i="1"/>
  <c r="G3640" i="1"/>
  <c r="G4336" i="1"/>
  <c r="AP3760" i="1"/>
  <c r="AP4227" i="1"/>
  <c r="AP3589" i="1"/>
  <c r="AP4056" i="1"/>
  <c r="E4266" i="1"/>
  <c r="E3799" i="1"/>
  <c r="E4495" i="1"/>
  <c r="F4103" i="1"/>
  <c r="F3636" i="1"/>
  <c r="F4332" i="1"/>
  <c r="U3621" i="1"/>
  <c r="U3859" i="1" s="1"/>
  <c r="U4088" i="1"/>
  <c r="S3650" i="1"/>
  <c r="S3888" i="1" s="1"/>
  <c r="S4117" i="1"/>
  <c r="AI4069" i="1"/>
  <c r="AI3602" i="1"/>
  <c r="BB3625" i="1"/>
  <c r="BB4092" i="1"/>
  <c r="H3782" i="1"/>
  <c r="H4020" i="1" s="1"/>
  <c r="H4249" i="1"/>
  <c r="AG3753" i="1"/>
  <c r="AG4220" i="1"/>
  <c r="AC3697" i="1"/>
  <c r="AC4164" i="1"/>
  <c r="AM3781" i="1"/>
  <c r="AM4248" i="1"/>
  <c r="W3605" i="1"/>
  <c r="W4072" i="1"/>
  <c r="AA3643" i="1"/>
  <c r="AA4110" i="1"/>
  <c r="BC3655" i="1"/>
  <c r="BC4122" i="1"/>
  <c r="J3753" i="1"/>
  <c r="J3991" i="1" s="1"/>
  <c r="J4220" i="1"/>
  <c r="X3751" i="1"/>
  <c r="X4218" i="1"/>
  <c r="T4160" i="1"/>
  <c r="T3693" i="1"/>
  <c r="T3931" i="1" s="1"/>
  <c r="AZ3647" i="1"/>
  <c r="AZ4114" i="1"/>
  <c r="AW3705" i="1"/>
  <c r="AW4172" i="1"/>
  <c r="R3610" i="1"/>
  <c r="R3848" i="1" s="1"/>
  <c r="R4077" i="1"/>
  <c r="AP3718" i="1"/>
  <c r="AP4185" i="1"/>
  <c r="AA3696" i="1"/>
  <c r="AA4163" i="1"/>
  <c r="I4060" i="1"/>
  <c r="I3593" i="1"/>
  <c r="I3831" i="1" s="1"/>
  <c r="AM3732" i="1"/>
  <c r="AM4199" i="1"/>
  <c r="V3647" i="1"/>
  <c r="V3885" i="1" s="1"/>
  <c r="V4114" i="1"/>
  <c r="AG3612" i="1"/>
  <c r="AG4079" i="1"/>
  <c r="AD3736" i="1"/>
  <c r="AD4203" i="1"/>
  <c r="L3808" i="1"/>
  <c r="L4046" i="1" s="1"/>
  <c r="L4275" i="1"/>
  <c r="E4091" i="1"/>
  <c r="E3624" i="1"/>
  <c r="E4320" i="1"/>
  <c r="AJ3665" i="1"/>
  <c r="AJ4132" i="1"/>
  <c r="U3776" i="1"/>
  <c r="U4014" i="1" s="1"/>
  <c r="U4243" i="1"/>
  <c r="J3782" i="1"/>
  <c r="J4020" i="1" s="1"/>
  <c r="J4249" i="1"/>
  <c r="AB4076" i="1"/>
  <c r="AB3609" i="1"/>
  <c r="AM3799" i="1"/>
  <c r="AM4266" i="1"/>
  <c r="Q3784" i="1"/>
  <c r="Q4022" i="1" s="1"/>
  <c r="Q4251" i="1"/>
  <c r="AC3699" i="1"/>
  <c r="AC4166" i="1"/>
  <c r="AM4197" i="1"/>
  <c r="AM3730" i="1"/>
  <c r="AR3712" i="1"/>
  <c r="AR4179" i="1"/>
  <c r="AT3683" i="1"/>
  <c r="AT4150" i="1"/>
  <c r="AI3595" i="1"/>
  <c r="AI4062" i="1"/>
  <c r="AQ3630" i="1"/>
  <c r="AQ4097" i="1"/>
  <c r="I4200" i="1"/>
  <c r="I3733" i="1"/>
  <c r="I3971" i="1" s="1"/>
  <c r="H3732" i="1"/>
  <c r="H3970" i="1" s="1"/>
  <c r="H4199" i="1"/>
  <c r="K4083" i="1"/>
  <c r="K3616" i="1"/>
  <c r="K3854" i="1" s="1"/>
  <c r="H3665" i="1"/>
  <c r="H3903" i="1" s="1"/>
  <c r="H4132" i="1"/>
  <c r="AC3622" i="1"/>
  <c r="AC4089" i="1"/>
  <c r="Z3612" i="1"/>
  <c r="Z4079" i="1"/>
  <c r="H3670" i="1"/>
  <c r="H3908" i="1" s="1"/>
  <c r="H4137" i="1"/>
  <c r="AI3643" i="1"/>
  <c r="AI4110" i="1"/>
  <c r="AZ3680" i="1"/>
  <c r="AZ4147" i="1"/>
  <c r="T3590" i="1"/>
  <c r="T3828" i="1" s="1"/>
  <c r="T4057" i="1"/>
  <c r="L3588" i="1"/>
  <c r="L3826" i="1" s="1"/>
  <c r="L4055" i="1"/>
  <c r="R3801" i="1"/>
  <c r="R4039" i="1" s="1"/>
  <c r="R4268" i="1"/>
  <c r="S3768" i="1"/>
  <c r="S4006" i="1" s="1"/>
  <c r="S4235" i="1"/>
  <c r="AG4160" i="1"/>
  <c r="AG3693" i="1"/>
  <c r="AC3739" i="1"/>
  <c r="AC4206" i="1"/>
  <c r="AF3786" i="1"/>
  <c r="AF4253" i="1"/>
  <c r="BD3709" i="1"/>
  <c r="BD4176" i="1"/>
  <c r="L3758" i="1"/>
  <c r="L3996" i="1" s="1"/>
  <c r="L4225" i="1"/>
  <c r="AD3733" i="1"/>
  <c r="AD4200" i="1"/>
  <c r="AM3795" i="1"/>
  <c r="AM4262" i="1"/>
  <c r="AO3683" i="1"/>
  <c r="AO4150" i="1"/>
  <c r="AF3712" i="1"/>
  <c r="AF4179" i="1"/>
  <c r="M4185" i="1"/>
  <c r="M3718" i="1"/>
  <c r="M3956" i="1" s="1"/>
  <c r="BA3690" i="1"/>
  <c r="BA4157" i="1"/>
  <c r="BE3733" i="1"/>
  <c r="BE4200" i="1"/>
  <c r="E4150" i="1"/>
  <c r="E4379" i="1"/>
  <c r="E3683" i="1"/>
  <c r="N3770" i="1"/>
  <c r="N4008" i="1" s="1"/>
  <c r="N4237" i="1"/>
  <c r="L4144" i="1"/>
  <c r="L3677" i="1"/>
  <c r="L3915" i="1" s="1"/>
  <c r="N3711" i="1"/>
  <c r="N3949" i="1" s="1"/>
  <c r="N4178" i="1"/>
  <c r="BD3772" i="1"/>
  <c r="BD4239" i="1"/>
  <c r="AL3710" i="1"/>
  <c r="AL4177" i="1"/>
  <c r="AU3632" i="1"/>
  <c r="AU4099" i="1"/>
  <c r="AH3636" i="1"/>
  <c r="AH4103" i="1"/>
  <c r="AY3640" i="1"/>
  <c r="AY4107" i="1"/>
  <c r="P3601" i="1"/>
  <c r="P3839" i="1" s="1"/>
  <c r="P4068" i="1"/>
  <c r="M3667" i="1"/>
  <c r="M3905" i="1" s="1"/>
  <c r="M4134" i="1"/>
  <c r="BF3764" i="1"/>
  <c r="BF4231" i="1"/>
  <c r="AC4121" i="1"/>
  <c r="AC3654" i="1"/>
  <c r="AL3599" i="1"/>
  <c r="AL4066" i="1"/>
  <c r="BC4083" i="1"/>
  <c r="BC3616" i="1"/>
  <c r="AH3765" i="1"/>
  <c r="AH4232" i="1"/>
  <c r="AJ3808" i="1"/>
  <c r="AJ4275" i="1"/>
  <c r="W3619" i="1"/>
  <c r="W4086" i="1"/>
  <c r="AR3647" i="1"/>
  <c r="AR4114" i="1"/>
  <c r="H3751" i="1"/>
  <c r="H3989" i="1" s="1"/>
  <c r="H4218" i="1"/>
  <c r="AQ3635" i="1"/>
  <c r="AQ4102" i="1"/>
  <c r="AS3585" i="1"/>
  <c r="AS4052" i="1"/>
  <c r="T3757" i="1"/>
  <c r="T3995" i="1" s="1"/>
  <c r="T4224" i="1"/>
  <c r="I3664" i="1"/>
  <c r="I3902" i="1" s="1"/>
  <c r="I4131" i="1"/>
  <c r="V3676" i="1"/>
  <c r="V3914" i="1" s="1"/>
  <c r="V4143" i="1"/>
  <c r="O3757" i="1"/>
  <c r="O3995" i="1" s="1"/>
  <c r="O4224" i="1"/>
  <c r="M3590" i="1"/>
  <c r="M3828" i="1" s="1"/>
  <c r="M4057" i="1"/>
  <c r="H3689" i="1"/>
  <c r="H3927" i="1" s="1"/>
  <c r="H4156" i="1"/>
  <c r="AE3601" i="1"/>
  <c r="AE4068" i="1"/>
  <c r="AD3611" i="1"/>
  <c r="AD4078" i="1"/>
  <c r="AK3667" i="1"/>
  <c r="AK4134" i="1"/>
  <c r="AX3708" i="1"/>
  <c r="AX4175" i="1"/>
  <c r="J3718" i="1"/>
  <c r="J3956" i="1" s="1"/>
  <c r="J4185" i="1"/>
  <c r="AO3751" i="1"/>
  <c r="AO4218" i="1"/>
  <c r="Z3714" i="1"/>
  <c r="Z4181" i="1"/>
  <c r="AG3798" i="1"/>
  <c r="AG4265" i="1"/>
  <c r="S4086" i="1"/>
  <c r="S3619" i="1"/>
  <c r="S3857" i="1" s="1"/>
  <c r="D4077" i="1"/>
  <c r="D4306" i="1"/>
  <c r="D3610" i="1"/>
  <c r="AQ3787" i="1"/>
  <c r="AQ4254" i="1"/>
  <c r="S3621" i="1"/>
  <c r="S3859" i="1" s="1"/>
  <c r="S4088" i="1"/>
  <c r="BB3701" i="1"/>
  <c r="BB4168" i="1"/>
  <c r="BF3684" i="1"/>
  <c r="BF4151" i="1"/>
  <c r="M3655" i="1"/>
  <c r="M3893" i="1" s="1"/>
  <c r="M4122" i="1"/>
  <c r="N4260" i="1"/>
  <c r="N3793" i="1"/>
  <c r="N4031" i="1" s="1"/>
  <c r="E4217" i="1"/>
  <c r="E4446" i="1"/>
  <c r="E3750" i="1"/>
  <c r="J3652" i="1"/>
  <c r="J3890" i="1" s="1"/>
  <c r="J4119" i="1"/>
  <c r="P3598" i="1"/>
  <c r="P3836" i="1" s="1"/>
  <c r="P4065" i="1"/>
  <c r="J3756" i="1"/>
  <c r="J3994" i="1" s="1"/>
  <c r="J4223" i="1"/>
  <c r="Q3677" i="1"/>
  <c r="Q3915" i="1" s="1"/>
  <c r="Q4144" i="1"/>
  <c r="S3704" i="1"/>
  <c r="S3942" i="1" s="1"/>
  <c r="S4171" i="1"/>
  <c r="AW3585" i="1"/>
  <c r="AW4052" i="1"/>
  <c r="AD3783" i="1"/>
  <c r="AD4250" i="1"/>
  <c r="G4132" i="1"/>
  <c r="G4361" i="1"/>
  <c r="G3665" i="1"/>
  <c r="AJ3799" i="1"/>
  <c r="AJ4266" i="1"/>
  <c r="AB3705" i="1"/>
  <c r="AB4172" i="1"/>
  <c r="AT3809" i="1"/>
  <c r="AT4276" i="1"/>
  <c r="BA3684" i="1"/>
  <c r="BA4151" i="1"/>
  <c r="AR3785" i="1"/>
  <c r="AR4252" i="1"/>
  <c r="AR3756" i="1"/>
  <c r="AR4223" i="1"/>
  <c r="O3717" i="1"/>
  <c r="O3955" i="1" s="1"/>
  <c r="O4184" i="1"/>
  <c r="AK3716" i="1"/>
  <c r="AK4183" i="1"/>
  <c r="S3754" i="1"/>
  <c r="S3992" i="1" s="1"/>
  <c r="S4221" i="1"/>
  <c r="AO3653" i="1"/>
  <c r="AO4120" i="1"/>
  <c r="AZ3664" i="1"/>
  <c r="AZ4131" i="1"/>
  <c r="F4091" i="1"/>
  <c r="F3624" i="1"/>
  <c r="F4320" i="1"/>
  <c r="BE3706" i="1"/>
  <c r="BE4173" i="1"/>
  <c r="AM3772" i="1"/>
  <c r="AM4239" i="1"/>
  <c r="AR4181" i="1"/>
  <c r="AR3714" i="1"/>
  <c r="W3644" i="1"/>
  <c r="W4111" i="1"/>
  <c r="S3710" i="1"/>
  <c r="S3948" i="1" s="1"/>
  <c r="S4177" i="1"/>
  <c r="N3782" i="1"/>
  <c r="N4020" i="1" s="1"/>
  <c r="N4249" i="1"/>
  <c r="F4220" i="1"/>
  <c r="F3753" i="1"/>
  <c r="F4449" i="1"/>
  <c r="AP3594" i="1"/>
  <c r="AP4061" i="1"/>
  <c r="W4275" i="1"/>
  <c r="W3808" i="1"/>
  <c r="AE3787" i="1"/>
  <c r="AE4254" i="1"/>
  <c r="BF4165" i="1"/>
  <c r="BF3698" i="1"/>
  <c r="AF3617" i="1"/>
  <c r="AF4084" i="1"/>
  <c r="AC3775" i="1"/>
  <c r="AC4242" i="1"/>
  <c r="AN3671" i="1"/>
  <c r="AN4138" i="1"/>
  <c r="BA3674" i="1"/>
  <c r="BA4141" i="1"/>
  <c r="AG3787" i="1"/>
  <c r="AG4254" i="1"/>
  <c r="BD3727" i="1"/>
  <c r="BD4194" i="1"/>
  <c r="N3776" i="1"/>
  <c r="N4014" i="1" s="1"/>
  <c r="N4243" i="1"/>
  <c r="N4205" i="1"/>
  <c r="N3738" i="1"/>
  <c r="N3976" i="1" s="1"/>
  <c r="Y3647" i="1"/>
  <c r="Y4114" i="1"/>
  <c r="AZ3662" i="1"/>
  <c r="AZ4129" i="1"/>
  <c r="AR4243" i="1"/>
  <c r="AR3776" i="1"/>
  <c r="AY3662" i="1"/>
  <c r="AY4129" i="1"/>
  <c r="D4110" i="1"/>
  <c r="D3643" i="1"/>
  <c r="D4339" i="1"/>
  <c r="BC3684" i="1"/>
  <c r="BC4151" i="1"/>
  <c r="V3706" i="1"/>
  <c r="V3944" i="1" s="1"/>
  <c r="V4173" i="1"/>
  <c r="S3681" i="1"/>
  <c r="S3919" i="1" s="1"/>
  <c r="S4148" i="1"/>
  <c r="Z3691" i="1"/>
  <c r="Z4158" i="1"/>
  <c r="L4241" i="1"/>
  <c r="L3774" i="1"/>
  <c r="L4012" i="1" s="1"/>
  <c r="AF3782" i="1"/>
  <c r="AF4249" i="1"/>
  <c r="BB4058" i="1"/>
  <c r="BB3591" i="1"/>
  <c r="AY3599" i="1"/>
  <c r="AY4066" i="1"/>
  <c r="AV3740" i="1"/>
  <c r="AV4207" i="1"/>
  <c r="Z3677" i="1"/>
  <c r="Z4144" i="1"/>
  <c r="V3807" i="1"/>
  <c r="V4045" i="1" s="1"/>
  <c r="V4274" i="1"/>
  <c r="AP3791" i="1"/>
  <c r="AP4258" i="1"/>
  <c r="I4276" i="1"/>
  <c r="I3809" i="1"/>
  <c r="I4047" i="1" s="1"/>
  <c r="G4175" i="1"/>
  <c r="G3708" i="1"/>
  <c r="G4404" i="1"/>
  <c r="Y3741" i="1"/>
  <c r="Y4208" i="1"/>
  <c r="AO3609" i="1"/>
  <c r="AO4076" i="1"/>
  <c r="BA3783" i="1"/>
  <c r="BA4250" i="1"/>
  <c r="AP3657" i="1"/>
  <c r="AP4124" i="1"/>
  <c r="X3754" i="1"/>
  <c r="X4221" i="1"/>
  <c r="Z3671" i="1"/>
  <c r="Z4138" i="1"/>
  <c r="AK3772" i="1"/>
  <c r="AK4239" i="1"/>
  <c r="AG3704" i="1"/>
  <c r="AG4171" i="1"/>
  <c r="BB3690" i="1"/>
  <c r="BB4157" i="1"/>
  <c r="BC3733" i="1"/>
  <c r="BC4200" i="1"/>
  <c r="BA3792" i="1"/>
  <c r="BA4259" i="1"/>
  <c r="BD4130" i="1"/>
  <c r="BD3663" i="1"/>
  <c r="L3667" i="1"/>
  <c r="L3905" i="1" s="1"/>
  <c r="L4134" i="1"/>
  <c r="AE3701" i="1"/>
  <c r="AE4168" i="1"/>
  <c r="AM3793" i="1"/>
  <c r="AM4260" i="1"/>
  <c r="AQ4096" i="1"/>
  <c r="AQ3629" i="1"/>
  <c r="AQ3703" i="1"/>
  <c r="AQ4170" i="1"/>
  <c r="V4076" i="1"/>
  <c r="V3609" i="1"/>
  <c r="V3847" i="1" s="1"/>
  <c r="I4078" i="1"/>
  <c r="I3611" i="1"/>
  <c r="I3849" i="1" s="1"/>
  <c r="L3683" i="1"/>
  <c r="L3921" i="1" s="1"/>
  <c r="L4150" i="1"/>
  <c r="BF3609" i="1"/>
  <c r="BF4076" i="1"/>
  <c r="F4066" i="1"/>
  <c r="F3599" i="1"/>
  <c r="F4295" i="1"/>
  <c r="AT4224" i="1"/>
  <c r="AT3757" i="1"/>
  <c r="P3692" i="1"/>
  <c r="P3930" i="1" s="1"/>
  <c r="P4159" i="1"/>
  <c r="AX3707" i="1"/>
  <c r="AX4174" i="1"/>
  <c r="BE3596" i="1"/>
  <c r="BE4063" i="1"/>
  <c r="D4225" i="1"/>
  <c r="D3758" i="1"/>
  <c r="D4454" i="1"/>
  <c r="BB3794" i="1"/>
  <c r="BB4261" i="1"/>
  <c r="AB3772" i="1"/>
  <c r="AB4239" i="1"/>
  <c r="J3807" i="1"/>
  <c r="J4045" i="1" s="1"/>
  <c r="J4274" i="1"/>
  <c r="I3594" i="1"/>
  <c r="I3832" i="1" s="1"/>
  <c r="I4061" i="1"/>
  <c r="R3783" i="1"/>
  <c r="R4021" i="1" s="1"/>
  <c r="R4250" i="1"/>
  <c r="AL3619" i="1"/>
  <c r="AL4086" i="1"/>
  <c r="S3639" i="1"/>
  <c r="S3877" i="1" s="1"/>
  <c r="S4106" i="1"/>
  <c r="BD3675" i="1"/>
  <c r="BD4142" i="1"/>
  <c r="M3737" i="1"/>
  <c r="M3975" i="1" s="1"/>
  <c r="M4204" i="1"/>
  <c r="N3690" i="1"/>
  <c r="N3928" i="1" s="1"/>
  <c r="N4157" i="1"/>
  <c r="Q3747" i="1"/>
  <c r="Q3985" i="1" s="1"/>
  <c r="Q4214" i="1"/>
  <c r="AR3766" i="1"/>
  <c r="AR4233" i="1"/>
  <c r="R4161" i="1"/>
  <c r="R3694" i="1"/>
  <c r="R3932" i="1" s="1"/>
  <c r="AT3630" i="1"/>
  <c r="AT4097" i="1"/>
  <c r="Q4161" i="1"/>
  <c r="Q3694" i="1"/>
  <c r="Q3932" i="1" s="1"/>
  <c r="AJ4224" i="1"/>
  <c r="AJ3757" i="1"/>
  <c r="E4161" i="1"/>
  <c r="E3694" i="1"/>
  <c r="E4390" i="1"/>
  <c r="AC3648" i="1"/>
  <c r="AC4115" i="1"/>
  <c r="S3745" i="1"/>
  <c r="S3983" i="1" s="1"/>
  <c r="S4212" i="1"/>
  <c r="AQ3714" i="1"/>
  <c r="AQ4181" i="1"/>
  <c r="AH4222" i="1"/>
  <c r="AH3755" i="1"/>
  <c r="AA3759" i="1"/>
  <c r="AA4226" i="1"/>
  <c r="AJ3659" i="1"/>
  <c r="AJ4126" i="1"/>
  <c r="AP3733" i="1"/>
  <c r="AP4200" i="1"/>
  <c r="AP3617" i="1"/>
  <c r="AP4084" i="1"/>
  <c r="M3601" i="1"/>
  <c r="M3839" i="1" s="1"/>
  <c r="M4068" i="1"/>
  <c r="AF3728" i="1"/>
  <c r="AF4195" i="1"/>
  <c r="AN4139" i="1"/>
  <c r="AN3672" i="1"/>
  <c r="AX3800" i="1"/>
  <c r="AX4267" i="1"/>
  <c r="AW3598" i="1"/>
  <c r="AW4065" i="1"/>
  <c r="H3621" i="1"/>
  <c r="H3859" i="1" s="1"/>
  <c r="H4088" i="1"/>
  <c r="AT3784" i="1"/>
  <c r="AT4251" i="1"/>
  <c r="J3805" i="1"/>
  <c r="J4043" i="1" s="1"/>
  <c r="J4272" i="1"/>
  <c r="BF3641" i="1"/>
  <c r="BF4108" i="1"/>
  <c r="AQ4176" i="1"/>
  <c r="AQ3709" i="1"/>
  <c r="AW3753" i="1"/>
  <c r="AW4220" i="1"/>
  <c r="AC4132" i="1"/>
  <c r="AC3665" i="1"/>
  <c r="R3713" i="1"/>
  <c r="R3951" i="1" s="1"/>
  <c r="R4180" i="1"/>
  <c r="L3750" i="1"/>
  <c r="L3988" i="1" s="1"/>
  <c r="L4217" i="1"/>
  <c r="AJ3599" i="1"/>
  <c r="AJ4066" i="1"/>
  <c r="X3699" i="1"/>
  <c r="X4166" i="1"/>
  <c r="N3649" i="1"/>
  <c r="N3887" i="1" s="1"/>
  <c r="N4116" i="1"/>
  <c r="AZ3716" i="1"/>
  <c r="AZ4183" i="1"/>
  <c r="R3636" i="1"/>
  <c r="R3874" i="1" s="1"/>
  <c r="R4103" i="1"/>
  <c r="AN3758" i="1"/>
  <c r="AN4225" i="1"/>
  <c r="AL3808" i="1"/>
  <c r="AL4275" i="1"/>
  <c r="T3611" i="1"/>
  <c r="T3849" i="1" s="1"/>
  <c r="T4078" i="1"/>
  <c r="AA3607" i="1"/>
  <c r="AA4074" i="1"/>
  <c r="X3721" i="1"/>
  <c r="X4188" i="1"/>
  <c r="AB4177" i="1"/>
  <c r="AB3710" i="1"/>
  <c r="AH3587" i="1"/>
  <c r="AH4054" i="1"/>
  <c r="AC3666" i="1"/>
  <c r="AC4133" i="1"/>
  <c r="AJ3800" i="1"/>
  <c r="AJ4267" i="1"/>
  <c r="F4062" i="1"/>
  <c r="F4291" i="1"/>
  <c r="F3595" i="1"/>
  <c r="AO3674" i="1"/>
  <c r="AO4141" i="1"/>
  <c r="X3728" i="1"/>
  <c r="X4195" i="1"/>
  <c r="AE3617" i="1"/>
  <c r="AE4084" i="1"/>
  <c r="AS3610" i="1"/>
  <c r="AS4077" i="1"/>
  <c r="AE3712" i="1"/>
  <c r="AE4179" i="1"/>
  <c r="M3659" i="1"/>
  <c r="M3897" i="1" s="1"/>
  <c r="M4126" i="1"/>
  <c r="BB3631" i="1"/>
  <c r="BB4098" i="1"/>
  <c r="AV3623" i="1"/>
  <c r="AV4090" i="1"/>
  <c r="M3703" i="1"/>
  <c r="M3941" i="1" s="1"/>
  <c r="M4170" i="1"/>
  <c r="Y3679" i="1"/>
  <c r="Y4146" i="1"/>
  <c r="AA3795" i="1"/>
  <c r="AA4262" i="1"/>
  <c r="AV3719" i="1"/>
  <c r="AV4186" i="1"/>
  <c r="T3591" i="1"/>
  <c r="T3829" i="1" s="1"/>
  <c r="T4058" i="1"/>
  <c r="AG4084" i="1"/>
  <c r="AG3617" i="1"/>
  <c r="P3803" i="1"/>
  <c r="P4041" i="1" s="1"/>
  <c r="P4270" i="1"/>
  <c r="AB4135" i="1"/>
  <c r="AB3668" i="1"/>
  <c r="L3728" i="1"/>
  <c r="L3966" i="1" s="1"/>
  <c r="L4195" i="1"/>
  <c r="AG4077" i="1"/>
  <c r="AG3610" i="1"/>
  <c r="S3678" i="1"/>
  <c r="S3916" i="1" s="1"/>
  <c r="S4145" i="1"/>
  <c r="Z3602" i="1"/>
  <c r="Z4069" i="1"/>
  <c r="AD3664" i="1"/>
  <c r="AD4131" i="1"/>
  <c r="T3713" i="1"/>
  <c r="T3951" i="1" s="1"/>
  <c r="T4180" i="1"/>
  <c r="Q3793" i="1"/>
  <c r="Q4031" i="1" s="1"/>
  <c r="Q4260" i="1"/>
  <c r="F4225" i="1"/>
  <c r="F4454" i="1"/>
  <c r="F3758" i="1"/>
  <c r="AZ4190" i="1"/>
  <c r="AZ3723" i="1"/>
  <c r="AC3776" i="1"/>
  <c r="AC4243" i="1"/>
  <c r="G4233" i="1"/>
  <c r="G3766" i="1"/>
  <c r="G4462" i="1"/>
  <c r="AI3623" i="1"/>
  <c r="AI4090" i="1"/>
  <c r="AI3728" i="1"/>
  <c r="AI4195" i="1"/>
  <c r="AH3666" i="1"/>
  <c r="AH4133" i="1"/>
  <c r="P3659" i="1"/>
  <c r="P3897" i="1" s="1"/>
  <c r="P4126" i="1"/>
  <c r="G4248" i="1"/>
  <c r="G3781" i="1"/>
  <c r="G4477" i="1"/>
  <c r="AA3658" i="1"/>
  <c r="AA4125" i="1"/>
  <c r="AU3754" i="1"/>
  <c r="AU4221" i="1"/>
  <c r="AJ3591" i="1"/>
  <c r="AJ4058" i="1"/>
  <c r="V3585" i="1"/>
  <c r="V3823" i="1" s="1"/>
  <c r="V4052" i="1"/>
  <c r="BC3712" i="1"/>
  <c r="BC4179" i="1"/>
  <c r="X3782" i="1"/>
  <c r="X4249" i="1"/>
  <c r="BA3673" i="1"/>
  <c r="BA4140" i="1"/>
  <c r="AQ3726" i="1"/>
  <c r="AQ4193" i="1"/>
  <c r="AE3750" i="1"/>
  <c r="AE4217" i="1"/>
  <c r="Z4146" i="1"/>
  <c r="Z3679" i="1"/>
  <c r="K3671" i="1"/>
  <c r="K3909" i="1" s="1"/>
  <c r="K4138" i="1"/>
  <c r="AO3728" i="1"/>
  <c r="AO4195" i="1"/>
  <c r="O3591" i="1"/>
  <c r="O3829" i="1" s="1"/>
  <c r="O4058" i="1"/>
  <c r="E4164" i="1"/>
  <c r="E4393" i="1"/>
  <c r="E3697" i="1"/>
  <c r="AI3632" i="1"/>
  <c r="AI4099" i="1"/>
  <c r="AO3688" i="1"/>
  <c r="AO4155" i="1"/>
  <c r="E4058" i="1"/>
  <c r="E3591" i="1"/>
  <c r="E4287" i="1"/>
  <c r="AE4058" i="1"/>
  <c r="AE3591" i="1"/>
  <c r="Z3787" i="1"/>
  <c r="Z4254" i="1"/>
  <c r="AI3680" i="1"/>
  <c r="AI4147" i="1"/>
  <c r="BD3592" i="1"/>
  <c r="BD4059" i="1"/>
  <c r="J3586" i="1"/>
  <c r="J3824" i="1" s="1"/>
  <c r="J4053" i="1"/>
  <c r="BB4185" i="1"/>
  <c r="BB3718" i="1"/>
  <c r="G4208" i="1"/>
  <c r="G3741" i="1"/>
  <c r="G4437" i="1"/>
  <c r="M3711" i="1"/>
  <c r="M3949" i="1" s="1"/>
  <c r="M4178" i="1"/>
  <c r="K3800" i="1"/>
  <c r="K4038" i="1" s="1"/>
  <c r="K4267" i="1"/>
  <c r="AY4193" i="1"/>
  <c r="AY3726" i="1"/>
  <c r="AU3646" i="1"/>
  <c r="AU4113" i="1"/>
  <c r="V3783" i="1"/>
  <c r="V4021" i="1" s="1"/>
  <c r="V4250" i="1"/>
  <c r="AU3639" i="1"/>
  <c r="AU4106" i="1"/>
  <c r="W3676" i="1"/>
  <c r="W4143" i="1"/>
  <c r="Y3734" i="1"/>
  <c r="Y4201" i="1"/>
  <c r="U3783" i="1"/>
  <c r="U4021" i="1" s="1"/>
  <c r="U4250" i="1"/>
  <c r="AU3691" i="1"/>
  <c r="AU4158" i="1"/>
  <c r="AA3655" i="1"/>
  <c r="AA4122" i="1"/>
  <c r="AN3614" i="1"/>
  <c r="AN4081" i="1"/>
  <c r="S4193" i="1"/>
  <c r="S3726" i="1"/>
  <c r="S3964" i="1" s="1"/>
  <c r="AK3666" i="1"/>
  <c r="AK4133" i="1"/>
  <c r="AC3712" i="1"/>
  <c r="AC4179" i="1"/>
  <c r="K3808" i="1"/>
  <c r="K4046" i="1" s="1"/>
  <c r="K4275" i="1"/>
  <c r="BA4208" i="1"/>
  <c r="BA3741" i="1"/>
  <c r="H3653" i="1"/>
  <c r="H3891" i="1" s="1"/>
  <c r="H4120" i="1"/>
  <c r="I3736" i="1"/>
  <c r="I3974" i="1" s="1"/>
  <c r="I4203" i="1"/>
  <c r="AV3724" i="1"/>
  <c r="AV4191" i="1"/>
  <c r="AY3614" i="1"/>
  <c r="AY4081" i="1"/>
  <c r="AS3676" i="1"/>
  <c r="AS4143" i="1"/>
  <c r="AI3659" i="1"/>
  <c r="AI4126" i="1"/>
  <c r="N3714" i="1"/>
  <c r="N3952" i="1" s="1"/>
  <c r="N4181" i="1"/>
  <c r="L3615" i="1"/>
  <c r="L3853" i="1" s="1"/>
  <c r="L4082" i="1"/>
  <c r="R3791" i="1"/>
  <c r="R4029" i="1" s="1"/>
  <c r="R4258" i="1"/>
  <c r="AS3798" i="1"/>
  <c r="AS4265" i="1"/>
  <c r="G4170" i="1"/>
  <c r="G3703" i="1"/>
  <c r="G4399" i="1"/>
  <c r="Q3586" i="1"/>
  <c r="Q3824" i="1" s="1"/>
  <c r="Q4053" i="1"/>
  <c r="AG3624" i="1"/>
  <c r="AG4091" i="1"/>
  <c r="AT3751" i="1"/>
  <c r="AT4218" i="1"/>
  <c r="AG3678" i="1"/>
  <c r="AG4145" i="1"/>
  <c r="P4177" i="1"/>
  <c r="P3710" i="1"/>
  <c r="P3948" i="1" s="1"/>
  <c r="AX3713" i="1"/>
  <c r="AX4180" i="1"/>
  <c r="U3726" i="1"/>
  <c r="U3964" i="1" s="1"/>
  <c r="U4193" i="1"/>
  <c r="AA3731" i="1"/>
  <c r="AA4198" i="1"/>
  <c r="P3593" i="1"/>
  <c r="P3831" i="1" s="1"/>
  <c r="P4060" i="1"/>
  <c r="F4170" i="1"/>
  <c r="F3703" i="1"/>
  <c r="F4399" i="1"/>
  <c r="AS3590" i="1"/>
  <c r="AS4057" i="1"/>
  <c r="AX3790" i="1"/>
  <c r="AX4257" i="1"/>
  <c r="Y3808" i="1"/>
  <c r="Y4275" i="1"/>
  <c r="AC3770" i="1"/>
  <c r="AC4237" i="1"/>
  <c r="M3804" i="1"/>
  <c r="M4042" i="1" s="1"/>
  <c r="M4271" i="1"/>
  <c r="D4249" i="1"/>
  <c r="D3782" i="1"/>
  <c r="D4478" i="1"/>
  <c r="S3645" i="1"/>
  <c r="S3883" i="1" s="1"/>
  <c r="S4112" i="1"/>
  <c r="BF3673" i="1"/>
  <c r="BF4140" i="1"/>
  <c r="AZ3640" i="1"/>
  <c r="AZ4107" i="1"/>
  <c r="L3719" i="1"/>
  <c r="L3957" i="1" s="1"/>
  <c r="L4186" i="1"/>
  <c r="V3655" i="1"/>
  <c r="V3893" i="1" s="1"/>
  <c r="V4122" i="1"/>
  <c r="AL3714" i="1"/>
  <c r="AL4181" i="1"/>
  <c r="I3659" i="1"/>
  <c r="I3897" i="1" s="1"/>
  <c r="I4126" i="1"/>
  <c r="D4179" i="1"/>
  <c r="D4408" i="1"/>
  <c r="D3712" i="1"/>
  <c r="Z3665" i="1"/>
  <c r="Z4132" i="1"/>
  <c r="AM3588" i="1"/>
  <c r="AM4055" i="1"/>
  <c r="AW3650" i="1"/>
  <c r="AW4117" i="1"/>
  <c r="F4084" i="1"/>
  <c r="F3617" i="1"/>
  <c r="F4313" i="1"/>
  <c r="AE3773" i="1"/>
  <c r="AE4240" i="1"/>
  <c r="AG3671" i="1"/>
  <c r="AG4138" i="1"/>
  <c r="Q3791" i="1"/>
  <c r="Q4029" i="1" s="1"/>
  <c r="Q4258" i="1"/>
  <c r="AS3653" i="1"/>
  <c r="AS4120" i="1"/>
  <c r="D4085" i="1"/>
  <c r="D3618" i="1"/>
  <c r="D4314" i="1"/>
  <c r="AN3703" i="1"/>
  <c r="AN4170" i="1"/>
  <c r="AR4249" i="1"/>
  <c r="AR3782" i="1"/>
  <c r="K4124" i="1"/>
  <c r="K3657" i="1"/>
  <c r="K3895" i="1" s="1"/>
  <c r="AT3704" i="1"/>
  <c r="AT4171" i="1"/>
  <c r="M3662" i="1"/>
  <c r="M3900" i="1" s="1"/>
  <c r="M4129" i="1"/>
  <c r="AN3791" i="1"/>
  <c r="AN4258" i="1"/>
  <c r="BB3653" i="1"/>
  <c r="BB4120" i="1"/>
  <c r="AX3610" i="1"/>
  <c r="AX4077" i="1"/>
  <c r="AM3782" i="1"/>
  <c r="AM4249" i="1"/>
  <c r="N4140" i="1"/>
  <c r="N3673" i="1"/>
  <c r="N3911" i="1" s="1"/>
  <c r="J3589" i="1"/>
  <c r="J3827" i="1" s="1"/>
  <c r="J4056" i="1"/>
  <c r="AQ3682" i="1"/>
  <c r="AQ4149" i="1"/>
  <c r="AR3718" i="1"/>
  <c r="AR4185" i="1"/>
  <c r="I3645" i="1"/>
  <c r="I3883" i="1" s="1"/>
  <c r="I4112" i="1"/>
  <c r="G4081" i="1"/>
  <c r="G4310" i="1"/>
  <c r="G3614" i="1"/>
  <c r="P3783" i="1"/>
  <c r="P4021" i="1" s="1"/>
  <c r="P4250" i="1"/>
  <c r="AN3790" i="1"/>
  <c r="AN4257" i="1"/>
  <c r="E4179" i="1"/>
  <c r="E4408" i="1"/>
  <c r="E3712" i="1"/>
  <c r="H3692" i="1"/>
  <c r="H3930" i="1" s="1"/>
  <c r="H4159" i="1"/>
  <c r="AL3605" i="1"/>
  <c r="AL4072" i="1"/>
  <c r="G4124" i="1"/>
  <c r="G4353" i="1"/>
  <c r="G3657" i="1"/>
  <c r="W3645" i="1"/>
  <c r="W4112" i="1"/>
  <c r="AC3711" i="1"/>
  <c r="AC4178" i="1"/>
  <c r="W3734" i="1"/>
  <c r="W4201" i="1"/>
  <c r="AQ3680" i="1"/>
  <c r="AQ4147" i="1"/>
  <c r="E4072" i="1"/>
  <c r="E3605" i="1"/>
  <c r="E4301" i="1"/>
  <c r="AZ3792" i="1"/>
  <c r="AZ4259" i="1"/>
  <c r="AL3589" i="1"/>
  <c r="AL4056" i="1"/>
  <c r="AD3586" i="1"/>
  <c r="AD4053" i="1"/>
  <c r="AU3617" i="1"/>
  <c r="AU4084" i="1"/>
  <c r="AF4267" i="1"/>
  <c r="AF3800" i="1"/>
  <c r="S4135" i="1"/>
  <c r="S3668" i="1"/>
  <c r="S3906" i="1" s="1"/>
  <c r="AC3623" i="1"/>
  <c r="AC4090" i="1"/>
  <c r="U3673" i="1"/>
  <c r="U3911" i="1" s="1"/>
  <c r="U4140" i="1"/>
  <c r="AQ3594" i="1"/>
  <c r="AQ4061" i="1"/>
  <c r="E4244" i="1"/>
  <c r="E3777" i="1"/>
  <c r="E4473" i="1"/>
  <c r="E4099" i="1"/>
  <c r="E3632" i="1"/>
  <c r="E4328" i="1"/>
  <c r="BA3659" i="1"/>
  <c r="BA4126" i="1"/>
  <c r="AR3650" i="1"/>
  <c r="AR4117" i="1"/>
  <c r="R3712" i="1"/>
  <c r="R3950" i="1" s="1"/>
  <c r="R4179" i="1"/>
  <c r="AO3799" i="1"/>
  <c r="AO4266" i="1"/>
  <c r="V3694" i="1"/>
  <c r="V3932" i="1" s="1"/>
  <c r="V4161" i="1"/>
  <c r="F4072" i="1"/>
  <c r="F3605" i="1"/>
  <c r="F4301" i="1"/>
  <c r="BE3710" i="1"/>
  <c r="BE4177" i="1"/>
  <c r="S3632" i="1"/>
  <c r="S3870" i="1" s="1"/>
  <c r="S4099" i="1"/>
  <c r="BA3750" i="1"/>
  <c r="BA4217" i="1"/>
  <c r="AK3791" i="1"/>
  <c r="AK4258" i="1"/>
  <c r="AM3724" i="1"/>
  <c r="AM4191" i="1"/>
  <c r="AX3712" i="1"/>
  <c r="AX4179" i="1"/>
  <c r="Y3755" i="1"/>
  <c r="Y4222" i="1"/>
  <c r="R3678" i="1"/>
  <c r="R3916" i="1" s="1"/>
  <c r="R4145" i="1"/>
  <c r="AI4052" i="1"/>
  <c r="AI3585" i="1"/>
  <c r="BA3610" i="1"/>
  <c r="BA4077" i="1"/>
  <c r="AB3724" i="1"/>
  <c r="AB4191" i="1"/>
  <c r="O3719" i="1"/>
  <c r="O3957" i="1" s="1"/>
  <c r="O4186" i="1"/>
  <c r="M3624" i="1"/>
  <c r="M3862" i="1" s="1"/>
  <c r="M4091" i="1"/>
  <c r="AT4221" i="1"/>
  <c r="AT3754" i="1"/>
  <c r="O3601" i="1"/>
  <c r="O3839" i="1" s="1"/>
  <c r="O4068" i="1"/>
  <c r="AH3637" i="1"/>
  <c r="AH4104" i="1"/>
  <c r="AM3610" i="1"/>
  <c r="AM4077" i="1"/>
  <c r="AI3783" i="1"/>
  <c r="AI4250" i="1"/>
  <c r="Z4137" i="1"/>
  <c r="Z3670" i="1"/>
  <c r="AW3785" i="1"/>
  <c r="AW4252" i="1"/>
  <c r="AN3745" i="1"/>
  <c r="AN4212" i="1"/>
  <c r="L3587" i="1"/>
  <c r="L3825" i="1" s="1"/>
  <c r="L4054" i="1"/>
  <c r="AE3646" i="1"/>
  <c r="AE4113" i="1"/>
  <c r="E4132" i="1"/>
  <c r="E3665" i="1"/>
  <c r="E4361" i="1"/>
  <c r="AB3781" i="1"/>
  <c r="AB4248" i="1"/>
  <c r="AQ3687" i="1"/>
  <c r="AQ4154" i="1"/>
  <c r="H4216" i="1"/>
  <c r="AZ4219" i="1"/>
  <c r="E3752" i="1"/>
  <c r="E4448" i="1"/>
  <c r="E4219" i="1"/>
  <c r="AG3656" i="1"/>
  <c r="AG4123" i="1"/>
  <c r="AU4219" i="1"/>
  <c r="AU3752" i="1"/>
  <c r="AT3687" i="1"/>
  <c r="AT4154" i="1"/>
  <c r="Z4219" i="1"/>
  <c r="Z3752" i="1"/>
  <c r="AA3656" i="1"/>
  <c r="AA4123" i="1"/>
  <c r="AV3749" i="1"/>
  <c r="AV4216" i="1"/>
  <c r="D4219" i="1"/>
  <c r="D3752" i="1"/>
  <c r="D4448" i="1"/>
  <c r="F4118" i="1"/>
  <c r="J3749" i="1"/>
  <c r="J3987" i="1" s="1"/>
  <c r="J4216" i="1"/>
  <c r="D4216" i="1"/>
  <c r="D3749" i="1"/>
  <c r="D4445" i="1"/>
  <c r="AQ4219" i="1"/>
  <c r="AQ3752" i="1"/>
  <c r="AS4216" i="1"/>
  <c r="AS3749" i="1"/>
  <c r="AQ3656" i="1"/>
  <c r="AQ4123" i="1"/>
  <c r="BA3749" i="1"/>
  <c r="BA4216" i="1"/>
  <c r="AN3656" i="1"/>
  <c r="AN4123" i="1"/>
  <c r="M3638" i="1"/>
  <c r="M3876" i="1" s="1"/>
  <c r="M4105" i="1"/>
  <c r="Z3638" i="1"/>
  <c r="Z4105" i="1"/>
  <c r="AE3620" i="1"/>
  <c r="AE4087" i="1"/>
  <c r="AV3700" i="1"/>
  <c r="AV4167" i="1"/>
  <c r="AS3702" i="1"/>
  <c r="AS4169" i="1"/>
  <c r="AM3695" i="1"/>
  <c r="AM4162" i="1"/>
  <c r="O3700" i="1"/>
  <c r="O3938" i="1" s="1"/>
  <c r="O4167" i="1"/>
  <c r="L3746" i="1"/>
  <c r="L3984" i="1" s="1"/>
  <c r="L4213" i="1"/>
  <c r="W3620" i="1"/>
  <c r="W4087" i="1"/>
  <c r="AE3695" i="1"/>
  <c r="AE4162" i="1"/>
  <c r="AL3700" i="1"/>
  <c r="AL4167" i="1"/>
  <c r="AR4162" i="1"/>
  <c r="AR3695" i="1"/>
  <c r="E4169" i="1"/>
  <c r="E3702" i="1"/>
  <c r="E4398" i="1"/>
  <c r="Y3702" i="1"/>
  <c r="Y4169" i="1"/>
  <c r="AK4228" i="1"/>
  <c r="AK3761" i="1"/>
  <c r="BD3746" i="1"/>
  <c r="BD4213" i="1"/>
  <c r="K4093" i="1"/>
  <c r="K3626" i="1"/>
  <c r="K3864" i="1" s="1"/>
  <c r="X3702" i="1"/>
  <c r="X4169" i="1"/>
  <c r="AT4152" i="1"/>
  <c r="AT3685" i="1"/>
  <c r="Q3638" i="1"/>
  <c r="Q3876" i="1" s="1"/>
  <c r="Q4105" i="1"/>
  <c r="AM3685" i="1"/>
  <c r="AM4152" i="1"/>
  <c r="AC3626" i="1"/>
  <c r="AC4093" i="1"/>
  <c r="H3634" i="1"/>
  <c r="H3872" i="1" s="1"/>
  <c r="H4101" i="1"/>
  <c r="AP3626" i="1"/>
  <c r="AP4093" i="1"/>
  <c r="Q3702" i="1"/>
  <c r="Q3940" i="1" s="1"/>
  <c r="Q4169" i="1"/>
  <c r="N3780" i="1"/>
  <c r="N4018" i="1" s="1"/>
  <c r="N4247" i="1"/>
  <c r="AE3638" i="1"/>
  <c r="AE4105" i="1"/>
  <c r="AY3620" i="1"/>
  <c r="AY4087" i="1"/>
  <c r="AS3752" i="1"/>
  <c r="AS4219" i="1"/>
  <c r="U3746" i="1"/>
  <c r="U3984" i="1" s="1"/>
  <c r="U4213" i="1"/>
  <c r="H3642" i="1"/>
  <c r="H3880" i="1" s="1"/>
  <c r="H4109" i="1"/>
  <c r="Y3761" i="1"/>
  <c r="Y4228" i="1"/>
  <c r="I3695" i="1"/>
  <c r="I3933" i="1" s="1"/>
  <c r="I4162" i="1"/>
  <c r="S3746" i="1"/>
  <c r="S3984" i="1" s="1"/>
  <c r="S4213" i="1"/>
  <c r="L4169" i="1"/>
  <c r="L3702" i="1"/>
  <c r="L3940" i="1" s="1"/>
  <c r="G4247" i="1"/>
  <c r="G3780" i="1"/>
  <c r="G4476" i="1"/>
  <c r="AV3695" i="1"/>
  <c r="AV4162" i="1"/>
  <c r="AI3695" i="1"/>
  <c r="AI4162" i="1"/>
  <c r="L3638" i="1"/>
  <c r="L3876" i="1" s="1"/>
  <c r="L4105" i="1"/>
  <c r="AY4213" i="1"/>
  <c r="AY3746" i="1"/>
  <c r="X3634" i="1"/>
  <c r="X4101" i="1"/>
  <c r="AK3695" i="1"/>
  <c r="AK4162" i="1"/>
  <c r="P3761" i="1"/>
  <c r="P3999" i="1" s="1"/>
  <c r="P4228" i="1"/>
  <c r="AC3780" i="1"/>
  <c r="AC4247" i="1"/>
  <c r="H4169" i="1"/>
  <c r="H3702" i="1"/>
  <c r="H3940" i="1" s="1"/>
  <c r="AX4152" i="1"/>
  <c r="AX3685" i="1"/>
  <c r="AW4101" i="1"/>
  <c r="AW3634" i="1"/>
  <c r="D4093" i="1"/>
  <c r="D4322" i="1"/>
  <c r="D3626" i="1"/>
  <c r="V3780" i="1"/>
  <c r="V4018" i="1" s="1"/>
  <c r="V4247" i="1"/>
  <c r="D4087" i="1"/>
  <c r="D4316" i="1"/>
  <c r="D3620" i="1"/>
  <c r="X3685" i="1"/>
  <c r="X4152" i="1"/>
  <c r="AC3685" i="1"/>
  <c r="AC4152" i="1"/>
  <c r="BE3638" i="1"/>
  <c r="BE4105" i="1"/>
  <c r="AU4213" i="1"/>
  <c r="AU3746" i="1"/>
  <c r="J4087" i="1"/>
  <c r="J3620" i="1"/>
  <c r="J3858" i="1" s="1"/>
  <c r="Z3620" i="1"/>
  <c r="Z4087" i="1"/>
  <c r="V3761" i="1"/>
  <c r="V3999" i="1" s="1"/>
  <c r="V4228" i="1"/>
  <c r="BC4167" i="1"/>
  <c r="BC3700" i="1"/>
  <c r="AB4105" i="1"/>
  <c r="AB3638" i="1"/>
  <c r="U3620" i="1"/>
  <c r="U3858" i="1" s="1"/>
  <c r="U4087" i="1"/>
  <c r="D4105" i="1"/>
  <c r="D3638" i="1"/>
  <c r="D4334" i="1"/>
  <c r="K3620" i="1"/>
  <c r="K3858" i="1" s="1"/>
  <c r="K4087" i="1"/>
  <c r="G3695" i="1"/>
  <c r="G4391" i="1"/>
  <c r="G4162" i="1"/>
  <c r="O3702" i="1"/>
  <c r="O3940" i="1" s="1"/>
  <c r="O4169" i="1"/>
  <c r="AZ4152" i="1"/>
  <c r="AZ3685" i="1"/>
  <c r="AC3642" i="1"/>
  <c r="AC4109" i="1"/>
  <c r="Q3746" i="1"/>
  <c r="Q3984" i="1" s="1"/>
  <c r="Q4213" i="1"/>
  <c r="AA3780" i="1"/>
  <c r="AA4247" i="1"/>
  <c r="AM4167" i="1"/>
  <c r="AM3700" i="1"/>
  <c r="T3761" i="1"/>
  <c r="T3999" i="1" s="1"/>
  <c r="T4228" i="1"/>
  <c r="AR3702" i="1"/>
  <c r="AR4169" i="1"/>
  <c r="AD3695" i="1"/>
  <c r="AD4162" i="1"/>
  <c r="AL4087" i="1"/>
  <c r="AL3620" i="1"/>
  <c r="M3746" i="1"/>
  <c r="M3984" i="1" s="1"/>
  <c r="M4213" i="1"/>
  <c r="AL3638" i="1"/>
  <c r="AL4105" i="1"/>
  <c r="AF3695" i="1"/>
  <c r="AF4162" i="1"/>
  <c r="AX3700" i="1"/>
  <c r="AX4167" i="1"/>
  <c r="AV4109" i="1"/>
  <c r="AV3642" i="1"/>
  <c r="Z3642" i="1"/>
  <c r="Z4109" i="1"/>
  <c r="P3685" i="1"/>
  <c r="P3923" i="1" s="1"/>
  <c r="P4152" i="1"/>
  <c r="I3638" i="1"/>
  <c r="I3876" i="1" s="1"/>
  <c r="I4105" i="1"/>
  <c r="H3761" i="1"/>
  <c r="H3999" i="1" s="1"/>
  <c r="H4228" i="1"/>
  <c r="AF3638" i="1"/>
  <c r="AF4105" i="1"/>
  <c r="E4137" i="1"/>
  <c r="E4366" i="1"/>
  <c r="E3670" i="1"/>
  <c r="BC3721" i="1"/>
  <c r="BC4188" i="1"/>
  <c r="H3611" i="1"/>
  <c r="H3849" i="1" s="1"/>
  <c r="H4078" i="1"/>
  <c r="AR3806" i="1"/>
  <c r="AR4273" i="1"/>
  <c r="BF3597" i="1"/>
  <c r="BF4064" i="1"/>
  <c r="AX3677" i="1"/>
  <c r="AX4144" i="1"/>
  <c r="AR3587" i="1"/>
  <c r="AR4054" i="1"/>
  <c r="BC4100" i="1"/>
  <c r="BC3633" i="1"/>
  <c r="W4125" i="1"/>
  <c r="W3658" i="1"/>
  <c r="AX3732" i="1"/>
  <c r="AX4199" i="1"/>
  <c r="D4115" i="1"/>
  <c r="D3648" i="1"/>
  <c r="D4344" i="1"/>
  <c r="BA3779" i="1"/>
  <c r="BA4246" i="1"/>
  <c r="BA4255" i="1"/>
  <c r="BA3788" i="1"/>
  <c r="AZ3771" i="1"/>
  <c r="AZ4238" i="1"/>
  <c r="W3643" i="1"/>
  <c r="W4110" i="1"/>
  <c r="AF4144" i="1"/>
  <c r="AF3677" i="1"/>
  <c r="AL3699" i="1"/>
  <c r="AL4166" i="1"/>
  <c r="Z3619" i="1"/>
  <c r="Z4086" i="1"/>
  <c r="AW3665" i="1"/>
  <c r="AW4132" i="1"/>
  <c r="AG3740" i="1"/>
  <c r="AG4207" i="1"/>
  <c r="S4222" i="1"/>
  <c r="S3755" i="1"/>
  <c r="S3993" i="1" s="1"/>
  <c r="AQ3671" i="1"/>
  <c r="AQ4138" i="1"/>
  <c r="AU3762" i="1"/>
  <c r="AU4229" i="1"/>
  <c r="AG3730" i="1"/>
  <c r="AG4197" i="1"/>
  <c r="AN3760" i="1"/>
  <c r="AN4227" i="1"/>
  <c r="X3766" i="1"/>
  <c r="X4233" i="1"/>
  <c r="R3809" i="1"/>
  <c r="R4047" i="1" s="1"/>
  <c r="R4276" i="1"/>
  <c r="AJ3806" i="1"/>
  <c r="AJ4273" i="1"/>
  <c r="AJ3643" i="1"/>
  <c r="AJ4110" i="1"/>
  <c r="I3805" i="1"/>
  <c r="I4043" i="1" s="1"/>
  <c r="I4272" i="1"/>
  <c r="AS3670" i="1"/>
  <c r="AS4137" i="1"/>
  <c r="P4071" i="1"/>
  <c r="P3604" i="1"/>
  <c r="P3842" i="1" s="1"/>
  <c r="Q3767" i="1"/>
  <c r="Q4005" i="1" s="1"/>
  <c r="Q4234" i="1"/>
  <c r="M3648" i="1"/>
  <c r="M3886" i="1" s="1"/>
  <c r="M4115" i="1"/>
  <c r="K3649" i="1"/>
  <c r="K3887" i="1" s="1"/>
  <c r="K4116" i="1"/>
  <c r="AE3763" i="1"/>
  <c r="AE4230" i="1"/>
  <c r="Z3615" i="1"/>
  <c r="Z4082" i="1"/>
  <c r="AW3601" i="1"/>
  <c r="AW4068" i="1"/>
  <c r="AS3768" i="1"/>
  <c r="AS4235" i="1"/>
  <c r="AI3633" i="1"/>
  <c r="AI4100" i="1"/>
  <c r="AW3596" i="1"/>
  <c r="AW4063" i="1"/>
  <c r="O3597" i="1"/>
  <c r="O3835" i="1" s="1"/>
  <c r="O4064" i="1"/>
  <c r="I3615" i="1"/>
  <c r="I3853" i="1" s="1"/>
  <c r="I4082" i="1"/>
  <c r="AJ4166" i="1"/>
  <c r="AJ3699" i="1"/>
  <c r="AQ4082" i="1"/>
  <c r="AQ3615" i="1"/>
  <c r="BF3590" i="1"/>
  <c r="BF4057" i="1"/>
  <c r="AS3591" i="1"/>
  <c r="AS4058" i="1"/>
  <c r="U3592" i="1"/>
  <c r="U3830" i="1" s="1"/>
  <c r="U4059" i="1"/>
  <c r="AC3660" i="1"/>
  <c r="AC4127" i="1"/>
  <c r="L3805" i="1"/>
  <c r="L4043" i="1" s="1"/>
  <c r="L4272" i="1"/>
  <c r="F4155" i="1"/>
  <c r="F3688" i="1"/>
  <c r="F4384" i="1"/>
  <c r="AI3720" i="1"/>
  <c r="AI4187" i="1"/>
  <c r="AI4173" i="1"/>
  <c r="AI3706" i="1"/>
  <c r="AD3737" i="1"/>
  <c r="AD4204" i="1"/>
  <c r="AA3804" i="1"/>
  <c r="AA4271" i="1"/>
  <c r="BB4187" i="1"/>
  <c r="BB3720" i="1"/>
  <c r="AG4137" i="1"/>
  <c r="AG3670" i="1"/>
  <c r="BF3705" i="1"/>
  <c r="BF4172" i="1"/>
  <c r="AR3604" i="1"/>
  <c r="AR4071" i="1"/>
  <c r="AC3652" i="1"/>
  <c r="AC4119" i="1"/>
  <c r="AJ3619" i="1"/>
  <c r="AJ4086" i="1"/>
  <c r="AB4220" i="1"/>
  <c r="AB3753" i="1"/>
  <c r="K3798" i="1"/>
  <c r="K4036" i="1" s="1"/>
  <c r="K4265" i="1"/>
  <c r="BD3654" i="1"/>
  <c r="BD4121" i="1"/>
  <c r="O3764" i="1"/>
  <c r="O4002" i="1" s="1"/>
  <c r="O4231" i="1"/>
  <c r="AR3757" i="1"/>
  <c r="AR4224" i="1"/>
  <c r="X3643" i="1"/>
  <c r="X4110" i="1"/>
  <c r="BC3735" i="1"/>
  <c r="BC4202" i="1"/>
  <c r="AP3675" i="1"/>
  <c r="AP4142" i="1"/>
  <c r="K3804" i="1"/>
  <c r="K4042" i="1" s="1"/>
  <c r="K4271" i="1"/>
  <c r="AE3696" i="1"/>
  <c r="AE4163" i="1"/>
  <c r="Y3691" i="1"/>
  <c r="Y4158" i="1"/>
  <c r="AG3658" i="1"/>
  <c r="AG4125" i="1"/>
  <c r="AK3593" i="1"/>
  <c r="AK4060" i="1"/>
  <c r="T3760" i="1"/>
  <c r="T3998" i="1" s="1"/>
  <c r="T4227" i="1"/>
  <c r="AO3710" i="1"/>
  <c r="AO4177" i="1"/>
  <c r="Y3650" i="1"/>
  <c r="Y4117" i="1"/>
  <c r="AU3697" i="1"/>
  <c r="AU4164" i="1"/>
  <c r="D4153" i="1"/>
  <c r="D3686" i="1"/>
  <c r="D4382" i="1"/>
  <c r="R3804" i="1"/>
  <c r="R4042" i="1" s="1"/>
  <c r="R4271" i="1"/>
  <c r="I4227" i="1"/>
  <c r="I3760" i="1"/>
  <c r="I3998" i="1" s="1"/>
  <c r="AE3677" i="1"/>
  <c r="AE4144" i="1"/>
  <c r="AZ3601" i="1"/>
  <c r="AZ4068" i="1"/>
  <c r="AI3779" i="1"/>
  <c r="AI4246" i="1"/>
  <c r="T3698" i="1"/>
  <c r="T3936" i="1" s="1"/>
  <c r="T4165" i="1"/>
  <c r="BE3679" i="1"/>
  <c r="BE4146" i="1"/>
  <c r="M3606" i="1"/>
  <c r="M3844" i="1" s="1"/>
  <c r="M4073" i="1"/>
  <c r="AK3681" i="1"/>
  <c r="AK4148" i="1"/>
  <c r="AP3603" i="1"/>
  <c r="AP4070" i="1"/>
  <c r="AV3587" i="1"/>
  <c r="AV4054" i="1"/>
  <c r="BE3588" i="1"/>
  <c r="BE4055" i="1"/>
  <c r="AT3622" i="1"/>
  <c r="AT4089" i="1"/>
  <c r="M3672" i="1"/>
  <c r="M3910" i="1" s="1"/>
  <c r="M4139" i="1"/>
  <c r="AI3675" i="1"/>
  <c r="AI4142" i="1"/>
  <c r="K3792" i="1"/>
  <c r="K4030" i="1" s="1"/>
  <c r="K4259" i="1"/>
  <c r="AU3768" i="1"/>
  <c r="AU4235" i="1"/>
  <c r="BA3643" i="1"/>
  <c r="BA4110" i="1"/>
  <c r="U3736" i="1"/>
  <c r="U3974" i="1" s="1"/>
  <c r="U4203" i="1"/>
  <c r="BE3768" i="1"/>
  <c r="BE4235" i="1"/>
  <c r="BB3804" i="1"/>
  <c r="BB4271" i="1"/>
  <c r="Q3729" i="1"/>
  <c r="Q3967" i="1" s="1"/>
  <c r="Q4196" i="1"/>
  <c r="AH3594" i="1"/>
  <c r="AH4061" i="1"/>
  <c r="BA3601" i="1"/>
  <c r="BA4068" i="1"/>
  <c r="AT4112" i="1"/>
  <c r="AT3645" i="1"/>
  <c r="BA3794" i="1"/>
  <c r="BA4261" i="1"/>
  <c r="AK3625" i="1"/>
  <c r="AK4092" i="1"/>
  <c r="X3676" i="1"/>
  <c r="X4143" i="1"/>
  <c r="G4272" i="1"/>
  <c r="G4501" i="1"/>
  <c r="G3805" i="1"/>
  <c r="N3608" i="1"/>
  <c r="N3846" i="1" s="1"/>
  <c r="N4075" i="1"/>
  <c r="AQ3611" i="1"/>
  <c r="AQ4078" i="1"/>
  <c r="G4135" i="1"/>
  <c r="G3668" i="1"/>
  <c r="G4364" i="1"/>
  <c r="AV3679" i="1"/>
  <c r="AV4146" i="1"/>
  <c r="AK3775" i="1"/>
  <c r="AK4242" i="1"/>
  <c r="BA3613" i="1"/>
  <c r="BA4080" i="1"/>
  <c r="AS4130" i="1"/>
  <c r="AS3663" i="1"/>
  <c r="D4125" i="1"/>
  <c r="D4354" i="1"/>
  <c r="D3658" i="1"/>
  <c r="K3690" i="1"/>
  <c r="K3928" i="1" s="1"/>
  <c r="K4157" i="1"/>
  <c r="D4246" i="1"/>
  <c r="D3779" i="1"/>
  <c r="D4475" i="1"/>
  <c r="AB4231" i="1"/>
  <c r="AB3764" i="1"/>
  <c r="Q4069" i="1"/>
  <c r="Q3602" i="1"/>
  <c r="Q3840" i="1" s="1"/>
  <c r="AT3691" i="1"/>
  <c r="AT4158" i="1"/>
  <c r="AM3785" i="1"/>
  <c r="AM4252" i="1"/>
  <c r="BE3628" i="1"/>
  <c r="BE4095" i="1"/>
  <c r="AZ3613" i="1"/>
  <c r="AZ4080" i="1"/>
  <c r="N3664" i="1"/>
  <c r="N3902" i="1" s="1"/>
  <c r="N4131" i="1"/>
  <c r="N3712" i="1"/>
  <c r="N3950" i="1" s="1"/>
  <c r="N4179" i="1"/>
  <c r="Q3623" i="1"/>
  <c r="Q3861" i="1" s="1"/>
  <c r="Q4090" i="1"/>
  <c r="O3641" i="1"/>
  <c r="O3879" i="1" s="1"/>
  <c r="O4108" i="1"/>
  <c r="X3617" i="1"/>
  <c r="X4084" i="1"/>
  <c r="AN3683" i="1"/>
  <c r="AN4150" i="1"/>
  <c r="Z3684" i="1"/>
  <c r="Z4151" i="1"/>
  <c r="R3742" i="1"/>
  <c r="R3980" i="1" s="1"/>
  <c r="R4209" i="1"/>
  <c r="AS3806" i="1"/>
  <c r="AS4273" i="1"/>
  <c r="AD4266" i="1"/>
  <c r="AD3799" i="1"/>
  <c r="P3809" i="1"/>
  <c r="P4047" i="1" s="1"/>
  <c r="P4276" i="1"/>
  <c r="BA3758" i="1"/>
  <c r="BA4225" i="1"/>
  <c r="BE3717" i="1"/>
  <c r="BE4184" i="1"/>
  <c r="AK3781" i="1"/>
  <c r="AK4248" i="1"/>
  <c r="AT3701" i="1"/>
  <c r="AT4168" i="1"/>
  <c r="BA3672" i="1"/>
  <c r="BA4139" i="1"/>
  <c r="AA3689" i="1"/>
  <c r="AA4156" i="1"/>
  <c r="G4241" i="1"/>
  <c r="G3774" i="1"/>
  <c r="G4470" i="1"/>
  <c r="AY3688" i="1"/>
  <c r="AY4155" i="1"/>
  <c r="AY3709" i="1"/>
  <c r="AY4176" i="1"/>
  <c r="BD3606" i="1"/>
  <c r="BD4073" i="1"/>
  <c r="Z4120" i="1"/>
  <c r="Z3653" i="1"/>
  <c r="AP3677" i="1"/>
  <c r="AP4144" i="1"/>
  <c r="S3796" i="1"/>
  <c r="S4034" i="1" s="1"/>
  <c r="S4263" i="1"/>
  <c r="AQ3688" i="1"/>
  <c r="AQ4155" i="1"/>
  <c r="AI3669" i="1"/>
  <c r="AI4136" i="1"/>
  <c r="J4269" i="1"/>
  <c r="J3802" i="1"/>
  <c r="J4040" i="1" s="1"/>
  <c r="BB3654" i="1"/>
  <c r="BB4121" i="1"/>
  <c r="AX3636" i="1"/>
  <c r="AX4103" i="1"/>
  <c r="AN3609" i="1"/>
  <c r="AN4076" i="1"/>
  <c r="AC4079" i="1"/>
  <c r="AC3612" i="1"/>
  <c r="AA3767" i="1"/>
  <c r="AA4234" i="1"/>
  <c r="AX3735" i="1"/>
  <c r="AX4202" i="1"/>
  <c r="AI3667" i="1"/>
  <c r="AI4134" i="1"/>
  <c r="J3735" i="1"/>
  <c r="J3973" i="1" s="1"/>
  <c r="J4202" i="1"/>
  <c r="BF3758" i="1"/>
  <c r="BF4225" i="1"/>
  <c r="L3809" i="1"/>
  <c r="L4047" i="1" s="1"/>
  <c r="L4276" i="1"/>
  <c r="AK3747" i="1"/>
  <c r="AK4214" i="1"/>
  <c r="M3681" i="1"/>
  <c r="M3919" i="1" s="1"/>
  <c r="M4148" i="1"/>
  <c r="AE3684" i="1"/>
  <c r="AE4151" i="1"/>
  <c r="AS3630" i="1"/>
  <c r="AS4097" i="1"/>
  <c r="BA3630" i="1"/>
  <c r="BA4097" i="1"/>
  <c r="BE3677" i="1"/>
  <c r="BE4144" i="1"/>
  <c r="AD3756" i="1"/>
  <c r="AD4223" i="1"/>
  <c r="BD3697" i="1"/>
  <c r="BD4164" i="1"/>
  <c r="Y3784" i="1"/>
  <c r="Y4251" i="1"/>
  <c r="AU3643" i="1"/>
  <c r="AU4110" i="1"/>
  <c r="V3805" i="1"/>
  <c r="V4043" i="1" s="1"/>
  <c r="V4272" i="1"/>
  <c r="BC3637" i="1"/>
  <c r="BC4104" i="1"/>
  <c r="AK3709" i="1"/>
  <c r="AK4176" i="1"/>
  <c r="AM3606" i="1"/>
  <c r="AM4073" i="1"/>
  <c r="T3631" i="1"/>
  <c r="T3869" i="1" s="1"/>
  <c r="T4098" i="1"/>
  <c r="BD3720" i="1"/>
  <c r="BD4187" i="1"/>
  <c r="V3708" i="1"/>
  <c r="V3946" i="1" s="1"/>
  <c r="V4175" i="1"/>
  <c r="AU3663" i="1"/>
  <c r="AU4130" i="1"/>
  <c r="M3742" i="1"/>
  <c r="M3980" i="1" s="1"/>
  <c r="M4209" i="1"/>
  <c r="AX3629" i="1"/>
  <c r="AX4096" i="1"/>
  <c r="S3684" i="1"/>
  <c r="S3922" i="1" s="1"/>
  <c r="S4151" i="1"/>
  <c r="AF3643" i="1"/>
  <c r="AF4110" i="1"/>
  <c r="AX3666" i="1"/>
  <c r="AX4133" i="1"/>
  <c r="AK4069" i="1"/>
  <c r="AK3602" i="1"/>
  <c r="AT4151" i="1"/>
  <c r="AT3684" i="1"/>
  <c r="AP3771" i="1"/>
  <c r="AP4238" i="1"/>
  <c r="BE3690" i="1"/>
  <c r="BE4157" i="1"/>
  <c r="K3799" i="1"/>
  <c r="K4037" i="1" s="1"/>
  <c r="K4266" i="1"/>
  <c r="AW3765" i="1"/>
  <c r="AW4232" i="1"/>
  <c r="AG3735" i="1"/>
  <c r="AG4202" i="1"/>
  <c r="AI3630" i="1"/>
  <c r="AI4097" i="1"/>
  <c r="AQ3733" i="1"/>
  <c r="AQ4200" i="1"/>
  <c r="V3630" i="1"/>
  <c r="V3868" i="1" s="1"/>
  <c r="V4097" i="1"/>
  <c r="AC3604" i="1"/>
  <c r="AC4071" i="1"/>
  <c r="T3770" i="1"/>
  <c r="T4008" i="1" s="1"/>
  <c r="T4237" i="1"/>
  <c r="X3595" i="1"/>
  <c r="X4062" i="1"/>
  <c r="AP3658" i="1"/>
  <c r="AP4125" i="1"/>
  <c r="O3744" i="1"/>
  <c r="O3982" i="1" s="1"/>
  <c r="O4211" i="1"/>
  <c r="L3686" i="1"/>
  <c r="L3924" i="1" s="1"/>
  <c r="L4153" i="1"/>
  <c r="W3589" i="1"/>
  <c r="W4056" i="1"/>
  <c r="BA3692" i="1"/>
  <c r="BA4159" i="1"/>
  <c r="AF3598" i="1"/>
  <c r="AF4065" i="1"/>
  <c r="BE3691" i="1"/>
  <c r="BE4158" i="1"/>
  <c r="V3654" i="1"/>
  <c r="V3892" i="1" s="1"/>
  <c r="V4121" i="1"/>
  <c r="K4203" i="1"/>
  <c r="K3736" i="1"/>
  <c r="K3974" i="1" s="1"/>
  <c r="AA3787" i="1"/>
  <c r="AA4254" i="1"/>
  <c r="G4201" i="1"/>
  <c r="G3734" i="1"/>
  <c r="G4430" i="1"/>
  <c r="AA3805" i="1"/>
  <c r="AA4272" i="1"/>
  <c r="AJ3681" i="1"/>
  <c r="AJ4148" i="1"/>
  <c r="S3679" i="1"/>
  <c r="S3917" i="1" s="1"/>
  <c r="S4146" i="1"/>
  <c r="BC4199" i="1"/>
  <c r="BC3732" i="1"/>
  <c r="AE3706" i="1"/>
  <c r="AE4173" i="1"/>
  <c r="BE3683" i="1"/>
  <c r="BE4150" i="1"/>
  <c r="W4053" i="1"/>
  <c r="W3586" i="1"/>
  <c r="R3730" i="1"/>
  <c r="R3968" i="1" s="1"/>
  <c r="R4197" i="1"/>
  <c r="AK3809" i="1"/>
  <c r="AK4276" i="1"/>
  <c r="AO3667" i="1"/>
  <c r="AO4134" i="1"/>
  <c r="AV3670" i="1"/>
  <c r="AV4137" i="1"/>
  <c r="AH3706" i="1"/>
  <c r="AH4173" i="1"/>
  <c r="AQ3690" i="1"/>
  <c r="AQ4157" i="1"/>
  <c r="AZ3595" i="1"/>
  <c r="AZ4062" i="1"/>
  <c r="T3794" i="1"/>
  <c r="T4032" i="1" s="1"/>
  <c r="T4261" i="1"/>
  <c r="AC3714" i="1"/>
  <c r="AC4181" i="1"/>
  <c r="BE3696" i="1"/>
  <c r="BE4163" i="1"/>
  <c r="U4085" i="1"/>
  <c r="U3618" i="1"/>
  <c r="U3856" i="1" s="1"/>
  <c r="AH3677" i="1"/>
  <c r="AH4144" i="1"/>
  <c r="AP3652" i="1"/>
  <c r="AP4119" i="1"/>
  <c r="AG3755" i="1"/>
  <c r="AG4222" i="1"/>
  <c r="Q3649" i="1"/>
  <c r="Q3887" i="1" s="1"/>
  <c r="Q4116" i="1"/>
  <c r="AQ3775" i="1"/>
  <c r="AQ4242" i="1"/>
  <c r="Q3753" i="1"/>
  <c r="Q3991" i="1" s="1"/>
  <c r="Q4220" i="1"/>
  <c r="N3732" i="1"/>
  <c r="N3970" i="1" s="1"/>
  <c r="N4199" i="1"/>
  <c r="BD3810" i="1"/>
  <c r="BD4277" i="1"/>
  <c r="K3604" i="1"/>
  <c r="K3842" i="1" s="1"/>
  <c r="K4071" i="1"/>
  <c r="D4108" i="1"/>
  <c r="D3641" i="1"/>
  <c r="D4337" i="1"/>
  <c r="I3706" i="1"/>
  <c r="I3944" i="1" s="1"/>
  <c r="I4173" i="1"/>
  <c r="AG3720" i="1"/>
  <c r="AG4187" i="1"/>
  <c r="G4242" i="1"/>
  <c r="G3775" i="1"/>
  <c r="G4471" i="1"/>
  <c r="T3595" i="1"/>
  <c r="T3833" i="1" s="1"/>
  <c r="T4062" i="1"/>
  <c r="BC3675" i="1"/>
  <c r="BC4142" i="1"/>
  <c r="BA3595" i="1"/>
  <c r="BA4062" i="1"/>
  <c r="U4081" i="1"/>
  <c r="U3614" i="1"/>
  <c r="U3852" i="1" s="1"/>
  <c r="R3603" i="1"/>
  <c r="R3841" i="1" s="1"/>
  <c r="R4070" i="1"/>
  <c r="U3677" i="1"/>
  <c r="U3915" i="1" s="1"/>
  <c r="U4144" i="1"/>
  <c r="BE3586" i="1"/>
  <c r="BE4053" i="1"/>
  <c r="AK3730" i="1"/>
  <c r="AK4197" i="1"/>
  <c r="AY3654" i="1"/>
  <c r="AY4121" i="1"/>
  <c r="U3604" i="1"/>
  <c r="U3842" i="1" s="1"/>
  <c r="U4071" i="1"/>
  <c r="AS3793" i="1"/>
  <c r="AS4260" i="1"/>
  <c r="V3674" i="1"/>
  <c r="V3912" i="1" s="1"/>
  <c r="V4141" i="1"/>
  <c r="T3639" i="1"/>
  <c r="T3877" i="1" s="1"/>
  <c r="T4106" i="1"/>
  <c r="E4196" i="1"/>
  <c r="E3729" i="1"/>
  <c r="E4425" i="1"/>
  <c r="AE3648" i="1"/>
  <c r="AE4115" i="1"/>
  <c r="P3599" i="1"/>
  <c r="P3837" i="1" s="1"/>
  <c r="P4066" i="1"/>
  <c r="BD3653" i="1"/>
  <c r="BD4120" i="1"/>
  <c r="Q3731" i="1"/>
  <c r="Q3969" i="1" s="1"/>
  <c r="Q4198" i="1"/>
  <c r="J3683" i="1"/>
  <c r="J3921" i="1" s="1"/>
  <c r="J4150" i="1"/>
  <c r="J3679" i="1"/>
  <c r="J3917" i="1" s="1"/>
  <c r="J4146" i="1"/>
  <c r="BB3694" i="1"/>
  <c r="BB4161" i="1"/>
  <c r="Z3765" i="1"/>
  <c r="Z4232" i="1"/>
  <c r="AO3647" i="1"/>
  <c r="AO4114" i="1"/>
  <c r="AQ3677" i="1"/>
  <c r="AQ4144" i="1"/>
  <c r="BD4143" i="1"/>
  <c r="BD3676" i="1"/>
  <c r="AT3599" i="1"/>
  <c r="AT4066" i="1"/>
  <c r="AH3720" i="1"/>
  <c r="AH4187" i="1"/>
  <c r="AI3792" i="1"/>
  <c r="AI4259" i="1"/>
  <c r="BE3766" i="1"/>
  <c r="BE4233" i="1"/>
  <c r="AA3694" i="1"/>
  <c r="AA4161" i="1"/>
  <c r="S3643" i="1"/>
  <c r="S3881" i="1" s="1"/>
  <c r="S4110" i="1"/>
  <c r="AY3698" i="1"/>
  <c r="AY4165" i="1"/>
  <c r="AS3683" i="1"/>
  <c r="AS4150" i="1"/>
  <c r="W3804" i="1"/>
  <c r="W4271" i="1"/>
  <c r="N3764" i="1"/>
  <c r="N4002" i="1" s="1"/>
  <c r="N4231" i="1"/>
  <c r="M3696" i="1"/>
  <c r="M3934" i="1" s="1"/>
  <c r="M4163" i="1"/>
  <c r="AM3797" i="1"/>
  <c r="AM4264" i="1"/>
  <c r="P3616" i="1"/>
  <c r="P3854" i="1" s="1"/>
  <c r="P4083" i="1"/>
  <c r="V3659" i="1"/>
  <c r="V3897" i="1" s="1"/>
  <c r="V4126" i="1"/>
  <c r="S3769" i="1"/>
  <c r="S4007" i="1" s="1"/>
  <c r="S4236" i="1"/>
  <c r="BD3628" i="1"/>
  <c r="BD4095" i="1"/>
  <c r="BB4115" i="1"/>
  <c r="BB3648" i="1"/>
  <c r="V3662" i="1"/>
  <c r="V3900" i="1" s="1"/>
  <c r="V4129" i="1"/>
  <c r="AZ3610" i="1"/>
  <c r="AZ4077" i="1"/>
  <c r="AB3776" i="1"/>
  <c r="AB4243" i="1"/>
  <c r="AD4218" i="1"/>
  <c r="AD3751" i="1"/>
  <c r="AW3781" i="1"/>
  <c r="AW4248" i="1"/>
  <c r="AP3703" i="1"/>
  <c r="AP4170" i="1"/>
  <c r="AN4107" i="1"/>
  <c r="AN3640" i="1"/>
  <c r="AZ3632" i="1"/>
  <c r="AZ4099" i="1"/>
  <c r="H3612" i="1"/>
  <c r="H3850" i="1" s="1"/>
  <c r="H4079" i="1"/>
  <c r="Y3698" i="1"/>
  <c r="Y4165" i="1"/>
  <c r="U3639" i="1"/>
  <c r="U3877" i="1" s="1"/>
  <c r="U4106" i="1"/>
  <c r="AJ3751" i="1"/>
  <c r="AJ4218" i="1"/>
  <c r="AH3709" i="1"/>
  <c r="AH4176" i="1"/>
  <c r="AH3631" i="1"/>
  <c r="AH4098" i="1"/>
  <c r="I3709" i="1"/>
  <c r="I3947" i="1" s="1"/>
  <c r="I4176" i="1"/>
  <c r="N3688" i="1"/>
  <c r="N3926" i="1" s="1"/>
  <c r="N4155" i="1"/>
  <c r="X3661" i="1"/>
  <c r="X4128" i="1"/>
  <c r="Z3630" i="1"/>
  <c r="Z4097" i="1"/>
  <c r="AQ3669" i="1"/>
  <c r="AQ4136" i="1"/>
  <c r="AX3759" i="1"/>
  <c r="AX4226" i="1"/>
  <c r="BF3783" i="1"/>
  <c r="BF4250" i="1"/>
  <c r="AF3635" i="1"/>
  <c r="AF4102" i="1"/>
  <c r="AP3708" i="1"/>
  <c r="AP4175" i="1"/>
  <c r="AU3600" i="1"/>
  <c r="AU4067" i="1"/>
  <c r="Z3588" i="1"/>
  <c r="Z4055" i="1"/>
  <c r="AU4151" i="1"/>
  <c r="AU3684" i="1"/>
  <c r="H3609" i="1"/>
  <c r="H3847" i="1" s="1"/>
  <c r="H4076" i="1"/>
  <c r="AE3754" i="1"/>
  <c r="AE4221" i="1"/>
  <c r="AA3726" i="1"/>
  <c r="AA4193" i="1"/>
  <c r="F4205" i="1"/>
  <c r="F3738" i="1"/>
  <c r="F4434" i="1"/>
  <c r="S3630" i="1"/>
  <c r="S3868" i="1" s="1"/>
  <c r="S4097" i="1"/>
  <c r="R3787" i="1"/>
  <c r="R4025" i="1" s="1"/>
  <c r="R4254" i="1"/>
  <c r="K3747" i="1"/>
  <c r="K3985" i="1" s="1"/>
  <c r="K4214" i="1"/>
  <c r="AW3766" i="1"/>
  <c r="AW4233" i="1"/>
  <c r="AD4177" i="1"/>
  <c r="AD3710" i="1"/>
  <c r="BE3641" i="1"/>
  <c r="BE4108" i="1"/>
  <c r="BF3650" i="1"/>
  <c r="BF4117" i="1"/>
  <c r="H3709" i="1"/>
  <c r="H3947" i="1" s="1"/>
  <c r="H4176" i="1"/>
  <c r="O3680" i="1"/>
  <c r="O3918" i="1" s="1"/>
  <c r="O4147" i="1"/>
  <c r="I3775" i="1"/>
  <c r="I4013" i="1" s="1"/>
  <c r="I4242" i="1"/>
  <c r="AS3616" i="1"/>
  <c r="AS4083" i="1"/>
  <c r="AO3623" i="1"/>
  <c r="AO4090" i="1"/>
  <c r="AT3789" i="1"/>
  <c r="AT4256" i="1"/>
  <c r="AP3694" i="1"/>
  <c r="AP4161" i="1"/>
  <c r="AO3802" i="1"/>
  <c r="AO4269" i="1"/>
  <c r="I3808" i="1"/>
  <c r="I4046" i="1" s="1"/>
  <c r="I4275" i="1"/>
  <c r="BA3600" i="1"/>
  <c r="BA4067" i="1"/>
  <c r="X3713" i="1"/>
  <c r="X4180" i="1"/>
  <c r="AE3586" i="1"/>
  <c r="AE4053" i="1"/>
  <c r="BF3793" i="1"/>
  <c r="BF4260" i="1"/>
  <c r="H3590" i="1"/>
  <c r="H3828" i="1" s="1"/>
  <c r="H4057" i="1"/>
  <c r="E4226" i="1"/>
  <c r="E3759" i="1"/>
  <c r="E4455" i="1"/>
  <c r="U3801" i="1"/>
  <c r="U4039" i="1" s="1"/>
  <c r="U4268" i="1"/>
  <c r="AF3693" i="1"/>
  <c r="AF4160" i="1"/>
  <c r="AK3594" i="1"/>
  <c r="AK4061" i="1"/>
  <c r="W3689" i="1"/>
  <c r="W4156" i="1"/>
  <c r="O3743" i="1"/>
  <c r="O3981" i="1" s="1"/>
  <c r="O4210" i="1"/>
  <c r="AQ3608" i="1"/>
  <c r="AQ4075" i="1"/>
  <c r="AL3703" i="1"/>
  <c r="AL4170" i="1"/>
  <c r="T3648" i="1"/>
  <c r="T3886" i="1" s="1"/>
  <c r="T4115" i="1"/>
  <c r="AL3774" i="1"/>
  <c r="AL4241" i="1"/>
  <c r="AW4168" i="1"/>
  <c r="AW3701" i="1"/>
  <c r="AD3770" i="1"/>
  <c r="AD4237" i="1"/>
  <c r="J3717" i="1"/>
  <c r="J3955" i="1" s="1"/>
  <c r="J4184" i="1"/>
  <c r="AZ3757" i="1"/>
  <c r="AZ4224" i="1"/>
  <c r="T3717" i="1"/>
  <c r="T3955" i="1" s="1"/>
  <c r="T4184" i="1"/>
  <c r="W3699" i="1"/>
  <c r="W4166" i="1"/>
  <c r="H3737" i="1"/>
  <c r="H3975" i="1" s="1"/>
  <c r="H4204" i="1"/>
  <c r="Q3606" i="1"/>
  <c r="Q3844" i="1" s="1"/>
  <c r="Q4073" i="1"/>
  <c r="D4199" i="1"/>
  <c r="D4428" i="1"/>
  <c r="D3732" i="1"/>
  <c r="N3612" i="1"/>
  <c r="N3850" i="1" s="1"/>
  <c r="N4079" i="1"/>
  <c r="G4139" i="1"/>
  <c r="G3672" i="1"/>
  <c r="G4368" i="1"/>
  <c r="AJ3801" i="1"/>
  <c r="AJ4268" i="1"/>
  <c r="AS3615" i="1"/>
  <c r="AS4082" i="1"/>
  <c r="F4141" i="1"/>
  <c r="F3674" i="1"/>
  <c r="F4370" i="1"/>
  <c r="G4176" i="1"/>
  <c r="G3709" i="1"/>
  <c r="G4405" i="1"/>
  <c r="AF3711" i="1"/>
  <c r="AF4178" i="1"/>
  <c r="AN3762" i="1"/>
  <c r="AN4229" i="1"/>
  <c r="G4143" i="1"/>
  <c r="G3676" i="1"/>
  <c r="G4372" i="1"/>
  <c r="Y3670" i="1"/>
  <c r="Y4137" i="1"/>
  <c r="AO3611" i="1"/>
  <c r="AO4078" i="1"/>
  <c r="AZ3784" i="1"/>
  <c r="AZ4251" i="1"/>
  <c r="BC3623" i="1"/>
  <c r="BC4090" i="1"/>
  <c r="AO4260" i="1"/>
  <c r="AO3793" i="1"/>
  <c r="L3785" i="1"/>
  <c r="L4023" i="1" s="1"/>
  <c r="L4252" i="1"/>
  <c r="AV3628" i="1"/>
  <c r="AV4095" i="1"/>
  <c r="AQ4110" i="1"/>
  <c r="AQ3643" i="1"/>
  <c r="AB3773" i="1"/>
  <c r="AB4240" i="1"/>
  <c r="R3665" i="1"/>
  <c r="R3903" i="1" s="1"/>
  <c r="R4132" i="1"/>
  <c r="AJ4193" i="1"/>
  <c r="AJ3726" i="1"/>
  <c r="AV4134" i="1"/>
  <c r="AV3667" i="1"/>
  <c r="V3797" i="1"/>
  <c r="V4035" i="1" s="1"/>
  <c r="V4264" i="1"/>
  <c r="AB4143" i="1"/>
  <c r="AB3676" i="1"/>
  <c r="R3760" i="1"/>
  <c r="R3998" i="1" s="1"/>
  <c r="R4227" i="1"/>
  <c r="AP3794" i="1"/>
  <c r="AP4261" i="1"/>
  <c r="AG3625" i="1"/>
  <c r="AG4092" i="1"/>
  <c r="Q3810" i="1"/>
  <c r="Q4048" i="1" s="1"/>
  <c r="Q4277" i="1"/>
  <c r="T3792" i="1"/>
  <c r="T4030" i="1" s="1"/>
  <c r="T4259" i="1"/>
  <c r="AL3692" i="1"/>
  <c r="AL4159" i="1"/>
  <c r="Y3597" i="1"/>
  <c r="Y4064" i="1"/>
  <c r="AG3619" i="1"/>
  <c r="AG4086" i="1"/>
  <c r="AQ3718" i="1"/>
  <c r="AQ4185" i="1"/>
  <c r="J4157" i="1"/>
  <c r="J3690" i="1"/>
  <c r="J3928" i="1" s="1"/>
  <c r="AQ3711" i="1"/>
  <c r="AQ4178" i="1"/>
  <c r="L3693" i="1"/>
  <c r="L3931" i="1" s="1"/>
  <c r="L4160" i="1"/>
  <c r="BF3681" i="1"/>
  <c r="BF4148" i="1"/>
  <c r="S3675" i="1"/>
  <c r="S3913" i="1" s="1"/>
  <c r="S4142" i="1"/>
  <c r="AB3593" i="1"/>
  <c r="AB4060" i="1"/>
  <c r="U3674" i="1"/>
  <c r="U3912" i="1" s="1"/>
  <c r="U4141" i="1"/>
  <c r="D4237" i="1"/>
  <c r="D4466" i="1"/>
  <c r="D3770" i="1"/>
  <c r="AR3677" i="1"/>
  <c r="AR4144" i="1"/>
  <c r="I3655" i="1"/>
  <c r="I3893" i="1" s="1"/>
  <c r="I4122" i="1"/>
  <c r="G4187" i="1"/>
  <c r="G3720" i="1"/>
  <c r="G4416" i="1"/>
  <c r="Q3691" i="1"/>
  <c r="Q3929" i="1" s="1"/>
  <c r="Q4158" i="1"/>
  <c r="AX3588" i="1"/>
  <c r="AX4055" i="1"/>
  <c r="V3678" i="1"/>
  <c r="V3916" i="1" s="1"/>
  <c r="V4145" i="1"/>
  <c r="AC3762" i="1"/>
  <c r="AC4229" i="1"/>
  <c r="K3810" i="1"/>
  <c r="K4048" i="1" s="1"/>
  <c r="K4277" i="1"/>
  <c r="BF3624" i="1"/>
  <c r="BF4091" i="1"/>
  <c r="AN4144" i="1"/>
  <c r="AN3677" i="1"/>
  <c r="AJ3672" i="1"/>
  <c r="AJ4139" i="1"/>
  <c r="AA3709" i="1"/>
  <c r="AA4176" i="1"/>
  <c r="AD3769" i="1"/>
  <c r="AD4236" i="1"/>
  <c r="P3734" i="1"/>
  <c r="P3972" i="1" s="1"/>
  <c r="P4201" i="1"/>
  <c r="AT3743" i="1"/>
  <c r="AT4210" i="1"/>
  <c r="AL3756" i="1"/>
  <c r="AL4223" i="1"/>
  <c r="O3774" i="1"/>
  <c r="O4012" i="1" s="1"/>
  <c r="O4241" i="1"/>
  <c r="BE3747" i="1"/>
  <c r="BE4214" i="1"/>
  <c r="W3657" i="1"/>
  <c r="W4124" i="1"/>
  <c r="I3754" i="1"/>
  <c r="I3992" i="1" s="1"/>
  <c r="I4221" i="1"/>
  <c r="BF3616" i="1"/>
  <c r="BF4083" i="1"/>
  <c r="AE3614" i="1"/>
  <c r="AE4081" i="1"/>
  <c r="AT3721" i="1"/>
  <c r="AT4188" i="1"/>
  <c r="AE3713" i="1"/>
  <c r="AE4180" i="1"/>
  <c r="Z3753" i="1"/>
  <c r="Z4220" i="1"/>
  <c r="E4157" i="1"/>
  <c r="E3690" i="1"/>
  <c r="E4386" i="1"/>
  <c r="O3724" i="1"/>
  <c r="O3962" i="1" s="1"/>
  <c r="O4191" i="1"/>
  <c r="Z3747" i="1"/>
  <c r="Z4214" i="1"/>
  <c r="E4267" i="1"/>
  <c r="E3800" i="1"/>
  <c r="E4496" i="1"/>
  <c r="AL3661" i="1"/>
  <c r="AL4128" i="1"/>
  <c r="BA3594" i="1"/>
  <c r="BA4061" i="1"/>
  <c r="AJ3795" i="1"/>
  <c r="AJ4262" i="1"/>
  <c r="AE3593" i="1"/>
  <c r="AE4060" i="1"/>
  <c r="BE3615" i="1"/>
  <c r="BE4082" i="1"/>
  <c r="AM3789" i="1"/>
  <c r="AM4256" i="1"/>
  <c r="BD3778" i="1"/>
  <c r="BD4245" i="1"/>
  <c r="AV3600" i="1"/>
  <c r="AV4067" i="1"/>
  <c r="R3690" i="1"/>
  <c r="R3928" i="1" s="1"/>
  <c r="R4157" i="1"/>
  <c r="X3672" i="1"/>
  <c r="X4139" i="1"/>
  <c r="AJ3617" i="1"/>
  <c r="AJ4084" i="1"/>
  <c r="AE3604" i="1"/>
  <c r="AE4071" i="1"/>
  <c r="J3696" i="1"/>
  <c r="J3934" i="1" s="1"/>
  <c r="J4163" i="1"/>
  <c r="BE3732" i="1"/>
  <c r="BE4199" i="1"/>
  <c r="AV3794" i="1"/>
  <c r="AV4261" i="1"/>
  <c r="AF3648" i="1"/>
  <c r="AF4115" i="1"/>
  <c r="U3640" i="1"/>
  <c r="U3878" i="1" s="1"/>
  <c r="U4107" i="1"/>
  <c r="F4179" i="1"/>
  <c r="F3712" i="1"/>
  <c r="F4408" i="1"/>
  <c r="BC4268" i="1"/>
  <c r="BC3801" i="1"/>
  <c r="BD3755" i="1"/>
  <c r="BD4222" i="1"/>
  <c r="AO3791" i="1"/>
  <c r="AO4258" i="1"/>
  <c r="F4176" i="1"/>
  <c r="F3709" i="1"/>
  <c r="F4405" i="1"/>
  <c r="AN3744" i="1"/>
  <c r="AN4211" i="1"/>
  <c r="AX3740" i="1"/>
  <c r="AX4207" i="1"/>
  <c r="U3806" i="1"/>
  <c r="U4044" i="1" s="1"/>
  <c r="U4273" i="1"/>
  <c r="AD3800" i="1"/>
  <c r="AD4267" i="1"/>
  <c r="AQ3805" i="1"/>
  <c r="AQ4272" i="1"/>
  <c r="AG3741" i="1"/>
  <c r="AG4208" i="1"/>
  <c r="BC3753" i="1"/>
  <c r="BC4220" i="1"/>
  <c r="AU3616" i="1"/>
  <c r="AU4083" i="1"/>
  <c r="BF3798" i="1"/>
  <c r="BF4265" i="1"/>
  <c r="AK3703" i="1"/>
  <c r="AK4170" i="1"/>
  <c r="AP3586" i="1"/>
  <c r="AP4053" i="1"/>
  <c r="AS3712" i="1"/>
  <c r="AS4179" i="1"/>
  <c r="P3738" i="1"/>
  <c r="P3976" i="1" s="1"/>
  <c r="P4205" i="1"/>
  <c r="AX3675" i="1"/>
  <c r="AX4142" i="1"/>
  <c r="AS3772" i="1"/>
  <c r="AS4239" i="1"/>
  <c r="AY3777" i="1"/>
  <c r="AY4244" i="1"/>
  <c r="AW3595" i="1"/>
  <c r="AW4062" i="1"/>
  <c r="BF4166" i="1"/>
  <c r="BF3699" i="1"/>
  <c r="AQ3794" i="1"/>
  <c r="AQ4261" i="1"/>
  <c r="H3650" i="1"/>
  <c r="H3888" i="1" s="1"/>
  <c r="H4117" i="1"/>
  <c r="AG3608" i="1"/>
  <c r="AG4075" i="1"/>
  <c r="Q3603" i="1"/>
  <c r="Q3841" i="1" s="1"/>
  <c r="Q4070" i="1"/>
  <c r="AP3793" i="1"/>
  <c r="AP4260" i="1"/>
  <c r="F4119" i="1"/>
  <c r="F3652" i="1"/>
  <c r="F4348" i="1"/>
  <c r="Q3593" i="1"/>
  <c r="Q3831" i="1" s="1"/>
  <c r="Q4060" i="1"/>
  <c r="K3765" i="1"/>
  <c r="K4003" i="1" s="1"/>
  <c r="K4232" i="1"/>
  <c r="AX3681" i="1"/>
  <c r="AX4148" i="1"/>
  <c r="AC4171" i="1"/>
  <c r="AC3704" i="1"/>
  <c r="F4271" i="1"/>
  <c r="F4500" i="1"/>
  <c r="F3804" i="1"/>
  <c r="Y3798" i="1"/>
  <c r="Y4265" i="1"/>
  <c r="U4215" i="1"/>
  <c r="U3748" i="1"/>
  <c r="U3986" i="1" s="1"/>
  <c r="AI3631" i="1"/>
  <c r="AI4098" i="1"/>
  <c r="V3711" i="1"/>
  <c r="V3949" i="1" s="1"/>
  <c r="V4178" i="1"/>
  <c r="G4220" i="1"/>
  <c r="G3753" i="1"/>
  <c r="G4449" i="1"/>
  <c r="AB3688" i="1"/>
  <c r="AB4155" i="1"/>
  <c r="V3653" i="1"/>
  <c r="V3891" i="1" s="1"/>
  <c r="V4120" i="1"/>
  <c r="I3744" i="1"/>
  <c r="I3982" i="1" s="1"/>
  <c r="I4211" i="1"/>
  <c r="AM3773" i="1"/>
  <c r="AM4240" i="1"/>
  <c r="J3701" i="1"/>
  <c r="J3939" i="1" s="1"/>
  <c r="J4168" i="1"/>
  <c r="S3739" i="1"/>
  <c r="S3977" i="1" s="1"/>
  <c r="S4206" i="1"/>
  <c r="J3689" i="1"/>
  <c r="J3927" i="1" s="1"/>
  <c r="J4156" i="1"/>
  <c r="Y3706" i="1"/>
  <c r="Y4173" i="1"/>
  <c r="O3788" i="1"/>
  <c r="O4026" i="1" s="1"/>
  <c r="O4255" i="1"/>
  <c r="T3604" i="1"/>
  <c r="T3842" i="1" s="1"/>
  <c r="T4071" i="1"/>
  <c r="AJ3767" i="1"/>
  <c r="AJ4234" i="1"/>
  <c r="BA3806" i="1"/>
  <c r="BA4273" i="1"/>
  <c r="AP3790" i="1"/>
  <c r="AP4257" i="1"/>
  <c r="AJ3653" i="1"/>
  <c r="AJ4120" i="1"/>
  <c r="AM3733" i="1"/>
  <c r="AM4200" i="1"/>
  <c r="U3793" i="1"/>
  <c r="U4031" i="1" s="1"/>
  <c r="U4260" i="1"/>
  <c r="W4122" i="1"/>
  <c r="W3655" i="1"/>
  <c r="AG3762" i="1"/>
  <c r="AG4229" i="1"/>
  <c r="AR3801" i="1"/>
  <c r="AR4268" i="1"/>
  <c r="U3751" i="1"/>
  <c r="U3989" i="1" s="1"/>
  <c r="U4218" i="1"/>
  <c r="BE3629" i="1"/>
  <c r="BE4096" i="1"/>
  <c r="AL4271" i="1"/>
  <c r="AL3804" i="1"/>
  <c r="G4172" i="1"/>
  <c r="G3705" i="1"/>
  <c r="G4401" i="1"/>
  <c r="AD3792" i="1"/>
  <c r="AD4259" i="1"/>
  <c r="E4121" i="1"/>
  <c r="E3654" i="1"/>
  <c r="E4350" i="1"/>
  <c r="N4160" i="1"/>
  <c r="N3693" i="1"/>
  <c r="N3931" i="1" s="1"/>
  <c r="S3601" i="1"/>
  <c r="S3839" i="1" s="1"/>
  <c r="S4068" i="1"/>
  <c r="Q3804" i="1"/>
  <c r="Q4042" i="1" s="1"/>
  <c r="Q4271" i="1"/>
  <c r="AN3720" i="1"/>
  <c r="AN4187" i="1"/>
  <c r="BC3622" i="1"/>
  <c r="BC4089" i="1"/>
  <c r="AI3722" i="1"/>
  <c r="AI4189" i="1"/>
  <c r="AU3779" i="1"/>
  <c r="AU4246" i="1"/>
  <c r="H3730" i="1"/>
  <c r="H3968" i="1" s="1"/>
  <c r="H4197" i="1"/>
  <c r="AZ3796" i="1"/>
  <c r="AZ4263" i="1"/>
  <c r="AX3755" i="1"/>
  <c r="AX4222" i="1"/>
  <c r="Z3721" i="1"/>
  <c r="Z4188" i="1"/>
  <c r="R3734" i="1"/>
  <c r="R3972" i="1" s="1"/>
  <c r="R4201" i="1"/>
  <c r="T3677" i="1"/>
  <c r="T3915" i="1" s="1"/>
  <c r="T4144" i="1"/>
  <c r="BA3767" i="1"/>
  <c r="BA4234" i="1"/>
  <c r="AO4189" i="1"/>
  <c r="AO3722" i="1"/>
  <c r="AJ4217" i="1"/>
  <c r="AJ3750" i="1"/>
  <c r="K3754" i="1"/>
  <c r="K3992" i="1" s="1"/>
  <c r="K4221" i="1"/>
  <c r="BE3621" i="1"/>
  <c r="BE4088" i="1"/>
  <c r="AC3729" i="1"/>
  <c r="AC4196" i="1"/>
  <c r="AL3637" i="1"/>
  <c r="AL4104" i="1"/>
  <c r="AY3794" i="1"/>
  <c r="AY4261" i="1"/>
  <c r="BE3760" i="1"/>
  <c r="BE4227" i="1"/>
  <c r="O3729" i="1"/>
  <c r="O3967" i="1" s="1"/>
  <c r="O4196" i="1"/>
  <c r="AJ3690" i="1"/>
  <c r="AJ4157" i="1"/>
  <c r="AC3650" i="1"/>
  <c r="AC4117" i="1"/>
  <c r="AA3776" i="1"/>
  <c r="AA4243" i="1"/>
  <c r="AR3609" i="1"/>
  <c r="AR4076" i="1"/>
  <c r="AR3786" i="1"/>
  <c r="AR4253" i="1"/>
  <c r="S3774" i="1"/>
  <c r="S4012" i="1" s="1"/>
  <c r="S4241" i="1"/>
  <c r="O3707" i="1"/>
  <c r="O3945" i="1" s="1"/>
  <c r="O4174" i="1"/>
  <c r="AU3595" i="1"/>
  <c r="AU4062" i="1"/>
  <c r="AI3690" i="1"/>
  <c r="AI4157" i="1"/>
  <c r="K3751" i="1"/>
  <c r="K3989" i="1" s="1"/>
  <c r="K4218" i="1"/>
  <c r="AA3686" i="1"/>
  <c r="AA4153" i="1"/>
  <c r="AS3636" i="1"/>
  <c r="AS4103" i="1"/>
  <c r="P3644" i="1"/>
  <c r="P3882" i="1" s="1"/>
  <c r="P4111" i="1"/>
  <c r="L4203" i="1"/>
  <c r="L3736" i="1"/>
  <c r="L3974" i="1" s="1"/>
  <c r="BB3732" i="1"/>
  <c r="BB4199" i="1"/>
  <c r="BF3713" i="1"/>
  <c r="BF4180" i="1"/>
  <c r="AS3736" i="1"/>
  <c r="AS4203" i="1"/>
  <c r="AJ3775" i="1"/>
  <c r="AJ4242" i="1"/>
  <c r="W3667" i="1"/>
  <c r="W4134" i="1"/>
  <c r="BF3733" i="1"/>
  <c r="BF4200" i="1"/>
  <c r="N3680" i="1"/>
  <c r="N3918" i="1" s="1"/>
  <c r="N4147" i="1"/>
  <c r="I4184" i="1"/>
  <c r="I3717" i="1"/>
  <c r="I3955" i="1" s="1"/>
  <c r="AD3602" i="1"/>
  <c r="AD4069" i="1"/>
  <c r="P3736" i="1"/>
  <c r="P3974" i="1" s="1"/>
  <c r="P4203" i="1"/>
  <c r="AD4125" i="1"/>
  <c r="AD3658" i="1"/>
  <c r="AY3734" i="1"/>
  <c r="AY4201" i="1"/>
  <c r="AV3782" i="1"/>
  <c r="AV4249" i="1"/>
  <c r="I3646" i="1"/>
  <c r="I3884" i="1" s="1"/>
  <c r="I4113" i="1"/>
  <c r="L4199" i="1"/>
  <c r="L3732" i="1"/>
  <c r="L3970" i="1" s="1"/>
  <c r="AC3721" i="1"/>
  <c r="AC4188" i="1"/>
  <c r="I3608" i="1"/>
  <c r="I3846" i="1" s="1"/>
  <c r="I4075" i="1"/>
  <c r="H3595" i="1"/>
  <c r="H3833" i="1" s="1"/>
  <c r="H4062" i="1"/>
  <c r="AW3721" i="1"/>
  <c r="AW4188" i="1"/>
  <c r="P4131" i="1"/>
  <c r="P3664" i="1"/>
  <c r="P3902" i="1" s="1"/>
  <c r="AY3797" i="1"/>
  <c r="AY4264" i="1"/>
  <c r="AU3703" i="1"/>
  <c r="AU4170" i="1"/>
  <c r="AQ3744" i="1"/>
  <c r="AQ4211" i="1"/>
  <c r="BB3755" i="1"/>
  <c r="BB4222" i="1"/>
  <c r="AO3599" i="1"/>
  <c r="AO4066" i="1"/>
  <c r="Y3658" i="1"/>
  <c r="Y4125" i="1"/>
  <c r="D4201" i="1"/>
  <c r="D3734" i="1"/>
  <c r="D4430" i="1"/>
  <c r="AI3786" i="1"/>
  <c r="AI4253" i="1"/>
  <c r="V4117" i="1"/>
  <c r="V3650" i="1"/>
  <c r="V3888" i="1" s="1"/>
  <c r="AY3742" i="1"/>
  <c r="AY4209" i="1"/>
  <c r="E4193" i="1"/>
  <c r="E3726" i="1"/>
  <c r="E4422" i="1"/>
  <c r="AS3644" i="1"/>
  <c r="AS4111" i="1"/>
  <c r="E4086" i="1"/>
  <c r="E3619" i="1"/>
  <c r="E4315" i="1"/>
  <c r="N3783" i="1"/>
  <c r="N4021" i="1" s="1"/>
  <c r="N4250" i="1"/>
  <c r="AU3604" i="1"/>
  <c r="AU4071" i="1"/>
  <c r="O3678" i="1"/>
  <c r="O3916" i="1" s="1"/>
  <c r="O4145" i="1"/>
  <c r="L3595" i="1"/>
  <c r="L3833" i="1" s="1"/>
  <c r="L4062" i="1"/>
  <c r="AG3654" i="1"/>
  <c r="AG4121" i="1"/>
  <c r="K3614" i="1"/>
  <c r="K3852" i="1" s="1"/>
  <c r="K4081" i="1"/>
  <c r="AO3747" i="1"/>
  <c r="AO4214" i="1"/>
  <c r="AF3734" i="1"/>
  <c r="AF4201" i="1"/>
  <c r="AN3809" i="1"/>
  <c r="AN4276" i="1"/>
  <c r="BD3699" i="1"/>
  <c r="BD4166" i="1"/>
  <c r="AW3720" i="1"/>
  <c r="AW4187" i="1"/>
  <c r="AC3588" i="1"/>
  <c r="AC4055" i="1"/>
  <c r="Q3754" i="1"/>
  <c r="Q3992" i="1" s="1"/>
  <c r="Q4221" i="1"/>
  <c r="BB4226" i="1"/>
  <c r="BB3759" i="1"/>
  <c r="BD3792" i="1"/>
  <c r="BD4259" i="1"/>
  <c r="BB3736" i="1"/>
  <c r="BB4203" i="1"/>
  <c r="M3709" i="1"/>
  <c r="M3947" i="1" s="1"/>
  <c r="M4176" i="1"/>
  <c r="AW4178" i="1"/>
  <c r="AW3711" i="1"/>
  <c r="R3682" i="1"/>
  <c r="R3920" i="1" s="1"/>
  <c r="R4149" i="1"/>
  <c r="AP4244" i="1"/>
  <c r="AP3777" i="1"/>
  <c r="O3643" i="1"/>
  <c r="O3881" i="1" s="1"/>
  <c r="O4110" i="1"/>
  <c r="BD4217" i="1"/>
  <c r="BD3750" i="1"/>
  <c r="BB3708" i="1"/>
  <c r="BB4175" i="1"/>
  <c r="F4149" i="1"/>
  <c r="F4378" i="1"/>
  <c r="F3682" i="1"/>
  <c r="AX3669" i="1"/>
  <c r="AX4136" i="1"/>
  <c r="AM3614" i="1"/>
  <c r="AM4081" i="1"/>
  <c r="AX4064" i="1"/>
  <c r="AX3597" i="1"/>
  <c r="AP3722" i="1"/>
  <c r="AP4189" i="1"/>
  <c r="N3787" i="1"/>
  <c r="N4025" i="1" s="1"/>
  <c r="N4254" i="1"/>
  <c r="Z3763" i="1"/>
  <c r="Z4230" i="1"/>
  <c r="AR3767" i="1"/>
  <c r="AR4234" i="1"/>
  <c r="T4174" i="1"/>
  <c r="T3707" i="1"/>
  <c r="T3945" i="1" s="1"/>
  <c r="Y4187" i="1"/>
  <c r="Y3720" i="1"/>
  <c r="AC3764" i="1"/>
  <c r="AC4231" i="1"/>
  <c r="AO4264" i="1"/>
  <c r="AO3797" i="1"/>
  <c r="AP3662" i="1"/>
  <c r="AP4129" i="1"/>
  <c r="Z3744" i="1"/>
  <c r="Z4211" i="1"/>
  <c r="X3677" i="1"/>
  <c r="X4144" i="1"/>
  <c r="J3682" i="1"/>
  <c r="J3920" i="1" s="1"/>
  <c r="J4149" i="1"/>
  <c r="AU3770" i="1"/>
  <c r="AU4237" i="1"/>
  <c r="Q4113" i="1"/>
  <c r="Q3646" i="1"/>
  <c r="Q3884" i="1" s="1"/>
  <c r="AS3647" i="1"/>
  <c r="AS4114" i="1"/>
  <c r="BF3697" i="1"/>
  <c r="BF4164" i="1"/>
  <c r="AH3612" i="1"/>
  <c r="AH4079" i="1"/>
  <c r="U3585" i="1"/>
  <c r="U3823" i="1" s="1"/>
  <c r="U4052" i="1"/>
  <c r="AY3628" i="1"/>
  <c r="AY4095" i="1"/>
  <c r="AG3637" i="1"/>
  <c r="AG4104" i="1"/>
  <c r="AK4160" i="1"/>
  <c r="AK3693" i="1"/>
  <c r="AK3803" i="1"/>
  <c r="AK4270" i="1"/>
  <c r="U4155" i="1"/>
  <c r="U3688" i="1"/>
  <c r="U3926" i="1" s="1"/>
  <c r="F4175" i="1"/>
  <c r="F3708" i="1"/>
  <c r="F4404" i="1"/>
  <c r="I3688" i="1"/>
  <c r="I3926" i="1" s="1"/>
  <c r="I4155" i="1"/>
  <c r="P3672" i="1"/>
  <c r="P3910" i="1" s="1"/>
  <c r="P4139" i="1"/>
  <c r="Q3679" i="1"/>
  <c r="Q3917" i="1" s="1"/>
  <c r="Q4146" i="1"/>
  <c r="H3672" i="1"/>
  <c r="H3910" i="1" s="1"/>
  <c r="H4139" i="1"/>
  <c r="AS3698" i="1"/>
  <c r="AS4165" i="1"/>
  <c r="AQ3795" i="1"/>
  <c r="AQ4262" i="1"/>
  <c r="D4157" i="1"/>
  <c r="D3690" i="1"/>
  <c r="D4386" i="1"/>
  <c r="Z3593" i="1"/>
  <c r="Z4060" i="1"/>
  <c r="AJ3708" i="1"/>
  <c r="AJ4175" i="1"/>
  <c r="AY3701" i="1"/>
  <c r="AY4168" i="1"/>
  <c r="M3707" i="1"/>
  <c r="M3945" i="1" s="1"/>
  <c r="M4174" i="1"/>
  <c r="AT3763" i="1"/>
  <c r="AT4230" i="1"/>
  <c r="H3765" i="1"/>
  <c r="H4003" i="1" s="1"/>
  <c r="H4232" i="1"/>
  <c r="AW3644" i="1"/>
  <c r="AW4111" i="1"/>
  <c r="Z4110" i="1"/>
  <c r="Z3643" i="1"/>
  <c r="AD3606" i="1"/>
  <c r="AD4073" i="1"/>
  <c r="AO3738" i="1"/>
  <c r="AO4205" i="1"/>
  <c r="R3777" i="1"/>
  <c r="R4015" i="1" s="1"/>
  <c r="R4244" i="1"/>
  <c r="BE4113" i="1"/>
  <c r="BE3646" i="1"/>
  <c r="AS4174" i="1"/>
  <c r="AS3707" i="1"/>
  <c r="AB3809" i="1"/>
  <c r="AB4276" i="1"/>
  <c r="AB3649" i="1"/>
  <c r="AB4116" i="1"/>
  <c r="AV3596" i="1"/>
  <c r="AV4063" i="1"/>
  <c r="Z4166" i="1"/>
  <c r="Z3699" i="1"/>
  <c r="K3737" i="1"/>
  <c r="K3975" i="1" s="1"/>
  <c r="K4204" i="1"/>
  <c r="D4222" i="1"/>
  <c r="D3755" i="1"/>
  <c r="D4451" i="1"/>
  <c r="AQ3785" i="1"/>
  <c r="AQ4252" i="1"/>
  <c r="BE3796" i="1"/>
  <c r="BE4263" i="1"/>
  <c r="AZ3639" i="1"/>
  <c r="AZ4106" i="1"/>
  <c r="T3764" i="1"/>
  <c r="T4002" i="1" s="1"/>
  <c r="T4231" i="1"/>
  <c r="AR3809" i="1"/>
  <c r="AR4276" i="1"/>
  <c r="AN3637" i="1"/>
  <c r="AN4104" i="1"/>
  <c r="J3795" i="1"/>
  <c r="J4033" i="1" s="1"/>
  <c r="J4262" i="1"/>
  <c r="AU3723" i="1"/>
  <c r="AU4190" i="1"/>
  <c r="BE3735" i="1"/>
  <c r="BE4202" i="1"/>
  <c r="Z3727" i="1"/>
  <c r="Z4194" i="1"/>
  <c r="BA3753" i="1"/>
  <c r="BA4220" i="1"/>
  <c r="X3698" i="1"/>
  <c r="X4165" i="1"/>
  <c r="AG3601" i="1"/>
  <c r="AG4068" i="1"/>
  <c r="BA3631" i="1"/>
  <c r="BA4098" i="1"/>
  <c r="D4277" i="1"/>
  <c r="D3810" i="1"/>
  <c r="D4506" i="1"/>
  <c r="AX3743" i="1"/>
  <c r="AX4210" i="1"/>
  <c r="X4253" i="1"/>
  <c r="X3786" i="1"/>
  <c r="T3762" i="1"/>
  <c r="T4000" i="1" s="1"/>
  <c r="T4229" i="1"/>
  <c r="BF3661" i="1"/>
  <c r="BF4128" i="1"/>
  <c r="F4073" i="1"/>
  <c r="F3606" i="1"/>
  <c r="F4302" i="1"/>
  <c r="I3690" i="1"/>
  <c r="I3928" i="1" s="1"/>
  <c r="I4157" i="1"/>
  <c r="AY4111" i="1"/>
  <c r="AY3644" i="1"/>
  <c r="H3636" i="1"/>
  <c r="H3874" i="1" s="1"/>
  <c r="H4103" i="1"/>
  <c r="BE3773" i="1"/>
  <c r="BE4240" i="1"/>
  <c r="AZ3600" i="1"/>
  <c r="AZ4067" i="1"/>
  <c r="E4068" i="1"/>
  <c r="E4297" i="1"/>
  <c r="E3601" i="1"/>
  <c r="AU3652" i="1"/>
  <c r="AU4119" i="1"/>
  <c r="D4223" i="1"/>
  <c r="D3756" i="1"/>
  <c r="D4452" i="1"/>
  <c r="BE3713" i="1"/>
  <c r="BE4180" i="1"/>
  <c r="Q3666" i="1"/>
  <c r="Q3904" i="1" s="1"/>
  <c r="Q4133" i="1"/>
  <c r="AT4138" i="1"/>
  <c r="AT3671" i="1"/>
  <c r="AV3785" i="1"/>
  <c r="AV4252" i="1"/>
  <c r="L3770" i="1"/>
  <c r="L4008" i="1" s="1"/>
  <c r="L4237" i="1"/>
  <c r="G4120" i="1"/>
  <c r="G3653" i="1"/>
  <c r="G4349" i="1"/>
  <c r="AV4086" i="1"/>
  <c r="AV3619" i="1"/>
  <c r="K3688" i="1"/>
  <c r="K3926" i="1" s="1"/>
  <c r="K4155" i="1"/>
  <c r="AY3771" i="1"/>
  <c r="AY4238" i="1"/>
  <c r="AZ3591" i="1"/>
  <c r="AZ4058" i="1"/>
  <c r="AY3682" i="1"/>
  <c r="AY4149" i="1"/>
  <c r="AX3605" i="1"/>
  <c r="AX4072" i="1"/>
  <c r="AC3671" i="1"/>
  <c r="AC4138" i="1"/>
  <c r="AQ3809" i="1"/>
  <c r="AQ4276" i="1"/>
  <c r="BF3704" i="1"/>
  <c r="BF4171" i="1"/>
  <c r="BF3753" i="1"/>
  <c r="BF4220" i="1"/>
  <c r="AS3672" i="1"/>
  <c r="AS4139" i="1"/>
  <c r="AO3632" i="1"/>
  <c r="AO4099" i="1"/>
  <c r="AF3694" i="1"/>
  <c r="AF4161" i="1"/>
  <c r="S3793" i="1"/>
  <c r="S4031" i="1" s="1"/>
  <c r="S4260" i="1"/>
  <c r="AF3763" i="1"/>
  <c r="AF4230" i="1"/>
  <c r="AG3727" i="1"/>
  <c r="AG4194" i="1"/>
  <c r="AH4067" i="1"/>
  <c r="AH3600" i="1"/>
  <c r="R3805" i="1"/>
  <c r="R4043" i="1" s="1"/>
  <c r="R4272" i="1"/>
  <c r="AJ3791" i="1"/>
  <c r="AJ4258" i="1"/>
  <c r="AP3664" i="1"/>
  <c r="AP4131" i="1"/>
  <c r="M3670" i="1"/>
  <c r="M3908" i="1" s="1"/>
  <c r="M4137" i="1"/>
  <c r="D4142" i="1"/>
  <c r="D3675" i="1"/>
  <c r="D4371" i="1"/>
  <c r="AQ3663" i="1"/>
  <c r="AQ4130" i="1"/>
  <c r="V3636" i="1"/>
  <c r="V3874" i="1" s="1"/>
  <c r="V4103" i="1"/>
  <c r="AN3743" i="1"/>
  <c r="AN4210" i="1"/>
  <c r="AO3586" i="1"/>
  <c r="AO4053" i="1"/>
  <c r="J3672" i="1"/>
  <c r="J3910" i="1" s="1"/>
  <c r="J4139" i="1"/>
  <c r="W3691" i="1"/>
  <c r="W4158" i="1"/>
  <c r="AW3605" i="1"/>
  <c r="AW4072" i="1"/>
  <c r="AF3764" i="1"/>
  <c r="AF4231" i="1"/>
  <c r="AL3658" i="1"/>
  <c r="AL4125" i="1"/>
  <c r="AW3655" i="1"/>
  <c r="AW4122" i="1"/>
  <c r="O3776" i="1"/>
  <c r="O4014" i="1" s="1"/>
  <c r="O4243" i="1"/>
  <c r="I3676" i="1"/>
  <c r="I3914" i="1" s="1"/>
  <c r="I4143" i="1"/>
  <c r="AE3716" i="1"/>
  <c r="AE4183" i="1"/>
  <c r="E4197" i="1"/>
  <c r="E3730" i="1"/>
  <c r="E4426" i="1"/>
  <c r="AN4061" i="1"/>
  <c r="AN3594" i="1"/>
  <c r="F4241" i="1"/>
  <c r="F3774" i="1"/>
  <c r="F4470" i="1"/>
  <c r="AE3788" i="1"/>
  <c r="AE4255" i="1"/>
  <c r="AC4112" i="1"/>
  <c r="AC3645" i="1"/>
  <c r="Y3596" i="1"/>
  <c r="Y4063" i="1"/>
  <c r="BF3589" i="1"/>
  <c r="BF4056" i="1"/>
  <c r="BA3677" i="1"/>
  <c r="BA4144" i="1"/>
  <c r="H3734" i="1"/>
  <c r="H3972" i="1" s="1"/>
  <c r="H4201" i="1"/>
  <c r="AU4131" i="1"/>
  <c r="AU3664" i="1"/>
  <c r="AM3762" i="1"/>
  <c r="AM4229" i="1"/>
  <c r="S3683" i="1"/>
  <c r="S3921" i="1" s="1"/>
  <c r="S4150" i="1"/>
  <c r="BA3614" i="1"/>
  <c r="BA4081" i="1"/>
  <c r="J3681" i="1"/>
  <c r="J3919" i="1" s="1"/>
  <c r="J4148" i="1"/>
  <c r="M3680" i="1"/>
  <c r="M3918" i="1" s="1"/>
  <c r="M4147" i="1"/>
  <c r="H3806" i="1"/>
  <c r="H4044" i="1" s="1"/>
  <c r="H4273" i="1"/>
  <c r="AP3615" i="1"/>
  <c r="AP4082" i="1"/>
  <c r="P4115" i="1"/>
  <c r="P3648" i="1"/>
  <c r="P3886" i="1" s="1"/>
  <c r="E4111" i="1"/>
  <c r="E3644" i="1"/>
  <c r="E4340" i="1"/>
  <c r="M4189" i="1"/>
  <c r="M3722" i="1"/>
  <c r="M3960" i="1" s="1"/>
  <c r="Y3803" i="1"/>
  <c r="Y4270" i="1"/>
  <c r="N4103" i="1"/>
  <c r="N3636" i="1"/>
  <c r="N3874" i="1" s="1"/>
  <c r="L3705" i="1"/>
  <c r="L3943" i="1" s="1"/>
  <c r="L4172" i="1"/>
  <c r="AB3739" i="1"/>
  <c r="AB4206" i="1"/>
  <c r="U4264" i="1"/>
  <c r="U3797" i="1"/>
  <c r="U4035" i="1" s="1"/>
  <c r="AQ3706" i="1"/>
  <c r="AQ4173" i="1"/>
  <c r="K3595" i="1"/>
  <c r="K3833" i="1" s="1"/>
  <c r="K4062" i="1"/>
  <c r="X3807" i="1"/>
  <c r="X4274" i="1"/>
  <c r="Q4054" i="1"/>
  <c r="Q3587" i="1"/>
  <c r="Q3825" i="1" s="1"/>
  <c r="AR4138" i="1"/>
  <c r="AR3671" i="1"/>
  <c r="N3629" i="1"/>
  <c r="N3867" i="1" s="1"/>
  <c r="N4096" i="1"/>
  <c r="W3703" i="1"/>
  <c r="W4170" i="1"/>
  <c r="AQ4218" i="1"/>
  <c r="AQ3751" i="1"/>
  <c r="AR3632" i="1"/>
  <c r="AR4099" i="1"/>
  <c r="AC3598" i="1"/>
  <c r="AC4065" i="1"/>
  <c r="N3677" i="1"/>
  <c r="N3915" i="1" s="1"/>
  <c r="N4144" i="1"/>
  <c r="AL4272" i="1"/>
  <c r="AL3805" i="1"/>
  <c r="D4236" i="1"/>
  <c r="D4465" i="1"/>
  <c r="D3769" i="1"/>
  <c r="AT3750" i="1"/>
  <c r="AT4217" i="1"/>
  <c r="BE3803" i="1"/>
  <c r="BE4270" i="1"/>
  <c r="I3670" i="1"/>
  <c r="I3908" i="1" s="1"/>
  <c r="I4137" i="1"/>
  <c r="AM3766" i="1"/>
  <c r="AM4233" i="1"/>
  <c r="D4272" i="1"/>
  <c r="D3805" i="1"/>
  <c r="D4501" i="1"/>
  <c r="W3680" i="1"/>
  <c r="W4147" i="1"/>
  <c r="AD3804" i="1"/>
  <c r="AD4271" i="1"/>
  <c r="AJ3793" i="1"/>
  <c r="AJ4260" i="1"/>
  <c r="AM3660" i="1"/>
  <c r="AM4127" i="1"/>
  <c r="F4252" i="1"/>
  <c r="F3785" i="1"/>
  <c r="F4481" i="1"/>
  <c r="AD3740" i="1"/>
  <c r="AD4207" i="1"/>
  <c r="BF4155" i="1"/>
  <c r="BF3688" i="1"/>
  <c r="BA3648" i="1"/>
  <c r="BA4115" i="1"/>
  <c r="AR3679" i="1"/>
  <c r="AR4146" i="1"/>
  <c r="AF3669" i="1"/>
  <c r="AF4136" i="1"/>
  <c r="BC4176" i="1"/>
  <c r="BC3709" i="1"/>
  <c r="Q4256" i="1"/>
  <c r="Q3789" i="1"/>
  <c r="Q4027" i="1" s="1"/>
  <c r="T3718" i="1"/>
  <c r="T3956" i="1" s="1"/>
  <c r="T4185" i="1"/>
  <c r="K3784" i="1"/>
  <c r="K4022" i="1" s="1"/>
  <c r="K4251" i="1"/>
  <c r="Z4234" i="1"/>
  <c r="Z3767" i="1"/>
  <c r="I3711" i="1"/>
  <c r="I3949" i="1" s="1"/>
  <c r="I4178" i="1"/>
  <c r="F4215" i="1"/>
  <c r="F4444" i="1"/>
  <c r="F3748" i="1"/>
  <c r="AN3706" i="1"/>
  <c r="AN4173" i="1"/>
  <c r="AT3615" i="1"/>
  <c r="AT4082" i="1"/>
  <c r="X3726" i="1"/>
  <c r="X4193" i="1"/>
  <c r="W3737" i="1"/>
  <c r="W4204" i="1"/>
  <c r="Y3782" i="1"/>
  <c r="Y4249" i="1"/>
  <c r="AY3772" i="1"/>
  <c r="AY4239" i="1"/>
  <c r="AX4098" i="1"/>
  <c r="AX3631" i="1"/>
  <c r="AV3784" i="1"/>
  <c r="AV4251" i="1"/>
  <c r="AY4259" i="1"/>
  <c r="AY3792" i="1"/>
  <c r="R3666" i="1"/>
  <c r="R3904" i="1" s="1"/>
  <c r="R4133" i="1"/>
  <c r="X3717" i="1"/>
  <c r="X4184" i="1"/>
  <c r="AO3587" i="1"/>
  <c r="AO4054" i="1"/>
  <c r="AX3765" i="1"/>
  <c r="AX4232" i="1"/>
  <c r="BC3731" i="1"/>
  <c r="BC4198" i="1"/>
  <c r="BC3588" i="1"/>
  <c r="BC4055" i="1"/>
  <c r="L4222" i="1"/>
  <c r="L3755" i="1"/>
  <c r="L3993" i="1" s="1"/>
  <c r="AQ3648" i="1"/>
  <c r="AQ4115" i="1"/>
  <c r="W3756" i="1"/>
  <c r="W4223" i="1"/>
  <c r="I3791" i="1"/>
  <c r="I4029" i="1" s="1"/>
  <c r="I4258" i="1"/>
  <c r="Y3623" i="1"/>
  <c r="Y4090" i="1"/>
  <c r="V4165" i="1"/>
  <c r="V3698" i="1"/>
  <c r="V3936" i="1" s="1"/>
  <c r="AU3621" i="1"/>
  <c r="AU4088" i="1"/>
  <c r="V4190" i="1"/>
  <c r="V3723" i="1"/>
  <c r="V3961" i="1" s="1"/>
  <c r="AR3648" i="1"/>
  <c r="AR4115" i="1"/>
  <c r="BD3781" i="1"/>
  <c r="BD4248" i="1"/>
  <c r="I3640" i="1"/>
  <c r="I3878" i="1" s="1"/>
  <c r="I4107" i="1"/>
  <c r="AU3782" i="1"/>
  <c r="AU4249" i="1"/>
  <c r="X3609" i="1"/>
  <c r="X4076" i="1"/>
  <c r="E4096" i="1"/>
  <c r="E3629" i="1"/>
  <c r="E4325" i="1"/>
  <c r="AZ3622" i="1"/>
  <c r="AZ4089" i="1"/>
  <c r="AU3688" i="1"/>
  <c r="AU4155" i="1"/>
  <c r="AF3675" i="1"/>
  <c r="AF4142" i="1"/>
  <c r="BD3735" i="1"/>
  <c r="BD4202" i="1"/>
  <c r="AZ3793" i="1"/>
  <c r="AZ4260" i="1"/>
  <c r="AO3691" i="1"/>
  <c r="AO4158" i="1"/>
  <c r="AZ4206" i="1"/>
  <c r="AZ3739" i="1"/>
  <c r="AQ3633" i="1"/>
  <c r="AQ4100" i="1"/>
  <c r="BC3784" i="1"/>
  <c r="BC4251" i="1"/>
  <c r="AC3602" i="1"/>
  <c r="AC4069" i="1"/>
  <c r="P3755" i="1"/>
  <c r="P3993" i="1" s="1"/>
  <c r="P4222" i="1"/>
  <c r="Q3774" i="1"/>
  <c r="Q4012" i="1" s="1"/>
  <c r="Q4241" i="1"/>
  <c r="E4249" i="1"/>
  <c r="E3782" i="1"/>
  <c r="E4478" i="1"/>
  <c r="AZ3693" i="1"/>
  <c r="AZ4160" i="1"/>
  <c r="AM3810" i="1"/>
  <c r="AM4277" i="1"/>
  <c r="W3784" i="1"/>
  <c r="W4251" i="1"/>
  <c r="AI3688" i="1"/>
  <c r="AI4155" i="1"/>
  <c r="BB3667" i="1"/>
  <c r="BB4134" i="1"/>
  <c r="K4132" i="1"/>
  <c r="K3665" i="1"/>
  <c r="K3903" i="1" s="1"/>
  <c r="AP3779" i="1"/>
  <c r="AP4246" i="1"/>
  <c r="AO3692" i="1"/>
  <c r="AO4159" i="1"/>
  <c r="P3663" i="1"/>
  <c r="P3901" i="1" s="1"/>
  <c r="P4130" i="1"/>
  <c r="AQ3796" i="1"/>
  <c r="AQ4263" i="1"/>
  <c r="AB3795" i="1"/>
  <c r="AB4262" i="1"/>
  <c r="AO3806" i="1"/>
  <c r="AO4273" i="1"/>
  <c r="AK3787" i="1"/>
  <c r="AK4254" i="1"/>
  <c r="AD3609" i="1"/>
  <c r="AD4076" i="1"/>
  <c r="AM3686" i="1"/>
  <c r="AM4153" i="1"/>
  <c r="K3713" i="1"/>
  <c r="K3951" i="1" s="1"/>
  <c r="K4180" i="1"/>
  <c r="BA3625" i="1"/>
  <c r="BA4092" i="1"/>
  <c r="E4056" i="1"/>
  <c r="E4285" i="1"/>
  <c r="E3589" i="1"/>
  <c r="AS3625" i="1"/>
  <c r="AS4092" i="1"/>
  <c r="N4088" i="1"/>
  <c r="N3621" i="1"/>
  <c r="N3859" i="1" s="1"/>
  <c r="BC4274" i="1"/>
  <c r="BC3807" i="1"/>
  <c r="BF3763" i="1"/>
  <c r="BF4230" i="1"/>
  <c r="AF3713" i="1"/>
  <c r="AF4180" i="1"/>
  <c r="AV4220" i="1"/>
  <c r="AV3753" i="1"/>
  <c r="Q3711" i="1"/>
  <c r="Q3949" i="1" s="1"/>
  <c r="Q4178" i="1"/>
  <c r="AH3728" i="1"/>
  <c r="AH4195" i="1"/>
  <c r="AB4090" i="1"/>
  <c r="AB3623" i="1"/>
  <c r="F4111" i="1"/>
  <c r="F4340" i="1"/>
  <c r="F3644" i="1"/>
  <c r="AM3631" i="1"/>
  <c r="AM4098" i="1"/>
  <c r="AH3592" i="1"/>
  <c r="AH4059" i="1"/>
  <c r="G4238" i="1"/>
  <c r="G3771" i="1"/>
  <c r="G4467" i="1"/>
  <c r="Y3713" i="1"/>
  <c r="Y4180" i="1"/>
  <c r="I3772" i="1"/>
  <c r="I4010" i="1" s="1"/>
  <c r="I4239" i="1"/>
  <c r="P3739" i="1"/>
  <c r="P3977" i="1" s="1"/>
  <c r="P4206" i="1"/>
  <c r="BA3619" i="1"/>
  <c r="BA4086" i="1"/>
  <c r="AP3770" i="1"/>
  <c r="AP4237" i="1"/>
  <c r="V4090" i="1"/>
  <c r="V3623" i="1"/>
  <c r="V3861" i="1" s="1"/>
  <c r="AG3804" i="1"/>
  <c r="AG4271" i="1"/>
  <c r="AP3630" i="1"/>
  <c r="AP4097" i="1"/>
  <c r="AE3778" i="1"/>
  <c r="AE4245" i="1"/>
  <c r="AS3701" i="1"/>
  <c r="AS4168" i="1"/>
  <c r="J3593" i="1"/>
  <c r="J3831" i="1" s="1"/>
  <c r="J4060" i="1"/>
  <c r="AO3596" i="1"/>
  <c r="AO4063" i="1"/>
  <c r="L3661" i="1"/>
  <c r="L3899" i="1" s="1"/>
  <c r="L4128" i="1"/>
  <c r="AD3691" i="1"/>
  <c r="AD4158" i="1"/>
  <c r="BF3601" i="1"/>
  <c r="BF4068" i="1"/>
  <c r="AZ3774" i="1"/>
  <c r="AZ4241" i="1"/>
  <c r="AR3740" i="1"/>
  <c r="AR4207" i="1"/>
  <c r="AE3776" i="1"/>
  <c r="AE4243" i="1"/>
  <c r="U3672" i="1"/>
  <c r="U3910" i="1" s="1"/>
  <c r="U4139" i="1"/>
  <c r="BF3676" i="1"/>
  <c r="BF4143" i="1"/>
  <c r="N3751" i="1"/>
  <c r="N3989" i="1" s="1"/>
  <c r="N4218" i="1"/>
  <c r="AF3682" i="1"/>
  <c r="AF4149" i="1"/>
  <c r="AA4121" i="1"/>
  <c r="AA3654" i="1"/>
  <c r="BE3801" i="1"/>
  <c r="BE4268" i="1"/>
  <c r="AH3778" i="1"/>
  <c r="AH4245" i="1"/>
  <c r="BA3699" i="1"/>
  <c r="BA4166" i="1"/>
  <c r="Y4129" i="1"/>
  <c r="Y3662" i="1"/>
  <c r="Z3758" i="1"/>
  <c r="Z4225" i="1"/>
  <c r="AI3658" i="1"/>
  <c r="AI4125" i="1"/>
  <c r="W3724" i="1"/>
  <c r="W4191" i="1"/>
  <c r="F4115" i="1"/>
  <c r="F3648" i="1"/>
  <c r="F4344" i="1"/>
  <c r="AQ3639" i="1"/>
  <c r="AQ4106" i="1"/>
  <c r="N3809" i="1"/>
  <c r="N4047" i="1" s="1"/>
  <c r="N4276" i="1"/>
  <c r="Q3807" i="1"/>
  <c r="Q4045" i="1" s="1"/>
  <c r="Q4274" i="1"/>
  <c r="Z3722" i="1"/>
  <c r="Z4189" i="1"/>
  <c r="V3681" i="1"/>
  <c r="V3919" i="1" s="1"/>
  <c r="V4148" i="1"/>
  <c r="AK3624" i="1"/>
  <c r="AK4091" i="1"/>
  <c r="BA3649" i="1"/>
  <c r="BA4116" i="1"/>
  <c r="AI3645" i="1"/>
  <c r="AI4112" i="1"/>
  <c r="P3652" i="1"/>
  <c r="P3890" i="1" s="1"/>
  <c r="P4119" i="1"/>
  <c r="E4145" i="1"/>
  <c r="E3678" i="1"/>
  <c r="E4374" i="1"/>
  <c r="N3772" i="1"/>
  <c r="N4010" i="1" s="1"/>
  <c r="N4239" i="1"/>
  <c r="AZ3779" i="1"/>
  <c r="AZ4246" i="1"/>
  <c r="G4222" i="1"/>
  <c r="G3755" i="1"/>
  <c r="G4451" i="1"/>
  <c r="L3658" i="1"/>
  <c r="L3896" i="1" s="1"/>
  <c r="L4125" i="1"/>
  <c r="AK3710" i="1"/>
  <c r="AK4177" i="1"/>
  <c r="AU4258" i="1"/>
  <c r="AU3791" i="1"/>
  <c r="AH3744" i="1"/>
  <c r="AH4211" i="1"/>
  <c r="AI3635" i="1"/>
  <c r="AI4102" i="1"/>
  <c r="O3796" i="1"/>
  <c r="O4034" i="1" s="1"/>
  <c r="O4263" i="1"/>
  <c r="AI3650" i="1"/>
  <c r="AI4117" i="1"/>
  <c r="AU4143" i="1"/>
  <c r="AU3676" i="1"/>
  <c r="T3796" i="1"/>
  <c r="T4034" i="1" s="1"/>
  <c r="T4263" i="1"/>
  <c r="Y3807" i="1"/>
  <c r="Y4274" i="1"/>
  <c r="Z3589" i="1"/>
  <c r="Z4056" i="1"/>
  <c r="AT4173" i="1"/>
  <c r="AT3706" i="1"/>
  <c r="L3657" i="1"/>
  <c r="L3895" i="1" s="1"/>
  <c r="L4124" i="1"/>
  <c r="Q3671" i="1"/>
  <c r="Q3909" i="1" s="1"/>
  <c r="Q4138" i="1"/>
  <c r="AY3668" i="1"/>
  <c r="AY4135" i="1"/>
  <c r="AI3745" i="1"/>
  <c r="AI4212" i="1"/>
  <c r="AD3747" i="1"/>
  <c r="AD4214" i="1"/>
  <c r="AW3671" i="1"/>
  <c r="AW4138" i="1"/>
  <c r="AE3796" i="1"/>
  <c r="AE4263" i="1"/>
  <c r="D4184" i="1"/>
  <c r="D3717" i="1"/>
  <c r="D4413" i="1"/>
  <c r="AB3770" i="1"/>
  <c r="AB4237" i="1"/>
  <c r="BD3691" i="1"/>
  <c r="BD4158" i="1"/>
  <c r="AV3744" i="1"/>
  <c r="AV4211" i="1"/>
  <c r="AG3722" i="1"/>
  <c r="AG4189" i="1"/>
  <c r="AS3795" i="1"/>
  <c r="AS4262" i="1"/>
  <c r="M3736" i="1"/>
  <c r="M3974" i="1" s="1"/>
  <c r="M4203" i="1"/>
  <c r="AC3631" i="1"/>
  <c r="AC4098" i="1"/>
  <c r="BD3664" i="1"/>
  <c r="BD4131" i="1"/>
  <c r="AM4254" i="1"/>
  <c r="AM3787" i="1"/>
  <c r="BD3614" i="1"/>
  <c r="BD4081" i="1"/>
  <c r="AL3781" i="1"/>
  <c r="AL4248" i="1"/>
  <c r="Y3643" i="1"/>
  <c r="Y4110" i="1"/>
  <c r="AC3756" i="1"/>
  <c r="AC4223" i="1"/>
  <c r="BB4143" i="1"/>
  <c r="BB3676" i="1"/>
  <c r="J3791" i="1"/>
  <c r="J4029" i="1" s="1"/>
  <c r="J4258" i="1"/>
  <c r="BC3796" i="1"/>
  <c r="BC4263" i="1"/>
  <c r="M3632" i="1"/>
  <c r="M3870" i="1" s="1"/>
  <c r="M4099" i="1"/>
  <c r="AK3763" i="1"/>
  <c r="AK4230" i="1"/>
  <c r="AW3696" i="1"/>
  <c r="AW4163" i="1"/>
  <c r="BF3716" i="1"/>
  <c r="BF4183" i="1"/>
  <c r="D4253" i="1"/>
  <c r="D3786" i="1"/>
  <c r="D4482" i="1"/>
  <c r="I3591" i="1"/>
  <c r="I3829" i="1" s="1"/>
  <c r="I4058" i="1"/>
  <c r="AU3763" i="1"/>
  <c r="AU4230" i="1"/>
  <c r="J3659" i="1"/>
  <c r="J3897" i="1" s="1"/>
  <c r="J4126" i="1"/>
  <c r="AH3603" i="1"/>
  <c r="AH4070" i="1"/>
  <c r="BD3757" i="1"/>
  <c r="BD4224" i="1"/>
  <c r="AX3766" i="1"/>
  <c r="AX4233" i="1"/>
  <c r="P3753" i="1"/>
  <c r="P3991" i="1" s="1"/>
  <c r="P4220" i="1"/>
  <c r="AG3686" i="1"/>
  <c r="AG4153" i="1"/>
  <c r="AS4064" i="1"/>
  <c r="AS3597" i="1"/>
  <c r="AF3779" i="1"/>
  <c r="AF4246" i="1"/>
  <c r="AW3683" i="1"/>
  <c r="AW4150" i="1"/>
  <c r="AA3604" i="1"/>
  <c r="AA4071" i="1"/>
  <c r="L3721" i="1"/>
  <c r="L3959" i="1" s="1"/>
  <c r="L4188" i="1"/>
  <c r="H3755" i="1"/>
  <c r="H3993" i="1" s="1"/>
  <c r="H4222" i="1"/>
  <c r="BC3720" i="1"/>
  <c r="BC4187" i="1"/>
  <c r="H3767" i="1"/>
  <c r="H4005" i="1" s="1"/>
  <c r="H4234" i="1"/>
  <c r="AH3786" i="1"/>
  <c r="AH4253" i="1"/>
  <c r="BD3736" i="1"/>
  <c r="BD4203" i="1"/>
  <c r="AM3668" i="1"/>
  <c r="AM4135" i="1"/>
  <c r="I4057" i="1"/>
  <c r="I3590" i="1"/>
  <c r="I3828" i="1" s="1"/>
  <c r="I3751" i="1"/>
  <c r="I3989" i="1" s="1"/>
  <c r="I4218" i="1"/>
  <c r="AG4188" i="1"/>
  <c r="AG3721" i="1"/>
  <c r="AK4185" i="1"/>
  <c r="AK3718" i="1"/>
  <c r="V3748" i="1"/>
  <c r="V3986" i="1" s="1"/>
  <c r="V4215" i="1"/>
  <c r="AO3643" i="1"/>
  <c r="AO4110" i="1"/>
  <c r="BD3617" i="1"/>
  <c r="BD4084" i="1"/>
  <c r="AY3588" i="1"/>
  <c r="AY4055" i="1"/>
  <c r="AL3802" i="1"/>
  <c r="AL4269" i="1"/>
  <c r="Y3692" i="1"/>
  <c r="Y4159" i="1"/>
  <c r="BC3756" i="1"/>
  <c r="BC4223" i="1"/>
  <c r="J3613" i="1"/>
  <c r="J3851" i="1" s="1"/>
  <c r="J4080" i="1"/>
  <c r="AS3781" i="1"/>
  <c r="AS4248" i="1"/>
  <c r="AX3731" i="1"/>
  <c r="AX4198" i="1"/>
  <c r="AO3668" i="1"/>
  <c r="AO4135" i="1"/>
  <c r="AE3671" i="1"/>
  <c r="AE4138" i="1"/>
  <c r="AB3763" i="1"/>
  <c r="AB4230" i="1"/>
  <c r="AJ3614" i="1"/>
  <c r="AJ4081" i="1"/>
  <c r="AM3623" i="1"/>
  <c r="AM4090" i="1"/>
  <c r="AF3726" i="1"/>
  <c r="AF4193" i="1"/>
  <c r="AK3628" i="1"/>
  <c r="AK4095" i="1"/>
  <c r="BC3672" i="1"/>
  <c r="BC4139" i="1"/>
  <c r="N3676" i="1"/>
  <c r="N3914" i="1" s="1"/>
  <c r="N4143" i="1"/>
  <c r="AI3683" i="1"/>
  <c r="AI4150" i="1"/>
  <c r="X3650" i="1"/>
  <c r="X4117" i="1"/>
  <c r="Y3629" i="1"/>
  <c r="Y4096" i="1"/>
  <c r="BB3810" i="1"/>
  <c r="BB4277" i="1"/>
  <c r="AV3599" i="1"/>
  <c r="AV4066" i="1"/>
  <c r="BD3743" i="1"/>
  <c r="BD4210" i="1"/>
  <c r="E4075" i="1"/>
  <c r="E3608" i="1"/>
  <c r="E4304" i="1"/>
  <c r="AD3619" i="1"/>
  <c r="AD4086" i="1"/>
  <c r="I3649" i="1"/>
  <c r="I3887" i="1" s="1"/>
  <c r="I4116" i="1"/>
  <c r="K3773" i="1"/>
  <c r="K4011" i="1" s="1"/>
  <c r="K4240" i="1"/>
  <c r="BB3727" i="1"/>
  <c r="BB4194" i="1"/>
  <c r="W3688" i="1"/>
  <c r="W4155" i="1"/>
  <c r="Y3590" i="1"/>
  <c r="Y4057" i="1"/>
  <c r="Q4165" i="1"/>
  <c r="Q3698" i="1"/>
  <c r="Q3936" i="1" s="1"/>
  <c r="T3650" i="1"/>
  <c r="T3888" i="1" s="1"/>
  <c r="T4117" i="1"/>
  <c r="AV4065" i="1"/>
  <c r="AV3598" i="1"/>
  <c r="AA3809" i="1"/>
  <c r="AA4276" i="1"/>
  <c r="N3696" i="1"/>
  <c r="N3934" i="1" s="1"/>
  <c r="N4163" i="1"/>
  <c r="U3597" i="1"/>
  <c r="U3835" i="1" s="1"/>
  <c r="U4064" i="1"/>
  <c r="AO3773" i="1"/>
  <c r="AO4240" i="1"/>
  <c r="T3621" i="1"/>
  <c r="T3859" i="1" s="1"/>
  <c r="T4088" i="1"/>
  <c r="AK3733" i="1"/>
  <c r="AK4200" i="1"/>
  <c r="BB3590" i="1"/>
  <c r="BB4057" i="1"/>
  <c r="D4080" i="1"/>
  <c r="D3613" i="1"/>
  <c r="D4309" i="1"/>
  <c r="AM4173" i="1"/>
  <c r="AM3706" i="1"/>
  <c r="AC4261" i="1"/>
  <c r="AC3794" i="1"/>
  <c r="G4133" i="1"/>
  <c r="G3666" i="1"/>
  <c r="G4362" i="1"/>
  <c r="AK3738" i="1"/>
  <c r="AK4205" i="1"/>
  <c r="M3585" i="1"/>
  <c r="M3823" i="1" s="1"/>
  <c r="M4052" i="1"/>
  <c r="AC3646" i="1"/>
  <c r="AC4113" i="1"/>
  <c r="U3623" i="1"/>
  <c r="U3861" i="1" s="1"/>
  <c r="U4090" i="1"/>
  <c r="AS3743" i="1"/>
  <c r="AS4210" i="1"/>
  <c r="U3784" i="1"/>
  <c r="U4022" i="1" s="1"/>
  <c r="U4251" i="1"/>
  <c r="J3599" i="1"/>
  <c r="J3837" i="1" s="1"/>
  <c r="J4066" i="1"/>
  <c r="BA3604" i="1"/>
  <c r="BA4071" i="1"/>
  <c r="BC3652" i="1"/>
  <c r="BC4119" i="1"/>
  <c r="AF3629" i="1"/>
  <c r="AF4096" i="1"/>
  <c r="AM4145" i="1"/>
  <c r="AM3678" i="1"/>
  <c r="AR3808" i="1"/>
  <c r="AR4275" i="1"/>
  <c r="X3622" i="1"/>
  <c r="X4089" i="1"/>
  <c r="S3609" i="1"/>
  <c r="S3847" i="1" s="1"/>
  <c r="S4076" i="1"/>
  <c r="BD3742" i="1"/>
  <c r="BD4209" i="1"/>
  <c r="AA3636" i="1"/>
  <c r="AA4103" i="1"/>
  <c r="AE4178" i="1"/>
  <c r="AE3711" i="1"/>
  <c r="BF3730" i="1"/>
  <c r="BF4197" i="1"/>
  <c r="AN3653" i="1"/>
  <c r="AN4120" i="1"/>
  <c r="BA3743" i="1"/>
  <c r="BA4210" i="1"/>
  <c r="AY3803" i="1"/>
  <c r="AY4270" i="1"/>
  <c r="D4209" i="1"/>
  <c r="D3742" i="1"/>
  <c r="D4438" i="1"/>
  <c r="AY3728" i="1"/>
  <c r="AY4195" i="1"/>
  <c r="D4134" i="1"/>
  <c r="D4363" i="1"/>
  <c r="D3667" i="1"/>
  <c r="K3587" i="1"/>
  <c r="K3825" i="1" s="1"/>
  <c r="K4054" i="1"/>
  <c r="T3640" i="1"/>
  <c r="T3878" i="1" s="1"/>
  <c r="T4107" i="1"/>
  <c r="AD3646" i="1"/>
  <c r="AD4113" i="1"/>
  <c r="BD4246" i="1"/>
  <c r="BD3779" i="1"/>
  <c r="K3654" i="1"/>
  <c r="K3892" i="1" s="1"/>
  <c r="K4121" i="1"/>
  <c r="AN3586" i="1"/>
  <c r="AN4053" i="1"/>
  <c r="AL3614" i="1"/>
  <c r="AL4081" i="1"/>
  <c r="AD3629" i="1"/>
  <c r="AD4096" i="1"/>
  <c r="BF4221" i="1"/>
  <c r="BF3754" i="1"/>
  <c r="AV3760" i="1"/>
  <c r="AV4227" i="1"/>
  <c r="AA3707" i="1"/>
  <c r="AA4174" i="1"/>
  <c r="AX3745" i="1"/>
  <c r="AX4212" i="1"/>
  <c r="S3666" i="1"/>
  <c r="S3904" i="1" s="1"/>
  <c r="S4133" i="1"/>
  <c r="G4145" i="1"/>
  <c r="G3678" i="1"/>
  <c r="G4374" i="1"/>
  <c r="P3632" i="1"/>
  <c r="P3870" i="1" s="1"/>
  <c r="P4099" i="1"/>
  <c r="AM3775" i="1"/>
  <c r="AM4242" i="1"/>
  <c r="Z3595" i="1"/>
  <c r="Z4062" i="1"/>
  <c r="AC4070" i="1"/>
  <c r="AC3603" i="1"/>
  <c r="BA4056" i="1"/>
  <c r="BA3589" i="1"/>
  <c r="Y3611" i="1"/>
  <c r="Y4078" i="1"/>
  <c r="Q3598" i="1"/>
  <c r="Q3836" i="1" s="1"/>
  <c r="Q4065" i="1"/>
  <c r="K3599" i="1"/>
  <c r="K3837" i="1" s="1"/>
  <c r="K4066" i="1"/>
  <c r="K3663" i="1"/>
  <c r="K3901" i="1" s="1"/>
  <c r="K4130" i="1"/>
  <c r="AT3636" i="1"/>
  <c r="AT4103" i="1"/>
  <c r="AJ3742" i="1"/>
  <c r="AJ4209" i="1"/>
  <c r="AH3726" i="1"/>
  <c r="AH4193" i="1"/>
  <c r="AG3691" i="1"/>
  <c r="AG4158" i="1"/>
  <c r="AV3643" i="1"/>
  <c r="AV4110" i="1"/>
  <c r="AI4240" i="1"/>
  <c r="AI3773" i="1"/>
  <c r="BC3771" i="1"/>
  <c r="BC4238" i="1"/>
  <c r="AT3588" i="1"/>
  <c r="AT4055" i="1"/>
  <c r="AX3603" i="1"/>
  <c r="AX4070" i="1"/>
  <c r="AX3601" i="1"/>
  <c r="AX4068" i="1"/>
  <c r="AS3606" i="1"/>
  <c r="AS4073" i="1"/>
  <c r="BB3659" i="1"/>
  <c r="BB4126" i="1"/>
  <c r="U3760" i="1"/>
  <c r="U3998" i="1" s="1"/>
  <c r="U4227" i="1"/>
  <c r="AD3690" i="1"/>
  <c r="AD4157" i="1"/>
  <c r="BA3769" i="1"/>
  <c r="BA4236" i="1"/>
  <c r="BF3622" i="1"/>
  <c r="BF4089" i="1"/>
  <c r="AA3732" i="1"/>
  <c r="AA4199" i="1"/>
  <c r="AT3717" i="1"/>
  <c r="AT4184" i="1"/>
  <c r="V3714" i="1"/>
  <c r="V3952" i="1" s="1"/>
  <c r="V4181" i="1"/>
  <c r="K3596" i="1"/>
  <c r="K3834" i="1" s="1"/>
  <c r="K4063" i="1"/>
  <c r="T3610" i="1"/>
  <c r="T3848" i="1" s="1"/>
  <c r="T4077" i="1"/>
  <c r="Q3681" i="1"/>
  <c r="Q3919" i="1" s="1"/>
  <c r="Q4148" i="1"/>
  <c r="F4267" i="1"/>
  <c r="F3800" i="1"/>
  <c r="F4496" i="1"/>
  <c r="I3769" i="1"/>
  <c r="I4007" i="1" s="1"/>
  <c r="I4236" i="1"/>
  <c r="E4252" i="1"/>
  <c r="E3785" i="1"/>
  <c r="E4481" i="1"/>
  <c r="BF3803" i="1"/>
  <c r="BF4270" i="1"/>
  <c r="K3640" i="1"/>
  <c r="K3878" i="1" s="1"/>
  <c r="K4107" i="1"/>
  <c r="AR3616" i="1"/>
  <c r="AR4083" i="1"/>
  <c r="S3586" i="1"/>
  <c r="S3824" i="1" s="1"/>
  <c r="S4053" i="1"/>
  <c r="Y3716" i="1"/>
  <c r="Y4183" i="1"/>
  <c r="E4204" i="1"/>
  <c r="E3737" i="1"/>
  <c r="E4433" i="1"/>
  <c r="AZ3763" i="1"/>
  <c r="AZ4230" i="1"/>
  <c r="S3649" i="1"/>
  <c r="S3887" i="1" s="1"/>
  <c r="S4116" i="1"/>
  <c r="AC3760" i="1"/>
  <c r="AC4227" i="1"/>
  <c r="AR3693" i="1"/>
  <c r="AR4160" i="1"/>
  <c r="AE4106" i="1"/>
  <c r="AE3639" i="1"/>
  <c r="BB3650" i="1"/>
  <c r="BB4117" i="1"/>
  <c r="AB3630" i="1"/>
  <c r="AB4097" i="1"/>
  <c r="Y3690" i="1"/>
  <c r="Y4157" i="1"/>
  <c r="E4256" i="1"/>
  <c r="E3789" i="1"/>
  <c r="E4485" i="1"/>
  <c r="W3722" i="1"/>
  <c r="W4189" i="1"/>
  <c r="BD3650" i="1"/>
  <c r="BD4117" i="1"/>
  <c r="AJ3774" i="1"/>
  <c r="AJ4241" i="1"/>
  <c r="AE3774" i="1"/>
  <c r="AE4241" i="1"/>
  <c r="AF4245" i="1"/>
  <c r="AF3778" i="1"/>
  <c r="F4202" i="1"/>
  <c r="F3735" i="1"/>
  <c r="F4431" i="1"/>
  <c r="BD3631" i="1"/>
  <c r="BD4098" i="1"/>
  <c r="H4257" i="1"/>
  <c r="H3790" i="1"/>
  <c r="H4028" i="1" s="1"/>
  <c r="AT3639" i="1"/>
  <c r="AT4106" i="1"/>
  <c r="S3691" i="1"/>
  <c r="S3929" i="1" s="1"/>
  <c r="S4158" i="1"/>
  <c r="AT3617" i="1"/>
  <c r="AT4084" i="1"/>
  <c r="F4188" i="1"/>
  <c r="F3721" i="1"/>
  <c r="F4417" i="1"/>
  <c r="O3783" i="1"/>
  <c r="O4021" i="1" s="1"/>
  <c r="O4250" i="1"/>
  <c r="AM3707" i="1"/>
  <c r="AM4174" i="1"/>
  <c r="AB3754" i="1"/>
  <c r="AB4221" i="1"/>
  <c r="AT3605" i="1"/>
  <c r="AT4072" i="1"/>
  <c r="AR3613" i="1"/>
  <c r="AR4080" i="1"/>
  <c r="AA3653" i="1"/>
  <c r="AA4120" i="1"/>
  <c r="AD3790" i="1"/>
  <c r="AD4257" i="1"/>
  <c r="AV3648" i="1"/>
  <c r="AV4115" i="1"/>
  <c r="AR3666" i="1"/>
  <c r="AR4133" i="1"/>
  <c r="AS3716" i="1"/>
  <c r="AS4183" i="1"/>
  <c r="AW3637" i="1"/>
  <c r="AW4104" i="1"/>
  <c r="AG3663" i="1"/>
  <c r="AG4130" i="1"/>
  <c r="AM3786" i="1"/>
  <c r="AM4253" i="1"/>
  <c r="AT3703" i="1"/>
  <c r="AT4170" i="1"/>
  <c r="M3792" i="1"/>
  <c r="M4030" i="1" s="1"/>
  <c r="M4259" i="1"/>
  <c r="Y3696" i="1"/>
  <c r="Y4163" i="1"/>
  <c r="BA3709" i="1"/>
  <c r="BA4176" i="1"/>
  <c r="AN3741" i="1"/>
  <c r="AN4208" i="1"/>
  <c r="AG3657" i="1"/>
  <c r="AG4124" i="1"/>
  <c r="U3699" i="1"/>
  <c r="U3937" i="1" s="1"/>
  <c r="U4166" i="1"/>
  <c r="BB3595" i="1"/>
  <c r="BB4062" i="1"/>
  <c r="V3680" i="1"/>
  <c r="V3918" i="1" s="1"/>
  <c r="V4147" i="1"/>
  <c r="AA3773" i="1"/>
  <c r="AA4240" i="1"/>
  <c r="N3718" i="1"/>
  <c r="N3956" i="1" s="1"/>
  <c r="N4185" i="1"/>
  <c r="AP4172" i="1"/>
  <c r="AP3705" i="1"/>
  <c r="AD3674" i="1"/>
  <c r="AD4141" i="1"/>
  <c r="AC3792" i="1"/>
  <c r="AC4259" i="1"/>
  <c r="BB3692" i="1"/>
  <c r="BB4159" i="1"/>
  <c r="H3648" i="1"/>
  <c r="H3886" i="1" s="1"/>
  <c r="H4115" i="1"/>
  <c r="AK3599" i="1"/>
  <c r="AK4066" i="1"/>
  <c r="K3639" i="1"/>
  <c r="K3877" i="1" s="1"/>
  <c r="K4106" i="1"/>
  <c r="D4259" i="1"/>
  <c r="D3792" i="1"/>
  <c r="D4488" i="1"/>
  <c r="G4067" i="1"/>
  <c r="G3600" i="1"/>
  <c r="G4296" i="1"/>
  <c r="L3608" i="1"/>
  <c r="L3846" i="1" s="1"/>
  <c r="L4075" i="1"/>
  <c r="AJ4227" i="1"/>
  <c r="AJ3760" i="1"/>
  <c r="AX3671" i="1"/>
  <c r="AX4138" i="1"/>
  <c r="AT3787" i="1"/>
  <c r="AT4254" i="1"/>
  <c r="AX3730" i="1"/>
  <c r="AX4197" i="1"/>
  <c r="W3735" i="1"/>
  <c r="W4202" i="1"/>
  <c r="N3796" i="1"/>
  <c r="N4034" i="1" s="1"/>
  <c r="N4263" i="1"/>
  <c r="Q3689" i="1"/>
  <c r="Q3927" i="1" s="1"/>
  <c r="Q4156" i="1"/>
  <c r="AE3762" i="1"/>
  <c r="AE4229" i="1"/>
  <c r="AD3665" i="1"/>
  <c r="AD4132" i="1"/>
  <c r="U3756" i="1"/>
  <c r="U3994" i="1" s="1"/>
  <c r="U4223" i="1"/>
  <c r="AG3659" i="1"/>
  <c r="AG4126" i="1"/>
  <c r="AE3769" i="1"/>
  <c r="AE4236" i="1"/>
  <c r="AN3621" i="1"/>
  <c r="AN4088" i="1"/>
  <c r="AX3689" i="1"/>
  <c r="AX4156" i="1"/>
  <c r="AO3764" i="1"/>
  <c r="AO4231" i="1"/>
  <c r="W3614" i="1"/>
  <c r="W4081" i="1"/>
  <c r="T3599" i="1"/>
  <c r="T3837" i="1" s="1"/>
  <c r="T4066" i="1"/>
  <c r="AV3756" i="1"/>
  <c r="AV4223" i="1"/>
  <c r="AD3595" i="1"/>
  <c r="AD4062" i="1"/>
  <c r="AR3585" i="1"/>
  <c r="AR4052" i="1"/>
  <c r="N3653" i="1"/>
  <c r="N3891" i="1" s="1"/>
  <c r="N4120" i="1"/>
  <c r="AQ3623" i="1"/>
  <c r="AQ4090" i="1"/>
  <c r="AS3731" i="1"/>
  <c r="AS4198" i="1"/>
  <c r="AK3804" i="1"/>
  <c r="AK4271" i="1"/>
  <c r="AG3692" i="1"/>
  <c r="AG4159" i="1"/>
  <c r="L3757" i="1"/>
  <c r="L3995" i="1" s="1"/>
  <c r="L4224" i="1"/>
  <c r="V3696" i="1"/>
  <c r="V3934" i="1" s="1"/>
  <c r="V4163" i="1"/>
  <c r="AR3708" i="1"/>
  <c r="AR4175" i="1"/>
  <c r="AS3680" i="1"/>
  <c r="AS4147" i="1"/>
  <c r="AS4175" i="1"/>
  <c r="AS3708" i="1"/>
  <c r="O4189" i="1"/>
  <c r="O3722" i="1"/>
  <c r="O3960" i="1" s="1"/>
  <c r="AS3773" i="1"/>
  <c r="AS4240" i="1"/>
  <c r="BC3802" i="1"/>
  <c r="BC4269" i="1"/>
  <c r="AR3692" i="1"/>
  <c r="AR4159" i="1"/>
  <c r="E4059" i="1"/>
  <c r="E4288" i="1"/>
  <c r="E3592" i="1"/>
  <c r="AD3647" i="1"/>
  <c r="AD4114" i="1"/>
  <c r="BE3670" i="1"/>
  <c r="BE4137" i="1"/>
  <c r="AW3663" i="1"/>
  <c r="AW4130" i="1"/>
  <c r="AR3738" i="1"/>
  <c r="AR4205" i="1"/>
  <c r="E4269" i="1"/>
  <c r="E3802" i="1"/>
  <c r="E4498" i="1"/>
  <c r="V3670" i="1"/>
  <c r="V3908" i="1" s="1"/>
  <c r="V4137" i="1"/>
  <c r="N3754" i="1"/>
  <c r="N3992" i="1" s="1"/>
  <c r="N4221" i="1"/>
  <c r="AP3682" i="1"/>
  <c r="AP4149" i="1"/>
  <c r="G4196" i="1"/>
  <c r="G3729" i="1"/>
  <c r="G4425" i="1"/>
  <c r="AL3754" i="1"/>
  <c r="AL4221" i="1"/>
  <c r="AZ3736" i="1"/>
  <c r="AZ4203" i="1"/>
  <c r="AB3798" i="1"/>
  <c r="AB4265" i="1"/>
  <c r="AZ3671" i="1"/>
  <c r="AZ4138" i="1"/>
  <c r="BA3669" i="1"/>
  <c r="BA4136" i="1"/>
  <c r="N3771" i="1"/>
  <c r="N4009" i="1" s="1"/>
  <c r="N4238" i="1"/>
  <c r="M3794" i="1"/>
  <c r="M4032" i="1" s="1"/>
  <c r="M4261" i="1"/>
  <c r="AN3673" i="1"/>
  <c r="AN4140" i="1"/>
  <c r="U3596" i="1"/>
  <c r="U3834" i="1" s="1"/>
  <c r="U4063" i="1"/>
  <c r="AW4126" i="1"/>
  <c r="AW3659" i="1"/>
  <c r="I3785" i="1"/>
  <c r="I4023" i="1" s="1"/>
  <c r="I4252" i="1"/>
  <c r="AT3675" i="1"/>
  <c r="AT4142" i="1"/>
  <c r="AM3728" i="1"/>
  <c r="AM4195" i="1"/>
  <c r="AN3585" i="1"/>
  <c r="AN4052" i="1"/>
  <c r="W3654" i="1"/>
  <c r="W4121" i="1"/>
  <c r="X3795" i="1"/>
  <c r="X4262" i="1"/>
  <c r="AU3721" i="1"/>
  <c r="AU4188" i="1"/>
  <c r="AI3738" i="1"/>
  <c r="AI4205" i="1"/>
  <c r="E4208" i="1"/>
  <c r="E4437" i="1"/>
  <c r="E3741" i="1"/>
  <c r="X3705" i="1"/>
  <c r="X4172" i="1"/>
  <c r="AQ3654" i="1"/>
  <c r="AQ4121" i="1"/>
  <c r="AZ3678" i="1"/>
  <c r="AZ4145" i="1"/>
  <c r="N3727" i="1"/>
  <c r="N3965" i="1" s="1"/>
  <c r="N4194" i="1"/>
  <c r="AE3675" i="1"/>
  <c r="AE4142" i="1"/>
  <c r="P3744" i="1"/>
  <c r="P3982" i="1" s="1"/>
  <c r="P4211" i="1"/>
  <c r="J3611" i="1"/>
  <c r="J3849" i="1" s="1"/>
  <c r="J4078" i="1"/>
  <c r="M3809" i="1"/>
  <c r="M4047" i="1" s="1"/>
  <c r="M4276" i="1"/>
  <c r="AM3800" i="1"/>
  <c r="AM4267" i="1"/>
  <c r="AZ3691" i="1"/>
  <c r="AZ4158" i="1"/>
  <c r="F4061" i="1"/>
  <c r="F3594" i="1"/>
  <c r="F4290" i="1"/>
  <c r="X3619" i="1"/>
  <c r="X4086" i="1"/>
  <c r="AZ4064" i="1"/>
  <c r="AZ3597" i="1"/>
  <c r="AH4055" i="1"/>
  <c r="AH3588" i="1"/>
  <c r="P3769" i="1"/>
  <c r="P4007" i="1" s="1"/>
  <c r="P4236" i="1"/>
  <c r="AI3750" i="1"/>
  <c r="AI4217" i="1"/>
  <c r="AY3624" i="1"/>
  <c r="AY4091" i="1"/>
  <c r="K3661" i="1"/>
  <c r="K3899" i="1" s="1"/>
  <c r="K4128" i="1"/>
  <c r="D4148" i="1"/>
  <c r="D4377" i="1"/>
  <c r="D3681" i="1"/>
  <c r="AI3614" i="1"/>
  <c r="AI4081" i="1"/>
  <c r="P3647" i="1"/>
  <c r="P3885" i="1" s="1"/>
  <c r="P4114" i="1"/>
  <c r="AA4072" i="1"/>
  <c r="AA3605" i="1"/>
  <c r="BF3772" i="1"/>
  <c r="BF4239" i="1"/>
  <c r="AS3738" i="1"/>
  <c r="AS4205" i="1"/>
  <c r="BA4275" i="1"/>
  <c r="BA3808" i="1"/>
  <c r="AN3772" i="1"/>
  <c r="AN4239" i="1"/>
  <c r="AB3791" i="1"/>
  <c r="AB4258" i="1"/>
  <c r="Y3744" i="1"/>
  <c r="Y4211" i="1"/>
  <c r="AO3588" i="1"/>
  <c r="AO4055" i="1"/>
  <c r="L3798" i="1"/>
  <c r="L4036" i="1" s="1"/>
  <c r="L4265" i="1"/>
  <c r="AB3737" i="1"/>
  <c r="AB4204" i="1"/>
  <c r="T3602" i="1"/>
  <c r="T3840" i="1" s="1"/>
  <c r="T4069" i="1"/>
  <c r="BC3629" i="1"/>
  <c r="BC4096" i="1"/>
  <c r="X4079" i="1"/>
  <c r="X3612" i="1"/>
  <c r="BB3796" i="1"/>
  <c r="BB4263" i="1"/>
  <c r="Q4143" i="1"/>
  <c r="Q3676" i="1"/>
  <c r="Q3914" i="1" s="1"/>
  <c r="AD3587" i="1"/>
  <c r="AD4054" i="1"/>
  <c r="AN3600" i="1"/>
  <c r="AN4067" i="1"/>
  <c r="AF3623" i="1"/>
  <c r="AF4090" i="1"/>
  <c r="R3658" i="1"/>
  <c r="R3896" i="1" s="1"/>
  <c r="R4125" i="1"/>
  <c r="AB3747" i="1"/>
  <c r="AB4214" i="1"/>
  <c r="AG3750" i="1"/>
  <c r="AG4217" i="1"/>
  <c r="Y3639" i="1"/>
  <c r="Y4106" i="1"/>
  <c r="BB3594" i="1"/>
  <c r="BB4061" i="1"/>
  <c r="G4235" i="1"/>
  <c r="G3768" i="1"/>
  <c r="G4464" i="1"/>
  <c r="O3726" i="1"/>
  <c r="O3964" i="1" s="1"/>
  <c r="O4193" i="1"/>
  <c r="AF3724" i="1"/>
  <c r="AF4191" i="1"/>
  <c r="X3771" i="1"/>
  <c r="X4238" i="1"/>
  <c r="I3713" i="1"/>
  <c r="I3951" i="1" s="1"/>
  <c r="I4180" i="1"/>
  <c r="P3768" i="1"/>
  <c r="P4006" i="1" s="1"/>
  <c r="P4235" i="1"/>
  <c r="AB3657" i="1"/>
  <c r="AB4124" i="1"/>
  <c r="AA3713" i="1"/>
  <c r="AA4180" i="1"/>
  <c r="E4125" i="1"/>
  <c r="E3658" i="1"/>
  <c r="E4354" i="1"/>
  <c r="M3712" i="1"/>
  <c r="M3950" i="1" s="1"/>
  <c r="M4179" i="1"/>
  <c r="F4191" i="1"/>
  <c r="F4420" i="1"/>
  <c r="F3724" i="1"/>
  <c r="AV3680" i="1"/>
  <c r="AV4147" i="1"/>
  <c r="BD3784" i="1"/>
  <c r="BD4251" i="1"/>
  <c r="Y3617" i="1"/>
  <c r="Y4084" i="1"/>
  <c r="AQ3610" i="1"/>
  <c r="AQ4077" i="1"/>
  <c r="BE3664" i="1"/>
  <c r="BE4131" i="1"/>
  <c r="BB3800" i="1"/>
  <c r="BB4267" i="1"/>
  <c r="AR3798" i="1"/>
  <c r="AR4265" i="1"/>
  <c r="R3701" i="1"/>
  <c r="R3939" i="1" s="1"/>
  <c r="R4168" i="1"/>
  <c r="AN3718" i="1"/>
  <c r="AN4185" i="1"/>
  <c r="AM3726" i="1"/>
  <c r="AM4193" i="1"/>
  <c r="K3591" i="1"/>
  <c r="K3829" i="1" s="1"/>
  <c r="K4058" i="1"/>
  <c r="AJ3704" i="1"/>
  <c r="AJ4171" i="1"/>
  <c r="U3678" i="1"/>
  <c r="U3916" i="1" s="1"/>
  <c r="U4145" i="1"/>
  <c r="AB3650" i="1"/>
  <c r="AB4117" i="1"/>
  <c r="AQ3646" i="1"/>
  <c r="AQ4113" i="1"/>
  <c r="P3617" i="1"/>
  <c r="P3855" i="1" s="1"/>
  <c r="P4084" i="1"/>
  <c r="M3768" i="1"/>
  <c r="M4006" i="1" s="1"/>
  <c r="M4235" i="1"/>
  <c r="AK3645" i="1"/>
  <c r="AK4112" i="1"/>
  <c r="AJ4177" i="1"/>
  <c r="AJ3710" i="1"/>
  <c r="AF3731" i="1"/>
  <c r="AF4198" i="1"/>
  <c r="AS3617" i="1"/>
  <c r="AS4084" i="1"/>
  <c r="AD3693" i="1"/>
  <c r="AD4160" i="1"/>
  <c r="AJ4254" i="1"/>
  <c r="AJ3787" i="1"/>
  <c r="AK3614" i="1"/>
  <c r="AK4081" i="1"/>
  <c r="Y4149" i="1"/>
  <c r="Y3682" i="1"/>
  <c r="BC3605" i="1"/>
  <c r="BC4072" i="1"/>
  <c r="E4084" i="1"/>
  <c r="E3617" i="1"/>
  <c r="E4313" i="1"/>
  <c r="AD3743" i="1"/>
  <c r="AD4210" i="1"/>
  <c r="BC3777" i="1"/>
  <c r="BC4244" i="1"/>
  <c r="AI3666" i="1"/>
  <c r="AI4133" i="1"/>
  <c r="AL3618" i="1"/>
  <c r="AL4085" i="1"/>
  <c r="J4112" i="1"/>
  <c r="J3645" i="1"/>
  <c r="J3883" i="1" s="1"/>
  <c r="AB4054" i="1"/>
  <c r="AB3587" i="1"/>
  <c r="S3783" i="1"/>
  <c r="S4021" i="1" s="1"/>
  <c r="S4250" i="1"/>
  <c r="I3617" i="1"/>
  <c r="I3855" i="1" s="1"/>
  <c r="I4084" i="1"/>
  <c r="AN3698" i="1"/>
  <c r="AN4165" i="1"/>
  <c r="AM3750" i="1"/>
  <c r="AM4217" i="1"/>
  <c r="AM4177" i="1"/>
  <c r="AM3710" i="1"/>
  <c r="AK3649" i="1"/>
  <c r="AK4116" i="1"/>
  <c r="AQ3719" i="1"/>
  <c r="AQ4186" i="1"/>
  <c r="BE3675" i="1"/>
  <c r="BE4142" i="1"/>
  <c r="AW3692" i="1"/>
  <c r="AW4159" i="1"/>
  <c r="N4190" i="1"/>
  <c r="N3723" i="1"/>
  <c r="N3961" i="1" s="1"/>
  <c r="AC3618" i="1"/>
  <c r="AC4085" i="1"/>
  <c r="AF3750" i="1"/>
  <c r="AF4217" i="1"/>
  <c r="E4174" i="1"/>
  <c r="E3707" i="1"/>
  <c r="E4403" i="1"/>
  <c r="AZ3727" i="1"/>
  <c r="AZ4194" i="1"/>
  <c r="I4159" i="1"/>
  <c r="I3692" i="1"/>
  <c r="I3930" i="1" s="1"/>
  <c r="E4146" i="1"/>
  <c r="E3679" i="1"/>
  <c r="E4375" i="1"/>
  <c r="U3727" i="1"/>
  <c r="U3965" i="1" s="1"/>
  <c r="U4194" i="1"/>
  <c r="AQ3782" i="1"/>
  <c r="AQ4249" i="1"/>
  <c r="BC3680" i="1"/>
  <c r="BC4147" i="1"/>
  <c r="L3773" i="1"/>
  <c r="L4011" i="1" s="1"/>
  <c r="L4240" i="1"/>
  <c r="V3773" i="1"/>
  <c r="V4011" i="1" s="1"/>
  <c r="V4240" i="1"/>
  <c r="AU3589" i="1"/>
  <c r="AU4056" i="1"/>
  <c r="X3682" i="1"/>
  <c r="X4149" i="1"/>
  <c r="BE3589" i="1"/>
  <c r="BE4056" i="1"/>
  <c r="O3669" i="1"/>
  <c r="O3907" i="1" s="1"/>
  <c r="O4136" i="1"/>
  <c r="AK4138" i="1"/>
  <c r="AK3671" i="1"/>
  <c r="AK3782" i="1"/>
  <c r="AK4249" i="1"/>
  <c r="S3711" i="1"/>
  <c r="S3949" i="1" s="1"/>
  <c r="S4178" i="1"/>
  <c r="AH3691" i="1"/>
  <c r="AH4158" i="1"/>
  <c r="AX3595" i="1"/>
  <c r="AX4062" i="1"/>
  <c r="G4356" i="1"/>
  <c r="G4127" i="1"/>
  <c r="G3660" i="1"/>
  <c r="BC3738" i="1"/>
  <c r="BC4205" i="1"/>
  <c r="AD4201" i="1"/>
  <c r="AD3734" i="1"/>
  <c r="AG3745" i="1"/>
  <c r="AG4212" i="1"/>
  <c r="AG3645" i="1"/>
  <c r="AG4112" i="1"/>
  <c r="AJ3734" i="1"/>
  <c r="AJ4201" i="1"/>
  <c r="AN3650" i="1"/>
  <c r="AN4117" i="1"/>
  <c r="T3767" i="1"/>
  <c r="T4005" i="1" s="1"/>
  <c r="T4234" i="1"/>
  <c r="BB3624" i="1"/>
  <c r="BB4091" i="1"/>
  <c r="AW3645" i="1"/>
  <c r="AW4112" i="1"/>
  <c r="H3637" i="1"/>
  <c r="H3875" i="1" s="1"/>
  <c r="H4104" i="1"/>
  <c r="Z3731" i="1"/>
  <c r="Z4198" i="1"/>
  <c r="BA3791" i="1"/>
  <c r="BA4258" i="1"/>
  <c r="Q3591" i="1"/>
  <c r="Q3829" i="1" s="1"/>
  <c r="Q4058" i="1"/>
  <c r="O3720" i="1"/>
  <c r="O3958" i="1" s="1"/>
  <c r="O4187" i="1"/>
  <c r="J3662" i="1"/>
  <c r="J3900" i="1" s="1"/>
  <c r="J4129" i="1"/>
  <c r="E4107" i="1"/>
  <c r="E3640" i="1"/>
  <c r="E4336" i="1"/>
  <c r="BC3701" i="1"/>
  <c r="BC4168" i="1"/>
  <c r="J3631" i="1"/>
  <c r="J3869" i="1" s="1"/>
  <c r="J4098" i="1"/>
  <c r="J3643" i="1"/>
  <c r="J3881" i="1" s="1"/>
  <c r="J4110" i="1"/>
  <c r="AP3764" i="1"/>
  <c r="AP4231" i="1"/>
  <c r="BC3724" i="1"/>
  <c r="BC4191" i="1"/>
  <c r="AI3782" i="1"/>
  <c r="AI4249" i="1"/>
  <c r="F4077" i="1"/>
  <c r="F3610" i="1"/>
  <c r="F4306" i="1"/>
  <c r="T4143" i="1"/>
  <c r="T3676" i="1"/>
  <c r="T3914" i="1" s="1"/>
  <c r="Z3645" i="1"/>
  <c r="Z4112" i="1"/>
  <c r="T3790" i="1"/>
  <c r="T4028" i="1" s="1"/>
  <c r="T4257" i="1"/>
  <c r="Y3745" i="1"/>
  <c r="Y4212" i="1"/>
  <c r="M3782" i="1"/>
  <c r="M4020" i="1" s="1"/>
  <c r="M4249" i="1"/>
  <c r="L3759" i="1"/>
  <c r="L3997" i="1" s="1"/>
  <c r="L4226" i="1"/>
  <c r="AB3655" i="1"/>
  <c r="AB4122" i="1"/>
  <c r="AC3664" i="1"/>
  <c r="AC4131" i="1"/>
  <c r="P3614" i="1"/>
  <c r="P3852" i="1" s="1"/>
  <c r="P4081" i="1"/>
  <c r="AP3750" i="1"/>
  <c r="AP4217" i="1"/>
  <c r="AW3739" i="1"/>
  <c r="AW4206" i="1"/>
  <c r="K3707" i="1"/>
  <c r="K3945" i="1" s="1"/>
  <c r="K4174" i="1"/>
  <c r="AX3655" i="1"/>
  <c r="AX4122" i="1"/>
  <c r="AP3717" i="1"/>
  <c r="AP4184" i="1"/>
  <c r="F4131" i="1"/>
  <c r="F3664" i="1"/>
  <c r="F4360" i="1"/>
  <c r="S3680" i="1"/>
  <c r="S3918" i="1" s="1"/>
  <c r="S4147" i="1"/>
  <c r="J3617" i="1"/>
  <c r="J3855" i="1" s="1"/>
  <c r="J4084" i="1"/>
  <c r="AJ3741" i="1"/>
  <c r="AJ4208" i="1"/>
  <c r="AF3632" i="1"/>
  <c r="AF4099" i="1"/>
  <c r="U3731" i="1"/>
  <c r="U3969" i="1" s="1"/>
  <c r="U4198" i="1"/>
  <c r="M3596" i="1"/>
  <c r="M3834" i="1" s="1"/>
  <c r="M4063" i="1"/>
  <c r="AW4175" i="1"/>
  <c r="AW3708" i="1"/>
  <c r="S3767" i="1"/>
  <c r="S4005" i="1" s="1"/>
  <c r="S4234" i="1"/>
  <c r="Q3734" i="1"/>
  <c r="Q3972" i="1" s="1"/>
  <c r="Q4201" i="1"/>
  <c r="AS3726" i="1"/>
  <c r="AS4193" i="1"/>
  <c r="AV3631" i="1"/>
  <c r="AV4098" i="1"/>
  <c r="F4270" i="1"/>
  <c r="F3803" i="1"/>
  <c r="F4499" i="1"/>
  <c r="F4126" i="1"/>
  <c r="F3659" i="1"/>
  <c r="F4355" i="1"/>
  <c r="BE3669" i="1"/>
  <c r="BE4136" i="1"/>
  <c r="AO3711" i="1"/>
  <c r="AO4178" i="1"/>
  <c r="AG3585" i="1"/>
  <c r="AG4052" i="1"/>
  <c r="AM3650" i="1"/>
  <c r="AM4117" i="1"/>
  <c r="BE3750" i="1"/>
  <c r="BE4217" i="1"/>
  <c r="AH3790" i="1"/>
  <c r="AH4257" i="1"/>
  <c r="AI3753" i="1"/>
  <c r="AI4220" i="1"/>
  <c r="AX3719" i="1"/>
  <c r="AX4186" i="1"/>
  <c r="N3655" i="1"/>
  <c r="N3893" i="1" s="1"/>
  <c r="N4122" i="1"/>
  <c r="J3616" i="1"/>
  <c r="J3854" i="1" s="1"/>
  <c r="J4083" i="1"/>
  <c r="G4197" i="1"/>
  <c r="G3730" i="1"/>
  <c r="G4426" i="1"/>
  <c r="AB3790" i="1"/>
  <c r="AB4257" i="1"/>
  <c r="W3783" i="1"/>
  <c r="W4250" i="1"/>
  <c r="E3776" i="1"/>
  <c r="E4472" i="1"/>
  <c r="E4243" i="1"/>
  <c r="AU3714" i="1"/>
  <c r="AU4181" i="1"/>
  <c r="AU3623" i="1"/>
  <c r="AU4090" i="1"/>
  <c r="AF3739" i="1"/>
  <c r="AF4206" i="1"/>
  <c r="O3592" i="1"/>
  <c r="O3830" i="1" s="1"/>
  <c r="O4059" i="1"/>
  <c r="AY3810" i="1"/>
  <c r="AY4277" i="1"/>
  <c r="AA4059" i="1"/>
  <c r="AA3592" i="1"/>
  <c r="Y3792" i="1"/>
  <c r="Y4259" i="1"/>
  <c r="AN4142" i="1"/>
  <c r="AN3675" i="1"/>
  <c r="BB3673" i="1"/>
  <c r="BB4140" i="1"/>
  <c r="Y3605" i="1"/>
  <c r="Y4072" i="1"/>
  <c r="AX4112" i="1"/>
  <c r="AX3645" i="1"/>
  <c r="AA3781" i="1"/>
  <c r="AA4248" i="1"/>
  <c r="N3605" i="1"/>
  <c r="N3843" i="1" s="1"/>
  <c r="N4072" i="1"/>
  <c r="P3785" i="1"/>
  <c r="P4023" i="1" s="1"/>
  <c r="P4252" i="1"/>
  <c r="BB4244" i="1"/>
  <c r="BB3777" i="1"/>
  <c r="AV3674" i="1"/>
  <c r="AV4141" i="1"/>
  <c r="AH3711" i="1"/>
  <c r="AH4178" i="1"/>
  <c r="AC3669" i="1"/>
  <c r="AC4136" i="1"/>
  <c r="AF3585" i="1"/>
  <c r="AF4052" i="1"/>
  <c r="M3635" i="1"/>
  <c r="M3873" i="1" s="1"/>
  <c r="M4102" i="1"/>
  <c r="BD3765" i="1"/>
  <c r="BD4232" i="1"/>
  <c r="AP3707" i="1"/>
  <c r="AP4174" i="1"/>
  <c r="E4073" i="1"/>
  <c r="E3606" i="1"/>
  <c r="E4302" i="1"/>
  <c r="K3694" i="1"/>
  <c r="K3932" i="1" s="1"/>
  <c r="K4161" i="1"/>
  <c r="AQ3712" i="1"/>
  <c r="AQ4179" i="1"/>
  <c r="BD3593" i="1"/>
  <c r="BD4060" i="1"/>
  <c r="AS4159" i="1"/>
  <c r="AS3692" i="1"/>
  <c r="V3624" i="1"/>
  <c r="V3862" i="1" s="1"/>
  <c r="V4091" i="1"/>
  <c r="W3713" i="1"/>
  <c r="W4180" i="1"/>
  <c r="H3704" i="1"/>
  <c r="H3942" i="1" s="1"/>
  <c r="H4171" i="1"/>
  <c r="BC3634" i="1"/>
  <c r="BC4101" i="1"/>
  <c r="AT3656" i="1"/>
  <c r="AT4123" i="1"/>
  <c r="F4219" i="1"/>
  <c r="AD3656" i="1"/>
  <c r="AD4123" i="1"/>
  <c r="J3656" i="1"/>
  <c r="J3894" i="1" s="1"/>
  <c r="J4123" i="1"/>
  <c r="AO4123" i="1"/>
  <c r="L3752" i="1"/>
  <c r="L3990" i="1" s="1"/>
  <c r="L4219" i="1"/>
  <c r="AI4154" i="1"/>
  <c r="AI3687" i="1"/>
  <c r="O3752" i="1"/>
  <c r="O3990" i="1" s="1"/>
  <c r="O4219" i="1"/>
  <c r="AR3687" i="1"/>
  <c r="AR4154" i="1"/>
  <c r="U3656" i="1"/>
  <c r="U3894" i="1" s="1"/>
  <c r="U4123" i="1"/>
  <c r="AL3656" i="1"/>
  <c r="AL4123" i="1"/>
  <c r="AT4216" i="1"/>
  <c r="AT3749" i="1"/>
  <c r="BD3687" i="1"/>
  <c r="BD4154" i="1"/>
  <c r="AG3752" i="1"/>
  <c r="AG4219" i="1"/>
  <c r="AZ4154" i="1"/>
  <c r="AZ3687" i="1"/>
  <c r="AG3687" i="1"/>
  <c r="AG4154" i="1"/>
  <c r="AP3687" i="1"/>
  <c r="AP4154" i="1"/>
  <c r="BC3752" i="1"/>
  <c r="BC4219" i="1"/>
  <c r="BE3634" i="1"/>
  <c r="BE4101" i="1"/>
  <c r="BB3626" i="1"/>
  <c r="BB4093" i="1"/>
  <c r="D4213" i="1"/>
  <c r="D3746" i="1"/>
  <c r="D4442" i="1"/>
  <c r="F4105" i="1"/>
  <c r="F3638" i="1"/>
  <c r="F4334" i="1"/>
  <c r="AP4101" i="1"/>
  <c r="AP3634" i="1"/>
  <c r="AD3634" i="1"/>
  <c r="AD4101" i="1"/>
  <c r="T3642" i="1"/>
  <c r="T3880" i="1" s="1"/>
  <c r="T4109" i="1"/>
  <c r="I3620" i="1"/>
  <c r="I3858" i="1" s="1"/>
  <c r="I4087" i="1"/>
  <c r="H3780" i="1"/>
  <c r="H4018" i="1" s="1"/>
  <c r="H4247" i="1"/>
  <c r="BE4152" i="1"/>
  <c r="BE3685" i="1"/>
  <c r="N4152" i="1"/>
  <c r="N3685" i="1"/>
  <c r="N3923" i="1" s="1"/>
  <c r="J3638" i="1"/>
  <c r="J3876" i="1" s="1"/>
  <c r="J4105" i="1"/>
  <c r="AR3620" i="1"/>
  <c r="AR4087" i="1"/>
  <c r="BF3685" i="1"/>
  <c r="BF4152" i="1"/>
  <c r="BF3695" i="1"/>
  <c r="BF4162" i="1"/>
  <c r="BB3620" i="1"/>
  <c r="BB4087" i="1"/>
  <c r="AQ3746" i="1"/>
  <c r="AQ4213" i="1"/>
  <c r="AB3642" i="1"/>
  <c r="AB4109" i="1"/>
  <c r="D4152" i="1"/>
  <c r="D3685" i="1"/>
  <c r="D4381" i="1"/>
  <c r="L3700" i="1"/>
  <c r="L3938" i="1" s="1"/>
  <c r="L4167" i="1"/>
  <c r="V3746" i="1"/>
  <c r="V3984" i="1" s="1"/>
  <c r="V4213" i="1"/>
  <c r="E3746" i="1"/>
  <c r="E4213" i="1"/>
  <c r="E4442" i="1"/>
  <c r="F4162" i="1"/>
  <c r="F4391" i="1"/>
  <c r="F3695" i="1"/>
  <c r="AM3634" i="1"/>
  <c r="AM4101" i="1"/>
  <c r="H3638" i="1"/>
  <c r="H3876" i="1" s="1"/>
  <c r="H4105" i="1"/>
  <c r="W3685" i="1"/>
  <c r="W4152" i="1"/>
  <c r="AC3700" i="1"/>
  <c r="AC4167" i="1"/>
  <c r="D4247" i="1"/>
  <c r="D4476" i="1"/>
  <c r="D3780" i="1"/>
  <c r="AA3634" i="1"/>
  <c r="AA4101" i="1"/>
  <c r="AF3700" i="1"/>
  <c r="AF4167" i="1"/>
  <c r="AS3620" i="1"/>
  <c r="AS4087" i="1"/>
  <c r="AU3700" i="1"/>
  <c r="AU4167" i="1"/>
  <c r="Z3700" i="1"/>
  <c r="Z4167" i="1"/>
  <c r="G4109" i="1"/>
  <c r="G3642" i="1"/>
  <c r="G4338" i="1"/>
  <c r="Y3685" i="1"/>
  <c r="Y4152" i="1"/>
  <c r="AO3626" i="1"/>
  <c r="AO4093" i="1"/>
  <c r="K4228" i="1"/>
  <c r="K3761" i="1"/>
  <c r="K3999" i="1" s="1"/>
  <c r="BB3685" i="1"/>
  <c r="BB4152" i="1"/>
  <c r="W4169" i="1"/>
  <c r="W3702" i="1"/>
  <c r="P3702" i="1"/>
  <c r="P3940" i="1" s="1"/>
  <c r="P4169" i="1"/>
  <c r="AU3702" i="1"/>
  <c r="AU4169" i="1"/>
  <c r="Q3700" i="1"/>
  <c r="Q3938" i="1" s="1"/>
  <c r="Q4167" i="1"/>
  <c r="BD3780" i="1"/>
  <c r="BD4247" i="1"/>
  <c r="AP3761" i="1"/>
  <c r="AP4228" i="1"/>
  <c r="AY3685" i="1"/>
  <c r="AY4152" i="1"/>
  <c r="AX3656" i="1"/>
  <c r="AX4123" i="1"/>
  <c r="AM4228" i="1"/>
  <c r="AM3761" i="1"/>
  <c r="AL3642" i="1"/>
  <c r="AL4109" i="1"/>
  <c r="AJ3761" i="1"/>
  <c r="AJ4228" i="1"/>
  <c r="K3780" i="1"/>
  <c r="K4018" i="1" s="1"/>
  <c r="K4247" i="1"/>
  <c r="E4247" i="1"/>
  <c r="E4476" i="1"/>
  <c r="E3780" i="1"/>
  <c r="E4316" i="1"/>
  <c r="E4087" i="1"/>
  <c r="E3620" i="1"/>
  <c r="AS4123" i="1"/>
  <c r="AS3656" i="1"/>
  <c r="Q3780" i="1"/>
  <c r="Q4018" i="1" s="1"/>
  <c r="Q4247" i="1"/>
  <c r="AE4247" i="1"/>
  <c r="AE3780" i="1"/>
  <c r="AJ3642" i="1"/>
  <c r="AJ4109" i="1"/>
  <c r="Z3685" i="1"/>
  <c r="Z4152" i="1"/>
  <c r="AV3626" i="1"/>
  <c r="AV4093" i="1"/>
  <c r="J3626" i="1"/>
  <c r="J3864" i="1" s="1"/>
  <c r="J4093" i="1"/>
  <c r="AB3626" i="1"/>
  <c r="AB4093" i="1"/>
  <c r="M3780" i="1"/>
  <c r="M4018" i="1" s="1"/>
  <c r="M4247" i="1"/>
  <c r="V4167" i="1"/>
  <c r="V3700" i="1"/>
  <c r="V3938" i="1" s="1"/>
  <c r="AU3638" i="1"/>
  <c r="AU4105" i="1"/>
  <c r="AF3626" i="1"/>
  <c r="AF4093" i="1"/>
  <c r="G4169" i="1"/>
  <c r="G3702" i="1"/>
  <c r="G4398" i="1"/>
  <c r="F3702" i="1"/>
  <c r="F4169" i="1"/>
  <c r="F4398" i="1"/>
  <c r="AI3761" i="1"/>
  <c r="AI4228" i="1"/>
  <c r="AX3746" i="1"/>
  <c r="AX4213" i="1"/>
  <c r="AN3634" i="1"/>
  <c r="AN4101" i="1"/>
  <c r="AQ3702" i="1"/>
  <c r="AQ4169" i="1"/>
  <c r="U3638" i="1"/>
  <c r="U3876" i="1" s="1"/>
  <c r="U4105" i="1"/>
  <c r="M3626" i="1"/>
  <c r="M3864" i="1" s="1"/>
  <c r="M4093" i="1"/>
  <c r="AH3626" i="1"/>
  <c r="AH4093" i="1"/>
  <c r="R3700" i="1"/>
  <c r="R3938" i="1" s="1"/>
  <c r="R4167" i="1"/>
  <c r="AL3634" i="1"/>
  <c r="AL4101" i="1"/>
  <c r="F3746" i="1"/>
  <c r="F4442" i="1"/>
  <c r="F4213" i="1"/>
  <c r="AQ3761" i="1"/>
  <c r="AQ4228" i="1"/>
  <c r="BE4167" i="1"/>
  <c r="BE3700" i="1"/>
  <c r="Y3700" i="1"/>
  <c r="Y4167" i="1"/>
  <c r="E3700" i="1"/>
  <c r="E4396" i="1"/>
  <c r="E4167" i="1"/>
  <c r="Z3634" i="1"/>
  <c r="Z4101" i="1"/>
  <c r="Q3642" i="1"/>
  <c r="Q3880" i="1" s="1"/>
  <c r="Q4109" i="1"/>
  <c r="AC3797" i="1"/>
  <c r="AC4264" i="1"/>
  <c r="O4262" i="1"/>
  <c r="O3795" i="1"/>
  <c r="O4033" i="1" s="1"/>
  <c r="AO4211" i="1"/>
  <c r="AO3744" i="1"/>
  <c r="H3802" i="1"/>
  <c r="H4040" i="1" s="1"/>
  <c r="H4269" i="1"/>
  <c r="AJ3658" i="1"/>
  <c r="AJ4125" i="1"/>
  <c r="N3684" i="1"/>
  <c r="N3922" i="1" s="1"/>
  <c r="N4151" i="1"/>
  <c r="BF3771" i="1"/>
  <c r="BF4238" i="1"/>
  <c r="AQ3753" i="1"/>
  <c r="AQ4220" i="1"/>
  <c r="AU3717" i="1"/>
  <c r="AU4184" i="1"/>
  <c r="S3648" i="1"/>
  <c r="S3886" i="1" s="1"/>
  <c r="S4115" i="1"/>
  <c r="G4234" i="1"/>
  <c r="G3767" i="1"/>
  <c r="G4463" i="1"/>
  <c r="I3708" i="1"/>
  <c r="I3946" i="1" s="1"/>
  <c r="I4175" i="1"/>
  <c r="AT3608" i="1"/>
  <c r="AT4075" i="1"/>
  <c r="W3736" i="1"/>
  <c r="W4203" i="1"/>
  <c r="AY3806" i="1"/>
  <c r="AY4273" i="1"/>
  <c r="N3742" i="1"/>
  <c r="N3980" i="1" s="1"/>
  <c r="N4209" i="1"/>
  <c r="AB3794" i="1"/>
  <c r="AB4261" i="1"/>
  <c r="BB3666" i="1"/>
  <c r="BB4133" i="1"/>
  <c r="AO3597" i="1"/>
  <c r="AO4064" i="1"/>
  <c r="AM3784" i="1"/>
  <c r="AM4251" i="1"/>
  <c r="AV3597" i="1"/>
  <c r="AV4064" i="1"/>
  <c r="AX3654" i="1"/>
  <c r="AX4121" i="1"/>
  <c r="U3753" i="1"/>
  <c r="U3991" i="1" s="1"/>
  <c r="U4220" i="1"/>
  <c r="AO4082" i="1"/>
  <c r="AO3615" i="1"/>
  <c r="O3789" i="1"/>
  <c r="O4027" i="1" s="1"/>
  <c r="O4256" i="1"/>
  <c r="AM3629" i="1"/>
  <c r="AM4096" i="1"/>
  <c r="AS4067" i="1"/>
  <c r="AS3600" i="1"/>
  <c r="R3662" i="1"/>
  <c r="R3900" i="1" s="1"/>
  <c r="R4129" i="1"/>
  <c r="Y3795" i="1"/>
  <c r="Y4262" i="1"/>
  <c r="BD3770" i="1"/>
  <c r="BD4237" i="1"/>
  <c r="AX4215" i="1"/>
  <c r="AX3748" i="1"/>
  <c r="AU3789" i="1"/>
  <c r="AU4256" i="1"/>
  <c r="AG3737" i="1"/>
  <c r="AG4204" i="1"/>
  <c r="I3625" i="1"/>
  <c r="I3863" i="1" s="1"/>
  <c r="I4092" i="1"/>
  <c r="K3698" i="1"/>
  <c r="K3936" i="1" s="1"/>
  <c r="K4165" i="1"/>
  <c r="AX3781" i="1"/>
  <c r="AX4248" i="1"/>
  <c r="AV3745" i="1"/>
  <c r="AV4212" i="1"/>
  <c r="BB3798" i="1"/>
  <c r="BB4265" i="1"/>
  <c r="L4202" i="1"/>
  <c r="L3735" i="1"/>
  <c r="L3973" i="1" s="1"/>
  <c r="AN3657" i="1"/>
  <c r="AN4124" i="1"/>
  <c r="N3779" i="1"/>
  <c r="N4017" i="1" s="1"/>
  <c r="N4246" i="1"/>
  <c r="F4231" i="1"/>
  <c r="F4460" i="1"/>
  <c r="F3764" i="1"/>
  <c r="AU3679" i="1"/>
  <c r="AU4146" i="1"/>
  <c r="BA4100" i="1"/>
  <c r="BA3633" i="1"/>
  <c r="AG3595" i="1"/>
  <c r="AG4062" i="1"/>
  <c r="J3765" i="1"/>
  <c r="J4003" i="1" s="1"/>
  <c r="J4232" i="1"/>
  <c r="V3635" i="1"/>
  <c r="V3873" i="1" s="1"/>
  <c r="V4102" i="1"/>
  <c r="AJ3629" i="1"/>
  <c r="AJ4096" i="1"/>
  <c r="L3794" i="1"/>
  <c r="L4032" i="1" s="1"/>
  <c r="L4261" i="1"/>
  <c r="I3774" i="1"/>
  <c r="I4012" i="1" s="1"/>
  <c r="I4241" i="1"/>
  <c r="P3762" i="1"/>
  <c r="P4000" i="1" s="1"/>
  <c r="P4229" i="1"/>
  <c r="AY3641" i="1"/>
  <c r="AY4108" i="1"/>
  <c r="S3658" i="1"/>
  <c r="S3896" i="1" s="1"/>
  <c r="S4125" i="1"/>
  <c r="BA3716" i="1"/>
  <c r="BA4183" i="1"/>
  <c r="AY3721" i="1"/>
  <c r="AY4188" i="1"/>
  <c r="AF3730" i="1"/>
  <c r="AF4197" i="1"/>
  <c r="AA3663" i="1"/>
  <c r="AA4130" i="1"/>
  <c r="AT3596" i="1"/>
  <c r="AT4063" i="1"/>
  <c r="K3738" i="1"/>
  <c r="K3976" i="1" s="1"/>
  <c r="K4205" i="1"/>
  <c r="D4128" i="1"/>
  <c r="D3661" i="1"/>
  <c r="D4357" i="1"/>
  <c r="AM3701" i="1"/>
  <c r="AM4168" i="1"/>
  <c r="AJ3716" i="1"/>
  <c r="AJ4183" i="1"/>
  <c r="S3654" i="1"/>
  <c r="S3892" i="1" s="1"/>
  <c r="S4121" i="1"/>
  <c r="AF4265" i="1"/>
  <c r="AF3798" i="1"/>
  <c r="BE3602" i="1"/>
  <c r="BE4069" i="1"/>
  <c r="AT3653" i="1"/>
  <c r="AT4120" i="1"/>
  <c r="AI3606" i="1"/>
  <c r="AI4073" i="1"/>
  <c r="AY3683" i="1"/>
  <c r="AY4150" i="1"/>
  <c r="W3617" i="1"/>
  <c r="W4084" i="1"/>
  <c r="AY3708" i="1"/>
  <c r="AY4175" i="1"/>
  <c r="W3805" i="1"/>
  <c r="W4272" i="1"/>
  <c r="AC3639" i="1"/>
  <c r="AC4106" i="1"/>
  <c r="R3619" i="1"/>
  <c r="R3857" i="1" s="1"/>
  <c r="R4086" i="1"/>
  <c r="I3803" i="1"/>
  <c r="I4041" i="1" s="1"/>
  <c r="I4270" i="1"/>
  <c r="O3779" i="1"/>
  <c r="O4017" i="1" s="1"/>
  <c r="O4246" i="1"/>
  <c r="AT3745" i="1"/>
  <c r="AT4212" i="1"/>
  <c r="R3683" i="1"/>
  <c r="R3921" i="1" s="1"/>
  <c r="R4150" i="1"/>
  <c r="BE3705" i="1"/>
  <c r="BE4172" i="1"/>
  <c r="AF3722" i="1"/>
  <c r="AF4189" i="1"/>
  <c r="Z3733" i="1"/>
  <c r="Z4200" i="1"/>
  <c r="AU3798" i="1"/>
  <c r="AU4265" i="1"/>
  <c r="N3600" i="1"/>
  <c r="N3838" i="1" s="1"/>
  <c r="N4067" i="1"/>
  <c r="AV3808" i="1"/>
  <c r="AV4275" i="1"/>
  <c r="AD3669" i="1"/>
  <c r="AD4136" i="1"/>
  <c r="AM3611" i="1"/>
  <c r="AM4078" i="1"/>
  <c r="V3615" i="1"/>
  <c r="V3853" i="1" s="1"/>
  <c r="V4082" i="1"/>
  <c r="AQ4204" i="1"/>
  <c r="AQ3737" i="1"/>
  <c r="AU3661" i="1"/>
  <c r="AU4128" i="1"/>
  <c r="AG4119" i="1"/>
  <c r="AG3652" i="1"/>
  <c r="AM3684" i="1"/>
  <c r="AM4151" i="1"/>
  <c r="AT3663" i="1"/>
  <c r="AT4130" i="1"/>
  <c r="AH3705" i="1"/>
  <c r="AH4172" i="1"/>
  <c r="AF3596" i="1"/>
  <c r="AF4063" i="1"/>
  <c r="AC3683" i="1"/>
  <c r="AC4150" i="1"/>
  <c r="W3599" i="1"/>
  <c r="W4066" i="1"/>
  <c r="W3778" i="1"/>
  <c r="W4245" i="1"/>
  <c r="AD3654" i="1"/>
  <c r="AD4121" i="1"/>
  <c r="BD3684" i="1"/>
  <c r="BD4151" i="1"/>
  <c r="K3716" i="1"/>
  <c r="K3954" i="1" s="1"/>
  <c r="K4183" i="1"/>
  <c r="T3663" i="1"/>
  <c r="T3901" i="1" s="1"/>
  <c r="T4130" i="1"/>
  <c r="BF3654" i="1"/>
  <c r="BF4121" i="1"/>
  <c r="AY3760" i="1"/>
  <c r="AY4227" i="1"/>
  <c r="P4082" i="1"/>
  <c r="P3615" i="1"/>
  <c r="P3853" i="1" s="1"/>
  <c r="K3809" i="1"/>
  <c r="K4047" i="1" s="1"/>
  <c r="K4276" i="1"/>
  <c r="N3604" i="1"/>
  <c r="N3842" i="1" s="1"/>
  <c r="N4071" i="1"/>
  <c r="AX3805" i="1"/>
  <c r="AX4272" i="1"/>
  <c r="M4234" i="1"/>
  <c r="M3767" i="1"/>
  <c r="M4005" i="1" s="1"/>
  <c r="Y3648" i="1"/>
  <c r="Y4115" i="1"/>
  <c r="BB3633" i="1"/>
  <c r="BB4100" i="1"/>
  <c r="AI3698" i="1"/>
  <c r="AI4165" i="1"/>
  <c r="AM3760" i="1"/>
  <c r="AM4227" i="1"/>
  <c r="H3805" i="1"/>
  <c r="H4043" i="1" s="1"/>
  <c r="H4272" i="1"/>
  <c r="X3689" i="1"/>
  <c r="X4156" i="1"/>
  <c r="M4157" i="1"/>
  <c r="M3690" i="1"/>
  <c r="M3928" i="1" s="1"/>
  <c r="X4121" i="1"/>
  <c r="X3654" i="1"/>
  <c r="F4079" i="1"/>
  <c r="F3612" i="1"/>
  <c r="F4308" i="1"/>
  <c r="AD3768" i="1"/>
  <c r="AD4235" i="1"/>
  <c r="AL3806" i="1"/>
  <c r="AL4273" i="1"/>
  <c r="AJ3738" i="1"/>
  <c r="AJ4205" i="1"/>
  <c r="V3760" i="1"/>
  <c r="V3998" i="1" s="1"/>
  <c r="V4227" i="1"/>
  <c r="AD3623" i="1"/>
  <c r="AD4090" i="1"/>
  <c r="X3703" i="1"/>
  <c r="X4170" i="1"/>
  <c r="AV4122" i="1"/>
  <c r="AV3655" i="1"/>
  <c r="D4099" i="1"/>
  <c r="D3632" i="1"/>
  <c r="D4328" i="1"/>
  <c r="AH3683" i="1"/>
  <c r="AH4150" i="1"/>
  <c r="AJ3679" i="1"/>
  <c r="AJ4146" i="1"/>
  <c r="R3684" i="1"/>
  <c r="R3922" i="1" s="1"/>
  <c r="R4151" i="1"/>
  <c r="U3612" i="1"/>
  <c r="U3850" i="1" s="1"/>
  <c r="U4079" i="1"/>
  <c r="O3590" i="1"/>
  <c r="O3828" i="1" s="1"/>
  <c r="O4057" i="1"/>
  <c r="R3675" i="1"/>
  <c r="R3913" i="1" s="1"/>
  <c r="R4142" i="1"/>
  <c r="P3681" i="1"/>
  <c r="P3919" i="1" s="1"/>
  <c r="P4148" i="1"/>
  <c r="AJ3689" i="1"/>
  <c r="AJ4156" i="1"/>
  <c r="BA3652" i="1"/>
  <c r="BA4119" i="1"/>
  <c r="K3732" i="1"/>
  <c r="K3970" i="1" s="1"/>
  <c r="K4199" i="1"/>
  <c r="X3799" i="1"/>
  <c r="X4266" i="1"/>
  <c r="AD3672" i="1"/>
  <c r="AD4139" i="1"/>
  <c r="AD3757" i="1"/>
  <c r="AD4224" i="1"/>
  <c r="E4271" i="1"/>
  <c r="E3804" i="1"/>
  <c r="E4500" i="1"/>
  <c r="AT3667" i="1"/>
  <c r="AT4134" i="1"/>
  <c r="AV3733" i="1"/>
  <c r="AV4200" i="1"/>
  <c r="AB3757" i="1"/>
  <c r="AB4224" i="1"/>
  <c r="T3801" i="1"/>
  <c r="T4039" i="1" s="1"/>
  <c r="T4268" i="1"/>
  <c r="AG4166" i="1"/>
  <c r="AG3699" i="1"/>
  <c r="M3764" i="1"/>
  <c r="M4002" i="1" s="1"/>
  <c r="M4231" i="1"/>
  <c r="E4227" i="1"/>
  <c r="E3760" i="1"/>
  <c r="E4456" i="1"/>
  <c r="D4214" i="1"/>
  <c r="D3747" i="1"/>
  <c r="D4443" i="1"/>
  <c r="AF3790" i="1"/>
  <c r="AF4257" i="1"/>
  <c r="BF3659" i="1"/>
  <c r="BF4126" i="1"/>
  <c r="AD3639" i="1"/>
  <c r="AD4106" i="1"/>
  <c r="AE3698" i="1"/>
  <c r="AE4165" i="1"/>
  <c r="AF3698" i="1"/>
  <c r="AF4165" i="1"/>
  <c r="AU3806" i="1"/>
  <c r="AU4273" i="1"/>
  <c r="E4232" i="1"/>
  <c r="E3765" i="1"/>
  <c r="E4461" i="1"/>
  <c r="AS3604" i="1"/>
  <c r="AS4071" i="1"/>
  <c r="BE3758" i="1"/>
  <c r="BE4225" i="1"/>
  <c r="AP3744" i="1"/>
  <c r="AP4211" i="1"/>
  <c r="AJ3788" i="1"/>
  <c r="AJ4255" i="1"/>
  <c r="W3652" i="1"/>
  <c r="W4119" i="1"/>
  <c r="BA3770" i="1"/>
  <c r="BA4237" i="1"/>
  <c r="AN3753" i="1"/>
  <c r="AN4220" i="1"/>
  <c r="S3677" i="1"/>
  <c r="S3915" i="1" s="1"/>
  <c r="S4144" i="1"/>
  <c r="M3716" i="1"/>
  <c r="M3954" i="1" s="1"/>
  <c r="M4183" i="1"/>
  <c r="K3789" i="1"/>
  <c r="K4027" i="1" s="1"/>
  <c r="K4256" i="1"/>
  <c r="W3807" i="1"/>
  <c r="W4274" i="1"/>
  <c r="V3757" i="1"/>
  <c r="V3995" i="1" s="1"/>
  <c r="V4224" i="1"/>
  <c r="AH3590" i="1"/>
  <c r="AH4057" i="1"/>
  <c r="K3600" i="1"/>
  <c r="K3838" i="1" s="1"/>
  <c r="K4067" i="1"/>
  <c r="Y3766" i="1"/>
  <c r="Y4233" i="1"/>
  <c r="D4052" i="1"/>
  <c r="D4281" i="1"/>
  <c r="D3585" i="1"/>
  <c r="AJ4085" i="1"/>
  <c r="AJ3618" i="1"/>
  <c r="AX4177" i="1"/>
  <c r="AX3710" i="1"/>
  <c r="AS3684" i="1"/>
  <c r="AS4151" i="1"/>
  <c r="AW3615" i="1"/>
  <c r="AW4082" i="1"/>
  <c r="AI3654" i="1"/>
  <c r="AI4121" i="1"/>
  <c r="AT3677" i="1"/>
  <c r="AT4144" i="1"/>
  <c r="E4070" i="1"/>
  <c r="E3603" i="1"/>
  <c r="E4299" i="1"/>
  <c r="AW3604" i="1"/>
  <c r="AW4071" i="1"/>
  <c r="AB3633" i="1"/>
  <c r="AB4100" i="1"/>
  <c r="I3652" i="1"/>
  <c r="I3890" i="1" s="1"/>
  <c r="I4119" i="1"/>
  <c r="AA3633" i="1"/>
  <c r="AA4100" i="1"/>
  <c r="D4183" i="1"/>
  <c r="D4412" i="1"/>
  <c r="D3716" i="1"/>
  <c r="BC3697" i="1"/>
  <c r="BC4164" i="1"/>
  <c r="T3633" i="1"/>
  <c r="T3871" i="1" s="1"/>
  <c r="T4100" i="1"/>
  <c r="AZ3788" i="1"/>
  <c r="AZ4255" i="1"/>
  <c r="AW3588" i="1"/>
  <c r="AW4055" i="1"/>
  <c r="T3769" i="1"/>
  <c r="T4007" i="1" s="1"/>
  <c r="T4236" i="1"/>
  <c r="AA3708" i="1"/>
  <c r="AA4175" i="1"/>
  <c r="BA3796" i="1"/>
  <c r="BA4263" i="1"/>
  <c r="AX3684" i="1"/>
  <c r="AX4151" i="1"/>
  <c r="E4215" i="1"/>
  <c r="E3748" i="1"/>
  <c r="E4444" i="1"/>
  <c r="AD3631" i="1"/>
  <c r="AD4098" i="1"/>
  <c r="BF3653" i="1"/>
  <c r="BF4120" i="1"/>
  <c r="J3784" i="1"/>
  <c r="J4022" i="1" s="1"/>
  <c r="J4251" i="1"/>
  <c r="AB3771" i="1"/>
  <c r="AB4238" i="1"/>
  <c r="AW3675" i="1"/>
  <c r="AW4142" i="1"/>
  <c r="J4081" i="1"/>
  <c r="J3614" i="1"/>
  <c r="J3852" i="1" s="1"/>
  <c r="U3657" i="1"/>
  <c r="U3895" i="1" s="1"/>
  <c r="U4124" i="1"/>
  <c r="AA3762" i="1"/>
  <c r="AA4229" i="1"/>
  <c r="H3735" i="1"/>
  <c r="H3973" i="1" s="1"/>
  <c r="H4202" i="1"/>
  <c r="O3586" i="1"/>
  <c r="O3824" i="1" s="1"/>
  <c r="O4053" i="1"/>
  <c r="AF3613" i="1"/>
  <c r="AF4080" i="1"/>
  <c r="AN3786" i="1"/>
  <c r="AN4253" i="1"/>
  <c r="AR4267" i="1"/>
  <c r="AR3800" i="1"/>
  <c r="AG3589" i="1"/>
  <c r="AG4056" i="1"/>
  <c r="N4258" i="1"/>
  <c r="N3791" i="1"/>
  <c r="N4029" i="1" s="1"/>
  <c r="R4131" i="1"/>
  <c r="R3664" i="1"/>
  <c r="R3902" i="1" s="1"/>
  <c r="AZ3697" i="1"/>
  <c r="AZ4164" i="1"/>
  <c r="AO3718" i="1"/>
  <c r="AO4185" i="1"/>
  <c r="AT3618" i="1"/>
  <c r="AT4085" i="1"/>
  <c r="AJ3730" i="1"/>
  <c r="AJ4197" i="1"/>
  <c r="Y4071" i="1"/>
  <c r="Y3604" i="1"/>
  <c r="AL4111" i="1"/>
  <c r="AL3644" i="1"/>
  <c r="L3737" i="1"/>
  <c r="L3975" i="1" s="1"/>
  <c r="L4204" i="1"/>
  <c r="AG3732" i="1"/>
  <c r="AG4199" i="1"/>
  <c r="Y3602" i="1"/>
  <c r="Y4069" i="1"/>
  <c r="F4198" i="1"/>
  <c r="F3731" i="1"/>
  <c r="F4427" i="1"/>
  <c r="G4106" i="1"/>
  <c r="G3639" i="1"/>
  <c r="G4335" i="1"/>
  <c r="BC3597" i="1"/>
  <c r="BC4064" i="1"/>
  <c r="AC3774" i="1"/>
  <c r="AC4241" i="1"/>
  <c r="W3773" i="1"/>
  <c r="W4240" i="1"/>
  <c r="AP3796" i="1"/>
  <c r="AP4263" i="1"/>
  <c r="BD3698" i="1"/>
  <c r="BD4165" i="1"/>
  <c r="AG3635" i="1"/>
  <c r="AG4102" i="1"/>
  <c r="AQ3790" i="1"/>
  <c r="AQ4257" i="1"/>
  <c r="G4224" i="1"/>
  <c r="G3757" i="1"/>
  <c r="G4453" i="1"/>
  <c r="AR3653" i="1"/>
  <c r="AR4120" i="1"/>
  <c r="BB3640" i="1"/>
  <c r="BB4107" i="1"/>
  <c r="X3801" i="1"/>
  <c r="X4268" i="1"/>
  <c r="U4244" i="1"/>
  <c r="U3777" i="1"/>
  <c r="U4015" i="1" s="1"/>
  <c r="AF4184" i="1"/>
  <c r="AF3717" i="1"/>
  <c r="AV3673" i="1"/>
  <c r="AV4140" i="1"/>
  <c r="O3622" i="1"/>
  <c r="O3860" i="1" s="1"/>
  <c r="O4089" i="1"/>
  <c r="AD3645" i="1"/>
  <c r="AD4112" i="1"/>
  <c r="AZ3624" i="1"/>
  <c r="AZ4091" i="1"/>
  <c r="J3744" i="1"/>
  <c r="J3982" i="1" s="1"/>
  <c r="J4211" i="1"/>
  <c r="N3721" i="1"/>
  <c r="N3959" i="1" s="1"/>
  <c r="N4188" i="1"/>
  <c r="AF3759" i="1"/>
  <c r="AF4226" i="1"/>
  <c r="AV3728" i="1"/>
  <c r="AV4195" i="1"/>
  <c r="G4243" i="1"/>
  <c r="G3776" i="1"/>
  <c r="G4472" i="1"/>
  <c r="AO4098" i="1"/>
  <c r="AO3631" i="1"/>
  <c r="BA3718" i="1"/>
  <c r="BA4185" i="1"/>
  <c r="AK4151" i="1"/>
  <c r="AK3684" i="1"/>
  <c r="AL3639" i="1"/>
  <c r="AL4106" i="1"/>
  <c r="AH3736" i="1"/>
  <c r="AH4203" i="1"/>
  <c r="AU3753" i="1"/>
  <c r="AU4220" i="1"/>
  <c r="Y3717" i="1"/>
  <c r="Y4184" i="1"/>
  <c r="AQ3595" i="1"/>
  <c r="AQ4062" i="1"/>
  <c r="AN3631" i="1"/>
  <c r="AN4098" i="1"/>
  <c r="AD3592" i="1"/>
  <c r="AD4059" i="1"/>
  <c r="AB3742" i="1"/>
  <c r="AB4209" i="1"/>
  <c r="S3747" i="1"/>
  <c r="S3985" i="1" s="1"/>
  <c r="S4214" i="1"/>
  <c r="I3804" i="1"/>
  <c r="I4042" i="1" s="1"/>
  <c r="I4271" i="1"/>
  <c r="AF3641" i="1"/>
  <c r="AF4108" i="1"/>
  <c r="AS3608" i="1"/>
  <c r="AS4075" i="1"/>
  <c r="AC4170" i="1"/>
  <c r="AC3703" i="1"/>
  <c r="T3647" i="1"/>
  <c r="T3885" i="1" s="1"/>
  <c r="T4114" i="1"/>
  <c r="Z3661" i="1"/>
  <c r="Z4128" i="1"/>
  <c r="V3738" i="1"/>
  <c r="V3976" i="1" s="1"/>
  <c r="V4205" i="1"/>
  <c r="AE3694" i="1"/>
  <c r="AE4161" i="1"/>
  <c r="AG4065" i="1"/>
  <c r="AG3598" i="1"/>
  <c r="Z3660" i="1"/>
  <c r="Z4127" i="1"/>
  <c r="AN3654" i="1"/>
  <c r="AN4121" i="1"/>
  <c r="AW3625" i="1"/>
  <c r="AW4092" i="1"/>
  <c r="AK3717" i="1"/>
  <c r="AK4184" i="1"/>
  <c r="I3745" i="1"/>
  <c r="I3983" i="1" s="1"/>
  <c r="I4212" i="1"/>
  <c r="BB3683" i="1"/>
  <c r="BB4150" i="1"/>
  <c r="AQ3601" i="1"/>
  <c r="AQ4068" i="1"/>
  <c r="AI3701" i="1"/>
  <c r="AI4168" i="1"/>
  <c r="R4083" i="1"/>
  <c r="R3616" i="1"/>
  <c r="R3854" i="1" s="1"/>
  <c r="AS3674" i="1"/>
  <c r="AS4141" i="1"/>
  <c r="BC4129" i="1"/>
  <c r="BC3662" i="1"/>
  <c r="AX3772" i="1"/>
  <c r="AX4239" i="1"/>
  <c r="L3590" i="1"/>
  <c r="L3828" i="1" s="1"/>
  <c r="L4057" i="1"/>
  <c r="X3645" i="1"/>
  <c r="X4112" i="1"/>
  <c r="J3730" i="1"/>
  <c r="J3968" i="1" s="1"/>
  <c r="J4197" i="1"/>
  <c r="T3727" i="1"/>
  <c r="T3965" i="1" s="1"/>
  <c r="T4194" i="1"/>
  <c r="AY4186" i="1"/>
  <c r="AY3719" i="1"/>
  <c r="AZ3724" i="1"/>
  <c r="AZ4191" i="1"/>
  <c r="U3711" i="1"/>
  <c r="U3949" i="1" s="1"/>
  <c r="U4178" i="1"/>
  <c r="BE3764" i="1"/>
  <c r="BE4231" i="1"/>
  <c r="G4069" i="1"/>
  <c r="G3602" i="1"/>
  <c r="G4298" i="1"/>
  <c r="AU3624" i="1"/>
  <c r="AU4091" i="1"/>
  <c r="T3675" i="1"/>
  <c r="T3913" i="1" s="1"/>
  <c r="T4142" i="1"/>
  <c r="AN3611" i="1"/>
  <c r="AN4078" i="1"/>
  <c r="AN4191" i="1"/>
  <c r="AN3724" i="1"/>
  <c r="X3748" i="1"/>
  <c r="X4215" i="1"/>
  <c r="AW4077" i="1"/>
  <c r="AW3610" i="1"/>
  <c r="BD3624" i="1"/>
  <c r="BD4091" i="1"/>
  <c r="AE3751" i="1"/>
  <c r="AE4218" i="1"/>
  <c r="H3745" i="1"/>
  <c r="H3983" i="1" s="1"/>
  <c r="H4212" i="1"/>
  <c r="Q3800" i="1"/>
  <c r="Q4038" i="1" s="1"/>
  <c r="Q4267" i="1"/>
  <c r="AF3691" i="1"/>
  <c r="AF4158" i="1"/>
  <c r="AT3649" i="1"/>
  <c r="AT4116" i="1"/>
  <c r="Q3739" i="1"/>
  <c r="Q3977" i="1" s="1"/>
  <c r="Q4206" i="1"/>
  <c r="AX3760" i="1"/>
  <c r="AX4227" i="1"/>
  <c r="AF3797" i="1"/>
  <c r="AF4264" i="1"/>
  <c r="BC3666" i="1"/>
  <c r="BC4133" i="1"/>
  <c r="L4253" i="1"/>
  <c r="L3786" i="1"/>
  <c r="L4024" i="1" s="1"/>
  <c r="W3720" i="1"/>
  <c r="W4187" i="1"/>
  <c r="AW3744" i="1"/>
  <c r="AW4211" i="1"/>
  <c r="I3618" i="1"/>
  <c r="I3856" i="1" s="1"/>
  <c r="I4085" i="1"/>
  <c r="AD3778" i="1"/>
  <c r="AD4245" i="1"/>
  <c r="AM3751" i="1"/>
  <c r="AM4218" i="1"/>
  <c r="AQ3653" i="1"/>
  <c r="AQ4120" i="1"/>
  <c r="K3597" i="1"/>
  <c r="K3835" i="1" s="1"/>
  <c r="K4064" i="1"/>
  <c r="AC3808" i="1"/>
  <c r="AC4275" i="1"/>
  <c r="W4102" i="1"/>
  <c r="W3635" i="1"/>
  <c r="V3810" i="1"/>
  <c r="V4048" i="1" s="1"/>
  <c r="V4277" i="1"/>
  <c r="AJ3810" i="1"/>
  <c r="AJ4277" i="1"/>
  <c r="X3723" i="1"/>
  <c r="X4190" i="1"/>
  <c r="M3650" i="1"/>
  <c r="M3888" i="1" s="1"/>
  <c r="M4117" i="1"/>
  <c r="AF3720" i="1"/>
  <c r="AF4187" i="1"/>
  <c r="AH3784" i="1"/>
  <c r="AH4251" i="1"/>
  <c r="AI3799" i="1"/>
  <c r="AI4266" i="1"/>
  <c r="AG3665" i="1"/>
  <c r="AG4132" i="1"/>
  <c r="F4166" i="1"/>
  <c r="F4395" i="1"/>
  <c r="F3699" i="1"/>
  <c r="AR3759" i="1"/>
  <c r="AR4226" i="1"/>
  <c r="R3629" i="1"/>
  <c r="R3867" i="1" s="1"/>
  <c r="R4096" i="1"/>
  <c r="AU3672" i="1"/>
  <c r="AU4139" i="1"/>
  <c r="AG3616" i="1"/>
  <c r="AG4083" i="1"/>
  <c r="AQ3804" i="1"/>
  <c r="AQ4271" i="1"/>
  <c r="AB3804" i="1"/>
  <c r="AB4271" i="1"/>
  <c r="AN3623" i="1"/>
  <c r="AN4090" i="1"/>
  <c r="AZ3619" i="1"/>
  <c r="AZ4086" i="1"/>
  <c r="T3688" i="1"/>
  <c r="T3926" i="1" s="1"/>
  <c r="T4155" i="1"/>
  <c r="AV3762" i="1"/>
  <c r="AV4229" i="1"/>
  <c r="AW4229" i="1"/>
  <c r="AW3762" i="1"/>
  <c r="P3757" i="1"/>
  <c r="P3995" i="1" s="1"/>
  <c r="P4224" i="1"/>
  <c r="R3776" i="1"/>
  <c r="R4014" i="1" s="1"/>
  <c r="R4243" i="1"/>
  <c r="R4117" i="1"/>
  <c r="R3650" i="1"/>
  <c r="R3888" i="1" s="1"/>
  <c r="AG3630" i="1"/>
  <c r="AG4097" i="1"/>
  <c r="AR3724" i="1"/>
  <c r="AR4191" i="1"/>
  <c r="AZ3611" i="1"/>
  <c r="AZ4078" i="1"/>
  <c r="R3793" i="1"/>
  <c r="R4031" i="1" s="1"/>
  <c r="R4260" i="1"/>
  <c r="BE3776" i="1"/>
  <c r="BE4243" i="1"/>
  <c r="AL4141" i="1"/>
  <c r="AL3674" i="1"/>
  <c r="AI3709" i="1"/>
  <c r="AI4176" i="1"/>
  <c r="Z4173" i="1"/>
  <c r="Z3706" i="1"/>
  <c r="W3682" i="1"/>
  <c r="W4149" i="1"/>
  <c r="Z3742" i="1"/>
  <c r="Z4209" i="1"/>
  <c r="AQ3587" i="1"/>
  <c r="AQ4054" i="1"/>
  <c r="G4137" i="1"/>
  <c r="G3670" i="1"/>
  <c r="G4366" i="1"/>
  <c r="BC3745" i="1"/>
  <c r="BC4212" i="1"/>
  <c r="AO3790" i="1"/>
  <c r="AO4257" i="1"/>
  <c r="X3714" i="1"/>
  <c r="X4181" i="1"/>
  <c r="AW3774" i="1"/>
  <c r="AW4241" i="1"/>
  <c r="D4205" i="1"/>
  <c r="D3738" i="1"/>
  <c r="D4434" i="1"/>
  <c r="K3589" i="1"/>
  <c r="K3827" i="1" s="1"/>
  <c r="K4056" i="1"/>
  <c r="J3663" i="1"/>
  <c r="J3901" i="1" s="1"/>
  <c r="J4130" i="1"/>
  <c r="AI3588" i="1"/>
  <c r="AI4055" i="1"/>
  <c r="U3720" i="1"/>
  <c r="U3958" i="1" s="1"/>
  <c r="U4187" i="1"/>
  <c r="U3800" i="1"/>
  <c r="U4038" i="1" s="1"/>
  <c r="U4267" i="1"/>
  <c r="AD3711" i="1"/>
  <c r="AD4178" i="1"/>
  <c r="W3757" i="1"/>
  <c r="W4224" i="1"/>
  <c r="AD3762" i="1"/>
  <c r="AD4229" i="1"/>
  <c r="AJ3631" i="1"/>
  <c r="AJ4098" i="1"/>
  <c r="Y3757" i="1"/>
  <c r="Y4224" i="1"/>
  <c r="AA3802" i="1"/>
  <c r="AA4269" i="1"/>
  <c r="AO3637" i="1"/>
  <c r="AO4104" i="1"/>
  <c r="AB4104" i="1"/>
  <c r="AB3637" i="1"/>
  <c r="BD3773" i="1"/>
  <c r="BD4240" i="1"/>
  <c r="BA4164" i="1"/>
  <c r="BA3697" i="1"/>
  <c r="AX3726" i="1"/>
  <c r="AX4193" i="1"/>
  <c r="L3743" i="1"/>
  <c r="L3981" i="1" s="1"/>
  <c r="L4210" i="1"/>
  <c r="AL3643" i="1"/>
  <c r="AL4110" i="1"/>
  <c r="AV3735" i="1"/>
  <c r="AV4202" i="1"/>
  <c r="G4304" i="1"/>
  <c r="G4075" i="1"/>
  <c r="G3608" i="1"/>
  <c r="AU3775" i="1"/>
  <c r="AU4242" i="1"/>
  <c r="AZ3765" i="1"/>
  <c r="AZ4232" i="1"/>
  <c r="AD4205" i="1"/>
  <c r="AD3738" i="1"/>
  <c r="AD3794" i="1"/>
  <c r="AD4261" i="1"/>
  <c r="AW3772" i="1"/>
  <c r="AW4239" i="1"/>
  <c r="AJ3796" i="1"/>
  <c r="AJ4263" i="1"/>
  <c r="X3633" i="1"/>
  <c r="X4100" i="1"/>
  <c r="G4158" i="1"/>
  <c r="G3691" i="1"/>
  <c r="G4387" i="1"/>
  <c r="D4226" i="1"/>
  <c r="D4455" i="1"/>
  <c r="D3759" i="1"/>
  <c r="Q3693" i="1"/>
  <c r="Q3931" i="1" s="1"/>
  <c r="Q4160" i="1"/>
  <c r="BE3805" i="1"/>
  <c r="BE4272" i="1"/>
  <c r="AH3692" i="1"/>
  <c r="AH4159" i="1"/>
  <c r="AP3697" i="1"/>
  <c r="AP4164" i="1"/>
  <c r="K3775" i="1"/>
  <c r="K4013" i="1" s="1"/>
  <c r="K4242" i="1"/>
  <c r="V3691" i="1"/>
  <c r="V3929" i="1" s="1"/>
  <c r="V4158" i="1"/>
  <c r="W3791" i="1"/>
  <c r="W4258" i="1"/>
  <c r="AA3625" i="1"/>
  <c r="AA4092" i="1"/>
  <c r="AZ3635" i="1"/>
  <c r="AZ4102" i="1"/>
  <c r="AE3739" i="1"/>
  <c r="AE4206" i="1"/>
  <c r="BA3621" i="1"/>
  <c r="BA4088" i="1"/>
  <c r="Y3769" i="1"/>
  <c r="Y4236" i="1"/>
  <c r="K4215" i="1"/>
  <c r="K3748" i="1"/>
  <c r="K3986" i="1" s="1"/>
  <c r="P4129" i="1"/>
  <c r="P3662" i="1"/>
  <c r="P3900" i="1" s="1"/>
  <c r="AL4135" i="1"/>
  <c r="AL3668" i="1"/>
  <c r="AM3630" i="1"/>
  <c r="AM4097" i="1"/>
  <c r="AF3612" i="1"/>
  <c r="AF4079" i="1"/>
  <c r="O3804" i="1"/>
  <c r="O4042" i="1" s="1"/>
  <c r="O4271" i="1"/>
  <c r="D4265" i="1"/>
  <c r="D3798" i="1"/>
  <c r="D4494" i="1"/>
  <c r="AN3792" i="1"/>
  <c r="AN4259" i="1"/>
  <c r="AS3664" i="1"/>
  <c r="AS4131" i="1"/>
  <c r="I3657" i="1"/>
  <c r="I3895" i="1" s="1"/>
  <c r="I4124" i="1"/>
  <c r="U3719" i="1"/>
  <c r="U3957" i="1" s="1"/>
  <c r="U4186" i="1"/>
  <c r="H3633" i="1"/>
  <c r="H3871" i="1" s="1"/>
  <c r="H4100" i="1"/>
  <c r="L3734" i="1"/>
  <c r="L3972" i="1" s="1"/>
  <c r="L4201" i="1"/>
  <c r="X4194" i="1"/>
  <c r="X3727" i="1"/>
  <c r="AP3769" i="1"/>
  <c r="AP4236" i="1"/>
  <c r="BF3742" i="1"/>
  <c r="BF4209" i="1"/>
  <c r="BC3677" i="1"/>
  <c r="BC4144" i="1"/>
  <c r="M3631" i="1"/>
  <c r="M3869" i="1" s="1"/>
  <c r="M4098" i="1"/>
  <c r="K3735" i="1"/>
  <c r="K3973" i="1" s="1"/>
  <c r="K4202" i="1"/>
  <c r="AV3778" i="1"/>
  <c r="AV4245" i="1"/>
  <c r="AI3663" i="1"/>
  <c r="AI4130" i="1"/>
  <c r="P3735" i="1"/>
  <c r="P3973" i="1" s="1"/>
  <c r="P4202" i="1"/>
  <c r="Y3646" i="1"/>
  <c r="Y4113" i="1"/>
  <c r="AU3667" i="1"/>
  <c r="AU4134" i="1"/>
  <c r="AN3802" i="1"/>
  <c r="AN4269" i="1"/>
  <c r="BE3631" i="1"/>
  <c r="BE4098" i="1"/>
  <c r="AG3748" i="1"/>
  <c r="AG4215" i="1"/>
  <c r="AD3617" i="1"/>
  <c r="AD4084" i="1"/>
  <c r="X4185" i="1"/>
  <c r="X3718" i="1"/>
  <c r="AA4172" i="1"/>
  <c r="AA3705" i="1"/>
  <c r="AB3690" i="1"/>
  <c r="AB4157" i="1"/>
  <c r="AM3639" i="1"/>
  <c r="AM4106" i="1"/>
  <c r="AJ3798" i="1"/>
  <c r="AJ4265" i="1"/>
  <c r="AZ3629" i="1"/>
  <c r="AZ4096" i="1"/>
  <c r="AI4270" i="1"/>
  <c r="AI3803" i="1"/>
  <c r="AS3618" i="1"/>
  <c r="AS4085" i="1"/>
  <c r="AC3625" i="1"/>
  <c r="AC4092" i="1"/>
  <c r="Y3637" i="1"/>
  <c r="Y4104" i="1"/>
  <c r="AY3670" i="1"/>
  <c r="AY4137" i="1"/>
  <c r="J3653" i="1"/>
  <c r="J3891" i="1" s="1"/>
  <c r="J4120" i="1"/>
  <c r="AM3805" i="1"/>
  <c r="AM4272" i="1"/>
  <c r="AV3697" i="1"/>
  <c r="AV4164" i="1"/>
  <c r="AF3684" i="1"/>
  <c r="AF4151" i="1"/>
  <c r="D4073" i="1"/>
  <c r="D3606" i="1"/>
  <c r="D4302" i="1"/>
  <c r="AV3668" i="1"/>
  <c r="AV4135" i="1"/>
  <c r="AM3694" i="1"/>
  <c r="AM4161" i="1"/>
  <c r="AS3769" i="1"/>
  <c r="AS4236" i="1"/>
  <c r="V3631" i="1"/>
  <c r="V3869" i="1" s="1"/>
  <c r="V4098" i="1"/>
  <c r="T4132" i="1"/>
  <c r="T3665" i="1"/>
  <c r="T3903" i="1" s="1"/>
  <c r="AE3670" i="1"/>
  <c r="AE4137" i="1"/>
  <c r="AD3722" i="1"/>
  <c r="AD4189" i="1"/>
  <c r="Y3719" i="1"/>
  <c r="Y4186" i="1"/>
  <c r="L3696" i="1"/>
  <c r="L3934" i="1" s="1"/>
  <c r="L4163" i="1"/>
  <c r="AL3592" i="1"/>
  <c r="AL4059" i="1"/>
  <c r="Y3789" i="1"/>
  <c r="Y4256" i="1"/>
  <c r="AZ3655" i="1"/>
  <c r="AZ4122" i="1"/>
  <c r="H3707" i="1"/>
  <c r="H3945" i="1" s="1"/>
  <c r="H4174" i="1"/>
  <c r="F4173" i="1"/>
  <c r="F3706" i="1"/>
  <c r="F4402" i="1"/>
  <c r="AI3587" i="1"/>
  <c r="AI4054" i="1"/>
  <c r="T3730" i="1"/>
  <c r="T3968" i="1" s="1"/>
  <c r="T4197" i="1"/>
  <c r="G4214" i="1"/>
  <c r="G3747" i="1"/>
  <c r="G4443" i="1"/>
  <c r="S3804" i="1"/>
  <c r="S4042" i="1" s="1"/>
  <c r="S4271" i="1"/>
  <c r="AA3597" i="1"/>
  <c r="AA4064" i="1"/>
  <c r="N3598" i="1"/>
  <c r="N3836" i="1" s="1"/>
  <c r="N4065" i="1"/>
  <c r="V3732" i="1"/>
  <c r="V3970" i="1" s="1"/>
  <c r="V4199" i="1"/>
  <c r="AC3701" i="1"/>
  <c r="AC4168" i="1"/>
  <c r="AG3783" i="1"/>
  <c r="AG4250" i="1"/>
  <c r="V3677" i="1"/>
  <c r="V3915" i="1" s="1"/>
  <c r="V4144" i="1"/>
  <c r="AR4250" i="1"/>
  <c r="AR3783" i="1"/>
  <c r="S3640" i="1"/>
  <c r="S3878" i="1" s="1"/>
  <c r="S4107" i="1"/>
  <c r="F4082" i="1"/>
  <c r="F3615" i="1"/>
  <c r="F4311" i="1"/>
  <c r="K4080" i="1"/>
  <c r="K3613" i="1"/>
  <c r="K3851" i="1" s="1"/>
  <c r="M3713" i="1"/>
  <c r="M3951" i="1" s="1"/>
  <c r="M4180" i="1"/>
  <c r="Z3600" i="1"/>
  <c r="Z4067" i="1"/>
  <c r="J3625" i="1"/>
  <c r="J3863" i="1" s="1"/>
  <c r="J4092" i="1"/>
  <c r="Y3764" i="1"/>
  <c r="Y4231" i="1"/>
  <c r="AR3641" i="1"/>
  <c r="AR4108" i="1"/>
  <c r="AD3764" i="1"/>
  <c r="AD4231" i="1"/>
  <c r="AO3593" i="1"/>
  <c r="AO4060" i="1"/>
  <c r="W3732" i="1"/>
  <c r="W4199" i="1"/>
  <c r="X3709" i="1"/>
  <c r="X4176" i="1"/>
  <c r="K3625" i="1"/>
  <c r="K3863" i="1" s="1"/>
  <c r="K4092" i="1"/>
  <c r="BB3779" i="1"/>
  <c r="BB4246" i="1"/>
  <c r="P3704" i="1"/>
  <c r="P3942" i="1" s="1"/>
  <c r="P4171" i="1"/>
  <c r="P3760" i="1"/>
  <c r="P3998" i="1" s="1"/>
  <c r="P4227" i="1"/>
  <c r="E4172" i="1"/>
  <c r="E4401" i="1"/>
  <c r="E3705" i="1"/>
  <c r="AF3732" i="1"/>
  <c r="AF4199" i="1"/>
  <c r="AJ3748" i="1"/>
  <c r="AJ4215" i="1"/>
  <c r="AA3662" i="1"/>
  <c r="AA4129" i="1"/>
  <c r="AA3603" i="1"/>
  <c r="AA4070" i="1"/>
  <c r="M3772" i="1"/>
  <c r="M4010" i="1" s="1"/>
  <c r="M4239" i="1"/>
  <c r="X3659" i="1"/>
  <c r="X4126" i="1"/>
  <c r="AF3602" i="1"/>
  <c r="AF4069" i="1"/>
  <c r="BC3646" i="1"/>
  <c r="BC4113" i="1"/>
  <c r="AE3797" i="1"/>
  <c r="AE4264" i="1"/>
  <c r="AG3607" i="1"/>
  <c r="AG4074" i="1"/>
  <c r="AK3805" i="1"/>
  <c r="AK4272" i="1"/>
  <c r="AU3783" i="1"/>
  <c r="AU4250" i="1"/>
  <c r="D4242" i="1"/>
  <c r="D3775" i="1"/>
  <c r="D4471" i="1"/>
  <c r="AS3765" i="1"/>
  <c r="AS4232" i="1"/>
  <c r="K3648" i="1"/>
  <c r="K3886" i="1" s="1"/>
  <c r="K4115" i="1"/>
  <c r="G4275" i="1"/>
  <c r="G4504" i="1"/>
  <c r="G3808" i="1"/>
  <c r="D4198" i="1"/>
  <c r="D3731" i="1"/>
  <c r="D4427" i="1"/>
  <c r="AV3653" i="1"/>
  <c r="AV4120" i="1"/>
  <c r="AU3800" i="1"/>
  <c r="AU4267" i="1"/>
  <c r="X3760" i="1"/>
  <c r="X4227" i="1"/>
  <c r="AV3664" i="1"/>
  <c r="AV4131" i="1"/>
  <c r="AF3801" i="1"/>
  <c r="AF4268" i="1"/>
  <c r="AE3802" i="1"/>
  <c r="AE4269" i="1"/>
  <c r="O3605" i="1"/>
  <c r="O3843" i="1" s="1"/>
  <c r="O4072" i="1"/>
  <c r="AE3629" i="1"/>
  <c r="AE4096" i="1"/>
  <c r="AP3599" i="1"/>
  <c r="AP4066" i="1"/>
  <c r="AO4277" i="1"/>
  <c r="AO3810" i="1"/>
  <c r="AQ3756" i="1"/>
  <c r="AQ4223" i="1"/>
  <c r="W3745" i="1"/>
  <c r="W4212" i="1"/>
  <c r="L3603" i="1"/>
  <c r="L3841" i="1" s="1"/>
  <c r="L4070" i="1"/>
  <c r="AD3808" i="1"/>
  <c r="AD4275" i="1"/>
  <c r="BB4071" i="1"/>
  <c r="BB3604" i="1"/>
  <c r="AG3614" i="1"/>
  <c r="AG4081" i="1"/>
  <c r="AT3748" i="1"/>
  <c r="AT4215" i="1"/>
  <c r="AX3672" i="1"/>
  <c r="AX4139" i="1"/>
  <c r="W3792" i="1"/>
  <c r="W4259" i="1"/>
  <c r="I3635" i="1"/>
  <c r="I3873" i="1" s="1"/>
  <c r="I4102" i="1"/>
  <c r="AC3806" i="1"/>
  <c r="AC4273" i="1"/>
  <c r="AA3735" i="1"/>
  <c r="AA4202" i="1"/>
  <c r="Y3618" i="1"/>
  <c r="Y4085" i="1"/>
  <c r="F4095" i="1"/>
  <c r="F3628" i="1"/>
  <c r="F4324" i="1"/>
  <c r="AO3786" i="1"/>
  <c r="AO4253" i="1"/>
  <c r="AW3713" i="1"/>
  <c r="AW4180" i="1"/>
  <c r="T3692" i="1"/>
  <c r="T3930" i="1" s="1"/>
  <c r="T4159" i="1"/>
  <c r="M3730" i="1"/>
  <c r="M3968" i="1" s="1"/>
  <c r="M4197" i="1"/>
  <c r="F4237" i="1"/>
  <c r="F3770" i="1"/>
  <c r="F4466" i="1"/>
  <c r="D4221" i="1"/>
  <c r="D3754" i="1"/>
  <c r="D4450" i="1"/>
  <c r="I3762" i="1"/>
  <c r="I4000" i="1" s="1"/>
  <c r="I4229" i="1"/>
  <c r="G4250" i="1"/>
  <c r="G3783" i="1"/>
  <c r="G4479" i="1"/>
  <c r="R3705" i="1"/>
  <c r="R3943" i="1" s="1"/>
  <c r="R4172" i="1"/>
  <c r="AZ3669" i="1"/>
  <c r="AZ4136" i="1"/>
  <c r="AX3784" i="1"/>
  <c r="AX4251" i="1"/>
  <c r="BB3723" i="1"/>
  <c r="BB4190" i="1"/>
  <c r="AY3699" i="1"/>
  <c r="AY4166" i="1"/>
  <c r="E4176" i="1"/>
  <c r="E4405" i="1"/>
  <c r="E3709" i="1"/>
  <c r="K3670" i="1"/>
  <c r="K3908" i="1" s="1"/>
  <c r="K4137" i="1"/>
  <c r="AS4252" i="1"/>
  <c r="AS3785" i="1"/>
  <c r="K3740" i="1"/>
  <c r="K3978" i="1" s="1"/>
  <c r="K4207" i="1"/>
  <c r="T3709" i="1"/>
  <c r="T3947" i="1" s="1"/>
  <c r="T4176" i="1"/>
  <c r="H3799" i="1"/>
  <c r="H4037" i="1" s="1"/>
  <c r="H4266" i="1"/>
  <c r="AZ3587" i="1"/>
  <c r="AZ4054" i="1"/>
  <c r="BD3798" i="1"/>
  <c r="BD4265" i="1"/>
  <c r="Z3778" i="1"/>
  <c r="Z4245" i="1"/>
  <c r="BB3596" i="1"/>
  <c r="BB4063" i="1"/>
  <c r="N3675" i="1"/>
  <c r="N3913" i="1" s="1"/>
  <c r="N4142" i="1"/>
  <c r="AE3720" i="1"/>
  <c r="AE4187" i="1"/>
  <c r="AC3679" i="1"/>
  <c r="AC4146" i="1"/>
  <c r="P3754" i="1"/>
  <c r="P3992" i="1" s="1"/>
  <c r="P4221" i="1"/>
  <c r="AT3672" i="1"/>
  <c r="AT4139" i="1"/>
  <c r="AW3670" i="1"/>
  <c r="AW4137" i="1"/>
  <c r="BD3679" i="1"/>
  <c r="BD4146" i="1"/>
  <c r="AW3790" i="1"/>
  <c r="AW4257" i="1"/>
  <c r="AE3624" i="1"/>
  <c r="AE4091" i="1"/>
  <c r="H3753" i="1"/>
  <c r="H3991" i="1" s="1"/>
  <c r="H4220" i="1"/>
  <c r="AL3757" i="1"/>
  <c r="AL4224" i="1"/>
  <c r="AS4136" i="1"/>
  <c r="AS3669" i="1"/>
  <c r="AK4159" i="1"/>
  <c r="AK3692" i="1"/>
  <c r="AT3665" i="1"/>
  <c r="AT4132" i="1"/>
  <c r="R3699" i="1"/>
  <c r="R3937" i="1" s="1"/>
  <c r="R4166" i="1"/>
  <c r="AZ3652" i="1"/>
  <c r="AZ4119" i="1"/>
  <c r="AC3587" i="1"/>
  <c r="AC4054" i="1"/>
  <c r="AP3598" i="1"/>
  <c r="AP4065" i="1"/>
  <c r="H3710" i="1"/>
  <c r="H3948" i="1" s="1"/>
  <c r="H4177" i="1"/>
  <c r="M3628" i="1"/>
  <c r="M3866" i="1" s="1"/>
  <c r="M4095" i="1"/>
  <c r="AS3609" i="1"/>
  <c r="AS4076" i="1"/>
  <c r="S3636" i="1"/>
  <c r="S3874" i="1" s="1"/>
  <c r="S4103" i="1"/>
  <c r="AG3760" i="1"/>
  <c r="AG4227" i="1"/>
  <c r="AI3599" i="1"/>
  <c r="AI4066" i="1"/>
  <c r="L4193" i="1"/>
  <c r="L3726" i="1"/>
  <c r="L3964" i="1" s="1"/>
  <c r="AP3743" i="1"/>
  <c r="AP4210" i="1"/>
  <c r="AZ3750" i="1"/>
  <c r="AZ4217" i="1"/>
  <c r="AJ3809" i="1"/>
  <c r="AJ4276" i="1"/>
  <c r="AA3711" i="1"/>
  <c r="AA4178" i="1"/>
  <c r="AE3709" i="1"/>
  <c r="AE4176" i="1"/>
  <c r="L3731" i="1"/>
  <c r="L3969" i="1" s="1"/>
  <c r="L4198" i="1"/>
  <c r="AW3623" i="1"/>
  <c r="AW4090" i="1"/>
  <c r="AG3662" i="1"/>
  <c r="AG4129" i="1"/>
  <c r="AN3793" i="1"/>
  <c r="AN4260" i="1"/>
  <c r="T3765" i="1"/>
  <c r="T4003" i="1" s="1"/>
  <c r="T4232" i="1"/>
  <c r="AR3771" i="1"/>
  <c r="AR4238" i="1"/>
  <c r="K3762" i="1"/>
  <c r="K4000" i="1" s="1"/>
  <c r="K4229" i="1"/>
  <c r="AO3721" i="1"/>
  <c r="AO4188" i="1"/>
  <c r="R4065" i="1"/>
  <c r="R3598" i="1"/>
  <c r="R3836" i="1" s="1"/>
  <c r="O3714" i="1"/>
  <c r="O3952" i="1" s="1"/>
  <c r="O4181" i="1"/>
  <c r="L4084" i="1"/>
  <c r="L3617" i="1"/>
  <c r="L3855" i="1" s="1"/>
  <c r="AI3798" i="1"/>
  <c r="AI4265" i="1"/>
  <c r="G4227" i="1"/>
  <c r="G3760" i="1"/>
  <c r="G4456" i="1"/>
  <c r="BA4066" i="1"/>
  <c r="BA3599" i="1"/>
  <c r="E4163" i="1"/>
  <c r="E3696" i="1"/>
  <c r="E4392" i="1"/>
  <c r="X3663" i="1"/>
  <c r="X4130" i="1"/>
  <c r="F4260" i="1"/>
  <c r="F4489" i="1"/>
  <c r="F3793" i="1"/>
  <c r="AY3590" i="1"/>
  <c r="AY4057" i="1"/>
  <c r="AU4187" i="1"/>
  <c r="AU3720" i="1"/>
  <c r="E4081" i="1"/>
  <c r="E3614" i="1"/>
  <c r="E4310" i="1"/>
  <c r="P3697" i="1"/>
  <c r="P3935" i="1" s="1"/>
  <c r="P4164" i="1"/>
  <c r="S3734" i="1"/>
  <c r="S3972" i="1" s="1"/>
  <c r="S4201" i="1"/>
  <c r="AK3613" i="1"/>
  <c r="AK4080" i="1"/>
  <c r="O4112" i="1"/>
  <c r="O3645" i="1"/>
  <c r="O3883" i="1" s="1"/>
  <c r="BB3588" i="1"/>
  <c r="BB4055" i="1"/>
  <c r="BE4245" i="1"/>
  <c r="BE3778" i="1"/>
  <c r="AJ3605" i="1"/>
  <c r="AJ4072" i="1"/>
  <c r="AG4054" i="1"/>
  <c r="AG3587" i="1"/>
  <c r="AX3797" i="1"/>
  <c r="AX4264" i="1"/>
  <c r="AH3806" i="1"/>
  <c r="AH4273" i="1"/>
  <c r="Q3766" i="1"/>
  <c r="Q4004" i="1" s="1"/>
  <c r="Q4233" i="1"/>
  <c r="AI3768" i="1"/>
  <c r="AI4235" i="1"/>
  <c r="Q3657" i="1"/>
  <c r="Q3895" i="1" s="1"/>
  <c r="Q4124" i="1"/>
  <c r="AE3630" i="1"/>
  <c r="AE4097" i="1"/>
  <c r="AO3699" i="1"/>
  <c r="AO4166" i="1"/>
  <c r="AL3657" i="1"/>
  <c r="AL4124" i="1"/>
  <c r="AL3716" i="1"/>
  <c r="AL4183" i="1"/>
  <c r="O3792" i="1"/>
  <c r="O4030" i="1" s="1"/>
  <c r="O4259" i="1"/>
  <c r="BD3658" i="1"/>
  <c r="BD4125" i="1"/>
  <c r="AE3587" i="1"/>
  <c r="AE4054" i="1"/>
  <c r="AY3586" i="1"/>
  <c r="AY4053" i="1"/>
  <c r="J3723" i="1"/>
  <c r="J3961" i="1" s="1"/>
  <c r="J4190" i="1"/>
  <c r="AN3714" i="1"/>
  <c r="AN4181" i="1"/>
  <c r="BB3729" i="1"/>
  <c r="BB4196" i="1"/>
  <c r="I3650" i="1"/>
  <c r="I3888" i="1" s="1"/>
  <c r="I4117" i="1"/>
  <c r="BF4075" i="1"/>
  <c r="BF3608" i="1"/>
  <c r="Q3770" i="1"/>
  <c r="Q4008" i="1" s="1"/>
  <c r="Q4237" i="1"/>
  <c r="AY3666" i="1"/>
  <c r="AY4133" i="1"/>
  <c r="H3718" i="1"/>
  <c r="H3956" i="1" s="1"/>
  <c r="H4185" i="1"/>
  <c r="F4147" i="1"/>
  <c r="F3680" i="1"/>
  <c r="F4376" i="1"/>
  <c r="AE3644" i="1"/>
  <c r="AE4111" i="1"/>
  <c r="AD4066" i="1"/>
  <c r="AD3599" i="1"/>
  <c r="AD3612" i="1"/>
  <c r="AD4079" i="1"/>
  <c r="AV3773" i="1"/>
  <c r="AV4240" i="1"/>
  <c r="J3740" i="1"/>
  <c r="J3978" i="1" s="1"/>
  <c r="J4207" i="1"/>
  <c r="BE3790" i="1"/>
  <c r="BE4257" i="1"/>
  <c r="N3740" i="1"/>
  <c r="N3978" i="1" s="1"/>
  <c r="N4207" i="1"/>
  <c r="BE3712" i="1"/>
  <c r="BE4179" i="1"/>
  <c r="AW3794" i="1"/>
  <c r="AW4261" i="1"/>
  <c r="AZ3593" i="1"/>
  <c r="AZ4060" i="1"/>
  <c r="AE3807" i="1"/>
  <c r="AE4274" i="1"/>
  <c r="R3594" i="1"/>
  <c r="R3832" i="1" s="1"/>
  <c r="R4061" i="1"/>
  <c r="AE3777" i="1"/>
  <c r="AE4244" i="1"/>
  <c r="AV3712" i="1"/>
  <c r="AV4179" i="1"/>
  <c r="AC4232" i="1"/>
  <c r="AC3765" i="1"/>
  <c r="AB3628" i="1"/>
  <c r="AB4095" i="1"/>
  <c r="BA3654" i="1"/>
  <c r="BA4121" i="1"/>
  <c r="G4084" i="1"/>
  <c r="G3617" i="1"/>
  <c r="G4313" i="1"/>
  <c r="N4148" i="1"/>
  <c r="N3681" i="1"/>
  <c r="N3919" i="1" s="1"/>
  <c r="AC3593" i="1"/>
  <c r="AC4060" i="1"/>
  <c r="AO4193" i="1"/>
  <c r="AO3726" i="1"/>
  <c r="AV3781" i="1"/>
  <c r="AV4248" i="1"/>
  <c r="AI3756" i="1"/>
  <c r="AI4223" i="1"/>
  <c r="T3603" i="1"/>
  <c r="T3841" i="1" s="1"/>
  <c r="T4070" i="1"/>
  <c r="AJ3712" i="1"/>
  <c r="AJ4179" i="1"/>
  <c r="O3787" i="1"/>
  <c r="O4025" i="1" s="1"/>
  <c r="O4254" i="1"/>
  <c r="BA3721" i="1"/>
  <c r="BA4188" i="1"/>
  <c r="D4173" i="1"/>
  <c r="D4402" i="1"/>
  <c r="D3706" i="1"/>
  <c r="AR3597" i="1"/>
  <c r="AR4064" i="1"/>
  <c r="Q3699" i="1"/>
  <c r="Q3937" i="1" s="1"/>
  <c r="Q4166" i="1"/>
  <c r="AW3771" i="1"/>
  <c r="AW4238" i="1"/>
  <c r="AQ4203" i="1"/>
  <c r="AQ3736" i="1"/>
  <c r="AU3796" i="1"/>
  <c r="AU4263" i="1"/>
  <c r="BA3731" i="1"/>
  <c r="BA4198" i="1"/>
  <c r="AL3717" i="1"/>
  <c r="AL4184" i="1"/>
  <c r="AY3680" i="1"/>
  <c r="AY4147" i="1"/>
  <c r="AE3588" i="1"/>
  <c r="AE4055" i="1"/>
  <c r="N3618" i="1"/>
  <c r="N3856" i="1" s="1"/>
  <c r="N4085" i="1"/>
  <c r="AB3698" i="1"/>
  <c r="AB4165" i="1"/>
  <c r="AM3708" i="1"/>
  <c r="AM4175" i="1"/>
  <c r="BA3722" i="1"/>
  <c r="BA4189" i="1"/>
  <c r="AY3737" i="1"/>
  <c r="AY4204" i="1"/>
  <c r="BA3615" i="1"/>
  <c r="BA4082" i="1"/>
  <c r="AH3625" i="1"/>
  <c r="AH4092" i="1"/>
  <c r="U3704" i="1"/>
  <c r="U3942" i="1" s="1"/>
  <c r="U4171" i="1"/>
  <c r="AM3593" i="1"/>
  <c r="AM4060" i="1"/>
  <c r="AA3640" i="1"/>
  <c r="AA4107" i="1"/>
  <c r="AF3804" i="1"/>
  <c r="AF4271" i="1"/>
  <c r="AD3753" i="1"/>
  <c r="AD4220" i="1"/>
  <c r="BC3604" i="1"/>
  <c r="BC4071" i="1"/>
  <c r="AG3604" i="1"/>
  <c r="AG4071" i="1"/>
  <c r="X3764" i="1"/>
  <c r="X4231" i="1"/>
  <c r="AD3712" i="1"/>
  <c r="AD4179" i="1"/>
  <c r="AN4134" i="1"/>
  <c r="AN3667" i="1"/>
  <c r="AK3677" i="1"/>
  <c r="AK4144" i="1"/>
  <c r="AY3755" i="1"/>
  <c r="AY4222" i="1"/>
  <c r="K3744" i="1"/>
  <c r="K3982" i="1" s="1"/>
  <c r="K4211" i="1"/>
  <c r="H3664" i="1"/>
  <c r="H3902" i="1" s="1"/>
  <c r="H4131" i="1"/>
  <c r="Y3593" i="1"/>
  <c r="Y4060" i="1"/>
  <c r="AJ3585" i="1"/>
  <c r="AJ4052" i="1"/>
  <c r="I3778" i="1"/>
  <c r="I4016" i="1" s="1"/>
  <c r="I4245" i="1"/>
  <c r="AK3796" i="1"/>
  <c r="AK4263" i="1"/>
  <c r="AD3788" i="1"/>
  <c r="AD4255" i="1"/>
  <c r="AC4064" i="1"/>
  <c r="AC3597" i="1"/>
  <c r="Q3760" i="1"/>
  <c r="Q3998" i="1" s="1"/>
  <c r="Q4227" i="1"/>
  <c r="F4274" i="1"/>
  <c r="F3807" i="1"/>
  <c r="F4503" i="1"/>
  <c r="AY3793" i="1"/>
  <c r="AY4260" i="1"/>
  <c r="I3714" i="1"/>
  <c r="I3952" i="1" s="1"/>
  <c r="I4181" i="1"/>
  <c r="P4262" i="1"/>
  <c r="P3795" i="1"/>
  <c r="P4033" i="1" s="1"/>
  <c r="J3757" i="1"/>
  <c r="J3995" i="1" s="1"/>
  <c r="J4224" i="1"/>
  <c r="AY3609" i="1"/>
  <c r="AY4076" i="1"/>
  <c r="L3772" i="1"/>
  <c r="L4010" i="1" s="1"/>
  <c r="L4239" i="1"/>
  <c r="AH3810" i="1"/>
  <c r="AH4277" i="1"/>
  <c r="BE3754" i="1"/>
  <c r="BE4221" i="1"/>
  <c r="AM3703" i="1"/>
  <c r="AM4170" i="1"/>
  <c r="U3805" i="1"/>
  <c r="U4043" i="1" s="1"/>
  <c r="U4272" i="1"/>
  <c r="AA3704" i="1"/>
  <c r="AA4171" i="1"/>
  <c r="P3787" i="1"/>
  <c r="P4025" i="1" s="1"/>
  <c r="P4254" i="1"/>
  <c r="AL3776" i="1"/>
  <c r="AL4243" i="1"/>
  <c r="O4178" i="1"/>
  <c r="O3711" i="1"/>
  <c r="O3949" i="1" s="1"/>
  <c r="T3738" i="1"/>
  <c r="T3976" i="1" s="1"/>
  <c r="T4205" i="1"/>
  <c r="AU3719" i="1"/>
  <c r="AU4186" i="1"/>
  <c r="BE3753" i="1"/>
  <c r="BE4220" i="1"/>
  <c r="AC4059" i="1"/>
  <c r="AC3592" i="1"/>
  <c r="S3712" i="1"/>
  <c r="S3950" i="1" s="1"/>
  <c r="S4179" i="1"/>
  <c r="AB4134" i="1"/>
  <c r="AB3667" i="1"/>
  <c r="AO3676" i="1"/>
  <c r="AO4143" i="1"/>
  <c r="F4212" i="1"/>
  <c r="F3745" i="1"/>
  <c r="F4441" i="1"/>
  <c r="AG3646" i="1"/>
  <c r="AG4113" i="1"/>
  <c r="BF3644" i="1"/>
  <c r="BF4111" i="1"/>
  <c r="AW3730" i="1"/>
  <c r="AW4197" i="1"/>
  <c r="AT3738" i="1"/>
  <c r="AT4205" i="1"/>
  <c r="AJ3633" i="1"/>
  <c r="AJ4100" i="1"/>
  <c r="D4273" i="1"/>
  <c r="D4502" i="1"/>
  <c r="D3806" i="1"/>
  <c r="R3617" i="1"/>
  <c r="R3855" i="1" s="1"/>
  <c r="R4084" i="1"/>
  <c r="AZ3805" i="1"/>
  <c r="AZ4272" i="1"/>
  <c r="AS3755" i="1"/>
  <c r="AS4222" i="1"/>
  <c r="AT3635" i="1"/>
  <c r="AT4102" i="1"/>
  <c r="L3639" i="1"/>
  <c r="L3877" i="1" s="1"/>
  <c r="L4106" i="1"/>
  <c r="AT3736" i="1"/>
  <c r="AT4203" i="1"/>
  <c r="N3707" i="1"/>
  <c r="N3945" i="1" s="1"/>
  <c r="N4174" i="1"/>
  <c r="AB3768" i="1"/>
  <c r="AB4235" i="1"/>
  <c r="AL3608" i="1"/>
  <c r="AL4075" i="1"/>
  <c r="O3753" i="1"/>
  <c r="O3991" i="1" s="1"/>
  <c r="O4220" i="1"/>
  <c r="AB4170" i="1"/>
  <c r="AB3703" i="1"/>
  <c r="S3694" i="1"/>
  <c r="S3932" i="1" s="1"/>
  <c r="S4161" i="1"/>
  <c r="BF4059" i="1"/>
  <c r="BF3592" i="1"/>
  <c r="G4210" i="1"/>
  <c r="G3743" i="1"/>
  <c r="G4439" i="1"/>
  <c r="AN3712" i="1"/>
  <c r="AN4179" i="1"/>
  <c r="AX3806" i="1"/>
  <c r="AX4273" i="1"/>
  <c r="AA3775" i="1"/>
  <c r="AA4242" i="1"/>
  <c r="BA3708" i="1"/>
  <c r="BA4175" i="1"/>
  <c r="H3619" i="1"/>
  <c r="H3857" i="1" s="1"/>
  <c r="H4086" i="1"/>
  <c r="BD4139" i="1"/>
  <c r="BD3672" i="1"/>
  <c r="AA3808" i="1"/>
  <c r="AA4275" i="1"/>
  <c r="U3650" i="1"/>
  <c r="U3888" i="1" s="1"/>
  <c r="U4117" i="1"/>
  <c r="L3727" i="1"/>
  <c r="L3965" i="1" s="1"/>
  <c r="L4194" i="1"/>
  <c r="AX3590" i="1"/>
  <c r="AX4057" i="1"/>
  <c r="AW3759" i="1"/>
  <c r="AW4226" i="1"/>
  <c r="Z3608" i="1"/>
  <c r="Z4075" i="1"/>
  <c r="AU3767" i="1"/>
  <c r="AU4234" i="1"/>
  <c r="AX3691" i="1"/>
  <c r="AX4158" i="1"/>
  <c r="BC3740" i="1"/>
  <c r="BC4207" i="1"/>
  <c r="AF3704" i="1"/>
  <c r="AF4171" i="1"/>
  <c r="AW4195" i="1"/>
  <c r="AW3728" i="1"/>
  <c r="F4074" i="1"/>
  <c r="F3607" i="1"/>
  <c r="F4303" i="1"/>
  <c r="AO3758" i="1"/>
  <c r="AO4225" i="1"/>
  <c r="AN3795" i="1"/>
  <c r="AN4262" i="1"/>
  <c r="T3689" i="1"/>
  <c r="T3927" i="1" s="1"/>
  <c r="T4156" i="1"/>
  <c r="L3763" i="1"/>
  <c r="L4001" i="1" s="1"/>
  <c r="L4230" i="1"/>
  <c r="N3790" i="1"/>
  <c r="N4028" i="1" s="1"/>
  <c r="N4257" i="1"/>
  <c r="O3751" i="1"/>
  <c r="O3989" i="1" s="1"/>
  <c r="O4218" i="1"/>
  <c r="Z4157" i="1"/>
  <c r="Z3690" i="1"/>
  <c r="I3661" i="1"/>
  <c r="I3899" i="1" s="1"/>
  <c r="I4128" i="1"/>
  <c r="F4203" i="1"/>
  <c r="F3736" i="1"/>
  <c r="F4432" i="1"/>
  <c r="AL3672" i="1"/>
  <c r="AL4139" i="1"/>
  <c r="AY3673" i="1"/>
  <c r="AY4140" i="1"/>
  <c r="I3630" i="1"/>
  <c r="I3868" i="1" s="1"/>
  <c r="I4097" i="1"/>
  <c r="AA3778" i="1"/>
  <c r="AA4245" i="1"/>
  <c r="U4074" i="1"/>
  <c r="U3607" i="1"/>
  <c r="U3845" i="1" s="1"/>
  <c r="H3585" i="1"/>
  <c r="H3823" i="1" s="1"/>
  <c r="H4052" i="1"/>
  <c r="AH3747" i="1"/>
  <c r="AH4214" i="1"/>
  <c r="AY3632" i="1"/>
  <c r="AY4099" i="1"/>
  <c r="O3646" i="1"/>
  <c r="O3884" i="1" s="1"/>
  <c r="O4113" i="1"/>
  <c r="AR3744" i="1"/>
  <c r="AR4211" i="1"/>
  <c r="M3785" i="1"/>
  <c r="M4023" i="1" s="1"/>
  <c r="M4252" i="1"/>
  <c r="S4056" i="1"/>
  <c r="S3589" i="1"/>
  <c r="S3827" i="1" s="1"/>
  <c r="AL3748" i="1"/>
  <c r="AL4215" i="1"/>
  <c r="AO3636" i="1"/>
  <c r="AO4103" i="1"/>
  <c r="I3667" i="1"/>
  <c r="I3905" i="1" s="1"/>
  <c r="I4134" i="1"/>
  <c r="AU3637" i="1"/>
  <c r="AU4104" i="1"/>
  <c r="AX4176" i="1"/>
  <c r="AX3709" i="1"/>
  <c r="P3772" i="1"/>
  <c r="P4010" i="1" s="1"/>
  <c r="P4239" i="1"/>
  <c r="Y3772" i="1"/>
  <c r="Y4239" i="1"/>
  <c r="M3652" i="1"/>
  <c r="M3890" i="1" s="1"/>
  <c r="M4119" i="1"/>
  <c r="AT3759" i="1"/>
  <c r="AT4226" i="1"/>
  <c r="AH3654" i="1"/>
  <c r="AH4121" i="1"/>
  <c r="AR3747" i="1"/>
  <c r="AR4214" i="1"/>
  <c r="AG3653" i="1"/>
  <c r="AG4120" i="1"/>
  <c r="BE3643" i="1"/>
  <c r="BE4110" i="1"/>
  <c r="I3683" i="1"/>
  <c r="I3921" i="1" s="1"/>
  <c r="I4150" i="1"/>
  <c r="K3772" i="1"/>
  <c r="K4010" i="1" s="1"/>
  <c r="K4239" i="1"/>
  <c r="AQ3628" i="1"/>
  <c r="AQ4095" i="1"/>
  <c r="F4275" i="1"/>
  <c r="F3808" i="1"/>
  <c r="F4504" i="1"/>
  <c r="AU3678" i="1"/>
  <c r="AU4145" i="1"/>
  <c r="BF3774" i="1"/>
  <c r="BF4241" i="1"/>
  <c r="N3800" i="1"/>
  <c r="N4038" i="1" s="1"/>
  <c r="N4267" i="1"/>
  <c r="AF3659" i="1"/>
  <c r="AF4126" i="1"/>
  <c r="AT3712" i="1"/>
  <c r="AT4179" i="1"/>
  <c r="G4099" i="1"/>
  <c r="G3632" i="1"/>
  <c r="G4328" i="1"/>
  <c r="S3663" i="1"/>
  <c r="S3901" i="1" s="1"/>
  <c r="S4130" i="1"/>
  <c r="S4196" i="1"/>
  <c r="S3729" i="1"/>
  <c r="S3967" i="1" s="1"/>
  <c r="M3612" i="1"/>
  <c r="M3850" i="1" s="1"/>
  <c r="M4079" i="1"/>
  <c r="AL4193" i="1"/>
  <c r="AL3726" i="1"/>
  <c r="Q3788" i="1"/>
  <c r="Q4026" i="1" s="1"/>
  <c r="Q4255" i="1"/>
  <c r="AN3769" i="1"/>
  <c r="AN4236" i="1"/>
  <c r="BE3792" i="1"/>
  <c r="BE4259" i="1"/>
  <c r="F4110" i="1"/>
  <c r="F3643" i="1"/>
  <c r="F4339" i="1"/>
  <c r="AN3615" i="1"/>
  <c r="AN4082" i="1"/>
  <c r="H3796" i="1"/>
  <c r="H4034" i="1" s="1"/>
  <c r="H4263" i="1"/>
  <c r="D4206" i="1"/>
  <c r="D3739" i="1"/>
  <c r="D4435" i="1"/>
  <c r="AL3778" i="1"/>
  <c r="AL4245" i="1"/>
  <c r="AO3681" i="1"/>
  <c r="AO4148" i="1"/>
  <c r="I4194" i="1"/>
  <c r="I3727" i="1"/>
  <c r="I3965" i="1" s="1"/>
  <c r="AK3721" i="1"/>
  <c r="AK4188" i="1"/>
  <c r="M3640" i="1"/>
  <c r="M3878" i="1" s="1"/>
  <c r="M4107" i="1"/>
  <c r="X3625" i="1"/>
  <c r="X4092" i="1"/>
  <c r="AT4232" i="1"/>
  <c r="AT3765" i="1"/>
  <c r="AA3779" i="1"/>
  <c r="AA4246" i="1"/>
  <c r="N3628" i="1"/>
  <c r="N3866" i="1" s="1"/>
  <c r="N4095" i="1"/>
  <c r="AI3726" i="1"/>
  <c r="AI4193" i="1"/>
  <c r="T3742" i="1"/>
  <c r="T3980" i="1" s="1"/>
  <c r="T4209" i="1"/>
  <c r="O3737" i="1"/>
  <c r="O3975" i="1" s="1"/>
  <c r="O4204" i="1"/>
  <c r="AA3611" i="1"/>
  <c r="AA4078" i="1"/>
  <c r="AY3694" i="1"/>
  <c r="AY4161" i="1"/>
  <c r="J3747" i="1"/>
  <c r="J3985" i="1" s="1"/>
  <c r="J4214" i="1"/>
  <c r="BF4078" i="1"/>
  <c r="BF3611" i="1"/>
  <c r="J3635" i="1"/>
  <c r="J3873" i="1" s="1"/>
  <c r="J4102" i="1"/>
  <c r="AR3703" i="1"/>
  <c r="AR4170" i="1"/>
  <c r="BB3747" i="1"/>
  <c r="BB4214" i="1"/>
  <c r="AT3650" i="1"/>
  <c r="AT4117" i="1"/>
  <c r="AR3696" i="1"/>
  <c r="AR4163" i="1"/>
  <c r="O3721" i="1"/>
  <c r="O3959" i="1" s="1"/>
  <c r="O4188" i="1"/>
  <c r="AR3592" i="1"/>
  <c r="AR4059" i="1"/>
  <c r="AI3699" i="1"/>
  <c r="AI4166" i="1"/>
  <c r="T3607" i="1"/>
  <c r="T3845" i="1" s="1"/>
  <c r="T4074" i="1"/>
  <c r="BC3770" i="1"/>
  <c r="BC4237" i="1"/>
  <c r="D4146" i="1"/>
  <c r="D3679" i="1"/>
  <c r="D4375" i="1"/>
  <c r="R3653" i="1"/>
  <c r="R3891" i="1" s="1"/>
  <c r="R4120" i="1"/>
  <c r="S3761" i="1"/>
  <c r="S3999" i="1" s="1"/>
  <c r="S4228" i="1"/>
  <c r="AO3660" i="1"/>
  <c r="AO4127" i="1"/>
  <c r="AI3648" i="1"/>
  <c r="AI4115" i="1"/>
  <c r="AJ3600" i="1"/>
  <c r="AJ4067" i="1"/>
  <c r="V3789" i="1"/>
  <c r="V4027" i="1" s="1"/>
  <c r="V4256" i="1"/>
  <c r="G4194" i="1"/>
  <c r="G3727" i="1"/>
  <c r="G4423" i="1"/>
  <c r="G4184" i="1"/>
  <c r="G3717" i="1"/>
  <c r="G4413" i="1"/>
  <c r="V3701" i="1"/>
  <c r="V3939" i="1" s="1"/>
  <c r="V4168" i="1"/>
  <c r="P3701" i="1"/>
  <c r="P3939" i="1" s="1"/>
  <c r="P4168" i="1"/>
  <c r="AJ3677" i="1"/>
  <c r="AJ4144" i="1"/>
  <c r="AP3747" i="1"/>
  <c r="AP4214" i="1"/>
  <c r="F4144" i="1"/>
  <c r="F3677" i="1"/>
  <c r="F4373" i="1"/>
  <c r="V3802" i="1"/>
  <c r="V4040" i="1" s="1"/>
  <c r="V4269" i="1"/>
  <c r="AX3783" i="1"/>
  <c r="AX4250" i="1"/>
  <c r="L3653" i="1"/>
  <c r="L3891" i="1" s="1"/>
  <c r="L4120" i="1"/>
  <c r="AS3675" i="1"/>
  <c r="AS4142" i="1"/>
  <c r="AD3719" i="1"/>
  <c r="AD4186" i="1"/>
  <c r="I3718" i="1"/>
  <c r="I3956" i="1" s="1"/>
  <c r="I4185" i="1"/>
  <c r="E4112" i="1"/>
  <c r="E4341" i="1"/>
  <c r="E3645" i="1"/>
  <c r="T3798" i="1"/>
  <c r="T4036" i="1" s="1"/>
  <c r="T4265" i="1"/>
  <c r="AM3589" i="1"/>
  <c r="AM4056" i="1"/>
  <c r="U3766" i="1"/>
  <c r="U4004" i="1" s="1"/>
  <c r="U4233" i="1"/>
  <c r="AB4193" i="1"/>
  <c r="AB3726" i="1"/>
  <c r="AC3807" i="1"/>
  <c r="AC4274" i="1"/>
  <c r="AT3766" i="1"/>
  <c r="AT4233" i="1"/>
  <c r="AK3618" i="1"/>
  <c r="AK4085" i="1"/>
  <c r="AF3796" i="1"/>
  <c r="AF4263" i="1"/>
  <c r="AC3732" i="1"/>
  <c r="AC4199" i="1"/>
  <c r="AI3744" i="1"/>
  <c r="AI4211" i="1"/>
  <c r="AZ3769" i="1"/>
  <c r="AZ4236" i="1"/>
  <c r="D4092" i="1"/>
  <c r="D3625" i="1"/>
  <c r="D4321" i="1"/>
  <c r="R3766" i="1"/>
  <c r="R4004" i="1" s="1"/>
  <c r="R4233" i="1"/>
  <c r="E4221" i="1"/>
  <c r="E3754" i="1"/>
  <c r="E4450" i="1"/>
  <c r="E4090" i="1"/>
  <c r="E4319" i="1"/>
  <c r="E3623" i="1"/>
  <c r="AU4195" i="1"/>
  <c r="AU3728" i="1"/>
  <c r="AR3730" i="1"/>
  <c r="AR4197" i="1"/>
  <c r="AN4267" i="1"/>
  <c r="AN3800" i="1"/>
  <c r="K3717" i="1"/>
  <c r="K3955" i="1" s="1"/>
  <c r="K4184" i="1"/>
  <c r="AB3608" i="1"/>
  <c r="AB4075" i="1"/>
  <c r="BD4115" i="1"/>
  <c r="BD3648" i="1"/>
  <c r="Z3728" i="1"/>
  <c r="Z4195" i="1"/>
  <c r="AG4067" i="1"/>
  <c r="AG3600" i="1"/>
  <c r="AB3745" i="1"/>
  <c r="AB4212" i="1"/>
  <c r="M3661" i="1"/>
  <c r="M3899" i="1" s="1"/>
  <c r="M4128" i="1"/>
  <c r="BB3744" i="1"/>
  <c r="BB4211" i="1"/>
  <c r="E4128" i="1"/>
  <c r="E4357" i="1"/>
  <c r="E3661" i="1"/>
  <c r="U3782" i="1"/>
  <c r="U4020" i="1" s="1"/>
  <c r="U4249" i="1"/>
  <c r="N3647" i="1"/>
  <c r="N3885" i="1" s="1"/>
  <c r="N4114" i="1"/>
  <c r="W3671" i="1"/>
  <c r="W4138" i="1"/>
  <c r="X4173" i="1"/>
  <c r="X3706" i="1"/>
  <c r="J3724" i="1"/>
  <c r="J3962" i="1" s="1"/>
  <c r="J4191" i="1"/>
  <c r="O3587" i="1"/>
  <c r="O3825" i="1" s="1"/>
  <c r="O4054" i="1"/>
  <c r="AJ3722" i="1"/>
  <c r="AJ4189" i="1"/>
  <c r="AE3597" i="1"/>
  <c r="AE4064" i="1"/>
  <c r="AU3765" i="1"/>
  <c r="AU4232" i="1"/>
  <c r="H3722" i="1"/>
  <c r="H3960" i="1" s="1"/>
  <c r="H4189" i="1"/>
  <c r="AL3769" i="1"/>
  <c r="AL4236" i="1"/>
  <c r="V3763" i="1"/>
  <c r="V4001" i="1" s="1"/>
  <c r="V4230" i="1"/>
  <c r="N3682" i="1"/>
  <c r="N3920" i="1" s="1"/>
  <c r="N4149" i="1"/>
  <c r="AP3786" i="1"/>
  <c r="AP4253" i="1"/>
  <c r="BD3645" i="1"/>
  <c r="BD4112" i="1"/>
  <c r="AV3624" i="1"/>
  <c r="AV4091" i="1"/>
  <c r="BA3596" i="1"/>
  <c r="BA4063" i="1"/>
  <c r="H3592" i="1"/>
  <c r="H3830" i="1" s="1"/>
  <c r="H4059" i="1"/>
  <c r="O3628" i="1"/>
  <c r="O3866" i="1" s="1"/>
  <c r="O4095" i="1"/>
  <c r="AB3660" i="1"/>
  <c r="AB4127" i="1"/>
  <c r="Z3688" i="1"/>
  <c r="Z4155" i="1"/>
  <c r="W3632" i="1"/>
  <c r="W4099" i="1"/>
  <c r="AQ3621" i="1"/>
  <c r="AQ4088" i="1"/>
  <c r="K3668" i="1"/>
  <c r="K3906" i="1" s="1"/>
  <c r="K4135" i="1"/>
  <c r="AI3739" i="1"/>
  <c r="AI4206" i="1"/>
  <c r="AN3708" i="1"/>
  <c r="AN4175" i="1"/>
  <c r="Z3673" i="1"/>
  <c r="Z4140" i="1"/>
  <c r="BA3782" i="1"/>
  <c r="BA4249" i="1"/>
  <c r="AS3677" i="1"/>
  <c r="AS4144" i="1"/>
  <c r="G4140" i="1"/>
  <c r="G3673" i="1"/>
  <c r="G4369" i="1"/>
  <c r="BD3721" i="1"/>
  <c r="BD4188" i="1"/>
  <c r="W3712" i="1"/>
  <c r="W4179" i="1"/>
  <c r="AG3779" i="1"/>
  <c r="AG4246" i="1"/>
  <c r="AB3748" i="1"/>
  <c r="AB4215" i="1"/>
  <c r="BE3718" i="1"/>
  <c r="BE4185" i="1"/>
  <c r="AU3716" i="1"/>
  <c r="AU4183" i="1"/>
  <c r="G4180" i="1"/>
  <c r="G3713" i="1"/>
  <c r="G4409" i="1"/>
  <c r="Z3629" i="1"/>
  <c r="Z4096" i="1"/>
  <c r="AF3624" i="1"/>
  <c r="AF4091" i="1"/>
  <c r="X3686" i="1"/>
  <c r="X4153" i="1"/>
  <c r="AZ3636" i="1"/>
  <c r="AZ4103" i="1"/>
  <c r="F4125" i="1"/>
  <c r="F3658" i="1"/>
  <c r="F4354" i="1"/>
  <c r="AC3608" i="1"/>
  <c r="AC4075" i="1"/>
  <c r="AJ3779" i="1"/>
  <c r="AJ4246" i="1"/>
  <c r="AD3668" i="1"/>
  <c r="AD4135" i="1"/>
  <c r="E4134" i="1"/>
  <c r="E3667" i="1"/>
  <c r="E4363" i="1"/>
  <c r="P3667" i="1"/>
  <c r="P3905" i="1" s="1"/>
  <c r="P4134" i="1"/>
  <c r="BE3806" i="1"/>
  <c r="BE4273" i="1"/>
  <c r="J3691" i="1"/>
  <c r="J3929" i="1" s="1"/>
  <c r="J4158" i="1"/>
  <c r="S3788" i="1"/>
  <c r="S4026" i="1" s="1"/>
  <c r="S4255" i="1"/>
  <c r="AG3615" i="1"/>
  <c r="AG4082" i="1"/>
  <c r="U3662" i="1"/>
  <c r="U3900" i="1" s="1"/>
  <c r="U4129" i="1"/>
  <c r="AN3738" i="1"/>
  <c r="AN4205" i="1"/>
  <c r="W3704" i="1"/>
  <c r="W4171" i="1"/>
  <c r="AB3629" i="1"/>
  <c r="AB4096" i="1"/>
  <c r="AA3595" i="1"/>
  <c r="AA4062" i="1"/>
  <c r="AP4060" i="1"/>
  <c r="AP3593" i="1"/>
  <c r="G4153" i="1"/>
  <c r="G3686" i="1"/>
  <c r="G4382" i="1"/>
  <c r="BB3684" i="1"/>
  <c r="BB4151" i="1"/>
  <c r="AP4110" i="1"/>
  <c r="AP3643" i="1"/>
  <c r="F4171" i="1"/>
  <c r="F3704" i="1"/>
  <c r="F4400" i="1"/>
  <c r="J3595" i="1"/>
  <c r="J3833" i="1" s="1"/>
  <c r="J4062" i="1"/>
  <c r="Q3706" i="1"/>
  <c r="Q3944" i="1" s="1"/>
  <c r="Q4173" i="1"/>
  <c r="AD3683" i="1"/>
  <c r="AD4150" i="1"/>
  <c r="AF3807" i="1"/>
  <c r="AF4274" i="1"/>
  <c r="AO3616" i="1"/>
  <c r="AO4083" i="1"/>
  <c r="AV3708" i="1"/>
  <c r="AV4175" i="1"/>
  <c r="Z4260" i="1"/>
  <c r="Z3793" i="1"/>
  <c r="AF3802" i="1"/>
  <c r="AF4269" i="1"/>
  <c r="Z3597" i="1"/>
  <c r="Z4064" i="1"/>
  <c r="E4083" i="1"/>
  <c r="E3616" i="1"/>
  <c r="E4312" i="1"/>
  <c r="BA3680" i="1"/>
  <c r="BA4147" i="1"/>
  <c r="AP3787" i="1"/>
  <c r="AP4254" i="1"/>
  <c r="K3699" i="1"/>
  <c r="K3937" i="1" s="1"/>
  <c r="K4166" i="1"/>
  <c r="AM3727" i="1"/>
  <c r="AM4194" i="1"/>
  <c r="AM4259" i="1"/>
  <c r="AM3792" i="1"/>
  <c r="BF3748" i="1"/>
  <c r="BF4215" i="1"/>
  <c r="S3779" i="1"/>
  <c r="S4017" i="1" s="1"/>
  <c r="S4246" i="1"/>
  <c r="AN3801" i="1"/>
  <c r="AN4268" i="1"/>
  <c r="U3605" i="1"/>
  <c r="U3843" i="1" s="1"/>
  <c r="U4072" i="1"/>
  <c r="Y3804" i="1"/>
  <c r="Y4271" i="1"/>
  <c r="BC3696" i="1"/>
  <c r="BC4163" i="1"/>
  <c r="BA3616" i="1"/>
  <c r="BA4083" i="1"/>
  <c r="AW3674" i="1"/>
  <c r="AW4141" i="1"/>
  <c r="I3770" i="1"/>
  <c r="I4008" i="1" s="1"/>
  <c r="I4237" i="1"/>
  <c r="Q3674" i="1"/>
  <c r="Q3912" i="1" s="1"/>
  <c r="Q4141" i="1"/>
  <c r="L3610" i="1"/>
  <c r="L3848" i="1" s="1"/>
  <c r="L4077" i="1"/>
  <c r="AL3621" i="1"/>
  <c r="AL4088" i="1"/>
  <c r="BC4250" i="1"/>
  <c r="BC3783" i="1"/>
  <c r="AZ3721" i="1"/>
  <c r="AZ4188" i="1"/>
  <c r="AJ3759" i="1"/>
  <c r="AJ4226" i="1"/>
  <c r="N3672" i="1"/>
  <c r="N3910" i="1" s="1"/>
  <c r="N4139" i="1"/>
  <c r="AH3664" i="1"/>
  <c r="AH4131" i="1"/>
  <c r="AJ3598" i="1"/>
  <c r="AJ4065" i="1"/>
  <c r="BB3754" i="1"/>
  <c r="BB4221" i="1"/>
  <c r="AK3707" i="1"/>
  <c r="AK4174" i="1"/>
  <c r="S3607" i="1"/>
  <c r="S3845" i="1" s="1"/>
  <c r="S4074" i="1"/>
  <c r="AI3763" i="1"/>
  <c r="AI4230" i="1"/>
  <c r="W3659" i="1"/>
  <c r="W4126" i="1"/>
  <c r="AT3619" i="1"/>
  <c r="AT4086" i="1"/>
  <c r="T3635" i="1"/>
  <c r="T3873" i="1" s="1"/>
  <c r="T4102" i="1"/>
  <c r="BD3724" i="1"/>
  <c r="BD4191" i="1"/>
  <c r="BB3792" i="1"/>
  <c r="BB4259" i="1"/>
  <c r="G4166" i="1"/>
  <c r="G3699" i="1"/>
  <c r="G4395" i="1"/>
  <c r="AE3631" i="1"/>
  <c r="AE4098" i="1"/>
  <c r="V3673" i="1"/>
  <c r="V3911" i="1" s="1"/>
  <c r="V4140" i="1"/>
  <c r="J3804" i="1"/>
  <c r="J4042" i="1" s="1"/>
  <c r="J4271" i="1"/>
  <c r="AN3747" i="1"/>
  <c r="AN4214" i="1"/>
  <c r="AH3770" i="1"/>
  <c r="AH4237" i="1"/>
  <c r="AD3775" i="1"/>
  <c r="AD4242" i="1"/>
  <c r="AN3784" i="1"/>
  <c r="AN4251" i="1"/>
  <c r="O3629" i="1"/>
  <c r="O3867" i="1" s="1"/>
  <c r="O4096" i="1"/>
  <c r="AO4106" i="1"/>
  <c r="AO3639" i="1"/>
  <c r="AE3798" i="1"/>
  <c r="AE4265" i="1"/>
  <c r="U4070" i="1"/>
  <c r="U3603" i="1"/>
  <c r="U3841" i="1" s="1"/>
  <c r="R3604" i="1"/>
  <c r="R3842" i="1" s="1"/>
  <c r="R4071" i="1"/>
  <c r="AY3773" i="1"/>
  <c r="AY4240" i="1"/>
  <c r="BA3745" i="1"/>
  <c r="BA4212" i="1"/>
  <c r="T3778" i="1"/>
  <c r="T4016" i="1" s="1"/>
  <c r="T4245" i="1"/>
  <c r="M3756" i="1"/>
  <c r="M3994" i="1" s="1"/>
  <c r="M4223" i="1"/>
  <c r="AG3641" i="1"/>
  <c r="AG4108" i="1"/>
  <c r="U3641" i="1"/>
  <c r="U3879" i="1" s="1"/>
  <c r="U4108" i="1"/>
  <c r="AQ3748" i="1"/>
  <c r="AQ4215" i="1"/>
  <c r="AL3586" i="1"/>
  <c r="AL4053" i="1"/>
  <c r="K3807" i="1"/>
  <c r="K4045" i="1" s="1"/>
  <c r="K4274" i="1"/>
  <c r="AK3773" i="1"/>
  <c r="AK4240" i="1"/>
  <c r="K3610" i="1"/>
  <c r="K3848" i="1" s="1"/>
  <c r="K4077" i="1"/>
  <c r="S3617" i="1"/>
  <c r="S3855" i="1" s="1"/>
  <c r="S4084" i="1"/>
  <c r="M3743" i="1"/>
  <c r="M3981" i="1" s="1"/>
  <c r="M4210" i="1"/>
  <c r="AF4086" i="1"/>
  <c r="AF3619" i="1"/>
  <c r="J3728" i="1"/>
  <c r="J3966" i="1" s="1"/>
  <c r="J4195" i="1"/>
  <c r="S3686" i="1"/>
  <c r="S3924" i="1" s="1"/>
  <c r="S4153" i="1"/>
  <c r="BC4174" i="1"/>
  <c r="BC3707" i="1"/>
  <c r="S3721" i="1"/>
  <c r="S3959" i="1" s="1"/>
  <c r="S4188" i="1"/>
  <c r="AI4170" i="1"/>
  <c r="AI3703" i="1"/>
  <c r="M3807" i="1"/>
  <c r="M4045" i="1" s="1"/>
  <c r="M4274" i="1"/>
  <c r="AL4187" i="1"/>
  <c r="AL3720" i="1"/>
  <c r="AT3616" i="1"/>
  <c r="AT4083" i="1"/>
  <c r="Z3633" i="1"/>
  <c r="Z4100" i="1"/>
  <c r="AE3723" i="1"/>
  <c r="AE4190" i="1"/>
  <c r="AR3728" i="1"/>
  <c r="AR4195" i="1"/>
  <c r="AN3684" i="1"/>
  <c r="AN4151" i="1"/>
  <c r="AR3636" i="1"/>
  <c r="AR4103" i="1"/>
  <c r="AZ3594" i="1"/>
  <c r="AZ4061" i="1"/>
  <c r="AF4058" i="1"/>
  <c r="AF3591" i="1"/>
  <c r="AV3652" i="1"/>
  <c r="AV4119" i="1"/>
  <c r="AU3598" i="1"/>
  <c r="AU4065" i="1"/>
  <c r="S3717" i="1"/>
  <c r="S3955" i="1" s="1"/>
  <c r="S4184" i="1"/>
  <c r="N3703" i="1"/>
  <c r="N3941" i="1" s="1"/>
  <c r="N4170" i="1"/>
  <c r="AN3610" i="1"/>
  <c r="AN4077" i="1"/>
  <c r="BE3719" i="1"/>
  <c r="BE4186" i="1"/>
  <c r="AJ3624" i="1"/>
  <c r="AJ4091" i="1"/>
  <c r="AI3769" i="1"/>
  <c r="AI4236" i="1"/>
  <c r="AO3591" i="1"/>
  <c r="AO4058" i="1"/>
  <c r="R4104" i="1"/>
  <c r="R3637" i="1"/>
  <c r="R3875" i="1" s="1"/>
  <c r="N4240" i="1"/>
  <c r="N3773" i="1"/>
  <c r="N4011" i="1" s="1"/>
  <c r="AZ4074" i="1"/>
  <c r="AZ3607" i="1"/>
  <c r="AC3609" i="1"/>
  <c r="AC4076" i="1"/>
  <c r="W3660" i="1"/>
  <c r="W4127" i="1"/>
  <c r="AP3663" i="1"/>
  <c r="AP4130" i="1"/>
  <c r="AT4206" i="1"/>
  <c r="AT3739" i="1"/>
  <c r="N3801" i="1"/>
  <c r="N4039" i="1" s="1"/>
  <c r="N4268" i="1"/>
  <c r="R4100" i="1"/>
  <c r="R3633" i="1"/>
  <c r="R3871" i="1" s="1"/>
  <c r="G4062" i="1"/>
  <c r="G3595" i="1"/>
  <c r="G4291" i="1"/>
  <c r="BC3743" i="1"/>
  <c r="BC4210" i="1"/>
  <c r="AZ3667" i="1"/>
  <c r="AZ4134" i="1"/>
  <c r="D4234" i="1"/>
  <c r="D3767" i="1"/>
  <c r="D4463" i="1"/>
  <c r="AI3619" i="1"/>
  <c r="AI4086" i="1"/>
  <c r="AR3669" i="1"/>
  <c r="AR4136" i="1"/>
  <c r="AA3789" i="1"/>
  <c r="AA4256" i="1"/>
  <c r="AI3673" i="1"/>
  <c r="AI4140" i="1"/>
  <c r="G4161" i="1"/>
  <c r="G3694" i="1"/>
  <c r="G4390" i="1"/>
  <c r="AY3751" i="1"/>
  <c r="AY4218" i="1"/>
  <c r="AF4186" i="1"/>
  <c r="AF3719" i="1"/>
  <c r="AB3784" i="1"/>
  <c r="AB4251" i="1"/>
  <c r="AJ3754" i="1"/>
  <c r="AJ4221" i="1"/>
  <c r="AF3654" i="1"/>
  <c r="AF4121" i="1"/>
  <c r="AD3713" i="1"/>
  <c r="AD4180" i="1"/>
  <c r="P4232" i="1"/>
  <c r="P3765" i="1"/>
  <c r="P4003" i="1" s="1"/>
  <c r="AB3717" i="1"/>
  <c r="AB4184" i="1"/>
  <c r="AV3717" i="1"/>
  <c r="AV4184" i="1"/>
  <c r="BA3678" i="1"/>
  <c r="BA4145" i="1"/>
  <c r="AV3604" i="1"/>
  <c r="AV4071" i="1"/>
  <c r="AS3733" i="1"/>
  <c r="AS4200" i="1"/>
  <c r="U3648" i="1"/>
  <c r="U3886" i="1" s="1"/>
  <c r="U4115" i="1"/>
  <c r="L3674" i="1"/>
  <c r="L3912" i="1" s="1"/>
  <c r="L4141" i="1"/>
  <c r="V4188" i="1"/>
  <c r="V3721" i="1"/>
  <c r="V3959" i="1" s="1"/>
  <c r="I4136" i="1"/>
  <c r="I3669" i="1"/>
  <c r="I3907" i="1" s="1"/>
  <c r="BF3745" i="1"/>
  <c r="BF4212" i="1"/>
  <c r="P3665" i="1"/>
  <c r="P3903" i="1" s="1"/>
  <c r="P4132" i="1"/>
  <c r="AQ3789" i="1"/>
  <c r="AQ4256" i="1"/>
  <c r="BF3782" i="1"/>
  <c r="BF4249" i="1"/>
  <c r="AO3697" i="1"/>
  <c r="AO4164" i="1"/>
  <c r="F4122" i="1"/>
  <c r="F4351" i="1"/>
  <c r="F3655" i="1"/>
  <c r="J3794" i="1"/>
  <c r="J4032" i="1" s="1"/>
  <c r="J4261" i="1"/>
  <c r="M4181" i="1"/>
  <c r="M3714" i="1"/>
  <c r="M3952" i="1" s="1"/>
  <c r="P3712" i="1"/>
  <c r="P3950" i="1" s="1"/>
  <c r="P4179" i="1"/>
  <c r="AP4122" i="1"/>
  <c r="AP3655" i="1"/>
  <c r="AE3602" i="1"/>
  <c r="AE4069" i="1"/>
  <c r="J3628" i="1"/>
  <c r="J3866" i="1" s="1"/>
  <c r="J4095" i="1"/>
  <c r="AX3738" i="1"/>
  <c r="AX4205" i="1"/>
  <c r="AR3705" i="1"/>
  <c r="AR4172" i="1"/>
  <c r="BB3773" i="1"/>
  <c r="BB4240" i="1"/>
  <c r="BA3801" i="1"/>
  <c r="BA4268" i="1"/>
  <c r="G4193" i="1"/>
  <c r="G3726" i="1"/>
  <c r="G4422" i="1"/>
  <c r="AW3724" i="1"/>
  <c r="AW4191" i="1"/>
  <c r="BF3629" i="1"/>
  <c r="BF4096" i="1"/>
  <c r="AL3662" i="1"/>
  <c r="AL4129" i="1"/>
  <c r="O3765" i="1"/>
  <c r="O4003" i="1" s="1"/>
  <c r="O4232" i="1"/>
  <c r="E4062" i="1"/>
  <c r="E3595" i="1"/>
  <c r="E4291" i="1"/>
  <c r="AE3732" i="1"/>
  <c r="AE4199" i="1"/>
  <c r="AJ3706" i="1"/>
  <c r="AJ4173" i="1"/>
  <c r="AI3754" i="1"/>
  <c r="AI4221" i="1"/>
  <c r="BC3751" i="1"/>
  <c r="BC4218" i="1"/>
  <c r="P3637" i="1"/>
  <c r="P3875" i="1" s="1"/>
  <c r="P4104" i="1"/>
  <c r="G4255" i="1"/>
  <c r="G4484" i="1"/>
  <c r="G3788" i="1"/>
  <c r="AN3740" i="1"/>
  <c r="AN4207" i="1"/>
  <c r="L3765" i="1"/>
  <c r="L4003" i="1" s="1"/>
  <c r="L4232" i="1"/>
  <c r="AU3732" i="1"/>
  <c r="AU4199" i="1"/>
  <c r="AM3677" i="1"/>
  <c r="AM4144" i="1"/>
  <c r="AH3629" i="1"/>
  <c r="AH4096" i="1"/>
  <c r="AF4210" i="1"/>
  <c r="AF3743" i="1"/>
  <c r="AC3676" i="1"/>
  <c r="AC4143" i="1"/>
  <c r="BA3635" i="1"/>
  <c r="BA4102" i="1"/>
  <c r="R3661" i="1"/>
  <c r="R3899" i="1" s="1"/>
  <c r="R4128" i="1"/>
  <c r="AN3639" i="1"/>
  <c r="AN4106" i="1"/>
  <c r="AT4267" i="1"/>
  <c r="AT3800" i="1"/>
  <c r="G4061" i="1"/>
  <c r="G4290" i="1"/>
  <c r="G3594" i="1"/>
  <c r="F4135" i="1"/>
  <c r="F4364" i="1"/>
  <c r="F3668" i="1"/>
  <c r="U3721" i="1"/>
  <c r="U3959" i="1" s="1"/>
  <c r="U4188" i="1"/>
  <c r="AD3640" i="1"/>
  <c r="AD4107" i="1"/>
  <c r="P3654" i="1"/>
  <c r="P3892" i="1" s="1"/>
  <c r="P4121" i="1"/>
  <c r="J3688" i="1"/>
  <c r="J3926" i="1" s="1"/>
  <c r="J4155" i="1"/>
  <c r="R3623" i="1"/>
  <c r="R3861" i="1" s="1"/>
  <c r="R4090" i="1"/>
  <c r="S3664" i="1"/>
  <c r="S3902" i="1" s="1"/>
  <c r="S4131" i="1"/>
  <c r="AT4272" i="1"/>
  <c r="AT3805" i="1"/>
  <c r="N3753" i="1"/>
  <c r="N3991" i="1" s="1"/>
  <c r="N4220" i="1"/>
  <c r="D4111" i="1"/>
  <c r="D3644" i="1"/>
  <c r="D4340" i="1"/>
  <c r="AB3653" i="1"/>
  <c r="AB4120" i="1"/>
  <c r="AT3679" i="1"/>
  <c r="AT4146" i="1"/>
  <c r="AS3635" i="1"/>
  <c r="AS4102" i="1"/>
  <c r="AB3681" i="1"/>
  <c r="AB4148" i="1"/>
  <c r="AH4175" i="1"/>
  <c r="AH3708" i="1"/>
  <c r="V3792" i="1"/>
  <c r="V4030" i="1" s="1"/>
  <c r="V4259" i="1"/>
  <c r="AT3768" i="1"/>
  <c r="AT4235" i="1"/>
  <c r="W3770" i="1"/>
  <c r="W4237" i="1"/>
  <c r="AM3763" i="1"/>
  <c r="AM4230" i="1"/>
  <c r="AT3803" i="1"/>
  <c r="AT4270" i="1"/>
  <c r="AF3699" i="1"/>
  <c r="AF4166" i="1"/>
  <c r="AM3716" i="1"/>
  <c r="AM4183" i="1"/>
  <c r="AC3644" i="1"/>
  <c r="AC4111" i="1"/>
  <c r="Y4065" i="1"/>
  <c r="Y3598" i="1"/>
  <c r="X3805" i="1"/>
  <c r="X4272" i="1"/>
  <c r="AL3736" i="1"/>
  <c r="AL4203" i="1"/>
  <c r="D4086" i="1"/>
  <c r="D3619" i="1"/>
  <c r="D4315" i="1"/>
  <c r="I3678" i="1"/>
  <c r="I3916" i="1" s="1"/>
  <c r="I4145" i="1"/>
  <c r="AU3804" i="1"/>
  <c r="AU4271" i="1"/>
  <c r="AT4175" i="1"/>
  <c r="AT3708" i="1"/>
  <c r="AW3733" i="1"/>
  <c r="AW4200" i="1"/>
  <c r="AN3729" i="1"/>
  <c r="AN4196" i="1"/>
  <c r="AD3632" i="1"/>
  <c r="AD4099" i="1"/>
  <c r="Z3748" i="1"/>
  <c r="Z4215" i="1"/>
  <c r="AP3674" i="1"/>
  <c r="AP4141" i="1"/>
  <c r="AO3661" i="1"/>
  <c r="AO4128" i="1"/>
  <c r="L3717" i="1"/>
  <c r="L3955" i="1" s="1"/>
  <c r="L4184" i="1"/>
  <c r="AS3756" i="1"/>
  <c r="AS4223" i="1"/>
  <c r="H3724" i="1"/>
  <c r="H3962" i="1" s="1"/>
  <c r="H4191" i="1"/>
  <c r="AO3672" i="1"/>
  <c r="AO4139" i="1"/>
  <c r="AW3741" i="1"/>
  <c r="AW4208" i="1"/>
  <c r="O3728" i="1"/>
  <c r="O3966" i="1" s="1"/>
  <c r="O4195" i="1"/>
  <c r="AD3681" i="1"/>
  <c r="AD4148" i="1"/>
  <c r="BB3722" i="1"/>
  <c r="BB4189" i="1"/>
  <c r="P3788" i="1"/>
  <c r="P4026" i="1" s="1"/>
  <c r="P4255" i="1"/>
  <c r="AR4097" i="1"/>
  <c r="AR3630" i="1"/>
  <c r="M3591" i="1"/>
  <c r="M3829" i="1" s="1"/>
  <c r="M4058" i="1"/>
  <c r="BF3604" i="1"/>
  <c r="BF4071" i="1"/>
  <c r="R3648" i="1"/>
  <c r="R3886" i="1" s="1"/>
  <c r="R4115" i="1"/>
  <c r="M3594" i="1"/>
  <c r="M3832" i="1" s="1"/>
  <c r="M4061" i="1"/>
  <c r="O3603" i="1"/>
  <c r="O3841" i="1" s="1"/>
  <c r="O4070" i="1"/>
  <c r="E4063" i="1"/>
  <c r="E3596" i="1"/>
  <c r="E4292" i="1"/>
  <c r="AB3588" i="1"/>
  <c r="AB4055" i="1"/>
  <c r="AJ3803" i="1"/>
  <c r="AJ4270" i="1"/>
  <c r="AE3689" i="1"/>
  <c r="AE4156" i="1"/>
  <c r="V3608" i="1"/>
  <c r="V3846" i="1" s="1"/>
  <c r="V4075" i="1"/>
  <c r="G4181" i="1"/>
  <c r="G3714" i="1"/>
  <c r="G4410" i="1"/>
  <c r="AQ3797" i="1"/>
  <c r="AQ4264" i="1"/>
  <c r="BF3693" i="1"/>
  <c r="BF4160" i="1"/>
  <c r="D4224" i="1"/>
  <c r="D4453" i="1"/>
  <c r="D3757" i="1"/>
  <c r="S3585" i="1"/>
  <c r="S3823" i="1" s="1"/>
  <c r="S4052" i="1"/>
  <c r="AZ3781" i="1"/>
  <c r="AZ4248" i="1"/>
  <c r="J3755" i="1"/>
  <c r="J3993" i="1" s="1"/>
  <c r="J4222" i="1"/>
  <c r="P3733" i="1"/>
  <c r="P3971" i="1" s="1"/>
  <c r="P4200" i="1"/>
  <c r="D4212" i="1"/>
  <c r="D3745" i="1"/>
  <c r="D4441" i="1"/>
  <c r="AV3718" i="1"/>
  <c r="AV4185" i="1"/>
  <c r="J3754" i="1"/>
  <c r="J3992" i="1" s="1"/>
  <c r="J4221" i="1"/>
  <c r="U3708" i="1"/>
  <c r="U3946" i="1" s="1"/>
  <c r="U4175" i="1"/>
  <c r="AA3706" i="1"/>
  <c r="AA4173" i="1"/>
  <c r="G4073" i="1"/>
  <c r="G3606" i="1"/>
  <c r="G4302" i="1"/>
  <c r="P4128" i="1"/>
  <c r="P3661" i="1"/>
  <c r="P3899" i="1" s="1"/>
  <c r="AG3717" i="1"/>
  <c r="AG4184" i="1"/>
  <c r="M3641" i="1"/>
  <c r="M3879" i="1" s="1"/>
  <c r="M4108" i="1"/>
  <c r="AZ4110" i="1"/>
  <c r="AZ3643" i="1"/>
  <c r="E4138" i="1"/>
  <c r="E3671" i="1"/>
  <c r="E4367" i="1"/>
  <c r="Q4257" i="1"/>
  <c r="Q3790" i="1"/>
  <c r="Q4028" i="1" s="1"/>
  <c r="AL3689" i="1"/>
  <c r="AL4156" i="1"/>
  <c r="BD4199" i="1"/>
  <c r="BD3732" i="1"/>
  <c r="AC3675" i="1"/>
  <c r="AC4142" i="1"/>
  <c r="L3777" i="1"/>
  <c r="L4015" i="1" s="1"/>
  <c r="L4244" i="1"/>
  <c r="K3691" i="1"/>
  <c r="K3929" i="1" s="1"/>
  <c r="K4158" i="1"/>
  <c r="AL3593" i="1"/>
  <c r="AL4060" i="1"/>
  <c r="BD3689" i="1"/>
  <c r="BD4156" i="1"/>
  <c r="N3734" i="1"/>
  <c r="N3972" i="1" s="1"/>
  <c r="N4201" i="1"/>
  <c r="AX3611" i="1"/>
  <c r="AX4078" i="1"/>
  <c r="O3667" i="1"/>
  <c r="O3905" i="1" s="1"/>
  <c r="O4134" i="1"/>
  <c r="N3798" i="1"/>
  <c r="N4036" i="1" s="1"/>
  <c r="N4265" i="1"/>
  <c r="Y3797" i="1"/>
  <c r="Y4264" i="1"/>
  <c r="J3745" i="1"/>
  <c r="J3983" i="1" s="1"/>
  <c r="J4212" i="1"/>
  <c r="W3760" i="1"/>
  <c r="W4227" i="1"/>
  <c r="AJ3650" i="1"/>
  <c r="AJ4117" i="1"/>
  <c r="BC3793" i="1"/>
  <c r="BC4260" i="1"/>
  <c r="R3647" i="1"/>
  <c r="R3885" i="1" s="1"/>
  <c r="R4114" i="1"/>
  <c r="AX3704" i="1"/>
  <c r="AX4171" i="1"/>
  <c r="AZ3618" i="1"/>
  <c r="AZ4085" i="1"/>
  <c r="X3697" i="1"/>
  <c r="X4164" i="1"/>
  <c r="AS3705" i="1"/>
  <c r="AS4172" i="1"/>
  <c r="J3666" i="1"/>
  <c r="J3904" i="1" s="1"/>
  <c r="J4133" i="1"/>
  <c r="AO3612" i="1"/>
  <c r="AO4079" i="1"/>
  <c r="AW3667" i="1"/>
  <c r="AW4134" i="1"/>
  <c r="F4242" i="1"/>
  <c r="F3775" i="1"/>
  <c r="F4471" i="1"/>
  <c r="AI3737" i="1"/>
  <c r="AI4204" i="1"/>
  <c r="AA3684" i="1"/>
  <c r="AA4151" i="1"/>
  <c r="K3601" i="1"/>
  <c r="K3839" i="1" s="1"/>
  <c r="K4068" i="1"/>
  <c r="L3792" i="1"/>
  <c r="L4030" i="1" s="1"/>
  <c r="L4259" i="1"/>
  <c r="BE3660" i="1"/>
  <c r="BE4127" i="1"/>
  <c r="L3613" i="1"/>
  <c r="L3851" i="1" s="1"/>
  <c r="L4080" i="1"/>
  <c r="AO3704" i="1"/>
  <c r="AO4171" i="1"/>
  <c r="O3769" i="1"/>
  <c r="O4007" i="1" s="1"/>
  <c r="O4236" i="1"/>
  <c r="AR4098" i="1"/>
  <c r="AR3631" i="1"/>
  <c r="H3775" i="1"/>
  <c r="H4013" i="1" s="1"/>
  <c r="H4242" i="1"/>
  <c r="F4211" i="1"/>
  <c r="F3744" i="1"/>
  <c r="F4440" i="1"/>
  <c r="AB3689" i="1"/>
  <c r="AB4156" i="1"/>
  <c r="AE3738" i="1"/>
  <c r="AE4205" i="1"/>
  <c r="N3806" i="1"/>
  <c r="N4044" i="1" s="1"/>
  <c r="N4273" i="1"/>
  <c r="AI3625" i="1"/>
  <c r="AI4092" i="1"/>
  <c r="AM3753" i="1"/>
  <c r="AM4220" i="1"/>
  <c r="AW3636" i="1"/>
  <c r="AW4103" i="1"/>
  <c r="M3589" i="1"/>
  <c r="M3827" i="1" s="1"/>
  <c r="M4056" i="1"/>
  <c r="AL3786" i="1"/>
  <c r="AL4253" i="1"/>
  <c r="H3721" i="1"/>
  <c r="H3959" i="1" s="1"/>
  <c r="H4188" i="1"/>
  <c r="AX3619" i="1"/>
  <c r="AX4086" i="1"/>
  <c r="AJ4231" i="1"/>
  <c r="AJ3764" i="1"/>
  <c r="AV3732" i="1"/>
  <c r="AV4199" i="1"/>
  <c r="AB4145" i="1"/>
  <c r="AB3678" i="1"/>
  <c r="AR4085" i="1"/>
  <c r="AR3618" i="1"/>
  <c r="AH3727" i="1"/>
  <c r="AH4194" i="1"/>
  <c r="N3594" i="1"/>
  <c r="N3832" i="1" s="1"/>
  <c r="N4061" i="1"/>
  <c r="AI3793" i="1"/>
  <c r="AI4260" i="1"/>
  <c r="L4181" i="1"/>
  <c r="L3714" i="1"/>
  <c r="L3952" i="1" s="1"/>
  <c r="AS3592" i="1"/>
  <c r="AS4059" i="1"/>
  <c r="AY3786" i="1"/>
  <c r="AY4253" i="1"/>
  <c r="E4203" i="1"/>
  <c r="E4432" i="1"/>
  <c r="E3736" i="1"/>
  <c r="AT3597" i="1"/>
  <c r="AT4064" i="1"/>
  <c r="M3699" i="1"/>
  <c r="M3937" i="1" s="1"/>
  <c r="M4166" i="1"/>
  <c r="Y3723" i="1"/>
  <c r="Y4190" i="1"/>
  <c r="H3640" i="1"/>
  <c r="H3878" i="1" s="1"/>
  <c r="H4107" i="1"/>
  <c r="AP3785" i="1"/>
  <c r="AP4252" i="1"/>
  <c r="AE3682" i="1"/>
  <c r="AE4149" i="1"/>
  <c r="K3697" i="1"/>
  <c r="K3935" i="1" s="1"/>
  <c r="K4164" i="1"/>
  <c r="AQ3710" i="1"/>
  <c r="AQ4177" i="1"/>
  <c r="F4085" i="1"/>
  <c r="F3618" i="1"/>
  <c r="F4314" i="1"/>
  <c r="AW3653" i="1"/>
  <c r="AW4120" i="1"/>
  <c r="AQ3694" i="1"/>
  <c r="AQ4161" i="1"/>
  <c r="AB3659" i="1"/>
  <c r="AB4126" i="1"/>
  <c r="M3708" i="1"/>
  <c r="M3946" i="1" s="1"/>
  <c r="M4175" i="1"/>
  <c r="K3734" i="1"/>
  <c r="K3972" i="1" s="1"/>
  <c r="K4201" i="1"/>
  <c r="U3665" i="1"/>
  <c r="U3903" i="1" s="1"/>
  <c r="U4132" i="1"/>
  <c r="BD3595" i="1"/>
  <c r="BD4062" i="1"/>
  <c r="AD4126" i="1"/>
  <c r="AD3659" i="1"/>
  <c r="AD4185" i="1"/>
  <c r="AD3718" i="1"/>
  <c r="AX3586" i="1"/>
  <c r="AX4053" i="1"/>
  <c r="F4185" i="1"/>
  <c r="F3718" i="1"/>
  <c r="F4414" i="1"/>
  <c r="AV3790" i="1"/>
  <c r="AV4257" i="1"/>
  <c r="G4253" i="1"/>
  <c r="G4482" i="1"/>
  <c r="G3786" i="1"/>
  <c r="AK3713" i="1"/>
  <c r="AK4180" i="1"/>
  <c r="AK3719" i="1"/>
  <c r="AK4186" i="1"/>
  <c r="H3726" i="1"/>
  <c r="H3964" i="1" s="1"/>
  <c r="H4193" i="1"/>
  <c r="D4193" i="1"/>
  <c r="D3726" i="1"/>
  <c r="D4422" i="1"/>
  <c r="M3739" i="1"/>
  <c r="M3977" i="1" s="1"/>
  <c r="M4206" i="1"/>
  <c r="U3701" i="1"/>
  <c r="U3939" i="1" s="1"/>
  <c r="U4168" i="1"/>
  <c r="R4075" i="1"/>
  <c r="R3608" i="1"/>
  <c r="R3846" i="1" s="1"/>
  <c r="H4184" i="1"/>
  <c r="H3717" i="1"/>
  <c r="H3955" i="1" s="1"/>
  <c r="E4225" i="1"/>
  <c r="E3758" i="1"/>
  <c r="E4454" i="1"/>
  <c r="AP3713" i="1"/>
  <c r="AP4180" i="1"/>
  <c r="AE3714" i="1"/>
  <c r="AE4181" i="1"/>
  <c r="D4107" i="1"/>
  <c r="D3640" i="1"/>
  <c r="D4336" i="1"/>
  <c r="BE3674" i="1"/>
  <c r="BE4141" i="1"/>
  <c r="AD3724" i="1"/>
  <c r="AD4191" i="1"/>
  <c r="J3655" i="1"/>
  <c r="J3893" i="1" s="1"/>
  <c r="J4122" i="1"/>
  <c r="K3774" i="1"/>
  <c r="K4012" i="1" s="1"/>
  <c r="K4241" i="1"/>
  <c r="BF3734" i="1"/>
  <c r="BF4201" i="1"/>
  <c r="AL4058" i="1"/>
  <c r="AL3591" i="1"/>
  <c r="M3790" i="1"/>
  <c r="M4028" i="1" s="1"/>
  <c r="M4257" i="1"/>
  <c r="BD3694" i="1"/>
  <c r="BD4161" i="1"/>
  <c r="AU4177" i="1"/>
  <c r="AU3710" i="1"/>
  <c r="AK3714" i="1"/>
  <c r="AK4181" i="1"/>
  <c r="AD3618" i="1"/>
  <c r="AD4085" i="1"/>
  <c r="BA4209" i="1"/>
  <c r="BA3742" i="1"/>
  <c r="AP4194" i="1"/>
  <c r="AP3727" i="1"/>
  <c r="F4090" i="1"/>
  <c r="F3623" i="1"/>
  <c r="F4319" i="1"/>
  <c r="BC3600" i="1"/>
  <c r="BC4067" i="1"/>
  <c r="AS3640" i="1"/>
  <c r="AS4107" i="1"/>
  <c r="AQ3717" i="1"/>
  <c r="AQ4184" i="1"/>
  <c r="H3601" i="1"/>
  <c r="H3839" i="1" s="1"/>
  <c r="H4068" i="1"/>
  <c r="H4081" i="1"/>
  <c r="H3614" i="1"/>
  <c r="H3852" i="1" s="1"/>
  <c r="R4099" i="1"/>
  <c r="R3632" i="1"/>
  <c r="R3870" i="1" s="1"/>
  <c r="AM3682" i="1"/>
  <c r="AM4149" i="1"/>
  <c r="AU3803" i="1"/>
  <c r="AU4270" i="1"/>
  <c r="X4133" i="1"/>
  <c r="X3666" i="1"/>
  <c r="AV3727" i="1"/>
  <c r="AV4194" i="1"/>
  <c r="L3655" i="1"/>
  <c r="L3893" i="1" s="1"/>
  <c r="L4122" i="1"/>
  <c r="X3745" i="1"/>
  <c r="X4212" i="1"/>
  <c r="AK3658" i="1"/>
  <c r="AK4125" i="1"/>
  <c r="AH3617" i="1"/>
  <c r="AH4084" i="1"/>
  <c r="AX3758" i="1"/>
  <c r="AX4225" i="1"/>
  <c r="D4117" i="1"/>
  <c r="D4346" i="1"/>
  <c r="D3650" i="1"/>
  <c r="AX3791" i="1"/>
  <c r="AX4258" i="1"/>
  <c r="L3600" i="1"/>
  <c r="L3838" i="1" s="1"/>
  <c r="L4067" i="1"/>
  <c r="AF3714" i="1"/>
  <c r="AF4181" i="1"/>
  <c r="W4059" i="1"/>
  <c r="W3592" i="1"/>
  <c r="AV3646" i="1"/>
  <c r="AV4113" i="1"/>
  <c r="AR4149" i="1"/>
  <c r="AR3682" i="1"/>
  <c r="W3653" i="1"/>
  <c r="W4120" i="1"/>
  <c r="U3734" i="1"/>
  <c r="U3972" i="1" s="1"/>
  <c r="U4201" i="1"/>
  <c r="AG4149" i="1"/>
  <c r="AG3682" i="1"/>
  <c r="I3784" i="1"/>
  <c r="I4022" i="1" s="1"/>
  <c r="I4251" i="1"/>
  <c r="AC3800" i="1"/>
  <c r="AC4267" i="1"/>
  <c r="H3632" i="1"/>
  <c r="H3870" i="1" s="1"/>
  <c r="H4099" i="1"/>
  <c r="T3616" i="1"/>
  <c r="T3854" i="1" s="1"/>
  <c r="T4083" i="1"/>
  <c r="AW3662" i="1"/>
  <c r="AW4129" i="1"/>
  <c r="AP3774" i="1"/>
  <c r="AP4241" i="1"/>
  <c r="AD3745" i="1"/>
  <c r="AD4212" i="1"/>
  <c r="L3666" i="1"/>
  <c r="L3904" i="1" s="1"/>
  <c r="L4133" i="1"/>
  <c r="AB4195" i="1"/>
  <c r="AB3728" i="1"/>
  <c r="AR3690" i="1"/>
  <c r="AR4157" i="1"/>
  <c r="AD3673" i="1"/>
  <c r="AD4140" i="1"/>
  <c r="F4058" i="1"/>
  <c r="F3591" i="1"/>
  <c r="F4287" i="1"/>
  <c r="N3778" i="1"/>
  <c r="N4016" i="1" s="1"/>
  <c r="N4245" i="1"/>
  <c r="AJ3595" i="1"/>
  <c r="AJ4062" i="1"/>
  <c r="X3673" i="1"/>
  <c r="X4140" i="1"/>
  <c r="AL3718" i="1"/>
  <c r="AL4185" i="1"/>
  <c r="X3798" i="1"/>
  <c r="X4265" i="1"/>
  <c r="AV3696" i="1"/>
  <c r="AV4163" i="1"/>
  <c r="Y3660" i="1"/>
  <c r="Y4127" i="1"/>
  <c r="AH4190" i="1"/>
  <c r="AH3723" i="1"/>
  <c r="O4133" i="1"/>
  <c r="O3666" i="1"/>
  <c r="O3904" i="1" s="1"/>
  <c r="AH3771" i="1"/>
  <c r="AH4238" i="1"/>
  <c r="AN4058" i="1"/>
  <c r="AN3591" i="1"/>
  <c r="J3591" i="1"/>
  <c r="J3829" i="1" s="1"/>
  <c r="J4058" i="1"/>
  <c r="AY3608" i="1"/>
  <c r="AY4075" i="1"/>
  <c r="Z3719" i="1"/>
  <c r="Z4186" i="1"/>
  <c r="L3703" i="1"/>
  <c r="L3941" i="1" s="1"/>
  <c r="L4170" i="1"/>
  <c r="S3750" i="1"/>
  <c r="S3988" i="1" s="1"/>
  <c r="S4217" i="1"/>
  <c r="AU3724" i="1"/>
  <c r="AU4191" i="1"/>
  <c r="AM3659" i="1"/>
  <c r="AM4126" i="1"/>
  <c r="AU3645" i="1"/>
  <c r="AU4112" i="1"/>
  <c r="AH3623" i="1"/>
  <c r="AH4090" i="1"/>
  <c r="BD3655" i="1"/>
  <c r="BD4122" i="1"/>
  <c r="AS3662" i="1"/>
  <c r="AS4129" i="1"/>
  <c r="AA3586" i="1"/>
  <c r="AA4053" i="1"/>
  <c r="K4244" i="1"/>
  <c r="K3777" i="1"/>
  <c r="K4015" i="1" s="1"/>
  <c r="V3728" i="1"/>
  <c r="V3966" i="1" s="1"/>
  <c r="V4195" i="1"/>
  <c r="BC3704" i="1"/>
  <c r="BC4171" i="1"/>
  <c r="F4187" i="1"/>
  <c r="F4416" i="1"/>
  <c r="F3720" i="1"/>
  <c r="BD4198" i="1"/>
  <c r="BD3731" i="1"/>
  <c r="AK3623" i="1"/>
  <c r="AK4090" i="1"/>
  <c r="AA3751" i="1"/>
  <c r="AA4218" i="1"/>
  <c r="AO3714" i="1"/>
  <c r="AO4181" i="1"/>
  <c r="Q3727" i="1"/>
  <c r="Q3965" i="1" s="1"/>
  <c r="Q4194" i="1"/>
  <c r="K3682" i="1"/>
  <c r="K3920" i="1" s="1"/>
  <c r="K4149" i="1"/>
  <c r="AS3649" i="1"/>
  <c r="AS4116" i="1"/>
  <c r="AO3782" i="1"/>
  <c r="AO4249" i="1"/>
  <c r="BA3738" i="1"/>
  <c r="BA4205" i="1"/>
  <c r="I3610" i="1"/>
  <c r="I3848" i="1" s="1"/>
  <c r="I4077" i="1"/>
  <c r="E4212" i="1"/>
  <c r="E3745" i="1"/>
  <c r="E4441" i="1"/>
  <c r="AJ3785" i="1"/>
  <c r="AJ4252" i="1"/>
  <c r="AO3628" i="1"/>
  <c r="AO4095" i="1"/>
  <c r="AP3692" i="1"/>
  <c r="AP4159" i="1"/>
  <c r="AT3591" i="1"/>
  <c r="AT4058" i="1"/>
  <c r="K3714" i="1"/>
  <c r="K3952" i="1" s="1"/>
  <c r="K4181" i="1"/>
  <c r="AH3696" i="1"/>
  <c r="AH4163" i="1"/>
  <c r="Z4061" i="1"/>
  <c r="Z3594" i="1"/>
  <c r="H3776" i="1"/>
  <c r="H4014" i="1" s="1"/>
  <c r="H4243" i="1"/>
  <c r="AF3766" i="1"/>
  <c r="AF4233" i="1"/>
  <c r="AY3714" i="1"/>
  <c r="AY4181" i="1"/>
  <c r="AM3713" i="1"/>
  <c r="AM4180" i="1"/>
  <c r="L3713" i="1"/>
  <c r="L3951" i="1" s="1"/>
  <c r="L4180" i="1"/>
  <c r="BE3777" i="1"/>
  <c r="BE4244" i="1"/>
  <c r="AI3707" i="1"/>
  <c r="AI4174" i="1"/>
  <c r="Q3605" i="1"/>
  <c r="Q3843" i="1" s="1"/>
  <c r="Q4072" i="1"/>
  <c r="D4090" i="1"/>
  <c r="D4319" i="1"/>
  <c r="D3623" i="1"/>
  <c r="Y4058" i="1"/>
  <c r="Y3591" i="1"/>
  <c r="AS3719" i="1"/>
  <c r="AS4186" i="1"/>
  <c r="BA3726" i="1"/>
  <c r="BA4193" i="1"/>
  <c r="BE3601" i="1"/>
  <c r="BE4068" i="1"/>
  <c r="BD3623" i="1"/>
  <c r="BD4090" i="1"/>
  <c r="AP4072" i="1"/>
  <c r="AP3605" i="1"/>
  <c r="F4246" i="1"/>
  <c r="F3779" i="1"/>
  <c r="F4475" i="1"/>
  <c r="BE3693" i="1"/>
  <c r="BE4160" i="1"/>
  <c r="AX3662" i="1"/>
  <c r="AX4129" i="1"/>
  <c r="T3704" i="1"/>
  <c r="T3942" i="1" s="1"/>
  <c r="T4171" i="1"/>
  <c r="T3786" i="1"/>
  <c r="T4024" i="1" s="1"/>
  <c r="T4253" i="1"/>
  <c r="AZ3800" i="1"/>
  <c r="AZ4267" i="1"/>
  <c r="V3777" i="1"/>
  <c r="V4015" i="1" s="1"/>
  <c r="V4244" i="1"/>
  <c r="G4225" i="1"/>
  <c r="G3758" i="1"/>
  <c r="G4454" i="1"/>
  <c r="O4194" i="1"/>
  <c r="O3727" i="1"/>
  <c r="O3965" i="1" s="1"/>
  <c r="W3677" i="1"/>
  <c r="W4144" i="1"/>
  <c r="AY3618" i="1"/>
  <c r="AY4085" i="1"/>
  <c r="AA3665" i="1"/>
  <c r="AA4132" i="1"/>
  <c r="AH3650" i="1"/>
  <c r="AH4117" i="1"/>
  <c r="J3671" i="1"/>
  <c r="J3909" i="1" s="1"/>
  <c r="J4138" i="1"/>
  <c r="X3614" i="1"/>
  <c r="X4081" i="1"/>
  <c r="Y3673" i="1"/>
  <c r="Y4140" i="1"/>
  <c r="M3658" i="1"/>
  <c r="M3896" i="1" s="1"/>
  <c r="M4125" i="1"/>
  <c r="AX3617" i="1"/>
  <c r="AX4084" i="1"/>
  <c r="BF3784" i="1"/>
  <c r="BF4251" i="1"/>
  <c r="X4072" i="1"/>
  <c r="X3605" i="1"/>
  <c r="N3704" i="1"/>
  <c r="N3942" i="1" s="1"/>
  <c r="N4171" i="1"/>
  <c r="AN3806" i="1"/>
  <c r="AN4273" i="1"/>
  <c r="BF4219" i="1"/>
  <c r="BF3752" i="1"/>
  <c r="W3752" i="1"/>
  <c r="W4219" i="1"/>
  <c r="AY3687" i="1"/>
  <c r="AY4154" i="1"/>
  <c r="F4154" i="1"/>
  <c r="AH4219" i="1"/>
  <c r="AH3752" i="1"/>
  <c r="Q3687" i="1"/>
  <c r="Q3925" i="1" s="1"/>
  <c r="Q4154" i="1"/>
  <c r="AS4154" i="1"/>
  <c r="AS3687" i="1"/>
  <c r="P4123" i="1"/>
  <c r="P3656" i="1"/>
  <c r="P3894" i="1" s="1"/>
  <c r="AI3752" i="1"/>
  <c r="AI4219" i="1"/>
  <c r="AE3752" i="1"/>
  <c r="AE4219" i="1"/>
  <c r="BC4216" i="1"/>
  <c r="BC3749" i="1"/>
  <c r="K3687" i="1"/>
  <c r="K3925" i="1" s="1"/>
  <c r="K4154" i="1"/>
  <c r="AJ4216" i="1"/>
  <c r="AJ3749" i="1"/>
  <c r="Y4154" i="1"/>
  <c r="Y3687" i="1"/>
  <c r="L3749" i="1"/>
  <c r="L3987" i="1" s="1"/>
  <c r="L4216" i="1"/>
  <c r="T3687" i="1"/>
  <c r="T3925" i="1" s="1"/>
  <c r="T4154" i="1"/>
  <c r="BB3687" i="1"/>
  <c r="BB4154" i="1"/>
  <c r="AA3752" i="1"/>
  <c r="AA4219" i="1"/>
  <c r="AD3642" i="1"/>
  <c r="AD4109" i="1"/>
  <c r="S3626" i="1"/>
  <c r="S3864" i="1" s="1"/>
  <c r="S4093" i="1"/>
  <c r="AS3780" i="1"/>
  <c r="AS4247" i="1"/>
  <c r="V3685" i="1"/>
  <c r="V3923" i="1" s="1"/>
  <c r="V4152" i="1"/>
  <c r="W3642" i="1"/>
  <c r="W4109" i="1"/>
  <c r="AP3695" i="1"/>
  <c r="AP4162" i="1"/>
  <c r="AA4228" i="1"/>
  <c r="AA3761" i="1"/>
  <c r="V4169" i="1"/>
  <c r="V3702" i="1"/>
  <c r="V3940" i="1" s="1"/>
  <c r="BD3702" i="1"/>
  <c r="BD4169" i="1"/>
  <c r="P4109" i="1"/>
  <c r="P3642" i="1"/>
  <c r="P3880" i="1" s="1"/>
  <c r="R4152" i="1"/>
  <c r="R3685" i="1"/>
  <c r="R3923" i="1" s="1"/>
  <c r="AH3780" i="1"/>
  <c r="AH4247" i="1"/>
  <c r="E4152" i="1"/>
  <c r="E3685" i="1"/>
  <c r="E4381" i="1"/>
  <c r="AE3761" i="1"/>
  <c r="AE4228" i="1"/>
  <c r="BA3780" i="1"/>
  <c r="BA4247" i="1"/>
  <c r="BF3626" i="1"/>
  <c r="BF4093" i="1"/>
  <c r="AM4093" i="1"/>
  <c r="AM3626" i="1"/>
  <c r="N3746" i="1"/>
  <c r="N3984" i="1" s="1"/>
  <c r="N4213" i="1"/>
  <c r="G3626" i="1"/>
  <c r="G4322" i="1"/>
  <c r="G4093" i="1"/>
  <c r="F4330" i="1"/>
  <c r="F4101" i="1"/>
  <c r="F3634" i="1"/>
  <c r="AC3638" i="1"/>
  <c r="AC4105" i="1"/>
  <c r="P3687" i="1"/>
  <c r="P3925" i="1" s="1"/>
  <c r="P4154" i="1"/>
  <c r="AW3700" i="1"/>
  <c r="AW4167" i="1"/>
  <c r="AQ3638" i="1"/>
  <c r="AQ4105" i="1"/>
  <c r="F4247" i="1"/>
  <c r="F3780" i="1"/>
  <c r="F4476" i="1"/>
  <c r="I3761" i="1"/>
  <c r="I3999" i="1" s="1"/>
  <c r="I4228" i="1"/>
  <c r="AW3746" i="1"/>
  <c r="AW4213" i="1"/>
  <c r="L3620" i="1"/>
  <c r="L3858" i="1" s="1"/>
  <c r="L4087" i="1"/>
  <c r="AN3761" i="1"/>
  <c r="AN4228" i="1"/>
  <c r="AB3620" i="1"/>
  <c r="AB4087" i="1"/>
  <c r="X3746" i="1"/>
  <c r="X4213" i="1"/>
  <c r="L3626" i="1"/>
  <c r="L3864" i="1" s="1"/>
  <c r="L4093" i="1"/>
  <c r="AI3638" i="1"/>
  <c r="AI4105" i="1"/>
  <c r="AN4093" i="1"/>
  <c r="AN3626" i="1"/>
  <c r="AV4169" i="1"/>
  <c r="AV3702" i="1"/>
  <c r="AM3642" i="1"/>
  <c r="AM4109" i="1"/>
  <c r="AI3746" i="1"/>
  <c r="AI4213" i="1"/>
  <c r="AO4101" i="1"/>
  <c r="AO3634" i="1"/>
  <c r="BD3626" i="1"/>
  <c r="BD4093" i="1"/>
  <c r="AC3702" i="1"/>
  <c r="AC4169" i="1"/>
  <c r="AL3695" i="1"/>
  <c r="AL4162" i="1"/>
  <c r="D4109" i="1"/>
  <c r="D3642" i="1"/>
  <c r="D4338" i="1"/>
  <c r="AK4152" i="1"/>
  <c r="AK3685" i="1"/>
  <c r="R4105" i="1"/>
  <c r="R3638" i="1"/>
  <c r="R3876" i="1" s="1"/>
  <c r="AO3685" i="1"/>
  <c r="AO4152" i="1"/>
  <c r="AG3620" i="1"/>
  <c r="AG4087" i="1"/>
  <c r="Y4087" i="1"/>
  <c r="Y3620" i="1"/>
  <c r="F4228" i="1"/>
  <c r="F3761" i="1"/>
  <c r="F4457" i="1"/>
  <c r="L3685" i="1"/>
  <c r="L3923" i="1" s="1"/>
  <c r="L4152" i="1"/>
  <c r="N3702" i="1"/>
  <c r="N3940" i="1" s="1"/>
  <c r="N4169" i="1"/>
  <c r="BA3702" i="1"/>
  <c r="BA4169" i="1"/>
  <c r="BA3642" i="1"/>
  <c r="BA4109" i="1"/>
  <c r="AU3642" i="1"/>
  <c r="AU4109" i="1"/>
  <c r="AI3685" i="1"/>
  <c r="AI4152" i="1"/>
  <c r="T4213" i="1"/>
  <c r="T3746" i="1"/>
  <c r="T3984" i="1" s="1"/>
  <c r="S4087" i="1"/>
  <c r="S3620" i="1"/>
  <c r="S3858" i="1" s="1"/>
  <c r="U3642" i="1"/>
  <c r="U3880" i="1" s="1"/>
  <c r="U4109" i="1"/>
  <c r="AZ3642" i="1"/>
  <c r="AZ4109" i="1"/>
  <c r="AJ3626" i="1"/>
  <c r="AJ4093" i="1"/>
  <c r="AG3626" i="1"/>
  <c r="AG4093" i="1"/>
  <c r="O3780" i="1"/>
  <c r="O4018" i="1" s="1"/>
  <c r="O4247" i="1"/>
  <c r="AP4167" i="1"/>
  <c r="AP3700" i="1"/>
  <c r="AE3702" i="1"/>
  <c r="AE4169" i="1"/>
  <c r="Q3761" i="1"/>
  <c r="Q3999" i="1" s="1"/>
  <c r="Q4228" i="1"/>
  <c r="AF3620" i="1"/>
  <c r="AF4087" i="1"/>
  <c r="AT3626" i="1"/>
  <c r="AT4093" i="1"/>
  <c r="X4087" i="1"/>
  <c r="X3620" i="1"/>
  <c r="AT3746" i="1"/>
  <c r="AT4213" i="1"/>
  <c r="I3780" i="1"/>
  <c r="I4018" i="1" s="1"/>
  <c r="I4247" i="1"/>
  <c r="D4169" i="1"/>
  <c r="D3702" i="1"/>
  <c r="D4398" i="1"/>
  <c r="AO4169" i="1"/>
  <c r="AO3702" i="1"/>
  <c r="BA3685" i="1"/>
  <c r="BA4152" i="1"/>
  <c r="AI4169" i="1"/>
  <c r="AI3702" i="1"/>
  <c r="AT3761" i="1"/>
  <c r="AT4228" i="1"/>
  <c r="AV3746" i="1"/>
  <c r="AV4213" i="1"/>
  <c r="K4101" i="1"/>
  <c r="K3634" i="1"/>
  <c r="K3872" i="1" s="1"/>
  <c r="AH3700" i="1"/>
  <c r="AH4167" i="1"/>
  <c r="AF3642" i="1"/>
  <c r="AF4109" i="1"/>
  <c r="AR3761" i="1"/>
  <c r="AR4228" i="1"/>
  <c r="H3685" i="1"/>
  <c r="H3923" i="1" s="1"/>
  <c r="H4152" i="1"/>
  <c r="H3596" i="1"/>
  <c r="H3834" i="1" s="1"/>
  <c r="H4063" i="1"/>
  <c r="AY3796" i="1"/>
  <c r="AY4263" i="1"/>
  <c r="AI3721" i="1"/>
  <c r="AI4188" i="1"/>
  <c r="BC3729" i="1"/>
  <c r="BC4196" i="1"/>
  <c r="F4142" i="1"/>
  <c r="F3675" i="1"/>
  <c r="F4371" i="1"/>
  <c r="AD3698" i="1"/>
  <c r="AD4165" i="1"/>
  <c r="AM3801" i="1"/>
  <c r="AM4268" i="1"/>
  <c r="H3744" i="1"/>
  <c r="H3982" i="1" s="1"/>
  <c r="H4211" i="1"/>
  <c r="BA3590" i="1"/>
  <c r="BA4057" i="1"/>
  <c r="T3805" i="1"/>
  <c r="T4043" i="1" s="1"/>
  <c r="T4272" i="1"/>
  <c r="AC4151" i="1"/>
  <c r="AC3684" i="1"/>
  <c r="BE3807" i="1"/>
  <c r="BE4274" i="1"/>
  <c r="AC3672" i="1"/>
  <c r="AC4139" i="1"/>
  <c r="U3686" i="1"/>
  <c r="U3924" i="1" s="1"/>
  <c r="U4153" i="1"/>
  <c r="AB3732" i="1"/>
  <c r="AB4199" i="1"/>
  <c r="AK3757" i="1"/>
  <c r="AK4224" i="1"/>
  <c r="BB3774" i="1"/>
  <c r="BB4241" i="1"/>
  <c r="V3679" i="1"/>
  <c r="V3917" i="1" s="1"/>
  <c r="V4146" i="1"/>
  <c r="AK3633" i="1"/>
  <c r="AK4100" i="1"/>
  <c r="E4183" i="1"/>
  <c r="E3716" i="1"/>
  <c r="E4412" i="1"/>
  <c r="M3762" i="1"/>
  <c r="M4000" i="1" s="1"/>
  <c r="M4229" i="1"/>
  <c r="D4083" i="1"/>
  <c r="D3616" i="1"/>
  <c r="D4312" i="1"/>
  <c r="AX3648" i="1"/>
  <c r="AX4115" i="1"/>
  <c r="BB3682" i="1"/>
  <c r="BB4149" i="1"/>
  <c r="AL3744" i="1"/>
  <c r="AL4211" i="1"/>
  <c r="V3785" i="1"/>
  <c r="V4023" i="1" s="1"/>
  <c r="V4252" i="1"/>
  <c r="AQ3665" i="1"/>
  <c r="AQ4132" i="1"/>
  <c r="BA3755" i="1"/>
  <c r="BA4222" i="1"/>
  <c r="AT3782" i="1"/>
  <c r="AT4249" i="1"/>
  <c r="AN3665" i="1"/>
  <c r="AN4132" i="1"/>
  <c r="AU3771" i="1"/>
  <c r="AU4238" i="1"/>
  <c r="N3769" i="1"/>
  <c r="N4007" i="1" s="1"/>
  <c r="N4236" i="1"/>
  <c r="F4256" i="1"/>
  <c r="F4485" i="1"/>
  <c r="F3789" i="1"/>
  <c r="X3639" i="1"/>
  <c r="X4106" i="1"/>
  <c r="X4252" i="1"/>
  <c r="X3785" i="1"/>
  <c r="AK3647" i="1"/>
  <c r="AK4114" i="1"/>
  <c r="AT3781" i="1"/>
  <c r="AT4248" i="1"/>
  <c r="AW3737" i="1"/>
  <c r="AW4204" i="1"/>
  <c r="AF3672" i="1"/>
  <c r="AF4139" i="1"/>
  <c r="K3753" i="1"/>
  <c r="K3991" i="1" s="1"/>
  <c r="K4220" i="1"/>
  <c r="AM3788" i="1"/>
  <c r="AM4255" i="1"/>
  <c r="T3597" i="1"/>
  <c r="T3835" i="1" s="1"/>
  <c r="T4064" i="1"/>
  <c r="S3795" i="1"/>
  <c r="S4033" i="1" s="1"/>
  <c r="S4262" i="1"/>
  <c r="AP3639" i="1"/>
  <c r="AP4106" i="1"/>
  <c r="P3740" i="1"/>
  <c r="P3978" i="1" s="1"/>
  <c r="P4207" i="1"/>
  <c r="BE3647" i="1"/>
  <c r="BE4114" i="1"/>
  <c r="AB3769" i="1"/>
  <c r="AB4236" i="1"/>
  <c r="AM3594" i="1"/>
  <c r="AM4061" i="1"/>
  <c r="AW3641" i="1"/>
  <c r="AW4108" i="1"/>
  <c r="BF4275" i="1"/>
  <c r="BF3808" i="1"/>
  <c r="P3622" i="1"/>
  <c r="P3860" i="1" s="1"/>
  <c r="P4089" i="1"/>
  <c r="Q3596" i="1"/>
  <c r="Q3834" i="1" s="1"/>
  <c r="Q4063" i="1"/>
  <c r="BA3609" i="1"/>
  <c r="BA4076" i="1"/>
  <c r="AO3677" i="1"/>
  <c r="AO4144" i="1"/>
  <c r="BA3804" i="1"/>
  <c r="BA4271" i="1"/>
  <c r="D4196" i="1"/>
  <c r="D3729" i="1"/>
  <c r="D4425" i="1"/>
  <c r="AS3744" i="1"/>
  <c r="AS4211" i="1"/>
  <c r="G4151" i="1"/>
  <c r="G3684" i="1"/>
  <c r="G4380" i="1"/>
  <c r="AY3785" i="1"/>
  <c r="AY4252" i="1"/>
  <c r="U3643" i="1"/>
  <c r="U3881" i="1" s="1"/>
  <c r="U4110" i="1"/>
  <c r="AG3716" i="1"/>
  <c r="AG4183" i="1"/>
  <c r="D4210" i="1"/>
  <c r="D3743" i="1"/>
  <c r="D4439" i="1"/>
  <c r="Y4203" i="1"/>
  <c r="Y3736" i="1"/>
  <c r="AV3666" i="1"/>
  <c r="AV4133" i="1"/>
  <c r="AV3788" i="1"/>
  <c r="AV4255" i="1"/>
  <c r="AQ3798" i="1"/>
  <c r="AQ4265" i="1"/>
  <c r="L3722" i="1"/>
  <c r="L3960" i="1" s="1"/>
  <c r="L4189" i="1"/>
  <c r="F4268" i="1"/>
  <c r="F4497" i="1"/>
  <c r="F3801" i="1"/>
  <c r="BD4230" i="1"/>
  <c r="BD3763" i="1"/>
  <c r="V4153" i="1"/>
  <c r="V3686" i="1"/>
  <c r="V3924" i="1" s="1"/>
  <c r="X3763" i="1"/>
  <c r="X4230" i="1"/>
  <c r="U3792" i="1"/>
  <c r="U4030" i="1" s="1"/>
  <c r="U4259" i="1"/>
  <c r="N3614" i="1"/>
  <c r="N3852" i="1" s="1"/>
  <c r="N4081" i="1"/>
  <c r="AU3641" i="1"/>
  <c r="AU4108" i="1"/>
  <c r="AN3777" i="1"/>
  <c r="AN4244" i="1"/>
  <c r="AD3803" i="1"/>
  <c r="AD4270" i="1"/>
  <c r="U3763" i="1"/>
  <c r="U4001" i="1" s="1"/>
  <c r="U4230" i="1"/>
  <c r="AW3802" i="1"/>
  <c r="AW4269" i="1"/>
  <c r="BE3665" i="1"/>
  <c r="BE4132" i="1"/>
  <c r="AC4137" i="1"/>
  <c r="AC3670" i="1"/>
  <c r="AU3603" i="1"/>
  <c r="AU4070" i="1"/>
  <c r="F4121" i="1"/>
  <c r="F3654" i="1"/>
  <c r="F4350" i="1"/>
  <c r="E4074" i="1"/>
  <c r="E3607" i="1"/>
  <c r="E4303" i="1"/>
  <c r="Y3645" i="1"/>
  <c r="Y4112" i="1"/>
  <c r="BD3643" i="1"/>
  <c r="BD4110" i="1"/>
  <c r="AX3683" i="1"/>
  <c r="AX4150" i="1"/>
  <c r="Y4134" i="1"/>
  <c r="Y3667" i="1"/>
  <c r="R3785" i="1"/>
  <c r="R4023" i="1" s="1"/>
  <c r="R4252" i="1"/>
  <c r="AT3796" i="1"/>
  <c r="AT4263" i="1"/>
  <c r="AH3733" i="1"/>
  <c r="AH4200" i="1"/>
  <c r="BF3807" i="1"/>
  <c r="BF4274" i="1"/>
  <c r="AY3675" i="1"/>
  <c r="AY4142" i="1"/>
  <c r="AW3628" i="1"/>
  <c r="AW4095" i="1"/>
  <c r="AC3744" i="1"/>
  <c r="AC4211" i="1"/>
  <c r="F4151" i="1"/>
  <c r="F3684" i="1"/>
  <c r="F4380" i="1"/>
  <c r="AZ3759" i="1"/>
  <c r="AZ4226" i="1"/>
  <c r="D4172" i="1"/>
  <c r="D3705" i="1"/>
  <c r="D4401" i="1"/>
  <c r="AB3643" i="1"/>
  <c r="AB4110" i="1"/>
  <c r="AA4214" i="1"/>
  <c r="AA3747" i="1"/>
  <c r="AO4217" i="1"/>
  <c r="AO3750" i="1"/>
  <c r="P3686" i="1"/>
  <c r="P3924" i="1" s="1"/>
  <c r="P4153" i="1"/>
  <c r="AP3701" i="1"/>
  <c r="AP4168" i="1"/>
  <c r="AH4141" i="1"/>
  <c r="AH3674" i="1"/>
  <c r="AS3727" i="1"/>
  <c r="AS4194" i="1"/>
  <c r="AN3602" i="1"/>
  <c r="AN4069" i="1"/>
  <c r="T3736" i="1"/>
  <c r="T3974" i="1" s="1"/>
  <c r="T4203" i="1"/>
  <c r="R3770" i="1"/>
  <c r="R4008" i="1" s="1"/>
  <c r="R4237" i="1"/>
  <c r="AA3672" i="1"/>
  <c r="AA4139" i="1"/>
  <c r="BF3709" i="1"/>
  <c r="BF4176" i="1"/>
  <c r="AX3608" i="1"/>
  <c r="AX4075" i="1"/>
  <c r="AJ3705" i="1"/>
  <c r="AJ4172" i="1"/>
  <c r="AM3771" i="1"/>
  <c r="AM4238" i="1"/>
  <c r="M3748" i="1"/>
  <c r="M3986" i="1" s="1"/>
  <c r="M4215" i="1"/>
  <c r="E4097" i="1"/>
  <c r="E3630" i="1"/>
  <c r="E4326" i="1"/>
  <c r="AT3771" i="1"/>
  <c r="AT4238" i="1"/>
  <c r="BD3745" i="1"/>
  <c r="BD4212" i="1"/>
  <c r="S3612" i="1"/>
  <c r="S3850" i="1" s="1"/>
  <c r="S4079" i="1"/>
  <c r="AQ3657" i="1"/>
  <c r="AQ4124" i="1"/>
  <c r="P3751" i="1"/>
  <c r="P3989" i="1" s="1"/>
  <c r="P4218" i="1"/>
  <c r="Y3722" i="1"/>
  <c r="Y4189" i="1"/>
  <c r="AY3648" i="1"/>
  <c r="AY4115" i="1"/>
  <c r="X3747" i="1"/>
  <c r="X4214" i="1"/>
  <c r="Z4175" i="1"/>
  <c r="Z3708" i="1"/>
  <c r="AG3766" i="1"/>
  <c r="AG4233" i="1"/>
  <c r="J3801" i="1"/>
  <c r="J4039" i="1" s="1"/>
  <c r="J4268" i="1"/>
  <c r="J3763" i="1"/>
  <c r="J4001" i="1" s="1"/>
  <c r="J4230" i="1"/>
  <c r="AR3663" i="1"/>
  <c r="AR4130" i="1"/>
  <c r="Q4249" i="1"/>
  <c r="Q3782" i="1"/>
  <c r="Q4020" i="1" s="1"/>
  <c r="BF4102" i="1"/>
  <c r="BF3635" i="1"/>
  <c r="AK4063" i="1"/>
  <c r="AK3596" i="1"/>
  <c r="AV3747" i="1"/>
  <c r="AV4214" i="1"/>
  <c r="AE3779" i="1"/>
  <c r="AE4246" i="1"/>
  <c r="AD4268" i="1"/>
  <c r="AD3801" i="1"/>
  <c r="D4069" i="1"/>
  <c r="D4298" i="1"/>
  <c r="D3602" i="1"/>
  <c r="W3633" i="1"/>
  <c r="W4100" i="1"/>
  <c r="AF3792" i="1"/>
  <c r="AF4259" i="1"/>
  <c r="AV3657" i="1"/>
  <c r="AV4124" i="1"/>
  <c r="BF3619" i="1"/>
  <c r="BF4086" i="1"/>
  <c r="AZ3802" i="1"/>
  <c r="AZ4269" i="1"/>
  <c r="F4236" i="1"/>
  <c r="F4465" i="1"/>
  <c r="F3769" i="1"/>
  <c r="W3801" i="1"/>
  <c r="W4268" i="1"/>
  <c r="AR3745" i="1"/>
  <c r="AR4212" i="1"/>
  <c r="K3637" i="1"/>
  <c r="K3875" i="1" s="1"/>
  <c r="K4104" i="1"/>
  <c r="Z3757" i="1"/>
  <c r="Z4224" i="1"/>
  <c r="V3663" i="1"/>
  <c r="V3901" i="1" s="1"/>
  <c r="V4130" i="1"/>
  <c r="AG3705" i="1"/>
  <c r="AG4172" i="1"/>
  <c r="P3611" i="1"/>
  <c r="P3849" i="1" s="1"/>
  <c r="P4078" i="1"/>
  <c r="AR3751" i="1"/>
  <c r="AR4218" i="1"/>
  <c r="E4092" i="1"/>
  <c r="E3625" i="1"/>
  <c r="E4321" i="1"/>
  <c r="AB3675" i="1"/>
  <c r="AB4142" i="1"/>
  <c r="H3800" i="1"/>
  <c r="H4038" i="1" s="1"/>
  <c r="H4267" i="1"/>
  <c r="S3791" i="1"/>
  <c r="S4029" i="1" s="1"/>
  <c r="S4258" i="1"/>
  <c r="AS3779" i="1"/>
  <c r="AS4246" i="1"/>
  <c r="AT3595" i="1"/>
  <c r="AT4062" i="1"/>
  <c r="AW3801" i="1"/>
  <c r="AW4268" i="1"/>
  <c r="U3706" i="1"/>
  <c r="U3944" i="1" s="1"/>
  <c r="U4173" i="1"/>
  <c r="K3729" i="1"/>
  <c r="K3967" i="1" s="1"/>
  <c r="K4196" i="1"/>
  <c r="BC3690" i="1"/>
  <c r="BC4157" i="1"/>
  <c r="BE4229" i="1"/>
  <c r="BE3762" i="1"/>
  <c r="AT3661" i="1"/>
  <c r="AT4128" i="1"/>
  <c r="AK3600" i="1"/>
  <c r="AK4067" i="1"/>
  <c r="U3628" i="1"/>
  <c r="U3866" i="1" s="1"/>
  <c r="U4095" i="1"/>
  <c r="Y3619" i="1"/>
  <c r="Y4086" i="1"/>
  <c r="AB3760" i="1"/>
  <c r="AB4227" i="1"/>
  <c r="BE3604" i="1"/>
  <c r="BE4071" i="1"/>
  <c r="BF3640" i="1"/>
  <c r="BF4107" i="1"/>
  <c r="Y3613" i="1"/>
  <c r="Y4080" i="1"/>
  <c r="E4120" i="1"/>
  <c r="E4349" i="1"/>
  <c r="E3653" i="1"/>
  <c r="AY3602" i="1"/>
  <c r="AY4069" i="1"/>
  <c r="J4176" i="1"/>
  <c r="J3709" i="1"/>
  <c r="J3947" i="1" s="1"/>
  <c r="U3810" i="1"/>
  <c r="U4048" i="1" s="1"/>
  <c r="U4277" i="1"/>
  <c r="AB3619" i="1"/>
  <c r="AB4086" i="1"/>
  <c r="D4264" i="1"/>
  <c r="D4493" i="1"/>
  <c r="D3797" i="1"/>
  <c r="AA3630" i="1"/>
  <c r="AA4097" i="1"/>
  <c r="Y3686" i="1"/>
  <c r="Y4153" i="1"/>
  <c r="BB3585" i="1"/>
  <c r="BB4052" i="1"/>
  <c r="X3585" i="1"/>
  <c r="X4052" i="1"/>
  <c r="H3613" i="1"/>
  <c r="H3851" i="1" s="1"/>
  <c r="H4080" i="1"/>
  <c r="Q3719" i="1"/>
  <c r="Q3957" i="1" s="1"/>
  <c r="Q4186" i="1"/>
  <c r="BF3796" i="1"/>
  <c r="BF4263" i="1"/>
  <c r="AE3590" i="1"/>
  <c r="AE4057" i="1"/>
  <c r="BF3795" i="1"/>
  <c r="BF4262" i="1"/>
  <c r="AT4069" i="1"/>
  <c r="AT3602" i="1"/>
  <c r="AJ3625" i="1"/>
  <c r="AJ4092" i="1"/>
  <c r="AQ3729" i="1"/>
  <c r="AQ4196" i="1"/>
  <c r="AC3596" i="1"/>
  <c r="AC4063" i="1"/>
  <c r="V3772" i="1"/>
  <c r="V4010" i="1" s="1"/>
  <c r="V4239" i="1"/>
  <c r="AG3698" i="1"/>
  <c r="AG4165" i="1"/>
  <c r="D4070" i="1"/>
  <c r="D3603" i="1"/>
  <c r="D4299" i="1"/>
  <c r="BC3670" i="1"/>
  <c r="BC4137" i="1"/>
  <c r="BE3756" i="1"/>
  <c r="BE4223" i="1"/>
  <c r="Q3705" i="1"/>
  <c r="Q3943" i="1" s="1"/>
  <c r="Q4172" i="1"/>
  <c r="T3652" i="1"/>
  <c r="T3890" i="1" s="1"/>
  <c r="T4119" i="1"/>
  <c r="AK3657" i="1"/>
  <c r="AK4124" i="1"/>
  <c r="AY3747" i="1"/>
  <c r="AY4214" i="1"/>
  <c r="J3764" i="1"/>
  <c r="J4002" i="1" s="1"/>
  <c r="J4231" i="1"/>
  <c r="BE3770" i="1"/>
  <c r="BE4237" i="1"/>
  <c r="S3590" i="1"/>
  <c r="S3828" i="1" s="1"/>
  <c r="S4057" i="1"/>
  <c r="U4113" i="1"/>
  <c r="U3646" i="1"/>
  <c r="U3884" i="1" s="1"/>
  <c r="K3785" i="1"/>
  <c r="K4023" i="1" s="1"/>
  <c r="K4252" i="1"/>
  <c r="AB3701" i="1"/>
  <c r="AB4168" i="1"/>
  <c r="AG3650" i="1"/>
  <c r="AG4117" i="1"/>
  <c r="BB3740" i="1"/>
  <c r="BB4207" i="1"/>
  <c r="Z3720" i="1"/>
  <c r="Z4187" i="1"/>
  <c r="BB3707" i="1"/>
  <c r="BB4174" i="1"/>
  <c r="T3644" i="1"/>
  <c r="T3882" i="1" s="1"/>
  <c r="T4111" i="1"/>
  <c r="AY3791" i="1"/>
  <c r="AY4258" i="1"/>
  <c r="BF3595" i="1"/>
  <c r="BF4062" i="1"/>
  <c r="I3701" i="1"/>
  <c r="I3939" i="1" s="1"/>
  <c r="I4168" i="1"/>
  <c r="AG3786" i="1"/>
  <c r="AG4253" i="1"/>
  <c r="AR3722" i="1"/>
  <c r="AR4189" i="1"/>
  <c r="BC3734" i="1"/>
  <c r="BC4201" i="1"/>
  <c r="AI3604" i="1"/>
  <c r="AI4071" i="1"/>
  <c r="BF3777" i="1"/>
  <c r="BF4244" i="1"/>
  <c r="AN3629" i="1"/>
  <c r="AN4096" i="1"/>
  <c r="M3636" i="1"/>
  <c r="M3874" i="1" s="1"/>
  <c r="M4103" i="1"/>
  <c r="AV3793" i="1"/>
  <c r="AV4260" i="1"/>
  <c r="AE4157" i="1"/>
  <c r="AE3690" i="1"/>
  <c r="AK3743" i="1"/>
  <c r="AK4210" i="1"/>
  <c r="J3622" i="1"/>
  <c r="J3860" i="1" s="1"/>
  <c r="J4089" i="1"/>
  <c r="K3757" i="1"/>
  <c r="K3995" i="1" s="1"/>
  <c r="K4224" i="1"/>
  <c r="AM3697" i="1"/>
  <c r="AM4164" i="1"/>
  <c r="S4253" i="1"/>
  <c r="S3786" i="1"/>
  <c r="S4024" i="1" s="1"/>
  <c r="P4275" i="1"/>
  <c r="P3808" i="1"/>
  <c r="P4046" i="1" s="1"/>
  <c r="AT3586" i="1"/>
  <c r="AT4053" i="1"/>
  <c r="AA4055" i="1"/>
  <c r="AA3588" i="1"/>
  <c r="N3788" i="1"/>
  <c r="N4026" i="1" s="1"/>
  <c r="N4255" i="1"/>
  <c r="K3633" i="1"/>
  <c r="K3871" i="1" s="1"/>
  <c r="K4100" i="1"/>
  <c r="F4180" i="1"/>
  <c r="F3713" i="1"/>
  <c r="F4409" i="1"/>
  <c r="AH3684" i="1"/>
  <c r="AH4151" i="1"/>
  <c r="BC3691" i="1"/>
  <c r="BC4158" i="1"/>
  <c r="AW4222" i="1"/>
  <c r="AW3755" i="1"/>
  <c r="AN3598" i="1"/>
  <c r="AN4065" i="1"/>
  <c r="G4252" i="1"/>
  <c r="G3785" i="1"/>
  <c r="G4481" i="1"/>
  <c r="BC3710" i="1"/>
  <c r="BC4177" i="1"/>
  <c r="V3600" i="1"/>
  <c r="V3838" i="1" s="1"/>
  <c r="V4067" i="1"/>
  <c r="AK3800" i="1"/>
  <c r="AK4267" i="1"/>
  <c r="AD3810" i="1"/>
  <c r="AD4277" i="1"/>
  <c r="X3696" i="1"/>
  <c r="X4163" i="1"/>
  <c r="BD3777" i="1"/>
  <c r="BD4244" i="1"/>
  <c r="AS3648" i="1"/>
  <c r="AS4115" i="1"/>
  <c r="W3674" i="1"/>
  <c r="W4141" i="1"/>
  <c r="S3670" i="1"/>
  <c r="S3908" i="1" s="1"/>
  <c r="S4137" i="1"/>
  <c r="O3635" i="1"/>
  <c r="O3873" i="1" s="1"/>
  <c r="O4102" i="1"/>
  <c r="N3713" i="1"/>
  <c r="N3951" i="1" s="1"/>
  <c r="N4180" i="1"/>
  <c r="AG3769" i="1"/>
  <c r="AG4236" i="1"/>
  <c r="T3710" i="1"/>
  <c r="T3948" i="1" s="1"/>
  <c r="T4177" i="1"/>
  <c r="AX3658" i="1"/>
  <c r="AX4125" i="1"/>
  <c r="J3799" i="1"/>
  <c r="J4037" i="1" s="1"/>
  <c r="J4266" i="1"/>
  <c r="AH3693" i="1"/>
  <c r="AH4160" i="1"/>
  <c r="AB4253" i="1"/>
  <c r="AB3786" i="1"/>
  <c r="G4060" i="1"/>
  <c r="G3593" i="1"/>
  <c r="G4289" i="1"/>
  <c r="AC3630" i="1"/>
  <c r="AC4097" i="1"/>
  <c r="AH4052" i="1"/>
  <c r="AH3585" i="1"/>
  <c r="V3683" i="1"/>
  <c r="V3921" i="1" s="1"/>
  <c r="V4150" i="1"/>
  <c r="J3713" i="1"/>
  <c r="J3951" i="1" s="1"/>
  <c r="J4180" i="1"/>
  <c r="V3739" i="1"/>
  <c r="V3977" i="1" s="1"/>
  <c r="V4206" i="1"/>
  <c r="AH3680" i="1"/>
  <c r="AH4147" i="1"/>
  <c r="G4237" i="1"/>
  <c r="G3770" i="1"/>
  <c r="G4466" i="1"/>
  <c r="S3647" i="1"/>
  <c r="S3885" i="1" s="1"/>
  <c r="S4114" i="1"/>
  <c r="AC3589" i="1"/>
  <c r="AC4056" i="1"/>
  <c r="S3594" i="1"/>
  <c r="S3832" i="1" s="1"/>
  <c r="S4061" i="1"/>
  <c r="E4180" i="1"/>
  <c r="E4409" i="1"/>
  <c r="E3713" i="1"/>
  <c r="AN3663" i="1"/>
  <c r="AN4130" i="1"/>
  <c r="AQ3675" i="1"/>
  <c r="AQ4142" i="1"/>
  <c r="S3641" i="1"/>
  <c r="S3879" i="1" s="1"/>
  <c r="S4108" i="1"/>
  <c r="AR3668" i="1"/>
  <c r="AR4135" i="1"/>
  <c r="H4233" i="1"/>
  <c r="H3766" i="1"/>
  <c r="H4004" i="1" s="1"/>
  <c r="AU3611" i="1"/>
  <c r="AU4078" i="1"/>
  <c r="N3683" i="1"/>
  <c r="N3921" i="1" s="1"/>
  <c r="N4150" i="1"/>
  <c r="AY3758" i="1"/>
  <c r="AY4225" i="1"/>
  <c r="AA3807" i="1"/>
  <c r="AA4274" i="1"/>
  <c r="AW3607" i="1"/>
  <c r="AW4074" i="1"/>
  <c r="V4081" i="1"/>
  <c r="V3614" i="1"/>
  <c r="V3852" i="1" s="1"/>
  <c r="R3721" i="1"/>
  <c r="R3959" i="1" s="1"/>
  <c r="R4188" i="1"/>
  <c r="O3708" i="1"/>
  <c r="O3946" i="1" s="1"/>
  <c r="O4175" i="1"/>
  <c r="AS3783" i="1"/>
  <c r="AS4250" i="1"/>
  <c r="BA3706" i="1"/>
  <c r="BA4173" i="1"/>
  <c r="F4134" i="1"/>
  <c r="F3667" i="1"/>
  <c r="F4363" i="1"/>
  <c r="W3603" i="1"/>
  <c r="W4070" i="1"/>
  <c r="AL3664" i="1"/>
  <c r="AL4131" i="1"/>
  <c r="BA3676" i="1"/>
  <c r="BA4143" i="1"/>
  <c r="AT3804" i="1"/>
  <c r="AT4271" i="1"/>
  <c r="AL3595" i="1"/>
  <c r="AL4062" i="1"/>
  <c r="U3594" i="1"/>
  <c r="U3832" i="1" s="1"/>
  <c r="U4061" i="1"/>
  <c r="O4082" i="1"/>
  <c r="O3615" i="1"/>
  <c r="O3853" i="1" s="1"/>
  <c r="AX3762" i="1"/>
  <c r="AX4229" i="1"/>
  <c r="P3798" i="1"/>
  <c r="P4036" i="1" s="1"/>
  <c r="P4265" i="1"/>
  <c r="O3670" i="1"/>
  <c r="O3908" i="1" s="1"/>
  <c r="O4137" i="1"/>
  <c r="AA3631" i="1"/>
  <c r="AA4098" i="1"/>
  <c r="AH3716" i="1"/>
  <c r="AH4183" i="1"/>
  <c r="AL3766" i="1"/>
  <c r="AL4233" i="1"/>
  <c r="N3593" i="1"/>
  <c r="N3831" i="1" s="1"/>
  <c r="N4060" i="1"/>
  <c r="AH3635" i="1"/>
  <c r="AH4102" i="1"/>
  <c r="BF3729" i="1"/>
  <c r="BF4196" i="1"/>
  <c r="AP3689" i="1"/>
  <c r="AP4156" i="1"/>
  <c r="AC3661" i="1"/>
  <c r="AC4128" i="1"/>
  <c r="E4178" i="1"/>
  <c r="E3711" i="1"/>
  <c r="E4407" i="1"/>
  <c r="AO3645" i="1"/>
  <c r="AO4112" i="1"/>
  <c r="BC3679" i="1"/>
  <c r="BC4146" i="1"/>
  <c r="G4185" i="1"/>
  <c r="G3718" i="1"/>
  <c r="G4414" i="1"/>
  <c r="U3732" i="1"/>
  <c r="U3970" i="1" s="1"/>
  <c r="U4199" i="1"/>
  <c r="AR3683" i="1"/>
  <c r="AR4150" i="1"/>
  <c r="AH3678" i="1"/>
  <c r="AH4145" i="1"/>
  <c r="F4097" i="1"/>
  <c r="F3630" i="1"/>
  <c r="F4326" i="1"/>
  <c r="AT3707" i="1"/>
  <c r="AT4174" i="1"/>
  <c r="AA3729" i="1"/>
  <c r="AA4196" i="1"/>
  <c r="U3730" i="1"/>
  <c r="U3968" i="1" s="1"/>
  <c r="U4197" i="1"/>
  <c r="BD3705" i="1"/>
  <c r="BD4172" i="1"/>
  <c r="Q3751" i="1"/>
  <c r="Q3989" i="1" s="1"/>
  <c r="Q4218" i="1"/>
  <c r="V3590" i="1"/>
  <c r="V3828" i="1" s="1"/>
  <c r="V4057" i="1"/>
  <c r="AL3742" i="1"/>
  <c r="AL4209" i="1"/>
  <c r="AW3719" i="1"/>
  <c r="AW4186" i="1"/>
  <c r="AC3621" i="1"/>
  <c r="AC4088" i="1"/>
  <c r="BC3799" i="1"/>
  <c r="BC4266" i="1"/>
  <c r="N4124" i="1"/>
  <c r="N3657" i="1"/>
  <c r="N3895" i="1" s="1"/>
  <c r="AI3586" i="1"/>
  <c r="AI4053" i="1"/>
  <c r="BE3763" i="1"/>
  <c r="BE4230" i="1"/>
  <c r="Z3756" i="1"/>
  <c r="Z4223" i="1"/>
  <c r="AT3741" i="1"/>
  <c r="AT4208" i="1"/>
  <c r="R3731" i="1"/>
  <c r="R3969" i="1" s="1"/>
  <c r="R4198" i="1"/>
  <c r="O4237" i="1"/>
  <c r="O3770" i="1"/>
  <c r="O4008" i="1" s="1"/>
  <c r="F4269" i="1"/>
  <c r="F3802" i="1"/>
  <c r="F4498" i="1"/>
  <c r="AS3629" i="1"/>
  <c r="AS4096" i="1"/>
  <c r="Q3645" i="1"/>
  <c r="Q3883" i="1" s="1"/>
  <c r="Q4112" i="1"/>
  <c r="P3713" i="1"/>
  <c r="P3951" i="1" s="1"/>
  <c r="P4180" i="1"/>
  <c r="AI3694" i="1"/>
  <c r="AI4161" i="1"/>
  <c r="Z3601" i="1"/>
  <c r="Z4068" i="1"/>
  <c r="K3705" i="1"/>
  <c r="K3943" i="1" s="1"/>
  <c r="K4172" i="1"/>
  <c r="AW3673" i="1"/>
  <c r="AW4140" i="1"/>
  <c r="AT3794" i="1"/>
  <c r="AT4261" i="1"/>
  <c r="K3652" i="1"/>
  <c r="K3890" i="1" s="1"/>
  <c r="K4119" i="1"/>
  <c r="BB3589" i="1"/>
  <c r="BB4056" i="1"/>
  <c r="AP3782" i="1"/>
  <c r="AP4249" i="1"/>
  <c r="AT3810" i="1"/>
  <c r="AT4277" i="1"/>
  <c r="AP3667" i="1"/>
  <c r="AP4134" i="1"/>
  <c r="AJ3732" i="1"/>
  <c r="AJ4199" i="1"/>
  <c r="AR3775" i="1"/>
  <c r="AR4242" i="1"/>
  <c r="AU3760" i="1"/>
  <c r="AU4227" i="1"/>
  <c r="BB3756" i="1"/>
  <c r="BB4223" i="1"/>
  <c r="AS3646" i="1"/>
  <c r="AS4113" i="1"/>
  <c r="BD4053" i="1"/>
  <c r="BD3586" i="1"/>
  <c r="H3647" i="1"/>
  <c r="H3885" i="1" s="1"/>
  <c r="H4114" i="1"/>
  <c r="AI3609" i="1"/>
  <c r="AI4076" i="1"/>
  <c r="BF3625" i="1"/>
  <c r="BF4092" i="1"/>
  <c r="S3653" i="1"/>
  <c r="S3891" i="1" s="1"/>
  <c r="S4120" i="1"/>
  <c r="BA3681" i="1"/>
  <c r="BA4148" i="1"/>
  <c r="G4270" i="1"/>
  <c r="G3803" i="1"/>
  <c r="G4499" i="1"/>
  <c r="E4129" i="1"/>
  <c r="E3662" i="1"/>
  <c r="E4358" i="1"/>
  <c r="G4150" i="1"/>
  <c r="G3683" i="1"/>
  <c r="G4379" i="1"/>
  <c r="AC3768" i="1"/>
  <c r="AC4235" i="1"/>
  <c r="AI3718" i="1"/>
  <c r="AI4185" i="1"/>
  <c r="AE3783" i="1"/>
  <c r="AE4250" i="1"/>
  <c r="AG3778" i="1"/>
  <c r="AG4245" i="1"/>
  <c r="AV3630" i="1"/>
  <c r="AV4097" i="1"/>
  <c r="V3645" i="1"/>
  <c r="V3883" i="1" s="1"/>
  <c r="V4112" i="1"/>
  <c r="BF3690" i="1"/>
  <c r="BF4157" i="1"/>
  <c r="AY3635" i="1"/>
  <c r="AY4102" i="1"/>
  <c r="U3645" i="1"/>
  <c r="U3883" i="1" s="1"/>
  <c r="U4112" i="1"/>
  <c r="M3611" i="1"/>
  <c r="M3849" i="1" s="1"/>
  <c r="M4078" i="1"/>
  <c r="AW3681" i="1"/>
  <c r="AW4148" i="1"/>
  <c r="AR3605" i="1"/>
  <c r="AR4072" i="1"/>
  <c r="Q3610" i="1"/>
  <c r="Q3848" i="1" s="1"/>
  <c r="Q4077" i="1"/>
  <c r="BB3649" i="1"/>
  <c r="BB4116" i="1"/>
  <c r="AE3722" i="1"/>
  <c r="AE4189" i="1"/>
  <c r="AI3647" i="1"/>
  <c r="AI4114" i="1"/>
  <c r="AL3670" i="1"/>
  <c r="AL4137" i="1"/>
  <c r="S3672" i="1"/>
  <c r="S3910" i="1" s="1"/>
  <c r="S4139" i="1"/>
  <c r="AZ3650" i="1"/>
  <c r="AZ4117" i="1"/>
  <c r="AX4102" i="1"/>
  <c r="AX3635" i="1"/>
  <c r="AN3767" i="1"/>
  <c r="AN4234" i="1"/>
  <c r="J3669" i="1"/>
  <c r="J3907" i="1" s="1"/>
  <c r="J4136" i="1"/>
  <c r="BF3781" i="1"/>
  <c r="BF4248" i="1"/>
  <c r="AZ3737" i="1"/>
  <c r="AZ4204" i="1"/>
  <c r="P3624" i="1"/>
  <c r="P3862" i="1" s="1"/>
  <c r="P4091" i="1"/>
  <c r="AK3748" i="1"/>
  <c r="AK4215" i="1"/>
  <c r="AD3670" i="1"/>
  <c r="AD4137" i="1"/>
  <c r="W3637" i="1"/>
  <c r="W4104" i="1"/>
  <c r="AQ3766" i="1"/>
  <c r="AQ4233" i="1"/>
  <c r="W3596" i="1"/>
  <c r="W4063" i="1"/>
  <c r="AY3696" i="1"/>
  <c r="AY4163" i="1"/>
  <c r="R3669" i="1"/>
  <c r="R3907" i="1" s="1"/>
  <c r="R4136" i="1"/>
  <c r="O4120" i="1"/>
  <c r="O3653" i="1"/>
  <c r="O3891" i="1" s="1"/>
  <c r="E4080" i="1"/>
  <c r="E4309" i="1"/>
  <c r="E3613" i="1"/>
  <c r="BF3647" i="1"/>
  <c r="BF4114" i="1"/>
  <c r="AY3600" i="1"/>
  <c r="AY4067" i="1"/>
  <c r="AT3689" i="1"/>
  <c r="AT4156" i="1"/>
  <c r="E4253" i="1"/>
  <c r="E3786" i="1"/>
  <c r="E4482" i="1"/>
  <c r="AM3664" i="1"/>
  <c r="AM4131" i="1"/>
  <c r="I3810" i="1"/>
  <c r="I4048" i="1" s="1"/>
  <c r="I4277" i="1"/>
  <c r="O3608" i="1"/>
  <c r="O3846" i="1" s="1"/>
  <c r="O4075" i="1"/>
  <c r="AV3594" i="1"/>
  <c r="AV4061" i="1"/>
  <c r="AH3658" i="1"/>
  <c r="AH4125" i="1"/>
  <c r="X3590" i="1"/>
  <c r="X4057" i="1"/>
  <c r="AL3611" i="1"/>
  <c r="AL4078" i="1"/>
  <c r="AF3603" i="1"/>
  <c r="AF4070" i="1"/>
  <c r="BA3650" i="1"/>
  <c r="BA4117" i="1"/>
  <c r="S3757" i="1"/>
  <c r="S3995" i="1" s="1"/>
  <c r="S4224" i="1"/>
  <c r="O3659" i="1"/>
  <c r="O3897" i="1" s="1"/>
  <c r="O4126" i="1"/>
  <c r="H3763" i="1"/>
  <c r="H4001" i="1" s="1"/>
  <c r="H4230" i="1"/>
  <c r="BA3790" i="1"/>
  <c r="BA4257" i="1"/>
  <c r="Y3778" i="1"/>
  <c r="Y4245" i="1"/>
  <c r="R3782" i="1"/>
  <c r="R4020" i="1" s="1"/>
  <c r="R4249" i="1"/>
  <c r="V3617" i="1"/>
  <c r="V3855" i="1" s="1"/>
  <c r="V4084" i="1"/>
  <c r="AV3689" i="1"/>
  <c r="AV4156" i="1"/>
  <c r="BE3728" i="1"/>
  <c r="BE4195" i="1"/>
  <c r="K3645" i="1"/>
  <c r="K3883" i="1" s="1"/>
  <c r="K4112" i="1"/>
  <c r="L3641" i="1"/>
  <c r="L3879" i="1" s="1"/>
  <c r="L4108" i="1"/>
  <c r="V3598" i="1"/>
  <c r="V3836" i="1" s="1"/>
  <c r="V4065" i="1"/>
  <c r="AE3692" i="1"/>
  <c r="AE4159" i="1"/>
  <c r="AX3622" i="1"/>
  <c r="AX4089" i="1"/>
  <c r="H3797" i="1"/>
  <c r="H4035" i="1" s="1"/>
  <c r="H4264" i="1"/>
  <c r="D4141" i="1"/>
  <c r="D4370" i="1"/>
  <c r="D3674" i="1"/>
  <c r="AE4076" i="1"/>
  <c r="AE3609" i="1"/>
  <c r="W4069" i="1"/>
  <c r="W3602" i="1"/>
  <c r="AB3733" i="1"/>
  <c r="AB4200" i="1"/>
  <c r="AG3640" i="1"/>
  <c r="AG4107" i="1"/>
  <c r="AY3703" i="1"/>
  <c r="AY4170" i="1"/>
  <c r="AD3637" i="1"/>
  <c r="AD4104" i="1"/>
  <c r="AK3611" i="1"/>
  <c r="AK4078" i="1"/>
  <c r="M3599" i="1"/>
  <c r="M3837" i="1" s="1"/>
  <c r="M4066" i="1"/>
  <c r="AV3612" i="1"/>
  <c r="AV4079" i="1"/>
  <c r="T3641" i="1"/>
  <c r="T3879" i="1" s="1"/>
  <c r="T4108" i="1"/>
  <c r="J4217" i="1"/>
  <c r="J3750" i="1"/>
  <c r="J3988" i="1" s="1"/>
  <c r="V4106" i="1"/>
  <c r="V3639" i="1"/>
  <c r="V3877" i="1" s="1"/>
  <c r="AB3652" i="1"/>
  <c r="AB4119" i="1"/>
  <c r="W3650" i="1"/>
  <c r="W4117" i="1"/>
  <c r="AA3716" i="1"/>
  <c r="AA4183" i="1"/>
  <c r="H3599" i="1"/>
  <c r="H3837" i="1" s="1"/>
  <c r="H4066" i="1"/>
  <c r="S3772" i="1"/>
  <c r="S4010" i="1" s="1"/>
  <c r="S4239" i="1"/>
  <c r="AT3697" i="1"/>
  <c r="AT4164" i="1"/>
  <c r="AV3729" i="1"/>
  <c r="AV4196" i="1"/>
  <c r="AU4095" i="1"/>
  <c r="AU3628" i="1"/>
  <c r="AR3755" i="1"/>
  <c r="AR4222" i="1"/>
  <c r="J3619" i="1"/>
  <c r="J3857" i="1" s="1"/>
  <c r="J4086" i="1"/>
  <c r="AU3696" i="1"/>
  <c r="AU4163" i="1"/>
  <c r="AK3711" i="1"/>
  <c r="AK4178" i="1"/>
  <c r="G4071" i="1"/>
  <c r="G3604" i="1"/>
  <c r="G4300" i="1"/>
  <c r="K4237" i="1"/>
  <c r="K3770" i="1"/>
  <c r="K4008" i="1" s="1"/>
  <c r="Q3589" i="1"/>
  <c r="Q3827" i="1" s="1"/>
  <c r="Q4056" i="1"/>
  <c r="S3688" i="1"/>
  <c r="S3926" i="1" s="1"/>
  <c r="S4155" i="1"/>
  <c r="H3635" i="1"/>
  <c r="H3873" i="1" s="1"/>
  <c r="H4102" i="1"/>
  <c r="AT3807" i="1"/>
  <c r="AT4274" i="1"/>
  <c r="Z3650" i="1"/>
  <c r="Z4117" i="1"/>
  <c r="O3810" i="1"/>
  <c r="O4048" i="1" s="1"/>
  <c r="O4277" i="1"/>
  <c r="J3703" i="1"/>
  <c r="J3941" i="1" s="1"/>
  <c r="J4170" i="1"/>
  <c r="AC3616" i="1"/>
  <c r="AC4083" i="1"/>
  <c r="F4067" i="1"/>
  <c r="F4296" i="1"/>
  <c r="F3600" i="1"/>
  <c r="BE4062" i="1"/>
  <c r="BE3595" i="1"/>
  <c r="G4268" i="1"/>
  <c r="G3801" i="1"/>
  <c r="G4497" i="1"/>
  <c r="AL4151" i="1"/>
  <c r="AL3684" i="1"/>
  <c r="W3719" i="1"/>
  <c r="W4186" i="1"/>
  <c r="Y3585" i="1"/>
  <c r="Y4052" i="1"/>
  <c r="BC3608" i="1"/>
  <c r="BC4075" i="1"/>
  <c r="J3585" i="1"/>
  <c r="J3823" i="1" s="1"/>
  <c r="J4052" i="1"/>
  <c r="AV3775" i="1"/>
  <c r="AV4242" i="1"/>
  <c r="AA3710" i="1"/>
  <c r="AA4177" i="1"/>
  <c r="AQ3592" i="1"/>
  <c r="AQ4059" i="1"/>
  <c r="F4161" i="1"/>
  <c r="F3694" i="1"/>
  <c r="F4390" i="1"/>
  <c r="X3797" i="1"/>
  <c r="X4264" i="1"/>
  <c r="S4113" i="1"/>
  <c r="S3646" i="1"/>
  <c r="S3884" i="1" s="1"/>
  <c r="AU3655" i="1"/>
  <c r="AU4122" i="1"/>
  <c r="AG3628" i="1"/>
  <c r="AG4095" i="1"/>
  <c r="AR3735" i="1"/>
  <c r="AR4202" i="1"/>
  <c r="V3756" i="1"/>
  <c r="V3994" i="1" s="1"/>
  <c r="V4223" i="1"/>
  <c r="AK3640" i="1"/>
  <c r="AK4107" i="1"/>
  <c r="V4086" i="1"/>
  <c r="V3619" i="1"/>
  <c r="V3857" i="1" s="1"/>
  <c r="V3601" i="1"/>
  <c r="V3839" i="1" s="1"/>
  <c r="V4068" i="1"/>
  <c r="Q3637" i="1"/>
  <c r="Q3875" i="1" s="1"/>
  <c r="Q4104" i="1"/>
  <c r="K3677" i="1"/>
  <c r="K3915" i="1" s="1"/>
  <c r="K4144" i="1"/>
  <c r="E4209" i="1"/>
  <c r="E3742" i="1"/>
  <c r="E4438" i="1"/>
  <c r="BB3663" i="1"/>
  <c r="BB4130" i="1"/>
  <c r="P3791" i="1"/>
  <c r="P4029" i="1" s="1"/>
  <c r="P4258" i="1"/>
  <c r="BE3671" i="1"/>
  <c r="BE4138" i="1"/>
  <c r="BD3600" i="1"/>
  <c r="BD4067" i="1"/>
  <c r="G4212" i="1"/>
  <c r="G3745" i="1"/>
  <c r="G4441" i="1"/>
  <c r="N3599" i="1"/>
  <c r="N3837" i="1" s="1"/>
  <c r="N4066" i="1"/>
  <c r="AU3772" i="1"/>
  <c r="AU4239" i="1"/>
  <c r="AY3788" i="1"/>
  <c r="AY4255" i="1"/>
  <c r="AG3789" i="1"/>
  <c r="AG4256" i="1"/>
  <c r="AP3698" i="1"/>
  <c r="AP4165" i="1"/>
  <c r="AJ3670" i="1"/>
  <c r="AJ4137" i="1"/>
  <c r="AW3729" i="1"/>
  <c r="AW4196" i="1"/>
  <c r="AD3798" i="1"/>
  <c r="AD4265" i="1"/>
  <c r="H3678" i="1"/>
  <c r="H3916" i="1" s="1"/>
  <c r="H4145" i="1"/>
  <c r="M4269" i="1"/>
  <c r="M3802" i="1"/>
  <c r="M4040" i="1" s="1"/>
  <c r="V4234" i="1"/>
  <c r="V3767" i="1"/>
  <c r="V4005" i="1" s="1"/>
  <c r="AE3663" i="1"/>
  <c r="AE4130" i="1"/>
  <c r="T4099" i="1"/>
  <c r="T3632" i="1"/>
  <c r="T3870" i="1" s="1"/>
  <c r="AP3681" i="1"/>
  <c r="AP4148" i="1"/>
  <c r="M3706" i="1"/>
  <c r="M3944" i="1" s="1"/>
  <c r="M4173" i="1"/>
  <c r="AE3741" i="1"/>
  <c r="AE4208" i="1"/>
  <c r="AM3806" i="1"/>
  <c r="AM4273" i="1"/>
  <c r="AZ3729" i="1"/>
  <c r="AZ4196" i="1"/>
  <c r="K3723" i="1"/>
  <c r="K3961" i="1" s="1"/>
  <c r="K4190" i="1"/>
  <c r="U3737" i="1"/>
  <c r="U3975" i="1" s="1"/>
  <c r="U4204" i="1"/>
  <c r="AW3754" i="1"/>
  <c r="AW4221" i="1"/>
  <c r="BB3760" i="1"/>
  <c r="BB4227" i="1"/>
  <c r="AN3735" i="1"/>
  <c r="AN4202" i="1"/>
  <c r="AL3693" i="1"/>
  <c r="AL4160" i="1"/>
  <c r="N3777" i="1"/>
  <c r="N4015" i="1" s="1"/>
  <c r="N4244" i="1"/>
  <c r="BC3643" i="1"/>
  <c r="BC4110" i="1"/>
  <c r="BD3767" i="1"/>
  <c r="BD4234" i="1"/>
  <c r="AX4073" i="1"/>
  <c r="AX3606" i="1"/>
  <c r="K3724" i="1"/>
  <c r="K3962" i="1" s="1"/>
  <c r="K4191" i="1"/>
  <c r="AT3621" i="1"/>
  <c r="AT4088" i="1"/>
  <c r="AY4089" i="1"/>
  <c r="AY3622" i="1"/>
  <c r="L4179" i="1"/>
  <c r="L3712" i="1"/>
  <c r="L3950" i="1" s="1"/>
  <c r="P3629" i="1"/>
  <c r="P3867" i="1" s="1"/>
  <c r="P4096" i="1"/>
  <c r="O4103" i="1"/>
  <c r="O3636" i="1"/>
  <c r="O3874" i="1" s="1"/>
  <c r="N3747" i="1"/>
  <c r="N3985" i="1" s="1"/>
  <c r="N4214" i="1"/>
  <c r="J3629" i="1"/>
  <c r="J3867" i="1" s="1"/>
  <c r="J4096" i="1"/>
  <c r="Z4149" i="1"/>
  <c r="Z3682" i="1"/>
  <c r="AC3595" i="1"/>
  <c r="AC4062" i="1"/>
  <c r="I4190" i="1"/>
  <c r="I3723" i="1"/>
  <c r="I3961" i="1" s="1"/>
  <c r="AI3796" i="1"/>
  <c r="AI4263" i="1"/>
  <c r="Q3624" i="1"/>
  <c r="Q3862" i="1" s="1"/>
  <c r="Q4091" i="1"/>
  <c r="AI3787" i="1"/>
  <c r="AI4254" i="1"/>
  <c r="AN3662" i="1"/>
  <c r="AN4129" i="1"/>
  <c r="AH3801" i="1"/>
  <c r="AH4268" i="1"/>
  <c r="AX3674" i="1"/>
  <c r="AX4141" i="1"/>
  <c r="P3696" i="1"/>
  <c r="P3934" i="1" s="1"/>
  <c r="P4163" i="1"/>
  <c r="AO3663" i="1"/>
  <c r="AO4130" i="1"/>
  <c r="AE3658" i="1"/>
  <c r="AE4125" i="1"/>
  <c r="L3611" i="1"/>
  <c r="L3849" i="1" s="1"/>
  <c r="L4078" i="1"/>
  <c r="Q3618" i="1"/>
  <c r="Q3856" i="1" s="1"/>
  <c r="Q4085" i="1"/>
  <c r="BE3781" i="1"/>
  <c r="BE4248" i="1"/>
  <c r="T3701" i="1"/>
  <c r="T3939" i="1" s="1"/>
  <c r="T4168" i="1"/>
  <c r="AZ3754" i="1"/>
  <c r="AZ4221" i="1"/>
  <c r="T3670" i="1"/>
  <c r="T3908" i="1" s="1"/>
  <c r="T4137" i="1"/>
  <c r="AZ3740" i="1"/>
  <c r="AZ4207" i="1"/>
  <c r="AE3660" i="1"/>
  <c r="AE4127" i="1"/>
  <c r="BF3706" i="1"/>
  <c r="BF4173" i="1"/>
  <c r="T3649" i="1"/>
  <c r="T3887" i="1" s="1"/>
  <c r="T4116" i="1"/>
  <c r="AW3723" i="1"/>
  <c r="AW4190" i="1"/>
  <c r="AS3735" i="1"/>
  <c r="AS4202" i="1"/>
  <c r="Q3653" i="1"/>
  <c r="Q3891" i="1" s="1"/>
  <c r="Q4120" i="1"/>
  <c r="AW3699" i="1"/>
  <c r="AW4166" i="1"/>
  <c r="AN3810" i="1"/>
  <c r="AN4277" i="1"/>
  <c r="AC3629" i="1"/>
  <c r="AC4096" i="1"/>
  <c r="AD4170" i="1"/>
  <c r="AD3703" i="1"/>
  <c r="AO4179" i="1"/>
  <c r="AO3712" i="1"/>
  <c r="AJ3688" i="1"/>
  <c r="AJ4155" i="1"/>
  <c r="AA3739" i="1"/>
  <c r="AA4206" i="1"/>
  <c r="G4082" i="1"/>
  <c r="G3615" i="1"/>
  <c r="G4311" i="1"/>
  <c r="AW3614" i="1"/>
  <c r="AW4081" i="1"/>
  <c r="AC3810" i="1"/>
  <c r="AC4277" i="1"/>
  <c r="AU3653" i="1"/>
  <c r="AU4120" i="1"/>
  <c r="I3673" i="1"/>
  <c r="I3911" i="1" s="1"/>
  <c r="I4140" i="1"/>
  <c r="AC3773" i="1"/>
  <c r="AC4240" i="1"/>
  <c r="H3604" i="1"/>
  <c r="H3842" i="1" s="1"/>
  <c r="H4071" i="1"/>
  <c r="AQ3606" i="1"/>
  <c r="AQ4073" i="1"/>
  <c r="BB3793" i="1"/>
  <c r="BB4260" i="1"/>
  <c r="L3810" i="1"/>
  <c r="L4048" i="1" s="1"/>
  <c r="L4277" i="1"/>
  <c r="AT3676" i="1"/>
  <c r="AT4143" i="1"/>
  <c r="L3605" i="1"/>
  <c r="L3843" i="1" s="1"/>
  <c r="L4072" i="1"/>
  <c r="AO4209" i="1"/>
  <c r="AO3742" i="1"/>
  <c r="AC4263" i="1"/>
  <c r="AC3796" i="1"/>
  <c r="N3635" i="1"/>
  <c r="N3873" i="1" s="1"/>
  <c r="N4102" i="1"/>
  <c r="AW3706" i="1"/>
  <c r="AW4173" i="1"/>
  <c r="AI3636" i="1"/>
  <c r="AI4103" i="1"/>
  <c r="AM3711" i="1"/>
  <c r="AM4178" i="1"/>
  <c r="V3808" i="1"/>
  <c r="V4046" i="1" s="1"/>
  <c r="V4275" i="1"/>
  <c r="AL3602" i="1"/>
  <c r="AL4069" i="1"/>
  <c r="AE4089" i="1"/>
  <c r="AE3622" i="1"/>
  <c r="AC3745" i="1"/>
  <c r="AC4212" i="1"/>
  <c r="P3653" i="1"/>
  <c r="P3891" i="1" s="1"/>
  <c r="P4120" i="1"/>
  <c r="BB3726" i="1"/>
  <c r="BB4193" i="1"/>
  <c r="AP3809" i="1"/>
  <c r="AP4276" i="1"/>
  <c r="AA3791" i="1"/>
  <c r="AA4258" i="1"/>
  <c r="BE3772" i="1"/>
  <c r="BE4239" i="1"/>
  <c r="AM3652" i="1"/>
  <c r="AM4119" i="1"/>
  <c r="BF3787" i="1"/>
  <c r="BF4254" i="1"/>
  <c r="U3764" i="1"/>
  <c r="U4002" i="1" s="1"/>
  <c r="U4231" i="1"/>
  <c r="AV4230" i="1"/>
  <c r="AV3763" i="1"/>
  <c r="AF3805" i="1"/>
  <c r="AF4272" i="1"/>
  <c r="AQ3593" i="1"/>
  <c r="AQ4060" i="1"/>
  <c r="AG3771" i="1"/>
  <c r="AG4238" i="1"/>
  <c r="AH3732" i="1"/>
  <c r="AH4199" i="1"/>
  <c r="AU3718" i="1"/>
  <c r="AU4185" i="1"/>
  <c r="V3803" i="1"/>
  <c r="V4041" i="1" s="1"/>
  <c r="V4270" i="1"/>
  <c r="AX4131" i="1"/>
  <c r="AX3664" i="1"/>
  <c r="BC3742" i="1"/>
  <c r="BC4209" i="1"/>
  <c r="H3760" i="1"/>
  <c r="H3998" i="1" s="1"/>
  <c r="H4227" i="1"/>
  <c r="G4117" i="1"/>
  <c r="G3650" i="1"/>
  <c r="G4346" i="1"/>
  <c r="AZ3648" i="1"/>
  <c r="AZ4115" i="1"/>
  <c r="E4069" i="1"/>
  <c r="E3602" i="1"/>
  <c r="E4298" i="1"/>
  <c r="U3647" i="1"/>
  <c r="U3885" i="1" s="1"/>
  <c r="U4114" i="1"/>
  <c r="V3736" i="1"/>
  <c r="V3974" i="1" s="1"/>
  <c r="V4203" i="1"/>
  <c r="AA3736" i="1"/>
  <c r="AA4203" i="1"/>
  <c r="H3603" i="1"/>
  <c r="H3841" i="1" s="1"/>
  <c r="H4070" i="1"/>
  <c r="AK3664" i="1"/>
  <c r="AK4131" i="1"/>
  <c r="J4194" i="1"/>
  <c r="J3727" i="1"/>
  <c r="J3965" i="1" s="1"/>
  <c r="G4066" i="1"/>
  <c r="G4295" i="1"/>
  <c r="G3599" i="1"/>
  <c r="AY4160" i="1"/>
  <c r="AY3693" i="1"/>
  <c r="AY3723" i="1"/>
  <c r="AY4190" i="1"/>
  <c r="AG3649" i="1"/>
  <c r="AG4116" i="1"/>
  <c r="F4089" i="1"/>
  <c r="F3622" i="1"/>
  <c r="F4318" i="1"/>
  <c r="Y3635" i="1"/>
  <c r="Y4102" i="1"/>
  <c r="M3689" i="1"/>
  <c r="M3927" i="1" s="1"/>
  <c r="M4156" i="1"/>
  <c r="AP3756" i="1"/>
  <c r="AP4223" i="1"/>
  <c r="L3684" i="1"/>
  <c r="L3922" i="1" s="1"/>
  <c r="L4151" i="1"/>
  <c r="AM3783" i="1"/>
  <c r="AM4250" i="1"/>
  <c r="E4199" i="1"/>
  <c r="E3732" i="1"/>
  <c r="E4428" i="1"/>
  <c r="AO3706" i="1"/>
  <c r="AO4173" i="1"/>
  <c r="AA3664" i="1"/>
  <c r="AA4131" i="1"/>
  <c r="AH3782" i="1"/>
  <c r="AH4249" i="1"/>
  <c r="AP3600" i="1"/>
  <c r="AP4067" i="1"/>
  <c r="L3789" i="1"/>
  <c r="L4027" i="1" s="1"/>
  <c r="L4256" i="1"/>
  <c r="H4054" i="1"/>
  <c r="H3587" i="1"/>
  <c r="H3825" i="1" s="1"/>
  <c r="AN3590" i="1"/>
  <c r="AN4057" i="1"/>
  <c r="V3664" i="1"/>
  <c r="V3902" i="1" s="1"/>
  <c r="V4131" i="1"/>
  <c r="AE3665" i="1"/>
  <c r="AE4132" i="1"/>
  <c r="AH3767" i="1"/>
  <c r="AH4234" i="1"/>
  <c r="BE3769" i="1"/>
  <c r="BE4236" i="1"/>
  <c r="AZ3628" i="1"/>
  <c r="AZ4095" i="1"/>
  <c r="AR3709" i="1"/>
  <c r="AR4176" i="1"/>
  <c r="BF3632" i="1"/>
  <c r="BF4099" i="1"/>
  <c r="AS3764" i="1"/>
  <c r="AS4231" i="1"/>
  <c r="AL3745" i="1"/>
  <c r="AL4212" i="1"/>
  <c r="K3739" i="1"/>
  <c r="K3977" i="1" s="1"/>
  <c r="K4206" i="1"/>
  <c r="AJ3707" i="1"/>
  <c r="AJ4174" i="1"/>
  <c r="AC4153" i="1"/>
  <c r="AC3686" i="1"/>
  <c r="AH3734" i="1"/>
  <c r="AH4201" i="1"/>
  <c r="BB3636" i="1"/>
  <c r="BB4103" i="1"/>
  <c r="AB3662" i="1"/>
  <c r="AB4129" i="1"/>
  <c r="I3795" i="1"/>
  <c r="I4033" i="1" s="1"/>
  <c r="I4262" i="1"/>
  <c r="AZ4180" i="1"/>
  <c r="AZ3713" i="1"/>
  <c r="H3663" i="1"/>
  <c r="H3901" i="1" s="1"/>
  <c r="H4130" i="1"/>
  <c r="Q3612" i="1"/>
  <c r="Q3850" i="1" s="1"/>
  <c r="Q4079" i="1"/>
  <c r="G4114" i="1"/>
  <c r="G3647" i="1"/>
  <c r="G4343" i="1"/>
  <c r="K3764" i="1"/>
  <c r="K4002" i="1" s="1"/>
  <c r="K4231" i="1"/>
  <c r="F4078" i="1"/>
  <c r="F3611" i="1"/>
  <c r="F4307" i="1"/>
  <c r="V3745" i="1"/>
  <c r="V3983" i="1" s="1"/>
  <c r="V4212" i="1"/>
  <c r="AE3708" i="1"/>
  <c r="AE4175" i="1"/>
  <c r="M4238" i="1"/>
  <c r="M3771" i="1"/>
  <c r="M4009" i="1" s="1"/>
  <c r="T3645" i="1"/>
  <c r="T3883" i="1" s="1"/>
  <c r="T4112" i="1"/>
  <c r="BA3766" i="1"/>
  <c r="BA4233" i="1"/>
  <c r="S4237" i="1"/>
  <c r="S3770" i="1"/>
  <c r="S4008" i="1" s="1"/>
  <c r="AD3696" i="1"/>
  <c r="AD4163" i="1"/>
  <c r="AL3629" i="1"/>
  <c r="AL4096" i="1"/>
  <c r="BA3593" i="1"/>
  <c r="BA4060" i="1"/>
  <c r="AZ3806" i="1"/>
  <c r="AZ4273" i="1"/>
  <c r="H3743" i="1"/>
  <c r="H3981" i="1" s="1"/>
  <c r="H4210" i="1"/>
  <c r="AO3648" i="1"/>
  <c r="AO4115" i="1"/>
  <c r="T4073" i="1"/>
  <c r="T3606" i="1"/>
  <c r="T3844" i="1" s="1"/>
  <c r="AT3758" i="1"/>
  <c r="AT4225" i="1"/>
  <c r="AB4185" i="1"/>
  <c r="AB3718" i="1"/>
  <c r="BD3797" i="1"/>
  <c r="BD4264" i="1"/>
  <c r="BC4276" i="1"/>
  <c r="BC3809" i="1"/>
  <c r="BC3776" i="1"/>
  <c r="BC4243" i="1"/>
  <c r="BF3717" i="1"/>
  <c r="BF4184" i="1"/>
  <c r="W3604" i="1"/>
  <c r="W4071" i="1"/>
  <c r="M4168" i="1"/>
  <c r="M3701" i="1"/>
  <c r="M3939" i="1" s="1"/>
  <c r="BC3592" i="1"/>
  <c r="BC4059" i="1"/>
  <c r="R4170" i="1"/>
  <c r="R3703" i="1"/>
  <c r="R3941" i="1" s="1"/>
  <c r="K3615" i="1"/>
  <c r="K3853" i="1" s="1"/>
  <c r="K4082" i="1"/>
  <c r="BD3666" i="1"/>
  <c r="BD4133" i="1"/>
  <c r="V3713" i="1"/>
  <c r="V3951" i="1" s="1"/>
  <c r="V4180" i="1"/>
  <c r="AM3770" i="1"/>
  <c r="AM4237" i="1"/>
  <c r="T3741" i="1"/>
  <c r="T3979" i="1" s="1"/>
  <c r="T4208" i="1"/>
  <c r="BD3747" i="1"/>
  <c r="BD4214" i="1"/>
  <c r="AV3734" i="1"/>
  <c r="AV4201" i="1"/>
  <c r="BB3668" i="1"/>
  <c r="BB4135" i="1"/>
  <c r="AW4267" i="1"/>
  <c r="AW3800" i="1"/>
  <c r="BA3776" i="1"/>
  <c r="BA4243" i="1"/>
  <c r="I3682" i="1"/>
  <c r="I3920" i="1" s="1"/>
  <c r="I4149" i="1"/>
  <c r="M3788" i="1"/>
  <c r="M4026" i="1" s="1"/>
  <c r="M4255" i="1"/>
  <c r="R3646" i="1"/>
  <c r="R3884" i="1" s="1"/>
  <c r="R4113" i="1"/>
  <c r="AE3674" i="1"/>
  <c r="AE4141" i="1"/>
  <c r="J3783" i="1"/>
  <c r="J4021" i="1" s="1"/>
  <c r="J4250" i="1"/>
  <c r="AP3646" i="1"/>
  <c r="AP4113" i="1"/>
  <c r="AZ3690" i="1"/>
  <c r="AZ4157" i="1"/>
  <c r="AS3623" i="1"/>
  <c r="AS4090" i="1"/>
  <c r="BE3743" i="1"/>
  <c r="BE4210" i="1"/>
  <c r="AN3742" i="1"/>
  <c r="AN4209" i="1"/>
  <c r="AB4133" i="1"/>
  <c r="AB3666" i="1"/>
  <c r="X3777" i="1"/>
  <c r="X4244" i="1"/>
  <c r="AV3692" i="1"/>
  <c r="AV4159" i="1"/>
  <c r="W3663" i="1"/>
  <c r="W4130" i="1"/>
  <c r="AO3598" i="1"/>
  <c r="AO4065" i="1"/>
  <c r="M3600" i="1"/>
  <c r="M3838" i="1" s="1"/>
  <c r="M4067" i="1"/>
  <c r="BD3630" i="1"/>
  <c r="BD4097" i="1"/>
  <c r="AB3670" i="1"/>
  <c r="AB4137" i="1"/>
  <c r="AX3604" i="1"/>
  <c r="AX4071" i="1"/>
  <c r="G4079" i="1"/>
  <c r="G3612" i="1"/>
  <c r="G4308" i="1"/>
  <c r="S3771" i="1"/>
  <c r="S4009" i="1" s="1"/>
  <c r="S4238" i="1"/>
  <c r="BE4189" i="1"/>
  <c r="BE3722" i="1"/>
  <c r="AU3662" i="1"/>
  <c r="AU4129" i="1"/>
  <c r="Q3636" i="1"/>
  <c r="Q3874" i="1" s="1"/>
  <c r="Q4103" i="1"/>
  <c r="AX3621" i="1"/>
  <c r="AX4088" i="1"/>
  <c r="H3622" i="1"/>
  <c r="H3860" i="1" s="1"/>
  <c r="H4089" i="1"/>
  <c r="K3759" i="1"/>
  <c r="K3997" i="1" s="1"/>
  <c r="K4226" i="1"/>
  <c r="S3781" i="1"/>
  <c r="S4019" i="1" s="1"/>
  <c r="S4248" i="1"/>
  <c r="BE3668" i="1"/>
  <c r="BE4135" i="1"/>
  <c r="BB3630" i="1"/>
  <c r="BB4097" i="1"/>
  <c r="U3729" i="1"/>
  <c r="U3967" i="1" s="1"/>
  <c r="U4196" i="1"/>
  <c r="AN3750" i="1"/>
  <c r="AN4217" i="1"/>
  <c r="O3632" i="1"/>
  <c r="O3870" i="1" s="1"/>
  <c r="O4099" i="1"/>
  <c r="AM4107" i="1"/>
  <c r="AM3640" i="1"/>
  <c r="AX4128" i="1"/>
  <c r="AX3661" i="1"/>
  <c r="N3729" i="1"/>
  <c r="N3967" i="1" s="1"/>
  <c r="N4196" i="1"/>
  <c r="G4274" i="1"/>
  <c r="G3807" i="1"/>
  <c r="G4503" i="1"/>
  <c r="AL4246" i="1"/>
  <c r="AL3779" i="1"/>
  <c r="J3698" i="1"/>
  <c r="J3936" i="1" s="1"/>
  <c r="J4165" i="1"/>
  <c r="BD3707" i="1"/>
  <c r="BD4174" i="1"/>
  <c r="AM3666" i="1"/>
  <c r="AM4133" i="1"/>
  <c r="G4121" i="1"/>
  <c r="G3654" i="1"/>
  <c r="G4350" i="1"/>
  <c r="BC3717" i="1"/>
  <c r="BC4184" i="1"/>
  <c r="I3585" i="1"/>
  <c r="I3823" i="1" s="1"/>
  <c r="I4052" i="1"/>
  <c r="O3649" i="1"/>
  <c r="O3887" i="1" s="1"/>
  <c r="O4116" i="1"/>
  <c r="AD3671" i="1"/>
  <c r="AD4138" i="1"/>
  <c r="AH3779" i="1"/>
  <c r="AH4246" i="1"/>
  <c r="AW3630" i="1"/>
  <c r="AW4097" i="1"/>
  <c r="AK3636" i="1"/>
  <c r="AK4103" i="1"/>
  <c r="R3622" i="1"/>
  <c r="R3860" i="1" s="1"/>
  <c r="R4089" i="1"/>
  <c r="AX3733" i="1"/>
  <c r="AX4200" i="1"/>
  <c r="AU3785" i="1"/>
  <c r="AU4252" i="1"/>
  <c r="AL3671" i="1"/>
  <c r="AL4138" i="1"/>
  <c r="BF3636" i="1"/>
  <c r="BF4103" i="1"/>
  <c r="M4225" i="1"/>
  <c r="M3758" i="1"/>
  <c r="M3996" i="1" s="1"/>
  <c r="BF3614" i="1"/>
  <c r="BF4081" i="1"/>
  <c r="D4122" i="1"/>
  <c r="D3655" i="1"/>
  <c r="D4351" i="1"/>
  <c r="W3768" i="1"/>
  <c r="W4235" i="1"/>
  <c r="AR3797" i="1"/>
  <c r="AR4264" i="1"/>
  <c r="E4194" i="1"/>
  <c r="E4423" i="1"/>
  <c r="E3727" i="1"/>
  <c r="AR4111" i="1"/>
  <c r="AR3644" i="1"/>
  <c r="L3748" i="1"/>
  <c r="L3986" i="1" s="1"/>
  <c r="L4215" i="1"/>
  <c r="AP3721" i="1"/>
  <c r="AP4188" i="1"/>
  <c r="AM3755" i="1"/>
  <c r="AM4222" i="1"/>
  <c r="E4153" i="1"/>
  <c r="E3686" i="1"/>
  <c r="E4382" i="1"/>
  <c r="V3637" i="1"/>
  <c r="V3875" i="1" s="1"/>
  <c r="V4104" i="1"/>
  <c r="AU3740" i="1"/>
  <c r="AU4207" i="1"/>
  <c r="M3643" i="1"/>
  <c r="M3881" i="1" s="1"/>
  <c r="M4110" i="1"/>
  <c r="AW3698" i="1"/>
  <c r="AW4165" i="1"/>
  <c r="AE3800" i="1"/>
  <c r="AE4267" i="1"/>
  <c r="BB3795" i="1"/>
  <c r="BB4262" i="1"/>
  <c r="AV3693" i="1"/>
  <c r="AV4160" i="1"/>
  <c r="R4076" i="1"/>
  <c r="R3609" i="1"/>
  <c r="R3847" i="1" s="1"/>
  <c r="AI3742" i="1"/>
  <c r="AI4209" i="1"/>
  <c r="AB3673" i="1"/>
  <c r="AB4140" i="1"/>
  <c r="AG3744" i="1"/>
  <c r="AG4211" i="1"/>
  <c r="BE3810" i="1"/>
  <c r="BE4277" i="1"/>
  <c r="L3659" i="1"/>
  <c r="L3897" i="1" s="1"/>
  <c r="L4126" i="1"/>
  <c r="W3748" i="1"/>
  <c r="W4215" i="1"/>
  <c r="N4146" i="1"/>
  <c r="N3679" i="1"/>
  <c r="N3917" i="1" s="1"/>
  <c r="R3679" i="1"/>
  <c r="R3917" i="1" s="1"/>
  <c r="R4146" i="1"/>
  <c r="Y3751" i="1"/>
  <c r="Y4218" i="1"/>
  <c r="R3764" i="1"/>
  <c r="R4002" i="1" s="1"/>
  <c r="R4231" i="1"/>
  <c r="O4245" i="1"/>
  <c r="O3778" i="1"/>
  <c r="O4016" i="1" s="1"/>
  <c r="M4222" i="1"/>
  <c r="M3755" i="1"/>
  <c r="M3993" i="1" s="1"/>
  <c r="AO3756" i="1"/>
  <c r="AO4223" i="1"/>
  <c r="L3711" i="1"/>
  <c r="L3949" i="1" s="1"/>
  <c r="L4178" i="1"/>
  <c r="BF3703" i="1"/>
  <c r="BF4170" i="1"/>
  <c r="H3676" i="1"/>
  <c r="H3914" i="1" s="1"/>
  <c r="H4143" i="1"/>
  <c r="BB3806" i="1"/>
  <c r="BB4273" i="1"/>
  <c r="D4120" i="1"/>
  <c r="D3653" i="1"/>
  <c r="D4349" i="1"/>
  <c r="AO3801" i="1"/>
  <c r="AO4268" i="1"/>
  <c r="BF3648" i="1"/>
  <c r="BF4115" i="1"/>
  <c r="Z3771" i="1"/>
  <c r="Z4238" i="1"/>
  <c r="AD3704" i="1"/>
  <c r="AD4171" i="1"/>
  <c r="AZ3701" i="1"/>
  <c r="AZ4168" i="1"/>
  <c r="E4191" i="1"/>
  <c r="E3724" i="1"/>
  <c r="E4420" i="1"/>
  <c r="BB3799" i="1"/>
  <c r="BB4266" i="1"/>
  <c r="AD3741" i="1"/>
  <c r="AD4208" i="1"/>
  <c r="S3622" i="1"/>
  <c r="S3860" i="1" s="1"/>
  <c r="S4089" i="1"/>
  <c r="AW3783" i="1"/>
  <c r="AW4250" i="1"/>
  <c r="Y3786" i="1"/>
  <c r="Y4253" i="1"/>
  <c r="J4116" i="1"/>
  <c r="J3649" i="1"/>
  <c r="J3887" i="1" s="1"/>
  <c r="P3729" i="1"/>
  <c r="P3967" i="1" s="1"/>
  <c r="P4196" i="1"/>
  <c r="AZ3791" i="1"/>
  <c r="AZ4258" i="1"/>
  <c r="AX3808" i="1"/>
  <c r="AX4275" i="1"/>
  <c r="BF3652" i="1"/>
  <c r="BF4119" i="1"/>
  <c r="AH4135" i="1"/>
  <c r="AH3668" i="1"/>
  <c r="R3639" i="1"/>
  <c r="R3877" i="1" s="1"/>
  <c r="R4106" i="1"/>
  <c r="V4059" i="1"/>
  <c r="V3592" i="1"/>
  <c r="V3830" i="1" s="1"/>
  <c r="P4136" i="1"/>
  <c r="P3669" i="1"/>
  <c r="P3907" i="1" s="1"/>
  <c r="E4177" i="1"/>
  <c r="E3710" i="1"/>
  <c r="E4406" i="1"/>
  <c r="L3766" i="1"/>
  <c r="L4004" i="1" s="1"/>
  <c r="L4233" i="1"/>
  <c r="AF3783" i="1"/>
  <c r="AF4250" i="1"/>
  <c r="AO3740" i="1"/>
  <c r="AO4207" i="1"/>
  <c r="L3647" i="1"/>
  <c r="L3885" i="1" s="1"/>
  <c r="L4114" i="1"/>
  <c r="AF3789" i="1"/>
  <c r="AF4256" i="1"/>
  <c r="AF3777" i="1"/>
  <c r="AF4244" i="1"/>
  <c r="AY3789" i="1"/>
  <c r="AY4256" i="1"/>
  <c r="AU4173" i="1"/>
  <c r="AU3706" i="1"/>
  <c r="AH3751" i="1"/>
  <c r="AH4218" i="1"/>
  <c r="S4081" i="1"/>
  <c r="S3614" i="1"/>
  <c r="S3852" i="1" s="1"/>
  <c r="BC3806" i="1"/>
  <c r="BC4273" i="1"/>
  <c r="H3798" i="1"/>
  <c r="H4036" i="1" s="1"/>
  <c r="H4265" i="1"/>
  <c r="AY3804" i="1"/>
  <c r="AY4271" i="1"/>
  <c r="AB3782" i="1"/>
  <c r="AB4249" i="1"/>
  <c r="AN3612" i="1"/>
  <c r="AN4079" i="1"/>
  <c r="AZ3807" i="1"/>
  <c r="AZ4274" i="1"/>
  <c r="AT3760" i="1"/>
  <c r="AT4227" i="1"/>
  <c r="AF4262" i="1"/>
  <c r="AF3795" i="1"/>
  <c r="AD3732" i="1"/>
  <c r="AD4199" i="1"/>
  <c r="AZ3809" i="1"/>
  <c r="AZ4276" i="1"/>
  <c r="AX3724" i="1"/>
  <c r="AX4191" i="1"/>
  <c r="X3692" i="1"/>
  <c r="X4159" i="1"/>
  <c r="X4178" i="1"/>
  <c r="X3711" i="1"/>
  <c r="M3595" i="1"/>
  <c r="M3833" i="1" s="1"/>
  <c r="M4062" i="1"/>
  <c r="AP3691" i="1"/>
  <c r="AP4158" i="1"/>
  <c r="L3607" i="1"/>
  <c r="L3845" i="1" s="1"/>
  <c r="L4074" i="1"/>
  <c r="AY3631" i="1"/>
  <c r="AY4098" i="1"/>
  <c r="AB3615" i="1"/>
  <c r="AB4082" i="1"/>
  <c r="K3750" i="1"/>
  <c r="K3988" i="1" s="1"/>
  <c r="K4217" i="1"/>
  <c r="AQ3781" i="1"/>
  <c r="AQ4248" i="1"/>
  <c r="AM3662" i="1"/>
  <c r="AM4129" i="1"/>
  <c r="AY3636" i="1"/>
  <c r="AY4103" i="1"/>
  <c r="O3650" i="1"/>
  <c r="O3888" i="1" s="1"/>
  <c r="O4117" i="1"/>
  <c r="AN4204" i="1"/>
  <c r="AN3737" i="1"/>
  <c r="AW3742" i="1"/>
  <c r="AW4209" i="1"/>
  <c r="AN3688" i="1"/>
  <c r="AN4155" i="1"/>
  <c r="AJ3680" i="1"/>
  <c r="AJ4147" i="1"/>
  <c r="Z4076" i="1"/>
  <c r="Z3609" i="1"/>
  <c r="Y3677" i="1"/>
  <c r="Y4144" i="1"/>
  <c r="BB3719" i="1"/>
  <c r="BB4186" i="1"/>
  <c r="F4098" i="1"/>
  <c r="F3631" i="1"/>
  <c r="F4327" i="1"/>
  <c r="P3805" i="1"/>
  <c r="P4043" i="1" s="1"/>
  <c r="P4272" i="1"/>
  <c r="AL3739" i="1"/>
  <c r="AL4206" i="1"/>
  <c r="BE3767" i="1"/>
  <c r="BE4234" i="1"/>
  <c r="BE3809" i="1"/>
  <c r="BE4276" i="1"/>
  <c r="E3791" i="1"/>
  <c r="E4258" i="1"/>
  <c r="E4487" i="1"/>
  <c r="AR3772" i="1"/>
  <c r="AR4239" i="1"/>
  <c r="S3764" i="1"/>
  <c r="S4002" i="1" s="1"/>
  <c r="S4231" i="1"/>
  <c r="AV3678" i="1"/>
  <c r="AV4145" i="1"/>
  <c r="BA4112" i="1"/>
  <c r="BA3645" i="1"/>
  <c r="L3598" i="1"/>
  <c r="L3836" i="1" s="1"/>
  <c r="L4065" i="1"/>
  <c r="X3596" i="1"/>
  <c r="X4063" i="1"/>
  <c r="AL3666" i="1"/>
  <c r="AL4133" i="1"/>
  <c r="AJ4151" i="1"/>
  <c r="AJ3684" i="1"/>
  <c r="L3592" i="1"/>
  <c r="L3830" i="1" s="1"/>
  <c r="L4059" i="1"/>
  <c r="AB3589" i="1"/>
  <c r="AB4056" i="1"/>
  <c r="F4210" i="1"/>
  <c r="F3743" i="1"/>
  <c r="F4439" i="1"/>
  <c r="AM3754" i="1"/>
  <c r="AM4221" i="1"/>
  <c r="AZ3797" i="1"/>
  <c r="AZ4264" i="1"/>
  <c r="AT3714" i="1"/>
  <c r="AT4181" i="1"/>
  <c r="R3657" i="1"/>
  <c r="R3895" i="1" s="1"/>
  <c r="R4124" i="1"/>
  <c r="E4255" i="1"/>
  <c r="E3788" i="1"/>
  <c r="E4484" i="1"/>
  <c r="BC3613" i="1"/>
  <c r="BC4080" i="1"/>
  <c r="R3740" i="1"/>
  <c r="R3978" i="1" s="1"/>
  <c r="R4207" i="1"/>
  <c r="AR3688" i="1"/>
  <c r="AR4155" i="1"/>
  <c r="V3784" i="1"/>
  <c r="V4022" i="1" s="1"/>
  <c r="V4251" i="1"/>
  <c r="AV3629" i="1"/>
  <c r="AV4096" i="1"/>
  <c r="AQ3764" i="1"/>
  <c r="AQ4231" i="1"/>
  <c r="W3640" i="1"/>
  <c r="W4107" i="1"/>
  <c r="N3697" i="1"/>
  <c r="N3935" i="1" s="1"/>
  <c r="N4164" i="1"/>
  <c r="H4178" i="1"/>
  <c r="H3711" i="1"/>
  <c r="H3949" i="1" s="1"/>
  <c r="AS3782" i="1"/>
  <c r="AS4249" i="1"/>
  <c r="AW3748" i="1"/>
  <c r="AW4215" i="1"/>
  <c r="I3732" i="1"/>
  <c r="I3970" i="1" s="1"/>
  <c r="I4199" i="1"/>
  <c r="O4238" i="1"/>
  <c r="O3771" i="1"/>
  <c r="O4009" i="1" s="1"/>
  <c r="AO3755" i="1"/>
  <c r="AO4222" i="1"/>
  <c r="AJ3666" i="1"/>
  <c r="AJ4133" i="1"/>
  <c r="AF4114" i="1"/>
  <c r="AF3647" i="1"/>
  <c r="D4171" i="1"/>
  <c r="D3704" i="1"/>
  <c r="D4400" i="1"/>
  <c r="BC3758" i="1"/>
  <c r="BC4225" i="1"/>
  <c r="H3694" i="1"/>
  <c r="H3932" i="1" s="1"/>
  <c r="H4161" i="1"/>
  <c r="S3800" i="1"/>
  <c r="S4038" i="1" s="1"/>
  <c r="S4267" i="1"/>
  <c r="AR3799" i="1"/>
  <c r="AR4266" i="1"/>
  <c r="BB4122" i="1"/>
  <c r="BB3655" i="1"/>
  <c r="AS3678" i="1"/>
  <c r="AS4145" i="1"/>
  <c r="AH3681" i="1"/>
  <c r="AH4148" i="1"/>
  <c r="L4165" i="1"/>
  <c r="L3698" i="1"/>
  <c r="L3936" i="1" s="1"/>
  <c r="AV3722" i="1"/>
  <c r="AV4189" i="1"/>
  <c r="AM3796" i="1"/>
  <c r="AM4263" i="1"/>
  <c r="AB3789" i="1"/>
  <c r="AB4256" i="1"/>
  <c r="D4188" i="1"/>
  <c r="D4417" i="1"/>
  <c r="D3721" i="1"/>
  <c r="AZ3722" i="1"/>
  <c r="AZ4189" i="1"/>
  <c r="AO3805" i="1"/>
  <c r="AO4272" i="1"/>
  <c r="AR3589" i="1"/>
  <c r="AR4056" i="1"/>
  <c r="AL3635" i="1"/>
  <c r="AL4102" i="1"/>
  <c r="U3636" i="1"/>
  <c r="U3874" i="1" s="1"/>
  <c r="U4103" i="1"/>
  <c r="U3588" i="1"/>
  <c r="U3826" i="1" s="1"/>
  <c r="U4055" i="1"/>
  <c r="BC3650" i="1"/>
  <c r="BC4117" i="1"/>
  <c r="M3774" i="1"/>
  <c r="M4012" i="1" s="1"/>
  <c r="M4241" i="1"/>
  <c r="AN3686" i="1"/>
  <c r="AN4153" i="1"/>
  <c r="U3772" i="1"/>
  <c r="U4010" i="1" s="1"/>
  <c r="U4239" i="1"/>
  <c r="AF3776" i="1"/>
  <c r="AF4243" i="1"/>
  <c r="AF3667" i="1"/>
  <c r="AF4134" i="1"/>
  <c r="BF3691" i="1"/>
  <c r="BF4158" i="1"/>
  <c r="X3602" i="1"/>
  <c r="X4069" i="1"/>
  <c r="AH3632" i="1"/>
  <c r="AH4099" i="1"/>
  <c r="AE3683" i="1"/>
  <c r="AE4150" i="1"/>
  <c r="J4054" i="1"/>
  <c r="J3587" i="1"/>
  <c r="J3825" i="1" s="1"/>
  <c r="S3604" i="1"/>
  <c r="S3842" i="1" s="1"/>
  <c r="S4071" i="1"/>
  <c r="AY3690" i="1"/>
  <c r="AY4157" i="1"/>
  <c r="AY3697" i="1"/>
  <c r="AY4164" i="1"/>
  <c r="AU3597" i="1"/>
  <c r="AU4064" i="1"/>
  <c r="X3783" i="1"/>
  <c r="X4250" i="1"/>
  <c r="K3710" i="1"/>
  <c r="K3948" i="1" s="1"/>
  <c r="K4177" i="1"/>
  <c r="K3791" i="1"/>
  <c r="K4029" i="1" s="1"/>
  <c r="K4258" i="1"/>
  <c r="AU3776" i="1"/>
  <c r="AU4243" i="1"/>
  <c r="AH3601" i="1"/>
  <c r="AH4068" i="1"/>
  <c r="O3660" i="1"/>
  <c r="O3898" i="1" s="1"/>
  <c r="O4127" i="1"/>
  <c r="AP3679" i="1"/>
  <c r="AP4146" i="1"/>
  <c r="BC3694" i="1"/>
  <c r="BC4161" i="1"/>
  <c r="AK3740" i="1"/>
  <c r="AK4207" i="1"/>
  <c r="O4143" i="1"/>
  <c r="O3676" i="1"/>
  <c r="O3914" i="1" s="1"/>
  <c r="AM3676" i="1"/>
  <c r="AM4143" i="1"/>
  <c r="P3612" i="1"/>
  <c r="P3850" i="1" s="1"/>
  <c r="P4079" i="1"/>
  <c r="AC3678" i="1"/>
  <c r="AC4145" i="1"/>
  <c r="AH4221" i="1"/>
  <c r="AH3754" i="1"/>
  <c r="T3787" i="1"/>
  <c r="T4025" i="1" s="1"/>
  <c r="T4254" i="1"/>
  <c r="AM3621" i="1"/>
  <c r="AM4088" i="1"/>
  <c r="S3794" i="1"/>
  <c r="S4032" i="1" s="1"/>
  <c r="S4261" i="1"/>
  <c r="S3799" i="1"/>
  <c r="S4037" i="1" s="1"/>
  <c r="S4266" i="1"/>
  <c r="BE4073" i="1"/>
  <c r="BE3606" i="1"/>
  <c r="AF3793" i="1"/>
  <c r="AF4260" i="1"/>
  <c r="AH3766" i="1"/>
  <c r="AH4233" i="1"/>
  <c r="AE3805" i="1"/>
  <c r="AE4272" i="1"/>
  <c r="P4240" i="1"/>
  <c r="P3773" i="1"/>
  <c r="P4011" i="1" s="1"/>
  <c r="BA3675" i="1"/>
  <c r="BA4142" i="1"/>
  <c r="BC3586" i="1"/>
  <c r="BC4053" i="1"/>
  <c r="O3730" i="1"/>
  <c r="O3968" i="1" s="1"/>
  <c r="O4197" i="1"/>
  <c r="Y4076" i="1"/>
  <c r="Y3609" i="1"/>
  <c r="AY3716" i="1"/>
  <c r="AY4183" i="1"/>
  <c r="Z3693" i="1"/>
  <c r="Z4160" i="1"/>
  <c r="BF3750" i="1"/>
  <c r="BF4217" i="1"/>
  <c r="V3682" i="1"/>
  <c r="V3920" i="1" s="1"/>
  <c r="V4149" i="1"/>
  <c r="I3764" i="1"/>
  <c r="I4002" i="1" s="1"/>
  <c r="I4231" i="1"/>
  <c r="U3669" i="1"/>
  <c r="U3907" i="1" s="1"/>
  <c r="U4136" i="1"/>
  <c r="W3616" i="1"/>
  <c r="W4083" i="1"/>
  <c r="BA3710" i="1"/>
  <c r="BA4177" i="1"/>
  <c r="BE3723" i="1"/>
  <c r="BE4190" i="1"/>
  <c r="AK3732" i="1"/>
  <c r="AK4199" i="1"/>
  <c r="O3802" i="1"/>
  <c r="O4040" i="1" s="1"/>
  <c r="O4269" i="1"/>
  <c r="AB3684" i="1"/>
  <c r="AB4151" i="1"/>
  <c r="AS3624" i="1"/>
  <c r="AS4091" i="1"/>
  <c r="AK3774" i="1"/>
  <c r="AK4241" i="1"/>
  <c r="AE3755" i="1"/>
  <c r="AE4222" i="1"/>
  <c r="K3678" i="1"/>
  <c r="K3916" i="1" s="1"/>
  <c r="K4145" i="1"/>
  <c r="I3697" i="1"/>
  <c r="I3935" i="1" s="1"/>
  <c r="I4164" i="1"/>
  <c r="AY3767" i="1"/>
  <c r="AY4234" i="1"/>
  <c r="H3605" i="1"/>
  <c r="H3843" i="1" s="1"/>
  <c r="H4072" i="1"/>
  <c r="G4266" i="1"/>
  <c r="G4495" i="1"/>
  <c r="G3799" i="1"/>
  <c r="AK3722" i="1"/>
  <c r="AK4189" i="1"/>
  <c r="BC3606" i="1"/>
  <c r="BC4073" i="1"/>
  <c r="AR3694" i="1"/>
  <c r="AR4161" i="1"/>
  <c r="Y3683" i="1"/>
  <c r="Y4150" i="1"/>
  <c r="AW3805" i="1"/>
  <c r="AW4272" i="1"/>
  <c r="AS3762" i="1"/>
  <c r="AS4229" i="1"/>
  <c r="X3720" i="1"/>
  <c r="X4187" i="1"/>
  <c r="H4275" i="1"/>
  <c r="H3808" i="1"/>
  <c r="H4046" i="1" s="1"/>
  <c r="T3600" i="1"/>
  <c r="T3838" i="1" s="1"/>
  <c r="T4067" i="1"/>
  <c r="AX4277" i="1"/>
  <c r="AX3810" i="1"/>
  <c r="AL3711" i="1"/>
  <c r="AL4178" i="1"/>
  <c r="BA3763" i="1"/>
  <c r="BA4230" i="1"/>
  <c r="L3633" i="1"/>
  <c r="L3871" i="1" s="1"/>
  <c r="L4100" i="1"/>
  <c r="V4125" i="1"/>
  <c r="V3658" i="1"/>
  <c r="V3896" i="1" s="1"/>
  <c r="J3732" i="1"/>
  <c r="J3970" i="1" s="1"/>
  <c r="J4199" i="1"/>
  <c r="AQ3771" i="1"/>
  <c r="AQ4238" i="1"/>
  <c r="AQ3745" i="1"/>
  <c r="AQ4212" i="1"/>
  <c r="G4189" i="1"/>
  <c r="G3722" i="1"/>
  <c r="G4418" i="1"/>
  <c r="N3678" i="1"/>
  <c r="N3916" i="1" s="1"/>
  <c r="N4145" i="1"/>
  <c r="AN3635" i="1"/>
  <c r="AN4102" i="1"/>
  <c r="AB3686" i="1"/>
  <c r="AB4153" i="1"/>
  <c r="BD3775" i="1"/>
  <c r="BD4242" i="1"/>
  <c r="AQ4266" i="1"/>
  <c r="AQ3799" i="1"/>
  <c r="AH3731" i="1"/>
  <c r="AH4198" i="1"/>
  <c r="AX3633" i="1"/>
  <c r="AX4100" i="1"/>
  <c r="I3628" i="1"/>
  <c r="I3866" i="1" s="1"/>
  <c r="I4095" i="1"/>
  <c r="AU3665" i="1"/>
  <c r="AU4132" i="1"/>
  <c r="AC3782" i="1"/>
  <c r="AC4249" i="1"/>
  <c r="BF3679" i="1"/>
  <c r="BF4146" i="1"/>
  <c r="R4158" i="1"/>
  <c r="R3691" i="1"/>
  <c r="R3929" i="1" s="1"/>
  <c r="G4240" i="1"/>
  <c r="G4469" i="1"/>
  <c r="G3773" i="1"/>
  <c r="AE4153" i="1"/>
  <c r="AE3686" i="1"/>
  <c r="AN4246" i="1"/>
  <c r="AN3779" i="1"/>
  <c r="AV3770" i="1"/>
  <c r="AV4237" i="1"/>
  <c r="AS3694" i="1"/>
  <c r="AS4161" i="1"/>
  <c r="AO3690" i="1"/>
  <c r="AO4157" i="1"/>
  <c r="U3757" i="1"/>
  <c r="U3995" i="1" s="1"/>
  <c r="U4224" i="1"/>
  <c r="H3733" i="1"/>
  <c r="H3971" i="1" s="1"/>
  <c r="H4200" i="1"/>
  <c r="BB4208" i="1"/>
  <c r="BB3741" i="1"/>
  <c r="AN3644" i="1"/>
  <c r="AN4111" i="1"/>
  <c r="AX3637" i="1"/>
  <c r="AX4104" i="1"/>
  <c r="BC3635" i="1"/>
  <c r="BC4102" i="1"/>
  <c r="T3732" i="1"/>
  <c r="T3970" i="1" s="1"/>
  <c r="T4199" i="1"/>
  <c r="N3760" i="1"/>
  <c r="N3998" i="1" s="1"/>
  <c r="N4227" i="1"/>
  <c r="F4100" i="1"/>
  <c r="F3633" i="1"/>
  <c r="F4329" i="1"/>
  <c r="AW3704" i="1"/>
  <c r="AW4171" i="1"/>
  <c r="AT3764" i="1"/>
  <c r="AT4231" i="1"/>
  <c r="AQ3659" i="1"/>
  <c r="AQ4126" i="1"/>
  <c r="AM3671" i="1"/>
  <c r="AM4138" i="1"/>
  <c r="K3796" i="1"/>
  <c r="K4034" i="1" s="1"/>
  <c r="K4263" i="1"/>
  <c r="K4127" i="1"/>
  <c r="K3660" i="1"/>
  <c r="K3898" i="1" s="1"/>
  <c r="K4163" i="1"/>
  <c r="K3696" i="1"/>
  <c r="K3934" i="1" s="1"/>
  <c r="AG3765" i="1"/>
  <c r="AG4232" i="1"/>
  <c r="AO3610" i="1"/>
  <c r="AO4077" i="1"/>
  <c r="AQ3698" i="1"/>
  <c r="AQ4165" i="1"/>
  <c r="AV3663" i="1"/>
  <c r="AV4130" i="1"/>
  <c r="R3726" i="1"/>
  <c r="R3964" i="1" s="1"/>
  <c r="R4193" i="1"/>
  <c r="AJ3630" i="1"/>
  <c r="AJ4097" i="1"/>
  <c r="BB3762" i="1"/>
  <c r="BB4229" i="1"/>
  <c r="S3716" i="1"/>
  <c r="S3954" i="1" s="1"/>
  <c r="S4183" i="1"/>
  <c r="F4190" i="1"/>
  <c r="F3723" i="1"/>
  <c r="F4419" i="1"/>
  <c r="AT3785" i="1"/>
  <c r="AT4252" i="1"/>
  <c r="AT3644" i="1"/>
  <c r="AT4111" i="1"/>
  <c r="AO3795" i="1"/>
  <c r="AO4262" i="1"/>
  <c r="AP3753" i="1"/>
  <c r="AP4220" i="1"/>
  <c r="Z3649" i="1"/>
  <c r="Z4116" i="1"/>
  <c r="BB3597" i="1"/>
  <c r="BB4064" i="1"/>
  <c r="G4054" i="1"/>
  <c r="G3587" i="1"/>
  <c r="G4283" i="1"/>
  <c r="BC3713" i="1"/>
  <c r="BC4180" i="1"/>
  <c r="BE3727" i="1"/>
  <c r="BE4194" i="1"/>
  <c r="Y3790" i="1"/>
  <c r="Y4257" i="1"/>
  <c r="S3760" i="1"/>
  <c r="S3998" i="1" s="1"/>
  <c r="S4227" i="1"/>
  <c r="AR3621" i="1"/>
  <c r="AR4088" i="1"/>
  <c r="AW3690" i="1"/>
  <c r="AW4157" i="1"/>
  <c r="AY3739" i="1"/>
  <c r="AY4206" i="1"/>
  <c r="T3807" i="1"/>
  <c r="T4045" i="1" s="1"/>
  <c r="T4274" i="1"/>
  <c r="Z3586" i="1"/>
  <c r="Z4053" i="1"/>
  <c r="AI3804" i="1"/>
  <c r="AI4271" i="1"/>
  <c r="AK3639" i="1"/>
  <c r="AK4106" i="1"/>
  <c r="BC3587" i="1"/>
  <c r="BC4054" i="1"/>
  <c r="AF3769" i="1"/>
  <c r="AF4236" i="1"/>
  <c r="AI3809" i="1"/>
  <c r="AI4276" i="1"/>
  <c r="AP3688" i="1"/>
  <c r="AP4155" i="1"/>
  <c r="AM3595" i="1"/>
  <c r="AM4062" i="1"/>
  <c r="BA3647" i="1"/>
  <c r="BA4114" i="1"/>
  <c r="AE3771" i="1"/>
  <c r="AE4238" i="1"/>
  <c r="AL3594" i="1"/>
  <c r="AL4061" i="1"/>
  <c r="AZ4104" i="1"/>
  <c r="AZ3637" i="1"/>
  <c r="F4063" i="1"/>
  <c r="F4292" i="1"/>
  <c r="F3596" i="1"/>
  <c r="T3771" i="1"/>
  <c r="T4009" i="1" s="1"/>
  <c r="T4238" i="1"/>
  <c r="K3712" i="1"/>
  <c r="K3950" i="1" s="1"/>
  <c r="K4179" i="1"/>
  <c r="H3810" i="1"/>
  <c r="H4048" i="1" s="1"/>
  <c r="H4277" i="1"/>
  <c r="I3616" i="1"/>
  <c r="I3854" i="1" s="1"/>
  <c r="I4083" i="1"/>
  <c r="AG3757" i="1"/>
  <c r="AG4224" i="1"/>
  <c r="I3679" i="1"/>
  <c r="I3917" i="1" s="1"/>
  <c r="I4146" i="1"/>
  <c r="I3696" i="1"/>
  <c r="I3934" i="1" s="1"/>
  <c r="I4163" i="1"/>
  <c r="BB4220" i="1"/>
  <c r="BB3753" i="1"/>
  <c r="AI3655" i="1"/>
  <c r="AI4122" i="1"/>
  <c r="BC3768" i="1"/>
  <c r="BC4235" i="1"/>
  <c r="BF3670" i="1"/>
  <c r="BF4137" i="1"/>
  <c r="AH3753" i="1"/>
  <c r="AH4220" i="1"/>
  <c r="AH3608" i="1"/>
  <c r="AH4075" i="1"/>
  <c r="Z3737" i="1"/>
  <c r="Z4204" i="1"/>
  <c r="U3739" i="1"/>
  <c r="U3977" i="1" s="1"/>
  <c r="U4206" i="1"/>
  <c r="AM3690" i="1"/>
  <c r="AM4157" i="1"/>
  <c r="AI3624" i="1"/>
  <c r="AI4091" i="1"/>
  <c r="O3754" i="1"/>
  <c r="O3992" i="1" s="1"/>
  <c r="O4221" i="1"/>
  <c r="W3681" i="1"/>
  <c r="W4148" i="1"/>
  <c r="Q3609" i="1"/>
  <c r="Q3847" i="1" s="1"/>
  <c r="Q4076" i="1"/>
  <c r="AM3802" i="1"/>
  <c r="AM4269" i="1"/>
  <c r="AO3701" i="1"/>
  <c r="AO4168" i="1"/>
  <c r="D4266" i="1"/>
  <c r="D3799" i="1"/>
  <c r="D4495" i="1"/>
  <c r="AD4060" i="1"/>
  <c r="AD3593" i="1"/>
  <c r="E4181" i="1"/>
  <c r="E3714" i="1"/>
  <c r="E4410" i="1"/>
  <c r="BB3622" i="1"/>
  <c r="BB4089" i="1"/>
  <c r="AR3794" i="1"/>
  <c r="AR4261" i="1"/>
  <c r="AZ4150" i="1"/>
  <c r="AZ3683" i="1"/>
  <c r="M3724" i="1"/>
  <c r="M3962" i="1" s="1"/>
  <c r="M4191" i="1"/>
  <c r="BF3714" i="1"/>
  <c r="BF4181" i="1"/>
  <c r="BB3721" i="1"/>
  <c r="BB4188" i="1"/>
  <c r="I3614" i="1"/>
  <c r="I3852" i="1" s="1"/>
  <c r="I4081" i="1"/>
  <c r="AP3597" i="1"/>
  <c r="AP4064" i="1"/>
  <c r="AV3730" i="1"/>
  <c r="AV4197" i="1"/>
  <c r="I4120" i="1"/>
  <c r="I3653" i="1"/>
  <c r="I3891" i="1" s="1"/>
  <c r="BE3652" i="1"/>
  <c r="BE4119" i="1"/>
  <c r="J3769" i="1"/>
  <c r="J4007" i="1" s="1"/>
  <c r="J4236" i="1"/>
  <c r="J3641" i="1"/>
  <c r="J3879" i="1" s="1"/>
  <c r="J4108" i="1"/>
  <c r="AU3608" i="1"/>
  <c r="AU4075" i="1"/>
  <c r="AV3787" i="1"/>
  <c r="AV4254" i="1"/>
  <c r="D4096" i="1"/>
  <c r="D3629" i="1"/>
  <c r="D4325" i="1"/>
  <c r="Q3716" i="1"/>
  <c r="Q3954" i="1" s="1"/>
  <c r="Q4183" i="1"/>
  <c r="BD3723" i="1"/>
  <c r="BD4190" i="1"/>
  <c r="U3649" i="1"/>
  <c r="U3887" i="1" s="1"/>
  <c r="U4116" i="1"/>
  <c r="AS3739" i="1"/>
  <c r="AS4206" i="1"/>
  <c r="Y3802" i="1"/>
  <c r="Y4269" i="1"/>
  <c r="AF4117" i="1"/>
  <c r="AF3650" i="1"/>
  <c r="AP3731" i="1"/>
  <c r="AP4198" i="1"/>
  <c r="I3789" i="1"/>
  <c r="I4027" i="1" s="1"/>
  <c r="I4256" i="1"/>
  <c r="D4257" i="1"/>
  <c r="D3790" i="1"/>
  <c r="D4486" i="1"/>
  <c r="R3748" i="1"/>
  <c r="R3986" i="1" s="1"/>
  <c r="R4215" i="1"/>
  <c r="Q3783" i="1"/>
  <c r="Q4021" i="1" s="1"/>
  <c r="Q4250" i="1"/>
  <c r="AO3807" i="1"/>
  <c r="AO4274" i="1"/>
  <c r="X3735" i="1"/>
  <c r="X4202" i="1"/>
  <c r="U3765" i="1"/>
  <c r="U4003" i="1" s="1"/>
  <c r="U4232" i="1"/>
  <c r="D4191" i="1"/>
  <c r="D3724" i="1"/>
  <c r="D4420" i="1"/>
  <c r="H3643" i="1"/>
  <c r="H3881" i="1" s="1"/>
  <c r="H4110" i="1"/>
  <c r="AV3723" i="1"/>
  <c r="AV4190" i="1"/>
  <c r="AA3788" i="1"/>
  <c r="AA4255" i="1"/>
  <c r="W3747" i="1"/>
  <c r="W4214" i="1"/>
  <c r="BF3675" i="1"/>
  <c r="BF4142" i="1"/>
  <c r="BA3639" i="1"/>
  <c r="BA4106" i="1"/>
  <c r="BA3748" i="1"/>
  <c r="BA4215" i="1"/>
  <c r="AW3777" i="1"/>
  <c r="AW4244" i="1"/>
  <c r="AN3701" i="1"/>
  <c r="AN4168" i="1"/>
  <c r="AY3672" i="1"/>
  <c r="AY4139" i="1"/>
  <c r="AF3768" i="1"/>
  <c r="AF4235" i="1"/>
  <c r="AU3711" i="1"/>
  <c r="AU4178" i="1"/>
  <c r="Z4226" i="1"/>
  <c r="Z3759" i="1"/>
  <c r="Q3713" i="1"/>
  <c r="Q3951" i="1" s="1"/>
  <c r="Q4180" i="1"/>
  <c r="AI3784" i="1"/>
  <c r="AI4251" i="1"/>
  <c r="AU3618" i="1"/>
  <c r="AU4085" i="1"/>
  <c r="BA3729" i="1"/>
  <c r="BA4196" i="1"/>
  <c r="Q3732" i="1"/>
  <c r="Q3970" i="1" s="1"/>
  <c r="Q4199" i="1"/>
  <c r="AS3613" i="1"/>
  <c r="AS4080" i="1"/>
  <c r="AJ3673" i="1"/>
  <c r="AJ4140" i="1"/>
  <c r="N3763" i="1"/>
  <c r="N4001" i="1" s="1"/>
  <c r="N4230" i="1"/>
  <c r="AR3599" i="1"/>
  <c r="AR4066" i="1"/>
  <c r="G4104" i="1"/>
  <c r="G4333" i="1"/>
  <c r="G3637" i="1"/>
  <c r="AH3793" i="1"/>
  <c r="AH4260" i="1"/>
  <c r="AY3756" i="1"/>
  <c r="AY4223" i="1"/>
  <c r="AD3590" i="1"/>
  <c r="AD4057" i="1"/>
  <c r="AY3669" i="1"/>
  <c r="AY4136" i="1"/>
  <c r="AD3699" i="1"/>
  <c r="AD4166" i="1"/>
  <c r="AO3630" i="1"/>
  <c r="AO4097" i="1"/>
  <c r="AE3795" i="1"/>
  <c r="AE4262" i="1"/>
  <c r="AF3640" i="1"/>
  <c r="AF4107" i="1"/>
  <c r="AA3810" i="1"/>
  <c r="AA4277" i="1"/>
  <c r="AN3603" i="1"/>
  <c r="AN4070" i="1"/>
  <c r="D4211" i="1"/>
  <c r="D3744" i="1"/>
  <c r="D4440" i="1"/>
  <c r="I3734" i="1"/>
  <c r="I3972" i="1" s="1"/>
  <c r="I4201" i="1"/>
  <c r="BF3773" i="1"/>
  <c r="BF4240" i="1"/>
  <c r="H3646" i="1"/>
  <c r="H3884" i="1" s="1"/>
  <c r="H4113" i="1"/>
  <c r="R3607" i="1"/>
  <c r="R3845" i="1" s="1"/>
  <c r="R4074" i="1"/>
  <c r="BC3681" i="1"/>
  <c r="BC4148" i="1"/>
  <c r="M3738" i="1"/>
  <c r="M3976" i="1" s="1"/>
  <c r="M4205" i="1"/>
  <c r="AT3788" i="1"/>
  <c r="AT4255" i="1"/>
  <c r="V3766" i="1"/>
  <c r="V4004" i="1" s="1"/>
  <c r="V4233" i="1"/>
  <c r="AY3605" i="1"/>
  <c r="AY4072" i="1"/>
  <c r="AM3768" i="1"/>
  <c r="AM4235" i="1"/>
  <c r="F4113" i="1"/>
  <c r="F4342" i="1"/>
  <c r="F3646" i="1"/>
  <c r="T3716" i="1"/>
  <c r="T3954" i="1" s="1"/>
  <c r="T4183" i="1"/>
  <c r="BB3763" i="1"/>
  <c r="BB4230" i="1"/>
  <c r="N3765" i="1"/>
  <c r="N4003" i="1" s="1"/>
  <c r="N4232" i="1"/>
  <c r="V3743" i="1"/>
  <c r="V3981" i="1" s="1"/>
  <c r="V4210" i="1"/>
  <c r="AG3629" i="1"/>
  <c r="AG4096" i="1"/>
  <c r="R3723" i="1"/>
  <c r="R3961" i="1" s="1"/>
  <c r="R4190" i="1"/>
  <c r="AJ3603" i="1"/>
  <c r="AJ4070" i="1"/>
  <c r="AQ4064" i="1"/>
  <c r="AQ3597" i="1"/>
  <c r="BF3598" i="1"/>
  <c r="BF4065" i="1"/>
  <c r="AC3759" i="1"/>
  <c r="AC4226" i="1"/>
  <c r="AE4252" i="1"/>
  <c r="AE3785" i="1"/>
  <c r="BC3630" i="1"/>
  <c r="BC4097" i="1"/>
  <c r="AI3678" i="1"/>
  <c r="AI4145" i="1"/>
  <c r="Y3666" i="1"/>
  <c r="Y4133" i="1"/>
  <c r="AE4155" i="1"/>
  <c r="AE3688" i="1"/>
  <c r="AB3806" i="1"/>
  <c r="AB4273" i="1"/>
  <c r="BE3591" i="1"/>
  <c r="BE4058" i="1"/>
  <c r="R3807" i="1"/>
  <c r="R4045" i="1" s="1"/>
  <c r="R4274" i="1"/>
  <c r="F4272" i="1"/>
  <c r="F4501" i="1"/>
  <c r="F3805" i="1"/>
  <c r="K3794" i="1"/>
  <c r="K4032" i="1" s="1"/>
  <c r="K4261" i="1"/>
  <c r="H3750" i="1"/>
  <c r="H3988" i="1" s="1"/>
  <c r="H4217" i="1"/>
  <c r="AA3622" i="1"/>
  <c r="AA4089" i="1"/>
  <c r="D4095" i="1"/>
  <c r="D4324" i="1"/>
  <c r="D3628" i="1"/>
  <c r="AT3601" i="1"/>
  <c r="AT4068" i="1"/>
  <c r="M3610" i="1"/>
  <c r="M3848" i="1" s="1"/>
  <c r="M4077" i="1"/>
  <c r="AX3795" i="1"/>
  <c r="AX4262" i="1"/>
  <c r="L4262" i="1"/>
  <c r="L3795" i="1"/>
  <c r="L4033" i="1" s="1"/>
  <c r="AP3631" i="1"/>
  <c r="AP4098" i="1"/>
  <c r="AY3757" i="1"/>
  <c r="AY4224" i="1"/>
  <c r="AD4075" i="1"/>
  <c r="AD3608" i="1"/>
  <c r="F4262" i="1"/>
  <c r="F3795" i="1"/>
  <c r="F4491" i="1"/>
  <c r="BB3646" i="1"/>
  <c r="BB4113" i="1"/>
  <c r="W3697" i="1"/>
  <c r="W4164" i="1"/>
  <c r="AB3762" i="1"/>
  <c r="AB4229" i="1"/>
  <c r="X3767" i="1"/>
  <c r="X4234" i="1"/>
  <c r="J3705" i="1"/>
  <c r="J3943" i="1" s="1"/>
  <c r="J4172" i="1"/>
  <c r="I3739" i="1"/>
  <c r="I3977" i="1" s="1"/>
  <c r="I4206" i="1"/>
  <c r="D4060" i="1"/>
  <c r="D3593" i="1"/>
  <c r="D4289" i="1"/>
  <c r="T3667" i="1"/>
  <c r="T3905" i="1" s="1"/>
  <c r="T4134" i="1"/>
  <c r="AV3806" i="1"/>
  <c r="AV4273" i="1"/>
  <c r="Y3671" i="1"/>
  <c r="Y4138" i="1"/>
  <c r="AV3637" i="1"/>
  <c r="AV4104" i="1"/>
  <c r="AG3784" i="1"/>
  <c r="AG4251" i="1"/>
  <c r="AE3772" i="1"/>
  <c r="AE4239" i="1"/>
  <c r="AX3728" i="1"/>
  <c r="AX4195" i="1"/>
  <c r="R3765" i="1"/>
  <c r="R4003" i="1" s="1"/>
  <c r="R4232" i="1"/>
  <c r="BB4068" i="1"/>
  <c r="BB3601" i="1"/>
  <c r="AL3640" i="1"/>
  <c r="AL4107" i="1"/>
  <c r="H3594" i="1"/>
  <c r="H3832" i="1" s="1"/>
  <c r="H4061" i="1"/>
  <c r="BA4197" i="1"/>
  <c r="BA3730" i="1"/>
  <c r="O3692" i="1"/>
  <c r="O3930" i="1" s="1"/>
  <c r="O4159" i="1"/>
  <c r="BB3613" i="1"/>
  <c r="BB4080" i="1"/>
  <c r="AD3589" i="1"/>
  <c r="AD4056" i="1"/>
  <c r="AS3789" i="1"/>
  <c r="AS4256" i="1"/>
  <c r="L3628" i="1"/>
  <c r="L3866" i="1" s="1"/>
  <c r="L4095" i="1"/>
  <c r="BD3671" i="1"/>
  <c r="BD4138" i="1"/>
  <c r="BC3645" i="1"/>
  <c r="BC4112" i="1"/>
  <c r="AY3621" i="1"/>
  <c r="AY4088" i="1"/>
  <c r="AF3806" i="1"/>
  <c r="AF4273" i="1"/>
  <c r="R4265" i="1"/>
  <c r="R3798" i="1"/>
  <c r="R4036" i="1" s="1"/>
  <c r="G4277" i="1"/>
  <c r="G4506" i="1"/>
  <c r="G3810" i="1"/>
  <c r="S3629" i="1"/>
  <c r="S3867" i="1" s="1"/>
  <c r="S4096" i="1"/>
  <c r="BB3679" i="1"/>
  <c r="BB4146" i="1"/>
  <c r="J3646" i="1"/>
  <c r="J3884" i="1" s="1"/>
  <c r="J4113" i="1"/>
  <c r="L4063" i="1"/>
  <c r="L3596" i="1"/>
  <c r="L3834" i="1" s="1"/>
  <c r="AY3611" i="1"/>
  <c r="AY4078" i="1"/>
  <c r="L3768" i="1"/>
  <c r="L4006" i="1" s="1"/>
  <c r="L4235" i="1"/>
  <c r="Q3672" i="1"/>
  <c r="Q3910" i="1" s="1"/>
  <c r="Q4139" i="1"/>
  <c r="AS3747" i="1"/>
  <c r="AS4214" i="1"/>
  <c r="AZ3681" i="1"/>
  <c r="AZ4148" i="1"/>
  <c r="AR3733" i="1"/>
  <c r="AR4200" i="1"/>
  <c r="AI3789" i="1"/>
  <c r="AI4256" i="1"/>
  <c r="AF3606" i="1"/>
  <c r="AF4073" i="1"/>
  <c r="M3654" i="1"/>
  <c r="M3892" i="1" s="1"/>
  <c r="M4121" i="1"/>
  <c r="N3589" i="1"/>
  <c r="N3827" i="1" s="1"/>
  <c r="N4056" i="1"/>
  <c r="T3743" i="1"/>
  <c r="T3981" i="1" s="1"/>
  <c r="T4210" i="1"/>
  <c r="AJ3740" i="1"/>
  <c r="AJ4207" i="1"/>
  <c r="O3799" i="1"/>
  <c r="O4037" i="1" s="1"/>
  <c r="O4266" i="1"/>
  <c r="AK3678" i="1"/>
  <c r="AK4145" i="1"/>
  <c r="AW3631" i="1"/>
  <c r="AW4098" i="1"/>
  <c r="D4190" i="1"/>
  <c r="D4419" i="1"/>
  <c r="D3723" i="1"/>
  <c r="O3665" i="1"/>
  <c r="O3903" i="1" s="1"/>
  <c r="O4132" i="1"/>
  <c r="Z4197" i="1"/>
  <c r="Z3730" i="1"/>
  <c r="AT3756" i="1"/>
  <c r="AT4223" i="1"/>
  <c r="O4149" i="1"/>
  <c r="O3682" i="1"/>
  <c r="O3920" i="1" s="1"/>
  <c r="AH4134" i="1"/>
  <c r="AH3667" i="1"/>
  <c r="T3658" i="1"/>
  <c r="T3896" i="1" s="1"/>
  <c r="T4125" i="1"/>
  <c r="K3701" i="1"/>
  <c r="K3939" i="1" s="1"/>
  <c r="K4168" i="1"/>
  <c r="K3793" i="1"/>
  <c r="K4031" i="1" s="1"/>
  <c r="K4260" i="1"/>
  <c r="Y4122" i="1"/>
  <c r="Y3655" i="1"/>
  <c r="AC3778" i="1"/>
  <c r="AC4245" i="1"/>
  <c r="AY3732" i="1"/>
  <c r="AY4199" i="1"/>
  <c r="AF3737" i="1"/>
  <c r="AF4204" i="1"/>
  <c r="AP3623" i="1"/>
  <c r="AP4090" i="1"/>
  <c r="T3625" i="1"/>
  <c r="T3863" i="1" s="1"/>
  <c r="T4092" i="1"/>
  <c r="L3767" i="1"/>
  <c r="L4005" i="1" s="1"/>
  <c r="L4234" i="1"/>
  <c r="L3751" i="1"/>
  <c r="L3989" i="1" s="1"/>
  <c r="L4218" i="1"/>
  <c r="AQ3713" i="1"/>
  <c r="AQ4180" i="1"/>
  <c r="AS3776" i="1"/>
  <c r="AS4243" i="1"/>
  <c r="AD3750" i="1"/>
  <c r="AD4217" i="1"/>
  <c r="D4235" i="1"/>
  <c r="D3768" i="1"/>
  <c r="D4464" i="1"/>
  <c r="V3775" i="1"/>
  <c r="V4013" i="1" s="1"/>
  <c r="V4242" i="1"/>
  <c r="AB3602" i="1"/>
  <c r="AB4069" i="1"/>
  <c r="S3713" i="1"/>
  <c r="S3951" i="1" s="1"/>
  <c r="S4180" i="1"/>
  <c r="AR4122" i="1"/>
  <c r="AR3655" i="1"/>
  <c r="S4245" i="1"/>
  <c r="S3778" i="1"/>
  <c r="S4016" i="1" s="1"/>
  <c r="Y3621" i="1"/>
  <c r="Y4088" i="1"/>
  <c r="AP3706" i="1"/>
  <c r="AP4173" i="1"/>
  <c r="BD3657" i="1"/>
  <c r="BD4124" i="1"/>
  <c r="AE3803" i="1"/>
  <c r="AE4270" i="1"/>
  <c r="I4210" i="1"/>
  <c r="I3743" i="1"/>
  <c r="I3981" i="1" s="1"/>
  <c r="BA3588" i="1"/>
  <c r="BA4055" i="1"/>
  <c r="AN4125" i="1"/>
  <c r="AN3658" i="1"/>
  <c r="BE3697" i="1"/>
  <c r="BE4164" i="1"/>
  <c r="AN3765" i="1"/>
  <c r="AN4232" i="1"/>
  <c r="AY3712" i="1"/>
  <c r="AY4179" i="1"/>
  <c r="AY3645" i="1"/>
  <c r="AY4112" i="1"/>
  <c r="AV3804" i="1"/>
  <c r="AV4271" i="1"/>
  <c r="R3635" i="1"/>
  <c r="R3873" i="1" s="1"/>
  <c r="R4102" i="1"/>
  <c r="D4176" i="1"/>
  <c r="D4405" i="1"/>
  <c r="D3709" i="1"/>
  <c r="AJ3610" i="1"/>
  <c r="AJ4077" i="1"/>
  <c r="T3785" i="1"/>
  <c r="T4023" i="1" s="1"/>
  <c r="T4252" i="1"/>
  <c r="AD3759" i="1"/>
  <c r="AD4226" i="1"/>
  <c r="I3623" i="1"/>
  <c r="I3861" i="1" s="1"/>
  <c r="I4090" i="1"/>
  <c r="AZ3735" i="1"/>
  <c r="AZ4202" i="1"/>
  <c r="I4089" i="1"/>
  <c r="I3622" i="1"/>
  <c r="I3860" i="1" s="1"/>
  <c r="AZ3753" i="1"/>
  <c r="AZ4220" i="1"/>
  <c r="AL3616" i="1"/>
  <c r="AL4083" i="1"/>
  <c r="AJ3747" i="1"/>
  <c r="AJ4214" i="1"/>
  <c r="N3692" i="1"/>
  <c r="N3930" i="1" s="1"/>
  <c r="N4159" i="1"/>
  <c r="AO3788" i="1"/>
  <c r="AO4255" i="1"/>
  <c r="AL3773" i="1"/>
  <c r="AL4240" i="1"/>
  <c r="AD3610" i="1"/>
  <c r="AD4077" i="1"/>
  <c r="AG3739" i="1"/>
  <c r="AG4206" i="1"/>
  <c r="BB3711" i="1"/>
  <c r="BB4178" i="1"/>
  <c r="U4138" i="1"/>
  <c r="U3671" i="1"/>
  <c r="U3909" i="1" s="1"/>
  <c r="M3673" i="1"/>
  <c r="M3911" i="1" s="1"/>
  <c r="M4140" i="1"/>
  <c r="AT3659" i="1"/>
  <c r="AT4126" i="1"/>
  <c r="AP3792" i="1"/>
  <c r="AP4259" i="1"/>
  <c r="G4141" i="1"/>
  <c r="G3674" i="1"/>
  <c r="G4370" i="1"/>
  <c r="AF4133" i="1"/>
  <c r="AF3666" i="1"/>
  <c r="Z3624" i="1"/>
  <c r="Z4091" i="1"/>
  <c r="AO4149" i="1"/>
  <c r="AO3682" i="1"/>
  <c r="L3745" i="1"/>
  <c r="L3983" i="1" s="1"/>
  <c r="L4212" i="1"/>
  <c r="S3803" i="1"/>
  <c r="S4041" i="1" s="1"/>
  <c r="S4270" i="1"/>
  <c r="W3714" i="1"/>
  <c r="W4181" i="1"/>
  <c r="U3664" i="1"/>
  <c r="U3902" i="1" s="1"/>
  <c r="U4131" i="1"/>
  <c r="AE3610" i="1"/>
  <c r="AE4077" i="1"/>
  <c r="Y3727" i="1"/>
  <c r="Y4194" i="1"/>
  <c r="BB3691" i="1"/>
  <c r="BB4158" i="1"/>
  <c r="S4170" i="1"/>
  <c r="S3703" i="1"/>
  <c r="S3941" i="1" s="1"/>
  <c r="O3640" i="1"/>
  <c r="O3878" i="1" s="1"/>
  <c r="O4107" i="1"/>
  <c r="J3800" i="1"/>
  <c r="J4038" i="1" s="1"/>
  <c r="J4267" i="1"/>
  <c r="Q3650" i="1"/>
  <c r="Q3888" i="1" s="1"/>
  <c r="Q4117" i="1"/>
  <c r="BC3671" i="1"/>
  <c r="BC4138" i="1"/>
  <c r="AR3711" i="1"/>
  <c r="AR4178" i="1"/>
  <c r="L3688" i="1"/>
  <c r="L3926" i="1" s="1"/>
  <c r="L4155" i="1"/>
  <c r="V4160" i="1"/>
  <c r="V3693" i="1"/>
  <c r="V3931" i="1" s="1"/>
  <c r="E4077" i="1"/>
  <c r="E4306" i="1"/>
  <c r="E3610" i="1"/>
  <c r="H4157" i="1"/>
  <c r="AZ3732" i="1"/>
  <c r="AZ4199" i="1"/>
  <c r="G4053" i="1"/>
  <c r="G3586" i="1"/>
  <c r="G4282" i="1"/>
  <c r="E4187" i="1"/>
  <c r="E3720" i="1"/>
  <c r="E4416" i="1"/>
  <c r="F4486" i="1"/>
  <c r="F4257" i="1"/>
  <c r="F3790" i="1"/>
  <c r="E4141" i="1"/>
  <c r="E3674" i="1"/>
  <c r="E4370" i="1"/>
  <c r="AJ3719" i="1"/>
  <c r="AJ4186" i="1"/>
  <c r="AU3682" i="1"/>
  <c r="AU4149" i="1"/>
  <c r="T3673" i="1"/>
  <c r="T3911" i="1" s="1"/>
  <c r="T4140" i="1"/>
  <c r="AC3783" i="1"/>
  <c r="AC4250" i="1"/>
  <c r="AD3667" i="1"/>
  <c r="AD4134" i="1"/>
  <c r="AX3682" i="1"/>
  <c r="AX4149" i="1"/>
  <c r="AC3591" i="1"/>
  <c r="AC4058" i="1"/>
  <c r="R4194" i="1"/>
  <c r="R3727" i="1"/>
  <c r="R3965" i="1" s="1"/>
  <c r="X3587" i="1"/>
  <c r="X4054" i="1"/>
  <c r="AR3639" i="1"/>
  <c r="AR4106" i="1"/>
  <c r="U3635" i="1"/>
  <c r="U3873" i="1" s="1"/>
  <c r="U4102" i="1"/>
  <c r="AZ3799" i="1"/>
  <c r="AZ4266" i="1"/>
  <c r="AQ4117" i="1"/>
  <c r="AQ3650" i="1"/>
  <c r="AH3607" i="1"/>
  <c r="AH4074" i="1"/>
  <c r="AJ3640" i="1"/>
  <c r="AJ4107" i="1"/>
  <c r="AG4190" i="1"/>
  <c r="AG3723" i="1"/>
  <c r="AF3773" i="1"/>
  <c r="AF4240" i="1"/>
  <c r="AP3632" i="1"/>
  <c r="AP4099" i="1"/>
  <c r="AN3692" i="1"/>
  <c r="AN4159" i="1"/>
  <c r="AR3727" i="1"/>
  <c r="AR4194" i="1"/>
  <c r="K3586" i="1"/>
  <c r="K3824" i="1" s="1"/>
  <c r="K4053" i="1"/>
  <c r="AZ3699" i="1"/>
  <c r="AZ4166" i="1"/>
  <c r="T3587" i="1"/>
  <c r="T3825" i="1" s="1"/>
  <c r="T4054" i="1"/>
  <c r="BE3616" i="1"/>
  <c r="BE4083" i="1"/>
  <c r="U3714" i="1"/>
  <c r="U3952" i="1" s="1"/>
  <c r="U4181" i="1"/>
  <c r="AE3605" i="1"/>
  <c r="AE4072" i="1"/>
  <c r="W3598" i="1"/>
  <c r="W4065" i="1"/>
  <c r="F4163" i="1"/>
  <c r="F3696" i="1"/>
  <c r="F4392" i="1"/>
  <c r="D4258" i="1"/>
  <c r="D3791" i="1"/>
  <c r="D4487" i="1"/>
  <c r="AX3688" i="1"/>
  <c r="AX4155" i="1"/>
  <c r="W4054" i="1"/>
  <c r="W3587" i="1"/>
  <c r="J3707" i="1"/>
  <c r="J3945" i="1" s="1"/>
  <c r="J4174" i="1"/>
  <c r="AH3808" i="1"/>
  <c r="AH4275" i="1"/>
  <c r="AS3605" i="1"/>
  <c r="AS4072" i="1"/>
  <c r="AH3776" i="1"/>
  <c r="AH4243" i="1"/>
  <c r="R3614" i="1"/>
  <c r="R3852" i="1" s="1"/>
  <c r="R4081" i="1"/>
  <c r="J3798" i="1"/>
  <c r="J4036" i="1" s="1"/>
  <c r="J4265" i="1"/>
  <c r="F4159" i="1"/>
  <c r="F3692" i="1"/>
  <c r="F4388" i="1"/>
  <c r="N3745" i="1"/>
  <c r="N3983" i="1" s="1"/>
  <c r="N4212" i="1"/>
  <c r="AI3603" i="1"/>
  <c r="AI4070" i="1"/>
  <c r="AC3614" i="1"/>
  <c r="AC4081" i="1"/>
  <c r="S3805" i="1"/>
  <c r="S4043" i="1" s="1"/>
  <c r="S4272" i="1"/>
  <c r="T4059" i="1"/>
  <c r="T3592" i="1"/>
  <c r="T3830" i="1" s="1"/>
  <c r="AU3694" i="1"/>
  <c r="AU4161" i="1"/>
  <c r="V3669" i="1"/>
  <c r="V3907" i="1" s="1"/>
  <c r="V4136" i="1"/>
  <c r="AN4178" i="1"/>
  <c r="AN3711" i="1"/>
  <c r="AO3798" i="1"/>
  <c r="AO4265" i="1"/>
  <c r="Q3692" i="1"/>
  <c r="Q3930" i="1" s="1"/>
  <c r="Q4159" i="1"/>
  <c r="AE3728" i="1"/>
  <c r="AE4195" i="1"/>
  <c r="AW3778" i="1"/>
  <c r="AW4245" i="1"/>
  <c r="AB3586" i="1"/>
  <c r="AB4053" i="1"/>
  <c r="AB3709" i="1"/>
  <c r="AB4176" i="1"/>
  <c r="U4174" i="1"/>
  <c r="U3707" i="1"/>
  <c r="U3945" i="1" s="1"/>
  <c r="AG3726" i="1"/>
  <c r="AG4193" i="1"/>
  <c r="R4052" i="1"/>
  <c r="R3585" i="1"/>
  <c r="R3823" i="1" s="1"/>
  <c r="AC3781" i="1"/>
  <c r="AC4248" i="1"/>
  <c r="J4131" i="1"/>
  <c r="J3664" i="1"/>
  <c r="J3902" i="1" s="1"/>
  <c r="D4138" i="1"/>
  <c r="D3671" i="1"/>
  <c r="D4367" i="1"/>
  <c r="E4113" i="1"/>
  <c r="E4342" i="1"/>
  <c r="E3646" i="1"/>
  <c r="K3718" i="1"/>
  <c r="K3956" i="1" s="1"/>
  <c r="K4185" i="1"/>
  <c r="AR3593" i="1"/>
  <c r="AR4060" i="1"/>
  <c r="AH4177" i="1"/>
  <c r="AH3710" i="1"/>
  <c r="S3810" i="1"/>
  <c r="S4048" i="1" s="1"/>
  <c r="S4277" i="1"/>
  <c r="AR3659" i="1"/>
  <c r="AR4126" i="1"/>
  <c r="AP3678" i="1"/>
  <c r="AP4145" i="1"/>
  <c r="AM3655" i="1"/>
  <c r="AM4122" i="1"/>
  <c r="M3617" i="1"/>
  <c r="M3855" i="1" s="1"/>
  <c r="M4084" i="1"/>
  <c r="P3605" i="1"/>
  <c r="P3843" i="1" s="1"/>
  <c r="P4072" i="1"/>
  <c r="U4099" i="1"/>
  <c r="U3632" i="1"/>
  <c r="U3870" i="1" s="1"/>
  <c r="AK3745" i="1"/>
  <c r="AK4212" i="1"/>
  <c r="AT3589" i="1"/>
  <c r="AT4056" i="1"/>
  <c r="AX3623" i="1"/>
  <c r="AX4090" i="1"/>
  <c r="BD4185" i="1"/>
  <c r="BD3718" i="1"/>
  <c r="O4062" i="1"/>
  <c r="O3595" i="1"/>
  <c r="O3833" i="1" s="1"/>
  <c r="AC3751" i="1"/>
  <c r="AC4218" i="1"/>
  <c r="V3710" i="1"/>
  <c r="V3948" i="1" s="1"/>
  <c r="V4177" i="1"/>
  <c r="AG3602" i="1"/>
  <c r="AG4069" i="1"/>
  <c r="AB3674" i="1"/>
  <c r="AB4141" i="1"/>
  <c r="Z3739" i="1"/>
  <c r="Z4206" i="1"/>
  <c r="AD4193" i="1"/>
  <c r="AD3726" i="1"/>
  <c r="AJ3649" i="1"/>
  <c r="AJ4116" i="1"/>
  <c r="AI3660" i="1"/>
  <c r="AI4127" i="1"/>
  <c r="O3747" i="1"/>
  <c r="O3985" i="1" s="1"/>
  <c r="O4214" i="1"/>
  <c r="I3607" i="1"/>
  <c r="I3845" i="1" s="1"/>
  <c r="I4074" i="1"/>
  <c r="Q4243" i="1"/>
  <c r="Q3776" i="1"/>
  <c r="Q4014" i="1" s="1"/>
  <c r="AV3691" i="1"/>
  <c r="AV4158" i="1"/>
  <c r="AN3719" i="1"/>
  <c r="AN4186" i="1"/>
  <c r="P3587" i="1"/>
  <c r="P3825" i="1" s="1"/>
  <c r="P4054" i="1"/>
  <c r="BF3757" i="1"/>
  <c r="BF4224" i="1"/>
  <c r="Z3697" i="1"/>
  <c r="Z4164" i="1"/>
  <c r="P3797" i="1"/>
  <c r="P4035" i="1" s="1"/>
  <c r="P4264" i="1"/>
  <c r="Z3712" i="1"/>
  <c r="Z4179" i="1"/>
  <c r="E4143" i="1"/>
  <c r="E4372" i="1"/>
  <c r="E3676" i="1"/>
  <c r="AP3741" i="1"/>
  <c r="AP4208" i="1"/>
  <c r="M3671" i="1"/>
  <c r="M3909" i="1" s="1"/>
  <c r="M4138" i="1"/>
  <c r="H3727" i="1"/>
  <c r="H3965" i="1" s="1"/>
  <c r="H4194" i="1"/>
  <c r="M3676" i="1"/>
  <c r="M3914" i="1" s="1"/>
  <c r="M4143" i="1"/>
  <c r="S3724" i="1"/>
  <c r="S3962" i="1" s="1"/>
  <c r="S4191" i="1"/>
  <c r="N3668" i="1"/>
  <c r="N3906" i="1" s="1"/>
  <c r="N4135" i="1"/>
  <c r="AQ3678" i="1"/>
  <c r="AQ4145" i="1"/>
  <c r="AW3592" i="1"/>
  <c r="AW4059" i="1"/>
  <c r="AU3704" i="1"/>
  <c r="AU4171" i="1"/>
  <c r="AH3750" i="1"/>
  <c r="AH4217" i="1"/>
  <c r="AZ3726" i="1"/>
  <c r="AZ4193" i="1"/>
  <c r="AA3644" i="1"/>
  <c r="AA4111" i="1"/>
  <c r="V3734" i="1"/>
  <c r="V3972" i="1" s="1"/>
  <c r="V4201" i="1"/>
  <c r="X4243" i="1"/>
  <c r="X3776" i="1"/>
  <c r="BE3692" i="1"/>
  <c r="BE4159" i="1"/>
  <c r="N4177" i="1"/>
  <c r="N3710" i="1"/>
  <c r="N3948" i="1" s="1"/>
  <c r="AB3610" i="1"/>
  <c r="AB4077" i="1"/>
  <c r="F4258" i="1"/>
  <c r="F3791" i="1"/>
  <c r="F4487" i="1"/>
  <c r="G4168" i="1"/>
  <c r="G3701" i="1"/>
  <c r="G4397" i="1"/>
  <c r="AJ3692" i="1"/>
  <c r="AJ4159" i="1"/>
  <c r="AQ3609" i="1"/>
  <c r="AQ4076" i="1"/>
  <c r="D4072" i="1"/>
  <c r="D4301" i="1"/>
  <c r="D3605" i="1"/>
  <c r="U3799" i="1"/>
  <c r="U4037" i="1" s="1"/>
  <c r="U4266" i="1"/>
  <c r="J3618" i="1"/>
  <c r="J3856" i="1" s="1"/>
  <c r="J4085" i="1"/>
  <c r="R4240" i="1"/>
  <c r="R3773" i="1"/>
  <c r="R4011" i="1" s="1"/>
  <c r="F4112" i="1"/>
  <c r="F3645" i="1"/>
  <c r="F4341" i="1"/>
  <c r="H4158" i="1"/>
  <c r="H3691" i="1"/>
  <c r="H3929" i="1" s="1"/>
  <c r="O3803" i="1"/>
  <c r="O4041" i="1" s="1"/>
  <c r="O4270" i="1"/>
  <c r="V4243" i="1"/>
  <c r="V3776" i="1"/>
  <c r="V4014" i="1" s="1"/>
  <c r="AY3592" i="1"/>
  <c r="AY4059" i="1"/>
  <c r="K3680" i="1"/>
  <c r="K3918" i="1" s="1"/>
  <c r="K4147" i="1"/>
  <c r="BA3682" i="1"/>
  <c r="BA4149" i="1"/>
  <c r="AR3792" i="1"/>
  <c r="AR4259" i="1"/>
  <c r="W3739" i="1"/>
  <c r="W4206" i="1"/>
  <c r="V3667" i="1"/>
  <c r="V3905" i="1" s="1"/>
  <c r="V4134" i="1"/>
  <c r="AE3600" i="1"/>
  <c r="AE4067" i="1"/>
  <c r="AF3686" i="1"/>
  <c r="AF4153" i="1"/>
  <c r="D4061" i="1"/>
  <c r="D4290" i="1"/>
  <c r="D3594" i="1"/>
  <c r="T3657" i="1"/>
  <c r="T3895" i="1" s="1"/>
  <c r="T4124" i="1"/>
  <c r="BD3594" i="1"/>
  <c r="BD4061" i="1"/>
  <c r="AE3693" i="1"/>
  <c r="AE4160" i="1"/>
  <c r="W3718" i="1"/>
  <c r="W4185" i="1"/>
  <c r="AI3691" i="1"/>
  <c r="AI4158" i="1"/>
  <c r="AM3658" i="1"/>
  <c r="AM4125" i="1"/>
  <c r="AO3727" i="1"/>
  <c r="AO4194" i="1"/>
  <c r="AF3799" i="1"/>
  <c r="AF4266" i="1"/>
  <c r="AG3694" i="1"/>
  <c r="AG4161" i="1"/>
  <c r="Q3659" i="1"/>
  <c r="Q3897" i="1" s="1"/>
  <c r="Q4126" i="1"/>
  <c r="AG4133" i="1"/>
  <c r="AG3666" i="1"/>
  <c r="AC3752" i="1"/>
  <c r="AC4219" i="1"/>
  <c r="O3656" i="1"/>
  <c r="O3894" i="1" s="1"/>
  <c r="O4123" i="1"/>
  <c r="U4154" i="1"/>
  <c r="AB4154" i="1"/>
  <c r="AB3687" i="1"/>
  <c r="L3687" i="1"/>
  <c r="L3925" i="1" s="1"/>
  <c r="L4154" i="1"/>
  <c r="AJ4219" i="1"/>
  <c r="AJ3752" i="1"/>
  <c r="AK4219" i="1"/>
  <c r="AM4123" i="1"/>
  <c r="AM3656" i="1"/>
  <c r="AL3749" i="1"/>
  <c r="AL4216" i="1"/>
  <c r="AV3687" i="1"/>
  <c r="AV4154" i="1"/>
  <c r="BA4101" i="1"/>
  <c r="BA3634" i="1"/>
  <c r="M4154" i="1"/>
  <c r="K3749" i="1"/>
  <c r="K3987" i="1" s="1"/>
  <c r="K4216" i="1"/>
  <c r="AM4219" i="1"/>
  <c r="AM3752" i="1"/>
  <c r="AE3687" i="1"/>
  <c r="AE4154" i="1"/>
  <c r="AK3687" i="1"/>
  <c r="AK4154" i="1"/>
  <c r="P3752" i="1"/>
  <c r="P3990" i="1" s="1"/>
  <c r="P4219" i="1"/>
  <c r="BD3634" i="1"/>
  <c r="BD4101" i="1"/>
  <c r="U3752" i="1"/>
  <c r="U3990" i="1" s="1"/>
  <c r="U4219" i="1"/>
  <c r="AJ3687" i="1"/>
  <c r="AJ4154" i="1"/>
  <c r="BF3634" i="1"/>
  <c r="BF4101" i="1"/>
  <c r="BD3749" i="1"/>
  <c r="BD4216" i="1"/>
  <c r="AN3780" i="1"/>
  <c r="AN4247" i="1"/>
  <c r="M3702" i="1"/>
  <c r="M3940" i="1" s="1"/>
  <c r="M4169" i="1"/>
  <c r="BF3700" i="1"/>
  <c r="BF4167" i="1"/>
  <c r="AY3780" i="1"/>
  <c r="AY4247" i="1"/>
  <c r="AF3780" i="1"/>
  <c r="AF4247" i="1"/>
  <c r="AH3634" i="1"/>
  <c r="AH4101" i="1"/>
  <c r="AY4105" i="1"/>
  <c r="AY3638" i="1"/>
  <c r="E4093" i="1"/>
  <c r="E3626" i="1"/>
  <c r="E4322" i="1"/>
  <c r="AZ3761" i="1"/>
  <c r="AZ4228" i="1"/>
  <c r="BE4162" i="1"/>
  <c r="BE3695" i="1"/>
  <c r="U3695" i="1"/>
  <c r="U3933" i="1" s="1"/>
  <c r="U4162" i="1"/>
  <c r="AC3687" i="1"/>
  <c r="AC4154" i="1"/>
  <c r="AT3642" i="1"/>
  <c r="AT4109" i="1"/>
  <c r="AU3626" i="1"/>
  <c r="AU4093" i="1"/>
  <c r="AZ3620" i="1"/>
  <c r="AZ4087" i="1"/>
  <c r="BE3761" i="1"/>
  <c r="BE4228" i="1"/>
  <c r="M3620" i="1"/>
  <c r="M3858" i="1" s="1"/>
  <c r="M4087" i="1"/>
  <c r="AZ3700" i="1"/>
  <c r="AZ4167" i="1"/>
  <c r="AJ4101" i="1"/>
  <c r="AJ3634" i="1"/>
  <c r="U3685" i="1"/>
  <c r="U3923" i="1" s="1"/>
  <c r="U4152" i="1"/>
  <c r="AG3702" i="1"/>
  <c r="AG4169" i="1"/>
  <c r="M3700" i="1"/>
  <c r="M3938" i="1" s="1"/>
  <c r="M4167" i="1"/>
  <c r="BD3752" i="1"/>
  <c r="BD4219" i="1"/>
  <c r="F4152" i="1"/>
  <c r="F3685" i="1"/>
  <c r="F4381" i="1"/>
  <c r="P3626" i="1"/>
  <c r="P3864" i="1" s="1"/>
  <c r="P4093" i="1"/>
  <c r="AN3746" i="1"/>
  <c r="AN4213" i="1"/>
  <c r="AI3620" i="1"/>
  <c r="AI4087" i="1"/>
  <c r="AE3626" i="1"/>
  <c r="AE4093" i="1"/>
  <c r="Z3780" i="1"/>
  <c r="Z4247" i="1"/>
  <c r="AF3702" i="1"/>
  <c r="AF4169" i="1"/>
  <c r="V3695" i="1"/>
  <c r="V3933" i="1" s="1"/>
  <c r="V4162" i="1"/>
  <c r="O3620" i="1"/>
  <c r="O3858" i="1" s="1"/>
  <c r="O4087" i="1"/>
  <c r="AX4093" i="1"/>
  <c r="AX3626" i="1"/>
  <c r="AC3761" i="1"/>
  <c r="AC4228" i="1"/>
  <c r="AD3746" i="1"/>
  <c r="AD4213" i="1"/>
  <c r="AR3642" i="1"/>
  <c r="AR4109" i="1"/>
  <c r="AX3642" i="1"/>
  <c r="AX4109" i="1"/>
  <c r="I3702" i="1"/>
  <c r="I3940" i="1" s="1"/>
  <c r="I4169" i="1"/>
  <c r="AL4228" i="1"/>
  <c r="AL3761" i="1"/>
  <c r="BB4109" i="1"/>
  <c r="BB3642" i="1"/>
  <c r="X3626" i="1"/>
  <c r="X4093" i="1"/>
  <c r="AI3700" i="1"/>
  <c r="AI4167" i="1"/>
  <c r="BE3780" i="1"/>
  <c r="BE4247" i="1"/>
  <c r="T3634" i="1"/>
  <c r="T3872" i="1" s="1"/>
  <c r="T4101" i="1"/>
  <c r="BD3685" i="1"/>
  <c r="BD4152" i="1"/>
  <c r="AG3780" i="1"/>
  <c r="AG4247" i="1"/>
  <c r="T3626" i="1"/>
  <c r="T3864" i="1" s="1"/>
  <c r="T4093" i="1"/>
  <c r="AS3746" i="1"/>
  <c r="AS4213" i="1"/>
  <c r="R4162" i="1"/>
  <c r="R3695" i="1"/>
  <c r="R3933" i="1" s="1"/>
  <c r="V4105" i="1"/>
  <c r="V3638" i="1"/>
  <c r="V3876" i="1" s="1"/>
  <c r="AV3620" i="1"/>
  <c r="AV4087" i="1"/>
  <c r="AJ4247" i="1"/>
  <c r="AJ3780" i="1"/>
  <c r="E4334" i="1"/>
  <c r="E4105" i="1"/>
  <c r="E3638" i="1"/>
  <c r="AI3634" i="1"/>
  <c r="AI4101" i="1"/>
  <c r="G3746" i="1"/>
  <c r="G4442" i="1"/>
  <c r="G4213" i="1"/>
  <c r="X3638" i="1"/>
  <c r="X4105" i="1"/>
  <c r="W3700" i="1"/>
  <c r="W4167" i="1"/>
  <c r="AO3638" i="1"/>
  <c r="AO4105" i="1"/>
  <c r="AN4169" i="1"/>
  <c r="AN3702" i="1"/>
  <c r="BB3746" i="1"/>
  <c r="BB4213" i="1"/>
  <c r="T3638" i="1"/>
  <c r="T3876" i="1" s="1"/>
  <c r="T4105" i="1"/>
  <c r="E4101" i="1"/>
  <c r="E3634" i="1"/>
  <c r="E4330" i="1"/>
  <c r="AQ3642" i="1"/>
  <c r="AQ4109" i="1"/>
  <c r="W4105" i="1"/>
  <c r="W3638" i="1"/>
  <c r="AL3702" i="1"/>
  <c r="AL4169" i="1"/>
  <c r="BA3626" i="1"/>
  <c r="BA4093" i="1"/>
  <c r="AN3638" i="1"/>
  <c r="AN4105" i="1"/>
  <c r="P4101" i="1"/>
  <c r="P3634" i="1"/>
  <c r="P3872" i="1" s="1"/>
  <c r="AY4162" i="1"/>
  <c r="AY3695" i="1"/>
  <c r="AQ4087" i="1"/>
  <c r="AQ3620" i="1"/>
  <c r="N3626" i="1"/>
  <c r="N3864" i="1" s="1"/>
  <c r="N4093" i="1"/>
  <c r="U3761" i="1"/>
  <c r="U3999" i="1" s="1"/>
  <c r="U4228" i="1"/>
  <c r="AT3695" i="1"/>
  <c r="AT4162" i="1"/>
  <c r="AE3642" i="1"/>
  <c r="AE4109" i="1"/>
  <c r="S4152" i="1"/>
  <c r="S3685" i="1"/>
  <c r="S3923" i="1" s="1"/>
  <c r="BE3642" i="1"/>
  <c r="BE4109" i="1"/>
  <c r="AK3626" i="1"/>
  <c r="AK4093" i="1"/>
  <c r="G4167" i="1"/>
  <c r="G3700" i="1"/>
  <c r="G4396" i="1"/>
  <c r="BE3626" i="1"/>
  <c r="BE4093" i="1"/>
  <c r="K3638" i="1"/>
  <c r="K3876" i="1" s="1"/>
  <c r="K4105" i="1"/>
  <c r="AD3700" i="1"/>
  <c r="AD4167" i="1"/>
  <c r="H4151" i="1"/>
  <c r="H3684" i="1"/>
  <c r="H3922" i="1" s="1"/>
  <c r="P3608" i="1"/>
  <c r="P3846" i="1" s="1"/>
  <c r="P4075" i="1"/>
  <c r="S3763" i="1"/>
  <c r="S4001" i="1" s="1"/>
  <c r="S4230" i="1"/>
  <c r="Y3701" i="1"/>
  <c r="Y4168" i="1"/>
  <c r="BC3769" i="1"/>
  <c r="BC4236" i="1"/>
  <c r="L3744" i="1"/>
  <c r="L3982" i="1" s="1"/>
  <c r="L4211" i="1"/>
  <c r="AA3648" i="1"/>
  <c r="AA4115" i="1"/>
  <c r="AE3721" i="1"/>
  <c r="AE4188" i="1"/>
  <c r="AT3747" i="1"/>
  <c r="AT4214" i="1"/>
  <c r="Q3778" i="1"/>
  <c r="Q4016" i="1" s="1"/>
  <c r="Q4245" i="1"/>
  <c r="Z3603" i="1"/>
  <c r="Z4070" i="1"/>
  <c r="AE3669" i="1"/>
  <c r="AE4136" i="1"/>
  <c r="BA3602" i="1"/>
  <c r="BA4069" i="1"/>
  <c r="BC3779" i="1"/>
  <c r="BC4246" i="1"/>
  <c r="AY3801" i="1"/>
  <c r="AY4268" i="1"/>
  <c r="I3698" i="1"/>
  <c r="I3936" i="1" s="1"/>
  <c r="I4165" i="1"/>
  <c r="AV3644" i="1"/>
  <c r="AV4111" i="1"/>
  <c r="AW3716" i="1"/>
  <c r="AW4183" i="1"/>
  <c r="N3611" i="1"/>
  <c r="N3849" i="1" s="1"/>
  <c r="N4078" i="1"/>
  <c r="K3709" i="1"/>
  <c r="K3947" i="1" s="1"/>
  <c r="K4176" i="1"/>
  <c r="AD4252" i="1"/>
  <c r="AD3785" i="1"/>
  <c r="BE3689" i="1"/>
  <c r="BE4156" i="1"/>
  <c r="AX3753" i="1"/>
  <c r="AX4220" i="1"/>
  <c r="S3696" i="1"/>
  <c r="S3934" i="1" s="1"/>
  <c r="S4163" i="1"/>
  <c r="AK3616" i="1"/>
  <c r="AK4083" i="1"/>
  <c r="AN3606" i="1"/>
  <c r="AN4073" i="1"/>
  <c r="AF3741" i="1"/>
  <c r="AF4208" i="1"/>
  <c r="D4262" i="1"/>
  <c r="D3795" i="1"/>
  <c r="D4491" i="1"/>
  <c r="H3705" i="1"/>
  <c r="H3943" i="1" s="1"/>
  <c r="H4172" i="1"/>
  <c r="R3590" i="1"/>
  <c r="R3828" i="1" s="1"/>
  <c r="R4057" i="1"/>
  <c r="AX3701" i="1"/>
  <c r="AX4168" i="1"/>
  <c r="K3644" i="1"/>
  <c r="K3882" i="1" s="1"/>
  <c r="K4111" i="1"/>
  <c r="F4064" i="1"/>
  <c r="F3597" i="1"/>
  <c r="F4293" i="1"/>
  <c r="AK3650" i="1"/>
  <c r="AK4117" i="1"/>
  <c r="AH3717" i="1"/>
  <c r="AH4184" i="1"/>
  <c r="AE3744" i="1"/>
  <c r="AE4211" i="1"/>
  <c r="J3759" i="1"/>
  <c r="J3997" i="1" s="1"/>
  <c r="J4226" i="1"/>
  <c r="AW3609" i="1"/>
  <c r="AW4076" i="1"/>
  <c r="N3619" i="1"/>
  <c r="N3857" i="1" s="1"/>
  <c r="N4086" i="1"/>
  <c r="AB3801" i="1"/>
  <c r="AB4268" i="1"/>
  <c r="AF3772" i="1"/>
  <c r="AF4239" i="1"/>
  <c r="Q3639" i="1"/>
  <c r="Q3877" i="1" s="1"/>
  <c r="Q4106" i="1"/>
  <c r="AV3654" i="1"/>
  <c r="AV4121" i="1"/>
  <c r="L3775" i="1"/>
  <c r="L4013" i="1" s="1"/>
  <c r="L4242" i="1"/>
  <c r="P3688" i="1"/>
  <c r="P3926" i="1" s="1"/>
  <c r="P4155" i="1"/>
  <c r="Q3779" i="1"/>
  <c r="Q4017" i="1" s="1"/>
  <c r="Q4246" i="1"/>
  <c r="V3643" i="1"/>
  <c r="V3881" i="1" s="1"/>
  <c r="V4110" i="1"/>
  <c r="AB3612" i="1"/>
  <c r="AB4079" i="1"/>
  <c r="AG3613" i="1"/>
  <c r="AG4080" i="1"/>
  <c r="U3698" i="1"/>
  <c r="U3936" i="1" s="1"/>
  <c r="U4165" i="1"/>
  <c r="Z3613" i="1"/>
  <c r="Z4080" i="1"/>
  <c r="Y4083" i="1"/>
  <c r="Y3616" i="1"/>
  <c r="AR3622" i="1"/>
  <c r="AR4089" i="1"/>
  <c r="G4217" i="1"/>
  <c r="G3750" i="1"/>
  <c r="G4446" i="1"/>
  <c r="AL3789" i="1"/>
  <c r="AL4256" i="1"/>
  <c r="J4135" i="1"/>
  <c r="J3668" i="1"/>
  <c r="J3906" i="1" s="1"/>
  <c r="AV3683" i="1"/>
  <c r="AV4150" i="1"/>
  <c r="AW3770" i="1"/>
  <c r="AW4237" i="1"/>
  <c r="AH3639" i="1"/>
  <c r="AH4106" i="1"/>
  <c r="AQ3770" i="1"/>
  <c r="AQ4237" i="1"/>
  <c r="AG3622" i="1"/>
  <c r="AG4089" i="1"/>
  <c r="AJ3770" i="1"/>
  <c r="AJ4237" i="1"/>
  <c r="AO3775" i="1"/>
  <c r="AO4242" i="1"/>
  <c r="AY3798" i="1"/>
  <c r="AY4265" i="1"/>
  <c r="AX3757" i="1"/>
  <c r="AX4224" i="1"/>
  <c r="AP3765" i="1"/>
  <c r="AP4232" i="1"/>
  <c r="AZ3609" i="1"/>
  <c r="AZ4076" i="1"/>
  <c r="BC3611" i="1"/>
  <c r="BC4078" i="1"/>
  <c r="AN3759" i="1"/>
  <c r="AN4226" i="1"/>
  <c r="BB3788" i="1"/>
  <c r="BB4255" i="1"/>
  <c r="AL3648" i="1"/>
  <c r="AL4115" i="1"/>
  <c r="AL4268" i="1"/>
  <c r="AL3801" i="1"/>
  <c r="BA3683" i="1"/>
  <c r="BA4150" i="1"/>
  <c r="AO3772" i="1"/>
  <c r="AO4239" i="1"/>
  <c r="D4089" i="1"/>
  <c r="D3622" i="1"/>
  <c r="D4318" i="1"/>
  <c r="AQ3763" i="1"/>
  <c r="AQ4230" i="1"/>
  <c r="BB3738" i="1"/>
  <c r="BB4205" i="1"/>
  <c r="BE3808" i="1"/>
  <c r="BE4275" i="1"/>
  <c r="N3652" i="1"/>
  <c r="N3890" i="1" s="1"/>
  <c r="N4119" i="1"/>
  <c r="O3689" i="1"/>
  <c r="O3927" i="1" s="1"/>
  <c r="O4156" i="1"/>
  <c r="AT3600" i="1"/>
  <c r="AT4067" i="1"/>
  <c r="G4273" i="1"/>
  <c r="G4502" i="1"/>
  <c r="G3806" i="1"/>
  <c r="W3764" i="1"/>
  <c r="W4231" i="1"/>
  <c r="AP3795" i="1"/>
  <c r="AP4262" i="1"/>
  <c r="G4262" i="1"/>
  <c r="G3795" i="1"/>
  <c r="G4491" i="1"/>
  <c r="E4115" i="1"/>
  <c r="E4344" i="1"/>
  <c r="E3648" i="1"/>
  <c r="AI3762" i="1"/>
  <c r="AI4229" i="1"/>
  <c r="K3763" i="1"/>
  <c r="K4001" i="1" s="1"/>
  <c r="K4230" i="1"/>
  <c r="BC3598" i="1"/>
  <c r="BC4065" i="1"/>
  <c r="AI3807" i="1"/>
  <c r="AI4274" i="1"/>
  <c r="O3668" i="1"/>
  <c r="O3906" i="1" s="1"/>
  <c r="O4135" i="1"/>
  <c r="BA3665" i="1"/>
  <c r="BA4132" i="1"/>
  <c r="X3701" i="1"/>
  <c r="X4168" i="1"/>
  <c r="R3709" i="1"/>
  <c r="R3947" i="1" s="1"/>
  <c r="R4176" i="1"/>
  <c r="AI3717" i="1"/>
  <c r="AI4184" i="1"/>
  <c r="AX3792" i="1"/>
  <c r="AX4259" i="1"/>
  <c r="AC4078" i="1"/>
  <c r="AC3611" i="1"/>
  <c r="BB3603" i="1"/>
  <c r="BB4070" i="1"/>
  <c r="T3596" i="1"/>
  <c r="T3834" i="1" s="1"/>
  <c r="T4063" i="1"/>
  <c r="AN4146" i="1"/>
  <c r="AN3679" i="1"/>
  <c r="Q3670" i="1"/>
  <c r="Q3908" i="1" s="1"/>
  <c r="Q4137" i="1"/>
  <c r="M3653" i="1"/>
  <c r="M3891" i="1" s="1"/>
  <c r="M4120" i="1"/>
  <c r="G4207" i="1"/>
  <c r="G4436" i="1"/>
  <c r="G3740" i="1"/>
  <c r="R3808" i="1"/>
  <c r="R4046" i="1" s="1"/>
  <c r="R4275" i="1"/>
  <c r="AF3611" i="1"/>
  <c r="AF4078" i="1"/>
  <c r="BB3784" i="1"/>
  <c r="BB4251" i="1"/>
  <c r="V3750" i="1"/>
  <c r="V3988" i="1" s="1"/>
  <c r="V4217" i="1"/>
  <c r="BD3809" i="1"/>
  <c r="BD4276" i="1"/>
  <c r="BF3768" i="1"/>
  <c r="BF4235" i="1"/>
  <c r="AY3612" i="1"/>
  <c r="AY4079" i="1"/>
  <c r="Q4175" i="1"/>
  <c r="Q3708" i="1"/>
  <c r="Q3946" i="1" s="1"/>
  <c r="AQ3760" i="1"/>
  <c r="AQ4227" i="1"/>
  <c r="BD3771" i="1"/>
  <c r="BD4238" i="1"/>
  <c r="BD3796" i="1"/>
  <c r="BD4263" i="1"/>
  <c r="Z3647" i="1"/>
  <c r="Z4114" i="1"/>
  <c r="AF3785" i="1"/>
  <c r="AF4252" i="1"/>
  <c r="V3633" i="1"/>
  <c r="V3871" i="1" s="1"/>
  <c r="V4100" i="1"/>
  <c r="AV3611" i="1"/>
  <c r="AV4078" i="1"/>
  <c r="T3643" i="1"/>
  <c r="T3881" i="1" s="1"/>
  <c r="T4110" i="1"/>
  <c r="AL3630" i="1"/>
  <c r="AL4097" i="1"/>
  <c r="R3670" i="1"/>
  <c r="R3908" i="1" s="1"/>
  <c r="R4137" i="1"/>
  <c r="BE3802" i="1"/>
  <c r="BE4269" i="1"/>
  <c r="AP3624" i="1"/>
  <c r="AP4091" i="1"/>
  <c r="P3603" i="1"/>
  <c r="P3841" i="1" s="1"/>
  <c r="P4070" i="1"/>
  <c r="AG3596" i="1"/>
  <c r="AG4063" i="1"/>
  <c r="AP3789" i="1"/>
  <c r="AP4256" i="1"/>
  <c r="AT3775" i="1"/>
  <c r="AT4242" i="1"/>
  <c r="H3807" i="1"/>
  <c r="H4045" i="1" s="1"/>
  <c r="H4274" i="1"/>
  <c r="I3693" i="1"/>
  <c r="I3931" i="1" s="1"/>
  <c r="I4160" i="1"/>
  <c r="E4211" i="1"/>
  <c r="E3744" i="1"/>
  <c r="E4440" i="1"/>
  <c r="BF3696" i="1"/>
  <c r="BF4163" i="1"/>
  <c r="BC4057" i="1"/>
  <c r="BC3590" i="1"/>
  <c r="AY3607" i="1"/>
  <c r="AY4074" i="1"/>
  <c r="V3597" i="1"/>
  <c r="V3835" i="1" s="1"/>
  <c r="V4064" i="1"/>
  <c r="BA3657" i="1"/>
  <c r="BA4124" i="1"/>
  <c r="Y3705" i="1"/>
  <c r="Y4172" i="1"/>
  <c r="AX3665" i="1"/>
  <c r="AX4132" i="1"/>
  <c r="I3631" i="1"/>
  <c r="I3869" i="1" s="1"/>
  <c r="I4098" i="1"/>
  <c r="Z3794" i="1"/>
  <c r="Z4261" i="1"/>
  <c r="Z3798" i="1"/>
  <c r="Z4265" i="1"/>
  <c r="D4268" i="1"/>
  <c r="D4497" i="1"/>
  <c r="D3801" i="1"/>
  <c r="F4265" i="1"/>
  <c r="F3798" i="1"/>
  <c r="F4494" i="1"/>
  <c r="R3806" i="1"/>
  <c r="R4044" i="1" s="1"/>
  <c r="R4273" i="1"/>
  <c r="AU3766" i="1"/>
  <c r="AU4233" i="1"/>
  <c r="AK3807" i="1"/>
  <c r="AK4274" i="1"/>
  <c r="N3757" i="1"/>
  <c r="N3995" i="1" s="1"/>
  <c r="N4224" i="1"/>
  <c r="X3774" i="1"/>
  <c r="X4241" i="1"/>
  <c r="AN3722" i="1"/>
  <c r="AN4189" i="1"/>
  <c r="AB4136" i="1"/>
  <c r="AB3669" i="1"/>
  <c r="BF3743" i="1"/>
  <c r="BF4210" i="1"/>
  <c r="BF3610" i="1"/>
  <c r="BF4077" i="1"/>
  <c r="D4139" i="1"/>
  <c r="D3672" i="1"/>
  <c r="D4368" i="1"/>
  <c r="AX3711" i="1"/>
  <c r="AX4178" i="1"/>
  <c r="AS3614" i="1"/>
  <c r="AS4081" i="1"/>
  <c r="V3793" i="1"/>
  <c r="V4031" i="1" s="1"/>
  <c r="V4260" i="1"/>
  <c r="AF3593" i="1"/>
  <c r="AF4060" i="1"/>
  <c r="AU3709" i="1"/>
  <c r="AU4176" i="1"/>
  <c r="AA4231" i="1"/>
  <c r="AA3764" i="1"/>
  <c r="BE3622" i="1"/>
  <c r="BE4089" i="1"/>
  <c r="Z3672" i="1"/>
  <c r="Z4139" i="1"/>
  <c r="Z3716" i="1"/>
  <c r="Z4183" i="1"/>
  <c r="AV3771" i="1"/>
  <c r="AV4238" i="1"/>
  <c r="BC3804" i="1"/>
  <c r="BC4271" i="1"/>
  <c r="AF3683" i="1"/>
  <c r="AF4150" i="1"/>
  <c r="AK3652" i="1"/>
  <c r="AK4119" i="1"/>
  <c r="BF4261" i="1"/>
  <c r="BF3794" i="1"/>
  <c r="AP3590" i="1"/>
  <c r="AP4057" i="1"/>
  <c r="AH3643" i="1"/>
  <c r="AH4110" i="1"/>
  <c r="Y4198" i="1"/>
  <c r="Y3731" i="1"/>
  <c r="AW3639" i="1"/>
  <c r="AW4106" i="1"/>
  <c r="AL3755" i="1"/>
  <c r="AL4222" i="1"/>
  <c r="AX3641" i="1"/>
  <c r="AX4108" i="1"/>
  <c r="BD3760" i="1"/>
  <c r="BD4227" i="1"/>
  <c r="X3750" i="1"/>
  <c r="X4217" i="1"/>
  <c r="Z3701" i="1"/>
  <c r="Z4168" i="1"/>
  <c r="AB3640" i="1"/>
  <c r="AB4107" i="1"/>
  <c r="L3699" i="1"/>
  <c r="L3937" i="1" s="1"/>
  <c r="L4166" i="1"/>
  <c r="AS3690" i="1"/>
  <c r="AS4157" i="1"/>
  <c r="AL4249" i="1"/>
  <c r="AL3782" i="1"/>
  <c r="X3658" i="1"/>
  <c r="X4125" i="1"/>
  <c r="BB3709" i="1"/>
  <c r="BB4176" i="1"/>
  <c r="M3760" i="1"/>
  <c r="M3998" i="1" s="1"/>
  <c r="M4227" i="1"/>
  <c r="AF3757" i="1"/>
  <c r="AF4224" i="1"/>
  <c r="AH3663" i="1"/>
  <c r="AH4130" i="1"/>
  <c r="AU3757" i="1"/>
  <c r="AU4224" i="1"/>
  <c r="AX3668" i="1"/>
  <c r="AX4135" i="1"/>
  <c r="W4188" i="1"/>
  <c r="W3721" i="1"/>
  <c r="AY4158" i="1"/>
  <c r="AY3691" i="1"/>
  <c r="K3669" i="1"/>
  <c r="K3907" i="1" s="1"/>
  <c r="K4136" i="1"/>
  <c r="T3585" i="1"/>
  <c r="T3823" i="1" s="1"/>
  <c r="T4052" i="1"/>
  <c r="AM3689" i="1"/>
  <c r="AM4156" i="1"/>
  <c r="AJ3721" i="1"/>
  <c r="AJ4188" i="1"/>
  <c r="S3606" i="1"/>
  <c r="S3844" i="1" s="1"/>
  <c r="S4073" i="1"/>
  <c r="AL3603" i="1"/>
  <c r="AL4070" i="1"/>
  <c r="G4110" i="1"/>
  <c r="G4339" i="1"/>
  <c r="G3643" i="1"/>
  <c r="E4130" i="1"/>
  <c r="E3663" i="1"/>
  <c r="E4359" i="1"/>
  <c r="W3684" i="1"/>
  <c r="W4151" i="1"/>
  <c r="BE3611" i="1"/>
  <c r="BE4078" i="1"/>
  <c r="BE3740" i="1"/>
  <c r="BE4207" i="1"/>
  <c r="AM3647" i="1"/>
  <c r="AM4114" i="1"/>
  <c r="S3657" i="1"/>
  <c r="S3895" i="1" s="1"/>
  <c r="S4124" i="1"/>
  <c r="E4239" i="1"/>
  <c r="E3772" i="1"/>
  <c r="E4468" i="1"/>
  <c r="M3646" i="1"/>
  <c r="M3884" i="1" s="1"/>
  <c r="M4113" i="1"/>
  <c r="AA3600" i="1"/>
  <c r="AA4067" i="1"/>
  <c r="Q3759" i="1"/>
  <c r="Q3997" i="1" s="1"/>
  <c r="Q4226" i="1"/>
  <c r="V3586" i="1"/>
  <c r="V3824" i="1" s="1"/>
  <c r="V4053" i="1"/>
  <c r="AP3683" i="1"/>
  <c r="AP4150" i="1"/>
  <c r="AQ3661" i="1"/>
  <c r="AQ4128" i="1"/>
  <c r="BF3800" i="1"/>
  <c r="BF4267" i="1"/>
  <c r="AZ3596" i="1"/>
  <c r="AZ4063" i="1"/>
  <c r="H3794" i="1"/>
  <c r="H4032" i="1" s="1"/>
  <c r="H4261" i="1"/>
  <c r="S3708" i="1"/>
  <c r="S3946" i="1" s="1"/>
  <c r="S4175" i="1"/>
  <c r="M3750" i="1"/>
  <c r="M3988" i="1" s="1"/>
  <c r="M4217" i="1"/>
  <c r="AK3669" i="1"/>
  <c r="AK4136" i="1"/>
  <c r="AH3796" i="1"/>
  <c r="AH4263" i="1"/>
  <c r="AW4147" i="1"/>
  <c r="AW3680" i="1"/>
  <c r="AF3670" i="1"/>
  <c r="AF4137" i="1"/>
  <c r="AT3698" i="1"/>
  <c r="AT4165" i="1"/>
  <c r="AB3697" i="1"/>
  <c r="AB4164" i="1"/>
  <c r="AJ3645" i="1"/>
  <c r="AJ4112" i="1"/>
  <c r="AT3755" i="1"/>
  <c r="AT4222" i="1"/>
  <c r="AU3594" i="1"/>
  <c r="AU4061" i="1"/>
  <c r="F4193" i="1"/>
  <c r="F3726" i="1"/>
  <c r="F4422" i="1"/>
  <c r="E4198" i="1"/>
  <c r="E3731" i="1"/>
  <c r="E4427" i="1"/>
  <c r="AA3612" i="1"/>
  <c r="AA4079" i="1"/>
  <c r="AS3682" i="1"/>
  <c r="AS4149" i="1"/>
  <c r="AL4089" i="1"/>
  <c r="AL3622" i="1"/>
  <c r="AC3628" i="1"/>
  <c r="AC4095" i="1"/>
  <c r="AC3748" i="1"/>
  <c r="AC4215" i="1"/>
  <c r="P4257" i="1"/>
  <c r="P3790" i="1"/>
  <c r="P4028" i="1" s="1"/>
  <c r="BA3781" i="1"/>
  <c r="BA4248" i="1"/>
  <c r="R3738" i="1"/>
  <c r="R3976" i="1" s="1"/>
  <c r="R4205" i="1"/>
  <c r="AH3622" i="1"/>
  <c r="AH4089" i="1"/>
  <c r="AF3809" i="1"/>
  <c r="AF4276" i="1"/>
  <c r="L3636" i="1"/>
  <c r="L3874" i="1" s="1"/>
  <c r="L4103" i="1"/>
  <c r="AL3641" i="1"/>
  <c r="AL4108" i="1"/>
  <c r="S3608" i="1"/>
  <c r="S3846" i="1" s="1"/>
  <c r="S4075" i="1"/>
  <c r="AY3637" i="1"/>
  <c r="AY4104" i="1"/>
  <c r="E4190" i="1"/>
  <c r="E4419" i="1"/>
  <c r="E3723" i="1"/>
  <c r="AM3644" i="1"/>
  <c r="AM4111" i="1"/>
  <c r="AM3756" i="1"/>
  <c r="AM4223" i="1"/>
  <c r="AQ3588" i="1"/>
  <c r="AQ4055" i="1"/>
  <c r="E4079" i="1"/>
  <c r="E3612" i="1"/>
  <c r="E4308" i="1"/>
  <c r="M3745" i="1"/>
  <c r="M3983" i="1" s="1"/>
  <c r="M4212" i="1"/>
  <c r="W3769" i="1"/>
  <c r="W4236" i="1"/>
  <c r="AX3716" i="1"/>
  <c r="AX4183" i="1"/>
  <c r="BF3586" i="1"/>
  <c r="BF4053" i="1"/>
  <c r="E4119" i="1"/>
  <c r="E3652" i="1"/>
  <c r="E4348" i="1"/>
  <c r="AF3774" i="1"/>
  <c r="AF4241" i="1"/>
  <c r="S3698" i="1"/>
  <c r="S3936" i="1" s="1"/>
  <c r="S4165" i="1"/>
  <c r="R3733" i="1"/>
  <c r="R3971" i="1" s="1"/>
  <c r="R4200" i="1"/>
  <c r="AA3637" i="1"/>
  <c r="AA4104" i="1"/>
  <c r="U3733" i="1"/>
  <c r="U3971" i="1" s="1"/>
  <c r="U4200" i="1"/>
  <c r="K3779" i="1"/>
  <c r="K4017" i="1" s="1"/>
  <c r="K4246" i="1"/>
  <c r="O3777" i="1"/>
  <c r="O4015" i="1" s="1"/>
  <c r="O4244" i="1"/>
  <c r="AT3623" i="1"/>
  <c r="AT4090" i="1"/>
  <c r="F4133" i="1"/>
  <c r="F3666" i="1"/>
  <c r="F4362" i="1"/>
  <c r="AA3691" i="1"/>
  <c r="AA4158" i="1"/>
  <c r="AV3800" i="1"/>
  <c r="AV4267" i="1"/>
  <c r="AT3593" i="1"/>
  <c r="AT4060" i="1"/>
  <c r="U3759" i="1"/>
  <c r="U3997" i="1" s="1"/>
  <c r="U4226" i="1"/>
  <c r="AL4090" i="1"/>
  <c r="AL3623" i="1"/>
  <c r="N3654" i="1"/>
  <c r="N3892" i="1" s="1"/>
  <c r="N4121" i="1"/>
  <c r="G4113" i="1"/>
  <c r="G4342" i="1"/>
  <c r="G3646" i="1"/>
  <c r="AH3777" i="1"/>
  <c r="AH4244" i="1"/>
  <c r="AS3787" i="1"/>
  <c r="AS4254" i="1"/>
  <c r="AF3736" i="1"/>
  <c r="AF4203" i="1"/>
  <c r="Y3767" i="1"/>
  <c r="Y4234" i="1"/>
  <c r="P3804" i="1"/>
  <c r="P4042" i="1" s="1"/>
  <c r="P4271" i="1"/>
  <c r="AZ3649" i="1"/>
  <c r="AZ4116" i="1"/>
  <c r="AG3668" i="1"/>
  <c r="AG4135" i="1"/>
  <c r="I3621" i="1"/>
  <c r="I3859" i="1" s="1"/>
  <c r="I4088" i="1"/>
  <c r="M3645" i="1"/>
  <c r="M3883" i="1" s="1"/>
  <c r="M4112" i="1"/>
  <c r="V3593" i="1"/>
  <c r="V3831" i="1" s="1"/>
  <c r="V4060" i="1"/>
  <c r="N3741" i="1"/>
  <c r="N3979" i="1" s="1"/>
  <c r="N4208" i="1"/>
  <c r="U3789" i="1"/>
  <c r="U4027" i="1" s="1"/>
  <c r="U4256" i="1"/>
  <c r="W3750" i="1"/>
  <c r="W4217" i="1"/>
  <c r="AG3711" i="1"/>
  <c r="AG4178" i="1"/>
  <c r="V3770" i="1"/>
  <c r="V4008" i="1" s="1"/>
  <c r="V4237" i="1"/>
  <c r="L4061" i="1"/>
  <c r="L3594" i="1"/>
  <c r="L3832" i="1" s="1"/>
  <c r="AJ3792" i="1"/>
  <c r="AJ4259" i="1"/>
  <c r="AT3744" i="1"/>
  <c r="AT4211" i="1"/>
  <c r="AR3717" i="1"/>
  <c r="AR4184" i="1"/>
  <c r="AM3619" i="1"/>
  <c r="AM4086" i="1"/>
  <c r="V3809" i="1"/>
  <c r="V4047" i="1" s="1"/>
  <c r="V4276" i="1"/>
  <c r="AX3612" i="1"/>
  <c r="AX4079" i="1"/>
  <c r="BD3692" i="1"/>
  <c r="BD4159" i="1"/>
  <c r="F4156" i="1"/>
  <c r="F3689" i="1"/>
  <c r="F4385" i="1"/>
  <c r="AX3694" i="1"/>
  <c r="AX4161" i="1"/>
  <c r="AY3768" i="1"/>
  <c r="AY4235" i="1"/>
  <c r="X4203" i="1"/>
  <c r="X3736" i="1"/>
  <c r="F4158" i="1"/>
  <c r="F3691" i="1"/>
  <c r="F4387" i="1"/>
  <c r="T3613" i="1"/>
  <c r="T3851" i="1" s="1"/>
  <c r="T4080" i="1"/>
  <c r="AV3645" i="1"/>
  <c r="AV4112" i="1"/>
  <c r="AJ3586" i="1"/>
  <c r="AJ4053" i="1"/>
  <c r="N3781" i="1"/>
  <c r="N4019" i="1" s="1"/>
  <c r="N4248" i="1"/>
  <c r="AM3736" i="1"/>
  <c r="AM4203" i="1"/>
  <c r="S3797" i="1"/>
  <c r="S4035" i="1" s="1"/>
  <c r="S4264" i="1"/>
  <c r="M3786" i="1"/>
  <c r="M4024" i="1" s="1"/>
  <c r="M4253" i="1"/>
  <c r="AQ3810" i="1"/>
  <c r="AQ4277" i="1"/>
  <c r="AS3771" i="1"/>
  <c r="AS4238" i="1"/>
  <c r="BE3793" i="1"/>
  <c r="BE4260" i="1"/>
  <c r="T3802" i="1"/>
  <c r="T4040" i="1" s="1"/>
  <c r="T4269" i="1"/>
  <c r="AP4083" i="1"/>
  <c r="AP3616" i="1"/>
  <c r="M3679" i="1"/>
  <c r="M3917" i="1" s="1"/>
  <c r="M4146" i="1"/>
  <c r="AW3649" i="1"/>
  <c r="AW4116" i="1"/>
  <c r="AK3659" i="1"/>
  <c r="AK4126" i="1"/>
  <c r="O4065" i="1"/>
  <c r="O3598" i="1"/>
  <c r="O3836" i="1" s="1"/>
  <c r="I3728" i="1"/>
  <c r="I3966" i="1" s="1"/>
  <c r="I4195" i="1"/>
  <c r="BF3760" i="1"/>
  <c r="BF4227" i="1"/>
  <c r="BE3600" i="1"/>
  <c r="BE4067" i="1"/>
  <c r="X3640" i="1"/>
  <c r="X4107" i="1"/>
  <c r="S3616" i="1"/>
  <c r="S3854" i="1" s="1"/>
  <c r="S4083" i="1"/>
  <c r="BA3663" i="1"/>
  <c r="BA4130" i="1"/>
  <c r="AZ3670" i="1"/>
  <c r="AZ4137" i="1"/>
  <c r="AF3756" i="1"/>
  <c r="AF4223" i="1"/>
  <c r="AZ3625" i="1"/>
  <c r="AZ4092" i="1"/>
  <c r="R4111" i="1"/>
  <c r="R3644" i="1"/>
  <c r="R3882" i="1" s="1"/>
  <c r="I3796" i="1"/>
  <c r="I4034" i="1" s="1"/>
  <c r="I4263" i="1"/>
  <c r="U3755" i="1"/>
  <c r="U3993" i="1" s="1"/>
  <c r="U4222" i="1"/>
  <c r="AR3658" i="1"/>
  <c r="AR4125" i="1"/>
  <c r="AX3678" i="1"/>
  <c r="AX4145" i="1"/>
  <c r="BF3682" i="1"/>
  <c r="BF4149" i="1"/>
  <c r="M4135" i="1"/>
  <c r="M3668" i="1"/>
  <c r="M3906" i="1" s="1"/>
  <c r="AU3640" i="1"/>
  <c r="AU4107" i="1"/>
  <c r="AW4193" i="1"/>
  <c r="AW3726" i="1"/>
  <c r="BD3706" i="1"/>
  <c r="BD4173" i="1"/>
  <c r="AO3808" i="1"/>
  <c r="AO4275" i="1"/>
  <c r="BB3637" i="1"/>
  <c r="BB4104" i="1"/>
  <c r="BA4084" i="1"/>
  <c r="BA3617" i="1"/>
  <c r="P3775" i="1"/>
  <c r="P4013" i="1" s="1"/>
  <c r="P4242" i="1"/>
  <c r="L3790" i="1"/>
  <c r="L4028" i="1" s="1"/>
  <c r="L4257" i="1"/>
  <c r="X4070" i="1"/>
  <c r="X3603" i="1"/>
  <c r="Q3668" i="1"/>
  <c r="Q3906" i="1" s="1"/>
  <c r="Q4135" i="1"/>
  <c r="AI4061" i="1"/>
  <c r="AI3594" i="1"/>
  <c r="AY3704" i="1"/>
  <c r="AY4171" i="1"/>
  <c r="N3731" i="1"/>
  <c r="N3969" i="1" s="1"/>
  <c r="N4198" i="1"/>
  <c r="D4081" i="1"/>
  <c r="D3614" i="1"/>
  <c r="D4310" i="1"/>
  <c r="U3606" i="1"/>
  <c r="U3844" i="1" s="1"/>
  <c r="U4073" i="1"/>
  <c r="AB3604" i="1"/>
  <c r="AB4071" i="1"/>
  <c r="P3732" i="1"/>
  <c r="P3970" i="1" s="1"/>
  <c r="P4199" i="1"/>
  <c r="AC3637" i="1"/>
  <c r="AC4104" i="1"/>
  <c r="X3668" i="1"/>
  <c r="X4135" i="1"/>
  <c r="X3762" i="1"/>
  <c r="X4229" i="1"/>
  <c r="Y3805" i="1"/>
  <c r="Y4272" i="1"/>
  <c r="AJ3667" i="1"/>
  <c r="AJ4134" i="1"/>
  <c r="AW3672" i="1"/>
  <c r="AW4139" i="1"/>
  <c r="G4236" i="1"/>
  <c r="G3769" i="1"/>
  <c r="G4465" i="1"/>
  <c r="E4095" i="1"/>
  <c r="E3628" i="1"/>
  <c r="E4324" i="1"/>
  <c r="AY3805" i="1"/>
  <c r="AY4272" i="1"/>
  <c r="X3600" i="1"/>
  <c r="X4067" i="1"/>
  <c r="BB3770" i="1"/>
  <c r="BB4237" i="1"/>
  <c r="O4151" i="1"/>
  <c r="O3684" i="1"/>
  <c r="O3922" i="1" s="1"/>
  <c r="U3754" i="1"/>
  <c r="U3992" i="1" s="1"/>
  <c r="U4221" i="1"/>
  <c r="U3693" i="1"/>
  <c r="U3931" i="1" s="1"/>
  <c r="U4160" i="1"/>
  <c r="AS3808" i="1"/>
  <c r="AS4275" i="1"/>
  <c r="AX3705" i="1"/>
  <c r="AX4172" i="1"/>
  <c r="AU3774" i="1"/>
  <c r="AU4241" i="1"/>
  <c r="O3631" i="1"/>
  <c r="O3869" i="1" s="1"/>
  <c r="O4098" i="1"/>
  <c r="O3623" i="1"/>
  <c r="O3861" i="1" s="1"/>
  <c r="O4090" i="1"/>
  <c r="L4243" i="1"/>
  <c r="L3776" i="1"/>
  <c r="L4014" i="1" s="1"/>
  <c r="BA3786" i="1"/>
  <c r="BA4253" i="1"/>
  <c r="Q3809" i="1"/>
  <c r="Q4047" i="1" s="1"/>
  <c r="Q4276" i="1"/>
  <c r="AA3712" i="1"/>
  <c r="AA4179" i="1"/>
  <c r="AL3764" i="1"/>
  <c r="AL4231" i="1"/>
  <c r="AA3661" i="1"/>
  <c r="AA4128" i="1"/>
  <c r="AC4220" i="1"/>
  <c r="AC3753" i="1"/>
  <c r="Q3661" i="1"/>
  <c r="Q3899" i="1" s="1"/>
  <c r="Q4128" i="1"/>
  <c r="AH3615" i="1"/>
  <c r="AH4082" i="1"/>
  <c r="AN4145" i="1"/>
  <c r="AN3678" i="1"/>
  <c r="Y3809" i="1"/>
  <c r="Y4276" i="1"/>
  <c r="N3603" i="1"/>
  <c r="N3841" i="1" s="1"/>
  <c r="N4070" i="1"/>
  <c r="R3628" i="1"/>
  <c r="R3866" i="1" s="1"/>
  <c r="R4095" i="1"/>
  <c r="AU3596" i="1"/>
  <c r="AU4063" i="1"/>
  <c r="I3799" i="1"/>
  <c r="I4037" i="1" s="1"/>
  <c r="I4266" i="1"/>
  <c r="BA3765" i="1"/>
  <c r="BA4232" i="1"/>
  <c r="T3726" i="1"/>
  <c r="T3964" i="1" s="1"/>
  <c r="T4193" i="1"/>
  <c r="BB4234" i="1"/>
  <c r="BB3767" i="1"/>
  <c r="AO3754" i="1"/>
  <c r="AO4221" i="1"/>
  <c r="AD3661" i="1"/>
  <c r="AD4128" i="1"/>
  <c r="R3786" i="1"/>
  <c r="R4024" i="1" s="1"/>
  <c r="R4253" i="1"/>
  <c r="BD3768" i="1"/>
  <c r="BD4235" i="1"/>
  <c r="AY3754" i="1"/>
  <c r="AY4221" i="1"/>
  <c r="U3593" i="1"/>
  <c r="U3831" i="1" s="1"/>
  <c r="U4060" i="1"/>
  <c r="AS4196" i="1"/>
  <c r="AS3729" i="1"/>
  <c r="S3655" i="1"/>
  <c r="S3893" i="1" s="1"/>
  <c r="S4122" i="1"/>
  <c r="AQ4114" i="1"/>
  <c r="AQ3647" i="1"/>
  <c r="AQ3636" i="1"/>
  <c r="AQ4103" i="1"/>
  <c r="AO3768" i="1"/>
  <c r="AO4235" i="1"/>
  <c r="AO3673" i="1"/>
  <c r="AO4140" i="1"/>
  <c r="BF3736" i="1"/>
  <c r="BF4203" i="1"/>
  <c r="AM4155" i="1"/>
  <c r="AM3688" i="1"/>
  <c r="AJ3611" i="1"/>
  <c r="AJ4078" i="1"/>
  <c r="D4074" i="1"/>
  <c r="D4303" i="1"/>
  <c r="D3607" i="1"/>
  <c r="AH3661" i="1"/>
  <c r="AH4128" i="1"/>
  <c r="BC3805" i="1"/>
  <c r="BC4272" i="1"/>
  <c r="AQ3750" i="1"/>
  <c r="AQ4217" i="1"/>
  <c r="AO3657" i="1"/>
  <c r="AO4124" i="1"/>
  <c r="I3750" i="1"/>
  <c r="I3988" i="1" s="1"/>
  <c r="I4217" i="1"/>
  <c r="I4202" i="1"/>
  <c r="I3735" i="1"/>
  <c r="I3973" i="1" s="1"/>
  <c r="AP3740" i="1"/>
  <c r="AP4207" i="1"/>
  <c r="AO3781" i="1"/>
  <c r="AO4248" i="1"/>
  <c r="AJ3758" i="1"/>
  <c r="AJ4225" i="1"/>
  <c r="AM3740" i="1"/>
  <c r="AM4207" i="1"/>
  <c r="AK3595" i="1"/>
  <c r="AK4062" i="1"/>
  <c r="AK3778" i="1"/>
  <c r="AK4245" i="1"/>
  <c r="AU3747" i="1"/>
  <c r="AU4214" i="1"/>
  <c r="AQ3667" i="1"/>
  <c r="AQ4134" i="1"/>
  <c r="AV3703" i="1"/>
  <c r="AV4170" i="1"/>
  <c r="I3592" i="1"/>
  <c r="I3830" i="1" s="1"/>
  <c r="I4059" i="1"/>
  <c r="AG3621" i="1"/>
  <c r="AG4088" i="1"/>
  <c r="D4147" i="1"/>
  <c r="D3680" i="1"/>
  <c r="D4376" i="1"/>
  <c r="AP4071" i="1"/>
  <c r="AP3604" i="1"/>
  <c r="U4161" i="1"/>
  <c r="U3694" i="1"/>
  <c r="U3932" i="1" s="1"/>
  <c r="D4274" i="1"/>
  <c r="D4503" i="1"/>
  <c r="D3807" i="1"/>
  <c r="AU3788" i="1"/>
  <c r="AU4255" i="1"/>
  <c r="O4199" i="1"/>
  <c r="O3732" i="1"/>
  <c r="O3970" i="1" s="1"/>
  <c r="AD3630" i="1"/>
  <c r="AD4097" i="1"/>
  <c r="U3788" i="1"/>
  <c r="U4026" i="1" s="1"/>
  <c r="U4255" i="1"/>
  <c r="P3606" i="1"/>
  <c r="P3844" i="1" s="1"/>
  <c r="P4073" i="1"/>
  <c r="P3693" i="1"/>
  <c r="P3931" i="1" s="1"/>
  <c r="P4160" i="1"/>
  <c r="W3595" i="1"/>
  <c r="W4062" i="1"/>
  <c r="E4114" i="1"/>
  <c r="E3647" i="1"/>
  <c r="E4343" i="1"/>
  <c r="Q3621" i="1"/>
  <c r="Q3859" i="1" s="1"/>
  <c r="Q4088" i="1"/>
  <c r="AA3596" i="1"/>
  <c r="AA4063" i="1"/>
  <c r="AS3805" i="1"/>
  <c r="AS4272" i="1"/>
  <c r="BF3731" i="1"/>
  <c r="BF4198" i="1"/>
  <c r="S3790" i="1"/>
  <c r="S4028" i="1" s="1"/>
  <c r="S4257" i="1"/>
  <c r="T3721" i="1"/>
  <c r="T3959" i="1" s="1"/>
  <c r="T4188" i="1"/>
  <c r="AR3645" i="1"/>
  <c r="AR4112" i="1"/>
  <c r="AX3630" i="1"/>
  <c r="AX4097" i="1"/>
  <c r="K3675" i="1"/>
  <c r="K3913" i="1" s="1"/>
  <c r="K4142" i="1"/>
  <c r="BD3587" i="1"/>
  <c r="BD4054" i="1"/>
  <c r="G4259" i="1"/>
  <c r="G4488" i="1"/>
  <c r="G3792" i="1"/>
  <c r="J3592" i="1"/>
  <c r="J3830" i="1" s="1"/>
  <c r="J4059" i="1"/>
  <c r="Y3663" i="1"/>
  <c r="Y4130" i="1"/>
  <c r="AX4153" i="1"/>
  <c r="AX3686" i="1"/>
  <c r="AV3796" i="1"/>
  <c r="AV4263" i="1"/>
  <c r="AP3803" i="1"/>
  <c r="AP4270" i="1"/>
  <c r="BF4205" i="1"/>
  <c r="BF3738" i="1"/>
  <c r="O4078" i="1"/>
  <c r="O3611" i="1"/>
  <c r="O3849" i="1" s="1"/>
  <c r="AO4122" i="1"/>
  <c r="AO3655" i="1"/>
  <c r="BB3677" i="1"/>
  <c r="BB4144" i="1"/>
  <c r="G4386" i="1"/>
  <c r="G4157" i="1"/>
  <c r="G3690" i="1"/>
  <c r="AD3648" i="1"/>
  <c r="AD4115" i="1"/>
  <c r="AE3678" i="1"/>
  <c r="AE4145" i="1"/>
  <c r="R3591" i="1"/>
  <c r="R3829" i="1" s="1"/>
  <c r="R4058" i="1"/>
  <c r="X3743" i="1"/>
  <c r="X4210" i="1"/>
  <c r="AD3755" i="1"/>
  <c r="AD4222" i="1"/>
  <c r="BD4220" i="1"/>
  <c r="BD3753" i="1"/>
  <c r="AM4190" i="1"/>
  <c r="AM3723" i="1"/>
  <c r="BE3779" i="1"/>
  <c r="BE4246" i="1"/>
  <c r="AO3719" i="1"/>
  <c r="AO4186" i="1"/>
  <c r="AL3731" i="1"/>
  <c r="AL4198" i="1"/>
  <c r="O4212" i="1"/>
  <c r="O3745" i="1"/>
  <c r="O3983" i="1" s="1"/>
  <c r="BD3591" i="1"/>
  <c r="BD4058" i="1"/>
  <c r="D4116" i="1"/>
  <c r="D3649" i="1"/>
  <c r="D4345" i="1"/>
  <c r="Z3797" i="1"/>
  <c r="Z4264" i="1"/>
  <c r="AK3586" i="1"/>
  <c r="AK4053" i="1"/>
  <c r="V4107" i="1"/>
  <c r="V3640" i="1"/>
  <c r="V3878" i="1" s="1"/>
  <c r="AJ3652" i="1"/>
  <c r="AJ4119" i="1"/>
  <c r="AL3732" i="1"/>
  <c r="AL4199" i="1"/>
  <c r="AM3729" i="1"/>
  <c r="AM4196" i="1"/>
  <c r="AH3610" i="1"/>
  <c r="AH4077" i="1"/>
  <c r="AY3652" i="1"/>
  <c r="AY4119" i="1"/>
  <c r="BD3714" i="1"/>
  <c r="BD4181" i="1"/>
  <c r="Z3590" i="1"/>
  <c r="Z4057" i="1"/>
  <c r="AY3661" i="1"/>
  <c r="AY4128" i="1"/>
  <c r="BB3703" i="1"/>
  <c r="BB4170" i="1"/>
  <c r="R3795" i="1"/>
  <c r="R4033" i="1" s="1"/>
  <c r="R4262" i="1"/>
  <c r="N3674" i="1"/>
  <c r="N3912" i="1" s="1"/>
  <c r="N4141" i="1"/>
  <c r="BF3665" i="1"/>
  <c r="BF4132" i="1"/>
  <c r="AZ3743" i="1"/>
  <c r="AZ4210" i="1"/>
  <c r="AW3613" i="1"/>
  <c r="AW4080" i="1"/>
  <c r="W3668" i="1"/>
  <c r="W4135" i="1"/>
  <c r="AZ3711" i="1"/>
  <c r="AZ4178" i="1"/>
  <c r="W3772" i="1"/>
  <c r="W4239" i="1"/>
  <c r="AP3645" i="1"/>
  <c r="AP4112" i="1"/>
  <c r="AY3781" i="1"/>
  <c r="AY4248" i="1"/>
  <c r="W3664" i="1"/>
  <c r="W4131" i="1"/>
  <c r="Y3672" i="1"/>
  <c r="Y4139" i="1"/>
  <c r="AZ3621" i="1"/>
  <c r="AZ4088" i="1"/>
  <c r="W3774" i="1"/>
  <c r="W4241" i="1"/>
  <c r="BE3623" i="1"/>
  <c r="BE4090" i="1"/>
  <c r="N3660" i="1"/>
  <c r="N3898" i="1" s="1"/>
  <c r="N4127" i="1"/>
  <c r="BC4257" i="1"/>
  <c r="BC3790" i="1"/>
  <c r="BF3744" i="1"/>
  <c r="BF4211" i="1"/>
  <c r="AQ3591" i="1"/>
  <c r="AQ4058" i="1"/>
  <c r="L3619" i="1"/>
  <c r="L3857" i="1" s="1"/>
  <c r="L4086" i="1"/>
  <c r="G4246" i="1"/>
  <c r="G3779" i="1"/>
  <c r="G4475" i="1"/>
  <c r="F4177" i="1"/>
  <c r="F4406" i="1"/>
  <c r="F3710" i="1"/>
  <c r="AX4166" i="1"/>
  <c r="AX3699" i="1"/>
  <c r="Y3589" i="1"/>
  <c r="Y4056" i="1"/>
  <c r="AQ3772" i="1"/>
  <c r="AQ4239" i="1"/>
  <c r="V3804" i="1"/>
  <c r="V4042" i="1" s="1"/>
  <c r="V4271" i="1"/>
  <c r="H3625" i="1"/>
  <c r="H3863" i="1" s="1"/>
  <c r="H4092" i="1"/>
  <c r="AF3644" i="1"/>
  <c r="AF4111" i="1"/>
  <c r="AH3741" i="1"/>
  <c r="AH4208" i="1"/>
  <c r="BF3789" i="1"/>
  <c r="BF4256" i="1"/>
  <c r="T3705" i="1"/>
  <c r="T3943" i="1" s="1"/>
  <c r="T4172" i="1"/>
  <c r="N4193" i="1"/>
  <c r="N3726" i="1"/>
  <c r="N3964" i="1" s="1"/>
  <c r="X3611" i="1"/>
  <c r="X4078" i="1"/>
  <c r="W3727" i="1"/>
  <c r="W4194" i="1"/>
  <c r="Q3633" i="1"/>
  <c r="Q3871" i="1" s="1"/>
  <c r="Q4100" i="1"/>
  <c r="AI3674" i="1"/>
  <c r="AI4141" i="1"/>
  <c r="H3600" i="1"/>
  <c r="H3838" i="1" s="1"/>
  <c r="H4067" i="1"/>
  <c r="G4064" i="1"/>
  <c r="G3597" i="1"/>
  <c r="G4293" i="1"/>
  <c r="AZ3588" i="1"/>
  <c r="AZ4055" i="1"/>
  <c r="AZ3766" i="1"/>
  <c r="AZ4233" i="1"/>
  <c r="AI4119" i="1"/>
  <c r="AI3652" i="1"/>
  <c r="AF3710" i="1"/>
  <c r="AF4177" i="1"/>
  <c r="G4198" i="1"/>
  <c r="G3731" i="1"/>
  <c r="G4427" i="1"/>
  <c r="AW3632" i="1"/>
  <c r="AW4099" i="1"/>
  <c r="V3595" i="1"/>
  <c r="V3833" i="1" s="1"/>
  <c r="V4062" i="1"/>
  <c r="AN3803" i="1"/>
  <c r="AN4270" i="1"/>
  <c r="BA3764" i="1"/>
  <c r="BA4231" i="1"/>
  <c r="AK3585" i="1"/>
  <c r="AK4052" i="1"/>
  <c r="AM3794" i="1"/>
  <c r="AM4261" i="1"/>
  <c r="AV3602" i="1"/>
  <c r="AV4069" i="1"/>
  <c r="Y3777" i="1"/>
  <c r="Y4244" i="1"/>
  <c r="AB3599" i="1"/>
  <c r="AB4066" i="1"/>
  <c r="N3743" i="1"/>
  <c r="N3981" i="1" s="1"/>
  <c r="N4210" i="1"/>
  <c r="L3631" i="1"/>
  <c r="L3869" i="1" s="1"/>
  <c r="L4098" i="1"/>
  <c r="AK3629" i="1"/>
  <c r="AK4096" i="1"/>
  <c r="BA3717" i="1"/>
  <c r="BA4184" i="1"/>
  <c r="AU3784" i="1"/>
  <c r="AU4251" i="1"/>
  <c r="AR3676" i="1"/>
  <c r="AR4143" i="1"/>
  <c r="N3794" i="1"/>
  <c r="N4032" i="1" s="1"/>
  <c r="N4261" i="1"/>
  <c r="AG4180" i="1"/>
  <c r="AG3713" i="1"/>
  <c r="AS3611" i="1"/>
  <c r="AS4078" i="1"/>
  <c r="S4058" i="1"/>
  <c r="S3591" i="1"/>
  <c r="S3829" i="1" s="1"/>
  <c r="AC4258" i="1"/>
  <c r="AC3791" i="1"/>
  <c r="S3587" i="1"/>
  <c r="S3825" i="1" s="1"/>
  <c r="S4054" i="1"/>
  <c r="G4128" i="1"/>
  <c r="G3661" i="1"/>
  <c r="G4357" i="1"/>
  <c r="BE3653" i="1"/>
  <c r="BE4120" i="1"/>
  <c r="AG3719" i="1"/>
  <c r="AG4186" i="1"/>
  <c r="BB3602" i="1"/>
  <c r="BB4069" i="1"/>
  <c r="AQ4091" i="1"/>
  <c r="AQ3624" i="1"/>
  <c r="AN3601" i="1"/>
  <c r="AN4068" i="1"/>
  <c r="T3755" i="1"/>
  <c r="T3993" i="1" s="1"/>
  <c r="T4222" i="1"/>
  <c r="AA3718" i="1"/>
  <c r="AA4185" i="1"/>
  <c r="AZ3612" i="1"/>
  <c r="AZ4079" i="1"/>
  <c r="P3703" i="1"/>
  <c r="P3941" i="1" s="1"/>
  <c r="P4170" i="1"/>
  <c r="BE3789" i="1"/>
  <c r="BE4256" i="1"/>
  <c r="Q3619" i="1"/>
  <c r="Q3857" i="1" s="1"/>
  <c r="Q4086" i="1"/>
  <c r="AD3729" i="1"/>
  <c r="AD4196" i="1"/>
  <c r="AM3742" i="1"/>
  <c r="AM4209" i="1"/>
  <c r="BF3711" i="1"/>
  <c r="BF4178" i="1"/>
  <c r="N4165" i="1"/>
  <c r="N3698" i="1"/>
  <c r="N3936" i="1" s="1"/>
  <c r="AM3709" i="1"/>
  <c r="AM4176" i="1"/>
  <c r="AQ3774" i="1"/>
  <c r="AQ4241" i="1"/>
  <c r="BA3597" i="1"/>
  <c r="BA4064" i="1"/>
  <c r="S3801" i="1"/>
  <c r="S4039" i="1" s="1"/>
  <c r="S4268" i="1"/>
  <c r="AP3670" i="1"/>
  <c r="AP4137" i="1"/>
  <c r="AM3745" i="1"/>
  <c r="AM4212" i="1"/>
  <c r="AH3640" i="1"/>
  <c r="AH4107" i="1"/>
  <c r="AW3784" i="1"/>
  <c r="AW4251" i="1"/>
  <c r="T4139" i="1"/>
  <c r="T3672" i="1"/>
  <c r="T3910" i="1" s="1"/>
  <c r="AC3663" i="1"/>
  <c r="AC4130" i="1"/>
  <c r="AM4188" i="1"/>
  <c r="AM3721" i="1"/>
  <c r="AM3590" i="1"/>
  <c r="AM4057" i="1"/>
  <c r="X3803" i="1"/>
  <c r="X4270" i="1"/>
  <c r="AW3600" i="1"/>
  <c r="AW4067" i="1"/>
  <c r="BF3806" i="1"/>
  <c r="BF4273" i="1"/>
  <c r="N3667" i="1"/>
  <c r="N3905" i="1" s="1"/>
  <c r="N4134" i="1"/>
  <c r="AS3596" i="1"/>
  <c r="AS4063" i="1"/>
  <c r="AP3609" i="1"/>
  <c r="AP4076" i="1"/>
  <c r="AS3657" i="1"/>
  <c r="AS4124" i="1"/>
  <c r="H3624" i="1"/>
  <c r="H3862" i="1" s="1"/>
  <c r="H4091" i="1"/>
  <c r="AQ3778" i="1"/>
  <c r="AQ4245" i="1"/>
  <c r="AL3721" i="1"/>
  <c r="AL4188" i="1"/>
  <c r="U3710" i="1"/>
  <c r="U3948" i="1" s="1"/>
  <c r="U4177" i="1"/>
  <c r="AY3663" i="1"/>
  <c r="AY4130" i="1"/>
  <c r="AV3786" i="1"/>
  <c r="AV4253" i="1"/>
  <c r="BC3683" i="1"/>
  <c r="BC4150" i="1"/>
  <c r="AU3587" i="1"/>
  <c r="AU4054" i="1"/>
  <c r="AJ3783" i="1"/>
  <c r="AJ4250" i="1"/>
  <c r="AG3733" i="1"/>
  <c r="AG4200" i="1"/>
  <c r="I3753" i="1"/>
  <c r="I3991" i="1" s="1"/>
  <c r="I4220" i="1"/>
  <c r="AO3621" i="1"/>
  <c r="AO4088" i="1"/>
  <c r="Q3792" i="1"/>
  <c r="Q4030" i="1" s="1"/>
  <c r="Q4259" i="1"/>
  <c r="BE3797" i="1"/>
  <c r="BE4264" i="1"/>
  <c r="AV3764" i="1"/>
  <c r="AV4231" i="1"/>
  <c r="Y3773" i="1"/>
  <c r="Y4240" i="1"/>
  <c r="BD3661" i="1"/>
  <c r="BD4128" i="1"/>
  <c r="BA3798" i="1"/>
  <c r="BA4265" i="1"/>
  <c r="AV3618" i="1"/>
  <c r="AV4085" i="1"/>
  <c r="AB3647" i="1"/>
  <c r="AB4114" i="1"/>
  <c r="AK3723" i="1"/>
  <c r="AK4190" i="1"/>
  <c r="J3714" i="1"/>
  <c r="J3952" i="1" s="1"/>
  <c r="J4181" i="1"/>
  <c r="BE3624" i="1"/>
  <c r="BE4091" i="1"/>
  <c r="AK3674" i="1"/>
  <c r="AK4141" i="1"/>
  <c r="K3673" i="1"/>
  <c r="K3911" i="1" s="1"/>
  <c r="K4140" i="1"/>
  <c r="O3674" i="1"/>
  <c r="O3912" i="1" s="1"/>
  <c r="O4141" i="1"/>
  <c r="V4179" i="1"/>
  <c r="V3712" i="1"/>
  <c r="V3950" i="1" s="1"/>
  <c r="J3639" i="1"/>
  <c r="J3877" i="1" s="1"/>
  <c r="J4106" i="1"/>
  <c r="Q3614" i="1"/>
  <c r="Q3852" i="1" s="1"/>
  <c r="Q4081" i="1"/>
  <c r="BF3633" i="1"/>
  <c r="BF4100" i="1"/>
  <c r="AW3797" i="1"/>
  <c r="AW4264" i="1"/>
  <c r="AL3796" i="1"/>
  <c r="AL4263" i="1"/>
  <c r="K3632" i="1"/>
  <c r="K3870" i="1" s="1"/>
  <c r="K4099" i="1"/>
  <c r="Z3735" i="1"/>
  <c r="Z4202" i="1"/>
  <c r="E4156" i="1"/>
  <c r="E3689" i="1"/>
  <c r="E4385" i="1"/>
  <c r="E4140" i="1"/>
  <c r="E4369" i="1"/>
  <c r="E3673" i="1"/>
  <c r="AP3628" i="1"/>
  <c r="AP4095" i="1"/>
  <c r="I3755" i="1"/>
  <c r="I3993" i="1" s="1"/>
  <c r="I4222" i="1"/>
  <c r="U3600" i="1"/>
  <c r="U3838" i="1" s="1"/>
  <c r="U4067" i="1"/>
  <c r="AY3681" i="1"/>
  <c r="AY4148" i="1"/>
  <c r="X4077" i="1"/>
  <c r="X3610" i="1"/>
  <c r="Q3662" i="1"/>
  <c r="Q3900" i="1" s="1"/>
  <c r="Q4129" i="1"/>
  <c r="AA3703" i="1"/>
  <c r="AA4170" i="1"/>
  <c r="AG3764" i="1"/>
  <c r="AG4231" i="1"/>
  <c r="BF3663" i="1"/>
  <c r="BF4130" i="1"/>
  <c r="Y3806" i="1"/>
  <c r="Y4273" i="1"/>
  <c r="U4065" i="1"/>
  <c r="U3598" i="1"/>
  <c r="U3836" i="1" s="1"/>
  <c r="F4174" i="1"/>
  <c r="F3707" i="1"/>
  <c r="F4403" i="1"/>
  <c r="AJ3731" i="1"/>
  <c r="AJ4198" i="1"/>
  <c r="BA3623" i="1"/>
  <c r="BA4090" i="1"/>
  <c r="U3586" i="1"/>
  <c r="U3824" i="1" s="1"/>
  <c r="U4053" i="1"/>
  <c r="V3769" i="1"/>
  <c r="V4007" i="1" s="1"/>
  <c r="V4236" i="1"/>
  <c r="AV3798" i="1"/>
  <c r="AV4265" i="1"/>
  <c r="AI3766" i="1"/>
  <c r="AI4233" i="1"/>
  <c r="AQ3759" i="1"/>
  <c r="AQ4226" i="1"/>
  <c r="U3644" i="1"/>
  <c r="U3882" i="1" s="1"/>
  <c r="U4111" i="1"/>
  <c r="BD3788" i="1"/>
  <c r="BD4255" i="1"/>
  <c r="AP3635" i="1"/>
  <c r="AP4102" i="1"/>
  <c r="AL3681" i="1"/>
  <c r="AL4148" i="1"/>
  <c r="X3649" i="1"/>
  <c r="X4116" i="1"/>
  <c r="BD3589" i="1"/>
  <c r="BD4056" i="1"/>
  <c r="BA3658" i="1"/>
  <c r="BA4125" i="1"/>
  <c r="AT3723" i="1"/>
  <c r="AT4190" i="1"/>
  <c r="AR3737" i="1"/>
  <c r="AR4204" i="1"/>
  <c r="D4156" i="1"/>
  <c r="D3689" i="1"/>
  <c r="D4385" i="1"/>
  <c r="AI3692" i="1"/>
  <c r="AI4159" i="1"/>
  <c r="AC3599" i="1"/>
  <c r="AC4066" i="1"/>
  <c r="AW3618" i="1"/>
  <c r="AW4085" i="1"/>
  <c r="H3677" i="1"/>
  <c r="H3915" i="1" s="1"/>
  <c r="H4144" i="1"/>
  <c r="AD3709" i="1"/>
  <c r="AD4176" i="1"/>
  <c r="AA3794" i="1"/>
  <c r="AA4261" i="1"/>
  <c r="AQ3757" i="1"/>
  <c r="AQ4224" i="1"/>
  <c r="AS3730" i="1"/>
  <c r="AS4197" i="1"/>
  <c r="E4277" i="1"/>
  <c r="E3810" i="1"/>
  <c r="E4506" i="1"/>
  <c r="J3694" i="1"/>
  <c r="J3932" i="1" s="1"/>
  <c r="J4161" i="1"/>
  <c r="AK3785" i="1"/>
  <c r="AK4252" i="1"/>
  <c r="AR3726" i="1"/>
  <c r="AR4193" i="1"/>
  <c r="L3694" i="1"/>
  <c r="L3932" i="1" s="1"/>
  <c r="L4161" i="1"/>
  <c r="F4263" i="1"/>
  <c r="F3796" i="1"/>
  <c r="F4492" i="1"/>
  <c r="BE4076" i="1"/>
  <c r="BE3609" i="1"/>
  <c r="AH3628" i="1"/>
  <c r="AH4095" i="1"/>
  <c r="M3616" i="1"/>
  <c r="M3854" i="1" s="1"/>
  <c r="M4083" i="1"/>
  <c r="Z3617" i="1"/>
  <c r="Z4084" i="1"/>
  <c r="J4121" i="1"/>
  <c r="J3654" i="1"/>
  <c r="J3892" i="1" s="1"/>
  <c r="AM4201" i="1"/>
  <c r="AM3734" i="1"/>
  <c r="AR3762" i="1"/>
  <c r="AR4229" i="1"/>
  <c r="BB3661" i="1"/>
  <c r="BB4128" i="1"/>
  <c r="BD3610" i="1"/>
  <c r="BD4077" i="1"/>
  <c r="BA4174" i="1"/>
  <c r="BA3707" i="1"/>
  <c r="AD3784" i="1"/>
  <c r="AD4251" i="1"/>
  <c r="I3737" i="1"/>
  <c r="I3975" i="1" s="1"/>
  <c r="I4204" i="1"/>
  <c r="O3683" i="1"/>
  <c r="O3921" i="1" s="1"/>
  <c r="O4150" i="1"/>
  <c r="U3675" i="1"/>
  <c r="U3913" i="1" s="1"/>
  <c r="U4142" i="1"/>
  <c r="D4238" i="1"/>
  <c r="D3771" i="1"/>
  <c r="D4467" i="1"/>
  <c r="Z3631" i="1"/>
  <c r="Z4098" i="1"/>
  <c r="L3690" i="1"/>
  <c r="L3928" i="1" s="1"/>
  <c r="L4157" i="1"/>
  <c r="O3768" i="1"/>
  <c r="O4006" i="1" s="1"/>
  <c r="O4235" i="1"/>
  <c r="AR4057" i="1"/>
  <c r="AR3590" i="1"/>
  <c r="P3595" i="1"/>
  <c r="P3833" i="1" s="1"/>
  <c r="P4062" i="1"/>
  <c r="G4098" i="1"/>
  <c r="G3631" i="1"/>
  <c r="G4327" i="1"/>
  <c r="T3671" i="1"/>
  <c r="T3909" i="1" s="1"/>
  <c r="T4138" i="1"/>
  <c r="AY3677" i="1"/>
  <c r="AY4144" i="1"/>
  <c r="AK3727" i="1"/>
  <c r="AK4194" i="1"/>
  <c r="W3763" i="1"/>
  <c r="W4230" i="1"/>
  <c r="H3639" i="1"/>
  <c r="H3877" i="1" s="1"/>
  <c r="H4106" i="1"/>
  <c r="Z3785" i="1"/>
  <c r="Z4252" i="1"/>
  <c r="W3636" i="1"/>
  <c r="W4103" i="1"/>
  <c r="AS3602" i="1"/>
  <c r="AS4069" i="1"/>
  <c r="P3778" i="1"/>
  <c r="P4016" i="1" s="1"/>
  <c r="P4245" i="1"/>
  <c r="AI3791" i="1"/>
  <c r="AI4258" i="1"/>
  <c r="N4092" i="1"/>
  <c r="N3625" i="1"/>
  <c r="N3863" i="1" s="1"/>
  <c r="H3659" i="1"/>
  <c r="H3897" i="1" s="1"/>
  <c r="H4126" i="1"/>
  <c r="K3743" i="1"/>
  <c r="K3981" i="1" s="1"/>
  <c r="K4210" i="1"/>
  <c r="T3793" i="1"/>
  <c r="T4031" i="1" s="1"/>
  <c r="T4260" i="1"/>
  <c r="AP3806" i="1"/>
  <c r="AP4273" i="1"/>
  <c r="M4150" i="1"/>
  <c r="M3683" i="1"/>
  <c r="M3921" i="1" s="1"/>
  <c r="AN3794" i="1"/>
  <c r="AN4261" i="1"/>
  <c r="BB3757" i="1"/>
  <c r="BB4224" i="1"/>
  <c r="AI3751" i="1"/>
  <c r="AI4218" i="1"/>
  <c r="AF3692" i="1"/>
  <c r="AF4159" i="1"/>
  <c r="P3774" i="1"/>
  <c r="P4012" i="1" s="1"/>
  <c r="P4241" i="1"/>
  <c r="R3618" i="1"/>
  <c r="R3856" i="1" s="1"/>
  <c r="R4085" i="1"/>
  <c r="AB3625" i="1"/>
  <c r="AB4092" i="1"/>
  <c r="H3662" i="1"/>
  <c r="H3900" i="1" s="1"/>
  <c r="H4129" i="1"/>
  <c r="O3807" i="1"/>
  <c r="O4045" i="1" s="1"/>
  <c r="O4274" i="1"/>
  <c r="AQ3660" i="1"/>
  <c r="AQ4127" i="1"/>
  <c r="AZ3676" i="1"/>
  <c r="AZ4143" i="1"/>
  <c r="AF3601" i="1"/>
  <c r="AF4068" i="1"/>
  <c r="AS3688" i="1"/>
  <c r="AS4155" i="1"/>
  <c r="L3738" i="1"/>
  <c r="L3976" i="1" s="1"/>
  <c r="L4205" i="1"/>
  <c r="AP3755" i="1"/>
  <c r="AP4222" i="1"/>
  <c r="AV3754" i="1"/>
  <c r="AV4221" i="1"/>
  <c r="AS4268" i="1"/>
  <c r="AS3801" i="1"/>
  <c r="AD3774" i="1"/>
  <c r="AD4241" i="1"/>
  <c r="L3669" i="1"/>
  <c r="L3907" i="1" s="1"/>
  <c r="L4136" i="1"/>
  <c r="I3605" i="1"/>
  <c r="I3843" i="1" s="1"/>
  <c r="I4072" i="1"/>
  <c r="O3585" i="1"/>
  <c r="O3823" i="1" s="1"/>
  <c r="O4052" i="1"/>
  <c r="BB3764" i="1"/>
  <c r="BB4231" i="1"/>
  <c r="AN3757" i="1"/>
  <c r="AN4224" i="1"/>
  <c r="AR3774" i="1"/>
  <c r="AR4241" i="1"/>
  <c r="T3720" i="1"/>
  <c r="T3958" i="1" s="1"/>
  <c r="T4187" i="1"/>
  <c r="R3660" i="1"/>
  <c r="R3898" i="1" s="1"/>
  <c r="R4127" i="1"/>
  <c r="K3628" i="1"/>
  <c r="K3866" i="1" s="1"/>
  <c r="K4095" i="1"/>
  <c r="BA3698" i="1"/>
  <c r="BA4165" i="1"/>
  <c r="AB3663" i="1"/>
  <c r="AB4130" i="1"/>
  <c r="F4150" i="1"/>
  <c r="F3683" i="1"/>
  <c r="F4379" i="1"/>
  <c r="BE3739" i="1"/>
  <c r="BE4206" i="1"/>
  <c r="AS3607" i="1"/>
  <c r="AS4074" i="1"/>
  <c r="AO3605" i="1"/>
  <c r="AO4072" i="1"/>
  <c r="AN3682" i="1"/>
  <c r="AN4149" i="1"/>
  <c r="W4260" i="1"/>
  <c r="W3793" i="1"/>
  <c r="L3646" i="1"/>
  <c r="L3884" i="1" s="1"/>
  <c r="L4113" i="1"/>
  <c r="D4181" i="1"/>
  <c r="D3714" i="1"/>
  <c r="D4410" i="1"/>
  <c r="AK4143" i="1"/>
  <c r="AK3676" i="1"/>
  <c r="X4073" i="1"/>
  <c r="X3606" i="1"/>
  <c r="S3701" i="1"/>
  <c r="S3939" i="1" s="1"/>
  <c r="S4168" i="1"/>
  <c r="U3750" i="1"/>
  <c r="U3988" i="1" s="1"/>
  <c r="U4217" i="1"/>
  <c r="O3606" i="1"/>
  <c r="O3844" i="1" s="1"/>
  <c r="O4073" i="1"/>
  <c r="AC3723" i="1"/>
  <c r="AC4190" i="1"/>
  <c r="AU3805" i="1"/>
  <c r="AU4272" i="1"/>
  <c r="D4103" i="1"/>
  <c r="D3636" i="1"/>
  <c r="D4332" i="1"/>
  <c r="L3680" i="1"/>
  <c r="L3918" i="1" s="1"/>
  <c r="L4147" i="1"/>
  <c r="X3742" i="1"/>
  <c r="X4209" i="1"/>
  <c r="N3669" i="1"/>
  <c r="N3907" i="1" s="1"/>
  <c r="N4136" i="1"/>
  <c r="O4114" i="1"/>
  <c r="O3647" i="1"/>
  <c r="O3885" i="1" s="1"/>
  <c r="E4223" i="1"/>
  <c r="E3756" i="1"/>
  <c r="E4452" i="1"/>
  <c r="AG3795" i="1"/>
  <c r="AG4262" i="1"/>
  <c r="V3596" i="1"/>
  <c r="V3834" i="1" s="1"/>
  <c r="V4063" i="1"/>
  <c r="AX3703" i="1"/>
  <c r="AX4170" i="1"/>
  <c r="BA3608" i="1"/>
  <c r="BA4075" i="1"/>
  <c r="S3618" i="1"/>
  <c r="S3856" i="1" s="1"/>
  <c r="S4085" i="1"/>
  <c r="J3767" i="1"/>
  <c r="J4005" i="1" s="1"/>
  <c r="J4234" i="1"/>
  <c r="AE3764" i="1"/>
  <c r="AE4231" i="1"/>
  <c r="AH4076" i="1"/>
  <c r="AH3609" i="1"/>
  <c r="V3613" i="1"/>
  <c r="V3851" i="1" s="1"/>
  <c r="V4080" i="1"/>
  <c r="S3728" i="1"/>
  <c r="S3966" i="1" s="1"/>
  <c r="S4195" i="1"/>
  <c r="AE3734" i="1"/>
  <c r="AE4201" i="1"/>
  <c r="AD3649" i="1"/>
  <c r="AD4116" i="1"/>
  <c r="AT3613" i="1"/>
  <c r="AT4080" i="1"/>
  <c r="AF3625" i="1"/>
  <c r="AF4092" i="1"/>
  <c r="AG3661" i="1"/>
  <c r="AG4128" i="1"/>
  <c r="AP3671" i="1"/>
  <c r="AP4138" i="1"/>
  <c r="R4173" i="1"/>
  <c r="R3706" i="1"/>
  <c r="R3944" i="1" s="1"/>
  <c r="AD4194" i="1"/>
  <c r="AD3727" i="1"/>
  <c r="AJ3804" i="1"/>
  <c r="AJ4271" i="1"/>
  <c r="I3636" i="1"/>
  <c r="I3874" i="1" s="1"/>
  <c r="I4103" i="1"/>
  <c r="G4108" i="1"/>
  <c r="G3641" i="1"/>
  <c r="G4337" i="1"/>
  <c r="X4254" i="1"/>
  <c r="X3787" i="1"/>
  <c r="BF3723" i="1"/>
  <c r="BF4190" i="1"/>
  <c r="G4264" i="1"/>
  <c r="G3797" i="1"/>
  <c r="G4493" i="1"/>
  <c r="BF3791" i="1"/>
  <c r="BF4258" i="1"/>
  <c r="AK3660" i="1"/>
  <c r="AK4127" i="1"/>
  <c r="AY3593" i="1"/>
  <c r="AY4060" i="1"/>
  <c r="AB4088" i="1"/>
  <c r="AB3621" i="1"/>
  <c r="Z4102" i="1"/>
  <c r="Z3635" i="1"/>
  <c r="J3748" i="1"/>
  <c r="J3986" i="1" s="1"/>
  <c r="J4215" i="1"/>
  <c r="AF3762" i="1"/>
  <c r="AF4229" i="1"/>
  <c r="AO3785" i="1"/>
  <c r="AO4252" i="1"/>
  <c r="BF3643" i="1"/>
  <c r="BF4110" i="1"/>
  <c r="H3736" i="1"/>
  <c r="H3974" i="1" s="1"/>
  <c r="H4203" i="1"/>
  <c r="AQ4194" i="1"/>
  <c r="AQ3727" i="1"/>
  <c r="AM3720" i="1"/>
  <c r="AM4187" i="1"/>
  <c r="AP3781" i="1"/>
  <c r="AP4248" i="1"/>
  <c r="AS3754" i="1"/>
  <c r="AS4221" i="1"/>
  <c r="AI3775" i="1"/>
  <c r="AI4242" i="1"/>
  <c r="D4260" i="1"/>
  <c r="D3793" i="1"/>
  <c r="D4489" i="1"/>
  <c r="AA3733" i="1"/>
  <c r="AA4200" i="1"/>
  <c r="AK3735" i="1"/>
  <c r="AK4202" i="1"/>
  <c r="AT3718" i="1"/>
  <c r="AT4185" i="1"/>
  <c r="BA3587" i="1"/>
  <c r="BA4054" i="1"/>
  <c r="Z3717" i="1"/>
  <c r="Z4184" i="1"/>
  <c r="AW3643" i="1"/>
  <c r="AW4110" i="1"/>
  <c r="R3799" i="1"/>
  <c r="R4037" i="1" s="1"/>
  <c r="R4266" i="1"/>
  <c r="AB3711" i="1"/>
  <c r="AB4178" i="1"/>
  <c r="BD3601" i="1"/>
  <c r="BD4068" i="1"/>
  <c r="AG3696" i="1"/>
  <c r="AG4163" i="1"/>
  <c r="AZ3633" i="1"/>
  <c r="AZ4100" i="1"/>
  <c r="BE3662" i="1"/>
  <c r="BE4129" i="1"/>
  <c r="P3741" i="1"/>
  <c r="P3979" i="1" s="1"/>
  <c r="P4208" i="1"/>
  <c r="M3759" i="1"/>
  <c r="M3997" i="1" s="1"/>
  <c r="M4226" i="1"/>
  <c r="J3779" i="1"/>
  <c r="J4017" i="1" s="1"/>
  <c r="J4246" i="1"/>
  <c r="AI3601" i="1"/>
  <c r="AI4068" i="1"/>
  <c r="BD3665" i="1"/>
  <c r="BD4132" i="1"/>
  <c r="BB3610" i="1"/>
  <c r="BB4077" i="1"/>
  <c r="BD3719" i="1"/>
  <c r="BD4186" i="1"/>
  <c r="U3609" i="1"/>
  <c r="U3847" i="1" s="1"/>
  <c r="U4076" i="1"/>
  <c r="AN4163" i="1"/>
  <c r="AN3696" i="1"/>
  <c r="Z3784" i="1"/>
  <c r="Z4251" i="1"/>
  <c r="AR4198" i="1"/>
  <c r="AR3731" i="1"/>
  <c r="AK3680" i="1"/>
  <c r="AK4147" i="1"/>
  <c r="L3652" i="1"/>
  <c r="L3890" i="1" s="1"/>
  <c r="L4119" i="1"/>
  <c r="AO3589" i="1"/>
  <c r="AO4056" i="1"/>
  <c r="O3755" i="1"/>
  <c r="O3993" i="1" s="1"/>
  <c r="O4222" i="1"/>
  <c r="AH3729" i="1"/>
  <c r="AH4196" i="1"/>
  <c r="AT3732" i="1"/>
  <c r="AT4199" i="1"/>
  <c r="BD3647" i="1"/>
  <c r="BD4114" i="1"/>
  <c r="K3742" i="1"/>
  <c r="K3980" i="1" s="1"/>
  <c r="K4209" i="1"/>
  <c r="J3706" i="1"/>
  <c r="J3944" i="1" s="1"/>
  <c r="J4173" i="1"/>
  <c r="K3783" i="1"/>
  <c r="K4021" i="1" s="1"/>
  <c r="K4250" i="1"/>
  <c r="I4096" i="1"/>
  <c r="I3629" i="1"/>
  <c r="I3867" i="1" s="1"/>
  <c r="BB3618" i="1"/>
  <c r="BB4085" i="1"/>
  <c r="H4136" i="1"/>
  <c r="H3669" i="1"/>
  <c r="H3907" i="1" s="1"/>
  <c r="X3759" i="1"/>
  <c r="X4226" i="1"/>
  <c r="BA3696" i="1"/>
  <c r="BA4163" i="1"/>
  <c r="X4096" i="1"/>
  <c r="X3629" i="1"/>
  <c r="AB3632" i="1"/>
  <c r="AB4099" i="1"/>
  <c r="AU3657" i="1"/>
  <c r="AU4124" i="1"/>
  <c r="AN3699" i="1"/>
  <c r="AN4166" i="1"/>
  <c r="H3655" i="1"/>
  <c r="H3893" i="1" s="1"/>
  <c r="H4122" i="1"/>
  <c r="F4092" i="1"/>
  <c r="F3625" i="1"/>
  <c r="F4321" i="1"/>
  <c r="T3697" i="1"/>
  <c r="T3935" i="1" s="1"/>
  <c r="T4164" i="1"/>
  <c r="AG3669" i="1"/>
  <c r="AG4136" i="1"/>
  <c r="AB3755" i="1"/>
  <c r="AB4222" i="1"/>
  <c r="J4187" i="1"/>
  <c r="J3720" i="1"/>
  <c r="J3958" i="1" s="1"/>
  <c r="E4110" i="1"/>
  <c r="E3643" i="1"/>
  <c r="E4339" i="1"/>
  <c r="AX3616" i="1"/>
  <c r="AX4083" i="1"/>
  <c r="BE4201" i="1"/>
  <c r="BE3734" i="1"/>
  <c r="AH3596" i="1"/>
  <c r="AH4063" i="1"/>
  <c r="L3673" i="1"/>
  <c r="L3911" i="1" s="1"/>
  <c r="L4140" i="1"/>
  <c r="AW3740" i="1"/>
  <c r="AW4207" i="1"/>
  <c r="W4074" i="1"/>
  <c r="W3607" i="1"/>
  <c r="AL4098" i="1"/>
  <c r="AL3631" i="1"/>
  <c r="AN3748" i="1"/>
  <c r="AN4215" i="1"/>
  <c r="AQ4099" i="1"/>
  <c r="AQ3632" i="1"/>
  <c r="AF3708" i="1"/>
  <c r="AF4175" i="1"/>
  <c r="AJ3612" i="1"/>
  <c r="AJ4079" i="1"/>
  <c r="I3603" i="1"/>
  <c r="I3841" i="1" s="1"/>
  <c r="I4070" i="1"/>
  <c r="AF3748" i="1"/>
  <c r="AF4215" i="1"/>
  <c r="AY3653" i="1"/>
  <c r="AY4120" i="1"/>
  <c r="AN3689" i="1"/>
  <c r="AN4156" i="1"/>
  <c r="AD3678" i="1"/>
  <c r="AD4145" i="1"/>
  <c r="H3781" i="1"/>
  <c r="H4019" i="1" s="1"/>
  <c r="H4248" i="1"/>
  <c r="J3797" i="1"/>
  <c r="J4035" i="1" s="1"/>
  <c r="J4264" i="1"/>
  <c r="AP3805" i="1"/>
  <c r="AP4272" i="1"/>
  <c r="AA4201" i="1"/>
  <c r="AA3734" i="1"/>
  <c r="AU3648" i="1"/>
  <c r="AU4115" i="1"/>
  <c r="AQ4175" i="1"/>
  <c r="AQ3708" i="1"/>
  <c r="BD3696" i="1"/>
  <c r="BD4163" i="1"/>
  <c r="F4138" i="1"/>
  <c r="F3671" i="1"/>
  <c r="F4367" i="1"/>
  <c r="AI3806" i="1"/>
  <c r="AI4273" i="1"/>
  <c r="AO3679" i="1"/>
  <c r="AO4146" i="1"/>
  <c r="AC4193" i="1"/>
  <c r="AC3726" i="1"/>
  <c r="AJ3593" i="1"/>
  <c r="AJ4060" i="1"/>
  <c r="AE3793" i="1"/>
  <c r="AE4260" i="1"/>
  <c r="L3637" i="1"/>
  <c r="L3875" i="1" s="1"/>
  <c r="L4104" i="1"/>
  <c r="AQ3724" i="1"/>
  <c r="AQ4191" i="1"/>
  <c r="BF3649" i="1"/>
  <c r="BF4116" i="1"/>
  <c r="AG3586" i="1"/>
  <c r="AG4053" i="1"/>
  <c r="BA3740" i="1"/>
  <c r="BA4207" i="1"/>
  <c r="I3786" i="1"/>
  <c r="I4024" i="1" s="1"/>
  <c r="I4253" i="1"/>
  <c r="AZ3710" i="1"/>
  <c r="AZ4177" i="1"/>
  <c r="G4125" i="1"/>
  <c r="G3658" i="1"/>
  <c r="G4354" i="1"/>
  <c r="G4229" i="1"/>
  <c r="G3762" i="1"/>
  <c r="G4458" i="1"/>
  <c r="AE3625" i="1"/>
  <c r="AE4092" i="1"/>
  <c r="Q3701" i="1"/>
  <c r="Q3939" i="1" s="1"/>
  <c r="Q4168" i="1"/>
  <c r="P3625" i="1"/>
  <c r="P3863" i="1" s="1"/>
  <c r="P4092" i="1"/>
  <c r="AO3680" i="1"/>
  <c r="AO4147" i="1"/>
  <c r="AY4064" i="1"/>
  <c r="AY3597" i="1"/>
  <c r="U3785" i="1"/>
  <c r="U4023" i="1" s="1"/>
  <c r="U4252" i="1"/>
  <c r="AL3724" i="1"/>
  <c r="AL4191" i="1"/>
  <c r="BF3759" i="1"/>
  <c r="BF4226" i="1"/>
  <c r="AD3793" i="1"/>
  <c r="AD4260" i="1"/>
  <c r="Y3684" i="1"/>
  <c r="Y4151" i="1"/>
  <c r="L3668" i="1"/>
  <c r="L3906" i="1" s="1"/>
  <c r="L4135" i="1"/>
  <c r="AQ3742" i="1"/>
  <c r="AQ4209" i="1"/>
  <c r="N3609" i="1"/>
  <c r="N3847" i="1" s="1"/>
  <c r="N4076" i="1"/>
  <c r="AL3636" i="1"/>
  <c r="AL4103" i="1"/>
  <c r="AI3641" i="1"/>
  <c r="AI4108" i="1"/>
  <c r="P3636" i="1"/>
  <c r="P3874" i="1" s="1"/>
  <c r="P4103" i="1"/>
  <c r="L3760" i="1"/>
  <c r="L3998" i="1" s="1"/>
  <c r="L4227" i="1"/>
  <c r="BC3618" i="1"/>
  <c r="BC4085" i="1"/>
  <c r="BC3640" i="1"/>
  <c r="BC4107" i="1"/>
  <c r="Q3737" i="1"/>
  <c r="Q3975" i="1" s="1"/>
  <c r="Q4204" i="1"/>
  <c r="U3735" i="1"/>
  <c r="U3973" i="1" s="1"/>
  <c r="U4202" i="1"/>
  <c r="AE3657" i="1"/>
  <c r="AE4124" i="1"/>
  <c r="BB3600" i="1"/>
  <c r="BB4067" i="1"/>
  <c r="BD3607" i="1"/>
  <c r="BD4074" i="1"/>
  <c r="R3596" i="1"/>
  <c r="R3834" i="1" s="1"/>
  <c r="R4063" i="1"/>
  <c r="U3802" i="1"/>
  <c r="U4040" i="1" s="1"/>
  <c r="U4269" i="1"/>
  <c r="R3597" i="1"/>
  <c r="R3835" i="1" s="1"/>
  <c r="R4064" i="1"/>
  <c r="AU3622" i="1"/>
  <c r="AU4089" i="1"/>
  <c r="AE3718" i="1"/>
  <c r="AE4185" i="1"/>
  <c r="AB3677" i="1"/>
  <c r="AB4144" i="1"/>
  <c r="AV3776" i="1"/>
  <c r="AV4243" i="1"/>
  <c r="I3647" i="1"/>
  <c r="I3885" i="1" s="1"/>
  <c r="I4114" i="1"/>
  <c r="BA4264" i="1"/>
  <c r="BA3797" i="1"/>
  <c r="I3738" i="1"/>
  <c r="I3976" i="1" s="1"/>
  <c r="I4205" i="1"/>
  <c r="AV3601" i="1"/>
  <c r="AV4068" i="1"/>
  <c r="AJ3797" i="1"/>
  <c r="AJ4264" i="1"/>
  <c r="J3772" i="1"/>
  <c r="J4010" i="1" s="1"/>
  <c r="J4239" i="1"/>
  <c r="AG3599" i="1"/>
  <c r="AG4066" i="1"/>
  <c r="T3654" i="1"/>
  <c r="T3892" i="1" s="1"/>
  <c r="T4121" i="1"/>
  <c r="AU3799" i="1"/>
  <c r="AU4266" i="1"/>
  <c r="BF3645" i="1"/>
  <c r="BF4112" i="1"/>
  <c r="AN3630" i="1"/>
  <c r="AN4097" i="1"/>
  <c r="AH3738" i="1"/>
  <c r="AH4205" i="1"/>
  <c r="AV3759" i="1"/>
  <c r="AV4226" i="1"/>
  <c r="AT3592" i="1"/>
  <c r="AT4059" i="1"/>
  <c r="AE3717" i="1"/>
  <c r="AE4184" i="1"/>
  <c r="BB3621" i="1"/>
  <c r="BB4088" i="1"/>
  <c r="BE3731" i="1"/>
  <c r="BE4198" i="1"/>
  <c r="BF3666" i="1"/>
  <c r="BF4133" i="1"/>
  <c r="I3632" i="1"/>
  <c r="I3870" i="1" s="1"/>
  <c r="I4099" i="1"/>
  <c r="BE3716" i="1"/>
  <c r="BE4183" i="1"/>
  <c r="AY3729" i="1"/>
  <c r="AY4196" i="1"/>
  <c r="AE3681" i="1"/>
  <c r="AE4148" i="1"/>
  <c r="AR3635" i="1"/>
  <c r="AR4102" i="1"/>
  <c r="Z3676" i="1"/>
  <c r="Z4143" i="1"/>
  <c r="AK3720" i="1"/>
  <c r="AK4187" i="1"/>
  <c r="AQ3754" i="1"/>
  <c r="AQ4221" i="1"/>
  <c r="V3727" i="1"/>
  <c r="V3965" i="1" s="1"/>
  <c r="V4194" i="1"/>
  <c r="AE4128" i="1"/>
  <c r="AE3661" i="1"/>
  <c r="AI3611" i="1"/>
  <c r="AI4078" i="1"/>
  <c r="Z3803" i="1"/>
  <c r="Z4270" i="1"/>
  <c r="N3591" i="1"/>
  <c r="N3829" i="1" s="1"/>
  <c r="N4058" i="1"/>
  <c r="AH3774" i="1"/>
  <c r="AH4241" i="1"/>
  <c r="V3705" i="1"/>
  <c r="V3943" i="1" s="1"/>
  <c r="V4172" i="1"/>
  <c r="AI3705" i="1"/>
  <c r="AI4172" i="1"/>
  <c r="D4129" i="1"/>
  <c r="D3662" i="1"/>
  <c r="D4358" i="1"/>
  <c r="U3808" i="1"/>
  <c r="U4046" i="1" s="1"/>
  <c r="U4275" i="1"/>
  <c r="AU3794" i="1"/>
  <c r="AU4261" i="1"/>
  <c r="BB3781" i="1"/>
  <c r="BB4248" i="1"/>
  <c r="Y3771" i="1"/>
  <c r="Y4238" i="1"/>
  <c r="BF3719" i="1"/>
  <c r="BF4186" i="1"/>
  <c r="AA3796" i="1"/>
  <c r="AA4263" i="1"/>
  <c r="J3778" i="1"/>
  <c r="J4016" i="1" s="1"/>
  <c r="J4245" i="1"/>
  <c r="W3696" i="1"/>
  <c r="W4163" i="1"/>
  <c r="BB3775" i="1"/>
  <c r="BB4242" i="1"/>
  <c r="BE3786" i="1"/>
  <c r="BE4253" i="1"/>
  <c r="AB3691" i="1"/>
  <c r="AB4158" i="1"/>
  <c r="AB3750" i="1"/>
  <c r="AB4217" i="1"/>
  <c r="AY3659" i="1"/>
  <c r="AY4126" i="1"/>
  <c r="AP3596" i="1"/>
  <c r="AP4063" i="1"/>
  <c r="AC3680" i="1"/>
  <c r="AC4147" i="1"/>
  <c r="AK3617" i="1"/>
  <c r="AK4084" i="1"/>
  <c r="T3776" i="1"/>
  <c r="T4014" i="1" s="1"/>
  <c r="T4243" i="1"/>
  <c r="R3711" i="1"/>
  <c r="R3949" i="1" s="1"/>
  <c r="R4178" i="1"/>
  <c r="AF3607" i="1"/>
  <c r="AF4074" i="1"/>
  <c r="E4265" i="1"/>
  <c r="E3798" i="1"/>
  <c r="E4494" i="1"/>
  <c r="BB3647" i="1"/>
  <c r="BB4114" i="1"/>
  <c r="AJ3594" i="1"/>
  <c r="AJ4061" i="1"/>
  <c r="AN3710" i="1"/>
  <c r="AN4177" i="1"/>
  <c r="AK3604" i="1"/>
  <c r="AK4071" i="1"/>
  <c r="AF3723" i="1"/>
  <c r="AF4190" i="1"/>
  <c r="T3800" i="1"/>
  <c r="T4038" i="1" s="1"/>
  <c r="T4267" i="1"/>
  <c r="AT3779" i="1"/>
  <c r="AT4246" i="1"/>
  <c r="H3756" i="1"/>
  <c r="H3994" i="1" s="1"/>
  <c r="H4223" i="1"/>
  <c r="AO3602" i="1"/>
  <c r="AO4069" i="1"/>
  <c r="Y3718" i="1"/>
  <c r="Y4185" i="1"/>
  <c r="BE3676" i="1"/>
  <c r="BE4143" i="1"/>
  <c r="X3741" i="1"/>
  <c r="X4208" i="1"/>
  <c r="AJ3789" i="1"/>
  <c r="AJ4256" i="1"/>
  <c r="BC3673" i="1"/>
  <c r="BC4140" i="1"/>
  <c r="BB3681" i="1"/>
  <c r="BB4148" i="1"/>
  <c r="P3640" i="1"/>
  <c r="P3878" i="1" s="1"/>
  <c r="P4107" i="1"/>
  <c r="AH3775" i="1"/>
  <c r="AH4242" i="1"/>
  <c r="AL3705" i="1"/>
  <c r="AL4172" i="1"/>
  <c r="AX3717" i="1"/>
  <c r="AX4184" i="1"/>
  <c r="R3671" i="1"/>
  <c r="R3909" i="1" s="1"/>
  <c r="R4138" i="1"/>
  <c r="AM3616" i="1"/>
  <c r="AM4083" i="1"/>
  <c r="H3778" i="1"/>
  <c r="H4016" i="1" s="1"/>
  <c r="H4245" i="1"/>
  <c r="AO3735" i="1"/>
  <c r="AO4202" i="1"/>
  <c r="AJ3718" i="1"/>
  <c r="AJ4185" i="1"/>
  <c r="AT3770" i="1"/>
  <c r="AT4237" i="1"/>
  <c r="E4158" i="1"/>
  <c r="E4387" i="1"/>
  <c r="E3691" i="1"/>
  <c r="N3617" i="1"/>
  <c r="N3855" i="1" s="1"/>
  <c r="N4084" i="1"/>
  <c r="BF3669" i="1"/>
  <c r="BF4136" i="1"/>
  <c r="L3593" i="1"/>
  <c r="L3831" i="1" s="1"/>
  <c r="L4060" i="1"/>
  <c r="H3586" i="1"/>
  <c r="H3824" i="1" s="1"/>
  <c r="H4053" i="1"/>
  <c r="AC3706" i="1"/>
  <c r="AC4173" i="1"/>
  <c r="I3705" i="1"/>
  <c r="I3943" i="1" s="1"/>
  <c r="I4172" i="1"/>
  <c r="AJ3607" i="1"/>
  <c r="AJ4074" i="1"/>
  <c r="AC3673" i="1"/>
  <c r="AC4140" i="1"/>
  <c r="K3692" i="1"/>
  <c r="K3930" i="1" s="1"/>
  <c r="K4159" i="1"/>
  <c r="BA3735" i="1"/>
  <c r="BA4202" i="1"/>
  <c r="AX3660" i="1"/>
  <c r="AX4127" i="1"/>
  <c r="AU3649" i="1"/>
  <c r="AU4116" i="1"/>
  <c r="AH3653" i="1"/>
  <c r="AH4120" i="1"/>
  <c r="BD4258" i="1"/>
  <c r="BD3791" i="1"/>
  <c r="AU3736" i="1"/>
  <c r="AU4203" i="1"/>
  <c r="AS3689" i="1"/>
  <c r="AS4156" i="1"/>
  <c r="T3810" i="1"/>
  <c r="T4048" i="1" s="1"/>
  <c r="T4277" i="1"/>
  <c r="AK3770" i="1"/>
  <c r="AK4237" i="1"/>
  <c r="AZ3803" i="1"/>
  <c r="AZ4270" i="1"/>
  <c r="BD3621" i="1"/>
  <c r="BD4088" i="1"/>
  <c r="X3768" i="1"/>
  <c r="X4235" i="1"/>
  <c r="AP4251" i="1"/>
  <c r="AP3784" i="1"/>
  <c r="BA3807" i="1"/>
  <c r="BA4274" i="1"/>
  <c r="AV3751" i="1"/>
  <c r="AV4218" i="1"/>
  <c r="AC3667" i="1"/>
  <c r="AC4134" i="1"/>
  <c r="AF3707" i="1"/>
  <c r="AF4174" i="1"/>
  <c r="AE3679" i="1"/>
  <c r="AE4146" i="1"/>
  <c r="E4235" i="1"/>
  <c r="E3768" i="1"/>
  <c r="E4464" i="1"/>
  <c r="P3619" i="1"/>
  <c r="P3857" i="1" s="1"/>
  <c r="P4086" i="1"/>
  <c r="AA3765" i="1"/>
  <c r="AA4232" i="1"/>
  <c r="AM3683" i="1"/>
  <c r="AM4150" i="1"/>
  <c r="I3782" i="1"/>
  <c r="I4020" i="1" s="1"/>
  <c r="I4249" i="1"/>
  <c r="AB3624" i="1"/>
  <c r="AB4091" i="1"/>
  <c r="X3594" i="1"/>
  <c r="X4061" i="1"/>
  <c r="AA3740" i="1"/>
  <c r="AA4207" i="1"/>
  <c r="AU3681" i="1"/>
  <c r="AU4148" i="1"/>
  <c r="AD3779" i="1"/>
  <c r="AD4246" i="1"/>
  <c r="AV3590" i="1"/>
  <c r="AV4057" i="1"/>
  <c r="AZ3772" i="1"/>
  <c r="AZ4239" i="1"/>
  <c r="AX3782" i="1"/>
  <c r="AX4249" i="1"/>
  <c r="Q3796" i="1"/>
  <c r="Q4034" i="1" s="1"/>
  <c r="Q4263" i="1"/>
  <c r="AK3588" i="1"/>
  <c r="AK4055" i="1"/>
  <c r="AN3808" i="1"/>
  <c r="AN4275" i="1"/>
  <c r="O3612" i="1"/>
  <c r="O3850" i="1" s="1"/>
  <c r="O4079" i="1"/>
  <c r="BC3741" i="1"/>
  <c r="BC4208" i="1"/>
  <c r="BC3739" i="1"/>
  <c r="BC4206" i="1"/>
  <c r="I3643" i="1"/>
  <c r="I3881" i="1" s="1"/>
  <c r="I4110" i="1"/>
  <c r="D4113" i="1"/>
  <c r="D3646" i="1"/>
  <c r="D4342" i="1"/>
  <c r="AT3692" i="1"/>
  <c r="AT4159" i="1"/>
  <c r="T3754" i="1"/>
  <c r="T3992" i="1" s="1"/>
  <c r="T4221" i="1"/>
  <c r="D4137" i="1"/>
  <c r="D4366" i="1"/>
  <c r="D3670" i="1"/>
  <c r="Y3699" i="1"/>
  <c r="Y4166" i="1"/>
  <c r="BA3810" i="1"/>
  <c r="BA4277" i="1"/>
  <c r="AV4055" i="1"/>
  <c r="AV3588" i="1"/>
  <c r="AE3667" i="1"/>
  <c r="AE4134" i="1"/>
  <c r="G4215" i="1"/>
  <c r="G3748" i="1"/>
  <c r="G4444" i="1"/>
  <c r="AD3662" i="1"/>
  <c r="AD4129" i="1"/>
  <c r="BA3603" i="1"/>
  <c r="BA4070" i="1"/>
  <c r="W3753" i="1"/>
  <c r="W4220" i="1"/>
  <c r="BB3672" i="1"/>
  <c r="BB4139" i="1"/>
  <c r="AS3639" i="1"/>
  <c r="AS4106" i="1"/>
  <c r="AE3647" i="1"/>
  <c r="AE4114" i="1"/>
  <c r="AK3635" i="1"/>
  <c r="AK4102" i="1"/>
  <c r="H3791" i="1"/>
  <c r="H4029" i="1" s="1"/>
  <c r="H4258" i="1"/>
  <c r="AG3648" i="1"/>
  <c r="AG4115" i="1"/>
  <c r="Y4178" i="1"/>
  <c r="Y3711" i="1"/>
  <c r="AR3699" i="1"/>
  <c r="AR4166" i="1"/>
  <c r="W3795" i="1"/>
  <c r="W4262" i="1"/>
  <c r="K3803" i="1"/>
  <c r="K4041" i="1" s="1"/>
  <c r="K4270" i="1"/>
  <c r="Z3782" i="1"/>
  <c r="Z4249" i="1"/>
  <c r="F4102" i="1"/>
  <c r="F4331" i="1"/>
  <c r="F3635" i="1"/>
  <c r="Z3773" i="1"/>
  <c r="Z4240" i="1"/>
  <c r="AD3807" i="1"/>
  <c r="AD4274" i="1"/>
  <c r="AK3686" i="1"/>
  <c r="AK4153" i="1"/>
  <c r="AX3596" i="1"/>
  <c r="AX4063" i="1"/>
  <c r="AQ3649" i="1"/>
  <c r="AQ4116" i="1"/>
  <c r="M3719" i="1"/>
  <c r="M3957" i="1" s="1"/>
  <c r="M4186" i="1"/>
  <c r="AG3590" i="1"/>
  <c r="AG4057" i="1"/>
  <c r="AX3667" i="1"/>
  <c r="AX4134" i="1"/>
  <c r="H3716" i="1"/>
  <c r="H3954" i="1" s="1"/>
  <c r="H4183" i="1"/>
  <c r="BC3703" i="1"/>
  <c r="BC4170" i="1"/>
  <c r="G4183" i="1"/>
  <c r="G3716" i="1"/>
  <c r="G4412" i="1"/>
  <c r="BA3624" i="1"/>
  <c r="BA4091" i="1"/>
  <c r="AF3754" i="1"/>
  <c r="AF4221" i="1"/>
  <c r="AE3585" i="1"/>
  <c r="AE4052" i="1"/>
  <c r="BF3775" i="1"/>
  <c r="BF4242" i="1"/>
  <c r="G4086" i="1"/>
  <c r="G3619" i="1"/>
  <c r="G4315" i="1"/>
  <c r="AK3587" i="1"/>
  <c r="AK4054" i="1"/>
  <c r="BE3682" i="1"/>
  <c r="BE4149" i="1"/>
  <c r="AI3668" i="1"/>
  <c r="AI4135" i="1"/>
  <c r="BE3788" i="1"/>
  <c r="BE4255" i="1"/>
  <c r="AM4270" i="1"/>
  <c r="AM3803" i="1"/>
  <c r="O3652" i="1"/>
  <c r="O3890" i="1" s="1"/>
  <c r="O4119" i="1"/>
  <c r="H3699" i="1"/>
  <c r="H3937" i="1" s="1"/>
  <c r="H4166" i="1"/>
  <c r="J3738" i="1"/>
  <c r="J3976" i="1" s="1"/>
  <c r="J4205" i="1"/>
  <c r="AT3611" i="1"/>
  <c r="AT4078" i="1"/>
  <c r="F4250" i="1"/>
  <c r="F3783" i="1"/>
  <c r="F4479" i="1"/>
  <c r="BB3598" i="1"/>
  <c r="BB4065" i="1"/>
  <c r="Z3646" i="1"/>
  <c r="Z4113" i="1"/>
  <c r="AI4153" i="1"/>
  <c r="AI3686" i="1"/>
  <c r="AD3758" i="1"/>
  <c r="AD4225" i="1"/>
  <c r="AD4111" i="1"/>
  <c r="AD3644" i="1"/>
  <c r="R3790" i="1"/>
  <c r="R4028" i="1" s="1"/>
  <c r="R4257" i="1"/>
  <c r="BC3698" i="1"/>
  <c r="BC4165" i="1"/>
  <c r="L3788" i="1"/>
  <c r="L4026" i="1" s="1"/>
  <c r="L4255" i="1"/>
  <c r="AV3801" i="1"/>
  <c r="AV4268" i="1"/>
  <c r="AU3769" i="1"/>
  <c r="AU4236" i="1"/>
  <c r="BF4131" i="1"/>
  <c r="BF3664" i="1"/>
  <c r="R3605" i="1"/>
  <c r="R3843" i="1" s="1"/>
  <c r="R4072" i="1"/>
  <c r="S3623" i="1"/>
  <c r="S3861" i="1" s="1"/>
  <c r="S4090" i="1"/>
  <c r="E4236" i="1"/>
  <c r="E4465" i="1"/>
  <c r="E3769" i="1"/>
  <c r="BC3755" i="1"/>
  <c r="BC4222" i="1"/>
  <c r="BF3618" i="1"/>
  <c r="BF4085" i="1"/>
  <c r="AH3743" i="1"/>
  <c r="AH4210" i="1"/>
  <c r="R4134" i="1"/>
  <c r="R3667" i="1"/>
  <c r="R3905" i="1" s="1"/>
  <c r="AP3601" i="1"/>
  <c r="AP4068" i="1"/>
  <c r="T4244" i="1"/>
  <c r="T3777" i="1"/>
  <c r="T4015" i="1" s="1"/>
  <c r="P3646" i="1"/>
  <c r="P3884" i="1" s="1"/>
  <c r="P4113" i="1"/>
  <c r="AI4138" i="1"/>
  <c r="AI3671" i="1"/>
  <c r="AQ3765" i="1"/>
  <c r="AQ4232" i="1"/>
  <c r="AW3795" i="1"/>
  <c r="AW4262" i="1"/>
  <c r="AH3742" i="1"/>
  <c r="AH4209" i="1"/>
  <c r="K3630" i="1"/>
  <c r="K3868" i="1" s="1"/>
  <c r="K4097" i="1"/>
  <c r="AT3790" i="1"/>
  <c r="AT4257" i="1"/>
  <c r="M3604" i="1"/>
  <c r="M3842" i="1" s="1"/>
  <c r="M4071" i="1"/>
  <c r="AB3607" i="1"/>
  <c r="AB4074" i="1"/>
  <c r="AN3619" i="1"/>
  <c r="AN4086" i="1"/>
  <c r="AV3682" i="1"/>
  <c r="AV4149" i="1"/>
  <c r="H3693" i="1"/>
  <c r="H3931" i="1" s="1"/>
  <c r="H4160" i="1"/>
  <c r="L3723" i="1"/>
  <c r="L3961" i="1" s="1"/>
  <c r="L4190" i="1"/>
  <c r="AZ3798" i="1"/>
  <c r="AZ4265" i="1"/>
  <c r="BF4257" i="1"/>
  <c r="BF3790" i="1"/>
  <c r="D4079" i="1"/>
  <c r="D3612" i="1"/>
  <c r="D4308" i="1"/>
  <c r="BF4222" i="1"/>
  <c r="BF3755" i="1"/>
  <c r="BF3630" i="1"/>
  <c r="BF4097" i="1"/>
  <c r="U3667" i="1"/>
  <c r="U3905" i="1" s="1"/>
  <c r="U4134" i="1"/>
  <c r="AZ3707" i="1"/>
  <c r="AZ4174" i="1"/>
  <c r="AZ3738" i="1"/>
  <c r="AZ4205" i="1"/>
  <c r="AU3607" i="1"/>
  <c r="AU4074" i="1"/>
  <c r="G4163" i="1"/>
  <c r="G3696" i="1"/>
  <c r="G4392" i="1"/>
  <c r="V3774" i="1"/>
  <c r="V4012" i="1" s="1"/>
  <c r="V4241" i="1"/>
  <c r="E4185" i="1"/>
  <c r="E4414" i="1"/>
  <c r="E3718" i="1"/>
  <c r="R3704" i="1"/>
  <c r="R3942" i="1" s="1"/>
  <c r="R4171" i="1"/>
  <c r="E4060" i="1"/>
  <c r="E3593" i="1"/>
  <c r="E4289" i="1"/>
  <c r="BA3644" i="1"/>
  <c r="BA4111" i="1"/>
  <c r="AD3748" i="1"/>
  <c r="AD4215" i="1"/>
  <c r="S3809" i="1"/>
  <c r="S4047" i="1" s="1"/>
  <c r="S4276" i="1"/>
  <c r="AR3686" i="1"/>
  <c r="AR4153" i="1"/>
  <c r="E4214" i="1"/>
  <c r="E4443" i="1"/>
  <c r="E3747" i="1"/>
  <c r="F4069" i="1"/>
  <c r="F3602" i="1"/>
  <c r="F4298" i="1"/>
  <c r="AI3774" i="1"/>
  <c r="AI4241" i="1"/>
  <c r="AR3804" i="1"/>
  <c r="AR4271" i="1"/>
  <c r="M3592" i="1"/>
  <c r="M3830" i="1" s="1"/>
  <c r="M4059" i="1"/>
  <c r="AY3808" i="1"/>
  <c r="AY4275" i="1"/>
  <c r="O3790" i="1"/>
  <c r="O4028" i="1" s="1"/>
  <c r="O4257" i="1"/>
  <c r="BC4061" i="1"/>
  <c r="BC3594" i="1"/>
  <c r="U3666" i="1"/>
  <c r="U3904" i="1" s="1"/>
  <c r="U4133" i="1"/>
  <c r="I3588" i="1"/>
  <c r="I3826" i="1" s="1"/>
  <c r="I4055" i="1"/>
  <c r="J3722" i="1"/>
  <c r="J3960" i="1" s="1"/>
  <c r="J4189" i="1"/>
  <c r="AW3756" i="1"/>
  <c r="AW4223" i="1"/>
  <c r="L3624" i="1"/>
  <c r="L3862" i="1" s="1"/>
  <c r="L4091" i="1"/>
  <c r="BC3653" i="1"/>
  <c r="BC4120" i="1"/>
  <c r="U4056" i="1"/>
  <c r="U3589" i="1"/>
  <c r="U3827" i="1" s="1"/>
  <c r="AB3639" i="1"/>
  <c r="AB4106" i="1"/>
  <c r="AY3613" i="1"/>
  <c r="AY4080" i="1"/>
  <c r="L3707" i="1"/>
  <c r="L3945" i="1" s="1"/>
  <c r="L4174" i="1"/>
  <c r="AD3796" i="1"/>
  <c r="AD4263" i="1"/>
  <c r="BD3644" i="1"/>
  <c r="BD4111" i="1"/>
  <c r="G4200" i="1"/>
  <c r="G3733" i="1"/>
  <c r="G4429" i="1"/>
  <c r="BC4166" i="1"/>
  <c r="BC3699" i="1"/>
  <c r="I3742" i="1"/>
  <c r="I3980" i="1" s="1"/>
  <c r="I4209" i="1"/>
  <c r="AY3601" i="1"/>
  <c r="AY4068" i="1"/>
  <c r="T3735" i="1"/>
  <c r="T3973" i="1" s="1"/>
  <c r="T4202" i="1"/>
  <c r="AV3694" i="1"/>
  <c r="AV4161" i="1"/>
  <c r="AY3763" i="1"/>
  <c r="AY4230" i="1"/>
  <c r="D4208" i="1"/>
  <c r="D3741" i="1"/>
  <c r="D4437" i="1"/>
  <c r="W3710" i="1"/>
  <c r="W4177" i="1"/>
  <c r="AU3758" i="1"/>
  <c r="AU4225" i="1"/>
  <c r="AY3671" i="1"/>
  <c r="AY4138" i="1"/>
  <c r="AH3647" i="1"/>
  <c r="AH4114" i="1"/>
  <c r="AO4270" i="1"/>
  <c r="AO3803" i="1"/>
  <c r="AE4276" i="1"/>
  <c r="AE3809" i="1"/>
  <c r="O3637" i="1"/>
  <c r="O3875" i="1" s="1"/>
  <c r="O4104" i="1"/>
  <c r="AE3767" i="1"/>
  <c r="AE4234" i="1"/>
  <c r="AH3718" i="1"/>
  <c r="AH4185" i="1"/>
  <c r="AZ3677" i="1"/>
  <c r="AZ4144" i="1"/>
  <c r="AR3734" i="1"/>
  <c r="AR4201" i="1"/>
  <c r="AX3788" i="1"/>
  <c r="AX4255" i="1"/>
  <c r="I3681" i="1"/>
  <c r="I3919" i="1" s="1"/>
  <c r="I4148" i="1"/>
  <c r="D4215" i="1"/>
  <c r="D3748" i="1"/>
  <c r="D4444" i="1"/>
  <c r="M3698" i="1"/>
  <c r="M3936" i="1" s="1"/>
  <c r="M4165" i="1"/>
  <c r="AW3658" i="1"/>
  <c r="AW4125" i="1"/>
  <c r="AJ3714" i="1"/>
  <c r="AJ4181" i="1"/>
  <c r="AT3774" i="1"/>
  <c r="AT4241" i="1"/>
  <c r="AI3755" i="1"/>
  <c r="AI4222" i="1"/>
  <c r="R3768" i="1"/>
  <c r="R4006" i="1" s="1"/>
  <c r="R4235" i="1"/>
  <c r="U3798" i="1"/>
  <c r="U4036" i="1" s="1"/>
  <c r="U4265" i="1"/>
  <c r="BD3673" i="1"/>
  <c r="BD4140" i="1"/>
  <c r="P3635" i="1"/>
  <c r="P3873" i="1" s="1"/>
  <c r="P4102" i="1"/>
  <c r="J3657" i="1"/>
  <c r="J3895" i="1" s="1"/>
  <c r="J4124" i="1"/>
  <c r="AI3713" i="1"/>
  <c r="AI4180" i="1"/>
  <c r="R3756" i="1"/>
  <c r="R3994" i="1" s="1"/>
  <c r="R4223" i="1"/>
  <c r="F4235" i="1"/>
  <c r="F3768" i="1"/>
  <c r="F4464" i="1"/>
  <c r="AB3585" i="1"/>
  <c r="AB4052" i="1"/>
  <c r="O3614" i="1"/>
  <c r="O3852" i="1" s="1"/>
  <c r="O4081" i="1"/>
  <c r="AU3802" i="1"/>
  <c r="AU4269" i="1"/>
  <c r="BA4251" i="1"/>
  <c r="BA3784" i="1"/>
  <c r="AC4061" i="1"/>
  <c r="AC3594" i="1"/>
  <c r="R3763" i="1"/>
  <c r="R4001" i="1" s="1"/>
  <c r="R4230" i="1"/>
  <c r="Q3635" i="1"/>
  <c r="Q3873" i="1" s="1"/>
  <c r="Q4102" i="1"/>
  <c r="G4065" i="1"/>
  <c r="G3598" i="1"/>
  <c r="G4294" i="1"/>
  <c r="AF3631" i="1"/>
  <c r="AF4098" i="1"/>
  <c r="O3716" i="1"/>
  <c r="O3954" i="1" s="1"/>
  <c r="O4183" i="1"/>
  <c r="F4145" i="1"/>
  <c r="F4374" i="1"/>
  <c r="F3678" i="1"/>
  <c r="AN3796" i="1"/>
  <c r="AN4263" i="1"/>
  <c r="AO3800" i="1"/>
  <c r="AO4267" i="1"/>
  <c r="P3723" i="1"/>
  <c r="P3961" i="1" s="1"/>
  <c r="P4190" i="1"/>
  <c r="AS3770" i="1"/>
  <c r="AS4237" i="1"/>
  <c r="AQ3589" i="1"/>
  <c r="AQ4056" i="1"/>
  <c r="P3643" i="1"/>
  <c r="P3881" i="1" s="1"/>
  <c r="P4110" i="1"/>
  <c r="J3588" i="1"/>
  <c r="J3826" i="1" s="1"/>
  <c r="J4055" i="1"/>
  <c r="AQ3614" i="1"/>
  <c r="AQ4081" i="1"/>
  <c r="AC3793" i="1"/>
  <c r="AC4260" i="1"/>
  <c r="AA3720" i="1"/>
  <c r="AA4187" i="1"/>
  <c r="N3737" i="1"/>
  <c r="N3975" i="1" s="1"/>
  <c r="N4204" i="1"/>
  <c r="AP3788" i="1"/>
  <c r="AP4255" i="1"/>
  <c r="BB3791" i="1"/>
  <c r="BB4258" i="1"/>
  <c r="AU3675" i="1"/>
  <c r="AU4142" i="1"/>
  <c r="P3799" i="1"/>
  <c r="P4037" i="1" s="1"/>
  <c r="P4266" i="1"/>
  <c r="L3649" i="1"/>
  <c r="L3887" i="1" s="1"/>
  <c r="L4116" i="1"/>
  <c r="H3615" i="1"/>
  <c r="H3853" i="1" s="1"/>
  <c r="H4082" i="1"/>
  <c r="Z3807" i="1"/>
  <c r="Z4274" i="1"/>
  <c r="AW3652" i="1"/>
  <c r="AW4119" i="1"/>
  <c r="AE3770" i="1"/>
  <c r="AE4237" i="1"/>
  <c r="L3708" i="1"/>
  <c r="L3946" i="1" s="1"/>
  <c r="L4175" i="1"/>
  <c r="H3666" i="1"/>
  <c r="H3904" i="1" s="1"/>
  <c r="H4133" i="1"/>
  <c r="N3592" i="1"/>
  <c r="N3830" i="1" s="1"/>
  <c r="N4059" i="1"/>
  <c r="N3616" i="1"/>
  <c r="N3854" i="1" s="1"/>
  <c r="N4083" i="1"/>
  <c r="I3787" i="1"/>
  <c r="I4025" i="1" s="1"/>
  <c r="I4254" i="1"/>
  <c r="AY3629" i="1"/>
  <c r="AY4096" i="1"/>
  <c r="AC3708" i="1"/>
  <c r="AC4175" i="1"/>
  <c r="AQ3622" i="1"/>
  <c r="AQ4089" i="1"/>
  <c r="D4059" i="1"/>
  <c r="D3592" i="1"/>
  <c r="D4288" i="1"/>
  <c r="AR3787" i="1"/>
  <c r="AR4254" i="1"/>
  <c r="Q3673" i="1"/>
  <c r="Q3911" i="1" s="1"/>
  <c r="Q4140" i="1"/>
  <c r="D4207" i="1"/>
  <c r="D3740" i="1"/>
  <c r="D4436" i="1"/>
  <c r="U3680" i="1"/>
  <c r="U3918" i="1" s="1"/>
  <c r="U4147" i="1"/>
  <c r="AI3748" i="1"/>
  <c r="AI4215" i="1"/>
  <c r="AE4120" i="1"/>
  <c r="AE3653" i="1"/>
  <c r="K3655" i="1"/>
  <c r="K3893" i="1" s="1"/>
  <c r="K4122" i="1"/>
  <c r="P3743" i="1"/>
  <c r="P3981" i="1" s="1"/>
  <c r="P4210" i="1"/>
  <c r="AL3686" i="1"/>
  <c r="AL4153" i="1"/>
  <c r="AO3624" i="1"/>
  <c r="AO4091" i="1"/>
  <c r="N3662" i="1"/>
  <c r="N3900" i="1" s="1"/>
  <c r="N4129" i="1"/>
  <c r="AT3767" i="1"/>
  <c r="AT4234" i="1"/>
  <c r="AU3809" i="1"/>
  <c r="AU4276" i="1"/>
  <c r="H3602" i="1"/>
  <c r="H3840" i="1" s="1"/>
  <c r="H4069" i="1"/>
  <c r="S3699" i="1"/>
  <c r="S3937" i="1" s="1"/>
  <c r="S4166" i="1"/>
  <c r="E4173" i="1"/>
  <c r="E3706" i="1"/>
  <c r="E4402" i="1"/>
  <c r="M3787" i="1"/>
  <c r="M4025" i="1" s="1"/>
  <c r="M4254" i="1"/>
  <c r="I3806" i="1"/>
  <c r="I4044" i="1" s="1"/>
  <c r="I4273" i="1"/>
  <c r="AD3717" i="1"/>
  <c r="AD4184" i="1"/>
  <c r="Z3723" i="1"/>
  <c r="Z4190" i="1"/>
  <c r="BF3785" i="1"/>
  <c r="BF4252" i="1"/>
  <c r="BD3754" i="1"/>
  <c r="BD4221" i="1"/>
  <c r="AD3705" i="1"/>
  <c r="AD4172" i="1"/>
  <c r="BE3720" i="1"/>
  <c r="BE4187" i="1"/>
  <c r="BA4170" i="1"/>
  <c r="BA3703" i="1"/>
  <c r="AE3654" i="1"/>
  <c r="AE4121" i="1"/>
  <c r="AH3606" i="1"/>
  <c r="AH4073" i="1"/>
  <c r="K3741" i="1"/>
  <c r="K3979" i="1" s="1"/>
  <c r="K4208" i="1"/>
  <c r="F4254" i="1"/>
  <c r="F3787" i="1"/>
  <c r="F4483" i="1"/>
  <c r="AH4053" i="1"/>
  <c r="AH3586" i="1"/>
  <c r="AA3668" i="1"/>
  <c r="AA4135" i="1"/>
  <c r="T4161" i="1"/>
  <c r="T3694" i="1"/>
  <c r="T3932" i="1" s="1"/>
  <c r="X3757" i="1"/>
  <c r="X4224" i="1"/>
  <c r="X3671" i="1"/>
  <c r="X4138" i="1"/>
  <c r="W3787" i="1"/>
  <c r="W4254" i="1"/>
  <c r="W3665" i="1"/>
  <c r="W4132" i="1"/>
  <c r="AR3611" i="1"/>
  <c r="AR4078" i="1"/>
  <c r="K3786" i="1"/>
  <c r="K4024" i="1" s="1"/>
  <c r="K4253" i="1"/>
  <c r="S3802" i="1"/>
  <c r="S4040" i="1" s="1"/>
  <c r="S4269" i="1"/>
  <c r="BF3810" i="1"/>
  <c r="BF4277" i="1"/>
  <c r="R3676" i="1"/>
  <c r="R3914" i="1" s="1"/>
  <c r="R4143" i="1"/>
  <c r="AC3754" i="1"/>
  <c r="AC4221" i="1"/>
  <c r="O3782" i="1"/>
  <c r="O4020" i="1" s="1"/>
  <c r="O4249" i="1"/>
  <c r="AH3682" i="1"/>
  <c r="AH4149" i="1"/>
  <c r="AT3674" i="1"/>
  <c r="AT4141" i="1"/>
  <c r="J3710" i="1"/>
  <c r="J3948" i="1" s="1"/>
  <c r="J4177" i="1"/>
  <c r="AD3614" i="1"/>
  <c r="AD4081" i="1"/>
  <c r="AW3617" i="1"/>
  <c r="AW4084" i="1"/>
  <c r="BE3632" i="1"/>
  <c r="BE4099" i="1"/>
  <c r="BE3673" i="1"/>
  <c r="BE4140" i="1"/>
  <c r="AX3640" i="1"/>
  <c r="AX4107" i="1"/>
  <c r="Y3674" i="1"/>
  <c r="Y4141" i="1"/>
  <c r="F4407" i="1"/>
  <c r="F4178" i="1"/>
  <c r="F3711" i="1"/>
  <c r="AA3623" i="1"/>
  <c r="AA4090" i="1"/>
  <c r="AP3585" i="1"/>
  <c r="AP4052" i="1"/>
  <c r="AY3664" i="1"/>
  <c r="AY4131" i="1"/>
  <c r="AE3595" i="1"/>
  <c r="AE4062" i="1"/>
  <c r="AP4160" i="1"/>
  <c r="AP3693" i="1"/>
  <c r="W4249" i="1"/>
  <c r="W3782" i="1"/>
  <c r="AM3632" i="1"/>
  <c r="AM4099" i="1"/>
  <c r="D4091" i="1"/>
  <c r="D3624" i="1"/>
  <c r="D4320" i="1"/>
  <c r="M3618" i="1"/>
  <c r="M3856" i="1" s="1"/>
  <c r="M4085" i="1"/>
  <c r="AY4208" i="1"/>
  <c r="AY3741" i="1"/>
  <c r="W3646" i="1"/>
  <c r="W4113" i="1"/>
  <c r="AM3739" i="1"/>
  <c r="AM4206" i="1"/>
  <c r="AP3592" i="1"/>
  <c r="AP4059" i="1"/>
  <c r="T3586" i="1"/>
  <c r="T3824" i="1" s="1"/>
  <c r="T4053" i="1"/>
  <c r="AB4112" i="1"/>
  <c r="AB3645" i="1"/>
  <c r="F4065" i="1"/>
  <c r="F3598" i="1"/>
  <c r="F4294" i="1"/>
  <c r="AZ4059" i="1"/>
  <c r="AZ3592" i="1"/>
  <c r="AT3773" i="1"/>
  <c r="AT4240" i="1"/>
  <c r="D4056" i="1"/>
  <c r="D3589" i="1"/>
  <c r="D4285" i="1"/>
  <c r="AQ3637" i="1"/>
  <c r="AQ4104" i="1"/>
  <c r="AF3758" i="1"/>
  <c r="AF4225" i="1"/>
  <c r="AE3637" i="1"/>
  <c r="AE4104" i="1"/>
  <c r="H3698" i="1"/>
  <c r="H3936" i="1" s="1"/>
  <c r="H4165" i="1"/>
  <c r="K3662" i="1"/>
  <c r="K3900" i="1" s="1"/>
  <c r="K4129" i="1"/>
  <c r="M3770" i="1"/>
  <c r="M4008" i="1" s="1"/>
  <c r="M4237" i="1"/>
  <c r="BF4122" i="1"/>
  <c r="BF3655" i="1"/>
  <c r="AV4077" i="1"/>
  <c r="AV3610" i="1"/>
  <c r="AG3636" i="1"/>
  <c r="AG4103" i="1"/>
  <c r="I3707" i="1"/>
  <c r="I3945" i="1" s="1"/>
  <c r="I4174" i="1"/>
  <c r="X4059" i="1"/>
  <c r="X3592" i="1"/>
  <c r="BB3599" i="1"/>
  <c r="BB4066" i="1"/>
  <c r="AF3599" i="1"/>
  <c r="AF4066" i="1"/>
  <c r="AL3793" i="1"/>
  <c r="AL4260" i="1"/>
  <c r="AW3678" i="1"/>
  <c r="AW4145" i="1"/>
  <c r="AF3600" i="1"/>
  <c r="AF4067" i="1"/>
  <c r="H3773" i="1"/>
  <c r="H4011" i="1" s="1"/>
  <c r="H4240" i="1"/>
  <c r="E4160" i="1"/>
  <c r="E3693" i="1"/>
  <c r="E4389" i="1"/>
  <c r="BF4179" i="1"/>
  <c r="BF3712" i="1"/>
  <c r="BB3686" i="1"/>
  <c r="BB4153" i="1"/>
  <c r="BF3762" i="1"/>
  <c r="BF4229" i="1"/>
  <c r="BE3659" i="1"/>
  <c r="BE4126" i="1"/>
  <c r="G4126" i="1"/>
  <c r="G3659" i="1"/>
  <c r="G4355" i="1"/>
  <c r="R3680" i="1"/>
  <c r="R3918" i="1" s="1"/>
  <c r="R4147" i="1"/>
  <c r="E4104" i="1"/>
  <c r="E3637" i="1"/>
  <c r="E4333" i="1"/>
  <c r="AT3734" i="1"/>
  <c r="AT4201" i="1"/>
  <c r="AQ3655" i="1"/>
  <c r="AQ4122" i="1"/>
  <c r="Z3692" i="1"/>
  <c r="Z4159" i="1"/>
  <c r="E4257" i="1"/>
  <c r="E3790" i="1"/>
  <c r="E4486" i="1"/>
  <c r="AG4257" i="1"/>
  <c r="AG3790" i="1"/>
  <c r="F4086" i="1"/>
  <c r="F4315" i="1"/>
  <c r="F3619" i="1"/>
  <c r="AD4181" i="1"/>
  <c r="AD3714" i="1"/>
  <c r="AA4126" i="1"/>
  <c r="AA3659" i="1"/>
  <c r="AA3666" i="1"/>
  <c r="AA4133" i="1"/>
  <c r="K3766" i="1"/>
  <c r="K4004" i="1" s="1"/>
  <c r="K4233" i="1"/>
  <c r="BD4096" i="1"/>
  <c r="BD3629" i="1"/>
  <c r="Y4243" i="1"/>
  <c r="Y3776" i="1"/>
  <c r="AT4244" i="1"/>
  <c r="AT3777" i="1"/>
  <c r="K3605" i="1"/>
  <c r="K3843" i="1" s="1"/>
  <c r="K4072" i="1"/>
  <c r="D4240" i="1"/>
  <c r="D3773" i="1"/>
  <c r="D4469" i="1"/>
  <c r="AS4180" i="1"/>
  <c r="AS3713" i="1"/>
  <c r="F4056" i="1"/>
  <c r="F3589" i="1"/>
  <c r="F4285" i="1"/>
  <c r="R3641" i="1"/>
  <c r="R3879" i="1" s="1"/>
  <c r="R4108" i="1"/>
  <c r="AO4133" i="1"/>
  <c r="AO3666" i="1"/>
  <c r="R3778" i="1"/>
  <c r="R4016" i="1" s="1"/>
  <c r="R4245" i="1"/>
  <c r="X3738" i="1"/>
  <c r="X4205" i="1"/>
  <c r="R3719" i="1"/>
  <c r="R3957" i="1" s="1"/>
  <c r="R4186" i="1"/>
  <c r="Y3758" i="1"/>
  <c r="Y4225" i="1"/>
  <c r="F4124" i="1"/>
  <c r="F3657" i="1"/>
  <c r="F4353" i="1"/>
  <c r="D4127" i="1"/>
  <c r="D3660" i="1"/>
  <c r="D4356" i="1"/>
  <c r="AM3591" i="1"/>
  <c r="AM4058" i="1"/>
  <c r="R3595" i="1"/>
  <c r="R3833" i="1" s="1"/>
  <c r="R4062" i="1"/>
  <c r="AZ3614" i="1"/>
  <c r="AZ4081" i="1"/>
  <c r="AC3586" i="1"/>
  <c r="AC4053" i="1"/>
  <c r="D4160" i="1"/>
  <c r="D4389" i="1"/>
  <c r="D3693" i="1"/>
  <c r="K3598" i="1"/>
  <c r="K3836" i="1" s="1"/>
  <c r="K4065" i="1"/>
  <c r="L3614" i="1"/>
  <c r="L3852" i="1" s="1"/>
  <c r="L4081" i="1"/>
  <c r="L3783" i="1"/>
  <c r="L4021" i="1" s="1"/>
  <c r="L4250" i="1"/>
  <c r="AB3808" i="1"/>
  <c r="AB4275" i="1"/>
  <c r="R4159" i="1"/>
  <c r="R3692" i="1"/>
  <c r="R3930" i="1" s="1"/>
  <c r="AF3587" i="1"/>
  <c r="AF4054" i="1"/>
  <c r="N4200" i="1"/>
  <c r="N3733" i="1"/>
  <c r="N3971" i="1" s="1"/>
  <c r="O4198" i="1"/>
  <c r="O3731" i="1"/>
  <c r="O3969" i="1" s="1"/>
  <c r="BD4147" i="1"/>
  <c r="BD3680" i="1"/>
  <c r="G4221" i="1"/>
  <c r="G3754" i="1"/>
  <c r="G4450" i="1"/>
  <c r="AH3781" i="1"/>
  <c r="AH4248" i="1"/>
  <c r="BD3641" i="1"/>
  <c r="BD4108" i="1"/>
  <c r="AQ3728" i="1"/>
  <c r="AQ4195" i="1"/>
  <c r="K3728" i="1"/>
  <c r="K3966" i="1" s="1"/>
  <c r="K4195" i="1"/>
  <c r="AI3771" i="1"/>
  <c r="AI4238" i="1"/>
  <c r="BC3800" i="1"/>
  <c r="BC4267" i="1"/>
  <c r="O3594" i="1"/>
  <c r="O3832" i="1" s="1"/>
  <c r="O4061" i="1"/>
  <c r="AU3748" i="1"/>
  <c r="AU4215" i="1"/>
  <c r="AE3731" i="1"/>
  <c r="AE4198" i="1"/>
  <c r="T3614" i="1"/>
  <c r="T3852" i="1" s="1"/>
  <c r="T4081" i="1"/>
  <c r="AI4194" i="1"/>
  <c r="AI3727" i="1"/>
  <c r="AM4052" i="1"/>
  <c r="AM3585" i="1"/>
  <c r="G4319" i="1"/>
  <c r="G4090" i="1"/>
  <c r="G3623" i="1"/>
  <c r="D4195" i="1"/>
  <c r="D3728" i="1"/>
  <c r="D4424" i="1"/>
  <c r="AM3778" i="1"/>
  <c r="AM4245" i="1"/>
  <c r="AO3741" i="1"/>
  <c r="AO4208" i="1"/>
  <c r="Z3598" i="1"/>
  <c r="Z4065" i="1"/>
  <c r="R3745" i="1"/>
  <c r="R3983" i="1" s="1"/>
  <c r="R4212" i="1"/>
  <c r="BD4107" i="1"/>
  <c r="BD3640" i="1"/>
  <c r="AM3696" i="1"/>
  <c r="AM4163" i="1"/>
  <c r="I3781" i="1"/>
  <c r="I4019" i="1" s="1"/>
  <c r="I4248" i="1"/>
  <c r="AP3767" i="1"/>
  <c r="AP4234" i="1"/>
  <c r="AM3692" i="1"/>
  <c r="AM4159" i="1"/>
  <c r="M3657" i="1"/>
  <c r="M3895" i="1" s="1"/>
  <c r="M4124" i="1"/>
  <c r="AW3750" i="1"/>
  <c r="AW4217" i="1"/>
  <c r="AB3680" i="1"/>
  <c r="AB4147" i="1"/>
  <c r="AQ4125" i="1"/>
  <c r="AQ3658" i="1"/>
  <c r="X4058" i="1"/>
  <c r="X3591" i="1"/>
  <c r="V3791" i="1"/>
  <c r="V4029" i="1" s="1"/>
  <c r="V4258" i="1"/>
  <c r="F4083" i="1"/>
  <c r="F4312" i="1"/>
  <c r="F3616" i="1"/>
  <c r="S4127" i="1"/>
  <c r="S3660" i="1"/>
  <c r="S3898" i="1" s="1"/>
  <c r="P3680" i="1"/>
  <c r="P3918" i="1" s="1"/>
  <c r="P4147" i="1"/>
  <c r="AY3710" i="1"/>
  <c r="AY4177" i="1"/>
  <c r="D4155" i="1"/>
  <c r="D3688" i="1"/>
  <c r="D4384" i="1"/>
  <c r="O4229" i="1"/>
  <c r="O3762" i="1"/>
  <c r="O4000" i="1" s="1"/>
  <c r="AW3782" i="1"/>
  <c r="AW4249" i="1"/>
  <c r="D4088" i="1"/>
  <c r="D3621" i="1"/>
  <c r="D4317" i="1"/>
  <c r="W3758" i="1"/>
  <c r="W4225" i="1"/>
  <c r="AH3655" i="1"/>
  <c r="AH4122" i="1"/>
  <c r="AT3694" i="1"/>
  <c r="AT4161" i="1"/>
  <c r="AO3678" i="1"/>
  <c r="AO4145" i="1"/>
  <c r="I3624" i="1"/>
  <c r="I3862" i="1" s="1"/>
  <c r="I4091" i="1"/>
  <c r="AC3758" i="1"/>
  <c r="AC4225" i="1"/>
  <c r="AQ3586" i="1"/>
  <c r="AQ4053" i="1"/>
  <c r="AL3659" i="1"/>
  <c r="AL4126" i="1"/>
  <c r="AE3666" i="1"/>
  <c r="AE4133" i="1"/>
  <c r="BC3722" i="1"/>
  <c r="BC4189" i="1"/>
  <c r="N3587" i="1"/>
  <c r="N3825" i="1" s="1"/>
  <c r="N4054" i="1"/>
  <c r="O3671" i="1"/>
  <c r="O3909" i="1" s="1"/>
  <c r="O4138" i="1"/>
  <c r="G4149" i="1"/>
  <c r="G3682" i="1"/>
  <c r="G4378" i="1"/>
  <c r="Z3587" i="1"/>
  <c r="Z4054" i="1"/>
  <c r="AI3617" i="1"/>
  <c r="AI4084" i="1"/>
  <c r="AO3759" i="1"/>
  <c r="AO4226" i="1"/>
  <c r="AD3655" i="1"/>
  <c r="AD4122" i="1"/>
  <c r="Y4074" i="1"/>
  <c r="Y3607" i="1"/>
  <c r="F4186" i="1"/>
  <c r="F3719" i="1"/>
  <c r="F4415" i="1"/>
  <c r="BE3704" i="1"/>
  <c r="BE4171" i="1"/>
  <c r="AU3673" i="1"/>
  <c r="AU4140" i="1"/>
  <c r="BC3714" i="1"/>
  <c r="BC4181" i="1"/>
  <c r="J4198" i="1"/>
  <c r="J3731" i="1"/>
  <c r="J3969" i="1" s="1"/>
  <c r="AU3810" i="1"/>
  <c r="AU4277" i="1"/>
  <c r="J3810" i="1"/>
  <c r="J4048" i="1" s="1"/>
  <c r="J4277" i="1"/>
  <c r="Q3678" i="1"/>
  <c r="Q3916" i="1" s="1"/>
  <c r="Q4145" i="1"/>
  <c r="AF3657" i="1"/>
  <c r="AF4124" i="1"/>
  <c r="AL3645" i="1"/>
  <c r="AL4112" i="1"/>
  <c r="AI3776" i="1"/>
  <c r="AI4243" i="1"/>
  <c r="BA3714" i="1"/>
  <c r="BA4181" i="1"/>
  <c r="BE3655" i="1"/>
  <c r="BE4122" i="1"/>
  <c r="E4171" i="1"/>
  <c r="E3704" i="1"/>
  <c r="E4400" i="1"/>
  <c r="T3733" i="1"/>
  <c r="T3971" i="1" s="1"/>
  <c r="T4200" i="1"/>
  <c r="Q3688" i="1"/>
  <c r="Q3926" i="1" s="1"/>
  <c r="Q4155" i="1"/>
  <c r="I3730" i="1"/>
  <c r="I3968" i="1" s="1"/>
  <c r="I4197" i="1"/>
  <c r="AH4138" i="1"/>
  <c r="AH3671" i="1"/>
  <c r="AK3726" i="1"/>
  <c r="AK4193" i="1"/>
  <c r="AA4181" i="1"/>
  <c r="AA3714" i="1"/>
  <c r="E4186" i="1"/>
  <c r="E3719" i="1"/>
  <c r="E4415" i="1"/>
  <c r="AL4074" i="1"/>
  <c r="AL3607" i="1"/>
  <c r="V3618" i="1"/>
  <c r="V3856" i="1" s="1"/>
  <c r="V4085" i="1"/>
  <c r="W3731" i="1"/>
  <c r="W4198" i="1"/>
  <c r="BE4181" i="1"/>
  <c r="BE3714" i="1"/>
  <c r="AL3687" i="1"/>
  <c r="AL4154" i="1"/>
  <c r="BC4123" i="1"/>
  <c r="AF3752" i="1"/>
  <c r="AF4219" i="1"/>
  <c r="BB3752" i="1"/>
  <c r="BB4219" i="1"/>
  <c r="I3752" i="1"/>
  <c r="I3990" i="1" s="1"/>
  <c r="I4219" i="1"/>
  <c r="S3687" i="1"/>
  <c r="S3925" i="1" s="1"/>
  <c r="S4154" i="1"/>
  <c r="E4216" i="1"/>
  <c r="E3749" i="1"/>
  <c r="E4445" i="1"/>
  <c r="G4192" i="1"/>
  <c r="E4118" i="1"/>
  <c r="G4182" i="1"/>
  <c r="E4182" i="1"/>
  <c r="AI3627" i="1"/>
  <c r="AI4094" i="1"/>
  <c r="AB3725" i="1"/>
  <c r="AB4192" i="1"/>
  <c r="J3651" i="1"/>
  <c r="J3889" i="1" s="1"/>
  <c r="J4118" i="1"/>
  <c r="AM3725" i="1"/>
  <c r="AM4192" i="1"/>
  <c r="AV3651" i="1"/>
  <c r="AV4118" i="1"/>
  <c r="AJ3725" i="1"/>
  <c r="AJ4192" i="1"/>
  <c r="AW3651" i="1"/>
  <c r="AW4118" i="1"/>
  <c r="AX3725" i="1"/>
  <c r="AX4192" i="1"/>
  <c r="BA3627" i="1"/>
  <c r="BA4094" i="1"/>
  <c r="AX3715" i="1"/>
  <c r="AX4182" i="1"/>
  <c r="BD3627" i="1"/>
  <c r="BD4094" i="1"/>
  <c r="Z3725" i="1"/>
  <c r="Z4192" i="1"/>
  <c r="AF3725" i="1"/>
  <c r="AF4192" i="1"/>
  <c r="F4182" i="1"/>
  <c r="AF3627" i="1"/>
  <c r="AF4094" i="1"/>
  <c r="AE3725" i="1"/>
  <c r="AE4192" i="1"/>
  <c r="Y3749" i="1"/>
  <c r="Y4216" i="1"/>
  <c r="AX3627" i="1"/>
  <c r="AX4094" i="1"/>
  <c r="AR3715" i="1"/>
  <c r="AR4182" i="1"/>
  <c r="V3749" i="1"/>
  <c r="V3987" i="1" s="1"/>
  <c r="V4216" i="1"/>
  <c r="AO3725" i="1"/>
  <c r="AO4192" i="1"/>
  <c r="AA3725" i="1"/>
  <c r="AA4192" i="1"/>
  <c r="AY3715" i="1"/>
  <c r="AY4182" i="1"/>
  <c r="Q3627" i="1"/>
  <c r="Q3865" i="1" s="1"/>
  <c r="Q4094" i="1"/>
  <c r="BD3715" i="1"/>
  <c r="BD4182" i="1"/>
  <c r="AC3651" i="1"/>
  <c r="AC4118" i="1"/>
  <c r="AH3715" i="1"/>
  <c r="AH4182" i="1"/>
  <c r="AF3651" i="1"/>
  <c r="AF4118" i="1"/>
  <c r="BD3725" i="1"/>
  <c r="BD4192" i="1"/>
  <c r="V3725" i="1"/>
  <c r="V3963" i="1" s="1"/>
  <c r="V4192" i="1"/>
  <c r="AF3715" i="1"/>
  <c r="AF4182" i="1"/>
  <c r="H3715" i="1"/>
  <c r="H3953" i="1" s="1"/>
  <c r="H4182" i="1"/>
  <c r="AH3651" i="1"/>
  <c r="AH4118" i="1"/>
  <c r="L3651" i="1"/>
  <c r="L3889" i="1" s="1"/>
  <c r="L4118" i="1"/>
  <c r="W3725" i="1"/>
  <c r="W4192" i="1"/>
  <c r="AU3627" i="1"/>
  <c r="AU4094" i="1"/>
  <c r="U3651" i="1"/>
  <c r="U3889" i="1" s="1"/>
  <c r="U4118" i="1"/>
  <c r="I3715" i="1"/>
  <c r="I3953" i="1" s="1"/>
  <c r="I4182" i="1"/>
  <c r="E4192" i="1"/>
  <c r="AG3715" i="1"/>
  <c r="AG4182" i="1"/>
  <c r="AT3651" i="1"/>
  <c r="AT4118" i="1"/>
  <c r="BA3651" i="1"/>
  <c r="BA4118" i="1"/>
  <c r="U3627" i="1"/>
  <c r="U3865" i="1" s="1"/>
  <c r="U4094" i="1"/>
  <c r="AS3715" i="1"/>
  <c r="AS4182" i="1"/>
  <c r="O3725" i="1"/>
  <c r="O3963" i="1" s="1"/>
  <c r="O4192" i="1"/>
  <c r="S3725" i="1"/>
  <c r="S3963" i="1" s="1"/>
  <c r="S4192" i="1"/>
  <c r="Y3627" i="1"/>
  <c r="Y4094" i="1"/>
  <c r="U3715" i="1"/>
  <c r="U3953" i="1" s="1"/>
  <c r="U4182" i="1"/>
  <c r="Q3651" i="1"/>
  <c r="Q3889" i="1" s="1"/>
  <c r="Q4118" i="1"/>
  <c r="AL3627" i="1"/>
  <c r="AL4094" i="1"/>
  <c r="AC3627" i="1"/>
  <c r="AC4094" i="1"/>
  <c r="AA3749" i="1"/>
  <c r="AA4216" i="1"/>
  <c r="AP3627" i="1"/>
  <c r="AP4094" i="1"/>
  <c r="AQ3715" i="1"/>
  <c r="AQ4182" i="1"/>
  <c r="AT3715" i="1"/>
  <c r="AT4182" i="1"/>
  <c r="AK3715" i="1"/>
  <c r="AK4182" i="1"/>
  <c r="AC3725" i="1"/>
  <c r="AC4192" i="1"/>
  <c r="AD3715" i="1"/>
  <c r="AD4182" i="1"/>
  <c r="AU3651" i="1"/>
  <c r="AU4118" i="1"/>
  <c r="G4094" i="1"/>
  <c r="AI3725" i="1"/>
  <c r="AI4192" i="1"/>
  <c r="AG3627" i="1"/>
  <c r="AG4094" i="1"/>
  <c r="K3651" i="1"/>
  <c r="K3889" i="1" s="1"/>
  <c r="K4118" i="1"/>
  <c r="AK3627" i="1"/>
  <c r="AK4094" i="1"/>
  <c r="T3627" i="1"/>
  <c r="T3865" i="1" s="1"/>
  <c r="T4094" i="1"/>
  <c r="P3651" i="1"/>
  <c r="P3889" i="1" s="1"/>
  <c r="P4118" i="1"/>
  <c r="AS3651" i="1"/>
  <c r="AS4118" i="1"/>
  <c r="I3725" i="1"/>
  <c r="I3963" i="1" s="1"/>
  <c r="I4192" i="1"/>
  <c r="R3651" i="1"/>
  <c r="R3889" i="1" s="1"/>
  <c r="R4118" i="1"/>
  <c r="W3749" i="1"/>
  <c r="W4216" i="1"/>
  <c r="AH3725" i="1"/>
  <c r="AH4192" i="1"/>
  <c r="AP3725" i="1"/>
  <c r="AP4192" i="1"/>
  <c r="AX3651" i="1"/>
  <c r="AX4118" i="1"/>
  <c r="X3627" i="1"/>
  <c r="X4094" i="1"/>
  <c r="H3725" i="1"/>
  <c r="H3963" i="1" s="1"/>
  <c r="H4192" i="1"/>
  <c r="O3651" i="1"/>
  <c r="O3889" i="1" s="1"/>
  <c r="O4118" i="1"/>
  <c r="AZ3627" i="1"/>
  <c r="AZ4094" i="1"/>
  <c r="V3651" i="1"/>
  <c r="V3889" i="1" s="1"/>
  <c r="V4118" i="1"/>
  <c r="Y3651" i="1"/>
  <c r="Y4118" i="1"/>
  <c r="AE3715" i="1"/>
  <c r="AE4182" i="1"/>
  <c r="AS3627" i="1"/>
  <c r="AS4094" i="1"/>
  <c r="BC3715" i="1"/>
  <c r="BC4182" i="1"/>
  <c r="X3749" i="1"/>
  <c r="X4216" i="1"/>
  <c r="M3725" i="1"/>
  <c r="M3963" i="1" s="1"/>
  <c r="M4192" i="1"/>
  <c r="L3715" i="1"/>
  <c r="L3953" i="1" s="1"/>
  <c r="L4182" i="1"/>
  <c r="M3651" i="1"/>
  <c r="M3889" i="1" s="1"/>
  <c r="M4118" i="1"/>
  <c r="U3749" i="1"/>
  <c r="U3987" i="1" s="1"/>
  <c r="U4216" i="1"/>
  <c r="Q3715" i="1"/>
  <c r="Q3953" i="1" s="1"/>
  <c r="Q4182" i="1"/>
  <c r="H3627" i="1"/>
  <c r="H3865" i="1" s="1"/>
  <c r="H4094" i="1"/>
  <c r="N3715" i="1"/>
  <c r="N3953" i="1" s="1"/>
  <c r="N4182" i="1"/>
  <c r="AU3715" i="1"/>
  <c r="AU4182" i="1"/>
  <c r="Z3715" i="1"/>
  <c r="Z4182" i="1"/>
  <c r="BF3715" i="1"/>
  <c r="BF4182" i="1"/>
  <c r="AD3627" i="1"/>
  <c r="AD4094" i="1"/>
  <c r="AE3749" i="1"/>
  <c r="AE4216" i="1"/>
  <c r="AN3725" i="1"/>
  <c r="AN4192" i="1"/>
  <c r="AD3749" i="1"/>
  <c r="AD4216" i="1"/>
  <c r="W3627" i="1"/>
  <c r="W4094" i="1"/>
  <c r="AZ3725" i="1"/>
  <c r="AZ4192" i="1"/>
  <c r="AR3725" i="1"/>
  <c r="AR4192" i="1"/>
  <c r="O3715" i="1"/>
  <c r="O3953" i="1" s="1"/>
  <c r="O4182" i="1"/>
  <c r="AR3651" i="1"/>
  <c r="AR4118" i="1"/>
  <c r="AK3651" i="1"/>
  <c r="AK4118" i="1"/>
  <c r="AY3651" i="1"/>
  <c r="AY4118" i="1"/>
  <c r="P3725" i="1"/>
  <c r="P3963" i="1" s="1"/>
  <c r="P4192" i="1"/>
  <c r="J3627" i="1"/>
  <c r="J3865" i="1" s="1"/>
  <c r="J4094" i="1"/>
  <c r="T3651" i="1"/>
  <c r="T3889" i="1" s="1"/>
  <c r="T4118" i="1"/>
  <c r="S3715" i="1"/>
  <c r="S3953" i="1" s="1"/>
  <c r="S4182" i="1"/>
  <c r="AS3725" i="1"/>
  <c r="AS4192" i="1"/>
  <c r="F4192" i="1"/>
  <c r="J3715" i="1"/>
  <c r="J3953" i="1" s="1"/>
  <c r="J4182" i="1"/>
  <c r="S3627" i="1"/>
  <c r="S3865" i="1" s="1"/>
  <c r="S4094" i="1"/>
  <c r="P3749" i="1"/>
  <c r="P3987" i="1" s="1"/>
  <c r="P4216" i="1"/>
  <c r="AC3749" i="1"/>
  <c r="AC4216" i="1"/>
  <c r="W3651" i="1"/>
  <c r="W4118" i="1"/>
  <c r="AW3715" i="1"/>
  <c r="AW4182" i="1"/>
  <c r="BB3627" i="1"/>
  <c r="BB4094" i="1"/>
  <c r="U3725" i="1"/>
  <c r="U3963" i="1" s="1"/>
  <c r="U4192" i="1"/>
  <c r="BA3656" i="1"/>
  <c r="BA4123" i="1"/>
  <c r="BB4123" i="1"/>
  <c r="AI3651" i="1"/>
  <c r="AI4118" i="1"/>
  <c r="K3715" i="1"/>
  <c r="K3953" i="1" s="1"/>
  <c r="K4182" i="1"/>
  <c r="BE3651" i="1"/>
  <c r="BE4118" i="1"/>
  <c r="BC3627" i="1"/>
  <c r="BC4094" i="1"/>
  <c r="BF3627" i="1"/>
  <c r="BF4094" i="1"/>
  <c r="AT3725" i="1"/>
  <c r="AT4192" i="1"/>
  <c r="X3725" i="1"/>
  <c r="X4192" i="1"/>
  <c r="AJ3715" i="1"/>
  <c r="AJ4182" i="1"/>
  <c r="G4118" i="1"/>
  <c r="AO3651" i="1"/>
  <c r="AO4118" i="1"/>
  <c r="AE3651" i="1"/>
  <c r="AE4118" i="1"/>
  <c r="R3715" i="1"/>
  <c r="R3953" i="1" s="1"/>
  <c r="R4182" i="1"/>
  <c r="BE3725" i="1"/>
  <c r="BE4192" i="1"/>
  <c r="AL3715" i="1"/>
  <c r="AL4182" i="1"/>
  <c r="R3725" i="1"/>
  <c r="R3963" i="1" s="1"/>
  <c r="R4192" i="1"/>
  <c r="AJ3627" i="1"/>
  <c r="AJ4094" i="1"/>
  <c r="V3627" i="1"/>
  <c r="V3865" i="1" s="1"/>
  <c r="V4094" i="1"/>
  <c r="Q3725" i="1"/>
  <c r="Q3963" i="1" s="1"/>
  <c r="Q4192" i="1"/>
  <c r="E4094" i="1"/>
  <c r="AQ3627" i="1"/>
  <c r="AQ4094" i="1"/>
  <c r="P3715" i="1"/>
  <c r="P3953" i="1" s="1"/>
  <c r="P4182" i="1"/>
  <c r="Q3749" i="1"/>
  <c r="Q3987" i="1" s="1"/>
  <c r="Q4216" i="1"/>
  <c r="M3749" i="1"/>
  <c r="M3987" i="1" s="1"/>
  <c r="M4216" i="1"/>
  <c r="AB3749" i="1"/>
  <c r="AB4216" i="1"/>
  <c r="R3627" i="1"/>
  <c r="R3865" i="1" s="1"/>
  <c r="R4094" i="1"/>
  <c r="O3627" i="1"/>
  <c r="O3865" i="1" s="1"/>
  <c r="O4094" i="1"/>
  <c r="AB3651" i="1"/>
  <c r="AB4118" i="1"/>
  <c r="AG3725" i="1"/>
  <c r="AG4192" i="1"/>
  <c r="AW3725" i="1"/>
  <c r="AW4192" i="1"/>
  <c r="X3715" i="1"/>
  <c r="X4182" i="1"/>
  <c r="W3715" i="1"/>
  <c r="W4182" i="1"/>
  <c r="BC3651" i="1"/>
  <c r="BC4118" i="1"/>
  <c r="Z3749" i="1"/>
  <c r="Z4216" i="1"/>
  <c r="Y3725" i="1"/>
  <c r="Y4192" i="1"/>
  <c r="BA3715" i="1"/>
  <c r="BA4182" i="1"/>
  <c r="AZ3651" i="1"/>
  <c r="AZ4118" i="1"/>
  <c r="BF3725" i="1"/>
  <c r="BF4192" i="1"/>
  <c r="K3725" i="1"/>
  <c r="K3963" i="1" s="1"/>
  <c r="K4192" i="1"/>
  <c r="Z3651" i="1"/>
  <c r="Z4118" i="1"/>
  <c r="AC3715" i="1"/>
  <c r="AC4182" i="1"/>
  <c r="AQ3651" i="1"/>
  <c r="AQ4118" i="1"/>
  <c r="V3715" i="1"/>
  <c r="V3953" i="1" s="1"/>
  <c r="V4182" i="1"/>
  <c r="S3749" i="1"/>
  <c r="S3987" i="1" s="1"/>
  <c r="S4216" i="1"/>
  <c r="AM3651" i="1"/>
  <c r="AM4118" i="1"/>
  <c r="AO3627" i="1"/>
  <c r="AO4094" i="1"/>
  <c r="T3725" i="1"/>
  <c r="T3963" i="1" s="1"/>
  <c r="T4192" i="1"/>
  <c r="BF3651" i="1"/>
  <c r="BF4118" i="1"/>
  <c r="AM3627" i="1"/>
  <c r="AM4094" i="1"/>
  <c r="AL3651" i="1"/>
  <c r="AL4118" i="1"/>
  <c r="AV3627" i="1"/>
  <c r="AV4094" i="1"/>
  <c r="AB3627" i="1"/>
  <c r="AB4094" i="1"/>
  <c r="AI3715" i="1"/>
  <c r="AI4182" i="1"/>
  <c r="N3749" i="1"/>
  <c r="N3987" i="1" s="1"/>
  <c r="N4216" i="1"/>
  <c r="M3627" i="1"/>
  <c r="M3865" i="1" s="1"/>
  <c r="M4094" i="1"/>
  <c r="BB3725" i="1"/>
  <c r="BB4192" i="1"/>
  <c r="I3627" i="1"/>
  <c r="I3865" i="1" s="1"/>
  <c r="I4094" i="1"/>
  <c r="AE3627" i="1"/>
  <c r="AE4094" i="1"/>
  <c r="BB3651" i="1"/>
  <c r="BB4118" i="1"/>
  <c r="AL3725" i="1"/>
  <c r="AL4192" i="1"/>
  <c r="S3651" i="1"/>
  <c r="S3889" i="1" s="1"/>
  <c r="S4118" i="1"/>
  <c r="AJ3651" i="1"/>
  <c r="AJ4118" i="1"/>
  <c r="AV3725" i="1"/>
  <c r="AV4192" i="1"/>
  <c r="T3749" i="1"/>
  <c r="T3987" i="1" s="1"/>
  <c r="T4216" i="1"/>
  <c r="AA3627" i="1"/>
  <c r="AA4094" i="1"/>
  <c r="AN3651" i="1"/>
  <c r="AN4118" i="1"/>
  <c r="AD3725" i="1"/>
  <c r="AD4192" i="1"/>
  <c r="R3749" i="1"/>
  <c r="R3987" i="1" s="1"/>
  <c r="R4216" i="1"/>
  <c r="AM3715" i="1"/>
  <c r="AM4182" i="1"/>
  <c r="AO3715" i="1"/>
  <c r="AO4182" i="1"/>
  <c r="Y3715" i="1"/>
  <c r="Y4182" i="1"/>
  <c r="AQ3725" i="1"/>
  <c r="AQ4192" i="1"/>
  <c r="AN3627" i="1"/>
  <c r="AN4094" i="1"/>
  <c r="AF3749" i="1"/>
  <c r="AF4216" i="1"/>
  <c r="AT3627" i="1"/>
  <c r="AT4094" i="1"/>
  <c r="BB3715" i="1"/>
  <c r="BB4182" i="1"/>
  <c r="AN3715" i="1"/>
  <c r="AN4182" i="1"/>
  <c r="AU3725" i="1"/>
  <c r="AU4192" i="1"/>
  <c r="N3627" i="1"/>
  <c r="N3865" i="1" s="1"/>
  <c r="N4094" i="1"/>
  <c r="AD3651" i="1"/>
  <c r="AD4118" i="1"/>
  <c r="O3749" i="1"/>
  <c r="O3987" i="1" s="1"/>
  <c r="O4216" i="1"/>
  <c r="J3725" i="1"/>
  <c r="J3963" i="1" s="1"/>
  <c r="J4192" i="1"/>
  <c r="AY3627" i="1"/>
  <c r="AY4094" i="1"/>
  <c r="L3725" i="1"/>
  <c r="L3963" i="1" s="1"/>
  <c r="L4192" i="1"/>
  <c r="AP3651" i="1"/>
  <c r="AP4118" i="1"/>
  <c r="AG3651" i="1"/>
  <c r="AG4118" i="1"/>
  <c r="AZ3715" i="1"/>
  <c r="AZ4182" i="1"/>
  <c r="M3715" i="1"/>
  <c r="M3953" i="1" s="1"/>
  <c r="M4182" i="1"/>
  <c r="AY3725" i="1"/>
  <c r="AY4192" i="1"/>
  <c r="N3725" i="1"/>
  <c r="N3963" i="1" s="1"/>
  <c r="N4192" i="1"/>
  <c r="AA3715" i="1"/>
  <c r="AA4182" i="1"/>
  <c r="AH3627" i="1"/>
  <c r="AH4094" i="1"/>
  <c r="AV3715" i="1"/>
  <c r="AV4182" i="1"/>
  <c r="Z3627" i="1"/>
  <c r="Z4094" i="1"/>
  <c r="AA3651" i="1"/>
  <c r="AA4118" i="1"/>
  <c r="BC3725" i="1"/>
  <c r="BC4192" i="1"/>
  <c r="AW3627" i="1"/>
  <c r="AW4094" i="1"/>
  <c r="BE3627" i="1"/>
  <c r="BE4094" i="1"/>
  <c r="T3715" i="1"/>
  <c r="T3953" i="1" s="1"/>
  <c r="T4182" i="1"/>
  <c r="X3651" i="1"/>
  <c r="X4118" i="1"/>
  <c r="N3651" i="1"/>
  <c r="N3889" i="1" s="1"/>
  <c r="N4118" i="1"/>
  <c r="H3651" i="1"/>
  <c r="H3889" i="1" s="1"/>
  <c r="H4118" i="1"/>
  <c r="I3651" i="1"/>
  <c r="I3889" i="1" s="1"/>
  <c r="I4118" i="1"/>
  <c r="K3627" i="1"/>
  <c r="K3865" i="1" s="1"/>
  <c r="K4094" i="1"/>
  <c r="AR3627" i="1"/>
  <c r="AR4094" i="1"/>
  <c r="L3627" i="1"/>
  <c r="L3865" i="1" s="1"/>
  <c r="L4094" i="1"/>
  <c r="BE3715" i="1"/>
  <c r="BE4182" i="1"/>
  <c r="BA3725" i="1"/>
  <c r="BA4192" i="1"/>
  <c r="P3627" i="1"/>
  <c r="P3865" i="1" s="1"/>
  <c r="P4094" i="1"/>
  <c r="BD3651" i="1"/>
  <c r="BD4118" i="1"/>
  <c r="AK3725" i="1"/>
  <c r="AK4192" i="1"/>
  <c r="AB3715" i="1"/>
  <c r="AB4182" i="1"/>
  <c r="AP3715" i="1"/>
  <c r="AP4182" i="1"/>
  <c r="AG3749" i="1"/>
  <c r="AG4216" i="1"/>
  <c r="AH4216" i="1"/>
  <c r="E3651" i="1"/>
  <c r="E4347" i="1"/>
  <c r="F3651" i="1"/>
  <c r="F4347" i="1"/>
  <c r="D3627" i="1"/>
  <c r="D4323" i="1"/>
  <c r="E3715" i="1"/>
  <c r="E4411" i="1"/>
  <c r="G3725" i="1"/>
  <c r="G4421" i="1"/>
  <c r="F3715" i="1"/>
  <c r="F4411" i="1"/>
  <c r="E3725" i="1"/>
  <c r="E4421" i="1"/>
  <c r="G3627" i="1"/>
  <c r="G4323" i="1"/>
  <c r="D3651" i="1"/>
  <c r="D4347" i="1"/>
  <c r="D3725" i="1"/>
  <c r="D4421" i="1"/>
  <c r="G3715" i="1"/>
  <c r="G4411" i="1"/>
  <c r="F3725" i="1"/>
  <c r="F4421" i="1"/>
  <c r="F3627" i="1"/>
  <c r="F4323" i="1"/>
  <c r="G3651" i="1"/>
  <c r="G4347" i="1"/>
  <c r="E3627" i="1"/>
  <c r="E4323" i="1"/>
  <c r="D3715" i="1"/>
  <c r="D4411" i="1"/>
  <c r="AX1624" i="1"/>
  <c r="AZ1624" i="1" s="1"/>
  <c r="S1624" i="1"/>
  <c r="AM1624" i="1"/>
  <c r="AC1624" i="1"/>
  <c r="Q1624" i="1"/>
  <c r="AV1624" i="1"/>
  <c r="AI1624" i="1"/>
  <c r="AA1624" i="1"/>
  <c r="AS1624" i="1"/>
  <c r="V1624" i="1"/>
  <c r="Z1624" i="1"/>
  <c r="I1624" i="1"/>
  <c r="AN1624" i="1"/>
  <c r="AP1624" i="1"/>
  <c r="X1624" i="1"/>
  <c r="H1624" i="1"/>
  <c r="U1624" i="1"/>
  <c r="P1624" i="1"/>
  <c r="O1624" i="1"/>
  <c r="AT1624" i="1"/>
  <c r="AG1624" i="1"/>
  <c r="AJ1624" i="1"/>
  <c r="Y1624" i="1"/>
  <c r="W1624" i="1"/>
  <c r="AQ1624" i="1"/>
  <c r="R1624" i="1"/>
  <c r="J1624" i="1"/>
  <c r="AK1624" i="1"/>
  <c r="AR1624" i="1"/>
  <c r="AB1624" i="1"/>
  <c r="AE1624" i="1"/>
  <c r="AD1624" i="1"/>
  <c r="AO1624" i="1"/>
  <c r="K1624" i="1"/>
  <c r="AH1624" i="1"/>
  <c r="T1624" i="1"/>
  <c r="L1624" i="1"/>
  <c r="N1624" i="1"/>
  <c r="AF1624" i="1"/>
  <c r="M1624" i="1"/>
  <c r="AU1624" i="1"/>
  <c r="AL1624" i="1"/>
  <c r="AB2240" i="1"/>
  <c r="Y2240" i="1"/>
  <c r="AT2240" i="1"/>
  <c r="AV2240" i="1"/>
  <c r="Z2240" i="1"/>
  <c r="AQ2240" i="1"/>
  <c r="Q2240" i="1"/>
  <c r="AS2240" i="1"/>
  <c r="W2240" i="1"/>
  <c r="AO2240" i="1"/>
  <c r="AC2240" i="1"/>
  <c r="AU2240" i="1"/>
  <c r="I2240" i="1"/>
  <c r="U2240" i="1"/>
  <c r="AX2240" i="1"/>
  <c r="AA2240" i="1"/>
  <c r="AR2240" i="1"/>
  <c r="O2240" i="1"/>
  <c r="P2240" i="1"/>
  <c r="AK2240" i="1"/>
  <c r="AF2240" i="1"/>
  <c r="AE2240" i="1"/>
  <c r="J2240" i="1"/>
  <c r="M2240" i="1"/>
  <c r="T2240" i="1"/>
  <c r="AN2240" i="1"/>
  <c r="K2240" i="1"/>
  <c r="S2240" i="1"/>
  <c r="V2240" i="1"/>
  <c r="H2240" i="1"/>
  <c r="AP2240" i="1"/>
  <c r="AH2240" i="1"/>
  <c r="AJ2240" i="1"/>
  <c r="AM2240" i="1"/>
  <c r="AI2240" i="1"/>
  <c r="AG2240" i="1"/>
  <c r="AL2240" i="1"/>
  <c r="X2240" i="1"/>
  <c r="L2240" i="1"/>
  <c r="R2240" i="1"/>
  <c r="AD2240" i="1"/>
  <c r="N2240" i="1"/>
  <c r="H2223" i="1"/>
  <c r="AK2223" i="1"/>
  <c r="AM2223" i="1"/>
  <c r="AB2223" i="1"/>
  <c r="AH2223" i="1"/>
  <c r="S2223" i="1"/>
  <c r="AG2223" i="1"/>
  <c r="K2223" i="1"/>
  <c r="AC2223" i="1"/>
  <c r="R2223" i="1"/>
  <c r="AO2223" i="1"/>
  <c r="AN2223" i="1"/>
  <c r="Q2223" i="1"/>
  <c r="AD2223" i="1"/>
  <c r="U2223" i="1"/>
  <c r="AQ2223" i="1"/>
  <c r="J2223" i="1"/>
  <c r="P2223" i="1"/>
  <c r="AV2223" i="1"/>
  <c r="AA2223" i="1"/>
  <c r="AU2223" i="1"/>
  <c r="W2223" i="1"/>
  <c r="AR2223" i="1"/>
  <c r="T2223" i="1"/>
  <c r="AI2223" i="1"/>
  <c r="AE2223" i="1"/>
  <c r="I2223" i="1"/>
  <c r="AF2223" i="1"/>
  <c r="AL2223" i="1"/>
  <c r="AP2223" i="1"/>
  <c r="M2223" i="1"/>
  <c r="AS2223" i="1"/>
  <c r="Y2223" i="1"/>
  <c r="X2223" i="1"/>
  <c r="V2223" i="1"/>
  <c r="AT2223" i="1"/>
  <c r="AX2223" i="1"/>
  <c r="O2223" i="1"/>
  <c r="L2223" i="1"/>
  <c r="N2223" i="1"/>
  <c r="Z2223" i="1"/>
  <c r="AJ2223" i="1"/>
  <c r="AI2238" i="1"/>
  <c r="AA2238" i="1"/>
  <c r="Y2238" i="1"/>
  <c r="V2238" i="1"/>
  <c r="AB2238" i="1"/>
  <c r="AL2238" i="1"/>
  <c r="H2238" i="1"/>
  <c r="AG2238" i="1"/>
  <c r="AT2238" i="1"/>
  <c r="P2238" i="1"/>
  <c r="N2238" i="1"/>
  <c r="AE2238" i="1"/>
  <c r="I2238" i="1"/>
  <c r="AN2238" i="1"/>
  <c r="AF2238" i="1"/>
  <c r="X2238" i="1"/>
  <c r="Q2238" i="1"/>
  <c r="R2238" i="1"/>
  <c r="M2238" i="1"/>
  <c r="AD2238" i="1"/>
  <c r="AK2238" i="1"/>
  <c r="AR2238" i="1"/>
  <c r="AJ2238" i="1"/>
  <c r="AH2238" i="1"/>
  <c r="W2238" i="1"/>
  <c r="AX2238" i="1"/>
  <c r="U2238" i="1"/>
  <c r="AM2238" i="1"/>
  <c r="O2238" i="1"/>
  <c r="AP2238" i="1"/>
  <c r="AV2238" i="1"/>
  <c r="T2238" i="1"/>
  <c r="J2238" i="1"/>
  <c r="AC2238" i="1"/>
  <c r="AS2238" i="1"/>
  <c r="Z2238" i="1"/>
  <c r="L2238" i="1"/>
  <c r="AO2238" i="1"/>
  <c r="AU2238" i="1"/>
  <c r="S2238" i="1"/>
  <c r="K2238" i="1"/>
  <c r="AQ2238" i="1"/>
  <c r="T2153" i="1"/>
  <c r="N2153" i="1"/>
  <c r="J2153" i="1"/>
  <c r="AN2153" i="1"/>
  <c r="AO2153" i="1"/>
  <c r="K2153" i="1"/>
  <c r="U2153" i="1"/>
  <c r="AU2153" i="1"/>
  <c r="AG2153" i="1"/>
  <c r="L2153" i="1"/>
  <c r="Y2153" i="1"/>
  <c r="AH2153" i="1"/>
  <c r="AP2153" i="1"/>
  <c r="X2153" i="1"/>
  <c r="S2153" i="1"/>
  <c r="AE2153" i="1"/>
  <c r="AD2153" i="1"/>
  <c r="I2153" i="1"/>
  <c r="O2153" i="1"/>
  <c r="W2153" i="1"/>
  <c r="AL2153" i="1"/>
  <c r="Z2153" i="1"/>
  <c r="AM2153" i="1"/>
  <c r="AC2153" i="1"/>
  <c r="AS2153" i="1"/>
  <c r="AT2153" i="1"/>
  <c r="M2153" i="1"/>
  <c r="Q2153" i="1"/>
  <c r="AA2153" i="1"/>
  <c r="AJ2153" i="1"/>
  <c r="AQ2153" i="1"/>
  <c r="AK2153" i="1"/>
  <c r="V2153" i="1"/>
  <c r="AV2153" i="1"/>
  <c r="AX2153" i="1"/>
  <c r="H2153" i="1"/>
  <c r="AR2153" i="1"/>
  <c r="R2153" i="1"/>
  <c r="AF2153" i="1"/>
  <c r="AB2153" i="1"/>
  <c r="AI2153" i="1"/>
  <c r="P2153" i="1"/>
  <c r="AK2142" i="1"/>
  <c r="I2142" i="1"/>
  <c r="AA2142" i="1"/>
  <c r="V2142" i="1"/>
  <c r="AH2142" i="1"/>
  <c r="AB2142" i="1"/>
  <c r="AF2142" i="1"/>
  <c r="J2142" i="1"/>
  <c r="O2142" i="1"/>
  <c r="AD2142" i="1"/>
  <c r="AL2142" i="1"/>
  <c r="U2142" i="1"/>
  <c r="AE2142" i="1"/>
  <c r="AS2142" i="1"/>
  <c r="S2142" i="1"/>
  <c r="AX2142" i="1"/>
  <c r="W2142" i="1"/>
  <c r="Q2142" i="1"/>
  <c r="M2142" i="1"/>
  <c r="AQ2142" i="1"/>
  <c r="AR2142" i="1"/>
  <c r="AJ2142" i="1"/>
  <c r="X2142" i="1"/>
  <c r="AG2142" i="1"/>
  <c r="R2142" i="1"/>
  <c r="L2142" i="1"/>
  <c r="AV2142" i="1"/>
  <c r="AM2142" i="1"/>
  <c r="Y2142" i="1"/>
  <c r="AN2142" i="1"/>
  <c r="N2142" i="1"/>
  <c r="AU2142" i="1"/>
  <c r="AP2142" i="1"/>
  <c r="AT2142" i="1"/>
  <c r="AI2142" i="1"/>
  <c r="P2142" i="1"/>
  <c r="T2142" i="1"/>
  <c r="H2142" i="1"/>
  <c r="AC2142" i="1"/>
  <c r="Z2142" i="1"/>
  <c r="AO2142" i="1"/>
  <c r="K2142" i="1"/>
  <c r="T2024" i="1"/>
  <c r="S2024" i="1"/>
  <c r="AL2024" i="1"/>
  <c r="AN2024" i="1"/>
  <c r="N2024" i="1"/>
  <c r="J2024" i="1"/>
  <c r="V2024" i="1"/>
  <c r="AE2024" i="1"/>
  <c r="AO2024" i="1"/>
  <c r="AV2024" i="1"/>
  <c r="Y2024" i="1"/>
  <c r="AH2024" i="1"/>
  <c r="AQ2024" i="1"/>
  <c r="X2024" i="1"/>
  <c r="Z2024" i="1"/>
  <c r="I2024" i="1"/>
  <c r="AS2024" i="1"/>
  <c r="AC2024" i="1"/>
  <c r="W2024" i="1"/>
  <c r="AA2024" i="1"/>
  <c r="AG2024" i="1"/>
  <c r="M2024" i="1"/>
  <c r="H2024" i="1"/>
  <c r="Q2024" i="1"/>
  <c r="AB2024" i="1"/>
  <c r="K2024" i="1"/>
  <c r="AP2024" i="1"/>
  <c r="AR2024" i="1"/>
  <c r="P2024" i="1"/>
  <c r="AF2024" i="1"/>
  <c r="AU2024" i="1"/>
  <c r="R2024" i="1"/>
  <c r="L2024" i="1"/>
  <c r="AT2024" i="1"/>
  <c r="AI2024" i="1"/>
  <c r="AM2024" i="1"/>
  <c r="AK2024" i="1"/>
  <c r="AJ2024" i="1"/>
  <c r="U2024" i="1"/>
  <c r="AD2024" i="1"/>
  <c r="AX2024" i="1"/>
  <c r="O2024" i="1"/>
  <c r="AE2079" i="1"/>
  <c r="AD2079" i="1"/>
  <c r="X2079" i="1"/>
  <c r="Q2079" i="1"/>
  <c r="Y2079" i="1"/>
  <c r="AP2079" i="1"/>
  <c r="AV2079" i="1"/>
  <c r="AB2079" i="1"/>
  <c r="S2079" i="1"/>
  <c r="U2079" i="1"/>
  <c r="AJ2079" i="1"/>
  <c r="O2079" i="1"/>
  <c r="L2079" i="1"/>
  <c r="AT2079" i="1"/>
  <c r="AX2079" i="1"/>
  <c r="T2079" i="1"/>
  <c r="K2079" i="1"/>
  <c r="AH2079" i="1"/>
  <c r="AN2079" i="1"/>
  <c r="AL2079" i="1"/>
  <c r="AI2079" i="1"/>
  <c r="AQ2079" i="1"/>
  <c r="AU2079" i="1"/>
  <c r="V2079" i="1"/>
  <c r="AF2079" i="1"/>
  <c r="AA2079" i="1"/>
  <c r="AG2079" i="1"/>
  <c r="N2079" i="1"/>
  <c r="AM2079" i="1"/>
  <c r="W2079" i="1"/>
  <c r="R2079" i="1"/>
  <c r="M2079" i="1"/>
  <c r="H2079" i="1"/>
  <c r="P2079" i="1"/>
  <c r="J2079" i="1"/>
  <c r="AO2079" i="1"/>
  <c r="Z2079" i="1"/>
  <c r="AC2079" i="1"/>
  <c r="I2079" i="1"/>
  <c r="AK2079" i="1"/>
  <c r="AS2079" i="1"/>
  <c r="AR2079" i="1"/>
  <c r="Y2200" i="1"/>
  <c r="AV2200" i="1"/>
  <c r="AI2200" i="1"/>
  <c r="J2200" i="1"/>
  <c r="AS2200" i="1"/>
  <c r="U2200" i="1"/>
  <c r="AJ2200" i="1"/>
  <c r="T2200" i="1"/>
  <c r="AC2200" i="1"/>
  <c r="AB2200" i="1"/>
  <c r="AE2200" i="1"/>
  <c r="X2200" i="1"/>
  <c r="AD2200" i="1"/>
  <c r="Q2200" i="1"/>
  <c r="AQ2200" i="1"/>
  <c r="AH2200" i="1"/>
  <c r="M2200" i="1"/>
  <c r="O2200" i="1"/>
  <c r="AT2200" i="1"/>
  <c r="R2200" i="1"/>
  <c r="I2200" i="1"/>
  <c r="AF2200" i="1"/>
  <c r="K2200" i="1"/>
  <c r="AL2200" i="1"/>
  <c r="AK2200" i="1"/>
  <c r="P2200" i="1"/>
  <c r="AG2200" i="1"/>
  <c r="AP2200" i="1"/>
  <c r="AR2200" i="1"/>
  <c r="H2200" i="1"/>
  <c r="AM2200" i="1"/>
  <c r="AX2200" i="1"/>
  <c r="S2200" i="1"/>
  <c r="AA2200" i="1"/>
  <c r="AU2200" i="1"/>
  <c r="Z2200" i="1"/>
  <c r="N2200" i="1"/>
  <c r="L2200" i="1"/>
  <c r="W2200" i="1"/>
  <c r="AN2200" i="1"/>
  <c r="V2200" i="1"/>
  <c r="AO2200" i="1"/>
  <c r="Q1783" i="1"/>
  <c r="J1783" i="1"/>
  <c r="AN1783" i="1"/>
  <c r="AS1783" i="1"/>
  <c r="S1783" i="1"/>
  <c r="AK1783" i="1"/>
  <c r="AH1783" i="1"/>
  <c r="R1783" i="1"/>
  <c r="X1783" i="1"/>
  <c r="AQ1783" i="1"/>
  <c r="AJ1783" i="1"/>
  <c r="AF1783" i="1"/>
  <c r="W1783" i="1"/>
  <c r="AC1783" i="1"/>
  <c r="AE1783" i="1"/>
  <c r="AR1783" i="1"/>
  <c r="AI1783" i="1"/>
  <c r="U1783" i="1"/>
  <c r="V1783" i="1"/>
  <c r="I1783" i="1"/>
  <c r="P1783" i="1"/>
  <c r="AB1783" i="1"/>
  <c r="AV1783" i="1"/>
  <c r="AT1783" i="1"/>
  <c r="Y1783" i="1"/>
  <c r="AP1783" i="1"/>
  <c r="M1783" i="1"/>
  <c r="N1783" i="1"/>
  <c r="AA1783" i="1"/>
  <c r="AD1783" i="1"/>
  <c r="AG1783" i="1"/>
  <c r="O1783" i="1"/>
  <c r="L1783" i="1"/>
  <c r="AO1783" i="1"/>
  <c r="AU1783" i="1"/>
  <c r="AX1783" i="1"/>
  <c r="K1783" i="1"/>
  <c r="Z1783" i="1"/>
  <c r="T1783" i="1"/>
  <c r="AM1783" i="1"/>
  <c r="AL1783" i="1"/>
  <c r="H1783" i="1"/>
  <c r="AL1805" i="1"/>
  <c r="AS1805" i="1"/>
  <c r="AK1805" i="1"/>
  <c r="S1805" i="1"/>
  <c r="I1805" i="1"/>
  <c r="AG1805" i="1"/>
  <c r="Z1805" i="1"/>
  <c r="U1805" i="1"/>
  <c r="AU1805" i="1"/>
  <c r="AC1805" i="1"/>
  <c r="AX1805" i="1"/>
  <c r="AJ1805" i="1"/>
  <c r="AP1805" i="1"/>
  <c r="K1805" i="1"/>
  <c r="AO1805" i="1"/>
  <c r="AI1805" i="1"/>
  <c r="O1805" i="1"/>
  <c r="AQ1805" i="1"/>
  <c r="J1805" i="1"/>
  <c r="AB1805" i="1"/>
  <c r="AE1805" i="1"/>
  <c r="AR1805" i="1"/>
  <c r="T1805" i="1"/>
  <c r="AN1805" i="1"/>
  <c r="AD1805" i="1"/>
  <c r="N1805" i="1"/>
  <c r="H1805" i="1"/>
  <c r="R1805" i="1"/>
  <c r="AV1805" i="1"/>
  <c r="AT1805" i="1"/>
  <c r="L1805" i="1"/>
  <c r="X1805" i="1"/>
  <c r="M1805" i="1"/>
  <c r="Q1805" i="1"/>
  <c r="Y1805" i="1"/>
  <c r="AA1805" i="1"/>
  <c r="AF1805" i="1"/>
  <c r="V1805" i="1"/>
  <c r="AH1805" i="1"/>
  <c r="W1805" i="1"/>
  <c r="AM1805" i="1"/>
  <c r="P1805" i="1"/>
  <c r="AC2110" i="1"/>
  <c r="Z2110" i="1"/>
  <c r="AH2110" i="1"/>
  <c r="AD2110" i="1"/>
  <c r="R2110" i="1"/>
  <c r="N2110" i="1"/>
  <c r="I2110" i="1"/>
  <c r="AM2110" i="1"/>
  <c r="AK2110" i="1"/>
  <c r="Y2110" i="1"/>
  <c r="AX2110" i="1"/>
  <c r="X2110" i="1"/>
  <c r="AG2110" i="1"/>
  <c r="AQ2110" i="1"/>
  <c r="AN2110" i="1"/>
  <c r="AR2110" i="1"/>
  <c r="AS2110" i="1"/>
  <c r="AU2110" i="1"/>
  <c r="Q2110" i="1"/>
  <c r="J2110" i="1"/>
  <c r="AF2110" i="1"/>
  <c r="O2110" i="1"/>
  <c r="AO2110" i="1"/>
  <c r="W2110" i="1"/>
  <c r="AJ2110" i="1"/>
  <c r="L2110" i="1"/>
  <c r="AV2110" i="1"/>
  <c r="AE2110" i="1"/>
  <c r="AA2110" i="1"/>
  <c r="S2110" i="1"/>
  <c r="T2110" i="1"/>
  <c r="H2110" i="1"/>
  <c r="AP2110" i="1"/>
  <c r="K2110" i="1"/>
  <c r="M2110" i="1"/>
  <c r="P2110" i="1"/>
  <c r="AL2110" i="1"/>
  <c r="AT2110" i="1"/>
  <c r="U2110" i="1"/>
  <c r="AB2110" i="1"/>
  <c r="V2110" i="1"/>
  <c r="AI2110" i="1"/>
  <c r="AE1540" i="1"/>
  <c r="AG1540" i="1"/>
  <c r="N1540" i="1"/>
  <c r="T1540" i="1"/>
  <c r="AD1540" i="1"/>
  <c r="U1540" i="1"/>
  <c r="AS1540" i="1"/>
  <c r="AU1540" i="1"/>
  <c r="Q1540" i="1"/>
  <c r="AI1540" i="1"/>
  <c r="AM1540" i="1"/>
  <c r="K1540" i="1"/>
  <c r="AX1540" i="1"/>
  <c r="AZ1540" i="1" s="1"/>
  <c r="I1540" i="1"/>
  <c r="AK1540" i="1"/>
  <c r="AP1540" i="1"/>
  <c r="AR1540" i="1"/>
  <c r="L1540" i="1"/>
  <c r="W1540" i="1"/>
  <c r="AH1540" i="1"/>
  <c r="O1540" i="1"/>
  <c r="AO1540" i="1"/>
  <c r="AJ1540" i="1"/>
  <c r="Y1540" i="1"/>
  <c r="AL1540" i="1"/>
  <c r="AN1540" i="1"/>
  <c r="P1540" i="1"/>
  <c r="AC1540" i="1"/>
  <c r="AF1540" i="1"/>
  <c r="H1540" i="1"/>
  <c r="V1540" i="1"/>
  <c r="AB1540" i="1"/>
  <c r="X1540" i="1"/>
  <c r="M1540" i="1"/>
  <c r="Z1540" i="1"/>
  <c r="S1540" i="1"/>
  <c r="AV1540" i="1"/>
  <c r="J1540" i="1"/>
  <c r="AA1540" i="1"/>
  <c r="AQ1540" i="1"/>
  <c r="R1540" i="1"/>
  <c r="AT1540" i="1"/>
  <c r="U2023" i="1"/>
  <c r="R2023" i="1"/>
  <c r="W2023" i="1"/>
  <c r="AO2023" i="1"/>
  <c r="O2023" i="1"/>
  <c r="AH2023" i="1"/>
  <c r="S2023" i="1"/>
  <c r="AM2023" i="1"/>
  <c r="J2023" i="1"/>
  <c r="AV2023" i="1"/>
  <c r="AI2023" i="1"/>
  <c r="AL2023" i="1"/>
  <c r="AJ2023" i="1"/>
  <c r="Y2023" i="1"/>
  <c r="X2023" i="1"/>
  <c r="AP2023" i="1"/>
  <c r="AE2023" i="1"/>
  <c r="AF2023" i="1"/>
  <c r="Q2023" i="1"/>
  <c r="Z2023" i="1"/>
  <c r="K2023" i="1"/>
  <c r="AR2023" i="1"/>
  <c r="AQ2023" i="1"/>
  <c r="AA2023" i="1"/>
  <c r="N2023" i="1"/>
  <c r="T2023" i="1"/>
  <c r="P2023" i="1"/>
  <c r="AU2023" i="1"/>
  <c r="M2023" i="1"/>
  <c r="AK2023" i="1"/>
  <c r="AD2023" i="1"/>
  <c r="H2023" i="1"/>
  <c r="L2023" i="1"/>
  <c r="AN2023" i="1"/>
  <c r="AX2023" i="1"/>
  <c r="I2023" i="1"/>
  <c r="AG2023" i="1"/>
  <c r="AB2023" i="1"/>
  <c r="AC2023" i="1"/>
  <c r="AT2023" i="1"/>
  <c r="AS2023" i="1"/>
  <c r="V2023" i="1"/>
  <c r="AE1834" i="1"/>
  <c r="U1834" i="1"/>
  <c r="AJ1834" i="1"/>
  <c r="AD1834" i="1"/>
  <c r="AF1834" i="1"/>
  <c r="AQ1834" i="1"/>
  <c r="AG1834" i="1"/>
  <c r="AN1834" i="1"/>
  <c r="AO1834" i="1"/>
  <c r="M1834" i="1"/>
  <c r="AH1834" i="1"/>
  <c r="AC1834" i="1"/>
  <c r="Y1834" i="1"/>
  <c r="AV1834" i="1"/>
  <c r="P1834" i="1"/>
  <c r="Z1834" i="1"/>
  <c r="R1834" i="1"/>
  <c r="K1834" i="1"/>
  <c r="AK1834" i="1"/>
  <c r="AS1834" i="1"/>
  <c r="AT1834" i="1"/>
  <c r="S1834" i="1"/>
  <c r="V1834" i="1"/>
  <c r="AB1834" i="1"/>
  <c r="AP1834" i="1"/>
  <c r="H1834" i="1"/>
  <c r="L1834" i="1"/>
  <c r="AM1834" i="1"/>
  <c r="AI1834" i="1"/>
  <c r="O1834" i="1"/>
  <c r="AR1834" i="1"/>
  <c r="AX1834" i="1"/>
  <c r="AA1834" i="1"/>
  <c r="W1834" i="1"/>
  <c r="X1834" i="1"/>
  <c r="T1834" i="1"/>
  <c r="AU1834" i="1"/>
  <c r="AL1834" i="1"/>
  <c r="Q1834" i="1"/>
  <c r="N1834" i="1"/>
  <c r="I1834" i="1"/>
  <c r="J1834" i="1"/>
  <c r="AU2003" i="1"/>
  <c r="AS2003" i="1"/>
  <c r="S2003" i="1"/>
  <c r="AT2003" i="1"/>
  <c r="P2003" i="1"/>
  <c r="R2003" i="1"/>
  <c r="AI2003" i="1"/>
  <c r="J2003" i="1"/>
  <c r="W2003" i="1"/>
  <c r="AC2003" i="1"/>
  <c r="AE2003" i="1"/>
  <c r="M2003" i="1"/>
  <c r="AO2003" i="1"/>
  <c r="Q2003" i="1"/>
  <c r="AQ2003" i="1"/>
  <c r="AK2003" i="1"/>
  <c r="AP2003" i="1"/>
  <c r="N2003" i="1"/>
  <c r="AG2003" i="1"/>
  <c r="AM2003" i="1"/>
  <c r="AX2003" i="1"/>
  <c r="AJ2003" i="1"/>
  <c r="AN2003" i="1"/>
  <c r="AV2003" i="1"/>
  <c r="U2003" i="1"/>
  <c r="I2003" i="1"/>
  <c r="AL2003" i="1"/>
  <c r="AA2003" i="1"/>
  <c r="V2003" i="1"/>
  <c r="H2003" i="1"/>
  <c r="X2003" i="1"/>
  <c r="AH2003" i="1"/>
  <c r="K2003" i="1"/>
  <c r="AD2003" i="1"/>
  <c r="AB2003" i="1"/>
  <c r="Z2003" i="1"/>
  <c r="O2003" i="1"/>
  <c r="Y2003" i="1"/>
  <c r="L2003" i="1"/>
  <c r="T2003" i="1"/>
  <c r="AF2003" i="1"/>
  <c r="AR2003" i="1"/>
  <c r="AX1731" i="1"/>
  <c r="AZ1731" i="1" s="1"/>
  <c r="T1731" i="1"/>
  <c r="AL1731" i="1"/>
  <c r="H1731" i="1"/>
  <c r="AC1731" i="1"/>
  <c r="J1731" i="1"/>
  <c r="AQ1731" i="1"/>
  <c r="AG1731" i="1"/>
  <c r="AS1731" i="1"/>
  <c r="AH1731" i="1"/>
  <c r="V1731" i="1"/>
  <c r="O1731" i="1"/>
  <c r="AJ1731" i="1"/>
  <c r="Z1731" i="1"/>
  <c r="AN1731" i="1"/>
  <c r="AM1731" i="1"/>
  <c r="AP1731" i="1"/>
  <c r="P1731" i="1"/>
  <c r="AD1731" i="1"/>
  <c r="AI1731" i="1"/>
  <c r="W1731" i="1"/>
  <c r="AK1731" i="1"/>
  <c r="AE1731" i="1"/>
  <c r="U1731" i="1"/>
  <c r="AB1731" i="1"/>
  <c r="AF1731" i="1"/>
  <c r="X1731" i="1"/>
  <c r="AU1731" i="1"/>
  <c r="S1731" i="1"/>
  <c r="Y1731" i="1"/>
  <c r="AV1731" i="1"/>
  <c r="N1731" i="1"/>
  <c r="I1731" i="1"/>
  <c r="K1731" i="1"/>
  <c r="L1731" i="1"/>
  <c r="AO1731" i="1"/>
  <c r="AA1731" i="1"/>
  <c r="AR1731" i="1"/>
  <c r="AT1731" i="1"/>
  <c r="R1731" i="1"/>
  <c r="M1731" i="1"/>
  <c r="Q1731" i="1"/>
  <c r="AR1982" i="1"/>
  <c r="AU1982" i="1"/>
  <c r="P1982" i="1"/>
  <c r="N1982" i="1"/>
  <c r="M1982" i="1"/>
  <c r="AH1982" i="1"/>
  <c r="AF1982" i="1"/>
  <c r="AA1982" i="1"/>
  <c r="J1982" i="1"/>
  <c r="Z1982" i="1"/>
  <c r="AB1982" i="1"/>
  <c r="O1982" i="1"/>
  <c r="AT1982" i="1"/>
  <c r="K1982" i="1"/>
  <c r="AN1982" i="1"/>
  <c r="AM1982" i="1"/>
  <c r="AD1982" i="1"/>
  <c r="R1982" i="1"/>
  <c r="AJ1982" i="1"/>
  <c r="AO1982" i="1"/>
  <c r="AX1982" i="1"/>
  <c r="AG1982" i="1"/>
  <c r="AK1982" i="1"/>
  <c r="AS1982" i="1"/>
  <c r="W1982" i="1"/>
  <c r="T1982" i="1"/>
  <c r="Q1982" i="1"/>
  <c r="AV1982" i="1"/>
  <c r="AC1982" i="1"/>
  <c r="U1982" i="1"/>
  <c r="V1982" i="1"/>
  <c r="AP1982" i="1"/>
  <c r="AI1982" i="1"/>
  <c r="I1982" i="1"/>
  <c r="AQ1982" i="1"/>
  <c r="S1982" i="1"/>
  <c r="AE1982" i="1"/>
  <c r="L1982" i="1"/>
  <c r="AL1982" i="1"/>
  <c r="H1982" i="1"/>
  <c r="X1982" i="1"/>
  <c r="Y1982" i="1"/>
  <c r="N1933" i="1"/>
  <c r="AP1933" i="1"/>
  <c r="AA1933" i="1"/>
  <c r="AS1933" i="1"/>
  <c r="AD1933" i="1"/>
  <c r="V1933" i="1"/>
  <c r="AQ1933" i="1"/>
  <c r="M1933" i="1"/>
  <c r="AH1933" i="1"/>
  <c r="AT1933" i="1"/>
  <c r="AM1933" i="1"/>
  <c r="U1933" i="1"/>
  <c r="AN1933" i="1"/>
  <c r="AV1933" i="1"/>
  <c r="I1933" i="1"/>
  <c r="AK1933" i="1"/>
  <c r="K1933" i="1"/>
  <c r="AL1933" i="1"/>
  <c r="AE1933" i="1"/>
  <c r="O1933" i="1"/>
  <c r="AX1933" i="1"/>
  <c r="W1933" i="1"/>
  <c r="X1933" i="1"/>
  <c r="AI1933" i="1"/>
  <c r="R1933" i="1"/>
  <c r="AF1933" i="1"/>
  <c r="J1933" i="1"/>
  <c r="AR1933" i="1"/>
  <c r="L1933" i="1"/>
  <c r="S1933" i="1"/>
  <c r="H1933" i="1"/>
  <c r="AJ1933" i="1"/>
  <c r="T1933" i="1"/>
  <c r="Q1933" i="1"/>
  <c r="AO1933" i="1"/>
  <c r="Y1933" i="1"/>
  <c r="AB1933" i="1"/>
  <c r="P1933" i="1"/>
  <c r="Z1933" i="1"/>
  <c r="AG1933" i="1"/>
  <c r="AC1933" i="1"/>
  <c r="AU1933" i="1"/>
  <c r="AN2043" i="1"/>
  <c r="R2043" i="1"/>
  <c r="AS2043" i="1"/>
  <c r="V2043" i="1"/>
  <c r="AD2043" i="1"/>
  <c r="AA2043" i="1"/>
  <c r="AJ2043" i="1"/>
  <c r="AM2043" i="1"/>
  <c r="K2043" i="1"/>
  <c r="AK2043" i="1"/>
  <c r="X2043" i="1"/>
  <c r="AC2043" i="1"/>
  <c r="W2043" i="1"/>
  <c r="AR2043" i="1"/>
  <c r="Z2043" i="1"/>
  <c r="AF2043" i="1"/>
  <c r="J2043" i="1"/>
  <c r="M2043" i="1"/>
  <c r="S2043" i="1"/>
  <c r="AT2043" i="1"/>
  <c r="AX2043" i="1"/>
  <c r="AL2043" i="1"/>
  <c r="AB2043" i="1"/>
  <c r="Y2043" i="1"/>
  <c r="I2043" i="1"/>
  <c r="AV2043" i="1"/>
  <c r="H2043" i="1"/>
  <c r="AI2043" i="1"/>
  <c r="N2043" i="1"/>
  <c r="L2043" i="1"/>
  <c r="AG2043" i="1"/>
  <c r="O2043" i="1"/>
  <c r="AQ2043" i="1"/>
  <c r="AP2043" i="1"/>
  <c r="P2043" i="1"/>
  <c r="T2043" i="1"/>
  <c r="AE2043" i="1"/>
  <c r="AO2043" i="1"/>
  <c r="U2043" i="1"/>
  <c r="Q2043" i="1"/>
  <c r="AU2043" i="1"/>
  <c r="AH2043" i="1"/>
  <c r="W1833" i="1"/>
  <c r="P1833" i="1"/>
  <c r="L1833" i="1"/>
  <c r="AN1833" i="1"/>
  <c r="AU1833" i="1"/>
  <c r="S1833" i="1"/>
  <c r="I1833" i="1"/>
  <c r="AJ1833" i="1"/>
  <c r="V1833" i="1"/>
  <c r="AE1833" i="1"/>
  <c r="Z1833" i="1"/>
  <c r="AH1833" i="1"/>
  <c r="AG1833" i="1"/>
  <c r="AQ1833" i="1"/>
  <c r="O1833" i="1"/>
  <c r="U1833" i="1"/>
  <c r="AC1833" i="1"/>
  <c r="T1833" i="1"/>
  <c r="R1833" i="1"/>
  <c r="AB1833" i="1"/>
  <c r="Q1833" i="1"/>
  <c r="AF1833" i="1"/>
  <c r="AO1833" i="1"/>
  <c r="H1833" i="1"/>
  <c r="AA1833" i="1"/>
  <c r="AS1833" i="1"/>
  <c r="K1833" i="1"/>
  <c r="Y1833" i="1"/>
  <c r="AL1833" i="1"/>
  <c r="X1833" i="1"/>
  <c r="AM1833" i="1"/>
  <c r="AP1833" i="1"/>
  <c r="AD1833" i="1"/>
  <c r="AK1833" i="1"/>
  <c r="J1833" i="1"/>
  <c r="AX1833" i="1"/>
  <c r="M1833" i="1"/>
  <c r="AT1833" i="1"/>
  <c r="AV1833" i="1"/>
  <c r="AR1833" i="1"/>
  <c r="AI1833" i="1"/>
  <c r="N1833" i="1"/>
  <c r="H2160" i="1"/>
  <c r="I2160" i="1"/>
  <c r="W2160" i="1"/>
  <c r="AR2160" i="1"/>
  <c r="AO2160" i="1"/>
  <c r="AV2160" i="1"/>
  <c r="T2160" i="1"/>
  <c r="AQ2160" i="1"/>
  <c r="AT2160" i="1"/>
  <c r="AS2160" i="1"/>
  <c r="AI2160" i="1"/>
  <c r="U2160" i="1"/>
  <c r="J2160" i="1"/>
  <c r="AB2160" i="1"/>
  <c r="AD2160" i="1"/>
  <c r="P2160" i="1"/>
  <c r="AE2160" i="1"/>
  <c r="R2160" i="1"/>
  <c r="AF2160" i="1"/>
  <c r="K2160" i="1"/>
  <c r="AX2160" i="1"/>
  <c r="AN2160" i="1"/>
  <c r="L2160" i="1"/>
  <c r="AA2160" i="1"/>
  <c r="N2160" i="1"/>
  <c r="AL2160" i="1"/>
  <c r="S2160" i="1"/>
  <c r="Y2160" i="1"/>
  <c r="Z2160" i="1"/>
  <c r="V2160" i="1"/>
  <c r="AC2160" i="1"/>
  <c r="AG2160" i="1"/>
  <c r="AK2160" i="1"/>
  <c r="O2160" i="1"/>
  <c r="Q2160" i="1"/>
  <c r="AH2160" i="1"/>
  <c r="AJ2160" i="1"/>
  <c r="AM2160" i="1"/>
  <c r="AP2160" i="1"/>
  <c r="M2160" i="1"/>
  <c r="X2160" i="1"/>
  <c r="AU2160" i="1"/>
  <c r="AU1951" i="1"/>
  <c r="AS1951" i="1"/>
  <c r="S1951" i="1"/>
  <c r="Z1951" i="1"/>
  <c r="P1951" i="1"/>
  <c r="AH1951" i="1"/>
  <c r="AI1951" i="1"/>
  <c r="AD1951" i="1"/>
  <c r="W1951" i="1"/>
  <c r="V1951" i="1"/>
  <c r="AE1951" i="1"/>
  <c r="M1951" i="1"/>
  <c r="I1951" i="1"/>
  <c r="N1951" i="1"/>
  <c r="AQ1951" i="1"/>
  <c r="AK1951" i="1"/>
  <c r="R1951" i="1"/>
  <c r="J1951" i="1"/>
  <c r="Q1951" i="1"/>
  <c r="AB1951" i="1"/>
  <c r="AX1951" i="1"/>
  <c r="AJ1951" i="1"/>
  <c r="AN1951" i="1"/>
  <c r="AV1951" i="1"/>
  <c r="U1951" i="1"/>
  <c r="Y1951" i="1"/>
  <c r="AP1951" i="1"/>
  <c r="AO1951" i="1"/>
  <c r="AL1951" i="1"/>
  <c r="H1951" i="1"/>
  <c r="X1951" i="1"/>
  <c r="AT1951" i="1"/>
  <c r="K1951" i="1"/>
  <c r="AG1951" i="1"/>
  <c r="AM1951" i="1"/>
  <c r="AR1951" i="1"/>
  <c r="O1951" i="1"/>
  <c r="AA1951" i="1"/>
  <c r="AC1951" i="1"/>
  <c r="T1951" i="1"/>
  <c r="AF1951" i="1"/>
  <c r="L1951" i="1"/>
  <c r="U1869" i="1"/>
  <c r="R1869" i="1"/>
  <c r="AD1869" i="1"/>
  <c r="AO1869" i="1"/>
  <c r="L1869" i="1"/>
  <c r="W1869" i="1"/>
  <c r="S1869" i="1"/>
  <c r="AM1869" i="1"/>
  <c r="AA1869" i="1"/>
  <c r="AC1869" i="1"/>
  <c r="K1869" i="1"/>
  <c r="AJ1869" i="1"/>
  <c r="AB1869" i="1"/>
  <c r="Y1869" i="1"/>
  <c r="X1869" i="1"/>
  <c r="AR1869" i="1"/>
  <c r="AU1869" i="1"/>
  <c r="AE1869" i="1"/>
  <c r="J1869" i="1"/>
  <c r="P1869" i="1"/>
  <c r="Z1869" i="1"/>
  <c r="O1869" i="1"/>
  <c r="I1869" i="1"/>
  <c r="AQ1869" i="1"/>
  <c r="AG1869" i="1"/>
  <c r="Q1869" i="1"/>
  <c r="AP1869" i="1"/>
  <c r="AL1869" i="1"/>
  <c r="AT1869" i="1"/>
  <c r="T1869" i="1"/>
  <c r="M1869" i="1"/>
  <c r="N1869" i="1"/>
  <c r="AF1869" i="1"/>
  <c r="AH1869" i="1"/>
  <c r="AS1869" i="1"/>
  <c r="V1869" i="1"/>
  <c r="AK1869" i="1"/>
  <c r="AV1869" i="1"/>
  <c r="H1869" i="1"/>
  <c r="AX1869" i="1"/>
  <c r="AN1869" i="1"/>
  <c r="AI1869" i="1"/>
  <c r="AB1897" i="1"/>
  <c r="T1897" i="1"/>
  <c r="AG1897" i="1"/>
  <c r="AI1897" i="1"/>
  <c r="V1897" i="1"/>
  <c r="AJ1897" i="1"/>
  <c r="AR1897" i="1"/>
  <c r="W1897" i="1"/>
  <c r="AE1897" i="1"/>
  <c r="P1897" i="1"/>
  <c r="AC1897" i="1"/>
  <c r="AF1897" i="1"/>
  <c r="AP1897" i="1"/>
  <c r="I1897" i="1"/>
  <c r="AM1897" i="1"/>
  <c r="M1897" i="1"/>
  <c r="H1897" i="1"/>
  <c r="AL1897" i="1"/>
  <c r="L1897" i="1"/>
  <c r="Z1897" i="1"/>
  <c r="U1897" i="1"/>
  <c r="J1897" i="1"/>
  <c r="AT1897" i="1"/>
  <c r="AU1897" i="1"/>
  <c r="AK1897" i="1"/>
  <c r="X1897" i="1"/>
  <c r="AD1897" i="1"/>
  <c r="AH1897" i="1"/>
  <c r="R1897" i="1"/>
  <c r="AA1897" i="1"/>
  <c r="AN1897" i="1"/>
  <c r="AX1897" i="1"/>
  <c r="O1897" i="1"/>
  <c r="S1897" i="1"/>
  <c r="K1897" i="1"/>
  <c r="N1897" i="1"/>
  <c r="AV1897" i="1"/>
  <c r="Q1897" i="1"/>
  <c r="AO1897" i="1"/>
  <c r="AQ1897" i="1"/>
  <c r="AS1897" i="1"/>
  <c r="Y1897" i="1"/>
  <c r="AE2063" i="1"/>
  <c r="AG2063" i="1"/>
  <c r="Q2063" i="1"/>
  <c r="AF2063" i="1"/>
  <c r="V2063" i="1"/>
  <c r="P2063" i="1"/>
  <c r="K2063" i="1"/>
  <c r="I2063" i="1"/>
  <c r="AM2063" i="1"/>
  <c r="Y2063" i="1"/>
  <c r="AX2063" i="1"/>
  <c r="AU2063" i="1"/>
  <c r="T2063" i="1"/>
  <c r="S2063" i="1"/>
  <c r="L2063" i="1"/>
  <c r="AL2063" i="1"/>
  <c r="R2063" i="1"/>
  <c r="AQ2063" i="1"/>
  <c r="AD2063" i="1"/>
  <c r="AT2063" i="1"/>
  <c r="AJ2063" i="1"/>
  <c r="O2063" i="1"/>
  <c r="X2063" i="1"/>
  <c r="AB2063" i="1"/>
  <c r="N2063" i="1"/>
  <c r="AO2063" i="1"/>
  <c r="AR2063" i="1"/>
  <c r="AV2063" i="1"/>
  <c r="J2063" i="1"/>
  <c r="M2063" i="1"/>
  <c r="AK2063" i="1"/>
  <c r="Z2063" i="1"/>
  <c r="AI2063" i="1"/>
  <c r="AS2063" i="1"/>
  <c r="AP2063" i="1"/>
  <c r="AC2063" i="1"/>
  <c r="W2063" i="1"/>
  <c r="AN2063" i="1"/>
  <c r="AH2063" i="1"/>
  <c r="U2063" i="1"/>
  <c r="H2063" i="1"/>
  <c r="AA2063" i="1"/>
  <c r="S2096" i="1"/>
  <c r="AS2096" i="1"/>
  <c r="AM2096" i="1"/>
  <c r="AC2096" i="1"/>
  <c r="AB2096" i="1"/>
  <c r="U2096" i="1"/>
  <c r="AQ2096" i="1"/>
  <c r="AA2096" i="1"/>
  <c r="AR2096" i="1"/>
  <c r="Y2096" i="1"/>
  <c r="P2096" i="1"/>
  <c r="AJ2096" i="1"/>
  <c r="AU2096" i="1"/>
  <c r="AG2096" i="1"/>
  <c r="V2096" i="1"/>
  <c r="AI2096" i="1"/>
  <c r="N2096" i="1"/>
  <c r="O2096" i="1"/>
  <c r="W2096" i="1"/>
  <c r="AT2096" i="1"/>
  <c r="K2096" i="1"/>
  <c r="M2096" i="1"/>
  <c r="AP2096" i="1"/>
  <c r="AO2096" i="1"/>
  <c r="AH2096" i="1"/>
  <c r="I2096" i="1"/>
  <c r="AV2096" i="1"/>
  <c r="AE2096" i="1"/>
  <c r="AK2096" i="1"/>
  <c r="AL2096" i="1"/>
  <c r="J2096" i="1"/>
  <c r="L2096" i="1"/>
  <c r="H2096" i="1"/>
  <c r="AX2096" i="1"/>
  <c r="R2096" i="1"/>
  <c r="AF2096" i="1"/>
  <c r="Z2096" i="1"/>
  <c r="AN2096" i="1"/>
  <c r="T2096" i="1"/>
  <c r="AD2096" i="1"/>
  <c r="X2096" i="1"/>
  <c r="Q2096" i="1"/>
  <c r="T1876" i="1"/>
  <c r="AG1876" i="1"/>
  <c r="N1876" i="1"/>
  <c r="AU1876" i="1"/>
  <c r="AI1876" i="1"/>
  <c r="AK1876" i="1"/>
  <c r="O1876" i="1"/>
  <c r="P1876" i="1"/>
  <c r="K1876" i="1"/>
  <c r="AC1876" i="1"/>
  <c r="J1876" i="1"/>
  <c r="AO1876" i="1"/>
  <c r="X1876" i="1"/>
  <c r="AD1876" i="1"/>
  <c r="AA1876" i="1"/>
  <c r="AN1876" i="1"/>
  <c r="M1876" i="1"/>
  <c r="AF1876" i="1"/>
  <c r="AB1876" i="1"/>
  <c r="V1876" i="1"/>
  <c r="L1876" i="1"/>
  <c r="AP1876" i="1"/>
  <c r="S1876" i="1"/>
  <c r="AR1876" i="1"/>
  <c r="R1876" i="1"/>
  <c r="Q1876" i="1"/>
  <c r="AQ1876" i="1"/>
  <c r="AJ1876" i="1"/>
  <c r="W1876" i="1"/>
  <c r="AM1876" i="1"/>
  <c r="H1876" i="1"/>
  <c r="AX1876" i="1"/>
  <c r="U1876" i="1"/>
  <c r="AT1876" i="1"/>
  <c r="AL1876" i="1"/>
  <c r="AS1876" i="1"/>
  <c r="AH1876" i="1"/>
  <c r="Y1876" i="1"/>
  <c r="I1876" i="1"/>
  <c r="Z1876" i="1"/>
  <c r="AV1876" i="1"/>
  <c r="AE1876" i="1"/>
  <c r="AX1616" i="1"/>
  <c r="AZ1616" i="1" s="1"/>
  <c r="AH1616" i="1"/>
  <c r="Q1616" i="1"/>
  <c r="AN1616" i="1"/>
  <c r="X1616" i="1"/>
  <c r="AI1616" i="1"/>
  <c r="AP1616" i="1"/>
  <c r="AL1616" i="1"/>
  <c r="AB1616" i="1"/>
  <c r="O1616" i="1"/>
  <c r="AG1616" i="1"/>
  <c r="W1616" i="1"/>
  <c r="U1616" i="1"/>
  <c r="AV1616" i="1"/>
  <c r="Y1616" i="1"/>
  <c r="AF1616" i="1"/>
  <c r="H1616" i="1"/>
  <c r="AO1616" i="1"/>
  <c r="K1616" i="1"/>
  <c r="V1616" i="1"/>
  <c r="AU1616" i="1"/>
  <c r="Z1616" i="1"/>
  <c r="P1616" i="1"/>
  <c r="AE1616" i="1"/>
  <c r="N1616" i="1"/>
  <c r="R1616" i="1"/>
  <c r="AJ1616" i="1"/>
  <c r="T1616" i="1"/>
  <c r="AQ1616" i="1"/>
  <c r="AM1616" i="1"/>
  <c r="AT1616" i="1"/>
  <c r="J1616" i="1"/>
  <c r="AR1616" i="1"/>
  <c r="AK1616" i="1"/>
  <c r="M1616" i="1"/>
  <c r="AA1616" i="1"/>
  <c r="S1616" i="1"/>
  <c r="AD1616" i="1"/>
  <c r="I1616" i="1"/>
  <c r="L1616" i="1"/>
  <c r="AC1616" i="1"/>
  <c r="AS1616" i="1"/>
  <c r="J2221" i="1"/>
  <c r="AB2221" i="1"/>
  <c r="L2221" i="1"/>
  <c r="AQ2221" i="1"/>
  <c r="O2221" i="1"/>
  <c r="I2221" i="1"/>
  <c r="AA2221" i="1"/>
  <c r="AJ2221" i="1"/>
  <c r="AF2221" i="1"/>
  <c r="AE2221" i="1"/>
  <c r="AD2221" i="1"/>
  <c r="X2221" i="1"/>
  <c r="W2221" i="1"/>
  <c r="AM2221" i="1"/>
  <c r="T2221" i="1"/>
  <c r="V2221" i="1"/>
  <c r="Z2221" i="1"/>
  <c r="AN2221" i="1"/>
  <c r="AO2221" i="1"/>
  <c r="M2221" i="1"/>
  <c r="H2221" i="1"/>
  <c r="U2221" i="1"/>
  <c r="AV2221" i="1"/>
  <c r="AT2221" i="1"/>
  <c r="P2221" i="1"/>
  <c r="AP2221" i="1"/>
  <c r="AS2221" i="1"/>
  <c r="R2221" i="1"/>
  <c r="AC2221" i="1"/>
  <c r="AI2221" i="1"/>
  <c r="Y2221" i="1"/>
  <c r="AK2221" i="1"/>
  <c r="AR2221" i="1"/>
  <c r="AX2221" i="1"/>
  <c r="AU2221" i="1"/>
  <c r="N2221" i="1"/>
  <c r="AG2221" i="1"/>
  <c r="AL2221" i="1"/>
  <c r="AH2221" i="1"/>
  <c r="K2221" i="1"/>
  <c r="Q2221" i="1"/>
  <c r="S2221" i="1"/>
  <c r="AC1819" i="1"/>
  <c r="AC2011" i="1" s="1"/>
  <c r="AI1819" i="1"/>
  <c r="AI2011" i="1" s="1"/>
  <c r="L1819" i="1"/>
  <c r="L2011" i="1" s="1"/>
  <c r="AF1819" i="1"/>
  <c r="AF2011" i="1" s="1"/>
  <c r="AE1819" i="1"/>
  <c r="AE2011" i="1" s="1"/>
  <c r="AL1819" i="1"/>
  <c r="AL2011" i="1" s="1"/>
  <c r="Y1819" i="1"/>
  <c r="Y2011" i="1" s="1"/>
  <c r="AM1819" i="1"/>
  <c r="AM2011" i="1" s="1"/>
  <c r="AJ1819" i="1"/>
  <c r="AJ2011" i="1" s="1"/>
  <c r="T1819" i="1"/>
  <c r="T2011" i="1" s="1"/>
  <c r="AX1819" i="1"/>
  <c r="M1819" i="1"/>
  <c r="M2011" i="1" s="1"/>
  <c r="AV1819" i="1"/>
  <c r="AV2011" i="1" s="1"/>
  <c r="AH1819" i="1"/>
  <c r="AH2011" i="1" s="1"/>
  <c r="K1819" i="1"/>
  <c r="K2011" i="1" s="1"/>
  <c r="AD1819" i="1"/>
  <c r="AD2011" i="1" s="1"/>
  <c r="AK1819" i="1"/>
  <c r="AK2011" i="1" s="1"/>
  <c r="X1819" i="1"/>
  <c r="X2011" i="1" s="1"/>
  <c r="AR1819" i="1"/>
  <c r="AR2011" i="1" s="1"/>
  <c r="Z1819" i="1"/>
  <c r="Z2011" i="1" s="1"/>
  <c r="U1819" i="1"/>
  <c r="U2011" i="1" s="1"/>
  <c r="AQ1819" i="1"/>
  <c r="AQ2011" i="1" s="1"/>
  <c r="R1819" i="1"/>
  <c r="R2011" i="1" s="1"/>
  <c r="AP1819" i="1"/>
  <c r="AP2011" i="1" s="1"/>
  <c r="AT1819" i="1"/>
  <c r="AT2011" i="1" s="1"/>
  <c r="O1819" i="1"/>
  <c r="O2011" i="1" s="1"/>
  <c r="P1819" i="1"/>
  <c r="P2011" i="1" s="1"/>
  <c r="W1819" i="1"/>
  <c r="W2011" i="1" s="1"/>
  <c r="N1819" i="1"/>
  <c r="N2011" i="1" s="1"/>
  <c r="H1819" i="1"/>
  <c r="H2011" i="1" s="1"/>
  <c r="AO1819" i="1"/>
  <c r="AO2011" i="1" s="1"/>
  <c r="J1819" i="1"/>
  <c r="J2011" i="1" s="1"/>
  <c r="AA1819" i="1"/>
  <c r="AA2011" i="1" s="1"/>
  <c r="AN1819" i="1"/>
  <c r="AN2011" i="1" s="1"/>
  <c r="S1819" i="1"/>
  <c r="S2011" i="1" s="1"/>
  <c r="AB1819" i="1"/>
  <c r="AB2011" i="1" s="1"/>
  <c r="AU1819" i="1"/>
  <c r="AU2011" i="1" s="1"/>
  <c r="Q1819" i="1"/>
  <c r="Q2011" i="1" s="1"/>
  <c r="V1819" i="1"/>
  <c r="V2011" i="1" s="1"/>
  <c r="AG1819" i="1"/>
  <c r="AG2011" i="1" s="1"/>
  <c r="AS1819" i="1"/>
  <c r="AS2011" i="1" s="1"/>
  <c r="I1819" i="1"/>
  <c r="I2011" i="1" s="1"/>
  <c r="AK1565" i="1"/>
  <c r="AR1565" i="1"/>
  <c r="AA1565" i="1"/>
  <c r="W1565" i="1"/>
  <c r="M1565" i="1"/>
  <c r="AV1565" i="1"/>
  <c r="AD1565" i="1"/>
  <c r="AP1565" i="1"/>
  <c r="S1565" i="1"/>
  <c r="X1565" i="1"/>
  <c r="N1565" i="1"/>
  <c r="AQ1565" i="1"/>
  <c r="I1565" i="1"/>
  <c r="R1565" i="1"/>
  <c r="AS1565" i="1"/>
  <c r="Q1565" i="1"/>
  <c r="J1565" i="1"/>
  <c r="T1565" i="1"/>
  <c r="O1565" i="1"/>
  <c r="AE1565" i="1"/>
  <c r="AX1565" i="1"/>
  <c r="AZ1565" i="1" s="1"/>
  <c r="L1565" i="1"/>
  <c r="AF1565" i="1"/>
  <c r="AG1565" i="1"/>
  <c r="AU1565" i="1"/>
  <c r="AB1565" i="1"/>
  <c r="U1565" i="1"/>
  <c r="AJ1565" i="1"/>
  <c r="AM1565" i="1"/>
  <c r="H1565" i="1"/>
  <c r="Y1565" i="1"/>
  <c r="K1565" i="1"/>
  <c r="AO1565" i="1"/>
  <c r="AL1565" i="1"/>
  <c r="AN1565" i="1"/>
  <c r="AH1565" i="1"/>
  <c r="AT1565" i="1"/>
  <c r="Z1565" i="1"/>
  <c r="AI1565" i="1"/>
  <c r="V1565" i="1"/>
  <c r="P1565" i="1"/>
  <c r="AC1565" i="1"/>
  <c r="V2163" i="1"/>
  <c r="I2163" i="1"/>
  <c r="AF2163" i="1"/>
  <c r="M2163" i="1"/>
  <c r="AU2163" i="1"/>
  <c r="AM2163" i="1"/>
  <c r="AI2163" i="1"/>
  <c r="R2163" i="1"/>
  <c r="AG2163" i="1"/>
  <c r="AN2163" i="1"/>
  <c r="AT2163" i="1"/>
  <c r="AA2163" i="1"/>
  <c r="K2163" i="1"/>
  <c r="O2163" i="1"/>
  <c r="H2163" i="1"/>
  <c r="L2163" i="1"/>
  <c r="AQ2163" i="1"/>
  <c r="U2163" i="1"/>
  <c r="AV2163" i="1"/>
  <c r="AH2163" i="1"/>
  <c r="T2163" i="1"/>
  <c r="J2163" i="1"/>
  <c r="AS2163" i="1"/>
  <c r="AE2163" i="1"/>
  <c r="AO2163" i="1"/>
  <c r="W2163" i="1"/>
  <c r="AB2163" i="1"/>
  <c r="Z2163" i="1"/>
  <c r="S2163" i="1"/>
  <c r="X2163" i="1"/>
  <c r="AL2163" i="1"/>
  <c r="AX2163" i="1"/>
  <c r="AC2163" i="1"/>
  <c r="Y2163" i="1"/>
  <c r="AD2163" i="1"/>
  <c r="N2163" i="1"/>
  <c r="AP2163" i="1"/>
  <c r="P2163" i="1"/>
  <c r="Q2163" i="1"/>
  <c r="AJ2163" i="1"/>
  <c r="AR2163" i="1"/>
  <c r="AK2163" i="1"/>
  <c r="AD2053" i="1"/>
  <c r="AG2053" i="1"/>
  <c r="P2053" i="1"/>
  <c r="AC2053" i="1"/>
  <c r="W2053" i="1"/>
  <c r="AI2053" i="1"/>
  <c r="J2053" i="1"/>
  <c r="O2053" i="1"/>
  <c r="AE2053" i="1"/>
  <c r="AK2053" i="1"/>
  <c r="AX2053" i="1"/>
  <c r="N2053" i="1"/>
  <c r="AS2053" i="1"/>
  <c r="Y2053" i="1"/>
  <c r="H2053" i="1"/>
  <c r="AB2053" i="1"/>
  <c r="AL2053" i="1"/>
  <c r="AQ2053" i="1"/>
  <c r="I2053" i="1"/>
  <c r="T2053" i="1"/>
  <c r="Z2053" i="1"/>
  <c r="S2053" i="1"/>
  <c r="X2053" i="1"/>
  <c r="AH2053" i="1"/>
  <c r="U2053" i="1"/>
  <c r="AN2053" i="1"/>
  <c r="AU2053" i="1"/>
  <c r="AT2053" i="1"/>
  <c r="R2053" i="1"/>
  <c r="AM2053" i="1"/>
  <c r="AP2053" i="1"/>
  <c r="M2053" i="1"/>
  <c r="K2053" i="1"/>
  <c r="AJ2053" i="1"/>
  <c r="AA2053" i="1"/>
  <c r="AO2053" i="1"/>
  <c r="AF2053" i="1"/>
  <c r="L2053" i="1"/>
  <c r="AR2053" i="1"/>
  <c r="V2053" i="1"/>
  <c r="Q2053" i="1"/>
  <c r="AV2053" i="1"/>
  <c r="AG2224" i="1"/>
  <c r="T2224" i="1"/>
  <c r="AM2224" i="1"/>
  <c r="R2224" i="1"/>
  <c r="Z2224" i="1"/>
  <c r="AS2224" i="1"/>
  <c r="H2224" i="1"/>
  <c r="AC2224" i="1"/>
  <c r="AR2224" i="1"/>
  <c r="K2224" i="1"/>
  <c r="M2224" i="1"/>
  <c r="AL2224" i="1"/>
  <c r="V2224" i="1"/>
  <c r="X2224" i="1"/>
  <c r="AX2224" i="1"/>
  <c r="S2224" i="1"/>
  <c r="Y2224" i="1"/>
  <c r="AK2224" i="1"/>
  <c r="Q2224" i="1"/>
  <c r="AN2224" i="1"/>
  <c r="AA2224" i="1"/>
  <c r="J2224" i="1"/>
  <c r="I2224" i="1"/>
  <c r="AQ2224" i="1"/>
  <c r="O2224" i="1"/>
  <c r="AO2224" i="1"/>
  <c r="AI2224" i="1"/>
  <c r="AP2224" i="1"/>
  <c r="AD2224" i="1"/>
  <c r="AE2224" i="1"/>
  <c r="U2224" i="1"/>
  <c r="P2224" i="1"/>
  <c r="W2224" i="1"/>
  <c r="AB2224" i="1"/>
  <c r="AV2224" i="1"/>
  <c r="AH2224" i="1"/>
  <c r="N2224" i="1"/>
  <c r="AJ2224" i="1"/>
  <c r="AU2224" i="1"/>
  <c r="L2224" i="1"/>
  <c r="AF2224" i="1"/>
  <c r="AT2224" i="1"/>
  <c r="K2025" i="1"/>
  <c r="AO2025" i="1"/>
  <c r="P2025" i="1"/>
  <c r="AE2025" i="1"/>
  <c r="AH2025" i="1"/>
  <c r="Z2025" i="1"/>
  <c r="AL2025" i="1"/>
  <c r="U2025" i="1"/>
  <c r="AN2025" i="1"/>
  <c r="AF2025" i="1"/>
  <c r="AI2025" i="1"/>
  <c r="AA2025" i="1"/>
  <c r="AB2025" i="1"/>
  <c r="AR2025" i="1"/>
  <c r="AU2025" i="1"/>
  <c r="AC2025" i="1"/>
  <c r="S2025" i="1"/>
  <c r="Q2025" i="1"/>
  <c r="AV2025" i="1"/>
  <c r="AD2025" i="1"/>
  <c r="X2025" i="1"/>
  <c r="AX2025" i="1"/>
  <c r="R2025" i="1"/>
  <c r="Y2025" i="1"/>
  <c r="I2025" i="1"/>
  <c r="AK2025" i="1"/>
  <c r="J2025" i="1"/>
  <c r="L2025" i="1"/>
  <c r="AT2025" i="1"/>
  <c r="M2025" i="1"/>
  <c r="AJ2025" i="1"/>
  <c r="AP2025" i="1"/>
  <c r="AS2025" i="1"/>
  <c r="W2025" i="1"/>
  <c r="O2025" i="1"/>
  <c r="N2025" i="1"/>
  <c r="AG2025" i="1"/>
  <c r="V2025" i="1"/>
  <c r="AQ2025" i="1"/>
  <c r="H2025" i="1"/>
  <c r="T2025" i="1"/>
  <c r="AM2025" i="1"/>
  <c r="AA2198" i="1"/>
  <c r="N2198" i="1"/>
  <c r="AG2198" i="1"/>
  <c r="L2198" i="1"/>
  <c r="AP2198" i="1"/>
  <c r="AI2198" i="1"/>
  <c r="AQ2198" i="1"/>
  <c r="V2198" i="1"/>
  <c r="S2198" i="1"/>
  <c r="U2198" i="1"/>
  <c r="AC2198" i="1"/>
  <c r="T2198" i="1"/>
  <c r="X2198" i="1"/>
  <c r="I2198" i="1"/>
  <c r="P2198" i="1"/>
  <c r="AX2198" i="1"/>
  <c r="M2198" i="1"/>
  <c r="AV2198" i="1"/>
  <c r="O2198" i="1"/>
  <c r="K2198" i="1"/>
  <c r="AH2198" i="1"/>
  <c r="AK2198" i="1"/>
  <c r="Z2198" i="1"/>
  <c r="W2198" i="1"/>
  <c r="AR2198" i="1"/>
  <c r="Y2198" i="1"/>
  <c r="AU2198" i="1"/>
  <c r="AN2198" i="1"/>
  <c r="AF2198" i="1"/>
  <c r="AL2198" i="1"/>
  <c r="AT2198" i="1"/>
  <c r="J2198" i="1"/>
  <c r="AS2198" i="1"/>
  <c r="AJ2198" i="1"/>
  <c r="AM2198" i="1"/>
  <c r="H2198" i="1"/>
  <c r="AB2198" i="1"/>
  <c r="R2198" i="1"/>
  <c r="AD2198" i="1"/>
  <c r="Q2198" i="1"/>
  <c r="AO2198" i="1"/>
  <c r="AE2198" i="1"/>
  <c r="AC2114" i="1"/>
  <c r="AF2114" i="1"/>
  <c r="X2114" i="1"/>
  <c r="Z2114" i="1"/>
  <c r="AH2114" i="1"/>
  <c r="J2114" i="1"/>
  <c r="AK2114" i="1"/>
  <c r="R2114" i="1"/>
  <c r="AS2114" i="1"/>
  <c r="AN2114" i="1"/>
  <c r="V2114" i="1"/>
  <c r="AR2114" i="1"/>
  <c r="AO2114" i="1"/>
  <c r="L2114" i="1"/>
  <c r="M2114" i="1"/>
  <c r="AD2114" i="1"/>
  <c r="P2114" i="1"/>
  <c r="AV2114" i="1"/>
  <c r="AB2114" i="1"/>
  <c r="AE2114" i="1"/>
  <c r="AG2114" i="1"/>
  <c r="AP2114" i="1"/>
  <c r="AU2114" i="1"/>
  <c r="T2114" i="1"/>
  <c r="I2114" i="1"/>
  <c r="N2114" i="1"/>
  <c r="H2114" i="1"/>
  <c r="AT2114" i="1"/>
  <c r="AJ2114" i="1"/>
  <c r="AX2114" i="1"/>
  <c r="O2114" i="1"/>
  <c r="AQ2114" i="1"/>
  <c r="Q2114" i="1"/>
  <c r="AA2114" i="1"/>
  <c r="K2114" i="1"/>
  <c r="S2114" i="1"/>
  <c r="W2114" i="1"/>
  <c r="U2114" i="1"/>
  <c r="AL2114" i="1"/>
  <c r="AM2114" i="1"/>
  <c r="AI2114" i="1"/>
  <c r="Y2114" i="1"/>
  <c r="P1825" i="1"/>
  <c r="AG1825" i="1"/>
  <c r="K1825" i="1"/>
  <c r="AP1825" i="1"/>
  <c r="AO1825" i="1"/>
  <c r="AU1825" i="1"/>
  <c r="AI1825" i="1"/>
  <c r="AH1825" i="1"/>
  <c r="AE1825" i="1"/>
  <c r="AT1825" i="1"/>
  <c r="AM1825" i="1"/>
  <c r="AS1825" i="1"/>
  <c r="AJ1825" i="1"/>
  <c r="U1825" i="1"/>
  <c r="AN1825" i="1"/>
  <c r="O1825" i="1"/>
  <c r="N1825" i="1"/>
  <c r="M1825" i="1"/>
  <c r="AC1825" i="1"/>
  <c r="Z1825" i="1"/>
  <c r="AX1825" i="1"/>
  <c r="W1825" i="1"/>
  <c r="AR1825" i="1"/>
  <c r="L1825" i="1"/>
  <c r="R1825" i="1"/>
  <c r="I1825" i="1"/>
  <c r="Y1825" i="1"/>
  <c r="Q1825" i="1"/>
  <c r="AL1825" i="1"/>
  <c r="AK1825" i="1"/>
  <c r="AA1825" i="1"/>
  <c r="T1825" i="1"/>
  <c r="AF1825" i="1"/>
  <c r="AD1825" i="1"/>
  <c r="AQ1825" i="1"/>
  <c r="H1825" i="1"/>
  <c r="J1825" i="1"/>
  <c r="S1825" i="1"/>
  <c r="AB1825" i="1"/>
  <c r="V1825" i="1"/>
  <c r="X1825" i="1"/>
  <c r="AV1825" i="1"/>
  <c r="AH2196" i="1"/>
  <c r="Z2196" i="1"/>
  <c r="AA2196" i="1"/>
  <c r="AF2196" i="1"/>
  <c r="AR2196" i="1"/>
  <c r="AP2196" i="1"/>
  <c r="H2196" i="1"/>
  <c r="AI2196" i="1"/>
  <c r="AS2196" i="1"/>
  <c r="AC2196" i="1"/>
  <c r="AM2196" i="1"/>
  <c r="AL2196" i="1"/>
  <c r="AO2196" i="1"/>
  <c r="AD2196" i="1"/>
  <c r="Y2196" i="1"/>
  <c r="W2196" i="1"/>
  <c r="U2196" i="1"/>
  <c r="AG2196" i="1"/>
  <c r="AQ2196" i="1"/>
  <c r="T2196" i="1"/>
  <c r="V2196" i="1"/>
  <c r="AT2196" i="1"/>
  <c r="J2196" i="1"/>
  <c r="I2196" i="1"/>
  <c r="AV2196" i="1"/>
  <c r="AU2196" i="1"/>
  <c r="N2196" i="1"/>
  <c r="R2196" i="1"/>
  <c r="AE2196" i="1"/>
  <c r="AB2196" i="1"/>
  <c r="Q2196" i="1"/>
  <c r="AX2196" i="1"/>
  <c r="M2196" i="1"/>
  <c r="AK2196" i="1"/>
  <c r="O2196" i="1"/>
  <c r="S2196" i="1"/>
  <c r="L2196" i="1"/>
  <c r="AJ2196" i="1"/>
  <c r="X2196" i="1"/>
  <c r="P2196" i="1"/>
  <c r="K2196" i="1"/>
  <c r="AN2196" i="1"/>
  <c r="K2045" i="1"/>
  <c r="AR2045" i="1"/>
  <c r="V2045" i="1"/>
  <c r="T2045" i="1"/>
  <c r="H2045" i="1"/>
  <c r="AQ2045" i="1"/>
  <c r="N2045" i="1"/>
  <c r="AM2045" i="1"/>
  <c r="Z2045" i="1"/>
  <c r="AJ2045" i="1"/>
  <c r="AH2045" i="1"/>
  <c r="AO2045" i="1"/>
  <c r="AS2045" i="1"/>
  <c r="AK2045" i="1"/>
  <c r="L2045" i="1"/>
  <c r="AP2045" i="1"/>
  <c r="S2045" i="1"/>
  <c r="AG2045" i="1"/>
  <c r="AN2045" i="1"/>
  <c r="U2045" i="1"/>
  <c r="AX2045" i="1"/>
  <c r="R2045" i="1"/>
  <c r="AC2045" i="1"/>
  <c r="I2045" i="1"/>
  <c r="Y2045" i="1"/>
  <c r="AI2045" i="1"/>
  <c r="AA2045" i="1"/>
  <c r="P2045" i="1"/>
  <c r="AV2045" i="1"/>
  <c r="AE2045" i="1"/>
  <c r="AF2045" i="1"/>
  <c r="AL2045" i="1"/>
  <c r="Q2045" i="1"/>
  <c r="AT2045" i="1"/>
  <c r="AB2045" i="1"/>
  <c r="M2045" i="1"/>
  <c r="J2045" i="1"/>
  <c r="O2045" i="1"/>
  <c r="X2045" i="1"/>
  <c r="AD2045" i="1"/>
  <c r="AU2045" i="1"/>
  <c r="W2045" i="1"/>
  <c r="AB2145" i="1"/>
  <c r="V2145" i="1"/>
  <c r="S2145" i="1"/>
  <c r="Z2145" i="1"/>
  <c r="R2145" i="1"/>
  <c r="AE2145" i="1"/>
  <c r="H2145" i="1"/>
  <c r="N2145" i="1"/>
  <c r="AT2145" i="1"/>
  <c r="W2145" i="1"/>
  <c r="AX2145" i="1"/>
  <c r="AS2145" i="1"/>
  <c r="AA2145" i="1"/>
  <c r="AM2145" i="1"/>
  <c r="T2145" i="1"/>
  <c r="X2145" i="1"/>
  <c r="AR2145" i="1"/>
  <c r="AQ2145" i="1"/>
  <c r="P2145" i="1"/>
  <c r="AU2145" i="1"/>
  <c r="AI2145" i="1"/>
  <c r="AG2145" i="1"/>
  <c r="AN2145" i="1"/>
  <c r="AD2145" i="1"/>
  <c r="Q2145" i="1"/>
  <c r="J2145" i="1"/>
  <c r="U2145" i="1"/>
  <c r="AF2145" i="1"/>
  <c r="AO2145" i="1"/>
  <c r="AK2145" i="1"/>
  <c r="O2145" i="1"/>
  <c r="Y2145" i="1"/>
  <c r="I2145" i="1"/>
  <c r="AH2145" i="1"/>
  <c r="AP2145" i="1"/>
  <c r="AC2145" i="1"/>
  <c r="AV2145" i="1"/>
  <c r="AL2145" i="1"/>
  <c r="L2145" i="1"/>
  <c r="M2145" i="1"/>
  <c r="K2145" i="1"/>
  <c r="AJ2145" i="1"/>
  <c r="AG1855" i="1"/>
  <c r="AT1855" i="1"/>
  <c r="V1855" i="1"/>
  <c r="AM1855" i="1"/>
  <c r="AP1855" i="1"/>
  <c r="AO1855" i="1"/>
  <c r="H1855" i="1"/>
  <c r="N1855" i="1"/>
  <c r="AD1855" i="1"/>
  <c r="AU1855" i="1"/>
  <c r="AX1855" i="1"/>
  <c r="Q1855" i="1"/>
  <c r="P1855" i="1"/>
  <c r="AQ1855" i="1"/>
  <c r="R1855" i="1"/>
  <c r="AN1855" i="1"/>
  <c r="I1855" i="1"/>
  <c r="O1855" i="1"/>
  <c r="AL1855" i="1"/>
  <c r="J1855" i="1"/>
  <c r="W1855" i="1"/>
  <c r="AS1855" i="1"/>
  <c r="AH1855" i="1"/>
  <c r="AK1855" i="1"/>
  <c r="AJ1855" i="1"/>
  <c r="AB1855" i="1"/>
  <c r="Z1855" i="1"/>
  <c r="L1855" i="1"/>
  <c r="U1855" i="1"/>
  <c r="T1855" i="1"/>
  <c r="AC1855" i="1"/>
  <c r="AE1855" i="1"/>
  <c r="K1855" i="1"/>
  <c r="M1855" i="1"/>
  <c r="AI1855" i="1"/>
  <c r="AF1855" i="1"/>
  <c r="AR1855" i="1"/>
  <c r="Y1855" i="1"/>
  <c r="AA1855" i="1"/>
  <c r="S1855" i="1"/>
  <c r="AV1855" i="1"/>
  <c r="X1855" i="1"/>
  <c r="AC1779" i="1"/>
  <c r="AF1779" i="1"/>
  <c r="AH1779" i="1"/>
  <c r="AP1779" i="1"/>
  <c r="S1779" i="1"/>
  <c r="AB1779" i="1"/>
  <c r="AR1779" i="1"/>
  <c r="X1779" i="1"/>
  <c r="Q1779" i="1"/>
  <c r="AO1779" i="1"/>
  <c r="AX1779" i="1"/>
  <c r="M1779" i="1"/>
  <c r="AU1779" i="1"/>
  <c r="AA1779" i="1"/>
  <c r="O1779" i="1"/>
  <c r="N1779" i="1"/>
  <c r="H1779" i="1"/>
  <c r="AI1779" i="1"/>
  <c r="AJ1779" i="1"/>
  <c r="AQ1779" i="1"/>
  <c r="AL1779" i="1"/>
  <c r="P1779" i="1"/>
  <c r="W1779" i="1"/>
  <c r="AN1779" i="1"/>
  <c r="AE1779" i="1"/>
  <c r="AV1779" i="1"/>
  <c r="L1779" i="1"/>
  <c r="V1779" i="1"/>
  <c r="AM1779" i="1"/>
  <c r="U1779" i="1"/>
  <c r="AD1779" i="1"/>
  <c r="R1779" i="1"/>
  <c r="Z1779" i="1"/>
  <c r="K1779" i="1"/>
  <c r="AT1779" i="1"/>
  <c r="AK1779" i="1"/>
  <c r="I1779" i="1"/>
  <c r="Y1779" i="1"/>
  <c r="AG1779" i="1"/>
  <c r="J1779" i="1"/>
  <c r="AS1779" i="1"/>
  <c r="T1779" i="1"/>
  <c r="AQ2228" i="1"/>
  <c r="T2228" i="1"/>
  <c r="AL2228" i="1"/>
  <c r="X2228" i="1"/>
  <c r="AT2228" i="1"/>
  <c r="AC2228" i="1"/>
  <c r="AM2228" i="1"/>
  <c r="AG2228" i="1"/>
  <c r="M2228" i="1"/>
  <c r="J2228" i="1"/>
  <c r="AA2228" i="1"/>
  <c r="AF2228" i="1"/>
  <c r="L2228" i="1"/>
  <c r="AU2228" i="1"/>
  <c r="Y2228" i="1"/>
  <c r="AI2228" i="1"/>
  <c r="AB2228" i="1"/>
  <c r="Z2228" i="1"/>
  <c r="AR2228" i="1"/>
  <c r="AJ2228" i="1"/>
  <c r="AX2228" i="1"/>
  <c r="AN2228" i="1"/>
  <c r="AE2228" i="1"/>
  <c r="Q2228" i="1"/>
  <c r="N2228" i="1"/>
  <c r="H2228" i="1"/>
  <c r="AP2228" i="1"/>
  <c r="U2228" i="1"/>
  <c r="AO2228" i="1"/>
  <c r="AS2228" i="1"/>
  <c r="I2228" i="1"/>
  <c r="W2228" i="1"/>
  <c r="S2228" i="1"/>
  <c r="K2228" i="1"/>
  <c r="AK2228" i="1"/>
  <c r="P2228" i="1"/>
  <c r="AD2228" i="1"/>
  <c r="R2228" i="1"/>
  <c r="V2228" i="1"/>
  <c r="O2228" i="1"/>
  <c r="AV2228" i="1"/>
  <c r="AH2228" i="1"/>
  <c r="Y1555" i="1"/>
  <c r="AB1555" i="1"/>
  <c r="AF1555" i="1"/>
  <c r="AT1555" i="1"/>
  <c r="Q1555" i="1"/>
  <c r="AH1555" i="1"/>
  <c r="N1555" i="1"/>
  <c r="AU1555" i="1"/>
  <c r="AC1555" i="1"/>
  <c r="AG1555" i="1"/>
  <c r="AO1555" i="1"/>
  <c r="R1555" i="1"/>
  <c r="AP1555" i="1"/>
  <c r="AA1555" i="1"/>
  <c r="H1555" i="1"/>
  <c r="T1555" i="1"/>
  <c r="AI1555" i="1"/>
  <c r="AV1555" i="1"/>
  <c r="X1555" i="1"/>
  <c r="AD1555" i="1"/>
  <c r="S1555" i="1"/>
  <c r="M1555" i="1"/>
  <c r="O1555" i="1"/>
  <c r="V1555" i="1"/>
  <c r="AJ1555" i="1"/>
  <c r="AN1555" i="1"/>
  <c r="AS1555" i="1"/>
  <c r="AQ1555" i="1"/>
  <c r="J1555" i="1"/>
  <c r="Z1555" i="1"/>
  <c r="I1555" i="1"/>
  <c r="P1555" i="1"/>
  <c r="AR1555" i="1"/>
  <c r="AX1555" i="1"/>
  <c r="AZ1555" i="1" s="1"/>
  <c r="AE1555" i="1"/>
  <c r="K1555" i="1"/>
  <c r="U1555" i="1"/>
  <c r="AL1555" i="1"/>
  <c r="L1555" i="1"/>
  <c r="AK1555" i="1"/>
  <c r="AM1555" i="1"/>
  <c r="W1555" i="1"/>
  <c r="AM1903" i="1"/>
  <c r="AN1903" i="1"/>
  <c r="J1903" i="1"/>
  <c r="V1903" i="1"/>
  <c r="AT1903" i="1"/>
  <c r="AE1903" i="1"/>
  <c r="AP1903" i="1"/>
  <c r="Y1903" i="1"/>
  <c r="AF1903" i="1"/>
  <c r="H1903" i="1"/>
  <c r="AX1903" i="1"/>
  <c r="P1903" i="1"/>
  <c r="X1903" i="1"/>
  <c r="AC1903" i="1"/>
  <c r="AG1903" i="1"/>
  <c r="Q1903" i="1"/>
  <c r="AJ1903" i="1"/>
  <c r="K1903" i="1"/>
  <c r="AR1903" i="1"/>
  <c r="Z1903" i="1"/>
  <c r="AB1903" i="1"/>
  <c r="S1903" i="1"/>
  <c r="AV1903" i="1"/>
  <c r="AU1903" i="1"/>
  <c r="AK1903" i="1"/>
  <c r="AL1903" i="1"/>
  <c r="AA1903" i="1"/>
  <c r="AD1903" i="1"/>
  <c r="L1903" i="1"/>
  <c r="AI1903" i="1"/>
  <c r="N1903" i="1"/>
  <c r="R1903" i="1"/>
  <c r="U1903" i="1"/>
  <c r="O1903" i="1"/>
  <c r="AQ1903" i="1"/>
  <c r="W1903" i="1"/>
  <c r="AH1903" i="1"/>
  <c r="I1903" i="1"/>
  <c r="T1903" i="1"/>
  <c r="AO1903" i="1"/>
  <c r="M1903" i="1"/>
  <c r="AS1903" i="1"/>
  <c r="AX1743" i="1"/>
  <c r="AZ1743" i="1" s="1"/>
  <c r="AB1743" i="1"/>
  <c r="N1743" i="1"/>
  <c r="P1743" i="1"/>
  <c r="T1743" i="1"/>
  <c r="S1743" i="1"/>
  <c r="AN1743" i="1"/>
  <c r="AL1743" i="1"/>
  <c r="AF1743" i="1"/>
  <c r="AP1743" i="1"/>
  <c r="AS1743" i="1"/>
  <c r="W1743" i="1"/>
  <c r="AR1743" i="1"/>
  <c r="AT1743" i="1"/>
  <c r="AK1743" i="1"/>
  <c r="M1743" i="1"/>
  <c r="AI1743" i="1"/>
  <c r="U1743" i="1"/>
  <c r="AG1743" i="1"/>
  <c r="AV1743" i="1"/>
  <c r="O1743" i="1"/>
  <c r="AD1743" i="1"/>
  <c r="AC1743" i="1"/>
  <c r="I1743" i="1"/>
  <c r="H1743" i="1"/>
  <c r="K1743" i="1"/>
  <c r="AU1743" i="1"/>
  <c r="J1743" i="1"/>
  <c r="AE1743" i="1"/>
  <c r="X1743" i="1"/>
  <c r="AQ1743" i="1"/>
  <c r="AJ1743" i="1"/>
  <c r="AA1743" i="1"/>
  <c r="AH1743" i="1"/>
  <c r="AO1743" i="1"/>
  <c r="Q1743" i="1"/>
  <c r="AM1743" i="1"/>
  <c r="Z1743" i="1"/>
  <c r="R1743" i="1"/>
  <c r="L1743" i="1"/>
  <c r="Y1743" i="1"/>
  <c r="V1743" i="1"/>
  <c r="AG1937" i="1"/>
  <c r="AL1937" i="1"/>
  <c r="X1937" i="1"/>
  <c r="J1937" i="1"/>
  <c r="AB1937" i="1"/>
  <c r="AO1937" i="1"/>
  <c r="AV1937" i="1"/>
  <c r="AQ1937" i="1"/>
  <c r="P1937" i="1"/>
  <c r="AE1937" i="1"/>
  <c r="AX1937" i="1"/>
  <c r="O1937" i="1"/>
  <c r="S1937" i="1"/>
  <c r="U1937" i="1"/>
  <c r="Z1937" i="1"/>
  <c r="H1937" i="1"/>
  <c r="N1937" i="1"/>
  <c r="AC1937" i="1"/>
  <c r="T1937" i="1"/>
  <c r="Y1937" i="1"/>
  <c r="AI1937" i="1"/>
  <c r="V1937" i="1"/>
  <c r="W1937" i="1"/>
  <c r="I1937" i="1"/>
  <c r="AH1937" i="1"/>
  <c r="K1937" i="1"/>
  <c r="AJ1937" i="1"/>
  <c r="AR1937" i="1"/>
  <c r="AS1937" i="1"/>
  <c r="L1937" i="1"/>
  <c r="AP1937" i="1"/>
  <c r="AT1937" i="1"/>
  <c r="M1937" i="1"/>
  <c r="AD1937" i="1"/>
  <c r="Q1937" i="1"/>
  <c r="AA1937" i="1"/>
  <c r="R1937" i="1"/>
  <c r="AU1937" i="1"/>
  <c r="AF1937" i="1"/>
  <c r="AK1937" i="1"/>
  <c r="AN1937" i="1"/>
  <c r="AM1937" i="1"/>
  <c r="AX1740" i="1"/>
  <c r="AZ1740" i="1" s="1"/>
  <c r="S1740" i="1"/>
  <c r="AC1740" i="1"/>
  <c r="N1740" i="1"/>
  <c r="T1740" i="1"/>
  <c r="AS1740" i="1"/>
  <c r="O1740" i="1"/>
  <c r="U1740" i="1"/>
  <c r="AD1740" i="1"/>
  <c r="Y1740" i="1"/>
  <c r="M1740" i="1"/>
  <c r="J1740" i="1"/>
  <c r="AI1740" i="1"/>
  <c r="Q1740" i="1"/>
  <c r="AT1740" i="1"/>
  <c r="AH1740" i="1"/>
  <c r="AB1740" i="1"/>
  <c r="AE1740" i="1"/>
  <c r="I1740" i="1"/>
  <c r="W1740" i="1"/>
  <c r="R1740" i="1"/>
  <c r="AG1740" i="1"/>
  <c r="Z1740" i="1"/>
  <c r="L1740" i="1"/>
  <c r="AA1740" i="1"/>
  <c r="AU1740" i="1"/>
  <c r="AM1740" i="1"/>
  <c r="AP1740" i="1"/>
  <c r="AR1740" i="1"/>
  <c r="X1740" i="1"/>
  <c r="AF1740" i="1"/>
  <c r="AV1740" i="1"/>
  <c r="H1740" i="1"/>
  <c r="V1740" i="1"/>
  <c r="K1740" i="1"/>
  <c r="AN1740" i="1"/>
  <c r="AL1740" i="1"/>
  <c r="AQ1740" i="1"/>
  <c r="AJ1740" i="1"/>
  <c r="P1740" i="1"/>
  <c r="AK1740" i="1"/>
  <c r="AO1740" i="1"/>
  <c r="Z1589" i="1"/>
  <c r="AB1589" i="1"/>
  <c r="Y1589" i="1"/>
  <c r="AV1589" i="1"/>
  <c r="AF1589" i="1"/>
  <c r="AL1589" i="1"/>
  <c r="I1589" i="1"/>
  <c r="O1589" i="1"/>
  <c r="AC1589" i="1"/>
  <c r="M1589" i="1"/>
  <c r="AP1589" i="1"/>
  <c r="S1589" i="1"/>
  <c r="H1589" i="1"/>
  <c r="W1589" i="1"/>
  <c r="AM1589" i="1"/>
  <c r="P1589" i="1"/>
  <c r="AU1589" i="1"/>
  <c r="AD1589" i="1"/>
  <c r="AR1589" i="1"/>
  <c r="AO1589" i="1"/>
  <c r="U1589" i="1"/>
  <c r="N1589" i="1"/>
  <c r="Q1589" i="1"/>
  <c r="AN1589" i="1"/>
  <c r="R1589" i="1"/>
  <c r="AQ1589" i="1"/>
  <c r="AT1589" i="1"/>
  <c r="V1589" i="1"/>
  <c r="AJ1589" i="1"/>
  <c r="K1589" i="1"/>
  <c r="L1589" i="1"/>
  <c r="AK1589" i="1"/>
  <c r="AE1589" i="1"/>
  <c r="X1589" i="1"/>
  <c r="T1589" i="1"/>
  <c r="AS1589" i="1"/>
  <c r="J1589" i="1"/>
  <c r="AI1589" i="1"/>
  <c r="AA1589" i="1"/>
  <c r="AG1589" i="1"/>
  <c r="AH1589" i="1"/>
  <c r="AX1589" i="1"/>
  <c r="AZ1589" i="1" s="1"/>
  <c r="AO2132" i="1"/>
  <c r="L2132" i="1"/>
  <c r="AD2132" i="1"/>
  <c r="AL2132" i="1"/>
  <c r="J2132" i="1"/>
  <c r="AN2132" i="1"/>
  <c r="M2132" i="1"/>
  <c r="AB2132" i="1"/>
  <c r="AM2132" i="1"/>
  <c r="S2132" i="1"/>
  <c r="I2132" i="1"/>
  <c r="X2132" i="1"/>
  <c r="V2132" i="1"/>
  <c r="AF2132" i="1"/>
  <c r="AJ2132" i="1"/>
  <c r="AU2132" i="1"/>
  <c r="H2132" i="1"/>
  <c r="K2132" i="1"/>
  <c r="AI2132" i="1"/>
  <c r="AE2132" i="1"/>
  <c r="AH2132" i="1"/>
  <c r="T2132" i="1"/>
  <c r="AR2132" i="1"/>
  <c r="AA2132" i="1"/>
  <c r="N2132" i="1"/>
  <c r="AS2132" i="1"/>
  <c r="Q2132" i="1"/>
  <c r="O2132" i="1"/>
  <c r="AK2132" i="1"/>
  <c r="AQ2132" i="1"/>
  <c r="AV2132" i="1"/>
  <c r="AP2132" i="1"/>
  <c r="AG2132" i="1"/>
  <c r="AC2132" i="1"/>
  <c r="P2132" i="1"/>
  <c r="AX2132" i="1"/>
  <c r="W2132" i="1"/>
  <c r="AT2132" i="1"/>
  <c r="Z2132" i="1"/>
  <c r="R2132" i="1"/>
  <c r="Y2132" i="1"/>
  <c r="U2132" i="1"/>
  <c r="Q1867" i="1"/>
  <c r="AK1867" i="1"/>
  <c r="K1867" i="1"/>
  <c r="AR1867" i="1"/>
  <c r="R1867" i="1"/>
  <c r="AG1867" i="1"/>
  <c r="S1867" i="1"/>
  <c r="O1867" i="1"/>
  <c r="H1867" i="1"/>
  <c r="AU1867" i="1"/>
  <c r="AM1867" i="1"/>
  <c r="I1867" i="1"/>
  <c r="AV1867" i="1"/>
  <c r="V1867" i="1"/>
  <c r="AS1867" i="1"/>
  <c r="AI1867" i="1"/>
  <c r="T1867" i="1"/>
  <c r="Z1867" i="1"/>
  <c r="M1867" i="1"/>
  <c r="AE1867" i="1"/>
  <c r="AX1867" i="1"/>
  <c r="U1867" i="1"/>
  <c r="AQ1867" i="1"/>
  <c r="AH1867" i="1"/>
  <c r="X1867" i="1"/>
  <c r="N1867" i="1"/>
  <c r="AO1867" i="1"/>
  <c r="Y1867" i="1"/>
  <c r="AD1867" i="1"/>
  <c r="AN1867" i="1"/>
  <c r="AC1867" i="1"/>
  <c r="AP1867" i="1"/>
  <c r="L1867" i="1"/>
  <c r="J1867" i="1"/>
  <c r="W1867" i="1"/>
  <c r="P1867" i="1"/>
  <c r="AJ1867" i="1"/>
  <c r="AF1867" i="1"/>
  <c r="AB1867" i="1"/>
  <c r="AL1867" i="1"/>
  <c r="AT1867" i="1"/>
  <c r="AA1867" i="1"/>
  <c r="AK1841" i="1"/>
  <c r="AG1841" i="1"/>
  <c r="AA1841" i="1"/>
  <c r="V1841" i="1"/>
  <c r="L1841" i="1"/>
  <c r="AV1841" i="1"/>
  <c r="AF1841" i="1"/>
  <c r="S1841" i="1"/>
  <c r="AN1841" i="1"/>
  <c r="AE1841" i="1"/>
  <c r="AM1841" i="1"/>
  <c r="U1841" i="1"/>
  <c r="O1841" i="1"/>
  <c r="R1841" i="1"/>
  <c r="Z1841" i="1"/>
  <c r="W1841" i="1"/>
  <c r="N1841" i="1"/>
  <c r="Y1841" i="1"/>
  <c r="AQ1841" i="1"/>
  <c r="I1841" i="1"/>
  <c r="M1841" i="1"/>
  <c r="Q1841" i="1"/>
  <c r="AJ1841" i="1"/>
  <c r="H1841" i="1"/>
  <c r="J1841" i="1"/>
  <c r="X1841" i="1"/>
  <c r="AR1841" i="1"/>
  <c r="AO1841" i="1"/>
  <c r="AL1841" i="1"/>
  <c r="T1841" i="1"/>
  <c r="AH1841" i="1"/>
  <c r="AX1841" i="1"/>
  <c r="P1841" i="1"/>
  <c r="AT1841" i="1"/>
  <c r="AC1841" i="1"/>
  <c r="AP1841" i="1"/>
  <c r="AD1841" i="1"/>
  <c r="AU1841" i="1"/>
  <c r="AS1841" i="1"/>
  <c r="K1841" i="1"/>
  <c r="AI1841" i="1"/>
  <c r="AB1841" i="1"/>
  <c r="AB1800" i="1"/>
  <c r="U1800" i="1"/>
  <c r="AI1800" i="1"/>
  <c r="AS1800" i="1"/>
  <c r="R1800" i="1"/>
  <c r="AN1800" i="1"/>
  <c r="AR1800" i="1"/>
  <c r="AA1800" i="1"/>
  <c r="AO1800" i="1"/>
  <c r="M1800" i="1"/>
  <c r="O1800" i="1"/>
  <c r="I1800" i="1"/>
  <c r="Y1800" i="1"/>
  <c r="L1800" i="1"/>
  <c r="AC1800" i="1"/>
  <c r="W1800" i="1"/>
  <c r="Z1800" i="1"/>
  <c r="J1800" i="1"/>
  <c r="AD1800" i="1"/>
  <c r="V1800" i="1"/>
  <c r="AV1800" i="1"/>
  <c r="T1800" i="1"/>
  <c r="P1800" i="1"/>
  <c r="X1800" i="1"/>
  <c r="AP1800" i="1"/>
  <c r="AT1800" i="1"/>
  <c r="AU1800" i="1"/>
  <c r="AJ1800" i="1"/>
  <c r="AM1800" i="1"/>
  <c r="AE1800" i="1"/>
  <c r="N1800" i="1"/>
  <c r="AH1800" i="1"/>
  <c r="K1800" i="1"/>
  <c r="AF1800" i="1"/>
  <c r="AX1800" i="1"/>
  <c r="S1800" i="1"/>
  <c r="AQ1800" i="1"/>
  <c r="H1800" i="1"/>
  <c r="AK1800" i="1"/>
  <c r="AL1800" i="1"/>
  <c r="AG1800" i="1"/>
  <c r="Q1800" i="1"/>
  <c r="AM2044" i="1"/>
  <c r="Y2044" i="1"/>
  <c r="AF2044" i="1"/>
  <c r="R2044" i="1"/>
  <c r="Z2044" i="1"/>
  <c r="S2044" i="1"/>
  <c r="AB2044" i="1"/>
  <c r="AI2044" i="1"/>
  <c r="X2044" i="1"/>
  <c r="N2044" i="1"/>
  <c r="AX2044" i="1"/>
  <c r="W2044" i="1"/>
  <c r="AJ2044" i="1"/>
  <c r="AP2044" i="1"/>
  <c r="AQ2044" i="1"/>
  <c r="AG2044" i="1"/>
  <c r="AH2044" i="1"/>
  <c r="AV2044" i="1"/>
  <c r="AS2044" i="1"/>
  <c r="T2044" i="1"/>
  <c r="AR2044" i="1"/>
  <c r="O2044" i="1"/>
  <c r="U2044" i="1"/>
  <c r="AO2044" i="1"/>
  <c r="AD2044" i="1"/>
  <c r="AK2044" i="1"/>
  <c r="AN2044" i="1"/>
  <c r="L2044" i="1"/>
  <c r="P2044" i="1"/>
  <c r="H2044" i="1"/>
  <c r="V2044" i="1"/>
  <c r="AE2044" i="1"/>
  <c r="AA2044" i="1"/>
  <c r="AT2044" i="1"/>
  <c r="Q2044" i="1"/>
  <c r="AU2044" i="1"/>
  <c r="M2044" i="1"/>
  <c r="AL2044" i="1"/>
  <c r="J2044" i="1"/>
  <c r="I2044" i="1"/>
  <c r="AC2044" i="1"/>
  <c r="K2044" i="1"/>
  <c r="X1746" i="1"/>
  <c r="AS1746" i="1"/>
  <c r="V1746" i="1"/>
  <c r="J1746" i="1"/>
  <c r="AV1746" i="1"/>
  <c r="T1746" i="1"/>
  <c r="AO1746" i="1"/>
  <c r="N1746" i="1"/>
  <c r="AG1746" i="1"/>
  <c r="U1746" i="1"/>
  <c r="AN1746" i="1"/>
  <c r="AH1746" i="1"/>
  <c r="AU1746" i="1"/>
  <c r="AM1746" i="1"/>
  <c r="R1746" i="1"/>
  <c r="AJ1746" i="1"/>
  <c r="Z1746" i="1"/>
  <c r="AE1746" i="1"/>
  <c r="AP1746" i="1"/>
  <c r="AK1746" i="1"/>
  <c r="AX1746" i="1"/>
  <c r="AZ1746" i="1" s="1"/>
  <c r="W1746" i="1"/>
  <c r="AL1746" i="1"/>
  <c r="I1746" i="1"/>
  <c r="AB1746" i="1"/>
  <c r="AD1746" i="1"/>
  <c r="H1746" i="1"/>
  <c r="AA1746" i="1"/>
  <c r="P1746" i="1"/>
  <c r="Y1746" i="1"/>
  <c r="AR1746" i="1"/>
  <c r="AQ1746" i="1"/>
  <c r="L1746" i="1"/>
  <c r="AT1746" i="1"/>
  <c r="M1746" i="1"/>
  <c r="K1746" i="1"/>
  <c r="AI1746" i="1"/>
  <c r="Q1746" i="1"/>
  <c r="S1746" i="1"/>
  <c r="AC1746" i="1"/>
  <c r="O1746" i="1"/>
  <c r="AF1746" i="1"/>
  <c r="K2040" i="1"/>
  <c r="AR2040" i="1"/>
  <c r="AH2040" i="1"/>
  <c r="AE2040" i="1"/>
  <c r="AK2040" i="1"/>
  <c r="N2040" i="1"/>
  <c r="T2040" i="1"/>
  <c r="AT2040" i="1"/>
  <c r="AJ2040" i="1"/>
  <c r="Q2040" i="1"/>
  <c r="X2040" i="1"/>
  <c r="V2040" i="1"/>
  <c r="M2040" i="1"/>
  <c r="O2040" i="1"/>
  <c r="I2040" i="1"/>
  <c r="U2040" i="1"/>
  <c r="H2040" i="1"/>
  <c r="P2040" i="1"/>
  <c r="AG2040" i="1"/>
  <c r="AN2040" i="1"/>
  <c r="AS2040" i="1"/>
  <c r="AQ2040" i="1"/>
  <c r="AF2040" i="1"/>
  <c r="Y2040" i="1"/>
  <c r="AI2040" i="1"/>
  <c r="L2040" i="1"/>
  <c r="AB2040" i="1"/>
  <c r="W2040" i="1"/>
  <c r="AA2040" i="1"/>
  <c r="Z2040" i="1"/>
  <c r="J2040" i="1"/>
  <c r="AD2040" i="1"/>
  <c r="AU2040" i="1"/>
  <c r="AM2040" i="1"/>
  <c r="AV2040" i="1"/>
  <c r="AO2040" i="1"/>
  <c r="R2040" i="1"/>
  <c r="AL2040" i="1"/>
  <c r="S2040" i="1"/>
  <c r="AP2040" i="1"/>
  <c r="AC2040" i="1"/>
  <c r="AX2040" i="1"/>
  <c r="AB1866" i="1"/>
  <c r="V1866" i="1"/>
  <c r="AS1866" i="1"/>
  <c r="K1866" i="1"/>
  <c r="AG1866" i="1"/>
  <c r="M1866" i="1"/>
  <c r="AT1866" i="1"/>
  <c r="AU1866" i="1"/>
  <c r="N1866" i="1"/>
  <c r="H1866" i="1"/>
  <c r="AX1866" i="1"/>
  <c r="L1866" i="1"/>
  <c r="AP1866" i="1"/>
  <c r="AD1866" i="1"/>
  <c r="Z1866" i="1"/>
  <c r="AM1866" i="1"/>
  <c r="I1866" i="1"/>
  <c r="S1866" i="1"/>
  <c r="O1866" i="1"/>
  <c r="Y1866" i="1"/>
  <c r="W1866" i="1"/>
  <c r="AL1866" i="1"/>
  <c r="AI1866" i="1"/>
  <c r="AQ1866" i="1"/>
  <c r="AK1866" i="1"/>
  <c r="AC1866" i="1"/>
  <c r="R1866" i="1"/>
  <c r="AO1866" i="1"/>
  <c r="AH1866" i="1"/>
  <c r="AF1866" i="1"/>
  <c r="AA1866" i="1"/>
  <c r="J1866" i="1"/>
  <c r="AN1866" i="1"/>
  <c r="AJ1866" i="1"/>
  <c r="U1866" i="1"/>
  <c r="Q1866" i="1"/>
  <c r="P1866" i="1"/>
  <c r="AR1866" i="1"/>
  <c r="X1866" i="1"/>
  <c r="AV1866" i="1"/>
  <c r="AE1866" i="1"/>
  <c r="T1866" i="1"/>
  <c r="AO1973" i="1"/>
  <c r="AQ1973" i="1"/>
  <c r="AM1973" i="1"/>
  <c r="V1973" i="1"/>
  <c r="AN1973" i="1"/>
  <c r="Z1973" i="1"/>
  <c r="U1973" i="1"/>
  <c r="W1973" i="1"/>
  <c r="J1973" i="1"/>
  <c r="T1973" i="1"/>
  <c r="R1973" i="1"/>
  <c r="AF1973" i="1"/>
  <c r="M1973" i="1"/>
  <c r="AL1973" i="1"/>
  <c r="AR1973" i="1"/>
  <c r="AA1973" i="1"/>
  <c r="N1973" i="1"/>
  <c r="AK1973" i="1"/>
  <c r="AD1973" i="1"/>
  <c r="P1973" i="1"/>
  <c r="Y1973" i="1"/>
  <c r="O1973" i="1"/>
  <c r="H1973" i="1"/>
  <c r="AU1973" i="1"/>
  <c r="AJ1973" i="1"/>
  <c r="AX1973" i="1"/>
  <c r="K1973" i="1"/>
  <c r="AG1973" i="1"/>
  <c r="AP1973" i="1"/>
  <c r="AB1973" i="1"/>
  <c r="AV1973" i="1"/>
  <c r="L1973" i="1"/>
  <c r="AH1973" i="1"/>
  <c r="AC1973" i="1"/>
  <c r="AE1973" i="1"/>
  <c r="AT1973" i="1"/>
  <c r="Q1973" i="1"/>
  <c r="AS1973" i="1"/>
  <c r="X1973" i="1"/>
  <c r="I1973" i="1"/>
  <c r="S1973" i="1"/>
  <c r="AI1973" i="1"/>
  <c r="P1912" i="1"/>
  <c r="AC1912" i="1"/>
  <c r="J1912" i="1"/>
  <c r="AQ1912" i="1"/>
  <c r="T1912" i="1"/>
  <c r="AA1912" i="1"/>
  <c r="R1912" i="1"/>
  <c r="AO1912" i="1"/>
  <c r="AE1912" i="1"/>
  <c r="H1912" i="1"/>
  <c r="AK1912" i="1"/>
  <c r="I1912" i="1"/>
  <c r="Z1912" i="1"/>
  <c r="W1912" i="1"/>
  <c r="AS1912" i="1"/>
  <c r="AB1912" i="1"/>
  <c r="K1912" i="1"/>
  <c r="AF1912" i="1"/>
  <c r="AH1912" i="1"/>
  <c r="AV1912" i="1"/>
  <c r="V1912" i="1"/>
  <c r="X1912" i="1"/>
  <c r="AR1912" i="1"/>
  <c r="M1912" i="1"/>
  <c r="AI1912" i="1"/>
  <c r="AG1912" i="1"/>
  <c r="AL1912" i="1"/>
  <c r="AJ1912" i="1"/>
  <c r="AN1912" i="1"/>
  <c r="O1912" i="1"/>
  <c r="N1912" i="1"/>
  <c r="AX1912" i="1"/>
  <c r="U1912" i="1"/>
  <c r="S1912" i="1"/>
  <c r="AP1912" i="1"/>
  <c r="Q1912" i="1"/>
  <c r="Y1912" i="1"/>
  <c r="AU1912" i="1"/>
  <c r="AM1912" i="1"/>
  <c r="AD1912" i="1"/>
  <c r="AT1912" i="1"/>
  <c r="L1912" i="1"/>
  <c r="I1680" i="1"/>
  <c r="AN1680" i="1"/>
  <c r="AA1680" i="1"/>
  <c r="X1680" i="1"/>
  <c r="Q1680" i="1"/>
  <c r="O1680" i="1"/>
  <c r="AI1680" i="1"/>
  <c r="T1680" i="1"/>
  <c r="AS1680" i="1"/>
  <c r="AG1680" i="1"/>
  <c r="AP1680" i="1"/>
  <c r="Y1680" i="1"/>
  <c r="W1680" i="1"/>
  <c r="AJ1680" i="1"/>
  <c r="AE1680" i="1"/>
  <c r="H1680" i="1"/>
  <c r="U1680" i="1"/>
  <c r="P1680" i="1"/>
  <c r="AV1680" i="1"/>
  <c r="AT1680" i="1"/>
  <c r="AD1680" i="1"/>
  <c r="S1680" i="1"/>
  <c r="AC1680" i="1"/>
  <c r="L1680" i="1"/>
  <c r="AF1680" i="1"/>
  <c r="AH1680" i="1"/>
  <c r="AM1680" i="1"/>
  <c r="N1680" i="1"/>
  <c r="Z1680" i="1"/>
  <c r="AR1680" i="1"/>
  <c r="K1680" i="1"/>
  <c r="AU1680" i="1"/>
  <c r="AK1680" i="1"/>
  <c r="AQ1680" i="1"/>
  <c r="AL1680" i="1"/>
  <c r="AX1680" i="1"/>
  <c r="AZ1680" i="1" s="1"/>
  <c r="AB1680" i="1"/>
  <c r="M1680" i="1"/>
  <c r="AO1680" i="1"/>
  <c r="V1680" i="1"/>
  <c r="J1680" i="1"/>
  <c r="R1680" i="1"/>
  <c r="AB2143" i="1"/>
  <c r="O2143" i="1"/>
  <c r="AH2143" i="1"/>
  <c r="AI2143" i="1"/>
  <c r="AK2143" i="1"/>
  <c r="K2143" i="1"/>
  <c r="AR2143" i="1"/>
  <c r="W2143" i="1"/>
  <c r="V2143" i="1"/>
  <c r="S2143" i="1"/>
  <c r="AT2143" i="1"/>
  <c r="I2143" i="1"/>
  <c r="R2143" i="1"/>
  <c r="M2143" i="1"/>
  <c r="AQ2143" i="1"/>
  <c r="AN2143" i="1"/>
  <c r="AP2143" i="1"/>
  <c r="AV2143" i="1"/>
  <c r="AE2143" i="1"/>
  <c r="Z2143" i="1"/>
  <c r="AD2143" i="1"/>
  <c r="P2143" i="1"/>
  <c r="AJ2143" i="1"/>
  <c r="J2143" i="1"/>
  <c r="Q2143" i="1"/>
  <c r="AX2143" i="1"/>
  <c r="N2143" i="1"/>
  <c r="AF2143" i="1"/>
  <c r="T2143" i="1"/>
  <c r="AA2143" i="1"/>
  <c r="AO2143" i="1"/>
  <c r="AU2143" i="1"/>
  <c r="AG2143" i="1"/>
  <c r="U2143" i="1"/>
  <c r="AC2143" i="1"/>
  <c r="X2143" i="1"/>
  <c r="AS2143" i="1"/>
  <c r="H2143" i="1"/>
  <c r="AL2143" i="1"/>
  <c r="Y2143" i="1"/>
  <c r="AM2143" i="1"/>
  <c r="L2143" i="1"/>
  <c r="I2182" i="1"/>
  <c r="AQ2182" i="1"/>
  <c r="AT2182" i="1"/>
  <c r="AC2182" i="1"/>
  <c r="AN2182" i="1"/>
  <c r="O2182" i="1"/>
  <c r="X2182" i="1"/>
  <c r="R2182" i="1"/>
  <c r="H2182" i="1"/>
  <c r="S2182" i="1"/>
  <c r="AP2182" i="1"/>
  <c r="V2182" i="1"/>
  <c r="AR2182" i="1"/>
  <c r="M2182" i="1"/>
  <c r="AV2182" i="1"/>
  <c r="J2182" i="1"/>
  <c r="L2182" i="1"/>
  <c r="AL2182" i="1"/>
  <c r="Q2182" i="1"/>
  <c r="AM2182" i="1"/>
  <c r="U2182" i="1"/>
  <c r="W2182" i="1"/>
  <c r="AA2182" i="1"/>
  <c r="AF2182" i="1"/>
  <c r="T2182" i="1"/>
  <c r="AH2182" i="1"/>
  <c r="AO2182" i="1"/>
  <c r="N2182" i="1"/>
  <c r="AD2182" i="1"/>
  <c r="AG2182" i="1"/>
  <c r="K2182" i="1"/>
  <c r="Y2182" i="1"/>
  <c r="AU2182" i="1"/>
  <c r="AB2182" i="1"/>
  <c r="AJ2182" i="1"/>
  <c r="AE2182" i="1"/>
  <c r="AX2182" i="1"/>
  <c r="Z2182" i="1"/>
  <c r="AK2182" i="1"/>
  <c r="P2182" i="1"/>
  <c r="AS2182" i="1"/>
  <c r="AI2182" i="1"/>
  <c r="AT2181" i="1"/>
  <c r="AF2181" i="1"/>
  <c r="R2181" i="1"/>
  <c r="Q2181" i="1"/>
  <c r="AC2181" i="1"/>
  <c r="AB2181" i="1"/>
  <c r="AP2181" i="1"/>
  <c r="X2181" i="1"/>
  <c r="AJ2181" i="1"/>
  <c r="S2181" i="1"/>
  <c r="AD2181" i="1"/>
  <c r="K2181" i="1"/>
  <c r="M2181" i="1"/>
  <c r="AE2181" i="1"/>
  <c r="W2181" i="1"/>
  <c r="O2181" i="1"/>
  <c r="J2181" i="1"/>
  <c r="AR2181" i="1"/>
  <c r="AS2181" i="1"/>
  <c r="AV2181" i="1"/>
  <c r="AX2181" i="1"/>
  <c r="N2181" i="1"/>
  <c r="H2181" i="1"/>
  <c r="AK2181" i="1"/>
  <c r="AN2181" i="1"/>
  <c r="AM2181" i="1"/>
  <c r="AL2181" i="1"/>
  <c r="AU2181" i="1"/>
  <c r="V2181" i="1"/>
  <c r="U2181" i="1"/>
  <c r="P2181" i="1"/>
  <c r="T2181" i="1"/>
  <c r="Y2181" i="1"/>
  <c r="AH2181" i="1"/>
  <c r="AI2181" i="1"/>
  <c r="AO2181" i="1"/>
  <c r="AG2181" i="1"/>
  <c r="I2181" i="1"/>
  <c r="AA2181" i="1"/>
  <c r="L2181" i="1"/>
  <c r="AQ2181" i="1"/>
  <c r="Z2181" i="1"/>
  <c r="X2107" i="1"/>
  <c r="O2107" i="1"/>
  <c r="Q2107" i="1"/>
  <c r="AR2107" i="1"/>
  <c r="AP2107" i="1"/>
  <c r="P2107" i="1"/>
  <c r="AS2107" i="1"/>
  <c r="K2107" i="1"/>
  <c r="AL2107" i="1"/>
  <c r="M2107" i="1"/>
  <c r="AX2107" i="1"/>
  <c r="H2107" i="1"/>
  <c r="AI2107" i="1"/>
  <c r="W2107" i="1"/>
  <c r="AB2107" i="1"/>
  <c r="U2107" i="1"/>
  <c r="AC2107" i="1"/>
  <c r="AU2107" i="1"/>
  <c r="J2107" i="1"/>
  <c r="Z2107" i="1"/>
  <c r="AE2107" i="1"/>
  <c r="Y2107" i="1"/>
  <c r="V2107" i="1"/>
  <c r="AO2107" i="1"/>
  <c r="AT2107" i="1"/>
  <c r="AF2107" i="1"/>
  <c r="AM2107" i="1"/>
  <c r="AK2107" i="1"/>
  <c r="S2107" i="1"/>
  <c r="AV2107" i="1"/>
  <c r="AA2107" i="1"/>
  <c r="AD2107" i="1"/>
  <c r="L2107" i="1"/>
  <c r="I2107" i="1"/>
  <c r="R2107" i="1"/>
  <c r="AN2107" i="1"/>
  <c r="AG2107" i="1"/>
  <c r="AJ2107" i="1"/>
  <c r="N2107" i="1"/>
  <c r="AH2107" i="1"/>
  <c r="AQ2107" i="1"/>
  <c r="T2107" i="1"/>
  <c r="P1784" i="1"/>
  <c r="K1784" i="1"/>
  <c r="AK1784" i="1"/>
  <c r="S1784" i="1"/>
  <c r="H1784" i="1"/>
  <c r="J1784" i="1"/>
  <c r="AR1784" i="1"/>
  <c r="Y1784" i="1"/>
  <c r="AJ1784" i="1"/>
  <c r="X1784" i="1"/>
  <c r="AL1784" i="1"/>
  <c r="AF1784" i="1"/>
  <c r="AO1784" i="1"/>
  <c r="Q1784" i="1"/>
  <c r="AQ1784" i="1"/>
  <c r="AN1784" i="1"/>
  <c r="AP1784" i="1"/>
  <c r="W1784" i="1"/>
  <c r="U1784" i="1"/>
  <c r="AH1784" i="1"/>
  <c r="R1784" i="1"/>
  <c r="AX1784" i="1"/>
  <c r="AI1784" i="1"/>
  <c r="N1784" i="1"/>
  <c r="L1784" i="1"/>
  <c r="V1784" i="1"/>
  <c r="Z1784" i="1"/>
  <c r="AE1784" i="1"/>
  <c r="AA1784" i="1"/>
  <c r="AB1784" i="1"/>
  <c r="AD1784" i="1"/>
  <c r="I1784" i="1"/>
  <c r="T1784" i="1"/>
  <c r="AS1784" i="1"/>
  <c r="M1784" i="1"/>
  <c r="AG1784" i="1"/>
  <c r="AC1784" i="1"/>
  <c r="AT1784" i="1"/>
  <c r="AM1784" i="1"/>
  <c r="O1784" i="1"/>
  <c r="AV1784" i="1"/>
  <c r="AU1784" i="1"/>
  <c r="AX1603" i="1"/>
  <c r="AZ1603" i="1" s="1"/>
  <c r="AH1603" i="1"/>
  <c r="V1603" i="1"/>
  <c r="AN1603" i="1"/>
  <c r="L1603" i="1"/>
  <c r="P1603" i="1"/>
  <c r="K1603" i="1"/>
  <c r="AD1603" i="1"/>
  <c r="Z1603" i="1"/>
  <c r="AB1603" i="1"/>
  <c r="I1603" i="1"/>
  <c r="T1603" i="1"/>
  <c r="S1603" i="1"/>
  <c r="AQ1603" i="1"/>
  <c r="AM1603" i="1"/>
  <c r="AR1603" i="1"/>
  <c r="AF1603" i="1"/>
  <c r="AO1603" i="1"/>
  <c r="AK1603" i="1"/>
  <c r="N1603" i="1"/>
  <c r="W1603" i="1"/>
  <c r="AT1603" i="1"/>
  <c r="AU1603" i="1"/>
  <c r="AP1603" i="1"/>
  <c r="AV1603" i="1"/>
  <c r="X1603" i="1"/>
  <c r="AG1603" i="1"/>
  <c r="AI1603" i="1"/>
  <c r="AE1603" i="1"/>
  <c r="AC1603" i="1"/>
  <c r="R1603" i="1"/>
  <c r="U1603" i="1"/>
  <c r="Q1603" i="1"/>
  <c r="AA1603" i="1"/>
  <c r="H1603" i="1"/>
  <c r="Y1603" i="1"/>
  <c r="AS1603" i="1"/>
  <c r="J1603" i="1"/>
  <c r="AJ1603" i="1"/>
  <c r="M1603" i="1"/>
  <c r="AL1603" i="1"/>
  <c r="O1603" i="1"/>
  <c r="W1553" i="1"/>
  <c r="R1553" i="1"/>
  <c r="I1553" i="1"/>
  <c r="AP1553" i="1"/>
  <c r="AU1553" i="1"/>
  <c r="S1553" i="1"/>
  <c r="L1553" i="1"/>
  <c r="AS1553" i="1"/>
  <c r="Y1553" i="1"/>
  <c r="AE1553" i="1"/>
  <c r="AD1553" i="1"/>
  <c r="AM1553" i="1"/>
  <c r="AT1553" i="1"/>
  <c r="AB1553" i="1"/>
  <c r="N1553" i="1"/>
  <c r="AV1553" i="1"/>
  <c r="AI1553" i="1"/>
  <c r="AN1553" i="1"/>
  <c r="AL1553" i="1"/>
  <c r="Q1553" i="1"/>
  <c r="Z1553" i="1"/>
  <c r="AK1553" i="1"/>
  <c r="AQ1553" i="1"/>
  <c r="M1553" i="1"/>
  <c r="AO1553" i="1"/>
  <c r="V1553" i="1"/>
  <c r="H1553" i="1"/>
  <c r="AF1553" i="1"/>
  <c r="AC1553" i="1"/>
  <c r="K1553" i="1"/>
  <c r="AH1553" i="1"/>
  <c r="AR1553" i="1"/>
  <c r="AJ1553" i="1"/>
  <c r="J1553" i="1"/>
  <c r="AA1553" i="1"/>
  <c r="AG1553" i="1"/>
  <c r="AX1553" i="1"/>
  <c r="AZ1553" i="1" s="1"/>
  <c r="O1553" i="1"/>
  <c r="U1553" i="1"/>
  <c r="P1553" i="1"/>
  <c r="X1553" i="1"/>
  <c r="T1553" i="1"/>
  <c r="N2120" i="1"/>
  <c r="X2120" i="1"/>
  <c r="I2120" i="1"/>
  <c r="AH2120" i="1"/>
  <c r="AI2120" i="1"/>
  <c r="V2120" i="1"/>
  <c r="AG2120" i="1"/>
  <c r="L2120" i="1"/>
  <c r="J2120" i="1"/>
  <c r="T2120" i="1"/>
  <c r="AK2120" i="1"/>
  <c r="AM2120" i="1"/>
  <c r="AB2120" i="1"/>
  <c r="R2120" i="1"/>
  <c r="AF2120" i="1"/>
  <c r="AC2120" i="1"/>
  <c r="AQ2120" i="1"/>
  <c r="AV2120" i="1"/>
  <c r="AA2120" i="1"/>
  <c r="AS2120" i="1"/>
  <c r="U2120" i="1"/>
  <c r="AJ2120" i="1"/>
  <c r="AU2120" i="1"/>
  <c r="AN2120" i="1"/>
  <c r="AL2120" i="1"/>
  <c r="H2120" i="1"/>
  <c r="S2120" i="1"/>
  <c r="O2120" i="1"/>
  <c r="W2120" i="1"/>
  <c r="M2120" i="1"/>
  <c r="Q2120" i="1"/>
  <c r="AO2120" i="1"/>
  <c r="AE2120" i="1"/>
  <c r="Y2120" i="1"/>
  <c r="Z2120" i="1"/>
  <c r="AX2120" i="1"/>
  <c r="AT2120" i="1"/>
  <c r="AP2120" i="1"/>
  <c r="AD2120" i="1"/>
  <c r="K2120" i="1"/>
  <c r="AR2120" i="1"/>
  <c r="P2120" i="1"/>
  <c r="J1717" i="1"/>
  <c r="T1717" i="1"/>
  <c r="U1717" i="1"/>
  <c r="AV1717" i="1"/>
  <c r="AU1717" i="1"/>
  <c r="AC1717" i="1"/>
  <c r="W1717" i="1"/>
  <c r="S1717" i="1"/>
  <c r="P1717" i="1"/>
  <c r="O1717" i="1"/>
  <c r="AX1717" i="1"/>
  <c r="AZ1717" i="1" s="1"/>
  <c r="Z1717" i="1"/>
  <c r="H1717" i="1"/>
  <c r="N1717" i="1"/>
  <c r="Y1717" i="1"/>
  <c r="X1717" i="1"/>
  <c r="AS1717" i="1"/>
  <c r="L1717" i="1"/>
  <c r="AK1717" i="1"/>
  <c r="AI1717" i="1"/>
  <c r="AJ1717" i="1"/>
  <c r="AG1717" i="1"/>
  <c r="AA1717" i="1"/>
  <c r="AH1717" i="1"/>
  <c r="AL1717" i="1"/>
  <c r="AM1717" i="1"/>
  <c r="AB1717" i="1"/>
  <c r="AF1717" i="1"/>
  <c r="Q1717" i="1"/>
  <c r="R1717" i="1"/>
  <c r="AD1717" i="1"/>
  <c r="AP1717" i="1"/>
  <c r="AT1717" i="1"/>
  <c r="AQ1717" i="1"/>
  <c r="AR1717" i="1"/>
  <c r="I1717" i="1"/>
  <c r="AE1717" i="1"/>
  <c r="M1717" i="1"/>
  <c r="AO1717" i="1"/>
  <c r="AN1717" i="1"/>
  <c r="V1717" i="1"/>
  <c r="K1717" i="1"/>
  <c r="N1842" i="1"/>
  <c r="I1842" i="1"/>
  <c r="U1842" i="1"/>
  <c r="L1842" i="1"/>
  <c r="AF1842" i="1"/>
  <c r="AL1842" i="1"/>
  <c r="AQ1842" i="1"/>
  <c r="AU1842" i="1"/>
  <c r="AC1842" i="1"/>
  <c r="X1842" i="1"/>
  <c r="H1842" i="1"/>
  <c r="AD1842" i="1"/>
  <c r="AK1842" i="1"/>
  <c r="AA1842" i="1"/>
  <c r="AG1842" i="1"/>
  <c r="AI1842" i="1"/>
  <c r="AM1842" i="1"/>
  <c r="Z1842" i="1"/>
  <c r="AO1842" i="1"/>
  <c r="Q1842" i="1"/>
  <c r="M1842" i="1"/>
  <c r="AX1842" i="1"/>
  <c r="Y1842" i="1"/>
  <c r="P1842" i="1"/>
  <c r="K1842" i="1"/>
  <c r="AP1842" i="1"/>
  <c r="AN1842" i="1"/>
  <c r="T1842" i="1"/>
  <c r="AS1842" i="1"/>
  <c r="AV1842" i="1"/>
  <c r="S1842" i="1"/>
  <c r="J1842" i="1"/>
  <c r="AH1842" i="1"/>
  <c r="AE1842" i="1"/>
  <c r="R1842" i="1"/>
  <c r="AT1842" i="1"/>
  <c r="AJ1842" i="1"/>
  <c r="AR1842" i="1"/>
  <c r="AB1842" i="1"/>
  <c r="O1842" i="1"/>
  <c r="V1842" i="1"/>
  <c r="W1842" i="1"/>
  <c r="S1804" i="1"/>
  <c r="I1804" i="1"/>
  <c r="AL1804" i="1"/>
  <c r="P1804" i="1"/>
  <c r="AE1804" i="1"/>
  <c r="AD1804" i="1"/>
  <c r="T1804" i="1"/>
  <c r="AT1804" i="1"/>
  <c r="K1804" i="1"/>
  <c r="V1804" i="1"/>
  <c r="AF1804" i="1"/>
  <c r="AI1804" i="1"/>
  <c r="AK1804" i="1"/>
  <c r="AP1804" i="1"/>
  <c r="AV1804" i="1"/>
  <c r="AU1804" i="1"/>
  <c r="Z1804" i="1"/>
  <c r="AM1804" i="1"/>
  <c r="N1804" i="1"/>
  <c r="AN1804" i="1"/>
  <c r="AO1804" i="1"/>
  <c r="AX1804" i="1"/>
  <c r="AG1804" i="1"/>
  <c r="O1804" i="1"/>
  <c r="Y1804" i="1"/>
  <c r="J1804" i="1"/>
  <c r="Q1804" i="1"/>
  <c r="M1804" i="1"/>
  <c r="AR1804" i="1"/>
  <c r="AB1804" i="1"/>
  <c r="R1804" i="1"/>
  <c r="AQ1804" i="1"/>
  <c r="H1804" i="1"/>
  <c r="W1804" i="1"/>
  <c r="X1804" i="1"/>
  <c r="AH1804" i="1"/>
  <c r="L1804" i="1"/>
  <c r="AC1804" i="1"/>
  <c r="AS1804" i="1"/>
  <c r="AA1804" i="1"/>
  <c r="AJ1804" i="1"/>
  <c r="U1804" i="1"/>
  <c r="AP2113" i="1"/>
  <c r="AP2249" i="1" s="1"/>
  <c r="S2113" i="1"/>
  <c r="S2249" i="1" s="1"/>
  <c r="N2113" i="1"/>
  <c r="N2249" i="1" s="1"/>
  <c r="AR2113" i="1"/>
  <c r="AR2249" i="1" s="1"/>
  <c r="AC2113" i="1"/>
  <c r="AC2249" i="1" s="1"/>
  <c r="U2113" i="1"/>
  <c r="U2249" i="1" s="1"/>
  <c r="J2113" i="1"/>
  <c r="J2249" i="1" s="1"/>
  <c r="AD2113" i="1"/>
  <c r="AD2249" i="1" s="1"/>
  <c r="AJ2113" i="1"/>
  <c r="AJ2249" i="1" s="1"/>
  <c r="AE2113" i="1"/>
  <c r="AE2249" i="1" s="1"/>
  <c r="AN2113" i="1"/>
  <c r="AN2249" i="1" s="1"/>
  <c r="AS2113" i="1"/>
  <c r="AS2249" i="1" s="1"/>
  <c r="W2113" i="1"/>
  <c r="W2249" i="1" s="1"/>
  <c r="H2113" i="1"/>
  <c r="H2249" i="1" s="1"/>
  <c r="AG2113" i="1"/>
  <c r="AG2249" i="1" s="1"/>
  <c r="M2113" i="1"/>
  <c r="M2249" i="1" s="1"/>
  <c r="AF2113" i="1"/>
  <c r="AF2249" i="1" s="1"/>
  <c r="Y2113" i="1"/>
  <c r="Y2249" i="1" s="1"/>
  <c r="AM2113" i="1"/>
  <c r="Q2113" i="1"/>
  <c r="Q2249" i="1" s="1"/>
  <c r="O2113" i="1"/>
  <c r="O2249" i="1" s="1"/>
  <c r="K2113" i="1"/>
  <c r="K2249" i="1" s="1"/>
  <c r="AX2113" i="1"/>
  <c r="AV2113" i="1"/>
  <c r="AV2249" i="1" s="1"/>
  <c r="AA2113" i="1"/>
  <c r="AA2249" i="1" s="1"/>
  <c r="R2113" i="1"/>
  <c r="R2249" i="1" s="1"/>
  <c r="X2113" i="1"/>
  <c r="X2249" i="1" s="1"/>
  <c r="AK2113" i="1"/>
  <c r="AK2249" i="1" s="1"/>
  <c r="AT2113" i="1"/>
  <c r="AT2249" i="1" s="1"/>
  <c r="AH2113" i="1"/>
  <c r="AH2249" i="1" s="1"/>
  <c r="AQ2113" i="1"/>
  <c r="AQ2249" i="1" s="1"/>
  <c r="P2113" i="1"/>
  <c r="P2249" i="1" s="1"/>
  <c r="Z2113" i="1"/>
  <c r="Z2249" i="1" s="1"/>
  <c r="I2113" i="1"/>
  <c r="I2249" i="1" s="1"/>
  <c r="AO2113" i="1"/>
  <c r="AO2249" i="1" s="1"/>
  <c r="L2113" i="1"/>
  <c r="L2249" i="1" s="1"/>
  <c r="T2113" i="1"/>
  <c r="T2249" i="1" s="1"/>
  <c r="AB2113" i="1"/>
  <c r="AB2249" i="1" s="1"/>
  <c r="AI2113" i="1"/>
  <c r="AI2249" i="1" s="1"/>
  <c r="V2113" i="1"/>
  <c r="V2249" i="1" s="1"/>
  <c r="AU2113" i="1"/>
  <c r="AU2249" i="1" s="1"/>
  <c r="AL2113" i="1"/>
  <c r="AL2249" i="1" s="1"/>
  <c r="AM2188" i="1"/>
  <c r="Q2188" i="1"/>
  <c r="I2188" i="1"/>
  <c r="U2188" i="1"/>
  <c r="AR2188" i="1"/>
  <c r="AI2188" i="1"/>
  <c r="AT2188" i="1"/>
  <c r="Y2188" i="1"/>
  <c r="AO2188" i="1"/>
  <c r="AU2188" i="1"/>
  <c r="AX2188" i="1"/>
  <c r="W2188" i="1"/>
  <c r="X2188" i="1"/>
  <c r="AD2188" i="1"/>
  <c r="AQ2188" i="1"/>
  <c r="V2188" i="1"/>
  <c r="AJ2188" i="1"/>
  <c r="R2188" i="1"/>
  <c r="AG2188" i="1"/>
  <c r="AB2188" i="1"/>
  <c r="AS2188" i="1"/>
  <c r="T2188" i="1"/>
  <c r="AK2188" i="1"/>
  <c r="AA2188" i="1"/>
  <c r="N2188" i="1"/>
  <c r="AV2188" i="1"/>
  <c r="O2188" i="1"/>
  <c r="P2188" i="1"/>
  <c r="K2188" i="1"/>
  <c r="AN2188" i="1"/>
  <c r="AE2188" i="1"/>
  <c r="M2188" i="1"/>
  <c r="AC2188" i="1"/>
  <c r="L2188" i="1"/>
  <c r="J2188" i="1"/>
  <c r="Z2188" i="1"/>
  <c r="AL2188" i="1"/>
  <c r="H2188" i="1"/>
  <c r="AP2188" i="1"/>
  <c r="S2188" i="1"/>
  <c r="AH2188" i="1"/>
  <c r="AF2188" i="1"/>
  <c r="M1652" i="1"/>
  <c r="AT1652" i="1"/>
  <c r="AA1652" i="1"/>
  <c r="AE1652" i="1"/>
  <c r="N1652" i="1"/>
  <c r="Y1652" i="1"/>
  <c r="T1652" i="1"/>
  <c r="AF1652" i="1"/>
  <c r="J1652" i="1"/>
  <c r="AI1652" i="1"/>
  <c r="V1652" i="1"/>
  <c r="AC1652" i="1"/>
  <c r="Z1652" i="1"/>
  <c r="AR1652" i="1"/>
  <c r="W1652" i="1"/>
  <c r="AJ1652" i="1"/>
  <c r="AO1652" i="1"/>
  <c r="AP1652" i="1"/>
  <c r="AH1652" i="1"/>
  <c r="R1652" i="1"/>
  <c r="O1652" i="1"/>
  <c r="AX1652" i="1"/>
  <c r="AZ1652" i="1" s="1"/>
  <c r="K1652" i="1"/>
  <c r="U1652" i="1"/>
  <c r="AN1652" i="1"/>
  <c r="H1652" i="1"/>
  <c r="AL1652" i="1"/>
  <c r="X1652" i="1"/>
  <c r="I1652" i="1"/>
  <c r="L1652" i="1"/>
  <c r="AU1652" i="1"/>
  <c r="S1652" i="1"/>
  <c r="AB1652" i="1"/>
  <c r="AS1652" i="1"/>
  <c r="AG1652" i="1"/>
  <c r="P1652" i="1"/>
  <c r="AM1652" i="1"/>
  <c r="AQ1652" i="1"/>
  <c r="AD1652" i="1"/>
  <c r="AK1652" i="1"/>
  <c r="AV1652" i="1"/>
  <c r="Q1652" i="1"/>
  <c r="AH1736" i="1"/>
  <c r="AB1736" i="1"/>
  <c r="AF1736" i="1"/>
  <c r="AN1736" i="1"/>
  <c r="AC1736" i="1"/>
  <c r="AT1736" i="1"/>
  <c r="I1736" i="1"/>
  <c r="V1736" i="1"/>
  <c r="Y1736" i="1"/>
  <c r="AI1736" i="1"/>
  <c r="K1736" i="1"/>
  <c r="Q1736" i="1"/>
  <c r="O1736" i="1"/>
  <c r="J1736" i="1"/>
  <c r="AV1736" i="1"/>
  <c r="W1736" i="1"/>
  <c r="AO1736" i="1"/>
  <c r="AL1736" i="1"/>
  <c r="H1736" i="1"/>
  <c r="L1736" i="1"/>
  <c r="AX1736" i="1"/>
  <c r="AZ1736" i="1" s="1"/>
  <c r="M1736" i="1"/>
  <c r="S1736" i="1"/>
  <c r="AM1736" i="1"/>
  <c r="AE1736" i="1"/>
  <c r="AG1736" i="1"/>
  <c r="R1736" i="1"/>
  <c r="AS1736" i="1"/>
  <c r="AR1736" i="1"/>
  <c r="T1736" i="1"/>
  <c r="AJ1736" i="1"/>
  <c r="P1736" i="1"/>
  <c r="U1736" i="1"/>
  <c r="X1736" i="1"/>
  <c r="AK1736" i="1"/>
  <c r="AA1736" i="1"/>
  <c r="N1736" i="1"/>
  <c r="Z1736" i="1"/>
  <c r="AQ1736" i="1"/>
  <c r="AD1736" i="1"/>
  <c r="AP1736" i="1"/>
  <c r="AU1736" i="1"/>
  <c r="AJ2141" i="1"/>
  <c r="AE2141" i="1"/>
  <c r="W2141" i="1"/>
  <c r="N2141" i="1"/>
  <c r="AA2141" i="1"/>
  <c r="AB2141" i="1"/>
  <c r="M2141" i="1"/>
  <c r="K2141" i="1"/>
  <c r="AO2141" i="1"/>
  <c r="L2141" i="1"/>
  <c r="AX2141" i="1"/>
  <c r="AG2141" i="1"/>
  <c r="V2141" i="1"/>
  <c r="AR2141" i="1"/>
  <c r="P2141" i="1"/>
  <c r="I2141" i="1"/>
  <c r="Q2141" i="1"/>
  <c r="H2141" i="1"/>
  <c r="AI2141" i="1"/>
  <c r="AQ2141" i="1"/>
  <c r="S2141" i="1"/>
  <c r="AF2141" i="1"/>
  <c r="AH2141" i="1"/>
  <c r="AC2141" i="1"/>
  <c r="AU2141" i="1"/>
  <c r="AD2141" i="1"/>
  <c r="X2141" i="1"/>
  <c r="O2141" i="1"/>
  <c r="U2141" i="1"/>
  <c r="Y2141" i="1"/>
  <c r="AV2141" i="1"/>
  <c r="T2141" i="1"/>
  <c r="AK2141" i="1"/>
  <c r="AP2141" i="1"/>
  <c r="AN2141" i="1"/>
  <c r="J2141" i="1"/>
  <c r="AS2141" i="1"/>
  <c r="R2141" i="1"/>
  <c r="AM2141" i="1"/>
  <c r="AL2141" i="1"/>
  <c r="AT2141" i="1"/>
  <c r="Z2141" i="1"/>
  <c r="U1902" i="1"/>
  <c r="AS1902" i="1"/>
  <c r="AV1902" i="1"/>
  <c r="AM1902" i="1"/>
  <c r="AA1902" i="1"/>
  <c r="AI1902" i="1"/>
  <c r="K1902" i="1"/>
  <c r="I1902" i="1"/>
  <c r="AD1902" i="1"/>
  <c r="AH1902" i="1"/>
  <c r="L1902" i="1"/>
  <c r="AP1902" i="1"/>
  <c r="Y1902" i="1"/>
  <c r="AE1902" i="1"/>
  <c r="R1902" i="1"/>
  <c r="N1902" i="1"/>
  <c r="T1902" i="1"/>
  <c r="AL1902" i="1"/>
  <c r="AF1902" i="1"/>
  <c r="P1902" i="1"/>
  <c r="S1902" i="1"/>
  <c r="AB1902" i="1"/>
  <c r="AO1902" i="1"/>
  <c r="H1902" i="1"/>
  <c r="AN1902" i="1"/>
  <c r="AK1902" i="1"/>
  <c r="AX1902" i="1"/>
  <c r="AR1902" i="1"/>
  <c r="X1902" i="1"/>
  <c r="J1902" i="1"/>
  <c r="Z1902" i="1"/>
  <c r="W1902" i="1"/>
  <c r="Q1902" i="1"/>
  <c r="AC1902" i="1"/>
  <c r="M1902" i="1"/>
  <c r="AT1902" i="1"/>
  <c r="V1902" i="1"/>
  <c r="O1902" i="1"/>
  <c r="AJ1902" i="1"/>
  <c r="AQ1902" i="1"/>
  <c r="AU1902" i="1"/>
  <c r="AG1902" i="1"/>
  <c r="H1954" i="1"/>
  <c r="AC1954" i="1"/>
  <c r="AU1954" i="1"/>
  <c r="AB1954" i="1"/>
  <c r="M1954" i="1"/>
  <c r="AM1954" i="1"/>
  <c r="AN1954" i="1"/>
  <c r="AT1954" i="1"/>
  <c r="AG1954" i="1"/>
  <c r="K1954" i="1"/>
  <c r="R1954" i="1"/>
  <c r="I1954" i="1"/>
  <c r="AJ1954" i="1"/>
  <c r="Y1954" i="1"/>
  <c r="AV1954" i="1"/>
  <c r="AH1954" i="1"/>
  <c r="AP1954" i="1"/>
  <c r="AI1954" i="1"/>
  <c r="V1954" i="1"/>
  <c r="AX1954" i="1"/>
  <c r="AS1954" i="1"/>
  <c r="L1954" i="1"/>
  <c r="J1954" i="1"/>
  <c r="N1954" i="1"/>
  <c r="AA1954" i="1"/>
  <c r="AO1954" i="1"/>
  <c r="Z1954" i="1"/>
  <c r="P1954" i="1"/>
  <c r="AL1954" i="1"/>
  <c r="AR1954" i="1"/>
  <c r="AF1954" i="1"/>
  <c r="AD1954" i="1"/>
  <c r="AK1954" i="1"/>
  <c r="Q1954" i="1"/>
  <c r="AQ1954" i="1"/>
  <c r="T1954" i="1"/>
  <c r="O1954" i="1"/>
  <c r="S1954" i="1"/>
  <c r="X1954" i="1"/>
  <c r="U1954" i="1"/>
  <c r="AE1954" i="1"/>
  <c r="W1954" i="1"/>
  <c r="X1971" i="1"/>
  <c r="AP1971" i="1"/>
  <c r="AM1971" i="1"/>
  <c r="AC1971" i="1"/>
  <c r="V1971" i="1"/>
  <c r="AK1971" i="1"/>
  <c r="T1971" i="1"/>
  <c r="AU1971" i="1"/>
  <c r="AT1971" i="1"/>
  <c r="Z1971" i="1"/>
  <c r="U1971" i="1"/>
  <c r="Y1971" i="1"/>
  <c r="AV1971" i="1"/>
  <c r="S1971" i="1"/>
  <c r="AN1971" i="1"/>
  <c r="AL1971" i="1"/>
  <c r="L1971" i="1"/>
  <c r="R1971" i="1"/>
  <c r="K1971" i="1"/>
  <c r="AD1971" i="1"/>
  <c r="M1971" i="1"/>
  <c r="AS1971" i="1"/>
  <c r="AA1971" i="1"/>
  <c r="AJ1971" i="1"/>
  <c r="AI1971" i="1"/>
  <c r="AG1971" i="1"/>
  <c r="AB1971" i="1"/>
  <c r="N1971" i="1"/>
  <c r="AQ1971" i="1"/>
  <c r="AH1971" i="1"/>
  <c r="P1971" i="1"/>
  <c r="AX1971" i="1"/>
  <c r="AR1971" i="1"/>
  <c r="Q1971" i="1"/>
  <c r="AE1971" i="1"/>
  <c r="H1971" i="1"/>
  <c r="I1971" i="1"/>
  <c r="O1971" i="1"/>
  <c r="J1971" i="1"/>
  <c r="AF1971" i="1"/>
  <c r="AO1971" i="1"/>
  <c r="W1971" i="1"/>
  <c r="K2150" i="1"/>
  <c r="T2150" i="1"/>
  <c r="AM2150" i="1"/>
  <c r="O2150" i="1"/>
  <c r="AR2150" i="1"/>
  <c r="AS2150" i="1"/>
  <c r="H2150" i="1"/>
  <c r="X2150" i="1"/>
  <c r="J2150" i="1"/>
  <c r="U2150" i="1"/>
  <c r="L2150" i="1"/>
  <c r="V2150" i="1"/>
  <c r="AH2150" i="1"/>
  <c r="AA2150" i="1"/>
  <c r="N2150" i="1"/>
  <c r="AB2150" i="1"/>
  <c r="AP2150" i="1"/>
  <c r="AQ2150" i="1"/>
  <c r="AJ2150" i="1"/>
  <c r="AE2150" i="1"/>
  <c r="W2150" i="1"/>
  <c r="Z2150" i="1"/>
  <c r="AD2150" i="1"/>
  <c r="M2150" i="1"/>
  <c r="Y2150" i="1"/>
  <c r="R2150" i="1"/>
  <c r="AT2150" i="1"/>
  <c r="Q2150" i="1"/>
  <c r="S2150" i="1"/>
  <c r="AV2150" i="1"/>
  <c r="AX2150" i="1"/>
  <c r="P2150" i="1"/>
  <c r="AU2150" i="1"/>
  <c r="AF2150" i="1"/>
  <c r="AN2150" i="1"/>
  <c r="AC2150" i="1"/>
  <c r="I2150" i="1"/>
  <c r="AG2150" i="1"/>
  <c r="AL2150" i="1"/>
  <c r="AI2150" i="1"/>
  <c r="AO2150" i="1"/>
  <c r="AK2150" i="1"/>
  <c r="AX1683" i="1"/>
  <c r="AZ1683" i="1" s="1"/>
  <c r="AI1683" i="1"/>
  <c r="Y1683" i="1"/>
  <c r="S1683" i="1"/>
  <c r="AO1683" i="1"/>
  <c r="K1683" i="1"/>
  <c r="H1683" i="1"/>
  <c r="AE1683" i="1"/>
  <c r="J1683" i="1"/>
  <c r="T1683" i="1"/>
  <c r="W1683" i="1"/>
  <c r="V1683" i="1"/>
  <c r="U1683" i="1"/>
  <c r="AA1683" i="1"/>
  <c r="AN1683" i="1"/>
  <c r="N1683" i="1"/>
  <c r="AV1683" i="1"/>
  <c r="AC1683" i="1"/>
  <c r="Q1683" i="1"/>
  <c r="AP1683" i="1"/>
  <c r="AD1683" i="1"/>
  <c r="AM1683" i="1"/>
  <c r="AL1683" i="1"/>
  <c r="L1683" i="1"/>
  <c r="AT1683" i="1"/>
  <c r="O1683" i="1"/>
  <c r="AB1683" i="1"/>
  <c r="M1683" i="1"/>
  <c r="Z1683" i="1"/>
  <c r="AJ1683" i="1"/>
  <c r="AQ1683" i="1"/>
  <c r="AR1683" i="1"/>
  <c r="P1683" i="1"/>
  <c r="AU1683" i="1"/>
  <c r="AF1683" i="1"/>
  <c r="AG1683" i="1"/>
  <c r="R1683" i="1"/>
  <c r="AH1683" i="1"/>
  <c r="I1683" i="1"/>
  <c r="X1683" i="1"/>
  <c r="AK1683" i="1"/>
  <c r="AS1683" i="1"/>
  <c r="AK1835" i="1"/>
  <c r="U1835" i="1"/>
  <c r="O1835" i="1"/>
  <c r="N1835" i="1"/>
  <c r="H1835" i="1"/>
  <c r="AN1835" i="1"/>
  <c r="AF1835" i="1"/>
  <c r="AL1835" i="1"/>
  <c r="Y1835" i="1"/>
  <c r="AR1835" i="1"/>
  <c r="K1835" i="1"/>
  <c r="W1835" i="1"/>
  <c r="S1835" i="1"/>
  <c r="AE1835" i="1"/>
  <c r="M1835" i="1"/>
  <c r="AJ1835" i="1"/>
  <c r="AH1835" i="1"/>
  <c r="AS1835" i="1"/>
  <c r="AO1835" i="1"/>
  <c r="Z1835" i="1"/>
  <c r="L1835" i="1"/>
  <c r="AG1835" i="1"/>
  <c r="X1835" i="1"/>
  <c r="AA1835" i="1"/>
  <c r="AI1835" i="1"/>
  <c r="AX1835" i="1"/>
  <c r="J1835" i="1"/>
  <c r="AB1835" i="1"/>
  <c r="V1835" i="1"/>
  <c r="Q1835" i="1"/>
  <c r="P1835" i="1"/>
  <c r="R1835" i="1"/>
  <c r="AP1835" i="1"/>
  <c r="I1835" i="1"/>
  <c r="AC1835" i="1"/>
  <c r="AQ1835" i="1"/>
  <c r="AD1835" i="1"/>
  <c r="AU1835" i="1"/>
  <c r="AT1835" i="1"/>
  <c r="T1835" i="1"/>
  <c r="AM1835" i="1"/>
  <c r="AV1835" i="1"/>
  <c r="U1978" i="1"/>
  <c r="V1978" i="1"/>
  <c r="AJ1978" i="1"/>
  <c r="AA1978" i="1"/>
  <c r="W1978" i="1"/>
  <c r="AI1978" i="1"/>
  <c r="Q1978" i="1"/>
  <c r="L1978" i="1"/>
  <c r="AM1978" i="1"/>
  <c r="AS1978" i="1"/>
  <c r="AV1978" i="1"/>
  <c r="O1978" i="1"/>
  <c r="T1978" i="1"/>
  <c r="AO1978" i="1"/>
  <c r="AD1978" i="1"/>
  <c r="AC1978" i="1"/>
  <c r="AB1978" i="1"/>
  <c r="J1978" i="1"/>
  <c r="X1978" i="1"/>
  <c r="AL1978" i="1"/>
  <c r="S1978" i="1"/>
  <c r="Y1978" i="1"/>
  <c r="AN1978" i="1"/>
  <c r="AU1978" i="1"/>
  <c r="M1978" i="1"/>
  <c r="AK1978" i="1"/>
  <c r="I1978" i="1"/>
  <c r="H1978" i="1"/>
  <c r="K1978" i="1"/>
  <c r="AR1978" i="1"/>
  <c r="AE1978" i="1"/>
  <c r="AT1978" i="1"/>
  <c r="AX1978" i="1"/>
  <c r="R1978" i="1"/>
  <c r="AQ1978" i="1"/>
  <c r="P1978" i="1"/>
  <c r="Z1978" i="1"/>
  <c r="AG1978" i="1"/>
  <c r="AF1978" i="1"/>
  <c r="AP1978" i="1"/>
  <c r="AH1978" i="1"/>
  <c r="N1978" i="1"/>
  <c r="AD1597" i="1"/>
  <c r="AE1597" i="1"/>
  <c r="AG1597" i="1"/>
  <c r="T1597" i="1"/>
  <c r="AR1597" i="1"/>
  <c r="Z1597" i="1"/>
  <c r="W1597" i="1"/>
  <c r="AV1597" i="1"/>
  <c r="AC1597" i="1"/>
  <c r="AL1597" i="1"/>
  <c r="AT1597" i="1"/>
  <c r="Q1597" i="1"/>
  <c r="AH1597" i="1"/>
  <c r="V1597" i="1"/>
  <c r="AF1597" i="1"/>
  <c r="AP1597" i="1"/>
  <c r="K1597" i="1"/>
  <c r="AJ1597" i="1"/>
  <c r="AK1597" i="1"/>
  <c r="P1597" i="1"/>
  <c r="AX1597" i="1"/>
  <c r="AZ1597" i="1" s="1"/>
  <c r="AU1597" i="1"/>
  <c r="M1597" i="1"/>
  <c r="S1597" i="1"/>
  <c r="R1597" i="1"/>
  <c r="AB1597" i="1"/>
  <c r="N1597" i="1"/>
  <c r="U1597" i="1"/>
  <c r="AI1597" i="1"/>
  <c r="AN1597" i="1"/>
  <c r="H1597" i="1"/>
  <c r="L1597" i="1"/>
  <c r="I1597" i="1"/>
  <c r="AM1597" i="1"/>
  <c r="O1597" i="1"/>
  <c r="AQ1597" i="1"/>
  <c r="J1597" i="1"/>
  <c r="X1597" i="1"/>
  <c r="Y1597" i="1"/>
  <c r="AS1597" i="1"/>
  <c r="AO1597" i="1"/>
  <c r="AA1597" i="1"/>
  <c r="AG1713" i="1"/>
  <c r="AP1713" i="1"/>
  <c r="L1713" i="1"/>
  <c r="AJ1713" i="1"/>
  <c r="AH1713" i="1"/>
  <c r="AC1713" i="1"/>
  <c r="AL1713" i="1"/>
  <c r="AN1713" i="1"/>
  <c r="AI1713" i="1"/>
  <c r="R1713" i="1"/>
  <c r="O1713" i="1"/>
  <c r="AA1713" i="1"/>
  <c r="AK1713" i="1"/>
  <c r="AB1713" i="1"/>
  <c r="AQ1713" i="1"/>
  <c r="AS1713" i="1"/>
  <c r="S1713" i="1"/>
  <c r="U1713" i="1"/>
  <c r="H1713" i="1"/>
  <c r="K1713" i="1"/>
  <c r="AX1713" i="1"/>
  <c r="AZ1713" i="1" s="1"/>
  <c r="T1713" i="1"/>
  <c r="Y1713" i="1"/>
  <c r="AM1713" i="1"/>
  <c r="W1713" i="1"/>
  <c r="P1713" i="1"/>
  <c r="Q1713" i="1"/>
  <c r="AV1713" i="1"/>
  <c r="AE1713" i="1"/>
  <c r="V1713" i="1"/>
  <c r="AD1713" i="1"/>
  <c r="AR1713" i="1"/>
  <c r="J1713" i="1"/>
  <c r="X1713" i="1"/>
  <c r="I1713" i="1"/>
  <c r="Z1713" i="1"/>
  <c r="M1713" i="1"/>
  <c r="AO1713" i="1"/>
  <c r="AU1713" i="1"/>
  <c r="AF1713" i="1"/>
  <c r="N1713" i="1"/>
  <c r="AT1713" i="1"/>
  <c r="AN1958" i="1"/>
  <c r="AH1958" i="1"/>
  <c r="AT1958" i="1"/>
  <c r="AP1958" i="1"/>
  <c r="I1958" i="1"/>
  <c r="W1958" i="1"/>
  <c r="AB1958" i="1"/>
  <c r="K1958" i="1"/>
  <c r="O1958" i="1"/>
  <c r="R1958" i="1"/>
  <c r="M1958" i="1"/>
  <c r="AE1958" i="1"/>
  <c r="L1958" i="1"/>
  <c r="AA1958" i="1"/>
  <c r="Y1958" i="1"/>
  <c r="S1958" i="1"/>
  <c r="Q1958" i="1"/>
  <c r="U1958" i="1"/>
  <c r="P1958" i="1"/>
  <c r="AQ1958" i="1"/>
  <c r="H1958" i="1"/>
  <c r="AI1958" i="1"/>
  <c r="T1958" i="1"/>
  <c r="V1958" i="1"/>
  <c r="AU1958" i="1"/>
  <c r="AV1958" i="1"/>
  <c r="X1958" i="1"/>
  <c r="AL1958" i="1"/>
  <c r="AJ1958" i="1"/>
  <c r="N1958" i="1"/>
  <c r="AF1958" i="1"/>
  <c r="AX1958" i="1"/>
  <c r="AC1958" i="1"/>
  <c r="AO1958" i="1"/>
  <c r="AK1958" i="1"/>
  <c r="AS1958" i="1"/>
  <c r="Z1958" i="1"/>
  <c r="AD1958" i="1"/>
  <c r="AM1958" i="1"/>
  <c r="AR1958" i="1"/>
  <c r="AG1958" i="1"/>
  <c r="J1958" i="1"/>
  <c r="AX1552" i="1"/>
  <c r="AZ1552" i="1" s="1"/>
  <c r="S1552" i="1"/>
  <c r="U1552" i="1"/>
  <c r="AT1552" i="1"/>
  <c r="I1552" i="1"/>
  <c r="H1552" i="1"/>
  <c r="AI1552" i="1"/>
  <c r="K1552" i="1"/>
  <c r="AV1552" i="1"/>
  <c r="AP1552" i="1"/>
  <c r="AQ1552" i="1"/>
  <c r="L1552" i="1"/>
  <c r="AO1552" i="1"/>
  <c r="V1552" i="1"/>
  <c r="AA1552" i="1"/>
  <c r="J1552" i="1"/>
  <c r="X1552" i="1"/>
  <c r="Q1552" i="1"/>
  <c r="AC1552" i="1"/>
  <c r="Y1552" i="1"/>
  <c r="AJ1552" i="1"/>
  <c r="Z1552" i="1"/>
  <c r="W1552" i="1"/>
  <c r="AH1552" i="1"/>
  <c r="AN1552" i="1"/>
  <c r="O1552" i="1"/>
  <c r="AD1552" i="1"/>
  <c r="R1552" i="1"/>
  <c r="T1552" i="1"/>
  <c r="N1552" i="1"/>
  <c r="P1552" i="1"/>
  <c r="AL1552" i="1"/>
  <c r="AM1552" i="1"/>
  <c r="AS1552" i="1"/>
  <c r="AF1552" i="1"/>
  <c r="AU1552" i="1"/>
  <c r="AK1552" i="1"/>
  <c r="M1552" i="1"/>
  <c r="AB1552" i="1"/>
  <c r="AE1552" i="1"/>
  <c r="AR1552" i="1"/>
  <c r="AG1552" i="1"/>
  <c r="AK2124" i="1"/>
  <c r="AI2124" i="1"/>
  <c r="H2124" i="1"/>
  <c r="R2124" i="1"/>
  <c r="AJ2124" i="1"/>
  <c r="M2124" i="1"/>
  <c r="AM2124" i="1"/>
  <c r="T2124" i="1"/>
  <c r="W2124" i="1"/>
  <c r="AG2124" i="1"/>
  <c r="AX2124" i="1"/>
  <c r="N2124" i="1"/>
  <c r="AB2124" i="1"/>
  <c r="I2124" i="1"/>
  <c r="AH2124" i="1"/>
  <c r="AU2124" i="1"/>
  <c r="AS2124" i="1"/>
  <c r="Q2124" i="1"/>
  <c r="P2124" i="1"/>
  <c r="AA2124" i="1"/>
  <c r="O2124" i="1"/>
  <c r="AD2124" i="1"/>
  <c r="AE2124" i="1"/>
  <c r="Y2124" i="1"/>
  <c r="K2124" i="1"/>
  <c r="AV2124" i="1"/>
  <c r="AL2124" i="1"/>
  <c r="J2124" i="1"/>
  <c r="AC2124" i="1"/>
  <c r="Z2124" i="1"/>
  <c r="V2124" i="1"/>
  <c r="U2124" i="1"/>
  <c r="AQ2124" i="1"/>
  <c r="S2124" i="1"/>
  <c r="L2124" i="1"/>
  <c r="AP2124" i="1"/>
  <c r="AT2124" i="1"/>
  <c r="X2124" i="1"/>
  <c r="AN2124" i="1"/>
  <c r="AF2124" i="1"/>
  <c r="AR2124" i="1"/>
  <c r="AO2124" i="1"/>
  <c r="AE2164" i="1"/>
  <c r="I2164" i="1"/>
  <c r="Q2164" i="1"/>
  <c r="AC2164" i="1"/>
  <c r="U2164" i="1"/>
  <c r="M2164" i="1"/>
  <c r="AA2164" i="1"/>
  <c r="L2164" i="1"/>
  <c r="T2164" i="1"/>
  <c r="Y2164" i="1"/>
  <c r="AX2164" i="1"/>
  <c r="J2164" i="1"/>
  <c r="N2164" i="1"/>
  <c r="AO2164" i="1"/>
  <c r="AH2164" i="1"/>
  <c r="AU2164" i="1"/>
  <c r="AD2164" i="1"/>
  <c r="S2164" i="1"/>
  <c r="P2164" i="1"/>
  <c r="V2164" i="1"/>
  <c r="Z2164" i="1"/>
  <c r="R2164" i="1"/>
  <c r="K2164" i="1"/>
  <c r="AL2164" i="1"/>
  <c r="AQ2164" i="1"/>
  <c r="X2164" i="1"/>
  <c r="AI2164" i="1"/>
  <c r="AB2164" i="1"/>
  <c r="AK2164" i="1"/>
  <c r="AN2164" i="1"/>
  <c r="AM2164" i="1"/>
  <c r="AS2164" i="1"/>
  <c r="W2164" i="1"/>
  <c r="AG2164" i="1"/>
  <c r="AJ2164" i="1"/>
  <c r="AV2164" i="1"/>
  <c r="AR2164" i="1"/>
  <c r="AF2164" i="1"/>
  <c r="H2164" i="1"/>
  <c r="AT2164" i="1"/>
  <c r="O2164" i="1"/>
  <c r="AP2164" i="1"/>
  <c r="M2212" i="1"/>
  <c r="AJ2212" i="1"/>
  <c r="K2212" i="1"/>
  <c r="AN2212" i="1"/>
  <c r="AK2212" i="1"/>
  <c r="AC2212" i="1"/>
  <c r="AU2212" i="1"/>
  <c r="AS2212" i="1"/>
  <c r="AP2212" i="1"/>
  <c r="X2212" i="1"/>
  <c r="AM2212" i="1"/>
  <c r="N2212" i="1"/>
  <c r="V2212" i="1"/>
  <c r="R2212" i="1"/>
  <c r="AO2212" i="1"/>
  <c r="AI2212" i="1"/>
  <c r="AG2212" i="1"/>
  <c r="AE2212" i="1"/>
  <c r="O2212" i="1"/>
  <c r="H2212" i="1"/>
  <c r="AX2212" i="1"/>
  <c r="Z2212" i="1"/>
  <c r="AQ2212" i="1"/>
  <c r="AR2212" i="1"/>
  <c r="AT2212" i="1"/>
  <c r="Y2212" i="1"/>
  <c r="W2212" i="1"/>
  <c r="T2212" i="1"/>
  <c r="AV2212" i="1"/>
  <c r="AH2212" i="1"/>
  <c r="AB2212" i="1"/>
  <c r="S2212" i="1"/>
  <c r="U2212" i="1"/>
  <c r="AF2212" i="1"/>
  <c r="I2212" i="1"/>
  <c r="AD2212" i="1"/>
  <c r="Q2212" i="1"/>
  <c r="AL2212" i="1"/>
  <c r="J2212" i="1"/>
  <c r="L2212" i="1"/>
  <c r="AA2212" i="1"/>
  <c r="P2212" i="1"/>
  <c r="U2194" i="1"/>
  <c r="AB2194" i="1"/>
  <c r="AN2194" i="1"/>
  <c r="AO2194" i="1"/>
  <c r="AA2194" i="1"/>
  <c r="AT2194" i="1"/>
  <c r="AF2194" i="1"/>
  <c r="R2194" i="1"/>
  <c r="L2194" i="1"/>
  <c r="P2194" i="1"/>
  <c r="AI2194" i="1"/>
  <c r="AJ2194" i="1"/>
  <c r="AH2194" i="1"/>
  <c r="Y2194" i="1"/>
  <c r="AM2194" i="1"/>
  <c r="X2194" i="1"/>
  <c r="AU2194" i="1"/>
  <c r="J2194" i="1"/>
  <c r="Z2194" i="1"/>
  <c r="AC2194" i="1"/>
  <c r="AE2194" i="1"/>
  <c r="AQ2194" i="1"/>
  <c r="AP2194" i="1"/>
  <c r="AS2194" i="1"/>
  <c r="AD2194" i="1"/>
  <c r="K2194" i="1"/>
  <c r="I2194" i="1"/>
  <c r="Q2194" i="1"/>
  <c r="T2194" i="1"/>
  <c r="N2194" i="1"/>
  <c r="AK2194" i="1"/>
  <c r="S2194" i="1"/>
  <c r="AV2194" i="1"/>
  <c r="H2194" i="1"/>
  <c r="AG2194" i="1"/>
  <c r="AX2194" i="1"/>
  <c r="O2194" i="1"/>
  <c r="AR2194" i="1"/>
  <c r="W2194" i="1"/>
  <c r="V2194" i="1"/>
  <c r="M2194" i="1"/>
  <c r="AL2194" i="1"/>
  <c r="O2032" i="1"/>
  <c r="AF2032" i="1"/>
  <c r="I2032" i="1"/>
  <c r="AP2032" i="1"/>
  <c r="AV2032" i="1"/>
  <c r="J2032" i="1"/>
  <c r="AC2032" i="1"/>
  <c r="M2032" i="1"/>
  <c r="AU2032" i="1"/>
  <c r="AS2032" i="1"/>
  <c r="AK2032" i="1"/>
  <c r="AR2032" i="1"/>
  <c r="L2032" i="1"/>
  <c r="T2032" i="1"/>
  <c r="AM2032" i="1"/>
  <c r="Q2032" i="1"/>
  <c r="AI2032" i="1"/>
  <c r="AN2032" i="1"/>
  <c r="V2032" i="1"/>
  <c r="AG2032" i="1"/>
  <c r="AX2032" i="1"/>
  <c r="P2032" i="1"/>
  <c r="AO2032" i="1"/>
  <c r="N2032" i="1"/>
  <c r="R2032" i="1"/>
  <c r="AD2032" i="1"/>
  <c r="AJ2032" i="1"/>
  <c r="Y2032" i="1"/>
  <c r="AB2032" i="1"/>
  <c r="AE2032" i="1"/>
  <c r="AQ2032" i="1"/>
  <c r="U2032" i="1"/>
  <c r="K2032" i="1"/>
  <c r="AL2032" i="1"/>
  <c r="W2032" i="1"/>
  <c r="Z2032" i="1"/>
  <c r="X2032" i="1"/>
  <c r="H2032" i="1"/>
  <c r="AH2032" i="1"/>
  <c r="S2032" i="1"/>
  <c r="AA2032" i="1"/>
  <c r="AT2032" i="1"/>
  <c r="Z1888" i="1"/>
  <c r="T1888" i="1"/>
  <c r="P1888" i="1"/>
  <c r="AT1888" i="1"/>
  <c r="AU1888" i="1"/>
  <c r="R1888" i="1"/>
  <c r="AG1888" i="1"/>
  <c r="AV1888" i="1"/>
  <c r="AA1888" i="1"/>
  <c r="Q1888" i="1"/>
  <c r="AX1888" i="1"/>
  <c r="AP1888" i="1"/>
  <c r="AO1888" i="1"/>
  <c r="AM1888" i="1"/>
  <c r="X1888" i="1"/>
  <c r="AQ1888" i="1"/>
  <c r="H1888" i="1"/>
  <c r="AL1888" i="1"/>
  <c r="AB1888" i="1"/>
  <c r="O1888" i="1"/>
  <c r="AC1888" i="1"/>
  <c r="AN1888" i="1"/>
  <c r="AD1888" i="1"/>
  <c r="AK1888" i="1"/>
  <c r="AJ1888" i="1"/>
  <c r="AE1888" i="1"/>
  <c r="J1888" i="1"/>
  <c r="Y1888" i="1"/>
  <c r="U1888" i="1"/>
  <c r="AR1888" i="1"/>
  <c r="AF1888" i="1"/>
  <c r="AS1888" i="1"/>
  <c r="I1888" i="1"/>
  <c r="M1888" i="1"/>
  <c r="V1888" i="1"/>
  <c r="L1888" i="1"/>
  <c r="K1888" i="1"/>
  <c r="W1888" i="1"/>
  <c r="AI1888" i="1"/>
  <c r="S1888" i="1"/>
  <c r="AH1888" i="1"/>
  <c r="N1888" i="1"/>
  <c r="AH1817" i="1"/>
  <c r="AK1817" i="1"/>
  <c r="AA1817" i="1"/>
  <c r="AI1817" i="1"/>
  <c r="AF1817" i="1"/>
  <c r="AP1817" i="1"/>
  <c r="AU1817" i="1"/>
  <c r="L1817" i="1"/>
  <c r="O1817" i="1"/>
  <c r="AV1817" i="1"/>
  <c r="AX1817" i="1"/>
  <c r="I1817" i="1"/>
  <c r="V1817" i="1"/>
  <c r="AR1817" i="1"/>
  <c r="J1817" i="1"/>
  <c r="AD1817" i="1"/>
  <c r="N1817" i="1"/>
  <c r="S1817" i="1"/>
  <c r="R1817" i="1"/>
  <c r="AB1817" i="1"/>
  <c r="AL1817" i="1"/>
  <c r="AM1817" i="1"/>
  <c r="AN1817" i="1"/>
  <c r="X1817" i="1"/>
  <c r="AS1817" i="1"/>
  <c r="Z1817" i="1"/>
  <c r="AC1817" i="1"/>
  <c r="P1817" i="1"/>
  <c r="AO1817" i="1"/>
  <c r="T1817" i="1"/>
  <c r="H1817" i="1"/>
  <c r="K1817" i="1"/>
  <c r="U1817" i="1"/>
  <c r="Q1817" i="1"/>
  <c r="AE1817" i="1"/>
  <c r="AJ1817" i="1"/>
  <c r="AG1817" i="1"/>
  <c r="AQ1817" i="1"/>
  <c r="Y1817" i="1"/>
  <c r="AT1817" i="1"/>
  <c r="M1817" i="1"/>
  <c r="W1817" i="1"/>
  <c r="K2070" i="1"/>
  <c r="AE2070" i="1"/>
  <c r="H2070" i="1"/>
  <c r="AL2070" i="1"/>
  <c r="AU2070" i="1"/>
  <c r="AA2070" i="1"/>
  <c r="L2070" i="1"/>
  <c r="AR2070" i="1"/>
  <c r="AI2070" i="1"/>
  <c r="AB2070" i="1"/>
  <c r="AJ2070" i="1"/>
  <c r="AS2070" i="1"/>
  <c r="Z2070" i="1"/>
  <c r="Q2070" i="1"/>
  <c r="AM2070" i="1"/>
  <c r="AF2070" i="1"/>
  <c r="AP2070" i="1"/>
  <c r="U2070" i="1"/>
  <c r="V2070" i="1"/>
  <c r="R2070" i="1"/>
  <c r="AX2070" i="1"/>
  <c r="T2070" i="1"/>
  <c r="M2070" i="1"/>
  <c r="J2070" i="1"/>
  <c r="S2070" i="1"/>
  <c r="AT2070" i="1"/>
  <c r="P2070" i="1"/>
  <c r="AN2070" i="1"/>
  <c r="AD2070" i="1"/>
  <c r="AG2070" i="1"/>
  <c r="X2070" i="1"/>
  <c r="AO2070" i="1"/>
  <c r="AV2070" i="1"/>
  <c r="AQ2070" i="1"/>
  <c r="O2070" i="1"/>
  <c r="AC2070" i="1"/>
  <c r="N2070" i="1"/>
  <c r="AH2070" i="1"/>
  <c r="Y2070" i="1"/>
  <c r="W2070" i="1"/>
  <c r="AK2070" i="1"/>
  <c r="I2070" i="1"/>
  <c r="AR2002" i="1"/>
  <c r="AQ2002" i="1"/>
  <c r="X2002" i="1"/>
  <c r="N2002" i="1"/>
  <c r="AC2002" i="1"/>
  <c r="J2002" i="1"/>
  <c r="AO2002" i="1"/>
  <c r="AE2002" i="1"/>
  <c r="V2002" i="1"/>
  <c r="AK2002" i="1"/>
  <c r="Q2002" i="1"/>
  <c r="AT2002" i="1"/>
  <c r="AV2002" i="1"/>
  <c r="AM2002" i="1"/>
  <c r="W2002" i="1"/>
  <c r="T2002" i="1"/>
  <c r="AI2002" i="1"/>
  <c r="H2002" i="1"/>
  <c r="AD2002" i="1"/>
  <c r="AH2002" i="1"/>
  <c r="L2002" i="1"/>
  <c r="AP2002" i="1"/>
  <c r="AL2002" i="1"/>
  <c r="AN2002" i="1"/>
  <c r="I2002" i="1"/>
  <c r="O2002" i="1"/>
  <c r="AB2002" i="1"/>
  <c r="AU2002" i="1"/>
  <c r="AF2002" i="1"/>
  <c r="U2002" i="1"/>
  <c r="S2002" i="1"/>
  <c r="AX2002" i="1"/>
  <c r="K2002" i="1"/>
  <c r="AA2002" i="1"/>
  <c r="M2002" i="1"/>
  <c r="AJ2002" i="1"/>
  <c r="Y2002" i="1"/>
  <c r="R2002" i="1"/>
  <c r="AS2002" i="1"/>
  <c r="Z2002" i="1"/>
  <c r="AG2002" i="1"/>
  <c r="P2002" i="1"/>
  <c r="X1726" i="1"/>
  <c r="AS1726" i="1"/>
  <c r="J1726" i="1"/>
  <c r="AT1726" i="1"/>
  <c r="AQ1726" i="1"/>
  <c r="I1726" i="1"/>
  <c r="S1726" i="1"/>
  <c r="L1726" i="1"/>
  <c r="AI1726" i="1"/>
  <c r="U1726" i="1"/>
  <c r="AN1726" i="1"/>
  <c r="AL1726" i="1"/>
  <c r="AP1726" i="1"/>
  <c r="AE1726" i="1"/>
  <c r="Z1726" i="1"/>
  <c r="Y1726" i="1"/>
  <c r="O1726" i="1"/>
  <c r="AR1726" i="1"/>
  <c r="R1726" i="1"/>
  <c r="V1726" i="1"/>
  <c r="H1726" i="1"/>
  <c r="W1726" i="1"/>
  <c r="AK1726" i="1"/>
  <c r="AD1726" i="1"/>
  <c r="N1726" i="1"/>
  <c r="AM1726" i="1"/>
  <c r="AC1726" i="1"/>
  <c r="AJ1726" i="1"/>
  <c r="AV1726" i="1"/>
  <c r="AA1726" i="1"/>
  <c r="AO1726" i="1"/>
  <c r="M1726" i="1"/>
  <c r="AB1726" i="1"/>
  <c r="T1726" i="1"/>
  <c r="AU1726" i="1"/>
  <c r="P1726" i="1"/>
  <c r="Q1726" i="1"/>
  <c r="AH1726" i="1"/>
  <c r="AX1726" i="1"/>
  <c r="AZ1726" i="1" s="1"/>
  <c r="AF1726" i="1"/>
  <c r="AG1726" i="1"/>
  <c r="K1726" i="1"/>
  <c r="Z1585" i="1"/>
  <c r="AB1585" i="1"/>
  <c r="AM1585" i="1"/>
  <c r="AI1585" i="1"/>
  <c r="I1585" i="1"/>
  <c r="V1585" i="1"/>
  <c r="U1585" i="1"/>
  <c r="AV1585" i="1"/>
  <c r="AU1585" i="1"/>
  <c r="AE1585" i="1"/>
  <c r="AP1585" i="1"/>
  <c r="W1585" i="1"/>
  <c r="S1585" i="1"/>
  <c r="AG1585" i="1"/>
  <c r="M1585" i="1"/>
  <c r="AL1585" i="1"/>
  <c r="L1585" i="1"/>
  <c r="AA1585" i="1"/>
  <c r="AF1585" i="1"/>
  <c r="AQ1585" i="1"/>
  <c r="T1585" i="1"/>
  <c r="N1585" i="1"/>
  <c r="AN1585" i="1"/>
  <c r="P1585" i="1"/>
  <c r="K1585" i="1"/>
  <c r="AO1585" i="1"/>
  <c r="AT1585" i="1"/>
  <c r="AC1585" i="1"/>
  <c r="Q1585" i="1"/>
  <c r="AH1585" i="1"/>
  <c r="AX1585" i="1"/>
  <c r="AZ1585" i="1" s="1"/>
  <c r="H1585" i="1"/>
  <c r="AD1585" i="1"/>
  <c r="J1585" i="1"/>
  <c r="R1585" i="1"/>
  <c r="Y1585" i="1"/>
  <c r="X1585" i="1"/>
  <c r="AR1585" i="1"/>
  <c r="O1585" i="1"/>
  <c r="AK1585" i="1"/>
  <c r="AS1585" i="1"/>
  <c r="AJ1585" i="1"/>
  <c r="AJ2157" i="1"/>
  <c r="AE2157" i="1"/>
  <c r="R2157" i="1"/>
  <c r="N2157" i="1"/>
  <c r="V2157" i="1"/>
  <c r="L2157" i="1"/>
  <c r="W2157" i="1"/>
  <c r="AU2157" i="1"/>
  <c r="AM2157" i="1"/>
  <c r="AQ2157" i="1"/>
  <c r="AX2157" i="1"/>
  <c r="AD2157" i="1"/>
  <c r="X2157" i="1"/>
  <c r="Q2157" i="1"/>
  <c r="AO2157" i="1"/>
  <c r="AF2157" i="1"/>
  <c r="I2157" i="1"/>
  <c r="K2157" i="1"/>
  <c r="H2157" i="1"/>
  <c r="AI2157" i="1"/>
  <c r="M2157" i="1"/>
  <c r="AR2157" i="1"/>
  <c r="P2157" i="1"/>
  <c r="AH2157" i="1"/>
  <c r="Y2157" i="1"/>
  <c r="AG2157" i="1"/>
  <c r="AA2157" i="1"/>
  <c r="O2157" i="1"/>
  <c r="AV2157" i="1"/>
  <c r="AL2157" i="1"/>
  <c r="AB2157" i="1"/>
  <c r="AN2157" i="1"/>
  <c r="AT2157" i="1"/>
  <c r="J2157" i="1"/>
  <c r="S2157" i="1"/>
  <c r="AS2157" i="1"/>
  <c r="U2157" i="1"/>
  <c r="T2157" i="1"/>
  <c r="AK2157" i="1"/>
  <c r="Z2157" i="1"/>
  <c r="AC2157" i="1"/>
  <c r="AP2157" i="1"/>
  <c r="V1560" i="1"/>
  <c r="O1560" i="1"/>
  <c r="Y1560" i="1"/>
  <c r="AQ1560" i="1"/>
  <c r="AD1560" i="1"/>
  <c r="R1560" i="1"/>
  <c r="H1560" i="1"/>
  <c r="AM1560" i="1"/>
  <c r="W1560" i="1"/>
  <c r="AT1560" i="1"/>
  <c r="S1560" i="1"/>
  <c r="AL1560" i="1"/>
  <c r="AR1560" i="1"/>
  <c r="I1560" i="1"/>
  <c r="L1560" i="1"/>
  <c r="AA1560" i="1"/>
  <c r="AH1560" i="1"/>
  <c r="AJ1560" i="1"/>
  <c r="AI1560" i="1"/>
  <c r="M1560" i="1"/>
  <c r="AV1560" i="1"/>
  <c r="P1560" i="1"/>
  <c r="J1560" i="1"/>
  <c r="T1560" i="1"/>
  <c r="AE1560" i="1"/>
  <c r="AU1560" i="1"/>
  <c r="AK1560" i="1"/>
  <c r="AP1560" i="1"/>
  <c r="AB1560" i="1"/>
  <c r="AG1560" i="1"/>
  <c r="N1560" i="1"/>
  <c r="Q1560" i="1"/>
  <c r="Z1560" i="1"/>
  <c r="AX1560" i="1"/>
  <c r="AZ1560" i="1" s="1"/>
  <c r="AS1560" i="1"/>
  <c r="U1560" i="1"/>
  <c r="K1560" i="1"/>
  <c r="AF1560" i="1"/>
  <c r="AN1560" i="1"/>
  <c r="AO1560" i="1"/>
  <c r="AC1560" i="1"/>
  <c r="X1560" i="1"/>
  <c r="AO2152" i="1"/>
  <c r="U2152" i="1"/>
  <c r="W2152" i="1"/>
  <c r="AS2152" i="1"/>
  <c r="AJ2152" i="1"/>
  <c r="AX2152" i="1"/>
  <c r="AD2152" i="1"/>
  <c r="L2152" i="1"/>
  <c r="AI2152" i="1"/>
  <c r="AB2152" i="1"/>
  <c r="I2152" i="1"/>
  <c r="H2152" i="1"/>
  <c r="K2152" i="1"/>
  <c r="AR2152" i="1"/>
  <c r="O2152" i="1"/>
  <c r="AL2152" i="1"/>
  <c r="N2152" i="1"/>
  <c r="P2152" i="1"/>
  <c r="AN2152" i="1"/>
  <c r="AE2152" i="1"/>
  <c r="AQ2152" i="1"/>
  <c r="AK2152" i="1"/>
  <c r="T2152" i="1"/>
  <c r="J2152" i="1"/>
  <c r="AT2152" i="1"/>
  <c r="R2152" i="1"/>
  <c r="Z2152" i="1"/>
  <c r="AP2152" i="1"/>
  <c r="Y2152" i="1"/>
  <c r="AV2152" i="1"/>
  <c r="AC2152" i="1"/>
  <c r="AH2152" i="1"/>
  <c r="V2152" i="1"/>
  <c r="AF2152" i="1"/>
  <c r="AA2152" i="1"/>
  <c r="M2152" i="1"/>
  <c r="S2152" i="1"/>
  <c r="AU2152" i="1"/>
  <c r="X2152" i="1"/>
  <c r="Q2152" i="1"/>
  <c r="AG2152" i="1"/>
  <c r="AM2152" i="1"/>
  <c r="M2166" i="1"/>
  <c r="L2166" i="1"/>
  <c r="AD2166" i="1"/>
  <c r="AI2166" i="1"/>
  <c r="AA2166" i="1"/>
  <c r="AO2166" i="1"/>
  <c r="AF2166" i="1"/>
  <c r="AX2166" i="1"/>
  <c r="J2166" i="1"/>
  <c r="V2166" i="1"/>
  <c r="Q2166" i="1"/>
  <c r="AR2166" i="1"/>
  <c r="K2166" i="1"/>
  <c r="AE2166" i="1"/>
  <c r="P2166" i="1"/>
  <c r="S2166" i="1"/>
  <c r="AL2166" i="1"/>
  <c r="N2166" i="1"/>
  <c r="AK2166" i="1"/>
  <c r="AH2166" i="1"/>
  <c r="AG2166" i="1"/>
  <c r="AU2166" i="1"/>
  <c r="T2166" i="1"/>
  <c r="AV2166" i="1"/>
  <c r="AT2166" i="1"/>
  <c r="AC2166" i="1"/>
  <c r="X2166" i="1"/>
  <c r="AJ2166" i="1"/>
  <c r="Z2166" i="1"/>
  <c r="R2166" i="1"/>
  <c r="Y2166" i="1"/>
  <c r="I2166" i="1"/>
  <c r="W2166" i="1"/>
  <c r="AQ2166" i="1"/>
  <c r="AP2166" i="1"/>
  <c r="AM2166" i="1"/>
  <c r="AB2166" i="1"/>
  <c r="O2166" i="1"/>
  <c r="H2166" i="1"/>
  <c r="AS2166" i="1"/>
  <c r="U2166" i="1"/>
  <c r="AN2166" i="1"/>
  <c r="AG2174" i="1"/>
  <c r="J2174" i="1"/>
  <c r="AH2174" i="1"/>
  <c r="AI2174" i="1"/>
  <c r="AA2174" i="1"/>
  <c r="AS2174" i="1"/>
  <c r="Y2174" i="1"/>
  <c r="I2174" i="1"/>
  <c r="AN2174" i="1"/>
  <c r="AC2174" i="1"/>
  <c r="AX2174" i="1"/>
  <c r="AD2174" i="1"/>
  <c r="AK2174" i="1"/>
  <c r="W2174" i="1"/>
  <c r="AQ2174" i="1"/>
  <c r="AU2174" i="1"/>
  <c r="H2174" i="1"/>
  <c r="AE2174" i="1"/>
  <c r="U2174" i="1"/>
  <c r="V2174" i="1"/>
  <c r="AM2174" i="1"/>
  <c r="AT2174" i="1"/>
  <c r="X2174" i="1"/>
  <c r="S2174" i="1"/>
  <c r="L2174" i="1"/>
  <c r="AO2174" i="1"/>
  <c r="P2174" i="1"/>
  <c r="O2174" i="1"/>
  <c r="Z2174" i="1"/>
  <c r="T2174" i="1"/>
  <c r="AF2174" i="1"/>
  <c r="R2174" i="1"/>
  <c r="AV2174" i="1"/>
  <c r="AP2174" i="1"/>
  <c r="K2174" i="1"/>
  <c r="AR2174" i="1"/>
  <c r="N2174" i="1"/>
  <c r="AB2174" i="1"/>
  <c r="Q2174" i="1"/>
  <c r="AJ2174" i="1"/>
  <c r="AL2174" i="1"/>
  <c r="M2174" i="1"/>
  <c r="AX1653" i="1"/>
  <c r="AZ1653" i="1" s="1"/>
  <c r="O1653" i="1"/>
  <c r="W1653" i="1"/>
  <c r="AB1653" i="1"/>
  <c r="AF1653" i="1"/>
  <c r="S1653" i="1"/>
  <c r="AE1653" i="1"/>
  <c r="N1653" i="1"/>
  <c r="AR1653" i="1"/>
  <c r="AM1653" i="1"/>
  <c r="I1653" i="1"/>
  <c r="H1653" i="1"/>
  <c r="AK1653" i="1"/>
  <c r="Y1653" i="1"/>
  <c r="U1653" i="1"/>
  <c r="Z1653" i="1"/>
  <c r="T1653" i="1"/>
  <c r="K1653" i="1"/>
  <c r="R1653" i="1"/>
  <c r="AP1653" i="1"/>
  <c r="P1653" i="1"/>
  <c r="AT1653" i="1"/>
  <c r="Q1653" i="1"/>
  <c r="V1653" i="1"/>
  <c r="AJ1653" i="1"/>
  <c r="AD1653" i="1"/>
  <c r="AV1653" i="1"/>
  <c r="AL1653" i="1"/>
  <c r="AH1653" i="1"/>
  <c r="J1653" i="1"/>
  <c r="L1653" i="1"/>
  <c r="AU1653" i="1"/>
  <c r="AN1653" i="1"/>
  <c r="AS1653" i="1"/>
  <c r="AI1653" i="1"/>
  <c r="AA1653" i="1"/>
  <c r="AC1653" i="1"/>
  <c r="AG1653" i="1"/>
  <c r="AO1653" i="1"/>
  <c r="M1653" i="1"/>
  <c r="X1653" i="1"/>
  <c r="AQ1653" i="1"/>
  <c r="AX1754" i="1"/>
  <c r="AZ1754" i="1" s="1"/>
  <c r="U1754" i="1"/>
  <c r="AM1754" i="1"/>
  <c r="Y1754" i="1"/>
  <c r="AN1754" i="1"/>
  <c r="L1754" i="1"/>
  <c r="AG1754" i="1"/>
  <c r="AA1754" i="1"/>
  <c r="AO1754" i="1"/>
  <c r="X1754" i="1"/>
  <c r="S1754" i="1"/>
  <c r="P1754" i="1"/>
  <c r="AK1754" i="1"/>
  <c r="AI1754" i="1"/>
  <c r="AL1754" i="1"/>
  <c r="AC1754" i="1"/>
  <c r="AB1754" i="1"/>
  <c r="J1754" i="1"/>
  <c r="AD1754" i="1"/>
  <c r="Z1754" i="1"/>
  <c r="M1754" i="1"/>
  <c r="N1754" i="1"/>
  <c r="R1754" i="1"/>
  <c r="AQ1754" i="1"/>
  <c r="AR1754" i="1"/>
  <c r="T1754" i="1"/>
  <c r="AS1754" i="1"/>
  <c r="V1754" i="1"/>
  <c r="H1754" i="1"/>
  <c r="Q1754" i="1"/>
  <c r="I1754" i="1"/>
  <c r="AH1754" i="1"/>
  <c r="O1754" i="1"/>
  <c r="AP1754" i="1"/>
  <c r="AJ1754" i="1"/>
  <c r="W1754" i="1"/>
  <c r="AT1754" i="1"/>
  <c r="AF1754" i="1"/>
  <c r="K1754" i="1"/>
  <c r="AU1754" i="1"/>
  <c r="AV1754" i="1"/>
  <c r="AE1754" i="1"/>
  <c r="AG1757" i="1"/>
  <c r="AE1757" i="1"/>
  <c r="L1757" i="1"/>
  <c r="P1757" i="1"/>
  <c r="R1757" i="1"/>
  <c r="M1757" i="1"/>
  <c r="AL1757" i="1"/>
  <c r="AF1757" i="1"/>
  <c r="AM1757" i="1"/>
  <c r="AH1757" i="1"/>
  <c r="J1757" i="1"/>
  <c r="AA1757" i="1"/>
  <c r="AK1757" i="1"/>
  <c r="AB1757" i="1"/>
  <c r="O1757" i="1"/>
  <c r="AC1757" i="1"/>
  <c r="W1757" i="1"/>
  <c r="AI1757" i="1"/>
  <c r="AQ1757" i="1"/>
  <c r="AU1757" i="1"/>
  <c r="Z1757" i="1"/>
  <c r="N1757" i="1"/>
  <c r="T1757" i="1"/>
  <c r="K1757" i="1"/>
  <c r="AV1757" i="1"/>
  <c r="AP1757" i="1"/>
  <c r="AT1757" i="1"/>
  <c r="S1757" i="1"/>
  <c r="AJ1757" i="1"/>
  <c r="Y1757" i="1"/>
  <c r="AN1757" i="1"/>
  <c r="V1757" i="1"/>
  <c r="AR1757" i="1"/>
  <c r="H1757" i="1"/>
  <c r="AX1757" i="1"/>
  <c r="AZ1757" i="1" s="1"/>
  <c r="I1757" i="1"/>
  <c r="U1757" i="1"/>
  <c r="Q1757" i="1"/>
  <c r="AO1757" i="1"/>
  <c r="AD1757" i="1"/>
  <c r="AS1757" i="1"/>
  <c r="X1757" i="1"/>
  <c r="N2225" i="1"/>
  <c r="AS2225" i="1"/>
  <c r="AV2225" i="1"/>
  <c r="H2225" i="1"/>
  <c r="AJ2225" i="1"/>
  <c r="V2225" i="1"/>
  <c r="AM2225" i="1"/>
  <c r="AU2225" i="1"/>
  <c r="AG2225" i="1"/>
  <c r="AI2225" i="1"/>
  <c r="AN2225" i="1"/>
  <c r="X2225" i="1"/>
  <c r="K2225" i="1"/>
  <c r="AH2225" i="1"/>
  <c r="O2225" i="1"/>
  <c r="AR2225" i="1"/>
  <c r="AO2225" i="1"/>
  <c r="AQ2225" i="1"/>
  <c r="Y2225" i="1"/>
  <c r="AB2225" i="1"/>
  <c r="AF2225" i="1"/>
  <c r="AT2225" i="1"/>
  <c r="R2225" i="1"/>
  <c r="Q2225" i="1"/>
  <c r="S2225" i="1"/>
  <c r="T2225" i="1"/>
  <c r="AE2225" i="1"/>
  <c r="AA2225" i="1"/>
  <c r="AK2225" i="1"/>
  <c r="I2225" i="1"/>
  <c r="AC2225" i="1"/>
  <c r="M2225" i="1"/>
  <c r="L2225" i="1"/>
  <c r="J2225" i="1"/>
  <c r="P2225" i="1"/>
  <c r="AP2225" i="1"/>
  <c r="AD2225" i="1"/>
  <c r="AL2225" i="1"/>
  <c r="W2225" i="1"/>
  <c r="AX2225" i="1"/>
  <c r="U2225" i="1"/>
  <c r="Z2225" i="1"/>
  <c r="P2115" i="1"/>
  <c r="M2115" i="1"/>
  <c r="AO2115" i="1"/>
  <c r="K2115" i="1"/>
  <c r="AI2115" i="1"/>
  <c r="H2115" i="1"/>
  <c r="AU2115" i="1"/>
  <c r="AQ2115" i="1"/>
  <c r="AT2115" i="1"/>
  <c r="AP2115" i="1"/>
  <c r="V2115" i="1"/>
  <c r="AA2115" i="1"/>
  <c r="Z2115" i="1"/>
  <c r="AJ2115" i="1"/>
  <c r="AM2115" i="1"/>
  <c r="J2115" i="1"/>
  <c r="AS2115" i="1"/>
  <c r="AR2115" i="1"/>
  <c r="Q2115" i="1"/>
  <c r="W2115" i="1"/>
  <c r="O2115" i="1"/>
  <c r="AV2115" i="1"/>
  <c r="T2115" i="1"/>
  <c r="AD2115" i="1"/>
  <c r="L2115" i="1"/>
  <c r="AC2115" i="1"/>
  <c r="Y2115" i="1"/>
  <c r="AL2115" i="1"/>
  <c r="U2115" i="1"/>
  <c r="AH2115" i="1"/>
  <c r="AG2115" i="1"/>
  <c r="AN2115" i="1"/>
  <c r="N2115" i="1"/>
  <c r="AB2115" i="1"/>
  <c r="R2115" i="1"/>
  <c r="S2115" i="1"/>
  <c r="AK2115" i="1"/>
  <c r="AE2115" i="1"/>
  <c r="AF2115" i="1"/>
  <c r="X2115" i="1"/>
  <c r="I2115" i="1"/>
  <c r="AX2115" i="1"/>
  <c r="AX1698" i="1"/>
  <c r="AZ1698" i="1" s="1"/>
  <c r="Z1698" i="1"/>
  <c r="H1698" i="1"/>
  <c r="AF1698" i="1"/>
  <c r="AK1698" i="1"/>
  <c r="AA1698" i="1"/>
  <c r="AH1698" i="1"/>
  <c r="AO1698" i="1"/>
  <c r="M1698" i="1"/>
  <c r="W1698" i="1"/>
  <c r="T1698" i="1"/>
  <c r="O1698" i="1"/>
  <c r="AV1698" i="1"/>
  <c r="Y1698" i="1"/>
  <c r="AG1698" i="1"/>
  <c r="Q1698" i="1"/>
  <c r="AQ1698" i="1"/>
  <c r="V1698" i="1"/>
  <c r="AJ1698" i="1"/>
  <c r="L1698" i="1"/>
  <c r="P1698" i="1"/>
  <c r="N1698" i="1"/>
  <c r="AE1698" i="1"/>
  <c r="I1698" i="1"/>
  <c r="AC1698" i="1"/>
  <c r="AR1698" i="1"/>
  <c r="R1698" i="1"/>
  <c r="AU1698" i="1"/>
  <c r="S1698" i="1"/>
  <c r="K1698" i="1"/>
  <c r="AN1698" i="1"/>
  <c r="AT1698" i="1"/>
  <c r="AS1698" i="1"/>
  <c r="U1698" i="1"/>
  <c r="X1698" i="1"/>
  <c r="AB1698" i="1"/>
  <c r="AP1698" i="1"/>
  <c r="AL1698" i="1"/>
  <c r="J1698" i="1"/>
  <c r="AD1698" i="1"/>
  <c r="AM1698" i="1"/>
  <c r="AI1698" i="1"/>
  <c r="AV1932" i="1"/>
  <c r="Y1932" i="1"/>
  <c r="T1932" i="1"/>
  <c r="U1932" i="1"/>
  <c r="V1932" i="1"/>
  <c r="Z1932" i="1"/>
  <c r="AC1932" i="1"/>
  <c r="AT1932" i="1"/>
  <c r="AJ1932" i="1"/>
  <c r="I1932" i="1"/>
  <c r="K1932" i="1"/>
  <c r="AI1932" i="1"/>
  <c r="J1932" i="1"/>
  <c r="M1932" i="1"/>
  <c r="X1932" i="1"/>
  <c r="AR1932" i="1"/>
  <c r="AB1932" i="1"/>
  <c r="AO1932" i="1"/>
  <c r="AN1932" i="1"/>
  <c r="AU1932" i="1"/>
  <c r="AH1932" i="1"/>
  <c r="R1932" i="1"/>
  <c r="AS1932" i="1"/>
  <c r="AK1932" i="1"/>
  <c r="H1932" i="1"/>
  <c r="AL1932" i="1"/>
  <c r="AA1932" i="1"/>
  <c r="AQ1932" i="1"/>
  <c r="AG1932" i="1"/>
  <c r="W1932" i="1"/>
  <c r="Q1932" i="1"/>
  <c r="L1932" i="1"/>
  <c r="N1932" i="1"/>
  <c r="AX1932" i="1"/>
  <c r="P1932" i="1"/>
  <c r="S1932" i="1"/>
  <c r="AF1932" i="1"/>
  <c r="AP1932" i="1"/>
  <c r="AD1932" i="1"/>
  <c r="O1932" i="1"/>
  <c r="AM1932" i="1"/>
  <c r="AE1932" i="1"/>
  <c r="AD2062" i="1"/>
  <c r="U2062" i="1"/>
  <c r="X2062" i="1"/>
  <c r="Q2062" i="1"/>
  <c r="AC2062" i="1"/>
  <c r="AE2062" i="1"/>
  <c r="S2062" i="1"/>
  <c r="AV2062" i="1"/>
  <c r="R2062" i="1"/>
  <c r="AT2062" i="1"/>
  <c r="T2062" i="1"/>
  <c r="J2062" i="1"/>
  <c r="AA2062" i="1"/>
  <c r="AN2062" i="1"/>
  <c r="AS2062" i="1"/>
  <c r="AQ2062" i="1"/>
  <c r="AU2062" i="1"/>
  <c r="K2062" i="1"/>
  <c r="W2062" i="1"/>
  <c r="AR2062" i="1"/>
  <c r="AO2062" i="1"/>
  <c r="AJ2062" i="1"/>
  <c r="O2062" i="1"/>
  <c r="AG2062" i="1"/>
  <c r="AP2062" i="1"/>
  <c r="V2062" i="1"/>
  <c r="AX2062" i="1"/>
  <c r="I2062" i="1"/>
  <c r="H2062" i="1"/>
  <c r="AH2062" i="1"/>
  <c r="P2062" i="1"/>
  <c r="AB2062" i="1"/>
  <c r="N2062" i="1"/>
  <c r="AK2062" i="1"/>
  <c r="AI2062" i="1"/>
  <c r="L2062" i="1"/>
  <c r="AL2062" i="1"/>
  <c r="AM2062" i="1"/>
  <c r="AF2062" i="1"/>
  <c r="Z2062" i="1"/>
  <c r="M2062" i="1"/>
  <c r="Y2062" i="1"/>
  <c r="AK1905" i="1"/>
  <c r="AL1905" i="1"/>
  <c r="N1905" i="1"/>
  <c r="T1905" i="1"/>
  <c r="AM1905" i="1"/>
  <c r="AC1905" i="1"/>
  <c r="AT1905" i="1"/>
  <c r="R1905" i="1"/>
  <c r="AI1905" i="1"/>
  <c r="AU1905" i="1"/>
  <c r="AX1905" i="1"/>
  <c r="H1905" i="1"/>
  <c r="AR1905" i="1"/>
  <c r="AG1905" i="1"/>
  <c r="AS1905" i="1"/>
  <c r="O1905" i="1"/>
  <c r="AB1905" i="1"/>
  <c r="I1905" i="1"/>
  <c r="AP1905" i="1"/>
  <c r="S1905" i="1"/>
  <c r="Z1905" i="1"/>
  <c r="Q1905" i="1"/>
  <c r="AN1905" i="1"/>
  <c r="AV1905" i="1"/>
  <c r="AD1905" i="1"/>
  <c r="AJ1905" i="1"/>
  <c r="Y1905" i="1"/>
  <c r="V1905" i="1"/>
  <c r="AA1905" i="1"/>
  <c r="J1905" i="1"/>
  <c r="AH1905" i="1"/>
  <c r="AO1905" i="1"/>
  <c r="K1905" i="1"/>
  <c r="L1905" i="1"/>
  <c r="U1905" i="1"/>
  <c r="AQ1905" i="1"/>
  <c r="AF1905" i="1"/>
  <c r="P1905" i="1"/>
  <c r="X1905" i="1"/>
  <c r="M1905" i="1"/>
  <c r="W1905" i="1"/>
  <c r="AE1905" i="1"/>
  <c r="AX1745" i="1"/>
  <c r="AZ1745" i="1" s="1"/>
  <c r="R1745" i="1"/>
  <c r="P1745" i="1"/>
  <c r="M1745" i="1"/>
  <c r="T1745" i="1"/>
  <c r="AB1745" i="1"/>
  <c r="AD1745" i="1"/>
  <c r="AV1745" i="1"/>
  <c r="V1745" i="1"/>
  <c r="Q1745" i="1"/>
  <c r="AN1745" i="1"/>
  <c r="I1745" i="1"/>
  <c r="AH1745" i="1"/>
  <c r="L1745" i="1"/>
  <c r="AS1745" i="1"/>
  <c r="AG1745" i="1"/>
  <c r="U1745" i="1"/>
  <c r="AT1745" i="1"/>
  <c r="AJ1745" i="1"/>
  <c r="S1745" i="1"/>
  <c r="J1745" i="1"/>
  <c r="AE1745" i="1"/>
  <c r="AQ1745" i="1"/>
  <c r="O1745" i="1"/>
  <c r="N1745" i="1"/>
  <c r="AC1745" i="1"/>
  <c r="AA1745" i="1"/>
  <c r="K1745" i="1"/>
  <c r="AK1745" i="1"/>
  <c r="AP1745" i="1"/>
  <c r="Y1745" i="1"/>
  <c r="AR1745" i="1"/>
  <c r="Z1745" i="1"/>
  <c r="AI1745" i="1"/>
  <c r="AF1745" i="1"/>
  <c r="AO1745" i="1"/>
  <c r="X1745" i="1"/>
  <c r="AU1745" i="1"/>
  <c r="H1745" i="1"/>
  <c r="W1745" i="1"/>
  <c r="AL1745" i="1"/>
  <c r="AM1745" i="1"/>
  <c r="Q1818" i="1"/>
  <c r="AJ1818" i="1"/>
  <c r="N1818" i="1"/>
  <c r="AL1818" i="1"/>
  <c r="S1818" i="1"/>
  <c r="Y1818" i="1"/>
  <c r="AS1818" i="1"/>
  <c r="AV1818" i="1"/>
  <c r="X1818" i="1"/>
  <c r="AM1818" i="1"/>
  <c r="V1818" i="1"/>
  <c r="K1818" i="1"/>
  <c r="AQ1818" i="1"/>
  <c r="T1818" i="1"/>
  <c r="AG1818" i="1"/>
  <c r="AK1818" i="1"/>
  <c r="AB1818" i="1"/>
  <c r="AE1818" i="1"/>
  <c r="AI1818" i="1"/>
  <c r="AN1818" i="1"/>
  <c r="J1818" i="1"/>
  <c r="AH1818" i="1"/>
  <c r="U1818" i="1"/>
  <c r="AF1818" i="1"/>
  <c r="AD1818" i="1"/>
  <c r="Z1818" i="1"/>
  <c r="AO1818" i="1"/>
  <c r="AT1818" i="1"/>
  <c r="AA1818" i="1"/>
  <c r="R1818" i="1"/>
  <c r="AP1818" i="1"/>
  <c r="AR1818" i="1"/>
  <c r="I1818" i="1"/>
  <c r="H1818" i="1"/>
  <c r="AU1818" i="1"/>
  <c r="AC1818" i="1"/>
  <c r="M1818" i="1"/>
  <c r="L1818" i="1"/>
  <c r="O1818" i="1"/>
  <c r="P1818" i="1"/>
  <c r="W1818" i="1"/>
  <c r="AX1818" i="1"/>
  <c r="Z1728" i="1"/>
  <c r="L1728" i="1"/>
  <c r="P1728" i="1"/>
  <c r="AM1728" i="1"/>
  <c r="K1728" i="1"/>
  <c r="V1728" i="1"/>
  <c r="AU1728" i="1"/>
  <c r="H1728" i="1"/>
  <c r="T1728" i="1"/>
  <c r="AA1728" i="1"/>
  <c r="AP1728" i="1"/>
  <c r="AR1728" i="1"/>
  <c r="AV1728" i="1"/>
  <c r="I1728" i="1"/>
  <c r="AQ1728" i="1"/>
  <c r="AL1728" i="1"/>
  <c r="AJ1728" i="1"/>
  <c r="AN1728" i="1"/>
  <c r="AO1728" i="1"/>
  <c r="AB1728" i="1"/>
  <c r="J1728" i="1"/>
  <c r="AC1728" i="1"/>
  <c r="R1728" i="1"/>
  <c r="AE1728" i="1"/>
  <c r="W1728" i="1"/>
  <c r="AF1728" i="1"/>
  <c r="AX1728" i="1"/>
  <c r="AZ1728" i="1" s="1"/>
  <c r="AK1728" i="1"/>
  <c r="AD1728" i="1"/>
  <c r="S1728" i="1"/>
  <c r="N1728" i="1"/>
  <c r="Q1728" i="1"/>
  <c r="Y1728" i="1"/>
  <c r="X1728" i="1"/>
  <c r="AI1728" i="1"/>
  <c r="AT1728" i="1"/>
  <c r="AS1728" i="1"/>
  <c r="U1728" i="1"/>
  <c r="AH1728" i="1"/>
  <c r="AG1728" i="1"/>
  <c r="O1728" i="1"/>
  <c r="M1728" i="1"/>
  <c r="AG2020" i="1"/>
  <c r="AK2020" i="1"/>
  <c r="X2020" i="1"/>
  <c r="Z2020" i="1"/>
  <c r="AE2020" i="1"/>
  <c r="AQ2020" i="1"/>
  <c r="AV2020" i="1"/>
  <c r="AA2020" i="1"/>
  <c r="AH2020" i="1"/>
  <c r="U2020" i="1"/>
  <c r="K2020" i="1"/>
  <c r="AS2020" i="1"/>
  <c r="H2020" i="1"/>
  <c r="AL2020" i="1"/>
  <c r="AT2020" i="1"/>
  <c r="AR2020" i="1"/>
  <c r="P2020" i="1"/>
  <c r="AD2020" i="1"/>
  <c r="AO2020" i="1"/>
  <c r="V2020" i="1"/>
  <c r="AJ2020" i="1"/>
  <c r="W2020" i="1"/>
  <c r="I2020" i="1"/>
  <c r="J2020" i="1"/>
  <c r="AB2020" i="1"/>
  <c r="AX2020" i="1"/>
  <c r="T2020" i="1"/>
  <c r="N2020" i="1"/>
  <c r="O2020" i="1"/>
  <c r="Y2020" i="1"/>
  <c r="AC2020" i="1"/>
  <c r="AF2020" i="1"/>
  <c r="AU2020" i="1"/>
  <c r="L2020" i="1"/>
  <c r="R2020" i="1"/>
  <c r="AI2020" i="1"/>
  <c r="S2020" i="1"/>
  <c r="AM2020" i="1"/>
  <c r="AN2020" i="1"/>
  <c r="M2020" i="1"/>
  <c r="Q2020" i="1"/>
  <c r="AP2020" i="1"/>
  <c r="AB1661" i="1"/>
  <c r="Y1661" i="1"/>
  <c r="AG1661" i="1"/>
  <c r="V1661" i="1"/>
  <c r="AA1661" i="1"/>
  <c r="AN1661" i="1"/>
  <c r="AO1661" i="1"/>
  <c r="K1661" i="1"/>
  <c r="AD1661" i="1"/>
  <c r="M1661" i="1"/>
  <c r="AR1661" i="1"/>
  <c r="AT1661" i="1"/>
  <c r="AF1661" i="1"/>
  <c r="AJ1661" i="1"/>
  <c r="AQ1661" i="1"/>
  <c r="R1661" i="1"/>
  <c r="AK1661" i="1"/>
  <c r="P1661" i="1"/>
  <c r="O1661" i="1"/>
  <c r="N1661" i="1"/>
  <c r="W1661" i="1"/>
  <c r="I1661" i="1"/>
  <c r="H1661" i="1"/>
  <c r="AL1661" i="1"/>
  <c r="U1661" i="1"/>
  <c r="AS1661" i="1"/>
  <c r="Q1661" i="1"/>
  <c r="X1661" i="1"/>
  <c r="AP1661" i="1"/>
  <c r="T1661" i="1"/>
  <c r="AX1661" i="1"/>
  <c r="AZ1661" i="1" s="1"/>
  <c r="AH1661" i="1"/>
  <c r="AV1661" i="1"/>
  <c r="L1661" i="1"/>
  <c r="AI1661" i="1"/>
  <c r="AC1661" i="1"/>
  <c r="J1661" i="1"/>
  <c r="AE1661" i="1"/>
  <c r="Z1661" i="1"/>
  <c r="AM1661" i="1"/>
  <c r="S1661" i="1"/>
  <c r="AU1661" i="1"/>
  <c r="AX1547" i="1"/>
  <c r="AZ1547" i="1" s="1"/>
  <c r="AA1547" i="1"/>
  <c r="AU1547" i="1"/>
  <c r="AG1547" i="1"/>
  <c r="AE1547" i="1"/>
  <c r="Z1547" i="1"/>
  <c r="V1547" i="1"/>
  <c r="AI1547" i="1"/>
  <c r="AF1547" i="1"/>
  <c r="L1547" i="1"/>
  <c r="T1547" i="1"/>
  <c r="K1547" i="1"/>
  <c r="AV1547" i="1"/>
  <c r="AB1547" i="1"/>
  <c r="I1547" i="1"/>
  <c r="U1547" i="1"/>
  <c r="P1547" i="1"/>
  <c r="AQ1547" i="1"/>
  <c r="AM1547" i="1"/>
  <c r="AR1547" i="1"/>
  <c r="AK1547" i="1"/>
  <c r="AN1547" i="1"/>
  <c r="AJ1547" i="1"/>
  <c r="N1547" i="1"/>
  <c r="Y1547" i="1"/>
  <c r="AT1547" i="1"/>
  <c r="AL1547" i="1"/>
  <c r="AH1547" i="1"/>
  <c r="AP1547" i="1"/>
  <c r="AO1547" i="1"/>
  <c r="Q1547" i="1"/>
  <c r="M1547" i="1"/>
  <c r="AC1547" i="1"/>
  <c r="O1547" i="1"/>
  <c r="J1547" i="1"/>
  <c r="AS1547" i="1"/>
  <c r="W1547" i="1"/>
  <c r="S1547" i="1"/>
  <c r="AD1547" i="1"/>
  <c r="R1547" i="1"/>
  <c r="X1547" i="1"/>
  <c r="H1547" i="1"/>
  <c r="V2027" i="1"/>
  <c r="AC2027" i="1"/>
  <c r="AI2027" i="1"/>
  <c r="W2027" i="1"/>
  <c r="Y2027" i="1"/>
  <c r="AT2027" i="1"/>
  <c r="R2027" i="1"/>
  <c r="AU2027" i="1"/>
  <c r="S2027" i="1"/>
  <c r="T2027" i="1"/>
  <c r="AX2027" i="1"/>
  <c r="M2027" i="1"/>
  <c r="AM2027" i="1"/>
  <c r="AA2027" i="1"/>
  <c r="AP2027" i="1"/>
  <c r="AE2027" i="1"/>
  <c r="L2027" i="1"/>
  <c r="AF2027" i="1"/>
  <c r="AS2027" i="1"/>
  <c r="AG2027" i="1"/>
  <c r="I2027" i="1"/>
  <c r="AD2027" i="1"/>
  <c r="H2027" i="1"/>
  <c r="AJ2027" i="1"/>
  <c r="AK2027" i="1"/>
  <c r="AN2027" i="1"/>
  <c r="AQ2027" i="1"/>
  <c r="X2027" i="1"/>
  <c r="AR2027" i="1"/>
  <c r="N2027" i="1"/>
  <c r="AB2027" i="1"/>
  <c r="O2027" i="1"/>
  <c r="Z2027" i="1"/>
  <c r="U2027" i="1"/>
  <c r="P2027" i="1"/>
  <c r="K2027" i="1"/>
  <c r="J2027" i="1"/>
  <c r="AL2027" i="1"/>
  <c r="AO2027" i="1"/>
  <c r="AH2027" i="1"/>
  <c r="AV2027" i="1"/>
  <c r="Q2027" i="1"/>
  <c r="Z1830" i="1"/>
  <c r="Y1830" i="1"/>
  <c r="AR1830" i="1"/>
  <c r="AT1830" i="1"/>
  <c r="T1830" i="1"/>
  <c r="AH1830" i="1"/>
  <c r="O1830" i="1"/>
  <c r="AK1830" i="1"/>
  <c r="K1830" i="1"/>
  <c r="R1830" i="1"/>
  <c r="AX1830" i="1"/>
  <c r="AV1830" i="1"/>
  <c r="AS1830" i="1"/>
  <c r="AM1830" i="1"/>
  <c r="AI1830" i="1"/>
  <c r="AP1830" i="1"/>
  <c r="I1830" i="1"/>
  <c r="P1830" i="1"/>
  <c r="X1830" i="1"/>
  <c r="L1830" i="1"/>
  <c r="AC1830" i="1"/>
  <c r="V1830" i="1"/>
  <c r="AA1830" i="1"/>
  <c r="AU1830" i="1"/>
  <c r="AQ1830" i="1"/>
  <c r="S1830" i="1"/>
  <c r="N1830" i="1"/>
  <c r="W1830" i="1"/>
  <c r="M1830" i="1"/>
  <c r="H1830" i="1"/>
  <c r="AL1830" i="1"/>
  <c r="AN1830" i="1"/>
  <c r="AG1830" i="1"/>
  <c r="AB1830" i="1"/>
  <c r="Q1830" i="1"/>
  <c r="AF1830" i="1"/>
  <c r="AO1830" i="1"/>
  <c r="U1830" i="1"/>
  <c r="AJ1830" i="1"/>
  <c r="AD1830" i="1"/>
  <c r="J1830" i="1"/>
  <c r="AE1830" i="1"/>
  <c r="U2105" i="1"/>
  <c r="AL2105" i="1"/>
  <c r="AH2105" i="1"/>
  <c r="W2105" i="1"/>
  <c r="H2105" i="1"/>
  <c r="AJ2105" i="1"/>
  <c r="AT2105" i="1"/>
  <c r="L2105" i="1"/>
  <c r="I2105" i="1"/>
  <c r="AP2105" i="1"/>
  <c r="AC2105" i="1"/>
  <c r="AE2105" i="1"/>
  <c r="AO2105" i="1"/>
  <c r="AX2105" i="1"/>
  <c r="M2105" i="1"/>
  <c r="K2105" i="1"/>
  <c r="AK2105" i="1"/>
  <c r="AR2105" i="1"/>
  <c r="S2105" i="1"/>
  <c r="AD2105" i="1"/>
  <c r="T2105" i="1"/>
  <c r="AM2105" i="1"/>
  <c r="AN2105" i="1"/>
  <c r="AS2105" i="1"/>
  <c r="V2105" i="1"/>
  <c r="AB2105" i="1"/>
  <c r="X2105" i="1"/>
  <c r="Z2105" i="1"/>
  <c r="R2105" i="1"/>
  <c r="AU2105" i="1"/>
  <c r="AF2105" i="1"/>
  <c r="O2105" i="1"/>
  <c r="AG2105" i="1"/>
  <c r="N2105" i="1"/>
  <c r="Y2105" i="1"/>
  <c r="AA2105" i="1"/>
  <c r="Q2105" i="1"/>
  <c r="AV2105" i="1"/>
  <c r="P2105" i="1"/>
  <c r="AI2105" i="1"/>
  <c r="J2105" i="1"/>
  <c r="AQ2105" i="1"/>
  <c r="X2095" i="1"/>
  <c r="Q2095" i="1"/>
  <c r="I2095" i="1"/>
  <c r="AR2095" i="1"/>
  <c r="AQ2095" i="1"/>
  <c r="AF2095" i="1"/>
  <c r="AM2095" i="1"/>
  <c r="Y2095" i="1"/>
  <c r="AV2095" i="1"/>
  <c r="K2095" i="1"/>
  <c r="AX2095" i="1"/>
  <c r="O2095" i="1"/>
  <c r="L2095" i="1"/>
  <c r="AT2095" i="1"/>
  <c r="AE2095" i="1"/>
  <c r="P2095" i="1"/>
  <c r="AN2095" i="1"/>
  <c r="AL2095" i="1"/>
  <c r="AO2095" i="1"/>
  <c r="U2095" i="1"/>
  <c r="AS2095" i="1"/>
  <c r="Z2095" i="1"/>
  <c r="AJ2095" i="1"/>
  <c r="S2095" i="1"/>
  <c r="M2095" i="1"/>
  <c r="R2095" i="1"/>
  <c r="AH2095" i="1"/>
  <c r="AP2095" i="1"/>
  <c r="AA2095" i="1"/>
  <c r="J2095" i="1"/>
  <c r="AU2095" i="1"/>
  <c r="AI2095" i="1"/>
  <c r="N2095" i="1"/>
  <c r="T2095" i="1"/>
  <c r="AK2095" i="1"/>
  <c r="AC2095" i="1"/>
  <c r="AB2095" i="1"/>
  <c r="AG2095" i="1"/>
  <c r="H2095" i="1"/>
  <c r="V2095" i="1"/>
  <c r="W2095" i="1"/>
  <c r="AD2095" i="1"/>
  <c r="AE1711" i="1"/>
  <c r="AJ1711" i="1"/>
  <c r="AP1711" i="1"/>
  <c r="AS1711" i="1"/>
  <c r="AB1711" i="1"/>
  <c r="AA1711" i="1"/>
  <c r="AF1711" i="1"/>
  <c r="Z1711" i="1"/>
  <c r="X1711" i="1"/>
  <c r="L1711" i="1"/>
  <c r="AU1711" i="1"/>
  <c r="M1711" i="1"/>
  <c r="AI1711" i="1"/>
  <c r="N1711" i="1"/>
  <c r="V1711" i="1"/>
  <c r="AQ1711" i="1"/>
  <c r="AV1711" i="1"/>
  <c r="AT1711" i="1"/>
  <c r="Q1711" i="1"/>
  <c r="AR1711" i="1"/>
  <c r="AK1711" i="1"/>
  <c r="H1711" i="1"/>
  <c r="AD1711" i="1"/>
  <c r="AG1711" i="1"/>
  <c r="AH1711" i="1"/>
  <c r="T1711" i="1"/>
  <c r="AN1711" i="1"/>
  <c r="K1711" i="1"/>
  <c r="AL1711" i="1"/>
  <c r="AM1711" i="1"/>
  <c r="AO1711" i="1"/>
  <c r="AC1711" i="1"/>
  <c r="Y1711" i="1"/>
  <c r="R1711" i="1"/>
  <c r="P1711" i="1"/>
  <c r="J1711" i="1"/>
  <c r="AX1711" i="1"/>
  <c r="AZ1711" i="1" s="1"/>
  <c r="S1711" i="1"/>
  <c r="O1711" i="1"/>
  <c r="I1711" i="1"/>
  <c r="W1711" i="1"/>
  <c r="U1711" i="1"/>
  <c r="AP1884" i="1"/>
  <c r="AS1884" i="1"/>
  <c r="AF1884" i="1"/>
  <c r="AB1884" i="1"/>
  <c r="I1884" i="1"/>
  <c r="AG1884" i="1"/>
  <c r="V1884" i="1"/>
  <c r="T1884" i="1"/>
  <c r="AV1884" i="1"/>
  <c r="Y1884" i="1"/>
  <c r="W1884" i="1"/>
  <c r="AU1884" i="1"/>
  <c r="N1884" i="1"/>
  <c r="H1884" i="1"/>
  <c r="AK1884" i="1"/>
  <c r="AI1884" i="1"/>
  <c r="Q1884" i="1"/>
  <c r="AM1884" i="1"/>
  <c r="AL1884" i="1"/>
  <c r="M1884" i="1"/>
  <c r="J1884" i="1"/>
  <c r="AA1884" i="1"/>
  <c r="AC1884" i="1"/>
  <c r="AE1884" i="1"/>
  <c r="P1884" i="1"/>
  <c r="AN1884" i="1"/>
  <c r="Z1884" i="1"/>
  <c r="AO1884" i="1"/>
  <c r="O1884" i="1"/>
  <c r="AQ1884" i="1"/>
  <c r="R1884" i="1"/>
  <c r="AX1884" i="1"/>
  <c r="AR1884" i="1"/>
  <c r="K1884" i="1"/>
  <c r="U1884" i="1"/>
  <c r="X1884" i="1"/>
  <c r="AH1884" i="1"/>
  <c r="L1884" i="1"/>
  <c r="AT1884" i="1"/>
  <c r="AD1884" i="1"/>
  <c r="S1884" i="1"/>
  <c r="AJ1884" i="1"/>
  <c r="AB2051" i="1"/>
  <c r="W2051" i="1"/>
  <c r="M2051" i="1"/>
  <c r="Z2051" i="1"/>
  <c r="AC2051" i="1"/>
  <c r="AN2051" i="1"/>
  <c r="AA2051" i="1"/>
  <c r="K2051" i="1"/>
  <c r="AE2051" i="1"/>
  <c r="X2051" i="1"/>
  <c r="AX2051" i="1"/>
  <c r="U2051" i="1"/>
  <c r="AF2051" i="1"/>
  <c r="AM2051" i="1"/>
  <c r="O2051" i="1"/>
  <c r="I2051" i="1"/>
  <c r="AR2051" i="1"/>
  <c r="N2051" i="1"/>
  <c r="P2051" i="1"/>
  <c r="AU2051" i="1"/>
  <c r="AT2051" i="1"/>
  <c r="AK2051" i="1"/>
  <c r="T2051" i="1"/>
  <c r="J2051" i="1"/>
  <c r="AI2051" i="1"/>
  <c r="AJ2051" i="1"/>
  <c r="R2051" i="1"/>
  <c r="AD2051" i="1"/>
  <c r="AS2051" i="1"/>
  <c r="Q2051" i="1"/>
  <c r="AQ2051" i="1"/>
  <c r="AP2051" i="1"/>
  <c r="H2051" i="1"/>
  <c r="V2051" i="1"/>
  <c r="AV2051" i="1"/>
  <c r="L2051" i="1"/>
  <c r="AG2051" i="1"/>
  <c r="S2051" i="1"/>
  <c r="AH2051" i="1"/>
  <c r="AL2051" i="1"/>
  <c r="Y2051" i="1"/>
  <c r="AO2051" i="1"/>
  <c r="AI1963" i="1"/>
  <c r="U1963" i="1"/>
  <c r="AO1963" i="1"/>
  <c r="AR1963" i="1"/>
  <c r="AG1963" i="1"/>
  <c r="AE1963" i="1"/>
  <c r="O1963" i="1"/>
  <c r="AC1963" i="1"/>
  <c r="AA1963" i="1"/>
  <c r="K1963" i="1"/>
  <c r="AX1963" i="1"/>
  <c r="S1963" i="1"/>
  <c r="AN1963" i="1"/>
  <c r="AT1963" i="1"/>
  <c r="T1963" i="1"/>
  <c r="Q1963" i="1"/>
  <c r="V1963" i="1"/>
  <c r="Y1963" i="1"/>
  <c r="AJ1963" i="1"/>
  <c r="AD1963" i="1"/>
  <c r="I1963" i="1"/>
  <c r="AL1963" i="1"/>
  <c r="X1963" i="1"/>
  <c r="AQ1963" i="1"/>
  <c r="AV1963" i="1"/>
  <c r="P1963" i="1"/>
  <c r="AS1963" i="1"/>
  <c r="H1963" i="1"/>
  <c r="W1963" i="1"/>
  <c r="AU1963" i="1"/>
  <c r="AM1963" i="1"/>
  <c r="AB1963" i="1"/>
  <c r="AH1963" i="1"/>
  <c r="N1963" i="1"/>
  <c r="AP1963" i="1"/>
  <c r="M1963" i="1"/>
  <c r="AK1963" i="1"/>
  <c r="J1963" i="1"/>
  <c r="AF1963" i="1"/>
  <c r="L1963" i="1"/>
  <c r="R1963" i="1"/>
  <c r="Z1963" i="1"/>
  <c r="R2151" i="1"/>
  <c r="K2151" i="1"/>
  <c r="AI2151" i="1"/>
  <c r="O2151" i="1"/>
  <c r="W2151" i="1"/>
  <c r="AD2151" i="1"/>
  <c r="AC2151" i="1"/>
  <c r="H2151" i="1"/>
  <c r="AB2151" i="1"/>
  <c r="X2151" i="1"/>
  <c r="U2151" i="1"/>
  <c r="AE2151" i="1"/>
  <c r="Q2151" i="1"/>
  <c r="AL2151" i="1"/>
  <c r="AK2151" i="1"/>
  <c r="AN2151" i="1"/>
  <c r="AR2151" i="1"/>
  <c r="AG2151" i="1"/>
  <c r="AV2151" i="1"/>
  <c r="T2151" i="1"/>
  <c r="AQ2151" i="1"/>
  <c r="I2151" i="1"/>
  <c r="V2151" i="1"/>
  <c r="AS2151" i="1"/>
  <c r="AU2151" i="1"/>
  <c r="M2151" i="1"/>
  <c r="P2151" i="1"/>
  <c r="AO2151" i="1"/>
  <c r="S2151" i="1"/>
  <c r="AP2151" i="1"/>
  <c r="AX2151" i="1"/>
  <c r="AF2151" i="1"/>
  <c r="AJ2151" i="1"/>
  <c r="Y2151" i="1"/>
  <c r="Z2151" i="1"/>
  <c r="J2151" i="1"/>
  <c r="L2151" i="1"/>
  <c r="AA2151" i="1"/>
  <c r="N2151" i="1"/>
  <c r="AH2151" i="1"/>
  <c r="AM2151" i="1"/>
  <c r="AT2151" i="1"/>
  <c r="N2104" i="1"/>
  <c r="AB2104" i="1"/>
  <c r="K2104" i="1"/>
  <c r="AO2104" i="1"/>
  <c r="AN2104" i="1"/>
  <c r="AU2104" i="1"/>
  <c r="AI2104" i="1"/>
  <c r="AG2104" i="1"/>
  <c r="Z2104" i="1"/>
  <c r="AR2104" i="1"/>
  <c r="AJ2104" i="1"/>
  <c r="AC2104" i="1"/>
  <c r="AA2104" i="1"/>
  <c r="U2104" i="1"/>
  <c r="X2104" i="1"/>
  <c r="AT2104" i="1"/>
  <c r="AD2104" i="1"/>
  <c r="I2104" i="1"/>
  <c r="AS2104" i="1"/>
  <c r="Y2104" i="1"/>
  <c r="W2104" i="1"/>
  <c r="P2104" i="1"/>
  <c r="L2104" i="1"/>
  <c r="AQ2104" i="1"/>
  <c r="AP2104" i="1"/>
  <c r="AH2104" i="1"/>
  <c r="AV2104" i="1"/>
  <c r="AF2104" i="1"/>
  <c r="Q2104" i="1"/>
  <c r="H2104" i="1"/>
  <c r="J2104" i="1"/>
  <c r="AM2104" i="1"/>
  <c r="AK2104" i="1"/>
  <c r="M2104" i="1"/>
  <c r="T2104" i="1"/>
  <c r="AL2104" i="1"/>
  <c r="O2104" i="1"/>
  <c r="V2104" i="1"/>
  <c r="R2104" i="1"/>
  <c r="AE2104" i="1"/>
  <c r="S2104" i="1"/>
  <c r="AX2104" i="1"/>
  <c r="AX1681" i="1"/>
  <c r="AZ1681" i="1" s="1"/>
  <c r="O1681" i="1"/>
  <c r="AH1681" i="1"/>
  <c r="AB1681" i="1"/>
  <c r="AI1681" i="1"/>
  <c r="S1681" i="1"/>
  <c r="J1681" i="1"/>
  <c r="AA1681" i="1"/>
  <c r="L1681" i="1"/>
  <c r="AS1681" i="1"/>
  <c r="N1681" i="1"/>
  <c r="H1681" i="1"/>
  <c r="AK1681" i="1"/>
  <c r="AC1681" i="1"/>
  <c r="U1681" i="1"/>
  <c r="AF1681" i="1"/>
  <c r="AQ1681" i="1"/>
  <c r="AE1681" i="1"/>
  <c r="V1681" i="1"/>
  <c r="AR1681" i="1"/>
  <c r="P1681" i="1"/>
  <c r="AD1681" i="1"/>
  <c r="X1681" i="1"/>
  <c r="R1681" i="1"/>
  <c r="Q1681" i="1"/>
  <c r="Y1681" i="1"/>
  <c r="AV1681" i="1"/>
  <c r="T1681" i="1"/>
  <c r="K1681" i="1"/>
  <c r="W1681" i="1"/>
  <c r="AP1681" i="1"/>
  <c r="Z1681" i="1"/>
  <c r="AN1681" i="1"/>
  <c r="AT1681" i="1"/>
  <c r="AL1681" i="1"/>
  <c r="AO1681" i="1"/>
  <c r="AU1681" i="1"/>
  <c r="AJ1681" i="1"/>
  <c r="AM1681" i="1"/>
  <c r="I1681" i="1"/>
  <c r="M1681" i="1"/>
  <c r="AG1681" i="1"/>
  <c r="AD2059" i="1"/>
  <c r="AD2251" i="1" s="1"/>
  <c r="AF2059" i="1"/>
  <c r="AF2251" i="1" s="1"/>
  <c r="I2059" i="1"/>
  <c r="I2251" i="1" s="1"/>
  <c r="U2059" i="1"/>
  <c r="U2251" i="1" s="1"/>
  <c r="AI2059" i="1"/>
  <c r="AI2251" i="1" s="1"/>
  <c r="AT2059" i="1"/>
  <c r="AT2251" i="1" s="1"/>
  <c r="L2059" i="1"/>
  <c r="L2251" i="1" s="1"/>
  <c r="AX2059" i="1"/>
  <c r="S2059" i="1"/>
  <c r="S2251" i="1" s="1"/>
  <c r="AU2059" i="1"/>
  <c r="AU2251" i="1" s="1"/>
  <c r="R2059" i="1"/>
  <c r="R2251" i="1" s="1"/>
  <c r="H2059" i="1"/>
  <c r="H2251" i="1" s="1"/>
  <c r="AR2059" i="1"/>
  <c r="AR2251" i="1" s="1"/>
  <c r="O2059" i="1"/>
  <c r="O2251" i="1" s="1"/>
  <c r="AH2059" i="1"/>
  <c r="AH2251" i="1" s="1"/>
  <c r="Z2059" i="1"/>
  <c r="Z2251" i="1" s="1"/>
  <c r="T2059" i="1"/>
  <c r="T2251" i="1" s="1"/>
  <c r="AJ2059" i="1"/>
  <c r="AJ2251" i="1" s="1"/>
  <c r="P2059" i="1"/>
  <c r="P2251" i="1" s="1"/>
  <c r="AQ2059" i="1"/>
  <c r="AQ2251" i="1" s="1"/>
  <c r="Q2059" i="1"/>
  <c r="Q2251" i="1" s="1"/>
  <c r="AK2059" i="1"/>
  <c r="AK2251" i="1" s="1"/>
  <c r="AS2059" i="1"/>
  <c r="AS2251" i="1" s="1"/>
  <c r="AC2059" i="1"/>
  <c r="AC2251" i="1" s="1"/>
  <c r="AB2059" i="1"/>
  <c r="AB2251" i="1" s="1"/>
  <c r="AE2059" i="1"/>
  <c r="AE2251" i="1" s="1"/>
  <c r="AP2059" i="1"/>
  <c r="AP2251" i="1" s="1"/>
  <c r="AO2059" i="1"/>
  <c r="AO2251" i="1" s="1"/>
  <c r="V2059" i="1"/>
  <c r="V2251" i="1" s="1"/>
  <c r="X2059" i="1"/>
  <c r="X2251" i="1" s="1"/>
  <c r="AG2059" i="1"/>
  <c r="AG2251" i="1" s="1"/>
  <c r="K2059" i="1"/>
  <c r="K2251" i="1" s="1"/>
  <c r="Y2059" i="1"/>
  <c r="Y2251" i="1" s="1"/>
  <c r="N2059" i="1"/>
  <c r="N2251" i="1" s="1"/>
  <c r="AV2059" i="1"/>
  <c r="AV2251" i="1" s="1"/>
  <c r="AM2059" i="1"/>
  <c r="W2059" i="1"/>
  <c r="W2251" i="1" s="1"/>
  <c r="AL2059" i="1"/>
  <c r="AL2251" i="1" s="1"/>
  <c r="AA2059" i="1"/>
  <c r="AA2251" i="1" s="1"/>
  <c r="J2059" i="1"/>
  <c r="J2251" i="1" s="1"/>
  <c r="M2059" i="1"/>
  <c r="M2251" i="1" s="1"/>
  <c r="AN2059" i="1"/>
  <c r="AN2251" i="1" s="1"/>
  <c r="AQ2080" i="1"/>
  <c r="AS2080" i="1"/>
  <c r="P2080" i="1"/>
  <c r="AB2080" i="1"/>
  <c r="J2080" i="1"/>
  <c r="Q2080" i="1"/>
  <c r="AM2080" i="1"/>
  <c r="AI2080" i="1"/>
  <c r="L2080" i="1"/>
  <c r="AH2080" i="1"/>
  <c r="AA2080" i="1"/>
  <c r="X2080" i="1"/>
  <c r="Z2080" i="1"/>
  <c r="AU2080" i="1"/>
  <c r="I2080" i="1"/>
  <c r="W2080" i="1"/>
  <c r="AJ2080" i="1"/>
  <c r="AK2080" i="1"/>
  <c r="N2080" i="1"/>
  <c r="AT2080" i="1"/>
  <c r="AX2080" i="1"/>
  <c r="AR2080" i="1"/>
  <c r="AE2080" i="1"/>
  <c r="AV2080" i="1"/>
  <c r="U2080" i="1"/>
  <c r="AG2080" i="1"/>
  <c r="K2080" i="1"/>
  <c r="AC2080" i="1"/>
  <c r="AN2080" i="1"/>
  <c r="O2080" i="1"/>
  <c r="M2080" i="1"/>
  <c r="AO2080" i="1"/>
  <c r="H2080" i="1"/>
  <c r="R2080" i="1"/>
  <c r="AL2080" i="1"/>
  <c r="S2080" i="1"/>
  <c r="AP2080" i="1"/>
  <c r="AD2080" i="1"/>
  <c r="T2080" i="1"/>
  <c r="V2080" i="1"/>
  <c r="Y2080" i="1"/>
  <c r="AF2080" i="1"/>
  <c r="AB2170" i="1"/>
  <c r="J2170" i="1"/>
  <c r="AG2170" i="1"/>
  <c r="N2170" i="1"/>
  <c r="AL2170" i="1"/>
  <c r="X2170" i="1"/>
  <c r="AJ2170" i="1"/>
  <c r="AM2170" i="1"/>
  <c r="AE2170" i="1"/>
  <c r="U2170" i="1"/>
  <c r="AC2170" i="1"/>
  <c r="AV2170" i="1"/>
  <c r="AX2170" i="1"/>
  <c r="M2170" i="1"/>
  <c r="O2170" i="1"/>
  <c r="K2170" i="1"/>
  <c r="L2170" i="1"/>
  <c r="AI2170" i="1"/>
  <c r="I2170" i="1"/>
  <c r="AP2170" i="1"/>
  <c r="AT2170" i="1"/>
  <c r="AN2170" i="1"/>
  <c r="W2170" i="1"/>
  <c r="S2170" i="1"/>
  <c r="H2170" i="1"/>
  <c r="P2170" i="1"/>
  <c r="AH2170" i="1"/>
  <c r="T2170" i="1"/>
  <c r="AO2170" i="1"/>
  <c r="AQ2170" i="1"/>
  <c r="AA2170" i="1"/>
  <c r="V2170" i="1"/>
  <c r="AD2170" i="1"/>
  <c r="AR2170" i="1"/>
  <c r="AU2170" i="1"/>
  <c r="Y2170" i="1"/>
  <c r="AF2170" i="1"/>
  <c r="Q2170" i="1"/>
  <c r="AK2170" i="1"/>
  <c r="Z2170" i="1"/>
  <c r="AS2170" i="1"/>
  <c r="R2170" i="1"/>
  <c r="J2175" i="1"/>
  <c r="AG2175" i="1"/>
  <c r="H2175" i="1"/>
  <c r="AK2175" i="1"/>
  <c r="AM2175" i="1"/>
  <c r="U2175" i="1"/>
  <c r="AF2175" i="1"/>
  <c r="AT2175" i="1"/>
  <c r="AV2175" i="1"/>
  <c r="V2175" i="1"/>
  <c r="AJ2175" i="1"/>
  <c r="K2175" i="1"/>
  <c r="I2175" i="1"/>
  <c r="O2175" i="1"/>
  <c r="AL2175" i="1"/>
  <c r="AB2175" i="1"/>
  <c r="Y2175" i="1"/>
  <c r="R2175" i="1"/>
  <c r="S2175" i="1"/>
  <c r="AA2175" i="1"/>
  <c r="AX2175" i="1"/>
  <c r="T2175" i="1"/>
  <c r="AD2175" i="1"/>
  <c r="Q2175" i="1"/>
  <c r="AQ2175" i="1"/>
  <c r="AP2175" i="1"/>
  <c r="AU2175" i="1"/>
  <c r="M2175" i="1"/>
  <c r="N2175" i="1"/>
  <c r="AS2175" i="1"/>
  <c r="AC2175" i="1"/>
  <c r="L2175" i="1"/>
  <c r="AE2175" i="1"/>
  <c r="X2175" i="1"/>
  <c r="AI2175" i="1"/>
  <c r="Z2175" i="1"/>
  <c r="AO2175" i="1"/>
  <c r="AN2175" i="1"/>
  <c r="AR2175" i="1"/>
  <c r="W2175" i="1"/>
  <c r="AH2175" i="1"/>
  <c r="P2175" i="1"/>
  <c r="H1846" i="1"/>
  <c r="Y1846" i="1"/>
  <c r="V1846" i="1"/>
  <c r="AQ1846" i="1"/>
  <c r="X1846" i="1"/>
  <c r="AU1846" i="1"/>
  <c r="AI1846" i="1"/>
  <c r="Z1846" i="1"/>
  <c r="AO1846" i="1"/>
  <c r="S1846" i="1"/>
  <c r="AH1846" i="1"/>
  <c r="AK1846" i="1"/>
  <c r="AG1846" i="1"/>
  <c r="AF1846" i="1"/>
  <c r="AT1846" i="1"/>
  <c r="Q1846" i="1"/>
  <c r="AL1846" i="1"/>
  <c r="U1846" i="1"/>
  <c r="J1846" i="1"/>
  <c r="AJ1846" i="1"/>
  <c r="AX1846" i="1"/>
  <c r="R1846" i="1"/>
  <c r="AB1846" i="1"/>
  <c r="AD1846" i="1"/>
  <c r="AV1846" i="1"/>
  <c r="T1846" i="1"/>
  <c r="AN1846" i="1"/>
  <c r="P1846" i="1"/>
  <c r="AA1846" i="1"/>
  <c r="AC1846" i="1"/>
  <c r="M1846" i="1"/>
  <c r="AS1846" i="1"/>
  <c r="AR1846" i="1"/>
  <c r="AP1846" i="1"/>
  <c r="I1846" i="1"/>
  <c r="AE1846" i="1"/>
  <c r="K1846" i="1"/>
  <c r="L1846" i="1"/>
  <c r="AM1846" i="1"/>
  <c r="N1846" i="1"/>
  <c r="O1846" i="1"/>
  <c r="W1846" i="1"/>
  <c r="I2001" i="1"/>
  <c r="AH2001" i="1"/>
  <c r="AN2001" i="1"/>
  <c r="V2001" i="1"/>
  <c r="U2001" i="1"/>
  <c r="AT2001" i="1"/>
  <c r="AI2001" i="1"/>
  <c r="T2001" i="1"/>
  <c r="AP2001" i="1"/>
  <c r="AG2001" i="1"/>
  <c r="AM2001" i="1"/>
  <c r="R2001" i="1"/>
  <c r="AQ2001" i="1"/>
  <c r="AC2001" i="1"/>
  <c r="O2001" i="1"/>
  <c r="AD2001" i="1"/>
  <c r="S2001" i="1"/>
  <c r="AS2001" i="1"/>
  <c r="Q2001" i="1"/>
  <c r="Z2001" i="1"/>
  <c r="J2001" i="1"/>
  <c r="AO2001" i="1"/>
  <c r="AE2001" i="1"/>
  <c r="N2001" i="1"/>
  <c r="M2001" i="1"/>
  <c r="W2001" i="1"/>
  <c r="AR2001" i="1"/>
  <c r="AF2001" i="1"/>
  <c r="AA2001" i="1"/>
  <c r="AV2001" i="1"/>
  <c r="AU2001" i="1"/>
  <c r="H2001" i="1"/>
  <c r="AX2001" i="1"/>
  <c r="L2001" i="1"/>
  <c r="AL2001" i="1"/>
  <c r="AJ2001" i="1"/>
  <c r="P2001" i="1"/>
  <c r="AB2001" i="1"/>
  <c r="K2001" i="1"/>
  <c r="Y2001" i="1"/>
  <c r="AK2001" i="1"/>
  <c r="X2001" i="1"/>
  <c r="W2122" i="1"/>
  <c r="AR2122" i="1"/>
  <c r="R2122" i="1"/>
  <c r="AQ2122" i="1"/>
  <c r="AK2122" i="1"/>
  <c r="J2122" i="1"/>
  <c r="AS2122" i="1"/>
  <c r="AN2122" i="1"/>
  <c r="AT2122" i="1"/>
  <c r="U2122" i="1"/>
  <c r="AO2122" i="1"/>
  <c r="AB2122" i="1"/>
  <c r="Q2122" i="1"/>
  <c r="AA2122" i="1"/>
  <c r="AV2122" i="1"/>
  <c r="AH2122" i="1"/>
  <c r="AJ2122" i="1"/>
  <c r="H2122" i="1"/>
  <c r="X2122" i="1"/>
  <c r="AE2122" i="1"/>
  <c r="M2122" i="1"/>
  <c r="L2122" i="1"/>
  <c r="K2122" i="1"/>
  <c r="AG2122" i="1"/>
  <c r="S2122" i="1"/>
  <c r="AL2122" i="1"/>
  <c r="AF2122" i="1"/>
  <c r="Y2122" i="1"/>
  <c r="AP2122" i="1"/>
  <c r="I2122" i="1"/>
  <c r="AX2122" i="1"/>
  <c r="AC2122" i="1"/>
  <c r="P2122" i="1"/>
  <c r="O2122" i="1"/>
  <c r="N2122" i="1"/>
  <c r="T2122" i="1"/>
  <c r="V2122" i="1"/>
  <c r="AU2122" i="1"/>
  <c r="Z2122" i="1"/>
  <c r="AM2122" i="1"/>
  <c r="AD2122" i="1"/>
  <c r="AI2122" i="1"/>
  <c r="Q1906" i="1"/>
  <c r="AO1906" i="1"/>
  <c r="L1906" i="1"/>
  <c r="AQ1906" i="1"/>
  <c r="U1906" i="1"/>
  <c r="AH1906" i="1"/>
  <c r="K1906" i="1"/>
  <c r="AJ1906" i="1"/>
  <c r="AG1906" i="1"/>
  <c r="AV1906" i="1"/>
  <c r="W1906" i="1"/>
  <c r="I1906" i="1"/>
  <c r="AK1906" i="1"/>
  <c r="Z1906" i="1"/>
  <c r="AX1906" i="1"/>
  <c r="H1906" i="1"/>
  <c r="AL1906" i="1"/>
  <c r="J1906" i="1"/>
  <c r="AB1906" i="1"/>
  <c r="AC1906" i="1"/>
  <c r="AU1906" i="1"/>
  <c r="AI1906" i="1"/>
  <c r="R1906" i="1"/>
  <c r="AM1906" i="1"/>
  <c r="P1906" i="1"/>
  <c r="AT1906" i="1"/>
  <c r="X1906" i="1"/>
  <c r="Y1906" i="1"/>
  <c r="AR1906" i="1"/>
  <c r="AF1906" i="1"/>
  <c r="AD1906" i="1"/>
  <c r="M1906" i="1"/>
  <c r="V1906" i="1"/>
  <c r="AP1906" i="1"/>
  <c r="AA1906" i="1"/>
  <c r="AE1906" i="1"/>
  <c r="T1906" i="1"/>
  <c r="AN1906" i="1"/>
  <c r="N1906" i="1"/>
  <c r="S1906" i="1"/>
  <c r="AS1906" i="1"/>
  <c r="O1906" i="1"/>
  <c r="K1987" i="1"/>
  <c r="AF1987" i="1"/>
  <c r="AC1987" i="1"/>
  <c r="T1987" i="1"/>
  <c r="W1987" i="1"/>
  <c r="AR1987" i="1"/>
  <c r="AG1987" i="1"/>
  <c r="AJ1987" i="1"/>
  <c r="I1987" i="1"/>
  <c r="S1987" i="1"/>
  <c r="AT1987" i="1"/>
  <c r="P1987" i="1"/>
  <c r="AD1987" i="1"/>
  <c r="AE1987" i="1"/>
  <c r="Y1987" i="1"/>
  <c r="AB1987" i="1"/>
  <c r="AK1987" i="1"/>
  <c r="AU1987" i="1"/>
  <c r="H1987" i="1"/>
  <c r="N1987" i="1"/>
  <c r="AI1987" i="1"/>
  <c r="AH1987" i="1"/>
  <c r="AO1987" i="1"/>
  <c r="U1987" i="1"/>
  <c r="M1987" i="1"/>
  <c r="V1987" i="1"/>
  <c r="AL1987" i="1"/>
  <c r="O1987" i="1"/>
  <c r="AA1987" i="1"/>
  <c r="AS1987" i="1"/>
  <c r="AM1987" i="1"/>
  <c r="Q1987" i="1"/>
  <c r="R1987" i="1"/>
  <c r="AX1987" i="1"/>
  <c r="AQ1987" i="1"/>
  <c r="L1987" i="1"/>
  <c r="X1987" i="1"/>
  <c r="AP1987" i="1"/>
  <c r="AV1987" i="1"/>
  <c r="AN1987" i="1"/>
  <c r="J1987" i="1"/>
  <c r="Z1987" i="1"/>
  <c r="X1714" i="1"/>
  <c r="Y1714" i="1"/>
  <c r="O1714" i="1"/>
  <c r="AS1714" i="1"/>
  <c r="Q1714" i="1"/>
  <c r="AJ1714" i="1"/>
  <c r="AK1714" i="1"/>
  <c r="S1714" i="1"/>
  <c r="AC1714" i="1"/>
  <c r="AH1714" i="1"/>
  <c r="H1714" i="1"/>
  <c r="I1714" i="1"/>
  <c r="AA1714" i="1"/>
  <c r="M1714" i="1"/>
  <c r="AV1714" i="1"/>
  <c r="T1714" i="1"/>
  <c r="U1714" i="1"/>
  <c r="AM1714" i="1"/>
  <c r="Z1714" i="1"/>
  <c r="AF1714" i="1"/>
  <c r="AU1714" i="1"/>
  <c r="R1714" i="1"/>
  <c r="AB1714" i="1"/>
  <c r="W1714" i="1"/>
  <c r="K1714" i="1"/>
  <c r="AE1714" i="1"/>
  <c r="AD1714" i="1"/>
  <c r="AP1714" i="1"/>
  <c r="AT1714" i="1"/>
  <c r="AO1714" i="1"/>
  <c r="AQ1714" i="1"/>
  <c r="J1714" i="1"/>
  <c r="L1714" i="1"/>
  <c r="AG1714" i="1"/>
  <c r="AX1714" i="1"/>
  <c r="AZ1714" i="1" s="1"/>
  <c r="P1714" i="1"/>
  <c r="AR1714" i="1"/>
  <c r="N1714" i="1"/>
  <c r="V1714" i="1"/>
  <c r="AN1714" i="1"/>
  <c r="AL1714" i="1"/>
  <c r="AI1714" i="1"/>
  <c r="AU2108" i="1"/>
  <c r="M2108" i="1"/>
  <c r="S2108" i="1"/>
  <c r="L2108" i="1"/>
  <c r="AC2108" i="1"/>
  <c r="V2108" i="1"/>
  <c r="AP2108" i="1"/>
  <c r="AK2108" i="1"/>
  <c r="AJ2108" i="1"/>
  <c r="K2108" i="1"/>
  <c r="AE2108" i="1"/>
  <c r="AB2108" i="1"/>
  <c r="AD2108" i="1"/>
  <c r="AF2108" i="1"/>
  <c r="Y2108" i="1"/>
  <c r="U2108" i="1"/>
  <c r="AM2108" i="1"/>
  <c r="W2108" i="1"/>
  <c r="AQ2108" i="1"/>
  <c r="AO2108" i="1"/>
  <c r="AX2108" i="1"/>
  <c r="O2108" i="1"/>
  <c r="H2108" i="1"/>
  <c r="X2108" i="1"/>
  <c r="I2108" i="1"/>
  <c r="R2108" i="1"/>
  <c r="Q2108" i="1"/>
  <c r="J2108" i="1"/>
  <c r="T2108" i="1"/>
  <c r="Z2108" i="1"/>
  <c r="AI2108" i="1"/>
  <c r="AN2108" i="1"/>
  <c r="AH2108" i="1"/>
  <c r="P2108" i="1"/>
  <c r="AV2108" i="1"/>
  <c r="AA2108" i="1"/>
  <c r="AT2108" i="1"/>
  <c r="AR2108" i="1"/>
  <c r="N2108" i="1"/>
  <c r="AL2108" i="1"/>
  <c r="AG2108" i="1"/>
  <c r="AS2108" i="1"/>
  <c r="K2236" i="1"/>
  <c r="I2236" i="1"/>
  <c r="AF2236" i="1"/>
  <c r="AG2236" i="1"/>
  <c r="S2236" i="1"/>
  <c r="N2236" i="1"/>
  <c r="U2236" i="1"/>
  <c r="AL2236" i="1"/>
  <c r="AU2236" i="1"/>
  <c r="Q2236" i="1"/>
  <c r="X2236" i="1"/>
  <c r="AS2236" i="1"/>
  <c r="W2236" i="1"/>
  <c r="AT2236" i="1"/>
  <c r="H2236" i="1"/>
  <c r="L2236" i="1"/>
  <c r="AR2236" i="1"/>
  <c r="J2236" i="1"/>
  <c r="AB2236" i="1"/>
  <c r="AA2236" i="1"/>
  <c r="R2236" i="1"/>
  <c r="AE2236" i="1"/>
  <c r="Z2236" i="1"/>
  <c r="AQ2236" i="1"/>
  <c r="O2236" i="1"/>
  <c r="AI2236" i="1"/>
  <c r="AH2236" i="1"/>
  <c r="Y2236" i="1"/>
  <c r="M2236" i="1"/>
  <c r="AV2236" i="1"/>
  <c r="AO2236" i="1"/>
  <c r="AJ2236" i="1"/>
  <c r="AP2236" i="1"/>
  <c r="AM2236" i="1"/>
  <c r="AN2236" i="1"/>
  <c r="AX2236" i="1"/>
  <c r="T2236" i="1"/>
  <c r="AC2236" i="1"/>
  <c r="V2236" i="1"/>
  <c r="AK2236" i="1"/>
  <c r="P2236" i="1"/>
  <c r="AD2236" i="1"/>
  <c r="AE1849" i="1"/>
  <c r="AJ1849" i="1"/>
  <c r="Y1849" i="1"/>
  <c r="AC1849" i="1"/>
  <c r="AF1849" i="1"/>
  <c r="AH1849" i="1"/>
  <c r="AA1849" i="1"/>
  <c r="AL1849" i="1"/>
  <c r="W1849" i="1"/>
  <c r="AK1849" i="1"/>
  <c r="AX1849" i="1"/>
  <c r="X1849" i="1"/>
  <c r="AI1849" i="1"/>
  <c r="L1849" i="1"/>
  <c r="AB1849" i="1"/>
  <c r="P1849" i="1"/>
  <c r="AU1849" i="1"/>
  <c r="V1849" i="1"/>
  <c r="S1849" i="1"/>
  <c r="N1849" i="1"/>
  <c r="AV1849" i="1"/>
  <c r="I1849" i="1"/>
  <c r="R1849" i="1"/>
  <c r="K1849" i="1"/>
  <c r="J1849" i="1"/>
  <c r="U1849" i="1"/>
  <c r="Q1849" i="1"/>
  <c r="AP1849" i="1"/>
  <c r="AT1849" i="1"/>
  <c r="AN1849" i="1"/>
  <c r="AQ1849" i="1"/>
  <c r="O1849" i="1"/>
  <c r="AD1849" i="1"/>
  <c r="T1849" i="1"/>
  <c r="AR1849" i="1"/>
  <c r="AS1849" i="1"/>
  <c r="AM1849" i="1"/>
  <c r="M1849" i="1"/>
  <c r="AG1849" i="1"/>
  <c r="AO1849" i="1"/>
  <c r="Z1849" i="1"/>
  <c r="H1849" i="1"/>
  <c r="W2093" i="1"/>
  <c r="AO2093" i="1"/>
  <c r="N2093" i="1"/>
  <c r="H2093" i="1"/>
  <c r="Y2093" i="1"/>
  <c r="M2093" i="1"/>
  <c r="Q2093" i="1"/>
  <c r="AG2093" i="1"/>
  <c r="P2093" i="1"/>
  <c r="AJ2093" i="1"/>
  <c r="Z2093" i="1"/>
  <c r="AA2093" i="1"/>
  <c r="R2093" i="1"/>
  <c r="AE2093" i="1"/>
  <c r="AX2093" i="1"/>
  <c r="J2093" i="1"/>
  <c r="AR2093" i="1"/>
  <c r="AQ2093" i="1"/>
  <c r="AD2093" i="1"/>
  <c r="AC2093" i="1"/>
  <c r="AV2093" i="1"/>
  <c r="T2093" i="1"/>
  <c r="S2093" i="1"/>
  <c r="U2093" i="1"/>
  <c r="AF2093" i="1"/>
  <c r="AM2093" i="1"/>
  <c r="X2093" i="1"/>
  <c r="AT2093" i="1"/>
  <c r="I2093" i="1"/>
  <c r="AU2093" i="1"/>
  <c r="AL2093" i="1"/>
  <c r="AI2093" i="1"/>
  <c r="AB2093" i="1"/>
  <c r="O2093" i="1"/>
  <c r="V2093" i="1"/>
  <c r="AP2093" i="1"/>
  <c r="K2093" i="1"/>
  <c r="AN2093" i="1"/>
  <c r="AS2093" i="1"/>
  <c r="L2093" i="1"/>
  <c r="AH2093" i="1"/>
  <c r="AK2093" i="1"/>
  <c r="AT1948" i="1"/>
  <c r="AV1948" i="1"/>
  <c r="R1948" i="1"/>
  <c r="AQ1948" i="1"/>
  <c r="AR1948" i="1"/>
  <c r="AF1948" i="1"/>
  <c r="S1948" i="1"/>
  <c r="J1948" i="1"/>
  <c r="AN1948" i="1"/>
  <c r="AG1948" i="1"/>
  <c r="AD1948" i="1"/>
  <c r="P1948" i="1"/>
  <c r="Y1948" i="1"/>
  <c r="AA1948" i="1"/>
  <c r="Q1948" i="1"/>
  <c r="AE1948" i="1"/>
  <c r="Z1948" i="1"/>
  <c r="AJ1948" i="1"/>
  <c r="AU1948" i="1"/>
  <c r="V1948" i="1"/>
  <c r="AX1948" i="1"/>
  <c r="AM1948" i="1"/>
  <c r="K1948" i="1"/>
  <c r="AL1948" i="1"/>
  <c r="AC1948" i="1"/>
  <c r="T1948" i="1"/>
  <c r="N1948" i="1"/>
  <c r="I1948" i="1"/>
  <c r="M1948" i="1"/>
  <c r="AO1948" i="1"/>
  <c r="X1948" i="1"/>
  <c r="AB1948" i="1"/>
  <c r="AI1948" i="1"/>
  <c r="AP1948" i="1"/>
  <c r="U1948" i="1"/>
  <c r="L1948" i="1"/>
  <c r="AK1948" i="1"/>
  <c r="W1948" i="1"/>
  <c r="O1948" i="1"/>
  <c r="AH1948" i="1"/>
  <c r="AS1948" i="1"/>
  <c r="H1948" i="1"/>
  <c r="AB1701" i="1"/>
  <c r="AM1701" i="1"/>
  <c r="N1701" i="1"/>
  <c r="K1701" i="1"/>
  <c r="J1701" i="1"/>
  <c r="H1701" i="1"/>
  <c r="AK1701" i="1"/>
  <c r="AS1701" i="1"/>
  <c r="Z1701" i="1"/>
  <c r="AE1701" i="1"/>
  <c r="AR1701" i="1"/>
  <c r="AA1701" i="1"/>
  <c r="AF1701" i="1"/>
  <c r="W1701" i="1"/>
  <c r="R1701" i="1"/>
  <c r="X1701" i="1"/>
  <c r="AC1701" i="1"/>
  <c r="AT1701" i="1"/>
  <c r="AG1701" i="1"/>
  <c r="Q1701" i="1"/>
  <c r="U1701" i="1"/>
  <c r="AV1701" i="1"/>
  <c r="AL1701" i="1"/>
  <c r="V1701" i="1"/>
  <c r="AI1701" i="1"/>
  <c r="AP1701" i="1"/>
  <c r="AU1701" i="1"/>
  <c r="Y1701" i="1"/>
  <c r="AQ1701" i="1"/>
  <c r="AJ1701" i="1"/>
  <c r="AX1701" i="1"/>
  <c r="AZ1701" i="1" s="1"/>
  <c r="AD1701" i="1"/>
  <c r="AO1701" i="1"/>
  <c r="L1701" i="1"/>
  <c r="T1701" i="1"/>
  <c r="P1701" i="1"/>
  <c r="AN1701" i="1"/>
  <c r="O1701" i="1"/>
  <c r="M1701" i="1"/>
  <c r="AH1701" i="1"/>
  <c r="I1701" i="1"/>
  <c r="S1701" i="1"/>
  <c r="V1795" i="1"/>
  <c r="P1795" i="1"/>
  <c r="X1795" i="1"/>
  <c r="AP1795" i="1"/>
  <c r="Q1795" i="1"/>
  <c r="AN1795" i="1"/>
  <c r="AA1795" i="1"/>
  <c r="AK1795" i="1"/>
  <c r="AI1795" i="1"/>
  <c r="AD1795" i="1"/>
  <c r="H1795" i="1"/>
  <c r="AJ1795" i="1"/>
  <c r="AM1795" i="1"/>
  <c r="Z1795" i="1"/>
  <c r="W1795" i="1"/>
  <c r="AQ1795" i="1"/>
  <c r="AU1795" i="1"/>
  <c r="AE1795" i="1"/>
  <c r="I1795" i="1"/>
  <c r="AF1795" i="1"/>
  <c r="S1795" i="1"/>
  <c r="O1795" i="1"/>
  <c r="J1795" i="1"/>
  <c r="AV1795" i="1"/>
  <c r="AH1795" i="1"/>
  <c r="R1795" i="1"/>
  <c r="AO1795" i="1"/>
  <c r="M1795" i="1"/>
  <c r="AG1795" i="1"/>
  <c r="L1795" i="1"/>
  <c r="AX1795" i="1"/>
  <c r="AR1795" i="1"/>
  <c r="T1795" i="1"/>
  <c r="N1795" i="1"/>
  <c r="AB1795" i="1"/>
  <c r="AC1795" i="1"/>
  <c r="AS1795" i="1"/>
  <c r="AT1795" i="1"/>
  <c r="U1795" i="1"/>
  <c r="AL1795" i="1"/>
  <c r="K1795" i="1"/>
  <c r="Y1795" i="1"/>
  <c r="N2128" i="1"/>
  <c r="X2128" i="1"/>
  <c r="I2128" i="1"/>
  <c r="AH2128" i="1"/>
  <c r="AA2128" i="1"/>
  <c r="V2128" i="1"/>
  <c r="AG2128" i="1"/>
  <c r="AI2128" i="1"/>
  <c r="Q2128" i="1"/>
  <c r="J2128" i="1"/>
  <c r="AK2128" i="1"/>
  <c r="AM2128" i="1"/>
  <c r="AJ2128" i="1"/>
  <c r="R2128" i="1"/>
  <c r="AF2128" i="1"/>
  <c r="AC2128" i="1"/>
  <c r="AR2128" i="1"/>
  <c r="AV2128" i="1"/>
  <c r="AQ2128" i="1"/>
  <c r="P2128" i="1"/>
  <c r="AX2128" i="1"/>
  <c r="AT2128" i="1"/>
  <c r="AO2128" i="1"/>
  <c r="T2128" i="1"/>
  <c r="AE2128" i="1"/>
  <c r="AP2128" i="1"/>
  <c r="U2128" i="1"/>
  <c r="AU2128" i="1"/>
  <c r="S2128" i="1"/>
  <c r="K2128" i="1"/>
  <c r="O2128" i="1"/>
  <c r="W2128" i="1"/>
  <c r="M2128" i="1"/>
  <c r="AS2128" i="1"/>
  <c r="L2128" i="1"/>
  <c r="AN2128" i="1"/>
  <c r="AL2128" i="1"/>
  <c r="Z2128" i="1"/>
  <c r="AD2128" i="1"/>
  <c r="H2128" i="1"/>
  <c r="Y2128" i="1"/>
  <c r="AB2128" i="1"/>
  <c r="AB2126" i="1"/>
  <c r="M2126" i="1"/>
  <c r="AA2126" i="1"/>
  <c r="AV2126" i="1"/>
  <c r="AD2126" i="1"/>
  <c r="AJ2126" i="1"/>
  <c r="H2126" i="1"/>
  <c r="AE2126" i="1"/>
  <c r="AH2126" i="1"/>
  <c r="U2126" i="1"/>
  <c r="Y2126" i="1"/>
  <c r="P2126" i="1"/>
  <c r="O2126" i="1"/>
  <c r="J2126" i="1"/>
  <c r="AP2126" i="1"/>
  <c r="W2126" i="1"/>
  <c r="AR2126" i="1"/>
  <c r="N2126" i="1"/>
  <c r="AQ2126" i="1"/>
  <c r="AG2126" i="1"/>
  <c r="AL2126" i="1"/>
  <c r="AO2126" i="1"/>
  <c r="AN2126" i="1"/>
  <c r="I2126" i="1"/>
  <c r="Q2126" i="1"/>
  <c r="T2126" i="1"/>
  <c r="AM2126" i="1"/>
  <c r="V2126" i="1"/>
  <c r="Z2126" i="1"/>
  <c r="AS2126" i="1"/>
  <c r="AT2126" i="1"/>
  <c r="AX2126" i="1"/>
  <c r="R2126" i="1"/>
  <c r="AU2126" i="1"/>
  <c r="X2126" i="1"/>
  <c r="L2126" i="1"/>
  <c r="AI2126" i="1"/>
  <c r="K2126" i="1"/>
  <c r="S2126" i="1"/>
  <c r="AF2126" i="1"/>
  <c r="AK2126" i="1"/>
  <c r="AC2126" i="1"/>
  <c r="M2073" i="1"/>
  <c r="AV2073" i="1"/>
  <c r="Z2073" i="1"/>
  <c r="K2073" i="1"/>
  <c r="AD2073" i="1"/>
  <c r="AK2073" i="1"/>
  <c r="S2073" i="1"/>
  <c r="AR2073" i="1"/>
  <c r="AU2073" i="1"/>
  <c r="AJ2073" i="1"/>
  <c r="AQ2073" i="1"/>
  <c r="AA2073" i="1"/>
  <c r="J2073" i="1"/>
  <c r="AG2073" i="1"/>
  <c r="AP2073" i="1"/>
  <c r="AT2073" i="1"/>
  <c r="AM2073" i="1"/>
  <c r="AB2073" i="1"/>
  <c r="O2073" i="1"/>
  <c r="AE2073" i="1"/>
  <c r="P2073" i="1"/>
  <c r="W2073" i="1"/>
  <c r="N2073" i="1"/>
  <c r="H2073" i="1"/>
  <c r="AO2073" i="1"/>
  <c r="L2073" i="1"/>
  <c r="Q2073" i="1"/>
  <c r="V2073" i="1"/>
  <c r="AC2073" i="1"/>
  <c r="R2073" i="1"/>
  <c r="X2073" i="1"/>
  <c r="Y2073" i="1"/>
  <c r="U2073" i="1"/>
  <c r="AX2073" i="1"/>
  <c r="AS2073" i="1"/>
  <c r="AN2073" i="1"/>
  <c r="T2073" i="1"/>
  <c r="AL2073" i="1"/>
  <c r="AH2073" i="1"/>
  <c r="AI2073" i="1"/>
  <c r="I2073" i="1"/>
  <c r="AF2073" i="1"/>
  <c r="AD2168" i="1"/>
  <c r="Q2168" i="1"/>
  <c r="AM2168" i="1"/>
  <c r="P2168" i="1"/>
  <c r="AH2168" i="1"/>
  <c r="Z2168" i="1"/>
  <c r="AV2168" i="1"/>
  <c r="AP2168" i="1"/>
  <c r="AA2168" i="1"/>
  <c r="X2168" i="1"/>
  <c r="I2168" i="1"/>
  <c r="AF2168" i="1"/>
  <c r="W2168" i="1"/>
  <c r="V2168" i="1"/>
  <c r="R2168" i="1"/>
  <c r="AT2168" i="1"/>
  <c r="AG2168" i="1"/>
  <c r="AO2168" i="1"/>
  <c r="AR2168" i="1"/>
  <c r="Y2168" i="1"/>
  <c r="J2168" i="1"/>
  <c r="AJ2168" i="1"/>
  <c r="AU2168" i="1"/>
  <c r="AE2168" i="1"/>
  <c r="AL2168" i="1"/>
  <c r="L2168" i="1"/>
  <c r="N2168" i="1"/>
  <c r="O2168" i="1"/>
  <c r="AN2168" i="1"/>
  <c r="U2168" i="1"/>
  <c r="AI2168" i="1"/>
  <c r="AB2168" i="1"/>
  <c r="K2168" i="1"/>
  <c r="M2168" i="1"/>
  <c r="AS2168" i="1"/>
  <c r="AC2168" i="1"/>
  <c r="H2168" i="1"/>
  <c r="T2168" i="1"/>
  <c r="AQ2168" i="1"/>
  <c r="AX2168" i="1"/>
  <c r="S2168" i="1"/>
  <c r="AK2168" i="1"/>
  <c r="J1945" i="1"/>
  <c r="AJ1945" i="1"/>
  <c r="Y1945" i="1"/>
  <c r="AD1945" i="1"/>
  <c r="AR1945" i="1"/>
  <c r="AH1945" i="1"/>
  <c r="K1945" i="1"/>
  <c r="AQ1945" i="1"/>
  <c r="L1945" i="1"/>
  <c r="AB1945" i="1"/>
  <c r="S1945" i="1"/>
  <c r="AE1945" i="1"/>
  <c r="I1945" i="1"/>
  <c r="N1945" i="1"/>
  <c r="H1945" i="1"/>
  <c r="AI1945" i="1"/>
  <c r="Q1945" i="1"/>
  <c r="AV1945" i="1"/>
  <c r="AG1945" i="1"/>
  <c r="M1945" i="1"/>
  <c r="AK1945" i="1"/>
  <c r="P1945" i="1"/>
  <c r="AM1945" i="1"/>
  <c r="AF1945" i="1"/>
  <c r="R1945" i="1"/>
  <c r="AX1945" i="1"/>
  <c r="U1945" i="1"/>
  <c r="X1945" i="1"/>
  <c r="AT1945" i="1"/>
  <c r="AU1945" i="1"/>
  <c r="T1945" i="1"/>
  <c r="AL1945" i="1"/>
  <c r="AP1945" i="1"/>
  <c r="AC1945" i="1"/>
  <c r="O1945" i="1"/>
  <c r="AA1945" i="1"/>
  <c r="Z1945" i="1"/>
  <c r="AS1945" i="1"/>
  <c r="AO1945" i="1"/>
  <c r="V1945" i="1"/>
  <c r="W1945" i="1"/>
  <c r="AN1945" i="1"/>
  <c r="V2052" i="1"/>
  <c r="AV2052" i="1"/>
  <c r="AX2052" i="1"/>
  <c r="AI2052" i="1"/>
  <c r="I2052" i="1"/>
  <c r="AO2052" i="1"/>
  <c r="AF2052" i="1"/>
  <c r="AA2052" i="1"/>
  <c r="AR2052" i="1"/>
  <c r="AH2052" i="1"/>
  <c r="AB2052" i="1"/>
  <c r="R2052" i="1"/>
  <c r="AP2052" i="1"/>
  <c r="W2052" i="1"/>
  <c r="AT2052" i="1"/>
  <c r="Z2052" i="1"/>
  <c r="AD2052" i="1"/>
  <c r="AN2052" i="1"/>
  <c r="Y2052" i="1"/>
  <c r="AK2052" i="1"/>
  <c r="AQ2052" i="1"/>
  <c r="N2052" i="1"/>
  <c r="AE2052" i="1"/>
  <c r="AL2052" i="1"/>
  <c r="O2052" i="1"/>
  <c r="AS2052" i="1"/>
  <c r="M2052" i="1"/>
  <c r="L2052" i="1"/>
  <c r="U2052" i="1"/>
  <c r="H2052" i="1"/>
  <c r="S2052" i="1"/>
  <c r="X2052" i="1"/>
  <c r="AJ2052" i="1"/>
  <c r="P2052" i="1"/>
  <c r="Q2052" i="1"/>
  <c r="AU2052" i="1"/>
  <c r="J2052" i="1"/>
  <c r="AC2052" i="1"/>
  <c r="K2052" i="1"/>
  <c r="T2052" i="1"/>
  <c r="AG2052" i="1"/>
  <c r="AM2052" i="1"/>
  <c r="R2177" i="1"/>
  <c r="P2177" i="1"/>
  <c r="W2177" i="1"/>
  <c r="M2177" i="1"/>
  <c r="AJ2177" i="1"/>
  <c r="Z2177" i="1"/>
  <c r="AG2177" i="1"/>
  <c r="Y2177" i="1"/>
  <c r="Q2177" i="1"/>
  <c r="T2177" i="1"/>
  <c r="L2177" i="1"/>
  <c r="AC2177" i="1"/>
  <c r="K2177" i="1"/>
  <c r="AL2177" i="1"/>
  <c r="O2177" i="1"/>
  <c r="AB2177" i="1"/>
  <c r="AO2177" i="1"/>
  <c r="AS2177" i="1"/>
  <c r="AQ2177" i="1"/>
  <c r="AK2177" i="1"/>
  <c r="X2177" i="1"/>
  <c r="AE2177" i="1"/>
  <c r="U2177" i="1"/>
  <c r="AF2177" i="1"/>
  <c r="AD2177" i="1"/>
  <c r="AP2177" i="1"/>
  <c r="H2177" i="1"/>
  <c r="AR2177" i="1"/>
  <c r="AN2177" i="1"/>
  <c r="AH2177" i="1"/>
  <c r="AM2177" i="1"/>
  <c r="AA2177" i="1"/>
  <c r="N2177" i="1"/>
  <c r="J2177" i="1"/>
  <c r="AX2177" i="1"/>
  <c r="V2177" i="1"/>
  <c r="AT2177" i="1"/>
  <c r="AI2177" i="1"/>
  <c r="S2177" i="1"/>
  <c r="AV2177" i="1"/>
  <c r="I2177" i="1"/>
  <c r="AU2177" i="1"/>
  <c r="AX1591" i="1"/>
  <c r="AZ1591" i="1" s="1"/>
  <c r="Y1591" i="1"/>
  <c r="Z1591" i="1"/>
  <c r="AD1591" i="1"/>
  <c r="N1591" i="1"/>
  <c r="L1591" i="1"/>
  <c r="AO1591" i="1"/>
  <c r="K1591" i="1"/>
  <c r="J1591" i="1"/>
  <c r="H1591" i="1"/>
  <c r="AP1591" i="1"/>
  <c r="P1591" i="1"/>
  <c r="AT1591" i="1"/>
  <c r="AC1591" i="1"/>
  <c r="AL1591" i="1"/>
  <c r="AS1591" i="1"/>
  <c r="AB1591" i="1"/>
  <c r="W1591" i="1"/>
  <c r="R1591" i="1"/>
  <c r="AG1591" i="1"/>
  <c r="AN1591" i="1"/>
  <c r="AK1591" i="1"/>
  <c r="AE1591" i="1"/>
  <c r="AH1591" i="1"/>
  <c r="AR1591" i="1"/>
  <c r="T1591" i="1"/>
  <c r="AI1591" i="1"/>
  <c r="V1591" i="1"/>
  <c r="X1591" i="1"/>
  <c r="S1591" i="1"/>
  <c r="I1591" i="1"/>
  <c r="Q1591" i="1"/>
  <c r="AF1591" i="1"/>
  <c r="AQ1591" i="1"/>
  <c r="AA1591" i="1"/>
  <c r="AV1591" i="1"/>
  <c r="AM1591" i="1"/>
  <c r="U1591" i="1"/>
  <c r="O1591" i="1"/>
  <c r="M1591" i="1"/>
  <c r="AU1591" i="1"/>
  <c r="AJ1591" i="1"/>
  <c r="W2109" i="1"/>
  <c r="AU2109" i="1"/>
  <c r="N2109" i="1"/>
  <c r="H2109" i="1"/>
  <c r="I2109" i="1"/>
  <c r="AI2109" i="1"/>
  <c r="AM2109" i="1"/>
  <c r="V2109" i="1"/>
  <c r="AJ2109" i="1"/>
  <c r="M2109" i="1"/>
  <c r="X2109" i="1"/>
  <c r="O2109" i="1"/>
  <c r="AO2109" i="1"/>
  <c r="T2109" i="1"/>
  <c r="AX2109" i="1"/>
  <c r="J2109" i="1"/>
  <c r="AR2109" i="1"/>
  <c r="AV2109" i="1"/>
  <c r="AD2109" i="1"/>
  <c r="AC2109" i="1"/>
  <c r="AF2109" i="1"/>
  <c r="AA2109" i="1"/>
  <c r="AN2109" i="1"/>
  <c r="S2109" i="1"/>
  <c r="R2109" i="1"/>
  <c r="Q2109" i="1"/>
  <c r="Z2109" i="1"/>
  <c r="K2109" i="1"/>
  <c r="AT2109" i="1"/>
  <c r="AH2109" i="1"/>
  <c r="AK2109" i="1"/>
  <c r="Y2109" i="1"/>
  <c r="U2109" i="1"/>
  <c r="AL2109" i="1"/>
  <c r="AP2109" i="1"/>
  <c r="L2109" i="1"/>
  <c r="AS2109" i="1"/>
  <c r="AE2109" i="1"/>
  <c r="AB2109" i="1"/>
  <c r="AQ2109" i="1"/>
  <c r="P2109" i="1"/>
  <c r="AG2109" i="1"/>
  <c r="X1990" i="1"/>
  <c r="AS1990" i="1"/>
  <c r="AA1990" i="1"/>
  <c r="AR1990" i="1"/>
  <c r="AU1990" i="1"/>
  <c r="AF1990" i="1"/>
  <c r="S1990" i="1"/>
  <c r="Z1990" i="1"/>
  <c r="P1990" i="1"/>
  <c r="N1990" i="1"/>
  <c r="AX1990" i="1"/>
  <c r="AI1990" i="1"/>
  <c r="AG1990" i="1"/>
  <c r="W1990" i="1"/>
  <c r="AE1990" i="1"/>
  <c r="AN1990" i="1"/>
  <c r="AM1990" i="1"/>
  <c r="AH1990" i="1"/>
  <c r="Q1990" i="1"/>
  <c r="AT1990" i="1"/>
  <c r="U1990" i="1"/>
  <c r="T1990" i="1"/>
  <c r="R1990" i="1"/>
  <c r="AQ1990" i="1"/>
  <c r="AK1990" i="1"/>
  <c r="M1990" i="1"/>
  <c r="L1990" i="1"/>
  <c r="V1990" i="1"/>
  <c r="I1990" i="1"/>
  <c r="Y1990" i="1"/>
  <c r="AJ1990" i="1"/>
  <c r="K1990" i="1"/>
  <c r="J1990" i="1"/>
  <c r="AP1990" i="1"/>
  <c r="O1990" i="1"/>
  <c r="AD1990" i="1"/>
  <c r="AC1990" i="1"/>
  <c r="AV1990" i="1"/>
  <c r="AB1990" i="1"/>
  <c r="AO1990" i="1"/>
  <c r="H1990" i="1"/>
  <c r="AL1990" i="1"/>
  <c r="X2211" i="1"/>
  <c r="Q2211" i="1"/>
  <c r="O2211" i="1"/>
  <c r="S2211" i="1"/>
  <c r="AT2211" i="1"/>
  <c r="H2211" i="1"/>
  <c r="T2211" i="1"/>
  <c r="AE2211" i="1"/>
  <c r="AD2211" i="1"/>
  <c r="P2211" i="1"/>
  <c r="AI2211" i="1"/>
  <c r="L2211" i="1"/>
  <c r="AS2211" i="1"/>
  <c r="Y2211" i="1"/>
  <c r="AO2211" i="1"/>
  <c r="Z2211" i="1"/>
  <c r="W2211" i="1"/>
  <c r="AM2211" i="1"/>
  <c r="J2211" i="1"/>
  <c r="K2211" i="1"/>
  <c r="N2211" i="1"/>
  <c r="AU2211" i="1"/>
  <c r="AB2211" i="1"/>
  <c r="R2211" i="1"/>
  <c r="V2211" i="1"/>
  <c r="AF2211" i="1"/>
  <c r="AR2211" i="1"/>
  <c r="AJ2211" i="1"/>
  <c r="U2211" i="1"/>
  <c r="I2211" i="1"/>
  <c r="AC2211" i="1"/>
  <c r="AH2211" i="1"/>
  <c r="AV2211" i="1"/>
  <c r="AK2211" i="1"/>
  <c r="AA2211" i="1"/>
  <c r="AG2211" i="1"/>
  <c r="AL2211" i="1"/>
  <c r="AQ2211" i="1"/>
  <c r="AP2211" i="1"/>
  <c r="AN2211" i="1"/>
  <c r="M2211" i="1"/>
  <c r="AX2211" i="1"/>
  <c r="P2155" i="1"/>
  <c r="AC2155" i="1"/>
  <c r="J2155" i="1"/>
  <c r="AQ2155" i="1"/>
  <c r="T2155" i="1"/>
  <c r="AT2155" i="1"/>
  <c r="R2155" i="1"/>
  <c r="AO2155" i="1"/>
  <c r="AD2155" i="1"/>
  <c r="AF2155" i="1"/>
  <c r="AL2155" i="1"/>
  <c r="AM2155" i="1"/>
  <c r="O2155" i="1"/>
  <c r="U2155" i="1"/>
  <c r="AN2155" i="1"/>
  <c r="N2155" i="1"/>
  <c r="AE2155" i="1"/>
  <c r="S2155" i="1"/>
  <c r="AU2155" i="1"/>
  <c r="X2155" i="1"/>
  <c r="AX2155" i="1"/>
  <c r="V2155" i="1"/>
  <c r="M2155" i="1"/>
  <c r="AR2155" i="1"/>
  <c r="H2155" i="1"/>
  <c r="AG2155" i="1"/>
  <c r="AA2155" i="1"/>
  <c r="AP2155" i="1"/>
  <c r="L2155" i="1"/>
  <c r="AK2155" i="1"/>
  <c r="Z2155" i="1"/>
  <c r="AI2155" i="1"/>
  <c r="K2155" i="1"/>
  <c r="AB2155" i="1"/>
  <c r="Q2155" i="1"/>
  <c r="Y2155" i="1"/>
  <c r="AJ2155" i="1"/>
  <c r="W2155" i="1"/>
  <c r="AS2155" i="1"/>
  <c r="AV2155" i="1"/>
  <c r="AH2155" i="1"/>
  <c r="I2155" i="1"/>
  <c r="AF1562" i="1"/>
  <c r="AG1562" i="1"/>
  <c r="AL1562" i="1"/>
  <c r="AK1562" i="1"/>
  <c r="AI1562" i="1"/>
  <c r="AB1562" i="1"/>
  <c r="Z1562" i="1"/>
  <c r="V1562" i="1"/>
  <c r="AH1562" i="1"/>
  <c r="R1562" i="1"/>
  <c r="AV1562" i="1"/>
  <c r="W1562" i="1"/>
  <c r="AJ1562" i="1"/>
  <c r="J1562" i="1"/>
  <c r="AU1562" i="1"/>
  <c r="AR1562" i="1"/>
  <c r="O1562" i="1"/>
  <c r="T1562" i="1"/>
  <c r="U1562" i="1"/>
  <c r="AQ1562" i="1"/>
  <c r="Y1562" i="1"/>
  <c r="AD1562" i="1"/>
  <c r="AS1562" i="1"/>
  <c r="Q1562" i="1"/>
  <c r="X1562" i="1"/>
  <c r="AT1562" i="1"/>
  <c r="AM1562" i="1"/>
  <c r="L1562" i="1"/>
  <c r="M1562" i="1"/>
  <c r="N1562" i="1"/>
  <c r="AA1562" i="1"/>
  <c r="S1562" i="1"/>
  <c r="AP1562" i="1"/>
  <c r="AE1562" i="1"/>
  <c r="AO1562" i="1"/>
  <c r="AC1562" i="1"/>
  <c r="H1562" i="1"/>
  <c r="AX1562" i="1"/>
  <c r="AZ1562" i="1" s="1"/>
  <c r="I1562" i="1"/>
  <c r="AN1562" i="1"/>
  <c r="P1562" i="1"/>
  <c r="K1562" i="1"/>
  <c r="AG2106" i="1"/>
  <c r="AI2106" i="1"/>
  <c r="AJ2106" i="1"/>
  <c r="AM2106" i="1"/>
  <c r="AF2106" i="1"/>
  <c r="W2106" i="1"/>
  <c r="AC2106" i="1"/>
  <c r="AV2106" i="1"/>
  <c r="M2106" i="1"/>
  <c r="I2106" i="1"/>
  <c r="AX2106" i="1"/>
  <c r="Q2106" i="1"/>
  <c r="N2106" i="1"/>
  <c r="AU2106" i="1"/>
  <c r="R2106" i="1"/>
  <c r="AE2106" i="1"/>
  <c r="Y2106" i="1"/>
  <c r="AA2106" i="1"/>
  <c r="K2106" i="1"/>
  <c r="P2106" i="1"/>
  <c r="AS2106" i="1"/>
  <c r="J2106" i="1"/>
  <c r="V2106" i="1"/>
  <c r="AN2106" i="1"/>
  <c r="AP2106" i="1"/>
  <c r="AT2106" i="1"/>
  <c r="AR2106" i="1"/>
  <c r="T2106" i="1"/>
  <c r="S2106" i="1"/>
  <c r="X2106" i="1"/>
  <c r="AO2106" i="1"/>
  <c r="AQ2106" i="1"/>
  <c r="AK2106" i="1"/>
  <c r="AD2106" i="1"/>
  <c r="AL2106" i="1"/>
  <c r="U2106" i="1"/>
  <c r="L2106" i="1"/>
  <c r="O2106" i="1"/>
  <c r="H2106" i="1"/>
  <c r="AH2106" i="1"/>
  <c r="Z2106" i="1"/>
  <c r="AB2106" i="1"/>
  <c r="AF1874" i="1"/>
  <c r="AH1874" i="1"/>
  <c r="Z1874" i="1"/>
  <c r="AG1874" i="1"/>
  <c r="J1874" i="1"/>
  <c r="AN1874" i="1"/>
  <c r="AU1874" i="1"/>
  <c r="Y1874" i="1"/>
  <c r="Q1874" i="1"/>
  <c r="X1874" i="1"/>
  <c r="AX1874" i="1"/>
  <c r="P1874" i="1"/>
  <c r="M1874" i="1"/>
  <c r="AP1874" i="1"/>
  <c r="K1874" i="1"/>
  <c r="AD1874" i="1"/>
  <c r="H1874" i="1"/>
  <c r="U1874" i="1"/>
  <c r="AC1874" i="1"/>
  <c r="I1874" i="1"/>
  <c r="AE1874" i="1"/>
  <c r="AQ1874" i="1"/>
  <c r="AT1874" i="1"/>
  <c r="AM1874" i="1"/>
  <c r="AS1874" i="1"/>
  <c r="AR1874" i="1"/>
  <c r="AI1874" i="1"/>
  <c r="S1874" i="1"/>
  <c r="R1874" i="1"/>
  <c r="AL1874" i="1"/>
  <c r="AK1874" i="1"/>
  <c r="W1874" i="1"/>
  <c r="AA1874" i="1"/>
  <c r="O1874" i="1"/>
  <c r="L1874" i="1"/>
  <c r="V1874" i="1"/>
  <c r="N1874" i="1"/>
  <c r="T1874" i="1"/>
  <c r="AB1874" i="1"/>
  <c r="AJ1874" i="1"/>
  <c r="AV1874" i="1"/>
  <c r="AO1874" i="1"/>
  <c r="AH1891" i="1"/>
  <c r="AF1891" i="1"/>
  <c r="AE1891" i="1"/>
  <c r="P1891" i="1"/>
  <c r="AS1891" i="1"/>
  <c r="I1891" i="1"/>
  <c r="AU1891" i="1"/>
  <c r="J1891" i="1"/>
  <c r="AD1891" i="1"/>
  <c r="AO1891" i="1"/>
  <c r="AJ1891" i="1"/>
  <c r="AN1891" i="1"/>
  <c r="L1891" i="1"/>
  <c r="T1891" i="1"/>
  <c r="S1891" i="1"/>
  <c r="W1891" i="1"/>
  <c r="N1891" i="1"/>
  <c r="AL1891" i="1"/>
  <c r="H1891" i="1"/>
  <c r="AP1891" i="1"/>
  <c r="AK1891" i="1"/>
  <c r="AV1891" i="1"/>
  <c r="AC1891" i="1"/>
  <c r="U1891" i="1"/>
  <c r="Q1891" i="1"/>
  <c r="AB1891" i="1"/>
  <c r="AM1891" i="1"/>
  <c r="AR1891" i="1"/>
  <c r="V1891" i="1"/>
  <c r="AG1891" i="1"/>
  <c r="O1891" i="1"/>
  <c r="AX1891" i="1"/>
  <c r="M1891" i="1"/>
  <c r="AI1891" i="1"/>
  <c r="R1891" i="1"/>
  <c r="K1891" i="1"/>
  <c r="AA1891" i="1"/>
  <c r="Y1891" i="1"/>
  <c r="Z1891" i="1"/>
  <c r="AQ1891" i="1"/>
  <c r="X1891" i="1"/>
  <c r="AT1891" i="1"/>
  <c r="AQ1999" i="1"/>
  <c r="AL1999" i="1"/>
  <c r="Z1999" i="1"/>
  <c r="AT1999" i="1"/>
  <c r="L1999" i="1"/>
  <c r="R1999" i="1"/>
  <c r="AE1999" i="1"/>
  <c r="AK1999" i="1"/>
  <c r="X1999" i="1"/>
  <c r="J1999" i="1"/>
  <c r="AA1999" i="1"/>
  <c r="AV1999" i="1"/>
  <c r="AG1999" i="1"/>
  <c r="AJ1999" i="1"/>
  <c r="AM1999" i="1"/>
  <c r="AD1999" i="1"/>
  <c r="AS1999" i="1"/>
  <c r="AO1999" i="1"/>
  <c r="V1999" i="1"/>
  <c r="AN1999" i="1"/>
  <c r="AX1999" i="1"/>
  <c r="K1999" i="1"/>
  <c r="Q1999" i="1"/>
  <c r="W1999" i="1"/>
  <c r="U1999" i="1"/>
  <c r="I1999" i="1"/>
  <c r="Y1999" i="1"/>
  <c r="AF1999" i="1"/>
  <c r="AR1999" i="1"/>
  <c r="S1999" i="1"/>
  <c r="AC1999" i="1"/>
  <c r="AH1999" i="1"/>
  <c r="AI1999" i="1"/>
  <c r="P1999" i="1"/>
  <c r="O1999" i="1"/>
  <c r="AB1999" i="1"/>
  <c r="T1999" i="1"/>
  <c r="M1999" i="1"/>
  <c r="AU1999" i="1"/>
  <c r="N1999" i="1"/>
  <c r="AP1999" i="1"/>
  <c r="H1999" i="1"/>
  <c r="AR1934" i="1"/>
  <c r="H1934" i="1"/>
  <c r="P1934" i="1"/>
  <c r="U1934" i="1"/>
  <c r="AE1934" i="1"/>
  <c r="Y1934" i="1"/>
  <c r="AN1934" i="1"/>
  <c r="X1934" i="1"/>
  <c r="O1934" i="1"/>
  <c r="AA1934" i="1"/>
  <c r="AB1934" i="1"/>
  <c r="AG1934" i="1"/>
  <c r="AI1934" i="1"/>
  <c r="AL1934" i="1"/>
  <c r="I1934" i="1"/>
  <c r="M1934" i="1"/>
  <c r="N1934" i="1"/>
  <c r="W1934" i="1"/>
  <c r="AJ1934" i="1"/>
  <c r="AT1934" i="1"/>
  <c r="AX1934" i="1"/>
  <c r="K1934" i="1"/>
  <c r="AM1934" i="1"/>
  <c r="R1934" i="1"/>
  <c r="S1934" i="1"/>
  <c r="AU1934" i="1"/>
  <c r="V1934" i="1"/>
  <c r="AV1934" i="1"/>
  <c r="AS1934" i="1"/>
  <c r="AK1934" i="1"/>
  <c r="AC1934" i="1"/>
  <c r="AD1934" i="1"/>
  <c r="AF1934" i="1"/>
  <c r="AQ1934" i="1"/>
  <c r="L1934" i="1"/>
  <c r="AH1934" i="1"/>
  <c r="Q1934" i="1"/>
  <c r="T1934" i="1"/>
  <c r="J1934" i="1"/>
  <c r="AP1934" i="1"/>
  <c r="Z1934" i="1"/>
  <c r="AO1934" i="1"/>
  <c r="T2219" i="1"/>
  <c r="K2219" i="1"/>
  <c r="R2219" i="1"/>
  <c r="AN2219" i="1"/>
  <c r="O2219" i="1"/>
  <c r="W2219" i="1"/>
  <c r="U2219" i="1"/>
  <c r="AT2219" i="1"/>
  <c r="AP2219" i="1"/>
  <c r="Y2219" i="1"/>
  <c r="AU2219" i="1"/>
  <c r="AD2219" i="1"/>
  <c r="Q2219" i="1"/>
  <c r="X2219" i="1"/>
  <c r="V2219" i="1"/>
  <c r="AS2219" i="1"/>
  <c r="AO2219" i="1"/>
  <c r="AV2219" i="1"/>
  <c r="S2219" i="1"/>
  <c r="AH2219" i="1"/>
  <c r="AG2219" i="1"/>
  <c r="I2219" i="1"/>
  <c r="H2219" i="1"/>
  <c r="AA2219" i="1"/>
  <c r="P2219" i="1"/>
  <c r="AQ2219" i="1"/>
  <c r="AE2219" i="1"/>
  <c r="AR2219" i="1"/>
  <c r="M2219" i="1"/>
  <c r="J2219" i="1"/>
  <c r="N2219" i="1"/>
  <c r="L2219" i="1"/>
  <c r="Z2219" i="1"/>
  <c r="AB2219" i="1"/>
  <c r="AI2219" i="1"/>
  <c r="AC2219" i="1"/>
  <c r="AJ2219" i="1"/>
  <c r="AF2219" i="1"/>
  <c r="AM2219" i="1"/>
  <c r="AX2219" i="1"/>
  <c r="AK2219" i="1"/>
  <c r="AL2219" i="1"/>
  <c r="AS2102" i="1"/>
  <c r="N2102" i="1"/>
  <c r="Q2102" i="1"/>
  <c r="L2102" i="1"/>
  <c r="AN2102" i="1"/>
  <c r="AQ2102" i="1"/>
  <c r="P2102" i="1"/>
  <c r="R2102" i="1"/>
  <c r="AM2102" i="1"/>
  <c r="AL2102" i="1"/>
  <c r="AC2102" i="1"/>
  <c r="AB2102" i="1"/>
  <c r="H2102" i="1"/>
  <c r="AF2102" i="1"/>
  <c r="Z2102" i="1"/>
  <c r="AO2102" i="1"/>
  <c r="J2102" i="1"/>
  <c r="AK2102" i="1"/>
  <c r="U2102" i="1"/>
  <c r="T2102" i="1"/>
  <c r="AX2102" i="1"/>
  <c r="AV2102" i="1"/>
  <c r="K2102" i="1"/>
  <c r="I2102" i="1"/>
  <c r="AJ2102" i="1"/>
  <c r="AI2102" i="1"/>
  <c r="S2102" i="1"/>
  <c r="AU2102" i="1"/>
  <c r="V2102" i="1"/>
  <c r="AG2102" i="1"/>
  <c r="W2102" i="1"/>
  <c r="O2102" i="1"/>
  <c r="AH2102" i="1"/>
  <c r="AR2102" i="1"/>
  <c r="AT2102" i="1"/>
  <c r="AP2102" i="1"/>
  <c r="M2102" i="1"/>
  <c r="X2102" i="1"/>
  <c r="AE2102" i="1"/>
  <c r="AA2102" i="1"/>
  <c r="AD2102" i="1"/>
  <c r="Y2102" i="1"/>
  <c r="S1827" i="1"/>
  <c r="AQ1827" i="1"/>
  <c r="M1827" i="1"/>
  <c r="AT1827" i="1"/>
  <c r="AF1827" i="1"/>
  <c r="AP1827" i="1"/>
  <c r="N1827" i="1"/>
  <c r="AI1827" i="1"/>
  <c r="AK1827" i="1"/>
  <c r="L1827" i="1"/>
  <c r="AO1827" i="1"/>
  <c r="O1827" i="1"/>
  <c r="AM1827" i="1"/>
  <c r="X1827" i="1"/>
  <c r="P1827" i="1"/>
  <c r="AD1827" i="1"/>
  <c r="U1827" i="1"/>
  <c r="W1827" i="1"/>
  <c r="AU1827" i="1"/>
  <c r="AB1827" i="1"/>
  <c r="Y1827" i="1"/>
  <c r="Z1827" i="1"/>
  <c r="V1827" i="1"/>
  <c r="AL1827" i="1"/>
  <c r="Q1827" i="1"/>
  <c r="AX1827" i="1"/>
  <c r="I1827" i="1"/>
  <c r="R1827" i="1"/>
  <c r="AH1827" i="1"/>
  <c r="AE1827" i="1"/>
  <c r="AR1827" i="1"/>
  <c r="AV1827" i="1"/>
  <c r="AS1827" i="1"/>
  <c r="AJ1827" i="1"/>
  <c r="AG1827" i="1"/>
  <c r="T1827" i="1"/>
  <c r="AN1827" i="1"/>
  <c r="J1827" i="1"/>
  <c r="K1827" i="1"/>
  <c r="AA1827" i="1"/>
  <c r="H1827" i="1"/>
  <c r="AC1827" i="1"/>
  <c r="H2222" i="1"/>
  <c r="AE2222" i="1"/>
  <c r="U2222" i="1"/>
  <c r="V2222" i="1"/>
  <c r="AH2222" i="1"/>
  <c r="AQ2222" i="1"/>
  <c r="AN2222" i="1"/>
  <c r="S2222" i="1"/>
  <c r="AP2222" i="1"/>
  <c r="I2222" i="1"/>
  <c r="AG2222" i="1"/>
  <c r="J2222" i="1"/>
  <c r="AM2222" i="1"/>
  <c r="AI2222" i="1"/>
  <c r="AA2222" i="1"/>
  <c r="X2222" i="1"/>
  <c r="Y2222" i="1"/>
  <c r="M2222" i="1"/>
  <c r="AO2222" i="1"/>
  <c r="AB2222" i="1"/>
  <c r="AX2222" i="1"/>
  <c r="Q2222" i="1"/>
  <c r="L2222" i="1"/>
  <c r="AJ2222" i="1"/>
  <c r="R2222" i="1"/>
  <c r="AV2222" i="1"/>
  <c r="AT2222" i="1"/>
  <c r="K2222" i="1"/>
  <c r="W2222" i="1"/>
  <c r="P2222" i="1"/>
  <c r="AU2222" i="1"/>
  <c r="AF2222" i="1"/>
  <c r="AD2222" i="1"/>
  <c r="AK2222" i="1"/>
  <c r="AR2222" i="1"/>
  <c r="Z2222" i="1"/>
  <c r="AS2222" i="1"/>
  <c r="N2222" i="1"/>
  <c r="AC2222" i="1"/>
  <c r="AL2222" i="1"/>
  <c r="O2222" i="1"/>
  <c r="T2222" i="1"/>
  <c r="N1854" i="1"/>
  <c r="AV1854" i="1"/>
  <c r="M1854" i="1"/>
  <c r="K1854" i="1"/>
  <c r="X1854" i="1"/>
  <c r="V1854" i="1"/>
  <c r="AO1854" i="1"/>
  <c r="I1854" i="1"/>
  <c r="AM1854" i="1"/>
  <c r="AR1854" i="1"/>
  <c r="AG1854" i="1"/>
  <c r="AA1854" i="1"/>
  <c r="AS1854" i="1"/>
  <c r="AH1854" i="1"/>
  <c r="AJ1854" i="1"/>
  <c r="AU1854" i="1"/>
  <c r="AE1854" i="1"/>
  <c r="AQ1854" i="1"/>
  <c r="U1854" i="1"/>
  <c r="AL1854" i="1"/>
  <c r="Z1854" i="1"/>
  <c r="AT1854" i="1"/>
  <c r="R1854" i="1"/>
  <c r="AB1854" i="1"/>
  <c r="AP1854" i="1"/>
  <c r="W1854" i="1"/>
  <c r="H1854" i="1"/>
  <c r="T1854" i="1"/>
  <c r="AD1854" i="1"/>
  <c r="L1854" i="1"/>
  <c r="Y1854" i="1"/>
  <c r="AC1854" i="1"/>
  <c r="AF1854" i="1"/>
  <c r="P1854" i="1"/>
  <c r="AN1854" i="1"/>
  <c r="AI1854" i="1"/>
  <c r="Q1854" i="1"/>
  <c r="O1854" i="1"/>
  <c r="AK1854" i="1"/>
  <c r="S1854" i="1"/>
  <c r="J1854" i="1"/>
  <c r="AX1854" i="1"/>
  <c r="R1692" i="1"/>
  <c r="P1692" i="1"/>
  <c r="Y1692" i="1"/>
  <c r="AP1692" i="1"/>
  <c r="Z1692" i="1"/>
  <c r="AH1692" i="1"/>
  <c r="AL1692" i="1"/>
  <c r="AO1692" i="1"/>
  <c r="T1692" i="1"/>
  <c r="AJ1692" i="1"/>
  <c r="AX1692" i="1"/>
  <c r="AZ1692" i="1" s="1"/>
  <c r="AM1692" i="1"/>
  <c r="AT1692" i="1"/>
  <c r="W1692" i="1"/>
  <c r="AC1692" i="1"/>
  <c r="Q1692" i="1"/>
  <c r="O1692" i="1"/>
  <c r="AN1692" i="1"/>
  <c r="AR1692" i="1"/>
  <c r="M1692" i="1"/>
  <c r="AE1692" i="1"/>
  <c r="K1692" i="1"/>
  <c r="S1692" i="1"/>
  <c r="L1692" i="1"/>
  <c r="I1692" i="1"/>
  <c r="H1692" i="1"/>
  <c r="AK1692" i="1"/>
  <c r="AU1692" i="1"/>
  <c r="X1692" i="1"/>
  <c r="AF1692" i="1"/>
  <c r="AI1692" i="1"/>
  <c r="U1692" i="1"/>
  <c r="AA1692" i="1"/>
  <c r="AB1692" i="1"/>
  <c r="AQ1692" i="1"/>
  <c r="AD1692" i="1"/>
  <c r="AV1692" i="1"/>
  <c r="N1692" i="1"/>
  <c r="J1692" i="1"/>
  <c r="V1692" i="1"/>
  <c r="AG1692" i="1"/>
  <c r="AS1692" i="1"/>
  <c r="Y1966" i="1"/>
  <c r="K1966" i="1"/>
  <c r="AF1966" i="1"/>
  <c r="AE1966" i="1"/>
  <c r="AK1966" i="1"/>
  <c r="AS1966" i="1"/>
  <c r="AB1966" i="1"/>
  <c r="O1966" i="1"/>
  <c r="Q1966" i="1"/>
  <c r="U1966" i="1"/>
  <c r="I1966" i="1"/>
  <c r="W1966" i="1"/>
  <c r="L1966" i="1"/>
  <c r="R1966" i="1"/>
  <c r="AN1966" i="1"/>
  <c r="AR1966" i="1"/>
  <c r="H1966" i="1"/>
  <c r="J1966" i="1"/>
  <c r="P1966" i="1"/>
  <c r="X1966" i="1"/>
  <c r="AJ1966" i="1"/>
  <c r="AI1966" i="1"/>
  <c r="AT1966" i="1"/>
  <c r="N1966" i="1"/>
  <c r="AD1966" i="1"/>
  <c r="AX1966" i="1"/>
  <c r="T1966" i="1"/>
  <c r="V1966" i="1"/>
  <c r="AQ1966" i="1"/>
  <c r="AP1966" i="1"/>
  <c r="AA1966" i="1"/>
  <c r="AU1966" i="1"/>
  <c r="Z1966" i="1"/>
  <c r="AL1966" i="1"/>
  <c r="S1966" i="1"/>
  <c r="AO1966" i="1"/>
  <c r="M1966" i="1"/>
  <c r="AV1966" i="1"/>
  <c r="AG1966" i="1"/>
  <c r="AC1966" i="1"/>
  <c r="AM1966" i="1"/>
  <c r="AH1966" i="1"/>
  <c r="AF1950" i="1"/>
  <c r="V1950" i="1"/>
  <c r="AA1950" i="1"/>
  <c r="S1950" i="1"/>
  <c r="AR1950" i="1"/>
  <c r="AT1950" i="1"/>
  <c r="T1950" i="1"/>
  <c r="AU1950" i="1"/>
  <c r="M1950" i="1"/>
  <c r="AN1950" i="1"/>
  <c r="AX1950" i="1"/>
  <c r="U1950" i="1"/>
  <c r="Y1950" i="1"/>
  <c r="AG1950" i="1"/>
  <c r="AS1950" i="1"/>
  <c r="AV1950" i="1"/>
  <c r="K1950" i="1"/>
  <c r="AJ1950" i="1"/>
  <c r="O1950" i="1"/>
  <c r="Q1950" i="1"/>
  <c r="AQ1950" i="1"/>
  <c r="I1950" i="1"/>
  <c r="X1950" i="1"/>
  <c r="AH1950" i="1"/>
  <c r="AL1950" i="1"/>
  <c r="J1950" i="1"/>
  <c r="L1950" i="1"/>
  <c r="AP1950" i="1"/>
  <c r="AO1950" i="1"/>
  <c r="H1950" i="1"/>
  <c r="R1950" i="1"/>
  <c r="AK1950" i="1"/>
  <c r="N1950" i="1"/>
  <c r="AE1950" i="1"/>
  <c r="AI1950" i="1"/>
  <c r="Z1950" i="1"/>
  <c r="AM1950" i="1"/>
  <c r="AC1950" i="1"/>
  <c r="AD1950" i="1"/>
  <c r="W1950" i="1"/>
  <c r="P1950" i="1"/>
  <c r="AB1950" i="1"/>
  <c r="AM1991" i="1"/>
  <c r="AD1991" i="1"/>
  <c r="M1991" i="1"/>
  <c r="P1991" i="1"/>
  <c r="AK1991" i="1"/>
  <c r="O1991" i="1"/>
  <c r="I1991" i="1"/>
  <c r="AG1991" i="1"/>
  <c r="T1991" i="1"/>
  <c r="N1991" i="1"/>
  <c r="AX1991" i="1"/>
  <c r="W1991" i="1"/>
  <c r="AR1991" i="1"/>
  <c r="AC1991" i="1"/>
  <c r="AQ1991" i="1"/>
  <c r="AL1991" i="1"/>
  <c r="AH1991" i="1"/>
  <c r="AT1991" i="1"/>
  <c r="V1991" i="1"/>
  <c r="Q1991" i="1"/>
  <c r="AE1991" i="1"/>
  <c r="AN1991" i="1"/>
  <c r="AB1991" i="1"/>
  <c r="AA1991" i="1"/>
  <c r="AO1991" i="1"/>
  <c r="X1991" i="1"/>
  <c r="R1991" i="1"/>
  <c r="L1991" i="1"/>
  <c r="K1991" i="1"/>
  <c r="AS1991" i="1"/>
  <c r="AI1991" i="1"/>
  <c r="S1991" i="1"/>
  <c r="AV1991" i="1"/>
  <c r="H1991" i="1"/>
  <c r="Y1991" i="1"/>
  <c r="AF1991" i="1"/>
  <c r="Z1991" i="1"/>
  <c r="AU1991" i="1"/>
  <c r="U1991" i="1"/>
  <c r="AJ1991" i="1"/>
  <c r="J1991" i="1"/>
  <c r="AP1991" i="1"/>
  <c r="P1918" i="1"/>
  <c r="AU1918" i="1"/>
  <c r="AO1918" i="1"/>
  <c r="K1918" i="1"/>
  <c r="AB1918" i="1"/>
  <c r="V1918" i="1"/>
  <c r="Y1918" i="1"/>
  <c r="I1918" i="1"/>
  <c r="S1918" i="1"/>
  <c r="AH1918" i="1"/>
  <c r="AM1918" i="1"/>
  <c r="AF1918" i="1"/>
  <c r="AA1918" i="1"/>
  <c r="N1918" i="1"/>
  <c r="AC1918" i="1"/>
  <c r="AR1918" i="1"/>
  <c r="AQ1918" i="1"/>
  <c r="AJ1918" i="1"/>
  <c r="AT1918" i="1"/>
  <c r="O1918" i="1"/>
  <c r="AN1918" i="1"/>
  <c r="AX1918" i="1"/>
  <c r="AV1918" i="1"/>
  <c r="T1918" i="1"/>
  <c r="U1918" i="1"/>
  <c r="AE1918" i="1"/>
  <c r="X1918" i="1"/>
  <c r="Z1918" i="1"/>
  <c r="J1918" i="1"/>
  <c r="AP1918" i="1"/>
  <c r="AG1918" i="1"/>
  <c r="Q1918" i="1"/>
  <c r="M1918" i="1"/>
  <c r="H1918" i="1"/>
  <c r="L1918" i="1"/>
  <c r="AK1918" i="1"/>
  <c r="W1918" i="1"/>
  <c r="AD1918" i="1"/>
  <c r="AL1918" i="1"/>
  <c r="AI1918" i="1"/>
  <c r="R1918" i="1"/>
  <c r="AS1918" i="1"/>
  <c r="I2206" i="1"/>
  <c r="AN2206" i="1"/>
  <c r="AF2206" i="1"/>
  <c r="AC2206" i="1"/>
  <c r="AV2206" i="1"/>
  <c r="L2206" i="1"/>
  <c r="K2206" i="1"/>
  <c r="O2206" i="1"/>
  <c r="AA2206" i="1"/>
  <c r="P2206" i="1"/>
  <c r="AJ2206" i="1"/>
  <c r="S2206" i="1"/>
  <c r="AP2206" i="1"/>
  <c r="M2206" i="1"/>
  <c r="AT2206" i="1"/>
  <c r="AQ2206" i="1"/>
  <c r="J2206" i="1"/>
  <c r="AI2206" i="1"/>
  <c r="U2206" i="1"/>
  <c r="AE2206" i="1"/>
  <c r="N2206" i="1"/>
  <c r="T2206" i="1"/>
  <c r="X2206" i="1"/>
  <c r="AD2206" i="1"/>
  <c r="AM2206" i="1"/>
  <c r="AB2206" i="1"/>
  <c r="AO2206" i="1"/>
  <c r="AU2206" i="1"/>
  <c r="Q2206" i="1"/>
  <c r="AS2206" i="1"/>
  <c r="V2206" i="1"/>
  <c r="Y2206" i="1"/>
  <c r="AR2206" i="1"/>
  <c r="Z2206" i="1"/>
  <c r="AH2206" i="1"/>
  <c r="R2206" i="1"/>
  <c r="AX2206" i="1"/>
  <c r="W2206" i="1"/>
  <c r="AK2206" i="1"/>
  <c r="AL2206" i="1"/>
  <c r="AG2206" i="1"/>
  <c r="H2206" i="1"/>
  <c r="T1928" i="1"/>
  <c r="S1928" i="1"/>
  <c r="O1928" i="1"/>
  <c r="AN1928" i="1"/>
  <c r="R1928" i="1"/>
  <c r="AU1928" i="1"/>
  <c r="AS1928" i="1"/>
  <c r="I1928" i="1"/>
  <c r="AT1928" i="1"/>
  <c r="L1928" i="1"/>
  <c r="AA1928" i="1"/>
  <c r="AJ1928" i="1"/>
  <c r="M1928" i="1"/>
  <c r="AE1928" i="1"/>
  <c r="Q1928" i="1"/>
  <c r="AM1928" i="1"/>
  <c r="AB1928" i="1"/>
  <c r="Z1928" i="1"/>
  <c r="AC1928" i="1"/>
  <c r="J1928" i="1"/>
  <c r="AQ1928" i="1"/>
  <c r="AX1928" i="1"/>
  <c r="K1928" i="1"/>
  <c r="H1928" i="1"/>
  <c r="AO1928" i="1"/>
  <c r="P1928" i="1"/>
  <c r="W1928" i="1"/>
  <c r="AG1928" i="1"/>
  <c r="X1928" i="1"/>
  <c r="AK1928" i="1"/>
  <c r="AV1928" i="1"/>
  <c r="N1928" i="1"/>
  <c r="AH1928" i="1"/>
  <c r="V1928" i="1"/>
  <c r="U1928" i="1"/>
  <c r="AD1928" i="1"/>
  <c r="AI1928" i="1"/>
  <c r="AR1928" i="1"/>
  <c r="Y1928" i="1"/>
  <c r="AP1928" i="1"/>
  <c r="AF1928" i="1"/>
  <c r="AL1928" i="1"/>
  <c r="M1998" i="1"/>
  <c r="AL1998" i="1"/>
  <c r="T1998" i="1"/>
  <c r="AU1998" i="1"/>
  <c r="O1998" i="1"/>
  <c r="AA1998" i="1"/>
  <c r="Q1998" i="1"/>
  <c r="AD1998" i="1"/>
  <c r="R1998" i="1"/>
  <c r="W1998" i="1"/>
  <c r="AS1998" i="1"/>
  <c r="U1998" i="1"/>
  <c r="P1998" i="1"/>
  <c r="AB1998" i="1"/>
  <c r="H1998" i="1"/>
  <c r="AC1998" i="1"/>
  <c r="J1998" i="1"/>
  <c r="AR1998" i="1"/>
  <c r="N1998" i="1"/>
  <c r="AI1998" i="1"/>
  <c r="AQ1998" i="1"/>
  <c r="AK1998" i="1"/>
  <c r="Z1998" i="1"/>
  <c r="AH1998" i="1"/>
  <c r="S1998" i="1"/>
  <c r="X1998" i="1"/>
  <c r="K1998" i="1"/>
  <c r="AP1998" i="1"/>
  <c r="AF1998" i="1"/>
  <c r="AE1998" i="1"/>
  <c r="L1998" i="1"/>
  <c r="AX1998" i="1"/>
  <c r="AO1998" i="1"/>
  <c r="V1998" i="1"/>
  <c r="AT1998" i="1"/>
  <c r="AN1998" i="1"/>
  <c r="AV1998" i="1"/>
  <c r="Y1998" i="1"/>
  <c r="AM1998" i="1"/>
  <c r="AG1998" i="1"/>
  <c r="I1998" i="1"/>
  <c r="AJ1998" i="1"/>
  <c r="AO1586" i="1"/>
  <c r="J1586" i="1"/>
  <c r="X1586" i="1"/>
  <c r="N1586" i="1"/>
  <c r="AJ1586" i="1"/>
  <c r="AK1586" i="1"/>
  <c r="AR1586" i="1"/>
  <c r="R1586" i="1"/>
  <c r="S1586" i="1"/>
  <c r="H1586" i="1"/>
  <c r="AX1586" i="1"/>
  <c r="AZ1586" i="1" s="1"/>
  <c r="V1586" i="1"/>
  <c r="AU1586" i="1"/>
  <c r="AC1586" i="1"/>
  <c r="Q1586" i="1"/>
  <c r="T1586" i="1"/>
  <c r="P1586" i="1"/>
  <c r="AM1586" i="1"/>
  <c r="M1586" i="1"/>
  <c r="L1586" i="1"/>
  <c r="AB1586" i="1"/>
  <c r="Y1586" i="1"/>
  <c r="AT1586" i="1"/>
  <c r="AF1586" i="1"/>
  <c r="O1586" i="1"/>
  <c r="AV1586" i="1"/>
  <c r="AD1586" i="1"/>
  <c r="U1586" i="1"/>
  <c r="AG1586" i="1"/>
  <c r="I1586" i="1"/>
  <c r="K1586" i="1"/>
  <c r="AS1586" i="1"/>
  <c r="AQ1586" i="1"/>
  <c r="AA1586" i="1"/>
  <c r="AP1586" i="1"/>
  <c r="AE1586" i="1"/>
  <c r="AI1586" i="1"/>
  <c r="W1586" i="1"/>
  <c r="Z1586" i="1"/>
  <c r="AN1586" i="1"/>
  <c r="AL1586" i="1"/>
  <c r="AH1586" i="1"/>
  <c r="AS2050" i="1"/>
  <c r="AA2050" i="1"/>
  <c r="Q2050" i="1"/>
  <c r="O2050" i="1"/>
  <c r="AV2050" i="1"/>
  <c r="V2050" i="1"/>
  <c r="S2050" i="1"/>
  <c r="AO2050" i="1"/>
  <c r="L2050" i="1"/>
  <c r="AK2050" i="1"/>
  <c r="AC2050" i="1"/>
  <c r="AJ2050" i="1"/>
  <c r="AM2050" i="1"/>
  <c r="AD2050" i="1"/>
  <c r="AR2050" i="1"/>
  <c r="N2050" i="1"/>
  <c r="Y2050" i="1"/>
  <c r="AE2050" i="1"/>
  <c r="AN2050" i="1"/>
  <c r="J2050" i="1"/>
  <c r="AX2050" i="1"/>
  <c r="M2050" i="1"/>
  <c r="AH2050" i="1"/>
  <c r="AL2050" i="1"/>
  <c r="Z2050" i="1"/>
  <c r="P2050" i="1"/>
  <c r="I2050" i="1"/>
  <c r="H2050" i="1"/>
  <c r="T2050" i="1"/>
  <c r="X2050" i="1"/>
  <c r="AG2050" i="1"/>
  <c r="AP2050" i="1"/>
  <c r="AB2050" i="1"/>
  <c r="AI2050" i="1"/>
  <c r="AT2050" i="1"/>
  <c r="U2050" i="1"/>
  <c r="W2050" i="1"/>
  <c r="AU2050" i="1"/>
  <c r="R2050" i="1"/>
  <c r="AF2050" i="1"/>
  <c r="K2050" i="1"/>
  <c r="AQ2050" i="1"/>
  <c r="AH1988" i="1"/>
  <c r="Y1988" i="1"/>
  <c r="V1988" i="1"/>
  <c r="AU1988" i="1"/>
  <c r="AJ1988" i="1"/>
  <c r="AR1988" i="1"/>
  <c r="AT1988" i="1"/>
  <c r="T1988" i="1"/>
  <c r="Q1988" i="1"/>
  <c r="J1988" i="1"/>
  <c r="AX1988" i="1"/>
  <c r="K1988" i="1"/>
  <c r="U1988" i="1"/>
  <c r="AL1988" i="1"/>
  <c r="AG1988" i="1"/>
  <c r="Z1988" i="1"/>
  <c r="AS1988" i="1"/>
  <c r="AM1988" i="1"/>
  <c r="W1988" i="1"/>
  <c r="AP1988" i="1"/>
  <c r="AC1988" i="1"/>
  <c r="AQ1988" i="1"/>
  <c r="AE1988" i="1"/>
  <c r="I1988" i="1"/>
  <c r="M1988" i="1"/>
  <c r="AV1988" i="1"/>
  <c r="R1988" i="1"/>
  <c r="X1988" i="1"/>
  <c r="N1988" i="1"/>
  <c r="AI1988" i="1"/>
  <c r="AA1988" i="1"/>
  <c r="S1988" i="1"/>
  <c r="AO1988" i="1"/>
  <c r="AK1988" i="1"/>
  <c r="AF1988" i="1"/>
  <c r="AN1988" i="1"/>
  <c r="P1988" i="1"/>
  <c r="AD1988" i="1"/>
  <c r="H1988" i="1"/>
  <c r="AB1988" i="1"/>
  <c r="O1988" i="1"/>
  <c r="L1988" i="1"/>
  <c r="AD2094" i="1"/>
  <c r="L2094" i="1"/>
  <c r="AK2094" i="1"/>
  <c r="AJ2094" i="1"/>
  <c r="R2094" i="1"/>
  <c r="AP2094" i="1"/>
  <c r="AS2094" i="1"/>
  <c r="Y2094" i="1"/>
  <c r="AQ2094" i="1"/>
  <c r="Z2094" i="1"/>
  <c r="AE2094" i="1"/>
  <c r="AI2094" i="1"/>
  <c r="AM2094" i="1"/>
  <c r="AB2094" i="1"/>
  <c r="Q2094" i="1"/>
  <c r="J2094" i="1"/>
  <c r="AA2094" i="1"/>
  <c r="N2094" i="1"/>
  <c r="V2094" i="1"/>
  <c r="I2094" i="1"/>
  <c r="AH2094" i="1"/>
  <c r="AT2094" i="1"/>
  <c r="T2094" i="1"/>
  <c r="AC2094" i="1"/>
  <c r="S2094" i="1"/>
  <c r="AG2094" i="1"/>
  <c r="AL2094" i="1"/>
  <c r="W2094" i="1"/>
  <c r="AO2094" i="1"/>
  <c r="AU2094" i="1"/>
  <c r="P2094" i="1"/>
  <c r="AX2094" i="1"/>
  <c r="H2094" i="1"/>
  <c r="AV2094" i="1"/>
  <c r="X2094" i="1"/>
  <c r="U2094" i="1"/>
  <c r="O2094" i="1"/>
  <c r="K2094" i="1"/>
  <c r="AN2094" i="1"/>
  <c r="AF2094" i="1"/>
  <c r="M2094" i="1"/>
  <c r="AR2094" i="1"/>
  <c r="Z1554" i="1"/>
  <c r="AI1554" i="1"/>
  <c r="AU1554" i="1"/>
  <c r="M1554" i="1"/>
  <c r="L1554" i="1"/>
  <c r="I1554" i="1"/>
  <c r="AM1554" i="1"/>
  <c r="AC1554" i="1"/>
  <c r="AB1554" i="1"/>
  <c r="AH1554" i="1"/>
  <c r="AP1554" i="1"/>
  <c r="U1554" i="1"/>
  <c r="AJ1554" i="1"/>
  <c r="AE1554" i="1"/>
  <c r="T1554" i="1"/>
  <c r="V1554" i="1"/>
  <c r="AA1554" i="1"/>
  <c r="X1554" i="1"/>
  <c r="AO1554" i="1"/>
  <c r="AG1554" i="1"/>
  <c r="AX1554" i="1"/>
  <c r="AZ1554" i="1" s="1"/>
  <c r="Y1554" i="1"/>
  <c r="S1554" i="1"/>
  <c r="AL1554" i="1"/>
  <c r="AF1554" i="1"/>
  <c r="AV1554" i="1"/>
  <c r="J1554" i="1"/>
  <c r="AQ1554" i="1"/>
  <c r="R1554" i="1"/>
  <c r="Q1554" i="1"/>
  <c r="AD1554" i="1"/>
  <c r="P1554" i="1"/>
  <c r="W1554" i="1"/>
  <c r="AN1554" i="1"/>
  <c r="AK1554" i="1"/>
  <c r="AR1554" i="1"/>
  <c r="AS1554" i="1"/>
  <c r="H1554" i="1"/>
  <c r="K1554" i="1"/>
  <c r="N1554" i="1"/>
  <c r="O1554" i="1"/>
  <c r="AT1554" i="1"/>
  <c r="AA2146" i="1"/>
  <c r="X2146" i="1"/>
  <c r="AO2146" i="1"/>
  <c r="AU2146" i="1"/>
  <c r="N2146" i="1"/>
  <c r="W2146" i="1"/>
  <c r="AD2146" i="1"/>
  <c r="AM2146" i="1"/>
  <c r="AG2146" i="1"/>
  <c r="S2146" i="1"/>
  <c r="AX2146" i="1"/>
  <c r="AT2146" i="1"/>
  <c r="H2146" i="1"/>
  <c r="R2146" i="1"/>
  <c r="P2146" i="1"/>
  <c r="Y2146" i="1"/>
  <c r="AQ2146" i="1"/>
  <c r="AS2146" i="1"/>
  <c r="AP2146" i="1"/>
  <c r="AB2146" i="1"/>
  <c r="T2146" i="1"/>
  <c r="Q2146" i="1"/>
  <c r="L2146" i="1"/>
  <c r="M2146" i="1"/>
  <c r="I2146" i="1"/>
  <c r="AI2146" i="1"/>
  <c r="V2146" i="1"/>
  <c r="O2146" i="1"/>
  <c r="AV2146" i="1"/>
  <c r="AH2146" i="1"/>
  <c r="AL2146" i="1"/>
  <c r="AR2146" i="1"/>
  <c r="U2146" i="1"/>
  <c r="J2146" i="1"/>
  <c r="Z2146" i="1"/>
  <c r="AC2146" i="1"/>
  <c r="AK2146" i="1"/>
  <c r="AJ2146" i="1"/>
  <c r="AN2146" i="1"/>
  <c r="AE2146" i="1"/>
  <c r="K2146" i="1"/>
  <c r="AF2146" i="1"/>
  <c r="AX1686" i="1"/>
  <c r="AZ1686" i="1" s="1"/>
  <c r="R1686" i="1"/>
  <c r="AP1686" i="1"/>
  <c r="AU1686" i="1"/>
  <c r="AC1686" i="1"/>
  <c r="AM1686" i="1"/>
  <c r="AV1686" i="1"/>
  <c r="Y1686" i="1"/>
  <c r="AS1686" i="1"/>
  <c r="S1686" i="1"/>
  <c r="P1686" i="1"/>
  <c r="K1686" i="1"/>
  <c r="AN1686" i="1"/>
  <c r="AD1686" i="1"/>
  <c r="AG1686" i="1"/>
  <c r="AB1686" i="1"/>
  <c r="M1686" i="1"/>
  <c r="AJ1686" i="1"/>
  <c r="O1686" i="1"/>
  <c r="U1686" i="1"/>
  <c r="H1686" i="1"/>
  <c r="AL1686" i="1"/>
  <c r="AA1686" i="1"/>
  <c r="AT1686" i="1"/>
  <c r="AR1686" i="1"/>
  <c r="V1686" i="1"/>
  <c r="I1686" i="1"/>
  <c r="AQ1686" i="1"/>
  <c r="AF1686" i="1"/>
  <c r="W1686" i="1"/>
  <c r="Q1686" i="1"/>
  <c r="J1686" i="1"/>
  <c r="Z1686" i="1"/>
  <c r="AH1686" i="1"/>
  <c r="L1686" i="1"/>
  <c r="N1686" i="1"/>
  <c r="T1686" i="1"/>
  <c r="AO1686" i="1"/>
  <c r="AE1686" i="1"/>
  <c r="X1686" i="1"/>
  <c r="AK1686" i="1"/>
  <c r="AI1686" i="1"/>
  <c r="J2193" i="1"/>
  <c r="AN2193" i="1"/>
  <c r="AF2193" i="1"/>
  <c r="AD2193" i="1"/>
  <c r="AV2193" i="1"/>
  <c r="L2193" i="1"/>
  <c r="K2193" i="1"/>
  <c r="O2193" i="1"/>
  <c r="AE2193" i="1"/>
  <c r="AM2193" i="1"/>
  <c r="V2193" i="1"/>
  <c r="S2193" i="1"/>
  <c r="AO2193" i="1"/>
  <c r="N2193" i="1"/>
  <c r="AS2193" i="1"/>
  <c r="AQ2193" i="1"/>
  <c r="I2193" i="1"/>
  <c r="AI2193" i="1"/>
  <c r="H2193" i="1"/>
  <c r="P2193" i="1"/>
  <c r="AB2193" i="1"/>
  <c r="T2193" i="1"/>
  <c r="X2193" i="1"/>
  <c r="AC2193" i="1"/>
  <c r="Q2193" i="1"/>
  <c r="M2193" i="1"/>
  <c r="AP2193" i="1"/>
  <c r="AU2193" i="1"/>
  <c r="Z2193" i="1"/>
  <c r="W2193" i="1"/>
  <c r="Y2193" i="1"/>
  <c r="AG2193" i="1"/>
  <c r="R2193" i="1"/>
  <c r="AX2193" i="1"/>
  <c r="AR2193" i="1"/>
  <c r="AL2193" i="1"/>
  <c r="AA2193" i="1"/>
  <c r="AK2193" i="1"/>
  <c r="AJ2193" i="1"/>
  <c r="AT2193" i="1"/>
  <c r="AH2193" i="1"/>
  <c r="U2193" i="1"/>
  <c r="AG1614" i="1"/>
  <c r="AL1614" i="1"/>
  <c r="AN1614" i="1"/>
  <c r="AF1614" i="1"/>
  <c r="W1614" i="1"/>
  <c r="AC1614" i="1"/>
  <c r="AD1614" i="1"/>
  <c r="L1614" i="1"/>
  <c r="AB1614" i="1"/>
  <c r="AP1614" i="1"/>
  <c r="J1614" i="1"/>
  <c r="X1614" i="1"/>
  <c r="U1614" i="1"/>
  <c r="AV1614" i="1"/>
  <c r="AM1614" i="1"/>
  <c r="AS1614" i="1"/>
  <c r="R1614" i="1"/>
  <c r="AK1614" i="1"/>
  <c r="AA1614" i="1"/>
  <c r="K1614" i="1"/>
  <c r="AX1614" i="1"/>
  <c r="AZ1614" i="1" s="1"/>
  <c r="N1614" i="1"/>
  <c r="Y1614" i="1"/>
  <c r="Z1614" i="1"/>
  <c r="AJ1614" i="1"/>
  <c r="AQ1614" i="1"/>
  <c r="Q1614" i="1"/>
  <c r="AH1614" i="1"/>
  <c r="T1614" i="1"/>
  <c r="AU1614" i="1"/>
  <c r="AR1614" i="1"/>
  <c r="AI1614" i="1"/>
  <c r="O1614" i="1"/>
  <c r="AT1614" i="1"/>
  <c r="P1614" i="1"/>
  <c r="S1614" i="1"/>
  <c r="AE1614" i="1"/>
  <c r="I1614" i="1"/>
  <c r="H1614" i="1"/>
  <c r="AO1614" i="1"/>
  <c r="V1614" i="1"/>
  <c r="M1614" i="1"/>
  <c r="S1875" i="1"/>
  <c r="I1875" i="1"/>
  <c r="AG1875" i="1"/>
  <c r="N1875" i="1"/>
  <c r="AE1875" i="1"/>
  <c r="Y1875" i="1"/>
  <c r="AK1875" i="1"/>
  <c r="AV1875" i="1"/>
  <c r="AQ1875" i="1"/>
  <c r="L1875" i="1"/>
  <c r="AO1875" i="1"/>
  <c r="AI1875" i="1"/>
  <c r="AD1875" i="1"/>
  <c r="AL1875" i="1"/>
  <c r="U1875" i="1"/>
  <c r="AU1875" i="1"/>
  <c r="AT1875" i="1"/>
  <c r="AM1875" i="1"/>
  <c r="AR1875" i="1"/>
  <c r="Q1875" i="1"/>
  <c r="AA1875" i="1"/>
  <c r="H1875" i="1"/>
  <c r="W1875" i="1"/>
  <c r="X1875" i="1"/>
  <c r="AH1875" i="1"/>
  <c r="K1875" i="1"/>
  <c r="AX1875" i="1"/>
  <c r="AC1875" i="1"/>
  <c r="M1875" i="1"/>
  <c r="AS1875" i="1"/>
  <c r="AJ1875" i="1"/>
  <c r="AN1875" i="1"/>
  <c r="AB1875" i="1"/>
  <c r="R1875" i="1"/>
  <c r="O1875" i="1"/>
  <c r="AF1875" i="1"/>
  <c r="J1875" i="1"/>
  <c r="T1875" i="1"/>
  <c r="Z1875" i="1"/>
  <c r="P1875" i="1"/>
  <c r="AP1875" i="1"/>
  <c r="V1875" i="1"/>
  <c r="T2035" i="1"/>
  <c r="K2035" i="1"/>
  <c r="N2035" i="1"/>
  <c r="AU2035" i="1"/>
  <c r="AA2035" i="1"/>
  <c r="M2035" i="1"/>
  <c r="O2035" i="1"/>
  <c r="AE2035" i="1"/>
  <c r="AJ2035" i="1"/>
  <c r="AL2035" i="1"/>
  <c r="Z2035" i="1"/>
  <c r="AQ2035" i="1"/>
  <c r="AC2035" i="1"/>
  <c r="AR2035" i="1"/>
  <c r="AH2035" i="1"/>
  <c r="J2035" i="1"/>
  <c r="AO2035" i="1"/>
  <c r="L2035" i="1"/>
  <c r="AD2035" i="1"/>
  <c r="AI2035" i="1"/>
  <c r="S2035" i="1"/>
  <c r="AK2035" i="1"/>
  <c r="U2035" i="1"/>
  <c r="AM2035" i="1"/>
  <c r="AF2035" i="1"/>
  <c r="P2035" i="1"/>
  <c r="AB2035" i="1"/>
  <c r="AT2035" i="1"/>
  <c r="R2035" i="1"/>
  <c r="AN2035" i="1"/>
  <c r="H2035" i="1"/>
  <c r="AX2035" i="1"/>
  <c r="Y2035" i="1"/>
  <c r="Q2035" i="1"/>
  <c r="W2035" i="1"/>
  <c r="AV2035" i="1"/>
  <c r="AS2035" i="1"/>
  <c r="AP2035" i="1"/>
  <c r="X2035" i="1"/>
  <c r="AG2035" i="1"/>
  <c r="I2035" i="1"/>
  <c r="V2035" i="1"/>
  <c r="R1839" i="1"/>
  <c r="AP1839" i="1"/>
  <c r="Y1839" i="1"/>
  <c r="P1839" i="1"/>
  <c r="AH1839" i="1"/>
  <c r="AD1839" i="1"/>
  <c r="W1839" i="1"/>
  <c r="J1839" i="1"/>
  <c r="AB1839" i="1"/>
  <c r="AS1839" i="1"/>
  <c r="AK1839" i="1"/>
  <c r="N1839" i="1"/>
  <c r="AL1839" i="1"/>
  <c r="T1839" i="1"/>
  <c r="L1839" i="1"/>
  <c r="AI1839" i="1"/>
  <c r="I1839" i="1"/>
  <c r="H1839" i="1"/>
  <c r="AE1839" i="1"/>
  <c r="AJ1839" i="1"/>
  <c r="AX1839" i="1"/>
  <c r="U1839" i="1"/>
  <c r="V1839" i="1"/>
  <c r="AG1839" i="1"/>
  <c r="X1839" i="1"/>
  <c r="K1839" i="1"/>
  <c r="O1839" i="1"/>
  <c r="AR1839" i="1"/>
  <c r="AU1839" i="1"/>
  <c r="AN1839" i="1"/>
  <c r="AM1839" i="1"/>
  <c r="AO1839" i="1"/>
  <c r="S1839" i="1"/>
  <c r="AF1839" i="1"/>
  <c r="AC1839" i="1"/>
  <c r="Z1839" i="1"/>
  <c r="AV1839" i="1"/>
  <c r="M1839" i="1"/>
  <c r="AQ1839" i="1"/>
  <c r="AA1839" i="1"/>
  <c r="Q1839" i="1"/>
  <c r="AT1839" i="1"/>
  <c r="AG1916" i="1"/>
  <c r="P1916" i="1"/>
  <c r="AL1916" i="1"/>
  <c r="AN1916" i="1"/>
  <c r="AQ1916" i="1"/>
  <c r="AU1916" i="1"/>
  <c r="H1916" i="1"/>
  <c r="AE1916" i="1"/>
  <c r="AP1916" i="1"/>
  <c r="AK1916" i="1"/>
  <c r="R1916" i="1"/>
  <c r="M1916" i="1"/>
  <c r="I1916" i="1"/>
  <c r="Q1916" i="1"/>
  <c r="AJ1916" i="1"/>
  <c r="Z1916" i="1"/>
  <c r="AO1916" i="1"/>
  <c r="O1916" i="1"/>
  <c r="AR1916" i="1"/>
  <c r="AS1916" i="1"/>
  <c r="AC1916" i="1"/>
  <c r="L1916" i="1"/>
  <c r="V1916" i="1"/>
  <c r="T1916" i="1"/>
  <c r="AT1916" i="1"/>
  <c r="U1916" i="1"/>
  <c r="S1916" i="1"/>
  <c r="X1916" i="1"/>
  <c r="J1916" i="1"/>
  <c r="AI1916" i="1"/>
  <c r="AM1916" i="1"/>
  <c r="W1916" i="1"/>
  <c r="AV1916" i="1"/>
  <c r="AF1916" i="1"/>
  <c r="Y1916" i="1"/>
  <c r="AB1916" i="1"/>
  <c r="K1916" i="1"/>
  <c r="AX1916" i="1"/>
  <c r="AA1916" i="1"/>
  <c r="N1916" i="1"/>
  <c r="AH1916" i="1"/>
  <c r="AD1916" i="1"/>
  <c r="AT1942" i="1"/>
  <c r="O1942" i="1"/>
  <c r="AN1942" i="1"/>
  <c r="AH1942" i="1"/>
  <c r="AL1942" i="1"/>
  <c r="J1942" i="1"/>
  <c r="V1942" i="1"/>
  <c r="AU1942" i="1"/>
  <c r="AP1942" i="1"/>
  <c r="AC1942" i="1"/>
  <c r="N1942" i="1"/>
  <c r="R1942" i="1"/>
  <c r="P1942" i="1"/>
  <c r="AO1942" i="1"/>
  <c r="X1942" i="1"/>
  <c r="AV1942" i="1"/>
  <c r="AF1942" i="1"/>
  <c r="Z1942" i="1"/>
  <c r="Y1942" i="1"/>
  <c r="I1942" i="1"/>
  <c r="AJ1942" i="1"/>
  <c r="AI1942" i="1"/>
  <c r="K1942" i="1"/>
  <c r="L1942" i="1"/>
  <c r="AR1942" i="1"/>
  <c r="AX1942" i="1"/>
  <c r="T1942" i="1"/>
  <c r="AQ1942" i="1"/>
  <c r="W1942" i="1"/>
  <c r="AM1942" i="1"/>
  <c r="AA1942" i="1"/>
  <c r="AE1942" i="1"/>
  <c r="AK1942" i="1"/>
  <c r="S1942" i="1"/>
  <c r="AB1942" i="1"/>
  <c r="AG1942" i="1"/>
  <c r="U1942" i="1"/>
  <c r="H1942" i="1"/>
  <c r="AD1942" i="1"/>
  <c r="M1942" i="1"/>
  <c r="Q1942" i="1"/>
  <c r="AS1942" i="1"/>
  <c r="O1812" i="1"/>
  <c r="AV1812" i="1"/>
  <c r="L1812" i="1"/>
  <c r="J1812" i="1"/>
  <c r="AH1812" i="1"/>
  <c r="W1812" i="1"/>
  <c r="M1812" i="1"/>
  <c r="Q1812" i="1"/>
  <c r="I1812" i="1"/>
  <c r="AR1812" i="1"/>
  <c r="AG1812" i="1"/>
  <c r="AE1812" i="1"/>
  <c r="AC1812" i="1"/>
  <c r="AN1812" i="1"/>
  <c r="AF1812" i="1"/>
  <c r="AB1812" i="1"/>
  <c r="P1812" i="1"/>
  <c r="K1812" i="1"/>
  <c r="AT1812" i="1"/>
  <c r="AL1812" i="1"/>
  <c r="T1812" i="1"/>
  <c r="AX1812" i="1"/>
  <c r="Z1812" i="1"/>
  <c r="AI1812" i="1"/>
  <c r="AO1812" i="1"/>
  <c r="AP1812" i="1"/>
  <c r="AM1812" i="1"/>
  <c r="AJ1812" i="1"/>
  <c r="U1812" i="1"/>
  <c r="AU1812" i="1"/>
  <c r="AD1812" i="1"/>
  <c r="V1812" i="1"/>
  <c r="Y1812" i="1"/>
  <c r="H1812" i="1"/>
  <c r="N1812" i="1"/>
  <c r="X1812" i="1"/>
  <c r="AK1812" i="1"/>
  <c r="R1812" i="1"/>
  <c r="AS1812" i="1"/>
  <c r="AA1812" i="1"/>
  <c r="S1812" i="1"/>
  <c r="AQ1812" i="1"/>
  <c r="AB2033" i="1"/>
  <c r="AE2033" i="1"/>
  <c r="AC2033" i="1"/>
  <c r="AA2033" i="1"/>
  <c r="U2033" i="1"/>
  <c r="AG2033" i="1"/>
  <c r="X2033" i="1"/>
  <c r="AP2033" i="1"/>
  <c r="T2033" i="1"/>
  <c r="AL2033" i="1"/>
  <c r="AX2033" i="1"/>
  <c r="AU2033" i="1"/>
  <c r="AS2033" i="1"/>
  <c r="Y2033" i="1"/>
  <c r="N2033" i="1"/>
  <c r="AR2033" i="1"/>
  <c r="S2033" i="1"/>
  <c r="P2033" i="1"/>
  <c r="J2033" i="1"/>
  <c r="AK2033" i="1"/>
  <c r="AT2033" i="1"/>
  <c r="Q2033" i="1"/>
  <c r="AN2033" i="1"/>
  <c r="R2033" i="1"/>
  <c r="H2033" i="1"/>
  <c r="V2033" i="1"/>
  <c r="AF2033" i="1"/>
  <c r="AM2033" i="1"/>
  <c r="AI2033" i="1"/>
  <c r="M2033" i="1"/>
  <c r="I2033" i="1"/>
  <c r="L2033" i="1"/>
  <c r="Z2033" i="1"/>
  <c r="AD2033" i="1"/>
  <c r="W2033" i="1"/>
  <c r="AH2033" i="1"/>
  <c r="AO2033" i="1"/>
  <c r="AQ2033" i="1"/>
  <c r="AJ2033" i="1"/>
  <c r="K2033" i="1"/>
  <c r="O2033" i="1"/>
  <c r="AV2033" i="1"/>
  <c r="AN1840" i="1"/>
  <c r="O1840" i="1"/>
  <c r="Z1840" i="1"/>
  <c r="S1840" i="1"/>
  <c r="Q1840" i="1"/>
  <c r="AV1840" i="1"/>
  <c r="AJ1840" i="1"/>
  <c r="AM1840" i="1"/>
  <c r="AH1840" i="1"/>
  <c r="AE1840" i="1"/>
  <c r="N1840" i="1"/>
  <c r="AQ1840" i="1"/>
  <c r="L1840" i="1"/>
  <c r="AO1840" i="1"/>
  <c r="AG1840" i="1"/>
  <c r="AT1840" i="1"/>
  <c r="AD1840" i="1"/>
  <c r="T1840" i="1"/>
  <c r="K1840" i="1"/>
  <c r="AF1840" i="1"/>
  <c r="AI1840" i="1"/>
  <c r="AB1840" i="1"/>
  <c r="W1840" i="1"/>
  <c r="AP1840" i="1"/>
  <c r="AK1840" i="1"/>
  <c r="U1840" i="1"/>
  <c r="AR1840" i="1"/>
  <c r="P1840" i="1"/>
  <c r="AS1840" i="1"/>
  <c r="Y1840" i="1"/>
  <c r="R1840" i="1"/>
  <c r="AC1840" i="1"/>
  <c r="I1840" i="1"/>
  <c r="AL1840" i="1"/>
  <c r="AU1840" i="1"/>
  <c r="AX1840" i="1"/>
  <c r="AA1840" i="1"/>
  <c r="V1840" i="1"/>
  <c r="M1840" i="1"/>
  <c r="H1840" i="1"/>
  <c r="J1840" i="1"/>
  <c r="X1840" i="1"/>
  <c r="O2130" i="1"/>
  <c r="AJ2130" i="1"/>
  <c r="AO2130" i="1"/>
  <c r="H2130" i="1"/>
  <c r="N2130" i="1"/>
  <c r="AM2130" i="1"/>
  <c r="AH2130" i="1"/>
  <c r="AK2130" i="1"/>
  <c r="V2130" i="1"/>
  <c r="Z2130" i="1"/>
  <c r="P2130" i="1"/>
  <c r="AE2130" i="1"/>
  <c r="M2130" i="1"/>
  <c r="AP2130" i="1"/>
  <c r="X2130" i="1"/>
  <c r="AT2130" i="1"/>
  <c r="AB2130" i="1"/>
  <c r="K2130" i="1"/>
  <c r="Y2130" i="1"/>
  <c r="W2130" i="1"/>
  <c r="AA2130" i="1"/>
  <c r="AX2130" i="1"/>
  <c r="AU2130" i="1"/>
  <c r="S2130" i="1"/>
  <c r="AG2130" i="1"/>
  <c r="AQ2130" i="1"/>
  <c r="AV2130" i="1"/>
  <c r="T2130" i="1"/>
  <c r="AI2130" i="1"/>
  <c r="Q2130" i="1"/>
  <c r="AF2130" i="1"/>
  <c r="AR2130" i="1"/>
  <c r="AS2130" i="1"/>
  <c r="AC2130" i="1"/>
  <c r="J2130" i="1"/>
  <c r="AL2130" i="1"/>
  <c r="I2130" i="1"/>
  <c r="AD2130" i="1"/>
  <c r="AN2130" i="1"/>
  <c r="U2130" i="1"/>
  <c r="R2130" i="1"/>
  <c r="L2130" i="1"/>
  <c r="AI1887" i="1"/>
  <c r="AH1887" i="1"/>
  <c r="AV1887" i="1"/>
  <c r="AL1887" i="1"/>
  <c r="AT1887" i="1"/>
  <c r="V1887" i="1"/>
  <c r="O1887" i="1"/>
  <c r="U1887" i="1"/>
  <c r="AS1887" i="1"/>
  <c r="J1887" i="1"/>
  <c r="AX1887" i="1"/>
  <c r="L1887" i="1"/>
  <c r="T1887" i="1"/>
  <c r="W1887" i="1"/>
  <c r="R1887" i="1"/>
  <c r="AP1887" i="1"/>
  <c r="X1887" i="1"/>
  <c r="AU1887" i="1"/>
  <c r="AE1887" i="1"/>
  <c r="AB1887" i="1"/>
  <c r="AQ1887" i="1"/>
  <c r="AJ1887" i="1"/>
  <c r="AN1887" i="1"/>
  <c r="AO1887" i="1"/>
  <c r="AC1887" i="1"/>
  <c r="Z1887" i="1"/>
  <c r="S1887" i="1"/>
  <c r="AF1887" i="1"/>
  <c r="AD1887" i="1"/>
  <c r="Y1887" i="1"/>
  <c r="P1887" i="1"/>
  <c r="N1887" i="1"/>
  <c r="AG1887" i="1"/>
  <c r="AK1887" i="1"/>
  <c r="K1887" i="1"/>
  <c r="M1887" i="1"/>
  <c r="AA1887" i="1"/>
  <c r="AR1887" i="1"/>
  <c r="H1887" i="1"/>
  <c r="AM1887" i="1"/>
  <c r="I1887" i="1"/>
  <c r="Q1887" i="1"/>
  <c r="AG1628" i="1"/>
  <c r="AL1628" i="1"/>
  <c r="AI1628" i="1"/>
  <c r="AF1628" i="1"/>
  <c r="W1628" i="1"/>
  <c r="AC1628" i="1"/>
  <c r="AD1628" i="1"/>
  <c r="AA1628" i="1"/>
  <c r="AH1628" i="1"/>
  <c r="AP1628" i="1"/>
  <c r="J1628" i="1"/>
  <c r="X1628" i="1"/>
  <c r="U1628" i="1"/>
  <c r="AQ1628" i="1"/>
  <c r="AM1628" i="1"/>
  <c r="AS1628" i="1"/>
  <c r="R1628" i="1"/>
  <c r="AK1628" i="1"/>
  <c r="L1628" i="1"/>
  <c r="K1628" i="1"/>
  <c r="Q1628" i="1"/>
  <c r="AB1628" i="1"/>
  <c r="T1628" i="1"/>
  <c r="AU1628" i="1"/>
  <c r="AR1628" i="1"/>
  <c r="AN1628" i="1"/>
  <c r="S1628" i="1"/>
  <c r="Z1628" i="1"/>
  <c r="AV1628" i="1"/>
  <c r="AE1628" i="1"/>
  <c r="O1628" i="1"/>
  <c r="V1628" i="1"/>
  <c r="AT1628" i="1"/>
  <c r="I1628" i="1"/>
  <c r="H1628" i="1"/>
  <c r="P1628" i="1"/>
  <c r="M1628" i="1"/>
  <c r="N1628" i="1"/>
  <c r="AO1628" i="1"/>
  <c r="AX1628" i="1"/>
  <c r="AZ1628" i="1" s="1"/>
  <c r="Y1628" i="1"/>
  <c r="AJ1628" i="1"/>
  <c r="AU1646" i="1"/>
  <c r="AV1646" i="1"/>
  <c r="S1646" i="1"/>
  <c r="AG1646" i="1"/>
  <c r="AB1646" i="1"/>
  <c r="AX1646" i="1"/>
  <c r="AZ1646" i="1" s="1"/>
  <c r="Y1646" i="1"/>
  <c r="AN1646" i="1"/>
  <c r="I1646" i="1"/>
  <c r="AM1646" i="1"/>
  <c r="O1646" i="1"/>
  <c r="Q1646" i="1"/>
  <c r="AJ1646" i="1"/>
  <c r="AQ1646" i="1"/>
  <c r="AP1646" i="1"/>
  <c r="AL1646" i="1"/>
  <c r="M1646" i="1"/>
  <c r="P1646" i="1"/>
  <c r="AE1646" i="1"/>
  <c r="AH1646" i="1"/>
  <c r="AK1646" i="1"/>
  <c r="T1646" i="1"/>
  <c r="AC1646" i="1"/>
  <c r="AI1646" i="1"/>
  <c r="X1646" i="1"/>
  <c r="R1646" i="1"/>
  <c r="AT1646" i="1"/>
  <c r="K1646" i="1"/>
  <c r="AR1646" i="1"/>
  <c r="W1646" i="1"/>
  <c r="Z1646" i="1"/>
  <c r="AA1646" i="1"/>
  <c r="V1646" i="1"/>
  <c r="N1646" i="1"/>
  <c r="J1646" i="1"/>
  <c r="AD1646" i="1"/>
  <c r="H1646" i="1"/>
  <c r="AF1646" i="1"/>
  <c r="AO1646" i="1"/>
  <c r="U1646" i="1"/>
  <c r="AS1646" i="1"/>
  <c r="L1646" i="1"/>
  <c r="T1738" i="1"/>
  <c r="AO1738" i="1"/>
  <c r="AQ1738" i="1"/>
  <c r="AS1738" i="1"/>
  <c r="AR1738" i="1"/>
  <c r="P1738" i="1"/>
  <c r="AK1738" i="1"/>
  <c r="AI1738" i="1"/>
  <c r="AC1738" i="1"/>
  <c r="AB1738" i="1"/>
  <c r="AA1738" i="1"/>
  <c r="AJ1738" i="1"/>
  <c r="Z1738" i="1"/>
  <c r="AL1738" i="1"/>
  <c r="S1738" i="1"/>
  <c r="AG1738" i="1"/>
  <c r="AF1738" i="1"/>
  <c r="R1738" i="1"/>
  <c r="AD1738" i="1"/>
  <c r="AH1738" i="1"/>
  <c r="Q1738" i="1"/>
  <c r="AX1738" i="1"/>
  <c r="AZ1738" i="1" s="1"/>
  <c r="K1738" i="1"/>
  <c r="L1738" i="1"/>
  <c r="U1738" i="1"/>
  <c r="AN1738" i="1"/>
  <c r="AM1738" i="1"/>
  <c r="M1738" i="1"/>
  <c r="AU1738" i="1"/>
  <c r="W1738" i="1"/>
  <c r="AV1738" i="1"/>
  <c r="J1738" i="1"/>
  <c r="I1738" i="1"/>
  <c r="X1738" i="1"/>
  <c r="AP1738" i="1"/>
  <c r="O1738" i="1"/>
  <c r="AE1738" i="1"/>
  <c r="Y1738" i="1"/>
  <c r="V1738" i="1"/>
  <c r="N1738" i="1"/>
  <c r="AT1738" i="1"/>
  <c r="H1738" i="1"/>
  <c r="P1576" i="1"/>
  <c r="AU1576" i="1"/>
  <c r="Z1576" i="1"/>
  <c r="Q1576" i="1"/>
  <c r="AI1576" i="1"/>
  <c r="AH1576" i="1"/>
  <c r="AO1576" i="1"/>
  <c r="AE1576" i="1"/>
  <c r="H1576" i="1"/>
  <c r="AV1576" i="1"/>
  <c r="AX1576" i="1"/>
  <c r="AZ1576" i="1" s="1"/>
  <c r="AK1576" i="1"/>
  <c r="AS1576" i="1"/>
  <c r="U1576" i="1"/>
  <c r="Y1576" i="1"/>
  <c r="W1576" i="1"/>
  <c r="K1576" i="1"/>
  <c r="AM1576" i="1"/>
  <c r="J1576" i="1"/>
  <c r="L1576" i="1"/>
  <c r="AC1576" i="1"/>
  <c r="I1576" i="1"/>
  <c r="S1576" i="1"/>
  <c r="R1576" i="1"/>
  <c r="X1576" i="1"/>
  <c r="AT1576" i="1"/>
  <c r="O1576" i="1"/>
  <c r="AB1576" i="1"/>
  <c r="T1576" i="1"/>
  <c r="AR1576" i="1"/>
  <c r="V1576" i="1"/>
  <c r="AN1576" i="1"/>
  <c r="AD1576" i="1"/>
  <c r="AF1576" i="1"/>
  <c r="AP1576" i="1"/>
  <c r="AJ1576" i="1"/>
  <c r="AL1576" i="1"/>
  <c r="AA1576" i="1"/>
  <c r="M1576" i="1"/>
  <c r="AQ1576" i="1"/>
  <c r="AG1576" i="1"/>
  <c r="N1576" i="1"/>
  <c r="AX1753" i="1"/>
  <c r="AZ1753" i="1" s="1"/>
  <c r="R1753" i="1"/>
  <c r="P1753" i="1"/>
  <c r="AC1753" i="1"/>
  <c r="AG1753" i="1"/>
  <c r="U1753" i="1"/>
  <c r="AT1753" i="1"/>
  <c r="AR1753" i="1"/>
  <c r="AL1753" i="1"/>
  <c r="Q1753" i="1"/>
  <c r="AV1753" i="1"/>
  <c r="I1753" i="1"/>
  <c r="AH1753" i="1"/>
  <c r="T1753" i="1"/>
  <c r="V1753" i="1"/>
  <c r="AP1753" i="1"/>
  <c r="AK1753" i="1"/>
  <c r="AI1753" i="1"/>
  <c r="X1753" i="1"/>
  <c r="W1753" i="1"/>
  <c r="J1753" i="1"/>
  <c r="H1753" i="1"/>
  <c r="Y1753" i="1"/>
  <c r="O1753" i="1"/>
  <c r="AE1753" i="1"/>
  <c r="AU1753" i="1"/>
  <c r="AB1753" i="1"/>
  <c r="AO1753" i="1"/>
  <c r="AN1753" i="1"/>
  <c r="AJ1753" i="1"/>
  <c r="L1753" i="1"/>
  <c r="AM1753" i="1"/>
  <c r="S1753" i="1"/>
  <c r="M1753" i="1"/>
  <c r="AF1753" i="1"/>
  <c r="AS1753" i="1"/>
  <c r="K1753" i="1"/>
  <c r="Z1753" i="1"/>
  <c r="AQ1753" i="1"/>
  <c r="AA1753" i="1"/>
  <c r="N1753" i="1"/>
  <c r="AD1753" i="1"/>
  <c r="Z2064" i="1"/>
  <c r="AO2064" i="1"/>
  <c r="AP2064" i="1"/>
  <c r="AL2064" i="1"/>
  <c r="K2064" i="1"/>
  <c r="J2064" i="1"/>
  <c r="I2064" i="1"/>
  <c r="X2064" i="1"/>
  <c r="AD2064" i="1"/>
  <c r="AU2064" i="1"/>
  <c r="AM2064" i="1"/>
  <c r="N2064" i="1"/>
  <c r="V2064" i="1"/>
  <c r="U2064" i="1"/>
  <c r="AC2064" i="1"/>
  <c r="R2064" i="1"/>
  <c r="P2064" i="1"/>
  <c r="AN2064" i="1"/>
  <c r="O2064" i="1"/>
  <c r="L2064" i="1"/>
  <c r="M2064" i="1"/>
  <c r="T2064" i="1"/>
  <c r="AH2064" i="1"/>
  <c r="AI2064" i="1"/>
  <c r="AE2064" i="1"/>
  <c r="W2064" i="1"/>
  <c r="AX2064" i="1"/>
  <c r="AF2064" i="1"/>
  <c r="S2064" i="1"/>
  <c r="AR2064" i="1"/>
  <c r="Q2064" i="1"/>
  <c r="AQ2064" i="1"/>
  <c r="AT2064" i="1"/>
  <c r="AA2064" i="1"/>
  <c r="H2064" i="1"/>
  <c r="AS2064" i="1"/>
  <c r="AJ2064" i="1"/>
  <c r="AK2064" i="1"/>
  <c r="AB2064" i="1"/>
  <c r="AV2064" i="1"/>
  <c r="Y2064" i="1"/>
  <c r="AG2064" i="1"/>
  <c r="I1761" i="1"/>
  <c r="AH1761" i="1"/>
  <c r="T1761" i="1"/>
  <c r="V1761" i="1"/>
  <c r="Z1761" i="1"/>
  <c r="AK1761" i="1"/>
  <c r="AI1761" i="1"/>
  <c r="X1761" i="1"/>
  <c r="W1761" i="1"/>
  <c r="J1761" i="1"/>
  <c r="AU1761" i="1"/>
  <c r="Y1761" i="1"/>
  <c r="K1761" i="1"/>
  <c r="O1761" i="1"/>
  <c r="S1761" i="1"/>
  <c r="AA1761" i="1"/>
  <c r="N1761" i="1"/>
  <c r="H1761" i="1"/>
  <c r="M1761" i="1"/>
  <c r="AF1761" i="1"/>
  <c r="AP1761" i="1"/>
  <c r="AX1761" i="1"/>
  <c r="AZ1761" i="1" s="1"/>
  <c r="P1761" i="1"/>
  <c r="Q1761" i="1"/>
  <c r="AT1761" i="1"/>
  <c r="AL1761" i="1"/>
  <c r="AJ1761" i="1"/>
  <c r="R1761" i="1"/>
  <c r="U1761" i="1"/>
  <c r="AG1761" i="1"/>
  <c r="AB1761" i="1"/>
  <c r="AS1761" i="1"/>
  <c r="AO1761" i="1"/>
  <c r="AN1761" i="1"/>
  <c r="AV1761" i="1"/>
  <c r="L1761" i="1"/>
  <c r="AE1761" i="1"/>
  <c r="AC1761" i="1"/>
  <c r="AR1761" i="1"/>
  <c r="AQ1761" i="1"/>
  <c r="AD1761" i="1"/>
  <c r="AM1761" i="1"/>
  <c r="AV1587" i="1"/>
  <c r="AI1587" i="1"/>
  <c r="AJ1587" i="1"/>
  <c r="U1587" i="1"/>
  <c r="O1587" i="1"/>
  <c r="AB1587" i="1"/>
  <c r="AE1587" i="1"/>
  <c r="AG1587" i="1"/>
  <c r="AQ1587" i="1"/>
  <c r="Y1587" i="1"/>
  <c r="AX1587" i="1"/>
  <c r="AZ1587" i="1" s="1"/>
  <c r="AC1587" i="1"/>
  <c r="AA1587" i="1"/>
  <c r="AH1587" i="1"/>
  <c r="H1587" i="1"/>
  <c r="AU1587" i="1"/>
  <c r="AR1587" i="1"/>
  <c r="Z1587" i="1"/>
  <c r="T1587" i="1"/>
  <c r="V1587" i="1"/>
  <c r="I1587" i="1"/>
  <c r="AL1587" i="1"/>
  <c r="AK1587" i="1"/>
  <c r="L1587" i="1"/>
  <c r="K1587" i="1"/>
  <c r="R1587" i="1"/>
  <c r="AO1587" i="1"/>
  <c r="AS1587" i="1"/>
  <c r="AT1587" i="1"/>
  <c r="S1587" i="1"/>
  <c r="P1587" i="1"/>
  <c r="AD1587" i="1"/>
  <c r="AN1587" i="1"/>
  <c r="W1587" i="1"/>
  <c r="M1587" i="1"/>
  <c r="AP1587" i="1"/>
  <c r="AF1587" i="1"/>
  <c r="AM1587" i="1"/>
  <c r="Q1587" i="1"/>
  <c r="J1587" i="1"/>
  <c r="N1587" i="1"/>
  <c r="X1587" i="1"/>
  <c r="AS2148" i="1"/>
  <c r="AV2148" i="1"/>
  <c r="Q2148" i="1"/>
  <c r="K2148" i="1"/>
  <c r="AN2148" i="1"/>
  <c r="AL2148" i="1"/>
  <c r="AO2148" i="1"/>
  <c r="AT2148" i="1"/>
  <c r="AR2148" i="1"/>
  <c r="Y2148" i="1"/>
  <c r="AC2148" i="1"/>
  <c r="AA2148" i="1"/>
  <c r="X2148" i="1"/>
  <c r="AE2148" i="1"/>
  <c r="AH2148" i="1"/>
  <c r="AJ2148" i="1"/>
  <c r="I2148" i="1"/>
  <c r="S2148" i="1"/>
  <c r="P2148" i="1"/>
  <c r="V2148" i="1"/>
  <c r="AX2148" i="1"/>
  <c r="M2148" i="1"/>
  <c r="AD2148" i="1"/>
  <c r="R2148" i="1"/>
  <c r="AI2148" i="1"/>
  <c r="AB2148" i="1"/>
  <c r="U2148" i="1"/>
  <c r="L2148" i="1"/>
  <c r="AF2148" i="1"/>
  <c r="H2148" i="1"/>
  <c r="O2148" i="1"/>
  <c r="AM2148" i="1"/>
  <c r="J2148" i="1"/>
  <c r="AQ2148" i="1"/>
  <c r="AG2148" i="1"/>
  <c r="AP2148" i="1"/>
  <c r="AK2148" i="1"/>
  <c r="N2148" i="1"/>
  <c r="Z2148" i="1"/>
  <c r="T2148" i="1"/>
  <c r="AU2148" i="1"/>
  <c r="W2148" i="1"/>
  <c r="AX1544" i="1"/>
  <c r="AZ1544" i="1" s="1"/>
  <c r="AL1544" i="1"/>
  <c r="M1544" i="1"/>
  <c r="AQ1544" i="1"/>
  <c r="H1544" i="1"/>
  <c r="Z1544" i="1"/>
  <c r="AG1544" i="1"/>
  <c r="AV1544" i="1"/>
  <c r="V1544" i="1"/>
  <c r="AE1544" i="1"/>
  <c r="AJ1544" i="1"/>
  <c r="W1544" i="1"/>
  <c r="Y1544" i="1"/>
  <c r="AD1544" i="1"/>
  <c r="AR1544" i="1"/>
  <c r="O1544" i="1"/>
  <c r="S1544" i="1"/>
  <c r="R1544" i="1"/>
  <c r="P1544" i="1"/>
  <c r="AF1544" i="1"/>
  <c r="AU1544" i="1"/>
  <c r="AS1544" i="1"/>
  <c r="N1544" i="1"/>
  <c r="X1544" i="1"/>
  <c r="AI1544" i="1"/>
  <c r="AK1544" i="1"/>
  <c r="J1544" i="1"/>
  <c r="I1544" i="1"/>
  <c r="AC1544" i="1"/>
  <c r="L1544" i="1"/>
  <c r="AA1544" i="1"/>
  <c r="AN1544" i="1"/>
  <c r="AO1544" i="1"/>
  <c r="AT1544" i="1"/>
  <c r="K1544" i="1"/>
  <c r="AP1544" i="1"/>
  <c r="Q1544" i="1"/>
  <c r="T1544" i="1"/>
  <c r="AB1544" i="1"/>
  <c r="AH1544" i="1"/>
  <c r="AM1544" i="1"/>
  <c r="U1544" i="1"/>
  <c r="AO2140" i="1"/>
  <c r="AT2140" i="1"/>
  <c r="AF2140" i="1"/>
  <c r="AB2140" i="1"/>
  <c r="J2140" i="1"/>
  <c r="R2140" i="1"/>
  <c r="AG2140" i="1"/>
  <c r="Q2140" i="1"/>
  <c r="N2140" i="1"/>
  <c r="P2140" i="1"/>
  <c r="Y2140" i="1"/>
  <c r="X2140" i="1"/>
  <c r="AP2140" i="1"/>
  <c r="AS2140" i="1"/>
  <c r="O2140" i="1"/>
  <c r="U2140" i="1"/>
  <c r="T2140" i="1"/>
  <c r="AQ2140" i="1"/>
  <c r="AV2140" i="1"/>
  <c r="L2140" i="1"/>
  <c r="AX2140" i="1"/>
  <c r="AR2140" i="1"/>
  <c r="AC2140" i="1"/>
  <c r="K2140" i="1"/>
  <c r="Z2140" i="1"/>
  <c r="AE2140" i="1"/>
  <c r="AA2140" i="1"/>
  <c r="AJ2140" i="1"/>
  <c r="AK2140" i="1"/>
  <c r="AU2140" i="1"/>
  <c r="H2140" i="1"/>
  <c r="S2140" i="1"/>
  <c r="AH2140" i="1"/>
  <c r="AI2140" i="1"/>
  <c r="I2140" i="1"/>
  <c r="AD2140" i="1"/>
  <c r="AN2140" i="1"/>
  <c r="AM2140" i="1"/>
  <c r="W2140" i="1"/>
  <c r="V2140" i="1"/>
  <c r="M2140" i="1"/>
  <c r="AL2140" i="1"/>
  <c r="L1886" i="1"/>
  <c r="AP1886" i="1"/>
  <c r="AD1886" i="1"/>
  <c r="AU1886" i="1"/>
  <c r="X1886" i="1"/>
  <c r="Q1886" i="1"/>
  <c r="AS1886" i="1"/>
  <c r="AA1886" i="1"/>
  <c r="AC1886" i="1"/>
  <c r="AE1886" i="1"/>
  <c r="Y1886" i="1"/>
  <c r="U1886" i="1"/>
  <c r="M1886" i="1"/>
  <c r="AV1886" i="1"/>
  <c r="H1886" i="1"/>
  <c r="AK1886" i="1"/>
  <c r="S1886" i="1"/>
  <c r="Z1886" i="1"/>
  <c r="J1886" i="1"/>
  <c r="AG1886" i="1"/>
  <c r="AJ1886" i="1"/>
  <c r="AQ1886" i="1"/>
  <c r="AT1886" i="1"/>
  <c r="AM1886" i="1"/>
  <c r="AO1886" i="1"/>
  <c r="K1886" i="1"/>
  <c r="P1886" i="1"/>
  <c r="AF1886" i="1"/>
  <c r="AB1886" i="1"/>
  <c r="N1886" i="1"/>
  <c r="AN1886" i="1"/>
  <c r="AI1886" i="1"/>
  <c r="T1886" i="1"/>
  <c r="AX1886" i="1"/>
  <c r="AR1886" i="1"/>
  <c r="O1886" i="1"/>
  <c r="W1886" i="1"/>
  <c r="AL1886" i="1"/>
  <c r="AH1886" i="1"/>
  <c r="R1886" i="1"/>
  <c r="V1886" i="1"/>
  <c r="I1886" i="1"/>
  <c r="Y2165" i="1"/>
  <c r="R2165" i="1"/>
  <c r="AS2165" i="1"/>
  <c r="AT2165" i="1"/>
  <c r="AP2165" i="1"/>
  <c r="M2165" i="1"/>
  <c r="AX2165" i="1"/>
  <c r="AN2165" i="1"/>
  <c r="L2165" i="1"/>
  <c r="S2165" i="1"/>
  <c r="AR2165" i="1"/>
  <c r="Q2165" i="1"/>
  <c r="P2165" i="1"/>
  <c r="AE2165" i="1"/>
  <c r="W2165" i="1"/>
  <c r="AC2165" i="1"/>
  <c r="X2165" i="1"/>
  <c r="Z2165" i="1"/>
  <c r="H2165" i="1"/>
  <c r="J2165" i="1"/>
  <c r="AQ2165" i="1"/>
  <c r="AF2165" i="1"/>
  <c r="O2165" i="1"/>
  <c r="AH2165" i="1"/>
  <c r="T2165" i="1"/>
  <c r="AA2165" i="1"/>
  <c r="AL2165" i="1"/>
  <c r="N2165" i="1"/>
  <c r="V2165" i="1"/>
  <c r="K2165" i="1"/>
  <c r="AI2165" i="1"/>
  <c r="U2165" i="1"/>
  <c r="AG2165" i="1"/>
  <c r="AK2165" i="1"/>
  <c r="AV2165" i="1"/>
  <c r="AD2165" i="1"/>
  <c r="AJ2165" i="1"/>
  <c r="AU2165" i="1"/>
  <c r="AB2165" i="1"/>
  <c r="AM2165" i="1"/>
  <c r="I2165" i="1"/>
  <c r="AO2165" i="1"/>
  <c r="AD1862" i="1"/>
  <c r="M1862" i="1"/>
  <c r="N1862" i="1"/>
  <c r="P1862" i="1"/>
  <c r="AT1862" i="1"/>
  <c r="AS1862" i="1"/>
  <c r="AI1862" i="1"/>
  <c r="S1862" i="1"/>
  <c r="AH1862" i="1"/>
  <c r="AR1862" i="1"/>
  <c r="T1862" i="1"/>
  <c r="J1862" i="1"/>
  <c r="Q1862" i="1"/>
  <c r="O1862" i="1"/>
  <c r="AF1862" i="1"/>
  <c r="Z1862" i="1"/>
  <c r="R1862" i="1"/>
  <c r="AK1862" i="1"/>
  <c r="AG1862" i="1"/>
  <c r="AB1862" i="1"/>
  <c r="AP1862" i="1"/>
  <c r="I1862" i="1"/>
  <c r="X1862" i="1"/>
  <c r="Y1862" i="1"/>
  <c r="AN1862" i="1"/>
  <c r="AO1862" i="1"/>
  <c r="K1862" i="1"/>
  <c r="AQ1862" i="1"/>
  <c r="AA1862" i="1"/>
  <c r="AE1862" i="1"/>
  <c r="V1862" i="1"/>
  <c r="AU1862" i="1"/>
  <c r="W1862" i="1"/>
  <c r="U1862" i="1"/>
  <c r="AC1862" i="1"/>
  <c r="AL1862" i="1"/>
  <c r="AJ1862" i="1"/>
  <c r="L1862" i="1"/>
  <c r="AM1862" i="1"/>
  <c r="AX1862" i="1"/>
  <c r="AV1862" i="1"/>
  <c r="H1862" i="1"/>
  <c r="AX1695" i="1"/>
  <c r="AZ1695" i="1" s="1"/>
  <c r="AB1695" i="1"/>
  <c r="AC1695" i="1"/>
  <c r="L1695" i="1"/>
  <c r="AL1695" i="1"/>
  <c r="Y1695" i="1"/>
  <c r="W1695" i="1"/>
  <c r="U1695" i="1"/>
  <c r="AH1695" i="1"/>
  <c r="AN1695" i="1"/>
  <c r="O1695" i="1"/>
  <c r="N1695" i="1"/>
  <c r="M1695" i="1"/>
  <c r="AE1695" i="1"/>
  <c r="T1695" i="1"/>
  <c r="AM1695" i="1"/>
  <c r="J1695" i="1"/>
  <c r="AR1695" i="1"/>
  <c r="P1695" i="1"/>
  <c r="AG1695" i="1"/>
  <c r="V1695" i="1"/>
  <c r="S1695" i="1"/>
  <c r="AO1695" i="1"/>
  <c r="H1695" i="1"/>
  <c r="Z1695" i="1"/>
  <c r="AU1695" i="1"/>
  <c r="Q1695" i="1"/>
  <c r="AK1695" i="1"/>
  <c r="AS1695" i="1"/>
  <c r="AP1695" i="1"/>
  <c r="AF1695" i="1"/>
  <c r="AA1695" i="1"/>
  <c r="AD1695" i="1"/>
  <c r="I1695" i="1"/>
  <c r="AV1695" i="1"/>
  <c r="AT1695" i="1"/>
  <c r="AQ1695" i="1"/>
  <c r="AJ1695" i="1"/>
  <c r="AI1695" i="1"/>
  <c r="X1695" i="1"/>
  <c r="K1695" i="1"/>
  <c r="R1695" i="1"/>
  <c r="AH1659" i="1"/>
  <c r="AF1659" i="1"/>
  <c r="S1659" i="1"/>
  <c r="W1659" i="1"/>
  <c r="U1659" i="1"/>
  <c r="N1659" i="1"/>
  <c r="AU1659" i="1"/>
  <c r="AS1659" i="1"/>
  <c r="AK1659" i="1"/>
  <c r="AP1659" i="1"/>
  <c r="I1659" i="1"/>
  <c r="L1659" i="1"/>
  <c r="V1659" i="1"/>
  <c r="AN1659" i="1"/>
  <c r="AG1659" i="1"/>
  <c r="AD1659" i="1"/>
  <c r="AA1659" i="1"/>
  <c r="AC1659" i="1"/>
  <c r="X1659" i="1"/>
  <c r="AO1659" i="1"/>
  <c r="AE1659" i="1"/>
  <c r="O1659" i="1"/>
  <c r="AM1659" i="1"/>
  <c r="AV1659" i="1"/>
  <c r="AB1659" i="1"/>
  <c r="K1659" i="1"/>
  <c r="P1659" i="1"/>
  <c r="H1659" i="1"/>
  <c r="AR1659" i="1"/>
  <c r="J1659" i="1"/>
  <c r="M1659" i="1"/>
  <c r="AT1659" i="1"/>
  <c r="AQ1659" i="1"/>
  <c r="Q1659" i="1"/>
  <c r="Y1659" i="1"/>
  <c r="AI1659" i="1"/>
  <c r="T1659" i="1"/>
  <c r="AX1659" i="1"/>
  <c r="AZ1659" i="1" s="1"/>
  <c r="AL1659" i="1"/>
  <c r="R1659" i="1"/>
  <c r="AJ1659" i="1"/>
  <c r="Z1659" i="1"/>
  <c r="Z1635" i="1"/>
  <c r="X1635" i="1"/>
  <c r="AE1635" i="1"/>
  <c r="H1635" i="1"/>
  <c r="AG1635" i="1"/>
  <c r="V1635" i="1"/>
  <c r="S1635" i="1"/>
  <c r="I1635" i="1"/>
  <c r="AC1635" i="1"/>
  <c r="L1635" i="1"/>
  <c r="AP1635" i="1"/>
  <c r="AS1635" i="1"/>
  <c r="T1635" i="1"/>
  <c r="O1635" i="1"/>
  <c r="AI1635" i="1"/>
  <c r="AL1635" i="1"/>
  <c r="AN1635" i="1"/>
  <c r="AO1635" i="1"/>
  <c r="K1635" i="1"/>
  <c r="M1635" i="1"/>
  <c r="W1635" i="1"/>
  <c r="AD1635" i="1"/>
  <c r="U1635" i="1"/>
  <c r="AJ1635" i="1"/>
  <c r="P1635" i="1"/>
  <c r="AR1635" i="1"/>
  <c r="AB1635" i="1"/>
  <c r="AK1635" i="1"/>
  <c r="AF1635" i="1"/>
  <c r="R1635" i="1"/>
  <c r="AX1635" i="1"/>
  <c r="AZ1635" i="1" s="1"/>
  <c r="AA1635" i="1"/>
  <c r="N1635" i="1"/>
  <c r="J1635" i="1"/>
  <c r="AH1635" i="1"/>
  <c r="AT1635" i="1"/>
  <c r="AQ1635" i="1"/>
  <c r="AV1635" i="1"/>
  <c r="AU1635" i="1"/>
  <c r="Q1635" i="1"/>
  <c r="AM1635" i="1"/>
  <c r="Y1635" i="1"/>
  <c r="H2065" i="1"/>
  <c r="AE2065" i="1"/>
  <c r="U2065" i="1"/>
  <c r="V2065" i="1"/>
  <c r="R2065" i="1"/>
  <c r="AT2065" i="1"/>
  <c r="S2065" i="1"/>
  <c r="AB2065" i="1"/>
  <c r="AU2065" i="1"/>
  <c r="AC2065" i="1"/>
  <c r="AD2065" i="1"/>
  <c r="Z2065" i="1"/>
  <c r="AK2065" i="1"/>
  <c r="J2065" i="1"/>
  <c r="AF2065" i="1"/>
  <c r="W2065" i="1"/>
  <c r="AJ2065" i="1"/>
  <c r="K2065" i="1"/>
  <c r="AN2065" i="1"/>
  <c r="AR2065" i="1"/>
  <c r="O2065" i="1"/>
  <c r="N2065" i="1"/>
  <c r="M2065" i="1"/>
  <c r="L2065" i="1"/>
  <c r="T2065" i="1"/>
  <c r="AQ2065" i="1"/>
  <c r="AI2065" i="1"/>
  <c r="AS2065" i="1"/>
  <c r="AO2065" i="1"/>
  <c r="Y2065" i="1"/>
  <c r="Q2065" i="1"/>
  <c r="AL2065" i="1"/>
  <c r="AH2065" i="1"/>
  <c r="AG2065" i="1"/>
  <c r="AM2065" i="1"/>
  <c r="X2065" i="1"/>
  <c r="AA2065" i="1"/>
  <c r="I2065" i="1"/>
  <c r="P2065" i="1"/>
  <c r="AX2065" i="1"/>
  <c r="AP2065" i="1"/>
  <c r="AV2065" i="1"/>
  <c r="N1572" i="1"/>
  <c r="AU1572" i="1"/>
  <c r="AV1572" i="1"/>
  <c r="AN1572" i="1"/>
  <c r="P1572" i="1"/>
  <c r="T1572" i="1"/>
  <c r="S1572" i="1"/>
  <c r="R1572" i="1"/>
  <c r="AS1572" i="1"/>
  <c r="AJ1572" i="1"/>
  <c r="X1572" i="1"/>
  <c r="AD1572" i="1"/>
  <c r="AI1572" i="1"/>
  <c r="AA1572" i="1"/>
  <c r="Q1572" i="1"/>
  <c r="J1572" i="1"/>
  <c r="AO1572" i="1"/>
  <c r="AC1572" i="1"/>
  <c r="I1572" i="1"/>
  <c r="K1572" i="1"/>
  <c r="L1572" i="1"/>
  <c r="Y1572" i="1"/>
  <c r="M1572" i="1"/>
  <c r="AP1572" i="1"/>
  <c r="AR1572" i="1"/>
  <c r="O1572" i="1"/>
  <c r="AX1572" i="1"/>
  <c r="AZ1572" i="1" s="1"/>
  <c r="U1572" i="1"/>
  <c r="AK1572" i="1"/>
  <c r="AT1572" i="1"/>
  <c r="Z1572" i="1"/>
  <c r="V1572" i="1"/>
  <c r="AF1572" i="1"/>
  <c r="AL1572" i="1"/>
  <c r="AB1572" i="1"/>
  <c r="AE1572" i="1"/>
  <c r="H1572" i="1"/>
  <c r="AG1572" i="1"/>
  <c r="W1572" i="1"/>
  <c r="AQ1572" i="1"/>
  <c r="AH1572" i="1"/>
  <c r="AM1572" i="1"/>
  <c r="AB1625" i="1"/>
  <c r="Y1625" i="1"/>
  <c r="AI1625" i="1"/>
  <c r="N1625" i="1"/>
  <c r="AM1625" i="1"/>
  <c r="X1625" i="1"/>
  <c r="R1625" i="1"/>
  <c r="AD1625" i="1"/>
  <c r="AU1625" i="1"/>
  <c r="J1625" i="1"/>
  <c r="AR1625" i="1"/>
  <c r="M1625" i="1"/>
  <c r="P1625" i="1"/>
  <c r="Q1625" i="1"/>
  <c r="AC1625" i="1"/>
  <c r="AN1625" i="1"/>
  <c r="AT1625" i="1"/>
  <c r="V1625" i="1"/>
  <c r="S1625" i="1"/>
  <c r="K1625" i="1"/>
  <c r="AX1625" i="1"/>
  <c r="AZ1625" i="1" s="1"/>
  <c r="AO1625" i="1"/>
  <c r="AJ1625" i="1"/>
  <c r="O1625" i="1"/>
  <c r="AF1625" i="1"/>
  <c r="AA1625" i="1"/>
  <c r="L1625" i="1"/>
  <c r="I1625" i="1"/>
  <c r="AE1625" i="1"/>
  <c r="AK1625" i="1"/>
  <c r="Z1625" i="1"/>
  <c r="AL1625" i="1"/>
  <c r="AV1625" i="1"/>
  <c r="AH1625" i="1"/>
  <c r="AG1625" i="1"/>
  <c r="AQ1625" i="1"/>
  <c r="H1625" i="1"/>
  <c r="U1625" i="1"/>
  <c r="W1625" i="1"/>
  <c r="AP1625" i="1"/>
  <c r="T1625" i="1"/>
  <c r="AS1625" i="1"/>
  <c r="AK1594" i="1"/>
  <c r="AF1594" i="1"/>
  <c r="AR1594" i="1"/>
  <c r="AL1594" i="1"/>
  <c r="L1594" i="1"/>
  <c r="H1594" i="1"/>
  <c r="P1594" i="1"/>
  <c r="I1594" i="1"/>
  <c r="AH1594" i="1"/>
  <c r="AT1594" i="1"/>
  <c r="N1594" i="1"/>
  <c r="Z1594" i="1"/>
  <c r="Y1594" i="1"/>
  <c r="R1594" i="1"/>
  <c r="J1594" i="1"/>
  <c r="AD1594" i="1"/>
  <c r="AV1594" i="1"/>
  <c r="AO1594" i="1"/>
  <c r="AJ1594" i="1"/>
  <c r="AU1594" i="1"/>
  <c r="AX1594" i="1"/>
  <c r="AZ1594" i="1" s="1"/>
  <c r="T1594" i="1"/>
  <c r="M1594" i="1"/>
  <c r="O1594" i="1"/>
  <c r="AN1594" i="1"/>
  <c r="AP1594" i="1"/>
  <c r="U1594" i="1"/>
  <c r="K1594" i="1"/>
  <c r="AS1594" i="1"/>
  <c r="W1594" i="1"/>
  <c r="AB1594" i="1"/>
  <c r="AQ1594" i="1"/>
  <c r="AI1594" i="1"/>
  <c r="Q1594" i="1"/>
  <c r="AC1594" i="1"/>
  <c r="V1594" i="1"/>
  <c r="AG1594" i="1"/>
  <c r="X1594" i="1"/>
  <c r="S1594" i="1"/>
  <c r="AM1594" i="1"/>
  <c r="AE1594" i="1"/>
  <c r="AA1594" i="1"/>
  <c r="AX1751" i="1"/>
  <c r="AZ1751" i="1" s="1"/>
  <c r="X1751" i="1"/>
  <c r="AH1751" i="1"/>
  <c r="AB1751" i="1"/>
  <c r="P1751" i="1"/>
  <c r="O1751" i="1"/>
  <c r="AJ1751" i="1"/>
  <c r="AD1751" i="1"/>
  <c r="AR1751" i="1"/>
  <c r="K1751" i="1"/>
  <c r="AO1751" i="1"/>
  <c r="S1751" i="1"/>
  <c r="AN1751" i="1"/>
  <c r="AL1751" i="1"/>
  <c r="Y1751" i="1"/>
  <c r="AV1751" i="1"/>
  <c r="AE1751" i="1"/>
  <c r="M1751" i="1"/>
  <c r="AG1751" i="1"/>
  <c r="AC1751" i="1"/>
  <c r="AQ1751" i="1"/>
  <c r="Q1751" i="1"/>
  <c r="U1751" i="1"/>
  <c r="Z1751" i="1"/>
  <c r="AU1751" i="1"/>
  <c r="AM1751" i="1"/>
  <c r="AF1751" i="1"/>
  <c r="I1751" i="1"/>
  <c r="AA1751" i="1"/>
  <c r="T1751" i="1"/>
  <c r="L1751" i="1"/>
  <c r="AK1751" i="1"/>
  <c r="J1751" i="1"/>
  <c r="AS1751" i="1"/>
  <c r="W1751" i="1"/>
  <c r="R1751" i="1"/>
  <c r="V1751" i="1"/>
  <c r="AP1751" i="1"/>
  <c r="N1751" i="1"/>
  <c r="AT1751" i="1"/>
  <c r="AI1751" i="1"/>
  <c r="H1751" i="1"/>
  <c r="AD1957" i="1"/>
  <c r="L1957" i="1"/>
  <c r="AG1957" i="1"/>
  <c r="AA1957" i="1"/>
  <c r="AU1957" i="1"/>
  <c r="AQ1957" i="1"/>
  <c r="AL1957" i="1"/>
  <c r="O1957" i="1"/>
  <c r="AN1957" i="1"/>
  <c r="R1957" i="1"/>
  <c r="N1957" i="1"/>
  <c r="X1957" i="1"/>
  <c r="Q1957" i="1"/>
  <c r="AP1957" i="1"/>
  <c r="AJ1957" i="1"/>
  <c r="AH1957" i="1"/>
  <c r="M1957" i="1"/>
  <c r="K1957" i="1"/>
  <c r="S1957" i="1"/>
  <c r="H1957" i="1"/>
  <c r="AI1957" i="1"/>
  <c r="Z1957" i="1"/>
  <c r="AO1957" i="1"/>
  <c r="Y1957" i="1"/>
  <c r="AS1957" i="1"/>
  <c r="AT1957" i="1"/>
  <c r="J1957" i="1"/>
  <c r="I1957" i="1"/>
  <c r="AR1957" i="1"/>
  <c r="AE1957" i="1"/>
  <c r="AK1957" i="1"/>
  <c r="AV1957" i="1"/>
  <c r="V1957" i="1"/>
  <c r="U1957" i="1"/>
  <c r="AC1957" i="1"/>
  <c r="AM1957" i="1"/>
  <c r="AB1957" i="1"/>
  <c r="AF1957" i="1"/>
  <c r="T1957" i="1"/>
  <c r="W1957" i="1"/>
  <c r="AX1957" i="1"/>
  <c r="P1957" i="1"/>
  <c r="AD1593" i="1"/>
  <c r="AO1593" i="1"/>
  <c r="AF1593" i="1"/>
  <c r="AJ1593" i="1"/>
  <c r="AA1593" i="1"/>
  <c r="Z1593" i="1"/>
  <c r="AI1593" i="1"/>
  <c r="AE1593" i="1"/>
  <c r="AV1593" i="1"/>
  <c r="AM1593" i="1"/>
  <c r="N1593" i="1"/>
  <c r="Y1593" i="1"/>
  <c r="L1593" i="1"/>
  <c r="Q1593" i="1"/>
  <c r="AP1593" i="1"/>
  <c r="I1593" i="1"/>
  <c r="AG1593" i="1"/>
  <c r="H1593" i="1"/>
  <c r="AT1593" i="1"/>
  <c r="S1593" i="1"/>
  <c r="T1593" i="1"/>
  <c r="AK1593" i="1"/>
  <c r="W1593" i="1"/>
  <c r="AU1593" i="1"/>
  <c r="AC1593" i="1"/>
  <c r="AS1593" i="1"/>
  <c r="M1593" i="1"/>
  <c r="V1593" i="1"/>
  <c r="P1593" i="1"/>
  <c r="AL1593" i="1"/>
  <c r="AB1593" i="1"/>
  <c r="O1593" i="1"/>
  <c r="X1593" i="1"/>
  <c r="K1593" i="1"/>
  <c r="AN1593" i="1"/>
  <c r="U1593" i="1"/>
  <c r="AX1593" i="1"/>
  <c r="AZ1593" i="1" s="1"/>
  <c r="R1593" i="1"/>
  <c r="J1593" i="1"/>
  <c r="AH1593" i="1"/>
  <c r="AQ1593" i="1"/>
  <c r="AR1593" i="1"/>
  <c r="AF1607" i="1"/>
  <c r="AG1607" i="1"/>
  <c r="J1607" i="1"/>
  <c r="AE1607" i="1"/>
  <c r="R1607" i="1"/>
  <c r="AB1607" i="1"/>
  <c r="Z1607" i="1"/>
  <c r="AQ1607" i="1"/>
  <c r="AA1607" i="1"/>
  <c r="AI1607" i="1"/>
  <c r="AX1607" i="1"/>
  <c r="AZ1607" i="1" s="1"/>
  <c r="AT1607" i="1"/>
  <c r="T1607" i="1"/>
  <c r="X1607" i="1"/>
  <c r="L1607" i="1"/>
  <c r="M1607" i="1"/>
  <c r="AD1607" i="1"/>
  <c r="AN1607" i="1"/>
  <c r="P1607" i="1"/>
  <c r="U1607" i="1"/>
  <c r="I1607" i="1"/>
  <c r="N1607" i="1"/>
  <c r="AR1607" i="1"/>
  <c r="AP1607" i="1"/>
  <c r="AM1607" i="1"/>
  <c r="AU1607" i="1"/>
  <c r="Y1607" i="1"/>
  <c r="AC1607" i="1"/>
  <c r="AO1607" i="1"/>
  <c r="H1607" i="1"/>
  <c r="AV1607" i="1"/>
  <c r="S1607" i="1"/>
  <c r="Q1607" i="1"/>
  <c r="AS1607" i="1"/>
  <c r="V1607" i="1"/>
  <c r="AH1607" i="1"/>
  <c r="AK1607" i="1"/>
  <c r="AL1607" i="1"/>
  <c r="AJ1607" i="1"/>
  <c r="O1607" i="1"/>
  <c r="K1607" i="1"/>
  <c r="W1607" i="1"/>
  <c r="X1697" i="1"/>
  <c r="AO1697" i="1"/>
  <c r="AS1697" i="1"/>
  <c r="AT1697" i="1"/>
  <c r="Z1697" i="1"/>
  <c r="AJ1697" i="1"/>
  <c r="AG1697" i="1"/>
  <c r="AC1697" i="1"/>
  <c r="K1697" i="1"/>
  <c r="AD1697" i="1"/>
  <c r="AN1697" i="1"/>
  <c r="AQ1697" i="1"/>
  <c r="AH1697" i="1"/>
  <c r="AK1697" i="1"/>
  <c r="S1697" i="1"/>
  <c r="J1697" i="1"/>
  <c r="Y1697" i="1"/>
  <c r="L1697" i="1"/>
  <c r="AA1697" i="1"/>
  <c r="R1697" i="1"/>
  <c r="O1697" i="1"/>
  <c r="AB1697" i="1"/>
  <c r="AL1697" i="1"/>
  <c r="AU1697" i="1"/>
  <c r="P1697" i="1"/>
  <c r="Q1697" i="1"/>
  <c r="U1697" i="1"/>
  <c r="T1697" i="1"/>
  <c r="V1697" i="1"/>
  <c r="AV1697" i="1"/>
  <c r="AX1697" i="1"/>
  <c r="AZ1697" i="1" s="1"/>
  <c r="N1697" i="1"/>
  <c r="AR1697" i="1"/>
  <c r="H1697" i="1"/>
  <c r="AF1697" i="1"/>
  <c r="W1697" i="1"/>
  <c r="AE1697" i="1"/>
  <c r="AP1697" i="1"/>
  <c r="M1697" i="1"/>
  <c r="AM1697" i="1"/>
  <c r="I1697" i="1"/>
  <c r="AI1697" i="1"/>
  <c r="AX1719" i="1"/>
  <c r="AZ1719" i="1" s="1"/>
  <c r="T1719" i="1"/>
  <c r="AH1719" i="1"/>
  <c r="X1719" i="1"/>
  <c r="AM1719" i="1"/>
  <c r="AG1719" i="1"/>
  <c r="P1719" i="1"/>
  <c r="Z1719" i="1"/>
  <c r="S1719" i="1"/>
  <c r="AL1719" i="1"/>
  <c r="R1719" i="1"/>
  <c r="O1719" i="1"/>
  <c r="AJ1719" i="1"/>
  <c r="AD1719" i="1"/>
  <c r="U1719" i="1"/>
  <c r="AB1719" i="1"/>
  <c r="K1719" i="1"/>
  <c r="AF1719" i="1"/>
  <c r="V1719" i="1"/>
  <c r="H1719" i="1"/>
  <c r="W1719" i="1"/>
  <c r="AT1719" i="1"/>
  <c r="M1719" i="1"/>
  <c r="AP1719" i="1"/>
  <c r="AA1719" i="1"/>
  <c r="I1719" i="1"/>
  <c r="L1719" i="1"/>
  <c r="AS1719" i="1"/>
  <c r="Y1719" i="1"/>
  <c r="AQ1719" i="1"/>
  <c r="AO1719" i="1"/>
  <c r="AR1719" i="1"/>
  <c r="AE1719" i="1"/>
  <c r="AC1719" i="1"/>
  <c r="AN1719" i="1"/>
  <c r="Q1719" i="1"/>
  <c r="AV1719" i="1"/>
  <c r="AU1719" i="1"/>
  <c r="N1719" i="1"/>
  <c r="J1719" i="1"/>
  <c r="AI1719" i="1"/>
  <c r="AK1719" i="1"/>
  <c r="AX1590" i="1"/>
  <c r="AZ1590" i="1" s="1"/>
  <c r="AM1590" i="1"/>
  <c r="AU1590" i="1"/>
  <c r="W1590" i="1"/>
  <c r="AC1590" i="1"/>
  <c r="AG1590" i="1"/>
  <c r="AQ1590" i="1"/>
  <c r="AN1590" i="1"/>
  <c r="Z1590" i="1"/>
  <c r="AS1590" i="1"/>
  <c r="AF1590" i="1"/>
  <c r="U1590" i="1"/>
  <c r="V1590" i="1"/>
  <c r="AP1590" i="1"/>
  <c r="AD1590" i="1"/>
  <c r="H1590" i="1"/>
  <c r="L1590" i="1"/>
  <c r="AT1590" i="1"/>
  <c r="I1590" i="1"/>
  <c r="S1590" i="1"/>
  <c r="AB1590" i="1"/>
  <c r="AV1590" i="1"/>
  <c r="AK1590" i="1"/>
  <c r="K1590" i="1"/>
  <c r="AA1590" i="1"/>
  <c r="AL1590" i="1"/>
  <c r="X1590" i="1"/>
  <c r="R1590" i="1"/>
  <c r="Y1590" i="1"/>
  <c r="Q1590" i="1"/>
  <c r="T1590" i="1"/>
  <c r="M1590" i="1"/>
  <c r="P1590" i="1"/>
  <c r="AH1590" i="1"/>
  <c r="AJ1590" i="1"/>
  <c r="J1590" i="1"/>
  <c r="O1590" i="1"/>
  <c r="AI1590" i="1"/>
  <c r="AO1590" i="1"/>
  <c r="AR1590" i="1"/>
  <c r="N1590" i="1"/>
  <c r="AE1590" i="1"/>
  <c r="AL2036" i="1"/>
  <c r="AJ2036" i="1"/>
  <c r="Y2036" i="1"/>
  <c r="X2036" i="1"/>
  <c r="AH2036" i="1"/>
  <c r="AE2036" i="1"/>
  <c r="K2036" i="1"/>
  <c r="AF2036" i="1"/>
  <c r="AV2036" i="1"/>
  <c r="W2036" i="1"/>
  <c r="AT2036" i="1"/>
  <c r="V2036" i="1"/>
  <c r="AC2036" i="1"/>
  <c r="AS2036" i="1"/>
  <c r="AX2036" i="1"/>
  <c r="U2036" i="1"/>
  <c r="R2036" i="1"/>
  <c r="L2036" i="1"/>
  <c r="AO2036" i="1"/>
  <c r="O2036" i="1"/>
  <c r="AP2036" i="1"/>
  <c r="S2036" i="1"/>
  <c r="J2036" i="1"/>
  <c r="AB2036" i="1"/>
  <c r="AM2036" i="1"/>
  <c r="T2036" i="1"/>
  <c r="AK2036" i="1"/>
  <c r="AD2036" i="1"/>
  <c r="H2036" i="1"/>
  <c r="N2036" i="1"/>
  <c r="AI2036" i="1"/>
  <c r="M2036" i="1"/>
  <c r="I2036" i="1"/>
  <c r="Q2036" i="1"/>
  <c r="AR2036" i="1"/>
  <c r="AG2036" i="1"/>
  <c r="AQ2036" i="1"/>
  <c r="AN2036" i="1"/>
  <c r="P2036" i="1"/>
  <c r="AU2036" i="1"/>
  <c r="Z2036" i="1"/>
  <c r="AA2036" i="1"/>
  <c r="AX1677" i="1"/>
  <c r="AZ1677" i="1" s="1"/>
  <c r="T1677" i="1"/>
  <c r="Y1677" i="1"/>
  <c r="O1677" i="1"/>
  <c r="AN1677" i="1"/>
  <c r="AE1677" i="1"/>
  <c r="AC1677" i="1"/>
  <c r="S1677" i="1"/>
  <c r="AP1677" i="1"/>
  <c r="I1677" i="1"/>
  <c r="AB1677" i="1"/>
  <c r="AH1677" i="1"/>
  <c r="AT1677" i="1"/>
  <c r="AQ1677" i="1"/>
  <c r="AD1677" i="1"/>
  <c r="L1677" i="1"/>
  <c r="P1677" i="1"/>
  <c r="AO1677" i="1"/>
  <c r="AK1677" i="1"/>
  <c r="J1677" i="1"/>
  <c r="N1677" i="1"/>
  <c r="AS1677" i="1"/>
  <c r="AJ1677" i="1"/>
  <c r="W1677" i="1"/>
  <c r="AR1677" i="1"/>
  <c r="Z1677" i="1"/>
  <c r="AA1677" i="1"/>
  <c r="M1677" i="1"/>
  <c r="H1677" i="1"/>
  <c r="R1677" i="1"/>
  <c r="K1677" i="1"/>
  <c r="Q1677" i="1"/>
  <c r="U1677" i="1"/>
  <c r="AV1677" i="1"/>
  <c r="AU1677" i="1"/>
  <c r="AF1677" i="1"/>
  <c r="AM1677" i="1"/>
  <c r="AL1677" i="1"/>
  <c r="V1677" i="1"/>
  <c r="X1677" i="1"/>
  <c r="AG1677" i="1"/>
  <c r="AI1677" i="1"/>
  <c r="AF1762" i="1"/>
  <c r="R1762" i="1"/>
  <c r="AT1762" i="1"/>
  <c r="K1762" i="1"/>
  <c r="O1762" i="1"/>
  <c r="AR1762" i="1"/>
  <c r="AP1762" i="1"/>
  <c r="T1762" i="1"/>
  <c r="AQ1762" i="1"/>
  <c r="AC1762" i="1"/>
  <c r="AV1762" i="1"/>
  <c r="V1762" i="1"/>
  <c r="AJ1762" i="1"/>
  <c r="H1762" i="1"/>
  <c r="AM1762" i="1"/>
  <c r="Q1762" i="1"/>
  <c r="AE1762" i="1"/>
  <c r="I1762" i="1"/>
  <c r="W1762" i="1"/>
  <c r="AH1762" i="1"/>
  <c r="AX1762" i="1"/>
  <c r="AZ1762" i="1" s="1"/>
  <c r="AU1762" i="1"/>
  <c r="AN1762" i="1"/>
  <c r="AG1762" i="1"/>
  <c r="AO1762" i="1"/>
  <c r="S1762" i="1"/>
  <c r="P1762" i="1"/>
  <c r="AI1762" i="1"/>
  <c r="AS1762" i="1"/>
  <c r="J1762" i="1"/>
  <c r="AL1762" i="1"/>
  <c r="N1762" i="1"/>
  <c r="Y1762" i="1"/>
  <c r="AA1762" i="1"/>
  <c r="Z1762" i="1"/>
  <c r="AD1762" i="1"/>
  <c r="L1762" i="1"/>
  <c r="AB1762" i="1"/>
  <c r="U1762" i="1"/>
  <c r="AK1762" i="1"/>
  <c r="X1762" i="1"/>
  <c r="M1762" i="1"/>
  <c r="AI2190" i="1"/>
  <c r="AA2190" i="1"/>
  <c r="Y2190" i="1"/>
  <c r="AF2190" i="1"/>
  <c r="AH2190" i="1"/>
  <c r="AQ2190" i="1"/>
  <c r="H2190" i="1"/>
  <c r="AD2190" i="1"/>
  <c r="M2190" i="1"/>
  <c r="J2190" i="1"/>
  <c r="AK2190" i="1"/>
  <c r="L2190" i="1"/>
  <c r="AP2190" i="1"/>
  <c r="R2190" i="1"/>
  <c r="AS2190" i="1"/>
  <c r="AX2190" i="1"/>
  <c r="U2190" i="1"/>
  <c r="V2190" i="1"/>
  <c r="AR2190" i="1"/>
  <c r="AO2190" i="1"/>
  <c r="T2190" i="1"/>
  <c r="AM2190" i="1"/>
  <c r="AU2190" i="1"/>
  <c r="K2190" i="1"/>
  <c r="P2190" i="1"/>
  <c r="AV2190" i="1"/>
  <c r="AT2190" i="1"/>
  <c r="O2190" i="1"/>
  <c r="S2190" i="1"/>
  <c r="AC2190" i="1"/>
  <c r="AE2190" i="1"/>
  <c r="AG2190" i="1"/>
  <c r="AN2190" i="1"/>
  <c r="W2190" i="1"/>
  <c r="X2190" i="1"/>
  <c r="I2190" i="1"/>
  <c r="N2190" i="1"/>
  <c r="AL2190" i="1"/>
  <c r="Z2190" i="1"/>
  <c r="AJ2190" i="1"/>
  <c r="AB2190" i="1"/>
  <c r="Q2190" i="1"/>
  <c r="AS1733" i="1"/>
  <c r="L1733" i="1"/>
  <c r="Q1733" i="1"/>
  <c r="AA1733" i="1"/>
  <c r="AB1733" i="1"/>
  <c r="AO1733" i="1"/>
  <c r="AU1733" i="1"/>
  <c r="AQ1733" i="1"/>
  <c r="T1733" i="1"/>
  <c r="AM1733" i="1"/>
  <c r="AX1733" i="1"/>
  <c r="AZ1733" i="1" s="1"/>
  <c r="V1733" i="1"/>
  <c r="AR1733" i="1"/>
  <c r="J1733" i="1"/>
  <c r="U1733" i="1"/>
  <c r="AV1733" i="1"/>
  <c r="R1733" i="1"/>
  <c r="AJ1733" i="1"/>
  <c r="AG1733" i="1"/>
  <c r="AN1733" i="1"/>
  <c r="P1733" i="1"/>
  <c r="AC1733" i="1"/>
  <c r="S1733" i="1"/>
  <c r="AT1733" i="1"/>
  <c r="O1733" i="1"/>
  <c r="AP1733" i="1"/>
  <c r="W1733" i="1"/>
  <c r="Y1733" i="1"/>
  <c r="K1733" i="1"/>
  <c r="M1733" i="1"/>
  <c r="AH1733" i="1"/>
  <c r="AL1733" i="1"/>
  <c r="AE1733" i="1"/>
  <c r="I1733" i="1"/>
  <c r="X1733" i="1"/>
  <c r="AK1733" i="1"/>
  <c r="H1733" i="1"/>
  <c r="AD1733" i="1"/>
  <c r="AF1733" i="1"/>
  <c r="N1733" i="1"/>
  <c r="Z1733" i="1"/>
  <c r="AI1733" i="1"/>
  <c r="AX1663" i="1"/>
  <c r="AZ1663" i="1" s="1"/>
  <c r="AK1663" i="1"/>
  <c r="AE1663" i="1"/>
  <c r="U1663" i="1"/>
  <c r="N1663" i="1"/>
  <c r="M1663" i="1"/>
  <c r="AF1663" i="1"/>
  <c r="T1663" i="1"/>
  <c r="AP1663" i="1"/>
  <c r="AS1663" i="1"/>
  <c r="I1663" i="1"/>
  <c r="V1663" i="1"/>
  <c r="Q1663" i="1"/>
  <c r="AI1663" i="1"/>
  <c r="AR1663" i="1"/>
  <c r="AT1663" i="1"/>
  <c r="R1663" i="1"/>
  <c r="L1663" i="1"/>
  <c r="X1663" i="1"/>
  <c r="AQ1663" i="1"/>
  <c r="AD1663" i="1"/>
  <c r="AJ1663" i="1"/>
  <c r="P1663" i="1"/>
  <c r="Z1663" i="1"/>
  <c r="H1663" i="1"/>
  <c r="S1663" i="1"/>
  <c r="AN1663" i="1"/>
  <c r="AC1663" i="1"/>
  <c r="O1663" i="1"/>
  <c r="K1663" i="1"/>
  <c r="AB1663" i="1"/>
  <c r="AL1663" i="1"/>
  <c r="AV1663" i="1"/>
  <c r="W1663" i="1"/>
  <c r="AM1663" i="1"/>
  <c r="AO1663" i="1"/>
  <c r="AH1663" i="1"/>
  <c r="Y1663" i="1"/>
  <c r="AA1663" i="1"/>
  <c r="J1663" i="1"/>
  <c r="AU1663" i="1"/>
  <c r="AG1663" i="1"/>
  <c r="AH2173" i="1"/>
  <c r="M2173" i="1"/>
  <c r="AQ2173" i="1"/>
  <c r="AM2173" i="1"/>
  <c r="AJ2173" i="1"/>
  <c r="AB2173" i="1"/>
  <c r="J2173" i="1"/>
  <c r="AP2173" i="1"/>
  <c r="N2173" i="1"/>
  <c r="W2173" i="1"/>
  <c r="AX2173" i="1"/>
  <c r="O2173" i="1"/>
  <c r="K2173" i="1"/>
  <c r="L2173" i="1"/>
  <c r="AI2173" i="1"/>
  <c r="V2173" i="1"/>
  <c r="AE2173" i="1"/>
  <c r="AA2173" i="1"/>
  <c r="H2173" i="1"/>
  <c r="AT2173" i="1"/>
  <c r="I2173" i="1"/>
  <c r="X2173" i="1"/>
  <c r="AR2173" i="1"/>
  <c r="AG2173" i="1"/>
  <c r="Y2173" i="1"/>
  <c r="AL2173" i="1"/>
  <c r="S2173" i="1"/>
  <c r="AV2173" i="1"/>
  <c r="AO2173" i="1"/>
  <c r="AS2173" i="1"/>
  <c r="Z2173" i="1"/>
  <c r="R2173" i="1"/>
  <c r="AN2173" i="1"/>
  <c r="AF2173" i="1"/>
  <c r="AK2173" i="1"/>
  <c r="P2173" i="1"/>
  <c r="AU2173" i="1"/>
  <c r="T2173" i="1"/>
  <c r="AD2173" i="1"/>
  <c r="AC2173" i="1"/>
  <c r="U2173" i="1"/>
  <c r="Q2173" i="1"/>
  <c r="O1658" i="1"/>
  <c r="AS1658" i="1"/>
  <c r="AR1658" i="1"/>
  <c r="AC1658" i="1"/>
  <c r="AM1658" i="1"/>
  <c r="K1658" i="1"/>
  <c r="AN1658" i="1"/>
  <c r="AG1658" i="1"/>
  <c r="I1658" i="1"/>
  <c r="M1658" i="1"/>
  <c r="Z1658" i="1"/>
  <c r="AE1658" i="1"/>
  <c r="Y1658" i="1"/>
  <c r="AV1658" i="1"/>
  <c r="AD1658" i="1"/>
  <c r="N1658" i="1"/>
  <c r="AA1658" i="1"/>
  <c r="T1658" i="1"/>
  <c r="AK1658" i="1"/>
  <c r="J1658" i="1"/>
  <c r="AH1658" i="1"/>
  <c r="X1658" i="1"/>
  <c r="H1658" i="1"/>
  <c r="Q1658" i="1"/>
  <c r="AF1658" i="1"/>
  <c r="W1658" i="1"/>
  <c r="AX1658" i="1"/>
  <c r="AZ1658" i="1" s="1"/>
  <c r="AB1658" i="1"/>
  <c r="AI1658" i="1"/>
  <c r="AU1658" i="1"/>
  <c r="V1658" i="1"/>
  <c r="P1658" i="1"/>
  <c r="AT1658" i="1"/>
  <c r="L1658" i="1"/>
  <c r="AQ1658" i="1"/>
  <c r="AL1658" i="1"/>
  <c r="AJ1658" i="1"/>
  <c r="AP1658" i="1"/>
  <c r="R1658" i="1"/>
  <c r="U1658" i="1"/>
  <c r="S1658" i="1"/>
  <c r="AO1658" i="1"/>
  <c r="AJ1873" i="1"/>
  <c r="AJ2009" i="1" s="1"/>
  <c r="H1873" i="1"/>
  <c r="H2009" i="1" s="1"/>
  <c r="Y1873" i="1"/>
  <c r="Y2009" i="1" s="1"/>
  <c r="V1873" i="1"/>
  <c r="V2009" i="1" s="1"/>
  <c r="AH1873" i="1"/>
  <c r="AH2009" i="1" s="1"/>
  <c r="AU1873" i="1"/>
  <c r="AU2009" i="1" s="1"/>
  <c r="AE1873" i="1"/>
  <c r="AE2009" i="1" s="1"/>
  <c r="J1873" i="1"/>
  <c r="J2009" i="1" s="1"/>
  <c r="AN1873" i="1"/>
  <c r="AN2009" i="1" s="1"/>
  <c r="Z1873" i="1"/>
  <c r="Z2009" i="1" s="1"/>
  <c r="O1873" i="1"/>
  <c r="O2009" i="1" s="1"/>
  <c r="AB1873" i="1"/>
  <c r="AB2009" i="1" s="1"/>
  <c r="I1873" i="1"/>
  <c r="I2009" i="1" s="1"/>
  <c r="AP1873" i="1"/>
  <c r="AP2009" i="1" s="1"/>
  <c r="S1873" i="1"/>
  <c r="S2009" i="1" s="1"/>
  <c r="AS1873" i="1"/>
  <c r="AS2009" i="1" s="1"/>
  <c r="AG1873" i="1"/>
  <c r="AG2009" i="1" s="1"/>
  <c r="X1873" i="1"/>
  <c r="X2009" i="1" s="1"/>
  <c r="K1873" i="1"/>
  <c r="K2009" i="1" s="1"/>
  <c r="AI1873" i="1"/>
  <c r="AI2009" i="1" s="1"/>
  <c r="AK1873" i="1"/>
  <c r="AK2009" i="1" s="1"/>
  <c r="AT1873" i="1"/>
  <c r="AT2009" i="1" s="1"/>
  <c r="AM1873" i="1"/>
  <c r="AM2009" i="1" s="1"/>
  <c r="AD1873" i="1"/>
  <c r="AD2009" i="1" s="1"/>
  <c r="W1873" i="1"/>
  <c r="W2009" i="1" s="1"/>
  <c r="AX1873" i="1"/>
  <c r="U1873" i="1"/>
  <c r="U2009" i="1" s="1"/>
  <c r="L1873" i="1"/>
  <c r="L2009" i="1" s="1"/>
  <c r="AQ1873" i="1"/>
  <c r="AQ2009" i="1" s="1"/>
  <c r="AV1873" i="1"/>
  <c r="AV2009" i="1" s="1"/>
  <c r="R1873" i="1"/>
  <c r="R2009" i="1" s="1"/>
  <c r="Q1873" i="1"/>
  <c r="Q2009" i="1" s="1"/>
  <c r="AL1873" i="1"/>
  <c r="AL2009" i="1" s="1"/>
  <c r="M1873" i="1"/>
  <c r="M2009" i="1" s="1"/>
  <c r="AA1873" i="1"/>
  <c r="AA2009" i="1" s="1"/>
  <c r="N1873" i="1"/>
  <c r="N2009" i="1" s="1"/>
  <c r="AO1873" i="1"/>
  <c r="AO2009" i="1" s="1"/>
  <c r="AF1873" i="1"/>
  <c r="AF2009" i="1" s="1"/>
  <c r="T1873" i="1"/>
  <c r="T2009" i="1" s="1"/>
  <c r="AR1873" i="1"/>
  <c r="AR2009" i="1" s="1"/>
  <c r="P1873" i="1"/>
  <c r="P2009" i="1" s="1"/>
  <c r="AC1873" i="1"/>
  <c r="AC2009" i="1" s="1"/>
  <c r="V1984" i="1"/>
  <c r="AU1984" i="1"/>
  <c r="AB1984" i="1"/>
  <c r="AP1984" i="1"/>
  <c r="AS1984" i="1"/>
  <c r="AG1984" i="1"/>
  <c r="T1984" i="1"/>
  <c r="AQ1984" i="1"/>
  <c r="AO1984" i="1"/>
  <c r="AT1984" i="1"/>
  <c r="AC1984" i="1"/>
  <c r="AE1984" i="1"/>
  <c r="X1984" i="1"/>
  <c r="Z1984" i="1"/>
  <c r="M1984" i="1"/>
  <c r="AN1984" i="1"/>
  <c r="U1984" i="1"/>
  <c r="K1984" i="1"/>
  <c r="AA1984" i="1"/>
  <c r="AF1984" i="1"/>
  <c r="AM1984" i="1"/>
  <c r="O1984" i="1"/>
  <c r="J1984" i="1"/>
  <c r="AR1984" i="1"/>
  <c r="R1984" i="1"/>
  <c r="AH1984" i="1"/>
  <c r="AJ1984" i="1"/>
  <c r="W1984" i="1"/>
  <c r="Q1984" i="1"/>
  <c r="N1984" i="1"/>
  <c r="AK1984" i="1"/>
  <c r="S1984" i="1"/>
  <c r="AD1984" i="1"/>
  <c r="Y1984" i="1"/>
  <c r="P1984" i="1"/>
  <c r="AI1984" i="1"/>
  <c r="L1984" i="1"/>
  <c r="AX1984" i="1"/>
  <c r="H1984" i="1"/>
  <c r="AV1984" i="1"/>
  <c r="I1984" i="1"/>
  <c r="AL1984" i="1"/>
  <c r="O1678" i="1"/>
  <c r="AV1678" i="1"/>
  <c r="AL1678" i="1"/>
  <c r="AC1678" i="1"/>
  <c r="H1678" i="1"/>
  <c r="AA1678" i="1"/>
  <c r="AB1678" i="1"/>
  <c r="Y1678" i="1"/>
  <c r="M1678" i="1"/>
  <c r="W1678" i="1"/>
  <c r="AG1678" i="1"/>
  <c r="AE1678" i="1"/>
  <c r="AH1678" i="1"/>
  <c r="L1678" i="1"/>
  <c r="AS1678" i="1"/>
  <c r="X1678" i="1"/>
  <c r="AQ1678" i="1"/>
  <c r="N1678" i="1"/>
  <c r="AT1678" i="1"/>
  <c r="AO1678" i="1"/>
  <c r="P1678" i="1"/>
  <c r="Z1678" i="1"/>
  <c r="AF1678" i="1"/>
  <c r="K1678" i="1"/>
  <c r="AD1678" i="1"/>
  <c r="AN1678" i="1"/>
  <c r="I1678" i="1"/>
  <c r="AP1678" i="1"/>
  <c r="AJ1678" i="1"/>
  <c r="AU1678" i="1"/>
  <c r="AR1678" i="1"/>
  <c r="V1678" i="1"/>
  <c r="AM1678" i="1"/>
  <c r="U1678" i="1"/>
  <c r="S1678" i="1"/>
  <c r="T1678" i="1"/>
  <c r="AX1678" i="1"/>
  <c r="AZ1678" i="1" s="1"/>
  <c r="AK1678" i="1"/>
  <c r="J1678" i="1"/>
  <c r="AI1678" i="1"/>
  <c r="R1678" i="1"/>
  <c r="Q1678" i="1"/>
  <c r="I1986" i="1"/>
  <c r="AD1986" i="1"/>
  <c r="H1986" i="1"/>
  <c r="AC1986" i="1"/>
  <c r="AU1986" i="1"/>
  <c r="Q1986" i="1"/>
  <c r="P1986" i="1"/>
  <c r="V1986" i="1"/>
  <c r="AQ1986" i="1"/>
  <c r="J1986" i="1"/>
  <c r="Y1986" i="1"/>
  <c r="Z1986" i="1"/>
  <c r="X1986" i="1"/>
  <c r="AS1986" i="1"/>
  <c r="AP1986" i="1"/>
  <c r="K1986" i="1"/>
  <c r="AV1986" i="1"/>
  <c r="AF1986" i="1"/>
  <c r="U1986" i="1"/>
  <c r="AR1986" i="1"/>
  <c r="AA1986" i="1"/>
  <c r="M1986" i="1"/>
  <c r="AB1986" i="1"/>
  <c r="R1986" i="1"/>
  <c r="AG1986" i="1"/>
  <c r="AJ1986" i="1"/>
  <c r="AM1986" i="1"/>
  <c r="AT1986" i="1"/>
  <c r="AN1986" i="1"/>
  <c r="AK1986" i="1"/>
  <c r="T1986" i="1"/>
  <c r="AE1986" i="1"/>
  <c r="AI1986" i="1"/>
  <c r="W1986" i="1"/>
  <c r="S1986" i="1"/>
  <c r="AH1986" i="1"/>
  <c r="O1986" i="1"/>
  <c r="N1986" i="1"/>
  <c r="AX1986" i="1"/>
  <c r="AO1986" i="1"/>
  <c r="AL1986" i="1"/>
  <c r="L1986" i="1"/>
  <c r="AF1558" i="1"/>
  <c r="AO1558" i="1"/>
  <c r="AI1558" i="1"/>
  <c r="O1558" i="1"/>
  <c r="AL1558" i="1"/>
  <c r="AR1558" i="1"/>
  <c r="Q1558" i="1"/>
  <c r="T1558" i="1"/>
  <c r="AK1558" i="1"/>
  <c r="AM1558" i="1"/>
  <c r="AV1558" i="1"/>
  <c r="AA1558" i="1"/>
  <c r="AJ1558" i="1"/>
  <c r="X1558" i="1"/>
  <c r="N1558" i="1"/>
  <c r="W1558" i="1"/>
  <c r="J1558" i="1"/>
  <c r="M1558" i="1"/>
  <c r="Y1558" i="1"/>
  <c r="I1558" i="1"/>
  <c r="AX1558" i="1"/>
  <c r="AZ1558" i="1" s="1"/>
  <c r="U1558" i="1"/>
  <c r="R1558" i="1"/>
  <c r="AS1558" i="1"/>
  <c r="AH1558" i="1"/>
  <c r="AT1558" i="1"/>
  <c r="P1558" i="1"/>
  <c r="AP1558" i="1"/>
  <c r="Z1558" i="1"/>
  <c r="AG1558" i="1"/>
  <c r="AU1558" i="1"/>
  <c r="AQ1558" i="1"/>
  <c r="K1558" i="1"/>
  <c r="AB1558" i="1"/>
  <c r="AN1558" i="1"/>
  <c r="AC1558" i="1"/>
  <c r="S1558" i="1"/>
  <c r="V1558" i="1"/>
  <c r="AD1558" i="1"/>
  <c r="AE1558" i="1"/>
  <c r="L1558" i="1"/>
  <c r="H1558" i="1"/>
  <c r="AX1737" i="1"/>
  <c r="AZ1737" i="1" s="1"/>
  <c r="AD1737" i="1"/>
  <c r="L1737" i="1"/>
  <c r="AO1737" i="1"/>
  <c r="M1737" i="1"/>
  <c r="AB1737" i="1"/>
  <c r="Z1737" i="1"/>
  <c r="AV1737" i="1"/>
  <c r="R1737" i="1"/>
  <c r="W1737" i="1"/>
  <c r="AF1737" i="1"/>
  <c r="U1737" i="1"/>
  <c r="AT1737" i="1"/>
  <c r="AR1737" i="1"/>
  <c r="AH1737" i="1"/>
  <c r="AS1737" i="1"/>
  <c r="Q1737" i="1"/>
  <c r="AP1737" i="1"/>
  <c r="AJ1737" i="1"/>
  <c r="K1737" i="1"/>
  <c r="AC1737" i="1"/>
  <c r="AE1737" i="1"/>
  <c r="AI1737" i="1"/>
  <c r="AQ1737" i="1"/>
  <c r="AG1737" i="1"/>
  <c r="AM1737" i="1"/>
  <c r="V1737" i="1"/>
  <c r="P1737" i="1"/>
  <c r="AN1737" i="1"/>
  <c r="J1737" i="1"/>
  <c r="Y1737" i="1"/>
  <c r="S1737" i="1"/>
  <c r="AU1737" i="1"/>
  <c r="AA1737" i="1"/>
  <c r="I1737" i="1"/>
  <c r="H1737" i="1"/>
  <c r="AK1737" i="1"/>
  <c r="X1737" i="1"/>
  <c r="N1737" i="1"/>
  <c r="T1737" i="1"/>
  <c r="AL1737" i="1"/>
  <c r="O1737" i="1"/>
  <c r="AX1613" i="1"/>
  <c r="AZ1613" i="1" s="1"/>
  <c r="AC1613" i="1"/>
  <c r="AA1613" i="1"/>
  <c r="M1613" i="1"/>
  <c r="Z1613" i="1"/>
  <c r="N1613" i="1"/>
  <c r="AS1613" i="1"/>
  <c r="AF1613" i="1"/>
  <c r="I1613" i="1"/>
  <c r="AP1613" i="1"/>
  <c r="Y1613" i="1"/>
  <c r="R1613" i="1"/>
  <c r="O1613" i="1"/>
  <c r="AU1613" i="1"/>
  <c r="U1613" i="1"/>
  <c r="S1613" i="1"/>
  <c r="AD1613" i="1"/>
  <c r="AJ1613" i="1"/>
  <c r="AM1613" i="1"/>
  <c r="AO1613" i="1"/>
  <c r="AN1613" i="1"/>
  <c r="T1613" i="1"/>
  <c r="AH1613" i="1"/>
  <c r="AV1613" i="1"/>
  <c r="P1613" i="1"/>
  <c r="W1613" i="1"/>
  <c r="K1613" i="1"/>
  <c r="H1613" i="1"/>
  <c r="V1613" i="1"/>
  <c r="Q1613" i="1"/>
  <c r="L1613" i="1"/>
  <c r="J1613" i="1"/>
  <c r="AG1613" i="1"/>
  <c r="AI1613" i="1"/>
  <c r="AK1613" i="1"/>
  <c r="AQ1613" i="1"/>
  <c r="AT1613" i="1"/>
  <c r="AB1613" i="1"/>
  <c r="AE1613" i="1"/>
  <c r="X1613" i="1"/>
  <c r="AR1613" i="1"/>
  <c r="AL1613" i="1"/>
  <c r="T1898" i="1"/>
  <c r="J1898" i="1"/>
  <c r="K1898" i="1"/>
  <c r="S1898" i="1"/>
  <c r="AM1898" i="1"/>
  <c r="V1898" i="1"/>
  <c r="R1898" i="1"/>
  <c r="AO1898" i="1"/>
  <c r="W1898" i="1"/>
  <c r="AG1898" i="1"/>
  <c r="AH1898" i="1"/>
  <c r="AD1898" i="1"/>
  <c r="AQ1898" i="1"/>
  <c r="AN1898" i="1"/>
  <c r="AL1898" i="1"/>
  <c r="O1898" i="1"/>
  <c r="U1898" i="1"/>
  <c r="N1898" i="1"/>
  <c r="AC1898" i="1"/>
  <c r="AP1898" i="1"/>
  <c r="AU1898" i="1"/>
  <c r="Q1898" i="1"/>
  <c r="AK1898" i="1"/>
  <c r="AV1898" i="1"/>
  <c r="AA1898" i="1"/>
  <c r="AI1898" i="1"/>
  <c r="I1898" i="1"/>
  <c r="AF1898" i="1"/>
  <c r="AJ1898" i="1"/>
  <c r="AS1898" i="1"/>
  <c r="M1898" i="1"/>
  <c r="L1898" i="1"/>
  <c r="X1898" i="1"/>
  <c r="AX1898" i="1"/>
  <c r="P1898" i="1"/>
  <c r="AR1898" i="1"/>
  <c r="Y1898" i="1"/>
  <c r="Z1898" i="1"/>
  <c r="AE1898" i="1"/>
  <c r="AB1898" i="1"/>
  <c r="AT1898" i="1"/>
  <c r="H1898" i="1"/>
  <c r="AC2137" i="1"/>
  <c r="O2137" i="1"/>
  <c r="AJ2137" i="1"/>
  <c r="AI2137" i="1"/>
  <c r="AL2137" i="1"/>
  <c r="AO2137" i="1"/>
  <c r="W2137" i="1"/>
  <c r="AR2137" i="1"/>
  <c r="Z2137" i="1"/>
  <c r="V2137" i="1"/>
  <c r="AV2137" i="1"/>
  <c r="J2137" i="1"/>
  <c r="T2137" i="1"/>
  <c r="N2137" i="1"/>
  <c r="AQ2137" i="1"/>
  <c r="AM2137" i="1"/>
  <c r="AB2137" i="1"/>
  <c r="AU2137" i="1"/>
  <c r="S2137" i="1"/>
  <c r="L2137" i="1"/>
  <c r="AD2137" i="1"/>
  <c r="AH2137" i="1"/>
  <c r="AN2137" i="1"/>
  <c r="AP2137" i="1"/>
  <c r="AS2137" i="1"/>
  <c r="I2137" i="1"/>
  <c r="M2137" i="1"/>
  <c r="H2137" i="1"/>
  <c r="Y2137" i="1"/>
  <c r="R2137" i="1"/>
  <c r="AF2137" i="1"/>
  <c r="AK2137" i="1"/>
  <c r="X2137" i="1"/>
  <c r="P2137" i="1"/>
  <c r="AT2137" i="1"/>
  <c r="AG2137" i="1"/>
  <c r="K2137" i="1"/>
  <c r="AE2137" i="1"/>
  <c r="AA2137" i="1"/>
  <c r="Q2137" i="1"/>
  <c r="AX2137" i="1"/>
  <c r="U2137" i="1"/>
  <c r="AF1645" i="1"/>
  <c r="AD1645" i="1"/>
  <c r="J1645" i="1"/>
  <c r="AP1645" i="1"/>
  <c r="AO1645" i="1"/>
  <c r="AR1645" i="1"/>
  <c r="AT1645" i="1"/>
  <c r="AJ1645" i="1"/>
  <c r="U1645" i="1"/>
  <c r="S1645" i="1"/>
  <c r="AV1645" i="1"/>
  <c r="Q1645" i="1"/>
  <c r="T1645" i="1"/>
  <c r="V1645" i="1"/>
  <c r="AG1645" i="1"/>
  <c r="W1645" i="1"/>
  <c r="K1645" i="1"/>
  <c r="AH1645" i="1"/>
  <c r="H1645" i="1"/>
  <c r="AL1645" i="1"/>
  <c r="AC1645" i="1"/>
  <c r="M1645" i="1"/>
  <c r="L1645" i="1"/>
  <c r="AE1645" i="1"/>
  <c r="AN1645" i="1"/>
  <c r="I1645" i="1"/>
  <c r="AI1645" i="1"/>
  <c r="AB1645" i="1"/>
  <c r="AU1645" i="1"/>
  <c r="R1645" i="1"/>
  <c r="Z1645" i="1"/>
  <c r="AS1645" i="1"/>
  <c r="O1645" i="1"/>
  <c r="AQ1645" i="1"/>
  <c r="Y1645" i="1"/>
  <c r="AK1645" i="1"/>
  <c r="AX1645" i="1"/>
  <c r="AZ1645" i="1" s="1"/>
  <c r="N1645" i="1"/>
  <c r="X1645" i="1"/>
  <c r="P1645" i="1"/>
  <c r="AA1645" i="1"/>
  <c r="AM1645" i="1"/>
  <c r="AK2178" i="1"/>
  <c r="P2178" i="1"/>
  <c r="N2178" i="1"/>
  <c r="T2178" i="1"/>
  <c r="AQ2178" i="1"/>
  <c r="AC2178" i="1"/>
  <c r="H2178" i="1"/>
  <c r="R2178" i="1"/>
  <c r="Q2178" i="1"/>
  <c r="M2178" i="1"/>
  <c r="AX2178" i="1"/>
  <c r="U2178" i="1"/>
  <c r="W2178" i="1"/>
  <c r="AI2178" i="1"/>
  <c r="AO2178" i="1"/>
  <c r="V2178" i="1"/>
  <c r="S2178" i="1"/>
  <c r="AV2178" i="1"/>
  <c r="K2178" i="1"/>
  <c r="AA2178" i="1"/>
  <c r="J2178" i="1"/>
  <c r="AU2178" i="1"/>
  <c r="AB2178" i="1"/>
  <c r="AH2178" i="1"/>
  <c r="AR2178" i="1"/>
  <c r="AS2178" i="1"/>
  <c r="AF2178" i="1"/>
  <c r="AL2178" i="1"/>
  <c r="AP2178" i="1"/>
  <c r="Z2178" i="1"/>
  <c r="AD2178" i="1"/>
  <c r="X2178" i="1"/>
  <c r="AJ2178" i="1"/>
  <c r="AN2178" i="1"/>
  <c r="AT2178" i="1"/>
  <c r="O2178" i="1"/>
  <c r="L2178" i="1"/>
  <c r="I2178" i="1"/>
  <c r="AG2178" i="1"/>
  <c r="Y2178" i="1"/>
  <c r="AE2178" i="1"/>
  <c r="AM2178" i="1"/>
  <c r="AX1627" i="1"/>
  <c r="AZ1627" i="1" s="1"/>
  <c r="X1627" i="1"/>
  <c r="Q1627" i="1"/>
  <c r="H1627" i="1"/>
  <c r="V1627" i="1"/>
  <c r="AG1627" i="1"/>
  <c r="S1627" i="1"/>
  <c r="AR1627" i="1"/>
  <c r="AH1627" i="1"/>
  <c r="AO1627" i="1"/>
  <c r="AK1627" i="1"/>
  <c r="N1627" i="1"/>
  <c r="AS1627" i="1"/>
  <c r="AA1627" i="1"/>
  <c r="AQ1627" i="1"/>
  <c r="M1627" i="1"/>
  <c r="J1627" i="1"/>
  <c r="AN1627" i="1"/>
  <c r="L1627" i="1"/>
  <c r="AC1627" i="1"/>
  <c r="AL1627" i="1"/>
  <c r="AV1627" i="1"/>
  <c r="AD1627" i="1"/>
  <c r="AM1627" i="1"/>
  <c r="I1627" i="1"/>
  <c r="AB1627" i="1"/>
  <c r="O1627" i="1"/>
  <c r="AT1627" i="1"/>
  <c r="R1627" i="1"/>
  <c r="AU1627" i="1"/>
  <c r="P1627" i="1"/>
  <c r="AE1627" i="1"/>
  <c r="AJ1627" i="1"/>
  <c r="Z1627" i="1"/>
  <c r="AI1627" i="1"/>
  <c r="W1627" i="1"/>
  <c r="AP1627" i="1"/>
  <c r="U1627" i="1"/>
  <c r="AF1627" i="1"/>
  <c r="T1627" i="1"/>
  <c r="K1627" i="1"/>
  <c r="Y1627" i="1"/>
  <c r="AA2034" i="1"/>
  <c r="Z2034" i="1"/>
  <c r="Q2034" i="1"/>
  <c r="AU2034" i="1"/>
  <c r="U2034" i="1"/>
  <c r="S2034" i="1"/>
  <c r="AL2034" i="1"/>
  <c r="AJ2034" i="1"/>
  <c r="AH2034" i="1"/>
  <c r="AO2034" i="1"/>
  <c r="AX2034" i="1"/>
  <c r="K2034" i="1"/>
  <c r="AN2034" i="1"/>
  <c r="J2034" i="1"/>
  <c r="AE2034" i="1"/>
  <c r="AG2034" i="1"/>
  <c r="AT2034" i="1"/>
  <c r="AB2034" i="1"/>
  <c r="T2034" i="1"/>
  <c r="V2034" i="1"/>
  <c r="AK2034" i="1"/>
  <c r="AF2034" i="1"/>
  <c r="R2034" i="1"/>
  <c r="O2034" i="1"/>
  <c r="Y2034" i="1"/>
  <c r="M2034" i="1"/>
  <c r="AM2034" i="1"/>
  <c r="AQ2034" i="1"/>
  <c r="AR2034" i="1"/>
  <c r="I2034" i="1"/>
  <c r="W2034" i="1"/>
  <c r="P2034" i="1"/>
  <c r="AP2034" i="1"/>
  <c r="L2034" i="1"/>
  <c r="AV2034" i="1"/>
  <c r="AC2034" i="1"/>
  <c r="N2034" i="1"/>
  <c r="AI2034" i="1"/>
  <c r="X2034" i="1"/>
  <c r="AD2034" i="1"/>
  <c r="AS2034" i="1"/>
  <c r="H2034" i="1"/>
  <c r="AD2242" i="1"/>
  <c r="O2242" i="1"/>
  <c r="M2242" i="1"/>
  <c r="AM2242" i="1"/>
  <c r="U2242" i="1"/>
  <c r="AL2242" i="1"/>
  <c r="Q2242" i="1"/>
  <c r="AQ2242" i="1"/>
  <c r="Y2242" i="1"/>
  <c r="S2242" i="1"/>
  <c r="AX2242" i="1"/>
  <c r="AE2242" i="1"/>
  <c r="AH2242" i="1"/>
  <c r="AS2242" i="1"/>
  <c r="AP2242" i="1"/>
  <c r="AJ2242" i="1"/>
  <c r="AT2242" i="1"/>
  <c r="L2242" i="1"/>
  <c r="R2242" i="1"/>
  <c r="AF2242" i="1"/>
  <c r="H2242" i="1"/>
  <c r="AU2242" i="1"/>
  <c r="J2242" i="1"/>
  <c r="AC2242" i="1"/>
  <c r="W2242" i="1"/>
  <c r="AO2242" i="1"/>
  <c r="AR2242" i="1"/>
  <c r="AA2242" i="1"/>
  <c r="AI2242" i="1"/>
  <c r="V2242" i="1"/>
  <c r="AB2242" i="1"/>
  <c r="AG2242" i="1"/>
  <c r="AK2242" i="1"/>
  <c r="Z2242" i="1"/>
  <c r="N2242" i="1"/>
  <c r="T2242" i="1"/>
  <c r="I2242" i="1"/>
  <c r="K2242" i="1"/>
  <c r="P2242" i="1"/>
  <c r="AN2242" i="1"/>
  <c r="X2242" i="1"/>
  <c r="AV2242" i="1"/>
  <c r="I1847" i="1"/>
  <c r="AP1847" i="1"/>
  <c r="AQ1847" i="1"/>
  <c r="AC1847" i="1"/>
  <c r="AF1847" i="1"/>
  <c r="V1847" i="1"/>
  <c r="AA1847" i="1"/>
  <c r="AT1847" i="1"/>
  <c r="R1847" i="1"/>
  <c r="O1847" i="1"/>
  <c r="AH1847" i="1"/>
  <c r="T1847" i="1"/>
  <c r="AN1847" i="1"/>
  <c r="M1847" i="1"/>
  <c r="AU1847" i="1"/>
  <c r="P1847" i="1"/>
  <c r="K1847" i="1"/>
  <c r="AJ1847" i="1"/>
  <c r="U1847" i="1"/>
  <c r="H1847" i="1"/>
  <c r="AM1847" i="1"/>
  <c r="L1847" i="1"/>
  <c r="Z1847" i="1"/>
  <c r="J1847" i="1"/>
  <c r="AL1847" i="1"/>
  <c r="N1847" i="1"/>
  <c r="AO1847" i="1"/>
  <c r="AV1847" i="1"/>
  <c r="AG1847" i="1"/>
  <c r="Y1847" i="1"/>
  <c r="AI1847" i="1"/>
  <c r="S1847" i="1"/>
  <c r="AD1847" i="1"/>
  <c r="AR1847" i="1"/>
  <c r="AX1847" i="1"/>
  <c r="W1847" i="1"/>
  <c r="AK1847" i="1"/>
  <c r="AS1847" i="1"/>
  <c r="Q1847" i="1"/>
  <c r="AB1847" i="1"/>
  <c r="X1847" i="1"/>
  <c r="AE1847" i="1"/>
  <c r="AK2082" i="1"/>
  <c r="AL2082" i="1"/>
  <c r="AN2082" i="1"/>
  <c r="T2082" i="1"/>
  <c r="AH2082" i="1"/>
  <c r="M2082" i="1"/>
  <c r="AT2082" i="1"/>
  <c r="L2082" i="1"/>
  <c r="AE2082" i="1"/>
  <c r="AA2082" i="1"/>
  <c r="AX2082" i="1"/>
  <c r="AJ2082" i="1"/>
  <c r="Y2082" i="1"/>
  <c r="H2082" i="1"/>
  <c r="J2082" i="1"/>
  <c r="AG2082" i="1"/>
  <c r="O2082" i="1"/>
  <c r="W2082" i="1"/>
  <c r="I2082" i="1"/>
  <c r="AP2082" i="1"/>
  <c r="AI2082" i="1"/>
  <c r="AS2082" i="1"/>
  <c r="Q2082" i="1"/>
  <c r="AB2082" i="1"/>
  <c r="AD2082" i="1"/>
  <c r="AC2082" i="1"/>
  <c r="X2082" i="1"/>
  <c r="V2082" i="1"/>
  <c r="AU2082" i="1"/>
  <c r="Z2082" i="1"/>
  <c r="AF2082" i="1"/>
  <c r="AO2082" i="1"/>
  <c r="K2082" i="1"/>
  <c r="P2082" i="1"/>
  <c r="N2082" i="1"/>
  <c r="AM2082" i="1"/>
  <c r="U2082" i="1"/>
  <c r="AQ2082" i="1"/>
  <c r="AR2082" i="1"/>
  <c r="S2082" i="1"/>
  <c r="AV2082" i="1"/>
  <c r="R2082" i="1"/>
  <c r="AS1749" i="1"/>
  <c r="S1749" i="1"/>
  <c r="Q1749" i="1"/>
  <c r="AK1749" i="1"/>
  <c r="I1749" i="1"/>
  <c r="AH1749" i="1"/>
  <c r="AF1749" i="1"/>
  <c r="Z1749" i="1"/>
  <c r="L1749" i="1"/>
  <c r="AM1749" i="1"/>
  <c r="AX1749" i="1"/>
  <c r="AZ1749" i="1" s="1"/>
  <c r="V1749" i="1"/>
  <c r="H1749" i="1"/>
  <c r="J1749" i="1"/>
  <c r="AT1749" i="1"/>
  <c r="Y1749" i="1"/>
  <c r="O1749" i="1"/>
  <c r="AA1749" i="1"/>
  <c r="AP1749" i="1"/>
  <c r="U1749" i="1"/>
  <c r="T1749" i="1"/>
  <c r="AC1749" i="1"/>
  <c r="AQ1749" i="1"/>
  <c r="AB1749" i="1"/>
  <c r="AR1749" i="1"/>
  <c r="P1749" i="1"/>
  <c r="AV1749" i="1"/>
  <c r="R1749" i="1"/>
  <c r="AD1749" i="1"/>
  <c r="AN1749" i="1"/>
  <c r="AI1749" i="1"/>
  <c r="AL1749" i="1"/>
  <c r="AE1749" i="1"/>
  <c r="AO1749" i="1"/>
  <c r="AJ1749" i="1"/>
  <c r="N1749" i="1"/>
  <c r="W1749" i="1"/>
  <c r="AG1749" i="1"/>
  <c r="M1749" i="1"/>
  <c r="X1749" i="1"/>
  <c r="AU1749" i="1"/>
  <c r="K1749" i="1"/>
  <c r="AB1811" i="1"/>
  <c r="AA1811" i="1"/>
  <c r="AQ1811" i="1"/>
  <c r="AG1811" i="1"/>
  <c r="N1811" i="1"/>
  <c r="AU1811" i="1"/>
  <c r="P1811" i="1"/>
  <c r="V1811" i="1"/>
  <c r="AJ1811" i="1"/>
  <c r="T1811" i="1"/>
  <c r="AX1811" i="1"/>
  <c r="L1811" i="1"/>
  <c r="AO1811" i="1"/>
  <c r="O1811" i="1"/>
  <c r="AC1811" i="1"/>
  <c r="AN1811" i="1"/>
  <c r="J1811" i="1"/>
  <c r="Z1811" i="1"/>
  <c r="AH1811" i="1"/>
  <c r="AL1811" i="1"/>
  <c r="AE1811" i="1"/>
  <c r="AP1811" i="1"/>
  <c r="S1811" i="1"/>
  <c r="Y1811" i="1"/>
  <c r="U1811" i="1"/>
  <c r="AT1811" i="1"/>
  <c r="AD1811" i="1"/>
  <c r="AR1811" i="1"/>
  <c r="AF1811" i="1"/>
  <c r="AI1811" i="1"/>
  <c r="AV1811" i="1"/>
  <c r="W1811" i="1"/>
  <c r="X1811" i="1"/>
  <c r="I1811" i="1"/>
  <c r="AK1811" i="1"/>
  <c r="R1811" i="1"/>
  <c r="AM1811" i="1"/>
  <c r="M1811" i="1"/>
  <c r="K1811" i="1"/>
  <c r="Q1811" i="1"/>
  <c r="H1811" i="1"/>
  <c r="AS1811" i="1"/>
  <c r="AX1702" i="1"/>
  <c r="AZ1702" i="1" s="1"/>
  <c r="AB1702" i="1"/>
  <c r="N1702" i="1"/>
  <c r="T1702" i="1"/>
  <c r="Q1702" i="1"/>
  <c r="K1702" i="1"/>
  <c r="AR1702" i="1"/>
  <c r="AO1702" i="1"/>
  <c r="L1702" i="1"/>
  <c r="AF1702" i="1"/>
  <c r="AD1702" i="1"/>
  <c r="O1702" i="1"/>
  <c r="I1702" i="1"/>
  <c r="J1702" i="1"/>
  <c r="Y1702" i="1"/>
  <c r="AJ1702" i="1"/>
  <c r="AA1702" i="1"/>
  <c r="AT1702" i="1"/>
  <c r="AV1702" i="1"/>
  <c r="AG1702" i="1"/>
  <c r="AM1702" i="1"/>
  <c r="Z1702" i="1"/>
  <c r="H1702" i="1"/>
  <c r="AK1702" i="1"/>
  <c r="AQ1702" i="1"/>
  <c r="AP1702" i="1"/>
  <c r="AL1702" i="1"/>
  <c r="AC1702" i="1"/>
  <c r="W1702" i="1"/>
  <c r="V1702" i="1"/>
  <c r="S1702" i="1"/>
  <c r="R1702" i="1"/>
  <c r="P1702" i="1"/>
  <c r="X1702" i="1"/>
  <c r="AI1702" i="1"/>
  <c r="AS1702" i="1"/>
  <c r="AE1702" i="1"/>
  <c r="M1702" i="1"/>
  <c r="AU1702" i="1"/>
  <c r="AH1702" i="1"/>
  <c r="AN1702" i="1"/>
  <c r="U1702" i="1"/>
  <c r="AO1961" i="1"/>
  <c r="AU1961" i="1"/>
  <c r="S1961" i="1"/>
  <c r="V1961" i="1"/>
  <c r="AR1961" i="1"/>
  <c r="J1961" i="1"/>
  <c r="AK1961" i="1"/>
  <c r="AV1961" i="1"/>
  <c r="AT1961" i="1"/>
  <c r="Z1961" i="1"/>
  <c r="Y1961" i="1"/>
  <c r="O1961" i="1"/>
  <c r="AA1961" i="1"/>
  <c r="AS1961" i="1"/>
  <c r="L1961" i="1"/>
  <c r="Q1961" i="1"/>
  <c r="AI1961" i="1"/>
  <c r="X1961" i="1"/>
  <c r="H1961" i="1"/>
  <c r="P1961" i="1"/>
  <c r="AX1961" i="1"/>
  <c r="I1961" i="1"/>
  <c r="AN1961" i="1"/>
  <c r="W1961" i="1"/>
  <c r="T1961" i="1"/>
  <c r="AB1961" i="1"/>
  <c r="K1961" i="1"/>
  <c r="AH1961" i="1"/>
  <c r="AQ1961" i="1"/>
  <c r="AE1961" i="1"/>
  <c r="R1961" i="1"/>
  <c r="M1961" i="1"/>
  <c r="AF1961" i="1"/>
  <c r="AD1961" i="1"/>
  <c r="AG1961" i="1"/>
  <c r="AC1961" i="1"/>
  <c r="AM1961" i="1"/>
  <c r="AL1961" i="1"/>
  <c r="AP1961" i="1"/>
  <c r="N1961" i="1"/>
  <c r="AJ1961" i="1"/>
  <c r="U1961" i="1"/>
  <c r="S1801" i="1"/>
  <c r="AP1801" i="1"/>
  <c r="M1801" i="1"/>
  <c r="R1801" i="1"/>
  <c r="AB1801" i="1"/>
  <c r="W1801" i="1"/>
  <c r="AS1801" i="1"/>
  <c r="Y1801" i="1"/>
  <c r="AD1801" i="1"/>
  <c r="AO1801" i="1"/>
  <c r="Z1801" i="1"/>
  <c r="AG1801" i="1"/>
  <c r="AK1801" i="1"/>
  <c r="P1801" i="1"/>
  <c r="AJ1801" i="1"/>
  <c r="Q1801" i="1"/>
  <c r="AN1801" i="1"/>
  <c r="AH1801" i="1"/>
  <c r="O1801" i="1"/>
  <c r="AL1801" i="1"/>
  <c r="AE1801" i="1"/>
  <c r="AV1801" i="1"/>
  <c r="L1801" i="1"/>
  <c r="U1801" i="1"/>
  <c r="H1801" i="1"/>
  <c r="AI1801" i="1"/>
  <c r="AU1801" i="1"/>
  <c r="AR1801" i="1"/>
  <c r="AT1801" i="1"/>
  <c r="I1801" i="1"/>
  <c r="AC1801" i="1"/>
  <c r="AQ1801" i="1"/>
  <c r="V1801" i="1"/>
  <c r="X1801" i="1"/>
  <c r="AA1801" i="1"/>
  <c r="AX1801" i="1"/>
  <c r="K1801" i="1"/>
  <c r="J1801" i="1"/>
  <c r="AF1801" i="1"/>
  <c r="AM1801" i="1"/>
  <c r="N1801" i="1"/>
  <c r="T1801" i="1"/>
  <c r="H1979" i="1"/>
  <c r="Q1979" i="1"/>
  <c r="W1979" i="1"/>
  <c r="AR1979" i="1"/>
  <c r="AD1979" i="1"/>
  <c r="AF1979" i="1"/>
  <c r="AE1979" i="1"/>
  <c r="M1979" i="1"/>
  <c r="O1979" i="1"/>
  <c r="AO1979" i="1"/>
  <c r="AI1979" i="1"/>
  <c r="R1979" i="1"/>
  <c r="AG1979" i="1"/>
  <c r="AB1979" i="1"/>
  <c r="N1979" i="1"/>
  <c r="AQ1979" i="1"/>
  <c r="AT1979" i="1"/>
  <c r="V1979" i="1"/>
  <c r="AL1979" i="1"/>
  <c r="AV1979" i="1"/>
  <c r="AX1979" i="1"/>
  <c r="AN1979" i="1"/>
  <c r="L1979" i="1"/>
  <c r="K1979" i="1"/>
  <c r="J1979" i="1"/>
  <c r="AA1979" i="1"/>
  <c r="S1979" i="1"/>
  <c r="AC1979" i="1"/>
  <c r="AP1979" i="1"/>
  <c r="AS1979" i="1"/>
  <c r="Z1979" i="1"/>
  <c r="AH1979" i="1"/>
  <c r="AU1979" i="1"/>
  <c r="P1979" i="1"/>
  <c r="U1979" i="1"/>
  <c r="AK1979" i="1"/>
  <c r="AJ1979" i="1"/>
  <c r="T1979" i="1"/>
  <c r="Y1979" i="1"/>
  <c r="X1979" i="1"/>
  <c r="I1979" i="1"/>
  <c r="AM1979" i="1"/>
  <c r="AJ1570" i="1"/>
  <c r="AT1570" i="1"/>
  <c r="W1570" i="1"/>
  <c r="AH1570" i="1"/>
  <c r="AD1570" i="1"/>
  <c r="AA1570" i="1"/>
  <c r="Z1570" i="1"/>
  <c r="AN1570" i="1"/>
  <c r="M1570" i="1"/>
  <c r="AQ1570" i="1"/>
  <c r="K1570" i="1"/>
  <c r="AK1570" i="1"/>
  <c r="X1570" i="1"/>
  <c r="AB1570" i="1"/>
  <c r="P1570" i="1"/>
  <c r="J1570" i="1"/>
  <c r="AS1570" i="1"/>
  <c r="Q1570" i="1"/>
  <c r="AI1570" i="1"/>
  <c r="S1570" i="1"/>
  <c r="AX1570" i="1"/>
  <c r="AZ1570" i="1" s="1"/>
  <c r="AO1570" i="1"/>
  <c r="V1570" i="1"/>
  <c r="AM1570" i="1"/>
  <c r="Y1570" i="1"/>
  <c r="N1570" i="1"/>
  <c r="T1570" i="1"/>
  <c r="O1570" i="1"/>
  <c r="AE1570" i="1"/>
  <c r="AC1570" i="1"/>
  <c r="I1570" i="1"/>
  <c r="U1570" i="1"/>
  <c r="R1570" i="1"/>
  <c r="AV1570" i="1"/>
  <c r="AR1570" i="1"/>
  <c r="AG1570" i="1"/>
  <c r="L1570" i="1"/>
  <c r="AL1570" i="1"/>
  <c r="AP1570" i="1"/>
  <c r="AU1570" i="1"/>
  <c r="H1570" i="1"/>
  <c r="AF1570" i="1"/>
  <c r="V1960" i="1"/>
  <c r="AU1960" i="1"/>
  <c r="L1960" i="1"/>
  <c r="AN1960" i="1"/>
  <c r="P1960" i="1"/>
  <c r="AH1960" i="1"/>
  <c r="X1960" i="1"/>
  <c r="AJ1960" i="1"/>
  <c r="H1960" i="1"/>
  <c r="N1960" i="1"/>
  <c r="I1960" i="1"/>
  <c r="AL1960" i="1"/>
  <c r="AF1960" i="1"/>
  <c r="Y1960" i="1"/>
  <c r="AR1960" i="1"/>
  <c r="AK1960" i="1"/>
  <c r="K1960" i="1"/>
  <c r="M1960" i="1"/>
  <c r="J1960" i="1"/>
  <c r="AC1960" i="1"/>
  <c r="AT1960" i="1"/>
  <c r="AX1960" i="1"/>
  <c r="U1960" i="1"/>
  <c r="AD1960" i="1"/>
  <c r="AA1960" i="1"/>
  <c r="AP1960" i="1"/>
  <c r="AM1960" i="1"/>
  <c r="Q1960" i="1"/>
  <c r="W1960" i="1"/>
  <c r="AQ1960" i="1"/>
  <c r="AI1960" i="1"/>
  <c r="AV1960" i="1"/>
  <c r="O1960" i="1"/>
  <c r="T1960" i="1"/>
  <c r="AG1960" i="1"/>
  <c r="AE1960" i="1"/>
  <c r="R1960" i="1"/>
  <c r="AB1960" i="1"/>
  <c r="AS1960" i="1"/>
  <c r="AO1960" i="1"/>
  <c r="Z1960" i="1"/>
  <c r="S1960" i="1"/>
  <c r="N1843" i="1"/>
  <c r="AH1843" i="1"/>
  <c r="Y1843" i="1"/>
  <c r="J1843" i="1"/>
  <c r="H1843" i="1"/>
  <c r="AA1843" i="1"/>
  <c r="I1843" i="1"/>
  <c r="O1843" i="1"/>
  <c r="T1843" i="1"/>
  <c r="AQ1843" i="1"/>
  <c r="AK1843" i="1"/>
  <c r="AU1843" i="1"/>
  <c r="AR1843" i="1"/>
  <c r="L1843" i="1"/>
  <c r="AG1843" i="1"/>
  <c r="AM1843" i="1"/>
  <c r="AE1843" i="1"/>
  <c r="AP1843" i="1"/>
  <c r="W1843" i="1"/>
  <c r="AF1843" i="1"/>
  <c r="AX1843" i="1"/>
  <c r="R1843" i="1"/>
  <c r="Z1843" i="1"/>
  <c r="K1843" i="1"/>
  <c r="AN1843" i="1"/>
  <c r="AC1843" i="1"/>
  <c r="U1843" i="1"/>
  <c r="Q1843" i="1"/>
  <c r="AV1843" i="1"/>
  <c r="AJ1843" i="1"/>
  <c r="P1843" i="1"/>
  <c r="V1843" i="1"/>
  <c r="M1843" i="1"/>
  <c r="AS1843" i="1"/>
  <c r="AB1843" i="1"/>
  <c r="AL1843" i="1"/>
  <c r="AT1843" i="1"/>
  <c r="S1843" i="1"/>
  <c r="X1843" i="1"/>
  <c r="AD1843" i="1"/>
  <c r="AO1843" i="1"/>
  <c r="AI1843" i="1"/>
  <c r="L1864" i="1"/>
  <c r="Y1864" i="1"/>
  <c r="V1864" i="1"/>
  <c r="S1864" i="1"/>
  <c r="AE1864" i="1"/>
  <c r="AR1864" i="1"/>
  <c r="AD1864" i="1"/>
  <c r="AQ1864" i="1"/>
  <c r="X1864" i="1"/>
  <c r="Z1864" i="1"/>
  <c r="AG1864" i="1"/>
  <c r="AA1864" i="1"/>
  <c r="AL1864" i="1"/>
  <c r="AN1864" i="1"/>
  <c r="AF1864" i="1"/>
  <c r="AS1864" i="1"/>
  <c r="AB1864" i="1"/>
  <c r="N1864" i="1"/>
  <c r="O1864" i="1"/>
  <c r="U1864" i="1"/>
  <c r="R1864" i="1"/>
  <c r="M1864" i="1"/>
  <c r="AO1864" i="1"/>
  <c r="Q1864" i="1"/>
  <c r="AJ1864" i="1"/>
  <c r="J1864" i="1"/>
  <c r="AV1864" i="1"/>
  <c r="AC1864" i="1"/>
  <c r="H1864" i="1"/>
  <c r="W1864" i="1"/>
  <c r="AT1864" i="1"/>
  <c r="AH1864" i="1"/>
  <c r="AI1864" i="1"/>
  <c r="I1864" i="1"/>
  <c r="AM1864" i="1"/>
  <c r="AK1864" i="1"/>
  <c r="AP1864" i="1"/>
  <c r="K1864" i="1"/>
  <c r="P1864" i="1"/>
  <c r="T1864" i="1"/>
  <c r="AU1864" i="1"/>
  <c r="AX1864" i="1"/>
  <c r="Q1921" i="1"/>
  <c r="K1921" i="1"/>
  <c r="AT1921" i="1"/>
  <c r="N1921" i="1"/>
  <c r="AS1921" i="1"/>
  <c r="AV1921" i="1"/>
  <c r="U1921" i="1"/>
  <c r="W1921" i="1"/>
  <c r="X1921" i="1"/>
  <c r="AM1921" i="1"/>
  <c r="AH1921" i="1"/>
  <c r="AG1921" i="1"/>
  <c r="AF1921" i="1"/>
  <c r="S1921" i="1"/>
  <c r="AN1921" i="1"/>
  <c r="Z1921" i="1"/>
  <c r="AR1921" i="1"/>
  <c r="O1921" i="1"/>
  <c r="R1921" i="1"/>
  <c r="T1921" i="1"/>
  <c r="AO1921" i="1"/>
  <c r="AX1921" i="1"/>
  <c r="J1921" i="1"/>
  <c r="L1921" i="1"/>
  <c r="AK1921" i="1"/>
  <c r="M1921" i="1"/>
  <c r="AU1921" i="1"/>
  <c r="AI1921" i="1"/>
  <c r="AJ1921" i="1"/>
  <c r="I1921" i="1"/>
  <c r="Y1921" i="1"/>
  <c r="AQ1921" i="1"/>
  <c r="AE1921" i="1"/>
  <c r="AB1921" i="1"/>
  <c r="P1921" i="1"/>
  <c r="AC1921" i="1"/>
  <c r="AA1921" i="1"/>
  <c r="AD1921" i="1"/>
  <c r="AL1921" i="1"/>
  <c r="AP1921" i="1"/>
  <c r="V1921" i="1"/>
  <c r="H1921" i="1"/>
  <c r="AK1899" i="1"/>
  <c r="I1899" i="1"/>
  <c r="AA1899" i="1"/>
  <c r="V1899" i="1"/>
  <c r="AH1899" i="1"/>
  <c r="AV1899" i="1"/>
  <c r="AF1899" i="1"/>
  <c r="J1899" i="1"/>
  <c r="AO1899" i="1"/>
  <c r="Z1899" i="1"/>
  <c r="W1899" i="1"/>
  <c r="Q1899" i="1"/>
  <c r="M1899" i="1"/>
  <c r="AQ1899" i="1"/>
  <c r="AR1899" i="1"/>
  <c r="AT1899" i="1"/>
  <c r="H1899" i="1"/>
  <c r="AG1899" i="1"/>
  <c r="R1899" i="1"/>
  <c r="AE1899" i="1"/>
  <c r="L1899" i="1"/>
  <c r="S1899" i="1"/>
  <c r="AM1899" i="1"/>
  <c r="AL1899" i="1"/>
  <c r="N1899" i="1"/>
  <c r="U1899" i="1"/>
  <c r="AN1899" i="1"/>
  <c r="O1899" i="1"/>
  <c r="AD1899" i="1"/>
  <c r="AS1899" i="1"/>
  <c r="X1899" i="1"/>
  <c r="AB1899" i="1"/>
  <c r="AX1899" i="1"/>
  <c r="P1899" i="1"/>
  <c r="AC1899" i="1"/>
  <c r="K1899" i="1"/>
  <c r="AP1899" i="1"/>
  <c r="T1899" i="1"/>
  <c r="AU1899" i="1"/>
  <c r="AI1899" i="1"/>
  <c r="Y1899" i="1"/>
  <c r="AJ1899" i="1"/>
  <c r="AA1838" i="1"/>
  <c r="AU1838" i="1"/>
  <c r="AH1838" i="1"/>
  <c r="AM1838" i="1"/>
  <c r="H1838" i="1"/>
  <c r="AG1838" i="1"/>
  <c r="AQ1838" i="1"/>
  <c r="U1838" i="1"/>
  <c r="AI1838" i="1"/>
  <c r="AB1838" i="1"/>
  <c r="AD1838" i="1"/>
  <c r="T1838" i="1"/>
  <c r="M1838" i="1"/>
  <c r="J1838" i="1"/>
  <c r="AS1838" i="1"/>
  <c r="N1838" i="1"/>
  <c r="AV1838" i="1"/>
  <c r="O1838" i="1"/>
  <c r="K1838" i="1"/>
  <c r="Y1838" i="1"/>
  <c r="V1838" i="1"/>
  <c r="AR1838" i="1"/>
  <c r="L1838" i="1"/>
  <c r="AN1838" i="1"/>
  <c r="AL1838" i="1"/>
  <c r="X1838" i="1"/>
  <c r="AE1838" i="1"/>
  <c r="AF1838" i="1"/>
  <c r="P1838" i="1"/>
  <c r="AO1838" i="1"/>
  <c r="AK1838" i="1"/>
  <c r="AX1838" i="1"/>
  <c r="R1838" i="1"/>
  <c r="AP1838" i="1"/>
  <c r="S1838" i="1"/>
  <c r="AJ1838" i="1"/>
  <c r="I1838" i="1"/>
  <c r="W1838" i="1"/>
  <c r="AT1838" i="1"/>
  <c r="AC1838" i="1"/>
  <c r="Z1838" i="1"/>
  <c r="Q1838" i="1"/>
  <c r="Q2058" i="1"/>
  <c r="AH2058" i="1"/>
  <c r="K2058" i="1"/>
  <c r="AN2058" i="1"/>
  <c r="Z2058" i="1"/>
  <c r="I2058" i="1"/>
  <c r="AA2058" i="1"/>
  <c r="N2058" i="1"/>
  <c r="AC2058" i="1"/>
  <c r="AS2058" i="1"/>
  <c r="Y2058" i="1"/>
  <c r="H2058" i="1"/>
  <c r="AU2058" i="1"/>
  <c r="W2058" i="1"/>
  <c r="AE2058" i="1"/>
  <c r="AI2058" i="1"/>
  <c r="AL2058" i="1"/>
  <c r="AV2058" i="1"/>
  <c r="M2058" i="1"/>
  <c r="AG2058" i="1"/>
  <c r="AF2058" i="1"/>
  <c r="P2058" i="1"/>
  <c r="AM2058" i="1"/>
  <c r="V2058" i="1"/>
  <c r="S2058" i="1"/>
  <c r="AQ2058" i="1"/>
  <c r="AJ2058" i="1"/>
  <c r="AD2058" i="1"/>
  <c r="AR2058" i="1"/>
  <c r="X2058" i="1"/>
  <c r="AB2058" i="1"/>
  <c r="AT2058" i="1"/>
  <c r="R2058" i="1"/>
  <c r="T2058" i="1"/>
  <c r="J2058" i="1"/>
  <c r="AK2058" i="1"/>
  <c r="AP2058" i="1"/>
  <c r="AX2058" i="1"/>
  <c r="U2058" i="1"/>
  <c r="L2058" i="1"/>
  <c r="O2058" i="1"/>
  <c r="AO2058" i="1"/>
  <c r="Y2197" i="1"/>
  <c r="Q2197" i="1"/>
  <c r="AH2197" i="1"/>
  <c r="P2197" i="1"/>
  <c r="AN2197" i="1"/>
  <c r="AA2197" i="1"/>
  <c r="AJ2197" i="1"/>
  <c r="T2197" i="1"/>
  <c r="AV2197" i="1"/>
  <c r="O2197" i="1"/>
  <c r="AD2197" i="1"/>
  <c r="S2197" i="1"/>
  <c r="AE2197" i="1"/>
  <c r="AP2197" i="1"/>
  <c r="AS2197" i="1"/>
  <c r="AX2197" i="1"/>
  <c r="N2197" i="1"/>
  <c r="AU2197" i="1"/>
  <c r="M2197" i="1"/>
  <c r="I2197" i="1"/>
  <c r="AK2197" i="1"/>
  <c r="J2197" i="1"/>
  <c r="AR2197" i="1"/>
  <c r="AQ2197" i="1"/>
  <c r="U2197" i="1"/>
  <c r="AG2197" i="1"/>
  <c r="AB2197" i="1"/>
  <c r="K2197" i="1"/>
  <c r="W2197" i="1"/>
  <c r="H2197" i="1"/>
  <c r="AC2197" i="1"/>
  <c r="X2197" i="1"/>
  <c r="L2197" i="1"/>
  <c r="V2197" i="1"/>
  <c r="AF2197" i="1"/>
  <c r="AM2197" i="1"/>
  <c r="R2197" i="1"/>
  <c r="AT2197" i="1"/>
  <c r="AI2197" i="1"/>
  <c r="AL2197" i="1"/>
  <c r="AO2197" i="1"/>
  <c r="Z2197" i="1"/>
  <c r="AI1868" i="1"/>
  <c r="AA1868" i="1"/>
  <c r="Z1868" i="1"/>
  <c r="W1868" i="1"/>
  <c r="AB1868" i="1"/>
  <c r="AS1868" i="1"/>
  <c r="AC1868" i="1"/>
  <c r="R1868" i="1"/>
  <c r="Y1868" i="1"/>
  <c r="AQ1868" i="1"/>
  <c r="AL1868" i="1"/>
  <c r="AJ1868" i="1"/>
  <c r="AM1868" i="1"/>
  <c r="T1868" i="1"/>
  <c r="AV1868" i="1"/>
  <c r="AX1868" i="1"/>
  <c r="V1868" i="1"/>
  <c r="P1868" i="1"/>
  <c r="O1868" i="1"/>
  <c r="AP1868" i="1"/>
  <c r="K1868" i="1"/>
  <c r="U1868" i="1"/>
  <c r="Q1868" i="1"/>
  <c r="AK1868" i="1"/>
  <c r="I1868" i="1"/>
  <c r="X1868" i="1"/>
  <c r="H1868" i="1"/>
  <c r="AR1868" i="1"/>
  <c r="S1868" i="1"/>
  <c r="N1868" i="1"/>
  <c r="L1868" i="1"/>
  <c r="AU1868" i="1"/>
  <c r="AF1868" i="1"/>
  <c r="AT1868" i="1"/>
  <c r="AD1868" i="1"/>
  <c r="AN1868" i="1"/>
  <c r="AO1868" i="1"/>
  <c r="AE1868" i="1"/>
  <c r="J1868" i="1"/>
  <c r="AH1868" i="1"/>
  <c r="AG1868" i="1"/>
  <c r="M1868" i="1"/>
  <c r="AJ2069" i="1"/>
  <c r="AT2069" i="1"/>
  <c r="Y2069" i="1"/>
  <c r="AB2069" i="1"/>
  <c r="AM2069" i="1"/>
  <c r="AI2069" i="1"/>
  <c r="N2069" i="1"/>
  <c r="AD2069" i="1"/>
  <c r="Q2069" i="1"/>
  <c r="AE2069" i="1"/>
  <c r="AK2069" i="1"/>
  <c r="L2069" i="1"/>
  <c r="AR2069" i="1"/>
  <c r="AG2069" i="1"/>
  <c r="AV2069" i="1"/>
  <c r="U2069" i="1"/>
  <c r="V2069" i="1"/>
  <c r="X2069" i="1"/>
  <c r="AO2069" i="1"/>
  <c r="P2069" i="1"/>
  <c r="AN2069" i="1"/>
  <c r="R2069" i="1"/>
  <c r="AF2069" i="1"/>
  <c r="K2069" i="1"/>
  <c r="W2069" i="1"/>
  <c r="AQ2069" i="1"/>
  <c r="H2069" i="1"/>
  <c r="T2069" i="1"/>
  <c r="AC2069" i="1"/>
  <c r="AA2069" i="1"/>
  <c r="J2069" i="1"/>
  <c r="AX2069" i="1"/>
  <c r="O2069" i="1"/>
  <c r="S2069" i="1"/>
  <c r="AH2069" i="1"/>
  <c r="I2069" i="1"/>
  <c r="AL2069" i="1"/>
  <c r="Z2069" i="1"/>
  <c r="M2069" i="1"/>
  <c r="AS2069" i="1"/>
  <c r="AP2069" i="1"/>
  <c r="AU2069" i="1"/>
  <c r="S2176" i="1"/>
  <c r="Y2176" i="1"/>
  <c r="AP2176" i="1"/>
  <c r="Q2176" i="1"/>
  <c r="AN2176" i="1"/>
  <c r="K2176" i="1"/>
  <c r="AO2176" i="1"/>
  <c r="N2176" i="1"/>
  <c r="AT2176" i="1"/>
  <c r="AE2176" i="1"/>
  <c r="AB2176" i="1"/>
  <c r="AG2176" i="1"/>
  <c r="T2176" i="1"/>
  <c r="AM2176" i="1"/>
  <c r="R2176" i="1"/>
  <c r="J2176" i="1"/>
  <c r="X2176" i="1"/>
  <c r="AU2176" i="1"/>
  <c r="AA2176" i="1"/>
  <c r="I2176" i="1"/>
  <c r="H2176" i="1"/>
  <c r="L2176" i="1"/>
  <c r="W2176" i="1"/>
  <c r="AF2176" i="1"/>
  <c r="O2176" i="1"/>
  <c r="V2176" i="1"/>
  <c r="AJ2176" i="1"/>
  <c r="Z2176" i="1"/>
  <c r="AI2176" i="1"/>
  <c r="AD2176" i="1"/>
  <c r="M2176" i="1"/>
  <c r="AL2176" i="1"/>
  <c r="AQ2176" i="1"/>
  <c r="AC2176" i="1"/>
  <c r="AS2176" i="1"/>
  <c r="AH2176" i="1"/>
  <c r="AR2176" i="1"/>
  <c r="U2176" i="1"/>
  <c r="AV2176" i="1"/>
  <c r="AK2176" i="1"/>
  <c r="P2176" i="1"/>
  <c r="AX2176" i="1"/>
  <c r="AB1813" i="1"/>
  <c r="AI1813" i="1"/>
  <c r="AH1813" i="1"/>
  <c r="AS1813" i="1"/>
  <c r="AN1813" i="1"/>
  <c r="H1813" i="1"/>
  <c r="AE1813" i="1"/>
  <c r="U1813" i="1"/>
  <c r="V1813" i="1"/>
  <c r="J1813" i="1"/>
  <c r="AK1813" i="1"/>
  <c r="AG1813" i="1"/>
  <c r="AM1813" i="1"/>
  <c r="Q1813" i="1"/>
  <c r="AX1813" i="1"/>
  <c r="N1813" i="1"/>
  <c r="I1813" i="1"/>
  <c r="AU1813" i="1"/>
  <c r="L1813" i="1"/>
  <c r="AO1813" i="1"/>
  <c r="AL1813" i="1"/>
  <c r="S1813" i="1"/>
  <c r="Y1813" i="1"/>
  <c r="T1813" i="1"/>
  <c r="X1813" i="1"/>
  <c r="AA1813" i="1"/>
  <c r="AD1813" i="1"/>
  <c r="AJ1813" i="1"/>
  <c r="AQ1813" i="1"/>
  <c r="Z1813" i="1"/>
  <c r="AV1813" i="1"/>
  <c r="AC1813" i="1"/>
  <c r="AT1813" i="1"/>
  <c r="K1813" i="1"/>
  <c r="AR1813" i="1"/>
  <c r="P1813" i="1"/>
  <c r="AF1813" i="1"/>
  <c r="M1813" i="1"/>
  <c r="O1813" i="1"/>
  <c r="R1813" i="1"/>
  <c r="W1813" i="1"/>
  <c r="AP1813" i="1"/>
  <c r="H2144" i="1"/>
  <c r="K2144" i="1"/>
  <c r="U2144" i="1"/>
  <c r="O2144" i="1"/>
  <c r="AR2144" i="1"/>
  <c r="AT2144" i="1"/>
  <c r="X2144" i="1"/>
  <c r="S2144" i="1"/>
  <c r="AF2144" i="1"/>
  <c r="T2144" i="1"/>
  <c r="AG2144" i="1"/>
  <c r="AE2144" i="1"/>
  <c r="R2144" i="1"/>
  <c r="AI2144" i="1"/>
  <c r="AL2144" i="1"/>
  <c r="AS2144" i="1"/>
  <c r="Y2144" i="1"/>
  <c r="I2144" i="1"/>
  <c r="AC2144" i="1"/>
  <c r="AV2144" i="1"/>
  <c r="AX2144" i="1"/>
  <c r="Q2144" i="1"/>
  <c r="AH2144" i="1"/>
  <c r="V2144" i="1"/>
  <c r="W2144" i="1"/>
  <c r="L2144" i="1"/>
  <c r="AN2144" i="1"/>
  <c r="J2144" i="1"/>
  <c r="M2144" i="1"/>
  <c r="AQ2144" i="1"/>
  <c r="AJ2144" i="1"/>
  <c r="Z2144" i="1"/>
  <c r="AD2144" i="1"/>
  <c r="AK2144" i="1"/>
  <c r="AB2144" i="1"/>
  <c r="AP2144" i="1"/>
  <c r="AO2144" i="1"/>
  <c r="N2144" i="1"/>
  <c r="AA2144" i="1"/>
  <c r="P2144" i="1"/>
  <c r="AU2144" i="1"/>
  <c r="AM2144" i="1"/>
  <c r="W2087" i="1"/>
  <c r="AP2087" i="1"/>
  <c r="AF2087" i="1"/>
  <c r="AD2087" i="1"/>
  <c r="AL2087" i="1"/>
  <c r="U2087" i="1"/>
  <c r="AI2087" i="1"/>
  <c r="V2087" i="1"/>
  <c r="AJ2087" i="1"/>
  <c r="AM2087" i="1"/>
  <c r="AR2087" i="1"/>
  <c r="AT2087" i="1"/>
  <c r="P2087" i="1"/>
  <c r="I2087" i="1"/>
  <c r="O2087" i="1"/>
  <c r="N2087" i="1"/>
  <c r="R2087" i="1"/>
  <c r="S2087" i="1"/>
  <c r="AU2087" i="1"/>
  <c r="X2087" i="1"/>
  <c r="AB2087" i="1"/>
  <c r="Q2087" i="1"/>
  <c r="K2087" i="1"/>
  <c r="H2087" i="1"/>
  <c r="AH2087" i="1"/>
  <c r="AX2087" i="1"/>
  <c r="L2087" i="1"/>
  <c r="AQ2087" i="1"/>
  <c r="J2087" i="1"/>
  <c r="AK2087" i="1"/>
  <c r="AA2087" i="1"/>
  <c r="AO2087" i="1"/>
  <c r="AC2087" i="1"/>
  <c r="AN2087" i="1"/>
  <c r="M2087" i="1"/>
  <c r="AV2087" i="1"/>
  <c r="AS2087" i="1"/>
  <c r="T2087" i="1"/>
  <c r="AE2087" i="1"/>
  <c r="Y2087" i="1"/>
  <c r="Z2087" i="1"/>
  <c r="AG2087" i="1"/>
  <c r="AF1710" i="1"/>
  <c r="AG1710" i="1"/>
  <c r="AI1710" i="1"/>
  <c r="V1710" i="1"/>
  <c r="I1710" i="1"/>
  <c r="L1710" i="1"/>
  <c r="M1710" i="1"/>
  <c r="AU1710" i="1"/>
  <c r="AK1710" i="1"/>
  <c r="R1710" i="1"/>
  <c r="AV1710" i="1"/>
  <c r="N1710" i="1"/>
  <c r="T1710" i="1"/>
  <c r="AA1710" i="1"/>
  <c r="AO1710" i="1"/>
  <c r="AB1710" i="1"/>
  <c r="AC1710" i="1"/>
  <c r="S1710" i="1"/>
  <c r="O1710" i="1"/>
  <c r="Y1710" i="1"/>
  <c r="Q1710" i="1"/>
  <c r="U1710" i="1"/>
  <c r="AM1710" i="1"/>
  <c r="AL1710" i="1"/>
  <c r="X1710" i="1"/>
  <c r="P1710" i="1"/>
  <c r="AN1710" i="1"/>
  <c r="AP1710" i="1"/>
  <c r="J1710" i="1"/>
  <c r="AS1710" i="1"/>
  <c r="AX1710" i="1"/>
  <c r="AZ1710" i="1" s="1"/>
  <c r="AT1710" i="1"/>
  <c r="H1710" i="1"/>
  <c r="AR1710" i="1"/>
  <c r="AJ1710" i="1"/>
  <c r="AD1710" i="1"/>
  <c r="K1710" i="1"/>
  <c r="Z1710" i="1"/>
  <c r="AQ1710" i="1"/>
  <c r="AH1710" i="1"/>
  <c r="AE1710" i="1"/>
  <c r="W1710" i="1"/>
  <c r="K1707" i="1"/>
  <c r="L1707" i="1"/>
  <c r="Z1707" i="1"/>
  <c r="AK1707" i="1"/>
  <c r="T1707" i="1"/>
  <c r="AM1707" i="1"/>
  <c r="AN1707" i="1"/>
  <c r="R1707" i="1"/>
  <c r="AV1707" i="1"/>
  <c r="M1707" i="1"/>
  <c r="AT1707" i="1"/>
  <c r="AA1707" i="1"/>
  <c r="AB1707" i="1"/>
  <c r="N1707" i="1"/>
  <c r="AF1707" i="1"/>
  <c r="I1707" i="1"/>
  <c r="U1707" i="1"/>
  <c r="Q1707" i="1"/>
  <c r="O1707" i="1"/>
  <c r="AG1707" i="1"/>
  <c r="AS1707" i="1"/>
  <c r="AC1707" i="1"/>
  <c r="AE1707" i="1"/>
  <c r="W1707" i="1"/>
  <c r="AL1707" i="1"/>
  <c r="S1707" i="1"/>
  <c r="Y1707" i="1"/>
  <c r="X1707" i="1"/>
  <c r="AO1707" i="1"/>
  <c r="AQ1707" i="1"/>
  <c r="V1707" i="1"/>
  <c r="AD1707" i="1"/>
  <c r="AR1707" i="1"/>
  <c r="AP1707" i="1"/>
  <c r="H1707" i="1"/>
  <c r="AU1707" i="1"/>
  <c r="AJ1707" i="1"/>
  <c r="AX1707" i="1"/>
  <c r="AZ1707" i="1" s="1"/>
  <c r="AI1707" i="1"/>
  <c r="P1707" i="1"/>
  <c r="AH1707" i="1"/>
  <c r="J1707" i="1"/>
  <c r="AX1600" i="1"/>
  <c r="AZ1600" i="1" s="1"/>
  <c r="R1600" i="1"/>
  <c r="AR1600" i="1"/>
  <c r="O1600" i="1"/>
  <c r="S1600" i="1"/>
  <c r="AT1600" i="1"/>
  <c r="AH1600" i="1"/>
  <c r="AV1600" i="1"/>
  <c r="X1600" i="1"/>
  <c r="J1600" i="1"/>
  <c r="AD1600" i="1"/>
  <c r="K1600" i="1"/>
  <c r="AN1600" i="1"/>
  <c r="L1600" i="1"/>
  <c r="AU1600" i="1"/>
  <c r="H1600" i="1"/>
  <c r="W1600" i="1"/>
  <c r="U1600" i="1"/>
  <c r="AL1600" i="1"/>
  <c r="AS1600" i="1"/>
  <c r="AI1600" i="1"/>
  <c r="Q1600" i="1"/>
  <c r="AQ1600" i="1"/>
  <c r="AO1600" i="1"/>
  <c r="AG1600" i="1"/>
  <c r="AK1600" i="1"/>
  <c r="T1600" i="1"/>
  <c r="AA1600" i="1"/>
  <c r="N1600" i="1"/>
  <c r="V1600" i="1"/>
  <c r="AB1600" i="1"/>
  <c r="AJ1600" i="1"/>
  <c r="AM1600" i="1"/>
  <c r="Z1600" i="1"/>
  <c r="AC1600" i="1"/>
  <c r="P1600" i="1"/>
  <c r="AF1600" i="1"/>
  <c r="M1600" i="1"/>
  <c r="AE1600" i="1"/>
  <c r="AP1600" i="1"/>
  <c r="Y1600" i="1"/>
  <c r="I1600" i="1"/>
  <c r="AC2078" i="1"/>
  <c r="AE2078" i="1"/>
  <c r="K2078" i="1"/>
  <c r="AI2078" i="1"/>
  <c r="AB2078" i="1"/>
  <c r="S2078" i="1"/>
  <c r="Y2078" i="1"/>
  <c r="AR2078" i="1"/>
  <c r="AT2078" i="1"/>
  <c r="AP2078" i="1"/>
  <c r="AX2078" i="1"/>
  <c r="AD2078" i="1"/>
  <c r="AG2078" i="1"/>
  <c r="AJ2078" i="1"/>
  <c r="AL2078" i="1"/>
  <c r="AU2078" i="1"/>
  <c r="AM2078" i="1"/>
  <c r="AS2078" i="1"/>
  <c r="P2078" i="1"/>
  <c r="Q2078" i="1"/>
  <c r="O2078" i="1"/>
  <c r="AF2078" i="1"/>
  <c r="T2078" i="1"/>
  <c r="X2078" i="1"/>
  <c r="AO2078" i="1"/>
  <c r="L2078" i="1"/>
  <c r="AK2078" i="1"/>
  <c r="R2078" i="1"/>
  <c r="AH2078" i="1"/>
  <c r="Z2078" i="1"/>
  <c r="AN2078" i="1"/>
  <c r="J2078" i="1"/>
  <c r="U2078" i="1"/>
  <c r="V2078" i="1"/>
  <c r="N2078" i="1"/>
  <c r="AV2078" i="1"/>
  <c r="AA2078" i="1"/>
  <c r="AQ2078" i="1"/>
  <c r="W2078" i="1"/>
  <c r="I2078" i="1"/>
  <c r="M2078" i="1"/>
  <c r="H2078" i="1"/>
  <c r="L1793" i="1"/>
  <c r="AQ1793" i="1"/>
  <c r="AK1793" i="1"/>
  <c r="AV1793" i="1"/>
  <c r="AE1793" i="1"/>
  <c r="T1793" i="1"/>
  <c r="AD1793" i="1"/>
  <c r="N1793" i="1"/>
  <c r="Z1793" i="1"/>
  <c r="O1793" i="1"/>
  <c r="Q1793" i="1"/>
  <c r="V1793" i="1"/>
  <c r="Y1793" i="1"/>
  <c r="AF1793" i="1"/>
  <c r="AO1793" i="1"/>
  <c r="I1793" i="1"/>
  <c r="AP1793" i="1"/>
  <c r="AL1793" i="1"/>
  <c r="X1793" i="1"/>
  <c r="AM1793" i="1"/>
  <c r="AU1793" i="1"/>
  <c r="W1793" i="1"/>
  <c r="M1793" i="1"/>
  <c r="S1793" i="1"/>
  <c r="AT1793" i="1"/>
  <c r="AS1793" i="1"/>
  <c r="AH1793" i="1"/>
  <c r="AA1793" i="1"/>
  <c r="K1793" i="1"/>
  <c r="R1793" i="1"/>
  <c r="AG1793" i="1"/>
  <c r="P1793" i="1"/>
  <c r="AN1793" i="1"/>
  <c r="AC1793" i="1"/>
  <c r="H1793" i="1"/>
  <c r="AX1793" i="1"/>
  <c r="AR1793" i="1"/>
  <c r="AJ1793" i="1"/>
  <c r="AB1793" i="1"/>
  <c r="AI1793" i="1"/>
  <c r="J1793" i="1"/>
  <c r="U1793" i="1"/>
  <c r="I1924" i="1"/>
  <c r="Q1924" i="1"/>
  <c r="V1924" i="1"/>
  <c r="P1924" i="1"/>
  <c r="W1924" i="1"/>
  <c r="AO1924" i="1"/>
  <c r="AD1924" i="1"/>
  <c r="AI1924" i="1"/>
  <c r="AU1924" i="1"/>
  <c r="AM1924" i="1"/>
  <c r="AE1924" i="1"/>
  <c r="AG1924" i="1"/>
  <c r="AL1924" i="1"/>
  <c r="AK1924" i="1"/>
  <c r="M1924" i="1"/>
  <c r="AQ1924" i="1"/>
  <c r="Y1924" i="1"/>
  <c r="AT1924" i="1"/>
  <c r="Z1924" i="1"/>
  <c r="N1924" i="1"/>
  <c r="R1924" i="1"/>
  <c r="AN1924" i="1"/>
  <c r="AB1924" i="1"/>
  <c r="S1924" i="1"/>
  <c r="AV1924" i="1"/>
  <c r="AC1924" i="1"/>
  <c r="AH1924" i="1"/>
  <c r="X1924" i="1"/>
  <c r="H1924" i="1"/>
  <c r="AS1924" i="1"/>
  <c r="T1924" i="1"/>
  <c r="AX1924" i="1"/>
  <c r="O1924" i="1"/>
  <c r="AA1924" i="1"/>
  <c r="AJ1924" i="1"/>
  <c r="L1924" i="1"/>
  <c r="K1924" i="1"/>
  <c r="U1924" i="1"/>
  <c r="AF1924" i="1"/>
  <c r="AR1924" i="1"/>
  <c r="J1924" i="1"/>
  <c r="AP1924" i="1"/>
  <c r="AD2213" i="1"/>
  <c r="AR2213" i="1"/>
  <c r="X2213" i="1"/>
  <c r="AE2213" i="1"/>
  <c r="Q2213" i="1"/>
  <c r="AJ2213" i="1"/>
  <c r="J2213" i="1"/>
  <c r="AM2213" i="1"/>
  <c r="AI2213" i="1"/>
  <c r="V2213" i="1"/>
  <c r="AX2213" i="1"/>
  <c r="N2213" i="1"/>
  <c r="AU2213" i="1"/>
  <c r="S2213" i="1"/>
  <c r="I2213" i="1"/>
  <c r="AF2213" i="1"/>
  <c r="AL2213" i="1"/>
  <c r="H2213" i="1"/>
  <c r="U2213" i="1"/>
  <c r="AG2213" i="1"/>
  <c r="AC2213" i="1"/>
  <c r="AK2213" i="1"/>
  <c r="AV2213" i="1"/>
  <c r="K2213" i="1"/>
  <c r="AB2213" i="1"/>
  <c r="Z2213" i="1"/>
  <c r="O2213" i="1"/>
  <c r="AA2213" i="1"/>
  <c r="L2213" i="1"/>
  <c r="P2213" i="1"/>
  <c r="M2213" i="1"/>
  <c r="AQ2213" i="1"/>
  <c r="Y2213" i="1"/>
  <c r="AS2213" i="1"/>
  <c r="T2213" i="1"/>
  <c r="AH2213" i="1"/>
  <c r="W2213" i="1"/>
  <c r="R2213" i="1"/>
  <c r="AP2213" i="1"/>
  <c r="AO2213" i="1"/>
  <c r="AT2213" i="1"/>
  <c r="AN2213" i="1"/>
  <c r="AA1727" i="1"/>
  <c r="AV1727" i="1"/>
  <c r="I1727" i="1"/>
  <c r="AS1727" i="1"/>
  <c r="J1727" i="1"/>
  <c r="L1727" i="1"/>
  <c r="R1727" i="1"/>
  <c r="O1727" i="1"/>
  <c r="AH1727" i="1"/>
  <c r="X1727" i="1"/>
  <c r="AQ1727" i="1"/>
  <c r="AK1727" i="1"/>
  <c r="AO1727" i="1"/>
  <c r="AD1727" i="1"/>
  <c r="AL1727" i="1"/>
  <c r="AB1727" i="1"/>
  <c r="N1727" i="1"/>
  <c r="AU1727" i="1"/>
  <c r="Q1727" i="1"/>
  <c r="U1727" i="1"/>
  <c r="AX1727" i="1"/>
  <c r="AZ1727" i="1" s="1"/>
  <c r="Z1727" i="1"/>
  <c r="AI1727" i="1"/>
  <c r="AR1727" i="1"/>
  <c r="AJ1727" i="1"/>
  <c r="AP1727" i="1"/>
  <c r="K1727" i="1"/>
  <c r="V1727" i="1"/>
  <c r="AN1727" i="1"/>
  <c r="AC1727" i="1"/>
  <c r="M1727" i="1"/>
  <c r="Y1727" i="1"/>
  <c r="P1727" i="1"/>
  <c r="W1727" i="1"/>
  <c r="S1727" i="1"/>
  <c r="AF1727" i="1"/>
  <c r="AM1727" i="1"/>
  <c r="H1727" i="1"/>
  <c r="AT1727" i="1"/>
  <c r="AG1727" i="1"/>
  <c r="AE1727" i="1"/>
  <c r="T1727" i="1"/>
  <c r="AX1742" i="1"/>
  <c r="AZ1742" i="1" s="1"/>
  <c r="Y1742" i="1"/>
  <c r="O1742" i="1"/>
  <c r="AN1742" i="1"/>
  <c r="L1742" i="1"/>
  <c r="AE1742" i="1"/>
  <c r="U1742" i="1"/>
  <c r="AQ1742" i="1"/>
  <c r="M1742" i="1"/>
  <c r="J1742" i="1"/>
  <c r="AI1742" i="1"/>
  <c r="T1742" i="1"/>
  <c r="AO1742" i="1"/>
  <c r="AU1742" i="1"/>
  <c r="AS1742" i="1"/>
  <c r="AR1742" i="1"/>
  <c r="P1742" i="1"/>
  <c r="AK1742" i="1"/>
  <c r="AM1742" i="1"/>
  <c r="AC1742" i="1"/>
  <c r="AB1742" i="1"/>
  <c r="R1742" i="1"/>
  <c r="S1742" i="1"/>
  <c r="AP1742" i="1"/>
  <c r="AV1742" i="1"/>
  <c r="X1742" i="1"/>
  <c r="N1742" i="1"/>
  <c r="H1742" i="1"/>
  <c r="K1742" i="1"/>
  <c r="AD1742" i="1"/>
  <c r="AF1742" i="1"/>
  <c r="Q1742" i="1"/>
  <c r="AJ1742" i="1"/>
  <c r="AH1742" i="1"/>
  <c r="AG1742" i="1"/>
  <c r="V1742" i="1"/>
  <c r="AL1742" i="1"/>
  <c r="I1742" i="1"/>
  <c r="AT1742" i="1"/>
  <c r="AA1742" i="1"/>
  <c r="W1742" i="1"/>
  <c r="Z1742" i="1"/>
  <c r="M1885" i="1"/>
  <c r="AT1885" i="1"/>
  <c r="AB1885" i="1"/>
  <c r="H1885" i="1"/>
  <c r="P1885" i="1"/>
  <c r="I1885" i="1"/>
  <c r="R1885" i="1"/>
  <c r="AF1885" i="1"/>
  <c r="AH1885" i="1"/>
  <c r="U1885" i="1"/>
  <c r="AJ1885" i="1"/>
  <c r="X1885" i="1"/>
  <c r="AV1885" i="1"/>
  <c r="AG1885" i="1"/>
  <c r="AE1885" i="1"/>
  <c r="AR1885" i="1"/>
  <c r="AP1885" i="1"/>
  <c r="T1885" i="1"/>
  <c r="AL1885" i="1"/>
  <c r="AI1885" i="1"/>
  <c r="AQ1885" i="1"/>
  <c r="AS1885" i="1"/>
  <c r="Q1885" i="1"/>
  <c r="AM1885" i="1"/>
  <c r="N1885" i="1"/>
  <c r="V1885" i="1"/>
  <c r="J1885" i="1"/>
  <c r="AA1885" i="1"/>
  <c r="Z1885" i="1"/>
  <c r="AD1885" i="1"/>
  <c r="AO1885" i="1"/>
  <c r="AK1885" i="1"/>
  <c r="Y1885" i="1"/>
  <c r="AU1885" i="1"/>
  <c r="AN1885" i="1"/>
  <c r="O1885" i="1"/>
  <c r="L1885" i="1"/>
  <c r="AX1885" i="1"/>
  <c r="K1885" i="1"/>
  <c r="W1885" i="1"/>
  <c r="AC1885" i="1"/>
  <c r="S1885" i="1"/>
  <c r="AE1604" i="1"/>
  <c r="AH1604" i="1"/>
  <c r="J1604" i="1"/>
  <c r="Z1604" i="1"/>
  <c r="AN1604" i="1"/>
  <c r="T1604" i="1"/>
  <c r="AR1604" i="1"/>
  <c r="AI1604" i="1"/>
  <c r="AS1604" i="1"/>
  <c r="H1604" i="1"/>
  <c r="AU1604" i="1"/>
  <c r="V1604" i="1"/>
  <c r="S1604" i="1"/>
  <c r="R1604" i="1"/>
  <c r="K1604" i="1"/>
  <c r="AO1604" i="1"/>
  <c r="Q1604" i="1"/>
  <c r="AD1604" i="1"/>
  <c r="W1604" i="1"/>
  <c r="AK1604" i="1"/>
  <c r="Y1604" i="1"/>
  <c r="I1604" i="1"/>
  <c r="AA1604" i="1"/>
  <c r="X1604" i="1"/>
  <c r="N1604" i="1"/>
  <c r="AT1604" i="1"/>
  <c r="M1604" i="1"/>
  <c r="AQ1604" i="1"/>
  <c r="AV1604" i="1"/>
  <c r="AJ1604" i="1"/>
  <c r="L1604" i="1"/>
  <c r="AB1604" i="1"/>
  <c r="AG1604" i="1"/>
  <c r="AX1604" i="1"/>
  <c r="AZ1604" i="1" s="1"/>
  <c r="AF1604" i="1"/>
  <c r="P1604" i="1"/>
  <c r="AL1604" i="1"/>
  <c r="U1604" i="1"/>
  <c r="AP1604" i="1"/>
  <c r="O1604" i="1"/>
  <c r="AC1604" i="1"/>
  <c r="AM1604" i="1"/>
  <c r="AA1803" i="1"/>
  <c r="AK1803" i="1"/>
  <c r="AR1803" i="1"/>
  <c r="O1803" i="1"/>
  <c r="AU1803" i="1"/>
  <c r="AO1803" i="1"/>
  <c r="U1803" i="1"/>
  <c r="W1803" i="1"/>
  <c r="Z1803" i="1"/>
  <c r="M1803" i="1"/>
  <c r="P1803" i="1"/>
  <c r="N1803" i="1"/>
  <c r="AE1803" i="1"/>
  <c r="AG1803" i="1"/>
  <c r="AH1803" i="1"/>
  <c r="AS1803" i="1"/>
  <c r="T1803" i="1"/>
  <c r="S1803" i="1"/>
  <c r="H1803" i="1"/>
  <c r="L1803" i="1"/>
  <c r="R1803" i="1"/>
  <c r="AM1803" i="1"/>
  <c r="AD1803" i="1"/>
  <c r="AQ1803" i="1"/>
  <c r="I1803" i="1"/>
  <c r="J1803" i="1"/>
  <c r="AV1803" i="1"/>
  <c r="AL1803" i="1"/>
  <c r="V1803" i="1"/>
  <c r="AF1803" i="1"/>
  <c r="AT1803" i="1"/>
  <c r="AB1803" i="1"/>
  <c r="AN1803" i="1"/>
  <c r="K1803" i="1"/>
  <c r="AX1803" i="1"/>
  <c r="X1803" i="1"/>
  <c r="AI1803" i="1"/>
  <c r="AJ1803" i="1"/>
  <c r="Y1803" i="1"/>
  <c r="AP1803" i="1"/>
  <c r="Q1803" i="1"/>
  <c r="AC1803" i="1"/>
  <c r="K2067" i="1"/>
  <c r="AR2067" i="1"/>
  <c r="P2067" i="1"/>
  <c r="AE2067" i="1"/>
  <c r="AN2067" i="1"/>
  <c r="H2067" i="1"/>
  <c r="AC2067" i="1"/>
  <c r="M2067" i="1"/>
  <c r="AO2067" i="1"/>
  <c r="AS2067" i="1"/>
  <c r="S2067" i="1"/>
  <c r="V2067" i="1"/>
  <c r="AV2067" i="1"/>
  <c r="O2067" i="1"/>
  <c r="J2067" i="1"/>
  <c r="AD2067" i="1"/>
  <c r="AT2067" i="1"/>
  <c r="AL2067" i="1"/>
  <c r="Q2067" i="1"/>
  <c r="L2067" i="1"/>
  <c r="AH2067" i="1"/>
  <c r="AQ2067" i="1"/>
  <c r="I2067" i="1"/>
  <c r="N2067" i="1"/>
  <c r="AM2067" i="1"/>
  <c r="U2067" i="1"/>
  <c r="AB2067" i="1"/>
  <c r="AK2067" i="1"/>
  <c r="AA2067" i="1"/>
  <c r="Z2067" i="1"/>
  <c r="R2067" i="1"/>
  <c r="AF2067" i="1"/>
  <c r="AU2067" i="1"/>
  <c r="AI2067" i="1"/>
  <c r="AP2067" i="1"/>
  <c r="Y2067" i="1"/>
  <c r="T2067" i="1"/>
  <c r="AG2067" i="1"/>
  <c r="W2067" i="1"/>
  <c r="X2067" i="1"/>
  <c r="AJ2067" i="1"/>
  <c r="AX2067" i="1"/>
  <c r="AT1930" i="1"/>
  <c r="AF1930" i="1"/>
  <c r="AH1930" i="1"/>
  <c r="J1930" i="1"/>
  <c r="AO1930" i="1"/>
  <c r="AR1930" i="1"/>
  <c r="I1930" i="1"/>
  <c r="M1930" i="1"/>
  <c r="AL1930" i="1"/>
  <c r="AQ1930" i="1"/>
  <c r="AD1930" i="1"/>
  <c r="K1930" i="1"/>
  <c r="AC1930" i="1"/>
  <c r="AS1930" i="1"/>
  <c r="T1930" i="1"/>
  <c r="AV1930" i="1"/>
  <c r="R1930" i="1"/>
  <c r="W1930" i="1"/>
  <c r="S1930" i="1"/>
  <c r="O1930" i="1"/>
  <c r="AX1930" i="1"/>
  <c r="AU1930" i="1"/>
  <c r="P1930" i="1"/>
  <c r="AA1930" i="1"/>
  <c r="AK1930" i="1"/>
  <c r="AI1930" i="1"/>
  <c r="N1930" i="1"/>
  <c r="H1930" i="1"/>
  <c r="AG1930" i="1"/>
  <c r="Y1930" i="1"/>
  <c r="AM1930" i="1"/>
  <c r="L1930" i="1"/>
  <c r="Z1930" i="1"/>
  <c r="AN1930" i="1"/>
  <c r="V1930" i="1"/>
  <c r="AJ1930" i="1"/>
  <c r="X1930" i="1"/>
  <c r="AP1930" i="1"/>
  <c r="AB1930" i="1"/>
  <c r="AE1930" i="1"/>
  <c r="Q1930" i="1"/>
  <c r="U1930" i="1"/>
  <c r="I1630" i="1"/>
  <c r="Q1630" i="1"/>
  <c r="AM1630" i="1"/>
  <c r="K1630" i="1"/>
  <c r="AR1630" i="1"/>
  <c r="Y1630" i="1"/>
  <c r="M1630" i="1"/>
  <c r="N1630" i="1"/>
  <c r="L1630" i="1"/>
  <c r="AL1630" i="1"/>
  <c r="AX1630" i="1"/>
  <c r="AZ1630" i="1" s="1"/>
  <c r="AD1630" i="1"/>
  <c r="X1630" i="1"/>
  <c r="AJ1630" i="1"/>
  <c r="AQ1630" i="1"/>
  <c r="O1630" i="1"/>
  <c r="AT1630" i="1"/>
  <c r="R1630" i="1"/>
  <c r="P1630" i="1"/>
  <c r="AA1630" i="1"/>
  <c r="AS1630" i="1"/>
  <c r="AI1630" i="1"/>
  <c r="AC1630" i="1"/>
  <c r="AP1630" i="1"/>
  <c r="AV1630" i="1"/>
  <c r="AH1630" i="1"/>
  <c r="AF1630" i="1"/>
  <c r="AU1630" i="1"/>
  <c r="U1630" i="1"/>
  <c r="AN1630" i="1"/>
  <c r="Z1630" i="1"/>
  <c r="J1630" i="1"/>
  <c r="AB1630" i="1"/>
  <c r="AE1630" i="1"/>
  <c r="H1630" i="1"/>
  <c r="T1630" i="1"/>
  <c r="V1630" i="1"/>
  <c r="W1630" i="1"/>
  <c r="S1630" i="1"/>
  <c r="AO1630" i="1"/>
  <c r="AK1630" i="1"/>
  <c r="AG1630" i="1"/>
  <c r="S2172" i="1"/>
  <c r="AV2172" i="1"/>
  <c r="W2172" i="1"/>
  <c r="AC2172" i="1"/>
  <c r="N2172" i="1"/>
  <c r="V2172" i="1"/>
  <c r="AT2172" i="1"/>
  <c r="AF2172" i="1"/>
  <c r="AX2172" i="1"/>
  <c r="AQ2172" i="1"/>
  <c r="AO2172" i="1"/>
  <c r="I2172" i="1"/>
  <c r="AL2172" i="1"/>
  <c r="O2172" i="1"/>
  <c r="M2172" i="1"/>
  <c r="X2172" i="1"/>
  <c r="AA2172" i="1"/>
  <c r="AK2172" i="1"/>
  <c r="AS2172" i="1"/>
  <c r="AE2172" i="1"/>
  <c r="H2172" i="1"/>
  <c r="J2172" i="1"/>
  <c r="AG2172" i="1"/>
  <c r="AR2172" i="1"/>
  <c r="K2172" i="1"/>
  <c r="AI2172" i="1"/>
  <c r="T2172" i="1"/>
  <c r="Y2172" i="1"/>
  <c r="AN2172" i="1"/>
  <c r="AB2172" i="1"/>
  <c r="U2172" i="1"/>
  <c r="L2172" i="1"/>
  <c r="AD2172" i="1"/>
  <c r="AM2172" i="1"/>
  <c r="AH2172" i="1"/>
  <c r="AJ2172" i="1"/>
  <c r="Q2172" i="1"/>
  <c r="Z2172" i="1"/>
  <c r="P2172" i="1"/>
  <c r="R2172" i="1"/>
  <c r="AU2172" i="1"/>
  <c r="AP2172" i="1"/>
  <c r="Q1947" i="1"/>
  <c r="U1947" i="1"/>
  <c r="K1947" i="1"/>
  <c r="L1947" i="1"/>
  <c r="AH1947" i="1"/>
  <c r="AU1947" i="1"/>
  <c r="AI1947" i="1"/>
  <c r="N1947" i="1"/>
  <c r="AF1947" i="1"/>
  <c r="AE1947" i="1"/>
  <c r="AM1947" i="1"/>
  <c r="AN1947" i="1"/>
  <c r="V1947" i="1"/>
  <c r="Y1947" i="1"/>
  <c r="AC1947" i="1"/>
  <c r="O1947" i="1"/>
  <c r="J1947" i="1"/>
  <c r="AS1947" i="1"/>
  <c r="AD1947" i="1"/>
  <c r="AK1947" i="1"/>
  <c r="AX1947" i="1"/>
  <c r="W1947" i="1"/>
  <c r="Z1947" i="1"/>
  <c r="AR1947" i="1"/>
  <c r="AV1947" i="1"/>
  <c r="T1947" i="1"/>
  <c r="I1947" i="1"/>
  <c r="X1947" i="1"/>
  <c r="AP1947" i="1"/>
  <c r="AG1947" i="1"/>
  <c r="AB1947" i="1"/>
  <c r="AL1947" i="1"/>
  <c r="H1947" i="1"/>
  <c r="AA1947" i="1"/>
  <c r="AT1947" i="1"/>
  <c r="AO1947" i="1"/>
  <c r="M1947" i="1"/>
  <c r="AQ1947" i="1"/>
  <c r="AJ1947" i="1"/>
  <c r="R1947" i="1"/>
  <c r="P1947" i="1"/>
  <c r="S1947" i="1"/>
  <c r="O1935" i="1"/>
  <c r="P1935" i="1"/>
  <c r="AT1935" i="1"/>
  <c r="AJ1935" i="1"/>
  <c r="AQ1935" i="1"/>
  <c r="AR1935" i="1"/>
  <c r="AP1935" i="1"/>
  <c r="I1935" i="1"/>
  <c r="AN1935" i="1"/>
  <c r="U1935" i="1"/>
  <c r="AH1935" i="1"/>
  <c r="AG1935" i="1"/>
  <c r="AK1935" i="1"/>
  <c r="AO1935" i="1"/>
  <c r="AA1935" i="1"/>
  <c r="AB1935" i="1"/>
  <c r="Z1935" i="1"/>
  <c r="T1935" i="1"/>
  <c r="AM1935" i="1"/>
  <c r="X1935" i="1"/>
  <c r="W1935" i="1"/>
  <c r="AV1935" i="1"/>
  <c r="K1935" i="1"/>
  <c r="AD1935" i="1"/>
  <c r="V1935" i="1"/>
  <c r="H1935" i="1"/>
  <c r="S1935" i="1"/>
  <c r="M1935" i="1"/>
  <c r="AE1935" i="1"/>
  <c r="R1935" i="1"/>
  <c r="AC1935" i="1"/>
  <c r="AI1935" i="1"/>
  <c r="AL1935" i="1"/>
  <c r="AX1935" i="1"/>
  <c r="AU1935" i="1"/>
  <c r="L1935" i="1"/>
  <c r="N1935" i="1"/>
  <c r="AF1935" i="1"/>
  <c r="Q1935" i="1"/>
  <c r="J1935" i="1"/>
  <c r="Y1935" i="1"/>
  <c r="AS1935" i="1"/>
  <c r="AE2092" i="1"/>
  <c r="AB2092" i="1"/>
  <c r="AT2092" i="1"/>
  <c r="AF2092" i="1"/>
  <c r="T2092" i="1"/>
  <c r="AK2092" i="1"/>
  <c r="K2092" i="1"/>
  <c r="AO2092" i="1"/>
  <c r="M2092" i="1"/>
  <c r="Y2092" i="1"/>
  <c r="AX2092" i="1"/>
  <c r="O2092" i="1"/>
  <c r="AV2092" i="1"/>
  <c r="X2092" i="1"/>
  <c r="J2092" i="1"/>
  <c r="R2092" i="1"/>
  <c r="AM2092" i="1"/>
  <c r="N2092" i="1"/>
  <c r="AR2092" i="1"/>
  <c r="Q2092" i="1"/>
  <c r="AA2092" i="1"/>
  <c r="V2092" i="1"/>
  <c r="Z2092" i="1"/>
  <c r="AI2092" i="1"/>
  <c r="AH2092" i="1"/>
  <c r="AP2092" i="1"/>
  <c r="AN2092" i="1"/>
  <c r="AU2092" i="1"/>
  <c r="S2092" i="1"/>
  <c r="AS2092" i="1"/>
  <c r="AQ2092" i="1"/>
  <c r="U2092" i="1"/>
  <c r="I2092" i="1"/>
  <c r="AD2092" i="1"/>
  <c r="P2092" i="1"/>
  <c r="W2092" i="1"/>
  <c r="AL2092" i="1"/>
  <c r="L2092" i="1"/>
  <c r="AJ2092" i="1"/>
  <c r="AG2092" i="1"/>
  <c r="H2092" i="1"/>
  <c r="AC2092" i="1"/>
  <c r="AT1708" i="1"/>
  <c r="H1708" i="1"/>
  <c r="AH1708" i="1"/>
  <c r="AC1708" i="1"/>
  <c r="Y1708" i="1"/>
  <c r="AB1708" i="1"/>
  <c r="AF1708" i="1"/>
  <c r="R1708" i="1"/>
  <c r="I1708" i="1"/>
  <c r="AQ1708" i="1"/>
  <c r="AX1708" i="1"/>
  <c r="AZ1708" i="1" s="1"/>
  <c r="AJ1708" i="1"/>
  <c r="AN1708" i="1"/>
  <c r="AR1708" i="1"/>
  <c r="AL1708" i="1"/>
  <c r="J1708" i="1"/>
  <c r="O1708" i="1"/>
  <c r="AG1708" i="1"/>
  <c r="L1708" i="1"/>
  <c r="V1708" i="1"/>
  <c r="Q1708" i="1"/>
  <c r="AD1708" i="1"/>
  <c r="AK1708" i="1"/>
  <c r="X1708" i="1"/>
  <c r="AU1708" i="1"/>
  <c r="P1708" i="1"/>
  <c r="AI1708" i="1"/>
  <c r="AP1708" i="1"/>
  <c r="AO1708" i="1"/>
  <c r="N1708" i="1"/>
  <c r="AA1708" i="1"/>
  <c r="W1708" i="1"/>
  <c r="S1708" i="1"/>
  <c r="AM1708" i="1"/>
  <c r="Z1708" i="1"/>
  <c r="U1708" i="1"/>
  <c r="T1708" i="1"/>
  <c r="AV1708" i="1"/>
  <c r="K1708" i="1"/>
  <c r="M1708" i="1"/>
  <c r="AE1708" i="1"/>
  <c r="AS1708" i="1"/>
  <c r="AX1664" i="1"/>
  <c r="AZ1664" i="1" s="1"/>
  <c r="AM1664" i="1"/>
  <c r="AF1664" i="1"/>
  <c r="W1664" i="1"/>
  <c r="P1664" i="1"/>
  <c r="O1664" i="1"/>
  <c r="AH1664" i="1"/>
  <c r="V1664" i="1"/>
  <c r="AO1664" i="1"/>
  <c r="M1664" i="1"/>
  <c r="K1664" i="1"/>
  <c r="U1664" i="1"/>
  <c r="S1664" i="1"/>
  <c r="AJ1664" i="1"/>
  <c r="AR1664" i="1"/>
  <c r="AC1664" i="1"/>
  <c r="Q1664" i="1"/>
  <c r="N1664" i="1"/>
  <c r="Z1664" i="1"/>
  <c r="X1664" i="1"/>
  <c r="AS1664" i="1"/>
  <c r="AL1664" i="1"/>
  <c r="AN1664" i="1"/>
  <c r="AT1664" i="1"/>
  <c r="AG1664" i="1"/>
  <c r="AA1664" i="1"/>
  <c r="H1664" i="1"/>
  <c r="AE1664" i="1"/>
  <c r="AQ1664" i="1"/>
  <c r="L1664" i="1"/>
  <c r="I1664" i="1"/>
  <c r="J1664" i="1"/>
  <c r="AK1664" i="1"/>
  <c r="AB1664" i="1"/>
  <c r="AP1664" i="1"/>
  <c r="R1664" i="1"/>
  <c r="AD1664" i="1"/>
  <c r="AU1664" i="1"/>
  <c r="AV1664" i="1"/>
  <c r="AI1664" i="1"/>
  <c r="Y1664" i="1"/>
  <c r="T1664" i="1"/>
  <c r="AK1809" i="1"/>
  <c r="H1809" i="1"/>
  <c r="AP1809" i="1"/>
  <c r="R1809" i="1"/>
  <c r="I1809" i="1"/>
  <c r="AU1809" i="1"/>
  <c r="X1809" i="1"/>
  <c r="AA1809" i="1"/>
  <c r="N1809" i="1"/>
  <c r="O1809" i="1"/>
  <c r="AS1809" i="1"/>
  <c r="L1809" i="1"/>
  <c r="AC1809" i="1"/>
  <c r="W1809" i="1"/>
  <c r="AX1809" i="1"/>
  <c r="V1809" i="1"/>
  <c r="Q1809" i="1"/>
  <c r="M1809" i="1"/>
  <c r="AQ1809" i="1"/>
  <c r="AH1809" i="1"/>
  <c r="AM1809" i="1"/>
  <c r="AO1809" i="1"/>
  <c r="S1809" i="1"/>
  <c r="AG1809" i="1"/>
  <c r="AV1809" i="1"/>
  <c r="T1809" i="1"/>
  <c r="AL1809" i="1"/>
  <c r="Y1809" i="1"/>
  <c r="K1809" i="1"/>
  <c r="Z1809" i="1"/>
  <c r="AE1809" i="1"/>
  <c r="AI1809" i="1"/>
  <c r="AJ1809" i="1"/>
  <c r="AB1809" i="1"/>
  <c r="AR1809" i="1"/>
  <c r="AD1809" i="1"/>
  <c r="J1809" i="1"/>
  <c r="P1809" i="1"/>
  <c r="AF1809" i="1"/>
  <c r="AT1809" i="1"/>
  <c r="AN1809" i="1"/>
  <c r="U1809" i="1"/>
  <c r="AS1644" i="1"/>
  <c r="O1644" i="1"/>
  <c r="AG1644" i="1"/>
  <c r="AK1644" i="1"/>
  <c r="I1644" i="1"/>
  <c r="AQ1644" i="1"/>
  <c r="N1644" i="1"/>
  <c r="K1644" i="1"/>
  <c r="AI1644" i="1"/>
  <c r="AJ1644" i="1"/>
  <c r="AX1644" i="1"/>
  <c r="AZ1644" i="1" s="1"/>
  <c r="AA1644" i="1"/>
  <c r="J1644" i="1"/>
  <c r="AF1644" i="1"/>
  <c r="AL1644" i="1"/>
  <c r="Y1644" i="1"/>
  <c r="W1644" i="1"/>
  <c r="AE1644" i="1"/>
  <c r="L1644" i="1"/>
  <c r="U1644" i="1"/>
  <c r="S1644" i="1"/>
  <c r="AC1644" i="1"/>
  <c r="AT1644" i="1"/>
  <c r="AN1644" i="1"/>
  <c r="AU1644" i="1"/>
  <c r="X1644" i="1"/>
  <c r="AP1644" i="1"/>
  <c r="Q1644" i="1"/>
  <c r="R1644" i="1"/>
  <c r="M1644" i="1"/>
  <c r="AM1644" i="1"/>
  <c r="AH1644" i="1"/>
  <c r="AV1644" i="1"/>
  <c r="Z1644" i="1"/>
  <c r="AO1644" i="1"/>
  <c r="T1644" i="1"/>
  <c r="P1644" i="1"/>
  <c r="AB1644" i="1"/>
  <c r="V1644" i="1"/>
  <c r="AD1644" i="1"/>
  <c r="AR1644" i="1"/>
  <c r="H1644" i="1"/>
  <c r="N2075" i="1"/>
  <c r="AG2075" i="1"/>
  <c r="K2075" i="1"/>
  <c r="AO2075" i="1"/>
  <c r="AP2075" i="1"/>
  <c r="Y2075" i="1"/>
  <c r="AI2075" i="1"/>
  <c r="AK2075" i="1"/>
  <c r="R2075" i="1"/>
  <c r="S2075" i="1"/>
  <c r="AM2075" i="1"/>
  <c r="AS2075" i="1"/>
  <c r="U2075" i="1"/>
  <c r="T2075" i="1"/>
  <c r="AN2075" i="1"/>
  <c r="AE2075" i="1"/>
  <c r="H2075" i="1"/>
  <c r="M2075" i="1"/>
  <c r="AU2075" i="1"/>
  <c r="J2075" i="1"/>
  <c r="AX2075" i="1"/>
  <c r="W2075" i="1"/>
  <c r="AR2075" i="1"/>
  <c r="L2075" i="1"/>
  <c r="AV2075" i="1"/>
  <c r="Z2075" i="1"/>
  <c r="AT2075" i="1"/>
  <c r="AQ2075" i="1"/>
  <c r="AL2075" i="1"/>
  <c r="AJ2075" i="1"/>
  <c r="AA2075" i="1"/>
  <c r="AH2075" i="1"/>
  <c r="AD2075" i="1"/>
  <c r="O2075" i="1"/>
  <c r="Q2075" i="1"/>
  <c r="V2075" i="1"/>
  <c r="P2075" i="1"/>
  <c r="AF2075" i="1"/>
  <c r="I2075" i="1"/>
  <c r="AB2075" i="1"/>
  <c r="AC2075" i="1"/>
  <c r="X2075" i="1"/>
  <c r="AA1662" i="1"/>
  <c r="U1662" i="1"/>
  <c r="AR1662" i="1"/>
  <c r="AT1662" i="1"/>
  <c r="AD1662" i="1"/>
  <c r="W1662" i="1"/>
  <c r="P1662" i="1"/>
  <c r="AG1662" i="1"/>
  <c r="Z1662" i="1"/>
  <c r="I1662" i="1"/>
  <c r="AQ1662" i="1"/>
  <c r="AP1662" i="1"/>
  <c r="M1662" i="1"/>
  <c r="H1662" i="1"/>
  <c r="AF1662" i="1"/>
  <c r="AM1662" i="1"/>
  <c r="AK1662" i="1"/>
  <c r="AS1662" i="1"/>
  <c r="AV1662" i="1"/>
  <c r="J1662" i="1"/>
  <c r="AX1662" i="1"/>
  <c r="AZ1662" i="1" s="1"/>
  <c r="AL1662" i="1"/>
  <c r="AH1662" i="1"/>
  <c r="N1662" i="1"/>
  <c r="O1662" i="1"/>
  <c r="Q1662" i="1"/>
  <c r="K1662" i="1"/>
  <c r="AN1662" i="1"/>
  <c r="S1662" i="1"/>
  <c r="AJ1662" i="1"/>
  <c r="Y1662" i="1"/>
  <c r="V1662" i="1"/>
  <c r="AE1662" i="1"/>
  <c r="AB1662" i="1"/>
  <c r="AU1662" i="1"/>
  <c r="AC1662" i="1"/>
  <c r="R1662" i="1"/>
  <c r="T1662" i="1"/>
  <c r="L1662" i="1"/>
  <c r="X1662" i="1"/>
  <c r="AO1662" i="1"/>
  <c r="AI1662" i="1"/>
  <c r="AJ1543" i="1"/>
  <c r="AL1543" i="1"/>
  <c r="N1543" i="1"/>
  <c r="AS1543" i="1"/>
  <c r="AP1543" i="1"/>
  <c r="AF1543" i="1"/>
  <c r="AD1543" i="1"/>
  <c r="K1543" i="1"/>
  <c r="AT1543" i="1"/>
  <c r="U1543" i="1"/>
  <c r="J1543" i="1"/>
  <c r="AI1543" i="1"/>
  <c r="H1543" i="1"/>
  <c r="AC1543" i="1"/>
  <c r="R1543" i="1"/>
  <c r="AV1543" i="1"/>
  <c r="AA1543" i="1"/>
  <c r="X1543" i="1"/>
  <c r="S1543" i="1"/>
  <c r="W1543" i="1"/>
  <c r="AX1543" i="1"/>
  <c r="AZ1543" i="1" s="1"/>
  <c r="AM1543" i="1"/>
  <c r="L1543" i="1"/>
  <c r="Z1543" i="1"/>
  <c r="O1543" i="1"/>
  <c r="M1543" i="1"/>
  <c r="T1543" i="1"/>
  <c r="AO1543" i="1"/>
  <c r="AR1543" i="1"/>
  <c r="AU1543" i="1"/>
  <c r="Q1543" i="1"/>
  <c r="AG1543" i="1"/>
  <c r="AE1543" i="1"/>
  <c r="AH1543" i="1"/>
  <c r="AQ1543" i="1"/>
  <c r="I1543" i="1"/>
  <c r="P1543" i="1"/>
  <c r="AB1543" i="1"/>
  <c r="V1543" i="1"/>
  <c r="Y1543" i="1"/>
  <c r="AN1543" i="1"/>
  <c r="AK1543" i="1"/>
  <c r="X1938" i="1"/>
  <c r="Y1938" i="1"/>
  <c r="AE1938" i="1"/>
  <c r="AR1938" i="1"/>
  <c r="AS1938" i="1"/>
  <c r="P1938" i="1"/>
  <c r="AM1938" i="1"/>
  <c r="S1938" i="1"/>
  <c r="AH1938" i="1"/>
  <c r="AQ1938" i="1"/>
  <c r="AX1938" i="1"/>
  <c r="AN1938" i="1"/>
  <c r="AO1938" i="1"/>
  <c r="AA1938" i="1"/>
  <c r="Z1938" i="1"/>
  <c r="AL1938" i="1"/>
  <c r="AV1938" i="1"/>
  <c r="AJ1938" i="1"/>
  <c r="AU1938" i="1"/>
  <c r="U1938" i="1"/>
  <c r="AT1938" i="1"/>
  <c r="I1938" i="1"/>
  <c r="AB1938" i="1"/>
  <c r="W1938" i="1"/>
  <c r="AK1938" i="1"/>
  <c r="AG1938" i="1"/>
  <c r="H1938" i="1"/>
  <c r="AC1938" i="1"/>
  <c r="R1938" i="1"/>
  <c r="AD1938" i="1"/>
  <c r="M1938" i="1"/>
  <c r="Q1938" i="1"/>
  <c r="N1938" i="1"/>
  <c r="T1938" i="1"/>
  <c r="AI1938" i="1"/>
  <c r="J1938" i="1"/>
  <c r="K1938" i="1"/>
  <c r="L1938" i="1"/>
  <c r="O1938" i="1"/>
  <c r="AP1938" i="1"/>
  <c r="V1938" i="1"/>
  <c r="AF1938" i="1"/>
  <c r="Z1981" i="1"/>
  <c r="O1981" i="1"/>
  <c r="AK1981" i="1"/>
  <c r="AF1981" i="1"/>
  <c r="AU1981" i="1"/>
  <c r="AE1981" i="1"/>
  <c r="AL1981" i="1"/>
  <c r="P1981" i="1"/>
  <c r="V1981" i="1"/>
  <c r="AN1981" i="1"/>
  <c r="X1981" i="1"/>
  <c r="AD1981" i="1"/>
  <c r="R1981" i="1"/>
  <c r="AM1981" i="1"/>
  <c r="AH1981" i="1"/>
  <c r="Q1981" i="1"/>
  <c r="AP1981" i="1"/>
  <c r="L1981" i="1"/>
  <c r="N1981" i="1"/>
  <c r="T1981" i="1"/>
  <c r="Y1981" i="1"/>
  <c r="AI1981" i="1"/>
  <c r="AV1981" i="1"/>
  <c r="AR1981" i="1"/>
  <c r="I1981" i="1"/>
  <c r="AQ1981" i="1"/>
  <c r="AG1981" i="1"/>
  <c r="AA1981" i="1"/>
  <c r="AJ1981" i="1"/>
  <c r="M1981" i="1"/>
  <c r="AO1981" i="1"/>
  <c r="AX1981" i="1"/>
  <c r="J1981" i="1"/>
  <c r="W1981" i="1"/>
  <c r="AB1981" i="1"/>
  <c r="AS1981" i="1"/>
  <c r="AC1981" i="1"/>
  <c r="K1981" i="1"/>
  <c r="H1981" i="1"/>
  <c r="S1981" i="1"/>
  <c r="U1981" i="1"/>
  <c r="AT1981" i="1"/>
  <c r="Q1796" i="1"/>
  <c r="J1796" i="1"/>
  <c r="AU1796" i="1"/>
  <c r="AT1796" i="1"/>
  <c r="AS1796" i="1"/>
  <c r="W1796" i="1"/>
  <c r="U1796" i="1"/>
  <c r="AR1796" i="1"/>
  <c r="H1796" i="1"/>
  <c r="Y1796" i="1"/>
  <c r="V1796" i="1"/>
  <c r="AF1796" i="1"/>
  <c r="AI1796" i="1"/>
  <c r="AL1796" i="1"/>
  <c r="AC1796" i="1"/>
  <c r="AE1796" i="1"/>
  <c r="L1796" i="1"/>
  <c r="AP1796" i="1"/>
  <c r="AQ1796" i="1"/>
  <c r="O1796" i="1"/>
  <c r="N1796" i="1"/>
  <c r="K1796" i="1"/>
  <c r="AK1796" i="1"/>
  <c r="AV1796" i="1"/>
  <c r="R1796" i="1"/>
  <c r="AJ1796" i="1"/>
  <c r="M1796" i="1"/>
  <c r="I1796" i="1"/>
  <c r="AM1796" i="1"/>
  <c r="T1796" i="1"/>
  <c r="Z1796" i="1"/>
  <c r="AD1796" i="1"/>
  <c r="X1796" i="1"/>
  <c r="AH1796" i="1"/>
  <c r="AB1796" i="1"/>
  <c r="AN1796" i="1"/>
  <c r="P1796" i="1"/>
  <c r="AG1796" i="1"/>
  <c r="AO1796" i="1"/>
  <c r="S1796" i="1"/>
  <c r="AX1796" i="1"/>
  <c r="AA1796" i="1"/>
  <c r="AX1584" i="1"/>
  <c r="AZ1584" i="1" s="1"/>
  <c r="X1584" i="1"/>
  <c r="P1584" i="1"/>
  <c r="AC1584" i="1"/>
  <c r="AM1584" i="1"/>
  <c r="K1584" i="1"/>
  <c r="AN1584" i="1"/>
  <c r="U1584" i="1"/>
  <c r="H1584" i="1"/>
  <c r="W1584" i="1"/>
  <c r="AP1584" i="1"/>
  <c r="O1584" i="1"/>
  <c r="AS1584" i="1"/>
  <c r="AF1584" i="1"/>
  <c r="AO1584" i="1"/>
  <c r="AH1584" i="1"/>
  <c r="AA1584" i="1"/>
  <c r="Z1584" i="1"/>
  <c r="AJ1584" i="1"/>
  <c r="L1584" i="1"/>
  <c r="M1584" i="1"/>
  <c r="N1584" i="1"/>
  <c r="AE1584" i="1"/>
  <c r="Y1584" i="1"/>
  <c r="AK1584" i="1"/>
  <c r="I1584" i="1"/>
  <c r="AB1584" i="1"/>
  <c r="AU1584" i="1"/>
  <c r="AI1584" i="1"/>
  <c r="J1584" i="1"/>
  <c r="AT1584" i="1"/>
  <c r="AR1584" i="1"/>
  <c r="AL1584" i="1"/>
  <c r="S1584" i="1"/>
  <c r="AD1584" i="1"/>
  <c r="AG1584" i="1"/>
  <c r="AQ1584" i="1"/>
  <c r="T1584" i="1"/>
  <c r="Q1584" i="1"/>
  <c r="R1584" i="1"/>
  <c r="AV1584" i="1"/>
  <c r="V1584" i="1"/>
  <c r="L1685" i="1"/>
  <c r="AQ1685" i="1"/>
  <c r="AI1685" i="1"/>
  <c r="J1685" i="1"/>
  <c r="AG1685" i="1"/>
  <c r="H1685" i="1"/>
  <c r="AL1685" i="1"/>
  <c r="AC1685" i="1"/>
  <c r="AA1685" i="1"/>
  <c r="T1685" i="1"/>
  <c r="AD1685" i="1"/>
  <c r="AB1685" i="1"/>
  <c r="AE1685" i="1"/>
  <c r="I1685" i="1"/>
  <c r="S1685" i="1"/>
  <c r="AT1685" i="1"/>
  <c r="X1685" i="1"/>
  <c r="Y1685" i="1"/>
  <c r="W1685" i="1"/>
  <c r="AM1685" i="1"/>
  <c r="K1685" i="1"/>
  <c r="V1685" i="1"/>
  <c r="AV1685" i="1"/>
  <c r="O1685" i="1"/>
  <c r="AH1685" i="1"/>
  <c r="AK1685" i="1"/>
  <c r="AO1685" i="1"/>
  <c r="Q1685" i="1"/>
  <c r="Z1685" i="1"/>
  <c r="AR1685" i="1"/>
  <c r="N1685" i="1"/>
  <c r="M1685" i="1"/>
  <c r="AP1685" i="1"/>
  <c r="AN1685" i="1"/>
  <c r="AS1685" i="1"/>
  <c r="R1685" i="1"/>
  <c r="AX1685" i="1"/>
  <c r="AZ1685" i="1" s="1"/>
  <c r="AJ1685" i="1"/>
  <c r="AF1685" i="1"/>
  <c r="P1685" i="1"/>
  <c r="U1685" i="1"/>
  <c r="AU1685" i="1"/>
  <c r="AF1657" i="1"/>
  <c r="AH1657" i="1"/>
  <c r="O1657" i="1"/>
  <c r="AD1657" i="1"/>
  <c r="AS1657" i="1"/>
  <c r="AB1657" i="1"/>
  <c r="AC1657" i="1"/>
  <c r="Z1657" i="1"/>
  <c r="AE1657" i="1"/>
  <c r="AL1657" i="1"/>
  <c r="AV1657" i="1"/>
  <c r="S1657" i="1"/>
  <c r="T1657" i="1"/>
  <c r="AI1657" i="1"/>
  <c r="AP1657" i="1"/>
  <c r="AR1657" i="1"/>
  <c r="I1657" i="1"/>
  <c r="AJ1657" i="1"/>
  <c r="AK1657" i="1"/>
  <c r="W1657" i="1"/>
  <c r="M1657" i="1"/>
  <c r="R1657" i="1"/>
  <c r="L1657" i="1"/>
  <c r="N1657" i="1"/>
  <c r="AN1657" i="1"/>
  <c r="AA1657" i="1"/>
  <c r="AU1657" i="1"/>
  <c r="X1657" i="1"/>
  <c r="AX1657" i="1"/>
  <c r="AZ1657" i="1" s="1"/>
  <c r="U1657" i="1"/>
  <c r="H1657" i="1"/>
  <c r="V1657" i="1"/>
  <c r="AG1657" i="1"/>
  <c r="AO1657" i="1"/>
  <c r="P1657" i="1"/>
  <c r="Y1657" i="1"/>
  <c r="Q1657" i="1"/>
  <c r="AQ1657" i="1"/>
  <c r="AM1657" i="1"/>
  <c r="AT1657" i="1"/>
  <c r="K1657" i="1"/>
  <c r="J1657" i="1"/>
  <c r="I2056" i="1"/>
  <c r="AC2056" i="1"/>
  <c r="W2056" i="1"/>
  <c r="R2056" i="1"/>
  <c r="AK2056" i="1"/>
  <c r="AG2056" i="1"/>
  <c r="AU2056" i="1"/>
  <c r="AT2056" i="1"/>
  <c r="AH2056" i="1"/>
  <c r="AA2056" i="1"/>
  <c r="AI2056" i="1"/>
  <c r="AN2056" i="1"/>
  <c r="AR2056" i="1"/>
  <c r="AJ2056" i="1"/>
  <c r="AP2056" i="1"/>
  <c r="Y2056" i="1"/>
  <c r="K2056" i="1"/>
  <c r="AQ2056" i="1"/>
  <c r="T2056" i="1"/>
  <c r="O2056" i="1"/>
  <c r="AX2056" i="1"/>
  <c r="L2056" i="1"/>
  <c r="N2056" i="1"/>
  <c r="AE2056" i="1"/>
  <c r="P2056" i="1"/>
  <c r="X2056" i="1"/>
  <c r="Q2056" i="1"/>
  <c r="AB2056" i="1"/>
  <c r="J2056" i="1"/>
  <c r="AF2056" i="1"/>
  <c r="AV2056" i="1"/>
  <c r="V2056" i="1"/>
  <c r="M2056" i="1"/>
  <c r="U2056" i="1"/>
  <c r="S2056" i="1"/>
  <c r="AL2056" i="1"/>
  <c r="AS2056" i="1"/>
  <c r="AM2056" i="1"/>
  <c r="AO2056" i="1"/>
  <c r="H2056" i="1"/>
  <c r="Z2056" i="1"/>
  <c r="AD2056" i="1"/>
  <c r="Q2098" i="1"/>
  <c r="K2098" i="1"/>
  <c r="AH2098" i="1"/>
  <c r="O2098" i="1"/>
  <c r="AB2098" i="1"/>
  <c r="I2098" i="1"/>
  <c r="AN2098" i="1"/>
  <c r="AA2098" i="1"/>
  <c r="AV2098" i="1"/>
  <c r="AM2098" i="1"/>
  <c r="T2098" i="1"/>
  <c r="AE2098" i="1"/>
  <c r="S2098" i="1"/>
  <c r="AK2098" i="1"/>
  <c r="AL2098" i="1"/>
  <c r="X2098" i="1"/>
  <c r="AQ2098" i="1"/>
  <c r="Z2098" i="1"/>
  <c r="AS2098" i="1"/>
  <c r="N2098" i="1"/>
  <c r="AU2098" i="1"/>
  <c r="R2098" i="1"/>
  <c r="P2098" i="1"/>
  <c r="AP2098" i="1"/>
  <c r="AI2098" i="1"/>
  <c r="L2098" i="1"/>
  <c r="W2098" i="1"/>
  <c r="AG2098" i="1"/>
  <c r="AR2098" i="1"/>
  <c r="AD2098" i="1"/>
  <c r="AT2098" i="1"/>
  <c r="Y2098" i="1"/>
  <c r="AX2098" i="1"/>
  <c r="J2098" i="1"/>
  <c r="U2098" i="1"/>
  <c r="AC2098" i="1"/>
  <c r="V2098" i="1"/>
  <c r="AJ2098" i="1"/>
  <c r="M2098" i="1"/>
  <c r="AO2098" i="1"/>
  <c r="H2098" i="1"/>
  <c r="AF2098" i="1"/>
  <c r="AC2046" i="1"/>
  <c r="AJ2046" i="1"/>
  <c r="P2046" i="1"/>
  <c r="AH2046" i="1"/>
  <c r="AT2046" i="1"/>
  <c r="AO2046" i="1"/>
  <c r="AA2046" i="1"/>
  <c r="N2046" i="1"/>
  <c r="Y2046" i="1"/>
  <c r="AM2046" i="1"/>
  <c r="AX2046" i="1"/>
  <c r="M2046" i="1"/>
  <c r="H2046" i="1"/>
  <c r="AI2046" i="1"/>
  <c r="L2046" i="1"/>
  <c r="AN2046" i="1"/>
  <c r="I2046" i="1"/>
  <c r="X2046" i="1"/>
  <c r="K2046" i="1"/>
  <c r="J2046" i="1"/>
  <c r="S2046" i="1"/>
  <c r="AL2046" i="1"/>
  <c r="AB2046" i="1"/>
  <c r="AG2046" i="1"/>
  <c r="AP2046" i="1"/>
  <c r="W2046" i="1"/>
  <c r="AK2046" i="1"/>
  <c r="AS2046" i="1"/>
  <c r="Q2046" i="1"/>
  <c r="AU2046" i="1"/>
  <c r="U2046" i="1"/>
  <c r="AV2046" i="1"/>
  <c r="AF2046" i="1"/>
  <c r="T2046" i="1"/>
  <c r="Z2046" i="1"/>
  <c r="AD2046" i="1"/>
  <c r="AE2046" i="1"/>
  <c r="V2046" i="1"/>
  <c r="O2046" i="1"/>
  <c r="R2046" i="1"/>
  <c r="AQ2046" i="1"/>
  <c r="AR2046" i="1"/>
  <c r="R1900" i="1"/>
  <c r="M1900" i="1"/>
  <c r="AQ1900" i="1"/>
  <c r="Q1900" i="1"/>
  <c r="AE1900" i="1"/>
  <c r="J1900" i="1"/>
  <c r="U1900" i="1"/>
  <c r="AC1900" i="1"/>
  <c r="I1900" i="1"/>
  <c r="Z1900" i="1"/>
  <c r="H1900" i="1"/>
  <c r="AH1900" i="1"/>
  <c r="AI1900" i="1"/>
  <c r="AA1900" i="1"/>
  <c r="AM1900" i="1"/>
  <c r="K1900" i="1"/>
  <c r="AP1900" i="1"/>
  <c r="P1900" i="1"/>
  <c r="Y1900" i="1"/>
  <c r="W1900" i="1"/>
  <c r="X1900" i="1"/>
  <c r="AX1900" i="1"/>
  <c r="L1900" i="1"/>
  <c r="V1900" i="1"/>
  <c r="O1900" i="1"/>
  <c r="AD1900" i="1"/>
  <c r="N1900" i="1"/>
  <c r="AG1900" i="1"/>
  <c r="AL1900" i="1"/>
  <c r="AV1900" i="1"/>
  <c r="AB1900" i="1"/>
  <c r="AF1900" i="1"/>
  <c r="AN1900" i="1"/>
  <c r="AT1900" i="1"/>
  <c r="AK1900" i="1"/>
  <c r="T1900" i="1"/>
  <c r="AR1900" i="1"/>
  <c r="AJ1900" i="1"/>
  <c r="AU1900" i="1"/>
  <c r="AS1900" i="1"/>
  <c r="AO1900" i="1"/>
  <c r="S1900" i="1"/>
  <c r="AX1546" i="1"/>
  <c r="AZ1546" i="1" s="1"/>
  <c r="Z1546" i="1"/>
  <c r="AD1546" i="1"/>
  <c r="J1546" i="1"/>
  <c r="AK1546" i="1"/>
  <c r="Y1546" i="1"/>
  <c r="AB1546" i="1"/>
  <c r="AM1546" i="1"/>
  <c r="AQ1546" i="1"/>
  <c r="O1546" i="1"/>
  <c r="AH1546" i="1"/>
  <c r="M1546" i="1"/>
  <c r="AU1546" i="1"/>
  <c r="AV1546" i="1"/>
  <c r="N1546" i="1"/>
  <c r="V1546" i="1"/>
  <c r="AO1546" i="1"/>
  <c r="R1546" i="1"/>
  <c r="X1546" i="1"/>
  <c r="AL1546" i="1"/>
  <c r="AJ1546" i="1"/>
  <c r="W1546" i="1"/>
  <c r="AI1546" i="1"/>
  <c r="AN1546" i="1"/>
  <c r="T1546" i="1"/>
  <c r="AG1546" i="1"/>
  <c r="H1546" i="1"/>
  <c r="AA1546" i="1"/>
  <c r="AR1546" i="1"/>
  <c r="AP1546" i="1"/>
  <c r="AE1546" i="1"/>
  <c r="AT1546" i="1"/>
  <c r="AS1546" i="1"/>
  <c r="I1546" i="1"/>
  <c r="U1546" i="1"/>
  <c r="AC1546" i="1"/>
  <c r="K1546" i="1"/>
  <c r="P1546" i="1"/>
  <c r="Q1546" i="1"/>
  <c r="AF1546" i="1"/>
  <c r="L1546" i="1"/>
  <c r="S1546" i="1"/>
  <c r="J2209" i="1"/>
  <c r="AM2209" i="1"/>
  <c r="Y2209" i="1"/>
  <c r="AG2209" i="1"/>
  <c r="AK2209" i="1"/>
  <c r="R2209" i="1"/>
  <c r="S2209" i="1"/>
  <c r="AS2209" i="1"/>
  <c r="AA2209" i="1"/>
  <c r="AU2209" i="1"/>
  <c r="AP2209" i="1"/>
  <c r="I2209" i="1"/>
  <c r="Q2209" i="1"/>
  <c r="AN2209" i="1"/>
  <c r="AL2209" i="1"/>
  <c r="N2209" i="1"/>
  <c r="O2209" i="1"/>
  <c r="M2209" i="1"/>
  <c r="AI2209" i="1"/>
  <c r="T2209" i="1"/>
  <c r="P2209" i="1"/>
  <c r="U2209" i="1"/>
  <c r="AF2209" i="1"/>
  <c r="H2209" i="1"/>
  <c r="AH2209" i="1"/>
  <c r="AJ2209" i="1"/>
  <c r="Z2209" i="1"/>
  <c r="AO2209" i="1"/>
  <c r="V2209" i="1"/>
  <c r="AE2209" i="1"/>
  <c r="AR2209" i="1"/>
  <c r="W2209" i="1"/>
  <c r="AC2209" i="1"/>
  <c r="AD2209" i="1"/>
  <c r="AT2209" i="1"/>
  <c r="AX2209" i="1"/>
  <c r="L2209" i="1"/>
  <c r="AV2209" i="1"/>
  <c r="AQ2209" i="1"/>
  <c r="K2209" i="1"/>
  <c r="X2209" i="1"/>
  <c r="AB2209" i="1"/>
  <c r="AC1688" i="1"/>
  <c r="AD1688" i="1"/>
  <c r="N1688" i="1"/>
  <c r="X1688" i="1"/>
  <c r="AR1688" i="1"/>
  <c r="AO1688" i="1"/>
  <c r="J1688" i="1"/>
  <c r="AI1688" i="1"/>
  <c r="L1688" i="1"/>
  <c r="O1688" i="1"/>
  <c r="AS1688" i="1"/>
  <c r="R1688" i="1"/>
  <c r="Q1688" i="1"/>
  <c r="AN1688" i="1"/>
  <c r="S1688" i="1"/>
  <c r="V1688" i="1"/>
  <c r="AM1688" i="1"/>
  <c r="AG1688" i="1"/>
  <c r="AP1688" i="1"/>
  <c r="AE1688" i="1"/>
  <c r="AA1688" i="1"/>
  <c r="K1688" i="1"/>
  <c r="I1688" i="1"/>
  <c r="Z1688" i="1"/>
  <c r="AK1688" i="1"/>
  <c r="AV1688" i="1"/>
  <c r="H1688" i="1"/>
  <c r="Y1688" i="1"/>
  <c r="T1688" i="1"/>
  <c r="AL1688" i="1"/>
  <c r="AT1688" i="1"/>
  <c r="AQ1688" i="1"/>
  <c r="AU1688" i="1"/>
  <c r="AH1688" i="1"/>
  <c r="W1688" i="1"/>
  <c r="AB1688" i="1"/>
  <c r="U1688" i="1"/>
  <c r="P1688" i="1"/>
  <c r="AX1688" i="1"/>
  <c r="AZ1688" i="1" s="1"/>
  <c r="AF1688" i="1"/>
  <c r="M1688" i="1"/>
  <c r="AJ1688" i="1"/>
  <c r="AC1810" i="1"/>
  <c r="AN1810" i="1"/>
  <c r="J1810" i="1"/>
  <c r="AH1810" i="1"/>
  <c r="AQ1810" i="1"/>
  <c r="AM1810" i="1"/>
  <c r="Y1810" i="1"/>
  <c r="AT1810" i="1"/>
  <c r="U1810" i="1"/>
  <c r="R1810" i="1"/>
  <c r="AX1810" i="1"/>
  <c r="M1810" i="1"/>
  <c r="K1810" i="1"/>
  <c r="T1810" i="1"/>
  <c r="L1810" i="1"/>
  <c r="AP1810" i="1"/>
  <c r="AK1810" i="1"/>
  <c r="AA1810" i="1"/>
  <c r="X1810" i="1"/>
  <c r="AJ1810" i="1"/>
  <c r="AD1810" i="1"/>
  <c r="V1810" i="1"/>
  <c r="AI1810" i="1"/>
  <c r="AU1810" i="1"/>
  <c r="P1810" i="1"/>
  <c r="AR1810" i="1"/>
  <c r="Z1810" i="1"/>
  <c r="AE1810" i="1"/>
  <c r="S1810" i="1"/>
  <c r="N1810" i="1"/>
  <c r="I1810" i="1"/>
  <c r="O1810" i="1"/>
  <c r="AG1810" i="1"/>
  <c r="AF1810" i="1"/>
  <c r="Q1810" i="1"/>
  <c r="AS1810" i="1"/>
  <c r="AL1810" i="1"/>
  <c r="H1810" i="1"/>
  <c r="AB1810" i="1"/>
  <c r="AV1810" i="1"/>
  <c r="AO1810" i="1"/>
  <c r="W1810" i="1"/>
  <c r="P1673" i="1"/>
  <c r="M1673" i="1"/>
  <c r="S1673" i="1"/>
  <c r="R1673" i="1"/>
  <c r="AN1673" i="1"/>
  <c r="L1673" i="1"/>
  <c r="AQ1673" i="1"/>
  <c r="I1673" i="1"/>
  <c r="AM1673" i="1"/>
  <c r="Q1673" i="1"/>
  <c r="AO1673" i="1"/>
  <c r="AF1673" i="1"/>
  <c r="AH1673" i="1"/>
  <c r="AP1673" i="1"/>
  <c r="AI1673" i="1"/>
  <c r="AL1673" i="1"/>
  <c r="AB1673" i="1"/>
  <c r="AC1673" i="1"/>
  <c r="J1673" i="1"/>
  <c r="AK1673" i="1"/>
  <c r="W1673" i="1"/>
  <c r="AX1673" i="1"/>
  <c r="AZ1673" i="1" s="1"/>
  <c r="Z1673" i="1"/>
  <c r="H1673" i="1"/>
  <c r="V1673" i="1"/>
  <c r="AG1673" i="1"/>
  <c r="AU1673" i="1"/>
  <c r="K1673" i="1"/>
  <c r="X1673" i="1"/>
  <c r="Y1673" i="1"/>
  <c r="AR1673" i="1"/>
  <c r="AS1673" i="1"/>
  <c r="AV1673" i="1"/>
  <c r="T1673" i="1"/>
  <c r="AT1673" i="1"/>
  <c r="N1673" i="1"/>
  <c r="U1673" i="1"/>
  <c r="AA1673" i="1"/>
  <c r="AE1673" i="1"/>
  <c r="O1673" i="1"/>
  <c r="AD1673" i="1"/>
  <c r="AJ1673" i="1"/>
  <c r="N1671" i="1"/>
  <c r="AS1671" i="1"/>
  <c r="AR1671" i="1"/>
  <c r="AE1671" i="1"/>
  <c r="M1671" i="1"/>
  <c r="J1671" i="1"/>
  <c r="AN1671" i="1"/>
  <c r="AG1671" i="1"/>
  <c r="H1671" i="1"/>
  <c r="AL1671" i="1"/>
  <c r="Q1671" i="1"/>
  <c r="AD1671" i="1"/>
  <c r="Y1671" i="1"/>
  <c r="AV1671" i="1"/>
  <c r="L1671" i="1"/>
  <c r="O1671" i="1"/>
  <c r="Z1671" i="1"/>
  <c r="T1671" i="1"/>
  <c r="AK1671" i="1"/>
  <c r="I1671" i="1"/>
  <c r="AI1671" i="1"/>
  <c r="AU1671" i="1"/>
  <c r="AM1671" i="1"/>
  <c r="AP1671" i="1"/>
  <c r="AB1671" i="1"/>
  <c r="AJ1671" i="1"/>
  <c r="AX1671" i="1"/>
  <c r="AZ1671" i="1" s="1"/>
  <c r="AQ1671" i="1"/>
  <c r="V1671" i="1"/>
  <c r="S1671" i="1"/>
  <c r="AH1671" i="1"/>
  <c r="W1671" i="1"/>
  <c r="AT1671" i="1"/>
  <c r="U1671" i="1"/>
  <c r="K1671" i="1"/>
  <c r="X1671" i="1"/>
  <c r="AA1671" i="1"/>
  <c r="P1671" i="1"/>
  <c r="R1671" i="1"/>
  <c r="AC1671" i="1"/>
  <c r="AO1671" i="1"/>
  <c r="AF1671" i="1"/>
  <c r="AL2031" i="1"/>
  <c r="I2031" i="1"/>
  <c r="AO2031" i="1"/>
  <c r="S2031" i="1"/>
  <c r="AR2031" i="1"/>
  <c r="N2031" i="1"/>
  <c r="AG2031" i="1"/>
  <c r="AE2031" i="1"/>
  <c r="AJ2031" i="1"/>
  <c r="AD2031" i="1"/>
  <c r="AX2031" i="1"/>
  <c r="AU2031" i="1"/>
  <c r="AB2031" i="1"/>
  <c r="AS2031" i="1"/>
  <c r="X2031" i="1"/>
  <c r="AH2031" i="1"/>
  <c r="M2031" i="1"/>
  <c r="AK2031" i="1"/>
  <c r="J2031" i="1"/>
  <c r="AN2031" i="1"/>
  <c r="T2031" i="1"/>
  <c r="AT2031" i="1"/>
  <c r="R2031" i="1"/>
  <c r="AV2031" i="1"/>
  <c r="Y2031" i="1"/>
  <c r="AF2031" i="1"/>
  <c r="AI2031" i="1"/>
  <c r="Z2031" i="1"/>
  <c r="AM2031" i="1"/>
  <c r="H2031" i="1"/>
  <c r="AC2031" i="1"/>
  <c r="K2031" i="1"/>
  <c r="W2031" i="1"/>
  <c r="AQ2031" i="1"/>
  <c r="U2031" i="1"/>
  <c r="AA2031" i="1"/>
  <c r="AP2031" i="1"/>
  <c r="O2031" i="1"/>
  <c r="V2031" i="1"/>
  <c r="P2031" i="1"/>
  <c r="Q2031" i="1"/>
  <c r="L2031" i="1"/>
  <c r="N2243" i="1"/>
  <c r="S2243" i="1"/>
  <c r="U2243" i="1"/>
  <c r="AU2243" i="1"/>
  <c r="P2243" i="1"/>
  <c r="W2243" i="1"/>
  <c r="M2243" i="1"/>
  <c r="T2243" i="1"/>
  <c r="AI2243" i="1"/>
  <c r="AF2243" i="1"/>
  <c r="AG2243" i="1"/>
  <c r="Z2243" i="1"/>
  <c r="AJ2243" i="1"/>
  <c r="O2243" i="1"/>
  <c r="AB2243" i="1"/>
  <c r="AO2243" i="1"/>
  <c r="AN2243" i="1"/>
  <c r="K2243" i="1"/>
  <c r="AD2243" i="1"/>
  <c r="AV2243" i="1"/>
  <c r="AX2243" i="1"/>
  <c r="AM2243" i="1"/>
  <c r="V2243" i="1"/>
  <c r="I2243" i="1"/>
  <c r="AE2243" i="1"/>
  <c r="AC2243" i="1"/>
  <c r="X2243" i="1"/>
  <c r="AR2243" i="1"/>
  <c r="R2243" i="1"/>
  <c r="AK2243" i="1"/>
  <c r="AS2243" i="1"/>
  <c r="L2243" i="1"/>
  <c r="AH2243" i="1"/>
  <c r="AP2243" i="1"/>
  <c r="AL2243" i="1"/>
  <c r="Y2243" i="1"/>
  <c r="Q2243" i="1"/>
  <c r="AA2243" i="1"/>
  <c r="AQ2243" i="1"/>
  <c r="AT2243" i="1"/>
  <c r="H2243" i="1"/>
  <c r="J2243" i="1"/>
  <c r="AX1674" i="1"/>
  <c r="AZ1674" i="1" s="1"/>
  <c r="AH1674" i="1"/>
  <c r="AB1674" i="1"/>
  <c r="AN1674" i="1"/>
  <c r="X1674" i="1"/>
  <c r="AI1674" i="1"/>
  <c r="AD1674" i="1"/>
  <c r="AR1674" i="1"/>
  <c r="T1674" i="1"/>
  <c r="O1674" i="1"/>
  <c r="AV1674" i="1"/>
  <c r="W1674" i="1"/>
  <c r="N1674" i="1"/>
  <c r="AF1674" i="1"/>
  <c r="AK1674" i="1"/>
  <c r="AT1674" i="1"/>
  <c r="H1674" i="1"/>
  <c r="P1674" i="1"/>
  <c r="K1674" i="1"/>
  <c r="AO1674" i="1"/>
  <c r="AU1674" i="1"/>
  <c r="J1674" i="1"/>
  <c r="AM1674" i="1"/>
  <c r="V1674" i="1"/>
  <c r="L1674" i="1"/>
  <c r="Q1674" i="1"/>
  <c r="AL1674" i="1"/>
  <c r="M1674" i="1"/>
  <c r="AA1674" i="1"/>
  <c r="S1674" i="1"/>
  <c r="U1674" i="1"/>
  <c r="AG1674" i="1"/>
  <c r="AP1674" i="1"/>
  <c r="AQ1674" i="1"/>
  <c r="AE1674" i="1"/>
  <c r="R1674" i="1"/>
  <c r="AC1674" i="1"/>
  <c r="AJ1674" i="1"/>
  <c r="AS1674" i="1"/>
  <c r="I1674" i="1"/>
  <c r="Z1674" i="1"/>
  <c r="Y1674" i="1"/>
  <c r="N1822" i="1"/>
  <c r="AV1822" i="1"/>
  <c r="X1822" i="1"/>
  <c r="K1822" i="1"/>
  <c r="AB1822" i="1"/>
  <c r="V1822" i="1"/>
  <c r="AC1822" i="1"/>
  <c r="M1822" i="1"/>
  <c r="Y1822" i="1"/>
  <c r="AK1822" i="1"/>
  <c r="U1822" i="1"/>
  <c r="AA1822" i="1"/>
  <c r="H1822" i="1"/>
  <c r="AH1822" i="1"/>
  <c r="AN1822" i="1"/>
  <c r="O1822" i="1"/>
  <c r="AI1822" i="1"/>
  <c r="AQ1822" i="1"/>
  <c r="Z1822" i="1"/>
  <c r="AO1822" i="1"/>
  <c r="AS1822" i="1"/>
  <c r="AT1822" i="1"/>
  <c r="R1822" i="1"/>
  <c r="AM1822" i="1"/>
  <c r="AP1822" i="1"/>
  <c r="AU1822" i="1"/>
  <c r="AD1822" i="1"/>
  <c r="AR1822" i="1"/>
  <c r="W1822" i="1"/>
  <c r="J1822" i="1"/>
  <c r="AE1822" i="1"/>
  <c r="AX1822" i="1"/>
  <c r="L1822" i="1"/>
  <c r="Q1822" i="1"/>
  <c r="AF1822" i="1"/>
  <c r="I1822" i="1"/>
  <c r="S1822" i="1"/>
  <c r="P1822" i="1"/>
  <c r="AG1822" i="1"/>
  <c r="AJ1822" i="1"/>
  <c r="T1822" i="1"/>
  <c r="AL1822" i="1"/>
  <c r="AX1670" i="1"/>
  <c r="AZ1670" i="1" s="1"/>
  <c r="V1670" i="1"/>
  <c r="AO1670" i="1"/>
  <c r="O1670" i="1"/>
  <c r="AV1670" i="1"/>
  <c r="T1670" i="1"/>
  <c r="Q1670" i="1"/>
  <c r="AD1670" i="1"/>
  <c r="AE1670" i="1"/>
  <c r="N1670" i="1"/>
  <c r="U1670" i="1"/>
  <c r="K1670" i="1"/>
  <c r="AR1670" i="1"/>
  <c r="AP1670" i="1"/>
  <c r="AU1670" i="1"/>
  <c r="S1670" i="1"/>
  <c r="Y1670" i="1"/>
  <c r="AL1670" i="1"/>
  <c r="AF1670" i="1"/>
  <c r="AB1670" i="1"/>
  <c r="AI1670" i="1"/>
  <c r="AK1670" i="1"/>
  <c r="X1670" i="1"/>
  <c r="AC1670" i="1"/>
  <c r="W1670" i="1"/>
  <c r="AJ1670" i="1"/>
  <c r="AG1670" i="1"/>
  <c r="AS1670" i="1"/>
  <c r="J1670" i="1"/>
  <c r="AM1670" i="1"/>
  <c r="P1670" i="1"/>
  <c r="AH1670" i="1"/>
  <c r="AA1670" i="1"/>
  <c r="L1670" i="1"/>
  <c r="H1670" i="1"/>
  <c r="AQ1670" i="1"/>
  <c r="M1670" i="1"/>
  <c r="I1670" i="1"/>
  <c r="R1670" i="1"/>
  <c r="AN1670" i="1"/>
  <c r="AT1670" i="1"/>
  <c r="Z1670" i="1"/>
  <c r="AG1561" i="1"/>
  <c r="AT1561" i="1"/>
  <c r="AQ1561" i="1"/>
  <c r="Z1561" i="1"/>
  <c r="N1561" i="1"/>
  <c r="AB1561" i="1"/>
  <c r="T1561" i="1"/>
  <c r="R1561" i="1"/>
  <c r="AF1561" i="1"/>
  <c r="AE1561" i="1"/>
  <c r="L1561" i="1"/>
  <c r="AJ1561" i="1"/>
  <c r="AK1561" i="1"/>
  <c r="Y1561" i="1"/>
  <c r="M1561" i="1"/>
  <c r="J1561" i="1"/>
  <c r="O1561" i="1"/>
  <c r="AM1561" i="1"/>
  <c r="I1561" i="1"/>
  <c r="S1561" i="1"/>
  <c r="AH1561" i="1"/>
  <c r="X1561" i="1"/>
  <c r="AC1561" i="1"/>
  <c r="AP1561" i="1"/>
  <c r="AO1561" i="1"/>
  <c r="P1561" i="1"/>
  <c r="AN1561" i="1"/>
  <c r="AS1561" i="1"/>
  <c r="U1561" i="1"/>
  <c r="W1561" i="1"/>
  <c r="AD1561" i="1"/>
  <c r="AL1561" i="1"/>
  <c r="AV1561" i="1"/>
  <c r="AI1561" i="1"/>
  <c r="AA1561" i="1"/>
  <c r="V1561" i="1"/>
  <c r="AX1561" i="1"/>
  <c r="AZ1561" i="1" s="1"/>
  <c r="H1561" i="1"/>
  <c r="Q1561" i="1"/>
  <c r="AU1561" i="1"/>
  <c r="AR1561" i="1"/>
  <c r="K1561" i="1"/>
  <c r="AT2026" i="1"/>
  <c r="Y2026" i="1"/>
  <c r="R2026" i="1"/>
  <c r="H2026" i="1"/>
  <c r="AE2026" i="1"/>
  <c r="AR2026" i="1"/>
  <c r="AP2026" i="1"/>
  <c r="X2026" i="1"/>
  <c r="I2026" i="1"/>
  <c r="M2026" i="1"/>
  <c r="AD2026" i="1"/>
  <c r="AC2026" i="1"/>
  <c r="AN2026" i="1"/>
  <c r="AF2026" i="1"/>
  <c r="AB2026" i="1"/>
  <c r="AK2026" i="1"/>
  <c r="J2026" i="1"/>
  <c r="AU2026" i="1"/>
  <c r="U2026" i="1"/>
  <c r="AG2026" i="1"/>
  <c r="AX2026" i="1"/>
  <c r="AV2026" i="1"/>
  <c r="K2026" i="1"/>
  <c r="AL2026" i="1"/>
  <c r="Q2026" i="1"/>
  <c r="P2026" i="1"/>
  <c r="N2026" i="1"/>
  <c r="AI2026" i="1"/>
  <c r="T2026" i="1"/>
  <c r="Z2026" i="1"/>
  <c r="S2026" i="1"/>
  <c r="AJ2026" i="1"/>
  <c r="AM2026" i="1"/>
  <c r="V2026" i="1"/>
  <c r="AS2026" i="1"/>
  <c r="L2026" i="1"/>
  <c r="O2026" i="1"/>
  <c r="AA2026" i="1"/>
  <c r="W2026" i="1"/>
  <c r="AH2026" i="1"/>
  <c r="AO2026" i="1"/>
  <c r="AQ2026" i="1"/>
  <c r="L2055" i="1"/>
  <c r="AS2055" i="1"/>
  <c r="AK2055" i="1"/>
  <c r="AV2055" i="1"/>
  <c r="AG2055" i="1"/>
  <c r="T2055" i="1"/>
  <c r="AO2055" i="1"/>
  <c r="O2055" i="1"/>
  <c r="AU2055" i="1"/>
  <c r="K2055" i="1"/>
  <c r="AN2055" i="1"/>
  <c r="W2055" i="1"/>
  <c r="Z2055" i="1"/>
  <c r="AF2055" i="1"/>
  <c r="AL2055" i="1"/>
  <c r="I2055" i="1"/>
  <c r="AP2055" i="1"/>
  <c r="Y2055" i="1"/>
  <c r="AT2055" i="1"/>
  <c r="AM2055" i="1"/>
  <c r="S2055" i="1"/>
  <c r="V2055" i="1"/>
  <c r="J2055" i="1"/>
  <c r="Q2055" i="1"/>
  <c r="AJ2055" i="1"/>
  <c r="AH2055" i="1"/>
  <c r="AR2055" i="1"/>
  <c r="U2055" i="1"/>
  <c r="N2055" i="1"/>
  <c r="AB2055" i="1"/>
  <c r="AD2055" i="1"/>
  <c r="AI2055" i="1"/>
  <c r="X2055" i="1"/>
  <c r="H2055" i="1"/>
  <c r="AX2055" i="1"/>
  <c r="P2055" i="1"/>
  <c r="R2055" i="1"/>
  <c r="M2055" i="1"/>
  <c r="AA2055" i="1"/>
  <c r="AE2055" i="1"/>
  <c r="AQ2055" i="1"/>
  <c r="AC2055" i="1"/>
  <c r="AH1794" i="1"/>
  <c r="AO1794" i="1"/>
  <c r="AU1794" i="1"/>
  <c r="AF1794" i="1"/>
  <c r="AJ1794" i="1"/>
  <c r="AP1794" i="1"/>
  <c r="AQ1794" i="1"/>
  <c r="V1794" i="1"/>
  <c r="AN1794" i="1"/>
  <c r="AS1794" i="1"/>
  <c r="AM1794" i="1"/>
  <c r="AK1794" i="1"/>
  <c r="K1794" i="1"/>
  <c r="Y1794" i="1"/>
  <c r="AR1794" i="1"/>
  <c r="AX1794" i="1"/>
  <c r="W1794" i="1"/>
  <c r="U1794" i="1"/>
  <c r="Z1794" i="1"/>
  <c r="AC1794" i="1"/>
  <c r="AT1794" i="1"/>
  <c r="P1794" i="1"/>
  <c r="L1794" i="1"/>
  <c r="X1794" i="1"/>
  <c r="I1794" i="1"/>
  <c r="AL1794" i="1"/>
  <c r="AG1794" i="1"/>
  <c r="J1794" i="1"/>
  <c r="AB1794" i="1"/>
  <c r="O1794" i="1"/>
  <c r="N1794" i="1"/>
  <c r="Q1794" i="1"/>
  <c r="AV1794" i="1"/>
  <c r="R1794" i="1"/>
  <c r="AI1794" i="1"/>
  <c r="H1794" i="1"/>
  <c r="AA1794" i="1"/>
  <c r="S1794" i="1"/>
  <c r="AD1794" i="1"/>
  <c r="T1794" i="1"/>
  <c r="M1794" i="1"/>
  <c r="AE1794" i="1"/>
  <c r="AK1676" i="1"/>
  <c r="AM1676" i="1"/>
  <c r="Z1676" i="1"/>
  <c r="AN1676" i="1"/>
  <c r="AB1676" i="1"/>
  <c r="AG1676" i="1"/>
  <c r="AH1676" i="1"/>
  <c r="AU1676" i="1"/>
  <c r="AR1676" i="1"/>
  <c r="AA1676" i="1"/>
  <c r="P1676" i="1"/>
  <c r="AD1676" i="1"/>
  <c r="Y1676" i="1"/>
  <c r="AT1676" i="1"/>
  <c r="J1676" i="1"/>
  <c r="K1676" i="1"/>
  <c r="S1676" i="1"/>
  <c r="I1676" i="1"/>
  <c r="AP1676" i="1"/>
  <c r="AV1676" i="1"/>
  <c r="AL1676" i="1"/>
  <c r="V1676" i="1"/>
  <c r="O1676" i="1"/>
  <c r="T1676" i="1"/>
  <c r="AJ1676" i="1"/>
  <c r="R1676" i="1"/>
  <c r="W1676" i="1"/>
  <c r="Q1676" i="1"/>
  <c r="X1676" i="1"/>
  <c r="AC1676" i="1"/>
  <c r="U1676" i="1"/>
  <c r="AS1676" i="1"/>
  <c r="AQ1676" i="1"/>
  <c r="M1676" i="1"/>
  <c r="AE1676" i="1"/>
  <c r="AF1676" i="1"/>
  <c r="H1676" i="1"/>
  <c r="AI1676" i="1"/>
  <c r="L1676" i="1"/>
  <c r="N1676" i="1"/>
  <c r="AX1676" i="1"/>
  <c r="AZ1676" i="1" s="1"/>
  <c r="AO1676" i="1"/>
  <c r="AX1577" i="1"/>
  <c r="AZ1577" i="1" s="1"/>
  <c r="W1577" i="1"/>
  <c r="AE1577" i="1"/>
  <c r="M1577" i="1"/>
  <c r="N1577" i="1"/>
  <c r="K1577" i="1"/>
  <c r="R1577" i="1"/>
  <c r="S1577" i="1"/>
  <c r="AC1577" i="1"/>
  <c r="X1577" i="1"/>
  <c r="AT1577" i="1"/>
  <c r="I1577" i="1"/>
  <c r="AR1577" i="1"/>
  <c r="AU1577" i="1"/>
  <c r="AS1577" i="1"/>
  <c r="AG1577" i="1"/>
  <c r="J1577" i="1"/>
  <c r="AM1577" i="1"/>
  <c r="AA1577" i="1"/>
  <c r="AB1577" i="1"/>
  <c r="Q1577" i="1"/>
  <c r="AF1577" i="1"/>
  <c r="Y1577" i="1"/>
  <c r="AL1577" i="1"/>
  <c r="AH1577" i="1"/>
  <c r="V1577" i="1"/>
  <c r="AJ1577" i="1"/>
  <c r="AO1577" i="1"/>
  <c r="AN1577" i="1"/>
  <c r="AQ1577" i="1"/>
  <c r="P1577" i="1"/>
  <c r="AP1577" i="1"/>
  <c r="H1577" i="1"/>
  <c r="AV1577" i="1"/>
  <c r="AI1577" i="1"/>
  <c r="T1577" i="1"/>
  <c r="AD1577" i="1"/>
  <c r="L1577" i="1"/>
  <c r="U1577" i="1"/>
  <c r="Z1577" i="1"/>
  <c r="O1577" i="1"/>
  <c r="AK1577" i="1"/>
  <c r="N1993" i="1"/>
  <c r="AE1993" i="1"/>
  <c r="I1993" i="1"/>
  <c r="AM1993" i="1"/>
  <c r="J1993" i="1"/>
  <c r="S1993" i="1"/>
  <c r="Y1993" i="1"/>
  <c r="AQ1993" i="1"/>
  <c r="AC1993" i="1"/>
  <c r="H1993" i="1"/>
  <c r="AK1993" i="1"/>
  <c r="AJ1993" i="1"/>
  <c r="AA1993" i="1"/>
  <c r="AR1993" i="1"/>
  <c r="AG1993" i="1"/>
  <c r="AB1993" i="1"/>
  <c r="AU1993" i="1"/>
  <c r="AN1993" i="1"/>
  <c r="K1993" i="1"/>
  <c r="AS1993" i="1"/>
  <c r="AX1993" i="1"/>
  <c r="AT1993" i="1"/>
  <c r="AH1993" i="1"/>
  <c r="AP1993" i="1"/>
  <c r="L1993" i="1"/>
  <c r="X1993" i="1"/>
  <c r="AF1993" i="1"/>
  <c r="W1993" i="1"/>
  <c r="O1993" i="1"/>
  <c r="P1993" i="1"/>
  <c r="AV1993" i="1"/>
  <c r="AI1993" i="1"/>
  <c r="M1993" i="1"/>
  <c r="V1993" i="1"/>
  <c r="U1993" i="1"/>
  <c r="Q1993" i="1"/>
  <c r="AL1993" i="1"/>
  <c r="Z1993" i="1"/>
  <c r="R1993" i="1"/>
  <c r="AD1993" i="1"/>
  <c r="T1993" i="1"/>
  <c r="AO1993" i="1"/>
  <c r="J1756" i="1"/>
  <c r="AI1756" i="1"/>
  <c r="I1756" i="1"/>
  <c r="W1756" i="1"/>
  <c r="AH1756" i="1"/>
  <c r="AJ1756" i="1"/>
  <c r="AE1756" i="1"/>
  <c r="AS1756" i="1"/>
  <c r="AT1756" i="1"/>
  <c r="R1756" i="1"/>
  <c r="Y1756" i="1"/>
  <c r="Z1756" i="1"/>
  <c r="H1756" i="1"/>
  <c r="AO1756" i="1"/>
  <c r="P1756" i="1"/>
  <c r="AA1756" i="1"/>
  <c r="V1756" i="1"/>
  <c r="AU1756" i="1"/>
  <c r="AG1756" i="1"/>
  <c r="AM1756" i="1"/>
  <c r="K1756" i="1"/>
  <c r="AX1756" i="1"/>
  <c r="AZ1756" i="1" s="1"/>
  <c r="AR1756" i="1"/>
  <c r="Q1756" i="1"/>
  <c r="O1756" i="1"/>
  <c r="N1756" i="1"/>
  <c r="L1756" i="1"/>
  <c r="S1756" i="1"/>
  <c r="AC1756" i="1"/>
  <c r="T1756" i="1"/>
  <c r="AN1756" i="1"/>
  <c r="AL1756" i="1"/>
  <c r="AQ1756" i="1"/>
  <c r="AP1756" i="1"/>
  <c r="AK1756" i="1"/>
  <c r="X1756" i="1"/>
  <c r="AF1756" i="1"/>
  <c r="AV1756" i="1"/>
  <c r="AD1756" i="1"/>
  <c r="AB1756" i="1"/>
  <c r="M1756" i="1"/>
  <c r="U1756" i="1"/>
  <c r="M1640" i="1"/>
  <c r="AU1640" i="1"/>
  <c r="AN1640" i="1"/>
  <c r="AF1640" i="1"/>
  <c r="AJ1640" i="1"/>
  <c r="I1640" i="1"/>
  <c r="AP1640" i="1"/>
  <c r="AD1640" i="1"/>
  <c r="J1640" i="1"/>
  <c r="U1640" i="1"/>
  <c r="AI1640" i="1"/>
  <c r="AC1640" i="1"/>
  <c r="AA1640" i="1"/>
  <c r="AM1640" i="1"/>
  <c r="H1640" i="1"/>
  <c r="AL1640" i="1"/>
  <c r="Y1640" i="1"/>
  <c r="V1640" i="1"/>
  <c r="R1640" i="1"/>
  <c r="K1640" i="1"/>
  <c r="O1640" i="1"/>
  <c r="AX1640" i="1"/>
  <c r="AZ1640" i="1" s="1"/>
  <c r="AR1640" i="1"/>
  <c r="AK1640" i="1"/>
  <c r="T1640" i="1"/>
  <c r="Q1640" i="1"/>
  <c r="W1640" i="1"/>
  <c r="AE1640" i="1"/>
  <c r="AH1640" i="1"/>
  <c r="X1640" i="1"/>
  <c r="AB1640" i="1"/>
  <c r="AS1640" i="1"/>
  <c r="AG1640" i="1"/>
  <c r="S1640" i="1"/>
  <c r="AQ1640" i="1"/>
  <c r="L1640" i="1"/>
  <c r="Z1640" i="1"/>
  <c r="AT1640" i="1"/>
  <c r="N1640" i="1"/>
  <c r="AV1640" i="1"/>
  <c r="AO1640" i="1"/>
  <c r="P1640" i="1"/>
  <c r="AC2230" i="1"/>
  <c r="AT2230" i="1"/>
  <c r="J2230" i="1"/>
  <c r="AF2230" i="1"/>
  <c r="S2230" i="1"/>
  <c r="AO2230" i="1"/>
  <c r="AP2230" i="1"/>
  <c r="AJ2230" i="1"/>
  <c r="T2230" i="1"/>
  <c r="V2230" i="1"/>
  <c r="AX2230" i="1"/>
  <c r="AA2230" i="1"/>
  <c r="AG2230" i="1"/>
  <c r="AE2230" i="1"/>
  <c r="X2230" i="1"/>
  <c r="U2230" i="1"/>
  <c r="AS2230" i="1"/>
  <c r="AB2230" i="1"/>
  <c r="Q2230" i="1"/>
  <c r="N2230" i="1"/>
  <c r="AU2230" i="1"/>
  <c r="AQ2230" i="1"/>
  <c r="AK2230" i="1"/>
  <c r="Y2230" i="1"/>
  <c r="AI2230" i="1"/>
  <c r="O2230" i="1"/>
  <c r="H2230" i="1"/>
  <c r="L2230" i="1"/>
  <c r="W2230" i="1"/>
  <c r="AL2230" i="1"/>
  <c r="R2230" i="1"/>
  <c r="Z2230" i="1"/>
  <c r="AN2230" i="1"/>
  <c r="AD2230" i="1"/>
  <c r="M2230" i="1"/>
  <c r="AM2230" i="1"/>
  <c r="AV2230" i="1"/>
  <c r="K2230" i="1"/>
  <c r="AR2230" i="1"/>
  <c r="AH2230" i="1"/>
  <c r="I2230" i="1"/>
  <c r="P2230" i="1"/>
  <c r="AX1748" i="1"/>
  <c r="AZ1748" i="1" s="1"/>
  <c r="S1748" i="1"/>
  <c r="AR1748" i="1"/>
  <c r="N1748" i="1"/>
  <c r="Q1748" i="1"/>
  <c r="L1748" i="1"/>
  <c r="O1748" i="1"/>
  <c r="AB1748" i="1"/>
  <c r="AD1748" i="1"/>
  <c r="T1748" i="1"/>
  <c r="AC1748" i="1"/>
  <c r="J1748" i="1"/>
  <c r="AI1748" i="1"/>
  <c r="I1748" i="1"/>
  <c r="AT1748" i="1"/>
  <c r="R1748" i="1"/>
  <c r="Y1748" i="1"/>
  <c r="AE1748" i="1"/>
  <c r="AS1748" i="1"/>
  <c r="W1748" i="1"/>
  <c r="AH1748" i="1"/>
  <c r="AJ1748" i="1"/>
  <c r="H1748" i="1"/>
  <c r="AM1748" i="1"/>
  <c r="V1748" i="1"/>
  <c r="AG1748" i="1"/>
  <c r="AA1748" i="1"/>
  <c r="AN1748" i="1"/>
  <c r="AV1748" i="1"/>
  <c r="AL1748" i="1"/>
  <c r="M1748" i="1"/>
  <c r="X1748" i="1"/>
  <c r="Z1748" i="1"/>
  <c r="K1748" i="1"/>
  <c r="P1748" i="1"/>
  <c r="AP1748" i="1"/>
  <c r="AQ1748" i="1"/>
  <c r="U1748" i="1"/>
  <c r="AK1748" i="1"/>
  <c r="AU1748" i="1"/>
  <c r="AF1748" i="1"/>
  <c r="AO1748" i="1"/>
  <c r="AD2237" i="1"/>
  <c r="N2237" i="1"/>
  <c r="AV2237" i="1"/>
  <c r="AU2237" i="1"/>
  <c r="AI2237" i="1"/>
  <c r="P2237" i="1"/>
  <c r="L2237" i="1"/>
  <c r="AL2237" i="1"/>
  <c r="AO2237" i="1"/>
  <c r="AH2237" i="1"/>
  <c r="AN2237" i="1"/>
  <c r="AK2237" i="1"/>
  <c r="AT2237" i="1"/>
  <c r="Q2237" i="1"/>
  <c r="Y2237" i="1"/>
  <c r="AS2237" i="1"/>
  <c r="AA2237" i="1"/>
  <c r="AR2237" i="1"/>
  <c r="M2237" i="1"/>
  <c r="K2237" i="1"/>
  <c r="S2237" i="1"/>
  <c r="AC2237" i="1"/>
  <c r="AP2237" i="1"/>
  <c r="AM2237" i="1"/>
  <c r="H2237" i="1"/>
  <c r="AQ2237" i="1"/>
  <c r="W2237" i="1"/>
  <c r="AX2237" i="1"/>
  <c r="U2237" i="1"/>
  <c r="I2237" i="1"/>
  <c r="AJ2237" i="1"/>
  <c r="J2237" i="1"/>
  <c r="AG2237" i="1"/>
  <c r="AB2237" i="1"/>
  <c r="Z2237" i="1"/>
  <c r="O2237" i="1"/>
  <c r="AF2237" i="1"/>
  <c r="AE2237" i="1"/>
  <c r="T2237" i="1"/>
  <c r="X2237" i="1"/>
  <c r="V2237" i="1"/>
  <c r="R2237" i="1"/>
  <c r="AX1741" i="1"/>
  <c r="AZ1741" i="1" s="1"/>
  <c r="V1741" i="1"/>
  <c r="AR1741" i="1"/>
  <c r="J1741" i="1"/>
  <c r="AA1741" i="1"/>
  <c r="AB1741" i="1"/>
  <c r="AO1741" i="1"/>
  <c r="AU1741" i="1"/>
  <c r="AQ1741" i="1"/>
  <c r="H1741" i="1"/>
  <c r="P1741" i="1"/>
  <c r="M1741" i="1"/>
  <c r="W1741" i="1"/>
  <c r="Q1741" i="1"/>
  <c r="U1741" i="1"/>
  <c r="I1741" i="1"/>
  <c r="O1741" i="1"/>
  <c r="AG1741" i="1"/>
  <c r="AD1741" i="1"/>
  <c r="AC1741" i="1"/>
  <c r="L1741" i="1"/>
  <c r="AP1741" i="1"/>
  <c r="N1741" i="1"/>
  <c r="Y1741" i="1"/>
  <c r="AJ1741" i="1"/>
  <c r="Z1741" i="1"/>
  <c r="AM1741" i="1"/>
  <c r="AL1741" i="1"/>
  <c r="AN1741" i="1"/>
  <c r="AH1741" i="1"/>
  <c r="AK1741" i="1"/>
  <c r="AS1741" i="1"/>
  <c r="R1741" i="1"/>
  <c r="AF1741" i="1"/>
  <c r="AT1741" i="1"/>
  <c r="X1741" i="1"/>
  <c r="AI1741" i="1"/>
  <c r="S1741" i="1"/>
  <c r="AV1741" i="1"/>
  <c r="K1741" i="1"/>
  <c r="T1741" i="1"/>
  <c r="AE1741" i="1"/>
  <c r="S2041" i="1"/>
  <c r="I2041" i="1"/>
  <c r="N2041" i="1"/>
  <c r="AS2041" i="1"/>
  <c r="AB2041" i="1"/>
  <c r="K2041" i="1"/>
  <c r="M2041" i="1"/>
  <c r="AL2041" i="1"/>
  <c r="AI2041" i="1"/>
  <c r="AV2041" i="1"/>
  <c r="AP2041" i="1"/>
  <c r="O2041" i="1"/>
  <c r="AA2041" i="1"/>
  <c r="X2041" i="1"/>
  <c r="U2041" i="1"/>
  <c r="H2041" i="1"/>
  <c r="V2041" i="1"/>
  <c r="P2041" i="1"/>
  <c r="AM2041" i="1"/>
  <c r="AC2041" i="1"/>
  <c r="Y2041" i="1"/>
  <c r="AT2041" i="1"/>
  <c r="R2041" i="1"/>
  <c r="AQ2041" i="1"/>
  <c r="AJ2041" i="1"/>
  <c r="AN2041" i="1"/>
  <c r="AD2041" i="1"/>
  <c r="AK2041" i="1"/>
  <c r="Q2041" i="1"/>
  <c r="AO2041" i="1"/>
  <c r="AE2041" i="1"/>
  <c r="AR2041" i="1"/>
  <c r="AX2041" i="1"/>
  <c r="Z2041" i="1"/>
  <c r="T2041" i="1"/>
  <c r="AG2041" i="1"/>
  <c r="J2041" i="1"/>
  <c r="AF2041" i="1"/>
  <c r="AU2041" i="1"/>
  <c r="W2041" i="1"/>
  <c r="L2041" i="1"/>
  <c r="AH2041" i="1"/>
  <c r="V1926" i="1"/>
  <c r="AU1926" i="1"/>
  <c r="AV1926" i="1"/>
  <c r="K1926" i="1"/>
  <c r="AS1926" i="1"/>
  <c r="AB1926" i="1"/>
  <c r="U1926" i="1"/>
  <c r="AA1926" i="1"/>
  <c r="Y1926" i="1"/>
  <c r="P1926" i="1"/>
  <c r="AF1926" i="1"/>
  <c r="AE1926" i="1"/>
  <c r="AK1926" i="1"/>
  <c r="AD1926" i="1"/>
  <c r="X1926" i="1"/>
  <c r="S1926" i="1"/>
  <c r="AQ1926" i="1"/>
  <c r="AT1926" i="1"/>
  <c r="AC1926" i="1"/>
  <c r="M1926" i="1"/>
  <c r="AR1926" i="1"/>
  <c r="O1926" i="1"/>
  <c r="J1926" i="1"/>
  <c r="N1926" i="1"/>
  <c r="Z1926" i="1"/>
  <c r="AM1926" i="1"/>
  <c r="T1926" i="1"/>
  <c r="H1926" i="1"/>
  <c r="AJ1926" i="1"/>
  <c r="AI1926" i="1"/>
  <c r="AO1926" i="1"/>
  <c r="L1926" i="1"/>
  <c r="R1926" i="1"/>
  <c r="AN1926" i="1"/>
  <c r="AP1926" i="1"/>
  <c r="W1926" i="1"/>
  <c r="Q1926" i="1"/>
  <c r="AG1926" i="1"/>
  <c r="AL1926" i="1"/>
  <c r="AH1926" i="1"/>
  <c r="I1926" i="1"/>
  <c r="AX1926" i="1"/>
  <c r="O1759" i="1"/>
  <c r="AJ1759" i="1"/>
  <c r="V1759" i="1"/>
  <c r="AN1759" i="1"/>
  <c r="L1759" i="1"/>
  <c r="K1759" i="1"/>
  <c r="AF1759" i="1"/>
  <c r="N1759" i="1"/>
  <c r="X1759" i="1"/>
  <c r="AM1759" i="1"/>
  <c r="J1759" i="1"/>
  <c r="AE1759" i="1"/>
  <c r="M1759" i="1"/>
  <c r="I1759" i="1"/>
  <c r="Q1759" i="1"/>
  <c r="AR1759" i="1"/>
  <c r="AA1759" i="1"/>
  <c r="AV1759" i="1"/>
  <c r="AT1759" i="1"/>
  <c r="U1759" i="1"/>
  <c r="AB1759" i="1"/>
  <c r="T1759" i="1"/>
  <c r="H1759" i="1"/>
  <c r="AL1759" i="1"/>
  <c r="AO1759" i="1"/>
  <c r="Y1759" i="1"/>
  <c r="AX1759" i="1"/>
  <c r="AZ1759" i="1" s="1"/>
  <c r="W1759" i="1"/>
  <c r="AI1759" i="1"/>
  <c r="S1759" i="1"/>
  <c r="AK1759" i="1"/>
  <c r="AS1759" i="1"/>
  <c r="AD1759" i="1"/>
  <c r="AQ1759" i="1"/>
  <c r="AH1759" i="1"/>
  <c r="AC1759" i="1"/>
  <c r="R1759" i="1"/>
  <c r="P1759" i="1"/>
  <c r="AP1759" i="1"/>
  <c r="AU1759" i="1"/>
  <c r="AG1759" i="1"/>
  <c r="Z1759" i="1"/>
  <c r="R2241" i="1"/>
  <c r="I2241" i="1"/>
  <c r="W2241" i="1"/>
  <c r="M2241" i="1"/>
  <c r="Y2241" i="1"/>
  <c r="AD2241" i="1"/>
  <c r="AM2241" i="1"/>
  <c r="AQ2241" i="1"/>
  <c r="AF2241" i="1"/>
  <c r="Q2241" i="1"/>
  <c r="Z2241" i="1"/>
  <c r="AC2241" i="1"/>
  <c r="K2241" i="1"/>
  <c r="AL2241" i="1"/>
  <c r="AA2241" i="1"/>
  <c r="L2241" i="1"/>
  <c r="AU2241" i="1"/>
  <c r="AK2241" i="1"/>
  <c r="AE2241" i="1"/>
  <c r="AS2241" i="1"/>
  <c r="AJ2241" i="1"/>
  <c r="H2241" i="1"/>
  <c r="V2241" i="1"/>
  <c r="AR2241" i="1"/>
  <c r="S2241" i="1"/>
  <c r="AG2241" i="1"/>
  <c r="O2241" i="1"/>
  <c r="AO2241" i="1"/>
  <c r="AB2241" i="1"/>
  <c r="N2241" i="1"/>
  <c r="AX2241" i="1"/>
  <c r="P2241" i="1"/>
  <c r="AI2241" i="1"/>
  <c r="X2241" i="1"/>
  <c r="J2241" i="1"/>
  <c r="AV2241" i="1"/>
  <c r="T2241" i="1"/>
  <c r="AT2241" i="1"/>
  <c r="AP2241" i="1"/>
  <c r="AH2241" i="1"/>
  <c r="U2241" i="1"/>
  <c r="AN2241" i="1"/>
  <c r="AT2201" i="1"/>
  <c r="AB2201" i="1"/>
  <c r="R2201" i="1"/>
  <c r="M2201" i="1"/>
  <c r="AO2201" i="1"/>
  <c r="X2201" i="1"/>
  <c r="U2201" i="1"/>
  <c r="AP2201" i="1"/>
  <c r="AC2201" i="1"/>
  <c r="AE2201" i="1"/>
  <c r="AA2201" i="1"/>
  <c r="H2201" i="1"/>
  <c r="AH2201" i="1"/>
  <c r="L2201" i="1"/>
  <c r="AU2201" i="1"/>
  <c r="AM2201" i="1"/>
  <c r="AI2201" i="1"/>
  <c r="W2201" i="1"/>
  <c r="J2201" i="1"/>
  <c r="AN2201" i="1"/>
  <c r="AV2201" i="1"/>
  <c r="K2201" i="1"/>
  <c r="V2201" i="1"/>
  <c r="AR2201" i="1"/>
  <c r="Q2201" i="1"/>
  <c r="AS2201" i="1"/>
  <c r="AF2201" i="1"/>
  <c r="P2201" i="1"/>
  <c r="O2201" i="1"/>
  <c r="AK2201" i="1"/>
  <c r="N2201" i="1"/>
  <c r="AG2201" i="1"/>
  <c r="AJ2201" i="1"/>
  <c r="AD2201" i="1"/>
  <c r="S2201" i="1"/>
  <c r="AL2201" i="1"/>
  <c r="Y2201" i="1"/>
  <c r="AX2201" i="1"/>
  <c r="AQ2201" i="1"/>
  <c r="I2201" i="1"/>
  <c r="Z2201" i="1"/>
  <c r="T2201" i="1"/>
  <c r="AG2189" i="1"/>
  <c r="AI2189" i="1"/>
  <c r="AP2189" i="1"/>
  <c r="AE2189" i="1"/>
  <c r="J2189" i="1"/>
  <c r="AO2189" i="1"/>
  <c r="AX2189" i="1"/>
  <c r="AV2189" i="1"/>
  <c r="X2189" i="1"/>
  <c r="AB2189" i="1"/>
  <c r="M2189" i="1"/>
  <c r="AJ2189" i="1"/>
  <c r="AC2189" i="1"/>
  <c r="L2189" i="1"/>
  <c r="R2189" i="1"/>
  <c r="P2189" i="1"/>
  <c r="Y2189" i="1"/>
  <c r="H2189" i="1"/>
  <c r="AL2189" i="1"/>
  <c r="AD2189" i="1"/>
  <c r="Z2189" i="1"/>
  <c r="AN2189" i="1"/>
  <c r="N2189" i="1"/>
  <c r="S2189" i="1"/>
  <c r="AT2189" i="1"/>
  <c r="AM2189" i="1"/>
  <c r="AU2189" i="1"/>
  <c r="I2189" i="1"/>
  <c r="O2189" i="1"/>
  <c r="K2189" i="1"/>
  <c r="W2189" i="1"/>
  <c r="V2189" i="1"/>
  <c r="AQ2189" i="1"/>
  <c r="AA2189" i="1"/>
  <c r="AF2189" i="1"/>
  <c r="Q2189" i="1"/>
  <c r="T2189" i="1"/>
  <c r="AS2189" i="1"/>
  <c r="AR2189" i="1"/>
  <c r="AH2189" i="1"/>
  <c r="AK2189" i="1"/>
  <c r="U2189" i="1"/>
  <c r="AA1907" i="1"/>
  <c r="T1907" i="1"/>
  <c r="P1907" i="1"/>
  <c r="Y1907" i="1"/>
  <c r="M1907" i="1"/>
  <c r="U1907" i="1"/>
  <c r="AE1907" i="1"/>
  <c r="V1907" i="1"/>
  <c r="AL1907" i="1"/>
  <c r="AC1907" i="1"/>
  <c r="AX1907" i="1"/>
  <c r="AF1907" i="1"/>
  <c r="W1907" i="1"/>
  <c r="AS1907" i="1"/>
  <c r="S1907" i="1"/>
  <c r="AQ1907" i="1"/>
  <c r="AO1907" i="1"/>
  <c r="AB1907" i="1"/>
  <c r="AP1907" i="1"/>
  <c r="AH1907" i="1"/>
  <c r="AV1907" i="1"/>
  <c r="X1907" i="1"/>
  <c r="AK1907" i="1"/>
  <c r="I1907" i="1"/>
  <c r="Z1907" i="1"/>
  <c r="R1907" i="1"/>
  <c r="O1907" i="1"/>
  <c r="N1907" i="1"/>
  <c r="AR1907" i="1"/>
  <c r="AI1907" i="1"/>
  <c r="H1907" i="1"/>
  <c r="L1907" i="1"/>
  <c r="Q1907" i="1"/>
  <c r="AG1907" i="1"/>
  <c r="K1907" i="1"/>
  <c r="AJ1907" i="1"/>
  <c r="AU1907" i="1"/>
  <c r="AT1907" i="1"/>
  <c r="AM1907" i="1"/>
  <c r="AD1907" i="1"/>
  <c r="AN1907" i="1"/>
  <c r="J1907" i="1"/>
  <c r="AH2156" i="1"/>
  <c r="AU2156" i="1"/>
  <c r="AK2156" i="1"/>
  <c r="AN2156" i="1"/>
  <c r="AA2156" i="1"/>
  <c r="AT2156" i="1"/>
  <c r="AS2156" i="1"/>
  <c r="Y2156" i="1"/>
  <c r="L2156" i="1"/>
  <c r="T2156" i="1"/>
  <c r="U2156" i="1"/>
  <c r="S2156" i="1"/>
  <c r="O2156" i="1"/>
  <c r="AR2156" i="1"/>
  <c r="M2156" i="1"/>
  <c r="AG2156" i="1"/>
  <c r="P2156" i="1"/>
  <c r="K2156" i="1"/>
  <c r="AV2156" i="1"/>
  <c r="X2156" i="1"/>
  <c r="AL2156" i="1"/>
  <c r="AP2156" i="1"/>
  <c r="Q2156" i="1"/>
  <c r="AQ2156" i="1"/>
  <c r="AE2156" i="1"/>
  <c r="V2156" i="1"/>
  <c r="AF2156" i="1"/>
  <c r="AB2156" i="1"/>
  <c r="W2156" i="1"/>
  <c r="AM2156" i="1"/>
  <c r="J2156" i="1"/>
  <c r="Z2156" i="1"/>
  <c r="AO2156" i="1"/>
  <c r="H2156" i="1"/>
  <c r="N2156" i="1"/>
  <c r="I2156" i="1"/>
  <c r="AJ2156" i="1"/>
  <c r="AX2156" i="1"/>
  <c r="AI2156" i="1"/>
  <c r="AD2156" i="1"/>
  <c r="R2156" i="1"/>
  <c r="AC2156" i="1"/>
  <c r="AB1914" i="1"/>
  <c r="U1914" i="1"/>
  <c r="AA1914" i="1"/>
  <c r="Y1914" i="1"/>
  <c r="AQ1914" i="1"/>
  <c r="I1914" i="1"/>
  <c r="H1914" i="1"/>
  <c r="AL1914" i="1"/>
  <c r="AS1914" i="1"/>
  <c r="AD1914" i="1"/>
  <c r="AX1914" i="1"/>
  <c r="S1914" i="1"/>
  <c r="AF1914" i="1"/>
  <c r="R1914" i="1"/>
  <c r="AI1914" i="1"/>
  <c r="AM1914" i="1"/>
  <c r="AR1914" i="1"/>
  <c r="AP1914" i="1"/>
  <c r="P1914" i="1"/>
  <c r="AT1914" i="1"/>
  <c r="W1914" i="1"/>
  <c r="J1914" i="1"/>
  <c r="AN1914" i="1"/>
  <c r="AC1914" i="1"/>
  <c r="AJ1914" i="1"/>
  <c r="Q1914" i="1"/>
  <c r="AG1914" i="1"/>
  <c r="Z1914" i="1"/>
  <c r="K1914" i="1"/>
  <c r="X1914" i="1"/>
  <c r="AE1914" i="1"/>
  <c r="AO1914" i="1"/>
  <c r="T1914" i="1"/>
  <c r="V1914" i="1"/>
  <c r="L1914" i="1"/>
  <c r="M1914" i="1"/>
  <c r="AH1914" i="1"/>
  <c r="N1914" i="1"/>
  <c r="AV1914" i="1"/>
  <c r="AK1914" i="1"/>
  <c r="AU1914" i="1"/>
  <c r="O1914" i="1"/>
  <c r="AP1651" i="1"/>
  <c r="AS1651" i="1"/>
  <c r="T1651" i="1"/>
  <c r="I1651" i="1"/>
  <c r="AI1651" i="1"/>
  <c r="AL1651" i="1"/>
  <c r="AN1651" i="1"/>
  <c r="AF1651" i="1"/>
  <c r="P1651" i="1"/>
  <c r="M1651" i="1"/>
  <c r="AX1651" i="1"/>
  <c r="AZ1651" i="1" s="1"/>
  <c r="W1651" i="1"/>
  <c r="AV1651" i="1"/>
  <c r="AD1651" i="1"/>
  <c r="AQ1651" i="1"/>
  <c r="U1651" i="1"/>
  <c r="Q1651" i="1"/>
  <c r="AK1651" i="1"/>
  <c r="N1651" i="1"/>
  <c r="Y1651" i="1"/>
  <c r="AA1651" i="1"/>
  <c r="X1651" i="1"/>
  <c r="AC1651" i="1"/>
  <c r="V1651" i="1"/>
  <c r="O1651" i="1"/>
  <c r="L1651" i="1"/>
  <c r="AE1651" i="1"/>
  <c r="S1651" i="1"/>
  <c r="AB1651" i="1"/>
  <c r="R1651" i="1"/>
  <c r="J1651" i="1"/>
  <c r="K1651" i="1"/>
  <c r="AH1651" i="1"/>
  <c r="AM1651" i="1"/>
  <c r="AT1651" i="1"/>
  <c r="AO1651" i="1"/>
  <c r="Z1651" i="1"/>
  <c r="AG1651" i="1"/>
  <c r="H1651" i="1"/>
  <c r="AR1651" i="1"/>
  <c r="AU1651" i="1"/>
  <c r="AJ1651" i="1"/>
  <c r="AP1920" i="1"/>
  <c r="AO1920" i="1"/>
  <c r="AM1920" i="1"/>
  <c r="I1920" i="1"/>
  <c r="Q1920" i="1"/>
  <c r="H1920" i="1"/>
  <c r="AH1920" i="1"/>
  <c r="U1920" i="1"/>
  <c r="AC1920" i="1"/>
  <c r="AI1920" i="1"/>
  <c r="S1920" i="1"/>
  <c r="AF1920" i="1"/>
  <c r="R1920" i="1"/>
  <c r="AJ1920" i="1"/>
  <c r="AT1920" i="1"/>
  <c r="Y1920" i="1"/>
  <c r="M1920" i="1"/>
  <c r="W1920" i="1"/>
  <c r="AU1920" i="1"/>
  <c r="K1920" i="1"/>
  <c r="J1920" i="1"/>
  <c r="L1920" i="1"/>
  <c r="AQ1920" i="1"/>
  <c r="AV1920" i="1"/>
  <c r="AB1920" i="1"/>
  <c r="AK1920" i="1"/>
  <c r="Z1920" i="1"/>
  <c r="P1920" i="1"/>
  <c r="AG1920" i="1"/>
  <c r="N1920" i="1"/>
  <c r="V1920" i="1"/>
  <c r="AX1920" i="1"/>
  <c r="AL1920" i="1"/>
  <c r="AS1920" i="1"/>
  <c r="X1920" i="1"/>
  <c r="AE1920" i="1"/>
  <c r="T1920" i="1"/>
  <c r="AD1920" i="1"/>
  <c r="AR1920" i="1"/>
  <c r="O1920" i="1"/>
  <c r="AA1920" i="1"/>
  <c r="AN1920" i="1"/>
  <c r="V1949" i="1"/>
  <c r="H1949" i="1"/>
  <c r="AG1949" i="1"/>
  <c r="AE1949" i="1"/>
  <c r="AV1949" i="1"/>
  <c r="AB1949" i="1"/>
  <c r="O1949" i="1"/>
  <c r="AH1949" i="1"/>
  <c r="AO1949" i="1"/>
  <c r="U1949" i="1"/>
  <c r="AC1949" i="1"/>
  <c r="AA1949" i="1"/>
  <c r="S1949" i="1"/>
  <c r="Y1949" i="1"/>
  <c r="AT1949" i="1"/>
  <c r="AX1949" i="1"/>
  <c r="M1949" i="1"/>
  <c r="AL1949" i="1"/>
  <c r="X1949" i="1"/>
  <c r="J1949" i="1"/>
  <c r="T1949" i="1"/>
  <c r="AK1949" i="1"/>
  <c r="L1949" i="1"/>
  <c r="AQ1949" i="1"/>
  <c r="AN1949" i="1"/>
  <c r="P1949" i="1"/>
  <c r="AU1949" i="1"/>
  <c r="W1949" i="1"/>
  <c r="Z1949" i="1"/>
  <c r="AD1949" i="1"/>
  <c r="AJ1949" i="1"/>
  <c r="N1949" i="1"/>
  <c r="Q1949" i="1"/>
  <c r="R1949" i="1"/>
  <c r="K1949" i="1"/>
  <c r="AP1949" i="1"/>
  <c r="I1949" i="1"/>
  <c r="AS1949" i="1"/>
  <c r="AR1949" i="1"/>
  <c r="AI1949" i="1"/>
  <c r="AM1949" i="1"/>
  <c r="AF1949" i="1"/>
  <c r="AK2086" i="1"/>
  <c r="AM2086" i="1"/>
  <c r="AU2086" i="1"/>
  <c r="V2086" i="1"/>
  <c r="AN2086" i="1"/>
  <c r="M2086" i="1"/>
  <c r="N2086" i="1"/>
  <c r="S2086" i="1"/>
  <c r="AA2086" i="1"/>
  <c r="X2086" i="1"/>
  <c r="AX2086" i="1"/>
  <c r="U2086" i="1"/>
  <c r="R2086" i="1"/>
  <c r="AT2086" i="1"/>
  <c r="AO2086" i="1"/>
  <c r="AR2086" i="1"/>
  <c r="Z2086" i="1"/>
  <c r="H2086" i="1"/>
  <c r="L2086" i="1"/>
  <c r="T2086" i="1"/>
  <c r="AG2086" i="1"/>
  <c r="AJ2086" i="1"/>
  <c r="AL2086" i="1"/>
  <c r="Y2086" i="1"/>
  <c r="O2086" i="1"/>
  <c r="K2086" i="1"/>
  <c r="AB2086" i="1"/>
  <c r="P2086" i="1"/>
  <c r="I2086" i="1"/>
  <c r="AP2086" i="1"/>
  <c r="Q2086" i="1"/>
  <c r="J2086" i="1"/>
  <c r="W2086" i="1"/>
  <c r="AF2086" i="1"/>
  <c r="AE2086" i="1"/>
  <c r="AC2086" i="1"/>
  <c r="AQ2086" i="1"/>
  <c r="AD2086" i="1"/>
  <c r="AS2086" i="1"/>
  <c r="AH2086" i="1"/>
  <c r="AV2086" i="1"/>
  <c r="AI2086" i="1"/>
  <c r="AQ1983" i="1"/>
  <c r="AL1983" i="1"/>
  <c r="AG1983" i="1"/>
  <c r="AJ1983" i="1"/>
  <c r="AC1983" i="1"/>
  <c r="J1983" i="1"/>
  <c r="AE1983" i="1"/>
  <c r="M1983" i="1"/>
  <c r="AN1983" i="1"/>
  <c r="X1983" i="1"/>
  <c r="P1983" i="1"/>
  <c r="AH1983" i="1"/>
  <c r="O1983" i="1"/>
  <c r="V1983" i="1"/>
  <c r="S1983" i="1"/>
  <c r="AU1983" i="1"/>
  <c r="H1983" i="1"/>
  <c r="AO1983" i="1"/>
  <c r="AS1983" i="1"/>
  <c r="AT1983" i="1"/>
  <c r="AF1983" i="1"/>
  <c r="AI1983" i="1"/>
  <c r="T1983" i="1"/>
  <c r="AB1983" i="1"/>
  <c r="Q1983" i="1"/>
  <c r="AV1983" i="1"/>
  <c r="L1983" i="1"/>
  <c r="AD1983" i="1"/>
  <c r="N1983" i="1"/>
  <c r="W1983" i="1"/>
  <c r="U1983" i="1"/>
  <c r="AR1983" i="1"/>
  <c r="Z1983" i="1"/>
  <c r="AK1983" i="1"/>
  <c r="R1983" i="1"/>
  <c r="AX1983" i="1"/>
  <c r="AP1983" i="1"/>
  <c r="Y1983" i="1"/>
  <c r="K1983" i="1"/>
  <c r="I1983" i="1"/>
  <c r="AA1983" i="1"/>
  <c r="AM1983" i="1"/>
  <c r="AT1716" i="1"/>
  <c r="P1716" i="1"/>
  <c r="R1716" i="1"/>
  <c r="AS1716" i="1"/>
  <c r="J1716" i="1"/>
  <c r="S1716" i="1"/>
  <c r="U1716" i="1"/>
  <c r="K1716" i="1"/>
  <c r="V1716" i="1"/>
  <c r="AF1716" i="1"/>
  <c r="AX1716" i="1"/>
  <c r="AZ1716" i="1" s="1"/>
  <c r="AJ1716" i="1"/>
  <c r="Y1716" i="1"/>
  <c r="L1716" i="1"/>
  <c r="AL1716" i="1"/>
  <c r="Z1716" i="1"/>
  <c r="AI1716" i="1"/>
  <c r="AC1716" i="1"/>
  <c r="AQ1716" i="1"/>
  <c r="T1716" i="1"/>
  <c r="M1716" i="1"/>
  <c r="AD1716" i="1"/>
  <c r="AO1716" i="1"/>
  <c r="AV1716" i="1"/>
  <c r="I1716" i="1"/>
  <c r="Q1716" i="1"/>
  <c r="X1716" i="1"/>
  <c r="AU1716" i="1"/>
  <c r="AK1716" i="1"/>
  <c r="H1716" i="1"/>
  <c r="AN1716" i="1"/>
  <c r="W1716" i="1"/>
  <c r="AA1716" i="1"/>
  <c r="AP1716" i="1"/>
  <c r="AR1716" i="1"/>
  <c r="O1716" i="1"/>
  <c r="AM1716" i="1"/>
  <c r="AB1716" i="1"/>
  <c r="AH1716" i="1"/>
  <c r="N1716" i="1"/>
  <c r="AE1716" i="1"/>
  <c r="AG1716" i="1"/>
  <c r="AF2231" i="1"/>
  <c r="X2231" i="1"/>
  <c r="AV2231" i="1"/>
  <c r="AO2231" i="1"/>
  <c r="Y2231" i="1"/>
  <c r="T2231" i="1"/>
  <c r="M2231" i="1"/>
  <c r="AU2231" i="1"/>
  <c r="AQ2231" i="1"/>
  <c r="AP2231" i="1"/>
  <c r="O2231" i="1"/>
  <c r="K2231" i="1"/>
  <c r="J2231" i="1"/>
  <c r="AM2231" i="1"/>
  <c r="AI2231" i="1"/>
  <c r="V2231" i="1"/>
  <c r="AC2231" i="1"/>
  <c r="AN2231" i="1"/>
  <c r="R2231" i="1"/>
  <c r="I2231" i="1"/>
  <c r="Q2231" i="1"/>
  <c r="AK2231" i="1"/>
  <c r="P2231" i="1"/>
  <c r="AR2231" i="1"/>
  <c r="AA2231" i="1"/>
  <c r="AX2231" i="1"/>
  <c r="L2231" i="1"/>
  <c r="AG2231" i="1"/>
  <c r="N2231" i="1"/>
  <c r="AD2231" i="1"/>
  <c r="Z2231" i="1"/>
  <c r="AH2231" i="1"/>
  <c r="W2231" i="1"/>
  <c r="AJ2231" i="1"/>
  <c r="AL2231" i="1"/>
  <c r="U2231" i="1"/>
  <c r="S2231" i="1"/>
  <c r="H2231" i="1"/>
  <c r="AE2231" i="1"/>
  <c r="AB2231" i="1"/>
  <c r="AT2231" i="1"/>
  <c r="AS2231" i="1"/>
  <c r="AX1684" i="1"/>
  <c r="AZ1684" i="1" s="1"/>
  <c r="AE1684" i="1"/>
  <c r="L1684" i="1"/>
  <c r="AJ1684" i="1"/>
  <c r="V1684" i="1"/>
  <c r="AM1684" i="1"/>
  <c r="AS1684" i="1"/>
  <c r="R1684" i="1"/>
  <c r="U1684" i="1"/>
  <c r="Y1684" i="1"/>
  <c r="AA1684" i="1"/>
  <c r="Q1684" i="1"/>
  <c r="H1684" i="1"/>
  <c r="AN1684" i="1"/>
  <c r="P1684" i="1"/>
  <c r="I1684" i="1"/>
  <c r="N1684" i="1"/>
  <c r="Z1684" i="1"/>
  <c r="AT1684" i="1"/>
  <c r="O1684" i="1"/>
  <c r="T1684" i="1"/>
  <c r="AB1684" i="1"/>
  <c r="AL1684" i="1"/>
  <c r="AF1684" i="1"/>
  <c r="M1684" i="1"/>
  <c r="AH1684" i="1"/>
  <c r="AP1684" i="1"/>
  <c r="X1684" i="1"/>
  <c r="S1684" i="1"/>
  <c r="AC1684" i="1"/>
  <c r="AQ1684" i="1"/>
  <c r="K1684" i="1"/>
  <c r="AI1684" i="1"/>
  <c r="AU1684" i="1"/>
  <c r="AK1684" i="1"/>
  <c r="AD1684" i="1"/>
  <c r="W1684" i="1"/>
  <c r="AG1684" i="1"/>
  <c r="AR1684" i="1"/>
  <c r="J1684" i="1"/>
  <c r="AV1684" i="1"/>
  <c r="AO1684" i="1"/>
  <c r="AX1650" i="1"/>
  <c r="AZ1650" i="1" s="1"/>
  <c r="AF1650" i="1"/>
  <c r="T1650" i="1"/>
  <c r="AK1650" i="1"/>
  <c r="AQ1650" i="1"/>
  <c r="AS1650" i="1"/>
  <c r="Z1650" i="1"/>
  <c r="H1650" i="1"/>
  <c r="P1650" i="1"/>
  <c r="R1650" i="1"/>
  <c r="AT1650" i="1"/>
  <c r="L1650" i="1"/>
  <c r="AD1650" i="1"/>
  <c r="K1650" i="1"/>
  <c r="O1650" i="1"/>
  <c r="AB1650" i="1"/>
  <c r="W1650" i="1"/>
  <c r="AA1650" i="1"/>
  <c r="S1650" i="1"/>
  <c r="AG1650" i="1"/>
  <c r="AM1650" i="1"/>
  <c r="AP1650" i="1"/>
  <c r="AE1650" i="1"/>
  <c r="N1650" i="1"/>
  <c r="Q1650" i="1"/>
  <c r="U1650" i="1"/>
  <c r="J1650" i="1"/>
  <c r="M1650" i="1"/>
  <c r="AV1650" i="1"/>
  <c r="AH1650" i="1"/>
  <c r="AI1650" i="1"/>
  <c r="AU1650" i="1"/>
  <c r="Y1650" i="1"/>
  <c r="AR1650" i="1"/>
  <c r="X1650" i="1"/>
  <c r="V1650" i="1"/>
  <c r="AN1650" i="1"/>
  <c r="I1650" i="1"/>
  <c r="AO1650" i="1"/>
  <c r="AC1650" i="1"/>
  <c r="AJ1650" i="1"/>
  <c r="AL1650" i="1"/>
  <c r="P1615" i="1"/>
  <c r="J1615" i="1"/>
  <c r="AT1615" i="1"/>
  <c r="AO1615" i="1"/>
  <c r="Y1615" i="1"/>
  <c r="AB1615" i="1"/>
  <c r="AE1615" i="1"/>
  <c r="AC1615" i="1"/>
  <c r="M1615" i="1"/>
  <c r="AN1615" i="1"/>
  <c r="AP1615" i="1"/>
  <c r="AF1615" i="1"/>
  <c r="AM1615" i="1"/>
  <c r="N1615" i="1"/>
  <c r="I1615" i="1"/>
  <c r="AU1615" i="1"/>
  <c r="AR1615" i="1"/>
  <c r="Z1615" i="1"/>
  <c r="T1615" i="1"/>
  <c r="AS1615" i="1"/>
  <c r="AL1615" i="1"/>
  <c r="AX1615" i="1"/>
  <c r="AZ1615" i="1" s="1"/>
  <c r="AD1615" i="1"/>
  <c r="Q1615" i="1"/>
  <c r="AQ1615" i="1"/>
  <c r="R1615" i="1"/>
  <c r="U1615" i="1"/>
  <c r="AG1615" i="1"/>
  <c r="AI1615" i="1"/>
  <c r="AH1615" i="1"/>
  <c r="V1615" i="1"/>
  <c r="S1615" i="1"/>
  <c r="AV1615" i="1"/>
  <c r="AJ1615" i="1"/>
  <c r="AK1615" i="1"/>
  <c r="O1615" i="1"/>
  <c r="W1615" i="1"/>
  <c r="AA1615" i="1"/>
  <c r="L1615" i="1"/>
  <c r="H1615" i="1"/>
  <c r="X1615" i="1"/>
  <c r="K1615" i="1"/>
  <c r="I1672" i="1"/>
  <c r="AP1672" i="1"/>
  <c r="AI1672" i="1"/>
  <c r="AS1672" i="1"/>
  <c r="AE1672" i="1"/>
  <c r="U1672" i="1"/>
  <c r="P1672" i="1"/>
  <c r="AB1672" i="1"/>
  <c r="AU1672" i="1"/>
  <c r="Q1672" i="1"/>
  <c r="R1672" i="1"/>
  <c r="Y1672" i="1"/>
  <c r="V1672" i="1"/>
  <c r="AM1672" i="1"/>
  <c r="AA1672" i="1"/>
  <c r="AF1672" i="1"/>
  <c r="AK1672" i="1"/>
  <c r="AL1672" i="1"/>
  <c r="S1672" i="1"/>
  <c r="AV1672" i="1"/>
  <c r="J1672" i="1"/>
  <c r="AX1672" i="1"/>
  <c r="AZ1672" i="1" s="1"/>
  <c r="AH1672" i="1"/>
  <c r="AG1672" i="1"/>
  <c r="AJ1672" i="1"/>
  <c r="Z1672" i="1"/>
  <c r="L1672" i="1"/>
  <c r="M1672" i="1"/>
  <c r="X1672" i="1"/>
  <c r="AQ1672" i="1"/>
  <c r="O1672" i="1"/>
  <c r="K1672" i="1"/>
  <c r="AO1672" i="1"/>
  <c r="AD1672" i="1"/>
  <c r="N1672" i="1"/>
  <c r="W1672" i="1"/>
  <c r="AR1672" i="1"/>
  <c r="T1672" i="1"/>
  <c r="AN1672" i="1"/>
  <c r="H1672" i="1"/>
  <c r="AT1672" i="1"/>
  <c r="AC1672" i="1"/>
  <c r="AX1675" i="1"/>
  <c r="AZ1675" i="1" s="1"/>
  <c r="AE1675" i="1"/>
  <c r="S1675" i="1"/>
  <c r="O1675" i="1"/>
  <c r="AP1675" i="1"/>
  <c r="N1675" i="1"/>
  <c r="AU1675" i="1"/>
  <c r="L1675" i="1"/>
  <c r="AK1675" i="1"/>
  <c r="Z1675" i="1"/>
  <c r="AN1675" i="1"/>
  <c r="R1675" i="1"/>
  <c r="K1675" i="1"/>
  <c r="W1675" i="1"/>
  <c r="P1675" i="1"/>
  <c r="AO1675" i="1"/>
  <c r="AD1675" i="1"/>
  <c r="AA1675" i="1"/>
  <c r="M1675" i="1"/>
  <c r="AC1675" i="1"/>
  <c r="T1675" i="1"/>
  <c r="AI1675" i="1"/>
  <c r="AH1675" i="1"/>
  <c r="AS1675" i="1"/>
  <c r="AM1675" i="1"/>
  <c r="AV1675" i="1"/>
  <c r="X1675" i="1"/>
  <c r="I1675" i="1"/>
  <c r="V1675" i="1"/>
  <c r="AR1675" i="1"/>
  <c r="H1675" i="1"/>
  <c r="J1675" i="1"/>
  <c r="AF1675" i="1"/>
  <c r="AT1675" i="1"/>
  <c r="U1675" i="1"/>
  <c r="Q1675" i="1"/>
  <c r="Y1675" i="1"/>
  <c r="AQ1675" i="1"/>
  <c r="AJ1675" i="1"/>
  <c r="AL1675" i="1"/>
  <c r="AB1675" i="1"/>
  <c r="AG1675" i="1"/>
  <c r="O1785" i="1"/>
  <c r="AT1785" i="1"/>
  <c r="AS1785" i="1"/>
  <c r="I1785" i="1"/>
  <c r="AN1785" i="1"/>
  <c r="AM1785" i="1"/>
  <c r="AK1785" i="1"/>
  <c r="AC1785" i="1"/>
  <c r="J1785" i="1"/>
  <c r="U1785" i="1"/>
  <c r="AG1785" i="1"/>
  <c r="Y1785" i="1"/>
  <c r="AR1785" i="1"/>
  <c r="AI1785" i="1"/>
  <c r="AP1785" i="1"/>
  <c r="Z1785" i="1"/>
  <c r="R1785" i="1"/>
  <c r="AB1785" i="1"/>
  <c r="V1785" i="1"/>
  <c r="W1785" i="1"/>
  <c r="K1785" i="1"/>
  <c r="AF1785" i="1"/>
  <c r="M1785" i="1"/>
  <c r="L1785" i="1"/>
  <c r="AQ1785" i="1"/>
  <c r="Q1785" i="1"/>
  <c r="S1785" i="1"/>
  <c r="T1785" i="1"/>
  <c r="AE1785" i="1"/>
  <c r="AL1785" i="1"/>
  <c r="H1785" i="1"/>
  <c r="AA1785" i="1"/>
  <c r="N1785" i="1"/>
  <c r="AX1785" i="1"/>
  <c r="AU1785" i="1"/>
  <c r="X1785" i="1"/>
  <c r="AO1785" i="1"/>
  <c r="AH1785" i="1"/>
  <c r="AV1785" i="1"/>
  <c r="AD1785" i="1"/>
  <c r="AJ1785" i="1"/>
  <c r="P1785" i="1"/>
  <c r="AA2216" i="1"/>
  <c r="AL2216" i="1"/>
  <c r="AN2216" i="1"/>
  <c r="AU2216" i="1"/>
  <c r="AF2216" i="1"/>
  <c r="S2216" i="1"/>
  <c r="AS2216" i="1"/>
  <c r="AG2216" i="1"/>
  <c r="AH2216" i="1"/>
  <c r="AP2216" i="1"/>
  <c r="AX2216" i="1"/>
  <c r="AV2216" i="1"/>
  <c r="X2216" i="1"/>
  <c r="AJ2216" i="1"/>
  <c r="W2216" i="1"/>
  <c r="AQ2216" i="1"/>
  <c r="Z2216" i="1"/>
  <c r="R2216" i="1"/>
  <c r="Y2216" i="1"/>
  <c r="L2216" i="1"/>
  <c r="I2216" i="1"/>
  <c r="AM2216" i="1"/>
  <c r="M2216" i="1"/>
  <c r="AD2216" i="1"/>
  <c r="AI2216" i="1"/>
  <c r="T2216" i="1"/>
  <c r="O2216" i="1"/>
  <c r="AT2216" i="1"/>
  <c r="Q2216" i="1"/>
  <c r="V2216" i="1"/>
  <c r="N2216" i="1"/>
  <c r="AE2216" i="1"/>
  <c r="U2216" i="1"/>
  <c r="H2216" i="1"/>
  <c r="AR2216" i="1"/>
  <c r="AC2216" i="1"/>
  <c r="K2216" i="1"/>
  <c r="J2216" i="1"/>
  <c r="AB2216" i="1"/>
  <c r="AO2216" i="1"/>
  <c r="P2216" i="1"/>
  <c r="AK2216" i="1"/>
  <c r="AO1989" i="1"/>
  <c r="R1989" i="1"/>
  <c r="AI1989" i="1"/>
  <c r="M1989" i="1"/>
  <c r="AL1989" i="1"/>
  <c r="O1989" i="1"/>
  <c r="X1989" i="1"/>
  <c r="N1989" i="1"/>
  <c r="AK1989" i="1"/>
  <c r="AD1989" i="1"/>
  <c r="J1989" i="1"/>
  <c r="AH1989" i="1"/>
  <c r="AU1989" i="1"/>
  <c r="V1989" i="1"/>
  <c r="S1989" i="1"/>
  <c r="AM1989" i="1"/>
  <c r="AJ1989" i="1"/>
  <c r="Q1989" i="1"/>
  <c r="AX1989" i="1"/>
  <c r="H1989" i="1"/>
  <c r="AQ1989" i="1"/>
  <c r="P1989" i="1"/>
  <c r="AG1989" i="1"/>
  <c r="U1989" i="1"/>
  <c r="AF1989" i="1"/>
  <c r="AP1989" i="1"/>
  <c r="Y1989" i="1"/>
  <c r="AS1989" i="1"/>
  <c r="AB1989" i="1"/>
  <c r="L1989" i="1"/>
  <c r="AC1989" i="1"/>
  <c r="AN1989" i="1"/>
  <c r="AV1989" i="1"/>
  <c r="AT1989" i="1"/>
  <c r="AA1989" i="1"/>
  <c r="AE1989" i="1"/>
  <c r="AR1989" i="1"/>
  <c r="W1989" i="1"/>
  <c r="K1989" i="1"/>
  <c r="I1989" i="1"/>
  <c r="Z1989" i="1"/>
  <c r="T1989" i="1"/>
  <c r="AX1571" i="1"/>
  <c r="AZ1571" i="1" s="1"/>
  <c r="AC1571" i="1"/>
  <c r="AK1571" i="1"/>
  <c r="M1571" i="1"/>
  <c r="AD1571" i="1"/>
  <c r="J1571" i="1"/>
  <c r="AU1571" i="1"/>
  <c r="Y1571" i="1"/>
  <c r="AM1571" i="1"/>
  <c r="K1571" i="1"/>
  <c r="AL1571" i="1"/>
  <c r="S1571" i="1"/>
  <c r="L1571" i="1"/>
  <c r="AB1571" i="1"/>
  <c r="T1571" i="1"/>
  <c r="AA1571" i="1"/>
  <c r="N1571" i="1"/>
  <c r="X1571" i="1"/>
  <c r="V1571" i="1"/>
  <c r="AH1571" i="1"/>
  <c r="AQ1571" i="1"/>
  <c r="Q1571" i="1"/>
  <c r="AI1571" i="1"/>
  <c r="AF1571" i="1"/>
  <c r="R1571" i="1"/>
  <c r="AS1571" i="1"/>
  <c r="AR1571" i="1"/>
  <c r="H1571" i="1"/>
  <c r="W1571" i="1"/>
  <c r="Z1571" i="1"/>
  <c r="AG1571" i="1"/>
  <c r="AP1571" i="1"/>
  <c r="AO1571" i="1"/>
  <c r="O1571" i="1"/>
  <c r="AN1571" i="1"/>
  <c r="AJ1571" i="1"/>
  <c r="AE1571" i="1"/>
  <c r="P1571" i="1"/>
  <c r="I1571" i="1"/>
  <c r="AT1571" i="1"/>
  <c r="AV1571" i="1"/>
  <c r="U1571" i="1"/>
  <c r="AX1602" i="1"/>
  <c r="AZ1602" i="1" s="1"/>
  <c r="AA1602" i="1"/>
  <c r="AU1602" i="1"/>
  <c r="AF1602" i="1"/>
  <c r="AL1602" i="1"/>
  <c r="Y1602" i="1"/>
  <c r="X1602" i="1"/>
  <c r="AD1602" i="1"/>
  <c r="J1602" i="1"/>
  <c r="U1602" i="1"/>
  <c r="W1602" i="1"/>
  <c r="M1602" i="1"/>
  <c r="AV1602" i="1"/>
  <c r="AB1602" i="1"/>
  <c r="Z1602" i="1"/>
  <c r="AH1602" i="1"/>
  <c r="AO1602" i="1"/>
  <c r="L1602" i="1"/>
  <c r="AI1602" i="1"/>
  <c r="AM1602" i="1"/>
  <c r="P1602" i="1"/>
  <c r="T1602" i="1"/>
  <c r="AC1602" i="1"/>
  <c r="O1602" i="1"/>
  <c r="N1602" i="1"/>
  <c r="AN1602" i="1"/>
  <c r="H1602" i="1"/>
  <c r="AS1602" i="1"/>
  <c r="AG1602" i="1"/>
  <c r="I1602" i="1"/>
  <c r="AJ1602" i="1"/>
  <c r="AP1602" i="1"/>
  <c r="S1602" i="1"/>
  <c r="AQ1602" i="1"/>
  <c r="AT1602" i="1"/>
  <c r="V1602" i="1"/>
  <c r="AR1602" i="1"/>
  <c r="Q1602" i="1"/>
  <c r="AK1602" i="1"/>
  <c r="K1602" i="1"/>
  <c r="AE1602" i="1"/>
  <c r="R1602" i="1"/>
  <c r="AK1606" i="1"/>
  <c r="K1606" i="1"/>
  <c r="N1606" i="1"/>
  <c r="AU1606" i="1"/>
  <c r="AL1606" i="1"/>
  <c r="AG1606" i="1"/>
  <c r="AT1606" i="1"/>
  <c r="AP1606" i="1"/>
  <c r="S1606" i="1"/>
  <c r="AS1606" i="1"/>
  <c r="R1606" i="1"/>
  <c r="AN1606" i="1"/>
  <c r="Y1606" i="1"/>
  <c r="AJ1606" i="1"/>
  <c r="O1606" i="1"/>
  <c r="L1606" i="1"/>
  <c r="AF1606" i="1"/>
  <c r="I1606" i="1"/>
  <c r="T1606" i="1"/>
  <c r="J1606" i="1"/>
  <c r="AM1606" i="1"/>
  <c r="W1606" i="1"/>
  <c r="AA1606" i="1"/>
  <c r="AD1606" i="1"/>
  <c r="V1606" i="1"/>
  <c r="X1606" i="1"/>
  <c r="AE1606" i="1"/>
  <c r="Q1606" i="1"/>
  <c r="AV1606" i="1"/>
  <c r="M1606" i="1"/>
  <c r="H1606" i="1"/>
  <c r="P1606" i="1"/>
  <c r="AI1606" i="1"/>
  <c r="AQ1606" i="1"/>
  <c r="AX1606" i="1"/>
  <c r="AZ1606" i="1" s="1"/>
  <c r="AC1606" i="1"/>
  <c r="AO1606" i="1"/>
  <c r="U1606" i="1"/>
  <c r="AB1606" i="1"/>
  <c r="AR1606" i="1"/>
  <c r="AH1606" i="1"/>
  <c r="Z1606" i="1"/>
  <c r="Z1786" i="1"/>
  <c r="W1786" i="1"/>
  <c r="X1786" i="1"/>
  <c r="AT1786" i="1"/>
  <c r="S1786" i="1"/>
  <c r="R1786" i="1"/>
  <c r="AO1786" i="1"/>
  <c r="AN1786" i="1"/>
  <c r="AG1786" i="1"/>
  <c r="Y1786" i="1"/>
  <c r="AX1786" i="1"/>
  <c r="AP1786" i="1"/>
  <c r="I1786" i="1"/>
  <c r="T1786" i="1"/>
  <c r="AA1786" i="1"/>
  <c r="M1786" i="1"/>
  <c r="K1786" i="1"/>
  <c r="AL1786" i="1"/>
  <c r="L1786" i="1"/>
  <c r="AJ1786" i="1"/>
  <c r="AH1786" i="1"/>
  <c r="J1786" i="1"/>
  <c r="Q1786" i="1"/>
  <c r="AC1786" i="1"/>
  <c r="AB1786" i="1"/>
  <c r="O1786" i="1"/>
  <c r="AM1786" i="1"/>
  <c r="AD1786" i="1"/>
  <c r="AR1786" i="1"/>
  <c r="U1786" i="1"/>
  <c r="N1786" i="1"/>
  <c r="AE1786" i="1"/>
  <c r="AK1786" i="1"/>
  <c r="P1786" i="1"/>
  <c r="AQ1786" i="1"/>
  <c r="AI1786" i="1"/>
  <c r="AF1786" i="1"/>
  <c r="H1786" i="1"/>
  <c r="V1786" i="1"/>
  <c r="AU1786" i="1"/>
  <c r="AS1786" i="1"/>
  <c r="AV1786" i="1"/>
  <c r="AV2199" i="1"/>
  <c r="AD2199" i="1"/>
  <c r="T2199" i="1"/>
  <c r="U2199" i="1"/>
  <c r="AL2199" i="1"/>
  <c r="AM2199" i="1"/>
  <c r="L2199" i="1"/>
  <c r="AU2199" i="1"/>
  <c r="AT2199" i="1"/>
  <c r="AE2199" i="1"/>
  <c r="AF2199" i="1"/>
  <c r="I2199" i="1"/>
  <c r="AQ2199" i="1"/>
  <c r="AH2199" i="1"/>
  <c r="Z2199" i="1"/>
  <c r="AN2199" i="1"/>
  <c r="AG2199" i="1"/>
  <c r="Y2199" i="1"/>
  <c r="AB2199" i="1"/>
  <c r="K2199" i="1"/>
  <c r="AX2199" i="1"/>
  <c r="P2199" i="1"/>
  <c r="Q2199" i="1"/>
  <c r="AI2199" i="1"/>
  <c r="AK2199" i="1"/>
  <c r="AO2199" i="1"/>
  <c r="V2199" i="1"/>
  <c r="J2199" i="1"/>
  <c r="H2199" i="1"/>
  <c r="AP2199" i="1"/>
  <c r="AC2199" i="1"/>
  <c r="AJ2199" i="1"/>
  <c r="AA2199" i="1"/>
  <c r="AR2199" i="1"/>
  <c r="X2199" i="1"/>
  <c r="M2199" i="1"/>
  <c r="AS2199" i="1"/>
  <c r="S2199" i="1"/>
  <c r="N2199" i="1"/>
  <c r="R2199" i="1"/>
  <c r="O2199" i="1"/>
  <c r="W2199" i="1"/>
  <c r="J1826" i="1"/>
  <c r="AR1826" i="1"/>
  <c r="P1826" i="1"/>
  <c r="AT1826" i="1"/>
  <c r="I1826" i="1"/>
  <c r="AM1826" i="1"/>
  <c r="AQ1826" i="1"/>
  <c r="K1826" i="1"/>
  <c r="AC1826" i="1"/>
  <c r="S1826" i="1"/>
  <c r="AI1826" i="1"/>
  <c r="Z1826" i="1"/>
  <c r="AF1826" i="1"/>
  <c r="AJ1826" i="1"/>
  <c r="AB1826" i="1"/>
  <c r="V1826" i="1"/>
  <c r="Y1826" i="1"/>
  <c r="H1826" i="1"/>
  <c r="AA1826" i="1"/>
  <c r="AU1826" i="1"/>
  <c r="AS1826" i="1"/>
  <c r="AX1826" i="1"/>
  <c r="W1826" i="1"/>
  <c r="N1826" i="1"/>
  <c r="Q1826" i="1"/>
  <c r="AD1826" i="1"/>
  <c r="R1826" i="1"/>
  <c r="AV1826" i="1"/>
  <c r="AO1826" i="1"/>
  <c r="AG1826" i="1"/>
  <c r="AP1826" i="1"/>
  <c r="AL1826" i="1"/>
  <c r="L1826" i="1"/>
  <c r="T1826" i="1"/>
  <c r="AN1826" i="1"/>
  <c r="M1826" i="1"/>
  <c r="AE1826" i="1"/>
  <c r="AH1826" i="1"/>
  <c r="O1826" i="1"/>
  <c r="AK1826" i="1"/>
  <c r="X1826" i="1"/>
  <c r="U1826" i="1"/>
  <c r="AB1693" i="1"/>
  <c r="W1693" i="1"/>
  <c r="AQ1693" i="1"/>
  <c r="AH1693" i="1"/>
  <c r="K1693" i="1"/>
  <c r="AN1693" i="1"/>
  <c r="AS1693" i="1"/>
  <c r="AC1693" i="1"/>
  <c r="AG1693" i="1"/>
  <c r="J1693" i="1"/>
  <c r="AR1693" i="1"/>
  <c r="U1693" i="1"/>
  <c r="AF1693" i="1"/>
  <c r="AA1693" i="1"/>
  <c r="AP1693" i="1"/>
  <c r="N1693" i="1"/>
  <c r="R1693" i="1"/>
  <c r="P1693" i="1"/>
  <c r="AK1693" i="1"/>
  <c r="AL1693" i="1"/>
  <c r="S1693" i="1"/>
  <c r="Y1693" i="1"/>
  <c r="H1693" i="1"/>
  <c r="AU1693" i="1"/>
  <c r="T1693" i="1"/>
  <c r="AO1693" i="1"/>
  <c r="AT1693" i="1"/>
  <c r="X1693" i="1"/>
  <c r="O1693" i="1"/>
  <c r="I1693" i="1"/>
  <c r="AX1693" i="1"/>
  <c r="AZ1693" i="1" s="1"/>
  <c r="AJ1693" i="1"/>
  <c r="AV1693" i="1"/>
  <c r="L1693" i="1"/>
  <c r="AD1693" i="1"/>
  <c r="AE1693" i="1"/>
  <c r="Z1693" i="1"/>
  <c r="AM1693" i="1"/>
  <c r="M1693" i="1"/>
  <c r="V1693" i="1"/>
  <c r="AI1693" i="1"/>
  <c r="Q1693" i="1"/>
  <c r="AG1696" i="1"/>
  <c r="AQ1696" i="1"/>
  <c r="AP1696" i="1"/>
  <c r="AH1696" i="1"/>
  <c r="W1696" i="1"/>
  <c r="AS1696" i="1"/>
  <c r="AU1696" i="1"/>
  <c r="U1696" i="1"/>
  <c r="AR1696" i="1"/>
  <c r="AN1696" i="1"/>
  <c r="H1696" i="1"/>
  <c r="J1696" i="1"/>
  <c r="AK1696" i="1"/>
  <c r="I1696" i="1"/>
  <c r="AA1696" i="1"/>
  <c r="X1696" i="1"/>
  <c r="AE1696" i="1"/>
  <c r="N1696" i="1"/>
  <c r="T1696" i="1"/>
  <c r="AF1696" i="1"/>
  <c r="O1696" i="1"/>
  <c r="K1696" i="1"/>
  <c r="AC1696" i="1"/>
  <c r="L1696" i="1"/>
  <c r="S1696" i="1"/>
  <c r="AI1696" i="1"/>
  <c r="Z1696" i="1"/>
  <c r="AX1696" i="1"/>
  <c r="AZ1696" i="1" s="1"/>
  <c r="AL1696" i="1"/>
  <c r="AO1696" i="1"/>
  <c r="AT1696" i="1"/>
  <c r="V1696" i="1"/>
  <c r="R1696" i="1"/>
  <c r="Q1696" i="1"/>
  <c r="AM1696" i="1"/>
  <c r="AB1696" i="1"/>
  <c r="AJ1696" i="1"/>
  <c r="P1696" i="1"/>
  <c r="AV1696" i="1"/>
  <c r="AD1696" i="1"/>
  <c r="M1696" i="1"/>
  <c r="Y1696" i="1"/>
  <c r="AA1976" i="1"/>
  <c r="AN1976" i="1"/>
  <c r="AL1976" i="1"/>
  <c r="AK1976" i="1"/>
  <c r="T1976" i="1"/>
  <c r="AR1976" i="1"/>
  <c r="AM1976" i="1"/>
  <c r="Q1976" i="1"/>
  <c r="H1976" i="1"/>
  <c r="AI1976" i="1"/>
  <c r="R1976" i="1"/>
  <c r="AQ1976" i="1"/>
  <c r="Y1976" i="1"/>
  <c r="O1976" i="1"/>
  <c r="AG1976" i="1"/>
  <c r="Z1976" i="1"/>
  <c r="AV1976" i="1"/>
  <c r="L1976" i="1"/>
  <c r="J1976" i="1"/>
  <c r="AP1976" i="1"/>
  <c r="U1976" i="1"/>
  <c r="X1976" i="1"/>
  <c r="AU1976" i="1"/>
  <c r="M1976" i="1"/>
  <c r="W1976" i="1"/>
  <c r="AO1976" i="1"/>
  <c r="K1976" i="1"/>
  <c r="AJ1976" i="1"/>
  <c r="AT1976" i="1"/>
  <c r="AC1976" i="1"/>
  <c r="S1976" i="1"/>
  <c r="AH1976" i="1"/>
  <c r="AB1976" i="1"/>
  <c r="I1976" i="1"/>
  <c r="N1976" i="1"/>
  <c r="AF1976" i="1"/>
  <c r="AX1976" i="1"/>
  <c r="V1976" i="1"/>
  <c r="AD1976" i="1"/>
  <c r="AE1976" i="1"/>
  <c r="P1976" i="1"/>
  <c r="AS1976" i="1"/>
  <c r="AX1764" i="1"/>
  <c r="AZ1764" i="1" s="1"/>
  <c r="AE1764" i="1"/>
  <c r="I1764" i="1"/>
  <c r="S1764" i="1"/>
  <c r="AD1764" i="1"/>
  <c r="AB1764" i="1"/>
  <c r="AA1764" i="1"/>
  <c r="AK1764" i="1"/>
  <c r="AP1764" i="1"/>
  <c r="L1764" i="1"/>
  <c r="AV1764" i="1"/>
  <c r="V1764" i="1"/>
  <c r="AU1764" i="1"/>
  <c r="AO1764" i="1"/>
  <c r="AN1764" i="1"/>
  <c r="W1764" i="1"/>
  <c r="R1764" i="1"/>
  <c r="AQ1764" i="1"/>
  <c r="AG1764" i="1"/>
  <c r="AI1764" i="1"/>
  <c r="N1764" i="1"/>
  <c r="Y1764" i="1"/>
  <c r="AF1764" i="1"/>
  <c r="Q1764" i="1"/>
  <c r="AH1764" i="1"/>
  <c r="AR1764" i="1"/>
  <c r="AT1764" i="1"/>
  <c r="AJ1764" i="1"/>
  <c r="AS1764" i="1"/>
  <c r="K1764" i="1"/>
  <c r="J1764" i="1"/>
  <c r="AM1764" i="1"/>
  <c r="Z1764" i="1"/>
  <c r="T1764" i="1"/>
  <c r="X1764" i="1"/>
  <c r="AL1764" i="1"/>
  <c r="P1764" i="1"/>
  <c r="H1764" i="1"/>
  <c r="O1764" i="1"/>
  <c r="AC1764" i="1"/>
  <c r="M1764" i="1"/>
  <c r="U1764" i="1"/>
  <c r="I1575" i="1"/>
  <c r="AF1575" i="1"/>
  <c r="AM1575" i="1"/>
  <c r="AO1575" i="1"/>
  <c r="AE1575" i="1"/>
  <c r="AG1575" i="1"/>
  <c r="Q1575" i="1"/>
  <c r="AV1575" i="1"/>
  <c r="K1575" i="1"/>
  <c r="J1575" i="1"/>
  <c r="AX1575" i="1"/>
  <c r="AZ1575" i="1" s="1"/>
  <c r="AD1575" i="1"/>
  <c r="AK1575" i="1"/>
  <c r="R1575" i="1"/>
  <c r="M1575" i="1"/>
  <c r="AU1575" i="1"/>
  <c r="V1575" i="1"/>
  <c r="W1575" i="1"/>
  <c r="AP1575" i="1"/>
  <c r="AQ1575" i="1"/>
  <c r="AB1575" i="1"/>
  <c r="AN1575" i="1"/>
  <c r="AA1575" i="1"/>
  <c r="AT1575" i="1"/>
  <c r="AJ1575" i="1"/>
  <c r="Z1575" i="1"/>
  <c r="AI1575" i="1"/>
  <c r="O1575" i="1"/>
  <c r="U1575" i="1"/>
  <c r="H1575" i="1"/>
  <c r="N1575" i="1"/>
  <c r="S1575" i="1"/>
  <c r="P1575" i="1"/>
  <c r="AS1575" i="1"/>
  <c r="X1575" i="1"/>
  <c r="AC1575" i="1"/>
  <c r="AH1575" i="1"/>
  <c r="AL1575" i="1"/>
  <c r="AR1575" i="1"/>
  <c r="L1575" i="1"/>
  <c r="Y1575" i="1"/>
  <c r="T1575" i="1"/>
  <c r="U1792" i="1"/>
  <c r="R1792" i="1"/>
  <c r="N1792" i="1"/>
  <c r="X1792" i="1"/>
  <c r="AG1792" i="1"/>
  <c r="AM1792" i="1"/>
  <c r="AD1792" i="1"/>
  <c r="P1792" i="1"/>
  <c r="AF1792" i="1"/>
  <c r="AA1792" i="1"/>
  <c r="V1792" i="1"/>
  <c r="AK1792" i="1"/>
  <c r="AT1792" i="1"/>
  <c r="AQ1792" i="1"/>
  <c r="H1792" i="1"/>
  <c r="J1792" i="1"/>
  <c r="AI1792" i="1"/>
  <c r="I1792" i="1"/>
  <c r="AV1792" i="1"/>
  <c r="W1792" i="1"/>
  <c r="Z1792" i="1"/>
  <c r="AX1792" i="1"/>
  <c r="AR1792" i="1"/>
  <c r="AH1792" i="1"/>
  <c r="AB1792" i="1"/>
  <c r="L1792" i="1"/>
  <c r="S1792" i="1"/>
  <c r="AL1792" i="1"/>
  <c r="Q1792" i="1"/>
  <c r="AN1792" i="1"/>
  <c r="AC1792" i="1"/>
  <c r="M1792" i="1"/>
  <c r="O1792" i="1"/>
  <c r="AE1792" i="1"/>
  <c r="AU1792" i="1"/>
  <c r="AJ1792" i="1"/>
  <c r="K1792" i="1"/>
  <c r="AS1792" i="1"/>
  <c r="AP1792" i="1"/>
  <c r="Y1792" i="1"/>
  <c r="T1792" i="1"/>
  <c r="AO1792" i="1"/>
  <c r="T2042" i="1"/>
  <c r="R2042" i="1"/>
  <c r="M2042" i="1"/>
  <c r="AU2042" i="1"/>
  <c r="H2042" i="1"/>
  <c r="AN2042" i="1"/>
  <c r="AJ2042" i="1"/>
  <c r="U2042" i="1"/>
  <c r="L2042" i="1"/>
  <c r="AM2042" i="1"/>
  <c r="AA2042" i="1"/>
  <c r="AS2042" i="1"/>
  <c r="AG2042" i="1"/>
  <c r="W2042" i="1"/>
  <c r="AD2042" i="1"/>
  <c r="I2042" i="1"/>
  <c r="AP2042" i="1"/>
  <c r="AL2042" i="1"/>
  <c r="AC2042" i="1"/>
  <c r="AH2042" i="1"/>
  <c r="AI2042" i="1"/>
  <c r="AR2042" i="1"/>
  <c r="AV2042" i="1"/>
  <c r="S2042" i="1"/>
  <c r="X2042" i="1"/>
  <c r="J2042" i="1"/>
  <c r="Y2042" i="1"/>
  <c r="AB2042" i="1"/>
  <c r="V2042" i="1"/>
  <c r="AT2042" i="1"/>
  <c r="AQ2042" i="1"/>
  <c r="AX2042" i="1"/>
  <c r="AO2042" i="1"/>
  <c r="AF2042" i="1"/>
  <c r="Q2042" i="1"/>
  <c r="Z2042" i="1"/>
  <c r="K2042" i="1"/>
  <c r="AE2042" i="1"/>
  <c r="O2042" i="1"/>
  <c r="P2042" i="1"/>
  <c r="AK2042" i="1"/>
  <c r="N2042" i="1"/>
  <c r="P2187" i="1"/>
  <c r="AT2187" i="1"/>
  <c r="R2187" i="1"/>
  <c r="I2187" i="1"/>
  <c r="AE2187" i="1"/>
  <c r="H2187" i="1"/>
  <c r="AA2187" i="1"/>
  <c r="AO2187" i="1"/>
  <c r="AK2187" i="1"/>
  <c r="AC2187" i="1"/>
  <c r="X2187" i="1"/>
  <c r="Y2187" i="1"/>
  <c r="AU2187" i="1"/>
  <c r="AJ2187" i="1"/>
  <c r="J2187" i="1"/>
  <c r="AS2187" i="1"/>
  <c r="O2187" i="1"/>
  <c r="AR2187" i="1"/>
  <c r="N2187" i="1"/>
  <c r="S2187" i="1"/>
  <c r="AP2187" i="1"/>
  <c r="AV2187" i="1"/>
  <c r="T2187" i="1"/>
  <c r="AM2187" i="1"/>
  <c r="L2187" i="1"/>
  <c r="M2187" i="1"/>
  <c r="Z2187" i="1"/>
  <c r="AI2187" i="1"/>
  <c r="AB2187" i="1"/>
  <c r="AQ2187" i="1"/>
  <c r="AD2187" i="1"/>
  <c r="AN2187" i="1"/>
  <c r="U2187" i="1"/>
  <c r="AG2187" i="1"/>
  <c r="K2187" i="1"/>
  <c r="AL2187" i="1"/>
  <c r="AH2187" i="1"/>
  <c r="Q2187" i="1"/>
  <c r="AF2187" i="1"/>
  <c r="V2187" i="1"/>
  <c r="W2187" i="1"/>
  <c r="AX2187" i="1"/>
  <c r="Q1709" i="1"/>
  <c r="V1709" i="1"/>
  <c r="AJ1709" i="1"/>
  <c r="AP1709" i="1"/>
  <c r="AA1709" i="1"/>
  <c r="M1709" i="1"/>
  <c r="R1709" i="1"/>
  <c r="T1709" i="1"/>
  <c r="Z1709" i="1"/>
  <c r="AO1709" i="1"/>
  <c r="AV1709" i="1"/>
  <c r="AG1709" i="1"/>
  <c r="AL1709" i="1"/>
  <c r="P1709" i="1"/>
  <c r="X1709" i="1"/>
  <c r="AD1709" i="1"/>
  <c r="AC1709" i="1"/>
  <c r="AH1709" i="1"/>
  <c r="AR1709" i="1"/>
  <c r="AE1709" i="1"/>
  <c r="N1709" i="1"/>
  <c r="AX1709" i="1"/>
  <c r="AZ1709" i="1" s="1"/>
  <c r="H1709" i="1"/>
  <c r="Y1709" i="1"/>
  <c r="AI1709" i="1"/>
  <c r="S1709" i="1"/>
  <c r="AN1709" i="1"/>
  <c r="AQ1709" i="1"/>
  <c r="J1709" i="1"/>
  <c r="AU1709" i="1"/>
  <c r="AS1709" i="1"/>
  <c r="AT1709" i="1"/>
  <c r="K1709" i="1"/>
  <c r="AK1709" i="1"/>
  <c r="AM1709" i="1"/>
  <c r="O1709" i="1"/>
  <c r="L1709" i="1"/>
  <c r="AB1709" i="1"/>
  <c r="I1709" i="1"/>
  <c r="W1709" i="1"/>
  <c r="AF1709" i="1"/>
  <c r="U1709" i="1"/>
  <c r="AQ1666" i="1"/>
  <c r="AR1666" i="1"/>
  <c r="T1666" i="1"/>
  <c r="N1666" i="1"/>
  <c r="R1666" i="1"/>
  <c r="AK1666" i="1"/>
  <c r="AJ1666" i="1"/>
  <c r="AU1666" i="1"/>
  <c r="AI1666" i="1"/>
  <c r="X1666" i="1"/>
  <c r="AX1666" i="1"/>
  <c r="AZ1666" i="1" s="1"/>
  <c r="U1666" i="1"/>
  <c r="AS1666" i="1"/>
  <c r="AE1666" i="1"/>
  <c r="AO1666" i="1"/>
  <c r="W1666" i="1"/>
  <c r="Q1666" i="1"/>
  <c r="AC1666" i="1"/>
  <c r="AV1666" i="1"/>
  <c r="J1666" i="1"/>
  <c r="Y1666" i="1"/>
  <c r="AA1666" i="1"/>
  <c r="AN1666" i="1"/>
  <c r="AF1666" i="1"/>
  <c r="AH1666" i="1"/>
  <c r="H1666" i="1"/>
  <c r="AB1666" i="1"/>
  <c r="O1666" i="1"/>
  <c r="S1666" i="1"/>
  <c r="AD1666" i="1"/>
  <c r="AP1666" i="1"/>
  <c r="Z1666" i="1"/>
  <c r="AM1666" i="1"/>
  <c r="I1666" i="1"/>
  <c r="L1666" i="1"/>
  <c r="V1666" i="1"/>
  <c r="P1666" i="1"/>
  <c r="AG1666" i="1"/>
  <c r="K1666" i="1"/>
  <c r="AT1666" i="1"/>
  <c r="AL1666" i="1"/>
  <c r="M1666" i="1"/>
  <c r="AX1732" i="1"/>
  <c r="AZ1732" i="1" s="1"/>
  <c r="AA1732" i="1"/>
  <c r="AS1732" i="1"/>
  <c r="O1732" i="1"/>
  <c r="J1732" i="1"/>
  <c r="AC1732" i="1"/>
  <c r="AD1732" i="1"/>
  <c r="P1732" i="1"/>
  <c r="T1732" i="1"/>
  <c r="U1732" i="1"/>
  <c r="AN1732" i="1"/>
  <c r="R1732" i="1"/>
  <c r="AQ1732" i="1"/>
  <c r="AG1732" i="1"/>
  <c r="AF1732" i="1"/>
  <c r="AP1732" i="1"/>
  <c r="Q1732" i="1"/>
  <c r="AT1732" i="1"/>
  <c r="AV1732" i="1"/>
  <c r="AL1732" i="1"/>
  <c r="AO1732" i="1"/>
  <c r="L1732" i="1"/>
  <c r="AH1732" i="1"/>
  <c r="AB1732" i="1"/>
  <c r="S1732" i="1"/>
  <c r="W1732" i="1"/>
  <c r="AE1732" i="1"/>
  <c r="K1732" i="1"/>
  <c r="V1732" i="1"/>
  <c r="H1732" i="1"/>
  <c r="AM1732" i="1"/>
  <c r="AU1732" i="1"/>
  <c r="I1732" i="1"/>
  <c r="AK1732" i="1"/>
  <c r="AJ1732" i="1"/>
  <c r="Y1732" i="1"/>
  <c r="M1732" i="1"/>
  <c r="AI1732" i="1"/>
  <c r="AR1732" i="1"/>
  <c r="N1732" i="1"/>
  <c r="X1732" i="1"/>
  <c r="Z1732" i="1"/>
  <c r="AX1694" i="1"/>
  <c r="AZ1694" i="1" s="1"/>
  <c r="AK1694" i="1"/>
  <c r="AO1694" i="1"/>
  <c r="U1694" i="1"/>
  <c r="AU1694" i="1"/>
  <c r="S1694" i="1"/>
  <c r="L1694" i="1"/>
  <c r="AJ1694" i="1"/>
  <c r="AP1694" i="1"/>
  <c r="AS1694" i="1"/>
  <c r="AB1694" i="1"/>
  <c r="W1694" i="1"/>
  <c r="R1694" i="1"/>
  <c r="AD1694" i="1"/>
  <c r="H1694" i="1"/>
  <c r="AV1694" i="1"/>
  <c r="AI1694" i="1"/>
  <c r="AN1694" i="1"/>
  <c r="AL1694" i="1"/>
  <c r="Y1694" i="1"/>
  <c r="AE1694" i="1"/>
  <c r="I1694" i="1"/>
  <c r="AT1694" i="1"/>
  <c r="X1694" i="1"/>
  <c r="J1694" i="1"/>
  <c r="K1694" i="1"/>
  <c r="Z1694" i="1"/>
  <c r="M1694" i="1"/>
  <c r="O1694" i="1"/>
  <c r="AF1694" i="1"/>
  <c r="AQ1694" i="1"/>
  <c r="AG1694" i="1"/>
  <c r="AM1694" i="1"/>
  <c r="AC1694" i="1"/>
  <c r="T1694" i="1"/>
  <c r="P1694" i="1"/>
  <c r="V1694" i="1"/>
  <c r="N1694" i="1"/>
  <c r="AA1694" i="1"/>
  <c r="Q1694" i="1"/>
  <c r="AR1694" i="1"/>
  <c r="AH1694" i="1"/>
  <c r="AQ1622" i="1"/>
  <c r="N1622" i="1"/>
  <c r="AD1622" i="1"/>
  <c r="AG1622" i="1"/>
  <c r="X1622" i="1"/>
  <c r="P1622" i="1"/>
  <c r="AJ1622" i="1"/>
  <c r="O1622" i="1"/>
  <c r="I1622" i="1"/>
  <c r="AO1622" i="1"/>
  <c r="AX1622" i="1"/>
  <c r="AZ1622" i="1" s="1"/>
  <c r="U1622" i="1"/>
  <c r="AR1622" i="1"/>
  <c r="AE1622" i="1"/>
  <c r="S1622" i="1"/>
  <c r="AS1622" i="1"/>
  <c r="AK1622" i="1"/>
  <c r="AL1622" i="1"/>
  <c r="AU1622" i="1"/>
  <c r="Q1622" i="1"/>
  <c r="AC1622" i="1"/>
  <c r="AB1622" i="1"/>
  <c r="AH1622" i="1"/>
  <c r="AM1622" i="1"/>
  <c r="Y1622" i="1"/>
  <c r="AF1622" i="1"/>
  <c r="AN1622" i="1"/>
  <c r="H1622" i="1"/>
  <c r="Z1622" i="1"/>
  <c r="L1622" i="1"/>
  <c r="K1622" i="1"/>
  <c r="R1622" i="1"/>
  <c r="J1622" i="1"/>
  <c r="T1622" i="1"/>
  <c r="AV1622" i="1"/>
  <c r="AT1622" i="1"/>
  <c r="AA1622" i="1"/>
  <c r="M1622" i="1"/>
  <c r="V1622" i="1"/>
  <c r="AP1622" i="1"/>
  <c r="W1622" i="1"/>
  <c r="AI1622" i="1"/>
  <c r="AK1901" i="1"/>
  <c r="AJ1901" i="1"/>
  <c r="AB1901" i="1"/>
  <c r="S1901" i="1"/>
  <c r="AF1901" i="1"/>
  <c r="AG1901" i="1"/>
  <c r="AM1901" i="1"/>
  <c r="W1901" i="1"/>
  <c r="Q1901" i="1"/>
  <c r="AT1901" i="1"/>
  <c r="AX1901" i="1"/>
  <c r="AI1901" i="1"/>
  <c r="Y1901" i="1"/>
  <c r="P1901" i="1"/>
  <c r="J1901" i="1"/>
  <c r="K1901" i="1"/>
  <c r="N1901" i="1"/>
  <c r="V1901" i="1"/>
  <c r="I1901" i="1"/>
  <c r="AN1901" i="1"/>
  <c r="L1901" i="1"/>
  <c r="AD1901" i="1"/>
  <c r="M1901" i="1"/>
  <c r="AS1901" i="1"/>
  <c r="AU1901" i="1"/>
  <c r="AL1901" i="1"/>
  <c r="AV1901" i="1"/>
  <c r="T1901" i="1"/>
  <c r="AE1901" i="1"/>
  <c r="H1901" i="1"/>
  <c r="AC1901" i="1"/>
  <c r="AR1901" i="1"/>
  <c r="AA1901" i="1"/>
  <c r="AH1901" i="1"/>
  <c r="U1901" i="1"/>
  <c r="AQ1901" i="1"/>
  <c r="R1901" i="1"/>
  <c r="AO1901" i="1"/>
  <c r="Z1901" i="1"/>
  <c r="AP1901" i="1"/>
  <c r="O1901" i="1"/>
  <c r="X1901" i="1"/>
  <c r="AX1573" i="1"/>
  <c r="AZ1573" i="1" s="1"/>
  <c r="AF1573" i="1"/>
  <c r="AE1573" i="1"/>
  <c r="P1573" i="1"/>
  <c r="Y1573" i="1"/>
  <c r="M1573" i="1"/>
  <c r="AV1573" i="1"/>
  <c r="AN1573" i="1"/>
  <c r="AR1573" i="1"/>
  <c r="AO1573" i="1"/>
  <c r="AT1573" i="1"/>
  <c r="Q1573" i="1"/>
  <c r="H1573" i="1"/>
  <c r="L1573" i="1"/>
  <c r="O1573" i="1"/>
  <c r="V1573" i="1"/>
  <c r="AC1573" i="1"/>
  <c r="AD1573" i="1"/>
  <c r="AH1573" i="1"/>
  <c r="AP1573" i="1"/>
  <c r="AQ1573" i="1"/>
  <c r="N1573" i="1"/>
  <c r="AJ1573" i="1"/>
  <c r="AM1573" i="1"/>
  <c r="AS1573" i="1"/>
  <c r="U1573" i="1"/>
  <c r="W1573" i="1"/>
  <c r="AB1573" i="1"/>
  <c r="Z1573" i="1"/>
  <c r="AA1573" i="1"/>
  <c r="AL1573" i="1"/>
  <c r="AU1573" i="1"/>
  <c r="AG1573" i="1"/>
  <c r="J1573" i="1"/>
  <c r="AI1573" i="1"/>
  <c r="K1573" i="1"/>
  <c r="X1573" i="1"/>
  <c r="I1573" i="1"/>
  <c r="T1573" i="1"/>
  <c r="AK1573" i="1"/>
  <c r="S1573" i="1"/>
  <c r="R1573" i="1"/>
  <c r="W2103" i="1"/>
  <c r="AB2103" i="1"/>
  <c r="AQ2103" i="1"/>
  <c r="Q2103" i="1"/>
  <c r="H2103" i="1"/>
  <c r="T2103" i="1"/>
  <c r="AX2103" i="1"/>
  <c r="AR2103" i="1"/>
  <c r="P2103" i="1"/>
  <c r="AP2103" i="1"/>
  <c r="M2103" i="1"/>
  <c r="AO2103" i="1"/>
  <c r="Y2103" i="1"/>
  <c r="R2103" i="1"/>
  <c r="AH2103" i="1"/>
  <c r="AT2103" i="1"/>
  <c r="S2103" i="1"/>
  <c r="AM2103" i="1"/>
  <c r="AC2103" i="1"/>
  <c r="I2103" i="1"/>
  <c r="AN2103" i="1"/>
  <c r="N2103" i="1"/>
  <c r="AL2103" i="1"/>
  <c r="AV2103" i="1"/>
  <c r="AJ2103" i="1"/>
  <c r="AE2103" i="1"/>
  <c r="J2103" i="1"/>
  <c r="X2103" i="1"/>
  <c r="L2103" i="1"/>
  <c r="AA2103" i="1"/>
  <c r="AF2103" i="1"/>
  <c r="V2103" i="1"/>
  <c r="AS2103" i="1"/>
  <c r="AG2103" i="1"/>
  <c r="AD2103" i="1"/>
  <c r="U2103" i="1"/>
  <c r="AK2103" i="1"/>
  <c r="O2103" i="1"/>
  <c r="AI2103" i="1"/>
  <c r="K2103" i="1"/>
  <c r="Z2103" i="1"/>
  <c r="AU2103" i="1"/>
  <c r="AT1908" i="1"/>
  <c r="AV1908" i="1"/>
  <c r="R1908" i="1"/>
  <c r="K1908" i="1"/>
  <c r="AS1908" i="1"/>
  <c r="P1908" i="1"/>
  <c r="AP1908" i="1"/>
  <c r="S1908" i="1"/>
  <c r="AL1908" i="1"/>
  <c r="M1908" i="1"/>
  <c r="Y1908" i="1"/>
  <c r="AR1908" i="1"/>
  <c r="AH1908" i="1"/>
  <c r="AF1908" i="1"/>
  <c r="AN1908" i="1"/>
  <c r="W1908" i="1"/>
  <c r="AO1908" i="1"/>
  <c r="Z1908" i="1"/>
  <c r="AC1908" i="1"/>
  <c r="AK1908" i="1"/>
  <c r="AU1908" i="1"/>
  <c r="I1908" i="1"/>
  <c r="V1908" i="1"/>
  <c r="AQ1908" i="1"/>
  <c r="AG1908" i="1"/>
  <c r="AA1908" i="1"/>
  <c r="AE1908" i="1"/>
  <c r="O1908" i="1"/>
  <c r="X1908" i="1"/>
  <c r="AJ1908" i="1"/>
  <c r="N1908" i="1"/>
  <c r="L1908" i="1"/>
  <c r="U1908" i="1"/>
  <c r="AD1908" i="1"/>
  <c r="AB1908" i="1"/>
  <c r="AM1908" i="1"/>
  <c r="J1908" i="1"/>
  <c r="Q1908" i="1"/>
  <c r="AI1908" i="1"/>
  <c r="T1908" i="1"/>
  <c r="H1908" i="1"/>
  <c r="AX1908" i="1"/>
  <c r="AX1599" i="1"/>
  <c r="AZ1599" i="1" s="1"/>
  <c r="AA1599" i="1"/>
  <c r="AE1599" i="1"/>
  <c r="AJ1599" i="1"/>
  <c r="AD1599" i="1"/>
  <c r="O1599" i="1"/>
  <c r="AR1599" i="1"/>
  <c r="U1599" i="1"/>
  <c r="K1599" i="1"/>
  <c r="H1599" i="1"/>
  <c r="AP1599" i="1"/>
  <c r="P1599" i="1"/>
  <c r="M1599" i="1"/>
  <c r="W1599" i="1"/>
  <c r="AG1599" i="1"/>
  <c r="X1599" i="1"/>
  <c r="AS1599" i="1"/>
  <c r="V1599" i="1"/>
  <c r="R1599" i="1"/>
  <c r="S1599" i="1"/>
  <c r="AN1599" i="1"/>
  <c r="Y1599" i="1"/>
  <c r="AF1599" i="1"/>
  <c r="I1599" i="1"/>
  <c r="Q1599" i="1"/>
  <c r="AQ1599" i="1"/>
  <c r="AI1599" i="1"/>
  <c r="AV1599" i="1"/>
  <c r="T1599" i="1"/>
  <c r="N1599" i="1"/>
  <c r="AH1599" i="1"/>
  <c r="AM1599" i="1"/>
  <c r="AU1599" i="1"/>
  <c r="AK1599" i="1"/>
  <c r="AT1599" i="1"/>
  <c r="J1599" i="1"/>
  <c r="AC1599" i="1"/>
  <c r="Z1599" i="1"/>
  <c r="AO1599" i="1"/>
  <c r="L1599" i="1"/>
  <c r="AB1599" i="1"/>
  <c r="AL1599" i="1"/>
  <c r="AJ2184" i="1"/>
  <c r="AG2184" i="1"/>
  <c r="AA2184" i="1"/>
  <c r="AL2184" i="1"/>
  <c r="R2184" i="1"/>
  <c r="J2184" i="1"/>
  <c r="I2184" i="1"/>
  <c r="Q2184" i="1"/>
  <c r="AT2184" i="1"/>
  <c r="AK2184" i="1"/>
  <c r="N2184" i="1"/>
  <c r="AP2184" i="1"/>
  <c r="K2184" i="1"/>
  <c r="AO2184" i="1"/>
  <c r="AR2184" i="1"/>
  <c r="Y2184" i="1"/>
  <c r="O2184" i="1"/>
  <c r="AU2184" i="1"/>
  <c r="AF2184" i="1"/>
  <c r="AD2184" i="1"/>
  <c r="AM2184" i="1"/>
  <c r="AS2184" i="1"/>
  <c r="AV2184" i="1"/>
  <c r="AN2184" i="1"/>
  <c r="S2184" i="1"/>
  <c r="AX2184" i="1"/>
  <c r="W2184" i="1"/>
  <c r="H2184" i="1"/>
  <c r="Z2184" i="1"/>
  <c r="L2184" i="1"/>
  <c r="V2184" i="1"/>
  <c r="AH2184" i="1"/>
  <c r="T2184" i="1"/>
  <c r="M2184" i="1"/>
  <c r="AQ2184" i="1"/>
  <c r="AB2184" i="1"/>
  <c r="AC2184" i="1"/>
  <c r="X2184" i="1"/>
  <c r="U2184" i="1"/>
  <c r="AE2184" i="1"/>
  <c r="AI2184" i="1"/>
  <c r="P2184" i="1"/>
  <c r="Q1913" i="1"/>
  <c r="N1913" i="1"/>
  <c r="AQ1913" i="1"/>
  <c r="R1913" i="1"/>
  <c r="AE1913" i="1"/>
  <c r="M1913" i="1"/>
  <c r="AF1913" i="1"/>
  <c r="AL1913" i="1"/>
  <c r="P1913" i="1"/>
  <c r="I1913" i="1"/>
  <c r="AD1913" i="1"/>
  <c r="AG1913" i="1"/>
  <c r="AI1913" i="1"/>
  <c r="AV1913" i="1"/>
  <c r="AM1913" i="1"/>
  <c r="K1913" i="1"/>
  <c r="AS1913" i="1"/>
  <c r="AO1913" i="1"/>
  <c r="AC1913" i="1"/>
  <c r="W1913" i="1"/>
  <c r="Y1913" i="1"/>
  <c r="AX1913" i="1"/>
  <c r="T1913" i="1"/>
  <c r="S1913" i="1"/>
  <c r="H1913" i="1"/>
  <c r="AR1913" i="1"/>
  <c r="AT1913" i="1"/>
  <c r="AJ1913" i="1"/>
  <c r="AN1913" i="1"/>
  <c r="J1913" i="1"/>
  <c r="AP1913" i="1"/>
  <c r="AU1913" i="1"/>
  <c r="U1913" i="1"/>
  <c r="X1913" i="1"/>
  <c r="AK1913" i="1"/>
  <c r="O1913" i="1"/>
  <c r="L1913" i="1"/>
  <c r="V1913" i="1"/>
  <c r="AH1913" i="1"/>
  <c r="AB1913" i="1"/>
  <c r="Z1913" i="1"/>
  <c r="AA1913" i="1"/>
  <c r="AH2049" i="1"/>
  <c r="AV2049" i="1"/>
  <c r="AC2049" i="1"/>
  <c r="AM2049" i="1"/>
  <c r="O2049" i="1"/>
  <c r="AP2049" i="1"/>
  <c r="H2049" i="1"/>
  <c r="AE2049" i="1"/>
  <c r="AS2049" i="1"/>
  <c r="AJ2049" i="1"/>
  <c r="AX2049" i="1"/>
  <c r="R2049" i="1"/>
  <c r="T2049" i="1"/>
  <c r="P2049" i="1"/>
  <c r="Q2049" i="1"/>
  <c r="I2049" i="1"/>
  <c r="J2049" i="1"/>
  <c r="Y2049" i="1"/>
  <c r="M2049" i="1"/>
  <c r="AO2049" i="1"/>
  <c r="AI2049" i="1"/>
  <c r="W2049" i="1"/>
  <c r="AG2049" i="1"/>
  <c r="AL2049" i="1"/>
  <c r="AF2049" i="1"/>
  <c r="AT2049" i="1"/>
  <c r="X2049" i="1"/>
  <c r="L2049" i="1"/>
  <c r="V2049" i="1"/>
  <c r="AQ2049" i="1"/>
  <c r="N2049" i="1"/>
  <c r="Z2049" i="1"/>
  <c r="AU2049" i="1"/>
  <c r="U2049" i="1"/>
  <c r="S2049" i="1"/>
  <c r="AR2049" i="1"/>
  <c r="AA2049" i="1"/>
  <c r="AK2049" i="1"/>
  <c r="K2049" i="1"/>
  <c r="AD2049" i="1"/>
  <c r="AN2049" i="1"/>
  <c r="AB2049" i="1"/>
  <c r="AE2116" i="1"/>
  <c r="Y2116" i="1"/>
  <c r="AR2116" i="1"/>
  <c r="AC2116" i="1"/>
  <c r="Q2116" i="1"/>
  <c r="M2116" i="1"/>
  <c r="AA2116" i="1"/>
  <c r="V2116" i="1"/>
  <c r="AO2116" i="1"/>
  <c r="AJ2116" i="1"/>
  <c r="AX2116" i="1"/>
  <c r="X2116" i="1"/>
  <c r="AI2116" i="1"/>
  <c r="T2116" i="1"/>
  <c r="AN2116" i="1"/>
  <c r="AU2116" i="1"/>
  <c r="AT2116" i="1"/>
  <c r="S2116" i="1"/>
  <c r="I2116" i="1"/>
  <c r="AP2116" i="1"/>
  <c r="N2116" i="1"/>
  <c r="R2116" i="1"/>
  <c r="AH2116" i="1"/>
  <c r="AG2116" i="1"/>
  <c r="L2116" i="1"/>
  <c r="AV2116" i="1"/>
  <c r="AD2116" i="1"/>
  <c r="J2116" i="1"/>
  <c r="Z2116" i="1"/>
  <c r="AB2116" i="1"/>
  <c r="K2116" i="1"/>
  <c r="H2116" i="1"/>
  <c r="AK2116" i="1"/>
  <c r="AF2116" i="1"/>
  <c r="O2116" i="1"/>
  <c r="P2116" i="1"/>
  <c r="AQ2116" i="1"/>
  <c r="AS2116" i="1"/>
  <c r="W2116" i="1"/>
  <c r="AL2116" i="1"/>
  <c r="U2116" i="1"/>
  <c r="AM2116" i="1"/>
  <c r="R2081" i="1"/>
  <c r="I2081" i="1"/>
  <c r="AA2081" i="1"/>
  <c r="M2081" i="1"/>
  <c r="U2081" i="1"/>
  <c r="Z2081" i="1"/>
  <c r="AK2081" i="1"/>
  <c r="AQ2081" i="1"/>
  <c r="J2081" i="1"/>
  <c r="AR2081" i="1"/>
  <c r="AM2081" i="1"/>
  <c r="AC2081" i="1"/>
  <c r="L2081" i="1"/>
  <c r="AL2081" i="1"/>
  <c r="AJ2081" i="1"/>
  <c r="Q2081" i="1"/>
  <c r="AF2081" i="1"/>
  <c r="Y2081" i="1"/>
  <c r="AS2081" i="1"/>
  <c r="AP2081" i="1"/>
  <c r="AO2081" i="1"/>
  <c r="K2081" i="1"/>
  <c r="O2081" i="1"/>
  <c r="T2081" i="1"/>
  <c r="N2081" i="1"/>
  <c r="AT2081" i="1"/>
  <c r="V2081" i="1"/>
  <c r="X2081" i="1"/>
  <c r="AG2081" i="1"/>
  <c r="AH2081" i="1"/>
  <c r="P2081" i="1"/>
  <c r="W2081" i="1"/>
  <c r="AD2081" i="1"/>
  <c r="AN2081" i="1"/>
  <c r="AX2081" i="1"/>
  <c r="H2081" i="1"/>
  <c r="AV2081" i="1"/>
  <c r="AE2081" i="1"/>
  <c r="AU2081" i="1"/>
  <c r="AI2081" i="1"/>
  <c r="S2081" i="1"/>
  <c r="AB2081" i="1"/>
  <c r="AJ1837" i="1"/>
  <c r="Z1837" i="1"/>
  <c r="AQ1837" i="1"/>
  <c r="AS1837" i="1"/>
  <c r="AD1837" i="1"/>
  <c r="I1837" i="1"/>
  <c r="AI1837" i="1"/>
  <c r="AL1837" i="1"/>
  <c r="V1837" i="1"/>
  <c r="X1837" i="1"/>
  <c r="W1837" i="1"/>
  <c r="P1837" i="1"/>
  <c r="AP1837" i="1"/>
  <c r="Y1837" i="1"/>
  <c r="AB1837" i="1"/>
  <c r="Q1837" i="1"/>
  <c r="AC1837" i="1"/>
  <c r="T1837" i="1"/>
  <c r="M1837" i="1"/>
  <c r="L1837" i="1"/>
  <c r="AV1837" i="1"/>
  <c r="N1837" i="1"/>
  <c r="S1837" i="1"/>
  <c r="AA1837" i="1"/>
  <c r="O1837" i="1"/>
  <c r="AU1837" i="1"/>
  <c r="AK1837" i="1"/>
  <c r="AR1837" i="1"/>
  <c r="H1837" i="1"/>
  <c r="R1837" i="1"/>
  <c r="AT1837" i="1"/>
  <c r="AE1837" i="1"/>
  <c r="AF1837" i="1"/>
  <c r="J1837" i="1"/>
  <c r="K1837" i="1"/>
  <c r="AO1837" i="1"/>
  <c r="AN1837" i="1"/>
  <c r="AM1837" i="1"/>
  <c r="AG1837" i="1"/>
  <c r="U1837" i="1"/>
  <c r="AX1837" i="1"/>
  <c r="AH1837" i="1"/>
  <c r="L2171" i="1"/>
  <c r="AJ2171" i="1"/>
  <c r="U2171" i="1"/>
  <c r="J2171" i="1"/>
  <c r="AU2171" i="1"/>
  <c r="K2171" i="1"/>
  <c r="I2171" i="1"/>
  <c r="N2171" i="1"/>
  <c r="P2171" i="1"/>
  <c r="AP2171" i="1"/>
  <c r="AV2171" i="1"/>
  <c r="R2171" i="1"/>
  <c r="AK2171" i="1"/>
  <c r="X2171" i="1"/>
  <c r="W2171" i="1"/>
  <c r="AN2171" i="1"/>
  <c r="AT2171" i="1"/>
  <c r="AS2171" i="1"/>
  <c r="AE2171" i="1"/>
  <c r="S2171" i="1"/>
  <c r="H2171" i="1"/>
  <c r="AF2171" i="1"/>
  <c r="AD2171" i="1"/>
  <c r="AM2171" i="1"/>
  <c r="AG2171" i="1"/>
  <c r="AR2171" i="1"/>
  <c r="V2171" i="1"/>
  <c r="AO2171" i="1"/>
  <c r="AA2171" i="1"/>
  <c r="AX2171" i="1"/>
  <c r="O2171" i="1"/>
  <c r="Z2171" i="1"/>
  <c r="AI2171" i="1"/>
  <c r="AQ2171" i="1"/>
  <c r="AB2171" i="1"/>
  <c r="M2171" i="1"/>
  <c r="AC2171" i="1"/>
  <c r="Q2171" i="1"/>
  <c r="AL2171" i="1"/>
  <c r="T2171" i="1"/>
  <c r="Y2171" i="1"/>
  <c r="AH2171" i="1"/>
  <c r="Z1799" i="1"/>
  <c r="AD1799" i="1"/>
  <c r="AJ1799" i="1"/>
  <c r="AQ1799" i="1"/>
  <c r="M1799" i="1"/>
  <c r="S1799" i="1"/>
  <c r="J1799" i="1"/>
  <c r="K1799" i="1"/>
  <c r="N1799" i="1"/>
  <c r="V1799" i="1"/>
  <c r="AV1799" i="1"/>
  <c r="AC1799" i="1"/>
  <c r="L1799" i="1"/>
  <c r="AO1799" i="1"/>
  <c r="AN1799" i="1"/>
  <c r="AR1799" i="1"/>
  <c r="AB1799" i="1"/>
  <c r="AI1799" i="1"/>
  <c r="U1799" i="1"/>
  <c r="AE1799" i="1"/>
  <c r="AH1799" i="1"/>
  <c r="AP1799" i="1"/>
  <c r="I1799" i="1"/>
  <c r="AA1799" i="1"/>
  <c r="X1799" i="1"/>
  <c r="AU1799" i="1"/>
  <c r="O1799" i="1"/>
  <c r="Q1799" i="1"/>
  <c r="AK1799" i="1"/>
  <c r="R1799" i="1"/>
  <c r="AF1799" i="1"/>
  <c r="AL1799" i="1"/>
  <c r="T1799" i="1"/>
  <c r="AG1799" i="1"/>
  <c r="AX1799" i="1"/>
  <c r="Y1799" i="1"/>
  <c r="AM1799" i="1"/>
  <c r="AS1799" i="1"/>
  <c r="AT1799" i="1"/>
  <c r="H1799" i="1"/>
  <c r="P1799" i="1"/>
  <c r="W1799" i="1"/>
  <c r="J1787" i="1"/>
  <c r="N1787" i="1"/>
  <c r="M1787" i="1"/>
  <c r="AM1787" i="1"/>
  <c r="AJ1787" i="1"/>
  <c r="AK1787" i="1"/>
  <c r="AT1787" i="1"/>
  <c r="AD1787" i="1"/>
  <c r="AQ1787" i="1"/>
  <c r="AP1787" i="1"/>
  <c r="I1787" i="1"/>
  <c r="AG1787" i="1"/>
  <c r="S1787" i="1"/>
  <c r="V1787" i="1"/>
  <c r="AE1787" i="1"/>
  <c r="AN1787" i="1"/>
  <c r="AI1787" i="1"/>
  <c r="O1787" i="1"/>
  <c r="AS1787" i="1"/>
  <c r="Q1787" i="1"/>
  <c r="AB1787" i="1"/>
  <c r="K1787" i="1"/>
  <c r="P1787" i="1"/>
  <c r="W1787" i="1"/>
  <c r="AC1787" i="1"/>
  <c r="H1787" i="1"/>
  <c r="AH1787" i="1"/>
  <c r="Y1787" i="1"/>
  <c r="AF1787" i="1"/>
  <c r="R1787" i="1"/>
  <c r="AV1787" i="1"/>
  <c r="U1787" i="1"/>
  <c r="AU1787" i="1"/>
  <c r="T1787" i="1"/>
  <c r="AX1787" i="1"/>
  <c r="AA1787" i="1"/>
  <c r="L1787" i="1"/>
  <c r="AL1787" i="1"/>
  <c r="Z1787" i="1"/>
  <c r="AO1787" i="1"/>
  <c r="X1787" i="1"/>
  <c r="AR1787" i="1"/>
  <c r="AE1959" i="1"/>
  <c r="I1959" i="1"/>
  <c r="AC1959" i="1"/>
  <c r="X1959" i="1"/>
  <c r="AT1959" i="1"/>
  <c r="AB1959" i="1"/>
  <c r="AA1959" i="1"/>
  <c r="M1959" i="1"/>
  <c r="W1959" i="1"/>
  <c r="V1959" i="1"/>
  <c r="AX1959" i="1"/>
  <c r="AU1959" i="1"/>
  <c r="AO1959" i="1"/>
  <c r="S1959" i="1"/>
  <c r="AN1959" i="1"/>
  <c r="R1959" i="1"/>
  <c r="Y1959" i="1"/>
  <c r="P1959" i="1"/>
  <c r="K1959" i="1"/>
  <c r="U1959" i="1"/>
  <c r="AR1959" i="1"/>
  <c r="O1959" i="1"/>
  <c r="AP1959" i="1"/>
  <c r="N1959" i="1"/>
  <c r="AH1959" i="1"/>
  <c r="Z1959" i="1"/>
  <c r="AK1959" i="1"/>
  <c r="AJ1959" i="1"/>
  <c r="AM1959" i="1"/>
  <c r="AD1959" i="1"/>
  <c r="T1959" i="1"/>
  <c r="AI1959" i="1"/>
  <c r="AS1959" i="1"/>
  <c r="AV1959" i="1"/>
  <c r="AG1959" i="1"/>
  <c r="H1959" i="1"/>
  <c r="L1959" i="1"/>
  <c r="AF1959" i="1"/>
  <c r="AL1959" i="1"/>
  <c r="AQ1959" i="1"/>
  <c r="Q1959" i="1"/>
  <c r="J1959" i="1"/>
  <c r="AH2161" i="1"/>
  <c r="AB2161" i="1"/>
  <c r="Q2161" i="1"/>
  <c r="AE2161" i="1"/>
  <c r="AK2161" i="1"/>
  <c r="S2161" i="1"/>
  <c r="AD2161" i="1"/>
  <c r="AO2161" i="1"/>
  <c r="AP2161" i="1"/>
  <c r="AT2161" i="1"/>
  <c r="AX2161" i="1"/>
  <c r="K2161" i="1"/>
  <c r="X2161" i="1"/>
  <c r="V2161" i="1"/>
  <c r="AU2161" i="1"/>
  <c r="AV2161" i="1"/>
  <c r="L2161" i="1"/>
  <c r="W2161" i="1"/>
  <c r="N2161" i="1"/>
  <c r="H2161" i="1"/>
  <c r="I2161" i="1"/>
  <c r="R2161" i="1"/>
  <c r="AQ2161" i="1"/>
  <c r="AF2161" i="1"/>
  <c r="O2161" i="1"/>
  <c r="AN2161" i="1"/>
  <c r="Y2161" i="1"/>
  <c r="U2161" i="1"/>
  <c r="P2161" i="1"/>
  <c r="AA2161" i="1"/>
  <c r="AC2161" i="1"/>
  <c r="AL2161" i="1"/>
  <c r="AJ2161" i="1"/>
  <c r="AG2161" i="1"/>
  <c r="M2161" i="1"/>
  <c r="T2161" i="1"/>
  <c r="AM2161" i="1"/>
  <c r="J2161" i="1"/>
  <c r="AI2161" i="1"/>
  <c r="Z2161" i="1"/>
  <c r="AR2161" i="1"/>
  <c r="AS2161" i="1"/>
  <c r="J2139" i="1"/>
  <c r="AQ2139" i="1"/>
  <c r="Y2139" i="1"/>
  <c r="AD2139" i="1"/>
  <c r="AB2139" i="1"/>
  <c r="I2139" i="1"/>
  <c r="AC2139" i="1"/>
  <c r="Q2139" i="1"/>
  <c r="AM2139" i="1"/>
  <c r="AU2139" i="1"/>
  <c r="O2139" i="1"/>
  <c r="Z2139" i="1"/>
  <c r="W2139" i="1"/>
  <c r="AN2139" i="1"/>
  <c r="AT2139" i="1"/>
  <c r="M2139" i="1"/>
  <c r="AH2139" i="1"/>
  <c r="AE2139" i="1"/>
  <c r="AI2139" i="1"/>
  <c r="AO2139" i="1"/>
  <c r="K2139" i="1"/>
  <c r="AX2139" i="1"/>
  <c r="U2139" i="1"/>
  <c r="N2139" i="1"/>
  <c r="AV2139" i="1"/>
  <c r="AJ2139" i="1"/>
  <c r="AG2139" i="1"/>
  <c r="AL2139" i="1"/>
  <c r="L2139" i="1"/>
  <c r="AP2139" i="1"/>
  <c r="AR2139" i="1"/>
  <c r="T2139" i="1"/>
  <c r="AA2139" i="1"/>
  <c r="S2139" i="1"/>
  <c r="AF2139" i="1"/>
  <c r="V2139" i="1"/>
  <c r="H2139" i="1"/>
  <c r="R2139" i="1"/>
  <c r="AK2139" i="1"/>
  <c r="AS2139" i="1"/>
  <c r="P2139" i="1"/>
  <c r="X2139" i="1"/>
  <c r="W2071" i="1"/>
  <c r="Q2071" i="1"/>
  <c r="AB2071" i="1"/>
  <c r="AQ2071" i="1"/>
  <c r="L2071" i="1"/>
  <c r="AR2071" i="1"/>
  <c r="AV2071" i="1"/>
  <c r="AL2071" i="1"/>
  <c r="T2071" i="1"/>
  <c r="AK2071" i="1"/>
  <c r="S2071" i="1"/>
  <c r="AM2071" i="1"/>
  <c r="AT2071" i="1"/>
  <c r="P2071" i="1"/>
  <c r="R2071" i="1"/>
  <c r="AO2071" i="1"/>
  <c r="AE2071" i="1"/>
  <c r="N2071" i="1"/>
  <c r="U2071" i="1"/>
  <c r="O2071" i="1"/>
  <c r="Z2071" i="1"/>
  <c r="AX2071" i="1"/>
  <c r="AJ2071" i="1"/>
  <c r="Y2071" i="1"/>
  <c r="AF2071" i="1"/>
  <c r="AU2071" i="1"/>
  <c r="V2071" i="1"/>
  <c r="M2071" i="1"/>
  <c r="AG2071" i="1"/>
  <c r="K2071" i="1"/>
  <c r="AN2071" i="1"/>
  <c r="I2071" i="1"/>
  <c r="X2071" i="1"/>
  <c r="AI2071" i="1"/>
  <c r="AP2071" i="1"/>
  <c r="J2071" i="1"/>
  <c r="H2071" i="1"/>
  <c r="AH2071" i="1"/>
  <c r="AA2071" i="1"/>
  <c r="AD2071" i="1"/>
  <c r="AC2071" i="1"/>
  <c r="AS2071" i="1"/>
  <c r="O2004" i="1"/>
  <c r="AV2004" i="1"/>
  <c r="J2004" i="1"/>
  <c r="AI2004" i="1"/>
  <c r="U2004" i="1"/>
  <c r="W2004" i="1"/>
  <c r="R2004" i="1"/>
  <c r="AK2004" i="1"/>
  <c r="AC2004" i="1"/>
  <c r="P2004" i="1"/>
  <c r="AL2004" i="1"/>
  <c r="AJ2004" i="1"/>
  <c r="Q2004" i="1"/>
  <c r="S2004" i="1"/>
  <c r="I2004" i="1"/>
  <c r="AD2004" i="1"/>
  <c r="X2004" i="1"/>
  <c r="AF2004" i="1"/>
  <c r="N2004" i="1"/>
  <c r="AT2004" i="1"/>
  <c r="AX2004" i="1"/>
  <c r="AU2004" i="1"/>
  <c r="AP2004" i="1"/>
  <c r="AG2004" i="1"/>
  <c r="AQ2004" i="1"/>
  <c r="AN2004" i="1"/>
  <c r="AS2004" i="1"/>
  <c r="Y2004" i="1"/>
  <c r="AB2004" i="1"/>
  <c r="M2004" i="1"/>
  <c r="L2004" i="1"/>
  <c r="T2004" i="1"/>
  <c r="AA2004" i="1"/>
  <c r="AM2004" i="1"/>
  <c r="V2004" i="1"/>
  <c r="AR2004" i="1"/>
  <c r="AO2004" i="1"/>
  <c r="K2004" i="1"/>
  <c r="AE2004" i="1"/>
  <c r="AH2004" i="1"/>
  <c r="Z2004" i="1"/>
  <c r="H2004" i="1"/>
  <c r="AD1985" i="1"/>
  <c r="X1985" i="1"/>
  <c r="R1985" i="1"/>
  <c r="AG1985" i="1"/>
  <c r="AB1985" i="1"/>
  <c r="AF1985" i="1"/>
  <c r="L1985" i="1"/>
  <c r="AC1985" i="1"/>
  <c r="P1985" i="1"/>
  <c r="AL1985" i="1"/>
  <c r="O1985" i="1"/>
  <c r="Z1985" i="1"/>
  <c r="AO1985" i="1"/>
  <c r="K1985" i="1"/>
  <c r="AX1985" i="1"/>
  <c r="U1985" i="1"/>
  <c r="AT1985" i="1"/>
  <c r="AE1985" i="1"/>
  <c r="AR1985" i="1"/>
  <c r="J1985" i="1"/>
  <c r="AA1985" i="1"/>
  <c r="I1985" i="1"/>
  <c r="AV1985" i="1"/>
  <c r="T1985" i="1"/>
  <c r="V1985" i="1"/>
  <c r="H1985" i="1"/>
  <c r="AK1985" i="1"/>
  <c r="AJ1985" i="1"/>
  <c r="AN1985" i="1"/>
  <c r="AQ1985" i="1"/>
  <c r="AU1985" i="1"/>
  <c r="W1985" i="1"/>
  <c r="AM1985" i="1"/>
  <c r="S1985" i="1"/>
  <c r="M1985" i="1"/>
  <c r="AP1985" i="1"/>
  <c r="Y1985" i="1"/>
  <c r="AH1985" i="1"/>
  <c r="Q1985" i="1"/>
  <c r="AI1985" i="1"/>
  <c r="N1985" i="1"/>
  <c r="AS1985" i="1"/>
  <c r="M1917" i="1"/>
  <c r="AT1917" i="1"/>
  <c r="AB1917" i="1"/>
  <c r="H1917" i="1"/>
  <c r="P1917" i="1"/>
  <c r="Y1917" i="1"/>
  <c r="AQ1917" i="1"/>
  <c r="V1917" i="1"/>
  <c r="R1917" i="1"/>
  <c r="AN1917" i="1"/>
  <c r="AH1917" i="1"/>
  <c r="X1917" i="1"/>
  <c r="AV1917" i="1"/>
  <c r="AG1917" i="1"/>
  <c r="AE1917" i="1"/>
  <c r="L1917" i="1"/>
  <c r="AL1917" i="1"/>
  <c r="AP1917" i="1"/>
  <c r="AJ1917" i="1"/>
  <c r="AO1917" i="1"/>
  <c r="AF1917" i="1"/>
  <c r="AS1917" i="1"/>
  <c r="Q1917" i="1"/>
  <c r="AM1917" i="1"/>
  <c r="AI1917" i="1"/>
  <c r="AA1917" i="1"/>
  <c r="J1917" i="1"/>
  <c r="N1917" i="1"/>
  <c r="Z1917" i="1"/>
  <c r="AD1917" i="1"/>
  <c r="S1917" i="1"/>
  <c r="I1917" i="1"/>
  <c r="O1917" i="1"/>
  <c r="AU1917" i="1"/>
  <c r="T1917" i="1"/>
  <c r="AR1917" i="1"/>
  <c r="W1917" i="1"/>
  <c r="AX1917" i="1"/>
  <c r="K1917" i="1"/>
  <c r="U1917" i="1"/>
  <c r="AC1917" i="1"/>
  <c r="AK1917" i="1"/>
  <c r="J1858" i="1"/>
  <c r="AR1858" i="1"/>
  <c r="T1858" i="1"/>
  <c r="AB1858" i="1"/>
  <c r="V1858" i="1"/>
  <c r="U1858" i="1"/>
  <c r="K1858" i="1"/>
  <c r="H1858" i="1"/>
  <c r="AF1858" i="1"/>
  <c r="AV1858" i="1"/>
  <c r="L1858" i="1"/>
  <c r="W1858" i="1"/>
  <c r="AS1858" i="1"/>
  <c r="AD1858" i="1"/>
  <c r="Y1858" i="1"/>
  <c r="AM1858" i="1"/>
  <c r="AU1858" i="1"/>
  <c r="AT1858" i="1"/>
  <c r="AG1858" i="1"/>
  <c r="O1858" i="1"/>
  <c r="M1858" i="1"/>
  <c r="P1858" i="1"/>
  <c r="S1858" i="1"/>
  <c r="AK1858" i="1"/>
  <c r="AI1858" i="1"/>
  <c r="AQ1858" i="1"/>
  <c r="AP1858" i="1"/>
  <c r="Q1858" i="1"/>
  <c r="R1858" i="1"/>
  <c r="AC1858" i="1"/>
  <c r="I1858" i="1"/>
  <c r="AH1858" i="1"/>
  <c r="Z1858" i="1"/>
  <c r="AN1858" i="1"/>
  <c r="AL1858" i="1"/>
  <c r="AO1858" i="1"/>
  <c r="AE1858" i="1"/>
  <c r="AX1858" i="1"/>
  <c r="AA1858" i="1"/>
  <c r="N1858" i="1"/>
  <c r="AJ1858" i="1"/>
  <c r="X1858" i="1"/>
  <c r="Z2207" i="1"/>
  <c r="W2207" i="1"/>
  <c r="AJ2207" i="1"/>
  <c r="Q2207" i="1"/>
  <c r="AO2207" i="1"/>
  <c r="V2207" i="1"/>
  <c r="AR2207" i="1"/>
  <c r="O2207" i="1"/>
  <c r="N2207" i="1"/>
  <c r="U2207" i="1"/>
  <c r="K2207" i="1"/>
  <c r="AE2207" i="1"/>
  <c r="AN2207" i="1"/>
  <c r="AA2207" i="1"/>
  <c r="AC2207" i="1"/>
  <c r="P2207" i="1"/>
  <c r="AU2207" i="1"/>
  <c r="AD2207" i="1"/>
  <c r="J2207" i="1"/>
  <c r="AL2207" i="1"/>
  <c r="H2207" i="1"/>
  <c r="AM2207" i="1"/>
  <c r="AP2207" i="1"/>
  <c r="AQ2207" i="1"/>
  <c r="M2207" i="1"/>
  <c r="X2207" i="1"/>
  <c r="AF2207" i="1"/>
  <c r="AI2207" i="1"/>
  <c r="AH2207" i="1"/>
  <c r="Y2207" i="1"/>
  <c r="AB2207" i="1"/>
  <c r="AX2207" i="1"/>
  <c r="AV2207" i="1"/>
  <c r="S2207" i="1"/>
  <c r="AS2207" i="1"/>
  <c r="T2207" i="1"/>
  <c r="I2207" i="1"/>
  <c r="AG2207" i="1"/>
  <c r="AK2207" i="1"/>
  <c r="AT2207" i="1"/>
  <c r="L2207" i="1"/>
  <c r="R2207" i="1"/>
  <c r="AM1925" i="1"/>
  <c r="AS1925" i="1"/>
  <c r="I1925" i="1"/>
  <c r="O1925" i="1"/>
  <c r="L1925" i="1"/>
  <c r="J1925" i="1"/>
  <c r="AA1925" i="1"/>
  <c r="AO1925" i="1"/>
  <c r="AU1925" i="1"/>
  <c r="AC1925" i="1"/>
  <c r="V1925" i="1"/>
  <c r="H1925" i="1"/>
  <c r="AP1925" i="1"/>
  <c r="AD1925" i="1"/>
  <c r="AI1925" i="1"/>
  <c r="AK1925" i="1"/>
  <c r="Y1925" i="1"/>
  <c r="N1925" i="1"/>
  <c r="AH1925" i="1"/>
  <c r="AE1925" i="1"/>
  <c r="AX1925" i="1"/>
  <c r="AJ1925" i="1"/>
  <c r="S1925" i="1"/>
  <c r="AV1925" i="1"/>
  <c r="AN1925" i="1"/>
  <c r="AL1925" i="1"/>
  <c r="U1925" i="1"/>
  <c r="Z1925" i="1"/>
  <c r="AB1925" i="1"/>
  <c r="AQ1925" i="1"/>
  <c r="M1925" i="1"/>
  <c r="T1925" i="1"/>
  <c r="Q1925" i="1"/>
  <c r="AT1925" i="1"/>
  <c r="K1925" i="1"/>
  <c r="AG1925" i="1"/>
  <c r="X1925" i="1"/>
  <c r="P1925" i="1"/>
  <c r="AR1925" i="1"/>
  <c r="R1925" i="1"/>
  <c r="AF1925" i="1"/>
  <c r="W1925" i="1"/>
  <c r="T2039" i="1"/>
  <c r="N2039" i="1"/>
  <c r="AG2039" i="1"/>
  <c r="AN2039" i="1"/>
  <c r="I2039" i="1"/>
  <c r="AL2039" i="1"/>
  <c r="K2039" i="1"/>
  <c r="AU2039" i="1"/>
  <c r="AI2039" i="1"/>
  <c r="AB2039" i="1"/>
  <c r="AC2039" i="1"/>
  <c r="AE2039" i="1"/>
  <c r="AO2039" i="1"/>
  <c r="X2039" i="1"/>
  <c r="V2039" i="1"/>
  <c r="AT2039" i="1"/>
  <c r="AP2039" i="1"/>
  <c r="AV2039" i="1"/>
  <c r="AF2039" i="1"/>
  <c r="AA2039" i="1"/>
  <c r="R2039" i="1"/>
  <c r="AD2039" i="1"/>
  <c r="AK2039" i="1"/>
  <c r="AR2039" i="1"/>
  <c r="M2039" i="1"/>
  <c r="Z2039" i="1"/>
  <c r="J2039" i="1"/>
  <c r="Y2039" i="1"/>
  <c r="U2039" i="1"/>
  <c r="AQ2039" i="1"/>
  <c r="L2039" i="1"/>
  <c r="Q2039" i="1"/>
  <c r="AJ2039" i="1"/>
  <c r="AH2039" i="1"/>
  <c r="AM2039" i="1"/>
  <c r="AS2039" i="1"/>
  <c r="W2039" i="1"/>
  <c r="AX2039" i="1"/>
  <c r="H2039" i="1"/>
  <c r="P2039" i="1"/>
  <c r="O2039" i="1"/>
  <c r="S2039" i="1"/>
  <c r="AI1747" i="1"/>
  <c r="Q1747" i="1"/>
  <c r="AS1747" i="1"/>
  <c r="AK1747" i="1"/>
  <c r="AF1747" i="1"/>
  <c r="AE1747" i="1"/>
  <c r="I1747" i="1"/>
  <c r="AC1747" i="1"/>
  <c r="J1747" i="1"/>
  <c r="AV1747" i="1"/>
  <c r="H1747" i="1"/>
  <c r="U1747" i="1"/>
  <c r="W1747" i="1"/>
  <c r="V1747" i="1"/>
  <c r="N1747" i="1"/>
  <c r="AU1747" i="1"/>
  <c r="AO1747" i="1"/>
  <c r="AM1747" i="1"/>
  <c r="AP1747" i="1"/>
  <c r="AG1747" i="1"/>
  <c r="X1747" i="1"/>
  <c r="L1747" i="1"/>
  <c r="M1747" i="1"/>
  <c r="AD1747" i="1"/>
  <c r="AA1747" i="1"/>
  <c r="AN1747" i="1"/>
  <c r="AR1747" i="1"/>
  <c r="O1747" i="1"/>
  <c r="Z1747" i="1"/>
  <c r="P1747" i="1"/>
  <c r="AX1747" i="1"/>
  <c r="AZ1747" i="1" s="1"/>
  <c r="K1747" i="1"/>
  <c r="AB1747" i="1"/>
  <c r="S1747" i="1"/>
  <c r="AQ1747" i="1"/>
  <c r="Y1747" i="1"/>
  <c r="AH1747" i="1"/>
  <c r="AL1747" i="1"/>
  <c r="T1747" i="1"/>
  <c r="AJ1747" i="1"/>
  <c r="AT1747" i="1"/>
  <c r="R1747" i="1"/>
  <c r="Q1831" i="1"/>
  <c r="L1831" i="1"/>
  <c r="AM1831" i="1"/>
  <c r="AV1831" i="1"/>
  <c r="AS1831" i="1"/>
  <c r="X1831" i="1"/>
  <c r="U1831" i="1"/>
  <c r="W1831" i="1"/>
  <c r="AQ1831" i="1"/>
  <c r="P1831" i="1"/>
  <c r="AP1831" i="1"/>
  <c r="AG1831" i="1"/>
  <c r="AN1831" i="1"/>
  <c r="K1831" i="1"/>
  <c r="AL1831" i="1"/>
  <c r="Z1831" i="1"/>
  <c r="R1831" i="1"/>
  <c r="O1831" i="1"/>
  <c r="AF1831" i="1"/>
  <c r="I1831" i="1"/>
  <c r="N1831" i="1"/>
  <c r="AX1831" i="1"/>
  <c r="J1831" i="1"/>
  <c r="AK1831" i="1"/>
  <c r="AU1831" i="1"/>
  <c r="S1831" i="1"/>
  <c r="AT1831" i="1"/>
  <c r="AE1831" i="1"/>
  <c r="AJ1831" i="1"/>
  <c r="AH1831" i="1"/>
  <c r="AR1831" i="1"/>
  <c r="AO1831" i="1"/>
  <c r="M1831" i="1"/>
  <c r="Y1831" i="1"/>
  <c r="AC1831" i="1"/>
  <c r="AA1831" i="1"/>
  <c r="AB1831" i="1"/>
  <c r="H1831" i="1"/>
  <c r="T1831" i="1"/>
  <c r="V1831" i="1"/>
  <c r="AD1831" i="1"/>
  <c r="AI1831" i="1"/>
  <c r="Z1996" i="1"/>
  <c r="I1996" i="1"/>
  <c r="AV1996" i="1"/>
  <c r="AT1996" i="1"/>
  <c r="M1996" i="1"/>
  <c r="R1996" i="1"/>
  <c r="AB1996" i="1"/>
  <c r="L1996" i="1"/>
  <c r="AN1996" i="1"/>
  <c r="Y1996" i="1"/>
  <c r="AX1996" i="1"/>
  <c r="AP1996" i="1"/>
  <c r="AO1996" i="1"/>
  <c r="AR1996" i="1"/>
  <c r="W1996" i="1"/>
  <c r="T1996" i="1"/>
  <c r="K1996" i="1"/>
  <c r="AL1996" i="1"/>
  <c r="U1996" i="1"/>
  <c r="AU1996" i="1"/>
  <c r="AC1996" i="1"/>
  <c r="J1996" i="1"/>
  <c r="AF1996" i="1"/>
  <c r="Q1996" i="1"/>
  <c r="X1996" i="1"/>
  <c r="AJ1996" i="1"/>
  <c r="V1996" i="1"/>
  <c r="AI1996" i="1"/>
  <c r="H1996" i="1"/>
  <c r="AH1996" i="1"/>
  <c r="AM1996" i="1"/>
  <c r="O1996" i="1"/>
  <c r="S1996" i="1"/>
  <c r="N1996" i="1"/>
  <c r="P1996" i="1"/>
  <c r="AE1996" i="1"/>
  <c r="AK1996" i="1"/>
  <c r="AD1996" i="1"/>
  <c r="AG1996" i="1"/>
  <c r="AS1996" i="1"/>
  <c r="AQ1996" i="1"/>
  <c r="AA1996" i="1"/>
  <c r="AX1578" i="1"/>
  <c r="AZ1578" i="1" s="1"/>
  <c r="AO1578" i="1"/>
  <c r="AJ1578" i="1"/>
  <c r="I1578" i="1"/>
  <c r="N1578" i="1"/>
  <c r="AM1578" i="1"/>
  <c r="Q1578" i="1"/>
  <c r="AH1578" i="1"/>
  <c r="AC1578" i="1"/>
  <c r="AQ1578" i="1"/>
  <c r="U1578" i="1"/>
  <c r="H1578" i="1"/>
  <c r="W1578" i="1"/>
  <c r="AV1578" i="1"/>
  <c r="AS1578" i="1"/>
  <c r="J1578" i="1"/>
  <c r="T1578" i="1"/>
  <c r="AN1578" i="1"/>
  <c r="AB1578" i="1"/>
  <c r="AD1578" i="1"/>
  <c r="P1578" i="1"/>
  <c r="AF1578" i="1"/>
  <c r="Y1578" i="1"/>
  <c r="K1578" i="1"/>
  <c r="O1578" i="1"/>
  <c r="AA1578" i="1"/>
  <c r="AU1578" i="1"/>
  <c r="R1578" i="1"/>
  <c r="AE1578" i="1"/>
  <c r="AT1578" i="1"/>
  <c r="AR1578" i="1"/>
  <c r="S1578" i="1"/>
  <c r="AP1578" i="1"/>
  <c r="AG1578" i="1"/>
  <c r="AL1578" i="1"/>
  <c r="Z1578" i="1"/>
  <c r="AK1578" i="1"/>
  <c r="L1578" i="1"/>
  <c r="V1578" i="1"/>
  <c r="X1578" i="1"/>
  <c r="AI1578" i="1"/>
  <c r="M1578" i="1"/>
  <c r="AL1691" i="1"/>
  <c r="H1691" i="1"/>
  <c r="AU1691" i="1"/>
  <c r="AB1691" i="1"/>
  <c r="AT1691" i="1"/>
  <c r="AG1691" i="1"/>
  <c r="AF1691" i="1"/>
  <c r="Q1691" i="1"/>
  <c r="U1691" i="1"/>
  <c r="AD1691" i="1"/>
  <c r="P1691" i="1"/>
  <c r="AJ1691" i="1"/>
  <c r="J1691" i="1"/>
  <c r="AR1691" i="1"/>
  <c r="AA1691" i="1"/>
  <c r="R1691" i="1"/>
  <c r="M1691" i="1"/>
  <c r="AS1691" i="1"/>
  <c r="O1691" i="1"/>
  <c r="AV1691" i="1"/>
  <c r="AX1691" i="1"/>
  <c r="AZ1691" i="1" s="1"/>
  <c r="X1691" i="1"/>
  <c r="AN1691" i="1"/>
  <c r="AH1691" i="1"/>
  <c r="S1691" i="1"/>
  <c r="W1691" i="1"/>
  <c r="V1691" i="1"/>
  <c r="L1691" i="1"/>
  <c r="N1691" i="1"/>
  <c r="K1691" i="1"/>
  <c r="Z1691" i="1"/>
  <c r="AM1691" i="1"/>
  <c r="AK1691" i="1"/>
  <c r="AI1691" i="1"/>
  <c r="AE1691" i="1"/>
  <c r="T1691" i="1"/>
  <c r="I1691" i="1"/>
  <c r="Y1691" i="1"/>
  <c r="AP1691" i="1"/>
  <c r="AQ1691" i="1"/>
  <c r="AO1691" i="1"/>
  <c r="AC1691" i="1"/>
  <c r="K1647" i="1"/>
  <c r="T1647" i="1"/>
  <c r="AL1647" i="1"/>
  <c r="Y1647" i="1"/>
  <c r="AO1647" i="1"/>
  <c r="AT1647" i="1"/>
  <c r="I1647" i="1"/>
  <c r="V1647" i="1"/>
  <c r="H1647" i="1"/>
  <c r="AR1647" i="1"/>
  <c r="AX1647" i="1"/>
  <c r="AZ1647" i="1" s="1"/>
  <c r="AF1647" i="1"/>
  <c r="AC1647" i="1"/>
  <c r="AK1647" i="1"/>
  <c r="J1647" i="1"/>
  <c r="X1647" i="1"/>
  <c r="AA1647" i="1"/>
  <c r="O1647" i="1"/>
  <c r="P1647" i="1"/>
  <c r="Z1647" i="1"/>
  <c r="S1647" i="1"/>
  <c r="AG1647" i="1"/>
  <c r="AS1647" i="1"/>
  <c r="AD1647" i="1"/>
  <c r="AJ1647" i="1"/>
  <c r="W1647" i="1"/>
  <c r="AH1647" i="1"/>
  <c r="AQ1647" i="1"/>
  <c r="AE1647" i="1"/>
  <c r="AM1647" i="1"/>
  <c r="AI1647" i="1"/>
  <c r="R1647" i="1"/>
  <c r="AU1647" i="1"/>
  <c r="AP1647" i="1"/>
  <c r="AV1647" i="1"/>
  <c r="Q1647" i="1"/>
  <c r="M1647" i="1"/>
  <c r="AN1647" i="1"/>
  <c r="AB1647" i="1"/>
  <c r="L1647" i="1"/>
  <c r="N1647" i="1"/>
  <c r="U1647" i="1"/>
  <c r="J2185" i="1"/>
  <c r="AQ2185" i="1"/>
  <c r="AS2185" i="1"/>
  <c r="AD2185" i="1"/>
  <c r="AN2185" i="1"/>
  <c r="T2185" i="1"/>
  <c r="X2185" i="1"/>
  <c r="Q2185" i="1"/>
  <c r="H2185" i="1"/>
  <c r="S2185" i="1"/>
  <c r="AM2185" i="1"/>
  <c r="U2185" i="1"/>
  <c r="AR2185" i="1"/>
  <c r="N2185" i="1"/>
  <c r="AV2185" i="1"/>
  <c r="O2185" i="1"/>
  <c r="L2185" i="1"/>
  <c r="AK2185" i="1"/>
  <c r="R2185" i="1"/>
  <c r="AG2185" i="1"/>
  <c r="P2185" i="1"/>
  <c r="W2185" i="1"/>
  <c r="AA2185" i="1"/>
  <c r="AF2185" i="1"/>
  <c r="AU2185" i="1"/>
  <c r="Y2185" i="1"/>
  <c r="AE2185" i="1"/>
  <c r="AL2185" i="1"/>
  <c r="AT2185" i="1"/>
  <c r="Z2185" i="1"/>
  <c r="I2185" i="1"/>
  <c r="AB2185" i="1"/>
  <c r="AO2185" i="1"/>
  <c r="AJ2185" i="1"/>
  <c r="AX2185" i="1"/>
  <c r="AP2185" i="1"/>
  <c r="M2185" i="1"/>
  <c r="V2185" i="1"/>
  <c r="AC2185" i="1"/>
  <c r="AH2185" i="1"/>
  <c r="AI2185" i="1"/>
  <c r="K2185" i="1"/>
  <c r="V1893" i="1"/>
  <c r="AN1893" i="1"/>
  <c r="M1893" i="1"/>
  <c r="AV1893" i="1"/>
  <c r="AE1893" i="1"/>
  <c r="L1893" i="1"/>
  <c r="AL1893" i="1"/>
  <c r="P1893" i="1"/>
  <c r="R1893" i="1"/>
  <c r="AF1893" i="1"/>
  <c r="I1893" i="1"/>
  <c r="AQ1893" i="1"/>
  <c r="T1893" i="1"/>
  <c r="AC1893" i="1"/>
  <c r="AB1893" i="1"/>
  <c r="Z1893" i="1"/>
  <c r="S1893" i="1"/>
  <c r="AM1893" i="1"/>
  <c r="AD1893" i="1"/>
  <c r="AG1893" i="1"/>
  <c r="N1893" i="1"/>
  <c r="W1893" i="1"/>
  <c r="AS1893" i="1"/>
  <c r="Q1893" i="1"/>
  <c r="J1893" i="1"/>
  <c r="AH1893" i="1"/>
  <c r="AR1893" i="1"/>
  <c r="AA1893" i="1"/>
  <c r="K1893" i="1"/>
  <c r="AU1893" i="1"/>
  <c r="O1893" i="1"/>
  <c r="AI1893" i="1"/>
  <c r="AP1893" i="1"/>
  <c r="AX1893" i="1"/>
  <c r="AJ1893" i="1"/>
  <c r="AK1893" i="1"/>
  <c r="H1893" i="1"/>
  <c r="Y1893" i="1"/>
  <c r="AT1893" i="1"/>
  <c r="X1893" i="1"/>
  <c r="AO1893" i="1"/>
  <c r="U1893" i="1"/>
  <c r="AH1545" i="1"/>
  <c r="AO1545" i="1"/>
  <c r="P1545" i="1"/>
  <c r="AM1545" i="1"/>
  <c r="AA1545" i="1"/>
  <c r="AD1545" i="1"/>
  <c r="AG1545" i="1"/>
  <c r="AU1545" i="1"/>
  <c r="W1545" i="1"/>
  <c r="AN1545" i="1"/>
  <c r="H1545" i="1"/>
  <c r="AE1545" i="1"/>
  <c r="V1545" i="1"/>
  <c r="AQ1545" i="1"/>
  <c r="Q1545" i="1"/>
  <c r="AT1545" i="1"/>
  <c r="U1545" i="1"/>
  <c r="AL1545" i="1"/>
  <c r="AJ1545" i="1"/>
  <c r="K1545" i="1"/>
  <c r="AX1545" i="1"/>
  <c r="AZ1545" i="1" s="1"/>
  <c r="AR1545" i="1"/>
  <c r="Z1545" i="1"/>
  <c r="X1545" i="1"/>
  <c r="AI1545" i="1"/>
  <c r="AK1545" i="1"/>
  <c r="R1545" i="1"/>
  <c r="Y1545" i="1"/>
  <c r="S1545" i="1"/>
  <c r="AS1545" i="1"/>
  <c r="AV1545" i="1"/>
  <c r="AB1545" i="1"/>
  <c r="AC1545" i="1"/>
  <c r="O1545" i="1"/>
  <c r="J1545" i="1"/>
  <c r="L1545" i="1"/>
  <c r="N1545" i="1"/>
  <c r="AP1545" i="1"/>
  <c r="I1545" i="1"/>
  <c r="M1545" i="1"/>
  <c r="T1545" i="1"/>
  <c r="AF1545" i="1"/>
  <c r="AI2138" i="1"/>
  <c r="AF2138" i="1"/>
  <c r="R2138" i="1"/>
  <c r="AJ2138" i="1"/>
  <c r="AL2138" i="1"/>
  <c r="AU2138" i="1"/>
  <c r="AE2138" i="1"/>
  <c r="AA2138" i="1"/>
  <c r="U2138" i="1"/>
  <c r="T2138" i="1"/>
  <c r="AX2138" i="1"/>
  <c r="AD2138" i="1"/>
  <c r="AK2138" i="1"/>
  <c r="AV2138" i="1"/>
  <c r="AP2138" i="1"/>
  <c r="Z2138" i="1"/>
  <c r="I2138" i="1"/>
  <c r="L2138" i="1"/>
  <c r="W2138" i="1"/>
  <c r="P2138" i="1"/>
  <c r="AS2138" i="1"/>
  <c r="AT2138" i="1"/>
  <c r="AO2138" i="1"/>
  <c r="Y2138" i="1"/>
  <c r="AN2138" i="1"/>
  <c r="M2138" i="1"/>
  <c r="Q2138" i="1"/>
  <c r="AM2138" i="1"/>
  <c r="AC2138" i="1"/>
  <c r="AG2138" i="1"/>
  <c r="K2138" i="1"/>
  <c r="J2138" i="1"/>
  <c r="O2138" i="1"/>
  <c r="AQ2138" i="1"/>
  <c r="V2138" i="1"/>
  <c r="AH2138" i="1"/>
  <c r="X2138" i="1"/>
  <c r="AR2138" i="1"/>
  <c r="N2138" i="1"/>
  <c r="H2138" i="1"/>
  <c r="S2138" i="1"/>
  <c r="AB2138" i="1"/>
  <c r="R1956" i="1"/>
  <c r="AQ1956" i="1"/>
  <c r="AJ1956" i="1"/>
  <c r="O1956" i="1"/>
  <c r="AG1956" i="1"/>
  <c r="Z1956" i="1"/>
  <c r="AB1956" i="1"/>
  <c r="L1956" i="1"/>
  <c r="AI1956" i="1"/>
  <c r="AN1956" i="1"/>
  <c r="P1956" i="1"/>
  <c r="AH1956" i="1"/>
  <c r="X1956" i="1"/>
  <c r="AK1956" i="1"/>
  <c r="AE1956" i="1"/>
  <c r="AC1956" i="1"/>
  <c r="S1956" i="1"/>
  <c r="N1956" i="1"/>
  <c r="M1956" i="1"/>
  <c r="AD1956" i="1"/>
  <c r="AV1956" i="1"/>
  <c r="AX1956" i="1"/>
  <c r="U1956" i="1"/>
  <c r="AU1956" i="1"/>
  <c r="H1956" i="1"/>
  <c r="W1956" i="1"/>
  <c r="J1956" i="1"/>
  <c r="T1956" i="1"/>
  <c r="AF1956" i="1"/>
  <c r="AR1956" i="1"/>
  <c r="I1956" i="1"/>
  <c r="AO1956" i="1"/>
  <c r="K1956" i="1"/>
  <c r="AS1956" i="1"/>
  <c r="Q1956" i="1"/>
  <c r="AA1956" i="1"/>
  <c r="Y1956" i="1"/>
  <c r="AP1956" i="1"/>
  <c r="V1956" i="1"/>
  <c r="AL1956" i="1"/>
  <c r="AT1956" i="1"/>
  <c r="AM1956" i="1"/>
  <c r="AX1612" i="1"/>
  <c r="AZ1612" i="1" s="1"/>
  <c r="AG1612" i="1"/>
  <c r="Y1612" i="1"/>
  <c r="Q1612" i="1"/>
  <c r="AA1612" i="1"/>
  <c r="AF1612" i="1"/>
  <c r="AB1612" i="1"/>
  <c r="J1612" i="1"/>
  <c r="AL1612" i="1"/>
  <c r="K1612" i="1"/>
  <c r="AP1612" i="1"/>
  <c r="AI1612" i="1"/>
  <c r="AC1612" i="1"/>
  <c r="Z1612" i="1"/>
  <c r="N1612" i="1"/>
  <c r="AU1612" i="1"/>
  <c r="AD1612" i="1"/>
  <c r="AN1612" i="1"/>
  <c r="AH1612" i="1"/>
  <c r="L1612" i="1"/>
  <c r="AS1612" i="1"/>
  <c r="AJ1612" i="1"/>
  <c r="P1612" i="1"/>
  <c r="M1612" i="1"/>
  <c r="I1612" i="1"/>
  <c r="X1612" i="1"/>
  <c r="AT1612" i="1"/>
  <c r="AV1612" i="1"/>
  <c r="AR1612" i="1"/>
  <c r="U1612" i="1"/>
  <c r="V1612" i="1"/>
  <c r="R1612" i="1"/>
  <c r="AQ1612" i="1"/>
  <c r="AK1612" i="1"/>
  <c r="O1612" i="1"/>
  <c r="AM1612" i="1"/>
  <c r="S1612" i="1"/>
  <c r="W1612" i="1"/>
  <c r="AE1612" i="1"/>
  <c r="H1612" i="1"/>
  <c r="T1612" i="1"/>
  <c r="AO1612" i="1"/>
  <c r="Y1668" i="1"/>
  <c r="T1668" i="1"/>
  <c r="AQ1668" i="1"/>
  <c r="Z1668" i="1"/>
  <c r="P1668" i="1"/>
  <c r="N1668" i="1"/>
  <c r="AA1668" i="1"/>
  <c r="M1668" i="1"/>
  <c r="K1668" i="1"/>
  <c r="J1668" i="1"/>
  <c r="AO1668" i="1"/>
  <c r="AP1668" i="1"/>
  <c r="W1668" i="1"/>
  <c r="AV1668" i="1"/>
  <c r="V1668" i="1"/>
  <c r="AI1668" i="1"/>
  <c r="AB1668" i="1"/>
  <c r="AS1668" i="1"/>
  <c r="AR1668" i="1"/>
  <c r="AE1668" i="1"/>
  <c r="AN1668" i="1"/>
  <c r="X1668" i="1"/>
  <c r="AK1668" i="1"/>
  <c r="L1668" i="1"/>
  <c r="H1668" i="1"/>
  <c r="AH1668" i="1"/>
  <c r="AC1668" i="1"/>
  <c r="AF1668" i="1"/>
  <c r="AX1668" i="1"/>
  <c r="AZ1668" i="1" s="1"/>
  <c r="AL1668" i="1"/>
  <c r="AG1668" i="1"/>
  <c r="O1668" i="1"/>
  <c r="AT1668" i="1"/>
  <c r="R1668" i="1"/>
  <c r="I1668" i="1"/>
  <c r="AM1668" i="1"/>
  <c r="AD1668" i="1"/>
  <c r="AJ1668" i="1"/>
  <c r="AU1668" i="1"/>
  <c r="S1668" i="1"/>
  <c r="U1668" i="1"/>
  <c r="Q1668" i="1"/>
  <c r="AD2028" i="1"/>
  <c r="L2028" i="1"/>
  <c r="AK2028" i="1"/>
  <c r="AR2028" i="1"/>
  <c r="V2028" i="1"/>
  <c r="AM2028" i="1"/>
  <c r="AE2028" i="1"/>
  <c r="AT2028" i="1"/>
  <c r="AP2028" i="1"/>
  <c r="AO2028" i="1"/>
  <c r="AL2028" i="1"/>
  <c r="AI2028" i="1"/>
  <c r="S2028" i="1"/>
  <c r="AV2028" i="1"/>
  <c r="AS2028" i="1"/>
  <c r="Q2028" i="1"/>
  <c r="J2028" i="1"/>
  <c r="AB2028" i="1"/>
  <c r="N2028" i="1"/>
  <c r="AF2028" i="1"/>
  <c r="Y2028" i="1"/>
  <c r="T2028" i="1"/>
  <c r="AU2028" i="1"/>
  <c r="O2028" i="1"/>
  <c r="K2028" i="1"/>
  <c r="AH2028" i="1"/>
  <c r="AG2028" i="1"/>
  <c r="AJ2028" i="1"/>
  <c r="AA2028" i="1"/>
  <c r="AC2028" i="1"/>
  <c r="I2028" i="1"/>
  <c r="AX2028" i="1"/>
  <c r="Z2028" i="1"/>
  <c r="W2028" i="1"/>
  <c r="R2028" i="1"/>
  <c r="M2028" i="1"/>
  <c r="AQ2028" i="1"/>
  <c r="U2028" i="1"/>
  <c r="X2028" i="1"/>
  <c r="P2028" i="1"/>
  <c r="H2028" i="1"/>
  <c r="AN2028" i="1"/>
  <c r="AP2089" i="1"/>
  <c r="AR2089" i="1"/>
  <c r="AE2089" i="1"/>
  <c r="AA2089" i="1"/>
  <c r="O2089" i="1"/>
  <c r="AF2089" i="1"/>
  <c r="AL2089" i="1"/>
  <c r="I2089" i="1"/>
  <c r="Q2089" i="1"/>
  <c r="AN2089" i="1"/>
  <c r="Z2089" i="1"/>
  <c r="W2089" i="1"/>
  <c r="T2089" i="1"/>
  <c r="AT2089" i="1"/>
  <c r="M2089" i="1"/>
  <c r="AH2089" i="1"/>
  <c r="AC2089" i="1"/>
  <c r="AJ2089" i="1"/>
  <c r="R2089" i="1"/>
  <c r="V2089" i="1"/>
  <c r="AX2089" i="1"/>
  <c r="J2089" i="1"/>
  <c r="AU2089" i="1"/>
  <c r="AB2089" i="1"/>
  <c r="Y2089" i="1"/>
  <c r="AI2089" i="1"/>
  <c r="K2089" i="1"/>
  <c r="AQ2089" i="1"/>
  <c r="AO2089" i="1"/>
  <c r="H2089" i="1"/>
  <c r="AG2089" i="1"/>
  <c r="X2089" i="1"/>
  <c r="U2089" i="1"/>
  <c r="N2089" i="1"/>
  <c r="S2089" i="1"/>
  <c r="AK2089" i="1"/>
  <c r="L2089" i="1"/>
  <c r="AD2089" i="1"/>
  <c r="AM2089" i="1"/>
  <c r="AS2089" i="1"/>
  <c r="AV2089" i="1"/>
  <c r="P2089" i="1"/>
  <c r="AH2084" i="1"/>
  <c r="AB2084" i="1"/>
  <c r="AA2084" i="1"/>
  <c r="T2084" i="1"/>
  <c r="L2084" i="1"/>
  <c r="Y2084" i="1"/>
  <c r="AC2084" i="1"/>
  <c r="S2084" i="1"/>
  <c r="AS2084" i="1"/>
  <c r="AU2084" i="1"/>
  <c r="AJ2084" i="1"/>
  <c r="R2084" i="1"/>
  <c r="AE2084" i="1"/>
  <c r="Q2084" i="1"/>
  <c r="AT2084" i="1"/>
  <c r="W2084" i="1"/>
  <c r="N2084" i="1"/>
  <c r="AP2084" i="1"/>
  <c r="AQ2084" i="1"/>
  <c r="AO2084" i="1"/>
  <c r="V2084" i="1"/>
  <c r="AV2084" i="1"/>
  <c r="AD2084" i="1"/>
  <c r="I2084" i="1"/>
  <c r="J2084" i="1"/>
  <c r="P2084" i="1"/>
  <c r="AM2084" i="1"/>
  <c r="AR2084" i="1"/>
  <c r="AK2084" i="1"/>
  <c r="AG2084" i="1"/>
  <c r="AF2084" i="1"/>
  <c r="AX2084" i="1"/>
  <c r="Z2084" i="1"/>
  <c r="X2084" i="1"/>
  <c r="H2084" i="1"/>
  <c r="AL2084" i="1"/>
  <c r="K2084" i="1"/>
  <c r="AI2084" i="1"/>
  <c r="AN2084" i="1"/>
  <c r="U2084" i="1"/>
  <c r="M2084" i="1"/>
  <c r="O2084" i="1"/>
  <c r="Z1880" i="1"/>
  <c r="W1880" i="1"/>
  <c r="AI1880" i="1"/>
  <c r="AT1880" i="1"/>
  <c r="H1880" i="1"/>
  <c r="AH1880" i="1"/>
  <c r="AJ1880" i="1"/>
  <c r="AC1880" i="1"/>
  <c r="R1880" i="1"/>
  <c r="K1880" i="1"/>
  <c r="AX1880" i="1"/>
  <c r="AN1880" i="1"/>
  <c r="AV1880" i="1"/>
  <c r="P1880" i="1"/>
  <c r="AP1880" i="1"/>
  <c r="AR1880" i="1"/>
  <c r="Y1880" i="1"/>
  <c r="AA1880" i="1"/>
  <c r="M1880" i="1"/>
  <c r="AF1880" i="1"/>
  <c r="V1880" i="1"/>
  <c r="X1880" i="1"/>
  <c r="AO1880" i="1"/>
  <c r="S1880" i="1"/>
  <c r="U1880" i="1"/>
  <c r="N1880" i="1"/>
  <c r="AE1880" i="1"/>
  <c r="AG1880" i="1"/>
  <c r="AK1880" i="1"/>
  <c r="AL1880" i="1"/>
  <c r="L1880" i="1"/>
  <c r="J1880" i="1"/>
  <c r="AB1880" i="1"/>
  <c r="I1880" i="1"/>
  <c r="T1880" i="1"/>
  <c r="AM1880" i="1"/>
  <c r="Q1880" i="1"/>
  <c r="AQ1880" i="1"/>
  <c r="AU1880" i="1"/>
  <c r="O1880" i="1"/>
  <c r="AS1880" i="1"/>
  <c r="AD1880" i="1"/>
  <c r="AV1824" i="1"/>
  <c r="W1824" i="1"/>
  <c r="T1824" i="1"/>
  <c r="O1824" i="1"/>
  <c r="AP1824" i="1"/>
  <c r="AC1824" i="1"/>
  <c r="N1824" i="1"/>
  <c r="AR1824" i="1"/>
  <c r="Q1824" i="1"/>
  <c r="U1824" i="1"/>
  <c r="AF1824" i="1"/>
  <c r="AK1824" i="1"/>
  <c r="R1824" i="1"/>
  <c r="AD1824" i="1"/>
  <c r="Z1824" i="1"/>
  <c r="S1824" i="1"/>
  <c r="L1824" i="1"/>
  <c r="H1824" i="1"/>
  <c r="X1824" i="1"/>
  <c r="AO1824" i="1"/>
  <c r="AX1824" i="1"/>
  <c r="P1824" i="1"/>
  <c r="AA1824" i="1"/>
  <c r="AE1824" i="1"/>
  <c r="AH1824" i="1"/>
  <c r="AM1824" i="1"/>
  <c r="AG1824" i="1"/>
  <c r="AT1824" i="1"/>
  <c r="AB1824" i="1"/>
  <c r="AI1824" i="1"/>
  <c r="Y1824" i="1"/>
  <c r="AJ1824" i="1"/>
  <c r="AU1824" i="1"/>
  <c r="J1824" i="1"/>
  <c r="AN1824" i="1"/>
  <c r="I1824" i="1"/>
  <c r="M1824" i="1"/>
  <c r="AQ1824" i="1"/>
  <c r="AS1824" i="1"/>
  <c r="V1824" i="1"/>
  <c r="K1824" i="1"/>
  <c r="AL1824" i="1"/>
  <c r="AB2203" i="1"/>
  <c r="AL2203" i="1"/>
  <c r="R2203" i="1"/>
  <c r="Y2203" i="1"/>
  <c r="K2203" i="1"/>
  <c r="AD2203" i="1"/>
  <c r="H2203" i="1"/>
  <c r="AG2203" i="1"/>
  <c r="I2203" i="1"/>
  <c r="Q2203" i="1"/>
  <c r="AX2203" i="1"/>
  <c r="S2203" i="1"/>
  <c r="AF2203" i="1"/>
  <c r="AM2203" i="1"/>
  <c r="AI2203" i="1"/>
  <c r="X2203" i="1"/>
  <c r="AR2203" i="1"/>
  <c r="Z2203" i="1"/>
  <c r="P2203" i="1"/>
  <c r="AT2203" i="1"/>
  <c r="W2203" i="1"/>
  <c r="O2203" i="1"/>
  <c r="AN2203" i="1"/>
  <c r="AH2203" i="1"/>
  <c r="AS2203" i="1"/>
  <c r="T2203" i="1"/>
  <c r="AU2203" i="1"/>
  <c r="J2203" i="1"/>
  <c r="V2203" i="1"/>
  <c r="N2203" i="1"/>
  <c r="AA2203" i="1"/>
  <c r="AQ2203" i="1"/>
  <c r="AC2203" i="1"/>
  <c r="M2203" i="1"/>
  <c r="L2203" i="1"/>
  <c r="AP2203" i="1"/>
  <c r="AJ2203" i="1"/>
  <c r="AV2203" i="1"/>
  <c r="U2203" i="1"/>
  <c r="AE2203" i="1"/>
  <c r="AO2203" i="1"/>
  <c r="AK2203" i="1"/>
  <c r="AX1629" i="1"/>
  <c r="AZ1629" i="1" s="1"/>
  <c r="AG1629" i="1"/>
  <c r="AU1629" i="1"/>
  <c r="AN1629" i="1"/>
  <c r="T1629" i="1"/>
  <c r="Y1629" i="1"/>
  <c r="M1629" i="1"/>
  <c r="H1629" i="1"/>
  <c r="AK1629" i="1"/>
  <c r="Z1629" i="1"/>
  <c r="AV1629" i="1"/>
  <c r="AH1629" i="1"/>
  <c r="X1629" i="1"/>
  <c r="AC1629" i="1"/>
  <c r="U1629" i="1"/>
  <c r="AO1629" i="1"/>
  <c r="Q1629" i="1"/>
  <c r="AB1629" i="1"/>
  <c r="AD1629" i="1"/>
  <c r="AA1629" i="1"/>
  <c r="AI1629" i="1"/>
  <c r="AL1629" i="1"/>
  <c r="L1629" i="1"/>
  <c r="N1629" i="1"/>
  <c r="I1629" i="1"/>
  <c r="V1629" i="1"/>
  <c r="R1629" i="1"/>
  <c r="S1629" i="1"/>
  <c r="W1629" i="1"/>
  <c r="J1629" i="1"/>
  <c r="AS1629" i="1"/>
  <c r="O1629" i="1"/>
  <c r="AJ1629" i="1"/>
  <c r="P1629" i="1"/>
  <c r="AR1629" i="1"/>
  <c r="AE1629" i="1"/>
  <c r="AQ1629" i="1"/>
  <c r="K1629" i="1"/>
  <c r="AF1629" i="1"/>
  <c r="AM1629" i="1"/>
  <c r="AP1629" i="1"/>
  <c r="AT1629" i="1"/>
  <c r="S1829" i="1"/>
  <c r="P1829" i="1"/>
  <c r="AT1829" i="1"/>
  <c r="J1829" i="1"/>
  <c r="AE1829" i="1"/>
  <c r="AK1829" i="1"/>
  <c r="AJ1829" i="1"/>
  <c r="AF1829" i="1"/>
  <c r="AP1829" i="1"/>
  <c r="AA1829" i="1"/>
  <c r="V1829" i="1"/>
  <c r="AG1829" i="1"/>
  <c r="U1829" i="1"/>
  <c r="AL1829" i="1"/>
  <c r="O1829" i="1"/>
  <c r="I1829" i="1"/>
  <c r="Z1829" i="1"/>
  <c r="X1829" i="1"/>
  <c r="AR1829" i="1"/>
  <c r="AO1829" i="1"/>
  <c r="AQ1829" i="1"/>
  <c r="L1829" i="1"/>
  <c r="AM1829" i="1"/>
  <c r="AB1829" i="1"/>
  <c r="Q1829" i="1"/>
  <c r="N1829" i="1"/>
  <c r="AN1829" i="1"/>
  <c r="K1829" i="1"/>
  <c r="AU1829" i="1"/>
  <c r="R1829" i="1"/>
  <c r="AS1829" i="1"/>
  <c r="AH1829" i="1"/>
  <c r="Y1829" i="1"/>
  <c r="AC1829" i="1"/>
  <c r="AD1829" i="1"/>
  <c r="T1829" i="1"/>
  <c r="H1829" i="1"/>
  <c r="AV1829" i="1"/>
  <c r="AI1829" i="1"/>
  <c r="M1829" i="1"/>
  <c r="W1829" i="1"/>
  <c r="AX1829" i="1"/>
  <c r="AJ1556" i="1"/>
  <c r="AL1556" i="1"/>
  <c r="AA1556" i="1"/>
  <c r="AS1556" i="1"/>
  <c r="W1556" i="1"/>
  <c r="AF1556" i="1"/>
  <c r="AD1556" i="1"/>
  <c r="AO1556" i="1"/>
  <c r="AQ1556" i="1"/>
  <c r="AR1556" i="1"/>
  <c r="J1556" i="1"/>
  <c r="AH1556" i="1"/>
  <c r="H1556" i="1"/>
  <c r="K1556" i="1"/>
  <c r="S1556" i="1"/>
  <c r="AV1556" i="1"/>
  <c r="Y1556" i="1"/>
  <c r="X1556" i="1"/>
  <c r="AM1556" i="1"/>
  <c r="AP1556" i="1"/>
  <c r="T1556" i="1"/>
  <c r="M1556" i="1"/>
  <c r="U1556" i="1"/>
  <c r="AU1556" i="1"/>
  <c r="Q1556" i="1"/>
  <c r="V1556" i="1"/>
  <c r="AI1556" i="1"/>
  <c r="AT1556" i="1"/>
  <c r="AB1556" i="1"/>
  <c r="O1556" i="1"/>
  <c r="AE1556" i="1"/>
  <c r="AN1556" i="1"/>
  <c r="R1556" i="1"/>
  <c r="AG1556" i="1"/>
  <c r="AC1556" i="1"/>
  <c r="I1556" i="1"/>
  <c r="AK1556" i="1"/>
  <c r="P1556" i="1"/>
  <c r="L1556" i="1"/>
  <c r="AX1556" i="1"/>
  <c r="AZ1556" i="1" s="1"/>
  <c r="Z1556" i="1"/>
  <c r="N1556" i="1"/>
  <c r="AM1642" i="1"/>
  <c r="AJ1642" i="1"/>
  <c r="AF1642" i="1"/>
  <c r="J1642" i="1"/>
  <c r="X1642" i="1"/>
  <c r="S1642" i="1"/>
  <c r="I1642" i="1"/>
  <c r="AL1642" i="1"/>
  <c r="AN1642" i="1"/>
  <c r="AE1642" i="1"/>
  <c r="M1642" i="1"/>
  <c r="V1642" i="1"/>
  <c r="AA1642" i="1"/>
  <c r="AV1642" i="1"/>
  <c r="Y1642" i="1"/>
  <c r="AI1642" i="1"/>
  <c r="AD1642" i="1"/>
  <c r="Q1642" i="1"/>
  <c r="AO1642" i="1"/>
  <c r="AS1642" i="1"/>
  <c r="AH1642" i="1"/>
  <c r="R1642" i="1"/>
  <c r="AR1642" i="1"/>
  <c r="L1642" i="1"/>
  <c r="AG1642" i="1"/>
  <c r="N1642" i="1"/>
  <c r="T1642" i="1"/>
  <c r="AP1642" i="1"/>
  <c r="U1642" i="1"/>
  <c r="AB1642" i="1"/>
  <c r="AX1642" i="1"/>
  <c r="AZ1642" i="1" s="1"/>
  <c r="O1642" i="1"/>
  <c r="K1642" i="1"/>
  <c r="W1642" i="1"/>
  <c r="AU1642" i="1"/>
  <c r="AQ1642" i="1"/>
  <c r="AK1642" i="1"/>
  <c r="AT1642" i="1"/>
  <c r="P1642" i="1"/>
  <c r="Z1642" i="1"/>
  <c r="H1642" i="1"/>
  <c r="AC1642" i="1"/>
  <c r="AA1690" i="1"/>
  <c r="Z1690" i="1"/>
  <c r="Q1690" i="1"/>
  <c r="AP1690" i="1"/>
  <c r="AR1690" i="1"/>
  <c r="AJ1690" i="1"/>
  <c r="P1690" i="1"/>
  <c r="AU1690" i="1"/>
  <c r="AK1690" i="1"/>
  <c r="L1690" i="1"/>
  <c r="AQ1690" i="1"/>
  <c r="AC1690" i="1"/>
  <c r="AL1690" i="1"/>
  <c r="S1690" i="1"/>
  <c r="W1690" i="1"/>
  <c r="R1690" i="1"/>
  <c r="X1690" i="1"/>
  <c r="Y1690" i="1"/>
  <c r="AS1690" i="1"/>
  <c r="U1690" i="1"/>
  <c r="AX1690" i="1"/>
  <c r="AZ1690" i="1" s="1"/>
  <c r="AH1690" i="1"/>
  <c r="I1690" i="1"/>
  <c r="AV1690" i="1"/>
  <c r="AG1690" i="1"/>
  <c r="H1690" i="1"/>
  <c r="K1690" i="1"/>
  <c r="V1690" i="1"/>
  <c r="AN1690" i="1"/>
  <c r="AB1690" i="1"/>
  <c r="M1690" i="1"/>
  <c r="AF1690" i="1"/>
  <c r="AE1690" i="1"/>
  <c r="J1690" i="1"/>
  <c r="AT1690" i="1"/>
  <c r="O1690" i="1"/>
  <c r="N1690" i="1"/>
  <c r="AM1690" i="1"/>
  <c r="T1690" i="1"/>
  <c r="AI1690" i="1"/>
  <c r="AO1690" i="1"/>
  <c r="AD1690" i="1"/>
  <c r="U1994" i="1"/>
  <c r="O1994" i="1"/>
  <c r="AJ1994" i="1"/>
  <c r="AA1994" i="1"/>
  <c r="AU1994" i="1"/>
  <c r="AE1994" i="1"/>
  <c r="AG1994" i="1"/>
  <c r="AP1994" i="1"/>
  <c r="AI1994" i="1"/>
  <c r="AB1994" i="1"/>
  <c r="AF1994" i="1"/>
  <c r="Z1994" i="1"/>
  <c r="AL1994" i="1"/>
  <c r="L1994" i="1"/>
  <c r="H1994" i="1"/>
  <c r="P1994" i="1"/>
  <c r="AK1994" i="1"/>
  <c r="N1994" i="1"/>
  <c r="I1994" i="1"/>
  <c r="V1994" i="1"/>
  <c r="X1994" i="1"/>
  <c r="AH1994" i="1"/>
  <c r="AQ1994" i="1"/>
  <c r="AC1994" i="1"/>
  <c r="AD1994" i="1"/>
  <c r="AT1994" i="1"/>
  <c r="S1994" i="1"/>
  <c r="Y1994" i="1"/>
  <c r="M1994" i="1"/>
  <c r="AM1994" i="1"/>
  <c r="K1994" i="1"/>
  <c r="AX1994" i="1"/>
  <c r="T1994" i="1"/>
  <c r="AR1994" i="1"/>
  <c r="AV1994" i="1"/>
  <c r="AN1994" i="1"/>
  <c r="AS1994" i="1"/>
  <c r="AO1994" i="1"/>
  <c r="Q1994" i="1"/>
  <c r="W1994" i="1"/>
  <c r="J1994" i="1"/>
  <c r="R1994" i="1"/>
  <c r="AU1863" i="1"/>
  <c r="M1863" i="1"/>
  <c r="AI1863" i="1"/>
  <c r="AM1863" i="1"/>
  <c r="AD1863" i="1"/>
  <c r="U1863" i="1"/>
  <c r="AS1863" i="1"/>
  <c r="S1863" i="1"/>
  <c r="Y1863" i="1"/>
  <c r="Q1863" i="1"/>
  <c r="AE1863" i="1"/>
  <c r="AB1863" i="1"/>
  <c r="AO1863" i="1"/>
  <c r="AN1863" i="1"/>
  <c r="AJ1863" i="1"/>
  <c r="AQ1863" i="1"/>
  <c r="AR1863" i="1"/>
  <c r="I1863" i="1"/>
  <c r="AG1863" i="1"/>
  <c r="P1863" i="1"/>
  <c r="AX1863" i="1"/>
  <c r="O1863" i="1"/>
  <c r="R1863" i="1"/>
  <c r="AL1863" i="1"/>
  <c r="V1863" i="1"/>
  <c r="L1863" i="1"/>
  <c r="AC1863" i="1"/>
  <c r="X1863" i="1"/>
  <c r="T1863" i="1"/>
  <c r="Z1863" i="1"/>
  <c r="AF1863" i="1"/>
  <c r="K1863" i="1"/>
  <c r="AT1863" i="1"/>
  <c r="H1863" i="1"/>
  <c r="AV1863" i="1"/>
  <c r="AA1863" i="1"/>
  <c r="W1863" i="1"/>
  <c r="N1863" i="1"/>
  <c r="AH1863" i="1"/>
  <c r="AK1863" i="1"/>
  <c r="AP1863" i="1"/>
  <c r="J1863" i="1"/>
  <c r="AX1626" i="1"/>
  <c r="AZ1626" i="1" s="1"/>
  <c r="AG1626" i="1"/>
  <c r="AD1626" i="1"/>
  <c r="Q1626" i="1"/>
  <c r="AK1626" i="1"/>
  <c r="N1626" i="1"/>
  <c r="AE1626" i="1"/>
  <c r="AO1626" i="1"/>
  <c r="X1626" i="1"/>
  <c r="AS1626" i="1"/>
  <c r="AP1626" i="1"/>
  <c r="S1626" i="1"/>
  <c r="T1626" i="1"/>
  <c r="AN1626" i="1"/>
  <c r="Z1626" i="1"/>
  <c r="K1626" i="1"/>
  <c r="J1626" i="1"/>
  <c r="AU1626" i="1"/>
  <c r="U1626" i="1"/>
  <c r="AM1626" i="1"/>
  <c r="AA1626" i="1"/>
  <c r="AT1626" i="1"/>
  <c r="L1626" i="1"/>
  <c r="W1626" i="1"/>
  <c r="AR1626" i="1"/>
  <c r="M1626" i="1"/>
  <c r="H1626" i="1"/>
  <c r="AI1626" i="1"/>
  <c r="AQ1626" i="1"/>
  <c r="AL1626" i="1"/>
  <c r="AV1626" i="1"/>
  <c r="AJ1626" i="1"/>
  <c r="I1626" i="1"/>
  <c r="P1626" i="1"/>
  <c r="V1626" i="1"/>
  <c r="AC1626" i="1"/>
  <c r="R1626" i="1"/>
  <c r="O1626" i="1"/>
  <c r="Y1626" i="1"/>
  <c r="AH1626" i="1"/>
  <c r="AF1626" i="1"/>
  <c r="AB1626" i="1"/>
  <c r="AS2218" i="1"/>
  <c r="AR2218" i="1"/>
  <c r="AB2218" i="1"/>
  <c r="AF2218" i="1"/>
  <c r="AQ2218" i="1"/>
  <c r="AC2218" i="1"/>
  <c r="N2218" i="1"/>
  <c r="R2218" i="1"/>
  <c r="H2218" i="1"/>
  <c r="P2218" i="1"/>
  <c r="AK2218" i="1"/>
  <c r="J2218" i="1"/>
  <c r="U2218" i="1"/>
  <c r="AV2218" i="1"/>
  <c r="AG2218" i="1"/>
  <c r="AE2218" i="1"/>
  <c r="AX2218" i="1"/>
  <c r="K2218" i="1"/>
  <c r="AJ2218" i="1"/>
  <c r="AH2218" i="1"/>
  <c r="AN2218" i="1"/>
  <c r="AL2218" i="1"/>
  <c r="AA2218" i="1"/>
  <c r="AT2218" i="1"/>
  <c r="S2218" i="1"/>
  <c r="AD2218" i="1"/>
  <c r="Z2218" i="1"/>
  <c r="Y2218" i="1"/>
  <c r="L2218" i="1"/>
  <c r="Q2218" i="1"/>
  <c r="I2218" i="1"/>
  <c r="W2218" i="1"/>
  <c r="AI2218" i="1"/>
  <c r="T2218" i="1"/>
  <c r="AO2218" i="1"/>
  <c r="O2218" i="1"/>
  <c r="M2218" i="1"/>
  <c r="V2218" i="1"/>
  <c r="X2218" i="1"/>
  <c r="AP2218" i="1"/>
  <c r="AU2218" i="1"/>
  <c r="AM2218" i="1"/>
  <c r="K2131" i="1"/>
  <c r="U2131" i="1"/>
  <c r="V2131" i="1"/>
  <c r="AU2131" i="1"/>
  <c r="AG2131" i="1"/>
  <c r="L2131" i="1"/>
  <c r="AT2131" i="1"/>
  <c r="W2131" i="1"/>
  <c r="Y2131" i="1"/>
  <c r="AD2131" i="1"/>
  <c r="AH2131" i="1"/>
  <c r="AB2131" i="1"/>
  <c r="I2131" i="1"/>
  <c r="AE2131" i="1"/>
  <c r="AF2131" i="1"/>
  <c r="S2131" i="1"/>
  <c r="N2131" i="1"/>
  <c r="X2131" i="1"/>
  <c r="AR2131" i="1"/>
  <c r="J2131" i="1"/>
  <c r="AX2131" i="1"/>
  <c r="R2131" i="1"/>
  <c r="Q2131" i="1"/>
  <c r="AC2131" i="1"/>
  <c r="H2131" i="1"/>
  <c r="AP2131" i="1"/>
  <c r="AV2131" i="1"/>
  <c r="Z2131" i="1"/>
  <c r="P2131" i="1"/>
  <c r="AS2131" i="1"/>
  <c r="AA2131" i="1"/>
  <c r="AL2131" i="1"/>
  <c r="AO2131" i="1"/>
  <c r="AM2131" i="1"/>
  <c r="AI2131" i="1"/>
  <c r="AQ2131" i="1"/>
  <c r="O2131" i="1"/>
  <c r="M2131" i="1"/>
  <c r="T2131" i="1"/>
  <c r="AJ2131" i="1"/>
  <c r="AK2131" i="1"/>
  <c r="AN2131" i="1"/>
  <c r="X1852" i="1"/>
  <c r="Z1852" i="1"/>
  <c r="O1852" i="1"/>
  <c r="AR1852" i="1"/>
  <c r="U1852" i="1"/>
  <c r="P1852" i="1"/>
  <c r="AL1852" i="1"/>
  <c r="AK1852" i="1"/>
  <c r="AD1852" i="1"/>
  <c r="V1852" i="1"/>
  <c r="AX1852" i="1"/>
  <c r="AP1852" i="1"/>
  <c r="AS1852" i="1"/>
  <c r="K1852" i="1"/>
  <c r="T1852" i="1"/>
  <c r="AE1852" i="1"/>
  <c r="AN1852" i="1"/>
  <c r="N1852" i="1"/>
  <c r="Q1852" i="1"/>
  <c r="W1852" i="1"/>
  <c r="I1852" i="1"/>
  <c r="AV1852" i="1"/>
  <c r="AJ1852" i="1"/>
  <c r="AT1852" i="1"/>
  <c r="AO1852" i="1"/>
  <c r="AF1852" i="1"/>
  <c r="R1852" i="1"/>
  <c r="L1852" i="1"/>
  <c r="Y1852" i="1"/>
  <c r="AH1852" i="1"/>
  <c r="M1852" i="1"/>
  <c r="AB1852" i="1"/>
  <c r="AU1852" i="1"/>
  <c r="AM1852" i="1"/>
  <c r="AQ1852" i="1"/>
  <c r="AA1852" i="1"/>
  <c r="H1852" i="1"/>
  <c r="AG1852" i="1"/>
  <c r="S1852" i="1"/>
  <c r="AC1852" i="1"/>
  <c r="J1852" i="1"/>
  <c r="AI1852" i="1"/>
  <c r="Y1911" i="1"/>
  <c r="L1911" i="1"/>
  <c r="I1911" i="1"/>
  <c r="K1911" i="1"/>
  <c r="AO1911" i="1"/>
  <c r="R1911" i="1"/>
  <c r="AD1911" i="1"/>
  <c r="W1911" i="1"/>
  <c r="AM1911" i="1"/>
  <c r="AB1911" i="1"/>
  <c r="AE1911" i="1"/>
  <c r="M1911" i="1"/>
  <c r="AQ1911" i="1"/>
  <c r="AH1911" i="1"/>
  <c r="V1911" i="1"/>
  <c r="AX1911" i="1"/>
  <c r="O1911" i="1"/>
  <c r="AT1911" i="1"/>
  <c r="AC1911" i="1"/>
  <c r="J1911" i="1"/>
  <c r="AA1911" i="1"/>
  <c r="U1911" i="1"/>
  <c r="AR1911" i="1"/>
  <c r="AF1911" i="1"/>
  <c r="P1911" i="1"/>
  <c r="AK1911" i="1"/>
  <c r="AJ1911" i="1"/>
  <c r="Z1911" i="1"/>
  <c r="Q1911" i="1"/>
  <c r="AP1911" i="1"/>
  <c r="AG1911" i="1"/>
  <c r="X1911" i="1"/>
  <c r="S1911" i="1"/>
  <c r="AI1911" i="1"/>
  <c r="AU1911" i="1"/>
  <c r="H1911" i="1"/>
  <c r="AV1911" i="1"/>
  <c r="N1911" i="1"/>
  <c r="AS1911" i="1"/>
  <c r="AN1911" i="1"/>
  <c r="T1911" i="1"/>
  <c r="AL1911" i="1"/>
  <c r="AG1802" i="1"/>
  <c r="AN1802" i="1"/>
  <c r="AL1802" i="1"/>
  <c r="AJ1802" i="1"/>
  <c r="R1802" i="1"/>
  <c r="AO1802" i="1"/>
  <c r="K1802" i="1"/>
  <c r="AB1802" i="1"/>
  <c r="T1802" i="1"/>
  <c r="AA1802" i="1"/>
  <c r="AX1802" i="1"/>
  <c r="AK1802" i="1"/>
  <c r="H1802" i="1"/>
  <c r="Z1802" i="1"/>
  <c r="AR1802" i="1"/>
  <c r="J1802" i="1"/>
  <c r="AF1802" i="1"/>
  <c r="U1802" i="1"/>
  <c r="S1802" i="1"/>
  <c r="AT1802" i="1"/>
  <c r="AP1802" i="1"/>
  <c r="AC1802" i="1"/>
  <c r="AI1802" i="1"/>
  <c r="AU1802" i="1"/>
  <c r="X1802" i="1"/>
  <c r="AE1802" i="1"/>
  <c r="AM1802" i="1"/>
  <c r="AV1802" i="1"/>
  <c r="N1802" i="1"/>
  <c r="AS1802" i="1"/>
  <c r="P1802" i="1"/>
  <c r="L1802" i="1"/>
  <c r="I1802" i="1"/>
  <c r="Y1802" i="1"/>
  <c r="AQ1802" i="1"/>
  <c r="V1802" i="1"/>
  <c r="AD1802" i="1"/>
  <c r="M1802" i="1"/>
  <c r="O1802" i="1"/>
  <c r="AH1802" i="1"/>
  <c r="Q1802" i="1"/>
  <c r="W1802" i="1"/>
  <c r="AC1977" i="1"/>
  <c r="T1977" i="1"/>
  <c r="H1977" i="1"/>
  <c r="Z1977" i="1"/>
  <c r="AN1977" i="1"/>
  <c r="AD1977" i="1"/>
  <c r="Y1977" i="1"/>
  <c r="AV1977" i="1"/>
  <c r="U1977" i="1"/>
  <c r="AI1977" i="1"/>
  <c r="AX1977" i="1"/>
  <c r="S1977" i="1"/>
  <c r="AB1977" i="1"/>
  <c r="K1977" i="1"/>
  <c r="AR1977" i="1"/>
  <c r="AS1977" i="1"/>
  <c r="O1977" i="1"/>
  <c r="Q1977" i="1"/>
  <c r="AP1977" i="1"/>
  <c r="AA1977" i="1"/>
  <c r="AJ1977" i="1"/>
  <c r="R1977" i="1"/>
  <c r="I1977" i="1"/>
  <c r="AM1977" i="1"/>
  <c r="AT1977" i="1"/>
  <c r="V1977" i="1"/>
  <c r="AG1977" i="1"/>
  <c r="AE1977" i="1"/>
  <c r="L1977" i="1"/>
  <c r="AH1977" i="1"/>
  <c r="AO1977" i="1"/>
  <c r="M1977" i="1"/>
  <c r="X1977" i="1"/>
  <c r="AF1977" i="1"/>
  <c r="P1977" i="1"/>
  <c r="AQ1977" i="1"/>
  <c r="AU1977" i="1"/>
  <c r="AL1977" i="1"/>
  <c r="AK1977" i="1"/>
  <c r="N1977" i="1"/>
  <c r="W1977" i="1"/>
  <c r="J1977" i="1"/>
  <c r="P1634" i="1"/>
  <c r="AH1634" i="1"/>
  <c r="K1634" i="1"/>
  <c r="AC1634" i="1"/>
  <c r="M1634" i="1"/>
  <c r="J1634" i="1"/>
  <c r="X1634" i="1"/>
  <c r="AA1634" i="1"/>
  <c r="AO1634" i="1"/>
  <c r="AB1634" i="1"/>
  <c r="AX1634" i="1"/>
  <c r="AZ1634" i="1" s="1"/>
  <c r="AK1634" i="1"/>
  <c r="AD1634" i="1"/>
  <c r="AQ1634" i="1"/>
  <c r="O1634" i="1"/>
  <c r="Y1634" i="1"/>
  <c r="AF1634" i="1"/>
  <c r="T1634" i="1"/>
  <c r="U1634" i="1"/>
  <c r="AN1634" i="1"/>
  <c r="I1634" i="1"/>
  <c r="AL1634" i="1"/>
  <c r="AS1634" i="1"/>
  <c r="AI1634" i="1"/>
  <c r="AJ1634" i="1"/>
  <c r="Z1634" i="1"/>
  <c r="AM1634" i="1"/>
  <c r="AV1634" i="1"/>
  <c r="AR1634" i="1"/>
  <c r="Q1634" i="1"/>
  <c r="S1634" i="1"/>
  <c r="AE1634" i="1"/>
  <c r="W1634" i="1"/>
  <c r="H1634" i="1"/>
  <c r="AU1634" i="1"/>
  <c r="L1634" i="1"/>
  <c r="AP1634" i="1"/>
  <c r="N1634" i="1"/>
  <c r="R1634" i="1"/>
  <c r="AG1634" i="1"/>
  <c r="V1634" i="1"/>
  <c r="AT1634" i="1"/>
  <c r="K1780" i="1"/>
  <c r="AK1780" i="1"/>
  <c r="H1780" i="1"/>
  <c r="AL1780" i="1"/>
  <c r="J1780" i="1"/>
  <c r="AR1780" i="1"/>
  <c r="AF1780" i="1"/>
  <c r="AD1780" i="1"/>
  <c r="AH1780" i="1"/>
  <c r="AB1780" i="1"/>
  <c r="AG1780" i="1"/>
  <c r="AS1780" i="1"/>
  <c r="X1780" i="1"/>
  <c r="Z1780" i="1"/>
  <c r="O1780" i="1"/>
  <c r="AQ1780" i="1"/>
  <c r="AA1780" i="1"/>
  <c r="P1780" i="1"/>
  <c r="AC1780" i="1"/>
  <c r="AP1780" i="1"/>
  <c r="T1780" i="1"/>
  <c r="Y1780" i="1"/>
  <c r="I1780" i="1"/>
  <c r="R1780" i="1"/>
  <c r="M1780" i="1"/>
  <c r="AV1780" i="1"/>
  <c r="AJ1780" i="1"/>
  <c r="AM1780" i="1"/>
  <c r="AT1780" i="1"/>
  <c r="W1780" i="1"/>
  <c r="AI1780" i="1"/>
  <c r="AX1780" i="1"/>
  <c r="AN1780" i="1"/>
  <c r="AO1780" i="1"/>
  <c r="Q1780" i="1"/>
  <c r="AE1780" i="1"/>
  <c r="N1780" i="1"/>
  <c r="L1780" i="1"/>
  <c r="V1780" i="1"/>
  <c r="U1780" i="1"/>
  <c r="S1780" i="1"/>
  <c r="AU1780" i="1"/>
  <c r="P1844" i="1"/>
  <c r="AU1844" i="1"/>
  <c r="AM1844" i="1"/>
  <c r="M1844" i="1"/>
  <c r="AB1844" i="1"/>
  <c r="AA1844" i="1"/>
  <c r="AD1844" i="1"/>
  <c r="AL1844" i="1"/>
  <c r="X1844" i="1"/>
  <c r="H1844" i="1"/>
  <c r="N1844" i="1"/>
  <c r="AF1844" i="1"/>
  <c r="AH1844" i="1"/>
  <c r="R1844" i="1"/>
  <c r="AI1844" i="1"/>
  <c r="AR1844" i="1"/>
  <c r="V1844" i="1"/>
  <c r="AJ1844" i="1"/>
  <c r="Q1844" i="1"/>
  <c r="S1844" i="1"/>
  <c r="AK1844" i="1"/>
  <c r="AX1844" i="1"/>
  <c r="AC1844" i="1"/>
  <c r="AT1844" i="1"/>
  <c r="I1844" i="1"/>
  <c r="O1844" i="1"/>
  <c r="K1844" i="1"/>
  <c r="W1844" i="1"/>
  <c r="L1844" i="1"/>
  <c r="Y1844" i="1"/>
  <c r="AQ1844" i="1"/>
  <c r="AS1844" i="1"/>
  <c r="Z1844" i="1"/>
  <c r="AP1844" i="1"/>
  <c r="AG1844" i="1"/>
  <c r="AV1844" i="1"/>
  <c r="AN1844" i="1"/>
  <c r="T1844" i="1"/>
  <c r="AE1844" i="1"/>
  <c r="J1844" i="1"/>
  <c r="AO1844" i="1"/>
  <c r="U1844" i="1"/>
  <c r="Q2208" i="1"/>
  <c r="AN2208" i="1"/>
  <c r="K2208" i="1"/>
  <c r="AR2208" i="1"/>
  <c r="AT2208" i="1"/>
  <c r="AU2208" i="1"/>
  <c r="AI2208" i="1"/>
  <c r="AK2208" i="1"/>
  <c r="AB2208" i="1"/>
  <c r="L2208" i="1"/>
  <c r="AM2208" i="1"/>
  <c r="R2208" i="1"/>
  <c r="AP2208" i="1"/>
  <c r="V2208" i="1"/>
  <c r="AS2208" i="1"/>
  <c r="O2208" i="1"/>
  <c r="J2208" i="1"/>
  <c r="Y2208" i="1"/>
  <c r="AF2208" i="1"/>
  <c r="P2208" i="1"/>
  <c r="AX2208" i="1"/>
  <c r="AD2208" i="1"/>
  <c r="AQ2208" i="1"/>
  <c r="Z2208" i="1"/>
  <c r="M2208" i="1"/>
  <c r="AE2208" i="1"/>
  <c r="U2208" i="1"/>
  <c r="AC2208" i="1"/>
  <c r="AH2208" i="1"/>
  <c r="AV2208" i="1"/>
  <c r="I2208" i="1"/>
  <c r="AJ2208" i="1"/>
  <c r="AO2208" i="1"/>
  <c r="N2208" i="1"/>
  <c r="S2208" i="1"/>
  <c r="H2208" i="1"/>
  <c r="W2208" i="1"/>
  <c r="X2208" i="1"/>
  <c r="T2208" i="1"/>
  <c r="AL2208" i="1"/>
  <c r="AA2208" i="1"/>
  <c r="AG2208" i="1"/>
  <c r="AX1564" i="1"/>
  <c r="AZ1564" i="1" s="1"/>
  <c r="W1564" i="1"/>
  <c r="K1564" i="1"/>
  <c r="AD1564" i="1"/>
  <c r="AO1564" i="1"/>
  <c r="AK1564" i="1"/>
  <c r="Q1564" i="1"/>
  <c r="AU1564" i="1"/>
  <c r="N1564" i="1"/>
  <c r="AS1564" i="1"/>
  <c r="AE1564" i="1"/>
  <c r="J1564" i="1"/>
  <c r="AR1564" i="1"/>
  <c r="Y1564" i="1"/>
  <c r="AB1564" i="1"/>
  <c r="R1564" i="1"/>
  <c r="X1564" i="1"/>
  <c r="AM1564" i="1"/>
  <c r="AN1564" i="1"/>
  <c r="AT1564" i="1"/>
  <c r="AH1564" i="1"/>
  <c r="M1564" i="1"/>
  <c r="Z1564" i="1"/>
  <c r="P1564" i="1"/>
  <c r="L1564" i="1"/>
  <c r="U1564" i="1"/>
  <c r="AJ1564" i="1"/>
  <c r="AP1564" i="1"/>
  <c r="AF1564" i="1"/>
  <c r="O1564" i="1"/>
  <c r="I1564" i="1"/>
  <c r="AA1564" i="1"/>
  <c r="H1564" i="1"/>
  <c r="AI1564" i="1"/>
  <c r="T1564" i="1"/>
  <c r="AV1564" i="1"/>
  <c r="AL1564" i="1"/>
  <c r="AC1564" i="1"/>
  <c r="AG1564" i="1"/>
  <c r="S1564" i="1"/>
  <c r="AQ1564" i="1"/>
  <c r="V1564" i="1"/>
  <c r="AH1823" i="1"/>
  <c r="X1823" i="1"/>
  <c r="AO1823" i="1"/>
  <c r="J1823" i="1"/>
  <c r="AI1823" i="1"/>
  <c r="S1823" i="1"/>
  <c r="N1823" i="1"/>
  <c r="AE1823" i="1"/>
  <c r="AT1823" i="1"/>
  <c r="AJ1823" i="1"/>
  <c r="L1823" i="1"/>
  <c r="AD1823" i="1"/>
  <c r="U1823" i="1"/>
  <c r="O1823" i="1"/>
  <c r="AS1823" i="1"/>
  <c r="AP1823" i="1"/>
  <c r="W1823" i="1"/>
  <c r="Z1823" i="1"/>
  <c r="V1823" i="1"/>
  <c r="AR1823" i="1"/>
  <c r="AV1823" i="1"/>
  <c r="AA1823" i="1"/>
  <c r="AC1823" i="1"/>
  <c r="AQ1823" i="1"/>
  <c r="R1823" i="1"/>
  <c r="T1823" i="1"/>
  <c r="AB1823" i="1"/>
  <c r="AL1823" i="1"/>
  <c r="H1823" i="1"/>
  <c r="I1823" i="1"/>
  <c r="AU1823" i="1"/>
  <c r="AK1823" i="1"/>
  <c r="AX1823" i="1"/>
  <c r="AF1823" i="1"/>
  <c r="M1823" i="1"/>
  <c r="Q1823" i="1"/>
  <c r="P1823" i="1"/>
  <c r="Y1823" i="1"/>
  <c r="AG1823" i="1"/>
  <c r="AM1823" i="1"/>
  <c r="AN1823" i="1"/>
  <c r="K1823" i="1"/>
  <c r="AH2077" i="1"/>
  <c r="AE2077" i="1"/>
  <c r="AK2077" i="1"/>
  <c r="H2077" i="1"/>
  <c r="AN2077" i="1"/>
  <c r="AQ2077" i="1"/>
  <c r="AP2077" i="1"/>
  <c r="O2077" i="1"/>
  <c r="M2077" i="1"/>
  <c r="AF2077" i="1"/>
  <c r="AG2077" i="1"/>
  <c r="K2077" i="1"/>
  <c r="AT2077" i="1"/>
  <c r="AC2077" i="1"/>
  <c r="AS2077" i="1"/>
  <c r="Q2077" i="1"/>
  <c r="T2077" i="1"/>
  <c r="AU2077" i="1"/>
  <c r="R2077" i="1"/>
  <c r="AJ2077" i="1"/>
  <c r="Y2077" i="1"/>
  <c r="AL2077" i="1"/>
  <c r="P2077" i="1"/>
  <c r="Z2077" i="1"/>
  <c r="V2077" i="1"/>
  <c r="N2077" i="1"/>
  <c r="AV2077" i="1"/>
  <c r="AM2077" i="1"/>
  <c r="W2077" i="1"/>
  <c r="X2077" i="1"/>
  <c r="AR2077" i="1"/>
  <c r="AX2077" i="1"/>
  <c r="AD2077" i="1"/>
  <c r="AI2077" i="1"/>
  <c r="I2077" i="1"/>
  <c r="S2077" i="1"/>
  <c r="U2077" i="1"/>
  <c r="AB2077" i="1"/>
  <c r="AA2077" i="1"/>
  <c r="AO2077" i="1"/>
  <c r="L2077" i="1"/>
  <c r="J2077" i="1"/>
  <c r="Q1997" i="1"/>
  <c r="AP1997" i="1"/>
  <c r="S1997" i="1"/>
  <c r="AA1997" i="1"/>
  <c r="AS1997" i="1"/>
  <c r="AV1997" i="1"/>
  <c r="U1997" i="1"/>
  <c r="AQ1997" i="1"/>
  <c r="AM1997" i="1"/>
  <c r="AR1997" i="1"/>
  <c r="L1997" i="1"/>
  <c r="Z1997" i="1"/>
  <c r="T1997" i="1"/>
  <c r="AD1997" i="1"/>
  <c r="AC1997" i="1"/>
  <c r="P1997" i="1"/>
  <c r="K1997" i="1"/>
  <c r="AF1997" i="1"/>
  <c r="H1997" i="1"/>
  <c r="AN1997" i="1"/>
  <c r="AH1997" i="1"/>
  <c r="O1997" i="1"/>
  <c r="M1997" i="1"/>
  <c r="AI1997" i="1"/>
  <c r="Y1997" i="1"/>
  <c r="AJ1997" i="1"/>
  <c r="AK1997" i="1"/>
  <c r="AT1997" i="1"/>
  <c r="AB1997" i="1"/>
  <c r="R1997" i="1"/>
  <c r="AG1997" i="1"/>
  <c r="AE1997" i="1"/>
  <c r="V1997" i="1"/>
  <c r="N1997" i="1"/>
  <c r="I1997" i="1"/>
  <c r="AX1997" i="1"/>
  <c r="J1997" i="1"/>
  <c r="AL1997" i="1"/>
  <c r="AO1997" i="1"/>
  <c r="X1997" i="1"/>
  <c r="AU1997" i="1"/>
  <c r="W1997" i="1"/>
  <c r="L1566" i="1"/>
  <c r="AP1566" i="1"/>
  <c r="AQ1566" i="1"/>
  <c r="V1566" i="1"/>
  <c r="AL1566" i="1"/>
  <c r="O1566" i="1"/>
  <c r="AO1566" i="1"/>
  <c r="P1566" i="1"/>
  <c r="AA1566" i="1"/>
  <c r="AE1566" i="1"/>
  <c r="S1566" i="1"/>
  <c r="AB1566" i="1"/>
  <c r="Y1566" i="1"/>
  <c r="Q1566" i="1"/>
  <c r="I1566" i="1"/>
  <c r="H1566" i="1"/>
  <c r="AK1566" i="1"/>
  <c r="W1566" i="1"/>
  <c r="AV1566" i="1"/>
  <c r="AI1566" i="1"/>
  <c r="AM1566" i="1"/>
  <c r="AX1566" i="1"/>
  <c r="AZ1566" i="1" s="1"/>
  <c r="N1566" i="1"/>
  <c r="K1566" i="1"/>
  <c r="AT1566" i="1"/>
  <c r="AG1566" i="1"/>
  <c r="AC1566" i="1"/>
  <c r="Z1566" i="1"/>
  <c r="AN1566" i="1"/>
  <c r="J1566" i="1"/>
  <c r="M1566" i="1"/>
  <c r="R1566" i="1"/>
  <c r="AR1566" i="1"/>
  <c r="AF1566" i="1"/>
  <c r="X1566" i="1"/>
  <c r="AS1566" i="1"/>
  <c r="T1566" i="1"/>
  <c r="U1566" i="1"/>
  <c r="AH1566" i="1"/>
  <c r="AJ1566" i="1"/>
  <c r="AU1566" i="1"/>
  <c r="AD1566" i="1"/>
  <c r="V2217" i="1"/>
  <c r="S2217" i="1"/>
  <c r="O2217" i="1"/>
  <c r="AP2217" i="1"/>
  <c r="W2217" i="1"/>
  <c r="T2217" i="1"/>
  <c r="AG2217" i="1"/>
  <c r="L2217" i="1"/>
  <c r="X2217" i="1"/>
  <c r="AE2217" i="1"/>
  <c r="AB2217" i="1"/>
  <c r="AK2217" i="1"/>
  <c r="AI2217" i="1"/>
  <c r="Z2217" i="1"/>
  <c r="AC2217" i="1"/>
  <c r="AO2217" i="1"/>
  <c r="H2217" i="1"/>
  <c r="AA2217" i="1"/>
  <c r="AN2217" i="1"/>
  <c r="AV2217" i="1"/>
  <c r="M2217" i="1"/>
  <c r="P2217" i="1"/>
  <c r="J2217" i="1"/>
  <c r="AS2217" i="1"/>
  <c r="N2217" i="1"/>
  <c r="I2217" i="1"/>
  <c r="AM2217" i="1"/>
  <c r="K2217" i="1"/>
  <c r="AH2217" i="1"/>
  <c r="Q2217" i="1"/>
  <c r="U2217" i="1"/>
  <c r="R2217" i="1"/>
  <c r="Y2217" i="1"/>
  <c r="AD2217" i="1"/>
  <c r="AQ2217" i="1"/>
  <c r="AT2217" i="1"/>
  <c r="AL2217" i="1"/>
  <c r="AF2217" i="1"/>
  <c r="AJ2217" i="1"/>
  <c r="AX2217" i="1"/>
  <c r="AR2217" i="1"/>
  <c r="AU2217" i="1"/>
  <c r="AP2127" i="1"/>
  <c r="AN2127" i="1"/>
  <c r="M2127" i="1"/>
  <c r="W2127" i="1"/>
  <c r="AG2127" i="1"/>
  <c r="K2127" i="1"/>
  <c r="V2127" i="1"/>
  <c r="AK2127" i="1"/>
  <c r="AO2127" i="1"/>
  <c r="AC2127" i="1"/>
  <c r="Z2127" i="1"/>
  <c r="H2127" i="1"/>
  <c r="L2127" i="1"/>
  <c r="AT2127" i="1"/>
  <c r="AV2127" i="1"/>
  <c r="R2127" i="1"/>
  <c r="U2127" i="1"/>
  <c r="Q2127" i="1"/>
  <c r="AL2127" i="1"/>
  <c r="AA2127" i="1"/>
  <c r="AX2127" i="1"/>
  <c r="J2127" i="1"/>
  <c r="AJ2127" i="1"/>
  <c r="P2127" i="1"/>
  <c r="I2127" i="1"/>
  <c r="T2127" i="1"/>
  <c r="AS2127" i="1"/>
  <c r="AD2127" i="1"/>
  <c r="AU2127" i="1"/>
  <c r="S2127" i="1"/>
  <c r="N2127" i="1"/>
  <c r="AB2127" i="1"/>
  <c r="O2127" i="1"/>
  <c r="AH2127" i="1"/>
  <c r="AI2127" i="1"/>
  <c r="AR2127" i="1"/>
  <c r="AF2127" i="1"/>
  <c r="AQ2127" i="1"/>
  <c r="AE2127" i="1"/>
  <c r="Y2127" i="1"/>
  <c r="X2127" i="1"/>
  <c r="AM2127" i="1"/>
  <c r="AQ1967" i="1"/>
  <c r="AG1967" i="1"/>
  <c r="AC1967" i="1"/>
  <c r="AJ1967" i="1"/>
  <c r="AK1967" i="1"/>
  <c r="AP1967" i="1"/>
  <c r="M1967" i="1"/>
  <c r="I1967" i="1"/>
  <c r="AM1967" i="1"/>
  <c r="AU1967" i="1"/>
  <c r="P1967" i="1"/>
  <c r="AD1967" i="1"/>
  <c r="O1967" i="1"/>
  <c r="Q1967" i="1"/>
  <c r="S1967" i="1"/>
  <c r="W1967" i="1"/>
  <c r="AE1967" i="1"/>
  <c r="N1967" i="1"/>
  <c r="AN1967" i="1"/>
  <c r="AR1967" i="1"/>
  <c r="K1967" i="1"/>
  <c r="AH1967" i="1"/>
  <c r="V1967" i="1"/>
  <c r="X1967" i="1"/>
  <c r="R1967" i="1"/>
  <c r="AT1967" i="1"/>
  <c r="AA1967" i="1"/>
  <c r="AS1967" i="1"/>
  <c r="J1967" i="1"/>
  <c r="AO1967" i="1"/>
  <c r="U1967" i="1"/>
  <c r="AX1967" i="1"/>
  <c r="AF1967" i="1"/>
  <c r="T1967" i="1"/>
  <c r="AL1967" i="1"/>
  <c r="AV1967" i="1"/>
  <c r="Y1967" i="1"/>
  <c r="Z1967" i="1"/>
  <c r="AI1967" i="1"/>
  <c r="L1967" i="1"/>
  <c r="H1967" i="1"/>
  <c r="AB1967" i="1"/>
  <c r="L1816" i="1"/>
  <c r="AO1816" i="1"/>
  <c r="O1816" i="1"/>
  <c r="M1816" i="1"/>
  <c r="AQ1816" i="1"/>
  <c r="AA1816" i="1"/>
  <c r="K1816" i="1"/>
  <c r="AJ1816" i="1"/>
  <c r="W1816" i="1"/>
  <c r="AU1816" i="1"/>
  <c r="AG1816" i="1"/>
  <c r="AS1816" i="1"/>
  <c r="AM1816" i="1"/>
  <c r="Y1816" i="1"/>
  <c r="U1816" i="1"/>
  <c r="AL1816" i="1"/>
  <c r="AE1816" i="1"/>
  <c r="P1816" i="1"/>
  <c r="AB1816" i="1"/>
  <c r="AF1816" i="1"/>
  <c r="AP1816" i="1"/>
  <c r="H1816" i="1"/>
  <c r="J1816" i="1"/>
  <c r="AR1816" i="1"/>
  <c r="Z1816" i="1"/>
  <c r="AI1816" i="1"/>
  <c r="R1816" i="1"/>
  <c r="AX1816" i="1"/>
  <c r="V1816" i="1"/>
  <c r="Q1816" i="1"/>
  <c r="S1816" i="1"/>
  <c r="AN1816" i="1"/>
  <c r="T1816" i="1"/>
  <c r="AC1816" i="1"/>
  <c r="AK1816" i="1"/>
  <c r="AD1816" i="1"/>
  <c r="I1816" i="1"/>
  <c r="AV1816" i="1"/>
  <c r="AT1816" i="1"/>
  <c r="N1816" i="1"/>
  <c r="AH1816" i="1"/>
  <c r="X1816" i="1"/>
  <c r="AX1720" i="1"/>
  <c r="AZ1720" i="1" s="1"/>
  <c r="AA1720" i="1"/>
  <c r="M1720" i="1"/>
  <c r="O1720" i="1"/>
  <c r="J1720" i="1"/>
  <c r="P1720" i="1"/>
  <c r="W1720" i="1"/>
  <c r="AO1720" i="1"/>
  <c r="AE1720" i="1"/>
  <c r="Z1720" i="1"/>
  <c r="AC1720" i="1"/>
  <c r="R1720" i="1"/>
  <c r="AQ1720" i="1"/>
  <c r="AS1720" i="1"/>
  <c r="AU1720" i="1"/>
  <c r="AP1720" i="1"/>
  <c r="N1720" i="1"/>
  <c r="AM1720" i="1"/>
  <c r="AK1720" i="1"/>
  <c r="AJ1720" i="1"/>
  <c r="S1720" i="1"/>
  <c r="AV1720" i="1"/>
  <c r="AH1720" i="1"/>
  <c r="AF1720" i="1"/>
  <c r="AI1720" i="1"/>
  <c r="T1720" i="1"/>
  <c r="U1720" i="1"/>
  <c r="K1720" i="1"/>
  <c r="V1720" i="1"/>
  <c r="AR1720" i="1"/>
  <c r="I1720" i="1"/>
  <c r="AN1720" i="1"/>
  <c r="Q1720" i="1"/>
  <c r="AT1720" i="1"/>
  <c r="AG1720" i="1"/>
  <c r="AB1720" i="1"/>
  <c r="L1720" i="1"/>
  <c r="Y1720" i="1"/>
  <c r="X1720" i="1"/>
  <c r="H1720" i="1"/>
  <c r="AL1720" i="1"/>
  <c r="AD1720" i="1"/>
  <c r="AX1758" i="1"/>
  <c r="AZ1758" i="1" s="1"/>
  <c r="Q1758" i="1"/>
  <c r="K1758" i="1"/>
  <c r="AV1758" i="1"/>
  <c r="T1758" i="1"/>
  <c r="AM1758" i="1"/>
  <c r="M1758" i="1"/>
  <c r="AP1758" i="1"/>
  <c r="AF1758" i="1"/>
  <c r="AE1758" i="1"/>
  <c r="AQ1758" i="1"/>
  <c r="L1758" i="1"/>
  <c r="AG1758" i="1"/>
  <c r="W1758" i="1"/>
  <c r="AK1758" i="1"/>
  <c r="I1758" i="1"/>
  <c r="H1758" i="1"/>
  <c r="AC1758" i="1"/>
  <c r="O1758" i="1"/>
  <c r="U1758" i="1"/>
  <c r="AJ1758" i="1"/>
  <c r="S1758" i="1"/>
  <c r="AB1758" i="1"/>
  <c r="R1758" i="1"/>
  <c r="AO1758" i="1"/>
  <c r="AS1758" i="1"/>
  <c r="V1758" i="1"/>
  <c r="AR1758" i="1"/>
  <c r="P1758" i="1"/>
  <c r="Z1758" i="1"/>
  <c r="AL1758" i="1"/>
  <c r="AA1758" i="1"/>
  <c r="J1758" i="1"/>
  <c r="AU1758" i="1"/>
  <c r="AH1758" i="1"/>
  <c r="AI1758" i="1"/>
  <c r="AN1758" i="1"/>
  <c r="N1758" i="1"/>
  <c r="Y1758" i="1"/>
  <c r="AT1758" i="1"/>
  <c r="AD1758" i="1"/>
  <c r="X1758" i="1"/>
  <c r="AK1729" i="1"/>
  <c r="AI1729" i="1"/>
  <c r="AM1729" i="1"/>
  <c r="T1729" i="1"/>
  <c r="H1729" i="1"/>
  <c r="J1729" i="1"/>
  <c r="P1729" i="1"/>
  <c r="Y1729" i="1"/>
  <c r="AF1729" i="1"/>
  <c r="V1729" i="1"/>
  <c r="N1729" i="1"/>
  <c r="X1729" i="1"/>
  <c r="I1729" i="1"/>
  <c r="M1729" i="1"/>
  <c r="AB1729" i="1"/>
  <c r="Z1729" i="1"/>
  <c r="AV1729" i="1"/>
  <c r="R1729" i="1"/>
  <c r="O1729" i="1"/>
  <c r="S1729" i="1"/>
  <c r="AD1729" i="1"/>
  <c r="AO1729" i="1"/>
  <c r="Q1729" i="1"/>
  <c r="AJ1729" i="1"/>
  <c r="AU1729" i="1"/>
  <c r="AT1729" i="1"/>
  <c r="K1729" i="1"/>
  <c r="AG1729" i="1"/>
  <c r="AE1729" i="1"/>
  <c r="AC1729" i="1"/>
  <c r="L1729" i="1"/>
  <c r="AP1729" i="1"/>
  <c r="AN1729" i="1"/>
  <c r="AR1729" i="1"/>
  <c r="AA1729" i="1"/>
  <c r="W1729" i="1"/>
  <c r="AS1729" i="1"/>
  <c r="AL1729" i="1"/>
  <c r="AH1729" i="1"/>
  <c r="AQ1729" i="1"/>
  <c r="AX1729" i="1"/>
  <c r="AZ1729" i="1" s="1"/>
  <c r="U1729" i="1"/>
  <c r="AG1648" i="1"/>
  <c r="AI1648" i="1"/>
  <c r="AP1648" i="1"/>
  <c r="AU1648" i="1"/>
  <c r="X1648" i="1"/>
  <c r="AC1648" i="1"/>
  <c r="AD1648" i="1"/>
  <c r="AL1648" i="1"/>
  <c r="AF1648" i="1"/>
  <c r="AR1648" i="1"/>
  <c r="L1648" i="1"/>
  <c r="V1648" i="1"/>
  <c r="AK1648" i="1"/>
  <c r="O1648" i="1"/>
  <c r="AQ1648" i="1"/>
  <c r="AS1648" i="1"/>
  <c r="K1648" i="1"/>
  <c r="U1648" i="1"/>
  <c r="J1648" i="1"/>
  <c r="AT1648" i="1"/>
  <c r="AX1648" i="1"/>
  <c r="AZ1648" i="1" s="1"/>
  <c r="AE1648" i="1"/>
  <c r="Y1648" i="1"/>
  <c r="AB1648" i="1"/>
  <c r="R1648" i="1"/>
  <c r="T1648" i="1"/>
  <c r="Q1648" i="1"/>
  <c r="AV1648" i="1"/>
  <c r="W1648" i="1"/>
  <c r="H1648" i="1"/>
  <c r="S1648" i="1"/>
  <c r="Z1648" i="1"/>
  <c r="AN1648" i="1"/>
  <c r="AJ1648" i="1"/>
  <c r="AM1648" i="1"/>
  <c r="AH1648" i="1"/>
  <c r="AA1648" i="1"/>
  <c r="I1648" i="1"/>
  <c r="N1648" i="1"/>
  <c r="M1648" i="1"/>
  <c r="AO1648" i="1"/>
  <c r="P1648" i="1"/>
  <c r="I1788" i="1"/>
  <c r="AN1788" i="1"/>
  <c r="AP1788" i="1"/>
  <c r="AS1788" i="1"/>
  <c r="U1788" i="1"/>
  <c r="R1788" i="1"/>
  <c r="AA1788" i="1"/>
  <c r="AT1788" i="1"/>
  <c r="V1788" i="1"/>
  <c r="AG1788" i="1"/>
  <c r="AB1788" i="1"/>
  <c r="S1788" i="1"/>
  <c r="AV1788" i="1"/>
  <c r="M1788" i="1"/>
  <c r="AJ1788" i="1"/>
  <c r="AI1788" i="1"/>
  <c r="AE1788" i="1"/>
  <c r="X1788" i="1"/>
  <c r="AD1788" i="1"/>
  <c r="AH1788" i="1"/>
  <c r="H1788" i="1"/>
  <c r="J1788" i="1"/>
  <c r="L1788" i="1"/>
  <c r="AL1788" i="1"/>
  <c r="O1788" i="1"/>
  <c r="AQ1788" i="1"/>
  <c r="Z1788" i="1"/>
  <c r="AF1788" i="1"/>
  <c r="AU1788" i="1"/>
  <c r="T1788" i="1"/>
  <c r="AM1788" i="1"/>
  <c r="AO1788" i="1"/>
  <c r="N1788" i="1"/>
  <c r="K1788" i="1"/>
  <c r="Y1788" i="1"/>
  <c r="AK1788" i="1"/>
  <c r="Q1788" i="1"/>
  <c r="W1788" i="1"/>
  <c r="AX1788" i="1"/>
  <c r="P1788" i="1"/>
  <c r="AC1788" i="1"/>
  <c r="AR1788" i="1"/>
  <c r="W2154" i="1"/>
  <c r="P2154" i="1"/>
  <c r="L2154" i="1"/>
  <c r="AQ2154" i="1"/>
  <c r="AP2154" i="1"/>
  <c r="AS2154" i="1"/>
  <c r="AV2154" i="1"/>
  <c r="AF2154" i="1"/>
  <c r="Q2154" i="1"/>
  <c r="Y2154" i="1"/>
  <c r="AN2154" i="1"/>
  <c r="AJ2154" i="1"/>
  <c r="H2154" i="1"/>
  <c r="AA2154" i="1"/>
  <c r="U2154" i="1"/>
  <c r="AG2154" i="1"/>
  <c r="AT2154" i="1"/>
  <c r="AD2154" i="1"/>
  <c r="I2154" i="1"/>
  <c r="AH2154" i="1"/>
  <c r="S2154" i="1"/>
  <c r="N2154" i="1"/>
  <c r="K2154" i="1"/>
  <c r="R2154" i="1"/>
  <c r="AI2154" i="1"/>
  <c r="Z2154" i="1"/>
  <c r="AO2154" i="1"/>
  <c r="V2154" i="1"/>
  <c r="AK2154" i="1"/>
  <c r="T2154" i="1"/>
  <c r="O2154" i="1"/>
  <c r="AR2154" i="1"/>
  <c r="J2154" i="1"/>
  <c r="AB2154" i="1"/>
  <c r="AU2154" i="1"/>
  <c r="M2154" i="1"/>
  <c r="AL2154" i="1"/>
  <c r="X2154" i="1"/>
  <c r="AC2154" i="1"/>
  <c r="AM2154" i="1"/>
  <c r="AE2154" i="1"/>
  <c r="AX2154" i="1"/>
  <c r="AF1595" i="1"/>
  <c r="AH1595" i="1"/>
  <c r="W1595" i="1"/>
  <c r="AM1595" i="1"/>
  <c r="S1595" i="1"/>
  <c r="AB1595" i="1"/>
  <c r="AA1595" i="1"/>
  <c r="AL1595" i="1"/>
  <c r="AI1595" i="1"/>
  <c r="AK1595" i="1"/>
  <c r="AV1595" i="1"/>
  <c r="AC1595" i="1"/>
  <c r="AJ1595" i="1"/>
  <c r="R1595" i="1"/>
  <c r="N1595" i="1"/>
  <c r="AR1595" i="1"/>
  <c r="V1595" i="1"/>
  <c r="T1595" i="1"/>
  <c r="Q1595" i="1"/>
  <c r="AQ1595" i="1"/>
  <c r="AX1595" i="1"/>
  <c r="AZ1595" i="1" s="1"/>
  <c r="Y1595" i="1"/>
  <c r="X1595" i="1"/>
  <c r="U1595" i="1"/>
  <c r="J1595" i="1"/>
  <c r="AG1595" i="1"/>
  <c r="P1595" i="1"/>
  <c r="AT1595" i="1"/>
  <c r="O1595" i="1"/>
  <c r="AP1595" i="1"/>
  <c r="M1595" i="1"/>
  <c r="AS1595" i="1"/>
  <c r="AE1595" i="1"/>
  <c r="K1595" i="1"/>
  <c r="AO1595" i="1"/>
  <c r="AD1595" i="1"/>
  <c r="AU1595" i="1"/>
  <c r="AN1595" i="1"/>
  <c r="Z1595" i="1"/>
  <c r="I1595" i="1"/>
  <c r="L1595" i="1"/>
  <c r="H1595" i="1"/>
  <c r="X2191" i="1"/>
  <c r="W2191" i="1"/>
  <c r="S2191" i="1"/>
  <c r="AR2191" i="1"/>
  <c r="V2191" i="1"/>
  <c r="AF2191" i="1"/>
  <c r="AD2191" i="1"/>
  <c r="AC2191" i="1"/>
  <c r="AI2191" i="1"/>
  <c r="AV2191" i="1"/>
  <c r="AX2191" i="1"/>
  <c r="O2191" i="1"/>
  <c r="L2191" i="1"/>
  <c r="Y2191" i="1"/>
  <c r="AE2191" i="1"/>
  <c r="AU2191" i="1"/>
  <c r="AN2191" i="1"/>
  <c r="Q2191" i="1"/>
  <c r="AO2191" i="1"/>
  <c r="U2191" i="1"/>
  <c r="AQ2191" i="1"/>
  <c r="Z2191" i="1"/>
  <c r="AJ2191" i="1"/>
  <c r="N2191" i="1"/>
  <c r="P2191" i="1"/>
  <c r="AG2191" i="1"/>
  <c r="AL2191" i="1"/>
  <c r="AP2191" i="1"/>
  <c r="AS2191" i="1"/>
  <c r="T2191" i="1"/>
  <c r="AA2191" i="1"/>
  <c r="AB2191" i="1"/>
  <c r="K2191" i="1"/>
  <c r="R2191" i="1"/>
  <c r="H2191" i="1"/>
  <c r="AH2191" i="1"/>
  <c r="M2191" i="1"/>
  <c r="AK2191" i="1"/>
  <c r="I2191" i="1"/>
  <c r="AT2191" i="1"/>
  <c r="AM2191" i="1"/>
  <c r="J2191" i="1"/>
  <c r="AN1718" i="1"/>
  <c r="AL1718" i="1"/>
  <c r="AP1718" i="1"/>
  <c r="AT1718" i="1"/>
  <c r="AV1718" i="1"/>
  <c r="T1718" i="1"/>
  <c r="AO1718" i="1"/>
  <c r="AU1718" i="1"/>
  <c r="N1718" i="1"/>
  <c r="V1718" i="1"/>
  <c r="X1718" i="1"/>
  <c r="AS1718" i="1"/>
  <c r="J1718" i="1"/>
  <c r="AG1718" i="1"/>
  <c r="P1718" i="1"/>
  <c r="Z1718" i="1"/>
  <c r="Y1718" i="1"/>
  <c r="O1718" i="1"/>
  <c r="Q1718" i="1"/>
  <c r="U1718" i="1"/>
  <c r="AC1718" i="1"/>
  <c r="AR1718" i="1"/>
  <c r="K1718" i="1"/>
  <c r="S1718" i="1"/>
  <c r="AF1718" i="1"/>
  <c r="M1718" i="1"/>
  <c r="L1718" i="1"/>
  <c r="AK1718" i="1"/>
  <c r="AD1718" i="1"/>
  <c r="AI1718" i="1"/>
  <c r="W1718" i="1"/>
  <c r="I1718" i="1"/>
  <c r="AM1718" i="1"/>
  <c r="R1718" i="1"/>
  <c r="AJ1718" i="1"/>
  <c r="AX1718" i="1"/>
  <c r="AZ1718" i="1" s="1"/>
  <c r="AE1718" i="1"/>
  <c r="AH1718" i="1"/>
  <c r="H1718" i="1"/>
  <c r="AB1718" i="1"/>
  <c r="AA1718" i="1"/>
  <c r="AQ1718" i="1"/>
  <c r="AF1815" i="1"/>
  <c r="AH1815" i="1"/>
  <c r="AG1815" i="1"/>
  <c r="AE1815" i="1"/>
  <c r="AL1815" i="1"/>
  <c r="O1815" i="1"/>
  <c r="L1815" i="1"/>
  <c r="V1815" i="1"/>
  <c r="AN1815" i="1"/>
  <c r="AK1815" i="1"/>
  <c r="AX1815" i="1"/>
  <c r="AC1815" i="1"/>
  <c r="AO1815" i="1"/>
  <c r="I1815" i="1"/>
  <c r="AP1815" i="1"/>
  <c r="R1815" i="1"/>
  <c r="AV1815" i="1"/>
  <c r="AI1815" i="1"/>
  <c r="T1815" i="1"/>
  <c r="M1815" i="1"/>
  <c r="W1815" i="1"/>
  <c r="S1815" i="1"/>
  <c r="AR1815" i="1"/>
  <c r="AB1815" i="1"/>
  <c r="N1815" i="1"/>
  <c r="AT1815" i="1"/>
  <c r="Z1815" i="1"/>
  <c r="AJ1815" i="1"/>
  <c r="K1815" i="1"/>
  <c r="AA1815" i="1"/>
  <c r="Q1815" i="1"/>
  <c r="P1815" i="1"/>
  <c r="AS1815" i="1"/>
  <c r="AD1815" i="1"/>
  <c r="Y1815" i="1"/>
  <c r="AU1815" i="1"/>
  <c r="X1815" i="1"/>
  <c r="H1815" i="1"/>
  <c r="AM1815" i="1"/>
  <c r="AQ1815" i="1"/>
  <c r="U1815" i="1"/>
  <c r="J1815" i="1"/>
  <c r="AM1853" i="1"/>
  <c r="H1853" i="1"/>
  <c r="AV1853" i="1"/>
  <c r="P1853" i="1"/>
  <c r="AI1853" i="1"/>
  <c r="AP1853" i="1"/>
  <c r="R1853" i="1"/>
  <c r="AR1853" i="1"/>
  <c r="AF1853" i="1"/>
  <c r="Y1853" i="1"/>
  <c r="AX1853" i="1"/>
  <c r="W1853" i="1"/>
  <c r="U1853" i="1"/>
  <c r="Q1853" i="1"/>
  <c r="AO1853" i="1"/>
  <c r="S1853" i="1"/>
  <c r="M1853" i="1"/>
  <c r="AN1853" i="1"/>
  <c r="AB1853" i="1"/>
  <c r="AH1853" i="1"/>
  <c r="V1853" i="1"/>
  <c r="Z1853" i="1"/>
  <c r="AJ1853" i="1"/>
  <c r="AQ1853" i="1"/>
  <c r="AD1853" i="1"/>
  <c r="T1853" i="1"/>
  <c r="AU1853" i="1"/>
  <c r="N1853" i="1"/>
  <c r="K1853" i="1"/>
  <c r="I1853" i="1"/>
  <c r="AA1853" i="1"/>
  <c r="AT1853" i="1"/>
  <c r="AG1853" i="1"/>
  <c r="AE1853" i="1"/>
  <c r="AL1853" i="1"/>
  <c r="O1853" i="1"/>
  <c r="L1853" i="1"/>
  <c r="AK1853" i="1"/>
  <c r="AC1853" i="1"/>
  <c r="J1853" i="1"/>
  <c r="X1853" i="1"/>
  <c r="AS1853" i="1"/>
  <c r="AT2057" i="1"/>
  <c r="Y2057" i="1"/>
  <c r="R2057" i="1"/>
  <c r="M2057" i="1"/>
  <c r="AE2057" i="1"/>
  <c r="H2057" i="1"/>
  <c r="AP2057" i="1"/>
  <c r="AR2057" i="1"/>
  <c r="Z2057" i="1"/>
  <c r="AG2057" i="1"/>
  <c r="AD2057" i="1"/>
  <c r="AI2057" i="1"/>
  <c r="W2057" i="1"/>
  <c r="AF2057" i="1"/>
  <c r="AC2057" i="1"/>
  <c r="AK2057" i="1"/>
  <c r="J2057" i="1"/>
  <c r="AU2057" i="1"/>
  <c r="O2057" i="1"/>
  <c r="P2057" i="1"/>
  <c r="AX2057" i="1"/>
  <c r="AV2057" i="1"/>
  <c r="K2057" i="1"/>
  <c r="AL2057" i="1"/>
  <c r="Q2057" i="1"/>
  <c r="AB2057" i="1"/>
  <c r="L2057" i="1"/>
  <c r="AN2057" i="1"/>
  <c r="S2057" i="1"/>
  <c r="AO2057" i="1"/>
  <c r="AM2057" i="1"/>
  <c r="V2057" i="1"/>
  <c r="U2057" i="1"/>
  <c r="N2057" i="1"/>
  <c r="AJ2057" i="1"/>
  <c r="T2057" i="1"/>
  <c r="I2057" i="1"/>
  <c r="AH2057" i="1"/>
  <c r="X2057" i="1"/>
  <c r="AQ2057" i="1"/>
  <c r="AA2057" i="1"/>
  <c r="AS2057" i="1"/>
  <c r="P1915" i="1"/>
  <c r="AH1915" i="1"/>
  <c r="K1915" i="1"/>
  <c r="AP1915" i="1"/>
  <c r="Y1915" i="1"/>
  <c r="Z1915" i="1"/>
  <c r="S1915" i="1"/>
  <c r="AT1915" i="1"/>
  <c r="M1915" i="1"/>
  <c r="AJ1915" i="1"/>
  <c r="AK1915" i="1"/>
  <c r="N1915" i="1"/>
  <c r="AA1915" i="1"/>
  <c r="V1915" i="1"/>
  <c r="AC1915" i="1"/>
  <c r="AB1915" i="1"/>
  <c r="J1915" i="1"/>
  <c r="AI1915" i="1"/>
  <c r="AF1915" i="1"/>
  <c r="AU1915" i="1"/>
  <c r="Q1915" i="1"/>
  <c r="AQ1915" i="1"/>
  <c r="AO1915" i="1"/>
  <c r="L1915" i="1"/>
  <c r="O1915" i="1"/>
  <c r="AL1915" i="1"/>
  <c r="U1915" i="1"/>
  <c r="AE1915" i="1"/>
  <c r="X1915" i="1"/>
  <c r="AV1915" i="1"/>
  <c r="H1915" i="1"/>
  <c r="R1915" i="1"/>
  <c r="AN1915" i="1"/>
  <c r="AD1915" i="1"/>
  <c r="T1915" i="1"/>
  <c r="AX1915" i="1"/>
  <c r="W1915" i="1"/>
  <c r="AG1915" i="1"/>
  <c r="AM1915" i="1"/>
  <c r="I1915" i="1"/>
  <c r="AR1915" i="1"/>
  <c r="AS1915" i="1"/>
  <c r="Q2125" i="1"/>
  <c r="AI2125" i="1"/>
  <c r="AF2125" i="1"/>
  <c r="R2125" i="1"/>
  <c r="AE2125" i="1"/>
  <c r="AA2125" i="1"/>
  <c r="AH2125" i="1"/>
  <c r="Z2125" i="1"/>
  <c r="AO2125" i="1"/>
  <c r="V2125" i="1"/>
  <c r="L2125" i="1"/>
  <c r="AG2125" i="1"/>
  <c r="N2125" i="1"/>
  <c r="AV2125" i="1"/>
  <c r="K2125" i="1"/>
  <c r="X2125" i="1"/>
  <c r="AM2125" i="1"/>
  <c r="W2125" i="1"/>
  <c r="AL2125" i="1"/>
  <c r="O2125" i="1"/>
  <c r="AJ2125" i="1"/>
  <c r="AP2125" i="1"/>
  <c r="AK2125" i="1"/>
  <c r="AS2125" i="1"/>
  <c r="I2125" i="1"/>
  <c r="AN2125" i="1"/>
  <c r="AR2125" i="1"/>
  <c r="AT2125" i="1"/>
  <c r="Y2125" i="1"/>
  <c r="AB2125" i="1"/>
  <c r="AD2125" i="1"/>
  <c r="AQ2125" i="1"/>
  <c r="T2125" i="1"/>
  <c r="AC2125" i="1"/>
  <c r="AX2125" i="1"/>
  <c r="P2125" i="1"/>
  <c r="AU2125" i="1"/>
  <c r="J2125" i="1"/>
  <c r="S2125" i="1"/>
  <c r="U2125" i="1"/>
  <c r="M2125" i="1"/>
  <c r="H2125" i="1"/>
  <c r="U2066" i="1"/>
  <c r="AM2066" i="1"/>
  <c r="AF2066" i="1"/>
  <c r="AD2066" i="1"/>
  <c r="AI2066" i="1"/>
  <c r="Y2066" i="1"/>
  <c r="Q2066" i="1"/>
  <c r="AL2066" i="1"/>
  <c r="AN2066" i="1"/>
  <c r="AS2066" i="1"/>
  <c r="L2066" i="1"/>
  <c r="W2066" i="1"/>
  <c r="P2066" i="1"/>
  <c r="R2066" i="1"/>
  <c r="J2066" i="1"/>
  <c r="O2066" i="1"/>
  <c r="S2066" i="1"/>
  <c r="AK2066" i="1"/>
  <c r="AB2066" i="1"/>
  <c r="K2066" i="1"/>
  <c r="AV2066" i="1"/>
  <c r="AT2066" i="1"/>
  <c r="I2066" i="1"/>
  <c r="AG2066" i="1"/>
  <c r="AE2066" i="1"/>
  <c r="H2066" i="1"/>
  <c r="AP2066" i="1"/>
  <c r="AU2066" i="1"/>
  <c r="X2066" i="1"/>
  <c r="M2066" i="1"/>
  <c r="AH2066" i="1"/>
  <c r="Z2066" i="1"/>
  <c r="AO2066" i="1"/>
  <c r="N2066" i="1"/>
  <c r="AQ2066" i="1"/>
  <c r="V2066" i="1"/>
  <c r="T2066" i="1"/>
  <c r="AJ2066" i="1"/>
  <c r="AX2066" i="1"/>
  <c r="AR2066" i="1"/>
  <c r="AC2066" i="1"/>
  <c r="AA2066" i="1"/>
  <c r="Z2158" i="1"/>
  <c r="R2158" i="1"/>
  <c r="AI2158" i="1"/>
  <c r="AG2158" i="1"/>
  <c r="T2158" i="1"/>
  <c r="Y2158" i="1"/>
  <c r="AP2158" i="1"/>
  <c r="P2158" i="1"/>
  <c r="AN2158" i="1"/>
  <c r="Q2158" i="1"/>
  <c r="AE2158" i="1"/>
  <c r="AF2158" i="1"/>
  <c r="AK2158" i="1"/>
  <c r="AJ2158" i="1"/>
  <c r="W2158" i="1"/>
  <c r="O2158" i="1"/>
  <c r="AV2158" i="1"/>
  <c r="AT2158" i="1"/>
  <c r="J2158" i="1"/>
  <c r="X2158" i="1"/>
  <c r="AM2158" i="1"/>
  <c r="AD2158" i="1"/>
  <c r="AR2158" i="1"/>
  <c r="AH2158" i="1"/>
  <c r="U2158" i="1"/>
  <c r="AS2158" i="1"/>
  <c r="AB2158" i="1"/>
  <c r="AO2158" i="1"/>
  <c r="N2158" i="1"/>
  <c r="K2158" i="1"/>
  <c r="AA2158" i="1"/>
  <c r="AX2158" i="1"/>
  <c r="L2158" i="1"/>
  <c r="I2158" i="1"/>
  <c r="M2158" i="1"/>
  <c r="AL2158" i="1"/>
  <c r="S2158" i="1"/>
  <c r="AU2158" i="1"/>
  <c r="H2158" i="1"/>
  <c r="V2158" i="1"/>
  <c r="AC2158" i="1"/>
  <c r="AQ2158" i="1"/>
  <c r="AM1923" i="1"/>
  <c r="AJ1923" i="1"/>
  <c r="AR1923" i="1"/>
  <c r="AN1923" i="1"/>
  <c r="AG1923" i="1"/>
  <c r="V1923" i="1"/>
  <c r="AL1923" i="1"/>
  <c r="T1923" i="1"/>
  <c r="O1923" i="1"/>
  <c r="AQ1923" i="1"/>
  <c r="AX1923" i="1"/>
  <c r="AH1923" i="1"/>
  <c r="AE1923" i="1"/>
  <c r="AS1923" i="1"/>
  <c r="AU1923" i="1"/>
  <c r="AV1923" i="1"/>
  <c r="M1923" i="1"/>
  <c r="Z1923" i="1"/>
  <c r="K1923" i="1"/>
  <c r="Y1923" i="1"/>
  <c r="AI1923" i="1"/>
  <c r="S1923" i="1"/>
  <c r="AA1923" i="1"/>
  <c r="AT1923" i="1"/>
  <c r="R1923" i="1"/>
  <c r="I1923" i="1"/>
  <c r="AF1923" i="1"/>
  <c r="P1923" i="1"/>
  <c r="X1923" i="1"/>
  <c r="J1923" i="1"/>
  <c r="AD1923" i="1"/>
  <c r="H1923" i="1"/>
  <c r="AC1923" i="1"/>
  <c r="N1923" i="1"/>
  <c r="AB1923" i="1"/>
  <c r="U1923" i="1"/>
  <c r="L1923" i="1"/>
  <c r="W1923" i="1"/>
  <c r="Q1923" i="1"/>
  <c r="AP1923" i="1"/>
  <c r="AK1923" i="1"/>
  <c r="AO1923" i="1"/>
  <c r="H1579" i="1"/>
  <c r="AK1579" i="1"/>
  <c r="AK1771" i="1" s="1"/>
  <c r="I1579" i="1"/>
  <c r="I1771" i="1" s="1"/>
  <c r="AR1579" i="1"/>
  <c r="AR1771" i="1" s="1"/>
  <c r="P1579" i="1"/>
  <c r="AD1579" i="1"/>
  <c r="AD1771" i="1" s="1"/>
  <c r="J1579" i="1"/>
  <c r="J1771" i="1" s="1"/>
  <c r="AH1579" i="1"/>
  <c r="AH1771" i="1" s="1"/>
  <c r="AB1579" i="1"/>
  <c r="AB1771" i="1" s="1"/>
  <c r="AC1579" i="1"/>
  <c r="AC1771" i="1" s="1"/>
  <c r="AI1579" i="1"/>
  <c r="AI1771" i="1" s="1"/>
  <c r="X1579" i="1"/>
  <c r="X1771" i="1" s="1"/>
  <c r="R1579" i="1"/>
  <c r="R1771" i="1" s="1"/>
  <c r="AL1579" i="1"/>
  <c r="AP1579" i="1"/>
  <c r="AP1771" i="1" s="1"/>
  <c r="AV1579" i="1"/>
  <c r="AV1771" i="1" s="1"/>
  <c r="AO1579" i="1"/>
  <c r="AO1771" i="1" s="1"/>
  <c r="AE1579" i="1"/>
  <c r="AE1771" i="1" s="1"/>
  <c r="AS1579" i="1"/>
  <c r="AS1771" i="1" s="1"/>
  <c r="U1579" i="1"/>
  <c r="U1771" i="1" s="1"/>
  <c r="AF1579" i="1"/>
  <c r="AF1771" i="1" s="1"/>
  <c r="O1579" i="1"/>
  <c r="O1771" i="1" s="1"/>
  <c r="L1579" i="1"/>
  <c r="L1771" i="1" s="1"/>
  <c r="AG1579" i="1"/>
  <c r="AG1771" i="1" s="1"/>
  <c r="AM1579" i="1"/>
  <c r="AM1771" i="1" s="1"/>
  <c r="S1579" i="1"/>
  <c r="S1771" i="1" s="1"/>
  <c r="AQ1579" i="1"/>
  <c r="AQ1771" i="1" s="1"/>
  <c r="AJ1579" i="1"/>
  <c r="AJ1771" i="1" s="1"/>
  <c r="W1579" i="1"/>
  <c r="W1771" i="1" s="1"/>
  <c r="AA1579" i="1"/>
  <c r="AA1771" i="1" s="1"/>
  <c r="K1579" i="1"/>
  <c r="K1771" i="1" s="1"/>
  <c r="AT1579" i="1"/>
  <c r="AT1771" i="1" s="1"/>
  <c r="N1579" i="1"/>
  <c r="N1771" i="1" s="1"/>
  <c r="T1579" i="1"/>
  <c r="M1579" i="1"/>
  <c r="M1771" i="1" s="1"/>
  <c r="AU1579" i="1"/>
  <c r="AU1771" i="1" s="1"/>
  <c r="AX1579" i="1"/>
  <c r="AZ1579" i="1" s="1"/>
  <c r="V1579" i="1"/>
  <c r="V1771" i="1" s="1"/>
  <c r="Q1579" i="1"/>
  <c r="Q1771" i="1" s="1"/>
  <c r="AN1579" i="1"/>
  <c r="AN1771" i="1" s="1"/>
  <c r="Z1579" i="1"/>
  <c r="Z1771" i="1" s="1"/>
  <c r="Y1579" i="1"/>
  <c r="Y1771" i="1" s="1"/>
  <c r="L1882" i="1"/>
  <c r="AO1882" i="1"/>
  <c r="W1882" i="1"/>
  <c r="Z1882" i="1"/>
  <c r="AN1882" i="1"/>
  <c r="AK1882" i="1"/>
  <c r="AC1882" i="1"/>
  <c r="AU1882" i="1"/>
  <c r="AE1882" i="1"/>
  <c r="I1882" i="1"/>
  <c r="AS1882" i="1"/>
  <c r="AB1882" i="1"/>
  <c r="U1882" i="1"/>
  <c r="AL1882" i="1"/>
  <c r="AH1882" i="1"/>
  <c r="N1882" i="1"/>
  <c r="V1882" i="1"/>
  <c r="P1882" i="1"/>
  <c r="AQ1882" i="1"/>
  <c r="R1882" i="1"/>
  <c r="K1882" i="1"/>
  <c r="AX1882" i="1"/>
  <c r="AP1882" i="1"/>
  <c r="H1882" i="1"/>
  <c r="M1882" i="1"/>
  <c r="AM1882" i="1"/>
  <c r="AD1882" i="1"/>
  <c r="AG1882" i="1"/>
  <c r="X1882" i="1"/>
  <c r="Q1882" i="1"/>
  <c r="AJ1882" i="1"/>
  <c r="T1882" i="1"/>
  <c r="AF1882" i="1"/>
  <c r="AV1882" i="1"/>
  <c r="Y1882" i="1"/>
  <c r="AT1882" i="1"/>
  <c r="O1882" i="1"/>
  <c r="AI1882" i="1"/>
  <c r="AR1882" i="1"/>
  <c r="AA1882" i="1"/>
  <c r="S1882" i="1"/>
  <c r="J1882" i="1"/>
  <c r="AA2083" i="1"/>
  <c r="Z2083" i="1"/>
  <c r="AJ2083" i="1"/>
  <c r="AM2083" i="1"/>
  <c r="U2083" i="1"/>
  <c r="AS2083" i="1"/>
  <c r="AR2083" i="1"/>
  <c r="V2083" i="1"/>
  <c r="Q2083" i="1"/>
  <c r="AC2083" i="1"/>
  <c r="P2083" i="1"/>
  <c r="M2083" i="1"/>
  <c r="AD2083" i="1"/>
  <c r="K2083" i="1"/>
  <c r="AI2083" i="1"/>
  <c r="H2083" i="1"/>
  <c r="AU2083" i="1"/>
  <c r="AQ2083" i="1"/>
  <c r="O2083" i="1"/>
  <c r="J2083" i="1"/>
  <c r="AB2083" i="1"/>
  <c r="AH2083" i="1"/>
  <c r="AG2083" i="1"/>
  <c r="AN2083" i="1"/>
  <c r="N2083" i="1"/>
  <c r="X2083" i="1"/>
  <c r="Y2083" i="1"/>
  <c r="R2083" i="1"/>
  <c r="AL2083" i="1"/>
  <c r="I2083" i="1"/>
  <c r="AT2083" i="1"/>
  <c r="AF2083" i="1"/>
  <c r="AK2083" i="1"/>
  <c r="W2083" i="1"/>
  <c r="AV2083" i="1"/>
  <c r="AO2083" i="1"/>
  <c r="AE2083" i="1"/>
  <c r="T2083" i="1"/>
  <c r="AX2083" i="1"/>
  <c r="AP2083" i="1"/>
  <c r="L2083" i="1"/>
  <c r="S2083" i="1"/>
  <c r="S1972" i="1"/>
  <c r="AG1972" i="1"/>
  <c r="AD1972" i="1"/>
  <c r="M1972" i="1"/>
  <c r="U1972" i="1"/>
  <c r="O1972" i="1"/>
  <c r="Y1972" i="1"/>
  <c r="N1972" i="1"/>
  <c r="AF1972" i="1"/>
  <c r="Q1972" i="1"/>
  <c r="AP1972" i="1"/>
  <c r="AR1972" i="1"/>
  <c r="AV1972" i="1"/>
  <c r="AO1972" i="1"/>
  <c r="AB1972" i="1"/>
  <c r="AL1972" i="1"/>
  <c r="AJ1972" i="1"/>
  <c r="P1972" i="1"/>
  <c r="I1972" i="1"/>
  <c r="AQ1972" i="1"/>
  <c r="L1972" i="1"/>
  <c r="T1972" i="1"/>
  <c r="V1972" i="1"/>
  <c r="X1972" i="1"/>
  <c r="K1972" i="1"/>
  <c r="AI1972" i="1"/>
  <c r="W1972" i="1"/>
  <c r="AS1972" i="1"/>
  <c r="AK1972" i="1"/>
  <c r="R1972" i="1"/>
  <c r="AN1972" i="1"/>
  <c r="AU1972" i="1"/>
  <c r="AX1972" i="1"/>
  <c r="AE1972" i="1"/>
  <c r="J1972" i="1"/>
  <c r="AH1972" i="1"/>
  <c r="AT1972" i="1"/>
  <c r="Z1972" i="1"/>
  <c r="AA1972" i="1"/>
  <c r="AM1972" i="1"/>
  <c r="AC1972" i="1"/>
  <c r="H1972" i="1"/>
  <c r="AX1660" i="1"/>
  <c r="AZ1660" i="1" s="1"/>
  <c r="V1660" i="1"/>
  <c r="AT1660" i="1"/>
  <c r="M1660" i="1"/>
  <c r="Q1660" i="1"/>
  <c r="T1660" i="1"/>
  <c r="AL1660" i="1"/>
  <c r="AJ1660" i="1"/>
  <c r="AA1660" i="1"/>
  <c r="AE1660" i="1"/>
  <c r="Z1660" i="1"/>
  <c r="I1660" i="1"/>
  <c r="AQ1660" i="1"/>
  <c r="AU1660" i="1"/>
  <c r="AS1660" i="1"/>
  <c r="K1660" i="1"/>
  <c r="U1660" i="1"/>
  <c r="R1660" i="1"/>
  <c r="AD1660" i="1"/>
  <c r="AB1660" i="1"/>
  <c r="AG1660" i="1"/>
  <c r="S1660" i="1"/>
  <c r="Y1660" i="1"/>
  <c r="AN1660" i="1"/>
  <c r="L1660" i="1"/>
  <c r="AM1660" i="1"/>
  <c r="N1660" i="1"/>
  <c r="AO1660" i="1"/>
  <c r="J1660" i="1"/>
  <c r="X1660" i="1"/>
  <c r="AI1660" i="1"/>
  <c r="H1660" i="1"/>
  <c r="AV1660" i="1"/>
  <c r="AP1660" i="1"/>
  <c r="O1660" i="1"/>
  <c r="AC1660" i="1"/>
  <c r="AK1660" i="1"/>
  <c r="P1660" i="1"/>
  <c r="W1660" i="1"/>
  <c r="AR1660" i="1"/>
  <c r="AF1660" i="1"/>
  <c r="AH1660" i="1"/>
  <c r="J2226" i="1"/>
  <c r="O2226" i="1"/>
  <c r="I2226" i="1"/>
  <c r="S2226" i="1"/>
  <c r="L2226" i="1"/>
  <c r="AQ2226" i="1"/>
  <c r="AX2226" i="1"/>
  <c r="AT2226" i="1"/>
  <c r="M2226" i="1"/>
  <c r="K2226" i="1"/>
  <c r="AL2226" i="1"/>
  <c r="AV2226" i="1"/>
  <c r="V2226" i="1"/>
  <c r="R2226" i="1"/>
  <c r="AB2226" i="1"/>
  <c r="AJ2226" i="1"/>
  <c r="AM2226" i="1"/>
  <c r="AU2226" i="1"/>
  <c r="AK2226" i="1"/>
  <c r="Y2226" i="1"/>
  <c r="W2226" i="1"/>
  <c r="AI2226" i="1"/>
  <c r="AO2226" i="1"/>
  <c r="AA2226" i="1"/>
  <c r="P2226" i="1"/>
  <c r="AC2226" i="1"/>
  <c r="AF2226" i="1"/>
  <c r="N2226" i="1"/>
  <c r="X2226" i="1"/>
  <c r="AR2226" i="1"/>
  <c r="AD2226" i="1"/>
  <c r="AH2226" i="1"/>
  <c r="U2226" i="1"/>
  <c r="Z2226" i="1"/>
  <c r="AS2226" i="1"/>
  <c r="T2226" i="1"/>
  <c r="AG2226" i="1"/>
  <c r="AE2226" i="1"/>
  <c r="H2226" i="1"/>
  <c r="AP2226" i="1"/>
  <c r="AN2226" i="1"/>
  <c r="Q2226" i="1"/>
  <c r="AN1890" i="1"/>
  <c r="AS1890" i="1"/>
  <c r="AP1890" i="1"/>
  <c r="V1890" i="1"/>
  <c r="I1890" i="1"/>
  <c r="AV1890" i="1"/>
  <c r="AJ1890" i="1"/>
  <c r="AE1890" i="1"/>
  <c r="T1890" i="1"/>
  <c r="J1890" i="1"/>
  <c r="X1890" i="1"/>
  <c r="W1890" i="1"/>
  <c r="AO1890" i="1"/>
  <c r="AR1890" i="1"/>
  <c r="N1890" i="1"/>
  <c r="P1890" i="1"/>
  <c r="AU1890" i="1"/>
  <c r="O1890" i="1"/>
  <c r="AD1890" i="1"/>
  <c r="AH1890" i="1"/>
  <c r="AX1890" i="1"/>
  <c r="AL1890" i="1"/>
  <c r="AB1890" i="1"/>
  <c r="U1890" i="1"/>
  <c r="AM1890" i="1"/>
  <c r="AF1890" i="1"/>
  <c r="Z1890" i="1"/>
  <c r="Y1890" i="1"/>
  <c r="R1890" i="1"/>
  <c r="AT1890" i="1"/>
  <c r="AQ1890" i="1"/>
  <c r="M1890" i="1"/>
  <c r="K1890" i="1"/>
  <c r="AA1890" i="1"/>
  <c r="H1890" i="1"/>
  <c r="AC1890" i="1"/>
  <c r="AI1890" i="1"/>
  <c r="Q1890" i="1"/>
  <c r="S1890" i="1"/>
  <c r="L1890" i="1"/>
  <c r="AK1890" i="1"/>
  <c r="AG1890" i="1"/>
  <c r="AP1623" i="1"/>
  <c r="P1623" i="1"/>
  <c r="S1623" i="1"/>
  <c r="K1623" i="1"/>
  <c r="O1623" i="1"/>
  <c r="AL1623" i="1"/>
  <c r="I1623" i="1"/>
  <c r="AU1623" i="1"/>
  <c r="X1623" i="1"/>
  <c r="AQ1623" i="1"/>
  <c r="AX1623" i="1"/>
  <c r="AZ1623" i="1" s="1"/>
  <c r="W1623" i="1"/>
  <c r="AS1623" i="1"/>
  <c r="AD1623" i="1"/>
  <c r="M1623" i="1"/>
  <c r="AE1623" i="1"/>
  <c r="Q1623" i="1"/>
  <c r="AK1623" i="1"/>
  <c r="N1623" i="1"/>
  <c r="AI1623" i="1"/>
  <c r="Y1623" i="1"/>
  <c r="AC1623" i="1"/>
  <c r="AJ1623" i="1"/>
  <c r="V1623" i="1"/>
  <c r="AA1623" i="1"/>
  <c r="AG1623" i="1"/>
  <c r="Z1623" i="1"/>
  <c r="L1623" i="1"/>
  <c r="H1623" i="1"/>
  <c r="AB1623" i="1"/>
  <c r="AN1623" i="1"/>
  <c r="J1623" i="1"/>
  <c r="T1623" i="1"/>
  <c r="R1623" i="1"/>
  <c r="AM1623" i="1"/>
  <c r="AT1623" i="1"/>
  <c r="AO1623" i="1"/>
  <c r="AF1623" i="1"/>
  <c r="U1623" i="1"/>
  <c r="AR1623" i="1"/>
  <c r="AV1623" i="1"/>
  <c r="AH1623" i="1"/>
  <c r="AC1569" i="1"/>
  <c r="AD1569" i="1"/>
  <c r="AV1569" i="1"/>
  <c r="AQ1569" i="1"/>
  <c r="AN1569" i="1"/>
  <c r="AO1569" i="1"/>
  <c r="L1569" i="1"/>
  <c r="AT1569" i="1"/>
  <c r="AF1569" i="1"/>
  <c r="AJ1569" i="1"/>
  <c r="AS1569" i="1"/>
  <c r="V1569" i="1"/>
  <c r="AG1569" i="1"/>
  <c r="K1569" i="1"/>
  <c r="AH1569" i="1"/>
  <c r="T1569" i="1"/>
  <c r="R1569" i="1"/>
  <c r="Q1569" i="1"/>
  <c r="AM1569" i="1"/>
  <c r="AR1569" i="1"/>
  <c r="AX1569" i="1"/>
  <c r="AZ1569" i="1" s="1"/>
  <c r="AB1569" i="1"/>
  <c r="O1569" i="1"/>
  <c r="AP1569" i="1"/>
  <c r="J1569" i="1"/>
  <c r="S1569" i="1"/>
  <c r="M1569" i="1"/>
  <c r="X1569" i="1"/>
  <c r="P1569" i="1"/>
  <c r="W1569" i="1"/>
  <c r="H1569" i="1"/>
  <c r="AA1569" i="1"/>
  <c r="AE1569" i="1"/>
  <c r="AI1569" i="1"/>
  <c r="AL1569" i="1"/>
  <c r="N1569" i="1"/>
  <c r="Z1569" i="1"/>
  <c r="U1569" i="1"/>
  <c r="AU1569" i="1"/>
  <c r="AK1569" i="1"/>
  <c r="I1569" i="1"/>
  <c r="Y1569" i="1"/>
  <c r="AD1601" i="1"/>
  <c r="AC1601" i="1"/>
  <c r="S1601" i="1"/>
  <c r="X1601" i="1"/>
  <c r="P1601" i="1"/>
  <c r="Z1601" i="1"/>
  <c r="W1601" i="1"/>
  <c r="AG1601" i="1"/>
  <c r="AK1601" i="1"/>
  <c r="AJ1601" i="1"/>
  <c r="AT1601" i="1"/>
  <c r="Q1601" i="1"/>
  <c r="R1601" i="1"/>
  <c r="AV1601" i="1"/>
  <c r="AF1601" i="1"/>
  <c r="AP1601" i="1"/>
  <c r="K1601" i="1"/>
  <c r="AN1601" i="1"/>
  <c r="U1601" i="1"/>
  <c r="AR1601" i="1"/>
  <c r="AX1601" i="1"/>
  <c r="AZ1601" i="1" s="1"/>
  <c r="AS1601" i="1"/>
  <c r="V1601" i="1"/>
  <c r="T1601" i="1"/>
  <c r="AH1601" i="1"/>
  <c r="AI1601" i="1"/>
  <c r="N1601" i="1"/>
  <c r="AB1601" i="1"/>
  <c r="O1601" i="1"/>
  <c r="AO1601" i="1"/>
  <c r="AE1601" i="1"/>
  <c r="AA1601" i="1"/>
  <c r="Y1601" i="1"/>
  <c r="M1601" i="1"/>
  <c r="AQ1601" i="1"/>
  <c r="AU1601" i="1"/>
  <c r="J1601" i="1"/>
  <c r="AL1601" i="1"/>
  <c r="H1601" i="1"/>
  <c r="I1601" i="1"/>
  <c r="AM1601" i="1"/>
  <c r="L1601" i="1"/>
  <c r="AG1870" i="1"/>
  <c r="AS1870" i="1"/>
  <c r="X1870" i="1"/>
  <c r="Z1870" i="1"/>
  <c r="I1870" i="1"/>
  <c r="AH1870" i="1"/>
  <c r="AV1870" i="1"/>
  <c r="AA1870" i="1"/>
  <c r="AR1870" i="1"/>
  <c r="AF1870" i="1"/>
  <c r="K1870" i="1"/>
  <c r="AI1870" i="1"/>
  <c r="H1870" i="1"/>
  <c r="AL1870" i="1"/>
  <c r="W1870" i="1"/>
  <c r="V1870" i="1"/>
  <c r="P1870" i="1"/>
  <c r="AE1870" i="1"/>
  <c r="AO1870" i="1"/>
  <c r="R1870" i="1"/>
  <c r="AU1870" i="1"/>
  <c r="Q1870" i="1"/>
  <c r="AB1870" i="1"/>
  <c r="AC1870" i="1"/>
  <c r="L1870" i="1"/>
  <c r="S1870" i="1"/>
  <c r="AN1870" i="1"/>
  <c r="Y1870" i="1"/>
  <c r="M1870" i="1"/>
  <c r="U1870" i="1"/>
  <c r="AM1870" i="1"/>
  <c r="AK1870" i="1"/>
  <c r="AX1870" i="1"/>
  <c r="AP1870" i="1"/>
  <c r="AT1870" i="1"/>
  <c r="J1870" i="1"/>
  <c r="T1870" i="1"/>
  <c r="N1870" i="1"/>
  <c r="AD1870" i="1"/>
  <c r="AJ1870" i="1"/>
  <c r="AQ1870" i="1"/>
  <c r="O1870" i="1"/>
  <c r="AV1548" i="1"/>
  <c r="AD1548" i="1"/>
  <c r="T1548" i="1"/>
  <c r="N1548" i="1"/>
  <c r="K1548" i="1"/>
  <c r="AB1548" i="1"/>
  <c r="AE1548" i="1"/>
  <c r="O1548" i="1"/>
  <c r="I1548" i="1"/>
  <c r="Y1548" i="1"/>
  <c r="AX1548" i="1"/>
  <c r="AZ1548" i="1" s="1"/>
  <c r="AC1548" i="1"/>
  <c r="AQ1548" i="1"/>
  <c r="M1548" i="1"/>
  <c r="H1548" i="1"/>
  <c r="V1548" i="1"/>
  <c r="AR1548" i="1"/>
  <c r="U1548" i="1"/>
  <c r="AJ1548" i="1"/>
  <c r="AA1548" i="1"/>
  <c r="S1548" i="1"/>
  <c r="J1548" i="1"/>
  <c r="Q1548" i="1"/>
  <c r="Z1548" i="1"/>
  <c r="AG1548" i="1"/>
  <c r="X1548" i="1"/>
  <c r="AL1548" i="1"/>
  <c r="AO1548" i="1"/>
  <c r="L1548" i="1"/>
  <c r="AI1548" i="1"/>
  <c r="R1548" i="1"/>
  <c r="AU1548" i="1"/>
  <c r="W1548" i="1"/>
  <c r="AK1548" i="1"/>
  <c r="AP1548" i="1"/>
  <c r="AS1548" i="1"/>
  <c r="P1548" i="1"/>
  <c r="AH1548" i="1"/>
  <c r="AF1548" i="1"/>
  <c r="AT1548" i="1"/>
  <c r="AN1548" i="1"/>
  <c r="AM1548" i="1"/>
  <c r="AX1618" i="1"/>
  <c r="AZ1618" i="1" s="1"/>
  <c r="V1618" i="1"/>
  <c r="H1618" i="1"/>
  <c r="AC1618" i="1"/>
  <c r="N1618" i="1"/>
  <c r="AI1618" i="1"/>
  <c r="P1618" i="1"/>
  <c r="AR1618" i="1"/>
  <c r="M1618" i="1"/>
  <c r="L1618" i="1"/>
  <c r="AB1618" i="1"/>
  <c r="I1618" i="1"/>
  <c r="AQ1618" i="1"/>
  <c r="AU1618" i="1"/>
  <c r="AA1618" i="1"/>
  <c r="Q1618" i="1"/>
  <c r="AD1618" i="1"/>
  <c r="AL1618" i="1"/>
  <c r="AJ1618" i="1"/>
  <c r="AS1618" i="1"/>
  <c r="AG1618" i="1"/>
  <c r="T1618" i="1"/>
  <c r="X1618" i="1"/>
  <c r="AE1618" i="1"/>
  <c r="U1618" i="1"/>
  <c r="W1618" i="1"/>
  <c r="AF1618" i="1"/>
  <c r="O1618" i="1"/>
  <c r="S1618" i="1"/>
  <c r="AK1618" i="1"/>
  <c r="AH1618" i="1"/>
  <c r="AM1618" i="1"/>
  <c r="Y1618" i="1"/>
  <c r="K1618" i="1"/>
  <c r="AV1618" i="1"/>
  <c r="AO1618" i="1"/>
  <c r="J1618" i="1"/>
  <c r="Z1618" i="1"/>
  <c r="AP1618" i="1"/>
  <c r="AN1618" i="1"/>
  <c r="R1618" i="1"/>
  <c r="AT1618" i="1"/>
  <c r="AE1559" i="1"/>
  <c r="AH1559" i="1"/>
  <c r="AF1559" i="1"/>
  <c r="V1559" i="1"/>
  <c r="H1559" i="1"/>
  <c r="AQ1559" i="1"/>
  <c r="X1559" i="1"/>
  <c r="L1559" i="1"/>
  <c r="AP1559" i="1"/>
  <c r="AJ1559" i="1"/>
  <c r="Y1559" i="1"/>
  <c r="AL1559" i="1"/>
  <c r="W1559" i="1"/>
  <c r="K1559" i="1"/>
  <c r="AB1559" i="1"/>
  <c r="S1559" i="1"/>
  <c r="J1559" i="1"/>
  <c r="AV1559" i="1"/>
  <c r="AX1559" i="1"/>
  <c r="AZ1559" i="1" s="1"/>
  <c r="AT1559" i="1"/>
  <c r="AI1559" i="1"/>
  <c r="N1559" i="1"/>
  <c r="AA1559" i="1"/>
  <c r="Q1559" i="1"/>
  <c r="I1559" i="1"/>
  <c r="AM1559" i="1"/>
  <c r="AU1559" i="1"/>
  <c r="AR1559" i="1"/>
  <c r="AO1559" i="1"/>
  <c r="AK1559" i="1"/>
  <c r="O1559" i="1"/>
  <c r="T1559" i="1"/>
  <c r="AG1559" i="1"/>
  <c r="U1559" i="1"/>
  <c r="R1559" i="1"/>
  <c r="P1559" i="1"/>
  <c r="Z1559" i="1"/>
  <c r="AN1559" i="1"/>
  <c r="AC1559" i="1"/>
  <c r="AS1559" i="1"/>
  <c r="AD1559" i="1"/>
  <c r="M1559" i="1"/>
  <c r="AC1598" i="1"/>
  <c r="AF1598" i="1"/>
  <c r="AB1598" i="1"/>
  <c r="AA1598" i="1"/>
  <c r="AS1598" i="1"/>
  <c r="S1598" i="1"/>
  <c r="Q1598" i="1"/>
  <c r="AX1598" i="1"/>
  <c r="AZ1598" i="1" s="1"/>
  <c r="AV1598" i="1"/>
  <c r="AL1598" i="1"/>
  <c r="AH1598" i="1"/>
  <c r="AO1598" i="1"/>
  <c r="L1598" i="1"/>
  <c r="H1598" i="1"/>
  <c r="P1598" i="1"/>
  <c r="AT1598" i="1"/>
  <c r="M1598" i="1"/>
  <c r="V1598" i="1"/>
  <c r="U1598" i="1"/>
  <c r="W1598" i="1"/>
  <c r="T1598" i="1"/>
  <c r="AN1598" i="1"/>
  <c r="AG1598" i="1"/>
  <c r="N1598" i="1"/>
  <c r="AD1598" i="1"/>
  <c r="Z1598" i="1"/>
  <c r="O1598" i="1"/>
  <c r="AP1598" i="1"/>
  <c r="AE1598" i="1"/>
  <c r="AI1598" i="1"/>
  <c r="AU1598" i="1"/>
  <c r="R1598" i="1"/>
  <c r="X1598" i="1"/>
  <c r="AM1598" i="1"/>
  <c r="J1598" i="1"/>
  <c r="AR1598" i="1"/>
  <c r="K1598" i="1"/>
  <c r="AQ1598" i="1"/>
  <c r="I1598" i="1"/>
  <c r="Y1598" i="1"/>
  <c r="AK1598" i="1"/>
  <c r="AJ1598" i="1"/>
  <c r="AX1721" i="1"/>
  <c r="AZ1721" i="1" s="1"/>
  <c r="V1721" i="1"/>
  <c r="AN1721" i="1"/>
  <c r="J1721" i="1"/>
  <c r="U1721" i="1"/>
  <c r="AR1721" i="1"/>
  <c r="R1721" i="1"/>
  <c r="AF1721" i="1"/>
  <c r="AG1721" i="1"/>
  <c r="AE1721" i="1"/>
  <c r="L1721" i="1"/>
  <c r="M1721" i="1"/>
  <c r="AL1721" i="1"/>
  <c r="AB1721" i="1"/>
  <c r="AP1721" i="1"/>
  <c r="N1721" i="1"/>
  <c r="I1721" i="1"/>
  <c r="AH1721" i="1"/>
  <c r="T1721" i="1"/>
  <c r="Z1721" i="1"/>
  <c r="AK1721" i="1"/>
  <c r="AM1721" i="1"/>
  <c r="AC1721" i="1"/>
  <c r="W1721" i="1"/>
  <c r="AT1721" i="1"/>
  <c r="K1721" i="1"/>
  <c r="AA1721" i="1"/>
  <c r="AS1721" i="1"/>
  <c r="Q1721" i="1"/>
  <c r="X1721" i="1"/>
  <c r="AQ1721" i="1"/>
  <c r="AV1721" i="1"/>
  <c r="S1721" i="1"/>
  <c r="Y1721" i="1"/>
  <c r="AD1721" i="1"/>
  <c r="H1721" i="1"/>
  <c r="AO1721" i="1"/>
  <c r="AI1721" i="1"/>
  <c r="P1721" i="1"/>
  <c r="AJ1721" i="1"/>
  <c r="O1721" i="1"/>
  <c r="AU1721" i="1"/>
  <c r="AK2220" i="1"/>
  <c r="AH2220" i="1"/>
  <c r="AA2220" i="1"/>
  <c r="X2220" i="1"/>
  <c r="AT2220" i="1"/>
  <c r="AN2220" i="1"/>
  <c r="AF2220" i="1"/>
  <c r="J2220" i="1"/>
  <c r="S2220" i="1"/>
  <c r="O2220" i="1"/>
  <c r="AM2220" i="1"/>
  <c r="U2220" i="1"/>
  <c r="AE2220" i="1"/>
  <c r="AC2220" i="1"/>
  <c r="AX2220" i="1"/>
  <c r="W2220" i="1"/>
  <c r="M2220" i="1"/>
  <c r="T2220" i="1"/>
  <c r="AQ2220" i="1"/>
  <c r="AB2220" i="1"/>
  <c r="Y2220" i="1"/>
  <c r="R2220" i="1"/>
  <c r="L2220" i="1"/>
  <c r="AL2220" i="1"/>
  <c r="AG2220" i="1"/>
  <c r="AV2220" i="1"/>
  <c r="Q2220" i="1"/>
  <c r="AO2220" i="1"/>
  <c r="H2220" i="1"/>
  <c r="N2220" i="1"/>
  <c r="AU2220" i="1"/>
  <c r="AD2220" i="1"/>
  <c r="P2220" i="1"/>
  <c r="AS2220" i="1"/>
  <c r="I2220" i="1"/>
  <c r="AP2220" i="1"/>
  <c r="AR2220" i="1"/>
  <c r="Z2220" i="1"/>
  <c r="V2220" i="1"/>
  <c r="K2220" i="1"/>
  <c r="AI2220" i="1"/>
  <c r="AJ2220" i="1"/>
  <c r="N1969" i="1"/>
  <c r="AB1969" i="1"/>
  <c r="M1969" i="1"/>
  <c r="AE1969" i="1"/>
  <c r="AO1969" i="1"/>
  <c r="Y1969" i="1"/>
  <c r="I1969" i="1"/>
  <c r="W1969" i="1"/>
  <c r="Q1969" i="1"/>
  <c r="AS1969" i="1"/>
  <c r="AK1969" i="1"/>
  <c r="AM1969" i="1"/>
  <c r="K1969" i="1"/>
  <c r="AL1969" i="1"/>
  <c r="AN1969" i="1"/>
  <c r="AQ1969" i="1"/>
  <c r="AI1969" i="1"/>
  <c r="AH1969" i="1"/>
  <c r="H1969" i="1"/>
  <c r="AA1969" i="1"/>
  <c r="AX1969" i="1"/>
  <c r="U1969" i="1"/>
  <c r="S1969" i="1"/>
  <c r="X1969" i="1"/>
  <c r="L1969" i="1"/>
  <c r="AV1969" i="1"/>
  <c r="P1969" i="1"/>
  <c r="AF1969" i="1"/>
  <c r="AJ1969" i="1"/>
  <c r="Z1969" i="1"/>
  <c r="T1969" i="1"/>
  <c r="O1969" i="1"/>
  <c r="AT1969" i="1"/>
  <c r="AR1969" i="1"/>
  <c r="AU1969" i="1"/>
  <c r="AD1969" i="1"/>
  <c r="AP1969" i="1"/>
  <c r="V1969" i="1"/>
  <c r="R1969" i="1"/>
  <c r="AC1969" i="1"/>
  <c r="J1969" i="1"/>
  <c r="AG1969" i="1"/>
  <c r="T2229" i="1"/>
  <c r="AQ2229" i="1"/>
  <c r="N2229" i="1"/>
  <c r="AU2229" i="1"/>
  <c r="X2229" i="1"/>
  <c r="P2229" i="1"/>
  <c r="O2229" i="1"/>
  <c r="W2229" i="1"/>
  <c r="AH2229" i="1"/>
  <c r="AC2229" i="1"/>
  <c r="AP2229" i="1"/>
  <c r="U2229" i="1"/>
  <c r="AN2229" i="1"/>
  <c r="Y2229" i="1"/>
  <c r="AV2229" i="1"/>
  <c r="AJ2229" i="1"/>
  <c r="R2229" i="1"/>
  <c r="I2229" i="1"/>
  <c r="AF2229" i="1"/>
  <c r="L2229" i="1"/>
  <c r="AG2229" i="1"/>
  <c r="AT2229" i="1"/>
  <c r="AL2229" i="1"/>
  <c r="AS2229" i="1"/>
  <c r="M2229" i="1"/>
  <c r="AO2229" i="1"/>
  <c r="AD2229" i="1"/>
  <c r="H2229" i="1"/>
  <c r="K2229" i="1"/>
  <c r="AK2229" i="1"/>
  <c r="Z2229" i="1"/>
  <c r="AA2229" i="1"/>
  <c r="V2229" i="1"/>
  <c r="S2229" i="1"/>
  <c r="AX2229" i="1"/>
  <c r="AR2229" i="1"/>
  <c r="AM2229" i="1"/>
  <c r="AB2229" i="1"/>
  <c r="AE2229" i="1"/>
  <c r="AI2229" i="1"/>
  <c r="J2229" i="1"/>
  <c r="Q2229" i="1"/>
  <c r="S1904" i="1"/>
  <c r="AK1904" i="1"/>
  <c r="N1904" i="1"/>
  <c r="AB1904" i="1"/>
  <c r="M1904" i="1"/>
  <c r="AA1904" i="1"/>
  <c r="AD1904" i="1"/>
  <c r="R1904" i="1"/>
  <c r="AC1904" i="1"/>
  <c r="H1904" i="1"/>
  <c r="Z1904" i="1"/>
  <c r="AF1904" i="1"/>
  <c r="O1904" i="1"/>
  <c r="AM1904" i="1"/>
  <c r="AX1904" i="1"/>
  <c r="J1904" i="1"/>
  <c r="AN1904" i="1"/>
  <c r="Q1904" i="1"/>
  <c r="AT1904" i="1"/>
  <c r="AR1904" i="1"/>
  <c r="AI1904" i="1"/>
  <c r="AQ1904" i="1"/>
  <c r="X1904" i="1"/>
  <c r="I1904" i="1"/>
  <c r="AH1904" i="1"/>
  <c r="U1904" i="1"/>
  <c r="T1904" i="1"/>
  <c r="AS1904" i="1"/>
  <c r="V1904" i="1"/>
  <c r="K1904" i="1"/>
  <c r="Y1904" i="1"/>
  <c r="AE1904" i="1"/>
  <c r="L1904" i="1"/>
  <c r="W1904" i="1"/>
  <c r="AO1904" i="1"/>
  <c r="AG1904" i="1"/>
  <c r="AU1904" i="1"/>
  <c r="AV1904" i="1"/>
  <c r="AP1904" i="1"/>
  <c r="AL1904" i="1"/>
  <c r="P1904" i="1"/>
  <c r="AJ1904" i="1"/>
  <c r="AB1665" i="1"/>
  <c r="U1665" i="1"/>
  <c r="AL1665" i="1"/>
  <c r="AU1665" i="1"/>
  <c r="AE1665" i="1"/>
  <c r="X1665" i="1"/>
  <c r="O1665" i="1"/>
  <c r="AA1665" i="1"/>
  <c r="Z1665" i="1"/>
  <c r="I1665" i="1"/>
  <c r="AR1665" i="1"/>
  <c r="AP1665" i="1"/>
  <c r="AF1665" i="1"/>
  <c r="AS1665" i="1"/>
  <c r="M1665" i="1"/>
  <c r="AN1665" i="1"/>
  <c r="AK1665" i="1"/>
  <c r="R1665" i="1"/>
  <c r="AQ1665" i="1"/>
  <c r="J1665" i="1"/>
  <c r="S1665" i="1"/>
  <c r="Y1665" i="1"/>
  <c r="AC1665" i="1"/>
  <c r="V1665" i="1"/>
  <c r="AM1665" i="1"/>
  <c r="AO1665" i="1"/>
  <c r="AT1665" i="1"/>
  <c r="H1665" i="1"/>
  <c r="W1665" i="1"/>
  <c r="AJ1665" i="1"/>
  <c r="AG1665" i="1"/>
  <c r="N1665" i="1"/>
  <c r="K1665" i="1"/>
  <c r="AH1665" i="1"/>
  <c r="AI1665" i="1"/>
  <c r="Q1665" i="1"/>
  <c r="L1665" i="1"/>
  <c r="AV1665" i="1"/>
  <c r="T1665" i="1"/>
  <c r="AD1665" i="1"/>
  <c r="AX1665" i="1"/>
  <c r="AZ1665" i="1" s="1"/>
  <c r="P1665" i="1"/>
  <c r="O1744" i="1"/>
  <c r="Y1744" i="1"/>
  <c r="J1744" i="1"/>
  <c r="AC1744" i="1"/>
  <c r="AM1744" i="1"/>
  <c r="AH1744" i="1"/>
  <c r="AB1744" i="1"/>
  <c r="AF1744" i="1"/>
  <c r="AG1744" i="1"/>
  <c r="T1744" i="1"/>
  <c r="AX1744" i="1"/>
  <c r="AZ1744" i="1" s="1"/>
  <c r="AE1744" i="1"/>
  <c r="U1744" i="1"/>
  <c r="AP1744" i="1"/>
  <c r="AV1744" i="1"/>
  <c r="I1744" i="1"/>
  <c r="K1744" i="1"/>
  <c r="Q1744" i="1"/>
  <c r="Z1744" i="1"/>
  <c r="P1744" i="1"/>
  <c r="AO1744" i="1"/>
  <c r="AJ1744" i="1"/>
  <c r="AR1744" i="1"/>
  <c r="R1744" i="1"/>
  <c r="AS1744" i="1"/>
  <c r="W1744" i="1"/>
  <c r="AL1744" i="1"/>
  <c r="AT1744" i="1"/>
  <c r="L1744" i="1"/>
  <c r="AI1744" i="1"/>
  <c r="M1744" i="1"/>
  <c r="V1744" i="1"/>
  <c r="H1744" i="1"/>
  <c r="N1744" i="1"/>
  <c r="AA1744" i="1"/>
  <c r="S1744" i="1"/>
  <c r="AK1744" i="1"/>
  <c r="AN1744" i="1"/>
  <c r="AQ1744" i="1"/>
  <c r="AU1744" i="1"/>
  <c r="X1744" i="1"/>
  <c r="AD1744" i="1"/>
  <c r="AA2227" i="1"/>
  <c r="Y2227" i="1"/>
  <c r="AJ2227" i="1"/>
  <c r="R2227" i="1"/>
  <c r="AE2227" i="1"/>
  <c r="W2227" i="1"/>
  <c r="AR2227" i="1"/>
  <c r="Q2227" i="1"/>
  <c r="Z2227" i="1"/>
  <c r="N2227" i="1"/>
  <c r="AV2227" i="1"/>
  <c r="AH2227" i="1"/>
  <c r="T2227" i="1"/>
  <c r="S2227" i="1"/>
  <c r="J2227" i="1"/>
  <c r="AL2227" i="1"/>
  <c r="L2227" i="1"/>
  <c r="U2227" i="1"/>
  <c r="AO2227" i="1"/>
  <c r="O2227" i="1"/>
  <c r="M2227" i="1"/>
  <c r="AG2227" i="1"/>
  <c r="AN2227" i="1"/>
  <c r="AC2227" i="1"/>
  <c r="X2227" i="1"/>
  <c r="I2227" i="1"/>
  <c r="K2227" i="1"/>
  <c r="H2227" i="1"/>
  <c r="AQ2227" i="1"/>
  <c r="V2227" i="1"/>
  <c r="AF2227" i="1"/>
  <c r="AI2227" i="1"/>
  <c r="AB2227" i="1"/>
  <c r="AK2227" i="1"/>
  <c r="AM2227" i="1"/>
  <c r="AP2227" i="1"/>
  <c r="AT2227" i="1"/>
  <c r="AD2227" i="1"/>
  <c r="AU2227" i="1"/>
  <c r="AX2227" i="1"/>
  <c r="P2227" i="1"/>
  <c r="AS2227" i="1"/>
  <c r="AP1968" i="1"/>
  <c r="AN1968" i="1"/>
  <c r="T1968" i="1"/>
  <c r="AK1968" i="1"/>
  <c r="O1968" i="1"/>
  <c r="U1968" i="1"/>
  <c r="AD1968" i="1"/>
  <c r="AO1968" i="1"/>
  <c r="AQ1968" i="1"/>
  <c r="AG1968" i="1"/>
  <c r="S1968" i="1"/>
  <c r="AC1968" i="1"/>
  <c r="N1968" i="1"/>
  <c r="AB1968" i="1"/>
  <c r="AE1968" i="1"/>
  <c r="I1968" i="1"/>
  <c r="W1968" i="1"/>
  <c r="K1968" i="1"/>
  <c r="X1968" i="1"/>
  <c r="AH1968" i="1"/>
  <c r="AI1968" i="1"/>
  <c r="AT1968" i="1"/>
  <c r="AU1968" i="1"/>
  <c r="P1968" i="1"/>
  <c r="AA1968" i="1"/>
  <c r="H1968" i="1"/>
  <c r="AM1968" i="1"/>
  <c r="AF1968" i="1"/>
  <c r="AV1968" i="1"/>
  <c r="AS1968" i="1"/>
  <c r="L1968" i="1"/>
  <c r="Q1968" i="1"/>
  <c r="AX1968" i="1"/>
  <c r="AJ1968" i="1"/>
  <c r="J1968" i="1"/>
  <c r="V1968" i="1"/>
  <c r="M1968" i="1"/>
  <c r="Z1968" i="1"/>
  <c r="AL1968" i="1"/>
  <c r="R1968" i="1"/>
  <c r="Y1968" i="1"/>
  <c r="AR1968" i="1"/>
  <c r="V2147" i="1"/>
  <c r="AI2147" i="1"/>
  <c r="AF2147" i="1"/>
  <c r="Z2147" i="1"/>
  <c r="T2147" i="1"/>
  <c r="AQ2147" i="1"/>
  <c r="Y2147" i="1"/>
  <c r="AC2147" i="1"/>
  <c r="R2147" i="1"/>
  <c r="H2147" i="1"/>
  <c r="P2147" i="1"/>
  <c r="M2147" i="1"/>
  <c r="AA2147" i="1"/>
  <c r="J2147" i="1"/>
  <c r="AN2147" i="1"/>
  <c r="Q2147" i="1"/>
  <c r="X2147" i="1"/>
  <c r="AH2147" i="1"/>
  <c r="AR2147" i="1"/>
  <c r="AS2147" i="1"/>
  <c r="AT2147" i="1"/>
  <c r="AL2147" i="1"/>
  <c r="AG2147" i="1"/>
  <c r="AK2147" i="1"/>
  <c r="W2147" i="1"/>
  <c r="AM2147" i="1"/>
  <c r="AX2147" i="1"/>
  <c r="U2147" i="1"/>
  <c r="AO2147" i="1"/>
  <c r="AV2147" i="1"/>
  <c r="I2147" i="1"/>
  <c r="N2147" i="1"/>
  <c r="S2147" i="1"/>
  <c r="K2147" i="1"/>
  <c r="AE2147" i="1"/>
  <c r="O2147" i="1"/>
  <c r="L2147" i="1"/>
  <c r="AB2147" i="1"/>
  <c r="AJ2147" i="1"/>
  <c r="AD2147" i="1"/>
  <c r="AU2147" i="1"/>
  <c r="AP2147" i="1"/>
  <c r="AQ1723" i="1"/>
  <c r="AG1723" i="1"/>
  <c r="AS1723" i="1"/>
  <c r="AO1723" i="1"/>
  <c r="N1723" i="1"/>
  <c r="L1723" i="1"/>
  <c r="V1723" i="1"/>
  <c r="AE1723" i="1"/>
  <c r="Z1723" i="1"/>
  <c r="Q1723" i="1"/>
  <c r="AX1723" i="1"/>
  <c r="AZ1723" i="1" s="1"/>
  <c r="P1723" i="1"/>
  <c r="AD1723" i="1"/>
  <c r="O1723" i="1"/>
  <c r="U1723" i="1"/>
  <c r="AC1723" i="1"/>
  <c r="AB1723" i="1"/>
  <c r="J1723" i="1"/>
  <c r="T1723" i="1"/>
  <c r="S1723" i="1"/>
  <c r="AT1723" i="1"/>
  <c r="AA1723" i="1"/>
  <c r="M1723" i="1"/>
  <c r="X1723" i="1"/>
  <c r="Y1723" i="1"/>
  <c r="AL1723" i="1"/>
  <c r="AJ1723" i="1"/>
  <c r="AK1723" i="1"/>
  <c r="R1723" i="1"/>
  <c r="AR1723" i="1"/>
  <c r="AH1723" i="1"/>
  <c r="AF1723" i="1"/>
  <c r="AU1723" i="1"/>
  <c r="W1723" i="1"/>
  <c r="AP1723" i="1"/>
  <c r="H1723" i="1"/>
  <c r="AV1723" i="1"/>
  <c r="AM1723" i="1"/>
  <c r="AN1723" i="1"/>
  <c r="K1723" i="1"/>
  <c r="AI1723" i="1"/>
  <c r="I1723" i="1"/>
  <c r="Y2038" i="1"/>
  <c r="AA2038" i="1"/>
  <c r="AE2038" i="1"/>
  <c r="AS2038" i="1"/>
  <c r="V2038" i="1"/>
  <c r="U2038" i="1"/>
  <c r="AU2038" i="1"/>
  <c r="AK2038" i="1"/>
  <c r="Q2038" i="1"/>
  <c r="Z2038" i="1"/>
  <c r="AX2038" i="1"/>
  <c r="S2038" i="1"/>
  <c r="M2038" i="1"/>
  <c r="AM2038" i="1"/>
  <c r="W2038" i="1"/>
  <c r="AO2038" i="1"/>
  <c r="O2038" i="1"/>
  <c r="AR2038" i="1"/>
  <c r="X2038" i="1"/>
  <c r="J2038" i="1"/>
  <c r="N2038" i="1"/>
  <c r="H2038" i="1"/>
  <c r="L2038" i="1"/>
  <c r="AV2038" i="1"/>
  <c r="AI2038" i="1"/>
  <c r="AQ2038" i="1"/>
  <c r="AT2038" i="1"/>
  <c r="T2038" i="1"/>
  <c r="AP2038" i="1"/>
  <c r="AG2038" i="1"/>
  <c r="P2038" i="1"/>
  <c r="R2038" i="1"/>
  <c r="AJ2038" i="1"/>
  <c r="AD2038" i="1"/>
  <c r="I2038" i="1"/>
  <c r="AH2038" i="1"/>
  <c r="AN2038" i="1"/>
  <c r="AC2038" i="1"/>
  <c r="AL2038" i="1"/>
  <c r="AF2038" i="1"/>
  <c r="K2038" i="1"/>
  <c r="AB2038" i="1"/>
  <c r="AL1892" i="1"/>
  <c r="AK1892" i="1"/>
  <c r="AI1892" i="1"/>
  <c r="T1892" i="1"/>
  <c r="AM1892" i="1"/>
  <c r="N1892" i="1"/>
  <c r="AC1892" i="1"/>
  <c r="AR1892" i="1"/>
  <c r="W1892" i="1"/>
  <c r="AA1892" i="1"/>
  <c r="AX1892" i="1"/>
  <c r="H1892" i="1"/>
  <c r="AG1892" i="1"/>
  <c r="AE1892" i="1"/>
  <c r="AN1892" i="1"/>
  <c r="O1892" i="1"/>
  <c r="AB1892" i="1"/>
  <c r="J1892" i="1"/>
  <c r="AO1892" i="1"/>
  <c r="S1892" i="1"/>
  <c r="AT1892" i="1"/>
  <c r="AH1892" i="1"/>
  <c r="M1892" i="1"/>
  <c r="R1892" i="1"/>
  <c r="X1892" i="1"/>
  <c r="AJ1892" i="1"/>
  <c r="Z1892" i="1"/>
  <c r="U1892" i="1"/>
  <c r="AU1892" i="1"/>
  <c r="I1892" i="1"/>
  <c r="Y1892" i="1"/>
  <c r="P1892" i="1"/>
  <c r="AS1892" i="1"/>
  <c r="AD1892" i="1"/>
  <c r="AQ1892" i="1"/>
  <c r="L1892" i="1"/>
  <c r="AV1892" i="1"/>
  <c r="K1892" i="1"/>
  <c r="AP1892" i="1"/>
  <c r="AF1892" i="1"/>
  <c r="V1892" i="1"/>
  <c r="Q1892" i="1"/>
  <c r="AS1953" i="1"/>
  <c r="O1953" i="1"/>
  <c r="AJ1953" i="1"/>
  <c r="AE1953" i="1"/>
  <c r="AR1953" i="1"/>
  <c r="AV1953" i="1"/>
  <c r="M1953" i="1"/>
  <c r="H1953" i="1"/>
  <c r="W1953" i="1"/>
  <c r="U1953" i="1"/>
  <c r="AG1953" i="1"/>
  <c r="T1953" i="1"/>
  <c r="J1953" i="1"/>
  <c r="AT1953" i="1"/>
  <c r="AD1953" i="1"/>
  <c r="AQ1953" i="1"/>
  <c r="V1953" i="1"/>
  <c r="AF1953" i="1"/>
  <c r="AL1953" i="1"/>
  <c r="Q1953" i="1"/>
  <c r="AU1953" i="1"/>
  <c r="AA1953" i="1"/>
  <c r="R1953" i="1"/>
  <c r="AK1953" i="1"/>
  <c r="S1953" i="1"/>
  <c r="AM1953" i="1"/>
  <c r="N1953" i="1"/>
  <c r="AX1953" i="1"/>
  <c r="AO1953" i="1"/>
  <c r="L1953" i="1"/>
  <c r="AP1953" i="1"/>
  <c r="AI1953" i="1"/>
  <c r="P1953" i="1"/>
  <c r="K1953" i="1"/>
  <c r="Y1953" i="1"/>
  <c r="I1953" i="1"/>
  <c r="AB1953" i="1"/>
  <c r="Z1953" i="1"/>
  <c r="AC1953" i="1"/>
  <c r="AN1953" i="1"/>
  <c r="X1953" i="1"/>
  <c r="AH1953" i="1"/>
  <c r="Z1667" i="1"/>
  <c r="X1667" i="1"/>
  <c r="AO1667" i="1"/>
  <c r="H1667" i="1"/>
  <c r="L1667" i="1"/>
  <c r="V1667" i="1"/>
  <c r="S1667" i="1"/>
  <c r="AE1667" i="1"/>
  <c r="AC1667" i="1"/>
  <c r="AG1667" i="1"/>
  <c r="AP1667" i="1"/>
  <c r="AS1667" i="1"/>
  <c r="U1667" i="1"/>
  <c r="O1667" i="1"/>
  <c r="M1667" i="1"/>
  <c r="AL1667" i="1"/>
  <c r="AN1667" i="1"/>
  <c r="K1667" i="1"/>
  <c r="P1667" i="1"/>
  <c r="AI1667" i="1"/>
  <c r="W1667" i="1"/>
  <c r="N1667" i="1"/>
  <c r="Y1667" i="1"/>
  <c r="AJ1667" i="1"/>
  <c r="AQ1667" i="1"/>
  <c r="AR1667" i="1"/>
  <c r="AT1667" i="1"/>
  <c r="AF1667" i="1"/>
  <c r="AK1667" i="1"/>
  <c r="AH1667" i="1"/>
  <c r="AX1667" i="1"/>
  <c r="AZ1667" i="1" s="1"/>
  <c r="I1667" i="1"/>
  <c r="AD1667" i="1"/>
  <c r="J1667" i="1"/>
  <c r="R1667" i="1"/>
  <c r="AB1667" i="1"/>
  <c r="AM1667" i="1"/>
  <c r="Q1667" i="1"/>
  <c r="AU1667" i="1"/>
  <c r="AA1667" i="1"/>
  <c r="AV1667" i="1"/>
  <c r="T1667" i="1"/>
  <c r="P2239" i="1"/>
  <c r="T2239" i="1"/>
  <c r="AG2239" i="1"/>
  <c r="M2239" i="1"/>
  <c r="U2239" i="1"/>
  <c r="AJ2239" i="1"/>
  <c r="N2239" i="1"/>
  <c r="R2239" i="1"/>
  <c r="W2239" i="1"/>
  <c r="AS2239" i="1"/>
  <c r="AO2239" i="1"/>
  <c r="AB2239" i="1"/>
  <c r="AR2239" i="1"/>
  <c r="AV2239" i="1"/>
  <c r="Y2239" i="1"/>
  <c r="AK2239" i="1"/>
  <c r="L2239" i="1"/>
  <c r="Q2239" i="1"/>
  <c r="AX2239" i="1"/>
  <c r="AF2239" i="1"/>
  <c r="S2239" i="1"/>
  <c r="K2239" i="1"/>
  <c r="AM2239" i="1"/>
  <c r="J2239" i="1"/>
  <c r="I2239" i="1"/>
  <c r="AE2239" i="1"/>
  <c r="AL2239" i="1"/>
  <c r="V2239" i="1"/>
  <c r="AN2239" i="1"/>
  <c r="H2239" i="1"/>
  <c r="AD2239" i="1"/>
  <c r="AQ2239" i="1"/>
  <c r="AP2239" i="1"/>
  <c r="O2239" i="1"/>
  <c r="AA2239" i="1"/>
  <c r="X2239" i="1"/>
  <c r="AT2239" i="1"/>
  <c r="AU2239" i="1"/>
  <c r="AC2239" i="1"/>
  <c r="Z2239" i="1"/>
  <c r="AI2239" i="1"/>
  <c r="AH2239" i="1"/>
  <c r="AX1636" i="1"/>
  <c r="AZ1636" i="1" s="1"/>
  <c r="S1636" i="1"/>
  <c r="AL1636" i="1"/>
  <c r="M1636" i="1"/>
  <c r="AV1636" i="1"/>
  <c r="P1636" i="1"/>
  <c r="N1636" i="1"/>
  <c r="AA1636" i="1"/>
  <c r="AC1636" i="1"/>
  <c r="Q1636" i="1"/>
  <c r="L1636" i="1"/>
  <c r="I1636" i="1"/>
  <c r="AN1636" i="1"/>
  <c r="AH1636" i="1"/>
  <c r="AS1636" i="1"/>
  <c r="R1636" i="1"/>
  <c r="AB1636" i="1"/>
  <c r="AI1636" i="1"/>
  <c r="W1636" i="1"/>
  <c r="X1636" i="1"/>
  <c r="H1636" i="1"/>
  <c r="AM1636" i="1"/>
  <c r="Y1636" i="1"/>
  <c r="AF1636" i="1"/>
  <c r="AG1636" i="1"/>
  <c r="O1636" i="1"/>
  <c r="Z1636" i="1"/>
  <c r="AO1636" i="1"/>
  <c r="AQ1636" i="1"/>
  <c r="AD1636" i="1"/>
  <c r="AJ1636" i="1"/>
  <c r="AR1636" i="1"/>
  <c r="T1636" i="1"/>
  <c r="U1636" i="1"/>
  <c r="J1636" i="1"/>
  <c r="AP1636" i="1"/>
  <c r="AK1636" i="1"/>
  <c r="AE1636" i="1"/>
  <c r="K1636" i="1"/>
  <c r="AT1636" i="1"/>
  <c r="V1636" i="1"/>
  <c r="AU1636" i="1"/>
  <c r="H1763" i="1"/>
  <c r="M1763" i="1"/>
  <c r="AM1763" i="1"/>
  <c r="V1763" i="1"/>
  <c r="AG1763" i="1"/>
  <c r="AU1763" i="1"/>
  <c r="AO1763" i="1"/>
  <c r="W1763" i="1"/>
  <c r="AH1763" i="1"/>
  <c r="AS1763" i="1"/>
  <c r="AX1763" i="1"/>
  <c r="AZ1763" i="1" s="1"/>
  <c r="X1763" i="1"/>
  <c r="AD1763" i="1"/>
  <c r="AB1763" i="1"/>
  <c r="K1763" i="1"/>
  <c r="AP1763" i="1"/>
  <c r="T1763" i="1"/>
  <c r="N1763" i="1"/>
  <c r="L1763" i="1"/>
  <c r="AA1763" i="1"/>
  <c r="J1763" i="1"/>
  <c r="AI1763" i="1"/>
  <c r="AK1763" i="1"/>
  <c r="AF1763" i="1"/>
  <c r="I1763" i="1"/>
  <c r="AC1763" i="1"/>
  <c r="Q1763" i="1"/>
  <c r="AE1763" i="1"/>
  <c r="AV1763" i="1"/>
  <c r="Z1763" i="1"/>
  <c r="AJ1763" i="1"/>
  <c r="AT1763" i="1"/>
  <c r="AN1763" i="1"/>
  <c r="Y1763" i="1"/>
  <c r="O1763" i="1"/>
  <c r="R1763" i="1"/>
  <c r="P1763" i="1"/>
  <c r="AL1763" i="1"/>
  <c r="U1763" i="1"/>
  <c r="S1763" i="1"/>
  <c r="AQ1763" i="1"/>
  <c r="AR1763" i="1"/>
  <c r="AX1583" i="1"/>
  <c r="AZ1583" i="1" s="1"/>
  <c r="V1583" i="1"/>
  <c r="AH1583" i="1"/>
  <c r="AA1583" i="1"/>
  <c r="AJ1583" i="1"/>
  <c r="AK1583" i="1"/>
  <c r="Q1583" i="1"/>
  <c r="S1583" i="1"/>
  <c r="P1583" i="1"/>
  <c r="AU1583" i="1"/>
  <c r="AO1583" i="1"/>
  <c r="L1583" i="1"/>
  <c r="AQ1583" i="1"/>
  <c r="AI1583" i="1"/>
  <c r="AM1583" i="1"/>
  <c r="AG1583" i="1"/>
  <c r="H1583" i="1"/>
  <c r="AL1583" i="1"/>
  <c r="W1583" i="1"/>
  <c r="AV1583" i="1"/>
  <c r="T1583" i="1"/>
  <c r="Z1583" i="1"/>
  <c r="AB1583" i="1"/>
  <c r="AP1583" i="1"/>
  <c r="AT1583" i="1"/>
  <c r="Y1583" i="1"/>
  <c r="J1583" i="1"/>
  <c r="AR1583" i="1"/>
  <c r="AF1583" i="1"/>
  <c r="I1583" i="1"/>
  <c r="M1583" i="1"/>
  <c r="AD1583" i="1"/>
  <c r="AS1583" i="1"/>
  <c r="O1583" i="1"/>
  <c r="AC1583" i="1"/>
  <c r="N1583" i="1"/>
  <c r="AE1583" i="1"/>
  <c r="K1583" i="1"/>
  <c r="U1583" i="1"/>
  <c r="R1583" i="1"/>
  <c r="X1583" i="1"/>
  <c r="AN1583" i="1"/>
  <c r="AF1539" i="1"/>
  <c r="AE1539" i="1"/>
  <c r="AA1539" i="1"/>
  <c r="AK1539" i="1"/>
  <c r="AS1539" i="1"/>
  <c r="AB1539" i="1"/>
  <c r="W1539" i="1"/>
  <c r="V1539" i="1"/>
  <c r="AC1539" i="1"/>
  <c r="AI1539" i="1"/>
  <c r="AV1539" i="1"/>
  <c r="U1539" i="1"/>
  <c r="T1539" i="1"/>
  <c r="AP1539" i="1"/>
  <c r="O1539" i="1"/>
  <c r="AR1539" i="1"/>
  <c r="K1539" i="1"/>
  <c r="AJ1539" i="1"/>
  <c r="R1539" i="1"/>
  <c r="Q1539" i="1"/>
  <c r="Y1539" i="1"/>
  <c r="I1539" i="1"/>
  <c r="AQ1539" i="1"/>
  <c r="M1539" i="1"/>
  <c r="H1539" i="1"/>
  <c r="AT1539" i="1"/>
  <c r="AL1539" i="1"/>
  <c r="L1539" i="1"/>
  <c r="AG1539" i="1"/>
  <c r="AN1539" i="1"/>
  <c r="AX1539" i="1"/>
  <c r="AZ1539" i="1" s="1"/>
  <c r="X1539" i="1"/>
  <c r="AD1539" i="1"/>
  <c r="P1539" i="1"/>
  <c r="N1539" i="1"/>
  <c r="J1539" i="1"/>
  <c r="S1539" i="1"/>
  <c r="AO1539" i="1"/>
  <c r="AM1539" i="1"/>
  <c r="Z1539" i="1"/>
  <c r="AH1539" i="1"/>
  <c r="AU1539" i="1"/>
  <c r="AJ2074" i="1"/>
  <c r="AQ2074" i="1"/>
  <c r="U2074" i="1"/>
  <c r="R2074" i="1"/>
  <c r="AL2074" i="1"/>
  <c r="L2074" i="1"/>
  <c r="N2074" i="1"/>
  <c r="Y2074" i="1"/>
  <c r="AU2074" i="1"/>
  <c r="W2074" i="1"/>
  <c r="AX2074" i="1"/>
  <c r="M2074" i="1"/>
  <c r="AE2074" i="1"/>
  <c r="H2074" i="1"/>
  <c r="AM2074" i="1"/>
  <c r="AO2074" i="1"/>
  <c r="AR2074" i="1"/>
  <c r="P2074" i="1"/>
  <c r="AA2074" i="1"/>
  <c r="AC2074" i="1"/>
  <c r="AT2074" i="1"/>
  <c r="O2074" i="1"/>
  <c r="AN2074" i="1"/>
  <c r="AI2074" i="1"/>
  <c r="I2074" i="1"/>
  <c r="AK2074" i="1"/>
  <c r="T2074" i="1"/>
  <c r="AP2074" i="1"/>
  <c r="Q2074" i="1"/>
  <c r="AD2074" i="1"/>
  <c r="Z2074" i="1"/>
  <c r="V2074" i="1"/>
  <c r="AS2074" i="1"/>
  <c r="AB2074" i="1"/>
  <c r="AF2074" i="1"/>
  <c r="J2074" i="1"/>
  <c r="AG2074" i="1"/>
  <c r="AV2074" i="1"/>
  <c r="AH2074" i="1"/>
  <c r="K2074" i="1"/>
  <c r="X2074" i="1"/>
  <c r="S2074" i="1"/>
  <c r="L1750" i="1"/>
  <c r="AG1750" i="1"/>
  <c r="W1750" i="1"/>
  <c r="J1750" i="1"/>
  <c r="AO1750" i="1"/>
  <c r="X1750" i="1"/>
  <c r="AS1750" i="1"/>
  <c r="AU1750" i="1"/>
  <c r="U1750" i="1"/>
  <c r="AJ1750" i="1"/>
  <c r="S1750" i="1"/>
  <c r="AB1750" i="1"/>
  <c r="N1750" i="1"/>
  <c r="R1750" i="1"/>
  <c r="AP1750" i="1"/>
  <c r="Z1750" i="1"/>
  <c r="AN1750" i="1"/>
  <c r="AL1750" i="1"/>
  <c r="AI1750" i="1"/>
  <c r="V1750" i="1"/>
  <c r="Y1750" i="1"/>
  <c r="AX1750" i="1"/>
  <c r="AZ1750" i="1" s="1"/>
  <c r="K1750" i="1"/>
  <c r="I1750" i="1"/>
  <c r="AC1750" i="1"/>
  <c r="AV1750" i="1"/>
  <c r="AQ1750" i="1"/>
  <c r="Q1750" i="1"/>
  <c r="H1750" i="1"/>
  <c r="O1750" i="1"/>
  <c r="M1750" i="1"/>
  <c r="AR1750" i="1"/>
  <c r="AF1750" i="1"/>
  <c r="AM1750" i="1"/>
  <c r="AH1750" i="1"/>
  <c r="AA1750" i="1"/>
  <c r="AK1750" i="1"/>
  <c r="AE1750" i="1"/>
  <c r="AT1750" i="1"/>
  <c r="T1750" i="1"/>
  <c r="P1750" i="1"/>
  <c r="AD1750" i="1"/>
  <c r="I2234" i="1"/>
  <c r="AR2234" i="1"/>
  <c r="AP2234" i="1"/>
  <c r="AC2234" i="1"/>
  <c r="H2234" i="1"/>
  <c r="P2234" i="1"/>
  <c r="T2234" i="1"/>
  <c r="S2234" i="1"/>
  <c r="AI2234" i="1"/>
  <c r="AN2234" i="1"/>
  <c r="Z2234" i="1"/>
  <c r="W2234" i="1"/>
  <c r="AT2234" i="1"/>
  <c r="M2234" i="1"/>
  <c r="O2234" i="1"/>
  <c r="K2234" i="1"/>
  <c r="N2234" i="1"/>
  <c r="AM2234" i="1"/>
  <c r="L2234" i="1"/>
  <c r="U2234" i="1"/>
  <c r="Q2234" i="1"/>
  <c r="AO2234" i="1"/>
  <c r="AV2234" i="1"/>
  <c r="J2234" i="1"/>
  <c r="AK2234" i="1"/>
  <c r="AF2234" i="1"/>
  <c r="Y2234" i="1"/>
  <c r="AA2234" i="1"/>
  <c r="AD2234" i="1"/>
  <c r="AL2234" i="1"/>
  <c r="R2234" i="1"/>
  <c r="AX2234" i="1"/>
  <c r="X2234" i="1"/>
  <c r="AH2234" i="1"/>
  <c r="AJ2234" i="1"/>
  <c r="AU2234" i="1"/>
  <c r="AG2234" i="1"/>
  <c r="V2234" i="1"/>
  <c r="AB2234" i="1"/>
  <c r="AE2234" i="1"/>
  <c r="AQ2234" i="1"/>
  <c r="AS2234" i="1"/>
  <c r="I1865" i="1"/>
  <c r="L1865" i="1"/>
  <c r="M1865" i="1"/>
  <c r="AA1865" i="1"/>
  <c r="AQ1865" i="1"/>
  <c r="AG1865" i="1"/>
  <c r="AB1865" i="1"/>
  <c r="AL1865" i="1"/>
  <c r="AU1865" i="1"/>
  <c r="Q1865" i="1"/>
  <c r="AS1865" i="1"/>
  <c r="AC1865" i="1"/>
  <c r="J1865" i="1"/>
  <c r="AK1865" i="1"/>
  <c r="Y1865" i="1"/>
  <c r="AD1865" i="1"/>
  <c r="O1865" i="1"/>
  <c r="AN1865" i="1"/>
  <c r="AV1865" i="1"/>
  <c r="AO1865" i="1"/>
  <c r="AR1865" i="1"/>
  <c r="R1865" i="1"/>
  <c r="W1865" i="1"/>
  <c r="P1865" i="1"/>
  <c r="X1865" i="1"/>
  <c r="V1865" i="1"/>
  <c r="N1865" i="1"/>
  <c r="AI1865" i="1"/>
  <c r="AX1865" i="1"/>
  <c r="Z1865" i="1"/>
  <c r="K1865" i="1"/>
  <c r="U1865" i="1"/>
  <c r="H1865" i="1"/>
  <c r="AE1865" i="1"/>
  <c r="T1865" i="1"/>
  <c r="AM1865" i="1"/>
  <c r="AJ1865" i="1"/>
  <c r="AF1865" i="1"/>
  <c r="AP1865" i="1"/>
  <c r="AH1865" i="1"/>
  <c r="AT1865" i="1"/>
  <c r="S1865" i="1"/>
  <c r="AX1705" i="1"/>
  <c r="AZ1705" i="1" s="1"/>
  <c r="AU1705" i="1"/>
  <c r="L1705" i="1"/>
  <c r="J1705" i="1"/>
  <c r="AO1705" i="1"/>
  <c r="M1705" i="1"/>
  <c r="R1705" i="1"/>
  <c r="H1705" i="1"/>
  <c r="Z1705" i="1"/>
  <c r="Y1705" i="1"/>
  <c r="AI1705" i="1"/>
  <c r="Q1705" i="1"/>
  <c r="V1705" i="1"/>
  <c r="X1705" i="1"/>
  <c r="AA1705" i="1"/>
  <c r="AD1705" i="1"/>
  <c r="AC1705" i="1"/>
  <c r="AH1705" i="1"/>
  <c r="AF1705" i="1"/>
  <c r="AP1705" i="1"/>
  <c r="AE1705" i="1"/>
  <c r="P1705" i="1"/>
  <c r="AL1705" i="1"/>
  <c r="AN1705" i="1"/>
  <c r="AS1705" i="1"/>
  <c r="U1705" i="1"/>
  <c r="N1705" i="1"/>
  <c r="S1705" i="1"/>
  <c r="I1705" i="1"/>
  <c r="AM1705" i="1"/>
  <c r="W1705" i="1"/>
  <c r="AT1705" i="1"/>
  <c r="AV1705" i="1"/>
  <c r="K1705" i="1"/>
  <c r="AK1705" i="1"/>
  <c r="AQ1705" i="1"/>
  <c r="AJ1705" i="1"/>
  <c r="AG1705" i="1"/>
  <c r="AB1705" i="1"/>
  <c r="O1705" i="1"/>
  <c r="T1705" i="1"/>
  <c r="AR1705" i="1"/>
  <c r="AB2244" i="1"/>
  <c r="I2244" i="1"/>
  <c r="W2244" i="1"/>
  <c r="AG2244" i="1"/>
  <c r="AP2244" i="1"/>
  <c r="M2244" i="1"/>
  <c r="X2244" i="1"/>
  <c r="AU2244" i="1"/>
  <c r="H2244" i="1"/>
  <c r="AO2244" i="1"/>
  <c r="AX2244" i="1"/>
  <c r="L2244" i="1"/>
  <c r="V2244" i="1"/>
  <c r="K2244" i="1"/>
  <c r="AV2244" i="1"/>
  <c r="J2244" i="1"/>
  <c r="T2244" i="1"/>
  <c r="O2244" i="1"/>
  <c r="Z2244" i="1"/>
  <c r="AA2244" i="1"/>
  <c r="AK2244" i="1"/>
  <c r="AE2244" i="1"/>
  <c r="AH2244" i="1"/>
  <c r="Q2244" i="1"/>
  <c r="R2244" i="1"/>
  <c r="AC2244" i="1"/>
  <c r="AN2244" i="1"/>
  <c r="AS2244" i="1"/>
  <c r="AD2244" i="1"/>
  <c r="AL2244" i="1"/>
  <c r="AJ2244" i="1"/>
  <c r="S2244" i="1"/>
  <c r="Y2244" i="1"/>
  <c r="AM2244" i="1"/>
  <c r="AI2244" i="1"/>
  <c r="AF2244" i="1"/>
  <c r="AR2244" i="1"/>
  <c r="N2244" i="1"/>
  <c r="P2244" i="1"/>
  <c r="U2244" i="1"/>
  <c r="AT2244" i="1"/>
  <c r="AQ2244" i="1"/>
  <c r="AS1806" i="1"/>
  <c r="T1806" i="1"/>
  <c r="I1806" i="1"/>
  <c r="AN1806" i="1"/>
  <c r="AK1806" i="1"/>
  <c r="S1806" i="1"/>
  <c r="K1806" i="1"/>
  <c r="R1806" i="1"/>
  <c r="L1806" i="1"/>
  <c r="AF1806" i="1"/>
  <c r="AA1806" i="1"/>
  <c r="AB1806" i="1"/>
  <c r="AG1806" i="1"/>
  <c r="AM1806" i="1"/>
  <c r="AU1806" i="1"/>
  <c r="AP1806" i="1"/>
  <c r="AL1806" i="1"/>
  <c r="N1806" i="1"/>
  <c r="O1806" i="1"/>
  <c r="J1806" i="1"/>
  <c r="AV1806" i="1"/>
  <c r="P1806" i="1"/>
  <c r="H1806" i="1"/>
  <c r="Z1806" i="1"/>
  <c r="X1806" i="1"/>
  <c r="AH1806" i="1"/>
  <c r="AQ1806" i="1"/>
  <c r="AO1806" i="1"/>
  <c r="AD1806" i="1"/>
  <c r="U1806" i="1"/>
  <c r="M1806" i="1"/>
  <c r="AE1806" i="1"/>
  <c r="Q1806" i="1"/>
  <c r="AC1806" i="1"/>
  <c r="W1806" i="1"/>
  <c r="V1806" i="1"/>
  <c r="AJ1806" i="1"/>
  <c r="AX1806" i="1"/>
  <c r="AI1806" i="1"/>
  <c r="AT1806" i="1"/>
  <c r="Y1806" i="1"/>
  <c r="AR1806" i="1"/>
  <c r="U2233" i="1"/>
  <c r="AR2233" i="1"/>
  <c r="N2233" i="1"/>
  <c r="AV2233" i="1"/>
  <c r="I2233" i="1"/>
  <c r="L2233" i="1"/>
  <c r="P2233" i="1"/>
  <c r="AL2233" i="1"/>
  <c r="M2233" i="1"/>
  <c r="AK2233" i="1"/>
  <c r="AI2233" i="1"/>
  <c r="AT2233" i="1"/>
  <c r="AH2233" i="1"/>
  <c r="AO2233" i="1"/>
  <c r="AX2233" i="1"/>
  <c r="J2233" i="1"/>
  <c r="AQ2233" i="1"/>
  <c r="AN2233" i="1"/>
  <c r="AD2233" i="1"/>
  <c r="AS2233" i="1"/>
  <c r="O2233" i="1"/>
  <c r="S2233" i="1"/>
  <c r="X2233" i="1"/>
  <c r="Q2233" i="1"/>
  <c r="AE2233" i="1"/>
  <c r="K2233" i="1"/>
  <c r="Z2233" i="1"/>
  <c r="Y2233" i="1"/>
  <c r="AB2233" i="1"/>
  <c r="AJ2233" i="1"/>
  <c r="AM2233" i="1"/>
  <c r="AG2233" i="1"/>
  <c r="AA2233" i="1"/>
  <c r="T2233" i="1"/>
  <c r="V2233" i="1"/>
  <c r="AP2233" i="1"/>
  <c r="H2233" i="1"/>
  <c r="R2233" i="1"/>
  <c r="W2233" i="1"/>
  <c r="AF2233" i="1"/>
  <c r="AC2233" i="1"/>
  <c r="AU2233" i="1"/>
  <c r="AB1910" i="1"/>
  <c r="Y1910" i="1"/>
  <c r="K1910" i="1"/>
  <c r="AC1910" i="1"/>
  <c r="J1910" i="1"/>
  <c r="M1910" i="1"/>
  <c r="H1910" i="1"/>
  <c r="Q1910" i="1"/>
  <c r="AH1910" i="1"/>
  <c r="AG1910" i="1"/>
  <c r="AX1910" i="1"/>
  <c r="W1910" i="1"/>
  <c r="AF1910" i="1"/>
  <c r="AQ1910" i="1"/>
  <c r="AM1910" i="1"/>
  <c r="AJ1910" i="1"/>
  <c r="AR1910" i="1"/>
  <c r="AT1910" i="1"/>
  <c r="P1910" i="1"/>
  <c r="I1910" i="1"/>
  <c r="AL1910" i="1"/>
  <c r="N1910" i="1"/>
  <c r="AN1910" i="1"/>
  <c r="V1910" i="1"/>
  <c r="S1910" i="1"/>
  <c r="AE1910" i="1"/>
  <c r="AU1910" i="1"/>
  <c r="AD1910" i="1"/>
  <c r="Z1910" i="1"/>
  <c r="R1910" i="1"/>
  <c r="X1910" i="1"/>
  <c r="L1910" i="1"/>
  <c r="O1910" i="1"/>
  <c r="AK1910" i="1"/>
  <c r="U1910" i="1"/>
  <c r="AP1910" i="1"/>
  <c r="AO1910" i="1"/>
  <c r="AS1910" i="1"/>
  <c r="T1910" i="1"/>
  <c r="AI1910" i="1"/>
  <c r="AA1910" i="1"/>
  <c r="AV1910" i="1"/>
  <c r="H1936" i="1"/>
  <c r="L1936" i="1"/>
  <c r="AL1936" i="1"/>
  <c r="N1936" i="1"/>
  <c r="O1936" i="1"/>
  <c r="M1936" i="1"/>
  <c r="W1936" i="1"/>
  <c r="AP1936" i="1"/>
  <c r="AB1936" i="1"/>
  <c r="Z1936" i="1"/>
  <c r="AN1936" i="1"/>
  <c r="AR1936" i="1"/>
  <c r="AV1936" i="1"/>
  <c r="AD1936" i="1"/>
  <c r="AE1936" i="1"/>
  <c r="Q1936" i="1"/>
  <c r="AM1936" i="1"/>
  <c r="AQ1936" i="1"/>
  <c r="J1936" i="1"/>
  <c r="AA1936" i="1"/>
  <c r="AH1936" i="1"/>
  <c r="AO1936" i="1"/>
  <c r="AF1936" i="1"/>
  <c r="P1936" i="1"/>
  <c r="X1936" i="1"/>
  <c r="AX1936" i="1"/>
  <c r="AI1936" i="1"/>
  <c r="AJ1936" i="1"/>
  <c r="AK1936" i="1"/>
  <c r="AG1936" i="1"/>
  <c r="V1936" i="1"/>
  <c r="AC1936" i="1"/>
  <c r="S1936" i="1"/>
  <c r="T1936" i="1"/>
  <c r="AU1936" i="1"/>
  <c r="U1936" i="1"/>
  <c r="K1936" i="1"/>
  <c r="AS1936" i="1"/>
  <c r="I1936" i="1"/>
  <c r="R1936" i="1"/>
  <c r="AT1936" i="1"/>
  <c r="Y1936" i="1"/>
  <c r="I1582" i="1"/>
  <c r="AP1582" i="1"/>
  <c r="L1582" i="1"/>
  <c r="AS1582" i="1"/>
  <c r="Q1582" i="1"/>
  <c r="S1582" i="1"/>
  <c r="AJ1582" i="1"/>
  <c r="AV1582" i="1"/>
  <c r="Z1582" i="1"/>
  <c r="AG1582" i="1"/>
  <c r="AM1582" i="1"/>
  <c r="Y1582" i="1"/>
  <c r="W1582" i="1"/>
  <c r="AN1582" i="1"/>
  <c r="AU1582" i="1"/>
  <c r="J1582" i="1"/>
  <c r="U1582" i="1"/>
  <c r="P1582" i="1"/>
  <c r="R1582" i="1"/>
  <c r="AD1582" i="1"/>
  <c r="AE1582" i="1"/>
  <c r="T1582" i="1"/>
  <c r="M1582" i="1"/>
  <c r="AI1582" i="1"/>
  <c r="AQ1582" i="1"/>
  <c r="AA1582" i="1"/>
  <c r="K1582" i="1"/>
  <c r="O1582" i="1"/>
  <c r="AH1582" i="1"/>
  <c r="AO1582" i="1"/>
  <c r="H1582" i="1"/>
  <c r="V1582" i="1"/>
  <c r="N1582" i="1"/>
  <c r="X1582" i="1"/>
  <c r="AK1582" i="1"/>
  <c r="AB1582" i="1"/>
  <c r="AL1582" i="1"/>
  <c r="AX1582" i="1"/>
  <c r="AZ1582" i="1" s="1"/>
  <c r="AF1582" i="1"/>
  <c r="AC1582" i="1"/>
  <c r="AT1582" i="1"/>
  <c r="AR1582" i="1"/>
  <c r="AJ2133" i="1"/>
  <c r="Z2133" i="1"/>
  <c r="AM2133" i="1"/>
  <c r="M2133" i="1"/>
  <c r="AA2133" i="1"/>
  <c r="P2133" i="1"/>
  <c r="AL2133" i="1"/>
  <c r="V2133" i="1"/>
  <c r="AU2133" i="1"/>
  <c r="AQ2133" i="1"/>
  <c r="AX2133" i="1"/>
  <c r="N2133" i="1"/>
  <c r="AE2133" i="1"/>
  <c r="AG2133" i="1"/>
  <c r="L2133" i="1"/>
  <c r="I2133" i="1"/>
  <c r="S2133" i="1"/>
  <c r="H2133" i="1"/>
  <c r="AC2133" i="1"/>
  <c r="AD2133" i="1"/>
  <c r="AV2133" i="1"/>
  <c r="AF2133" i="1"/>
  <c r="AB2133" i="1"/>
  <c r="J2133" i="1"/>
  <c r="Q2133" i="1"/>
  <c r="Y2133" i="1"/>
  <c r="X2133" i="1"/>
  <c r="AS2133" i="1"/>
  <c r="AK2133" i="1"/>
  <c r="U2133" i="1"/>
  <c r="AT2133" i="1"/>
  <c r="T2133" i="1"/>
  <c r="AH2133" i="1"/>
  <c r="AP2133" i="1"/>
  <c r="AI2133" i="1"/>
  <c r="AO2133" i="1"/>
  <c r="W2133" i="1"/>
  <c r="R2133" i="1"/>
  <c r="O2133" i="1"/>
  <c r="K2133" i="1"/>
  <c r="AR2133" i="1"/>
  <c r="AN2133" i="1"/>
  <c r="AX1563" i="1"/>
  <c r="AZ1563" i="1" s="1"/>
  <c r="AK1563" i="1"/>
  <c r="I1563" i="1"/>
  <c r="AQ1563" i="1"/>
  <c r="AL1563" i="1"/>
  <c r="AT1563" i="1"/>
  <c r="AF1563" i="1"/>
  <c r="AR1563" i="1"/>
  <c r="U1563" i="1"/>
  <c r="O1563" i="1"/>
  <c r="AG1563" i="1"/>
  <c r="W1563" i="1"/>
  <c r="T1563" i="1"/>
  <c r="H1563" i="1"/>
  <c r="AP1563" i="1"/>
  <c r="AE1563" i="1"/>
  <c r="S1563" i="1"/>
  <c r="M1563" i="1"/>
  <c r="Y1563" i="1"/>
  <c r="AB1563" i="1"/>
  <c r="AU1563" i="1"/>
  <c r="Q1563" i="1"/>
  <c r="L1563" i="1"/>
  <c r="V1563" i="1"/>
  <c r="AI1563" i="1"/>
  <c r="AS1563" i="1"/>
  <c r="Z1563" i="1"/>
  <c r="N1563" i="1"/>
  <c r="AC1563" i="1"/>
  <c r="J1563" i="1"/>
  <c r="AA1563" i="1"/>
  <c r="AH1563" i="1"/>
  <c r="R1563" i="1"/>
  <c r="AO1563" i="1"/>
  <c r="K1563" i="1"/>
  <c r="AN1563" i="1"/>
  <c r="AD1563" i="1"/>
  <c r="AM1563" i="1"/>
  <c r="X1563" i="1"/>
  <c r="P1563" i="1"/>
  <c r="AJ1563" i="1"/>
  <c r="AV1563" i="1"/>
  <c r="AG1941" i="1"/>
  <c r="AL1941" i="1"/>
  <c r="L1941" i="1"/>
  <c r="X1941" i="1"/>
  <c r="AS1941" i="1"/>
  <c r="K1941" i="1"/>
  <c r="U1941" i="1"/>
  <c r="AF1941" i="1"/>
  <c r="I1941" i="1"/>
  <c r="AE1941" i="1"/>
  <c r="AX1941" i="1"/>
  <c r="AU1941" i="1"/>
  <c r="J1941" i="1"/>
  <c r="R1941" i="1"/>
  <c r="Z1941" i="1"/>
  <c r="Y1941" i="1"/>
  <c r="O1941" i="1"/>
  <c r="S1941" i="1"/>
  <c r="AK1941" i="1"/>
  <c r="P1941" i="1"/>
  <c r="AM1941" i="1"/>
  <c r="AQ1941" i="1"/>
  <c r="W1941" i="1"/>
  <c r="AO1941" i="1"/>
  <c r="AN1941" i="1"/>
  <c r="AI1941" i="1"/>
  <c r="H1941" i="1"/>
  <c r="M1941" i="1"/>
  <c r="T1941" i="1"/>
  <c r="AT1941" i="1"/>
  <c r="N1941" i="1"/>
  <c r="AP1941" i="1"/>
  <c r="AA1941" i="1"/>
  <c r="AR1941" i="1"/>
  <c r="Q1941" i="1"/>
  <c r="AC1941" i="1"/>
  <c r="AV1941" i="1"/>
  <c r="V1941" i="1"/>
  <c r="AH1941" i="1"/>
  <c r="AJ1941" i="1"/>
  <c r="AB1941" i="1"/>
  <c r="AD1941" i="1"/>
  <c r="AE2019" i="1"/>
  <c r="V2019" i="1"/>
  <c r="AK2019" i="1"/>
  <c r="AT2019" i="1"/>
  <c r="AQ2019" i="1"/>
  <c r="AV2019" i="1"/>
  <c r="AF2019" i="1"/>
  <c r="AU2019" i="1"/>
  <c r="AO2019" i="1"/>
  <c r="AP2019" i="1"/>
  <c r="J2019" i="1"/>
  <c r="AB2019" i="1"/>
  <c r="U2019" i="1"/>
  <c r="R2019" i="1"/>
  <c r="P2019" i="1"/>
  <c r="X2019" i="1"/>
  <c r="Z2019" i="1"/>
  <c r="M2019" i="1"/>
  <c r="AN2019" i="1"/>
  <c r="H2019" i="1"/>
  <c r="AG2019" i="1"/>
  <c r="AA2019" i="1"/>
  <c r="AD2019" i="1"/>
  <c r="AC2019" i="1"/>
  <c r="AS2019" i="1"/>
  <c r="AX2019" i="1"/>
  <c r="Q2019" i="1"/>
  <c r="AH2019" i="1"/>
  <c r="AL2019" i="1"/>
  <c r="AI2019" i="1"/>
  <c r="N2019" i="1"/>
  <c r="I2019" i="1"/>
  <c r="AJ2019" i="1"/>
  <c r="W2019" i="1"/>
  <c r="T2019" i="1"/>
  <c r="L2019" i="1"/>
  <c r="K2019" i="1"/>
  <c r="Y2019" i="1"/>
  <c r="S2019" i="1"/>
  <c r="AM2019" i="1"/>
  <c r="AR2019" i="1"/>
  <c r="O2019" i="1"/>
  <c r="AC1931" i="1"/>
  <c r="AN1931" i="1"/>
  <c r="AE1931" i="1"/>
  <c r="H1931" i="1"/>
  <c r="AJ1931" i="1"/>
  <c r="J1931" i="1"/>
  <c r="I1931" i="1"/>
  <c r="L1931" i="1"/>
  <c r="U1931" i="1"/>
  <c r="Y1931" i="1"/>
  <c r="AX1931" i="1"/>
  <c r="AA1931" i="1"/>
  <c r="AR1931" i="1"/>
  <c r="AH1931" i="1"/>
  <c r="AT1931" i="1"/>
  <c r="AD1931" i="1"/>
  <c r="AS1931" i="1"/>
  <c r="AB1931" i="1"/>
  <c r="Q1931" i="1"/>
  <c r="R1931" i="1"/>
  <c r="AO1931" i="1"/>
  <c r="K1931" i="1"/>
  <c r="AG1931" i="1"/>
  <c r="AM1931" i="1"/>
  <c r="AF1931" i="1"/>
  <c r="AL1931" i="1"/>
  <c r="N1931" i="1"/>
  <c r="AK1931" i="1"/>
  <c r="S1931" i="1"/>
  <c r="P1931" i="1"/>
  <c r="W1931" i="1"/>
  <c r="M1931" i="1"/>
  <c r="AU1931" i="1"/>
  <c r="O1931" i="1"/>
  <c r="AQ1931" i="1"/>
  <c r="AV1931" i="1"/>
  <c r="X1931" i="1"/>
  <c r="T1931" i="1"/>
  <c r="Z1931" i="1"/>
  <c r="AP1931" i="1"/>
  <c r="AI1931" i="1"/>
  <c r="V1931" i="1"/>
  <c r="AF1633" i="1"/>
  <c r="AF1769" i="1" s="1"/>
  <c r="Z1633" i="1"/>
  <c r="Z1769" i="1" s="1"/>
  <c r="AH1633" i="1"/>
  <c r="AH1769" i="1" s="1"/>
  <c r="R1633" i="1"/>
  <c r="R1769" i="1" s="1"/>
  <c r="O1633" i="1"/>
  <c r="O1769" i="1" s="1"/>
  <c r="L1633" i="1"/>
  <c r="L1769" i="1" s="1"/>
  <c r="AO1633" i="1"/>
  <c r="AO1769" i="1" s="1"/>
  <c r="AM1633" i="1"/>
  <c r="AM1769" i="1" s="1"/>
  <c r="J1633" i="1"/>
  <c r="J1769" i="1" s="1"/>
  <c r="AN1633" i="1"/>
  <c r="AN1769" i="1" s="1"/>
  <c r="AV1633" i="1"/>
  <c r="AV1769" i="1" s="1"/>
  <c r="AU1633" i="1"/>
  <c r="AU1769" i="1" s="1"/>
  <c r="T1633" i="1"/>
  <c r="T1769" i="1" s="1"/>
  <c r="AL1633" i="1"/>
  <c r="AL1769" i="1" s="1"/>
  <c r="V1633" i="1"/>
  <c r="V1769" i="1" s="1"/>
  <c r="AB1633" i="1"/>
  <c r="AB1769" i="1" s="1"/>
  <c r="U1633" i="1"/>
  <c r="U1769" i="1" s="1"/>
  <c r="M1633" i="1"/>
  <c r="M1769" i="1" s="1"/>
  <c r="K1633" i="1"/>
  <c r="K1769" i="1" s="1"/>
  <c r="AI1633" i="1"/>
  <c r="AI1769" i="1" s="1"/>
  <c r="AX1633" i="1"/>
  <c r="AZ1633" i="1" s="1"/>
  <c r="AQ1633" i="1"/>
  <c r="AQ1769" i="1" s="1"/>
  <c r="X1633" i="1"/>
  <c r="X1769" i="1" s="1"/>
  <c r="AR1633" i="1"/>
  <c r="AR1769" i="1" s="1"/>
  <c r="AJ1633" i="1"/>
  <c r="AJ1769" i="1" s="1"/>
  <c r="AK1633" i="1"/>
  <c r="AK1769" i="1" s="1"/>
  <c r="P1633" i="1"/>
  <c r="P1769" i="1" s="1"/>
  <c r="W1633" i="1"/>
  <c r="W1769" i="1" s="1"/>
  <c r="N1633" i="1"/>
  <c r="N1769" i="1" s="1"/>
  <c r="S1633" i="1"/>
  <c r="S1769" i="1" s="1"/>
  <c r="AD1633" i="1"/>
  <c r="AD1769" i="1" s="1"/>
  <c r="AA1633" i="1"/>
  <c r="AA1769" i="1" s="1"/>
  <c r="Y1633" i="1"/>
  <c r="Y1769" i="1" s="1"/>
  <c r="AC1633" i="1"/>
  <c r="AC1769" i="1" s="1"/>
  <c r="AS1633" i="1"/>
  <c r="AS1769" i="1" s="1"/>
  <c r="AT1633" i="1"/>
  <c r="AT1769" i="1" s="1"/>
  <c r="Q1633" i="1"/>
  <c r="Q1769" i="1" s="1"/>
  <c r="H1633" i="1"/>
  <c r="H1769" i="1" s="1"/>
  <c r="I1633" i="1"/>
  <c r="I1769" i="1" s="1"/>
  <c r="AP1633" i="1"/>
  <c r="AP1769" i="1" s="1"/>
  <c r="AE1633" i="1"/>
  <c r="AE1769" i="1" s="1"/>
  <c r="AG1633" i="1"/>
  <c r="AG1769" i="1" s="1"/>
  <c r="AX1739" i="1"/>
  <c r="AZ1739" i="1" s="1"/>
  <c r="T1739" i="1"/>
  <c r="AL1739" i="1"/>
  <c r="X1739" i="1"/>
  <c r="L1739" i="1"/>
  <c r="K1739" i="1"/>
  <c r="AF1739" i="1"/>
  <c r="R1739" i="1"/>
  <c r="H1739" i="1"/>
  <c r="AC1739" i="1"/>
  <c r="AP1739" i="1"/>
  <c r="O1739" i="1"/>
  <c r="AJ1739" i="1"/>
  <c r="Z1739" i="1"/>
  <c r="N1739" i="1"/>
  <c r="AR1739" i="1"/>
  <c r="AA1739" i="1"/>
  <c r="AV1739" i="1"/>
  <c r="M1739" i="1"/>
  <c r="AN1739" i="1"/>
  <c r="AM1739" i="1"/>
  <c r="AK1739" i="1"/>
  <c r="AO1739" i="1"/>
  <c r="W1739" i="1"/>
  <c r="P1739" i="1"/>
  <c r="S1739" i="1"/>
  <c r="V1739" i="1"/>
  <c r="J1739" i="1"/>
  <c r="I1739" i="1"/>
  <c r="AQ1739" i="1"/>
  <c r="AB1739" i="1"/>
  <c r="AE1739" i="1"/>
  <c r="U1739" i="1"/>
  <c r="Y1739" i="1"/>
  <c r="AG1739" i="1"/>
  <c r="Q1739" i="1"/>
  <c r="AU1739" i="1"/>
  <c r="AI1739" i="1"/>
  <c r="AD1739" i="1"/>
  <c r="AT1739" i="1"/>
  <c r="AH1739" i="1"/>
  <c r="AS1739" i="1"/>
  <c r="H1856" i="1"/>
  <c r="AI1856" i="1"/>
  <c r="AQ1856" i="1"/>
  <c r="AJ1856" i="1"/>
  <c r="AP1856" i="1"/>
  <c r="Y1856" i="1"/>
  <c r="Z1856" i="1"/>
  <c r="I1856" i="1"/>
  <c r="Q1856" i="1"/>
  <c r="O1856" i="1"/>
  <c r="J1856" i="1"/>
  <c r="X1856" i="1"/>
  <c r="R1856" i="1"/>
  <c r="AK1856" i="1"/>
  <c r="S1856" i="1"/>
  <c r="AE1856" i="1"/>
  <c r="M1856" i="1"/>
  <c r="AC1856" i="1"/>
  <c r="AO1856" i="1"/>
  <c r="AL1856" i="1"/>
  <c r="AB1856" i="1"/>
  <c r="AX1856" i="1"/>
  <c r="AU1856" i="1"/>
  <c r="AT1856" i="1"/>
  <c r="AS1856" i="1"/>
  <c r="AG1856" i="1"/>
  <c r="AD1856" i="1"/>
  <c r="AH1856" i="1"/>
  <c r="AM1856" i="1"/>
  <c r="AV1856" i="1"/>
  <c r="AA1856" i="1"/>
  <c r="U1856" i="1"/>
  <c r="AN1856" i="1"/>
  <c r="V1856" i="1"/>
  <c r="AR1856" i="1"/>
  <c r="N1856" i="1"/>
  <c r="T1856" i="1"/>
  <c r="K1856" i="1"/>
  <c r="W1856" i="1"/>
  <c r="P1856" i="1"/>
  <c r="L1856" i="1"/>
  <c r="AF1856" i="1"/>
  <c r="V1609" i="1"/>
  <c r="U1609" i="1"/>
  <c r="AA1609" i="1"/>
  <c r="AS1609" i="1"/>
  <c r="X1609" i="1"/>
  <c r="L1609" i="1"/>
  <c r="AE1609" i="1"/>
  <c r="J1609" i="1"/>
  <c r="P1609" i="1"/>
  <c r="AT1609" i="1"/>
  <c r="Y1609" i="1"/>
  <c r="AL1609" i="1"/>
  <c r="I1609" i="1"/>
  <c r="AO1609" i="1"/>
  <c r="M1609" i="1"/>
  <c r="AU1609" i="1"/>
  <c r="AG1609" i="1"/>
  <c r="AI1609" i="1"/>
  <c r="Z1609" i="1"/>
  <c r="K1609" i="1"/>
  <c r="H1609" i="1"/>
  <c r="AM1609" i="1"/>
  <c r="AR1609" i="1"/>
  <c r="AH1609" i="1"/>
  <c r="AF1609" i="1"/>
  <c r="N1609" i="1"/>
  <c r="AV1609" i="1"/>
  <c r="AQ1609" i="1"/>
  <c r="Q1609" i="1"/>
  <c r="R1609" i="1"/>
  <c r="S1609" i="1"/>
  <c r="AK1609" i="1"/>
  <c r="AD1609" i="1"/>
  <c r="O1609" i="1"/>
  <c r="W1609" i="1"/>
  <c r="AJ1609" i="1"/>
  <c r="AX1609" i="1"/>
  <c r="AZ1609" i="1" s="1"/>
  <c r="AB1609" i="1"/>
  <c r="AC1609" i="1"/>
  <c r="T1609" i="1"/>
  <c r="AP1609" i="1"/>
  <c r="AN1609" i="1"/>
  <c r="N1980" i="1"/>
  <c r="AM1980" i="1"/>
  <c r="L1980" i="1"/>
  <c r="Y1980" i="1"/>
  <c r="Z1980" i="1"/>
  <c r="I1980" i="1"/>
  <c r="AR1980" i="1"/>
  <c r="AQ1980" i="1"/>
  <c r="AU1980" i="1"/>
  <c r="P1980" i="1"/>
  <c r="AE1980" i="1"/>
  <c r="AD1980" i="1"/>
  <c r="Q1980" i="1"/>
  <c r="M1980" i="1"/>
  <c r="AS1980" i="1"/>
  <c r="AP1980" i="1"/>
  <c r="AO1980" i="1"/>
  <c r="AV1980" i="1"/>
  <c r="T1980" i="1"/>
  <c r="AF1980" i="1"/>
  <c r="AL1980" i="1"/>
  <c r="AX1980" i="1"/>
  <c r="AT1980" i="1"/>
  <c r="AH1980" i="1"/>
  <c r="S1980" i="1"/>
  <c r="R1980" i="1"/>
  <c r="O1980" i="1"/>
  <c r="W1980" i="1"/>
  <c r="AA1980" i="1"/>
  <c r="AI1980" i="1"/>
  <c r="K1980" i="1"/>
  <c r="AC1980" i="1"/>
  <c r="H1980" i="1"/>
  <c r="AN1980" i="1"/>
  <c r="AG1980" i="1"/>
  <c r="X1980" i="1"/>
  <c r="AK1980" i="1"/>
  <c r="AB1980" i="1"/>
  <c r="AJ1980" i="1"/>
  <c r="J1980" i="1"/>
  <c r="U1980" i="1"/>
  <c r="V1980" i="1"/>
  <c r="X1798" i="1"/>
  <c r="AV1798" i="1"/>
  <c r="AO1798" i="1"/>
  <c r="O1798" i="1"/>
  <c r="Z1798" i="1"/>
  <c r="AM1798" i="1"/>
  <c r="AK1798" i="1"/>
  <c r="AP1798" i="1"/>
  <c r="AI1798" i="1"/>
  <c r="AN1798" i="1"/>
  <c r="AC1798" i="1"/>
  <c r="AJ1798" i="1"/>
  <c r="I1798" i="1"/>
  <c r="K1798" i="1"/>
  <c r="AE1798" i="1"/>
  <c r="M1798" i="1"/>
  <c r="AT1798" i="1"/>
  <c r="J1798" i="1"/>
  <c r="AD1798" i="1"/>
  <c r="AL1798" i="1"/>
  <c r="AB1798" i="1"/>
  <c r="AH1798" i="1"/>
  <c r="S1798" i="1"/>
  <c r="W1798" i="1"/>
  <c r="AA1798" i="1"/>
  <c r="AQ1798" i="1"/>
  <c r="AF1798" i="1"/>
  <c r="R1798" i="1"/>
  <c r="AR1798" i="1"/>
  <c r="P1798" i="1"/>
  <c r="V1798" i="1"/>
  <c r="AX1798" i="1"/>
  <c r="U1798" i="1"/>
  <c r="Q1798" i="1"/>
  <c r="AG1798" i="1"/>
  <c r="L1798" i="1"/>
  <c r="AU1798" i="1"/>
  <c r="AS1798" i="1"/>
  <c r="H1798" i="1"/>
  <c r="Y1798" i="1"/>
  <c r="T1798" i="1"/>
  <c r="N1798" i="1"/>
  <c r="AX1538" i="1"/>
  <c r="AZ1538" i="1" s="1"/>
  <c r="H1538" i="1"/>
  <c r="U1538" i="1"/>
  <c r="AK1538" i="1"/>
  <c r="N1538" i="1"/>
  <c r="AD1538" i="1"/>
  <c r="AT1538" i="1"/>
  <c r="W1538" i="1"/>
  <c r="AM1538" i="1"/>
  <c r="P1538" i="1"/>
  <c r="AF1538" i="1"/>
  <c r="AV1538" i="1"/>
  <c r="I1538" i="1"/>
  <c r="AO1538" i="1"/>
  <c r="R1538" i="1"/>
  <c r="K1538" i="1"/>
  <c r="T1538" i="1"/>
  <c r="AC1538" i="1"/>
  <c r="V1538" i="1"/>
  <c r="AE1538" i="1"/>
  <c r="Q1538" i="1"/>
  <c r="AG1538" i="1"/>
  <c r="J1538" i="1"/>
  <c r="Z1538" i="1"/>
  <c r="AP1538" i="1"/>
  <c r="S1538" i="1"/>
  <c r="AI1538" i="1"/>
  <c r="L1538" i="1"/>
  <c r="AB1538" i="1"/>
  <c r="AR1538" i="1"/>
  <c r="Y1538" i="1"/>
  <c r="AH1538" i="1"/>
  <c r="AA1538" i="1"/>
  <c r="AQ1538" i="1"/>
  <c r="AJ1538" i="1"/>
  <c r="M1538" i="1"/>
  <c r="AS1538" i="1"/>
  <c r="AL1538" i="1"/>
  <c r="O1538" i="1"/>
  <c r="AU1538" i="1"/>
  <c r="X1538" i="1"/>
  <c r="AN1538" i="1"/>
  <c r="H2018" i="1"/>
  <c r="U2018" i="1"/>
  <c r="AK2018" i="1"/>
  <c r="N2018" i="1"/>
  <c r="AD2018" i="1"/>
  <c r="AT2018" i="1"/>
  <c r="W2018" i="1"/>
  <c r="AM2018" i="1"/>
  <c r="P2018" i="1"/>
  <c r="AF2018" i="1"/>
  <c r="AV2018" i="1"/>
  <c r="I2018" i="1"/>
  <c r="Y2018" i="1"/>
  <c r="AO2018" i="1"/>
  <c r="R2018" i="1"/>
  <c r="AH2018" i="1"/>
  <c r="K2018" i="1"/>
  <c r="AA2018" i="1"/>
  <c r="AQ2018" i="1"/>
  <c r="T2018" i="1"/>
  <c r="AJ2018" i="1"/>
  <c r="AG2018" i="1"/>
  <c r="Z2018" i="1"/>
  <c r="S2018" i="1"/>
  <c r="L2018" i="1"/>
  <c r="AR2018" i="1"/>
  <c r="AS2018" i="1"/>
  <c r="AP2018" i="1"/>
  <c r="AU2018" i="1"/>
  <c r="AC2018" i="1"/>
  <c r="AL2018" i="1"/>
  <c r="AI2018" i="1"/>
  <c r="AN2018" i="1"/>
  <c r="M2018" i="1"/>
  <c r="O2018" i="1"/>
  <c r="Q2018" i="1"/>
  <c r="J2018" i="1"/>
  <c r="V2018" i="1"/>
  <c r="AB2018" i="1"/>
  <c r="AE2018" i="1"/>
  <c r="X2018" i="1"/>
  <c r="AX2018" i="1"/>
  <c r="Q1778" i="1"/>
  <c r="AG1778" i="1"/>
  <c r="J1778" i="1"/>
  <c r="Z1778" i="1"/>
  <c r="AP1778" i="1"/>
  <c r="S1778" i="1"/>
  <c r="AI1778" i="1"/>
  <c r="L1778" i="1"/>
  <c r="AB1778" i="1"/>
  <c r="AR1778" i="1"/>
  <c r="U1778" i="1"/>
  <c r="N1778" i="1"/>
  <c r="W1778" i="1"/>
  <c r="P1778" i="1"/>
  <c r="M1778" i="1"/>
  <c r="AC1778" i="1"/>
  <c r="AS1778" i="1"/>
  <c r="V1778" i="1"/>
  <c r="AL1778" i="1"/>
  <c r="O1778" i="1"/>
  <c r="AE1778" i="1"/>
  <c r="AU1778" i="1"/>
  <c r="X1778" i="1"/>
  <c r="AN1778" i="1"/>
  <c r="H1778" i="1"/>
  <c r="AK1778" i="1"/>
  <c r="AD1778" i="1"/>
  <c r="AT1778" i="1"/>
  <c r="AM1778" i="1"/>
  <c r="AF1778" i="1"/>
  <c r="AV1778" i="1"/>
  <c r="I1778" i="1"/>
  <c r="AH1778" i="1"/>
  <c r="T1778" i="1"/>
  <c r="AO1778" i="1"/>
  <c r="R1778" i="1"/>
  <c r="Y1778" i="1"/>
  <c r="K1778" i="1"/>
  <c r="AJ1778" i="1"/>
  <c r="AA1778" i="1"/>
  <c r="AQ1778" i="1"/>
  <c r="I4385" i="1" l="1"/>
  <c r="L3814" i="1"/>
  <c r="T3815" i="1"/>
  <c r="R3818" i="1"/>
  <c r="K3813" i="1"/>
  <c r="H3815" i="1"/>
  <c r="S3813" i="1"/>
  <c r="N3813" i="1"/>
  <c r="Q3815" i="1"/>
  <c r="P3818" i="1"/>
  <c r="K3818" i="1"/>
  <c r="J3817" i="1"/>
  <c r="M3815" i="1"/>
  <c r="V3815" i="1"/>
  <c r="O3818" i="1"/>
  <c r="T3814" i="1"/>
  <c r="J3816" i="1"/>
  <c r="M3814" i="1"/>
  <c r="V3814" i="1"/>
  <c r="M3812" i="1"/>
  <c r="L3817" i="1"/>
  <c r="K3816" i="1"/>
  <c r="M3818" i="1"/>
  <c r="I3817" i="1"/>
  <c r="Q3816" i="1"/>
  <c r="J3812" i="1"/>
  <c r="N3817" i="1"/>
  <c r="R3816" i="1"/>
  <c r="I3812" i="1"/>
  <c r="L3818" i="1"/>
  <c r="O3812" i="1"/>
  <c r="Q3817" i="1"/>
  <c r="H3813" i="1"/>
  <c r="U3813" i="1"/>
  <c r="S3816" i="1"/>
  <c r="H3814" i="1"/>
  <c r="T3818" i="1"/>
  <c r="H3816" i="1"/>
  <c r="J3818" i="1"/>
  <c r="Q3812" i="1"/>
  <c r="L3815" i="1"/>
  <c r="S3818" i="1"/>
  <c r="U3818" i="1"/>
  <c r="V3818" i="1"/>
  <c r="M3817" i="1"/>
  <c r="P3813" i="1"/>
  <c r="Q3818" i="1"/>
  <c r="O3814" i="1"/>
  <c r="P3814" i="1"/>
  <c r="M3816" i="1"/>
  <c r="P3815" i="1"/>
  <c r="N3818" i="1"/>
  <c r="T3813" i="1"/>
  <c r="U3814" i="1"/>
  <c r="H3818" i="1"/>
  <c r="U3815" i="1"/>
  <c r="U3816" i="1"/>
  <c r="U3812" i="1"/>
  <c r="T3816" i="1"/>
  <c r="V3817" i="1"/>
  <c r="J3815" i="1"/>
  <c r="Q3813" i="1"/>
  <c r="J3813" i="1"/>
  <c r="S3814" i="1"/>
  <c r="R3813" i="1"/>
  <c r="R3815" i="1"/>
  <c r="I3813" i="1"/>
  <c r="P3817" i="1"/>
  <c r="N3816" i="1"/>
  <c r="R3817" i="1"/>
  <c r="P3816" i="1"/>
  <c r="K3814" i="1"/>
  <c r="O3817" i="1"/>
  <c r="N3814" i="1"/>
  <c r="N3815" i="1"/>
  <c r="T3812" i="1"/>
  <c r="J3814" i="1"/>
  <c r="M3813" i="1"/>
  <c r="R3812" i="1"/>
  <c r="R3814" i="1"/>
  <c r="V3816" i="1"/>
  <c r="O3815" i="1"/>
  <c r="N3812" i="1"/>
  <c r="I3818" i="1"/>
  <c r="O3816" i="1"/>
  <c r="S3812" i="1"/>
  <c r="K3815" i="1"/>
  <c r="L3816" i="1"/>
  <c r="Q3814" i="1"/>
  <c r="I3815" i="1"/>
  <c r="K3817" i="1"/>
  <c r="I3814" i="1"/>
  <c r="I3816" i="1"/>
  <c r="U3817" i="1"/>
  <c r="V3813" i="1"/>
  <c r="S3817" i="1"/>
  <c r="K3812" i="1"/>
  <c r="O3813" i="1"/>
  <c r="H3817" i="1"/>
  <c r="T3817" i="1"/>
  <c r="V3812" i="1"/>
  <c r="L3813" i="1"/>
  <c r="P3812" i="1"/>
  <c r="S3815" i="1"/>
  <c r="L3812" i="1"/>
  <c r="H3812" i="1"/>
  <c r="G4640" i="1"/>
  <c r="G3953" i="1"/>
  <c r="G4900" i="1" s="1"/>
  <c r="F4541" i="1"/>
  <c r="F3854" i="1"/>
  <c r="F4801" i="1" s="1"/>
  <c r="D4698" i="1"/>
  <c r="D4011" i="1"/>
  <c r="D4958" i="1" s="1"/>
  <c r="W4571" i="1"/>
  <c r="W4831" i="1" s="1"/>
  <c r="W3884" i="1"/>
  <c r="X4682" i="1"/>
  <c r="X4942" i="1" s="1"/>
  <c r="X3995" i="1"/>
  <c r="F4693" i="1"/>
  <c r="F4006" i="1"/>
  <c r="F4953" i="1" s="1"/>
  <c r="BF4589" i="1"/>
  <c r="BF4849" i="1" s="1"/>
  <c r="BF3902" i="1"/>
  <c r="BB4606" i="1"/>
  <c r="BB4866" i="1" s="1"/>
  <c r="BB3919" i="1"/>
  <c r="AG4524" i="1"/>
  <c r="AG4784" i="1" s="1"/>
  <c r="AG3837" i="1"/>
  <c r="AG4511" i="1"/>
  <c r="AG4771" i="1" s="1"/>
  <c r="AG3824" i="1"/>
  <c r="AR4656" i="1"/>
  <c r="AR4916" i="1" s="1"/>
  <c r="AR3969" i="1"/>
  <c r="AN4719" i="1"/>
  <c r="AN4979" i="1" s="1"/>
  <c r="AN4032" i="1"/>
  <c r="AD4709" i="1"/>
  <c r="AD4969" i="1" s="1"/>
  <c r="AD4022" i="1"/>
  <c r="AK4648" i="1"/>
  <c r="AK4908" i="1" s="1"/>
  <c r="AK3961" i="1"/>
  <c r="BC4523" i="1"/>
  <c r="BC4783" i="1" s="1"/>
  <c r="BC3836" i="1"/>
  <c r="AL4714" i="1"/>
  <c r="AL4974" i="1" s="1"/>
  <c r="AL4027" i="1"/>
  <c r="AE4567" i="1"/>
  <c r="AE4827" i="1" s="1"/>
  <c r="AE3880" i="1"/>
  <c r="G4671" i="1"/>
  <c r="G3984" i="1"/>
  <c r="G4931" i="1" s="1"/>
  <c r="AC4612" i="1"/>
  <c r="AC4872" i="1" s="1"/>
  <c r="AC3925" i="1"/>
  <c r="AM4677" i="1"/>
  <c r="AM4937" i="1" s="1"/>
  <c r="AM3990" i="1"/>
  <c r="AF4724" i="1"/>
  <c r="AF4984" i="1" s="1"/>
  <c r="AF4037" i="1"/>
  <c r="AB4599" i="1"/>
  <c r="AB4859" i="1" s="1"/>
  <c r="AB3912" i="1"/>
  <c r="W4512" i="1"/>
  <c r="W4772" i="1" s="1"/>
  <c r="W3825" i="1"/>
  <c r="AL4698" i="1"/>
  <c r="AL4958" i="1" s="1"/>
  <c r="AL4011" i="1"/>
  <c r="AS4714" i="1"/>
  <c r="AS4974" i="1" s="1"/>
  <c r="AS4027" i="1"/>
  <c r="D4518" i="1"/>
  <c r="D3831" i="1"/>
  <c r="D4778" i="1" s="1"/>
  <c r="AE4720" i="1"/>
  <c r="AE4980" i="1" s="1"/>
  <c r="AE4033" i="1"/>
  <c r="AI4549" i="1"/>
  <c r="AI4809" i="1" s="1"/>
  <c r="AI3862" i="1"/>
  <c r="BB4522" i="1"/>
  <c r="BB4782" i="1" s="1"/>
  <c r="BB3835" i="1"/>
  <c r="BA4570" i="1"/>
  <c r="BA4830" i="1" s="1"/>
  <c r="BA3883" i="1"/>
  <c r="E4611" i="1"/>
  <c r="E3924" i="1"/>
  <c r="E4871" i="1" s="1"/>
  <c r="AX4586" i="1"/>
  <c r="AX4846" i="1" s="1"/>
  <c r="AX3899" i="1"/>
  <c r="X4702" i="1"/>
  <c r="X4962" i="1" s="1"/>
  <c r="X4015" i="1"/>
  <c r="BA4518" i="1"/>
  <c r="BA4778" i="1" s="1"/>
  <c r="BA3831" i="1"/>
  <c r="BE4694" i="1"/>
  <c r="BE4954" i="1" s="1"/>
  <c r="BE4007" i="1"/>
  <c r="BC4568" i="1"/>
  <c r="BC4828" i="1" s="1"/>
  <c r="BC3881" i="1"/>
  <c r="AG4553" i="1"/>
  <c r="AG4813" i="1" s="1"/>
  <c r="AG3866" i="1"/>
  <c r="AI4534" i="1"/>
  <c r="AI4794" i="1" s="1"/>
  <c r="AI3847" i="1"/>
  <c r="AS4554" i="1"/>
  <c r="AS4814" i="1" s="1"/>
  <c r="AS3867" i="1"/>
  <c r="BA4601" i="1"/>
  <c r="BA4861" i="1" s="1"/>
  <c r="BA3914" i="1"/>
  <c r="AZ4643" i="1"/>
  <c r="AZ4903" i="1" s="1"/>
  <c r="AZ3956" i="1"/>
  <c r="AQ4657" i="1"/>
  <c r="AQ4917" i="1" s="1"/>
  <c r="AQ3970" i="1"/>
  <c r="D4511" i="1"/>
  <c r="D3824" i="1"/>
  <c r="AK4514" i="1"/>
  <c r="AK4774" i="1" s="1"/>
  <c r="AK3827" i="1"/>
  <c r="D4628" i="1"/>
  <c r="D3941" i="1"/>
  <c r="D4888" i="1" s="1"/>
  <c r="AY4715" i="1"/>
  <c r="AY4975" i="1" s="1"/>
  <c r="AY4028" i="1"/>
  <c r="Z4593" i="1"/>
  <c r="Z4853" i="1" s="1"/>
  <c r="Z3906" i="1"/>
  <c r="W4728" i="1"/>
  <c r="W4988" i="1" s="1"/>
  <c r="W4041" i="1"/>
  <c r="AL4572" i="1"/>
  <c r="AL4832" i="1" s="1"/>
  <c r="AL3885" i="1"/>
  <c r="AB4629" i="1"/>
  <c r="AB4889" i="1" s="1"/>
  <c r="AB3942" i="1"/>
  <c r="AY4661" i="1"/>
  <c r="AY4921" i="1" s="1"/>
  <c r="AY3974" i="1"/>
  <c r="AI4543" i="1"/>
  <c r="AI4803" i="1" s="1"/>
  <c r="AI3856" i="1"/>
  <c r="AS4716" i="1"/>
  <c r="AS4976" i="1" s="1"/>
  <c r="AS4029" i="1"/>
  <c r="AN4547" i="1"/>
  <c r="AN4807" i="1" s="1"/>
  <c r="AN3860" i="1"/>
  <c r="AL4668" i="1"/>
  <c r="AL4928" i="1" s="1"/>
  <c r="AL3981" i="1"/>
  <c r="BD4654" i="1"/>
  <c r="BD4914" i="1" s="1"/>
  <c r="BD3967" i="1"/>
  <c r="AP4698" i="1"/>
  <c r="AP4958" i="1" s="1"/>
  <c r="AP4011" i="1"/>
  <c r="AM4522" i="1"/>
  <c r="AM4782" i="1" s="1"/>
  <c r="AM3835" i="1"/>
  <c r="AK4719" i="1"/>
  <c r="AK4979" i="1" s="1"/>
  <c r="AK4032" i="1"/>
  <c r="AH4681" i="1"/>
  <c r="AH4941" i="1" s="1"/>
  <c r="AH3994" i="1"/>
  <c r="AU4668" i="1"/>
  <c r="AU4928" i="1" s="1"/>
  <c r="AU3981" i="1"/>
  <c r="AN4533" i="1"/>
  <c r="AN4793" i="1" s="1"/>
  <c r="AN3846" i="1"/>
  <c r="AX4588" i="1"/>
  <c r="AX4848" i="1" s="1"/>
  <c r="AX3901" i="1"/>
  <c r="D4521" i="1"/>
  <c r="D3834" i="1"/>
  <c r="D4781" i="1" s="1"/>
  <c r="D4702" i="1"/>
  <c r="D4015" i="1"/>
  <c r="D4962" i="1" s="1"/>
  <c r="BE4544" i="1"/>
  <c r="BE4804" i="1" s="1"/>
  <c r="BE3857" i="1"/>
  <c r="BC4528" i="1"/>
  <c r="BC4788" i="1" s="1"/>
  <c r="BC3841" i="1"/>
  <c r="AT4625" i="1"/>
  <c r="AT4885" i="1" s="1"/>
  <c r="AT3938" i="1"/>
  <c r="AW4581" i="1"/>
  <c r="AW4841" i="1" s="1"/>
  <c r="AW3894" i="1"/>
  <c r="AA4545" i="1"/>
  <c r="AA4805" i="1" s="1"/>
  <c r="AA3858" i="1"/>
  <c r="AF4628" i="1"/>
  <c r="AF4888" i="1" s="1"/>
  <c r="AF3941" i="1"/>
  <c r="AY4599" i="1"/>
  <c r="AY4859" i="1" s="1"/>
  <c r="AY3912" i="1"/>
  <c r="Y4679" i="1"/>
  <c r="Y4939" i="1" s="1"/>
  <c r="Y3992" i="1"/>
  <c r="AZ4633" i="1"/>
  <c r="AZ4893" i="1" s="1"/>
  <c r="AZ3946" i="1"/>
  <c r="AM4660" i="1"/>
  <c r="AM4920" i="1" s="1"/>
  <c r="AM3973" i="1"/>
  <c r="AS4523" i="1"/>
  <c r="AS4783" i="1" s="1"/>
  <c r="AS3836" i="1"/>
  <c r="W4515" i="1"/>
  <c r="W4775" i="1" s="1"/>
  <c r="W3828" i="1"/>
  <c r="G4707" i="1"/>
  <c r="G4020" i="1"/>
  <c r="G4967" i="1" s="1"/>
  <c r="AD4547" i="1"/>
  <c r="AD4807" i="1" s="1"/>
  <c r="AD3860" i="1"/>
  <c r="AI4587" i="1"/>
  <c r="AI4847" i="1" s="1"/>
  <c r="AI3900" i="1"/>
  <c r="AO4515" i="1"/>
  <c r="AO4775" i="1" s="1"/>
  <c r="AO3828" i="1"/>
  <c r="AE4537" i="1"/>
  <c r="AE4797" i="1" s="1"/>
  <c r="AE3850" i="1"/>
  <c r="F4622" i="1"/>
  <c r="F3935" i="1"/>
  <c r="F4882" i="1" s="1"/>
  <c r="AT4703" i="1"/>
  <c r="AT4963" i="1" s="1"/>
  <c r="AT4016" i="1"/>
  <c r="AI4586" i="1"/>
  <c r="AI4846" i="1" s="1"/>
  <c r="AI3899" i="1"/>
  <c r="BE4528" i="1"/>
  <c r="BE4788" i="1" s="1"/>
  <c r="BE3841" i="1"/>
  <c r="Y4556" i="1"/>
  <c r="Y4816" i="1" s="1"/>
  <c r="Y3869" i="1"/>
  <c r="AY4582" i="1"/>
  <c r="AY4842" i="1" s="1"/>
  <c r="AY3895" i="1"/>
  <c r="AC4630" i="1"/>
  <c r="AC4890" i="1" s="1"/>
  <c r="AC3943" i="1"/>
  <c r="AE4566" i="1"/>
  <c r="AE4826" i="1" s="1"/>
  <c r="AE3879" i="1"/>
  <c r="BB4712" i="1"/>
  <c r="BB4972" i="1" s="1"/>
  <c r="BB4025" i="1"/>
  <c r="AG4528" i="1"/>
  <c r="AG4788" i="1" s="1"/>
  <c r="AG3841" i="1"/>
  <c r="AZ4529" i="1"/>
  <c r="AZ4789" i="1" s="1"/>
  <c r="AZ3842" i="1"/>
  <c r="AM4568" i="1"/>
  <c r="AM4828" i="1" s="1"/>
  <c r="AM3881" i="1"/>
  <c r="AB4724" i="1"/>
  <c r="AB4984" i="1" s="1"/>
  <c r="AB4037" i="1"/>
  <c r="BE4626" i="1"/>
  <c r="BE4886" i="1" s="1"/>
  <c r="BE3939" i="1"/>
  <c r="AW4635" i="1"/>
  <c r="AW4895" i="1" s="1"/>
  <c r="AW3948" i="1"/>
  <c r="X4522" i="1"/>
  <c r="X4782" i="1" s="1"/>
  <c r="X3835" i="1"/>
  <c r="G4688" i="1"/>
  <c r="G4001" i="1"/>
  <c r="G4948" i="1" s="1"/>
  <c r="AJ4727" i="1"/>
  <c r="AJ4987" i="1" s="1"/>
  <c r="AJ4040" i="1"/>
  <c r="AT4563" i="1"/>
  <c r="AT4823" i="1" s="1"/>
  <c r="AT3876" i="1"/>
  <c r="X4686" i="1"/>
  <c r="X4946" i="1" s="1"/>
  <c r="X3999" i="1"/>
  <c r="AZ4627" i="1"/>
  <c r="AZ4887" i="1" s="1"/>
  <c r="AZ3940" i="1"/>
  <c r="BD4581" i="1"/>
  <c r="BD4841" i="1" s="1"/>
  <c r="BD3894" i="1"/>
  <c r="AP4640" i="1"/>
  <c r="AP4900" i="1" s="1"/>
  <c r="AP3953" i="1"/>
  <c r="AR4552" i="1"/>
  <c r="AR4812" i="1" s="1"/>
  <c r="AR3865" i="1"/>
  <c r="AW4552" i="1"/>
  <c r="AW4812" i="1" s="1"/>
  <c r="AW3865" i="1"/>
  <c r="AV4640" i="1"/>
  <c r="AV4900" i="1" s="1"/>
  <c r="AV3953" i="1"/>
  <c r="AY4650" i="1"/>
  <c r="AY4910" i="1" s="1"/>
  <c r="AY3963" i="1"/>
  <c r="AP4576" i="1"/>
  <c r="AP4836" i="1" s="1"/>
  <c r="AP3889" i="1"/>
  <c r="AN4640" i="1"/>
  <c r="AN4900" i="1" s="1"/>
  <c r="AN3953" i="1"/>
  <c r="AN4552" i="1"/>
  <c r="AN4812" i="1" s="1"/>
  <c r="AN3865" i="1"/>
  <c r="AM4640" i="1"/>
  <c r="AM4900" i="1" s="1"/>
  <c r="AM3953" i="1"/>
  <c r="AA4552" i="1"/>
  <c r="AA4812" i="1" s="1"/>
  <c r="AA3865" i="1"/>
  <c r="AI4640" i="1"/>
  <c r="AI4900" i="1" s="1"/>
  <c r="AI3953" i="1"/>
  <c r="AM4552" i="1"/>
  <c r="AM4812" i="1" s="1"/>
  <c r="AM3865" i="1"/>
  <c r="AM4576" i="1"/>
  <c r="AM4836" i="1" s="1"/>
  <c r="AM3889" i="1"/>
  <c r="AC4640" i="1"/>
  <c r="AC4900" i="1" s="1"/>
  <c r="AC3953" i="1"/>
  <c r="AZ4576" i="1"/>
  <c r="AZ4836" i="1" s="1"/>
  <c r="AZ3889" i="1"/>
  <c r="BC4576" i="1"/>
  <c r="BC4836" i="1" s="1"/>
  <c r="BC3889" i="1"/>
  <c r="AG4650" i="1"/>
  <c r="AG4910" i="1" s="1"/>
  <c r="AG3963" i="1"/>
  <c r="AB4674" i="1"/>
  <c r="AB4934" i="1" s="1"/>
  <c r="AB3987" i="1"/>
  <c r="AQ4552" i="1"/>
  <c r="AQ4812" i="1" s="1"/>
  <c r="AQ3865" i="1"/>
  <c r="X4650" i="1"/>
  <c r="X4910" i="1" s="1"/>
  <c r="X3963" i="1"/>
  <c r="BE4576" i="1"/>
  <c r="BE4836" i="1" s="1"/>
  <c r="BE3889" i="1"/>
  <c r="AR4576" i="1"/>
  <c r="AR4836" i="1" s="1"/>
  <c r="AR3889" i="1"/>
  <c r="W4552" i="1"/>
  <c r="W4812" i="1" s="1"/>
  <c r="W3865" i="1"/>
  <c r="AD4552" i="1"/>
  <c r="AD4812" i="1" s="1"/>
  <c r="AD3865" i="1"/>
  <c r="BC4640" i="1"/>
  <c r="BC4900" i="1" s="1"/>
  <c r="BC3953" i="1"/>
  <c r="X4552" i="1"/>
  <c r="X4812" i="1" s="1"/>
  <c r="X3865" i="1"/>
  <c r="W4674" i="1"/>
  <c r="W4934" i="1" s="1"/>
  <c r="W3987" i="1"/>
  <c r="AG4552" i="1"/>
  <c r="AG4812" i="1" s="1"/>
  <c r="AG3865" i="1"/>
  <c r="AH4576" i="1"/>
  <c r="AH4836" i="1" s="1"/>
  <c r="AH3889" i="1"/>
  <c r="BD4650" i="1"/>
  <c r="BD4910" i="1" s="1"/>
  <c r="BD3963" i="1"/>
  <c r="BD4640" i="1"/>
  <c r="BD4900" i="1" s="1"/>
  <c r="BD3953" i="1"/>
  <c r="AO4650" i="1"/>
  <c r="AO4910" i="1" s="1"/>
  <c r="AO3963" i="1"/>
  <c r="Y4674" i="1"/>
  <c r="Y4934" i="1" s="1"/>
  <c r="Y3987" i="1"/>
  <c r="AL4532" i="1"/>
  <c r="AL4792" i="1" s="1"/>
  <c r="AL3845" i="1"/>
  <c r="AK4651" i="1"/>
  <c r="AK4911" i="1" s="1"/>
  <c r="AK3964" i="1"/>
  <c r="BA4639" i="1"/>
  <c r="BA4899" i="1" s="1"/>
  <c r="BA3952" i="1"/>
  <c r="AI4542" i="1"/>
  <c r="AI4802" i="1" s="1"/>
  <c r="AI3855" i="1"/>
  <c r="AI4652" i="1"/>
  <c r="AI4912" i="1" s="1"/>
  <c r="AI3965" i="1"/>
  <c r="AF4512" i="1"/>
  <c r="AF4772" i="1" s="1"/>
  <c r="AF3825" i="1"/>
  <c r="AC4511" i="1"/>
  <c r="AC4771" i="1" s="1"/>
  <c r="AC3824" i="1"/>
  <c r="D4585" i="1"/>
  <c r="D3898" i="1"/>
  <c r="D4845" i="1" s="1"/>
  <c r="E4562" i="1"/>
  <c r="E3875" i="1"/>
  <c r="E4822" i="1" s="1"/>
  <c r="BE4584" i="1"/>
  <c r="BE4844" i="1" s="1"/>
  <c r="BE3897" i="1"/>
  <c r="E4618" i="1"/>
  <c r="E3931" i="1"/>
  <c r="E4878" i="1" s="1"/>
  <c r="AT4698" i="1"/>
  <c r="AT4958" i="1" s="1"/>
  <c r="AT4011" i="1"/>
  <c r="AY4666" i="1"/>
  <c r="AY4926" i="1" s="1"/>
  <c r="AY3979" i="1"/>
  <c r="AM4557" i="1"/>
  <c r="AM4817" i="1" s="1"/>
  <c r="AM3870" i="1"/>
  <c r="AY4589" i="1"/>
  <c r="AY4849" i="1" s="1"/>
  <c r="AY3902" i="1"/>
  <c r="BF4710" i="1"/>
  <c r="BF4970" i="1" s="1"/>
  <c r="BF4023" i="1"/>
  <c r="AI4680" i="1"/>
  <c r="AI4940" i="1" s="1"/>
  <c r="AI3993" i="1"/>
  <c r="AY4526" i="1"/>
  <c r="AY4786" i="1" s="1"/>
  <c r="AY3839" i="1"/>
  <c r="BC4519" i="1"/>
  <c r="BC4779" i="1" s="1"/>
  <c r="BC3832" i="1"/>
  <c r="AU4532" i="1"/>
  <c r="AU4792" i="1" s="1"/>
  <c r="AU3845" i="1"/>
  <c r="BF4555" i="1"/>
  <c r="BF4815" i="1" s="1"/>
  <c r="BF3868" i="1"/>
  <c r="AI4596" i="1"/>
  <c r="AI4856" i="1" s="1"/>
  <c r="AI3909" i="1"/>
  <c r="E4694" i="1"/>
  <c r="E4007" i="1"/>
  <c r="E4954" i="1" s="1"/>
  <c r="BC4623" i="1"/>
  <c r="BC4883" i="1" s="1"/>
  <c r="BC3936" i="1"/>
  <c r="AM4728" i="1"/>
  <c r="AM4988" i="1" s="1"/>
  <c r="AM4041" i="1"/>
  <c r="AE4510" i="1"/>
  <c r="AE4770" i="1" s="1"/>
  <c r="AE3823" i="1"/>
  <c r="Z4707" i="1"/>
  <c r="Z4967" i="1" s="1"/>
  <c r="Z4020" i="1"/>
  <c r="AE4572" i="1"/>
  <c r="AE4832" i="1" s="1"/>
  <c r="AE3885" i="1"/>
  <c r="BA4528" i="1"/>
  <c r="BA4788" i="1" s="1"/>
  <c r="BA3841" i="1"/>
  <c r="AV4513" i="1"/>
  <c r="AV4773" i="1" s="1"/>
  <c r="AV3826" i="1"/>
  <c r="AV4676" i="1"/>
  <c r="AV4936" i="1" s="1"/>
  <c r="AV3989" i="1"/>
  <c r="BD4546" i="1"/>
  <c r="BD4806" i="1" s="1"/>
  <c r="BD3859" i="1"/>
  <c r="AS4614" i="1"/>
  <c r="AS4874" i="1" s="1"/>
  <c r="AS3927" i="1"/>
  <c r="AU4574" i="1"/>
  <c r="AU4834" i="1" s="1"/>
  <c r="AU3887" i="1"/>
  <c r="AC4598" i="1"/>
  <c r="AC4858" i="1" s="1"/>
  <c r="AC3911" i="1"/>
  <c r="AF4532" i="1"/>
  <c r="AF4792" i="1" s="1"/>
  <c r="AF3845" i="1"/>
  <c r="AC4605" i="1"/>
  <c r="AC4865" i="1" s="1"/>
  <c r="AC3918" i="1"/>
  <c r="AB4616" i="1"/>
  <c r="AB4876" i="1" s="1"/>
  <c r="AB3929" i="1"/>
  <c r="BB4706" i="1"/>
  <c r="BB4966" i="1" s="1"/>
  <c r="BB4019" i="1"/>
  <c r="BA4722" i="1"/>
  <c r="BA4982" i="1" s="1"/>
  <c r="BA4035" i="1"/>
  <c r="AY4522" i="1"/>
  <c r="AY4782" i="1" s="1"/>
  <c r="AY3835" i="1"/>
  <c r="AU4573" i="1"/>
  <c r="AU4833" i="1" s="1"/>
  <c r="AU3886" i="1"/>
  <c r="AF4673" i="1"/>
  <c r="AF4933" i="1" s="1"/>
  <c r="AF3986" i="1"/>
  <c r="AW4665" i="1"/>
  <c r="AW4925" i="1" s="1"/>
  <c r="AW3978" i="1"/>
  <c r="AX4541" i="1"/>
  <c r="AX4801" i="1" s="1"/>
  <c r="AX3854" i="1"/>
  <c r="BB4543" i="1"/>
  <c r="BB4803" i="1" s="1"/>
  <c r="BB3856" i="1"/>
  <c r="BD4644" i="1"/>
  <c r="BD4904" i="1" s="1"/>
  <c r="BD3957" i="1"/>
  <c r="AZ4558" i="1"/>
  <c r="AZ4818" i="1" s="1"/>
  <c r="AZ3871" i="1"/>
  <c r="AT4643" i="1"/>
  <c r="AT4903" i="1" s="1"/>
  <c r="AT3956" i="1"/>
  <c r="AQ4652" i="1"/>
  <c r="AQ4912" i="1" s="1"/>
  <c r="AQ3965" i="1"/>
  <c r="AH4534" i="1"/>
  <c r="AH4794" i="1" s="1"/>
  <c r="AH3847" i="1"/>
  <c r="X4667" i="1"/>
  <c r="X4927" i="1" s="1"/>
  <c r="X3980" i="1"/>
  <c r="X4531" i="1"/>
  <c r="X4791" i="1" s="1"/>
  <c r="X3844" i="1"/>
  <c r="AS4532" i="1"/>
  <c r="AS4792" i="1" s="1"/>
  <c r="AS3845" i="1"/>
  <c r="BA4632" i="1"/>
  <c r="BA4892" i="1" s="1"/>
  <c r="BA3945" i="1"/>
  <c r="AM4659" i="1"/>
  <c r="AM4919" i="1" s="1"/>
  <c r="AM3972" i="1"/>
  <c r="E4735" i="1"/>
  <c r="E4048" i="1"/>
  <c r="E4995" i="1" s="1"/>
  <c r="AT4648" i="1"/>
  <c r="AT4908" i="1" s="1"/>
  <c r="AT3961" i="1"/>
  <c r="AL4606" i="1"/>
  <c r="AL4866" i="1" s="1"/>
  <c r="AL3919" i="1"/>
  <c r="AQ4684" i="1"/>
  <c r="AQ4944" i="1" s="1"/>
  <c r="AQ3997" i="1"/>
  <c r="AM4646" i="1"/>
  <c r="AM4906" i="1" s="1"/>
  <c r="AM3959" i="1"/>
  <c r="BA4642" i="1"/>
  <c r="BA4902" i="1" s="1"/>
  <c r="BA3955" i="1"/>
  <c r="AB4524" i="1"/>
  <c r="AB4784" i="1" s="1"/>
  <c r="AB3837" i="1"/>
  <c r="AK4510" i="1"/>
  <c r="AK4770" i="1" s="1"/>
  <c r="AK3823" i="1"/>
  <c r="AW4557" i="1"/>
  <c r="AW4817" i="1" s="1"/>
  <c r="AW3870" i="1"/>
  <c r="X4536" i="1"/>
  <c r="X4796" i="1" s="1"/>
  <c r="X3849" i="1"/>
  <c r="AH4666" i="1"/>
  <c r="AH4926" i="1" s="1"/>
  <c r="AH3979" i="1"/>
  <c r="AQ4697" i="1"/>
  <c r="AQ4957" i="1" s="1"/>
  <c r="AQ4010" i="1"/>
  <c r="BF4669" i="1"/>
  <c r="BF4929" i="1" s="1"/>
  <c r="BF3982" i="1"/>
  <c r="W4699" i="1"/>
  <c r="W4959" i="1" s="1"/>
  <c r="W4012" i="1"/>
  <c r="AY4706" i="1"/>
  <c r="AY4966" i="1" s="1"/>
  <c r="AY4019" i="1"/>
  <c r="W4593" i="1"/>
  <c r="W4853" i="1" s="1"/>
  <c r="W3906" i="1"/>
  <c r="Z4515" i="1"/>
  <c r="Z4775" i="1" s="1"/>
  <c r="Z3828" i="1"/>
  <c r="AM4654" i="1"/>
  <c r="AM4914" i="1" s="1"/>
  <c r="AM3967" i="1"/>
  <c r="AK4511" i="1"/>
  <c r="AK4771" i="1" s="1"/>
  <c r="AK3824" i="1"/>
  <c r="AM4648" i="1"/>
  <c r="AM4908" i="1" s="1"/>
  <c r="AM3961" i="1"/>
  <c r="Y4588" i="1"/>
  <c r="Y4848" i="1" s="1"/>
  <c r="Y3901" i="1"/>
  <c r="AP4529" i="1"/>
  <c r="AP4789" i="1" s="1"/>
  <c r="AP3842" i="1"/>
  <c r="AK4703" i="1"/>
  <c r="AK4963" i="1" s="1"/>
  <c r="AK4016" i="1"/>
  <c r="AO4706" i="1"/>
  <c r="AO4966" i="1" s="1"/>
  <c r="AO4019" i="1"/>
  <c r="AO4582" i="1"/>
  <c r="AO4842" i="1" s="1"/>
  <c r="AO3895" i="1"/>
  <c r="BB4692" i="1"/>
  <c r="BB4952" i="1" s="1"/>
  <c r="BB4005" i="1"/>
  <c r="AN4603" i="1"/>
  <c r="AN4863" i="1" s="1"/>
  <c r="AN3916" i="1"/>
  <c r="AY4629" i="1"/>
  <c r="AY4889" i="1" s="1"/>
  <c r="AY3942" i="1"/>
  <c r="AO4733" i="1"/>
  <c r="AO4993" i="1" s="1"/>
  <c r="AO4046" i="1"/>
  <c r="AF4681" i="1"/>
  <c r="AF4941" i="1" s="1"/>
  <c r="AF3994" i="1"/>
  <c r="X4565" i="1"/>
  <c r="X4825" i="1" s="1"/>
  <c r="X3878" i="1"/>
  <c r="AQ4735" i="1"/>
  <c r="AQ4995" i="1" s="1"/>
  <c r="AQ4048" i="1"/>
  <c r="F4616" i="1"/>
  <c r="F3929" i="1"/>
  <c r="F4876" i="1" s="1"/>
  <c r="AJ4717" i="1"/>
  <c r="AJ4977" i="1" s="1"/>
  <c r="AJ4030" i="1"/>
  <c r="W4675" i="1"/>
  <c r="W4935" i="1" s="1"/>
  <c r="W3988" i="1"/>
  <c r="AH4702" i="1"/>
  <c r="AH4962" i="1" s="1"/>
  <c r="AH4015" i="1"/>
  <c r="AL4547" i="1"/>
  <c r="AL4807" i="1" s="1"/>
  <c r="AL3860" i="1"/>
  <c r="AW4605" i="1"/>
  <c r="AW4865" i="1" s="1"/>
  <c r="AW3918" i="1"/>
  <c r="W4609" i="1"/>
  <c r="W4869" i="1" s="1"/>
  <c r="W3922" i="1"/>
  <c r="AL4528" i="1"/>
  <c r="AL4788" i="1" s="1"/>
  <c r="AL3841" i="1"/>
  <c r="AX4593" i="1"/>
  <c r="AX4853" i="1" s="1"/>
  <c r="AX3906" i="1"/>
  <c r="AS4615" i="1"/>
  <c r="AS4875" i="1" s="1"/>
  <c r="AS3928" i="1"/>
  <c r="X4675" i="1"/>
  <c r="X4935" i="1" s="1"/>
  <c r="X3988" i="1"/>
  <c r="AW4564" i="1"/>
  <c r="AW4824" i="1" s="1"/>
  <c r="AW3877" i="1"/>
  <c r="AV4696" i="1"/>
  <c r="AV4956" i="1" s="1"/>
  <c r="AV4009" i="1"/>
  <c r="AS4539" i="1"/>
  <c r="AS4799" i="1" s="1"/>
  <c r="AS3852" i="1"/>
  <c r="AL4555" i="1"/>
  <c r="AL4815" i="1" s="1"/>
  <c r="AL3868" i="1"/>
  <c r="AF4710" i="1"/>
  <c r="AF4970" i="1" s="1"/>
  <c r="AF4023" i="1"/>
  <c r="AQ4685" i="1"/>
  <c r="AQ4945" i="1" s="1"/>
  <c r="AQ3998" i="1"/>
  <c r="BD4734" i="1"/>
  <c r="BD4994" i="1" s="1"/>
  <c r="BD4047" i="1"/>
  <c r="AN4604" i="1"/>
  <c r="AN4864" i="1" s="1"/>
  <c r="AN3917" i="1"/>
  <c r="G4720" i="1"/>
  <c r="G4033" i="1"/>
  <c r="G4980" i="1" s="1"/>
  <c r="BE4733" i="1"/>
  <c r="BE4993" i="1" s="1"/>
  <c r="BE4046" i="1"/>
  <c r="Z4538" i="1"/>
  <c r="Z4798" i="1" s="1"/>
  <c r="Z3851" i="1"/>
  <c r="AV4579" i="1"/>
  <c r="AV4839" i="1" s="1"/>
  <c r="AV3892" i="1"/>
  <c r="AH4642" i="1"/>
  <c r="AH4902" i="1" s="1"/>
  <c r="AH3955" i="1"/>
  <c r="AE4594" i="1"/>
  <c r="AE4854" i="1" s="1"/>
  <c r="AE3907" i="1"/>
  <c r="AE4646" i="1"/>
  <c r="AE4906" i="1" s="1"/>
  <c r="AE3959" i="1"/>
  <c r="Y4626" i="1"/>
  <c r="Y4886" i="1" s="1"/>
  <c r="Y3939" i="1"/>
  <c r="AD4625" i="1"/>
  <c r="AD4885" i="1" s="1"/>
  <c r="AD3938" i="1"/>
  <c r="AY4620" i="1"/>
  <c r="AY4880" i="1" s="1"/>
  <c r="AY3933" i="1"/>
  <c r="AO4563" i="1"/>
  <c r="AO4823" i="1" s="1"/>
  <c r="AO3876" i="1"/>
  <c r="AV4545" i="1"/>
  <c r="AV4805" i="1" s="1"/>
  <c r="AV3858" i="1"/>
  <c r="BE4705" i="1"/>
  <c r="BE4965" i="1" s="1"/>
  <c r="BE4018" i="1"/>
  <c r="AD4671" i="1"/>
  <c r="AD4931" i="1" s="1"/>
  <c r="AD3984" i="1"/>
  <c r="AI4545" i="1"/>
  <c r="AI4805" i="1" s="1"/>
  <c r="AI3858" i="1"/>
  <c r="AJ4559" i="1"/>
  <c r="AJ4819" i="1" s="1"/>
  <c r="AJ3872" i="1"/>
  <c r="AY4705" i="1"/>
  <c r="AY4965" i="1" s="1"/>
  <c r="AY4018" i="1"/>
  <c r="BD4674" i="1"/>
  <c r="BD4934" i="1" s="1"/>
  <c r="BD3987" i="1"/>
  <c r="BD4559" i="1"/>
  <c r="BD4819" i="1" s="1"/>
  <c r="BD3872" i="1"/>
  <c r="AG4591" i="1"/>
  <c r="AG4851" i="1" s="1"/>
  <c r="AG3904" i="1"/>
  <c r="W4664" i="1"/>
  <c r="W4924" i="1" s="1"/>
  <c r="W3977" i="1"/>
  <c r="AY4517" i="1"/>
  <c r="AY4777" i="1" s="1"/>
  <c r="AY3830" i="1"/>
  <c r="F4570" i="1"/>
  <c r="F3883" i="1"/>
  <c r="F4830" i="1" s="1"/>
  <c r="D4530" i="1"/>
  <c r="D3843" i="1"/>
  <c r="D4790" i="1" s="1"/>
  <c r="G4626" i="1"/>
  <c r="G3939" i="1"/>
  <c r="G4886" i="1" s="1"/>
  <c r="AA4569" i="1"/>
  <c r="AA4829" i="1" s="1"/>
  <c r="AA3882" i="1"/>
  <c r="AW4517" i="1"/>
  <c r="AW4777" i="1" s="1"/>
  <c r="AW3830" i="1"/>
  <c r="BD4643" i="1"/>
  <c r="BD4903" i="1" s="1"/>
  <c r="BD3956" i="1"/>
  <c r="D4596" i="1"/>
  <c r="D3909" i="1"/>
  <c r="D4856" i="1" s="1"/>
  <c r="Y4604" i="1"/>
  <c r="Y4864" i="1" s="1"/>
  <c r="Y3917" i="1"/>
  <c r="X4653" i="1"/>
  <c r="X4913" i="1" s="1"/>
  <c r="X3966" i="1"/>
  <c r="AN4597" i="1"/>
  <c r="AN4857" i="1" s="1"/>
  <c r="AN3910" i="1"/>
  <c r="BB4719" i="1"/>
  <c r="BB4979" i="1" s="1"/>
  <c r="BB4032" i="1"/>
  <c r="BF4534" i="1"/>
  <c r="BF4794" i="1" s="1"/>
  <c r="BF3847" i="1"/>
  <c r="AQ4628" i="1"/>
  <c r="AQ4888" i="1" s="1"/>
  <c r="AQ3941" i="1"/>
  <c r="BB4615" i="1"/>
  <c r="BB4875" i="1" s="1"/>
  <c r="BB3928" i="1"/>
  <c r="X4679" i="1"/>
  <c r="X4939" i="1" s="1"/>
  <c r="X3992" i="1"/>
  <c r="Y4666" i="1"/>
  <c r="Y4926" i="1" s="1"/>
  <c r="Y3979" i="1"/>
  <c r="BB4516" i="1"/>
  <c r="BB4776" i="1" s="1"/>
  <c r="BB3829" i="1"/>
  <c r="Y4572" i="1"/>
  <c r="Y4832" i="1" s="1"/>
  <c r="Y3885" i="1"/>
  <c r="AG4712" i="1"/>
  <c r="AG4972" i="1" s="1"/>
  <c r="AG4025" i="1"/>
  <c r="AF4542" i="1"/>
  <c r="AF4802" i="1" s="1"/>
  <c r="AF3855" i="1"/>
  <c r="AP4519" i="1"/>
  <c r="AP4779" i="1" s="1"/>
  <c r="AP3832" i="1"/>
  <c r="AR4710" i="1"/>
  <c r="AR4970" i="1" s="1"/>
  <c r="AR4023" i="1"/>
  <c r="AJ4724" i="1"/>
  <c r="AJ4984" i="1" s="1"/>
  <c r="AJ4037" i="1"/>
  <c r="AQ4712" i="1"/>
  <c r="AQ4972" i="1" s="1"/>
  <c r="AQ4025" i="1"/>
  <c r="BC4541" i="1"/>
  <c r="BC4801" i="1" s="1"/>
  <c r="BC3854" i="1"/>
  <c r="BE4658" i="1"/>
  <c r="BE4918" i="1" s="1"/>
  <c r="BE3971" i="1"/>
  <c r="AO4608" i="1"/>
  <c r="AO4868" i="1" s="1"/>
  <c r="AO3921" i="1"/>
  <c r="BD4634" i="1"/>
  <c r="BD4894" i="1" s="1"/>
  <c r="BD3947" i="1"/>
  <c r="AZ4605" i="1"/>
  <c r="AZ4865" i="1" s="1"/>
  <c r="AZ3918" i="1"/>
  <c r="AC4547" i="1"/>
  <c r="AC4807" i="1" s="1"/>
  <c r="AC3860" i="1"/>
  <c r="AR4637" i="1"/>
  <c r="AR4897" i="1" s="1"/>
  <c r="AR3950" i="1"/>
  <c r="AM4724" i="1"/>
  <c r="AM4984" i="1" s="1"/>
  <c r="AM4037" i="1"/>
  <c r="AJ4590" i="1"/>
  <c r="AJ4850" i="1" s="1"/>
  <c r="AJ3903" i="1"/>
  <c r="AI4527" i="1"/>
  <c r="AI4787" i="1" s="1"/>
  <c r="AI3840" i="1"/>
  <c r="AD4622" i="1"/>
  <c r="AD4882" i="1" s="1"/>
  <c r="AD3935" i="1"/>
  <c r="G4613" i="1"/>
  <c r="G3926" i="1"/>
  <c r="G4873" i="1" s="1"/>
  <c r="AF4596" i="1"/>
  <c r="AF4856" i="1" s="1"/>
  <c r="AF3909" i="1"/>
  <c r="E4609" i="1"/>
  <c r="E3922" i="1"/>
  <c r="E4869" i="1" s="1"/>
  <c r="AP4544" i="1"/>
  <c r="AP4804" i="1" s="1"/>
  <c r="AP3857" i="1"/>
  <c r="AB4571" i="1"/>
  <c r="AB4831" i="1" s="1"/>
  <c r="AB3884" i="1"/>
  <c r="BD4730" i="1"/>
  <c r="BD4990" i="1" s="1"/>
  <c r="BD4043" i="1"/>
  <c r="E4543" i="1"/>
  <c r="E3856" i="1"/>
  <c r="E4803" i="1" s="1"/>
  <c r="F4688" i="1"/>
  <c r="F4001" i="1"/>
  <c r="F4948" i="1" s="1"/>
  <c r="X4658" i="1"/>
  <c r="X4918" i="1" s="1"/>
  <c r="X3971" i="1"/>
  <c r="AB4523" i="1"/>
  <c r="AB4783" i="1" s="1"/>
  <c r="AB3836" i="1"/>
  <c r="AN4541" i="1"/>
  <c r="AN4801" i="1" s="1"/>
  <c r="AN3854" i="1"/>
  <c r="BF4516" i="1"/>
  <c r="BF4776" i="1" s="1"/>
  <c r="BF3829" i="1"/>
  <c r="AF4601" i="1"/>
  <c r="AF4861" i="1" s="1"/>
  <c r="AF3914" i="1"/>
  <c r="D4602" i="1"/>
  <c r="D3915" i="1"/>
  <c r="D4862" i="1" s="1"/>
  <c r="AB4525" i="1"/>
  <c r="AB4785" i="1" s="1"/>
  <c r="AB3838" i="1"/>
  <c r="AN4595" i="1"/>
  <c r="AN4855" i="1" s="1"/>
  <c r="AN3908" i="1"/>
  <c r="AI4659" i="1"/>
  <c r="AI4919" i="1" s="1"/>
  <c r="AI3972" i="1"/>
  <c r="BA4596" i="1"/>
  <c r="BA4856" i="1" s="1"/>
  <c r="BA3909" i="1"/>
  <c r="BE4684" i="1"/>
  <c r="BE4944" i="1" s="1"/>
  <c r="BE3997" i="1"/>
  <c r="AG4599" i="1"/>
  <c r="AG4859" i="1" s="1"/>
  <c r="AG3912" i="1"/>
  <c r="AG4724" i="1"/>
  <c r="AG4984" i="1" s="1"/>
  <c r="AG4037" i="1"/>
  <c r="AY4580" i="1"/>
  <c r="AY4840" i="1" s="1"/>
  <c r="AY3893" i="1"/>
  <c r="AR4603" i="1"/>
  <c r="AR4863" i="1" s="1"/>
  <c r="AR3916" i="1"/>
  <c r="AU4651" i="1"/>
  <c r="AU4911" i="1" s="1"/>
  <c r="AU3964" i="1"/>
  <c r="AR4531" i="1"/>
  <c r="AR4791" i="1" s="1"/>
  <c r="AR3844" i="1"/>
  <c r="Y4724" i="1"/>
  <c r="Y4984" i="1" s="1"/>
  <c r="Y4037" i="1"/>
  <c r="AF4676" i="1"/>
  <c r="AF4936" i="1" s="1"/>
  <c r="AF3989" i="1"/>
  <c r="Z4713" i="1"/>
  <c r="Z4973" i="1" s="1"/>
  <c r="Z4026" i="1"/>
  <c r="BD4540" i="1"/>
  <c r="BD4800" i="1" s="1"/>
  <c r="BD3853" i="1"/>
  <c r="AI4537" i="1"/>
  <c r="AI4797" i="1" s="1"/>
  <c r="AI3850" i="1"/>
  <c r="AY4647" i="1"/>
  <c r="AY4907" i="1" s="1"/>
  <c r="AY3960" i="1"/>
  <c r="AM4512" i="1"/>
  <c r="AM4772" i="1" s="1"/>
  <c r="AM3825" i="1"/>
  <c r="BA4517" i="1"/>
  <c r="BA4777" i="1" s="1"/>
  <c r="BA3830" i="1"/>
  <c r="AJ4662" i="1"/>
  <c r="AJ4922" i="1" s="1"/>
  <c r="AJ3975" i="1"/>
  <c r="BB4570" i="1"/>
  <c r="BB4830" i="1" s="1"/>
  <c r="BB3883" i="1"/>
  <c r="AH4727" i="1"/>
  <c r="AH4987" i="1" s="1"/>
  <c r="AH4040" i="1"/>
  <c r="AT4701" i="1"/>
  <c r="AT4961" i="1" s="1"/>
  <c r="AT4014" i="1"/>
  <c r="BF4524" i="1"/>
  <c r="BF4784" i="1" s="1"/>
  <c r="BF3837" i="1"/>
  <c r="AF4588" i="1"/>
  <c r="AF4848" i="1" s="1"/>
  <c r="AF3901" i="1"/>
  <c r="AN4605" i="1"/>
  <c r="AN4865" i="1" s="1"/>
  <c r="AN3918" i="1"/>
  <c r="AR4542" i="1"/>
  <c r="AR4802" i="1" s="1"/>
  <c r="AR3855" i="1"/>
  <c r="AN4713" i="1"/>
  <c r="AN4973" i="1" s="1"/>
  <c r="AN4026" i="1"/>
  <c r="AL4732" i="1"/>
  <c r="AL4992" i="1" s="1"/>
  <c r="AL4045" i="1"/>
  <c r="AU4666" i="1"/>
  <c r="AU4926" i="1" s="1"/>
  <c r="AU3979" i="1"/>
  <c r="AJ4541" i="1"/>
  <c r="AJ4801" i="1" s="1"/>
  <c r="AJ3854" i="1"/>
  <c r="AA4592" i="1"/>
  <c r="AA4852" i="1" s="1"/>
  <c r="AA3905" i="1"/>
  <c r="AE4717" i="1"/>
  <c r="AE4977" i="1" s="1"/>
  <c r="AE4030" i="1"/>
  <c r="AF4712" i="1"/>
  <c r="AF4972" i="1" s="1"/>
  <c r="AF4025" i="1"/>
  <c r="AG4693" i="1"/>
  <c r="AG4953" i="1" s="1"/>
  <c r="AG4006" i="1"/>
  <c r="AD4720" i="1"/>
  <c r="AD4980" i="1" s="1"/>
  <c r="AD4033" i="1"/>
  <c r="X4549" i="1"/>
  <c r="X4809" i="1" s="1"/>
  <c r="X3862" i="1"/>
  <c r="G4729" i="1"/>
  <c r="G4042" i="1"/>
  <c r="G4989" i="1" s="1"/>
  <c r="AJ4594" i="1"/>
  <c r="AJ4854" i="1" s="1"/>
  <c r="AJ3907" i="1"/>
  <c r="BC4692" i="1"/>
  <c r="BC4952" i="1" s="1"/>
  <c r="BC4005" i="1"/>
  <c r="AZ4659" i="1"/>
  <c r="AZ4919" i="1" s="1"/>
  <c r="AZ3972" i="1"/>
  <c r="AV4641" i="1"/>
  <c r="AV4901" i="1" s="1"/>
  <c r="AV3954" i="1"/>
  <c r="AX4524" i="1"/>
  <c r="AX4784" i="1" s="1"/>
  <c r="AX3837" i="1"/>
  <c r="BC4675" i="1"/>
  <c r="BC4935" i="1" s="1"/>
  <c r="BC3988" i="1"/>
  <c r="AX4564" i="1"/>
  <c r="AX4824" i="1" s="1"/>
  <c r="AX3877" i="1"/>
  <c r="BD4728" i="1"/>
  <c r="BD4988" i="1" s="1"/>
  <c r="BD4041" i="1"/>
  <c r="AU4579" i="1"/>
  <c r="AU4839" i="1" s="1"/>
  <c r="AU3892" i="1"/>
  <c r="Y4665" i="1"/>
  <c r="Y4925" i="1" s="1"/>
  <c r="Y3978" i="1"/>
  <c r="AG4585" i="1"/>
  <c r="AG4845" i="1" s="1"/>
  <c r="AG3898" i="1"/>
  <c r="BC4716" i="1"/>
  <c r="BC4976" i="1" s="1"/>
  <c r="BC4029" i="1"/>
  <c r="AK4718" i="1"/>
  <c r="AK4978" i="1" s="1"/>
  <c r="AK4031" i="1"/>
  <c r="AQ4530" i="1"/>
  <c r="AQ4790" i="1" s="1"/>
  <c r="AQ3843" i="1"/>
  <c r="D4728" i="1"/>
  <c r="D4041" i="1"/>
  <c r="D4988" i="1" s="1"/>
  <c r="BB4696" i="1"/>
  <c r="BB4956" i="1" s="1"/>
  <c r="BB4009" i="1"/>
  <c r="BD4638" i="1"/>
  <c r="BD4898" i="1" s="1"/>
  <c r="BD3951" i="1"/>
  <c r="F4574" i="1"/>
  <c r="F3887" i="1"/>
  <c r="F4834" i="1" s="1"/>
  <c r="AU4614" i="1"/>
  <c r="AU4874" i="1" s="1"/>
  <c r="AU3927" i="1"/>
  <c r="G4577" i="1"/>
  <c r="G3890" i="1"/>
  <c r="G4837" i="1" s="1"/>
  <c r="AA4696" i="1"/>
  <c r="AA4956" i="1" s="1"/>
  <c r="AA4009" i="1"/>
  <c r="AA4678" i="1"/>
  <c r="AA4938" i="1" s="1"/>
  <c r="AA3991" i="1"/>
  <c r="AE4521" i="1"/>
  <c r="AE4781" i="1" s="1"/>
  <c r="AE3834" i="1"/>
  <c r="F4623" i="1"/>
  <c r="F3936" i="1"/>
  <c r="F4883" i="1" s="1"/>
  <c r="W4630" i="1"/>
  <c r="W4890" i="1" s="1"/>
  <c r="W3943" i="1"/>
  <c r="X4714" i="1"/>
  <c r="X4974" i="1" s="1"/>
  <c r="X4027" i="1"/>
  <c r="AQ4614" i="1"/>
  <c r="AQ4874" i="1" s="1"/>
  <c r="AQ3927" i="1"/>
  <c r="AI4606" i="1"/>
  <c r="AI4866" i="1" s="1"/>
  <c r="AI3919" i="1"/>
  <c r="AD4645" i="1"/>
  <c r="AD4905" i="1" s="1"/>
  <c r="AD3958" i="1"/>
  <c r="X4721" i="1"/>
  <c r="X4981" i="1" s="1"/>
  <c r="X4034" i="1"/>
  <c r="AU4591" i="1"/>
  <c r="AU4851" i="1" s="1"/>
  <c r="AU3904" i="1"/>
  <c r="AH4660" i="1"/>
  <c r="AH4920" i="1" s="1"/>
  <c r="AH3973" i="1"/>
  <c r="AH4693" i="1"/>
  <c r="AH4953" i="1" s="1"/>
  <c r="AH4006" i="1"/>
  <c r="BD4731" i="1"/>
  <c r="BD4991" i="1" s="1"/>
  <c r="BD4044" i="1"/>
  <c r="BE4606" i="1"/>
  <c r="BE4866" i="1" s="1"/>
  <c r="BE3919" i="1"/>
  <c r="AD4667" i="1"/>
  <c r="AD4927" i="1" s="1"/>
  <c r="AD3980" i="1"/>
  <c r="AB4608" i="1"/>
  <c r="AB4868" i="1" s="1"/>
  <c r="AB3921" i="1"/>
  <c r="X4567" i="1"/>
  <c r="X4827" i="1" s="1"/>
  <c r="X3880" i="1"/>
  <c r="AA4625" i="1"/>
  <c r="AA4885" i="1" s="1"/>
  <c r="AA3938" i="1"/>
  <c r="AI4567" i="1"/>
  <c r="AI4827" i="1" s="1"/>
  <c r="AI3880" i="1"/>
  <c r="AE4671" i="1"/>
  <c r="AE4931" i="1" s="1"/>
  <c r="AE3984" i="1"/>
  <c r="AC4620" i="1"/>
  <c r="AC4880" i="1" s="1"/>
  <c r="AC3933" i="1"/>
  <c r="AO4567" i="1"/>
  <c r="AO4827" i="1" s="1"/>
  <c r="AO3880" i="1"/>
  <c r="AT4705" i="1"/>
  <c r="AT4965" i="1" s="1"/>
  <c r="AT4018" i="1"/>
  <c r="AQ4610" i="1"/>
  <c r="AQ4870" i="1" s="1"/>
  <c r="AQ3923" i="1"/>
  <c r="AJ4625" i="1"/>
  <c r="AJ4885" i="1" s="1"/>
  <c r="AJ3938" i="1"/>
  <c r="AN4625" i="1"/>
  <c r="AN4885" i="1" s="1"/>
  <c r="AN3938" i="1"/>
  <c r="AW4620" i="1"/>
  <c r="AW4880" i="1" s="1"/>
  <c r="AW3933" i="1"/>
  <c r="D4612" i="1"/>
  <c r="D3925" i="1"/>
  <c r="D4872" i="1" s="1"/>
  <c r="AX4612" i="1"/>
  <c r="AX4872" i="1" s="1"/>
  <c r="AX3925" i="1"/>
  <c r="E4696" i="1"/>
  <c r="E4009" i="1"/>
  <c r="E4956" i="1" s="1"/>
  <c r="AL4638" i="1"/>
  <c r="AL4898" i="1" s="1"/>
  <c r="AL3951" i="1"/>
  <c r="AO4611" i="1"/>
  <c r="AO4871" i="1" s="1"/>
  <c r="AO3924" i="1"/>
  <c r="AX4598" i="1"/>
  <c r="AX4858" i="1" s="1"/>
  <c r="AX3911" i="1"/>
  <c r="AL4666" i="1"/>
  <c r="AL4926" i="1" s="1"/>
  <c r="AL3979" i="1"/>
  <c r="W4636" i="1"/>
  <c r="W4896" i="1" s="1"/>
  <c r="W3949" i="1"/>
  <c r="G4702" i="1"/>
  <c r="G4015" i="1"/>
  <c r="G4962" i="1" s="1"/>
  <c r="F4518" i="1"/>
  <c r="F3831" i="1"/>
  <c r="F4778" i="1" s="1"/>
  <c r="AU4652" i="1"/>
  <c r="AU4912" i="1" s="1"/>
  <c r="AU3965" i="1"/>
  <c r="AS4636" i="1"/>
  <c r="AS4896" i="1" s="1"/>
  <c r="AS3949" i="1"/>
  <c r="BE4649" i="1"/>
  <c r="BE4909" i="1" s="1"/>
  <c r="BE3962" i="1"/>
  <c r="Z4715" i="1"/>
  <c r="Z4975" i="1" s="1"/>
  <c r="Z4028" i="1"/>
  <c r="AS4715" i="1"/>
  <c r="AS4975" i="1" s="1"/>
  <c r="AS4028" i="1"/>
  <c r="AI4649" i="1"/>
  <c r="AI4909" i="1" s="1"/>
  <c r="AI3962" i="1"/>
  <c r="BA4698" i="1"/>
  <c r="BA4958" i="1" s="1"/>
  <c r="BA4011" i="1"/>
  <c r="AA4512" i="1"/>
  <c r="AA4772" i="1" s="1"/>
  <c r="AA3825" i="1"/>
  <c r="BA4618" i="1"/>
  <c r="BA4878" i="1" s="1"/>
  <c r="BA3931" i="1"/>
  <c r="AQ4708" i="1"/>
  <c r="AQ4968" i="1" s="1"/>
  <c r="AQ4021" i="1"/>
  <c r="W4715" i="1"/>
  <c r="W4975" i="1" s="1"/>
  <c r="W4028" i="1"/>
  <c r="AQ4646" i="1"/>
  <c r="AQ4906" i="1" s="1"/>
  <c r="AQ3959" i="1"/>
  <c r="BE4588" i="1"/>
  <c r="BE4848" i="1" s="1"/>
  <c r="BE3901" i="1"/>
  <c r="AZ4712" i="1"/>
  <c r="AZ4972" i="1" s="1"/>
  <c r="AZ4025" i="1"/>
  <c r="AN4574" i="1"/>
  <c r="AN4834" i="1" s="1"/>
  <c r="AN3887" i="1"/>
  <c r="AT4550" i="1"/>
  <c r="AT4810" i="1" s="1"/>
  <c r="AT3863" i="1"/>
  <c r="AS4537" i="1"/>
  <c r="AS4797" i="1" s="1"/>
  <c r="AS3850" i="1"/>
  <c r="AE4553" i="1"/>
  <c r="AE4813" i="1" s="1"/>
  <c r="AE3866" i="1"/>
  <c r="BE4609" i="1"/>
  <c r="BE4869" i="1" s="1"/>
  <c r="BE3922" i="1"/>
  <c r="D4635" i="1"/>
  <c r="D3948" i="1"/>
  <c r="D4895" i="1" s="1"/>
  <c r="AC4658" i="1"/>
  <c r="AC4918" i="1" s="1"/>
  <c r="AC3971" i="1"/>
  <c r="AP4735" i="1"/>
  <c r="AP4995" i="1" s="1"/>
  <c r="AP4048" i="1"/>
  <c r="AP4679" i="1"/>
  <c r="AP4939" i="1" s="1"/>
  <c r="AP3992" i="1"/>
  <c r="BA4714" i="1"/>
  <c r="BA4974" i="1" s="1"/>
  <c r="BA4027" i="1"/>
  <c r="AJ4561" i="1"/>
  <c r="AJ4821" i="1" s="1"/>
  <c r="AJ3874" i="1"/>
  <c r="AW4735" i="1"/>
  <c r="AW4995" i="1" s="1"/>
  <c r="AW4048" i="1"/>
  <c r="AM4600" i="1"/>
  <c r="AM4860" i="1" s="1"/>
  <c r="AM3913" i="1"/>
  <c r="BA4595" i="1"/>
  <c r="BA4855" i="1" s="1"/>
  <c r="BA3908" i="1"/>
  <c r="F4598" i="1"/>
  <c r="F3911" i="1"/>
  <c r="F4858" i="1" s="1"/>
  <c r="E4721" i="1"/>
  <c r="E4034" i="1"/>
  <c r="E4981" i="1" s="1"/>
  <c r="AD4604" i="1"/>
  <c r="AD4864" i="1" s="1"/>
  <c r="AD3917" i="1"/>
  <c r="AO4691" i="1"/>
  <c r="AO4951" i="1" s="1"/>
  <c r="AO4004" i="1"/>
  <c r="BD4618" i="1"/>
  <c r="BD4878" i="1" s="1"/>
  <c r="BD3931" i="1"/>
  <c r="E4732" i="1"/>
  <c r="E4045" i="1"/>
  <c r="E4992" i="1" s="1"/>
  <c r="AK4685" i="1"/>
  <c r="AK4945" i="1" s="1"/>
  <c r="AK3998" i="1"/>
  <c r="AD4614" i="1"/>
  <c r="AD4874" i="1" s="1"/>
  <c r="AD3927" i="1"/>
  <c r="F4675" i="1"/>
  <c r="F3988" i="1"/>
  <c r="F4935" i="1" s="1"/>
  <c r="E4728" i="1"/>
  <c r="E4041" i="1"/>
  <c r="E4988" i="1" s="1"/>
  <c r="AW4689" i="1"/>
  <c r="AW4949" i="1" s="1"/>
  <c r="AW4002" i="1"/>
  <c r="AB4604" i="1"/>
  <c r="AB4864" i="1" s="1"/>
  <c r="AB3917" i="1"/>
  <c r="AZ4642" i="1"/>
  <c r="AZ4902" i="1" s="1"/>
  <c r="AZ3955" i="1"/>
  <c r="AC4618" i="1"/>
  <c r="AC4878" i="1" s="1"/>
  <c r="AC3931" i="1"/>
  <c r="W4669" i="1"/>
  <c r="W4929" i="1" s="1"/>
  <c r="W3982" i="1"/>
  <c r="AO4688" i="1"/>
  <c r="AO4948" i="1" s="1"/>
  <c r="AO4001" i="1"/>
  <c r="Z4663" i="1"/>
  <c r="Z4923" i="1" s="1"/>
  <c r="Z3976" i="1"/>
  <c r="AP4624" i="1"/>
  <c r="AP4884" i="1" s="1"/>
  <c r="AP3937" i="1"/>
  <c r="AR4586" i="1"/>
  <c r="AR4846" i="1" s="1"/>
  <c r="AR3899" i="1"/>
  <c r="BB4599" i="1"/>
  <c r="BB4859" i="1" s="1"/>
  <c r="BB3912" i="1"/>
  <c r="BB4701" i="1"/>
  <c r="BB4961" i="1" s="1"/>
  <c r="BB4014" i="1"/>
  <c r="BD4584" i="1"/>
  <c r="BD4844" i="1" s="1"/>
  <c r="BD3897" i="1"/>
  <c r="F4538" i="1"/>
  <c r="F3851" i="1"/>
  <c r="AZ4672" i="1"/>
  <c r="AZ4932" i="1" s="1"/>
  <c r="AZ3985" i="1"/>
  <c r="BB4600" i="1"/>
  <c r="BB4860" i="1" s="1"/>
  <c r="BB3913" i="1"/>
  <c r="BF4676" i="1"/>
  <c r="BF4936" i="1" s="1"/>
  <c r="BF3989" i="1"/>
  <c r="AS4709" i="1"/>
  <c r="AS4969" i="1" s="1"/>
  <c r="AS4022" i="1"/>
  <c r="G4657" i="1"/>
  <c r="G3970" i="1"/>
  <c r="G4917" i="1" s="1"/>
  <c r="AI4518" i="1"/>
  <c r="AI4778" i="1" s="1"/>
  <c r="AI3831" i="1"/>
  <c r="AL4529" i="1"/>
  <c r="AL4789" i="1" s="1"/>
  <c r="AL3842" i="1"/>
  <c r="AH4619" i="1"/>
  <c r="AH4879" i="1" s="1"/>
  <c r="AH3932" i="1"/>
  <c r="AG4698" i="1"/>
  <c r="AG4958" i="1" s="1"/>
  <c r="AG4011" i="1"/>
  <c r="AI4722" i="1"/>
  <c r="AI4982" i="1" s="1"/>
  <c r="AI4035" i="1"/>
  <c r="AY4720" i="1"/>
  <c r="AY4980" i="1" s="1"/>
  <c r="AY4033" i="1"/>
  <c r="AZ4733" i="1"/>
  <c r="AZ4993" i="1" s="1"/>
  <c r="AZ4046" i="1"/>
  <c r="AX4572" i="1"/>
  <c r="AX4832" i="1" s="1"/>
  <c r="AX3885" i="1"/>
  <c r="G4646" i="1"/>
  <c r="G3959" i="1"/>
  <c r="G4906" i="1" s="1"/>
  <c r="AK4569" i="1"/>
  <c r="AK4829" i="1" s="1"/>
  <c r="AK3882" i="1"/>
  <c r="X4590" i="1"/>
  <c r="X4850" i="1" s="1"/>
  <c r="X3903" i="1"/>
  <c r="BC4542" i="1"/>
  <c r="BC4802" i="1" s="1"/>
  <c r="BC3855" i="1"/>
  <c r="AX4578" i="1"/>
  <c r="AX4838" i="1" s="1"/>
  <c r="AX3891" i="1"/>
  <c r="AG4513" i="1"/>
  <c r="AG4773" i="1" s="1"/>
  <c r="AG3826" i="1"/>
  <c r="BE4719" i="1"/>
  <c r="BE4979" i="1" s="1"/>
  <c r="BE4032" i="1"/>
  <c r="AD4550" i="1"/>
  <c r="AD4810" i="1" s="1"/>
  <c r="AD3863" i="1"/>
  <c r="AK4711" i="1"/>
  <c r="AK4971" i="1" s="1"/>
  <c r="AK4024" i="1"/>
  <c r="D4678" i="1"/>
  <c r="D3991" i="1"/>
  <c r="D4938" i="1" s="1"/>
  <c r="AW4571" i="1"/>
  <c r="AW4831" i="1" s="1"/>
  <c r="AW3884" i="1"/>
  <c r="BA4557" i="1"/>
  <c r="BA4817" i="1" s="1"/>
  <c r="BA3870" i="1"/>
  <c r="AR4695" i="1"/>
  <c r="AR4955" i="1" s="1"/>
  <c r="AR4008" i="1"/>
  <c r="BD4635" i="1"/>
  <c r="BD4895" i="1" s="1"/>
  <c r="BD3948" i="1"/>
  <c r="AP4676" i="1"/>
  <c r="AP4936" i="1" s="1"/>
  <c r="AP3989" i="1"/>
  <c r="AW4731" i="1"/>
  <c r="AW4991" i="1" s="1"/>
  <c r="AW4044" i="1"/>
  <c r="AZ4600" i="1"/>
  <c r="AZ4860" i="1" s="1"/>
  <c r="AZ3913" i="1"/>
  <c r="D4624" i="1"/>
  <c r="D3937" i="1"/>
  <c r="D4884" i="1" s="1"/>
  <c r="AJ4517" i="1"/>
  <c r="AJ4777" i="1" s="1"/>
  <c r="AJ3830" i="1"/>
  <c r="E4682" i="1"/>
  <c r="E3995" i="1"/>
  <c r="E4942" i="1" s="1"/>
  <c r="AS4631" i="1"/>
  <c r="AS4891" i="1" s="1"/>
  <c r="AS3944" i="1"/>
  <c r="AK4735" i="1"/>
  <c r="AK4995" i="1" s="1"/>
  <c r="AK4048" i="1"/>
  <c r="AU4717" i="1"/>
  <c r="AU4977" i="1" s="1"/>
  <c r="AU4030" i="1"/>
  <c r="E4591" i="1"/>
  <c r="E3904" i="1"/>
  <c r="E4851" i="1" s="1"/>
  <c r="AN4712" i="1"/>
  <c r="AN4972" i="1" s="1"/>
  <c r="AN4025" i="1"/>
  <c r="AI4569" i="1"/>
  <c r="AI4829" i="1" s="1"/>
  <c r="AI3882" i="1"/>
  <c r="AP4535" i="1"/>
  <c r="AP4795" i="1" s="1"/>
  <c r="AP3848" i="1"/>
  <c r="BD4733" i="1"/>
  <c r="BD4993" i="1" s="1"/>
  <c r="BD4046" i="1"/>
  <c r="G4560" i="1"/>
  <c r="G3873" i="1"/>
  <c r="G4820" i="1" s="1"/>
  <c r="F4626" i="1"/>
  <c r="F3939" i="1"/>
  <c r="F4886" i="1" s="1"/>
  <c r="AE4560" i="1"/>
  <c r="AE4820" i="1" s="1"/>
  <c r="AE3873" i="1"/>
  <c r="AE4735" i="1"/>
  <c r="AE4995" i="1" s="1"/>
  <c r="AE4048" i="1"/>
  <c r="AS4662" i="1"/>
  <c r="AS4922" i="1" s="1"/>
  <c r="AS3975" i="1"/>
  <c r="BA4648" i="1"/>
  <c r="BA4908" i="1" s="1"/>
  <c r="BA3961" i="1"/>
  <c r="Z4680" i="1"/>
  <c r="Z4940" i="1" s="1"/>
  <c r="Z3993" i="1"/>
  <c r="E4560" i="1"/>
  <c r="E3873" i="1"/>
  <c r="E4820" i="1" s="1"/>
  <c r="AW4628" i="1"/>
  <c r="AW4888" i="1" s="1"/>
  <c r="AW3941" i="1"/>
  <c r="F4711" i="1"/>
  <c r="F4024" i="1"/>
  <c r="F4971" i="1" s="1"/>
  <c r="AU4659" i="1"/>
  <c r="AU4919" i="1" s="1"/>
  <c r="AU3972" i="1"/>
  <c r="AG4631" i="1"/>
  <c r="AG4891" i="1" s="1"/>
  <c r="AG3944" i="1"/>
  <c r="G4558" i="1"/>
  <c r="G3871" i="1"/>
  <c r="G4818" i="1" s="1"/>
  <c r="Z4608" i="1"/>
  <c r="Z4868" i="1" s="1"/>
  <c r="Z3921" i="1"/>
  <c r="X4604" i="1"/>
  <c r="X4864" i="1" s="1"/>
  <c r="X3917" i="1"/>
  <c r="Z4561" i="1"/>
  <c r="Z4821" i="1" s="1"/>
  <c r="Z3874" i="1"/>
  <c r="D4685" i="1"/>
  <c r="D3998" i="1"/>
  <c r="D4945" i="1" s="1"/>
  <c r="AB4702" i="1"/>
  <c r="AB4962" i="1" s="1"/>
  <c r="AB4015" i="1"/>
  <c r="AA4514" i="1"/>
  <c r="AA4774" i="1" s="1"/>
  <c r="AA3827" i="1"/>
  <c r="AQ4680" i="1"/>
  <c r="AQ4940" i="1" s="1"/>
  <c r="AQ3993" i="1"/>
  <c r="AN4517" i="1"/>
  <c r="AN4777" i="1" s="1"/>
  <c r="AN3830" i="1"/>
  <c r="D4710" i="1"/>
  <c r="D4023" i="1"/>
  <c r="D4970" i="1" s="1"/>
  <c r="AS4544" i="1"/>
  <c r="AS4804" i="1" s="1"/>
  <c r="AS3857" i="1"/>
  <c r="AK4696" i="1"/>
  <c r="AK4956" i="1" s="1"/>
  <c r="AK4009" i="1"/>
  <c r="Y4704" i="1"/>
  <c r="Y4964" i="1" s="1"/>
  <c r="Y4017" i="1"/>
  <c r="AQ4606" i="1"/>
  <c r="AQ4866" i="1" s="1"/>
  <c r="AQ3919" i="1"/>
  <c r="AN4558" i="1"/>
  <c r="AN4818" i="1" s="1"/>
  <c r="AN3871" i="1"/>
  <c r="BF4657" i="1"/>
  <c r="BF4917" i="1" s="1"/>
  <c r="BF3970" i="1"/>
  <c r="AK4693" i="1"/>
  <c r="AK4953" i="1" s="1"/>
  <c r="AK4006" i="1"/>
  <c r="AK4709" i="1"/>
  <c r="AK4969" i="1" s="1"/>
  <c r="AK4022" i="1"/>
  <c r="AY4523" i="1"/>
  <c r="AY4783" i="1" s="1"/>
  <c r="AY3836" i="1"/>
  <c r="AM4662" i="1"/>
  <c r="AM4922" i="1" s="1"/>
  <c r="AM3975" i="1"/>
  <c r="BD4694" i="1"/>
  <c r="BD4954" i="1" s="1"/>
  <c r="BD4007" i="1"/>
  <c r="Y4726" i="1"/>
  <c r="Y4986" i="1" s="1"/>
  <c r="Y4039" i="1"/>
  <c r="AA4722" i="1"/>
  <c r="AA4982" i="1" s="1"/>
  <c r="AA4035" i="1"/>
  <c r="AA4613" i="1"/>
  <c r="AA4873" i="1" s="1"/>
  <c r="AA3926" i="1"/>
  <c r="AV4686" i="1"/>
  <c r="AV4946" i="1" s="1"/>
  <c r="AV3999" i="1"/>
  <c r="BE4627" i="1"/>
  <c r="BE4887" i="1" s="1"/>
  <c r="BE3940" i="1"/>
  <c r="AV4563" i="1"/>
  <c r="AV4823" i="1" s="1"/>
  <c r="AV3876" i="1"/>
  <c r="AS4563" i="1"/>
  <c r="AS4823" i="1" s="1"/>
  <c r="AS3876" i="1"/>
  <c r="AO4545" i="1"/>
  <c r="AO4805" i="1" s="1"/>
  <c r="AO3858" i="1"/>
  <c r="AV4705" i="1"/>
  <c r="AV4965" i="1" s="1"/>
  <c r="AV4018" i="1"/>
  <c r="AW4674" i="1"/>
  <c r="AW4934" i="1" s="1"/>
  <c r="AW3987" i="1"/>
  <c r="X4703" i="1"/>
  <c r="X4963" i="1" s="1"/>
  <c r="X4016" i="1"/>
  <c r="D4617" i="1"/>
  <c r="D3930" i="1"/>
  <c r="D4877" i="1" s="1"/>
  <c r="AA4617" i="1"/>
  <c r="AA4877" i="1" s="1"/>
  <c r="AA3930" i="1"/>
  <c r="AY4643" i="1"/>
  <c r="AY4903" i="1" s="1"/>
  <c r="AY3956" i="1"/>
  <c r="D4570" i="1"/>
  <c r="D3883" i="1"/>
  <c r="D4830" i="1" s="1"/>
  <c r="AL4735" i="1"/>
  <c r="AL4995" i="1" s="1"/>
  <c r="AL4048" i="1"/>
  <c r="E4650" i="1"/>
  <c r="E3963" i="1"/>
  <c r="E4910" i="1" s="1"/>
  <c r="AQ4640" i="1"/>
  <c r="AQ4900" i="1" s="1"/>
  <c r="AQ3953" i="1"/>
  <c r="BA4552" i="1"/>
  <c r="BA4812" i="1" s="1"/>
  <c r="BA3865" i="1"/>
  <c r="AF4582" i="1"/>
  <c r="AF4842" i="1" s="1"/>
  <c r="AF3895" i="1"/>
  <c r="AO4603" i="1"/>
  <c r="AO4863" i="1" s="1"/>
  <c r="AO3916" i="1"/>
  <c r="AM4703" i="1"/>
  <c r="AM4963" i="1" s="1"/>
  <c r="AM4016" i="1"/>
  <c r="D4666" i="1"/>
  <c r="D3979" i="1"/>
  <c r="D4926" i="1" s="1"/>
  <c r="E4672" i="1"/>
  <c r="E3985" i="1"/>
  <c r="E4932" i="1" s="1"/>
  <c r="AT4715" i="1"/>
  <c r="AT4975" i="1" s="1"/>
  <c r="AT4028" i="1"/>
  <c r="AI4611" i="1"/>
  <c r="AI4871" i="1" s="1"/>
  <c r="AI3924" i="1"/>
  <c r="AK4611" i="1"/>
  <c r="AK4871" i="1" s="1"/>
  <c r="AK3924" i="1"/>
  <c r="BE4601" i="1"/>
  <c r="BE4861" i="1" s="1"/>
  <c r="BE3914" i="1"/>
  <c r="AL4561" i="1"/>
  <c r="AL4821" i="1" s="1"/>
  <c r="AL3874" i="1"/>
  <c r="AQ4557" i="1"/>
  <c r="AQ4817" i="1" s="1"/>
  <c r="AQ3870" i="1"/>
  <c r="AB4680" i="1"/>
  <c r="AB4940" i="1" s="1"/>
  <c r="AB3993" i="1"/>
  <c r="AG4720" i="1"/>
  <c r="AG4980" i="1" s="1"/>
  <c r="AG4033" i="1"/>
  <c r="AB4588" i="1"/>
  <c r="AB4848" i="1" s="1"/>
  <c r="AB3901" i="1"/>
  <c r="AR4687" i="1"/>
  <c r="AR4947" i="1" s="1"/>
  <c r="AR4000" i="1"/>
  <c r="AG4689" i="1"/>
  <c r="AG4949" i="1" s="1"/>
  <c r="AG4002" i="1"/>
  <c r="AW4709" i="1"/>
  <c r="AW4969" i="1" s="1"/>
  <c r="AW4022" i="1"/>
  <c r="BB4527" i="1"/>
  <c r="BB4787" i="1" s="1"/>
  <c r="BB3840" i="1"/>
  <c r="BE4704" i="1"/>
  <c r="BE4964" i="1" s="1"/>
  <c r="BE4017" i="1"/>
  <c r="BF4663" i="1"/>
  <c r="BF4923" i="1" s="1"/>
  <c r="BF3976" i="1"/>
  <c r="AA4521" i="1"/>
  <c r="AA4781" i="1" s="1"/>
  <c r="AA3834" i="1"/>
  <c r="BF4661" i="1"/>
  <c r="BF4921" i="1" s="1"/>
  <c r="BF3974" i="1"/>
  <c r="X4525" i="1"/>
  <c r="X4785" i="1" s="1"/>
  <c r="X3838" i="1"/>
  <c r="AP4541" i="1"/>
  <c r="AP4801" i="1" s="1"/>
  <c r="AP3854" i="1"/>
  <c r="AX4619" i="1"/>
  <c r="AX4879" i="1" s="1"/>
  <c r="AX3932" i="1"/>
  <c r="AA4616" i="1"/>
  <c r="AA4876" i="1" s="1"/>
  <c r="AA3929" i="1"/>
  <c r="E4648" i="1"/>
  <c r="E3961" i="1"/>
  <c r="E4908" i="1" s="1"/>
  <c r="AL4566" i="1"/>
  <c r="AL4826" i="1" s="1"/>
  <c r="AL3879" i="1"/>
  <c r="AC4553" i="1"/>
  <c r="AC4813" i="1" s="1"/>
  <c r="AC3866" i="1"/>
  <c r="AF4595" i="1"/>
  <c r="AF4855" i="1" s="1"/>
  <c r="AF3908" i="1"/>
  <c r="BF4725" i="1"/>
  <c r="BF4985" i="1" s="1"/>
  <c r="BF4038" i="1"/>
  <c r="BF4719" i="1"/>
  <c r="BF4979" i="1" s="1"/>
  <c r="BF4032" i="1"/>
  <c r="X4699" i="1"/>
  <c r="X4959" i="1" s="1"/>
  <c r="X4012" i="1"/>
  <c r="Y4630" i="1"/>
  <c r="Y4890" i="1" s="1"/>
  <c r="Y3943" i="1"/>
  <c r="AZ4534" i="1"/>
  <c r="AZ4794" i="1" s="1"/>
  <c r="AZ3847" i="1"/>
  <c r="BE4686" i="1"/>
  <c r="BE4946" i="1" s="1"/>
  <c r="BE3999" i="1"/>
  <c r="E4601" i="1"/>
  <c r="E3914" i="1"/>
  <c r="E4861" i="1" s="1"/>
  <c r="AM4580" i="1"/>
  <c r="AM4840" i="1" s="1"/>
  <c r="AM3893" i="1"/>
  <c r="AB4511" i="1"/>
  <c r="AB4771" i="1" s="1"/>
  <c r="AB3824" i="1"/>
  <c r="G4735" i="1"/>
  <c r="G4048" i="1"/>
  <c r="G4995" i="1" s="1"/>
  <c r="BC4555" i="1"/>
  <c r="BC4815" i="1" s="1"/>
  <c r="BC3868" i="1"/>
  <c r="AD4515" i="1"/>
  <c r="AD4775" i="1" s="1"/>
  <c r="AD3828" i="1"/>
  <c r="AG4682" i="1"/>
  <c r="AG4942" i="1" s="1"/>
  <c r="AG3995" i="1"/>
  <c r="AN4569" i="1"/>
  <c r="AN4829" i="1" s="1"/>
  <c r="AN3882" i="1"/>
  <c r="AS4603" i="1"/>
  <c r="AS4863" i="1" s="1"/>
  <c r="AS3916" i="1"/>
  <c r="W4693" i="1"/>
  <c r="W4953" i="1" s="1"/>
  <c r="W4006" i="1"/>
  <c r="BD4672" i="1"/>
  <c r="BD4932" i="1" s="1"/>
  <c r="BD3985" i="1"/>
  <c r="AO4667" i="1"/>
  <c r="AO4927" i="1" s="1"/>
  <c r="AO3980" i="1"/>
  <c r="AZ4654" i="1"/>
  <c r="AZ4914" i="1" s="1"/>
  <c r="AZ3967" i="1"/>
  <c r="F4619" i="1"/>
  <c r="F3932" i="1"/>
  <c r="F4879" i="1" s="1"/>
  <c r="AK4636" i="1"/>
  <c r="AK4896" i="1" s="1"/>
  <c r="AK3949" i="1"/>
  <c r="AP4592" i="1"/>
  <c r="AP4852" i="1" s="1"/>
  <c r="AP3905" i="1"/>
  <c r="AU4511" i="1"/>
  <c r="AU4771" i="1" s="1"/>
  <c r="AU3824" i="1"/>
  <c r="AR4735" i="1"/>
  <c r="AR4995" i="1" s="1"/>
  <c r="AR4048" i="1"/>
  <c r="BD4729" i="1"/>
  <c r="BD4989" i="1" s="1"/>
  <c r="BD4042" i="1"/>
  <c r="F4681" i="1"/>
  <c r="F3994" i="1"/>
  <c r="F4941" i="1" s="1"/>
  <c r="Y4721" i="1"/>
  <c r="Y4981" i="1" s="1"/>
  <c r="Y4034" i="1"/>
  <c r="E4593" i="1"/>
  <c r="E3906" i="1"/>
  <c r="E4853" i="1" s="1"/>
  <c r="AQ4733" i="1"/>
  <c r="AQ4993" i="1" s="1"/>
  <c r="AQ4046" i="1"/>
  <c r="BB4560" i="1"/>
  <c r="BB4820" i="1" s="1"/>
  <c r="BB3873" i="1"/>
  <c r="X4700" i="1"/>
  <c r="X4960" i="1" s="1"/>
  <c r="X4013" i="1"/>
  <c r="AB4573" i="1"/>
  <c r="AB4833" i="1" s="1"/>
  <c r="AB3886" i="1"/>
  <c r="AC4510" i="1"/>
  <c r="AC4770" i="1" s="1"/>
  <c r="AC3823" i="1"/>
  <c r="BF4681" i="1"/>
  <c r="BF4941" i="1" s="1"/>
  <c r="BF3994" i="1"/>
  <c r="AL4622" i="1"/>
  <c r="AL4882" i="1" s="1"/>
  <c r="AL3935" i="1"/>
  <c r="AK4535" i="1"/>
  <c r="AK4795" i="1" s="1"/>
  <c r="AK3848" i="1"/>
  <c r="AP4683" i="1"/>
  <c r="AP4943" i="1" s="1"/>
  <c r="AP3996" i="1"/>
  <c r="BF4519" i="1"/>
  <c r="BF4779" i="1" s="1"/>
  <c r="BF3832" i="1"/>
  <c r="AB4526" i="1"/>
  <c r="AB4786" i="1" s="1"/>
  <c r="AB3839" i="1"/>
  <c r="G4536" i="1"/>
  <c r="G3849" i="1"/>
  <c r="G4796" i="1" s="1"/>
  <c r="AZ4620" i="1"/>
  <c r="AZ4880" i="1" s="1"/>
  <c r="AZ3933" i="1"/>
  <c r="AR4718" i="1"/>
  <c r="AR4978" i="1" s="1"/>
  <c r="AR4031" i="1"/>
  <c r="BF4597" i="1"/>
  <c r="BF4857" i="1" s="1"/>
  <c r="BF3910" i="1"/>
  <c r="BB4727" i="1"/>
  <c r="BB4987" i="1" s="1"/>
  <c r="BB4040" i="1"/>
  <c r="G4553" i="1"/>
  <c r="G3866" i="1"/>
  <c r="G4813" i="1" s="1"/>
  <c r="AL4619" i="1"/>
  <c r="AL4879" i="1" s="1"/>
  <c r="AL3932" i="1"/>
  <c r="AS4678" i="1"/>
  <c r="AS4938" i="1" s="1"/>
  <c r="AS3991" i="1"/>
  <c r="AF4546" i="1"/>
  <c r="AF4806" i="1" s="1"/>
  <c r="AF3859" i="1"/>
  <c r="AP4701" i="1"/>
  <c r="AP4961" i="1" s="1"/>
  <c r="AP4014" i="1"/>
  <c r="AG4536" i="1"/>
  <c r="AG4796" i="1" s="1"/>
  <c r="AG3849" i="1"/>
  <c r="AW4591" i="1"/>
  <c r="AW4851" i="1" s="1"/>
  <c r="AW3904" i="1"/>
  <c r="AQ4655" i="1"/>
  <c r="AQ4915" i="1" s="1"/>
  <c r="AQ3968" i="1"/>
  <c r="AN4601" i="1"/>
  <c r="AN4861" i="1" s="1"/>
  <c r="AN3914" i="1"/>
  <c r="AR4635" i="1"/>
  <c r="AR4895" i="1" s="1"/>
  <c r="AR3948" i="1"/>
  <c r="AE4726" i="1"/>
  <c r="AE4986" i="1" s="1"/>
  <c r="AE4039" i="1"/>
  <c r="AR4600" i="1"/>
  <c r="AR4860" i="1" s="1"/>
  <c r="AR3913" i="1"/>
  <c r="AJ4653" i="1"/>
  <c r="AJ4913" i="1" s="1"/>
  <c r="AJ3966" i="1"/>
  <c r="BA4685" i="1"/>
  <c r="BA4945" i="1" s="1"/>
  <c r="BA3998" i="1"/>
  <c r="AV4613" i="1"/>
  <c r="AV4873" i="1" s="1"/>
  <c r="AV3926" i="1"/>
  <c r="W4721" i="1"/>
  <c r="W4981" i="1" s="1"/>
  <c r="W4034" i="1"/>
  <c r="AA4553" i="1"/>
  <c r="AA4813" i="1" s="1"/>
  <c r="AA3866" i="1"/>
  <c r="X4523" i="1"/>
  <c r="X4783" i="1" s="1"/>
  <c r="X3836" i="1"/>
  <c r="Z4695" i="1"/>
  <c r="Z4955" i="1" s="1"/>
  <c r="Z4008" i="1"/>
  <c r="X4705" i="1"/>
  <c r="X4965" i="1" s="1"/>
  <c r="X4018" i="1"/>
  <c r="AR4677" i="1"/>
  <c r="AR4937" i="1" s="1"/>
  <c r="AR3990" i="1"/>
  <c r="G4576" i="1"/>
  <c r="G3889" i="1"/>
  <c r="G4836" i="1" s="1"/>
  <c r="D4650" i="1"/>
  <c r="D3963" i="1"/>
  <c r="D4910" i="1" s="1"/>
  <c r="F4640" i="1"/>
  <c r="F3953" i="1"/>
  <c r="F4900" i="1" s="1"/>
  <c r="F4576" i="1"/>
  <c r="F3889" i="1"/>
  <c r="F4836" i="1" s="1"/>
  <c r="AE4576" i="1"/>
  <c r="AE4836" i="1" s="1"/>
  <c r="AE3889" i="1"/>
  <c r="AC4674" i="1"/>
  <c r="AC4934" i="1" s="1"/>
  <c r="AC3987" i="1"/>
  <c r="AC4650" i="1"/>
  <c r="AC4910" i="1" s="1"/>
  <c r="AC3963" i="1"/>
  <c r="AP4552" i="1"/>
  <c r="AP4812" i="1" s="1"/>
  <c r="AP3865" i="1"/>
  <c r="AT4576" i="1"/>
  <c r="AT4836" i="1" s="1"/>
  <c r="AT3889" i="1"/>
  <c r="Z4650" i="1"/>
  <c r="Z4910" i="1" s="1"/>
  <c r="Z3963" i="1"/>
  <c r="AX4650" i="1"/>
  <c r="AX4910" i="1" s="1"/>
  <c r="AX3963" i="1"/>
  <c r="AM4650" i="1"/>
  <c r="AM4910" i="1" s="1"/>
  <c r="AM3963" i="1"/>
  <c r="AL4612" i="1"/>
  <c r="AL4872" i="1" s="1"/>
  <c r="AL3925" i="1"/>
  <c r="AH4596" i="1"/>
  <c r="AH4856" i="1" s="1"/>
  <c r="AH3909" i="1"/>
  <c r="BC4639" i="1"/>
  <c r="BC4899" i="1" s="1"/>
  <c r="BC3952" i="1"/>
  <c r="Y4532" i="1"/>
  <c r="Y4792" i="1" s="1"/>
  <c r="Y3845" i="1"/>
  <c r="AQ4511" i="1"/>
  <c r="AQ4771" i="1" s="1"/>
  <c r="AQ3824" i="1"/>
  <c r="AT4619" i="1"/>
  <c r="AT4879" i="1" s="1"/>
  <c r="AT3932" i="1"/>
  <c r="AB4605" i="1"/>
  <c r="AB4865" i="1" s="1"/>
  <c r="AB3918" i="1"/>
  <c r="AP4692" i="1"/>
  <c r="AP4952" i="1" s="1"/>
  <c r="AP4005" i="1"/>
  <c r="D4653" i="1"/>
  <c r="D3966" i="1"/>
  <c r="D4913" i="1" s="1"/>
  <c r="AQ4653" i="1"/>
  <c r="AQ4913" i="1" s="1"/>
  <c r="AQ3966" i="1"/>
  <c r="BD4605" i="1"/>
  <c r="BD4865" i="1" s="1"/>
  <c r="BD3918" i="1"/>
  <c r="F4544" i="1"/>
  <c r="F3857" i="1"/>
  <c r="F4804" i="1" s="1"/>
  <c r="AL4718" i="1"/>
  <c r="AL4978" i="1" s="1"/>
  <c r="AL4031" i="1"/>
  <c r="AF4683" i="1"/>
  <c r="AF4943" i="1" s="1"/>
  <c r="AF3996" i="1"/>
  <c r="AZ4517" i="1"/>
  <c r="AZ4777" i="1" s="1"/>
  <c r="AZ3830" i="1"/>
  <c r="W4707" i="1"/>
  <c r="W4967" i="1" s="1"/>
  <c r="W4020" i="1"/>
  <c r="Y4599" i="1"/>
  <c r="Y4859" i="1" s="1"/>
  <c r="Y3912" i="1"/>
  <c r="AW4542" i="1"/>
  <c r="AW4802" i="1" s="1"/>
  <c r="AW3855" i="1"/>
  <c r="AH4607" i="1"/>
  <c r="AH4867" i="1" s="1"/>
  <c r="AH3920" i="1"/>
  <c r="BF4735" i="1"/>
  <c r="BF4995" i="1" s="1"/>
  <c r="BF4048" i="1"/>
  <c r="W4590" i="1"/>
  <c r="W4850" i="1" s="1"/>
  <c r="W3903" i="1"/>
  <c r="AU4734" i="1"/>
  <c r="AU4994" i="1" s="1"/>
  <c r="AU4047" i="1"/>
  <c r="AL4611" i="1"/>
  <c r="AL4871" i="1" s="1"/>
  <c r="AL3924" i="1"/>
  <c r="AI4673" i="1"/>
  <c r="AI4933" i="1" s="1"/>
  <c r="AI3986" i="1"/>
  <c r="AC4633" i="1"/>
  <c r="AC4893" i="1" s="1"/>
  <c r="AC3946" i="1"/>
  <c r="AW4577" i="1"/>
  <c r="AW4837" i="1" s="1"/>
  <c r="AW3890" i="1"/>
  <c r="AU4727" i="1"/>
  <c r="AU4987" i="1" s="1"/>
  <c r="AU4040" i="1"/>
  <c r="AR4659" i="1"/>
  <c r="AR4919" i="1" s="1"/>
  <c r="AR3972" i="1"/>
  <c r="AY4596" i="1"/>
  <c r="AY4856" i="1" s="1"/>
  <c r="AY3909" i="1"/>
  <c r="BD4569" i="1"/>
  <c r="BD4829" i="1" s="1"/>
  <c r="BD3882" i="1"/>
  <c r="AB4564" i="1"/>
  <c r="AB4824" i="1" s="1"/>
  <c r="AB3877" i="1"/>
  <c r="AW4681" i="1"/>
  <c r="AW4941" i="1" s="1"/>
  <c r="AW3994" i="1"/>
  <c r="AR4729" i="1"/>
  <c r="AR4989" i="1" s="1"/>
  <c r="AR4042" i="1"/>
  <c r="BA4569" i="1"/>
  <c r="BA4829" i="1" s="1"/>
  <c r="BA3882" i="1"/>
  <c r="BF4680" i="1"/>
  <c r="BF4940" i="1" s="1"/>
  <c r="BF3993" i="1"/>
  <c r="AZ4723" i="1"/>
  <c r="AZ4983" i="1" s="1"/>
  <c r="AZ4036" i="1"/>
  <c r="AN4544" i="1"/>
  <c r="AN4804" i="1" s="1"/>
  <c r="AN3857" i="1"/>
  <c r="AT4536" i="1"/>
  <c r="AT4796" i="1" s="1"/>
  <c r="AT3849" i="1"/>
  <c r="AK4512" i="1"/>
  <c r="AK4772" i="1" s="1"/>
  <c r="AK3825" i="1"/>
  <c r="BC4628" i="1"/>
  <c r="BC4888" i="1" s="1"/>
  <c r="BC3941" i="1"/>
  <c r="AD4732" i="1"/>
  <c r="AD4992" i="1" s="1"/>
  <c r="AD4045" i="1"/>
  <c r="AN4733" i="1"/>
  <c r="AN4993" i="1" s="1"/>
  <c r="AN4046" i="1"/>
  <c r="AZ4697" i="1"/>
  <c r="AZ4957" i="1" s="1"/>
  <c r="AZ4010" i="1"/>
  <c r="AA4665" i="1"/>
  <c r="AA4925" i="1" s="1"/>
  <c r="AA3978" i="1"/>
  <c r="AM4608" i="1"/>
  <c r="AM4868" i="1" s="1"/>
  <c r="AM3921" i="1"/>
  <c r="AL4630" i="1"/>
  <c r="AL4890" i="1" s="1"/>
  <c r="AL3943" i="1"/>
  <c r="BC4598" i="1"/>
  <c r="BC4858" i="1" s="1"/>
  <c r="BC3911" i="1"/>
  <c r="Y4643" i="1"/>
  <c r="Y4903" i="1" s="1"/>
  <c r="Y3956" i="1"/>
  <c r="AJ4519" i="1"/>
  <c r="AJ4779" i="1" s="1"/>
  <c r="AJ3832" i="1"/>
  <c r="AI4630" i="1"/>
  <c r="AI4890" i="1" s="1"/>
  <c r="AI3943" i="1"/>
  <c r="Z4728" i="1"/>
  <c r="Z4988" i="1" s="1"/>
  <c r="Z4041" i="1"/>
  <c r="AQ4679" i="1"/>
  <c r="AQ4939" i="1" s="1"/>
  <c r="AQ3992" i="1"/>
  <c r="AE4606" i="1"/>
  <c r="AE4866" i="1" s="1"/>
  <c r="AE3919" i="1"/>
  <c r="BF4591" i="1"/>
  <c r="BF4851" i="1" s="1"/>
  <c r="BF3904" i="1"/>
  <c r="AT4517" i="1"/>
  <c r="AT4777" i="1" s="1"/>
  <c r="AT3830" i="1"/>
  <c r="BF4570" i="1"/>
  <c r="BF4830" i="1" s="1"/>
  <c r="BF3883" i="1"/>
  <c r="AE4643" i="1"/>
  <c r="AE4903" i="1" s="1"/>
  <c r="AE3956" i="1"/>
  <c r="AD4718" i="1"/>
  <c r="AD4978" i="1" s="1"/>
  <c r="AD4031" i="1"/>
  <c r="AE4550" i="1"/>
  <c r="AE4810" i="1" s="1"/>
  <c r="AE3863" i="1"/>
  <c r="AZ4635" i="1"/>
  <c r="AZ4895" i="1" s="1"/>
  <c r="AZ3948" i="1"/>
  <c r="BF4574" i="1"/>
  <c r="BF4834" i="1" s="1"/>
  <c r="BF3887" i="1"/>
  <c r="AJ4518" i="1"/>
  <c r="AJ4778" i="1" s="1"/>
  <c r="AJ3831" i="1"/>
  <c r="F4596" i="1"/>
  <c r="F3909" i="1"/>
  <c r="F4856" i="1" s="1"/>
  <c r="AA4659" i="1"/>
  <c r="AA4919" i="1" s="1"/>
  <c r="AA3972" i="1"/>
  <c r="AG4594" i="1"/>
  <c r="AG4854" i="1" s="1"/>
  <c r="AG3907" i="1"/>
  <c r="AI4700" i="1"/>
  <c r="AI4960" i="1" s="1"/>
  <c r="AI4013" i="1"/>
  <c r="AF4687" i="1"/>
  <c r="AF4947" i="1" s="1"/>
  <c r="AF4000" i="1"/>
  <c r="AY4518" i="1"/>
  <c r="AY4778" i="1" s="1"/>
  <c r="AY3831" i="1"/>
  <c r="AP4596" i="1"/>
  <c r="AP4856" i="1" s="1"/>
  <c r="AP3909" i="1"/>
  <c r="AD4574" i="1"/>
  <c r="AD4834" i="1" s="1"/>
  <c r="AD3887" i="1"/>
  <c r="BA4533" i="1"/>
  <c r="BA4793" i="1" s="1"/>
  <c r="BA3846" i="1"/>
  <c r="E4681" i="1"/>
  <c r="E3994" i="1"/>
  <c r="E4941" i="1" s="1"/>
  <c r="AC4648" i="1"/>
  <c r="AC4908" i="1" s="1"/>
  <c r="AC3961" i="1"/>
  <c r="W4718" i="1"/>
  <c r="W4978" i="1" s="1"/>
  <c r="W4031" i="1"/>
  <c r="BA4623" i="1"/>
  <c r="BA4883" i="1" s="1"/>
  <c r="BA3936" i="1"/>
  <c r="AR4699" i="1"/>
  <c r="AR4959" i="1" s="1"/>
  <c r="AR4012" i="1"/>
  <c r="AV4679" i="1"/>
  <c r="AV4939" i="1" s="1"/>
  <c r="AV3992" i="1"/>
  <c r="AF4526" i="1"/>
  <c r="AF4786" i="1" s="1"/>
  <c r="AF3839" i="1"/>
  <c r="AF4617" i="1"/>
  <c r="AF4877" i="1" s="1"/>
  <c r="AF3930" i="1"/>
  <c r="AS4527" i="1"/>
  <c r="AS4787" i="1" s="1"/>
  <c r="AS3840" i="1"/>
  <c r="W4688" i="1"/>
  <c r="W4948" i="1" s="1"/>
  <c r="W4001" i="1"/>
  <c r="G4556" i="1"/>
  <c r="G3869" i="1"/>
  <c r="G4816" i="1" s="1"/>
  <c r="AH4553" i="1"/>
  <c r="AH4813" i="1" s="1"/>
  <c r="AH3866" i="1"/>
  <c r="AD4634" i="1"/>
  <c r="AD4894" i="1" s="1"/>
  <c r="AD3947" i="1"/>
  <c r="AI4617" i="1"/>
  <c r="AI4877" i="1" s="1"/>
  <c r="AI3930" i="1"/>
  <c r="AA4628" i="1"/>
  <c r="AA4888" i="1" s="1"/>
  <c r="AA3941" i="1"/>
  <c r="AL4721" i="1"/>
  <c r="AL4981" i="1" s="1"/>
  <c r="AL4034" i="1"/>
  <c r="AK4599" i="1"/>
  <c r="AK4859" i="1" s="1"/>
  <c r="AK3912" i="1"/>
  <c r="AB4572" i="1"/>
  <c r="AB4832" i="1" s="1"/>
  <c r="AB3885" i="1"/>
  <c r="Y4698" i="1"/>
  <c r="Y4958" i="1" s="1"/>
  <c r="Y4011" i="1"/>
  <c r="AO4546" i="1"/>
  <c r="AO4806" i="1" s="1"/>
  <c r="AO3859" i="1"/>
  <c r="AU4512" i="1"/>
  <c r="AU4772" i="1" s="1"/>
  <c r="AU3825" i="1"/>
  <c r="AS4582" i="1"/>
  <c r="AS4842" i="1" s="1"/>
  <c r="AS3895" i="1"/>
  <c r="BF4731" i="1"/>
  <c r="BF4991" i="1" s="1"/>
  <c r="BF4044" i="1"/>
  <c r="AH4565" i="1"/>
  <c r="AH4825" i="1" s="1"/>
  <c r="AH3878" i="1"/>
  <c r="BA4522" i="1"/>
  <c r="BA4782" i="1" s="1"/>
  <c r="BA3835" i="1"/>
  <c r="BF4636" i="1"/>
  <c r="BF4896" i="1" s="1"/>
  <c r="BF3949" i="1"/>
  <c r="BE4714" i="1"/>
  <c r="BE4974" i="1" s="1"/>
  <c r="BE4027" i="1"/>
  <c r="AG4644" i="1"/>
  <c r="AG4904" i="1" s="1"/>
  <c r="AG3957" i="1"/>
  <c r="AC4716" i="1"/>
  <c r="AC4976" i="1" s="1"/>
  <c r="AC4029" i="1"/>
  <c r="AZ4691" i="1"/>
  <c r="AZ4951" i="1" s="1"/>
  <c r="AZ4004" i="1"/>
  <c r="G4704" i="1"/>
  <c r="G4017" i="1"/>
  <c r="G4964" i="1" s="1"/>
  <c r="BC4715" i="1"/>
  <c r="BC4975" i="1" s="1"/>
  <c r="BC4028" i="1"/>
  <c r="AO4598" i="1"/>
  <c r="AO4858" i="1" s="1"/>
  <c r="AO3911" i="1"/>
  <c r="BD4693" i="1"/>
  <c r="BD4953" i="1" s="1"/>
  <c r="BD4006" i="1"/>
  <c r="AU4521" i="1"/>
  <c r="AU4781" i="1" s="1"/>
  <c r="AU3834" i="1"/>
  <c r="AA4586" i="1"/>
  <c r="AA4846" i="1" s="1"/>
  <c r="AA3899" i="1"/>
  <c r="BA4711" i="1"/>
  <c r="BA4971" i="1" s="1"/>
  <c r="BA4024" i="1"/>
  <c r="AU4699" i="1"/>
  <c r="AU4959" i="1" s="1"/>
  <c r="AU4012" i="1"/>
  <c r="AY4730" i="1"/>
  <c r="AY4990" i="1" s="1"/>
  <c r="AY4043" i="1"/>
  <c r="AW4597" i="1"/>
  <c r="AW4857" i="1" s="1"/>
  <c r="AW3910" i="1"/>
  <c r="X4593" i="1"/>
  <c r="X4853" i="1" s="1"/>
  <c r="X3906" i="1"/>
  <c r="AI4519" i="1"/>
  <c r="AI4779" i="1" s="1"/>
  <c r="AI3832" i="1"/>
  <c r="F4614" i="1"/>
  <c r="F3927" i="1"/>
  <c r="F4874" i="1" s="1"/>
  <c r="G4571" i="1"/>
  <c r="G3884" i="1"/>
  <c r="G4831" i="1" s="1"/>
  <c r="F4591" i="1"/>
  <c r="F3904" i="1"/>
  <c r="F4851" i="1" s="1"/>
  <c r="AX4641" i="1"/>
  <c r="AX4901" i="1" s="1"/>
  <c r="AX3954" i="1"/>
  <c r="BA4706" i="1"/>
  <c r="BA4966" i="1" s="1"/>
  <c r="BA4019" i="1"/>
  <c r="AJ4570" i="1"/>
  <c r="AJ4830" i="1" s="1"/>
  <c r="AJ3883" i="1"/>
  <c r="Z4712" i="1"/>
  <c r="Z4972" i="1" s="1"/>
  <c r="Z4025" i="1"/>
  <c r="AO4653" i="1"/>
  <c r="AO4913" i="1" s="1"/>
  <c r="AO3966" i="1"/>
  <c r="AQ4651" i="1"/>
  <c r="AQ4911" i="1" s="1"/>
  <c r="AQ3964" i="1"/>
  <c r="G4706" i="1"/>
  <c r="G4019" i="1"/>
  <c r="G4966" i="1" s="1"/>
  <c r="AD4640" i="1"/>
  <c r="AD4900" i="1" s="1"/>
  <c r="AD3953" i="1"/>
  <c r="AV4576" i="1"/>
  <c r="AV4836" i="1" s="1"/>
  <c r="AV3889" i="1"/>
  <c r="AL4584" i="1"/>
  <c r="AL4844" i="1" s="1"/>
  <c r="AL3897" i="1"/>
  <c r="AT4599" i="1"/>
  <c r="AT4859" i="1" s="1"/>
  <c r="AT3912" i="1"/>
  <c r="AO4549" i="1"/>
  <c r="AO4809" i="1" s="1"/>
  <c r="AO3862" i="1"/>
  <c r="AP4713" i="1"/>
  <c r="AP4973" i="1" s="1"/>
  <c r="AP4026" i="1"/>
  <c r="AE4592" i="1"/>
  <c r="AE4852" i="1" s="1"/>
  <c r="AE3905" i="1"/>
  <c r="E4693" i="1"/>
  <c r="E4006" i="1"/>
  <c r="E4953" i="1" s="1"/>
  <c r="AT4704" i="1"/>
  <c r="AT4964" i="1" s="1"/>
  <c r="AT4017" i="1"/>
  <c r="G4722" i="1"/>
  <c r="G4035" i="1"/>
  <c r="G4982" i="1" s="1"/>
  <c r="E4537" i="1"/>
  <c r="E3850" i="1"/>
  <c r="E4797" i="1" s="1"/>
  <c r="AF4575" i="1"/>
  <c r="AF4835" i="1" s="1"/>
  <c r="AF3888" i="1"/>
  <c r="AD4518" i="1"/>
  <c r="AD4778" i="1" s="1"/>
  <c r="AD3831" i="1"/>
  <c r="AI4580" i="1"/>
  <c r="AI4840" i="1" s="1"/>
  <c r="AI3893" i="1"/>
  <c r="AT4569" i="1"/>
  <c r="AT4829" i="1" s="1"/>
  <c r="AT3882" i="1"/>
  <c r="AK4647" i="1"/>
  <c r="AK4907" i="1" s="1"/>
  <c r="AK3960" i="1"/>
  <c r="AJ4609" i="1"/>
  <c r="AJ4869" i="1" s="1"/>
  <c r="AJ3922" i="1"/>
  <c r="AW4623" i="1"/>
  <c r="AW4883" i="1" s="1"/>
  <c r="AW3936" i="1"/>
  <c r="AS4548" i="1"/>
  <c r="AS4808" i="1" s="1"/>
  <c r="AS3861" i="1"/>
  <c r="BA4691" i="1"/>
  <c r="BA4951" i="1" s="1"/>
  <c r="BA4004" i="1"/>
  <c r="AN4515" i="1"/>
  <c r="AN4775" i="1" s="1"/>
  <c r="AN3828" i="1"/>
  <c r="G4575" i="1"/>
  <c r="G3888" i="1"/>
  <c r="G4835" i="1" s="1"/>
  <c r="AW4624" i="1"/>
  <c r="AW4884" i="1" s="1"/>
  <c r="AW3937" i="1"/>
  <c r="AI4712" i="1"/>
  <c r="AI4972" i="1" s="1"/>
  <c r="AI4025" i="1"/>
  <c r="BB4685" i="1"/>
  <c r="BB4945" i="1" s="1"/>
  <c r="BB3998" i="1"/>
  <c r="AX4560" i="1"/>
  <c r="AX4820" i="1" s="1"/>
  <c r="AX3873" i="1"/>
  <c r="Z4526" i="1"/>
  <c r="Z4786" i="1" s="1"/>
  <c r="Z3839" i="1"/>
  <c r="G4643" i="1"/>
  <c r="G3956" i="1"/>
  <c r="G4903" i="1" s="1"/>
  <c r="AX4618" i="1"/>
  <c r="AX4878" i="1" s="1"/>
  <c r="AX3931" i="1"/>
  <c r="AC4638" i="1"/>
  <c r="AC4898" i="1" s="1"/>
  <c r="AC3951" i="1"/>
  <c r="AA4531" i="1"/>
  <c r="AA4791" i="1" s="1"/>
  <c r="AA3844" i="1"/>
  <c r="E4734" i="1"/>
  <c r="E4047" i="1"/>
  <c r="E4994" i="1" s="1"/>
  <c r="AV4539" i="1"/>
  <c r="AV4799" i="1" s="1"/>
  <c r="AV3852" i="1"/>
  <c r="AH4734" i="1"/>
  <c r="AH4994" i="1" s="1"/>
  <c r="AH4047" i="1"/>
  <c r="AQ4622" i="1"/>
  <c r="AQ4882" i="1" s="1"/>
  <c r="AQ3935" i="1"/>
  <c r="BF4513" i="1"/>
  <c r="BF4773" i="1" s="1"/>
  <c r="BF3826" i="1"/>
  <c r="BA4664" i="1"/>
  <c r="BA4924" i="1" s="1"/>
  <c r="BA3977" i="1"/>
  <c r="X4734" i="1"/>
  <c r="X4994" i="1" s="1"/>
  <c r="X4047" i="1"/>
  <c r="AY4585" i="1"/>
  <c r="AY4845" i="1" s="1"/>
  <c r="AY3898" i="1"/>
  <c r="AH4673" i="1"/>
  <c r="AH4933" i="1" s="1"/>
  <c r="AH3986" i="1"/>
  <c r="AA4523" i="1"/>
  <c r="AA4783" i="1" s="1"/>
  <c r="AA3836" i="1"/>
  <c r="AW4647" i="1"/>
  <c r="AW4907" i="1" s="1"/>
  <c r="AW3960" i="1"/>
  <c r="AL4633" i="1"/>
  <c r="AL4893" i="1" s="1"/>
  <c r="AL3946" i="1"/>
  <c r="AR4598" i="1"/>
  <c r="AR4858" i="1" s="1"/>
  <c r="AR3911" i="1"/>
  <c r="W4533" i="1"/>
  <c r="W4793" i="1" s="1"/>
  <c r="W3846" i="1"/>
  <c r="AY4614" i="1"/>
  <c r="AY4874" i="1" s="1"/>
  <c r="AY3927" i="1"/>
  <c r="AT4723" i="1"/>
  <c r="AT4983" i="1" s="1"/>
  <c r="AT4036" i="1"/>
  <c r="Y4695" i="1"/>
  <c r="Y4955" i="1" s="1"/>
  <c r="Y4008" i="1"/>
  <c r="AG4556" i="1"/>
  <c r="AG4816" i="1" s="1"/>
  <c r="AG3869" i="1"/>
  <c r="AD4692" i="1"/>
  <c r="AD4952" i="1" s="1"/>
  <c r="AD4005" i="1"/>
  <c r="AZ4591" i="1"/>
  <c r="AZ4851" i="1" s="1"/>
  <c r="AZ3904" i="1"/>
  <c r="AV4662" i="1"/>
  <c r="AV4922" i="1" s="1"/>
  <c r="AV3975" i="1"/>
  <c r="AD4705" i="1"/>
  <c r="AD4965" i="1" s="1"/>
  <c r="AD4018" i="1"/>
  <c r="Y4716" i="1"/>
  <c r="Y4976" i="1" s="1"/>
  <c r="Y4029" i="1"/>
  <c r="AF4663" i="1"/>
  <c r="AF4923" i="1" s="1"/>
  <c r="AF3976" i="1"/>
  <c r="G4644" i="1"/>
  <c r="G3957" i="1"/>
  <c r="G4904" i="1" s="1"/>
  <c r="AV4728" i="1"/>
  <c r="AV4988" i="1" s="1"/>
  <c r="AV4041" i="1"/>
  <c r="AZ4570" i="1"/>
  <c r="AZ4830" i="1" s="1"/>
  <c r="AZ3883" i="1"/>
  <c r="AE4662" i="1"/>
  <c r="AE4922" i="1" s="1"/>
  <c r="AE3975" i="1"/>
  <c r="AT4529" i="1"/>
  <c r="AT4789" i="1" s="1"/>
  <c r="AT3842" i="1"/>
  <c r="Y4574" i="1"/>
  <c r="Y4834" i="1" s="1"/>
  <c r="Y3887" i="1"/>
  <c r="AC4668" i="1"/>
  <c r="AC4928" i="1" s="1"/>
  <c r="AC3981" i="1"/>
  <c r="AJ4645" i="1"/>
  <c r="AJ4905" i="1" s="1"/>
  <c r="AJ3958" i="1"/>
  <c r="E4607" i="1"/>
  <c r="E3920" i="1"/>
  <c r="E4867" i="1" s="1"/>
  <c r="BC4561" i="1"/>
  <c r="BC4821" i="1" s="1"/>
  <c r="BC3874" i="1"/>
  <c r="BB4518" i="1"/>
  <c r="BB4778" i="1" s="1"/>
  <c r="BB3831" i="1"/>
  <c r="AA4534" i="1"/>
  <c r="AA4794" i="1" s="1"/>
  <c r="AA3847" i="1"/>
  <c r="AH4664" i="1"/>
  <c r="AH4924" i="1" s="1"/>
  <c r="AH3977" i="1"/>
  <c r="AL4677" i="1"/>
  <c r="AL4937" i="1" s="1"/>
  <c r="AL3990" i="1"/>
  <c r="AB4640" i="1"/>
  <c r="AB4900" i="1" s="1"/>
  <c r="AB3953" i="1"/>
  <c r="BA4650" i="1"/>
  <c r="BA4910" i="1" s="1"/>
  <c r="BA3963" i="1"/>
  <c r="X4576" i="1"/>
  <c r="X4836" i="1" s="1"/>
  <c r="X3889" i="1"/>
  <c r="BC4650" i="1"/>
  <c r="BC4910" i="1" s="1"/>
  <c r="BC3963" i="1"/>
  <c r="AH4552" i="1"/>
  <c r="AH4812" i="1" s="1"/>
  <c r="AH3865" i="1"/>
  <c r="AD4576" i="1"/>
  <c r="AD4836" i="1" s="1"/>
  <c r="AD3889" i="1"/>
  <c r="BB4640" i="1"/>
  <c r="BB4900" i="1" s="1"/>
  <c r="BB3953" i="1"/>
  <c r="AQ4650" i="1"/>
  <c r="AQ4910" i="1" s="1"/>
  <c r="AQ3963" i="1"/>
  <c r="AL4650" i="1"/>
  <c r="AL4910" i="1" s="1"/>
  <c r="AL3963" i="1"/>
  <c r="BB4650" i="1"/>
  <c r="BB4910" i="1" s="1"/>
  <c r="BB3963" i="1"/>
  <c r="AB4552" i="1"/>
  <c r="AB4812" i="1" s="1"/>
  <c r="AB3865" i="1"/>
  <c r="BF4576" i="1"/>
  <c r="BF4836" i="1" s="1"/>
  <c r="BF3889" i="1"/>
  <c r="Z4576" i="1"/>
  <c r="Z4836" i="1" s="1"/>
  <c r="Z3889" i="1"/>
  <c r="BA4640" i="1"/>
  <c r="BA4900" i="1" s="1"/>
  <c r="BA3953" i="1"/>
  <c r="W4640" i="1"/>
  <c r="W4900" i="1" s="1"/>
  <c r="W3953" i="1"/>
  <c r="AB4576" i="1"/>
  <c r="AB4836" i="1" s="1"/>
  <c r="AB3889" i="1"/>
  <c r="AT4650" i="1"/>
  <c r="AT4910" i="1" s="1"/>
  <c r="AT3963" i="1"/>
  <c r="AS4650" i="1"/>
  <c r="AS4910" i="1" s="1"/>
  <c r="AS3963" i="1"/>
  <c r="AD4674" i="1"/>
  <c r="AD4934" i="1" s="1"/>
  <c r="AD3987" i="1"/>
  <c r="BF4640" i="1"/>
  <c r="BF4900" i="1" s="1"/>
  <c r="BF3953" i="1"/>
  <c r="AS4552" i="1"/>
  <c r="AS4812" i="1" s="1"/>
  <c r="AS3865" i="1"/>
  <c r="AZ4552" i="1"/>
  <c r="AZ4812" i="1" s="1"/>
  <c r="AZ3865" i="1"/>
  <c r="AX4576" i="1"/>
  <c r="AX4836" i="1" s="1"/>
  <c r="AX3889" i="1"/>
  <c r="AI4650" i="1"/>
  <c r="AI4910" i="1" s="1"/>
  <c r="AI3963" i="1"/>
  <c r="AU4552" i="1"/>
  <c r="AU4812" i="1" s="1"/>
  <c r="AU3865" i="1"/>
  <c r="AF4576" i="1"/>
  <c r="AF4836" i="1" s="1"/>
  <c r="AF3889" i="1"/>
  <c r="AE4650" i="1"/>
  <c r="AE4910" i="1" s="1"/>
  <c r="AE3963" i="1"/>
  <c r="BE4639" i="1"/>
  <c r="BE4899" i="1" s="1"/>
  <c r="BE3952" i="1"/>
  <c r="AI4701" i="1"/>
  <c r="AI4961" i="1" s="1"/>
  <c r="AI4014" i="1"/>
  <c r="Z4512" i="1"/>
  <c r="Z4772" i="1" s="1"/>
  <c r="Z3825" i="1"/>
  <c r="AY4635" i="1"/>
  <c r="AY4895" i="1" s="1"/>
  <c r="AY3948" i="1"/>
  <c r="AZ4539" i="1"/>
  <c r="AZ4799" i="1" s="1"/>
  <c r="AZ3852" i="1"/>
  <c r="X4663" i="1"/>
  <c r="X4923" i="1" s="1"/>
  <c r="X3976" i="1"/>
  <c r="F4514" i="1"/>
  <c r="F3827" i="1"/>
  <c r="Z4617" i="1"/>
  <c r="Z4877" i="1" s="1"/>
  <c r="Z3930" i="1"/>
  <c r="BF4687" i="1"/>
  <c r="BF4947" i="1" s="1"/>
  <c r="BF4000" i="1"/>
  <c r="AP4510" i="1"/>
  <c r="AP4770" i="1" s="1"/>
  <c r="AP3823" i="1"/>
  <c r="BE4645" i="1"/>
  <c r="BE4905" i="1" s="1"/>
  <c r="BE3958" i="1"/>
  <c r="Z4648" i="1"/>
  <c r="Z4908" i="1" s="1"/>
  <c r="Z3961" i="1"/>
  <c r="E4631" i="1"/>
  <c r="E3944" i="1"/>
  <c r="E4891" i="1" s="1"/>
  <c r="AR4712" i="1"/>
  <c r="AR4972" i="1" s="1"/>
  <c r="AR4025" i="1"/>
  <c r="BD4598" i="1"/>
  <c r="BD4858" i="1" s="1"/>
  <c r="BD3911" i="1"/>
  <c r="AT4699" i="1"/>
  <c r="AT4959" i="1" s="1"/>
  <c r="AT4012" i="1"/>
  <c r="D4673" i="1"/>
  <c r="D3986" i="1"/>
  <c r="D4933" i="1" s="1"/>
  <c r="AE4734" i="1"/>
  <c r="AE4994" i="1" s="1"/>
  <c r="AE4047" i="1"/>
  <c r="AY4688" i="1"/>
  <c r="AY4948" i="1" s="1"/>
  <c r="AY4001" i="1"/>
  <c r="AZ4663" i="1"/>
  <c r="AZ4923" i="1" s="1"/>
  <c r="AZ3976" i="1"/>
  <c r="AU4694" i="1"/>
  <c r="AU4954" i="1" s="1"/>
  <c r="AU4007" i="1"/>
  <c r="Z4571" i="1"/>
  <c r="Z4831" i="1" s="1"/>
  <c r="Z3884" i="1"/>
  <c r="AF4679" i="1"/>
  <c r="AF4939" i="1" s="1"/>
  <c r="AF3992" i="1"/>
  <c r="AG4573" i="1"/>
  <c r="AG4833" i="1" s="1"/>
  <c r="AG3886" i="1"/>
  <c r="AS4564" i="1"/>
  <c r="AS4824" i="1" s="1"/>
  <c r="AS3877" i="1"/>
  <c r="AD4587" i="1"/>
  <c r="AD4847" i="1" s="1"/>
  <c r="AD3900" i="1"/>
  <c r="AE4604" i="1"/>
  <c r="AE4864" i="1" s="1"/>
  <c r="AE3917" i="1"/>
  <c r="BA4732" i="1"/>
  <c r="BA4992" i="1" s="1"/>
  <c r="BA4045" i="1"/>
  <c r="AZ4728" i="1"/>
  <c r="AZ4988" i="1" s="1"/>
  <c r="AZ4041" i="1"/>
  <c r="AU4661" i="1"/>
  <c r="AU4921" i="1" s="1"/>
  <c r="AU3974" i="1"/>
  <c r="AX4585" i="1"/>
  <c r="AX4845" i="1" s="1"/>
  <c r="AX3898" i="1"/>
  <c r="AJ4532" i="1"/>
  <c r="AJ4792" i="1" s="1"/>
  <c r="AJ3845" i="1"/>
  <c r="AP4521" i="1"/>
  <c r="AP4781" i="1" s="1"/>
  <c r="AP3834" i="1"/>
  <c r="BE4711" i="1"/>
  <c r="BE4971" i="1" s="1"/>
  <c r="BE4024" i="1"/>
  <c r="AA4721" i="1"/>
  <c r="AA4981" i="1" s="1"/>
  <c r="AA4034" i="1"/>
  <c r="AU4719" i="1"/>
  <c r="AU4979" i="1" s="1"/>
  <c r="AU4032" i="1"/>
  <c r="AC4651" i="1"/>
  <c r="AC4911" i="1" s="1"/>
  <c r="AC3964" i="1"/>
  <c r="AD4603" i="1"/>
  <c r="AD4863" i="1" s="1"/>
  <c r="AD3916" i="1"/>
  <c r="AN4673" i="1"/>
  <c r="AN4933" i="1" s="1"/>
  <c r="AN3986" i="1"/>
  <c r="E4568" i="1"/>
  <c r="E3881" i="1"/>
  <c r="E4828" i="1" s="1"/>
  <c r="AN4624" i="1"/>
  <c r="AN4884" i="1" s="1"/>
  <c r="AN3937" i="1"/>
  <c r="BA4621" i="1"/>
  <c r="BA4881" i="1" s="1"/>
  <c r="BA3934" i="1"/>
  <c r="BD4572" i="1"/>
  <c r="BD4832" i="1" s="1"/>
  <c r="BD3885" i="1"/>
  <c r="AO4514" i="1"/>
  <c r="AO4774" i="1" s="1"/>
  <c r="AO3827" i="1"/>
  <c r="Z4709" i="1"/>
  <c r="Z4969" i="1" s="1"/>
  <c r="Z4022" i="1"/>
  <c r="BB4535" i="1"/>
  <c r="BB4795" i="1" s="1"/>
  <c r="BB3848" i="1"/>
  <c r="AG4621" i="1"/>
  <c r="AG4881" i="1" s="1"/>
  <c r="AG3934" i="1"/>
  <c r="AW4568" i="1"/>
  <c r="AW4828" i="1" s="1"/>
  <c r="AW3881" i="1"/>
  <c r="AK4660" i="1"/>
  <c r="AK4920" i="1" s="1"/>
  <c r="AK3973" i="1"/>
  <c r="BF4648" i="1"/>
  <c r="BF4908" i="1" s="1"/>
  <c r="BF3961" i="1"/>
  <c r="AK4601" i="1"/>
  <c r="AK4861" i="1" s="1"/>
  <c r="AK3914" i="1"/>
  <c r="BE4664" i="1"/>
  <c r="BE4924" i="1" s="1"/>
  <c r="BE3977" i="1"/>
  <c r="BE4534" i="1"/>
  <c r="BE4794" i="1" s="1"/>
  <c r="BE3847" i="1"/>
  <c r="AR4651" i="1"/>
  <c r="AR4911" i="1" s="1"/>
  <c r="AR3964" i="1"/>
  <c r="BA4583" i="1"/>
  <c r="BA4843" i="1" s="1"/>
  <c r="BA3896" i="1"/>
  <c r="AP4560" i="1"/>
  <c r="AP4820" i="1" s="1"/>
  <c r="AP3873" i="1"/>
  <c r="AI4691" i="1"/>
  <c r="AI4951" i="1" s="1"/>
  <c r="AI4004" i="1"/>
  <c r="BA4548" i="1"/>
  <c r="BA4808" i="1" s="1"/>
  <c r="BA3861" i="1"/>
  <c r="E4614" i="1"/>
  <c r="E3927" i="1"/>
  <c r="E4874" i="1" s="1"/>
  <c r="AK4554" i="1"/>
  <c r="AK4814" i="1" s="1"/>
  <c r="AK3867" i="1"/>
  <c r="Y4702" i="1"/>
  <c r="Y4962" i="1" s="1"/>
  <c r="Y4015" i="1"/>
  <c r="BA4689" i="1"/>
  <c r="BA4949" i="1" s="1"/>
  <c r="BA4002" i="1"/>
  <c r="G4656" i="1"/>
  <c r="G3969" i="1"/>
  <c r="G4916" i="1" s="1"/>
  <c r="AI4599" i="1"/>
  <c r="AI4859" i="1" s="1"/>
  <c r="AI3912" i="1"/>
  <c r="AF4569" i="1"/>
  <c r="AF4829" i="1" s="1"/>
  <c r="AF3882" i="1"/>
  <c r="Y4514" i="1"/>
  <c r="Y4774" i="1" s="1"/>
  <c r="Y3827" i="1"/>
  <c r="AZ4546" i="1"/>
  <c r="AZ4806" i="1" s="1"/>
  <c r="AZ3859" i="1"/>
  <c r="AP4570" i="1"/>
  <c r="AP4830" i="1" s="1"/>
  <c r="AP3883" i="1"/>
  <c r="AW4538" i="1"/>
  <c r="AW4798" i="1" s="1"/>
  <c r="AW3851" i="1"/>
  <c r="BD4639" i="1"/>
  <c r="BD4899" i="1" s="1"/>
  <c r="BD3952" i="1"/>
  <c r="AL4657" i="1"/>
  <c r="AL4917" i="1" s="1"/>
  <c r="AL3970" i="1"/>
  <c r="Z4722" i="1"/>
  <c r="Z4982" i="1" s="1"/>
  <c r="Z4035" i="1"/>
  <c r="BD4678" i="1"/>
  <c r="BD4938" i="1" s="1"/>
  <c r="BD3991" i="1"/>
  <c r="BB4602" i="1"/>
  <c r="BB4862" i="1" s="1"/>
  <c r="BB3915" i="1"/>
  <c r="AP4728" i="1"/>
  <c r="AP4988" i="1" s="1"/>
  <c r="AP4041" i="1"/>
  <c r="AU4713" i="1"/>
  <c r="AU4973" i="1" s="1"/>
  <c r="AU4026" i="1"/>
  <c r="AV4628" i="1"/>
  <c r="AV4888" i="1" s="1"/>
  <c r="AV3941" i="1"/>
  <c r="AK4520" i="1"/>
  <c r="AK4780" i="1" s="1"/>
  <c r="AK3833" i="1"/>
  <c r="AP4665" i="1"/>
  <c r="AP4925" i="1" s="1"/>
  <c r="AP3978" i="1"/>
  <c r="AQ4675" i="1"/>
  <c r="AQ4935" i="1" s="1"/>
  <c r="AQ3988" i="1"/>
  <c r="AS4654" i="1"/>
  <c r="AS4914" i="1" s="1"/>
  <c r="AS3967" i="1"/>
  <c r="BD4631" i="1"/>
  <c r="BD4891" i="1" s="1"/>
  <c r="BD3944" i="1"/>
  <c r="BF4607" i="1"/>
  <c r="BF4867" i="1" s="1"/>
  <c r="BF3920" i="1"/>
  <c r="AZ4595" i="1"/>
  <c r="AZ4855" i="1" s="1"/>
  <c r="AZ3908" i="1"/>
  <c r="BE4525" i="1"/>
  <c r="BE4785" i="1" s="1"/>
  <c r="BE3838" i="1"/>
  <c r="AK4584" i="1"/>
  <c r="AK4844" i="1" s="1"/>
  <c r="AK3897" i="1"/>
  <c r="AJ4511" i="1"/>
  <c r="AJ4771" i="1" s="1"/>
  <c r="AJ3824" i="1"/>
  <c r="X4661" i="1"/>
  <c r="X4921" i="1" s="1"/>
  <c r="X3974" i="1"/>
  <c r="AM4544" i="1"/>
  <c r="AM4804" i="1" s="1"/>
  <c r="AM3857" i="1"/>
  <c r="Y4692" i="1"/>
  <c r="Y4952" i="1" s="1"/>
  <c r="Y4005" i="1"/>
  <c r="AF4699" i="1"/>
  <c r="AF4959" i="1" s="1"/>
  <c r="AF4012" i="1"/>
  <c r="AQ4513" i="1"/>
  <c r="AQ4773" i="1" s="1"/>
  <c r="AQ3826" i="1"/>
  <c r="F4651" i="1"/>
  <c r="F3964" i="1"/>
  <c r="F4911" i="1" s="1"/>
  <c r="Y4733" i="1"/>
  <c r="Y4993" i="1" s="1"/>
  <c r="Y4046" i="1"/>
  <c r="AS4601" i="1"/>
  <c r="AS4861" i="1" s="1"/>
  <c r="AS3914" i="1"/>
  <c r="AK4591" i="1"/>
  <c r="AK4851" i="1" s="1"/>
  <c r="AK3904" i="1"/>
  <c r="AU4616" i="1"/>
  <c r="AU4876" i="1" s="1"/>
  <c r="AU3929" i="1"/>
  <c r="AU4564" i="1"/>
  <c r="AU4824" i="1" s="1"/>
  <c r="AU3877" i="1"/>
  <c r="BA4581" i="1"/>
  <c r="BA4841" i="1" s="1"/>
  <c r="BA3894" i="1"/>
  <c r="D4546" i="1"/>
  <c r="D3859" i="1"/>
  <c r="D4806" i="1" s="1"/>
  <c r="AU4673" i="1"/>
  <c r="AU4933" i="1" s="1"/>
  <c r="AU3986" i="1"/>
  <c r="BD4554" i="1"/>
  <c r="BD4814" i="1" s="1"/>
  <c r="BD3867" i="1"/>
  <c r="AW4603" i="1"/>
  <c r="AW4863" i="1" s="1"/>
  <c r="AW3916" i="1"/>
  <c r="AR4536" i="1"/>
  <c r="AR4796" i="1" s="1"/>
  <c r="AR3849" i="1"/>
  <c r="AE4692" i="1"/>
  <c r="AE4952" i="1" s="1"/>
  <c r="AE4005" i="1"/>
  <c r="AD4673" i="1"/>
  <c r="AD4933" i="1" s="1"/>
  <c r="AD3986" i="1"/>
  <c r="BC4680" i="1"/>
  <c r="BC4940" i="1" s="1"/>
  <c r="BC3993" i="1"/>
  <c r="AO4660" i="1"/>
  <c r="AO4920" i="1" s="1"/>
  <c r="AO3973" i="1"/>
  <c r="AR4560" i="1"/>
  <c r="AR4820" i="1" s="1"/>
  <c r="AR3873" i="1"/>
  <c r="AB4602" i="1"/>
  <c r="AB4862" i="1" s="1"/>
  <c r="AB3915" i="1"/>
  <c r="AT4538" i="1"/>
  <c r="AT4798" i="1" s="1"/>
  <c r="AT3851" i="1"/>
  <c r="AU4730" i="1"/>
  <c r="AU4990" i="1" s="1"/>
  <c r="AU4043" i="1"/>
  <c r="AA4719" i="1"/>
  <c r="AA4979" i="1" s="1"/>
  <c r="AA4032" i="1"/>
  <c r="AA4643" i="1"/>
  <c r="AA4903" i="1" s="1"/>
  <c r="AA3956" i="1"/>
  <c r="X4668" i="1"/>
  <c r="X4928" i="1" s="1"/>
  <c r="X3981" i="1"/>
  <c r="BD4512" i="1"/>
  <c r="BD4772" i="1" s="1"/>
  <c r="BD3825" i="1"/>
  <c r="D4532" i="1"/>
  <c r="D3845" i="1"/>
  <c r="D4792" i="1" s="1"/>
  <c r="AO4679" i="1"/>
  <c r="AO4939" i="1" s="1"/>
  <c r="AO3992" i="1"/>
  <c r="AB4529" i="1"/>
  <c r="AB4789" i="1" s="1"/>
  <c r="AB3842" i="1"/>
  <c r="AO4700" i="1"/>
  <c r="AO4960" i="1" s="1"/>
  <c r="AO4013" i="1"/>
  <c r="D4720" i="1"/>
  <c r="D4033" i="1"/>
  <c r="D4980" i="1" s="1"/>
  <c r="E4559" i="1"/>
  <c r="E3872" i="1"/>
  <c r="E4819" i="1" s="1"/>
  <c r="AL4686" i="1"/>
  <c r="AL4946" i="1" s="1"/>
  <c r="AL3999" i="1"/>
  <c r="E4551" i="1"/>
  <c r="E3864" i="1"/>
  <c r="E4811" i="1" s="1"/>
  <c r="W4643" i="1"/>
  <c r="W4903" i="1" s="1"/>
  <c r="W3956" i="1"/>
  <c r="AI4585" i="1"/>
  <c r="AI4845" i="1" s="1"/>
  <c r="AI3898" i="1"/>
  <c r="AG4648" i="1"/>
  <c r="AG4908" i="1" s="1"/>
  <c r="AG3961" i="1"/>
  <c r="AF4662" i="1"/>
  <c r="AF4922" i="1" s="1"/>
  <c r="AF3975" i="1"/>
  <c r="AY4546" i="1"/>
  <c r="AY4806" i="1" s="1"/>
  <c r="AY3859" i="1"/>
  <c r="AV4562" i="1"/>
  <c r="AV4822" i="1" s="1"/>
  <c r="AV3875" i="1"/>
  <c r="AB4731" i="1"/>
  <c r="AB4991" i="1" s="1"/>
  <c r="AB4044" i="1"/>
  <c r="AH4533" i="1"/>
  <c r="AH4793" i="1" s="1"/>
  <c r="AH3846" i="1"/>
  <c r="AO4615" i="1"/>
  <c r="AO4875" i="1" s="1"/>
  <c r="AO3928" i="1"/>
  <c r="AQ4670" i="1"/>
  <c r="AQ4930" i="1" s="1"/>
  <c r="AQ3983" i="1"/>
  <c r="AL4664" i="1"/>
  <c r="AL4924" i="1" s="1"/>
  <c r="AL3977" i="1"/>
  <c r="BD4591" i="1"/>
  <c r="BD4851" i="1" s="1"/>
  <c r="BD3904" i="1"/>
  <c r="AH4707" i="1"/>
  <c r="AH4967" i="1" s="1"/>
  <c r="AH4020" i="1"/>
  <c r="AT4546" i="1"/>
  <c r="AT4806" i="1" s="1"/>
  <c r="AT3859" i="1"/>
  <c r="AJ4595" i="1"/>
  <c r="AJ4855" i="1" s="1"/>
  <c r="AJ3908" i="1"/>
  <c r="AA4556" i="1"/>
  <c r="AA4816" i="1" s="1"/>
  <c r="AA3869" i="1"/>
  <c r="F4653" i="1"/>
  <c r="F3966" i="1"/>
  <c r="F4913" i="1" s="1"/>
  <c r="W4526" i="1"/>
  <c r="W4786" i="1" s="1"/>
  <c r="W3839" i="1"/>
  <c r="AP4649" i="1"/>
  <c r="AP4909" i="1" s="1"/>
  <c r="AP3962" i="1"/>
  <c r="X4587" i="1"/>
  <c r="X4847" i="1" s="1"/>
  <c r="X3900" i="1"/>
  <c r="AK4722" i="1"/>
  <c r="AK4982" i="1" s="1"/>
  <c r="AK4035" i="1"/>
  <c r="AK4626" i="1"/>
  <c r="AK4886" i="1" s="1"/>
  <c r="AK3939" i="1"/>
  <c r="Y4533" i="1"/>
  <c r="Y4793" i="1" s="1"/>
  <c r="Y3846" i="1"/>
  <c r="AS4634" i="1"/>
  <c r="AS4894" i="1" s="1"/>
  <c r="AS3947" i="1"/>
  <c r="Z4582" i="1"/>
  <c r="Z4842" i="1" s="1"/>
  <c r="Z3895" i="1"/>
  <c r="AN4652" i="1"/>
  <c r="AN4912" i="1" s="1"/>
  <c r="AN3965" i="1"/>
  <c r="AL4637" i="1"/>
  <c r="AL4897" i="1" s="1"/>
  <c r="AL3950" i="1"/>
  <c r="AE4624" i="1"/>
  <c r="AE4884" i="1" s="1"/>
  <c r="AE3937" i="1"/>
  <c r="AC4663" i="1"/>
  <c r="AC4923" i="1" s="1"/>
  <c r="AC3976" i="1"/>
  <c r="AB4583" i="1"/>
  <c r="AB4843" i="1" s="1"/>
  <c r="AB3896" i="1"/>
  <c r="AU4711" i="1"/>
  <c r="AU4971" i="1" s="1"/>
  <c r="AU4024" i="1"/>
  <c r="BC4669" i="1"/>
  <c r="BC4929" i="1" s="1"/>
  <c r="BC3982" i="1"/>
  <c r="AJ4587" i="1"/>
  <c r="AJ4847" i="1" s="1"/>
  <c r="AJ3900" i="1"/>
  <c r="E4623" i="1"/>
  <c r="E3936" i="1"/>
  <c r="E4883" i="1" s="1"/>
  <c r="AK4622" i="1"/>
  <c r="AK4882" i="1" s="1"/>
  <c r="AK3935" i="1"/>
  <c r="AX4694" i="1"/>
  <c r="AX4954" i="1" s="1"/>
  <c r="AX4007" i="1"/>
  <c r="AH4527" i="1"/>
  <c r="AH4787" i="1" s="1"/>
  <c r="AH3840" i="1"/>
  <c r="BA4562" i="1"/>
  <c r="BA4822" i="1" s="1"/>
  <c r="BA3875" i="1"/>
  <c r="AS4577" i="1"/>
  <c r="AS4837" i="1" s="1"/>
  <c r="AS3890" i="1"/>
  <c r="BD4537" i="1"/>
  <c r="BD4797" i="1" s="1"/>
  <c r="BD3850" i="1"/>
  <c r="AW4637" i="1"/>
  <c r="AW4897" i="1" s="1"/>
  <c r="AW3950" i="1"/>
  <c r="BA4591" i="1"/>
  <c r="BA4851" i="1" s="1"/>
  <c r="BA3904" i="1"/>
  <c r="AX4672" i="1"/>
  <c r="AX4932" i="1" s="1"/>
  <c r="AX3985" i="1"/>
  <c r="D4556" i="1"/>
  <c r="D3869" i="1"/>
  <c r="D4816" i="1" s="1"/>
  <c r="G4723" i="1"/>
  <c r="G4036" i="1"/>
  <c r="G4983" i="1" s="1"/>
  <c r="AP4572" i="1"/>
  <c r="AP4832" i="1" s="1"/>
  <c r="AP3885" i="1"/>
  <c r="AT4582" i="1"/>
  <c r="AT4842" i="1" s="1"/>
  <c r="AT3895" i="1"/>
  <c r="AO4634" i="1"/>
  <c r="AO4894" i="1" s="1"/>
  <c r="AO3947" i="1"/>
  <c r="BB4620" i="1"/>
  <c r="BB4880" i="1" s="1"/>
  <c r="BB3933" i="1"/>
  <c r="BF4686" i="1"/>
  <c r="BF4946" i="1" s="1"/>
  <c r="BF3999" i="1"/>
  <c r="AW4545" i="1"/>
  <c r="AW4805" i="1" s="1"/>
  <c r="AW3858" i="1"/>
  <c r="AY4674" i="1"/>
  <c r="AY4934" i="1" s="1"/>
  <c r="AY3987" i="1"/>
  <c r="AE4598" i="1"/>
  <c r="AE4858" i="1" s="1"/>
  <c r="AE3911" i="1"/>
  <c r="AP4543" i="1"/>
  <c r="AP4803" i="1" s="1"/>
  <c r="AP3856" i="1"/>
  <c r="F4590" i="1"/>
  <c r="F3903" i="1"/>
  <c r="F4850" i="1" s="1"/>
  <c r="AL4629" i="1"/>
  <c r="AL4889" i="1" s="1"/>
  <c r="AL3942" i="1"/>
  <c r="AK4526" i="1"/>
  <c r="AK4786" i="1" s="1"/>
  <c r="AK3839" i="1"/>
  <c r="AI4685" i="1"/>
  <c r="AI4945" i="1" s="1"/>
  <c r="AI3998" i="1"/>
  <c r="AZ4611" i="1"/>
  <c r="AZ4871" i="1" s="1"/>
  <c r="AZ3924" i="1"/>
  <c r="BD4558" i="1"/>
  <c r="BD4818" i="1" s="1"/>
  <c r="BD3871" i="1"/>
  <c r="AN4655" i="1"/>
  <c r="AN4915" i="1" s="1"/>
  <c r="AN3968" i="1"/>
  <c r="AW4586" i="1"/>
  <c r="AW4846" i="1" s="1"/>
  <c r="AW3899" i="1"/>
  <c r="AX4518" i="1"/>
  <c r="AX4778" i="1" s="1"/>
  <c r="AX3831" i="1"/>
  <c r="AA4515" i="1"/>
  <c r="AA4775" i="1" s="1"/>
  <c r="AA3828" i="1"/>
  <c r="BE4670" i="1"/>
  <c r="BE4930" i="1" s="1"/>
  <c r="BE3983" i="1"/>
  <c r="AX4568" i="1"/>
  <c r="AX4828" i="1" s="1"/>
  <c r="AX3881" i="1"/>
  <c r="F4703" i="1"/>
  <c r="F4016" i="1"/>
  <c r="F4963" i="1" s="1"/>
  <c r="BC4593" i="1"/>
  <c r="BC4853" i="1" s="1"/>
  <c r="BC3906" i="1"/>
  <c r="AD4607" i="1"/>
  <c r="AD4867" i="1" s="1"/>
  <c r="AD3920" i="1"/>
  <c r="BF4564" i="1"/>
  <c r="BF4824" i="1" s="1"/>
  <c r="BF3877" i="1"/>
  <c r="AC4580" i="1"/>
  <c r="AC4840" i="1" s="1"/>
  <c r="AC3893" i="1"/>
  <c r="AK4546" i="1"/>
  <c r="AK4806" i="1" s="1"/>
  <c r="AK3859" i="1"/>
  <c r="Z4535" i="1"/>
  <c r="Z4795" i="1" s="1"/>
  <c r="Z3848" i="1"/>
  <c r="AZ4683" i="1"/>
  <c r="AZ4943" i="1" s="1"/>
  <c r="AZ3996" i="1"/>
  <c r="F4657" i="1"/>
  <c r="F3970" i="1"/>
  <c r="F4917" i="1" s="1"/>
  <c r="AG4725" i="1"/>
  <c r="AG4985" i="1" s="1"/>
  <c r="AG4038" i="1"/>
  <c r="AC4615" i="1"/>
  <c r="AC4875" i="1" s="1"/>
  <c r="AC3928" i="1"/>
  <c r="Y4687" i="1"/>
  <c r="Y4947" i="1" s="1"/>
  <c r="Y4000" i="1"/>
  <c r="Z4569" i="1"/>
  <c r="Z4829" i="1" s="1"/>
  <c r="Z3882" i="1"/>
  <c r="BC4685" i="1"/>
  <c r="BC4945" i="1" s="1"/>
  <c r="BC3998" i="1"/>
  <c r="AM4630" i="1"/>
  <c r="AM4890" i="1" s="1"/>
  <c r="AM3943" i="1"/>
  <c r="Y4681" i="1"/>
  <c r="Y4941" i="1" s="1"/>
  <c r="Y3994" i="1"/>
  <c r="AP4563" i="1"/>
  <c r="AP4823" i="1" s="1"/>
  <c r="AP3876" i="1"/>
  <c r="AO4581" i="1"/>
  <c r="AO4841" i="1" s="1"/>
  <c r="AO3894" i="1"/>
  <c r="F4552" i="1"/>
  <c r="F3865" i="1"/>
  <c r="F4812" i="1" s="1"/>
  <c r="D4576" i="1"/>
  <c r="D3889" i="1"/>
  <c r="D4836" i="1" s="1"/>
  <c r="G4650" i="1"/>
  <c r="G3963" i="1"/>
  <c r="G4910" i="1" s="1"/>
  <c r="E4576" i="1"/>
  <c r="E3889" i="1"/>
  <c r="E4836" i="1" s="1"/>
  <c r="AL4640" i="1"/>
  <c r="AL4900" i="1" s="1"/>
  <c r="AL3953" i="1"/>
  <c r="AO4576" i="1"/>
  <c r="AO4836" i="1" s="1"/>
  <c r="AO3889" i="1"/>
  <c r="BB4552" i="1"/>
  <c r="BB4812" i="1" s="1"/>
  <c r="BB3865" i="1"/>
  <c r="AK4640" i="1"/>
  <c r="AK4900" i="1" s="1"/>
  <c r="AK3953" i="1"/>
  <c r="AA4674" i="1"/>
  <c r="AA4934" i="1" s="1"/>
  <c r="AA3987" i="1"/>
  <c r="AS4640" i="1"/>
  <c r="AS4900" i="1" s="1"/>
  <c r="AS3953" i="1"/>
  <c r="AG4640" i="1"/>
  <c r="AG4900" i="1" s="1"/>
  <c r="AG3953" i="1"/>
  <c r="BD4552" i="1"/>
  <c r="BD4812" i="1" s="1"/>
  <c r="BD3865" i="1"/>
  <c r="AW4576" i="1"/>
  <c r="AW4836" i="1" s="1"/>
  <c r="AW3889" i="1"/>
  <c r="E4644" i="1"/>
  <c r="E3957" i="1"/>
  <c r="E4904" i="1" s="1"/>
  <c r="E4629" i="1"/>
  <c r="E3942" i="1"/>
  <c r="E4889" i="1" s="1"/>
  <c r="AU4598" i="1"/>
  <c r="AU4858" i="1" s="1"/>
  <c r="AU3911" i="1"/>
  <c r="BC4647" i="1"/>
  <c r="BC4907" i="1" s="1"/>
  <c r="BC3960" i="1"/>
  <c r="AC4683" i="1"/>
  <c r="AC4943" i="1" s="1"/>
  <c r="AC3996" i="1"/>
  <c r="AH4580" i="1"/>
  <c r="AH4840" i="1" s="1"/>
  <c r="AH3893" i="1"/>
  <c r="AW4707" i="1"/>
  <c r="AW4967" i="1" s="1"/>
  <c r="AW4020" i="1"/>
  <c r="AW4675" i="1"/>
  <c r="AW4935" i="1" s="1"/>
  <c r="AW3988" i="1"/>
  <c r="Z4523" i="1"/>
  <c r="Z4783" i="1" s="1"/>
  <c r="Z3836" i="1"/>
  <c r="G4548" i="1"/>
  <c r="G3861" i="1"/>
  <c r="G4808" i="1" s="1"/>
  <c r="BC4725" i="1"/>
  <c r="BC4985" i="1" s="1"/>
  <c r="BC4038" i="1"/>
  <c r="BD4566" i="1"/>
  <c r="BD4826" i="1" s="1"/>
  <c r="BD3879" i="1"/>
  <c r="F4582" i="1"/>
  <c r="F3895" i="1"/>
  <c r="F4842" i="1" s="1"/>
  <c r="AT4702" i="1"/>
  <c r="AT4962" i="1" s="1"/>
  <c r="AT4015" i="1"/>
  <c r="AF4524" i="1"/>
  <c r="AF4784" i="1" s="1"/>
  <c r="AF3837" i="1"/>
  <c r="AG4561" i="1"/>
  <c r="AG4821" i="1" s="1"/>
  <c r="AG3874" i="1"/>
  <c r="AQ4562" i="1"/>
  <c r="AQ4822" i="1" s="1"/>
  <c r="AQ3875" i="1"/>
  <c r="AP4517" i="1"/>
  <c r="AP4777" i="1" s="1"/>
  <c r="AP3830" i="1"/>
  <c r="AP4618" i="1"/>
  <c r="AP4878" i="1" s="1"/>
  <c r="AP3931" i="1"/>
  <c r="AX4565" i="1"/>
  <c r="AX4825" i="1" s="1"/>
  <c r="AX3878" i="1"/>
  <c r="AD4539" i="1"/>
  <c r="AD4799" i="1" s="1"/>
  <c r="AD3852" i="1"/>
  <c r="W4712" i="1"/>
  <c r="W4972" i="1" s="1"/>
  <c r="W4025" i="1"/>
  <c r="AA4593" i="1"/>
  <c r="AA4853" i="1" s="1"/>
  <c r="AA3906" i="1"/>
  <c r="AT4692" i="1"/>
  <c r="AT4952" i="1" s="1"/>
  <c r="AT4005" i="1"/>
  <c r="AY4554" i="1"/>
  <c r="AY4814" i="1" s="1"/>
  <c r="AY3867" i="1"/>
  <c r="Z4732" i="1"/>
  <c r="Z4992" i="1" s="1"/>
  <c r="Z4045" i="1"/>
  <c r="AU4600" i="1"/>
  <c r="AU4860" i="1" s="1"/>
  <c r="AU3913" i="1"/>
  <c r="AA4645" i="1"/>
  <c r="AA4905" i="1" s="1"/>
  <c r="AA3958" i="1"/>
  <c r="AO4725" i="1"/>
  <c r="AO4985" i="1" s="1"/>
  <c r="AO4038" i="1"/>
  <c r="AZ4602" i="1"/>
  <c r="AZ4862" i="1" s="1"/>
  <c r="AZ3915" i="1"/>
  <c r="AU4683" i="1"/>
  <c r="AU4943" i="1" s="1"/>
  <c r="AU3996" i="1"/>
  <c r="BC4624" i="1"/>
  <c r="BC4884" i="1" s="1"/>
  <c r="BC3937" i="1"/>
  <c r="AD4721" i="1"/>
  <c r="AD4981" i="1" s="1"/>
  <c r="AD4034" i="1"/>
  <c r="AI4699" i="1"/>
  <c r="AI4959" i="1" s="1"/>
  <c r="AI4012" i="1"/>
  <c r="AR4611" i="1"/>
  <c r="AR4871" i="1" s="1"/>
  <c r="AR3924" i="1"/>
  <c r="E4518" i="1"/>
  <c r="E3831" i="1"/>
  <c r="E4778" i="1" s="1"/>
  <c r="AB4532" i="1"/>
  <c r="AB4792" i="1" s="1"/>
  <c r="AB3845" i="1"/>
  <c r="AH4667" i="1"/>
  <c r="AH4927" i="1" s="1"/>
  <c r="AH3980" i="1"/>
  <c r="AH4668" i="1"/>
  <c r="AH4928" i="1" s="1"/>
  <c r="AH3981" i="1"/>
  <c r="AD4569" i="1"/>
  <c r="AD4829" i="1" s="1"/>
  <c r="AD3882" i="1"/>
  <c r="BE4713" i="1"/>
  <c r="BE4973" i="1" s="1"/>
  <c r="BE4026" i="1"/>
  <c r="G4544" i="1"/>
  <c r="G3857" i="1"/>
  <c r="G4804" i="1" s="1"/>
  <c r="AQ4574" i="1"/>
  <c r="AQ4834" i="1" s="1"/>
  <c r="AQ3887" i="1"/>
  <c r="Z4698" i="1"/>
  <c r="Z4958" i="1" s="1"/>
  <c r="Z4011" i="1"/>
  <c r="BA4735" i="1"/>
  <c r="BA4995" i="1" s="1"/>
  <c r="BA4048" i="1"/>
  <c r="BC4664" i="1"/>
  <c r="BC4924" i="1" s="1"/>
  <c r="BC3977" i="1"/>
  <c r="AK4513" i="1"/>
  <c r="AK4773" i="1" s="1"/>
  <c r="AK3826" i="1"/>
  <c r="AV4515" i="1"/>
  <c r="AV4775" i="1" s="1"/>
  <c r="AV3828" i="1"/>
  <c r="X4519" i="1"/>
  <c r="X4779" i="1" s="1"/>
  <c r="X3832" i="1"/>
  <c r="AA4690" i="1"/>
  <c r="AA4950" i="1" s="1"/>
  <c r="AA4003" i="1"/>
  <c r="AP4709" i="1"/>
  <c r="AP4969" i="1" s="1"/>
  <c r="AP4022" i="1"/>
  <c r="BD4716" i="1"/>
  <c r="BD4976" i="1" s="1"/>
  <c r="BD4029" i="1"/>
  <c r="AT4695" i="1"/>
  <c r="AT4955" i="1" s="1"/>
  <c r="AT4008" i="1"/>
  <c r="AM4541" i="1"/>
  <c r="AM4801" i="1" s="1"/>
  <c r="AM3854" i="1"/>
  <c r="AH4700" i="1"/>
  <c r="AH4960" i="1" s="1"/>
  <c r="AH4013" i="1"/>
  <c r="AJ4714" i="1"/>
  <c r="AJ4974" i="1" s="1"/>
  <c r="AJ4027" i="1"/>
  <c r="AO4527" i="1"/>
  <c r="AO4787" i="1" s="1"/>
  <c r="AO3840" i="1"/>
  <c r="AF4648" i="1"/>
  <c r="AF4908" i="1" s="1"/>
  <c r="AF3961" i="1"/>
  <c r="BB4572" i="1"/>
  <c r="BB4832" i="1" s="1"/>
  <c r="BB3885" i="1"/>
  <c r="AI4536" i="1"/>
  <c r="AI4796" i="1" s="1"/>
  <c r="AI3849" i="1"/>
  <c r="AK4645" i="1"/>
  <c r="AK4905" i="1" s="1"/>
  <c r="AK3958" i="1"/>
  <c r="AY4654" i="1"/>
  <c r="AY4914" i="1" s="1"/>
  <c r="AY3967" i="1"/>
  <c r="BE4656" i="1"/>
  <c r="BE4916" i="1" s="1"/>
  <c r="BE3969" i="1"/>
  <c r="AV4684" i="1"/>
  <c r="AV4944" i="1" s="1"/>
  <c r="AV3997" i="1"/>
  <c r="AU4724" i="1"/>
  <c r="AU4984" i="1" s="1"/>
  <c r="AU4037" i="1"/>
  <c r="AJ4722" i="1"/>
  <c r="AJ4982" i="1" s="1"/>
  <c r="AJ4035" i="1"/>
  <c r="AU4547" i="1"/>
  <c r="AU4807" i="1" s="1"/>
  <c r="AU3860" i="1"/>
  <c r="BD4532" i="1"/>
  <c r="BD4792" i="1" s="1"/>
  <c r="BD3845" i="1"/>
  <c r="AQ4667" i="1"/>
  <c r="AQ4927" i="1" s="1"/>
  <c r="AQ3980" i="1"/>
  <c r="BF4684" i="1"/>
  <c r="BF4944" i="1" s="1"/>
  <c r="BF3997" i="1"/>
  <c r="AO4605" i="1"/>
  <c r="AO4865" i="1" s="1"/>
  <c r="AO3918" i="1"/>
  <c r="G4687" i="1"/>
  <c r="G4000" i="1"/>
  <c r="G4947" i="1" s="1"/>
  <c r="AQ4649" i="1"/>
  <c r="AQ4909" i="1" s="1"/>
  <c r="AQ3962" i="1"/>
  <c r="AL4556" i="1"/>
  <c r="AL4816" i="1" s="1"/>
  <c r="AL3869" i="1"/>
  <c r="AN4621" i="1"/>
  <c r="AN4881" i="1" s="1"/>
  <c r="AN3934" i="1"/>
  <c r="AS4679" i="1"/>
  <c r="AS4939" i="1" s="1"/>
  <c r="AS3992" i="1"/>
  <c r="AK4585" i="1"/>
  <c r="AK4845" i="1" s="1"/>
  <c r="AK3898" i="1"/>
  <c r="X4712" i="1"/>
  <c r="X4972" i="1" s="1"/>
  <c r="X4025" i="1"/>
  <c r="AJ4729" i="1"/>
  <c r="AJ4989" i="1" s="1"/>
  <c r="AJ4042" i="1"/>
  <c r="AG4586" i="1"/>
  <c r="AG4846" i="1" s="1"/>
  <c r="AG3899" i="1"/>
  <c r="AE4659" i="1"/>
  <c r="AE4919" i="1" s="1"/>
  <c r="AE3972" i="1"/>
  <c r="AE4689" i="1"/>
  <c r="AE4949" i="1" s="1"/>
  <c r="AE4002" i="1"/>
  <c r="AX4628" i="1"/>
  <c r="AX4888" i="1" s="1"/>
  <c r="AX3941" i="1"/>
  <c r="AN4682" i="1"/>
  <c r="AN4942" i="1" s="1"/>
  <c r="AN3995" i="1"/>
  <c r="AP4680" i="1"/>
  <c r="AP4940" i="1" s="1"/>
  <c r="AP3993" i="1"/>
  <c r="AZ4601" i="1"/>
  <c r="AZ4861" i="1" s="1"/>
  <c r="AZ3914" i="1"/>
  <c r="AB4550" i="1"/>
  <c r="AB4810" i="1" s="1"/>
  <c r="AB3863" i="1"/>
  <c r="AI4676" i="1"/>
  <c r="AI4936" i="1" s="1"/>
  <c r="AI3989" i="1"/>
  <c r="AP4731" i="1"/>
  <c r="AP4991" i="1" s="1"/>
  <c r="AP4044" i="1"/>
  <c r="W4561" i="1"/>
  <c r="W4821" i="1" s="1"/>
  <c r="W3874" i="1"/>
  <c r="AK4652" i="1"/>
  <c r="AK4912" i="1" s="1"/>
  <c r="AK3965" i="1"/>
  <c r="BD4535" i="1"/>
  <c r="BD4795" i="1" s="1"/>
  <c r="BD3848" i="1"/>
  <c r="AS4655" i="1"/>
  <c r="AS4915" i="1" s="1"/>
  <c r="AS3968" i="1"/>
  <c r="D4614" i="1"/>
  <c r="D3927" i="1"/>
  <c r="D4874" i="1" s="1"/>
  <c r="Y4731" i="1"/>
  <c r="Y4991" i="1" s="1"/>
  <c r="Y4044" i="1"/>
  <c r="AW4722" i="1"/>
  <c r="AW4982" i="1" s="1"/>
  <c r="AW4035" i="1"/>
  <c r="BE4549" i="1"/>
  <c r="BE4809" i="1" s="1"/>
  <c r="BE3862" i="1"/>
  <c r="AV4543" i="1"/>
  <c r="AV4803" i="1" s="1"/>
  <c r="AV3856" i="1"/>
  <c r="AV4689" i="1"/>
  <c r="AV4949" i="1" s="1"/>
  <c r="AV4002" i="1"/>
  <c r="BC4608" i="1"/>
  <c r="BC4868" i="1" s="1"/>
  <c r="BC3921" i="1"/>
  <c r="AL4646" i="1"/>
  <c r="AL4906" i="1" s="1"/>
  <c r="AL3959" i="1"/>
  <c r="AP4534" i="1"/>
  <c r="AP4794" i="1" s="1"/>
  <c r="AP3847" i="1"/>
  <c r="AW4525" i="1"/>
  <c r="AW4785" i="1" s="1"/>
  <c r="AW3838" i="1"/>
  <c r="AC4588" i="1"/>
  <c r="AC4848" i="1" s="1"/>
  <c r="AC3901" i="1"/>
  <c r="AM4670" i="1"/>
  <c r="AM4930" i="1" s="1"/>
  <c r="AM3983" i="1"/>
  <c r="AQ4699" i="1"/>
  <c r="AQ4959" i="1" s="1"/>
  <c r="AQ4012" i="1"/>
  <c r="AM4667" i="1"/>
  <c r="AM4927" i="1" s="1"/>
  <c r="AM3980" i="1"/>
  <c r="AN4526" i="1"/>
  <c r="AN4786" i="1" s="1"/>
  <c r="AN3839" i="1"/>
  <c r="BE4578" i="1"/>
  <c r="BE4838" i="1" s="1"/>
  <c r="BE3891" i="1"/>
  <c r="AZ4513" i="1"/>
  <c r="AZ4773" i="1" s="1"/>
  <c r="AZ3826" i="1"/>
  <c r="AX4624" i="1"/>
  <c r="AX4884" i="1" s="1"/>
  <c r="AX3937" i="1"/>
  <c r="AL4656" i="1"/>
  <c r="AL4916" i="1" s="1"/>
  <c r="AL3969" i="1"/>
  <c r="AE4603" i="1"/>
  <c r="AE4863" i="1" s="1"/>
  <c r="AE3916" i="1"/>
  <c r="AO4580" i="1"/>
  <c r="AO4840" i="1" s="1"/>
  <c r="AO3893" i="1"/>
  <c r="G4717" i="1"/>
  <c r="G4030" i="1"/>
  <c r="G4977" i="1" s="1"/>
  <c r="AX4555" i="1"/>
  <c r="AX4815" i="1" s="1"/>
  <c r="AX3868" i="1"/>
  <c r="BF4656" i="1"/>
  <c r="BF4916" i="1" s="1"/>
  <c r="BF3969" i="1"/>
  <c r="E4572" i="1"/>
  <c r="E3885" i="1"/>
  <c r="E4832" i="1" s="1"/>
  <c r="D4732" i="1"/>
  <c r="D4045" i="1"/>
  <c r="D4992" i="1" s="1"/>
  <c r="D4605" i="1"/>
  <c r="D3918" i="1"/>
  <c r="D4865" i="1" s="1"/>
  <c r="AJ4536" i="1"/>
  <c r="AJ4796" i="1" s="1"/>
  <c r="AJ3849" i="1"/>
  <c r="AO4693" i="1"/>
  <c r="AO4953" i="1" s="1"/>
  <c r="AO4006" i="1"/>
  <c r="AH4540" i="1"/>
  <c r="AH4800" i="1" s="1"/>
  <c r="AH3853" i="1"/>
  <c r="AL4689" i="1"/>
  <c r="AL4949" i="1" s="1"/>
  <c r="AL4002" i="1"/>
  <c r="AX4630" i="1"/>
  <c r="AX4890" i="1" s="1"/>
  <c r="AX3943" i="1"/>
  <c r="E4553" i="1"/>
  <c r="E3866" i="1"/>
  <c r="E4813" i="1" s="1"/>
  <c r="AJ4592" i="1"/>
  <c r="AJ4852" i="1" s="1"/>
  <c r="AJ3905" i="1"/>
  <c r="AC4562" i="1"/>
  <c r="AC4822" i="1" s="1"/>
  <c r="AC3875" i="1"/>
  <c r="D4539" i="1"/>
  <c r="D3852" i="1"/>
  <c r="D4799" i="1" s="1"/>
  <c r="BA4542" i="1"/>
  <c r="BA4802" i="1" s="1"/>
  <c r="BA3855" i="1"/>
  <c r="AW4651" i="1"/>
  <c r="AW4911" i="1" s="1"/>
  <c r="AW3964" i="1"/>
  <c r="AT4518" i="1"/>
  <c r="AT4778" i="1" s="1"/>
  <c r="AT3831" i="1"/>
  <c r="W4694" i="1"/>
  <c r="W4954" i="1" s="1"/>
  <c r="W4007" i="1"/>
  <c r="AY4562" i="1"/>
  <c r="AY4822" i="1" s="1"/>
  <c r="AY3875" i="1"/>
  <c r="AF4734" i="1"/>
  <c r="AF4994" i="1" s="1"/>
  <c r="AF4047" i="1"/>
  <c r="AN4600" i="1"/>
  <c r="AN4860" i="1" s="1"/>
  <c r="AN3913" i="1"/>
  <c r="G4655" i="1"/>
  <c r="G3968" i="1"/>
  <c r="G4915" i="1" s="1"/>
  <c r="AX4580" i="1"/>
  <c r="AX4840" i="1" s="1"/>
  <c r="AX3893" i="1"/>
  <c r="AW4570" i="1"/>
  <c r="AW4830" i="1" s="1"/>
  <c r="AW3883" i="1"/>
  <c r="AJ4659" i="1"/>
  <c r="AJ4919" i="1" s="1"/>
  <c r="AJ3972" i="1"/>
  <c r="BC4663" i="1"/>
  <c r="BC4923" i="1" s="1"/>
  <c r="BC3976" i="1"/>
  <c r="E4632" i="1"/>
  <c r="E3945" i="1"/>
  <c r="E4892" i="1" s="1"/>
  <c r="AM4635" i="1"/>
  <c r="AM4895" i="1" s="1"/>
  <c r="AM3948" i="1"/>
  <c r="AQ4571" i="1"/>
  <c r="AQ4831" i="1" s="1"/>
  <c r="AQ3884" i="1"/>
  <c r="AR4723" i="1"/>
  <c r="AR4983" i="1" s="1"/>
  <c r="AR4036" i="1"/>
  <c r="Y4542" i="1"/>
  <c r="Y4802" i="1" s="1"/>
  <c r="Y3855" i="1"/>
  <c r="AB4582" i="1"/>
  <c r="AB4842" i="1" s="1"/>
  <c r="AB3895" i="1"/>
  <c r="AF4649" i="1"/>
  <c r="AF4909" i="1" s="1"/>
  <c r="AF3962" i="1"/>
  <c r="D4606" i="1"/>
  <c r="D3919" i="1"/>
  <c r="D4866" i="1" s="1"/>
  <c r="AI4675" i="1"/>
  <c r="AI4935" i="1" s="1"/>
  <c r="AI3988" i="1"/>
  <c r="X4544" i="1"/>
  <c r="X4804" i="1" s="1"/>
  <c r="X3857" i="1"/>
  <c r="E4666" i="1"/>
  <c r="E3979" i="1"/>
  <c r="E4926" i="1" s="1"/>
  <c r="X4720" i="1"/>
  <c r="X4980" i="1" s="1"/>
  <c r="X4033" i="1"/>
  <c r="AT4600" i="1"/>
  <c r="AT4860" i="1" s="1"/>
  <c r="AT3913" i="1"/>
  <c r="AN4598" i="1"/>
  <c r="AN4858" i="1" s="1"/>
  <c r="AN3911" i="1"/>
  <c r="AZ4596" i="1"/>
  <c r="AZ4856" i="1" s="1"/>
  <c r="AZ3909" i="1"/>
  <c r="G4654" i="1"/>
  <c r="G3967" i="1"/>
  <c r="G4914" i="1" s="1"/>
  <c r="BE4595" i="1"/>
  <c r="BE4855" i="1" s="1"/>
  <c r="BE3908" i="1"/>
  <c r="AJ4685" i="1"/>
  <c r="AJ4945" i="1" s="1"/>
  <c r="AJ3998" i="1"/>
  <c r="D4717" i="1"/>
  <c r="D4030" i="1"/>
  <c r="D4977" i="1" s="1"/>
  <c r="AT4564" i="1"/>
  <c r="AT4824" i="1" s="1"/>
  <c r="AT3877" i="1"/>
  <c r="AF4703" i="1"/>
  <c r="AF4963" i="1" s="1"/>
  <c r="AF4016" i="1"/>
  <c r="AB4555" i="1"/>
  <c r="AB4815" i="1" s="1"/>
  <c r="AB3868" i="1"/>
  <c r="AC4685" i="1"/>
  <c r="AC4945" i="1" s="1"/>
  <c r="AC3998" i="1"/>
  <c r="F4725" i="1"/>
  <c r="F4038" i="1"/>
  <c r="F4985" i="1" s="1"/>
  <c r="AC4528" i="1"/>
  <c r="AC4788" i="1" s="1"/>
  <c r="AC3841" i="1"/>
  <c r="AA4632" i="1"/>
  <c r="AA4892" i="1" s="1"/>
  <c r="AA3945" i="1"/>
  <c r="AL4539" i="1"/>
  <c r="AL4799" i="1" s="1"/>
  <c r="AL3852" i="1"/>
  <c r="AD4571" i="1"/>
  <c r="AD4831" i="1" s="1"/>
  <c r="AD3884" i="1"/>
  <c r="BA4668" i="1"/>
  <c r="BA4928" i="1" s="1"/>
  <c r="BA3981" i="1"/>
  <c r="AA4561" i="1"/>
  <c r="AA4821" i="1" s="1"/>
  <c r="AA3874" i="1"/>
  <c r="AR4733" i="1"/>
  <c r="AR4993" i="1" s="1"/>
  <c r="AR4046" i="1"/>
  <c r="BA4529" i="1"/>
  <c r="BA4789" i="1" s="1"/>
  <c r="BA3842" i="1"/>
  <c r="G4591" i="1"/>
  <c r="G3904" i="1"/>
  <c r="G4851" i="1" s="1"/>
  <c r="AO4698" i="1"/>
  <c r="AO4958" i="1" s="1"/>
  <c r="AO4011" i="1"/>
  <c r="W4613" i="1"/>
  <c r="W4873" i="1" s="1"/>
  <c r="W3926" i="1"/>
  <c r="AD4544" i="1"/>
  <c r="AD4804" i="1" s="1"/>
  <c r="AD3857" i="1"/>
  <c r="AG4646" i="1"/>
  <c r="AG4906" i="1" s="1"/>
  <c r="AG3959" i="1"/>
  <c r="BF4641" i="1"/>
  <c r="BF4901" i="1" s="1"/>
  <c r="BF3954" i="1"/>
  <c r="BC4721" i="1"/>
  <c r="BC4981" i="1" s="1"/>
  <c r="BC4034" i="1"/>
  <c r="Y4568" i="1"/>
  <c r="Y4828" i="1" s="1"/>
  <c r="Y3881" i="1"/>
  <c r="BD4589" i="1"/>
  <c r="BD4849" i="1" s="1"/>
  <c r="BD3902" i="1"/>
  <c r="AG4647" i="1"/>
  <c r="AG4907" i="1" s="1"/>
  <c r="AG3960" i="1"/>
  <c r="D4642" i="1"/>
  <c r="D3955" i="1"/>
  <c r="D4902" i="1" s="1"/>
  <c r="AT4631" i="1"/>
  <c r="AT4891" i="1" s="1"/>
  <c r="AT3944" i="1"/>
  <c r="AU4601" i="1"/>
  <c r="AU4861" i="1" s="1"/>
  <c r="AU3914" i="1"/>
  <c r="E4603" i="1"/>
  <c r="E3916" i="1"/>
  <c r="E4863" i="1" s="1"/>
  <c r="W4649" i="1"/>
  <c r="W4909" i="1" s="1"/>
  <c r="W3962" i="1"/>
  <c r="BA4624" i="1"/>
  <c r="BA4884" i="1" s="1"/>
  <c r="BA3937" i="1"/>
  <c r="AF4607" i="1"/>
  <c r="AF4867" i="1" s="1"/>
  <c r="AF3920" i="1"/>
  <c r="AE4701" i="1"/>
  <c r="AE4961" i="1" s="1"/>
  <c r="AE4014" i="1"/>
  <c r="AD4616" i="1"/>
  <c r="AD4876" i="1" s="1"/>
  <c r="AD3929" i="1"/>
  <c r="AS4626" i="1"/>
  <c r="AS4886" i="1" s="1"/>
  <c r="AS3939" i="1"/>
  <c r="AH4653" i="1"/>
  <c r="AH4913" i="1" s="1"/>
  <c r="AH3966" i="1"/>
  <c r="BF4688" i="1"/>
  <c r="BF4948" i="1" s="1"/>
  <c r="BF4001" i="1"/>
  <c r="AQ4558" i="1"/>
  <c r="AQ4818" i="1" s="1"/>
  <c r="AQ3871" i="1"/>
  <c r="BD4660" i="1"/>
  <c r="BD4920" i="1" s="1"/>
  <c r="BD3973" i="1"/>
  <c r="E4554" i="1"/>
  <c r="E3867" i="1"/>
  <c r="E4814" i="1" s="1"/>
  <c r="AY4717" i="1"/>
  <c r="AY4977" i="1" s="1"/>
  <c r="AY4030" i="1"/>
  <c r="AT4675" i="1"/>
  <c r="AT4935" i="1" s="1"/>
  <c r="AT3988" i="1"/>
  <c r="BA4602" i="1"/>
  <c r="BA4862" i="1" s="1"/>
  <c r="BA3915" i="1"/>
  <c r="AE4713" i="1"/>
  <c r="AE4973" i="1" s="1"/>
  <c r="AE4026" i="1"/>
  <c r="AW4580" i="1"/>
  <c r="AW4840" i="1" s="1"/>
  <c r="AW3893" i="1"/>
  <c r="W4616" i="1"/>
  <c r="W4876" i="1" s="1"/>
  <c r="W3929" i="1"/>
  <c r="BE4698" i="1"/>
  <c r="BE4958" i="1" s="1"/>
  <c r="BE4011" i="1"/>
  <c r="F4531" i="1"/>
  <c r="F3844" i="1"/>
  <c r="F4791" i="1" s="1"/>
  <c r="AG4526" i="1"/>
  <c r="AG4786" i="1" s="1"/>
  <c r="AG3839" i="1"/>
  <c r="BE4660" i="1"/>
  <c r="BE4920" i="1" s="1"/>
  <c r="BE3973" i="1"/>
  <c r="AR4734" i="1"/>
  <c r="AR4994" i="1" s="1"/>
  <c r="AR4047" i="1"/>
  <c r="AQ4710" i="1"/>
  <c r="AQ4970" i="1" s="1"/>
  <c r="AQ4023" i="1"/>
  <c r="BE4571" i="1"/>
  <c r="BE4831" i="1" s="1"/>
  <c r="BE3884" i="1"/>
  <c r="Z4568" i="1"/>
  <c r="Z4828" i="1" s="1"/>
  <c r="Z3881" i="1"/>
  <c r="F4633" i="1"/>
  <c r="F3946" i="1"/>
  <c r="F4893" i="1" s="1"/>
  <c r="AO4722" i="1"/>
  <c r="AO4982" i="1" s="1"/>
  <c r="AO4035" i="1"/>
  <c r="AX4522" i="1"/>
  <c r="AX4782" i="1" s="1"/>
  <c r="AX3835" i="1"/>
  <c r="BB4661" i="1"/>
  <c r="BB4921" i="1" s="1"/>
  <c r="BB3974" i="1"/>
  <c r="AC4513" i="1"/>
  <c r="AC4773" i="1" s="1"/>
  <c r="AC3826" i="1"/>
  <c r="AF4659" i="1"/>
  <c r="AF4919" i="1" s="1"/>
  <c r="AF3972" i="1"/>
  <c r="E4544" i="1"/>
  <c r="E3857" i="1"/>
  <c r="E4804" i="1" s="1"/>
  <c r="AY4667" i="1"/>
  <c r="AY4927" i="1" s="1"/>
  <c r="AY3980" i="1"/>
  <c r="AO4647" i="1"/>
  <c r="AO4907" i="1" s="1"/>
  <c r="AO3960" i="1"/>
  <c r="W4580" i="1"/>
  <c r="W4840" i="1" s="1"/>
  <c r="W3893" i="1"/>
  <c r="AI4556" i="1"/>
  <c r="AI4816" i="1" s="1"/>
  <c r="AI3869" i="1"/>
  <c r="AC4629" i="1"/>
  <c r="AC4889" i="1" s="1"/>
  <c r="AC3942" i="1"/>
  <c r="AG4533" i="1"/>
  <c r="AG4793" i="1" s="1"/>
  <c r="AG3846" i="1"/>
  <c r="AW4520" i="1"/>
  <c r="AW4780" i="1" s="1"/>
  <c r="AW3833" i="1"/>
  <c r="BF4723" i="1"/>
  <c r="BF4983" i="1" s="1"/>
  <c r="BF4036" i="1"/>
  <c r="AQ4730" i="1"/>
  <c r="AQ4990" i="1" s="1"/>
  <c r="AQ4043" i="1"/>
  <c r="AN4669" i="1"/>
  <c r="AN4929" i="1" s="1"/>
  <c r="AN3982" i="1"/>
  <c r="BC4726" i="1"/>
  <c r="BC4986" i="1" s="1"/>
  <c r="BC4039" i="1"/>
  <c r="AF4573" i="1"/>
  <c r="AF4833" i="1" s="1"/>
  <c r="AF3886" i="1"/>
  <c r="AE4529" i="1"/>
  <c r="AE4789" i="1" s="1"/>
  <c r="AE3842" i="1"/>
  <c r="AV4525" i="1"/>
  <c r="AV4785" i="1" s="1"/>
  <c r="AV3838" i="1"/>
  <c r="AE4518" i="1"/>
  <c r="AE4778" i="1" s="1"/>
  <c r="AE3831" i="1"/>
  <c r="E4725" i="1"/>
  <c r="E4038" i="1"/>
  <c r="E4985" i="1" s="1"/>
  <c r="AE4539" i="1"/>
  <c r="AE4799" i="1" s="1"/>
  <c r="AE3852" i="1"/>
  <c r="BE4672" i="1"/>
  <c r="BE4932" i="1" s="1"/>
  <c r="BE3985" i="1"/>
  <c r="AG4544" i="1"/>
  <c r="AG4804" i="1" s="1"/>
  <c r="AG3857" i="1"/>
  <c r="AO4536" i="1"/>
  <c r="AO4796" i="1" s="1"/>
  <c r="AO3849" i="1"/>
  <c r="X4638" i="1"/>
  <c r="X4898" i="1" s="1"/>
  <c r="X3951" i="1"/>
  <c r="AP4619" i="1"/>
  <c r="AP4879" i="1" s="1"/>
  <c r="AP3932" i="1"/>
  <c r="BE4566" i="1"/>
  <c r="BE4826" i="1" s="1"/>
  <c r="BE3879" i="1"/>
  <c r="AD4676" i="1"/>
  <c r="AD4936" i="1" s="1"/>
  <c r="AD3989" i="1"/>
  <c r="BB4573" i="1"/>
  <c r="BB4833" i="1" s="1"/>
  <c r="BB3886" i="1"/>
  <c r="AS4718" i="1"/>
  <c r="AS4978" i="1" s="1"/>
  <c r="AS4031" i="1"/>
  <c r="BE4511" i="1"/>
  <c r="BE4771" i="1" s="1"/>
  <c r="BE3824" i="1"/>
  <c r="BA4520" i="1"/>
  <c r="BA4780" i="1" s="1"/>
  <c r="BA3833" i="1"/>
  <c r="AQ4700" i="1"/>
  <c r="AQ4960" i="1" s="1"/>
  <c r="AQ4013" i="1"/>
  <c r="AH4602" i="1"/>
  <c r="AH4862" i="1" s="1"/>
  <c r="AH3915" i="1"/>
  <c r="AV4595" i="1"/>
  <c r="AV4855" i="1" s="1"/>
  <c r="AV3908" i="1"/>
  <c r="AC4537" i="1"/>
  <c r="AC4797" i="1" s="1"/>
  <c r="AC3850" i="1"/>
  <c r="BA4597" i="1"/>
  <c r="BA4857" i="1" s="1"/>
  <c r="BA3910" i="1"/>
  <c r="BA4683" i="1"/>
  <c r="BA4943" i="1" s="1"/>
  <c r="BA3996" i="1"/>
  <c r="AZ4538" i="1"/>
  <c r="AZ4798" i="1" s="1"/>
  <c r="AZ3851" i="1"/>
  <c r="D4583" i="1"/>
  <c r="D3896" i="1"/>
  <c r="D4843" i="1" s="1"/>
  <c r="AK4700" i="1"/>
  <c r="AK4960" i="1" s="1"/>
  <c r="AK4013" i="1"/>
  <c r="AK4550" i="1"/>
  <c r="AK4810" i="1" s="1"/>
  <c r="AK3863" i="1"/>
  <c r="AH4519" i="1"/>
  <c r="AH4779" i="1" s="1"/>
  <c r="AH3832" i="1"/>
  <c r="AI4600" i="1"/>
  <c r="AI4860" i="1" s="1"/>
  <c r="AI3913" i="1"/>
  <c r="AV4512" i="1"/>
  <c r="AV4772" i="1" s="1"/>
  <c r="AV3825" i="1"/>
  <c r="BE4604" i="1"/>
  <c r="BE4864" i="1" s="1"/>
  <c r="BE3917" i="1"/>
  <c r="AE4602" i="1"/>
  <c r="AE4862" i="1" s="1"/>
  <c r="AE3915" i="1"/>
  <c r="AB4678" i="1"/>
  <c r="AB4938" i="1" s="1"/>
  <c r="AB3991" i="1"/>
  <c r="AS4516" i="1"/>
  <c r="AS4776" i="1" s="1"/>
  <c r="AS3829" i="1"/>
  <c r="AS4693" i="1"/>
  <c r="AS4953" i="1" s="1"/>
  <c r="AS4006" i="1"/>
  <c r="AS4595" i="1"/>
  <c r="AS4855" i="1" s="1"/>
  <c r="AS3908" i="1"/>
  <c r="AU4687" i="1"/>
  <c r="AU4947" i="1" s="1"/>
  <c r="AU4000" i="1"/>
  <c r="AW4590" i="1"/>
  <c r="AW4850" i="1" s="1"/>
  <c r="AW3903" i="1"/>
  <c r="W4568" i="1"/>
  <c r="W4828" i="1" s="1"/>
  <c r="W3881" i="1"/>
  <c r="D4573" i="1"/>
  <c r="D3886" i="1"/>
  <c r="D4833" i="1" s="1"/>
  <c r="AF4563" i="1"/>
  <c r="AF4823" i="1" s="1"/>
  <c r="AF3876" i="1"/>
  <c r="Z4567" i="1"/>
  <c r="Z4827" i="1" s="1"/>
  <c r="Z3880" i="1"/>
  <c r="AL4563" i="1"/>
  <c r="AL4823" i="1" s="1"/>
  <c r="AL3876" i="1"/>
  <c r="AR4627" i="1"/>
  <c r="AR4887" i="1" s="1"/>
  <c r="AR3940" i="1"/>
  <c r="Z4545" i="1"/>
  <c r="Z4805" i="1" s="1"/>
  <c r="Z3858" i="1"/>
  <c r="AC4610" i="1"/>
  <c r="AC4870" i="1" s="1"/>
  <c r="AC3923" i="1"/>
  <c r="D4551" i="1"/>
  <c r="D3864" i="1"/>
  <c r="D4811" i="1" s="1"/>
  <c r="X4559" i="1"/>
  <c r="X4819" i="1" s="1"/>
  <c r="X3872" i="1"/>
  <c r="AV4620" i="1"/>
  <c r="AV4880" i="1" s="1"/>
  <c r="AV3933" i="1"/>
  <c r="AE4620" i="1"/>
  <c r="AE4880" i="1" s="1"/>
  <c r="AE3933" i="1"/>
  <c r="AM4620" i="1"/>
  <c r="AM4880" i="1" s="1"/>
  <c r="AM3933" i="1"/>
  <c r="Z4563" i="1"/>
  <c r="Z4823" i="1" s="1"/>
  <c r="Z3876" i="1"/>
  <c r="AQ4581" i="1"/>
  <c r="AQ4841" i="1" s="1"/>
  <c r="AQ3894" i="1"/>
  <c r="AQ4612" i="1"/>
  <c r="AQ4872" i="1" s="1"/>
  <c r="AQ3925" i="1"/>
  <c r="AT4679" i="1"/>
  <c r="AT4939" i="1" s="1"/>
  <c r="AT3992" i="1"/>
  <c r="BA4584" i="1"/>
  <c r="BA4844" i="1" s="1"/>
  <c r="BA3897" i="1"/>
  <c r="AQ4519" i="1"/>
  <c r="AQ4779" i="1" s="1"/>
  <c r="AQ3832" i="1"/>
  <c r="AZ4717" i="1"/>
  <c r="AZ4977" i="1" s="1"/>
  <c r="AZ4030" i="1"/>
  <c r="AN4715" i="1"/>
  <c r="AN4975" i="1" s="1"/>
  <c r="AN4028" i="1"/>
  <c r="E4552" i="1"/>
  <c r="E3865" i="1"/>
  <c r="E4812" i="1" s="1"/>
  <c r="W4576" i="1"/>
  <c r="W4836" i="1" s="1"/>
  <c r="W3889" i="1"/>
  <c r="BA4576" i="1"/>
  <c r="BA4836" i="1" s="1"/>
  <c r="BA3889" i="1"/>
  <c r="AD4639" i="1"/>
  <c r="AD4899" i="1" s="1"/>
  <c r="AD3952" i="1"/>
  <c r="AE4562" i="1"/>
  <c r="AE4822" i="1" s="1"/>
  <c r="AE3875" i="1"/>
  <c r="AE4695" i="1"/>
  <c r="AE4955" i="1" s="1"/>
  <c r="AE4008" i="1"/>
  <c r="AH4572" i="1"/>
  <c r="AH4832" i="1" s="1"/>
  <c r="AH3885" i="1"/>
  <c r="AV4607" i="1"/>
  <c r="AV4867" i="1" s="1"/>
  <c r="AV3920" i="1"/>
  <c r="AU4606" i="1"/>
  <c r="AU4866" i="1" s="1"/>
  <c r="AU3919" i="1"/>
  <c r="AM4645" i="1"/>
  <c r="AM4905" i="1" s="1"/>
  <c r="AM3958" i="1"/>
  <c r="F4684" i="1"/>
  <c r="F3997" i="1"/>
  <c r="F4944" i="1" s="1"/>
  <c r="AJ4687" i="1"/>
  <c r="AJ4947" i="1" s="1"/>
  <c r="AJ4000" i="1"/>
  <c r="AJ4669" i="1"/>
  <c r="AJ4929" i="1" s="1"/>
  <c r="AJ3982" i="1"/>
  <c r="AP4579" i="1"/>
  <c r="AP4839" i="1" s="1"/>
  <c r="AP3892" i="1"/>
  <c r="AD4522" i="1"/>
  <c r="AD4782" i="1" s="1"/>
  <c r="AD3835" i="1"/>
  <c r="AL4512" i="1"/>
  <c r="AL4772" i="1" s="1"/>
  <c r="AL3825" i="1"/>
  <c r="AO4685" i="1"/>
  <c r="AO4945" i="1" s="1"/>
  <c r="AO3998" i="1"/>
  <c r="D4579" i="1"/>
  <c r="D3892" i="1"/>
  <c r="D4839" i="1" s="1"/>
  <c r="AG4632" i="1"/>
  <c r="AG4892" i="1" s="1"/>
  <c r="AG3945" i="1"/>
  <c r="AK4614" i="1"/>
  <c r="AK4874" i="1" s="1"/>
  <c r="AK3927" i="1"/>
  <c r="AU4544" i="1"/>
  <c r="AU4804" i="1" s="1"/>
  <c r="AU3857" i="1"/>
  <c r="BE4579" i="1"/>
  <c r="BE4839" i="1" s="1"/>
  <c r="BE3892" i="1"/>
  <c r="AK4650" i="1"/>
  <c r="AK4910" i="1" s="1"/>
  <c r="AK3963" i="1"/>
  <c r="BE4640" i="1"/>
  <c r="BE4900" i="1" s="1"/>
  <c r="BE3953" i="1"/>
  <c r="AA4576" i="1"/>
  <c r="AA4836" i="1" s="1"/>
  <c r="AA3889" i="1"/>
  <c r="AA4640" i="1"/>
  <c r="AA4900" i="1" s="1"/>
  <c r="AA3953" i="1"/>
  <c r="AZ4640" i="1"/>
  <c r="AZ4900" i="1" s="1"/>
  <c r="AZ3953" i="1"/>
  <c r="AY4552" i="1"/>
  <c r="AY4812" i="1" s="1"/>
  <c r="AY3865" i="1"/>
  <c r="AT4552" i="1"/>
  <c r="AT4812" i="1" s="1"/>
  <c r="AT3865" i="1"/>
  <c r="Y4640" i="1"/>
  <c r="Y4900" i="1" s="1"/>
  <c r="Y3953" i="1"/>
  <c r="AD4650" i="1"/>
  <c r="AD4910" i="1" s="1"/>
  <c r="AD3963" i="1"/>
  <c r="AV4650" i="1"/>
  <c r="AV4910" i="1" s="1"/>
  <c r="AV3963" i="1"/>
  <c r="BB4576" i="1"/>
  <c r="BB4836" i="1" s="1"/>
  <c r="BB3889" i="1"/>
  <c r="AV4552" i="1"/>
  <c r="AV4812" i="1" s="1"/>
  <c r="AV3865" i="1"/>
  <c r="Y4650" i="1"/>
  <c r="Y4910" i="1" s="1"/>
  <c r="Y3963" i="1"/>
  <c r="X4640" i="1"/>
  <c r="X4900" i="1" s="1"/>
  <c r="X3953" i="1"/>
  <c r="BF4552" i="1"/>
  <c r="BF4812" i="1" s="1"/>
  <c r="BF3865" i="1"/>
  <c r="AI4576" i="1"/>
  <c r="AI4836" i="1" s="1"/>
  <c r="AI3889" i="1"/>
  <c r="AY4576" i="1"/>
  <c r="AY4836" i="1" s="1"/>
  <c r="AY3889" i="1"/>
  <c r="AR4650" i="1"/>
  <c r="AR4910" i="1" s="1"/>
  <c r="AR3963" i="1"/>
  <c r="AN4650" i="1"/>
  <c r="AN4910" i="1" s="1"/>
  <c r="AN3963" i="1"/>
  <c r="Z4640" i="1"/>
  <c r="Z4900" i="1" s="1"/>
  <c r="Z3953" i="1"/>
  <c r="AE4640" i="1"/>
  <c r="AE4900" i="1" s="1"/>
  <c r="AE3953" i="1"/>
  <c r="AP4650" i="1"/>
  <c r="AP4910" i="1" s="1"/>
  <c r="AP3963" i="1"/>
  <c r="AK4552" i="1"/>
  <c r="AK4812" i="1" s="1"/>
  <c r="AK3865" i="1"/>
  <c r="W4650" i="1"/>
  <c r="W4910" i="1" s="1"/>
  <c r="W3963" i="1"/>
  <c r="AF4640" i="1"/>
  <c r="AF4900" i="1" s="1"/>
  <c r="AF3953" i="1"/>
  <c r="AH4640" i="1"/>
  <c r="AH4900" i="1" s="1"/>
  <c r="AH3953" i="1"/>
  <c r="AY4640" i="1"/>
  <c r="AY4900" i="1" s="1"/>
  <c r="AY3953" i="1"/>
  <c r="AR4640" i="1"/>
  <c r="AR4900" i="1" s="1"/>
  <c r="AR3953" i="1"/>
  <c r="AF4552" i="1"/>
  <c r="AF4812" i="1" s="1"/>
  <c r="AF3865" i="1"/>
  <c r="BB4677" i="1"/>
  <c r="BB4937" i="1" s="1"/>
  <c r="BB3990" i="1"/>
  <c r="AL4570" i="1"/>
  <c r="AL4830" i="1" s="1"/>
  <c r="AL3883" i="1"/>
  <c r="AD4580" i="1"/>
  <c r="AD4840" i="1" s="1"/>
  <c r="AD3893" i="1"/>
  <c r="G4607" i="1"/>
  <c r="G3920" i="1"/>
  <c r="G4867" i="1" s="1"/>
  <c r="X4516" i="1"/>
  <c r="X4776" i="1" s="1"/>
  <c r="X3829" i="1"/>
  <c r="D4618" i="1"/>
  <c r="D3931" i="1"/>
  <c r="D4878" i="1" s="1"/>
  <c r="AS4638" i="1"/>
  <c r="AS4898" i="1" s="1"/>
  <c r="AS3951" i="1"/>
  <c r="AA4591" i="1"/>
  <c r="AA4851" i="1" s="1"/>
  <c r="AA3904" i="1"/>
  <c r="AG4715" i="1"/>
  <c r="AG4975" i="1" s="1"/>
  <c r="AG4028" i="1"/>
  <c r="AQ4580" i="1"/>
  <c r="AQ4840" i="1" s="1"/>
  <c r="AQ3893" i="1"/>
  <c r="BB4611" i="1"/>
  <c r="BB4871" i="1" s="1"/>
  <c r="BB3924" i="1"/>
  <c r="AV4535" i="1"/>
  <c r="AV4795" i="1" s="1"/>
  <c r="AV3848" i="1"/>
  <c r="F4523" i="1"/>
  <c r="F3836" i="1"/>
  <c r="F4783" i="1" s="1"/>
  <c r="AA4548" i="1"/>
  <c r="AA4808" i="1" s="1"/>
  <c r="AA3861" i="1"/>
  <c r="AH4511" i="1"/>
  <c r="AH4771" i="1" s="1"/>
  <c r="AH3824" i="1"/>
  <c r="AH4531" i="1"/>
  <c r="AH4791" i="1" s="1"/>
  <c r="AH3844" i="1"/>
  <c r="AD4630" i="1"/>
  <c r="AD4890" i="1" s="1"/>
  <c r="AD3943" i="1"/>
  <c r="AD4642" i="1"/>
  <c r="AD4902" i="1" s="1"/>
  <c r="AD3955" i="1"/>
  <c r="D4517" i="1"/>
  <c r="D3830" i="1"/>
  <c r="D4777" i="1" s="1"/>
  <c r="AF4556" i="1"/>
  <c r="AF4816" i="1" s="1"/>
  <c r="AF3869" i="1"/>
  <c r="AC4519" i="1"/>
  <c r="AC4779" i="1" s="1"/>
  <c r="AC3832" i="1"/>
  <c r="AI4638" i="1"/>
  <c r="AI4898" i="1" s="1"/>
  <c r="AI3951" i="1"/>
  <c r="AJ4639" i="1"/>
  <c r="AJ4899" i="1" s="1"/>
  <c r="AJ3952" i="1"/>
  <c r="AO4728" i="1"/>
  <c r="AO4988" i="1" s="1"/>
  <c r="AO4041" i="1"/>
  <c r="AV4619" i="1"/>
  <c r="AV4879" i="1" s="1"/>
  <c r="AV3932" i="1"/>
  <c r="AZ4632" i="1"/>
  <c r="AZ4892" i="1" s="1"/>
  <c r="AZ3945" i="1"/>
  <c r="D4537" i="1"/>
  <c r="D3850" i="1"/>
  <c r="D4797" i="1" s="1"/>
  <c r="AV4726" i="1"/>
  <c r="AV4986" i="1" s="1"/>
  <c r="AV4039" i="1"/>
  <c r="BB4523" i="1"/>
  <c r="BB4783" i="1" s="1"/>
  <c r="BB3836" i="1"/>
  <c r="BA4549" i="1"/>
  <c r="BA4809" i="1" s="1"/>
  <c r="BA3862" i="1"/>
  <c r="F4560" i="1"/>
  <c r="F3873" i="1"/>
  <c r="F4820" i="1" s="1"/>
  <c r="W4720" i="1"/>
  <c r="W4980" i="1" s="1"/>
  <c r="W4033" i="1"/>
  <c r="BB4597" i="1"/>
  <c r="BB4857" i="1" s="1"/>
  <c r="BB3910" i="1"/>
  <c r="G4673" i="1"/>
  <c r="G3986" i="1"/>
  <c r="G4933" i="1" s="1"/>
  <c r="AT4617" i="1"/>
  <c r="AT4877" i="1" s="1"/>
  <c r="AT3930" i="1"/>
  <c r="AF4632" i="1"/>
  <c r="AF4892" i="1" s="1"/>
  <c r="AF3945" i="1"/>
  <c r="AK4695" i="1"/>
  <c r="AK4955" i="1" s="1"/>
  <c r="AK4008" i="1"/>
  <c r="BA4660" i="1"/>
  <c r="BA4920" i="1" s="1"/>
  <c r="BA3973" i="1"/>
  <c r="BF4594" i="1"/>
  <c r="BF4854" i="1" s="1"/>
  <c r="BF3907" i="1"/>
  <c r="AY4584" i="1"/>
  <c r="AY4844" i="1" s="1"/>
  <c r="AY3897" i="1"/>
  <c r="BB4700" i="1"/>
  <c r="BB4960" i="1" s="1"/>
  <c r="BB4013" i="1"/>
  <c r="BF4644" i="1"/>
  <c r="BF4904" i="1" s="1"/>
  <c r="BF3957" i="1"/>
  <c r="AE4586" i="1"/>
  <c r="AE4846" i="1" s="1"/>
  <c r="AE3899" i="1"/>
  <c r="BD4621" i="1"/>
  <c r="BD4881" i="1" s="1"/>
  <c r="BD3934" i="1"/>
  <c r="AP4730" i="1"/>
  <c r="AP4990" i="1" s="1"/>
  <c r="AP4043" i="1"/>
  <c r="AN4614" i="1"/>
  <c r="AN4874" i="1" s="1"/>
  <c r="AN3927" i="1"/>
  <c r="AJ4537" i="1"/>
  <c r="AJ4797" i="1" s="1"/>
  <c r="AJ3850" i="1"/>
  <c r="AH4521" i="1"/>
  <c r="AH4781" i="1" s="1"/>
  <c r="AH3834" i="1"/>
  <c r="AU4582" i="1"/>
  <c r="AU4842" i="1" s="1"/>
  <c r="AU3895" i="1"/>
  <c r="X4684" i="1"/>
  <c r="X4944" i="1" s="1"/>
  <c r="X3997" i="1"/>
  <c r="AT4657" i="1"/>
  <c r="AT4917" i="1" s="1"/>
  <c r="AT3970" i="1"/>
  <c r="BD4590" i="1"/>
  <c r="BD4850" i="1" s="1"/>
  <c r="BD3903" i="1"/>
  <c r="BD4526" i="1"/>
  <c r="BD4786" i="1" s="1"/>
  <c r="BD3839" i="1"/>
  <c r="Z4642" i="1"/>
  <c r="Z4902" i="1" s="1"/>
  <c r="Z3955" i="1"/>
  <c r="AA4658" i="1"/>
  <c r="AA4918" i="1" s="1"/>
  <c r="AA3971" i="1"/>
  <c r="Z4560" i="1"/>
  <c r="Z4820" i="1" s="1"/>
  <c r="Z3873" i="1"/>
  <c r="AD4652" i="1"/>
  <c r="AD4912" i="1" s="1"/>
  <c r="AD3965" i="1"/>
  <c r="D4561" i="1"/>
  <c r="D3874" i="1"/>
  <c r="D4821" i="1" s="1"/>
  <c r="AN4607" i="1"/>
  <c r="AN4867" i="1" s="1"/>
  <c r="AN3920" i="1"/>
  <c r="F4608" i="1"/>
  <c r="F3921" i="1"/>
  <c r="F4868" i="1" s="1"/>
  <c r="Z4556" i="1"/>
  <c r="Z4816" i="1" s="1"/>
  <c r="Z3869" i="1"/>
  <c r="AK4710" i="1"/>
  <c r="AK4970" i="1" s="1"/>
  <c r="AK4023" i="1"/>
  <c r="BD4514" i="1"/>
  <c r="BD4774" i="1" s="1"/>
  <c r="BD3827" i="1"/>
  <c r="BD4713" i="1"/>
  <c r="BD4973" i="1" s="1"/>
  <c r="BD4026" i="1"/>
  <c r="AV4723" i="1"/>
  <c r="AV4983" i="1" s="1"/>
  <c r="AV4036" i="1"/>
  <c r="AJ4656" i="1"/>
  <c r="AJ4916" i="1" s="1"/>
  <c r="AJ3969" i="1"/>
  <c r="X4535" i="1"/>
  <c r="X4795" i="1" s="1"/>
  <c r="X3848" i="1"/>
  <c r="AQ4549" i="1"/>
  <c r="AQ4809" i="1" s="1"/>
  <c r="AQ3862" i="1"/>
  <c r="AR4601" i="1"/>
  <c r="AR4861" i="1" s="1"/>
  <c r="AR3914" i="1"/>
  <c r="AV4527" i="1"/>
  <c r="AV4787" i="1" s="1"/>
  <c r="AV3840" i="1"/>
  <c r="AN4728" i="1"/>
  <c r="AN4988" i="1" s="1"/>
  <c r="AN4041" i="1"/>
  <c r="Y4597" i="1"/>
  <c r="Y4857" i="1" s="1"/>
  <c r="Y3910" i="1"/>
  <c r="W4697" i="1"/>
  <c r="W4957" i="1" s="1"/>
  <c r="W4010" i="1"/>
  <c r="AZ4668" i="1"/>
  <c r="AZ4928" i="1" s="1"/>
  <c r="AZ3981" i="1"/>
  <c r="BB4628" i="1"/>
  <c r="BB4888" i="1" s="1"/>
  <c r="BB3941" i="1"/>
  <c r="AY4577" i="1"/>
  <c r="AY4837" i="1" s="1"/>
  <c r="AY3890" i="1"/>
  <c r="AJ4577" i="1"/>
  <c r="AJ4837" i="1" s="1"/>
  <c r="AJ3890" i="1"/>
  <c r="D4574" i="1"/>
  <c r="D3887" i="1"/>
  <c r="D4834" i="1" s="1"/>
  <c r="AV4721" i="1"/>
  <c r="AV4981" i="1" s="1"/>
  <c r="AV4034" i="1"/>
  <c r="AQ4592" i="1"/>
  <c r="AQ4852" i="1" s="1"/>
  <c r="AQ3905" i="1"/>
  <c r="AM4665" i="1"/>
  <c r="AM4925" i="1" s="1"/>
  <c r="AM3978" i="1"/>
  <c r="BC4730" i="1"/>
  <c r="BC4990" i="1" s="1"/>
  <c r="BC4043" i="1"/>
  <c r="AM4613" i="1"/>
  <c r="AM4873" i="1" s="1"/>
  <c r="AM3926" i="1"/>
  <c r="AX4603" i="1"/>
  <c r="AX4863" i="1" s="1"/>
  <c r="AX3916" i="1"/>
  <c r="BA4588" i="1"/>
  <c r="BA4848" i="1" s="1"/>
  <c r="BA3901" i="1"/>
  <c r="BF4685" i="1"/>
  <c r="BF4945" i="1" s="1"/>
  <c r="BF3998" i="1"/>
  <c r="AW4574" i="1"/>
  <c r="AW4834" i="1" s="1"/>
  <c r="AW3887" i="1"/>
  <c r="BE4718" i="1"/>
  <c r="BE4978" i="1" s="1"/>
  <c r="BE4031" i="1"/>
  <c r="AV4570" i="1"/>
  <c r="AV4830" i="1" s="1"/>
  <c r="AV3883" i="1"/>
  <c r="BD4617" i="1"/>
  <c r="BD4877" i="1" s="1"/>
  <c r="BD3930" i="1"/>
  <c r="AR4642" i="1"/>
  <c r="AR4902" i="1" s="1"/>
  <c r="AR3955" i="1"/>
  <c r="AG4593" i="1"/>
  <c r="AG4853" i="1" s="1"/>
  <c r="AG3906" i="1"/>
  <c r="AF4661" i="1"/>
  <c r="AF4921" i="1" s="1"/>
  <c r="AF3974" i="1"/>
  <c r="AV4599" i="1"/>
  <c r="AV4859" i="1" s="1"/>
  <c r="AV3912" i="1"/>
  <c r="D4552" i="1"/>
  <c r="D3865" i="1"/>
  <c r="D4812" i="1" s="1"/>
  <c r="AJ4552" i="1"/>
  <c r="AJ4812" i="1" s="1"/>
  <c r="AJ3865" i="1"/>
  <c r="AL4552" i="1"/>
  <c r="AL4812" i="1" s="1"/>
  <c r="AL3865" i="1"/>
  <c r="AI4552" i="1"/>
  <c r="AI4812" i="1" s="1"/>
  <c r="AI3865" i="1"/>
  <c r="AM4617" i="1"/>
  <c r="AM4877" i="1" s="1"/>
  <c r="AM3930" i="1"/>
  <c r="G4679" i="1"/>
  <c r="G3992" i="1"/>
  <c r="G4939" i="1" s="1"/>
  <c r="BE4557" i="1"/>
  <c r="BE4817" i="1" s="1"/>
  <c r="BE3870" i="1"/>
  <c r="BA4628" i="1"/>
  <c r="BA4888" i="1" s="1"/>
  <c r="BA3941" i="1"/>
  <c r="AQ4547" i="1"/>
  <c r="AQ4807" i="1" s="1"/>
  <c r="AQ3860" i="1"/>
  <c r="AS4695" i="1"/>
  <c r="AS4955" i="1" s="1"/>
  <c r="AS4008" i="1"/>
  <c r="AX4713" i="1"/>
  <c r="AX4973" i="1" s="1"/>
  <c r="AX4026" i="1"/>
  <c r="AY4538" i="1"/>
  <c r="AY4798" i="1" s="1"/>
  <c r="AY3851" i="1"/>
  <c r="E4643" i="1"/>
  <c r="E3956" i="1"/>
  <c r="E4903" i="1" s="1"/>
  <c r="AP4526" i="1"/>
  <c r="AP4786" i="1" s="1"/>
  <c r="AP3839" i="1"/>
  <c r="AG4515" i="1"/>
  <c r="AG4775" i="1" s="1"/>
  <c r="AG3828" i="1"/>
  <c r="AX4642" i="1"/>
  <c r="AX4902" i="1" s="1"/>
  <c r="AX3955" i="1"/>
  <c r="AE4642" i="1"/>
  <c r="AE4902" i="1" s="1"/>
  <c r="AE3955" i="1"/>
  <c r="AE4582" i="1"/>
  <c r="AE4842" i="1" s="1"/>
  <c r="AE3895" i="1"/>
  <c r="Y4609" i="1"/>
  <c r="Y4869" i="1" s="1"/>
  <c r="Y3922" i="1"/>
  <c r="AE4718" i="1"/>
  <c r="AE4978" i="1" s="1"/>
  <c r="AE4031" i="1"/>
  <c r="X4554" i="1"/>
  <c r="X4814" i="1" s="1"/>
  <c r="X3867" i="1"/>
  <c r="AY4606" i="1"/>
  <c r="AY4866" i="1" s="1"/>
  <c r="AY3919" i="1"/>
  <c r="BD4586" i="1"/>
  <c r="BD4846" i="1" s="1"/>
  <c r="BD3899" i="1"/>
  <c r="AY4588" i="1"/>
  <c r="AY4848" i="1" s="1"/>
  <c r="AY3901" i="1"/>
  <c r="AG4638" i="1"/>
  <c r="AG4898" i="1" s="1"/>
  <c r="AG3951" i="1"/>
  <c r="BD4516" i="1"/>
  <c r="BD4776" i="1" s="1"/>
  <c r="BD3829" i="1"/>
  <c r="AY4679" i="1"/>
  <c r="AY4939" i="1" s="1"/>
  <c r="AY3992" i="1"/>
  <c r="Y4734" i="1"/>
  <c r="Y4994" i="1" s="1"/>
  <c r="Y4047" i="1"/>
  <c r="X4687" i="1"/>
  <c r="X4947" i="1" s="1"/>
  <c r="X4000" i="1"/>
  <c r="BF4511" i="1"/>
  <c r="BF4771" i="1" s="1"/>
  <c r="BF3824" i="1"/>
  <c r="E4656" i="1"/>
  <c r="E3969" i="1"/>
  <c r="E4916" i="1" s="1"/>
  <c r="AA4689" i="1"/>
  <c r="AA4949" i="1" s="1"/>
  <c r="AA4002" i="1"/>
  <c r="BF4535" i="1"/>
  <c r="BF4795" i="1" s="1"/>
  <c r="BF3848" i="1"/>
  <c r="Z4723" i="1"/>
  <c r="Z4983" i="1" s="1"/>
  <c r="Z4036" i="1"/>
  <c r="X4626" i="1"/>
  <c r="X4886" i="1" s="1"/>
  <c r="X3939" i="1"/>
  <c r="AH4564" i="1"/>
  <c r="AH4824" i="1" s="1"/>
  <c r="AH3877" i="1"/>
  <c r="BA4551" i="1"/>
  <c r="BA4811" i="1" s="1"/>
  <c r="BA3864" i="1"/>
  <c r="AC4677" i="1"/>
  <c r="AC4937" i="1" s="1"/>
  <c r="AC3990" i="1"/>
  <c r="Z4622" i="1"/>
  <c r="Z4882" i="1" s="1"/>
  <c r="Z3935" i="1"/>
  <c r="AK4670" i="1"/>
  <c r="AK4930" i="1" s="1"/>
  <c r="AK3983" i="1"/>
  <c r="AO4723" i="1"/>
  <c r="AO4983" i="1" s="1"/>
  <c r="AO4036" i="1"/>
  <c r="F4621" i="1"/>
  <c r="F3934" i="1"/>
  <c r="F4881" i="1" s="1"/>
  <c r="AL4541" i="1"/>
  <c r="AL4801" i="1" s="1"/>
  <c r="AL3854" i="1"/>
  <c r="F4730" i="1"/>
  <c r="F4043" i="1"/>
  <c r="F4990" i="1" s="1"/>
  <c r="AV4712" i="1"/>
  <c r="AV4972" i="1" s="1"/>
  <c r="AV4025" i="1"/>
  <c r="AM4721" i="1"/>
  <c r="AM4981" i="1" s="1"/>
  <c r="AM4034" i="1"/>
  <c r="AM4679" i="1"/>
  <c r="AM4939" i="1" s="1"/>
  <c r="AM3992" i="1"/>
  <c r="X4636" i="1"/>
  <c r="X4896" i="1" s="1"/>
  <c r="X3949" i="1"/>
  <c r="BE4735" i="1"/>
  <c r="BE4995" i="1" s="1"/>
  <c r="BE4048" i="1"/>
  <c r="AE4599" i="1"/>
  <c r="AE4859" i="1" s="1"/>
  <c r="AE3912" i="1"/>
  <c r="AY4648" i="1"/>
  <c r="AY4908" i="1" s="1"/>
  <c r="AY3961" i="1"/>
  <c r="AE4547" i="1"/>
  <c r="AE4807" i="1" s="1"/>
  <c r="AE3860" i="1"/>
  <c r="AC4520" i="1"/>
  <c r="AC4780" i="1" s="1"/>
  <c r="AC3833" i="1"/>
  <c r="AP4606" i="1"/>
  <c r="AP4866" i="1" s="1"/>
  <c r="AP3919" i="1"/>
  <c r="AY4525" i="1"/>
  <c r="AY4785" i="1" s="1"/>
  <c r="AY3838" i="1"/>
  <c r="BB4681" i="1"/>
  <c r="BB4941" i="1" s="1"/>
  <c r="BB3994" i="1"/>
  <c r="AU4684" i="1"/>
  <c r="AU4944" i="1" s="1"/>
  <c r="AU3997" i="1"/>
  <c r="X4514" i="1"/>
  <c r="X4774" i="1" s="1"/>
  <c r="X3827" i="1"/>
  <c r="AM4606" i="1"/>
  <c r="AM4866" i="1" s="1"/>
  <c r="AM3919" i="1"/>
  <c r="AH4549" i="1"/>
  <c r="AH4809" i="1" s="1"/>
  <c r="AH3862" i="1"/>
  <c r="E4678" i="1"/>
  <c r="E3991" i="1"/>
  <c r="E4938" i="1" s="1"/>
  <c r="AA4680" i="1"/>
  <c r="AA4940" i="1" s="1"/>
  <c r="AA3993" i="1"/>
  <c r="BC4590" i="1"/>
  <c r="BC4850" i="1" s="1"/>
  <c r="BC3903" i="1"/>
  <c r="BE4725" i="1"/>
  <c r="BE4985" i="1" s="1"/>
  <c r="BE4038" i="1"/>
  <c r="AT4641" i="1"/>
  <c r="AT4901" i="1" s="1"/>
  <c r="AT3954" i="1"/>
  <c r="BF4664" i="1"/>
  <c r="BF4924" i="1" s="1"/>
  <c r="BF3977" i="1"/>
  <c r="D4640" i="1"/>
  <c r="D3953" i="1"/>
  <c r="D4900" i="1" s="1"/>
  <c r="F4650" i="1"/>
  <c r="F3963" i="1"/>
  <c r="F4910" i="1" s="1"/>
  <c r="G4552" i="1"/>
  <c r="G3865" i="1"/>
  <c r="G4812" i="1" s="1"/>
  <c r="E4640" i="1"/>
  <c r="E3953" i="1"/>
  <c r="E4900" i="1" s="1"/>
  <c r="BE4650" i="1"/>
  <c r="BE4910" i="1" s="1"/>
  <c r="BE3963" i="1"/>
  <c r="AW4640" i="1"/>
  <c r="AW4900" i="1" s="1"/>
  <c r="AW3953" i="1"/>
  <c r="AU4576" i="1"/>
  <c r="AU4836" i="1" s="1"/>
  <c r="AU3889" i="1"/>
  <c r="AT4640" i="1"/>
  <c r="AT4900" i="1" s="1"/>
  <c r="AT3953" i="1"/>
  <c r="AC4552" i="1"/>
  <c r="AC4812" i="1" s="1"/>
  <c r="AC3865" i="1"/>
  <c r="Y4552" i="1"/>
  <c r="Y4812" i="1" s="1"/>
  <c r="Y3865" i="1"/>
  <c r="AX4640" i="1"/>
  <c r="AX4900" i="1" s="1"/>
  <c r="AX3953" i="1"/>
  <c r="AJ4650" i="1"/>
  <c r="AJ4910" i="1" s="1"/>
  <c r="AJ3963" i="1"/>
  <c r="AB4650" i="1"/>
  <c r="AB4910" i="1" s="1"/>
  <c r="AB3963" i="1"/>
  <c r="E4674" i="1"/>
  <c r="E3987" i="1"/>
  <c r="E4934" i="1" s="1"/>
  <c r="W4656" i="1"/>
  <c r="W4916" i="1" s="1"/>
  <c r="W3969" i="1"/>
  <c r="AA4639" i="1"/>
  <c r="AA4899" i="1" s="1"/>
  <c r="AA3952" i="1"/>
  <c r="AU4735" i="1"/>
  <c r="AU4995" i="1" s="1"/>
  <c r="AU4048" i="1"/>
  <c r="BE4629" i="1"/>
  <c r="BE4889" i="1" s="1"/>
  <c r="BE3942" i="1"/>
  <c r="AE4591" i="1"/>
  <c r="AE4851" i="1" s="1"/>
  <c r="AE3904" i="1"/>
  <c r="W4683" i="1"/>
  <c r="W4943" i="1" s="1"/>
  <c r="W3996" i="1"/>
  <c r="AM4621" i="1"/>
  <c r="AM4881" i="1" s="1"/>
  <c r="AM3934" i="1"/>
  <c r="AO4666" i="1"/>
  <c r="AO4926" i="1" s="1"/>
  <c r="AO3979" i="1"/>
  <c r="AE4656" i="1"/>
  <c r="AE4916" i="1" s="1"/>
  <c r="AE3969" i="1"/>
  <c r="AI4696" i="1"/>
  <c r="AI4956" i="1" s="1"/>
  <c r="AI4009" i="1"/>
  <c r="AH4706" i="1"/>
  <c r="AH4966" i="1" s="1"/>
  <c r="AH4019" i="1"/>
  <c r="AB4733" i="1"/>
  <c r="AB4993" i="1" s="1"/>
  <c r="AB4046" i="1"/>
  <c r="AO4591" i="1"/>
  <c r="AO4851" i="1" s="1"/>
  <c r="AO3904" i="1"/>
  <c r="Y4701" i="1"/>
  <c r="Y4961" i="1" s="1"/>
  <c r="Y4014" i="1"/>
  <c r="AA4584" i="1"/>
  <c r="AA4844" i="1" s="1"/>
  <c r="AA3897" i="1"/>
  <c r="G4584" i="1"/>
  <c r="G3897" i="1"/>
  <c r="G4844" i="1" s="1"/>
  <c r="BF4637" i="1"/>
  <c r="BF4897" i="1" s="1"/>
  <c r="BF3950" i="1"/>
  <c r="AF4525" i="1"/>
  <c r="AF4785" i="1" s="1"/>
  <c r="AF3838" i="1"/>
  <c r="BB4524" i="1"/>
  <c r="BB4784" i="1" s="1"/>
  <c r="BB3837" i="1"/>
  <c r="D4514" i="1"/>
  <c r="D3827" i="1"/>
  <c r="AM4664" i="1"/>
  <c r="AM4924" i="1" s="1"/>
  <c r="AM3977" i="1"/>
  <c r="D4549" i="1"/>
  <c r="D3862" i="1"/>
  <c r="D4809" i="1" s="1"/>
  <c r="F4636" i="1"/>
  <c r="F3949" i="1"/>
  <c r="F4896" i="1" s="1"/>
  <c r="BE4598" i="1"/>
  <c r="BE4858" i="1" s="1"/>
  <c r="BE3911" i="1"/>
  <c r="AC4679" i="1"/>
  <c r="AC4939" i="1" s="1"/>
  <c r="AC3992" i="1"/>
  <c r="X4596" i="1"/>
  <c r="X4856" i="1" s="1"/>
  <c r="X3909" i="1"/>
  <c r="D4665" i="1"/>
  <c r="D3978" i="1"/>
  <c r="D4925" i="1" s="1"/>
  <c r="BB4716" i="1"/>
  <c r="BB4976" i="1" s="1"/>
  <c r="BB4029" i="1"/>
  <c r="AC4718" i="1"/>
  <c r="AC4978" i="1" s="1"/>
  <c r="AC4031" i="1"/>
  <c r="AQ4514" i="1"/>
  <c r="AQ4774" i="1" s="1"/>
  <c r="AQ3827" i="1"/>
  <c r="AN4721" i="1"/>
  <c r="AN4981" i="1" s="1"/>
  <c r="AN4034" i="1"/>
  <c r="AB4510" i="1"/>
  <c r="AB4770" i="1" s="1"/>
  <c r="AB3823" i="1"/>
  <c r="AH4643" i="1"/>
  <c r="AH4903" i="1" s="1"/>
  <c r="AH3956" i="1"/>
  <c r="W4635" i="1"/>
  <c r="W4895" i="1" s="1"/>
  <c r="W3948" i="1"/>
  <c r="BC4578" i="1"/>
  <c r="BC4838" i="1" s="1"/>
  <c r="BC3891" i="1"/>
  <c r="AY4733" i="1"/>
  <c r="AY4993" i="1" s="1"/>
  <c r="AY4046" i="1"/>
  <c r="F4527" i="1"/>
  <c r="F3840" i="1"/>
  <c r="F4787" i="1" s="1"/>
  <c r="G4621" i="1"/>
  <c r="G3934" i="1"/>
  <c r="G4881" i="1" s="1"/>
  <c r="AW4720" i="1"/>
  <c r="AW4980" i="1" s="1"/>
  <c r="AW4033" i="1"/>
  <c r="BF4543" i="1"/>
  <c r="BF4803" i="1" s="1"/>
  <c r="BF3856" i="1"/>
  <c r="AI4593" i="1"/>
  <c r="AI4853" i="1" s="1"/>
  <c r="AI3906" i="1"/>
  <c r="AX4592" i="1"/>
  <c r="AX4852" i="1" s="1"/>
  <c r="AX3905" i="1"/>
  <c r="AX4521" i="1"/>
  <c r="AX4781" i="1" s="1"/>
  <c r="AX3834" i="1"/>
  <c r="Y4624" i="1"/>
  <c r="Y4884" i="1" s="1"/>
  <c r="Y3937" i="1"/>
  <c r="BC4666" i="1"/>
  <c r="BC4926" i="1" s="1"/>
  <c r="BC3979" i="1"/>
  <c r="AD4704" i="1"/>
  <c r="AD4964" i="1" s="1"/>
  <c r="AD4017" i="1"/>
  <c r="AB4549" i="1"/>
  <c r="AB4809" i="1" s="1"/>
  <c r="AB3862" i="1"/>
  <c r="AJ4643" i="1"/>
  <c r="AJ4903" i="1" s="1"/>
  <c r="AJ3956" i="1"/>
  <c r="X4666" i="1"/>
  <c r="X4926" i="1" s="1"/>
  <c r="X3979" i="1"/>
  <c r="AK4529" i="1"/>
  <c r="AK4789" i="1" s="1"/>
  <c r="AK3842" i="1"/>
  <c r="E4723" i="1"/>
  <c r="E4036" i="1"/>
  <c r="E4983" i="1" s="1"/>
  <c r="AH4699" i="1"/>
  <c r="AH4959" i="1" s="1"/>
  <c r="AH4012" i="1"/>
  <c r="Z4601" i="1"/>
  <c r="Z4861" i="1" s="1"/>
  <c r="Z3914" i="1"/>
  <c r="BE4641" i="1"/>
  <c r="BE4901" i="1" s="1"/>
  <c r="BE3954" i="1"/>
  <c r="BB4546" i="1"/>
  <c r="BB4806" i="1" s="1"/>
  <c r="BB3859" i="1"/>
  <c r="AH4663" i="1"/>
  <c r="AH4923" i="1" s="1"/>
  <c r="AH3976" i="1"/>
  <c r="AV4526" i="1"/>
  <c r="AV4786" i="1" s="1"/>
  <c r="AV3839" i="1"/>
  <c r="AV4701" i="1"/>
  <c r="AV4961" i="1" s="1"/>
  <c r="AV4014" i="1"/>
  <c r="BB4525" i="1"/>
  <c r="BB4785" i="1" s="1"/>
  <c r="BB3838" i="1"/>
  <c r="BC4565" i="1"/>
  <c r="BC4825" i="1" s="1"/>
  <c r="BC3878" i="1"/>
  <c r="AI4566" i="1"/>
  <c r="AI4826" i="1" s="1"/>
  <c r="AI3879" i="1"/>
  <c r="AL4649" i="1"/>
  <c r="AL4909" i="1" s="1"/>
  <c r="AL3962" i="1"/>
  <c r="BA4665" i="1"/>
  <c r="BA4925" i="1" s="1"/>
  <c r="BA3978" i="1"/>
  <c r="AO4604" i="1"/>
  <c r="AO4864" i="1" s="1"/>
  <c r="AO3917" i="1"/>
  <c r="AQ4633" i="1"/>
  <c r="AQ4893" i="1" s="1"/>
  <c r="AQ3946" i="1"/>
  <c r="W4532" i="1"/>
  <c r="W4792" i="1" s="1"/>
  <c r="W3845" i="1"/>
  <c r="BE4659" i="1"/>
  <c r="BE4919" i="1" s="1"/>
  <c r="BE3972" i="1"/>
  <c r="F4550" i="1"/>
  <c r="F3863" i="1"/>
  <c r="F4810" i="1" s="1"/>
  <c r="AP4706" i="1"/>
  <c r="AP4966" i="1" s="1"/>
  <c r="AP4019" i="1"/>
  <c r="BF4568" i="1"/>
  <c r="BF4828" i="1" s="1"/>
  <c r="BF3881" i="1"/>
  <c r="BF4716" i="1"/>
  <c r="BF4976" i="1" s="1"/>
  <c r="BF4029" i="1"/>
  <c r="AF4550" i="1"/>
  <c r="AF4810" i="1" s="1"/>
  <c r="AF3863" i="1"/>
  <c r="D4639" i="1"/>
  <c r="D3952" i="1"/>
  <c r="D4899" i="1" s="1"/>
  <c r="BB4689" i="1"/>
  <c r="BB4949" i="1" s="1"/>
  <c r="BB4002" i="1"/>
  <c r="AD4699" i="1"/>
  <c r="AD4959" i="1" s="1"/>
  <c r="AD4012" i="1"/>
  <c r="AQ4585" i="1"/>
  <c r="AQ4845" i="1" s="1"/>
  <c r="AQ3898" i="1"/>
  <c r="BB4682" i="1"/>
  <c r="BB4942" i="1" s="1"/>
  <c r="BB3995" i="1"/>
  <c r="AI4716" i="1"/>
  <c r="AI4976" i="1" s="1"/>
  <c r="AI4029" i="1"/>
  <c r="Z4710" i="1"/>
  <c r="Z4970" i="1" s="1"/>
  <c r="Z4023" i="1"/>
  <c r="AY4602" i="1"/>
  <c r="AY4862" i="1" s="1"/>
  <c r="AY3915" i="1"/>
  <c r="AR4515" i="1"/>
  <c r="AR4775" i="1" s="1"/>
  <c r="AR3828" i="1"/>
  <c r="BB4586" i="1"/>
  <c r="BB4846" i="1" s="1"/>
  <c r="BB3899" i="1"/>
  <c r="Z4542" i="1"/>
  <c r="Z4802" i="1" s="1"/>
  <c r="Z3855" i="1"/>
  <c r="F4721" i="1"/>
  <c r="F4034" i="1"/>
  <c r="F4981" i="1" s="1"/>
  <c r="AQ4682" i="1"/>
  <c r="AQ4942" i="1" s="1"/>
  <c r="AQ3995" i="1"/>
  <c r="AW4543" i="1"/>
  <c r="AW4803" i="1" s="1"/>
  <c r="AW3856" i="1"/>
  <c r="BF4588" i="1"/>
  <c r="BF4848" i="1" s="1"/>
  <c r="BF3901" i="1"/>
  <c r="AP4553" i="1"/>
  <c r="AP4813" i="1" s="1"/>
  <c r="AP3866" i="1"/>
  <c r="Z4660" i="1"/>
  <c r="Z4920" i="1" s="1"/>
  <c r="Z3973" i="1"/>
  <c r="BF4558" i="1"/>
  <c r="BF4818" i="1" s="1"/>
  <c r="BF3871" i="1"/>
  <c r="BA4723" i="1"/>
  <c r="BA4983" i="1" s="1"/>
  <c r="BA4036" i="1"/>
  <c r="BE4722" i="1"/>
  <c r="BE4982" i="1" s="1"/>
  <c r="BE4035" i="1"/>
  <c r="AG4658" i="1"/>
  <c r="AG4918" i="1" s="1"/>
  <c r="AG3971" i="1"/>
  <c r="AV4711" i="1"/>
  <c r="AV4971" i="1" s="1"/>
  <c r="AV4024" i="1"/>
  <c r="AQ4703" i="1"/>
  <c r="AQ4963" i="1" s="1"/>
  <c r="AQ4016" i="1"/>
  <c r="AS4521" i="1"/>
  <c r="AS4781" i="1" s="1"/>
  <c r="AS3834" i="1"/>
  <c r="X4728" i="1"/>
  <c r="X4988" i="1" s="1"/>
  <c r="X4041" i="1"/>
  <c r="AP4595" i="1"/>
  <c r="AP4855" i="1" s="1"/>
  <c r="AP3908" i="1"/>
  <c r="AM4634" i="1"/>
  <c r="AM4894" i="1" s="1"/>
  <c r="AM3947" i="1"/>
  <c r="AD4654" i="1"/>
  <c r="AD4914" i="1" s="1"/>
  <c r="AD3967" i="1"/>
  <c r="AZ4537" i="1"/>
  <c r="AZ4797" i="1" s="1"/>
  <c r="AZ3850" i="1"/>
  <c r="G4586" i="1"/>
  <c r="G3899" i="1"/>
  <c r="G4846" i="1" s="1"/>
  <c r="AF4635" i="1"/>
  <c r="AF4895" i="1" s="1"/>
  <c r="AF3948" i="1"/>
  <c r="G4522" i="1"/>
  <c r="G3835" i="1"/>
  <c r="G4782" i="1" s="1"/>
  <c r="F4635" i="1"/>
  <c r="F3948" i="1"/>
  <c r="F4895" i="1" s="1"/>
  <c r="AO4644" i="1"/>
  <c r="AO4904" i="1" s="1"/>
  <c r="AO3957" i="1"/>
  <c r="AD4680" i="1"/>
  <c r="AD4940" i="1" s="1"/>
  <c r="AD3993" i="1"/>
  <c r="AD4573" i="1"/>
  <c r="AD4833" i="1" s="1"/>
  <c r="AD3886" i="1"/>
  <c r="AX4611" i="1"/>
  <c r="AX4871" i="1" s="1"/>
  <c r="AX3924" i="1"/>
  <c r="AR4570" i="1"/>
  <c r="AR4830" i="1" s="1"/>
  <c r="AR3883" i="1"/>
  <c r="AS4730" i="1"/>
  <c r="AS4990" i="1" s="1"/>
  <c r="AS4043" i="1"/>
  <c r="AQ4561" i="1"/>
  <c r="AQ4821" i="1" s="1"/>
  <c r="AQ3874" i="1"/>
  <c r="AD4586" i="1"/>
  <c r="AD4846" i="1" s="1"/>
  <c r="AD3899" i="1"/>
  <c r="BA4690" i="1"/>
  <c r="BA4950" i="1" s="1"/>
  <c r="BA4003" i="1"/>
  <c r="AA4637" i="1"/>
  <c r="AA4897" i="1" s="1"/>
  <c r="AA3950" i="1"/>
  <c r="AS4733" i="1"/>
  <c r="AS4993" i="1" s="1"/>
  <c r="AS4046" i="1"/>
  <c r="BB4695" i="1"/>
  <c r="BB4955" i="1" s="1"/>
  <c r="BB4008" i="1"/>
  <c r="Y4730" i="1"/>
  <c r="Y4990" i="1" s="1"/>
  <c r="Y4043" i="1"/>
  <c r="X4528" i="1"/>
  <c r="X4788" i="1" s="1"/>
  <c r="X3841" i="1"/>
  <c r="AY4693" i="1"/>
  <c r="AY4953" i="1" s="1"/>
  <c r="AY4006" i="1"/>
  <c r="AV4725" i="1"/>
  <c r="AV4985" i="1" s="1"/>
  <c r="AV4038" i="1"/>
  <c r="AH4547" i="1"/>
  <c r="AH4807" i="1" s="1"/>
  <c r="AH3860" i="1"/>
  <c r="AC4673" i="1"/>
  <c r="AC4933" i="1" s="1"/>
  <c r="AC3986" i="1"/>
  <c r="AA4537" i="1"/>
  <c r="AA4797" i="1" s="1"/>
  <c r="AA3850" i="1"/>
  <c r="AU4519" i="1"/>
  <c r="AU4779" i="1" s="1"/>
  <c r="AU3832" i="1"/>
  <c r="AT4623" i="1"/>
  <c r="AT4883" i="1" s="1"/>
  <c r="AT3936" i="1"/>
  <c r="AK4594" i="1"/>
  <c r="AK4854" i="1" s="1"/>
  <c r="AK3907" i="1"/>
  <c r="Y4516" i="1"/>
  <c r="Y4776" i="1" s="1"/>
  <c r="Y3829" i="1"/>
  <c r="AI4632" i="1"/>
  <c r="AI4892" i="1" s="1"/>
  <c r="AI3945" i="1"/>
  <c r="AY4639" i="1"/>
  <c r="AY4899" i="1" s="1"/>
  <c r="AY3952" i="1"/>
  <c r="AH4621" i="1"/>
  <c r="AH4881" i="1" s="1"/>
  <c r="AH3934" i="1"/>
  <c r="AO4553" i="1"/>
  <c r="AO4813" i="1" s="1"/>
  <c r="AO3866" i="1"/>
  <c r="BD4656" i="1"/>
  <c r="BD4916" i="1" s="1"/>
  <c r="BD3969" i="1"/>
  <c r="BD4580" i="1"/>
  <c r="BD4840" i="1" s="1"/>
  <c r="BD3893" i="1"/>
  <c r="AU4649" i="1"/>
  <c r="AU4909" i="1" s="1"/>
  <c r="AU3962" i="1"/>
  <c r="AY4533" i="1"/>
  <c r="AY4793" i="1" s="1"/>
  <c r="AY3846" i="1"/>
  <c r="X4723" i="1"/>
  <c r="X4983" i="1" s="1"/>
  <c r="X4036" i="1"/>
  <c r="AB4653" i="1"/>
  <c r="AB4913" i="1" s="1"/>
  <c r="AB3966" i="1"/>
  <c r="AR4607" i="1"/>
  <c r="AR4867" i="1" s="1"/>
  <c r="AR3920" i="1"/>
  <c r="AX4683" i="1"/>
  <c r="AX4943" i="1" s="1"/>
  <c r="AX3996" i="1"/>
  <c r="AM4607" i="1"/>
  <c r="AM4867" i="1" s="1"/>
  <c r="AM3920" i="1"/>
  <c r="AQ4642" i="1"/>
  <c r="AQ4902" i="1" s="1"/>
  <c r="AQ3955" i="1"/>
  <c r="AP4652" i="1"/>
  <c r="AP4912" i="1" s="1"/>
  <c r="AP3965" i="1"/>
  <c r="AU4635" i="1"/>
  <c r="AU4895" i="1" s="1"/>
  <c r="AU3948" i="1"/>
  <c r="AP4638" i="1"/>
  <c r="AP4898" i="1" s="1"/>
  <c r="AP3951" i="1"/>
  <c r="AW4578" i="1"/>
  <c r="AW4838" i="1" s="1"/>
  <c r="AW3891" i="1"/>
  <c r="AY4711" i="1"/>
  <c r="AY4971" i="1" s="1"/>
  <c r="AY4024" i="1"/>
  <c r="AV4657" i="1"/>
  <c r="AV4917" i="1" s="1"/>
  <c r="AV3970" i="1"/>
  <c r="AL4711" i="1"/>
  <c r="AL4971" i="1" s="1"/>
  <c r="AL4024" i="1"/>
  <c r="AI4550" i="1"/>
  <c r="AI4810" i="1" s="1"/>
  <c r="AI3863" i="1"/>
  <c r="F4669" i="1"/>
  <c r="F3982" i="1"/>
  <c r="F4929" i="1" s="1"/>
  <c r="AS4630" i="1"/>
  <c r="AS4890" i="1" s="1"/>
  <c r="AS3943" i="1"/>
  <c r="AX4536" i="1"/>
  <c r="AX4796" i="1" s="1"/>
  <c r="AX3849" i="1"/>
  <c r="AL4614" i="1"/>
  <c r="AL4874" i="1" s="1"/>
  <c r="AL3927" i="1"/>
  <c r="AV4643" i="1"/>
  <c r="AV4903" i="1" s="1"/>
  <c r="AV3956" i="1"/>
  <c r="BF4618" i="1"/>
  <c r="BF4878" i="1" s="1"/>
  <c r="BF3931" i="1"/>
  <c r="BF4529" i="1"/>
  <c r="BF4789" i="1" s="1"/>
  <c r="BF3842" i="1"/>
  <c r="BB4647" i="1"/>
  <c r="BB4907" i="1" s="1"/>
  <c r="BB3960" i="1"/>
  <c r="AO4597" i="1"/>
  <c r="AO4857" i="1" s="1"/>
  <c r="AO3910" i="1"/>
  <c r="AO4586" i="1"/>
  <c r="AO4846" i="1" s="1"/>
  <c r="AO3899" i="1"/>
  <c r="AN4654" i="1"/>
  <c r="AN4914" i="1" s="1"/>
  <c r="AN3967" i="1"/>
  <c r="Y4523" i="1"/>
  <c r="Y4783" i="1" s="1"/>
  <c r="Y3836" i="1"/>
  <c r="AN4564" i="1"/>
  <c r="AN4824" i="1" s="1"/>
  <c r="AN3877" i="1"/>
  <c r="BF4554" i="1"/>
  <c r="BF4814" i="1" s="1"/>
  <c r="BF3867" i="1"/>
  <c r="BF4707" i="1"/>
  <c r="BF4967" i="1" s="1"/>
  <c r="BF4020" i="1"/>
  <c r="AS4658" i="1"/>
  <c r="AS4918" i="1" s="1"/>
  <c r="AS3971" i="1"/>
  <c r="AB4642" i="1"/>
  <c r="AB4902" i="1" s="1"/>
  <c r="AB3955" i="1"/>
  <c r="AJ4679" i="1"/>
  <c r="AJ4939" i="1" s="1"/>
  <c r="AJ3992" i="1"/>
  <c r="G4619" i="1"/>
  <c r="G3932" i="1"/>
  <c r="G4879" i="1" s="1"/>
  <c r="BC4668" i="1"/>
  <c r="BC4928" i="1" s="1"/>
  <c r="BC3981" i="1"/>
  <c r="AT4664" i="1"/>
  <c r="AT4924" i="1" s="1"/>
  <c r="AT3977" i="1"/>
  <c r="AZ4532" i="1"/>
  <c r="AZ4792" i="1" s="1"/>
  <c r="AZ3845" i="1"/>
  <c r="AF4516" i="1"/>
  <c r="AF4776" i="1" s="1"/>
  <c r="AF3829" i="1"/>
  <c r="AL4645" i="1"/>
  <c r="AL4905" i="1" s="1"/>
  <c r="AL3958" i="1"/>
  <c r="BC4632" i="1"/>
  <c r="BC4892" i="1" s="1"/>
  <c r="BC3945" i="1"/>
  <c r="AO4564" i="1"/>
  <c r="AO4824" i="1" s="1"/>
  <c r="AO3877" i="1"/>
  <c r="BD4649" i="1"/>
  <c r="BD4909" i="1" s="1"/>
  <c r="BD3962" i="1"/>
  <c r="AI4688" i="1"/>
  <c r="AI4948" i="1" s="1"/>
  <c r="AI4001" i="1"/>
  <c r="AJ4523" i="1"/>
  <c r="AJ4783" i="1" s="1"/>
  <c r="AJ3836" i="1"/>
  <c r="AZ4646" i="1"/>
  <c r="AZ4906" i="1" s="1"/>
  <c r="AZ3959" i="1"/>
  <c r="BC4621" i="1"/>
  <c r="BC4881" i="1" s="1"/>
  <c r="BC3934" i="1"/>
  <c r="BB4609" i="1"/>
  <c r="BB4869" i="1" s="1"/>
  <c r="BB3922" i="1"/>
  <c r="AJ4704" i="1"/>
  <c r="AJ4964" i="1" s="1"/>
  <c r="AJ4017" i="1"/>
  <c r="AG4704" i="1"/>
  <c r="AG4964" i="1" s="1"/>
  <c r="AG4017" i="1"/>
  <c r="AR4655" i="1"/>
  <c r="AR4915" i="1" s="1"/>
  <c r="AR3968" i="1"/>
  <c r="AX4708" i="1"/>
  <c r="AX4968" i="1" s="1"/>
  <c r="AX4021" i="1"/>
  <c r="AI4624" i="1"/>
  <c r="AI4884" i="1" s="1"/>
  <c r="AI3937" i="1"/>
  <c r="AT4575" i="1"/>
  <c r="AT4835" i="1" s="1"/>
  <c r="AT3888" i="1"/>
  <c r="AA4704" i="1"/>
  <c r="AA4964" i="1" s="1"/>
  <c r="AA4017" i="1"/>
  <c r="AK4646" i="1"/>
  <c r="AK4906" i="1" s="1"/>
  <c r="AK3959" i="1"/>
  <c r="D4664" i="1"/>
  <c r="D3977" i="1"/>
  <c r="D4924" i="1" s="1"/>
  <c r="G4557" i="1"/>
  <c r="G3870" i="1"/>
  <c r="G4817" i="1" s="1"/>
  <c r="AQ4553" i="1"/>
  <c r="AQ4813" i="1" s="1"/>
  <c r="AQ3866" i="1"/>
  <c r="AG4578" i="1"/>
  <c r="AG4838" i="1" s="1"/>
  <c r="AG3891" i="1"/>
  <c r="AU4562" i="1"/>
  <c r="AU4822" i="1" s="1"/>
  <c r="AU3875" i="1"/>
  <c r="AY4557" i="1"/>
  <c r="AY4817" i="1" s="1"/>
  <c r="AY3870" i="1"/>
  <c r="AA4703" i="1"/>
  <c r="AA4963" i="1" s="1"/>
  <c r="AA4016" i="1"/>
  <c r="F4661" i="1"/>
  <c r="F3974" i="1"/>
  <c r="F4921" i="1" s="1"/>
  <c r="AF4629" i="1"/>
  <c r="AF4889" i="1" s="1"/>
  <c r="AF3942" i="1"/>
  <c r="Z4533" i="1"/>
  <c r="Z4793" i="1" s="1"/>
  <c r="Z3846" i="1"/>
  <c r="BA4633" i="1"/>
  <c r="BA4893" i="1" s="1"/>
  <c r="BA3946" i="1"/>
  <c r="G4668" i="1"/>
  <c r="G3981" i="1"/>
  <c r="G4928" i="1" s="1"/>
  <c r="AJ4558" i="1"/>
  <c r="AJ4818" i="1" s="1"/>
  <c r="AJ3871" i="1"/>
  <c r="AG4571" i="1"/>
  <c r="AG4831" i="1" s="1"/>
  <c r="AG3884" i="1"/>
  <c r="AK4721" i="1"/>
  <c r="AK4981" i="1" s="1"/>
  <c r="AK4034" i="1"/>
  <c r="BC4529" i="1"/>
  <c r="BC4789" i="1" s="1"/>
  <c r="BC3842" i="1"/>
  <c r="AM4518" i="1"/>
  <c r="AM4778" i="1" s="1"/>
  <c r="AM3831" i="1"/>
  <c r="AY4662" i="1"/>
  <c r="AY4922" i="1" s="1"/>
  <c r="AY3975" i="1"/>
  <c r="BA4656" i="1"/>
  <c r="BA4916" i="1" s="1"/>
  <c r="BA3969" i="1"/>
  <c r="AE4732" i="1"/>
  <c r="AE4992" i="1" s="1"/>
  <c r="AE4045" i="1"/>
  <c r="AD4537" i="1"/>
  <c r="AD4797" i="1" s="1"/>
  <c r="AD3850" i="1"/>
  <c r="AY4515" i="1"/>
  <c r="AY4775" i="1" s="1"/>
  <c r="AY3828" i="1"/>
  <c r="AK4617" i="1"/>
  <c r="AK4877" i="1" s="1"/>
  <c r="AK3930" i="1"/>
  <c r="AS4710" i="1"/>
  <c r="AS4970" i="1" s="1"/>
  <c r="AS4023" i="1"/>
  <c r="AY4624" i="1"/>
  <c r="AY4884" i="1" s="1"/>
  <c r="AY3937" i="1"/>
  <c r="Y4543" i="1"/>
  <c r="Y4803" i="1" s="1"/>
  <c r="Y3856" i="1"/>
  <c r="W4717" i="1"/>
  <c r="W4977" i="1" s="1"/>
  <c r="W4030" i="1"/>
  <c r="AQ4681" i="1"/>
  <c r="AQ4941" i="1" s="1"/>
  <c r="AQ3994" i="1"/>
  <c r="X4685" i="1"/>
  <c r="X4945" i="1" s="1"/>
  <c r="X3998" i="1"/>
  <c r="G4733" i="1"/>
  <c r="G4046" i="1"/>
  <c r="G4993" i="1" s="1"/>
  <c r="D4700" i="1"/>
  <c r="D4013" i="1"/>
  <c r="D4960" i="1" s="1"/>
  <c r="W4657" i="1"/>
  <c r="W4917" i="1" s="1"/>
  <c r="W3970" i="1"/>
  <c r="Y4689" i="1"/>
  <c r="Y4949" i="1" s="1"/>
  <c r="Y4002" i="1"/>
  <c r="AV4622" i="1"/>
  <c r="AV4882" i="1" s="1"/>
  <c r="AV3935" i="1"/>
  <c r="Y4562" i="1"/>
  <c r="Y4822" i="1" s="1"/>
  <c r="Y3875" i="1"/>
  <c r="AZ4554" i="1"/>
  <c r="AZ4814" i="1" s="1"/>
  <c r="AZ3867" i="1"/>
  <c r="BE4556" i="1"/>
  <c r="BE4816" i="1" s="1"/>
  <c r="BE3869" i="1"/>
  <c r="G4616" i="1"/>
  <c r="G3929" i="1"/>
  <c r="G4876" i="1" s="1"/>
  <c r="G4533" i="1"/>
  <c r="G3846" i="1"/>
  <c r="G4793" i="1" s="1"/>
  <c r="AJ4556" i="1"/>
  <c r="AJ4816" i="1" s="1"/>
  <c r="AJ3869" i="1"/>
  <c r="AQ4512" i="1"/>
  <c r="AQ4772" i="1" s="1"/>
  <c r="AQ3825" i="1"/>
  <c r="AI4634" i="1"/>
  <c r="AI4894" i="1" s="1"/>
  <c r="AI3947" i="1"/>
  <c r="AZ4536" i="1"/>
  <c r="AZ4796" i="1" s="1"/>
  <c r="AZ3849" i="1"/>
  <c r="AQ4729" i="1"/>
  <c r="AQ4989" i="1" s="1"/>
  <c r="AQ4042" i="1"/>
  <c r="AR4684" i="1"/>
  <c r="AR4944" i="1" s="1"/>
  <c r="AR3997" i="1"/>
  <c r="AN4649" i="1"/>
  <c r="AN4909" i="1" s="1"/>
  <c r="AN3962" i="1"/>
  <c r="AZ4649" i="1"/>
  <c r="AZ4909" i="1" s="1"/>
  <c r="AZ3962" i="1"/>
  <c r="X4570" i="1"/>
  <c r="X4830" i="1" s="1"/>
  <c r="X3883" i="1"/>
  <c r="AS4599" i="1"/>
  <c r="AS4859" i="1" s="1"/>
  <c r="AS3912" i="1"/>
  <c r="BB4608" i="1"/>
  <c r="BB4868" i="1" s="1"/>
  <c r="BB3921" i="1"/>
  <c r="AN4579" i="1"/>
  <c r="AN4839" i="1" s="1"/>
  <c r="AN3892" i="1"/>
  <c r="AS4533" i="1"/>
  <c r="AS4793" i="1" s="1"/>
  <c r="AS3846" i="1"/>
  <c r="AB4667" i="1"/>
  <c r="AB4927" i="1" s="1"/>
  <c r="AB3980" i="1"/>
  <c r="Y4642" i="1"/>
  <c r="Y4902" i="1" s="1"/>
  <c r="Y3955" i="1"/>
  <c r="AF4642" i="1"/>
  <c r="AF4902" i="1" s="1"/>
  <c r="AF3955" i="1"/>
  <c r="AG4560" i="1"/>
  <c r="AG4820" i="1" s="1"/>
  <c r="AG3873" i="1"/>
  <c r="AC4699" i="1"/>
  <c r="AC4959" i="1" s="1"/>
  <c r="AC4012" i="1"/>
  <c r="AO4643" i="1"/>
  <c r="AO4903" i="1" s="1"/>
  <c r="AO3956" i="1"/>
  <c r="AG4514" i="1"/>
  <c r="AG4774" i="1" s="1"/>
  <c r="AG3827" i="1"/>
  <c r="BF4578" i="1"/>
  <c r="BF4838" i="1" s="1"/>
  <c r="BF3891" i="1"/>
  <c r="AW4529" i="1"/>
  <c r="AW4789" i="1" s="1"/>
  <c r="AW3842" i="1"/>
  <c r="D4510" i="1"/>
  <c r="D3823" i="1"/>
  <c r="AH4515" i="1"/>
  <c r="AH4775" i="1" s="1"/>
  <c r="AH3828" i="1"/>
  <c r="W4577" i="1"/>
  <c r="W4837" i="1" s="1"/>
  <c r="W3890" i="1"/>
  <c r="AS4529" i="1"/>
  <c r="AS4789" i="1" s="1"/>
  <c r="AS3842" i="1"/>
  <c r="AG4624" i="1"/>
  <c r="AG4884" i="1" s="1"/>
  <c r="AG3937" i="1"/>
  <c r="AD4597" i="1"/>
  <c r="AD4857" i="1" s="1"/>
  <c r="AD3910" i="1"/>
  <c r="AJ4614" i="1"/>
  <c r="AJ4874" i="1" s="1"/>
  <c r="AJ3927" i="1"/>
  <c r="D4557" i="1"/>
  <c r="D3870" i="1"/>
  <c r="D4817" i="1" s="1"/>
  <c r="X4614" i="1"/>
  <c r="X4874" i="1" s="1"/>
  <c r="X3927" i="1"/>
  <c r="BB4558" i="1"/>
  <c r="BB4818" i="1" s="1"/>
  <c r="BB3871" i="1"/>
  <c r="BF4579" i="1"/>
  <c r="BF4839" i="1" s="1"/>
  <c r="BF3892" i="1"/>
  <c r="AD4579" i="1"/>
  <c r="AD4839" i="1" s="1"/>
  <c r="AD3892" i="1"/>
  <c r="AF4521" i="1"/>
  <c r="AF4781" i="1" s="1"/>
  <c r="AF3834" i="1"/>
  <c r="AM4536" i="1"/>
  <c r="AM4796" i="1" s="1"/>
  <c r="AM3849" i="1"/>
  <c r="AU4723" i="1"/>
  <c r="AU4983" i="1" s="1"/>
  <c r="AU4036" i="1"/>
  <c r="W4542" i="1"/>
  <c r="W4802" i="1" s="1"/>
  <c r="W3855" i="1"/>
  <c r="BE4527" i="1"/>
  <c r="BE4787" i="1" s="1"/>
  <c r="BE3840" i="1"/>
  <c r="AM4626" i="1"/>
  <c r="AM4886" i="1" s="1"/>
  <c r="AM3939" i="1"/>
  <c r="BB4723" i="1"/>
  <c r="BB4983" i="1" s="1"/>
  <c r="BB4036" i="1"/>
  <c r="BD4695" i="1"/>
  <c r="BD4955" i="1" s="1"/>
  <c r="BD4008" i="1"/>
  <c r="AM4554" i="1"/>
  <c r="AM4814" i="1" s="1"/>
  <c r="AM3867" i="1"/>
  <c r="AX4579" i="1"/>
  <c r="AX4839" i="1" s="1"/>
  <c r="AX3892" i="1"/>
  <c r="BB4591" i="1"/>
  <c r="BB4851" i="1" s="1"/>
  <c r="BB3904" i="1"/>
  <c r="W4661" i="1"/>
  <c r="W4921" i="1" s="1"/>
  <c r="W3974" i="1"/>
  <c r="AQ4686" i="1"/>
  <c r="AQ4946" i="1" s="1"/>
  <c r="AQ3999" i="1"/>
  <c r="F4627" i="1"/>
  <c r="F3940" i="1"/>
  <c r="F4887" i="1" s="1"/>
  <c r="AM4686" i="1"/>
  <c r="AM4946" i="1" s="1"/>
  <c r="AM3999" i="1"/>
  <c r="W4627" i="1"/>
  <c r="W4887" i="1" s="1"/>
  <c r="W3940" i="1"/>
  <c r="AU4625" i="1"/>
  <c r="AU4885" i="1" s="1"/>
  <c r="AU3938" i="1"/>
  <c r="AB4567" i="1"/>
  <c r="AB4827" i="1" s="1"/>
  <c r="AB3880" i="1"/>
  <c r="BF4610" i="1"/>
  <c r="BF4870" i="1" s="1"/>
  <c r="BF3923" i="1"/>
  <c r="AD4559" i="1"/>
  <c r="AD4819" i="1" s="1"/>
  <c r="AD3872" i="1"/>
  <c r="AP4612" i="1"/>
  <c r="AP4872" i="1" s="1"/>
  <c r="AP3925" i="1"/>
  <c r="BD4612" i="1"/>
  <c r="BD4872" i="1" s="1"/>
  <c r="BD3925" i="1"/>
  <c r="AR4612" i="1"/>
  <c r="AR4872" i="1" s="1"/>
  <c r="AR3925" i="1"/>
  <c r="BC4559" i="1"/>
  <c r="BC4819" i="1" s="1"/>
  <c r="BC3872" i="1"/>
  <c r="E4531" i="1"/>
  <c r="E3844" i="1"/>
  <c r="E4791" i="1" s="1"/>
  <c r="AF4650" i="1"/>
  <c r="AF4910" i="1" s="1"/>
  <c r="AF3963" i="1"/>
  <c r="F4644" i="1"/>
  <c r="F3957" i="1"/>
  <c r="F4904" i="1" s="1"/>
  <c r="D4613" i="1"/>
  <c r="D3926" i="1"/>
  <c r="D4873" i="1" s="1"/>
  <c r="E4715" i="1"/>
  <c r="E4028" i="1"/>
  <c r="E4975" i="1" s="1"/>
  <c r="F4712" i="1"/>
  <c r="F4025" i="1"/>
  <c r="F4972" i="1" s="1"/>
  <c r="AQ4539" i="1"/>
  <c r="AQ4799" i="1" s="1"/>
  <c r="AQ3852" i="1"/>
  <c r="AQ4690" i="1"/>
  <c r="AQ4950" i="1" s="1"/>
  <c r="AQ4003" i="1"/>
  <c r="BE4607" i="1"/>
  <c r="BE4867" i="1" s="1"/>
  <c r="BE3920" i="1"/>
  <c r="Y4636" i="1"/>
  <c r="Y4896" i="1" s="1"/>
  <c r="Y3949" i="1"/>
  <c r="AX4707" i="1"/>
  <c r="AX4967" i="1" s="1"/>
  <c r="AX4020" i="1"/>
  <c r="E4616" i="1"/>
  <c r="E3929" i="1"/>
  <c r="E4876" i="1" s="1"/>
  <c r="AN4635" i="1"/>
  <c r="AN4895" i="1" s="1"/>
  <c r="AN3948" i="1"/>
  <c r="AN4555" i="1"/>
  <c r="AN4815" i="1" s="1"/>
  <c r="AN3868" i="1"/>
  <c r="BC4543" i="1"/>
  <c r="BC4803" i="1" s="1"/>
  <c r="BC3856" i="1"/>
  <c r="AI4731" i="1"/>
  <c r="AI4991" i="1" s="1"/>
  <c r="AI4044" i="1"/>
  <c r="AO4710" i="1"/>
  <c r="AO4970" i="1" s="1"/>
  <c r="AO4023" i="1"/>
  <c r="AS4613" i="1"/>
  <c r="AS4873" i="1" s="1"/>
  <c r="AS3926" i="1"/>
  <c r="AC4524" i="1"/>
  <c r="AC4784" i="1" s="1"/>
  <c r="AC3837" i="1"/>
  <c r="AJ4708" i="1"/>
  <c r="AJ4968" i="1" s="1"/>
  <c r="AJ4021" i="1"/>
  <c r="AM4515" i="1"/>
  <c r="AM4775" i="1" s="1"/>
  <c r="AM3828" i="1"/>
  <c r="AT4680" i="1"/>
  <c r="AT4940" i="1" s="1"/>
  <c r="AT3993" i="1"/>
  <c r="AL4573" i="1"/>
  <c r="AL4833" i="1" s="1"/>
  <c r="AL3886" i="1"/>
  <c r="AV4612" i="1"/>
  <c r="AV4872" i="1" s="1"/>
  <c r="AV3925" i="1"/>
  <c r="AV4616" i="1"/>
  <c r="AV4876" i="1" s="1"/>
  <c r="AV3929" i="1"/>
  <c r="AO4607" i="1"/>
  <c r="AO4867" i="1" s="1"/>
  <c r="AO3920" i="1"/>
  <c r="BE4577" i="1"/>
  <c r="BE4837" i="1" s="1"/>
  <c r="BE3890" i="1"/>
  <c r="AM4727" i="1"/>
  <c r="AM4987" i="1" s="1"/>
  <c r="AM4040" i="1"/>
  <c r="AW4730" i="1"/>
  <c r="AW4990" i="1" s="1"/>
  <c r="AW4043" i="1"/>
  <c r="AR4569" i="1"/>
  <c r="AR4829" i="1" s="1"/>
  <c r="AR3882" i="1"/>
  <c r="BA4701" i="1"/>
  <c r="BA4961" i="1" s="1"/>
  <c r="BA4014" i="1"/>
  <c r="AS4689" i="1"/>
  <c r="AS4949" i="1" s="1"/>
  <c r="AS4002" i="1"/>
  <c r="AU4697" i="1"/>
  <c r="AU4957" i="1" s="1"/>
  <c r="AU4010" i="1"/>
  <c r="AL4609" i="1"/>
  <c r="AL4869" i="1" s="1"/>
  <c r="AL3922" i="1"/>
  <c r="AG4565" i="1"/>
  <c r="AG4825" i="1" s="1"/>
  <c r="AG3878" i="1"/>
  <c r="AH4560" i="1"/>
  <c r="AH4820" i="1" s="1"/>
  <c r="AH3873" i="1"/>
  <c r="G4695" i="1"/>
  <c r="G4008" i="1"/>
  <c r="G4955" i="1" s="1"/>
  <c r="G4681" i="1"/>
  <c r="G3994" i="1"/>
  <c r="G4941" i="1" s="1"/>
  <c r="AX4617" i="1"/>
  <c r="AX4877" i="1" s="1"/>
  <c r="AX3930" i="1"/>
  <c r="AF4540" i="1"/>
  <c r="AF4800" i="1" s="1"/>
  <c r="AF3853" i="1"/>
  <c r="AN4634" i="1"/>
  <c r="AN4894" i="1" s="1"/>
  <c r="AN3947" i="1"/>
  <c r="BE4603" i="1"/>
  <c r="BE4863" i="1" s="1"/>
  <c r="BE3916" i="1"/>
  <c r="G4543" i="1"/>
  <c r="G3856" i="1"/>
  <c r="G4803" i="1" s="1"/>
  <c r="AG4558" i="1"/>
  <c r="AG4818" i="1" s="1"/>
  <c r="AG3871" i="1"/>
  <c r="AB4676" i="1"/>
  <c r="AB4936" i="1" s="1"/>
  <c r="AB3989" i="1"/>
  <c r="AF4719" i="1"/>
  <c r="AF4979" i="1" s="1"/>
  <c r="AF4032" i="1"/>
  <c r="BC4735" i="1"/>
  <c r="BC4995" i="1" s="1"/>
  <c r="BC4048" i="1"/>
  <c r="AR4554" i="1"/>
  <c r="AR4814" i="1" s="1"/>
  <c r="AR3867" i="1"/>
  <c r="BD4691" i="1"/>
  <c r="BD4951" i="1" s="1"/>
  <c r="BD4004" i="1"/>
  <c r="BD4543" i="1"/>
  <c r="BD4803" i="1" s="1"/>
  <c r="BD3856" i="1"/>
  <c r="AI4706" i="1"/>
  <c r="AI4966" i="1" s="1"/>
  <c r="AI4019" i="1"/>
  <c r="AO4719" i="1"/>
  <c r="AO4979" i="1" s="1"/>
  <c r="AO4032" i="1"/>
  <c r="AN4693" i="1"/>
  <c r="AN4953" i="1" s="1"/>
  <c r="AN4006" i="1"/>
  <c r="G4612" i="1"/>
  <c r="G3925" i="1"/>
  <c r="G4872" i="1" s="1"/>
  <c r="AG4674" i="1"/>
  <c r="AG4934" i="1" s="1"/>
  <c r="AG3987" i="1"/>
  <c r="BD4576" i="1"/>
  <c r="BD4836" i="1" s="1"/>
  <c r="BD3889" i="1"/>
  <c r="BE4552" i="1"/>
  <c r="BE4812" i="1" s="1"/>
  <c r="BE3865" i="1"/>
  <c r="Z4552" i="1"/>
  <c r="Z4812" i="1" s="1"/>
  <c r="Z3865" i="1"/>
  <c r="AG4576" i="1"/>
  <c r="AG4836" i="1" s="1"/>
  <c r="AG3889" i="1"/>
  <c r="AU4650" i="1"/>
  <c r="AU4910" i="1" s="1"/>
  <c r="AU3963" i="1"/>
  <c r="AF4674" i="1"/>
  <c r="AF4934" i="1" s="1"/>
  <c r="AF3987" i="1"/>
  <c r="AO4640" i="1"/>
  <c r="AO4900" i="1" s="1"/>
  <c r="AO3953" i="1"/>
  <c r="AN4576" i="1"/>
  <c r="AN4836" i="1" s="1"/>
  <c r="AN3889" i="1"/>
  <c r="AJ4576" i="1"/>
  <c r="AJ4836" i="1" s="1"/>
  <c r="AJ3889" i="1"/>
  <c r="AE4552" i="1"/>
  <c r="AE4812" i="1" s="1"/>
  <c r="AE3865" i="1"/>
  <c r="AL4576" i="1"/>
  <c r="AL4836" i="1" s="1"/>
  <c r="AL3889" i="1"/>
  <c r="AO4552" i="1"/>
  <c r="AO4812" i="1" s="1"/>
  <c r="AO3865" i="1"/>
  <c r="AQ4576" i="1"/>
  <c r="AQ4836" i="1" s="1"/>
  <c r="AQ3889" i="1"/>
  <c r="BF4650" i="1"/>
  <c r="BF4910" i="1" s="1"/>
  <c r="BF3963" i="1"/>
  <c r="Z4674" i="1"/>
  <c r="Z4934" i="1" s="1"/>
  <c r="Z3987" i="1"/>
  <c r="AW4650" i="1"/>
  <c r="AW4910" i="1" s="1"/>
  <c r="AW3963" i="1"/>
  <c r="AJ4640" i="1"/>
  <c r="AJ4900" i="1" s="1"/>
  <c r="AJ3953" i="1"/>
  <c r="BC4552" i="1"/>
  <c r="BC4812" i="1" s="1"/>
  <c r="BC3865" i="1"/>
  <c r="AK4576" i="1"/>
  <c r="AK4836" i="1" s="1"/>
  <c r="AK3889" i="1"/>
  <c r="AZ4650" i="1"/>
  <c r="AZ4910" i="1" s="1"/>
  <c r="AZ3963" i="1"/>
  <c r="AE4674" i="1"/>
  <c r="AE4934" i="1" s="1"/>
  <c r="AE3987" i="1"/>
  <c r="AU4640" i="1"/>
  <c r="AU4900" i="1" s="1"/>
  <c r="AU3953" i="1"/>
  <c r="X4674" i="1"/>
  <c r="X4934" i="1" s="1"/>
  <c r="X3987" i="1"/>
  <c r="Y4576" i="1"/>
  <c r="Y4836" i="1" s="1"/>
  <c r="Y3889" i="1"/>
  <c r="AH4650" i="1"/>
  <c r="AH4910" i="1" s="1"/>
  <c r="AH3963" i="1"/>
  <c r="AS4576" i="1"/>
  <c r="AS4836" i="1" s="1"/>
  <c r="AS3889" i="1"/>
  <c r="AC4576" i="1"/>
  <c r="AC4836" i="1" s="1"/>
  <c r="AC3889" i="1"/>
  <c r="AA4650" i="1"/>
  <c r="AA4910" i="1" s="1"/>
  <c r="AA3963" i="1"/>
  <c r="AX4552" i="1"/>
  <c r="AX4812" i="1" s="1"/>
  <c r="AX3865" i="1"/>
  <c r="AF4677" i="1"/>
  <c r="AF4937" i="1" s="1"/>
  <c r="AF3990" i="1"/>
  <c r="BE4580" i="1"/>
  <c r="BE4840" i="1" s="1"/>
  <c r="BE3893" i="1"/>
  <c r="AO4684" i="1"/>
  <c r="AO4944" i="1" s="1"/>
  <c r="AO3997" i="1"/>
  <c r="AQ4583" i="1"/>
  <c r="AQ4843" i="1" s="1"/>
  <c r="AQ3896" i="1"/>
  <c r="BD4565" i="1"/>
  <c r="BD4825" i="1" s="1"/>
  <c r="BD3878" i="1"/>
  <c r="AM4510" i="1"/>
  <c r="AM4770" i="1" s="1"/>
  <c r="AM3823" i="1"/>
  <c r="AM4516" i="1"/>
  <c r="AM4776" i="1" s="1"/>
  <c r="AM3829" i="1"/>
  <c r="Y4683" i="1"/>
  <c r="Y4943" i="1" s="1"/>
  <c r="Y3996" i="1"/>
  <c r="AT4659" i="1"/>
  <c r="AT4919" i="1" s="1"/>
  <c r="AT3972" i="1"/>
  <c r="X4517" i="1"/>
  <c r="X4777" i="1" s="1"/>
  <c r="X3830" i="1"/>
  <c r="BF4580" i="1"/>
  <c r="BF4840" i="1" s="1"/>
  <c r="BF3893" i="1"/>
  <c r="AB4570" i="1"/>
  <c r="AB4830" i="1" s="1"/>
  <c r="AB3883" i="1"/>
  <c r="AE4520" i="1"/>
  <c r="AE4780" i="1" s="1"/>
  <c r="AE3833" i="1"/>
  <c r="AE4579" i="1"/>
  <c r="AE4839" i="1" s="1"/>
  <c r="AE3892" i="1"/>
  <c r="BD4679" i="1"/>
  <c r="BD4939" i="1" s="1"/>
  <c r="BD3992" i="1"/>
  <c r="AE4578" i="1"/>
  <c r="AE4838" i="1" s="1"/>
  <c r="AE3891" i="1"/>
  <c r="F4603" i="1"/>
  <c r="F3916" i="1"/>
  <c r="F4863" i="1" s="1"/>
  <c r="G4523" i="1"/>
  <c r="G3836" i="1"/>
  <c r="G4783" i="1" s="1"/>
  <c r="BA4709" i="1"/>
  <c r="BA4969" i="1" s="1"/>
  <c r="BA4022" i="1"/>
  <c r="AW4583" i="1"/>
  <c r="AW4843" i="1" s="1"/>
  <c r="AW3896" i="1"/>
  <c r="G4658" i="1"/>
  <c r="G3971" i="1"/>
  <c r="G4918" i="1" s="1"/>
  <c r="BF4715" i="1"/>
  <c r="BF4975" i="1" s="1"/>
  <c r="BF4028" i="1"/>
  <c r="AD4683" i="1"/>
  <c r="AD4943" i="1" s="1"/>
  <c r="AD3996" i="1"/>
  <c r="F4708" i="1"/>
  <c r="F4021" i="1"/>
  <c r="F4968" i="1" s="1"/>
  <c r="BF4700" i="1"/>
  <c r="BF4960" i="1" s="1"/>
  <c r="BF4013" i="1"/>
  <c r="G4641" i="1"/>
  <c r="G3954" i="1"/>
  <c r="G4901" i="1" s="1"/>
  <c r="AR4624" i="1"/>
  <c r="AR4884" i="1" s="1"/>
  <c r="AR3937" i="1"/>
  <c r="AK4560" i="1"/>
  <c r="AK4820" i="1" s="1"/>
  <c r="AK3873" i="1"/>
  <c r="W4678" i="1"/>
  <c r="W4938" i="1" s="1"/>
  <c r="W3991" i="1"/>
  <c r="D4595" i="1"/>
  <c r="D3908" i="1"/>
  <c r="D4855" i="1" s="1"/>
  <c r="D4571" i="1"/>
  <c r="D3884" i="1"/>
  <c r="D4831" i="1" s="1"/>
  <c r="AC4592" i="1"/>
  <c r="AC4852" i="1" s="1"/>
  <c r="AC3905" i="1"/>
  <c r="X4693" i="1"/>
  <c r="X4953" i="1" s="1"/>
  <c r="X4006" i="1"/>
  <c r="AH4578" i="1"/>
  <c r="AH4838" i="1" s="1"/>
  <c r="AH3891" i="1"/>
  <c r="AC4631" i="1"/>
  <c r="AC4891" i="1" s="1"/>
  <c r="AC3944" i="1"/>
  <c r="AK4542" i="1"/>
  <c r="AK4802" i="1" s="1"/>
  <c r="AK3855" i="1"/>
  <c r="AB4675" i="1"/>
  <c r="AB4935" i="1" s="1"/>
  <c r="AB3988" i="1"/>
  <c r="W4621" i="1"/>
  <c r="W4881" i="1" s="1"/>
  <c r="W3934" i="1"/>
  <c r="Y4696" i="1"/>
  <c r="Y4956" i="1" s="1"/>
  <c r="Y4009" i="1"/>
  <c r="D4587" i="1"/>
  <c r="D3900" i="1"/>
  <c r="D4847" i="1" s="1"/>
  <c r="G4583" i="1"/>
  <c r="G3896" i="1"/>
  <c r="G4843" i="1" s="1"/>
  <c r="AY4578" i="1"/>
  <c r="AY4838" i="1" s="1"/>
  <c r="AY3891" i="1"/>
  <c r="AF4633" i="1"/>
  <c r="AF4893" i="1" s="1"/>
  <c r="AF3946" i="1"/>
  <c r="AB4557" i="1"/>
  <c r="AB4817" i="1" s="1"/>
  <c r="AB3870" i="1"/>
  <c r="AH4654" i="1"/>
  <c r="AH4914" i="1" s="1"/>
  <c r="AH3967" i="1"/>
  <c r="AK4605" i="1"/>
  <c r="AK4865" i="1" s="1"/>
  <c r="AK3918" i="1"/>
  <c r="AI4526" i="1"/>
  <c r="AI4786" i="1" s="1"/>
  <c r="AI3839" i="1"/>
  <c r="BE4587" i="1"/>
  <c r="BE4847" i="1" s="1"/>
  <c r="BE3900" i="1"/>
  <c r="AB4636" i="1"/>
  <c r="AB4896" i="1" s="1"/>
  <c r="AB3949" i="1"/>
  <c r="BA4512" i="1"/>
  <c r="BA4772" i="1" s="1"/>
  <c r="BA3825" i="1"/>
  <c r="D4718" i="1"/>
  <c r="D4031" i="1"/>
  <c r="D4978" i="1" s="1"/>
  <c r="AB4546" i="1"/>
  <c r="AB4806" i="1" s="1"/>
  <c r="AB3859" i="1"/>
  <c r="G4566" i="1"/>
  <c r="G3879" i="1"/>
  <c r="G4826" i="1" s="1"/>
  <c r="AO4530" i="1"/>
  <c r="AO4790" i="1" s="1"/>
  <c r="AO3843" i="1"/>
  <c r="AS4726" i="1"/>
  <c r="AS4986" i="1" s="1"/>
  <c r="AS4039" i="1"/>
  <c r="D4696" i="1"/>
  <c r="D4009" i="1"/>
  <c r="D4956" i="1" s="1"/>
  <c r="AR4662" i="1"/>
  <c r="AR4922" i="1" s="1"/>
  <c r="AR3975" i="1"/>
  <c r="X4574" i="1"/>
  <c r="X4834" i="1" s="1"/>
  <c r="X3887" i="1"/>
  <c r="F4632" i="1"/>
  <c r="F3945" i="1"/>
  <c r="F4892" i="1" s="1"/>
  <c r="E4598" i="1"/>
  <c r="E3911" i="1"/>
  <c r="E4858" i="1" s="1"/>
  <c r="AS4536" i="1"/>
  <c r="AS4796" i="1" s="1"/>
  <c r="AS3849" i="1"/>
  <c r="AU4709" i="1"/>
  <c r="AU4969" i="1" s="1"/>
  <c r="AU4022" i="1"/>
  <c r="AM4719" i="1"/>
  <c r="AM4979" i="1" s="1"/>
  <c r="AM4032" i="1"/>
  <c r="AI4577" i="1"/>
  <c r="AI4837" i="1" s="1"/>
  <c r="AI3890" i="1"/>
  <c r="W4652" i="1"/>
  <c r="W4912" i="1" s="1"/>
  <c r="W3965" i="1"/>
  <c r="BF4714" i="1"/>
  <c r="BF4974" i="1" s="1"/>
  <c r="BF4027" i="1"/>
  <c r="AQ4516" i="1"/>
  <c r="AQ4776" i="1" s="1"/>
  <c r="AQ3829" i="1"/>
  <c r="BE4548" i="1"/>
  <c r="BE4808" i="1" s="1"/>
  <c r="BE3861" i="1"/>
  <c r="W4589" i="1"/>
  <c r="W4849" i="1" s="1"/>
  <c r="W3902" i="1"/>
  <c r="AZ4636" i="1"/>
  <c r="AZ4896" i="1" s="1"/>
  <c r="AZ3949" i="1"/>
  <c r="BF4590" i="1"/>
  <c r="BF4850" i="1" s="1"/>
  <c r="BF3903" i="1"/>
  <c r="AY4586" i="1"/>
  <c r="AY4846" i="1" s="1"/>
  <c r="AY3899" i="1"/>
  <c r="AH4535" i="1"/>
  <c r="AH4795" i="1" s="1"/>
  <c r="AH3848" i="1"/>
  <c r="G4615" i="1"/>
  <c r="G3928" i="1"/>
  <c r="G4875" i="1" s="1"/>
  <c r="W4520" i="1"/>
  <c r="W4780" i="1" s="1"/>
  <c r="W3833" i="1"/>
  <c r="AD4555" i="1"/>
  <c r="AD4815" i="1" s="1"/>
  <c r="AD3868" i="1"/>
  <c r="AG4546" i="1"/>
  <c r="AG4806" i="1" s="1"/>
  <c r="AG3859" i="1"/>
  <c r="AU4672" i="1"/>
  <c r="AU4932" i="1" s="1"/>
  <c r="AU3985" i="1"/>
  <c r="AJ4683" i="1"/>
  <c r="AJ4943" i="1" s="1"/>
  <c r="AJ3996" i="1"/>
  <c r="AH4586" i="1"/>
  <c r="AH4846" i="1" s="1"/>
  <c r="AH3899" i="1"/>
  <c r="AQ4572" i="1"/>
  <c r="AQ4832" i="1" s="1"/>
  <c r="AQ3885" i="1"/>
  <c r="AC4678" i="1"/>
  <c r="AC4938" i="1" s="1"/>
  <c r="AC3991" i="1"/>
  <c r="G4694" i="1"/>
  <c r="G4007" i="1"/>
  <c r="G4954" i="1" s="1"/>
  <c r="BB4562" i="1"/>
  <c r="BB4822" i="1" s="1"/>
  <c r="BB3875" i="1"/>
  <c r="AU4565" i="1"/>
  <c r="AU4825" i="1" s="1"/>
  <c r="AU3878" i="1"/>
  <c r="AR4583" i="1"/>
  <c r="AR4843" i="1" s="1"/>
  <c r="AR3896" i="1"/>
  <c r="AZ4550" i="1"/>
  <c r="AZ4810" i="1" s="1"/>
  <c r="AZ3863" i="1"/>
  <c r="AS4696" i="1"/>
  <c r="AS4956" i="1" s="1"/>
  <c r="AS4009" i="1"/>
  <c r="AM4661" i="1"/>
  <c r="AM4921" i="1" s="1"/>
  <c r="AM3974" i="1"/>
  <c r="AX4537" i="1"/>
  <c r="AX4797" i="1" s="1"/>
  <c r="AX3850" i="1"/>
  <c r="AT4669" i="1"/>
  <c r="AT4929" i="1" s="1"/>
  <c r="AT3982" i="1"/>
  <c r="AG4636" i="1"/>
  <c r="AG4896" i="1" s="1"/>
  <c r="AG3949" i="1"/>
  <c r="AZ4574" i="1"/>
  <c r="AZ4834" i="1" s="1"/>
  <c r="AZ3887" i="1"/>
  <c r="AS4712" i="1"/>
  <c r="AS4972" i="1" s="1"/>
  <c r="AS4025" i="1"/>
  <c r="AL4548" i="1"/>
  <c r="AL4808" i="1" s="1"/>
  <c r="AL3861" i="1"/>
  <c r="AF4698" i="1"/>
  <c r="AF4958" i="1" s="1"/>
  <c r="AF4011" i="1"/>
  <c r="X4512" i="1"/>
  <c r="X4772" i="1" s="1"/>
  <c r="X3825" i="1"/>
  <c r="AD4592" i="1"/>
  <c r="AD4852" i="1" s="1"/>
  <c r="AD3905" i="1"/>
  <c r="AJ4644" i="1"/>
  <c r="AJ4904" i="1" s="1"/>
  <c r="AJ3957" i="1"/>
  <c r="E4645" i="1"/>
  <c r="E3958" i="1"/>
  <c r="E4905" i="1" s="1"/>
  <c r="E4535" i="1"/>
  <c r="E3848" i="1"/>
  <c r="E4795" i="1" s="1"/>
  <c r="AR4636" i="1"/>
  <c r="AR4896" i="1" s="1"/>
  <c r="AR3949" i="1"/>
  <c r="AE4535" i="1"/>
  <c r="AE4795" i="1" s="1"/>
  <c r="AE3848" i="1"/>
  <c r="G4599" i="1"/>
  <c r="G3912" i="1"/>
  <c r="G4859" i="1" s="1"/>
  <c r="D4634" i="1"/>
  <c r="D3947" i="1"/>
  <c r="D4894" i="1" s="1"/>
  <c r="AY4570" i="1"/>
  <c r="AY4830" i="1" s="1"/>
  <c r="AY3883" i="1"/>
  <c r="BD4582" i="1"/>
  <c r="BD4842" i="1" s="1"/>
  <c r="BD3895" i="1"/>
  <c r="D4693" i="1"/>
  <c r="D4006" i="1"/>
  <c r="D4953" i="1" s="1"/>
  <c r="D4648" i="1"/>
  <c r="D3961" i="1"/>
  <c r="D4908" i="1" s="1"/>
  <c r="AZ4606" i="1"/>
  <c r="AZ4866" i="1" s="1"/>
  <c r="AZ3919" i="1"/>
  <c r="AY4536" i="1"/>
  <c r="AY4796" i="1" s="1"/>
  <c r="AY3849" i="1"/>
  <c r="BA4655" i="1"/>
  <c r="BA4915" i="1" s="1"/>
  <c r="BA3968" i="1"/>
  <c r="X4692" i="1"/>
  <c r="X4952" i="1" s="1"/>
  <c r="X4005" i="1"/>
  <c r="F4720" i="1"/>
  <c r="F4033" i="1"/>
  <c r="F4980" i="1" s="1"/>
  <c r="D4553" i="1"/>
  <c r="D3866" i="1"/>
  <c r="D4813" i="1" s="1"/>
  <c r="AQ4522" i="1"/>
  <c r="AQ4782" i="1" s="1"/>
  <c r="AQ3835" i="1"/>
  <c r="F4571" i="1"/>
  <c r="F3884" i="1"/>
  <c r="F4831" i="1" s="1"/>
  <c r="D4669" i="1"/>
  <c r="D3982" i="1"/>
  <c r="D4929" i="1" s="1"/>
  <c r="AS4538" i="1"/>
  <c r="AS4798" i="1" s="1"/>
  <c r="AS3851" i="1"/>
  <c r="AI4709" i="1"/>
  <c r="AI4969" i="1" s="1"/>
  <c r="AI4022" i="1"/>
  <c r="AF4693" i="1"/>
  <c r="AF4953" i="1" s="1"/>
  <c r="AF4006" i="1"/>
  <c r="BA4673" i="1"/>
  <c r="BA4933" i="1" s="1"/>
  <c r="BA3986" i="1"/>
  <c r="AA4713" i="1"/>
  <c r="AA4973" i="1" s="1"/>
  <c r="AA4026" i="1"/>
  <c r="AP4656" i="1"/>
  <c r="AP4916" i="1" s="1"/>
  <c r="AP3969" i="1"/>
  <c r="AZ4608" i="1"/>
  <c r="AZ4868" i="1" s="1"/>
  <c r="AZ3921" i="1"/>
  <c r="AL4519" i="1"/>
  <c r="AL4779" i="1" s="1"/>
  <c r="AL3832" i="1"/>
  <c r="AP4613" i="1"/>
  <c r="AP4873" i="1" s="1"/>
  <c r="AP3926" i="1"/>
  <c r="AK4564" i="1"/>
  <c r="AK4824" i="1" s="1"/>
  <c r="AK3877" i="1"/>
  <c r="AY4664" i="1"/>
  <c r="AY4924" i="1" s="1"/>
  <c r="AY3977" i="1"/>
  <c r="Y4715" i="1"/>
  <c r="Y4975" i="1" s="1"/>
  <c r="Y4028" i="1"/>
  <c r="AV4588" i="1"/>
  <c r="AV4848" i="1" s="1"/>
  <c r="AV3901" i="1"/>
  <c r="AQ4584" i="1"/>
  <c r="AQ4844" i="1" s="1"/>
  <c r="AQ3897" i="1"/>
  <c r="AE4611" i="1"/>
  <c r="AE4871" i="1" s="1"/>
  <c r="AE3924" i="1"/>
  <c r="BF4604" i="1"/>
  <c r="BF4864" i="1" s="1"/>
  <c r="BF3917" i="1"/>
  <c r="AX4558" i="1"/>
  <c r="AX4818" i="1" s="1"/>
  <c r="AX3871" i="1"/>
  <c r="AB4611" i="1"/>
  <c r="AB4871" i="1" s="1"/>
  <c r="AB3924" i="1"/>
  <c r="AY4692" i="1"/>
  <c r="AY4952" i="1" s="1"/>
  <c r="AY4005" i="1"/>
  <c r="AK4699" i="1"/>
  <c r="AK4959" i="1" s="1"/>
  <c r="AK4012" i="1"/>
  <c r="AK4657" i="1"/>
  <c r="AK4917" i="1" s="1"/>
  <c r="AK3970" i="1"/>
  <c r="Z4618" i="1"/>
  <c r="Z4878" i="1" s="1"/>
  <c r="Z3931" i="1"/>
  <c r="BC4511" i="1"/>
  <c r="BC4771" i="1" s="1"/>
  <c r="BC3824" i="1"/>
  <c r="AH4691" i="1"/>
  <c r="AH4951" i="1" s="1"/>
  <c r="AH4004" i="1"/>
  <c r="AC4603" i="1"/>
  <c r="AC4863" i="1" s="1"/>
  <c r="AC3916" i="1"/>
  <c r="AK4665" i="1"/>
  <c r="AK4925" i="1" s="1"/>
  <c r="AK3978" i="1"/>
  <c r="AH4526" i="1"/>
  <c r="AH4786" i="1" s="1"/>
  <c r="AH3839" i="1"/>
  <c r="X4708" i="1"/>
  <c r="X4968" i="1" s="1"/>
  <c r="X4021" i="1"/>
  <c r="X4527" i="1"/>
  <c r="X4787" i="1" s="1"/>
  <c r="X3840" i="1"/>
  <c r="AO4730" i="1"/>
  <c r="AO4990" i="1" s="1"/>
  <c r="AO4043" i="1"/>
  <c r="E4713" i="1"/>
  <c r="E4026" i="1"/>
  <c r="E4973" i="1" s="1"/>
  <c r="AR4697" i="1"/>
  <c r="AR4957" i="1" s="1"/>
  <c r="AR4010" i="1"/>
  <c r="BB4644" i="1"/>
  <c r="BB4904" i="1" s="1"/>
  <c r="BB3957" i="1"/>
  <c r="AN4613" i="1"/>
  <c r="AN4873" i="1" s="1"/>
  <c r="AN3926" i="1"/>
  <c r="AY4561" i="1"/>
  <c r="AY4821" i="1" s="1"/>
  <c r="AY3874" i="1"/>
  <c r="AB4540" i="1"/>
  <c r="AB4800" i="1" s="1"/>
  <c r="AB3853" i="1"/>
  <c r="AZ4734" i="1"/>
  <c r="AZ4994" i="1" s="1"/>
  <c r="AZ4047" i="1"/>
  <c r="AZ4732" i="1"/>
  <c r="AZ4992" i="1" s="1"/>
  <c r="AZ4045" i="1"/>
  <c r="E4635" i="1"/>
  <c r="E3948" i="1"/>
  <c r="E4895" i="1" s="1"/>
  <c r="AH4593" i="1"/>
  <c r="AH4853" i="1" s="1"/>
  <c r="AH3906" i="1"/>
  <c r="BF4573" i="1"/>
  <c r="BF4833" i="1" s="1"/>
  <c r="BF3886" i="1"/>
  <c r="AX4658" i="1"/>
  <c r="AX4918" i="1" s="1"/>
  <c r="AX3971" i="1"/>
  <c r="AH4704" i="1"/>
  <c r="AH4964" i="1" s="1"/>
  <c r="AH4017" i="1"/>
  <c r="BC4642" i="1"/>
  <c r="BC4902" i="1" s="1"/>
  <c r="BC3955" i="1"/>
  <c r="AN4675" i="1"/>
  <c r="AN4935" i="1" s="1"/>
  <c r="AN3988" i="1"/>
  <c r="G4537" i="1"/>
  <c r="G3850" i="1"/>
  <c r="G4797" i="1" s="1"/>
  <c r="BC4734" i="1"/>
  <c r="BC4994" i="1" s="1"/>
  <c r="BC4047" i="1"/>
  <c r="G4572" i="1"/>
  <c r="G3885" i="1"/>
  <c r="G4832" i="1" s="1"/>
  <c r="AC4611" i="1"/>
  <c r="AC4871" i="1" s="1"/>
  <c r="AC3924" i="1"/>
  <c r="AG4696" i="1"/>
  <c r="AG4956" i="1" s="1"/>
  <c r="AG4009" i="1"/>
  <c r="AA4716" i="1"/>
  <c r="AA4976" i="1" s="1"/>
  <c r="AA4029" i="1"/>
  <c r="AC4670" i="1"/>
  <c r="AC4930" i="1" s="1"/>
  <c r="AC3983" i="1"/>
  <c r="AM4636" i="1"/>
  <c r="AM4896" i="1" s="1"/>
  <c r="AM3949" i="1"/>
  <c r="AC4698" i="1"/>
  <c r="AC4958" i="1" s="1"/>
  <c r="AC4011" i="1"/>
  <c r="AW4539" i="1"/>
  <c r="AW4799" i="1" s="1"/>
  <c r="AW3852" i="1"/>
  <c r="AO4637" i="1"/>
  <c r="AO4897" i="1" s="1"/>
  <c r="AO3950" i="1"/>
  <c r="BD4525" i="1"/>
  <c r="BD4785" i="1" s="1"/>
  <c r="BD3838" i="1"/>
  <c r="E4667" i="1"/>
  <c r="E3980" i="1"/>
  <c r="E4927" i="1" s="1"/>
  <c r="AV4700" i="1"/>
  <c r="AV4960" i="1" s="1"/>
  <c r="AV4013" i="1"/>
  <c r="W4644" i="1"/>
  <c r="W4904" i="1" s="1"/>
  <c r="W3957" i="1"/>
  <c r="F4525" i="1"/>
  <c r="F3838" i="1"/>
  <c r="AU4553" i="1"/>
  <c r="AU4813" i="1" s="1"/>
  <c r="AU3866" i="1"/>
  <c r="D4599" i="1"/>
  <c r="D3912" i="1"/>
  <c r="D4859" i="1" s="1"/>
  <c r="AE4617" i="1"/>
  <c r="AE4877" i="1" s="1"/>
  <c r="AE3930" i="1"/>
  <c r="BE4653" i="1"/>
  <c r="BE4913" i="1" s="1"/>
  <c r="BE3966" i="1"/>
  <c r="Y4703" i="1"/>
  <c r="Y4963" i="1" s="1"/>
  <c r="Y4016" i="1"/>
  <c r="X4515" i="1"/>
  <c r="X4775" i="1" s="1"/>
  <c r="X3828" i="1"/>
  <c r="AQ4691" i="1"/>
  <c r="AQ4951" i="1" s="1"/>
  <c r="AQ4004" i="1"/>
  <c r="AN4692" i="1"/>
  <c r="AN4952" i="1" s="1"/>
  <c r="AN4005" i="1"/>
  <c r="AL4595" i="1"/>
  <c r="AL4855" i="1" s="1"/>
  <c r="AL3908" i="1"/>
  <c r="AV4555" i="1"/>
  <c r="AV4815" i="1" s="1"/>
  <c r="AV3868" i="1"/>
  <c r="AC4693" i="1"/>
  <c r="AC4953" i="1" s="1"/>
  <c r="AC4006" i="1"/>
  <c r="G4728" i="1"/>
  <c r="G4041" i="1"/>
  <c r="G4988" i="1" s="1"/>
  <c r="AI4511" i="1"/>
  <c r="AI4771" i="1" s="1"/>
  <c r="AI3824" i="1"/>
  <c r="AW4644" i="1"/>
  <c r="AW4904" i="1" s="1"/>
  <c r="AW3957" i="1"/>
  <c r="BD4630" i="1"/>
  <c r="BD4890" i="1" s="1"/>
  <c r="BD3943" i="1"/>
  <c r="F4555" i="1"/>
  <c r="F3868" i="1"/>
  <c r="F4815" i="1" s="1"/>
  <c r="E4636" i="1"/>
  <c r="E3949" i="1"/>
  <c r="E4896" i="1" s="1"/>
  <c r="AY4683" i="1"/>
  <c r="AY4943" i="1" s="1"/>
  <c r="AY3996" i="1"/>
  <c r="AR4593" i="1"/>
  <c r="AR4853" i="1" s="1"/>
  <c r="AR3906" i="1"/>
  <c r="G4518" i="1"/>
  <c r="G3831" i="1"/>
  <c r="G4778" i="1" s="1"/>
  <c r="AN4523" i="1"/>
  <c r="AN4783" i="1" s="1"/>
  <c r="AN3836" i="1"/>
  <c r="F4638" i="1"/>
  <c r="F3951" i="1"/>
  <c r="F4898" i="1" s="1"/>
  <c r="AC4521" i="1"/>
  <c r="AC4781" i="1" s="1"/>
  <c r="AC3834" i="1"/>
  <c r="BF4720" i="1"/>
  <c r="BF4980" i="1" s="1"/>
  <c r="BF4033" i="1"/>
  <c r="AA4555" i="1"/>
  <c r="AA4815" i="1" s="1"/>
  <c r="AA3868" i="1"/>
  <c r="Y4538" i="1"/>
  <c r="Y4798" i="1" s="1"/>
  <c r="Y3851" i="1"/>
  <c r="Y4544" i="1"/>
  <c r="Y4804" i="1" s="1"/>
  <c r="Y3857" i="1"/>
  <c r="AW4726" i="1"/>
  <c r="AW4986" i="1" s="1"/>
  <c r="AW4039" i="1"/>
  <c r="AF4717" i="1"/>
  <c r="AF4977" i="1" s="1"/>
  <c r="AF4030" i="1"/>
  <c r="BF4634" i="1"/>
  <c r="BF4894" i="1" s="1"/>
  <c r="BF3947" i="1"/>
  <c r="AN4527" i="1"/>
  <c r="AN4787" i="1" s="1"/>
  <c r="AN3840" i="1"/>
  <c r="D4630" i="1"/>
  <c r="D3943" i="1"/>
  <c r="D4890" i="1" s="1"/>
  <c r="AC4669" i="1"/>
  <c r="AC4929" i="1" s="1"/>
  <c r="AC3982" i="1"/>
  <c r="AH4658" i="1"/>
  <c r="AH4918" i="1" s="1"/>
  <c r="AH3971" i="1"/>
  <c r="AX4608" i="1"/>
  <c r="AX4868" i="1" s="1"/>
  <c r="AX3921" i="1"/>
  <c r="BE4590" i="1"/>
  <c r="BE4850" i="1" s="1"/>
  <c r="BE3903" i="1"/>
  <c r="AN4702" i="1"/>
  <c r="AN4962" i="1" s="1"/>
  <c r="AN4015" i="1"/>
  <c r="X4688" i="1"/>
  <c r="X4948" i="1" s="1"/>
  <c r="X4001" i="1"/>
  <c r="Y4661" i="1"/>
  <c r="Y4921" i="1" s="1"/>
  <c r="Y3974" i="1"/>
  <c r="BA4534" i="1"/>
  <c r="BA4794" i="1" s="1"/>
  <c r="BA3847" i="1"/>
  <c r="AW4566" i="1"/>
  <c r="AW4826" i="1" s="1"/>
  <c r="AW3879" i="1"/>
  <c r="AM4713" i="1"/>
  <c r="AM4973" i="1" s="1"/>
  <c r="AM4026" i="1"/>
  <c r="AT4706" i="1"/>
  <c r="AT4966" i="1" s="1"/>
  <c r="AT4019" i="1"/>
  <c r="AI4646" i="1"/>
  <c r="AI4906" i="1" s="1"/>
  <c r="AI3959" i="1"/>
  <c r="AR4686" i="1"/>
  <c r="AR4946" i="1" s="1"/>
  <c r="AR3999" i="1"/>
  <c r="AV4671" i="1"/>
  <c r="AV4931" i="1" s="1"/>
  <c r="AV3984" i="1"/>
  <c r="X4545" i="1"/>
  <c r="X4805" i="1" s="1"/>
  <c r="X3858" i="1"/>
  <c r="AC4563" i="1"/>
  <c r="AC4823" i="1" s="1"/>
  <c r="AC3876" i="1"/>
  <c r="AE4686" i="1"/>
  <c r="AE4946" i="1" s="1"/>
  <c r="AE3999" i="1"/>
  <c r="AN4731" i="1"/>
  <c r="AN4991" i="1" s="1"/>
  <c r="AN4044" i="1"/>
  <c r="AX4542" i="1"/>
  <c r="AX4802" i="1" s="1"/>
  <c r="AX3855" i="1"/>
  <c r="W4602" i="1"/>
  <c r="W4862" i="1" s="1"/>
  <c r="W3915" i="1"/>
  <c r="AX4583" i="1"/>
  <c r="AX4843" i="1" s="1"/>
  <c r="AX3896" i="1"/>
  <c r="BD4702" i="1"/>
  <c r="BD4962" i="1" s="1"/>
  <c r="BD4015" i="1"/>
  <c r="AW4680" i="1"/>
  <c r="AW4940" i="1" s="1"/>
  <c r="AW3993" i="1"/>
  <c r="AT4511" i="1"/>
  <c r="AT4771" i="1" s="1"/>
  <c r="AT3824" i="1"/>
  <c r="AV4718" i="1"/>
  <c r="AV4978" i="1" s="1"/>
  <c r="AV4031" i="1"/>
  <c r="AI4529" i="1"/>
  <c r="AI4789" i="1" s="1"/>
  <c r="AI3842" i="1"/>
  <c r="BB4632" i="1"/>
  <c r="BB4892" i="1" s="1"/>
  <c r="BB3945" i="1"/>
  <c r="AB4626" i="1"/>
  <c r="AB4886" i="1" s="1"/>
  <c r="AB3939" i="1"/>
  <c r="BE4695" i="1"/>
  <c r="BE4955" i="1" s="1"/>
  <c r="BE4008" i="1"/>
  <c r="D4528" i="1"/>
  <c r="D3841" i="1"/>
  <c r="D4788" i="1" s="1"/>
  <c r="D4722" i="1"/>
  <c r="D4035" i="1"/>
  <c r="D4982" i="1" s="1"/>
  <c r="AE4704" i="1"/>
  <c r="AE4964" i="1" s="1"/>
  <c r="AE4017" i="1"/>
  <c r="AG4691" i="1"/>
  <c r="AG4951" i="1" s="1"/>
  <c r="AG4004" i="1"/>
  <c r="Y4647" i="1"/>
  <c r="Y4907" i="1" s="1"/>
  <c r="Y3960" i="1"/>
  <c r="BD4670" i="1"/>
  <c r="BD4930" i="1" s="1"/>
  <c r="BD3983" i="1"/>
  <c r="AO4675" i="1"/>
  <c r="AO4935" i="1" s="1"/>
  <c r="AO3988" i="1"/>
  <c r="F4579" i="1"/>
  <c r="F3892" i="1"/>
  <c r="F4839" i="1" s="1"/>
  <c r="D4654" i="1"/>
  <c r="D3967" i="1"/>
  <c r="D4914" i="1" s="1"/>
  <c r="AT4707" i="1"/>
  <c r="AT4967" i="1" s="1"/>
  <c r="AT4020" i="1"/>
  <c r="AL4669" i="1"/>
  <c r="AL4929" i="1" s="1"/>
  <c r="AL3982" i="1"/>
  <c r="AD4623" i="1"/>
  <c r="AD4883" i="1" s="1"/>
  <c r="AD3936" i="1"/>
  <c r="AE4627" i="1"/>
  <c r="AE4887" i="1" s="1"/>
  <c r="AE3940" i="1"/>
  <c r="AJ4551" i="1"/>
  <c r="AJ4811" i="1" s="1"/>
  <c r="AJ3864" i="1"/>
  <c r="BA4627" i="1"/>
  <c r="BA4887" i="1" s="1"/>
  <c r="BA3940" i="1"/>
  <c r="Y4545" i="1"/>
  <c r="Y4805" i="1" s="1"/>
  <c r="Y3858" i="1"/>
  <c r="AK4610" i="1"/>
  <c r="AK4870" i="1" s="1"/>
  <c r="AK3923" i="1"/>
  <c r="AC4627" i="1"/>
  <c r="AC4887" i="1" s="1"/>
  <c r="AC3940" i="1"/>
  <c r="AM4567" i="1"/>
  <c r="AM4827" i="1" s="1"/>
  <c r="AM3880" i="1"/>
  <c r="F4559" i="1"/>
  <c r="F3872" i="1"/>
  <c r="F4819" i="1" s="1"/>
  <c r="AM4551" i="1"/>
  <c r="AM4811" i="1" s="1"/>
  <c r="AM3864" i="1"/>
  <c r="AP4620" i="1"/>
  <c r="AP4880" i="1" s="1"/>
  <c r="AP3933" i="1"/>
  <c r="AZ4725" i="1"/>
  <c r="AZ4985" i="1" s="1"/>
  <c r="AZ4038" i="1"/>
  <c r="BE4618" i="1"/>
  <c r="BE4878" i="1" s="1"/>
  <c r="BE3931" i="1"/>
  <c r="BD4548" i="1"/>
  <c r="BD4808" i="1" s="1"/>
  <c r="BD3861" i="1"/>
  <c r="BA4663" i="1"/>
  <c r="BA4923" i="1" s="1"/>
  <c r="BA3976" i="1"/>
  <c r="AH4648" i="1"/>
  <c r="AH4908" i="1" s="1"/>
  <c r="AH3961" i="1"/>
  <c r="AW4587" i="1"/>
  <c r="AW4847" i="1" s="1"/>
  <c r="AW3900" i="1"/>
  <c r="BF4659" i="1"/>
  <c r="BF4919" i="1" s="1"/>
  <c r="BF3972" i="1"/>
  <c r="BE4599" i="1"/>
  <c r="BE4859" i="1" s="1"/>
  <c r="BE3912" i="1"/>
  <c r="AV4715" i="1"/>
  <c r="AV4975" i="1" s="1"/>
  <c r="AV4028" i="1"/>
  <c r="AD4584" i="1"/>
  <c r="AD4844" i="1" s="1"/>
  <c r="AD3897" i="1"/>
  <c r="AE4607" i="1"/>
  <c r="AE4867" i="1" s="1"/>
  <c r="AE3920" i="1"/>
  <c r="AJ4689" i="1"/>
  <c r="AJ4949" i="1" s="1"/>
  <c r="AJ4002" i="1"/>
  <c r="AO4629" i="1"/>
  <c r="AO4889" i="1" s="1"/>
  <c r="AO3942" i="1"/>
  <c r="AZ4706" i="1"/>
  <c r="AZ4966" i="1" s="1"/>
  <c r="AZ4019" i="1"/>
  <c r="AE4614" i="1"/>
  <c r="AE4874" i="1" s="1"/>
  <c r="AE3927" i="1"/>
  <c r="AT4728" i="1"/>
  <c r="AT4988" i="1" s="1"/>
  <c r="AT4041" i="1"/>
  <c r="AT4604" i="1"/>
  <c r="AT4864" i="1" s="1"/>
  <c r="AT3917" i="1"/>
  <c r="AT4730" i="1"/>
  <c r="AT4990" i="1" s="1"/>
  <c r="AT4043" i="1"/>
  <c r="BC4676" i="1"/>
  <c r="BC4936" i="1" s="1"/>
  <c r="BC3989" i="1"/>
  <c r="E4520" i="1"/>
  <c r="E3833" i="1"/>
  <c r="E4780" i="1" s="1"/>
  <c r="BB4698" i="1"/>
  <c r="BB4958" i="1" s="1"/>
  <c r="BB4011" i="1"/>
  <c r="AE4527" i="1"/>
  <c r="AE4787" i="1" s="1"/>
  <c r="AE3840" i="1"/>
  <c r="AI4544" i="1"/>
  <c r="AI4804" i="1" s="1"/>
  <c r="AI3857" i="1"/>
  <c r="AI4694" i="1"/>
  <c r="AI4954" i="1" s="1"/>
  <c r="AI4007" i="1"/>
  <c r="AR4653" i="1"/>
  <c r="AR4913" i="1" s="1"/>
  <c r="AR3966" i="1"/>
  <c r="AG4566" i="1"/>
  <c r="AG4826" i="1" s="1"/>
  <c r="AG3879" i="1"/>
  <c r="AY4698" i="1"/>
  <c r="AY4958" i="1" s="1"/>
  <c r="AY4011" i="1"/>
  <c r="AH4695" i="1"/>
  <c r="AH4955" i="1" s="1"/>
  <c r="AH4008" i="1"/>
  <c r="AE4556" i="1"/>
  <c r="AE4816" i="1" s="1"/>
  <c r="AE3869" i="1"/>
  <c r="BC4708" i="1"/>
  <c r="BC4968" i="1" s="1"/>
  <c r="BC4021" i="1"/>
  <c r="Z4522" i="1"/>
  <c r="Z4782" i="1" s="1"/>
  <c r="Z3835" i="1"/>
  <c r="AO4541" i="1"/>
  <c r="AO4801" i="1" s="1"/>
  <c r="AO3854" i="1"/>
  <c r="AB4554" i="1"/>
  <c r="AB4814" i="1" s="1"/>
  <c r="AB3867" i="1"/>
  <c r="AG4540" i="1"/>
  <c r="AG4800" i="1" s="1"/>
  <c r="AG3853" i="1"/>
  <c r="X4611" i="1"/>
  <c r="X4871" i="1" s="1"/>
  <c r="X3924" i="1"/>
  <c r="AS4602" i="1"/>
  <c r="AS4862" i="1" s="1"/>
  <c r="AS3915" i="1"/>
  <c r="AI4664" i="1"/>
  <c r="AI4924" i="1" s="1"/>
  <c r="AI3977" i="1"/>
  <c r="Z4613" i="1"/>
  <c r="Z4873" i="1" s="1"/>
  <c r="Z3926" i="1"/>
  <c r="BA4521" i="1"/>
  <c r="BA4781" i="1" s="1"/>
  <c r="BA3834" i="1"/>
  <c r="AU4690" i="1"/>
  <c r="AU4950" i="1" s="1"/>
  <c r="AU4003" i="1"/>
  <c r="AU4653" i="1"/>
  <c r="AU4913" i="1" s="1"/>
  <c r="AU3966" i="1"/>
  <c r="AI4669" i="1"/>
  <c r="AI4929" i="1" s="1"/>
  <c r="AI3982" i="1"/>
  <c r="AT4691" i="1"/>
  <c r="AT4951" i="1" s="1"/>
  <c r="AT4004" i="1"/>
  <c r="AM4514" i="1"/>
  <c r="AM4774" i="1" s="1"/>
  <c r="AM3827" i="1"/>
  <c r="AJ4602" i="1"/>
  <c r="AJ4862" i="1" s="1"/>
  <c r="AJ3915" i="1"/>
  <c r="AI4573" i="1"/>
  <c r="AI4833" i="1" s="1"/>
  <c r="AI3886" i="1"/>
  <c r="D4604" i="1"/>
  <c r="D3917" i="1"/>
  <c r="D4864" i="1" s="1"/>
  <c r="AT4690" i="1"/>
  <c r="AT4950" i="1" s="1"/>
  <c r="AT4003" i="1"/>
  <c r="BF4699" i="1"/>
  <c r="BF4959" i="1" s="1"/>
  <c r="BF4012" i="1"/>
  <c r="AO4683" i="1"/>
  <c r="AO4943" i="1" s="1"/>
  <c r="AO3996" i="1"/>
  <c r="AT4661" i="1"/>
  <c r="AT4921" i="1" s="1"/>
  <c r="AT3974" i="1"/>
  <c r="AZ4730" i="1"/>
  <c r="AZ4990" i="1" s="1"/>
  <c r="AZ4043" i="1"/>
  <c r="AA4629" i="1"/>
  <c r="AA4889" i="1" s="1"/>
  <c r="AA3942" i="1"/>
  <c r="AH4735" i="1"/>
  <c r="AH4995" i="1" s="1"/>
  <c r="AH4048" i="1"/>
  <c r="AV4706" i="1"/>
  <c r="AV4966" i="1" s="1"/>
  <c r="AV4019" i="1"/>
  <c r="G4542" i="1"/>
  <c r="G3855" i="1"/>
  <c r="G4802" i="1" s="1"/>
  <c r="AD4524" i="1"/>
  <c r="AD4784" i="1" s="1"/>
  <c r="AD3837" i="1"/>
  <c r="AY4511" i="1"/>
  <c r="AY4771" i="1" s="1"/>
  <c r="AY3824" i="1"/>
  <c r="AL4641" i="1"/>
  <c r="AL4901" i="1" s="1"/>
  <c r="AL3954" i="1"/>
  <c r="AX4722" i="1"/>
  <c r="AX4982" i="1" s="1"/>
  <c r="AX4035" i="1"/>
  <c r="BB4513" i="1"/>
  <c r="BB4773" i="1" s="1"/>
  <c r="BB3826" i="1"/>
  <c r="F4718" i="1"/>
  <c r="F4031" i="1"/>
  <c r="F4978" i="1" s="1"/>
  <c r="BA4524" i="1"/>
  <c r="BA4784" i="1" s="1"/>
  <c r="BA3837" i="1"/>
  <c r="AG4587" i="1"/>
  <c r="AG4847" i="1" s="1"/>
  <c r="AG3900" i="1"/>
  <c r="AA4636" i="1"/>
  <c r="AA4896" i="1" s="1"/>
  <c r="AA3949" i="1"/>
  <c r="AS4534" i="1"/>
  <c r="AS4794" i="1" s="1"/>
  <c r="AS3847" i="1"/>
  <c r="AC4512" i="1"/>
  <c r="AC4772" i="1" s="1"/>
  <c r="AC3825" i="1"/>
  <c r="AE4549" i="1"/>
  <c r="AE4809" i="1" s="1"/>
  <c r="AE3862" i="1"/>
  <c r="AT4597" i="1"/>
  <c r="AT4857" i="1" s="1"/>
  <c r="AT3910" i="1"/>
  <c r="AZ4512" i="1"/>
  <c r="AZ4772" i="1" s="1"/>
  <c r="AZ3825" i="1"/>
  <c r="AW4638" i="1"/>
  <c r="AW4898" i="1" s="1"/>
  <c r="AW3951" i="1"/>
  <c r="AO4735" i="1"/>
  <c r="AO4995" i="1" s="1"/>
  <c r="AO4048" i="1"/>
  <c r="AE4722" i="1"/>
  <c r="AE4982" i="1" s="1"/>
  <c r="AE4035" i="1"/>
  <c r="AF4657" i="1"/>
  <c r="AF4917" i="1" s="1"/>
  <c r="AF3970" i="1"/>
  <c r="AV4593" i="1"/>
  <c r="AV4853" i="1" s="1"/>
  <c r="AV3906" i="1"/>
  <c r="X4643" i="1"/>
  <c r="X4903" i="1" s="1"/>
  <c r="X3956" i="1"/>
  <c r="AE4664" i="1"/>
  <c r="AE4924" i="1" s="1"/>
  <c r="AE3977" i="1"/>
  <c r="BE4730" i="1"/>
  <c r="BE4990" i="1" s="1"/>
  <c r="BE4043" i="1"/>
  <c r="AD4719" i="1"/>
  <c r="AD4979" i="1" s="1"/>
  <c r="AD4032" i="1"/>
  <c r="AO4715" i="1"/>
  <c r="AO4975" i="1" s="1"/>
  <c r="AO4028" i="1"/>
  <c r="AL4599" i="1"/>
  <c r="AL4859" i="1" s="1"/>
  <c r="AL3912" i="1"/>
  <c r="F4624" i="1"/>
  <c r="F3937" i="1"/>
  <c r="F4884" i="1" s="1"/>
  <c r="AH4709" i="1"/>
  <c r="AH4969" i="1" s="1"/>
  <c r="AH4022" i="1"/>
  <c r="AJ4735" i="1"/>
  <c r="AJ4995" i="1" s="1"/>
  <c r="AJ4048" i="1"/>
  <c r="BC4591" i="1"/>
  <c r="BC4851" i="1" s="1"/>
  <c r="BC3904" i="1"/>
  <c r="AT4574" i="1"/>
  <c r="AT4834" i="1" s="1"/>
  <c r="AT3887" i="1"/>
  <c r="AE4676" i="1"/>
  <c r="AE4936" i="1" s="1"/>
  <c r="AE3989" i="1"/>
  <c r="G4527" i="1"/>
  <c r="G3840" i="1"/>
  <c r="G4787" i="1" s="1"/>
  <c r="AY4644" i="1"/>
  <c r="AY4904" i="1" s="1"/>
  <c r="AY3957" i="1"/>
  <c r="AV4653" i="1"/>
  <c r="AV4913" i="1" s="1"/>
  <c r="AV3966" i="1"/>
  <c r="AZ4549" i="1"/>
  <c r="AZ4809" i="1" s="1"/>
  <c r="AZ3862" i="1"/>
  <c r="AR4578" i="1"/>
  <c r="AR4838" i="1" s="1"/>
  <c r="AR3891" i="1"/>
  <c r="Y4529" i="1"/>
  <c r="Y4789" i="1" s="1"/>
  <c r="Y3842" i="1"/>
  <c r="AR4725" i="1"/>
  <c r="AR4985" i="1" s="1"/>
  <c r="AR4038" i="1"/>
  <c r="BA4721" i="1"/>
  <c r="BA4981" i="1" s="1"/>
  <c r="BA4034" i="1"/>
  <c r="AZ4713" i="1"/>
  <c r="AZ4973" i="1" s="1"/>
  <c r="AZ4026" i="1"/>
  <c r="AW4540" i="1"/>
  <c r="AW4800" i="1" s="1"/>
  <c r="AW3853" i="1"/>
  <c r="AE4623" i="1"/>
  <c r="AE4883" i="1" s="1"/>
  <c r="AE3936" i="1"/>
  <c r="D4672" i="1"/>
  <c r="D3985" i="1"/>
  <c r="D4932" i="1" s="1"/>
  <c r="AT4592" i="1"/>
  <c r="AT4852" i="1" s="1"/>
  <c r="AT3905" i="1"/>
  <c r="F4537" i="1"/>
  <c r="F3850" i="1"/>
  <c r="F4797" i="1" s="1"/>
  <c r="AF4723" i="1"/>
  <c r="AF4983" i="1" s="1"/>
  <c r="AF4036" i="1"/>
  <c r="AA4588" i="1"/>
  <c r="AA4848" i="1" s="1"/>
  <c r="AA3901" i="1"/>
  <c r="AG4520" i="1"/>
  <c r="AG4780" i="1" s="1"/>
  <c r="AG3833" i="1"/>
  <c r="AH4551" i="1"/>
  <c r="AH4811" i="1" s="1"/>
  <c r="AH3864" i="1"/>
  <c r="AN4559" i="1"/>
  <c r="AN4819" i="1" s="1"/>
  <c r="AN3872" i="1"/>
  <c r="AV4551" i="1"/>
  <c r="AV4811" i="1" s="1"/>
  <c r="AV3864" i="1"/>
  <c r="BD4705" i="1"/>
  <c r="BD4965" i="1" s="1"/>
  <c r="BD4018" i="1"/>
  <c r="Y4610" i="1"/>
  <c r="Y4870" i="1" s="1"/>
  <c r="Y3923" i="1"/>
  <c r="AM4559" i="1"/>
  <c r="AM4819" i="1" s="1"/>
  <c r="AM3872" i="1"/>
  <c r="AP4559" i="1"/>
  <c r="AP4819" i="1" s="1"/>
  <c r="AP3872" i="1"/>
  <c r="AT4674" i="1"/>
  <c r="AT4934" i="1" s="1"/>
  <c r="AT3987" i="1"/>
  <c r="AF4510" i="1"/>
  <c r="AF4770" i="1" s="1"/>
  <c r="AF3823" i="1"/>
  <c r="BB4702" i="1"/>
  <c r="BB4962" i="1" s="1"/>
  <c r="BB4015" i="1"/>
  <c r="AA4706" i="1"/>
  <c r="AA4966" i="1" s="1"/>
  <c r="AA4019" i="1"/>
  <c r="AI4678" i="1"/>
  <c r="AI4938" i="1" s="1"/>
  <c r="AI3991" i="1"/>
  <c r="AG4510" i="1"/>
  <c r="AG4770" i="1" s="1"/>
  <c r="AG3823" i="1"/>
  <c r="AP4689" i="1"/>
  <c r="AP4949" i="1" s="1"/>
  <c r="AP4002" i="1"/>
  <c r="E4565" i="1"/>
  <c r="E3878" i="1"/>
  <c r="E4825" i="1" s="1"/>
  <c r="G4585" i="1"/>
  <c r="G3898" i="1"/>
  <c r="G4845" i="1" s="1"/>
  <c r="BE4514" i="1"/>
  <c r="BE4774" i="1" s="1"/>
  <c r="BE3827" i="1"/>
  <c r="E4604" i="1"/>
  <c r="E3917" i="1"/>
  <c r="E4864" i="1" s="1"/>
  <c r="AW4617" i="1"/>
  <c r="AW4877" i="1" s="1"/>
  <c r="AW3930" i="1"/>
  <c r="AI4591" i="1"/>
  <c r="AI4851" i="1" s="1"/>
  <c r="AI3904" i="1"/>
  <c r="Y4564" i="1"/>
  <c r="Y4824" i="1" s="1"/>
  <c r="Y3877" i="1"/>
  <c r="AF4548" i="1"/>
  <c r="AF4808" i="1" s="1"/>
  <c r="AF3861" i="1"/>
  <c r="BB4721" i="1"/>
  <c r="BB4981" i="1" s="1"/>
  <c r="BB4034" i="1"/>
  <c r="AB4662" i="1"/>
  <c r="AB4922" i="1" s="1"/>
  <c r="AB3975" i="1"/>
  <c r="AB4716" i="1"/>
  <c r="AB4976" i="1" s="1"/>
  <c r="AB4029" i="1"/>
  <c r="BF4697" i="1"/>
  <c r="BF4957" i="1" s="1"/>
  <c r="BF4010" i="1"/>
  <c r="E4727" i="1"/>
  <c r="E4040" i="1"/>
  <c r="E4987" i="1" s="1"/>
  <c r="BC4727" i="1"/>
  <c r="BC4987" i="1" s="1"/>
  <c r="BC4040" i="1"/>
  <c r="AS4605" i="1"/>
  <c r="AS4865" i="1" s="1"/>
  <c r="AS3918" i="1"/>
  <c r="AG4617" i="1"/>
  <c r="AG4877" i="1" s="1"/>
  <c r="AG3930" i="1"/>
  <c r="AN4546" i="1"/>
  <c r="AN4806" i="1" s="1"/>
  <c r="AN3859" i="1"/>
  <c r="AD4590" i="1"/>
  <c r="AD4850" i="1" s="1"/>
  <c r="AD3903" i="1"/>
  <c r="W4660" i="1"/>
  <c r="W4920" i="1" s="1"/>
  <c r="W3973" i="1"/>
  <c r="BB4617" i="1"/>
  <c r="BB4877" i="1" s="1"/>
  <c r="BB3930" i="1"/>
  <c r="Y4621" i="1"/>
  <c r="Y4881" i="1" s="1"/>
  <c r="Y3934" i="1"/>
  <c r="AG4588" i="1"/>
  <c r="AG4848" i="1" s="1"/>
  <c r="AG3901" i="1"/>
  <c r="AV4573" i="1"/>
  <c r="AV4833" i="1" s="1"/>
  <c r="AV3886" i="1"/>
  <c r="AT4530" i="1"/>
  <c r="AT4790" i="1" s="1"/>
  <c r="AT3843" i="1"/>
  <c r="F4646" i="1"/>
  <c r="F3959" i="1"/>
  <c r="F4906" i="1" s="1"/>
  <c r="W4647" i="1"/>
  <c r="W4907" i="1" s="1"/>
  <c r="W3960" i="1"/>
  <c r="Y4641" i="1"/>
  <c r="Y4901" i="1" s="1"/>
  <c r="Y3954" i="1"/>
  <c r="BF4728" i="1"/>
  <c r="BF4988" i="1" s="1"/>
  <c r="BF4041" i="1"/>
  <c r="BA4694" i="1"/>
  <c r="BA4954" i="1" s="1"/>
  <c r="BA4007" i="1"/>
  <c r="AS4531" i="1"/>
  <c r="AS4791" i="1" s="1"/>
  <c r="AS3844" i="1"/>
  <c r="BC4696" i="1"/>
  <c r="BC4956" i="1" s="1"/>
  <c r="BC4009" i="1"/>
  <c r="AH4651" i="1"/>
  <c r="AH4911" i="1" s="1"/>
  <c r="AH3964" i="1"/>
  <c r="G4603" i="1"/>
  <c r="G3916" i="1"/>
  <c r="G4863" i="1" s="1"/>
  <c r="AY4653" i="1"/>
  <c r="AY4913" i="1" s="1"/>
  <c r="AY3966" i="1"/>
  <c r="AM4603" i="1"/>
  <c r="AM4863" i="1" s="1"/>
  <c r="AM3916" i="1"/>
  <c r="BB4735" i="1"/>
  <c r="BB4995" i="1" s="1"/>
  <c r="BB4048" i="1"/>
  <c r="AM4548" i="1"/>
  <c r="AM4808" i="1" s="1"/>
  <c r="AM3861" i="1"/>
  <c r="AO4593" i="1"/>
  <c r="AO4853" i="1" s="1"/>
  <c r="AO3906" i="1"/>
  <c r="BC4681" i="1"/>
  <c r="BC4941" i="1" s="1"/>
  <c r="BC3994" i="1"/>
  <c r="BD4542" i="1"/>
  <c r="BD4802" i="1" s="1"/>
  <c r="BD3855" i="1"/>
  <c r="BD4661" i="1"/>
  <c r="BD4921" i="1" s="1"/>
  <c r="BD3974" i="1"/>
  <c r="AF4704" i="1"/>
  <c r="AF4964" i="1" s="1"/>
  <c r="AF4017" i="1"/>
  <c r="AX4691" i="1"/>
  <c r="AX4951" i="1" s="1"/>
  <c r="AX4004" i="1"/>
  <c r="AU4688" i="1"/>
  <c r="AU4948" i="1" s="1"/>
  <c r="AU4001" i="1"/>
  <c r="AI4670" i="1"/>
  <c r="AI4930" i="1" s="1"/>
  <c r="AI3983" i="1"/>
  <c r="AH4669" i="1"/>
  <c r="AH4929" i="1" s="1"/>
  <c r="AH3982" i="1"/>
  <c r="G4680" i="1"/>
  <c r="G3993" i="1"/>
  <c r="G4940" i="1" s="1"/>
  <c r="AK4549" i="1"/>
  <c r="AK4809" i="1" s="1"/>
  <c r="AK3862" i="1"/>
  <c r="AM4556" i="1"/>
  <c r="AM4816" i="1" s="1"/>
  <c r="AM3869" i="1"/>
  <c r="BC4732" i="1"/>
  <c r="BC4992" i="1" s="1"/>
  <c r="BC4045" i="1"/>
  <c r="AD4534" i="1"/>
  <c r="AD4794" i="1" s="1"/>
  <c r="AD3847" i="1"/>
  <c r="AQ4721" i="1"/>
  <c r="AQ4981" i="1" s="1"/>
  <c r="AQ4034" i="1"/>
  <c r="AM4735" i="1"/>
  <c r="AM4995" i="1" s="1"/>
  <c r="AM4048" i="1"/>
  <c r="AZ4664" i="1"/>
  <c r="AZ4924" i="1" s="1"/>
  <c r="AZ3977" i="1"/>
  <c r="BD4706" i="1"/>
  <c r="BD4966" i="1" s="1"/>
  <c r="BD4019" i="1"/>
  <c r="AQ4573" i="1"/>
  <c r="AQ4833" i="1" s="1"/>
  <c r="AQ3886" i="1"/>
  <c r="AX4690" i="1"/>
  <c r="AX4950" i="1" s="1"/>
  <c r="AX4003" i="1"/>
  <c r="Y4707" i="1"/>
  <c r="Y4967" i="1" s="1"/>
  <c r="Y4020" i="1"/>
  <c r="AN4631" i="1"/>
  <c r="AN4891" i="1" s="1"/>
  <c r="AN3944" i="1"/>
  <c r="AJ4718" i="1"/>
  <c r="AJ4978" i="1" s="1"/>
  <c r="AJ4031" i="1"/>
  <c r="D4694" i="1"/>
  <c r="D4007" i="1"/>
  <c r="D4954" i="1" s="1"/>
  <c r="AC4523" i="1"/>
  <c r="AC4783" i="1" s="1"/>
  <c r="AC3836" i="1"/>
  <c r="E4569" i="1"/>
  <c r="E3882" i="1"/>
  <c r="E4829" i="1" s="1"/>
  <c r="AP4589" i="1"/>
  <c r="AP4849" i="1" s="1"/>
  <c r="AP3902" i="1"/>
  <c r="AG4652" i="1"/>
  <c r="AG4912" i="1" s="1"/>
  <c r="AG3965" i="1"/>
  <c r="AO4557" i="1"/>
  <c r="AO4817" i="1" s="1"/>
  <c r="AO3870" i="1"/>
  <c r="AQ4734" i="1"/>
  <c r="AQ4994" i="1" s="1"/>
  <c r="AQ4047" i="1"/>
  <c r="AZ4516" i="1"/>
  <c r="AZ4776" i="1" s="1"/>
  <c r="AZ3829" i="1"/>
  <c r="G4578" i="1"/>
  <c r="G3891" i="1"/>
  <c r="G4838" i="1" s="1"/>
  <c r="AU4577" i="1"/>
  <c r="AU4837" i="1" s="1"/>
  <c r="AU3890" i="1"/>
  <c r="AX4668" i="1"/>
  <c r="AX4928" i="1" s="1"/>
  <c r="AX3981" i="1"/>
  <c r="AV4521" i="1"/>
  <c r="AV4781" i="1" s="1"/>
  <c r="AV3834" i="1"/>
  <c r="D4615" i="1"/>
  <c r="D3928" i="1"/>
  <c r="D4875" i="1" s="1"/>
  <c r="AG4562" i="1"/>
  <c r="AG4822" i="1" s="1"/>
  <c r="AG3875" i="1"/>
  <c r="BF4622" i="1"/>
  <c r="BF4882" i="1" s="1"/>
  <c r="BF3935" i="1"/>
  <c r="AR4692" i="1"/>
  <c r="AR4952" i="1" s="1"/>
  <c r="AR4005" i="1"/>
  <c r="Y4583" i="1"/>
  <c r="Y4843" i="1" s="1"/>
  <c r="Y3896" i="1"/>
  <c r="AU4628" i="1"/>
  <c r="AU4888" i="1" s="1"/>
  <c r="AU3941" i="1"/>
  <c r="BF4658" i="1"/>
  <c r="BF4918" i="1" s="1"/>
  <c r="BF3971" i="1"/>
  <c r="BF4638" i="1"/>
  <c r="BF4898" i="1" s="1"/>
  <c r="BF3951" i="1"/>
  <c r="AS4561" i="1"/>
  <c r="AS4821" i="1" s="1"/>
  <c r="AS3874" i="1"/>
  <c r="AU4520" i="1"/>
  <c r="AU4780" i="1" s="1"/>
  <c r="AU3833" i="1"/>
  <c r="AR4534" i="1"/>
  <c r="AR4794" i="1" s="1"/>
  <c r="AR3847" i="1"/>
  <c r="AC4654" i="1"/>
  <c r="AC4914" i="1" s="1"/>
  <c r="AC3967" i="1"/>
  <c r="Z4646" i="1"/>
  <c r="Z4906" i="1" s="1"/>
  <c r="Z3959" i="1"/>
  <c r="AU4704" i="1"/>
  <c r="AU4964" i="1" s="1"/>
  <c r="AU4017" i="1"/>
  <c r="BE4554" i="1"/>
  <c r="BE4814" i="1" s="1"/>
  <c r="BE3867" i="1"/>
  <c r="AP4715" i="1"/>
  <c r="AP4975" i="1" s="1"/>
  <c r="AP4028" i="1"/>
  <c r="AB4613" i="1"/>
  <c r="AB4873" i="1" s="1"/>
  <c r="AB3926" i="1"/>
  <c r="F4577" i="1"/>
  <c r="F3890" i="1"/>
  <c r="F4837" i="1" s="1"/>
  <c r="AO4718" i="1"/>
  <c r="AO4978" i="1" s="1"/>
  <c r="AO4031" i="1"/>
  <c r="AF4636" i="1"/>
  <c r="AF4896" i="1" s="1"/>
  <c r="AF3949" i="1"/>
  <c r="AS4540" i="1"/>
  <c r="AS4800" i="1" s="1"/>
  <c r="AS3853" i="1"/>
  <c r="D4657" i="1"/>
  <c r="D3970" i="1"/>
  <c r="D4917" i="1" s="1"/>
  <c r="W4624" i="1"/>
  <c r="W4884" i="1" s="1"/>
  <c r="W3937" i="1"/>
  <c r="AD4695" i="1"/>
  <c r="AD4955" i="1" s="1"/>
  <c r="AD4008" i="1"/>
  <c r="AL4628" i="1"/>
  <c r="AL4888" i="1" s="1"/>
  <c r="AL3941" i="1"/>
  <c r="AK4519" i="1"/>
  <c r="AK4779" i="1" s="1"/>
  <c r="AK3832" i="1"/>
  <c r="AD4635" i="1"/>
  <c r="AD4895" i="1" s="1"/>
  <c r="AD3948" i="1"/>
  <c r="AE4679" i="1"/>
  <c r="AE4939" i="1" s="1"/>
  <c r="AE3992" i="1"/>
  <c r="AU4525" i="1"/>
  <c r="AU4785" i="1" s="1"/>
  <c r="AU3838" i="1"/>
  <c r="AX4684" i="1"/>
  <c r="AX4944" i="1" s="1"/>
  <c r="AX3997" i="1"/>
  <c r="AJ4676" i="1"/>
  <c r="AJ4936" i="1" s="1"/>
  <c r="AJ3989" i="1"/>
  <c r="AZ4557" i="1"/>
  <c r="AZ4817" i="1" s="1"/>
  <c r="AZ3870" i="1"/>
  <c r="W4729" i="1"/>
  <c r="W4989" i="1" s="1"/>
  <c r="W4042" i="1"/>
  <c r="AA4619" i="1"/>
  <c r="AA4879" i="1" s="1"/>
  <c r="AA3932" i="1"/>
  <c r="AT4524" i="1"/>
  <c r="AT4784" i="1" s="1"/>
  <c r="AT3837" i="1"/>
  <c r="Z4690" i="1"/>
  <c r="Z4950" i="1" s="1"/>
  <c r="Z4003" i="1"/>
  <c r="E4654" i="1"/>
  <c r="E3967" i="1"/>
  <c r="E4914" i="1" s="1"/>
  <c r="AG4645" i="1"/>
  <c r="AG4905" i="1" s="1"/>
  <c r="AG3958" i="1"/>
  <c r="AA4712" i="1"/>
  <c r="AA4972" i="1" s="1"/>
  <c r="AA4025" i="1"/>
  <c r="AF4523" i="1"/>
  <c r="AF4783" i="1" s="1"/>
  <c r="AF3836" i="1"/>
  <c r="AC4529" i="1"/>
  <c r="AC4789" i="1" s="1"/>
  <c r="AC3842" i="1"/>
  <c r="AG4660" i="1"/>
  <c r="AG4920" i="1" s="1"/>
  <c r="AG3973" i="1"/>
  <c r="AP4696" i="1"/>
  <c r="AP4956" i="1" s="1"/>
  <c r="AP4009" i="1"/>
  <c r="AF4568" i="1"/>
  <c r="AF4828" i="1" s="1"/>
  <c r="AF3881" i="1"/>
  <c r="AU4588" i="1"/>
  <c r="AU4848" i="1" s="1"/>
  <c r="AU3901" i="1"/>
  <c r="AM4531" i="1"/>
  <c r="AM4791" i="1" s="1"/>
  <c r="AM3844" i="1"/>
  <c r="AU4568" i="1"/>
  <c r="AU4828" i="1" s="1"/>
  <c r="AU3881" i="1"/>
  <c r="BE4602" i="1"/>
  <c r="BE4862" i="1" s="1"/>
  <c r="BE3915" i="1"/>
  <c r="AP4602" i="1"/>
  <c r="AP4862" i="1" s="1"/>
  <c r="AP3915" i="1"/>
  <c r="AY4613" i="1"/>
  <c r="AY4873" i="1" s="1"/>
  <c r="AY3926" i="1"/>
  <c r="AB4689" i="1"/>
  <c r="AB4949" i="1" s="1"/>
  <c r="AB4002" i="1"/>
  <c r="AU4622" i="1"/>
  <c r="AU4882" i="1" s="1"/>
  <c r="AU3935" i="1"/>
  <c r="AK4518" i="1"/>
  <c r="AK4778" i="1" s="1"/>
  <c r="AK3831" i="1"/>
  <c r="AR4682" i="1"/>
  <c r="AR4942" i="1" s="1"/>
  <c r="AR3995" i="1"/>
  <c r="BF4630" i="1"/>
  <c r="BF4890" i="1" s="1"/>
  <c r="BF3943" i="1"/>
  <c r="AD4662" i="1"/>
  <c r="AD4922" i="1" s="1"/>
  <c r="AD3975" i="1"/>
  <c r="AR4512" i="1"/>
  <c r="AR4772" i="1" s="1"/>
  <c r="AR3825" i="1"/>
  <c r="AV4567" i="1"/>
  <c r="AV4827" i="1" s="1"/>
  <c r="AV3880" i="1"/>
  <c r="G4620" i="1"/>
  <c r="G3933" i="1"/>
  <c r="G4880" i="1" s="1"/>
  <c r="AB4563" i="1"/>
  <c r="AB4823" i="1" s="1"/>
  <c r="AB3876" i="1"/>
  <c r="AY4671" i="1"/>
  <c r="AY4931" i="1" s="1"/>
  <c r="AY3984" i="1"/>
  <c r="AS4677" i="1"/>
  <c r="AS4937" i="1" s="1"/>
  <c r="AS3990" i="1"/>
  <c r="AM4610" i="1"/>
  <c r="AM4870" i="1" s="1"/>
  <c r="AM3923" i="1"/>
  <c r="E4627" i="1"/>
  <c r="E3940" i="1"/>
  <c r="E4887" i="1" s="1"/>
  <c r="AS4674" i="1"/>
  <c r="AS4934" i="1" s="1"/>
  <c r="AS3987" i="1"/>
  <c r="AA4581" i="1"/>
  <c r="AA4841" i="1" s="1"/>
  <c r="AA3894" i="1"/>
  <c r="AG4581" i="1"/>
  <c r="AG4841" i="1" s="1"/>
  <c r="AG3894" i="1"/>
  <c r="AI4708" i="1"/>
  <c r="AI4968" i="1" s="1"/>
  <c r="AI4021" i="1"/>
  <c r="BA4535" i="1"/>
  <c r="BA4795" i="1" s="1"/>
  <c r="BA3848" i="1"/>
  <c r="AX4637" i="1"/>
  <c r="AX4897" i="1" s="1"/>
  <c r="AX3950" i="1"/>
  <c r="AL4530" i="1"/>
  <c r="AL4790" i="1" s="1"/>
  <c r="AL3843" i="1"/>
  <c r="AR4643" i="1"/>
  <c r="AR4903" i="1" s="1"/>
  <c r="AR3956" i="1"/>
  <c r="AM4707" i="1"/>
  <c r="AM4967" i="1" s="1"/>
  <c r="AM4020" i="1"/>
  <c r="AN4628" i="1"/>
  <c r="AN4888" i="1" s="1"/>
  <c r="AN3941" i="1"/>
  <c r="D4707" i="1"/>
  <c r="D4020" i="1"/>
  <c r="D4967" i="1" s="1"/>
  <c r="BA4666" i="1"/>
  <c r="BA4926" i="1" s="1"/>
  <c r="BA3979" i="1"/>
  <c r="AE4516" i="1"/>
  <c r="AE4776" i="1" s="1"/>
  <c r="AE3829" i="1"/>
  <c r="AI4557" i="1"/>
  <c r="AI4817" i="1" s="1"/>
  <c r="AI3870" i="1"/>
  <c r="AI4548" i="1"/>
  <c r="AI4808" i="1" s="1"/>
  <c r="AI3861" i="1"/>
  <c r="F4683" i="1"/>
  <c r="F3996" i="1"/>
  <c r="F4943" i="1" s="1"/>
  <c r="AD4589" i="1"/>
  <c r="AD4849" i="1" s="1"/>
  <c r="AD3902" i="1"/>
  <c r="AC4591" i="1"/>
  <c r="AC4851" i="1" s="1"/>
  <c r="AC3904" i="1"/>
  <c r="AA4532" i="1"/>
  <c r="AA4792" i="1" s="1"/>
  <c r="AA3845" i="1"/>
  <c r="AJ4524" i="1"/>
  <c r="AJ4784" i="1" s="1"/>
  <c r="AJ3837" i="1"/>
  <c r="AW4678" i="1"/>
  <c r="AW4938" i="1" s="1"/>
  <c r="AW3991" i="1"/>
  <c r="AT4709" i="1"/>
  <c r="AT4969" i="1" s="1"/>
  <c r="AT4022" i="1"/>
  <c r="AP4658" i="1"/>
  <c r="AP4918" i="1" s="1"/>
  <c r="AP3971" i="1"/>
  <c r="AQ4639" i="1"/>
  <c r="AQ4899" i="1" s="1"/>
  <c r="AQ3952" i="1"/>
  <c r="AJ4682" i="1"/>
  <c r="AJ4942" i="1" s="1"/>
  <c r="AJ3995" i="1"/>
  <c r="AQ4554" i="1"/>
  <c r="AQ4814" i="1" s="1"/>
  <c r="AQ3867" i="1"/>
  <c r="BD4588" i="1"/>
  <c r="BD4848" i="1" s="1"/>
  <c r="BD3901" i="1"/>
  <c r="BF4623" i="1"/>
  <c r="BF4883" i="1" s="1"/>
  <c r="BF3936" i="1"/>
  <c r="W4569" i="1"/>
  <c r="W4829" i="1" s="1"/>
  <c r="W3882" i="1"/>
  <c r="F4549" i="1"/>
  <c r="F3862" i="1"/>
  <c r="F4809" i="1" s="1"/>
  <c r="G4590" i="1"/>
  <c r="G3903" i="1"/>
  <c r="G4850" i="1" s="1"/>
  <c r="D4535" i="1"/>
  <c r="D3848" i="1"/>
  <c r="D4795" i="1" s="1"/>
  <c r="Z4639" i="1"/>
  <c r="Z4899" i="1" s="1"/>
  <c r="Z3952" i="1"/>
  <c r="AK4592" i="1"/>
  <c r="AK4852" i="1" s="1"/>
  <c r="AK3905" i="1"/>
  <c r="AR4572" i="1"/>
  <c r="AR4832" i="1" s="1"/>
  <c r="AR3885" i="1"/>
  <c r="AU4557" i="1"/>
  <c r="AU4817" i="1" s="1"/>
  <c r="AU3870" i="1"/>
  <c r="AM4655" i="1"/>
  <c r="AM4915" i="1" s="1"/>
  <c r="AM3968" i="1"/>
  <c r="AB4534" i="1"/>
  <c r="AB4794" i="1" s="1"/>
  <c r="AB3847" i="1"/>
  <c r="AG4537" i="1"/>
  <c r="AG4797" i="1" s="1"/>
  <c r="AG3850" i="1"/>
  <c r="AA4621" i="1"/>
  <c r="AA4881" i="1" s="1"/>
  <c r="AA3934" i="1"/>
  <c r="AZ4572" i="1"/>
  <c r="AZ4832" i="1" s="1"/>
  <c r="AZ3885" i="1"/>
  <c r="BC4580" i="1"/>
  <c r="BC4840" i="1" s="1"/>
  <c r="BC3893" i="1"/>
  <c r="AC4622" i="1"/>
  <c r="AC4882" i="1" s="1"/>
  <c r="AC3935" i="1"/>
  <c r="G4565" i="1"/>
  <c r="G3878" i="1"/>
  <c r="G4825" i="1" s="1"/>
  <c r="AI4655" i="1"/>
  <c r="AI4915" i="1" s="1"/>
  <c r="AI3968" i="1"/>
  <c r="BE4708" i="1"/>
  <c r="BE4968" i="1" s="1"/>
  <c r="BE4021" i="1"/>
  <c r="AG4531" i="1"/>
  <c r="AG4791" i="1" s="1"/>
  <c r="AG3844" i="1"/>
  <c r="AO4709" i="1"/>
  <c r="AO4969" i="1" s="1"/>
  <c r="AO4022" i="1"/>
  <c r="AH4595" i="1"/>
  <c r="AH4855" i="1" s="1"/>
  <c r="AH3908" i="1"/>
  <c r="AE4652" i="1"/>
  <c r="AE4912" i="1" s="1"/>
  <c r="AE3965" i="1"/>
  <c r="AJ4560" i="1"/>
  <c r="AJ4820" i="1" s="1"/>
  <c r="AJ3873" i="1"/>
  <c r="AM4578" i="1"/>
  <c r="AM4838" i="1" s="1"/>
  <c r="AM3891" i="1"/>
  <c r="AM4571" i="1"/>
  <c r="AM4831" i="1" s="1"/>
  <c r="AM3884" i="1"/>
  <c r="AT4717" i="1"/>
  <c r="AT4977" i="1" s="1"/>
  <c r="AT4030" i="1"/>
  <c r="AC4616" i="1"/>
  <c r="AC4876" i="1" s="1"/>
  <c r="AC3929" i="1"/>
  <c r="BB4658" i="1"/>
  <c r="BB4918" i="1" s="1"/>
  <c r="BB3971" i="1"/>
  <c r="AB4516" i="1"/>
  <c r="AB4776" i="1" s="1"/>
  <c r="AB3829" i="1"/>
  <c r="BE4690" i="1"/>
  <c r="BE4950" i="1" s="1"/>
  <c r="BE4003" i="1"/>
  <c r="BC4594" i="1"/>
  <c r="BC4854" i="1" s="1"/>
  <c r="BC3907" i="1"/>
  <c r="AB4721" i="1"/>
  <c r="AB4981" i="1" s="1"/>
  <c r="AB4034" i="1"/>
  <c r="AT4720" i="1"/>
  <c r="AT4980" i="1" s="1"/>
  <c r="AT4033" i="1"/>
  <c r="AT4694" i="1"/>
  <c r="AT4954" i="1" s="1"/>
  <c r="AT4007" i="1"/>
  <c r="AA4695" i="1"/>
  <c r="AA4955" i="1" s="1"/>
  <c r="AA4008" i="1"/>
  <c r="X4662" i="1"/>
  <c r="X4922" i="1" s="1"/>
  <c r="X3975" i="1"/>
  <c r="BE4575" i="1"/>
  <c r="BE4835" i="1" s="1"/>
  <c r="BE3888" i="1"/>
  <c r="AP4615" i="1"/>
  <c r="AP4875" i="1" s="1"/>
  <c r="AP3928" i="1"/>
  <c r="AN4679" i="1"/>
  <c r="AN4939" i="1" s="1"/>
  <c r="AN3992" i="1"/>
  <c r="AO4692" i="1"/>
  <c r="AO4952" i="1" s="1"/>
  <c r="AO4005" i="1"/>
  <c r="AV4517" i="1"/>
  <c r="AV4777" i="1" s="1"/>
  <c r="AV3830" i="1"/>
  <c r="AC4542" i="1"/>
  <c r="AC4802" i="1" s="1"/>
  <c r="AC3855" i="1"/>
  <c r="X4605" i="1"/>
  <c r="X4865" i="1" s="1"/>
  <c r="X3918" i="1"/>
  <c r="AN4568" i="1"/>
  <c r="AN4828" i="1" s="1"/>
  <c r="AN3881" i="1"/>
  <c r="F4701" i="1"/>
  <c r="F4014" i="1"/>
  <c r="F4961" i="1" s="1"/>
  <c r="AS4657" i="1"/>
  <c r="AS4917" i="1" s="1"/>
  <c r="AS3970" i="1"/>
  <c r="AC4578" i="1"/>
  <c r="AC4838" i="1" s="1"/>
  <c r="AC3891" i="1"/>
  <c r="AU4596" i="1"/>
  <c r="AU4856" i="1" s="1"/>
  <c r="AU3909" i="1"/>
  <c r="AO4539" i="1"/>
  <c r="AO4799" i="1" s="1"/>
  <c r="AO3852" i="1"/>
  <c r="AV4566" i="1"/>
  <c r="AV4826" i="1" s="1"/>
  <c r="AV3879" i="1"/>
  <c r="AP4561" i="1"/>
  <c r="AP4821" i="1" s="1"/>
  <c r="AP3874" i="1"/>
  <c r="AD4730" i="1"/>
  <c r="AD4990" i="1" s="1"/>
  <c r="AD4043" i="1"/>
  <c r="AR4587" i="1"/>
  <c r="AR4847" i="1" s="1"/>
  <c r="AR3900" i="1"/>
  <c r="AE4565" i="1"/>
  <c r="AE4825" i="1" s="1"/>
  <c r="AE3878" i="1"/>
  <c r="AE4706" i="1"/>
  <c r="AE4966" i="1" s="1"/>
  <c r="AE4019" i="1"/>
  <c r="AR4626" i="1"/>
  <c r="AR4886" i="1" s="1"/>
  <c r="AR3939" i="1"/>
  <c r="AG4716" i="1"/>
  <c r="AG4976" i="1" s="1"/>
  <c r="AG4029" i="1"/>
  <c r="AO4696" i="1"/>
  <c r="AO4956" i="1" s="1"/>
  <c r="AO4009" i="1"/>
  <c r="BD4662" i="1"/>
  <c r="BD4922" i="1" s="1"/>
  <c r="BD3975" i="1"/>
  <c r="AM4624" i="1"/>
  <c r="AM4884" i="1" s="1"/>
  <c r="AM3937" i="1"/>
  <c r="W4518" i="1"/>
  <c r="W4778" i="1" s="1"/>
  <c r="W3831" i="1"/>
  <c r="F4557" i="1"/>
  <c r="F3870" i="1"/>
  <c r="F4817" i="1" s="1"/>
  <c r="AB4700" i="1"/>
  <c r="AB4960" i="1" s="1"/>
  <c r="AB4013" i="1"/>
  <c r="D4706" i="1"/>
  <c r="D4019" i="1"/>
  <c r="D4966" i="1" s="1"/>
  <c r="AZ4578" i="1"/>
  <c r="AZ4838" i="1" s="1"/>
  <c r="AZ3891" i="1"/>
  <c r="AK4667" i="1"/>
  <c r="AK4927" i="1" s="1"/>
  <c r="AK3980" i="1"/>
  <c r="Y4590" i="1"/>
  <c r="Y4850" i="1" s="1"/>
  <c r="Y3903" i="1"/>
  <c r="AG4668" i="1"/>
  <c r="AG4928" i="1" s="1"/>
  <c r="AG3981" i="1"/>
  <c r="AO4543" i="1"/>
  <c r="AO4803" i="1" s="1"/>
  <c r="AO3856" i="1"/>
  <c r="D4729" i="1"/>
  <c r="D4042" i="1"/>
  <c r="D4989" i="1" s="1"/>
  <c r="AZ4510" i="1"/>
  <c r="AZ4770" i="1" s="1"/>
  <c r="AZ3823" i="1"/>
  <c r="AR4689" i="1"/>
  <c r="AR4949" i="1" s="1"/>
  <c r="AR4002" i="1"/>
  <c r="AW4711" i="1"/>
  <c r="AW4971" i="1" s="1"/>
  <c r="AW4024" i="1"/>
  <c r="AA4694" i="1"/>
  <c r="AA4954" i="1" s="1"/>
  <c r="AA4007" i="1"/>
  <c r="AZ4583" i="1"/>
  <c r="AZ4843" i="1" s="1"/>
  <c r="AZ3896" i="1"/>
  <c r="BC4698" i="1"/>
  <c r="BC4958" i="1" s="1"/>
  <c r="BC4011" i="1"/>
  <c r="AR4728" i="1"/>
  <c r="AR4988" i="1" s="1"/>
  <c r="AR4041" i="1"/>
  <c r="G4703" i="1"/>
  <c r="G4016" i="1"/>
  <c r="G4963" i="1" s="1"/>
  <c r="BA4571" i="1"/>
  <c r="BA4831" i="1" s="1"/>
  <c r="BA3884" i="1"/>
  <c r="AF4585" i="1"/>
  <c r="AF4845" i="1" s="1"/>
  <c r="AF3898" i="1"/>
  <c r="AS4629" i="1"/>
  <c r="AS4889" i="1" s="1"/>
  <c r="AS3942" i="1"/>
  <c r="AM4540" i="1"/>
  <c r="AM4800" i="1" s="1"/>
  <c r="AM3853" i="1"/>
  <c r="AO4670" i="1"/>
  <c r="AO4930" i="1" s="1"/>
  <c r="AO3983" i="1"/>
  <c r="AF4553" i="1"/>
  <c r="AF4813" i="1" s="1"/>
  <c r="AF3866" i="1"/>
  <c r="AP4732" i="1"/>
  <c r="AP4992" i="1" s="1"/>
  <c r="AP4045" i="1"/>
  <c r="Z4634" i="1"/>
  <c r="Z4894" i="1" s="1"/>
  <c r="Z3947" i="1"/>
  <c r="G4547" i="1"/>
  <c r="G3860" i="1"/>
  <c r="G4807" i="1" s="1"/>
  <c r="AA4726" i="1"/>
  <c r="AA4986" i="1" s="1"/>
  <c r="AA4039" i="1"/>
  <c r="F4641" i="1"/>
  <c r="F3954" i="1"/>
  <c r="F4901" i="1" s="1"/>
  <c r="AL4695" i="1"/>
  <c r="AL4955" i="1" s="1"/>
  <c r="AL4008" i="1"/>
  <c r="AL4558" i="1"/>
  <c r="AL4818" i="1" s="1"/>
  <c r="AL3871" i="1"/>
  <c r="F4676" i="1"/>
  <c r="F3989" i="1"/>
  <c r="F4936" i="1" s="1"/>
  <c r="AF4583" i="1"/>
  <c r="AF4843" i="1" s="1"/>
  <c r="AF3896" i="1"/>
  <c r="AO4657" i="1"/>
  <c r="AO4917" i="1" s="1"/>
  <c r="AO3970" i="1"/>
  <c r="AT4630" i="1"/>
  <c r="AT4890" i="1" s="1"/>
  <c r="AT3943" i="1"/>
  <c r="AH4597" i="1"/>
  <c r="AH4857" i="1" s="1"/>
  <c r="AH3910" i="1"/>
  <c r="AC4667" i="1"/>
  <c r="AC4927" i="1" s="1"/>
  <c r="AC3980" i="1"/>
  <c r="AJ4732" i="1"/>
  <c r="AJ4992" i="1" s="1"/>
  <c r="AJ4045" i="1"/>
  <c r="AG4719" i="1"/>
  <c r="AG4979" i="1" s="1"/>
  <c r="AG4032" i="1"/>
  <c r="AO4668" i="1"/>
  <c r="AO4928" i="1" s="1"/>
  <c r="AO3981" i="1"/>
  <c r="AI4602" i="1"/>
  <c r="AI4862" i="1" s="1"/>
  <c r="AI3915" i="1"/>
  <c r="AQ4559" i="1"/>
  <c r="AQ4819" i="1" s="1"/>
  <c r="AQ3872" i="1"/>
  <c r="AK4567" i="1"/>
  <c r="AK4827" i="1" s="1"/>
  <c r="AK3880" i="1"/>
  <c r="AH4620" i="1"/>
  <c r="AH4880" i="1" s="1"/>
  <c r="AH3933" i="1"/>
  <c r="BB4625" i="1"/>
  <c r="BB4885" i="1" s="1"/>
  <c r="BB3938" i="1"/>
  <c r="AB4627" i="1"/>
  <c r="AB4887" i="1" s="1"/>
  <c r="AB3940" i="1"/>
  <c r="D4620" i="1"/>
  <c r="D3933" i="1"/>
  <c r="D4880" i="1" s="1"/>
  <c r="AS4567" i="1"/>
  <c r="AS4827" i="1" s="1"/>
  <c r="AS3880" i="1"/>
  <c r="G4581" i="1"/>
  <c r="G3894" i="1"/>
  <c r="G4841" i="1" s="1"/>
  <c r="AI4637" i="1"/>
  <c r="AI4897" i="1" s="1"/>
  <c r="AI3950" i="1"/>
  <c r="AB4718" i="1"/>
  <c r="AB4978" i="1" s="1"/>
  <c r="AB4031" i="1"/>
  <c r="G4605" i="1"/>
  <c r="G3918" i="1"/>
  <c r="G4865" i="1" s="1"/>
  <c r="AQ4587" i="1"/>
  <c r="AQ4847" i="1" s="1"/>
  <c r="AQ3900" i="1"/>
  <c r="Z4651" i="1"/>
  <c r="Z4911" i="1" s="1"/>
  <c r="Z3964" i="1"/>
  <c r="AF4696" i="1"/>
  <c r="AF4956" i="1" s="1"/>
  <c r="AF4009" i="1"/>
  <c r="W4642" i="1"/>
  <c r="W4902" i="1" s="1"/>
  <c r="W3955" i="1"/>
  <c r="AB4652" i="1"/>
  <c r="AB4912" i="1" s="1"/>
  <c r="AB3965" i="1"/>
  <c r="AB4607" i="1"/>
  <c r="AB4867" i="1" s="1"/>
  <c r="AB3920" i="1"/>
  <c r="AW4652" i="1"/>
  <c r="AW4912" i="1" s="1"/>
  <c r="AW3965" i="1"/>
  <c r="AI4636" i="1"/>
  <c r="AI4896" i="1" s="1"/>
  <c r="AI3949" i="1"/>
  <c r="AX4510" i="1"/>
  <c r="AX4770" i="1" s="1"/>
  <c r="AX3823" i="1"/>
  <c r="X4718" i="1"/>
  <c r="X4978" i="1" s="1"/>
  <c r="X4031" i="1"/>
  <c r="D4725" i="1"/>
  <c r="D4038" i="1"/>
  <c r="D4985" i="1" s="1"/>
  <c r="AJ4553" i="1"/>
  <c r="AJ4813" i="1" s="1"/>
  <c r="AJ3866" i="1"/>
  <c r="AO4575" i="1"/>
  <c r="AO4835" i="1" s="1"/>
  <c r="AO3888" i="1"/>
  <c r="BA4652" i="1"/>
  <c r="BA4912" i="1" s="1"/>
  <c r="BA3965" i="1"/>
  <c r="AL4580" i="1"/>
  <c r="AL4840" i="1" s="1"/>
  <c r="AL3893" i="1"/>
  <c r="AB4727" i="1"/>
  <c r="AB4987" i="1" s="1"/>
  <c r="AB4040" i="1"/>
  <c r="D4619" i="1"/>
  <c r="D3932" i="1"/>
  <c r="D4879" i="1" s="1"/>
  <c r="AC4715" i="1"/>
  <c r="AC4975" i="1" s="1"/>
  <c r="AC4028" i="1"/>
  <c r="AI4720" i="1"/>
  <c r="AI4980" i="1" s="1"/>
  <c r="AI4033" i="1"/>
  <c r="Y4735" i="1"/>
  <c r="Y4995" i="1" s="1"/>
  <c r="Y4048" i="1"/>
  <c r="AP4566" i="1"/>
  <c r="AP4826" i="1" s="1"/>
  <c r="AP3879" i="1"/>
  <c r="AK4692" i="1"/>
  <c r="AK4952" i="1" s="1"/>
  <c r="AK4005" i="1"/>
  <c r="BF4617" i="1"/>
  <c r="BF4877" i="1" s="1"/>
  <c r="BF3930" i="1"/>
  <c r="AH4543" i="1"/>
  <c r="AH4803" i="1" s="1"/>
  <c r="AH3856" i="1"/>
  <c r="AY4690" i="1"/>
  <c r="AY4950" i="1" s="1"/>
  <c r="AY4003" i="1"/>
  <c r="AD4712" i="1"/>
  <c r="AD4972" i="1" s="1"/>
  <c r="AD4025" i="1"/>
  <c r="E4510" i="1"/>
  <c r="E3823" i="1"/>
  <c r="AG4728" i="1"/>
  <c r="AG4988" i="1" s="1"/>
  <c r="AG4041" i="1"/>
  <c r="Y4606" i="1"/>
  <c r="Y4866" i="1" s="1"/>
  <c r="Y3919" i="1"/>
  <c r="AD4714" i="1"/>
  <c r="AD4974" i="1" s="1"/>
  <c r="AD4027" i="1"/>
  <c r="AR4592" i="1"/>
  <c r="AR4852" i="1" s="1"/>
  <c r="AR3905" i="1"/>
  <c r="D4638" i="1"/>
  <c r="D3951" i="1"/>
  <c r="D4898" i="1" s="1"/>
  <c r="AT4537" i="1"/>
  <c r="AT4797" i="1" s="1"/>
  <c r="AT3850" i="1"/>
  <c r="AY4632" i="1"/>
  <c r="AY4892" i="1" s="1"/>
  <c r="AY3945" i="1"/>
  <c r="AW4524" i="1"/>
  <c r="AW4784" i="1" s="1"/>
  <c r="AW3837" i="1"/>
  <c r="AJ4678" i="1"/>
  <c r="AJ4938" i="1" s="1"/>
  <c r="AJ3991" i="1"/>
  <c r="AR4537" i="1"/>
  <c r="AR4797" i="1" s="1"/>
  <c r="AR3850" i="1"/>
  <c r="AE4543" i="1"/>
  <c r="AE4803" i="1" s="1"/>
  <c r="AE3856" i="1"/>
  <c r="AH4615" i="1"/>
  <c r="AH4875" i="1" s="1"/>
  <c r="AH3928" i="1"/>
  <c r="D4540" i="1"/>
  <c r="D3853" i="1"/>
  <c r="D4800" i="1" s="1"/>
  <c r="AV4680" i="1"/>
  <c r="AV4940" i="1" s="1"/>
  <c r="AV3993" i="1"/>
  <c r="Y4635" i="1"/>
  <c r="Y4895" i="1" s="1"/>
  <c r="Y3948" i="1"/>
  <c r="E4580" i="1"/>
  <c r="E3893" i="1"/>
  <c r="E4840" i="1" s="1"/>
  <c r="AI4516" i="1"/>
  <c r="AI4776" i="1" s="1"/>
  <c r="AI3829" i="1"/>
  <c r="AI4604" i="1"/>
  <c r="AI4864" i="1" s="1"/>
  <c r="AI3917" i="1"/>
  <c r="AQ4616" i="1"/>
  <c r="AQ4876" i="1" s="1"/>
  <c r="AQ3929" i="1"/>
  <c r="BC4540" i="1"/>
  <c r="BC4800" i="1" s="1"/>
  <c r="BC3853" i="1"/>
  <c r="AK4530" i="1"/>
  <c r="AK4790" i="1" s="1"/>
  <c r="AK3843" i="1"/>
  <c r="AX4700" i="1"/>
  <c r="AX4960" i="1" s="1"/>
  <c r="AX4013" i="1"/>
  <c r="AD4716" i="1"/>
  <c r="AD4976" i="1" s="1"/>
  <c r="AD4029" i="1"/>
  <c r="AN4732" i="1"/>
  <c r="AN4992" i="1" s="1"/>
  <c r="AN4045" i="1"/>
  <c r="AH4523" i="1"/>
  <c r="AH4783" i="1" s="1"/>
  <c r="AH3836" i="1"/>
  <c r="AV4651" i="1"/>
  <c r="AV4911" i="1" s="1"/>
  <c r="AV3964" i="1"/>
  <c r="AC4682" i="1"/>
  <c r="AC4942" i="1" s="1"/>
  <c r="AC3995" i="1"/>
  <c r="AJ4534" i="1"/>
  <c r="AJ4794" i="1" s="1"/>
  <c r="AJ3847" i="1"/>
  <c r="BE4654" i="1"/>
  <c r="BE4914" i="1" s="1"/>
  <c r="BE3967" i="1"/>
  <c r="AN4532" i="1"/>
  <c r="AN4792" i="1" s="1"/>
  <c r="AN3845" i="1"/>
  <c r="AP4727" i="1"/>
  <c r="AP4987" i="1" s="1"/>
  <c r="AP4040" i="1"/>
  <c r="AX4621" i="1"/>
  <c r="AX4881" i="1" s="1"/>
  <c r="AX3934" i="1"/>
  <c r="AM4592" i="1"/>
  <c r="AM4852" i="1" s="1"/>
  <c r="AM3905" i="1"/>
  <c r="AM4599" i="1"/>
  <c r="AM4859" i="1" s="1"/>
  <c r="AM3912" i="1"/>
  <c r="BF4602" i="1"/>
  <c r="BF4862" i="1" s="1"/>
  <c r="BF3915" i="1"/>
  <c r="G4528" i="1"/>
  <c r="G3841" i="1"/>
  <c r="G4788" i="1" s="1"/>
  <c r="D4721" i="1"/>
  <c r="D4034" i="1"/>
  <c r="D4981" i="1" s="1"/>
  <c r="BF4556" i="1"/>
  <c r="BF4816" i="1" s="1"/>
  <c r="BF3869" i="1"/>
  <c r="BE4543" i="1"/>
  <c r="BE4803" i="1" s="1"/>
  <c r="BE3856" i="1"/>
  <c r="AH4685" i="1"/>
  <c r="AH4945" i="1" s="1"/>
  <c r="AH3998" i="1"/>
  <c r="AX4698" i="1"/>
  <c r="AX4958" i="1" s="1"/>
  <c r="AX4011" i="1"/>
  <c r="AC4566" i="1"/>
  <c r="AC4826" i="1" s="1"/>
  <c r="AC3879" i="1"/>
  <c r="AQ4731" i="1"/>
  <c r="AQ4991" i="1" s="1"/>
  <c r="AQ4044" i="1"/>
  <c r="Y4584" i="1"/>
  <c r="Y4844" i="1" s="1"/>
  <c r="Y3897" i="1"/>
  <c r="AQ4687" i="1"/>
  <c r="AQ4947" i="1" s="1"/>
  <c r="AQ4000" i="1"/>
  <c r="AW4716" i="1"/>
  <c r="AW4976" i="1" s="1"/>
  <c r="AW4029" i="1"/>
  <c r="AB4703" i="1"/>
  <c r="AB4963" i="1" s="1"/>
  <c r="AB4016" i="1"/>
  <c r="AO4550" i="1"/>
  <c r="AO4810" i="1" s="1"/>
  <c r="AO3863" i="1"/>
  <c r="BB4533" i="1"/>
  <c r="BB4793" i="1" s="1"/>
  <c r="BB3846" i="1"/>
  <c r="AK4588" i="1"/>
  <c r="AK4848" i="1" s="1"/>
  <c r="AK3901" i="1"/>
  <c r="AV4609" i="1"/>
  <c r="AV4869" i="1" s="1"/>
  <c r="AV3922" i="1"/>
  <c r="BF4701" i="1"/>
  <c r="BF4961" i="1" s="1"/>
  <c r="BF4014" i="1"/>
  <c r="AV4623" i="1"/>
  <c r="AV4883" i="1" s="1"/>
  <c r="AV3936" i="1"/>
  <c r="AV4541" i="1"/>
  <c r="AV4801" i="1" s="1"/>
  <c r="AV3854" i="1"/>
  <c r="AF4672" i="1"/>
  <c r="AF4932" i="1" s="1"/>
  <c r="AF3985" i="1"/>
  <c r="BF4538" i="1"/>
  <c r="BF4798" i="1" s="1"/>
  <c r="BF3851" i="1"/>
  <c r="AW4611" i="1"/>
  <c r="AW4871" i="1" s="1"/>
  <c r="AW3924" i="1"/>
  <c r="W4626" i="1"/>
  <c r="W4886" i="1" s="1"/>
  <c r="W3939" i="1"/>
  <c r="G4521" i="1"/>
  <c r="G3834" i="1"/>
  <c r="G4781" i="1" s="1"/>
  <c r="BE4716" i="1"/>
  <c r="BE4976" i="1" s="1"/>
  <c r="BE4029" i="1"/>
  <c r="Z4600" i="1"/>
  <c r="Z4860" i="1" s="1"/>
  <c r="Z3913" i="1"/>
  <c r="W4516" i="1"/>
  <c r="W4776" i="1" s="1"/>
  <c r="W3829" i="1"/>
  <c r="AC4568" i="1"/>
  <c r="AC4828" i="1" s="1"/>
  <c r="AC3881" i="1"/>
  <c r="BD4595" i="1"/>
  <c r="BD4855" i="1" s="1"/>
  <c r="BD3908" i="1"/>
  <c r="AA4681" i="1"/>
  <c r="AA4941" i="1" s="1"/>
  <c r="AA3994" i="1"/>
  <c r="AO4664" i="1"/>
  <c r="AO4924" i="1" s="1"/>
  <c r="AO3977" i="1"/>
  <c r="AP4729" i="1"/>
  <c r="AP4989" i="1" s="1"/>
  <c r="AP4042" i="1"/>
  <c r="AJ4513" i="1"/>
  <c r="AJ4773" i="1" s="1"/>
  <c r="AJ3826" i="1"/>
  <c r="AS4528" i="1"/>
  <c r="AS4788" i="1" s="1"/>
  <c r="AS3841" i="1"/>
  <c r="AX4654" i="1"/>
  <c r="AX4914" i="1" s="1"/>
  <c r="AX3967" i="1"/>
  <c r="BC4697" i="1"/>
  <c r="BC4957" i="1" s="1"/>
  <c r="BC4010" i="1"/>
  <c r="BF4528" i="1"/>
  <c r="BF4788" i="1" s="1"/>
  <c r="BF3841" i="1"/>
  <c r="AT4566" i="1"/>
  <c r="AT4826" i="1" s="1"/>
  <c r="AT3879" i="1"/>
  <c r="AO4623" i="1"/>
  <c r="AO4883" i="1" s="1"/>
  <c r="AO3936" i="1"/>
  <c r="AA4582" i="1"/>
  <c r="AA4842" i="1" s="1"/>
  <c r="AA3895" i="1"/>
  <c r="AW4572" i="1"/>
  <c r="AW4832" i="1" s="1"/>
  <c r="AW3885" i="1"/>
  <c r="AF4604" i="1"/>
  <c r="AF3917" i="1"/>
  <c r="AD4727" i="1"/>
  <c r="AD4987" i="1" s="1"/>
  <c r="AD4040" i="1"/>
  <c r="AZ4555" i="1"/>
  <c r="AZ4815" i="1" s="1"/>
  <c r="AZ3868" i="1"/>
  <c r="BF4592" i="1"/>
  <c r="BF4852" i="1" s="1"/>
  <c r="BF3905" i="1"/>
  <c r="AJ4622" i="1"/>
  <c r="AJ4882" i="1" s="1"/>
  <c r="AJ3935" i="1"/>
  <c r="AM4562" i="1"/>
  <c r="AM4822" i="1" s="1"/>
  <c r="AM3875" i="1"/>
  <c r="AH4720" i="1"/>
  <c r="AH4980" i="1" s="1"/>
  <c r="AH4033" i="1"/>
  <c r="AZ4614" i="1"/>
  <c r="AZ4874" i="1" s="1"/>
  <c r="AZ3927" i="1"/>
  <c r="AU4660" i="1"/>
  <c r="AU4920" i="1" s="1"/>
  <c r="AU3973" i="1"/>
  <c r="AM4573" i="1"/>
  <c r="AM4833" i="1" s="1"/>
  <c r="AM3886" i="1"/>
  <c r="BD4658" i="1"/>
  <c r="BD4918" i="1" s="1"/>
  <c r="BD3971" i="1"/>
  <c r="AU4626" i="1"/>
  <c r="AU4886" i="1" s="1"/>
  <c r="AU3939" i="1"/>
  <c r="AW4705" i="1"/>
  <c r="AW4965" i="1" s="1"/>
  <c r="AW4018" i="1"/>
  <c r="W4671" i="1"/>
  <c r="W4931" i="1" s="1"/>
  <c r="W3984" i="1"/>
  <c r="AL4671" i="1"/>
  <c r="AL4931" i="1" s="1"/>
  <c r="AL3984" i="1"/>
  <c r="W4620" i="1"/>
  <c r="W4880" i="1" s="1"/>
  <c r="W3933" i="1"/>
  <c r="AK4627" i="1"/>
  <c r="AK4887" i="1" s="1"/>
  <c r="AK3940" i="1"/>
  <c r="AC4671" i="1"/>
  <c r="AC4931" i="1" s="1"/>
  <c r="AC3984" i="1"/>
  <c r="AT4677" i="1"/>
  <c r="AT4937" i="1" s="1"/>
  <c r="AT3990" i="1"/>
  <c r="AI4551" i="1"/>
  <c r="AI4811" i="1" s="1"/>
  <c r="AI3864" i="1"/>
  <c r="AY4581" i="1"/>
  <c r="AY4841" i="1" s="1"/>
  <c r="AY3894" i="1"/>
  <c r="E4581" i="1"/>
  <c r="E3894" i="1"/>
  <c r="E4841" i="1" s="1"/>
  <c r="AN4557" i="1"/>
  <c r="AN4817" i="1" s="1"/>
  <c r="AN3870" i="1"/>
  <c r="BB4534" i="1"/>
  <c r="BB4794" i="1" s="1"/>
  <c r="BB3847" i="1"/>
  <c r="BC4589" i="1"/>
  <c r="BC4849" i="1" s="1"/>
  <c r="BC3902" i="1"/>
  <c r="AJ4664" i="1"/>
  <c r="AJ4924" i="1" s="1"/>
  <c r="AJ3977" i="1"/>
  <c r="AB4596" i="1"/>
  <c r="AB4856" i="1" s="1"/>
  <c r="AB3909" i="1"/>
  <c r="AR4525" i="1"/>
  <c r="AR4785" i="1" s="1"/>
  <c r="AR3838" i="1"/>
  <c r="AQ4599" i="1"/>
  <c r="AQ4859" i="1" s="1"/>
  <c r="AQ3912" i="1"/>
  <c r="AW4511" i="1"/>
  <c r="AW4771" i="1" s="1"/>
  <c r="AW3824" i="1"/>
  <c r="AI4725" i="1"/>
  <c r="AI4985" i="1" s="1"/>
  <c r="AI4038" i="1"/>
  <c r="AY4649" i="1"/>
  <c r="AY4909" i="1" s="1"/>
  <c r="AY3962" i="1"/>
  <c r="AO4628" i="1"/>
  <c r="AO4888" i="1" s="1"/>
  <c r="AO3941" i="1"/>
  <c r="AV4510" i="1"/>
  <c r="AV4770" i="1" s="1"/>
  <c r="AV3823" i="1"/>
  <c r="AC4621" i="1"/>
  <c r="AC4881" i="1" s="1"/>
  <c r="AC3934" i="1"/>
  <c r="AA4670" i="1"/>
  <c r="AA4930" i="1" s="1"/>
  <c r="AA3983" i="1"/>
  <c r="AU4585" i="1"/>
  <c r="AU4845" i="1" s="1"/>
  <c r="AU3898" i="1"/>
  <c r="AX4553" i="1"/>
  <c r="AX4813" i="1" s="1"/>
  <c r="AX3866" i="1"/>
  <c r="AT4727" i="1"/>
  <c r="AT4987" i="1" s="1"/>
  <c r="AT4040" i="1"/>
  <c r="AH4714" i="1"/>
  <c r="AH4974" i="1" s="1"/>
  <c r="AH4027" i="1"/>
  <c r="AY4700" i="1"/>
  <c r="AY4960" i="1" s="1"/>
  <c r="AY4013" i="1"/>
  <c r="AI4562" i="1"/>
  <c r="AI4822" i="1" s="1"/>
  <c r="AI3875" i="1"/>
  <c r="AO4678" i="1"/>
  <c r="AO4938" i="1" s="1"/>
  <c r="AO3991" i="1"/>
  <c r="Y4658" i="1"/>
  <c r="Y4918" i="1" s="1"/>
  <c r="Y3971" i="1"/>
  <c r="AU4517" i="1"/>
  <c r="AU4777" i="1" s="1"/>
  <c r="AU3830" i="1"/>
  <c r="AE4514" i="1"/>
  <c r="AE4774" i="1" s="1"/>
  <c r="AE3827" i="1"/>
  <c r="AZ4621" i="1"/>
  <c r="AZ4881" i="1" s="1"/>
  <c r="AZ3934" i="1"/>
  <c r="AJ4626" i="1"/>
  <c r="AJ4886" i="1" s="1"/>
  <c r="AJ3939" i="1"/>
  <c r="AD4510" i="1"/>
  <c r="AD4770" i="1" s="1"/>
  <c r="AD3823" i="1"/>
  <c r="AG4634" i="1"/>
  <c r="AG4894" i="1" s="1"/>
  <c r="AG3947" i="1"/>
  <c r="AR4519" i="1"/>
  <c r="AR4779" i="1" s="1"/>
  <c r="AR3832" i="1"/>
  <c r="X4603" i="1"/>
  <c r="X4863" i="1" s="1"/>
  <c r="X3916" i="1"/>
  <c r="AJ4658" i="1"/>
  <c r="AJ4918" i="1" s="1"/>
  <c r="AJ3971" i="1"/>
  <c r="AT4532" i="1"/>
  <c r="AT4792" i="1" s="1"/>
  <c r="AT3845" i="1"/>
  <c r="AC4726" i="1"/>
  <c r="AC4986" i="1" s="1"/>
  <c r="AC4039" i="1"/>
  <c r="AG4659" i="1"/>
  <c r="AG4919" i="1" s="1"/>
  <c r="AG3972" i="1"/>
  <c r="AP4670" i="1"/>
  <c r="AP4930" i="1" s="1"/>
  <c r="AP3983" i="1"/>
  <c r="BC4733" i="1"/>
  <c r="BC4993" i="1" s="1"/>
  <c r="BC4046" i="1"/>
  <c r="BC4722" i="1"/>
  <c r="BC4982" i="1" s="1"/>
  <c r="BC4035" i="1"/>
  <c r="AA4707" i="1"/>
  <c r="AA4967" i="1" s="1"/>
  <c r="AA4020" i="1"/>
  <c r="AA4702" i="1"/>
  <c r="AA4962" i="1" s="1"/>
  <c r="AA4015" i="1"/>
  <c r="Y4619" i="1"/>
  <c r="Y4879" i="1" s="1"/>
  <c r="Y3932" i="1"/>
  <c r="Z4614" i="1"/>
  <c r="Z4874" i="1" s="1"/>
  <c r="Z3927" i="1"/>
  <c r="AA4598" i="1"/>
  <c r="AA4858" i="1" s="1"/>
  <c r="AA3911" i="1"/>
  <c r="Z4565" i="1"/>
  <c r="Z4825" i="1" s="1"/>
  <c r="Z3878" i="1"/>
  <c r="AM4523" i="1"/>
  <c r="AM4783" i="1" s="1"/>
  <c r="AM3836" i="1"/>
  <c r="AO4699" i="1"/>
  <c r="AO4959" i="1" s="1"/>
  <c r="AO4012" i="1"/>
  <c r="AH4598" i="1"/>
  <c r="AH4858" i="1" s="1"/>
  <c r="AH3911" i="1"/>
  <c r="AE4533" i="1"/>
  <c r="AE4793" i="1" s="1"/>
  <c r="AE3846" i="1"/>
  <c r="Z4702" i="1"/>
  <c r="Z4962" i="1" s="1"/>
  <c r="Z4015" i="1"/>
  <c r="BA4565" i="1"/>
  <c r="BA4825" i="1" s="1"/>
  <c r="BA3878" i="1"/>
  <c r="BC4544" i="1"/>
  <c r="BC4804" i="1" s="1"/>
  <c r="BC3857" i="1"/>
  <c r="BB4539" i="1"/>
  <c r="BB4799" i="1" s="1"/>
  <c r="BB3852" i="1"/>
  <c r="AV4533" i="1"/>
  <c r="AV4793" i="1" s="1"/>
  <c r="AV3846" i="1"/>
  <c r="BD4571" i="1"/>
  <c r="BD4831" i="1" s="1"/>
  <c r="BD3884" i="1"/>
  <c r="E4582" i="1"/>
  <c r="E3895" i="1"/>
  <c r="E4842" i="1" s="1"/>
  <c r="AE4629" i="1"/>
  <c r="AE4889" i="1" s="1"/>
  <c r="AE3942" i="1"/>
  <c r="AL4734" i="1"/>
  <c r="AL4994" i="1" s="1"/>
  <c r="AL4047" i="1"/>
  <c r="BD4628" i="1"/>
  <c r="BD4888" i="1" s="1"/>
  <c r="BD3941" i="1"/>
  <c r="AK4607" i="1"/>
  <c r="AK4867" i="1" s="1"/>
  <c r="AK3920" i="1"/>
  <c r="AQ4591" i="1"/>
  <c r="AQ4851" i="1" s="1"/>
  <c r="AQ3904" i="1"/>
  <c r="AW4519" i="1"/>
  <c r="AW4779" i="1" s="1"/>
  <c r="AW3832" i="1"/>
  <c r="D4520" i="1"/>
  <c r="D3833" i="1"/>
  <c r="D4780" i="1" s="1"/>
  <c r="W4684" i="1"/>
  <c r="W4944" i="1" s="1"/>
  <c r="W3997" i="1"/>
  <c r="BD4599" i="1"/>
  <c r="BD4859" i="1" s="1"/>
  <c r="BD3912" i="1"/>
  <c r="AL4710" i="1"/>
  <c r="AL4970" i="1" s="1"/>
  <c r="AL4023" i="1"/>
  <c r="AK4597" i="1"/>
  <c r="AK4857" i="1" s="1"/>
  <c r="AK3910" i="1"/>
  <c r="AX4532" i="1"/>
  <c r="AX4792" i="1" s="1"/>
  <c r="AX3845" i="1"/>
  <c r="AL4600" i="1"/>
  <c r="AL4860" i="1" s="1"/>
  <c r="AL3913" i="1"/>
  <c r="AC4635" i="1"/>
  <c r="AC4895" i="1" s="1"/>
  <c r="AC3948" i="1"/>
  <c r="AT4554" i="1"/>
  <c r="AT4814" i="1" s="1"/>
  <c r="AT3867" i="1"/>
  <c r="AM4618" i="1"/>
  <c r="AM4878" i="1" s="1"/>
  <c r="AM3931" i="1"/>
  <c r="AR4644" i="1"/>
  <c r="AR4904" i="1" s="1"/>
  <c r="AR3957" i="1"/>
  <c r="AA4533" i="1"/>
  <c r="AA4793" i="1" s="1"/>
  <c r="AA3846" i="1"/>
  <c r="E4718" i="1"/>
  <c r="E4031" i="1"/>
  <c r="E4978" i="1" s="1"/>
  <c r="AW4602" i="1"/>
  <c r="AW4862" i="1" s="1"/>
  <c r="AW3915" i="1"/>
  <c r="AL4605" i="1"/>
  <c r="AL4865" i="1" s="1"/>
  <c r="AL3918" i="1"/>
  <c r="D4622" i="1"/>
  <c r="D3935" i="1"/>
  <c r="D4882" i="1" s="1"/>
  <c r="AT4556" i="1"/>
  <c r="AT4816" i="1" s="1"/>
  <c r="AT3869" i="1"/>
  <c r="AN4629" i="1"/>
  <c r="AN4889" i="1" s="1"/>
  <c r="AN3942" i="1"/>
  <c r="AK4675" i="1"/>
  <c r="AK4935" i="1" s="1"/>
  <c r="AK3988" i="1"/>
  <c r="AO4614" i="1"/>
  <c r="AO4874" i="1" s="1"/>
  <c r="AO3927" i="1"/>
  <c r="AE4616" i="1"/>
  <c r="AE4876" i="1" s="1"/>
  <c r="AE3929" i="1"/>
  <c r="AC4607" i="1"/>
  <c r="AC4867" i="1" s="1"/>
  <c r="AC3920" i="1"/>
  <c r="G4629" i="1"/>
  <c r="G3942" i="1"/>
  <c r="G4889" i="1" s="1"/>
  <c r="BC4691" i="1"/>
  <c r="BC4951" i="1" s="1"/>
  <c r="BC4004" i="1"/>
  <c r="AK4676" i="1"/>
  <c r="AK4936" i="1" s="1"/>
  <c r="AK3989" i="1"/>
  <c r="AW4700" i="1"/>
  <c r="AW4960" i="1" s="1"/>
  <c r="AW4013" i="1"/>
  <c r="AA4542" i="1"/>
  <c r="AA4802" i="1" s="1"/>
  <c r="AA3855" i="1"/>
  <c r="BF4662" i="1"/>
  <c r="BF4922" i="1" s="1"/>
  <c r="BF3975" i="1"/>
  <c r="AD4530" i="1"/>
  <c r="AD4790" i="1" s="1"/>
  <c r="AD3843" i="1"/>
  <c r="AH4687" i="1"/>
  <c r="AH4947" i="1" s="1"/>
  <c r="AH4000" i="1"/>
  <c r="E4688" i="1"/>
  <c r="E4001" i="1"/>
  <c r="E4948" i="1" s="1"/>
  <c r="G4667" i="1"/>
  <c r="G3980" i="1"/>
  <c r="G4927" i="1" s="1"/>
  <c r="G4596" i="1"/>
  <c r="G3909" i="1"/>
  <c r="G4856" i="1" s="1"/>
  <c r="AQ4550" i="1"/>
  <c r="AQ4810" i="1" s="1"/>
  <c r="AQ3863" i="1"/>
  <c r="BB4594" i="1"/>
  <c r="BB4854" i="1" s="1"/>
  <c r="BB3907" i="1"/>
  <c r="AJ4670" i="1"/>
  <c r="AJ4930" i="1" s="1"/>
  <c r="AJ3983" i="1"/>
  <c r="AW4614" i="1"/>
  <c r="AW4874" i="1" s="1"/>
  <c r="AW3927" i="1"/>
  <c r="AX4662" i="1"/>
  <c r="AX4922" i="1" s="1"/>
  <c r="AX3975" i="1"/>
  <c r="AO4542" i="1"/>
  <c r="AO4802" i="1" s="1"/>
  <c r="AO3855" i="1"/>
  <c r="Z4714" i="1"/>
  <c r="Z4974" i="1" s="1"/>
  <c r="Z4027" i="1"/>
  <c r="AK4669" i="1"/>
  <c r="AK4929" i="1" s="1"/>
  <c r="AK3982" i="1"/>
  <c r="AX4710" i="1"/>
  <c r="AX4970" i="1" s="1"/>
  <c r="AX4023" i="1"/>
  <c r="W4666" i="1"/>
  <c r="W4926" i="1" s="1"/>
  <c r="W3979" i="1"/>
  <c r="AV4557" i="1"/>
  <c r="AV4817" i="1" s="1"/>
  <c r="AV3870" i="1"/>
  <c r="AH4577" i="1"/>
  <c r="AH4837" i="1" s="1"/>
  <c r="AH3890" i="1"/>
  <c r="AM4666" i="1"/>
  <c r="AM4926" i="1" s="1"/>
  <c r="AM3979" i="1"/>
  <c r="AS4670" i="1"/>
  <c r="AS4930" i="1" s="1"/>
  <c r="AS3983" i="1"/>
  <c r="AL4648" i="1"/>
  <c r="AL4908" i="1" s="1"/>
  <c r="AL3961" i="1"/>
  <c r="AD4546" i="1"/>
  <c r="AD4806" i="1" s="1"/>
  <c r="AD3859" i="1"/>
  <c r="BA4724" i="1"/>
  <c r="BA4984" i="1" s="1"/>
  <c r="BA4037" i="1"/>
  <c r="AT4711" i="1"/>
  <c r="AT4971" i="1" s="1"/>
  <c r="AT4024" i="1"/>
  <c r="AG4661" i="1"/>
  <c r="AG4921" i="1" s="1"/>
  <c r="AG3974" i="1"/>
  <c r="AU4663" i="1"/>
  <c r="AU4923" i="1" s="1"/>
  <c r="AU3976" i="1"/>
  <c r="AW4732" i="1"/>
  <c r="AW4992" i="1" s="1"/>
  <c r="AW4045" i="1"/>
  <c r="BC4613" i="1"/>
  <c r="BC4873" i="1" s="1"/>
  <c r="BC3926" i="1"/>
  <c r="BE4729" i="1"/>
  <c r="BE4989" i="1" s="1"/>
  <c r="BE4042" i="1"/>
  <c r="AJ4694" i="1"/>
  <c r="AJ4954" i="1" s="1"/>
  <c r="AJ4007" i="1"/>
  <c r="BC4655" i="1"/>
  <c r="BC4915" i="1" s="1"/>
  <c r="BC3968" i="1"/>
  <c r="AZ4533" i="1"/>
  <c r="AZ4793" i="1" s="1"/>
  <c r="AZ3846" i="1"/>
  <c r="AD4553" i="1"/>
  <c r="AD4813" i="1" s="1"/>
  <c r="AD3866" i="1"/>
  <c r="AZ4681" i="1"/>
  <c r="AZ4941" i="1" s="1"/>
  <c r="AZ3994" i="1"/>
  <c r="AV4734" i="1"/>
  <c r="AV4994" i="1" s="1"/>
  <c r="AV4047" i="1"/>
  <c r="AY4567" i="1"/>
  <c r="AY4827" i="1" s="1"/>
  <c r="AY3880" i="1"/>
  <c r="AB4671" i="1"/>
  <c r="AB4931" i="1" s="1"/>
  <c r="AB3984" i="1"/>
  <c r="BC4551" i="1"/>
  <c r="BC4811" i="1" s="1"/>
  <c r="BC3864" i="1"/>
  <c r="AD4551" i="1"/>
  <c r="AD4811" i="1" s="1"/>
  <c r="AD3864" i="1"/>
  <c r="AZ4705" i="1"/>
  <c r="AZ4965" i="1" s="1"/>
  <c r="AZ4018" i="1"/>
  <c r="AB4705" i="1"/>
  <c r="AB4965" i="1" s="1"/>
  <c r="AB4018" i="1"/>
  <c r="AO4686" i="1"/>
  <c r="AO4946" i="1" s="1"/>
  <c r="AO3999" i="1"/>
  <c r="AW4551" i="1"/>
  <c r="AW4811" i="1" s="1"/>
  <c r="AW3864" i="1"/>
  <c r="AK4545" i="1"/>
  <c r="AK4805" i="1" s="1"/>
  <c r="AK3858" i="1"/>
  <c r="G4559" i="1"/>
  <c r="G3872" i="1"/>
  <c r="G4819" i="1" s="1"/>
  <c r="AA4612" i="1"/>
  <c r="AA4872" i="1" s="1"/>
  <c r="AA3925" i="1"/>
  <c r="AG4679" i="1"/>
  <c r="AG4939" i="1" s="1"/>
  <c r="AG3992" i="1"/>
  <c r="F4664" i="1"/>
  <c r="F3977" i="1"/>
  <c r="F4924" i="1" s="1"/>
  <c r="AE4711" i="1"/>
  <c r="AE4971" i="1" s="1"/>
  <c r="AE4024" i="1"/>
  <c r="AS4611" i="1"/>
  <c r="AS4871" i="1" s="1"/>
  <c r="AS3924" i="1"/>
  <c r="BB4715" i="1"/>
  <c r="BB4975" i="1" s="1"/>
  <c r="BB4028" i="1"/>
  <c r="AV4717" i="1"/>
  <c r="AV4977" i="1" s="1"/>
  <c r="AV4030" i="1"/>
  <c r="AP4659" i="1"/>
  <c r="AP4919" i="1" s="1"/>
  <c r="AP3972" i="1"/>
  <c r="BB4548" i="1"/>
  <c r="BB4808" i="1" s="1"/>
  <c r="BB3861" i="1"/>
  <c r="W4632" i="1"/>
  <c r="W4892" i="1" s="1"/>
  <c r="W3945" i="1"/>
  <c r="AC4696" i="1"/>
  <c r="AC4956" i="1" s="1"/>
  <c r="AC4009" i="1"/>
  <c r="AK4600" i="1"/>
  <c r="AK4860" i="1" s="1"/>
  <c r="AK3913" i="1"/>
  <c r="AP4594" i="1"/>
  <c r="AP4854" i="1" s="1"/>
  <c r="AP3907" i="1"/>
  <c r="AS4591" i="1"/>
  <c r="AS4851" i="1" s="1"/>
  <c r="AS3904" i="1"/>
  <c r="AM4511" i="1"/>
  <c r="AM4771" i="1" s="1"/>
  <c r="AM3824" i="1"/>
  <c r="AB4617" i="1"/>
  <c r="AB4877" i="1" s="1"/>
  <c r="AB3930" i="1"/>
  <c r="BE4518" i="1"/>
  <c r="BE4778" i="1" s="1"/>
  <c r="BE3831" i="1"/>
  <c r="AS4649" i="1"/>
  <c r="AS4909" i="1" s="1"/>
  <c r="AS3962" i="1"/>
  <c r="Z4717" i="1"/>
  <c r="Z4977" i="1" s="1"/>
  <c r="Z4030" i="1"/>
  <c r="AN4708" i="1"/>
  <c r="AN4968" i="1" s="1"/>
  <c r="AN4021" i="1"/>
  <c r="D4607" i="1"/>
  <c r="D3920" i="1"/>
  <c r="D4867" i="1" s="1"/>
  <c r="X4644" i="1"/>
  <c r="X4904" i="1" s="1"/>
  <c r="X3957" i="1"/>
  <c r="BE4619" i="1"/>
  <c r="BE4879" i="1" s="1"/>
  <c r="BE3932" i="1"/>
  <c r="Z4517" i="1"/>
  <c r="Z4777" i="1" s="1"/>
  <c r="Z3830" i="1"/>
  <c r="AX4667" i="1"/>
  <c r="AX4927" i="1" s="1"/>
  <c r="AX3980" i="1"/>
  <c r="AM4560" i="1"/>
  <c r="AM4820" i="1" s="1"/>
  <c r="AM3873" i="1"/>
  <c r="BA4543" i="1"/>
  <c r="BA4803" i="1" s="1"/>
  <c r="BA3856" i="1"/>
  <c r="W4706" i="1"/>
  <c r="W4966" i="1" s="1"/>
  <c r="W4019" i="1"/>
  <c r="E4605" i="1"/>
  <c r="E3918" i="1"/>
  <c r="E4865" i="1" s="1"/>
  <c r="AG4608" i="1"/>
  <c r="AG4868" i="1" s="1"/>
  <c r="AG3921" i="1"/>
  <c r="AK4680" i="1"/>
  <c r="AK4940" i="1" s="1"/>
  <c r="AK3993" i="1"/>
  <c r="X4715" i="1"/>
  <c r="X4975" i="1" s="1"/>
  <c r="X4028" i="1"/>
  <c r="BB4733" i="1"/>
  <c r="BB4993" i="1" s="1"/>
  <c r="BB4046" i="1"/>
  <c r="AA4585" i="1"/>
  <c r="AA4845" i="1" s="1"/>
  <c r="AA3898" i="1"/>
  <c r="AT4726" i="1"/>
  <c r="AT4986" i="1" s="1"/>
  <c r="AT4039" i="1"/>
  <c r="AC4632" i="1"/>
  <c r="AC4892" i="1" s="1"/>
  <c r="AC3945" i="1"/>
  <c r="AW4528" i="1"/>
  <c r="AW4788" i="1" s="1"/>
  <c r="AW3841" i="1"/>
  <c r="E4512" i="1"/>
  <c r="E3825" i="1"/>
  <c r="AB4522" i="1"/>
  <c r="AB4782" i="1" s="1"/>
  <c r="AB3835" i="1"/>
  <c r="AK4571" i="1"/>
  <c r="AK4831" i="1" s="1"/>
  <c r="AK3884" i="1"/>
  <c r="AI4522" i="1"/>
  <c r="AI4782" i="1" s="1"/>
  <c r="AI3835" i="1"/>
  <c r="AZ4673" i="1"/>
  <c r="AZ4933" i="1" s="1"/>
  <c r="AZ3986" i="1"/>
  <c r="AE4707" i="1"/>
  <c r="AE4967" i="1" s="1"/>
  <c r="AE4020" i="1"/>
  <c r="AZ4584" i="1"/>
  <c r="AZ4844" i="1" s="1"/>
  <c r="AZ3897" i="1"/>
  <c r="AB4589" i="1"/>
  <c r="AB4849" i="1" s="1"/>
  <c r="AB3902" i="1"/>
  <c r="Y4614" i="1"/>
  <c r="Y4874" i="1" s="1"/>
  <c r="Y3927" i="1"/>
  <c r="AC4653" i="1"/>
  <c r="AC4913" i="1" s="1"/>
  <c r="AC3966" i="1"/>
  <c r="W4574" i="1"/>
  <c r="W4834" i="1" s="1"/>
  <c r="W3887" i="1"/>
  <c r="AE4716" i="1"/>
  <c r="AE4976" i="1" s="1"/>
  <c r="AE4029" i="1"/>
  <c r="AT4708" i="1"/>
  <c r="AT4968" i="1" s="1"/>
  <c r="AT4021" i="1"/>
  <c r="Y4566" i="1"/>
  <c r="Y4826" i="1" s="1"/>
  <c r="Y3879" i="1"/>
  <c r="AS4604" i="1"/>
  <c r="AS4864" i="1" s="1"/>
  <c r="AS3917" i="1"/>
  <c r="AT4594" i="1"/>
  <c r="AT4854" i="1" s="1"/>
  <c r="AT3907" i="1"/>
  <c r="AD4600" i="1"/>
  <c r="AD4860" i="1" s="1"/>
  <c r="AD3913" i="1"/>
  <c r="AZ4556" i="1"/>
  <c r="AZ4816" i="1" s="1"/>
  <c r="AZ3869" i="1"/>
  <c r="AR4520" i="1"/>
  <c r="AR4780" i="1" s="1"/>
  <c r="AR3833" i="1"/>
  <c r="BB4624" i="1"/>
  <c r="BB4884" i="1" s="1"/>
  <c r="BB3937" i="1"/>
  <c r="AN4606" i="1"/>
  <c r="AN4866" i="1" s="1"/>
  <c r="AN3919" i="1"/>
  <c r="D4555" i="1"/>
  <c r="D3868" i="1"/>
  <c r="D4815" i="1" s="1"/>
  <c r="AR4616" i="1"/>
  <c r="AR4876" i="1" s="1"/>
  <c r="AR3929" i="1"/>
  <c r="W4554" i="1"/>
  <c r="W4814" i="1" s="1"/>
  <c r="W3867" i="1"/>
  <c r="F4734" i="1"/>
  <c r="F4047" i="1"/>
  <c r="F4994" i="1" s="1"/>
  <c r="BF4704" i="1"/>
  <c r="BF4964" i="1" s="1"/>
  <c r="BF4017" i="1"/>
  <c r="AG4628" i="1"/>
  <c r="AG4888" i="1" s="1"/>
  <c r="AG3941" i="1"/>
  <c r="BF4734" i="1"/>
  <c r="BF4994" i="1" s="1"/>
  <c r="BF4047" i="1"/>
  <c r="E4600" i="1"/>
  <c r="E3913" i="1"/>
  <c r="E4860" i="1" s="1"/>
  <c r="BB4714" i="1"/>
  <c r="BB4974" i="1" s="1"/>
  <c r="BB4027" i="1"/>
  <c r="AY4564" i="1"/>
  <c r="AY4824" i="1" s="1"/>
  <c r="AY3877" i="1"/>
  <c r="AK4579" i="1"/>
  <c r="AK4839" i="1" s="1"/>
  <c r="AK3892" i="1"/>
  <c r="G4637" i="1"/>
  <c r="G3950" i="1"/>
  <c r="G4897" i="1" s="1"/>
  <c r="AT4531" i="1"/>
  <c r="AT4791" i="1" s="1"/>
  <c r="AT3844" i="1"/>
  <c r="X4592" i="1"/>
  <c r="X4852" i="1" s="1"/>
  <c r="X3905" i="1"/>
  <c r="BE4709" i="1"/>
  <c r="BE4969" i="1" s="1"/>
  <c r="BE4022" i="1"/>
  <c r="F4658" i="1"/>
  <c r="F3971" i="1"/>
  <c r="F4918" i="1" s="1"/>
  <c r="AV4615" i="1"/>
  <c r="AV4875" i="1" s="1"/>
  <c r="AV3928" i="1"/>
  <c r="AR4521" i="1"/>
  <c r="AR4781" i="1" s="1"/>
  <c r="AR3834" i="1"/>
  <c r="AG4676" i="1"/>
  <c r="AG4936" i="1" s="1"/>
  <c r="AG3989" i="1"/>
  <c r="BA4693" i="1"/>
  <c r="BA4953" i="1" s="1"/>
  <c r="BA4006" i="1"/>
  <c r="AO4577" i="1"/>
  <c r="AO4837" i="1" s="1"/>
  <c r="AO3890" i="1"/>
  <c r="AH4539" i="1"/>
  <c r="AH4799" i="1" s="1"/>
  <c r="AH3852" i="1"/>
  <c r="AP4550" i="1"/>
  <c r="AP4810" i="1" s="1"/>
  <c r="AP3863" i="1"/>
  <c r="AA4646" i="1"/>
  <c r="AA4906" i="1" s="1"/>
  <c r="AA3959" i="1"/>
  <c r="AK4649" i="1"/>
  <c r="AK4909" i="1" s="1"/>
  <c r="AK3962" i="1"/>
  <c r="E4687" i="1"/>
  <c r="E4000" i="1"/>
  <c r="E4947" i="1" s="1"/>
  <c r="AV4691" i="1"/>
  <c r="AV4951" i="1" s="1"/>
  <c r="AV4004" i="1"/>
  <c r="Y4526" i="1"/>
  <c r="Y4786" i="1" s="1"/>
  <c r="Y3839" i="1"/>
  <c r="AA4566" i="1"/>
  <c r="AA4826" i="1" s="1"/>
  <c r="AA3879" i="1"/>
  <c r="BB4667" i="1"/>
  <c r="BB4927" i="1" s="1"/>
  <c r="BB3980" i="1"/>
  <c r="AY4603" i="1"/>
  <c r="AY4863" i="1" s="1"/>
  <c r="AY3916" i="1"/>
  <c r="BA4613" i="1"/>
  <c r="BA4873" i="1" s="1"/>
  <c r="BA3926" i="1"/>
  <c r="Z4577" i="1"/>
  <c r="Z4837" i="1" s="1"/>
  <c r="Z3890" i="1"/>
  <c r="AO4560" i="1"/>
  <c r="AO4820" i="1" s="1"/>
  <c r="AO3873" i="1"/>
  <c r="AZ4707" i="1"/>
  <c r="AZ4967" i="1" s="1"/>
  <c r="AZ4020" i="1"/>
  <c r="AB4530" i="1"/>
  <c r="AB4790" i="1" s="1"/>
  <c r="AB3843" i="1"/>
  <c r="D4658" i="1"/>
  <c r="D3971" i="1"/>
  <c r="D4918" i="1" s="1"/>
  <c r="BA4710" i="1"/>
  <c r="BA4970" i="1" s="1"/>
  <c r="BA4023" i="1"/>
  <c r="W4651" i="1"/>
  <c r="W4911" i="1" s="1"/>
  <c r="W3964" i="1"/>
  <c r="AC4724" i="1"/>
  <c r="AC4984" i="1" s="1"/>
  <c r="AC4037" i="1"/>
  <c r="X4706" i="1"/>
  <c r="X4966" i="1" s="1"/>
  <c r="X4019" i="1"/>
  <c r="F4690" i="1"/>
  <c r="F4003" i="1"/>
  <c r="F4950" i="1" s="1"/>
  <c r="BF4611" i="1"/>
  <c r="BF4871" i="1" s="1"/>
  <c r="BF3924" i="1"/>
  <c r="AZ4531" i="1"/>
  <c r="AZ4791" i="1" s="1"/>
  <c r="AZ3844" i="1"/>
  <c r="W4513" i="1"/>
  <c r="W4773" i="1" s="1"/>
  <c r="W3826" i="1"/>
  <c r="AJ4619" i="1"/>
  <c r="AJ4879" i="1" s="1"/>
  <c r="AJ3932" i="1"/>
  <c r="AW4701" i="1"/>
  <c r="AW4961" i="1" s="1"/>
  <c r="AW4014" i="1"/>
  <c r="AJ4566" i="1"/>
  <c r="AJ4826" i="1" s="1"/>
  <c r="AJ3879" i="1"/>
  <c r="AU4556" i="1"/>
  <c r="AU4816" i="1" s="1"/>
  <c r="AU3869" i="1"/>
  <c r="X4729" i="1"/>
  <c r="X4989" i="1" s="1"/>
  <c r="X4042" i="1"/>
  <c r="AK4587" i="1"/>
  <c r="AK4847" i="1" s="1"/>
  <c r="AK3900" i="1"/>
  <c r="AK4662" i="1"/>
  <c r="AK4922" i="1" s="1"/>
  <c r="AK3975" i="1"/>
  <c r="AT4649" i="1"/>
  <c r="AT4909" i="1" s="1"/>
  <c r="AT3962" i="1"/>
  <c r="BC4518" i="1"/>
  <c r="BC4778" i="1" s="1"/>
  <c r="BC3831" i="1"/>
  <c r="AJ4564" i="1"/>
  <c r="AJ4824" i="1" s="1"/>
  <c r="AJ3877" i="1"/>
  <c r="AP4601" i="1"/>
  <c r="AP4861" i="1" s="1"/>
  <c r="AP3914" i="1"/>
  <c r="AK4595" i="1"/>
  <c r="AK4855" i="1" s="1"/>
  <c r="AK3908" i="1"/>
  <c r="AU4617" i="1"/>
  <c r="AU4877" i="1" s="1"/>
  <c r="AU3930" i="1"/>
  <c r="AK4702" i="1"/>
  <c r="AK4962" i="1" s="1"/>
  <c r="AK4015" i="1"/>
  <c r="Y4600" i="1"/>
  <c r="Y4860" i="1" s="1"/>
  <c r="Y3913" i="1"/>
  <c r="AT4651" i="1"/>
  <c r="AT4911" i="1" s="1"/>
  <c r="AT3964" i="1"/>
  <c r="G4534" i="1"/>
  <c r="G3847" i="1"/>
  <c r="G4794" i="1" s="1"/>
  <c r="BA4720" i="1"/>
  <c r="BA4980" i="1" s="1"/>
  <c r="BA4033" i="1"/>
  <c r="AR4622" i="1"/>
  <c r="AR4882" i="1" s="1"/>
  <c r="AR3935" i="1"/>
  <c r="AH4544" i="1"/>
  <c r="AH4804" i="1" s="1"/>
  <c r="AH3857" i="1"/>
  <c r="AS4622" i="1"/>
  <c r="AS4882" i="1" s="1"/>
  <c r="AS3935" i="1"/>
  <c r="AJ4642" i="1"/>
  <c r="AJ4902" i="1" s="1"/>
  <c r="AJ3955" i="1"/>
  <c r="AK4532" i="1"/>
  <c r="AK4792" i="1" s="1"/>
  <c r="AK3845" i="1"/>
  <c r="AU4680" i="1"/>
  <c r="AU4940" i="1" s="1"/>
  <c r="AU3993" i="1"/>
  <c r="BF4527" i="1"/>
  <c r="BF4787" i="1" s="1"/>
  <c r="BF3840" i="1"/>
  <c r="AX4519" i="1"/>
  <c r="AX4779" i="1" s="1"/>
  <c r="AX3832" i="1"/>
  <c r="AJ4522" i="1"/>
  <c r="AJ4782" i="1" s="1"/>
  <c r="AJ3835" i="1"/>
  <c r="D4675" i="1"/>
  <c r="D3988" i="1"/>
  <c r="D4935" i="1" s="1"/>
  <c r="D4727" i="1"/>
  <c r="D4040" i="1"/>
  <c r="D4987" i="1" s="1"/>
  <c r="AQ4523" i="1"/>
  <c r="AQ4783" i="1" s="1"/>
  <c r="AQ3836" i="1"/>
  <c r="W4692" i="1"/>
  <c r="W4952" i="1" s="1"/>
  <c r="W4005" i="1"/>
  <c r="AJ4588" i="1"/>
  <c r="AJ4848" i="1" s="1"/>
  <c r="AJ3901" i="1"/>
  <c r="AN4658" i="1"/>
  <c r="AN4918" i="1" s="1"/>
  <c r="AN3971" i="1"/>
  <c r="BD4602" i="1"/>
  <c r="BD4862" i="1" s="1"/>
  <c r="BD3915" i="1"/>
  <c r="AP4663" i="1"/>
  <c r="AP4923" i="1" s="1"/>
  <c r="AP3976" i="1"/>
  <c r="AV4693" i="1"/>
  <c r="AV4953" i="1" s="1"/>
  <c r="AV4006" i="1"/>
  <c r="AA4724" i="1"/>
  <c r="AA4984" i="1" s="1"/>
  <c r="AA4037" i="1"/>
  <c r="BE4586" i="1"/>
  <c r="BE4846" i="1" s="1"/>
  <c r="BE3899" i="1"/>
  <c r="AU4698" i="1"/>
  <c r="AU4958" i="1" s="1"/>
  <c r="AU4011" i="1"/>
  <c r="AE4654" i="1"/>
  <c r="AE4914" i="1" s="1"/>
  <c r="AE3967" i="1"/>
  <c r="AS4559" i="1"/>
  <c r="AS4819" i="1" s="1"/>
  <c r="AS3872" i="1"/>
  <c r="BF4627" i="1"/>
  <c r="BF4887" i="1" s="1"/>
  <c r="BF3940" i="1"/>
  <c r="AX4620" i="1"/>
  <c r="AX4880" i="1" s="1"/>
  <c r="AX3933" i="1"/>
  <c r="AK4705" i="1"/>
  <c r="AK4965" i="1" s="1"/>
  <c r="AK4018" i="1"/>
  <c r="AU4559" i="1"/>
  <c r="AU4819" i="1" s="1"/>
  <c r="AU3872" i="1"/>
  <c r="AW4627" i="1"/>
  <c r="AW4887" i="1" s="1"/>
  <c r="AW3940" i="1"/>
  <c r="AO4625" i="1"/>
  <c r="AO4885" i="1" s="1"/>
  <c r="AO3938" i="1"/>
  <c r="AF4671" i="1"/>
  <c r="AF4931" i="1" s="1"/>
  <c r="AF3984" i="1"/>
  <c r="AY4625" i="1"/>
  <c r="AY4885" i="1" s="1"/>
  <c r="AY3938" i="1"/>
  <c r="AU4686" i="1"/>
  <c r="AU4946" i="1" s="1"/>
  <c r="AU3999" i="1"/>
  <c r="AX4627" i="1"/>
  <c r="AX4887" i="1" s="1"/>
  <c r="AX3940" i="1"/>
  <c r="BE4545" i="1"/>
  <c r="BE4805" i="1" s="1"/>
  <c r="BE3858" i="1"/>
  <c r="AK4563" i="1"/>
  <c r="AK4823" i="1" s="1"/>
  <c r="AK3876" i="1"/>
  <c r="F4551" i="1"/>
  <c r="F3864" i="1"/>
  <c r="F4811" i="1" s="1"/>
  <c r="G4563" i="1"/>
  <c r="G3876" i="1"/>
  <c r="G4823" i="1" s="1"/>
  <c r="BB4559" i="1"/>
  <c r="BB4819" i="1" s="1"/>
  <c r="BB3872" i="1"/>
  <c r="X4581" i="1"/>
  <c r="X4841" i="1" s="1"/>
  <c r="X3894" i="1"/>
  <c r="AF4581" i="1"/>
  <c r="AF4841" i="1" s="1"/>
  <c r="AF3894" i="1"/>
  <c r="AZ4559" i="1"/>
  <c r="AZ4819" i="1" s="1"/>
  <c r="AZ3872" i="1"/>
  <c r="AD4677" i="1"/>
  <c r="AD4937" i="1" s="1"/>
  <c r="AD3990" i="1"/>
  <c r="AU4581" i="1"/>
  <c r="AU4841" i="1" s="1"/>
  <c r="AU3894" i="1"/>
  <c r="AQ4586" i="1"/>
  <c r="AQ4846" i="1" s="1"/>
  <c r="AQ3899" i="1"/>
  <c r="AA4525" i="1"/>
  <c r="AA4785" i="1" s="1"/>
  <c r="AA3838" i="1"/>
  <c r="Y4656" i="1"/>
  <c r="Y4916" i="1" s="1"/>
  <c r="Y3969" i="1"/>
  <c r="BF4668" i="1"/>
  <c r="BF4928" i="1" s="1"/>
  <c r="BF3981" i="1"/>
  <c r="F4723" i="1"/>
  <c r="F4036" i="1"/>
  <c r="F4983" i="1" s="1"/>
  <c r="Z4719" i="1"/>
  <c r="Z4979" i="1" s="1"/>
  <c r="Z4032" i="1"/>
  <c r="BA4582" i="1"/>
  <c r="BA4842" i="1" s="1"/>
  <c r="BA3895" i="1"/>
  <c r="BF4621" i="1"/>
  <c r="BF4881" i="1" s="1"/>
  <c r="BF3934" i="1"/>
  <c r="G4665" i="1"/>
  <c r="G3978" i="1"/>
  <c r="G4925" i="1" s="1"/>
  <c r="AX4717" i="1"/>
  <c r="AX4977" i="1" s="1"/>
  <c r="AX4030" i="1"/>
  <c r="BA4590" i="1"/>
  <c r="BA4850" i="1" s="1"/>
  <c r="BA3903" i="1"/>
  <c r="AO4697" i="1"/>
  <c r="AO4957" i="1" s="1"/>
  <c r="AO4010" i="1"/>
  <c r="BB4713" i="1"/>
  <c r="BB4973" i="1" s="1"/>
  <c r="BB4026" i="1"/>
  <c r="AP4690" i="1"/>
  <c r="AP4950" i="1" s="1"/>
  <c r="AP4003" i="1"/>
  <c r="AJ4695" i="1"/>
  <c r="AJ4955" i="1" s="1"/>
  <c r="AJ4008" i="1"/>
  <c r="AW4695" i="1"/>
  <c r="AW4955" i="1" s="1"/>
  <c r="AW4008" i="1"/>
  <c r="G4675" i="1"/>
  <c r="G3988" i="1"/>
  <c r="G4935" i="1" s="1"/>
  <c r="AX4626" i="1"/>
  <c r="AX4886" i="1" s="1"/>
  <c r="AX3939" i="1"/>
  <c r="AK4551" i="1"/>
  <c r="AK4811" i="1" s="1"/>
  <c r="AK3864" i="1"/>
  <c r="AT4620" i="1"/>
  <c r="AT4880" i="1" s="1"/>
  <c r="AT3933" i="1"/>
  <c r="AL4627" i="1"/>
  <c r="AL4887" i="1" s="1"/>
  <c r="AL3940" i="1"/>
  <c r="AI4559" i="1"/>
  <c r="AI4819" i="1" s="1"/>
  <c r="AI3872" i="1"/>
  <c r="BD4677" i="1"/>
  <c r="BD4937" i="1" s="1"/>
  <c r="BD3990" i="1"/>
  <c r="AZ4545" i="1"/>
  <c r="AZ4805" i="1" s="1"/>
  <c r="AZ3858" i="1"/>
  <c r="AY4563" i="1"/>
  <c r="AY4823" i="1" s="1"/>
  <c r="AY3876" i="1"/>
  <c r="AL4674" i="1"/>
  <c r="AL4934" i="1" s="1"/>
  <c r="AL3987" i="1"/>
  <c r="AB4612" i="1"/>
  <c r="AB4872" i="1" s="1"/>
  <c r="AB3925" i="1"/>
  <c r="AO4652" i="1"/>
  <c r="AO4912" i="1" s="1"/>
  <c r="AO3965" i="1"/>
  <c r="AE4618" i="1"/>
  <c r="AE4878" i="1" s="1"/>
  <c r="AE3931" i="1"/>
  <c r="BF4682" i="1"/>
  <c r="BF4942" i="1" s="1"/>
  <c r="BF3995" i="1"/>
  <c r="AJ4574" i="1"/>
  <c r="AJ4834" i="1" s="1"/>
  <c r="AJ3887" i="1"/>
  <c r="AG4527" i="1"/>
  <c r="AG4787" i="1" s="1"/>
  <c r="AG3840" i="1"/>
  <c r="AP4603" i="1"/>
  <c r="AP4863" i="1" s="1"/>
  <c r="AP3916" i="1"/>
  <c r="AR4518" i="1"/>
  <c r="AR4778" i="1" s="1"/>
  <c r="AR3831" i="1"/>
  <c r="AN4636" i="1"/>
  <c r="AN4896" i="1" s="1"/>
  <c r="AN3949" i="1"/>
  <c r="AH4701" i="1"/>
  <c r="AH4961" i="1" s="1"/>
  <c r="AH4014" i="1"/>
  <c r="BE4541" i="1"/>
  <c r="BE4801" i="1" s="1"/>
  <c r="BE3854" i="1"/>
  <c r="AR4652" i="1"/>
  <c r="AR4912" i="1" s="1"/>
  <c r="AR3965" i="1"/>
  <c r="AZ4724" i="1"/>
  <c r="AZ4984" i="1" s="1"/>
  <c r="AZ4037" i="1"/>
  <c r="AC4708" i="1"/>
  <c r="AC4968" i="1" s="1"/>
  <c r="AC4021" i="1"/>
  <c r="E4599" i="1"/>
  <c r="E3912" i="1"/>
  <c r="E4859" i="1" s="1"/>
  <c r="BC4596" i="1"/>
  <c r="BC4856" i="1" s="1"/>
  <c r="BC3909" i="1"/>
  <c r="AY4637" i="1"/>
  <c r="AY4897" i="1" s="1"/>
  <c r="AY3950" i="1"/>
  <c r="BA4513" i="1"/>
  <c r="BA4773" i="1" s="1"/>
  <c r="BA3826" i="1"/>
  <c r="AP4631" i="1"/>
  <c r="AP4891" i="1" s="1"/>
  <c r="AP3944" i="1"/>
  <c r="AJ4665" i="1"/>
  <c r="AJ4925" i="1" s="1"/>
  <c r="AJ3978" i="1"/>
  <c r="AF4531" i="1"/>
  <c r="AF4791" i="1" s="1"/>
  <c r="AF3844" i="1"/>
  <c r="AS4672" i="1"/>
  <c r="AS4932" i="1" s="1"/>
  <c r="AS3985" i="1"/>
  <c r="AB4687" i="1"/>
  <c r="AB4947" i="1" s="1"/>
  <c r="AB4000" i="1"/>
  <c r="AD4533" i="1"/>
  <c r="AD4793" i="1" s="1"/>
  <c r="AD3846" i="1"/>
  <c r="AE4613" i="1"/>
  <c r="AE4873" i="1" s="1"/>
  <c r="AE3926" i="1"/>
  <c r="AE4710" i="1"/>
  <c r="AE4970" i="1" s="1"/>
  <c r="AE4023" i="1"/>
  <c r="AT4713" i="1"/>
  <c r="AT4973" i="1" s="1"/>
  <c r="AT4026" i="1"/>
  <c r="AR4524" i="1"/>
  <c r="AR4784" i="1" s="1"/>
  <c r="AR3837" i="1"/>
  <c r="AY4597" i="1"/>
  <c r="AY4857" i="1" s="1"/>
  <c r="AY3910" i="1"/>
  <c r="BA4564" i="1"/>
  <c r="BA4824" i="1" s="1"/>
  <c r="BA3877" i="1"/>
  <c r="AV4648" i="1"/>
  <c r="AV4908" i="1" s="1"/>
  <c r="AV3961" i="1"/>
  <c r="BD4648" i="1"/>
  <c r="BD4908" i="1" s="1"/>
  <c r="BD3961" i="1"/>
  <c r="BB4678" i="1"/>
  <c r="BB4938" i="1" s="1"/>
  <c r="BB3991" i="1"/>
  <c r="F4521" i="1"/>
  <c r="F3834" i="1"/>
  <c r="F4781" i="1" s="1"/>
  <c r="AE4696" i="1"/>
  <c r="AE4956" i="1" s="1"/>
  <c r="AE4009" i="1"/>
  <c r="AI4734" i="1"/>
  <c r="AI4994" i="1" s="1"/>
  <c r="AI4047" i="1"/>
  <c r="AI4729" i="1"/>
  <c r="AI4989" i="1" s="1"/>
  <c r="AI4042" i="1"/>
  <c r="AW4615" i="1"/>
  <c r="AW4875" i="1" s="1"/>
  <c r="AW3928" i="1"/>
  <c r="BE4652" i="1"/>
  <c r="BE4912" i="1" s="1"/>
  <c r="BE3965" i="1"/>
  <c r="BB4687" i="1"/>
  <c r="BB4947" i="1" s="1"/>
  <c r="BB4000" i="1"/>
  <c r="AQ4623" i="1"/>
  <c r="AQ4883" i="1" s="1"/>
  <c r="AQ3936" i="1"/>
  <c r="AT4689" i="1"/>
  <c r="AT4949" i="1" s="1"/>
  <c r="AT4002" i="1"/>
  <c r="BB4666" i="1"/>
  <c r="BB4926" i="1" s="1"/>
  <c r="BB3979" i="1"/>
  <c r="G4698" i="1"/>
  <c r="G4011" i="1"/>
  <c r="G4958" i="1" s="1"/>
  <c r="AC4707" i="1"/>
  <c r="AC4967" i="1" s="1"/>
  <c r="AC4020" i="1"/>
  <c r="AH4656" i="1"/>
  <c r="AH4916" i="1" s="1"/>
  <c r="AH3969" i="1"/>
  <c r="AN4560" i="1"/>
  <c r="AN4820" i="1" s="1"/>
  <c r="AN3873" i="1"/>
  <c r="G4724" i="1"/>
  <c r="G4037" i="1"/>
  <c r="G4984" i="1" s="1"/>
  <c r="AS4549" i="1"/>
  <c r="AS4809" i="1" s="1"/>
  <c r="AS3862" i="1"/>
  <c r="BE4648" i="1"/>
  <c r="BE4908" i="1" s="1"/>
  <c r="BE3961" i="1"/>
  <c r="AY4641" i="1"/>
  <c r="AY4901" i="1" s="1"/>
  <c r="AY3954" i="1"/>
  <c r="BA4600" i="1"/>
  <c r="BA4860" i="1" s="1"/>
  <c r="BA3913" i="1"/>
  <c r="AF4718" i="1"/>
  <c r="AF4978" i="1" s="1"/>
  <c r="AF4031" i="1"/>
  <c r="AM4546" i="1"/>
  <c r="AM4806" i="1" s="1"/>
  <c r="AM3859" i="1"/>
  <c r="BC4619" i="1"/>
  <c r="BC4879" i="1" s="1"/>
  <c r="BC3932" i="1"/>
  <c r="AU4701" i="1"/>
  <c r="AU4961" i="1" s="1"/>
  <c r="AU4014" i="1"/>
  <c r="AU4522" i="1"/>
  <c r="AU4782" i="1" s="1"/>
  <c r="AU3835" i="1"/>
  <c r="BF4616" i="1"/>
  <c r="BF4876" i="1" s="1"/>
  <c r="BF3929" i="1"/>
  <c r="AN4611" i="1"/>
  <c r="AN4871" i="1" s="1"/>
  <c r="AN3924" i="1"/>
  <c r="AZ4647" i="1"/>
  <c r="AZ4907" i="1" s="1"/>
  <c r="AZ3960" i="1"/>
  <c r="BB4580" i="1"/>
  <c r="BB4840" i="1" s="1"/>
  <c r="BB3893" i="1"/>
  <c r="AJ4591" i="1"/>
  <c r="AJ4851" i="1" s="1"/>
  <c r="AJ3904" i="1"/>
  <c r="AW4673" i="1"/>
  <c r="AW4933" i="1" s="1"/>
  <c r="AW3986" i="1"/>
  <c r="W4565" i="1"/>
  <c r="W4825" i="1" s="1"/>
  <c r="W3878" i="1"/>
  <c r="AR4613" i="1"/>
  <c r="AR4873" i="1" s="1"/>
  <c r="AR3926" i="1"/>
  <c r="Y4602" i="1"/>
  <c r="Y4862" i="1" s="1"/>
  <c r="Y3915" i="1"/>
  <c r="AW4667" i="1"/>
  <c r="AW4927" i="1" s="1"/>
  <c r="AW3980" i="1"/>
  <c r="AM4587" i="1"/>
  <c r="AM4847" i="1" s="1"/>
  <c r="AM3900" i="1"/>
  <c r="AY4556" i="1"/>
  <c r="AY4816" i="1" s="1"/>
  <c r="AY3869" i="1"/>
  <c r="AD4657" i="1"/>
  <c r="AD4917" i="1" s="1"/>
  <c r="AD3970" i="1"/>
  <c r="AN4537" i="1"/>
  <c r="AN4797" i="1" s="1"/>
  <c r="AN3850" i="1"/>
  <c r="BC4731" i="1"/>
  <c r="BC4991" i="1" s="1"/>
  <c r="BC4044" i="1"/>
  <c r="AY4714" i="1"/>
  <c r="AY4974" i="1" s="1"/>
  <c r="AY4027" i="1"/>
  <c r="AO4665" i="1"/>
  <c r="AO4925" i="1" s="1"/>
  <c r="AO3978" i="1"/>
  <c r="AZ4626" i="1"/>
  <c r="AZ4886" i="1" s="1"/>
  <c r="AZ3939" i="1"/>
  <c r="AO4726" i="1"/>
  <c r="AO4986" i="1" s="1"/>
  <c r="AO4039" i="1"/>
  <c r="BF4561" i="1"/>
  <c r="BF4821" i="1" s="1"/>
  <c r="BF3874" i="1"/>
  <c r="AD4596" i="1"/>
  <c r="AD4856" i="1" s="1"/>
  <c r="AD3909" i="1"/>
  <c r="G4579" i="1"/>
  <c r="G3892" i="1"/>
  <c r="G4839" i="1" s="1"/>
  <c r="AL4704" i="1"/>
  <c r="AL4964" i="1" s="1"/>
  <c r="AL4017" i="1"/>
  <c r="AU4587" i="1"/>
  <c r="AU4847" i="1" s="1"/>
  <c r="AU3900" i="1"/>
  <c r="AB4591" i="1"/>
  <c r="AB4851" i="1" s="1"/>
  <c r="AB3904" i="1"/>
  <c r="AW4725" i="1"/>
  <c r="AW4985" i="1" s="1"/>
  <c r="AW4038" i="1"/>
  <c r="AM4708" i="1"/>
  <c r="AM4968" i="1" s="1"/>
  <c r="AM4021" i="1"/>
  <c r="Y4560" i="1"/>
  <c r="Y4820" i="1" s="1"/>
  <c r="Y3873" i="1"/>
  <c r="AY4618" i="1"/>
  <c r="AY4878" i="1" s="1"/>
  <c r="AY3931" i="1"/>
  <c r="AK4589" i="1"/>
  <c r="AK4849" i="1" s="1"/>
  <c r="AK3902" i="1"/>
  <c r="AQ4518" i="1"/>
  <c r="AQ4778" i="1" s="1"/>
  <c r="AQ3831" i="1"/>
  <c r="BF4712" i="1"/>
  <c r="BF4972" i="1" s="1"/>
  <c r="BF4025" i="1"/>
  <c r="AP4734" i="1"/>
  <c r="AP4994" i="1" s="1"/>
  <c r="AP4047" i="1"/>
  <c r="AI4561" i="1"/>
  <c r="AI4821" i="1" s="1"/>
  <c r="AI3874" i="1"/>
  <c r="BB4718" i="1"/>
  <c r="BB4978" i="1" s="1"/>
  <c r="BB4031" i="1"/>
  <c r="G4540" i="1"/>
  <c r="G3853" i="1"/>
  <c r="G4800" i="1" s="1"/>
  <c r="AD4628" i="1"/>
  <c r="AD4888" i="1" s="1"/>
  <c r="AD3941" i="1"/>
  <c r="Z4607" i="1"/>
  <c r="Z4867" i="1" s="1"/>
  <c r="Z3920" i="1"/>
  <c r="BE4596" i="1"/>
  <c r="BE4856" i="1" s="1"/>
  <c r="BE3909" i="1"/>
  <c r="Z4575" i="1"/>
  <c r="Z4835" i="1" s="1"/>
  <c r="Z3888" i="1"/>
  <c r="AV4614" i="1"/>
  <c r="AV4874" i="1" s="1"/>
  <c r="AV3927" i="1"/>
  <c r="BA4715" i="1"/>
  <c r="BA4975" i="1" s="1"/>
  <c r="BA4028" i="1"/>
  <c r="BA4575" i="1"/>
  <c r="BA4835" i="1" s="1"/>
  <c r="BA3888" i="1"/>
  <c r="AH4583" i="1"/>
  <c r="AH4843" i="1" s="1"/>
  <c r="AH3896" i="1"/>
  <c r="AM4589" i="1"/>
  <c r="AM4849" i="1" s="1"/>
  <c r="AM3902" i="1"/>
  <c r="W4562" i="1"/>
  <c r="W4822" i="1" s="1"/>
  <c r="W3875" i="1"/>
  <c r="AZ4662" i="1"/>
  <c r="AZ4922" i="1" s="1"/>
  <c r="AZ3975" i="1"/>
  <c r="AI4572" i="1"/>
  <c r="AI4832" i="1" s="1"/>
  <c r="AI3885" i="1"/>
  <c r="AR4530" i="1"/>
  <c r="AR4790" i="1" s="1"/>
  <c r="AR3843" i="1"/>
  <c r="AY4560" i="1"/>
  <c r="AY4820" i="1" s="1"/>
  <c r="AY3873" i="1"/>
  <c r="AG4703" i="1"/>
  <c r="AG4963" i="1" s="1"/>
  <c r="AG4016" i="1"/>
  <c r="G4608" i="1"/>
  <c r="G3921" i="1"/>
  <c r="G4868" i="1" s="1"/>
  <c r="AT4666" i="1"/>
  <c r="AT4926" i="1" s="1"/>
  <c r="AT3979" i="1"/>
  <c r="AL4667" i="1"/>
  <c r="AL4927" i="1" s="1"/>
  <c r="AL3980" i="1"/>
  <c r="BA4631" i="1"/>
  <c r="BA4891" i="1" s="1"/>
  <c r="BA3944" i="1"/>
  <c r="AB4711" i="1"/>
  <c r="AB4971" i="1" s="1"/>
  <c r="AB4024" i="1"/>
  <c r="AQ4654" i="1"/>
  <c r="AQ4914" i="1" s="1"/>
  <c r="AQ3967" i="1"/>
  <c r="AE4515" i="1"/>
  <c r="AE4775" i="1" s="1"/>
  <c r="AE3828" i="1"/>
  <c r="X4510" i="1"/>
  <c r="X4770" i="1" s="1"/>
  <c r="X3823" i="1"/>
  <c r="BF4565" i="1"/>
  <c r="BF4825" i="1" s="1"/>
  <c r="BF3878" i="1"/>
  <c r="BC4615" i="1"/>
  <c r="BC4875" i="1" s="1"/>
  <c r="BC3928" i="1"/>
  <c r="AT4520" i="1"/>
  <c r="AT4780" i="1" s="1"/>
  <c r="AT3833" i="1"/>
  <c r="AB4600" i="1"/>
  <c r="AB4860" i="1" s="1"/>
  <c r="AB3913" i="1"/>
  <c r="AZ4727" i="1"/>
  <c r="AZ4987" i="1" s="1"/>
  <c r="AZ4040" i="1"/>
  <c r="W4558" i="1"/>
  <c r="W4818" i="1" s="1"/>
  <c r="W3871" i="1"/>
  <c r="Z4633" i="1"/>
  <c r="Z4893" i="1" s="1"/>
  <c r="Z3946" i="1"/>
  <c r="AM4696" i="1"/>
  <c r="AM4956" i="1" s="1"/>
  <c r="AM4009" i="1"/>
  <c r="AA4597" i="1"/>
  <c r="AA4857" i="1" s="1"/>
  <c r="AA3910" i="1"/>
  <c r="AS4652" i="1"/>
  <c r="AS4912" i="1" s="1"/>
  <c r="AS3965" i="1"/>
  <c r="AW4553" i="1"/>
  <c r="AW4813" i="1" s="1"/>
  <c r="AW3866" i="1"/>
  <c r="AT4721" i="1"/>
  <c r="AT4981" i="1" s="1"/>
  <c r="AT4034" i="1"/>
  <c r="BD4568" i="1"/>
  <c r="BD4828" i="1" s="1"/>
  <c r="BD3881" i="1"/>
  <c r="AW4727" i="1"/>
  <c r="AW4987" i="1" s="1"/>
  <c r="AW4040" i="1"/>
  <c r="AU4566" i="1"/>
  <c r="AU4826" i="1" s="1"/>
  <c r="AU3879" i="1"/>
  <c r="AY4710" i="1"/>
  <c r="AY4970" i="1" s="1"/>
  <c r="AY4023" i="1"/>
  <c r="AM4519" i="1"/>
  <c r="AM4779" i="1" s="1"/>
  <c r="AM3832" i="1"/>
  <c r="AP4564" i="1"/>
  <c r="AP4824" i="1" s="1"/>
  <c r="AP3877" i="1"/>
  <c r="AK4572" i="1"/>
  <c r="AK4832" i="1" s="1"/>
  <c r="AK3885" i="1"/>
  <c r="AY4721" i="1"/>
  <c r="AY4981" i="1" s="1"/>
  <c r="AY4034" i="1"/>
  <c r="AF4567" i="1"/>
  <c r="AF4827" i="1" s="1"/>
  <c r="AF3880" i="1"/>
  <c r="AT4686" i="1"/>
  <c r="AT4946" i="1" s="1"/>
  <c r="AT3999" i="1"/>
  <c r="D4627" i="1"/>
  <c r="D3940" i="1"/>
  <c r="D4887" i="1" s="1"/>
  <c r="AP4625" i="1"/>
  <c r="AP4885" i="1" s="1"/>
  <c r="AP3938" i="1"/>
  <c r="AV4627" i="1"/>
  <c r="AV4887" i="1" s="1"/>
  <c r="AV3940" i="1"/>
  <c r="AQ4563" i="1"/>
  <c r="AQ4823" i="1" s="1"/>
  <c r="AQ3876" i="1"/>
  <c r="E4610" i="1"/>
  <c r="E3923" i="1"/>
  <c r="E4870" i="1" s="1"/>
  <c r="BC4674" i="1"/>
  <c r="BC4934" i="1" s="1"/>
  <c r="BC3987" i="1"/>
  <c r="AS4612" i="1"/>
  <c r="AS4872" i="1" s="1"/>
  <c r="AS3925" i="1"/>
  <c r="AY4612" i="1"/>
  <c r="AY4872" i="1" s="1"/>
  <c r="AY3925" i="1"/>
  <c r="AH4575" i="1"/>
  <c r="AH4835" i="1" s="1"/>
  <c r="AH3888" i="1"/>
  <c r="D4548" i="1"/>
  <c r="D3861" i="1"/>
  <c r="D4808" i="1" s="1"/>
  <c r="BE4702" i="1"/>
  <c r="BE4962" i="1" s="1"/>
  <c r="BE4015" i="1"/>
  <c r="AF4691" i="1"/>
  <c r="AF4951" i="1" s="1"/>
  <c r="AF4004" i="1"/>
  <c r="AJ4710" i="1"/>
  <c r="AJ4970" i="1" s="1"/>
  <c r="AJ4023" i="1"/>
  <c r="F4645" i="1"/>
  <c r="F3958" i="1"/>
  <c r="F4905" i="1" s="1"/>
  <c r="AH4548" i="1"/>
  <c r="AH4808" i="1" s="1"/>
  <c r="AH3861" i="1"/>
  <c r="AL4643" i="1"/>
  <c r="AL4903" i="1" s="1"/>
  <c r="AL3956" i="1"/>
  <c r="F4516" i="1"/>
  <c r="F3829" i="1"/>
  <c r="F4776" i="1" s="1"/>
  <c r="AG4607" i="1"/>
  <c r="AG4867" i="1" s="1"/>
  <c r="AG3920" i="1"/>
  <c r="AH4542" i="1"/>
  <c r="AH4802" i="1" s="1"/>
  <c r="AH3855" i="1"/>
  <c r="AV4652" i="1"/>
  <c r="AV4912" i="1" s="1"/>
  <c r="AV3965" i="1"/>
  <c r="AS4565" i="1"/>
  <c r="AS4825" i="1" s="1"/>
  <c r="AS3878" i="1"/>
  <c r="BA4667" i="1"/>
  <c r="BA4927" i="1" s="1"/>
  <c r="BA3980" i="1"/>
  <c r="E4683" i="1"/>
  <c r="E3996" i="1"/>
  <c r="E4943" i="1" s="1"/>
  <c r="AK4644" i="1"/>
  <c r="AK4904" i="1" s="1"/>
  <c r="AK3957" i="1"/>
  <c r="F4543" i="1"/>
  <c r="F3856" i="1"/>
  <c r="F4803" i="1" s="1"/>
  <c r="AS4517" i="1"/>
  <c r="AS4777" i="1" s="1"/>
  <c r="AS3830" i="1"/>
  <c r="AH4652" i="1"/>
  <c r="AH4912" i="1" s="1"/>
  <c r="AH3965" i="1"/>
  <c r="AW4592" i="1"/>
  <c r="AW4852" i="1" s="1"/>
  <c r="AW3905" i="1"/>
  <c r="X4622" i="1"/>
  <c r="X4882" i="1" s="1"/>
  <c r="X3935" i="1"/>
  <c r="BC4718" i="1"/>
  <c r="BC4978" i="1" s="1"/>
  <c r="BC4031" i="1"/>
  <c r="Y4722" i="1"/>
  <c r="Y4982" i="1" s="1"/>
  <c r="Y4035" i="1"/>
  <c r="AA4631" i="1"/>
  <c r="AA4891" i="1" s="1"/>
  <c r="AA3944" i="1"/>
  <c r="D4670" i="1"/>
  <c r="D3983" i="1"/>
  <c r="D4930" i="1" s="1"/>
  <c r="AQ4722" i="1"/>
  <c r="AQ4982" i="1" s="1"/>
  <c r="AQ4035" i="1"/>
  <c r="AD4606" i="1"/>
  <c r="AD4866" i="1" s="1"/>
  <c r="AD3919" i="1"/>
  <c r="AP4599" i="1"/>
  <c r="AP4859" i="1" s="1"/>
  <c r="AP3912" i="1"/>
  <c r="AW4658" i="1"/>
  <c r="AW4918" i="1" s="1"/>
  <c r="AW3971" i="1"/>
  <c r="D4544" i="1"/>
  <c r="D3857" i="1"/>
  <c r="D4804" i="1" s="1"/>
  <c r="AH4633" i="1"/>
  <c r="AH4893" i="1" s="1"/>
  <c r="AH3946" i="1"/>
  <c r="G4519" i="1"/>
  <c r="G3832" i="1"/>
  <c r="G4779" i="1" s="1"/>
  <c r="AH4554" i="1"/>
  <c r="AH4814" i="1" s="1"/>
  <c r="AH3867" i="1"/>
  <c r="AN4665" i="1"/>
  <c r="AN4925" i="1" s="1"/>
  <c r="AN3978" i="1"/>
  <c r="AW4649" i="1"/>
  <c r="AW4909" i="1" s="1"/>
  <c r="AW3962" i="1"/>
  <c r="AP4580" i="1"/>
  <c r="AP4840" i="1" s="1"/>
  <c r="AP3893" i="1"/>
  <c r="F4580" i="1"/>
  <c r="F3893" i="1"/>
  <c r="F4840" i="1" s="1"/>
  <c r="AQ4714" i="1"/>
  <c r="AQ4974" i="1" s="1"/>
  <c r="AQ4027" i="1"/>
  <c r="AV4529" i="1"/>
  <c r="AV4789" i="1" s="1"/>
  <c r="AV3842" i="1"/>
  <c r="AB4709" i="1"/>
  <c r="AB4969" i="1" s="1"/>
  <c r="AB4022" i="1"/>
  <c r="G4520" i="1"/>
  <c r="G3833" i="1"/>
  <c r="G4780" i="1" s="1"/>
  <c r="AH4589" i="1"/>
  <c r="AH4849" i="1" s="1"/>
  <c r="AH3902" i="1"/>
  <c r="Y4729" i="1"/>
  <c r="Y4989" i="1" s="1"/>
  <c r="Y4042" i="1"/>
  <c r="BF4673" i="1"/>
  <c r="BF4933" i="1" s="1"/>
  <c r="BF3986" i="1"/>
  <c r="AP4712" i="1"/>
  <c r="AP4972" i="1" s="1"/>
  <c r="AP4025" i="1"/>
  <c r="G4611" i="1"/>
  <c r="G3924" i="1"/>
  <c r="G4871" i="1" s="1"/>
  <c r="AC4533" i="1"/>
  <c r="AC4793" i="1" s="1"/>
  <c r="AC3846" i="1"/>
  <c r="AU4641" i="1"/>
  <c r="AU4901" i="1" s="1"/>
  <c r="AU3954" i="1"/>
  <c r="W4637" i="1"/>
  <c r="W4897" i="1" s="1"/>
  <c r="W3950" i="1"/>
  <c r="X4631" i="1"/>
  <c r="X4891" i="1" s="1"/>
  <c r="X3944" i="1"/>
  <c r="E4586" i="1"/>
  <c r="E3899" i="1"/>
  <c r="E4846" i="1" s="1"/>
  <c r="AB4670" i="1"/>
  <c r="AB4930" i="1" s="1"/>
  <c r="AB3983" i="1"/>
  <c r="AB4533" i="1"/>
  <c r="AB4793" i="1" s="1"/>
  <c r="AB3846" i="1"/>
  <c r="AD4644" i="1"/>
  <c r="AD4904" i="1" s="1"/>
  <c r="AD3957" i="1"/>
  <c r="G4652" i="1"/>
  <c r="G3965" i="1"/>
  <c r="G4912" i="1" s="1"/>
  <c r="AR4517" i="1"/>
  <c r="AR4777" i="1" s="1"/>
  <c r="AR3830" i="1"/>
  <c r="BB4672" i="1"/>
  <c r="BB4932" i="1" s="1"/>
  <c r="BB3985" i="1"/>
  <c r="BE4717" i="1"/>
  <c r="BE4977" i="1" s="1"/>
  <c r="BE4030" i="1"/>
  <c r="AR4672" i="1"/>
  <c r="AR4932" i="1" s="1"/>
  <c r="AR3985" i="1"/>
  <c r="Y4697" i="1"/>
  <c r="Y4957" i="1" s="1"/>
  <c r="Y4010" i="1"/>
  <c r="AH4672" i="1"/>
  <c r="AH4932" i="1" s="1"/>
  <c r="AH3985" i="1"/>
  <c r="BC4665" i="1"/>
  <c r="BC4925" i="1" s="1"/>
  <c r="BC3978" i="1"/>
  <c r="AW4684" i="1"/>
  <c r="AW4944" i="1" s="1"/>
  <c r="AW3997" i="1"/>
  <c r="AA4733" i="1"/>
  <c r="AA4993" i="1" s="1"/>
  <c r="AA4046" i="1"/>
  <c r="AA4700" i="1"/>
  <c r="AA4960" i="1" s="1"/>
  <c r="AA4013" i="1"/>
  <c r="BF4517" i="1"/>
  <c r="BF4777" i="1" s="1"/>
  <c r="BF3830" i="1"/>
  <c r="AT4663" i="1"/>
  <c r="AT4923" i="1" s="1"/>
  <c r="AT3976" i="1"/>
  <c r="F4670" i="1"/>
  <c r="F3983" i="1"/>
  <c r="F4930" i="1" s="1"/>
  <c r="AC4517" i="1"/>
  <c r="AC4777" i="1" s="1"/>
  <c r="AC3830" i="1"/>
  <c r="AD4637" i="1"/>
  <c r="AD4897" i="1" s="1"/>
  <c r="AD3950" i="1"/>
  <c r="AD4678" i="1"/>
  <c r="AD4938" i="1" s="1"/>
  <c r="AD3991" i="1"/>
  <c r="BA4647" i="1"/>
  <c r="BA4907" i="1" s="1"/>
  <c r="BA3960" i="1"/>
  <c r="AE4513" i="1"/>
  <c r="AE4773" i="1" s="1"/>
  <c r="AE3826" i="1"/>
  <c r="AU4721" i="1"/>
  <c r="AU4981" i="1" s="1"/>
  <c r="AU4034" i="1"/>
  <c r="AR4522" i="1"/>
  <c r="AR4782" i="1" s="1"/>
  <c r="AR3835" i="1"/>
  <c r="AO4651" i="1"/>
  <c r="AO4911" i="1" s="1"/>
  <c r="AO3964" i="1"/>
  <c r="AV4637" i="1"/>
  <c r="AV4897" i="1" s="1"/>
  <c r="AV3950" i="1"/>
  <c r="AZ4518" i="1"/>
  <c r="AZ4778" i="1" s="1"/>
  <c r="AZ3831" i="1"/>
  <c r="BE4715" i="1"/>
  <c r="BE4975" i="1" s="1"/>
  <c r="BE4028" i="1"/>
  <c r="AG4512" i="1"/>
  <c r="AG4772" i="1" s="1"/>
  <c r="AG3825" i="1"/>
  <c r="AS4594" i="1"/>
  <c r="AS4854" i="1" s="1"/>
  <c r="AS3907" i="1"/>
  <c r="BB4648" i="1"/>
  <c r="BB4908" i="1" s="1"/>
  <c r="BB3961" i="1"/>
  <c r="G4708" i="1"/>
  <c r="G4021" i="1"/>
  <c r="G4968" i="1" s="1"/>
  <c r="F4695" i="1"/>
  <c r="F4008" i="1"/>
  <c r="F4955" i="1" s="1"/>
  <c r="AA4660" i="1"/>
  <c r="AA4920" i="1" s="1"/>
  <c r="AA3973" i="1"/>
  <c r="AX4597" i="1"/>
  <c r="AX4857" i="1" s="1"/>
  <c r="AX3910" i="1"/>
  <c r="AD4733" i="1"/>
  <c r="AD4993" i="1" s="1"/>
  <c r="AD4046" i="1"/>
  <c r="AE4727" i="1"/>
  <c r="AE4987" i="1" s="1"/>
  <c r="AE4040" i="1"/>
  <c r="AU4725" i="1"/>
  <c r="AU4985" i="1" s="1"/>
  <c r="AU4038" i="1"/>
  <c r="E4630" i="1"/>
  <c r="E3943" i="1"/>
  <c r="E4890" i="1" s="1"/>
  <c r="BB4704" i="1"/>
  <c r="BB4964" i="1" s="1"/>
  <c r="BB4017" i="1"/>
  <c r="AO4518" i="1"/>
  <c r="AO4778" i="1" s="1"/>
  <c r="AO3831" i="1"/>
  <c r="F4540" i="1"/>
  <c r="F3853" i="1"/>
  <c r="F4800" i="1" s="1"/>
  <c r="AM4730" i="1"/>
  <c r="AM4990" i="1" s="1"/>
  <c r="AM4043" i="1"/>
  <c r="AC4550" i="1"/>
  <c r="AC4810" i="1" s="1"/>
  <c r="AC3863" i="1"/>
  <c r="AJ4723" i="1"/>
  <c r="AJ4983" i="1" s="1"/>
  <c r="AJ4036" i="1"/>
  <c r="AN4727" i="1"/>
  <c r="AN4987" i="1" s="1"/>
  <c r="AN4040" i="1"/>
  <c r="AI4588" i="1"/>
  <c r="AI4848" i="1" s="1"/>
  <c r="AI3901" i="1"/>
  <c r="BC4602" i="1"/>
  <c r="BC4862" i="1" s="1"/>
  <c r="BC3915" i="1"/>
  <c r="AS4589" i="1"/>
  <c r="AS4849" i="1" s="1"/>
  <c r="AS3902" i="1"/>
  <c r="AD4663" i="1"/>
  <c r="AD4923" i="1" s="1"/>
  <c r="AD3976" i="1"/>
  <c r="AX4651" i="1"/>
  <c r="AX4911" i="1" s="1"/>
  <c r="AX3964" i="1"/>
  <c r="AO4562" i="1"/>
  <c r="AO4822" i="1" s="1"/>
  <c r="AO3875" i="1"/>
  <c r="AD4687" i="1"/>
  <c r="AD4947" i="1" s="1"/>
  <c r="AD4000" i="1"/>
  <c r="D4663" i="1"/>
  <c r="D3976" i="1"/>
  <c r="D4923" i="1" s="1"/>
  <c r="Z4667" i="1"/>
  <c r="Z4927" i="1" s="1"/>
  <c r="Z3980" i="1"/>
  <c r="AR4649" i="1"/>
  <c r="AR4909" i="1" s="1"/>
  <c r="AR3962" i="1"/>
  <c r="AZ4544" i="1"/>
  <c r="AZ4804" i="1" s="1"/>
  <c r="AZ3857" i="1"/>
  <c r="AG4541" i="1"/>
  <c r="AG4801" i="1" s="1"/>
  <c r="AG3854" i="1"/>
  <c r="Z4585" i="1"/>
  <c r="Z4845" i="1" s="1"/>
  <c r="Z3898" i="1"/>
  <c r="Z4586" i="1"/>
  <c r="Z4846" i="1" s="1"/>
  <c r="Z3899" i="1"/>
  <c r="AF4566" i="1"/>
  <c r="AF4826" i="1" s="1"/>
  <c r="AF3879" i="1"/>
  <c r="AD4517" i="1"/>
  <c r="AD4777" i="1" s="1"/>
  <c r="AD3830" i="1"/>
  <c r="AU4678" i="1"/>
  <c r="AU4938" i="1" s="1"/>
  <c r="AU3991" i="1"/>
  <c r="BA4643" i="1"/>
  <c r="BA4903" i="1" s="1"/>
  <c r="BA3956" i="1"/>
  <c r="BD4623" i="1"/>
  <c r="BD4883" i="1" s="1"/>
  <c r="BD3936" i="1"/>
  <c r="BC4522" i="1"/>
  <c r="BC4782" i="1" s="1"/>
  <c r="BC3835" i="1"/>
  <c r="Y4527" i="1"/>
  <c r="Y4787" i="1" s="1"/>
  <c r="Y3840" i="1"/>
  <c r="AZ4622" i="1"/>
  <c r="AZ4882" i="1" s="1"/>
  <c r="AZ3935" i="1"/>
  <c r="AW4600" i="1"/>
  <c r="AW4860" i="1" s="1"/>
  <c r="AW3913" i="1"/>
  <c r="AD4556" i="1"/>
  <c r="AD4816" i="1" s="1"/>
  <c r="AD3869" i="1"/>
  <c r="AA4558" i="1"/>
  <c r="AA4818" i="1" s="1"/>
  <c r="AA3871" i="1"/>
  <c r="E4528" i="1"/>
  <c r="E3841" i="1"/>
  <c r="E4788" i="1" s="1"/>
  <c r="AJ4713" i="1"/>
  <c r="AJ4973" i="1" s="1"/>
  <c r="AJ4026" i="1"/>
  <c r="E4690" i="1"/>
  <c r="E4003" i="1"/>
  <c r="E4950" i="1" s="1"/>
  <c r="X4724" i="1"/>
  <c r="X4984" i="1" s="1"/>
  <c r="X4037" i="1"/>
  <c r="AV4580" i="1"/>
  <c r="AV4840" i="1" s="1"/>
  <c r="AV3893" i="1"/>
  <c r="Y4573" i="1"/>
  <c r="Y4833" i="1" s="1"/>
  <c r="Y3886" i="1"/>
  <c r="W4703" i="1"/>
  <c r="W4963" i="1" s="1"/>
  <c r="W4016" i="1"/>
  <c r="AH4630" i="1"/>
  <c r="AH4890" i="1" s="1"/>
  <c r="AH3943" i="1"/>
  <c r="AU4586" i="1"/>
  <c r="AU4846" i="1" s="1"/>
  <c r="AU3899" i="1"/>
  <c r="AD4594" i="1"/>
  <c r="AD4854" i="1" s="1"/>
  <c r="AD3907" i="1"/>
  <c r="Z4658" i="1"/>
  <c r="Z4918" i="1" s="1"/>
  <c r="Z3971" i="1"/>
  <c r="AT4670" i="1"/>
  <c r="AT4930" i="1" s="1"/>
  <c r="AT3983" i="1"/>
  <c r="AC4564" i="1"/>
  <c r="AC4824" i="1" s="1"/>
  <c r="AC3877" i="1"/>
  <c r="AY4608" i="1"/>
  <c r="AY4868" i="1" s="1"/>
  <c r="AY3921" i="1"/>
  <c r="D4586" i="1"/>
  <c r="D3899" i="1"/>
  <c r="D4846" i="1" s="1"/>
  <c r="BA4558" i="1"/>
  <c r="BA4818" i="1" s="1"/>
  <c r="BA3871" i="1"/>
  <c r="AV4670" i="1"/>
  <c r="AV4930" i="1" s="1"/>
  <c r="AV3983" i="1"/>
  <c r="AG4662" i="1"/>
  <c r="AG4922" i="1" s="1"/>
  <c r="AG3975" i="1"/>
  <c r="Y4720" i="1"/>
  <c r="Y4980" i="1" s="1"/>
  <c r="Y4033" i="1"/>
  <c r="AV4522" i="1"/>
  <c r="AV4782" i="1" s="1"/>
  <c r="AV3835" i="1"/>
  <c r="AB4719" i="1"/>
  <c r="AB4979" i="1" s="1"/>
  <c r="AB4032" i="1"/>
  <c r="AT4533" i="1"/>
  <c r="AT4793" i="1" s="1"/>
  <c r="AT3846" i="1"/>
  <c r="E4625" i="1"/>
  <c r="E3938" i="1"/>
  <c r="E4885" i="1" s="1"/>
  <c r="G4627" i="1"/>
  <c r="G3940" i="1"/>
  <c r="G4887" i="1" s="1"/>
  <c r="AS4581" i="1"/>
  <c r="AS4841" i="1" s="1"/>
  <c r="AS3894" i="1"/>
  <c r="AS4545" i="1"/>
  <c r="AS4805" i="1" s="1"/>
  <c r="AS3858" i="1"/>
  <c r="F4620" i="1"/>
  <c r="F3933" i="1"/>
  <c r="F4880" i="1" s="1"/>
  <c r="AQ4671" i="1"/>
  <c r="AQ4931" i="1" s="1"/>
  <c r="AQ3984" i="1"/>
  <c r="AR4545" i="1"/>
  <c r="AR4805" i="1" s="1"/>
  <c r="AR3858" i="1"/>
  <c r="BB4551" i="1"/>
  <c r="BB4811" i="1" s="1"/>
  <c r="BB3864" i="1"/>
  <c r="AG4612" i="1"/>
  <c r="AG4872" i="1" s="1"/>
  <c r="AG3925" i="1"/>
  <c r="BD4518" i="1"/>
  <c r="BD4778" i="1" s="1"/>
  <c r="BD3831" i="1"/>
  <c r="AX4570" i="1"/>
  <c r="AX4830" i="1" s="1"/>
  <c r="AX3883" i="1"/>
  <c r="E4701" i="1"/>
  <c r="E4014" i="1"/>
  <c r="E4961" i="1" s="1"/>
  <c r="F4728" i="1"/>
  <c r="F4041" i="1"/>
  <c r="F4988" i="1" s="1"/>
  <c r="AC4589" i="1"/>
  <c r="AC4849" i="1" s="1"/>
  <c r="AC3902" i="1"/>
  <c r="Y4670" i="1"/>
  <c r="Y4930" i="1" s="1"/>
  <c r="Y3983" i="1"/>
  <c r="F4535" i="1"/>
  <c r="F3848" i="1"/>
  <c r="F4795" i="1" s="1"/>
  <c r="BA4716" i="1"/>
  <c r="BA4976" i="1" s="1"/>
  <c r="BA4029" i="1"/>
  <c r="BB4549" i="1"/>
  <c r="BB4809" i="1" s="1"/>
  <c r="BB3862" i="1"/>
  <c r="AG4570" i="1"/>
  <c r="AG4830" i="1" s="1"/>
  <c r="AG3883" i="1"/>
  <c r="AB4512" i="1"/>
  <c r="AB4772" i="1" s="1"/>
  <c r="AB3825" i="1"/>
  <c r="BC4530" i="1"/>
  <c r="BC4790" i="1" s="1"/>
  <c r="BC3843" i="1"/>
  <c r="AD4618" i="1"/>
  <c r="AD4878" i="1" s="1"/>
  <c r="AD3931" i="1"/>
  <c r="AK4570" i="1"/>
  <c r="AK4830" i="1" s="1"/>
  <c r="AK3883" i="1"/>
  <c r="AB4575" i="1"/>
  <c r="AB4835" i="1" s="1"/>
  <c r="AB3888" i="1"/>
  <c r="AM4651" i="1"/>
  <c r="AM4911" i="1" s="1"/>
  <c r="AM3964" i="1"/>
  <c r="BB4725" i="1"/>
  <c r="BB4985" i="1" s="1"/>
  <c r="BB4038" i="1"/>
  <c r="BD4709" i="1"/>
  <c r="BD4969" i="1" s="1"/>
  <c r="BD4022" i="1"/>
  <c r="X4537" i="1"/>
  <c r="X4797" i="1" s="1"/>
  <c r="X3850" i="1"/>
  <c r="AA4530" i="1"/>
  <c r="AA4790" i="1" s="1"/>
  <c r="AA3843" i="1"/>
  <c r="F4519" i="1"/>
  <c r="F3832" i="1"/>
  <c r="F4779" i="1" s="1"/>
  <c r="W4579" i="1"/>
  <c r="W4839" i="1" s="1"/>
  <c r="W3892" i="1"/>
  <c r="AB4723" i="1"/>
  <c r="AB4983" i="1" s="1"/>
  <c r="AB4036" i="1"/>
  <c r="AD4572" i="1"/>
  <c r="AD4832" i="1" s="1"/>
  <c r="AD3885" i="1"/>
  <c r="BB4575" i="1"/>
  <c r="BB4835" i="1" s="1"/>
  <c r="BB3888" i="1"/>
  <c r="AI4698" i="1"/>
  <c r="AI4958" i="1" s="1"/>
  <c r="AI4011" i="1"/>
  <c r="AV4685" i="1"/>
  <c r="AV4945" i="1" s="1"/>
  <c r="AV3998" i="1"/>
  <c r="AN4511" i="1"/>
  <c r="AN4771" i="1" s="1"/>
  <c r="AN3824" i="1"/>
  <c r="AN4578" i="1"/>
  <c r="AN4838" i="1" s="1"/>
  <c r="AN3891" i="1"/>
  <c r="BD4667" i="1"/>
  <c r="BD4927" i="1" s="1"/>
  <c r="BD3980" i="1"/>
  <c r="AC4571" i="1"/>
  <c r="AC4831" i="1" s="1"/>
  <c r="AC3884" i="1"/>
  <c r="AC4719" i="1"/>
  <c r="AC4979" i="1" s="1"/>
  <c r="AC4032" i="1"/>
  <c r="BB4515" i="1"/>
  <c r="BB4775" i="1" s="1"/>
  <c r="BB3828" i="1"/>
  <c r="BB4652" i="1"/>
  <c r="BB4912" i="1" s="1"/>
  <c r="BB3965" i="1"/>
  <c r="E4533" i="1"/>
  <c r="E3846" i="1"/>
  <c r="E4793" i="1" s="1"/>
  <c r="AS4522" i="1"/>
  <c r="AS4782" i="1" s="1"/>
  <c r="AS3835" i="1"/>
  <c r="AW4621" i="1"/>
  <c r="AW4881" i="1" s="1"/>
  <c r="AW3934" i="1"/>
  <c r="AL4706" i="1"/>
  <c r="AL4966" i="1" s="1"/>
  <c r="AL4019" i="1"/>
  <c r="AC4556" i="1"/>
  <c r="AC4816" i="1" s="1"/>
  <c r="AC3869" i="1"/>
  <c r="AV4669" i="1"/>
  <c r="AV4929" i="1" s="1"/>
  <c r="AV3982" i="1"/>
  <c r="AU4716" i="1"/>
  <c r="AU4976" i="1" s="1"/>
  <c r="AU4029" i="1"/>
  <c r="AI4583" i="1"/>
  <c r="AI4843" i="1" s="1"/>
  <c r="AI3896" i="1"/>
  <c r="AH4703" i="1"/>
  <c r="AH4963" i="1" s="1"/>
  <c r="AH4016" i="1"/>
  <c r="AR4665" i="1"/>
  <c r="AR4925" i="1" s="1"/>
  <c r="AR3978" i="1"/>
  <c r="AE4703" i="1"/>
  <c r="AE4963" i="1" s="1"/>
  <c r="AE4016" i="1"/>
  <c r="AP4695" i="1"/>
  <c r="AP4955" i="1" s="1"/>
  <c r="AP4008" i="1"/>
  <c r="Y4638" i="1"/>
  <c r="Y4898" i="1" s="1"/>
  <c r="Y3951" i="1"/>
  <c r="F4569" i="1"/>
  <c r="F3882" i="1"/>
  <c r="F4829" i="1" s="1"/>
  <c r="AF4600" i="1"/>
  <c r="AF4860" i="1" s="1"/>
  <c r="AF3913" i="1"/>
  <c r="F4673" i="1"/>
  <c r="F3986" i="1"/>
  <c r="F4933" i="1" s="1"/>
  <c r="AF4594" i="1"/>
  <c r="AF4854" i="1" s="1"/>
  <c r="AF3907" i="1"/>
  <c r="AD4665" i="1"/>
  <c r="AD4925" i="1" s="1"/>
  <c r="AD3978" i="1"/>
  <c r="AM4691" i="1"/>
  <c r="AM4951" i="1" s="1"/>
  <c r="AM4004" i="1"/>
  <c r="AR4596" i="1"/>
  <c r="AR4856" i="1" s="1"/>
  <c r="AR3909" i="1"/>
  <c r="AM4687" i="1"/>
  <c r="AM4947" i="1" s="1"/>
  <c r="AM4000" i="1"/>
  <c r="BF4514" i="1"/>
  <c r="BF4774" i="1" s="1"/>
  <c r="BF3827" i="1"/>
  <c r="F4699" i="1"/>
  <c r="F4012" i="1"/>
  <c r="F4959" i="1" s="1"/>
  <c r="AE4641" i="1"/>
  <c r="AE4901" i="1" s="1"/>
  <c r="AE3954" i="1"/>
  <c r="AL4583" i="1"/>
  <c r="AL4843" i="1" s="1"/>
  <c r="AL3896" i="1"/>
  <c r="AQ4588" i="1"/>
  <c r="AQ4848" i="1" s="1"/>
  <c r="AQ3901" i="1"/>
  <c r="E4526" i="1"/>
  <c r="E3839" i="1"/>
  <c r="E4786" i="1" s="1"/>
  <c r="X4623" i="1"/>
  <c r="X4883" i="1" s="1"/>
  <c r="X3936" i="1"/>
  <c r="AU4648" i="1"/>
  <c r="AU4908" i="1" s="1"/>
  <c r="AU3961" i="1"/>
  <c r="D4680" i="1"/>
  <c r="D3993" i="1"/>
  <c r="D4940" i="1" s="1"/>
  <c r="BB4633" i="1"/>
  <c r="BB4893" i="1" s="1"/>
  <c r="BB3946" i="1"/>
  <c r="BD4717" i="1"/>
  <c r="BD4977" i="1" s="1"/>
  <c r="BD4030" i="1"/>
  <c r="AW4645" i="1"/>
  <c r="AW4905" i="1" s="1"/>
  <c r="AW3958" i="1"/>
  <c r="AO4672" i="1"/>
  <c r="AO4932" i="1" s="1"/>
  <c r="AO3985" i="1"/>
  <c r="AD4717" i="1"/>
  <c r="AD4977" i="1" s="1"/>
  <c r="AD4030" i="1"/>
  <c r="AY4702" i="1"/>
  <c r="AY4962" i="1" s="1"/>
  <c r="AY4015" i="1"/>
  <c r="AS4637" i="1"/>
  <c r="AS4897" i="1" s="1"/>
  <c r="AS3950" i="1"/>
  <c r="AU4541" i="1"/>
  <c r="AU4801" i="1" s="1"/>
  <c r="AU3854" i="1"/>
  <c r="AD4725" i="1"/>
  <c r="AD4985" i="1" s="1"/>
  <c r="AD4038" i="1"/>
  <c r="F4634" i="1"/>
  <c r="F3947" i="1"/>
  <c r="F4894" i="1" s="1"/>
  <c r="AV4719" i="1"/>
  <c r="AV4979" i="1" s="1"/>
  <c r="AV4032" i="1"/>
  <c r="AJ4542" i="1"/>
  <c r="AJ4802" i="1" s="1"/>
  <c r="AJ3855" i="1"/>
  <c r="BD4703" i="1"/>
  <c r="BD4963" i="1" s="1"/>
  <c r="BD4016" i="1"/>
  <c r="AJ4720" i="1"/>
  <c r="AJ4980" i="1" s="1"/>
  <c r="AJ4033" i="1"/>
  <c r="Z4678" i="1"/>
  <c r="Z4938" i="1" s="1"/>
  <c r="Z3991" i="1"/>
  <c r="BF4541" i="1"/>
  <c r="BF4801" i="1" s="1"/>
  <c r="BF3854" i="1"/>
  <c r="AD4694" i="1"/>
  <c r="AD4954" i="1" s="1"/>
  <c r="AD4007" i="1"/>
  <c r="BF4549" i="1"/>
  <c r="BF4809" i="1" s="1"/>
  <c r="BF3862" i="1"/>
  <c r="AX4513" i="1"/>
  <c r="AX4773" i="1" s="1"/>
  <c r="AX3826" i="1"/>
  <c r="AB4518" i="1"/>
  <c r="AB4778" i="1" s="1"/>
  <c r="AB3831" i="1"/>
  <c r="AQ4636" i="1"/>
  <c r="AQ4896" i="1" s="1"/>
  <c r="AQ3949" i="1"/>
  <c r="Y4522" i="1"/>
  <c r="Y4782" i="1" s="1"/>
  <c r="Y3835" i="1"/>
  <c r="AG4550" i="1"/>
  <c r="AG4810" i="1" s="1"/>
  <c r="AG3863" i="1"/>
  <c r="AB4698" i="1"/>
  <c r="AB4958" i="1" s="1"/>
  <c r="AB4011" i="1"/>
  <c r="Y4595" i="1"/>
  <c r="Y4855" i="1" s="1"/>
  <c r="Y3908" i="1"/>
  <c r="AW4626" i="1"/>
  <c r="AW4886" i="1" s="1"/>
  <c r="AW3939" i="1"/>
  <c r="BA4525" i="1"/>
  <c r="BA4785" i="1" s="1"/>
  <c r="BA3838" i="1"/>
  <c r="AT4714" i="1"/>
  <c r="AT4974" i="1" s="1"/>
  <c r="AT4027" i="1"/>
  <c r="AN4565" i="1"/>
  <c r="AN4825" i="1" s="1"/>
  <c r="AN3878" i="1"/>
  <c r="BD4601" i="1"/>
  <c r="BD4861" i="1" s="1"/>
  <c r="BD3914" i="1"/>
  <c r="BC4600" i="1"/>
  <c r="BC4860" i="1" s="1"/>
  <c r="BC3913" i="1"/>
  <c r="BD4735" i="1"/>
  <c r="BD4995" i="1" s="1"/>
  <c r="BD4048" i="1"/>
  <c r="AZ4520" i="1"/>
  <c r="AZ4780" i="1" s="1"/>
  <c r="AZ3833" i="1"/>
  <c r="AO4592" i="1"/>
  <c r="AO4852" i="1" s="1"/>
  <c r="AO3905" i="1"/>
  <c r="BE4608" i="1"/>
  <c r="BE4868" i="1" s="1"/>
  <c r="BE3921" i="1"/>
  <c r="AJ4606" i="1"/>
  <c r="AJ4866" i="1" s="1"/>
  <c r="AJ3919" i="1"/>
  <c r="AT4609" i="1"/>
  <c r="AT4869" i="1" s="1"/>
  <c r="AT3922" i="1"/>
  <c r="Z4578" i="1"/>
  <c r="Z4838" i="1" s="1"/>
  <c r="Z3891" i="1"/>
  <c r="AT4626" i="1"/>
  <c r="AT4886" i="1" s="1"/>
  <c r="AT3939" i="1"/>
  <c r="Z4609" i="1"/>
  <c r="Z4869" i="1" s="1"/>
  <c r="Z3922" i="1"/>
  <c r="BE4553" i="1"/>
  <c r="BE4813" i="1" s="1"/>
  <c r="BE3866" i="1"/>
  <c r="AV4604" i="1"/>
  <c r="AV4864" i="1" s="1"/>
  <c r="AV3917" i="1"/>
  <c r="G4730" i="1"/>
  <c r="G4043" i="1"/>
  <c r="G4990" i="1" s="1"/>
  <c r="BA4719" i="1"/>
  <c r="BA4979" i="1" s="1"/>
  <c r="BA4032" i="1"/>
  <c r="BA4568" i="1"/>
  <c r="BA4828" i="1" s="1"/>
  <c r="BA3881" i="1"/>
  <c r="AP4528" i="1"/>
  <c r="AP4788" i="1" s="1"/>
  <c r="AP3841" i="1"/>
  <c r="AG4595" i="1"/>
  <c r="AG4855" i="1" s="1"/>
  <c r="AG3908" i="1"/>
  <c r="AI4631" i="1"/>
  <c r="AI4891" i="1" s="1"/>
  <c r="AI3944" i="1"/>
  <c r="BF4515" i="1"/>
  <c r="BF4775" i="1" s="1"/>
  <c r="BF3828" i="1"/>
  <c r="AW4526" i="1"/>
  <c r="AW4786" i="1" s="1"/>
  <c r="AW3839" i="1"/>
  <c r="X4691" i="1"/>
  <c r="X4951" i="1" s="1"/>
  <c r="X4004" i="1"/>
  <c r="AQ4596" i="1"/>
  <c r="AQ4856" i="1" s="1"/>
  <c r="AQ3909" i="1"/>
  <c r="Z4544" i="1"/>
  <c r="Z4804" i="1" s="1"/>
  <c r="Z3857" i="1"/>
  <c r="AZ4696" i="1"/>
  <c r="AZ4956" i="1" s="1"/>
  <c r="AZ4009" i="1"/>
  <c r="AC4567" i="1"/>
  <c r="AC4827" i="1" s="1"/>
  <c r="AC3880" i="1"/>
  <c r="X4610" i="1"/>
  <c r="X4870" i="1" s="1"/>
  <c r="X3923" i="1"/>
  <c r="AC4705" i="1"/>
  <c r="AC4965" i="1" s="1"/>
  <c r="AC4018" i="1"/>
  <c r="G4705" i="1"/>
  <c r="G4018" i="1"/>
  <c r="G4965" i="1" s="1"/>
  <c r="W4545" i="1"/>
  <c r="W4805" i="1" s="1"/>
  <c r="W3858" i="1"/>
  <c r="AS4627" i="1"/>
  <c r="AS4887" i="1" s="1"/>
  <c r="AS3940" i="1"/>
  <c r="Z4677" i="1"/>
  <c r="Z4937" i="1" s="1"/>
  <c r="Z3990" i="1"/>
  <c r="AB4706" i="1"/>
  <c r="AB4966" i="1" s="1"/>
  <c r="AB4019" i="1"/>
  <c r="AI4510" i="1"/>
  <c r="AI4770" i="1" s="1"/>
  <c r="AI3823" i="1"/>
  <c r="AO4724" i="1"/>
  <c r="AO4984" i="1" s="1"/>
  <c r="AO4037" i="1"/>
  <c r="E4557" i="1"/>
  <c r="E3870" i="1"/>
  <c r="E4817" i="1" s="1"/>
  <c r="AU4542" i="1"/>
  <c r="AU4802" i="1" s="1"/>
  <c r="AU3855" i="1"/>
  <c r="E4530" i="1"/>
  <c r="E3843" i="1"/>
  <c r="E4790" i="1" s="1"/>
  <c r="AC4636" i="1"/>
  <c r="AC4896" i="1" s="1"/>
  <c r="AC3949" i="1"/>
  <c r="AW4575" i="1"/>
  <c r="AW4835" i="1" s="1"/>
  <c r="AW3888" i="1"/>
  <c r="AX4715" i="1"/>
  <c r="AX4975" i="1" s="1"/>
  <c r="AX4028" i="1"/>
  <c r="AY4539" i="1"/>
  <c r="AY4799" i="1" s="1"/>
  <c r="AY3852" i="1"/>
  <c r="E4622" i="1"/>
  <c r="E3935" i="1"/>
  <c r="E4882" i="1" s="1"/>
  <c r="BA4598" i="1"/>
  <c r="BA4858" i="1" s="1"/>
  <c r="BA3911" i="1"/>
  <c r="AJ4516" i="1"/>
  <c r="AJ4776" i="1" s="1"/>
  <c r="AJ3829" i="1"/>
  <c r="AE4637" i="1"/>
  <c r="AE4897" i="1" s="1"/>
  <c r="AE3950" i="1"/>
  <c r="AO4599" i="1"/>
  <c r="AO4859" i="1" s="1"/>
  <c r="AO3912" i="1"/>
  <c r="AQ4634" i="1"/>
  <c r="AQ4894" i="1" s="1"/>
  <c r="AQ3947" i="1"/>
  <c r="AR4691" i="1"/>
  <c r="AR4951" i="1" s="1"/>
  <c r="AR4004" i="1"/>
  <c r="BD4600" i="1"/>
  <c r="BD4860" i="1" s="1"/>
  <c r="BD3913" i="1"/>
  <c r="D4683" i="1"/>
  <c r="D3996" i="1"/>
  <c r="D4943" i="1" s="1"/>
  <c r="AT4682" i="1"/>
  <c r="AT4942" i="1" s="1"/>
  <c r="AT3995" i="1"/>
  <c r="AG4629" i="1"/>
  <c r="AG4889" i="1" s="1"/>
  <c r="AG3942" i="1"/>
  <c r="AP4582" i="1"/>
  <c r="AP4842" i="1" s="1"/>
  <c r="AP3895" i="1"/>
  <c r="G4633" i="1"/>
  <c r="G3946" i="1"/>
  <c r="G4893" i="1" s="1"/>
  <c r="AY4587" i="1"/>
  <c r="AY4847" i="1" s="1"/>
  <c r="AY3900" i="1"/>
  <c r="BA4599" i="1"/>
  <c r="BA4859" i="1" s="1"/>
  <c r="BA3912" i="1"/>
  <c r="F4678" i="1"/>
  <c r="F3991" i="1"/>
  <c r="F4938" i="1" s="1"/>
  <c r="AR4639" i="1"/>
  <c r="AR4899" i="1" s="1"/>
  <c r="AR3952" i="1"/>
  <c r="AK4641" i="1"/>
  <c r="AK4901" i="1" s="1"/>
  <c r="AK3954" i="1"/>
  <c r="BA4609" i="1"/>
  <c r="BA4869" i="1" s="1"/>
  <c r="BA3922" i="1"/>
  <c r="E4675" i="1"/>
  <c r="E3988" i="1"/>
  <c r="E4935" i="1" s="1"/>
  <c r="BF4609" i="1"/>
  <c r="BF4869" i="1" s="1"/>
  <c r="BF3922" i="1"/>
  <c r="BA4615" i="1"/>
  <c r="BA4875" i="1" s="1"/>
  <c r="BA3928" i="1"/>
  <c r="AM4720" i="1"/>
  <c r="AM4980" i="1" s="1"/>
  <c r="AM4033" i="1"/>
  <c r="AF4711" i="1"/>
  <c r="AF4971" i="1" s="1"/>
  <c r="AF4024" i="1"/>
  <c r="AI4568" i="1"/>
  <c r="AI4828" i="1" s="1"/>
  <c r="AI3881" i="1"/>
  <c r="AQ4555" i="1"/>
  <c r="AQ4815" i="1" s="1"/>
  <c r="AQ3868" i="1"/>
  <c r="E4549" i="1"/>
  <c r="E3862" i="1"/>
  <c r="E4809" i="1" s="1"/>
  <c r="E4724" i="1"/>
  <c r="E4037" i="1"/>
  <c r="E4984" i="1" s="1"/>
  <c r="AK4679" i="1"/>
  <c r="AK4939" i="1" s="1"/>
  <c r="AK3992" i="1"/>
  <c r="BA4644" i="1"/>
  <c r="BA4904" i="1" s="1"/>
  <c r="BA3957" i="1"/>
  <c r="AN4550" i="1"/>
  <c r="AN4810" i="1" s="1"/>
  <c r="AN3863" i="1"/>
  <c r="AZ4540" i="1"/>
  <c r="AZ4800" i="1" s="1"/>
  <c r="AZ3853" i="1"/>
  <c r="BB4517" i="1"/>
  <c r="BB4777" i="1" s="1"/>
  <c r="BB3830" i="1"/>
  <c r="AL4696" i="1"/>
  <c r="AL4956" i="1" s="1"/>
  <c r="AL4009" i="1"/>
  <c r="AP4639" i="1"/>
  <c r="AP4899" i="1" s="1"/>
  <c r="AP3952" i="1"/>
  <c r="AL4557" i="1"/>
  <c r="AL4817" i="1" s="1"/>
  <c r="AL3870" i="1"/>
  <c r="E4695" i="1"/>
  <c r="E4008" i="1"/>
  <c r="E4955" i="1" s="1"/>
  <c r="AH4644" i="1"/>
  <c r="AH4904" i="1" s="1"/>
  <c r="AH3957" i="1"/>
  <c r="AY4727" i="1"/>
  <c r="AY4987" i="1" s="1"/>
  <c r="AY4040" i="1"/>
  <c r="AQ4629" i="1"/>
  <c r="AQ4889" i="1" s="1"/>
  <c r="AQ3942" i="1"/>
  <c r="AT4573" i="1"/>
  <c r="AT4833" i="1" s="1"/>
  <c r="AT3886" i="1"/>
  <c r="AE4691" i="1"/>
  <c r="AE4951" i="1" s="1"/>
  <c r="AE4004" i="1"/>
  <c r="BB4582" i="1"/>
  <c r="BB4842" i="1" s="1"/>
  <c r="BB3895" i="1"/>
  <c r="AK4555" i="1"/>
  <c r="AK4815" i="1" s="1"/>
  <c r="AK3868" i="1"/>
  <c r="AO4648" i="1"/>
  <c r="AO4908" i="1" s="1"/>
  <c r="AO3961" i="1"/>
  <c r="AL4688" i="1"/>
  <c r="AL4948" i="1" s="1"/>
  <c r="AL4001" i="1"/>
  <c r="AF4515" i="1"/>
  <c r="AF4775" i="1" s="1"/>
  <c r="AF3828" i="1"/>
  <c r="BB4540" i="1"/>
  <c r="BB4800" i="1" s="1"/>
  <c r="BB3853" i="1"/>
  <c r="AT4598" i="1"/>
  <c r="AT4858" i="1" s="1"/>
  <c r="AT3911" i="1"/>
  <c r="AR4597" i="1"/>
  <c r="AR4857" i="1" s="1"/>
  <c r="AR3910" i="1"/>
  <c r="AM4692" i="1"/>
  <c r="AM4952" i="1" s="1"/>
  <c r="AM4005" i="1"/>
  <c r="AR4713" i="1"/>
  <c r="AR4973" i="1" s="1"/>
  <c r="AR4026" i="1"/>
  <c r="X4578" i="1"/>
  <c r="X4838" i="1" s="1"/>
  <c r="X3891" i="1"/>
  <c r="BB4511" i="1"/>
  <c r="BB4771" i="1" s="1"/>
  <c r="BB3824" i="1"/>
  <c r="X4647" i="1"/>
  <c r="X4907" i="1" s="1"/>
  <c r="X3960" i="1"/>
  <c r="AR4535" i="1"/>
  <c r="AR4795" i="1" s="1"/>
  <c r="AR3848" i="1"/>
  <c r="AL4537" i="1"/>
  <c r="AL4797" i="1" s="1"/>
  <c r="AL3850" i="1"/>
  <c r="F4642" i="1"/>
  <c r="F3955" i="1"/>
  <c r="F4902" i="1" s="1"/>
  <c r="BB4614" i="1"/>
  <c r="BB4874" i="1" s="1"/>
  <c r="BB3927" i="1"/>
  <c r="AL4678" i="1"/>
  <c r="AL4938" i="1" s="1"/>
  <c r="AL3991" i="1"/>
  <c r="BC4717" i="1"/>
  <c r="BC4977" i="1" s="1"/>
  <c r="BC4030" i="1"/>
  <c r="AO4632" i="1"/>
  <c r="AO4892" i="1" s="1"/>
  <c r="AO3945" i="1"/>
  <c r="AN4512" i="1"/>
  <c r="AN4772" i="1" s="1"/>
  <c r="AN3825" i="1"/>
  <c r="AL4616" i="1"/>
  <c r="AL4876" i="1" s="1"/>
  <c r="AL3929" i="1"/>
  <c r="AY4590" i="1"/>
  <c r="AY4850" i="1" s="1"/>
  <c r="AY3903" i="1"/>
  <c r="AO4621" i="1"/>
  <c r="AO4881" i="1" s="1"/>
  <c r="AO3934" i="1"/>
  <c r="AJ4661" i="1"/>
  <c r="AJ4921" i="1" s="1"/>
  <c r="AJ3974" i="1"/>
  <c r="Z4529" i="1"/>
  <c r="Z4789" i="1" s="1"/>
  <c r="Z3842" i="1"/>
  <c r="E4698" i="1"/>
  <c r="E4011" i="1"/>
  <c r="E4958" i="1" s="1"/>
  <c r="X4538" i="1"/>
  <c r="X4798" i="1" s="1"/>
  <c r="X3851" i="1"/>
  <c r="AH4638" i="1"/>
  <c r="AH4898" i="1" s="1"/>
  <c r="AH3951" i="1"/>
  <c r="BB4708" i="1"/>
  <c r="BB4968" i="1" s="1"/>
  <c r="BB4021" i="1"/>
  <c r="AF4589" i="1"/>
  <c r="AF4849" i="1" s="1"/>
  <c r="AF3902" i="1"/>
  <c r="AX4712" i="1"/>
  <c r="AX4972" i="1" s="1"/>
  <c r="AX4025" i="1"/>
  <c r="AK4624" i="1"/>
  <c r="AK4884" i="1" s="1"/>
  <c r="AK3937" i="1"/>
  <c r="AX4669" i="1"/>
  <c r="AX4929" i="1" s="1"/>
  <c r="AX3982" i="1"/>
  <c r="BE4723" i="1"/>
  <c r="BE4983" i="1" s="1"/>
  <c r="BE4036" i="1"/>
  <c r="BA4679" i="1"/>
  <c r="BA4939" i="1" s="1"/>
  <c r="BA3992" i="1"/>
  <c r="AF4690" i="1"/>
  <c r="AF4950" i="1" s="1"/>
  <c r="AF4003" i="1"/>
  <c r="AW4515" i="1"/>
  <c r="AW4775" i="1" s="1"/>
  <c r="AW3828" i="1"/>
  <c r="AY4638" i="1"/>
  <c r="AY4898" i="1" s="1"/>
  <c r="AY3951" i="1"/>
  <c r="AX4639" i="1"/>
  <c r="AX4899" i="1" s="1"/>
  <c r="AX3952" i="1"/>
  <c r="AQ4542" i="1"/>
  <c r="AQ4802" i="1" s="1"/>
  <c r="AQ3855" i="1"/>
  <c r="AU4534" i="1"/>
  <c r="AU4794" i="1" s="1"/>
  <c r="AU3847" i="1"/>
  <c r="AL4700" i="1"/>
  <c r="AL4960" i="1" s="1"/>
  <c r="AL4013" i="1"/>
  <c r="AR4565" i="1"/>
  <c r="AR4825" i="1" s="1"/>
  <c r="AR3878" i="1"/>
  <c r="AY4520" i="1"/>
  <c r="AY4780" i="1" s="1"/>
  <c r="AY3833" i="1"/>
  <c r="BD4663" i="1"/>
  <c r="BD4923" i="1" s="1"/>
  <c r="BD3976" i="1"/>
  <c r="BA4672" i="1"/>
  <c r="BA4932" i="1" s="1"/>
  <c r="BA3985" i="1"/>
  <c r="BC4728" i="1"/>
  <c r="BC4988" i="1" s="1"/>
  <c r="BC4041" i="1"/>
  <c r="W4668" i="1"/>
  <c r="W4928" i="1" s="1"/>
  <c r="W3981" i="1"/>
  <c r="AR4657" i="1"/>
  <c r="AR4917" i="1" s="1"/>
  <c r="AR3970" i="1"/>
  <c r="Y4605" i="1"/>
  <c r="Y4865" i="1" s="1"/>
  <c r="Y3918" i="1"/>
  <c r="X4690" i="1"/>
  <c r="X4950" i="1" s="1"/>
  <c r="X4003" i="1"/>
  <c r="AW4632" i="1"/>
  <c r="AW4892" i="1" s="1"/>
  <c r="AW3945" i="1"/>
  <c r="AD4529" i="1"/>
  <c r="AD4789" i="1" s="1"/>
  <c r="AD3842" i="1"/>
  <c r="AI4547" i="1"/>
  <c r="AI4807" i="1" s="1"/>
  <c r="AI3860" i="1"/>
  <c r="AD4566" i="1"/>
  <c r="AD4826" i="1" s="1"/>
  <c r="AD3879" i="1"/>
  <c r="BE4663" i="1"/>
  <c r="BE4923" i="1" s="1"/>
  <c r="BE3976" i="1"/>
  <c r="BD4608" i="1"/>
  <c r="BD4868" i="1" s="1"/>
  <c r="BD3921" i="1"/>
  <c r="AI4660" i="1"/>
  <c r="AI4920" i="1" s="1"/>
  <c r="AI3973" i="1"/>
  <c r="AR4527" i="1"/>
  <c r="AR4787" i="1" s="1"/>
  <c r="AR3840" i="1"/>
  <c r="BD4523" i="1"/>
  <c r="BD4783" i="1" s="1"/>
  <c r="BD3836" i="1"/>
  <c r="AL4623" i="1"/>
  <c r="AL4883" i="1" s="1"/>
  <c r="AL3936" i="1"/>
  <c r="BC4633" i="1"/>
  <c r="BC4893" i="1" s="1"/>
  <c r="BC3946" i="1"/>
  <c r="AS4659" i="1"/>
  <c r="AS4919" i="1" s="1"/>
  <c r="AS3972" i="1"/>
  <c r="AK4661" i="1"/>
  <c r="AK4921" i="1" s="1"/>
  <c r="AK3974" i="1"/>
  <c r="AV4720" i="1"/>
  <c r="AV4980" i="1" s="1"/>
  <c r="AV4033" i="1"/>
  <c r="AJ4697" i="1"/>
  <c r="AJ4957" i="1" s="1"/>
  <c r="AJ4010" i="1"/>
  <c r="AQ4597" i="1"/>
  <c r="AQ4857" i="1" s="1"/>
  <c r="AQ3910" i="1"/>
  <c r="AG4667" i="1"/>
  <c r="AG4927" i="1" s="1"/>
  <c r="AG3980" i="1"/>
  <c r="AS4586" i="1"/>
  <c r="AS4846" i="1" s="1"/>
  <c r="AS3899" i="1"/>
  <c r="BD4529" i="1"/>
  <c r="BD4789" i="1" s="1"/>
  <c r="BD3842" i="1"/>
  <c r="AE4668" i="1"/>
  <c r="AE4928" i="1" s="1"/>
  <c r="AE3981" i="1"/>
  <c r="AU4602" i="1"/>
  <c r="AU4862" i="1" s="1"/>
  <c r="AU3915" i="1"/>
  <c r="F4713" i="1"/>
  <c r="F4026" i="1"/>
  <c r="F4973" i="1" s="1"/>
  <c r="D4689" i="1"/>
  <c r="D4002" i="1"/>
  <c r="D4949" i="1" s="1"/>
  <c r="AO4538" i="1"/>
  <c r="AO4798" i="1" s="1"/>
  <c r="AO3851" i="1"/>
  <c r="AS4620" i="1"/>
  <c r="AS4880" i="1" s="1"/>
  <c r="AS3933" i="1"/>
  <c r="AY4627" i="1"/>
  <c r="AY4887" i="1" s="1"/>
  <c r="AY3940" i="1"/>
  <c r="D4625" i="1"/>
  <c r="D3938" i="1"/>
  <c r="D4885" i="1" s="1"/>
  <c r="BB4686" i="1"/>
  <c r="BB4946" i="1" s="1"/>
  <c r="BB3999" i="1"/>
  <c r="AW4563" i="1"/>
  <c r="AW4823" i="1" s="1"/>
  <c r="AW3876" i="1"/>
  <c r="AS4551" i="1"/>
  <c r="AS4811" i="1" s="1"/>
  <c r="AS3864" i="1"/>
  <c r="Y4705" i="1"/>
  <c r="Y4965" i="1" s="1"/>
  <c r="Y4018" i="1"/>
  <c r="AA4610" i="1"/>
  <c r="AA4870" i="1" s="1"/>
  <c r="AA3923" i="1"/>
  <c r="AR4705" i="1"/>
  <c r="AR4965" i="1" s="1"/>
  <c r="AR4018" i="1"/>
  <c r="E4567" i="1"/>
  <c r="E3880" i="1"/>
  <c r="E4827" i="1" s="1"/>
  <c r="AR4581" i="1"/>
  <c r="AR4841" i="1" s="1"/>
  <c r="AR3894" i="1"/>
  <c r="BE4581" i="1"/>
  <c r="BE4841" i="1" s="1"/>
  <c r="BE3894" i="1"/>
  <c r="BC4707" i="1"/>
  <c r="BC4967" i="1" s="1"/>
  <c r="BC4020" i="1"/>
  <c r="AC4557" i="1"/>
  <c r="AC4817" i="1" s="1"/>
  <c r="AC3870" i="1"/>
  <c r="AV4560" i="1"/>
  <c r="AV4820" i="1" s="1"/>
  <c r="AV3873" i="1"/>
  <c r="AD4617" i="1"/>
  <c r="AD4877" i="1" s="1"/>
  <c r="AD3930" i="1"/>
  <c r="Y4651" i="1"/>
  <c r="Y4911" i="1" s="1"/>
  <c r="Y3964" i="1"/>
  <c r="AJ4715" i="1"/>
  <c r="AJ4975" i="1" s="1"/>
  <c r="AJ4028" i="1"/>
  <c r="BE4624" i="1"/>
  <c r="BE4884" i="1" s="1"/>
  <c r="BE3937" i="1"/>
  <c r="AR4511" i="1"/>
  <c r="AR4771" i="1" s="1"/>
  <c r="AR3824" i="1"/>
  <c r="AJ4512" i="1"/>
  <c r="AJ4772" i="1" s="1"/>
  <c r="AJ3825" i="1"/>
  <c r="AU4732" i="1"/>
  <c r="AU4992" i="1" s="1"/>
  <c r="AU4045" i="1"/>
  <c r="AL4647" i="1"/>
  <c r="AL4907" i="1" s="1"/>
  <c r="AL3960" i="1"/>
  <c r="AZ4639" i="1"/>
  <c r="AZ4899" i="1" s="1"/>
  <c r="AZ3952" i="1"/>
  <c r="AD4656" i="1"/>
  <c r="AD4916" i="1" s="1"/>
  <c r="AD3969" i="1"/>
  <c r="AV4708" i="1"/>
  <c r="AV4968" i="1" s="1"/>
  <c r="AV4021" i="1"/>
  <c r="D4588" i="1"/>
  <c r="D3901" i="1"/>
  <c r="D4848" i="1" s="1"/>
  <c r="AS4711" i="1"/>
  <c r="AS4971" i="1" s="1"/>
  <c r="AS4024" i="1"/>
  <c r="AP4629" i="1"/>
  <c r="AP4889" i="1" s="1"/>
  <c r="AP3942" i="1"/>
  <c r="AA4653" i="1"/>
  <c r="AA4913" i="1" s="1"/>
  <c r="AA3966" i="1"/>
  <c r="AV4667" i="1"/>
  <c r="AV4927" i="1" s="1"/>
  <c r="AV3980" i="1"/>
  <c r="AQ4593" i="1"/>
  <c r="AQ4853" i="1" s="1"/>
  <c r="AQ3906" i="1"/>
  <c r="BB4595" i="1"/>
  <c r="BB4855" i="1" s="1"/>
  <c r="BB3908" i="1"/>
  <c r="E4717" i="1"/>
  <c r="E4030" i="1"/>
  <c r="E4977" i="1" s="1"/>
  <c r="Y4685" i="1"/>
  <c r="Y4945" i="1" s="1"/>
  <c r="Y3998" i="1"/>
  <c r="W4595" i="1"/>
  <c r="W4855" i="1" s="1"/>
  <c r="W3908" i="1"/>
  <c r="Y4699" i="1"/>
  <c r="Y4959" i="1" s="1"/>
  <c r="Y4012" i="1"/>
  <c r="AK4704" i="1"/>
  <c r="AK4964" i="1" s="1"/>
  <c r="AK4017" i="1"/>
  <c r="BB4532" i="1"/>
  <c r="BB4792" i="1" s="1"/>
  <c r="BB3845" i="1"/>
  <c r="AT4660" i="1"/>
  <c r="AT4920" i="1" s="1"/>
  <c r="AT3973" i="1"/>
  <c r="BC4703" i="1"/>
  <c r="BC4963" i="1" s="1"/>
  <c r="BC4016" i="1"/>
  <c r="AA4603" i="1"/>
  <c r="AA4863" i="1" s="1"/>
  <c r="AA3916" i="1"/>
  <c r="AA4594" i="1"/>
  <c r="AA4854" i="1" s="1"/>
  <c r="AA3907" i="1"/>
  <c r="X4635" i="1"/>
  <c r="X4895" i="1" s="1"/>
  <c r="X3948" i="1"/>
  <c r="AF4678" i="1"/>
  <c r="AF4938" i="1" s="1"/>
  <c r="AF3991" i="1"/>
  <c r="AP4667" i="1"/>
  <c r="AP4927" i="1" s="1"/>
  <c r="AP3980" i="1"/>
  <c r="D4542" i="1"/>
  <c r="D3855" i="1"/>
  <c r="D4802" i="1" s="1"/>
  <c r="BA4697" i="1"/>
  <c r="BA4957" i="1" s="1"/>
  <c r="BA4010" i="1"/>
  <c r="AZ4637" i="1"/>
  <c r="AZ4897" i="1" s="1"/>
  <c r="AZ3950" i="1"/>
  <c r="AU4560" i="1"/>
  <c r="AU4820" i="1" s="1"/>
  <c r="AU3873" i="1"/>
  <c r="Y4675" i="1"/>
  <c r="Y4935" i="1" s="1"/>
  <c r="Y3988" i="1"/>
  <c r="AD4601" i="1"/>
  <c r="AD4861" i="1" s="1"/>
  <c r="AD3914" i="1"/>
  <c r="AS4606" i="1"/>
  <c r="AS4866" i="1" s="1"/>
  <c r="AS3919" i="1"/>
  <c r="E4653" i="1"/>
  <c r="E3966" i="1"/>
  <c r="E4913" i="1" s="1"/>
  <c r="BD4547" i="1"/>
  <c r="BD4807" i="1" s="1"/>
  <c r="BD3860" i="1"/>
  <c r="W4631" i="1"/>
  <c r="W4891" i="1" s="1"/>
  <c r="W3944" i="1"/>
  <c r="BC4706" i="1"/>
  <c r="BC4966" i="1" s="1"/>
  <c r="BC4019" i="1"/>
  <c r="AD4631" i="1"/>
  <c r="AD4891" i="1" s="1"/>
  <c r="AD3944" i="1"/>
  <c r="D4529" i="1"/>
  <c r="D3842" i="1"/>
  <c r="D4789" i="1" s="1"/>
  <c r="G4714" i="1"/>
  <c r="G4027" i="1"/>
  <c r="G4974" i="1" s="1"/>
  <c r="BB4557" i="1"/>
  <c r="BB4817" i="1" s="1"/>
  <c r="BB3870" i="1"/>
  <c r="D4536" i="1"/>
  <c r="D3849" i="1"/>
  <c r="D4796" i="1" s="1"/>
  <c r="AR4661" i="1"/>
  <c r="AR4921" i="1" s="1"/>
  <c r="AR3974" i="1"/>
  <c r="AS4645" i="1"/>
  <c r="AS4905" i="1" s="1"/>
  <c r="AS3958" i="1"/>
  <c r="Z4721" i="1"/>
  <c r="Z4981" i="1" s="1"/>
  <c r="Z4034" i="1"/>
  <c r="AT4519" i="1"/>
  <c r="AT4779" i="1" s="1"/>
  <c r="AT3832" i="1"/>
  <c r="AG4710" i="1"/>
  <c r="AG4970" i="1" s="1"/>
  <c r="AG4023" i="1"/>
  <c r="AM4570" i="1"/>
  <c r="AM4830" i="1" s="1"/>
  <c r="AM3883" i="1"/>
  <c r="AY4724" i="1"/>
  <c r="AY4984" i="1" s="1"/>
  <c r="AY4037" i="1"/>
  <c r="AO4734" i="1"/>
  <c r="AO4994" i="1" s="1"/>
  <c r="AO4047" i="1"/>
  <c r="BD4626" i="1"/>
  <c r="BD4886" i="1" s="1"/>
  <c r="BD3939" i="1"/>
  <c r="AX4661" i="1"/>
  <c r="AX4921" i="1" s="1"/>
  <c r="AX3974" i="1"/>
  <c r="Y4622" i="1"/>
  <c r="Y4882" i="1" s="1"/>
  <c r="Y3935" i="1"/>
  <c r="AR4553" i="1"/>
  <c r="AR4813" i="1" s="1"/>
  <c r="AR3866" i="1"/>
  <c r="AK4630" i="1"/>
  <c r="AK4890" i="1" s="1"/>
  <c r="AK3943" i="1"/>
  <c r="W4653" i="1"/>
  <c r="W4913" i="1" s="1"/>
  <c r="W3966" i="1"/>
  <c r="AD4528" i="1"/>
  <c r="AD4788" i="1" s="1"/>
  <c r="AD3841" i="1"/>
  <c r="AB4660" i="1"/>
  <c r="AB4920" i="1" s="1"/>
  <c r="AB3973" i="1"/>
  <c r="AY4645" i="1"/>
  <c r="AY4905" i="1" s="1"/>
  <c r="AY3958" i="1"/>
  <c r="AV4611" i="1"/>
  <c r="AV4871" i="1" s="1"/>
  <c r="AV3924" i="1"/>
  <c r="AK4573" i="1"/>
  <c r="AK4833" i="1" s="1"/>
  <c r="AK3886" i="1"/>
  <c r="AN4573" i="1"/>
  <c r="AN4833" i="1" s="1"/>
  <c r="AN3886" i="1"/>
  <c r="AN4722" i="1"/>
  <c r="AN4982" i="1" s="1"/>
  <c r="AN4035" i="1"/>
  <c r="Y4725" i="1"/>
  <c r="Y4985" i="1" s="1"/>
  <c r="Y4038" i="1"/>
  <c r="AL4728" i="1"/>
  <c r="AL4988" i="1" s="1"/>
  <c r="AL4041" i="1"/>
  <c r="D4590" i="1"/>
  <c r="D3903" i="1"/>
  <c r="D4850" i="1" s="1"/>
  <c r="AG4517" i="1"/>
  <c r="AG4777" i="1" s="1"/>
  <c r="AG3830" i="1"/>
  <c r="AQ4647" i="1"/>
  <c r="AQ4907" i="1" s="1"/>
  <c r="AQ3960" i="1"/>
  <c r="W4704" i="1"/>
  <c r="W4964" i="1" s="1"/>
  <c r="W4017" i="1"/>
  <c r="W4536" i="1"/>
  <c r="W4796" i="1" s="1"/>
  <c r="W3849" i="1"/>
  <c r="Y4662" i="1"/>
  <c r="Y4922" i="1" s="1"/>
  <c r="Y3975" i="1"/>
  <c r="X4656" i="1"/>
  <c r="X4916" i="1" s="1"/>
  <c r="X3969" i="1"/>
  <c r="AC4655" i="1"/>
  <c r="AC4915" i="1" s="1"/>
  <c r="AC3968" i="1"/>
  <c r="AY4529" i="1"/>
  <c r="AY4789" i="1" s="1"/>
  <c r="AY3842" i="1"/>
  <c r="AB4597" i="1"/>
  <c r="AB4857" i="1" s="1"/>
  <c r="AB3910" i="1"/>
  <c r="AX4604" i="1"/>
  <c r="AX4864" i="1" s="1"/>
  <c r="AX3917" i="1"/>
  <c r="F4709" i="1"/>
  <c r="F4022" i="1"/>
  <c r="F4969" i="1" s="1"/>
  <c r="BF4660" i="1"/>
  <c r="BF4920" i="1" s="1"/>
  <c r="BF3973" i="1"/>
  <c r="AQ4544" i="1"/>
  <c r="AQ4804" i="1" s="1"/>
  <c r="AQ3857" i="1"/>
  <c r="AY4510" i="1"/>
  <c r="AY4770" i="1" s="1"/>
  <c r="AY3823" i="1"/>
  <c r="AM4604" i="1"/>
  <c r="AM4864" i="1" s="1"/>
  <c r="AM3917" i="1"/>
  <c r="AF4735" i="1"/>
  <c r="AF4995" i="1" s="1"/>
  <c r="AF4048" i="1"/>
  <c r="AM4517" i="1"/>
  <c r="AM4777" i="1" s="1"/>
  <c r="AM3830" i="1"/>
  <c r="AZ4569" i="1"/>
  <c r="AZ4829" i="1" s="1"/>
  <c r="AZ3882" i="1"/>
  <c r="AL4675" i="1"/>
  <c r="AL4935" i="1" s="1"/>
  <c r="AL3988" i="1"/>
  <c r="AK4683" i="1"/>
  <c r="AK4943" i="1" s="1"/>
  <c r="AK3996" i="1"/>
  <c r="X4709" i="1"/>
  <c r="X4969" i="1" s="1"/>
  <c r="X4022" i="1"/>
  <c r="AI4697" i="1"/>
  <c r="AI4957" i="1" s="1"/>
  <c r="AI4010" i="1"/>
  <c r="E4733" i="1"/>
  <c r="E4046" i="1"/>
  <c r="E4993" i="1" s="1"/>
  <c r="AJ4628" i="1"/>
  <c r="AJ4888" i="1" s="1"/>
  <c r="AJ3941" i="1"/>
  <c r="AQ4617" i="1"/>
  <c r="AQ4877" i="1" s="1"/>
  <c r="AQ3930" i="1"/>
  <c r="AI4629" i="1"/>
  <c r="AI4889" i="1" s="1"/>
  <c r="AI3942" i="1"/>
  <c r="BA4712" i="1"/>
  <c r="BA4972" i="1" s="1"/>
  <c r="BA4025" i="1"/>
  <c r="AK4586" i="1"/>
  <c r="AK4846" i="1" s="1"/>
  <c r="AK3899" i="1"/>
  <c r="AL4724" i="1"/>
  <c r="AL4984" i="1" s="1"/>
  <c r="AL4037" i="1"/>
  <c r="AG4692" i="1"/>
  <c r="AG4952" i="1" s="1"/>
  <c r="AG4005" i="1"/>
  <c r="AP4657" i="1"/>
  <c r="AP4917" i="1" s="1"/>
  <c r="AP3970" i="1"/>
  <c r="AH4713" i="1"/>
  <c r="AH4973" i="1" s="1"/>
  <c r="AH4026" i="1"/>
  <c r="AW4544" i="1"/>
  <c r="AW4804" i="1" s="1"/>
  <c r="AW3857" i="1"/>
  <c r="E4606" i="1"/>
  <c r="E3919" i="1"/>
  <c r="E4866" i="1" s="1"/>
  <c r="AD4619" i="1"/>
  <c r="AD4879" i="1" s="1"/>
  <c r="AD3932" i="1"/>
  <c r="AB4631" i="1"/>
  <c r="AB4891" i="1" s="1"/>
  <c r="AB3944" i="1"/>
  <c r="BB4697" i="1"/>
  <c r="BB4957" i="1" s="1"/>
  <c r="BB4010" i="1"/>
  <c r="G4532" i="1"/>
  <c r="G3845" i="1"/>
  <c r="G4792" i="1" s="1"/>
  <c r="G4661" i="1"/>
  <c r="G3974" i="1"/>
  <c r="G4921" i="1" s="1"/>
  <c r="AK4568" i="1"/>
  <c r="AK4828" i="1" s="1"/>
  <c r="AK3881" i="1"/>
  <c r="BC4524" i="1"/>
  <c r="BC4784" i="1" s="1"/>
  <c r="BC3837" i="1"/>
  <c r="AK4717" i="1"/>
  <c r="AK4977" i="1" s="1"/>
  <c r="AK4030" i="1"/>
  <c r="AP4573" i="1"/>
  <c r="AP4833" i="1" s="1"/>
  <c r="AP3886" i="1"/>
  <c r="AW4604" i="1"/>
  <c r="AW4864" i="1" s="1"/>
  <c r="AW3917" i="1"/>
  <c r="AC4587" i="1"/>
  <c r="AC4847" i="1" s="1"/>
  <c r="AC3900" i="1"/>
  <c r="AV4704" i="1"/>
  <c r="AV4964" i="1" s="1"/>
  <c r="AV4017" i="1"/>
  <c r="AK4559" i="1"/>
  <c r="AK4819" i="1" s="1"/>
  <c r="AK3872" i="1"/>
  <c r="AP4610" i="1"/>
  <c r="AP4870" i="1" s="1"/>
  <c r="AP3923" i="1"/>
  <c r="AA4627" i="1"/>
  <c r="AA4887" i="1" s="1"/>
  <c r="AA3940" i="1"/>
  <c r="X4625" i="1"/>
  <c r="X4885" i="1" s="1"/>
  <c r="X3938" i="1"/>
  <c r="BD4686" i="1"/>
  <c r="BD4946" i="1" s="1"/>
  <c r="BD3999" i="1"/>
  <c r="AU4675" i="1"/>
  <c r="AU4935" i="1" s="1"/>
  <c r="AU3988" i="1"/>
  <c r="Y4517" i="1"/>
  <c r="Y4777" i="1" s="1"/>
  <c r="Y3830" i="1"/>
  <c r="X4594" i="1"/>
  <c r="X4854" i="1" s="1"/>
  <c r="X3907" i="1"/>
  <c r="BA4530" i="1"/>
  <c r="BA4790" i="1" s="1"/>
  <c r="BA3843" i="1"/>
  <c r="AD4591" i="1"/>
  <c r="AD4851" i="1" s="1"/>
  <c r="AD3904" i="1"/>
  <c r="AO4659" i="1"/>
  <c r="AO4919" i="1" s="1"/>
  <c r="AO3972" i="1"/>
  <c r="AS4635" i="1"/>
  <c r="AS4895" i="1" s="1"/>
  <c r="AS3948" i="1"/>
  <c r="AQ4624" i="1"/>
  <c r="AQ4884" i="1" s="1"/>
  <c r="AQ3937" i="1"/>
  <c r="BD4557" i="1"/>
  <c r="BD4817" i="1" s="1"/>
  <c r="BD3870" i="1"/>
  <c r="AN4599" i="1"/>
  <c r="AN4859" i="1" s="1"/>
  <c r="AN3912" i="1"/>
  <c r="X4618" i="1"/>
  <c r="X4878" i="1" s="1"/>
  <c r="X3931" i="1"/>
  <c r="AU4510" i="1"/>
  <c r="AU4770" i="1" s="1"/>
  <c r="AU3823" i="1"/>
  <c r="G4570" i="1"/>
  <c r="G3883" i="1"/>
  <c r="G4830" i="1" s="1"/>
  <c r="F4585" i="1"/>
  <c r="F3898" i="1"/>
  <c r="F4845" i="1" s="1"/>
  <c r="AQ4618" i="1"/>
  <c r="AQ4878" i="1" s="1"/>
  <c r="AQ3931" i="1"/>
  <c r="AR4631" i="1"/>
  <c r="AR4891" i="1" s="1"/>
  <c r="AR3944" i="1"/>
  <c r="AL4725" i="1"/>
  <c r="AL4985" i="1" s="1"/>
  <c r="AL4038" i="1"/>
  <c r="BB4566" i="1"/>
  <c r="BB4826" i="1" s="1"/>
  <c r="BB3879" i="1"/>
  <c r="AT4687" i="1"/>
  <c r="AT4947" i="1" s="1"/>
  <c r="AT4000" i="1"/>
  <c r="Z4699" i="1"/>
  <c r="Z4959" i="1" s="1"/>
  <c r="Z4012" i="1"/>
  <c r="AK4659" i="1"/>
  <c r="AK4919" i="1" s="1"/>
  <c r="AK3972" i="1"/>
  <c r="AF4543" i="1"/>
  <c r="AF4803" i="1" s="1"/>
  <c r="AF3856" i="1"/>
  <c r="AZ4604" i="1"/>
  <c r="AZ4864" i="1" s="1"/>
  <c r="AZ3917" i="1"/>
  <c r="AX4582" i="1"/>
  <c r="AX4842" i="1" s="1"/>
  <c r="AX3895" i="1"/>
  <c r="AT4613" i="1"/>
  <c r="AT4873" i="1" s="1"/>
  <c r="AT3926" i="1"/>
  <c r="AG4602" i="1"/>
  <c r="AG4862" i="1" s="1"/>
  <c r="AG3915" i="1"/>
  <c r="W4710" i="1"/>
  <c r="W4970" i="1" s="1"/>
  <c r="W4023" i="1"/>
  <c r="AJ4618" i="1"/>
  <c r="AJ4878" i="1" s="1"/>
  <c r="AJ3931" i="1"/>
  <c r="BD4594" i="1"/>
  <c r="BD4854" i="1" s="1"/>
  <c r="BD3907" i="1"/>
  <c r="F4672" i="1"/>
  <c r="F3985" i="1"/>
  <c r="F4932" i="1" s="1"/>
  <c r="AX4719" i="1"/>
  <c r="AX4979" i="1" s="1"/>
  <c r="AX4032" i="1"/>
  <c r="AR4673" i="1"/>
  <c r="AR4933" i="1" s="1"/>
  <c r="AR3986" i="1"/>
  <c r="AF4539" i="1"/>
  <c r="AF4799" i="1" s="1"/>
  <c r="AF3852" i="1"/>
  <c r="AV4634" i="1"/>
  <c r="AV4894" i="1" s="1"/>
  <c r="AV3947" i="1"/>
  <c r="AW4585" i="1"/>
  <c r="AW4845" i="1" s="1"/>
  <c r="AW3898" i="1"/>
  <c r="AX4689" i="1"/>
  <c r="AX4949" i="1" s="1"/>
  <c r="AX4002" i="1"/>
  <c r="AE4589" i="1"/>
  <c r="AE4849" i="1" s="1"/>
  <c r="AE3902" i="1"/>
  <c r="BC4592" i="1"/>
  <c r="BC4852" i="1" s="1"/>
  <c r="BC3905" i="1"/>
  <c r="X4548" i="1"/>
  <c r="X4808" i="1" s="1"/>
  <c r="X3861" i="1"/>
  <c r="Z4704" i="1"/>
  <c r="Z4964" i="1" s="1"/>
  <c r="Z4017" i="1"/>
  <c r="BB4690" i="1"/>
  <c r="BB4950" i="1" s="1"/>
  <c r="BB4003" i="1"/>
  <c r="AH4584" i="1"/>
  <c r="AH4844" i="1" s="1"/>
  <c r="AH3897" i="1"/>
  <c r="AA4595" i="1"/>
  <c r="AA4855" i="1" s="1"/>
  <c r="AA3908" i="1"/>
  <c r="AI4622" i="1"/>
  <c r="AI4882" i="1" s="1"/>
  <c r="AI3935" i="1"/>
  <c r="AE4660" i="1"/>
  <c r="AE4920" i="1" s="1"/>
  <c r="AE3973" i="1"/>
  <c r="AA4679" i="1"/>
  <c r="AA4939" i="1" s="1"/>
  <c r="AA3992" i="1"/>
  <c r="G4538" i="1"/>
  <c r="G3851" i="1"/>
  <c r="AF4626" i="1"/>
  <c r="AF4886" i="1" s="1"/>
  <c r="AF3939" i="1"/>
  <c r="AM4668" i="1"/>
  <c r="AM4928" i="1" s="1"/>
  <c r="AM3981" i="1"/>
  <c r="AN4586" i="1"/>
  <c r="AN4846" i="1" s="1"/>
  <c r="AN3899" i="1"/>
  <c r="BD4719" i="1"/>
  <c r="BD4979" i="1" s="1"/>
  <c r="BD4032" i="1"/>
  <c r="Y4668" i="1"/>
  <c r="Y4928" i="1" s="1"/>
  <c r="Y3981" i="1"/>
  <c r="AE4519" i="1"/>
  <c r="AE4779" i="1" s="1"/>
  <c r="AE3832" i="1"/>
  <c r="AG4614" i="1"/>
  <c r="AG4874" i="1" s="1"/>
  <c r="AG3927" i="1"/>
  <c r="AA4606" i="1"/>
  <c r="AA4866" i="1" s="1"/>
  <c r="AA3919" i="1"/>
  <c r="AK4731" i="1"/>
  <c r="AK4991" i="1" s="1"/>
  <c r="AK4044" i="1"/>
  <c r="AO4708" i="1"/>
  <c r="AO4968" i="1" s="1"/>
  <c r="AO4021" i="1"/>
  <c r="AE4538" i="1"/>
  <c r="AE4798" i="1" s="1"/>
  <c r="AE3851" i="1"/>
  <c r="AH4569" i="1"/>
  <c r="AH4829" i="1" s="1"/>
  <c r="AH3882" i="1"/>
  <c r="D4719" i="1"/>
  <c r="D4032" i="1"/>
  <c r="D4979" i="1" s="1"/>
  <c r="AZ4514" i="1"/>
  <c r="AZ4774" i="1" s="1"/>
  <c r="AZ3827" i="1"/>
  <c r="AG4613" i="1"/>
  <c r="AG4873" i="1" s="1"/>
  <c r="AG3926" i="1"/>
  <c r="G4618" i="1"/>
  <c r="G3931" i="1"/>
  <c r="G4878" i="1" s="1"/>
  <c r="AV4630" i="1"/>
  <c r="AV4890" i="1" s="1"/>
  <c r="AV3943" i="1"/>
  <c r="AM4538" i="1"/>
  <c r="AM4798" i="1" s="1"/>
  <c r="AM3851" i="1"/>
  <c r="BB4623" i="1"/>
  <c r="BB4883" i="1" s="1"/>
  <c r="BB3936" i="1"/>
  <c r="AF4685" i="1"/>
  <c r="AF4945" i="1" s="1"/>
  <c r="AF3998" i="1"/>
  <c r="G4690" i="1"/>
  <c r="G4003" i="1"/>
  <c r="G4950" i="1" s="1"/>
  <c r="AE4682" i="1"/>
  <c r="AE4942" i="1" s="1"/>
  <c r="AE3995" i="1"/>
  <c r="AZ4631" i="1"/>
  <c r="AZ4891" i="1" s="1"/>
  <c r="AZ3944" i="1"/>
  <c r="AH4582" i="1"/>
  <c r="AH4842" i="1" s="1"/>
  <c r="AH3895" i="1"/>
  <c r="BD4533" i="1"/>
  <c r="BD4793" i="1" s="1"/>
  <c r="BD3846" i="1"/>
  <c r="AR4732" i="1"/>
  <c r="AR4992" i="1" s="1"/>
  <c r="AR4045" i="1"/>
  <c r="Z4638" i="1"/>
  <c r="Z4898" i="1" s="1"/>
  <c r="Z3951" i="1"/>
  <c r="AN4656" i="1"/>
  <c r="AN4916" i="1" s="1"/>
  <c r="AN3969" i="1"/>
  <c r="AK4534" i="1"/>
  <c r="AK4794" i="1" s="1"/>
  <c r="AK3847" i="1"/>
  <c r="AQ4611" i="1"/>
  <c r="AQ4871" i="1" s="1"/>
  <c r="AQ3924" i="1"/>
  <c r="BC4603" i="1"/>
  <c r="BC4863" i="1" s="1"/>
  <c r="BC3916" i="1"/>
  <c r="BA4699" i="1"/>
  <c r="BA4959" i="1" s="1"/>
  <c r="BA4012" i="1"/>
  <c r="AO4520" i="1"/>
  <c r="AO4780" i="1" s="1"/>
  <c r="AO3833" i="1"/>
  <c r="AN4593" i="1"/>
  <c r="AN4853" i="1" s="1"/>
  <c r="AN3906" i="1"/>
  <c r="AF4561" i="1"/>
  <c r="AF4821" i="1" s="1"/>
  <c r="AF3874" i="1"/>
  <c r="AO4565" i="1"/>
  <c r="AO4825" i="1" s="1"/>
  <c r="AO3878" i="1"/>
  <c r="AY4678" i="1"/>
  <c r="AY4938" i="1" s="1"/>
  <c r="AY3991" i="1"/>
  <c r="AL4526" i="1"/>
  <c r="AL4786" i="1" s="1"/>
  <c r="AL3839" i="1"/>
  <c r="Z4594" i="1"/>
  <c r="Z4854" i="1" s="1"/>
  <c r="Z3907" i="1"/>
  <c r="AN4729" i="1"/>
  <c r="AN4989" i="1" s="1"/>
  <c r="AN4042" i="1"/>
  <c r="AG4722" i="1"/>
  <c r="AG4982" i="1" s="1"/>
  <c r="AG4035" i="1"/>
  <c r="Z4706" i="1"/>
  <c r="Z4966" i="1" s="1"/>
  <c r="Z4019" i="1"/>
  <c r="AX4595" i="1"/>
  <c r="AX4855" i="1" s="1"/>
  <c r="AX3908" i="1"/>
  <c r="AZ4515" i="1"/>
  <c r="AZ4775" i="1" s="1"/>
  <c r="AZ3828" i="1"/>
  <c r="AJ4586" i="1"/>
  <c r="AJ4846" i="1" s="1"/>
  <c r="AJ3899" i="1"/>
  <c r="AO4694" i="1"/>
  <c r="AO4954" i="1" s="1"/>
  <c r="AO4007" i="1"/>
  <c r="AD4655" i="1"/>
  <c r="AD4915" i="1" s="1"/>
  <c r="AD3968" i="1"/>
  <c r="BC4520" i="1"/>
  <c r="BC4780" i="1" s="1"/>
  <c r="BC3833" i="1"/>
  <c r="AU4513" i="1"/>
  <c r="AU4773" i="1" s="1"/>
  <c r="AU3826" i="1"/>
  <c r="AL4531" i="1"/>
  <c r="AL4791" i="1" s="1"/>
  <c r="AL3844" i="1"/>
  <c r="Y4589" i="1"/>
  <c r="Y4849" i="1" s="1"/>
  <c r="Y3902" i="1"/>
  <c r="AE4672" i="1"/>
  <c r="AE4932" i="1" s="1"/>
  <c r="AE3985" i="1"/>
  <c r="AY4519" i="1"/>
  <c r="AY4779" i="1" s="1"/>
  <c r="AY3832" i="1"/>
  <c r="AX4652" i="1"/>
  <c r="AX4912" i="1" s="1"/>
  <c r="AX3965" i="1"/>
  <c r="AS4684" i="1"/>
  <c r="AS4944" i="1" s="1"/>
  <c r="AS3997" i="1"/>
  <c r="AY4574" i="1"/>
  <c r="AY4834" i="1" s="1"/>
  <c r="AY3887" i="1"/>
  <c r="AH4604" i="1"/>
  <c r="AH4864" i="1" s="1"/>
  <c r="AH3917" i="1"/>
  <c r="AS4653" i="1"/>
  <c r="AS4913" i="1" s="1"/>
  <c r="AS3966" i="1"/>
  <c r="BE4632" i="1"/>
  <c r="BE4892" i="1" s="1"/>
  <c r="BE3945" i="1"/>
  <c r="BA4676" i="1"/>
  <c r="BA4936" i="1" s="1"/>
  <c r="BA3989" i="1"/>
  <c r="AM4524" i="1"/>
  <c r="AM4784" i="1" s="1"/>
  <c r="AM3837" i="1"/>
  <c r="AD4669" i="1"/>
  <c r="AD4929" i="1" s="1"/>
  <c r="AD3982" i="1"/>
  <c r="AD4641" i="1"/>
  <c r="AD4901" i="1" s="1"/>
  <c r="AD3954" i="1"/>
  <c r="AL4719" i="1"/>
  <c r="AL4979" i="1" s="1"/>
  <c r="AL4032" i="1"/>
  <c r="AI4523" i="1"/>
  <c r="AI4783" i="1" s="1"/>
  <c r="AI3836" i="1"/>
  <c r="AH4662" i="1"/>
  <c r="AH4922" i="1" s="1"/>
  <c r="AH3975" i="1"/>
  <c r="AU4608" i="1"/>
  <c r="AU4868" i="1" s="1"/>
  <c r="AU3921" i="1"/>
  <c r="AB4521" i="1"/>
  <c r="AB4781" i="1" s="1"/>
  <c r="AB3834" i="1"/>
  <c r="AA4604" i="1"/>
  <c r="AA4864" i="1" s="1"/>
  <c r="AA3917" i="1"/>
  <c r="AS4721" i="1"/>
  <c r="AS4981" i="1" s="1"/>
  <c r="AS4034" i="1"/>
  <c r="AP4700" i="1"/>
  <c r="AP4960" i="1" s="1"/>
  <c r="AP4013" i="1"/>
  <c r="F4594" i="1"/>
  <c r="F3907" i="1"/>
  <c r="F4854" i="1" s="1"/>
  <c r="AR4574" i="1"/>
  <c r="AR4834" i="1" s="1"/>
  <c r="AR3887" i="1"/>
  <c r="AY4695" i="1"/>
  <c r="AY4955" i="1" s="1"/>
  <c r="AY4008" i="1"/>
  <c r="AZ4720" i="1"/>
  <c r="AZ4980" i="1" s="1"/>
  <c r="AZ4033" i="1"/>
  <c r="Y4593" i="1"/>
  <c r="Y4853" i="1" s="1"/>
  <c r="Y3906" i="1"/>
  <c r="BA4703" i="1"/>
  <c r="BA4963" i="1" s="1"/>
  <c r="BA4016" i="1"/>
  <c r="AY4528" i="1"/>
  <c r="AY4788" i="1" s="1"/>
  <c r="AY3841" i="1"/>
  <c r="AQ4543" i="1"/>
  <c r="AQ4803" i="1" s="1"/>
  <c r="AQ3856" i="1"/>
  <c r="Z4697" i="1"/>
  <c r="Z4957" i="1" s="1"/>
  <c r="Z4010" i="1"/>
  <c r="AU4550" i="1"/>
  <c r="AU4810" i="1" s="1"/>
  <c r="AU3863" i="1"/>
  <c r="AO4704" i="1"/>
  <c r="AO4964" i="1" s="1"/>
  <c r="AO4017" i="1"/>
  <c r="BD4689" i="1"/>
  <c r="BD4949" i="1" s="1"/>
  <c r="BD4002" i="1"/>
  <c r="AZ4551" i="1"/>
  <c r="AZ4811" i="1" s="1"/>
  <c r="AZ3864" i="1"/>
  <c r="AQ4551" i="1"/>
  <c r="AQ4811" i="1" s="1"/>
  <c r="AQ3864" i="1"/>
  <c r="BD4567" i="1"/>
  <c r="BD4827" i="1" s="1"/>
  <c r="BD3880" i="1"/>
  <c r="AR4551" i="1"/>
  <c r="AR4811" i="1" s="1"/>
  <c r="AR3864" i="1"/>
  <c r="BB4563" i="1"/>
  <c r="BB4823" i="1" s="1"/>
  <c r="BB3876" i="1"/>
  <c r="Z4671" i="1"/>
  <c r="Z4931" i="1" s="1"/>
  <c r="Z3984" i="1"/>
  <c r="AQ4674" i="1"/>
  <c r="AQ4934" i="1" s="1"/>
  <c r="AQ3987" i="1"/>
  <c r="AO4612" i="1"/>
  <c r="AO4872" i="1" s="1"/>
  <c r="AO3925" i="1"/>
  <c r="AF4612" i="1"/>
  <c r="AF4872" i="1" s="1"/>
  <c r="AF3925" i="1"/>
  <c r="AU4539" i="1"/>
  <c r="AU4799" i="1" s="1"/>
  <c r="AU3852" i="1"/>
  <c r="AF4570" i="1"/>
  <c r="AF4830" i="1" s="1"/>
  <c r="AF3883" i="1"/>
  <c r="AQ4598" i="1"/>
  <c r="AQ4858" i="1" s="1"/>
  <c r="AQ3911" i="1"/>
  <c r="AG4557" i="1"/>
  <c r="AG4817" i="1" s="1"/>
  <c r="AG3870" i="1"/>
  <c r="AT4580" i="1"/>
  <c r="AT4840" i="1" s="1"/>
  <c r="AT3893" i="1"/>
  <c r="F4652" i="1"/>
  <c r="F3965" i="1"/>
  <c r="F4912" i="1" s="1"/>
  <c r="X4657" i="1"/>
  <c r="X4917" i="1" s="1"/>
  <c r="X3970" i="1"/>
  <c r="AN4518" i="1"/>
  <c r="AN4778" i="1" s="1"/>
  <c r="AN3831" i="1"/>
  <c r="AH4574" i="1"/>
  <c r="AH4834" i="1" s="1"/>
  <c r="AH3887" i="1"/>
  <c r="AC4584" i="1"/>
  <c r="AC4844" i="1" s="1"/>
  <c r="AC3897" i="1"/>
  <c r="AE4541" i="1"/>
  <c r="AE4801" i="1" s="1"/>
  <c r="AE3854" i="1"/>
  <c r="AV4645" i="1"/>
  <c r="AV4905" i="1" s="1"/>
  <c r="AV3958" i="1"/>
  <c r="D4562" i="1"/>
  <c r="D3875" i="1"/>
  <c r="D4822" i="1" s="1"/>
  <c r="AH4546" i="1"/>
  <c r="AH4806" i="1" s="1"/>
  <c r="AH3859" i="1"/>
  <c r="AF4603" i="1"/>
  <c r="AF4863" i="1" s="1"/>
  <c r="AF3916" i="1"/>
  <c r="BD4707" i="1"/>
  <c r="BD4967" i="1" s="1"/>
  <c r="BD4020" i="1"/>
  <c r="E4584" i="1"/>
  <c r="E3897" i="1"/>
  <c r="E4844" i="1" s="1"/>
  <c r="AN4710" i="1"/>
  <c r="AN4970" i="1" s="1"/>
  <c r="AN4023" i="1"/>
  <c r="AZ4527" i="1"/>
  <c r="AZ4787" i="1" s="1"/>
  <c r="AZ3840" i="1"/>
  <c r="AJ4654" i="1"/>
  <c r="AJ4914" i="1" s="1"/>
  <c r="AJ3967" i="1"/>
  <c r="AN4513" i="1"/>
  <c r="AN4773" i="1" s="1"/>
  <c r="AN3826" i="1"/>
  <c r="AH4629" i="1"/>
  <c r="AH4889" i="1" s="1"/>
  <c r="AH3942" i="1"/>
  <c r="AO4654" i="1"/>
  <c r="AO4914" i="1" s="1"/>
  <c r="AO3967" i="1"/>
  <c r="AM4684" i="1"/>
  <c r="AM4944" i="1" s="1"/>
  <c r="AM3997" i="1"/>
  <c r="AZ4656" i="1"/>
  <c r="AZ4916" i="1" s="1"/>
  <c r="AZ3969" i="1"/>
  <c r="Y4690" i="1"/>
  <c r="Y4950" i="1" s="1"/>
  <c r="Y4003" i="1"/>
  <c r="AZ4703" i="1"/>
  <c r="AZ4963" i="1" s="1"/>
  <c r="AZ4016" i="1"/>
  <c r="AD4575" i="1"/>
  <c r="AD4835" i="1" s="1"/>
  <c r="AD3888" i="1"/>
  <c r="BB4554" i="1"/>
  <c r="BB4814" i="1" s="1"/>
  <c r="BB3867" i="1"/>
  <c r="AY4601" i="1"/>
  <c r="AY4861" i="1" s="1"/>
  <c r="AY3914" i="1"/>
  <c r="AG4699" i="1"/>
  <c r="AG4959" i="1" s="1"/>
  <c r="AG4012" i="1"/>
  <c r="AU4555" i="1"/>
  <c r="AU4815" i="1" s="1"/>
  <c r="AU3868" i="1"/>
  <c r="AY4709" i="1"/>
  <c r="AY4969" i="1" s="1"/>
  <c r="AY4022" i="1"/>
  <c r="AS4513" i="1"/>
  <c r="AS4773" i="1" s="1"/>
  <c r="AS3826" i="1"/>
  <c r="AL4577" i="1"/>
  <c r="AL4837" i="1" s="1"/>
  <c r="AL3890" i="1"/>
  <c r="Y4577" i="1"/>
  <c r="Y4837" i="1" s="1"/>
  <c r="Y3890" i="1"/>
  <c r="BD4676" i="1"/>
  <c r="BD4936" i="1" s="1"/>
  <c r="BD3989" i="1"/>
  <c r="AT4549" i="1"/>
  <c r="AT4809" i="1" s="1"/>
  <c r="AT3862" i="1"/>
  <c r="D4652" i="1"/>
  <c r="D3965" i="1"/>
  <c r="D4912" i="1" s="1"/>
  <c r="AR4645" i="1"/>
  <c r="AR4905" i="1" s="1"/>
  <c r="AR3958" i="1"/>
  <c r="AG4730" i="1"/>
  <c r="AG4990" i="1" s="1"/>
  <c r="AG4043" i="1"/>
  <c r="AW4533" i="1"/>
  <c r="AW4793" i="1" s="1"/>
  <c r="AW3846" i="1"/>
  <c r="AV4690" i="1"/>
  <c r="AV4950" i="1" s="1"/>
  <c r="AV4003" i="1"/>
  <c r="Z4557" i="1"/>
  <c r="Z4817" i="1" s="1"/>
  <c r="Z3870" i="1"/>
  <c r="D4636" i="1"/>
  <c r="D3949" i="1"/>
  <c r="D4896" i="1" s="1"/>
  <c r="W4519" i="1"/>
  <c r="W4779" i="1" s="1"/>
  <c r="W3832" i="1"/>
  <c r="AE4684" i="1"/>
  <c r="AE4944" i="1" s="1"/>
  <c r="AE3997" i="1"/>
  <c r="AN4542" i="1"/>
  <c r="AN4802" i="1" s="1"/>
  <c r="AN3855" i="1"/>
  <c r="AS4616" i="1"/>
  <c r="AS4876" i="1" s="1"/>
  <c r="AS3929" i="1"/>
  <c r="AQ4621" i="1"/>
  <c r="AQ4881" i="1" s="1"/>
  <c r="AQ3934" i="1"/>
  <c r="BA4531" i="1"/>
  <c r="BA4791" i="1" s="1"/>
  <c r="BA3844" i="1"/>
  <c r="AT4656" i="1"/>
  <c r="AT4916" i="1" s="1"/>
  <c r="AT3969" i="1"/>
  <c r="BA4637" i="1"/>
  <c r="BA4897" i="1" s="1"/>
  <c r="BA3950" i="1"/>
  <c r="AV4531" i="1"/>
  <c r="AV4791" i="1" s="1"/>
  <c r="AV3844" i="1"/>
  <c r="AW4659" i="1"/>
  <c r="AW4919" i="1" s="1"/>
  <c r="AW3972" i="1"/>
  <c r="W4702" i="1"/>
  <c r="W4962" i="1" s="1"/>
  <c r="W4015" i="1"/>
  <c r="AO4517" i="1"/>
  <c r="AO4777" i="1" s="1"/>
  <c r="AO3830" i="1"/>
  <c r="AC4692" i="1"/>
  <c r="AC4952" i="1" s="1"/>
  <c r="AC4005" i="1"/>
  <c r="AD4711" i="1"/>
  <c r="AD4971" i="1" s="1"/>
  <c r="AD4024" i="1"/>
  <c r="AJ4608" i="1"/>
  <c r="AJ4868" i="1" s="1"/>
  <c r="AJ3921" i="1"/>
  <c r="AM4579" i="1"/>
  <c r="AM4839" i="1" s="1"/>
  <c r="AM3892" i="1"/>
  <c r="BD4711" i="1"/>
  <c r="BD4971" i="1" s="1"/>
  <c r="BD4024" i="1"/>
  <c r="AH4522" i="1"/>
  <c r="AH4782" i="1" s="1"/>
  <c r="AH3835" i="1"/>
  <c r="AJ4706" i="1"/>
  <c r="AJ4966" i="1" s="1"/>
  <c r="AJ4019" i="1"/>
  <c r="D4676" i="1"/>
  <c r="D3989" i="1"/>
  <c r="D4936" i="1" s="1"/>
  <c r="Y4719" i="1"/>
  <c r="Y4979" i="1" s="1"/>
  <c r="Y4032" i="1"/>
  <c r="AQ4632" i="1"/>
  <c r="AQ4892" i="1" s="1"/>
  <c r="AQ3945" i="1"/>
  <c r="AI4661" i="1"/>
  <c r="AI4921" i="1" s="1"/>
  <c r="AI3974" i="1"/>
  <c r="AV4699" i="1"/>
  <c r="AV4959" i="1" s="1"/>
  <c r="AV4012" i="1"/>
  <c r="BA4636" i="1"/>
  <c r="BA4896" i="1" s="1"/>
  <c r="BA3949" i="1"/>
  <c r="AF4574" i="1"/>
  <c r="AF4834" i="1" s="1"/>
  <c r="AF3887" i="1"/>
  <c r="AV4675" i="1"/>
  <c r="AV4935" i="1" s="1"/>
  <c r="AV3988" i="1"/>
  <c r="AF4533" i="1"/>
  <c r="AF4793" i="1" s="1"/>
  <c r="AF3846" i="1"/>
  <c r="Y4520" i="1"/>
  <c r="Y4780" i="1" s="1"/>
  <c r="Y3833" i="1"/>
  <c r="AD4691" i="1"/>
  <c r="AD4951" i="1" s="1"/>
  <c r="AD4004" i="1"/>
  <c r="AG4688" i="1"/>
  <c r="AG4948" i="1" s="1"/>
  <c r="AG4001" i="1"/>
  <c r="AC4623" i="1"/>
  <c r="AC4883" i="1" s="1"/>
  <c r="AC3936" i="1"/>
  <c r="G4715" i="1"/>
  <c r="G4028" i="1"/>
  <c r="G4975" i="1" s="1"/>
  <c r="F4586" i="1"/>
  <c r="F3899" i="1"/>
  <c r="F4846" i="1" s="1"/>
  <c r="AD4690" i="1"/>
  <c r="AD4950" i="1" s="1"/>
  <c r="AD4003" i="1"/>
  <c r="AB4648" i="1"/>
  <c r="AB4908" i="1" s="1"/>
  <c r="AB3961" i="1"/>
  <c r="AP4725" i="1"/>
  <c r="AP4985" i="1" s="1"/>
  <c r="AP4038" i="1"/>
  <c r="AP4648" i="1"/>
  <c r="AP4908" i="1" s="1"/>
  <c r="AP3961" i="1"/>
  <c r="AM4566" i="1"/>
  <c r="AM4826" i="1" s="1"/>
  <c r="AM3879" i="1"/>
  <c r="D4524" i="1"/>
  <c r="D3837" i="1"/>
  <c r="D4784" i="1" s="1"/>
  <c r="AN4594" i="1"/>
  <c r="AN4854" i="1" s="1"/>
  <c r="AN3907" i="1"/>
  <c r="F4615" i="1"/>
  <c r="F3928" i="1"/>
  <c r="F4875" i="1" s="1"/>
  <c r="AV4532" i="1"/>
  <c r="AV4792" i="1" s="1"/>
  <c r="AV3845" i="1"/>
  <c r="AX4702" i="1"/>
  <c r="AX4962" i="1" s="1"/>
  <c r="AX4015" i="1"/>
  <c r="AX4543" i="1"/>
  <c r="AX4803" i="1" s="1"/>
  <c r="AX3856" i="1"/>
  <c r="AM4532" i="1"/>
  <c r="AM4792" i="1" s="1"/>
  <c r="AM3845" i="1"/>
  <c r="AB4560" i="1"/>
  <c r="AB4820" i="1" s="1"/>
  <c r="AB3873" i="1"/>
  <c r="BF4525" i="1"/>
  <c r="BF4785" i="1" s="1"/>
  <c r="BF3838" i="1"/>
  <c r="AB4619" i="1"/>
  <c r="AB4879" i="1" s="1"/>
  <c r="AB3932" i="1"/>
  <c r="AH4647" i="1"/>
  <c r="AH4907" i="1" s="1"/>
  <c r="AH3960" i="1"/>
  <c r="AG4653" i="1"/>
  <c r="AG4913" i="1" s="1"/>
  <c r="AG3966" i="1"/>
  <c r="AW4660" i="1"/>
  <c r="AW4920" i="1" s="1"/>
  <c r="AW3973" i="1"/>
  <c r="BE4623" i="1"/>
  <c r="BE4883" i="1" s="1"/>
  <c r="BE3936" i="1"/>
  <c r="G4569" i="1"/>
  <c r="G3882" i="1"/>
  <c r="G4829" i="1" s="1"/>
  <c r="AT4678" i="1"/>
  <c r="AT4938" i="1" s="1"/>
  <c r="AT3991" i="1"/>
  <c r="AC4538" i="1"/>
  <c r="AC4798" i="1" s="1"/>
  <c r="AC3851" i="1"/>
  <c r="BB4630" i="1"/>
  <c r="BB4890" i="1" s="1"/>
  <c r="BB3943" i="1"/>
  <c r="AC4723" i="1"/>
  <c r="AC4983" i="1" s="1"/>
  <c r="AC4036" i="1"/>
  <c r="AH4529" i="1"/>
  <c r="AH4789" i="1" s="1"/>
  <c r="AH3842" i="1"/>
  <c r="Z4727" i="1"/>
  <c r="Z4987" i="1" s="1"/>
  <c r="Z4040" i="1"/>
  <c r="AA4574" i="1"/>
  <c r="AA4834" i="1" s="1"/>
  <c r="AA3887" i="1"/>
  <c r="AN4706" i="1"/>
  <c r="AN4966" i="1" s="1"/>
  <c r="AN4019" i="1"/>
  <c r="X4553" i="1"/>
  <c r="X4813" i="1" s="1"/>
  <c r="X3866" i="1"/>
  <c r="AB4656" i="1"/>
  <c r="AB4916" i="1" s="1"/>
  <c r="AB3969" i="1"/>
  <c r="BE4662" i="1"/>
  <c r="BE4922" i="1" s="1"/>
  <c r="BE3975" i="1"/>
  <c r="AY4630" i="1"/>
  <c r="AY4890" i="1" s="1"/>
  <c r="AY3943" i="1"/>
  <c r="AK4653" i="1"/>
  <c r="AK4913" i="1" s="1"/>
  <c r="AK3966" i="1"/>
  <c r="AD4660" i="1"/>
  <c r="AD4920" i="1" s="1"/>
  <c r="AD3973" i="1"/>
  <c r="AR4702" i="1"/>
  <c r="AR4962" i="1" s="1"/>
  <c r="AR4015" i="1"/>
  <c r="AH4665" i="1"/>
  <c r="AH4925" i="1" s="1"/>
  <c r="AH3978" i="1"/>
  <c r="AJ4572" i="1"/>
  <c r="AJ4832" i="1" s="1"/>
  <c r="AJ3885" i="1"/>
  <c r="AP4593" i="1"/>
  <c r="AP4853" i="1" s="1"/>
  <c r="AP3906" i="1"/>
  <c r="BE4682" i="1"/>
  <c r="BE4942" i="1" s="1"/>
  <c r="BE3995" i="1"/>
  <c r="AB4704" i="1"/>
  <c r="AB4964" i="1" s="1"/>
  <c r="AB4017" i="1"/>
  <c r="AD4532" i="1"/>
  <c r="AD4792" i="1" s="1"/>
  <c r="AD3845" i="1"/>
  <c r="AZ4630" i="1"/>
  <c r="AZ4890" i="1" s="1"/>
  <c r="AZ3943" i="1"/>
  <c r="BC4714" i="1"/>
  <c r="BC4974" i="1" s="1"/>
  <c r="BC4027" i="1"/>
  <c r="BA4547" i="1"/>
  <c r="BA4807" i="1" s="1"/>
  <c r="BA3860" i="1"/>
  <c r="AR4629" i="1"/>
  <c r="AR4889" i="1" s="1"/>
  <c r="AR3942" i="1"/>
  <c r="AM4642" i="1"/>
  <c r="AM4902" i="1" s="1"/>
  <c r="AM3955" i="1"/>
  <c r="AQ4515" i="1"/>
  <c r="AQ4775" i="1" s="1"/>
  <c r="AQ3828" i="1"/>
  <c r="AE4658" i="1"/>
  <c r="AE4918" i="1" s="1"/>
  <c r="AE3971" i="1"/>
  <c r="AH4708" i="1"/>
  <c r="AH4968" i="1" s="1"/>
  <c r="AH4021" i="1"/>
  <c r="AA4662" i="1"/>
  <c r="AA4922" i="1" s="1"/>
  <c r="AA3975" i="1"/>
  <c r="AH4710" i="1"/>
  <c r="AH4970" i="1" s="1"/>
  <c r="AH4023" i="1"/>
  <c r="AK4726" i="1"/>
  <c r="AK4986" i="1" s="1"/>
  <c r="AK4039" i="1"/>
  <c r="BB4568" i="1"/>
  <c r="BB4828" i="1" s="1"/>
  <c r="BB3881" i="1"/>
  <c r="AY4516" i="1"/>
  <c r="AY4776" i="1" s="1"/>
  <c r="AY3829" i="1"/>
  <c r="AA4715" i="1"/>
  <c r="AA4975" i="1" s="1"/>
  <c r="AA4028" i="1"/>
  <c r="X4713" i="1"/>
  <c r="X4973" i="1" s="1"/>
  <c r="X4026" i="1"/>
  <c r="BE4533" i="1"/>
  <c r="BE4793" i="1" s="1"/>
  <c r="BE3846" i="1"/>
  <c r="AW4694" i="1"/>
  <c r="AW4954" i="1" s="1"/>
  <c r="AW4007" i="1"/>
  <c r="AW4642" i="1"/>
  <c r="AW4902" i="1" s="1"/>
  <c r="AW3955" i="1"/>
  <c r="AI4702" i="1"/>
  <c r="AI4962" i="1" s="1"/>
  <c r="AI4015" i="1"/>
  <c r="AC4641" i="1"/>
  <c r="AC4901" i="1" s="1"/>
  <c r="AC3954" i="1"/>
  <c r="AA4572" i="1"/>
  <c r="AA4832" i="1" s="1"/>
  <c r="AA3885" i="1"/>
  <c r="AD4582" i="1"/>
  <c r="AD4842" i="1" s="1"/>
  <c r="AD3895" i="1"/>
  <c r="Z4720" i="1"/>
  <c r="Z4980" i="1" s="1"/>
  <c r="Z4033" i="1"/>
  <c r="X4560" i="1"/>
  <c r="X4820" i="1" s="1"/>
  <c r="X3873" i="1"/>
  <c r="AH4689" i="1"/>
  <c r="AH4949" i="1" s="1"/>
  <c r="AH4002" i="1"/>
  <c r="AG4559" i="1"/>
  <c r="AG4819" i="1" s="1"/>
  <c r="AG3872" i="1"/>
  <c r="AU4705" i="1"/>
  <c r="AU4965" i="1" s="1"/>
  <c r="AU4018" i="1"/>
  <c r="AD4545" i="1"/>
  <c r="AD4805" i="1" s="1"/>
  <c r="AD3858" i="1"/>
  <c r="F4625" i="1"/>
  <c r="F3938" i="1"/>
  <c r="F4885" i="1" s="1"/>
  <c r="AS4686" i="1"/>
  <c r="AS4946" i="1" s="1"/>
  <c r="AS3999" i="1"/>
  <c r="AZ4674" i="1"/>
  <c r="AZ4934" i="1" s="1"/>
  <c r="AZ3987" i="1"/>
  <c r="AE4625" i="1"/>
  <c r="AE4885" i="1" s="1"/>
  <c r="AE3938" i="1"/>
  <c r="AH4567" i="1"/>
  <c r="AH4827" i="1" s="1"/>
  <c r="AH3880" i="1"/>
  <c r="AP4674" i="1"/>
  <c r="AP4934" i="1" s="1"/>
  <c r="AP3987" i="1"/>
  <c r="AH4674" i="1"/>
  <c r="AH4934" i="1" s="1"/>
  <c r="AH3987" i="1"/>
  <c r="BB4674" i="1"/>
  <c r="BB4934" i="1" s="1"/>
  <c r="BB3987" i="1"/>
  <c r="AM4612" i="1"/>
  <c r="AM4872" i="1" s="1"/>
  <c r="AM3925" i="1"/>
  <c r="AD4612" i="1"/>
  <c r="AD4872" i="1" s="1"/>
  <c r="AD3925" i="1"/>
  <c r="BE4612" i="1"/>
  <c r="BE4872" i="1" s="1"/>
  <c r="BE3925" i="1"/>
  <c r="AM4572" i="1"/>
  <c r="AM4832" i="1" s="1"/>
  <c r="AM3885" i="1"/>
  <c r="E4588" i="1"/>
  <c r="E3901" i="1"/>
  <c r="E4848" i="1" s="1"/>
  <c r="AU4682" i="1"/>
  <c r="AU4942" i="1" s="1"/>
  <c r="AU3995" i="1"/>
  <c r="BB4634" i="1"/>
  <c r="BB4894" i="1" s="1"/>
  <c r="BB3947" i="1"/>
  <c r="BD4685" i="1"/>
  <c r="BD4945" i="1" s="1"/>
  <c r="BD3998" i="1"/>
  <c r="AK4577" i="1"/>
  <c r="AK4837" i="1" s="1"/>
  <c r="AK3890" i="1"/>
  <c r="Z4641" i="1"/>
  <c r="Z4901" i="1" s="1"/>
  <c r="Z3954" i="1"/>
  <c r="AU4634" i="1"/>
  <c r="AU4894" i="1" s="1"/>
  <c r="AU3947" i="1"/>
  <c r="AX4636" i="1"/>
  <c r="AX4896" i="1" s="1"/>
  <c r="AX3949" i="1"/>
  <c r="AB4594" i="1"/>
  <c r="AB4854" i="1" s="1"/>
  <c r="AB3907" i="1"/>
  <c r="AT4700" i="1"/>
  <c r="AT4960" i="1" s="1"/>
  <c r="AT4013" i="1"/>
  <c r="AP4549" i="1"/>
  <c r="AP4809" i="1" s="1"/>
  <c r="AP3862" i="1"/>
  <c r="Z4572" i="1"/>
  <c r="Z4832" i="1" s="1"/>
  <c r="Z3885" i="1"/>
  <c r="AT4525" i="1"/>
  <c r="AT4785" i="1" s="1"/>
  <c r="AT3838" i="1"/>
  <c r="BB4663" i="1"/>
  <c r="BB4923" i="1" s="1"/>
  <c r="BB3976" i="1"/>
  <c r="AW4534" i="1"/>
  <c r="AW4794" i="1" s="1"/>
  <c r="AW3847" i="1"/>
  <c r="AK4575" i="1"/>
  <c r="AK4835" i="1" s="1"/>
  <c r="AK3888" i="1"/>
  <c r="AF4666" i="1"/>
  <c r="AF4926" i="1" s="1"/>
  <c r="AF3979" i="1"/>
  <c r="AX4678" i="1"/>
  <c r="AX4938" i="1" s="1"/>
  <c r="AX3991" i="1"/>
  <c r="AY4726" i="1"/>
  <c r="AY4986" i="1" s="1"/>
  <c r="AY4039" i="1"/>
  <c r="Z4528" i="1"/>
  <c r="Z4788" i="1" s="1"/>
  <c r="Z3841" i="1"/>
  <c r="AA4573" i="1"/>
  <c r="AA4833" i="1" s="1"/>
  <c r="AA3886" i="1"/>
  <c r="W4563" i="1"/>
  <c r="W4823" i="1" s="1"/>
  <c r="W3876" i="1"/>
  <c r="W4625" i="1"/>
  <c r="W4885" i="1" s="1"/>
  <c r="W3938" i="1"/>
  <c r="E4563" i="1"/>
  <c r="E3876" i="1"/>
  <c r="E4823" i="1" s="1"/>
  <c r="AG4705" i="1"/>
  <c r="AG4965" i="1" s="1"/>
  <c r="AG4018" i="1"/>
  <c r="AI4625" i="1"/>
  <c r="AI4885" i="1" s="1"/>
  <c r="AI3938" i="1"/>
  <c r="AC4686" i="1"/>
  <c r="AC4946" i="1" s="1"/>
  <c r="AC3999" i="1"/>
  <c r="AF4627" i="1"/>
  <c r="AF4887" i="1" s="1"/>
  <c r="AF3940" i="1"/>
  <c r="AN4671" i="1"/>
  <c r="AN4931" i="1" s="1"/>
  <c r="AN3984" i="1"/>
  <c r="BE4620" i="1"/>
  <c r="BE4880" i="1" s="1"/>
  <c r="BE3933" i="1"/>
  <c r="BF4625" i="1"/>
  <c r="BF4885" i="1" s="1"/>
  <c r="BF3938" i="1"/>
  <c r="BF4559" i="1"/>
  <c r="BF4819" i="1" s="1"/>
  <c r="BF3872" i="1"/>
  <c r="AM4581" i="1"/>
  <c r="AM4841" i="1" s="1"/>
  <c r="AM3894" i="1"/>
  <c r="AF4611" i="1"/>
  <c r="AF4871" i="1" s="1"/>
  <c r="AF3924" i="1"/>
  <c r="AR4717" i="1"/>
  <c r="AR4977" i="1" s="1"/>
  <c r="AR4030" i="1"/>
  <c r="BE4617" i="1"/>
  <c r="BE4877" i="1" s="1"/>
  <c r="BE3930" i="1"/>
  <c r="AZ4651" i="1"/>
  <c r="AZ4911" i="1" s="1"/>
  <c r="AZ3964" i="1"/>
  <c r="AQ4603" i="1"/>
  <c r="AQ4863" i="1" s="1"/>
  <c r="AQ3916" i="1"/>
  <c r="AD4651" i="1"/>
  <c r="AD4911" i="1" s="1"/>
  <c r="AD3964" i="1"/>
  <c r="AG4651" i="1"/>
  <c r="AG4911" i="1" s="1"/>
  <c r="AG3964" i="1"/>
  <c r="AW4703" i="1"/>
  <c r="AW4963" i="1" s="1"/>
  <c r="AW4016" i="1"/>
  <c r="F4617" i="1"/>
  <c r="F3930" i="1"/>
  <c r="F4877" i="1" s="1"/>
  <c r="G4511" i="1"/>
  <c r="G3824" i="1"/>
  <c r="AP4717" i="1"/>
  <c r="AP4977" i="1" s="1"/>
  <c r="AP4030" i="1"/>
  <c r="BB4636" i="1"/>
  <c r="BB4896" i="1" s="1"/>
  <c r="BB3949" i="1"/>
  <c r="AO4713" i="1"/>
  <c r="AO4973" i="1" s="1"/>
  <c r="AO4026" i="1"/>
  <c r="AZ4678" i="1"/>
  <c r="AZ4938" i="1" s="1"/>
  <c r="AZ3991" i="1"/>
  <c r="AD4684" i="1"/>
  <c r="AD4944" i="1" s="1"/>
  <c r="AD3997" i="1"/>
  <c r="AD4675" i="1"/>
  <c r="AD4935" i="1" s="1"/>
  <c r="AD3988" i="1"/>
  <c r="AY4657" i="1"/>
  <c r="AY4917" i="1" s="1"/>
  <c r="AY3970" i="1"/>
  <c r="AT4681" i="1"/>
  <c r="AT4941" i="1" s="1"/>
  <c r="AT3994" i="1"/>
  <c r="BC4570" i="1"/>
  <c r="BC4830" i="1" s="1"/>
  <c r="BC3883" i="1"/>
  <c r="AD4514" i="1"/>
  <c r="AD4774" i="1" s="1"/>
  <c r="AD3827" i="1"/>
  <c r="AX4653" i="1"/>
  <c r="AX4913" i="1" s="1"/>
  <c r="AX3966" i="1"/>
  <c r="Y4596" i="1"/>
  <c r="Y4856" i="1" s="1"/>
  <c r="Y3909" i="1"/>
  <c r="AX4720" i="1"/>
  <c r="AX4980" i="1" s="1"/>
  <c r="AX4033" i="1"/>
  <c r="AJ4528" i="1"/>
  <c r="AJ4788" i="1" s="1"/>
  <c r="AJ3841" i="1"/>
  <c r="AN4528" i="1"/>
  <c r="AN4788" i="1" s="1"/>
  <c r="AN3841" i="1"/>
  <c r="AO4555" i="1"/>
  <c r="AO4815" i="1" s="1"/>
  <c r="AO3868" i="1"/>
  <c r="AY4681" i="1"/>
  <c r="AY4941" i="1" s="1"/>
  <c r="AY3994" i="1"/>
  <c r="Z4684" i="1"/>
  <c r="Z4944" i="1" s="1"/>
  <c r="Z3997" i="1"/>
  <c r="X4660" i="1"/>
  <c r="X4920" i="1" s="1"/>
  <c r="X3973" i="1"/>
  <c r="D4715" i="1"/>
  <c r="D4028" i="1"/>
  <c r="D4975" i="1" s="1"/>
  <c r="AU4533" i="1"/>
  <c r="AU4793" i="1" s="1"/>
  <c r="AU3846" i="1"/>
  <c r="BB4646" i="1"/>
  <c r="BB4906" i="1" s="1"/>
  <c r="BB3959" i="1"/>
  <c r="AR4719" i="1"/>
  <c r="AR4979" i="1" s="1"/>
  <c r="AR4032" i="1"/>
  <c r="AM4615" i="1"/>
  <c r="AM4875" i="1" s="1"/>
  <c r="AM3928" i="1"/>
  <c r="AH4678" i="1"/>
  <c r="AH4938" i="1" s="1"/>
  <c r="AH3991" i="1"/>
  <c r="Z4574" i="1"/>
  <c r="Z4834" i="1" s="1"/>
  <c r="Z3887" i="1"/>
  <c r="AT4710" i="1"/>
  <c r="AT4970" i="1" s="1"/>
  <c r="AT4023" i="1"/>
  <c r="AS4619" i="1"/>
  <c r="AS4879" i="1" s="1"/>
  <c r="AS3932" i="1"/>
  <c r="AQ4724" i="1"/>
  <c r="AQ4984" i="1" s="1"/>
  <c r="AQ4037" i="1"/>
  <c r="AQ4696" i="1"/>
  <c r="AQ4956" i="1" s="1"/>
  <c r="AQ4009" i="1"/>
  <c r="BA4688" i="1"/>
  <c r="BA4948" i="1" s="1"/>
  <c r="BA4001" i="1"/>
  <c r="Y4608" i="1"/>
  <c r="Y4868" i="1" s="1"/>
  <c r="Y3921" i="1"/>
  <c r="Y4534" i="1"/>
  <c r="Y4794" i="1" s="1"/>
  <c r="Y3847" i="1"/>
  <c r="BE4531" i="1"/>
  <c r="BE4791" i="1" s="1"/>
  <c r="BE3844" i="1"/>
  <c r="D4646" i="1"/>
  <c r="D3959" i="1"/>
  <c r="D4906" i="1" s="1"/>
  <c r="AV4647" i="1"/>
  <c r="AV4907" i="1" s="1"/>
  <c r="AV3960" i="1"/>
  <c r="BC4683" i="1"/>
  <c r="BC4943" i="1" s="1"/>
  <c r="BC3996" i="1"/>
  <c r="F4668" i="1"/>
  <c r="F3981" i="1"/>
  <c r="F4928" i="1" s="1"/>
  <c r="E4716" i="1"/>
  <c r="E4029" i="1"/>
  <c r="E4976" i="1" s="1"/>
  <c r="Z4534" i="1"/>
  <c r="Z4794" i="1" s="1"/>
  <c r="Z3847" i="1"/>
  <c r="AN4662" i="1"/>
  <c r="AN4922" i="1" s="1"/>
  <c r="AN3975" i="1"/>
  <c r="AF4720" i="1"/>
  <c r="AF4980" i="1" s="1"/>
  <c r="AF4033" i="1"/>
  <c r="BF4577" i="1"/>
  <c r="BF4837" i="1" s="1"/>
  <c r="BF3890" i="1"/>
  <c r="AD4666" i="1"/>
  <c r="AD4926" i="1" s="1"/>
  <c r="AD3979" i="1"/>
  <c r="BF4628" i="1"/>
  <c r="BF4888" i="1" s="1"/>
  <c r="BF3941" i="1"/>
  <c r="AG4669" i="1"/>
  <c r="AG4929" i="1" s="1"/>
  <c r="AG3982" i="1"/>
  <c r="AV4618" i="1"/>
  <c r="AV4878" i="1" s="1"/>
  <c r="AV3931" i="1"/>
  <c r="E4652" i="1"/>
  <c r="E3965" i="1"/>
  <c r="E4912" i="1" s="1"/>
  <c r="D4580" i="1"/>
  <c r="D3893" i="1"/>
  <c r="D4840" i="1" s="1"/>
  <c r="AM4565" i="1"/>
  <c r="AM4825" i="1" s="1"/>
  <c r="AM3878" i="1"/>
  <c r="BE4647" i="1"/>
  <c r="BE4907" i="1" s="1"/>
  <c r="BE3960" i="1"/>
  <c r="AX4529" i="1"/>
  <c r="AX4789" i="1" s="1"/>
  <c r="AX3842" i="1"/>
  <c r="AO4523" i="1"/>
  <c r="AO4783" i="1" s="1"/>
  <c r="AO3836" i="1"/>
  <c r="AZ4615" i="1"/>
  <c r="AZ4875" i="1" s="1"/>
  <c r="AZ3928" i="1"/>
  <c r="W4529" i="1"/>
  <c r="W4789" i="1" s="1"/>
  <c r="W3842" i="1"/>
  <c r="BD4722" i="1"/>
  <c r="BD4982" i="1" s="1"/>
  <c r="BD4035" i="1"/>
  <c r="AO4573" i="1"/>
  <c r="AO4833" i="1" s="1"/>
  <c r="AO3886" i="1"/>
  <c r="AL4554" i="1"/>
  <c r="AL4814" i="1" s="1"/>
  <c r="AL3867" i="1"/>
  <c r="F4536" i="1"/>
  <c r="F3849" i="1"/>
  <c r="F4796" i="1" s="1"/>
  <c r="AB4587" i="1"/>
  <c r="AB4847" i="1" s="1"/>
  <c r="AB3900" i="1"/>
  <c r="AJ4632" i="1"/>
  <c r="AJ4892" i="1" s="1"/>
  <c r="AJ3945" i="1"/>
  <c r="BF4557" i="1"/>
  <c r="BF4817" i="1" s="1"/>
  <c r="BF3870" i="1"/>
  <c r="AH4692" i="1"/>
  <c r="AH4952" i="1" s="1"/>
  <c r="AH4005" i="1"/>
  <c r="AA4589" i="1"/>
  <c r="AA4849" i="1" s="1"/>
  <c r="AA3902" i="1"/>
  <c r="BF4631" i="1"/>
  <c r="BF4891" i="1" s="1"/>
  <c r="BF3944" i="1"/>
  <c r="AZ4679" i="1"/>
  <c r="AZ4939" i="1" s="1"/>
  <c r="AZ3992" i="1"/>
  <c r="AX4599" i="1"/>
  <c r="AX4859" i="1" s="1"/>
  <c r="AX3912" i="1"/>
  <c r="AW4679" i="1"/>
  <c r="AW4939" i="1" s="1"/>
  <c r="AW3992" i="1"/>
  <c r="AM4731" i="1"/>
  <c r="AM4991" i="1" s="1"/>
  <c r="AM4044" i="1"/>
  <c r="AP4623" i="1"/>
  <c r="AP4883" i="1" s="1"/>
  <c r="AP3936" i="1"/>
  <c r="AK4565" i="1"/>
  <c r="AK4825" i="1" s="1"/>
  <c r="AK3878" i="1"/>
  <c r="AU4580" i="1"/>
  <c r="AU4840" i="1" s="1"/>
  <c r="AU3893" i="1"/>
  <c r="AU4621" i="1"/>
  <c r="AU4881" i="1" s="1"/>
  <c r="AU3934" i="1"/>
  <c r="AV4654" i="1"/>
  <c r="AV4914" i="1" s="1"/>
  <c r="AV3967" i="1"/>
  <c r="AA4641" i="1"/>
  <c r="AA4901" i="1" s="1"/>
  <c r="AA3954" i="1"/>
  <c r="AK4536" i="1"/>
  <c r="AK4796" i="1" s="1"/>
  <c r="AK3849" i="1"/>
  <c r="AB4658" i="1"/>
  <c r="AB4918" i="1" s="1"/>
  <c r="AB3971" i="1"/>
  <c r="BF4572" i="1"/>
  <c r="BF4832" i="1" s="1"/>
  <c r="BF3885" i="1"/>
  <c r="BA4606" i="1"/>
  <c r="BA4866" i="1" s="1"/>
  <c r="BA3919" i="1"/>
  <c r="AU4685" i="1"/>
  <c r="AU4945" i="1" s="1"/>
  <c r="AU3998" i="1"/>
  <c r="AT4735" i="1"/>
  <c r="AT4995" i="1" s="1"/>
  <c r="AT4048" i="1"/>
  <c r="AT4719" i="1"/>
  <c r="AT4979" i="1" s="1"/>
  <c r="AT4032" i="1"/>
  <c r="AI4619" i="1"/>
  <c r="AI4879" i="1" s="1"/>
  <c r="AI3932" i="1"/>
  <c r="F4727" i="1"/>
  <c r="F4040" i="1"/>
  <c r="F4987" i="1" s="1"/>
  <c r="AH4603" i="1"/>
  <c r="AH4863" i="1" s="1"/>
  <c r="AH3916" i="1"/>
  <c r="AC4586" i="1"/>
  <c r="AC4846" i="1" s="1"/>
  <c r="AC3899" i="1"/>
  <c r="AL4589" i="1"/>
  <c r="AL4849" i="1" s="1"/>
  <c r="AL3902" i="1"/>
  <c r="AH4510" i="1"/>
  <c r="AH4770" i="1" s="1"/>
  <c r="AH3823" i="1"/>
  <c r="X4621" i="1"/>
  <c r="X4881" i="1" s="1"/>
  <c r="X3934" i="1"/>
  <c r="BC4635" i="1"/>
  <c r="BC4895" i="1" s="1"/>
  <c r="BC3948" i="1"/>
  <c r="BC4659" i="1"/>
  <c r="BC4919" i="1" s="1"/>
  <c r="BC3972" i="1"/>
  <c r="BF4520" i="1"/>
  <c r="BF4780" i="1" s="1"/>
  <c r="BF3833" i="1"/>
  <c r="Z4645" i="1"/>
  <c r="Z4905" i="1" s="1"/>
  <c r="Z3958" i="1"/>
  <c r="AY4527" i="1"/>
  <c r="AY4787" i="1" s="1"/>
  <c r="AY3840" i="1"/>
  <c r="AG4630" i="1"/>
  <c r="AG4890" i="1" s="1"/>
  <c r="AG3943" i="1"/>
  <c r="AR4670" i="1"/>
  <c r="AR4930" i="1" s="1"/>
  <c r="AR3983" i="1"/>
  <c r="D4527" i="1"/>
  <c r="D3840" i="1"/>
  <c r="D4787" i="1" s="1"/>
  <c r="AV4672" i="1"/>
  <c r="AV4932" i="1" s="1"/>
  <c r="AV3985" i="1"/>
  <c r="AR4588" i="1"/>
  <c r="AR4848" i="1" s="1"/>
  <c r="AR3901" i="1"/>
  <c r="AT4696" i="1"/>
  <c r="AT4956" i="1" s="1"/>
  <c r="AT4009" i="1"/>
  <c r="AH4599" i="1"/>
  <c r="AH4859" i="1" s="1"/>
  <c r="AH3912" i="1"/>
  <c r="AA4672" i="1"/>
  <c r="AA4932" i="1" s="1"/>
  <c r="AA3985" i="1"/>
  <c r="AZ4684" i="1"/>
  <c r="AZ4944" i="1" s="1"/>
  <c r="AZ3997" i="1"/>
  <c r="BD4688" i="1"/>
  <c r="BD4948" i="1" s="1"/>
  <c r="BD4001" i="1"/>
  <c r="AQ4723" i="1"/>
  <c r="AQ4983" i="1" s="1"/>
  <c r="AQ4036" i="1"/>
  <c r="D4668" i="1"/>
  <c r="D3981" i="1"/>
  <c r="D4928" i="1" s="1"/>
  <c r="X4710" i="1"/>
  <c r="X4970" i="1" s="1"/>
  <c r="X4023" i="1"/>
  <c r="BA4680" i="1"/>
  <c r="BA4940" i="1" s="1"/>
  <c r="BA3993" i="1"/>
  <c r="BB4607" i="1"/>
  <c r="BB4867" i="1" s="1"/>
  <c r="BB3920" i="1"/>
  <c r="BB4699" i="1"/>
  <c r="BB4959" i="1" s="1"/>
  <c r="BB4012" i="1"/>
  <c r="AC4597" i="1"/>
  <c r="AC4857" i="1" s="1"/>
  <c r="AC3910" i="1"/>
  <c r="BA4515" i="1"/>
  <c r="BA4775" i="1" s="1"/>
  <c r="BA3828" i="1"/>
  <c r="F4600" i="1"/>
  <c r="F3913" i="1"/>
  <c r="F4860" i="1" s="1"/>
  <c r="AI4627" i="1"/>
  <c r="AI4887" i="1" s="1"/>
  <c r="AI3940" i="1"/>
  <c r="AT4551" i="1"/>
  <c r="AT4811" i="1" s="1"/>
  <c r="AT3864" i="1"/>
  <c r="AZ4567" i="1"/>
  <c r="AZ4827" i="1" s="1"/>
  <c r="AZ3880" i="1"/>
  <c r="AI4610" i="1"/>
  <c r="AI4870" i="1" s="1"/>
  <c r="AI3923" i="1"/>
  <c r="BD4551" i="1"/>
  <c r="BD4811" i="1" s="1"/>
  <c r="BD3864" i="1"/>
  <c r="X4671" i="1"/>
  <c r="X4931" i="1" s="1"/>
  <c r="X3984" i="1"/>
  <c r="AW4671" i="1"/>
  <c r="AW4931" i="1" s="1"/>
  <c r="AW3984" i="1"/>
  <c r="BD4627" i="1"/>
  <c r="BD4887" i="1" s="1"/>
  <c r="BD3940" i="1"/>
  <c r="W4567" i="1"/>
  <c r="W4827" i="1" s="1"/>
  <c r="W3880" i="1"/>
  <c r="AD4567" i="1"/>
  <c r="AD4827" i="1" s="1"/>
  <c r="AD3880" i="1"/>
  <c r="X4530" i="1"/>
  <c r="X4790" i="1" s="1"/>
  <c r="X3843" i="1"/>
  <c r="BE4526" i="1"/>
  <c r="BE4786" i="1" s="1"/>
  <c r="BE3839" i="1"/>
  <c r="AO4707" i="1"/>
  <c r="AO4967" i="1" s="1"/>
  <c r="AO4020" i="1"/>
  <c r="AO4639" i="1"/>
  <c r="AO4899" i="1" s="1"/>
  <c r="AO3952" i="1"/>
  <c r="AN4516" i="1"/>
  <c r="AN4776" i="1" s="1"/>
  <c r="AN3829" i="1"/>
  <c r="AV4571" i="1"/>
  <c r="AV4831" i="1" s="1"/>
  <c r="AV3884" i="1"/>
  <c r="AX4716" i="1"/>
  <c r="AX4976" i="1" s="1"/>
  <c r="AX4029" i="1"/>
  <c r="X4591" i="1"/>
  <c r="X4851" i="1" s="1"/>
  <c r="X3904" i="1"/>
  <c r="BD4619" i="1"/>
  <c r="BD4879" i="1" s="1"/>
  <c r="BD3932" i="1"/>
  <c r="D4565" i="1"/>
  <c r="D3878" i="1"/>
  <c r="D4825" i="1" s="1"/>
  <c r="F4643" i="1"/>
  <c r="F3956" i="1"/>
  <c r="F4903" i="1" s="1"/>
  <c r="AP4710" i="1"/>
  <c r="AP4970" i="1" s="1"/>
  <c r="AP4023" i="1"/>
  <c r="AT4522" i="1"/>
  <c r="AT4782" i="1" s="1"/>
  <c r="AT3835" i="1"/>
  <c r="AR4543" i="1"/>
  <c r="AR4803" i="1" s="1"/>
  <c r="AR3856" i="1"/>
  <c r="AA4609" i="1"/>
  <c r="AA4869" i="1" s="1"/>
  <c r="AA3922" i="1"/>
  <c r="AG4642" i="1"/>
  <c r="AG4902" i="1" s="1"/>
  <c r="AG3955" i="1"/>
  <c r="AJ4728" i="1"/>
  <c r="AJ4988" i="1" s="1"/>
  <c r="AJ4041" i="1"/>
  <c r="AR4555" i="1"/>
  <c r="AR4815" i="1" s="1"/>
  <c r="AR3868" i="1"/>
  <c r="AT4633" i="1"/>
  <c r="AT4893" i="1" s="1"/>
  <c r="AT3946" i="1"/>
  <c r="AC4569" i="1"/>
  <c r="AC4829" i="1" s="1"/>
  <c r="AC3882" i="1"/>
  <c r="AM4688" i="1"/>
  <c r="AM4948" i="1" s="1"/>
  <c r="AM4001" i="1"/>
  <c r="AB4578" i="1"/>
  <c r="AB4838" i="1" s="1"/>
  <c r="AB3891" i="1"/>
  <c r="G4713" i="1"/>
  <c r="G4026" i="1"/>
  <c r="G4973" i="1" s="1"/>
  <c r="AI4679" i="1"/>
  <c r="AI4939" i="1" s="1"/>
  <c r="AI3992" i="1"/>
  <c r="AR4630" i="1"/>
  <c r="AR4890" i="1" s="1"/>
  <c r="AR3943" i="1"/>
  <c r="AF4644" i="1"/>
  <c r="AF4904" i="1" s="1"/>
  <c r="AF3957" i="1"/>
  <c r="AI4598" i="1"/>
  <c r="AI4858" i="1" s="1"/>
  <c r="AI3911" i="1"/>
  <c r="D4692" i="1"/>
  <c r="D4005" i="1"/>
  <c r="D4952" i="1" s="1"/>
  <c r="AP4588" i="1"/>
  <c r="AP4848" i="1" s="1"/>
  <c r="AP3901" i="1"/>
  <c r="AJ4549" i="1"/>
  <c r="AJ4809" i="1" s="1"/>
  <c r="AJ3862" i="1"/>
  <c r="AZ4519" i="1"/>
  <c r="AZ4779" i="1" s="1"/>
  <c r="AZ3832" i="1"/>
  <c r="AE4648" i="1"/>
  <c r="AE4908" i="1" s="1"/>
  <c r="AE3961" i="1"/>
  <c r="AL4511" i="1"/>
  <c r="AL4771" i="1" s="1"/>
  <c r="AL3824" i="1"/>
  <c r="AN4672" i="1"/>
  <c r="AN4932" i="1" s="1"/>
  <c r="AN3985" i="1"/>
  <c r="G4624" i="1"/>
  <c r="G3937" i="1"/>
  <c r="G4884" i="1" s="1"/>
  <c r="AM4717" i="1"/>
  <c r="AM4977" i="1" s="1"/>
  <c r="AM4030" i="1"/>
  <c r="AF4727" i="1"/>
  <c r="AF4987" i="1" s="1"/>
  <c r="AF4040" i="1"/>
  <c r="AF4732" i="1"/>
  <c r="AF4992" i="1" s="1"/>
  <c r="AF4045" i="1"/>
  <c r="F4629" i="1"/>
  <c r="F3942" i="1"/>
  <c r="F4889" i="1" s="1"/>
  <c r="W4629" i="1"/>
  <c r="W4889" i="1" s="1"/>
  <c r="W3942" i="1"/>
  <c r="E4592" i="1"/>
  <c r="E3905" i="1"/>
  <c r="E4852" i="1" s="1"/>
  <c r="AF4549" i="1"/>
  <c r="AF4809" i="1" s="1"/>
  <c r="AF3862" i="1"/>
  <c r="BA4707" i="1"/>
  <c r="BA4967" i="1" s="1"/>
  <c r="BA4020" i="1"/>
  <c r="AB4585" i="1"/>
  <c r="AB4845" i="1" s="1"/>
  <c r="AB3898" i="1"/>
  <c r="AV4549" i="1"/>
  <c r="AV4809" i="1" s="1"/>
  <c r="AV3862" i="1"/>
  <c r="AE4522" i="1"/>
  <c r="AE4782" i="1" s="1"/>
  <c r="AE3835" i="1"/>
  <c r="AG4525" i="1"/>
  <c r="AG4785" i="1" s="1"/>
  <c r="AG3838" i="1"/>
  <c r="E4548" i="1"/>
  <c r="E3861" i="1"/>
  <c r="E4808" i="1" s="1"/>
  <c r="AC4657" i="1"/>
  <c r="AC4917" i="1" s="1"/>
  <c r="AC3970" i="1"/>
  <c r="AC4732" i="1"/>
  <c r="AC4992" i="1" s="1"/>
  <c r="AC4045" i="1"/>
  <c r="AO4585" i="1"/>
  <c r="AO4845" i="1" s="1"/>
  <c r="AO3898" i="1"/>
  <c r="AT4637" i="1"/>
  <c r="AT4897" i="1" s="1"/>
  <c r="AT3950" i="1"/>
  <c r="AU4603" i="1"/>
  <c r="AU4863" i="1" s="1"/>
  <c r="AU3916" i="1"/>
  <c r="F4532" i="1"/>
  <c r="F3845" i="1"/>
  <c r="F4792" i="1" s="1"/>
  <c r="BD4597" i="1"/>
  <c r="BD4857" i="1" s="1"/>
  <c r="BD3910" i="1"/>
  <c r="AL4533" i="1"/>
  <c r="AL4793" i="1" s="1"/>
  <c r="AL3846" i="1"/>
  <c r="AC4522" i="1"/>
  <c r="AC4782" i="1" s="1"/>
  <c r="AC3835" i="1"/>
  <c r="AQ4661" i="1"/>
  <c r="AQ4921" i="1" s="1"/>
  <c r="AQ3974" i="1"/>
  <c r="D4631" i="1"/>
  <c r="D3944" i="1"/>
  <c r="D4891" i="1" s="1"/>
  <c r="AJ4637" i="1"/>
  <c r="AJ4897" i="1" s="1"/>
  <c r="AJ3950" i="1"/>
  <c r="AY4591" i="1"/>
  <c r="AY4851" i="1" s="1"/>
  <c r="AY3904" i="1"/>
  <c r="BB4654" i="1"/>
  <c r="BB4914" i="1" s="1"/>
  <c r="BB3967" i="1"/>
  <c r="AE4512" i="1"/>
  <c r="AE4772" i="1" s="1"/>
  <c r="AE3825" i="1"/>
  <c r="AL4582" i="1"/>
  <c r="AL4842" i="1" s="1"/>
  <c r="AL3895" i="1"/>
  <c r="AI4693" i="1"/>
  <c r="AI4953" i="1" s="1"/>
  <c r="AI4006" i="1"/>
  <c r="E4539" i="1"/>
  <c r="E3852" i="1"/>
  <c r="E4799" i="1" s="1"/>
  <c r="AR4696" i="1"/>
  <c r="AR4956" i="1" s="1"/>
  <c r="AR4009" i="1"/>
  <c r="AW4548" i="1"/>
  <c r="AW4808" i="1" s="1"/>
  <c r="AW3861" i="1"/>
  <c r="AJ4734" i="1"/>
  <c r="AJ4994" i="1" s="1"/>
  <c r="AJ4047" i="1"/>
  <c r="AI4524" i="1"/>
  <c r="AI4784" i="1" s="1"/>
  <c r="AI3837" i="1"/>
  <c r="AZ4577" i="1"/>
  <c r="AZ4837" i="1" s="1"/>
  <c r="AZ3890" i="1"/>
  <c r="AW4715" i="1"/>
  <c r="AW4975" i="1" s="1"/>
  <c r="AW4028" i="1"/>
  <c r="BB4521" i="1"/>
  <c r="BB4781" i="1" s="1"/>
  <c r="BB3834" i="1"/>
  <c r="AO4711" i="1"/>
  <c r="AO4971" i="1" s="1"/>
  <c r="AO4024" i="1"/>
  <c r="AU4708" i="1"/>
  <c r="AU4968" i="1" s="1"/>
  <c r="AU4021" i="1"/>
  <c r="BC4571" i="1"/>
  <c r="BC4831" i="1" s="1"/>
  <c r="BC3884" i="1"/>
  <c r="AA4528" i="1"/>
  <c r="AA4788" i="1" s="1"/>
  <c r="AA3841" i="1"/>
  <c r="AG4708" i="1"/>
  <c r="AG4968" i="1" s="1"/>
  <c r="AG4021" i="1"/>
  <c r="AA4522" i="1"/>
  <c r="AA4782" i="1" s="1"/>
  <c r="AA3835" i="1"/>
  <c r="AZ4580" i="1"/>
  <c r="AZ4840" i="1" s="1"/>
  <c r="AZ3893" i="1"/>
  <c r="Y4644" i="1"/>
  <c r="Y4904" i="1" s="1"/>
  <c r="Y3957" i="1"/>
  <c r="D4531" i="1"/>
  <c r="D3844" i="1"/>
  <c r="D4791" i="1" s="1"/>
  <c r="AF4537" i="1"/>
  <c r="AF4797" i="1" s="1"/>
  <c r="AF3850" i="1"/>
  <c r="AZ4560" i="1"/>
  <c r="AZ4820" i="1" s="1"/>
  <c r="AZ3873" i="1"/>
  <c r="X4558" i="1"/>
  <c r="X4818" i="1" s="1"/>
  <c r="X3871" i="1"/>
  <c r="BA4622" i="1"/>
  <c r="BA4882" i="1" s="1"/>
  <c r="BA3935" i="1"/>
  <c r="BC4670" i="1"/>
  <c r="BC4930" i="1" s="1"/>
  <c r="BC3983" i="1"/>
  <c r="AW4687" i="1"/>
  <c r="AW4947" i="1" s="1"/>
  <c r="AW4000" i="1"/>
  <c r="AF4645" i="1"/>
  <c r="AF4905" i="1" s="1"/>
  <c r="AF3958" i="1"/>
  <c r="AQ4578" i="1"/>
  <c r="AQ4838" i="1" s="1"/>
  <c r="AQ3891" i="1"/>
  <c r="AW4669" i="1"/>
  <c r="AW4929" i="1" s="1"/>
  <c r="AW3982" i="1"/>
  <c r="AF4722" i="1"/>
  <c r="AF4982" i="1" s="1"/>
  <c r="AF4035" i="1"/>
  <c r="AF4616" i="1"/>
  <c r="AF4876" i="1" s="1"/>
  <c r="AF3929" i="1"/>
  <c r="BD4549" i="1"/>
  <c r="BD4809" i="1" s="1"/>
  <c r="BD3862" i="1"/>
  <c r="AN4536" i="1"/>
  <c r="AN4796" i="1" s="1"/>
  <c r="AN3849" i="1"/>
  <c r="AG4523" i="1"/>
  <c r="AG4783" i="1" s="1"/>
  <c r="AG3836" i="1"/>
  <c r="AO4556" i="1"/>
  <c r="AO4816" i="1" s="1"/>
  <c r="AO3869" i="1"/>
  <c r="AF4684" i="1"/>
  <c r="AF4944" i="1" s="1"/>
  <c r="AF3997" i="1"/>
  <c r="AD4570" i="1"/>
  <c r="AD4830" i="1" s="1"/>
  <c r="AD3883" i="1"/>
  <c r="G4682" i="1"/>
  <c r="G3995" i="1"/>
  <c r="G4942" i="1" s="1"/>
  <c r="AA4633" i="1"/>
  <c r="AA4893" i="1" s="1"/>
  <c r="AA3946" i="1"/>
  <c r="AS4609" i="1"/>
  <c r="AS4869" i="1" s="1"/>
  <c r="AS3922" i="1"/>
  <c r="AD4564" i="1"/>
  <c r="AD4824" i="1" s="1"/>
  <c r="AD3877" i="1"/>
  <c r="E4729" i="1"/>
  <c r="E4042" i="1"/>
  <c r="E4989" i="1" s="1"/>
  <c r="AJ4663" i="1"/>
  <c r="AJ4923" i="1" s="1"/>
  <c r="AJ3976" i="1"/>
  <c r="X4579" i="1"/>
  <c r="X4839" i="1" s="1"/>
  <c r="X3892" i="1"/>
  <c r="AQ4662" i="1"/>
  <c r="AQ4922" i="1" s="1"/>
  <c r="AQ3975" i="1"/>
  <c r="AF4655" i="1"/>
  <c r="AF4915" i="1" s="1"/>
  <c r="AF3968" i="1"/>
  <c r="AY4566" i="1"/>
  <c r="AY4826" i="1" s="1"/>
  <c r="AY3879" i="1"/>
  <c r="AJ4554" i="1"/>
  <c r="AJ4814" i="1" s="1"/>
  <c r="AJ3867" i="1"/>
  <c r="AO4540" i="1"/>
  <c r="AO4800" i="1" s="1"/>
  <c r="AO3853" i="1"/>
  <c r="AU4642" i="1"/>
  <c r="AU4902" i="1" s="1"/>
  <c r="AU3955" i="1"/>
  <c r="AJ4583" i="1"/>
  <c r="AJ4843" i="1" s="1"/>
  <c r="AJ3896" i="1"/>
  <c r="AC4722" i="1"/>
  <c r="AC4982" i="1" s="1"/>
  <c r="AC4035" i="1"/>
  <c r="F4671" i="1"/>
  <c r="F3984" i="1"/>
  <c r="F4931" i="1" s="1"/>
  <c r="AX4671" i="1"/>
  <c r="AX4931" i="1" s="1"/>
  <c r="AX3984" i="1"/>
  <c r="Z4610" i="1"/>
  <c r="Z4870" i="1" s="1"/>
  <c r="Z3923" i="1"/>
  <c r="AX4581" i="1"/>
  <c r="AX4841" i="1" s="1"/>
  <c r="AX3894" i="1"/>
  <c r="BB4610" i="1"/>
  <c r="BB4870" i="1" s="1"/>
  <c r="BB3923" i="1"/>
  <c r="G4567" i="1"/>
  <c r="G3880" i="1"/>
  <c r="G4827" i="1" s="1"/>
  <c r="AC4625" i="1"/>
  <c r="AC4885" i="1" s="1"/>
  <c r="AC3938" i="1"/>
  <c r="AZ4612" i="1"/>
  <c r="AZ4872" i="1" s="1"/>
  <c r="AZ3925" i="1"/>
  <c r="AI4612" i="1"/>
  <c r="AI4872" i="1" s="1"/>
  <c r="AI3925" i="1"/>
  <c r="AD4581" i="1"/>
  <c r="AD4841" i="1" s="1"/>
  <c r="AD3894" i="1"/>
  <c r="AP4632" i="1"/>
  <c r="AP4892" i="1" s="1"/>
  <c r="AP3945" i="1"/>
  <c r="AC4594" i="1"/>
  <c r="AC4854" i="1" s="1"/>
  <c r="AC3907" i="1"/>
  <c r="Y4717" i="1"/>
  <c r="Y4977" i="1" s="1"/>
  <c r="Y4030" i="1"/>
  <c r="AF4664" i="1"/>
  <c r="AF4924" i="1" s="1"/>
  <c r="AF3977" i="1"/>
  <c r="AH4715" i="1"/>
  <c r="AH4975" i="1" s="1"/>
  <c r="AH4028" i="1"/>
  <c r="AO4636" i="1"/>
  <c r="AO4896" i="1" s="1"/>
  <c r="AO3949" i="1"/>
  <c r="AF4557" i="1"/>
  <c r="AF4817" i="1" s="1"/>
  <c r="AF3870" i="1"/>
  <c r="F4589" i="1"/>
  <c r="F3902" i="1"/>
  <c r="F4849" i="1" s="1"/>
  <c r="AK4707" i="1"/>
  <c r="AK4967" i="1" s="1"/>
  <c r="AK4020" i="1"/>
  <c r="X4607" i="1"/>
  <c r="X4867" i="1" s="1"/>
  <c r="X3920" i="1"/>
  <c r="BC4605" i="1"/>
  <c r="BC4865" i="1" s="1"/>
  <c r="BC3918" i="1"/>
  <c r="AF4675" i="1"/>
  <c r="AF4935" i="1" s="1"/>
  <c r="AF3988" i="1"/>
  <c r="BE4600" i="1"/>
  <c r="BE4860" i="1" s="1"/>
  <c r="BE3913" i="1"/>
  <c r="AM4675" i="1"/>
  <c r="AM4935" i="1" s="1"/>
  <c r="AM3988" i="1"/>
  <c r="BC4702" i="1"/>
  <c r="BC4962" i="1" s="1"/>
  <c r="BC4015" i="1"/>
  <c r="Y4607" i="1"/>
  <c r="Y4867" i="1" s="1"/>
  <c r="Y3920" i="1"/>
  <c r="E4583" i="1"/>
  <c r="E3896" i="1"/>
  <c r="E4843" i="1" s="1"/>
  <c r="AG4675" i="1"/>
  <c r="AG4935" i="1" s="1"/>
  <c r="AG3988" i="1"/>
  <c r="AN4525" i="1"/>
  <c r="AN4785" i="1" s="1"/>
  <c r="AN3838" i="1"/>
  <c r="AN4697" i="1"/>
  <c r="AN4957" i="1" s="1"/>
  <c r="AN4010" i="1"/>
  <c r="AH4513" i="1"/>
  <c r="AH4773" i="1" s="1"/>
  <c r="AH3826" i="1"/>
  <c r="AZ4603" i="1"/>
  <c r="AZ4863" i="1" s="1"/>
  <c r="AZ3916" i="1"/>
  <c r="AW4584" i="1"/>
  <c r="AW4844" i="1" s="1"/>
  <c r="AW3897" i="1"/>
  <c r="AP4607" i="1"/>
  <c r="AP4867" i="1" s="1"/>
  <c r="AP3920" i="1"/>
  <c r="E4517" i="1"/>
  <c r="E3830" i="1"/>
  <c r="E4777" i="1" s="1"/>
  <c r="AS4698" i="1"/>
  <c r="AS4958" i="1" s="1"/>
  <c r="AS4011" i="1"/>
  <c r="AR4633" i="1"/>
  <c r="AR4893" i="1" s="1"/>
  <c r="AR3946" i="1"/>
  <c r="AK4729" i="1"/>
  <c r="AK4989" i="1" s="1"/>
  <c r="AK4042" i="1"/>
  <c r="AR4510" i="1"/>
  <c r="AR4770" i="1" s="1"/>
  <c r="AR3823" i="1"/>
  <c r="W4539" i="1"/>
  <c r="W4799" i="1" s="1"/>
  <c r="W3852" i="1"/>
  <c r="AE4694" i="1"/>
  <c r="AE4954" i="1" s="1"/>
  <c r="AE4007" i="1"/>
  <c r="AE4687" i="1"/>
  <c r="AE4947" i="1" s="1"/>
  <c r="AE4000" i="1"/>
  <c r="AX4655" i="1"/>
  <c r="AX4915" i="1" s="1"/>
  <c r="AX3968" i="1"/>
  <c r="AC4717" i="1"/>
  <c r="AC4977" i="1" s="1"/>
  <c r="AC4030" i="1"/>
  <c r="AA4698" i="1"/>
  <c r="AA4958" i="1" s="1"/>
  <c r="AA4011" i="1"/>
  <c r="AG4582" i="1"/>
  <c r="AG4842" i="1" s="1"/>
  <c r="AG3895" i="1"/>
  <c r="AW4562" i="1"/>
  <c r="AW4822" i="1" s="1"/>
  <c r="AW3875" i="1"/>
  <c r="AD4715" i="1"/>
  <c r="AD4975" i="1" s="1"/>
  <c r="AD4028" i="1"/>
  <c r="AB4679" i="1"/>
  <c r="AB4939" i="1" s="1"/>
  <c r="AB3992" i="1"/>
  <c r="AE4699" i="1"/>
  <c r="AE4959" i="1" s="1"/>
  <c r="AE4012" i="1"/>
  <c r="E4714" i="1"/>
  <c r="E4027" i="1"/>
  <c r="E4974" i="1" s="1"/>
  <c r="AE4564" i="1"/>
  <c r="AE4824" i="1" s="1"/>
  <c r="AE3877" i="1"/>
  <c r="E4710" i="1"/>
  <c r="E4023" i="1"/>
  <c r="E4970" i="1" s="1"/>
  <c r="AT4642" i="1"/>
  <c r="AT4902" i="1" s="1"/>
  <c r="AT3955" i="1"/>
  <c r="AD4615" i="1"/>
  <c r="AD4875" i="1" s="1"/>
  <c r="AD3928" i="1"/>
  <c r="AX4526" i="1"/>
  <c r="AX4786" i="1" s="1"/>
  <c r="AX3839" i="1"/>
  <c r="AJ4667" i="1"/>
  <c r="AJ4927" i="1" s="1"/>
  <c r="AJ3980" i="1"/>
  <c r="Z4520" i="1"/>
  <c r="Z4780" i="1" s="1"/>
  <c r="Z3833" i="1"/>
  <c r="BF4679" i="1"/>
  <c r="BF4939" i="1" s="1"/>
  <c r="BF3992" i="1"/>
  <c r="D4667" i="1"/>
  <c r="D3980" i="1"/>
  <c r="D4927" i="1" s="1"/>
  <c r="Y4554" i="1"/>
  <c r="Y4814" i="1" s="1"/>
  <c r="Y3867" i="1"/>
  <c r="BC4597" i="1"/>
  <c r="BC4857" i="1" s="1"/>
  <c r="BC3910" i="1"/>
  <c r="AJ4539" i="1"/>
  <c r="AJ4799" i="1" s="1"/>
  <c r="AJ3852" i="1"/>
  <c r="AX4656" i="1"/>
  <c r="AX4916" i="1" s="1"/>
  <c r="AX3969" i="1"/>
  <c r="Y4617" i="1"/>
  <c r="Y4877" i="1" s="1"/>
  <c r="Y3930" i="1"/>
  <c r="AO4568" i="1"/>
  <c r="AO4828" i="1" s="1"/>
  <c r="AO3881" i="1"/>
  <c r="AH4711" i="1"/>
  <c r="AH4971" i="1" s="1"/>
  <c r="AH4024" i="1"/>
  <c r="BD4682" i="1"/>
  <c r="BD4942" i="1" s="1"/>
  <c r="BD3995" i="1"/>
  <c r="BB4601" i="1"/>
  <c r="BB4861" i="1" s="1"/>
  <c r="BB3914" i="1"/>
  <c r="AE4721" i="1"/>
  <c r="AE4981" i="1" s="1"/>
  <c r="AE4034" i="1"/>
  <c r="AY4593" i="1"/>
  <c r="AY4853" i="1" s="1"/>
  <c r="AY3906" i="1"/>
  <c r="Z4514" i="1"/>
  <c r="Z4774" i="1" s="1"/>
  <c r="Z3827" i="1"/>
  <c r="AI4575" i="1"/>
  <c r="AI4835" i="1" s="1"/>
  <c r="AI3888" i="1"/>
  <c r="AQ4564" i="1"/>
  <c r="AQ4824" i="1" s="1"/>
  <c r="AQ3877" i="1"/>
  <c r="AV4678" i="1"/>
  <c r="AV4938" i="1" s="1"/>
  <c r="AV3991" i="1"/>
  <c r="BA4550" i="1"/>
  <c r="BA4810" i="1" s="1"/>
  <c r="BA3863" i="1"/>
  <c r="AK4712" i="1"/>
  <c r="AK4972" i="1" s="1"/>
  <c r="AK4025" i="1"/>
  <c r="BB4592" i="1"/>
  <c r="BB4852" i="1" s="1"/>
  <c r="BB3905" i="1"/>
  <c r="AZ4618" i="1"/>
  <c r="AZ4878" i="1" s="1"/>
  <c r="AZ3931" i="1"/>
  <c r="X4534" i="1"/>
  <c r="X4794" i="1" s="1"/>
  <c r="X3847" i="1"/>
  <c r="AR4573" i="1"/>
  <c r="AR4833" i="1" s="1"/>
  <c r="AR3886" i="1"/>
  <c r="Y4548" i="1"/>
  <c r="Y4808" i="1" s="1"/>
  <c r="Y3861" i="1"/>
  <c r="AO4512" i="1"/>
  <c r="AO4772" i="1" s="1"/>
  <c r="AO3825" i="1"/>
  <c r="AV4709" i="1"/>
  <c r="AV4969" i="1" s="1"/>
  <c r="AV4022" i="1"/>
  <c r="W4662" i="1"/>
  <c r="W4922" i="1" s="1"/>
  <c r="W3975" i="1"/>
  <c r="AD4729" i="1"/>
  <c r="AD4989" i="1" s="1"/>
  <c r="AD4042" i="1"/>
  <c r="AR4557" i="1"/>
  <c r="AR4817" i="1" s="1"/>
  <c r="AR3870" i="1"/>
  <c r="AQ4631" i="1"/>
  <c r="AQ4891" i="1" s="1"/>
  <c r="AQ3944" i="1"/>
  <c r="AU4589" i="1"/>
  <c r="AU4849" i="1" s="1"/>
  <c r="AU3902" i="1"/>
  <c r="AJ4716" i="1"/>
  <c r="AJ4976" i="1" s="1"/>
  <c r="AJ4029" i="1"/>
  <c r="AF4688" i="1"/>
  <c r="AF4948" i="1" s="1"/>
  <c r="AF4001" i="1"/>
  <c r="AS4597" i="1"/>
  <c r="AS4857" i="1" s="1"/>
  <c r="AS3910" i="1"/>
  <c r="AC4596" i="1"/>
  <c r="AC4856" i="1" s="1"/>
  <c r="AC3909" i="1"/>
  <c r="AY4696" i="1"/>
  <c r="AY4956" i="1" s="1"/>
  <c r="AY4009" i="1"/>
  <c r="AY4569" i="1"/>
  <c r="AY4829" i="1" s="1"/>
  <c r="AY3882" i="1"/>
  <c r="BF4586" i="1"/>
  <c r="BF4846" i="1" s="1"/>
  <c r="BF3899" i="1"/>
  <c r="D4735" i="1"/>
  <c r="D4048" i="1"/>
  <c r="D4995" i="1" s="1"/>
  <c r="AB4574" i="1"/>
  <c r="AB4834" i="1" s="1"/>
  <c r="AB3887" i="1"/>
  <c r="AW4569" i="1"/>
  <c r="AW4829" i="1" s="1"/>
  <c r="AW3882" i="1"/>
  <c r="AY4626" i="1"/>
  <c r="AY4886" i="1" s="1"/>
  <c r="AY3939" i="1"/>
  <c r="AY4553" i="1"/>
  <c r="AY4813" i="1" s="1"/>
  <c r="AY3866" i="1"/>
  <c r="AS4572" i="1"/>
  <c r="AS4832" i="1" s="1"/>
  <c r="AS3885" i="1"/>
  <c r="X4602" i="1"/>
  <c r="X4862" i="1" s="1"/>
  <c r="X3915" i="1"/>
  <c r="AC4689" i="1"/>
  <c r="AC4949" i="1" s="1"/>
  <c r="AC4002" i="1"/>
  <c r="Z4688" i="1"/>
  <c r="Z4948" i="1" s="1"/>
  <c r="Z4001" i="1"/>
  <c r="AM4539" i="1"/>
  <c r="AM4799" i="1" s="1"/>
  <c r="AM3852" i="1"/>
  <c r="BD4675" i="1"/>
  <c r="BD4935" i="1" s="1"/>
  <c r="BD3988" i="1"/>
  <c r="AW4636" i="1"/>
  <c r="AW4896" i="1" s="1"/>
  <c r="AW3949" i="1"/>
  <c r="BB4684" i="1"/>
  <c r="BB4944" i="1" s="1"/>
  <c r="BB3997" i="1"/>
  <c r="AS4569" i="1"/>
  <c r="AS4829" i="1" s="1"/>
  <c r="AS3882" i="1"/>
  <c r="AO4524" i="1"/>
  <c r="AO4784" i="1" s="1"/>
  <c r="AO3837" i="1"/>
  <c r="AY4722" i="1"/>
  <c r="AY4982" i="1" s="1"/>
  <c r="AY4035" i="1"/>
  <c r="AV4707" i="1"/>
  <c r="AV4967" i="1" s="1"/>
  <c r="AV4020" i="1"/>
  <c r="AD4527" i="1"/>
  <c r="AD4787" i="1" s="1"/>
  <c r="AD3840" i="1"/>
  <c r="W4592" i="1"/>
  <c r="W4852" i="1" s="1"/>
  <c r="W3905" i="1"/>
  <c r="BB4657" i="1"/>
  <c r="BB4917" i="1" s="1"/>
  <c r="BB3970" i="1"/>
  <c r="AA4611" i="1"/>
  <c r="AA4871" i="1" s="1"/>
  <c r="AA3924" i="1"/>
  <c r="AA4701" i="1"/>
  <c r="AA4961" i="1" s="1"/>
  <c r="AA4014" i="1"/>
  <c r="BE4685" i="1"/>
  <c r="BE4945" i="1" s="1"/>
  <c r="BE3998" i="1"/>
  <c r="BE4546" i="1"/>
  <c r="BE4806" i="1" s="1"/>
  <c r="BE3859" i="1"/>
  <c r="BA4692" i="1"/>
  <c r="BA4952" i="1" s="1"/>
  <c r="BA4005" i="1"/>
  <c r="AX4680" i="1"/>
  <c r="AX4940" i="1" s="1"/>
  <c r="AX3993" i="1"/>
  <c r="AI4647" i="1"/>
  <c r="AI4907" i="1" s="1"/>
  <c r="AI3960" i="1"/>
  <c r="BA4731" i="1"/>
  <c r="BA4991" i="1" s="1"/>
  <c r="BA4044" i="1"/>
  <c r="Y4631" i="1"/>
  <c r="Y4891" i="1" s="1"/>
  <c r="Y3944" i="1"/>
  <c r="AM4698" i="1"/>
  <c r="AM4958" i="1" s="1"/>
  <c r="AM4011" i="1"/>
  <c r="G4678" i="1"/>
  <c r="G3991" i="1"/>
  <c r="G4938" i="1" s="1"/>
  <c r="AX4606" i="1"/>
  <c r="AX4866" i="1" s="1"/>
  <c r="AX3919" i="1"/>
  <c r="F4637" i="1"/>
  <c r="F3950" i="1"/>
  <c r="F4897" i="1" s="1"/>
  <c r="Z4672" i="1"/>
  <c r="Z4932" i="1" s="1"/>
  <c r="Z3985" i="1"/>
  <c r="AR4602" i="1"/>
  <c r="AR4862" i="1" s="1"/>
  <c r="AR3915" i="1"/>
  <c r="AV4592" i="1"/>
  <c r="AV4852" i="1" s="1"/>
  <c r="AV3905" i="1"/>
  <c r="AQ4568" i="1"/>
  <c r="AQ4828" i="1" s="1"/>
  <c r="AQ3881" i="1"/>
  <c r="G4634" i="1"/>
  <c r="G3947" i="1"/>
  <c r="G4894" i="1" s="1"/>
  <c r="AJ4726" i="1"/>
  <c r="AJ4986" i="1" s="1"/>
  <c r="AJ4039" i="1"/>
  <c r="AQ4533" i="1"/>
  <c r="AQ4793" i="1" s="1"/>
  <c r="AQ3846" i="1"/>
  <c r="AF4618" i="1"/>
  <c r="AF4878" i="1" s="1"/>
  <c r="AF3931" i="1"/>
  <c r="AP4633" i="1"/>
  <c r="AP4893" i="1" s="1"/>
  <c r="AP3946" i="1"/>
  <c r="AQ4594" i="1"/>
  <c r="AQ4854" i="1" s="1"/>
  <c r="AQ3907" i="1"/>
  <c r="AB4701" i="1"/>
  <c r="AB4961" i="1" s="1"/>
  <c r="AB4014" i="1"/>
  <c r="BD4553" i="1"/>
  <c r="BD4813" i="1" s="1"/>
  <c r="BD3866" i="1"/>
  <c r="AM4722" i="1"/>
  <c r="AM4982" i="1" s="1"/>
  <c r="AM4035" i="1"/>
  <c r="AS4608" i="1"/>
  <c r="AS4868" i="1" s="1"/>
  <c r="AS3921" i="1"/>
  <c r="BE4691" i="1"/>
  <c r="BE4951" i="1" s="1"/>
  <c r="BE4004" i="1"/>
  <c r="BB4619" i="1"/>
  <c r="BB4879" i="1" s="1"/>
  <c r="BB3932" i="1"/>
  <c r="BD4578" i="1"/>
  <c r="BD4838" i="1" s="1"/>
  <c r="BD3891" i="1"/>
  <c r="BA4617" i="1"/>
  <c r="BA4877" i="1" s="1"/>
  <c r="BA3930" i="1"/>
  <c r="AP4583" i="1"/>
  <c r="AP4843" i="1" s="1"/>
  <c r="AP3896" i="1"/>
  <c r="AW4690" i="1"/>
  <c r="AW4950" i="1" s="1"/>
  <c r="AW4003" i="1"/>
  <c r="AK4634" i="1"/>
  <c r="AK4894" i="1" s="1"/>
  <c r="AK3947" i="1"/>
  <c r="Y4709" i="1"/>
  <c r="Y4969" i="1" s="1"/>
  <c r="Y4022" i="1"/>
  <c r="BA4555" i="1"/>
  <c r="BA4815" i="1" s="1"/>
  <c r="BA3868" i="1"/>
  <c r="AK4672" i="1"/>
  <c r="AK4932" i="1" s="1"/>
  <c r="AK3985" i="1"/>
  <c r="AI4592" i="1"/>
  <c r="AI4852" i="1" s="1"/>
  <c r="AI3905" i="1"/>
  <c r="AN4534" i="1"/>
  <c r="AN4794" i="1" s="1"/>
  <c r="AN3847" i="1"/>
  <c r="AI4594" i="1"/>
  <c r="AI4854" i="1" s="1"/>
  <c r="AI3907" i="1"/>
  <c r="G4699" i="1"/>
  <c r="G4012" i="1"/>
  <c r="G4959" i="1" s="1"/>
  <c r="AD4724" i="1"/>
  <c r="AD4984" i="1" s="1"/>
  <c r="AD4037" i="1"/>
  <c r="AS4588" i="1"/>
  <c r="AS4848" i="1" s="1"/>
  <c r="AS3901" i="1"/>
  <c r="AT4570" i="1"/>
  <c r="AT4830" i="1" s="1"/>
  <c r="AT3883" i="1"/>
  <c r="Y4575" i="1"/>
  <c r="Y4835" i="1" s="1"/>
  <c r="Y3888" i="1"/>
  <c r="AG4583" i="1"/>
  <c r="AG4843" i="1" s="1"/>
  <c r="AG3896" i="1"/>
  <c r="AP4600" i="1"/>
  <c r="AP4860" i="1" s="1"/>
  <c r="AP3913" i="1"/>
  <c r="AJ4544" i="1"/>
  <c r="AJ4804" i="1" s="1"/>
  <c r="AJ3857" i="1"/>
  <c r="AQ4540" i="1"/>
  <c r="AQ4800" i="1" s="1"/>
  <c r="AQ3853" i="1"/>
  <c r="BA4713" i="1"/>
  <c r="BA4973" i="1" s="1"/>
  <c r="BA4026" i="1"/>
  <c r="AX4657" i="1"/>
  <c r="AX4917" i="1" s="1"/>
  <c r="AX3970" i="1"/>
  <c r="AX4602" i="1"/>
  <c r="AX4862" i="1" s="1"/>
  <c r="AX3915" i="1"/>
  <c r="BC4646" i="1"/>
  <c r="BC4906" i="1" s="1"/>
  <c r="BC3959" i="1"/>
  <c r="AL4545" i="1"/>
  <c r="AL4805" i="1" s="1"/>
  <c r="AL3858" i="1"/>
  <c r="AM4625" i="1"/>
  <c r="AM4885" i="1" s="1"/>
  <c r="AM3938" i="1"/>
  <c r="AZ4610" i="1"/>
  <c r="AZ4870" i="1" s="1"/>
  <c r="AZ3923" i="1"/>
  <c r="BC4625" i="1"/>
  <c r="BC4885" i="1" s="1"/>
  <c r="BC3938" i="1"/>
  <c r="AU4671" i="1"/>
  <c r="AU4931" i="1" s="1"/>
  <c r="AU3984" i="1"/>
  <c r="D4545" i="1"/>
  <c r="D3858" i="1"/>
  <c r="D4805" i="1" s="1"/>
  <c r="AW4559" i="1"/>
  <c r="AW4819" i="1" s="1"/>
  <c r="AW3872" i="1"/>
  <c r="Y4686" i="1"/>
  <c r="Y4946" i="1" s="1"/>
  <c r="Y3999" i="1"/>
  <c r="AY4545" i="1"/>
  <c r="AY4805" i="1" s="1"/>
  <c r="AY3858" i="1"/>
  <c r="AP4551" i="1"/>
  <c r="AP4811" i="1" s="1"/>
  <c r="AP3864" i="1"/>
  <c r="BD4671" i="1"/>
  <c r="BD4931" i="1" s="1"/>
  <c r="BD3984" i="1"/>
  <c r="AR4620" i="1"/>
  <c r="AR4880" i="1" s="1"/>
  <c r="AR3933" i="1"/>
  <c r="AQ4677" i="1"/>
  <c r="AQ4937" i="1" s="1"/>
  <c r="AQ3990" i="1"/>
  <c r="AN4670" i="1"/>
  <c r="AN4930" i="1" s="1"/>
  <c r="AN3983" i="1"/>
  <c r="AM4535" i="1"/>
  <c r="AM4795" i="1" s="1"/>
  <c r="AM3848" i="1"/>
  <c r="AM4649" i="1"/>
  <c r="AM4909" i="1" s="1"/>
  <c r="AM3962" i="1"/>
  <c r="BE4635" i="1"/>
  <c r="BE4895" i="1" s="1"/>
  <c r="BE3948" i="1"/>
  <c r="G4539" i="1"/>
  <c r="G3852" i="1"/>
  <c r="G4799" i="1" s="1"/>
  <c r="AQ4607" i="1"/>
  <c r="AQ4867" i="1" s="1"/>
  <c r="AQ3920" i="1"/>
  <c r="AX4535" i="1"/>
  <c r="AX4795" i="1" s="1"/>
  <c r="AX3848" i="1"/>
  <c r="AT4629" i="1"/>
  <c r="AT4889" i="1" s="1"/>
  <c r="AT3942" i="1"/>
  <c r="AG4596" i="1"/>
  <c r="AG4856" i="1" s="1"/>
  <c r="AG3909" i="1"/>
  <c r="AZ4565" i="1"/>
  <c r="AZ4825" i="1" s="1"/>
  <c r="AZ3878" i="1"/>
  <c r="AA4656" i="1"/>
  <c r="AA4916" i="1" s="1"/>
  <c r="AA3969" i="1"/>
  <c r="AG4603" i="1"/>
  <c r="AG4863" i="1" s="1"/>
  <c r="AG3916" i="1"/>
  <c r="G4628" i="1"/>
  <c r="G3941" i="1"/>
  <c r="G4888" i="1" s="1"/>
  <c r="BD4517" i="1"/>
  <c r="BD4777" i="1" s="1"/>
  <c r="BD3830" i="1"/>
  <c r="Z4604" i="1"/>
  <c r="Z4864" i="1" s="1"/>
  <c r="Z3917" i="1"/>
  <c r="G4691" i="1"/>
  <c r="G4004" i="1"/>
  <c r="G4951" i="1" s="1"/>
  <c r="Z4527" i="1"/>
  <c r="Z4787" i="1" s="1"/>
  <c r="Z3840" i="1"/>
  <c r="AB4593" i="1"/>
  <c r="AB4853" i="1" s="1"/>
  <c r="AB3906" i="1"/>
  <c r="F4520" i="1"/>
  <c r="F3833" i="1"/>
  <c r="F4780" i="1" s="1"/>
  <c r="AH4512" i="1"/>
  <c r="AH4772" i="1" s="1"/>
  <c r="AH3825" i="1"/>
  <c r="AZ4641" i="1"/>
  <c r="AZ4901" i="1" s="1"/>
  <c r="AZ3954" i="1"/>
  <c r="AF4653" i="1"/>
  <c r="AF4913" i="1" s="1"/>
  <c r="AF3966" i="1"/>
  <c r="AJ4584" i="1"/>
  <c r="AJ4844" i="1" s="1"/>
  <c r="AJ3897" i="1"/>
  <c r="Z4602" i="1"/>
  <c r="Z4862" i="1" s="1"/>
  <c r="Z3915" i="1"/>
  <c r="AF4707" i="1"/>
  <c r="AF4967" i="1" s="1"/>
  <c r="AF4020" i="1"/>
  <c r="AR4701" i="1"/>
  <c r="AR4961" i="1" s="1"/>
  <c r="AR4014" i="1"/>
  <c r="AO4676" i="1"/>
  <c r="AO4936" i="1" s="1"/>
  <c r="AO3989" i="1"/>
  <c r="AD4536" i="1"/>
  <c r="AD4796" i="1" s="1"/>
  <c r="AD3849" i="1"/>
  <c r="AS4510" i="1"/>
  <c r="AS4770" i="1" s="1"/>
  <c r="AS3823" i="1"/>
  <c r="W4544" i="1"/>
  <c r="W4804" i="1" s="1"/>
  <c r="W3857" i="1"/>
  <c r="AL4524" i="1"/>
  <c r="AL4784" i="1" s="1"/>
  <c r="AL3837" i="1"/>
  <c r="AL4635" i="1"/>
  <c r="AL4895" i="1" s="1"/>
  <c r="AL3948" i="1"/>
  <c r="AP4643" i="1"/>
  <c r="AP4903" i="1" s="1"/>
  <c r="AP3956" i="1"/>
  <c r="AA4568" i="1"/>
  <c r="AA4828" i="1" s="1"/>
  <c r="AA3881" i="1"/>
  <c r="AG4678" i="1"/>
  <c r="AG4938" i="1" s="1"/>
  <c r="AG3991" i="1"/>
  <c r="AV4540" i="1"/>
  <c r="AV4800" i="1" s="1"/>
  <c r="AV3853" i="1"/>
  <c r="AJ4557" i="1"/>
  <c r="AJ4817" i="1" s="1"/>
  <c r="AJ3870" i="1"/>
  <c r="AY4611" i="1"/>
  <c r="AY4871" i="1" s="1"/>
  <c r="AY3924" i="1"/>
  <c r="AP4565" i="1"/>
  <c r="AP4825" i="1" s="1"/>
  <c r="AP3878" i="1"/>
  <c r="AJ4562" i="1"/>
  <c r="AJ4822" i="1" s="1"/>
  <c r="AJ3875" i="1"/>
  <c r="BF4692" i="1"/>
  <c r="BF4952" i="1" s="1"/>
  <c r="BF4005" i="1"/>
  <c r="AA4564" i="1"/>
  <c r="AA4824" i="1" s="1"/>
  <c r="AA3877" i="1"/>
  <c r="AF4695" i="1"/>
  <c r="AF4955" i="1" s="1"/>
  <c r="AF4008" i="1"/>
  <c r="AE4719" i="1"/>
  <c r="AE4979" i="1" s="1"/>
  <c r="AE4032" i="1"/>
  <c r="AU4615" i="1"/>
  <c r="AU4875" i="1" s="1"/>
  <c r="AU3928" i="1"/>
  <c r="AV4542" i="1"/>
  <c r="AV4802" i="1" s="1"/>
  <c r="AV3855" i="1"/>
  <c r="AX4643" i="1"/>
  <c r="AX4903" i="1" s="1"/>
  <c r="AX3956" i="1"/>
  <c r="AX4622" i="1"/>
  <c r="AX4882" i="1" s="1"/>
  <c r="AX3935" i="1"/>
  <c r="AE4630" i="1"/>
  <c r="AE4890" i="1" s="1"/>
  <c r="AE3943" i="1"/>
  <c r="AK4733" i="1"/>
  <c r="AK4993" i="1" s="1"/>
  <c r="AK4046" i="1"/>
  <c r="AH4655" i="1"/>
  <c r="AH4915" i="1" s="1"/>
  <c r="AH3968" i="1"/>
  <c r="AS4667" i="1"/>
  <c r="AS4927" i="1" s="1"/>
  <c r="AS3980" i="1"/>
  <c r="AT4611" i="1"/>
  <c r="AT4871" i="1" s="1"/>
  <c r="AT3924" i="1"/>
  <c r="AB4681" i="1"/>
  <c r="AB4941" i="1" s="1"/>
  <c r="AB3994" i="1"/>
  <c r="AP4644" i="1"/>
  <c r="AP4904" i="1" s="1"/>
  <c r="AP3957" i="1"/>
  <c r="AW4558" i="1"/>
  <c r="AW4818" i="1" s="1"/>
  <c r="AW3871" i="1"/>
  <c r="AC4647" i="1"/>
  <c r="AC4907" i="1" s="1"/>
  <c r="AC3960" i="1"/>
  <c r="AA4554" i="1"/>
  <c r="AA4814" i="1" s="1"/>
  <c r="AA3867" i="1"/>
  <c r="AJ4648" i="1"/>
  <c r="AJ4908" i="1" s="1"/>
  <c r="AJ3961" i="1"/>
  <c r="AR4585" i="1"/>
  <c r="AR4845" i="1" s="1"/>
  <c r="AR3898" i="1"/>
  <c r="AY4704" i="1"/>
  <c r="AY4964" i="1" s="1"/>
  <c r="AY4017" i="1"/>
  <c r="AS4642" i="1"/>
  <c r="AS4902" i="1" s="1"/>
  <c r="AS3955" i="1"/>
  <c r="G4623" i="1"/>
  <c r="G3936" i="1"/>
  <c r="G4883" i="1" s="1"/>
  <c r="E4566" i="1"/>
  <c r="E3879" i="1"/>
  <c r="E4826" i="1" s="1"/>
  <c r="Y4629" i="1"/>
  <c r="Y4889" i="1" s="1"/>
  <c r="Y3942" i="1"/>
  <c r="AO4544" i="1"/>
  <c r="AO4804" i="1" s="1"/>
  <c r="AO3857" i="1"/>
  <c r="AZ4511" i="1"/>
  <c r="AZ4771" i="1" s="1"/>
  <c r="AZ3824" i="1"/>
  <c r="E4692" i="1"/>
  <c r="E4005" i="1"/>
  <c r="E4952" i="1" s="1"/>
  <c r="F4513" i="1"/>
  <c r="F3826" i="1"/>
  <c r="F4773" i="1" s="1"/>
  <c r="AO4510" i="1"/>
  <c r="AO4770" i="1" s="1"/>
  <c r="AO3823" i="1"/>
  <c r="G4697" i="1"/>
  <c r="G4010" i="1"/>
  <c r="G4957" i="1" s="1"/>
  <c r="AS4729" i="1"/>
  <c r="AS4989" i="1" s="1"/>
  <c r="AS4042" i="1"/>
  <c r="AJ4698" i="1"/>
  <c r="AJ4958" i="1" s="1"/>
  <c r="AJ4011" i="1"/>
  <c r="AB4661" i="1"/>
  <c r="AB4921" i="1" s="1"/>
  <c r="AB3974" i="1"/>
  <c r="AQ4525" i="1"/>
  <c r="AQ4785" i="1" s="1"/>
  <c r="AQ3838" i="1"/>
  <c r="AY4691" i="1"/>
  <c r="AY4951" i="1" s="1"/>
  <c r="AY4004" i="1"/>
  <c r="AA4622" i="1"/>
  <c r="AA4882" i="1" s="1"/>
  <c r="AA3935" i="1"/>
  <c r="W4690" i="1"/>
  <c r="W4950" i="1" s="1"/>
  <c r="W4003" i="1"/>
  <c r="F4575" i="1"/>
  <c r="F3888" i="1"/>
  <c r="F4835" i="1" s="1"/>
  <c r="AC4614" i="1"/>
  <c r="AC4874" i="1" s="1"/>
  <c r="AC3927" i="1"/>
  <c r="AU4515" i="1"/>
  <c r="AU4775" i="1" s="1"/>
  <c r="AU3828" i="1"/>
  <c r="AU4689" i="1"/>
  <c r="AU4949" i="1" s="1"/>
  <c r="AU4002" i="1"/>
  <c r="AN4701" i="1"/>
  <c r="AN4961" i="1" s="1"/>
  <c r="AN4014" i="1"/>
  <c r="AS4557" i="1"/>
  <c r="AS4817" i="1" s="1"/>
  <c r="AS3870" i="1"/>
  <c r="BD4726" i="1"/>
  <c r="BD4986" i="1" s="1"/>
  <c r="BD4039" i="1"/>
  <c r="Z4548" i="1"/>
  <c r="Z4808" i="1" s="1"/>
  <c r="Z3861" i="1"/>
  <c r="AM4694" i="1"/>
  <c r="AM4954" i="1" s="1"/>
  <c r="AM4007" i="1"/>
  <c r="AX4605" i="1"/>
  <c r="AX4865" i="1" s="1"/>
  <c r="AX3918" i="1"/>
  <c r="D4714" i="1"/>
  <c r="D4027" i="1"/>
  <c r="D4974" i="1" s="1"/>
  <c r="AT4615" i="1"/>
  <c r="AT4875" i="1" s="1"/>
  <c r="AT3928" i="1"/>
  <c r="AD4568" i="1"/>
  <c r="AD4828" i="1" s="1"/>
  <c r="AD3881" i="1"/>
  <c r="Z4670" i="1"/>
  <c r="Z4930" i="1" s="1"/>
  <c r="Z3983" i="1"/>
  <c r="AQ4663" i="1"/>
  <c r="AQ4923" i="1" s="1"/>
  <c r="AQ3976" i="1"/>
  <c r="W4604" i="1"/>
  <c r="W4864" i="1" s="1"/>
  <c r="W3917" i="1"/>
  <c r="Y4528" i="1"/>
  <c r="Y4788" i="1" s="1"/>
  <c r="Y3841" i="1"/>
  <c r="AW4514" i="1"/>
  <c r="AW4774" i="1" s="1"/>
  <c r="AW3827" i="1"/>
  <c r="BD4561" i="1"/>
  <c r="BD4821" i="1" s="1"/>
  <c r="BD3874" i="1"/>
  <c r="AK4691" i="1"/>
  <c r="AK4951" i="1" s="1"/>
  <c r="AK4004" i="1"/>
  <c r="AN4591" i="1"/>
  <c r="AN4851" i="1" s="1"/>
  <c r="AN3904" i="1"/>
  <c r="AC4565" i="1"/>
  <c r="AC4825" i="1" s="1"/>
  <c r="AC3878" i="1"/>
  <c r="AE4574" i="1"/>
  <c r="AE4834" i="1" s="1"/>
  <c r="AE3887" i="1"/>
  <c r="AY4592" i="1"/>
  <c r="AY4852" i="1" s="1"/>
  <c r="AY3905" i="1"/>
  <c r="AK4566" i="1"/>
  <c r="AK4826" i="1" s="1"/>
  <c r="AK3879" i="1"/>
  <c r="AL4594" i="1"/>
  <c r="AL4854" i="1" s="1"/>
  <c r="AL3907" i="1"/>
  <c r="AN4566" i="1"/>
  <c r="AN4826" i="1" s="1"/>
  <c r="AN3879" i="1"/>
  <c r="AS4713" i="1"/>
  <c r="AS4973" i="1" s="1"/>
  <c r="AS4026" i="1"/>
  <c r="AQ4666" i="1"/>
  <c r="AQ4926" i="1" s="1"/>
  <c r="AQ3979" i="1"/>
  <c r="W4633" i="1"/>
  <c r="W4893" i="1" s="1"/>
  <c r="W3946" i="1"/>
  <c r="F4639" i="1"/>
  <c r="F3952" i="1"/>
  <c r="F4899" i="1" s="1"/>
  <c r="BE4710" i="1"/>
  <c r="BE4970" i="1" s="1"/>
  <c r="BE4023" i="1"/>
  <c r="BC4661" i="1"/>
  <c r="BC4921" i="1" s="1"/>
  <c r="BC3974" i="1"/>
  <c r="BE4724" i="1"/>
  <c r="BE4984" i="1" s="1"/>
  <c r="BE4037" i="1"/>
  <c r="AX4721" i="1"/>
  <c r="AX4981" i="1" s="1"/>
  <c r="AX4034" i="1"/>
  <c r="AF4613" i="1"/>
  <c r="AF4873" i="1" s="1"/>
  <c r="AF3926" i="1"/>
  <c r="AH4722" i="1"/>
  <c r="AH4982" i="1" s="1"/>
  <c r="AH4035" i="1"/>
  <c r="D4515" i="1"/>
  <c r="D3828" i="1"/>
  <c r="AJ4540" i="1"/>
  <c r="AJ4800" i="1" s="1"/>
  <c r="AJ3853" i="1"/>
  <c r="AG4656" i="1"/>
  <c r="AG4916" i="1" s="1"/>
  <c r="AG3969" i="1"/>
  <c r="AQ4692" i="1"/>
  <c r="AQ4952" i="1" s="1"/>
  <c r="AQ4005" i="1"/>
  <c r="AF4733" i="1"/>
  <c r="AF4993" i="1" s="1"/>
  <c r="AF4046" i="1"/>
  <c r="BC4526" i="1"/>
  <c r="BC4786" i="1" s="1"/>
  <c r="BC3839" i="1"/>
  <c r="AW4594" i="1"/>
  <c r="AW4854" i="1" s="1"/>
  <c r="AW3907" i="1"/>
  <c r="AH4694" i="1"/>
  <c r="AH4954" i="1" s="1"/>
  <c r="AH4007" i="1"/>
  <c r="AQ4660" i="1"/>
  <c r="AQ4920" i="1" s="1"/>
  <c r="AQ3973" i="1"/>
  <c r="AB4717" i="1"/>
  <c r="AB4977" i="1" s="1"/>
  <c r="AB4030" i="1"/>
  <c r="AV4673" i="1"/>
  <c r="AV4933" i="1" s="1"/>
  <c r="AV3986" i="1"/>
  <c r="AE4655" i="1"/>
  <c r="AE4915" i="1" s="1"/>
  <c r="AE3968" i="1"/>
  <c r="AB4663" i="1"/>
  <c r="AB4923" i="1" s="1"/>
  <c r="AB3976" i="1"/>
  <c r="BE4550" i="1"/>
  <c r="BE4810" i="1" s="1"/>
  <c r="BE3863" i="1"/>
  <c r="AK4522" i="1"/>
  <c r="AK4782" i="1" s="1"/>
  <c r="AK3835" i="1"/>
  <c r="E4546" i="1"/>
  <c r="E3859" i="1"/>
  <c r="E4806" i="1" s="1"/>
  <c r="AA4544" i="1"/>
  <c r="AA4804" i="1" s="1"/>
  <c r="AA3857" i="1"/>
  <c r="AR4614" i="1"/>
  <c r="AR4874" i="1" s="1"/>
  <c r="AR3927" i="1"/>
  <c r="AY4568" i="1"/>
  <c r="AY4828" i="1" s="1"/>
  <c r="AY3881" i="1"/>
  <c r="D4559" i="1"/>
  <c r="D3872" i="1"/>
  <c r="D4819" i="1" s="1"/>
  <c r="AR4674" i="1"/>
  <c r="AR4934" i="1" s="1"/>
  <c r="AR3987" i="1"/>
  <c r="W4612" i="1"/>
  <c r="W4872" i="1" s="1"/>
  <c r="W3925" i="1"/>
  <c r="AI4715" i="1"/>
  <c r="AI4975" i="1" s="1"/>
  <c r="AI4028" i="1"/>
  <c r="AS4648" i="1"/>
  <c r="AS4908" i="1" s="1"/>
  <c r="AS3961" i="1"/>
  <c r="AA4557" i="1"/>
  <c r="AA4817" i="1" s="1"/>
  <c r="AA3870" i="1"/>
  <c r="AA4675" i="1"/>
  <c r="AA4935" i="1" s="1"/>
  <c r="AA3988" i="1"/>
  <c r="AK4724" i="1"/>
  <c r="AK4984" i="1" s="1"/>
  <c r="AK4037" i="1"/>
  <c r="BC4557" i="1"/>
  <c r="BC4817" i="1" s="1"/>
  <c r="BC3870" i="1"/>
  <c r="AY4708" i="1"/>
  <c r="AY4968" i="1" s="1"/>
  <c r="AY4021" i="1"/>
  <c r="BF4542" i="1"/>
  <c r="BF4802" i="1" s="1"/>
  <c r="BF3855" i="1"/>
  <c r="Z4716" i="1"/>
  <c r="Z4976" i="1" s="1"/>
  <c r="Z4029" i="1"/>
  <c r="AZ4667" i="1"/>
  <c r="AZ4927" i="1" s="1"/>
  <c r="AZ3980" i="1"/>
  <c r="AE4632" i="1"/>
  <c r="AE4892" i="1" s="1"/>
  <c r="AE3945" i="1"/>
  <c r="AA4541" i="1"/>
  <c r="AA4801" i="1" s="1"/>
  <c r="AA3854" i="1"/>
  <c r="AG4732" i="1"/>
  <c r="AG4992" i="1" s="1"/>
  <c r="AG4045" i="1"/>
  <c r="AR4533" i="1"/>
  <c r="AR4793" i="1" s="1"/>
  <c r="AR3846" i="1"/>
  <c r="AI4517" i="1"/>
  <c r="AI4777" i="1" s="1"/>
  <c r="AI3830" i="1"/>
  <c r="AA4644" i="1"/>
  <c r="AA4904" i="1" s="1"/>
  <c r="AA3957" i="1"/>
  <c r="AD4540" i="1"/>
  <c r="AD4800" i="1" s="1"/>
  <c r="AD3853" i="1"/>
  <c r="AQ4727" i="1"/>
  <c r="AQ4987" i="1" s="1"/>
  <c r="AQ4040" i="1"/>
  <c r="AB4556" i="1"/>
  <c r="AB4816" i="1" s="1"/>
  <c r="AB3869" i="1"/>
  <c r="AT4634" i="1"/>
  <c r="AT4894" i="1" s="1"/>
  <c r="AT3947" i="1"/>
  <c r="AC4574" i="1"/>
  <c r="AC4834" i="1" s="1"/>
  <c r="AC3887" i="1"/>
  <c r="AT4583" i="1"/>
  <c r="AT4843" i="1" s="1"/>
  <c r="AT3896" i="1"/>
  <c r="AR4516" i="1"/>
  <c r="AR4776" i="1" s="1"/>
  <c r="AR3829" i="1"/>
  <c r="G4587" i="1"/>
  <c r="G3900" i="1"/>
  <c r="G4847" i="1" s="1"/>
  <c r="AM4527" i="1"/>
  <c r="AM4787" i="1" s="1"/>
  <c r="AM3840" i="1"/>
  <c r="AW4729" i="1"/>
  <c r="AW4989" i="1" s="1"/>
  <c r="AW4042" i="1"/>
  <c r="AE4597" i="1"/>
  <c r="AE4857" i="1" s="1"/>
  <c r="AE3910" i="1"/>
  <c r="BE4628" i="1"/>
  <c r="BE4888" i="1" s="1"/>
  <c r="BE3941" i="1"/>
  <c r="BB4732" i="1"/>
  <c r="BB4992" i="1" s="1"/>
  <c r="BB4045" i="1"/>
  <c r="Z4730" i="1"/>
  <c r="Z4990" i="1" s="1"/>
  <c r="Z4043" i="1"/>
  <c r="AW4531" i="1"/>
  <c r="AW4791" i="1" s="1"/>
  <c r="AW3844" i="1"/>
  <c r="AC4530" i="1"/>
  <c r="AC4790" i="1" s="1"/>
  <c r="AC3843" i="1"/>
  <c r="AY4694" i="1"/>
  <c r="AY4954" i="1" s="1"/>
  <c r="AY4007" i="1"/>
  <c r="Y4524" i="1"/>
  <c r="Y4784" i="1" s="1"/>
  <c r="Y3837" i="1"/>
  <c r="AY4604" i="1"/>
  <c r="AY4864" i="1" s="1"/>
  <c r="AY3917" i="1"/>
  <c r="W4691" i="1"/>
  <c r="W4951" i="1" s="1"/>
  <c r="W4004" i="1"/>
  <c r="AQ4608" i="1"/>
  <c r="AQ4868" i="1" s="1"/>
  <c r="AQ3921" i="1"/>
  <c r="AE4540" i="1"/>
  <c r="AE4800" i="1" s="1"/>
  <c r="AE3853" i="1"/>
  <c r="AO4566" i="1"/>
  <c r="AO4826" i="1" s="1"/>
  <c r="AO3879" i="1"/>
  <c r="AK4690" i="1"/>
  <c r="AK4950" i="1" s="1"/>
  <c r="AK4003" i="1"/>
  <c r="BA4649" i="1"/>
  <c r="BA4909" i="1" s="1"/>
  <c r="BA3962" i="1"/>
  <c r="AO4531" i="1"/>
  <c r="AO4791" i="1" s="1"/>
  <c r="AO3844" i="1"/>
  <c r="AT4603" i="1"/>
  <c r="AT4863" i="1" s="1"/>
  <c r="AT3916" i="1"/>
  <c r="AU4632" i="1"/>
  <c r="AU4892" i="1" s="1"/>
  <c r="AU3945" i="1"/>
  <c r="AX4647" i="1"/>
  <c r="AX4907" i="1" s="1"/>
  <c r="AX3960" i="1"/>
  <c r="AT4722" i="1"/>
  <c r="AT4982" i="1" s="1"/>
  <c r="AT4035" i="1"/>
  <c r="G4727" i="1"/>
  <c r="G4040" i="1"/>
  <c r="G4987" i="1" s="1"/>
  <c r="AI4564" i="1"/>
  <c r="AI4824" i="1" s="1"/>
  <c r="AI3877" i="1"/>
  <c r="AF4590" i="1"/>
  <c r="AF4850" i="1" s="1"/>
  <c r="AF3903" i="1"/>
  <c r="AL4549" i="1"/>
  <c r="AL4809" i="1" s="1"/>
  <c r="AL3862" i="1"/>
  <c r="W4594" i="1"/>
  <c r="W4854" i="1" s="1"/>
  <c r="W3907" i="1"/>
  <c r="F4655" i="1"/>
  <c r="F3968" i="1"/>
  <c r="F4915" i="1" s="1"/>
  <c r="AI4525" i="1"/>
  <c r="AI4785" i="1" s="1"/>
  <c r="AI3838" i="1"/>
  <c r="AR4698" i="1"/>
  <c r="AR4958" i="1" s="1"/>
  <c r="AR4011" i="1"/>
  <c r="D4522" i="1"/>
  <c r="D3835" i="1"/>
  <c r="D4782" i="1" s="1"/>
  <c r="AJ4638" i="1"/>
  <c r="AJ4898" i="1" s="1"/>
  <c r="AJ3951" i="1"/>
  <c r="AV4572" i="1"/>
  <c r="AV4832" i="1" s="1"/>
  <c r="AV3885" i="1"/>
  <c r="E4529" i="1"/>
  <c r="E3842" i="1"/>
  <c r="E4789" i="1" s="1"/>
  <c r="AF4578" i="1"/>
  <c r="AF4838" i="1" s="1"/>
  <c r="AF3891" i="1"/>
  <c r="AK4604" i="1"/>
  <c r="AK4864" i="1" s="1"/>
  <c r="AK3917" i="1"/>
  <c r="AC4619" i="1"/>
  <c r="AC4879" i="1" s="1"/>
  <c r="AC3932" i="1"/>
  <c r="Y4539" i="1"/>
  <c r="Y4799" i="1" s="1"/>
  <c r="Y3852" i="1"/>
  <c r="Z4668" i="1"/>
  <c r="Z4928" i="1" s="1"/>
  <c r="Z3981" i="1"/>
  <c r="AK4633" i="1"/>
  <c r="AK4893" i="1" s="1"/>
  <c r="AK3946" i="1"/>
  <c r="BA4586" i="1"/>
  <c r="BA4846" i="1" s="1"/>
  <c r="BA3899" i="1"/>
  <c r="AV4702" i="1"/>
  <c r="AV4962" i="1" s="1"/>
  <c r="AV4015" i="1"/>
  <c r="BB4728" i="1"/>
  <c r="BB4988" i="1" s="1"/>
  <c r="BB4041" i="1"/>
  <c r="AC4526" i="1"/>
  <c r="AC4786" i="1" s="1"/>
  <c r="AC3839" i="1"/>
  <c r="AP4597" i="1"/>
  <c r="AP4857" i="1" s="1"/>
  <c r="AP3910" i="1"/>
  <c r="AY4531" i="1"/>
  <c r="AY4791" i="1" s="1"/>
  <c r="AY3844" i="1"/>
  <c r="AU4654" i="1"/>
  <c r="AU4914" i="1" s="1"/>
  <c r="AU3967" i="1"/>
  <c r="AR4571" i="1"/>
  <c r="AR4831" i="1" s="1"/>
  <c r="AR3884" i="1"/>
  <c r="BC4636" i="1"/>
  <c r="BC4896" i="1" s="1"/>
  <c r="BC3949" i="1"/>
  <c r="AZ4700" i="1"/>
  <c r="AZ4960" i="1" s="1"/>
  <c r="AZ4013" i="1"/>
  <c r="BD4641" i="1"/>
  <c r="BD4901" i="1" s="1"/>
  <c r="BD3954" i="1"/>
  <c r="AL4665" i="1"/>
  <c r="AL4925" i="1" s="1"/>
  <c r="AL3978" i="1"/>
  <c r="AI4515" i="1"/>
  <c r="AI4775" i="1" s="1"/>
  <c r="AI3828" i="1"/>
  <c r="Y4525" i="1"/>
  <c r="Y4785" i="1" s="1"/>
  <c r="Y3838" i="1"/>
  <c r="Z4726" i="1"/>
  <c r="Z4986" i="1" s="1"/>
  <c r="Z4039" i="1"/>
  <c r="AB4691" i="1"/>
  <c r="AB4951" i="1" s="1"/>
  <c r="AB4004" i="1"/>
  <c r="AK4578" i="1"/>
  <c r="AK4838" i="1" s="1"/>
  <c r="AK3891" i="1"/>
  <c r="AH4717" i="1"/>
  <c r="AH4977" i="1" s="1"/>
  <c r="AH4030" i="1"/>
  <c r="AX4699" i="1"/>
  <c r="AX4959" i="1" s="1"/>
  <c r="AX4012" i="1"/>
  <c r="AN4714" i="1"/>
  <c r="AN4974" i="1" s="1"/>
  <c r="AN4027" i="1"/>
  <c r="AW4549" i="1"/>
  <c r="AW4809" i="1" s="1"/>
  <c r="AW3862" i="1"/>
  <c r="AS4727" i="1"/>
  <c r="AS4987" i="1" s="1"/>
  <c r="AS4040" i="1"/>
  <c r="BB4642" i="1"/>
  <c r="BB4902" i="1" s="1"/>
  <c r="BB3955" i="1"/>
  <c r="AX4675" i="1"/>
  <c r="AX4935" i="1" s="1"/>
  <c r="AX3988" i="1"/>
  <c r="AX4664" i="1"/>
  <c r="AX4924" i="1" s="1"/>
  <c r="AX3977" i="1"/>
  <c r="AV4514" i="1"/>
  <c r="AV4774" i="1" s="1"/>
  <c r="AV3827" i="1"/>
  <c r="F4618" i="1"/>
  <c r="F3931" i="1"/>
  <c r="F4878" i="1" s="1"/>
  <c r="AZ4541" i="1"/>
  <c r="AZ4801" i="1" s="1"/>
  <c r="AZ3854" i="1"/>
  <c r="W4538" i="1"/>
  <c r="W4798" i="1" s="1"/>
  <c r="W3851" i="1"/>
  <c r="AN4698" i="1"/>
  <c r="AN4958" i="1" s="1"/>
  <c r="AN4011" i="1"/>
  <c r="AB4665" i="1"/>
  <c r="AB4925" i="1" s="1"/>
  <c r="AB3978" i="1"/>
  <c r="W4535" i="1"/>
  <c r="W4795" i="1" s="1"/>
  <c r="W3848" i="1"/>
  <c r="AR4668" i="1"/>
  <c r="AR4928" i="1" s="1"/>
  <c r="AR3981" i="1"/>
  <c r="Y4637" i="1"/>
  <c r="Y4897" i="1" s="1"/>
  <c r="Y3950" i="1"/>
  <c r="X4543" i="1"/>
  <c r="X4803" i="1" s="1"/>
  <c r="X3856" i="1"/>
  <c r="BA4626" i="1"/>
  <c r="BA4886" i="1" s="1"/>
  <c r="BA3939" i="1"/>
  <c r="AA4539" i="1"/>
  <c r="AA4799" i="1" s="1"/>
  <c r="AA3852" i="1"/>
  <c r="AJ4579" i="1"/>
  <c r="AJ4839" i="1" s="1"/>
  <c r="AJ3892" i="1"/>
  <c r="D4560" i="1"/>
  <c r="D3873" i="1"/>
  <c r="D4820" i="1" s="1"/>
  <c r="AB4632" i="1"/>
  <c r="AB4892" i="1" s="1"/>
  <c r="AB3945" i="1"/>
  <c r="AA4717" i="1"/>
  <c r="AA4977" i="1" s="1"/>
  <c r="AA4030" i="1"/>
  <c r="AM4699" i="1"/>
  <c r="AM4959" i="1" s="1"/>
  <c r="AM4012" i="1"/>
  <c r="AF4530" i="1"/>
  <c r="AF4790" i="1" s="1"/>
  <c r="AF3843" i="1"/>
  <c r="AJ4696" i="1"/>
  <c r="AJ4956" i="1" s="1"/>
  <c r="AJ4009" i="1"/>
  <c r="BE4634" i="1"/>
  <c r="BE4894" i="1" s="1"/>
  <c r="BE3947" i="1"/>
  <c r="AX4512" i="1"/>
  <c r="AX4772" i="1" s="1"/>
  <c r="AX3825" i="1"/>
  <c r="AV4666" i="1"/>
  <c r="AV4926" i="1" s="1"/>
  <c r="AV3979" i="1"/>
  <c r="AN4619" i="1"/>
  <c r="AN4879" i="1" s="1"/>
  <c r="AN3932" i="1"/>
  <c r="AS4568" i="1"/>
  <c r="AS4828" i="1" s="1"/>
  <c r="AS3881" i="1"/>
  <c r="D4687" i="1"/>
  <c r="D4000" i="1"/>
  <c r="D4947" i="1" s="1"/>
  <c r="Y4569" i="1"/>
  <c r="Y4829" i="1" s="1"/>
  <c r="Y3882" i="1"/>
  <c r="AI4648" i="1"/>
  <c r="AI4908" i="1" s="1"/>
  <c r="AI3961" i="1"/>
  <c r="AR4678" i="1"/>
  <c r="AR4938" i="1" s="1"/>
  <c r="AR3991" i="1"/>
  <c r="BB4641" i="1"/>
  <c r="BB4901" i="1" s="1"/>
  <c r="BB3954" i="1"/>
  <c r="BE4696" i="1"/>
  <c r="BE4956" i="1" s="1"/>
  <c r="BE4009" i="1"/>
  <c r="D4608" i="1"/>
  <c r="D3921" i="1"/>
  <c r="D4868" i="1" s="1"/>
  <c r="AS4673" i="1"/>
  <c r="AS4933" i="1" s="1"/>
  <c r="AS3986" i="1"/>
  <c r="BB4577" i="1"/>
  <c r="BB4837" i="1" s="1"/>
  <c r="BB3890" i="1"/>
  <c r="AR4685" i="1"/>
  <c r="AR4945" i="1" s="1"/>
  <c r="AR3998" i="1"/>
  <c r="AO4717" i="1"/>
  <c r="AO4977" i="1" s="1"/>
  <c r="AO4030" i="1"/>
  <c r="AB4536" i="1"/>
  <c r="AB4796" i="1" s="1"/>
  <c r="AB3849" i="1"/>
  <c r="BD4527" i="1"/>
  <c r="BD4787" i="1" s="1"/>
  <c r="BD3840" i="1"/>
  <c r="X4727" i="1"/>
  <c r="X4987" i="1" s="1"/>
  <c r="X4040" i="1"/>
  <c r="AA4570" i="1"/>
  <c r="AA4830" i="1" s="1"/>
  <c r="AA3883" i="1"/>
  <c r="AI4633" i="1"/>
  <c r="AI4893" i="1" s="1"/>
  <c r="AI3946" i="1"/>
  <c r="X4608" i="1"/>
  <c r="X4868" i="1" s="1"/>
  <c r="X3921" i="1"/>
  <c r="AC4714" i="1"/>
  <c r="AC4974" i="1" s="1"/>
  <c r="AC4027" i="1"/>
  <c r="AU4545" i="1"/>
  <c r="AU4805" i="1" s="1"/>
  <c r="AU3858" i="1"/>
  <c r="BF4567" i="1"/>
  <c r="BF4827" i="1" s="1"/>
  <c r="BF3880" i="1"/>
  <c r="AC4559" i="1"/>
  <c r="AC4819" i="1" s="1"/>
  <c r="AC3872" i="1"/>
  <c r="AD4627" i="1"/>
  <c r="AD4887" i="1" s="1"/>
  <c r="AD3940" i="1"/>
  <c r="AN4620" i="1"/>
  <c r="AN4880" i="1" s="1"/>
  <c r="AN3933" i="1"/>
  <c r="AB4686" i="1"/>
  <c r="AB4946" i="1" s="1"/>
  <c r="AB3999" i="1"/>
  <c r="AP4545" i="1"/>
  <c r="AP4805" i="1" s="1"/>
  <c r="AP3858" i="1"/>
  <c r="G4610" i="1"/>
  <c r="G3923" i="1"/>
  <c r="G4870" i="1" s="1"/>
  <c r="BF4674" i="1"/>
  <c r="BF4934" i="1" s="1"/>
  <c r="BF3987" i="1"/>
  <c r="AU4733" i="1"/>
  <c r="AU4993" i="1" s="1"/>
  <c r="AU4046" i="1"/>
  <c r="BB4541" i="1"/>
  <c r="BB4801" i="1" s="1"/>
  <c r="BB3854" i="1"/>
  <c r="AK4629" i="1"/>
  <c r="AK4889" i="1" s="1"/>
  <c r="AK3942" i="1"/>
  <c r="AU4518" i="1"/>
  <c r="AU4778" i="1" s="1"/>
  <c r="AU3831" i="1"/>
  <c r="BE4524" i="1"/>
  <c r="BE4784" i="1" s="1"/>
  <c r="BE3837" i="1"/>
  <c r="AQ4664" i="1"/>
  <c r="AQ4924" i="1" s="1"/>
  <c r="AQ3977" i="1"/>
  <c r="AA4543" i="1"/>
  <c r="AA4803" i="1" s="1"/>
  <c r="AA3856" i="1"/>
  <c r="Y4632" i="1"/>
  <c r="Y4892" i="1" s="1"/>
  <c r="Y3945" i="1"/>
  <c r="AL4653" i="1"/>
  <c r="AL4913" i="1" s="1"/>
  <c r="AL3966" i="1"/>
  <c r="BA4593" i="1"/>
  <c r="BA4853" i="1" s="1"/>
  <c r="BA3906" i="1"/>
  <c r="AX4516" i="1"/>
  <c r="AX4776" i="1" s="1"/>
  <c r="AX3829" i="1"/>
  <c r="AP4516" i="1"/>
  <c r="AP4776" i="1" s="1"/>
  <c r="AP3829" i="1"/>
  <c r="G4517" i="1"/>
  <c r="G3830" i="1"/>
  <c r="G4777" i="1" s="1"/>
  <c r="AV4516" i="1"/>
  <c r="AV4776" i="1" s="1"/>
  <c r="AV3829" i="1"/>
  <c r="E4706" i="1"/>
  <c r="E4019" i="1"/>
  <c r="E4966" i="1" s="1"/>
  <c r="Z4733" i="1"/>
  <c r="Z4993" i="1" s="1"/>
  <c r="Z4046" i="1"/>
  <c r="AV4716" i="1"/>
  <c r="AV4976" i="1" s="1"/>
  <c r="AV4029" i="1"/>
  <c r="AG4639" i="1"/>
  <c r="AG4899" i="1" s="1"/>
  <c r="AG3952" i="1"/>
  <c r="AL4571" i="1"/>
  <c r="AL4831" i="1" s="1"/>
  <c r="AL3884" i="1"/>
  <c r="AO4600" i="1"/>
  <c r="AO4860" i="1" s="1"/>
  <c r="AO3913" i="1"/>
  <c r="AL4687" i="1"/>
  <c r="AL4947" i="1" s="1"/>
  <c r="AL4000" i="1"/>
  <c r="AF4535" i="1"/>
  <c r="AF4795" i="1" s="1"/>
  <c r="AF3848" i="1"/>
  <c r="AR4589" i="1"/>
  <c r="AR4849" i="1" s="1"/>
  <c r="AR3902" i="1"/>
  <c r="AF4564" i="1"/>
  <c r="AF4824" i="1" s="1"/>
  <c r="AF3877" i="1"/>
  <c r="Y4712" i="1"/>
  <c r="Y4972" i="1" s="1"/>
  <c r="Y4025" i="1"/>
  <c r="BB4662" i="1"/>
  <c r="BB4922" i="1" s="1"/>
  <c r="BB3975" i="1"/>
  <c r="E4525" i="1"/>
  <c r="E3838" i="1"/>
  <c r="BF4596" i="1"/>
  <c r="BF4856" i="1" s="1"/>
  <c r="BF3909" i="1"/>
  <c r="AX4711" i="1"/>
  <c r="AX4971" i="1" s="1"/>
  <c r="AX4024" i="1"/>
  <c r="BA4728" i="1"/>
  <c r="BA4988" i="1" s="1"/>
  <c r="BA4041" i="1"/>
  <c r="AA4688" i="1"/>
  <c r="AA4948" i="1" s="1"/>
  <c r="AA4001" i="1"/>
  <c r="AD4688" i="1"/>
  <c r="AD4948" i="1" s="1"/>
  <c r="AD4001" i="1"/>
  <c r="AM4525" i="1"/>
  <c r="AM4785" i="1" s="1"/>
  <c r="AM3838" i="1"/>
  <c r="AQ4604" i="1"/>
  <c r="AQ4864" i="1" s="1"/>
  <c r="AQ3917" i="1"/>
  <c r="AI4727" i="1"/>
  <c r="AI4987" i="1" s="1"/>
  <c r="AI4040" i="1"/>
  <c r="X4717" i="1"/>
  <c r="X4977" i="1" s="1"/>
  <c r="X4030" i="1"/>
  <c r="AG4684" i="1"/>
  <c r="AG4944" i="1" s="1"/>
  <c r="AG3997" i="1"/>
  <c r="AK4720" i="1"/>
  <c r="AK4980" i="1" s="1"/>
  <c r="AK4033" i="1"/>
  <c r="AU4540" i="1"/>
  <c r="AU4800" i="1" s="1"/>
  <c r="AU3853" i="1"/>
  <c r="AM4715" i="1"/>
  <c r="AM4975" i="1" s="1"/>
  <c r="AM4028" i="1"/>
  <c r="W4701" i="1"/>
  <c r="W4961" i="1" s="1"/>
  <c r="W4014" i="1"/>
  <c r="AM4734" i="1"/>
  <c r="AM4994" i="1" s="1"/>
  <c r="AM4047" i="1"/>
  <c r="BF4532" i="1"/>
  <c r="BF4792" i="1" s="1"/>
  <c r="BF3845" i="1"/>
  <c r="BE4555" i="1"/>
  <c r="BE4815" i="1" s="1"/>
  <c r="BE3868" i="1"/>
  <c r="BA4657" i="1"/>
  <c r="BA4917" i="1" s="1"/>
  <c r="BA3970" i="1"/>
  <c r="AD4538" i="1"/>
  <c r="AD4798" i="1" s="1"/>
  <c r="AD3851" i="1"/>
  <c r="G4516" i="1"/>
  <c r="G3829" i="1"/>
  <c r="G4776" i="1" s="1"/>
  <c r="BD4541" i="1"/>
  <c r="BD4801" i="1" s="1"/>
  <c r="BD3854" i="1"/>
  <c r="AR4526" i="1"/>
  <c r="AR4786" i="1" s="1"/>
  <c r="AR3839" i="1"/>
  <c r="G4663" i="1"/>
  <c r="G3976" i="1"/>
  <c r="G4923" i="1" s="1"/>
  <c r="BE4712" i="1"/>
  <c r="BE4972" i="1" s="1"/>
  <c r="BE4025" i="1"/>
  <c r="BE4539" i="1"/>
  <c r="BE4799" i="1" s="1"/>
  <c r="BE3852" i="1"/>
  <c r="AS4514" i="1"/>
  <c r="AS4774" i="1" s="1"/>
  <c r="AS3827" i="1"/>
  <c r="AH4732" i="1"/>
  <c r="AH4992" i="1" s="1"/>
  <c r="AH4045" i="1"/>
  <c r="AF4652" i="1"/>
  <c r="AF4912" i="1" s="1"/>
  <c r="AF3965" i="1"/>
  <c r="Z4611" i="1"/>
  <c r="Z4871" i="1" s="1"/>
  <c r="Z3924" i="1"/>
  <c r="Y4706" i="1"/>
  <c r="Y4966" i="1" s="1"/>
  <c r="Y4019" i="1"/>
  <c r="E4524" i="1"/>
  <c r="E3837" i="1"/>
  <c r="E4784" i="1" s="1"/>
  <c r="G4554" i="1"/>
  <c r="G3867" i="1"/>
  <c r="G4814" i="1" s="1"/>
  <c r="AG4734" i="1"/>
  <c r="AG4994" i="1" s="1"/>
  <c r="AG4047" i="1"/>
  <c r="AB4669" i="1"/>
  <c r="AB4929" i="1" s="1"/>
  <c r="AB3982" i="1"/>
  <c r="AX4729" i="1"/>
  <c r="AX4989" i="1" s="1"/>
  <c r="AX4042" i="1"/>
  <c r="BC4662" i="1"/>
  <c r="BC4922" i="1" s="1"/>
  <c r="BC3975" i="1"/>
  <c r="AD4560" i="1"/>
  <c r="AD4820" i="1" s="1"/>
  <c r="AD3873" i="1"/>
  <c r="BA4532" i="1"/>
  <c r="BA4792" i="1" s="1"/>
  <c r="BA3845" i="1"/>
  <c r="BD4708" i="1"/>
  <c r="BD4968" i="1" s="1"/>
  <c r="BD4021" i="1"/>
  <c r="BC4572" i="1"/>
  <c r="BC4832" i="1" s="1"/>
  <c r="BC3885" i="1"/>
  <c r="AJ4582" i="1"/>
  <c r="AJ4842" i="1" s="1"/>
  <c r="AJ3895" i="1"/>
  <c r="AF4614" i="1"/>
  <c r="AF4874" i="1" s="1"/>
  <c r="AF3927" i="1"/>
  <c r="Y4646" i="1"/>
  <c r="Y4906" i="1" s="1"/>
  <c r="Y3959" i="1"/>
  <c r="BC4537" i="1"/>
  <c r="BC4797" i="1" s="1"/>
  <c r="BC3850" i="1"/>
  <c r="F4735" i="1"/>
  <c r="F4048" i="1"/>
  <c r="F4995" i="1" s="1"/>
  <c r="W4555" i="1"/>
  <c r="W4815" i="1" s="1"/>
  <c r="W3868" i="1"/>
  <c r="AA4668" i="1"/>
  <c r="AA4928" i="1" s="1"/>
  <c r="AA3981" i="1"/>
  <c r="Z4666" i="1"/>
  <c r="Z4926" i="1" s="1"/>
  <c r="Z3979" i="1"/>
  <c r="AX4727" i="1"/>
  <c r="AX4987" i="1" s="1"/>
  <c r="AX4040" i="1"/>
  <c r="Z4694" i="1"/>
  <c r="Z4954" i="1" s="1"/>
  <c r="Z4007" i="1"/>
  <c r="AG4735" i="1"/>
  <c r="AG4995" i="1" s="1"/>
  <c r="AG4048" i="1"/>
  <c r="BD4587" i="1"/>
  <c r="BD4847" i="1" s="1"/>
  <c r="BD3900" i="1"/>
  <c r="AY4655" i="1"/>
  <c r="AY4915" i="1" s="1"/>
  <c r="AY3968" i="1"/>
  <c r="AV4585" i="1"/>
  <c r="AV4845" i="1" s="1"/>
  <c r="AV3898" i="1"/>
  <c r="AS4699" i="1"/>
  <c r="AS4959" i="1" s="1"/>
  <c r="AS4012" i="1"/>
  <c r="AP4539" i="1"/>
  <c r="AP4799" i="1" s="1"/>
  <c r="AP3852" i="1"/>
  <c r="BF4521" i="1"/>
  <c r="BF4781" i="1" s="1"/>
  <c r="BF3834" i="1"/>
  <c r="AH4566" i="1"/>
  <c r="AH4826" i="1" s="1"/>
  <c r="AH3879" i="1"/>
  <c r="AX4539" i="1"/>
  <c r="AX4799" i="1" s="1"/>
  <c r="AX3852" i="1"/>
  <c r="E4513" i="1"/>
  <c r="E3826" i="1"/>
  <c r="E4773" i="1" s="1"/>
  <c r="AF4562" i="1"/>
  <c r="AF4822" i="1" s="1"/>
  <c r="AF3875" i="1"/>
  <c r="AY4541" i="1"/>
  <c r="AY4801" i="1" s="1"/>
  <c r="AY3854" i="1"/>
  <c r="BF4571" i="1"/>
  <c r="BF4831" i="1" s="1"/>
  <c r="BF3884" i="1"/>
  <c r="BC4573" i="1"/>
  <c r="BC4833" i="1" s="1"/>
  <c r="BC3886" i="1"/>
  <c r="AB4692" i="1"/>
  <c r="AB4952" i="1" s="1"/>
  <c r="AB4005" i="1"/>
  <c r="AF4631" i="1"/>
  <c r="AF4891" i="1" s="1"/>
  <c r="AF3944" i="1"/>
  <c r="AA4655" i="1"/>
  <c r="AA4915" i="1" s="1"/>
  <c r="AA3968" i="1"/>
  <c r="AB4655" i="1"/>
  <c r="AB4915" i="1" s="1"/>
  <c r="AB3968" i="1"/>
  <c r="BC4653" i="1"/>
  <c r="BC4913" i="1" s="1"/>
  <c r="BC3966" i="1"/>
  <c r="AK4684" i="1"/>
  <c r="AK4944" i="1" s="1"/>
  <c r="AK3997" i="1"/>
  <c r="AU4662" i="1"/>
  <c r="AU4922" i="1" s="1"/>
  <c r="AU3975" i="1"/>
  <c r="AV4547" i="1"/>
  <c r="AV4807" i="1" s="1"/>
  <c r="AV3860" i="1"/>
  <c r="G4515" i="1"/>
  <c r="G3828" i="1"/>
  <c r="AZ4645" i="1"/>
  <c r="AZ4905" i="1" s="1"/>
  <c r="AZ3958" i="1"/>
  <c r="BE4535" i="1"/>
  <c r="BE4795" i="1" s="1"/>
  <c r="BE3848" i="1"/>
  <c r="Y4531" i="1"/>
  <c r="Y4791" i="1" s="1"/>
  <c r="Y3844" i="1"/>
  <c r="AL4540" i="1"/>
  <c r="AL4800" i="1" s="1"/>
  <c r="AL3853" i="1"/>
  <c r="AG4564" i="1"/>
  <c r="AG4824" i="1" s="1"/>
  <c r="AG3877" i="1"/>
  <c r="AO4526" i="1"/>
  <c r="AO4786" i="1" s="1"/>
  <c r="AO3839" i="1"/>
  <c r="AY4663" i="1"/>
  <c r="AY4923" i="1" s="1"/>
  <c r="AY3976" i="1"/>
  <c r="AA4711" i="1"/>
  <c r="AA4971" i="1" s="1"/>
  <c r="AA4024" i="1"/>
  <c r="BE4592" i="1"/>
  <c r="BE4852" i="1" s="1"/>
  <c r="BE3905" i="1"/>
  <c r="W4531" i="1"/>
  <c r="W4791" i="1" s="1"/>
  <c r="W3844" i="1"/>
  <c r="AP4661" i="1"/>
  <c r="AP4921" i="1" s="1"/>
  <c r="AP3974" i="1"/>
  <c r="AA4607" i="1"/>
  <c r="AA4867" i="1" s="1"/>
  <c r="AA3920" i="1"/>
  <c r="AL4515" i="1"/>
  <c r="AL4775" i="1" s="1"/>
  <c r="AL3828" i="1"/>
  <c r="BA4696" i="1"/>
  <c r="BA4956" i="1" s="1"/>
  <c r="BA4009" i="1"/>
  <c r="AB4654" i="1"/>
  <c r="AB4914" i="1" s="1"/>
  <c r="AB3967" i="1"/>
  <c r="AZ4692" i="1"/>
  <c r="AZ4952" i="1" s="1"/>
  <c r="AZ4005" i="1"/>
  <c r="W4696" i="1"/>
  <c r="W4956" i="1" s="1"/>
  <c r="W4009" i="1"/>
  <c r="BE4582" i="1"/>
  <c r="BE4842" i="1" s="1"/>
  <c r="BE3895" i="1"/>
  <c r="AF4606" i="1"/>
  <c r="AF4866" i="1" s="1"/>
  <c r="AF3919" i="1"/>
  <c r="AL4660" i="1"/>
  <c r="AL4920" i="1" s="1"/>
  <c r="AL3973" i="1"/>
  <c r="Z4564" i="1"/>
  <c r="Z4824" i="1" s="1"/>
  <c r="Z3877" i="1"/>
  <c r="W4676" i="1"/>
  <c r="W4936" i="1" s="1"/>
  <c r="W3989" i="1"/>
  <c r="BD4699" i="1"/>
  <c r="BD4959" i="1" s="1"/>
  <c r="BD4012" i="1"/>
  <c r="F4572" i="1"/>
  <c r="F3885" i="1"/>
  <c r="F4832" i="1" s="1"/>
  <c r="W4608" i="1"/>
  <c r="W4868" i="1" s="1"/>
  <c r="W3921" i="1"/>
  <c r="AR4703" i="1"/>
  <c r="AR4963" i="1" s="1"/>
  <c r="AR4016" i="1"/>
  <c r="AU4527" i="1"/>
  <c r="AU4787" i="1" s="1"/>
  <c r="AU3840" i="1"/>
  <c r="D4572" i="1"/>
  <c r="D3885" i="1"/>
  <c r="D4832" i="1" s="1"/>
  <c r="BF4672" i="1"/>
  <c r="BF4932" i="1" s="1"/>
  <c r="BF3985" i="1"/>
  <c r="AJ4719" i="1"/>
  <c r="AJ4979" i="1" s="1"/>
  <c r="AJ4032" i="1"/>
  <c r="AQ4532" i="1"/>
  <c r="AQ4792" i="1" s="1"/>
  <c r="AQ3845" i="1"/>
  <c r="Z4553" i="1"/>
  <c r="Z4813" i="1" s="1"/>
  <c r="Z3866" i="1"/>
  <c r="BF4705" i="1"/>
  <c r="BF4965" i="1" s="1"/>
  <c r="BF4018" i="1"/>
  <c r="AH4545" i="1"/>
  <c r="AH4805" i="1" s="1"/>
  <c r="AH3858" i="1"/>
  <c r="AT4545" i="1"/>
  <c r="AT4805" i="1" s="1"/>
  <c r="AT3858" i="1"/>
  <c r="AX4559" i="1"/>
  <c r="AX4819" i="1" s="1"/>
  <c r="AX3872" i="1"/>
  <c r="Y4563" i="1"/>
  <c r="Y4823" i="1" s="1"/>
  <c r="Y3876" i="1"/>
  <c r="AY4551" i="1"/>
  <c r="AY4811" i="1" s="1"/>
  <c r="AY3864" i="1"/>
  <c r="AB4559" i="1"/>
  <c r="AB4819" i="1" s="1"/>
  <c r="AB3872" i="1"/>
  <c r="AI4514" i="1"/>
  <c r="AI4774" i="1" s="1"/>
  <c r="AI3827" i="1"/>
  <c r="BB4596" i="1"/>
  <c r="BB4856" i="1" s="1"/>
  <c r="BB3909" i="1"/>
  <c r="AA4527" i="1"/>
  <c r="AA4787" i="1" s="1"/>
  <c r="AA3840" i="1"/>
  <c r="AH4585" i="1"/>
  <c r="AH4845" i="1" s="1"/>
  <c r="AH3898" i="1"/>
  <c r="W4617" i="1"/>
  <c r="W4877" i="1" s="1"/>
  <c r="W3930" i="1"/>
  <c r="AC4643" i="1"/>
  <c r="AC4903" i="1" s="1"/>
  <c r="AC3956" i="1"/>
  <c r="W4615" i="1"/>
  <c r="W4875" i="1" s="1"/>
  <c r="W3928" i="1"/>
  <c r="AW4560" i="1"/>
  <c r="AW4820" i="1" s="1"/>
  <c r="AW3873" i="1"/>
  <c r="W4543" i="1"/>
  <c r="W4803" i="1" s="1"/>
  <c r="W3856" i="1"/>
  <c r="AD4633" i="1"/>
  <c r="AD4893" i="1" s="1"/>
  <c r="AD3946" i="1"/>
  <c r="AF4670" i="1"/>
  <c r="AF4930" i="1" s="1"/>
  <c r="AF3983" i="1"/>
  <c r="AT4557" i="1"/>
  <c r="AT4817" i="1" s="1"/>
  <c r="AT3870" i="1"/>
  <c r="AA4723" i="1"/>
  <c r="AA4983" i="1" s="1"/>
  <c r="AA4036" i="1"/>
  <c r="AF4514" i="1"/>
  <c r="AF4774" i="1" s="1"/>
  <c r="AF3827" i="1"/>
  <c r="AH4670" i="1"/>
  <c r="AH4930" i="1" s="1"/>
  <c r="AH3983" i="1"/>
  <c r="AU4718" i="1"/>
  <c r="AU4978" i="1" s="1"/>
  <c r="AU4031" i="1"/>
  <c r="AI4590" i="1"/>
  <c r="AI4850" i="1" s="1"/>
  <c r="AI3903" i="1"/>
  <c r="D4626" i="1"/>
  <c r="D3939" i="1"/>
  <c r="D4886" i="1" s="1"/>
  <c r="AA4549" i="1"/>
  <c r="AA4809" i="1" s="1"/>
  <c r="AA3862" i="1"/>
  <c r="AK4708" i="1"/>
  <c r="AK4968" i="1" s="1"/>
  <c r="AK4021" i="1"/>
  <c r="AT4718" i="1"/>
  <c r="AT4978" i="1" s="1"/>
  <c r="AT4031" i="1"/>
  <c r="AQ4521" i="1"/>
  <c r="AQ4781" i="1" s="1"/>
  <c r="AQ3834" i="1"/>
  <c r="BF4619" i="1"/>
  <c r="BF4879" i="1" s="1"/>
  <c r="BF3932" i="1"/>
  <c r="AO4596" i="1"/>
  <c r="AO4856" i="1" s="1"/>
  <c r="AO3909" i="1"/>
  <c r="Z4541" i="1"/>
  <c r="Z4801" i="1" s="1"/>
  <c r="Z3854" i="1"/>
  <c r="G4631" i="1"/>
  <c r="G3944" i="1"/>
  <c r="G4891" i="1" s="1"/>
  <c r="G4561" i="1"/>
  <c r="G3874" i="1"/>
  <c r="G4821" i="1" s="1"/>
  <c r="BE4597" i="1"/>
  <c r="BE4857" i="1" s="1"/>
  <c r="BE3910" i="1"/>
  <c r="AO4589" i="1"/>
  <c r="AO4849" i="1" s="1"/>
  <c r="AO3902" i="1"/>
  <c r="D4645" i="1"/>
  <c r="D3958" i="1"/>
  <c r="D4905" i="1" s="1"/>
  <c r="F4528" i="1"/>
  <c r="F3841" i="1"/>
  <c r="F4788" i="1" s="1"/>
  <c r="E4712" i="1"/>
  <c r="E4025" i="1"/>
  <c r="E4972" i="1" s="1"/>
  <c r="AJ4521" i="1"/>
  <c r="AJ4781" i="1" s="1"/>
  <c r="AJ3834" i="1"/>
  <c r="Z4592" i="1"/>
  <c r="Z4852" i="1" s="1"/>
  <c r="Z3905" i="1"/>
  <c r="AC4582" i="1"/>
  <c r="AC4842" i="1" s="1"/>
  <c r="AC3895" i="1"/>
  <c r="AM4629" i="1"/>
  <c r="AM4889" i="1" s="1"/>
  <c r="AM3942" i="1"/>
  <c r="AI4601" i="1"/>
  <c r="AI4861" i="1" s="1"/>
  <c r="AI3914" i="1"/>
  <c r="AF4558" i="1"/>
  <c r="AF4818" i="1" s="1"/>
  <c r="AF3871" i="1"/>
  <c r="D4558" i="1"/>
  <c r="D3871" i="1"/>
  <c r="D4818" i="1" s="1"/>
  <c r="AL4525" i="1"/>
  <c r="AL4785" i="1" s="1"/>
  <c r="AL3838" i="1"/>
  <c r="AR4558" i="1"/>
  <c r="AR4818" i="1" s="1"/>
  <c r="AR3871" i="1"/>
  <c r="G4689" i="1"/>
  <c r="G4002" i="1"/>
  <c r="G4949" i="1" s="1"/>
  <c r="AR4632" i="1"/>
  <c r="AR4892" i="1" s="1"/>
  <c r="AR3945" i="1"/>
  <c r="AB4566" i="1"/>
  <c r="AB4826" i="1" s="1"/>
  <c r="AB3879" i="1"/>
  <c r="G4664" i="1"/>
  <c r="G3977" i="1"/>
  <c r="G4924" i="1" s="1"/>
  <c r="AA4697" i="1"/>
  <c r="AA4957" i="1" s="1"/>
  <c r="AA4010" i="1"/>
  <c r="AM4549" i="1"/>
  <c r="AM4809" i="1" s="1"/>
  <c r="AM3862" i="1"/>
  <c r="AN4522" i="1"/>
  <c r="AN4782" i="1" s="1"/>
  <c r="AN3835" i="1"/>
  <c r="AR4704" i="1"/>
  <c r="AR4964" i="1" s="1"/>
  <c r="AR4017" i="1"/>
  <c r="W4711" i="1"/>
  <c r="W4971" i="1" s="1"/>
  <c r="W4024" i="1"/>
  <c r="X4731" i="1"/>
  <c r="X4991" i="1" s="1"/>
  <c r="X4044" i="1"/>
  <c r="AX4666" i="1"/>
  <c r="AX4926" i="1" s="1"/>
  <c r="AX3979" i="1"/>
  <c r="D4690" i="1"/>
  <c r="D4003" i="1"/>
  <c r="D4950" i="1" s="1"/>
  <c r="AO4673" i="1"/>
  <c r="AO4933" i="1" s="1"/>
  <c r="AO3986" i="1"/>
  <c r="AN4707" i="1"/>
  <c r="AN4967" i="1" s="1"/>
  <c r="AN4020" i="1"/>
  <c r="AC4661" i="1"/>
  <c r="AC4921" i="1" s="1"/>
  <c r="AC3974" i="1"/>
  <c r="E4589" i="1"/>
  <c r="E3902" i="1"/>
  <c r="E4849" i="1" s="1"/>
  <c r="AB4728" i="1"/>
  <c r="AB4988" i="1" s="1"/>
  <c r="AB4041" i="1"/>
  <c r="AU4715" i="1"/>
  <c r="AU4975" i="1" s="1"/>
  <c r="AU4028" i="1"/>
  <c r="AH4601" i="1"/>
  <c r="AH4861" i="1" s="1"/>
  <c r="AH3914" i="1"/>
  <c r="AE4593" i="1"/>
  <c r="AE4853" i="1" s="1"/>
  <c r="AE3906" i="1"/>
  <c r="BD4615" i="1"/>
  <c r="BD4875" i="1" s="1"/>
  <c r="BD3928" i="1"/>
  <c r="AC4525" i="1"/>
  <c r="AC4785" i="1" s="1"/>
  <c r="AC3838" i="1"/>
  <c r="BD4687" i="1"/>
  <c r="BD4947" i="1" s="1"/>
  <c r="BD4000" i="1"/>
  <c r="BA4662" i="1"/>
  <c r="BA4922" i="1" s="1"/>
  <c r="BA3975" i="1"/>
  <c r="BE4522" i="1"/>
  <c r="BE4782" i="1" s="1"/>
  <c r="BE3835" i="1"/>
  <c r="AA4693" i="1"/>
  <c r="AA4953" i="1" s="1"/>
  <c r="AA4006" i="1"/>
  <c r="AJ4515" i="1"/>
  <c r="AJ4775" i="1" s="1"/>
  <c r="AJ3828" i="1"/>
  <c r="AI4657" i="1"/>
  <c r="AI4917" i="1" s="1"/>
  <c r="AI3970" i="1"/>
  <c r="AJ4529" i="1"/>
  <c r="AJ4789" i="1" s="1"/>
  <c r="AJ3842" i="1"/>
  <c r="X4629" i="1"/>
  <c r="X4889" i="1" s="1"/>
  <c r="X3942" i="1"/>
  <c r="W4598" i="1"/>
  <c r="W4858" i="1" s="1"/>
  <c r="W3911" i="1"/>
  <c r="AO4579" i="1"/>
  <c r="AO4839" i="1" s="1"/>
  <c r="AO3892" i="1"/>
  <c r="X4609" i="1"/>
  <c r="X4869" i="1" s="1"/>
  <c r="X3922" i="1"/>
  <c r="AK4656" i="1"/>
  <c r="AK4916" i="1" s="1"/>
  <c r="AK3969" i="1"/>
  <c r="AX4695" i="1"/>
  <c r="AX4955" i="1" s="1"/>
  <c r="AX4008" i="1"/>
  <c r="X4619" i="1"/>
  <c r="X4879" i="1" s="1"/>
  <c r="X3932" i="1"/>
  <c r="AA4649" i="1"/>
  <c r="AA4909" i="1" s="1"/>
  <c r="AA3962" i="1"/>
  <c r="AA4648" i="1"/>
  <c r="AA4908" i="1" s="1"/>
  <c r="AA3961" i="1"/>
  <c r="AG4718" i="1"/>
  <c r="AG4978" i="1" s="1"/>
  <c r="AG4031" i="1"/>
  <c r="BC4532" i="1"/>
  <c r="BC4792" i="1" s="1"/>
  <c r="BC3845" i="1"/>
  <c r="AL4663" i="1"/>
  <c r="AL4923" i="1" s="1"/>
  <c r="AL3976" i="1"/>
  <c r="BA4653" i="1"/>
  <c r="BA4913" i="1" s="1"/>
  <c r="BA3966" i="1"/>
  <c r="AX4540" i="1"/>
  <c r="AX4800" i="1" s="1"/>
  <c r="AX3853" i="1"/>
  <c r="AM4534" i="1"/>
  <c r="AM4794" i="1" s="1"/>
  <c r="AM3847" i="1"/>
  <c r="Z4635" i="1"/>
  <c r="Z4895" i="1" s="1"/>
  <c r="Z3948" i="1"/>
  <c r="X4719" i="1"/>
  <c r="X4979" i="1" s="1"/>
  <c r="X4032" i="1"/>
  <c r="AL4655" i="1"/>
  <c r="AL4915" i="1" s="1"/>
  <c r="AL3968" i="1"/>
  <c r="X4572" i="1"/>
  <c r="X4832" i="1" s="1"/>
  <c r="X3885" i="1"/>
  <c r="G4709" i="1"/>
  <c r="G4022" i="1"/>
  <c r="G4969" i="1" s="1"/>
  <c r="BC4569" i="1"/>
  <c r="BC4829" i="1" s="1"/>
  <c r="BC3882" i="1"/>
  <c r="AO4638" i="1"/>
  <c r="AO4898" i="1" s="1"/>
  <c r="AO3951" i="1"/>
  <c r="AD4679" i="1"/>
  <c r="AD4939" i="1" s="1"/>
  <c r="AD3992" i="1"/>
  <c r="D4534" i="1"/>
  <c r="D3847" i="1"/>
  <c r="D4794" i="1" s="1"/>
  <c r="Y4540" i="1"/>
  <c r="Y4800" i="1" s="1"/>
  <c r="Y3853" i="1"/>
  <c r="BD4611" i="1"/>
  <c r="BD4871" i="1" s="1"/>
  <c r="BD3924" i="1"/>
  <c r="AN4529" i="1"/>
  <c r="AN4789" i="1" s="1"/>
  <c r="AN3842" i="1"/>
  <c r="AK4540" i="1"/>
  <c r="AK4800" i="1" s="1"/>
  <c r="AK3853" i="1"/>
  <c r="AZ4588" i="1"/>
  <c r="AZ4848" i="1" s="1"/>
  <c r="AZ3901" i="1"/>
  <c r="AP4520" i="1"/>
  <c r="AP4780" i="1" s="1"/>
  <c r="AP3833" i="1"/>
  <c r="AI4595" i="1"/>
  <c r="AI4855" i="1" s="1"/>
  <c r="AI3908" i="1"/>
  <c r="AT4654" i="1"/>
  <c r="AT4914" i="1" s="1"/>
  <c r="AT3967" i="1"/>
  <c r="AV4558" i="1"/>
  <c r="AV4818" i="1" s="1"/>
  <c r="AV3871" i="1"/>
  <c r="AA4642" i="1"/>
  <c r="AA4902" i="1" s="1"/>
  <c r="AA3955" i="1"/>
  <c r="AI4635" i="1"/>
  <c r="AI4895" i="1" s="1"/>
  <c r="AI3948" i="1"/>
  <c r="AW4618" i="1"/>
  <c r="AW4878" i="1" s="1"/>
  <c r="AW3931" i="1"/>
  <c r="D4591" i="1"/>
  <c r="D3904" i="1"/>
  <c r="D4851" i="1" s="1"/>
  <c r="AN4616" i="1"/>
  <c r="AN4876" i="1" s="1"/>
  <c r="AN3929" i="1"/>
  <c r="AK4537" i="1"/>
  <c r="AK4797" i="1" s="1"/>
  <c r="AK3850" i="1"/>
  <c r="AJ4573" i="1"/>
  <c r="AJ4833" i="1" s="1"/>
  <c r="AJ3886" i="1"/>
  <c r="AX4693" i="1"/>
  <c r="AX4953" i="1" s="1"/>
  <c r="AX4006" i="1"/>
  <c r="AP4697" i="1"/>
  <c r="AP4957" i="1" s="1"/>
  <c r="AP4010" i="1"/>
  <c r="BB4660" i="1"/>
  <c r="BB4920" i="1" s="1"/>
  <c r="BB3973" i="1"/>
  <c r="AC4531" i="1"/>
  <c r="AC4791" i="1" s="1"/>
  <c r="AC3844" i="1"/>
  <c r="AI4609" i="1"/>
  <c r="AI4869" i="1" s="1"/>
  <c r="AI3922" i="1"/>
  <c r="BA4566" i="1"/>
  <c r="BA4826" i="1" s="1"/>
  <c r="BA3879" i="1"/>
  <c r="X4633" i="1"/>
  <c r="X4893" i="1" s="1"/>
  <c r="X3946" i="1"/>
  <c r="AK4515" i="1"/>
  <c r="AK4775" i="1" s="1"/>
  <c r="AK3828" i="1"/>
  <c r="E4522" i="1"/>
  <c r="E3835" i="1"/>
  <c r="E4782" i="1" s="1"/>
  <c r="AG4633" i="1"/>
  <c r="AG4893" i="1" s="1"/>
  <c r="AG3946" i="1"/>
  <c r="AN4695" i="1"/>
  <c r="AN4955" i="1" s="1"/>
  <c r="AN4008" i="1"/>
  <c r="BD4669" i="1"/>
  <c r="BD4929" i="1" s="1"/>
  <c r="BD3982" i="1"/>
  <c r="BE4700" i="1"/>
  <c r="BE4960" i="1" s="1"/>
  <c r="BE4013" i="1"/>
  <c r="Z4532" i="1"/>
  <c r="Z4792" i="1" s="1"/>
  <c r="Z3845" i="1"/>
  <c r="BD4574" i="1"/>
  <c r="BD4834" i="1" s="1"/>
  <c r="BD3887" i="1"/>
  <c r="AB4520" i="1"/>
  <c r="AB4780" i="1" s="1"/>
  <c r="AB3833" i="1"/>
  <c r="D4647" i="1"/>
  <c r="D3960" i="1"/>
  <c r="D4907" i="1" s="1"/>
  <c r="X4655" i="1"/>
  <c r="X4915" i="1" s="1"/>
  <c r="X3968" i="1"/>
  <c r="AP4513" i="1"/>
  <c r="AP4773" i="1" s="1"/>
  <c r="AP3826" i="1"/>
  <c r="AA4600" i="1"/>
  <c r="AA4860" i="1" s="1"/>
  <c r="AA3913" i="1"/>
  <c r="Y4620" i="1"/>
  <c r="Y4880" i="1" s="1"/>
  <c r="Y3933" i="1"/>
  <c r="AE4559" i="1"/>
  <c r="AE4819" i="1" s="1"/>
  <c r="AE3872" i="1"/>
  <c r="AP4581" i="1"/>
  <c r="AP4841" i="1" s="1"/>
  <c r="AP3894" i="1"/>
  <c r="AW4677" i="1"/>
  <c r="AW4937" i="1" s="1"/>
  <c r="AW3990" i="1"/>
  <c r="Z4581" i="1"/>
  <c r="Z4841" i="1" s="1"/>
  <c r="Z3894" i="1"/>
  <c r="AS4607" i="1"/>
  <c r="AS4867" i="1" s="1"/>
  <c r="AS3920" i="1"/>
  <c r="AB4622" i="1"/>
  <c r="AB4882" i="1" s="1"/>
  <c r="AB3935" i="1"/>
  <c r="AH4721" i="1"/>
  <c r="AH4981" i="1" s="1"/>
  <c r="AH4034" i="1"/>
  <c r="AP4608" i="1"/>
  <c r="AP4868" i="1" s="1"/>
  <c r="AP3921" i="1"/>
  <c r="AY4616" i="1"/>
  <c r="AY4876" i="1" s="1"/>
  <c r="AY3929" i="1"/>
  <c r="AK4732" i="1"/>
  <c r="AK4992" i="1" s="1"/>
  <c r="AK4045" i="1"/>
  <c r="D4726" i="1"/>
  <c r="D4039" i="1"/>
  <c r="D4986" i="1" s="1"/>
  <c r="E4669" i="1"/>
  <c r="E3982" i="1"/>
  <c r="E4929" i="1" s="1"/>
  <c r="AI4642" i="1"/>
  <c r="AI4902" i="1" s="1"/>
  <c r="AI3955" i="1"/>
  <c r="AI4687" i="1"/>
  <c r="AI4947" i="1" s="1"/>
  <c r="AI4000" i="1"/>
  <c r="AP4720" i="1"/>
  <c r="AP4980" i="1" s="1"/>
  <c r="AP4033" i="1"/>
  <c r="BA4608" i="1"/>
  <c r="BA4868" i="1" s="1"/>
  <c r="BA3921" i="1"/>
  <c r="AN4684" i="1"/>
  <c r="AN4944" i="1" s="1"/>
  <c r="AN3997" i="1"/>
  <c r="AX4682" i="1"/>
  <c r="AX4942" i="1" s="1"/>
  <c r="AX3995" i="1"/>
  <c r="AG4547" i="1"/>
  <c r="AG4807" i="1" s="1"/>
  <c r="AG3860" i="1"/>
  <c r="AV4608" i="1"/>
  <c r="AV4868" i="1" s="1"/>
  <c r="AV3921" i="1"/>
  <c r="BE4567" i="1"/>
  <c r="BE4827" i="1" s="1"/>
  <c r="BE3880" i="1"/>
  <c r="AX4551" i="1"/>
  <c r="AX4811" i="1" s="1"/>
  <c r="AX3864" i="1"/>
  <c r="AZ4625" i="1"/>
  <c r="AZ4885" i="1" s="1"/>
  <c r="AZ3938" i="1"/>
  <c r="AU4551" i="1"/>
  <c r="AU4811" i="1" s="1"/>
  <c r="AU3864" i="1"/>
  <c r="AM4583" i="1"/>
  <c r="AM4843" i="1" s="1"/>
  <c r="AM3896" i="1"/>
  <c r="BD4519" i="1"/>
  <c r="BD4779" i="1" s="1"/>
  <c r="BD3832" i="1"/>
  <c r="F4716" i="1"/>
  <c r="F4029" i="1"/>
  <c r="F4976" i="1" s="1"/>
  <c r="X4701" i="1"/>
  <c r="X4961" i="1" s="1"/>
  <c r="X4014" i="1"/>
  <c r="Z4637" i="1"/>
  <c r="Z4897" i="1" s="1"/>
  <c r="Z3950" i="1"/>
  <c r="AX4548" i="1"/>
  <c r="AX4808" i="1" s="1"/>
  <c r="AX3861" i="1"/>
  <c r="AR4584" i="1"/>
  <c r="AR4844" i="1" s="1"/>
  <c r="AR3897" i="1"/>
  <c r="AS4530" i="1"/>
  <c r="AS4790" i="1" s="1"/>
  <c r="AS3843" i="1"/>
  <c r="AX4613" i="1"/>
  <c r="AX4873" i="1" s="1"/>
  <c r="AX3926" i="1"/>
  <c r="W4523" i="1"/>
  <c r="W4783" i="1" s="1"/>
  <c r="W3836" i="1"/>
  <c r="AN4617" i="1"/>
  <c r="AN4877" i="1" s="1"/>
  <c r="AN3930" i="1"/>
  <c r="AJ4565" i="1"/>
  <c r="AJ4825" i="1" s="1"/>
  <c r="AJ3878" i="1"/>
  <c r="AC4516" i="1"/>
  <c r="AC4776" i="1" s="1"/>
  <c r="AC3829" i="1"/>
  <c r="F4715" i="1"/>
  <c r="F4028" i="1"/>
  <c r="F4975" i="1" s="1"/>
  <c r="BB4616" i="1"/>
  <c r="BB4876" i="1" s="1"/>
  <c r="BB3929" i="1"/>
  <c r="W4639" i="1"/>
  <c r="W4899" i="1" s="1"/>
  <c r="W3952" i="1"/>
  <c r="Z4549" i="1"/>
  <c r="Z4809" i="1" s="1"/>
  <c r="Z3862" i="1"/>
  <c r="AN4690" i="1"/>
  <c r="AN4950" i="1" s="1"/>
  <c r="AN4003" i="1"/>
  <c r="Y4546" i="1"/>
  <c r="Y4806" i="1" s="1"/>
  <c r="Y3859" i="1"/>
  <c r="AB4527" i="1"/>
  <c r="AB4787" i="1" s="1"/>
  <c r="AB3840" i="1"/>
  <c r="Z4655" i="1"/>
  <c r="Z4915" i="1" s="1"/>
  <c r="Z3968" i="1"/>
  <c r="AW4556" i="1"/>
  <c r="AW4816" i="1" s="1"/>
  <c r="AW3869" i="1"/>
  <c r="AI4714" i="1"/>
  <c r="AI4974" i="1" s="1"/>
  <c r="AI4027" i="1"/>
  <c r="W4622" i="1"/>
  <c r="W4882" i="1" s="1"/>
  <c r="W3935" i="1"/>
  <c r="AA4547" i="1"/>
  <c r="AA4807" i="1" s="1"/>
  <c r="AA3860" i="1"/>
  <c r="AM4693" i="1"/>
  <c r="AM4953" i="1" s="1"/>
  <c r="AM4006" i="1"/>
  <c r="BF4698" i="1"/>
  <c r="BF4958" i="1" s="1"/>
  <c r="BF4011" i="1"/>
  <c r="BA4654" i="1"/>
  <c r="BA4914" i="1" s="1"/>
  <c r="BA3967" i="1"/>
  <c r="AN4626" i="1"/>
  <c r="AN4886" i="1" s="1"/>
  <c r="AN3939" i="1"/>
  <c r="BF4600" i="1"/>
  <c r="BF4860" i="1" s="1"/>
  <c r="BF3913" i="1"/>
  <c r="Y4727" i="1"/>
  <c r="Y4987" i="1" s="1"/>
  <c r="Y4040" i="1"/>
  <c r="D4724" i="1"/>
  <c r="D4037" i="1"/>
  <c r="D4984" i="1" s="1"/>
  <c r="BA4572" i="1"/>
  <c r="BA4832" i="1" s="1"/>
  <c r="BA3885" i="1"/>
  <c r="AF4694" i="1"/>
  <c r="AF4954" i="1" s="1"/>
  <c r="AF4007" i="1"/>
  <c r="Z4511" i="1"/>
  <c r="Z4771" i="1" s="1"/>
  <c r="Z3824" i="1"/>
  <c r="AR4546" i="1"/>
  <c r="AR4806" i="1" s="1"/>
  <c r="AR3859" i="1"/>
  <c r="BC4638" i="1"/>
  <c r="BC4898" i="1" s="1"/>
  <c r="BC3951" i="1"/>
  <c r="AJ4555" i="1"/>
  <c r="AJ4815" i="1" s="1"/>
  <c r="AJ3868" i="1"/>
  <c r="AO4535" i="1"/>
  <c r="AO4795" i="1" s="1"/>
  <c r="AO3848" i="1"/>
  <c r="AW4629" i="1"/>
  <c r="AW4889" i="1" s="1"/>
  <c r="AW3942" i="1"/>
  <c r="AU4590" i="1"/>
  <c r="AU4850" i="1" s="1"/>
  <c r="AU3903" i="1"/>
  <c r="AB4609" i="1"/>
  <c r="AB4869" i="1" s="1"/>
  <c r="AB3922" i="1"/>
  <c r="BA4635" i="1"/>
  <c r="BA4895" i="1" s="1"/>
  <c r="BA3948" i="1"/>
  <c r="AM4601" i="1"/>
  <c r="AM4861" i="1" s="1"/>
  <c r="AM3914" i="1"/>
  <c r="AP4604" i="1"/>
  <c r="AP4864" i="1" s="1"/>
  <c r="AP3917" i="1"/>
  <c r="AY4622" i="1"/>
  <c r="AY4882" i="1" s="1"/>
  <c r="AY3935" i="1"/>
  <c r="AE4608" i="1"/>
  <c r="AE4868" i="1" s="1"/>
  <c r="AE3921" i="1"/>
  <c r="AF4592" i="1"/>
  <c r="AF4852" i="1" s="1"/>
  <c r="AF3905" i="1"/>
  <c r="AL4560" i="1"/>
  <c r="AL4820" i="1" s="1"/>
  <c r="AL3873" i="1"/>
  <c r="AO4680" i="1"/>
  <c r="AO4940" i="1" s="1"/>
  <c r="AO3993" i="1"/>
  <c r="AS4707" i="1"/>
  <c r="AS4967" i="1" s="1"/>
  <c r="AS4020" i="1"/>
  <c r="AQ4689" i="1"/>
  <c r="AQ4949" i="1" s="1"/>
  <c r="AQ4002" i="1"/>
  <c r="AL4591" i="1"/>
  <c r="AL4851" i="1" s="1"/>
  <c r="AL3904" i="1"/>
  <c r="AV4603" i="1"/>
  <c r="AV4863" i="1" s="1"/>
  <c r="AV3916" i="1"/>
  <c r="AQ4706" i="1"/>
  <c r="AQ4966" i="1" s="1"/>
  <c r="AQ4019" i="1"/>
  <c r="X4617" i="1"/>
  <c r="X4877" i="1" s="1"/>
  <c r="X3930" i="1"/>
  <c r="AB4707" i="1"/>
  <c r="AB4967" i="1" s="1"/>
  <c r="AB4020" i="1"/>
  <c r="AF4702" i="1"/>
  <c r="AF4962" i="1" s="1"/>
  <c r="AF4015" i="1"/>
  <c r="AF4708" i="1"/>
  <c r="AF4968" i="1" s="1"/>
  <c r="AF4021" i="1"/>
  <c r="AD4629" i="1"/>
  <c r="AD4889" i="1" s="1"/>
  <c r="AD3942" i="1"/>
  <c r="D4578" i="1"/>
  <c r="D3891" i="1"/>
  <c r="D4838" i="1" s="1"/>
  <c r="AM4680" i="1"/>
  <c r="AM4940" i="1" s="1"/>
  <c r="AM3993" i="1"/>
  <c r="AL4596" i="1"/>
  <c r="AL4856" i="1" s="1"/>
  <c r="AL3909" i="1"/>
  <c r="AK4561" i="1"/>
  <c r="AK4821" i="1" s="1"/>
  <c r="AK3874" i="1"/>
  <c r="BB4555" i="1"/>
  <c r="BB4815" i="1" s="1"/>
  <c r="BB3868" i="1"/>
  <c r="AB4643" i="1"/>
  <c r="AB4903" i="1" s="1"/>
  <c r="AB3956" i="1"/>
  <c r="F4547" i="1"/>
  <c r="F3860" i="1"/>
  <c r="F4807" i="1" s="1"/>
  <c r="G4524" i="1"/>
  <c r="G3837" i="1"/>
  <c r="G4784" i="1" s="1"/>
  <c r="E4527" i="1"/>
  <c r="E3840" i="1"/>
  <c r="E4787" i="1" s="1"/>
  <c r="AU4643" i="1"/>
  <c r="AU4903" i="1" s="1"/>
  <c r="AU3956" i="1"/>
  <c r="AF4730" i="1"/>
  <c r="AF4990" i="1" s="1"/>
  <c r="AF4043" i="1"/>
  <c r="AM4577" i="1"/>
  <c r="AM4837" i="1" s="1"/>
  <c r="AM3890" i="1"/>
  <c r="BB4651" i="1"/>
  <c r="BB4911" i="1" s="1"/>
  <c r="BB3964" i="1"/>
  <c r="AL4527" i="1"/>
  <c r="AL4787" i="1" s="1"/>
  <c r="AL3840" i="1"/>
  <c r="AW4631" i="1"/>
  <c r="AW4891" i="1" s="1"/>
  <c r="AW3944" i="1"/>
  <c r="AQ4531" i="1"/>
  <c r="AQ4791" i="1" s="1"/>
  <c r="AQ3844" i="1"/>
  <c r="AU4578" i="1"/>
  <c r="AU4838" i="1" s="1"/>
  <c r="AU3891" i="1"/>
  <c r="AX4531" i="1"/>
  <c r="AX4791" i="1" s="1"/>
  <c r="AX3844" i="1"/>
  <c r="AQ4517" i="1"/>
  <c r="AQ4777" i="1" s="1"/>
  <c r="AQ3830" i="1"/>
  <c r="BC4533" i="1"/>
  <c r="BC4793" i="1" s="1"/>
  <c r="BC3846" i="1"/>
  <c r="G4726" i="1"/>
  <c r="G4039" i="1"/>
  <c r="G4986" i="1" s="1"/>
  <c r="AC4541" i="1"/>
  <c r="AC4801" i="1" s="1"/>
  <c r="AC3854" i="1"/>
  <c r="AT4732" i="1"/>
  <c r="AT4992" i="1" s="1"/>
  <c r="AT4045" i="1"/>
  <c r="W4527" i="1"/>
  <c r="W4787" i="1" s="1"/>
  <c r="W3840" i="1"/>
  <c r="AF4528" i="1"/>
  <c r="AF4788" i="1" s="1"/>
  <c r="AF3841" i="1"/>
  <c r="AV4519" i="1"/>
  <c r="AV4779" i="1" s="1"/>
  <c r="AV3832" i="1"/>
  <c r="E4711" i="1"/>
  <c r="E4024" i="1"/>
  <c r="E4971" i="1" s="1"/>
  <c r="E4538" i="1"/>
  <c r="E3851" i="1"/>
  <c r="AY4621" i="1"/>
  <c r="AY4881" i="1" s="1"/>
  <c r="AY3934" i="1"/>
  <c r="AD4595" i="1"/>
  <c r="AD4855" i="1" s="1"/>
  <c r="AD3908" i="1"/>
  <c r="BF4706" i="1"/>
  <c r="BF4966" i="1" s="1"/>
  <c r="BF4019" i="1"/>
  <c r="AZ4575" i="1"/>
  <c r="AZ4835" i="1" s="1"/>
  <c r="AZ3888" i="1"/>
  <c r="AE4647" i="1"/>
  <c r="AE4907" i="1" s="1"/>
  <c r="AE3960" i="1"/>
  <c r="AW4606" i="1"/>
  <c r="AW4866" i="1" s="1"/>
  <c r="AW3919" i="1"/>
  <c r="BF4615" i="1"/>
  <c r="BF4875" i="1" s="1"/>
  <c r="BF3928" i="1"/>
  <c r="AE4708" i="1"/>
  <c r="AE4968" i="1" s="1"/>
  <c r="AE4021" i="1"/>
  <c r="BD4511" i="1"/>
  <c r="BD4771" i="1" s="1"/>
  <c r="BD3824" i="1"/>
  <c r="Z4681" i="1"/>
  <c r="Z4941" i="1" s="1"/>
  <c r="Z3994" i="1"/>
  <c r="BC4724" i="1"/>
  <c r="BC4984" i="1" s="1"/>
  <c r="BC4037" i="1"/>
  <c r="AA4654" i="1"/>
  <c r="AA4914" i="1" s="1"/>
  <c r="AA3967" i="1"/>
  <c r="BC4604" i="1"/>
  <c r="BC4864" i="1" s="1"/>
  <c r="BC3917" i="1"/>
  <c r="AS4708" i="1"/>
  <c r="AS4968" i="1" s="1"/>
  <c r="AS4021" i="1"/>
  <c r="AW4532" i="1"/>
  <c r="AW4792" i="1" s="1"/>
  <c r="AW3845" i="1"/>
  <c r="AU4536" i="1"/>
  <c r="AU4796" i="1" s="1"/>
  <c r="AU3849" i="1"/>
  <c r="AQ4600" i="1"/>
  <c r="AQ4860" i="1" s="1"/>
  <c r="AQ3913" i="1"/>
  <c r="AH4605" i="1"/>
  <c r="AH4865" i="1" s="1"/>
  <c r="AH3918" i="1"/>
  <c r="BC4616" i="1"/>
  <c r="BC4876" i="1" s="1"/>
  <c r="BC3929" i="1"/>
  <c r="AG4623" i="1"/>
  <c r="AG4883" i="1" s="1"/>
  <c r="AG3936" i="1"/>
  <c r="AJ4550" i="1"/>
  <c r="AJ4810" i="1" s="1"/>
  <c r="AJ3863" i="1"/>
  <c r="BF4721" i="1"/>
  <c r="BF4981" i="1" s="1"/>
  <c r="BF4034" i="1"/>
  <c r="BB4510" i="1"/>
  <c r="BB4770" i="1" s="1"/>
  <c r="BB3823" i="1"/>
  <c r="E4578" i="1"/>
  <c r="E3891" i="1"/>
  <c r="E4838" i="1" s="1"/>
  <c r="BE4529" i="1"/>
  <c r="BE4789" i="1" s="1"/>
  <c r="BE3842" i="1"/>
  <c r="AK4525" i="1"/>
  <c r="AK4785" i="1" s="1"/>
  <c r="AK3838" i="1"/>
  <c r="AS4704" i="1"/>
  <c r="AS4964" i="1" s="1"/>
  <c r="AS4017" i="1"/>
  <c r="E4550" i="1"/>
  <c r="E3863" i="1"/>
  <c r="E4810" i="1" s="1"/>
  <c r="BF4544" i="1"/>
  <c r="BF4804" i="1" s="1"/>
  <c r="BF3857" i="1"/>
  <c r="AK4521" i="1"/>
  <c r="AK4781" i="1" s="1"/>
  <c r="AK3834" i="1"/>
  <c r="AJ4630" i="1"/>
  <c r="AJ4890" i="1" s="1"/>
  <c r="AJ3943" i="1"/>
  <c r="AY4600" i="1"/>
  <c r="AY4860" i="1" s="1"/>
  <c r="AY3913" i="1"/>
  <c r="Y4570" i="1"/>
  <c r="Y4830" i="1" s="1"/>
  <c r="Y3883" i="1"/>
  <c r="AU4528" i="1"/>
  <c r="AU4788" i="1" s="1"/>
  <c r="AU3841" i="1"/>
  <c r="G4609" i="1"/>
  <c r="G3922" i="1"/>
  <c r="G4869" i="1" s="1"/>
  <c r="BA4729" i="1"/>
  <c r="BA4989" i="1" s="1"/>
  <c r="BA4042" i="1"/>
  <c r="AB4694" i="1"/>
  <c r="AB4954" i="1" s="1"/>
  <c r="AB4007" i="1"/>
  <c r="AF4597" i="1"/>
  <c r="AF4857" i="1" s="1"/>
  <c r="AF3910" i="1"/>
  <c r="E4641" i="1"/>
  <c r="E3954" i="1"/>
  <c r="E4901" i="1" s="1"/>
  <c r="AH4625" i="1"/>
  <c r="AH4885" i="1" s="1"/>
  <c r="AH3938" i="1"/>
  <c r="AG4545" i="1"/>
  <c r="AG4805" i="1" s="1"/>
  <c r="AG3858" i="1"/>
  <c r="D4567" i="1"/>
  <c r="D3880" i="1"/>
  <c r="D4827" i="1" s="1"/>
  <c r="AO4559" i="1"/>
  <c r="AO4819" i="1" s="1"/>
  <c r="AO3872" i="1"/>
  <c r="AN4551" i="1"/>
  <c r="AN4811" i="1" s="1"/>
  <c r="AN3864" i="1"/>
  <c r="AW4625" i="1"/>
  <c r="AW4885" i="1" s="1"/>
  <c r="AW3938" i="1"/>
  <c r="BF4551" i="1"/>
  <c r="BF4811" i="1" s="1"/>
  <c r="BF3864" i="1"/>
  <c r="Y4612" i="1"/>
  <c r="Y4872" i="1" s="1"/>
  <c r="Y3925" i="1"/>
  <c r="W4677" i="1"/>
  <c r="W4937" i="1" s="1"/>
  <c r="W3990" i="1"/>
  <c r="Y4598" i="1"/>
  <c r="Y4858" i="1" s="1"/>
  <c r="Y3911" i="1"/>
  <c r="AA4590" i="1"/>
  <c r="AA4850" i="1" s="1"/>
  <c r="AA3903" i="1"/>
  <c r="G4683" i="1"/>
  <c r="G3996" i="1"/>
  <c r="G4943" i="1" s="1"/>
  <c r="F4704" i="1"/>
  <c r="F4017" i="1"/>
  <c r="F4964" i="1" s="1"/>
  <c r="AT4516" i="1"/>
  <c r="AT4776" i="1" s="1"/>
  <c r="AT3829" i="1"/>
  <c r="E4670" i="1"/>
  <c r="E3983" i="1"/>
  <c r="E4930" i="1" s="1"/>
  <c r="AA4511" i="1"/>
  <c r="AA4771" i="1" s="1"/>
  <c r="AA3824" i="1"/>
  <c r="AU4570" i="1"/>
  <c r="AU4830" i="1" s="1"/>
  <c r="AU3883" i="1"/>
  <c r="Y4585" i="1"/>
  <c r="Y4845" i="1" s="1"/>
  <c r="Y3898" i="1"/>
  <c r="X4598" i="1"/>
  <c r="X4858" i="1" s="1"/>
  <c r="X3911" i="1"/>
  <c r="W4517" i="1"/>
  <c r="W4777" i="1" s="1"/>
  <c r="W3830" i="1"/>
  <c r="D4575" i="1"/>
  <c r="D3888" i="1"/>
  <c r="D4835" i="1" s="1"/>
  <c r="AK4583" i="1"/>
  <c r="AK4843" i="1" s="1"/>
  <c r="AK3896" i="1"/>
  <c r="BC4525" i="1"/>
  <c r="BC4785" i="1" s="1"/>
  <c r="BC3838" i="1"/>
  <c r="AK4638" i="1"/>
  <c r="AK4898" i="1" s="1"/>
  <c r="AK3951" i="1"/>
  <c r="BD4520" i="1"/>
  <c r="BD4780" i="1" s="1"/>
  <c r="BD3833" i="1"/>
  <c r="AB4584" i="1"/>
  <c r="AB4844" i="1" s="1"/>
  <c r="AB3897" i="1"/>
  <c r="E4661" i="1"/>
  <c r="E3974" i="1"/>
  <c r="E4921" i="1" s="1"/>
  <c r="AX4544" i="1"/>
  <c r="AX4804" i="1" s="1"/>
  <c r="AX3857" i="1"/>
  <c r="AW4561" i="1"/>
  <c r="AW4821" i="1" s="1"/>
  <c r="AW3874" i="1"/>
  <c r="AE4663" i="1"/>
  <c r="AE4923" i="1" s="1"/>
  <c r="AE3976" i="1"/>
  <c r="AR4556" i="1"/>
  <c r="AR4816" i="1" s="1"/>
  <c r="AR3869" i="1"/>
  <c r="AO4537" i="1"/>
  <c r="AO4797" i="1" s="1"/>
  <c r="AO3850" i="1"/>
  <c r="AZ4543" i="1"/>
  <c r="AZ4803" i="1" s="1"/>
  <c r="AZ3856" i="1"/>
  <c r="AJ4575" i="1"/>
  <c r="AJ4835" i="1" s="1"/>
  <c r="AJ3888" i="1"/>
  <c r="BD4614" i="1"/>
  <c r="BD4874" i="1" s="1"/>
  <c r="BD3927" i="1"/>
  <c r="AC4600" i="1"/>
  <c r="AC4860" i="1" s="1"/>
  <c r="AC3913" i="1"/>
  <c r="E4596" i="1"/>
  <c r="E3909" i="1"/>
  <c r="E4856" i="1" s="1"/>
  <c r="D4682" i="1"/>
  <c r="D3995" i="1"/>
  <c r="D4942" i="1" s="1"/>
  <c r="G4639" i="1"/>
  <c r="G3952" i="1"/>
  <c r="G4899" i="1" s="1"/>
  <c r="AS4681" i="1"/>
  <c r="AS4941" i="1" s="1"/>
  <c r="AS3994" i="1"/>
  <c r="Z4673" i="1"/>
  <c r="Z4933" i="1" s="1"/>
  <c r="Z3986" i="1"/>
  <c r="AD4565" i="1"/>
  <c r="AD4825" i="1" s="1"/>
  <c r="AD3878" i="1"/>
  <c r="BA4560" i="1"/>
  <c r="BA4820" i="1" s="1"/>
  <c r="BA3873" i="1"/>
  <c r="AM4602" i="1"/>
  <c r="AM4862" i="1" s="1"/>
  <c r="AM3915" i="1"/>
  <c r="G4651" i="1"/>
  <c r="G3964" i="1"/>
  <c r="G4911" i="1" s="1"/>
  <c r="BA4603" i="1"/>
  <c r="BA4863" i="1" s="1"/>
  <c r="BA3916" i="1"/>
  <c r="AD4638" i="1"/>
  <c r="AD4898" i="1" s="1"/>
  <c r="AD3951" i="1"/>
  <c r="AI4628" i="1"/>
  <c r="AI4888" i="1" s="1"/>
  <c r="AI3941" i="1"/>
  <c r="AT4544" i="1"/>
  <c r="AT4804" i="1" s="1"/>
  <c r="AT3857" i="1"/>
  <c r="AK4632" i="1"/>
  <c r="AK4892" i="1" s="1"/>
  <c r="AK3945" i="1"/>
  <c r="AL4546" i="1"/>
  <c r="AL4806" i="1" s="1"/>
  <c r="AL3859" i="1"/>
  <c r="AW4599" i="1"/>
  <c r="AW4859" i="1" s="1"/>
  <c r="AW3912" i="1"/>
  <c r="BA4605" i="1"/>
  <c r="BA4865" i="1" s="1"/>
  <c r="BA3918" i="1"/>
  <c r="Z4718" i="1"/>
  <c r="Z4978" i="1" s="1"/>
  <c r="Z4031" i="1"/>
  <c r="AP4518" i="1"/>
  <c r="AP4778" i="1" s="1"/>
  <c r="AP3831" i="1"/>
  <c r="F4583" i="1"/>
  <c r="F3896" i="1"/>
  <c r="F4843" i="1" s="1"/>
  <c r="BE4643" i="1"/>
  <c r="BE4903" i="1" s="1"/>
  <c r="BE3956" i="1"/>
  <c r="BD4646" i="1"/>
  <c r="BD4906" i="1" s="1"/>
  <c r="BD3959" i="1"/>
  <c r="D4550" i="1"/>
  <c r="D3863" i="1"/>
  <c r="D4810" i="1" s="1"/>
  <c r="AB4651" i="1"/>
  <c r="AB4911" i="1" s="1"/>
  <c r="AB3964" i="1"/>
  <c r="E4570" i="1"/>
  <c r="E3883" i="1"/>
  <c r="E4830" i="1" s="1"/>
  <c r="AS4600" i="1"/>
  <c r="AS4860" i="1" s="1"/>
  <c r="AS3913" i="1"/>
  <c r="F4602" i="1"/>
  <c r="F3915" i="1"/>
  <c r="F4862" i="1" s="1"/>
  <c r="BC4695" i="1"/>
  <c r="BC4955" i="1" s="1"/>
  <c r="BC4008" i="1"/>
  <c r="AR4628" i="1"/>
  <c r="AR4888" i="1" s="1"/>
  <c r="AR3941" i="1"/>
  <c r="AY4619" i="1"/>
  <c r="AY4879" i="1" s="1"/>
  <c r="AY3932" i="1"/>
  <c r="AI4651" i="1"/>
  <c r="AI4911" i="1" s="1"/>
  <c r="AI3964" i="1"/>
  <c r="X4550" i="1"/>
  <c r="X4810" i="1" s="1"/>
  <c r="X3863" i="1"/>
  <c r="AO4606" i="1"/>
  <c r="AO4866" i="1" s="1"/>
  <c r="AO3919" i="1"/>
  <c r="AN4694" i="1"/>
  <c r="AN4954" i="1" s="1"/>
  <c r="AN4007" i="1"/>
  <c r="AH4579" i="1"/>
  <c r="AH4839" i="1" s="1"/>
  <c r="AH3892" i="1"/>
  <c r="AO4561" i="1"/>
  <c r="AO4821" i="1" s="1"/>
  <c r="AO3874" i="1"/>
  <c r="AR4669" i="1"/>
  <c r="AR4929" i="1" s="1"/>
  <c r="AR3982" i="1"/>
  <c r="AY4598" i="1"/>
  <c r="AY4858" i="1" s="1"/>
  <c r="AY3911" i="1"/>
  <c r="Z4615" i="1"/>
  <c r="Z4875" i="1" s="1"/>
  <c r="Z3928" i="1"/>
  <c r="AX4616" i="1"/>
  <c r="AX4876" i="1" s="1"/>
  <c r="AX3929" i="1"/>
  <c r="AX4515" i="1"/>
  <c r="AX4775" i="1" s="1"/>
  <c r="AX3828" i="1"/>
  <c r="AX4731" i="1"/>
  <c r="AX4991" i="1" s="1"/>
  <c r="AX4044" i="1"/>
  <c r="D4731" i="1"/>
  <c r="D4044" i="1"/>
  <c r="D4991" i="1" s="1"/>
  <c r="AW4655" i="1"/>
  <c r="AW4915" i="1" s="1"/>
  <c r="AW3968" i="1"/>
  <c r="AJ4510" i="1"/>
  <c r="AJ4770" i="1" s="1"/>
  <c r="AJ3823" i="1"/>
  <c r="AY4680" i="1"/>
  <c r="AY4940" i="1" s="1"/>
  <c r="AY3993" i="1"/>
  <c r="X4689" i="1"/>
  <c r="X4949" i="1" s="1"/>
  <c r="X4002" i="1"/>
  <c r="AF4729" i="1"/>
  <c r="AF4989" i="1" s="1"/>
  <c r="AF4042" i="1"/>
  <c r="AH4550" i="1"/>
  <c r="AH3863" i="1"/>
  <c r="AM4633" i="1"/>
  <c r="AM4893" i="1" s="1"/>
  <c r="AM3946" i="1"/>
  <c r="AY4605" i="1"/>
  <c r="AY4865" i="1" s="1"/>
  <c r="AY3918" i="1"/>
  <c r="BA4579" i="1"/>
  <c r="BA4839" i="1" s="1"/>
  <c r="BA3892" i="1"/>
  <c r="AE4702" i="1"/>
  <c r="AE4962" i="1" s="1"/>
  <c r="AE4015" i="1"/>
  <c r="AW4719" i="1"/>
  <c r="AW4979" i="1" s="1"/>
  <c r="AW4032" i="1"/>
  <c r="AE4569" i="1"/>
  <c r="AE4829" i="1" s="1"/>
  <c r="AE3882" i="1"/>
  <c r="G4685" i="1"/>
  <c r="G3998" i="1"/>
  <c r="G4945" i="1" s="1"/>
  <c r="E4634" i="1"/>
  <c r="E3947" i="1"/>
  <c r="E4894" i="1" s="1"/>
  <c r="AX4709" i="1"/>
  <c r="AX4969" i="1" s="1"/>
  <c r="AX4022" i="1"/>
  <c r="AC4731" i="1"/>
  <c r="AC4991" i="1" s="1"/>
  <c r="AC4044" i="1"/>
  <c r="AT4673" i="1"/>
  <c r="AT4933" i="1" s="1"/>
  <c r="AT3986" i="1"/>
  <c r="AP4524" i="1"/>
  <c r="AP4784" i="1" s="1"/>
  <c r="AP3837" i="1"/>
  <c r="AF4726" i="1"/>
  <c r="AF4986" i="1" s="1"/>
  <c r="AF4039" i="1"/>
  <c r="AV4578" i="1"/>
  <c r="AV4838" i="1" s="1"/>
  <c r="AV3891" i="1"/>
  <c r="AD4689" i="1"/>
  <c r="AD4949" i="1" s="1"/>
  <c r="AD4002" i="1"/>
  <c r="Z4525" i="1"/>
  <c r="Z4785" i="1" s="1"/>
  <c r="Z3838" i="1"/>
  <c r="AI4512" i="1"/>
  <c r="AI4772" i="1" s="1"/>
  <c r="AI3825" i="1"/>
  <c r="AS4543" i="1"/>
  <c r="AS4803" i="1" s="1"/>
  <c r="AS3856" i="1"/>
  <c r="AM4564" i="1"/>
  <c r="AM4824" i="1" s="1"/>
  <c r="AM3877" i="1"/>
  <c r="AD4542" i="1"/>
  <c r="AD4802" i="1" s="1"/>
  <c r="AD3855" i="1"/>
  <c r="AU4592" i="1"/>
  <c r="AU4852" i="1" s="1"/>
  <c r="AU3905" i="1"/>
  <c r="AV4703" i="1"/>
  <c r="AV4963" i="1" s="1"/>
  <c r="AV4016" i="1"/>
  <c r="BF4667" i="1"/>
  <c r="BF4927" i="1" s="1"/>
  <c r="BF3980" i="1"/>
  <c r="AN4717" i="1"/>
  <c r="AN4977" i="1" s="1"/>
  <c r="AN4030" i="1"/>
  <c r="D4684" i="1"/>
  <c r="D3997" i="1"/>
  <c r="D4944" i="1" s="1"/>
  <c r="AV4660" i="1"/>
  <c r="AV4920" i="1" s="1"/>
  <c r="AV3973" i="1"/>
  <c r="AA4727" i="1"/>
  <c r="AA4987" i="1" s="1"/>
  <c r="AA4040" i="1"/>
  <c r="W4682" i="1"/>
  <c r="W4942" i="1" s="1"/>
  <c r="W3995" i="1"/>
  <c r="AI4513" i="1"/>
  <c r="AI4773" i="1" s="1"/>
  <c r="AI3826" i="1"/>
  <c r="W4607" i="1"/>
  <c r="W4867" i="1" s="1"/>
  <c r="W3920" i="1"/>
  <c r="BE4701" i="1"/>
  <c r="BE4961" i="1" s="1"/>
  <c r="BE4014" i="1"/>
  <c r="AG4555" i="1"/>
  <c r="AG4815" i="1" s="1"/>
  <c r="AG3868" i="1"/>
  <c r="AN4548" i="1"/>
  <c r="AN4808" i="1" s="1"/>
  <c r="AN3861" i="1"/>
  <c r="AU4597" i="1"/>
  <c r="AU4857" i="1" s="1"/>
  <c r="AU3910" i="1"/>
  <c r="W4560" i="1"/>
  <c r="W4820" i="1" s="1"/>
  <c r="W3873" i="1"/>
  <c r="AW4535" i="1"/>
  <c r="AW4795" i="1" s="1"/>
  <c r="AW3848" i="1"/>
  <c r="BE4689" i="1"/>
  <c r="BE4949" i="1" s="1"/>
  <c r="BE4002" i="1"/>
  <c r="AX4697" i="1"/>
  <c r="AX4957" i="1" s="1"/>
  <c r="AX4010" i="1"/>
  <c r="AI4626" i="1"/>
  <c r="AI4886" i="1" s="1"/>
  <c r="AI3939" i="1"/>
  <c r="AK4642" i="1"/>
  <c r="AK4902" i="1" s="1"/>
  <c r="AK3955" i="1"/>
  <c r="AN4556" i="1"/>
  <c r="AN4816" i="1" s="1"/>
  <c r="AN3869" i="1"/>
  <c r="AH4661" i="1"/>
  <c r="AH4921" i="1" s="1"/>
  <c r="AH3974" i="1"/>
  <c r="AP4721" i="1"/>
  <c r="AP4981" i="1" s="1"/>
  <c r="AP4034" i="1"/>
  <c r="G4564" i="1"/>
  <c r="G3877" i="1"/>
  <c r="G4824" i="1" s="1"/>
  <c r="AG4657" i="1"/>
  <c r="AG4917" i="1" s="1"/>
  <c r="AG3970" i="1"/>
  <c r="AJ4655" i="1"/>
  <c r="AJ4915" i="1" s="1"/>
  <c r="AJ3968" i="1"/>
  <c r="AN4711" i="1"/>
  <c r="AN4971" i="1" s="1"/>
  <c r="AN4024" i="1"/>
  <c r="AA4687" i="1"/>
  <c r="AA4947" i="1" s="1"/>
  <c r="AA4000" i="1"/>
  <c r="AB4696" i="1"/>
  <c r="AB4956" i="1" s="1"/>
  <c r="AB4009" i="1"/>
  <c r="E4673" i="1"/>
  <c r="E3986" i="1"/>
  <c r="E4933" i="1" s="1"/>
  <c r="AX4635" i="1"/>
  <c r="AX4895" i="1" s="1"/>
  <c r="AX3948" i="1"/>
  <c r="Y4691" i="1"/>
  <c r="Y4951" i="1" s="1"/>
  <c r="Y4004" i="1"/>
  <c r="W4732" i="1"/>
  <c r="W4992" i="1" s="1"/>
  <c r="W4045" i="1"/>
  <c r="AN4678" i="1"/>
  <c r="AN4938" i="1" s="1"/>
  <c r="AN3991" i="1"/>
  <c r="AP4669" i="1"/>
  <c r="AP4929" i="1" s="1"/>
  <c r="AP3982" i="1"/>
  <c r="E4685" i="1"/>
  <c r="E3998" i="1"/>
  <c r="E4945" i="1" s="1"/>
  <c r="AJ4604" i="1"/>
  <c r="AJ4864" i="1" s="1"/>
  <c r="AJ3917" i="1"/>
  <c r="AM4685" i="1"/>
  <c r="AM4945" i="1" s="1"/>
  <c r="AM3998" i="1"/>
  <c r="W4524" i="1"/>
  <c r="W4784" i="1" s="1"/>
  <c r="W3837" i="1"/>
  <c r="AT4588" i="1"/>
  <c r="AT4848" i="1" s="1"/>
  <c r="AT3901" i="1"/>
  <c r="AV4733" i="1"/>
  <c r="AV4993" i="1" s="1"/>
  <c r="AV4046" i="1"/>
  <c r="AF4647" i="1"/>
  <c r="AF4907" i="1" s="1"/>
  <c r="AF3960" i="1"/>
  <c r="W4730" i="1"/>
  <c r="W4990" i="1" s="1"/>
  <c r="W4043" i="1"/>
  <c r="AI4531" i="1"/>
  <c r="AI4791" i="1" s="1"/>
  <c r="AI3844" i="1"/>
  <c r="AN4582" i="1"/>
  <c r="AN4842" i="1" s="1"/>
  <c r="AN3895" i="1"/>
  <c r="AX4706" i="1"/>
  <c r="AX4966" i="1" s="1"/>
  <c r="AX4019" i="1"/>
  <c r="AU4714" i="1"/>
  <c r="AU4974" i="1" s="1"/>
  <c r="AU4027" i="1"/>
  <c r="AM4709" i="1"/>
  <c r="AM4969" i="1" s="1"/>
  <c r="AM4022" i="1"/>
  <c r="Y4625" i="1"/>
  <c r="Y4885" i="1" s="1"/>
  <c r="Y3938" i="1"/>
  <c r="E4545" i="1"/>
  <c r="E3858" i="1"/>
  <c r="E4805" i="1" s="1"/>
  <c r="AF4625" i="1"/>
  <c r="AF4885" i="1" s="1"/>
  <c r="AF3938" i="1"/>
  <c r="BB4545" i="1"/>
  <c r="BB4805" i="1" s="1"/>
  <c r="BB3858" i="1"/>
  <c r="F4563" i="1"/>
  <c r="F3876" i="1"/>
  <c r="F4823" i="1" s="1"/>
  <c r="BE4559" i="1"/>
  <c r="BE4819" i="1" s="1"/>
  <c r="BE3872" i="1"/>
  <c r="AL4581" i="1"/>
  <c r="AL4841" i="1" s="1"/>
  <c r="AL3894" i="1"/>
  <c r="W4638" i="1"/>
  <c r="W4898" i="1" s="1"/>
  <c r="W3951" i="1"/>
  <c r="AQ4637" i="1"/>
  <c r="AQ4897" i="1" s="1"/>
  <c r="AQ3950" i="1"/>
  <c r="AA4517" i="1"/>
  <c r="AA4777" i="1" s="1"/>
  <c r="AA3830" i="1"/>
  <c r="W4708" i="1"/>
  <c r="W4968" i="1" s="1"/>
  <c r="W4021" i="1"/>
  <c r="AW4633" i="1"/>
  <c r="AW4893" i="1" s="1"/>
  <c r="AW3946" i="1"/>
  <c r="AW4664" i="1"/>
  <c r="AW4924" i="1" s="1"/>
  <c r="AW3977" i="1"/>
  <c r="AB4580" i="1"/>
  <c r="AB4840" i="1" s="1"/>
  <c r="AB3893" i="1"/>
  <c r="Z4656" i="1"/>
  <c r="Z4916" i="1" s="1"/>
  <c r="Z3969" i="1"/>
  <c r="AG4670" i="1"/>
  <c r="AG4930" i="1" s="1"/>
  <c r="AG3983" i="1"/>
  <c r="AK4596" i="1"/>
  <c r="AK4856" i="1" s="1"/>
  <c r="AK3909" i="1"/>
  <c r="AS4542" i="1"/>
  <c r="AS4802" i="1" s="1"/>
  <c r="AS3855" i="1"/>
  <c r="AN4643" i="1"/>
  <c r="AN4903" i="1" s="1"/>
  <c r="AN3956" i="1"/>
  <c r="BE4589" i="1"/>
  <c r="BE4849" i="1" s="1"/>
  <c r="BE3902" i="1"/>
  <c r="AV4605" i="1"/>
  <c r="AV4865" i="1" s="1"/>
  <c r="AV3918" i="1"/>
  <c r="G4693" i="1"/>
  <c r="G4006" i="1"/>
  <c r="G4953" i="1" s="1"/>
  <c r="BA4733" i="1"/>
  <c r="BA4993" i="1" s="1"/>
  <c r="BA4046" i="1"/>
  <c r="AI4663" i="1"/>
  <c r="AI4923" i="1" s="1"/>
  <c r="AI3976" i="1"/>
  <c r="AN4510" i="1"/>
  <c r="AN4770" i="1" s="1"/>
  <c r="AN3823" i="1"/>
  <c r="AZ4661" i="1"/>
  <c r="AZ4921" i="1" s="1"/>
  <c r="AZ3974" i="1"/>
  <c r="AR4663" i="1"/>
  <c r="AR4923" i="1" s="1"/>
  <c r="AR3976" i="1"/>
  <c r="AT4542" i="1"/>
  <c r="AT4802" i="1" s="1"/>
  <c r="AT3855" i="1"/>
  <c r="BD4556" i="1"/>
  <c r="BD4816" i="1" s="1"/>
  <c r="BD3869" i="1"/>
  <c r="AZ4688" i="1"/>
  <c r="AZ4948" i="1" s="1"/>
  <c r="AZ4001" i="1"/>
  <c r="BF4655" i="1"/>
  <c r="BF4915" i="1" s="1"/>
  <c r="BF3968" i="1"/>
  <c r="AF4554" i="1"/>
  <c r="AF4814" i="1" s="1"/>
  <c r="AF3867" i="1"/>
  <c r="AM4631" i="1"/>
  <c r="AM4891" i="1" s="1"/>
  <c r="AM3944" i="1"/>
  <c r="AK4658" i="1"/>
  <c r="AK4918" i="1" s="1"/>
  <c r="AK3971" i="1"/>
  <c r="AK4688" i="1"/>
  <c r="AK4948" i="1" s="1"/>
  <c r="AK4001" i="1"/>
  <c r="BD4539" i="1"/>
  <c r="BD4799" i="1" s="1"/>
  <c r="BD3852" i="1"/>
  <c r="BD4616" i="1"/>
  <c r="BD4876" i="1" s="1"/>
  <c r="BD3929" i="1"/>
  <c r="AZ4704" i="1"/>
  <c r="AZ4964" i="1" s="1"/>
  <c r="AZ4017" i="1"/>
  <c r="Z4683" i="1"/>
  <c r="Z4943" i="1" s="1"/>
  <c r="Z3996" i="1"/>
  <c r="BE4726" i="1"/>
  <c r="BE4986" i="1" s="1"/>
  <c r="BE4039" i="1"/>
  <c r="BF4601" i="1"/>
  <c r="BF4861" i="1" s="1"/>
  <c r="BF3914" i="1"/>
  <c r="AZ4699" i="1"/>
  <c r="AZ4959" i="1" s="1"/>
  <c r="AZ4012" i="1"/>
  <c r="AO4521" i="1"/>
  <c r="AO4781" i="1" s="1"/>
  <c r="AO3834" i="1"/>
  <c r="AP4555" i="1"/>
  <c r="AP4815" i="1" s="1"/>
  <c r="AP3868" i="1"/>
  <c r="BA4544" i="1"/>
  <c r="BA4804" i="1" s="1"/>
  <c r="BA3857" i="1"/>
  <c r="G4696" i="1"/>
  <c r="G4009" i="1"/>
  <c r="G4956" i="1" s="1"/>
  <c r="AC4527" i="1"/>
  <c r="AC4787" i="1" s="1"/>
  <c r="AC3840" i="1"/>
  <c r="AO4616" i="1"/>
  <c r="AO4876" i="1" s="1"/>
  <c r="AO3929" i="1"/>
  <c r="AU4613" i="1"/>
  <c r="AU4873" i="1" s="1"/>
  <c r="AU3926" i="1"/>
  <c r="AX4556" i="1"/>
  <c r="AX4816" i="1" s="1"/>
  <c r="AX3869" i="1"/>
  <c r="AR4604" i="1"/>
  <c r="AR3917" i="1"/>
  <c r="F4710" i="1"/>
  <c r="F4023" i="1"/>
  <c r="F4970" i="1" s="1"/>
  <c r="AL4730" i="1"/>
  <c r="AL4990" i="1" s="1"/>
  <c r="AL4043" i="1"/>
  <c r="AQ4676" i="1"/>
  <c r="AQ4936" i="1" s="1"/>
  <c r="AQ3989" i="1"/>
  <c r="Y4521" i="1"/>
  <c r="Y4781" i="1" s="1"/>
  <c r="Y3834" i="1"/>
  <c r="AN4519" i="1"/>
  <c r="AN4779" i="1" s="1"/>
  <c r="AN3832" i="1"/>
  <c r="AF4689" i="1"/>
  <c r="AF4949" i="1" s="1"/>
  <c r="AF4002" i="1"/>
  <c r="AO4511" i="1"/>
  <c r="AO4771" i="1" s="1"/>
  <c r="AO3824" i="1"/>
  <c r="D4600" i="1"/>
  <c r="D3913" i="1"/>
  <c r="D4860" i="1" s="1"/>
  <c r="BE4638" i="1"/>
  <c r="BE4898" i="1" s="1"/>
  <c r="BE3951" i="1"/>
  <c r="BA4678" i="1"/>
  <c r="BA4938" i="1" s="1"/>
  <c r="BA3991" i="1"/>
  <c r="AZ4564" i="1"/>
  <c r="AZ4824" i="1" s="1"/>
  <c r="AZ3877" i="1"/>
  <c r="AQ4720" i="1"/>
  <c r="AQ4980" i="1" s="1"/>
  <c r="AQ4033" i="1"/>
  <c r="Y4645" i="1"/>
  <c r="Y4905" i="1" s="1"/>
  <c r="Y3958" i="1"/>
  <c r="BD4624" i="1"/>
  <c r="BD4884" i="1" s="1"/>
  <c r="BD3937" i="1"/>
  <c r="AU4529" i="1"/>
  <c r="AU4789" i="1" s="1"/>
  <c r="AU3842" i="1"/>
  <c r="AI4711" i="1"/>
  <c r="AI4971" i="1" s="1"/>
  <c r="AI4024" i="1"/>
  <c r="G4630" i="1"/>
  <c r="G3943" i="1"/>
  <c r="G4890" i="1" s="1"/>
  <c r="Y4723" i="1"/>
  <c r="Y4983" i="1" s="1"/>
  <c r="Y4036" i="1"/>
  <c r="AP4718" i="1"/>
  <c r="AP4978" i="1" s="1"/>
  <c r="AP4031" i="1"/>
  <c r="AQ4719" i="1"/>
  <c r="AQ4979" i="1" s="1"/>
  <c r="AQ4032" i="1"/>
  <c r="AS4697" i="1"/>
  <c r="AS4957" i="1" s="1"/>
  <c r="AS4010" i="1"/>
  <c r="AP4511" i="1"/>
  <c r="AP4771" i="1" s="1"/>
  <c r="AP3824" i="1"/>
  <c r="BC4678" i="1"/>
  <c r="BC4938" i="1" s="1"/>
  <c r="BC3991" i="1"/>
  <c r="BE4657" i="1"/>
  <c r="BE4917" i="1" s="1"/>
  <c r="BE3970" i="1"/>
  <c r="X4597" i="1"/>
  <c r="X4857" i="1" s="1"/>
  <c r="X3910" i="1"/>
  <c r="AM4714" i="1"/>
  <c r="AM4974" i="1" s="1"/>
  <c r="AM4027" i="1"/>
  <c r="BA4519" i="1"/>
  <c r="BA4779" i="1" s="1"/>
  <c r="BA3832" i="1"/>
  <c r="AE4638" i="1"/>
  <c r="AE4898" i="1" s="1"/>
  <c r="AE3951" i="1"/>
  <c r="AL4681" i="1"/>
  <c r="AL4941" i="1" s="1"/>
  <c r="AL3994" i="1"/>
  <c r="AA4634" i="1"/>
  <c r="AA4894" i="1" s="1"/>
  <c r="AA3947" i="1"/>
  <c r="D4695" i="1"/>
  <c r="D4008" i="1"/>
  <c r="D4955" i="1" s="1"/>
  <c r="AL4617" i="1"/>
  <c r="AL4877" i="1" s="1"/>
  <c r="AL3930" i="1"/>
  <c r="AP4719" i="1"/>
  <c r="AP4979" i="1" s="1"/>
  <c r="AP4032" i="1"/>
  <c r="BC4548" i="1"/>
  <c r="BC4808" i="1" s="1"/>
  <c r="BC3861" i="1"/>
  <c r="G4601" i="1"/>
  <c r="G3914" i="1"/>
  <c r="G4861" i="1" s="1"/>
  <c r="BF4718" i="1"/>
  <c r="BF4978" i="1" s="1"/>
  <c r="BF4031" i="1"/>
  <c r="AO4548" i="1"/>
  <c r="AO4808" i="1" s="1"/>
  <c r="AO3861" i="1"/>
  <c r="AW4691" i="1"/>
  <c r="AW4951" i="1" s="1"/>
  <c r="AW4004" i="1"/>
  <c r="F4663" i="1"/>
  <c r="F3976" i="1"/>
  <c r="F4923" i="1" s="1"/>
  <c r="AU4609" i="1"/>
  <c r="AU4869" i="1" s="1"/>
  <c r="AU3922" i="1"/>
  <c r="AY4579" i="1"/>
  <c r="AY4839" i="1" s="1"/>
  <c r="AY3892" i="1"/>
  <c r="AG4680" i="1"/>
  <c r="AG4940" i="1" s="1"/>
  <c r="AG3993" i="1"/>
  <c r="BE4621" i="1"/>
  <c r="BE4881" i="1" s="1"/>
  <c r="BE3934" i="1"/>
  <c r="AQ4615" i="1"/>
  <c r="AQ4875" i="1" s="1"/>
  <c r="AQ3928" i="1"/>
  <c r="AK4734" i="1"/>
  <c r="AK4994" i="1" s="1"/>
  <c r="AK4047" i="1"/>
  <c r="AE4631" i="1"/>
  <c r="AE4891" i="1" s="1"/>
  <c r="AE3944" i="1"/>
  <c r="AA4730" i="1"/>
  <c r="AA4990" i="1" s="1"/>
  <c r="AA4043" i="1"/>
  <c r="AK4527" i="1"/>
  <c r="AK4787" i="1" s="1"/>
  <c r="AK3840" i="1"/>
  <c r="AK4706" i="1"/>
  <c r="AK4966" i="1" s="1"/>
  <c r="AK4019" i="1"/>
  <c r="AN4608" i="1"/>
  <c r="AN4868" i="1" s="1"/>
  <c r="AN3921" i="1"/>
  <c r="AM4710" i="1"/>
  <c r="AM4970" i="1" s="1"/>
  <c r="AM4023" i="1"/>
  <c r="D4704" i="1"/>
  <c r="D4017" i="1"/>
  <c r="D4964" i="1" s="1"/>
  <c r="G4593" i="1"/>
  <c r="G3906" i="1"/>
  <c r="G4853" i="1" s="1"/>
  <c r="BB4729" i="1"/>
  <c r="BB4989" i="1" s="1"/>
  <c r="BB4042" i="1"/>
  <c r="AU4693" i="1"/>
  <c r="AU4953" i="1" s="1"/>
  <c r="AU4006" i="1"/>
  <c r="AT4547" i="1"/>
  <c r="AT4807" i="1" s="1"/>
  <c r="AT3860" i="1"/>
  <c r="AK4606" i="1"/>
  <c r="AK4866" i="1" s="1"/>
  <c r="AK3919" i="1"/>
  <c r="AI4704" i="1"/>
  <c r="AI4964" i="1" s="1"/>
  <c r="AI4017" i="1"/>
  <c r="BB4645" i="1"/>
  <c r="BB4905" i="1" s="1"/>
  <c r="BB3958" i="1"/>
  <c r="AC4585" i="1"/>
  <c r="AC4845" i="1" s="1"/>
  <c r="AC3898" i="1"/>
  <c r="AW4521" i="1"/>
  <c r="AW4781" i="1" s="1"/>
  <c r="AW3834" i="1"/>
  <c r="Z4540" i="1"/>
  <c r="Z4800" i="1" s="1"/>
  <c r="Z3853" i="1"/>
  <c r="AJ4568" i="1"/>
  <c r="AJ4828" i="1" s="1"/>
  <c r="AJ3881" i="1"/>
  <c r="AN4685" i="1"/>
  <c r="AN4945" i="1" s="1"/>
  <c r="AN3998" i="1"/>
  <c r="AL4624" i="1"/>
  <c r="AL4884" i="1" s="1"/>
  <c r="AL3937" i="1"/>
  <c r="W4583" i="1"/>
  <c r="W4843" i="1" s="1"/>
  <c r="W3896" i="1"/>
  <c r="E4595" i="1"/>
  <c r="E3908" i="1"/>
  <c r="E4855" i="1" s="1"/>
  <c r="AX4625" i="1"/>
  <c r="AX4885" i="1" s="1"/>
  <c r="AX3938" i="1"/>
  <c r="AT4610" i="1"/>
  <c r="AT4870" i="1" s="1"/>
  <c r="AT3923" i="1"/>
  <c r="AK4686" i="1"/>
  <c r="AK4946" i="1" s="1"/>
  <c r="AK3999" i="1"/>
  <c r="AV4625" i="1"/>
  <c r="AV4885" i="1" s="1"/>
  <c r="AV3938" i="1"/>
  <c r="AN4581" i="1"/>
  <c r="AN4841" i="1" s="1"/>
  <c r="AN3894" i="1"/>
  <c r="D4677" i="1"/>
  <c r="D3990" i="1"/>
  <c r="D4937" i="1" s="1"/>
  <c r="E4677" i="1"/>
  <c r="E3990" i="1"/>
  <c r="E4937" i="1" s="1"/>
  <c r="E4590" i="1"/>
  <c r="E3903" i="1"/>
  <c r="E4850" i="1" s="1"/>
  <c r="AC4548" i="1"/>
  <c r="AC4808" i="1" s="1"/>
  <c r="AC3861" i="1"/>
  <c r="AD4511" i="1"/>
  <c r="AD4771" i="1" s="1"/>
  <c r="AD3824" i="1"/>
  <c r="W4570" i="1"/>
  <c r="W4830" i="1" s="1"/>
  <c r="W3883" i="1"/>
  <c r="E4637" i="1"/>
  <c r="E3950" i="1"/>
  <c r="E4897" i="1" s="1"/>
  <c r="D4543" i="1"/>
  <c r="D3856" i="1"/>
  <c r="D4803" i="1" s="1"/>
  <c r="AM4513" i="1"/>
  <c r="AM4773" i="1" s="1"/>
  <c r="AM3826" i="1"/>
  <c r="AS4515" i="1"/>
  <c r="AS4775" i="1" s="1"/>
  <c r="AS3828" i="1"/>
  <c r="AV4649" i="1"/>
  <c r="AV4909" i="1" s="1"/>
  <c r="AV3962" i="1"/>
  <c r="AN4539" i="1"/>
  <c r="AN4799" i="1" s="1"/>
  <c r="AN3852" i="1"/>
  <c r="Y4659" i="1"/>
  <c r="Y4919" i="1" s="1"/>
  <c r="Y3972" i="1"/>
  <c r="AU4571" i="1"/>
  <c r="AU4831" i="1" s="1"/>
  <c r="AU3884" i="1"/>
  <c r="G4666" i="1"/>
  <c r="G3979" i="1"/>
  <c r="G4926" i="1" s="1"/>
  <c r="E4516" i="1"/>
  <c r="E3829" i="1"/>
  <c r="E4776" i="1" s="1"/>
  <c r="X4707" i="1"/>
  <c r="X4967" i="1" s="1"/>
  <c r="X4020" i="1"/>
  <c r="AU4679" i="1"/>
  <c r="AU4939" i="1" s="1"/>
  <c r="AU3992" i="1"/>
  <c r="AV4644" i="1"/>
  <c r="AV4904" i="1" s="1"/>
  <c r="AV3957" i="1"/>
  <c r="AV4548" i="1"/>
  <c r="AV4808" i="1" s="1"/>
  <c r="AV3861" i="1"/>
  <c r="AS4535" i="1"/>
  <c r="AS4795" i="1" s="1"/>
  <c r="AS3848" i="1"/>
  <c r="AB4635" i="1"/>
  <c r="AB4895" i="1" s="1"/>
  <c r="AB3948" i="1"/>
  <c r="AM4718" i="1"/>
  <c r="AM4978" i="1" s="1"/>
  <c r="AM4031" i="1"/>
  <c r="BA4717" i="1"/>
  <c r="BA4977" i="1" s="1"/>
  <c r="BA4030" i="1"/>
  <c r="AK4697" i="1"/>
  <c r="AK4957" i="1" s="1"/>
  <c r="AK4010" i="1"/>
  <c r="BA4708" i="1"/>
  <c r="BA4968" i="1" s="1"/>
  <c r="BA4021" i="1"/>
  <c r="AN4596" i="1"/>
  <c r="AN4856" i="1" s="1"/>
  <c r="AN3909" i="1"/>
  <c r="AE4712" i="1"/>
  <c r="AE4972" i="1" s="1"/>
  <c r="AE4025" i="1"/>
  <c r="AZ4589" i="1"/>
  <c r="AZ4849" i="1" s="1"/>
  <c r="AZ3902" i="1"/>
  <c r="AT4734" i="1"/>
  <c r="AT4994" i="1" s="1"/>
  <c r="AT4047" i="1"/>
  <c r="BB4626" i="1"/>
  <c r="BB4886" i="1" s="1"/>
  <c r="BB3939" i="1"/>
  <c r="AC4579" i="1"/>
  <c r="AC4839" i="1" s="1"/>
  <c r="AC3892" i="1"/>
  <c r="E4608" i="1"/>
  <c r="E3921" i="1"/>
  <c r="E4868" i="1" s="1"/>
  <c r="AD4658" i="1"/>
  <c r="AD4918" i="1" s="1"/>
  <c r="AD3971" i="1"/>
  <c r="AC4664" i="1"/>
  <c r="AC4924" i="1" s="1"/>
  <c r="AC3977" i="1"/>
  <c r="AI4520" i="1"/>
  <c r="AI4780" i="1" s="1"/>
  <c r="AI3833" i="1"/>
  <c r="AC4624" i="1"/>
  <c r="AC4884" i="1" s="1"/>
  <c r="AC3937" i="1"/>
  <c r="AW4692" i="1"/>
  <c r="AW4952" i="1" s="1"/>
  <c r="AW4005" i="1"/>
  <c r="E4731" i="1"/>
  <c r="E4044" i="1"/>
  <c r="E4991" i="1" s="1"/>
  <c r="AZ4726" i="1"/>
  <c r="AZ4986" i="1" s="1"/>
  <c r="AZ4039" i="1"/>
  <c r="AD4648" i="1"/>
  <c r="AD4908" i="1" s="1"/>
  <c r="AD3961" i="1"/>
  <c r="G4719" i="1"/>
  <c r="G4032" i="1"/>
  <c r="G4979" i="1" s="1"/>
  <c r="Y4549" i="1"/>
  <c r="Y4809" i="1" s="1"/>
  <c r="Y3862" i="1"/>
  <c r="AA4728" i="1"/>
  <c r="AA4988" i="1" s="1"/>
  <c r="AA4041" i="1"/>
  <c r="AE4605" i="1"/>
  <c r="AE4865" i="1" s="1"/>
  <c r="AE3918" i="1"/>
  <c r="X4599" i="1"/>
  <c r="X4859" i="1" s="1"/>
  <c r="X3912" i="1"/>
  <c r="D4662" i="1"/>
  <c r="D3975" i="1"/>
  <c r="D4922" i="1" s="1"/>
  <c r="AJ4547" i="1"/>
  <c r="AJ4807" i="1" s="1"/>
  <c r="AJ3860" i="1"/>
  <c r="AI4703" i="1"/>
  <c r="AI4963" i="1" s="1"/>
  <c r="AI4016" i="1"/>
  <c r="AJ4526" i="1"/>
  <c r="AJ4786" i="1" s="1"/>
  <c r="AJ3839" i="1"/>
  <c r="G4622" i="1"/>
  <c r="G3935" i="1"/>
  <c r="G4882" i="1" s="1"/>
  <c r="AI4565" i="1"/>
  <c r="AI4825" i="1" s="1"/>
  <c r="AI3878" i="1"/>
  <c r="F4515" i="1"/>
  <c r="F3828" i="1"/>
  <c r="AJ4546" i="1"/>
  <c r="AJ4806" i="1" s="1"/>
  <c r="AJ3859" i="1"/>
  <c r="AJ4688" i="1"/>
  <c r="AJ4948" i="1" s="1"/>
  <c r="AJ4001" i="1"/>
  <c r="W4641" i="1"/>
  <c r="W4901" i="1" s="1"/>
  <c r="W3954" i="1"/>
  <c r="AC4540" i="1"/>
  <c r="AC4800" i="1" s="1"/>
  <c r="AC3853" i="1"/>
  <c r="Y4601" i="1"/>
  <c r="Y4861" i="1" s="1"/>
  <c r="Y3914" i="1"/>
  <c r="AS4665" i="1"/>
  <c r="AS4925" i="1" s="1"/>
  <c r="AS3978" i="1"/>
  <c r="AA4560" i="1"/>
  <c r="AA4820" i="1" s="1"/>
  <c r="AA3873" i="1"/>
  <c r="AG4663" i="1"/>
  <c r="AG4923" i="1" s="1"/>
  <c r="AG3976" i="1"/>
  <c r="AA4601" i="1"/>
  <c r="AA4861" i="1" s="1"/>
  <c r="AA3914" i="1"/>
  <c r="AN4584" i="1"/>
  <c r="AN4844" i="1" s="1"/>
  <c r="AN3897" i="1"/>
  <c r="AQ4556" i="1"/>
  <c r="AQ4816" i="1" s="1"/>
  <c r="AQ3869" i="1"/>
  <c r="Y4700" i="1"/>
  <c r="Y4960" i="1" s="1"/>
  <c r="Y4013" i="1"/>
  <c r="BE4510" i="1"/>
  <c r="BE4770" i="1" s="1"/>
  <c r="BE3823" i="1"/>
  <c r="AF4728" i="1"/>
  <c r="AF4988" i="1" s="1"/>
  <c r="AF4041" i="1"/>
  <c r="BC4631" i="1"/>
  <c r="BC4891" i="1" s="1"/>
  <c r="BC3944" i="1"/>
  <c r="AF4586" i="1"/>
  <c r="AF4846" i="1" s="1"/>
  <c r="AF3899" i="1"/>
  <c r="AS4562" i="1"/>
  <c r="AS4822" i="1" s="1"/>
  <c r="AS3875" i="1"/>
  <c r="D4603" i="1"/>
  <c r="D3916" i="1"/>
  <c r="D4863" i="1" s="1"/>
  <c r="Y4553" i="1"/>
  <c r="Y4813" i="1" s="1"/>
  <c r="Y3866" i="1"/>
  <c r="AT4585" i="1"/>
  <c r="AT4845" i="1" s="1"/>
  <c r="AT3898" i="1"/>
  <c r="AV4722" i="1"/>
  <c r="AV4982" i="1" s="1"/>
  <c r="AV4035" i="1"/>
  <c r="AF4577" i="1"/>
  <c r="AF4837" i="1" s="1"/>
  <c r="AF3890" i="1"/>
  <c r="AZ4609" i="1"/>
  <c r="AZ4869" i="1" s="1"/>
  <c r="AZ3922" i="1"/>
  <c r="X4716" i="1"/>
  <c r="X4976" i="1" s="1"/>
  <c r="X4029" i="1"/>
  <c r="AA4605" i="1"/>
  <c r="AA4865" i="1" s="1"/>
  <c r="AA3918" i="1"/>
  <c r="Y4639" i="1"/>
  <c r="Y4899" i="1" s="1"/>
  <c r="Y3952" i="1"/>
  <c r="AF4615" i="1"/>
  <c r="AF4875" i="1" s="1"/>
  <c r="AF3928" i="1"/>
  <c r="BC4644" i="1"/>
  <c r="BC4904" i="1" s="1"/>
  <c r="BC3957" i="1"/>
  <c r="Y4660" i="1"/>
  <c r="Y4920" i="1" s="1"/>
  <c r="Y3973" i="1"/>
  <c r="BB4537" i="1"/>
  <c r="BB4797" i="1" s="1"/>
  <c r="BB3850" i="1"/>
  <c r="AO4658" i="1"/>
  <c r="AO4918" i="1" s="1"/>
  <c r="AO3971" i="1"/>
  <c r="Z4676" i="1"/>
  <c r="Z4936" i="1" s="1"/>
  <c r="Z3989" i="1"/>
  <c r="X4637" i="1"/>
  <c r="X4897" i="1" s="1"/>
  <c r="X3950" i="1"/>
  <c r="AN4553" i="1"/>
  <c r="AN4813" i="1" s="1"/>
  <c r="AN3866" i="1"/>
  <c r="AR4715" i="1"/>
  <c r="AR4975" i="1" s="1"/>
  <c r="AR4028" i="1"/>
  <c r="AJ4514" i="1"/>
  <c r="AJ4774" i="1" s="1"/>
  <c r="AJ3827" i="1"/>
  <c r="AD4646" i="1"/>
  <c r="AD4906" i="1" s="1"/>
  <c r="AD3959" i="1"/>
  <c r="BD4550" i="1"/>
  <c r="BD4810" i="1" s="1"/>
  <c r="BD3863" i="1"/>
  <c r="AQ4694" i="1"/>
  <c r="AQ4954" i="1" s="1"/>
  <c r="AQ4007" i="1"/>
  <c r="D4589" i="1"/>
  <c r="D3902" i="1"/>
  <c r="D4849" i="1" s="1"/>
  <c r="BC4550" i="1"/>
  <c r="BC4810" i="1" s="1"/>
  <c r="BC3863" i="1"/>
  <c r="AP4723" i="1"/>
  <c r="AP4983" i="1" s="1"/>
  <c r="AP4036" i="1"/>
  <c r="AB4684" i="1"/>
  <c r="AB4944" i="1" s="1"/>
  <c r="AB3997" i="1"/>
  <c r="AN4571" i="1"/>
  <c r="AN4831" i="1" s="1"/>
  <c r="AN3884" i="1"/>
  <c r="Z4711" i="1"/>
  <c r="Z4971" i="1" s="1"/>
  <c r="Z4024" i="1"/>
  <c r="BC4641" i="1"/>
  <c r="BC4901" i="1" s="1"/>
  <c r="BC3954" i="1"/>
  <c r="AJ4730" i="1"/>
  <c r="AJ4990" i="1" s="1"/>
  <c r="AJ4043" i="1"/>
  <c r="BA4536" i="1"/>
  <c r="BA4796" i="1" s="1"/>
  <c r="BA3849" i="1"/>
  <c r="AG4649" i="1"/>
  <c r="AG4909" i="1" s="1"/>
  <c r="AG3962" i="1"/>
  <c r="BC4684" i="1"/>
  <c r="BC4944" i="1" s="1"/>
  <c r="BC3997" i="1"/>
  <c r="AD4525" i="1"/>
  <c r="AD4785" i="1" s="1"/>
  <c r="AD3838" i="1"/>
  <c r="AK4615" i="1"/>
  <c r="AK4875" i="1" s="1"/>
  <c r="AK3928" i="1"/>
  <c r="AJ4681" i="1"/>
  <c r="AJ4941" i="1" s="1"/>
  <c r="AJ3994" i="1"/>
  <c r="BD4534" i="1"/>
  <c r="BD4794" i="1" s="1"/>
  <c r="BD3847" i="1"/>
  <c r="AB4579" i="1"/>
  <c r="AB4839" i="1" s="1"/>
  <c r="AB3892" i="1"/>
  <c r="G4513" i="1"/>
  <c r="G3826" i="1"/>
  <c r="G4773" i="1" s="1"/>
  <c r="AO4583" i="1"/>
  <c r="AO4843" i="1" s="1"/>
  <c r="AO3896" i="1"/>
  <c r="F4554" i="1"/>
  <c r="F3867" i="1"/>
  <c r="F4814" i="1" s="1"/>
  <c r="W4727" i="1"/>
  <c r="W4987" i="1" s="1"/>
  <c r="W4040" i="1"/>
  <c r="G4594" i="1"/>
  <c r="G3907" i="1"/>
  <c r="G4854" i="1" s="1"/>
  <c r="AU4702" i="1"/>
  <c r="AU4962" i="1" s="1"/>
  <c r="AU4015" i="1"/>
  <c r="AV4602" i="1"/>
  <c r="AV4862" i="1" s="1"/>
  <c r="AV3915" i="1"/>
  <c r="AY4658" i="1"/>
  <c r="AY4918" i="1" s="1"/>
  <c r="AY3971" i="1"/>
  <c r="AW4693" i="1"/>
  <c r="AW4953" i="1" s="1"/>
  <c r="AW4006" i="1"/>
  <c r="AZ4693" i="1"/>
  <c r="AZ4953" i="1" s="1"/>
  <c r="AZ4006" i="1"/>
  <c r="Z4551" i="1"/>
  <c r="Z4811" i="1" s="1"/>
  <c r="Z3864" i="1"/>
  <c r="BE4671" i="1"/>
  <c r="BE4931" i="1" s="1"/>
  <c r="BE3984" i="1"/>
  <c r="W4559" i="1"/>
  <c r="W4819" i="1" s="1"/>
  <c r="W3872" i="1"/>
  <c r="AQ4625" i="1"/>
  <c r="AQ4885" i="1" s="1"/>
  <c r="AQ3938" i="1"/>
  <c r="AP4671" i="1"/>
  <c r="AP4931" i="1" s="1"/>
  <c r="AP3984" i="1"/>
  <c r="AW4567" i="1"/>
  <c r="AW4827" i="1" s="1"/>
  <c r="AW3880" i="1"/>
  <c r="BA4563" i="1"/>
  <c r="BA4823" i="1" s="1"/>
  <c r="BA3876" i="1"/>
  <c r="BB4705" i="1"/>
  <c r="BB4965" i="1" s="1"/>
  <c r="BB4018" i="1"/>
  <c r="AO4705" i="1"/>
  <c r="AO4965" i="1" s="1"/>
  <c r="AO4018" i="1"/>
  <c r="AA4551" i="1"/>
  <c r="AA4811" i="1" s="1"/>
  <c r="AA3864" i="1"/>
  <c r="AH4671" i="1"/>
  <c r="AH4931" i="1" s="1"/>
  <c r="AH3984" i="1"/>
  <c r="AT4559" i="1"/>
  <c r="AT4819" i="1" s="1"/>
  <c r="AT3872" i="1"/>
  <c r="E4612" i="1"/>
  <c r="E3925" i="1"/>
  <c r="E4872" i="1" s="1"/>
  <c r="BC4699" i="1"/>
  <c r="BC4959" i="1" s="1"/>
  <c r="BC4012" i="1"/>
  <c r="BE4651" i="1"/>
  <c r="BE4911" i="1" s="1"/>
  <c r="BE3964" i="1"/>
  <c r="G4617" i="1"/>
  <c r="G3930" i="1"/>
  <c r="G4877" i="1" s="1"/>
  <c r="AV4638" i="1"/>
  <c r="AV4898" i="1" s="1"/>
  <c r="AV3951" i="1"/>
  <c r="AK4580" i="1"/>
  <c r="AK4840" i="1" s="1"/>
  <c r="AK3893" i="1"/>
  <c r="AH4624" i="1"/>
  <c r="AH4884" i="1" s="1"/>
  <c r="AH3937" i="1"/>
  <c r="AR4562" i="1"/>
  <c r="AR4822" i="1" s="1"/>
  <c r="AR3875" i="1"/>
  <c r="AL4603" i="1"/>
  <c r="AL4863" i="1" s="1"/>
  <c r="AL3916" i="1"/>
  <c r="BB4637" i="1"/>
  <c r="BB4897" i="1" s="1"/>
  <c r="BB3950" i="1"/>
  <c r="Y4655" i="1"/>
  <c r="Y4915" i="1" s="1"/>
  <c r="Y3968" i="1"/>
  <c r="AW4589" i="1"/>
  <c r="AW4849" i="1" s="1"/>
  <c r="AW3902" i="1"/>
  <c r="AY4535" i="1"/>
  <c r="AY4795" i="1" s="1"/>
  <c r="AY3848" i="1"/>
  <c r="AK4517" i="1"/>
  <c r="AK4777" i="1" s="1"/>
  <c r="AK3830" i="1"/>
  <c r="AP4546" i="1"/>
  <c r="AP4806" i="1" s="1"/>
  <c r="AP3859" i="1"/>
  <c r="AB4735" i="1"/>
  <c r="AB4995" i="1" s="1"/>
  <c r="AB4048" i="1"/>
  <c r="BB4618" i="1"/>
  <c r="BB4878" i="1" s="1"/>
  <c r="BB3931" i="1"/>
  <c r="AG4519" i="1"/>
  <c r="AG4779" i="1" s="1"/>
  <c r="AG3832" i="1"/>
  <c r="AE4622" i="1"/>
  <c r="AE4882" i="1" s="1"/>
  <c r="AE3935" i="1"/>
  <c r="AK4516" i="1"/>
  <c r="AK4776" i="1" s="1"/>
  <c r="AK3829" i="1"/>
  <c r="AJ4707" i="1"/>
  <c r="AJ4967" i="1" s="1"/>
  <c r="AJ4020" i="1"/>
  <c r="AS4734" i="1"/>
  <c r="AS4994" i="1" s="1"/>
  <c r="AS4047" i="1"/>
  <c r="E4523" i="1"/>
  <c r="E3836" i="1"/>
  <c r="E4783" i="1" s="1"/>
  <c r="AY4642" i="1"/>
  <c r="AY4902" i="1" s="1"/>
  <c r="AY3955" i="1"/>
  <c r="AA4519" i="1"/>
  <c r="AA4779" i="1" s="1"/>
  <c r="AA3832" i="1"/>
  <c r="X4698" i="1"/>
  <c r="X4958" i="1" s="1"/>
  <c r="X4011" i="1"/>
  <c r="BA4687" i="1"/>
  <c r="BA4947" i="1" s="1"/>
  <c r="BA4000" i="1"/>
  <c r="AD4602" i="1"/>
  <c r="AD4862" i="1" s="1"/>
  <c r="AD3915" i="1"/>
  <c r="AN4618" i="1"/>
  <c r="AN4878" i="1" s="1"/>
  <c r="AN3931" i="1"/>
  <c r="BC4527" i="1"/>
  <c r="BC4787" i="1" s="1"/>
  <c r="BC3840" i="1"/>
  <c r="AN4538" i="1"/>
  <c r="AN4798" i="1" s="1"/>
  <c r="AN3851" i="1"/>
  <c r="BA4614" i="1"/>
  <c r="BA4874" i="1" s="1"/>
  <c r="BA3927" i="1"/>
  <c r="W4600" i="1"/>
  <c r="W4860" i="1" s="1"/>
  <c r="W3913" i="1"/>
  <c r="AC4730" i="1"/>
  <c r="AC4990" i="1" s="1"/>
  <c r="AC4043" i="1"/>
  <c r="AX4569" i="1"/>
  <c r="AX4829" i="1" s="1"/>
  <c r="AX3882" i="1"/>
  <c r="BE4515" i="1"/>
  <c r="BE4775" i="1" s="1"/>
  <c r="BE3828" i="1"/>
  <c r="AM4590" i="1"/>
  <c r="AM4850" i="1" s="1"/>
  <c r="AM3903" i="1"/>
  <c r="AB4646" i="1"/>
  <c r="AB4906" i="1" s="1"/>
  <c r="AB3959" i="1"/>
  <c r="AK4531" i="1"/>
  <c r="AK4791" i="1" s="1"/>
  <c r="AK3844" i="1"/>
  <c r="AP4651" i="1"/>
  <c r="AP4911" i="1" s="1"/>
  <c r="AP3964" i="1"/>
  <c r="AM4701" i="1"/>
  <c r="AM4961" i="1" s="1"/>
  <c r="AM4014" i="1"/>
  <c r="AR4706" i="1"/>
  <c r="AR4966" i="1" s="1"/>
  <c r="AR4019" i="1"/>
  <c r="AT4635" i="1"/>
  <c r="AT4895" i="1" s="1"/>
  <c r="AT3948" i="1"/>
  <c r="AU4664" i="1"/>
  <c r="AU4924" i="1" s="1"/>
  <c r="AU3977" i="1"/>
  <c r="AN4530" i="1"/>
  <c r="AN4790" i="1" s="1"/>
  <c r="AN3843" i="1"/>
  <c r="F4679" i="1"/>
  <c r="F3992" i="1"/>
  <c r="F4939" i="1" s="1"/>
  <c r="AU4667" i="1"/>
  <c r="AU4927" i="1" s="1"/>
  <c r="AU3980" i="1"/>
  <c r="AP4708" i="1"/>
  <c r="AP4968" i="1" s="1"/>
  <c r="AP4021" i="1"/>
  <c r="AK4631" i="1"/>
  <c r="AK4891" i="1" s="1"/>
  <c r="AK3944" i="1"/>
  <c r="AF4622" i="1"/>
  <c r="AF4882" i="1" s="1"/>
  <c r="AF3935" i="1"/>
  <c r="AW4704" i="1"/>
  <c r="AW4964" i="1" s="1"/>
  <c r="AW4017" i="1"/>
  <c r="AH4516" i="1"/>
  <c r="AH4776" i="1" s="1"/>
  <c r="AH3829" i="1"/>
  <c r="BC4586" i="1"/>
  <c r="BC4846" i="1" s="1"/>
  <c r="BC3899" i="1"/>
  <c r="F4691" i="1"/>
  <c r="F4004" i="1"/>
  <c r="F4951" i="1" s="1"/>
  <c r="BF4646" i="1"/>
  <c r="BF4906" i="1" s="1"/>
  <c r="BF3959" i="1"/>
  <c r="BF4643" i="1"/>
  <c r="BF4903" i="1" s="1"/>
  <c r="BF3956" i="1"/>
  <c r="AY4652" i="1"/>
  <c r="AY4912" i="1" s="1"/>
  <c r="AY3965" i="1"/>
  <c r="AS4580" i="1"/>
  <c r="AS4840" i="1" s="1"/>
  <c r="AS3893" i="1"/>
  <c r="AB4539" i="1"/>
  <c r="AB4799" i="1" s="1"/>
  <c r="AB3852" i="1"/>
  <c r="BC4713" i="1"/>
  <c r="BC4973" i="1" s="1"/>
  <c r="BC4026" i="1"/>
  <c r="BE4633" i="1"/>
  <c r="BE4893" i="1" s="1"/>
  <c r="BE3946" i="1"/>
  <c r="AR4641" i="1"/>
  <c r="AR4901" i="1" s="1"/>
  <c r="AR3954" i="1"/>
  <c r="AD4632" i="1"/>
  <c r="AD4892" i="1" s="1"/>
  <c r="AD3945" i="1"/>
  <c r="AT4647" i="1"/>
  <c r="AT4907" i="1" s="1"/>
  <c r="AT3960" i="1"/>
  <c r="AV4597" i="1"/>
  <c r="AV4857" i="1" s="1"/>
  <c r="AV3910" i="1"/>
  <c r="AV4564" i="1"/>
  <c r="AV4824" i="1" s="1"/>
  <c r="AV3877" i="1"/>
  <c r="AS4584" i="1"/>
  <c r="AS4844" i="1" s="1"/>
  <c r="AS3897" i="1"/>
  <c r="AQ4569" i="1"/>
  <c r="AQ4829" i="1" s="1"/>
  <c r="AQ3882" i="1"/>
  <c r="AZ4607" i="1"/>
  <c r="AZ4867" i="1" s="1"/>
  <c r="AZ3920" i="1"/>
  <c r="AF4520" i="1"/>
  <c r="AF4780" i="1" s="1"/>
  <c r="AF3833" i="1"/>
  <c r="AZ4629" i="1"/>
  <c r="AZ4889" i="1" s="1"/>
  <c r="AZ3942" i="1"/>
  <c r="X4615" i="1"/>
  <c r="X4875" i="1" s="1"/>
  <c r="X3928" i="1"/>
  <c r="G4574" i="1"/>
  <c r="G3887" i="1"/>
  <c r="G4834" i="1" s="1"/>
  <c r="BC4643" i="1"/>
  <c r="BC4903" i="1" s="1"/>
  <c r="BC3956" i="1"/>
  <c r="AT4731" i="1"/>
  <c r="AT4991" i="1" s="1"/>
  <c r="AT4044" i="1"/>
  <c r="BE4605" i="1"/>
  <c r="BE4865" i="1" s="1"/>
  <c r="BE3918" i="1"/>
  <c r="AF4667" i="1"/>
  <c r="AF4927" i="1" s="1"/>
  <c r="AF3980" i="1"/>
  <c r="BB4675" i="1"/>
  <c r="BB4935" i="1" s="1"/>
  <c r="BB3988" i="1"/>
  <c r="AV4518" i="1"/>
  <c r="AV4778" i="1" s="1"/>
  <c r="AV3831" i="1"/>
  <c r="AG4707" i="1"/>
  <c r="AG4967" i="1" s="1"/>
  <c r="AG4020" i="1"/>
  <c r="G4600" i="1"/>
  <c r="G3913" i="1"/>
  <c r="G4860" i="1" s="1"/>
  <c r="AR4577" i="1"/>
  <c r="AR4837" i="1" s="1"/>
  <c r="AR3890" i="1"/>
  <c r="AP4527" i="1"/>
  <c r="AP4787" i="1" s="1"/>
  <c r="AP3840" i="1"/>
  <c r="AS4624" i="1"/>
  <c r="AS4884" i="1" s="1"/>
  <c r="AS3937" i="1"/>
  <c r="AM4597" i="1"/>
  <c r="AM4857" i="1" s="1"/>
  <c r="AM3910" i="1"/>
  <c r="AL4579" i="1"/>
  <c r="AL4839" i="1" s="1"/>
  <c r="AL3892" i="1"/>
  <c r="AL4602" i="1"/>
  <c r="AL4862" i="1" s="1"/>
  <c r="AL3915" i="1"/>
  <c r="Z4701" i="1"/>
  <c r="Z4961" i="1" s="1"/>
  <c r="Z4014" i="1"/>
  <c r="D4584" i="1"/>
  <c r="D3897" i="1"/>
  <c r="D4844" i="1" s="1"/>
  <c r="BE4611" i="1"/>
  <c r="BE4871" i="1" s="1"/>
  <c r="BE3924" i="1"/>
  <c r="X4664" i="1"/>
  <c r="X4924" i="1" s="1"/>
  <c r="X3977" i="1"/>
  <c r="AV4583" i="1"/>
  <c r="AV4843" i="1" s="1"/>
  <c r="AV3896" i="1"/>
  <c r="BC4585" i="1"/>
  <c r="BC4845" i="1" s="1"/>
  <c r="BC3898" i="1"/>
  <c r="AB4538" i="1"/>
  <c r="AB4798" i="1" s="1"/>
  <c r="AB3851" i="1"/>
  <c r="Y4688" i="1"/>
  <c r="Y4948" i="1" s="1"/>
  <c r="Y4001" i="1"/>
  <c r="AY4617" i="1"/>
  <c r="AY4877" i="1" s="1"/>
  <c r="AY3930" i="1"/>
  <c r="AF4646" i="1"/>
  <c r="AF4906" i="1" s="1"/>
  <c r="AF3959" i="1"/>
  <c r="AB4638" i="1"/>
  <c r="AB4898" i="1" s="1"/>
  <c r="AB3951" i="1"/>
  <c r="AP4512" i="1"/>
  <c r="AP4772" i="1" s="1"/>
  <c r="AP3825" i="1"/>
  <c r="BB4693" i="1"/>
  <c r="BB4953" i="1" s="1"/>
  <c r="BB4006" i="1"/>
  <c r="AX4701" i="1"/>
  <c r="AX4961" i="1" s="1"/>
  <c r="AX4014" i="1"/>
  <c r="AM4682" i="1"/>
  <c r="AM4942" i="1" s="1"/>
  <c r="AM3995" i="1"/>
  <c r="AP4653" i="1"/>
  <c r="AP4913" i="1" s="1"/>
  <c r="AP3966" i="1"/>
  <c r="AL4510" i="1"/>
  <c r="AL4770" i="1" s="1"/>
  <c r="AL3823" i="1"/>
  <c r="BE4720" i="1"/>
  <c r="BE4980" i="1" s="1"/>
  <c r="BE4033" i="1"/>
  <c r="AT4591" i="1"/>
  <c r="AT4851" i="1" s="1"/>
  <c r="AT3904" i="1"/>
  <c r="AG4615" i="1"/>
  <c r="AG4875" i="1" s="1"/>
  <c r="AG3928" i="1"/>
  <c r="AJ4548" i="1"/>
  <c r="AJ4808" i="1" s="1"/>
  <c r="AJ3861" i="1"/>
  <c r="AJ4621" i="1"/>
  <c r="AJ4881" i="1" s="1"/>
  <c r="AJ3934" i="1"/>
  <c r="X4557" i="1"/>
  <c r="X4817" i="1" s="1"/>
  <c r="X3870" i="1"/>
  <c r="F4546" i="1"/>
  <c r="F3859" i="1"/>
  <c r="F4806" i="1" s="1"/>
  <c r="AS4722" i="1"/>
  <c r="AS4982" i="1" s="1"/>
  <c r="AS4035" i="1"/>
  <c r="AU4524" i="1"/>
  <c r="AU4784" i="1" s="1"/>
  <c r="AU3837" i="1"/>
  <c r="AD4558" i="1"/>
  <c r="AD4818" i="1" s="1"/>
  <c r="AD3871" i="1"/>
  <c r="AE4673" i="1"/>
  <c r="AE4933" i="1" s="1"/>
  <c r="AE3986" i="1"/>
  <c r="AY4701" i="1"/>
  <c r="AY4961" i="1" s="1"/>
  <c r="AY4014" i="1"/>
  <c r="AH4729" i="1"/>
  <c r="AH4989" i="1" s="1"/>
  <c r="AH4042" i="1"/>
  <c r="BE4574" i="1"/>
  <c r="BE4834" i="1" s="1"/>
  <c r="BE3887" i="1"/>
  <c r="AC4712" i="1"/>
  <c r="AC4972" i="1" s="1"/>
  <c r="AC4025" i="1"/>
  <c r="AE4558" i="1"/>
  <c r="AE4818" i="1" s="1"/>
  <c r="AE3871" i="1"/>
  <c r="AS4682" i="1"/>
  <c r="AS4942" i="1" s="1"/>
  <c r="AS3995" i="1"/>
  <c r="BC4672" i="1"/>
  <c r="BC4932" i="1" s="1"/>
  <c r="BC3985" i="1"/>
  <c r="AR4544" i="1"/>
  <c r="AR4804" i="1" s="1"/>
  <c r="AR3857" i="1"/>
  <c r="BB4553" i="1"/>
  <c r="BB4813" i="1" s="1"/>
  <c r="BB3866" i="1"/>
  <c r="AC4545" i="1"/>
  <c r="AC4805" i="1" s="1"/>
  <c r="AC3858" i="1"/>
  <c r="AR4559" i="1"/>
  <c r="AR4819" i="1" s="1"/>
  <c r="AR3872" i="1"/>
  <c r="AV4559" i="1"/>
  <c r="AV4819" i="1" s="1"/>
  <c r="AV3872" i="1"/>
  <c r="AQ4620" i="1"/>
  <c r="AQ4880" i="1" s="1"/>
  <c r="AQ3933" i="1"/>
  <c r="AT4627" i="1"/>
  <c r="AT4887" i="1" s="1"/>
  <c r="AT3940" i="1"/>
  <c r="AU4610" i="1"/>
  <c r="AU4870" i="1" s="1"/>
  <c r="AU3923" i="1"/>
  <c r="G4674" i="1"/>
  <c r="G3987" i="1"/>
  <c r="G4934" i="1" s="1"/>
  <c r="BF4581" i="1"/>
  <c r="BF4841" i="1" s="1"/>
  <c r="BF3894" i="1"/>
  <c r="BA4612" i="1"/>
  <c r="BA4872" i="1" s="1"/>
  <c r="BA3925" i="1"/>
  <c r="AQ4601" i="1"/>
  <c r="AQ4861" i="1" s="1"/>
  <c r="AQ3914" i="1"/>
  <c r="E4561" i="1"/>
  <c r="E3874" i="1"/>
  <c r="E4821" i="1" s="1"/>
  <c r="AH4520" i="1"/>
  <c r="AH4780" i="1" s="1"/>
  <c r="AH3833" i="1"/>
  <c r="X4589" i="1"/>
  <c r="X4849" i="1" s="1"/>
  <c r="X3902" i="1"/>
  <c r="AK4723" i="1"/>
  <c r="AK4983" i="1" s="1"/>
  <c r="AK4036" i="1"/>
  <c r="BB4589" i="1"/>
  <c r="BB4849" i="1" s="1"/>
  <c r="BB3902" i="1"/>
  <c r="BC4564" i="1"/>
  <c r="BC4824" i="1" s="1"/>
  <c r="BC3877" i="1"/>
  <c r="AV4635" i="1"/>
  <c r="AV4895" i="1" s="1"/>
  <c r="AV3948" i="1"/>
  <c r="AR4605" i="1"/>
  <c r="AR4865" i="1" s="1"/>
  <c r="AR3918" i="1"/>
  <c r="AH4682" i="1"/>
  <c r="AH4942" i="1" s="1"/>
  <c r="AH3995" i="1"/>
  <c r="AJ4690" i="1"/>
  <c r="AJ4950" i="1" s="1"/>
  <c r="AJ4003" i="1"/>
  <c r="AD4541" i="1"/>
  <c r="AD4801" i="1" s="1"/>
  <c r="AD3854" i="1"/>
  <c r="AG4601" i="1"/>
  <c r="AG4861" i="1" s="1"/>
  <c r="AG3914" i="1"/>
  <c r="BA4537" i="1"/>
  <c r="BA4797" i="1" s="1"/>
  <c r="BA3850" i="1"/>
  <c r="AG4700" i="1"/>
  <c r="AG4960" i="1" s="1"/>
  <c r="AG4013" i="1"/>
  <c r="AW4723" i="1"/>
  <c r="AW4983" i="1" s="1"/>
  <c r="AW4036" i="1"/>
  <c r="AH4712" i="1"/>
  <c r="AH4972" i="1" s="1"/>
  <c r="AH4025" i="1"/>
  <c r="BB4583" i="1"/>
  <c r="BB4843" i="1" s="1"/>
  <c r="BB3896" i="1"/>
  <c r="AL4542" i="1"/>
  <c r="AL4802" i="1" s="1"/>
  <c r="AL3855" i="1"/>
  <c r="AF4706" i="1"/>
  <c r="AF4966" i="1" s="1"/>
  <c r="AF4019" i="1"/>
  <c r="AW4537" i="1"/>
  <c r="AW4797" i="1" s="1"/>
  <c r="AW3850" i="1"/>
  <c r="AD4605" i="1"/>
  <c r="AD4865" i="1" s="1"/>
  <c r="AD3918" i="1"/>
  <c r="AE4517" i="1"/>
  <c r="AE4777" i="1" s="1"/>
  <c r="AE3830" i="1"/>
  <c r="AS4546" i="1"/>
  <c r="AS4806" i="1" s="1"/>
  <c r="AS3859" i="1"/>
  <c r="BA4700" i="1"/>
  <c r="BA4960" i="1" s="1"/>
  <c r="BA4013" i="1"/>
  <c r="AP4726" i="1"/>
  <c r="AP4986" i="1" s="1"/>
  <c r="AP4039" i="1"/>
  <c r="AH4590" i="1"/>
  <c r="AH4850" i="1" s="1"/>
  <c r="AH3903" i="1"/>
  <c r="AN4696" i="1"/>
  <c r="AN4956" i="1" s="1"/>
  <c r="AN4009" i="1"/>
  <c r="BE4573" i="1"/>
  <c r="BE4833" i="1" s="1"/>
  <c r="BE3886" i="1"/>
  <c r="BD4606" i="1"/>
  <c r="BD4866" i="1" s="1"/>
  <c r="BD3919" i="1"/>
  <c r="AV4683" i="1"/>
  <c r="AV4943" i="1" s="1"/>
  <c r="AV3996" i="1"/>
  <c r="AC4599" i="1"/>
  <c r="AC4859" i="1" s="1"/>
  <c r="AC3912" i="1"/>
  <c r="AO4656" i="1"/>
  <c r="AO4916" i="1" s="1"/>
  <c r="AO3969" i="1"/>
  <c r="AL4538" i="1"/>
  <c r="AL4798" i="1" s="1"/>
  <c r="AL3851" i="1"/>
  <c r="BA4616" i="1"/>
  <c r="BA4876" i="1" s="1"/>
  <c r="BA3929" i="1"/>
  <c r="AE4544" i="1"/>
  <c r="AE4804" i="1" s="1"/>
  <c r="AE3857" i="1"/>
  <c r="AL4712" i="1"/>
  <c r="AL4972" i="1" s="1"/>
  <c r="AL4025" i="1"/>
  <c r="BF4694" i="1"/>
  <c r="BF4954" i="1" s="1"/>
  <c r="BF4007" i="1"/>
  <c r="AW4724" i="1"/>
  <c r="AW4984" i="1" s="1"/>
  <c r="AW4037" i="1"/>
  <c r="AB4542" i="1"/>
  <c r="AB4802" i="1" s="1"/>
  <c r="AB3855" i="1"/>
  <c r="AS4717" i="1"/>
  <c r="AS4977" i="1" s="1"/>
  <c r="AS4030" i="1"/>
  <c r="AZ4623" i="1"/>
  <c r="AZ4883" i="1" s="1"/>
  <c r="AZ3936" i="1"/>
  <c r="BA4718" i="1"/>
  <c r="BA4978" i="1" s="1"/>
  <c r="BA4031" i="1"/>
  <c r="AY4665" i="1"/>
  <c r="AY4925" i="1" s="1"/>
  <c r="AY3978" i="1"/>
  <c r="AK4608" i="1"/>
  <c r="AK4868" i="1" s="1"/>
  <c r="AK3921" i="1"/>
  <c r="F4533" i="1"/>
  <c r="F3846" i="1"/>
  <c r="F4793" i="1" s="1"/>
  <c r="AB4666" i="1"/>
  <c r="AB4926" i="1" s="1"/>
  <c r="AB3979" i="1"/>
  <c r="BD4585" i="1"/>
  <c r="BD4845" i="1" s="1"/>
  <c r="BD3898" i="1"/>
  <c r="AD4523" i="1"/>
  <c r="AD4783" i="1" s="1"/>
  <c r="AD3836" i="1"/>
  <c r="AV4590" i="1"/>
  <c r="AV4850" i="1" s="1"/>
  <c r="AV3903" i="1"/>
  <c r="X4546" i="1"/>
  <c r="X4806" i="1" s="1"/>
  <c r="X3859" i="1"/>
  <c r="AZ4548" i="1"/>
  <c r="AZ4808" i="1" s="1"/>
  <c r="AZ3861" i="1"/>
  <c r="Z4725" i="1"/>
  <c r="Z4985" i="1" s="1"/>
  <c r="Z4038" i="1"/>
  <c r="F4564" i="1"/>
  <c r="F3877" i="1"/>
  <c r="F4824" i="1" s="1"/>
  <c r="AP4691" i="1"/>
  <c r="AP4951" i="1" s="1"/>
  <c r="AP4004" i="1"/>
  <c r="AG4569" i="1"/>
  <c r="AG4829" i="1" s="1"/>
  <c r="AG3882" i="1"/>
  <c r="BF4691" i="1"/>
  <c r="BF4951" i="1" s="1"/>
  <c r="BF4004" i="1"/>
  <c r="AE4715" i="1"/>
  <c r="AE4975" i="1" s="1"/>
  <c r="AE4028" i="1"/>
  <c r="F4565" i="1"/>
  <c r="F3878" i="1"/>
  <c r="F4825" i="1" s="1"/>
  <c r="AJ4569" i="1"/>
  <c r="AJ4829" i="1" s="1"/>
  <c r="AJ3882" i="1"/>
  <c r="AR4720" i="1"/>
  <c r="AR4980" i="1" s="1"/>
  <c r="AR4033" i="1"/>
  <c r="AL4676" i="1"/>
  <c r="AL4936" i="1" s="1"/>
  <c r="AL3989" i="1"/>
  <c r="AA4524" i="1"/>
  <c r="AA4784" i="1" s="1"/>
  <c r="AA3837" i="1"/>
  <c r="W4714" i="1"/>
  <c r="W4974" i="1" s="1"/>
  <c r="W4027" i="1"/>
  <c r="BD4647" i="1"/>
  <c r="BD4907" i="1" s="1"/>
  <c r="BD3960" i="1"/>
  <c r="AQ4656" i="1"/>
  <c r="AQ4916" i="1" s="1"/>
  <c r="AQ3969" i="1"/>
  <c r="AH4530" i="1"/>
  <c r="AH4790" i="1" s="1"/>
  <c r="AH3843" i="1"/>
  <c r="BC4514" i="1"/>
  <c r="BC4774" i="1" s="1"/>
  <c r="BC3827" i="1"/>
  <c r="AZ4670" i="1"/>
  <c r="AZ4930" i="1" s="1"/>
  <c r="AZ3983" i="1"/>
  <c r="D4616" i="1"/>
  <c r="D3929" i="1"/>
  <c r="D4876" i="1" s="1"/>
  <c r="G4649" i="1"/>
  <c r="G3962" i="1"/>
  <c r="G4909" i="1" s="1"/>
  <c r="AQ4704" i="1"/>
  <c r="AQ4964" i="1" s="1"/>
  <c r="AQ4017" i="1"/>
  <c r="Z4628" i="1"/>
  <c r="Z4888" i="1" s="1"/>
  <c r="Z3941" i="1"/>
  <c r="E4722" i="1"/>
  <c r="E4035" i="1"/>
  <c r="E4982" i="1" s="1"/>
  <c r="AQ4570" i="1"/>
  <c r="AQ4830" i="1" s="1"/>
  <c r="AQ3883" i="1"/>
  <c r="BD4681" i="1"/>
  <c r="BD4941" i="1" s="1"/>
  <c r="BD3994" i="1"/>
  <c r="AU4530" i="1"/>
  <c r="AU4790" i="1" s="1"/>
  <c r="AU3843" i="1"/>
  <c r="AB4712" i="1"/>
  <c r="AB4972" i="1" s="1"/>
  <c r="AB4025" i="1"/>
  <c r="G4550" i="1"/>
  <c r="G3863" i="1"/>
  <c r="G4810" i="1" s="1"/>
  <c r="BE4591" i="1"/>
  <c r="BE4851" i="1" s="1"/>
  <c r="BE3904" i="1"/>
  <c r="G4573" i="1"/>
  <c r="G3886" i="1"/>
  <c r="G4833" i="1" s="1"/>
  <c r="AS4692" i="1"/>
  <c r="AS4952" i="1" s="1"/>
  <c r="AS4005" i="1"/>
  <c r="AJ4660" i="1"/>
  <c r="AJ4920" i="1" s="1"/>
  <c r="AJ3973" i="1"/>
  <c r="X4571" i="1"/>
  <c r="X4831" i="1" s="1"/>
  <c r="X3884" i="1"/>
  <c r="BF4647" i="1"/>
  <c r="BF4907" i="1" s="1"/>
  <c r="BF3960" i="1"/>
  <c r="BA4630" i="1"/>
  <c r="BA4890" i="1" s="1"/>
  <c r="BA3943" i="1"/>
  <c r="BC4579" i="1"/>
  <c r="BC4839" i="1" s="1"/>
  <c r="BC3892" i="1"/>
  <c r="AG4597" i="1"/>
  <c r="AG4857" i="1" s="1"/>
  <c r="AG3910" i="1"/>
  <c r="AX4575" i="1"/>
  <c r="AX4835" i="1" s="1"/>
  <c r="AX3888" i="1"/>
  <c r="AS4585" i="1"/>
  <c r="AS4845" i="1" s="1"/>
  <c r="AS3898" i="1"/>
  <c r="AI4672" i="1"/>
  <c r="AI4932" i="1" s="1"/>
  <c r="AI3985" i="1"/>
  <c r="Y4535" i="1"/>
  <c r="Y4795" i="1" s="1"/>
  <c r="Y3848" i="1"/>
  <c r="BC4556" i="1"/>
  <c r="BC4816" i="1" s="1"/>
  <c r="BC3869" i="1"/>
  <c r="AT4606" i="1"/>
  <c r="AT4866" i="1" s="1"/>
  <c r="AT3919" i="1"/>
  <c r="AZ4698" i="1"/>
  <c r="AZ4958" i="1" s="1"/>
  <c r="AZ4011" i="1"/>
  <c r="E4594" i="1"/>
  <c r="E3907" i="1"/>
  <c r="E4854" i="1" s="1"/>
  <c r="W4603" i="1"/>
  <c r="W4863" i="1" s="1"/>
  <c r="W3916" i="1"/>
  <c r="Y4613" i="1"/>
  <c r="Y4873" i="1" s="1"/>
  <c r="Y3926" i="1"/>
  <c r="AP4531" i="1"/>
  <c r="AP4791" i="1" s="1"/>
  <c r="AP3844" i="1"/>
  <c r="W4547" i="1"/>
  <c r="W4807" i="1" s="1"/>
  <c r="W3860" i="1"/>
  <c r="AM4683" i="1"/>
  <c r="AM4943" i="1" s="1"/>
  <c r="AM3996" i="1"/>
  <c r="AH4538" i="1"/>
  <c r="AH4798" i="1" s="1"/>
  <c r="AH3851" i="1"/>
  <c r="X4541" i="1"/>
  <c r="X4801" i="1" s="1"/>
  <c r="X3854" i="1"/>
  <c r="Z4566" i="1"/>
  <c r="Z4826" i="1" s="1"/>
  <c r="Z3879" i="1"/>
  <c r="AL4684" i="1"/>
  <c r="AL4944" i="1" s="1"/>
  <c r="AL3997" i="1"/>
  <c r="AX4574" i="1"/>
  <c r="AX4834" i="1" s="1"/>
  <c r="AX3887" i="1"/>
  <c r="AZ4695" i="1"/>
  <c r="AZ4955" i="1" s="1"/>
  <c r="AZ4008" i="1"/>
  <c r="E4720" i="1"/>
  <c r="E4033" i="1"/>
  <c r="E4980" i="1" s="1"/>
  <c r="AR4548" i="1"/>
  <c r="AR4808" i="1" s="1"/>
  <c r="AR3861" i="1"/>
  <c r="X4616" i="1"/>
  <c r="X4876" i="1" s="1"/>
  <c r="X3929" i="1"/>
  <c r="AN4543" i="1"/>
  <c r="AN4803" i="1" s="1"/>
  <c r="AN3856" i="1"/>
  <c r="BF4585" i="1"/>
  <c r="BF4845" i="1" s="1"/>
  <c r="BF3898" i="1"/>
  <c r="AR4540" i="1"/>
  <c r="AR4800" i="1" s="1"/>
  <c r="AR3853" i="1"/>
  <c r="AX4615" i="1"/>
  <c r="AX4875" i="1" s="1"/>
  <c r="AX3928" i="1"/>
  <c r="AL4553" i="1"/>
  <c r="AL4813" i="1" s="1"/>
  <c r="AL3866" i="1"/>
  <c r="Z4665" i="1"/>
  <c r="Z4925" i="1" s="1"/>
  <c r="Z3978" i="1"/>
  <c r="Z4687" i="1"/>
  <c r="Z4947" i="1" s="1"/>
  <c r="Z4000" i="1"/>
  <c r="AG4697" i="1"/>
  <c r="AG4957" i="1" s="1"/>
  <c r="AG4010" i="1"/>
  <c r="BA4554" i="1"/>
  <c r="BA4814" i="1" s="1"/>
  <c r="BA3867" i="1"/>
  <c r="AC4734" i="1"/>
  <c r="AC4994" i="1" s="1"/>
  <c r="AC4047" i="1"/>
  <c r="AL4578" i="1"/>
  <c r="AL4838" i="1" s="1"/>
  <c r="AL3891" i="1"/>
  <c r="Y4678" i="1"/>
  <c r="Y4938" i="1" s="1"/>
  <c r="Y3991" i="1"/>
  <c r="BB4542" i="1"/>
  <c r="BB4802" i="1" s="1"/>
  <c r="BB3855" i="1"/>
  <c r="AA4669" i="1"/>
  <c r="AA4929" i="1" s="1"/>
  <c r="AA3982" i="1"/>
  <c r="AH4555" i="1"/>
  <c r="AH4815" i="1" s="1"/>
  <c r="AH3868" i="1"/>
  <c r="AR4694" i="1"/>
  <c r="AR4954" i="1" s="1"/>
  <c r="AR4007" i="1"/>
  <c r="AO4532" i="1"/>
  <c r="AO4792" i="1" s="1"/>
  <c r="AO3845" i="1"/>
  <c r="AG4686" i="1"/>
  <c r="AG4946" i="1" s="1"/>
  <c r="AG3999" i="1"/>
  <c r="AG4625" i="1"/>
  <c r="AG4885" i="1" s="1"/>
  <c r="AG3938" i="1"/>
  <c r="AM4671" i="1"/>
  <c r="AM4931" i="1" s="1"/>
  <c r="AM3984" i="1"/>
  <c r="BC4567" i="1"/>
  <c r="BC4827" i="1" s="1"/>
  <c r="BC3880" i="1"/>
  <c r="BD4563" i="1"/>
  <c r="BD4823" i="1" s="1"/>
  <c r="BD3876" i="1"/>
  <c r="AG4567" i="1"/>
  <c r="AG4827" i="1" s="1"/>
  <c r="AG3880" i="1"/>
  <c r="Y4551" i="1"/>
  <c r="Y4811" i="1" s="1"/>
  <c r="Y3864" i="1"/>
  <c r="AN4674" i="1"/>
  <c r="AN4934" i="1" s="1"/>
  <c r="AN3987" i="1"/>
  <c r="Y4581" i="1"/>
  <c r="Y4841" i="1" s="1"/>
  <c r="Y3894" i="1"/>
  <c r="AI4666" i="1"/>
  <c r="AI4926" i="1" s="1"/>
  <c r="AI3979" i="1"/>
  <c r="AB4639" i="1"/>
  <c r="AB4899" i="1" s="1"/>
  <c r="AB3952" i="1"/>
  <c r="BB4649" i="1"/>
  <c r="BB4909" i="1" s="1"/>
  <c r="BB3962" i="1"/>
  <c r="AL4575" i="1"/>
  <c r="AL4835" i="1" s="1"/>
  <c r="AL3888" i="1"/>
  <c r="AC4649" i="1"/>
  <c r="AC4909" i="1" s="1"/>
  <c r="AC3962" i="1"/>
  <c r="AD4734" i="1"/>
  <c r="AD4994" i="1" s="1"/>
  <c r="AD4047" i="1"/>
  <c r="AW4685" i="1"/>
  <c r="AW4945" i="1" s="1"/>
  <c r="AW3998" i="1"/>
  <c r="D4601" i="1"/>
  <c r="D3914" i="1"/>
  <c r="D4861" i="1" s="1"/>
  <c r="AU4720" i="1"/>
  <c r="AU4980" i="1" s="1"/>
  <c r="AU4033" i="1"/>
  <c r="Y4557" i="1"/>
  <c r="Y4817" i="1" s="1"/>
  <c r="Y3870" i="1"/>
  <c r="Z4643" i="1"/>
  <c r="Z4903" i="1" s="1"/>
  <c r="Z3956" i="1"/>
  <c r="BB4670" i="1"/>
  <c r="BB4930" i="1" s="1"/>
  <c r="BB3983" i="1"/>
  <c r="AQ4528" i="1"/>
  <c r="AQ4788" i="1" s="1"/>
  <c r="AQ3841" i="1"/>
  <c r="AW4698" i="1"/>
  <c r="AW4958" i="1" s="1"/>
  <c r="AW4011" i="1"/>
  <c r="BB4726" i="1"/>
  <c r="BB4986" i="1" s="1"/>
  <c r="BB4039" i="1"/>
  <c r="AL4658" i="1"/>
  <c r="AL4918" i="1" s="1"/>
  <c r="AL3971" i="1"/>
  <c r="BA4580" i="1"/>
  <c r="BA4840" i="1" s="1"/>
  <c r="BA3893" i="1"/>
  <c r="AJ4611" i="1"/>
  <c r="AJ4871" i="1" s="1"/>
  <c r="AJ3924" i="1"/>
  <c r="AS4579" i="1"/>
  <c r="AS4839" i="1" s="1"/>
  <c r="AS3892" i="1"/>
  <c r="AB4624" i="1"/>
  <c r="AB4884" i="1" s="1"/>
  <c r="AB3937" i="1"/>
  <c r="AB4590" i="1"/>
  <c r="AB4850" i="1" s="1"/>
  <c r="AB3903" i="1"/>
  <c r="AE4693" i="1"/>
  <c r="AE4953" i="1" s="1"/>
  <c r="AE4006" i="1"/>
  <c r="AK4687" i="1"/>
  <c r="AK4947" i="1" s="1"/>
  <c r="AK4000" i="1"/>
  <c r="AG4717" i="1"/>
  <c r="AG4977" i="1" s="1"/>
  <c r="AG4030" i="1"/>
  <c r="AS4666" i="1"/>
  <c r="AS4926" i="1" s="1"/>
  <c r="AS3979" i="1"/>
  <c r="AD4588" i="1"/>
  <c r="AD4848" i="1" s="1"/>
  <c r="AD3901" i="1"/>
  <c r="Z4661" i="1"/>
  <c r="Z4921" i="1" s="1"/>
  <c r="Z3974" i="1"/>
  <c r="AW4661" i="1"/>
  <c r="AW4921" i="1" s="1"/>
  <c r="AW3974" i="1"/>
  <c r="F4696" i="1"/>
  <c r="F4009" i="1"/>
  <c r="F4956" i="1" s="1"/>
  <c r="BF4583" i="1"/>
  <c r="BF4843" i="1" s="1"/>
  <c r="BF3896" i="1"/>
  <c r="AA4647" i="1"/>
  <c r="AA4907" i="1" s="1"/>
  <c r="AA3960" i="1"/>
  <c r="F4697" i="1"/>
  <c r="F4010" i="1"/>
  <c r="F4957" i="1" s="1"/>
  <c r="Y4657" i="1"/>
  <c r="Y4917" i="1" s="1"/>
  <c r="Y3970" i="1"/>
  <c r="E4534" i="1"/>
  <c r="E3847" i="1"/>
  <c r="E4794" i="1" s="1"/>
  <c r="AS4518" i="1"/>
  <c r="AS4778" i="1" s="1"/>
  <c r="AS3831" i="1"/>
  <c r="BB4673" i="1"/>
  <c r="BB4933" i="1" s="1"/>
  <c r="BB3986" i="1"/>
  <c r="D4703" i="1"/>
  <c r="D4016" i="1"/>
  <c r="D4963" i="1" s="1"/>
  <c r="AW4682" i="1"/>
  <c r="AW4942" i="1" s="1"/>
  <c r="AW3995" i="1"/>
  <c r="Z4735" i="1"/>
  <c r="Z4995" i="1" s="1"/>
  <c r="Z4048" i="1"/>
  <c r="AN4689" i="1"/>
  <c r="AN4949" i="1" s="1"/>
  <c r="AN4002" i="1"/>
  <c r="AO4714" i="1"/>
  <c r="AO4974" i="1" s="1"/>
  <c r="AO4027" i="1"/>
  <c r="Z4731" i="1"/>
  <c r="Z4991" i="1" s="1"/>
  <c r="Z4044" i="1"/>
  <c r="AV4600" i="1"/>
  <c r="AV4860" i="1" s="1"/>
  <c r="AV3913" i="1"/>
  <c r="AQ4711" i="1"/>
  <c r="AQ4971" i="1" s="1"/>
  <c r="AQ4024" i="1"/>
  <c r="BD4715" i="1"/>
  <c r="BD4975" i="1" s="1"/>
  <c r="BD4028" i="1"/>
  <c r="BE4676" i="1"/>
  <c r="BE4936" i="1" s="1"/>
  <c r="BE3989" i="1"/>
  <c r="AS4683" i="1"/>
  <c r="AS4943" i="1" s="1"/>
  <c r="AS3996" i="1"/>
  <c r="BC4599" i="1"/>
  <c r="BC4859" i="1" s="1"/>
  <c r="BC3912" i="1"/>
  <c r="Y4654" i="1"/>
  <c r="Y4914" i="1" s="1"/>
  <c r="Y3967" i="1"/>
  <c r="AD4613" i="1"/>
  <c r="AD4873" i="1" s="1"/>
  <c r="AD3926" i="1"/>
  <c r="AV4664" i="1"/>
  <c r="AV4924" i="1" s="1"/>
  <c r="AV3977" i="1"/>
  <c r="E4668" i="1"/>
  <c r="E3981" i="1"/>
  <c r="E4928" i="1" s="1"/>
  <c r="AM4704" i="1"/>
  <c r="AM4964" i="1" s="1"/>
  <c r="AM4017" i="1"/>
  <c r="AN4524" i="1"/>
  <c r="AN4784" i="1" s="1"/>
  <c r="AN3837" i="1"/>
  <c r="AU4633" i="1"/>
  <c r="AU4893" i="1" s="1"/>
  <c r="AU3946" i="1"/>
  <c r="BF4729" i="1"/>
  <c r="BF4989" i="1" s="1"/>
  <c r="BF4042" i="1"/>
  <c r="AC4704" i="1"/>
  <c r="AC4964" i="1" s="1"/>
  <c r="AC4017" i="1"/>
  <c r="AX4704" i="1"/>
  <c r="AX4964" i="1" s="1"/>
  <c r="AX4017" i="1"/>
  <c r="AV4656" i="1"/>
  <c r="AV4916" i="1" s="1"/>
  <c r="AV3969" i="1"/>
  <c r="AF4598" i="1"/>
  <c r="AF4858" i="1" s="1"/>
  <c r="AF3911" i="1"/>
  <c r="AI4553" i="1"/>
  <c r="AI4813" i="1" s="1"/>
  <c r="AI3866" i="1"/>
  <c r="AM4533" i="1"/>
  <c r="AM4793" i="1" s="1"/>
  <c r="AM3846" i="1"/>
  <c r="W4654" i="1"/>
  <c r="W4914" i="1" s="1"/>
  <c r="W3967" i="1"/>
  <c r="E4676" i="1"/>
  <c r="E3989" i="1"/>
  <c r="E4936" i="1" s="1"/>
  <c r="AJ4709" i="1"/>
  <c r="AJ4969" i="1" s="1"/>
  <c r="AJ4022" i="1"/>
  <c r="F4534" i="1"/>
  <c r="F3847" i="1"/>
  <c r="F4794" i="1" s="1"/>
  <c r="AE4601" i="1"/>
  <c r="AE4861" i="1" s="1"/>
  <c r="AE3914" i="1"/>
  <c r="AA4710" i="1"/>
  <c r="AA4970" i="1" s="1"/>
  <c r="AA4023" i="1"/>
  <c r="AS4592" i="1"/>
  <c r="AS4852" i="1" s="1"/>
  <c r="AS3905" i="1"/>
  <c r="AU4703" i="1"/>
  <c r="AU4963" i="1" s="1"/>
  <c r="AU4016" i="1"/>
  <c r="AR4683" i="1"/>
  <c r="AR4943" i="1" s="1"/>
  <c r="AR3996" i="1"/>
  <c r="Y4594" i="1"/>
  <c r="Y4854" i="1" s="1"/>
  <c r="Y3907" i="1"/>
  <c r="AD4731" i="1"/>
  <c r="AD4991" i="1" s="1"/>
  <c r="AD4044" i="1"/>
  <c r="AP4584" i="1"/>
  <c r="AP4844" i="1" s="1"/>
  <c r="AP3897" i="1"/>
  <c r="AA4599" i="1"/>
  <c r="AA4859" i="1" s="1"/>
  <c r="AA3912" i="1"/>
  <c r="AE4685" i="1"/>
  <c r="AE4945" i="1" s="1"/>
  <c r="AE3998" i="1"/>
  <c r="D4526" i="1"/>
  <c r="D3839" i="1"/>
  <c r="D4786" i="1" s="1"/>
  <c r="BC4614" i="1"/>
  <c r="BC4874" i="1" s="1"/>
  <c r="BC3927" i="1"/>
  <c r="AL4702" i="1"/>
  <c r="AL4962" i="1" s="1"/>
  <c r="AL4015" i="1"/>
  <c r="BB4531" i="1"/>
  <c r="BB4791" i="1" s="1"/>
  <c r="BB3844" i="1"/>
  <c r="BB4569" i="1"/>
  <c r="BB4829" i="1" s="1"/>
  <c r="BB3882" i="1"/>
  <c r="AM4558" i="1"/>
  <c r="AM4818" i="1" s="1"/>
  <c r="AM3871" i="1"/>
  <c r="X4683" i="1"/>
  <c r="X4943" i="1" s="1"/>
  <c r="X3996" i="1"/>
  <c r="AU4655" i="1"/>
  <c r="AU4915" i="1" s="1"/>
  <c r="AU3968" i="1"/>
  <c r="AI4684" i="1"/>
  <c r="AI4944" i="1" s="1"/>
  <c r="AI3997" i="1"/>
  <c r="AX4631" i="1"/>
  <c r="AX4891" i="1" s="1"/>
  <c r="AX3944" i="1"/>
  <c r="BA4611" i="1"/>
  <c r="BA4871" i="1" s="1"/>
  <c r="BA3924" i="1"/>
  <c r="AO4528" i="1"/>
  <c r="AO4788" i="1" s="1"/>
  <c r="AO3841" i="1"/>
  <c r="BF4562" i="1"/>
  <c r="BF4822" i="1" s="1"/>
  <c r="BF3875" i="1"/>
  <c r="Z4630" i="1"/>
  <c r="Z4890" i="1" s="1"/>
  <c r="Z3943" i="1"/>
  <c r="AV4530" i="1"/>
  <c r="AV4790" i="1" s="1"/>
  <c r="AV3843" i="1"/>
  <c r="AT4589" i="1"/>
  <c r="AT4849" i="1" s="1"/>
  <c r="AT3902" i="1"/>
  <c r="AM4690" i="1"/>
  <c r="AM4950" i="1" s="1"/>
  <c r="AM4003" i="1"/>
  <c r="BD4655" i="1"/>
  <c r="BD4915" i="1" s="1"/>
  <c r="BD3968" i="1"/>
  <c r="AP4536" i="1"/>
  <c r="AP4796" i="1" s="1"/>
  <c r="AP3849" i="1"/>
  <c r="AH4719" i="1"/>
  <c r="AH4979" i="1" s="1"/>
  <c r="AH4032" i="1"/>
  <c r="Y4550" i="1"/>
  <c r="Y4810" i="1" s="1"/>
  <c r="Y3863" i="1"/>
  <c r="AF4555" i="1"/>
  <c r="AF4815" i="1" s="1"/>
  <c r="AF3868" i="1"/>
  <c r="Y4710" i="1"/>
  <c r="Y4970" i="1" s="1"/>
  <c r="Y4023" i="1"/>
  <c r="AS4724" i="1"/>
  <c r="AS4984" i="1" s="1"/>
  <c r="AS4037" i="1"/>
  <c r="BB4564" i="1"/>
  <c r="BB4824" i="1" s="1"/>
  <c r="BB3877" i="1"/>
  <c r="W4556" i="1"/>
  <c r="W4816" i="1" s="1"/>
  <c r="W3869" i="1"/>
  <c r="AV4520" i="1"/>
  <c r="AV4780" i="1" s="1"/>
  <c r="AV3833" i="1"/>
  <c r="D4644" i="1"/>
  <c r="D3957" i="1"/>
  <c r="D4904" i="1" s="1"/>
  <c r="AC4697" i="1"/>
  <c r="AC4957" i="1" s="1"/>
  <c r="AC4010" i="1"/>
  <c r="AP4575" i="1"/>
  <c r="AP4835" i="1" s="1"/>
  <c r="AP3888" i="1"/>
  <c r="D4699" i="1"/>
  <c r="D4012" i="1"/>
  <c r="D4959" i="1" s="1"/>
  <c r="G4684" i="1"/>
  <c r="G3997" i="1"/>
  <c r="G4944" i="1" s="1"/>
  <c r="AL4588" i="1"/>
  <c r="AL4848" i="1" s="1"/>
  <c r="AL3901" i="1"/>
  <c r="AS4547" i="1"/>
  <c r="AS4807" i="1" s="1"/>
  <c r="AS3860" i="1"/>
  <c r="BA4682" i="1"/>
  <c r="BA4942" i="1" s="1"/>
  <c r="BA3995" i="1"/>
  <c r="BE4517" i="1"/>
  <c r="BE4777" i="1" s="1"/>
  <c r="BE3830" i="1"/>
  <c r="AL4690" i="1"/>
  <c r="AL4950" i="1" s="1"/>
  <c r="AL4003" i="1"/>
  <c r="AQ4716" i="1"/>
  <c r="AQ4976" i="1" s="1"/>
  <c r="AQ4029" i="1"/>
  <c r="Z4685" i="1"/>
  <c r="Z4945" i="1" s="1"/>
  <c r="Z3998" i="1"/>
  <c r="AQ4641" i="1"/>
  <c r="AQ4901" i="1" s="1"/>
  <c r="AQ3954" i="1"/>
  <c r="AM4723" i="1"/>
  <c r="AM4983" i="1" s="1"/>
  <c r="AM4036" i="1"/>
  <c r="Z4700" i="1"/>
  <c r="Z4960" i="1" s="1"/>
  <c r="Z4013" i="1"/>
  <c r="AD4626" i="1"/>
  <c r="AD4886" i="1" s="1"/>
  <c r="AD3939" i="1"/>
  <c r="AR4513" i="1"/>
  <c r="AR4773" i="1" s="1"/>
  <c r="AR3826" i="1"/>
  <c r="AS4553" i="1"/>
  <c r="AS4813" i="1" s="1"/>
  <c r="AS3866" i="1"/>
  <c r="AJ4563" i="1"/>
  <c r="AJ4823" i="1" s="1"/>
  <c r="AJ3876" i="1"/>
  <c r="AH4686" i="1"/>
  <c r="AH4946" i="1" s="1"/>
  <c r="AH3999" i="1"/>
  <c r="Y4567" i="1"/>
  <c r="Y4827" i="1" s="1"/>
  <c r="Y3880" i="1"/>
  <c r="AJ4545" i="1"/>
  <c r="AJ4805" i="1" s="1"/>
  <c r="AJ3858" i="1"/>
  <c r="AH4581" i="1"/>
  <c r="AH4841" i="1" s="1"/>
  <c r="AH3894" i="1"/>
  <c r="AM4627" i="1"/>
  <c r="AM4887" i="1" s="1"/>
  <c r="AM3940" i="1"/>
  <c r="BB4627" i="1"/>
  <c r="BB4887" i="1" s="1"/>
  <c r="BB3940" i="1"/>
  <c r="X4612" i="1"/>
  <c r="X4872" i="1" s="1"/>
  <c r="X3925" i="1"/>
  <c r="AC4581" i="1"/>
  <c r="AC4841" i="1" s="1"/>
  <c r="AC3894" i="1"/>
  <c r="AT4548" i="1"/>
  <c r="AT4808" i="1" s="1"/>
  <c r="AT3861" i="1"/>
  <c r="AA4562" i="1"/>
  <c r="AA4822" i="1" s="1"/>
  <c r="AA3875" i="1"/>
  <c r="E4577" i="1"/>
  <c r="E3890" i="1"/>
  <c r="E4837" i="1" s="1"/>
  <c r="AM4681" i="1"/>
  <c r="AM4941" i="1" s="1"/>
  <c r="AM3994" i="1"/>
  <c r="BE4665" i="1"/>
  <c r="BE4925" i="1" s="1"/>
  <c r="BE3978" i="1"/>
  <c r="G4568" i="1"/>
  <c r="G3881" i="1"/>
  <c r="G4828" i="1" s="1"/>
  <c r="AJ4646" i="1"/>
  <c r="AJ4906" i="1" s="1"/>
  <c r="AJ3959" i="1"/>
  <c r="AH4588" i="1"/>
  <c r="AH4848" i="1" s="1"/>
  <c r="AH3901" i="1"/>
  <c r="X4583" i="1"/>
  <c r="X4843" i="1" s="1"/>
  <c r="X3896" i="1"/>
  <c r="AB4565" i="1"/>
  <c r="AB4825" i="1" s="1"/>
  <c r="AB3878" i="1"/>
  <c r="AX4566" i="1"/>
  <c r="AX4826" i="1" s="1"/>
  <c r="AX3879" i="1"/>
  <c r="AH4568" i="1"/>
  <c r="AH4828" i="1" s="1"/>
  <c r="AH3881" i="1"/>
  <c r="AF4608" i="1"/>
  <c r="AF4868" i="1" s="1"/>
  <c r="AF3921" i="1"/>
  <c r="Z4597" i="1"/>
  <c r="Z4857" i="1" s="1"/>
  <c r="Z3910" i="1"/>
  <c r="AF4518" i="1"/>
  <c r="AF4778" i="1" s="1"/>
  <c r="AF3831" i="1"/>
  <c r="D4597" i="1"/>
  <c r="D3910" i="1"/>
  <c r="D4857" i="1" s="1"/>
  <c r="AP4714" i="1"/>
  <c r="AP4974" i="1" s="1"/>
  <c r="AP4027" i="1"/>
  <c r="BE4727" i="1"/>
  <c r="BE4987" i="1" s="1"/>
  <c r="BE4040" i="1"/>
  <c r="AV4536" i="1"/>
  <c r="AV4796" i="1" s="1"/>
  <c r="AV3849" i="1"/>
  <c r="BD4721" i="1"/>
  <c r="BD4981" i="1" s="1"/>
  <c r="BD4034" i="1"/>
  <c r="AY4537" i="1"/>
  <c r="AY4797" i="1" s="1"/>
  <c r="AY3850" i="1"/>
  <c r="BB4709" i="1"/>
  <c r="BB4969" i="1" s="1"/>
  <c r="BB4022" i="1"/>
  <c r="E4573" i="1"/>
  <c r="E3886" i="1"/>
  <c r="E4833" i="1" s="1"/>
  <c r="AQ4688" i="1"/>
  <c r="AQ4948" i="1" s="1"/>
  <c r="AQ4001" i="1"/>
  <c r="AL4726" i="1"/>
  <c r="AL4986" i="1" s="1"/>
  <c r="AL4039" i="1"/>
  <c r="AR4547" i="1"/>
  <c r="AR4807" i="1" s="1"/>
  <c r="AR3860" i="1"/>
  <c r="AG4538" i="1"/>
  <c r="AG4798" i="1" s="1"/>
  <c r="AG3851" i="1"/>
  <c r="AF4697" i="1"/>
  <c r="AF4957" i="1" s="1"/>
  <c r="AF4010" i="1"/>
  <c r="F4522" i="1"/>
  <c r="F3835" i="1"/>
  <c r="F4782" i="1" s="1"/>
  <c r="AN4531" i="1"/>
  <c r="AN4791" i="1" s="1"/>
  <c r="AN3844" i="1"/>
  <c r="BE4614" i="1"/>
  <c r="BE4874" i="1" s="1"/>
  <c r="BE3927" i="1"/>
  <c r="AW4641" i="1"/>
  <c r="AW4901" i="1" s="1"/>
  <c r="AW3954" i="1"/>
  <c r="BC4704" i="1"/>
  <c r="BC4964" i="1" s="1"/>
  <c r="BC4017" i="1"/>
  <c r="BE4551" i="1"/>
  <c r="BE4811" i="1" s="1"/>
  <c r="BE3864" i="1"/>
  <c r="BB4671" i="1"/>
  <c r="BB4931" i="1" s="1"/>
  <c r="BB3984" i="1"/>
  <c r="X4563" i="1"/>
  <c r="X4823" i="1" s="1"/>
  <c r="X3876" i="1"/>
  <c r="BD4610" i="1"/>
  <c r="BD4870" i="1" s="1"/>
  <c r="BD3923" i="1"/>
  <c r="X4551" i="1"/>
  <c r="X4811" i="1" s="1"/>
  <c r="X3864" i="1"/>
  <c r="AX4567" i="1"/>
  <c r="AX4827" i="1" s="1"/>
  <c r="AX3880" i="1"/>
  <c r="Z4705" i="1"/>
  <c r="Z4965" i="1" s="1"/>
  <c r="Z4018" i="1"/>
  <c r="AH4559" i="1"/>
  <c r="AH4819" i="1" s="1"/>
  <c r="AH3872" i="1"/>
  <c r="AJ4612" i="1"/>
  <c r="AJ4872" i="1" s="1"/>
  <c r="AJ3925" i="1"/>
  <c r="AK4612" i="1"/>
  <c r="AK4872" i="1" s="1"/>
  <c r="AK3925" i="1"/>
  <c r="BA4559" i="1"/>
  <c r="BA4819" i="1" s="1"/>
  <c r="BA3872" i="1"/>
  <c r="AE4525" i="1"/>
  <c r="AE4785" i="1" s="1"/>
  <c r="AE3838" i="1"/>
  <c r="BA4607" i="1"/>
  <c r="BA4867" i="1" s="1"/>
  <c r="BA3920" i="1"/>
  <c r="AQ4534" i="1"/>
  <c r="AQ4794" i="1" s="1"/>
  <c r="AQ3847" i="1"/>
  <c r="AH4675" i="1"/>
  <c r="AH4935" i="1" s="1"/>
  <c r="AH3988" i="1"/>
  <c r="E4571" i="1"/>
  <c r="E3884" i="1"/>
  <c r="E4831" i="1" s="1"/>
  <c r="AE4653" i="1"/>
  <c r="AE4913" i="1" s="1"/>
  <c r="AE3966" i="1"/>
  <c r="AC4539" i="1"/>
  <c r="AC4799" i="1" s="1"/>
  <c r="AC3852" i="1"/>
  <c r="AF4591" i="1"/>
  <c r="AF4851" i="1" s="1"/>
  <c r="AF3904" i="1"/>
  <c r="AT4584" i="1"/>
  <c r="AT4844" i="1" s="1"/>
  <c r="AT3897" i="1"/>
  <c r="AG4664" i="1"/>
  <c r="AG4924" i="1" s="1"/>
  <c r="AG3977" i="1"/>
  <c r="AS4701" i="1"/>
  <c r="AS4961" i="1" s="1"/>
  <c r="AS4014" i="1"/>
  <c r="AC4703" i="1"/>
  <c r="AC4963" i="1" s="1"/>
  <c r="AC4016" i="1"/>
  <c r="BD4596" i="1"/>
  <c r="BD4856" i="1" s="1"/>
  <c r="BD3909" i="1"/>
  <c r="BB4538" i="1"/>
  <c r="BB4798" i="1" s="1"/>
  <c r="BB3851" i="1"/>
  <c r="AL4565" i="1"/>
  <c r="AL4825" i="1" s="1"/>
  <c r="AL3878" i="1"/>
  <c r="AE4697" i="1"/>
  <c r="AE4957" i="1" s="1"/>
  <c r="AE4010" i="1"/>
  <c r="AV4731" i="1"/>
  <c r="AV4991" i="1" s="1"/>
  <c r="AV4044" i="1"/>
  <c r="AY4682" i="1"/>
  <c r="AY4942" i="1" s="1"/>
  <c r="AY3995" i="1"/>
  <c r="Y4591" i="1"/>
  <c r="Y4851" i="1" s="1"/>
  <c r="Y3904" i="1"/>
  <c r="AC4684" i="1"/>
  <c r="AC4944" i="1" s="1"/>
  <c r="AC3997" i="1"/>
  <c r="BB4688" i="1"/>
  <c r="BB4948" i="1" s="1"/>
  <c r="BB4001" i="1"/>
  <c r="AA4735" i="1"/>
  <c r="AA4995" i="1" s="1"/>
  <c r="AA4048" i="1"/>
  <c r="AD4624" i="1"/>
  <c r="AD4884" i="1" s="1"/>
  <c r="AD3937" i="1"/>
  <c r="AH4718" i="1"/>
  <c r="AH4978" i="1" s="1"/>
  <c r="AH4031" i="1"/>
  <c r="AO4732" i="1"/>
  <c r="AO4992" i="1" s="1"/>
  <c r="AO4045" i="1"/>
  <c r="AV4655" i="1"/>
  <c r="AV4915" i="1" s="1"/>
  <c r="AV3968" i="1"/>
  <c r="BF4639" i="1"/>
  <c r="BF4899" i="1" s="1"/>
  <c r="BF3952" i="1"/>
  <c r="BB4547" i="1"/>
  <c r="BB4807" i="1" s="1"/>
  <c r="BB3860" i="1"/>
  <c r="W4606" i="1"/>
  <c r="W4866" i="1" s="1"/>
  <c r="W3919" i="1"/>
  <c r="BF4595" i="1"/>
  <c r="BF4855" i="1" s="1"/>
  <c r="BF3908" i="1"/>
  <c r="AZ4562" i="1"/>
  <c r="AZ4822" i="1" s="1"/>
  <c r="AZ3875" i="1"/>
  <c r="AP4678" i="1"/>
  <c r="AP4938" i="1" s="1"/>
  <c r="AP3991" i="1"/>
  <c r="F4648" i="1"/>
  <c r="F3961" i="1"/>
  <c r="F4908" i="1" s="1"/>
  <c r="BC4560" i="1"/>
  <c r="BC4820" i="1" s="1"/>
  <c r="BC3873" i="1"/>
  <c r="AV4695" i="1"/>
  <c r="AV4955" i="1" s="1"/>
  <c r="AV4008" i="1"/>
  <c r="AL4636" i="1"/>
  <c r="AL4896" i="1" s="1"/>
  <c r="AL3949" i="1"/>
  <c r="X4645" i="1"/>
  <c r="X4905" i="1" s="1"/>
  <c r="X3958" i="1"/>
  <c r="AR4619" i="1"/>
  <c r="AR4879" i="1" s="1"/>
  <c r="AR3932" i="1"/>
  <c r="AH4679" i="1"/>
  <c r="AH4939" i="1" s="1"/>
  <c r="AH3992" i="1"/>
  <c r="AR4724" i="1"/>
  <c r="AR4984" i="1" s="1"/>
  <c r="AR4037" i="1"/>
  <c r="D4629" i="1"/>
  <c r="D3942" i="1"/>
  <c r="D4889" i="1" s="1"/>
  <c r="AT4639" i="1"/>
  <c r="AT4899" i="1" s="1"/>
  <c r="AT3952" i="1"/>
  <c r="BE4734" i="1"/>
  <c r="BE4994" i="1" s="1"/>
  <c r="BE4047" i="1"/>
  <c r="F4556" i="1"/>
  <c r="F3869" i="1"/>
  <c r="F4816" i="1" s="1"/>
  <c r="AX4733" i="1"/>
  <c r="AX4993" i="1" s="1"/>
  <c r="AX4046" i="1"/>
  <c r="Y4711" i="1"/>
  <c r="Y4971" i="1" s="1"/>
  <c r="Y4024" i="1"/>
  <c r="BB4724" i="1"/>
  <c r="BB4984" i="1" s="1"/>
  <c r="BB4037" i="1"/>
  <c r="W4673" i="1"/>
  <c r="W4933" i="1" s="1"/>
  <c r="W3986" i="1"/>
  <c r="AB4598" i="1"/>
  <c r="AB4858" i="1" s="1"/>
  <c r="AB3911" i="1"/>
  <c r="BB4720" i="1"/>
  <c r="BB4980" i="1" s="1"/>
  <c r="BB4033" i="1"/>
  <c r="AU4665" i="1"/>
  <c r="AU4925" i="1" s="1"/>
  <c r="AU3978" i="1"/>
  <c r="AM4591" i="1"/>
  <c r="AM4851" i="1" s="1"/>
  <c r="AM3904" i="1"/>
  <c r="G4732" i="1"/>
  <c r="G4045" i="1"/>
  <c r="G4992" i="1" s="1"/>
  <c r="AB4595" i="1"/>
  <c r="AB4855" i="1" s="1"/>
  <c r="AB3908" i="1"/>
  <c r="W4588" i="1"/>
  <c r="W4848" i="1" s="1"/>
  <c r="W3901" i="1"/>
  <c r="AN4667" i="1"/>
  <c r="AN4927" i="1" s="1"/>
  <c r="AN3980" i="1"/>
  <c r="AP4571" i="1"/>
  <c r="AP4831" i="1" s="1"/>
  <c r="AP3884" i="1"/>
  <c r="BB4593" i="1"/>
  <c r="BB4853" i="1" s="1"/>
  <c r="BB3906" i="1"/>
  <c r="AM4695" i="1"/>
  <c r="AM4955" i="1" s="1"/>
  <c r="AM4008" i="1"/>
  <c r="BF4642" i="1"/>
  <c r="BF4902" i="1" s="1"/>
  <c r="BF3955" i="1"/>
  <c r="AD4621" i="1"/>
  <c r="AD4881" i="1" s="1"/>
  <c r="AD3934" i="1"/>
  <c r="BB4561" i="1"/>
  <c r="BB4821" i="1" s="1"/>
  <c r="BB3874" i="1"/>
  <c r="AR4634" i="1"/>
  <c r="AR4894" i="1" s="1"/>
  <c r="AR3947" i="1"/>
  <c r="AE4590" i="1"/>
  <c r="AE4850" i="1" s="1"/>
  <c r="AE3903" i="1"/>
  <c r="AO4631" i="1"/>
  <c r="AO4891" i="1" s="1"/>
  <c r="AO3944" i="1"/>
  <c r="AV4688" i="1"/>
  <c r="AV4948" i="1" s="1"/>
  <c r="AV4001" i="1"/>
  <c r="AA4664" i="1"/>
  <c r="AA4924" i="1" s="1"/>
  <c r="AA3977" i="1"/>
  <c r="AC4554" i="1"/>
  <c r="AC4814" i="1" s="1"/>
  <c r="AC3867" i="1"/>
  <c r="AS4660" i="1"/>
  <c r="AS4920" i="1" s="1"/>
  <c r="AS3973" i="1"/>
  <c r="AE4585" i="1"/>
  <c r="AE4845" i="1" s="1"/>
  <c r="AE3898" i="1"/>
  <c r="AE4583" i="1"/>
  <c r="AE4843" i="1" s="1"/>
  <c r="AE3896" i="1"/>
  <c r="AH4726" i="1"/>
  <c r="AH4986" i="1" s="1"/>
  <c r="AH4039" i="1"/>
  <c r="AI4721" i="1"/>
  <c r="AI4981" i="1" s="1"/>
  <c r="AI4034" i="1"/>
  <c r="AL4618" i="1"/>
  <c r="AL4878" i="1" s="1"/>
  <c r="AL3931" i="1"/>
  <c r="AE4666" i="1"/>
  <c r="AE4926" i="1" s="1"/>
  <c r="AE3979" i="1"/>
  <c r="AE4588" i="1"/>
  <c r="AE4848" i="1" s="1"/>
  <c r="AE3901" i="1"/>
  <c r="AD4723" i="1"/>
  <c r="AD4983" i="1" s="1"/>
  <c r="AD4036" i="1"/>
  <c r="AG4714" i="1"/>
  <c r="AG4974" i="1" s="1"/>
  <c r="AG4027" i="1"/>
  <c r="G4670" i="1"/>
  <c r="G3983" i="1"/>
  <c r="G4930" i="1" s="1"/>
  <c r="AT4622" i="1"/>
  <c r="AT4882" i="1" s="1"/>
  <c r="AT3935" i="1"/>
  <c r="W4575" i="1"/>
  <c r="W4835" i="1" s="1"/>
  <c r="W3888" i="1"/>
  <c r="AD4562" i="1"/>
  <c r="AD4822" i="1" s="1"/>
  <c r="AD3875" i="1"/>
  <c r="E4587" i="1"/>
  <c r="E3900" i="1"/>
  <c r="E4847" i="1" s="1"/>
  <c r="AR4700" i="1"/>
  <c r="AR4960" i="1" s="1"/>
  <c r="AR4013" i="1"/>
  <c r="AP4707" i="1"/>
  <c r="AP4967" i="1" s="1"/>
  <c r="AP4020" i="1"/>
  <c r="AW4598" i="1"/>
  <c r="AW4858" i="1" s="1"/>
  <c r="AW3911" i="1"/>
  <c r="AR4608" i="1"/>
  <c r="AR4868" i="1" s="1"/>
  <c r="AR3921" i="1"/>
  <c r="AP4614" i="1"/>
  <c r="AP4874" i="1" s="1"/>
  <c r="AP3927" i="1"/>
  <c r="AL4691" i="1"/>
  <c r="AL4951" i="1" s="1"/>
  <c r="AL4004" i="1"/>
  <c r="AL4520" i="1"/>
  <c r="AL4780" i="1" s="1"/>
  <c r="AL3833" i="1"/>
  <c r="W4528" i="1"/>
  <c r="W4788" i="1" s="1"/>
  <c r="W3841" i="1"/>
  <c r="AC4514" i="1"/>
  <c r="AC4774" i="1" s="1"/>
  <c r="AC3827" i="1"/>
  <c r="AH4618" i="1"/>
  <c r="AH4878" i="1" s="1"/>
  <c r="AH3931" i="1"/>
  <c r="AG4694" i="1"/>
  <c r="AG4954" i="1" s="1"/>
  <c r="AG4007" i="1"/>
  <c r="W4599" i="1"/>
  <c r="W4859" i="1" s="1"/>
  <c r="W3912" i="1"/>
  <c r="AD4735" i="1"/>
  <c r="AD4995" i="1" s="1"/>
  <c r="AD4048" i="1"/>
  <c r="G4710" i="1"/>
  <c r="G4023" i="1"/>
  <c r="G4970" i="1" s="1"/>
  <c r="AK4668" i="1"/>
  <c r="AK4928" i="1" s="1"/>
  <c r="AK3981" i="1"/>
  <c r="AN4554" i="1"/>
  <c r="AN4814" i="1" s="1"/>
  <c r="AN3867" i="1"/>
  <c r="AR4647" i="1"/>
  <c r="AR4907" i="1" s="1"/>
  <c r="AR3960" i="1"/>
  <c r="AY4716" i="1"/>
  <c r="AY4976" i="1" s="1"/>
  <c r="AY4029" i="1"/>
  <c r="BB4665" i="1"/>
  <c r="BB4925" i="1" s="1"/>
  <c r="BB3978" i="1"/>
  <c r="AY4672" i="1"/>
  <c r="AY4932" i="1" s="1"/>
  <c r="AY3985" i="1"/>
  <c r="BE4681" i="1"/>
  <c r="BE4941" i="1" s="1"/>
  <c r="BE3994" i="1"/>
  <c r="AT4527" i="1"/>
  <c r="AT4787" i="1" s="1"/>
  <c r="AT3840" i="1"/>
  <c r="AB4544" i="1"/>
  <c r="AB4804" i="1" s="1"/>
  <c r="AB3857" i="1"/>
  <c r="W4726" i="1"/>
  <c r="W4986" i="1" s="1"/>
  <c r="W4039" i="1"/>
  <c r="X4672" i="1"/>
  <c r="X4932" i="1" s="1"/>
  <c r="X3985" i="1"/>
  <c r="AQ4582" i="1"/>
  <c r="AQ4842" i="1" s="1"/>
  <c r="AQ3895" i="1"/>
  <c r="E4555" i="1"/>
  <c r="E3868" i="1"/>
  <c r="E4815" i="1" s="1"/>
  <c r="F4609" i="1"/>
  <c r="F3922" i="1"/>
  <c r="F4869" i="1" s="1"/>
  <c r="Y4592" i="1"/>
  <c r="Y4852" i="1" s="1"/>
  <c r="Y3905" i="1"/>
  <c r="AC4595" i="1"/>
  <c r="AC4855" i="1" s="1"/>
  <c r="AC3908" i="1"/>
  <c r="F4726" i="1"/>
  <c r="F4039" i="1"/>
  <c r="F4986" i="1" s="1"/>
  <c r="AV4713" i="1"/>
  <c r="AV4973" i="1" s="1"/>
  <c r="AV4026" i="1"/>
  <c r="BF4733" i="1"/>
  <c r="BF4993" i="1" s="1"/>
  <c r="BF4046" i="1"/>
  <c r="AU4696" i="1"/>
  <c r="AU4956" i="1" s="1"/>
  <c r="AU4009" i="1"/>
  <c r="AQ4590" i="1"/>
  <c r="AQ4850" i="1" s="1"/>
  <c r="AQ3903" i="1"/>
  <c r="AX4573" i="1"/>
  <c r="AX4833" i="1" s="1"/>
  <c r="AX3886" i="1"/>
  <c r="AK4682" i="1"/>
  <c r="AK4942" i="1" s="1"/>
  <c r="AK3995" i="1"/>
  <c r="BE4732" i="1"/>
  <c r="BE4992" i="1" s="1"/>
  <c r="BE4045" i="1"/>
  <c r="AF4545" i="1"/>
  <c r="AF4805" i="1" s="1"/>
  <c r="AF3858" i="1"/>
  <c r="AU4567" i="1"/>
  <c r="AU4827" i="1" s="1"/>
  <c r="AU3880" i="1"/>
  <c r="AB4545" i="1"/>
  <c r="AB4805" i="1" s="1"/>
  <c r="AB3858" i="1"/>
  <c r="AH4705" i="1"/>
  <c r="AH4965" i="1" s="1"/>
  <c r="AH4018" i="1"/>
  <c r="AA4677" i="1"/>
  <c r="AA4937" i="1" s="1"/>
  <c r="AA3990" i="1"/>
  <c r="AE4677" i="1"/>
  <c r="AE4937" i="1" s="1"/>
  <c r="AE3990" i="1"/>
  <c r="BF4677" i="1"/>
  <c r="BF4937" i="1" s="1"/>
  <c r="BF3990" i="1"/>
  <c r="BA4651" i="1"/>
  <c r="BA4911" i="1" s="1"/>
  <c r="BA3964" i="1"/>
  <c r="Z4519" i="1"/>
  <c r="Z4779" i="1" s="1"/>
  <c r="Z3832" i="1"/>
  <c r="AS4574" i="1"/>
  <c r="AS4834" i="1" s="1"/>
  <c r="AS3887" i="1"/>
  <c r="AA4676" i="1"/>
  <c r="AA4936" i="1" s="1"/>
  <c r="AA3989" i="1"/>
  <c r="AD4598" i="1"/>
  <c r="AD4858" i="1" s="1"/>
  <c r="AD3911" i="1"/>
  <c r="AD4670" i="1"/>
  <c r="AD4930" i="1" s="1"/>
  <c r="AD3983" i="1"/>
  <c r="AD4543" i="1"/>
  <c r="AD4803" i="1" s="1"/>
  <c r="AD3856" i="1"/>
  <c r="D4651" i="1"/>
  <c r="D3964" i="1"/>
  <c r="D4911" i="1" s="1"/>
  <c r="G4711" i="1"/>
  <c r="G4024" i="1"/>
  <c r="G4971" i="1" s="1"/>
  <c r="AQ4635" i="1"/>
  <c r="AQ4895" i="1" s="1"/>
  <c r="AQ3948" i="1"/>
  <c r="AB4603" i="1"/>
  <c r="AB4863" i="1" s="1"/>
  <c r="AB3916" i="1"/>
  <c r="BE4585" i="1"/>
  <c r="BE4845" i="1" s="1"/>
  <c r="BE3898" i="1"/>
  <c r="AI4662" i="1"/>
  <c r="AI4922" i="1" s="1"/>
  <c r="AI3975" i="1"/>
  <c r="BD4657" i="1"/>
  <c r="BD4917" i="1" s="1"/>
  <c r="BD3970" i="1"/>
  <c r="AB4513" i="1"/>
  <c r="AB4773" i="1" s="1"/>
  <c r="AB3826" i="1"/>
  <c r="AL4661" i="1"/>
  <c r="AL4921" i="1" s="1"/>
  <c r="AL3974" i="1"/>
  <c r="AM4641" i="1"/>
  <c r="AM4901" i="1" s="1"/>
  <c r="AM3954" i="1"/>
  <c r="W4695" i="1"/>
  <c r="W4955" i="1" s="1"/>
  <c r="W4008" i="1"/>
  <c r="AB4606" i="1"/>
  <c r="AB4866" i="1" s="1"/>
  <c r="AB3919" i="1"/>
  <c r="D4569" i="1"/>
  <c r="D3882" i="1"/>
  <c r="D4829" i="1" s="1"/>
  <c r="AT4725" i="1"/>
  <c r="AT4985" i="1" s="1"/>
  <c r="AT4038" i="1"/>
  <c r="AJ4631" i="1"/>
  <c r="AJ4891" i="1" s="1"/>
  <c r="AJ3944" i="1"/>
  <c r="AX4663" i="1"/>
  <c r="AX4923" i="1" s="1"/>
  <c r="AX3976" i="1"/>
  <c r="AA4714" i="1"/>
  <c r="AA4974" i="1" s="1"/>
  <c r="AA4027" i="1"/>
  <c r="W4585" i="1"/>
  <c r="W4845" i="1" s="1"/>
  <c r="W3898" i="1"/>
  <c r="BE4644" i="1"/>
  <c r="BE4904" i="1" s="1"/>
  <c r="BE3957" i="1"/>
  <c r="AU4523" i="1"/>
  <c r="AU4783" i="1" s="1"/>
  <c r="AU3836" i="1"/>
  <c r="AR4561" i="1"/>
  <c r="AR4821" i="1" s="1"/>
  <c r="AR3874" i="1"/>
  <c r="Z4558" i="1"/>
  <c r="Z4818" i="1" s="1"/>
  <c r="Z3871" i="1"/>
  <c r="AQ4673" i="1"/>
  <c r="AQ4933" i="1" s="1"/>
  <c r="AQ3986" i="1"/>
  <c r="AN4709" i="1"/>
  <c r="AN4969" i="1" s="1"/>
  <c r="AN4022" i="1"/>
  <c r="AD4608" i="1"/>
  <c r="AD4868" i="1" s="1"/>
  <c r="AD3921" i="1"/>
  <c r="AP4568" i="1"/>
  <c r="AP4828" i="1" s="1"/>
  <c r="AP3881" i="1"/>
  <c r="AN4663" i="1"/>
  <c r="AN4923" i="1" s="1"/>
  <c r="AN3976" i="1"/>
  <c r="Z4554" i="1"/>
  <c r="Z4814" i="1" s="1"/>
  <c r="Z3867" i="1"/>
  <c r="Z4598" i="1"/>
  <c r="Z4858" i="1" s="1"/>
  <c r="Z3911" i="1"/>
  <c r="AQ4546" i="1"/>
  <c r="AQ4806" i="1" s="1"/>
  <c r="AQ3859" i="1"/>
  <c r="BD4570" i="1"/>
  <c r="BD4830" i="1" s="1"/>
  <c r="BD3883" i="1"/>
  <c r="AL4694" i="1"/>
  <c r="AL4954" i="1" s="1"/>
  <c r="AL4007" i="1"/>
  <c r="AJ4647" i="1"/>
  <c r="AJ4907" i="1" s="1"/>
  <c r="AJ3960" i="1"/>
  <c r="W4596" i="1"/>
  <c r="W4856" i="1" s="1"/>
  <c r="W3909" i="1"/>
  <c r="AN4725" i="1"/>
  <c r="AN4985" i="1" s="1"/>
  <c r="AN4038" i="1"/>
  <c r="AF4721" i="1"/>
  <c r="AF4981" i="1" s="1"/>
  <c r="AF4034" i="1"/>
  <c r="AN4540" i="1"/>
  <c r="AN4800" i="1" s="1"/>
  <c r="AN3853" i="1"/>
  <c r="AF4584" i="1"/>
  <c r="AF4844" i="1" s="1"/>
  <c r="AF3897" i="1"/>
  <c r="F4733" i="1"/>
  <c r="F4046" i="1"/>
  <c r="F4993" i="1" s="1"/>
  <c r="AX4634" i="1"/>
  <c r="AX4894" i="1" s="1"/>
  <c r="AX3947" i="1"/>
  <c r="AW4653" i="1"/>
  <c r="AW4913" i="1" s="1"/>
  <c r="AW3966" i="1"/>
  <c r="AB4693" i="1"/>
  <c r="AB4953" i="1" s="1"/>
  <c r="AB4006" i="1"/>
  <c r="AT4560" i="1"/>
  <c r="AT4820" i="1" s="1"/>
  <c r="AT3873" i="1"/>
  <c r="AO4601" i="1"/>
  <c r="AO4861" i="1" s="1"/>
  <c r="AO3914" i="1"/>
  <c r="BE4678" i="1"/>
  <c r="BE4938" i="1" s="1"/>
  <c r="BE3991" i="1"/>
  <c r="AL4701" i="1"/>
  <c r="AL4961" i="1" s="1"/>
  <c r="AL4014" i="1"/>
  <c r="AM4628" i="1"/>
  <c r="AM4888" i="1" s="1"/>
  <c r="AM3941" i="1"/>
  <c r="AY4534" i="1"/>
  <c r="AY4794" i="1" s="1"/>
  <c r="AY3847" i="1"/>
  <c r="AY4718" i="1"/>
  <c r="AY4978" i="1" s="1"/>
  <c r="AY4031" i="1"/>
  <c r="AC4518" i="1"/>
  <c r="AC4778" i="1" s="1"/>
  <c r="AC3831" i="1"/>
  <c r="AN4639" i="1"/>
  <c r="AN4899" i="1" s="1"/>
  <c r="AN3952" i="1"/>
  <c r="BD4583" i="1"/>
  <c r="BD4843" i="1" s="1"/>
  <c r="BD3896" i="1"/>
  <c r="AO4624" i="1"/>
  <c r="AO4884" i="1" s="1"/>
  <c r="AO3937" i="1"/>
  <c r="AJ4530" i="1"/>
  <c r="AJ4790" i="1" s="1"/>
  <c r="AJ3843" i="1"/>
  <c r="AK4538" i="1"/>
  <c r="AK4798" i="1" s="1"/>
  <c r="AK3851" i="1"/>
  <c r="AU4645" i="1"/>
  <c r="AU4905" i="1" s="1"/>
  <c r="AU3958" i="1"/>
  <c r="X4588" i="1"/>
  <c r="X4848" i="1" s="1"/>
  <c r="X3901" i="1"/>
  <c r="AZ4675" i="1"/>
  <c r="AZ4935" i="1" s="1"/>
  <c r="AZ3988" i="1"/>
  <c r="AG4685" i="1"/>
  <c r="AG4945" i="1" s="1"/>
  <c r="AG3998" i="1"/>
  <c r="AL4682" i="1"/>
  <c r="AL4942" i="1" s="1"/>
  <c r="AL3995" i="1"/>
  <c r="BD4604" i="1"/>
  <c r="BD4864" i="1" s="1"/>
  <c r="BD3917" i="1"/>
  <c r="AC4604" i="1"/>
  <c r="AC4864" i="1" s="1"/>
  <c r="AC3917" i="1"/>
  <c r="Z4703" i="1"/>
  <c r="Z4963" i="1" s="1"/>
  <c r="Z4016" i="1"/>
  <c r="F4553" i="1"/>
  <c r="F3866" i="1"/>
  <c r="F4813" i="1" s="1"/>
  <c r="AK4730" i="1"/>
  <c r="AK4990" i="1" s="1"/>
  <c r="AK4043" i="1"/>
  <c r="AF4527" i="1"/>
  <c r="AF4787" i="1" s="1"/>
  <c r="AF3840" i="1"/>
  <c r="AA4587" i="1"/>
  <c r="AA4847" i="1" s="1"/>
  <c r="AA3900" i="1"/>
  <c r="AC4626" i="1"/>
  <c r="AC4886" i="1" s="1"/>
  <c r="AC3939" i="1"/>
  <c r="Y4714" i="1"/>
  <c r="Y4974" i="1" s="1"/>
  <c r="Y4027" i="1"/>
  <c r="AD4647" i="1"/>
  <c r="AD4907" i="1" s="1"/>
  <c r="AD3960" i="1"/>
  <c r="AS4694" i="1"/>
  <c r="AS4954" i="1" s="1"/>
  <c r="AS4007" i="1"/>
  <c r="AI4728" i="1"/>
  <c r="AI4988" i="1" s="1"/>
  <c r="AI4041" i="1"/>
  <c r="AM4555" i="1"/>
  <c r="AM4815" i="1" s="1"/>
  <c r="AM3868" i="1"/>
  <c r="Y4694" i="1"/>
  <c r="Y4954" i="1" s="1"/>
  <c r="Y4007" i="1"/>
  <c r="AA4550" i="1"/>
  <c r="AA3863" i="1"/>
  <c r="AP4622" i="1"/>
  <c r="AP4882" i="1" s="1"/>
  <c r="AP3935" i="1"/>
  <c r="AJ4721" i="1"/>
  <c r="AJ4981" i="1" s="1"/>
  <c r="AJ4034" i="1"/>
  <c r="AZ4690" i="1"/>
  <c r="AZ4950" i="1" s="1"/>
  <c r="AZ4003" i="1"/>
  <c r="AW4699" i="1"/>
  <c r="AW4959" i="1" s="1"/>
  <c r="AW4012" i="1"/>
  <c r="G4595" i="1"/>
  <c r="G3908" i="1"/>
  <c r="G4855" i="1" s="1"/>
  <c r="Z4631" i="1"/>
  <c r="Z4891" i="1" s="1"/>
  <c r="Z3944" i="1"/>
  <c r="AG4590" i="1"/>
  <c r="AG4850" i="1" s="1"/>
  <c r="AG3903" i="1"/>
  <c r="AM4676" i="1"/>
  <c r="AM4936" i="1" s="1"/>
  <c r="AM3989" i="1"/>
  <c r="W4645" i="1"/>
  <c r="W4905" i="1" s="1"/>
  <c r="W3958" i="1"/>
  <c r="AX4685" i="1"/>
  <c r="AX4945" i="1" s="1"/>
  <c r="AX3998" i="1"/>
  <c r="BC4587" i="1"/>
  <c r="BC4847" i="1" s="1"/>
  <c r="BC3900" i="1"/>
  <c r="AC4628" i="1"/>
  <c r="AC4888" i="1" s="1"/>
  <c r="AC3941" i="1"/>
  <c r="X4726" i="1"/>
  <c r="X4986" i="1" s="1"/>
  <c r="X4039" i="1"/>
  <c r="BC4622" i="1"/>
  <c r="BC4882" i="1" s="1"/>
  <c r="BC3935" i="1"/>
  <c r="AT4602" i="1"/>
  <c r="AT4862" i="1" s="1"/>
  <c r="AT3915" i="1"/>
  <c r="AU4731" i="1"/>
  <c r="AU4991" i="1" s="1"/>
  <c r="AU4044" i="1"/>
  <c r="BF4584" i="1"/>
  <c r="BF4844" i="1" s="1"/>
  <c r="BF3897" i="1"/>
  <c r="AB4682" i="1"/>
  <c r="AB4942" i="1" s="1"/>
  <c r="AB3995" i="1"/>
  <c r="X4628" i="1"/>
  <c r="X4888" i="1" s="1"/>
  <c r="X3941" i="1"/>
  <c r="AL4731" i="1"/>
  <c r="AL4991" i="1" s="1"/>
  <c r="AL4044" i="1"/>
  <c r="AY4646" i="1"/>
  <c r="AY4906" i="1" s="1"/>
  <c r="AY3959" i="1"/>
  <c r="AU4604" i="1"/>
  <c r="AU3917" i="1"/>
  <c r="AX4673" i="1"/>
  <c r="AX4933" i="1" s="1"/>
  <c r="AX3986" i="1"/>
  <c r="AS4525" i="1"/>
  <c r="AS4785" i="1" s="1"/>
  <c r="AS3838" i="1"/>
  <c r="AQ4678" i="1"/>
  <c r="AQ4938" i="1" s="1"/>
  <c r="AQ3991" i="1"/>
  <c r="BE4625" i="1"/>
  <c r="BE4885" i="1" s="1"/>
  <c r="BE3938" i="1"/>
  <c r="AL4559" i="1"/>
  <c r="AL4819" i="1" s="1"/>
  <c r="AL3872" i="1"/>
  <c r="AI4686" i="1"/>
  <c r="AI4946" i="1" s="1"/>
  <c r="AI3999" i="1"/>
  <c r="AF4551" i="1"/>
  <c r="AF4811" i="1" s="1"/>
  <c r="AF3864" i="1"/>
  <c r="AB4551" i="1"/>
  <c r="AB4811" i="1" s="1"/>
  <c r="AB3864" i="1"/>
  <c r="AJ4567" i="1"/>
  <c r="AJ4827" i="1" s="1"/>
  <c r="AJ3880" i="1"/>
  <c r="AJ4686" i="1"/>
  <c r="AJ4946" i="1" s="1"/>
  <c r="AJ3999" i="1"/>
  <c r="AY4610" i="1"/>
  <c r="AY4870" i="1" s="1"/>
  <c r="AY3923" i="1"/>
  <c r="AU4627" i="1"/>
  <c r="AU4887" i="1" s="1"/>
  <c r="AU3940" i="1"/>
  <c r="W4610" i="1"/>
  <c r="W4870" i="1" s="1"/>
  <c r="W3923" i="1"/>
  <c r="D4610" i="1"/>
  <c r="D3923" i="1"/>
  <c r="D4870" i="1" s="1"/>
  <c r="BD4690" i="1"/>
  <c r="BD4950" i="1" s="1"/>
  <c r="BD4003" i="1"/>
  <c r="Y4530" i="1"/>
  <c r="Y4790" i="1" s="1"/>
  <c r="Y3843" i="1"/>
  <c r="AU4548" i="1"/>
  <c r="AU4808" i="1" s="1"/>
  <c r="AU3861" i="1"/>
  <c r="BE4675" i="1"/>
  <c r="BE4935" i="1" s="1"/>
  <c r="BE3988" i="1"/>
  <c r="BE4594" i="1"/>
  <c r="BE4854" i="1" s="1"/>
  <c r="BE3907" i="1"/>
  <c r="AV4556" i="1"/>
  <c r="AV4816" i="1" s="1"/>
  <c r="AV3869" i="1"/>
  <c r="AJ4666" i="1"/>
  <c r="AJ4926" i="1" s="1"/>
  <c r="AJ3979" i="1"/>
  <c r="AI4707" i="1"/>
  <c r="AI4967" i="1" s="1"/>
  <c r="AI4020" i="1"/>
  <c r="AD4659" i="1"/>
  <c r="AD4919" i="1" s="1"/>
  <c r="AD3972" i="1"/>
  <c r="AX4520" i="1"/>
  <c r="AX4780" i="1" s="1"/>
  <c r="AX3833" i="1"/>
  <c r="AU4514" i="1"/>
  <c r="AU4774" i="1" s="1"/>
  <c r="AU3827" i="1"/>
  <c r="AQ4707" i="1"/>
  <c r="AQ4967" i="1" s="1"/>
  <c r="AQ4020" i="1"/>
  <c r="AC4543" i="1"/>
  <c r="AC4803" i="1" s="1"/>
  <c r="AC3856" i="1"/>
  <c r="AQ4644" i="1"/>
  <c r="AQ4904" i="1" s="1"/>
  <c r="AQ3957" i="1"/>
  <c r="AN4623" i="1"/>
  <c r="AN4883" i="1" s="1"/>
  <c r="AN3936" i="1"/>
  <c r="AD4668" i="1"/>
  <c r="AD4928" i="1" s="1"/>
  <c r="AD3981" i="1"/>
  <c r="F4649" i="1"/>
  <c r="F3962" i="1"/>
  <c r="F4909" i="1" s="1"/>
  <c r="AB4672" i="1"/>
  <c r="AB4932" i="1" s="1"/>
  <c r="AB3985" i="1"/>
  <c r="AD4512" i="1"/>
  <c r="AD4772" i="1" s="1"/>
  <c r="AD3825" i="1"/>
  <c r="BC4554" i="1"/>
  <c r="BC4814" i="1" s="1"/>
  <c r="BC3867" i="1"/>
  <c r="AO4513" i="1"/>
  <c r="AO4773" i="1" s="1"/>
  <c r="AO3826" i="1"/>
  <c r="AZ4522" i="1"/>
  <c r="AZ4782" i="1" s="1"/>
  <c r="AZ3835" i="1"/>
  <c r="AZ4616" i="1"/>
  <c r="AZ4876" i="1" s="1"/>
  <c r="AZ3929" i="1"/>
  <c r="AQ4579" i="1"/>
  <c r="AQ4839" i="1" s="1"/>
  <c r="AQ3892" i="1"/>
  <c r="AS4656" i="1"/>
  <c r="AS4916" i="1" s="1"/>
  <c r="AS3969" i="1"/>
  <c r="AD4520" i="1"/>
  <c r="AD4780" i="1" s="1"/>
  <c r="AD3833" i="1"/>
  <c r="AO4689" i="1"/>
  <c r="AO4949" i="1" s="1"/>
  <c r="AO4002" i="1"/>
  <c r="AG4584" i="1"/>
  <c r="AG4844" i="1" s="1"/>
  <c r="AG3897" i="1"/>
  <c r="AT4712" i="1"/>
  <c r="AT4972" i="1" s="1"/>
  <c r="AT4025" i="1"/>
  <c r="G4525" i="1"/>
  <c r="G3838" i="1"/>
  <c r="AK4524" i="1"/>
  <c r="AK4784" i="1" s="1"/>
  <c r="AK3837" i="1"/>
  <c r="AD4599" i="1"/>
  <c r="AD4859" i="1" s="1"/>
  <c r="AD3912" i="1"/>
  <c r="AN4666" i="1"/>
  <c r="AN4926" i="1" s="1"/>
  <c r="AN3979" i="1"/>
  <c r="AT4628" i="1"/>
  <c r="AT4888" i="1" s="1"/>
  <c r="AT3941" i="1"/>
  <c r="AS4641" i="1"/>
  <c r="AS4901" i="1" s="1"/>
  <c r="AS3954" i="1"/>
  <c r="AA4578" i="1"/>
  <c r="AA4838" i="1" s="1"/>
  <c r="AA3891" i="1"/>
  <c r="AM4632" i="1"/>
  <c r="AM4892" i="1" s="1"/>
  <c r="AM3945" i="1"/>
  <c r="AJ4699" i="1"/>
  <c r="AJ4959" i="1" s="1"/>
  <c r="AJ4012" i="1"/>
  <c r="AR4541" i="1"/>
  <c r="AR4801" i="1" s="1"/>
  <c r="AR3854" i="1"/>
  <c r="AA4657" i="1"/>
  <c r="AA4917" i="1" s="1"/>
  <c r="AA3970" i="1"/>
  <c r="AX4528" i="1"/>
  <c r="AX4788" i="1" s="1"/>
  <c r="AX3841" i="1"/>
  <c r="AV4568" i="1"/>
  <c r="AV4828" i="1" s="1"/>
  <c r="AV3881" i="1"/>
  <c r="AT4561" i="1"/>
  <c r="AT4821" i="1" s="1"/>
  <c r="AT3874" i="1"/>
  <c r="Y4536" i="1"/>
  <c r="Y4796" i="1" s="1"/>
  <c r="Y3849" i="1"/>
  <c r="AM4700" i="1"/>
  <c r="AM4960" i="1" s="1"/>
  <c r="AM4013" i="1"/>
  <c r="BD4704" i="1"/>
  <c r="BD4964" i="1" s="1"/>
  <c r="BD4017" i="1"/>
  <c r="D4592" i="1"/>
  <c r="D3905" i="1"/>
  <c r="D4852" i="1" s="1"/>
  <c r="AE4636" i="1"/>
  <c r="AE4896" i="1" s="1"/>
  <c r="AE3949" i="1"/>
  <c r="BD4668" i="1"/>
  <c r="BD4928" i="1" s="1"/>
  <c r="BD3981" i="1"/>
  <c r="X4575" i="1"/>
  <c r="X4835" i="1" s="1"/>
  <c r="X3888" i="1"/>
  <c r="AK4553" i="1"/>
  <c r="AK4813" i="1" s="1"/>
  <c r="AK3866" i="1"/>
  <c r="AB4688" i="1"/>
  <c r="AB4948" i="1" s="1"/>
  <c r="AB4001" i="1"/>
  <c r="AS4706" i="1"/>
  <c r="AS4966" i="1" s="1"/>
  <c r="AS4019" i="1"/>
  <c r="AL4727" i="1"/>
  <c r="AL4987" i="1" s="1"/>
  <c r="AL4040" i="1"/>
  <c r="AA4529" i="1"/>
  <c r="AA4789" i="1" s="1"/>
  <c r="AA3842" i="1"/>
  <c r="AG4611" i="1"/>
  <c r="AG4871" i="1" s="1"/>
  <c r="AG3924" i="1"/>
  <c r="AH4528" i="1"/>
  <c r="AH4788" i="1" s="1"/>
  <c r="AH3841" i="1"/>
  <c r="D4711" i="1"/>
  <c r="D4024" i="1"/>
  <c r="D4971" i="1" s="1"/>
  <c r="AM4712" i="1"/>
  <c r="AM4972" i="1" s="1"/>
  <c r="AM4025" i="1"/>
  <c r="AW4596" i="1"/>
  <c r="AW4856" i="1" s="1"/>
  <c r="AW3909" i="1"/>
  <c r="Y4732" i="1"/>
  <c r="Y4992" i="1" s="1"/>
  <c r="Y4045" i="1"/>
  <c r="AK4635" i="1"/>
  <c r="AK4895" i="1" s="1"/>
  <c r="AK3948" i="1"/>
  <c r="AI4570" i="1"/>
  <c r="AI4830" i="1" s="1"/>
  <c r="AI3883" i="1"/>
  <c r="Z4647" i="1"/>
  <c r="Z4907" i="1" s="1"/>
  <c r="Z3960" i="1"/>
  <c r="F4573" i="1"/>
  <c r="F3886" i="1"/>
  <c r="F4833" i="1" s="1"/>
  <c r="Y4587" i="1"/>
  <c r="Y4847" i="1" s="1"/>
  <c r="Y3900" i="1"/>
  <c r="AA4579" i="1"/>
  <c r="AA4839" i="1" s="1"/>
  <c r="AA3892" i="1"/>
  <c r="AB4548" i="1"/>
  <c r="AB4808" i="1" s="1"/>
  <c r="AB3861" i="1"/>
  <c r="AO4731" i="1"/>
  <c r="AO4991" i="1" s="1"/>
  <c r="AO4044" i="1"/>
  <c r="AO4617" i="1"/>
  <c r="AO4877" i="1" s="1"/>
  <c r="AO3930" i="1"/>
  <c r="AI4613" i="1"/>
  <c r="AI4873" i="1" s="1"/>
  <c r="AI3926" i="1"/>
  <c r="E4707" i="1"/>
  <c r="E4020" i="1"/>
  <c r="E4967" i="1" s="1"/>
  <c r="AU4707" i="1"/>
  <c r="AU4967" i="1" s="1"/>
  <c r="AU4020" i="1"/>
  <c r="BC4513" i="1"/>
  <c r="BC4773" i="1" s="1"/>
  <c r="BC3826" i="1"/>
  <c r="X4642" i="1"/>
  <c r="X4902" i="1" s="1"/>
  <c r="X3955" i="1"/>
  <c r="X4651" i="1"/>
  <c r="X4911" i="1" s="1"/>
  <c r="X3964" i="1"/>
  <c r="W4605" i="1"/>
  <c r="W4865" i="1" s="1"/>
  <c r="W3918" i="1"/>
  <c r="Y4728" i="1"/>
  <c r="Y4988" i="1" s="1"/>
  <c r="Y4041" i="1"/>
  <c r="AC4570" i="1"/>
  <c r="AC4830" i="1" s="1"/>
  <c r="AC3883" i="1"/>
  <c r="BF4678" i="1"/>
  <c r="BF4938" i="1" s="1"/>
  <c r="BF3991" i="1"/>
  <c r="AX4530" i="1"/>
  <c r="AX4790" i="1" s="1"/>
  <c r="AX3843" i="1"/>
  <c r="AB4734" i="1"/>
  <c r="AB4994" i="1" s="1"/>
  <c r="AB4047" i="1"/>
  <c r="AO4663" i="1"/>
  <c r="AO4923" i="1" s="1"/>
  <c r="AO3976" i="1"/>
  <c r="AJ4633" i="1"/>
  <c r="AJ4893" i="1" s="1"/>
  <c r="AJ3946" i="1"/>
  <c r="AK4728" i="1"/>
  <c r="AK4988" i="1" s="1"/>
  <c r="AK4041" i="1"/>
  <c r="Z4669" i="1"/>
  <c r="Z4929" i="1" s="1"/>
  <c r="Z3982" i="1"/>
  <c r="AX4594" i="1"/>
  <c r="AX4854" i="1" s="1"/>
  <c r="AX3907" i="1"/>
  <c r="E4651" i="1"/>
  <c r="E3964" i="1"/>
  <c r="E4911" i="1" s="1"/>
  <c r="BB4680" i="1"/>
  <c r="BB4940" i="1" s="1"/>
  <c r="BB3993" i="1"/>
  <c r="AC4646" i="1"/>
  <c r="AC4906" i="1" s="1"/>
  <c r="AC3959" i="1"/>
  <c r="AY4659" i="1"/>
  <c r="AY4919" i="1" s="1"/>
  <c r="AY3972" i="1"/>
  <c r="AJ4700" i="1"/>
  <c r="AJ4960" i="1" s="1"/>
  <c r="AJ4013" i="1"/>
  <c r="AC4575" i="1"/>
  <c r="AC4835" i="1" s="1"/>
  <c r="AC3888" i="1"/>
  <c r="AY4719" i="1"/>
  <c r="AY4979" i="1" s="1"/>
  <c r="AY4032" i="1"/>
  <c r="AZ4721" i="1"/>
  <c r="AZ4981" i="1" s="1"/>
  <c r="AZ4034" i="1"/>
  <c r="BC4547" i="1"/>
  <c r="BC4807" i="1" s="1"/>
  <c r="BC3860" i="1"/>
  <c r="AR4726" i="1"/>
  <c r="AR4986" i="1" s="1"/>
  <c r="AR4039" i="1"/>
  <c r="AM4658" i="1"/>
  <c r="AM4918" i="1" s="1"/>
  <c r="AM3971" i="1"/>
  <c r="AJ4692" i="1"/>
  <c r="AJ4952" i="1" s="1"/>
  <c r="AJ4005" i="1"/>
  <c r="F4729" i="1"/>
  <c r="F4042" i="1"/>
  <c r="F4989" i="1" s="1"/>
  <c r="BF4624" i="1"/>
  <c r="BF4884" i="1" s="1"/>
  <c r="BF3937" i="1"/>
  <c r="AO4716" i="1"/>
  <c r="AO4976" i="1" s="1"/>
  <c r="AO4029" i="1"/>
  <c r="AJ4651" i="1"/>
  <c r="AJ4911" i="1" s="1"/>
  <c r="AJ3964" i="1"/>
  <c r="G4597" i="1"/>
  <c r="G3910" i="1"/>
  <c r="G4857" i="1" s="1"/>
  <c r="AZ4682" i="1"/>
  <c r="AZ4942" i="1" s="1"/>
  <c r="AZ3995" i="1"/>
  <c r="AL4699" i="1"/>
  <c r="AL4959" i="1" s="1"/>
  <c r="AL4012" i="1"/>
  <c r="AF4560" i="1"/>
  <c r="AF4820" i="1" s="1"/>
  <c r="AF3873" i="1"/>
  <c r="Z4555" i="1"/>
  <c r="Z4815" i="1" s="1"/>
  <c r="Z3868" i="1"/>
  <c r="AH4556" i="1"/>
  <c r="AH4816" i="1" s="1"/>
  <c r="AH3869" i="1"/>
  <c r="Y4623" i="1"/>
  <c r="Y4883" i="1" s="1"/>
  <c r="Y3936" i="1"/>
  <c r="AP4628" i="1"/>
  <c r="AP4888" i="1" s="1"/>
  <c r="AP3941" i="1"/>
  <c r="AZ4535" i="1"/>
  <c r="AZ4795" i="1" s="1"/>
  <c r="AZ3848" i="1"/>
  <c r="AY4623" i="1"/>
  <c r="AY4883" i="1" s="1"/>
  <c r="AY3936" i="1"/>
  <c r="AI4717" i="1"/>
  <c r="AI4977" i="1" s="1"/>
  <c r="AI4030" i="1"/>
  <c r="AQ4602" i="1"/>
  <c r="AQ4862" i="1" s="1"/>
  <c r="AQ3915" i="1"/>
  <c r="D4566" i="1"/>
  <c r="D3879" i="1"/>
  <c r="D4826" i="1" s="1"/>
  <c r="BC4657" i="1"/>
  <c r="BC4917" i="1" s="1"/>
  <c r="BC3970" i="1"/>
  <c r="W4514" i="1"/>
  <c r="W4774" i="1" s="1"/>
  <c r="W3827" i="1"/>
  <c r="X4520" i="1"/>
  <c r="X4780" i="1" s="1"/>
  <c r="X3833" i="1"/>
  <c r="AQ4658" i="1"/>
  <c r="AQ4918" i="1" s="1"/>
  <c r="AQ3971" i="1"/>
  <c r="AX4554" i="1"/>
  <c r="AX4814" i="1" s="1"/>
  <c r="AX3867" i="1"/>
  <c r="BD4645" i="1"/>
  <c r="BD4905" i="1" s="1"/>
  <c r="BD3958" i="1"/>
  <c r="BC4562" i="1"/>
  <c r="BC4822" i="1" s="1"/>
  <c r="BC3875" i="1"/>
  <c r="BD4622" i="1"/>
  <c r="BD4882" i="1" s="1"/>
  <c r="BD3935" i="1"/>
  <c r="AS4555" i="1"/>
  <c r="AS4815" i="1" s="1"/>
  <c r="AS3868" i="1"/>
  <c r="AX4660" i="1"/>
  <c r="AX4920" i="1" s="1"/>
  <c r="AX3973" i="1"/>
  <c r="AX4561" i="1"/>
  <c r="AX4821" i="1" s="1"/>
  <c r="AX3874" i="1"/>
  <c r="AQ4613" i="1"/>
  <c r="AQ4873" i="1" s="1"/>
  <c r="AQ3926" i="1"/>
  <c r="BD4531" i="1"/>
  <c r="BD4791" i="1" s="1"/>
  <c r="BD3844" i="1"/>
  <c r="AO4635" i="1"/>
  <c r="AO4895" i="1" s="1"/>
  <c r="AO3948" i="1"/>
  <c r="Y4616" i="1"/>
  <c r="Y4876" i="1" s="1"/>
  <c r="Y3929" i="1"/>
  <c r="BC4660" i="1"/>
  <c r="BC4920" i="1" s="1"/>
  <c r="BC3973" i="1"/>
  <c r="BD4579" i="1"/>
  <c r="BD4839" i="1" s="1"/>
  <c r="BD3892" i="1"/>
  <c r="AC4577" i="1"/>
  <c r="AC4837" i="1" s="1"/>
  <c r="AC3890" i="1"/>
  <c r="AI4645" i="1"/>
  <c r="AI4905" i="1" s="1"/>
  <c r="AI3958" i="1"/>
  <c r="AJ4624" i="1"/>
  <c r="AJ4884" i="1" s="1"/>
  <c r="AJ3937" i="1"/>
  <c r="AF4602" i="1"/>
  <c r="AF4862" i="1" s="1"/>
  <c r="AF3915" i="1"/>
  <c r="BF4522" i="1"/>
  <c r="BF4782" i="1" s="1"/>
  <c r="BF3835" i="1"/>
  <c r="D4563" i="1"/>
  <c r="D3876" i="1"/>
  <c r="D4823" i="1" s="1"/>
  <c r="AX4610" i="1"/>
  <c r="AX4870" i="1" s="1"/>
  <c r="AX3923" i="1"/>
  <c r="AE4563" i="1"/>
  <c r="AE4823" i="1" s="1"/>
  <c r="AE3876" i="1"/>
  <c r="AT4612" i="1"/>
  <c r="AT4872" i="1" s="1"/>
  <c r="AT3925" i="1"/>
  <c r="AW4710" i="1"/>
  <c r="AW4970" i="1" s="1"/>
  <c r="AW4023" i="1"/>
  <c r="AH4562" i="1"/>
  <c r="AH4822" i="1" s="1"/>
  <c r="AH3875" i="1"/>
  <c r="AK4716" i="1"/>
  <c r="AK4976" i="1" s="1"/>
  <c r="AK4029" i="1"/>
  <c r="F4530" i="1"/>
  <c r="F3843" i="1"/>
  <c r="F4790" i="1" s="1"/>
  <c r="E4702" i="1"/>
  <c r="E4015" i="1"/>
  <c r="E4962" i="1" s="1"/>
  <c r="AQ4605" i="1"/>
  <c r="AQ4865" i="1" s="1"/>
  <c r="AQ3918" i="1"/>
  <c r="G4582" i="1"/>
  <c r="G3895" i="1"/>
  <c r="G4842" i="1" s="1"/>
  <c r="BB4578" i="1"/>
  <c r="BB4838" i="1" s="1"/>
  <c r="BB3891" i="1"/>
  <c r="AE4698" i="1"/>
  <c r="AE4958" i="1" s="1"/>
  <c r="AE4011" i="1"/>
  <c r="AL4639" i="1"/>
  <c r="AL4899" i="1" s="1"/>
  <c r="AL3952" i="1"/>
  <c r="BF4598" i="1"/>
  <c r="BF4858" i="1" s="1"/>
  <c r="BF3911" i="1"/>
  <c r="AT4676" i="1"/>
  <c r="AT4936" i="1" s="1"/>
  <c r="AT3989" i="1"/>
  <c r="AY4651" i="1"/>
  <c r="AY4911" i="1" s="1"/>
  <c r="AY3964" i="1"/>
  <c r="AI4605" i="1"/>
  <c r="AI4865" i="1" s="1"/>
  <c r="AI3918" i="1"/>
  <c r="AH4591" i="1"/>
  <c r="AH4851" i="1" s="1"/>
  <c r="AH3904" i="1"/>
  <c r="AL4733" i="1"/>
  <c r="AL4993" i="1" s="1"/>
  <c r="AL4046" i="1"/>
  <c r="BF4566" i="1"/>
  <c r="BF4826" i="1" s="1"/>
  <c r="BF3879" i="1"/>
  <c r="AW4523" i="1"/>
  <c r="AW4783" i="1" s="1"/>
  <c r="AW3836" i="1"/>
  <c r="AA4684" i="1"/>
  <c r="AA4944" i="1" s="1"/>
  <c r="AA3997" i="1"/>
  <c r="AC4573" i="1"/>
  <c r="AC4833" i="1" s="1"/>
  <c r="AC3886" i="1"/>
  <c r="BE4521" i="1"/>
  <c r="BE4781" i="1" s="1"/>
  <c r="BE3834" i="1"/>
  <c r="F4524" i="1"/>
  <c r="F3837" i="1"/>
  <c r="F4784" i="1" s="1"/>
  <c r="AV4665" i="1"/>
  <c r="AV4925" i="1" s="1"/>
  <c r="AV3978" i="1"/>
  <c r="BC4609" i="1"/>
  <c r="BC4869" i="1" s="1"/>
  <c r="BC3922" i="1"/>
  <c r="W4733" i="1"/>
  <c r="W4993" i="1" s="1"/>
  <c r="W4046" i="1"/>
  <c r="AM4697" i="1"/>
  <c r="AM4957" i="1" s="1"/>
  <c r="AM4010" i="1"/>
  <c r="AD4708" i="1"/>
  <c r="AD4968" i="1" s="1"/>
  <c r="AD4021" i="1"/>
  <c r="AE4526" i="1"/>
  <c r="AE4786" i="1" s="1"/>
  <c r="AE3839" i="1"/>
  <c r="AQ4560" i="1"/>
  <c r="AQ4820" i="1" s="1"/>
  <c r="AQ3873" i="1"/>
  <c r="AJ4733" i="1"/>
  <c r="AJ4993" i="1" s="1"/>
  <c r="AJ4046" i="1"/>
  <c r="AY4565" i="1"/>
  <c r="AY4825" i="1" s="1"/>
  <c r="AY3878" i="1"/>
  <c r="BD4697" i="1"/>
  <c r="BD4957" i="1" s="1"/>
  <c r="BD4010" i="1"/>
  <c r="AG4618" i="1"/>
  <c r="AG4878" i="1" s="1"/>
  <c r="AG3931" i="1"/>
  <c r="AM4657" i="1"/>
  <c r="AM4917" i="1" s="1"/>
  <c r="AM3970" i="1"/>
  <c r="X4676" i="1"/>
  <c r="X4936" i="1" s="1"/>
  <c r="X3989" i="1"/>
  <c r="W4530" i="1"/>
  <c r="W4790" i="1" s="1"/>
  <c r="W3843" i="1"/>
  <c r="AP4514" i="1"/>
  <c r="AP4774" i="1" s="1"/>
  <c r="AP3827" i="1"/>
  <c r="AJ4607" i="1"/>
  <c r="AJ4867" i="1" s="1"/>
  <c r="AJ3920" i="1"/>
  <c r="BD4666" i="1"/>
  <c r="BD4926" i="1" s="1"/>
  <c r="BD3979" i="1"/>
  <c r="AN4653" i="1"/>
  <c r="AN4913" i="1" s="1"/>
  <c r="AN3966" i="1"/>
  <c r="AV4586" i="1"/>
  <c r="AV4846" i="1" s="1"/>
  <c r="AV3899" i="1"/>
  <c r="AF4658" i="1"/>
  <c r="AF4918" i="1" s="1"/>
  <c r="AF3971" i="1"/>
  <c r="AV4587" i="1"/>
  <c r="AV4847" i="1" s="1"/>
  <c r="AV3900" i="1"/>
  <c r="AC4694" i="1"/>
  <c r="AC4954" i="1" s="1"/>
  <c r="AC4007" i="1"/>
  <c r="AW4670" i="1"/>
  <c r="AW4930" i="1" s="1"/>
  <c r="AW3983" i="1"/>
  <c r="AT4558" i="1"/>
  <c r="AT4818" i="1" s="1"/>
  <c r="AT3871" i="1"/>
  <c r="BC4534" i="1"/>
  <c r="BC4794" i="1" s="1"/>
  <c r="BC3847" i="1"/>
  <c r="AO4712" i="1"/>
  <c r="AO4972" i="1" s="1"/>
  <c r="AO4025" i="1"/>
  <c r="AF4713" i="1"/>
  <c r="AF4973" i="1" s="1"/>
  <c r="AF4026" i="1"/>
  <c r="AK4713" i="1"/>
  <c r="AK4973" i="1" s="1"/>
  <c r="AK4026" i="1"/>
  <c r="AY4558" i="1"/>
  <c r="AY4818" i="1" s="1"/>
  <c r="AY3871" i="1"/>
  <c r="AZ4644" i="1"/>
  <c r="AZ4904" i="1" s="1"/>
  <c r="AZ3957" i="1"/>
  <c r="X4585" i="1"/>
  <c r="X4845" i="1" s="1"/>
  <c r="X3898" i="1"/>
  <c r="AC4652" i="1"/>
  <c r="AC4912" i="1" s="1"/>
  <c r="AC3965" i="1"/>
  <c r="AY4555" i="1"/>
  <c r="AY4815" i="1" s="1"/>
  <c r="AY3868" i="1"/>
  <c r="BD4593" i="1"/>
  <c r="BD4853" i="1" s="1"/>
  <c r="BD3906" i="1"/>
  <c r="AG4572" i="1"/>
  <c r="AG4832" i="1" s="1"/>
  <c r="AG3885" i="1"/>
  <c r="AV4584" i="1"/>
  <c r="AV4844" i="1" s="1"/>
  <c r="AV3897" i="1"/>
  <c r="BF4546" i="1"/>
  <c r="BF4806" i="1" s="1"/>
  <c r="BF3859" i="1"/>
  <c r="AN4521" i="1"/>
  <c r="AN4781" i="1" s="1"/>
  <c r="AN3834" i="1"/>
  <c r="AM4542" i="1"/>
  <c r="AM4802" i="1" s="1"/>
  <c r="AM3855" i="1"/>
  <c r="AO4533" i="1"/>
  <c r="AO4793" i="1" s="1"/>
  <c r="AO3846" i="1"/>
  <c r="Z4547" i="1"/>
  <c r="Z4807" i="1" s="1"/>
  <c r="Z3860" i="1"/>
  <c r="D4660" i="1"/>
  <c r="D3973" i="1"/>
  <c r="D4920" i="1" s="1"/>
  <c r="F4685" i="1"/>
  <c r="F3998" i="1"/>
  <c r="F4945" i="1" s="1"/>
  <c r="AX4646" i="1"/>
  <c r="AX4906" i="1" s="1"/>
  <c r="AX3959" i="1"/>
  <c r="W4553" i="1"/>
  <c r="W4813" i="1" s="1"/>
  <c r="W3866" i="1"/>
  <c r="AD4549" i="1"/>
  <c r="AD4809" i="1" s="1"/>
  <c r="AD3862" i="1"/>
  <c r="AZ4655" i="1"/>
  <c r="AZ4915" i="1" s="1"/>
  <c r="AZ3968" i="1"/>
  <c r="BD4538" i="1"/>
  <c r="BD4798" i="1" s="1"/>
  <c r="BD3851" i="1"/>
  <c r="AU4605" i="1"/>
  <c r="AU4865" i="1" s="1"/>
  <c r="AU3918" i="1"/>
  <c r="AE4584" i="1"/>
  <c r="AE4844" i="1" s="1"/>
  <c r="AE3897" i="1"/>
  <c r="G4535" i="1"/>
  <c r="G3848" i="1"/>
  <c r="G4795" i="1" s="1"/>
  <c r="AZ4597" i="1"/>
  <c r="AZ4857" i="1" s="1"/>
  <c r="AZ3910" i="1"/>
  <c r="AL4613" i="1"/>
  <c r="AL4873" i="1" s="1"/>
  <c r="AL3926" i="1"/>
  <c r="AZ4613" i="1"/>
  <c r="AZ4873" i="1" s="1"/>
  <c r="AZ3926" i="1"/>
  <c r="W4525" i="1"/>
  <c r="W4785" i="1" s="1"/>
  <c r="W3838" i="1"/>
  <c r="AN4661" i="1"/>
  <c r="AN4921" i="1" s="1"/>
  <c r="AN3974" i="1"/>
  <c r="AU4572" i="1"/>
  <c r="AU4832" i="1" s="1"/>
  <c r="AU3885" i="1"/>
  <c r="AB4710" i="1"/>
  <c r="AB4970" i="1" s="1"/>
  <c r="AB4023" i="1"/>
  <c r="AR4595" i="1"/>
  <c r="AR4855" i="1" s="1"/>
  <c r="AR3908" i="1"/>
  <c r="AC4729" i="1"/>
  <c r="AC4989" i="1" s="1"/>
  <c r="AC4042" i="1"/>
  <c r="AN4520" i="1"/>
  <c r="AN4780" i="1" s="1"/>
  <c r="AN3833" i="1"/>
  <c r="AF4716" i="1"/>
  <c r="AF4976" i="1" s="1"/>
  <c r="AF4029" i="1"/>
  <c r="AP4569" i="1"/>
  <c r="AP4829" i="1" s="1"/>
  <c r="AP3882" i="1"/>
  <c r="Z4689" i="1"/>
  <c r="Z4949" i="1" s="1"/>
  <c r="Z4002" i="1"/>
  <c r="AW4527" i="1"/>
  <c r="AW4787" i="1" s="1"/>
  <c r="AW3840" i="1"/>
  <c r="BD4607" i="1"/>
  <c r="BD4867" i="1" s="1"/>
  <c r="BD3920" i="1"/>
  <c r="W4700" i="1"/>
  <c r="W4960" i="1" s="1"/>
  <c r="W4013" i="1"/>
  <c r="Z4521" i="1"/>
  <c r="Z4781" i="1" s="1"/>
  <c r="Z3834" i="1"/>
  <c r="BD4725" i="1"/>
  <c r="BD4985" i="1" s="1"/>
  <c r="BD4038" i="1"/>
  <c r="AS4519" i="1"/>
  <c r="AS4779" i="1" s="1"/>
  <c r="AS3832" i="1"/>
  <c r="AO4633" i="1"/>
  <c r="AO4893" i="1" s="1"/>
  <c r="AO3946" i="1"/>
  <c r="AH4697" i="1"/>
  <c r="AH4957" i="1" s="1"/>
  <c r="AH4010" i="1"/>
  <c r="AN4577" i="1"/>
  <c r="AN4837" i="1" s="1"/>
  <c r="AN3890" i="1"/>
  <c r="AP4611" i="1"/>
  <c r="AP4871" i="1" s="1"/>
  <c r="AP3924" i="1"/>
  <c r="AA4624" i="1"/>
  <c r="AA4884" i="1" s="1"/>
  <c r="AA3937" i="1"/>
  <c r="AW4713" i="1"/>
  <c r="AW4973" i="1" s="1"/>
  <c r="AW4026" i="1"/>
  <c r="BE4562" i="1"/>
  <c r="BE4822" i="1" s="1"/>
  <c r="BE3875" i="1"/>
  <c r="AZ4666" i="1"/>
  <c r="AZ4926" i="1" s="1"/>
  <c r="AZ3979" i="1"/>
  <c r="AI4668" i="1"/>
  <c r="AI4928" i="1" s="1"/>
  <c r="AI3981" i="1"/>
  <c r="AG4695" i="1"/>
  <c r="AG4955" i="1" s="1"/>
  <c r="AG4008" i="1"/>
  <c r="AU4526" i="1"/>
  <c r="AU4786" i="1" s="1"/>
  <c r="AU3839" i="1"/>
  <c r="AY4550" i="1"/>
  <c r="AY4810" i="1" s="1"/>
  <c r="AY3863" i="1"/>
  <c r="AW4657" i="1"/>
  <c r="AW4917" i="1" s="1"/>
  <c r="AW3970" i="1"/>
  <c r="AJ4634" i="1"/>
  <c r="AJ4894" i="1" s="1"/>
  <c r="AJ3947" i="1"/>
  <c r="E4663" i="1"/>
  <c r="E3976" i="1"/>
  <c r="E4923" i="1" s="1"/>
  <c r="AJ4533" i="1"/>
  <c r="AJ4793" i="1" s="1"/>
  <c r="AJ3846" i="1"/>
  <c r="X4694" i="1"/>
  <c r="X4954" i="1" s="1"/>
  <c r="X4007" i="1"/>
  <c r="AL4672" i="1"/>
  <c r="AL4932" i="1" s="1"/>
  <c r="AL3985" i="1"/>
  <c r="AG4726" i="1"/>
  <c r="AG4986" i="1" s="1"/>
  <c r="AG4039" i="1"/>
  <c r="X4529" i="1"/>
  <c r="X4789" i="1" s="1"/>
  <c r="X3842" i="1"/>
  <c r="AY4512" i="1"/>
  <c r="AY4772" i="1" s="1"/>
  <c r="AY3825" i="1"/>
  <c r="AC4572" i="1"/>
  <c r="AC4832" i="1" s="1"/>
  <c r="AC3885" i="1"/>
  <c r="AO4645" i="1"/>
  <c r="AO4905" i="1" s="1"/>
  <c r="AO3958" i="1"/>
  <c r="BB4512" i="1"/>
  <c r="BB4772" i="1" s="1"/>
  <c r="BB3825" i="1"/>
  <c r="AQ4672" i="1"/>
  <c r="AQ4932" i="1" s="1"/>
  <c r="AQ3985" i="1"/>
  <c r="AK4664" i="1"/>
  <c r="AK4924" i="1" s="1"/>
  <c r="AK3977" i="1"/>
  <c r="AY4575" i="1"/>
  <c r="AY4835" i="1" s="1"/>
  <c r="AY3888" i="1"/>
  <c r="AE4568" i="1"/>
  <c r="AE4828" i="1" s="1"/>
  <c r="AE3881" i="1"/>
  <c r="AP4627" i="1"/>
  <c r="AP4887" i="1" s="1"/>
  <c r="AP3940" i="1"/>
  <c r="X4620" i="1"/>
  <c r="X4880" i="1" s="1"/>
  <c r="X3933" i="1"/>
  <c r="AX4563" i="1"/>
  <c r="AX4823" i="1" s="1"/>
  <c r="AX3876" i="1"/>
  <c r="AN4545" i="1"/>
  <c r="AN4805" i="1" s="1"/>
  <c r="AN3858" i="1"/>
  <c r="AM4674" i="1"/>
  <c r="AM4934" i="1" s="1"/>
  <c r="AM3987" i="1"/>
  <c r="F4512" i="1"/>
  <c r="F3825" i="1"/>
  <c r="AX4676" i="1"/>
  <c r="AX4936" i="1" s="1"/>
  <c r="AX3989" i="1"/>
  <c r="AL4598" i="1"/>
  <c r="AL4858" i="1" s="1"/>
  <c r="AL3911" i="1"/>
  <c r="Z4605" i="1"/>
  <c r="Z4865" i="1" s="1"/>
  <c r="Z3918" i="1"/>
  <c r="AQ4541" i="1"/>
  <c r="AQ4801" i="1" s="1"/>
  <c r="AQ3854" i="1"/>
  <c r="AQ4701" i="1"/>
  <c r="AQ4961" i="1" s="1"/>
  <c r="AQ4014" i="1"/>
  <c r="AK4621" i="1"/>
  <c r="AK4881" i="1" s="1"/>
  <c r="AK3934" i="1"/>
  <c r="BF4635" i="1"/>
  <c r="BF4895" i="1" s="1"/>
  <c r="BF3948" i="1"/>
  <c r="AA4516" i="1"/>
  <c r="AA4776" i="1" s="1"/>
  <c r="AA3829" i="1"/>
  <c r="AK4598" i="1"/>
  <c r="AK4858" i="1" s="1"/>
  <c r="AK3911" i="1"/>
  <c r="AM4643" i="1"/>
  <c r="AM4903" i="1" s="1"/>
  <c r="AM3956" i="1"/>
  <c r="AE4644" i="1"/>
  <c r="AE4904" i="1" s="1"/>
  <c r="AE3957" i="1"/>
  <c r="AC4675" i="1"/>
  <c r="AC4935" i="1" s="1"/>
  <c r="AC3988" i="1"/>
  <c r="W4735" i="1"/>
  <c r="W4995" i="1" s="1"/>
  <c r="W4048" i="1"/>
  <c r="AT4553" i="1"/>
  <c r="AT4813" i="1" s="1"/>
  <c r="AT3866" i="1"/>
  <c r="AY4732" i="1"/>
  <c r="AY4992" i="1" s="1"/>
  <c r="AY4045" i="1"/>
  <c r="AU4583" i="1"/>
  <c r="AU4843" i="1" s="1"/>
  <c r="AU3896" i="1"/>
  <c r="AK4533" i="1"/>
  <c r="AK4793" i="1" s="1"/>
  <c r="AK3846" i="1"/>
  <c r="AD4519" i="1"/>
  <c r="AD4779" i="1" s="1"/>
  <c r="AD3832" i="1"/>
  <c r="AG4518" i="1"/>
  <c r="AG4778" i="1" s="1"/>
  <c r="AG3831" i="1"/>
  <c r="E4624" i="1"/>
  <c r="E3937" i="1"/>
  <c r="E4884" i="1" s="1"/>
  <c r="AW4712" i="1"/>
  <c r="AW4972" i="1" s="1"/>
  <c r="AW4025" i="1"/>
  <c r="AH4637" i="1"/>
  <c r="AH4897" i="1" s="1"/>
  <c r="AH3950" i="1"/>
  <c r="Y4628" i="1"/>
  <c r="Y4888" i="1" s="1"/>
  <c r="Y3941" i="1"/>
  <c r="AD4697" i="1"/>
  <c r="AD4957" i="1" s="1"/>
  <c r="AD4010" i="1"/>
  <c r="AV4546" i="1"/>
  <c r="AV4806" i="1" s="1"/>
  <c r="AV3859" i="1"/>
  <c r="AS4570" i="1"/>
  <c r="AS4830" i="1" s="1"/>
  <c r="AS3883" i="1"/>
  <c r="BF4626" i="1"/>
  <c r="BF4886" i="1" s="1"/>
  <c r="BF3939" i="1"/>
  <c r="AR4638" i="1"/>
  <c r="AR4898" i="1" s="1"/>
  <c r="AR3951" i="1"/>
  <c r="AO4661" i="1"/>
  <c r="AO4921" i="1" s="1"/>
  <c r="AO3974" i="1"/>
  <c r="AN4688" i="1"/>
  <c r="AN4948" i="1" s="1"/>
  <c r="AN4001" i="1"/>
  <c r="AH4728" i="1"/>
  <c r="AH4988" i="1" s="1"/>
  <c r="AH4041" i="1"/>
  <c r="BA4592" i="1"/>
  <c r="BA4852" i="1" s="1"/>
  <c r="BA3905" i="1"/>
  <c r="AA4685" i="1"/>
  <c r="AA4945" i="1" s="1"/>
  <c r="AA3998" i="1"/>
  <c r="AV4727" i="1"/>
  <c r="AV4987" i="1" s="1"/>
  <c r="AV4040" i="1"/>
  <c r="BE4667" i="1"/>
  <c r="BE4927" i="1" s="1"/>
  <c r="BE3980" i="1"/>
  <c r="Z4603" i="1"/>
  <c r="Z4863" i="1" s="1"/>
  <c r="Z3916" i="1"/>
  <c r="Z4579" i="1"/>
  <c r="Z4839" i="1" s="1"/>
  <c r="Z3892" i="1"/>
  <c r="AY4699" i="1"/>
  <c r="AY4959" i="1" s="1"/>
  <c r="AY4012" i="1"/>
  <c r="AM4669" i="1"/>
  <c r="AM4929" i="1" s="1"/>
  <c r="AM3982" i="1"/>
  <c r="AN4549" i="1"/>
  <c r="AN4809" i="1" s="1"/>
  <c r="AN3862" i="1"/>
  <c r="AA4596" i="1"/>
  <c r="AA4856" i="1" s="1"/>
  <c r="AA3909" i="1"/>
  <c r="W4663" i="1"/>
  <c r="W4923" i="1" s="1"/>
  <c r="W3976" i="1"/>
  <c r="AO4701" i="1"/>
  <c r="AO4961" i="1" s="1"/>
  <c r="AO4014" i="1"/>
  <c r="G4660" i="1"/>
  <c r="G3973" i="1"/>
  <c r="G4920" i="1" s="1"/>
  <c r="AN4651" i="1"/>
  <c r="AN4911" i="1" s="1"/>
  <c r="AN3964" i="1"/>
  <c r="BC4720" i="1"/>
  <c r="BC4980" i="1" s="1"/>
  <c r="BC4033" i="1"/>
  <c r="D4582" i="1"/>
  <c r="D3895" i="1"/>
  <c r="D4842" i="1" s="1"/>
  <c r="AO4655" i="1"/>
  <c r="AO4915" i="1" s="1"/>
  <c r="AO3968" i="1"/>
  <c r="BA4604" i="1"/>
  <c r="BA4864" i="1" s="1"/>
  <c r="BA3917" i="1"/>
  <c r="AH4623" i="1"/>
  <c r="AH4883" i="1" s="1"/>
  <c r="AH3936" i="1"/>
  <c r="AX4732" i="1"/>
  <c r="AX4992" i="1" s="1"/>
  <c r="AX4045" i="1"/>
  <c r="G4604" i="1"/>
  <c r="G3917" i="1"/>
  <c r="G4864" i="1" s="1"/>
  <c r="X4533" i="1"/>
  <c r="X4793" i="1" s="1"/>
  <c r="X3846" i="1"/>
  <c r="Y4579" i="1"/>
  <c r="Y4839" i="1" s="1"/>
  <c r="Y3892" i="1"/>
  <c r="W4734" i="1"/>
  <c r="W4994" i="1" s="1"/>
  <c r="W4047" i="1"/>
  <c r="AX4525" i="1"/>
  <c r="AX4785" i="1" s="1"/>
  <c r="AX3838" i="1"/>
  <c r="AK4593" i="1"/>
  <c r="AK4853" i="1" s="1"/>
  <c r="AK3906" i="1"/>
  <c r="BB4622" i="1"/>
  <c r="BB4882" i="1" s="1"/>
  <c r="BB3935" i="1"/>
  <c r="AB4561" i="1"/>
  <c r="AB4821" i="1" s="1"/>
  <c r="AB3874" i="1"/>
  <c r="AW4593" i="1"/>
  <c r="AW4853" i="1" s="1"/>
  <c r="AW3906" i="1"/>
  <c r="Y4634" i="1"/>
  <c r="Y4894" i="1" s="1"/>
  <c r="Y3947" i="1"/>
  <c r="AU4595" i="1"/>
  <c r="AU4855" i="1" s="1"/>
  <c r="AU3908" i="1"/>
  <c r="W4564" i="1"/>
  <c r="W4824" i="1" s="1"/>
  <c r="W3877" i="1"/>
  <c r="AO4702" i="1"/>
  <c r="AO4962" i="1" s="1"/>
  <c r="AO4015" i="1"/>
  <c r="AA4535" i="1"/>
  <c r="AA4795" i="1" s="1"/>
  <c r="AA3848" i="1"/>
  <c r="AO4662" i="1"/>
  <c r="AO4922" i="1" s="1"/>
  <c r="AO3975" i="1"/>
  <c r="AN4700" i="1"/>
  <c r="AN4960" i="1" s="1"/>
  <c r="AN4013" i="1"/>
  <c r="AU4531" i="1"/>
  <c r="AU4791" i="1" s="1"/>
  <c r="AU3844" i="1"/>
  <c r="AL4652" i="1"/>
  <c r="AL4912" i="1" s="1"/>
  <c r="AL3965" i="1"/>
  <c r="AQ4713" i="1"/>
  <c r="AQ4973" i="1" s="1"/>
  <c r="AQ4026" i="1"/>
  <c r="W4550" i="1"/>
  <c r="W4810" i="1" s="1"/>
  <c r="W3863" i="1"/>
  <c r="AB4659" i="1"/>
  <c r="AB4919" i="1" s="1"/>
  <c r="AB3972" i="1"/>
  <c r="AI4730" i="1"/>
  <c r="AI4990" i="1" s="1"/>
  <c r="AI4043" i="1"/>
  <c r="E4617" i="1"/>
  <c r="E3930" i="1"/>
  <c r="E4877" i="1" s="1"/>
  <c r="AP4641" i="1"/>
  <c r="AP4901" i="1" s="1"/>
  <c r="AP3954" i="1"/>
  <c r="AO4547" i="1"/>
  <c r="AO4807" i="1" s="1"/>
  <c r="AO3860" i="1"/>
  <c r="AV4663" i="1"/>
  <c r="AV4923" i="1" s="1"/>
  <c r="AV3976" i="1"/>
  <c r="AD4611" i="1"/>
  <c r="AD4871" i="1" s="1"/>
  <c r="AD3924" i="1"/>
  <c r="AL4693" i="1"/>
  <c r="AL4953" i="1" s="1"/>
  <c r="AL4006" i="1"/>
  <c r="E4633" i="1"/>
  <c r="E3946" i="1"/>
  <c r="E4893" i="1" s="1"/>
  <c r="AQ4630" i="1"/>
  <c r="AQ4890" i="1" s="1"/>
  <c r="AQ3943" i="1"/>
  <c r="Z4693" i="1"/>
  <c r="Z4953" i="1" s="1"/>
  <c r="Z4006" i="1"/>
  <c r="AH4514" i="1"/>
  <c r="AH4774" i="1" s="1"/>
  <c r="AH3827" i="1"/>
  <c r="AO4729" i="1"/>
  <c r="AO4989" i="1" s="1"/>
  <c r="AO4042" i="1"/>
  <c r="AJ4623" i="1"/>
  <c r="AJ4883" i="1" s="1"/>
  <c r="AJ3936" i="1"/>
  <c r="AS4511" i="1"/>
  <c r="AS4771" i="1" s="1"/>
  <c r="AS3824" i="1"/>
  <c r="AA4731" i="1"/>
  <c r="AA4991" i="1" s="1"/>
  <c r="AA4044" i="1"/>
  <c r="BF4582" i="1"/>
  <c r="BF4842" i="1" s="1"/>
  <c r="BF3895" i="1"/>
  <c r="AJ4693" i="1"/>
  <c r="AJ4953" i="1" s="1"/>
  <c r="AJ4006" i="1"/>
  <c r="AG4622" i="1"/>
  <c r="AG4882" i="1" s="1"/>
  <c r="AG3935" i="1"/>
  <c r="AE4531" i="1"/>
  <c r="AE4791" i="1" s="1"/>
  <c r="AE3844" i="1"/>
  <c r="AZ4680" i="1"/>
  <c r="AZ4940" i="1" s="1"/>
  <c r="AZ3993" i="1"/>
  <c r="AP4621" i="1"/>
  <c r="AP4881" i="1" s="1"/>
  <c r="AP3934" i="1"/>
  <c r="BE4565" i="1"/>
  <c r="BE4825" i="1" s="1"/>
  <c r="BE3878" i="1"/>
  <c r="D4512" i="1"/>
  <c r="D3825" i="1"/>
  <c r="D4523" i="1"/>
  <c r="D3836" i="1"/>
  <c r="D4783" i="1" s="1"/>
  <c r="BF4713" i="1"/>
  <c r="BF4973" i="1" s="1"/>
  <c r="BF4026" i="1"/>
  <c r="AK4623" i="1"/>
  <c r="AK4883" i="1" s="1"/>
  <c r="AK3936" i="1"/>
  <c r="BB4629" i="1"/>
  <c r="BB4889" i="1" s="1"/>
  <c r="BB3942" i="1"/>
  <c r="E4704" i="1"/>
  <c r="E4017" i="1"/>
  <c r="E4964" i="1" s="1"/>
  <c r="BA4561" i="1"/>
  <c r="BA4821" i="1" s="1"/>
  <c r="BA3874" i="1"/>
  <c r="W4687" i="1"/>
  <c r="W4947" i="1" s="1"/>
  <c r="W4000" i="1"/>
  <c r="AL4523" i="1"/>
  <c r="AL4783" i="1" s="1"/>
  <c r="AL3836" i="1"/>
  <c r="Z4691" i="1"/>
  <c r="Z4951" i="1" s="1"/>
  <c r="Z4004" i="1"/>
  <c r="D4577" i="1"/>
  <c r="D3890" i="1"/>
  <c r="D4837" i="1" s="1"/>
  <c r="AP4693" i="1"/>
  <c r="AP4953" i="1" s="1"/>
  <c r="AP4006" i="1"/>
  <c r="AV4596" i="1"/>
  <c r="AV4856" i="1" s="1"/>
  <c r="AV3909" i="1"/>
  <c r="AR4606" i="1"/>
  <c r="AR4866" i="1" s="1"/>
  <c r="AR3919" i="1"/>
  <c r="AK4528" i="1"/>
  <c r="AK4788" i="1" s="1"/>
  <c r="AK3841" i="1"/>
  <c r="AZ4579" i="1"/>
  <c r="AZ4839" i="1" s="1"/>
  <c r="AZ3892" i="1"/>
  <c r="AC4688" i="1"/>
  <c r="AC4948" i="1" s="1"/>
  <c r="AC4001" i="1"/>
  <c r="AH4611" i="1"/>
  <c r="AH4871" i="1" s="1"/>
  <c r="AH3924" i="1"/>
  <c r="AH4724" i="1"/>
  <c r="AH4984" i="1" s="1"/>
  <c r="AH4037" i="1"/>
  <c r="X4665" i="1"/>
  <c r="X4925" i="1" s="1"/>
  <c r="X3978" i="1"/>
  <c r="AB4713" i="1"/>
  <c r="AB4973" i="1" s="1"/>
  <c r="AB4026" i="1"/>
  <c r="AX4527" i="1"/>
  <c r="AX4787" i="1" s="1"/>
  <c r="AX3840" i="1"/>
  <c r="AW4512" i="1"/>
  <c r="AW4772" i="1" s="1"/>
  <c r="AW3825" i="1"/>
  <c r="AF4559" i="1"/>
  <c r="AF4819" i="1" s="1"/>
  <c r="AF3872" i="1"/>
  <c r="AX4705" i="1"/>
  <c r="AX4965" i="1" s="1"/>
  <c r="AX4018" i="1"/>
  <c r="BA4671" i="1"/>
  <c r="BA4931" i="1" s="1"/>
  <c r="BA3984" i="1"/>
  <c r="AF4610" i="1"/>
  <c r="AF4870" i="1" s="1"/>
  <c r="AF3923" i="1"/>
  <c r="AD4610" i="1"/>
  <c r="AD4870" i="1" s="1"/>
  <c r="AD3923" i="1"/>
  <c r="AB4610" i="1"/>
  <c r="AB4870" i="1" s="1"/>
  <c r="AB3923" i="1"/>
  <c r="AJ4671" i="1"/>
  <c r="AJ4931" i="1" s="1"/>
  <c r="AJ3984" i="1"/>
  <c r="Y4559" i="1"/>
  <c r="Y4819" i="1" s="1"/>
  <c r="Y3872" i="1"/>
  <c r="AN4567" i="1"/>
  <c r="AN4827" i="1" s="1"/>
  <c r="AN3880" i="1"/>
  <c r="AQ4725" i="1"/>
  <c r="AQ4985" i="1" s="1"/>
  <c r="AQ4038" i="1"/>
  <c r="AP4585" i="1"/>
  <c r="AP4845" i="1" s="1"/>
  <c r="AP3898" i="1"/>
  <c r="AH4683" i="1"/>
  <c r="AH4943" i="1" s="1"/>
  <c r="AH3996" i="1"/>
  <c r="AP4645" i="1"/>
  <c r="AP4905" i="1" s="1"/>
  <c r="AP3958" i="1"/>
  <c r="AR4679" i="1"/>
  <c r="AR4939" i="1" s="1"/>
  <c r="AR3992" i="1"/>
  <c r="BF4605" i="1"/>
  <c r="BF4865" i="1" s="1"/>
  <c r="BF3918" i="1"/>
  <c r="AK4715" i="1"/>
  <c r="AK4975" i="1" s="1"/>
  <c r="AK4028" i="1"/>
  <c r="AM4637" i="1"/>
  <c r="AM4897" i="1" s="1"/>
  <c r="AM3950" i="1"/>
  <c r="BA4629" i="1"/>
  <c r="BA4889" i="1" s="1"/>
  <c r="BA3942" i="1"/>
  <c r="AL4535" i="1"/>
  <c r="AL4795" i="1" s="1"/>
  <c r="AL3848" i="1"/>
  <c r="W4591" i="1"/>
  <c r="W4851" i="1" s="1"/>
  <c r="W3904" i="1"/>
  <c r="E4575" i="1"/>
  <c r="E3888" i="1"/>
  <c r="E4835" i="1" s="1"/>
  <c r="AI4597" i="1"/>
  <c r="AI4857" i="1" s="1"/>
  <c r="AI3910" i="1"/>
  <c r="AS4628" i="1"/>
  <c r="AS4888" i="1" s="1"/>
  <c r="AS3941" i="1"/>
  <c r="E4699" i="1"/>
  <c r="E4012" i="1"/>
  <c r="E4959" i="1" s="1"/>
  <c r="AQ4645" i="1"/>
  <c r="AQ4905" i="1" s="1"/>
  <c r="AQ3958" i="1"/>
  <c r="AE4709" i="1"/>
  <c r="AE4969" i="1" s="1"/>
  <c r="AE4022" i="1"/>
  <c r="AD4701" i="1"/>
  <c r="AD4961" i="1" s="1"/>
  <c r="AD4014" i="1"/>
  <c r="G4514" i="1"/>
  <c r="G3827" i="1"/>
  <c r="Z4708" i="1"/>
  <c r="Z4968" i="1" s="1"/>
  <c r="Z4021" i="1"/>
  <c r="AB4668" i="1"/>
  <c r="AB4928" i="1" s="1"/>
  <c r="AB3981" i="1"/>
  <c r="AT4644" i="1"/>
  <c r="AT4904" i="1" s="1"/>
  <c r="AT3957" i="1"/>
  <c r="AF4641" i="1"/>
  <c r="AF4901" i="1" s="1"/>
  <c r="AF3954" i="1"/>
  <c r="AP4688" i="1"/>
  <c r="AP4948" i="1" s="1"/>
  <c r="AP4001" i="1"/>
  <c r="AW4672" i="1"/>
  <c r="AW4932" i="1" s="1"/>
  <c r="AW3985" i="1"/>
  <c r="AY4725" i="1"/>
  <c r="AY4985" i="1" s="1"/>
  <c r="AY4038" i="1"/>
  <c r="AF4522" i="1"/>
  <c r="AF4782" i="1" s="1"/>
  <c r="AF3835" i="1"/>
  <c r="AJ4703" i="1"/>
  <c r="AJ4963" i="1" s="1"/>
  <c r="AJ4016" i="1"/>
  <c r="AO4554" i="1"/>
  <c r="AO4814" i="1" s="1"/>
  <c r="AO3867" i="1"/>
  <c r="AC4666" i="1"/>
  <c r="AC4926" i="1" s="1"/>
  <c r="AC3979" i="1"/>
  <c r="F4604" i="1"/>
  <c r="F3917" i="1"/>
  <c r="F4864" i="1" s="1"/>
  <c r="AK4694" i="1"/>
  <c r="AK4954" i="1" s="1"/>
  <c r="AK4007" i="1"/>
  <c r="AR4599" i="1"/>
  <c r="AR4859" i="1" s="1"/>
  <c r="AR3912" i="1"/>
  <c r="AG4706" i="1"/>
  <c r="AG4966" i="1" s="1"/>
  <c r="AG4019" i="1"/>
  <c r="G4614" i="1"/>
  <c r="G3927" i="1"/>
  <c r="G4874" i="1" s="1"/>
  <c r="AN4514" i="1"/>
  <c r="AN4774" i="1" s="1"/>
  <c r="AN3827" i="1"/>
  <c r="AV4632" i="1"/>
  <c r="AV4892" i="1" s="1"/>
  <c r="AV3945" i="1"/>
  <c r="AW4714" i="1"/>
  <c r="AW4974" i="1" s="1"/>
  <c r="AW4027" i="1"/>
  <c r="AE4532" i="1"/>
  <c r="AE4792" i="1" s="1"/>
  <c r="AE3845" i="1"/>
  <c r="AA4575" i="1"/>
  <c r="AA4835" i="1" s="1"/>
  <c r="AA3888" i="1"/>
  <c r="E4700" i="1"/>
  <c r="E4013" i="1"/>
  <c r="E4960" i="1" s="1"/>
  <c r="AI4644" i="1"/>
  <c r="AI4904" i="1" s="1"/>
  <c r="AI3957" i="1"/>
  <c r="AP4574" i="1"/>
  <c r="AP4834" i="1" s="1"/>
  <c r="AP3887" i="1"/>
  <c r="AZ4715" i="1"/>
  <c r="AZ4975" i="1" s="1"/>
  <c r="AZ4028" i="1"/>
  <c r="AW4516" i="1"/>
  <c r="AW4776" i="1" s="1"/>
  <c r="AW3829" i="1"/>
  <c r="AD4513" i="1"/>
  <c r="AD4773" i="1" s="1"/>
  <c r="AD3826" i="1"/>
  <c r="AR4709" i="1"/>
  <c r="AR4969" i="1" s="1"/>
  <c r="AR4022" i="1"/>
  <c r="AI4540" i="1"/>
  <c r="AI4800" i="1" s="1"/>
  <c r="AI3853" i="1"/>
  <c r="AO4642" i="1"/>
  <c r="AO4902" i="1" s="1"/>
  <c r="AO3955" i="1"/>
  <c r="AK4666" i="1"/>
  <c r="AK4926" i="1" s="1"/>
  <c r="AK3979" i="1"/>
  <c r="BF4531" i="1"/>
  <c r="BF4791" i="1" s="1"/>
  <c r="BF3844" i="1"/>
  <c r="AF4513" i="1"/>
  <c r="AF4773" i="1" s="1"/>
  <c r="AF3826" i="1"/>
  <c r="BA4587" i="1"/>
  <c r="BA4847" i="1" s="1"/>
  <c r="BA3900" i="1"/>
  <c r="AL4608" i="1"/>
  <c r="AL4868" i="1" s="1"/>
  <c r="AL3921" i="1"/>
  <c r="BC4690" i="1"/>
  <c r="BC4950" i="1" s="1"/>
  <c r="BC4003" i="1"/>
  <c r="E4730" i="1"/>
  <c r="E4043" i="1"/>
  <c r="E4990" i="1" s="1"/>
  <c r="AC4602" i="1"/>
  <c r="AC4862" i="1" s="1"/>
  <c r="AC3915" i="1"/>
  <c r="BE4538" i="1"/>
  <c r="BE4798" i="1" s="1"/>
  <c r="BE3851" i="1"/>
  <c r="D4633" i="1"/>
  <c r="D3946" i="1"/>
  <c r="D4893" i="1" s="1"/>
  <c r="AD4664" i="1"/>
  <c r="AD4924" i="1" s="1"/>
  <c r="AD3977" i="1"/>
  <c r="BD4701" i="1"/>
  <c r="BD4961" i="1" s="1"/>
  <c r="BD4014" i="1"/>
  <c r="W4586" i="1"/>
  <c r="W4846" i="1" s="1"/>
  <c r="W3899" i="1"/>
  <c r="BD4665" i="1"/>
  <c r="BD4925" i="1" s="1"/>
  <c r="BD3978" i="1"/>
  <c r="AW4601" i="1"/>
  <c r="AW4861" i="1" s="1"/>
  <c r="AW3914" i="1"/>
  <c r="F4665" i="1"/>
  <c r="F3978" i="1"/>
  <c r="F4925" i="1" s="1"/>
  <c r="AU4712" i="1"/>
  <c r="AU4972" i="1" s="1"/>
  <c r="AU4025" i="1"/>
  <c r="AM4595" i="1"/>
  <c r="AM4855" i="1" s="1"/>
  <c r="AM3908" i="1"/>
  <c r="AX4577" i="1"/>
  <c r="AX4837" i="1" s="1"/>
  <c r="AX3890" i="1"/>
  <c r="AN4641" i="1"/>
  <c r="AN4901" i="1" s="1"/>
  <c r="AN3954" i="1"/>
  <c r="AY4707" i="1"/>
  <c r="AY4967" i="1" s="1"/>
  <c r="AY4020" i="1"/>
  <c r="AM4733" i="1"/>
  <c r="AM4993" i="1" s="1"/>
  <c r="AM4046" i="1"/>
  <c r="AB4641" i="1"/>
  <c r="AB4901" i="1" s="1"/>
  <c r="AB3954" i="1"/>
  <c r="AC4656" i="1"/>
  <c r="AC4916" i="1" s="1"/>
  <c r="AC3969" i="1"/>
  <c r="AT4662" i="1"/>
  <c r="AT4922" i="1" s="1"/>
  <c r="AT3975" i="1"/>
  <c r="AV4668" i="1"/>
  <c r="AV4928" i="1" s="1"/>
  <c r="AV3981" i="1"/>
  <c r="BD4515" i="1"/>
  <c r="BD4775" i="1" s="1"/>
  <c r="BD3828" i="1"/>
  <c r="BA4658" i="1"/>
  <c r="BA4918" i="1" s="1"/>
  <c r="BA3971" i="1"/>
  <c r="AF4709" i="1"/>
  <c r="AF4969" i="1" s="1"/>
  <c r="AF4022" i="1"/>
  <c r="AR4532" i="1"/>
  <c r="AR4792" i="1" s="1"/>
  <c r="AR3845" i="1"/>
  <c r="G4592" i="1"/>
  <c r="G3905" i="1"/>
  <c r="G4852" i="1" s="1"/>
  <c r="AC4672" i="1"/>
  <c r="AC4932" i="1" s="1"/>
  <c r="AC3985" i="1"/>
  <c r="AV4692" i="1"/>
  <c r="AV4952" i="1" s="1"/>
  <c r="AV4005" i="1"/>
  <c r="AG4727" i="1"/>
  <c r="AG4987" i="1" s="1"/>
  <c r="AG4040" i="1"/>
  <c r="G4716" i="1"/>
  <c r="G4029" i="1"/>
  <c r="G4976" i="1" s="1"/>
  <c r="AR4714" i="1"/>
  <c r="AR4974" i="1" s="1"/>
  <c r="AR4027" i="1"/>
  <c r="AE4536" i="1"/>
  <c r="AE4796" i="1" s="1"/>
  <c r="AE3849" i="1"/>
  <c r="G4669" i="1"/>
  <c r="G3982" i="1"/>
  <c r="G4929" i="1" s="1"/>
  <c r="AI4618" i="1"/>
  <c r="AI4878" i="1" s="1"/>
  <c r="AI3931" i="1"/>
  <c r="AA4708" i="1"/>
  <c r="AA4968" i="1" s="1"/>
  <c r="AA4021" i="1"/>
  <c r="BB4694" i="1"/>
  <c r="BB4954" i="1" s="1"/>
  <c r="BB4007" i="1"/>
  <c r="AZ4634" i="1"/>
  <c r="AZ4894" i="1" s="1"/>
  <c r="AZ3947" i="1"/>
  <c r="AA4546" i="1"/>
  <c r="AA4806" i="1" s="1"/>
  <c r="AA3859" i="1"/>
  <c r="AM4672" i="1"/>
  <c r="AM4932" i="1" s="1"/>
  <c r="AM3985" i="1"/>
  <c r="AM4582" i="1"/>
  <c r="AM4842" i="1" s="1"/>
  <c r="AM3895" i="1"/>
  <c r="BC4682" i="1"/>
  <c r="BC4942" i="1" s="1"/>
  <c r="BC3995" i="1"/>
  <c r="W4719" i="1"/>
  <c r="W4979" i="1" s="1"/>
  <c r="W4032" i="1"/>
  <c r="AE4731" i="1"/>
  <c r="AE4991" i="1" s="1"/>
  <c r="AE4044" i="1"/>
  <c r="AZ4719" i="1"/>
  <c r="AZ4979" i="1" s="1"/>
  <c r="AZ4032" i="1"/>
  <c r="AB4586" i="1"/>
  <c r="AB4846" i="1" s="1"/>
  <c r="AB3899" i="1"/>
  <c r="AF4680" i="1"/>
  <c r="AF4940" i="1" s="1"/>
  <c r="AF3993" i="1"/>
  <c r="AF4665" i="1"/>
  <c r="AF4925" i="1" s="1"/>
  <c r="AF3978" i="1"/>
  <c r="BC4648" i="1"/>
  <c r="BC4908" i="1" s="1"/>
  <c r="BC3961" i="1"/>
  <c r="BB4635" i="1"/>
  <c r="BB4895" i="1" s="1"/>
  <c r="BB3948" i="1"/>
  <c r="AM4663" i="1"/>
  <c r="AM4923" i="1" s="1"/>
  <c r="AM3976" i="1"/>
  <c r="AW4663" i="1"/>
  <c r="AW4923" i="1" s="1"/>
  <c r="AW3976" i="1"/>
  <c r="AE4665" i="1"/>
  <c r="AE4925" i="1" s="1"/>
  <c r="AE3978" i="1"/>
  <c r="AH4684" i="1"/>
  <c r="AH4944" i="1" s="1"/>
  <c r="AH3997" i="1"/>
  <c r="AK4562" i="1"/>
  <c r="AK4822" i="1" s="1"/>
  <c r="AK3875" i="1"/>
  <c r="AW4582" i="1"/>
  <c r="AW4842" i="1" s="1"/>
  <c r="AW3895" i="1"/>
  <c r="AZ4701" i="1"/>
  <c r="AZ4961" i="1" s="1"/>
  <c r="AZ4014" i="1"/>
  <c r="X4526" i="1"/>
  <c r="X4786" i="1" s="1"/>
  <c r="X3839" i="1"/>
  <c r="BD4727" i="1"/>
  <c r="BD4987" i="1" s="1"/>
  <c r="BD4040" i="1"/>
  <c r="F4588" i="1"/>
  <c r="F3901" i="1"/>
  <c r="F4848" i="1" s="1"/>
  <c r="AB4699" i="1"/>
  <c r="AB4959" i="1" s="1"/>
  <c r="AB4012" i="1"/>
  <c r="Z4539" i="1"/>
  <c r="Z4799" i="1" s="1"/>
  <c r="Z3852" i="1"/>
  <c r="BE4613" i="1"/>
  <c r="BE4873" i="1" s="1"/>
  <c r="BE3926" i="1"/>
  <c r="AM4543" i="1"/>
  <c r="AM4803" i="1" s="1"/>
  <c r="AM3856" i="1"/>
  <c r="X4561" i="1"/>
  <c r="X4821" i="1" s="1"/>
  <c r="X3874" i="1"/>
  <c r="AQ4693" i="1"/>
  <c r="AQ4953" i="1" s="1"/>
  <c r="AQ4006" i="1"/>
  <c r="AO4594" i="1"/>
  <c r="AO4854" i="1" s="1"/>
  <c r="AO3907" i="1"/>
  <c r="G4721" i="1"/>
  <c r="G4034" i="1"/>
  <c r="G4981" i="1" s="1"/>
  <c r="AQ4577" i="1"/>
  <c r="AQ4837" i="1" s="1"/>
  <c r="AQ3890" i="1"/>
  <c r="AY4540" i="1"/>
  <c r="AY4800" i="1" s="1"/>
  <c r="AY3853" i="1"/>
  <c r="BB4631" i="1"/>
  <c r="BB4891" i="1" s="1"/>
  <c r="BB3944" i="1"/>
  <c r="AE4528" i="1"/>
  <c r="AE4788" i="1" s="1"/>
  <c r="AE3841" i="1"/>
  <c r="AD4563" i="1"/>
  <c r="AD4823" i="1" s="1"/>
  <c r="AD3876" i="1"/>
  <c r="AZ4563" i="1"/>
  <c r="AZ4823" i="1" s="1"/>
  <c r="AZ3876" i="1"/>
  <c r="AJ4610" i="1"/>
  <c r="AJ4870" i="1" s="1"/>
  <c r="AJ3923" i="1"/>
  <c r="BC4563" i="1"/>
  <c r="BC4823" i="1" s="1"/>
  <c r="BC3876" i="1"/>
  <c r="AL4551" i="1"/>
  <c r="AL4811" i="1" s="1"/>
  <c r="AL3864" i="1"/>
  <c r="AF4686" i="1"/>
  <c r="AF4946" i="1" s="1"/>
  <c r="AF3999" i="1"/>
  <c r="AG4671" i="1"/>
  <c r="AG4931" i="1" s="1"/>
  <c r="AG3984" i="1"/>
  <c r="AK4581" i="1"/>
  <c r="AK4841" i="1" s="1"/>
  <c r="AK3894" i="1"/>
  <c r="BC4686" i="1"/>
  <c r="BC4946" i="1" s="1"/>
  <c r="BC3999" i="1"/>
  <c r="D4581" i="1"/>
  <c r="D3894" i="1"/>
  <c r="D4841" i="1" s="1"/>
  <c r="X4580" i="1"/>
  <c r="X4840" i="1" s="1"/>
  <c r="X3893" i="1"/>
  <c r="AS4621" i="1"/>
  <c r="AS4881" i="1" s="1"/>
  <c r="AS3934" i="1"/>
  <c r="W4587" i="1"/>
  <c r="W4847" i="1" s="1"/>
  <c r="W3900" i="1"/>
  <c r="BF4666" i="1"/>
  <c r="BF4926" i="1" s="1"/>
  <c r="BF3979" i="1"/>
  <c r="AO4558" i="1"/>
  <c r="AO4818" i="1" s="1"/>
  <c r="AO3871" i="1"/>
  <c r="D4691" i="1"/>
  <c r="D4004" i="1"/>
  <c r="D4951" i="1" s="1"/>
  <c r="AZ4628" i="1"/>
  <c r="AZ4888" i="1" s="1"/>
  <c r="AZ3941" i="1"/>
  <c r="AL4607" i="1"/>
  <c r="AL4867" i="1" s="1"/>
  <c r="AL3920" i="1"/>
  <c r="AY4668" i="1"/>
  <c r="AY4928" i="1" s="1"/>
  <c r="AY3981" i="1"/>
  <c r="AX4718" i="1"/>
  <c r="AX4978" i="1" s="1"/>
  <c r="AX4031" i="1"/>
  <c r="Z4589" i="1"/>
  <c r="Z4849" i="1" s="1"/>
  <c r="Z3902" i="1"/>
  <c r="BE4570" i="1"/>
  <c r="BE4830" i="1" s="1"/>
  <c r="BE3883" i="1"/>
  <c r="AM4729" i="1"/>
  <c r="AM4989" i="1" s="1"/>
  <c r="AM4042" i="1"/>
  <c r="AX4523" i="1"/>
  <c r="AX4783" i="1" s="1"/>
  <c r="AX3836" i="1"/>
  <c r="BC4584" i="1"/>
  <c r="BC4844" i="1" s="1"/>
  <c r="BC3897" i="1"/>
  <c r="G4526" i="1"/>
  <c r="G3839" i="1"/>
  <c r="G4786" i="1" s="1"/>
  <c r="AX4648" i="1"/>
  <c r="AX4908" i="1" s="1"/>
  <c r="AX3961" i="1"/>
  <c r="BB4653" i="1"/>
  <c r="BB4913" i="1" s="1"/>
  <c r="BB3966" i="1"/>
  <c r="BD4653" i="1"/>
  <c r="BD4913" i="1" s="1"/>
  <c r="BD3966" i="1"/>
  <c r="AJ4580" i="1"/>
  <c r="AJ4840" i="1" s="1"/>
  <c r="AJ3893" i="1"/>
  <c r="AL4601" i="1"/>
  <c r="AL4861" i="1" s="1"/>
  <c r="AL3914" i="1"/>
  <c r="X4632" i="1"/>
  <c r="X4892" i="1" s="1"/>
  <c r="X3945" i="1"/>
  <c r="G4653" i="1"/>
  <c r="G3966" i="1"/>
  <c r="G4913" i="1" s="1"/>
  <c r="BC4689" i="1"/>
  <c r="BC4949" i="1" s="1"/>
  <c r="BC4002" i="1"/>
  <c r="AG4548" i="1"/>
  <c r="AG4808" i="1" s="1"/>
  <c r="AG3861" i="1"/>
  <c r="AI4546" i="1"/>
  <c r="AI4806" i="1" s="1"/>
  <c r="AI3859" i="1"/>
  <c r="F4517" i="1"/>
  <c r="F3830" i="1"/>
  <c r="F4777" i="1" s="1"/>
  <c r="AK4557" i="1"/>
  <c r="AK4817" i="1" s="1"/>
  <c r="AK3870" i="1"/>
  <c r="AP4733" i="1"/>
  <c r="AP4993" i="1" s="1"/>
  <c r="AP4046" i="1"/>
  <c r="X4573" i="1"/>
  <c r="X4833" i="1" s="1"/>
  <c r="X3886" i="1"/>
  <c r="AV4661" i="1"/>
  <c r="AV4921" i="1" s="1"/>
  <c r="AV3974" i="1"/>
  <c r="BA4589" i="1"/>
  <c r="BA4849" i="1" s="1"/>
  <c r="BA3902" i="1"/>
  <c r="AF4643" i="1"/>
  <c r="AF4903" i="1" s="1"/>
  <c r="AF3956" i="1"/>
  <c r="Y4513" i="1"/>
  <c r="Y4773" i="1" s="1"/>
  <c r="Y3826" i="1"/>
  <c r="AR4675" i="1"/>
  <c r="AR4935" i="1" s="1"/>
  <c r="AR3988" i="1"/>
  <c r="BD4642" i="1"/>
  <c r="BD4902" i="1" s="1"/>
  <c r="BD3955" i="1"/>
  <c r="AL4720" i="1"/>
  <c r="AL4980" i="1" s="1"/>
  <c r="AL4033" i="1"/>
  <c r="BE4532" i="1"/>
  <c r="BE4792" i="1" s="1"/>
  <c r="BE3845" i="1"/>
  <c r="Z4629" i="1"/>
  <c r="Z4889" i="1" s="1"/>
  <c r="Z3942" i="1"/>
  <c r="AY4542" i="1"/>
  <c r="AY4802" i="1" s="1"/>
  <c r="AY3855" i="1"/>
  <c r="W4510" i="1"/>
  <c r="W4770" i="1" s="1"/>
  <c r="W3823" i="1"/>
  <c r="D4643" i="1"/>
  <c r="D3956" i="1"/>
  <c r="D4903" i="1" s="1"/>
  <c r="BF4695" i="1"/>
  <c r="BF4955" i="1" s="1"/>
  <c r="BF4008" i="1"/>
  <c r="AG4733" i="1"/>
  <c r="AG4993" i="1" s="1"/>
  <c r="AG4046" i="1"/>
  <c r="AV4631" i="1"/>
  <c r="AV4891" i="1" s="1"/>
  <c r="AV3944" i="1"/>
  <c r="AY4544" i="1"/>
  <c r="AY4804" i="1" s="1"/>
  <c r="AY3857" i="1"/>
  <c r="AD4577" i="1"/>
  <c r="AD4837" i="1" s="1"/>
  <c r="AD3890" i="1"/>
  <c r="BD4513" i="1"/>
  <c r="BD4773" i="1" s="1"/>
  <c r="BD3826" i="1"/>
  <c r="AH4600" i="1"/>
  <c r="AH4860" i="1" s="1"/>
  <c r="AH3913" i="1"/>
  <c r="AM4588" i="1"/>
  <c r="AM4848" i="1" s="1"/>
  <c r="AM3901" i="1"/>
  <c r="AU4676" i="1"/>
  <c r="AU4936" i="1" s="1"/>
  <c r="AU3989" i="1"/>
  <c r="AX4726" i="1"/>
  <c r="AX4986" i="1" s="1"/>
  <c r="AX4039" i="1"/>
  <c r="AT4645" i="1"/>
  <c r="AT4905" i="1" s="1"/>
  <c r="AT3958" i="1"/>
  <c r="AG4604" i="1"/>
  <c r="AG4864" i="1" s="1"/>
  <c r="AG3917" i="1"/>
  <c r="AI4535" i="1"/>
  <c r="AI4795" i="1" s="1"/>
  <c r="AI3848" i="1"/>
  <c r="AA4538" i="1"/>
  <c r="AA4798" i="1" s="1"/>
  <c r="AA3851" i="1"/>
  <c r="AF4621" i="1"/>
  <c r="AF4881" i="1" s="1"/>
  <c r="AF3934" i="1"/>
  <c r="W4634" i="1"/>
  <c r="W4894" i="1" s="1"/>
  <c r="W3947" i="1"/>
  <c r="G4606" i="1"/>
  <c r="G3919" i="1"/>
  <c r="G4866" i="1" s="1"/>
  <c r="BA4734" i="1"/>
  <c r="BA4994" i="1" s="1"/>
  <c r="BA4047" i="1"/>
  <c r="AF4630" i="1"/>
  <c r="AF4890" i="1" s="1"/>
  <c r="AF3943" i="1"/>
  <c r="AL4716" i="1"/>
  <c r="AL4976" i="1" s="1"/>
  <c r="AL4029" i="1"/>
  <c r="AY4583" i="1"/>
  <c r="AY4843" i="1" s="1"/>
  <c r="AY3896" i="1"/>
  <c r="W4722" i="1"/>
  <c r="W4982" i="1" s="1"/>
  <c r="W4035" i="1"/>
  <c r="AM4616" i="1"/>
  <c r="AM4876" i="1" s="1"/>
  <c r="AM3929" i="1"/>
  <c r="AQ4566" i="1"/>
  <c r="AQ4826" i="1" s="1"/>
  <c r="AQ3879" i="1"/>
  <c r="D4655" i="1"/>
  <c r="D3968" i="1"/>
  <c r="D4915" i="1" s="1"/>
  <c r="AX4549" i="1"/>
  <c r="AX4809" i="1" s="1"/>
  <c r="AX3862" i="1"/>
  <c r="AM4537" i="1"/>
  <c r="AM4797" i="1" s="1"/>
  <c r="AM3850" i="1"/>
  <c r="AX4723" i="1"/>
  <c r="AX4983" i="1" s="1"/>
  <c r="AX4036" i="1"/>
  <c r="AS4646" i="1"/>
  <c r="AS4906" i="1" s="1"/>
  <c r="AS3959" i="1"/>
  <c r="AH4536" i="1"/>
  <c r="AH4796" i="1" s="1"/>
  <c r="AH3849" i="1"/>
  <c r="AC4544" i="1"/>
  <c r="AC4804" i="1" s="1"/>
  <c r="AC3857" i="1"/>
  <c r="X4511" i="1"/>
  <c r="X4771" i="1" s="1"/>
  <c r="X3824" i="1"/>
  <c r="AJ4652" i="1"/>
  <c r="AJ4912" i="1" s="1"/>
  <c r="AJ3965" i="1"/>
  <c r="D4594" i="1"/>
  <c r="D3907" i="1"/>
  <c r="D4854" i="1" s="1"/>
  <c r="AK4637" i="1"/>
  <c r="AK4897" i="1" s="1"/>
  <c r="AK3950" i="1"/>
  <c r="AA4618" i="1"/>
  <c r="AA4878" i="1" s="1"/>
  <c r="AA3931" i="1"/>
  <c r="AA4526" i="1"/>
  <c r="AA4786" i="1" s="1"/>
  <c r="AA3839" i="1"/>
  <c r="W4597" i="1"/>
  <c r="W4857" i="1" s="1"/>
  <c r="W3910" i="1"/>
  <c r="Z4573" i="1"/>
  <c r="Z4833" i="1" s="1"/>
  <c r="Z3886" i="1"/>
  <c r="AL4513" i="1"/>
  <c r="AL4773" i="1" s="1"/>
  <c r="AL3826" i="1"/>
  <c r="AL4626" i="1"/>
  <c r="AL4886" i="1" s="1"/>
  <c r="AL3939" i="1"/>
  <c r="Y4558" i="1"/>
  <c r="Y4818" i="1" s="1"/>
  <c r="Y3871" i="1"/>
  <c r="AF4519" i="1"/>
  <c r="AF4779" i="1" s="1"/>
  <c r="AF3832" i="1"/>
  <c r="AB4708" i="1"/>
  <c r="AB4968" i="1" s="1"/>
  <c r="AB4021" i="1"/>
  <c r="AF4593" i="1"/>
  <c r="AF4853" i="1" s="1"/>
  <c r="AF3906" i="1"/>
  <c r="AH4649" i="1"/>
  <c r="AH4909" i="1" s="1"/>
  <c r="AH3962" i="1"/>
  <c r="AG4701" i="1"/>
  <c r="AG4961" i="1" s="1"/>
  <c r="AG4014" i="1"/>
  <c r="Y4664" i="1"/>
  <c r="Y4924" i="1" s="1"/>
  <c r="Y3977" i="1"/>
  <c r="AU4722" i="1"/>
  <c r="AU4982" i="1" s="1"/>
  <c r="AU4035" i="1"/>
  <c r="AT4565" i="1"/>
  <c r="AT4825" i="1" s="1"/>
  <c r="AT3878" i="1"/>
  <c r="AT4607" i="1"/>
  <c r="AT4867" i="1" s="1"/>
  <c r="AT3920" i="1"/>
  <c r="F4702" i="1"/>
  <c r="F4015" i="1"/>
  <c r="F4962" i="1" s="1"/>
  <c r="AM4529" i="1"/>
  <c r="AM4789" i="1" s="1"/>
  <c r="AM3842" i="1"/>
  <c r="BA4619" i="1"/>
  <c r="BA4879" i="1" s="1"/>
  <c r="BA3932" i="1"/>
  <c r="BB4585" i="1"/>
  <c r="BB4845" i="1" s="1"/>
  <c r="BB3898" i="1"/>
  <c r="X4606" i="1"/>
  <c r="X4866" i="1" s="1"/>
  <c r="X3919" i="1"/>
  <c r="F4511" i="1"/>
  <c r="F3824" i="1"/>
  <c r="AF4692" i="1"/>
  <c r="AF4952" i="1" s="1"/>
  <c r="AF4005" i="1"/>
  <c r="G4718" i="1"/>
  <c r="G4031" i="1"/>
  <c r="G4978" i="1" s="1"/>
  <c r="AT4510" i="1"/>
  <c r="AT4770" i="1" s="1"/>
  <c r="AT3823" i="1"/>
  <c r="AM4647" i="1"/>
  <c r="AM4907" i="1" s="1"/>
  <c r="AM3960" i="1"/>
  <c r="AG4516" i="1"/>
  <c r="AG4776" i="1" s="1"/>
  <c r="AG3829" i="1"/>
  <c r="AG4702" i="1"/>
  <c r="AG4962" i="1" s="1"/>
  <c r="AG4015" i="1"/>
  <c r="AV4636" i="1"/>
  <c r="AV4896" i="1" s="1"/>
  <c r="AV3949" i="1"/>
  <c r="BF4608" i="1"/>
  <c r="BF4868" i="1" s="1"/>
  <c r="BF3921" i="1"/>
  <c r="AU4599" i="1"/>
  <c r="AU4859" i="1" s="1"/>
  <c r="AU3912" i="1"/>
  <c r="AO4695" i="1"/>
  <c r="AO4955" i="1" s="1"/>
  <c r="AO4008" i="1"/>
  <c r="AT4716" i="1"/>
  <c r="AT4976" i="1" s="1"/>
  <c r="AT4029" i="1"/>
  <c r="BE4560" i="1"/>
  <c r="BE4820" i="1" s="1"/>
  <c r="BE3873" i="1"/>
  <c r="BB4734" i="1"/>
  <c r="BB4994" i="1" s="1"/>
  <c r="BB4047" i="1"/>
  <c r="E4613" i="1"/>
  <c r="E3926" i="1"/>
  <c r="E4873" i="1" s="1"/>
  <c r="AK4701" i="1"/>
  <c r="AK4961" i="1" s="1"/>
  <c r="AK4014" i="1"/>
  <c r="E4626" i="1"/>
  <c r="E3939" i="1"/>
  <c r="E4886" i="1" s="1"/>
  <c r="W4534" i="1"/>
  <c r="W4794" i="1" s="1"/>
  <c r="W3847" i="1"/>
  <c r="BD4603" i="1"/>
  <c r="BD4863" i="1" s="1"/>
  <c r="BD3916" i="1"/>
  <c r="Z4531" i="1"/>
  <c r="Z4791" i="1" s="1"/>
  <c r="Z3844" i="1"/>
  <c r="AU4561" i="1"/>
  <c r="AU4821" i="1" s="1"/>
  <c r="AU3874" i="1"/>
  <c r="AI4713" i="1"/>
  <c r="AI4973" i="1" s="1"/>
  <c r="AI4026" i="1"/>
  <c r="AT4579" i="1"/>
  <c r="AT4839" i="1" s="1"/>
  <c r="AT3892" i="1"/>
  <c r="AB4722" i="1"/>
  <c r="AB4982" i="1" s="1"/>
  <c r="AB4035" i="1"/>
  <c r="AH4632" i="1"/>
  <c r="AH4892" i="1" s="1"/>
  <c r="AH3945" i="1"/>
  <c r="BA4727" i="1"/>
  <c r="BA4987" i="1" s="1"/>
  <c r="BA4040" i="1"/>
  <c r="BD4714" i="1"/>
  <c r="BD4974" i="1" s="1"/>
  <c r="BD4027" i="1"/>
  <c r="W4679" i="1"/>
  <c r="W4939" i="1" s="1"/>
  <c r="W3992" i="1"/>
  <c r="AO4630" i="1"/>
  <c r="AO4890" i="1" s="1"/>
  <c r="AO3943" i="1"/>
  <c r="AI4733" i="1"/>
  <c r="AI4993" i="1" s="1"/>
  <c r="AI4046" i="1"/>
  <c r="AL4634" i="1"/>
  <c r="AL4894" i="1" s="1"/>
  <c r="AL3947" i="1"/>
  <c r="AK4547" i="1"/>
  <c r="AK4807" i="1" s="1"/>
  <c r="AK3860" i="1"/>
  <c r="AS4688" i="1"/>
  <c r="AS4948" i="1" s="1"/>
  <c r="AS4001" i="1"/>
  <c r="AE4700" i="1"/>
  <c r="AE4960" i="1" s="1"/>
  <c r="AE4013" i="1"/>
  <c r="AG4654" i="1"/>
  <c r="AG4914" i="1" s="1"/>
  <c r="AG3967" i="1"/>
  <c r="AC4515" i="1"/>
  <c r="AC4775" i="1" s="1"/>
  <c r="AC3828" i="1"/>
  <c r="AQ4668" i="1"/>
  <c r="AQ4928" i="1" s="1"/>
  <c r="AQ3981" i="1"/>
  <c r="AL4705" i="1"/>
  <c r="AL4965" i="1" s="1"/>
  <c r="AL4018" i="1"/>
  <c r="D4686" i="1"/>
  <c r="D3999" i="1"/>
  <c r="D4946" i="1" s="1"/>
  <c r="BC4610" i="1"/>
  <c r="BC4870" i="1" s="1"/>
  <c r="BC3923" i="1"/>
  <c r="AX4686" i="1"/>
  <c r="AX4946" i="1" s="1"/>
  <c r="AX3999" i="1"/>
  <c r="AE4610" i="1"/>
  <c r="AE4870" i="1" s="1"/>
  <c r="AE3923" i="1"/>
  <c r="BA4625" i="1"/>
  <c r="BA4885" i="1" s="1"/>
  <c r="BA3938" i="1"/>
  <c r="BD4620" i="1"/>
  <c r="BD4880" i="1" s="1"/>
  <c r="BD3933" i="1"/>
  <c r="Y4677" i="1"/>
  <c r="Y4937" i="1" s="1"/>
  <c r="Y3990" i="1"/>
  <c r="AY4677" i="1"/>
  <c r="AY4937" i="1" s="1"/>
  <c r="AY3990" i="1"/>
  <c r="AY4559" i="1"/>
  <c r="AY4819" i="1" s="1"/>
  <c r="AY3872" i="1"/>
  <c r="AZ4581" i="1"/>
  <c r="AZ4841" i="1" s="1"/>
  <c r="AZ3894" i="1"/>
  <c r="AV4677" i="1"/>
  <c r="AV4937" i="1" s="1"/>
  <c r="AV3990" i="1"/>
  <c r="AZ4521" i="1"/>
  <c r="AZ4781" i="1" s="1"/>
  <c r="AZ3834" i="1"/>
  <c r="E4697" i="1"/>
  <c r="E4010" i="1"/>
  <c r="E4957" i="1" s="1"/>
  <c r="W4646" i="1"/>
  <c r="W4906" i="1" s="1"/>
  <c r="W3959" i="1"/>
  <c r="AL4707" i="1"/>
  <c r="AL4967" i="1" s="1"/>
  <c r="AL4020" i="1"/>
  <c r="AN4647" i="1"/>
  <c r="AN4907" i="1" s="1"/>
  <c r="AN3960" i="1"/>
  <c r="AU4691" i="1"/>
  <c r="AU4951" i="1" s="1"/>
  <c r="AU4004" i="1"/>
  <c r="AX4590" i="1"/>
  <c r="AX4850" i="1" s="1"/>
  <c r="AX3903" i="1"/>
  <c r="AY4532" i="1"/>
  <c r="AY4792" i="1" s="1"/>
  <c r="AY3845" i="1"/>
  <c r="BB4528" i="1"/>
  <c r="BB4788" i="1" s="1"/>
  <c r="BB3841" i="1"/>
  <c r="AI4732" i="1"/>
  <c r="AI4992" i="1" s="1"/>
  <c r="AI4045" i="1"/>
  <c r="W4689" i="1"/>
  <c r="W4949" i="1" s="1"/>
  <c r="W4002" i="1"/>
  <c r="BC4536" i="1"/>
  <c r="BC4796" i="1" s="1"/>
  <c r="BC3849" i="1"/>
  <c r="AY4723" i="1"/>
  <c r="AY4983" i="1" s="1"/>
  <c r="AY4036" i="1"/>
  <c r="AQ4695" i="1"/>
  <c r="AQ4955" i="1" s="1"/>
  <c r="AQ4008" i="1"/>
  <c r="Y4541" i="1"/>
  <c r="Y4801" i="1" s="1"/>
  <c r="Y3854" i="1"/>
  <c r="AD4710" i="1"/>
  <c r="AD4970" i="1" s="1"/>
  <c r="AD4023" i="1"/>
  <c r="AN4563" i="1"/>
  <c r="AN4823" i="1" s="1"/>
  <c r="AN3876" i="1"/>
  <c r="AQ4567" i="1"/>
  <c r="AQ4827" i="1" s="1"/>
  <c r="AQ3880" i="1"/>
  <c r="AN4627" i="1"/>
  <c r="AN4887" i="1" s="1"/>
  <c r="AN3940" i="1"/>
  <c r="AJ4705" i="1"/>
  <c r="AJ4965" i="1" s="1"/>
  <c r="AJ4018" i="1"/>
  <c r="BB4567" i="1"/>
  <c r="BB4827" i="1" s="1"/>
  <c r="BB3880" i="1"/>
  <c r="AG4627" i="1"/>
  <c r="AG4887" i="1" s="1"/>
  <c r="AG3940" i="1"/>
  <c r="AT4567" i="1"/>
  <c r="AT4827" i="1" s="1"/>
  <c r="AT3880" i="1"/>
  <c r="AZ4686" i="1"/>
  <c r="AZ4946" i="1" s="1"/>
  <c r="AZ3999" i="1"/>
  <c r="AJ4677" i="1"/>
  <c r="AJ4937" i="1" s="1"/>
  <c r="AJ3990" i="1"/>
  <c r="AG4619" i="1"/>
  <c r="AG4879" i="1" s="1"/>
  <c r="AG3932" i="1"/>
  <c r="AI4616" i="1"/>
  <c r="AI4876" i="1" s="1"/>
  <c r="AI3929" i="1"/>
  <c r="AN4644" i="1"/>
  <c r="AN4904" i="1" s="1"/>
  <c r="AN3957" i="1"/>
  <c r="Z4664" i="1"/>
  <c r="Z4924" i="1" s="1"/>
  <c r="Z3977" i="1"/>
  <c r="AC4676" i="1"/>
  <c r="AC4936" i="1" s="1"/>
  <c r="AC3989" i="1"/>
  <c r="AT4514" i="1"/>
  <c r="AT4774" i="1" s="1"/>
  <c r="AT3827" i="1"/>
  <c r="AH4733" i="1"/>
  <c r="AH4993" i="1" s="1"/>
  <c r="AH4046" i="1"/>
  <c r="D4716" i="1"/>
  <c r="D4029" i="1"/>
  <c r="D4976" i="1" s="1"/>
  <c r="AE4530" i="1"/>
  <c r="AE4790" i="1" s="1"/>
  <c r="AE3843" i="1"/>
  <c r="AZ4624" i="1"/>
  <c r="AZ4884" i="1" s="1"/>
  <c r="AZ3937" i="1"/>
  <c r="AP4557" i="1"/>
  <c r="AP4817" i="1" s="1"/>
  <c r="AP3870" i="1"/>
  <c r="AH4532" i="1"/>
  <c r="AH4792" i="1" s="1"/>
  <c r="AH3845" i="1"/>
  <c r="AR4564" i="1"/>
  <c r="AR4824" i="1" s="1"/>
  <c r="AR3877" i="1"/>
  <c r="AX4607" i="1"/>
  <c r="AX4867" i="1" s="1"/>
  <c r="AX3920" i="1"/>
  <c r="AU4607" i="1"/>
  <c r="AU4867" i="1" s="1"/>
  <c r="AU3920" i="1"/>
  <c r="AZ4657" i="1"/>
  <c r="AZ4917" i="1" s="1"/>
  <c r="AZ3970" i="1"/>
  <c r="Y4652" i="1"/>
  <c r="Y4912" i="1" s="1"/>
  <c r="Y3965" i="1"/>
  <c r="AV4729" i="1"/>
  <c r="AV4989" i="1" s="1"/>
  <c r="AV4042" i="1"/>
  <c r="BE4622" i="1"/>
  <c r="BE4882" i="1" s="1"/>
  <c r="BE3935" i="1"/>
  <c r="AE4728" i="1"/>
  <c r="AE4988" i="1" s="1"/>
  <c r="AE4041" i="1"/>
  <c r="Y4580" i="1"/>
  <c r="Y4840" i="1" s="1"/>
  <c r="Y3893" i="1"/>
  <c r="AH4592" i="1"/>
  <c r="AH4852" i="1" s="1"/>
  <c r="AH3905" i="1"/>
  <c r="AK4603" i="1"/>
  <c r="AK4863" i="1" s="1"/>
  <c r="AK3916" i="1"/>
  <c r="AR4658" i="1"/>
  <c r="AR4918" i="1" s="1"/>
  <c r="AR3971" i="1"/>
  <c r="BB4604" i="1"/>
  <c r="BB4864" i="1" s="1"/>
  <c r="BB3917" i="1"/>
  <c r="BB4526" i="1"/>
  <c r="BB4786" i="1" s="1"/>
  <c r="BB3839" i="1"/>
  <c r="BB4571" i="1"/>
  <c r="BB4831" i="1" s="1"/>
  <c r="BB3884" i="1"/>
  <c r="AY4530" i="1"/>
  <c r="AY4790" i="1" s="1"/>
  <c r="AY3843" i="1"/>
  <c r="BC4606" i="1"/>
  <c r="BC4866" i="1" s="1"/>
  <c r="BC3919" i="1"/>
  <c r="G4562" i="1"/>
  <c r="G3875" i="1"/>
  <c r="G4822" i="1" s="1"/>
  <c r="AJ4598" i="1"/>
  <c r="AJ4858" i="1" s="1"/>
  <c r="AJ3911" i="1"/>
  <c r="AU4543" i="1"/>
  <c r="AU4803" i="1" s="1"/>
  <c r="AU3856" i="1"/>
  <c r="AU4636" i="1"/>
  <c r="AU4896" i="1" s="1"/>
  <c r="AU3949" i="1"/>
  <c r="AW4702" i="1"/>
  <c r="AW4962" i="1" s="1"/>
  <c r="AW4015" i="1"/>
  <c r="W4672" i="1"/>
  <c r="W4932" i="1" s="1"/>
  <c r="W3985" i="1"/>
  <c r="D4649" i="1"/>
  <c r="D3962" i="1"/>
  <c r="D4909" i="1" s="1"/>
  <c r="AS4664" i="1"/>
  <c r="AS4924" i="1" s="1"/>
  <c r="AS3977" i="1"/>
  <c r="D4554" i="1"/>
  <c r="D3867" i="1"/>
  <c r="D4814" i="1" s="1"/>
  <c r="AM4520" i="1"/>
  <c r="AM4780" i="1" s="1"/>
  <c r="AM3833" i="1"/>
  <c r="BC4512" i="1"/>
  <c r="BC4772" i="1" s="1"/>
  <c r="BC3825" i="1"/>
  <c r="G4512" i="1"/>
  <c r="G3825" i="1"/>
  <c r="AG4690" i="1"/>
  <c r="AG4950" i="1" s="1"/>
  <c r="AG4003" i="1"/>
  <c r="AM4596" i="1"/>
  <c r="AM4856" i="1" s="1"/>
  <c r="AM3909" i="1"/>
  <c r="F4558" i="1"/>
  <c r="F3871" i="1"/>
  <c r="F4818" i="1" s="1"/>
  <c r="AN4704" i="1"/>
  <c r="AN4964" i="1" s="1"/>
  <c r="AN4017" i="1"/>
  <c r="BD4700" i="1"/>
  <c r="BD4960" i="1" s="1"/>
  <c r="BD4013" i="1"/>
  <c r="G4647" i="1"/>
  <c r="G3960" i="1"/>
  <c r="G4907" i="1" s="1"/>
  <c r="AX4735" i="1"/>
  <c r="AX4995" i="1" s="1"/>
  <c r="AX4048" i="1"/>
  <c r="AE4680" i="1"/>
  <c r="AE4940" i="1" s="1"/>
  <c r="AE3993" i="1"/>
  <c r="W4541" i="1"/>
  <c r="W4801" i="1" s="1"/>
  <c r="W3854" i="1"/>
  <c r="BF4675" i="1"/>
  <c r="BF4935" i="1" s="1"/>
  <c r="BF3988" i="1"/>
  <c r="AE4730" i="1"/>
  <c r="AE4990" i="1" s="1"/>
  <c r="AE4043" i="1"/>
  <c r="AY4615" i="1"/>
  <c r="AY4875" i="1" s="1"/>
  <c r="AY3928" i="1"/>
  <c r="AH4557" i="1"/>
  <c r="AH4817" i="1" s="1"/>
  <c r="AH3870" i="1"/>
  <c r="AF4701" i="1"/>
  <c r="AF4961" i="1" s="1"/>
  <c r="AF4014" i="1"/>
  <c r="BC4575" i="1"/>
  <c r="BC4835" i="1" s="1"/>
  <c r="BC3888" i="1"/>
  <c r="AR4514" i="1"/>
  <c r="AR4774" i="1" s="1"/>
  <c r="AR3827" i="1"/>
  <c r="AV4554" i="1"/>
  <c r="AV4814" i="1" s="1"/>
  <c r="AV3867" i="1"/>
  <c r="BC4538" i="1"/>
  <c r="BC4798" i="1" s="1"/>
  <c r="BC3851" i="1"/>
  <c r="AB4514" i="1"/>
  <c r="AB4774" i="1" s="1"/>
  <c r="AB3827" i="1"/>
  <c r="X4521" i="1"/>
  <c r="X4781" i="1" s="1"/>
  <c r="X3834" i="1"/>
  <c r="AJ4605" i="1"/>
  <c r="AJ4865" i="1" s="1"/>
  <c r="AJ3918" i="1"/>
  <c r="AP4616" i="1"/>
  <c r="AP4876" i="1" s="1"/>
  <c r="AP3929" i="1"/>
  <c r="AX4649" i="1"/>
  <c r="AX4909" i="1" s="1"/>
  <c r="AX3962" i="1"/>
  <c r="AT4685" i="1"/>
  <c r="AT4945" i="1" s="1"/>
  <c r="AT3998" i="1"/>
  <c r="AY4729" i="1"/>
  <c r="AY4989" i="1" s="1"/>
  <c r="AY4042" i="1"/>
  <c r="AH4676" i="1"/>
  <c r="AH4936" i="1" s="1"/>
  <c r="AH3989" i="1"/>
  <c r="AF4714" i="1"/>
  <c r="AF4974" i="1" s="1"/>
  <c r="AF4027" i="1"/>
  <c r="Z4696" i="1"/>
  <c r="Z4956" i="1" s="1"/>
  <c r="Z4009" i="1"/>
  <c r="AP4646" i="1"/>
  <c r="AP4906" i="1" s="1"/>
  <c r="AP3959" i="1"/>
  <c r="BF4539" i="1"/>
  <c r="BF4799" i="1" s="1"/>
  <c r="BF3852" i="1"/>
  <c r="AU4710" i="1"/>
  <c r="AU4970" i="1" s="1"/>
  <c r="AU4023" i="1"/>
  <c r="AW4555" i="1"/>
  <c r="AW4815" i="1" s="1"/>
  <c r="AW3868" i="1"/>
  <c r="BE4593" i="1"/>
  <c r="BE4853" i="1" s="1"/>
  <c r="BE3906" i="1"/>
  <c r="AX4546" i="1"/>
  <c r="AX4806" i="1" s="1"/>
  <c r="AX3859" i="1"/>
  <c r="AZ4638" i="1"/>
  <c r="AZ4898" i="1" s="1"/>
  <c r="AZ3951" i="1"/>
  <c r="AP4681" i="1"/>
  <c r="AP4941" i="1" s="1"/>
  <c r="AP3994" i="1"/>
  <c r="AA4661" i="1"/>
  <c r="AA4921" i="1" s="1"/>
  <c r="AA3974" i="1"/>
  <c r="BC4667" i="1"/>
  <c r="BC4927" i="1" s="1"/>
  <c r="BC3980" i="1"/>
  <c r="AH4657" i="1"/>
  <c r="AH4917" i="1" s="1"/>
  <c r="AH3970" i="1"/>
  <c r="BE4697" i="1"/>
  <c r="BE4957" i="1" s="1"/>
  <c r="BE4010" i="1"/>
  <c r="AT4601" i="1"/>
  <c r="AT4861" i="1" s="1"/>
  <c r="AT3914" i="1"/>
  <c r="AC4735" i="1"/>
  <c r="AC4995" i="1" s="1"/>
  <c r="AC4048" i="1"/>
  <c r="AY4547" i="1"/>
  <c r="AY4807" i="1" s="1"/>
  <c r="AY3860" i="1"/>
  <c r="BB4588" i="1"/>
  <c r="BB4848" i="1" s="1"/>
  <c r="BB3901" i="1"/>
  <c r="AA4635" i="1"/>
  <c r="AA4895" i="1" s="1"/>
  <c r="AA3948" i="1"/>
  <c r="Y4510" i="1"/>
  <c r="Y4770" i="1" s="1"/>
  <c r="Y3823" i="1"/>
  <c r="BE4520" i="1"/>
  <c r="BE4780" i="1" s="1"/>
  <c r="BE3833" i="1"/>
  <c r="G4529" i="1"/>
  <c r="G3842" i="1"/>
  <c r="G4789" i="1" s="1"/>
  <c r="AE4534" i="1"/>
  <c r="AE4794" i="1" s="1"/>
  <c r="AE3847" i="1"/>
  <c r="AX4547" i="1"/>
  <c r="AX4807" i="1" s="1"/>
  <c r="AX3860" i="1"/>
  <c r="AL4536" i="1"/>
  <c r="AL4796" i="1" s="1"/>
  <c r="AL3849" i="1"/>
  <c r="W4521" i="1"/>
  <c r="W4781" i="1" s="1"/>
  <c r="W3834" i="1"/>
  <c r="AK4673" i="1"/>
  <c r="AK4933" i="1" s="1"/>
  <c r="AK3986" i="1"/>
  <c r="BB4574" i="1"/>
  <c r="BB4834" i="1" s="1"/>
  <c r="BB3887" i="1"/>
  <c r="AI4643" i="1"/>
  <c r="AI4903" i="1" s="1"/>
  <c r="AI3956" i="1"/>
  <c r="BE4688" i="1"/>
  <c r="BE4948" i="1" s="1"/>
  <c r="BE4001" i="1"/>
  <c r="AC4546" i="1"/>
  <c r="AC4806" i="1" s="1"/>
  <c r="AC3859" i="1"/>
  <c r="AT4632" i="1"/>
  <c r="AT4892" i="1" s="1"/>
  <c r="AT3945" i="1"/>
  <c r="AO4570" i="1"/>
  <c r="AO4830" i="1" s="1"/>
  <c r="AO3883" i="1"/>
  <c r="AA4732" i="1"/>
  <c r="AA4992" i="1" s="1"/>
  <c r="AA4045" i="1"/>
  <c r="AN4588" i="1"/>
  <c r="AN4848" i="1" s="1"/>
  <c r="AN3901" i="1"/>
  <c r="AC4555" i="1"/>
  <c r="AC4815" i="1" s="1"/>
  <c r="AC3868" i="1"/>
  <c r="AH4609" i="1"/>
  <c r="AH4869" i="1" s="1"/>
  <c r="AH3922" i="1"/>
  <c r="AA4513" i="1"/>
  <c r="AA4773" i="1" s="1"/>
  <c r="AA3826" i="1"/>
  <c r="AE4615" i="1"/>
  <c r="AE4875" i="1" s="1"/>
  <c r="AE3928" i="1"/>
  <c r="Y4611" i="1"/>
  <c r="Y4871" i="1" s="1"/>
  <c r="Y3924" i="1"/>
  <c r="AB4685" i="1"/>
  <c r="AB4945" i="1" s="1"/>
  <c r="AB3998" i="1"/>
  <c r="AT4586" i="1"/>
  <c r="AT4846" i="1" s="1"/>
  <c r="AT3899" i="1"/>
  <c r="F4694" i="1"/>
  <c r="F4007" i="1"/>
  <c r="F4954" i="1" s="1"/>
  <c r="AV4582" i="1"/>
  <c r="AV4842" i="1" s="1"/>
  <c r="AV3895" i="1"/>
  <c r="AD4726" i="1"/>
  <c r="AD4986" i="1" s="1"/>
  <c r="AD4039" i="1"/>
  <c r="BF4560" i="1"/>
  <c r="BF4820" i="1" s="1"/>
  <c r="BF3873" i="1"/>
  <c r="AX4533" i="1"/>
  <c r="AX4793" i="1" s="1"/>
  <c r="AX3846" i="1"/>
  <c r="AP4626" i="1"/>
  <c r="AP4886" i="1" s="1"/>
  <c r="AP3939" i="1"/>
  <c r="AB4568" i="1"/>
  <c r="AB4828" i="1" s="1"/>
  <c r="AB3881" i="1"/>
  <c r="BF4732" i="1"/>
  <c r="BF4992" i="1" s="1"/>
  <c r="BF4045" i="1"/>
  <c r="E4532" i="1"/>
  <c r="E3845" i="1"/>
  <c r="E4792" i="1" s="1"/>
  <c r="AD4728" i="1"/>
  <c r="AD4988" i="1" s="1"/>
  <c r="AD4041" i="1"/>
  <c r="AG4641" i="1"/>
  <c r="AG4901" i="1" s="1"/>
  <c r="AG3954" i="1"/>
  <c r="AO4602" i="1"/>
  <c r="AO4862" i="1" s="1"/>
  <c r="AO3915" i="1"/>
  <c r="BE4572" i="1"/>
  <c r="BE4832" i="1" s="1"/>
  <c r="BE3885" i="1"/>
  <c r="AW4662" i="1"/>
  <c r="AW4922" i="1" s="1"/>
  <c r="AW3975" i="1"/>
  <c r="X4564" i="1"/>
  <c r="X4824" i="1" s="1"/>
  <c r="X3877" i="1"/>
  <c r="AC4609" i="1"/>
  <c r="AC4869" i="1" s="1"/>
  <c r="AC3922" i="1"/>
  <c r="BC4654" i="1"/>
  <c r="BC4914" i="1" s="1"/>
  <c r="BC3967" i="1"/>
  <c r="BA4610" i="1"/>
  <c r="BA4870" i="1" s="1"/>
  <c r="BA3923" i="1"/>
  <c r="AO4610" i="1"/>
  <c r="AO4870" i="1" s="1"/>
  <c r="AO3923" i="1"/>
  <c r="G4551" i="1"/>
  <c r="G3864" i="1"/>
  <c r="G4811" i="1" s="1"/>
  <c r="BA4705" i="1"/>
  <c r="BA4965" i="1" s="1"/>
  <c r="BA4018" i="1"/>
  <c r="AA4686" i="1"/>
  <c r="AA4946" i="1" s="1"/>
  <c r="AA3999" i="1"/>
  <c r="AJ4674" i="1"/>
  <c r="AJ4934" i="1" s="1"/>
  <c r="AJ3987" i="1"/>
  <c r="AH4677" i="1"/>
  <c r="AH4937" i="1" s="1"/>
  <c r="AH3990" i="1"/>
  <c r="BF4709" i="1"/>
  <c r="BF4969" i="1" s="1"/>
  <c r="BF4022" i="1"/>
  <c r="X4539" i="1"/>
  <c r="X4799" i="1" s="1"/>
  <c r="X3852" i="1"/>
  <c r="AY4543" i="1"/>
  <c r="AY4803" i="1" s="1"/>
  <c r="AY3856" i="1"/>
  <c r="AP4530" i="1"/>
  <c r="AP4790" i="1" s="1"/>
  <c r="AP3843" i="1"/>
  <c r="AM4638" i="1"/>
  <c r="AM4898" i="1" s="1"/>
  <c r="AM3951" i="1"/>
  <c r="AP4617" i="1"/>
  <c r="AP4877" i="1" s="1"/>
  <c r="AP3930" i="1"/>
  <c r="BC4629" i="1"/>
  <c r="BC4889" i="1" s="1"/>
  <c r="BC3942" i="1"/>
  <c r="AS4587" i="1"/>
  <c r="AS4847" i="1" s="1"/>
  <c r="AS3900" i="1"/>
  <c r="AM4584" i="1"/>
  <c r="AM4844" i="1" s="1"/>
  <c r="AM3897" i="1"/>
  <c r="Z4644" i="1"/>
  <c r="Z4904" i="1" s="1"/>
  <c r="Z3957" i="1"/>
  <c r="AH4696" i="1"/>
  <c r="AH4956" i="1" s="1"/>
  <c r="AH4009" i="1"/>
  <c r="AV4621" i="1"/>
  <c r="AV4881" i="1" s="1"/>
  <c r="AV3934" i="1"/>
  <c r="AJ4520" i="1"/>
  <c r="AJ4780" i="1" s="1"/>
  <c r="AJ3833" i="1"/>
  <c r="X4670" i="1"/>
  <c r="X4930" i="1" s="1"/>
  <c r="X3983" i="1"/>
  <c r="AU4728" i="1"/>
  <c r="AU4988" i="1" s="1"/>
  <c r="AU4041" i="1"/>
  <c r="F4548" i="1"/>
  <c r="F3861" i="1"/>
  <c r="F4808" i="1" s="1"/>
  <c r="AL4516" i="1"/>
  <c r="AL4776" i="1" s="1"/>
  <c r="AL3829" i="1"/>
  <c r="AE4639" i="1"/>
  <c r="AE4899" i="1" s="1"/>
  <c r="AE3952" i="1"/>
  <c r="AX4511" i="1"/>
  <c r="AX4771" i="1" s="1"/>
  <c r="AX3824" i="1"/>
  <c r="AQ4619" i="1"/>
  <c r="AQ4879" i="1" s="1"/>
  <c r="AQ3932" i="1"/>
  <c r="AI4718" i="1"/>
  <c r="AI4978" i="1" s="1"/>
  <c r="AI4031" i="1"/>
  <c r="AM4678" i="1"/>
  <c r="AM4938" i="1" s="1"/>
  <c r="AM3991" i="1"/>
  <c r="AB4614" i="1"/>
  <c r="AB4874" i="1" s="1"/>
  <c r="AB3927" i="1"/>
  <c r="AX4629" i="1"/>
  <c r="AX4889" i="1" s="1"/>
  <c r="AX3942" i="1"/>
  <c r="W4685" i="1"/>
  <c r="W4945" i="1" s="1"/>
  <c r="W3998" i="1"/>
  <c r="AL4518" i="1"/>
  <c r="AL4778" i="1" s="1"/>
  <c r="AL3831" i="1"/>
  <c r="AZ4568" i="1"/>
  <c r="AZ4828" i="1" s="1"/>
  <c r="AZ3881" i="1"/>
  <c r="AW4666" i="1"/>
  <c r="AW4926" i="1" s="1"/>
  <c r="AW3979" i="1"/>
  <c r="AD4557" i="1"/>
  <c r="AD4817" i="1" s="1"/>
  <c r="AD3870" i="1"/>
  <c r="AU4729" i="1"/>
  <c r="AU4989" i="1" s="1"/>
  <c r="AU4042" i="1"/>
  <c r="AC4601" i="1"/>
  <c r="AC4861" i="1" s="1"/>
  <c r="AC3914" i="1"/>
  <c r="AU4657" i="1"/>
  <c r="AU4917" i="1" s="1"/>
  <c r="AU3970" i="1"/>
  <c r="AL4587" i="1"/>
  <c r="AL4847" i="1" s="1"/>
  <c r="AL3900" i="1"/>
  <c r="AO4622" i="1"/>
  <c r="AO4882" i="1" s="1"/>
  <c r="AO3935" i="1"/>
  <c r="BF4670" i="1"/>
  <c r="BF4930" i="1" s="1"/>
  <c r="BF3983" i="1"/>
  <c r="AV4642" i="1"/>
  <c r="AV4902" i="1" s="1"/>
  <c r="AV3955" i="1"/>
  <c r="AF4579" i="1"/>
  <c r="AF4839" i="1" s="1"/>
  <c r="AF3892" i="1"/>
  <c r="AY4676" i="1"/>
  <c r="AY4936" i="1" s="1"/>
  <c r="AY3989" i="1"/>
  <c r="AZ4592" i="1"/>
  <c r="AZ4852" i="1" s="1"/>
  <c r="AZ3905" i="1"/>
  <c r="AF4544" i="1"/>
  <c r="AF4804" i="1" s="1"/>
  <c r="AF3857" i="1"/>
  <c r="BB4717" i="1"/>
  <c r="BB4977" i="1" s="1"/>
  <c r="BB4030" i="1"/>
  <c r="W4584" i="1"/>
  <c r="W4844" i="1" s="1"/>
  <c r="W3897" i="1"/>
  <c r="BB4679" i="1"/>
  <c r="BB4939" i="1" s="1"/>
  <c r="BB3992" i="1"/>
  <c r="AJ4684" i="1"/>
  <c r="AJ4944" i="1" s="1"/>
  <c r="AJ3997" i="1"/>
  <c r="BA4541" i="1"/>
  <c r="BA4801" i="1" s="1"/>
  <c r="BA3854" i="1"/>
  <c r="AN4726" i="1"/>
  <c r="AN4986" i="1" s="1"/>
  <c r="AN4039" i="1"/>
  <c r="AM4652" i="1"/>
  <c r="AM4912" i="1" s="1"/>
  <c r="AM3965" i="1"/>
  <c r="E4541" i="1"/>
  <c r="E3854" i="1"/>
  <c r="E4801" i="1" s="1"/>
  <c r="AD4593" i="1"/>
  <c r="AD4853" i="1" s="1"/>
  <c r="AD3906" i="1"/>
  <c r="AB4673" i="1"/>
  <c r="AB4933" i="1" s="1"/>
  <c r="AB3986" i="1"/>
  <c r="G4598" i="1"/>
  <c r="G3911" i="1"/>
  <c r="G4858" i="1" s="1"/>
  <c r="BB4669" i="1"/>
  <c r="BB4929" i="1" s="1"/>
  <c r="BB3982" i="1"/>
  <c r="Z4653" i="1"/>
  <c r="Z4913" i="1" s="1"/>
  <c r="Z3966" i="1"/>
  <c r="AR4621" i="1"/>
  <c r="AR4881" i="1" s="1"/>
  <c r="AR3934" i="1"/>
  <c r="AA4536" i="1"/>
  <c r="AA4796" i="1" s="1"/>
  <c r="AA3849" i="1"/>
  <c r="AL4703" i="1"/>
  <c r="AL4963" i="1" s="1"/>
  <c r="AL4016" i="1"/>
  <c r="BE4568" i="1"/>
  <c r="BE4828" i="1" s="1"/>
  <c r="BE3881" i="1"/>
  <c r="AT4684" i="1"/>
  <c r="AT4944" i="1" s="1"/>
  <c r="AT3997" i="1"/>
  <c r="AL4673" i="1"/>
  <c r="AL4933" i="1" s="1"/>
  <c r="AL3986" i="1"/>
  <c r="AL4597" i="1"/>
  <c r="AL4857" i="1" s="1"/>
  <c r="AL3910" i="1"/>
  <c r="AU4692" i="1"/>
  <c r="AU4952" i="1" s="1"/>
  <c r="AU4005" i="1"/>
  <c r="AN4637" i="1"/>
  <c r="AN4897" i="1" s="1"/>
  <c r="AN3950" i="1"/>
  <c r="AB4628" i="1"/>
  <c r="AB4888" i="1" s="1"/>
  <c r="AB3941" i="1"/>
  <c r="BF4569" i="1"/>
  <c r="BF4829" i="1" s="1"/>
  <c r="BF3882" i="1"/>
  <c r="AB4592" i="1"/>
  <c r="AB4852" i="1" s="1"/>
  <c r="AB3905" i="1"/>
  <c r="AD4713" i="1"/>
  <c r="AD4973" i="1" s="1"/>
  <c r="AD4026" i="1"/>
  <c r="Y4518" i="1"/>
  <c r="Y4778" i="1" s="1"/>
  <c r="Y3831" i="1"/>
  <c r="AK4602" i="1"/>
  <c r="AK4862" i="1" s="1"/>
  <c r="AK3915" i="1"/>
  <c r="AG4529" i="1"/>
  <c r="AG4789" i="1" s="1"/>
  <c r="AG3842" i="1"/>
  <c r="AA4565" i="1"/>
  <c r="AA4825" i="1" s="1"/>
  <c r="AA3878" i="1"/>
  <c r="BA4540" i="1"/>
  <c r="BA4800" i="1" s="1"/>
  <c r="BA3853" i="1"/>
  <c r="AB4623" i="1"/>
  <c r="AB4883" i="1" s="1"/>
  <c r="AB3936" i="1"/>
  <c r="AL4642" i="1"/>
  <c r="AL4902" i="1" s="1"/>
  <c r="AL3955" i="1"/>
  <c r="AW4696" i="1"/>
  <c r="AW4956" i="1" s="1"/>
  <c r="AW4009" i="1"/>
  <c r="AB4553" i="1"/>
  <c r="AB4813" i="1" s="1"/>
  <c r="AB3866" i="1"/>
  <c r="BE4637" i="1"/>
  <c r="BE4897" i="1" s="1"/>
  <c r="BE3950" i="1"/>
  <c r="AV4698" i="1"/>
  <c r="AV4958" i="1" s="1"/>
  <c r="AV4011" i="1"/>
  <c r="F4605" i="1"/>
  <c r="F3918" i="1"/>
  <c r="F4865" i="1" s="1"/>
  <c r="BF4533" i="1"/>
  <c r="BF4793" i="1" s="1"/>
  <c r="BF3846" i="1"/>
  <c r="BE4703" i="1"/>
  <c r="BE4963" i="1" s="1"/>
  <c r="BE4016" i="1"/>
  <c r="AZ4594" i="1"/>
  <c r="AZ4854" i="1" s="1"/>
  <c r="AZ3907" i="1"/>
  <c r="AG4539" i="1"/>
  <c r="AG4799" i="1" s="1"/>
  <c r="AG3852" i="1"/>
  <c r="W4670" i="1"/>
  <c r="W4930" i="1" s="1"/>
  <c r="W3983" i="1"/>
  <c r="AE4554" i="1"/>
  <c r="AE4814" i="1" s="1"/>
  <c r="AE3867" i="1"/>
  <c r="AV4589" i="1"/>
  <c r="AV4849" i="1" s="1"/>
  <c r="AV3902" i="1"/>
  <c r="D4656" i="1"/>
  <c r="D3969" i="1"/>
  <c r="D4916" i="1" s="1"/>
  <c r="AS4690" i="1"/>
  <c r="AS4950" i="1" s="1"/>
  <c r="AS4003" i="1"/>
  <c r="X4634" i="1"/>
  <c r="X4894" i="1" s="1"/>
  <c r="X3947" i="1"/>
  <c r="AR4566" i="1"/>
  <c r="AR4826" i="1" s="1"/>
  <c r="AR3879" i="1"/>
  <c r="AR4708" i="1"/>
  <c r="AR4968" i="1" s="1"/>
  <c r="AR4021" i="1"/>
  <c r="F4631" i="1"/>
  <c r="F3944" i="1"/>
  <c r="F4891" i="1" s="1"/>
  <c r="AF4609" i="1"/>
  <c r="AF4869" i="1" s="1"/>
  <c r="AF3922" i="1"/>
  <c r="AY4595" i="1"/>
  <c r="AY4855" i="1" s="1"/>
  <c r="AY3908" i="1"/>
  <c r="AB4615" i="1"/>
  <c r="AB4875" i="1" s="1"/>
  <c r="AB3928" i="1"/>
  <c r="AG4673" i="1"/>
  <c r="AG4933" i="1" s="1"/>
  <c r="AG3986" i="1"/>
  <c r="Y4571" i="1"/>
  <c r="Y4831" i="1" s="1"/>
  <c r="Y3884" i="1"/>
  <c r="AP4694" i="1"/>
  <c r="AP4954" i="1" s="1"/>
  <c r="AP4007" i="1"/>
  <c r="D4723" i="1"/>
  <c r="D4036" i="1"/>
  <c r="D4983" i="1" s="1"/>
  <c r="AL4593" i="1"/>
  <c r="AL4853" i="1" s="1"/>
  <c r="AL3906" i="1"/>
  <c r="AL4568" i="1"/>
  <c r="AL4828" i="1" s="1"/>
  <c r="AL3881" i="1"/>
  <c r="BD4698" i="1"/>
  <c r="BD4958" i="1" s="1"/>
  <c r="BD4011" i="1"/>
  <c r="Y4682" i="1"/>
  <c r="Y4942" i="1" s="1"/>
  <c r="Y3995" i="1"/>
  <c r="AD4636" i="1"/>
  <c r="AD4896" i="1" s="1"/>
  <c r="AD3949" i="1"/>
  <c r="AV4687" i="1"/>
  <c r="AV4947" i="1" s="1"/>
  <c r="AV4000" i="1"/>
  <c r="AB4729" i="1"/>
  <c r="AB4989" i="1" s="1"/>
  <c r="AB4042" i="1"/>
  <c r="AQ4526" i="1"/>
  <c r="AQ4786" i="1" s="1"/>
  <c r="AQ3839" i="1"/>
  <c r="AW4550" i="1"/>
  <c r="AW3863" i="1"/>
  <c r="AE4619" i="1"/>
  <c r="AE4879" i="1" s="1"/>
  <c r="AE3932" i="1"/>
  <c r="AQ4520" i="1"/>
  <c r="AQ4780" i="1" s="1"/>
  <c r="AQ3833" i="1"/>
  <c r="AL4564" i="1"/>
  <c r="AL4824" i="1" s="1"/>
  <c r="AL3877" i="1"/>
  <c r="G4701" i="1"/>
  <c r="G4014" i="1"/>
  <c r="G4961" i="1" s="1"/>
  <c r="AQ4715" i="1"/>
  <c r="AQ4975" i="1" s="1"/>
  <c r="AQ4028" i="1"/>
  <c r="W4698" i="1"/>
  <c r="W4958" i="1" s="1"/>
  <c r="W4011" i="1"/>
  <c r="AT4543" i="1"/>
  <c r="AT4803" i="1" s="1"/>
  <c r="AT3856" i="1"/>
  <c r="AF4538" i="1"/>
  <c r="AF4798" i="1" s="1"/>
  <c r="AF3851" i="1"/>
  <c r="D4641" i="1"/>
  <c r="D3954" i="1"/>
  <c r="D4901" i="1" s="1"/>
  <c r="AB4558" i="1"/>
  <c r="AB4818" i="1" s="1"/>
  <c r="AB3871" i="1"/>
  <c r="AJ4543" i="1"/>
  <c r="AJ4803" i="1" s="1"/>
  <c r="AJ3856" i="1"/>
  <c r="BA4695" i="1"/>
  <c r="BA4955" i="1" s="1"/>
  <c r="BA4008" i="1"/>
  <c r="BE4683" i="1"/>
  <c r="BE4943" i="1" s="1"/>
  <c r="BE3996" i="1"/>
  <c r="AD4682" i="1"/>
  <c r="AD4942" i="1" s="1"/>
  <c r="AD3995" i="1"/>
  <c r="BA4577" i="1"/>
  <c r="BA4837" i="1" s="1"/>
  <c r="BA3890" i="1"/>
  <c r="AH4608" i="1"/>
  <c r="AH4868" i="1" s="1"/>
  <c r="AH3921" i="1"/>
  <c r="AI4623" i="1"/>
  <c r="AI4883" i="1" s="1"/>
  <c r="AI3936" i="1"/>
  <c r="AX4730" i="1"/>
  <c r="AX4990" i="1" s="1"/>
  <c r="AX4043" i="1"/>
  <c r="AY4685" i="1"/>
  <c r="AY4945" i="1" s="1"/>
  <c r="AY3998" i="1"/>
  <c r="BD4609" i="1"/>
  <c r="BD4869" i="1" s="1"/>
  <c r="BD3922" i="1"/>
  <c r="AC4608" i="1"/>
  <c r="AC4868" i="1" s="1"/>
  <c r="AC3921" i="1"/>
  <c r="AM4609" i="1"/>
  <c r="AM4869" i="1" s="1"/>
  <c r="AM3922" i="1"/>
  <c r="BE4630" i="1"/>
  <c r="BE4890" i="1" s="1"/>
  <c r="BE3943" i="1"/>
  <c r="AY4633" i="1"/>
  <c r="AY4893" i="1" s="1"/>
  <c r="AY3946" i="1"/>
  <c r="AT4578" i="1"/>
  <c r="AT4838" i="1" s="1"/>
  <c r="AT3891" i="1"/>
  <c r="AJ4641" i="1"/>
  <c r="AJ4901" i="1" s="1"/>
  <c r="AJ3954" i="1"/>
  <c r="F4689" i="1"/>
  <c r="F4002" i="1"/>
  <c r="F4949" i="1" s="1"/>
  <c r="AO4522" i="1"/>
  <c r="AO4782" i="1" s="1"/>
  <c r="AO3835" i="1"/>
  <c r="AY4731" i="1"/>
  <c r="AY4991" i="1" s="1"/>
  <c r="AY4044" i="1"/>
  <c r="G4692" i="1"/>
  <c r="G4005" i="1"/>
  <c r="G4952" i="1" s="1"/>
  <c r="AO4669" i="1"/>
  <c r="AO4929" i="1" s="1"/>
  <c r="AO3982" i="1"/>
  <c r="AE4705" i="1"/>
  <c r="AE4965" i="1" s="1"/>
  <c r="AE4018" i="1"/>
  <c r="Z4625" i="1"/>
  <c r="Z4885" i="1" s="1"/>
  <c r="Z3938" i="1"/>
  <c r="AA4559" i="1"/>
  <c r="AA4819" i="1" s="1"/>
  <c r="AA3872" i="1"/>
  <c r="BF4620" i="1"/>
  <c r="BF4880" i="1" s="1"/>
  <c r="BF3933" i="1"/>
  <c r="BC4677" i="1"/>
  <c r="BC4937" i="1" s="1"/>
  <c r="BC3990" i="1"/>
  <c r="AG4677" i="1"/>
  <c r="AG4937" i="1" s="1"/>
  <c r="AG3990" i="1"/>
  <c r="AT4581" i="1"/>
  <c r="AT4841" i="1" s="1"/>
  <c r="AT3894" i="1"/>
  <c r="AH4636" i="1"/>
  <c r="AH4896" i="1" s="1"/>
  <c r="AH3949" i="1"/>
  <c r="AB4715" i="1"/>
  <c r="AB4975" i="1" s="1"/>
  <c r="AB4028" i="1"/>
  <c r="AP4642" i="1"/>
  <c r="AP4902" i="1" s="1"/>
  <c r="AP3955" i="1"/>
  <c r="AP4675" i="1"/>
  <c r="AP4935" i="1" s="1"/>
  <c r="AP3988" i="1"/>
  <c r="Z4570" i="1"/>
  <c r="Z4830" i="1" s="1"/>
  <c r="Z3883" i="1"/>
  <c r="AN4575" i="1"/>
  <c r="AN4835" i="1" s="1"/>
  <c r="AN3888" i="1"/>
  <c r="AZ4652" i="1"/>
  <c r="AZ4912" i="1" s="1"/>
  <c r="AZ3965" i="1"/>
  <c r="AK4539" i="1"/>
  <c r="AK4799" i="1" s="1"/>
  <c r="AK3852" i="1"/>
  <c r="AF4656" i="1"/>
  <c r="AF4916" i="1" s="1"/>
  <c r="AF3969" i="1"/>
  <c r="AJ4629" i="1"/>
  <c r="AJ4889" i="1" s="1"/>
  <c r="AJ3942" i="1"/>
  <c r="AQ4535" i="1"/>
  <c r="AQ4795" i="1" s="1"/>
  <c r="AQ3848" i="1"/>
  <c r="AA4638" i="1"/>
  <c r="AA4898" i="1" s="1"/>
  <c r="AA3951" i="1"/>
  <c r="X4696" i="1"/>
  <c r="X4956" i="1" s="1"/>
  <c r="X4009" i="1"/>
  <c r="AY4549" i="1"/>
  <c r="AY4809" i="1" s="1"/>
  <c r="AY3862" i="1"/>
  <c r="AU4646" i="1"/>
  <c r="AU4906" i="1" s="1"/>
  <c r="AU3959" i="1"/>
  <c r="AM4653" i="1"/>
  <c r="AM4913" i="1" s="1"/>
  <c r="AM3966" i="1"/>
  <c r="BA4594" i="1"/>
  <c r="BA4854" i="1" s="1"/>
  <c r="BA3907" i="1"/>
  <c r="AL4679" i="1"/>
  <c r="AL4939" i="1" s="1"/>
  <c r="AL3992" i="1"/>
  <c r="AW4588" i="1"/>
  <c r="AW4848" i="1" s="1"/>
  <c r="AW3901" i="1"/>
  <c r="AS4633" i="1"/>
  <c r="AS4893" i="1" s="1"/>
  <c r="AS3946" i="1"/>
  <c r="AP4630" i="1"/>
  <c r="AP4890" i="1" s="1"/>
  <c r="AP3943" i="1"/>
  <c r="F4660" i="1"/>
  <c r="F3973" i="1"/>
  <c r="F4920" i="1" s="1"/>
  <c r="Y4615" i="1"/>
  <c r="Y4875" i="1" s="1"/>
  <c r="Y3928" i="1"/>
  <c r="AR4618" i="1"/>
  <c r="AR4878" i="1" s="1"/>
  <c r="AR3931" i="1"/>
  <c r="E4662" i="1"/>
  <c r="E3975" i="1"/>
  <c r="E4922" i="1" s="1"/>
  <c r="BA4514" i="1"/>
  <c r="BA4774" i="1" s="1"/>
  <c r="BA3827" i="1"/>
  <c r="AX4670" i="1"/>
  <c r="AX4930" i="1" s="1"/>
  <c r="AX3983" i="1"/>
  <c r="AD4554" i="1"/>
  <c r="AD4814" i="1" s="1"/>
  <c r="AD3867" i="1"/>
  <c r="AY4728" i="1"/>
  <c r="AY4988" i="1" s="1"/>
  <c r="AY4041" i="1"/>
  <c r="X4547" i="1"/>
  <c r="X4807" i="1" s="1"/>
  <c r="X3860" i="1"/>
  <c r="BC4577" i="1"/>
  <c r="BC4837" i="1" s="1"/>
  <c r="BC3890" i="1"/>
  <c r="AS4668" i="1"/>
  <c r="AS4928" i="1" s="1"/>
  <c r="AS3981" i="1"/>
  <c r="AK4663" i="1"/>
  <c r="AK4923" i="1" s="1"/>
  <c r="AK3976" i="1"/>
  <c r="AA4734" i="1"/>
  <c r="AA4994" i="1" s="1"/>
  <c r="AA4047" i="1"/>
  <c r="Y4515" i="1"/>
  <c r="Y4775" i="1" s="1"/>
  <c r="Y3828" i="1"/>
  <c r="AK4643" i="1"/>
  <c r="AK4903" i="1" s="1"/>
  <c r="AK3956" i="1"/>
  <c r="AC4681" i="1"/>
  <c r="AC4941" i="1" s="1"/>
  <c r="AC3994" i="1"/>
  <c r="AS4720" i="1"/>
  <c r="AS4980" i="1" s="1"/>
  <c r="AS4033" i="1"/>
  <c r="AB4695" i="1"/>
  <c r="AB4955" i="1" s="1"/>
  <c r="AB4008" i="1"/>
  <c r="BF4526" i="1"/>
  <c r="BF4786" i="1" s="1"/>
  <c r="BF3839" i="1"/>
  <c r="AG4729" i="1"/>
  <c r="AG4989" i="1" s="1"/>
  <c r="AG4042" i="1"/>
  <c r="AF4638" i="1"/>
  <c r="AF4898" i="1" s="1"/>
  <c r="AF3951" i="1"/>
  <c r="AS4550" i="1"/>
  <c r="AS4810" i="1" s="1"/>
  <c r="AS3863" i="1"/>
  <c r="BC4709" i="1"/>
  <c r="BC4969" i="1" s="1"/>
  <c r="BC4022" i="1"/>
  <c r="AZ4718" i="1"/>
  <c r="AZ4978" i="1" s="1"/>
  <c r="AZ4031" i="1"/>
  <c r="AZ4547" i="1"/>
  <c r="AZ4807" i="1" s="1"/>
  <c r="AZ3860" i="1"/>
  <c r="BA4573" i="1"/>
  <c r="BA4833" i="1" s="1"/>
  <c r="BA3886" i="1"/>
  <c r="BE4728" i="1"/>
  <c r="BE4988" i="1" s="1"/>
  <c r="BE4041" i="1"/>
  <c r="AP4540" i="1"/>
  <c r="AP4800" i="1" s="1"/>
  <c r="AP3853" i="1"/>
  <c r="BA4539" i="1"/>
  <c r="BA4799" i="1" s="1"/>
  <c r="BA3852" i="1"/>
  <c r="AW4530" i="1"/>
  <c r="AW4790" i="1" s="1"/>
  <c r="AW3843" i="1"/>
  <c r="AN4668" i="1"/>
  <c r="AN4928" i="1" s="1"/>
  <c r="AN3981" i="1"/>
  <c r="AH4525" i="1"/>
  <c r="AH4785" i="1" s="1"/>
  <c r="AH3838" i="1"/>
  <c r="AV4544" i="1"/>
  <c r="AV4804" i="1" s="1"/>
  <c r="AV3857" i="1"/>
  <c r="AV4710" i="1"/>
  <c r="AV4970" i="1" s="1"/>
  <c r="AV4023" i="1"/>
  <c r="D4681" i="1"/>
  <c r="D3994" i="1"/>
  <c r="D4941" i="1" s="1"/>
  <c r="AZ4525" i="1"/>
  <c r="AZ4785" i="1" s="1"/>
  <c r="AZ3838" i="1"/>
  <c r="X4711" i="1"/>
  <c r="X4971" i="1" s="1"/>
  <c r="X4024" i="1"/>
  <c r="BA4556" i="1"/>
  <c r="BA4816" i="1" s="1"/>
  <c r="BA3869" i="1"/>
  <c r="Z4652" i="1"/>
  <c r="Z4912" i="1" s="1"/>
  <c r="Z3965" i="1"/>
  <c r="AN4562" i="1"/>
  <c r="AN4822" i="1" s="1"/>
  <c r="AN3875" i="1"/>
  <c r="BE4721" i="1"/>
  <c r="BE4981" i="1" s="1"/>
  <c r="BE4034" i="1"/>
  <c r="Z4624" i="1"/>
  <c r="Z4884" i="1" s="1"/>
  <c r="Z3937" i="1"/>
  <c r="AS4632" i="1"/>
  <c r="AS4892" i="1" s="1"/>
  <c r="AS3945" i="1"/>
  <c r="AS4623" i="1"/>
  <c r="AS4883" i="1" s="1"/>
  <c r="AS3936" i="1"/>
  <c r="AK4618" i="1"/>
  <c r="AK4878" i="1" s="1"/>
  <c r="AK3931" i="1"/>
  <c r="F4607" i="1"/>
  <c r="F3920" i="1"/>
  <c r="F4867" i="1" s="1"/>
  <c r="AN4734" i="1"/>
  <c r="AN4994" i="1" s="1"/>
  <c r="AN4047" i="1"/>
  <c r="AG4579" i="1"/>
  <c r="AG4839" i="1" s="1"/>
  <c r="AG3892" i="1"/>
  <c r="D4659" i="1"/>
  <c r="D3972" i="1"/>
  <c r="D4919" i="1" s="1"/>
  <c r="AD4583" i="1"/>
  <c r="AD4843" i="1" s="1"/>
  <c r="AD3896" i="1"/>
  <c r="AJ4675" i="1"/>
  <c r="AJ4935" i="1" s="1"/>
  <c r="AJ3988" i="1"/>
  <c r="AL4729" i="1"/>
  <c r="AL4989" i="1" s="1"/>
  <c r="AL4042" i="1"/>
  <c r="AX4600" i="1"/>
  <c r="AX4860" i="1" s="1"/>
  <c r="AX3913" i="1"/>
  <c r="AK4628" i="1"/>
  <c r="AK4888" i="1" s="1"/>
  <c r="AK3941" i="1"/>
  <c r="AG4666" i="1"/>
  <c r="AG4926" i="1" s="1"/>
  <c r="AG3979" i="1"/>
  <c r="AX4665" i="1"/>
  <c r="AX4925" i="1" s="1"/>
  <c r="AX3978" i="1"/>
  <c r="BE4540" i="1"/>
  <c r="BE4800" i="1" s="1"/>
  <c r="BE3853" i="1"/>
  <c r="AL4586" i="1"/>
  <c r="AL4846" i="1" s="1"/>
  <c r="AL3899" i="1"/>
  <c r="AT4646" i="1"/>
  <c r="AT4906" i="1" s="1"/>
  <c r="AT3959" i="1"/>
  <c r="W4582" i="1"/>
  <c r="W4842" i="1" s="1"/>
  <c r="W3895" i="1"/>
  <c r="AT4668" i="1"/>
  <c r="AT4928" i="1" s="1"/>
  <c r="AT3981" i="1"/>
  <c r="AJ4597" i="1"/>
  <c r="AJ4857" i="1" s="1"/>
  <c r="AJ3910" i="1"/>
  <c r="AC4687" i="1"/>
  <c r="AC4947" i="1" s="1"/>
  <c r="AC4000" i="1"/>
  <c r="G4645" i="1"/>
  <c r="G3958" i="1"/>
  <c r="G4905" i="1" s="1"/>
  <c r="BF4606" i="1"/>
  <c r="BF4866" i="1" s="1"/>
  <c r="BF3919" i="1"/>
  <c r="AQ4643" i="1"/>
  <c r="AQ4903" i="1" s="1"/>
  <c r="AQ3956" i="1"/>
  <c r="AV4553" i="1"/>
  <c r="AV4813" i="1" s="1"/>
  <c r="AV3866" i="1"/>
  <c r="AZ4709" i="1"/>
  <c r="AZ4969" i="1" s="1"/>
  <c r="AZ4022" i="1"/>
  <c r="F4599" i="1"/>
  <c r="F3912" i="1"/>
  <c r="F4859" i="1" s="1"/>
  <c r="AE4511" i="1"/>
  <c r="AE4771" i="1" s="1"/>
  <c r="AE3824" i="1"/>
  <c r="AO4727" i="1"/>
  <c r="AO4987" i="1" s="1"/>
  <c r="AO4040" i="1"/>
  <c r="AS4541" i="1"/>
  <c r="AS4801" i="1" s="1"/>
  <c r="AS3854" i="1"/>
  <c r="BF4575" i="1"/>
  <c r="BF4835" i="1" s="1"/>
  <c r="BF3888" i="1"/>
  <c r="AK4655" i="1"/>
  <c r="AK4915" i="1" s="1"/>
  <c r="AK3968" i="1"/>
  <c r="G4700" i="1"/>
  <c r="G4013" i="1"/>
  <c r="G4960" i="1" s="1"/>
  <c r="AP4577" i="1"/>
  <c r="AP4837" i="1" s="1"/>
  <c r="AP3890" i="1"/>
  <c r="AC4639" i="1"/>
  <c r="AC4899" i="1" s="1"/>
  <c r="AC3952" i="1"/>
  <c r="AH4631" i="1"/>
  <c r="AH4891" i="1" s="1"/>
  <c r="AH3944" i="1"/>
  <c r="G4659" i="1"/>
  <c r="G3972" i="1"/>
  <c r="G4919" i="1" s="1"/>
  <c r="AA4614" i="1"/>
  <c r="AA4874" i="1" s="1"/>
  <c r="AA3927" i="1"/>
  <c r="BE4642" i="1"/>
  <c r="BE4902" i="1" s="1"/>
  <c r="BE3955" i="1"/>
  <c r="AS4731" i="1"/>
  <c r="AS4991" i="1" s="1"/>
  <c r="AS4044" i="1"/>
  <c r="X4542" i="1"/>
  <c r="X4802" i="1" s="1"/>
  <c r="X3855" i="1"/>
  <c r="AT4616" i="1"/>
  <c r="AT4876" i="1" s="1"/>
  <c r="AT3929" i="1"/>
  <c r="BA4538" i="1"/>
  <c r="BA4798" i="1" s="1"/>
  <c r="BA3851" i="1"/>
  <c r="X4601" i="1"/>
  <c r="X4861" i="1" s="1"/>
  <c r="X3914" i="1"/>
  <c r="BA4526" i="1"/>
  <c r="BA4786" i="1" s="1"/>
  <c r="BA3839" i="1"/>
  <c r="BE4693" i="1"/>
  <c r="BE4953" i="1" s="1"/>
  <c r="BE4006" i="1"/>
  <c r="BE4513" i="1"/>
  <c r="BE4773" i="1" s="1"/>
  <c r="BE3826" i="1"/>
  <c r="AZ4526" i="1"/>
  <c r="AZ4786" i="1" s="1"/>
  <c r="AZ3839" i="1"/>
  <c r="D4611" i="1"/>
  <c r="D3924" i="1"/>
  <c r="D4871" i="1" s="1"/>
  <c r="AI4558" i="1"/>
  <c r="AI4818" i="1" s="1"/>
  <c r="AI3871" i="1"/>
  <c r="AE4688" i="1"/>
  <c r="AE4948" i="1" s="1"/>
  <c r="AE4001" i="1"/>
  <c r="AJ4731" i="1"/>
  <c r="AJ4991" i="1" s="1"/>
  <c r="AJ4044" i="1"/>
  <c r="AG4655" i="1"/>
  <c r="AG4915" i="1" s="1"/>
  <c r="AG3968" i="1"/>
  <c r="AG4665" i="1"/>
  <c r="AG4925" i="1" s="1"/>
  <c r="AG3978" i="1"/>
  <c r="BA4704" i="1"/>
  <c r="BA4964" i="1" s="1"/>
  <c r="BA4017" i="1"/>
  <c r="BC4558" i="1"/>
  <c r="BC4818" i="1" s="1"/>
  <c r="BC3871" i="1"/>
  <c r="AF4620" i="1"/>
  <c r="AF4880" i="1" s="1"/>
  <c r="AF3933" i="1"/>
  <c r="AD4620" i="1"/>
  <c r="AD4880" i="1" s="1"/>
  <c r="AD3933" i="1"/>
  <c r="AA4705" i="1"/>
  <c r="AA4965" i="1" s="1"/>
  <c r="AA4018" i="1"/>
  <c r="BE4563" i="1"/>
  <c r="BE4823" i="1" s="1"/>
  <c r="BE3876" i="1"/>
  <c r="AK4620" i="1"/>
  <c r="AK4880" i="1" s="1"/>
  <c r="AK3933" i="1"/>
  <c r="AI4620" i="1"/>
  <c r="AI4880" i="1" s="1"/>
  <c r="AI3933" i="1"/>
  <c r="AL4625" i="1"/>
  <c r="AL4885" i="1" s="1"/>
  <c r="AL3938" i="1"/>
  <c r="AE4545" i="1"/>
  <c r="AE4805" i="1" s="1"/>
  <c r="AE3858" i="1"/>
  <c r="BA4674" i="1"/>
  <c r="BA4934" i="1" s="1"/>
  <c r="BA3987" i="1"/>
  <c r="D4674" i="1"/>
  <c r="D3987" i="1"/>
  <c r="D4934" i="1" s="1"/>
  <c r="AU4677" i="1"/>
  <c r="AU4937" i="1" s="1"/>
  <c r="AU3990" i="1"/>
  <c r="Z4595" i="1"/>
  <c r="Z4855" i="1" s="1"/>
  <c r="Z3908" i="1"/>
  <c r="AR4575" i="1"/>
  <c r="AR4835" i="1" s="1"/>
  <c r="AR3888" i="1"/>
  <c r="AL4514" i="1"/>
  <c r="AL4774" i="1" s="1"/>
  <c r="AL3827" i="1"/>
  <c r="AR4707" i="1"/>
  <c r="AR4967" i="1" s="1"/>
  <c r="AR4020" i="1"/>
  <c r="Z4590" i="1"/>
  <c r="Z4850" i="1" s="1"/>
  <c r="Z3903" i="1"/>
  <c r="AC4695" i="1"/>
  <c r="AC4955" i="1" s="1"/>
  <c r="AC4008" i="1"/>
  <c r="F4628" i="1"/>
  <c r="F3941" i="1"/>
  <c r="F4888" i="1" s="1"/>
  <c r="AS4723" i="1"/>
  <c r="AS4983" i="1" s="1"/>
  <c r="AS4036" i="1"/>
  <c r="AI4584" i="1"/>
  <c r="AI4844" i="1" s="1"/>
  <c r="AI3897" i="1"/>
  <c r="AC4637" i="1"/>
  <c r="AC4897" i="1" s="1"/>
  <c r="AC3950" i="1"/>
  <c r="AA4580" i="1"/>
  <c r="AA4840" i="1" s="1"/>
  <c r="AA3893" i="1"/>
  <c r="W4601" i="1"/>
  <c r="W4861" i="1" s="1"/>
  <c r="W3914" i="1"/>
  <c r="BB4643" i="1"/>
  <c r="BB4903" i="1" s="1"/>
  <c r="BB3956" i="1"/>
  <c r="AE4675" i="1"/>
  <c r="AE4935" i="1" s="1"/>
  <c r="AE3988" i="1"/>
  <c r="BC4637" i="1"/>
  <c r="BC4897" i="1" s="1"/>
  <c r="BC3950" i="1"/>
  <c r="AA4583" i="1"/>
  <c r="AA4843" i="1" s="1"/>
  <c r="AA3896" i="1"/>
  <c r="AC4701" i="1"/>
  <c r="AC4961" i="1" s="1"/>
  <c r="AC4014" i="1"/>
  <c r="AA4720" i="1"/>
  <c r="AA4980" i="1" s="1"/>
  <c r="AA4033" i="1"/>
  <c r="BB4556" i="1"/>
  <c r="BB4816" i="1" s="1"/>
  <c r="BB3869" i="1"/>
  <c r="AE4542" i="1"/>
  <c r="AE4802" i="1" s="1"/>
  <c r="AE3855" i="1"/>
  <c r="AC4590" i="1"/>
  <c r="AC4850" i="1" s="1"/>
  <c r="AC3903" i="1"/>
  <c r="AH4680" i="1"/>
  <c r="AH4940" i="1" s="1"/>
  <c r="AH3993" i="1"/>
  <c r="AT4555" i="1"/>
  <c r="AT4815" i="1" s="1"/>
  <c r="AT3868" i="1"/>
  <c r="AL4544" i="1"/>
  <c r="AL4804" i="1" s="1"/>
  <c r="AL3857" i="1"/>
  <c r="AB4697" i="1"/>
  <c r="AB4957" i="1" s="1"/>
  <c r="AB4010" i="1"/>
  <c r="AE4626" i="1"/>
  <c r="AE4886" i="1" s="1"/>
  <c r="AE3939" i="1"/>
  <c r="BC4658" i="1"/>
  <c r="BC4918" i="1" s="1"/>
  <c r="BC3971" i="1"/>
  <c r="Z4596" i="1"/>
  <c r="Z4856" i="1" s="1"/>
  <c r="Z3909" i="1"/>
  <c r="AO4534" i="1"/>
  <c r="AO4794" i="1" s="1"/>
  <c r="AO3847" i="1"/>
  <c r="AZ4587" i="1"/>
  <c r="AZ4847" i="1" s="1"/>
  <c r="AZ3900" i="1"/>
  <c r="BD4652" i="1"/>
  <c r="BD4912" i="1" s="1"/>
  <c r="BD3965" i="1"/>
  <c r="AC4700" i="1"/>
  <c r="AC4960" i="1" s="1"/>
  <c r="AC4013" i="1"/>
  <c r="AO4578" i="1"/>
  <c r="AO4838" i="1" s="1"/>
  <c r="AO3891" i="1"/>
  <c r="AR4681" i="1"/>
  <c r="AR4941" i="1" s="1"/>
  <c r="AR3994" i="1"/>
  <c r="AB4630" i="1"/>
  <c r="AB4890" i="1" s="1"/>
  <c r="AB3943" i="1"/>
  <c r="AF4637" i="1"/>
  <c r="AF4897" i="1" s="1"/>
  <c r="AF3950" i="1"/>
  <c r="Z4537" i="1"/>
  <c r="Z4797" i="1" s="1"/>
  <c r="Z3850" i="1"/>
  <c r="AT4608" i="1"/>
  <c r="AT4868" i="1" s="1"/>
  <c r="AT3921" i="1"/>
  <c r="AS4520" i="1"/>
  <c r="AS4780" i="1" s="1"/>
  <c r="AS3833" i="1"/>
  <c r="AJ4527" i="1"/>
  <c r="AJ4787" i="1" s="1"/>
  <c r="AJ3840" i="1"/>
  <c r="AM4586" i="1"/>
  <c r="AM4846" i="1" s="1"/>
  <c r="AM3899" i="1"/>
  <c r="Z4562" i="1"/>
  <c r="Z4822" i="1" s="1"/>
  <c r="Z3875" i="1"/>
  <c r="BE4699" i="1"/>
  <c r="BE4959" i="1" s="1"/>
  <c r="BE4012" i="1"/>
  <c r="AZ4676" i="1"/>
  <c r="AZ4936" i="1" s="1"/>
  <c r="AZ3989" i="1"/>
  <c r="E4703" i="1"/>
  <c r="E4016" i="1"/>
  <c r="E4963" i="1" s="1"/>
  <c r="BE4523" i="1"/>
  <c r="BE4783" i="1" s="1"/>
  <c r="BE3836" i="1"/>
  <c r="G4636" i="1"/>
  <c r="G3949" i="1"/>
  <c r="G4896" i="1" s="1"/>
  <c r="BC4583" i="1"/>
  <c r="BC4843" i="1" s="1"/>
  <c r="BC3896" i="1"/>
  <c r="BA4645" i="1"/>
  <c r="BA4905" i="1" s="1"/>
  <c r="BA3958" i="1"/>
  <c r="AU4637" i="1"/>
  <c r="AU4897" i="1" s="1"/>
  <c r="AU3950" i="1"/>
  <c r="AS4639" i="1"/>
  <c r="AS4899" i="1" s="1"/>
  <c r="AS3952" i="1"/>
  <c r="Y4618" i="1"/>
  <c r="Y4878" i="1" s="1"/>
  <c r="Y3931" i="1"/>
  <c r="AN4632" i="1"/>
  <c r="AN4892" i="1" s="1"/>
  <c r="AN3945" i="1"/>
  <c r="AT4534" i="1"/>
  <c r="AT4794" i="1" s="1"/>
  <c r="AT3847" i="1"/>
  <c r="AW4616" i="1"/>
  <c r="AW4876" i="1" s="1"/>
  <c r="AW3929" i="1"/>
  <c r="G4589" i="1"/>
  <c r="G3902" i="1"/>
  <c r="G4849" i="1" s="1"/>
  <c r="Y4512" i="1"/>
  <c r="Y4772" i="1" s="1"/>
  <c r="Y3825" i="1"/>
  <c r="BE4561" i="1"/>
  <c r="BE4821" i="1" s="1"/>
  <c r="BE3874" i="1"/>
  <c r="AU4706" i="1"/>
  <c r="AU4966" i="1" s="1"/>
  <c r="AU4019" i="1"/>
  <c r="AR4721" i="1"/>
  <c r="AR4981" i="1" s="1"/>
  <c r="AR4034" i="1"/>
  <c r="AX4557" i="1"/>
  <c r="AX4817" i="1" s="1"/>
  <c r="AX3870" i="1"/>
  <c r="AZ4524" i="1"/>
  <c r="AZ4784" i="1" s="1"/>
  <c r="AZ3837" i="1"/>
  <c r="E4646" i="1"/>
  <c r="E3959" i="1"/>
  <c r="E4906" i="1" s="1"/>
  <c r="AT4638" i="1"/>
  <c r="AT4898" i="1" s="1"/>
  <c r="AT3951" i="1"/>
  <c r="AS4647" i="1"/>
  <c r="AS4907" i="1" s="1"/>
  <c r="AS3960" i="1"/>
  <c r="AO4721" i="1"/>
  <c r="AO4981" i="1" s="1"/>
  <c r="AO4034" i="1"/>
  <c r="Y4561" i="1"/>
  <c r="Y4821" i="1" s="1"/>
  <c r="Y3874" i="1"/>
  <c r="BE4669" i="1"/>
  <c r="BE4929" i="1" s="1"/>
  <c r="BE3982" i="1"/>
  <c r="AP4673" i="1"/>
  <c r="AP4933" i="1" s="1"/>
  <c r="AP3986" i="1"/>
  <c r="AD4521" i="1"/>
  <c r="AD4781" i="1" s="1"/>
  <c r="AD3834" i="1"/>
  <c r="AC4583" i="1"/>
  <c r="AC4843" i="1" s="1"/>
  <c r="AC3896" i="1"/>
  <c r="AR4654" i="1"/>
  <c r="AR4914" i="1" s="1"/>
  <c r="AR3967" i="1"/>
  <c r="F4566" i="1"/>
  <c r="F3879" i="1"/>
  <c r="F4826" i="1" s="1"/>
  <c r="BF4727" i="1"/>
  <c r="BF4987" i="1" s="1"/>
  <c r="BF4040" i="1"/>
  <c r="BC4617" i="1"/>
  <c r="BC4877" i="1" s="1"/>
  <c r="BC3930" i="1"/>
  <c r="AP4591" i="1"/>
  <c r="AP4851" i="1" s="1"/>
  <c r="AP3904" i="1"/>
  <c r="Y4672" i="1"/>
  <c r="Y4932" i="1" s="1"/>
  <c r="Y3985" i="1"/>
  <c r="AT4665" i="1"/>
  <c r="AT4925" i="1" s="1"/>
  <c r="AT3978" i="1"/>
  <c r="AL4574" i="1"/>
  <c r="AL4834" i="1" s="1"/>
  <c r="AL3887" i="1"/>
  <c r="BD4536" i="1"/>
  <c r="BD4796" i="1" s="1"/>
  <c r="BD3849" i="1"/>
  <c r="BF4652" i="1"/>
  <c r="BF4912" i="1" s="1"/>
  <c r="BF3965" i="1"/>
  <c r="F4510" i="1"/>
  <c r="F3823" i="1"/>
  <c r="BA4638" i="1"/>
  <c r="BA4898" i="1" s="1"/>
  <c r="BA3951" i="1"/>
  <c r="AR4730" i="1"/>
  <c r="AR4990" i="1" s="1"/>
  <c r="AR4043" i="1"/>
  <c r="AK4654" i="1"/>
  <c r="AK4914" i="1" s="1"/>
  <c r="AK3967" i="1"/>
  <c r="AV4575" i="1"/>
  <c r="AV4835" i="1" s="1"/>
  <c r="AV3888" i="1"/>
  <c r="AN4638" i="1"/>
  <c r="AN4898" i="1" s="1"/>
  <c r="AN3951" i="1"/>
  <c r="AO4569" i="1"/>
  <c r="AO4829" i="1" s="1"/>
  <c r="AO3882" i="1"/>
  <c r="AF4529" i="1"/>
  <c r="AF4789" i="1" s="1"/>
  <c r="AF3842" i="1"/>
  <c r="AE4628" i="1"/>
  <c r="AE4888" i="1" s="1"/>
  <c r="AE3941" i="1"/>
  <c r="AL4522" i="1"/>
  <c r="AL4782" i="1" s="1"/>
  <c r="AL3835" i="1"/>
  <c r="AR4550" i="1"/>
  <c r="AR4810" i="1" s="1"/>
  <c r="AR3863" i="1"/>
  <c r="AH4639" i="1"/>
  <c r="AH4899" i="1" s="1"/>
  <c r="AH3952" i="1"/>
  <c r="AM4598" i="1"/>
  <c r="AM4858" i="1" s="1"/>
  <c r="AM3911" i="1"/>
  <c r="AM4553" i="1"/>
  <c r="AM4813" i="1" s="1"/>
  <c r="AM3866" i="1"/>
  <c r="X4678" i="1"/>
  <c r="X4938" i="1" s="1"/>
  <c r="X3991" i="1"/>
  <c r="X4532" i="1"/>
  <c r="X4792" i="1" s="1"/>
  <c r="X3845" i="1"/>
  <c r="AP4636" i="1"/>
  <c r="AP4896" i="1" s="1"/>
  <c r="AP3949" i="1"/>
  <c r="AZ4702" i="1"/>
  <c r="AZ4962" i="1" s="1"/>
  <c r="AZ4015" i="1"/>
  <c r="BB4659" i="1"/>
  <c r="BB4919" i="1" s="1"/>
  <c r="BB3972" i="1"/>
  <c r="W4655" i="1"/>
  <c r="W4915" i="1" s="1"/>
  <c r="W3968" i="1"/>
  <c r="AE4557" i="1"/>
  <c r="AE4817" i="1" s="1"/>
  <c r="AE3870" i="1"/>
  <c r="AW4607" i="1"/>
  <c r="AW4867" i="1" s="1"/>
  <c r="AW3920" i="1"/>
  <c r="F4667" i="1"/>
  <c r="F3980" i="1"/>
  <c r="F4927" i="1" s="1"/>
  <c r="AT4562" i="1"/>
  <c r="AT4822" i="1" s="1"/>
  <c r="AT3875" i="1"/>
  <c r="AT4618" i="1"/>
  <c r="AT4878" i="1" s="1"/>
  <c r="AT3931" i="1"/>
  <c r="AR4648" i="1"/>
  <c r="AR4908" i="1" s="1"/>
  <c r="AR3961" i="1"/>
  <c r="AH4587" i="1"/>
  <c r="AH4847" i="1" s="1"/>
  <c r="AH3900" i="1"/>
  <c r="AG4731" i="1"/>
  <c r="AG4991" i="1" s="1"/>
  <c r="AG4044" i="1"/>
  <c r="BE4707" i="1"/>
  <c r="BE4967" i="1" s="1"/>
  <c r="BE4020" i="1"/>
  <c r="AE4587" i="1"/>
  <c r="AE4847" i="1" s="1"/>
  <c r="AE3900" i="1"/>
  <c r="AE4575" i="1"/>
  <c r="AE4835" i="1" s="1"/>
  <c r="AE3888" i="1"/>
  <c r="BB4613" i="1"/>
  <c r="BB4873" i="1" s="1"/>
  <c r="BB3926" i="1"/>
  <c r="AB4730" i="1"/>
  <c r="AB4990" i="1" s="1"/>
  <c r="AB4043" i="1"/>
  <c r="AK4714" i="1"/>
  <c r="AK4974" i="1" s="1"/>
  <c r="AK4027" i="1"/>
  <c r="AP4609" i="1"/>
  <c r="AP4869" i="1" s="1"/>
  <c r="AP3922" i="1"/>
  <c r="AY4636" i="1"/>
  <c r="AY4896" i="1" s="1"/>
  <c r="AY3949" i="1"/>
  <c r="BC4688" i="1"/>
  <c r="BC4948" i="1" s="1"/>
  <c r="BC4001" i="1"/>
  <c r="BC4712" i="1"/>
  <c r="BC4972" i="1" s="1"/>
  <c r="BC4025" i="1"/>
  <c r="AT4577" i="1"/>
  <c r="AT4837" i="1" s="1"/>
  <c r="AT3890" i="1"/>
  <c r="D4688" i="1"/>
  <c r="D4001" i="1"/>
  <c r="D4948" i="1" s="1"/>
  <c r="AK4523" i="1"/>
  <c r="AK4783" i="1" s="1"/>
  <c r="AK3836" i="1"/>
  <c r="G4588" i="1"/>
  <c r="G3901" i="1"/>
  <c r="G4848" i="1" s="1"/>
  <c r="AR4727" i="1"/>
  <c r="AR4987" i="1" s="1"/>
  <c r="AR4040" i="1"/>
  <c r="AC4691" i="1"/>
  <c r="AC4951" i="1" s="1"/>
  <c r="AC4004" i="1"/>
  <c r="AW4676" i="1"/>
  <c r="AW4936" i="1" s="1"/>
  <c r="AW3989" i="1"/>
  <c r="AK4590" i="1"/>
  <c r="AK4850" i="1" s="1"/>
  <c r="AK3903" i="1"/>
  <c r="AA4626" i="1"/>
  <c r="AA4886" i="1" s="1"/>
  <c r="AA3939" i="1"/>
  <c r="BF4665" i="1"/>
  <c r="BF4925" i="1" s="1"/>
  <c r="BF3978" i="1"/>
  <c r="AL4610" i="1"/>
  <c r="AL4870" i="1" s="1"/>
  <c r="AL3923" i="1"/>
  <c r="Z4620" i="1"/>
  <c r="Z4880" i="1" s="1"/>
  <c r="Z3933" i="1"/>
  <c r="BD4625" i="1"/>
  <c r="BD4885" i="1" s="1"/>
  <c r="BD3938" i="1"/>
  <c r="AX4545" i="1"/>
  <c r="AX4805" i="1" s="1"/>
  <c r="AX3858" i="1"/>
  <c r="AM4545" i="1"/>
  <c r="AM4805" i="1" s="1"/>
  <c r="AM3858" i="1"/>
  <c r="AR4671" i="1"/>
  <c r="AR4931" i="1" s="1"/>
  <c r="AR3984" i="1"/>
  <c r="W4551" i="1"/>
  <c r="W4811" i="1" s="1"/>
  <c r="W3864" i="1"/>
  <c r="AA4567" i="1"/>
  <c r="AA4827" i="1" s="1"/>
  <c r="AA3880" i="1"/>
  <c r="AB4677" i="1"/>
  <c r="AB4937" i="1" s="1"/>
  <c r="AB3990" i="1"/>
  <c r="AC4728" i="1"/>
  <c r="AC4988" i="1" s="1"/>
  <c r="AC4041" i="1"/>
  <c r="BF4599" i="1"/>
  <c r="BF4859" i="1" s="1"/>
  <c r="BF3912" i="1"/>
  <c r="AB4725" i="1"/>
  <c r="AB4985" i="1" s="1"/>
  <c r="AB4038" i="1"/>
  <c r="AE4651" i="1"/>
  <c r="AE4911" i="1" s="1"/>
  <c r="AE3964" i="1"/>
  <c r="BA4511" i="1"/>
  <c r="BA4771" i="1" s="1"/>
  <c r="BA3824" i="1"/>
  <c r="G4580" i="1"/>
  <c r="G3893" i="1"/>
  <c r="G4840" i="1" s="1"/>
  <c r="Z4619" i="1"/>
  <c r="Z4879" i="1" s="1"/>
  <c r="Z3932" i="1"/>
  <c r="AZ4571" i="1"/>
  <c r="AZ4831" i="1" s="1"/>
  <c r="AZ3884" i="1"/>
  <c r="BA4659" i="1"/>
  <c r="BA4919" i="1" s="1"/>
  <c r="BA3972" i="1"/>
  <c r="AJ4589" i="1"/>
  <c r="AJ4849" i="1" s="1"/>
  <c r="AJ3902" i="1"/>
  <c r="AA4709" i="1"/>
  <c r="AA4969" i="1" s="1"/>
  <c r="AA4022" i="1"/>
  <c r="AN4657" i="1"/>
  <c r="AN4917" i="1" s="1"/>
  <c r="AN3970" i="1"/>
  <c r="AC4709" i="1"/>
  <c r="AC4969" i="1" s="1"/>
  <c r="AC4022" i="1"/>
  <c r="AI4656" i="1"/>
  <c r="AI4916" i="1" s="1"/>
  <c r="AI3969" i="1"/>
  <c r="Y4673" i="1"/>
  <c r="Y4933" i="1" s="1"/>
  <c r="Y3986" i="1"/>
  <c r="AE4670" i="1"/>
  <c r="AE4930" i="1" s="1"/>
  <c r="AE3983" i="1"/>
  <c r="BB4621" i="1"/>
  <c r="BB4881" i="1" s="1"/>
  <c r="BB3934" i="1"/>
  <c r="BC4574" i="1"/>
  <c r="BC4834" i="1" s="1"/>
  <c r="BC3887" i="1"/>
  <c r="W4611" i="1"/>
  <c r="W4871" i="1" s="1"/>
  <c r="W3924" i="1"/>
  <c r="AG4643" i="1"/>
  <c r="AG4903" i="1" s="1"/>
  <c r="AG3956" i="1"/>
  <c r="AL4621" i="1"/>
  <c r="AL4881" i="1" s="1"/>
  <c r="AL3934" i="1"/>
  <c r="AL4715" i="1"/>
  <c r="AL4975" i="1" s="1"/>
  <c r="AL4028" i="1"/>
  <c r="AS4725" i="1"/>
  <c r="AS4985" i="1" s="1"/>
  <c r="AS4038" i="1"/>
  <c r="BB4710" i="1"/>
  <c r="BB4970" i="1" s="1"/>
  <c r="BB4023" i="1"/>
  <c r="AC4702" i="1"/>
  <c r="AC4962" i="1" s="1"/>
  <c r="AC4015" i="1"/>
  <c r="AS4732" i="1"/>
  <c r="AS4992" i="1" s="1"/>
  <c r="AS4045" i="1"/>
  <c r="Z4649" i="1"/>
  <c r="Z4909" i="1" s="1"/>
  <c r="Z3962" i="1"/>
  <c r="AU4726" i="1"/>
  <c r="AU4986" i="1" s="1"/>
  <c r="AU4039" i="1"/>
  <c r="BB4536" i="1"/>
  <c r="BB4796" i="1" s="1"/>
  <c r="BB3849" i="1"/>
  <c r="AO4682" i="1"/>
  <c r="AO4942" i="1" s="1"/>
  <c r="AO3995" i="1"/>
  <c r="E4659" i="1"/>
  <c r="E3972" i="1"/>
  <c r="E4919" i="1" s="1"/>
  <c r="AD4578" i="1"/>
  <c r="AD4838" i="1" s="1"/>
  <c r="AD3891" i="1"/>
  <c r="AY4673" i="1"/>
  <c r="AY4933" i="1" s="1"/>
  <c r="AY3986" i="1"/>
  <c r="AM4673" i="1"/>
  <c r="AM4933" i="1" s="1"/>
  <c r="AM3986" i="1"/>
  <c r="F4698" i="1"/>
  <c r="F4011" i="1"/>
  <c r="F4958" i="1" s="1"/>
  <c r="AV4646" i="1"/>
  <c r="AV4906" i="1" s="1"/>
  <c r="AV3959" i="1"/>
  <c r="AB4644" i="1"/>
  <c r="AB4904" i="1" s="1"/>
  <c r="AB3957" i="1"/>
  <c r="AM4689" i="1"/>
  <c r="AM4949" i="1" s="1"/>
  <c r="AM4002" i="1"/>
  <c r="AS4512" i="1"/>
  <c r="AS4772" i="1" s="1"/>
  <c r="AS3825" i="1"/>
  <c r="AV4714" i="1"/>
  <c r="AV4974" i="1" s="1"/>
  <c r="AV4027" i="1"/>
  <c r="AS4691" i="1"/>
  <c r="AS4951" i="1" s="1"/>
  <c r="AS4004" i="1"/>
  <c r="Z4659" i="1"/>
  <c r="Z4919" i="1" s="1"/>
  <c r="Z3972" i="1"/>
  <c r="E4726" i="1"/>
  <c r="E4039" i="1"/>
  <c r="E4986" i="1" s="1"/>
  <c r="AQ4717" i="1"/>
  <c r="AQ4977" i="1" s="1"/>
  <c r="AQ4030" i="1"/>
  <c r="AU4658" i="1"/>
  <c r="AU4918" i="1" s="1"/>
  <c r="AU3971" i="1"/>
  <c r="AS4590" i="1"/>
  <c r="AS4850" i="1" s="1"/>
  <c r="AS3903" i="1"/>
  <c r="AU4618" i="1"/>
  <c r="AU4878" i="1" s="1"/>
  <c r="AU3931" i="1"/>
  <c r="BB4639" i="1"/>
  <c r="BB4899" i="1" s="1"/>
  <c r="BB3952" i="1"/>
  <c r="X4659" i="1"/>
  <c r="X4919" i="1" s="1"/>
  <c r="X3972" i="1"/>
  <c r="BC4607" i="1"/>
  <c r="BC4867" i="1" s="1"/>
  <c r="BC3920" i="1"/>
  <c r="AT4515" i="1"/>
  <c r="AT4775" i="1" s="1"/>
  <c r="AT3828" i="1"/>
  <c r="AJ4599" i="1"/>
  <c r="AJ4859" i="1" s="1"/>
  <c r="AJ3912" i="1"/>
  <c r="G4676" i="1"/>
  <c r="G3989" i="1"/>
  <c r="G4936" i="1" s="1"/>
  <c r="AG4635" i="1"/>
  <c r="AG4895" i="1" s="1"/>
  <c r="AG3948" i="1"/>
  <c r="AW4536" i="1"/>
  <c r="AW4796" i="1" s="1"/>
  <c r="AW3849" i="1"/>
  <c r="D4623" i="1"/>
  <c r="D3936" i="1"/>
  <c r="D4883" i="1" s="1"/>
  <c r="BC4516" i="1"/>
  <c r="BC4776" i="1" s="1"/>
  <c r="BC3829" i="1"/>
  <c r="BD4732" i="1"/>
  <c r="BD4992" i="1" s="1"/>
  <c r="BD4045" i="1"/>
  <c r="AA4699" i="1"/>
  <c r="AA4959" i="1" s="1"/>
  <c r="AA4012" i="1"/>
  <c r="AE4635" i="1"/>
  <c r="AE4895" i="1" s="1"/>
  <c r="AE3948" i="1"/>
  <c r="Z4536" i="1"/>
  <c r="Z4796" i="1" s="1"/>
  <c r="Z3849" i="1"/>
  <c r="AW4579" i="1"/>
  <c r="AW4839" i="1" s="1"/>
  <c r="AW3892" i="1"/>
  <c r="AI4658" i="1"/>
  <c r="AI4918" i="1" s="1"/>
  <c r="AI3971" i="1"/>
  <c r="BF4518" i="1"/>
  <c r="BF4778" i="1" s="1"/>
  <c r="BF3831" i="1"/>
  <c r="AL4683" i="1"/>
  <c r="AL4943" i="1" s="1"/>
  <c r="AL3996" i="1"/>
  <c r="AK4678" i="1"/>
  <c r="AK4938" i="1" s="1"/>
  <c r="AK3991" i="1"/>
  <c r="AQ4589" i="1"/>
  <c r="AQ4849" i="1" s="1"/>
  <c r="AQ3902" i="1"/>
  <c r="AX4538" i="1"/>
  <c r="AX4798" i="1" s="1"/>
  <c r="AX3851" i="1"/>
  <c r="W4549" i="1"/>
  <c r="W4809" i="1" s="1"/>
  <c r="W3862" i="1"/>
  <c r="X4733" i="1"/>
  <c r="X4993" i="1" s="1"/>
  <c r="X4046" i="1"/>
  <c r="AT4652" i="1"/>
  <c r="AT4912" i="1" s="1"/>
  <c r="AT3965" i="1"/>
  <c r="X4569" i="1"/>
  <c r="X4829" i="1" s="1"/>
  <c r="X3882" i="1"/>
  <c r="BB4587" i="1"/>
  <c r="BB4847" i="1" s="1"/>
  <c r="BB3900" i="1"/>
  <c r="X4577" i="1"/>
  <c r="X4837" i="1" s="1"/>
  <c r="X3890" i="1"/>
  <c r="AY4572" i="1"/>
  <c r="AY4832" i="1" s="1"/>
  <c r="AY3885" i="1"/>
  <c r="AQ4728" i="1"/>
  <c r="AQ4988" i="1" s="1"/>
  <c r="AQ4041" i="1"/>
  <c r="AM4550" i="1"/>
  <c r="AM4810" i="1" s="1"/>
  <c r="AM3863" i="1"/>
  <c r="AH4622" i="1"/>
  <c r="AH4882" i="1" s="1"/>
  <c r="AH3935" i="1"/>
  <c r="AY4687" i="1"/>
  <c r="AY4947" i="1" s="1"/>
  <c r="AY4000" i="1"/>
  <c r="BF4722" i="1"/>
  <c r="BF4982" i="1" s="1"/>
  <c r="BF4035" i="1"/>
  <c r="D4609" i="1"/>
  <c r="D3922" i="1"/>
  <c r="D4869" i="1" s="1"/>
  <c r="BD4684" i="1"/>
  <c r="BD4944" i="1" s="1"/>
  <c r="BD3997" i="1"/>
  <c r="AH4518" i="1"/>
  <c r="AH4778" i="1" s="1"/>
  <c r="AH3831" i="1"/>
  <c r="AG4606" i="1"/>
  <c r="AG4866" i="1" s="1"/>
  <c r="AG3919" i="1"/>
  <c r="AV4694" i="1"/>
  <c r="AV4954" i="1" s="1"/>
  <c r="AV4007" i="1"/>
  <c r="W4566" i="1"/>
  <c r="W4826" i="1" s="1"/>
  <c r="W3879" i="1"/>
  <c r="AU4669" i="1"/>
  <c r="AU4929" i="1" s="1"/>
  <c r="AU3982" i="1"/>
  <c r="AK4681" i="1"/>
  <c r="AK4941" i="1" s="1"/>
  <c r="AK3994" i="1"/>
  <c r="AA4615" i="1"/>
  <c r="AA4875" i="1" s="1"/>
  <c r="AA3928" i="1"/>
  <c r="AC4659" i="1"/>
  <c r="AC4919" i="1" s="1"/>
  <c r="AC3972" i="1"/>
  <c r="AQ4595" i="1"/>
  <c r="AQ4855" i="1" s="1"/>
  <c r="AQ3908" i="1"/>
  <c r="AS4598" i="1"/>
  <c r="AS4858" i="1" s="1"/>
  <c r="AS3911" i="1"/>
  <c r="AZ4708" i="1"/>
  <c r="AZ4968" i="1" s="1"/>
  <c r="AZ4021" i="1"/>
  <c r="AO4609" i="1"/>
  <c r="AO4869" i="1" s="1"/>
  <c r="AO3922" i="1"/>
  <c r="AG4637" i="1"/>
  <c r="AG4897" i="1" s="1"/>
  <c r="AG3950" i="1"/>
  <c r="Y4555" i="1"/>
  <c r="Y4815" i="1" s="1"/>
  <c r="Y3868" i="1"/>
  <c r="AB4528" i="1"/>
  <c r="AB4788" i="1" s="1"/>
  <c r="AB3841" i="1"/>
  <c r="AZ4711" i="1"/>
  <c r="AZ4971" i="1" s="1"/>
  <c r="AZ4024" i="1"/>
  <c r="F4706" i="1"/>
  <c r="F4019" i="1"/>
  <c r="F4966" i="1" s="1"/>
  <c r="AC4561" i="1"/>
  <c r="AC4821" i="1" s="1"/>
  <c r="AC3874" i="1"/>
  <c r="AP4537" i="1"/>
  <c r="AP4797" i="1" s="1"/>
  <c r="AP3850" i="1"/>
  <c r="BD4633" i="1"/>
  <c r="BD4893" i="1" s="1"/>
  <c r="BD3946" i="1"/>
  <c r="AI4533" i="1"/>
  <c r="AI4793" i="1" s="1"/>
  <c r="AI3846" i="1"/>
  <c r="AC4680" i="1"/>
  <c r="AC4940" i="1" s="1"/>
  <c r="AC3993" i="1"/>
  <c r="AH4594" i="1"/>
  <c r="AH4854" i="1" s="1"/>
  <c r="AH3907" i="1"/>
  <c r="AH4725" i="1"/>
  <c r="AH4985" i="1" s="1"/>
  <c r="AH4038" i="1"/>
  <c r="AB4637" i="1"/>
  <c r="AB4897" i="1" s="1"/>
  <c r="AB3950" i="1"/>
  <c r="BE4564" i="1"/>
  <c r="BE4824" i="1" s="1"/>
  <c r="BE3877" i="1"/>
  <c r="AJ4668" i="1"/>
  <c r="AJ4928" i="1" s="1"/>
  <c r="AJ3981" i="1"/>
  <c r="AN4630" i="1"/>
  <c r="AN4890" i="1" s="1"/>
  <c r="AN3943" i="1"/>
  <c r="AO4641" i="1"/>
  <c r="AO4901" i="1" s="1"/>
  <c r="AO3954" i="1"/>
  <c r="AX4645" i="1"/>
  <c r="AX4905" i="1" s="1"/>
  <c r="AX3958" i="1"/>
  <c r="AF4599" i="1"/>
  <c r="AF4859" i="1" s="1"/>
  <c r="AF3912" i="1"/>
  <c r="Y4653" i="1"/>
  <c r="Y4913" i="1" s="1"/>
  <c r="Y3966" i="1"/>
  <c r="AR4646" i="1"/>
  <c r="AR4906" i="1" s="1"/>
  <c r="AR3959" i="1"/>
  <c r="AL4662" i="1"/>
  <c r="AL4922" i="1" s="1"/>
  <c r="AL3975" i="1"/>
  <c r="AT4593" i="1"/>
  <c r="AT4853" i="1" s="1"/>
  <c r="AT3906" i="1"/>
  <c r="AG4609" i="1"/>
  <c r="AG4869" i="1" s="1"/>
  <c r="AG3922" i="1"/>
  <c r="AO4595" i="1"/>
  <c r="AO4855" i="1" s="1"/>
  <c r="AO3908" i="1"/>
  <c r="AH4558" i="1"/>
  <c r="AH4818" i="1" s="1"/>
  <c r="AH3871" i="1"/>
  <c r="F4680" i="1"/>
  <c r="F3993" i="1"/>
  <c r="F4940" i="1" s="1"/>
  <c r="AI4665" i="1"/>
  <c r="AI4925" i="1" s="1"/>
  <c r="AI3978" i="1"/>
  <c r="G4546" i="1"/>
  <c r="G3859" i="1"/>
  <c r="G4806" i="1" s="1"/>
  <c r="AC4710" i="1"/>
  <c r="AC4970" i="1" s="1"/>
  <c r="AC4023" i="1"/>
  <c r="AR4579" i="1"/>
  <c r="AR4839" i="1" s="1"/>
  <c r="AR3892" i="1"/>
  <c r="E4515" i="1"/>
  <c r="E3828" i="1"/>
  <c r="Z4591" i="1"/>
  <c r="Z4851" i="1" s="1"/>
  <c r="Z3904" i="1"/>
  <c r="AS4526" i="1"/>
  <c r="AS4786" i="1" s="1"/>
  <c r="AS3839" i="1"/>
  <c r="AN4572" i="1"/>
  <c r="AN4832" i="1" s="1"/>
  <c r="AN3885" i="1"/>
  <c r="AP4660" i="1"/>
  <c r="AP4920" i="1" s="1"/>
  <c r="AP3973" i="1"/>
  <c r="AP4562" i="1"/>
  <c r="AP4822" i="1" s="1"/>
  <c r="AP3875" i="1"/>
  <c r="G4725" i="1"/>
  <c r="G4038" i="1"/>
  <c r="G4985" i="1" s="1"/>
  <c r="AS4610" i="1"/>
  <c r="AS4870" i="1" s="1"/>
  <c r="AS3923" i="1"/>
  <c r="AR4563" i="1"/>
  <c r="AR4823" i="1" s="1"/>
  <c r="AR3876" i="1"/>
  <c r="AV4610" i="1"/>
  <c r="AV4870" i="1" s="1"/>
  <c r="AV3923" i="1"/>
  <c r="AX4677" i="1"/>
  <c r="AX4937" i="1" s="1"/>
  <c r="AX3990" i="1"/>
  <c r="AE4581" i="1"/>
  <c r="AE4841" i="1" s="1"/>
  <c r="AE3894" i="1"/>
  <c r="BD4564" i="1"/>
  <c r="BD4824" i="1" s="1"/>
  <c r="BD3877" i="1"/>
  <c r="BC4601" i="1"/>
  <c r="BC4861" i="1" s="1"/>
  <c r="BC3914" i="1"/>
  <c r="AJ4711" i="1"/>
  <c r="AJ4971" i="1" s="1"/>
  <c r="AJ4024" i="1"/>
  <c r="BC4711" i="1"/>
  <c r="BC4971" i="1" s="1"/>
  <c r="BC4024" i="1"/>
  <c r="AV4629" i="1"/>
  <c r="AV4889" i="1" s="1"/>
  <c r="AV3942" i="1"/>
  <c r="AV4601" i="1"/>
  <c r="AV4861" i="1" s="1"/>
  <c r="AV3914" i="1"/>
  <c r="G4648" i="1"/>
  <c r="G3961" i="1"/>
  <c r="G4908" i="1" s="1"/>
  <c r="AM4716" i="1"/>
  <c r="AM4976" i="1" s="1"/>
  <c r="AM4029" i="1"/>
  <c r="AL4632" i="1"/>
  <c r="AL4892" i="1" s="1"/>
  <c r="AL3945" i="1"/>
  <c r="AC4535" i="1"/>
  <c r="AC4795" i="1" s="1"/>
  <c r="AC3848" i="1"/>
  <c r="AA4683" i="1"/>
  <c r="AA4943" i="1" s="1"/>
  <c r="AA3996" i="1"/>
  <c r="F4687" i="1"/>
  <c r="F4000" i="1"/>
  <c r="F4947" i="1" s="1"/>
  <c r="AP4598" i="1"/>
  <c r="AP4858" i="1" s="1"/>
  <c r="AP3911" i="1"/>
  <c r="BE4519" i="1"/>
  <c r="BE4779" i="1" s="1"/>
  <c r="BE3832" i="1"/>
  <c r="AN4570" i="1"/>
  <c r="AN4830" i="1" s="1"/>
  <c r="AN3883" i="1"/>
  <c r="AW4688" i="1"/>
  <c r="AW4948" i="1" s="1"/>
  <c r="AW4001" i="1"/>
  <c r="AL4631" i="1"/>
  <c r="AL4891" i="1" s="1"/>
  <c r="AL3944" i="1"/>
  <c r="AC4713" i="1"/>
  <c r="AC4973" i="1" s="1"/>
  <c r="AC4026" i="1"/>
  <c r="AZ4528" i="1"/>
  <c r="AZ4788" i="1" s="1"/>
  <c r="AZ3841" i="1"/>
  <c r="AP4722" i="1"/>
  <c r="AP4982" i="1" s="1"/>
  <c r="AP4035" i="1"/>
  <c r="AG4672" i="1"/>
  <c r="AG4932" i="1" s="1"/>
  <c r="AG3985" i="1"/>
  <c r="AA4718" i="1"/>
  <c r="AA4978" i="1" s="1"/>
  <c r="AA4031" i="1"/>
  <c r="AE4546" i="1"/>
  <c r="AE4806" i="1" s="1"/>
  <c r="AE3859" i="1"/>
  <c r="Y4693" i="1"/>
  <c r="Y4953" i="1" s="1"/>
  <c r="Y4006" i="1"/>
  <c r="AX4514" i="1"/>
  <c r="AX4774" i="1" s="1"/>
  <c r="AX3827" i="1"/>
  <c r="AZ4585" i="1"/>
  <c r="AZ4845" i="1" s="1"/>
  <c r="AZ3898" i="1"/>
  <c r="F4682" i="1"/>
  <c r="F3995" i="1"/>
  <c r="F4942" i="1" s="1"/>
  <c r="AE4649" i="1"/>
  <c r="AE4909" i="1" s="1"/>
  <c r="AE3962" i="1"/>
  <c r="AU4593" i="1"/>
  <c r="AU4853" i="1" s="1"/>
  <c r="AU3906" i="1"/>
  <c r="AH4573" i="1"/>
  <c r="AH4833" i="1" s="1"/>
  <c r="AH3886" i="1"/>
  <c r="BB4668" i="1"/>
  <c r="BB4928" i="1" s="1"/>
  <c r="BB3981" i="1"/>
  <c r="BF4649" i="1"/>
  <c r="BF4909" i="1" s="1"/>
  <c r="BF3962" i="1"/>
  <c r="AR4688" i="1"/>
  <c r="AR4948" i="1" s="1"/>
  <c r="AR4001" i="1"/>
  <c r="AU4624" i="1"/>
  <c r="AU4884" i="1" s="1"/>
  <c r="AU3937" i="1"/>
  <c r="AN4723" i="1"/>
  <c r="AN4983" i="1" s="1"/>
  <c r="AN4036" i="1"/>
  <c r="F4539" i="1"/>
  <c r="F3852" i="1"/>
  <c r="F4799" i="1" s="1"/>
  <c r="AB4543" i="1"/>
  <c r="AB4803" i="1" s="1"/>
  <c r="AB3856" i="1"/>
  <c r="AR4528" i="1"/>
  <c r="AR4788" i="1" s="1"/>
  <c r="AR3841" i="1"/>
  <c r="BD4664" i="1"/>
  <c r="BD4924" i="1" s="1"/>
  <c r="BD3977" i="1"/>
  <c r="AV4511" i="1"/>
  <c r="AV4771" i="1" s="1"/>
  <c r="AV3824" i="1"/>
  <c r="AC4549" i="1"/>
  <c r="AC4809" i="1" s="1"/>
  <c r="AC3862" i="1"/>
  <c r="BF4587" i="1"/>
  <c r="BF4847" i="1" s="1"/>
  <c r="BF3900" i="1"/>
  <c r="AM4547" i="1"/>
  <c r="AM4807" i="1" s="1"/>
  <c r="AM3860" i="1"/>
  <c r="AU4569" i="1"/>
  <c r="AU4829" i="1" s="1"/>
  <c r="AU3882" i="1"/>
  <c r="AA4608" i="1"/>
  <c r="AA4868" i="1" s="1"/>
  <c r="AA3921" i="1"/>
  <c r="AC4660" i="1"/>
  <c r="AC4920" i="1" s="1"/>
  <c r="AC3973" i="1"/>
  <c r="F4719" i="1"/>
  <c r="F4032" i="1"/>
  <c r="F4979" i="1" s="1"/>
  <c r="AS4735" i="1"/>
  <c r="AS4995" i="1" s="1"/>
  <c r="AS4048" i="1"/>
  <c r="AU4558" i="1"/>
  <c r="AU4818" i="1" s="1"/>
  <c r="AU3871" i="1"/>
  <c r="Y4511" i="1"/>
  <c r="Y4771" i="1" s="1"/>
  <c r="Y3824" i="1"/>
  <c r="F4601" i="1"/>
  <c r="F3914" i="1"/>
  <c r="F4861" i="1" s="1"/>
  <c r="AY4656" i="1"/>
  <c r="AY4916" i="1" s="1"/>
  <c r="AY3969" i="1"/>
  <c r="AM4644" i="1"/>
  <c r="AM4904" i="1" s="1"/>
  <c r="AM3957" i="1"/>
  <c r="E4689" i="1"/>
  <c r="E4002" i="1"/>
  <c r="E4949" i="1" s="1"/>
  <c r="G4635" i="1"/>
  <c r="G3948" i="1"/>
  <c r="G4895" i="1" s="1"/>
  <c r="D4632" i="1"/>
  <c r="D3945" i="1"/>
  <c r="D4892" i="1" s="1"/>
  <c r="AX4692" i="1"/>
  <c r="AX4952" i="1" s="1"/>
  <c r="AX4005" i="1"/>
  <c r="AQ4726" i="1"/>
  <c r="AQ4986" i="1" s="1"/>
  <c r="AQ4039" i="1"/>
  <c r="AM4561" i="1"/>
  <c r="AM4821" i="1" s="1"/>
  <c r="AM3874" i="1"/>
  <c r="AH4723" i="1"/>
  <c r="AH4983" i="1" s="1"/>
  <c r="AH4036" i="1"/>
  <c r="AO4519" i="1"/>
  <c r="AO4779" i="1" s="1"/>
  <c r="AO3832" i="1"/>
  <c r="AB4515" i="1"/>
  <c r="AB4775" i="1" s="1"/>
  <c r="AB3828" i="1"/>
  <c r="AW4717" i="1"/>
  <c r="AW4977" i="1" s="1"/>
  <c r="AW4030" i="1"/>
  <c r="E4585" i="1"/>
  <c r="E3898" i="1"/>
  <c r="E4845" i="1" s="1"/>
  <c r="AN4730" i="1"/>
  <c r="AN4990" i="1" s="1"/>
  <c r="AN4043" i="1"/>
  <c r="AN4615" i="1"/>
  <c r="AN4875" i="1" s="1"/>
  <c r="AN3928" i="1"/>
  <c r="BE4680" i="1"/>
  <c r="BE4940" i="1" s="1"/>
  <c r="BE3993" i="1"/>
  <c r="AW4554" i="1"/>
  <c r="AW4814" i="1" s="1"/>
  <c r="AW3867" i="1"/>
  <c r="W4725" i="1"/>
  <c r="W4985" i="1" s="1"/>
  <c r="W4038" i="1"/>
  <c r="AR4690" i="1"/>
  <c r="AR4950" i="1" s="1"/>
  <c r="AR4003" i="1"/>
  <c r="AS4583" i="1"/>
  <c r="AS4843" i="1" s="1"/>
  <c r="AS3896" i="1"/>
  <c r="AW4656" i="1"/>
  <c r="AW4916" i="1" s="1"/>
  <c r="AW3969" i="1"/>
  <c r="AO4584" i="1"/>
  <c r="AO4844" i="1" s="1"/>
  <c r="AO3897" i="1"/>
  <c r="X4613" i="1"/>
  <c r="X4873" i="1" s="1"/>
  <c r="X3926" i="1"/>
  <c r="AY4669" i="1"/>
  <c r="AY4929" i="1" s="1"/>
  <c r="AY3982" i="1"/>
  <c r="BC4618" i="1"/>
  <c r="BC4878" i="1" s="1"/>
  <c r="BC3931" i="1"/>
  <c r="AQ4538" i="1"/>
  <c r="AQ4798" i="1" s="1"/>
  <c r="AQ3851" i="1"/>
  <c r="AG4592" i="1"/>
  <c r="AG4852" i="1" s="1"/>
  <c r="AG3905" i="1"/>
  <c r="BD4629" i="1"/>
  <c r="BD4889" i="1" s="1"/>
  <c r="BD3942" i="1"/>
  <c r="BF4510" i="1"/>
  <c r="BF4770" i="1" s="1"/>
  <c r="BF3823" i="1"/>
  <c r="AC4532" i="1"/>
  <c r="AC4792" i="1" s="1"/>
  <c r="AC3845" i="1"/>
  <c r="AE4714" i="1"/>
  <c r="AE4974" i="1" s="1"/>
  <c r="AE4027" i="1"/>
  <c r="AC4662" i="1"/>
  <c r="AC4922" i="1" s="1"/>
  <c r="AC3975" i="1"/>
  <c r="AA4666" i="1"/>
  <c r="AA4926" i="1" s="1"/>
  <c r="AA3979" i="1"/>
  <c r="AN4676" i="1"/>
  <c r="AN4936" i="1" s="1"/>
  <c r="AN3989" i="1"/>
  <c r="AX4571" i="1"/>
  <c r="AX4831" i="1" s="1"/>
  <c r="AX3884" i="1"/>
  <c r="BE4569" i="1"/>
  <c r="BE4829" i="1" s="1"/>
  <c r="BE3882" i="1"/>
  <c r="Y4667" i="1"/>
  <c r="Y4927" i="1" s="1"/>
  <c r="Y3980" i="1"/>
  <c r="F4595" i="1"/>
  <c r="F3908" i="1"/>
  <c r="F4855" i="1" s="1"/>
  <c r="AE4548" i="1"/>
  <c r="AE4808" i="1" s="1"/>
  <c r="AE3861" i="1"/>
  <c r="AZ4590" i="1"/>
  <c r="AZ4850" i="1" s="1"/>
  <c r="AZ3903" i="1"/>
  <c r="AS4643" i="1"/>
  <c r="AS4903" i="1" s="1"/>
  <c r="AS3956" i="1"/>
  <c r="AS4700" i="1"/>
  <c r="AS4960" i="1" s="1"/>
  <c r="AS4013" i="1"/>
  <c r="AM4594" i="1"/>
  <c r="AM4854" i="1" s="1"/>
  <c r="AM3907" i="1"/>
  <c r="AW4619" i="1"/>
  <c r="AW4879" i="1" s="1"/>
  <c r="AW3932" i="1"/>
  <c r="AK4727" i="1"/>
  <c r="AK4987" i="1" s="1"/>
  <c r="AK4040" i="1"/>
  <c r="AE4661" i="1"/>
  <c r="AE4921" i="1" s="1"/>
  <c r="AE3974" i="1"/>
  <c r="AW4609" i="1"/>
  <c r="AW4869" i="1" s="1"/>
  <c r="AW3922" i="1"/>
  <c r="AX4688" i="1"/>
  <c r="AX4948" i="1" s="1"/>
  <c r="AX4001" i="1"/>
  <c r="AU4584" i="1"/>
  <c r="AU4844" i="1" s="1"/>
  <c r="AU3897" i="1"/>
  <c r="AC4613" i="1"/>
  <c r="AC4873" i="1" s="1"/>
  <c r="AC3926" i="1"/>
  <c r="BD4562" i="1"/>
  <c r="BD4822" i="1" s="1"/>
  <c r="BD3875" i="1"/>
  <c r="AT4658" i="1"/>
  <c r="AT4918" i="1" s="1"/>
  <c r="AT3971" i="1"/>
  <c r="BF4633" i="1"/>
  <c r="BF4893" i="1" s="1"/>
  <c r="BF3946" i="1"/>
  <c r="BC4510" i="1"/>
  <c r="BC4770" i="1" s="1"/>
  <c r="BC3823" i="1"/>
  <c r="AB4732" i="1"/>
  <c r="AB4992" i="1" s="1"/>
  <c r="AB4045" i="1"/>
  <c r="AN4642" i="1"/>
  <c r="AN4902" i="1" s="1"/>
  <c r="AN3955" i="1"/>
  <c r="AG4522" i="1"/>
  <c r="AG4782" i="1" s="1"/>
  <c r="AG3835" i="1"/>
  <c r="Z4632" i="1"/>
  <c r="Z4892" i="1" s="1"/>
  <c r="Z3945" i="1"/>
  <c r="AD4653" i="1"/>
  <c r="AD4913" i="1" s="1"/>
  <c r="AD3966" i="1"/>
  <c r="AL4713" i="1"/>
  <c r="AL4973" i="1" s="1"/>
  <c r="AL4026" i="1"/>
  <c r="W4572" i="1"/>
  <c r="W4832" i="1" s="1"/>
  <c r="W3885" i="1"/>
  <c r="AM4639" i="1"/>
  <c r="AM4899" i="1" s="1"/>
  <c r="AM3952" i="1"/>
  <c r="AY4521" i="1"/>
  <c r="AY4781" i="1" s="1"/>
  <c r="AY3834" i="1"/>
  <c r="AV4565" i="1"/>
  <c r="AV4825" i="1" s="1"/>
  <c r="AV3878" i="1"/>
  <c r="BF4711" i="1"/>
  <c r="BF4971" i="1" s="1"/>
  <c r="BF4024" i="1"/>
  <c r="AD4561" i="1"/>
  <c r="AD4821" i="1" s="1"/>
  <c r="AD3874" i="1"/>
  <c r="AX4679" i="1"/>
  <c r="AX4939" i="1" s="1"/>
  <c r="AX3992" i="1"/>
  <c r="E4719" i="1"/>
  <c r="E4032" i="1"/>
  <c r="E4979" i="1" s="1"/>
  <c r="BA4516" i="1"/>
  <c r="BA4776" i="1" s="1"/>
  <c r="BA3829" i="1"/>
  <c r="AI4692" i="1"/>
  <c r="AI4952" i="1" s="1"/>
  <c r="AI4005" i="1"/>
  <c r="AA4623" i="1"/>
  <c r="AA4883" i="1" s="1"/>
  <c r="AA3936" i="1"/>
  <c r="AC4645" i="1"/>
  <c r="AC4905" i="1" s="1"/>
  <c r="AC3958" i="1"/>
  <c r="AF4587" i="1"/>
  <c r="AF4847" i="1" s="1"/>
  <c r="AF3900" i="1"/>
  <c r="AQ4527" i="1"/>
  <c r="AQ4787" i="1" s="1"/>
  <c r="AQ3840" i="1"/>
  <c r="Y4684" i="1"/>
  <c r="Y4944" i="1" s="1"/>
  <c r="Y3997" i="1"/>
  <c r="Z4543" i="1"/>
  <c r="Z4803" i="1" s="1"/>
  <c r="Z3856" i="1"/>
  <c r="AS4558" i="1"/>
  <c r="AS4818" i="1" s="1"/>
  <c r="AS3871" i="1"/>
  <c r="AV4594" i="1"/>
  <c r="AV4854" i="1" s="1"/>
  <c r="AV3907" i="1"/>
  <c r="BB4703" i="1"/>
  <c r="BB4963" i="1" s="1"/>
  <c r="BB4016" i="1"/>
  <c r="AR4590" i="1"/>
  <c r="AR4850" i="1" s="1"/>
  <c r="AR3903" i="1"/>
  <c r="AY4684" i="1"/>
  <c r="AY4944" i="1" s="1"/>
  <c r="AY3997" i="1"/>
  <c r="BA4681" i="1"/>
  <c r="BA4941" i="1" s="1"/>
  <c r="BA3994" i="1"/>
  <c r="AY4660" i="1"/>
  <c r="AY4920" i="1" s="1"/>
  <c r="AY3973" i="1"/>
  <c r="AX4714" i="1"/>
  <c r="AX4974" i="1" s="1"/>
  <c r="AX4027" i="1"/>
  <c r="BB4730" i="1"/>
  <c r="BB4990" i="1" s="1"/>
  <c r="BB4043" i="1"/>
  <c r="BD4710" i="1"/>
  <c r="BD4970" i="1" s="1"/>
  <c r="BD4023" i="1"/>
  <c r="BB4691" i="1"/>
  <c r="BB4951" i="1" s="1"/>
  <c r="BB4004" i="1"/>
  <c r="X4641" i="1"/>
  <c r="X4901" i="1" s="1"/>
  <c r="X3954" i="1"/>
  <c r="AJ4531" i="1"/>
  <c r="AJ4791" i="1" s="1"/>
  <c r="AJ3844" i="1"/>
  <c r="AK4689" i="1"/>
  <c r="AK4949" i="1" s="1"/>
  <c r="AK4002" i="1"/>
  <c r="G4549" i="1"/>
  <c r="G3862" i="1"/>
  <c r="G4809" i="1" s="1"/>
  <c r="AP4634" i="1"/>
  <c r="AP4894" i="1" s="1"/>
  <c r="AP3947" i="1"/>
  <c r="BC4588" i="1"/>
  <c r="BC4848" i="1" s="1"/>
  <c r="BC3901" i="1"/>
  <c r="AP4724" i="1"/>
  <c r="AP4984" i="1" s="1"/>
  <c r="AP4037" i="1"/>
  <c r="AB4541" i="1"/>
  <c r="AB4801" i="1" s="1"/>
  <c r="AB3854" i="1"/>
  <c r="AV4606" i="1"/>
  <c r="AV4866" i="1" s="1"/>
  <c r="AV3919" i="1"/>
  <c r="Z4623" i="1"/>
  <c r="Z4883" i="1" s="1"/>
  <c r="Z3936" i="1"/>
  <c r="AT4528" i="1"/>
  <c r="AT4788" i="1" s="1"/>
  <c r="AT3841" i="1"/>
  <c r="AL4590" i="1"/>
  <c r="AL4850" i="1" s="1"/>
  <c r="AL3903" i="1"/>
  <c r="BB4544" i="1"/>
  <c r="BB4804" i="1" s="1"/>
  <c r="BB3857" i="1"/>
  <c r="AD4686" i="1"/>
  <c r="AD4946" i="1" s="1"/>
  <c r="AD3999" i="1"/>
  <c r="F4545" i="1"/>
  <c r="F3858" i="1"/>
  <c r="F4805" i="1" s="1"/>
  <c r="AU4620" i="1"/>
  <c r="AU4880" i="1" s="1"/>
  <c r="AU3933" i="1"/>
  <c r="BA4620" i="1"/>
  <c r="BA4880" i="1" s="1"/>
  <c r="BA3933" i="1"/>
  <c r="G4686" i="1"/>
  <c r="G3999" i="1"/>
  <c r="G4946" i="1" s="1"/>
  <c r="AU4612" i="1"/>
  <c r="AU4872" i="1" s="1"/>
  <c r="AU3925" i="1"/>
  <c r="AU4674" i="1"/>
  <c r="AU4934" i="1" s="1"/>
  <c r="AU3987" i="1"/>
  <c r="W4618" i="1"/>
  <c r="W4878" i="1" s="1"/>
  <c r="W3931" i="1"/>
  <c r="AR4664" i="1"/>
  <c r="AR4924" i="1" s="1"/>
  <c r="AR3977" i="1"/>
  <c r="AN4580" i="1"/>
  <c r="AN4840" i="1" s="1"/>
  <c r="AN3893" i="1"/>
  <c r="AA4571" i="1"/>
  <c r="AA4831" i="1" s="1"/>
  <c r="AA3884" i="1"/>
  <c r="AD4706" i="1"/>
  <c r="AD4966" i="1" s="1"/>
  <c r="AD4019" i="1"/>
  <c r="BD4636" i="1"/>
  <c r="BD4896" i="1" s="1"/>
  <c r="BD3949" i="1"/>
  <c r="AH4541" i="1"/>
  <c r="AH4801" i="1" s="1"/>
  <c r="AH3854" i="1"/>
  <c r="AE4580" i="1"/>
  <c r="AE4840" i="1" s="1"/>
  <c r="AE3893" i="1"/>
  <c r="X4669" i="1"/>
  <c r="X4929" i="1" s="1"/>
  <c r="X3982" i="1"/>
  <c r="BC4652" i="1"/>
  <c r="BC4912" i="1" s="1"/>
  <c r="BC3965" i="1"/>
  <c r="AS4596" i="1"/>
  <c r="AS4856" i="1" s="1"/>
  <c r="AS3909" i="1"/>
  <c r="Y4582" i="1"/>
  <c r="Y4842" i="1" s="1"/>
  <c r="Y3895" i="1"/>
  <c r="AY4703" i="1"/>
  <c r="AY4963" i="1" s="1"/>
  <c r="AY4016" i="1"/>
  <c r="Y4649" i="1"/>
  <c r="Y4909" i="1" s="1"/>
  <c r="Y3962" i="1"/>
  <c r="F4666" i="1"/>
  <c r="F3979" i="1"/>
  <c r="F4926" i="1" s="1"/>
  <c r="AZ4530" i="1"/>
  <c r="AZ4790" i="1" s="1"/>
  <c r="AZ3843" i="1"/>
  <c r="AZ4542" i="1"/>
  <c r="AZ4802" i="1" s="1"/>
  <c r="AZ3855" i="1"/>
  <c r="Y4519" i="1"/>
  <c r="Y4779" i="1" s="1"/>
  <c r="Y3832" i="1"/>
  <c r="F4606" i="1"/>
  <c r="F3919" i="1"/>
  <c r="F4866" i="1" s="1"/>
  <c r="AZ4619" i="1"/>
  <c r="AZ4879" i="1" s="1"/>
  <c r="AZ3932" i="1"/>
  <c r="AW4668" i="1"/>
  <c r="AW4928" i="1" s="1"/>
  <c r="AW3981" i="1"/>
  <c r="G4602" i="1"/>
  <c r="G3915" i="1"/>
  <c r="G4862" i="1" s="1"/>
  <c r="AL4722" i="1"/>
  <c r="AL4982" i="1" s="1"/>
  <c r="AL4035" i="1"/>
  <c r="AR4609" i="1"/>
  <c r="AR4869" i="1" s="1"/>
  <c r="AR3922" i="1"/>
  <c r="BC4630" i="1"/>
  <c r="BC4890" i="1" s="1"/>
  <c r="BC3943" i="1"/>
  <c r="G4662" i="1"/>
  <c r="G3975" i="1"/>
  <c r="G4922" i="1" s="1"/>
  <c r="AM4530" i="1"/>
  <c r="AM4790" i="1" s="1"/>
  <c r="AM3843" i="1"/>
  <c r="AI4689" i="1"/>
  <c r="AI4949" i="1" s="1"/>
  <c r="AI4002" i="1"/>
  <c r="AU4535" i="1"/>
  <c r="AU4795" i="1" s="1"/>
  <c r="AU3848" i="1"/>
  <c r="BD4528" i="1"/>
  <c r="BD4788" i="1" s="1"/>
  <c r="BD3841" i="1"/>
  <c r="AX4601" i="1"/>
  <c r="AX4861" i="1" s="1"/>
  <c r="AX3914" i="1"/>
  <c r="AC4727" i="1"/>
  <c r="AC4987" i="1" s="1"/>
  <c r="AC4040" i="1"/>
  <c r="AT4535" i="1"/>
  <c r="AT4795" i="1" s="1"/>
  <c r="AT3848" i="1"/>
  <c r="AS4719" i="1"/>
  <c r="AS4979" i="1" s="1"/>
  <c r="AS4032" i="1"/>
  <c r="BF4726" i="1"/>
  <c r="BF4986" i="1" s="1"/>
  <c r="BF4039" i="1"/>
  <c r="AS4575" i="1"/>
  <c r="AS4835" i="1" s="1"/>
  <c r="AS3888" i="1"/>
  <c r="AT4568" i="1"/>
  <c r="AT4828" i="1" s="1"/>
  <c r="AT3881" i="1"/>
  <c r="F4562" i="1"/>
  <c r="F3875" i="1"/>
  <c r="F4822" i="1" s="1"/>
  <c r="AU4594" i="1"/>
  <c r="AU4854" i="1" s="1"/>
  <c r="AU3907" i="1"/>
  <c r="D4661" i="1"/>
  <c r="D3974" i="1"/>
  <c r="D4921" i="1" s="1"/>
  <c r="BC4611" i="1"/>
  <c r="BC4871" i="1" s="1"/>
  <c r="BC3924" i="1"/>
  <c r="BF4530" i="1"/>
  <c r="BF4790" i="1" s="1"/>
  <c r="BF3843" i="1"/>
  <c r="BC4582" i="1"/>
  <c r="BC4842" i="1" s="1"/>
  <c r="BC3895" i="1"/>
  <c r="BA4553" i="1"/>
  <c r="BA4813" i="1" s="1"/>
  <c r="BA3866" i="1"/>
  <c r="BD4724" i="1"/>
  <c r="BD4984" i="1" s="1"/>
  <c r="BD4037" i="1"/>
  <c r="E4691" i="1"/>
  <c r="E4004" i="1"/>
  <c r="E4951" i="1" s="1"/>
  <c r="AB4647" i="1"/>
  <c r="AB4907" i="1" s="1"/>
  <c r="AB3960" i="1"/>
  <c r="AB4690" i="1"/>
  <c r="AB4950" i="1" s="1"/>
  <c r="AB4003" i="1"/>
  <c r="AV4697" i="1"/>
  <c r="AV4957" i="1" s="1"/>
  <c r="AV4010" i="1"/>
  <c r="Y4663" i="1"/>
  <c r="Y4923" i="1" s="1"/>
  <c r="Y3976" i="1"/>
  <c r="BC4539" i="1"/>
  <c r="BC4799" i="1" s="1"/>
  <c r="BC3852" i="1"/>
  <c r="AS4685" i="1"/>
  <c r="AS4945" i="1" s="1"/>
  <c r="AS3998" i="1"/>
  <c r="AJ4593" i="1"/>
  <c r="AJ4853" i="1" s="1"/>
  <c r="AJ3906" i="1"/>
  <c r="AS4703" i="1"/>
  <c r="AS4963" i="1" s="1"/>
  <c r="AS4016" i="1"/>
  <c r="BE4661" i="1"/>
  <c r="BE4921" i="1" s="1"/>
  <c r="BE3974" i="1"/>
  <c r="AA4602" i="1"/>
  <c r="AA4862" i="1" s="1"/>
  <c r="AA3915" i="1"/>
  <c r="BF4690" i="1"/>
  <c r="BF4950" i="1" s="1"/>
  <c r="BF4003" i="1"/>
  <c r="F4722" i="1"/>
  <c r="F4035" i="1"/>
  <c r="F4982" i="1" s="1"/>
  <c r="AM4521" i="1"/>
  <c r="AM4781" i="1" s="1"/>
  <c r="AM3834" i="1"/>
  <c r="AJ4603" i="1"/>
  <c r="AJ4863" i="1" s="1"/>
  <c r="AJ3916" i="1"/>
  <c r="AJ4538" i="1"/>
  <c r="AJ4798" i="1" s="1"/>
  <c r="AJ3851" i="1"/>
  <c r="W4648" i="1"/>
  <c r="W4908" i="1" s="1"/>
  <c r="W3961" i="1"/>
  <c r="AF4534" i="1"/>
  <c r="AF4794" i="1" s="1"/>
  <c r="AF3847" i="1"/>
  <c r="AE4733" i="1"/>
  <c r="AE4993" i="1" s="1"/>
  <c r="AE4046" i="1"/>
  <c r="BA4510" i="1"/>
  <c r="BA4770" i="1" s="1"/>
  <c r="BA3823" i="1"/>
  <c r="BE4655" i="1"/>
  <c r="BE4915" i="1" s="1"/>
  <c r="BE3968" i="1"/>
  <c r="BA4523" i="1"/>
  <c r="BA4783" i="1" s="1"/>
  <c r="BA3836" i="1"/>
  <c r="AT4724" i="1"/>
  <c r="AT4984" i="1" s="1"/>
  <c r="AT4037" i="1"/>
  <c r="G4734" i="1"/>
  <c r="G4047" i="1"/>
  <c r="G4994" i="1" s="1"/>
  <c r="Z4675" i="1"/>
  <c r="Z4935" i="1" s="1"/>
  <c r="Z3988" i="1"/>
  <c r="AI4607" i="1"/>
  <c r="AI4867" i="1" s="1"/>
  <c r="AI3920" i="1"/>
  <c r="AZ4593" i="1"/>
  <c r="AZ4853" i="1" s="1"/>
  <c r="AZ3906" i="1"/>
  <c r="AG4721" i="1"/>
  <c r="AG4981" i="1" s="1"/>
  <c r="AG4034" i="1"/>
  <c r="W4522" i="1"/>
  <c r="W4782" i="1" s="1"/>
  <c r="W3835" i="1"/>
  <c r="D4621" i="1"/>
  <c r="D3934" i="1"/>
  <c r="D4881" i="1" s="1"/>
  <c r="AI4578" i="1"/>
  <c r="AI4838" i="1" s="1"/>
  <c r="AI3891" i="1"/>
  <c r="BE4666" i="1"/>
  <c r="BE4926" i="1" s="1"/>
  <c r="BE3979" i="1"/>
  <c r="AO4525" i="1"/>
  <c r="AO4785" i="1" s="1"/>
  <c r="AO3838" i="1"/>
  <c r="AZ4598" i="1"/>
  <c r="AZ4858" i="1" s="1"/>
  <c r="AZ3911" i="1"/>
  <c r="AM4656" i="1"/>
  <c r="AM4916" i="1" s="1"/>
  <c r="AM3969" i="1"/>
  <c r="AU4554" i="1"/>
  <c r="AU4814" i="1" s="1"/>
  <c r="AU3867" i="1"/>
  <c r="AA4510" i="1"/>
  <c r="AA4770" i="1" s="1"/>
  <c r="AA3823" i="1"/>
  <c r="W4573" i="1"/>
  <c r="W4833" i="1" s="1"/>
  <c r="W3886" i="1"/>
  <c r="AP4578" i="1"/>
  <c r="AP4838" i="1" s="1"/>
  <c r="AP3891" i="1"/>
  <c r="X4518" i="1"/>
  <c r="X4778" i="1" s="1"/>
  <c r="X3831" i="1"/>
  <c r="AG4530" i="1"/>
  <c r="AG4790" i="1" s="1"/>
  <c r="AG3843" i="1"/>
  <c r="AO4618" i="1"/>
  <c r="AO4878" i="1" s="1"/>
  <c r="AO3931" i="1"/>
  <c r="AP4684" i="1"/>
  <c r="AP4944" i="1" s="1"/>
  <c r="AP3997" i="1"/>
  <c r="AP4655" i="1"/>
  <c r="AP4915" i="1" s="1"/>
  <c r="AP3968" i="1"/>
  <c r="W4537" i="1"/>
  <c r="W4797" i="1" s="1"/>
  <c r="W3850" i="1"/>
  <c r="AU4611" i="1"/>
  <c r="AU4871" i="1" s="1"/>
  <c r="AU3924" i="1"/>
  <c r="AQ4659" i="1"/>
  <c r="AQ4919" i="1" s="1"/>
  <c r="AQ3972" i="1"/>
  <c r="Z4599" i="1"/>
  <c r="Z4859" i="1" s="1"/>
  <c r="Z3912" i="1"/>
  <c r="AD4516" i="1"/>
  <c r="AD4776" i="1" s="1"/>
  <c r="AD3829" i="1"/>
  <c r="AT4667" i="1"/>
  <c r="AT4927" i="1" s="1"/>
  <c r="AT3980" i="1"/>
  <c r="G4530" i="1"/>
  <c r="G3843" i="1"/>
  <c r="G4790" i="1" s="1"/>
  <c r="AI4719" i="1"/>
  <c r="AI4979" i="1" s="1"/>
  <c r="AI4032" i="1"/>
  <c r="AZ4658" i="1"/>
  <c r="AZ4918" i="1" s="1"/>
  <c r="AZ3971" i="1"/>
  <c r="AM4605" i="1"/>
  <c r="AM4865" i="1" s="1"/>
  <c r="AM3918" i="1"/>
  <c r="AI4654" i="1"/>
  <c r="AI4914" i="1" s="1"/>
  <c r="AI3967" i="1"/>
  <c r="AT4605" i="1"/>
  <c r="AT4865" i="1" s="1"/>
  <c r="AT3918" i="1"/>
  <c r="X4735" i="1"/>
  <c r="X4995" i="1" s="1"/>
  <c r="X4048" i="1"/>
  <c r="AR4667" i="1"/>
  <c r="AR4927" i="1" s="1"/>
  <c r="AR3980" i="1"/>
  <c r="AI4614" i="1"/>
  <c r="AI4874" i="1" s="1"/>
  <c r="AI3927" i="1"/>
  <c r="AW4734" i="1"/>
  <c r="AW4994" i="1" s="1"/>
  <c r="AW4047" i="1"/>
  <c r="AP4635" i="1"/>
  <c r="AP4895" i="1" s="1"/>
  <c r="AP3948" i="1"/>
  <c r="AC4634" i="1"/>
  <c r="AC4894" i="1" s="1"/>
  <c r="AC3947" i="1"/>
  <c r="AP4637" i="1"/>
  <c r="AP4897" i="1" s="1"/>
  <c r="AP3950" i="1"/>
  <c r="BA4661" i="1"/>
  <c r="BA4921" i="1" s="1"/>
  <c r="BA3974" i="1"/>
  <c r="AX4728" i="1"/>
  <c r="AX4988" i="1" s="1"/>
  <c r="AX4041" i="1"/>
  <c r="X4513" i="1"/>
  <c r="X4773" i="1" s="1"/>
  <c r="X3826" i="1"/>
  <c r="AC4720" i="1"/>
  <c r="AC4980" i="1" s="1"/>
  <c r="AC4033" i="1"/>
  <c r="AU4516" i="1"/>
  <c r="AU4776" i="1" s="1"/>
  <c r="AU3829" i="1"/>
  <c r="AT4571" i="1"/>
  <c r="AT4831" i="1" s="1"/>
  <c r="AT3884" i="1"/>
  <c r="AZ4710" i="1"/>
  <c r="AZ4970" i="1" s="1"/>
  <c r="AZ4023" i="1"/>
  <c r="AN4646" i="1"/>
  <c r="AN4906" i="1" s="1"/>
  <c r="AN3959" i="1"/>
  <c r="E4665" i="1"/>
  <c r="E3978" i="1"/>
  <c r="E4925" i="1" s="1"/>
  <c r="G4712" i="1"/>
  <c r="G4025" i="1"/>
  <c r="G4972" i="1" s="1"/>
  <c r="AZ4687" i="1"/>
  <c r="AZ4947" i="1" s="1"/>
  <c r="AZ4000" i="1"/>
  <c r="AA4540" i="1"/>
  <c r="AA4800" i="1" s="1"/>
  <c r="AA3853" i="1"/>
  <c r="E4597" i="1"/>
  <c r="E3910" i="1"/>
  <c r="E4857" i="1" s="1"/>
  <c r="AP4605" i="1"/>
  <c r="AP4865" i="1" s="1"/>
  <c r="AP3918" i="1"/>
  <c r="F4578" i="1"/>
  <c r="F3891" i="1"/>
  <c r="F4838" i="1" s="1"/>
  <c r="D4564" i="1"/>
  <c r="D3877" i="1"/>
  <c r="D4824" i="1" s="1"/>
  <c r="AN4659" i="1"/>
  <c r="AN4919" i="1" s="1"/>
  <c r="AN3972" i="1"/>
  <c r="AL4654" i="1"/>
  <c r="AL4914" i="1" s="1"/>
  <c r="AL3967" i="1"/>
  <c r="F4526" i="1"/>
  <c r="F3839" i="1"/>
  <c r="F4786" i="1" s="1"/>
  <c r="AK4556" i="1"/>
  <c r="AK4816" i="1" s="1"/>
  <c r="AK3869" i="1"/>
  <c r="AD4685" i="1"/>
  <c r="AD4945" i="1" s="1"/>
  <c r="AD3998" i="1"/>
  <c r="BC4549" i="1"/>
  <c r="BC4809" i="1" s="1"/>
  <c r="BC3862" i="1"/>
  <c r="D4525" i="1"/>
  <c r="D3838" i="1"/>
  <c r="X4540" i="1"/>
  <c r="X4800" i="1" s="1"/>
  <c r="X3853" i="1"/>
  <c r="AP4687" i="1"/>
  <c r="AP4947" i="1" s="1"/>
  <c r="AP4000" i="1"/>
  <c r="AH4613" i="1"/>
  <c r="AH4873" i="1" s="1"/>
  <c r="AH3926" i="1"/>
  <c r="AL4723" i="1"/>
  <c r="AL4983" i="1" s="1"/>
  <c r="AL4036" i="1"/>
  <c r="W4724" i="1"/>
  <c r="W4984" i="1" s="1"/>
  <c r="W4037" i="1"/>
  <c r="W4680" i="1"/>
  <c r="W4940" i="1" s="1"/>
  <c r="W3993" i="1"/>
  <c r="F4647" i="1"/>
  <c r="F3960" i="1"/>
  <c r="F4907" i="1" s="1"/>
  <c r="AQ4705" i="1"/>
  <c r="AQ4965" i="1" s="1"/>
  <c r="AQ4018" i="1"/>
  <c r="AO4671" i="1"/>
  <c r="AO4931" i="1" s="1"/>
  <c r="AO3984" i="1"/>
  <c r="BA4545" i="1"/>
  <c r="BA4805" i="1" s="1"/>
  <c r="BA3858" i="1"/>
  <c r="Z4627" i="1"/>
  <c r="Z4887" i="1" s="1"/>
  <c r="Z3940" i="1"/>
  <c r="AW4610" i="1"/>
  <c r="AW4870" i="1" s="1"/>
  <c r="AW3923" i="1"/>
  <c r="AB4620" i="1"/>
  <c r="AB4880" i="1" s="1"/>
  <c r="AB3933" i="1"/>
  <c r="AK4625" i="1"/>
  <c r="AK4885" i="1" s="1"/>
  <c r="AK3938" i="1"/>
  <c r="BE4674" i="1"/>
  <c r="BE4934" i="1" s="1"/>
  <c r="BE3987" i="1"/>
  <c r="BC4612" i="1"/>
  <c r="BC4872" i="1" s="1"/>
  <c r="BC3925" i="1"/>
  <c r="AK4674" i="1"/>
  <c r="AK4934" i="1" s="1"/>
  <c r="AK3987" i="1"/>
  <c r="BC4581" i="1"/>
  <c r="BC4841" i="1" s="1"/>
  <c r="BC3894" i="1"/>
  <c r="AP4677" i="1"/>
  <c r="AP4937" i="1" s="1"/>
  <c r="AP3990" i="1"/>
  <c r="AM4569" i="1"/>
  <c r="AM4829" i="1" s="1"/>
  <c r="AM3882" i="1"/>
  <c r="BE4536" i="1"/>
  <c r="BE4796" i="1" s="1"/>
  <c r="BE3849" i="1"/>
  <c r="AM4614" i="1"/>
  <c r="AM4874" i="1" s="1"/>
  <c r="AM3927" i="1"/>
  <c r="AF4682" i="1"/>
  <c r="AF4942" i="1" s="1"/>
  <c r="AF3995" i="1"/>
  <c r="Z4626" i="1"/>
  <c r="Z4886" i="1" s="1"/>
  <c r="Z3939" i="1"/>
  <c r="AL4680" i="1"/>
  <c r="AL4940" i="1" s="1"/>
  <c r="AL3993" i="1"/>
  <c r="AP4515" i="1"/>
  <c r="AP4775" i="1" s="1"/>
  <c r="AP3828" i="1"/>
  <c r="BC4729" i="1"/>
  <c r="BC4989" i="1" s="1"/>
  <c r="BC4042" i="1"/>
  <c r="BE4547" i="1"/>
  <c r="BE4807" i="1" s="1"/>
  <c r="BE3860" i="1"/>
  <c r="BC4515" i="1"/>
  <c r="BC4775" i="1" s="1"/>
  <c r="BC3828" i="1"/>
  <c r="AG4521" i="1"/>
  <c r="AG4781" i="1" s="1"/>
  <c r="AG3834" i="1"/>
  <c r="BD4696" i="1"/>
  <c r="BD4956" i="1" s="1"/>
  <c r="BD4009" i="1"/>
  <c r="BF4693" i="1"/>
  <c r="BF4953" i="1" s="1"/>
  <c r="BF4006" i="1"/>
  <c r="AF4536" i="1"/>
  <c r="AF4796" i="1" s="1"/>
  <c r="AF3849" i="1"/>
  <c r="AC4536" i="1"/>
  <c r="AC4796" i="1" s="1"/>
  <c r="AC3849" i="1"/>
  <c r="G4731" i="1"/>
  <c r="G4044" i="1"/>
  <c r="G4991" i="1" s="1"/>
  <c r="D4547" i="1"/>
  <c r="D3860" i="1"/>
  <c r="D4807" i="1" s="1"/>
  <c r="AB4537" i="1"/>
  <c r="AB4797" i="1" s="1"/>
  <c r="AB3850" i="1"/>
  <c r="AB4726" i="1"/>
  <c r="AB4986" i="1" s="1"/>
  <c r="AB4039" i="1"/>
  <c r="AE4669" i="1"/>
  <c r="AE4929" i="1" s="1"/>
  <c r="AE3982" i="1"/>
  <c r="AK4541" i="1"/>
  <c r="AK4801" i="1" s="1"/>
  <c r="AK3854" i="1"/>
  <c r="AV4569" i="1"/>
  <c r="AV4829" i="1" s="1"/>
  <c r="AV3882" i="1"/>
  <c r="BA4527" i="1"/>
  <c r="BA4787" i="1" s="1"/>
  <c r="BA3840" i="1"/>
  <c r="AT4672" i="1"/>
  <c r="AT4932" i="1" s="1"/>
  <c r="AT3985" i="1"/>
  <c r="BC4694" i="1"/>
  <c r="BC4954" i="1" s="1"/>
  <c r="BC4007" i="1"/>
  <c r="G4625" i="1"/>
  <c r="G3938" i="1"/>
  <c r="G4885" i="1" s="1"/>
  <c r="AQ4545" i="1"/>
  <c r="AQ4805" i="1" s="1"/>
  <c r="AQ3858" i="1"/>
  <c r="AS4671" i="1"/>
  <c r="AS4931" i="1" s="1"/>
  <c r="AS3984" i="1"/>
  <c r="AR4567" i="1"/>
  <c r="AR4827" i="1" s="1"/>
  <c r="AR3880" i="1"/>
  <c r="AE4551" i="1"/>
  <c r="AE4811" i="1" s="1"/>
  <c r="AE3864" i="1"/>
  <c r="F4610" i="1"/>
  <c r="F3923" i="1"/>
  <c r="F4870" i="1" s="1"/>
  <c r="AF4705" i="1"/>
  <c r="AF4965" i="1" s="1"/>
  <c r="AF4018" i="1"/>
  <c r="AN4705" i="1"/>
  <c r="AN4965" i="1" s="1"/>
  <c r="AN4018" i="1"/>
  <c r="AE4612" i="1"/>
  <c r="AE4872" i="1" s="1"/>
  <c r="AE3925" i="1"/>
  <c r="D4519" i="1"/>
  <c r="D3832" i="1"/>
  <c r="D4779" i="1" s="1"/>
  <c r="AJ4617" i="1"/>
  <c r="AJ4877" i="1" s="1"/>
  <c r="AJ3930" i="1"/>
  <c r="AB4535" i="1"/>
  <c r="AB4795" i="1" s="1"/>
  <c r="AB3848" i="1"/>
  <c r="AU4629" i="1"/>
  <c r="AU4889" i="1" s="1"/>
  <c r="AU3942" i="1"/>
  <c r="AP4666" i="1"/>
  <c r="AP4926" i="1" s="1"/>
  <c r="AP3979" i="1"/>
  <c r="AH4635" i="1"/>
  <c r="AH4895" i="1" s="1"/>
  <c r="AH3948" i="1"/>
  <c r="AC4706" i="1"/>
  <c r="AC4966" i="1" s="1"/>
  <c r="AC4019" i="1"/>
  <c r="AB4634" i="1"/>
  <c r="AB4894" i="1" s="1"/>
  <c r="AB3947" i="1"/>
  <c r="AU4619" i="1"/>
  <c r="AU4879" i="1" s="1"/>
  <c r="AU3932" i="1"/>
  <c r="AI4528" i="1"/>
  <c r="AI4788" i="1" s="1"/>
  <c r="AI3841" i="1"/>
  <c r="AQ4575" i="1"/>
  <c r="AQ4835" i="1" s="1"/>
  <c r="AQ3888" i="1"/>
  <c r="AD4535" i="1"/>
  <c r="AD4795" i="1" s="1"/>
  <c r="AD3848" i="1"/>
  <c r="AJ4672" i="1"/>
  <c r="AJ4932" i="1" s="1"/>
  <c r="AJ3985" i="1"/>
  <c r="AZ4660" i="1"/>
  <c r="AZ4920" i="1" s="1"/>
  <c r="AZ3973" i="1"/>
  <c r="AJ4535" i="1"/>
  <c r="AJ4795" i="1" s="1"/>
  <c r="AJ3848" i="1"/>
  <c r="AN4583" i="1"/>
  <c r="AN4843" i="1" s="1"/>
  <c r="AN3896" i="1"/>
  <c r="AR4580" i="1"/>
  <c r="AR4840" i="1" s="1"/>
  <c r="AR3893" i="1"/>
  <c r="AQ4638" i="1"/>
  <c r="AQ4898" i="1" s="1"/>
  <c r="AQ3951" i="1"/>
  <c r="AP4548" i="1"/>
  <c r="AP4808" i="1" s="1"/>
  <c r="AP3861" i="1"/>
  <c r="AF4731" i="1"/>
  <c r="AF4991" i="1" s="1"/>
  <c r="AF4044" i="1"/>
  <c r="AG4709" i="1"/>
  <c r="AG4969" i="1" s="1"/>
  <c r="AG4022" i="1"/>
  <c r="AP4556" i="1"/>
  <c r="AP4816" i="1" s="1"/>
  <c r="AP3869" i="1"/>
  <c r="AT4526" i="1"/>
  <c r="AT4786" i="1" s="1"/>
  <c r="AT3839" i="1"/>
  <c r="BE4516" i="1"/>
  <c r="BE4776" i="1" s="1"/>
  <c r="BE3829" i="1"/>
  <c r="AI4603" i="1"/>
  <c r="AI4863" i="1" s="1"/>
  <c r="AI3916" i="1"/>
  <c r="BF4523" i="1"/>
  <c r="BF4783" i="1" s="1"/>
  <c r="BF3836" i="1"/>
  <c r="AG4554" i="1"/>
  <c r="AG4814" i="1" s="1"/>
  <c r="AG3867" i="1"/>
  <c r="AF4565" i="1"/>
  <c r="AF4825" i="1" s="1"/>
  <c r="AF3878" i="1"/>
  <c r="AY4594" i="1"/>
  <c r="AY4854" i="1" s="1"/>
  <c r="AY3907" i="1"/>
  <c r="AP4522" i="1"/>
  <c r="AP4782" i="1" s="1"/>
  <c r="AP3835" i="1"/>
  <c r="E4639" i="1"/>
  <c r="E3952" i="1"/>
  <c r="E4899" i="1" s="1"/>
  <c r="AO4626" i="1"/>
  <c r="AO4886" i="1" s="1"/>
  <c r="AO3939" i="1"/>
  <c r="Z4662" i="1"/>
  <c r="Z4922" i="1" s="1"/>
  <c r="Z3975" i="1"/>
  <c r="BC4693" i="1"/>
  <c r="BC4953" i="1" s="1"/>
  <c r="BC4006" i="1"/>
  <c r="AO4720" i="1"/>
  <c r="AO4980" i="1" s="1"/>
  <c r="AO4033" i="1"/>
  <c r="AX4562" i="1"/>
  <c r="AX4822" i="1" s="1"/>
  <c r="AX3875" i="1"/>
  <c r="AS4687" i="1"/>
  <c r="AS4947" i="1" s="1"/>
  <c r="AS4000" i="1"/>
  <c r="BC4531" i="1"/>
  <c r="BC4791" i="1" s="1"/>
  <c r="BC3844" i="1"/>
  <c r="AB4714" i="1"/>
  <c r="AB4974" i="1" s="1"/>
  <c r="AB4027" i="1"/>
  <c r="AH4606" i="1"/>
  <c r="AH4866" i="1" s="1"/>
  <c r="AH3919" i="1"/>
  <c r="AF4572" i="1"/>
  <c r="AF4832" i="1" s="1"/>
  <c r="AF3885" i="1"/>
  <c r="AZ4722" i="1"/>
  <c r="AZ4982" i="1" s="1"/>
  <c r="AZ4035" i="1"/>
  <c r="BE4692" i="1"/>
  <c r="BE4952" i="1" s="1"/>
  <c r="BE4005" i="1"/>
  <c r="AU4631" i="1"/>
  <c r="AU4891" i="1" s="1"/>
  <c r="AU3944" i="1"/>
  <c r="AZ4716" i="1"/>
  <c r="AZ4976" i="1" s="1"/>
  <c r="AZ4029" i="1"/>
  <c r="AW4708" i="1"/>
  <c r="AW4968" i="1" s="1"/>
  <c r="AW4021" i="1"/>
  <c r="E4649" i="1"/>
  <c r="E3962" i="1"/>
  <c r="E4909" i="1" s="1"/>
  <c r="BB4731" i="1"/>
  <c r="BB4991" i="1" s="1"/>
  <c r="BB4044" i="1"/>
  <c r="AO4681" i="1"/>
  <c r="AO4941" i="1" s="1"/>
  <c r="AO3994" i="1"/>
  <c r="Y4676" i="1"/>
  <c r="Y4936" i="1" s="1"/>
  <c r="Y3989" i="1"/>
  <c r="AI4667" i="1"/>
  <c r="AI4927" i="1" s="1"/>
  <c r="AI3980" i="1"/>
  <c r="AE4725" i="1"/>
  <c r="AE4985" i="1" s="1"/>
  <c r="AE4038" i="1"/>
  <c r="AR4722" i="1"/>
  <c r="AR4982" i="1" s="1"/>
  <c r="AR4035" i="1"/>
  <c r="BD4632" i="1"/>
  <c r="BD4892" i="1" s="1"/>
  <c r="BD3945" i="1"/>
  <c r="BD4555" i="1"/>
  <c r="BD4815" i="1" s="1"/>
  <c r="BD3868" i="1"/>
  <c r="AV4617" i="1"/>
  <c r="AV4877" i="1" s="1"/>
  <c r="AV3930" i="1"/>
  <c r="BE4668" i="1"/>
  <c r="BE4928" i="1" s="1"/>
  <c r="BE3981" i="1"/>
  <c r="AV4659" i="1"/>
  <c r="AV4919" i="1" s="1"/>
  <c r="AV3972" i="1"/>
  <c r="BC4517" i="1"/>
  <c r="BC4777" i="1" s="1"/>
  <c r="BC3830" i="1"/>
  <c r="BC4701" i="1"/>
  <c r="BC4961" i="1" s="1"/>
  <c r="BC4014" i="1"/>
  <c r="AT4683" i="1"/>
  <c r="AT4943" i="1" s="1"/>
  <c r="AT3996" i="1"/>
  <c r="AZ4731" i="1"/>
  <c r="AZ4991" i="1" s="1"/>
  <c r="AZ4044" i="1"/>
  <c r="AE4633" i="1"/>
  <c r="AE4893" i="1" s="1"/>
  <c r="AE3946" i="1"/>
  <c r="AH4659" i="1"/>
  <c r="AH4919" i="1" s="1"/>
  <c r="AH3972" i="1"/>
  <c r="AL4670" i="1"/>
  <c r="AL4930" i="1" s="1"/>
  <c r="AL3983" i="1"/>
  <c r="AZ4553" i="1"/>
  <c r="AZ4813" i="1" s="1"/>
  <c r="AZ3866" i="1"/>
  <c r="AP4525" i="1"/>
  <c r="AP4785" i="1" s="1"/>
  <c r="AP3838" i="1"/>
  <c r="E4657" i="1"/>
  <c r="E3970" i="1"/>
  <c r="E4917" i="1" s="1"/>
  <c r="AG4574" i="1"/>
  <c r="AG4834" i="1" s="1"/>
  <c r="AG3887" i="1"/>
  <c r="AZ4573" i="1"/>
  <c r="AZ4833" i="1" s="1"/>
  <c r="AZ3886" i="1"/>
  <c r="AX4589" i="1"/>
  <c r="AX4849" i="1" s="1"/>
  <c r="AX3902" i="1"/>
  <c r="AC4721" i="1"/>
  <c r="AC4981" i="1" s="1"/>
  <c r="AC4034" i="1"/>
  <c r="AJ4613" i="1"/>
  <c r="AJ4873" i="1" s="1"/>
  <c r="AJ3926" i="1"/>
  <c r="AN4735" i="1"/>
  <c r="AN4995" i="1" s="1"/>
  <c r="AN4048" i="1"/>
  <c r="AW4648" i="1"/>
  <c r="AW4908" i="1" s="1"/>
  <c r="AW3961" i="1"/>
  <c r="AZ4665" i="1"/>
  <c r="AZ4925" i="1" s="1"/>
  <c r="AZ3978" i="1"/>
  <c r="BE4706" i="1"/>
  <c r="BE4966" i="1" s="1"/>
  <c r="BE4019" i="1"/>
  <c r="AO4588" i="1"/>
  <c r="AO4848" i="1" s="1"/>
  <c r="AO3901" i="1"/>
  <c r="AN4587" i="1"/>
  <c r="AN4847" i="1" s="1"/>
  <c r="AN3900" i="1"/>
  <c r="BD4692" i="1"/>
  <c r="BD4952" i="1" s="1"/>
  <c r="BD4005" i="1"/>
  <c r="AN4660" i="1"/>
  <c r="AN4920" i="1" s="1"/>
  <c r="AN3973" i="1"/>
  <c r="AW4654" i="1"/>
  <c r="AW4914" i="1" s="1"/>
  <c r="AW3967" i="1"/>
  <c r="AY4713" i="1"/>
  <c r="AY4973" i="1" s="1"/>
  <c r="AY4026" i="1"/>
  <c r="AR4660" i="1"/>
  <c r="AR4920" i="1" s="1"/>
  <c r="AR3973" i="1"/>
  <c r="X4722" i="1"/>
  <c r="X4982" i="1" s="1"/>
  <c r="X4035" i="1"/>
  <c r="AR4680" i="1"/>
  <c r="AR4940" i="1" s="1"/>
  <c r="AR3993" i="1"/>
  <c r="AB4577" i="1"/>
  <c r="AB4837" i="1" s="1"/>
  <c r="AB3890" i="1"/>
  <c r="AV4537" i="1"/>
  <c r="AV4797" i="1" s="1"/>
  <c r="AV3850" i="1"/>
  <c r="AY4628" i="1"/>
  <c r="AY4888" i="1" s="1"/>
  <c r="AY3941" i="1"/>
  <c r="AT4614" i="1"/>
  <c r="AT4874" i="1" s="1"/>
  <c r="AT3927" i="1"/>
  <c r="BF4550" i="1"/>
  <c r="BF4810" i="1" s="1"/>
  <c r="BF3863" i="1"/>
  <c r="AS4571" i="1"/>
  <c r="AS4831" i="1" s="1"/>
  <c r="AS3884" i="1"/>
  <c r="AJ4657" i="1"/>
  <c r="AJ4917" i="1" s="1"/>
  <c r="AJ3970" i="1"/>
  <c r="BB4514" i="1"/>
  <c r="BB4774" i="1" s="1"/>
  <c r="BB3827" i="1"/>
  <c r="BF4654" i="1"/>
  <c r="BF4914" i="1" s="1"/>
  <c r="BF3967" i="1"/>
  <c r="AH4641" i="1"/>
  <c r="AH4901" i="1" s="1"/>
  <c r="AH3954" i="1"/>
  <c r="AX4687" i="1"/>
  <c r="AX4947" i="1" s="1"/>
  <c r="AX4000" i="1"/>
  <c r="AT4729" i="1"/>
  <c r="AT4989" i="1" s="1"/>
  <c r="AT4042" i="1"/>
  <c r="F4592" i="1"/>
  <c r="F3905" i="1"/>
  <c r="F4852" i="1" s="1"/>
  <c r="E4638" i="1"/>
  <c r="E3951" i="1"/>
  <c r="E4898" i="1" s="1"/>
  <c r="AS4573" i="1"/>
  <c r="AS4833" i="1" s="1"/>
  <c r="AS3886" i="1"/>
  <c r="AK4725" i="1"/>
  <c r="AK4985" i="1" s="1"/>
  <c r="AK4038" i="1"/>
  <c r="AM4622" i="1"/>
  <c r="AM4882" i="1" s="1"/>
  <c r="AM3935" i="1"/>
  <c r="BF4702" i="1"/>
  <c r="BF4962" i="1" s="1"/>
  <c r="BF4015" i="1"/>
  <c r="AG4711" i="1"/>
  <c r="AG4971" i="1" s="1"/>
  <c r="AG4024" i="1"/>
  <c r="AG4575" i="1"/>
  <c r="AG4835" i="1" s="1"/>
  <c r="AG3888" i="1"/>
  <c r="AK4582" i="1"/>
  <c r="AK4842" i="1" s="1"/>
  <c r="AK3895" i="1"/>
  <c r="BC4595" i="1"/>
  <c r="BC4855" i="1" s="1"/>
  <c r="BC3908" i="1"/>
  <c r="BE4687" i="1"/>
  <c r="BE4947" i="1" s="1"/>
  <c r="BE4000" i="1"/>
  <c r="AR4676" i="1"/>
  <c r="AR4936" i="1" s="1"/>
  <c r="AR3989" i="1"/>
  <c r="Z4682" i="1"/>
  <c r="Z4942" i="1" s="1"/>
  <c r="Z3995" i="1"/>
  <c r="AY4573" i="1"/>
  <c r="AY4833" i="1" s="1"/>
  <c r="AY3886" i="1"/>
  <c r="AV4591" i="1"/>
  <c r="AV4851" i="1" s="1"/>
  <c r="AV3904" i="1"/>
  <c r="AS4669" i="1"/>
  <c r="AS4929" i="1" s="1"/>
  <c r="AS3982" i="1"/>
  <c r="F4714" i="1"/>
  <c r="F4027" i="1"/>
  <c r="F4974" i="1" s="1"/>
  <c r="AN4590" i="1"/>
  <c r="AN4850" i="1" s="1"/>
  <c r="AN3903" i="1"/>
  <c r="D4541" i="1"/>
  <c r="D3854" i="1"/>
  <c r="D4801" i="1" s="1"/>
  <c r="AK4558" i="1"/>
  <c r="AK4818" i="1" s="1"/>
  <c r="AK3871" i="1"/>
  <c r="AB4657" i="1"/>
  <c r="AB4917" i="1" s="1"/>
  <c r="AB3970" i="1"/>
  <c r="AM4726" i="1"/>
  <c r="AM4986" i="1" s="1"/>
  <c r="AM4039" i="1"/>
  <c r="AO4627" i="1"/>
  <c r="AO4887" i="1" s="1"/>
  <c r="AO3940" i="1"/>
  <c r="AT4671" i="1"/>
  <c r="AT4931" i="1" s="1"/>
  <c r="AT3984" i="1"/>
  <c r="AG4551" i="1"/>
  <c r="AG4811" i="1" s="1"/>
  <c r="AG3864" i="1"/>
  <c r="BA4567" i="1"/>
  <c r="BA4827" i="1" s="1"/>
  <c r="BA3880" i="1"/>
  <c r="F4686" i="1"/>
  <c r="F3999" i="1"/>
  <c r="F4946" i="1" s="1"/>
  <c r="AL4620" i="1"/>
  <c r="AL4880" i="1" s="1"/>
  <c r="AL3933" i="1"/>
  <c r="AI4671" i="1"/>
  <c r="AI4931" i="1" s="1"/>
  <c r="AI3984" i="1"/>
  <c r="AI4563" i="1"/>
  <c r="AI4823" i="1" s="1"/>
  <c r="AI3876" i="1"/>
  <c r="AN4686" i="1"/>
  <c r="AN4946" i="1" s="1"/>
  <c r="AN3999" i="1"/>
  <c r="F4705" i="1"/>
  <c r="F4018" i="1"/>
  <c r="F4965" i="1" s="1"/>
  <c r="AS4705" i="1"/>
  <c r="AS4965" i="1" s="1"/>
  <c r="AS4018" i="1"/>
  <c r="BB4612" i="1"/>
  <c r="BB4872" i="1" s="1"/>
  <c r="BB3925" i="1"/>
  <c r="AI4677" i="1"/>
  <c r="AI4937" i="1" s="1"/>
  <c r="AI3990" i="1"/>
  <c r="AX4587" i="1"/>
  <c r="AX4847" i="1" s="1"/>
  <c r="AX3900" i="1"/>
  <c r="AS4644" i="1"/>
  <c r="AS4904" i="1" s="1"/>
  <c r="AS3957" i="1"/>
  <c r="AK4548" i="1"/>
  <c r="AK4808" i="1" s="1"/>
  <c r="AK3861" i="1"/>
  <c r="AR4615" i="1"/>
  <c r="AR4875" i="1" s="1"/>
  <c r="AR3928" i="1"/>
  <c r="AP4699" i="1"/>
  <c r="AP4959" i="1" s="1"/>
  <c r="AP4012" i="1"/>
  <c r="AC4725" i="1"/>
  <c r="AC4985" i="1" s="1"/>
  <c r="AC4038" i="1"/>
  <c r="W4578" i="1"/>
  <c r="W4838" i="1" s="1"/>
  <c r="W3891" i="1"/>
  <c r="AF4639" i="1"/>
  <c r="AF4899" i="1" s="1"/>
  <c r="AF3952" i="1"/>
  <c r="AK4639" i="1"/>
  <c r="AK4899" i="1" s="1"/>
  <c r="AK3952" i="1"/>
  <c r="AD4649" i="1"/>
  <c r="AD4909" i="1" s="1"/>
  <c r="AD3962" i="1"/>
  <c r="AD4643" i="1"/>
  <c r="AD4903" i="1" s="1"/>
  <c r="AD3956" i="1"/>
  <c r="Y4648" i="1"/>
  <c r="Y4908" i="1" s="1"/>
  <c r="Y3961" i="1"/>
  <c r="F4700" i="1"/>
  <c r="F4013" i="1"/>
  <c r="F4960" i="1" s="1"/>
  <c r="G4531" i="1"/>
  <c r="G3844" i="1"/>
  <c r="G4791" i="1" s="1"/>
  <c r="E4521" i="1"/>
  <c r="E3834" i="1"/>
  <c r="E4781" i="1" s="1"/>
  <c r="X4730" i="1"/>
  <c r="X4990" i="1" s="1"/>
  <c r="X4043" i="1"/>
  <c r="AF4624" i="1"/>
  <c r="AF4884" i="1" s="1"/>
  <c r="AF3937" i="1"/>
  <c r="AT4693" i="1"/>
  <c r="AT4953" i="1" s="1"/>
  <c r="AT4006" i="1"/>
  <c r="AS4560" i="1"/>
  <c r="AS4820" i="1" s="1"/>
  <c r="AS3873" i="1"/>
  <c r="F4593" i="1"/>
  <c r="F3906" i="1"/>
  <c r="F4853" i="1" s="1"/>
  <c r="AF4668" i="1"/>
  <c r="AF4928" i="1" s="1"/>
  <c r="AF3981" i="1"/>
  <c r="AE4657" i="1"/>
  <c r="AE4917" i="1" s="1"/>
  <c r="AE3970" i="1"/>
  <c r="BA4726" i="1"/>
  <c r="BA4986" i="1" s="1"/>
  <c r="BA4039" i="1"/>
  <c r="AR4594" i="1"/>
  <c r="AR4854" i="1" s="1"/>
  <c r="AR3907" i="1"/>
  <c r="AC4534" i="1"/>
  <c r="AC4794" i="1" s="1"/>
  <c r="AC3847" i="1"/>
  <c r="AO4516" i="1"/>
  <c r="AO4776" i="1" s="1"/>
  <c r="AO3829" i="1"/>
  <c r="AN4535" i="1"/>
  <c r="AN4795" i="1" s="1"/>
  <c r="AN3848" i="1"/>
  <c r="AV4577" i="1"/>
  <c r="AV4837" i="1" s="1"/>
  <c r="AV3890" i="1"/>
  <c r="AN4609" i="1"/>
  <c r="AN4869" i="1" s="1"/>
  <c r="AN3922" i="1"/>
  <c r="AT4541" i="1"/>
  <c r="AT4801" i="1" s="1"/>
  <c r="AT3854" i="1"/>
  <c r="AK4698" i="1"/>
  <c r="AK4958" i="1" s="1"/>
  <c r="AK4011" i="1"/>
  <c r="BA4670" i="1"/>
  <c r="BA4930" i="1" s="1"/>
  <c r="BA3983" i="1"/>
  <c r="AE4723" i="1"/>
  <c r="AE4983" i="1" s="1"/>
  <c r="AE4036" i="1"/>
  <c r="AD4700" i="1"/>
  <c r="AD4960" i="1" s="1"/>
  <c r="AD4013" i="1"/>
  <c r="AV4633" i="1"/>
  <c r="AV4893" i="1" s="1"/>
  <c r="AV3946" i="1"/>
  <c r="AA4520" i="1"/>
  <c r="AA4780" i="1" s="1"/>
  <c r="AA3833" i="1"/>
  <c r="BE4731" i="1"/>
  <c r="BE4991" i="1" s="1"/>
  <c r="BE4044" i="1"/>
  <c r="AZ4561" i="1"/>
  <c r="AZ4821" i="1" s="1"/>
  <c r="AZ3874" i="1"/>
  <c r="G4638" i="1"/>
  <c r="G3951" i="1"/>
  <c r="G4898" i="1" s="1"/>
  <c r="AN4633" i="1"/>
  <c r="AN4893" i="1" s="1"/>
  <c r="AN3946" i="1"/>
  <c r="W4557" i="1"/>
  <c r="W4817" i="1" s="1"/>
  <c r="W3870" i="1"/>
  <c r="AP4711" i="1"/>
  <c r="AP4971" i="1" s="1"/>
  <c r="AP4024" i="1"/>
  <c r="BD4573" i="1"/>
  <c r="BD4833" i="1" s="1"/>
  <c r="BD3886" i="1"/>
  <c r="E4679" i="1"/>
  <c r="E3992" i="1"/>
  <c r="E4939" i="1" s="1"/>
  <c r="AZ4694" i="1"/>
  <c r="AZ4954" i="1" s="1"/>
  <c r="AZ4007" i="1"/>
  <c r="AK4543" i="1"/>
  <c r="AK4803" i="1" s="1"/>
  <c r="AK3856" i="1"/>
  <c r="AP4672" i="1"/>
  <c r="AP4932" i="1" s="1"/>
  <c r="AP3985" i="1"/>
  <c r="G4642" i="1"/>
  <c r="G3955" i="1"/>
  <c r="G4902" i="1" s="1"/>
  <c r="AJ4525" i="1"/>
  <c r="AJ4785" i="1" s="1"/>
  <c r="AJ3838" i="1"/>
  <c r="BF4536" i="1"/>
  <c r="BF4796" i="1" s="1"/>
  <c r="BF3849" i="1"/>
  <c r="F4568" i="1"/>
  <c r="F3881" i="1"/>
  <c r="F4828" i="1" s="1"/>
  <c r="AL4651" i="1"/>
  <c r="AL4911" i="1" s="1"/>
  <c r="AL3964" i="1"/>
  <c r="AN4720" i="1"/>
  <c r="AN4980" i="1" s="1"/>
  <c r="AN4033" i="1"/>
  <c r="AS4680" i="1"/>
  <c r="AS4940" i="1" s="1"/>
  <c r="AS3993" i="1"/>
  <c r="AU4644" i="1"/>
  <c r="AU4904" i="1" s="1"/>
  <c r="AU3957" i="1"/>
  <c r="BE4679" i="1"/>
  <c r="BE4939" i="1" s="1"/>
  <c r="BE3992" i="1"/>
  <c r="F4732" i="1"/>
  <c r="F4045" i="1"/>
  <c r="F4992" i="1" s="1"/>
  <c r="AN4592" i="1"/>
  <c r="AN4852" i="1" s="1"/>
  <c r="AN3905" i="1"/>
  <c r="BA4646" i="1"/>
  <c r="BA4906" i="1" s="1"/>
  <c r="BA3959" i="1"/>
  <c r="AI4681" i="1"/>
  <c r="AI4941" i="1" s="1"/>
  <c r="AI3994" i="1"/>
  <c r="AC4690" i="1"/>
  <c r="AC4950" i="1" s="1"/>
  <c r="AC4003" i="1"/>
  <c r="AE4555" i="1"/>
  <c r="AE4815" i="1" s="1"/>
  <c r="AE3868" i="1"/>
  <c r="AH4731" i="1"/>
  <c r="AH4991" i="1" s="1"/>
  <c r="AH4044" i="1"/>
  <c r="E4621" i="1"/>
  <c r="E3934" i="1"/>
  <c r="E4881" i="1" s="1"/>
  <c r="AI4723" i="1"/>
  <c r="AI4983" i="1" s="1"/>
  <c r="AI4036" i="1"/>
  <c r="AO4646" i="1"/>
  <c r="AO4906" i="1" s="1"/>
  <c r="AO3959" i="1"/>
  <c r="AN4718" i="1"/>
  <c r="AN4978" i="1" s="1"/>
  <c r="AN4031" i="1"/>
  <c r="AE4634" i="1"/>
  <c r="AE4894" i="1" s="1"/>
  <c r="AE3947" i="1"/>
  <c r="AP4668" i="1"/>
  <c r="AP4928" i="1" s="1"/>
  <c r="AP3981" i="1"/>
  <c r="AP4523" i="1"/>
  <c r="AP4783" i="1" s="1"/>
  <c r="AP3836" i="1"/>
  <c r="AT4590" i="1"/>
  <c r="AT4850" i="1" s="1"/>
  <c r="AT3903" i="1"/>
  <c r="AW4595" i="1"/>
  <c r="AW4855" i="1" s="1"/>
  <c r="AW3908" i="1"/>
  <c r="AE4645" i="1"/>
  <c r="AE4905" i="1" s="1"/>
  <c r="AE3958" i="1"/>
  <c r="BD4723" i="1"/>
  <c r="BD4983" i="1" s="1"/>
  <c r="BD4036" i="1"/>
  <c r="D4679" i="1"/>
  <c r="D3992" i="1"/>
  <c r="D4939" i="1" s="1"/>
  <c r="BB4529" i="1"/>
  <c r="BB4789" i="1" s="1"/>
  <c r="BB3842" i="1"/>
  <c r="AG4532" i="1"/>
  <c r="AG4792" i="1" s="1"/>
  <c r="AG3845" i="1"/>
  <c r="X4584" i="1"/>
  <c r="X4844" i="1" s="1"/>
  <c r="X3897" i="1"/>
  <c r="AJ4673" i="1"/>
  <c r="AJ4933" i="1" s="1"/>
  <c r="AJ3986" i="1"/>
  <c r="G4672" i="1"/>
  <c r="G3985" i="1"/>
  <c r="G4932" i="1" s="1"/>
  <c r="AL4517" i="1"/>
  <c r="AL4777" i="1" s="1"/>
  <c r="AL3830" i="1"/>
  <c r="AE4595" i="1"/>
  <c r="AE4855" i="1" s="1"/>
  <c r="AE3908" i="1"/>
  <c r="AM4619" i="1"/>
  <c r="AM4879" i="1" s="1"/>
  <c r="AM3932" i="1"/>
  <c r="AA4630" i="1"/>
  <c r="AA4890" i="1" s="1"/>
  <c r="AA3943" i="1"/>
  <c r="X4652" i="1"/>
  <c r="X4912" i="1" s="1"/>
  <c r="X3965" i="1"/>
  <c r="BA4546" i="1"/>
  <c r="BA4806" i="1" s="1"/>
  <c r="BA3859" i="1"/>
  <c r="W4716" i="1"/>
  <c r="W4976" i="1" s="1"/>
  <c r="W4029" i="1"/>
  <c r="AH4617" i="1"/>
  <c r="AH4877" i="1" s="1"/>
  <c r="AH3930" i="1"/>
  <c r="AW4697" i="1"/>
  <c r="AW4957" i="1" s="1"/>
  <c r="AW4010" i="1"/>
  <c r="AU4700" i="1"/>
  <c r="AU4960" i="1" s="1"/>
  <c r="AU4013" i="1"/>
  <c r="AB4562" i="1"/>
  <c r="AB4822" i="1" s="1"/>
  <c r="AB3875" i="1"/>
  <c r="X4639" i="1"/>
  <c r="X4899" i="1" s="1"/>
  <c r="X3952" i="1"/>
  <c r="AI4724" i="1"/>
  <c r="AI4984" i="1" s="1"/>
  <c r="AI4037" i="1"/>
  <c r="X4648" i="1"/>
  <c r="X4908" i="1" s="1"/>
  <c r="X3961" i="1"/>
  <c r="AC4733" i="1"/>
  <c r="AC4993" i="1" s="1"/>
  <c r="AC4046" i="1"/>
  <c r="AD4703" i="1"/>
  <c r="AD4963" i="1" s="1"/>
  <c r="AD4016" i="1"/>
  <c r="X4673" i="1"/>
  <c r="X4933" i="1" s="1"/>
  <c r="X3986" i="1"/>
  <c r="AU4549" i="1"/>
  <c r="AU4809" i="1" s="1"/>
  <c r="AU3862" i="1"/>
  <c r="AK4609" i="1"/>
  <c r="AK4869" i="1" s="1"/>
  <c r="AK3922" i="1"/>
  <c r="AV4598" i="1"/>
  <c r="AV4858" i="1" s="1"/>
  <c r="AV3911" i="1"/>
  <c r="BB4565" i="1"/>
  <c r="BB4825" i="1" s="1"/>
  <c r="BB3878" i="1"/>
  <c r="F4656" i="1"/>
  <c r="F3969" i="1"/>
  <c r="F4916" i="1" s="1"/>
  <c r="AL4569" i="1"/>
  <c r="AL4829" i="1" s="1"/>
  <c r="AL3882" i="1"/>
  <c r="AX4609" i="1"/>
  <c r="AX4869" i="1" s="1"/>
  <c r="AX3922" i="1"/>
  <c r="AW4513" i="1"/>
  <c r="AW4773" i="1" s="1"/>
  <c r="AW3826" i="1"/>
  <c r="AI4579" i="1"/>
  <c r="AI4839" i="1" s="1"/>
  <c r="AI3892" i="1"/>
  <c r="AF4623" i="1"/>
  <c r="AF4883" i="1" s="1"/>
  <c r="AF3936" i="1"/>
  <c r="AF4715" i="1"/>
  <c r="AF4975" i="1" s="1"/>
  <c r="AF4028" i="1"/>
  <c r="AV4658" i="1"/>
  <c r="AV4918" i="1" s="1"/>
  <c r="AV3971" i="1"/>
  <c r="AD4548" i="1"/>
  <c r="AD4808" i="1" s="1"/>
  <c r="AD3861" i="1"/>
  <c r="AD4693" i="1"/>
  <c r="AD4953" i="1" s="1"/>
  <c r="AD4006" i="1"/>
  <c r="AG4577" i="1"/>
  <c r="AG4837" i="1" s="1"/>
  <c r="AG3890" i="1"/>
  <c r="AT4521" i="1"/>
  <c r="AT4781" i="1" s="1"/>
  <c r="AT3834" i="1"/>
  <c r="BA4641" i="1"/>
  <c r="BA4901" i="1" s="1"/>
  <c r="BA3954" i="1"/>
  <c r="BF4696" i="1"/>
  <c r="BF4956" i="1" s="1"/>
  <c r="BF4009" i="1"/>
  <c r="Z4559" i="1"/>
  <c r="Z4819" i="1" s="1"/>
  <c r="Z3872" i="1"/>
  <c r="AQ4627" i="1"/>
  <c r="AQ4887" i="1" s="1"/>
  <c r="AQ3940" i="1"/>
  <c r="AU4563" i="1"/>
  <c r="AU4823" i="1" s="1"/>
  <c r="AU3876" i="1"/>
  <c r="E4705" i="1"/>
  <c r="E4018" i="1"/>
  <c r="E4965" i="1" s="1"/>
  <c r="AL4567" i="1"/>
  <c r="AL4827" i="1" s="1"/>
  <c r="AL3880" i="1"/>
  <c r="AP4686" i="1"/>
  <c r="AP4946" i="1" s="1"/>
  <c r="AP3999" i="1"/>
  <c r="AO4551" i="1"/>
  <c r="AO4811" i="1" s="1"/>
  <c r="AO3864" i="1"/>
  <c r="D4705" i="1"/>
  <c r="D4018" i="1"/>
  <c r="D4965" i="1" s="1"/>
  <c r="E4671" i="1"/>
  <c r="E3984" i="1"/>
  <c r="E4931" i="1" s="1"/>
  <c r="BE4610" i="1"/>
  <c r="BE4870" i="1" s="1"/>
  <c r="BE3923" i="1"/>
  <c r="D4671" i="1"/>
  <c r="D3984" i="1"/>
  <c r="D4931" i="1" s="1"/>
  <c r="AS4617" i="1"/>
  <c r="AS4877" i="1" s="1"/>
  <c r="AS3930" i="1"/>
  <c r="BB4598" i="1"/>
  <c r="BB4858" i="1" s="1"/>
  <c r="BB3911" i="1"/>
  <c r="AY4735" i="1"/>
  <c r="AY4995" i="1" s="1"/>
  <c r="AY4048" i="1"/>
  <c r="AU4639" i="1"/>
  <c r="AU4899" i="1" s="1"/>
  <c r="AU3952" i="1"/>
  <c r="AX4644" i="1"/>
  <c r="AX4904" i="1" s="1"/>
  <c r="AX3957" i="1"/>
  <c r="AM4575" i="1"/>
  <c r="AM4835" i="1" s="1"/>
  <c r="AM3888" i="1"/>
  <c r="F4584" i="1"/>
  <c r="F3897" i="1"/>
  <c r="F4844" i="1" s="1"/>
  <c r="AS4651" i="1"/>
  <c r="AS4911" i="1" s="1"/>
  <c r="AS3964" i="1"/>
  <c r="BC4649" i="1"/>
  <c r="BC4909" i="1" s="1"/>
  <c r="BC3962" i="1"/>
  <c r="BC4626" i="1"/>
  <c r="BC4886" i="1" s="1"/>
  <c r="BC3939" i="1"/>
  <c r="AH4616" i="1"/>
  <c r="AH4876" i="1" s="1"/>
  <c r="AH3929" i="1"/>
  <c r="AK4574" i="1"/>
  <c r="AK4834" i="1" s="1"/>
  <c r="AK3887" i="1"/>
  <c r="AL4543" i="1"/>
  <c r="AL4803" i="1" s="1"/>
  <c r="AL3856" i="1"/>
  <c r="E4542" i="1"/>
  <c r="E3855" i="1"/>
  <c r="E4802" i="1" s="1"/>
  <c r="AJ4712" i="1"/>
  <c r="AJ4972" i="1" s="1"/>
  <c r="AJ4025" i="1"/>
  <c r="AJ4635" i="1"/>
  <c r="AJ4895" i="1" s="1"/>
  <c r="AJ3948" i="1"/>
  <c r="BB4519" i="1"/>
  <c r="BB4779" i="1" s="1"/>
  <c r="BB3832" i="1"/>
  <c r="Y4669" i="1"/>
  <c r="Y4929" i="1" s="1"/>
  <c r="Y3982" i="1"/>
  <c r="AS4663" i="1"/>
  <c r="AS4923" i="1" s="1"/>
  <c r="AS3976" i="1"/>
  <c r="AI4539" i="1"/>
  <c r="AI4799" i="1" s="1"/>
  <c r="AI3852" i="1"/>
  <c r="AM4725" i="1"/>
  <c r="AM4985" i="1" s="1"/>
  <c r="AM4038" i="1"/>
  <c r="AE4600" i="1"/>
  <c r="AE4860" i="1" s="1"/>
  <c r="AE3913" i="1"/>
  <c r="X4630" i="1"/>
  <c r="X4890" i="1" s="1"/>
  <c r="X3943" i="1"/>
  <c r="AR4617" i="1"/>
  <c r="AR4877" i="1" s="1"/>
  <c r="AR3930" i="1"/>
  <c r="AQ4548" i="1"/>
  <c r="AQ4808" i="1" s="1"/>
  <c r="AQ3861" i="1"/>
  <c r="AV4681" i="1"/>
  <c r="AV4941" i="1" s="1"/>
  <c r="AV3994" i="1"/>
  <c r="AX4614" i="1"/>
  <c r="AX4874" i="1" s="1"/>
  <c r="AX3927" i="1"/>
  <c r="AX4596" i="1"/>
  <c r="AX4856" i="1" s="1"/>
  <c r="AX3909" i="1"/>
  <c r="BB4520" i="1"/>
  <c r="BB4780" i="1" s="1"/>
  <c r="BB3833" i="1"/>
  <c r="BA4634" i="1"/>
  <c r="BA4894" i="1" s="1"/>
  <c r="BA3947" i="1"/>
  <c r="AM4711" i="1"/>
  <c r="AM4971" i="1" s="1"/>
  <c r="AM4024" i="1"/>
  <c r="AR4591" i="1"/>
  <c r="AR4851" i="1" s="1"/>
  <c r="AR3904" i="1"/>
  <c r="AR4538" i="1"/>
  <c r="AR4798" i="1" s="1"/>
  <c r="AR3851" i="1"/>
  <c r="BD4575" i="1"/>
  <c r="BD4835" i="1" s="1"/>
  <c r="BD3888" i="1"/>
  <c r="BF4547" i="1"/>
  <c r="BF4807" i="1" s="1"/>
  <c r="BF3860" i="1"/>
  <c r="BB4584" i="1"/>
  <c r="BB4844" i="1" s="1"/>
  <c r="BB3897" i="1"/>
  <c r="AT4513" i="1"/>
  <c r="AT4773" i="1" s="1"/>
  <c r="AT3826" i="1"/>
  <c r="AG4616" i="1"/>
  <c r="AG4876" i="1" s="1"/>
  <c r="AG3929" i="1"/>
  <c r="D4538" i="1"/>
  <c r="D3851" i="1"/>
  <c r="AV4523" i="1"/>
  <c r="AV4783" i="1" s="1"/>
  <c r="AV3836" i="1"/>
  <c r="AV4524" i="1"/>
  <c r="AV4784" i="1" s="1"/>
  <c r="AV3837" i="1"/>
  <c r="AI4608" i="1"/>
  <c r="AI4868" i="1" s="1"/>
  <c r="AI3921" i="1"/>
  <c r="AF4651" i="1"/>
  <c r="AF4911" i="1" s="1"/>
  <c r="AF3964" i="1"/>
  <c r="AE4596" i="1"/>
  <c r="AE4856" i="1" s="1"/>
  <c r="AE3909" i="1"/>
  <c r="AY4513" i="1"/>
  <c r="AY4773" i="1" s="1"/>
  <c r="AY3826" i="1"/>
  <c r="AM4593" i="1"/>
  <c r="AM4853" i="1" s="1"/>
  <c r="AM3906" i="1"/>
  <c r="BC4645" i="1"/>
  <c r="BC4905" i="1" s="1"/>
  <c r="BC3958" i="1"/>
  <c r="AW4608" i="1"/>
  <c r="AW4868" i="1" s="1"/>
  <c r="AW3921" i="1"/>
  <c r="AD4672" i="1"/>
  <c r="AD4932" i="1" s="1"/>
  <c r="AD3985" i="1"/>
  <c r="AI4560" i="1"/>
  <c r="AI4820" i="1" s="1"/>
  <c r="AI3873" i="1"/>
  <c r="BA4574" i="1"/>
  <c r="BA4834" i="1" s="1"/>
  <c r="BA3887" i="1"/>
  <c r="AH4517" i="1"/>
  <c r="AH4777" i="1" s="1"/>
  <c r="AH3830" i="1"/>
  <c r="E4514" i="1"/>
  <c r="E3827" i="1"/>
  <c r="AM4611" i="1"/>
  <c r="AM4871" i="1" s="1"/>
  <c r="AM3924" i="1"/>
  <c r="AB4720" i="1"/>
  <c r="AB4980" i="1" s="1"/>
  <c r="AB4033" i="1"/>
  <c r="AP4704" i="1"/>
  <c r="AP4964" i="1" s="1"/>
  <c r="AP4017" i="1"/>
  <c r="W4709" i="1"/>
  <c r="W4969" i="1" s="1"/>
  <c r="W4022" i="1"/>
  <c r="AU4546" i="1"/>
  <c r="AU4806" i="1" s="1"/>
  <c r="AU3859" i="1"/>
  <c r="W4681" i="1"/>
  <c r="W4941" i="1" s="1"/>
  <c r="W3994" i="1"/>
  <c r="BC4656" i="1"/>
  <c r="BC4916" i="1" s="1"/>
  <c r="BC3969" i="1"/>
  <c r="AY4697" i="1"/>
  <c r="AY4957" i="1" s="1"/>
  <c r="AY4010" i="1"/>
  <c r="AT4540" i="1"/>
  <c r="AT4800" i="1" s="1"/>
  <c r="AT3853" i="1"/>
  <c r="Z4692" i="1"/>
  <c r="Z4952" i="1" s="1"/>
  <c r="Z4005" i="1"/>
  <c r="BC4634" i="1"/>
  <c r="BC4894" i="1" s="1"/>
  <c r="BC3947" i="1"/>
  <c r="BF4613" i="1"/>
  <c r="BF4873" i="1" s="1"/>
  <c r="BF3926" i="1"/>
  <c r="AM4585" i="1"/>
  <c r="AM4845" i="1" s="1"/>
  <c r="AM3898" i="1"/>
  <c r="D4730" i="1"/>
  <c r="D4043" i="1"/>
  <c r="D4990" i="1" s="1"/>
  <c r="W4628" i="1"/>
  <c r="W4888" i="1" s="1"/>
  <c r="W3941" i="1"/>
  <c r="X4732" i="1"/>
  <c r="X4992" i="1" s="1"/>
  <c r="X4045" i="1"/>
  <c r="AB4664" i="1"/>
  <c r="AB4924" i="1" s="1"/>
  <c r="AB3977" i="1"/>
  <c r="E4655" i="1"/>
  <c r="E3968" i="1"/>
  <c r="E4915" i="1" s="1"/>
  <c r="AF4619" i="1"/>
  <c r="AF4879" i="1" s="1"/>
  <c r="AF3932" i="1"/>
  <c r="BF4629" i="1"/>
  <c r="BF4889" i="1" s="1"/>
  <c r="BF3942" i="1"/>
  <c r="AY4607" i="1"/>
  <c r="AY4867" i="1" s="1"/>
  <c r="AY3920" i="1"/>
  <c r="AT4596" i="1"/>
  <c r="AT4856" i="1" s="1"/>
  <c r="AT3909" i="1"/>
  <c r="AD4531" i="1"/>
  <c r="AD4791" i="1" s="1"/>
  <c r="AD3844" i="1"/>
  <c r="AT4688" i="1"/>
  <c r="AT4948" i="1" s="1"/>
  <c r="AT4001" i="1"/>
  <c r="Z4518" i="1"/>
  <c r="Z4778" i="1" s="1"/>
  <c r="Z3831" i="1"/>
  <c r="AH4537" i="1"/>
  <c r="AH4797" i="1" s="1"/>
  <c r="AH3850" i="1"/>
  <c r="AU4695" i="1"/>
  <c r="AU4955" i="1" s="1"/>
  <c r="AU4008" i="1"/>
  <c r="AP4587" i="1"/>
  <c r="AP4847" i="1" s="1"/>
  <c r="AP3900" i="1"/>
  <c r="AP4647" i="1"/>
  <c r="AP4907" i="1" s="1"/>
  <c r="AP3960" i="1"/>
  <c r="AP4702" i="1"/>
  <c r="AP4962" i="1" s="1"/>
  <c r="AP4015" i="1"/>
  <c r="AQ4669" i="1"/>
  <c r="AQ4929" i="1" s="1"/>
  <c r="AQ3982" i="1"/>
  <c r="AW4646" i="1"/>
  <c r="AW4906" i="1" s="1"/>
  <c r="AW3959" i="1"/>
  <c r="AS4661" i="1"/>
  <c r="AS4921" i="1" s="1"/>
  <c r="AS3974" i="1"/>
  <c r="AI4615" i="1"/>
  <c r="AI4875" i="1" s="1"/>
  <c r="AI3928" i="1"/>
  <c r="AR4711" i="1"/>
  <c r="AR4971" i="1" s="1"/>
  <c r="AR4024" i="1"/>
  <c r="AJ4615" i="1"/>
  <c r="AJ4875" i="1" s="1"/>
  <c r="AJ3928" i="1"/>
  <c r="AL4562" i="1"/>
  <c r="AL4822" i="1" s="1"/>
  <c r="AL3875" i="1"/>
  <c r="AN4645" i="1"/>
  <c r="AN4905" i="1" s="1"/>
  <c r="AN3958" i="1"/>
  <c r="E4579" i="1"/>
  <c r="E3892" i="1"/>
  <c r="E4839" i="1" s="1"/>
  <c r="AG4687" i="1"/>
  <c r="AG4947" i="1" s="1"/>
  <c r="AG4000" i="1"/>
  <c r="AJ4578" i="1"/>
  <c r="AJ4838" i="1" s="1"/>
  <c r="AJ3891" i="1"/>
  <c r="BD4680" i="1"/>
  <c r="BD4940" i="1" s="1"/>
  <c r="BD3993" i="1"/>
  <c r="E4615" i="1"/>
  <c r="E3928" i="1"/>
  <c r="E4875" i="1" s="1"/>
  <c r="AN4602" i="1"/>
  <c r="AN4862" i="1" s="1"/>
  <c r="AN3915" i="1"/>
  <c r="AB4601" i="1"/>
  <c r="AB4861" i="1" s="1"/>
  <c r="AB3914" i="1"/>
  <c r="AN4687" i="1"/>
  <c r="AN4947" i="1" s="1"/>
  <c r="AN4000" i="1"/>
  <c r="W4614" i="1"/>
  <c r="W4874" i="1" s="1"/>
  <c r="W3927" i="1"/>
  <c r="E4684" i="1"/>
  <c r="E3997" i="1"/>
  <c r="E4944" i="1" s="1"/>
  <c r="AA4651" i="1"/>
  <c r="AA4911" i="1" s="1"/>
  <c r="AA3964" i="1"/>
  <c r="Z4513" i="1"/>
  <c r="Z4773" i="1" s="1"/>
  <c r="Z3826" i="1"/>
  <c r="BF4708" i="1"/>
  <c r="BF4968" i="1" s="1"/>
  <c r="BF4021" i="1"/>
  <c r="X4586" i="1"/>
  <c r="X4846" i="1" s="1"/>
  <c r="X3899" i="1"/>
  <c r="AH4634" i="1"/>
  <c r="AH4894" i="1" s="1"/>
  <c r="AH3947" i="1"/>
  <c r="AW4706" i="1"/>
  <c r="AW4966" i="1" s="1"/>
  <c r="AW4019" i="1"/>
  <c r="AH4645" i="1"/>
  <c r="AH4905" i="1" s="1"/>
  <c r="AH3958" i="1"/>
  <c r="AO4572" i="1"/>
  <c r="AO4832" i="1" s="1"/>
  <c r="AO3885" i="1"/>
  <c r="AE4573" i="1"/>
  <c r="AE4833" i="1" s="1"/>
  <c r="AE3886" i="1"/>
  <c r="W4511" i="1"/>
  <c r="W4771" i="1" s="1"/>
  <c r="W3824" i="1"/>
  <c r="BE4616" i="1"/>
  <c r="BE4876" i="1" s="1"/>
  <c r="BE3929" i="1"/>
  <c r="AI4555" i="1"/>
  <c r="AI4815" i="1" s="1"/>
  <c r="AI3868" i="1"/>
  <c r="BE4615" i="1"/>
  <c r="BE4875" i="1" s="1"/>
  <c r="BE3928" i="1"/>
  <c r="AX4591" i="1"/>
  <c r="AX4851" i="1" s="1"/>
  <c r="AX3904" i="1"/>
  <c r="AD4681" i="1"/>
  <c r="AD4941" i="1" s="1"/>
  <c r="AD3994" i="1"/>
  <c r="AE4609" i="1"/>
  <c r="AE4869" i="1" s="1"/>
  <c r="AE3922" i="1"/>
  <c r="BF4683" i="1"/>
  <c r="BF4943" i="1" s="1"/>
  <c r="BF3996" i="1"/>
  <c r="AA4692" i="1"/>
  <c r="AA4952" i="1" s="1"/>
  <c r="AA4005" i="1"/>
  <c r="BB4579" i="1"/>
  <c r="BB4839" i="1" s="1"/>
  <c r="BB3892" i="1"/>
  <c r="AY4634" i="1"/>
  <c r="AY4894" i="1" s="1"/>
  <c r="AY3947" i="1"/>
  <c r="AQ4536" i="1"/>
  <c r="AQ4796" i="1" s="1"/>
  <c r="AQ3849" i="1"/>
  <c r="AE4621" i="1"/>
  <c r="AE4881" i="1" s="1"/>
  <c r="AE3934" i="1"/>
  <c r="X4568" i="1"/>
  <c r="X4828" i="1" s="1"/>
  <c r="X3881" i="1"/>
  <c r="AR4529" i="1"/>
  <c r="AR4789" i="1" s="1"/>
  <c r="AR3842" i="1"/>
  <c r="AA4729" i="1"/>
  <c r="AA4989" i="1" s="1"/>
  <c r="AA4042" i="1"/>
  <c r="F4613" i="1"/>
  <c r="F3926" i="1"/>
  <c r="F4873" i="1" s="1"/>
  <c r="AR4731" i="1"/>
  <c r="AR4991" i="1" s="1"/>
  <c r="AR4044" i="1"/>
  <c r="AC4551" i="1"/>
  <c r="AC4811" i="1" s="1"/>
  <c r="AC3864" i="1"/>
  <c r="X4627" i="1"/>
  <c r="X4887" i="1" s="1"/>
  <c r="X3940" i="1"/>
  <c r="Y4627" i="1"/>
  <c r="Y4887" i="1" s="1"/>
  <c r="Y3940" i="1"/>
  <c r="AV4674" i="1"/>
  <c r="AV4934" i="1" s="1"/>
  <c r="AV3987" i="1"/>
  <c r="AE4571" i="1"/>
  <c r="AE4831" i="1" s="1"/>
  <c r="AE3884" i="1"/>
  <c r="AB4649" i="1"/>
  <c r="AB4909" i="1" s="1"/>
  <c r="AB3962" i="1"/>
  <c r="Y4680" i="1"/>
  <c r="Y4940" i="1" s="1"/>
  <c r="Y3993" i="1"/>
  <c r="BA4675" i="1"/>
  <c r="BA4935" i="1" s="1"/>
  <c r="BA3988" i="1"/>
  <c r="AF4725" i="1"/>
  <c r="AF4985" i="1" s="1"/>
  <c r="AF4038" i="1"/>
  <c r="W4659" i="1"/>
  <c r="W4919" i="1" s="1"/>
  <c r="W3972" i="1"/>
  <c r="AN4716" i="1"/>
  <c r="AN4976" i="1" s="1"/>
  <c r="AN4029" i="1"/>
  <c r="AS4578" i="1"/>
  <c r="AS4838" i="1" s="1"/>
  <c r="AS3891" i="1"/>
  <c r="F4542" i="1"/>
  <c r="F3855" i="1"/>
  <c r="F4802" i="1" s="1"/>
  <c r="D4637" i="1"/>
  <c r="D3950" i="1"/>
  <c r="D4897" i="1" s="1"/>
  <c r="AX4638" i="1"/>
  <c r="AX4898" i="1" s="1"/>
  <c r="AX3951" i="1"/>
  <c r="AG4549" i="1"/>
  <c r="AG4809" i="1" s="1"/>
  <c r="AG3862" i="1"/>
  <c r="AO4613" i="1"/>
  <c r="AO4873" i="1" s="1"/>
  <c r="AO3926" i="1"/>
  <c r="AI4653" i="1"/>
  <c r="AI4913" i="1" s="1"/>
  <c r="AI3966" i="1"/>
  <c r="AZ4648" i="1"/>
  <c r="AZ4908" i="1" s="1"/>
  <c r="AZ3961" i="1"/>
  <c r="AG4535" i="1"/>
  <c r="AG4795" i="1" s="1"/>
  <c r="AG3848" i="1"/>
  <c r="AG4542" i="1"/>
  <c r="AG4802" i="1" s="1"/>
  <c r="AG3855" i="1"/>
  <c r="AJ4725" i="1"/>
  <c r="AJ4985" i="1" s="1"/>
  <c r="AJ4038" i="1"/>
  <c r="X4646" i="1"/>
  <c r="X4906" i="1" s="1"/>
  <c r="X3959" i="1"/>
  <c r="AN4683" i="1"/>
  <c r="AN4943" i="1" s="1"/>
  <c r="AN3996" i="1"/>
  <c r="X4624" i="1"/>
  <c r="X4884" i="1" s="1"/>
  <c r="X3937" i="1"/>
  <c r="AX4725" i="1"/>
  <c r="AX4985" i="1" s="1"/>
  <c r="AX4038" i="1"/>
  <c r="AP4542" i="1"/>
  <c r="AP4802" i="1" s="1"/>
  <c r="AP3855" i="1"/>
  <c r="E4619" i="1"/>
  <c r="E3932" i="1"/>
  <c r="E4879" i="1" s="1"/>
  <c r="AX4632" i="1"/>
  <c r="AX4892" i="1" s="1"/>
  <c r="AX3945" i="1"/>
  <c r="AP4716" i="1"/>
  <c r="AP4976" i="1" s="1"/>
  <c r="AP4029" i="1"/>
  <c r="AY4524" i="1"/>
  <c r="AY4784" i="1" s="1"/>
  <c r="AY3837" i="1"/>
  <c r="Z4616" i="1"/>
  <c r="Z4876" i="1" s="1"/>
  <c r="Z3929" i="1"/>
  <c r="D4568" i="1"/>
  <c r="D3881" i="1"/>
  <c r="D4828" i="1" s="1"/>
  <c r="BE4631" i="1"/>
  <c r="BE4891" i="1" s="1"/>
  <c r="BE3944" i="1"/>
  <c r="AW4510" i="1"/>
  <c r="AW4770" i="1" s="1"/>
  <c r="AW3823" i="1"/>
  <c r="AG4723" i="1"/>
  <c r="AG4983" i="1" s="1"/>
  <c r="AG4036" i="1"/>
  <c r="AX4633" i="1"/>
  <c r="AX4893" i="1" s="1"/>
  <c r="AX3946" i="1"/>
  <c r="AH4690" i="1"/>
  <c r="AH4950" i="1" s="1"/>
  <c r="AH4003" i="1"/>
  <c r="BF4689" i="1"/>
  <c r="BF4949" i="1" s="1"/>
  <c r="BF4002" i="1"/>
  <c r="AH4561" i="1"/>
  <c r="AH4821" i="1" s="1"/>
  <c r="AH3874" i="1"/>
  <c r="AD4661" i="1"/>
  <c r="AD4921" i="1" s="1"/>
  <c r="AD3974" i="1"/>
  <c r="AW4630" i="1"/>
  <c r="AW4890" i="1" s="1"/>
  <c r="AW3943" i="1"/>
  <c r="AM4706" i="1"/>
  <c r="AM4966" i="1" s="1"/>
  <c r="AM4019" i="1"/>
  <c r="BB4550" i="1"/>
  <c r="BB4810" i="1" s="1"/>
  <c r="BB3863" i="1"/>
  <c r="F4561" i="1"/>
  <c r="F3874" i="1"/>
  <c r="F4821" i="1" s="1"/>
  <c r="AP4685" i="1"/>
  <c r="AP4945" i="1" s="1"/>
  <c r="AP3998" i="1"/>
  <c r="W4548" i="1"/>
  <c r="W4808" i="1" s="1"/>
  <c r="W3861" i="1"/>
  <c r="AI4541" i="1"/>
  <c r="AI4801" i="1" s="1"/>
  <c r="AI3854" i="1"/>
  <c r="X4725" i="1"/>
  <c r="X4985" i="1" s="1"/>
  <c r="X4038" i="1"/>
  <c r="Z4580" i="1"/>
  <c r="Z4840" i="1" s="1"/>
  <c r="Z3893" i="1"/>
  <c r="AO4690" i="1"/>
  <c r="AO4950" i="1" s="1"/>
  <c r="AO4003" i="1"/>
  <c r="AQ4565" i="1"/>
  <c r="AQ4825" i="1" s="1"/>
  <c r="AQ3878" i="1"/>
  <c r="AQ4709" i="1"/>
  <c r="AQ4969" i="1" s="1"/>
  <c r="AQ4022" i="1"/>
  <c r="BA4578" i="1"/>
  <c r="BA4838" i="1" s="1"/>
  <c r="BA3891" i="1"/>
  <c r="AP4532" i="1"/>
  <c r="AP4792" i="1" s="1"/>
  <c r="AP3845" i="1"/>
  <c r="BF4593" i="1"/>
  <c r="BF4853" i="1" s="1"/>
  <c r="BF3906" i="1"/>
  <c r="AC4560" i="1"/>
  <c r="AC4820" i="1" s="1"/>
  <c r="AC3873" i="1"/>
  <c r="F4707" i="1"/>
  <c r="F4020" i="1"/>
  <c r="F4967" i="1" s="1"/>
  <c r="AW4683" i="1"/>
  <c r="AW4943" i="1" s="1"/>
  <c r="AW3996" i="1"/>
  <c r="AW4613" i="1"/>
  <c r="AW4873" i="1" s="1"/>
  <c r="AW3926" i="1"/>
  <c r="AB4633" i="1"/>
  <c r="AB4893" i="1" s="1"/>
  <c r="AB3946" i="1"/>
  <c r="AL4615" i="1"/>
  <c r="AL4875" i="1" s="1"/>
  <c r="AL3928" i="1"/>
  <c r="BC4553" i="1"/>
  <c r="BC4813" i="1" s="1"/>
  <c r="BC3866" i="1"/>
  <c r="AI4554" i="1"/>
  <c r="AI4814" i="1" s="1"/>
  <c r="AI3867" i="1"/>
  <c r="AH4730" i="1"/>
  <c r="AH4990" i="1" s="1"/>
  <c r="AH4043" i="1"/>
  <c r="AI4641" i="1"/>
  <c r="AI4901" i="1" s="1"/>
  <c r="AI3954" i="1"/>
  <c r="AA4682" i="1"/>
  <c r="AA4942" i="1" s="1"/>
  <c r="AA3995" i="1"/>
  <c r="AI4574" i="1"/>
  <c r="AI4834" i="1" s="1"/>
  <c r="AI3887" i="1"/>
  <c r="AC4642" i="1"/>
  <c r="AC4902" i="1" s="1"/>
  <c r="AC3955" i="1"/>
  <c r="W4713" i="1"/>
  <c r="W4973" i="1" s="1"/>
  <c r="W4026" i="1"/>
  <c r="AG4626" i="1"/>
  <c r="AG4886" i="1" s="1"/>
  <c r="AG3939" i="1"/>
  <c r="AL4592" i="1"/>
  <c r="AL4852" i="1" s="1"/>
  <c r="AL3905" i="1"/>
  <c r="E4536" i="1"/>
  <c r="E3849" i="1"/>
  <c r="E4796" i="1" s="1"/>
  <c r="BA4702" i="1"/>
  <c r="BA4962" i="1" s="1"/>
  <c r="BA4015" i="1"/>
  <c r="W4731" i="1"/>
  <c r="W4991" i="1" s="1"/>
  <c r="W4044" i="1"/>
  <c r="BC4521" i="1"/>
  <c r="BC4781" i="1" s="1"/>
  <c r="BC3834" i="1"/>
  <c r="BD4712" i="1"/>
  <c r="BD4972" i="1" s="1"/>
  <c r="BD4025" i="1"/>
  <c r="BB4605" i="1"/>
  <c r="BB4865" i="1" s="1"/>
  <c r="BB3918" i="1"/>
  <c r="AD4609" i="1"/>
  <c r="AD4869" i="1" s="1"/>
  <c r="AD3922" i="1"/>
  <c r="AO4649" i="1"/>
  <c r="AO4909" i="1" s="1"/>
  <c r="AO3962" i="1"/>
  <c r="AG4598" i="1"/>
  <c r="AG4858" i="1" s="1"/>
  <c r="AG3911" i="1"/>
  <c r="AU4537" i="1"/>
  <c r="AU4797" i="1" s="1"/>
  <c r="AU3850" i="1"/>
  <c r="AB4531" i="1"/>
  <c r="AB4791" i="1" s="1"/>
  <c r="AB3844" i="1"/>
  <c r="AW4733" i="1"/>
  <c r="AW4993" i="1" s="1"/>
  <c r="AW4046" i="1"/>
  <c r="AU4575" i="1"/>
  <c r="AU4835" i="1" s="1"/>
  <c r="AU3888" i="1"/>
  <c r="Z4636" i="1"/>
  <c r="Z4896" i="1" s="1"/>
  <c r="Z3949" i="1"/>
  <c r="AN4699" i="1"/>
  <c r="AN4959" i="1" s="1"/>
  <c r="AN4012" i="1"/>
  <c r="AJ4571" i="1"/>
  <c r="AJ4831" i="1" s="1"/>
  <c r="AJ3884" i="1"/>
  <c r="BF4537" i="1"/>
  <c r="BF4797" i="1" s="1"/>
  <c r="BF3850" i="1"/>
  <c r="AM4526" i="1"/>
  <c r="AM4786" i="1" s="1"/>
  <c r="AM3839" i="1"/>
  <c r="AR4623" i="1"/>
  <c r="AR4883" i="1" s="1"/>
  <c r="AR3936" i="1"/>
  <c r="AW4541" i="1"/>
  <c r="AW4801" i="1" s="1"/>
  <c r="AW3854" i="1"/>
  <c r="AE4724" i="1"/>
  <c r="AE4984" i="1" s="1"/>
  <c r="AE4037" i="1"/>
  <c r="G4632" i="1"/>
  <c r="G3945" i="1"/>
  <c r="G4892" i="1" s="1"/>
  <c r="AI4639" i="1"/>
  <c r="AI4899" i="1" s="1"/>
  <c r="AI3952" i="1"/>
  <c r="AD4698" i="1"/>
  <c r="AD4958" i="1" s="1"/>
  <c r="AD4011" i="1"/>
  <c r="AX4659" i="1"/>
  <c r="AX4919" i="1" s="1"/>
  <c r="AX3972" i="1"/>
  <c r="AV4550" i="1"/>
  <c r="AV4810" i="1" s="1"/>
  <c r="AV3863" i="1"/>
  <c r="AI4695" i="1"/>
  <c r="AI4955" i="1" s="1"/>
  <c r="AI4008" i="1"/>
  <c r="AX4534" i="1"/>
  <c r="AX4794" i="1" s="1"/>
  <c r="AX3847" i="1"/>
  <c r="AW4718" i="1"/>
  <c r="AW4978" i="1" s="1"/>
  <c r="AW4031" i="1"/>
  <c r="D4701" i="1"/>
  <c r="D4014" i="1"/>
  <c r="D4961" i="1" s="1"/>
  <c r="AI4621" i="1"/>
  <c r="AI4881" i="1" s="1"/>
  <c r="AI3934" i="1"/>
  <c r="X4680" i="1"/>
  <c r="X4940" i="1" s="1"/>
  <c r="X3993" i="1"/>
  <c r="AT4523" i="1"/>
  <c r="AT4783" i="1" s="1"/>
  <c r="AT3836" i="1"/>
  <c r="BB4590" i="1"/>
  <c r="BB4850" i="1" s="1"/>
  <c r="BB3903" i="1"/>
  <c r="AL4534" i="1"/>
  <c r="AL4794" i="1" s="1"/>
  <c r="AL3847" i="1"/>
  <c r="X4654" i="1"/>
  <c r="X4914" i="1" s="1"/>
  <c r="X3967" i="1"/>
  <c r="BE4512" i="1"/>
  <c r="BE4772" i="1" s="1"/>
  <c r="BE3825" i="1"/>
  <c r="AG4568" i="1"/>
  <c r="AG4828" i="1" s="1"/>
  <c r="AG3881" i="1"/>
  <c r="AP4558" i="1"/>
  <c r="AP4818" i="1" s="1"/>
  <c r="AP3871" i="1"/>
  <c r="AO4587" i="1"/>
  <c r="AO4847" i="1" s="1"/>
  <c r="AO3900" i="1"/>
  <c r="X4562" i="1"/>
  <c r="X4822" i="1" s="1"/>
  <c r="X3875" i="1"/>
  <c r="BD4592" i="1"/>
  <c r="BD4852" i="1" s="1"/>
  <c r="BD3905" i="1"/>
  <c r="AE4729" i="1"/>
  <c r="AE4989" i="1" s="1"/>
  <c r="AE4042" i="1"/>
  <c r="AI4735" i="1"/>
  <c r="AI4995" i="1" s="1"/>
  <c r="AI4048" i="1"/>
  <c r="AC4606" i="1"/>
  <c r="AC4866" i="1" s="1"/>
  <c r="AC3919" i="1"/>
  <c r="AJ4701" i="1"/>
  <c r="AJ4961" i="1" s="1"/>
  <c r="AJ4014" i="1"/>
  <c r="AR4693" i="1"/>
  <c r="AR4953" i="1" s="1"/>
  <c r="AR4006" i="1"/>
  <c r="AD4585" i="1"/>
  <c r="AD4845" i="1" s="1"/>
  <c r="AD3898" i="1"/>
  <c r="AZ4566" i="1"/>
  <c r="AZ4826" i="1" s="1"/>
  <c r="AZ3879" i="1"/>
  <c r="AZ4685" i="1"/>
  <c r="AZ4945" i="1" s="1"/>
  <c r="AZ3998" i="1"/>
  <c r="AR4549" i="1"/>
  <c r="AR4809" i="1" s="1"/>
  <c r="AR3862" i="1"/>
  <c r="AO4703" i="1"/>
  <c r="AO4963" i="1" s="1"/>
  <c r="AO4016" i="1"/>
  <c r="AI4521" i="1"/>
  <c r="AI4781" i="1" s="1"/>
  <c r="AI3834" i="1"/>
  <c r="AY4670" i="1"/>
  <c r="AY4930" i="1" s="1"/>
  <c r="AY3983" i="1"/>
  <c r="BF4717" i="1"/>
  <c r="BF4977" i="1" s="1"/>
  <c r="BF4030" i="1"/>
  <c r="AP4662" i="1"/>
  <c r="AP4922" i="1" s="1"/>
  <c r="AP3975" i="1"/>
  <c r="X4524" i="1"/>
  <c r="X4784" i="1" s="1"/>
  <c r="X3837" i="1"/>
  <c r="Z4546" i="1"/>
  <c r="Z4806" i="1" s="1"/>
  <c r="Z3859" i="1"/>
  <c r="BF4614" i="1"/>
  <c r="BF4874" i="1" s="1"/>
  <c r="BF3927" i="1"/>
  <c r="AV4730" i="1"/>
  <c r="AV4990" i="1" s="1"/>
  <c r="AV4043" i="1"/>
  <c r="AS4625" i="1"/>
  <c r="AS4885" i="1" s="1"/>
  <c r="AS3938" i="1"/>
  <c r="AJ4627" i="1"/>
  <c r="AJ4887" i="1" s="1"/>
  <c r="AJ3940" i="1"/>
  <c r="AI4674" i="1"/>
  <c r="AI4934" i="1" s="1"/>
  <c r="AI3987" i="1"/>
  <c r="BC4627" i="1"/>
  <c r="BC4887" i="1" s="1"/>
  <c r="BC3940" i="1"/>
  <c r="AO4620" i="1"/>
  <c r="AO4880" i="1" s="1"/>
  <c r="AO3933" i="1"/>
  <c r="AM4563" i="1"/>
  <c r="AM4823" i="1" s="1"/>
  <c r="AM3876" i="1"/>
  <c r="F4567" i="1"/>
  <c r="F3880" i="1"/>
  <c r="F4827" i="1" s="1"/>
  <c r="AA4671" i="1"/>
  <c r="AA4931" i="1" s="1"/>
  <c r="AA3984" i="1"/>
  <c r="AR4625" i="1"/>
  <c r="AR4885" i="1" s="1"/>
  <c r="AR3938" i="1"/>
  <c r="AO4674" i="1"/>
  <c r="AO4934" i="1" s="1"/>
  <c r="AO3987" i="1"/>
  <c r="BE4677" i="1"/>
  <c r="BE4937" i="1" s="1"/>
  <c r="BE3990" i="1"/>
  <c r="AN4677" i="1"/>
  <c r="AN4937" i="1" s="1"/>
  <c r="AN3990" i="1"/>
  <c r="AQ4702" i="1"/>
  <c r="AQ4962" i="1" s="1"/>
  <c r="AQ4015" i="1"/>
  <c r="X4582" i="1"/>
  <c r="X4842" i="1" s="1"/>
  <c r="X3895" i="1"/>
  <c r="AL4585" i="1"/>
  <c r="AL4845" i="1" s="1"/>
  <c r="AL3898" i="1"/>
  <c r="AP4664" i="1"/>
  <c r="AP4924" i="1" s="1"/>
  <c r="AP3977" i="1"/>
  <c r="BB4664" i="1"/>
  <c r="BB4924" i="1" s="1"/>
  <c r="BB3977" i="1"/>
  <c r="AC4644" i="1"/>
  <c r="AC4904" i="1" s="1"/>
  <c r="AC3957" i="1"/>
  <c r="AQ4698" i="1"/>
  <c r="AQ4958" i="1" s="1"/>
  <c r="AQ4011" i="1"/>
  <c r="AR4666" i="1"/>
  <c r="AR4926" i="1" s="1"/>
  <c r="AR3979" i="1"/>
  <c r="AT4653" i="1"/>
  <c r="AT4913" i="1" s="1"/>
  <c r="AT3966" i="1"/>
  <c r="AB4683" i="1"/>
  <c r="AB4943" i="1" s="1"/>
  <c r="AB3996" i="1"/>
  <c r="F4692" i="1"/>
  <c r="F4005" i="1"/>
  <c r="F4952" i="1" s="1"/>
  <c r="AT4621" i="1"/>
  <c r="AT4881" i="1" s="1"/>
  <c r="AT3934" i="1"/>
  <c r="AY4514" i="1"/>
  <c r="AY4774" i="1" s="1"/>
  <c r="AY3827" i="1"/>
  <c r="AW4518" i="1"/>
  <c r="AW4778" i="1" s="1"/>
  <c r="AW3831" i="1"/>
  <c r="AT4512" i="1"/>
  <c r="AT4772" i="1" s="1"/>
  <c r="AT3825" i="1"/>
  <c r="BF4632" i="1"/>
  <c r="BF4892" i="1" s="1"/>
  <c r="BF3945" i="1"/>
  <c r="BD4510" i="1"/>
  <c r="BD4770" i="1" s="1"/>
  <c r="BD3823" i="1"/>
  <c r="Z4524" i="1"/>
  <c r="Z4784" i="1" s="1"/>
  <c r="Z3837" i="1"/>
  <c r="BB4722" i="1"/>
  <c r="BB4982" i="1" s="1"/>
  <c r="BB4035" i="1"/>
  <c r="E4540" i="1"/>
  <c r="E3853" i="1"/>
  <c r="E4800" i="1" s="1"/>
  <c r="E4547" i="1"/>
  <c r="E3860" i="1"/>
  <c r="E4807" i="1" s="1"/>
  <c r="BE4530" i="1"/>
  <c r="BE4790" i="1" s="1"/>
  <c r="BE3843" i="1"/>
  <c r="AU4538" i="1"/>
  <c r="AU4798" i="1" s="1"/>
  <c r="AU3851" i="1"/>
  <c r="AM4623" i="1"/>
  <c r="AM4883" i="1" s="1"/>
  <c r="AM3936" i="1"/>
  <c r="AC4711" i="1"/>
  <c r="AC4971" i="1" s="1"/>
  <c r="AC4024" i="1"/>
  <c r="AV4574" i="1"/>
  <c r="AV4834" i="1" s="1"/>
  <c r="AV3887" i="1"/>
  <c r="AX4623" i="1"/>
  <c r="AX4883" i="1" s="1"/>
  <c r="AX3936" i="1"/>
  <c r="AG4605" i="1"/>
  <c r="AG4865" i="1" s="1"/>
  <c r="AG3918" i="1"/>
  <c r="BE4583" i="1"/>
  <c r="BE4843" i="1" s="1"/>
  <c r="BE3896" i="1"/>
  <c r="G4541" i="1"/>
  <c r="G3854" i="1"/>
  <c r="G4801" i="1" s="1"/>
  <c r="AN4680" i="1"/>
  <c r="AN4940" i="1" s="1"/>
  <c r="AN3993" i="1"/>
  <c r="AI4582" i="1"/>
  <c r="AI4842" i="1" s="1"/>
  <c r="AI3895" i="1"/>
  <c r="AW4546" i="1"/>
  <c r="AW4806" i="1" s="1"/>
  <c r="AW3859" i="1"/>
  <c r="AO4619" i="1"/>
  <c r="AO4879" i="1" s="1"/>
  <c r="AO3932" i="1"/>
  <c r="AY4689" i="1"/>
  <c r="AY4949" i="1" s="1"/>
  <c r="AY4002" i="1"/>
  <c r="BF4651" i="1"/>
  <c r="BF4911" i="1" s="1"/>
  <c r="BF3964" i="1"/>
  <c r="BD4524" i="1"/>
  <c r="BD4784" i="1" s="1"/>
  <c r="BD3837" i="1"/>
  <c r="AH4688" i="1"/>
  <c r="AH4948" i="1" s="1"/>
  <c r="AH4001" i="1"/>
  <c r="AZ4689" i="1"/>
  <c r="AZ4949" i="1" s="1"/>
  <c r="AZ4002" i="1"/>
  <c r="Z4734" i="1"/>
  <c r="Z4994" i="1" s="1"/>
  <c r="Z4047" i="1"/>
  <c r="AE4678" i="1"/>
  <c r="AE4938" i="1" s="1"/>
  <c r="AE3991" i="1"/>
  <c r="AH4571" i="1"/>
  <c r="AH4831" i="1" s="1"/>
  <c r="AH3884" i="1"/>
  <c r="AW4547" i="1"/>
  <c r="AW4807" i="1" s="1"/>
  <c r="AW3860" i="1"/>
  <c r="AN4589" i="1"/>
  <c r="AN4849" i="1" s="1"/>
  <c r="AN3902" i="1"/>
  <c r="BF4512" i="1"/>
  <c r="BF4772" i="1" s="1"/>
  <c r="BF3825" i="1"/>
  <c r="AF4700" i="1"/>
  <c r="AF4960" i="1" s="1"/>
  <c r="AF4013" i="1"/>
  <c r="X4566" i="1"/>
  <c r="X4826" i="1" s="1"/>
  <c r="X3879" i="1"/>
  <c r="BC4546" i="1"/>
  <c r="BC4806" i="1" s="1"/>
  <c r="BC3859" i="1"/>
  <c r="AT4587" i="1"/>
  <c r="AT4847" i="1" s="1"/>
  <c r="AT3900" i="1"/>
  <c r="BD4683" i="1"/>
  <c r="BD4943" i="1" s="1"/>
  <c r="BD3996" i="1"/>
  <c r="BF4553" i="1"/>
  <c r="BF4813" i="1" s="1"/>
  <c r="BF3866" i="1"/>
  <c r="AW4573" i="1"/>
  <c r="AW4833" i="1" s="1"/>
  <c r="AW3886" i="1"/>
  <c r="X4704" i="1"/>
  <c r="X4964" i="1" s="1"/>
  <c r="X4017" i="1"/>
  <c r="E4647" i="1"/>
  <c r="E3960" i="1"/>
  <c r="E4907" i="1" s="1"/>
  <c r="AP4654" i="1"/>
  <c r="AP4914" i="1" s="1"/>
  <c r="AP3967" i="1"/>
  <c r="AS4593" i="1"/>
  <c r="AS4853" i="1" s="1"/>
  <c r="AS3906" i="1"/>
  <c r="BC4651" i="1"/>
  <c r="BC4911" i="1" s="1"/>
  <c r="BC3964" i="1"/>
  <c r="Y4603" i="1"/>
  <c r="Y4863" i="1" s="1"/>
  <c r="Y3916" i="1"/>
  <c r="BB4603" i="1"/>
  <c r="BB4863" i="1" s="1"/>
  <c r="BB3916" i="1"/>
  <c r="E4658" i="1"/>
  <c r="E3971" i="1"/>
  <c r="E4918" i="1" s="1"/>
  <c r="AR4523" i="1"/>
  <c r="AR4783" i="1" s="1"/>
  <c r="AR3836" i="1"/>
  <c r="BA4684" i="1"/>
  <c r="BA4944" i="1" s="1"/>
  <c r="BA3997" i="1"/>
  <c r="Y4708" i="1"/>
  <c r="Y4968" i="1" s="1"/>
  <c r="Y4021" i="1"/>
  <c r="BF4730" i="1"/>
  <c r="BF4990" i="1" s="1"/>
  <c r="BF4043" i="1"/>
  <c r="Y4718" i="1"/>
  <c r="Y4978" i="1" s="1"/>
  <c r="Y4031" i="1"/>
  <c r="E4664" i="1"/>
  <c r="E3977" i="1"/>
  <c r="E4924" i="1" s="1"/>
  <c r="D4712" i="1"/>
  <c r="D4025" i="1"/>
  <c r="D4972" i="1" s="1"/>
  <c r="AI4571" i="1"/>
  <c r="AI4831" i="1" s="1"/>
  <c r="AI3884" i="1"/>
  <c r="AC4665" i="1"/>
  <c r="AC4925" i="1" s="1"/>
  <c r="AC3978" i="1"/>
  <c r="AT4595" i="1"/>
  <c r="AT4855" i="1" s="1"/>
  <c r="AT3908" i="1"/>
  <c r="BD4718" i="1"/>
  <c r="BD4978" i="1" s="1"/>
  <c r="BD4031" i="1"/>
  <c r="Z4583" i="1"/>
  <c r="Z4843" i="1" s="1"/>
  <c r="Z3896" i="1"/>
  <c r="AN4622" i="1"/>
  <c r="AN4882" i="1" s="1"/>
  <c r="AN3935" i="1"/>
  <c r="AE4523" i="1"/>
  <c r="AE4783" i="1" s="1"/>
  <c r="AE3836" i="1"/>
  <c r="F4630" i="1"/>
  <c r="F3943" i="1"/>
  <c r="F4890" i="1" s="1"/>
  <c r="AL4685" i="1"/>
  <c r="AL4945" i="1" s="1"/>
  <c r="AL3998" i="1"/>
  <c r="AX4517" i="1"/>
  <c r="AX4777" i="1" s="1"/>
  <c r="AX3830" i="1"/>
  <c r="AR4568" i="1"/>
  <c r="AR4828" i="1" s="1"/>
  <c r="AR3881" i="1"/>
  <c r="BB4530" i="1"/>
  <c r="BB4790" i="1" s="1"/>
  <c r="BB3843" i="1"/>
  <c r="AB4519" i="1"/>
  <c r="AB4779" i="1" s="1"/>
  <c r="AB3832" i="1"/>
  <c r="AU4630" i="1"/>
  <c r="AU4890" i="1" s="1"/>
  <c r="AU3943" i="1"/>
  <c r="AP4586" i="1"/>
  <c r="AP4846" i="1" s="1"/>
  <c r="AP3899" i="1"/>
  <c r="AZ4669" i="1"/>
  <c r="AZ4929" i="1" s="1"/>
  <c r="AZ3982" i="1"/>
  <c r="BE4537" i="1"/>
  <c r="BE4797" i="1" s="1"/>
  <c r="BE3850" i="1"/>
  <c r="E4556" i="1"/>
  <c r="E3869" i="1"/>
  <c r="E4816" i="1" s="1"/>
  <c r="AU4656" i="1"/>
  <c r="AU4916" i="1" s="1"/>
  <c r="AU3969" i="1"/>
  <c r="AE4690" i="1"/>
  <c r="AE4950" i="1" s="1"/>
  <c r="AE4003" i="1"/>
  <c r="AW4721" i="1"/>
  <c r="AW4981" i="1" s="1"/>
  <c r="AW4034" i="1"/>
  <c r="AW4622" i="1"/>
  <c r="AW4882" i="1" s="1"/>
  <c r="AW3935" i="1"/>
  <c r="AY4712" i="1"/>
  <c r="AY4972" i="1" s="1"/>
  <c r="AY4025" i="1"/>
  <c r="AT4733" i="1"/>
  <c r="AT4993" i="1" s="1"/>
  <c r="AT4046" i="1"/>
  <c r="AK4616" i="1"/>
  <c r="AK4876" i="1" s="1"/>
  <c r="AK3929" i="1"/>
  <c r="BE4673" i="1"/>
  <c r="BE4933" i="1" s="1"/>
  <c r="BE3986" i="1"/>
  <c r="W4665" i="1"/>
  <c r="W4925" i="1" s="1"/>
  <c r="W3978" i="1"/>
  <c r="BE4558" i="1"/>
  <c r="BE4818" i="1" s="1"/>
  <c r="BE3871" i="1"/>
  <c r="AF4511" i="1"/>
  <c r="AF4771" i="1" s="1"/>
  <c r="AF3824" i="1"/>
  <c r="AI4682" i="1"/>
  <c r="AI4942" i="1" s="1"/>
  <c r="AI3995" i="1"/>
  <c r="AS4728" i="1"/>
  <c r="AS4988" i="1" s="1"/>
  <c r="AS4041" i="1"/>
  <c r="AV4682" i="1"/>
  <c r="AV4942" i="1" s="1"/>
  <c r="AV3995" i="1"/>
  <c r="AB4621" i="1"/>
  <c r="AB4881" i="1" s="1"/>
  <c r="AB3934" i="1"/>
  <c r="Z4516" i="1"/>
  <c r="Z4776" i="1" s="1"/>
  <c r="Z3829" i="1"/>
  <c r="X4600" i="1"/>
  <c r="X4860" i="1" s="1"/>
  <c r="X3913" i="1"/>
  <c r="BF4703" i="1"/>
  <c r="BF4963" i="1" s="1"/>
  <c r="BF4016" i="1"/>
  <c r="AG4600" i="1"/>
  <c r="AG4860" i="1" s="1"/>
  <c r="AG3913" i="1"/>
  <c r="F4724" i="1"/>
  <c r="F4037" i="1"/>
  <c r="F4984" i="1" s="1"/>
  <c r="AS4524" i="1"/>
  <c r="AS4784" i="1" s="1"/>
  <c r="AS3837" i="1"/>
  <c r="Z4654" i="1"/>
  <c r="Z4914" i="1" s="1"/>
  <c r="Z3967" i="1"/>
  <c r="Y4586" i="1"/>
  <c r="Y4846" i="1" s="1"/>
  <c r="Y3899" i="1"/>
  <c r="AP4682" i="1"/>
  <c r="AP4942" i="1" s="1"/>
  <c r="AP3995" i="1"/>
  <c r="AC4593" i="1"/>
  <c r="AC4853" i="1" s="1"/>
  <c r="AC3906" i="1"/>
  <c r="BC4687" i="1"/>
  <c r="BC4947" i="1" s="1"/>
  <c r="BC4000" i="1"/>
  <c r="D4734" i="1"/>
  <c r="D4047" i="1"/>
  <c r="D4994" i="1" s="1"/>
  <c r="BD4521" i="1"/>
  <c r="BD4781" i="1" s="1"/>
  <c r="BD3834" i="1"/>
  <c r="AW4643" i="1"/>
  <c r="AW4903" i="1" s="1"/>
  <c r="AW3956" i="1"/>
  <c r="AO4687" i="1"/>
  <c r="AO4947" i="1" s="1"/>
  <c r="AO4000" i="1"/>
  <c r="X4697" i="1"/>
  <c r="X4957" i="1" s="1"/>
  <c r="X4010" i="1"/>
  <c r="AD4722" i="1"/>
  <c r="AD4982" i="1" s="1"/>
  <c r="AD4035" i="1"/>
  <c r="AX4550" i="1"/>
  <c r="AX4810" i="1" s="1"/>
  <c r="AX3863" i="1"/>
  <c r="D4733" i="1"/>
  <c r="D4046" i="1"/>
  <c r="D4993" i="1" s="1"/>
  <c r="AW4639" i="1"/>
  <c r="AW4899" i="1" s="1"/>
  <c r="AW3952" i="1"/>
  <c r="Z4550" i="1"/>
  <c r="Z3863" i="1"/>
  <c r="AN4724" i="1"/>
  <c r="AN4984" i="1" s="1"/>
  <c r="AN4037" i="1"/>
  <c r="Y4713" i="1"/>
  <c r="Y4973" i="1" s="1"/>
  <c r="Y4026" i="1"/>
  <c r="AV4735" i="1"/>
  <c r="AV4995" i="1" s="1"/>
  <c r="AV4048" i="1"/>
  <c r="BD4522" i="1"/>
  <c r="BD4782" i="1" s="1"/>
  <c r="BD3835" i="1"/>
  <c r="AI4538" i="1"/>
  <c r="AI4798" i="1" s="1"/>
  <c r="AI3851" i="1"/>
  <c r="AG4681" i="1"/>
  <c r="AG4941" i="1" s="1"/>
  <c r="AG3994" i="1"/>
  <c r="W4546" i="1"/>
  <c r="W4806" i="1" s="1"/>
  <c r="W3859" i="1"/>
  <c r="AW4634" i="1"/>
  <c r="AW4894" i="1" s="1"/>
  <c r="AW3947" i="1"/>
  <c r="Y4537" i="1"/>
  <c r="Y4797" i="1" s="1"/>
  <c r="Y3850" i="1"/>
  <c r="AD4526" i="1"/>
  <c r="AD4786" i="1" s="1"/>
  <c r="AD3839" i="1"/>
  <c r="AZ4671" i="1"/>
  <c r="AZ4931" i="1" s="1"/>
  <c r="AZ3984" i="1"/>
  <c r="AM4705" i="1"/>
  <c r="AM4965" i="1" s="1"/>
  <c r="AM4018" i="1"/>
  <c r="AK4671" i="1"/>
  <c r="AK4931" i="1" s="1"/>
  <c r="AK3984" i="1"/>
  <c r="BC4705" i="1"/>
  <c r="BC4965" i="1" s="1"/>
  <c r="BC4018" i="1"/>
  <c r="BF4563" i="1"/>
  <c r="BF4823" i="1" s="1"/>
  <c r="BF3876" i="1"/>
  <c r="E4686" i="1"/>
  <c r="E3999" i="1"/>
  <c r="E4946" i="1" s="1"/>
  <c r="E4620" i="1"/>
  <c r="E3933" i="1"/>
  <c r="E4880" i="1" s="1"/>
  <c r="BA4686" i="1"/>
  <c r="BA4946" i="1" s="1"/>
  <c r="BA3999" i="1"/>
  <c r="W4686" i="1"/>
  <c r="W4946" i="1" s="1"/>
  <c r="W3999" i="1"/>
  <c r="AJ4620" i="1"/>
  <c r="AJ4880" i="1" s="1"/>
  <c r="AJ3933" i="1"/>
  <c r="AH4610" i="1"/>
  <c r="AH4870" i="1" s="1"/>
  <c r="AH3923" i="1"/>
  <c r="AN4610" i="1"/>
  <c r="AN4870" i="1" s="1"/>
  <c r="AN3923" i="1"/>
  <c r="BF4671" i="1"/>
  <c r="BF4931" i="1" s="1"/>
  <c r="BF3984" i="1"/>
  <c r="G4545" i="1"/>
  <c r="G3858" i="1"/>
  <c r="G4805" i="1" s="1"/>
  <c r="AI4581" i="1"/>
  <c r="AI4841" i="1" s="1"/>
  <c r="AI3894" i="1"/>
  <c r="AJ4636" i="1"/>
  <c r="AJ4896" i="1" s="1"/>
  <c r="AJ3949" i="1"/>
  <c r="BC4535" i="1"/>
  <c r="BC4795" i="1" s="1"/>
  <c r="BC3848" i="1"/>
  <c r="AR4716" i="1"/>
  <c r="AR4976" i="1" s="1"/>
  <c r="AR4029" i="1"/>
  <c r="G4555" i="1"/>
  <c r="G3868" i="1"/>
  <c r="G4815" i="1" s="1"/>
  <c r="AQ4648" i="1"/>
  <c r="AQ4908" i="1" s="1"/>
  <c r="AQ3961" i="1"/>
  <c r="AT4624" i="1"/>
  <c r="AT4884" i="1" s="1"/>
  <c r="AT3937" i="1"/>
  <c r="E4519" i="1"/>
  <c r="E3832" i="1"/>
  <c r="E4779" i="1" s="1"/>
  <c r="AJ4601" i="1"/>
  <c r="AJ4861" i="1" s="1"/>
  <c r="AJ3914" i="1"/>
  <c r="D4516" i="1"/>
  <c r="D3829" i="1"/>
  <c r="D4776" i="1" s="1"/>
  <c r="AZ4617" i="1"/>
  <c r="AZ4877" i="1" s="1"/>
  <c r="AZ3930" i="1"/>
  <c r="AO4571" i="1"/>
  <c r="AO4831" i="1" s="1"/>
  <c r="AO3884" i="1"/>
  <c r="AQ4510" i="1"/>
  <c r="AQ4770" i="1" s="1"/>
  <c r="AQ3823" i="1"/>
  <c r="AY4675" i="1"/>
  <c r="AY4935" i="1" s="1"/>
  <c r="AY3988" i="1"/>
  <c r="AA4725" i="1"/>
  <c r="AA4985" i="1" s="1"/>
  <c r="AA4038" i="1"/>
  <c r="BE4542" i="1"/>
  <c r="BE4802" i="1" s="1"/>
  <c r="BE3855" i="1"/>
  <c r="AN4648" i="1"/>
  <c r="AN4908" i="1" s="1"/>
  <c r="AN3961" i="1"/>
  <c r="AZ4653" i="1"/>
  <c r="AZ4913" i="1" s="1"/>
  <c r="AZ3966" i="1"/>
  <c r="AI4589" i="1"/>
  <c r="AI4849" i="1" s="1"/>
  <c r="AI3902" i="1"/>
  <c r="F4611" i="1"/>
  <c r="F3924" i="1"/>
  <c r="F4871" i="1" s="1"/>
  <c r="AC4617" i="1"/>
  <c r="AC4877" i="1" s="1"/>
  <c r="AC3930" i="1"/>
  <c r="AO4574" i="1"/>
  <c r="AO4834" i="1" s="1"/>
  <c r="AO3887" i="1"/>
  <c r="AK4613" i="1"/>
  <c r="AK4873" i="1" s="1"/>
  <c r="AK3926" i="1"/>
  <c r="AQ4537" i="1"/>
  <c r="AQ4797" i="1" s="1"/>
  <c r="AQ3850" i="1"/>
  <c r="W4540" i="1"/>
  <c r="W4800" i="1" s="1"/>
  <c r="W3853" i="1"/>
  <c r="F4659" i="1"/>
  <c r="F3972" i="1"/>
  <c r="F4919" i="1" s="1"/>
  <c r="AL4550" i="1"/>
  <c r="AL4810" i="1" s="1"/>
  <c r="AL3863" i="1"/>
  <c r="AL4692" i="1"/>
  <c r="AL4952" i="1" s="1"/>
  <c r="AL4005" i="1"/>
  <c r="AP4554" i="1"/>
  <c r="AP4814" i="1" s="1"/>
  <c r="AP3867" i="1"/>
  <c r="AU4681" i="1"/>
  <c r="AU4941" i="1" s="1"/>
  <c r="AU3994" i="1"/>
  <c r="BB4707" i="1"/>
  <c r="BB4967" i="1" s="1"/>
  <c r="BB4020" i="1"/>
  <c r="AT4539" i="1"/>
  <c r="AT4799" i="1" s="1"/>
  <c r="AT3852" i="1"/>
  <c r="Z4657" i="1"/>
  <c r="Z4917" i="1" s="1"/>
  <c r="Z3970" i="1"/>
  <c r="BC4700" i="1"/>
  <c r="BC4960" i="1" s="1"/>
  <c r="BC4013" i="1"/>
  <c r="AZ4586" i="1"/>
  <c r="AZ4846" i="1" s="1"/>
  <c r="AZ3899" i="1"/>
  <c r="AS4702" i="1"/>
  <c r="AS4962" i="1" s="1"/>
  <c r="AS4015" i="1"/>
  <c r="BB4655" i="1"/>
  <c r="BB4915" i="1" s="1"/>
  <c r="BB3968" i="1"/>
  <c r="X4556" i="1"/>
  <c r="X4816" i="1" s="1"/>
  <c r="X3869" i="1"/>
  <c r="Y4578" i="1"/>
  <c r="Y4838" i="1" s="1"/>
  <c r="Y3891" i="1"/>
  <c r="BC4673" i="1"/>
  <c r="BC4933" i="1" s="1"/>
  <c r="BC3986" i="1"/>
  <c r="AU4623" i="1"/>
  <c r="AU4883" i="1" s="1"/>
  <c r="AU3936" i="1"/>
  <c r="AP4703" i="1"/>
  <c r="AP4963" i="1" s="1"/>
  <c r="AP4016" i="1"/>
  <c r="AJ4649" i="1"/>
  <c r="AJ4909" i="1" s="1"/>
  <c r="AJ3962" i="1"/>
  <c r="AZ4714" i="1"/>
  <c r="AZ4974" i="1" s="1"/>
  <c r="AZ4027" i="1"/>
  <c r="AN4561" i="1"/>
  <c r="AN4821" i="1" s="1"/>
  <c r="AN3874" i="1"/>
  <c r="AH4524" i="1"/>
  <c r="AH4784" i="1" s="1"/>
  <c r="AH3837" i="1"/>
  <c r="AU4670" i="1"/>
  <c r="AU4930" i="1" s="1"/>
  <c r="AU3983" i="1"/>
  <c r="Z4606" i="1"/>
  <c r="Z4866" i="1" s="1"/>
  <c r="Z3919" i="1"/>
  <c r="BD4673" i="1"/>
  <c r="BD4933" i="1" s="1"/>
  <c r="BD3986" i="1"/>
  <c r="D4713" i="1"/>
  <c r="D4026" i="1"/>
  <c r="D4973" i="1" s="1"/>
  <c r="AJ4585" i="1"/>
  <c r="AJ4845" i="1" s="1"/>
  <c r="AJ3898" i="1"/>
  <c r="AY4734" i="1"/>
  <c r="AY4994" i="1" s="1"/>
  <c r="AY4047" i="1"/>
  <c r="AG4534" i="1"/>
  <c r="AG4794" i="1" s="1"/>
  <c r="AG3847" i="1"/>
  <c r="AQ4683" i="1"/>
  <c r="AQ4943" i="1" s="1"/>
  <c r="AQ3996" i="1"/>
  <c r="AC4558" i="1"/>
  <c r="AC4818" i="1" s="1"/>
  <c r="AC3871" i="1"/>
  <c r="AV4626" i="1"/>
  <c r="AV4886" i="1" s="1"/>
  <c r="AV3939" i="1"/>
  <c r="D4533" i="1"/>
  <c r="D3846" i="1"/>
  <c r="D4793" i="1" s="1"/>
  <c r="AS4566" i="1"/>
  <c r="AS4826" i="1" s="1"/>
  <c r="AS3879" i="1"/>
  <c r="AQ4524" i="1"/>
  <c r="AQ4784" i="1" s="1"/>
  <c r="AQ3837" i="1"/>
  <c r="X4681" i="1"/>
  <c r="X4941" i="1" s="1"/>
  <c r="X3994" i="1"/>
  <c r="AZ4729" i="1"/>
  <c r="AZ4989" i="1" s="1"/>
  <c r="AZ4042" i="1"/>
  <c r="AA4691" i="1"/>
  <c r="AA4951" i="1" s="1"/>
  <c r="AA4004" i="1"/>
  <c r="AT4636" i="1"/>
  <c r="AT4896" i="1" s="1"/>
  <c r="AT3949" i="1"/>
  <c r="AM4528" i="1"/>
  <c r="AM4788" i="1" s="1"/>
  <c r="AM3841" i="1"/>
  <c r="BF4645" i="1"/>
  <c r="BF4905" i="1" s="1"/>
  <c r="BF3958" i="1"/>
  <c r="AM4574" i="1"/>
  <c r="AM4834" i="1" s="1"/>
  <c r="AM3887" i="1"/>
  <c r="AB4517" i="1"/>
  <c r="AB4777" i="1" s="1"/>
  <c r="AB3830" i="1"/>
  <c r="AJ4600" i="1"/>
  <c r="AJ4860" i="1" s="1"/>
  <c r="AJ3913" i="1"/>
  <c r="AD4707" i="1"/>
  <c r="AD4967" i="1" s="1"/>
  <c r="AD4020" i="1"/>
  <c r="BB4683" i="1"/>
  <c r="BB4943" i="1" s="1"/>
  <c r="BB3996" i="1"/>
  <c r="AW4522" i="1"/>
  <c r="AW4782" i="1" s="1"/>
  <c r="AW3835" i="1"/>
  <c r="AH4626" i="1"/>
  <c r="AH4886" i="1" s="1"/>
  <c r="AH3939" i="1"/>
  <c r="AP4590" i="1"/>
  <c r="AP4850" i="1" s="1"/>
  <c r="AP3903" i="1"/>
  <c r="AF4580" i="1"/>
  <c r="AF4840" i="1" s="1"/>
  <c r="AF3893" i="1"/>
  <c r="AO4590" i="1"/>
  <c r="AO4850" i="1" s="1"/>
  <c r="AO3903" i="1"/>
  <c r="AE4681" i="1"/>
  <c r="AE4941" i="1" s="1"/>
  <c r="AE3994" i="1"/>
  <c r="AW4728" i="1"/>
  <c r="AW4988" i="1" s="1"/>
  <c r="AW4041" i="1"/>
  <c r="AF4660" i="1"/>
  <c r="AF4920" i="1" s="1"/>
  <c r="AF3973" i="1"/>
  <c r="BF4540" i="1"/>
  <c r="BF4800" i="1" s="1"/>
  <c r="BF3853" i="1"/>
  <c r="AZ4599" i="1"/>
  <c r="AZ4859" i="1" s="1"/>
  <c r="AZ3912" i="1"/>
  <c r="AM4732" i="1"/>
  <c r="AM4992" i="1" s="1"/>
  <c r="AM4045" i="1"/>
  <c r="AE4667" i="1"/>
  <c r="AE4927" i="1" s="1"/>
  <c r="AE3980" i="1"/>
  <c r="AH4698" i="1"/>
  <c r="AH4958" i="1" s="1"/>
  <c r="AH4011" i="1"/>
  <c r="BF4653" i="1"/>
  <c r="BF4913" i="1" s="1"/>
  <c r="BF3966" i="1"/>
  <c r="W4619" i="1"/>
  <c r="W4879" i="1" s="1"/>
  <c r="W3932" i="1"/>
  <c r="AG4580" i="1"/>
  <c r="AG4840" i="1" s="1"/>
  <c r="AG3893" i="1"/>
  <c r="AE4570" i="1"/>
  <c r="AE4830" i="1" s="1"/>
  <c r="AE3883" i="1"/>
  <c r="F4597" i="1"/>
  <c r="F3910" i="1"/>
  <c r="F4857" i="1" s="1"/>
  <c r="AJ4596" i="1"/>
  <c r="AJ4856" i="1" s="1"/>
  <c r="AJ3909" i="1"/>
  <c r="AL4604" i="1"/>
  <c r="AL4864" i="1" s="1"/>
  <c r="AL3917" i="1"/>
  <c r="F4662" i="1"/>
  <c r="F3975" i="1"/>
  <c r="F4922" i="1" s="1"/>
  <c r="AS4675" i="1"/>
  <c r="AS4935" i="1" s="1"/>
  <c r="AS3988" i="1"/>
  <c r="AY4631" i="1"/>
  <c r="AY4891" i="1" s="1"/>
  <c r="AY3944" i="1"/>
  <c r="BC4566" i="1"/>
  <c r="BC4826" i="1" s="1"/>
  <c r="BC3879" i="1"/>
  <c r="AA4667" i="1"/>
  <c r="AA4927" i="1" s="1"/>
  <c r="AA3980" i="1"/>
  <c r="AF4541" i="1"/>
  <c r="AF4801" i="1" s="1"/>
  <c r="AF3854" i="1"/>
  <c r="BD4530" i="1"/>
  <c r="BD4790" i="1" s="1"/>
  <c r="BD3843" i="1"/>
  <c r="AD4702" i="1"/>
  <c r="AD4962" i="1" s="1"/>
  <c r="AD4015" i="1"/>
  <c r="Y4547" i="1"/>
  <c r="Y4807" i="1" s="1"/>
  <c r="Y3860" i="1"/>
  <c r="Z4621" i="1"/>
  <c r="Z4881" i="1" s="1"/>
  <c r="Z3934" i="1"/>
  <c r="AQ4718" i="1"/>
  <c r="AQ4978" i="1" s="1"/>
  <c r="AQ4031" i="1"/>
  <c r="AP4533" i="1"/>
  <c r="AP4793" i="1" s="1"/>
  <c r="AP3846" i="1"/>
  <c r="BF4724" i="1"/>
  <c r="BF4984" i="1" s="1"/>
  <c r="BF4037" i="1"/>
  <c r="Z4729" i="1"/>
  <c r="Z4989" i="1" s="1"/>
  <c r="Z4042" i="1"/>
  <c r="AJ4680" i="1"/>
  <c r="AJ4940" i="1" s="1"/>
  <c r="AJ3993" i="1"/>
  <c r="AA4673" i="1"/>
  <c r="AA4933" i="1" s="1"/>
  <c r="AA3986" i="1"/>
  <c r="BF4603" i="1"/>
  <c r="BF4863" i="1" s="1"/>
  <c r="BF3916" i="1"/>
  <c r="AW4565" i="1"/>
  <c r="AW4825" i="1" s="1"/>
  <c r="AW3878" i="1"/>
  <c r="W4623" i="1"/>
  <c r="W4883" i="1" s="1"/>
  <c r="W3936" i="1"/>
  <c r="E4511" i="1"/>
  <c r="E3824" i="1"/>
  <c r="E4709" i="1"/>
  <c r="E4022" i="1"/>
  <c r="E4969" i="1" s="1"/>
  <c r="D4598" i="1"/>
  <c r="D3911" i="1"/>
  <c r="D4858" i="1" s="1"/>
  <c r="AF4605" i="1"/>
  <c r="AF4865" i="1" s="1"/>
  <c r="AF3918" i="1"/>
  <c r="W4658" i="1"/>
  <c r="W4918" i="1" s="1"/>
  <c r="W3971" i="1"/>
  <c r="Z4588" i="1"/>
  <c r="Z4848" i="1" s="1"/>
  <c r="Z3901" i="1"/>
  <c r="E4574" i="1"/>
  <c r="E3887" i="1"/>
  <c r="E4834" i="1" s="1"/>
  <c r="AB4547" i="1"/>
  <c r="AB4807" i="1" s="1"/>
  <c r="AB3860" i="1"/>
  <c r="AX4724" i="1"/>
  <c r="AX4984" i="1" s="1"/>
  <c r="AX4037" i="1"/>
  <c r="AD4696" i="1"/>
  <c r="AD4956" i="1" s="1"/>
  <c r="AD4009" i="1"/>
  <c r="AX4734" i="1"/>
  <c r="AX4994" i="1" s="1"/>
  <c r="AX4047" i="1"/>
  <c r="D4513" i="1"/>
  <c r="D3826" i="1"/>
  <c r="D4773" i="1" s="1"/>
  <c r="AF4547" i="1"/>
  <c r="AF4807" i="1" s="1"/>
  <c r="AF3860" i="1"/>
  <c r="AG4620" i="1"/>
  <c r="AG4880" i="1" s="1"/>
  <c r="AG3933" i="1"/>
  <c r="Z4686" i="1"/>
  <c r="Z4946" i="1" s="1"/>
  <c r="Z3999" i="1"/>
  <c r="BC4545" i="1"/>
  <c r="BC4805" i="1" s="1"/>
  <c r="BC3858" i="1"/>
  <c r="BC4671" i="1"/>
  <c r="BC4931" i="1" s="1"/>
  <c r="BC3984" i="1"/>
  <c r="AA4620" i="1"/>
  <c r="AA4880" i="1" s="1"/>
  <c r="AA3933" i="1"/>
  <c r="AP4567" i="1"/>
  <c r="AP4827" i="1" s="1"/>
  <c r="AP3880" i="1"/>
  <c r="BC4620" i="1"/>
  <c r="BC4880" i="1" s="1"/>
  <c r="BC3933" i="1"/>
  <c r="AY4686" i="1"/>
  <c r="AY4946" i="1" s="1"/>
  <c r="AY3999" i="1"/>
  <c r="Y4671" i="1"/>
  <c r="Y4931" i="1" s="1"/>
  <c r="Y3984" i="1"/>
  <c r="AI4705" i="1"/>
  <c r="AI4965" i="1" s="1"/>
  <c r="AI4018" i="1"/>
  <c r="AR4610" i="1"/>
  <c r="AR4870" i="1" s="1"/>
  <c r="AR3923" i="1"/>
  <c r="W4705" i="1"/>
  <c r="W4965" i="1" s="1"/>
  <c r="W4018" i="1"/>
  <c r="BD4545" i="1"/>
  <c r="BD4805" i="1" s="1"/>
  <c r="BD3858" i="1"/>
  <c r="Z4612" i="1"/>
  <c r="Z4872" i="1" s="1"/>
  <c r="Z3925" i="1"/>
  <c r="AX4584" i="1"/>
  <c r="AX4844" i="1" s="1"/>
  <c r="AX3897" i="1"/>
  <c r="AN4664" i="1"/>
  <c r="AN4924" i="1" s="1"/>
  <c r="AN3977" i="1"/>
  <c r="AL4659" i="1"/>
  <c r="AL4919" i="1" s="1"/>
  <c r="AL3972" i="1"/>
  <c r="BD4651" i="1"/>
  <c r="BD4911" i="1" s="1"/>
  <c r="BD3964" i="1"/>
  <c r="D4708" i="1"/>
  <c r="D4021" i="1"/>
  <c r="D4968" i="1" s="1"/>
  <c r="AL4708" i="1"/>
  <c r="AL4968" i="1" s="1"/>
  <c r="AL4021" i="1"/>
  <c r="BD4659" i="1"/>
  <c r="BD4919" i="1" s="1"/>
  <c r="BD3972" i="1"/>
  <c r="X4695" i="1"/>
  <c r="X4955" i="1" s="1"/>
  <c r="X4008" i="1"/>
  <c r="BF4548" i="1"/>
  <c r="BF4808" i="1" s="1"/>
  <c r="BF3861" i="1"/>
  <c r="AY4571" i="1"/>
  <c r="AY4831" i="1" s="1"/>
  <c r="AY3884" i="1"/>
  <c r="AG4683" i="1"/>
  <c r="AG4943" i="1" s="1"/>
  <c r="AG3996" i="1"/>
  <c r="Z4510" i="1"/>
  <c r="Z4770" i="1" s="1"/>
  <c r="Z3823" i="1"/>
  <c r="Z4679" i="1"/>
  <c r="Z4939" i="1" s="1"/>
  <c r="Z3992" i="1"/>
  <c r="AN4585" i="1"/>
  <c r="AN4845" i="1" s="1"/>
  <c r="AN3898" i="1"/>
  <c r="E4708" i="1"/>
  <c r="E4021" i="1"/>
  <c r="E4968" i="1" s="1"/>
  <c r="AL4644" i="1"/>
  <c r="AL4904" i="1" s="1"/>
  <c r="AL3957" i="1"/>
  <c r="AH4570" i="1"/>
  <c r="AH4830" i="1" s="1"/>
  <c r="AH3883" i="1"/>
  <c r="AG4543" i="1"/>
  <c r="AG4803" i="1" s="1"/>
  <c r="AG3856" i="1"/>
  <c r="X4649" i="1"/>
  <c r="X4909" i="1" s="1"/>
  <c r="X3962" i="1"/>
  <c r="AY4548" i="1"/>
  <c r="AY4808" i="1" s="1"/>
  <c r="AY3861" i="1"/>
  <c r="AF4517" i="1"/>
  <c r="AF4777" i="1" s="1"/>
  <c r="AF3830" i="1"/>
  <c r="AZ4582" i="1"/>
  <c r="AZ4842" i="1" s="1"/>
  <c r="AZ3895" i="1"/>
  <c r="X4555" i="1"/>
  <c r="X4815" i="1" s="1"/>
  <c r="X3868" i="1"/>
  <c r="AI4530" i="1"/>
  <c r="AI4790" i="1" s="1"/>
  <c r="AI3843" i="1"/>
  <c r="AH4614" i="1"/>
  <c r="AH4874" i="1" s="1"/>
  <c r="AH3927" i="1"/>
  <c r="D4709" i="1"/>
  <c r="D4022" i="1"/>
  <c r="D4969" i="1" s="1"/>
  <c r="Y4633" i="1"/>
  <c r="Y4893" i="1" s="1"/>
  <c r="Y3946" i="1"/>
  <c r="BD4560" i="1"/>
  <c r="BD4820" i="1" s="1"/>
  <c r="BD3873" i="1"/>
  <c r="AJ4616" i="1"/>
  <c r="AJ4876" i="1" s="1"/>
  <c r="AJ3929" i="1"/>
  <c r="F4717" i="1"/>
  <c r="F4030" i="1"/>
  <c r="F4977" i="1" s="1"/>
  <c r="AV4732" i="1"/>
  <c r="AV4992" i="1" s="1"/>
  <c r="AV4045" i="1"/>
  <c r="AO4529" i="1"/>
  <c r="AO4789" i="1" s="1"/>
  <c r="AO3842" i="1"/>
  <c r="AP4547" i="1"/>
  <c r="AP4807" i="1" s="1"/>
  <c r="AP3860" i="1"/>
  <c r="AI4710" i="1"/>
  <c r="AI4970" i="1" s="1"/>
  <c r="AI4023" i="1"/>
  <c r="AH4716" i="1"/>
  <c r="AH4976" i="1" s="1"/>
  <c r="AH4029" i="1"/>
  <c r="BA4725" i="1"/>
  <c r="BA4985" i="1" s="1"/>
  <c r="BA4038" i="1"/>
  <c r="BE4636" i="1"/>
  <c r="BE4896" i="1" s="1"/>
  <c r="BE3949" i="1"/>
  <c r="BC4719" i="1"/>
  <c r="BC4979" i="1" s="1"/>
  <c r="BC4032" i="1"/>
  <c r="AA4663" i="1"/>
  <c r="AA4923" i="1" s="1"/>
  <c r="AA3976" i="1"/>
  <c r="AL4521" i="1"/>
  <c r="AL4781" i="1" s="1"/>
  <c r="AL3834" i="1"/>
  <c r="AT4572" i="1"/>
  <c r="AT4832" i="1" s="1"/>
  <c r="AT3885" i="1"/>
  <c r="BB4656" i="1"/>
  <c r="BB4916" i="1" s="1"/>
  <c r="BB3969" i="1"/>
  <c r="Y4565" i="1"/>
  <c r="Y4825" i="1" s="1"/>
  <c r="Y3878" i="1"/>
  <c r="AU4647" i="1"/>
  <c r="AU4907" i="1" s="1"/>
  <c r="AU3960" i="1"/>
  <c r="AM4702" i="1"/>
  <c r="AM4962" i="1" s="1"/>
  <c r="AM4015" i="1"/>
  <c r="E4628" i="1"/>
  <c r="E3941" i="1"/>
  <c r="E4888" i="1" s="1"/>
  <c r="AB4645" i="1"/>
  <c r="AB4905" i="1" s="1"/>
  <c r="AB3958" i="1"/>
  <c r="AZ4735" i="1"/>
  <c r="AZ4995" i="1" s="1"/>
  <c r="AZ4048" i="1"/>
  <c r="X4595" i="1"/>
  <c r="X4855" i="1" s="1"/>
  <c r="X3908" i="1"/>
  <c r="AE4683" i="1"/>
  <c r="AE4943" i="1" s="1"/>
  <c r="AE3996" i="1"/>
  <c r="AF4634" i="1"/>
  <c r="AF4894" i="1" s="1"/>
  <c r="AF3947" i="1"/>
  <c r="AA4518" i="1"/>
  <c r="AA4778" i="1" s="1"/>
  <c r="AA3831" i="1"/>
  <c r="AJ4702" i="1"/>
  <c r="AJ4962" i="1" s="1"/>
  <c r="AJ4015" i="1"/>
  <c r="AQ4732" i="1"/>
  <c r="AQ4992" i="1" s="1"/>
  <c r="AQ4045" i="1"/>
  <c r="G4510" i="1"/>
  <c r="G3823" i="1"/>
  <c r="AV4561" i="1"/>
  <c r="AV4821" i="1" s="1"/>
  <c r="AV3874" i="1"/>
  <c r="AL4697" i="1"/>
  <c r="AL4957" i="1" s="1"/>
  <c r="AL4010" i="1"/>
  <c r="AV4528" i="1"/>
  <c r="AV4788" i="1" s="1"/>
  <c r="AV3841" i="1"/>
  <c r="AB4618" i="1"/>
  <c r="AB4878" i="1" s="1"/>
  <c r="AB3931" i="1"/>
  <c r="AK4619" i="1"/>
  <c r="AK4879" i="1" s="1"/>
  <c r="AK3932" i="1"/>
  <c r="AV4624" i="1"/>
  <c r="AV4884" i="1" s="1"/>
  <c r="AV3937" i="1"/>
  <c r="Z4530" i="1"/>
  <c r="Z4790" i="1" s="1"/>
  <c r="Z3843" i="1"/>
  <c r="AH4628" i="1"/>
  <c r="AH4888" i="1" s="1"/>
  <c r="AH3941" i="1"/>
  <c r="AV4639" i="1"/>
  <c r="AV4899" i="1" s="1"/>
  <c r="AV3952" i="1"/>
  <c r="AX4681" i="1"/>
  <c r="AX4941" i="1" s="1"/>
  <c r="AX3994" i="1"/>
  <c r="AE4524" i="1"/>
  <c r="AE4784" i="1" s="1"/>
  <c r="AE3837" i="1"/>
  <c r="BC4679" i="1"/>
  <c r="BC4939" i="1" s="1"/>
  <c r="BC3992" i="1"/>
  <c r="E4660" i="1"/>
  <c r="E3973" i="1"/>
  <c r="E4920" i="1" s="1"/>
  <c r="F4587" i="1"/>
  <c r="F3900" i="1"/>
  <c r="F4847" i="1" s="1"/>
  <c r="BA4730" i="1"/>
  <c r="BA4990" i="1" s="1"/>
  <c r="BA4043" i="1"/>
  <c r="AU4638" i="1"/>
  <c r="AU4898" i="1" s="1"/>
  <c r="AU3951" i="1"/>
  <c r="E4558" i="1"/>
  <c r="E3871" i="1"/>
  <c r="E4818" i="1" s="1"/>
  <c r="E4602" i="1"/>
  <c r="E3915" i="1"/>
  <c r="E4862" i="1" s="1"/>
  <c r="AI4683" i="1"/>
  <c r="AI4943" i="1" s="1"/>
  <c r="AI3996" i="1"/>
  <c r="AS4618" i="1"/>
  <c r="AS4878" i="1" s="1"/>
  <c r="AS3931" i="1"/>
  <c r="AK4544" i="1"/>
  <c r="AK4804" i="1" s="1"/>
  <c r="AK3857" i="1"/>
  <c r="AR4582" i="1"/>
  <c r="AR4842" i="1" s="1"/>
  <c r="AR3895" i="1"/>
  <c r="F4654" i="1"/>
  <c r="F3967" i="1"/>
  <c r="F4914" i="1" s="1"/>
  <c r="AI4726" i="1"/>
  <c r="AI4986" i="1" s="1"/>
  <c r="AI4039" i="1"/>
  <c r="F4529" i="1"/>
  <c r="F3842" i="1"/>
  <c r="F4789" i="1" s="1"/>
  <c r="AT4655" i="1"/>
  <c r="AT4915" i="1" s="1"/>
  <c r="AT3968" i="1"/>
  <c r="AY4609" i="1"/>
  <c r="AY4869" i="1" s="1"/>
  <c r="AY3922" i="1"/>
  <c r="AE4561" i="1"/>
  <c r="AE4821" i="1" s="1"/>
  <c r="AE3874" i="1"/>
  <c r="W4667" i="1"/>
  <c r="W4927" i="1" s="1"/>
  <c r="W3980" i="1"/>
  <c r="AS4676" i="1"/>
  <c r="AS4936" i="1" s="1"/>
  <c r="AS3989" i="1"/>
  <c r="BB4676" i="1"/>
  <c r="BB4936" i="1" s="1"/>
  <c r="BB3989" i="1"/>
  <c r="BA4585" i="1"/>
  <c r="BA4845" i="1" s="1"/>
  <c r="BA3898" i="1"/>
  <c r="AI4532" i="1"/>
  <c r="AI4792" i="1" s="1"/>
  <c r="AI3845" i="1"/>
  <c r="BB4711" i="1"/>
  <c r="BB4971" i="1" s="1"/>
  <c r="BB4024" i="1"/>
  <c r="AJ4691" i="1"/>
  <c r="AJ4951" i="1" s="1"/>
  <c r="AJ4004" i="1"/>
  <c r="AH4646" i="1"/>
  <c r="AH4906" i="1" s="1"/>
  <c r="AH3959" i="1"/>
  <c r="AQ4609" i="1"/>
  <c r="AQ4869" i="1" s="1"/>
  <c r="AQ3922" i="1"/>
  <c r="AI4690" i="1"/>
  <c r="AI4950" i="1" s="1"/>
  <c r="AI4003" i="1"/>
  <c r="AB4569" i="1"/>
  <c r="AB4829" i="1" s="1"/>
  <c r="AB3882" i="1"/>
  <c r="BB4638" i="1"/>
  <c r="BB4898" i="1" s="1"/>
  <c r="BB3951" i="1"/>
  <c r="AR4539" i="1"/>
  <c r="AR4799" i="1" s="1"/>
  <c r="AR3852" i="1"/>
  <c r="Z4587" i="1"/>
  <c r="Z4847" i="1" s="1"/>
  <c r="Z3900" i="1"/>
  <c r="W4723" i="1"/>
  <c r="W4983" i="1" s="1"/>
  <c r="W4036" i="1"/>
  <c r="AX4696" i="1"/>
  <c r="AX4956" i="1" s="1"/>
  <c r="AX4009" i="1"/>
  <c r="BD4637" i="1"/>
  <c r="BD4897" i="1" s="1"/>
  <c r="BD3950" i="1"/>
  <c r="AA4652" i="1"/>
  <c r="AA4912" i="1" s="1"/>
  <c r="AA3965" i="1"/>
  <c r="AL4717" i="1"/>
  <c r="AL4977" i="1" s="1"/>
  <c r="AL4030" i="1"/>
  <c r="BC4710" i="1"/>
  <c r="BC4970" i="1" s="1"/>
  <c r="BC4023" i="1"/>
  <c r="AF4571" i="1"/>
  <c r="AF4831" i="1" s="1"/>
  <c r="AF3884" i="1"/>
  <c r="AN4691" i="1"/>
  <c r="AN4951" i="1" s="1"/>
  <c r="AN4004" i="1"/>
  <c r="BC4723" i="1"/>
  <c r="BC4983" i="1" s="1"/>
  <c r="BC4036" i="1"/>
  <c r="AG4589" i="1"/>
  <c r="AG4849" i="1" s="1"/>
  <c r="AG3902" i="1"/>
  <c r="AN4681" i="1"/>
  <c r="AN4941" i="1" s="1"/>
  <c r="AN3994" i="1"/>
  <c r="E4680" i="1"/>
  <c r="E3993" i="1"/>
  <c r="E4940" i="1" s="1"/>
  <c r="AS4556" i="1"/>
  <c r="AS4816" i="1" s="1"/>
  <c r="AS3869" i="1"/>
  <c r="E4564" i="1"/>
  <c r="E3877" i="1"/>
  <c r="E4824" i="1" s="1"/>
  <c r="AL4709" i="1"/>
  <c r="AL4969" i="1" s="1"/>
  <c r="AL4022" i="1"/>
  <c r="AA4577" i="1"/>
  <c r="AA4837" i="1" s="1"/>
  <c r="AA3890" i="1"/>
  <c r="AF4669" i="1"/>
  <c r="AF4929" i="1" s="1"/>
  <c r="AF3982" i="1"/>
  <c r="Z4584" i="1"/>
  <c r="Z4844" i="1" s="1"/>
  <c r="Z3897" i="1"/>
  <c r="BD4577" i="1"/>
  <c r="BD4837" i="1" s="1"/>
  <c r="BD3890" i="1"/>
  <c r="E4642" i="1"/>
  <c r="E3955" i="1"/>
  <c r="E4902" i="1" s="1"/>
  <c r="AQ4529" i="1"/>
  <c r="AQ4789" i="1" s="1"/>
  <c r="AQ3842" i="1"/>
  <c r="BD4544" i="1"/>
  <c r="BD4804" i="1" s="1"/>
  <c r="BD3857" i="1"/>
  <c r="AZ4523" i="1"/>
  <c r="AZ4783" i="1" s="1"/>
  <c r="AZ3836" i="1"/>
  <c r="F4731" i="1"/>
  <c r="F4044" i="1"/>
  <c r="F4991" i="1" s="1"/>
  <c r="AV4538" i="1"/>
  <c r="AV4798" i="1" s="1"/>
  <c r="AV3851" i="1"/>
  <c r="AF4654" i="1"/>
  <c r="AF4914" i="1" s="1"/>
  <c r="AF3967" i="1"/>
  <c r="BD4613" i="1"/>
  <c r="BD4873" i="1" s="1"/>
  <c r="BD3926" i="1"/>
  <c r="AX4703" i="1"/>
  <c r="AX4963" i="1" s="1"/>
  <c r="AX4016" i="1"/>
  <c r="BA4669" i="1"/>
  <c r="BA4929" i="1" s="1"/>
  <c r="BA3982" i="1"/>
  <c r="AN4703" i="1"/>
  <c r="AN4963" i="1" s="1"/>
  <c r="AN4016" i="1"/>
  <c r="AP4538" i="1"/>
  <c r="AP4798" i="1" s="1"/>
  <c r="AP3851" i="1"/>
  <c r="AG4713" i="1"/>
  <c r="AG4973" i="1" s="1"/>
  <c r="AG4026" i="1"/>
  <c r="D4593" i="1"/>
  <c r="D3906" i="1"/>
  <c r="D4853" i="1" s="1"/>
  <c r="BD4720" i="1"/>
  <c r="BD4980" i="1" s="1"/>
  <c r="BD4033" i="1"/>
  <c r="AQ4626" i="1"/>
  <c r="AQ4886" i="1" s="1"/>
  <c r="AQ3939" i="1"/>
  <c r="AV4534" i="1"/>
  <c r="AV4794" i="1" s="1"/>
  <c r="AV3847" i="1"/>
  <c r="AV4724" i="1"/>
  <c r="AV4984" i="1" s="1"/>
  <c r="AV4037" i="1"/>
  <c r="BE4646" i="1"/>
  <c r="BE4906" i="1" s="1"/>
  <c r="BE3959" i="1"/>
  <c r="D4697" i="1"/>
  <c r="D4010" i="1"/>
  <c r="D4957" i="1" s="1"/>
  <c r="AE4577" i="1"/>
  <c r="AE4837" i="1" s="1"/>
  <c r="AE3890" i="1"/>
  <c r="Z4724" i="1"/>
  <c r="Z4984" i="1" s="1"/>
  <c r="Z4037" i="1"/>
  <c r="AQ4665" i="1"/>
  <c r="AQ4925" i="1" s="1"/>
  <c r="AQ3978" i="1"/>
  <c r="AT4697" i="1"/>
  <c r="AT4957" i="1" s="1"/>
  <c r="AT4010" i="1"/>
  <c r="AH4563" i="1"/>
  <c r="AH4823" i="1" s="1"/>
  <c r="AH3876" i="1"/>
  <c r="AG4610" i="1"/>
  <c r="AG4870" i="1" s="1"/>
  <c r="AG3923" i="1"/>
  <c r="AW4686" i="1"/>
  <c r="AW4946" i="1" s="1"/>
  <c r="AW3999" i="1"/>
  <c r="AA4563" i="1"/>
  <c r="AA4823" i="1" s="1"/>
  <c r="AA3876" i="1"/>
  <c r="AG4563" i="1"/>
  <c r="AG4823" i="1" s="1"/>
  <c r="AG3876" i="1"/>
  <c r="BF4545" i="1"/>
  <c r="BF4805" i="1" s="1"/>
  <c r="BF3858" i="1"/>
  <c r="AB4625" i="1"/>
  <c r="AB4885" i="1" s="1"/>
  <c r="AB3938" i="1"/>
  <c r="AP4705" i="1"/>
  <c r="AP4965" i="1" s="1"/>
  <c r="AP4018" i="1"/>
  <c r="AH4627" i="1"/>
  <c r="AH4887" i="1" s="1"/>
  <c r="AH3940" i="1"/>
  <c r="AJ4581" i="1"/>
  <c r="AJ4841" i="1" s="1"/>
  <c r="AJ3894" i="1"/>
  <c r="AW4612" i="1"/>
  <c r="AW4872" i="1" s="1"/>
  <c r="AW3925" i="1"/>
  <c r="AV4581" i="1"/>
  <c r="AV4841" i="1" s="1"/>
  <c r="AV3894" i="1"/>
  <c r="BB4581" i="1"/>
  <c r="BB4841" i="1" s="1"/>
  <c r="BB3894" i="1"/>
  <c r="AX4674" i="1"/>
  <c r="AX4934" i="1" s="1"/>
  <c r="AX3987" i="1"/>
  <c r="AB4581" i="1"/>
  <c r="AB4841" i="1" s="1"/>
  <c r="AB3894" i="1"/>
  <c r="L4394" i="1"/>
  <c r="J4291" i="1"/>
  <c r="J4283" i="1"/>
  <c r="P4336" i="1"/>
  <c r="N4328" i="1"/>
  <c r="I4297" i="1"/>
  <c r="I5707" i="1" s="1"/>
  <c r="K4451" i="1"/>
  <c r="M4387" i="1"/>
  <c r="L4425" i="1"/>
  <c r="L4310" i="1"/>
  <c r="P4388" i="1"/>
  <c r="U4311" i="1"/>
  <c r="O4478" i="1"/>
  <c r="J4360" i="1"/>
  <c r="J5770" i="1" s="1"/>
  <c r="O4375" i="1"/>
  <c r="I4481" i="1"/>
  <c r="I5891" i="1" s="1"/>
  <c r="N4499" i="1"/>
  <c r="O4320" i="1"/>
  <c r="L4477" i="1"/>
  <c r="L5887" i="1" s="1"/>
  <c r="O4312" i="1"/>
  <c r="M4321" i="1"/>
  <c r="M5731" i="1" s="1"/>
  <c r="M4550" i="1" s="1"/>
  <c r="J4314" i="1"/>
  <c r="M4497" i="1"/>
  <c r="L4498" i="1"/>
  <c r="P4305" i="1"/>
  <c r="L4374" i="1"/>
  <c r="O4486" i="1"/>
  <c r="U4456" i="1"/>
  <c r="P4355" i="1"/>
  <c r="J4319" i="1"/>
  <c r="K4482" i="1"/>
  <c r="I4284" i="1"/>
  <c r="N4324" i="1"/>
  <c r="N5734" i="1" s="1"/>
  <c r="M4340" i="1"/>
  <c r="L4399" i="1"/>
  <c r="J4401" i="1"/>
  <c r="P4352" i="1"/>
  <c r="J4285" i="1"/>
  <c r="J5695" i="1" s="1"/>
  <c r="U4417" i="1"/>
  <c r="N4494" i="1"/>
  <c r="O4437" i="1"/>
  <c r="I4483" i="1"/>
  <c r="I5893" i="1" s="1"/>
  <c r="K4468" i="1"/>
  <c r="K5878" i="1" s="1"/>
  <c r="P4501" i="1"/>
  <c r="U4298" i="1"/>
  <c r="P4406" i="1"/>
  <c r="O4453" i="1"/>
  <c r="K4282" i="1"/>
  <c r="K5692" i="1" s="1"/>
  <c r="K4367" i="1"/>
  <c r="K5777" i="1" s="1"/>
  <c r="I4493" i="1"/>
  <c r="P4440" i="1"/>
  <c r="L4309" i="1"/>
  <c r="J4441" i="1"/>
  <c r="J5851" i="1" s="1"/>
  <c r="I4286" i="1"/>
  <c r="I5696" i="1" s="1"/>
  <c r="O4308" i="1"/>
  <c r="J4403" i="1"/>
  <c r="U4363" i="1"/>
  <c r="O4424" i="1"/>
  <c r="P4351" i="1"/>
  <c r="L4348" i="1"/>
  <c r="U4337" i="1"/>
  <c r="U4504" i="1"/>
  <c r="N4419" i="1"/>
  <c r="K4393" i="1"/>
  <c r="K5803" i="1" s="1"/>
  <c r="K4622" i="1" s="1"/>
  <c r="M4408" i="1"/>
  <c r="M5818" i="1" s="1"/>
  <c r="M4637" i="1" s="1"/>
  <c r="M4490" i="1"/>
  <c r="M5900" i="1" s="1"/>
  <c r="M4719" i="1" s="1"/>
  <c r="M4292" i="1"/>
  <c r="M5702" i="1" s="1"/>
  <c r="N4386" i="1"/>
  <c r="N5796" i="1" s="1"/>
  <c r="N4615" i="1" s="1"/>
  <c r="O4443" i="1"/>
  <c r="N4447" i="1"/>
  <c r="N5857" i="1" s="1"/>
  <c r="O4427" i="1"/>
  <c r="K4358" i="1"/>
  <c r="O4303" i="1"/>
  <c r="O4378" i="1"/>
  <c r="P4460" i="1"/>
  <c r="U4422" i="1"/>
  <c r="N4492" i="1"/>
  <c r="U4301" i="1"/>
  <c r="P4331" i="1"/>
  <c r="K4479" i="1"/>
  <c r="I4290" i="1"/>
  <c r="P4350" i="1"/>
  <c r="J4287" i="1"/>
  <c r="N4420" i="1"/>
  <c r="L4420" i="1"/>
  <c r="O4420" i="1"/>
  <c r="V4420" i="1"/>
  <c r="V5830" i="1" s="1"/>
  <c r="K4420" i="1"/>
  <c r="I4420" i="1"/>
  <c r="I5830" i="1" s="1"/>
  <c r="O4473" i="1"/>
  <c r="I4473" i="1"/>
  <c r="P4473" i="1"/>
  <c r="J4473" i="1"/>
  <c r="L4473" i="1"/>
  <c r="U4473" i="1"/>
  <c r="U5883" i="1" s="1"/>
  <c r="V4473" i="1"/>
  <c r="K4473" i="1"/>
  <c r="N4473" i="1"/>
  <c r="N5883" i="1" s="1"/>
  <c r="N4300" i="1"/>
  <c r="K4300" i="1"/>
  <c r="P4300" i="1"/>
  <c r="I4300" i="1"/>
  <c r="U4300" i="1"/>
  <c r="M4300" i="1"/>
  <c r="J4300" i="1"/>
  <c r="O4300" i="1"/>
  <c r="V4300" i="1"/>
  <c r="V5710" i="1" s="1"/>
  <c r="J4366" i="1"/>
  <c r="U4366" i="1"/>
  <c r="O4366" i="1"/>
  <c r="K4366" i="1"/>
  <c r="I4366" i="1"/>
  <c r="I5776" i="1" s="1"/>
  <c r="M4366" i="1"/>
  <c r="V4366" i="1"/>
  <c r="V5776" i="1" s="1"/>
  <c r="L4366" i="1"/>
  <c r="N4366" i="1"/>
  <c r="K4432" i="1"/>
  <c r="U4432" i="1"/>
  <c r="O4432" i="1"/>
  <c r="N4432" i="1"/>
  <c r="L4432" i="1"/>
  <c r="P4432" i="1"/>
  <c r="V4432" i="1"/>
  <c r="M4432" i="1"/>
  <c r="I4373" i="1"/>
  <c r="U4373" i="1"/>
  <c r="P4373" i="1"/>
  <c r="N4373" i="1"/>
  <c r="N5783" i="1" s="1"/>
  <c r="M4373" i="1"/>
  <c r="M5783" i="1" s="1"/>
  <c r="K4373" i="1"/>
  <c r="K5783" i="1" s="1"/>
  <c r="V4373" i="1"/>
  <c r="L4373" i="1"/>
  <c r="O4373" i="1"/>
  <c r="J4426" i="1"/>
  <c r="J5836" i="1" s="1"/>
  <c r="U4426" i="1"/>
  <c r="N4426" i="1"/>
  <c r="V4426" i="1"/>
  <c r="K4426" i="1"/>
  <c r="K5836" i="1" s="1"/>
  <c r="M4426" i="1"/>
  <c r="O4426" i="1"/>
  <c r="O4369" i="1"/>
  <c r="J4369" i="1"/>
  <c r="K4369" i="1"/>
  <c r="K5779" i="1" s="1"/>
  <c r="V4369" i="1"/>
  <c r="I4369" i="1"/>
  <c r="I5779" i="1" s="1"/>
  <c r="M4369" i="1"/>
  <c r="M5779" i="1" s="1"/>
  <c r="L4439" i="1"/>
  <c r="L5849" i="1" s="1"/>
  <c r="N4439" i="1"/>
  <c r="V4439" i="1"/>
  <c r="O4439" i="1"/>
  <c r="U4439" i="1"/>
  <c r="K4439" i="1"/>
  <c r="K5849" i="1" s="1"/>
  <c r="J4439" i="1"/>
  <c r="I4439" i="1"/>
  <c r="V4313" i="1"/>
  <c r="L4313" i="1"/>
  <c r="N4313" i="1"/>
  <c r="U4313" i="1"/>
  <c r="U5723" i="1" s="1"/>
  <c r="I4317" i="1"/>
  <c r="V4317" i="1"/>
  <c r="L4317" i="1"/>
  <c r="P4317" i="1"/>
  <c r="O4317" i="1"/>
  <c r="M4317" i="1"/>
  <c r="L4414" i="1"/>
  <c r="M4414" i="1"/>
  <c r="I4414" i="1"/>
  <c r="I5824" i="1" s="1"/>
  <c r="K4414" i="1"/>
  <c r="V4414" i="1"/>
  <c r="V4474" i="1"/>
  <c r="K4474" i="1"/>
  <c r="M4474" i="1"/>
  <c r="O4474" i="1"/>
  <c r="I4474" i="1"/>
  <c r="J4474" i="1"/>
  <c r="J5884" i="1" s="1"/>
  <c r="P4474" i="1"/>
  <c r="U4474" i="1"/>
  <c r="P4430" i="1"/>
  <c r="L4430" i="1"/>
  <c r="O4430" i="1"/>
  <c r="J4430" i="1"/>
  <c r="M4430" i="1"/>
  <c r="I4430" i="1"/>
  <c r="V4434" i="1"/>
  <c r="U4434" i="1"/>
  <c r="M4434" i="1"/>
  <c r="M5844" i="1" s="1"/>
  <c r="M4663" i="1" s="1"/>
  <c r="K4434" i="1"/>
  <c r="L4434" i="1"/>
  <c r="P4434" i="1"/>
  <c r="I4434" i="1"/>
  <c r="I5844" i="1" s="1"/>
  <c r="I4356" i="1"/>
  <c r="V4356" i="1"/>
  <c r="V5766" i="1" s="1"/>
  <c r="P4356" i="1"/>
  <c r="M4356" i="1"/>
  <c r="J4356" i="1"/>
  <c r="N4356" i="1"/>
  <c r="L4356" i="1"/>
  <c r="U4356" i="1"/>
  <c r="O4356" i="1"/>
  <c r="K4356" i="1"/>
  <c r="N4487" i="1"/>
  <c r="U4487" i="1"/>
  <c r="K4487" i="1"/>
  <c r="K5897" i="1" s="1"/>
  <c r="J4487" i="1"/>
  <c r="V4487" i="1"/>
  <c r="M4487" i="1"/>
  <c r="P4487" i="1"/>
  <c r="I4487" i="1"/>
  <c r="N4353" i="1"/>
  <c r="N5763" i="1" s="1"/>
  <c r="V4353" i="1"/>
  <c r="U4353" i="1"/>
  <c r="O4353" i="1"/>
  <c r="I4353" i="1"/>
  <c r="L4353" i="1"/>
  <c r="L5763" i="1" s="1"/>
  <c r="U4459" i="1"/>
  <c r="K4459" i="1"/>
  <c r="K5869" i="1" s="1"/>
  <c r="J4459" i="1"/>
  <c r="P4459" i="1"/>
  <c r="I4459" i="1"/>
  <c r="O4459" i="1"/>
  <c r="L4459" i="1"/>
  <c r="N4459" i="1"/>
  <c r="N5869" i="1" s="1"/>
  <c r="M4343" i="1"/>
  <c r="J4343" i="1"/>
  <c r="I4343" i="1"/>
  <c r="L4343" i="1"/>
  <c r="K4343" i="1"/>
  <c r="K5753" i="1" s="1"/>
  <c r="O4343" i="1"/>
  <c r="U4343" i="1"/>
  <c r="N4343" i="1"/>
  <c r="N5753" i="1" s="1"/>
  <c r="N4572" i="1" s="1"/>
  <c r="M4342" i="1"/>
  <c r="V4342" i="1"/>
  <c r="I4342" i="1"/>
  <c r="I5752" i="1" s="1"/>
  <c r="P4342" i="1"/>
  <c r="U4342" i="1"/>
  <c r="O4342" i="1"/>
  <c r="L4342" i="1"/>
  <c r="P4505" i="1"/>
  <c r="U4505" i="1"/>
  <c r="U5915" i="1" s="1"/>
  <c r="K4505" i="1"/>
  <c r="K5915" i="1" s="1"/>
  <c r="J4505" i="1"/>
  <c r="V4505" i="1"/>
  <c r="L4505" i="1"/>
  <c r="M4505" i="1"/>
  <c r="N4505" i="1"/>
  <c r="N5915" i="1" s="1"/>
  <c r="I4505" i="1"/>
  <c r="I5915" i="1" s="1"/>
  <c r="K4296" i="1"/>
  <c r="V4296" i="1"/>
  <c r="O4296" i="1"/>
  <c r="U4296" i="1"/>
  <c r="M4296" i="1"/>
  <c r="N4296" i="1"/>
  <c r="V4345" i="1"/>
  <c r="P4345" i="1"/>
  <c r="K4345" i="1"/>
  <c r="K5755" i="1" s="1"/>
  <c r="U4345" i="1"/>
  <c r="U5755" i="1" s="1"/>
  <c r="O4345" i="1"/>
  <c r="M4341" i="1"/>
  <c r="U4341" i="1"/>
  <c r="L4341" i="1"/>
  <c r="K4341" i="1"/>
  <c r="P4341" i="1"/>
  <c r="V4341" i="1"/>
  <c r="O4341" i="1"/>
  <c r="N4421" i="1"/>
  <c r="V4421" i="1"/>
  <c r="I4421" i="1"/>
  <c r="I5831" i="1" s="1"/>
  <c r="P4421" i="1"/>
  <c r="M4421" i="1"/>
  <c r="J4421" i="1"/>
  <c r="O4421" i="1"/>
  <c r="L4421" i="1"/>
  <c r="L5831" i="1" s="1"/>
  <c r="U4421" i="1"/>
  <c r="K4421" i="1"/>
  <c r="J4410" i="1"/>
  <c r="V4410" i="1"/>
  <c r="I4410" i="1"/>
  <c r="O4410" i="1"/>
  <c r="N4410" i="1"/>
  <c r="O4380" i="1"/>
  <c r="M4380" i="1"/>
  <c r="M5790" i="1" s="1"/>
  <c r="J4380" i="1"/>
  <c r="J5790" i="1" s="1"/>
  <c r="P4380" i="1"/>
  <c r="N4380" i="1"/>
  <c r="L4380" i="1"/>
  <c r="I4380" i="1"/>
  <c r="K4380" i="1"/>
  <c r="U4380" i="1"/>
  <c r="K4411" i="1"/>
  <c r="N4411" i="1"/>
  <c r="N5821" i="1" s="1"/>
  <c r="I4411" i="1"/>
  <c r="I5821" i="1" s="1"/>
  <c r="J4411" i="1"/>
  <c r="J5821" i="1" s="1"/>
  <c r="V4411" i="1"/>
  <c r="L4411" i="1"/>
  <c r="P4411" i="1"/>
  <c r="M4411" i="1"/>
  <c r="M5821" i="1" s="1"/>
  <c r="U4411" i="1"/>
  <c r="O4411" i="1"/>
  <c r="M4496" i="1"/>
  <c r="U4496" i="1"/>
  <c r="V4496" i="1"/>
  <c r="I4496" i="1"/>
  <c r="N4496" i="1"/>
  <c r="P4496" i="1"/>
  <c r="L4496" i="1"/>
  <c r="O4496" i="1"/>
  <c r="I4431" i="1"/>
  <c r="N4431" i="1"/>
  <c r="J4431" i="1"/>
  <c r="J5841" i="1" s="1"/>
  <c r="V4431" i="1"/>
  <c r="V5841" i="1" s="1"/>
  <c r="L4431" i="1"/>
  <c r="O4431" i="1"/>
  <c r="K4431" i="1"/>
  <c r="P4431" i="1"/>
  <c r="M4431" i="1"/>
  <c r="U4431" i="1"/>
  <c r="I4457" i="1"/>
  <c r="L4457" i="1"/>
  <c r="L5867" i="1" s="1"/>
  <c r="O4457" i="1"/>
  <c r="K4457" i="1"/>
  <c r="K5867" i="1" s="1"/>
  <c r="P4457" i="1"/>
  <c r="U4457" i="1"/>
  <c r="U5867" i="1" s="1"/>
  <c r="M4457" i="1"/>
  <c r="N4457" i="1"/>
  <c r="J4457" i="1"/>
  <c r="J5867" i="1" s="1"/>
  <c r="V4457" i="1"/>
  <c r="U4383" i="1"/>
  <c r="U4413" i="1"/>
  <c r="L4455" i="1"/>
  <c r="U4325" i="1"/>
  <c r="L4287" i="1"/>
  <c r="U4452" i="1"/>
  <c r="P4353" i="1"/>
  <c r="J4372" i="1"/>
  <c r="J5782" i="1" s="1"/>
  <c r="N4358" i="1"/>
  <c r="N5768" i="1" s="1"/>
  <c r="O4505" i="1"/>
  <c r="M4320" i="1"/>
  <c r="I4341" i="1"/>
  <c r="I5751" i="1" s="1"/>
  <c r="N4441" i="1"/>
  <c r="K4301" i="1"/>
  <c r="U4374" i="1"/>
  <c r="M4290" i="1"/>
  <c r="M5700" i="1" s="1"/>
  <c r="L4320" i="1"/>
  <c r="U4424" i="1"/>
  <c r="J4494" i="1"/>
  <c r="J4351" i="1"/>
  <c r="J5761" i="1" s="1"/>
  <c r="U4360" i="1"/>
  <c r="K4452" i="1"/>
  <c r="J4353" i="1"/>
  <c r="M4303" i="1"/>
  <c r="J4327" i="1"/>
  <c r="J4290" i="1"/>
  <c r="J5700" i="1" s="1"/>
  <c r="I4403" i="1"/>
  <c r="I5813" i="1" s="1"/>
  <c r="O4360" i="1"/>
  <c r="V4383" i="1"/>
  <c r="I4340" i="1"/>
  <c r="I4432" i="1"/>
  <c r="I5842" i="1" s="1"/>
  <c r="K4297" i="1"/>
  <c r="V4399" i="1"/>
  <c r="J4307" i="1"/>
  <c r="J5717" i="1" s="1"/>
  <c r="K4370" i="1"/>
  <c r="O4365" i="1"/>
  <c r="N4414" i="1"/>
  <c r="L4284" i="1"/>
  <c r="J4504" i="1"/>
  <c r="J5914" i="1" s="1"/>
  <c r="M4291" i="1"/>
  <c r="J4434" i="1"/>
  <c r="L4426" i="1"/>
  <c r="N4378" i="1"/>
  <c r="N5788" i="1" s="1"/>
  <c r="O4340" i="1"/>
  <c r="I4315" i="1"/>
  <c r="N4397" i="1"/>
  <c r="O4408" i="1"/>
  <c r="K4292" i="1"/>
  <c r="K5702" i="1" s="1"/>
  <c r="P4348" i="1"/>
  <c r="I4336" i="1"/>
  <c r="J4452" i="1"/>
  <c r="P4296" i="1"/>
  <c r="J4418" i="1"/>
  <c r="J5828" i="1" s="1"/>
  <c r="M4420" i="1"/>
  <c r="L4416" i="1"/>
  <c r="J4345" i="1"/>
  <c r="J5755" i="1" s="1"/>
  <c r="N4383" i="1"/>
  <c r="P4383" i="1"/>
  <c r="O4383" i="1"/>
  <c r="I4383" i="1"/>
  <c r="K4383" i="1"/>
  <c r="L4383" i="1"/>
  <c r="M4383" i="1"/>
  <c r="J4383" i="1"/>
  <c r="L4472" i="1"/>
  <c r="O4472" i="1"/>
  <c r="J4472" i="1"/>
  <c r="J5882" i="1" s="1"/>
  <c r="M4472" i="1"/>
  <c r="U4472" i="1"/>
  <c r="U5882" i="1" s="1"/>
  <c r="I4472" i="1"/>
  <c r="V4423" i="1"/>
  <c r="P4423" i="1"/>
  <c r="L4423" i="1"/>
  <c r="J4423" i="1"/>
  <c r="I4423" i="1"/>
  <c r="I5833" i="1" s="1"/>
  <c r="O4423" i="1"/>
  <c r="K4423" i="1"/>
  <c r="K5833" i="1" s="1"/>
  <c r="I4463" i="1"/>
  <c r="O4463" i="1"/>
  <c r="N4463" i="1"/>
  <c r="U4463" i="1"/>
  <c r="M4463" i="1"/>
  <c r="J4463" i="1"/>
  <c r="K4463" i="1"/>
  <c r="V4463" i="1"/>
  <c r="P4463" i="1"/>
  <c r="K4371" i="1"/>
  <c r="I4371" i="1"/>
  <c r="O4371" i="1"/>
  <c r="L4371" i="1"/>
  <c r="N4371" i="1"/>
  <c r="U4371" i="1"/>
  <c r="J4371" i="1"/>
  <c r="M4371" i="1"/>
  <c r="P4371" i="1"/>
  <c r="V4371" i="1"/>
  <c r="I4364" i="1"/>
  <c r="J4364" i="1"/>
  <c r="U4364" i="1"/>
  <c r="O4364" i="1"/>
  <c r="L4364" i="1"/>
  <c r="M4364" i="1"/>
  <c r="K4425" i="1"/>
  <c r="O4425" i="1"/>
  <c r="U4425" i="1"/>
  <c r="I4425" i="1"/>
  <c r="I5835" i="1" s="1"/>
  <c r="N4425" i="1"/>
  <c r="P4425" i="1"/>
  <c r="J4425" i="1"/>
  <c r="M4425" i="1"/>
  <c r="U4394" i="1"/>
  <c r="N4394" i="1"/>
  <c r="N5804" i="1" s="1"/>
  <c r="I4394" i="1"/>
  <c r="K4394" i="1"/>
  <c r="P4394" i="1"/>
  <c r="V4394" i="1"/>
  <c r="J4394" i="1"/>
  <c r="L4361" i="1"/>
  <c r="K4361" i="1"/>
  <c r="U4361" i="1"/>
  <c r="U5771" i="1" s="1"/>
  <c r="O4361" i="1"/>
  <c r="N4361" i="1"/>
  <c r="V4361" i="1"/>
  <c r="L4478" i="1"/>
  <c r="N4478" i="1"/>
  <c r="U4478" i="1"/>
  <c r="I4478" i="1"/>
  <c r="V4478" i="1"/>
  <c r="J4495" i="1"/>
  <c r="M4495" i="1"/>
  <c r="M5905" i="1" s="1"/>
  <c r="I4495" i="1"/>
  <c r="K4495" i="1"/>
  <c r="L4495" i="1"/>
  <c r="V4495" i="1"/>
  <c r="P4318" i="1"/>
  <c r="J4318" i="1"/>
  <c r="J5728" i="1" s="1"/>
  <c r="N4318" i="1"/>
  <c r="O4318" i="1"/>
  <c r="M4318" i="1"/>
  <c r="K4318" i="1"/>
  <c r="L4318" i="1"/>
  <c r="U4318" i="1"/>
  <c r="M4360" i="1"/>
  <c r="K4360" i="1"/>
  <c r="K5770" i="1" s="1"/>
  <c r="I4360" i="1"/>
  <c r="N4360" i="1"/>
  <c r="L4360" i="1"/>
  <c r="P4360" i="1"/>
  <c r="V4360" i="1"/>
  <c r="V4368" i="1"/>
  <c r="L4368" i="1"/>
  <c r="I4368" i="1"/>
  <c r="M4368" i="1"/>
  <c r="K4368" i="1"/>
  <c r="J4368" i="1"/>
  <c r="P4368" i="1"/>
  <c r="O4368" i="1"/>
  <c r="U4306" i="1"/>
  <c r="V4306" i="1"/>
  <c r="N4306" i="1"/>
  <c r="N5716" i="1" s="1"/>
  <c r="O4306" i="1"/>
  <c r="L4306" i="1"/>
  <c r="P4306" i="1"/>
  <c r="O4485" i="1"/>
  <c r="P4485" i="1"/>
  <c r="M4485" i="1"/>
  <c r="L4485" i="1"/>
  <c r="U4485" i="1"/>
  <c r="K4485" i="1"/>
  <c r="K5895" i="1" s="1"/>
  <c r="N4485" i="1"/>
  <c r="P4454" i="1"/>
  <c r="V4454" i="1"/>
  <c r="N4454" i="1"/>
  <c r="N5864" i="1" s="1"/>
  <c r="U4454" i="1"/>
  <c r="O4454" i="1"/>
  <c r="M4454" i="1"/>
  <c r="M5864" i="1" s="1"/>
  <c r="I4454" i="1"/>
  <c r="J4454" i="1"/>
  <c r="L4454" i="1"/>
  <c r="U4429" i="1"/>
  <c r="V4429" i="1"/>
  <c r="O4429" i="1"/>
  <c r="M4429" i="1"/>
  <c r="J4429" i="1"/>
  <c r="L4429" i="1"/>
  <c r="K4429" i="1"/>
  <c r="K5839" i="1" s="1"/>
  <c r="L4467" i="1"/>
  <c r="I4467" i="1"/>
  <c r="I5877" i="1" s="1"/>
  <c r="J4467" i="1"/>
  <c r="P4467" i="1"/>
  <c r="U4467" i="1"/>
  <c r="K4467" i="1"/>
  <c r="K5877" i="1" s="1"/>
  <c r="M4467" i="1"/>
  <c r="L4376" i="1"/>
  <c r="O4376" i="1"/>
  <c r="N4376" i="1"/>
  <c r="J4376" i="1"/>
  <c r="M4376" i="1"/>
  <c r="P4376" i="1"/>
  <c r="M4375" i="1"/>
  <c r="K4375" i="1"/>
  <c r="K5785" i="1" s="1"/>
  <c r="J4375" i="1"/>
  <c r="V4375" i="1"/>
  <c r="N4375" i="1"/>
  <c r="L4375" i="1"/>
  <c r="U4375" i="1"/>
  <c r="N4405" i="1"/>
  <c r="K4405" i="1"/>
  <c r="U4405" i="1"/>
  <c r="L4405" i="1"/>
  <c r="L5815" i="1" s="1"/>
  <c r="L4634" i="1" s="1"/>
  <c r="J4405" i="1"/>
  <c r="P4405" i="1"/>
  <c r="V4405" i="1"/>
  <c r="V5815" i="1" s="1"/>
  <c r="I4405" i="1"/>
  <c r="M4405" i="1"/>
  <c r="O4405" i="1"/>
  <c r="J4391" i="1"/>
  <c r="K4391" i="1"/>
  <c r="M4391" i="1"/>
  <c r="P4391" i="1"/>
  <c r="O4391" i="1"/>
  <c r="V4391" i="1"/>
  <c r="I4391" i="1"/>
  <c r="N4391" i="1"/>
  <c r="N5801" i="1" s="1"/>
  <c r="U4391" i="1"/>
  <c r="L4391" i="1"/>
  <c r="N4415" i="1"/>
  <c r="N5825" i="1" s="1"/>
  <c r="U4415" i="1"/>
  <c r="J4415" i="1"/>
  <c r="I4415" i="1"/>
  <c r="M4415" i="1"/>
  <c r="O4415" i="1"/>
  <c r="M4442" i="1"/>
  <c r="M5852" i="1" s="1"/>
  <c r="L4442" i="1"/>
  <c r="K4442" i="1"/>
  <c r="K5852" i="1" s="1"/>
  <c r="O4442" i="1"/>
  <c r="U4442" i="1"/>
  <c r="J4442" i="1"/>
  <c r="J5852" i="1" s="1"/>
  <c r="N4442" i="1"/>
  <c r="P4442" i="1"/>
  <c r="V4442" i="1"/>
  <c r="I4442" i="1"/>
  <c r="K4481" i="1"/>
  <c r="J4481" i="1"/>
  <c r="J5891" i="1" s="1"/>
  <c r="O4481" i="1"/>
  <c r="V4481" i="1"/>
  <c r="M4481" i="1"/>
  <c r="M5891" i="1" s="1"/>
  <c r="L4481" i="1"/>
  <c r="U4481" i="1"/>
  <c r="U5891" i="1" s="1"/>
  <c r="P4481" i="1"/>
  <c r="V4433" i="1"/>
  <c r="L4433" i="1"/>
  <c r="P4433" i="1"/>
  <c r="U4433" i="1"/>
  <c r="I4433" i="1"/>
  <c r="I5843" i="1" s="1"/>
  <c r="J4433" i="1"/>
  <c r="J5843" i="1" s="1"/>
  <c r="M4433" i="1"/>
  <c r="V4384" i="1"/>
  <c r="N4384" i="1"/>
  <c r="N5794" i="1" s="1"/>
  <c r="M4384" i="1"/>
  <c r="M5794" i="1" s="1"/>
  <c r="P4384" i="1"/>
  <c r="O4384" i="1"/>
  <c r="J4384" i="1"/>
  <c r="U4384" i="1"/>
  <c r="K4384" i="1"/>
  <c r="K5794" i="1" s="1"/>
  <c r="L4384" i="1"/>
  <c r="P4426" i="1"/>
  <c r="M4345" i="1"/>
  <c r="M5755" i="1" s="1"/>
  <c r="O4487" i="1"/>
  <c r="J4341" i="1"/>
  <c r="L4300" i="1"/>
  <c r="N4467" i="1"/>
  <c r="U4483" i="1"/>
  <c r="M4310" i="1"/>
  <c r="M5720" i="1" s="1"/>
  <c r="M4539" i="1" s="1"/>
  <c r="O4434" i="1"/>
  <c r="N4482" i="1"/>
  <c r="U4291" i="1"/>
  <c r="L4464" i="1"/>
  <c r="N4369" i="1"/>
  <c r="M4388" i="1"/>
  <c r="P4472" i="1"/>
  <c r="P4414" i="1"/>
  <c r="N4423" i="1"/>
  <c r="I4406" i="1"/>
  <c r="K4357" i="1"/>
  <c r="U4292" i="1"/>
  <c r="M4448" i="1"/>
  <c r="O4367" i="1"/>
  <c r="K4470" i="1"/>
  <c r="L4378" i="1"/>
  <c r="U4320" i="1"/>
  <c r="K4448" i="1"/>
  <c r="U4369" i="1"/>
  <c r="U5779" i="1" s="1"/>
  <c r="P4310" i="1"/>
  <c r="K4402" i="1"/>
  <c r="L4470" i="1"/>
  <c r="L5880" i="1" s="1"/>
  <c r="P4369" i="1"/>
  <c r="V4469" i="1"/>
  <c r="J4284" i="1"/>
  <c r="J5694" i="1" s="1"/>
  <c r="V4364" i="1"/>
  <c r="V5774" i="1" s="1"/>
  <c r="U4317" i="1"/>
  <c r="V4307" i="1"/>
  <c r="N4407" i="1"/>
  <c r="N5817" i="1" s="1"/>
  <c r="I4401" i="1"/>
  <c r="I5811" i="1" s="1"/>
  <c r="P4469" i="1"/>
  <c r="M4443" i="1"/>
  <c r="M5853" i="1" s="1"/>
  <c r="M4439" i="1"/>
  <c r="J4414" i="1"/>
  <c r="J5824" i="1" s="1"/>
  <c r="V4378" i="1"/>
  <c r="P4408" i="1"/>
  <c r="K4363" i="1"/>
  <c r="J4470" i="1"/>
  <c r="J5880" i="1" s="1"/>
  <c r="J4355" i="1"/>
  <c r="M4333" i="1"/>
  <c r="K4333" i="1"/>
  <c r="N4333" i="1"/>
  <c r="I4333" i="1"/>
  <c r="I5743" i="1" s="1"/>
  <c r="P4333" i="1"/>
  <c r="L4333" i="1"/>
  <c r="U4333" i="1"/>
  <c r="V4333" i="1"/>
  <c r="M4480" i="1"/>
  <c r="J4480" i="1"/>
  <c r="J5890" i="1" s="1"/>
  <c r="O4480" i="1"/>
  <c r="P4480" i="1"/>
  <c r="K4480" i="1"/>
  <c r="U4480" i="1"/>
  <c r="I4480" i="1"/>
  <c r="I5890" i="1" s="1"/>
  <c r="L4480" i="1"/>
  <c r="N4480" i="1"/>
  <c r="N4451" i="1"/>
  <c r="M4451" i="1"/>
  <c r="U4451" i="1"/>
  <c r="L4451" i="1"/>
  <c r="L5861" i="1" s="1"/>
  <c r="I4451" i="1"/>
  <c r="I5861" i="1" s="1"/>
  <c r="V4451" i="1"/>
  <c r="I4499" i="1"/>
  <c r="V4499" i="1"/>
  <c r="J4499" i="1"/>
  <c r="K4499" i="1"/>
  <c r="U4499" i="1"/>
  <c r="M4499" i="1"/>
  <c r="P4499" i="1"/>
  <c r="N4302" i="1"/>
  <c r="P4302" i="1"/>
  <c r="M4302" i="1"/>
  <c r="U4302" i="1"/>
  <c r="K4302" i="1"/>
  <c r="J4302" i="1"/>
  <c r="L4302" i="1"/>
  <c r="O4302" i="1"/>
  <c r="I4302" i="1"/>
  <c r="I5712" i="1" s="1"/>
  <c r="I4531" i="1" s="1"/>
  <c r="N4320" i="1"/>
  <c r="N5730" i="1" s="1"/>
  <c r="P4320" i="1"/>
  <c r="K4320" i="1"/>
  <c r="K5730" i="1" s="1"/>
  <c r="J4320" i="1"/>
  <c r="P4299" i="1"/>
  <c r="M4299" i="1"/>
  <c r="V4299" i="1"/>
  <c r="N4299" i="1"/>
  <c r="N5709" i="1" s="1"/>
  <c r="L4299" i="1"/>
  <c r="J4299" i="1"/>
  <c r="O4299" i="1"/>
  <c r="O4370" i="1"/>
  <c r="J4370" i="1"/>
  <c r="V4370" i="1"/>
  <c r="U4370" i="1"/>
  <c r="N4370" i="1"/>
  <c r="P4370" i="1"/>
  <c r="L4370" i="1"/>
  <c r="M4397" i="1"/>
  <c r="J4397" i="1"/>
  <c r="J5807" i="1" s="1"/>
  <c r="J4626" i="1" s="1"/>
  <c r="O4397" i="1"/>
  <c r="I4397" i="1"/>
  <c r="V4397" i="1"/>
  <c r="L4435" i="1"/>
  <c r="N4435" i="1"/>
  <c r="J4435" i="1"/>
  <c r="K4435" i="1"/>
  <c r="P4435" i="1"/>
  <c r="O4435" i="1"/>
  <c r="V4435" i="1"/>
  <c r="I4435" i="1"/>
  <c r="M4435" i="1"/>
  <c r="U4435" i="1"/>
  <c r="O4477" i="1"/>
  <c r="P4477" i="1"/>
  <c r="N4477" i="1"/>
  <c r="U4477" i="1"/>
  <c r="J4477" i="1"/>
  <c r="M4477" i="1"/>
  <c r="V4477" i="1"/>
  <c r="L4372" i="1"/>
  <c r="N4372" i="1"/>
  <c r="P4372" i="1"/>
  <c r="I4372" i="1"/>
  <c r="I5782" i="1" s="1"/>
  <c r="O4372" i="1"/>
  <c r="M4372" i="1"/>
  <c r="U4372" i="1"/>
  <c r="U5782" i="1" s="1"/>
  <c r="V4372" i="1"/>
  <c r="V5782" i="1" s="1"/>
  <c r="I4450" i="1"/>
  <c r="P4450" i="1"/>
  <c r="U4450" i="1"/>
  <c r="M4450" i="1"/>
  <c r="L4450" i="1"/>
  <c r="V4450" i="1"/>
  <c r="O4450" i="1"/>
  <c r="J4450" i="1"/>
  <c r="K4450" i="1"/>
  <c r="K5860" i="1" s="1"/>
  <c r="P4407" i="1"/>
  <c r="O4407" i="1"/>
  <c r="I4407" i="1"/>
  <c r="V4407" i="1"/>
  <c r="U4407" i="1"/>
  <c r="K4407" i="1"/>
  <c r="L4407" i="1"/>
  <c r="M4407" i="1"/>
  <c r="M5817" i="1" s="1"/>
  <c r="J4407" i="1"/>
  <c r="U4465" i="1"/>
  <c r="U5875" i="1" s="1"/>
  <c r="N4465" i="1"/>
  <c r="I4465" i="1"/>
  <c r="I5875" i="1" s="1"/>
  <c r="K4465" i="1"/>
  <c r="J4465" i="1"/>
  <c r="M4465" i="1"/>
  <c r="L4465" i="1"/>
  <c r="V4465" i="1"/>
  <c r="L4452" i="1"/>
  <c r="O4452" i="1"/>
  <c r="N4452" i="1"/>
  <c r="N5862" i="1" s="1"/>
  <c r="I4452" i="1"/>
  <c r="M4452" i="1"/>
  <c r="V4452" i="1"/>
  <c r="V5862" i="1" s="1"/>
  <c r="P4452" i="1"/>
  <c r="J4436" i="1"/>
  <c r="P4436" i="1"/>
  <c r="I4436" i="1"/>
  <c r="O4436" i="1"/>
  <c r="L4436" i="1"/>
  <c r="L5846" i="1" s="1"/>
  <c r="N4436" i="1"/>
  <c r="K4436" i="1"/>
  <c r="K5846" i="1" s="1"/>
  <c r="U4436" i="1"/>
  <c r="V4436" i="1"/>
  <c r="M4436" i="1"/>
  <c r="P4312" i="1"/>
  <c r="I4312" i="1"/>
  <c r="M4312" i="1"/>
  <c r="V4312" i="1"/>
  <c r="N4312" i="1"/>
  <c r="N5722" i="1" s="1"/>
  <c r="U4312" i="1"/>
  <c r="M4295" i="1"/>
  <c r="M5705" i="1" s="1"/>
  <c r="J4295" i="1"/>
  <c r="O4295" i="1"/>
  <c r="N4295" i="1"/>
  <c r="L4295" i="1"/>
  <c r="V4295" i="1"/>
  <c r="I4295" i="1"/>
  <c r="P4295" i="1"/>
  <c r="U4295" i="1"/>
  <c r="N4321" i="1"/>
  <c r="K4321" i="1"/>
  <c r="O4321" i="1"/>
  <c r="L4321" i="1"/>
  <c r="V4321" i="1"/>
  <c r="J4321" i="1"/>
  <c r="J5731" i="1" s="1"/>
  <c r="U4321" i="1"/>
  <c r="U5731" i="1" s="1"/>
  <c r="P4321" i="1"/>
  <c r="I4321" i="1"/>
  <c r="N4289" i="1"/>
  <c r="U4289" i="1"/>
  <c r="U5699" i="1" s="1"/>
  <c r="U4518" i="1" s="1"/>
  <c r="K4289" i="1"/>
  <c r="L4289" i="1"/>
  <c r="V4289" i="1"/>
  <c r="M4289" i="1"/>
  <c r="P4289" i="1"/>
  <c r="N4464" i="1"/>
  <c r="U4464" i="1"/>
  <c r="J4464" i="1"/>
  <c r="J5874" i="1" s="1"/>
  <c r="P4464" i="1"/>
  <c r="I4464" i="1"/>
  <c r="I5874" i="1" s="1"/>
  <c r="I4693" i="1" s="1"/>
  <c r="O4464" i="1"/>
  <c r="M4464" i="1"/>
  <c r="I4314" i="1"/>
  <c r="I5724" i="1" s="1"/>
  <c r="O4314" i="1"/>
  <c r="U4314" i="1"/>
  <c r="L4314" i="1"/>
  <c r="P4314" i="1"/>
  <c r="N4314" i="1"/>
  <c r="L4497" i="1"/>
  <c r="O4497" i="1"/>
  <c r="K4497" i="1"/>
  <c r="U4497" i="1"/>
  <c r="J4497" i="1"/>
  <c r="J5907" i="1" s="1"/>
  <c r="I4497" i="1"/>
  <c r="I5907" i="1" s="1"/>
  <c r="P4497" i="1"/>
  <c r="N4497" i="1"/>
  <c r="N5907" i="1" s="1"/>
  <c r="V4497" i="1"/>
  <c r="M4498" i="1"/>
  <c r="J4498" i="1"/>
  <c r="J5908" i="1" s="1"/>
  <c r="U4498" i="1"/>
  <c r="I4498" i="1"/>
  <c r="I5908" i="1" s="1"/>
  <c r="K4498" i="1"/>
  <c r="P4498" i="1"/>
  <c r="O4498" i="1"/>
  <c r="N4498" i="1"/>
  <c r="M4334" i="1"/>
  <c r="K4334" i="1"/>
  <c r="K5744" i="1" s="1"/>
  <c r="V4334" i="1"/>
  <c r="J4334" i="1"/>
  <c r="I4334" i="1"/>
  <c r="I5744" i="1" s="1"/>
  <c r="P4334" i="1"/>
  <c r="L4334" i="1"/>
  <c r="L5744" i="1" s="1"/>
  <c r="O4334" i="1"/>
  <c r="U4334" i="1"/>
  <c r="N4334" i="1"/>
  <c r="K4305" i="1"/>
  <c r="J4305" i="1"/>
  <c r="J5715" i="1" s="1"/>
  <c r="N4305" i="1"/>
  <c r="N5715" i="1" s="1"/>
  <c r="N4534" i="1" s="1"/>
  <c r="L4305" i="1"/>
  <c r="M4305" i="1"/>
  <c r="U4305" i="1"/>
  <c r="U4423" i="1"/>
  <c r="K4287" i="1"/>
  <c r="O4465" i="1"/>
  <c r="M4459" i="1"/>
  <c r="M5869" i="1" s="1"/>
  <c r="M4688" i="1" s="1"/>
  <c r="N4406" i="1"/>
  <c r="O4482" i="1"/>
  <c r="L4296" i="1"/>
  <c r="K4430" i="1"/>
  <c r="K5840" i="1" s="1"/>
  <c r="O4422" i="1"/>
  <c r="L4447" i="1"/>
  <c r="I4307" i="1"/>
  <c r="I5717" i="1" s="1"/>
  <c r="I4536" i="1" s="1"/>
  <c r="P4367" i="1"/>
  <c r="V4393" i="1"/>
  <c r="P4415" i="1"/>
  <c r="O4388" i="1"/>
  <c r="V4320" i="1"/>
  <c r="V4424" i="1"/>
  <c r="U4376" i="1"/>
  <c r="O4495" i="1"/>
  <c r="U4419" i="1"/>
  <c r="P4357" i="1"/>
  <c r="O4468" i="1"/>
  <c r="J4367" i="1"/>
  <c r="K4424" i="1"/>
  <c r="K5834" i="1" s="1"/>
  <c r="V4479" i="1"/>
  <c r="V4400" i="1"/>
  <c r="K4299" i="1"/>
  <c r="I4361" i="1"/>
  <c r="I5771" i="1" s="1"/>
  <c r="J4312" i="1"/>
  <c r="I4400" i="1"/>
  <c r="V4376" i="1"/>
  <c r="K4478" i="1"/>
  <c r="L4446" i="1"/>
  <c r="M4350" i="1"/>
  <c r="M5760" i="1" s="1"/>
  <c r="V4447" i="1"/>
  <c r="U4490" i="1"/>
  <c r="J4331" i="1"/>
  <c r="J5741" i="1" s="1"/>
  <c r="J4560" i="1" s="1"/>
  <c r="J4420" i="1"/>
  <c r="N4481" i="1"/>
  <c r="J4333" i="1"/>
  <c r="J4317" i="1"/>
  <c r="L4402" i="1"/>
  <c r="M4410" i="1"/>
  <c r="M5820" i="1" s="1"/>
  <c r="K4477" i="1"/>
  <c r="P4451" i="1"/>
  <c r="K4472" i="1"/>
  <c r="N4368" i="1"/>
  <c r="O4451" i="1"/>
  <c r="V4380" i="1"/>
  <c r="V5790" i="1" s="1"/>
  <c r="I4393" i="1"/>
  <c r="I5803" i="1" s="1"/>
  <c r="O4467" i="1"/>
  <c r="M4488" i="1"/>
  <c r="M5898" i="1" s="1"/>
  <c r="M4717" i="1" s="1"/>
  <c r="P4366" i="1"/>
  <c r="P4448" i="1"/>
  <c r="V4448" i="1"/>
  <c r="J4448" i="1"/>
  <c r="U4448" i="1"/>
  <c r="L4448" i="1"/>
  <c r="J4374" i="1"/>
  <c r="V4374" i="1"/>
  <c r="P4374" i="1"/>
  <c r="N4374" i="1"/>
  <c r="K4374" i="1"/>
  <c r="K5784" i="1" s="1"/>
  <c r="O4374" i="1"/>
  <c r="I4374" i="1"/>
  <c r="M4374" i="1"/>
  <c r="L4486" i="1"/>
  <c r="P4486" i="1"/>
  <c r="U4486" i="1"/>
  <c r="I4486" i="1"/>
  <c r="K4486" i="1"/>
  <c r="K5896" i="1" s="1"/>
  <c r="N4486" i="1"/>
  <c r="V4486" i="1"/>
  <c r="U4458" i="1"/>
  <c r="M4458" i="1"/>
  <c r="J4458" i="1"/>
  <c r="P4458" i="1"/>
  <c r="I4458" i="1"/>
  <c r="V4458" i="1"/>
  <c r="K4458" i="1"/>
  <c r="I4456" i="1"/>
  <c r="K4456" i="1"/>
  <c r="V4456" i="1"/>
  <c r="O4456" i="1"/>
  <c r="P4456" i="1"/>
  <c r="M4456" i="1"/>
  <c r="L4456" i="1"/>
  <c r="N4456" i="1"/>
  <c r="O4385" i="1"/>
  <c r="P4385" i="1"/>
  <c r="J4385" i="1"/>
  <c r="J5795" i="1" s="1"/>
  <c r="U4385" i="1"/>
  <c r="U5795" i="1" s="1"/>
  <c r="K4385" i="1"/>
  <c r="M4385" i="1"/>
  <c r="V4385" i="1"/>
  <c r="N4385" i="1"/>
  <c r="O4428" i="1"/>
  <c r="K4428" i="1"/>
  <c r="N4428" i="1"/>
  <c r="U4428" i="1"/>
  <c r="P4428" i="1"/>
  <c r="L4428" i="1"/>
  <c r="L5838" i="1" s="1"/>
  <c r="V4428" i="1"/>
  <c r="V5838" i="1" s="1"/>
  <c r="J4428" i="1"/>
  <c r="O4355" i="1"/>
  <c r="L4355" i="1"/>
  <c r="I4355" i="1"/>
  <c r="I5765" i="1" s="1"/>
  <c r="V4355" i="1"/>
  <c r="N4355" i="1"/>
  <c r="N5765" i="1" s="1"/>
  <c r="M4355" i="1"/>
  <c r="K4355" i="1"/>
  <c r="U4355" i="1"/>
  <c r="V4359" i="1"/>
  <c r="J4359" i="1"/>
  <c r="U4359" i="1"/>
  <c r="I4359" i="1"/>
  <c r="I5769" i="1" s="1"/>
  <c r="N4359" i="1"/>
  <c r="M4359" i="1"/>
  <c r="M5769" i="1" s="1"/>
  <c r="P4359" i="1"/>
  <c r="L4359" i="1"/>
  <c r="K4359" i="1"/>
  <c r="J4379" i="1"/>
  <c r="V4379" i="1"/>
  <c r="N4379" i="1"/>
  <c r="N5789" i="1" s="1"/>
  <c r="M4379" i="1"/>
  <c r="O4379" i="1"/>
  <c r="K4379" i="1"/>
  <c r="U4379" i="1"/>
  <c r="I4379" i="1"/>
  <c r="I5789" i="1" s="1"/>
  <c r="L4379" i="1"/>
  <c r="L5789" i="1" s="1"/>
  <c r="M4319" i="1"/>
  <c r="P4319" i="1"/>
  <c r="N4319" i="1"/>
  <c r="N5729" i="1" s="1"/>
  <c r="O4319" i="1"/>
  <c r="L4319" i="1"/>
  <c r="L5729" i="1" s="1"/>
  <c r="V4319" i="1"/>
  <c r="V4489" i="1"/>
  <c r="U4489" i="1"/>
  <c r="U5899" i="1" s="1"/>
  <c r="M4489" i="1"/>
  <c r="M5899" i="1" s="1"/>
  <c r="J4489" i="1"/>
  <c r="J5899" i="1" s="1"/>
  <c r="N4489" i="1"/>
  <c r="K4489" i="1"/>
  <c r="U4500" i="1"/>
  <c r="P4500" i="1"/>
  <c r="I4500" i="1"/>
  <c r="L4500" i="1"/>
  <c r="O4500" i="1"/>
  <c r="N4500" i="1"/>
  <c r="N5910" i="1" s="1"/>
  <c r="V4500" i="1"/>
  <c r="V5910" i="1" s="1"/>
  <c r="K4500" i="1"/>
  <c r="M4500" i="1"/>
  <c r="M5910" i="1" s="1"/>
  <c r="J4461" i="1"/>
  <c r="M4461" i="1"/>
  <c r="M5871" i="1" s="1"/>
  <c r="I4461" i="1"/>
  <c r="L4461" i="1"/>
  <c r="L5871" i="1" s="1"/>
  <c r="V4461" i="1"/>
  <c r="U4461" i="1"/>
  <c r="U5871" i="1" s="1"/>
  <c r="K4461" i="1"/>
  <c r="K5871" i="1" s="1"/>
  <c r="N4461" i="1"/>
  <c r="O4466" i="1"/>
  <c r="V4466" i="1"/>
  <c r="K4466" i="1"/>
  <c r="K5876" i="1" s="1"/>
  <c r="J4466" i="1"/>
  <c r="U4466" i="1"/>
  <c r="P4466" i="1"/>
  <c r="L4466" i="1"/>
  <c r="P4395" i="1"/>
  <c r="I4395" i="1"/>
  <c r="K4395" i="1"/>
  <c r="K5805" i="1" s="1"/>
  <c r="L4395" i="1"/>
  <c r="N4395" i="1"/>
  <c r="O4395" i="1"/>
  <c r="I4484" i="1"/>
  <c r="J4484" i="1"/>
  <c r="J5894" i="1" s="1"/>
  <c r="N4484" i="1"/>
  <c r="K4484" i="1"/>
  <c r="L4484" i="1"/>
  <c r="U4484" i="1"/>
  <c r="M4484" i="1"/>
  <c r="O4484" i="1"/>
  <c r="V4484" i="1"/>
  <c r="V5894" i="1" s="1"/>
  <c r="O4339" i="1"/>
  <c r="V4339" i="1"/>
  <c r="U4339" i="1"/>
  <c r="I4339" i="1"/>
  <c r="I5749" i="1" s="1"/>
  <c r="M4339" i="1"/>
  <c r="M5749" i="1" s="1"/>
  <c r="K4339" i="1"/>
  <c r="N4339" i="1"/>
  <c r="P4339" i="1"/>
  <c r="L4339" i="1"/>
  <c r="J4339" i="1"/>
  <c r="L4482" i="1"/>
  <c r="L5892" i="1" s="1"/>
  <c r="I4482" i="1"/>
  <c r="I5892" i="1" s="1"/>
  <c r="M4482" i="1"/>
  <c r="M5892" i="1" s="1"/>
  <c r="P4482" i="1"/>
  <c r="U4482" i="1"/>
  <c r="V4482" i="1"/>
  <c r="V4284" i="1"/>
  <c r="M4284" i="1"/>
  <c r="U4284" i="1"/>
  <c r="K4284" i="1"/>
  <c r="K5694" i="1" s="1"/>
  <c r="O4284" i="1"/>
  <c r="P4284" i="1"/>
  <c r="N4284" i="1"/>
  <c r="U4324" i="1"/>
  <c r="P4324" i="1"/>
  <c r="J4324" i="1"/>
  <c r="J5734" i="1" s="1"/>
  <c r="M4324" i="1"/>
  <c r="K4324" i="1"/>
  <c r="V4324" i="1"/>
  <c r="I4324" i="1"/>
  <c r="O4324" i="1"/>
  <c r="O4409" i="1"/>
  <c r="N4409" i="1"/>
  <c r="P4409" i="1"/>
  <c r="J4409" i="1"/>
  <c r="J5819" i="1" s="1"/>
  <c r="K4409" i="1"/>
  <c r="V4409" i="1"/>
  <c r="M4409" i="1"/>
  <c r="M5819" i="1" s="1"/>
  <c r="I4409" i="1"/>
  <c r="L4409" i="1"/>
  <c r="J4491" i="1"/>
  <c r="K4491" i="1"/>
  <c r="O4491" i="1"/>
  <c r="N4491" i="1"/>
  <c r="N5901" i="1" s="1"/>
  <c r="U4491" i="1"/>
  <c r="M4491" i="1"/>
  <c r="I4491" i="1"/>
  <c r="P4491" i="1"/>
  <c r="V4491" i="1"/>
  <c r="N4340" i="1"/>
  <c r="K4340" i="1"/>
  <c r="U4340" i="1"/>
  <c r="P4340" i="1"/>
  <c r="V4340" i="1"/>
  <c r="V5750" i="1" s="1"/>
  <c r="L4340" i="1"/>
  <c r="J4340" i="1"/>
  <c r="M4323" i="1"/>
  <c r="N4323" i="1"/>
  <c r="K4323" i="1"/>
  <c r="K5733" i="1" s="1"/>
  <c r="U4323" i="1"/>
  <c r="L4323" i="1"/>
  <c r="P4323" i="1"/>
  <c r="I4323" i="1"/>
  <c r="I5733" i="1" s="1"/>
  <c r="V4323" i="1"/>
  <c r="J4323" i="1"/>
  <c r="O4323" i="1"/>
  <c r="P4470" i="1"/>
  <c r="I4470" i="1"/>
  <c r="I5880" i="1" s="1"/>
  <c r="O4470" i="1"/>
  <c r="U4470" i="1"/>
  <c r="U5880" i="1" s="1"/>
  <c r="N4470" i="1"/>
  <c r="V4470" i="1"/>
  <c r="M4470" i="1"/>
  <c r="P4399" i="1"/>
  <c r="K4399" i="1"/>
  <c r="U4399" i="1"/>
  <c r="M4399" i="1"/>
  <c r="M5809" i="1" s="1"/>
  <c r="I4399" i="1"/>
  <c r="J4399" i="1"/>
  <c r="J5809" i="1" s="1"/>
  <c r="P4401" i="1"/>
  <c r="L4401" i="1"/>
  <c r="N4401" i="1"/>
  <c r="N5811" i="1" s="1"/>
  <c r="V4401" i="1"/>
  <c r="M4401" i="1"/>
  <c r="O4401" i="1"/>
  <c r="K4401" i="1"/>
  <c r="P4281" i="1"/>
  <c r="J4506" i="1"/>
  <c r="J5916" i="1" s="1"/>
  <c r="J4735" i="1" s="1"/>
  <c r="O4291" i="1"/>
  <c r="M4424" i="1"/>
  <c r="M5834" i="1" s="1"/>
  <c r="L4424" i="1"/>
  <c r="L5834" i="1" s="1"/>
  <c r="N4285" i="1"/>
  <c r="O4494" i="1"/>
  <c r="O4400" i="1"/>
  <c r="O4290" i="1"/>
  <c r="V4305" i="1"/>
  <c r="N4281" i="1"/>
  <c r="J4313" i="1"/>
  <c r="N4429" i="1"/>
  <c r="I4313" i="1"/>
  <c r="M4285" i="1"/>
  <c r="V4314" i="1"/>
  <c r="I4320" i="1"/>
  <c r="I5730" i="1" s="1"/>
  <c r="U4397" i="1"/>
  <c r="N4290" i="1"/>
  <c r="I4448" i="1"/>
  <c r="U4410" i="1"/>
  <c r="O4399" i="1"/>
  <c r="K4464" i="1"/>
  <c r="I4318" i="1"/>
  <c r="N4455" i="1"/>
  <c r="N5865" i="1" s="1"/>
  <c r="J4395" i="1"/>
  <c r="J5805" i="1" s="1"/>
  <c r="L4331" i="1"/>
  <c r="L4410" i="1"/>
  <c r="L5820" i="1" s="1"/>
  <c r="J4488" i="1"/>
  <c r="L4491" i="1"/>
  <c r="V4363" i="1"/>
  <c r="N4351" i="1"/>
  <c r="I4370" i="1"/>
  <c r="I5780" i="1" s="1"/>
  <c r="P4495" i="1"/>
  <c r="N4474" i="1"/>
  <c r="J4496" i="1"/>
  <c r="V4388" i="1"/>
  <c r="J4456" i="1"/>
  <c r="K4295" i="1"/>
  <c r="K5705" i="1" s="1"/>
  <c r="O4504" i="1"/>
  <c r="J4432" i="1"/>
  <c r="J5842" i="1" s="1"/>
  <c r="P4478" i="1"/>
  <c r="J4306" i="1"/>
  <c r="U4299" i="1"/>
  <c r="O4359" i="1"/>
  <c r="L4369" i="1"/>
  <c r="M4363" i="1"/>
  <c r="I4466" i="1"/>
  <c r="P4364" i="1"/>
  <c r="P4397" i="1"/>
  <c r="I4296" i="1"/>
  <c r="I5706" i="1" s="1"/>
  <c r="L4458" i="1"/>
  <c r="V4328" i="1"/>
  <c r="K4313" i="1"/>
  <c r="I4299" i="1"/>
  <c r="I5709" i="1" s="1"/>
  <c r="I4528" i="1" s="1"/>
  <c r="K4326" i="1"/>
  <c r="J4478" i="1"/>
  <c r="J5888" i="1" s="1"/>
  <c r="J4707" i="1" s="1"/>
  <c r="V4459" i="1"/>
  <c r="N4341" i="1"/>
  <c r="N5751" i="1" s="1"/>
  <c r="N4570" i="1" s="1"/>
  <c r="L4352" i="1"/>
  <c r="L5762" i="1" s="1"/>
  <c r="N4352" i="1"/>
  <c r="N5762" i="1" s="1"/>
  <c r="I4352" i="1"/>
  <c r="U4352" i="1"/>
  <c r="M4352" i="1"/>
  <c r="J4413" i="1"/>
  <c r="J5823" i="1" s="1"/>
  <c r="M4413" i="1"/>
  <c r="M5823" i="1" s="1"/>
  <c r="K4413" i="1"/>
  <c r="O4413" i="1"/>
  <c r="V4413" i="1"/>
  <c r="I4413" i="1"/>
  <c r="I5823" i="1" s="1"/>
  <c r="P4413" i="1"/>
  <c r="N4413" i="1"/>
  <c r="N4362" i="1"/>
  <c r="M4362" i="1"/>
  <c r="M5772" i="1" s="1"/>
  <c r="I4362" i="1"/>
  <c r="V4362" i="1"/>
  <c r="P4362" i="1"/>
  <c r="J4362" i="1"/>
  <c r="O4362" i="1"/>
  <c r="J4392" i="1"/>
  <c r="L4392" i="1"/>
  <c r="U4392" i="1"/>
  <c r="O4392" i="1"/>
  <c r="M4392" i="1"/>
  <c r="P4392" i="1"/>
  <c r="K4392" i="1"/>
  <c r="O4285" i="1"/>
  <c r="K4285" i="1"/>
  <c r="K5695" i="1" s="1"/>
  <c r="L4285" i="1"/>
  <c r="I4285" i="1"/>
  <c r="P4285" i="1"/>
  <c r="V4285" i="1"/>
  <c r="O4475" i="1"/>
  <c r="K4475" i="1"/>
  <c r="N4475" i="1"/>
  <c r="M4475" i="1"/>
  <c r="V4475" i="1"/>
  <c r="U4475" i="1"/>
  <c r="L4475" i="1"/>
  <c r="L5885" i="1" s="1"/>
  <c r="J4475" i="1"/>
  <c r="P4475" i="1"/>
  <c r="U4382" i="1"/>
  <c r="K4382" i="1"/>
  <c r="L4382" i="1"/>
  <c r="P4382" i="1"/>
  <c r="M4382" i="1"/>
  <c r="V4382" i="1"/>
  <c r="J4382" i="1"/>
  <c r="N4382" i="1"/>
  <c r="N5792" i="1" s="1"/>
  <c r="P4471" i="1"/>
  <c r="K4471" i="1"/>
  <c r="J4471" i="1"/>
  <c r="L4471" i="1"/>
  <c r="U4471" i="1"/>
  <c r="I4471" i="1"/>
  <c r="O4471" i="1"/>
  <c r="M4471" i="1"/>
  <c r="M5881" i="1" s="1"/>
  <c r="N4471" i="1"/>
  <c r="V4471" i="1"/>
  <c r="V4417" i="1"/>
  <c r="V5827" i="1" s="1"/>
  <c r="I4417" i="1"/>
  <c r="I5827" i="1" s="1"/>
  <c r="N4417" i="1"/>
  <c r="K4417" i="1"/>
  <c r="P4417" i="1"/>
  <c r="J4417" i="1"/>
  <c r="M4417" i="1"/>
  <c r="M5827" i="1" s="1"/>
  <c r="V4494" i="1"/>
  <c r="P4494" i="1"/>
  <c r="K4494" i="1"/>
  <c r="K5904" i="1" s="1"/>
  <c r="M4494" i="1"/>
  <c r="M5904" i="1" s="1"/>
  <c r="V4437" i="1"/>
  <c r="N4437" i="1"/>
  <c r="J4437" i="1"/>
  <c r="J5847" i="1" s="1"/>
  <c r="U4437" i="1"/>
  <c r="P4437" i="1"/>
  <c r="L4437" i="1"/>
  <c r="L5847" i="1" s="1"/>
  <c r="I4437" i="1"/>
  <c r="K4437" i="1"/>
  <c r="P4483" i="1"/>
  <c r="K4483" i="1"/>
  <c r="K5893" i="1" s="1"/>
  <c r="O4483" i="1"/>
  <c r="L4483" i="1"/>
  <c r="L5893" i="1" s="1"/>
  <c r="L4712" i="1" s="1"/>
  <c r="V4483" i="1"/>
  <c r="N4483" i="1"/>
  <c r="J4483" i="1"/>
  <c r="J5893" i="1" s="1"/>
  <c r="J4288" i="1"/>
  <c r="J5698" i="1" s="1"/>
  <c r="P4288" i="1"/>
  <c r="U4288" i="1"/>
  <c r="I4288" i="1"/>
  <c r="I5698" i="1" s="1"/>
  <c r="M4288" i="1"/>
  <c r="K4288" i="1"/>
  <c r="K5698" i="1" s="1"/>
  <c r="O4288" i="1"/>
  <c r="L4288" i="1"/>
  <c r="V4288" i="1"/>
  <c r="U4294" i="1"/>
  <c r="N4294" i="1"/>
  <c r="V4294" i="1"/>
  <c r="I4294" i="1"/>
  <c r="I5704" i="1" s="1"/>
  <c r="P4294" i="1"/>
  <c r="O4294" i="1"/>
  <c r="M4294" i="1"/>
  <c r="M5704" i="1" s="1"/>
  <c r="J4294" i="1"/>
  <c r="J5704" i="1" s="1"/>
  <c r="I4446" i="1"/>
  <c r="O4446" i="1"/>
  <c r="V4446" i="1"/>
  <c r="M4446" i="1"/>
  <c r="M5856" i="1" s="1"/>
  <c r="N4446" i="1"/>
  <c r="N5856" i="1" s="1"/>
  <c r="P4446" i="1"/>
  <c r="J4446" i="1"/>
  <c r="K4446" i="1"/>
  <c r="K5856" i="1" s="1"/>
  <c r="U4446" i="1"/>
  <c r="O4329" i="1"/>
  <c r="V4329" i="1"/>
  <c r="P4329" i="1"/>
  <c r="U4329" i="1"/>
  <c r="U5739" i="1" s="1"/>
  <c r="I4329" i="1"/>
  <c r="J4329" i="1"/>
  <c r="N4329" i="1"/>
  <c r="N5739" i="1" s="1"/>
  <c r="K4329" i="1"/>
  <c r="M4329" i="1"/>
  <c r="L4329" i="1"/>
  <c r="L5739" i="1" s="1"/>
  <c r="M4468" i="1"/>
  <c r="M5878" i="1" s="1"/>
  <c r="L4468" i="1"/>
  <c r="L5878" i="1" s="1"/>
  <c r="V4468" i="1"/>
  <c r="V5878" i="1" s="1"/>
  <c r="J4468" i="1"/>
  <c r="I4468" i="1"/>
  <c r="K4396" i="1"/>
  <c r="K5806" i="1" s="1"/>
  <c r="I4396" i="1"/>
  <c r="I5806" i="1" s="1"/>
  <c r="O4396" i="1"/>
  <c r="P4396" i="1"/>
  <c r="M4396" i="1"/>
  <c r="V4396" i="1"/>
  <c r="V5806" i="1" s="1"/>
  <c r="L4396" i="1"/>
  <c r="L5806" i="1" s="1"/>
  <c r="U4396" i="1"/>
  <c r="J4396" i="1"/>
  <c r="J5806" i="1" s="1"/>
  <c r="N4396" i="1"/>
  <c r="N5806" i="1" s="1"/>
  <c r="K4293" i="1"/>
  <c r="N4293" i="1"/>
  <c r="N5703" i="1" s="1"/>
  <c r="I4293" i="1"/>
  <c r="J4293" i="1"/>
  <c r="J5703" i="1" s="1"/>
  <c r="U4293" i="1"/>
  <c r="V4293" i="1"/>
  <c r="L4293" i="1"/>
  <c r="M4293" i="1"/>
  <c r="P4293" i="1"/>
  <c r="O4293" i="1"/>
  <c r="L4347" i="1"/>
  <c r="N4347" i="1"/>
  <c r="N5757" i="1" s="1"/>
  <c r="U4347" i="1"/>
  <c r="O4347" i="1"/>
  <c r="I4347" i="1"/>
  <c r="I5757" i="1" s="1"/>
  <c r="V4347" i="1"/>
  <c r="J4347" i="1"/>
  <c r="J5757" i="1" s="1"/>
  <c r="K4347" i="1"/>
  <c r="M4347" i="1"/>
  <c r="M5757" i="1" s="1"/>
  <c r="P4347" i="1"/>
  <c r="M4501" i="1"/>
  <c r="M5911" i="1" s="1"/>
  <c r="V4501" i="1"/>
  <c r="I4501" i="1"/>
  <c r="I5911" i="1" s="1"/>
  <c r="O4501" i="1"/>
  <c r="N4501" i="1"/>
  <c r="K4501" i="1"/>
  <c r="L4501" i="1"/>
  <c r="U4501" i="1"/>
  <c r="J4338" i="1"/>
  <c r="O4338" i="1"/>
  <c r="M4338" i="1"/>
  <c r="N4338" i="1"/>
  <c r="N5748" i="1" s="1"/>
  <c r="I4338" i="1"/>
  <c r="I5748" i="1" s="1"/>
  <c r="P4338" i="1"/>
  <c r="U4338" i="1"/>
  <c r="K4338" i="1"/>
  <c r="K5748" i="1" s="1"/>
  <c r="V4338" i="1"/>
  <c r="L4338" i="1"/>
  <c r="I4388" i="1"/>
  <c r="I5798" i="1" s="1"/>
  <c r="M4395" i="1"/>
  <c r="L4312" i="1"/>
  <c r="V4425" i="1"/>
  <c r="N4364" i="1"/>
  <c r="J4296" i="1"/>
  <c r="P4346" i="1"/>
  <c r="V4392" i="1"/>
  <c r="K4372" i="1"/>
  <c r="N4345" i="1"/>
  <c r="N5755" i="1" s="1"/>
  <c r="I4382" i="1"/>
  <c r="I5792" i="1" s="1"/>
  <c r="M4394" i="1"/>
  <c r="V4472" i="1"/>
  <c r="P4479" i="1"/>
  <c r="L4479" i="1"/>
  <c r="L5889" i="1" s="1"/>
  <c r="U4503" i="1"/>
  <c r="P4379" i="1"/>
  <c r="I4418" i="1"/>
  <c r="I5828" i="1" s="1"/>
  <c r="N4400" i="1"/>
  <c r="U4403" i="1"/>
  <c r="U5813" i="1" s="1"/>
  <c r="L4311" i="1"/>
  <c r="U4331" i="1"/>
  <c r="U4401" i="1"/>
  <c r="U5811" i="1" s="1"/>
  <c r="N4472" i="1"/>
  <c r="K4454" i="1"/>
  <c r="K5864" i="1" s="1"/>
  <c r="V4415" i="1"/>
  <c r="L4397" i="1"/>
  <c r="N4388" i="1"/>
  <c r="V4460" i="1"/>
  <c r="V5870" i="1" s="1"/>
  <c r="N4434" i="1"/>
  <c r="O4499" i="1"/>
  <c r="J4358" i="1"/>
  <c r="J5768" i="1" s="1"/>
  <c r="P4343" i="1"/>
  <c r="M4361" i="1"/>
  <c r="L4362" i="1"/>
  <c r="L5772" i="1" s="1"/>
  <c r="L4328" i="1"/>
  <c r="L5738" i="1" s="1"/>
  <c r="O4363" i="1"/>
  <c r="L4324" i="1"/>
  <c r="V4395" i="1"/>
  <c r="J4388" i="1"/>
  <c r="V4498" i="1"/>
  <c r="I4447" i="1"/>
  <c r="L4294" i="1"/>
  <c r="L5704" i="1" s="1"/>
  <c r="J4500" i="1"/>
  <c r="M4423" i="1"/>
  <c r="O4313" i="1"/>
  <c r="I4310" i="1"/>
  <c r="I5720" i="1" s="1"/>
  <c r="P4461" i="1"/>
  <c r="P4468" i="1"/>
  <c r="V4485" i="1"/>
  <c r="U4395" i="1"/>
  <c r="N4468" i="1"/>
  <c r="P4489" i="1"/>
  <c r="I4289" i="1"/>
  <c r="I5699" i="1" s="1"/>
  <c r="M4428" i="1"/>
  <c r="J4445" i="1"/>
  <c r="L4445" i="1"/>
  <c r="O4445" i="1"/>
  <c r="V4445" i="1"/>
  <c r="K4445" i="1"/>
  <c r="I4445" i="1"/>
  <c r="U4445" i="1"/>
  <c r="M4445" i="1"/>
  <c r="N4445" i="1"/>
  <c r="P4445" i="1"/>
  <c r="P4354" i="1"/>
  <c r="N4354" i="1"/>
  <c r="N5764" i="1" s="1"/>
  <c r="I4354" i="1"/>
  <c r="I5764" i="1" s="1"/>
  <c r="K4354" i="1"/>
  <c r="K5764" i="1" s="1"/>
  <c r="V4354" i="1"/>
  <c r="J4354" i="1"/>
  <c r="O4354" i="1"/>
  <c r="U4354" i="1"/>
  <c r="I4387" i="1"/>
  <c r="U4387" i="1"/>
  <c r="V4387" i="1"/>
  <c r="P4387" i="1"/>
  <c r="N4387" i="1"/>
  <c r="L4387" i="1"/>
  <c r="O4387" i="1"/>
  <c r="I4298" i="1"/>
  <c r="N4298" i="1"/>
  <c r="K4298" i="1"/>
  <c r="V4298" i="1"/>
  <c r="L4298" i="1"/>
  <c r="P4298" i="1"/>
  <c r="M4298" i="1"/>
  <c r="M5708" i="1" s="1"/>
  <c r="O4298" i="1"/>
  <c r="J4298" i="1"/>
  <c r="I4469" i="1"/>
  <c r="I5879" i="1" s="1"/>
  <c r="I4698" i="1" s="1"/>
  <c r="U4469" i="1"/>
  <c r="L4469" i="1"/>
  <c r="M4469" i="1"/>
  <c r="J4469" i="1"/>
  <c r="K4469" i="1"/>
  <c r="K5879" i="1" s="1"/>
  <c r="O4406" i="1"/>
  <c r="M4406" i="1"/>
  <c r="M5816" i="1" s="1"/>
  <c r="L4406" i="1"/>
  <c r="U4406" i="1"/>
  <c r="K4406" i="1"/>
  <c r="V4455" i="1"/>
  <c r="U4455" i="1"/>
  <c r="M4455" i="1"/>
  <c r="M5865" i="1" s="1"/>
  <c r="K4455" i="1"/>
  <c r="J4455" i="1"/>
  <c r="J5865" i="1" s="1"/>
  <c r="P4455" i="1"/>
  <c r="I4455" i="1"/>
  <c r="I5865" i="1" s="1"/>
  <c r="J4444" i="1"/>
  <c r="J5854" i="1" s="1"/>
  <c r="K4444" i="1"/>
  <c r="K5854" i="1" s="1"/>
  <c r="L4444" i="1"/>
  <c r="U4444" i="1"/>
  <c r="O4444" i="1"/>
  <c r="P4444" i="1"/>
  <c r="M4444" i="1"/>
  <c r="N4444" i="1"/>
  <c r="N5854" i="1" s="1"/>
  <c r="V4444" i="1"/>
  <c r="P4453" i="1"/>
  <c r="M4453" i="1"/>
  <c r="M5863" i="1" s="1"/>
  <c r="N4453" i="1"/>
  <c r="K4453" i="1"/>
  <c r="K5863" i="1" s="1"/>
  <c r="J4453" i="1"/>
  <c r="U4453" i="1"/>
  <c r="I4453" i="1"/>
  <c r="V4453" i="1"/>
  <c r="V4282" i="1"/>
  <c r="U4282" i="1"/>
  <c r="O4282" i="1"/>
  <c r="I4282" i="1"/>
  <c r="I5692" i="1" s="1"/>
  <c r="L4282" i="1"/>
  <c r="P4282" i="1"/>
  <c r="M4282" i="1"/>
  <c r="M5692" i="1" s="1"/>
  <c r="N4282" i="1"/>
  <c r="J4282" i="1"/>
  <c r="J5692" i="1" s="1"/>
  <c r="M4502" i="1"/>
  <c r="O4502" i="1"/>
  <c r="K4502" i="1"/>
  <c r="L4502" i="1"/>
  <c r="L5912" i="1" s="1"/>
  <c r="P4502" i="1"/>
  <c r="V4502" i="1"/>
  <c r="U4502" i="1"/>
  <c r="I4367" i="1"/>
  <c r="M4367" i="1"/>
  <c r="V4367" i="1"/>
  <c r="U4367" i="1"/>
  <c r="N4367" i="1"/>
  <c r="N5777" i="1" s="1"/>
  <c r="L4367" i="1"/>
  <c r="L5777" i="1" s="1"/>
  <c r="M4389" i="1"/>
  <c r="M5799" i="1" s="1"/>
  <c r="O4389" i="1"/>
  <c r="U4389" i="1"/>
  <c r="K4389" i="1"/>
  <c r="K5799" i="1" s="1"/>
  <c r="I4389" i="1"/>
  <c r="L4389" i="1"/>
  <c r="P4389" i="1"/>
  <c r="N4389" i="1"/>
  <c r="J4389" i="1"/>
  <c r="V4389" i="1"/>
  <c r="K4412" i="1"/>
  <c r="K5822" i="1" s="1"/>
  <c r="M4412" i="1"/>
  <c r="V4412" i="1"/>
  <c r="L4412" i="1"/>
  <c r="J4412" i="1"/>
  <c r="U4412" i="1"/>
  <c r="I4412" i="1"/>
  <c r="I5822" i="1" s="1"/>
  <c r="N4412" i="1"/>
  <c r="P4412" i="1"/>
  <c r="K4325" i="1"/>
  <c r="K5735" i="1" s="1"/>
  <c r="N4325" i="1"/>
  <c r="N5735" i="1" s="1"/>
  <c r="M4325" i="1"/>
  <c r="V4325" i="1"/>
  <c r="L4325" i="1"/>
  <c r="L5735" i="1" s="1"/>
  <c r="J4325" i="1"/>
  <c r="J5735" i="1" s="1"/>
  <c r="P4325" i="1"/>
  <c r="O4325" i="1"/>
  <c r="U4493" i="1"/>
  <c r="K4493" i="1"/>
  <c r="O4493" i="1"/>
  <c r="V4493" i="1"/>
  <c r="J4493" i="1"/>
  <c r="N4493" i="1"/>
  <c r="U4349" i="1"/>
  <c r="P4349" i="1"/>
  <c r="O4349" i="1"/>
  <c r="V4349" i="1"/>
  <c r="I4349" i="1"/>
  <c r="I5759" i="1" s="1"/>
  <c r="L4349" i="1"/>
  <c r="M4349" i="1"/>
  <c r="M5759" i="1" s="1"/>
  <c r="J4349" i="1"/>
  <c r="K4349" i="1"/>
  <c r="N4349" i="1"/>
  <c r="N5759" i="1" s="1"/>
  <c r="N4438" i="1"/>
  <c r="N5848" i="1" s="1"/>
  <c r="J4438" i="1"/>
  <c r="O4438" i="1"/>
  <c r="U4438" i="1"/>
  <c r="P4438" i="1"/>
  <c r="L4438" i="1"/>
  <c r="L5848" i="1" s="1"/>
  <c r="K4438" i="1"/>
  <c r="M4438" i="1"/>
  <c r="M5848" i="1" s="1"/>
  <c r="I4438" i="1"/>
  <c r="O4440" i="1"/>
  <c r="V4440" i="1"/>
  <c r="L4440" i="1"/>
  <c r="L5850" i="1" s="1"/>
  <c r="K4440" i="1"/>
  <c r="K5850" i="1" s="1"/>
  <c r="U4440" i="1"/>
  <c r="J4440" i="1"/>
  <c r="J5850" i="1" s="1"/>
  <c r="N4440" i="1"/>
  <c r="N5850" i="1" s="1"/>
  <c r="M4440" i="1"/>
  <c r="I4440" i="1"/>
  <c r="I5850" i="1" s="1"/>
  <c r="U4309" i="1"/>
  <c r="O4309" i="1"/>
  <c r="P4309" i="1"/>
  <c r="M4309" i="1"/>
  <c r="M5719" i="1" s="1"/>
  <c r="N4309" i="1"/>
  <c r="J4309" i="1"/>
  <c r="I4309" i="1"/>
  <c r="I5719" i="1" s="1"/>
  <c r="K4309" i="1"/>
  <c r="K5719" i="1" s="1"/>
  <c r="V4309" i="1"/>
  <c r="K4441" i="1"/>
  <c r="K5851" i="1" s="1"/>
  <c r="M4441" i="1"/>
  <c r="M5851" i="1" s="1"/>
  <c r="I4441" i="1"/>
  <c r="O4441" i="1"/>
  <c r="L4441" i="1"/>
  <c r="L5851" i="1" s="1"/>
  <c r="P4441" i="1"/>
  <c r="V4441" i="1"/>
  <c r="U4441" i="1"/>
  <c r="U5851" i="1" s="1"/>
  <c r="N4286" i="1"/>
  <c r="L4286" i="1"/>
  <c r="V4286" i="1"/>
  <c r="J4286" i="1"/>
  <c r="J5696" i="1" s="1"/>
  <c r="P4286" i="1"/>
  <c r="O4286" i="1"/>
  <c r="K4286" i="1"/>
  <c r="M4286" i="1"/>
  <c r="U4286" i="1"/>
  <c r="N4308" i="1"/>
  <c r="I4308" i="1"/>
  <c r="I5718" i="1" s="1"/>
  <c r="J4308" i="1"/>
  <c r="J5718" i="1" s="1"/>
  <c r="M4308" i="1"/>
  <c r="M5718" i="1" s="1"/>
  <c r="U4308" i="1"/>
  <c r="V4308" i="1"/>
  <c r="V5718" i="1" s="1"/>
  <c r="P4308" i="1"/>
  <c r="L4308" i="1"/>
  <c r="O4316" i="1"/>
  <c r="M4316" i="1"/>
  <c r="M5726" i="1" s="1"/>
  <c r="K4316" i="1"/>
  <c r="L4316" i="1"/>
  <c r="P4316" i="1"/>
  <c r="N4316" i="1"/>
  <c r="N5726" i="1" s="1"/>
  <c r="V4316" i="1"/>
  <c r="V5726" i="1" s="1"/>
  <c r="J4316" i="1"/>
  <c r="J5726" i="1" s="1"/>
  <c r="I4316" i="1"/>
  <c r="U4316" i="1"/>
  <c r="K4390" i="1"/>
  <c r="V4430" i="1"/>
  <c r="M4313" i="1"/>
  <c r="J4486" i="1"/>
  <c r="K4319" i="1"/>
  <c r="K5729" i="1" s="1"/>
  <c r="P4420" i="1"/>
  <c r="O4412" i="1"/>
  <c r="I4306" i="1"/>
  <c r="U4328" i="1"/>
  <c r="U5738" i="1" s="1"/>
  <c r="I4475" i="1"/>
  <c r="K4352" i="1"/>
  <c r="M4400" i="1"/>
  <c r="M4466" i="1"/>
  <c r="M5876" i="1" s="1"/>
  <c r="N4433" i="1"/>
  <c r="O4333" i="1"/>
  <c r="U4495" i="1"/>
  <c r="K4294" i="1"/>
  <c r="K5704" i="1" s="1"/>
  <c r="K4523" i="1" s="1"/>
  <c r="V4281" i="1"/>
  <c r="N4430" i="1"/>
  <c r="N5840" i="1" s="1"/>
  <c r="P4429" i="1"/>
  <c r="M4306" i="1"/>
  <c r="M4354" i="1"/>
  <c r="M4478" i="1"/>
  <c r="N4450" i="1"/>
  <c r="N4503" i="1"/>
  <c r="N5913" i="1" s="1"/>
  <c r="N4732" i="1" s="1"/>
  <c r="L4499" i="1"/>
  <c r="N4502" i="1"/>
  <c r="V4318" i="1"/>
  <c r="O4458" i="1"/>
  <c r="M4483" i="1"/>
  <c r="M4353" i="1"/>
  <c r="M5763" i="1" s="1"/>
  <c r="M4437" i="1"/>
  <c r="M5847" i="1" s="1"/>
  <c r="L4453" i="1"/>
  <c r="L5863" i="1" s="1"/>
  <c r="L4682" i="1" s="1"/>
  <c r="J4337" i="1"/>
  <c r="J4387" i="1"/>
  <c r="U4319" i="1"/>
  <c r="U5729" i="1" s="1"/>
  <c r="I4325" i="1"/>
  <c r="M4493" i="1"/>
  <c r="M5903" i="1" s="1"/>
  <c r="L4354" i="1"/>
  <c r="K4312" i="1"/>
  <c r="J4289" i="1"/>
  <c r="J5699" i="1" s="1"/>
  <c r="I4485" i="1"/>
  <c r="I5895" i="1" s="1"/>
  <c r="I4392" i="1"/>
  <c r="U4358" i="1"/>
  <c r="I4428" i="1"/>
  <c r="U4283" i="1"/>
  <c r="K4283" i="1"/>
  <c r="K5693" i="1" s="1"/>
  <c r="L4487" i="1"/>
  <c r="U4307" i="1"/>
  <c r="K4362" i="1"/>
  <c r="K4433" i="1"/>
  <c r="K5843" i="1" s="1"/>
  <c r="O4328" i="1"/>
  <c r="I4328" i="1"/>
  <c r="P4328" i="1"/>
  <c r="K4328" i="1"/>
  <c r="M4328" i="1"/>
  <c r="J4328" i="1"/>
  <c r="U4400" i="1"/>
  <c r="J4400" i="1"/>
  <c r="P4400" i="1"/>
  <c r="L4400" i="1"/>
  <c r="V4310" i="1"/>
  <c r="J4310" i="1"/>
  <c r="U4310" i="1"/>
  <c r="N4310" i="1"/>
  <c r="K4310" i="1"/>
  <c r="O4310" i="1"/>
  <c r="I4402" i="1"/>
  <c r="O4402" i="1"/>
  <c r="J4402" i="1"/>
  <c r="M4402" i="1"/>
  <c r="N4402" i="1"/>
  <c r="N5812" i="1" s="1"/>
  <c r="U4402" i="1"/>
  <c r="P4402" i="1"/>
  <c r="I4311" i="1"/>
  <c r="I5721" i="1" s="1"/>
  <c r="K4311" i="1"/>
  <c r="V4311" i="1"/>
  <c r="N4311" i="1"/>
  <c r="P4311" i="1"/>
  <c r="O4311" i="1"/>
  <c r="J4311" i="1"/>
  <c r="N4304" i="1"/>
  <c r="J4304" i="1"/>
  <c r="O4304" i="1"/>
  <c r="K4304" i="1"/>
  <c r="I4304" i="1"/>
  <c r="I5714" i="1" s="1"/>
  <c r="L4304" i="1"/>
  <c r="U4304" i="1"/>
  <c r="P4304" i="1"/>
  <c r="M4304" i="1"/>
  <c r="M5714" i="1" s="1"/>
  <c r="V4304" i="1"/>
  <c r="J4326" i="1"/>
  <c r="U4326" i="1"/>
  <c r="V4326" i="1"/>
  <c r="P4326" i="1"/>
  <c r="N4326" i="1"/>
  <c r="I4326" i="1"/>
  <c r="M4326" i="1"/>
  <c r="M5736" i="1" s="1"/>
  <c r="M4555" i="1" s="1"/>
  <c r="L4326" i="1"/>
  <c r="O4326" i="1"/>
  <c r="N4403" i="1"/>
  <c r="O4403" i="1"/>
  <c r="K4403" i="1"/>
  <c r="K5813" i="1" s="1"/>
  <c r="M4403" i="1"/>
  <c r="J4336" i="1"/>
  <c r="V4336" i="1"/>
  <c r="M4336" i="1"/>
  <c r="L4336" i="1"/>
  <c r="K4336" i="1"/>
  <c r="N4336" i="1"/>
  <c r="N5746" i="1" s="1"/>
  <c r="O4336" i="1"/>
  <c r="U4336" i="1"/>
  <c r="J4365" i="1"/>
  <c r="M4365" i="1"/>
  <c r="M5775" i="1" s="1"/>
  <c r="K4365" i="1"/>
  <c r="U4365" i="1"/>
  <c r="L4365" i="1"/>
  <c r="L5775" i="1" s="1"/>
  <c r="N4365" i="1"/>
  <c r="I4365" i="1"/>
  <c r="I5775" i="1" s="1"/>
  <c r="P4365" i="1"/>
  <c r="O4335" i="1"/>
  <c r="U4335" i="1"/>
  <c r="P4335" i="1"/>
  <c r="L4335" i="1"/>
  <c r="M4335" i="1"/>
  <c r="V4335" i="1"/>
  <c r="J4335" i="1"/>
  <c r="J5745" i="1" s="1"/>
  <c r="N4335" i="1"/>
  <c r="I4335" i="1"/>
  <c r="I5745" i="1" s="1"/>
  <c r="K4335" i="1"/>
  <c r="V4283" i="1"/>
  <c r="O4283" i="1"/>
  <c r="I4283" i="1"/>
  <c r="M4283" i="1"/>
  <c r="M5693" i="1" s="1"/>
  <c r="L4283" i="1"/>
  <c r="L5693" i="1" s="1"/>
  <c r="L4449" i="1"/>
  <c r="U4449" i="1"/>
  <c r="U5859" i="1" s="1"/>
  <c r="J4449" i="1"/>
  <c r="J5859" i="1" s="1"/>
  <c r="V4449" i="1"/>
  <c r="N4449" i="1"/>
  <c r="O4449" i="1"/>
  <c r="I4449" i="1"/>
  <c r="I5859" i="1" s="1"/>
  <c r="K4449" i="1"/>
  <c r="M4449" i="1"/>
  <c r="P4449" i="1"/>
  <c r="J4363" i="1"/>
  <c r="I4363" i="1"/>
  <c r="N4363" i="1"/>
  <c r="I4424" i="1"/>
  <c r="N4424" i="1"/>
  <c r="N5834" i="1" s="1"/>
  <c r="J4424" i="1"/>
  <c r="P4424" i="1"/>
  <c r="U4351" i="1"/>
  <c r="I4351" i="1"/>
  <c r="K4351" i="1"/>
  <c r="L4351" i="1"/>
  <c r="L5761" i="1" s="1"/>
  <c r="V4351" i="1"/>
  <c r="M4351" i="1"/>
  <c r="O4351" i="1"/>
  <c r="I4291" i="1"/>
  <c r="I5701" i="1" s="1"/>
  <c r="I4520" i="1" s="1"/>
  <c r="N4291" i="1"/>
  <c r="V4291" i="1"/>
  <c r="L4291" i="1"/>
  <c r="K4291" i="1"/>
  <c r="P4291" i="1"/>
  <c r="I4404" i="1"/>
  <c r="V4404" i="1"/>
  <c r="V5814" i="1" s="1"/>
  <c r="O4404" i="1"/>
  <c r="N4404" i="1"/>
  <c r="L4404" i="1"/>
  <c r="J4404" i="1"/>
  <c r="J5814" i="1" s="1"/>
  <c r="P4404" i="1"/>
  <c r="U4404" i="1"/>
  <c r="N4315" i="1"/>
  <c r="N5725" i="1" s="1"/>
  <c r="K4315" i="1"/>
  <c r="O4315" i="1"/>
  <c r="V4315" i="1"/>
  <c r="J4315" i="1"/>
  <c r="J5725" i="1" s="1"/>
  <c r="L4315" i="1"/>
  <c r="L5725" i="1" s="1"/>
  <c r="P4315" i="1"/>
  <c r="U4315" i="1"/>
  <c r="M4315" i="1"/>
  <c r="I4348" i="1"/>
  <c r="U4348" i="1"/>
  <c r="M4348" i="1"/>
  <c r="J4348" i="1"/>
  <c r="J5758" i="1" s="1"/>
  <c r="N4348" i="1"/>
  <c r="N5758" i="1" s="1"/>
  <c r="K4348" i="1"/>
  <c r="K5758" i="1" s="1"/>
  <c r="O4348" i="1"/>
  <c r="V4348" i="1"/>
  <c r="V5758" i="1" s="1"/>
  <c r="L4337" i="1"/>
  <c r="O4337" i="1"/>
  <c r="P4337" i="1"/>
  <c r="I4337" i="1"/>
  <c r="I5747" i="1" s="1"/>
  <c r="M4337" i="1"/>
  <c r="M5747" i="1" s="1"/>
  <c r="N4337" i="1"/>
  <c r="K4337" i="1"/>
  <c r="V4504" i="1"/>
  <c r="N4504" i="1"/>
  <c r="I4504" i="1"/>
  <c r="I5914" i="1" s="1"/>
  <c r="K4504" i="1"/>
  <c r="K5914" i="1" s="1"/>
  <c r="M4504" i="1"/>
  <c r="M5914" i="1" s="1"/>
  <c r="P4504" i="1"/>
  <c r="L4504" i="1"/>
  <c r="L4418" i="1"/>
  <c r="V4418" i="1"/>
  <c r="U4418" i="1"/>
  <c r="K4418" i="1"/>
  <c r="P4418" i="1"/>
  <c r="M4418" i="1"/>
  <c r="N4418" i="1"/>
  <c r="O4418" i="1"/>
  <c r="J4419" i="1"/>
  <c r="J5829" i="1" s="1"/>
  <c r="V4419" i="1"/>
  <c r="L4419" i="1"/>
  <c r="L5829" i="1" s="1"/>
  <c r="I4419" i="1"/>
  <c r="I5829" i="1" s="1"/>
  <c r="K4419" i="1"/>
  <c r="K5829" i="1" s="1"/>
  <c r="O4419" i="1"/>
  <c r="M4419" i="1"/>
  <c r="V4506" i="1"/>
  <c r="I4506" i="1"/>
  <c r="K4506" i="1"/>
  <c r="K5916" i="1" s="1"/>
  <c r="U4506" i="1"/>
  <c r="O4506" i="1"/>
  <c r="N4506" i="1"/>
  <c r="N5916" i="1" s="1"/>
  <c r="M4506" i="1"/>
  <c r="P4506" i="1"/>
  <c r="L4506" i="1"/>
  <c r="K4322" i="1"/>
  <c r="I4322" i="1"/>
  <c r="U4322" i="1"/>
  <c r="V4322" i="1"/>
  <c r="M4322" i="1"/>
  <c r="O4322" i="1"/>
  <c r="L4322" i="1"/>
  <c r="P4322" i="1"/>
  <c r="J4322" i="1"/>
  <c r="N4322" i="1"/>
  <c r="N4327" i="1"/>
  <c r="I4327" i="1"/>
  <c r="I5737" i="1" s="1"/>
  <c r="K4327" i="1"/>
  <c r="K5737" i="1" s="1"/>
  <c r="O4327" i="1"/>
  <c r="M4327" i="1"/>
  <c r="M5737" i="1" s="1"/>
  <c r="U4327" i="1"/>
  <c r="L4327" i="1"/>
  <c r="L5737" i="1" s="1"/>
  <c r="V4327" i="1"/>
  <c r="N4416" i="1"/>
  <c r="I4416" i="1"/>
  <c r="U4416" i="1"/>
  <c r="P4416" i="1"/>
  <c r="K4416" i="1"/>
  <c r="V4416" i="1"/>
  <c r="M4416" i="1"/>
  <c r="M5826" i="1" s="1"/>
  <c r="M4645" i="1" s="1"/>
  <c r="J4416" i="1"/>
  <c r="O4416" i="1"/>
  <c r="N4393" i="1"/>
  <c r="U4393" i="1"/>
  <c r="U5803" i="1" s="1"/>
  <c r="O4393" i="1"/>
  <c r="J4393" i="1"/>
  <c r="P4393" i="1"/>
  <c r="L4393" i="1"/>
  <c r="L5803" i="1" s="1"/>
  <c r="M4393" i="1"/>
  <c r="N4408" i="1"/>
  <c r="L4408" i="1"/>
  <c r="K4408" i="1"/>
  <c r="K5818" i="1" s="1"/>
  <c r="J4408" i="1"/>
  <c r="J5818" i="1" s="1"/>
  <c r="V4408" i="1"/>
  <c r="L4490" i="1"/>
  <c r="O4490" i="1"/>
  <c r="I4490" i="1"/>
  <c r="P4490" i="1"/>
  <c r="N4490" i="1"/>
  <c r="V4490" i="1"/>
  <c r="K4490" i="1"/>
  <c r="K5900" i="1" s="1"/>
  <c r="J4490" i="1"/>
  <c r="J5900" i="1" s="1"/>
  <c r="I4503" i="1"/>
  <c r="L4503" i="1"/>
  <c r="L5913" i="1" s="1"/>
  <c r="P4503" i="1"/>
  <c r="J4503" i="1"/>
  <c r="M4503" i="1"/>
  <c r="M5913" i="1" s="1"/>
  <c r="O4503" i="1"/>
  <c r="K4503" i="1"/>
  <c r="K5913" i="1" s="1"/>
  <c r="N4292" i="1"/>
  <c r="N5702" i="1" s="1"/>
  <c r="J4292" i="1"/>
  <c r="J5702" i="1" s="1"/>
  <c r="O4292" i="1"/>
  <c r="L4292" i="1"/>
  <c r="L5702" i="1" s="1"/>
  <c r="L4521" i="1" s="1"/>
  <c r="I4292" i="1"/>
  <c r="I5702" i="1" s="1"/>
  <c r="P4292" i="1"/>
  <c r="V4292" i="1"/>
  <c r="V5702" i="1" s="1"/>
  <c r="M4476" i="1"/>
  <c r="M5886" i="1" s="1"/>
  <c r="O4476" i="1"/>
  <c r="I4476" i="1"/>
  <c r="I5886" i="1" s="1"/>
  <c r="L4476" i="1"/>
  <c r="L5886" i="1" s="1"/>
  <c r="U4476" i="1"/>
  <c r="K4476" i="1"/>
  <c r="P4476" i="1"/>
  <c r="V4476" i="1"/>
  <c r="V5886" i="1" s="1"/>
  <c r="N4476" i="1"/>
  <c r="J4476" i="1"/>
  <c r="P4330" i="1"/>
  <c r="I4330" i="1"/>
  <c r="I5740" i="1" s="1"/>
  <c r="O4330" i="1"/>
  <c r="M4330" i="1"/>
  <c r="M5740" i="1" s="1"/>
  <c r="N4330" i="1"/>
  <c r="N5740" i="1" s="1"/>
  <c r="J4330" i="1"/>
  <c r="U4330" i="1"/>
  <c r="V4330" i="1"/>
  <c r="L4330" i="1"/>
  <c r="L5740" i="1" s="1"/>
  <c r="K4330" i="1"/>
  <c r="K5740" i="1" s="1"/>
  <c r="U4386" i="1"/>
  <c r="J4386" i="1"/>
  <c r="M4386" i="1"/>
  <c r="K4386" i="1"/>
  <c r="K5796" i="1" s="1"/>
  <c r="P4386" i="1"/>
  <c r="L4386" i="1"/>
  <c r="V4386" i="1"/>
  <c r="I4386" i="1"/>
  <c r="I4426" i="1"/>
  <c r="J4373" i="1"/>
  <c r="J5783" i="1" s="1"/>
  <c r="K4415" i="1"/>
  <c r="K5825" i="1" s="1"/>
  <c r="K4644" i="1" s="1"/>
  <c r="N4342" i="1"/>
  <c r="N5752" i="1" s="1"/>
  <c r="M4287" i="1"/>
  <c r="O4352" i="1"/>
  <c r="J4361" i="1"/>
  <c r="J5771" i="1" s="1"/>
  <c r="P4313" i="1"/>
  <c r="I4502" i="1"/>
  <c r="I5912" i="1" s="1"/>
  <c r="I4731" i="1" s="1"/>
  <c r="N4458" i="1"/>
  <c r="O4448" i="1"/>
  <c r="L4415" i="1"/>
  <c r="M4404" i="1"/>
  <c r="M5814" i="1" s="1"/>
  <c r="I4319" i="1"/>
  <c r="I4494" i="1"/>
  <c r="J4451" i="1"/>
  <c r="U4285" i="1"/>
  <c r="K4376" i="1"/>
  <c r="U4430" i="1"/>
  <c r="P4327" i="1"/>
  <c r="O4382" i="1"/>
  <c r="V4467" i="1"/>
  <c r="L4403" i="1"/>
  <c r="L5813" i="1" s="1"/>
  <c r="O4455" i="1"/>
  <c r="N4288" i="1"/>
  <c r="N5698" i="1" s="1"/>
  <c r="P4484" i="1"/>
  <c r="P4465" i="1"/>
  <c r="J4342" i="1"/>
  <c r="J5752" i="1" s="1"/>
  <c r="U4414" i="1"/>
  <c r="I4477" i="1"/>
  <c r="M4314" i="1"/>
  <c r="K4387" i="1"/>
  <c r="I4377" i="1"/>
  <c r="I5787" i="1" s="1"/>
  <c r="M4370" i="1"/>
  <c r="N4469" i="1"/>
  <c r="V4343" i="1"/>
  <c r="O4414" i="1"/>
  <c r="U4420" i="1"/>
  <c r="U4368" i="1"/>
  <c r="L4385" i="1"/>
  <c r="I4429" i="1"/>
  <c r="L4417" i="1"/>
  <c r="K4308" i="1"/>
  <c r="M4473" i="1"/>
  <c r="O4461" i="1"/>
  <c r="I4375" i="1"/>
  <c r="O4417" i="1"/>
  <c r="U4362" i="1"/>
  <c r="N4495" i="1"/>
  <c r="M4311" i="1"/>
  <c r="M5721" i="1" s="1"/>
  <c r="J4485" i="1"/>
  <c r="J5895" i="1" s="1"/>
  <c r="J4714" i="1" s="1"/>
  <c r="V4337" i="1"/>
  <c r="O4305" i="1"/>
  <c r="I4384" i="1"/>
  <c r="I5794" i="1" s="1"/>
  <c r="K4388" i="1"/>
  <c r="L4388" i="1"/>
  <c r="L4297" i="1"/>
  <c r="J4297" i="1"/>
  <c r="V4297" i="1"/>
  <c r="U4297" i="1"/>
  <c r="U5707" i="1" s="1"/>
  <c r="P4297" i="1"/>
  <c r="M4297" i="1"/>
  <c r="N4297" i="1"/>
  <c r="I4344" i="1"/>
  <c r="J4344" i="1"/>
  <c r="M4344" i="1"/>
  <c r="N4344" i="1"/>
  <c r="O4344" i="1"/>
  <c r="L4344" i="1"/>
  <c r="P4344" i="1"/>
  <c r="K4344" i="1"/>
  <c r="V4344" i="1"/>
  <c r="U4344" i="1"/>
  <c r="U4488" i="1"/>
  <c r="P4488" i="1"/>
  <c r="O4488" i="1"/>
  <c r="I4488" i="1"/>
  <c r="I5898" i="1" s="1"/>
  <c r="K4488" i="1"/>
  <c r="N4488" i="1"/>
  <c r="N5898" i="1" s="1"/>
  <c r="U4357" i="1"/>
  <c r="J4357" i="1"/>
  <c r="V4357" i="1"/>
  <c r="L4357" i="1"/>
  <c r="O4357" i="1"/>
  <c r="I4357" i="1"/>
  <c r="M4357" i="1"/>
  <c r="I4443" i="1"/>
  <c r="K4443" i="1"/>
  <c r="U4443" i="1"/>
  <c r="V4443" i="1"/>
  <c r="P4443" i="1"/>
  <c r="N4443" i="1"/>
  <c r="L4443" i="1"/>
  <c r="J4443" i="1"/>
  <c r="P4447" i="1"/>
  <c r="O4447" i="1"/>
  <c r="M4447" i="1"/>
  <c r="M5857" i="1" s="1"/>
  <c r="K4447" i="1"/>
  <c r="K5857" i="1" s="1"/>
  <c r="J4447" i="1"/>
  <c r="J5857" i="1" s="1"/>
  <c r="U4447" i="1"/>
  <c r="L4427" i="1"/>
  <c r="N4427" i="1"/>
  <c r="I4427" i="1"/>
  <c r="I5837" i="1" s="1"/>
  <c r="V4427" i="1"/>
  <c r="P4427" i="1"/>
  <c r="M4427" i="1"/>
  <c r="K4427" i="1"/>
  <c r="U4427" i="1"/>
  <c r="P4358" i="1"/>
  <c r="V4358" i="1"/>
  <c r="L4358" i="1"/>
  <c r="M4358" i="1"/>
  <c r="M5768" i="1" s="1"/>
  <c r="O4358" i="1"/>
  <c r="I4358" i="1"/>
  <c r="J4346" i="1"/>
  <c r="M4346" i="1"/>
  <c r="K4346" i="1"/>
  <c r="V4346" i="1"/>
  <c r="L4346" i="1"/>
  <c r="U4346" i="1"/>
  <c r="I4346" i="1"/>
  <c r="I5756" i="1" s="1"/>
  <c r="N4346" i="1"/>
  <c r="O4346" i="1"/>
  <c r="N4303" i="1"/>
  <c r="N5713" i="1" s="1"/>
  <c r="J4303" i="1"/>
  <c r="J5713" i="1" s="1"/>
  <c r="P4303" i="1"/>
  <c r="V4303" i="1"/>
  <c r="K4303" i="1"/>
  <c r="K5713" i="1" s="1"/>
  <c r="L4303" i="1"/>
  <c r="I4303" i="1"/>
  <c r="U4303" i="1"/>
  <c r="N4390" i="1"/>
  <c r="U4390" i="1"/>
  <c r="O4390" i="1"/>
  <c r="J4390" i="1"/>
  <c r="L4390" i="1"/>
  <c r="M4390" i="1"/>
  <c r="I4390" i="1"/>
  <c r="I5800" i="1" s="1"/>
  <c r="P4390" i="1"/>
  <c r="I4281" i="1"/>
  <c r="L4281" i="1"/>
  <c r="L5691" i="1" s="1"/>
  <c r="U4281" i="1"/>
  <c r="U5691" i="1" s="1"/>
  <c r="O4281" i="1"/>
  <c r="M4281" i="1"/>
  <c r="M5691" i="1" s="1"/>
  <c r="J4281" i="1"/>
  <c r="K4281" i="1"/>
  <c r="J4378" i="1"/>
  <c r="U4378" i="1"/>
  <c r="I4378" i="1"/>
  <c r="M4378" i="1"/>
  <c r="K4378" i="1"/>
  <c r="K5788" i="1" s="1"/>
  <c r="P4378" i="1"/>
  <c r="M4460" i="1"/>
  <c r="J4460" i="1"/>
  <c r="J5870" i="1" s="1"/>
  <c r="O4460" i="1"/>
  <c r="K4460" i="1"/>
  <c r="N4460" i="1"/>
  <c r="L4460" i="1"/>
  <c r="L5870" i="1" s="1"/>
  <c r="U4460" i="1"/>
  <c r="I4460" i="1"/>
  <c r="I5870" i="1" s="1"/>
  <c r="I4689" i="1" s="1"/>
  <c r="K4422" i="1"/>
  <c r="K5832" i="1" s="1"/>
  <c r="M4422" i="1"/>
  <c r="I4422" i="1"/>
  <c r="V4422" i="1"/>
  <c r="L4422" i="1"/>
  <c r="L5832" i="1" s="1"/>
  <c r="N4422" i="1"/>
  <c r="P4422" i="1"/>
  <c r="I4492" i="1"/>
  <c r="L4492" i="1"/>
  <c r="U4492" i="1"/>
  <c r="K4492" i="1"/>
  <c r="K5902" i="1" s="1"/>
  <c r="K4721" i="1" s="1"/>
  <c r="O4492" i="1"/>
  <c r="V4492" i="1"/>
  <c r="J4492" i="1"/>
  <c r="O4332" i="1"/>
  <c r="P4332" i="1"/>
  <c r="L4332" i="1"/>
  <c r="L5742" i="1" s="1"/>
  <c r="K4332" i="1"/>
  <c r="K5742" i="1" s="1"/>
  <c r="N4332" i="1"/>
  <c r="N5742" i="1" s="1"/>
  <c r="I4332" i="1"/>
  <c r="I5742" i="1" s="1"/>
  <c r="U4332" i="1"/>
  <c r="J4332" i="1"/>
  <c r="M4332" i="1"/>
  <c r="V4332" i="1"/>
  <c r="V5742" i="1" s="1"/>
  <c r="J4301" i="1"/>
  <c r="J5711" i="1" s="1"/>
  <c r="M4301" i="1"/>
  <c r="M5711" i="1" s="1"/>
  <c r="P4301" i="1"/>
  <c r="O4301" i="1"/>
  <c r="L4301" i="1"/>
  <c r="L5711" i="1" s="1"/>
  <c r="I4301" i="1"/>
  <c r="V4301" i="1"/>
  <c r="O4331" i="1"/>
  <c r="V4331" i="1"/>
  <c r="N4331" i="1"/>
  <c r="N5741" i="1" s="1"/>
  <c r="K4331" i="1"/>
  <c r="I4331" i="1"/>
  <c r="I5741" i="1" s="1"/>
  <c r="M4331" i="1"/>
  <c r="J4479" i="1"/>
  <c r="J5889" i="1" s="1"/>
  <c r="N4479" i="1"/>
  <c r="U4479" i="1"/>
  <c r="I4479" i="1"/>
  <c r="I5889" i="1" s="1"/>
  <c r="M4479" i="1"/>
  <c r="M5889" i="1" s="1"/>
  <c r="L4290" i="1"/>
  <c r="U4290" i="1"/>
  <c r="K4290" i="1"/>
  <c r="V4290" i="1"/>
  <c r="U4350" i="1"/>
  <c r="V4350" i="1"/>
  <c r="N4350" i="1"/>
  <c r="I4350" i="1"/>
  <c r="I5760" i="1" s="1"/>
  <c r="O4350" i="1"/>
  <c r="J4350" i="1"/>
  <c r="J5760" i="1" s="1"/>
  <c r="L4350" i="1"/>
  <c r="K4350" i="1"/>
  <c r="K5760" i="1" s="1"/>
  <c r="U4287" i="1"/>
  <c r="N4287" i="1"/>
  <c r="P4287" i="1"/>
  <c r="I4287" i="1"/>
  <c r="V4287" i="1"/>
  <c r="O4287" i="1"/>
  <c r="O4377" i="1"/>
  <c r="U4377" i="1"/>
  <c r="U5787" i="1" s="1"/>
  <c r="N4377" i="1"/>
  <c r="N5787" i="1" s="1"/>
  <c r="J4377" i="1"/>
  <c r="J5787" i="1" s="1"/>
  <c r="M4377" i="1"/>
  <c r="L4377" i="1"/>
  <c r="L5787" i="1" s="1"/>
  <c r="P4377" i="1"/>
  <c r="K4381" i="1"/>
  <c r="I4381" i="1"/>
  <c r="I5791" i="1" s="1"/>
  <c r="M4381" i="1"/>
  <c r="M5791" i="1" s="1"/>
  <c r="J4381" i="1"/>
  <c r="N4381" i="1"/>
  <c r="P4381" i="1"/>
  <c r="L4381" i="1"/>
  <c r="O4381" i="1"/>
  <c r="V4381" i="1"/>
  <c r="U4381" i="1"/>
  <c r="N4462" i="1"/>
  <c r="M4462" i="1"/>
  <c r="M5872" i="1" s="1"/>
  <c r="I4462" i="1"/>
  <c r="J4462" i="1"/>
  <c r="O4462" i="1"/>
  <c r="P4462" i="1"/>
  <c r="L4462" i="1"/>
  <c r="U4462" i="1"/>
  <c r="K4462" i="1"/>
  <c r="N4307" i="1"/>
  <c r="N5717" i="1" s="1"/>
  <c r="P4307" i="1"/>
  <c r="L4307" i="1"/>
  <c r="M4307" i="1"/>
  <c r="M5717" i="1" s="1"/>
  <c r="K4307" i="1"/>
  <c r="K5717" i="1" s="1"/>
  <c r="O4307" i="1"/>
  <c r="U4398" i="1"/>
  <c r="J4398" i="1"/>
  <c r="J5808" i="1" s="1"/>
  <c r="I4398" i="1"/>
  <c r="I5808" i="1" s="1"/>
  <c r="M4398" i="1"/>
  <c r="K4398" i="1"/>
  <c r="N4398" i="1"/>
  <c r="O4398" i="1"/>
  <c r="V4398" i="1"/>
  <c r="P4398" i="1"/>
  <c r="L4398" i="1"/>
  <c r="L5808" i="1" s="1"/>
  <c r="P4283" i="1"/>
  <c r="P4375" i="1"/>
  <c r="K4496" i="1"/>
  <c r="K4317" i="1"/>
  <c r="L4463" i="1"/>
  <c r="U4494" i="1"/>
  <c r="O4297" i="1"/>
  <c r="P4493" i="1"/>
  <c r="O4469" i="1"/>
  <c r="M4486" i="1"/>
  <c r="O4289" i="1"/>
  <c r="J4501" i="1"/>
  <c r="P4419" i="1"/>
  <c r="V4503" i="1"/>
  <c r="J4352" i="1"/>
  <c r="V4406" i="1"/>
  <c r="V5816" i="1" s="1"/>
  <c r="U4409" i="1"/>
  <c r="U4408" i="1"/>
  <c r="J4482" i="1"/>
  <c r="J5892" i="1" s="1"/>
  <c r="K4342" i="1"/>
  <c r="J4427" i="1"/>
  <c r="P4290" i="1"/>
  <c r="L4494" i="1"/>
  <c r="J4502" i="1"/>
  <c r="J5912" i="1" s="1"/>
  <c r="I4408" i="1"/>
  <c r="I5818" i="1" s="1"/>
  <c r="V4352" i="1"/>
  <c r="K4410" i="1"/>
  <c r="K5820" i="1" s="1"/>
  <c r="I4489" i="1"/>
  <c r="I5899" i="1" s="1"/>
  <c r="L4489" i="1"/>
  <c r="L4363" i="1"/>
  <c r="L5773" i="1" s="1"/>
  <c r="N4283" i="1"/>
  <c r="N5693" i="1" s="1"/>
  <c r="O4489" i="1"/>
  <c r="J4422" i="1"/>
  <c r="J5832" i="1" s="1"/>
  <c r="K4400" i="1"/>
  <c r="L4488" i="1"/>
  <c r="K4397" i="1"/>
  <c r="L4413" i="1"/>
  <c r="N4448" i="1"/>
  <c r="N4301" i="1"/>
  <c r="N5711" i="1" s="1"/>
  <c r="N4530" i="1" s="1"/>
  <c r="K4353" i="1"/>
  <c r="P4439" i="1"/>
  <c r="I4376" i="1"/>
  <c r="I5786" i="1" s="1"/>
  <c r="O4386" i="1"/>
  <c r="J4406" i="1"/>
  <c r="J5816" i="1" s="1"/>
  <c r="L4345" i="1"/>
  <c r="L4493" i="1"/>
  <c r="P4361" i="1"/>
  <c r="N4399" i="1"/>
  <c r="N5809" i="1" s="1"/>
  <c r="N4392" i="1"/>
  <c r="N5802" i="1" s="1"/>
  <c r="P4403" i="1"/>
  <c r="N4317" i="1"/>
  <c r="N5727" i="1" s="1"/>
  <c r="L4474" i="1"/>
  <c r="L5884" i="1" s="1"/>
  <c r="M4492" i="1"/>
  <c r="I4345" i="1"/>
  <c r="U4468" i="1"/>
  <c r="K4377" i="1"/>
  <c r="P4410" i="1"/>
  <c r="I4305" i="1"/>
  <c r="I5715" i="1" s="1"/>
  <c r="O4479" i="1"/>
  <c r="P4492" i="1"/>
  <c r="N4357" i="1"/>
  <c r="V4403" i="1"/>
  <c r="U4388" i="1"/>
  <c r="K4364" i="1"/>
  <c r="K5774" i="1" s="1"/>
  <c r="O4433" i="1"/>
  <c r="I4444" i="1"/>
  <c r="K4306" i="1"/>
  <c r="P4363" i="1"/>
  <c r="N4466" i="1"/>
  <c r="N5876" i="1" s="1"/>
  <c r="K4404" i="1"/>
  <c r="O4394" i="1"/>
  <c r="K4314" i="1"/>
  <c r="J5825" i="1"/>
  <c r="M5895" i="1"/>
  <c r="V5902" i="1"/>
  <c r="N5902" i="1"/>
  <c r="N5766" i="1"/>
  <c r="U5835" i="1"/>
  <c r="U5843" i="1"/>
  <c r="V5846" i="1"/>
  <c r="V5843" i="1"/>
  <c r="M5748" i="1"/>
  <c r="V5798" i="1"/>
  <c r="N5888" i="1"/>
  <c r="L5840" i="1"/>
  <c r="L5811" i="1"/>
  <c r="I5849" i="1"/>
  <c r="I4668" i="1" s="1"/>
  <c r="I5700" i="1"/>
  <c r="L5712" i="1"/>
  <c r="N5820" i="1"/>
  <c r="N4639" i="1" s="1"/>
  <c r="H4395" i="1"/>
  <c r="H5805" i="1" s="1"/>
  <c r="H4339" i="1"/>
  <c r="H5749" i="1" s="1"/>
  <c r="H4446" i="1"/>
  <c r="H5856" i="1" s="1"/>
  <c r="U5747" i="1"/>
  <c r="H4297" i="1"/>
  <c r="H5707" i="1" s="1"/>
  <c r="H4303" i="1"/>
  <c r="H4327" i="1"/>
  <c r="H4330" i="1"/>
  <c r="M5776" i="1"/>
  <c r="H4368" i="1"/>
  <c r="H5778" i="1" s="1"/>
  <c r="H4391" i="1"/>
  <c r="H4489" i="1"/>
  <c r="V5734" i="1"/>
  <c r="V5694" i="1"/>
  <c r="V5822" i="1"/>
  <c r="H4473" i="1"/>
  <c r="H4370" i="1"/>
  <c r="H4429" i="1"/>
  <c r="H5839" i="1" s="1"/>
  <c r="H4342" i="1"/>
  <c r="H4350" i="1"/>
  <c r="H4287" i="1"/>
  <c r="H4309" i="1"/>
  <c r="H4338" i="1"/>
  <c r="H4369" i="1"/>
  <c r="H4390" i="1"/>
  <c r="H2608" i="1"/>
  <c r="H4444" i="1"/>
  <c r="H4466" i="1"/>
  <c r="H4295" i="1"/>
  <c r="H4476" i="1"/>
  <c r="H4441" i="1"/>
  <c r="H5851" i="1" s="1"/>
  <c r="H4499" i="1"/>
  <c r="H4414" i="1"/>
  <c r="H4367" i="1"/>
  <c r="H5777" i="1" s="1"/>
  <c r="H4381" i="1"/>
  <c r="H4462" i="1"/>
  <c r="H5872" i="1" s="1"/>
  <c r="H4316" i="1"/>
  <c r="H4448" i="1"/>
  <c r="H4477" i="1"/>
  <c r="H4360" i="1"/>
  <c r="H4422" i="1"/>
  <c r="H5832" i="1" s="1"/>
  <c r="H4294" i="1"/>
  <c r="H4380" i="1"/>
  <c r="H4496" i="1"/>
  <c r="J5906" i="1"/>
  <c r="H4398" i="1"/>
  <c r="H4357" i="1"/>
  <c r="H5767" i="1" s="1"/>
  <c r="H4306" i="1"/>
  <c r="H4430" i="1"/>
  <c r="H5840" i="1" s="1"/>
  <c r="H4284" i="1"/>
  <c r="H4324" i="1"/>
  <c r="H4409" i="1"/>
  <c r="H4415" i="1"/>
  <c r="H5825" i="1" s="1"/>
  <c r="H4386" i="1"/>
  <c r="BH4386" i="1" s="1"/>
  <c r="BL4386" i="1" s="1"/>
  <c r="M5884" i="1"/>
  <c r="H4406" i="1"/>
  <c r="H5816" i="1" s="1"/>
  <c r="H4494" i="1"/>
  <c r="J5849" i="1"/>
  <c r="H4365" i="1"/>
  <c r="H4449" i="1"/>
  <c r="H4436" i="1"/>
  <c r="H5846" i="1" s="1"/>
  <c r="H4356" i="1"/>
  <c r="H4301" i="1"/>
  <c r="H5711" i="1" s="1"/>
  <c r="H4331" i="1"/>
  <c r="H4491" i="1"/>
  <c r="H4340" i="1"/>
  <c r="H5750" i="1" s="1"/>
  <c r="H4470" i="1"/>
  <c r="H5880" i="1" s="1"/>
  <c r="H4399" i="1"/>
  <c r="H5809" i="1" s="1"/>
  <c r="H4427" i="1"/>
  <c r="H5837" i="1" s="1"/>
  <c r="H4424" i="1"/>
  <c r="H4351" i="1"/>
  <c r="H4353" i="1"/>
  <c r="M5753" i="1"/>
  <c r="H4506" i="1"/>
  <c r="H4438" i="1"/>
  <c r="H4393" i="1"/>
  <c r="H5803" i="1" s="1"/>
  <c r="H4503" i="1"/>
  <c r="H4457" i="1"/>
  <c r="H5867" i="1" s="1"/>
  <c r="H4425" i="1"/>
  <c r="H5835" i="1" s="1"/>
  <c r="H4346" i="1"/>
  <c r="H4379" i="1"/>
  <c r="H5789" i="1" s="1"/>
  <c r="H4501" i="1"/>
  <c r="H4478" i="1"/>
  <c r="H4396" i="1"/>
  <c r="H5806" i="1" s="1"/>
  <c r="H4310" i="1"/>
  <c r="H4362" i="1"/>
  <c r="H5772" i="1" s="1"/>
  <c r="H4479" i="1"/>
  <c r="H4304" i="1"/>
  <c r="H5714" i="1" s="1"/>
  <c r="H4432" i="1"/>
  <c r="H5842" i="1" s="1"/>
  <c r="H4308" i="1"/>
  <c r="H5718" i="1" s="1"/>
  <c r="N5786" i="1"/>
  <c r="H4283" i="1"/>
  <c r="H4372" i="1"/>
  <c r="H4319" i="1"/>
  <c r="H4485" i="1"/>
  <c r="I5815" i="1"/>
  <c r="H4451" i="1"/>
  <c r="H4364" i="1"/>
  <c r="N5700" i="1"/>
  <c r="N4519" i="1" s="1"/>
  <c r="H4363" i="1"/>
  <c r="H4281" i="1"/>
  <c r="H4405" i="1"/>
  <c r="K5801" i="1"/>
  <c r="H4465" i="1"/>
  <c r="H4483" i="1"/>
  <c r="H4493" i="1"/>
  <c r="K5757" i="1"/>
  <c r="H4371" i="1"/>
  <c r="I5781" i="1"/>
  <c r="N5691" i="1"/>
  <c r="H4495" i="1"/>
  <c r="H4282" i="1"/>
  <c r="H4412" i="1"/>
  <c r="N5733" i="1"/>
  <c r="H4445" i="1"/>
  <c r="K5899" i="1"/>
  <c r="H4423" i="1"/>
  <c r="H4480" i="1"/>
  <c r="L5783" i="1"/>
  <c r="M5909" i="1"/>
  <c r="H4420" i="1"/>
  <c r="H4311" i="1"/>
  <c r="L5696" i="1"/>
  <c r="H4333" i="1"/>
  <c r="H4413" i="1"/>
  <c r="H4463" i="1"/>
  <c r="H4488" i="1"/>
  <c r="L5764" i="1"/>
  <c r="I5772" i="1"/>
  <c r="J5712" i="1"/>
  <c r="J5860" i="1"/>
  <c r="J4679" i="1" s="1"/>
  <c r="J5903" i="1"/>
  <c r="I5783" i="1"/>
  <c r="H4348" i="1"/>
  <c r="H4332" i="1"/>
  <c r="L5844" i="1"/>
  <c r="H4464" i="1"/>
  <c r="N5867" i="1"/>
  <c r="H4440" i="1"/>
  <c r="H4433" i="1"/>
  <c r="H4286" i="1"/>
  <c r="H4305" i="1"/>
  <c r="I5726" i="1"/>
  <c r="H4373" i="1"/>
  <c r="M5698" i="1"/>
  <c r="N5828" i="1"/>
  <c r="N4647" i="1" s="1"/>
  <c r="L5852" i="1"/>
  <c r="L5843" i="1"/>
  <c r="M5843" i="1"/>
  <c r="H4471" i="1"/>
  <c r="J5915" i="1"/>
  <c r="N5778" i="1"/>
  <c r="H4337" i="1"/>
  <c r="H4323" i="1"/>
  <c r="H4292" i="1"/>
  <c r="N5706" i="1"/>
  <c r="L5860" i="1"/>
  <c r="J5869" i="1"/>
  <c r="H4401" i="1"/>
  <c r="H4385" i="1"/>
  <c r="L5856" i="1"/>
  <c r="N5704" i="1"/>
  <c r="M5877" i="1"/>
  <c r="H4382" i="1"/>
  <c r="H4343" i="1"/>
  <c r="L5749" i="1"/>
  <c r="I5785" i="1"/>
  <c r="H4341" i="1"/>
  <c r="H4416" i="1"/>
  <c r="H4411" i="1"/>
  <c r="J5887" i="1"/>
  <c r="J5844" i="1"/>
  <c r="L5790" i="1"/>
  <c r="I5860" i="1"/>
  <c r="I5820" i="1"/>
  <c r="N5842" i="1"/>
  <c r="L5715" i="1"/>
  <c r="I5868" i="1"/>
  <c r="I5903" i="1"/>
  <c r="J5812" i="1"/>
  <c r="I5845" i="1"/>
  <c r="K5707" i="1"/>
  <c r="K4526" i="1" s="1"/>
  <c r="N5849" i="1"/>
  <c r="K5862" i="1"/>
  <c r="N5830" i="1"/>
  <c r="L5874" i="1"/>
  <c r="L5833" i="1"/>
  <c r="L4652" i="1" s="1"/>
  <c r="L5778" i="1"/>
  <c r="M5880" i="1"/>
  <c r="L5908" i="1"/>
  <c r="H5906" i="1"/>
  <c r="AW4810" i="1"/>
  <c r="H4387" i="1"/>
  <c r="H4335" i="1"/>
  <c r="H4439" i="1"/>
  <c r="H4460" i="1"/>
  <c r="H4500" i="1"/>
  <c r="H4453" i="1"/>
  <c r="H4461" i="1"/>
  <c r="H4349" i="1"/>
  <c r="H4421" i="1"/>
  <c r="AF4864" i="1"/>
  <c r="H4472" i="1"/>
  <c r="H4354" i="1"/>
  <c r="H4388" i="1"/>
  <c r="H4320" i="1"/>
  <c r="H4374" i="1"/>
  <c r="H4285" i="1"/>
  <c r="H4486" i="1"/>
  <c r="H4299" i="1"/>
  <c r="H4403" i="1"/>
  <c r="H4469" i="1"/>
  <c r="H4366" i="1"/>
  <c r="H4358" i="1"/>
  <c r="H4359" i="1"/>
  <c r="H4455" i="1"/>
  <c r="H4417" i="1"/>
  <c r="H4318" i="1"/>
  <c r="H2607" i="1"/>
  <c r="H2610" i="1"/>
  <c r="H2606" i="1"/>
  <c r="H2609" i="1"/>
  <c r="H4454" i="1"/>
  <c r="H4502" i="1"/>
  <c r="H4434" i="1"/>
  <c r="H4389" i="1"/>
  <c r="H4504" i="1"/>
  <c r="H4467" i="1"/>
  <c r="H4325" i="1"/>
  <c r="H4376" i="1"/>
  <c r="H4290" i="1"/>
  <c r="H4505" i="1"/>
  <c r="H4375" i="1"/>
  <c r="H4482" i="1"/>
  <c r="H4377" i="1"/>
  <c r="H4334" i="1"/>
  <c r="H4347" i="1"/>
  <c r="AH4810" i="1"/>
  <c r="AR4864" i="1"/>
  <c r="AU4864" i="1"/>
  <c r="AA4810" i="1"/>
  <c r="H5705" i="1"/>
  <c r="H4328" i="1"/>
  <c r="J5777" i="1"/>
  <c r="H4400" i="1"/>
  <c r="H4298" i="1"/>
  <c r="H4302" i="1"/>
  <c r="H4392" i="1"/>
  <c r="H4344" i="1"/>
  <c r="H4443" i="1"/>
  <c r="L5705" i="1"/>
  <c r="H4317" i="1"/>
  <c r="H4315" i="1"/>
  <c r="H4378" i="1"/>
  <c r="H4492" i="1"/>
  <c r="H4312" i="1"/>
  <c r="H4487" i="1"/>
  <c r="H4418" i="1"/>
  <c r="H4329" i="1"/>
  <c r="H4345" i="1"/>
  <c r="H4497" i="1"/>
  <c r="H5911" i="1"/>
  <c r="H4307" i="1"/>
  <c r="H4352" i="1"/>
  <c r="H4402" i="1"/>
  <c r="H4458" i="1"/>
  <c r="H4456" i="1"/>
  <c r="H4300" i="1"/>
  <c r="H4475" i="1"/>
  <c r="H4336" i="1"/>
  <c r="H4447" i="1"/>
  <c r="H4361" i="1"/>
  <c r="H4428" i="1"/>
  <c r="H4355" i="1"/>
  <c r="H4426" i="1"/>
  <c r="N5877" i="1"/>
  <c r="H4397" i="1"/>
  <c r="H4435" i="1"/>
  <c r="H4291" i="1"/>
  <c r="H4313" i="1"/>
  <c r="H4450" i="1"/>
  <c r="H4437" i="1"/>
  <c r="H4404" i="1"/>
  <c r="H5800" i="1"/>
  <c r="H4407" i="1"/>
  <c r="H4474" i="1"/>
  <c r="H4452" i="1"/>
  <c r="H4288" i="1"/>
  <c r="H4419" i="1"/>
  <c r="H4484" i="1"/>
  <c r="H4459" i="1"/>
  <c r="H4296" i="1"/>
  <c r="H4321" i="1"/>
  <c r="H4289" i="1"/>
  <c r="H4468" i="1"/>
  <c r="H5734" i="1"/>
  <c r="H4322" i="1"/>
  <c r="H4314" i="1"/>
  <c r="H4442" i="1"/>
  <c r="H4293" i="1"/>
  <c r="H4481" i="1"/>
  <c r="H4408" i="1"/>
  <c r="H4410" i="1"/>
  <c r="H4490" i="1"/>
  <c r="H4498" i="1"/>
  <c r="H4431" i="1"/>
  <c r="H4384" i="1"/>
  <c r="Z4810" i="1"/>
  <c r="H4326" i="1"/>
  <c r="H4394" i="1"/>
  <c r="I5896" i="1"/>
  <c r="L5788" i="1"/>
  <c r="H4383" i="1"/>
  <c r="L5779" i="1"/>
  <c r="K5910" i="1"/>
  <c r="AM3819" i="1"/>
  <c r="AJ3819" i="1"/>
  <c r="AY3819" i="1"/>
  <c r="AP3819" i="1"/>
  <c r="AV3819" i="1"/>
  <c r="AC3819" i="1"/>
  <c r="Y3819" i="1"/>
  <c r="BC3819" i="1"/>
  <c r="AQ3819" i="1"/>
  <c r="H3819" i="1"/>
  <c r="AX3819" i="1"/>
  <c r="AU3819" i="1"/>
  <c r="AO3819" i="1"/>
  <c r="U3819" i="1"/>
  <c r="AG3819" i="1"/>
  <c r="BD3819" i="1"/>
  <c r="AW3819" i="1"/>
  <c r="J3819" i="1"/>
  <c r="BE3819" i="1"/>
  <c r="I3819" i="1"/>
  <c r="N3819" i="1"/>
  <c r="AN3819" i="1"/>
  <c r="AZ3819" i="1"/>
  <c r="AK3819" i="1"/>
  <c r="AA3819" i="1"/>
  <c r="BF3819" i="1"/>
  <c r="AR3819" i="1"/>
  <c r="K3819" i="1"/>
  <c r="X3819" i="1"/>
  <c r="AH3819" i="1"/>
  <c r="M3819" i="1"/>
  <c r="AD3819" i="1"/>
  <c r="S3819" i="1"/>
  <c r="Z3819" i="1"/>
  <c r="W3819" i="1"/>
  <c r="AT3819" i="1"/>
  <c r="O3819" i="1"/>
  <c r="L3819" i="1"/>
  <c r="V3819" i="1"/>
  <c r="BB3819" i="1"/>
  <c r="AL3819" i="1"/>
  <c r="AB3819" i="1"/>
  <c r="BA3819" i="1"/>
  <c r="P3819" i="1"/>
  <c r="AS3819" i="1"/>
  <c r="R3819" i="1"/>
  <c r="T3819" i="1"/>
  <c r="AI3819" i="1"/>
  <c r="AF3819" i="1"/>
  <c r="Q3819" i="1"/>
  <c r="AE3819" i="1"/>
  <c r="D3819" i="1"/>
  <c r="G3819" i="1"/>
  <c r="F3819" i="1"/>
  <c r="E3819" i="1"/>
  <c r="AM2249" i="1"/>
  <c r="AY2249" i="1" s="1"/>
  <c r="AM2251" i="1"/>
  <c r="AM2250" i="1" s="1"/>
  <c r="R105" i="1"/>
  <c r="R107" i="1"/>
  <c r="R108" i="1"/>
  <c r="R109" i="1"/>
  <c r="R106" i="1"/>
  <c r="R111" i="1"/>
  <c r="R110" i="1"/>
  <c r="O2252" i="1"/>
  <c r="AK1774" i="1"/>
  <c r="Y2012" i="1"/>
  <c r="AT2254" i="1"/>
  <c r="P128" i="1"/>
  <c r="K2015" i="1"/>
  <c r="T2015" i="1"/>
  <c r="AK2008" i="1"/>
  <c r="P2008" i="1"/>
  <c r="S2015" i="1"/>
  <c r="AG2008" i="1"/>
  <c r="Q2255" i="1"/>
  <c r="AI2248" i="1"/>
  <c r="AM2255" i="1"/>
  <c r="N2248" i="1"/>
  <c r="AQ1775" i="1"/>
  <c r="O2254" i="1"/>
  <c r="Y2254" i="1"/>
  <c r="W2254" i="1"/>
  <c r="AI2254" i="1"/>
  <c r="M2254" i="1"/>
  <c r="AP2254" i="1"/>
  <c r="H1774" i="1"/>
  <c r="AA1774" i="1"/>
  <c r="L1774" i="1"/>
  <c r="AH2010" i="1"/>
  <c r="AH2014" i="1"/>
  <c r="V2014" i="1"/>
  <c r="AP2007" i="1"/>
  <c r="I2010" i="1"/>
  <c r="AF2247" i="1"/>
  <c r="W2014" i="1"/>
  <c r="O2014" i="1"/>
  <c r="V1772" i="1"/>
  <c r="T2252" i="1"/>
  <c r="W2010" i="1"/>
  <c r="I2014" i="1"/>
  <c r="AQ2007" i="1"/>
  <c r="L2010" i="1"/>
  <c r="AR1774" i="1"/>
  <c r="AH2254" i="1"/>
  <c r="AS2010" i="1"/>
  <c r="AQ2015" i="1"/>
  <c r="AE2015" i="1"/>
  <c r="AS2248" i="1"/>
  <c r="AK2248" i="1"/>
  <c r="AA1768" i="1"/>
  <c r="T1768" i="1"/>
  <c r="AM1768" i="1"/>
  <c r="N1768" i="1"/>
  <c r="K2254" i="1"/>
  <c r="W1774" i="1"/>
  <c r="AJ2250" i="1"/>
  <c r="H2014" i="1"/>
  <c r="I2254" i="1"/>
  <c r="I2008" i="1"/>
  <c r="AN2015" i="1"/>
  <c r="Z2008" i="1"/>
  <c r="P129" i="1"/>
  <c r="V2248" i="1"/>
  <c r="M2255" i="1"/>
  <c r="AR2248" i="1"/>
  <c r="AG2248" i="1"/>
  <c r="AO2248" i="1"/>
  <c r="AF2255" i="1"/>
  <c r="AT2255" i="1"/>
  <c r="AH1775" i="1"/>
  <c r="AK1775" i="1"/>
  <c r="I1774" i="1"/>
  <c r="AP2014" i="1"/>
  <c r="X2254" i="1"/>
  <c r="AA2014" i="1"/>
  <c r="AH2015" i="1"/>
  <c r="W2008" i="1"/>
  <c r="AQ2248" i="1"/>
  <c r="R2255" i="1"/>
  <c r="AV2248" i="1"/>
  <c r="AB1768" i="1"/>
  <c r="AP1768" i="1"/>
  <c r="Q1768" i="1"/>
  <c r="R112" i="1"/>
  <c r="P127" i="1" s="1"/>
  <c r="AG2254" i="1"/>
  <c r="AV1774" i="1"/>
  <c r="J1767" i="1"/>
  <c r="AT2008" i="1"/>
  <c r="AC2008" i="1"/>
  <c r="N2015" i="1"/>
  <c r="AJ2015" i="1"/>
  <c r="AO2008" i="1"/>
  <c r="AV2008" i="1"/>
  <c r="X2008" i="1"/>
  <c r="AL2015" i="1"/>
  <c r="M2008" i="1"/>
  <c r="AI2015" i="1"/>
  <c r="X2248" i="1"/>
  <c r="J2248" i="1"/>
  <c r="AN2248" i="1"/>
  <c r="L2248" i="1"/>
  <c r="P2248" i="1"/>
  <c r="AD2255" i="1"/>
  <c r="O1775" i="1"/>
  <c r="Y1775" i="1"/>
  <c r="AI1775" i="1"/>
  <c r="Z1774" i="1"/>
  <c r="J1774" i="1"/>
  <c r="Q1774" i="1"/>
  <c r="T2007" i="1"/>
  <c r="AK2007" i="1"/>
  <c r="AR1772" i="1"/>
  <c r="AN1770" i="1"/>
  <c r="Y1772" i="1"/>
  <c r="AD2250" i="1"/>
  <c r="AS2250" i="1"/>
  <c r="U2252" i="1"/>
  <c r="V2252" i="1"/>
  <c r="AT2010" i="1"/>
  <c r="AL2010" i="1"/>
  <c r="AR1767" i="1"/>
  <c r="U2014" i="1"/>
  <c r="AI2014" i="1"/>
  <c r="AO2014" i="1"/>
  <c r="AB2014" i="1"/>
  <c r="AQ1767" i="1"/>
  <c r="AS2008" i="1"/>
  <c r="Q2008" i="1"/>
  <c r="Z2254" i="1"/>
  <c r="AH1770" i="1"/>
  <c r="AR2254" i="1"/>
  <c r="AO2254" i="1"/>
  <c r="L2014" i="1"/>
  <c r="Z2014" i="1"/>
  <c r="AM2014" i="1"/>
  <c r="AE2014" i="1"/>
  <c r="AL2014" i="1"/>
  <c r="Q2014" i="1"/>
  <c r="M1768" i="1"/>
  <c r="L1768" i="1"/>
  <c r="Z1768" i="1"/>
  <c r="AT1772" i="1"/>
  <c r="AC2254" i="1"/>
  <c r="AJ1774" i="1"/>
  <c r="AP1774" i="1"/>
  <c r="J2012" i="1"/>
  <c r="AE2007" i="1"/>
  <c r="AT1770" i="1"/>
  <c r="X2252" i="1"/>
  <c r="AN2014" i="1"/>
  <c r="AD2014" i="1"/>
  <c r="AR2014" i="1"/>
  <c r="AT2014" i="1"/>
  <c r="AJ2014" i="1"/>
  <c r="J2014" i="1"/>
  <c r="AG2014" i="1"/>
  <c r="AK2014" i="1"/>
  <c r="J2247" i="1"/>
  <c r="AI2012" i="1"/>
  <c r="M1772" i="1"/>
  <c r="U1772" i="1"/>
  <c r="AV2250" i="1"/>
  <c r="AO1767" i="1"/>
  <c r="Q1767" i="1"/>
  <c r="T2014" i="1"/>
  <c r="Y2014" i="1"/>
  <c r="K2014" i="1"/>
  <c r="P2014" i="1"/>
  <c r="AF2014" i="1"/>
  <c r="AH1767" i="1"/>
  <c r="H2254" i="1"/>
  <c r="AB2008" i="1"/>
  <c r="M1774" i="1"/>
  <c r="X2014" i="1"/>
  <c r="AU2014" i="1"/>
  <c r="AQ2254" i="1"/>
  <c r="AJ1768" i="1"/>
  <c r="J1768" i="1"/>
  <c r="AF1768" i="1"/>
  <c r="U1768" i="1"/>
  <c r="S2254" i="1"/>
  <c r="T2254" i="1"/>
  <c r="N2254" i="1"/>
  <c r="Q2254" i="1"/>
  <c r="AD2254" i="1"/>
  <c r="AN2254" i="1"/>
  <c r="P2254" i="1"/>
  <c r="J2254" i="1"/>
  <c r="AF2254" i="1"/>
  <c r="AK2254" i="1"/>
  <c r="X1774" i="1"/>
  <c r="M1770" i="1"/>
  <c r="AH1774" i="1"/>
  <c r="S1774" i="1"/>
  <c r="AD1774" i="1"/>
  <c r="AG1774" i="1"/>
  <c r="Y1774" i="1"/>
  <c r="K1774" i="1"/>
  <c r="T1774" i="1"/>
  <c r="AC1774" i="1"/>
  <c r="AS1774" i="1"/>
  <c r="AF1774" i="1"/>
  <c r="R1774" i="1"/>
  <c r="AQ1774" i="1"/>
  <c r="AS2254" i="1"/>
  <c r="N2014" i="1"/>
  <c r="AQ2014" i="1"/>
  <c r="AS2014" i="1"/>
  <c r="AA2254" i="1"/>
  <c r="V2254" i="1"/>
  <c r="U2254" i="1"/>
  <c r="R2254" i="1"/>
  <c r="AV2254" i="1"/>
  <c r="M2014" i="1"/>
  <c r="R2014" i="1"/>
  <c r="Z2012" i="1"/>
  <c r="AC1772" i="1"/>
  <c r="L2012" i="1"/>
  <c r="P2252" i="1"/>
  <c r="K2247" i="1"/>
  <c r="AG2247" i="1"/>
  <c r="H1767" i="1"/>
  <c r="O1767" i="1"/>
  <c r="AT1767" i="1"/>
  <c r="L1767" i="1"/>
  <c r="AP2247" i="1"/>
  <c r="AM2247" i="1"/>
  <c r="L2247" i="1"/>
  <c r="Y2247" i="1"/>
  <c r="W2247" i="1"/>
  <c r="AD2247" i="1"/>
  <c r="U2247" i="1"/>
  <c r="AQ2247" i="1"/>
  <c r="M1767" i="1"/>
  <c r="AC1767" i="1"/>
  <c r="AP1767" i="1"/>
  <c r="T1767" i="1"/>
  <c r="AF2010" i="1"/>
  <c r="AI1770" i="1"/>
  <c r="K2252" i="1"/>
  <c r="U2007" i="1"/>
  <c r="AD2007" i="1"/>
  <c r="AI1767" i="1"/>
  <c r="L2007" i="1"/>
  <c r="AE2010" i="1"/>
  <c r="K1772" i="1"/>
  <c r="U2010" i="1"/>
  <c r="AG2250" i="1"/>
  <c r="I2250" i="1"/>
  <c r="M2007" i="1"/>
  <c r="AC1770" i="1"/>
  <c r="Q1772" i="1"/>
  <c r="AG1772" i="1"/>
  <c r="X1772" i="1"/>
  <c r="K1770" i="1"/>
  <c r="AJ1770" i="1"/>
  <c r="AM2010" i="1"/>
  <c r="Z2250" i="1"/>
  <c r="AS1767" i="1"/>
  <c r="N1767" i="1"/>
  <c r="V1767" i="1"/>
  <c r="K2007" i="1"/>
  <c r="H1771" i="1"/>
  <c r="H1770" i="1" s="1"/>
  <c r="AQ2252" i="1"/>
  <c r="AP2252" i="1"/>
  <c r="AB2252" i="1"/>
  <c r="L2252" i="1"/>
  <c r="AF2252" i="1"/>
  <c r="N2252" i="1"/>
  <c r="AC2012" i="1"/>
  <c r="AA2012" i="1"/>
  <c r="AB2012" i="1"/>
  <c r="R2012" i="1"/>
  <c r="AJ1766" i="1"/>
  <c r="Q1766" i="1"/>
  <c r="AO1766" i="1"/>
  <c r="AG1770" i="1"/>
  <c r="AI2007" i="1"/>
  <c r="AQ2010" i="1"/>
  <c r="AH1772" i="1"/>
  <c r="W1772" i="1"/>
  <c r="AI2252" i="1"/>
  <c r="AG1767" i="1"/>
  <c r="AN2010" i="1"/>
  <c r="S1767" i="1"/>
  <c r="Y1767" i="1"/>
  <c r="K1767" i="1"/>
  <c r="R2250" i="1"/>
  <c r="R1767" i="1"/>
  <c r="T1771" i="1"/>
  <c r="T1770" i="1" s="1"/>
  <c r="AL1771" i="1"/>
  <c r="AL1770" i="1" s="1"/>
  <c r="W2252" i="1"/>
  <c r="R2007" i="1"/>
  <c r="AN2012" i="1"/>
  <c r="W2012" i="1"/>
  <c r="Q2012" i="1"/>
  <c r="AB1770" i="1"/>
  <c r="AI2010" i="1"/>
  <c r="AR2250" i="1"/>
  <c r="X1767" i="1"/>
  <c r="AE1767" i="1"/>
  <c r="X2250" i="1"/>
  <c r="AP1772" i="1"/>
  <c r="AD1772" i="1"/>
  <c r="AF1772" i="1"/>
  <c r="H1772" i="1"/>
  <c r="I1772" i="1"/>
  <c r="AK1770" i="1"/>
  <c r="L1770" i="1"/>
  <c r="H2010" i="1"/>
  <c r="AH2250" i="1"/>
  <c r="AN2250" i="1"/>
  <c r="N2250" i="1"/>
  <c r="AJ1767" i="1"/>
  <c r="U1767" i="1"/>
  <c r="P1771" i="1"/>
  <c r="P1770" i="1" s="1"/>
  <c r="AH2252" i="1"/>
  <c r="I2252" i="1"/>
  <c r="J2252" i="1"/>
  <c r="Q2252" i="1"/>
  <c r="Y2252" i="1"/>
  <c r="Y1770" i="1"/>
  <c r="O2250" i="1"/>
  <c r="V2008" i="1"/>
  <c r="AR2008" i="1"/>
  <c r="AR1768" i="1"/>
  <c r="Q2007" i="1"/>
  <c r="AJ2007" i="1"/>
  <c r="AC2007" i="1"/>
  <c r="O2007" i="1"/>
  <c r="AF2007" i="1"/>
  <c r="H2007" i="1"/>
  <c r="AU1767" i="1"/>
  <c r="AB1774" i="1"/>
  <c r="S2252" i="1"/>
  <c r="AG2252" i="1"/>
  <c r="AU2252" i="1"/>
  <c r="AE2252" i="1"/>
  <c r="AM2254" i="1"/>
  <c r="AB2254" i="1"/>
  <c r="K2250" i="1"/>
  <c r="AM1772" i="1"/>
  <c r="AV1772" i="1"/>
  <c r="AL2007" i="1"/>
  <c r="J1770" i="1"/>
  <c r="Z1770" i="1"/>
  <c r="X1770" i="1"/>
  <c r="S1770" i="1"/>
  <c r="AB2007" i="1"/>
  <c r="AK1767" i="1"/>
  <c r="N2247" i="1"/>
  <c r="S2010" i="1"/>
  <c r="Y2010" i="1"/>
  <c r="P2010" i="1"/>
  <c r="O2010" i="1"/>
  <c r="AL1772" i="1"/>
  <c r="AB1772" i="1"/>
  <c r="P1772" i="1"/>
  <c r="S1772" i="1"/>
  <c r="AO1772" i="1"/>
  <c r="U2250" i="1"/>
  <c r="AP2250" i="1"/>
  <c r="AV2012" i="1"/>
  <c r="AS2247" i="1"/>
  <c r="R2247" i="1"/>
  <c r="AF1767" i="1"/>
  <c r="O2247" i="1"/>
  <c r="AH2247" i="1"/>
  <c r="AF2250" i="1"/>
  <c r="AD1767" i="1"/>
  <c r="J2007" i="1"/>
  <c r="AU2254" i="1"/>
  <c r="AA1767" i="1"/>
  <c r="Z1767" i="1"/>
  <c r="P1767" i="1"/>
  <c r="W1767" i="1"/>
  <c r="AM1767" i="1"/>
  <c r="S2250" i="1"/>
  <c r="AA2008" i="1"/>
  <c r="R2008" i="1"/>
  <c r="O2008" i="1"/>
  <c r="L2008" i="1"/>
  <c r="AC2248" i="1"/>
  <c r="AA2248" i="1"/>
  <c r="U2248" i="1"/>
  <c r="AU1768" i="1"/>
  <c r="AE1768" i="1"/>
  <c r="K1768" i="1"/>
  <c r="AV1768" i="1"/>
  <c r="W1768" i="1"/>
  <c r="AK1772" i="1"/>
  <c r="J1772" i="1"/>
  <c r="O1774" i="1"/>
  <c r="AP1770" i="1"/>
  <c r="AA2252" i="1"/>
  <c r="AJ2252" i="1"/>
  <c r="M2252" i="1"/>
  <c r="H2252" i="1"/>
  <c r="AT2252" i="1"/>
  <c r="AS2252" i="1"/>
  <c r="AS1770" i="1"/>
  <c r="AU2007" i="1"/>
  <c r="AO2007" i="1"/>
  <c r="AV2007" i="1"/>
  <c r="Y2007" i="1"/>
  <c r="P2007" i="1"/>
  <c r="Z2007" i="1"/>
  <c r="AR2007" i="1"/>
  <c r="AE1770" i="1"/>
  <c r="AN1774" i="1"/>
  <c r="V2007" i="1"/>
  <c r="I2007" i="1"/>
  <c r="AG2007" i="1"/>
  <c r="V1770" i="1"/>
  <c r="AD1770" i="1"/>
  <c r="AN1767" i="1"/>
  <c r="AM2252" i="1"/>
  <c r="R2252" i="1"/>
  <c r="Z2252" i="1"/>
  <c r="AL2252" i="1"/>
  <c r="M2012" i="1"/>
  <c r="P2250" i="1"/>
  <c r="J2250" i="1"/>
  <c r="T1772" i="1"/>
  <c r="AA1772" i="1"/>
  <c r="N1772" i="1"/>
  <c r="AO1774" i="1"/>
  <c r="AR1770" i="1"/>
  <c r="W1770" i="1"/>
  <c r="I1770" i="1"/>
  <c r="Q1770" i="1"/>
  <c r="AV1770" i="1"/>
  <c r="AQ1770" i="1"/>
  <c r="AI1772" i="1"/>
  <c r="AC2252" i="1"/>
  <c r="AB1767" i="1"/>
  <c r="AK2010" i="1"/>
  <c r="AO2010" i="1"/>
  <c r="T2010" i="1"/>
  <c r="AC2010" i="1"/>
  <c r="Z1772" i="1"/>
  <c r="AQ1772" i="1"/>
  <c r="O1772" i="1"/>
  <c r="AU1772" i="1"/>
  <c r="AJ1772" i="1"/>
  <c r="AE2250" i="1"/>
  <c r="AQ2250" i="1"/>
  <c r="V2250" i="1"/>
  <c r="AU2012" i="1"/>
  <c r="AK2247" i="1"/>
  <c r="AI2247" i="1"/>
  <c r="AV1767" i="1"/>
  <c r="Q2247" i="1"/>
  <c r="AU2247" i="1"/>
  <c r="AJ2247" i="1"/>
  <c r="AL1767" i="1"/>
  <c r="I1767" i="1"/>
  <c r="T2250" i="1"/>
  <c r="AD2008" i="1"/>
  <c r="J2008" i="1"/>
  <c r="AU2248" i="1"/>
  <c r="AJ2248" i="1"/>
  <c r="K2248" i="1"/>
  <c r="Y2248" i="1"/>
  <c r="H2248" i="1"/>
  <c r="R1768" i="1"/>
  <c r="AT1768" i="1"/>
  <c r="AT1774" i="1"/>
  <c r="AU1774" i="1"/>
  <c r="AD2252" i="1"/>
  <c r="AN2252" i="1"/>
  <c r="AR2252" i="1"/>
  <c r="AA2007" i="1"/>
  <c r="W2007" i="1"/>
  <c r="AN2007" i="1"/>
  <c r="AM2007" i="1"/>
  <c r="T2247" i="1"/>
  <c r="AB2247" i="1"/>
  <c r="AL2254" i="1"/>
  <c r="O2012" i="1"/>
  <c r="U2012" i="1"/>
  <c r="AH2012" i="1"/>
  <c r="T2012" i="1"/>
  <c r="AG2012" i="1"/>
  <c r="AD2012" i="1"/>
  <c r="H2012" i="1"/>
  <c r="AJ2012" i="1"/>
  <c r="S2012" i="1"/>
  <c r="AM2012" i="1"/>
  <c r="AR2012" i="1"/>
  <c r="O1770" i="1"/>
  <c r="J2010" i="1"/>
  <c r="AU2010" i="1"/>
  <c r="AV2010" i="1"/>
  <c r="P2247" i="1"/>
  <c r="AA2247" i="1"/>
  <c r="Z2247" i="1"/>
  <c r="AV2247" i="1"/>
  <c r="AE2247" i="1"/>
  <c r="S2247" i="1"/>
  <c r="U1774" i="1"/>
  <c r="AL1774" i="1"/>
  <c r="AE1774" i="1"/>
  <c r="S2014" i="1"/>
  <c r="AV2014" i="1"/>
  <c r="V1774" i="1"/>
  <c r="N1774" i="1"/>
  <c r="AM1774" i="1"/>
  <c r="AK2252" i="1"/>
  <c r="AV2252" i="1"/>
  <c r="AC2014" i="1"/>
  <c r="V2012" i="1"/>
  <c r="AT2012" i="1"/>
  <c r="S2007" i="1"/>
  <c r="N2007" i="1"/>
  <c r="K2010" i="1"/>
  <c r="AK2012" i="1"/>
  <c r="AS2012" i="1"/>
  <c r="AQ2012" i="1"/>
  <c r="L2254" i="1"/>
  <c r="AE2254" i="1"/>
  <c r="AJ2254" i="1"/>
  <c r="AM1770" i="1"/>
  <c r="AA1770" i="1"/>
  <c r="AU1770" i="1"/>
  <c r="AA2010" i="1"/>
  <c r="X2010" i="1"/>
  <c r="V2010" i="1"/>
  <c r="AJ2010" i="1"/>
  <c r="AB2010" i="1"/>
  <c r="Q2010" i="1"/>
  <c r="AN1772" i="1"/>
  <c r="AE1772" i="1"/>
  <c r="AS1772" i="1"/>
  <c r="L1772" i="1"/>
  <c r="R1772" i="1"/>
  <c r="P1774" i="1"/>
  <c r="AU2250" i="1"/>
  <c r="L2250" i="1"/>
  <c r="AL2250" i="1"/>
  <c r="AK2250" i="1"/>
  <c r="AA2250" i="1"/>
  <c r="AI2250" i="1"/>
  <c r="AT2250" i="1"/>
  <c r="AO2252" i="1"/>
  <c r="AP2012" i="1"/>
  <c r="K2012" i="1"/>
  <c r="N2012" i="1"/>
  <c r="P2012" i="1"/>
  <c r="AL2012" i="1"/>
  <c r="M2247" i="1"/>
  <c r="AR2247" i="1"/>
  <c r="AH2007" i="1"/>
  <c r="AS2007" i="1"/>
  <c r="AT2007" i="1"/>
  <c r="X2012" i="1"/>
  <c r="AE2012" i="1"/>
  <c r="AO2012" i="1"/>
  <c r="AF2012" i="1"/>
  <c r="I2012" i="1"/>
  <c r="N2010" i="1"/>
  <c r="V2247" i="1"/>
  <c r="AO2247" i="1"/>
  <c r="AI1774" i="1"/>
  <c r="X2007" i="1"/>
  <c r="AN2247" i="1"/>
  <c r="I2247" i="1"/>
  <c r="AT2247" i="1"/>
  <c r="X2247" i="1"/>
  <c r="L1766" i="1"/>
  <c r="AP1766" i="1"/>
  <c r="AO1773" i="1"/>
  <c r="AC1773" i="1"/>
  <c r="AU1773" i="1"/>
  <c r="S1773" i="1"/>
  <c r="Y1773" i="1"/>
  <c r="V1773" i="1"/>
  <c r="H1773" i="1"/>
  <c r="AL2247" i="1"/>
  <c r="O2013" i="1"/>
  <c r="AG2013" i="1"/>
  <c r="I2013" i="1"/>
  <c r="AE2013" i="1"/>
  <c r="N2013" i="1"/>
  <c r="AH2013" i="1"/>
  <c r="AN2013" i="1"/>
  <c r="AF2013" i="1"/>
  <c r="Y2013" i="1"/>
  <c r="S2013" i="1"/>
  <c r="V2246" i="1"/>
  <c r="AB2246" i="1"/>
  <c r="AN2246" i="1"/>
  <c r="AK2246" i="1"/>
  <c r="T2246" i="1"/>
  <c r="AR2246" i="1"/>
  <c r="AF2246" i="1"/>
  <c r="Y2246" i="1"/>
  <c r="AV2246" i="1"/>
  <c r="AH2246" i="1"/>
  <c r="R2246" i="1"/>
  <c r="H2006" i="1"/>
  <c r="Z2006" i="1"/>
  <c r="AO2006" i="1"/>
  <c r="AD2006" i="1"/>
  <c r="AP2006" i="1"/>
  <c r="AB2006" i="1"/>
  <c r="U2006" i="1"/>
  <c r="AC2006" i="1"/>
  <c r="AQ2006" i="1"/>
  <c r="AK2006" i="1"/>
  <c r="J2006" i="1"/>
  <c r="AR2253" i="1"/>
  <c r="N2253" i="1"/>
  <c r="AT2253" i="1"/>
  <c r="AS2253" i="1"/>
  <c r="AF2253" i="1"/>
  <c r="T2253" i="1"/>
  <c r="AA2253" i="1"/>
  <c r="AQ2253" i="1"/>
  <c r="AN2253" i="1"/>
  <c r="K2253" i="1"/>
  <c r="P1766" i="1"/>
  <c r="X1766" i="1"/>
  <c r="AM1773" i="1"/>
  <c r="Q1773" i="1"/>
  <c r="AI1773" i="1"/>
  <c r="AY1769" i="1"/>
  <c r="AH1766" i="1"/>
  <c r="AR1766" i="1"/>
  <c r="V1766" i="1"/>
  <c r="AL1766" i="1"/>
  <c r="AY2009" i="1"/>
  <c r="AP1773" i="1"/>
  <c r="X1773" i="1"/>
  <c r="O1773" i="1"/>
  <c r="AQ1773" i="1"/>
  <c r="M2013" i="1"/>
  <c r="Z2013" i="1"/>
  <c r="U2013" i="1"/>
  <c r="AQ2013" i="1"/>
  <c r="AR2013" i="1"/>
  <c r="AS2246" i="1"/>
  <c r="L2246" i="1"/>
  <c r="N2246" i="1"/>
  <c r="AE2246" i="1"/>
  <c r="AJ2246" i="1"/>
  <c r="O2246" i="1"/>
  <c r="K2006" i="1"/>
  <c r="Y2006" i="1"/>
  <c r="P2006" i="1"/>
  <c r="W2006" i="1"/>
  <c r="Q2006" i="1"/>
  <c r="N1770" i="1"/>
  <c r="AO1770" i="1"/>
  <c r="U1770" i="1"/>
  <c r="AR2010" i="1"/>
  <c r="AP2010" i="1"/>
  <c r="Z2010" i="1"/>
  <c r="Y2250" i="1"/>
  <c r="M2250" i="1"/>
  <c r="AF2008" i="1"/>
  <c r="AU2008" i="1"/>
  <c r="AE2248" i="1"/>
  <c r="AP2248" i="1"/>
  <c r="S2248" i="1"/>
  <c r="T2248" i="1"/>
  <c r="AH2248" i="1"/>
  <c r="I2248" i="1"/>
  <c r="AN1768" i="1"/>
  <c r="AL1768" i="1"/>
  <c r="S1768" i="1"/>
  <c r="AG1768" i="1"/>
  <c r="AC1768" i="1"/>
  <c r="AO1768" i="1"/>
  <c r="P1768" i="1"/>
  <c r="AD1768" i="1"/>
  <c r="H1768" i="1"/>
  <c r="AA1766" i="1"/>
  <c r="AE1766" i="1"/>
  <c r="AM1766" i="1"/>
  <c r="AD1766" i="1"/>
  <c r="AF1766" i="1"/>
  <c r="AC1766" i="1"/>
  <c r="Y1766" i="1"/>
  <c r="J1766" i="1"/>
  <c r="N1766" i="1"/>
  <c r="AV1766" i="1"/>
  <c r="AN1766" i="1"/>
  <c r="AB1773" i="1"/>
  <c r="K1773" i="1"/>
  <c r="AA1773" i="1"/>
  <c r="J1773" i="1"/>
  <c r="N1773" i="1"/>
  <c r="P1773" i="1"/>
  <c r="AR1773" i="1"/>
  <c r="AJ1773" i="1"/>
  <c r="AG1773" i="1"/>
  <c r="M1773" i="1"/>
  <c r="AU2013" i="1"/>
  <c r="AT2013" i="1"/>
  <c r="AS2013" i="1"/>
  <c r="AB2013" i="1"/>
  <c r="V2013" i="1"/>
  <c r="W2013" i="1"/>
  <c r="Q2013" i="1"/>
  <c r="X2013" i="1"/>
  <c r="J2013" i="1"/>
  <c r="K2013" i="1"/>
  <c r="AY2011" i="1"/>
  <c r="AT2246" i="1"/>
  <c r="I2246" i="1"/>
  <c r="H2246" i="1"/>
  <c r="AU2246" i="1"/>
  <c r="AA2246" i="1"/>
  <c r="Z2246" i="1"/>
  <c r="AP2246" i="1"/>
  <c r="AL2246" i="1"/>
  <c r="AM2246" i="1"/>
  <c r="AO2246" i="1"/>
  <c r="AM2006" i="1"/>
  <c r="O2006" i="1"/>
  <c r="N2006" i="1"/>
  <c r="AT2006" i="1"/>
  <c r="I2006" i="1"/>
  <c r="AR2006" i="1"/>
  <c r="AF2006" i="1"/>
  <c r="R2006" i="1"/>
  <c r="AS2006" i="1"/>
  <c r="AJ2253" i="1"/>
  <c r="O2253" i="1"/>
  <c r="X2253" i="1"/>
  <c r="AP2253" i="1"/>
  <c r="AE2253" i="1"/>
  <c r="W2253" i="1"/>
  <c r="P2253" i="1"/>
  <c r="AD2253" i="1"/>
  <c r="R2253" i="1"/>
  <c r="S2253" i="1"/>
  <c r="AK2253" i="1"/>
  <c r="H1766" i="1"/>
  <c r="W1766" i="1"/>
  <c r="K1766" i="1"/>
  <c r="AF1770" i="1"/>
  <c r="U2008" i="1"/>
  <c r="V1768" i="1"/>
  <c r="AQ1766" i="1"/>
  <c r="R1766" i="1"/>
  <c r="AI1766" i="1"/>
  <c r="M1766" i="1"/>
  <c r="O1766" i="1"/>
  <c r="AG1766" i="1"/>
  <c r="T1766" i="1"/>
  <c r="AH1773" i="1"/>
  <c r="AN1773" i="1"/>
  <c r="I1773" i="1"/>
  <c r="AF1773" i="1"/>
  <c r="W1773" i="1"/>
  <c r="AV1773" i="1"/>
  <c r="H2247" i="1"/>
  <c r="AM2013" i="1"/>
  <c r="AD2013" i="1"/>
  <c r="AI2013" i="1"/>
  <c r="AL2013" i="1"/>
  <c r="AK2013" i="1"/>
  <c r="AG2246" i="1"/>
  <c r="M2246" i="1"/>
  <c r="K2246" i="1"/>
  <c r="J2246" i="1"/>
  <c r="U2246" i="1"/>
  <c r="AL2006" i="1"/>
  <c r="L2006" i="1"/>
  <c r="AA2006" i="1"/>
  <c r="AI2006" i="1"/>
  <c r="X2006" i="1"/>
  <c r="S2006" i="1"/>
  <c r="L2253" i="1"/>
  <c r="V2253" i="1"/>
  <c r="M2253" i="1"/>
  <c r="I2253" i="1"/>
  <c r="AV2253" i="1"/>
  <c r="U2253" i="1"/>
  <c r="AO2253" i="1"/>
  <c r="AG2253" i="1"/>
  <c r="AM2253" i="1"/>
  <c r="R1770" i="1"/>
  <c r="R2010" i="1"/>
  <c r="AG2010" i="1"/>
  <c r="AD2010" i="1"/>
  <c r="M2010" i="1"/>
  <c r="AO2250" i="1"/>
  <c r="H2250" i="1"/>
  <c r="AC2250" i="1"/>
  <c r="Q2250" i="1"/>
  <c r="AB2250" i="1"/>
  <c r="W2250" i="1"/>
  <c r="Y2008" i="1"/>
  <c r="AM2008" i="1"/>
  <c r="H2008" i="1"/>
  <c r="AP2008" i="1"/>
  <c r="AB2248" i="1"/>
  <c r="O2248" i="1"/>
  <c r="AL2248" i="1"/>
  <c r="Z2248" i="1"/>
  <c r="W2248" i="1"/>
  <c r="X1768" i="1"/>
  <c r="AS1768" i="1"/>
  <c r="I1768" i="1"/>
  <c r="AB1766" i="1"/>
  <c r="I1766" i="1"/>
  <c r="AK1766" i="1"/>
  <c r="S1766" i="1"/>
  <c r="U1766" i="1"/>
  <c r="Z1766" i="1"/>
  <c r="AS1766" i="1"/>
  <c r="AU1766" i="1"/>
  <c r="AT1766" i="1"/>
  <c r="U1773" i="1"/>
  <c r="T1773" i="1"/>
  <c r="AT1773" i="1"/>
  <c r="L1773" i="1"/>
  <c r="AK1773" i="1"/>
  <c r="AS1773" i="1"/>
  <c r="R1773" i="1"/>
  <c r="AD1773" i="1"/>
  <c r="AE1773" i="1"/>
  <c r="Z1773" i="1"/>
  <c r="AL1773" i="1"/>
  <c r="AC2247" i="1"/>
  <c r="AV2013" i="1"/>
  <c r="AC2013" i="1"/>
  <c r="T2013" i="1"/>
  <c r="AA2013" i="1"/>
  <c r="L2013" i="1"/>
  <c r="R2013" i="1"/>
  <c r="AP2013" i="1"/>
  <c r="AO2013" i="1"/>
  <c r="AJ2013" i="1"/>
  <c r="H2013" i="1"/>
  <c r="P2013" i="1"/>
  <c r="AC2246" i="1"/>
  <c r="AD2246" i="1"/>
  <c r="P2246" i="1"/>
  <c r="AQ2246" i="1"/>
  <c r="Q2246" i="1"/>
  <c r="X2246" i="1"/>
  <c r="AI2246" i="1"/>
  <c r="S2246" i="1"/>
  <c r="W2246" i="1"/>
  <c r="T2006" i="1"/>
  <c r="AU2006" i="1"/>
  <c r="AG2006" i="1"/>
  <c r="M2006" i="1"/>
  <c r="AV2006" i="1"/>
  <c r="V2006" i="1"/>
  <c r="AE2006" i="1"/>
  <c r="AJ2006" i="1"/>
  <c r="AH2006" i="1"/>
  <c r="AN2006" i="1"/>
  <c r="AB2253" i="1"/>
  <c r="Z2253" i="1"/>
  <c r="Y2253" i="1"/>
  <c r="AL2253" i="1"/>
  <c r="AI2253" i="1"/>
  <c r="AU2253" i="1"/>
  <c r="J2253" i="1"/>
  <c r="Q2253" i="1"/>
  <c r="AC2253" i="1"/>
  <c r="AH2253" i="1"/>
  <c r="H2253" i="1"/>
  <c r="AE2008" i="1"/>
  <c r="AQ1768" i="1"/>
  <c r="U2255" i="1"/>
  <c r="H2255" i="1"/>
  <c r="Z2015" i="1"/>
  <c r="S2255" i="1"/>
  <c r="V1775" i="1"/>
  <c r="H1775" i="1"/>
  <c r="U1775" i="1"/>
  <c r="AS1775" i="1"/>
  <c r="AN1775" i="1"/>
  <c r="R1775" i="1"/>
  <c r="AD1775" i="1"/>
  <c r="AU1775" i="1"/>
  <c r="N1775" i="1"/>
  <c r="AJ2008" i="1"/>
  <c r="AP1775" i="1"/>
  <c r="AF2248" i="1"/>
  <c r="AH2008" i="1"/>
  <c r="J2015" i="1"/>
  <c r="Y2255" i="1"/>
  <c r="N2255" i="1"/>
  <c r="AI2255" i="1"/>
  <c r="P1775" i="1"/>
  <c r="R2015" i="1"/>
  <c r="V2255" i="1"/>
  <c r="AR2015" i="1"/>
  <c r="S1775" i="1"/>
  <c r="AF2015" i="1"/>
  <c r="AR2255" i="1"/>
  <c r="L2255" i="1"/>
  <c r="AA2255" i="1"/>
  <c r="P2255" i="1"/>
  <c r="W2255" i="1"/>
  <c r="AN2255" i="1"/>
  <c r="K2255" i="1"/>
  <c r="AT2248" i="1"/>
  <c r="X1775" i="1"/>
  <c r="I1775" i="1"/>
  <c r="O2015" i="1"/>
  <c r="AB2015" i="1"/>
  <c r="AS2015" i="1"/>
  <c r="AD2248" i="1"/>
  <c r="AA1775" i="1"/>
  <c r="AN2008" i="1"/>
  <c r="AU2015" i="1"/>
  <c r="Q1775" i="1"/>
  <c r="Z1775" i="1"/>
  <c r="W1775" i="1"/>
  <c r="Y2015" i="1"/>
  <c r="AO1775" i="1"/>
  <c r="AP2255" i="1"/>
  <c r="AV2255" i="1"/>
  <c r="AA2015" i="1"/>
  <c r="AG2255" i="1"/>
  <c r="AK1768" i="1"/>
  <c r="AM1775" i="1"/>
  <c r="AR1775" i="1"/>
  <c r="U2015" i="1"/>
  <c r="AE1775" i="1"/>
  <c r="M1775" i="1"/>
  <c r="AV2015" i="1"/>
  <c r="M2015" i="1"/>
  <c r="AL2255" i="1"/>
  <c r="O2255" i="1"/>
  <c r="H2015" i="1"/>
  <c r="AJ1775" i="1"/>
  <c r="AD2015" i="1"/>
  <c r="AO2015" i="1"/>
  <c r="AE2255" i="1"/>
  <c r="AQ2255" i="1"/>
  <c r="Q2248" i="1"/>
  <c r="AP2015" i="1"/>
  <c r="AS2255" i="1"/>
  <c r="T2008" i="1"/>
  <c r="AC2015" i="1"/>
  <c r="AT2015" i="1"/>
  <c r="AM2015" i="1"/>
  <c r="AC1775" i="1"/>
  <c r="V2015" i="1"/>
  <c r="AO2255" i="1"/>
  <c r="AU2255" i="1"/>
  <c r="J2255" i="1"/>
  <c r="AJ2255" i="1"/>
  <c r="Y1768" i="1"/>
  <c r="AL1775" i="1"/>
  <c r="K1775" i="1"/>
  <c r="AF1775" i="1"/>
  <c r="AT1775" i="1"/>
  <c r="AC2255" i="1"/>
  <c r="Z2255" i="1"/>
  <c r="M2248" i="1"/>
  <c r="S2008" i="1"/>
  <c r="AV1775" i="1"/>
  <c r="AK2255" i="1"/>
  <c r="N2008" i="1"/>
  <c r="AI2008" i="1"/>
  <c r="AG1775" i="1"/>
  <c r="AK2015" i="1"/>
  <c r="Q2015" i="1"/>
  <c r="T2255" i="1"/>
  <c r="AI1768" i="1"/>
  <c r="X2015" i="1"/>
  <c r="T1775" i="1"/>
  <c r="I2015" i="1"/>
  <c r="P2015" i="1"/>
  <c r="L2015" i="1"/>
  <c r="J1775" i="1"/>
  <c r="AB1775" i="1"/>
  <c r="L1775" i="1"/>
  <c r="AB2255" i="1"/>
  <c r="O1768" i="1"/>
  <c r="AH1768" i="1"/>
  <c r="AQ2008" i="1"/>
  <c r="AG2015" i="1"/>
  <c r="I2255" i="1"/>
  <c r="X2255" i="1"/>
  <c r="AH2255" i="1"/>
  <c r="K2008" i="1"/>
  <c r="AL2008" i="1"/>
  <c r="R2248" i="1"/>
  <c r="W2015" i="1"/>
  <c r="T2655" i="1" l="1"/>
  <c r="T2653" i="1"/>
  <c r="T2651" i="1"/>
  <c r="T2652" i="1"/>
  <c r="T2654" i="1"/>
  <c r="T2650" i="1"/>
  <c r="T2649" i="1"/>
  <c r="AZ4739" i="1"/>
  <c r="X4740" i="1"/>
  <c r="AY4739" i="1"/>
  <c r="AP4740" i="1"/>
  <c r="AQ4738" i="1"/>
  <c r="AI4739" i="1"/>
  <c r="AK4737" i="1"/>
  <c r="AV4741" i="1"/>
  <c r="AK4740" i="1"/>
  <c r="AA4738" i="1"/>
  <c r="AL4743" i="1"/>
  <c r="AI4737" i="1"/>
  <c r="AL4738" i="1"/>
  <c r="Z4743" i="1"/>
  <c r="AR4740" i="1"/>
  <c r="BF4739" i="1"/>
  <c r="BD4739" i="1"/>
  <c r="Z4738" i="1"/>
  <c r="AM4743" i="1"/>
  <c r="AS4739" i="1"/>
  <c r="Z4742" i="1"/>
  <c r="AU4740" i="1"/>
  <c r="AR4742" i="1"/>
  <c r="AT4738" i="1"/>
  <c r="AQ4739" i="1"/>
  <c r="X4738" i="1"/>
  <c r="BF4737" i="1"/>
  <c r="AY4743" i="1"/>
  <c r="BB4742" i="1"/>
  <c r="AX4738" i="1"/>
  <c r="AK4738" i="1"/>
  <c r="AM4740" i="1"/>
  <c r="AJ4738" i="1"/>
  <c r="W4737" i="1"/>
  <c r="BB4740" i="1"/>
  <c r="AB4741" i="1"/>
  <c r="BB4739" i="1"/>
  <c r="AH4739" i="1"/>
  <c r="AA4737" i="1"/>
  <c r="AB4737" i="1"/>
  <c r="AW4738" i="1"/>
  <c r="AG4743" i="1"/>
  <c r="AO4740" i="1"/>
  <c r="AQ4741" i="1"/>
  <c r="AH4738" i="1"/>
  <c r="AY4738" i="1"/>
  <c r="X4739" i="1"/>
  <c r="AH4741" i="1"/>
  <c r="Y4741" i="1"/>
  <c r="AE4743" i="1"/>
  <c r="BE4743" i="1"/>
  <c r="BC4737" i="1"/>
  <c r="AZ4741" i="1"/>
  <c r="AF4738" i="1"/>
  <c r="AR4737" i="1"/>
  <c r="AL4741" i="1"/>
  <c r="AM4741" i="1"/>
  <c r="AV4739" i="1"/>
  <c r="AZ4743" i="1"/>
  <c r="BE4740" i="1"/>
  <c r="AN4741" i="1"/>
  <c r="Y4740" i="1"/>
  <c r="AK4741" i="1"/>
  <c r="AK4739" i="1"/>
  <c r="W4739" i="1"/>
  <c r="BA4738" i="1"/>
  <c r="AW4739" i="1"/>
  <c r="AB4738" i="1"/>
  <c r="AM4738" i="1"/>
  <c r="AT4737" i="1"/>
  <c r="AB4739" i="1"/>
  <c r="AR4741" i="1"/>
  <c r="AJ4739" i="1"/>
  <c r="Y4742" i="1"/>
  <c r="AP4741" i="1"/>
  <c r="AN4739" i="1"/>
  <c r="AR4739" i="1"/>
  <c r="AG4740" i="1"/>
  <c r="AA4740" i="1"/>
  <c r="BF4741" i="1"/>
  <c r="BD4743" i="1"/>
  <c r="AY4737" i="1"/>
  <c r="AS4743" i="1"/>
  <c r="BE4741" i="1"/>
  <c r="BE4744" i="1"/>
  <c r="AU4737" i="1"/>
  <c r="AG4737" i="1"/>
  <c r="AO4738" i="1"/>
  <c r="AT4743" i="1"/>
  <c r="BA4743" i="1"/>
  <c r="BE4742" i="1"/>
  <c r="AE4740" i="1"/>
  <c r="BC4742" i="1"/>
  <c r="X4737" i="1"/>
  <c r="BA4740" i="1"/>
  <c r="AR4738" i="1"/>
  <c r="AZ4737" i="1"/>
  <c r="AB4742" i="1"/>
  <c r="Y4744" i="1"/>
  <c r="AR4743" i="1"/>
  <c r="AU4738" i="1"/>
  <c r="AH4742" i="1"/>
  <c r="AC4737" i="1"/>
  <c r="AI4742" i="1"/>
  <c r="AW4742" i="1"/>
  <c r="AT4742" i="1"/>
  <c r="BB4738" i="1"/>
  <c r="AO4743" i="1"/>
  <c r="AI4741" i="1"/>
  <c r="Z4741" i="1"/>
  <c r="AE4738" i="1"/>
  <c r="AW4737" i="1"/>
  <c r="AS4740" i="1"/>
  <c r="AQ4737" i="1"/>
  <c r="AL4737" i="1"/>
  <c r="AP4737" i="1"/>
  <c r="AC4738" i="1"/>
  <c r="AA4743" i="1"/>
  <c r="X4744" i="1"/>
  <c r="BC4739" i="1"/>
  <c r="AE4737" i="1"/>
  <c r="AF4742" i="1"/>
  <c r="AN4737" i="1"/>
  <c r="AS4738" i="1"/>
  <c r="AY4740" i="1"/>
  <c r="AS4737" i="1"/>
  <c r="BD4738" i="1"/>
  <c r="AP3815" i="1"/>
  <c r="W4743" i="1"/>
  <c r="X4741" i="1"/>
  <c r="BE4738" i="1"/>
  <c r="BD4742" i="1"/>
  <c r="AU4741" i="1"/>
  <c r="AD4742" i="1"/>
  <c r="BB4741" i="1"/>
  <c r="X4742" i="1"/>
  <c r="AJ4742" i="1"/>
  <c r="AS4742" i="1"/>
  <c r="AE4742" i="1"/>
  <c r="BC4738" i="1"/>
  <c r="BF4738" i="1"/>
  <c r="BC4744" i="1"/>
  <c r="AD4741" i="1"/>
  <c r="Y4737" i="1"/>
  <c r="AM4737" i="1"/>
  <c r="AC4742" i="1"/>
  <c r="BF4743" i="1"/>
  <c r="W4738" i="1"/>
  <c r="AN4738" i="1"/>
  <c r="AD4743" i="1"/>
  <c r="AV4743" i="1"/>
  <c r="AP4743" i="1"/>
  <c r="AV4738" i="1"/>
  <c r="AK4744" i="1"/>
  <c r="AN4740" i="1"/>
  <c r="BA4742" i="1"/>
  <c r="AJ4737" i="1"/>
  <c r="AD4738" i="1"/>
  <c r="AW4743" i="1"/>
  <c r="AO4737" i="1"/>
  <c r="AN4742" i="1"/>
  <c r="BB4743" i="1"/>
  <c r="Z4739" i="1"/>
  <c r="AJ4743" i="1"/>
  <c r="BD4741" i="1"/>
  <c r="AU4742" i="1"/>
  <c r="AQ4744" i="1"/>
  <c r="AB4743" i="1"/>
  <c r="W4741" i="1"/>
  <c r="AI4738" i="1"/>
  <c r="AX4740" i="1"/>
  <c r="BA4741" i="1"/>
  <c r="AA4741" i="1"/>
  <c r="AH4743" i="1"/>
  <c r="W4742" i="1"/>
  <c r="AO4742" i="1"/>
  <c r="BE4737" i="1"/>
  <c r="AX4743" i="1"/>
  <c r="AD4740" i="1"/>
  <c r="BA4739" i="1"/>
  <c r="BB4737" i="1"/>
  <c r="AC4743" i="1"/>
  <c r="AX4741" i="1"/>
  <c r="AV4737" i="1"/>
  <c r="Y4739" i="1"/>
  <c r="AL4742" i="1"/>
  <c r="Y4743" i="1"/>
  <c r="AZ4738" i="1"/>
  <c r="AX4737" i="1"/>
  <c r="AM4739" i="1"/>
  <c r="AW4741" i="1"/>
  <c r="BC4740" i="1"/>
  <c r="AF4741" i="1"/>
  <c r="AI4740" i="1"/>
  <c r="AE4741" i="1"/>
  <c r="AG4739" i="1"/>
  <c r="AZ4742" i="1"/>
  <c r="BD4740" i="1"/>
  <c r="Z4737" i="1"/>
  <c r="AD4737" i="1"/>
  <c r="AC4740" i="1"/>
  <c r="AN4743" i="1"/>
  <c r="AT4741" i="1"/>
  <c r="AQ4740" i="1"/>
  <c r="AA4739" i="1"/>
  <c r="AU4743" i="1"/>
  <c r="AG4738" i="1"/>
  <c r="AO4741" i="1"/>
  <c r="AV4740" i="1"/>
  <c r="BA4744" i="1"/>
  <c r="AL4739" i="1"/>
  <c r="AG4742" i="1"/>
  <c r="BE4739" i="1"/>
  <c r="AH4740" i="1"/>
  <c r="AW4740" i="1"/>
  <c r="AQ3818" i="1"/>
  <c r="AI3815" i="1"/>
  <c r="AJ3815" i="1"/>
  <c r="AC4739" i="1"/>
  <c r="AE4744" i="1"/>
  <c r="AX4739" i="1"/>
  <c r="AK4742" i="1"/>
  <c r="X4743" i="1"/>
  <c r="BF4744" i="1"/>
  <c r="AB4744" i="1"/>
  <c r="AE3814" i="1"/>
  <c r="W4744" i="1"/>
  <c r="AQ4743" i="1"/>
  <c r="AP4742" i="1"/>
  <c r="AJ4741" i="1"/>
  <c r="AH4737" i="1"/>
  <c r="AY4741" i="1"/>
  <c r="AP4738" i="1"/>
  <c r="AX4742" i="1"/>
  <c r="AQ4742" i="1"/>
  <c r="AI4743" i="1"/>
  <c r="AG4741" i="1"/>
  <c r="AC4741" i="1"/>
  <c r="AM4742" i="1"/>
  <c r="AY4742" i="1"/>
  <c r="AT4740" i="1"/>
  <c r="AT4739" i="1"/>
  <c r="AO4739" i="1"/>
  <c r="AP4739" i="1"/>
  <c r="AR3815" i="1"/>
  <c r="AU4739" i="1"/>
  <c r="AF4739" i="1"/>
  <c r="BC4743" i="1"/>
  <c r="BA4737" i="1"/>
  <c r="AJ4740" i="1"/>
  <c r="AJ4749" i="1" s="1"/>
  <c r="AD4744" i="1"/>
  <c r="AF4740" i="1"/>
  <c r="Y4738" i="1"/>
  <c r="BC4741" i="1"/>
  <c r="AB4740" i="1"/>
  <c r="AD4739" i="1"/>
  <c r="AF4737" i="1"/>
  <c r="W4740" i="1"/>
  <c r="AY4744" i="1"/>
  <c r="BF4742" i="1"/>
  <c r="BF4740" i="1"/>
  <c r="AF4743" i="1"/>
  <c r="AV4742" i="1"/>
  <c r="AS4741" i="1"/>
  <c r="BD4737" i="1"/>
  <c r="AA4742" i="1"/>
  <c r="AK4743" i="1"/>
  <c r="AP3817" i="1"/>
  <c r="BA3818" i="1"/>
  <c r="AX3815" i="1"/>
  <c r="F4770" i="1"/>
  <c r="F4743" i="1" s="1"/>
  <c r="F3818" i="1"/>
  <c r="AT3812" i="1"/>
  <c r="AC3817" i="1"/>
  <c r="AT3818" i="1"/>
  <c r="X3813" i="1"/>
  <c r="D4772" i="1"/>
  <c r="D4741" i="1" s="1"/>
  <c r="D3816" i="1"/>
  <c r="AH3812" i="1"/>
  <c r="AY3816" i="1"/>
  <c r="W3814" i="1"/>
  <c r="AP3812" i="1"/>
  <c r="AD3816" i="1"/>
  <c r="AU3812" i="1"/>
  <c r="AL3818" i="1"/>
  <c r="BE3817" i="1"/>
  <c r="BE3818" i="1"/>
  <c r="AS3817" i="1"/>
  <c r="AP3813" i="1"/>
  <c r="AN3818" i="1"/>
  <c r="AI3816" i="1"/>
  <c r="BD3813" i="1"/>
  <c r="AJ3817" i="1"/>
  <c r="AL3814" i="1"/>
  <c r="E4785" i="1"/>
  <c r="E4739" i="1" s="1"/>
  <c r="E3814" i="1"/>
  <c r="D4775" i="1"/>
  <c r="D4742" i="1" s="1"/>
  <c r="D3817" i="1"/>
  <c r="AW3812" i="1"/>
  <c r="AH3816" i="1"/>
  <c r="AQ3817" i="1"/>
  <c r="AM3815" i="1"/>
  <c r="AZ3812" i="1"/>
  <c r="AW3817" i="1"/>
  <c r="AI3818" i="1"/>
  <c r="BA3814" i="1"/>
  <c r="AB3816" i="1"/>
  <c r="AG3816" i="1"/>
  <c r="AE3812" i="1"/>
  <c r="AV3818" i="1"/>
  <c r="AW3813" i="1"/>
  <c r="AX3818" i="1"/>
  <c r="AR3816" i="1"/>
  <c r="AU3814" i="1"/>
  <c r="AC3816" i="1"/>
  <c r="Y3815" i="1"/>
  <c r="X3817" i="1"/>
  <c r="BC3813" i="1"/>
  <c r="X3816" i="1"/>
  <c r="AM3817" i="1"/>
  <c r="D4770" i="1"/>
  <c r="D4743" i="1" s="1"/>
  <c r="D3818" i="1"/>
  <c r="AY3817" i="1"/>
  <c r="AB3818" i="1"/>
  <c r="D4774" i="1"/>
  <c r="D4737" i="1" s="1"/>
  <c r="D3812" i="1"/>
  <c r="AY3815" i="1"/>
  <c r="AZ3815" i="1"/>
  <c r="BE3813" i="1"/>
  <c r="AT3815" i="1"/>
  <c r="AJ3813" i="1"/>
  <c r="F4774" i="1"/>
  <c r="F4737" i="1" s="1"/>
  <c r="F3812" i="1"/>
  <c r="Z3816" i="1"/>
  <c r="AU3813" i="1"/>
  <c r="AB3814" i="1"/>
  <c r="AK3813" i="1"/>
  <c r="AC3813" i="1"/>
  <c r="AK3812" i="1"/>
  <c r="BF3816" i="1"/>
  <c r="AY3812" i="1"/>
  <c r="BE3816" i="1"/>
  <c r="E4774" i="1"/>
  <c r="E4737" i="1" s="1"/>
  <c r="E3812" i="1"/>
  <c r="BC3817" i="1"/>
  <c r="Y3813" i="1"/>
  <c r="AT3817" i="1"/>
  <c r="Y3816" i="1"/>
  <c r="Y3817" i="1"/>
  <c r="AR3812" i="1"/>
  <c r="W3818" i="1"/>
  <c r="AS3813" i="1"/>
  <c r="BB3816" i="1"/>
  <c r="W3812" i="1"/>
  <c r="G4785" i="1"/>
  <c r="G4739" i="1" s="1"/>
  <c r="P2651" i="1" s="1"/>
  <c r="G3814" i="1"/>
  <c r="AC3812" i="1"/>
  <c r="AL3815" i="1"/>
  <c r="AD3813" i="1"/>
  <c r="Z3814" i="1"/>
  <c r="AX3817" i="1"/>
  <c r="AC3814" i="1"/>
  <c r="Y3814" i="1"/>
  <c r="AQ3814" i="1"/>
  <c r="AE3816" i="1"/>
  <c r="AT3814" i="1"/>
  <c r="AC3815" i="1"/>
  <c r="AU3818" i="1"/>
  <c r="AF3817" i="1"/>
  <c r="AM3813" i="1"/>
  <c r="AZ3816" i="1"/>
  <c r="AI3813" i="1"/>
  <c r="AQ3816" i="1"/>
  <c r="BB3814" i="1"/>
  <c r="AY3814" i="1"/>
  <c r="AG3817" i="1"/>
  <c r="AL3816" i="1"/>
  <c r="AV3814" i="1"/>
  <c r="Y3812" i="1"/>
  <c r="AP3818" i="1"/>
  <c r="AQ3813" i="1"/>
  <c r="AA3816" i="1"/>
  <c r="Z3815" i="1"/>
  <c r="AE3818" i="1"/>
  <c r="AF3816" i="1"/>
  <c r="D4771" i="1"/>
  <c r="D4738" i="1" s="1"/>
  <c r="D3813" i="1"/>
  <c r="W3816" i="1"/>
  <c r="Z3818" i="1"/>
  <c r="BD3818" i="1"/>
  <c r="AB3817" i="1"/>
  <c r="AS3816" i="1"/>
  <c r="AE3813" i="1"/>
  <c r="G4772" i="1"/>
  <c r="G4741" i="1" s="1"/>
  <c r="P2653" i="1" s="1"/>
  <c r="G3816" i="1"/>
  <c r="BD3817" i="1"/>
  <c r="AN3812" i="1"/>
  <c r="AH3815" i="1"/>
  <c r="AP3816" i="1"/>
  <c r="AN3815" i="1"/>
  <c r="AJ3812" i="1"/>
  <c r="F4775" i="1"/>
  <c r="F3817" i="1"/>
  <c r="AJ3818" i="1"/>
  <c r="E4798" i="1"/>
  <c r="E4740" i="1" s="1"/>
  <c r="E3815" i="1"/>
  <c r="AD3815" i="1"/>
  <c r="AX3816" i="1"/>
  <c r="AV3812" i="1"/>
  <c r="AZ3813" i="1"/>
  <c r="AN3814" i="1"/>
  <c r="AG3814" i="1"/>
  <c r="AD3812" i="1"/>
  <c r="BF3814" i="1"/>
  <c r="AJ3816" i="1"/>
  <c r="AN3816" i="1"/>
  <c r="AD3818" i="1"/>
  <c r="AY3813" i="1"/>
  <c r="Z4744" i="1"/>
  <c r="AL4740" i="1"/>
  <c r="AZ4740" i="1"/>
  <c r="G4770" i="1"/>
  <c r="G4743" i="1" s="1"/>
  <c r="P2655" i="1" s="1"/>
  <c r="G3818" i="1"/>
  <c r="AF3813" i="1"/>
  <c r="AP3814" i="1"/>
  <c r="D4785" i="1"/>
  <c r="D4739" i="1" s="1"/>
  <c r="D3814" i="1"/>
  <c r="BC3818" i="1"/>
  <c r="AQ3815" i="1"/>
  <c r="AX3812" i="1"/>
  <c r="E4775" i="1"/>
  <c r="E4742" i="1" s="1"/>
  <c r="E3817" i="1"/>
  <c r="BA3815" i="1"/>
  <c r="BA3812" i="1"/>
  <c r="AF3815" i="1"/>
  <c r="AX3813" i="1"/>
  <c r="AB3812" i="1"/>
  <c r="BC3816" i="1"/>
  <c r="AA3815" i="1"/>
  <c r="G4774" i="1"/>
  <c r="G3812" i="1"/>
  <c r="AW3816" i="1"/>
  <c r="AG3815" i="1"/>
  <c r="AB3815" i="1"/>
  <c r="AD3814" i="1"/>
  <c r="AA3813" i="1"/>
  <c r="BB3818" i="1"/>
  <c r="Z3813" i="1"/>
  <c r="AK3817" i="1"/>
  <c r="AF3812" i="1"/>
  <c r="AL3817" i="1"/>
  <c r="AS3812" i="1"/>
  <c r="AM3814" i="1"/>
  <c r="W3815" i="1"/>
  <c r="AI3817" i="1"/>
  <c r="AI3814" i="1"/>
  <c r="AO3818" i="1"/>
  <c r="Z3812" i="1"/>
  <c r="AZ3817" i="1"/>
  <c r="G4798" i="1"/>
  <c r="G4740" i="1" s="1"/>
  <c r="P2652" i="1" s="1"/>
  <c r="G3815" i="1"/>
  <c r="AY3818" i="1"/>
  <c r="AR3813" i="1"/>
  <c r="AO3815" i="1"/>
  <c r="X3815" i="1"/>
  <c r="BB3813" i="1"/>
  <c r="BF3817" i="1"/>
  <c r="BB3817" i="1"/>
  <c r="X3818" i="1"/>
  <c r="AA3814" i="1"/>
  <c r="E4772" i="1"/>
  <c r="E4741" i="1" s="1"/>
  <c r="E3816" i="1"/>
  <c r="AR3814" i="1"/>
  <c r="BF3815" i="1"/>
  <c r="E4770" i="1"/>
  <c r="E3818" i="1"/>
  <c r="AZ3818" i="1"/>
  <c r="BE3812" i="1"/>
  <c r="AG3818" i="1"/>
  <c r="AF3818" i="1"/>
  <c r="AT3813" i="1"/>
  <c r="F4785" i="1"/>
  <c r="F4739" i="1" s="1"/>
  <c r="F3814" i="1"/>
  <c r="BD3814" i="1"/>
  <c r="AS3815" i="1"/>
  <c r="AQ3812" i="1"/>
  <c r="AF3814" i="1"/>
  <c r="X3812" i="1"/>
  <c r="BF3813" i="1"/>
  <c r="AV3816" i="1"/>
  <c r="AV3817" i="1"/>
  <c r="BE3814" i="1"/>
  <c r="AW3815" i="1"/>
  <c r="AN3817" i="1"/>
  <c r="AU3816" i="1"/>
  <c r="AC3818" i="1"/>
  <c r="AB3813" i="1"/>
  <c r="X3814" i="1"/>
  <c r="AA3812" i="1"/>
  <c r="F4798" i="1"/>
  <c r="F4740" i="1" s="1"/>
  <c r="F3815" i="1"/>
  <c r="Z3817" i="1"/>
  <c r="AG3813" i="1"/>
  <c r="AV3815" i="1"/>
  <c r="E4771" i="1"/>
  <c r="E4738" i="1" s="1"/>
  <c r="E3813" i="1"/>
  <c r="AU3815" i="1"/>
  <c r="AT3816" i="1"/>
  <c r="AW3818" i="1"/>
  <c r="W3813" i="1"/>
  <c r="D4798" i="1"/>
  <c r="D4740" i="1" s="1"/>
  <c r="D3815" i="1"/>
  <c r="AJ3814" i="1"/>
  <c r="BB3812" i="1"/>
  <c r="AA3818" i="1"/>
  <c r="AO3814" i="1"/>
  <c r="BF3818" i="1"/>
  <c r="AV3813" i="1"/>
  <c r="BA3813" i="1"/>
  <c r="AL3812" i="1"/>
  <c r="AZ3814" i="1"/>
  <c r="AH3814" i="1"/>
  <c r="Y3818" i="1"/>
  <c r="BC3815" i="1"/>
  <c r="F4771" i="1"/>
  <c r="F4738" i="1" s="1"/>
  <c r="F3813" i="1"/>
  <c r="BE3815" i="1"/>
  <c r="AX3814" i="1"/>
  <c r="F4772" i="1"/>
  <c r="F4741" i="1" s="1"/>
  <c r="F3816" i="1"/>
  <c r="BD3815" i="1"/>
  <c r="AS3814" i="1"/>
  <c r="AK3815" i="1"/>
  <c r="BB3815" i="1"/>
  <c r="BC3812" i="1"/>
  <c r="AO3813" i="1"/>
  <c r="BC3814" i="1"/>
  <c r="AK3814" i="1"/>
  <c r="AI3812" i="1"/>
  <c r="G4775" i="1"/>
  <c r="G4742" i="1" s="1"/>
  <c r="P2654" i="1" s="1"/>
  <c r="G3817" i="1"/>
  <c r="AU3817" i="1"/>
  <c r="AS3818" i="1"/>
  <c r="AO3816" i="1"/>
  <c r="AR3818" i="1"/>
  <c r="AL3813" i="1"/>
  <c r="BA3817" i="1"/>
  <c r="AH3818" i="1"/>
  <c r="G4771" i="1"/>
  <c r="G4738" i="1" s="1"/>
  <c r="P2650" i="1" s="1"/>
  <c r="G3813" i="1"/>
  <c r="AE3815" i="1"/>
  <c r="BF3812" i="1"/>
  <c r="AN3813" i="1"/>
  <c r="AE3817" i="1"/>
  <c r="AM3812" i="1"/>
  <c r="BA3816" i="1"/>
  <c r="AM3818" i="1"/>
  <c r="AH3817" i="1"/>
  <c r="AG3812" i="1"/>
  <c r="AR3817" i="1"/>
  <c r="BD3812" i="1"/>
  <c r="AH3813" i="1"/>
  <c r="AW3814" i="1"/>
  <c r="AA3817" i="1"/>
  <c r="BD3816" i="1"/>
  <c r="AO3812" i="1"/>
  <c r="AK3816" i="1"/>
  <c r="AD3817" i="1"/>
  <c r="AM3816" i="1"/>
  <c r="AK3818" i="1"/>
  <c r="AO3817" i="1"/>
  <c r="W3817" i="1"/>
  <c r="BB4744" i="1"/>
  <c r="AV4744" i="1"/>
  <c r="AI4744" i="1"/>
  <c r="AS4744" i="1"/>
  <c r="AM4744" i="1"/>
  <c r="BD4744" i="1"/>
  <c r="E4743" i="1"/>
  <c r="H4635" i="1"/>
  <c r="H4895" i="1" s="1"/>
  <c r="H4596" i="1"/>
  <c r="H4856" i="1" s="1"/>
  <c r="H4658" i="1"/>
  <c r="H4918" i="1" s="1"/>
  <c r="H4537" i="1"/>
  <c r="H4625" i="1"/>
  <c r="H4885" i="1" s="1"/>
  <c r="H4686" i="1"/>
  <c r="H4946" i="1" s="1"/>
  <c r="H4628" i="1"/>
  <c r="H4888" i="1" s="1"/>
  <c r="H4665" i="1"/>
  <c r="H4925" i="1" s="1"/>
  <c r="H4725" i="1"/>
  <c r="H4985" i="1" s="1"/>
  <c r="H4699" i="1"/>
  <c r="H4959" i="1" s="1"/>
  <c r="H4661" i="1"/>
  <c r="H4921" i="1" s="1"/>
  <c r="H4569" i="1"/>
  <c r="H4829" i="1" s="1"/>
  <c r="H4659" i="1"/>
  <c r="H4526" i="1"/>
  <c r="H4786" i="1" s="1"/>
  <c r="H4533" i="1"/>
  <c r="H4793" i="1" s="1"/>
  <c r="H4730" i="1"/>
  <c r="H4990" i="1" s="1"/>
  <c r="H4622" i="1"/>
  <c r="H4882" i="1" s="1"/>
  <c r="H4691" i="1"/>
  <c r="H4951" i="1" s="1"/>
  <c r="H4670" i="1"/>
  <c r="H4930" i="1" s="1"/>
  <c r="H4619" i="1"/>
  <c r="H4597" i="1"/>
  <c r="H4857" i="1" s="1"/>
  <c r="H4568" i="1"/>
  <c r="H4828" i="1" s="1"/>
  <c r="H4608" i="1"/>
  <c r="H4868" i="1" s="1"/>
  <c r="H4644" i="1"/>
  <c r="H4904" i="1" s="1"/>
  <c r="H4624" i="1"/>
  <c r="H4884" i="1" s="1"/>
  <c r="H4591" i="1"/>
  <c r="H4851" i="1" s="1"/>
  <c r="H4586" i="1"/>
  <c r="H4846" i="1" s="1"/>
  <c r="H4651" i="1"/>
  <c r="H4654" i="1"/>
  <c r="H4914" i="1" s="1"/>
  <c r="H4656" i="1"/>
  <c r="H4916" i="1" s="1"/>
  <c r="H4530" i="1"/>
  <c r="H4790" i="1" s="1"/>
  <c r="H4553" i="1"/>
  <c r="H4813" i="1" s="1"/>
  <c r="H4524" i="1"/>
  <c r="H4784" i="1" s="1"/>
  <c r="H4675" i="1"/>
  <c r="H4935" i="1" s="1"/>
  <c r="I4733" i="1"/>
  <c r="I4993" i="1" s="1"/>
  <c r="V5854" i="1"/>
  <c r="V4673" i="1" s="1"/>
  <c r="L5807" i="1"/>
  <c r="L4626" i="1" s="1"/>
  <c r="L4886" i="1" s="1"/>
  <c r="U5819" i="1"/>
  <c r="U4638" i="1" s="1"/>
  <c r="U4898" i="1" s="1"/>
  <c r="N4607" i="1"/>
  <c r="N4867" i="1" s="1"/>
  <c r="V5913" i="1"/>
  <c r="V4732" i="1" s="1"/>
  <c r="V4992" i="1" s="1"/>
  <c r="J4631" i="1"/>
  <c r="J4891" i="1" s="1"/>
  <c r="J5878" i="1"/>
  <c r="J4697" i="1" s="1"/>
  <c r="J4957" i="1" s="1"/>
  <c r="M4722" i="1"/>
  <c r="M4982" i="1" s="1"/>
  <c r="L4693" i="1"/>
  <c r="L4953" i="1" s="1"/>
  <c r="M4524" i="1"/>
  <c r="M4784" i="1" s="1"/>
  <c r="N4644" i="1"/>
  <c r="N4904" i="1" s="1"/>
  <c r="K4716" i="1"/>
  <c r="K4976" i="1" s="1"/>
  <c r="I4726" i="1"/>
  <c r="I4986" i="1" s="1"/>
  <c r="J4550" i="1"/>
  <c r="J4810" i="1" s="1"/>
  <c r="L4665" i="1"/>
  <c r="L4925" i="1" s="1"/>
  <c r="K4679" i="1"/>
  <c r="K4939" i="1" s="1"/>
  <c r="J4709" i="1"/>
  <c r="J4969" i="1" s="1"/>
  <c r="M4568" i="1"/>
  <c r="M4828" i="1" s="1"/>
  <c r="U4566" i="1"/>
  <c r="U4826" i="1" s="1"/>
  <c r="I4662" i="1"/>
  <c r="I4922" i="1" s="1"/>
  <c r="M4710" i="1"/>
  <c r="M4970" i="1" s="1"/>
  <c r="K4620" i="1"/>
  <c r="K4880" i="1" s="1"/>
  <c r="I4634" i="1"/>
  <c r="I4894" i="1" s="1"/>
  <c r="K4714" i="1"/>
  <c r="K4974" i="1" s="1"/>
  <c r="I4575" i="1"/>
  <c r="I4835" i="1" s="1"/>
  <c r="J4637" i="1"/>
  <c r="J4897" i="1" s="1"/>
  <c r="J4537" i="1"/>
  <c r="J4797" i="1" s="1"/>
  <c r="J4511" i="1"/>
  <c r="J4771" i="1" s="1"/>
  <c r="K4637" i="1"/>
  <c r="K4897" i="1" s="1"/>
  <c r="J4602" i="1"/>
  <c r="J4862" i="1" s="1"/>
  <c r="I4515" i="1"/>
  <c r="I4775" i="1" s="1"/>
  <c r="M4609" i="1"/>
  <c r="M4869" i="1" s="1"/>
  <c r="K5724" i="1"/>
  <c r="K4543" i="1" s="1"/>
  <c r="K4803" i="1" s="1"/>
  <c r="J4706" i="1"/>
  <c r="J4966" i="1" s="1"/>
  <c r="J4596" i="1"/>
  <c r="J4856" i="1" s="1"/>
  <c r="I5729" i="1"/>
  <c r="I4548" i="1" s="1"/>
  <c r="I4808" i="1" s="1"/>
  <c r="J4711" i="1"/>
  <c r="J4971" i="1" s="1"/>
  <c r="I4679" i="1"/>
  <c r="I4939" i="1" s="1"/>
  <c r="N4549" i="1"/>
  <c r="N4809" i="1" s="1"/>
  <c r="I4680" i="1"/>
  <c r="I4940" i="1" s="1"/>
  <c r="I5871" i="1"/>
  <c r="I4690" i="1" s="1"/>
  <c r="I4950" i="1" s="1"/>
  <c r="J4521" i="1"/>
  <c r="J4781" i="1" s="1"/>
  <c r="I4526" i="1"/>
  <c r="I4786" i="1" s="1"/>
  <c r="K4732" i="1"/>
  <c r="K4992" i="1" s="1"/>
  <c r="M5874" i="1"/>
  <c r="M4693" i="1" s="1"/>
  <c r="M4953" i="1" s="1"/>
  <c r="K4719" i="1"/>
  <c r="K4979" i="1" s="1"/>
  <c r="U4574" i="1"/>
  <c r="U4834" i="1" s="1"/>
  <c r="M4613" i="1"/>
  <c r="M4873" i="1" s="1"/>
  <c r="J4710" i="1"/>
  <c r="J4970" i="1" s="1"/>
  <c r="N4620" i="1"/>
  <c r="N4880" i="1" s="1"/>
  <c r="M4696" i="1"/>
  <c r="M4956" i="1" s="1"/>
  <c r="V4553" i="1"/>
  <c r="V4813" i="1" s="1"/>
  <c r="M4595" i="1"/>
  <c r="M4855" i="1" s="1"/>
  <c r="N4512" i="1"/>
  <c r="N4772" i="1" s="1"/>
  <c r="V4609" i="1"/>
  <c r="V4869" i="1" s="1"/>
  <c r="U4686" i="1"/>
  <c r="U4946" i="1" s="1"/>
  <c r="J4660" i="1"/>
  <c r="J4920" i="1" s="1"/>
  <c r="M4640" i="1"/>
  <c r="M4900" i="1" s="1"/>
  <c r="L4639" i="1"/>
  <c r="L4899" i="1" s="1"/>
  <c r="L4650" i="1"/>
  <c r="L4910" i="1" s="1"/>
  <c r="L4663" i="1"/>
  <c r="L4923" i="1" s="1"/>
  <c r="U4702" i="1"/>
  <c r="U4962" i="1" s="1"/>
  <c r="K4653" i="1"/>
  <c r="K4913" i="1" s="1"/>
  <c r="U4690" i="1"/>
  <c r="U4950" i="1" s="1"/>
  <c r="J4601" i="1"/>
  <c r="J4861" i="1" s="1"/>
  <c r="L4596" i="1"/>
  <c r="L4856" i="1" s="1"/>
  <c r="V4617" i="1"/>
  <c r="V4877" i="1" s="1"/>
  <c r="J4627" i="1"/>
  <c r="J4887" i="1" s="1"/>
  <c r="N4536" i="1"/>
  <c r="N4796" i="1" s="1"/>
  <c r="I4571" i="1"/>
  <c r="I4831" i="1" s="1"/>
  <c r="L4557" i="1"/>
  <c r="L4817" i="1" s="1"/>
  <c r="L4727" i="1"/>
  <c r="L4987" i="1" s="1"/>
  <c r="J4726" i="1"/>
  <c r="J4986" i="1" s="1"/>
  <c r="U4550" i="1"/>
  <c r="U4810" i="1" s="1"/>
  <c r="U4694" i="1"/>
  <c r="U4954" i="1" s="1"/>
  <c r="L4680" i="1"/>
  <c r="L4940" i="1" s="1"/>
  <c r="I4562" i="1"/>
  <c r="I4822" i="1" s="1"/>
  <c r="N4583" i="1"/>
  <c r="N4843" i="1" s="1"/>
  <c r="L4657" i="1"/>
  <c r="L4917" i="1" s="1"/>
  <c r="M4691" i="1"/>
  <c r="M4951" i="1" s="1"/>
  <c r="J4590" i="1"/>
  <c r="J4850" i="1" s="1"/>
  <c r="K4613" i="1"/>
  <c r="K4873" i="1" s="1"/>
  <c r="K4662" i="1"/>
  <c r="K4922" i="1" s="1"/>
  <c r="J4671" i="1"/>
  <c r="J4931" i="1" s="1"/>
  <c r="U4510" i="1"/>
  <c r="U4770" i="1" s="1"/>
  <c r="J4577" i="1"/>
  <c r="J4837" i="1" s="1"/>
  <c r="M4521" i="1"/>
  <c r="M4781" i="1" s="1"/>
  <c r="I4599" i="1"/>
  <c r="I4859" i="1" s="1"/>
  <c r="J4640" i="1"/>
  <c r="J4900" i="1" s="1"/>
  <c r="N4525" i="1"/>
  <c r="N4785" i="1" s="1"/>
  <c r="K4734" i="1"/>
  <c r="K4994" i="1" s="1"/>
  <c r="K4688" i="1"/>
  <c r="K4948" i="1" s="1"/>
  <c r="N5724" i="1"/>
  <c r="N4543" i="1" s="1"/>
  <c r="N4803" i="1" s="1"/>
  <c r="L4662" i="1"/>
  <c r="L4922" i="1" s="1"/>
  <c r="V4569" i="1"/>
  <c r="V4829" i="1" s="1"/>
  <c r="N4683" i="1"/>
  <c r="N4943" i="1" s="1"/>
  <c r="V4689" i="1"/>
  <c r="V4949" i="1" s="1"/>
  <c r="J4624" i="1"/>
  <c r="J4884" i="1" s="1"/>
  <c r="J4514" i="1"/>
  <c r="J4774" i="1" s="1"/>
  <c r="U4699" i="1"/>
  <c r="U4959" i="1" s="1"/>
  <c r="N4688" i="1"/>
  <c r="N4948" i="1" s="1"/>
  <c r="L4534" i="1"/>
  <c r="L4794" i="1" s="1"/>
  <c r="K4563" i="1"/>
  <c r="K4823" i="1" s="1"/>
  <c r="I4563" i="1"/>
  <c r="I4823" i="1" s="1"/>
  <c r="J4727" i="1"/>
  <c r="J4987" i="1" s="1"/>
  <c r="L4679" i="1"/>
  <c r="L4939" i="1" s="1"/>
  <c r="N4554" i="1"/>
  <c r="N4814" i="1" s="1"/>
  <c r="K4603" i="1"/>
  <c r="K4863" i="1" s="1"/>
  <c r="U4630" i="1"/>
  <c r="U4890" i="1" s="1"/>
  <c r="V4593" i="1"/>
  <c r="V4853" i="1" s="1"/>
  <c r="M4566" i="1"/>
  <c r="M4826" i="1" s="1"/>
  <c r="U4598" i="1"/>
  <c r="U4858" i="1" s="1"/>
  <c r="N4613" i="1"/>
  <c r="N4873" i="1" s="1"/>
  <c r="L4597" i="1"/>
  <c r="L4857" i="1" s="1"/>
  <c r="U4654" i="1"/>
  <c r="U4914" i="1" s="1"/>
  <c r="I4652" i="1"/>
  <c r="I4912" i="1" s="1"/>
  <c r="J4693" i="1"/>
  <c r="J4953" i="1" s="1"/>
  <c r="J4661" i="1"/>
  <c r="J4921" i="1" s="1"/>
  <c r="I4639" i="1"/>
  <c r="I4899" i="1" s="1"/>
  <c r="J4530" i="1"/>
  <c r="J4790" i="1" s="1"/>
  <c r="K4698" i="1"/>
  <c r="K4958" i="1" s="1"/>
  <c r="J4733" i="1"/>
  <c r="J4993" i="1" s="1"/>
  <c r="K4686" i="1"/>
  <c r="K4946" i="1" s="1"/>
  <c r="V4660" i="1"/>
  <c r="V4920" i="1" s="1"/>
  <c r="I4640" i="1"/>
  <c r="I4900" i="1" s="1"/>
  <c r="J4574" i="1"/>
  <c r="J4834" i="1" s="1"/>
  <c r="U4734" i="1"/>
  <c r="U4994" i="1" s="1"/>
  <c r="M4572" i="1"/>
  <c r="M4832" i="1" s="1"/>
  <c r="J4688" i="1"/>
  <c r="J4948" i="1" s="1"/>
  <c r="N4668" i="1"/>
  <c r="N4928" i="1" s="1"/>
  <c r="K4598" i="1"/>
  <c r="K4858" i="1" s="1"/>
  <c r="M4602" i="1"/>
  <c r="M4862" i="1" s="1"/>
  <c r="I4591" i="1"/>
  <c r="I4851" i="1" s="1"/>
  <c r="L4648" i="1"/>
  <c r="L4908" i="1" s="1"/>
  <c r="K5889" i="1"/>
  <c r="K4708" i="1" s="1"/>
  <c r="K4968" i="1" s="1"/>
  <c r="V4662" i="1"/>
  <c r="V4922" i="1" s="1"/>
  <c r="K4593" i="1"/>
  <c r="K4853" i="1" s="1"/>
  <c r="L4708" i="1"/>
  <c r="L4968" i="1" s="1"/>
  <c r="M4695" i="1"/>
  <c r="M4955" i="1" s="1"/>
  <c r="N4734" i="1"/>
  <c r="N4994" i="1" s="1"/>
  <c r="U4557" i="1"/>
  <c r="U4817" i="1" s="1"/>
  <c r="M4628" i="1"/>
  <c r="M4888" i="1" s="1"/>
  <c r="J4553" i="1"/>
  <c r="J4813" i="1" s="1"/>
  <c r="L4591" i="1"/>
  <c r="L4851" i="1" s="1"/>
  <c r="L4563" i="1"/>
  <c r="L4823" i="1" s="1"/>
  <c r="K4665" i="1"/>
  <c r="K4925" i="1" s="1"/>
  <c r="I4601" i="1"/>
  <c r="I4861" i="1" s="1"/>
  <c r="L4523" i="1"/>
  <c r="L4783" i="1" s="1"/>
  <c r="N4611" i="1"/>
  <c r="N4871" i="1" s="1"/>
  <c r="L4582" i="1"/>
  <c r="L4842" i="1" s="1"/>
  <c r="I4734" i="1"/>
  <c r="I4994" i="1" s="1"/>
  <c r="M4683" i="1"/>
  <c r="M4943" i="1" s="1"/>
  <c r="K4589" i="1"/>
  <c r="K4849" i="1" s="1"/>
  <c r="M4724" i="1"/>
  <c r="M4984" i="1" s="1"/>
  <c r="I4564" i="1"/>
  <c r="I4824" i="1" s="1"/>
  <c r="K4670" i="1"/>
  <c r="K4930" i="1" s="1"/>
  <c r="J4518" i="1"/>
  <c r="J4778" i="1" s="1"/>
  <c r="I4637" i="1"/>
  <c r="I4897" i="1" s="1"/>
  <c r="N4578" i="1"/>
  <c r="N4838" i="1" s="1"/>
  <c r="M4732" i="1"/>
  <c r="M4992" i="1" s="1"/>
  <c r="I4663" i="1"/>
  <c r="I4923" i="1" s="1"/>
  <c r="L4686" i="1"/>
  <c r="L4946" i="1" s="1"/>
  <c r="I4650" i="1"/>
  <c r="I4910" i="1" s="1"/>
  <c r="M4636" i="1"/>
  <c r="M4896" i="1" s="1"/>
  <c r="U5715" i="1"/>
  <c r="U4534" i="1" s="1"/>
  <c r="U4794" i="1" s="1"/>
  <c r="K5807" i="1"/>
  <c r="K4626" i="1" s="1"/>
  <c r="K4886" i="1" s="1"/>
  <c r="M4728" i="1"/>
  <c r="M4988" i="1" s="1"/>
  <c r="U5763" i="1"/>
  <c r="U4582" i="1" s="1"/>
  <c r="U4842" i="1" s="1"/>
  <c r="M4533" i="1"/>
  <c r="M4793" i="1" s="1"/>
  <c r="U5827" i="1"/>
  <c r="U4646" i="1" s="1"/>
  <c r="U4906" i="1" s="1"/>
  <c r="K4671" i="1"/>
  <c r="K4931" i="1" s="1"/>
  <c r="K4604" i="1"/>
  <c r="K4864" i="1" s="1"/>
  <c r="N4605" i="1"/>
  <c r="N4865" i="1" s="1"/>
  <c r="N4582" i="1"/>
  <c r="N4842" i="1" s="1"/>
  <c r="L4515" i="1"/>
  <c r="L4775" i="1" s="1"/>
  <c r="K4517" i="1"/>
  <c r="K4777" i="1" s="1"/>
  <c r="J4663" i="1"/>
  <c r="J4923" i="1" s="1"/>
  <c r="I4590" i="1"/>
  <c r="I4850" i="1" s="1"/>
  <c r="J4686" i="1"/>
  <c r="J4946" i="1" s="1"/>
  <c r="K5841" i="1"/>
  <c r="K4660" i="1" s="1"/>
  <c r="K4920" i="1" s="1"/>
  <c r="K4574" i="1"/>
  <c r="K4834" i="1" s="1"/>
  <c r="K5842" i="1"/>
  <c r="K4661" i="1" s="1"/>
  <c r="K4921" i="1" s="1"/>
  <c r="V4529" i="1"/>
  <c r="V4789" i="1" s="1"/>
  <c r="I4647" i="1"/>
  <c r="I4907" i="1" s="1"/>
  <c r="K4658" i="1"/>
  <c r="K4918" i="1" s="1"/>
  <c r="J4708" i="1"/>
  <c r="J4968" i="1" s="1"/>
  <c r="N4561" i="1"/>
  <c r="N4821" i="1" s="1"/>
  <c r="L4651" i="1"/>
  <c r="L4911" i="1" s="1"/>
  <c r="K4676" i="1"/>
  <c r="K4936" i="1" s="1"/>
  <c r="K4715" i="1"/>
  <c r="K4975" i="1" s="1"/>
  <c r="M4729" i="1"/>
  <c r="M4989" i="1" s="1"/>
  <c r="V4681" i="1"/>
  <c r="V4941" i="1" s="1"/>
  <c r="N4558" i="1"/>
  <c r="N4818" i="1" s="1"/>
  <c r="M4662" i="1"/>
  <c r="M4922" i="1" s="1"/>
  <c r="U4662" i="1"/>
  <c r="U4922" i="1" s="1"/>
  <c r="L4671" i="1"/>
  <c r="L4931" i="1" s="1"/>
  <c r="J4547" i="1"/>
  <c r="J4807" i="1" s="1"/>
  <c r="I4600" i="1"/>
  <c r="I4860" i="1" s="1"/>
  <c r="N4686" i="1"/>
  <c r="N4946" i="1" s="1"/>
  <c r="N4640" i="1"/>
  <c r="N4900" i="1" s="1"/>
  <c r="I4525" i="1"/>
  <c r="I4785" i="1" s="1"/>
  <c r="J4734" i="1"/>
  <c r="J4994" i="1" s="1"/>
  <c r="K4572" i="1"/>
  <c r="K4832" i="1" s="1"/>
  <c r="J4668" i="1"/>
  <c r="J4928" i="1" s="1"/>
  <c r="K4602" i="1"/>
  <c r="K4862" i="1" s="1"/>
  <c r="I4649" i="1"/>
  <c r="I4909" i="1" s="1"/>
  <c r="L4554" i="1"/>
  <c r="L4814" i="1" s="1"/>
  <c r="I4630" i="1"/>
  <c r="I4890" i="1" s="1"/>
  <c r="N4587" i="1"/>
  <c r="N4847" i="1" s="1"/>
  <c r="U4526" i="1"/>
  <c r="U4786" i="1" s="1"/>
  <c r="U5907" i="1"/>
  <c r="U4726" i="1" s="1"/>
  <c r="U4986" i="1" s="1"/>
  <c r="L4580" i="1"/>
  <c r="L4840" i="1" s="1"/>
  <c r="J4699" i="1"/>
  <c r="J4959" i="1" s="1"/>
  <c r="I4543" i="1"/>
  <c r="I4803" i="1" s="1"/>
  <c r="L4524" i="1"/>
  <c r="V4665" i="1"/>
  <c r="V4925" i="1" s="1"/>
  <c r="K4549" i="1"/>
  <c r="K4809" i="1" s="1"/>
  <c r="L4711" i="1"/>
  <c r="L4971" i="1" s="1"/>
  <c r="J4670" i="1"/>
  <c r="J4930" i="1" s="1"/>
  <c r="M4672" i="1"/>
  <c r="M4932" i="1" s="1"/>
  <c r="N4636" i="1"/>
  <c r="N4896" i="1" s="1"/>
  <c r="N4696" i="1"/>
  <c r="N4956" i="1" s="1"/>
  <c r="K4632" i="1"/>
  <c r="K4892" i="1" s="1"/>
  <c r="I4613" i="1"/>
  <c r="I4873" i="1" s="1"/>
  <c r="J4662" i="1"/>
  <c r="J4922" i="1" s="1"/>
  <c r="M4671" i="1"/>
  <c r="M4931" i="1" s="1"/>
  <c r="K4696" i="1"/>
  <c r="K4956" i="1" s="1"/>
  <c r="N4597" i="1"/>
  <c r="N4857" i="1" s="1"/>
  <c r="M4512" i="1"/>
  <c r="M4772" i="1" s="1"/>
  <c r="N4510" i="1"/>
  <c r="N4770" i="1" s="1"/>
  <c r="L4659" i="1"/>
  <c r="L4919" i="1" s="1"/>
  <c r="M4703" i="1"/>
  <c r="M4963" i="1" s="1"/>
  <c r="L4668" i="1"/>
  <c r="L4928" i="1" s="1"/>
  <c r="J4655" i="1"/>
  <c r="J4915" i="1" s="1"/>
  <c r="I4602" i="1"/>
  <c r="I4862" i="1" s="1"/>
  <c r="N4649" i="1"/>
  <c r="N4909" i="1" s="1"/>
  <c r="J4554" i="1"/>
  <c r="J4814" i="1" s="1"/>
  <c r="I4521" i="1"/>
  <c r="I4781" i="1" s="1"/>
  <c r="L4607" i="1"/>
  <c r="L4867" i="1" s="1"/>
  <c r="L4598" i="1"/>
  <c r="L4858" i="1" s="1"/>
  <c r="N4702" i="1"/>
  <c r="J4523" i="1"/>
  <c r="J4783" i="1" s="1"/>
  <c r="M4638" i="1"/>
  <c r="M4898" i="1" s="1"/>
  <c r="J4534" i="1"/>
  <c r="J4794" i="1" s="1"/>
  <c r="J4579" i="1"/>
  <c r="J4839" i="1" s="1"/>
  <c r="N4560" i="1"/>
  <c r="N4820" i="1" s="1"/>
  <c r="M4588" i="1"/>
  <c r="M4848" i="1" s="1"/>
  <c r="V4633" i="1"/>
  <c r="V4893" i="1" s="1"/>
  <c r="K4583" i="1"/>
  <c r="K4843" i="1" s="1"/>
  <c r="L4559" i="1"/>
  <c r="L4819" i="1" s="1"/>
  <c r="M4530" i="1"/>
  <c r="M4790" i="1" s="1"/>
  <c r="J4651" i="1"/>
  <c r="J4911" i="1" s="1"/>
  <c r="I4714" i="1"/>
  <c r="I4974" i="1" s="1"/>
  <c r="K4607" i="1"/>
  <c r="K4867" i="1" s="1"/>
  <c r="K4733" i="1"/>
  <c r="K4993" i="1" s="1"/>
  <c r="N4521" i="1"/>
  <c r="N4781" i="1" s="1"/>
  <c r="L4732" i="1"/>
  <c r="L4992" i="1" s="1"/>
  <c r="U4622" i="1"/>
  <c r="U4882" i="1" s="1"/>
  <c r="M4556" i="1"/>
  <c r="M4816" i="1" s="1"/>
  <c r="N4735" i="1"/>
  <c r="N4995" i="1" s="1"/>
  <c r="K4648" i="1"/>
  <c r="K4908" i="1" s="1"/>
  <c r="M4733" i="1"/>
  <c r="M4993" i="1" s="1"/>
  <c r="U4678" i="1"/>
  <c r="U4938" i="1" s="1"/>
  <c r="J4564" i="1"/>
  <c r="J4824" i="1" s="1"/>
  <c r="I4560" i="1"/>
  <c r="I4583" i="1"/>
  <c r="I4843" i="1" s="1"/>
  <c r="K4596" i="1"/>
  <c r="K4856" i="1" s="1"/>
  <c r="K4524" i="1"/>
  <c r="K4784" i="1" s="1"/>
  <c r="J4531" i="1"/>
  <c r="J4791" i="1" s="1"/>
  <c r="I4584" i="1"/>
  <c r="I4844" i="1" s="1"/>
  <c r="N4545" i="1"/>
  <c r="N4805" i="1" s="1"/>
  <c r="J4515" i="1"/>
  <c r="J4775" i="1" s="1"/>
  <c r="K4538" i="1"/>
  <c r="K4798" i="1" s="1"/>
  <c r="M4578" i="1"/>
  <c r="M4838" i="1" s="1"/>
  <c r="J4722" i="1"/>
  <c r="J4982" i="1" s="1"/>
  <c r="M4511" i="1"/>
  <c r="M4771" i="1" s="1"/>
  <c r="N4585" i="1"/>
  <c r="N4845" i="1" s="1"/>
  <c r="N4661" i="1"/>
  <c r="N4921" i="1" s="1"/>
  <c r="N4584" i="1"/>
  <c r="N4844" i="1" s="1"/>
  <c r="I4578" i="1"/>
  <c r="I4838" i="1" s="1"/>
  <c r="J4580" i="1"/>
  <c r="J4840" i="1" s="1"/>
  <c r="N4676" i="1"/>
  <c r="N4936" i="1" s="1"/>
  <c r="J4635" i="1"/>
  <c r="J4895" i="1" s="1"/>
  <c r="L4512" i="1"/>
  <c r="L4772" i="1" s="1"/>
  <c r="L4627" i="1"/>
  <c r="L4887" i="1" s="1"/>
  <c r="M4536" i="1"/>
  <c r="M4796" i="1" s="1"/>
  <c r="U4606" i="1"/>
  <c r="U4866" i="1" s="1"/>
  <c r="I4561" i="1"/>
  <c r="I4821" i="1" s="1"/>
  <c r="V4721" i="1"/>
  <c r="L4510" i="1"/>
  <c r="L4770" i="1" s="1"/>
  <c r="N4532" i="1"/>
  <c r="N4792" i="1" s="1"/>
  <c r="M4676" i="1"/>
  <c r="M4936" i="1" s="1"/>
  <c r="I4717" i="1"/>
  <c r="I4977" i="1" s="1"/>
  <c r="N4528" i="1"/>
  <c r="N4788" i="1" s="1"/>
  <c r="K4511" i="1"/>
  <c r="K4771" i="1" s="1"/>
  <c r="J4731" i="1"/>
  <c r="J4991" i="1" s="1"/>
  <c r="U4710" i="1"/>
  <c r="U4970" i="1" s="1"/>
  <c r="V4601" i="1"/>
  <c r="V4861" i="1" s="1"/>
  <c r="I4709" i="1"/>
  <c r="I4969" i="1" s="1"/>
  <c r="K4615" i="1"/>
  <c r="K4875" i="1" s="1"/>
  <c r="L4556" i="1"/>
  <c r="L4816" i="1" s="1"/>
  <c r="N4707" i="1"/>
  <c r="N4967" i="1" s="1"/>
  <c r="J4725" i="1"/>
  <c r="J4985" i="1" s="1"/>
  <c r="K4718" i="1"/>
  <c r="K4978" i="1" s="1"/>
  <c r="M4610" i="1"/>
  <c r="M4870" i="1" s="1"/>
  <c r="J4606" i="1"/>
  <c r="J4866" i="1" s="1"/>
  <c r="L4530" i="1"/>
  <c r="L4790" i="1" s="1"/>
  <c r="K4561" i="1"/>
  <c r="K4821" i="1" s="1"/>
  <c r="N4717" i="1"/>
  <c r="N4977" i="1" s="1"/>
  <c r="N4548" i="1"/>
  <c r="N4808" i="1" s="1"/>
  <c r="L4632" i="1"/>
  <c r="L4892" i="1" s="1"/>
  <c r="N4596" i="1"/>
  <c r="N4856" i="1" s="1"/>
  <c r="N4559" i="1"/>
  <c r="N4819" i="1" s="1"/>
  <c r="L4705" i="1"/>
  <c r="L4965" i="1" s="1"/>
  <c r="K4521" i="1"/>
  <c r="K4781" i="1" s="1"/>
  <c r="K4668" i="1"/>
  <c r="K4928" i="1" s="1"/>
  <c r="M4598" i="1"/>
  <c r="M4858" i="1" s="1"/>
  <c r="I4595" i="1"/>
  <c r="I4855" i="1" s="1"/>
  <c r="N4721" i="1"/>
  <c r="N4981" i="1" s="1"/>
  <c r="N4684" i="1"/>
  <c r="N4944" i="1" s="1"/>
  <c r="J4712" i="1"/>
  <c r="J4972" i="1" s="1"/>
  <c r="K4536" i="1"/>
  <c r="K4796" i="1" s="1"/>
  <c r="N4606" i="1"/>
  <c r="N4866" i="1" s="1"/>
  <c r="I4708" i="1"/>
  <c r="I4968" i="1" s="1"/>
  <c r="V4561" i="1"/>
  <c r="V4821" i="1" s="1"/>
  <c r="L4689" i="1"/>
  <c r="L4949" i="1" s="1"/>
  <c r="I4619" i="1"/>
  <c r="I4879" i="1" s="1"/>
  <c r="J4676" i="1"/>
  <c r="J4936" i="1" s="1"/>
  <c r="L4653" i="1"/>
  <c r="L4913" i="1" s="1"/>
  <c r="N4623" i="1"/>
  <c r="N4883" i="1" s="1"/>
  <c r="I4604" i="1"/>
  <c r="I4864" i="1" s="1"/>
  <c r="I4632" i="1"/>
  <c r="I4892" i="1" s="1"/>
  <c r="J4719" i="1"/>
  <c r="J4979" i="1" s="1"/>
  <c r="I4570" i="1"/>
  <c r="I4830" i="1" s="1"/>
  <c r="K4579" i="1"/>
  <c r="K4839" i="1" s="1"/>
  <c r="K4548" i="1"/>
  <c r="K4808" i="1" s="1"/>
  <c r="I4622" i="1"/>
  <c r="I4882" i="1" s="1"/>
  <c r="I4559" i="1"/>
  <c r="I4819" i="1" s="1"/>
  <c r="N4544" i="1"/>
  <c r="N4804" i="1" s="1"/>
  <c r="N4565" i="1"/>
  <c r="N4825" i="1" s="1"/>
  <c r="I4696" i="1"/>
  <c r="I4956" i="1" s="1"/>
  <c r="L4561" i="1"/>
  <c r="L4821" i="1" s="1"/>
  <c r="I4710" i="1"/>
  <c r="I4970" i="1" s="1"/>
  <c r="M4517" i="1"/>
  <c r="M4777" i="1" s="1"/>
  <c r="I4605" i="1"/>
  <c r="I4865" i="1" s="1"/>
  <c r="I4656" i="1"/>
  <c r="I4916" i="1" s="1"/>
  <c r="I4610" i="1"/>
  <c r="I4870" i="1" s="1"/>
  <c r="M4708" i="1"/>
  <c r="M4968" i="1" s="1"/>
  <c r="J4532" i="1"/>
  <c r="J4792" i="1" s="1"/>
  <c r="L4594" i="1"/>
  <c r="L4854" i="1" s="1"/>
  <c r="I4549" i="1"/>
  <c r="I4809" i="1" s="1"/>
  <c r="N4541" i="1"/>
  <c r="N4801" i="1" s="1"/>
  <c r="M4559" i="1"/>
  <c r="M4819" i="1" s="1"/>
  <c r="V4705" i="1"/>
  <c r="V4965" i="1" s="1"/>
  <c r="I4705" i="1"/>
  <c r="I4965" i="1" s="1"/>
  <c r="V4521" i="1"/>
  <c r="V4781" i="1" s="1"/>
  <c r="I4627" i="1"/>
  <c r="I4887" i="1" s="1"/>
  <c r="K4651" i="1"/>
  <c r="K4911" i="1" s="1"/>
  <c r="L4630" i="1"/>
  <c r="L4890" i="1" s="1"/>
  <c r="I4611" i="1"/>
  <c r="I4871" i="1" s="1"/>
  <c r="M4574" i="1"/>
  <c r="M4834" i="1" s="1"/>
  <c r="I4538" i="1"/>
  <c r="I4798" i="1" s="1"/>
  <c r="K4559" i="1"/>
  <c r="K4819" i="1" s="1"/>
  <c r="M4705" i="1"/>
  <c r="M4965" i="1" s="1"/>
  <c r="K4735" i="1"/>
  <c r="K4995" i="1" s="1"/>
  <c r="J4648" i="1"/>
  <c r="J4908" i="1" s="1"/>
  <c r="V4537" i="1"/>
  <c r="V4797" i="1" s="1"/>
  <c r="J4669" i="1"/>
  <c r="J4929" i="1" s="1"/>
  <c r="J4673" i="1"/>
  <c r="J4933" i="1" s="1"/>
  <c r="I4598" i="1"/>
  <c r="I4858" i="1" s="1"/>
  <c r="J4519" i="1"/>
  <c r="J4779" i="1" s="1"/>
  <c r="U4542" i="1"/>
  <c r="U4802" i="1" s="1"/>
  <c r="L4602" i="1"/>
  <c r="L4862" i="1" s="1"/>
  <c r="I4556" i="1"/>
  <c r="I4816" i="1" s="1"/>
  <c r="L4609" i="1"/>
  <c r="L4869" i="1" s="1"/>
  <c r="I4727" i="1"/>
  <c r="I4987" i="1" s="1"/>
  <c r="L4583" i="1"/>
  <c r="L4843" i="1" s="1"/>
  <c r="M4699" i="1"/>
  <c r="M4959" i="1" s="1"/>
  <c r="N4621" i="1"/>
  <c r="N4881" i="1" s="1"/>
  <c r="I4617" i="1"/>
  <c r="I4877" i="1" s="1"/>
  <c r="J4571" i="1"/>
  <c r="J4831" i="1" s="1"/>
  <c r="M4545" i="1"/>
  <c r="M4805" i="1" s="1"/>
  <c r="L4669" i="1"/>
  <c r="L4929" i="1" s="1"/>
  <c r="M4667" i="1"/>
  <c r="M4927" i="1" s="1"/>
  <c r="N4681" i="1"/>
  <c r="N4941" i="1" s="1"/>
  <c r="K4513" i="1"/>
  <c r="K4773" i="1" s="1"/>
  <c r="K4683" i="1"/>
  <c r="K4943" i="1" s="1"/>
  <c r="M4639" i="1"/>
  <c r="M4899" i="1" s="1"/>
  <c r="I4539" i="1"/>
  <c r="I4799" i="1" s="1"/>
  <c r="I4594" i="1"/>
  <c r="I4854" i="1" s="1"/>
  <c r="I4567" i="1"/>
  <c r="I4827" i="1" s="1"/>
  <c r="M4730" i="1"/>
  <c r="M4990" i="1" s="1"/>
  <c r="I4566" i="1"/>
  <c r="I4826" i="1" s="1"/>
  <c r="K4577" i="1"/>
  <c r="K4837" i="1" s="1"/>
  <c r="J4544" i="1"/>
  <c r="J4804" i="1" s="1"/>
  <c r="I4533" i="1"/>
  <c r="I4793" i="1" s="1"/>
  <c r="N4631" i="1"/>
  <c r="N4891" i="1" s="1"/>
  <c r="L4670" i="1"/>
  <c r="L4930" i="1" s="1"/>
  <c r="I4718" i="1"/>
  <c r="I4978" i="1" s="1"/>
  <c r="J4703" i="1"/>
  <c r="J4963" i="1" s="1"/>
  <c r="I4712" i="1"/>
  <c r="I4972" i="1" s="1"/>
  <c r="V4545" i="1"/>
  <c r="V4805" i="1" s="1"/>
  <c r="I4537" i="1"/>
  <c r="I4797" i="1" s="1"/>
  <c r="U4670" i="1"/>
  <c r="U4930" i="1" s="1"/>
  <c r="M4538" i="1"/>
  <c r="M4798" i="1" s="1"/>
  <c r="V4641" i="1"/>
  <c r="V4901" i="1" s="1"/>
  <c r="K4618" i="1"/>
  <c r="K4878" i="1" s="1"/>
  <c r="K4673" i="1"/>
  <c r="K4933" i="1" s="1"/>
  <c r="I4684" i="1"/>
  <c r="I4944" i="1" s="1"/>
  <c r="L4703" i="1"/>
  <c r="L4963" i="1" s="1"/>
  <c r="U4632" i="1"/>
  <c r="U4892" i="1" s="1"/>
  <c r="L4706" i="1"/>
  <c r="L4966" i="1" s="1"/>
  <c r="J4647" i="1"/>
  <c r="J4907" i="1" s="1"/>
  <c r="N4567" i="1"/>
  <c r="N4827" i="1" s="1"/>
  <c r="I4648" i="1"/>
  <c r="I4908" i="1" s="1"/>
  <c r="L4544" i="1"/>
  <c r="L4804" i="1" s="1"/>
  <c r="J4633" i="1"/>
  <c r="J4893" i="1" s="1"/>
  <c r="M4594" i="1"/>
  <c r="M4854" i="1" s="1"/>
  <c r="M4718" i="1"/>
  <c r="M4978" i="1" s="1"/>
  <c r="I4661" i="1"/>
  <c r="I4921" i="1" s="1"/>
  <c r="K4681" i="1"/>
  <c r="K4941" i="1" s="1"/>
  <c r="I4534" i="1"/>
  <c r="I4794" i="1" s="1"/>
  <c r="N4628" i="1"/>
  <c r="N4888" i="1" s="1"/>
  <c r="J4545" i="1"/>
  <c r="J4805" i="1" s="1"/>
  <c r="I4545" i="1"/>
  <c r="I4805" i="1" s="1"/>
  <c r="M4670" i="1"/>
  <c r="M4930" i="1" s="1"/>
  <c r="L4731" i="1"/>
  <c r="L4991" i="1" s="1"/>
  <c r="M4682" i="1"/>
  <c r="M4942" i="1" s="1"/>
  <c r="M4684" i="1"/>
  <c r="M4944" i="1" s="1"/>
  <c r="M4635" i="1"/>
  <c r="M4895" i="1" s="1"/>
  <c r="L4606" i="1"/>
  <c r="L4866" i="1" s="1"/>
  <c r="I4664" i="1"/>
  <c r="I4924" i="1" s="1"/>
  <c r="K4659" i="1"/>
  <c r="K4919" i="1" s="1"/>
  <c r="I4606" i="1"/>
  <c r="I4866" i="1" s="1"/>
  <c r="J4684" i="1"/>
  <c r="J4944" i="1" s="1"/>
  <c r="N4517" i="1"/>
  <c r="N4777" i="1" s="1"/>
  <c r="M4519" i="1"/>
  <c r="M4779" i="1" s="1"/>
  <c r="U4548" i="1"/>
  <c r="U4808" i="1" s="1"/>
  <c r="M4653" i="1"/>
  <c r="M4913" i="1" s="1"/>
  <c r="L4558" i="1"/>
  <c r="L4818" i="1" s="1"/>
  <c r="M4579" i="1"/>
  <c r="M4839" i="1" s="1"/>
  <c r="M4567" i="1"/>
  <c r="M4827" i="1" s="1"/>
  <c r="N4522" i="1"/>
  <c r="N4782" i="1" s="1"/>
  <c r="J4517" i="1"/>
  <c r="J4777" i="1" s="1"/>
  <c r="K4514" i="1"/>
  <c r="K4774" i="1" s="1"/>
  <c r="L4667" i="1"/>
  <c r="L4927" i="1" s="1"/>
  <c r="V4585" i="1"/>
  <c r="N4669" i="1"/>
  <c r="N4929" i="1" s="1"/>
  <c r="I4711" i="1"/>
  <c r="I4971" i="1" s="1"/>
  <c r="I4519" i="1"/>
  <c r="I4779" i="1" s="1"/>
  <c r="N4571" i="1"/>
  <c r="N4831" i="1" s="1"/>
  <c r="M4666" i="1"/>
  <c r="M4926" i="1" s="1"/>
  <c r="N4553" i="1"/>
  <c r="N4813" i="1" s="1"/>
  <c r="I4540" i="1"/>
  <c r="I4800" i="1" s="1"/>
  <c r="K4655" i="1"/>
  <c r="K4915" i="1" s="1"/>
  <c r="N4695" i="1"/>
  <c r="N4955" i="1" s="1"/>
  <c r="K4512" i="1"/>
  <c r="K4772" i="1" s="1"/>
  <c r="K4669" i="1"/>
  <c r="K4929" i="1" s="1"/>
  <c r="I4722" i="1"/>
  <c r="I4982" i="1" s="1"/>
  <c r="I4641" i="1"/>
  <c r="I4901" i="1" s="1"/>
  <c r="L4675" i="1"/>
  <c r="L4935" i="1" s="1"/>
  <c r="I4678" i="1"/>
  <c r="I4938" i="1" s="1"/>
  <c r="I4579" i="1"/>
  <c r="I4839" i="1" s="1"/>
  <c r="I4642" i="1"/>
  <c r="I4902" i="1" s="1"/>
  <c r="K4639" i="1"/>
  <c r="K4899" i="1" s="1"/>
  <c r="V4635" i="1"/>
  <c r="V4895" i="1" s="1"/>
  <c r="I4669" i="1"/>
  <c r="I4929" i="1" s="1"/>
  <c r="N4667" i="1"/>
  <c r="N4927" i="1" s="1"/>
  <c r="K4641" i="1"/>
  <c r="K4901" i="1" s="1"/>
  <c r="M4618" i="1"/>
  <c r="M4878" i="1" s="1"/>
  <c r="I4511" i="1"/>
  <c r="I4771" i="1" s="1"/>
  <c r="N4673" i="1"/>
  <c r="N4933" i="1" s="1"/>
  <c r="J4614" i="1"/>
  <c r="J4874" i="1" s="1"/>
  <c r="M4700" i="1"/>
  <c r="M4960" i="1" s="1"/>
  <c r="N4574" i="1"/>
  <c r="N4834" i="1" s="1"/>
  <c r="I4518" i="1"/>
  <c r="I4778" i="1" s="1"/>
  <c r="N4653" i="1"/>
  <c r="N4913" i="1" s="1"/>
  <c r="L4622" i="1"/>
  <c r="L4882" i="1" s="1"/>
  <c r="N4577" i="1"/>
  <c r="N4837" i="1" s="1"/>
  <c r="M4714" i="1"/>
  <c r="M4974" i="1" s="1"/>
  <c r="L4592" i="1"/>
  <c r="L4852" i="1" s="1"/>
  <c r="L4690" i="1"/>
  <c r="L4950" i="1" s="1"/>
  <c r="N4546" i="1"/>
  <c r="N4806" i="1" s="1"/>
  <c r="M4537" i="1"/>
  <c r="M4797" i="1" s="1"/>
  <c r="K4554" i="1"/>
  <c r="K4814" i="1" s="1"/>
  <c r="K4682" i="1"/>
  <c r="K4942" i="1" s="1"/>
  <c r="M4527" i="1"/>
  <c r="M4787" i="1" s="1"/>
  <c r="K4690" i="1"/>
  <c r="K4950" i="1" s="1"/>
  <c r="J4678" i="1"/>
  <c r="J4938" i="1" s="1"/>
  <c r="M4633" i="1"/>
  <c r="M4893" i="1" s="1"/>
  <c r="M4723" i="1"/>
  <c r="M4983" i="1" s="1"/>
  <c r="L4699" i="1"/>
  <c r="L4959" i="1" s="1"/>
  <c r="I4523" i="1"/>
  <c r="I4783" i="1" s="1"/>
  <c r="J4644" i="1"/>
  <c r="J4904" i="1" s="1"/>
  <c r="N4659" i="1"/>
  <c r="N4919" i="1" s="1"/>
  <c r="U4590" i="1"/>
  <c r="U4850" i="1" s="1"/>
  <c r="N4535" i="1"/>
  <c r="N4795" i="1" s="1"/>
  <c r="M4540" i="1"/>
  <c r="M4800" i="1" s="1"/>
  <c r="J4536" i="1"/>
  <c r="J4796" i="1" s="1"/>
  <c r="N4630" i="1"/>
  <c r="N4890" i="1" s="1"/>
  <c r="K4695" i="1"/>
  <c r="K4955" i="1" s="1"/>
  <c r="N4608" i="1"/>
  <c r="N4868" i="1" s="1"/>
  <c r="I4608" i="1"/>
  <c r="I4868" i="1" s="1"/>
  <c r="N4576" i="1"/>
  <c r="N4836" i="1" s="1"/>
  <c r="I4625" i="1"/>
  <c r="I4885" i="1" s="1"/>
  <c r="M4697" i="1"/>
  <c r="M4957" i="1" s="1"/>
  <c r="M4675" i="1"/>
  <c r="M4935" i="1" s="1"/>
  <c r="N4523" i="1"/>
  <c r="N4783" i="1" s="1"/>
  <c r="L4666" i="1"/>
  <c r="L4926" i="1" s="1"/>
  <c r="M4591" i="1"/>
  <c r="M4851" i="1" s="1"/>
  <c r="L4581" i="1"/>
  <c r="L4841" i="1" s="1"/>
  <c r="L4531" i="1"/>
  <c r="L4791" i="1" s="1"/>
  <c r="L4608" i="1"/>
  <c r="L4868" i="1" s="1"/>
  <c r="V4634" i="1"/>
  <c r="V4894" i="1" s="1"/>
  <c r="M4510" i="1"/>
  <c r="M4770" i="1" s="1"/>
  <c r="J4628" i="1"/>
  <c r="J4888" i="1" s="1"/>
  <c r="I4552" i="1"/>
  <c r="I4812" i="1" s="1"/>
  <c r="K4552" i="1"/>
  <c r="K4812" i="1" s="1"/>
  <c r="V4513" i="1"/>
  <c r="V4773" i="1" s="1"/>
  <c r="N4729" i="1"/>
  <c r="N4989" i="1" s="1"/>
  <c r="L4548" i="1"/>
  <c r="L4808" i="1" s="1"/>
  <c r="V4657" i="1"/>
  <c r="V4917" i="1" s="1"/>
  <c r="U4614" i="1"/>
  <c r="U4874" i="1" s="1"/>
  <c r="J4609" i="1"/>
  <c r="J4869" i="1" s="1"/>
  <c r="K4567" i="1"/>
  <c r="K4827" i="1" s="1"/>
  <c r="N4625" i="1"/>
  <c r="N4885" i="1" s="1"/>
  <c r="V4697" i="1"/>
  <c r="V4957" i="1" s="1"/>
  <c r="U4558" i="1"/>
  <c r="U4818" i="1" s="1"/>
  <c r="K4675" i="1"/>
  <c r="K4935" i="1" s="1"/>
  <c r="M4523" i="1"/>
  <c r="M4783" i="1" s="1"/>
  <c r="J4701" i="1"/>
  <c r="J4961" i="1" s="1"/>
  <c r="M4582" i="1"/>
  <c r="M4842" i="1" s="1"/>
  <c r="U4701" i="1"/>
  <c r="U4961" i="1" s="1"/>
  <c r="V4729" i="1"/>
  <c r="V4989" i="1" s="1"/>
  <c r="I4730" i="1"/>
  <c r="I4990" i="1" s="1"/>
  <c r="J4576" i="1"/>
  <c r="J4836" i="1" s="1"/>
  <c r="L4625" i="1"/>
  <c r="L4885" i="1" s="1"/>
  <c r="L4697" i="1"/>
  <c r="L4957" i="1" s="1"/>
  <c r="K4723" i="1"/>
  <c r="K4983" i="1" s="1"/>
  <c r="M4646" i="1"/>
  <c r="M4906" i="1" s="1"/>
  <c r="L4704" i="1"/>
  <c r="L4964" i="1" s="1"/>
  <c r="N4581" i="1"/>
  <c r="N4841" i="1" s="1"/>
  <c r="J4689" i="1"/>
  <c r="J4949" i="1" s="1"/>
  <c r="V4577" i="1"/>
  <c r="V4837" i="1" s="1"/>
  <c r="U4601" i="1"/>
  <c r="U4861" i="1" s="1"/>
  <c r="V4649" i="1"/>
  <c r="V4909" i="1" s="1"/>
  <c r="N4726" i="1"/>
  <c r="N4986" i="1" s="1"/>
  <c r="J4587" i="1"/>
  <c r="J4847" i="1" s="1"/>
  <c r="J4713" i="1"/>
  <c r="J4973" i="1" s="1"/>
  <c r="K4729" i="1"/>
  <c r="K4989" i="1" s="1"/>
  <c r="M4576" i="1"/>
  <c r="M4836" i="1" s="1"/>
  <c r="J4522" i="1"/>
  <c r="J4782" i="1" s="1"/>
  <c r="J4625" i="1"/>
  <c r="J4885" i="1" s="1"/>
  <c r="K4697" i="1"/>
  <c r="K4957" i="1" s="1"/>
  <c r="I4517" i="1"/>
  <c r="I4777" i="1" s="1"/>
  <c r="K4712" i="1"/>
  <c r="K4972" i="1" s="1"/>
  <c r="J4642" i="1"/>
  <c r="J4902" i="1" s="1"/>
  <c r="K4556" i="1"/>
  <c r="K4816" i="1" s="1"/>
  <c r="K4532" i="1"/>
  <c r="K4792" i="1" s="1"/>
  <c r="J4643" i="1"/>
  <c r="J4903" i="1" s="1"/>
  <c r="K4652" i="1"/>
  <c r="K4912" i="1" s="1"/>
  <c r="I4568" i="1"/>
  <c r="I4828" i="1" s="1"/>
  <c r="J4589" i="1"/>
  <c r="J4849" i="1" s="1"/>
  <c r="N4720" i="1"/>
  <c r="N4980" i="1" s="1"/>
  <c r="M4690" i="1"/>
  <c r="M4950" i="1" s="1"/>
  <c r="I4588" i="1"/>
  <c r="I4848" i="1" s="1"/>
  <c r="I4687" i="1"/>
  <c r="I4947" i="1" s="1"/>
  <c r="I4715" i="1"/>
  <c r="I4975" i="1" s="1"/>
  <c r="K4576" i="1"/>
  <c r="K4836" i="1" s="1"/>
  <c r="K4625" i="1"/>
  <c r="K4885" i="1" s="1"/>
  <c r="N4675" i="1"/>
  <c r="N4935" i="1" s="1"/>
  <c r="I4646" i="1"/>
  <c r="I4906" i="1" s="1"/>
  <c r="M4642" i="1"/>
  <c r="M4902" i="1" s="1"/>
  <c r="N4602" i="1"/>
  <c r="N4862" i="1" s="1"/>
  <c r="M4587" i="1"/>
  <c r="M4847" i="1" s="1"/>
  <c r="I4643" i="1"/>
  <c r="I4903" i="1" s="1"/>
  <c r="K4624" i="1"/>
  <c r="K4884" i="1" s="1"/>
  <c r="N4552" i="1"/>
  <c r="N4812" i="1" s="1"/>
  <c r="V4713" i="1"/>
  <c r="V4973" i="1" s="1"/>
  <c r="U4718" i="1"/>
  <c r="U4978" i="1" s="1"/>
  <c r="V4646" i="1"/>
  <c r="V4906" i="1" s="1"/>
  <c r="I4576" i="1"/>
  <c r="I4836" i="1" s="1"/>
  <c r="V4625" i="1"/>
  <c r="V4885" i="1" s="1"/>
  <c r="J4666" i="1"/>
  <c r="J4926" i="1" s="1"/>
  <c r="I4654" i="1"/>
  <c r="I4914" i="1" s="1"/>
  <c r="V4595" i="1"/>
  <c r="V4855" i="1" s="1"/>
  <c r="I4694" i="1"/>
  <c r="I4954" i="1" s="1"/>
  <c r="J4513" i="1"/>
  <c r="J4773" i="1" s="1"/>
  <c r="I4699" i="1"/>
  <c r="I4959" i="1" s="1"/>
  <c r="J4638" i="1"/>
  <c r="J4898" i="1" s="1"/>
  <c r="M4711" i="1"/>
  <c r="M4971" i="1" s="1"/>
  <c r="L4568" i="1"/>
  <c r="L4828" i="1" s="1"/>
  <c r="J4718" i="1"/>
  <c r="J4978" i="1" s="1"/>
  <c r="AA4744" i="1"/>
  <c r="AO4744" i="1"/>
  <c r="AH4744" i="1"/>
  <c r="AX4744" i="1"/>
  <c r="AL4744" i="1"/>
  <c r="AN4744" i="1"/>
  <c r="AR4744" i="1"/>
  <c r="AW4744" i="1"/>
  <c r="AJ4744" i="1"/>
  <c r="AC4744" i="1"/>
  <c r="AP4744" i="1"/>
  <c r="AZ4744" i="1"/>
  <c r="AG4744" i="1"/>
  <c r="AF4744" i="1"/>
  <c r="AT4744" i="1"/>
  <c r="AU4744" i="1"/>
  <c r="BH4383" i="1"/>
  <c r="BL4383" i="1" s="1"/>
  <c r="BH4490" i="1"/>
  <c r="BL4490" i="1" s="1"/>
  <c r="BH4442" i="1"/>
  <c r="BL4442" i="1" s="1"/>
  <c r="BH4289" i="1"/>
  <c r="BL4289" i="1" s="1"/>
  <c r="BH4437" i="1"/>
  <c r="BL4437" i="1" s="1"/>
  <c r="BH4426" i="1"/>
  <c r="BL4426" i="1" s="1"/>
  <c r="BH4300" i="1"/>
  <c r="BL4300" i="1" s="1"/>
  <c r="BH4497" i="1"/>
  <c r="BL4497" i="1" s="1"/>
  <c r="BH4317" i="1"/>
  <c r="BL4317" i="1" s="1"/>
  <c r="BH4344" i="1"/>
  <c r="BL4344" i="1" s="1"/>
  <c r="BH4505" i="1"/>
  <c r="BL4505" i="1" s="1"/>
  <c r="BH4502" i="1"/>
  <c r="BL4502" i="1" s="1"/>
  <c r="BH4455" i="1"/>
  <c r="BL4455" i="1" s="1"/>
  <c r="BH4285" i="1"/>
  <c r="BL4285" i="1" s="1"/>
  <c r="BH4460" i="1"/>
  <c r="BL4460" i="1" s="1"/>
  <c r="M4979" i="1"/>
  <c r="BH4401" i="1"/>
  <c r="BL4401" i="1" s="1"/>
  <c r="BH4332" i="1"/>
  <c r="BL4332" i="1" s="1"/>
  <c r="BH4488" i="1"/>
  <c r="BL4488" i="1" s="1"/>
  <c r="BH4451" i="1"/>
  <c r="BL4451" i="1" s="1"/>
  <c r="BH4379" i="1"/>
  <c r="BL4379" i="1" s="1"/>
  <c r="BH4351" i="1"/>
  <c r="BL4351" i="1" s="1"/>
  <c r="H5901" i="1"/>
  <c r="H4720" i="1" s="1"/>
  <c r="H4980" i="1" s="1"/>
  <c r="BH4430" i="1"/>
  <c r="BL4430" i="1" s="1"/>
  <c r="H4919" i="1"/>
  <c r="H5790" i="1"/>
  <c r="H4609" i="1" s="1"/>
  <c r="H5858" i="1"/>
  <c r="H4677" i="1" s="1"/>
  <c r="H4937" i="1" s="1"/>
  <c r="H5909" i="1"/>
  <c r="H4728" i="1" s="1"/>
  <c r="H4988" i="1" s="1"/>
  <c r="H5876" i="1"/>
  <c r="H4695" i="1" s="1"/>
  <c r="H4955" i="1" s="1"/>
  <c r="H5748" i="1"/>
  <c r="H4567" i="1" s="1"/>
  <c r="BH4429" i="1"/>
  <c r="BL4429" i="1" s="1"/>
  <c r="BH4314" i="1"/>
  <c r="BL4314" i="1" s="1"/>
  <c r="BH4321" i="1"/>
  <c r="BL4321" i="1" s="1"/>
  <c r="BH4452" i="1"/>
  <c r="BL4452" i="1" s="1"/>
  <c r="BH4450" i="1"/>
  <c r="BL4450" i="1" s="1"/>
  <c r="BH4355" i="1"/>
  <c r="BL4355" i="1" s="1"/>
  <c r="BH4456" i="1"/>
  <c r="BL4456" i="1" s="1"/>
  <c r="BH4418" i="1"/>
  <c r="BL4418" i="1" s="1"/>
  <c r="BH4290" i="1"/>
  <c r="BL4290" i="1" s="1"/>
  <c r="BH4454" i="1"/>
  <c r="BL4454" i="1" s="1"/>
  <c r="BH4359" i="1"/>
  <c r="BL4359" i="1" s="1"/>
  <c r="BH4374" i="1"/>
  <c r="BL4374" i="1" s="1"/>
  <c r="BH4421" i="1"/>
  <c r="BL4421" i="1" s="1"/>
  <c r="BH4439" i="1"/>
  <c r="BL4439" i="1" s="1"/>
  <c r="L4912" i="1"/>
  <c r="M4815" i="1"/>
  <c r="L4894" i="1"/>
  <c r="J4886" i="1"/>
  <c r="BH4337" i="1"/>
  <c r="BL4337" i="1" s="1"/>
  <c r="N4875" i="1"/>
  <c r="L4972" i="1"/>
  <c r="BH4362" i="1"/>
  <c r="BL4362" i="1" s="1"/>
  <c r="H5834" i="1"/>
  <c r="H4653" i="1" s="1"/>
  <c r="H4913" i="1" s="1"/>
  <c r="H5741" i="1"/>
  <c r="H4560" i="1" s="1"/>
  <c r="H4820" i="1" s="1"/>
  <c r="BH4365" i="1"/>
  <c r="BL4365" i="1" s="1"/>
  <c r="H5796" i="1"/>
  <c r="H4615" i="1" s="1"/>
  <c r="H4875" i="1" s="1"/>
  <c r="H5716" i="1"/>
  <c r="H4535" i="1" s="1"/>
  <c r="BH4316" i="1"/>
  <c r="BL4316" i="1" s="1"/>
  <c r="H5854" i="1"/>
  <c r="H4673" i="1" s="1"/>
  <c r="H4933" i="1" s="1"/>
  <c r="BH4309" i="1"/>
  <c r="BL4309" i="1" s="1"/>
  <c r="H5713" i="1"/>
  <c r="H4532" i="1" s="1"/>
  <c r="H4792" i="1" s="1"/>
  <c r="L4784" i="1"/>
  <c r="BH4410" i="1"/>
  <c r="BL4410" i="1" s="1"/>
  <c r="BH4296" i="1"/>
  <c r="BL4296" i="1" s="1"/>
  <c r="BH4474" i="1"/>
  <c r="BL4474" i="1" s="1"/>
  <c r="BH4313" i="1"/>
  <c r="BL4313" i="1" s="1"/>
  <c r="BH4487" i="1"/>
  <c r="BL4487" i="1" s="1"/>
  <c r="BH4392" i="1"/>
  <c r="BL4392" i="1" s="1"/>
  <c r="BH4328" i="1"/>
  <c r="BL4328" i="1" s="1"/>
  <c r="BH4376" i="1"/>
  <c r="BL4376" i="1" s="1"/>
  <c r="BH4358" i="1"/>
  <c r="BL4358" i="1" s="1"/>
  <c r="BH4320" i="1"/>
  <c r="BL4320" i="1" s="1"/>
  <c r="BH4335" i="1"/>
  <c r="BL4335" i="1" s="1"/>
  <c r="I4780" i="1"/>
  <c r="L4942" i="1"/>
  <c r="M4977" i="1"/>
  <c r="BH4333" i="1"/>
  <c r="BL4333" i="1" s="1"/>
  <c r="BH4371" i="1"/>
  <c r="BL4371" i="1" s="1"/>
  <c r="BH4372" i="1"/>
  <c r="BL4372" i="1" s="1"/>
  <c r="BH4425" i="1"/>
  <c r="BL4425" i="1" s="1"/>
  <c r="BH4427" i="1"/>
  <c r="BL4427" i="1" s="1"/>
  <c r="BH4415" i="1"/>
  <c r="BL4415" i="1" s="1"/>
  <c r="H5704" i="1"/>
  <c r="BH4462" i="1"/>
  <c r="BL4462" i="1" s="1"/>
  <c r="H5780" i="1"/>
  <c r="H4599" i="1" s="1"/>
  <c r="H4859" i="1" s="1"/>
  <c r="J4995" i="1"/>
  <c r="BH4446" i="1"/>
  <c r="BL4446" i="1" s="1"/>
  <c r="BH4339" i="1"/>
  <c r="BL4339" i="1" s="1"/>
  <c r="N4832" i="1"/>
  <c r="I4991" i="1"/>
  <c r="BH4384" i="1"/>
  <c r="BL4384" i="1" s="1"/>
  <c r="BH4408" i="1"/>
  <c r="BL4408" i="1" s="1"/>
  <c r="BH4459" i="1"/>
  <c r="BL4459" i="1" s="1"/>
  <c r="BH4291" i="1"/>
  <c r="BL4291" i="1" s="1"/>
  <c r="BH4428" i="1"/>
  <c r="BL4428" i="1" s="1"/>
  <c r="BH4345" i="1"/>
  <c r="BL4345" i="1" s="1"/>
  <c r="BH4312" i="1"/>
  <c r="BL4312" i="1" s="1"/>
  <c r="BH4347" i="1"/>
  <c r="BL4347" i="1" s="1"/>
  <c r="BH4325" i="1"/>
  <c r="BL4325" i="1" s="1"/>
  <c r="BH4366" i="1"/>
  <c r="BL4366" i="1" s="1"/>
  <c r="BH4388" i="1"/>
  <c r="BL4388" i="1" s="1"/>
  <c r="BH4349" i="1"/>
  <c r="BL4349" i="1" s="1"/>
  <c r="BH4387" i="1"/>
  <c r="BL4387" i="1" s="1"/>
  <c r="M4799" i="1"/>
  <c r="I4788" i="1"/>
  <c r="BH4433" i="1"/>
  <c r="BL4433" i="1" s="1"/>
  <c r="BH4412" i="1"/>
  <c r="BL4412" i="1" s="1"/>
  <c r="BH4283" i="1"/>
  <c r="BL4283" i="1" s="1"/>
  <c r="M4905" i="1"/>
  <c r="BH4301" i="1"/>
  <c r="BL4301" i="1" s="1"/>
  <c r="H5819" i="1"/>
  <c r="H4638" i="1" s="1"/>
  <c r="H4898" i="1" s="1"/>
  <c r="K4981" i="1"/>
  <c r="BH4441" i="1"/>
  <c r="BL4441" i="1" s="1"/>
  <c r="H5883" i="1"/>
  <c r="H4702" i="1" s="1"/>
  <c r="H5899" i="1"/>
  <c r="H4718" i="1" s="1"/>
  <c r="BH4327" i="1"/>
  <c r="BL4327" i="1" s="1"/>
  <c r="BH4297" i="1"/>
  <c r="BL4297" i="1" s="1"/>
  <c r="K4783" i="1"/>
  <c r="BH4395" i="1"/>
  <c r="BL4395" i="1" s="1"/>
  <c r="I4928" i="1"/>
  <c r="I4791" i="1"/>
  <c r="BH4394" i="1"/>
  <c r="BL4394" i="1" s="1"/>
  <c r="BH4481" i="1"/>
  <c r="BL4481" i="1" s="1"/>
  <c r="BH4322" i="1"/>
  <c r="BL4322" i="1" s="1"/>
  <c r="BH4484" i="1"/>
  <c r="BL4484" i="1" s="1"/>
  <c r="BH4435" i="1"/>
  <c r="BL4435" i="1" s="1"/>
  <c r="BH4361" i="1"/>
  <c r="BL4361" i="1" s="1"/>
  <c r="BH4458" i="1"/>
  <c r="BL4458" i="1" s="1"/>
  <c r="BH4329" i="1"/>
  <c r="BL4329" i="1" s="1"/>
  <c r="BH4492" i="1"/>
  <c r="BL4492" i="1" s="1"/>
  <c r="BH4302" i="1"/>
  <c r="BL4302" i="1" s="1"/>
  <c r="BH4334" i="1"/>
  <c r="BL4334" i="1" s="1"/>
  <c r="BH4467" i="1"/>
  <c r="BL4467" i="1" s="1"/>
  <c r="BH4469" i="1"/>
  <c r="BL4469" i="1" s="1"/>
  <c r="BH4354" i="1"/>
  <c r="BL4354" i="1" s="1"/>
  <c r="BH4440" i="1"/>
  <c r="BL4440" i="1" s="1"/>
  <c r="BH4420" i="1"/>
  <c r="BL4420" i="1" s="1"/>
  <c r="BH4282" i="1"/>
  <c r="BL4282" i="1" s="1"/>
  <c r="BH4465" i="1"/>
  <c r="BL4465" i="1" s="1"/>
  <c r="BH4308" i="1"/>
  <c r="BL4308" i="1" s="1"/>
  <c r="BH4396" i="1"/>
  <c r="BL4396" i="1" s="1"/>
  <c r="BH4457" i="1"/>
  <c r="BL4457" i="1" s="1"/>
  <c r="BH4438" i="1"/>
  <c r="BL4438" i="1" s="1"/>
  <c r="BH4399" i="1"/>
  <c r="BL4399" i="1" s="1"/>
  <c r="H5766" i="1"/>
  <c r="H4585" i="1" s="1"/>
  <c r="H4845" i="1" s="1"/>
  <c r="H5904" i="1"/>
  <c r="H4723" i="1" s="1"/>
  <c r="H4983" i="1" s="1"/>
  <c r="BH4324" i="1"/>
  <c r="BL4324" i="1" s="1"/>
  <c r="BH4357" i="1"/>
  <c r="BL4357" i="1" s="1"/>
  <c r="BH4422" i="1"/>
  <c r="BL4422" i="1" s="1"/>
  <c r="H4911" i="1"/>
  <c r="BH4381" i="1"/>
  <c r="BL4381" i="1" s="1"/>
  <c r="H5886" i="1"/>
  <c r="H4705" i="1" s="1"/>
  <c r="H4965" i="1" s="1"/>
  <c r="BH4390" i="1"/>
  <c r="BL4390" i="1" s="1"/>
  <c r="BH4287" i="1"/>
  <c r="BL4287" i="1" s="1"/>
  <c r="BH4419" i="1"/>
  <c r="BL4419" i="1" s="1"/>
  <c r="BH4407" i="1"/>
  <c r="BL4407" i="1" s="1"/>
  <c r="BH4397" i="1"/>
  <c r="BL4397" i="1" s="1"/>
  <c r="BH4447" i="1"/>
  <c r="BL4447" i="1" s="1"/>
  <c r="BH4307" i="1"/>
  <c r="BL4307" i="1" s="1"/>
  <c r="BH4443" i="1"/>
  <c r="BL4443" i="1" s="1"/>
  <c r="BH4298" i="1"/>
  <c r="BL4298" i="1" s="1"/>
  <c r="BH4377" i="1"/>
  <c r="BL4377" i="1" s="1"/>
  <c r="BH4504" i="1"/>
  <c r="BL4504" i="1" s="1"/>
  <c r="BH4403" i="1"/>
  <c r="BL4403" i="1" s="1"/>
  <c r="BH4472" i="1"/>
  <c r="BL4472" i="1" s="1"/>
  <c r="BH4461" i="1"/>
  <c r="BL4461" i="1" s="1"/>
  <c r="M4948" i="1"/>
  <c r="K4786" i="1"/>
  <c r="J4974" i="1"/>
  <c r="N4907" i="1"/>
  <c r="K4882" i="1"/>
  <c r="BH4493" i="1"/>
  <c r="BL4493" i="1" s="1"/>
  <c r="N4790" i="1"/>
  <c r="BH4506" i="1"/>
  <c r="BL4506" i="1" s="1"/>
  <c r="BH4436" i="1"/>
  <c r="BL4436" i="1" s="1"/>
  <c r="BH4406" i="1"/>
  <c r="BL4406" i="1" s="1"/>
  <c r="H5694" i="1"/>
  <c r="H4513" i="1" s="1"/>
  <c r="BH4398" i="1"/>
  <c r="BL4398" i="1" s="1"/>
  <c r="H5770" i="1"/>
  <c r="H4589" i="1" s="1"/>
  <c r="H4849" i="1" s="1"/>
  <c r="H5779" i="1"/>
  <c r="BH4350" i="1"/>
  <c r="BL4350" i="1" s="1"/>
  <c r="H5801" i="1"/>
  <c r="H4620" i="1" s="1"/>
  <c r="BH4326" i="1"/>
  <c r="BL4326" i="1" s="1"/>
  <c r="BH4431" i="1"/>
  <c r="BL4431" i="1" s="1"/>
  <c r="BH4293" i="1"/>
  <c r="BL4293" i="1" s="1"/>
  <c r="BH4468" i="1"/>
  <c r="BL4468" i="1" s="1"/>
  <c r="BH4288" i="1"/>
  <c r="BL4288" i="1" s="1"/>
  <c r="H4879" i="1"/>
  <c r="BH4336" i="1"/>
  <c r="BL4336" i="1" s="1"/>
  <c r="BH4402" i="1"/>
  <c r="BL4402" i="1" s="1"/>
  <c r="M4923" i="1"/>
  <c r="BH4378" i="1"/>
  <c r="BL4378" i="1" s="1"/>
  <c r="BH4482" i="1"/>
  <c r="BL4482" i="1" s="1"/>
  <c r="BH4389" i="1"/>
  <c r="BL4389" i="1" s="1"/>
  <c r="BH4318" i="1"/>
  <c r="BL4318" i="1" s="1"/>
  <c r="BH4299" i="1"/>
  <c r="BL4299" i="1" s="1"/>
  <c r="BH4453" i="1"/>
  <c r="BL4453" i="1" s="1"/>
  <c r="J4967" i="1"/>
  <c r="N4794" i="1"/>
  <c r="N4779" i="1"/>
  <c r="BH4432" i="1"/>
  <c r="BL4432" i="1" s="1"/>
  <c r="BH4503" i="1"/>
  <c r="BL4503" i="1" s="1"/>
  <c r="BH4470" i="1"/>
  <c r="BL4470" i="1" s="1"/>
  <c r="BH4367" i="1"/>
  <c r="BL4367" i="1" s="1"/>
  <c r="BH4295" i="1"/>
  <c r="BL4295" i="1" s="1"/>
  <c r="H5752" i="1"/>
  <c r="U4778" i="1"/>
  <c r="N4899" i="1"/>
  <c r="M4897" i="1"/>
  <c r="J4820" i="1"/>
  <c r="K4904" i="1"/>
  <c r="BH4498" i="1"/>
  <c r="BL4498" i="1" s="1"/>
  <c r="I4958" i="1"/>
  <c r="BH4404" i="1"/>
  <c r="BL4404" i="1" s="1"/>
  <c r="BH4475" i="1"/>
  <c r="BL4475" i="1" s="1"/>
  <c r="BH4352" i="1"/>
  <c r="BL4352" i="1" s="1"/>
  <c r="BH4315" i="1"/>
  <c r="BL4315" i="1" s="1"/>
  <c r="BH4400" i="1"/>
  <c r="BL4400" i="1" s="1"/>
  <c r="H4797" i="1"/>
  <c r="BH4375" i="1"/>
  <c r="BL4375" i="1" s="1"/>
  <c r="BH4434" i="1"/>
  <c r="BL4434" i="1" s="1"/>
  <c r="BH4417" i="1"/>
  <c r="BL4417" i="1" s="1"/>
  <c r="BH4486" i="1"/>
  <c r="BL4486" i="1" s="1"/>
  <c r="BH4500" i="1"/>
  <c r="BL4500" i="1" s="1"/>
  <c r="BH4341" i="1"/>
  <c r="BL4341" i="1" s="1"/>
  <c r="N4830" i="1"/>
  <c r="BH4480" i="1"/>
  <c r="BL4480" i="1" s="1"/>
  <c r="BH4304" i="1"/>
  <c r="BL4304" i="1" s="1"/>
  <c r="BH4501" i="1"/>
  <c r="BL4501" i="1" s="1"/>
  <c r="BH4393" i="1"/>
  <c r="BL4393" i="1" s="1"/>
  <c r="H5763" i="1"/>
  <c r="H4582" i="1" s="1"/>
  <c r="H4842" i="1" s="1"/>
  <c r="BH4340" i="1"/>
  <c r="BL4340" i="1" s="1"/>
  <c r="BH4449" i="1"/>
  <c r="BL4449" i="1" s="1"/>
  <c r="BH4496" i="1"/>
  <c r="BL4496" i="1" s="1"/>
  <c r="H5887" i="1"/>
  <c r="H4706" i="1" s="1"/>
  <c r="H4966" i="1" s="1"/>
  <c r="H5824" i="1"/>
  <c r="BH4368" i="1"/>
  <c r="BL4368" i="1" s="1"/>
  <c r="H5740" i="1"/>
  <c r="H4559" i="1" s="1"/>
  <c r="H4819" i="1" s="1"/>
  <c r="I4949" i="1"/>
  <c r="I4796" i="1"/>
  <c r="V4933" i="1"/>
  <c r="N4962" i="1"/>
  <c r="V4981" i="1"/>
  <c r="V4845" i="1"/>
  <c r="H5808" i="1"/>
  <c r="H4627" i="1" s="1"/>
  <c r="H5760" i="1"/>
  <c r="H4579" i="1" s="1"/>
  <c r="H5726" i="1"/>
  <c r="H4545" i="1" s="1"/>
  <c r="H5719" i="1"/>
  <c r="H4538" i="1" s="1"/>
  <c r="H5916" i="1"/>
  <c r="H4735" i="1" s="1"/>
  <c r="H5761" i="1"/>
  <c r="H4580" i="1" s="1"/>
  <c r="H5737" i="1"/>
  <c r="H4556" i="1" s="1"/>
  <c r="BH4489" i="1"/>
  <c r="BL4489" i="1" s="1"/>
  <c r="BH4338" i="1"/>
  <c r="BL4338" i="1" s="1"/>
  <c r="BH4303" i="1"/>
  <c r="BL4303" i="1" s="1"/>
  <c r="BH4330" i="1"/>
  <c r="BL4330" i="1" s="1"/>
  <c r="BH4391" i="1"/>
  <c r="BL4391" i="1" s="1"/>
  <c r="BH4369" i="1"/>
  <c r="BL4369" i="1" s="1"/>
  <c r="H5875" i="1"/>
  <c r="H4694" i="1" s="1"/>
  <c r="BH4477" i="1"/>
  <c r="BL4477" i="1" s="1"/>
  <c r="BH4342" i="1"/>
  <c r="BL4342" i="1" s="1"/>
  <c r="BH4284" i="1"/>
  <c r="BL4284" i="1" s="1"/>
  <c r="BH4414" i="1"/>
  <c r="BL4414" i="1" s="1"/>
  <c r="BH4466" i="1"/>
  <c r="BL4466" i="1" s="1"/>
  <c r="U5887" i="1"/>
  <c r="U4706" i="1" s="1"/>
  <c r="U5805" i="1"/>
  <c r="U4624" i="1" s="1"/>
  <c r="V5872" i="1"/>
  <c r="V4691" i="1" s="1"/>
  <c r="BH4370" i="1"/>
  <c r="BL4370" i="1" s="1"/>
  <c r="V5799" i="1"/>
  <c r="V4618" i="1" s="1"/>
  <c r="BH4473" i="1"/>
  <c r="BL4473" i="1" s="1"/>
  <c r="V5698" i="1"/>
  <c r="V4517" i="1" s="1"/>
  <c r="V5746" i="1"/>
  <c r="V4565" i="1" s="1"/>
  <c r="V5885" i="1"/>
  <c r="V4704" i="1" s="1"/>
  <c r="V5744" i="1"/>
  <c r="V4563" i="1" s="1"/>
  <c r="V5729" i="1"/>
  <c r="V4548" i="1" s="1"/>
  <c r="U5838" i="1"/>
  <c r="U4657" i="1" s="1"/>
  <c r="V5795" i="1"/>
  <c r="V4614" i="1" s="1"/>
  <c r="U5794" i="1"/>
  <c r="U4613" i="1" s="1"/>
  <c r="V5875" i="1"/>
  <c r="V4694" i="1" s="1"/>
  <c r="V5712" i="1"/>
  <c r="V4531" i="1" s="1"/>
  <c r="U5890" i="1"/>
  <c r="U4709" i="1" s="1"/>
  <c r="V5743" i="1"/>
  <c r="V4562" i="1" s="1"/>
  <c r="U5742" i="1"/>
  <c r="U4561" i="1" s="1"/>
  <c r="U5889" i="1"/>
  <c r="U4708" i="1" s="1"/>
  <c r="V5714" i="1"/>
  <c r="V4533" i="1" s="1"/>
  <c r="V5809" i="1"/>
  <c r="V4628" i="1" s="1"/>
  <c r="U5790" i="1"/>
  <c r="U4609" i="1" s="1"/>
  <c r="V5763" i="1"/>
  <c r="V4582" i="1" s="1"/>
  <c r="U5864" i="1"/>
  <c r="U4683" i="1" s="1"/>
  <c r="U5716" i="1"/>
  <c r="U4535" i="1" s="1"/>
  <c r="U5781" i="1"/>
  <c r="U4600" i="1" s="1"/>
  <c r="V5833" i="1"/>
  <c r="V4652" i="1" s="1"/>
  <c r="U5802" i="1"/>
  <c r="U4621" i="1" s="1"/>
  <c r="U5807" i="1"/>
  <c r="U4626" i="1" s="1"/>
  <c r="U5772" i="1"/>
  <c r="U4591" i="1" s="1"/>
  <c r="U5808" i="1"/>
  <c r="U4627" i="1" s="1"/>
  <c r="V5760" i="1"/>
  <c r="V4579" i="1" s="1"/>
  <c r="U5884" i="1"/>
  <c r="U4703" i="1" s="1"/>
  <c r="U5836" i="1"/>
  <c r="U4655" i="1" s="1"/>
  <c r="U5734" i="1"/>
  <c r="U4553" i="1" s="1"/>
  <c r="U5901" i="1"/>
  <c r="U4720" i="1" s="1"/>
  <c r="U5793" i="1"/>
  <c r="U4612" i="1" s="1"/>
  <c r="U5796" i="1"/>
  <c r="U4615" i="1" s="1"/>
  <c r="U5870" i="1"/>
  <c r="U4689" i="1" s="1"/>
  <c r="U5713" i="1"/>
  <c r="U4532" i="1" s="1"/>
  <c r="V5837" i="1"/>
  <c r="V4656" i="1" s="1"/>
  <c r="V5898" i="1"/>
  <c r="V4717" i="1" s="1"/>
  <c r="U5814" i="1"/>
  <c r="U4633" i="1" s="1"/>
  <c r="U5823" i="1"/>
  <c r="U4642" i="1" s="1"/>
  <c r="V5696" i="1"/>
  <c r="V4515" i="1" s="1"/>
  <c r="U5799" i="1"/>
  <c r="U4618" i="1" s="1"/>
  <c r="V5859" i="1"/>
  <c r="V4678" i="1" s="1"/>
  <c r="V5813" i="1"/>
  <c r="V4632" i="1" s="1"/>
  <c r="U5764" i="1"/>
  <c r="U4583" i="1" s="1"/>
  <c r="U5748" i="1"/>
  <c r="U4567" i="1" s="1"/>
  <c r="V5911" i="1"/>
  <c r="V4730" i="1" s="1"/>
  <c r="V5703" i="1"/>
  <c r="V4522" i="1" s="1"/>
  <c r="U5698" i="1"/>
  <c r="U4517" i="1" s="1"/>
  <c r="U5912" i="1"/>
  <c r="U4731" i="1" s="1"/>
  <c r="V5863" i="1"/>
  <c r="V4682" i="1" s="1"/>
  <c r="V5764" i="1"/>
  <c r="V4583" i="1" s="1"/>
  <c r="U5705" i="1"/>
  <c r="U4524" i="1" s="1"/>
  <c r="V5901" i="1"/>
  <c r="V4720" i="1" s="1"/>
  <c r="V5847" i="1"/>
  <c r="V4666" i="1" s="1"/>
  <c r="V5818" i="1"/>
  <c r="V4637" i="1" s="1"/>
  <c r="V5848" i="1"/>
  <c r="V4667" i="1" s="1"/>
  <c r="V5908" i="1"/>
  <c r="V4727" i="1" s="1"/>
  <c r="V5871" i="1"/>
  <c r="V4690" i="1" s="1"/>
  <c r="U5769" i="1"/>
  <c r="U4588" i="1" s="1"/>
  <c r="U5868" i="1"/>
  <c r="U4687" i="1" s="1"/>
  <c r="V5858" i="1"/>
  <c r="V4677" i="1" s="1"/>
  <c r="U5702" i="1"/>
  <c r="U4521" i="1" s="1"/>
  <c r="U5852" i="1"/>
  <c r="U4671" i="1" s="1"/>
  <c r="V5860" i="1"/>
  <c r="V4679" i="1" s="1"/>
  <c r="U5845" i="1"/>
  <c r="U4664" i="1" s="1"/>
  <c r="V5807" i="1"/>
  <c r="V4626" i="1" s="1"/>
  <c r="U5909" i="1"/>
  <c r="U4728" i="1" s="1"/>
  <c r="V5890" i="1"/>
  <c r="V4709" i="1" s="1"/>
  <c r="U5741" i="1"/>
  <c r="U4560" i="1" s="1"/>
  <c r="V5802" i="1"/>
  <c r="V4621" i="1" s="1"/>
  <c r="U5821" i="1"/>
  <c r="U4640" i="1" s="1"/>
  <c r="U5869" i="1"/>
  <c r="U4688" i="1" s="1"/>
  <c r="V5716" i="1"/>
  <c r="V4535" i="1" s="1"/>
  <c r="U5903" i="1"/>
  <c r="U4722" i="1" s="1"/>
  <c r="V5805" i="1"/>
  <c r="V4624" i="1" s="1"/>
  <c r="V5786" i="1"/>
  <c r="V4605" i="1" s="1"/>
  <c r="U5700" i="1"/>
  <c r="U4519" i="1" s="1"/>
  <c r="V5711" i="1"/>
  <c r="V4530" i="1" s="1"/>
  <c r="V5836" i="1"/>
  <c r="V4655" i="1" s="1"/>
  <c r="U5777" i="1"/>
  <c r="U4596" i="1" s="1"/>
  <c r="U5740" i="1"/>
  <c r="U4559" i="1" s="1"/>
  <c r="V5737" i="1"/>
  <c r="V4556" i="1" s="1"/>
  <c r="U5800" i="1"/>
  <c r="U4619" i="1" s="1"/>
  <c r="U5797" i="1"/>
  <c r="U4616" i="1" s="1"/>
  <c r="U5696" i="1"/>
  <c r="U4515" i="1" s="1"/>
  <c r="V5851" i="1"/>
  <c r="V4670" i="1" s="1"/>
  <c r="U5775" i="1"/>
  <c r="U4594" i="1" s="1"/>
  <c r="U5812" i="1"/>
  <c r="U4631" i="1" s="1"/>
  <c r="U5789" i="1"/>
  <c r="U4608" i="1" s="1"/>
  <c r="V5757" i="1"/>
  <c r="V4576" i="1" s="1"/>
  <c r="U5703" i="1"/>
  <c r="U4522" i="1" s="1"/>
  <c r="U5878" i="1"/>
  <c r="U4697" i="1" s="1"/>
  <c r="U5704" i="1"/>
  <c r="U4523" i="1" s="1"/>
  <c r="U5692" i="1"/>
  <c r="U4511" i="1" s="1"/>
  <c r="U5863" i="1"/>
  <c r="U4682" i="1" s="1"/>
  <c r="U5854" i="1"/>
  <c r="U4673" i="1" s="1"/>
  <c r="V5889" i="1"/>
  <c r="V4708" i="1" s="1"/>
  <c r="U5829" i="1"/>
  <c r="U4648" i="1" s="1"/>
  <c r="U5733" i="1"/>
  <c r="U4552" i="1" s="1"/>
  <c r="U5749" i="1"/>
  <c r="U4568" i="1" s="1"/>
  <c r="U5881" i="1"/>
  <c r="U4700" i="1" s="1"/>
  <c r="V5823" i="1"/>
  <c r="V4642" i="1" s="1"/>
  <c r="V5899" i="1"/>
  <c r="V4718" i="1" s="1"/>
  <c r="V5769" i="1"/>
  <c r="V4588" i="1" s="1"/>
  <c r="U5858" i="1"/>
  <c r="U4677" i="1" s="1"/>
  <c r="V5773" i="1"/>
  <c r="V4592" i="1" s="1"/>
  <c r="V5891" i="1"/>
  <c r="V4710" i="1" s="1"/>
  <c r="V5801" i="1"/>
  <c r="V4620" i="1" s="1"/>
  <c r="V5845" i="1"/>
  <c r="V4664" i="1" s="1"/>
  <c r="U5743" i="1"/>
  <c r="U4562" i="1" s="1"/>
  <c r="U5721" i="1"/>
  <c r="U4540" i="1" s="1"/>
  <c r="V5906" i="1"/>
  <c r="V4725" i="1" s="1"/>
  <c r="U5753" i="1"/>
  <c r="U4572" i="1" s="1"/>
  <c r="U5895" i="1"/>
  <c r="U4714" i="1" s="1"/>
  <c r="U5873" i="1"/>
  <c r="U4692" i="1" s="1"/>
  <c r="V5844" i="1"/>
  <c r="V4663" i="1" s="1"/>
  <c r="V5824" i="1"/>
  <c r="V4643" i="1" s="1"/>
  <c r="V5779" i="1"/>
  <c r="V4598" i="1" s="1"/>
  <c r="U5783" i="1"/>
  <c r="U4602" i="1" s="1"/>
  <c r="U5735" i="1"/>
  <c r="U4554" i="1" s="1"/>
  <c r="U5809" i="1"/>
  <c r="U4628" i="1" s="1"/>
  <c r="U5913" i="1"/>
  <c r="U4732" i="1" s="1"/>
  <c r="U5826" i="1"/>
  <c r="U4645" i="1" s="1"/>
  <c r="V5832" i="1"/>
  <c r="V4651" i="1" s="1"/>
  <c r="U5722" i="1"/>
  <c r="U4541" i="1" s="1"/>
  <c r="U5784" i="1"/>
  <c r="U4603" i="1" s="1"/>
  <c r="U5719" i="1"/>
  <c r="U4538" i="1" s="1"/>
  <c r="U5848" i="1"/>
  <c r="U4667" i="1" s="1"/>
  <c r="V5747" i="1"/>
  <c r="V4566" i="1" s="1"/>
  <c r="V5864" i="1"/>
  <c r="V4683" i="1" s="1"/>
  <c r="V5905" i="1"/>
  <c r="V4724" i="1" s="1"/>
  <c r="V5835" i="1"/>
  <c r="V4654" i="1" s="1"/>
  <c r="V5761" i="1"/>
  <c r="V4580" i="1" s="1"/>
  <c r="U5816" i="1"/>
  <c r="U4635" i="1" s="1"/>
  <c r="V5715" i="1"/>
  <c r="V4534" i="1" s="1"/>
  <c r="V5904" i="1"/>
  <c r="V4723" i="1" s="1"/>
  <c r="V5778" i="1"/>
  <c r="V4597" i="1" s="1"/>
  <c r="V5879" i="1"/>
  <c r="V4698" i="1" s="1"/>
  <c r="U5874" i="1"/>
  <c r="U4693" i="1" s="1"/>
  <c r="U5765" i="1"/>
  <c r="U4584" i="1" s="1"/>
  <c r="V5868" i="1"/>
  <c r="V4687" i="1" s="1"/>
  <c r="V5839" i="1"/>
  <c r="V4658" i="1" s="1"/>
  <c r="U5817" i="1"/>
  <c r="U4636" i="1" s="1"/>
  <c r="U5841" i="1"/>
  <c r="U4660" i="1" s="1"/>
  <c r="V5753" i="1"/>
  <c r="V4572" i="1" s="1"/>
  <c r="V5869" i="1"/>
  <c r="V4688" i="1" s="1"/>
  <c r="U5897" i="1"/>
  <c r="U4716" i="1" s="1"/>
  <c r="U5888" i="1"/>
  <c r="U4707" i="1" s="1"/>
  <c r="U5717" i="1"/>
  <c r="U4536" i="1" s="1"/>
  <c r="V5834" i="1"/>
  <c r="V4653" i="1" s="1"/>
  <c r="V5881" i="1"/>
  <c r="V4700" i="1" s="1"/>
  <c r="V5808" i="1"/>
  <c r="V4627" i="1" s="1"/>
  <c r="V5787" i="1"/>
  <c r="V4606" i="1" s="1"/>
  <c r="V5697" i="1"/>
  <c r="V4516" i="1" s="1"/>
  <c r="V5884" i="1"/>
  <c r="V4703" i="1" s="1"/>
  <c r="U5710" i="1"/>
  <c r="U4529" i="1" s="1"/>
  <c r="U5896" i="1"/>
  <c r="U4715" i="1" s="1"/>
  <c r="U5900" i="1"/>
  <c r="U4719" i="1" s="1"/>
  <c r="V5829" i="1"/>
  <c r="V4648" i="1" s="1"/>
  <c r="U5828" i="1"/>
  <c r="U4647" i="1" s="1"/>
  <c r="U5902" i="1"/>
  <c r="U4721" i="1" s="1"/>
  <c r="V5853" i="1"/>
  <c r="V4672" i="1" s="1"/>
  <c r="U5898" i="1"/>
  <c r="U4717" i="1" s="1"/>
  <c r="V5707" i="1"/>
  <c r="V4526" i="1" s="1"/>
  <c r="U5820" i="1"/>
  <c r="U4639" i="1" s="1"/>
  <c r="U5833" i="1"/>
  <c r="U4652" i="1" s="1"/>
  <c r="U5850" i="1"/>
  <c r="U4669" i="1" s="1"/>
  <c r="U5701" i="1"/>
  <c r="U4520" i="1" s="1"/>
  <c r="U5745" i="1"/>
  <c r="U4564" i="1" s="1"/>
  <c r="U5904" i="1"/>
  <c r="U4723" i="1" s="1"/>
  <c r="V5704" i="1"/>
  <c r="V4523" i="1" s="1"/>
  <c r="V5708" i="1"/>
  <c r="V4527" i="1" s="1"/>
  <c r="V5849" i="1"/>
  <c r="V4668" i="1" s="1"/>
  <c r="U5824" i="1"/>
  <c r="U4643" i="1" s="1"/>
  <c r="V5749" i="1"/>
  <c r="V4568" i="1" s="1"/>
  <c r="BH4331" i="1"/>
  <c r="BL4331" i="1" s="1"/>
  <c r="V5754" i="1"/>
  <c r="V4573" i="1" s="1"/>
  <c r="V5794" i="1"/>
  <c r="V4613" i="1" s="1"/>
  <c r="V5730" i="1"/>
  <c r="V4549" i="1" s="1"/>
  <c r="U5844" i="1"/>
  <c r="U4663" i="1" s="1"/>
  <c r="V5738" i="1"/>
  <c r="V4557" i="1" s="1"/>
  <c r="V5699" i="1"/>
  <c r="V4518" i="1" s="1"/>
  <c r="V5705" i="1"/>
  <c r="V4524" i="1" s="1"/>
  <c r="U5910" i="1"/>
  <c r="U4729" i="1" s="1"/>
  <c r="U5866" i="1"/>
  <c r="U4685" i="1" s="1"/>
  <c r="V5896" i="1"/>
  <c r="V4715" i="1" s="1"/>
  <c r="U5725" i="1"/>
  <c r="U4544" i="1" s="1"/>
  <c r="V5825" i="1"/>
  <c r="V4644" i="1" s="1"/>
  <c r="U5906" i="1"/>
  <c r="U4725" i="1" s="1"/>
  <c r="U5751" i="1"/>
  <c r="U4570" i="1" s="1"/>
  <c r="V5915" i="1"/>
  <c r="V4734" i="1" s="1"/>
  <c r="V5752" i="1"/>
  <c r="V4571" i="1" s="1"/>
  <c r="U5770" i="1"/>
  <c r="U4589" i="1" s="1"/>
  <c r="U5728" i="1"/>
  <c r="U4547" i="1" s="1"/>
  <c r="V5882" i="1"/>
  <c r="V4701" i="1" s="1"/>
  <c r="V5876" i="1"/>
  <c r="V4695" i="1" s="1"/>
  <c r="V5812" i="1"/>
  <c r="V4631" i="1" s="1"/>
  <c r="V5791" i="1"/>
  <c r="V4610" i="1" s="1"/>
  <c r="U5711" i="1"/>
  <c r="U4530" i="1" s="1"/>
  <c r="U5776" i="1"/>
  <c r="U4595" i="1" s="1"/>
  <c r="V5880" i="1"/>
  <c r="V4699" i="1" s="1"/>
  <c r="V5740" i="1"/>
  <c r="V4559" i="1" s="1"/>
  <c r="V5900" i="1"/>
  <c r="V4719" i="1" s="1"/>
  <c r="U5737" i="1"/>
  <c r="U4556" i="1" s="1"/>
  <c r="V5916" i="1"/>
  <c r="V4735" i="1" s="1"/>
  <c r="U5788" i="1"/>
  <c r="U4607" i="1" s="1"/>
  <c r="U5768" i="1"/>
  <c r="U4587" i="1" s="1"/>
  <c r="U5767" i="1"/>
  <c r="U4586" i="1" s="1"/>
  <c r="V5903" i="1"/>
  <c r="V4722" i="1" s="1"/>
  <c r="U5714" i="1"/>
  <c r="U4533" i="1" s="1"/>
  <c r="U5720" i="1"/>
  <c r="U4539" i="1" s="1"/>
  <c r="U5806" i="1"/>
  <c r="U4625" i="1" s="1"/>
  <c r="V5739" i="1"/>
  <c r="V4558" i="1" s="1"/>
  <c r="V5865" i="1"/>
  <c r="V4684" i="1" s="1"/>
  <c r="U5879" i="1"/>
  <c r="U4698" i="1" s="1"/>
  <c r="U5708" i="1"/>
  <c r="U4527" i="1" s="1"/>
  <c r="U5905" i="1"/>
  <c r="U4724" i="1" s="1"/>
  <c r="V5892" i="1"/>
  <c r="V4711" i="1" s="1"/>
  <c r="V5792" i="1"/>
  <c r="V4611" i="1" s="1"/>
  <c r="U5695" i="1"/>
  <c r="U4514" i="1" s="1"/>
  <c r="V5842" i="1"/>
  <c r="V4661" i="1" s="1"/>
  <c r="V5692" i="1"/>
  <c r="V4511" i="1" s="1"/>
  <c r="U5834" i="1"/>
  <c r="U4653" i="1" s="1"/>
  <c r="U5744" i="1"/>
  <c r="U4563" i="1" s="1"/>
  <c r="V5731" i="1"/>
  <c r="V4550" i="1" s="1"/>
  <c r="V5789" i="1"/>
  <c r="V4608" i="1" s="1"/>
  <c r="V5866" i="1"/>
  <c r="V4685" i="1" s="1"/>
  <c r="V5852" i="1"/>
  <c r="V4671" i="1" s="1"/>
  <c r="V5785" i="1"/>
  <c r="V4604" i="1" s="1"/>
  <c r="V5877" i="1"/>
  <c r="V4696" i="1" s="1"/>
  <c r="U5846" i="1"/>
  <c r="U4665" i="1" s="1"/>
  <c r="V5817" i="1"/>
  <c r="V4636" i="1" s="1"/>
  <c r="V5780" i="1"/>
  <c r="V4599" i="1" s="1"/>
  <c r="U5709" i="1"/>
  <c r="U4528" i="1" s="1"/>
  <c r="V5861" i="1"/>
  <c r="V4680" i="1" s="1"/>
  <c r="V5728" i="1"/>
  <c r="V4547" i="1" s="1"/>
  <c r="V5755" i="1"/>
  <c r="V4574" i="1" s="1"/>
  <c r="V5895" i="1"/>
  <c r="V4714" i="1" s="1"/>
  <c r="V5771" i="1"/>
  <c r="V4590" i="1" s="1"/>
  <c r="U5774" i="1"/>
  <c r="U4593" i="1" s="1"/>
  <c r="U5837" i="1"/>
  <c r="U4656" i="1" s="1"/>
  <c r="V5717" i="1"/>
  <c r="V4536" i="1" s="1"/>
  <c r="U5791" i="1"/>
  <c r="U4610" i="1" s="1"/>
  <c r="U5760" i="1"/>
  <c r="U4579" i="1" s="1"/>
  <c r="V5783" i="1"/>
  <c r="V4602" i="1" s="1"/>
  <c r="U5842" i="1"/>
  <c r="U4661" i="1" s="1"/>
  <c r="U5830" i="1"/>
  <c r="U4649" i="1" s="1"/>
  <c r="U5818" i="1"/>
  <c r="U4637" i="1" s="1"/>
  <c r="V5732" i="1"/>
  <c r="V4551" i="1" s="1"/>
  <c r="U5916" i="1"/>
  <c r="U4735" i="1" s="1"/>
  <c r="V5828" i="1"/>
  <c r="V4647" i="1" s="1"/>
  <c r="V5768" i="1"/>
  <c r="V4587" i="1" s="1"/>
  <c r="V5857" i="1"/>
  <c r="V4676" i="1" s="1"/>
  <c r="V5775" i="1"/>
  <c r="V4594" i="1" s="1"/>
  <c r="U5877" i="1"/>
  <c r="U4696" i="1" s="1"/>
  <c r="U5726" i="1"/>
  <c r="U4545" i="1" s="1"/>
  <c r="U5718" i="1"/>
  <c r="U4537" i="1" s="1"/>
  <c r="V5759" i="1"/>
  <c r="V4578" i="1" s="1"/>
  <c r="U5758" i="1"/>
  <c r="U4577" i="1" s="1"/>
  <c r="V5725" i="1"/>
  <c r="V4544" i="1" s="1"/>
  <c r="V5745" i="1"/>
  <c r="V4564" i="1" s="1"/>
  <c r="U5746" i="1"/>
  <c r="U4565" i="1" s="1"/>
  <c r="V5736" i="1"/>
  <c r="V4555" i="1" s="1"/>
  <c r="V5720" i="1"/>
  <c r="V4539" i="1" s="1"/>
  <c r="U5762" i="1"/>
  <c r="U4581" i="1" s="1"/>
  <c r="U5757" i="1"/>
  <c r="U4576" i="1" s="1"/>
  <c r="V5797" i="1"/>
  <c r="V4616" i="1" s="1"/>
  <c r="U5855" i="1"/>
  <c r="U4674" i="1" s="1"/>
  <c r="V5695" i="1"/>
  <c r="V4514" i="1" s="1"/>
  <c r="V5819" i="1"/>
  <c r="V4638" i="1" s="1"/>
  <c r="U5876" i="1"/>
  <c r="U4695" i="1" s="1"/>
  <c r="V5770" i="1"/>
  <c r="V4589" i="1" s="1"/>
  <c r="V5874" i="1"/>
  <c r="V4693" i="1" s="1"/>
  <c r="V5765" i="1"/>
  <c r="V4584" i="1" s="1"/>
  <c r="V5784" i="1"/>
  <c r="V4603" i="1" s="1"/>
  <c r="V5820" i="1"/>
  <c r="V4639" i="1" s="1"/>
  <c r="U5801" i="1"/>
  <c r="U4620" i="1" s="1"/>
  <c r="U5839" i="1"/>
  <c r="U4658" i="1" s="1"/>
  <c r="U5712" i="1"/>
  <c r="U4531" i="1" s="1"/>
  <c r="V5909" i="1"/>
  <c r="V4728" i="1" s="1"/>
  <c r="U5861" i="1"/>
  <c r="U4680" i="1" s="1"/>
  <c r="U5756" i="1"/>
  <c r="U4575" i="1" s="1"/>
  <c r="U5831" i="1"/>
  <c r="U4650" i="1" s="1"/>
  <c r="V5751" i="1"/>
  <c r="V4570" i="1" s="1"/>
  <c r="U5778" i="1"/>
  <c r="U4597" i="1" s="1"/>
  <c r="V5804" i="1"/>
  <c r="V4623" i="1" s="1"/>
  <c r="U5804" i="1"/>
  <c r="U4623" i="1" s="1"/>
  <c r="U5840" i="1"/>
  <c r="U4659" i="1" s="1"/>
  <c r="U5785" i="1"/>
  <c r="U4604" i="1" s="1"/>
  <c r="U5872" i="1"/>
  <c r="U4691" i="1" s="1"/>
  <c r="V5741" i="1"/>
  <c r="V4560" i="1" s="1"/>
  <c r="V5727" i="1"/>
  <c r="V4546" i="1" s="1"/>
  <c r="U5856" i="1"/>
  <c r="U4675" i="1" s="1"/>
  <c r="V5840" i="1"/>
  <c r="V4659" i="1" s="1"/>
  <c r="V5796" i="1"/>
  <c r="V4615" i="1" s="1"/>
  <c r="V5803" i="1"/>
  <c r="V4622" i="1" s="1"/>
  <c r="U5732" i="1"/>
  <c r="U4551" i="1" s="1"/>
  <c r="V5914" i="1"/>
  <c r="V4733" i="1" s="1"/>
  <c r="V5756" i="1"/>
  <c r="V4575" i="1" s="1"/>
  <c r="U5853" i="1"/>
  <c r="U4672" i="1" s="1"/>
  <c r="U5822" i="1"/>
  <c r="U4641" i="1" s="1"/>
  <c r="V5693" i="1"/>
  <c r="V4512" i="1" s="1"/>
  <c r="V5724" i="1"/>
  <c r="V4543" i="1" s="1"/>
  <c r="V5897" i="1"/>
  <c r="V4716" i="1" s="1"/>
  <c r="V5748" i="1"/>
  <c r="V4567" i="1" s="1"/>
  <c r="U5911" i="1"/>
  <c r="U4730" i="1" s="1"/>
  <c r="V5856" i="1"/>
  <c r="V4675" i="1" s="1"/>
  <c r="U5865" i="1"/>
  <c r="U4684" i="1" s="1"/>
  <c r="V5722" i="1"/>
  <c r="V4541" i="1" s="1"/>
  <c r="U5786" i="1"/>
  <c r="U4605" i="1" s="1"/>
  <c r="U5766" i="1"/>
  <c r="U4585" i="1" s="1"/>
  <c r="U5750" i="1"/>
  <c r="U4569" i="1" s="1"/>
  <c r="U5694" i="1"/>
  <c r="U4513" i="1" s="1"/>
  <c r="U5892" i="1"/>
  <c r="U4711" i="1" s="1"/>
  <c r="U5894" i="1"/>
  <c r="U4713" i="1" s="1"/>
  <c r="U5792" i="1"/>
  <c r="U4611" i="1" s="1"/>
  <c r="V5772" i="1"/>
  <c r="V4591" i="1" s="1"/>
  <c r="V5706" i="1"/>
  <c r="V4525" i="1" s="1"/>
  <c r="V5713" i="1"/>
  <c r="V4532" i="1" s="1"/>
  <c r="U5862" i="1"/>
  <c r="U4681" i="1" s="1"/>
  <c r="U5908" i="1"/>
  <c r="U4727" i="1" s="1"/>
  <c r="V5907" i="1"/>
  <c r="V4726" i="1" s="1"/>
  <c r="U5724" i="1"/>
  <c r="U4543" i="1" s="1"/>
  <c r="V5735" i="1"/>
  <c r="V4554" i="1" s="1"/>
  <c r="V5793" i="1"/>
  <c r="V4612" i="1" s="1"/>
  <c r="V5826" i="1"/>
  <c r="V4645" i="1" s="1"/>
  <c r="V5888" i="1"/>
  <c r="V4707" i="1" s="1"/>
  <c r="U5825" i="1"/>
  <c r="U4644" i="1" s="1"/>
  <c r="U5815" i="1"/>
  <c r="U4634" i="1" s="1"/>
  <c r="U5860" i="1"/>
  <c r="U4679" i="1" s="1"/>
  <c r="U5780" i="1"/>
  <c r="U4599" i="1" s="1"/>
  <c r="V5709" i="1"/>
  <c r="V4528" i="1" s="1"/>
  <c r="U5730" i="1"/>
  <c r="U4549" i="1" s="1"/>
  <c r="V5723" i="1"/>
  <c r="V4542" i="1" s="1"/>
  <c r="U5773" i="1"/>
  <c r="U4592" i="1" s="1"/>
  <c r="V5800" i="1"/>
  <c r="V4619" i="1" s="1"/>
  <c r="V5867" i="1"/>
  <c r="V4686" i="1" s="1"/>
  <c r="V5821" i="1"/>
  <c r="V4640" i="1" s="1"/>
  <c r="V5831" i="1"/>
  <c r="V4650" i="1" s="1"/>
  <c r="U5706" i="1"/>
  <c r="U4525" i="1" s="1"/>
  <c r="U5752" i="1"/>
  <c r="U4571" i="1" s="1"/>
  <c r="V5781" i="1"/>
  <c r="V4600" i="1" s="1"/>
  <c r="V5873" i="1"/>
  <c r="V4692" i="1" s="1"/>
  <c r="U5754" i="1"/>
  <c r="U4573" i="1" s="1"/>
  <c r="U5697" i="1"/>
  <c r="U4516" i="1" s="1"/>
  <c r="V5700" i="1"/>
  <c r="V4519" i="1" s="1"/>
  <c r="U5727" i="1"/>
  <c r="U4546" i="1" s="1"/>
  <c r="U5849" i="1"/>
  <c r="U4668" i="1" s="1"/>
  <c r="V5887" i="1"/>
  <c r="V4706" i="1" s="1"/>
  <c r="V5883" i="1"/>
  <c r="V4702" i="1" s="1"/>
  <c r="V5777" i="1"/>
  <c r="V4596" i="1" s="1"/>
  <c r="U5886" i="1"/>
  <c r="U4705" i="1" s="1"/>
  <c r="U5914" i="1"/>
  <c r="U4733" i="1" s="1"/>
  <c r="V5788" i="1"/>
  <c r="V4607" i="1" s="1"/>
  <c r="V5691" i="1"/>
  <c r="V4510" i="1" s="1"/>
  <c r="U5857" i="1"/>
  <c r="U4676" i="1" s="1"/>
  <c r="V5767" i="1"/>
  <c r="V4586" i="1" s="1"/>
  <c r="U5798" i="1"/>
  <c r="U4617" i="1" s="1"/>
  <c r="U5893" i="1"/>
  <c r="U4712" i="1" s="1"/>
  <c r="V5719" i="1"/>
  <c r="V4538" i="1" s="1"/>
  <c r="V5850" i="1"/>
  <c r="V4669" i="1" s="1"/>
  <c r="U5759" i="1"/>
  <c r="U4578" i="1" s="1"/>
  <c r="V5701" i="1"/>
  <c r="V4520" i="1" s="1"/>
  <c r="U5761" i="1"/>
  <c r="U4580" i="1" s="1"/>
  <c r="U5736" i="1"/>
  <c r="U4555" i="1" s="1"/>
  <c r="V5721" i="1"/>
  <c r="V4540" i="1" s="1"/>
  <c r="U5810" i="1"/>
  <c r="U4629" i="1" s="1"/>
  <c r="V5810" i="1"/>
  <c r="V4629" i="1" s="1"/>
  <c r="V5762" i="1"/>
  <c r="V4581" i="1" s="1"/>
  <c r="U5693" i="1"/>
  <c r="U4512" i="1" s="1"/>
  <c r="V5912" i="1"/>
  <c r="V4731" i="1" s="1"/>
  <c r="V5855" i="1"/>
  <c r="V4674" i="1" s="1"/>
  <c r="U5832" i="1"/>
  <c r="U4651" i="1" s="1"/>
  <c r="V5811" i="1"/>
  <c r="V4630" i="1" s="1"/>
  <c r="V5733" i="1"/>
  <c r="V4552" i="1" s="1"/>
  <c r="V5893" i="1"/>
  <c r="V4712" i="1" s="1"/>
  <c r="U5847" i="1"/>
  <c r="U4666" i="1" s="1"/>
  <c r="U5885" i="1"/>
  <c r="U4704" i="1" s="1"/>
  <c r="BH4424" i="1"/>
  <c r="BL4424" i="1" s="1"/>
  <c r="BH4356" i="1"/>
  <c r="BL4356" i="1" s="1"/>
  <c r="BH4380" i="1"/>
  <c r="BL4380" i="1" s="1"/>
  <c r="BH4494" i="1"/>
  <c r="BL4494" i="1" s="1"/>
  <c r="BH4353" i="1"/>
  <c r="BL4353" i="1" s="1"/>
  <c r="H5898" i="1"/>
  <c r="H4717" i="1" s="1"/>
  <c r="BH4360" i="1"/>
  <c r="BL4360" i="1" s="1"/>
  <c r="BH4306" i="1"/>
  <c r="BL4306" i="1" s="1"/>
  <c r="BH4294" i="1"/>
  <c r="BL4294" i="1" s="1"/>
  <c r="H5791" i="1"/>
  <c r="H4610" i="1" s="1"/>
  <c r="BH4409" i="1"/>
  <c r="BL4409" i="1" s="1"/>
  <c r="BH4448" i="1"/>
  <c r="BL4448" i="1" s="1"/>
  <c r="J5794" i="1"/>
  <c r="J4613" i="1" s="1"/>
  <c r="BH4476" i="1"/>
  <c r="BL4476" i="1" s="1"/>
  <c r="BH4444" i="1"/>
  <c r="BL4444" i="1" s="1"/>
  <c r="I5691" i="1"/>
  <c r="I4510" i="1" s="1"/>
  <c r="L5769" i="1"/>
  <c r="L4588" i="1" s="1"/>
  <c r="BH4499" i="1"/>
  <c r="BL4499" i="1" s="1"/>
  <c r="I5750" i="1"/>
  <c r="I4569" i="1" s="1"/>
  <c r="H5775" i="1"/>
  <c r="H4594" i="1" s="1"/>
  <c r="H5913" i="1"/>
  <c r="H4732" i="1" s="1"/>
  <c r="H5697" i="1"/>
  <c r="H4516" i="1" s="1"/>
  <c r="H5859" i="1"/>
  <c r="H4678" i="1" s="1"/>
  <c r="H5848" i="1"/>
  <c r="H4667" i="1" s="1"/>
  <c r="H5903" i="1"/>
  <c r="H4722" i="1" s="1"/>
  <c r="H5781" i="1"/>
  <c r="H4600" i="1" s="1"/>
  <c r="H5822" i="1"/>
  <c r="H4641" i="1" s="1"/>
  <c r="BH4491" i="1"/>
  <c r="BL4491" i="1" s="1"/>
  <c r="H5843" i="1"/>
  <c r="H4662" i="1" s="1"/>
  <c r="H5743" i="1"/>
  <c r="H4562" i="1" s="1"/>
  <c r="H5692" i="1"/>
  <c r="H4511" i="1" s="1"/>
  <c r="H5693" i="1"/>
  <c r="H4512" i="1" s="1"/>
  <c r="H5782" i="1"/>
  <c r="H4601" i="1" s="1"/>
  <c r="H5850" i="1"/>
  <c r="H4669" i="1" s="1"/>
  <c r="H5861" i="1"/>
  <c r="H4680" i="1" s="1"/>
  <c r="H5747" i="1"/>
  <c r="H4566" i="1" s="1"/>
  <c r="H5742" i="1"/>
  <c r="H4561" i="1" s="1"/>
  <c r="H5890" i="1"/>
  <c r="H4709" i="1" s="1"/>
  <c r="H5811" i="1"/>
  <c r="H4630" i="1" s="1"/>
  <c r="H5751" i="1"/>
  <c r="H4570" i="1" s="1"/>
  <c r="H5830" i="1"/>
  <c r="H4649" i="1" s="1"/>
  <c r="H5821" i="1"/>
  <c r="H4640" i="1" s="1"/>
  <c r="BH4411" i="1"/>
  <c r="BL4411" i="1" s="1"/>
  <c r="H5795" i="1"/>
  <c r="H4614" i="1" s="1"/>
  <c r="BH4385" i="1"/>
  <c r="BL4385" i="1" s="1"/>
  <c r="H5773" i="1"/>
  <c r="H4592" i="1" s="1"/>
  <c r="BH4363" i="1"/>
  <c r="BL4363" i="1" s="1"/>
  <c r="H5889" i="1"/>
  <c r="H4708" i="1" s="1"/>
  <c r="BH4479" i="1"/>
  <c r="BL4479" i="1" s="1"/>
  <c r="H5874" i="1"/>
  <c r="H4693" i="1" s="1"/>
  <c r="BH4464" i="1"/>
  <c r="BL4464" i="1" s="1"/>
  <c r="H5823" i="1"/>
  <c r="H4642" i="1" s="1"/>
  <c r="BH4413" i="1"/>
  <c r="BL4413" i="1" s="1"/>
  <c r="H5895" i="1"/>
  <c r="H4714" i="1" s="1"/>
  <c r="BH4485" i="1"/>
  <c r="BL4485" i="1" s="1"/>
  <c r="H5855" i="1"/>
  <c r="H4674" i="1" s="1"/>
  <c r="BH4445" i="1"/>
  <c r="BL4445" i="1" s="1"/>
  <c r="H5729" i="1"/>
  <c r="H4548" i="1" s="1"/>
  <c r="BH4319" i="1"/>
  <c r="BL4319" i="1" s="1"/>
  <c r="H5881" i="1"/>
  <c r="H4700" i="1" s="1"/>
  <c r="BH4471" i="1"/>
  <c r="BL4471" i="1" s="1"/>
  <c r="H5905" i="1"/>
  <c r="H4724" i="1" s="1"/>
  <c r="BH4495" i="1"/>
  <c r="BL4495" i="1" s="1"/>
  <c r="H5815" i="1"/>
  <c r="H4634" i="1" s="1"/>
  <c r="BH4405" i="1"/>
  <c r="BL4405" i="1" s="1"/>
  <c r="H5826" i="1"/>
  <c r="H4645" i="1" s="1"/>
  <c r="BH4416" i="1"/>
  <c r="BL4416" i="1" s="1"/>
  <c r="H5702" i="1"/>
  <c r="H4521" i="1" s="1"/>
  <c r="BH4292" i="1"/>
  <c r="BL4292" i="1" s="1"/>
  <c r="H5774" i="1"/>
  <c r="H4593" i="1" s="1"/>
  <c r="BH4364" i="1"/>
  <c r="BL4364" i="1" s="1"/>
  <c r="H5792" i="1"/>
  <c r="H4611" i="1" s="1"/>
  <c r="BH4382" i="1"/>
  <c r="BL4382" i="1" s="1"/>
  <c r="H5733" i="1"/>
  <c r="H4552" i="1" s="1"/>
  <c r="BH4323" i="1"/>
  <c r="BL4323" i="1" s="1"/>
  <c r="H5691" i="1"/>
  <c r="H4510" i="1" s="1"/>
  <c r="BH4281" i="1"/>
  <c r="BL4281" i="1" s="1"/>
  <c r="H5756" i="1"/>
  <c r="H4575" i="1" s="1"/>
  <c r="BH4346" i="1"/>
  <c r="BL4346" i="1" s="1"/>
  <c r="H5715" i="1"/>
  <c r="H4534" i="1" s="1"/>
  <c r="H4794" i="1" s="1"/>
  <c r="BH4305" i="1"/>
  <c r="BL4305" i="1" s="1"/>
  <c r="H5758" i="1"/>
  <c r="H4577" i="1" s="1"/>
  <c r="BH4348" i="1"/>
  <c r="BL4348" i="1" s="1"/>
  <c r="H5873" i="1"/>
  <c r="H4692" i="1" s="1"/>
  <c r="BH4463" i="1"/>
  <c r="BL4463" i="1" s="1"/>
  <c r="H5833" i="1"/>
  <c r="H4652" i="1" s="1"/>
  <c r="BH4423" i="1"/>
  <c r="BL4423" i="1" s="1"/>
  <c r="H5753" i="1"/>
  <c r="H4572" i="1" s="1"/>
  <c r="BH4343" i="1"/>
  <c r="BL4343" i="1" s="1"/>
  <c r="H5783" i="1"/>
  <c r="H4602" i="1" s="1"/>
  <c r="BH4373" i="1"/>
  <c r="BL4373" i="1" s="1"/>
  <c r="H5696" i="1"/>
  <c r="H4515" i="1" s="1"/>
  <c r="BH4286" i="1"/>
  <c r="BL4286" i="1" s="1"/>
  <c r="H5721" i="1"/>
  <c r="H4540" i="1" s="1"/>
  <c r="BH4311" i="1"/>
  <c r="BL4311" i="1" s="1"/>
  <c r="H5893" i="1"/>
  <c r="H4712" i="1" s="1"/>
  <c r="BH4483" i="1"/>
  <c r="BL4483" i="1" s="1"/>
  <c r="H5720" i="1"/>
  <c r="H4539" i="1" s="1"/>
  <c r="BH4310" i="1"/>
  <c r="BL4310" i="1" s="1"/>
  <c r="H5888" i="1"/>
  <c r="H4707" i="1" s="1"/>
  <c r="BH4478" i="1"/>
  <c r="BL4478" i="1" s="1"/>
  <c r="I4820" i="1"/>
  <c r="N4992" i="1"/>
  <c r="I4953" i="1"/>
  <c r="J4939" i="1"/>
  <c r="L4781" i="1"/>
  <c r="Z4740" i="1"/>
  <c r="AE4739" i="1"/>
  <c r="AE4748" i="1" s="1"/>
  <c r="M4810" i="1"/>
  <c r="L5774" i="1"/>
  <c r="L4593" i="1" s="1"/>
  <c r="L5797" i="1"/>
  <c r="L4616" i="1" s="1"/>
  <c r="K5881" i="1"/>
  <c r="K4700" i="1" s="1"/>
  <c r="N5853" i="1"/>
  <c r="N4672" i="1" s="1"/>
  <c r="I5894" i="1"/>
  <c r="I4713" i="1" s="1"/>
  <c r="N5835" i="1"/>
  <c r="N4654" i="1" s="1"/>
  <c r="N5780" i="1"/>
  <c r="N4599" i="1" s="1"/>
  <c r="J5788" i="1"/>
  <c r="J4607" i="1" s="1"/>
  <c r="M5810" i="1"/>
  <c r="M4629" i="1" s="1"/>
  <c r="M5758" i="1"/>
  <c r="M4577" i="1" s="1"/>
  <c r="I5746" i="1"/>
  <c r="I4565" i="1" s="1"/>
  <c r="I5710" i="1"/>
  <c r="I4529" i="1" s="1"/>
  <c r="L5858" i="1"/>
  <c r="L4677" i="1" s="1"/>
  <c r="N5732" i="1"/>
  <c r="N4551" i="1" s="1"/>
  <c r="J5701" i="1"/>
  <c r="J4520" i="1" s="1"/>
  <c r="H5724" i="1"/>
  <c r="H4543" i="1" s="1"/>
  <c r="M5845" i="1"/>
  <c r="M4664" i="1" s="1"/>
  <c r="I5755" i="1"/>
  <c r="I4574" i="1" s="1"/>
  <c r="M5722" i="1"/>
  <c r="M4541" i="1" s="1"/>
  <c r="K5810" i="1"/>
  <c r="K4629" i="1" s="1"/>
  <c r="I5711" i="1"/>
  <c r="I4530" i="1" s="1"/>
  <c r="N5847" i="1"/>
  <c r="N4666" i="1" s="1"/>
  <c r="M5811" i="1"/>
  <c r="M4630" i="1" s="1"/>
  <c r="N5800" i="1"/>
  <c r="N4619" i="1" s="1"/>
  <c r="I5725" i="1"/>
  <c r="I4544" i="1" s="1"/>
  <c r="M5835" i="1"/>
  <c r="M4654" i="1" s="1"/>
  <c r="H5847" i="1"/>
  <c r="H4666" i="1" s="1"/>
  <c r="H5845" i="1"/>
  <c r="H4664" i="1" s="1"/>
  <c r="M5786" i="1"/>
  <c r="M4605" i="1" s="1"/>
  <c r="K5859" i="1"/>
  <c r="K4678" i="1" s="1"/>
  <c r="H5746" i="1"/>
  <c r="H4565" i="1" s="1"/>
  <c r="H5710" i="1"/>
  <c r="H4529" i="1" s="1"/>
  <c r="I5855" i="1"/>
  <c r="I4674" i="1" s="1"/>
  <c r="J5733" i="1"/>
  <c r="J4552" i="1" s="1"/>
  <c r="K5905" i="1"/>
  <c r="K4724" i="1" s="1"/>
  <c r="J5799" i="1"/>
  <c r="J4618" i="1" s="1"/>
  <c r="I5703" i="1"/>
  <c r="I4522" i="1" s="1"/>
  <c r="J5830" i="1"/>
  <c r="J4649" i="1" s="1"/>
  <c r="I5734" i="1"/>
  <c r="I4553" i="1" s="1"/>
  <c r="M5754" i="1"/>
  <c r="M4573" i="1" s="1"/>
  <c r="I5805" i="1"/>
  <c r="I4624" i="1" s="1"/>
  <c r="M5879" i="1"/>
  <c r="M4698" i="1" s="1"/>
  <c r="L5699" i="1"/>
  <c r="L4518" i="1" s="1"/>
  <c r="N5874" i="1"/>
  <c r="N4693" i="1" s="1"/>
  <c r="H5788" i="1"/>
  <c r="H4607" i="1" s="1"/>
  <c r="N5701" i="1"/>
  <c r="N4520" i="1" s="1"/>
  <c r="M5870" i="1"/>
  <c r="M4689" i="1" s="1"/>
  <c r="K5873" i="1"/>
  <c r="K4692" i="1" s="1"/>
  <c r="I5838" i="1"/>
  <c r="I4657" i="1" s="1"/>
  <c r="N5818" i="1"/>
  <c r="N4637" i="1" s="1"/>
  <c r="J5861" i="1"/>
  <c r="J4680" i="1" s="1"/>
  <c r="N5833" i="1"/>
  <c r="N4652" i="1" s="1"/>
  <c r="L5694" i="1"/>
  <c r="L4513" i="1" s="1"/>
  <c r="M5734" i="1"/>
  <c r="M4553" i="1" s="1"/>
  <c r="J5866" i="1"/>
  <c r="J4685" i="1" s="1"/>
  <c r="L5804" i="1"/>
  <c r="L4623" i="1" s="1"/>
  <c r="L5733" i="1"/>
  <c r="L4552" i="1" s="1"/>
  <c r="J5762" i="1"/>
  <c r="J4581" i="1" s="1"/>
  <c r="N5914" i="1"/>
  <c r="N4733" i="1" s="1"/>
  <c r="L5714" i="1"/>
  <c r="L4533" i="1" s="1"/>
  <c r="K5763" i="1"/>
  <c r="K4582" i="1" s="1"/>
  <c r="L5902" i="1"/>
  <c r="L4721" i="1" s="1"/>
  <c r="N5813" i="1"/>
  <c r="N4632" i="1" s="1"/>
  <c r="M5784" i="1"/>
  <c r="M4603" i="1" s="1"/>
  <c r="M5906" i="1"/>
  <c r="M4725" i="1" s="1"/>
  <c r="M5832" i="1"/>
  <c r="M4651" i="1" s="1"/>
  <c r="L5719" i="1"/>
  <c r="L4538" i="1" s="1"/>
  <c r="N5723" i="1"/>
  <c r="N4542" i="1" s="1"/>
  <c r="K5697" i="1"/>
  <c r="K4516" i="1" s="1"/>
  <c r="L5822" i="1"/>
  <c r="L4641" i="1" s="1"/>
  <c r="M5875" i="1"/>
  <c r="M4694" i="1" s="1"/>
  <c r="M5762" i="1"/>
  <c r="M4581" i="1" s="1"/>
  <c r="M5883" i="1"/>
  <c r="M4702" i="1" s="1"/>
  <c r="M5716" i="1"/>
  <c r="M4535" i="1" s="1"/>
  <c r="N5868" i="1"/>
  <c r="N4687" i="1" s="1"/>
  <c r="L5748" i="1"/>
  <c r="L4567" i="1" s="1"/>
  <c r="M5822" i="1"/>
  <c r="M4641" i="1" s="1"/>
  <c r="J5785" i="1"/>
  <c r="J4604" i="1" s="1"/>
  <c r="I5839" i="1"/>
  <c r="I4658" i="1" s="1"/>
  <c r="L5795" i="1"/>
  <c r="L4614" i="1" s="1"/>
  <c r="H5844" i="1"/>
  <c r="H4663" i="1" s="1"/>
  <c r="N5880" i="1"/>
  <c r="N4699" i="1" s="1"/>
  <c r="K5898" i="1"/>
  <c r="K4717" i="1" s="1"/>
  <c r="J5753" i="1"/>
  <c r="J4572" i="1" s="1"/>
  <c r="N5814" i="1"/>
  <c r="N4633" i="1" s="1"/>
  <c r="L5721" i="1"/>
  <c r="L4540" i="1" s="1"/>
  <c r="L5723" i="1"/>
  <c r="L4542" i="1" s="1"/>
  <c r="H5865" i="1"/>
  <c r="H4684" i="1" s="1"/>
  <c r="J5742" i="1"/>
  <c r="J4561" i="1" s="1"/>
  <c r="I5795" i="1"/>
  <c r="I4614" i="1" s="1"/>
  <c r="L5792" i="1"/>
  <c r="L4611" i="1" s="1"/>
  <c r="N5775" i="1"/>
  <c r="N4594" i="1" s="1"/>
  <c r="L5760" i="1"/>
  <c r="L4579" i="1" s="1"/>
  <c r="H5784" i="1"/>
  <c r="H4603" i="1" s="1"/>
  <c r="K5749" i="1"/>
  <c r="K4568" i="1" s="1"/>
  <c r="I5858" i="1"/>
  <c r="I4677" i="1" s="1"/>
  <c r="M5733" i="1"/>
  <c r="M4552" i="1" s="1"/>
  <c r="I5913" i="1"/>
  <c r="I4732" i="1" s="1"/>
  <c r="I5819" i="1"/>
  <c r="I4638" i="1" s="1"/>
  <c r="J5881" i="1"/>
  <c r="J4700" i="1" s="1"/>
  <c r="M5803" i="1"/>
  <c r="M4622" i="1" s="1"/>
  <c r="I5735" i="1"/>
  <c r="I4554" i="1" s="1"/>
  <c r="I5799" i="1"/>
  <c r="I4618" i="1" s="1"/>
  <c r="L5877" i="1"/>
  <c r="L4696" i="1" s="1"/>
  <c r="L5897" i="1"/>
  <c r="L4716" i="1" s="1"/>
  <c r="L5837" i="1"/>
  <c r="L4656" i="1" s="1"/>
  <c r="H5870" i="1"/>
  <c r="H4689" i="1" s="1"/>
  <c r="N5891" i="1"/>
  <c r="N4710" i="1" s="1"/>
  <c r="N5909" i="1"/>
  <c r="N4728" i="1" s="1"/>
  <c r="N5824" i="1"/>
  <c r="N4643" i="1" s="1"/>
  <c r="M5709" i="1"/>
  <c r="M4528" i="1" s="1"/>
  <c r="N5875" i="1"/>
  <c r="N4694" i="1" s="1"/>
  <c r="J5730" i="1"/>
  <c r="J4549" i="1" s="1"/>
  <c r="N5873" i="1"/>
  <c r="N4692" i="1" s="1"/>
  <c r="M5732" i="1"/>
  <c r="M4551" i="1" s="1"/>
  <c r="J5796" i="1"/>
  <c r="J4615" i="1" s="1"/>
  <c r="M5745" i="1"/>
  <c r="M4564" i="1" s="1"/>
  <c r="I5796" i="1"/>
  <c r="I4615" i="1" s="1"/>
  <c r="H5804" i="1"/>
  <c r="H4623" i="1" s="1"/>
  <c r="I5866" i="1"/>
  <c r="I4685" i="1" s="1"/>
  <c r="N5760" i="1"/>
  <c r="N4579" i="1" s="1"/>
  <c r="L5780" i="1"/>
  <c r="L4599" i="1" s="1"/>
  <c r="L5883" i="1"/>
  <c r="L4702" i="1" s="1"/>
  <c r="M5792" i="1"/>
  <c r="M4611" i="1" s="1"/>
  <c r="H5908" i="1"/>
  <c r="H4727" i="1" s="1"/>
  <c r="H5820" i="1"/>
  <c r="H4639" i="1" s="1"/>
  <c r="N5912" i="1"/>
  <c r="N4731" i="1" s="1"/>
  <c r="K5891" i="1"/>
  <c r="K4710" i="1" s="1"/>
  <c r="L5862" i="1"/>
  <c r="L4681" i="1" s="1"/>
  <c r="H5894" i="1"/>
  <c r="H4713" i="1" s="1"/>
  <c r="L5802" i="1"/>
  <c r="L4621" i="1" s="1"/>
  <c r="M5887" i="1"/>
  <c r="M4706" i="1" s="1"/>
  <c r="I5902" i="1"/>
  <c r="I4721" i="1" s="1"/>
  <c r="K5751" i="1"/>
  <c r="K4570" i="1" s="1"/>
  <c r="J5767" i="1"/>
  <c r="J4586" i="1" s="1"/>
  <c r="N5904" i="1"/>
  <c r="N4723" i="1" s="1"/>
  <c r="H5860" i="1"/>
  <c r="H4679" i="1" s="1"/>
  <c r="K5798" i="1"/>
  <c r="K4617" i="1" s="1"/>
  <c r="H5836" i="1"/>
  <c r="H4655" i="1" s="1"/>
  <c r="K5812" i="1"/>
  <c r="K4631" i="1" s="1"/>
  <c r="H5838" i="1"/>
  <c r="H4657" i="1" s="1"/>
  <c r="I5804" i="1"/>
  <c r="I4623" i="1" s="1"/>
  <c r="H5866" i="1"/>
  <c r="H4685" i="1" s="1"/>
  <c r="L5746" i="1"/>
  <c r="L4565" i="1" s="1"/>
  <c r="I5802" i="1"/>
  <c r="I4621" i="1" s="1"/>
  <c r="J5775" i="1"/>
  <c r="J4594" i="1" s="1"/>
  <c r="K5722" i="1"/>
  <c r="K4541" i="1" s="1"/>
  <c r="I5738" i="1"/>
  <c r="I4557" i="1" s="1"/>
  <c r="K5831" i="1"/>
  <c r="K4650" i="1" s="1"/>
  <c r="K5890" i="1"/>
  <c r="K4709" i="1" s="1"/>
  <c r="M5742" i="1"/>
  <c r="M4561" i="1" s="1"/>
  <c r="H5907" i="1"/>
  <c r="H4726" i="1" s="1"/>
  <c r="I5878" i="1"/>
  <c r="I4697" i="1" s="1"/>
  <c r="N5750" i="1"/>
  <c r="N4569" i="1" s="1"/>
  <c r="N5710" i="1"/>
  <c r="N4529" i="1" s="1"/>
  <c r="I5840" i="1"/>
  <c r="I4659" i="1" s="1"/>
  <c r="J5837" i="1"/>
  <c r="J4656" i="1" s="1"/>
  <c r="N5896" i="1"/>
  <c r="N4715" i="1" s="1"/>
  <c r="I5778" i="1"/>
  <c r="I4597" i="1" s="1"/>
  <c r="M5838" i="1"/>
  <c r="M4657" i="1" s="1"/>
  <c r="I5761" i="1"/>
  <c r="I4580" i="1" s="1"/>
  <c r="K5706" i="1"/>
  <c r="K4525" i="1" s="1"/>
  <c r="H5853" i="1"/>
  <c r="H4672" i="1" s="1"/>
  <c r="H5802" i="1"/>
  <c r="H4621" i="1" s="1"/>
  <c r="N5810" i="1"/>
  <c r="N4629" i="1" s="1"/>
  <c r="L5796" i="1"/>
  <c r="L4615" i="1" s="1"/>
  <c r="J5909" i="1"/>
  <c r="J4728" i="1" s="1"/>
  <c r="M5805" i="1"/>
  <c r="M4624" i="1" s="1"/>
  <c r="K5766" i="1"/>
  <c r="K4585" i="1" s="1"/>
  <c r="N5823" i="1"/>
  <c r="N4642" i="1" s="1"/>
  <c r="M5896" i="1"/>
  <c r="M4715" i="1" s="1"/>
  <c r="L5692" i="1"/>
  <c r="L4511" i="1" s="1"/>
  <c r="K5771" i="1"/>
  <c r="K4590" i="1" s="1"/>
  <c r="N5905" i="1"/>
  <c r="N4724" i="1" s="1"/>
  <c r="K5848" i="1"/>
  <c r="K4667" i="1" s="1"/>
  <c r="L5812" i="1"/>
  <c r="L4631" i="1" s="1"/>
  <c r="M5777" i="1"/>
  <c r="M4596" i="1" s="1"/>
  <c r="K5761" i="1"/>
  <c r="K4580" i="1" s="1"/>
  <c r="M5765" i="1"/>
  <c r="M4584" i="1" s="1"/>
  <c r="L5731" i="1"/>
  <c r="L4550" i="1" s="1"/>
  <c r="M5828" i="1"/>
  <c r="M4647" i="1" s="1"/>
  <c r="J5737" i="1"/>
  <c r="J4556" i="1" s="1"/>
  <c r="J5740" i="1"/>
  <c r="J4559" i="1" s="1"/>
  <c r="L5770" i="1"/>
  <c r="L4589" i="1" s="1"/>
  <c r="J5822" i="1"/>
  <c r="J4641" i="1" s="1"/>
  <c r="J5759" i="1"/>
  <c r="J4578" i="1" s="1"/>
  <c r="H5877" i="1"/>
  <c r="H4696" i="1" s="1"/>
  <c r="L5909" i="1"/>
  <c r="L4728" i="1" s="1"/>
  <c r="L5765" i="1"/>
  <c r="L4584" i="1" s="1"/>
  <c r="J5719" i="1"/>
  <c r="J4538" i="1" s="1"/>
  <c r="M5833" i="1"/>
  <c r="M4652" i="1" s="1"/>
  <c r="N5872" i="1"/>
  <c r="N4691" i="1" s="1"/>
  <c r="H5728" i="1"/>
  <c r="H4547" i="1" s="1"/>
  <c r="L5728" i="1"/>
  <c r="L4547" i="1" s="1"/>
  <c r="J5868" i="1"/>
  <c r="J4687" i="1" s="1"/>
  <c r="K5885" i="1"/>
  <c r="K4704" i="1" s="1"/>
  <c r="H5896" i="1"/>
  <c r="H4715" i="1" s="1"/>
  <c r="L5830" i="1"/>
  <c r="L4649" i="1" s="1"/>
  <c r="N5714" i="1"/>
  <c r="N4533" i="1" s="1"/>
  <c r="J5751" i="1"/>
  <c r="J4570" i="1" s="1"/>
  <c r="H5798" i="1"/>
  <c r="H4617" i="1" s="1"/>
  <c r="N5886" i="1"/>
  <c r="N4705" i="1" s="1"/>
  <c r="N5866" i="1"/>
  <c r="N4685" i="1" s="1"/>
  <c r="J5763" i="1"/>
  <c r="J4582" i="1" s="1"/>
  <c r="K5699" i="1"/>
  <c r="K4518" i="1" s="1"/>
  <c r="H5759" i="1"/>
  <c r="H4578" i="1" s="1"/>
  <c r="J5848" i="1"/>
  <c r="J4667" i="1" s="1"/>
  <c r="K5884" i="1"/>
  <c r="K4703" i="1" s="1"/>
  <c r="N5772" i="1"/>
  <c r="N4591" i="1" s="1"/>
  <c r="M5743" i="1"/>
  <c r="M4562" i="1" s="1"/>
  <c r="N5843" i="1"/>
  <c r="N4662" i="1" s="1"/>
  <c r="I5834" i="1"/>
  <c r="I4653" i="1" s="1"/>
  <c r="K5795" i="1"/>
  <c r="K4614" i="1" s="1"/>
  <c r="N5859" i="1"/>
  <c r="N4678" i="1" s="1"/>
  <c r="J5729" i="1"/>
  <c r="J4548" i="1" s="1"/>
  <c r="I5909" i="1"/>
  <c r="I4728" i="1" s="1"/>
  <c r="H5797" i="1"/>
  <c r="H4616" i="1" s="1"/>
  <c r="I5882" i="1"/>
  <c r="I4701" i="1" s="1"/>
  <c r="L5736" i="1"/>
  <c r="L4555" i="1" s="1"/>
  <c r="J5791" i="1"/>
  <c r="J4610" i="1" s="1"/>
  <c r="I5841" i="1"/>
  <c r="I4660" i="1" s="1"/>
  <c r="M5912" i="1"/>
  <c r="M4731" i="1" s="1"/>
  <c r="K5827" i="1"/>
  <c r="K4646" i="1" s="1"/>
  <c r="M5861" i="1"/>
  <c r="M4680" i="1" s="1"/>
  <c r="J5863" i="1"/>
  <c r="J4682" i="1" s="1"/>
  <c r="J5877" i="1"/>
  <c r="J4696" i="1" s="1"/>
  <c r="L5866" i="1"/>
  <c r="L4685" i="1" s="1"/>
  <c r="L5888" i="1"/>
  <c r="L4707" i="1" s="1"/>
  <c r="K5723" i="1"/>
  <c r="K4542" i="1" s="1"/>
  <c r="K5865" i="1"/>
  <c r="K4684" i="1" s="1"/>
  <c r="H5818" i="1"/>
  <c r="H4637" i="1" s="1"/>
  <c r="I5739" i="1"/>
  <c r="I4558" i="1" s="1"/>
  <c r="M5767" i="1"/>
  <c r="M4586" i="1" s="1"/>
  <c r="M5788" i="1"/>
  <c r="M4607" i="1" s="1"/>
  <c r="H5829" i="1"/>
  <c r="H4648" i="1" s="1"/>
  <c r="I5897" i="1"/>
  <c r="I4716" i="1" s="1"/>
  <c r="M5807" i="1"/>
  <c r="M4626" i="1" s="1"/>
  <c r="K5853" i="1"/>
  <c r="K4672" i="1" s="1"/>
  <c r="M5727" i="1"/>
  <c r="M4546" i="1" s="1"/>
  <c r="J5773" i="1"/>
  <c r="J4592" i="1" s="1"/>
  <c r="H5723" i="1"/>
  <c r="H4542" i="1" s="1"/>
  <c r="H5807" i="1"/>
  <c r="H4626" i="1" s="1"/>
  <c r="N5795" i="1"/>
  <c r="N4614" i="1" s="1"/>
  <c r="H5771" i="1"/>
  <c r="H4590" i="1" s="1"/>
  <c r="I5754" i="1"/>
  <c r="I4573" i="1" s="1"/>
  <c r="K5780" i="1"/>
  <c r="K4599" i="1" s="1"/>
  <c r="L5732" i="1"/>
  <c r="L4551" i="1" s="1"/>
  <c r="K5736" i="1"/>
  <c r="K4555" i="1" s="1"/>
  <c r="J5879" i="1"/>
  <c r="J4698" i="1" s="1"/>
  <c r="L5911" i="1"/>
  <c r="L4730" i="1" s="1"/>
  <c r="L5819" i="1"/>
  <c r="L4638" i="1" s="1"/>
  <c r="K5880" i="1"/>
  <c r="K4699" i="1" s="1"/>
  <c r="J5778" i="1"/>
  <c r="J4597" i="1" s="1"/>
  <c r="M5795" i="1"/>
  <c r="M4614" i="1" s="1"/>
  <c r="N5836" i="1"/>
  <c r="N4655" i="1" s="1"/>
  <c r="N5696" i="1"/>
  <c r="N4515" i="1" s="1"/>
  <c r="J5813" i="1"/>
  <c r="J4632" i="1" s="1"/>
  <c r="L5786" i="1"/>
  <c r="L4605" i="1" s="1"/>
  <c r="M5858" i="1"/>
  <c r="M4677" i="1" s="1"/>
  <c r="L5905" i="1"/>
  <c r="L4724" i="1" s="1"/>
  <c r="L5818" i="1"/>
  <c r="L4637" i="1" s="1"/>
  <c r="M5738" i="1"/>
  <c r="M4557" i="1" s="1"/>
  <c r="L5794" i="1"/>
  <c r="L4613" i="1" s="1"/>
  <c r="M5756" i="1"/>
  <c r="M4575" i="1" s="1"/>
  <c r="K5786" i="1"/>
  <c r="K4605" i="1" s="1"/>
  <c r="J5709" i="1"/>
  <c r="J4528" i="1" s="1"/>
  <c r="K5800" i="1"/>
  <c r="K4619" i="1" s="1"/>
  <c r="K5745" i="1"/>
  <c r="K4564" i="1" s="1"/>
  <c r="N5882" i="1"/>
  <c r="N4701" i="1" s="1"/>
  <c r="J5911" i="1"/>
  <c r="J4730" i="1" s="1"/>
  <c r="L5706" i="1"/>
  <c r="L4525" i="1" s="1"/>
  <c r="K5907" i="1"/>
  <c r="K4726" i="1" s="1"/>
  <c r="J5727" i="1"/>
  <c r="J4546" i="1" s="1"/>
  <c r="L5717" i="1"/>
  <c r="L4536" i="1" s="1"/>
  <c r="K5776" i="1"/>
  <c r="K4595" i="1" s="1"/>
  <c r="J5772" i="1"/>
  <c r="J4591" i="1" s="1"/>
  <c r="L5810" i="1"/>
  <c r="L4629" i="1" s="1"/>
  <c r="M5885" i="1"/>
  <c r="M4704" i="1" s="1"/>
  <c r="M5771" i="1"/>
  <c r="M4590" i="1" s="1"/>
  <c r="N5861" i="1"/>
  <c r="N4680" i="1" s="1"/>
  <c r="M5773" i="1"/>
  <c r="M4592" i="1" s="1"/>
  <c r="N5695" i="1"/>
  <c r="N4514" i="1" s="1"/>
  <c r="M5916" i="1"/>
  <c r="M4735" i="1" s="1"/>
  <c r="K5793" i="1"/>
  <c r="K4612" i="1" s="1"/>
  <c r="M5831" i="1"/>
  <c r="M4650" i="1" s="1"/>
  <c r="L5835" i="1"/>
  <c r="L4654" i="1" s="1"/>
  <c r="N5851" i="1"/>
  <c r="N4670" i="1" s="1"/>
  <c r="L5875" i="1"/>
  <c r="L4694" i="1" s="1"/>
  <c r="H5892" i="1"/>
  <c r="H4711" i="1" s="1"/>
  <c r="I5856" i="1"/>
  <c r="I4675" i="1" s="1"/>
  <c r="H5786" i="1"/>
  <c r="H4605" i="1" s="1"/>
  <c r="L5698" i="1"/>
  <c r="L4517" i="1" s="1"/>
  <c r="K5844" i="1"/>
  <c r="K4663" i="1" s="1"/>
  <c r="N5845" i="1"/>
  <c r="N4664" i="1" s="1"/>
  <c r="L5724" i="1"/>
  <c r="L4543" i="1" s="1"/>
  <c r="H5864" i="1"/>
  <c r="H4683" i="1" s="1"/>
  <c r="M5785" i="1"/>
  <c r="M4604" i="1" s="1"/>
  <c r="J5691" i="1"/>
  <c r="J4510" i="1" s="1"/>
  <c r="K5715" i="1"/>
  <c r="K4534" i="1" s="1"/>
  <c r="K5894" i="1"/>
  <c r="K4713" i="1" s="1"/>
  <c r="M5729" i="1"/>
  <c r="M4548" i="1" s="1"/>
  <c r="L5745" i="1"/>
  <c r="L4564" i="1" s="1"/>
  <c r="H5730" i="1"/>
  <c r="H4549" i="1" s="1"/>
  <c r="L5864" i="1"/>
  <c r="L4683" i="1" s="1"/>
  <c r="H5882" i="1"/>
  <c r="H4701" i="1" s="1"/>
  <c r="K5789" i="1"/>
  <c r="K4608" i="1" s="1"/>
  <c r="J5774" i="1"/>
  <c r="J4593" i="1" s="1"/>
  <c r="I5826" i="1"/>
  <c r="I4645" i="1" s="1"/>
  <c r="M5707" i="1"/>
  <c r="M4526" i="1" s="1"/>
  <c r="L5901" i="1"/>
  <c r="L4720" i="1" s="1"/>
  <c r="I5753" i="1"/>
  <c r="I4572" i="1" s="1"/>
  <c r="L5828" i="1"/>
  <c r="L4647" i="1" s="1"/>
  <c r="H5871" i="1"/>
  <c r="H4690" i="1" s="1"/>
  <c r="J5811" i="1"/>
  <c r="J4630" i="1" s="1"/>
  <c r="N5707" i="1"/>
  <c r="N4526" i="1" s="1"/>
  <c r="H5849" i="1"/>
  <c r="H4668" i="1" s="1"/>
  <c r="I5713" i="1"/>
  <c r="I4532" i="1" s="1"/>
  <c r="I5905" i="1"/>
  <c r="I4724" i="1" s="1"/>
  <c r="K5772" i="1"/>
  <c r="K4591" i="1" s="1"/>
  <c r="K5883" i="1"/>
  <c r="K4702" i="1" s="1"/>
  <c r="I5695" i="1"/>
  <c r="I4514" i="1" s="1"/>
  <c r="I5883" i="1"/>
  <c r="I4702" i="1" s="1"/>
  <c r="N5798" i="1"/>
  <c r="N4617" i="1" s="1"/>
  <c r="K5768" i="1"/>
  <c r="K4587" i="1" s="1"/>
  <c r="J5793" i="1"/>
  <c r="J4612" i="1" s="1"/>
  <c r="K5858" i="1"/>
  <c r="K4677" i="1" s="1"/>
  <c r="M5699" i="1"/>
  <c r="M4518" i="1" s="1"/>
  <c r="N5694" i="1"/>
  <c r="N4513" i="1" s="1"/>
  <c r="H5793" i="1"/>
  <c r="H4612" i="1" s="1"/>
  <c r="L5910" i="1"/>
  <c r="L4729" i="1" s="1"/>
  <c r="N5863" i="1"/>
  <c r="N4682" i="1" s="1"/>
  <c r="L5869" i="1"/>
  <c r="L4688" i="1" s="1"/>
  <c r="I5732" i="1"/>
  <c r="I4551" i="1" s="1"/>
  <c r="J5876" i="1"/>
  <c r="J4695" i="1" s="1"/>
  <c r="I5884" i="1"/>
  <c r="I4703" i="1" s="1"/>
  <c r="I5817" i="1"/>
  <c r="I4636" i="1" s="1"/>
  <c r="I5847" i="1"/>
  <c r="I4666" i="1" s="1"/>
  <c r="N5721" i="1"/>
  <c r="N4540" i="1" s="1"/>
  <c r="N5899" i="1"/>
  <c r="N4718" i="1" s="1"/>
  <c r="M5797" i="1"/>
  <c r="M4616" i="1" s="1"/>
  <c r="M5793" i="1"/>
  <c r="M4612" i="1" s="1"/>
  <c r="J5815" i="1"/>
  <c r="J4634" i="1" s="1"/>
  <c r="L5895" i="1"/>
  <c r="L4714" i="1" s="1"/>
  <c r="H5900" i="1"/>
  <c r="H4719" i="1" s="1"/>
  <c r="H5891" i="1"/>
  <c r="H4710" i="1" s="1"/>
  <c r="H5852" i="1"/>
  <c r="H4671" i="1" s="1"/>
  <c r="K5759" i="1"/>
  <c r="K4578" i="1" s="1"/>
  <c r="M5764" i="1"/>
  <c r="M4583" i="1" s="1"/>
  <c r="K5738" i="1"/>
  <c r="K4557" i="1" s="1"/>
  <c r="J5856" i="1"/>
  <c r="J4675" i="1" s="1"/>
  <c r="N5736" i="1"/>
  <c r="N4555" i="1" s="1"/>
  <c r="J5896" i="1"/>
  <c r="J4715" i="1" s="1"/>
  <c r="I5727" i="1"/>
  <c r="I4546" i="1" s="1"/>
  <c r="H5701" i="1"/>
  <c r="H4520" i="1" s="1"/>
  <c r="N5885" i="1"/>
  <c r="N4704" i="1" s="1"/>
  <c r="I5736" i="1"/>
  <c r="I4555" i="1" s="1"/>
  <c r="I5810" i="1"/>
  <c r="I4629" i="1" s="1"/>
  <c r="J5765" i="1"/>
  <c r="J4584" i="1" s="1"/>
  <c r="J5801" i="1"/>
  <c r="J4620" i="1" s="1"/>
  <c r="J5754" i="1"/>
  <c r="J4573" i="1" s="1"/>
  <c r="L5801" i="1"/>
  <c r="L4620" i="1" s="1"/>
  <c r="L5907" i="1"/>
  <c r="L4726" i="1" s="1"/>
  <c r="J5722" i="1"/>
  <c r="J4541" i="1" s="1"/>
  <c r="L5823" i="1"/>
  <c r="L4642" i="1" s="1"/>
  <c r="N5771" i="1"/>
  <c r="N4590" i="1" s="1"/>
  <c r="L5890" i="1"/>
  <c r="L4709" i="1" s="1"/>
  <c r="H5725" i="1"/>
  <c r="H4544" i="1" s="1"/>
  <c r="M5789" i="1"/>
  <c r="M4608" i="1" s="1"/>
  <c r="M5723" i="1"/>
  <c r="M4542" i="1" s="1"/>
  <c r="K5903" i="1"/>
  <c r="K4722" i="1" s="1"/>
  <c r="M5715" i="1"/>
  <c r="M4534" i="1" s="1"/>
  <c r="H5712" i="1"/>
  <c r="H4531" i="1" s="1"/>
  <c r="J5858" i="1"/>
  <c r="J4677" i="1" s="1"/>
  <c r="H5810" i="1"/>
  <c r="H4629" i="1" s="1"/>
  <c r="N5870" i="1"/>
  <c r="N4689" i="1" s="1"/>
  <c r="K5732" i="1"/>
  <c r="K4551" i="1" s="1"/>
  <c r="N5892" i="1"/>
  <c r="N4711" i="1" s="1"/>
  <c r="J5898" i="1"/>
  <c r="J4717" i="1" s="1"/>
  <c r="N5827" i="1"/>
  <c r="N4646" i="1" s="1"/>
  <c r="N5841" i="1"/>
  <c r="N4660" i="1" s="1"/>
  <c r="M5703" i="1"/>
  <c r="M4522" i="1" s="1"/>
  <c r="K5747" i="1"/>
  <c r="K4566" i="1" s="1"/>
  <c r="L5914" i="1"/>
  <c r="L4733" i="1" s="1"/>
  <c r="M5893" i="1"/>
  <c r="M4712" i="1" s="1"/>
  <c r="L5882" i="1"/>
  <c r="L4701" i="1" s="1"/>
  <c r="J5769" i="1"/>
  <c r="J4588" i="1" s="1"/>
  <c r="N5799" i="1"/>
  <c r="N4618" i="1" s="1"/>
  <c r="K5861" i="1"/>
  <c r="K4680" i="1" s="1"/>
  <c r="N5720" i="1"/>
  <c r="N4539" i="1" s="1"/>
  <c r="J5721" i="1"/>
  <c r="J4540" i="1" s="1"/>
  <c r="N5756" i="1"/>
  <c r="N4575" i="1" s="1"/>
  <c r="J5834" i="1"/>
  <c r="J4653" i="1" s="1"/>
  <c r="L5826" i="1"/>
  <c r="L4645" i="1" s="1"/>
  <c r="M5751" i="1"/>
  <c r="M4570" i="1" s="1"/>
  <c r="M5859" i="1"/>
  <c r="M4678" i="1" s="1"/>
  <c r="J5810" i="1"/>
  <c r="J4629" i="1" s="1"/>
  <c r="L5825" i="1"/>
  <c r="L4644" i="1" s="1"/>
  <c r="K5773" i="1"/>
  <c r="K4592" i="1" s="1"/>
  <c r="J5736" i="1"/>
  <c r="J4555" i="1" s="1"/>
  <c r="N5781" i="1"/>
  <c r="N4600" i="1" s="1"/>
  <c r="M5808" i="1"/>
  <c r="M4627" i="1" s="1"/>
  <c r="K5720" i="1"/>
  <c r="K4539" i="1" s="1"/>
  <c r="K5728" i="1"/>
  <c r="K4547" i="1" s="1"/>
  <c r="H5787" i="1"/>
  <c r="H4606" i="1" s="1"/>
  <c r="H5785" i="1"/>
  <c r="H4604" i="1" s="1"/>
  <c r="H5700" i="1"/>
  <c r="H4519" i="1" s="1"/>
  <c r="M5782" i="1"/>
  <c r="M4601" i="1" s="1"/>
  <c r="H5799" i="1"/>
  <c r="H4618" i="1" s="1"/>
  <c r="K5901" i="1"/>
  <c r="K4720" i="1" s="1"/>
  <c r="I5832" i="1"/>
  <c r="I4651" i="1" s="1"/>
  <c r="L5713" i="1"/>
  <c r="L4532" i="1" s="1"/>
  <c r="L5857" i="1"/>
  <c r="L4676" i="1" s="1"/>
  <c r="M5854" i="1"/>
  <c r="M4673" i="1" s="1"/>
  <c r="N5903" i="1"/>
  <c r="N4722" i="1" s="1"/>
  <c r="I5816" i="1"/>
  <c r="I4635" i="1" s="1"/>
  <c r="K5790" i="1"/>
  <c r="K4609" i="1" s="1"/>
  <c r="H5813" i="1"/>
  <c r="H4632" i="1" s="1"/>
  <c r="K5887" i="1"/>
  <c r="K4706" i="1" s="1"/>
  <c r="N5697" i="1"/>
  <c r="N4516" i="1" s="1"/>
  <c r="M5741" i="1"/>
  <c r="M4560" i="1" s="1"/>
  <c r="M5761" i="1"/>
  <c r="M4580" i="1" s="1"/>
  <c r="L5800" i="1"/>
  <c r="L4619" i="1" s="1"/>
  <c r="M5841" i="1"/>
  <c r="M4660" i="1" s="1"/>
  <c r="N5785" i="1"/>
  <c r="N4604" i="1" s="1"/>
  <c r="M5695" i="1"/>
  <c r="M4514" i="1" s="1"/>
  <c r="M5781" i="1"/>
  <c r="M4600" i="1" s="1"/>
  <c r="M5787" i="1"/>
  <c r="M4606" i="1" s="1"/>
  <c r="K5797" i="1"/>
  <c r="K4616" i="1" s="1"/>
  <c r="K5775" i="1"/>
  <c r="K4594" i="1" s="1"/>
  <c r="M5830" i="1"/>
  <c r="M4649" i="1" s="1"/>
  <c r="N5776" i="1"/>
  <c r="N4595" i="1" s="1"/>
  <c r="K5816" i="1"/>
  <c r="K4635" i="1" s="1"/>
  <c r="I5716" i="1"/>
  <c r="I4535" i="1" s="1"/>
  <c r="J5738" i="1"/>
  <c r="J4557" i="1" s="1"/>
  <c r="I5728" i="1"/>
  <c r="I4547" i="1" s="1"/>
  <c r="M5837" i="1"/>
  <c r="M4656" i="1" s="1"/>
  <c r="M5812" i="1"/>
  <c r="M4631" i="1" s="1"/>
  <c r="M5770" i="1"/>
  <c r="M4589" i="1" s="1"/>
  <c r="L5916" i="1"/>
  <c r="L4735" i="1" s="1"/>
  <c r="J5697" i="1"/>
  <c r="J4516" i="1" s="1"/>
  <c r="K5837" i="1"/>
  <c r="K4656" i="1" s="1"/>
  <c r="J5780" i="1"/>
  <c r="J4599" i="1" s="1"/>
  <c r="J5732" i="1"/>
  <c r="J4551" i="1" s="1"/>
  <c r="J5802" i="1"/>
  <c r="J4621" i="1" s="1"/>
  <c r="N5879" i="1"/>
  <c r="N4698" i="1" s="1"/>
  <c r="M5739" i="1"/>
  <c r="M4558" i="1" s="1"/>
  <c r="K5712" i="1"/>
  <c r="K4531" i="1" s="1"/>
  <c r="N5881" i="1"/>
  <c r="N4700" i="1" s="1"/>
  <c r="M5774" i="1"/>
  <c r="M4593" i="1" s="1"/>
  <c r="I5723" i="1"/>
  <c r="I4542" i="1" s="1"/>
  <c r="M5815" i="1"/>
  <c r="M4634" i="1" s="1"/>
  <c r="I5836" i="1"/>
  <c r="I4655" i="1" s="1"/>
  <c r="M5694" i="1"/>
  <c r="M4513" i="1" s="1"/>
  <c r="I5853" i="1"/>
  <c r="I4672" i="1" s="1"/>
  <c r="N5889" i="1"/>
  <c r="N4708" i="1" s="1"/>
  <c r="I5793" i="1"/>
  <c r="I4612" i="1" s="1"/>
  <c r="L5703" i="1"/>
  <c r="L4522" i="1" s="1"/>
  <c r="H5841" i="1"/>
  <c r="H4660" i="1" s="1"/>
  <c r="K5870" i="1"/>
  <c r="K4689" i="1" s="1"/>
  <c r="I5825" i="1"/>
  <c r="I4644" i="1" s="1"/>
  <c r="L5821" i="1"/>
  <c r="L4640" i="1" s="1"/>
  <c r="H5878" i="1"/>
  <c r="H4697" i="1" s="1"/>
  <c r="H5731" i="1"/>
  <c r="H4550" i="1" s="1"/>
  <c r="K5701" i="1"/>
  <c r="K4520" i="1" s="1"/>
  <c r="H5869" i="1"/>
  <c r="H4688" i="1" s="1"/>
  <c r="M5894" i="1"/>
  <c r="M4713" i="1" s="1"/>
  <c r="H5862" i="1"/>
  <c r="H4681" i="1" s="1"/>
  <c r="M5766" i="1"/>
  <c r="M4585" i="1" s="1"/>
  <c r="H5817" i="1"/>
  <c r="H4636" i="1" s="1"/>
  <c r="L5865" i="1"/>
  <c r="L4684" i="1" s="1"/>
  <c r="K5906" i="1"/>
  <c r="K4725" i="1" s="1"/>
  <c r="J5901" i="1"/>
  <c r="J4720" i="1" s="1"/>
  <c r="N5692" i="1"/>
  <c r="N4511" i="1" s="1"/>
  <c r="H5857" i="1"/>
  <c r="H4676" i="1" s="1"/>
  <c r="N5837" i="1"/>
  <c r="N4656" i="1" s="1"/>
  <c r="L5872" i="1"/>
  <c r="L4691" i="1" s="1"/>
  <c r="J5706" i="1"/>
  <c r="J4525" i="1" s="1"/>
  <c r="I5708" i="1"/>
  <c r="I4527" i="1" s="1"/>
  <c r="H5762" i="1"/>
  <c r="H4581" i="1" s="1"/>
  <c r="J5786" i="1"/>
  <c r="J4605" i="1" s="1"/>
  <c r="L5904" i="1"/>
  <c r="L4723" i="1" s="1"/>
  <c r="K5726" i="1"/>
  <c r="K4545" i="1" s="1"/>
  <c r="N5808" i="1"/>
  <c r="N4627" i="1" s="1"/>
  <c r="N5911" i="1"/>
  <c r="N4730" i="1" s="1"/>
  <c r="J5827" i="1"/>
  <c r="J4646" i="1" s="1"/>
  <c r="H5755" i="1"/>
  <c r="H4574" i="1" s="1"/>
  <c r="H5828" i="1"/>
  <c r="H4647" i="1" s="1"/>
  <c r="H5722" i="1"/>
  <c r="H4541" i="1" s="1"/>
  <c r="L5873" i="1"/>
  <c r="L4692" i="1" s="1"/>
  <c r="H5902" i="1"/>
  <c r="H4721" i="1" s="1"/>
  <c r="J5789" i="1"/>
  <c r="J4608" i="1" s="1"/>
  <c r="H5727" i="1"/>
  <c r="H4546" i="1" s="1"/>
  <c r="N5807" i="1"/>
  <c r="N4626" i="1" s="1"/>
  <c r="I5693" i="1"/>
  <c r="I4512" i="1" s="1"/>
  <c r="N5708" i="1"/>
  <c r="N4527" i="1" s="1"/>
  <c r="H5708" i="1"/>
  <c r="H4527" i="1" s="1"/>
  <c r="L5853" i="1"/>
  <c r="L4672" i="1" s="1"/>
  <c r="L5859" i="1"/>
  <c r="L4678" i="1" s="1"/>
  <c r="M5746" i="1"/>
  <c r="M4565" i="1" s="1"/>
  <c r="L5758" i="1"/>
  <c r="L4577" i="1" s="1"/>
  <c r="K5868" i="1"/>
  <c r="K4687" i="1" s="1"/>
  <c r="M5813" i="1"/>
  <c r="M4632" i="1" s="1"/>
  <c r="L5756" i="1"/>
  <c r="L4575" i="1" s="1"/>
  <c r="K5716" i="1"/>
  <c r="K4535" i="1" s="1"/>
  <c r="M5842" i="1"/>
  <c r="M4661" i="1" s="1"/>
  <c r="M5836" i="1"/>
  <c r="M4655" i="1" s="1"/>
  <c r="M5752" i="1"/>
  <c r="M4571" i="1" s="1"/>
  <c r="K5743" i="1"/>
  <c r="K4562" i="1" s="1"/>
  <c r="L5898" i="1"/>
  <c r="L4717" i="1" s="1"/>
  <c r="M5696" i="1"/>
  <c r="M4515" i="1" s="1"/>
  <c r="L5891" i="1"/>
  <c r="L4710" i="1" s="1"/>
  <c r="K5739" i="1"/>
  <c r="K4558" i="1" s="1"/>
  <c r="N5871" i="1"/>
  <c r="N4690" i="1" s="1"/>
  <c r="J5838" i="1"/>
  <c r="J4657" i="1" s="1"/>
  <c r="L5768" i="1"/>
  <c r="L4587" i="1" s="1"/>
  <c r="K5819" i="1"/>
  <c r="K4638" i="1" s="1"/>
  <c r="I5790" i="1"/>
  <c r="I4609" i="1" s="1"/>
  <c r="L5809" i="1"/>
  <c r="L4628" i="1" s="1"/>
  <c r="N5728" i="1"/>
  <c r="N4547" i="1" s="1"/>
  <c r="I5801" i="1"/>
  <c r="I4620" i="1" s="1"/>
  <c r="M5849" i="1"/>
  <c r="M4668" i="1" s="1"/>
  <c r="L5827" i="1"/>
  <c r="L4646" i="1" s="1"/>
  <c r="J5723" i="1"/>
  <c r="J4542" i="1" s="1"/>
  <c r="N5767" i="1"/>
  <c r="N4586" i="1" s="1"/>
  <c r="K5828" i="1"/>
  <c r="K4647" i="1" s="1"/>
  <c r="H5912" i="1"/>
  <c r="H4731" i="1" s="1"/>
  <c r="I5863" i="1"/>
  <c r="I4682" i="1" s="1"/>
  <c r="N5770" i="1"/>
  <c r="N4589" i="1" s="1"/>
  <c r="K5727" i="1"/>
  <c r="K4546" i="1" s="1"/>
  <c r="J5714" i="1"/>
  <c r="J4533" i="1" s="1"/>
  <c r="N5900" i="1"/>
  <c r="N4719" i="1" s="1"/>
  <c r="H5769" i="1"/>
  <c r="H4588" i="1" s="1"/>
  <c r="I5888" i="1"/>
  <c r="I4707" i="1" s="1"/>
  <c r="I5881" i="1"/>
  <c r="I4700" i="1" s="1"/>
  <c r="N5878" i="1"/>
  <c r="N4697" i="1" s="1"/>
  <c r="M5873" i="1"/>
  <c r="M4692" i="1" s="1"/>
  <c r="L5700" i="1"/>
  <c r="L4519" i="1" s="1"/>
  <c r="J5784" i="1"/>
  <c r="J4603" i="1" s="1"/>
  <c r="I5797" i="1"/>
  <c r="I4616" i="1" s="1"/>
  <c r="J5724" i="1"/>
  <c r="J4543" i="1" s="1"/>
  <c r="M5855" i="1"/>
  <c r="M4674" i="1" s="1"/>
  <c r="H5831" i="1"/>
  <c r="H4650" i="1" s="1"/>
  <c r="K5808" i="1"/>
  <c r="K4627" i="1" s="1"/>
  <c r="J5846" i="1"/>
  <c r="J4665" i="1" s="1"/>
  <c r="K5710" i="1"/>
  <c r="K4529" i="1" s="1"/>
  <c r="I5916" i="1"/>
  <c r="I4735" i="1" s="1"/>
  <c r="N5705" i="1"/>
  <c r="N4524" i="1" s="1"/>
  <c r="J5904" i="1"/>
  <c r="J4723" i="1" s="1"/>
  <c r="K5787" i="1"/>
  <c r="K4606" i="1" s="1"/>
  <c r="I5864" i="1"/>
  <c r="I4683" i="1" s="1"/>
  <c r="N5815" i="1"/>
  <c r="N4634" i="1" s="1"/>
  <c r="L5906" i="1"/>
  <c r="L4725" i="1" s="1"/>
  <c r="I5904" i="1"/>
  <c r="I4723" i="1" s="1"/>
  <c r="L5697" i="1"/>
  <c r="L4516" i="1" s="1"/>
  <c r="L5845" i="1"/>
  <c r="L4664" i="1" s="1"/>
  <c r="I5784" i="1"/>
  <c r="I4603" i="1" s="1"/>
  <c r="I5873" i="1"/>
  <c r="I4692" i="1" s="1"/>
  <c r="K5762" i="1"/>
  <c r="K4581" i="1" s="1"/>
  <c r="K5782" i="1"/>
  <c r="K4601" i="1" s="1"/>
  <c r="L5896" i="1"/>
  <c r="L4715" i="1" s="1"/>
  <c r="I5900" i="1"/>
  <c r="I4719" i="1" s="1"/>
  <c r="N5737" i="1"/>
  <c r="N4556" i="1" s="1"/>
  <c r="K5875" i="1"/>
  <c r="K4694" i="1" s="1"/>
  <c r="I5869" i="1"/>
  <c r="I4688" i="1" s="1"/>
  <c r="M5730" i="1"/>
  <c r="M4549" i="1" s="1"/>
  <c r="L5836" i="1"/>
  <c r="L4655" i="1" s="1"/>
  <c r="N5699" i="1"/>
  <c r="N4518" i="1" s="1"/>
  <c r="J5707" i="1"/>
  <c r="J4526" i="1" s="1"/>
  <c r="L5776" i="1"/>
  <c r="L4595" i="1" s="1"/>
  <c r="I5857" i="1"/>
  <c r="I4676" i="1" s="1"/>
  <c r="I5885" i="1"/>
  <c r="I4704" i="1" s="1"/>
  <c r="H5736" i="1"/>
  <c r="H4555" i="1" s="1"/>
  <c r="K5769" i="1"/>
  <c r="K4588" i="1" s="1"/>
  <c r="I5851" i="1"/>
  <c r="I4670" i="1" s="1"/>
  <c r="I5872" i="1"/>
  <c r="I4691" i="1" s="1"/>
  <c r="H5703" i="1"/>
  <c r="H4522" i="1" s="1"/>
  <c r="M5778" i="1"/>
  <c r="M4597" i="1" s="1"/>
  <c r="L5730" i="1"/>
  <c r="L4549" i="1" s="1"/>
  <c r="N5855" i="1"/>
  <c r="N4674" i="1" s="1"/>
  <c r="L5785" i="1"/>
  <c r="L4604" i="1" s="1"/>
  <c r="H5706" i="1"/>
  <c r="H4525" i="1" s="1"/>
  <c r="M5829" i="1"/>
  <c r="M4648" i="1" s="1"/>
  <c r="I5846" i="1"/>
  <c r="I4665" i="1" s="1"/>
  <c r="H5884" i="1"/>
  <c r="H4703" i="1" s="1"/>
  <c r="K5817" i="1"/>
  <c r="K4636" i="1" s="1"/>
  <c r="J5798" i="1"/>
  <c r="J4617" i="1" s="1"/>
  <c r="N5749" i="1"/>
  <c r="N4568" i="1" s="1"/>
  <c r="H5765" i="1"/>
  <c r="H4584" i="1" s="1"/>
  <c r="K5824" i="1"/>
  <c r="K4643" i="1" s="1"/>
  <c r="H5885" i="1"/>
  <c r="H4704" i="1" s="1"/>
  <c r="J5747" i="1"/>
  <c r="J4566" i="1" s="1"/>
  <c r="N5769" i="1"/>
  <c r="N4588" i="1" s="1"/>
  <c r="H5812" i="1"/>
  <c r="H4631" i="1" s="1"/>
  <c r="J5744" i="1"/>
  <c r="J4563" i="1" s="1"/>
  <c r="N5743" i="1"/>
  <c r="N4562" i="1" s="1"/>
  <c r="N5790" i="1"/>
  <c r="N4609" i="1" s="1"/>
  <c r="I5697" i="1"/>
  <c r="I4516" i="1" s="1"/>
  <c r="L5881" i="1"/>
  <c r="L4700" i="1" s="1"/>
  <c r="J5720" i="1"/>
  <c r="J4539" i="1" s="1"/>
  <c r="L5784" i="1"/>
  <c r="L4603" i="1" s="1"/>
  <c r="M5804" i="1"/>
  <c r="M4623" i="1" s="1"/>
  <c r="M5724" i="1"/>
  <c r="M4543" i="1" s="1"/>
  <c r="K5804" i="1"/>
  <c r="K4623" i="1" s="1"/>
  <c r="N5832" i="1"/>
  <c r="N4651" i="1" s="1"/>
  <c r="L5767" i="1"/>
  <c r="L4586" i="1" s="1"/>
  <c r="L5741" i="1"/>
  <c r="L4560" i="1" s="1"/>
  <c r="N5816" i="1"/>
  <c r="N4635" i="1" s="1"/>
  <c r="H5738" i="1"/>
  <c r="H4557" i="1" s="1"/>
  <c r="K5756" i="1"/>
  <c r="K4575" i="1" s="1"/>
  <c r="J5831" i="1"/>
  <c r="J4650" i="1" s="1"/>
  <c r="K5781" i="1"/>
  <c r="K4600" i="1" s="1"/>
  <c r="M5908" i="1"/>
  <c r="M4727" i="1" s="1"/>
  <c r="N5844" i="1"/>
  <c r="N4663" i="1" s="1"/>
  <c r="K5830" i="1"/>
  <c r="K4649" i="1" s="1"/>
  <c r="K5912" i="1"/>
  <c r="K4731" i="1" s="1"/>
  <c r="J5897" i="1"/>
  <c r="J4716" i="1" s="1"/>
  <c r="L5752" i="1"/>
  <c r="L4571" i="1" s="1"/>
  <c r="N5718" i="1"/>
  <c r="N4537" i="1" s="1"/>
  <c r="N5826" i="1"/>
  <c r="N4645" i="1" s="1"/>
  <c r="J5756" i="1"/>
  <c r="J4575" i="1" s="1"/>
  <c r="K5872" i="1"/>
  <c r="K4691" i="1" s="1"/>
  <c r="K5908" i="1"/>
  <c r="K4727" i="1" s="1"/>
  <c r="L5793" i="1"/>
  <c r="L4612" i="1" s="1"/>
  <c r="K5823" i="1"/>
  <c r="K4642" i="1" s="1"/>
  <c r="N5803" i="1"/>
  <c r="N4622" i="1" s="1"/>
  <c r="L5903" i="1"/>
  <c r="L4722" i="1" s="1"/>
  <c r="K5711" i="1"/>
  <c r="K4530" i="1" s="1"/>
  <c r="J5840" i="1"/>
  <c r="J4659" i="1" s="1"/>
  <c r="L5751" i="1"/>
  <c r="L4570" i="1" s="1"/>
  <c r="L5781" i="1"/>
  <c r="L4600" i="1" s="1"/>
  <c r="K5746" i="1"/>
  <c r="K4565" i="1" s="1"/>
  <c r="K5708" i="1"/>
  <c r="K4527" i="1" s="1"/>
  <c r="M5697" i="1"/>
  <c r="M4516" i="1" s="1"/>
  <c r="M5824" i="1"/>
  <c r="M4643" i="1" s="1"/>
  <c r="N5761" i="1"/>
  <c r="N4580" i="1" s="1"/>
  <c r="K5855" i="1"/>
  <c r="K4674" i="1" s="1"/>
  <c r="L5726" i="1"/>
  <c r="L4545" i="1" s="1"/>
  <c r="H5757" i="1"/>
  <c r="H4576" i="1" s="1"/>
  <c r="L5757" i="1"/>
  <c r="L4576" i="1" s="1"/>
  <c r="M5907" i="1"/>
  <c r="M4726" i="1" s="1"/>
  <c r="I5901" i="1"/>
  <c r="I4720" i="1" s="1"/>
  <c r="M5867" i="1"/>
  <c r="M4686" i="1" s="1"/>
  <c r="L5854" i="1"/>
  <c r="L4673" i="1" s="1"/>
  <c r="H5735" i="1"/>
  <c r="H4554" i="1" s="1"/>
  <c r="I5766" i="1"/>
  <c r="I4585" i="1" s="1"/>
  <c r="J5817" i="1"/>
  <c r="J4636" i="1" s="1"/>
  <c r="I5910" i="1"/>
  <c r="I4729" i="1" s="1"/>
  <c r="K5703" i="1"/>
  <c r="K4522" i="1" s="1"/>
  <c r="M5701" i="1"/>
  <c r="M4520" i="1" s="1"/>
  <c r="M5713" i="1"/>
  <c r="M4532" i="1" s="1"/>
  <c r="M5796" i="1"/>
  <c r="M4615" i="1" s="1"/>
  <c r="L5722" i="1"/>
  <c r="L4541" i="1" s="1"/>
  <c r="N5805" i="1"/>
  <c r="N4624" i="1" s="1"/>
  <c r="J5779" i="1"/>
  <c r="J4598" i="1" s="1"/>
  <c r="L5718" i="1"/>
  <c r="L4537" i="1" s="1"/>
  <c r="H5695" i="1"/>
  <c r="H4514" i="1" s="1"/>
  <c r="N5838" i="1"/>
  <c r="N4657" i="1" s="1"/>
  <c r="N5893" i="1"/>
  <c r="N4712" i="1" s="1"/>
  <c r="H5764" i="1"/>
  <c r="H4583" i="1" s="1"/>
  <c r="K5886" i="1"/>
  <c r="K4705" i="1" s="1"/>
  <c r="L5695" i="1"/>
  <c r="L4514" i="1" s="1"/>
  <c r="N5822" i="1"/>
  <c r="N4641" i="1" s="1"/>
  <c r="J5902" i="1"/>
  <c r="J4721" i="1" s="1"/>
  <c r="J5855" i="1"/>
  <c r="J4674" i="1" s="1"/>
  <c r="M5902" i="1"/>
  <c r="M4721" i="1" s="1"/>
  <c r="K5792" i="1"/>
  <c r="K4611" i="1" s="1"/>
  <c r="K5809" i="1"/>
  <c r="K4628" i="1" s="1"/>
  <c r="N5829" i="1"/>
  <c r="N4648" i="1" s="1"/>
  <c r="K5718" i="1"/>
  <c r="K4537" i="1" s="1"/>
  <c r="I5854" i="1"/>
  <c r="I4673" i="1" s="1"/>
  <c r="I5770" i="1"/>
  <c r="I4589" i="1" s="1"/>
  <c r="J5826" i="1"/>
  <c r="J4645" i="1" s="1"/>
  <c r="J5739" i="1"/>
  <c r="J4558" i="1" s="1"/>
  <c r="I5887" i="1"/>
  <c r="I4706" i="1" s="1"/>
  <c r="M5800" i="1"/>
  <c r="M4619" i="1" s="1"/>
  <c r="J5875" i="1"/>
  <c r="J4694" i="1" s="1"/>
  <c r="J5800" i="1"/>
  <c r="J4619" i="1" s="1"/>
  <c r="L5716" i="1"/>
  <c r="L4535" i="1" s="1"/>
  <c r="J5716" i="1"/>
  <c r="J4535" i="1" s="1"/>
  <c r="J5708" i="1"/>
  <c r="J4527" i="1" s="1"/>
  <c r="J5804" i="1"/>
  <c r="J4623" i="1" s="1"/>
  <c r="I5852" i="1"/>
  <c r="I4671" i="1" s="1"/>
  <c r="N5890" i="1"/>
  <c r="N4709" i="1" s="1"/>
  <c r="J5853" i="1"/>
  <c r="J4672" i="1" s="1"/>
  <c r="I5731" i="1"/>
  <c r="I4550" i="1" s="1"/>
  <c r="K5725" i="1"/>
  <c r="K4544" i="1" s="1"/>
  <c r="M5710" i="1"/>
  <c r="M4529" i="1" s="1"/>
  <c r="M5888" i="1"/>
  <c r="M4707" i="1" s="1"/>
  <c r="L5747" i="1"/>
  <c r="L4566" i="1" s="1"/>
  <c r="N5747" i="1"/>
  <c r="N4566" i="1" s="1"/>
  <c r="M5750" i="1"/>
  <c r="M4569" i="1" s="1"/>
  <c r="M5712" i="1"/>
  <c r="M4531" i="1" s="1"/>
  <c r="K5734" i="1"/>
  <c r="K4553" i="1" s="1"/>
  <c r="K5791" i="1"/>
  <c r="K4610" i="1" s="1"/>
  <c r="N5744" i="1"/>
  <c r="N4563" i="1" s="1"/>
  <c r="N5774" i="1"/>
  <c r="N4593" i="1" s="1"/>
  <c r="I5809" i="1"/>
  <c r="I4628" i="1" s="1"/>
  <c r="N5887" i="1"/>
  <c r="N4706" i="1" s="1"/>
  <c r="H5732" i="1"/>
  <c r="H4551" i="1" s="1"/>
  <c r="L5753" i="1"/>
  <c r="L4572" i="1" s="1"/>
  <c r="L5900" i="1"/>
  <c r="L4719" i="1" s="1"/>
  <c r="K5691" i="1"/>
  <c r="K4510" i="1" s="1"/>
  <c r="J5693" i="1"/>
  <c r="J4512" i="1" s="1"/>
  <c r="K5778" i="1"/>
  <c r="K4597" i="1" s="1"/>
  <c r="J5792" i="1"/>
  <c r="J4611" i="1" s="1"/>
  <c r="I5788" i="1"/>
  <c r="I4607" i="1" s="1"/>
  <c r="M5866" i="1"/>
  <c r="M4685" i="1" s="1"/>
  <c r="H5814" i="1"/>
  <c r="H4633" i="1" s="1"/>
  <c r="N5906" i="1"/>
  <c r="N4725" i="1" s="1"/>
  <c r="L5707" i="1"/>
  <c r="L4526" i="1" s="1"/>
  <c r="I5767" i="1"/>
  <c r="I4586" i="1" s="1"/>
  <c r="N5908" i="1"/>
  <c r="N4727" i="1" s="1"/>
  <c r="H5717" i="1"/>
  <c r="H4536" i="1" s="1"/>
  <c r="I5906" i="1"/>
  <c r="I4725" i="1" s="1"/>
  <c r="J5710" i="1"/>
  <c r="J4529" i="1" s="1"/>
  <c r="H5739" i="1"/>
  <c r="H4558" i="1" s="1"/>
  <c r="H5897" i="1"/>
  <c r="H4716" i="1" s="1"/>
  <c r="N5779" i="1"/>
  <c r="N4598" i="1" s="1"/>
  <c r="K5892" i="1"/>
  <c r="K4711" i="1" s="1"/>
  <c r="I5814" i="1"/>
  <c r="I4633" i="1" s="1"/>
  <c r="H5754" i="1"/>
  <c r="H4573" i="1" s="1"/>
  <c r="N5754" i="1"/>
  <c r="N4573" i="1" s="1"/>
  <c r="L5743" i="1"/>
  <c r="L4562" i="1" s="1"/>
  <c r="L5799" i="1"/>
  <c r="L4618" i="1" s="1"/>
  <c r="L5841" i="1"/>
  <c r="L4660" i="1" s="1"/>
  <c r="K5838" i="1"/>
  <c r="K4657" i="1" s="1"/>
  <c r="M5735" i="1"/>
  <c r="M4554" i="1" s="1"/>
  <c r="J5885" i="1"/>
  <c r="J4704" i="1" s="1"/>
  <c r="N5894" i="1"/>
  <c r="N4713" i="1" s="1"/>
  <c r="J5835" i="1"/>
  <c r="J4654" i="1" s="1"/>
  <c r="N5738" i="1"/>
  <c r="N4557" i="1" s="1"/>
  <c r="N5782" i="1"/>
  <c r="N4601" i="1" s="1"/>
  <c r="L5842" i="1"/>
  <c r="L4661" i="1" s="1"/>
  <c r="N5852" i="1"/>
  <c r="N4671" i="1" s="1"/>
  <c r="M5802" i="1"/>
  <c r="M4621" i="1" s="1"/>
  <c r="L5771" i="1"/>
  <c r="L4590" i="1" s="1"/>
  <c r="L5701" i="1"/>
  <c r="L4520" i="1" s="1"/>
  <c r="L5814" i="1"/>
  <c r="L4633" i="1" s="1"/>
  <c r="J5873" i="1"/>
  <c r="J4692" i="1" s="1"/>
  <c r="M5728" i="1"/>
  <c r="M4547" i="1" s="1"/>
  <c r="N5793" i="1"/>
  <c r="N4612" i="1" s="1"/>
  <c r="I5867" i="1"/>
  <c r="I4686" i="1" s="1"/>
  <c r="H5744" i="1"/>
  <c r="H4563" i="1" s="1"/>
  <c r="L5855" i="1"/>
  <c r="L4674" i="1" s="1"/>
  <c r="M5890" i="1"/>
  <c r="M4709" i="1" s="1"/>
  <c r="N5831" i="1"/>
  <c r="N4650" i="1" s="1"/>
  <c r="N5895" i="1"/>
  <c r="N4714" i="1" s="1"/>
  <c r="J5871" i="1"/>
  <c r="J4690" i="1" s="1"/>
  <c r="J5781" i="1"/>
  <c r="J4600" i="1" s="1"/>
  <c r="M5840" i="1"/>
  <c r="M4659" i="1" s="1"/>
  <c r="H5915" i="1"/>
  <c r="H4734" i="1" s="1"/>
  <c r="I5763" i="1"/>
  <c r="I4582" i="1" s="1"/>
  <c r="J5803" i="1"/>
  <c r="J4622" i="1" s="1"/>
  <c r="I5876" i="1"/>
  <c r="I4695" i="1" s="1"/>
  <c r="K5847" i="1"/>
  <c r="K4666" i="1" s="1"/>
  <c r="J5833" i="1"/>
  <c r="J4652" i="1" s="1"/>
  <c r="N5797" i="1"/>
  <c r="N4616" i="1" s="1"/>
  <c r="M5860" i="1"/>
  <c r="M4679" i="1" s="1"/>
  <c r="K5826" i="1"/>
  <c r="K4645" i="1" s="1"/>
  <c r="H5827" i="1"/>
  <c r="H4646" i="1" s="1"/>
  <c r="H5776" i="1"/>
  <c r="H4595" i="1" s="1"/>
  <c r="M5897" i="1"/>
  <c r="M4716" i="1" s="1"/>
  <c r="K5700" i="1"/>
  <c r="K4519" i="1" s="1"/>
  <c r="L5839" i="1"/>
  <c r="L4658" i="1" s="1"/>
  <c r="L5824" i="1"/>
  <c r="L4643" i="1" s="1"/>
  <c r="L5755" i="1"/>
  <c r="L4574" i="1" s="1"/>
  <c r="J5910" i="1"/>
  <c r="J4729" i="1" s="1"/>
  <c r="N5884" i="1"/>
  <c r="N4703" i="1" s="1"/>
  <c r="N5791" i="1"/>
  <c r="N4610" i="1" s="1"/>
  <c r="I5694" i="1"/>
  <c r="I4513" i="1" s="1"/>
  <c r="K5811" i="1"/>
  <c r="K4630" i="1" s="1"/>
  <c r="K5874" i="1"/>
  <c r="K4693" i="1" s="1"/>
  <c r="L5766" i="1"/>
  <c r="L4585" i="1" s="1"/>
  <c r="M5882" i="1"/>
  <c r="M4701" i="1" s="1"/>
  <c r="J5776" i="1"/>
  <c r="J4595" i="1" s="1"/>
  <c r="H5863" i="1"/>
  <c r="H4682" i="1" s="1"/>
  <c r="J5820" i="1"/>
  <c r="J4639" i="1" s="1"/>
  <c r="M5868" i="1"/>
  <c r="M4687" i="1" s="1"/>
  <c r="N5860" i="1"/>
  <c r="N4679" i="1" s="1"/>
  <c r="N5731" i="1"/>
  <c r="N4550" i="1" s="1"/>
  <c r="I5773" i="1"/>
  <c r="I4592" i="1" s="1"/>
  <c r="H5745" i="1"/>
  <c r="H4564" i="1" s="1"/>
  <c r="K5909" i="1"/>
  <c r="K4728" i="1" s="1"/>
  <c r="M5780" i="1"/>
  <c r="M4599" i="1" s="1"/>
  <c r="M5706" i="1"/>
  <c r="M4525" i="1" s="1"/>
  <c r="J5797" i="1"/>
  <c r="J4616" i="1" s="1"/>
  <c r="M5839" i="1"/>
  <c r="M4658" i="1" s="1"/>
  <c r="M5744" i="1"/>
  <c r="M4563" i="1" s="1"/>
  <c r="K5815" i="1"/>
  <c r="K4634" i="1" s="1"/>
  <c r="J5913" i="1"/>
  <c r="J4732" i="1" s="1"/>
  <c r="L5720" i="1"/>
  <c r="L4539" i="1" s="1"/>
  <c r="I5807" i="1"/>
  <c r="I4626" i="1" s="1"/>
  <c r="L5734" i="1"/>
  <c r="L4553" i="1" s="1"/>
  <c r="L5754" i="1"/>
  <c r="L4573" i="1" s="1"/>
  <c r="I5812" i="1"/>
  <c r="I4631" i="1" s="1"/>
  <c r="I5762" i="1"/>
  <c r="I4581" i="1" s="1"/>
  <c r="H5794" i="1"/>
  <c r="H4613" i="1" s="1"/>
  <c r="M5806" i="1"/>
  <c r="M4625" i="1" s="1"/>
  <c r="J5883" i="1"/>
  <c r="J4702" i="1" s="1"/>
  <c r="H5699" i="1"/>
  <c r="H4518" i="1" s="1"/>
  <c r="L5759" i="1"/>
  <c r="L4578" i="1" s="1"/>
  <c r="J5845" i="1"/>
  <c r="J4664" i="1" s="1"/>
  <c r="J5862" i="1"/>
  <c r="J4681" i="1" s="1"/>
  <c r="H5698" i="1"/>
  <c r="H4517" i="1" s="1"/>
  <c r="I5722" i="1"/>
  <c r="I4541" i="1" s="1"/>
  <c r="L5798" i="1"/>
  <c r="L4617" i="1" s="1"/>
  <c r="N5784" i="1"/>
  <c r="N4603" i="1" s="1"/>
  <c r="K5882" i="1"/>
  <c r="K4701" i="1" s="1"/>
  <c r="K5731" i="1"/>
  <c r="K4550" i="1" s="1"/>
  <c r="H5868" i="1"/>
  <c r="H4687" i="1" s="1"/>
  <c r="K5765" i="1"/>
  <c r="K4584" i="1" s="1"/>
  <c r="N5858" i="1"/>
  <c r="N4677" i="1" s="1"/>
  <c r="M5915" i="1"/>
  <c r="M4734" i="1" s="1"/>
  <c r="L5915" i="1"/>
  <c r="L4734" i="1" s="1"/>
  <c r="M5801" i="1"/>
  <c r="M4620" i="1" s="1"/>
  <c r="K5696" i="1"/>
  <c r="K4515" i="1" s="1"/>
  <c r="M5798" i="1"/>
  <c r="M4617" i="1" s="1"/>
  <c r="M5862" i="1"/>
  <c r="M4681" i="1" s="1"/>
  <c r="I5862" i="1"/>
  <c r="I4681" i="1" s="1"/>
  <c r="L5709" i="1"/>
  <c r="L4528" i="1" s="1"/>
  <c r="I5758" i="1"/>
  <c r="I4577" i="1" s="1"/>
  <c r="K5767" i="1"/>
  <c r="K4586" i="1" s="1"/>
  <c r="K5888" i="1"/>
  <c r="K4707" i="1" s="1"/>
  <c r="L5899" i="1"/>
  <c r="L4718" i="1" s="1"/>
  <c r="N5897" i="1"/>
  <c r="N4716" i="1" s="1"/>
  <c r="K5754" i="1"/>
  <c r="K4573" i="1" s="1"/>
  <c r="N5839" i="1"/>
  <c r="N4658" i="1" s="1"/>
  <c r="M5901" i="1"/>
  <c r="M4720" i="1" s="1"/>
  <c r="L5876" i="1"/>
  <c r="L4695" i="1" s="1"/>
  <c r="L5816" i="1"/>
  <c r="L4635" i="1" s="1"/>
  <c r="L5727" i="1"/>
  <c r="L4546" i="1" s="1"/>
  <c r="K5814" i="1"/>
  <c r="K4633" i="1" s="1"/>
  <c r="J5764" i="1"/>
  <c r="J4583" i="1" s="1"/>
  <c r="L5710" i="1"/>
  <c r="L4529" i="1" s="1"/>
  <c r="M5850" i="1"/>
  <c r="M4669" i="1" s="1"/>
  <c r="N5745" i="1"/>
  <c r="N4564" i="1" s="1"/>
  <c r="J5766" i="1"/>
  <c r="J4585" i="1" s="1"/>
  <c r="M5846" i="1"/>
  <c r="M4665" i="1" s="1"/>
  <c r="K5709" i="1"/>
  <c r="K4528" i="1" s="1"/>
  <c r="N5719" i="1"/>
  <c r="N4538" i="1" s="1"/>
  <c r="K5741" i="1"/>
  <c r="K4560" i="1" s="1"/>
  <c r="K5866" i="1"/>
  <c r="K4685" i="1" s="1"/>
  <c r="L5868" i="1"/>
  <c r="L4687" i="1" s="1"/>
  <c r="L5708" i="1"/>
  <c r="L4527" i="1" s="1"/>
  <c r="J5748" i="1"/>
  <c r="J4567" i="1" s="1"/>
  <c r="J5886" i="1"/>
  <c r="J4705" i="1" s="1"/>
  <c r="L5791" i="1"/>
  <c r="L4610" i="1" s="1"/>
  <c r="K5821" i="1"/>
  <c r="K4640" i="1" s="1"/>
  <c r="I5848" i="1"/>
  <c r="I4667" i="1" s="1"/>
  <c r="M5725" i="1"/>
  <c r="M4544" i="1" s="1"/>
  <c r="L5805" i="1"/>
  <c r="L4624" i="1" s="1"/>
  <c r="I5705" i="1"/>
  <c r="I4524" i="1" s="1"/>
  <c r="H5914" i="1"/>
  <c r="H4733" i="1" s="1"/>
  <c r="K5750" i="1"/>
  <c r="K4569" i="1" s="1"/>
  <c r="I5777" i="1"/>
  <c r="I4596" i="1" s="1"/>
  <c r="K5911" i="1"/>
  <c r="K4730" i="1" s="1"/>
  <c r="J5864" i="1"/>
  <c r="J4683" i="1" s="1"/>
  <c r="K5845" i="1"/>
  <c r="K4664" i="1" s="1"/>
  <c r="H5768" i="1"/>
  <c r="H4587" i="1" s="1"/>
  <c r="N5773" i="1"/>
  <c r="N4592" i="1" s="1"/>
  <c r="H5879" i="1"/>
  <c r="H4698" i="1" s="1"/>
  <c r="H5709" i="1"/>
  <c r="H4528" i="1" s="1"/>
  <c r="L5879" i="1"/>
  <c r="L4698" i="1" s="1"/>
  <c r="K5802" i="1"/>
  <c r="K4621" i="1" s="1"/>
  <c r="J5872" i="1"/>
  <c r="J4691" i="1" s="1"/>
  <c r="L5782" i="1"/>
  <c r="L4601" i="1" s="1"/>
  <c r="N5712" i="1"/>
  <c r="N4531" i="1" s="1"/>
  <c r="L5750" i="1"/>
  <c r="L4569" i="1" s="1"/>
  <c r="J5705" i="1"/>
  <c r="J4524" i="1" s="1"/>
  <c r="K5714" i="1"/>
  <c r="K4533" i="1" s="1"/>
  <c r="L5894" i="1"/>
  <c r="L4713" i="1" s="1"/>
  <c r="J5743" i="1"/>
  <c r="J4562" i="1" s="1"/>
  <c r="N5846" i="1"/>
  <c r="N4665" i="1" s="1"/>
  <c r="J5749" i="1"/>
  <c r="J4568" i="1" s="1"/>
  <c r="J5905" i="1"/>
  <c r="J4724" i="1" s="1"/>
  <c r="J5746" i="1"/>
  <c r="J4565" i="1" s="1"/>
  <c r="H5910" i="1"/>
  <c r="H4729" i="1" s="1"/>
  <c r="K5721" i="1"/>
  <c r="K4540" i="1" s="1"/>
  <c r="K5835" i="1"/>
  <c r="K4654" i="1" s="1"/>
  <c r="L5817" i="1"/>
  <c r="L4636" i="1" s="1"/>
  <c r="I5768" i="1"/>
  <c r="I4587" i="1" s="1"/>
  <c r="J5839" i="1"/>
  <c r="J4658" i="1" s="1"/>
  <c r="N5819" i="1"/>
  <c r="N4638" i="1" s="1"/>
  <c r="K5752" i="1"/>
  <c r="K4571" i="1" s="1"/>
  <c r="I5774" i="1"/>
  <c r="I4593" i="1" s="1"/>
  <c r="J5750" i="1"/>
  <c r="J4569" i="1" s="1"/>
  <c r="M5825" i="1"/>
  <c r="M4644" i="1" s="1"/>
  <c r="AM2248" i="1"/>
  <c r="AY2248" i="1" s="1"/>
  <c r="AY2251" i="1"/>
  <c r="AY2012" i="1"/>
  <c r="AY2254" i="1"/>
  <c r="AY1767" i="1"/>
  <c r="AY1774" i="1"/>
  <c r="AY2014" i="1"/>
  <c r="AY2252" i="1"/>
  <c r="AY2250" i="1"/>
  <c r="AY2007" i="1"/>
  <c r="AY1772" i="1"/>
  <c r="AY1770" i="1"/>
  <c r="AY1771" i="1"/>
  <c r="AY2010" i="1"/>
  <c r="AY2253" i="1"/>
  <c r="AY2247" i="1"/>
  <c r="AY2013" i="1"/>
  <c r="AY1766" i="1"/>
  <c r="AY2246" i="1"/>
  <c r="AY2006" i="1"/>
  <c r="AY1773" i="1"/>
  <c r="AY1768" i="1"/>
  <c r="AY2008" i="1"/>
  <c r="Z4749" i="1" l="1"/>
  <c r="T2656" i="1"/>
  <c r="AZ4749" i="1"/>
  <c r="AQ4752" i="1"/>
  <c r="AG4750" i="1"/>
  <c r="AP4751" i="1"/>
  <c r="AS4750" i="1"/>
  <c r="AD4748" i="1"/>
  <c r="BC4752" i="1"/>
  <c r="AY4751" i="1"/>
  <c r="AY4750" i="1"/>
  <c r="AO4750" i="1"/>
  <c r="AD4746" i="1"/>
  <c r="BC4749" i="1"/>
  <c r="AV4746" i="1"/>
  <c r="AO4751" i="1"/>
  <c r="AB4752" i="1"/>
  <c r="AO4746" i="1"/>
  <c r="AP4752" i="1"/>
  <c r="Y4746" i="1"/>
  <c r="X4751" i="1"/>
  <c r="BC4748" i="1"/>
  <c r="AW4746" i="1"/>
  <c r="AI4751" i="1"/>
  <c r="AR4747" i="1"/>
  <c r="AO4747" i="1"/>
  <c r="BF4750" i="1"/>
  <c r="AR4750" i="1"/>
  <c r="AK4748" i="1"/>
  <c r="AL4750" i="1"/>
  <c r="AH4750" i="1"/>
  <c r="AB4746" i="1"/>
  <c r="AM4749" i="1"/>
  <c r="AT4747" i="1"/>
  <c r="BF4748" i="1"/>
  <c r="AV4750" i="1"/>
  <c r="AV4751" i="1"/>
  <c r="AB4749" i="1"/>
  <c r="AF4748" i="1"/>
  <c r="AM4751" i="1"/>
  <c r="AH4746" i="1"/>
  <c r="X4752" i="1"/>
  <c r="AW4749" i="1"/>
  <c r="AG4747" i="1"/>
  <c r="Z4746" i="1"/>
  <c r="AW4750" i="1"/>
  <c r="AX4750" i="1"/>
  <c r="W4751" i="1"/>
  <c r="AW4752" i="1"/>
  <c r="AV4752" i="1"/>
  <c r="AD4750" i="1"/>
  <c r="BB4750" i="1"/>
  <c r="BD4747" i="1"/>
  <c r="AE4747" i="1"/>
  <c r="AC4746" i="1"/>
  <c r="BA4749" i="1"/>
  <c r="AG4746" i="1"/>
  <c r="AA4749" i="1"/>
  <c r="AB4748" i="1"/>
  <c r="AK4750" i="1"/>
  <c r="AR4746" i="1"/>
  <c r="X4748" i="1"/>
  <c r="AA4746" i="1"/>
  <c r="AK4747" i="1"/>
  <c r="AR4751" i="1"/>
  <c r="AR4749" i="1"/>
  <c r="AK4746" i="1"/>
  <c r="AF4752" i="1"/>
  <c r="BC4750" i="1"/>
  <c r="AU4748" i="1"/>
  <c r="AC4750" i="1"/>
  <c r="AJ4750" i="1"/>
  <c r="AK4751" i="1"/>
  <c r="AH4749" i="1"/>
  <c r="AU4752" i="1"/>
  <c r="BD4749" i="1"/>
  <c r="AM4748" i="1"/>
  <c r="AC4752" i="1"/>
  <c r="AH4752" i="1"/>
  <c r="AU4751" i="1"/>
  <c r="AD4747" i="1"/>
  <c r="AD4752" i="1"/>
  <c r="AD4751" i="1"/>
  <c r="AS4746" i="1"/>
  <c r="AA4752" i="1"/>
  <c r="Z4750" i="1"/>
  <c r="AH4751" i="1"/>
  <c r="X4746" i="1"/>
  <c r="AU4746" i="1"/>
  <c r="AG4749" i="1"/>
  <c r="AT4746" i="1"/>
  <c r="Y4749" i="1"/>
  <c r="AF4747" i="1"/>
  <c r="AY4747" i="1"/>
  <c r="AH4748" i="1"/>
  <c r="AX4747" i="1"/>
  <c r="AU4749" i="1"/>
  <c r="Z4752" i="1"/>
  <c r="AI4748" i="1"/>
  <c r="BF4749" i="1"/>
  <c r="Y4747" i="1"/>
  <c r="AX4748" i="1"/>
  <c r="BE4748" i="1"/>
  <c r="AA4748" i="1"/>
  <c r="AZ4751" i="1"/>
  <c r="AX4746" i="1"/>
  <c r="BB4746" i="1"/>
  <c r="AA4750" i="1"/>
  <c r="BD4750" i="1"/>
  <c r="AJ4746" i="1"/>
  <c r="AN4747" i="1"/>
  <c r="BF4747" i="1"/>
  <c r="AU4750" i="1"/>
  <c r="AY4749" i="1"/>
  <c r="AC4747" i="1"/>
  <c r="AI4750" i="1"/>
  <c r="AU4747" i="1"/>
  <c r="BC4751" i="1"/>
  <c r="AR4748" i="1"/>
  <c r="AM4747" i="1"/>
  <c r="AN4750" i="1"/>
  <c r="AZ4750" i="1"/>
  <c r="AH4747" i="1"/>
  <c r="BB4748" i="1"/>
  <c r="BB4751" i="1"/>
  <c r="Z4751" i="1"/>
  <c r="AL4747" i="1"/>
  <c r="AQ4747" i="1"/>
  <c r="AL4749" i="1"/>
  <c r="BF4751" i="1"/>
  <c r="AF4749" i="1"/>
  <c r="AP4748" i="1"/>
  <c r="AI4752" i="1"/>
  <c r="AG4751" i="1"/>
  <c r="AQ4749" i="1"/>
  <c r="AG4748" i="1"/>
  <c r="AZ4747" i="1"/>
  <c r="BA4748" i="1"/>
  <c r="BA4750" i="1"/>
  <c r="AJ4752" i="1"/>
  <c r="BA4751" i="1"/>
  <c r="W4747" i="1"/>
  <c r="BC4747" i="1"/>
  <c r="BD4751" i="1"/>
  <c r="AS4747" i="1"/>
  <c r="AP4746" i="1"/>
  <c r="AO4752" i="1"/>
  <c r="AR4752" i="1"/>
  <c r="AE4749" i="1"/>
  <c r="BE4750" i="1"/>
  <c r="AN4748" i="1"/>
  <c r="AB4747" i="1"/>
  <c r="BE4749" i="1"/>
  <c r="BC4746" i="1"/>
  <c r="AQ4750" i="1"/>
  <c r="AB4750" i="1"/>
  <c r="AY4752" i="1"/>
  <c r="AS4748" i="1"/>
  <c r="AI4746" i="1"/>
  <c r="AP4749" i="1"/>
  <c r="AK4752" i="1"/>
  <c r="AO4748" i="1"/>
  <c r="AQ4751" i="1"/>
  <c r="AC4748" i="1"/>
  <c r="AL4748" i="1"/>
  <c r="AT4750" i="1"/>
  <c r="AE4750" i="1"/>
  <c r="Y4752" i="1"/>
  <c r="AD4749" i="1"/>
  <c r="AX4749" i="1"/>
  <c r="Z4748" i="1"/>
  <c r="AN4749" i="1"/>
  <c r="BF4752" i="1"/>
  <c r="AE4751" i="1"/>
  <c r="BE4747" i="1"/>
  <c r="AN4746" i="1"/>
  <c r="AL4746" i="1"/>
  <c r="BB4747" i="1"/>
  <c r="BE4751" i="1"/>
  <c r="AS4752" i="1"/>
  <c r="AP4750" i="1"/>
  <c r="AW4748" i="1"/>
  <c r="AZ4752" i="1"/>
  <c r="BE4752" i="1"/>
  <c r="AO4749" i="1"/>
  <c r="BB4749" i="1"/>
  <c r="BF4746" i="1"/>
  <c r="AM4752" i="1"/>
  <c r="AL4752" i="1"/>
  <c r="AY4748" i="1"/>
  <c r="AA4751" i="1"/>
  <c r="W4749" i="1"/>
  <c r="AT4748" i="1"/>
  <c r="AX4751" i="1"/>
  <c r="AN4752" i="1"/>
  <c r="AI4749" i="1"/>
  <c r="AL4751" i="1"/>
  <c r="AX4752" i="1"/>
  <c r="AI4747" i="1"/>
  <c r="BB4752" i="1"/>
  <c r="AC4751" i="1"/>
  <c r="AS4751" i="1"/>
  <c r="X4750" i="1"/>
  <c r="AF4751" i="1"/>
  <c r="AQ4746" i="1"/>
  <c r="AT4751" i="1"/>
  <c r="AB4751" i="1"/>
  <c r="BA4752" i="1"/>
  <c r="AY4746" i="1"/>
  <c r="Y4751" i="1"/>
  <c r="BA4747" i="1"/>
  <c r="AV4748" i="1"/>
  <c r="AE4752" i="1"/>
  <c r="AG4752" i="1"/>
  <c r="W4746" i="1"/>
  <c r="X4747" i="1"/>
  <c r="Z4747" i="1"/>
  <c r="AA4747" i="1"/>
  <c r="X4749" i="1"/>
  <c r="BD4746" i="1"/>
  <c r="AF4746" i="1"/>
  <c r="BA4746" i="1"/>
  <c r="AT4749" i="1"/>
  <c r="AP4747" i="1"/>
  <c r="AV4749" i="1"/>
  <c r="AC4749" i="1"/>
  <c r="AF4750" i="1"/>
  <c r="Y4748" i="1"/>
  <c r="BE4746" i="1"/>
  <c r="W4750" i="1"/>
  <c r="AN4751" i="1"/>
  <c r="AV4747" i="1"/>
  <c r="AM4746" i="1"/>
  <c r="AJ4751" i="1"/>
  <c r="W4752" i="1"/>
  <c r="AE4746" i="1"/>
  <c r="AS4749" i="1"/>
  <c r="AW4751" i="1"/>
  <c r="AZ4746" i="1"/>
  <c r="AT4752" i="1"/>
  <c r="BD4752" i="1"/>
  <c r="AJ4748" i="1"/>
  <c r="W4748" i="1"/>
  <c r="AM4750" i="1"/>
  <c r="Y4750" i="1"/>
  <c r="AW4747" i="1"/>
  <c r="AJ4747" i="1"/>
  <c r="AQ4748" i="1"/>
  <c r="BD4748" i="1"/>
  <c r="AK4749" i="1"/>
  <c r="AZ4748" i="1"/>
  <c r="E4744" i="1"/>
  <c r="F4744" i="1"/>
  <c r="D4744" i="1"/>
  <c r="F4742" i="1"/>
  <c r="G4744" i="1"/>
  <c r="P2656" i="1" s="1"/>
  <c r="G4737" i="1"/>
  <c r="P2649" i="1" s="1"/>
  <c r="H4880" i="1"/>
  <c r="H4827" i="1"/>
  <c r="H4978" i="1"/>
  <c r="H4795" i="1"/>
  <c r="H4598" i="1"/>
  <c r="H4858" i="1" s="1"/>
  <c r="H4962" i="1"/>
  <c r="H4571" i="1"/>
  <c r="H4831" i="1" s="1"/>
  <c r="H4643" i="1"/>
  <c r="H4903" i="1" s="1"/>
  <c r="H4773" i="1"/>
  <c r="H4869" i="1"/>
  <c r="H4523" i="1"/>
  <c r="H4783" i="1" s="1"/>
  <c r="K4893" i="1"/>
  <c r="H4778" i="1"/>
  <c r="M4859" i="1"/>
  <c r="H4906" i="1"/>
  <c r="L4850" i="1"/>
  <c r="H4833" i="1"/>
  <c r="I4888" i="1"/>
  <c r="J4818" i="1"/>
  <c r="M4780" i="1"/>
  <c r="M4776" i="1"/>
  <c r="K4835" i="1"/>
  <c r="I4995" i="1"/>
  <c r="J4793" i="1"/>
  <c r="M4915" i="1"/>
  <c r="H4981" i="1"/>
  <c r="H4920" i="1"/>
  <c r="M4904" i="1"/>
  <c r="L4870" i="1"/>
  <c r="L4806" i="1"/>
  <c r="N4863" i="1"/>
  <c r="K4988" i="1"/>
  <c r="J4989" i="1"/>
  <c r="H4994" i="1"/>
  <c r="K4800" i="1"/>
  <c r="K4793" i="1"/>
  <c r="H4788" i="1"/>
  <c r="K4829" i="1"/>
  <c r="M4925" i="1"/>
  <c r="K4846" i="1"/>
  <c r="L4994" i="1"/>
  <c r="L4877" i="1"/>
  <c r="J4992" i="1"/>
  <c r="H4824" i="1"/>
  <c r="M4961" i="1"/>
  <c r="L4834" i="1"/>
  <c r="M4939" i="1"/>
  <c r="M4919" i="1"/>
  <c r="I4946" i="1"/>
  <c r="M4881" i="1"/>
  <c r="M4814" i="1"/>
  <c r="I4846" i="1"/>
  <c r="J4772" i="1"/>
  <c r="N4823" i="1"/>
  <c r="I4849" i="1"/>
  <c r="J4981" i="1"/>
  <c r="L4797" i="1"/>
  <c r="L4836" i="1"/>
  <c r="K4825" i="1"/>
  <c r="K4991" i="1"/>
  <c r="N4895" i="1"/>
  <c r="J4826" i="1"/>
  <c r="H4963" i="1"/>
  <c r="H4782" i="1"/>
  <c r="J4786" i="1"/>
  <c r="L4985" i="1"/>
  <c r="J4925" i="1"/>
  <c r="K4818" i="1"/>
  <c r="K4795" i="1"/>
  <c r="H4787" i="1"/>
  <c r="H4801" i="1"/>
  <c r="J4865" i="1"/>
  <c r="J4980" i="1"/>
  <c r="K4780" i="1"/>
  <c r="I4872" i="1"/>
  <c r="N4960" i="1"/>
  <c r="I4795" i="1"/>
  <c r="M4774" i="1"/>
  <c r="H4892" i="1"/>
  <c r="M4887" i="1"/>
  <c r="L4961" i="1"/>
  <c r="N4971" i="1"/>
  <c r="L4880" i="1"/>
  <c r="H4970" i="1"/>
  <c r="I4926" i="1"/>
  <c r="H4872" i="1"/>
  <c r="I4774" i="1"/>
  <c r="H4950" i="1"/>
  <c r="H4961" i="1"/>
  <c r="H4971" i="1"/>
  <c r="M4852" i="1"/>
  <c r="J4806" i="1"/>
  <c r="K4865" i="1"/>
  <c r="J4892" i="1"/>
  <c r="H4802" i="1"/>
  <c r="M4846" i="1"/>
  <c r="J4942" i="1"/>
  <c r="I4961" i="1"/>
  <c r="M4822" i="1"/>
  <c r="L4807" i="1"/>
  <c r="K4840" i="1"/>
  <c r="N4902" i="1"/>
  <c r="N4829" i="1"/>
  <c r="J4854" i="1"/>
  <c r="K4877" i="1"/>
  <c r="H4973" i="1"/>
  <c r="L4859" i="1"/>
  <c r="I4992" i="1"/>
  <c r="M4911" i="1"/>
  <c r="M4958" i="1"/>
  <c r="J4812" i="1"/>
  <c r="M4914" i="1"/>
  <c r="H4967" i="1"/>
  <c r="H4775" i="1"/>
  <c r="H4952" i="1"/>
  <c r="H4770" i="1"/>
  <c r="H4781" i="1"/>
  <c r="H4960" i="1"/>
  <c r="H4902" i="1"/>
  <c r="H4874" i="1"/>
  <c r="H4826" i="1"/>
  <c r="I4829" i="1"/>
  <c r="H4977" i="1"/>
  <c r="V4798" i="1"/>
  <c r="U4965" i="1"/>
  <c r="U4833" i="1"/>
  <c r="V4879" i="1"/>
  <c r="U4904" i="1"/>
  <c r="U4941" i="1"/>
  <c r="U4829" i="1"/>
  <c r="V4976" i="1"/>
  <c r="V4882" i="1"/>
  <c r="U4919" i="1"/>
  <c r="V4988" i="1"/>
  <c r="V4849" i="1"/>
  <c r="U4805" i="1"/>
  <c r="U4897" i="1"/>
  <c r="U4853" i="1"/>
  <c r="V4896" i="1"/>
  <c r="U4823" i="1"/>
  <c r="U4787" i="1"/>
  <c r="U4855" i="1"/>
  <c r="V4831" i="1"/>
  <c r="U4989" i="1"/>
  <c r="U4780" i="1"/>
  <c r="U4927" i="1"/>
  <c r="U4814" i="1"/>
  <c r="V4848" i="1"/>
  <c r="U4891" i="1"/>
  <c r="U4856" i="1"/>
  <c r="U4948" i="1"/>
  <c r="V4939" i="1"/>
  <c r="V4927" i="1"/>
  <c r="U4777" i="1"/>
  <c r="V4775" i="1"/>
  <c r="U4872" i="1"/>
  <c r="U4873" i="1"/>
  <c r="U4933" i="1"/>
  <c r="N4965" i="1"/>
  <c r="L4958" i="1"/>
  <c r="J4799" i="1"/>
  <c r="K4785" i="1"/>
  <c r="V4888" i="1"/>
  <c r="V4799" i="1"/>
  <c r="L4861" i="1"/>
  <c r="L4789" i="1"/>
  <c r="N4910" i="1"/>
  <c r="H4811" i="1"/>
  <c r="H4843" i="1"/>
  <c r="K4860" i="1"/>
  <c r="I4853" i="1"/>
  <c r="H4989" i="1"/>
  <c r="J4784" i="1"/>
  <c r="H4958" i="1"/>
  <c r="H4993" i="1"/>
  <c r="J4827" i="1"/>
  <c r="J4845" i="1"/>
  <c r="L4955" i="1"/>
  <c r="I4837" i="1"/>
  <c r="M4994" i="1"/>
  <c r="I4801" i="1"/>
  <c r="H4873" i="1"/>
  <c r="K4894" i="1"/>
  <c r="I4852" i="1"/>
  <c r="L4845" i="1"/>
  <c r="L4903" i="1"/>
  <c r="N4876" i="1"/>
  <c r="J4860" i="1"/>
  <c r="N4872" i="1"/>
  <c r="N4931" i="1"/>
  <c r="N4858" i="1"/>
  <c r="L4786" i="1"/>
  <c r="K4770" i="1"/>
  <c r="K4870" i="1"/>
  <c r="K4804" i="1"/>
  <c r="L4795" i="1"/>
  <c r="I4933" i="1"/>
  <c r="J4858" i="1"/>
  <c r="J4896" i="1"/>
  <c r="H4836" i="1"/>
  <c r="L4860" i="1"/>
  <c r="K4987" i="1"/>
  <c r="L4820" i="1"/>
  <c r="H4964" i="1"/>
  <c r="I4925" i="1"/>
  <c r="N4778" i="1"/>
  <c r="K4861" i="1"/>
  <c r="N4894" i="1"/>
  <c r="K4887" i="1"/>
  <c r="I4942" i="1"/>
  <c r="L4970" i="1"/>
  <c r="L4835" i="1"/>
  <c r="N4787" i="1"/>
  <c r="H4907" i="1"/>
  <c r="H4841" i="1"/>
  <c r="K4985" i="1"/>
  <c r="N4968" i="1"/>
  <c r="K4791" i="1"/>
  <c r="K4895" i="1"/>
  <c r="H4878" i="1"/>
  <c r="N4860" i="1"/>
  <c r="J4913" i="1"/>
  <c r="K4811" i="1"/>
  <c r="M4868" i="1"/>
  <c r="J4833" i="1"/>
  <c r="H4979" i="1"/>
  <c r="I4896" i="1"/>
  <c r="K4962" i="1"/>
  <c r="L4943" i="1"/>
  <c r="H4943" i="1"/>
  <c r="L4954" i="1"/>
  <c r="N4940" i="1"/>
  <c r="K4986" i="1"/>
  <c r="M4835" i="1"/>
  <c r="N4775" i="1"/>
  <c r="K4815" i="1"/>
  <c r="J4852" i="1"/>
  <c r="M4940" i="1"/>
  <c r="H4876" i="1"/>
  <c r="H4877" i="1"/>
  <c r="H4807" i="1"/>
  <c r="I4957" i="1"/>
  <c r="I4881" i="1"/>
  <c r="H4939" i="1"/>
  <c r="L4941" i="1"/>
  <c r="N4839" i="1"/>
  <c r="J4809" i="1"/>
  <c r="L4976" i="1"/>
  <c r="M4812" i="1"/>
  <c r="J4821" i="1"/>
  <c r="H4923" i="1"/>
  <c r="M4962" i="1"/>
  <c r="I4917" i="1"/>
  <c r="I4884" i="1"/>
  <c r="M4889" i="1"/>
  <c r="L4853" i="1"/>
  <c r="H4940" i="1"/>
  <c r="H4901" i="1"/>
  <c r="H4776" i="1"/>
  <c r="V4812" i="1"/>
  <c r="U4889" i="1"/>
  <c r="U4852" i="1"/>
  <c r="V4967" i="1"/>
  <c r="V4792" i="1"/>
  <c r="V4803" i="1"/>
  <c r="V4875" i="1"/>
  <c r="U4883" i="1"/>
  <c r="U4791" i="1"/>
  <c r="U4955" i="1"/>
  <c r="U4956" i="1"/>
  <c r="U4909" i="1"/>
  <c r="V4850" i="1"/>
  <c r="U4925" i="1"/>
  <c r="U4913" i="1"/>
  <c r="U4958" i="1"/>
  <c r="U4847" i="1"/>
  <c r="U4790" i="1"/>
  <c r="U4929" i="1"/>
  <c r="V4908" i="1"/>
  <c r="V4960" i="1"/>
  <c r="U4896" i="1"/>
  <c r="U4798" i="1"/>
  <c r="U4862" i="1"/>
  <c r="U4800" i="1"/>
  <c r="U4854" i="1"/>
  <c r="U4900" i="1"/>
  <c r="U4931" i="1"/>
  <c r="V4897" i="1"/>
  <c r="U4902" i="1"/>
  <c r="U4980" i="1"/>
  <c r="U4881" i="1"/>
  <c r="V4793" i="1"/>
  <c r="N4959" i="1"/>
  <c r="V4889" i="1"/>
  <c r="M4952" i="1"/>
  <c r="I4880" i="1"/>
  <c r="U4972" i="1"/>
  <c r="V4815" i="1"/>
  <c r="L4872" i="1"/>
  <c r="N4957" i="1"/>
  <c r="N4849" i="1"/>
  <c r="V4978" i="1"/>
  <c r="M4856" i="1"/>
  <c r="J4825" i="1"/>
  <c r="N4852" i="1"/>
  <c r="M4980" i="1"/>
  <c r="N4937" i="1"/>
  <c r="K4953" i="1"/>
  <c r="J4912" i="1"/>
  <c r="J4950" i="1"/>
  <c r="M4807" i="1"/>
  <c r="L4921" i="1"/>
  <c r="L4920" i="1"/>
  <c r="H4976" i="1"/>
  <c r="N4985" i="1"/>
  <c r="K4813" i="1"/>
  <c r="J4879" i="1"/>
  <c r="K4797" i="1"/>
  <c r="L4774" i="1"/>
  <c r="L4805" i="1"/>
  <c r="K4951" i="1"/>
  <c r="N4923" i="1"/>
  <c r="I4776" i="1"/>
  <c r="K4903" i="1"/>
  <c r="I4930" i="1"/>
  <c r="L4915" i="1"/>
  <c r="K4841" i="1"/>
  <c r="I4943" i="1"/>
  <c r="H4910" i="1"/>
  <c r="I4960" i="1"/>
  <c r="H4991" i="1"/>
  <c r="L4888" i="1"/>
  <c r="M4775" i="1"/>
  <c r="M4892" i="1"/>
  <c r="I4772" i="1"/>
  <c r="H4834" i="1"/>
  <c r="L4944" i="1"/>
  <c r="H4957" i="1"/>
  <c r="M4818" i="1"/>
  <c r="L4995" i="1"/>
  <c r="N4855" i="1"/>
  <c r="M4920" i="1"/>
  <c r="M4861" i="1"/>
  <c r="J4815" i="1"/>
  <c r="N4835" i="1"/>
  <c r="L4993" i="1"/>
  <c r="H4804" i="1"/>
  <c r="J4880" i="1"/>
  <c r="N4815" i="1"/>
  <c r="L4974" i="1"/>
  <c r="I4963" i="1"/>
  <c r="M4778" i="1"/>
  <c r="K4851" i="1"/>
  <c r="H4809" i="1"/>
  <c r="L4803" i="1"/>
  <c r="M4850" i="1"/>
  <c r="L4785" i="1"/>
  <c r="L4873" i="1"/>
  <c r="L4811" i="1"/>
  <c r="M4806" i="1"/>
  <c r="H4897" i="1"/>
  <c r="K4906" i="1"/>
  <c r="I4988" i="1"/>
  <c r="J4830" i="1"/>
  <c r="N4951" i="1"/>
  <c r="L4849" i="1"/>
  <c r="H4986" i="1"/>
  <c r="N4983" i="1"/>
  <c r="N4954" i="1"/>
  <c r="L4956" i="1"/>
  <c r="I4937" i="1"/>
  <c r="H4944" i="1"/>
  <c r="L4883" i="1"/>
  <c r="K4952" i="1"/>
  <c r="M4833" i="1"/>
  <c r="H4789" i="1"/>
  <c r="N4879" i="1"/>
  <c r="H4803" i="1"/>
  <c r="J4867" i="1"/>
  <c r="H4799" i="1"/>
  <c r="H4862" i="1"/>
  <c r="H4837" i="1"/>
  <c r="H4812" i="1"/>
  <c r="H4905" i="1"/>
  <c r="H4808" i="1"/>
  <c r="H4953" i="1"/>
  <c r="H4900" i="1"/>
  <c r="H4929" i="1"/>
  <c r="H4860" i="1"/>
  <c r="H4992" i="1"/>
  <c r="L4848" i="1"/>
  <c r="V4890" i="1"/>
  <c r="V4800" i="1"/>
  <c r="U4877" i="1"/>
  <c r="V4962" i="1"/>
  <c r="V4802" i="1"/>
  <c r="V4905" i="1"/>
  <c r="V4785" i="1"/>
  <c r="U4865" i="1"/>
  <c r="V4919" i="1"/>
  <c r="U4825" i="1"/>
  <c r="U4921" i="1"/>
  <c r="V4974" i="1"/>
  <c r="V4956" i="1"/>
  <c r="V4771" i="1"/>
  <c r="U4867" i="1"/>
  <c r="V4870" i="1"/>
  <c r="U4830" i="1"/>
  <c r="V4778" i="1"/>
  <c r="U4903" i="1"/>
  <c r="U4979" i="1"/>
  <c r="V4913" i="1"/>
  <c r="V4918" i="1"/>
  <c r="U4895" i="1"/>
  <c r="U4863" i="1"/>
  <c r="V4858" i="1"/>
  <c r="U4822" i="1"/>
  <c r="V4902" i="1"/>
  <c r="U4771" i="1"/>
  <c r="V4930" i="1"/>
  <c r="V4790" i="1"/>
  <c r="V4926" i="1"/>
  <c r="V4990" i="1"/>
  <c r="U4813" i="1"/>
  <c r="U4968" i="1"/>
  <c r="U4917" i="1"/>
  <c r="H4805" i="1"/>
  <c r="L4874" i="1"/>
  <c r="I4818" i="1"/>
  <c r="N4773" i="1"/>
  <c r="M4880" i="1"/>
  <c r="V4856" i="1"/>
  <c r="U4920" i="1"/>
  <c r="U4845" i="1"/>
  <c r="N4949" i="1"/>
  <c r="V4898" i="1"/>
  <c r="L4846" i="1"/>
  <c r="J4829" i="1"/>
  <c r="K4980" i="1"/>
  <c r="L4776" i="1"/>
  <c r="J4975" i="1"/>
  <c r="I4945" i="1"/>
  <c r="K4924" i="1"/>
  <c r="H4947" i="1"/>
  <c r="I4773" i="1"/>
  <c r="L4893" i="1"/>
  <c r="M4875" i="1"/>
  <c r="I4948" i="1"/>
  <c r="J4822" i="1"/>
  <c r="K4900" i="1"/>
  <c r="K4775" i="1"/>
  <c r="K4831" i="1"/>
  <c r="L4829" i="1"/>
  <c r="I4784" i="1"/>
  <c r="N4824" i="1"/>
  <c r="L4788" i="1"/>
  <c r="H4777" i="1"/>
  <c r="M4823" i="1"/>
  <c r="L4918" i="1"/>
  <c r="N4898" i="1"/>
  <c r="J4984" i="1"/>
  <c r="N4791" i="1"/>
  <c r="H4847" i="1"/>
  <c r="L4947" i="1"/>
  <c r="M4929" i="1"/>
  <c r="N4918" i="1"/>
  <c r="I4941" i="1"/>
  <c r="K4844" i="1"/>
  <c r="J4941" i="1"/>
  <c r="I4891" i="1"/>
  <c r="M4918" i="1"/>
  <c r="N4939" i="1"/>
  <c r="K4890" i="1"/>
  <c r="K4779" i="1"/>
  <c r="K4926" i="1"/>
  <c r="N4974" i="1"/>
  <c r="J4952" i="1"/>
  <c r="N4861" i="1"/>
  <c r="L4878" i="1"/>
  <c r="H4818" i="1"/>
  <c r="H4893" i="1"/>
  <c r="L4832" i="1"/>
  <c r="M4791" i="1"/>
  <c r="J4932" i="1"/>
  <c r="J4954" i="1"/>
  <c r="N4908" i="1"/>
  <c r="K4965" i="1"/>
  <c r="L4801" i="1"/>
  <c r="H4814" i="1"/>
  <c r="K4934" i="1"/>
  <c r="J4835" i="1"/>
  <c r="M4987" i="1"/>
  <c r="N4869" i="1"/>
  <c r="H4844" i="1"/>
  <c r="H4785" i="1"/>
  <c r="K4848" i="1"/>
  <c r="M4809" i="1"/>
  <c r="K4866" i="1"/>
  <c r="M4934" i="1"/>
  <c r="I4967" i="1"/>
  <c r="I4869" i="1"/>
  <c r="K4947" i="1"/>
  <c r="N4886" i="1"/>
  <c r="J4785" i="1"/>
  <c r="H4896" i="1"/>
  <c r="M4773" i="1"/>
  <c r="N4958" i="1"/>
  <c r="M4849" i="1"/>
  <c r="L4879" i="1"/>
  <c r="N4982" i="1"/>
  <c r="H4779" i="1"/>
  <c r="K4852" i="1"/>
  <c r="J4800" i="1"/>
  <c r="K4826" i="1"/>
  <c r="H4889" i="1"/>
  <c r="L4969" i="1"/>
  <c r="J4935" i="1"/>
  <c r="J4894" i="1"/>
  <c r="J4955" i="1"/>
  <c r="K4937" i="1"/>
  <c r="I4984" i="1"/>
  <c r="L4980" i="1"/>
  <c r="L4824" i="1"/>
  <c r="N4924" i="1"/>
  <c r="L4914" i="1"/>
  <c r="M4964" i="1"/>
  <c r="J4990" i="1"/>
  <c r="M4817" i="1"/>
  <c r="M4874" i="1"/>
  <c r="K4859" i="1"/>
  <c r="K4944" i="1"/>
  <c r="J4808" i="1"/>
  <c r="J4927" i="1"/>
  <c r="N4793" i="1"/>
  <c r="M4912" i="1"/>
  <c r="J4819" i="1"/>
  <c r="K4927" i="1"/>
  <c r="J4988" i="1"/>
  <c r="I4857" i="1"/>
  <c r="H4945" i="1"/>
  <c r="J4846" i="1"/>
  <c r="N4991" i="1"/>
  <c r="H4883" i="1"/>
  <c r="M4788" i="1"/>
  <c r="L4802" i="1"/>
  <c r="I4918" i="1"/>
  <c r="M4954" i="1"/>
  <c r="J4945" i="1"/>
  <c r="M4949" i="1"/>
  <c r="I4813" i="1"/>
  <c r="H4825" i="1"/>
  <c r="M4890" i="1"/>
  <c r="J4780" i="1"/>
  <c r="N4859" i="1"/>
  <c r="H4909" i="1"/>
  <c r="H4861" i="1"/>
  <c r="H4982" i="1"/>
  <c r="I4770" i="1"/>
  <c r="H4870" i="1"/>
  <c r="U4815" i="1"/>
  <c r="V4846" i="1"/>
  <c r="V4966" i="1"/>
  <c r="U4831" i="1"/>
  <c r="U4809" i="1"/>
  <c r="V4872" i="1"/>
  <c r="V4851" i="1"/>
  <c r="V4801" i="1"/>
  <c r="U4901" i="1"/>
  <c r="U4935" i="1"/>
  <c r="U4857" i="1"/>
  <c r="U4880" i="1"/>
  <c r="V4774" i="1"/>
  <c r="V4824" i="1"/>
  <c r="V4936" i="1"/>
  <c r="V4862" i="1"/>
  <c r="V4834" i="1"/>
  <c r="V4864" i="1"/>
  <c r="V4921" i="1"/>
  <c r="V4995" i="1"/>
  <c r="V4891" i="1"/>
  <c r="U4985" i="1"/>
  <c r="V4817" i="1"/>
  <c r="U4899" i="1"/>
  <c r="U4975" i="1"/>
  <c r="U4796" i="1"/>
  <c r="V4947" i="1"/>
  <c r="V4840" i="1"/>
  <c r="V4924" i="1"/>
  <c r="U4960" i="1"/>
  <c r="U4783" i="1"/>
  <c r="U4775" i="1"/>
  <c r="U4779" i="1"/>
  <c r="U4820" i="1"/>
  <c r="V4980" i="1"/>
  <c r="U4827" i="1"/>
  <c r="V4977" i="1"/>
  <c r="U4915" i="1"/>
  <c r="U4860" i="1"/>
  <c r="U4821" i="1"/>
  <c r="V4808" i="1"/>
  <c r="V4951" i="1"/>
  <c r="H4954" i="1"/>
  <c r="H4816" i="1"/>
  <c r="I4895" i="1"/>
  <c r="L4960" i="1"/>
  <c r="I4934" i="1"/>
  <c r="M4991" i="1"/>
  <c r="V4912" i="1"/>
  <c r="K4909" i="1"/>
  <c r="M4837" i="1"/>
  <c r="N4911" i="1"/>
  <c r="J4841" i="1"/>
  <c r="L4891" i="1"/>
  <c r="V4915" i="1"/>
  <c r="M4909" i="1"/>
  <c r="V4874" i="1"/>
  <c r="U4886" i="1"/>
  <c r="N4892" i="1"/>
  <c r="I4932" i="1"/>
  <c r="U4942" i="1"/>
  <c r="N4915" i="1"/>
  <c r="U4893" i="1"/>
  <c r="U4912" i="1"/>
  <c r="K4990" i="1"/>
  <c r="I4845" i="1"/>
  <c r="L4812" i="1"/>
  <c r="V4782" i="1"/>
  <c r="M4829" i="1"/>
  <c r="L4979" i="1"/>
  <c r="M4795" i="1"/>
  <c r="M4841" i="1"/>
  <c r="J4828" i="1"/>
  <c r="M4941" i="1"/>
  <c r="N4817" i="1"/>
  <c r="N4969" i="1"/>
  <c r="K4883" i="1"/>
  <c r="H4815" i="1"/>
  <c r="I4863" i="1"/>
  <c r="J4803" i="1"/>
  <c r="K4898" i="1"/>
  <c r="K4822" i="1"/>
  <c r="L4837" i="1"/>
  <c r="H4806" i="1"/>
  <c r="L4951" i="1"/>
  <c r="M4845" i="1"/>
  <c r="I4904" i="1"/>
  <c r="I4915" i="1"/>
  <c r="J4881" i="1"/>
  <c r="M4891" i="1"/>
  <c r="K4854" i="1"/>
  <c r="M4840" i="1"/>
  <c r="M4933" i="1"/>
  <c r="M4782" i="1"/>
  <c r="J4937" i="1"/>
  <c r="N4850" i="1"/>
  <c r="I4889" i="1"/>
  <c r="K4817" i="1"/>
  <c r="I4811" i="1"/>
  <c r="J4872" i="1"/>
  <c r="I4792" i="1"/>
  <c r="M4786" i="1"/>
  <c r="M4808" i="1"/>
  <c r="K4923" i="1"/>
  <c r="M4910" i="1"/>
  <c r="L4889" i="1"/>
  <c r="N4961" i="1"/>
  <c r="I4833" i="1"/>
  <c r="M4886" i="1"/>
  <c r="K4802" i="1"/>
  <c r="I4920" i="1"/>
  <c r="N4938" i="1"/>
  <c r="H4838" i="1"/>
  <c r="J4798" i="1"/>
  <c r="J4816" i="1"/>
  <c r="N4984" i="1"/>
  <c r="L4875" i="1"/>
  <c r="N4975" i="1"/>
  <c r="K4969" i="1"/>
  <c r="I4883" i="1"/>
  <c r="K4830" i="1"/>
  <c r="H4899" i="1"/>
  <c r="I4875" i="1"/>
  <c r="N4903" i="1"/>
  <c r="I4814" i="1"/>
  <c r="H4863" i="1"/>
  <c r="L4800" i="1"/>
  <c r="L4981" i="1"/>
  <c r="N4780" i="1"/>
  <c r="J4909" i="1"/>
  <c r="N4926" i="1"/>
  <c r="N4811" i="1"/>
  <c r="N4914" i="1"/>
  <c r="H4972" i="1"/>
  <c r="H4832" i="1"/>
  <c r="H4871" i="1"/>
  <c r="H4894" i="1"/>
  <c r="H4934" i="1"/>
  <c r="H4968" i="1"/>
  <c r="H4830" i="1"/>
  <c r="H4772" i="1"/>
  <c r="H4927" i="1"/>
  <c r="V4934" i="1"/>
  <c r="U4840" i="1"/>
  <c r="U4936" i="1"/>
  <c r="U4928" i="1"/>
  <c r="U4785" i="1"/>
  <c r="V4788" i="1"/>
  <c r="V4814" i="1"/>
  <c r="U4871" i="1"/>
  <c r="U4944" i="1"/>
  <c r="U4932" i="1"/>
  <c r="V4830" i="1"/>
  <c r="V4899" i="1"/>
  <c r="U4934" i="1"/>
  <c r="V4804" i="1"/>
  <c r="V4847" i="1"/>
  <c r="U4839" i="1"/>
  <c r="V4807" i="1"/>
  <c r="V4931" i="1"/>
  <c r="U4774" i="1"/>
  <c r="U4816" i="1"/>
  <c r="V4955" i="1"/>
  <c r="V4904" i="1"/>
  <c r="U4923" i="1"/>
  <c r="V4787" i="1"/>
  <c r="V4786" i="1"/>
  <c r="U4844" i="1"/>
  <c r="V4914" i="1"/>
  <c r="V4911" i="1"/>
  <c r="V4923" i="1"/>
  <c r="U4828" i="1"/>
  <c r="U4876" i="1"/>
  <c r="V4865" i="1"/>
  <c r="U4947" i="1"/>
  <c r="U4784" i="1"/>
  <c r="U4843" i="1"/>
  <c r="V4916" i="1"/>
  <c r="U4963" i="1"/>
  <c r="U4795" i="1"/>
  <c r="V4822" i="1"/>
  <c r="V4823" i="1"/>
  <c r="U4884" i="1"/>
  <c r="H4840" i="1"/>
  <c r="K4917" i="1"/>
  <c r="K4907" i="1"/>
  <c r="M4972" i="1"/>
  <c r="L4876" i="1"/>
  <c r="I4878" i="1"/>
  <c r="L4897" i="1"/>
  <c r="L4901" i="1"/>
  <c r="K4932" i="1"/>
  <c r="L4900" i="1"/>
  <c r="L4884" i="1"/>
  <c r="U4911" i="1"/>
  <c r="L4787" i="1"/>
  <c r="N4897" i="1"/>
  <c r="L4799" i="1"/>
  <c r="V4784" i="1"/>
  <c r="M4976" i="1"/>
  <c r="N4807" i="1"/>
  <c r="V4880" i="1"/>
  <c r="M4802" i="1"/>
  <c r="V4937" i="1"/>
  <c r="V4818" i="1"/>
  <c r="U4957" i="1"/>
  <c r="J4857" i="1"/>
  <c r="L4825" i="1"/>
  <c r="L4907" i="1"/>
  <c r="M4884" i="1"/>
  <c r="U4846" i="1"/>
  <c r="V4952" i="1"/>
  <c r="M4872" i="1"/>
  <c r="I4832" i="1"/>
  <c r="J4918" i="1"/>
  <c r="K4833" i="1"/>
  <c r="M4947" i="1"/>
  <c r="J4789" i="1"/>
  <c r="M4879" i="1"/>
  <c r="L4933" i="1"/>
  <c r="N4905" i="1"/>
  <c r="N4822" i="1"/>
  <c r="H4848" i="1"/>
  <c r="N4925" i="1"/>
  <c r="J4951" i="1"/>
  <c r="J4943" i="1"/>
  <c r="I4927" i="1"/>
  <c r="J4843" i="1"/>
  <c r="N4976" i="1"/>
  <c r="M4877" i="1"/>
  <c r="L4813" i="1"/>
  <c r="M4785" i="1"/>
  <c r="J4899" i="1"/>
  <c r="H4855" i="1"/>
  <c r="J4882" i="1"/>
  <c r="M4969" i="1"/>
  <c r="L4780" i="1"/>
  <c r="J4914" i="1"/>
  <c r="N4833" i="1"/>
  <c r="I4985" i="1"/>
  <c r="I4867" i="1"/>
  <c r="N4966" i="1"/>
  <c r="N4826" i="1"/>
  <c r="I4931" i="1"/>
  <c r="K4871" i="1"/>
  <c r="N4972" i="1"/>
  <c r="M4792" i="1"/>
  <c r="M4946" i="1"/>
  <c r="M4903" i="1"/>
  <c r="L4982" i="1"/>
  <c r="N4797" i="1"/>
  <c r="J4910" i="1"/>
  <c r="J4823" i="1"/>
  <c r="N4934" i="1"/>
  <c r="I4964" i="1"/>
  <c r="K4954" i="1"/>
  <c r="L4924" i="1"/>
  <c r="N4784" i="1"/>
  <c r="I4876" i="1"/>
  <c r="N4979" i="1"/>
  <c r="J4802" i="1"/>
  <c r="L4847" i="1"/>
  <c r="M4831" i="1"/>
  <c r="M4825" i="1"/>
  <c r="J4868" i="1"/>
  <c r="N4887" i="1"/>
  <c r="H4941" i="1"/>
  <c r="K4949" i="1"/>
  <c r="M4894" i="1"/>
  <c r="M4916" i="1"/>
  <c r="K4876" i="1"/>
  <c r="M4820" i="1"/>
  <c r="L4936" i="1"/>
  <c r="H4866" i="1"/>
  <c r="J4889" i="1"/>
  <c r="K4940" i="1"/>
  <c r="N4920" i="1"/>
  <c r="H4791" i="1"/>
  <c r="L4902" i="1"/>
  <c r="I4815" i="1"/>
  <c r="M4843" i="1"/>
  <c r="M4876" i="1"/>
  <c r="L4948" i="1"/>
  <c r="K4847" i="1"/>
  <c r="H4928" i="1"/>
  <c r="I4905" i="1"/>
  <c r="K4973" i="1"/>
  <c r="K4872" i="1"/>
  <c r="L4984" i="1"/>
  <c r="K4959" i="1"/>
  <c r="H4850" i="1"/>
  <c r="I4976" i="1"/>
  <c r="L4967" i="1"/>
  <c r="J4870" i="1"/>
  <c r="K4874" i="1"/>
  <c r="K4778" i="1"/>
  <c r="H4975" i="1"/>
  <c r="L4844" i="1"/>
  <c r="M4907" i="1"/>
  <c r="K4850" i="1"/>
  <c r="N4889" i="1"/>
  <c r="J4916" i="1"/>
  <c r="H4917" i="1"/>
  <c r="I4981" i="1"/>
  <c r="H4987" i="1"/>
  <c r="M4824" i="1"/>
  <c r="N4988" i="1"/>
  <c r="M4882" i="1"/>
  <c r="L4839" i="1"/>
  <c r="N4893" i="1"/>
  <c r="K4776" i="1"/>
  <c r="K4842" i="1"/>
  <c r="L4773" i="1"/>
  <c r="H4867" i="1"/>
  <c r="I4782" i="1"/>
  <c r="M4865" i="1"/>
  <c r="I4790" i="1"/>
  <c r="L4937" i="1"/>
  <c r="H4890" i="1"/>
  <c r="H4771" i="1"/>
  <c r="H4854" i="1"/>
  <c r="V4991" i="1"/>
  <c r="V4780" i="1"/>
  <c r="V4770" i="1"/>
  <c r="U4806" i="1"/>
  <c r="V4910" i="1"/>
  <c r="U4859" i="1"/>
  <c r="U4803" i="1"/>
  <c r="V4935" i="1"/>
  <c r="V4835" i="1"/>
  <c r="V4820" i="1"/>
  <c r="U4910" i="1"/>
  <c r="V4863" i="1"/>
  <c r="V4876" i="1"/>
  <c r="U4837" i="1"/>
  <c r="V4907" i="1"/>
  <c r="U4870" i="1"/>
  <c r="V4940" i="1"/>
  <c r="V4945" i="1"/>
  <c r="V4871" i="1"/>
  <c r="U4799" i="1"/>
  <c r="U4804" i="1"/>
  <c r="V4809" i="1"/>
  <c r="V4783" i="1"/>
  <c r="U4977" i="1"/>
  <c r="U4976" i="1"/>
  <c r="U4953" i="1"/>
  <c r="V4984" i="1"/>
  <c r="U4905" i="1"/>
  <c r="U4952" i="1"/>
  <c r="V4970" i="1"/>
  <c r="U4812" i="1"/>
  <c r="U4782" i="1"/>
  <c r="U4879" i="1"/>
  <c r="V4884" i="1"/>
  <c r="U4988" i="1"/>
  <c r="U4848" i="1"/>
  <c r="V4843" i="1"/>
  <c r="V4892" i="1"/>
  <c r="U4792" i="1"/>
  <c r="V4839" i="1"/>
  <c r="U4943" i="1"/>
  <c r="U4969" i="1"/>
  <c r="V4964" i="1"/>
  <c r="U4966" i="1"/>
  <c r="H4995" i="1"/>
  <c r="H4839" i="1"/>
  <c r="V4928" i="1"/>
  <c r="K4790" i="1"/>
  <c r="J4901" i="1"/>
  <c r="N4799" i="1"/>
  <c r="L4809" i="1"/>
  <c r="L4916" i="1"/>
  <c r="M4821" i="1"/>
  <c r="V4887" i="1"/>
  <c r="I4806" i="1"/>
  <c r="V4994" i="1"/>
  <c r="J4844" i="1"/>
  <c r="V4972" i="1"/>
  <c r="V4883" i="1"/>
  <c r="U4973" i="1"/>
  <c r="M4789" i="1"/>
  <c r="V4983" i="1"/>
  <c r="M4885" i="1"/>
  <c r="N4901" i="1"/>
  <c r="K4820" i="1"/>
  <c r="U4907" i="1"/>
  <c r="V4979" i="1"/>
  <c r="N4916" i="1"/>
  <c r="V4806" i="1"/>
  <c r="L4830" i="1"/>
  <c r="U4781" i="1"/>
  <c r="L4975" i="1"/>
  <c r="I4989" i="1"/>
  <c r="U4967" i="1"/>
  <c r="V4969" i="1"/>
  <c r="K4824" i="1"/>
  <c r="N4870" i="1"/>
  <c r="I4874" i="1"/>
  <c r="U4918" i="1"/>
  <c r="J4906" i="1"/>
  <c r="I4787" i="1"/>
  <c r="L4973" i="1"/>
  <c r="V4963" i="1"/>
  <c r="V4828" i="1"/>
  <c r="K4945" i="1"/>
  <c r="J4924" i="1"/>
  <c r="N4798" i="1"/>
  <c r="K4961" i="1"/>
  <c r="H4942" i="1"/>
  <c r="L4934" i="1"/>
  <c r="N4917" i="1"/>
  <c r="N4882" i="1"/>
  <c r="H4891" i="1"/>
  <c r="I4936" i="1"/>
  <c r="L4906" i="1"/>
  <c r="I4807" i="1"/>
  <c r="M4866" i="1"/>
  <c r="N4776" i="1"/>
  <c r="K4807" i="1"/>
  <c r="N4878" i="1"/>
  <c r="M4794" i="1"/>
  <c r="J4801" i="1"/>
  <c r="N4964" i="1"/>
  <c r="K4838" i="1"/>
  <c r="N4978" i="1"/>
  <c r="N4942" i="1"/>
  <c r="N4877" i="1"/>
  <c r="N4786" i="1"/>
  <c r="J4853" i="1"/>
  <c r="K4794" i="1"/>
  <c r="H4865" i="1"/>
  <c r="M4995" i="1"/>
  <c r="K4855" i="1"/>
  <c r="K4879" i="1"/>
  <c r="M4937" i="1"/>
  <c r="L4898" i="1"/>
  <c r="H4908" i="1"/>
  <c r="L4945" i="1"/>
  <c r="L4815" i="1"/>
  <c r="I4913" i="1"/>
  <c r="J4842" i="1"/>
  <c r="K4964" i="1"/>
  <c r="L4988" i="1"/>
  <c r="L4771" i="1"/>
  <c r="H4881" i="1"/>
  <c r="I4919" i="1"/>
  <c r="I4817" i="1"/>
  <c r="K4891" i="1"/>
  <c r="M4966" i="1"/>
  <c r="M4871" i="1"/>
  <c r="J4875" i="1"/>
  <c r="N4970" i="1"/>
  <c r="J4960" i="1"/>
  <c r="N4854" i="1"/>
  <c r="J4832" i="1"/>
  <c r="L4827" i="1"/>
  <c r="N4802" i="1"/>
  <c r="L4793" i="1"/>
  <c r="N4912" i="1"/>
  <c r="N4953" i="1"/>
  <c r="J4878" i="1"/>
  <c r="H4924" i="1"/>
  <c r="K4889" i="1"/>
  <c r="I4789" i="1"/>
  <c r="N4932" i="1"/>
  <c r="H4800" i="1"/>
  <c r="H4912" i="1"/>
  <c r="H4835" i="1"/>
  <c r="H4853" i="1"/>
  <c r="H4984" i="1"/>
  <c r="H4974" i="1"/>
  <c r="H4852" i="1"/>
  <c r="H4969" i="1"/>
  <c r="H4822" i="1"/>
  <c r="H4938" i="1"/>
  <c r="U4964" i="1"/>
  <c r="U4772" i="1"/>
  <c r="U4838" i="1"/>
  <c r="V4867" i="1"/>
  <c r="V4779" i="1"/>
  <c r="V4900" i="1"/>
  <c r="U4939" i="1"/>
  <c r="V4986" i="1"/>
  <c r="U4990" i="1"/>
  <c r="V4993" i="1"/>
  <c r="U4951" i="1"/>
  <c r="U4835" i="1"/>
  <c r="V4844" i="1"/>
  <c r="U4836" i="1"/>
  <c r="V4838" i="1"/>
  <c r="V4796" i="1"/>
  <c r="U4788" i="1"/>
  <c r="V4971" i="1"/>
  <c r="U4793" i="1"/>
  <c r="V4819" i="1"/>
  <c r="V4975" i="1"/>
  <c r="V4873" i="1"/>
  <c r="U4983" i="1"/>
  <c r="V4932" i="1"/>
  <c r="V4776" i="1"/>
  <c r="V4948" i="1"/>
  <c r="V4958" i="1"/>
  <c r="V4943" i="1"/>
  <c r="U4992" i="1"/>
  <c r="U4974" i="1"/>
  <c r="V4852" i="1"/>
  <c r="U4908" i="1"/>
  <c r="V4836" i="1"/>
  <c r="V4816" i="1"/>
  <c r="V4886" i="1"/>
  <c r="V4950" i="1"/>
  <c r="V4942" i="1"/>
  <c r="U4949" i="1"/>
  <c r="U4887" i="1"/>
  <c r="V4842" i="1"/>
  <c r="V4791" i="1"/>
  <c r="V4825" i="1"/>
  <c r="H4887" i="1"/>
  <c r="I4966" i="1"/>
  <c r="L4895" i="1"/>
  <c r="V4794" i="1"/>
  <c r="L4977" i="1"/>
  <c r="V4878" i="1"/>
  <c r="I4847" i="1"/>
  <c r="K4963" i="1"/>
  <c r="M4985" i="1"/>
  <c r="V4854" i="1"/>
  <c r="N4846" i="1"/>
  <c r="J4876" i="1"/>
  <c r="L4822" i="1"/>
  <c r="I4841" i="1"/>
  <c r="M4938" i="1"/>
  <c r="U4995" i="1"/>
  <c r="M4908" i="1"/>
  <c r="M4813" i="1"/>
  <c r="J4919" i="1"/>
  <c r="K4910" i="1"/>
  <c r="U4801" i="1"/>
  <c r="N4884" i="1"/>
  <c r="U4885" i="1"/>
  <c r="K4869" i="1"/>
  <c r="J4795" i="1"/>
  <c r="K4938" i="1"/>
  <c r="L4904" i="1"/>
  <c r="L4838" i="1"/>
  <c r="V4985" i="1"/>
  <c r="I4951" i="1"/>
  <c r="I4973" i="1"/>
  <c r="U4971" i="1"/>
  <c r="N4990" i="1"/>
  <c r="N4874" i="1"/>
  <c r="J4983" i="1"/>
  <c r="V4772" i="1"/>
  <c r="M4804" i="1"/>
  <c r="L4833" i="1"/>
  <c r="I4955" i="1"/>
  <c r="M4945" i="1"/>
  <c r="K4888" i="1"/>
  <c r="N4840" i="1"/>
  <c r="L4896" i="1"/>
  <c r="K4881" i="1"/>
  <c r="L4978" i="1"/>
  <c r="I4886" i="1"/>
  <c r="I4842" i="1"/>
  <c r="N4973" i="1"/>
  <c r="H4796" i="1"/>
  <c r="L4826" i="1"/>
  <c r="M4981" i="1"/>
  <c r="I4980" i="1"/>
  <c r="L4831" i="1"/>
  <c r="M4883" i="1"/>
  <c r="J4877" i="1"/>
  <c r="N4816" i="1"/>
  <c r="J4863" i="1"/>
  <c r="J4917" i="1"/>
  <c r="L4938" i="1"/>
  <c r="K4805" i="1"/>
  <c r="H4936" i="1"/>
  <c r="M4973" i="1"/>
  <c r="I4802" i="1"/>
  <c r="K4914" i="1"/>
  <c r="I4856" i="1"/>
  <c r="K4788" i="1"/>
  <c r="K4967" i="1"/>
  <c r="J4962" i="1"/>
  <c r="J4855" i="1"/>
  <c r="K4905" i="1"/>
  <c r="H4823" i="1"/>
  <c r="J4964" i="1"/>
  <c r="I4893" i="1"/>
  <c r="N4987" i="1"/>
  <c r="K4857" i="1"/>
  <c r="N4853" i="1"/>
  <c r="M4967" i="1"/>
  <c r="J4787" i="1"/>
  <c r="J4905" i="1"/>
  <c r="J4934" i="1"/>
  <c r="H4774" i="1"/>
  <c r="K4782" i="1"/>
  <c r="M4986" i="1"/>
  <c r="K4787" i="1"/>
  <c r="K4902" i="1"/>
  <c r="J4976" i="1"/>
  <c r="H4817" i="1"/>
  <c r="L4863" i="1"/>
  <c r="N4848" i="1"/>
  <c r="K4896" i="1"/>
  <c r="M4857" i="1"/>
  <c r="L4855" i="1"/>
  <c r="I4979" i="1"/>
  <c r="I4983" i="1"/>
  <c r="K4789" i="1"/>
  <c r="L4779" i="1"/>
  <c r="K4806" i="1"/>
  <c r="M4928" i="1"/>
  <c r="N4950" i="1"/>
  <c r="M4921" i="1"/>
  <c r="L4932" i="1"/>
  <c r="L4952" i="1"/>
  <c r="L4983" i="1"/>
  <c r="N4771" i="1"/>
  <c r="H4948" i="1"/>
  <c r="L4782" i="1"/>
  <c r="M4853" i="1"/>
  <c r="J4859" i="1"/>
  <c r="J4817" i="1"/>
  <c r="M4860" i="1"/>
  <c r="K4966" i="1"/>
  <c r="I4911" i="1"/>
  <c r="K4799" i="1"/>
  <c r="M4830" i="1"/>
  <c r="J4848" i="1"/>
  <c r="J4977" i="1"/>
  <c r="K4982" i="1"/>
  <c r="L4986" i="1"/>
  <c r="H4780" i="1"/>
  <c r="H4931" i="1"/>
  <c r="N4800" i="1"/>
  <c r="L4989" i="1"/>
  <c r="I4962" i="1"/>
  <c r="J4890" i="1"/>
  <c r="K4868" i="1"/>
  <c r="J4770" i="1"/>
  <c r="I4935" i="1"/>
  <c r="N4774" i="1"/>
  <c r="L4796" i="1"/>
  <c r="J4788" i="1"/>
  <c r="L4990" i="1"/>
  <c r="H4886" i="1"/>
  <c r="M4867" i="1"/>
  <c r="J4956" i="1"/>
  <c r="N4922" i="1"/>
  <c r="N4945" i="1"/>
  <c r="J4947" i="1"/>
  <c r="H4956" i="1"/>
  <c r="M4844" i="1"/>
  <c r="M4975" i="1"/>
  <c r="H4932" i="1"/>
  <c r="N4789" i="1"/>
  <c r="H4915" i="1"/>
  <c r="L4881" i="1"/>
  <c r="L4962" i="1"/>
  <c r="M4811" i="1"/>
  <c r="H4949" i="1"/>
  <c r="L4871" i="1"/>
  <c r="K4977" i="1"/>
  <c r="N4947" i="1"/>
  <c r="L4798" i="1"/>
  <c r="N4993" i="1"/>
  <c r="J4940" i="1"/>
  <c r="L4778" i="1"/>
  <c r="K4984" i="1"/>
  <c r="H4926" i="1"/>
  <c r="M4801" i="1"/>
  <c r="I4825" i="1"/>
  <c r="K4960" i="1"/>
  <c r="H4821" i="1"/>
  <c r="H4922" i="1"/>
  <c r="J4873" i="1"/>
  <c r="U4926" i="1"/>
  <c r="V4841" i="1"/>
  <c r="V4929" i="1"/>
  <c r="U4993" i="1"/>
  <c r="U4776" i="1"/>
  <c r="V4946" i="1"/>
  <c r="U4894" i="1"/>
  <c r="U4987" i="1"/>
  <c r="U4773" i="1"/>
  <c r="V4827" i="1"/>
  <c r="U4811" i="1"/>
  <c r="U4864" i="1"/>
  <c r="U4940" i="1"/>
  <c r="V4953" i="1"/>
  <c r="U4841" i="1"/>
  <c r="U4797" i="1"/>
  <c r="V4811" i="1"/>
  <c r="U4916" i="1"/>
  <c r="V4859" i="1"/>
  <c r="V4810" i="1"/>
  <c r="U4984" i="1"/>
  <c r="V4982" i="1"/>
  <c r="V4959" i="1"/>
  <c r="U4849" i="1"/>
  <c r="U4945" i="1"/>
  <c r="V4833" i="1"/>
  <c r="U4824" i="1"/>
  <c r="U4981" i="1"/>
  <c r="V4866" i="1"/>
  <c r="V4832" i="1"/>
  <c r="V4857" i="1"/>
  <c r="V4826" i="1"/>
  <c r="U4888" i="1"/>
  <c r="U4832" i="1"/>
  <c r="U4937" i="1"/>
  <c r="V4968" i="1"/>
  <c r="U4868" i="1"/>
  <c r="U4819" i="1"/>
  <c r="V4795" i="1"/>
  <c r="U4924" i="1"/>
  <c r="V4987" i="1"/>
  <c r="U4991" i="1"/>
  <c r="U4878" i="1"/>
  <c r="U4875" i="1"/>
  <c r="U4851" i="1"/>
  <c r="U4869" i="1"/>
  <c r="V4954" i="1"/>
  <c r="V4777" i="1"/>
  <c r="H4798" i="1"/>
  <c r="V4868" i="1"/>
  <c r="J4851" i="1"/>
  <c r="M4924" i="1"/>
  <c r="M4917" i="1"/>
  <c r="V4944" i="1"/>
  <c r="U4982" i="1"/>
  <c r="I4840" i="1"/>
  <c r="K4801" i="1"/>
  <c r="V4860" i="1"/>
  <c r="U4789" i="1"/>
  <c r="I4898" i="1"/>
  <c r="U4807" i="1"/>
  <c r="N4952" i="1"/>
  <c r="K4828" i="1"/>
  <c r="N4851" i="1"/>
  <c r="L4777" i="1"/>
  <c r="M4863" i="1"/>
  <c r="J4838" i="1"/>
  <c r="J4871" i="1"/>
  <c r="J4811" i="1"/>
  <c r="J4965" i="1"/>
  <c r="L4905" i="1"/>
  <c r="L4865" i="1"/>
  <c r="L4792" i="1"/>
  <c r="N4963" i="1"/>
  <c r="L4909" i="1"/>
  <c r="I4952" i="1"/>
  <c r="K4970" i="1"/>
  <c r="I4834" i="1"/>
  <c r="J4958" i="1"/>
  <c r="N4906" i="1"/>
  <c r="M4803" i="1"/>
  <c r="I4804" i="1"/>
  <c r="M4901" i="1"/>
  <c r="V4961" i="1"/>
  <c r="V4938" i="1"/>
  <c r="V4903" i="1"/>
  <c r="V4881" i="1"/>
  <c r="J4883" i="1"/>
  <c r="K4916" i="1"/>
  <c r="N4828" i="1"/>
  <c r="K4845" i="1"/>
  <c r="K4971" i="1"/>
  <c r="J4776" i="1"/>
  <c r="N4930" i="1"/>
  <c r="Y2651" i="1"/>
  <c r="Y2652" i="1"/>
  <c r="Y2653" i="1"/>
  <c r="Y2649" i="1"/>
  <c r="Y2650" i="1"/>
  <c r="Y2654" i="1"/>
  <c r="Y2655" i="1"/>
  <c r="Y2656" i="1"/>
  <c r="N4864" i="1"/>
  <c r="I4810" i="1"/>
  <c r="K4810" i="1"/>
  <c r="L4864" i="1"/>
  <c r="H4810" i="1"/>
  <c r="N4810" i="1"/>
  <c r="H4864" i="1"/>
  <c r="M4864" i="1"/>
  <c r="L4810" i="1"/>
  <c r="J4864" i="1"/>
  <c r="AY2255" i="1"/>
  <c r="AY2015" i="1"/>
  <c r="AY1775" i="1"/>
  <c r="U2649" i="1" l="1"/>
  <c r="V2649" i="1" s="1"/>
  <c r="W2649" i="1" s="1"/>
  <c r="U2652" i="1"/>
  <c r="V2652" i="1" s="1"/>
  <c r="W2652" i="1" s="1"/>
  <c r="U2650" i="1"/>
  <c r="U2651" i="1"/>
  <c r="V2651" i="1" s="1"/>
  <c r="W2651" i="1" s="1"/>
  <c r="U2653" i="1"/>
  <c r="V2653" i="1" s="1"/>
  <c r="W2653" i="1" s="1"/>
  <c r="U2655" i="1"/>
  <c r="V2655" i="1" s="1"/>
  <c r="W2655" i="1" s="1"/>
  <c r="U2654" i="1"/>
  <c r="V2654" i="1" s="1"/>
  <c r="W2654" i="1" s="1"/>
  <c r="U4744" i="1"/>
  <c r="K4744" i="1"/>
  <c r="J4744" i="1"/>
  <c r="V4744" i="1"/>
  <c r="I4744" i="1"/>
  <c r="H4744" i="1"/>
  <c r="Q2656" i="1" s="1"/>
  <c r="R2656" i="1" s="1"/>
  <c r="J4737" i="1"/>
  <c r="J4746" i="1" s="1"/>
  <c r="I4738" i="1"/>
  <c r="I4747" i="1" s="1"/>
  <c r="K4743" i="1"/>
  <c r="K4752" i="1" s="1"/>
  <c r="K4742" i="1"/>
  <c r="K4751" i="1" s="1"/>
  <c r="N4737" i="1"/>
  <c r="N4746" i="1" s="1"/>
  <c r="U4737" i="1"/>
  <c r="U4746" i="1" s="1"/>
  <c r="J4740" i="1"/>
  <c r="J4749" i="1" s="1"/>
  <c r="L4741" i="1"/>
  <c r="L4750" i="1" s="1"/>
  <c r="H4741" i="1"/>
  <c r="Q2653" i="1" s="1"/>
  <c r="R2653" i="1" s="1"/>
  <c r="U4743" i="1"/>
  <c r="U4752" i="1" s="1"/>
  <c r="I4742" i="1"/>
  <c r="I4751" i="1" s="1"/>
  <c r="K4738" i="1"/>
  <c r="K4747" i="1" s="1"/>
  <c r="N4741" i="1"/>
  <c r="N4750" i="1" s="1"/>
  <c r="L4743" i="1"/>
  <c r="L4752" i="1" s="1"/>
  <c r="M4738" i="1"/>
  <c r="M4747" i="1" s="1"/>
  <c r="I4743" i="1"/>
  <c r="I4752" i="1" s="1"/>
  <c r="H4742" i="1"/>
  <c r="Q2654" i="1" s="1"/>
  <c r="R2654" i="1" s="1"/>
  <c r="N4743" i="1"/>
  <c r="N4752" i="1" s="1"/>
  <c r="M4740" i="1"/>
  <c r="M4749" i="1" s="1"/>
  <c r="L4737" i="1"/>
  <c r="L4746" i="1" s="1"/>
  <c r="M4743" i="1"/>
  <c r="M4752" i="1" s="1"/>
  <c r="N4742" i="1"/>
  <c r="N4751" i="1" s="1"/>
  <c r="V4742" i="1"/>
  <c r="V4751" i="1" s="1"/>
  <c r="N4738" i="1"/>
  <c r="N4747" i="1" s="1"/>
  <c r="V4740" i="1"/>
  <c r="V4749" i="1" s="1"/>
  <c r="U4741" i="1"/>
  <c r="U4750" i="1" s="1"/>
  <c r="M4737" i="1"/>
  <c r="M4746" i="1" s="1"/>
  <c r="K4739" i="1"/>
  <c r="K4748" i="1" s="1"/>
  <c r="H4743" i="1"/>
  <c r="Q2655" i="1" s="1"/>
  <c r="R2655" i="1" s="1"/>
  <c r="U4739" i="1"/>
  <c r="U4748" i="1" s="1"/>
  <c r="J4742" i="1"/>
  <c r="J4751" i="1" s="1"/>
  <c r="J4743" i="1"/>
  <c r="J4752" i="1" s="1"/>
  <c r="V4741" i="1"/>
  <c r="V4750" i="1" s="1"/>
  <c r="I4741" i="1"/>
  <c r="I4750" i="1" s="1"/>
  <c r="I4757" i="1" s="1"/>
  <c r="I4764" i="1" s="1"/>
  <c r="U4742" i="1"/>
  <c r="U4751" i="1" s="1"/>
  <c r="V4737" i="1"/>
  <c r="V4746" i="1" s="1"/>
  <c r="K4737" i="1"/>
  <c r="K4746" i="1" s="1"/>
  <c r="H4738" i="1"/>
  <c r="Q2650" i="1" s="1"/>
  <c r="R2650" i="1" s="1"/>
  <c r="J4741" i="1"/>
  <c r="J4750" i="1" s="1"/>
  <c r="I4737" i="1"/>
  <c r="I4746" i="1" s="1"/>
  <c r="L4738" i="1"/>
  <c r="L4747" i="1" s="1"/>
  <c r="L4742" i="1"/>
  <c r="L4751" i="1" s="1"/>
  <c r="U4740" i="1"/>
  <c r="U4749" i="1" s="1"/>
  <c r="V4739" i="1"/>
  <c r="V4748" i="1" s="1"/>
  <c r="H4737" i="1"/>
  <c r="Q2649" i="1" s="1"/>
  <c r="R2649" i="1" s="1"/>
  <c r="V4743" i="1"/>
  <c r="V4752" i="1" s="1"/>
  <c r="U4738" i="1"/>
  <c r="U4747" i="1" s="1"/>
  <c r="J4738" i="1"/>
  <c r="J4747" i="1" s="1"/>
  <c r="K4741" i="1"/>
  <c r="K4750" i="1" s="1"/>
  <c r="M4742" i="1"/>
  <c r="M4751" i="1" s="1"/>
  <c r="I4739" i="1"/>
  <c r="I4748" i="1" s="1"/>
  <c r="V4738" i="1"/>
  <c r="V4747" i="1" s="1"/>
  <c r="M4741" i="1"/>
  <c r="M4750" i="1" s="1"/>
  <c r="L4740" i="1"/>
  <c r="L4749" i="1" s="1"/>
  <c r="H4739" i="1"/>
  <c r="Q2651" i="1" s="1"/>
  <c r="R2651" i="1" s="1"/>
  <c r="N4740" i="1"/>
  <c r="N4749" i="1" s="1"/>
  <c r="H4740" i="1"/>
  <c r="Q2652" i="1" s="1"/>
  <c r="R2652" i="1" s="1"/>
  <c r="K4740" i="1"/>
  <c r="K4749" i="1" s="1"/>
  <c r="J4739" i="1"/>
  <c r="J4748" i="1" s="1"/>
  <c r="I4740" i="1"/>
  <c r="I4749" i="1" s="1"/>
  <c r="J4755" i="1" l="1"/>
  <c r="J4762" i="1" s="1"/>
  <c r="U2656" i="1"/>
  <c r="V2656" i="1" s="1"/>
  <c r="W2656" i="1" s="1"/>
  <c r="V2650" i="1"/>
  <c r="W2650" i="1" s="1"/>
  <c r="M4758" i="1"/>
  <c r="M4765" i="1" s="1"/>
  <c r="I4754" i="1"/>
  <c r="I4761" i="1" s="1"/>
  <c r="J4759" i="1"/>
  <c r="J4766" i="1" s="1"/>
  <c r="I4759" i="1"/>
  <c r="I4766" i="1" s="1"/>
  <c r="I4758" i="1"/>
  <c r="I4765" i="1" s="1"/>
  <c r="K4757" i="1"/>
  <c r="K4764" i="1" s="1"/>
  <c r="J4754" i="1"/>
  <c r="J4761" i="1" s="1"/>
  <c r="I4753" i="1"/>
  <c r="I4760" i="1" s="1"/>
  <c r="J4757" i="1"/>
  <c r="J4764" i="1" s="1"/>
  <c r="M4757" i="1"/>
  <c r="M4764" i="1" s="1"/>
  <c r="L4758" i="1"/>
  <c r="L4765" i="1" s="1"/>
  <c r="J4758" i="1"/>
  <c r="J4765" i="1" s="1"/>
  <c r="M4753" i="1"/>
  <c r="M4760" i="1" s="1"/>
  <c r="L4754" i="1"/>
  <c r="L4761" i="1" s="1"/>
  <c r="J4753" i="1"/>
  <c r="J4760" i="1" s="1"/>
  <c r="N4756" i="1"/>
  <c r="N4763" i="1" s="1"/>
  <c r="N4754" i="1"/>
  <c r="N4761" i="1" s="1"/>
  <c r="L4757" i="1"/>
  <c r="L4764" i="1" s="1"/>
  <c r="M4754" i="1"/>
  <c r="M4761" i="1" s="1"/>
  <c r="J4756" i="1"/>
  <c r="J4763" i="1" s="1"/>
  <c r="L4756" i="1"/>
  <c r="L4763" i="1" s="1"/>
  <c r="N4758" i="1"/>
  <c r="N4765" i="1" s="1"/>
  <c r="L4759" i="1"/>
  <c r="L4766" i="1" s="1"/>
  <c r="I4755" i="1"/>
  <c r="I4762" i="1" s="1"/>
  <c r="K4753" i="1"/>
  <c r="K4760" i="1" s="1"/>
  <c r="M4759" i="1"/>
  <c r="M4766" i="1" s="1"/>
  <c r="N4757" i="1"/>
  <c r="N4764" i="1" s="1"/>
  <c r="N4753" i="1"/>
  <c r="N4760" i="1" s="1"/>
  <c r="I4756" i="1"/>
  <c r="I4763" i="1" s="1"/>
  <c r="K4755" i="1"/>
  <c r="K4762" i="1" s="1"/>
  <c r="L4753" i="1"/>
  <c r="L4760" i="1" s="1"/>
  <c r="K4754" i="1"/>
  <c r="K4761" i="1" s="1"/>
  <c r="K4758" i="1"/>
  <c r="K4765" i="1" s="1"/>
  <c r="M4756" i="1"/>
  <c r="M4763" i="1" s="1"/>
  <c r="K4759" i="1"/>
  <c r="K4766" i="1" s="1"/>
  <c r="K4756" i="1"/>
  <c r="K4763" i="1" s="1"/>
  <c r="N4759" i="1"/>
  <c r="N4766" i="1" s="1"/>
  <c r="M5690" i="1"/>
  <c r="M4509" i="1" s="1"/>
  <c r="M4769" i="1" l="1"/>
  <c r="M4744" i="1" l="1"/>
  <c r="M4739" i="1"/>
  <c r="M4748" i="1" s="1"/>
  <c r="N5690" i="1"/>
  <c r="N4509" i="1" s="1"/>
  <c r="N4769" i="1" l="1"/>
  <c r="L5690" i="1"/>
  <c r="L4509" i="1" s="1"/>
  <c r="N4744" i="1" l="1"/>
  <c r="N4739" i="1"/>
  <c r="N4748" i="1" s="1"/>
  <c r="L4769" i="1"/>
  <c r="L4744" i="1" l="1"/>
  <c r="L4739" i="1"/>
  <c r="L4748" i="1" s="1"/>
  <c r="AS5230" i="1"/>
  <c r="BJ5230" i="1" s="1"/>
  <c r="Q5230" i="1" s="1"/>
  <c r="Q4280" i="1" s="1"/>
  <c r="L4755" i="1" l="1"/>
  <c r="L4762" i="1" s="1"/>
  <c r="M4755" i="1"/>
  <c r="M4762" i="1" s="1"/>
  <c r="N4755" i="1"/>
  <c r="N4762" i="1" s="1"/>
  <c r="AU5230" i="1"/>
  <c r="AV5230" i="1"/>
  <c r="AT5230" i="1"/>
  <c r="BK5230" i="1" s="1"/>
  <c r="R5230" i="1" s="1"/>
  <c r="R4280" i="1" s="1"/>
  <c r="BM5230" i="1" l="1"/>
  <c r="O5690" i="1"/>
  <c r="O4509" i="1" s="1"/>
  <c r="BL5230" i="1"/>
  <c r="Q5690" i="1"/>
  <c r="Q4509" i="1" s="1"/>
  <c r="T5230" i="1" l="1"/>
  <c r="T4280" i="1" s="1"/>
  <c r="T5690" i="1" s="1"/>
  <c r="T4509" i="1" s="1"/>
  <c r="T4769" i="1" s="1"/>
  <c r="S5230" i="1"/>
  <c r="S4280" i="1" s="1"/>
  <c r="S5690" i="1" s="1"/>
  <c r="S4509" i="1" s="1"/>
  <c r="S4769" i="1" s="1"/>
  <c r="O4769" i="1"/>
  <c r="Q4769" i="1"/>
  <c r="R5690" i="1"/>
  <c r="R4509" i="1" s="1"/>
  <c r="P5690" i="1"/>
  <c r="P4509" i="1" s="1"/>
  <c r="AU5338" i="1"/>
  <c r="AS5311" i="1"/>
  <c r="BJ5311" i="1" s="1"/>
  <c r="Q5311" i="1" s="1"/>
  <c r="Q4361" i="1" s="1"/>
  <c r="AS5426" i="1"/>
  <c r="BJ5426" i="1" s="1"/>
  <c r="Q5426" i="1" s="1"/>
  <c r="Q4476" i="1" s="1"/>
  <c r="AS5271" i="1"/>
  <c r="BJ5271" i="1" s="1"/>
  <c r="Q5271" i="1" s="1"/>
  <c r="Q4321" i="1" s="1"/>
  <c r="AS5237" i="1"/>
  <c r="BJ5237" i="1" s="1"/>
  <c r="Q5237" i="1" s="1"/>
  <c r="Q4287" i="1" s="1"/>
  <c r="AS5371" i="1"/>
  <c r="BJ5371" i="1" s="1"/>
  <c r="Q5371" i="1" s="1"/>
  <c r="Q4421" i="1" s="1"/>
  <c r="AU5393" i="1"/>
  <c r="BL5393" i="1" s="1"/>
  <c r="AS5369" i="1"/>
  <c r="AS5280" i="1"/>
  <c r="AU5276" i="1"/>
  <c r="AU5285" i="1"/>
  <c r="AS5402" i="1"/>
  <c r="AS5269" i="1"/>
  <c r="BJ5269" i="1" s="1"/>
  <c r="Q5269" i="1" s="1"/>
  <c r="Q4319" i="1" s="1"/>
  <c r="AU5259" i="1"/>
  <c r="BL5259" i="1" s="1"/>
  <c r="AS5379" i="1"/>
  <c r="BJ5379" i="1" s="1"/>
  <c r="Q5379" i="1" s="1"/>
  <c r="Q4429" i="1" s="1"/>
  <c r="AS5255" i="1"/>
  <c r="BJ5255" i="1" s="1"/>
  <c r="Q5255" i="1" s="1"/>
  <c r="Q4305" i="1" s="1"/>
  <c r="AU5416" i="1"/>
  <c r="AU5321" i="1"/>
  <c r="BL5321" i="1" s="1"/>
  <c r="AU5236" i="1"/>
  <c r="BL5236" i="1" s="1"/>
  <c r="AS5247" i="1"/>
  <c r="BJ5247" i="1" s="1"/>
  <c r="Q5247" i="1" s="1"/>
  <c r="Q4297" i="1" s="1"/>
  <c r="AU5246" i="1"/>
  <c r="AU5428" i="1"/>
  <c r="AS5372" i="1"/>
  <c r="AU5341" i="1"/>
  <c r="AU5376" i="1"/>
  <c r="BL5376" i="1" s="1"/>
  <c r="AS5287" i="1"/>
  <c r="BJ5287" i="1" s="1"/>
  <c r="Q5287" i="1" s="1"/>
  <c r="Q4337" i="1" s="1"/>
  <c r="AS5346" i="1"/>
  <c r="BJ5346" i="1" s="1"/>
  <c r="Q5346" i="1" s="1"/>
  <c r="Q4396" i="1" s="1"/>
  <c r="AU5334" i="1"/>
  <c r="BL5334" i="1" s="1"/>
  <c r="AS5253" i="1"/>
  <c r="BJ5253" i="1" s="1"/>
  <c r="Q5253" i="1" s="1"/>
  <c r="Q4303" i="1" s="1"/>
  <c r="AU5332" i="1"/>
  <c r="BL5332" i="1" s="1"/>
  <c r="AU5419" i="1"/>
  <c r="AS5417" i="1"/>
  <c r="AU5366" i="1"/>
  <c r="BL5366" i="1" s="1"/>
  <c r="AS5298" i="1"/>
  <c r="BJ5298" i="1" s="1"/>
  <c r="Q5298" i="1" s="1"/>
  <c r="Q4348" i="1" s="1"/>
  <c r="AU5335" i="1"/>
  <c r="BL5335" i="1" s="1"/>
  <c r="AU5389" i="1"/>
  <c r="AU5377" i="1"/>
  <c r="AS5301" i="1"/>
  <c r="AU5446" i="1"/>
  <c r="AS5363" i="1"/>
  <c r="AS5333" i="1"/>
  <c r="AS5324" i="1"/>
  <c r="BJ5324" i="1" s="1"/>
  <c r="Q5324" i="1" s="1"/>
  <c r="Q4374" i="1" s="1"/>
  <c r="AS5423" i="1"/>
  <c r="AU5413" i="1"/>
  <c r="AU5385" i="1"/>
  <c r="AU5329" i="1"/>
  <c r="BL5329" i="1" s="1"/>
  <c r="AU5299" i="1"/>
  <c r="BL5299" i="1" s="1"/>
  <c r="AU5351" i="1"/>
  <c r="BL5351" i="1" s="1"/>
  <c r="AU5356" i="1"/>
  <c r="BL5356" i="1" s="1"/>
  <c r="AS5358" i="1"/>
  <c r="BJ5358" i="1" s="1"/>
  <c r="Q5358" i="1" s="1"/>
  <c r="Q4408" i="1" s="1"/>
  <c r="AS5274" i="1"/>
  <c r="BJ5274" i="1" s="1"/>
  <c r="Q5274" i="1" s="1"/>
  <c r="Q4324" i="1" s="1"/>
  <c r="AS5281" i="1"/>
  <c r="BJ5281" i="1" s="1"/>
  <c r="Q5281" i="1" s="1"/>
  <c r="Q4331" i="1" s="1"/>
  <c r="AS5303" i="1"/>
  <c r="BJ5303" i="1" s="1"/>
  <c r="Q5303" i="1" s="1"/>
  <c r="Q4353" i="1" s="1"/>
  <c r="AU5292" i="1"/>
  <c r="BL5292" i="1" s="1"/>
  <c r="AS5294" i="1"/>
  <c r="BJ5294" i="1" s="1"/>
  <c r="Q5294" i="1" s="1"/>
  <c r="Q4344" i="1" s="1"/>
  <c r="AS5257" i="1"/>
  <c r="BJ5257" i="1" s="1"/>
  <c r="Q5257" i="1" s="1"/>
  <c r="Q4307" i="1" s="1"/>
  <c r="AU5238" i="1"/>
  <c r="AU5390" i="1"/>
  <c r="BL5390" i="1" s="1"/>
  <c r="AU5303" i="1"/>
  <c r="BL5303" i="1" s="1"/>
  <c r="AU5322" i="1"/>
  <c r="AS5443" i="1"/>
  <c r="AU5406" i="1"/>
  <c r="BL5406" i="1" s="1"/>
  <c r="AS5231" i="1"/>
  <c r="BJ5231" i="1" s="1"/>
  <c r="Q5231" i="1" s="1"/>
  <c r="Q4281" i="1" s="1"/>
  <c r="AS5399" i="1"/>
  <c r="AU5253" i="1"/>
  <c r="AU5435" i="1"/>
  <c r="AU5405" i="1"/>
  <c r="BL5405" i="1" s="1"/>
  <c r="AS5404" i="1"/>
  <c r="BJ5404" i="1" s="1"/>
  <c r="Q5404" i="1" s="1"/>
  <c r="Q4454" i="1" s="1"/>
  <c r="AS5352" i="1"/>
  <c r="BJ5352" i="1" s="1"/>
  <c r="Q5352" i="1" s="1"/>
  <c r="Q4402" i="1" s="1"/>
  <c r="AS5364" i="1"/>
  <c r="AU5342" i="1"/>
  <c r="AU5448" i="1"/>
  <c r="BL5448" i="1" s="1"/>
  <c r="AU5298" i="1"/>
  <c r="AS5449" i="1"/>
  <c r="AS5388" i="1"/>
  <c r="BJ5388" i="1" s="1"/>
  <c r="Q5388" i="1" s="1"/>
  <c r="Q4438" i="1" s="1"/>
  <c r="AS5452" i="1"/>
  <c r="BJ5452" i="1" s="1"/>
  <c r="Q5452" i="1" s="1"/>
  <c r="Q4502" i="1" s="1"/>
  <c r="AU5380" i="1"/>
  <c r="AS5350" i="1"/>
  <c r="BJ5350" i="1" s="1"/>
  <c r="Q5350" i="1" s="1"/>
  <c r="Q4400" i="1" s="1"/>
  <c r="AS5368" i="1"/>
  <c r="BJ5368" i="1" s="1"/>
  <c r="Q5368" i="1" s="1"/>
  <c r="Q4418" i="1" s="1"/>
  <c r="AU5288" i="1"/>
  <c r="BL5288" i="1" s="1"/>
  <c r="AU5291" i="1"/>
  <c r="BL5291" i="1" s="1"/>
  <c r="AU5375" i="1"/>
  <c r="BL5375" i="1" s="1"/>
  <c r="AS5295" i="1"/>
  <c r="BJ5295" i="1" s="1"/>
  <c r="Q5295" i="1" s="1"/>
  <c r="Q4345" i="1" s="1"/>
  <c r="AS5444" i="1"/>
  <c r="AS5306" i="1"/>
  <c r="BJ5306" i="1" s="1"/>
  <c r="Q5306" i="1" s="1"/>
  <c r="Q4356" i="1" s="1"/>
  <c r="AU5271" i="1"/>
  <c r="AU5421" i="1"/>
  <c r="AU5264" i="1"/>
  <c r="BL5264" i="1" s="1"/>
  <c r="AS5382" i="1"/>
  <c r="BJ5382" i="1" s="1"/>
  <c r="Q5382" i="1" s="1"/>
  <c r="Q4432" i="1" s="1"/>
  <c r="AU5278" i="1"/>
  <c r="AU5382" i="1"/>
  <c r="AU5343" i="1"/>
  <c r="BL5343" i="1" s="1"/>
  <c r="AS5436" i="1"/>
  <c r="AU5383" i="1"/>
  <c r="BL5383" i="1" s="1"/>
  <c r="AU5256" i="1"/>
  <c r="AU5368" i="1"/>
  <c r="BL5368" i="1" s="1"/>
  <c r="AS5361" i="1"/>
  <c r="BJ5361" i="1" s="1"/>
  <c r="Q5361" i="1" s="1"/>
  <c r="Q4411" i="1" s="1"/>
  <c r="AS5434" i="1"/>
  <c r="BJ5434" i="1" s="1"/>
  <c r="Q5434" i="1" s="1"/>
  <c r="Q4484" i="1" s="1"/>
  <c r="AS5285" i="1"/>
  <c r="BJ5285" i="1" s="1"/>
  <c r="Q5285" i="1" s="1"/>
  <c r="Q4335" i="1" s="1"/>
  <c r="AS5403" i="1"/>
  <c r="BJ5403" i="1" s="1"/>
  <c r="Q5403" i="1" s="1"/>
  <c r="Q4453" i="1" s="1"/>
  <c r="AV5299" i="1"/>
  <c r="AU5235" i="1"/>
  <c r="AV5289" i="1"/>
  <c r="AS5235" i="1"/>
  <c r="AV5383" i="1"/>
  <c r="AU5391" i="1"/>
  <c r="BL5391" i="1" s="1"/>
  <c r="AS5261" i="1"/>
  <c r="BJ5261" i="1" s="1"/>
  <c r="Q5261" i="1" s="1"/>
  <c r="Q4311" i="1" s="1"/>
  <c r="AU5337" i="1"/>
  <c r="BL5337" i="1" s="1"/>
  <c r="AU5241" i="1"/>
  <c r="AS5258" i="1"/>
  <c r="BJ5258" i="1" s="1"/>
  <c r="Q5258" i="1" s="1"/>
  <c r="Q4308" i="1" s="1"/>
  <c r="AU5328" i="1"/>
  <c r="BL5328" i="1" s="1"/>
  <c r="AS5348" i="1"/>
  <c r="BJ5348" i="1" s="1"/>
  <c r="Q5348" i="1" s="1"/>
  <c r="Q4398" i="1" s="1"/>
  <c r="AU5344" i="1"/>
  <c r="AU5363" i="1"/>
  <c r="BL5363" i="1" s="1"/>
  <c r="AU5444" i="1"/>
  <c r="BL5444" i="1" s="1"/>
  <c r="AV5257" i="1"/>
  <c r="AU5364" i="1"/>
  <c r="BL5364" i="1" s="1"/>
  <c r="AS5323" i="1"/>
  <c r="BJ5323" i="1" s="1"/>
  <c r="Q5323" i="1" s="1"/>
  <c r="Q4373" i="1" s="1"/>
  <c r="AU5396" i="1"/>
  <c r="BL5396" i="1" s="1"/>
  <c r="AV5396" i="1"/>
  <c r="AS5249" i="1"/>
  <c r="AS5267" i="1"/>
  <c r="BJ5267" i="1" s="1"/>
  <c r="Q5267" i="1" s="1"/>
  <c r="Q4317" i="1" s="1"/>
  <c r="AV5420" i="1"/>
  <c r="AV5456" i="1"/>
  <c r="AS5341" i="1"/>
  <c r="AS5321" i="1"/>
  <c r="BJ5321" i="1" s="1"/>
  <c r="Q5321" i="1" s="1"/>
  <c r="Q4371" i="1" s="1"/>
  <c r="AS5252" i="1"/>
  <c r="BJ5252" i="1" s="1"/>
  <c r="Q5252" i="1" s="1"/>
  <c r="Q4302" i="1" s="1"/>
  <c r="AU5354" i="1"/>
  <c r="BL5354" i="1" s="1"/>
  <c r="AS5370" i="1"/>
  <c r="AS5234" i="1"/>
  <c r="BJ5234" i="1" s="1"/>
  <c r="Q5234" i="1" s="1"/>
  <c r="Q4284" i="1" s="1"/>
  <c r="AV5399" i="1"/>
  <c r="AS5334" i="1"/>
  <c r="AV5272" i="1"/>
  <c r="AS5319" i="1"/>
  <c r="AU5243" i="1"/>
  <c r="BL5243" i="1" s="1"/>
  <c r="AU5348" i="1"/>
  <c r="BL5348" i="1" s="1"/>
  <c r="AV5239" i="1"/>
  <c r="AV5240" i="1"/>
  <c r="AS5401" i="1"/>
  <c r="AV5328" i="1"/>
  <c r="AU5326" i="1"/>
  <c r="BL5326" i="1" s="1"/>
  <c r="AV5427" i="1"/>
  <c r="AV5377" i="1"/>
  <c r="AU5401" i="1"/>
  <c r="BL5401" i="1" s="1"/>
  <c r="AV5340" i="1"/>
  <c r="AS5412" i="1"/>
  <c r="BJ5412" i="1" s="1"/>
  <c r="Q5412" i="1" s="1"/>
  <c r="Q4462" i="1" s="1"/>
  <c r="AV5258" i="1"/>
  <c r="AU5281" i="1"/>
  <c r="BL5281" i="1" s="1"/>
  <c r="AV5335" i="1"/>
  <c r="AV5391" i="1"/>
  <c r="AV5268" i="1"/>
  <c r="AV5295" i="1"/>
  <c r="AV5284" i="1"/>
  <c r="AV5321" i="1"/>
  <c r="AV5426" i="1"/>
  <c r="AV5371" i="1"/>
  <c r="AV5389" i="1"/>
  <c r="AV5332" i="1"/>
  <c r="AU5270" i="1"/>
  <c r="BL5270" i="1" s="1"/>
  <c r="AV5236" i="1"/>
  <c r="AS5380" i="1"/>
  <c r="AU5417" i="1"/>
  <c r="AV5417" i="1"/>
  <c r="AV5320" i="1"/>
  <c r="AU5425" i="1"/>
  <c r="BL5425" i="1" s="1"/>
  <c r="AS5300" i="1"/>
  <c r="AV5265" i="1"/>
  <c r="AU5410" i="1"/>
  <c r="AV5293" i="1"/>
  <c r="AV5361" i="1"/>
  <c r="AS5312" i="1"/>
  <c r="BJ5312" i="1" s="1"/>
  <c r="Q5312" i="1" s="1"/>
  <c r="Q4362" i="1" s="1"/>
  <c r="AV5232" i="1"/>
  <c r="AU5355" i="1"/>
  <c r="AS5438" i="1"/>
  <c r="AV5367" i="1"/>
  <c r="AV5252" i="1"/>
  <c r="AV5452" i="1"/>
  <c r="AV5237" i="1"/>
  <c r="AS5347" i="1"/>
  <c r="AU5255" i="1"/>
  <c r="BL5255" i="1" s="1"/>
  <c r="AS5309" i="1"/>
  <c r="AU5455" i="1"/>
  <c r="AV5301" i="1"/>
  <c r="AS5397" i="1"/>
  <c r="AS5277" i="1"/>
  <c r="BJ5277" i="1" s="1"/>
  <c r="Q5277" i="1" s="1"/>
  <c r="Q4327" i="1" s="1"/>
  <c r="AV5400" i="1"/>
  <c r="AU5392" i="1"/>
  <c r="AV5442" i="1"/>
  <c r="AS5400" i="1"/>
  <c r="AU5367" i="1"/>
  <c r="BL5367" i="1" s="1"/>
  <c r="AS5305" i="1"/>
  <c r="BJ5305" i="1" s="1"/>
  <c r="Q5305" i="1" s="1"/>
  <c r="Q4355" i="1" s="1"/>
  <c r="AV5279" i="1"/>
  <c r="BM5279" i="1" s="1"/>
  <c r="AV5330" i="1"/>
  <c r="AU5420" i="1"/>
  <c r="AS5315" i="1"/>
  <c r="AV5443" i="1"/>
  <c r="AV5347" i="1"/>
  <c r="AV5365" i="1"/>
  <c r="AV5408" i="1"/>
  <c r="AU5304" i="1"/>
  <c r="BL5304" i="1" s="1"/>
  <c r="AV5363" i="1"/>
  <c r="AV5327" i="1"/>
  <c r="AV5250" i="1"/>
  <c r="AS5411" i="1"/>
  <c r="AV5233" i="1"/>
  <c r="AU5273" i="1"/>
  <c r="BL5273" i="1" s="1"/>
  <c r="AV5388" i="1"/>
  <c r="AV5444" i="1"/>
  <c r="AS5291" i="1"/>
  <c r="BJ5291" i="1" s="1"/>
  <c r="Q5291" i="1" s="1"/>
  <c r="Q4341" i="1" s="1"/>
  <c r="AV5269" i="1"/>
  <c r="AV5351" i="1"/>
  <c r="AV5244" i="1"/>
  <c r="AV5364" i="1"/>
  <c r="AV5343" i="1"/>
  <c r="AV5356" i="1"/>
  <c r="AV5385" i="1"/>
  <c r="AU5252" i="1"/>
  <c r="BL5252" i="1" s="1"/>
  <c r="AV5424" i="1"/>
  <c r="AS5288" i="1"/>
  <c r="BJ5288" i="1" s="1"/>
  <c r="Q5288" i="1" s="1"/>
  <c r="Q4338" i="1" s="1"/>
  <c r="AU5430" i="1"/>
  <c r="BL5430" i="1" s="1"/>
  <c r="AU5386" i="1"/>
  <c r="BL5386" i="1" s="1"/>
  <c r="AV5276" i="1"/>
  <c r="AV5421" i="1"/>
  <c r="AS5395" i="1"/>
  <c r="AU5447" i="1"/>
  <c r="BL5447" i="1" s="1"/>
  <c r="AV5410" i="1"/>
  <c r="AV5405" i="1"/>
  <c r="AS5408" i="1"/>
  <c r="AV5376" i="1"/>
  <c r="AS5374" i="1"/>
  <c r="BJ5374" i="1" s="1"/>
  <c r="Q5374" i="1" s="1"/>
  <c r="Q4424" i="1" s="1"/>
  <c r="AV5317" i="1"/>
  <c r="AV5425" i="1"/>
  <c r="AU5257" i="1"/>
  <c r="BL5257" i="1" s="1"/>
  <c r="AV5292" i="1"/>
  <c r="AV5429" i="1"/>
  <c r="AS5351" i="1"/>
  <c r="AS5316" i="1"/>
  <c r="BJ5316" i="1" s="1"/>
  <c r="Q5316" i="1" s="1"/>
  <c r="Q4366" i="1" s="1"/>
  <c r="AV5413" i="1"/>
  <c r="AS5232" i="1"/>
  <c r="AV5319" i="1"/>
  <c r="AS5296" i="1"/>
  <c r="AS5314" i="1"/>
  <c r="BJ5314" i="1" s="1"/>
  <c r="Q5314" i="1" s="1"/>
  <c r="Q4364" i="1" s="1"/>
  <c r="AU5280" i="1"/>
  <c r="AV5362" i="1"/>
  <c r="AS5422" i="1"/>
  <c r="BJ5422" i="1" s="1"/>
  <c r="Q5422" i="1" s="1"/>
  <c r="Q4472" i="1" s="1"/>
  <c r="AV5403" i="1"/>
  <c r="AS5410" i="1"/>
  <c r="BJ5410" i="1" s="1"/>
  <c r="Q5410" i="1" s="1"/>
  <c r="Q4460" i="1" s="1"/>
  <c r="AS5302" i="1"/>
  <c r="BJ5302" i="1" s="1"/>
  <c r="Q5302" i="1" s="1"/>
  <c r="Q4352" i="1" s="1"/>
  <c r="AV5323" i="1"/>
  <c r="AS5435" i="1"/>
  <c r="AU5397" i="1"/>
  <c r="BL5397" i="1" s="1"/>
  <c r="AV5314" i="1"/>
  <c r="AU5240" i="1"/>
  <c r="BL5240" i="1" s="1"/>
  <c r="AV5311" i="1"/>
  <c r="AS5326" i="1"/>
  <c r="AU5314" i="1"/>
  <c r="BL5314" i="1" s="1"/>
  <c r="AV5416" i="1"/>
  <c r="AV5434" i="1"/>
  <c r="AU5373" i="1"/>
  <c r="AV5455" i="1"/>
  <c r="AV5402" i="1"/>
  <c r="AS5394" i="1"/>
  <c r="BJ5394" i="1" s="1"/>
  <c r="Q5394" i="1" s="1"/>
  <c r="Q4444" i="1" s="1"/>
  <c r="AS5451" i="1"/>
  <c r="BJ5451" i="1" s="1"/>
  <c r="Q5451" i="1" s="1"/>
  <c r="Q4501" i="1" s="1"/>
  <c r="AU5265" i="1"/>
  <c r="BL5265" i="1" s="1"/>
  <c r="AU5336" i="1"/>
  <c r="BL5336" i="1" s="1"/>
  <c r="AV5339" i="1"/>
  <c r="AS5407" i="1"/>
  <c r="AV5349" i="1"/>
  <c r="AU5439" i="1"/>
  <c r="BL5439" i="1" s="1"/>
  <c r="AS5284" i="1"/>
  <c r="AS5440" i="1"/>
  <c r="BJ5440" i="1" s="1"/>
  <c r="Q5440" i="1" s="1"/>
  <c r="Q4490" i="1" s="1"/>
  <c r="AV5308" i="1"/>
  <c r="AV5235" i="1"/>
  <c r="AV5329" i="1"/>
  <c r="AV5448" i="1"/>
  <c r="AV5395" i="1"/>
  <c r="AV5307" i="1"/>
  <c r="AU5424" i="1"/>
  <c r="BL5424" i="1" s="1"/>
  <c r="AS5453" i="1"/>
  <c r="BJ5453" i="1" s="1"/>
  <c r="Q5453" i="1" s="1"/>
  <c r="Q4503" i="1" s="1"/>
  <c r="AV5304" i="1"/>
  <c r="AS5393" i="1"/>
  <c r="AV5353" i="1"/>
  <c r="AV5275" i="1"/>
  <c r="AV5404" i="1"/>
  <c r="AV5387" i="1"/>
  <c r="AV5436" i="1"/>
  <c r="AS5356" i="1"/>
  <c r="BJ5356" i="1" s="1"/>
  <c r="Q5356" i="1" s="1"/>
  <c r="Q4406" i="1" s="1"/>
  <c r="AV5433" i="1"/>
  <c r="AV5449" i="1"/>
  <c r="AV5357" i="1"/>
  <c r="AV5309" i="1"/>
  <c r="AV5282" i="1"/>
  <c r="AS5276" i="1"/>
  <c r="BJ5276" i="1" s="1"/>
  <c r="Q5276" i="1" s="1"/>
  <c r="Q4326" i="1" s="1"/>
  <c r="AU5272" i="1"/>
  <c r="BL5272" i="1" s="1"/>
  <c r="AS5425" i="1"/>
  <c r="AV5336" i="1"/>
  <c r="AU5262" i="1"/>
  <c r="AV5386" i="1"/>
  <c r="AS5387" i="1"/>
  <c r="AV5344" i="1"/>
  <c r="AU5427" i="1"/>
  <c r="BL5427" i="1" s="1"/>
  <c r="AV5445" i="1"/>
  <c r="AV5264" i="1"/>
  <c r="AV5431" i="1"/>
  <c r="AV5401" i="1"/>
  <c r="AV5355" i="1"/>
  <c r="AV5315" i="1"/>
  <c r="AU5347" i="1"/>
  <c r="AS5389" i="1"/>
  <c r="BJ5389" i="1" s="1"/>
  <c r="Q5389" i="1" s="1"/>
  <c r="Q4439" i="1" s="1"/>
  <c r="AV5437" i="1"/>
  <c r="AS5414" i="1"/>
  <c r="BJ5414" i="1" s="1"/>
  <c r="Q5414" i="1" s="1"/>
  <c r="Q4464" i="1" s="1"/>
  <c r="AV5305" i="1"/>
  <c r="AU5249" i="1"/>
  <c r="AS5239" i="1"/>
  <c r="BJ5239" i="1" s="1"/>
  <c r="Q5239" i="1" s="1"/>
  <c r="Q4289" i="1" s="1"/>
  <c r="AV5273" i="1"/>
  <c r="AU5327" i="1"/>
  <c r="BL5327" i="1" s="1"/>
  <c r="AS5279" i="1"/>
  <c r="BJ5279" i="1" s="1"/>
  <c r="Q5279" i="1" s="1"/>
  <c r="Q4329" i="1" s="1"/>
  <c r="AU5361" i="1"/>
  <c r="BL5361" i="1" s="1"/>
  <c r="AV5255" i="1"/>
  <c r="AV5256" i="1"/>
  <c r="AS5250" i="1"/>
  <c r="BJ5250" i="1" s="1"/>
  <c r="Q5250" i="1" s="1"/>
  <c r="Q4300" i="1" s="1"/>
  <c r="AS5367" i="1"/>
  <c r="BJ5367" i="1" s="1"/>
  <c r="Q5367" i="1" s="1"/>
  <c r="Q4417" i="1" s="1"/>
  <c r="AU5433" i="1"/>
  <c r="BL5433" i="1" s="1"/>
  <c r="AV5378" i="1"/>
  <c r="AS5308" i="1"/>
  <c r="BJ5308" i="1" s="1"/>
  <c r="Q5308" i="1" s="1"/>
  <c r="Q4358" i="1" s="1"/>
  <c r="AV5346" i="1"/>
  <c r="AU5307" i="1"/>
  <c r="BL5307" i="1" s="1"/>
  <c r="AS5293" i="1"/>
  <c r="BJ5293" i="1" s="1"/>
  <c r="Q5293" i="1" s="1"/>
  <c r="Q4343" i="1" s="1"/>
  <c r="AV5285" i="1"/>
  <c r="AU5362" i="1"/>
  <c r="AU5352" i="1"/>
  <c r="AS5353" i="1"/>
  <c r="BJ5353" i="1" s="1"/>
  <c r="Q5353" i="1" s="1"/>
  <c r="Q4403" i="1" s="1"/>
  <c r="AS5433" i="1"/>
  <c r="BJ5433" i="1" s="1"/>
  <c r="Q5433" i="1" s="1"/>
  <c r="Q4483" i="1" s="1"/>
  <c r="AS5242" i="1"/>
  <c r="BJ5242" i="1" s="1"/>
  <c r="Q5242" i="1" s="1"/>
  <c r="Q4292" i="1" s="1"/>
  <c r="AU5269" i="1"/>
  <c r="AU5316" i="1"/>
  <c r="BL5316" i="1" s="1"/>
  <c r="AV5354" i="1"/>
  <c r="AS5354" i="1"/>
  <c r="BJ5354" i="1" s="1"/>
  <c r="Q5354" i="1" s="1"/>
  <c r="Q4404" i="1" s="1"/>
  <c r="AS5313" i="1"/>
  <c r="BJ5313" i="1" s="1"/>
  <c r="Q5313" i="1" s="1"/>
  <c r="Q4363" i="1" s="1"/>
  <c r="AU5232" i="1"/>
  <c r="AV5341" i="1"/>
  <c r="AU5454" i="1"/>
  <c r="AU5268" i="1"/>
  <c r="AV5418" i="1"/>
  <c r="AV5440" i="1"/>
  <c r="AU5279" i="1"/>
  <c r="AV5277" i="1"/>
  <c r="AU5324" i="1"/>
  <c r="AV5251" i="1"/>
  <c r="AV5259" i="1"/>
  <c r="AS5398" i="1"/>
  <c r="AU5403" i="1"/>
  <c r="AS5445" i="1"/>
  <c r="AV5271" i="1"/>
  <c r="AV5337" i="1"/>
  <c r="AV5450" i="1"/>
  <c r="AU5244" i="1"/>
  <c r="AV5297" i="1"/>
  <c r="AS5282" i="1"/>
  <c r="BJ5282" i="1" s="1"/>
  <c r="Q5282" i="1" s="1"/>
  <c r="Q4332" i="1" s="1"/>
  <c r="AU5248" i="1"/>
  <c r="BL5248" i="1" s="1"/>
  <c r="AV5338" i="1"/>
  <c r="AS5265" i="1"/>
  <c r="BJ5265" i="1" s="1"/>
  <c r="Q5265" i="1" s="1"/>
  <c r="Q4315" i="1" s="1"/>
  <c r="AV5384" i="1"/>
  <c r="AV5234" i="1"/>
  <c r="AU5290" i="1"/>
  <c r="AS5355" i="1"/>
  <c r="BJ5355" i="1" s="1"/>
  <c r="Q5355" i="1" s="1"/>
  <c r="Q4405" i="1" s="1"/>
  <c r="AV5249" i="1"/>
  <c r="AU5374" i="1"/>
  <c r="BL5374" i="1" s="1"/>
  <c r="AV5368" i="1"/>
  <c r="AV5397" i="1"/>
  <c r="AU5282" i="1"/>
  <c r="BL5282" i="1" s="1"/>
  <c r="AU5247" i="1"/>
  <c r="BL5247" i="1" s="1"/>
  <c r="AV5379" i="1"/>
  <c r="AS5283" i="1"/>
  <c r="AU5346" i="1"/>
  <c r="AV5333" i="1"/>
  <c r="AV5359" i="1"/>
  <c r="AV5345" i="1"/>
  <c r="AS5328" i="1"/>
  <c r="BJ5328" i="1" s="1"/>
  <c r="Q5328" i="1" s="1"/>
  <c r="Q4378" i="1" s="1"/>
  <c r="AV5291" i="1"/>
  <c r="AV5243" i="1"/>
  <c r="AV5287" i="1"/>
  <c r="AV5419" i="1"/>
  <c r="AU5378" i="1"/>
  <c r="AV5316" i="1"/>
  <c r="AU5305" i="1"/>
  <c r="AS5418" i="1"/>
  <c r="AU5381" i="1"/>
  <c r="AS5263" i="1"/>
  <c r="BJ5263" i="1" s="1"/>
  <c r="Q5263" i="1" s="1"/>
  <c r="Q4313" i="1" s="1"/>
  <c r="AV5298" i="1"/>
  <c r="AU5412" i="1"/>
  <c r="AV5369" i="1"/>
  <c r="AU5370" i="1"/>
  <c r="BL5370" i="1" s="1"/>
  <c r="AV5267" i="1"/>
  <c r="AU5422" i="1"/>
  <c r="BL5422" i="1" s="1"/>
  <c r="AU5251" i="1"/>
  <c r="BL5251" i="1" s="1"/>
  <c r="AS5329" i="1"/>
  <c r="AU5306" i="1"/>
  <c r="BL5306" i="1" s="1"/>
  <c r="AV5439" i="1"/>
  <c r="AV5412" i="1"/>
  <c r="AV5432" i="1"/>
  <c r="AU5404" i="1"/>
  <c r="AU5345" i="1"/>
  <c r="BL5345" i="1" s="1"/>
  <c r="AV5261" i="1"/>
  <c r="AU5308" i="1"/>
  <c r="AS5273" i="1"/>
  <c r="BJ5273" i="1" s="1"/>
  <c r="Q5273" i="1" s="1"/>
  <c r="Q4323" i="1" s="1"/>
  <c r="AS5286" i="1"/>
  <c r="BJ5286" i="1" s="1"/>
  <c r="Q5286" i="1" s="1"/>
  <c r="Q4336" i="1" s="1"/>
  <c r="AV5372" i="1"/>
  <c r="AU5286" i="1"/>
  <c r="BL5286" i="1" s="1"/>
  <c r="AV5360" i="1"/>
  <c r="AS5262" i="1"/>
  <c r="AV5274" i="1"/>
  <c r="AV5312" i="1"/>
  <c r="AV5394" i="1"/>
  <c r="AS5331" i="1"/>
  <c r="BJ5331" i="1" s="1"/>
  <c r="Q5331" i="1" s="1"/>
  <c r="Q4381" i="1" s="1"/>
  <c r="AV5313" i="1"/>
  <c r="AU5432" i="1"/>
  <c r="AV5306" i="1"/>
  <c r="AV5242" i="1"/>
  <c r="AS5375" i="1"/>
  <c r="AV5324" i="1"/>
  <c r="AU5294" i="1"/>
  <c r="BL5294" i="1" s="1"/>
  <c r="AV5322" i="1"/>
  <c r="AS5383" i="1"/>
  <c r="BJ5383" i="1" s="1"/>
  <c r="Q5383" i="1" s="1"/>
  <c r="Q4433" i="1" s="1"/>
  <c r="AU5313" i="1"/>
  <c r="AS5345" i="1"/>
  <c r="AU5325" i="1"/>
  <c r="AU5423" i="1"/>
  <c r="AU5379" i="1"/>
  <c r="AU5365" i="1"/>
  <c r="AU5330" i="1"/>
  <c r="AV5370" i="1"/>
  <c r="AS5450" i="1"/>
  <c r="BJ5450" i="1" s="1"/>
  <c r="Q5450" i="1" s="1"/>
  <c r="Q4500" i="1" s="1"/>
  <c r="AU5395" i="1"/>
  <c r="BL5395" i="1" s="1"/>
  <c r="AU5452" i="1"/>
  <c r="AV5407" i="1"/>
  <c r="AU5360" i="1"/>
  <c r="BL5360" i="1" s="1"/>
  <c r="AV5411" i="1"/>
  <c r="AS5409" i="1"/>
  <c r="AV5296" i="1"/>
  <c r="AS5349" i="1"/>
  <c r="AS5278" i="1"/>
  <c r="BJ5278" i="1" s="1"/>
  <c r="Q5278" i="1" s="1"/>
  <c r="Q4328" i="1" s="1"/>
  <c r="AU5450" i="1"/>
  <c r="AV5245" i="1"/>
  <c r="AU5323" i="1"/>
  <c r="AU5254" i="1"/>
  <c r="BL5254" i="1" s="1"/>
  <c r="AU5315" i="1"/>
  <c r="BL5315" i="1" s="1"/>
  <c r="AU5409" i="1"/>
  <c r="BL5409" i="1" s="1"/>
  <c r="AS5378" i="1"/>
  <c r="AV5280" i="1"/>
  <c r="AU5359" i="1"/>
  <c r="BL5359" i="1" s="1"/>
  <c r="AU5418" i="1"/>
  <c r="AV5375" i="1"/>
  <c r="AS5456" i="1"/>
  <c r="AU5408" i="1"/>
  <c r="BL5408" i="1" s="1"/>
  <c r="AU5317" i="1"/>
  <c r="AS5386" i="1"/>
  <c r="BJ5386" i="1" s="1"/>
  <c r="Q5386" i="1" s="1"/>
  <c r="Q4436" i="1" s="1"/>
  <c r="AU5320" i="1"/>
  <c r="BL5320" i="1" s="1"/>
  <c r="AS5431" i="1"/>
  <c r="AV5451" i="1"/>
  <c r="AV5331" i="1"/>
  <c r="AV5352" i="1"/>
  <c r="AS5304" i="1"/>
  <c r="AU5414" i="1"/>
  <c r="BL5414" i="1" s="1"/>
  <c r="AS5268" i="1"/>
  <c r="BJ5268" i="1" s="1"/>
  <c r="Q5268" i="1" s="1"/>
  <c r="Q4318" i="1" s="1"/>
  <c r="AS5446" i="1"/>
  <c r="BJ5446" i="1" s="1"/>
  <c r="Q5446" i="1" s="1"/>
  <c r="Q4496" i="1" s="1"/>
  <c r="AV5430" i="1"/>
  <c r="AS5290" i="1"/>
  <c r="BJ5290" i="1" s="1"/>
  <c r="Q5290" i="1" s="1"/>
  <c r="Q4340" i="1" s="1"/>
  <c r="AV5415" i="1"/>
  <c r="AS5320" i="1"/>
  <c r="BJ5320" i="1" s="1"/>
  <c r="Q5320" i="1" s="1"/>
  <c r="Q4370" i="1" s="1"/>
  <c r="AV5247" i="1"/>
  <c r="AV5290" i="1"/>
  <c r="AV5428" i="1"/>
  <c r="AS5251" i="1"/>
  <c r="BJ5251" i="1" s="1"/>
  <c r="Q5251" i="1" s="1"/>
  <c r="Q4301" i="1" s="1"/>
  <c r="AS5437" i="1"/>
  <c r="BJ5437" i="1" s="1"/>
  <c r="Q5437" i="1" s="1"/>
  <c r="Q4487" i="1" s="1"/>
  <c r="AU5258" i="1"/>
  <c r="AS5248" i="1"/>
  <c r="AV5447" i="1"/>
  <c r="AS5337" i="1"/>
  <c r="BJ5337" i="1" s="1"/>
  <c r="Q5337" i="1" s="1"/>
  <c r="Q4387" i="1" s="1"/>
  <c r="AU5297" i="1"/>
  <c r="AV5393" i="1"/>
  <c r="AV5441" i="1"/>
  <c r="AV5253" i="1"/>
  <c r="AS5339" i="1"/>
  <c r="BJ5339" i="1" s="1"/>
  <c r="Q5339" i="1" s="1"/>
  <c r="Q4389" i="1" s="1"/>
  <c r="AS5270" i="1"/>
  <c r="AV5409" i="1"/>
  <c r="AU5453" i="1"/>
  <c r="AS5359" i="1"/>
  <c r="AS5376" i="1"/>
  <c r="AS5233" i="1"/>
  <c r="AS5373" i="1"/>
  <c r="AV5231" i="1"/>
  <c r="AU5449" i="1"/>
  <c r="BL5449" i="1" s="1"/>
  <c r="AS5336" i="1"/>
  <c r="BJ5336" i="1" s="1"/>
  <c r="Q5336" i="1" s="1"/>
  <c r="Q4386" i="1" s="1"/>
  <c r="AV5288" i="1"/>
  <c r="AS5406" i="1"/>
  <c r="BJ5406" i="1" s="1"/>
  <c r="Q5406" i="1" s="1"/>
  <c r="Q4456" i="1" s="1"/>
  <c r="AS5416" i="1"/>
  <c r="BJ5416" i="1" s="1"/>
  <c r="Q5416" i="1" s="1"/>
  <c r="Q4466" i="1" s="1"/>
  <c r="AV5303" i="1"/>
  <c r="AU5284" i="1"/>
  <c r="AU5436" i="1"/>
  <c r="AV5348" i="1"/>
  <c r="AV5392" i="1"/>
  <c r="AU5372" i="1"/>
  <c r="AS5365" i="1"/>
  <c r="BJ5365" i="1" s="1"/>
  <c r="Q5365" i="1" s="1"/>
  <c r="Q4415" i="1" s="1"/>
  <c r="AS5325" i="1"/>
  <c r="AV5423" i="1"/>
  <c r="AS5338" i="1"/>
  <c r="BJ5338" i="1" s="1"/>
  <c r="Q5338" i="1" s="1"/>
  <c r="Q4388" i="1" s="1"/>
  <c r="AV5381" i="1"/>
  <c r="AU5399" i="1"/>
  <c r="BL5399" i="1" s="1"/>
  <c r="AU5301" i="1"/>
  <c r="BL5301" i="1" s="1"/>
  <c r="AU5312" i="1"/>
  <c r="AS5392" i="1"/>
  <c r="BJ5392" i="1" s="1"/>
  <c r="Q5392" i="1" s="1"/>
  <c r="Q4442" i="1" s="1"/>
  <c r="AV5260" i="1"/>
  <c r="AS5442" i="1"/>
  <c r="BJ5442" i="1" s="1"/>
  <c r="Q5442" i="1" s="1"/>
  <c r="Q4492" i="1" s="1"/>
  <c r="AU5239" i="1"/>
  <c r="AU5309" i="1"/>
  <c r="BL5309" i="1" s="1"/>
  <c r="AS5357" i="1"/>
  <c r="BJ5357" i="1" s="1"/>
  <c r="Q5357" i="1" s="1"/>
  <c r="Q4407" i="1" s="1"/>
  <c r="AS5344" i="1"/>
  <c r="AU5296" i="1"/>
  <c r="AU5289" i="1"/>
  <c r="AV5300" i="1"/>
  <c r="AS5385" i="1"/>
  <c r="BJ5385" i="1" s="1"/>
  <c r="Q5385" i="1" s="1"/>
  <c r="Q4435" i="1" s="1"/>
  <c r="AS5424" i="1"/>
  <c r="BJ5424" i="1" s="1"/>
  <c r="Q5424" i="1" s="1"/>
  <c r="Q4474" i="1" s="1"/>
  <c r="AU5445" i="1"/>
  <c r="BL5445" i="1" s="1"/>
  <c r="AV5380" i="1"/>
  <c r="AU5384" i="1"/>
  <c r="AU5274" i="1"/>
  <c r="BL5274" i="1" s="1"/>
  <c r="AU5442" i="1"/>
  <c r="BL5442" i="1" s="1"/>
  <c r="AV5318" i="1"/>
  <c r="AV5453" i="1"/>
  <c r="AU5319" i="1"/>
  <c r="BL5319" i="1" s="1"/>
  <c r="AU5234" i="1"/>
  <c r="BL5234" i="1" s="1"/>
  <c r="AS5413" i="1"/>
  <c r="BJ5413" i="1" s="1"/>
  <c r="Q5413" i="1" s="1"/>
  <c r="Q4463" i="1" s="1"/>
  <c r="AV5270" i="1"/>
  <c r="AU5358" i="1"/>
  <c r="BL5358" i="1" s="1"/>
  <c r="AU5411" i="1"/>
  <c r="BL5411" i="1" s="1"/>
  <c r="AS5391" i="1"/>
  <c r="BJ5391" i="1" s="1"/>
  <c r="Q5391" i="1" s="1"/>
  <c r="Q4441" i="1" s="1"/>
  <c r="AS5396" i="1"/>
  <c r="BJ5396" i="1" s="1"/>
  <c r="Q5396" i="1" s="1"/>
  <c r="Q4446" i="1" s="1"/>
  <c r="AV5435" i="1"/>
  <c r="AS5342" i="1"/>
  <c r="BJ5342" i="1" s="1"/>
  <c r="Q5342" i="1" s="1"/>
  <c r="Q4392" i="1" s="1"/>
  <c r="AS5455" i="1"/>
  <c r="AS5447" i="1"/>
  <c r="BJ5447" i="1" s="1"/>
  <c r="Q5447" i="1" s="1"/>
  <c r="Q4497" i="1" s="1"/>
  <c r="AS5307" i="1"/>
  <c r="BJ5307" i="1" s="1"/>
  <c r="Q5307" i="1" s="1"/>
  <c r="Q4357" i="1" s="1"/>
  <c r="AU5310" i="1"/>
  <c r="BL5310" i="1" s="1"/>
  <c r="AU5293" i="1"/>
  <c r="BL5293" i="1" s="1"/>
  <c r="AU5333" i="1"/>
  <c r="AT5304" i="1"/>
  <c r="BK5304" i="1" s="1"/>
  <c r="R5304" i="1" s="1"/>
  <c r="R4354" i="1" s="1"/>
  <c r="AS5272" i="1"/>
  <c r="AS5299" i="1"/>
  <c r="AS5340" i="1"/>
  <c r="BJ5340" i="1" s="1"/>
  <c r="Q5340" i="1" s="1"/>
  <c r="Q4390" i="1" s="1"/>
  <c r="AS5244" i="1"/>
  <c r="BJ5244" i="1" s="1"/>
  <c r="Q5244" i="1" s="1"/>
  <c r="Q4294" i="1" s="1"/>
  <c r="AS5335" i="1"/>
  <c r="BJ5335" i="1" s="1"/>
  <c r="Q5335" i="1" s="1"/>
  <c r="Q4385" i="1" s="1"/>
  <c r="AU5295" i="1"/>
  <c r="BL5295" i="1" s="1"/>
  <c r="AV5248" i="1"/>
  <c r="AU5400" i="1"/>
  <c r="BL5400" i="1" s="1"/>
  <c r="AV5266" i="1"/>
  <c r="AS5245" i="1"/>
  <c r="AU5233" i="1"/>
  <c r="AS5405" i="1"/>
  <c r="BJ5405" i="1" s="1"/>
  <c r="Q5405" i="1" s="1"/>
  <c r="Q4455" i="1" s="1"/>
  <c r="AV5241" i="1"/>
  <c r="AU5283" i="1"/>
  <c r="BL5283" i="1" s="1"/>
  <c r="AS5377" i="1"/>
  <c r="AS5381" i="1"/>
  <c r="AS5243" i="1"/>
  <c r="BJ5243" i="1" s="1"/>
  <c r="Q5243" i="1" s="1"/>
  <c r="Q4293" i="1" s="1"/>
  <c r="AS5236" i="1"/>
  <c r="AU5369" i="1"/>
  <c r="BL5369" i="1" s="1"/>
  <c r="AS5441" i="1"/>
  <c r="BJ5441" i="1" s="1"/>
  <c r="Q5441" i="1" s="1"/>
  <c r="Q4491" i="1" s="1"/>
  <c r="AS5264" i="1"/>
  <c r="AS5256" i="1"/>
  <c r="BJ5256" i="1" s="1"/>
  <c r="Q5256" i="1" s="1"/>
  <c r="Q4306" i="1" s="1"/>
  <c r="AU5231" i="1"/>
  <c r="AU5426" i="1"/>
  <c r="AS5415" i="1"/>
  <c r="BJ5415" i="1" s="1"/>
  <c r="Q5415" i="1" s="1"/>
  <c r="Q4465" i="1" s="1"/>
  <c r="AU5438" i="1"/>
  <c r="BL5438" i="1" s="1"/>
  <c r="AU5277" i="1"/>
  <c r="AU5267" i="1"/>
  <c r="AS5454" i="1"/>
  <c r="AU5394" i="1"/>
  <c r="AS5240" i="1"/>
  <c r="AS5430" i="1"/>
  <c r="AS5327" i="1"/>
  <c r="BJ5327" i="1" s="1"/>
  <c r="Q5327" i="1" s="1"/>
  <c r="Q4377" i="1" s="1"/>
  <c r="AU5431" i="1"/>
  <c r="AS5390" i="1"/>
  <c r="BJ5390" i="1" s="1"/>
  <c r="Q5390" i="1" s="1"/>
  <c r="Q4440" i="1" s="1"/>
  <c r="AU5275" i="1"/>
  <c r="BL5275" i="1" s="1"/>
  <c r="AU5331" i="1"/>
  <c r="AU5318" i="1"/>
  <c r="BL5318" i="1" s="1"/>
  <c r="AS5292" i="1"/>
  <c r="BJ5292" i="1" s="1"/>
  <c r="Q5292" i="1" s="1"/>
  <c r="Q4342" i="1" s="1"/>
  <c r="AT5359" i="1"/>
  <c r="AV5254" i="1"/>
  <c r="AU5429" i="1"/>
  <c r="AV5374" i="1"/>
  <c r="AV5446" i="1"/>
  <c r="AV5350" i="1"/>
  <c r="AT5449" i="1"/>
  <c r="AT5426" i="1"/>
  <c r="BK5426" i="1" s="1"/>
  <c r="R5426" i="1" s="1"/>
  <c r="R4476" i="1" s="1"/>
  <c r="AT5410" i="1"/>
  <c r="BK5410" i="1" s="1"/>
  <c r="R5410" i="1" s="1"/>
  <c r="R4460" i="1" s="1"/>
  <c r="AT5444" i="1"/>
  <c r="BK5444" i="1" s="1"/>
  <c r="R5444" i="1" s="1"/>
  <c r="R4494" i="1" s="1"/>
  <c r="AT5376" i="1"/>
  <c r="BK5376" i="1" s="1"/>
  <c r="R5376" i="1" s="1"/>
  <c r="R4426" i="1" s="1"/>
  <c r="AT5403" i="1"/>
  <c r="AT5290" i="1"/>
  <c r="AT5379" i="1"/>
  <c r="AT5436" i="1"/>
  <c r="BK5436" i="1" s="1"/>
  <c r="R5436" i="1" s="1"/>
  <c r="R4486" i="1" s="1"/>
  <c r="AT5345" i="1"/>
  <c r="BK5345" i="1" s="1"/>
  <c r="R5345" i="1" s="1"/>
  <c r="R4395" i="1" s="1"/>
  <c r="AT5315" i="1"/>
  <c r="BK5315" i="1" s="1"/>
  <c r="R5315" i="1" s="1"/>
  <c r="R4365" i="1" s="1"/>
  <c r="AT5305" i="1"/>
  <c r="BK5305" i="1" s="1"/>
  <c r="R5305" i="1" s="1"/>
  <c r="R4355" i="1" s="1"/>
  <c r="AT5319" i="1"/>
  <c r="AT5270" i="1"/>
  <c r="BK5270" i="1" s="1"/>
  <c r="R5270" i="1" s="1"/>
  <c r="R4320" i="1" s="1"/>
  <c r="AT5273" i="1"/>
  <c r="BK5273" i="1" s="1"/>
  <c r="R5273" i="1" s="1"/>
  <c r="R4323" i="1" s="1"/>
  <c r="AT5254" i="1"/>
  <c r="AS5254" i="1"/>
  <c r="AS5362" i="1"/>
  <c r="AT5377" i="1"/>
  <c r="BK5377" i="1" s="1"/>
  <c r="R5377" i="1" s="1"/>
  <c r="R4427" i="1" s="1"/>
  <c r="AT5363" i="1"/>
  <c r="AT5389" i="1"/>
  <c r="BK5389" i="1" s="1"/>
  <c r="R5389" i="1" s="1"/>
  <c r="R4439" i="1" s="1"/>
  <c r="AT5431" i="1"/>
  <c r="AT5404" i="1"/>
  <c r="BK5404" i="1" s="1"/>
  <c r="R5404" i="1" s="1"/>
  <c r="R4454" i="1" s="1"/>
  <c r="AT5335" i="1"/>
  <c r="BK5335" i="1" s="1"/>
  <c r="R5335" i="1" s="1"/>
  <c r="R4385" i="1" s="1"/>
  <c r="AT5296" i="1"/>
  <c r="BK5296" i="1" s="1"/>
  <c r="R5296" i="1" s="1"/>
  <c r="R4346" i="1" s="1"/>
  <c r="AT5347" i="1"/>
  <c r="AT5258" i="1"/>
  <c r="BK5258" i="1" s="1"/>
  <c r="R5258" i="1" s="1"/>
  <c r="R4308" i="1" s="1"/>
  <c r="AT5364" i="1"/>
  <c r="BK5364" i="1" s="1"/>
  <c r="R5364" i="1" s="1"/>
  <c r="R4414" i="1" s="1"/>
  <c r="AT5313" i="1"/>
  <c r="BK5313" i="1" s="1"/>
  <c r="R5313" i="1" s="1"/>
  <c r="R4363" i="1" s="1"/>
  <c r="AT5243" i="1"/>
  <c r="BK5243" i="1" s="1"/>
  <c r="R5243" i="1" s="1"/>
  <c r="R4293" i="1" s="1"/>
  <c r="AT5269" i="1"/>
  <c r="BK5269" i="1" s="1"/>
  <c r="R5269" i="1" s="1"/>
  <c r="R4319" i="1" s="1"/>
  <c r="AT5285" i="1"/>
  <c r="BK5285" i="1" s="1"/>
  <c r="R5285" i="1" s="1"/>
  <c r="R4335" i="1" s="1"/>
  <c r="AT5256" i="1"/>
  <c r="BK5256" i="1" s="1"/>
  <c r="R5256" i="1" s="1"/>
  <c r="R4306" i="1" s="1"/>
  <c r="AT5251" i="1"/>
  <c r="BK5251" i="1" s="1"/>
  <c r="R5251" i="1" s="1"/>
  <c r="R4301" i="1" s="1"/>
  <c r="AU5237" i="1"/>
  <c r="AT5433" i="1"/>
  <c r="BK5433" i="1" s="1"/>
  <c r="R5433" i="1" s="1"/>
  <c r="R4483" i="1" s="1"/>
  <c r="AU5357" i="1"/>
  <c r="BL5357" i="1" s="1"/>
  <c r="AS5421" i="1"/>
  <c r="BJ5421" i="1" s="1"/>
  <c r="Q5421" i="1" s="1"/>
  <c r="Q4471" i="1" s="1"/>
  <c r="AU5451" i="1"/>
  <c r="AS5428" i="1"/>
  <c r="BJ5428" i="1" s="1"/>
  <c r="Q5428" i="1" s="1"/>
  <c r="Q4478" i="1" s="1"/>
  <c r="AS5427" i="1"/>
  <c r="BJ5427" i="1" s="1"/>
  <c r="Q5427" i="1" s="1"/>
  <c r="Q4477" i="1" s="1"/>
  <c r="AT5385" i="1"/>
  <c r="AT5338" i="1"/>
  <c r="BK5338" i="1" s="1"/>
  <c r="R5338" i="1" s="1"/>
  <c r="R4388" i="1" s="1"/>
  <c r="AT5383" i="1"/>
  <c r="BK5383" i="1" s="1"/>
  <c r="R5383" i="1" s="1"/>
  <c r="R4433" i="1" s="1"/>
  <c r="AT5411" i="1"/>
  <c r="BK5411" i="1" s="1"/>
  <c r="R5411" i="1" s="1"/>
  <c r="R4461" i="1" s="1"/>
  <c r="AT5380" i="1"/>
  <c r="AT5352" i="1"/>
  <c r="BK5352" i="1" s="1"/>
  <c r="R5352" i="1" s="1"/>
  <c r="R4402" i="1" s="1"/>
  <c r="AT5400" i="1"/>
  <c r="BK5400" i="1" s="1"/>
  <c r="R5400" i="1" s="1"/>
  <c r="R4450" i="1" s="1"/>
  <c r="AT5395" i="1"/>
  <c r="BK5395" i="1" s="1"/>
  <c r="R5395" i="1" s="1"/>
  <c r="R4445" i="1" s="1"/>
  <c r="AT5428" i="1"/>
  <c r="AT5232" i="1"/>
  <c r="AT5333" i="1"/>
  <c r="BK5333" i="1" s="1"/>
  <c r="R5333" i="1" s="1"/>
  <c r="R4383" i="1" s="1"/>
  <c r="AT5323" i="1"/>
  <c r="BK5323" i="1" s="1"/>
  <c r="R5323" i="1" s="1"/>
  <c r="R4373" i="1" s="1"/>
  <c r="AT5272" i="1"/>
  <c r="BK5272" i="1" s="1"/>
  <c r="R5272" i="1" s="1"/>
  <c r="R4322" i="1" s="1"/>
  <c r="AT5421" i="1"/>
  <c r="AT5295" i="1"/>
  <c r="BK5295" i="1" s="1"/>
  <c r="R5295" i="1" s="1"/>
  <c r="R4345" i="1" s="1"/>
  <c r="AT5276" i="1"/>
  <c r="BK5276" i="1" s="1"/>
  <c r="R5276" i="1" s="1"/>
  <c r="R4326" i="1" s="1"/>
  <c r="AT5298" i="1"/>
  <c r="BK5298" i="1" s="1"/>
  <c r="R5298" i="1" s="1"/>
  <c r="R4348" i="1" s="1"/>
  <c r="AT5231" i="1"/>
  <c r="BK5231" i="1" s="1"/>
  <c r="R5231" i="1" s="1"/>
  <c r="R4281" i="1" s="1"/>
  <c r="AT5244" i="1"/>
  <c r="BK5244" i="1" s="1"/>
  <c r="R5244" i="1" s="1"/>
  <c r="R4294" i="1" s="1"/>
  <c r="AU5437" i="1"/>
  <c r="AT5417" i="1"/>
  <c r="BK5417" i="1" s="1"/>
  <c r="R5417" i="1" s="1"/>
  <c r="R4467" i="1" s="1"/>
  <c r="AT5401" i="1"/>
  <c r="BK5401" i="1" s="1"/>
  <c r="R5401" i="1" s="1"/>
  <c r="R4451" i="1" s="1"/>
  <c r="AT5340" i="1"/>
  <c r="BK5340" i="1" s="1"/>
  <c r="R5340" i="1" s="1"/>
  <c r="R4390" i="1" s="1"/>
  <c r="AU5340" i="1"/>
  <c r="AS5297" i="1"/>
  <c r="BJ5297" i="1" s="1"/>
  <c r="Q5297" i="1" s="1"/>
  <c r="Q4347" i="1" s="1"/>
  <c r="AS5266" i="1"/>
  <c r="BJ5266" i="1" s="1"/>
  <c r="Q5266" i="1" s="1"/>
  <c r="Q4316" i="1" s="1"/>
  <c r="AU5415" i="1"/>
  <c r="BL5415" i="1" s="1"/>
  <c r="AU5260" i="1"/>
  <c r="AT5367" i="1"/>
  <c r="AS5360" i="1"/>
  <c r="BJ5360" i="1" s="1"/>
  <c r="Q5360" i="1" s="1"/>
  <c r="Q4410" i="1" s="1"/>
  <c r="AU5349" i="1"/>
  <c r="BL5349" i="1" s="1"/>
  <c r="AU5371" i="1"/>
  <c r="BL5371" i="1" s="1"/>
  <c r="AT5423" i="1"/>
  <c r="BK5423" i="1" s="1"/>
  <c r="R5423" i="1" s="1"/>
  <c r="R4473" i="1" s="1"/>
  <c r="AT5264" i="1"/>
  <c r="AT5418" i="1"/>
  <c r="BK5418" i="1" s="1"/>
  <c r="R5418" i="1" s="1"/>
  <c r="R4468" i="1" s="1"/>
  <c r="AT5409" i="1"/>
  <c r="AT5248" i="1"/>
  <c r="BK5248" i="1" s="1"/>
  <c r="R5248" i="1" s="1"/>
  <c r="R4298" i="1" s="1"/>
  <c r="AT5445" i="1"/>
  <c r="AT5392" i="1"/>
  <c r="AT5446" i="1"/>
  <c r="AT5346" i="1"/>
  <c r="BK5346" i="1" s="1"/>
  <c r="R5346" i="1" s="1"/>
  <c r="R4396" i="1" s="1"/>
  <c r="AT5314" i="1"/>
  <c r="AT5320" i="1"/>
  <c r="BK5320" i="1" s="1"/>
  <c r="R5320" i="1" s="1"/>
  <c r="R4370" i="1" s="1"/>
  <c r="AT5249" i="1"/>
  <c r="BK5249" i="1" s="1"/>
  <c r="R5249" i="1" s="1"/>
  <c r="R4299" i="1" s="1"/>
  <c r="AT5365" i="1"/>
  <c r="AT5255" i="1"/>
  <c r="BK5255" i="1" s="1"/>
  <c r="R5255" i="1" s="1"/>
  <c r="R4305" i="1" s="1"/>
  <c r="AU5261" i="1"/>
  <c r="BL5261" i="1" s="1"/>
  <c r="AT5350" i="1"/>
  <c r="AU5350" i="1"/>
  <c r="BL5350" i="1" s="1"/>
  <c r="AS5259" i="1"/>
  <c r="AT5419" i="1"/>
  <c r="AS5419" i="1"/>
  <c r="BJ5419" i="1" s="1"/>
  <c r="Q5419" i="1" s="1"/>
  <c r="Q4469" i="1" s="1"/>
  <c r="AU5398" i="1"/>
  <c r="BL5398" i="1" s="1"/>
  <c r="AV5302" i="1"/>
  <c r="AT5286" i="1"/>
  <c r="BK5286" i="1" s="1"/>
  <c r="R5286" i="1" s="1"/>
  <c r="R4336" i="1" s="1"/>
  <c r="AV5286" i="1"/>
  <c r="AT5455" i="1"/>
  <c r="AT5369" i="1"/>
  <c r="BK5369" i="1" s="1"/>
  <c r="R5369" i="1" s="1"/>
  <c r="R4419" i="1" s="1"/>
  <c r="AU5263" i="1"/>
  <c r="AS5366" i="1"/>
  <c r="AT5318" i="1"/>
  <c r="BK5318" i="1" s="1"/>
  <c r="R5318" i="1" s="1"/>
  <c r="R4368" i="1" s="1"/>
  <c r="AS5318" i="1"/>
  <c r="BJ5318" i="1" s="1"/>
  <c r="Q5318" i="1" s="1"/>
  <c r="Q4368" i="1" s="1"/>
  <c r="AS5238" i="1"/>
  <c r="BJ5238" i="1" s="1"/>
  <c r="Q5238" i="1" s="1"/>
  <c r="Q4288" i="1" s="1"/>
  <c r="AU5387" i="1"/>
  <c r="BL5387" i="1" s="1"/>
  <c r="AV5310" i="1"/>
  <c r="AS5330" i="1"/>
  <c r="AS5384" i="1"/>
  <c r="BJ5384" i="1" s="1"/>
  <c r="Q5384" i="1" s="1"/>
  <c r="Q4434" i="1" s="1"/>
  <c r="AT5287" i="1"/>
  <c r="BK5287" i="1" s="1"/>
  <c r="R5287" i="1" s="1"/>
  <c r="R4337" i="1" s="1"/>
  <c r="AU5287" i="1"/>
  <c r="AT5245" i="1"/>
  <c r="BK5245" i="1" s="1"/>
  <c r="R5245" i="1" s="1"/>
  <c r="R4295" i="1" s="1"/>
  <c r="AU5245" i="1"/>
  <c r="AT5382" i="1"/>
  <c r="BK5382" i="1" s="1"/>
  <c r="R5382" i="1" s="1"/>
  <c r="R4432" i="1" s="1"/>
  <c r="AV5382" i="1"/>
  <c r="AT5391" i="1"/>
  <c r="BK5391" i="1" s="1"/>
  <c r="R5391" i="1" s="1"/>
  <c r="R4441" i="1" s="1"/>
  <c r="AT5393" i="1"/>
  <c r="AT5330" i="1"/>
  <c r="BK5330" i="1" s="1"/>
  <c r="R5330" i="1" s="1"/>
  <c r="R4380" i="1" s="1"/>
  <c r="AT5386" i="1"/>
  <c r="AT5349" i="1"/>
  <c r="BK5349" i="1" s="1"/>
  <c r="R5349" i="1" s="1"/>
  <c r="R4399" i="1" s="1"/>
  <c r="AT5450" i="1"/>
  <c r="BK5450" i="1" s="1"/>
  <c r="R5450" i="1" s="1"/>
  <c r="R4500" i="1" s="1"/>
  <c r="AT5399" i="1"/>
  <c r="AT5396" i="1"/>
  <c r="BK5396" i="1" s="1"/>
  <c r="R5396" i="1" s="1"/>
  <c r="R4446" i="1" s="1"/>
  <c r="AT5452" i="1"/>
  <c r="AT5240" i="1"/>
  <c r="BK5240" i="1" s="1"/>
  <c r="R5240" i="1" s="1"/>
  <c r="R4290" i="1" s="1"/>
  <c r="AT5447" i="1"/>
  <c r="AT5397" i="1"/>
  <c r="BK5397" i="1" s="1"/>
  <c r="R5397" i="1" s="1"/>
  <c r="R4447" i="1" s="1"/>
  <c r="AT5430" i="1"/>
  <c r="AT5328" i="1"/>
  <c r="AT5259" i="1"/>
  <c r="BK5259" i="1" s="1"/>
  <c r="R5259" i="1" s="1"/>
  <c r="R4309" i="1" s="1"/>
  <c r="AT5437" i="1"/>
  <c r="AT5371" i="1"/>
  <c r="BK5371" i="1" s="1"/>
  <c r="R5371" i="1" s="1"/>
  <c r="R4421" i="1" s="1"/>
  <c r="AT5306" i="1"/>
  <c r="AT5354" i="1"/>
  <c r="AT5301" i="1"/>
  <c r="BK5301" i="1" s="1"/>
  <c r="R5301" i="1" s="1"/>
  <c r="R4351" i="1" s="1"/>
  <c r="AT5321" i="1"/>
  <c r="BK5321" i="1" s="1"/>
  <c r="R5321" i="1" s="1"/>
  <c r="R4371" i="1" s="1"/>
  <c r="AT5236" i="1"/>
  <c r="AT5257" i="1"/>
  <c r="BK5257" i="1" s="1"/>
  <c r="R5257" i="1" s="1"/>
  <c r="R4307" i="1" s="1"/>
  <c r="AT5309" i="1"/>
  <c r="AT5277" i="1"/>
  <c r="BK5277" i="1" s="1"/>
  <c r="R5277" i="1" s="1"/>
  <c r="R4327" i="1" s="1"/>
  <c r="AT5348" i="1"/>
  <c r="BK5348" i="1" s="1"/>
  <c r="R5348" i="1" s="1"/>
  <c r="R4398" i="1" s="1"/>
  <c r="AT5414" i="1"/>
  <c r="BK5414" i="1" s="1"/>
  <c r="R5414" i="1" s="1"/>
  <c r="R4464" i="1" s="1"/>
  <c r="AV5414" i="1"/>
  <c r="AS5317" i="1"/>
  <c r="AT5275" i="1"/>
  <c r="BK5275" i="1" s="1"/>
  <c r="R5275" i="1" s="1"/>
  <c r="R4325" i="1" s="1"/>
  <c r="AS5275" i="1"/>
  <c r="AV5262" i="1"/>
  <c r="AT5331" i="1"/>
  <c r="BK5331" i="1" s="1"/>
  <c r="R5331" i="1" s="1"/>
  <c r="R4381" i="1" s="1"/>
  <c r="AT5322" i="1"/>
  <c r="BK5322" i="1" s="1"/>
  <c r="R5322" i="1" s="1"/>
  <c r="R4372" i="1" s="1"/>
  <c r="AS5322" i="1"/>
  <c r="BJ5322" i="1" s="1"/>
  <c r="Q5322" i="1" s="1"/>
  <c r="Q4372" i="1" s="1"/>
  <c r="AV5246" i="1"/>
  <c r="AT5280" i="1"/>
  <c r="AT5438" i="1"/>
  <c r="BK5438" i="1" s="1"/>
  <c r="R5438" i="1" s="1"/>
  <c r="R4488" i="1" s="1"/>
  <c r="AV5438" i="1"/>
  <c r="AT5288" i="1"/>
  <c r="AT5378" i="1"/>
  <c r="BK5378" i="1" s="1"/>
  <c r="R5378" i="1" s="1"/>
  <c r="R4428" i="1" s="1"/>
  <c r="AT5344" i="1"/>
  <c r="AT5387" i="1"/>
  <c r="BK5387" i="1" s="1"/>
  <c r="R5387" i="1" s="1"/>
  <c r="R4437" i="1" s="1"/>
  <c r="AT5416" i="1"/>
  <c r="AT5415" i="1"/>
  <c r="AT5435" i="1"/>
  <c r="BK5435" i="1" s="1"/>
  <c r="R5435" i="1" s="1"/>
  <c r="R4485" i="1" s="1"/>
  <c r="AT5351" i="1"/>
  <c r="AT5360" i="1"/>
  <c r="BK5360" i="1" s="1"/>
  <c r="R5360" i="1" s="1"/>
  <c r="R4410" i="1" s="1"/>
  <c r="AT5297" i="1"/>
  <c r="AT5312" i="1"/>
  <c r="BK5312" i="1" s="1"/>
  <c r="R5312" i="1" s="1"/>
  <c r="R4362" i="1" s="1"/>
  <c r="AT5274" i="1"/>
  <c r="AT5337" i="1"/>
  <c r="BK5337" i="1" s="1"/>
  <c r="R5337" i="1" s="1"/>
  <c r="R4387" i="1" s="1"/>
  <c r="AT5292" i="1"/>
  <c r="AT5279" i="1"/>
  <c r="AT5307" i="1"/>
  <c r="BK5307" i="1" s="1"/>
  <c r="R5307" i="1" s="1"/>
  <c r="R4357" i="1" s="1"/>
  <c r="AT5299" i="1"/>
  <c r="AT5284" i="1"/>
  <c r="BK5284" i="1" s="1"/>
  <c r="R5284" i="1" s="1"/>
  <c r="R4334" i="1" s="1"/>
  <c r="AT5241" i="1"/>
  <c r="BK5241" i="1" s="1"/>
  <c r="R5241" i="1" s="1"/>
  <c r="R4291" i="1" s="1"/>
  <c r="AS5241" i="1"/>
  <c r="AU5353" i="1"/>
  <c r="BL5353" i="1" s="1"/>
  <c r="AT5422" i="1"/>
  <c r="BK5422" i="1" s="1"/>
  <c r="R5422" i="1" s="1"/>
  <c r="R4472" i="1" s="1"/>
  <c r="AV5422" i="1"/>
  <c r="AT5294" i="1"/>
  <c r="BK5294" i="1" s="1"/>
  <c r="R5294" i="1" s="1"/>
  <c r="R4344" i="1" s="1"/>
  <c r="AV5294" i="1"/>
  <c r="AT5425" i="1"/>
  <c r="BK5425" i="1" s="1"/>
  <c r="R5425" i="1" s="1"/>
  <c r="R4475" i="1" s="1"/>
  <c r="AT5334" i="1"/>
  <c r="BK5334" i="1" s="1"/>
  <c r="R5334" i="1" s="1"/>
  <c r="R4384" i="1" s="1"/>
  <c r="AV5334" i="1"/>
  <c r="AV5406" i="1"/>
  <c r="AT5302" i="1"/>
  <c r="AU5302" i="1"/>
  <c r="BL5302" i="1" s="1"/>
  <c r="AT5316" i="1"/>
  <c r="BK5316" i="1" s="1"/>
  <c r="R5316" i="1" s="1"/>
  <c r="R4366" i="1" s="1"/>
  <c r="AT5300" i="1"/>
  <c r="BK5300" i="1" s="1"/>
  <c r="R5300" i="1" s="1"/>
  <c r="R4350" i="1" s="1"/>
  <c r="AU5300" i="1"/>
  <c r="BL5300" i="1" s="1"/>
  <c r="AT5341" i="1"/>
  <c r="BK5341" i="1" s="1"/>
  <c r="R5341" i="1" s="1"/>
  <c r="R4391" i="1" s="1"/>
  <c r="AT5424" i="1"/>
  <c r="AT5427" i="1"/>
  <c r="AT5442" i="1"/>
  <c r="BK5442" i="1" s="1"/>
  <c r="R5442" i="1" s="1"/>
  <c r="R4492" i="1" s="1"/>
  <c r="AT5368" i="1"/>
  <c r="BK5368" i="1" s="1"/>
  <c r="R5368" i="1" s="1"/>
  <c r="R4418" i="1" s="1"/>
  <c r="AT5357" i="1"/>
  <c r="AT5413" i="1"/>
  <c r="BK5413" i="1" s="1"/>
  <c r="R5413" i="1" s="1"/>
  <c r="R4463" i="1" s="1"/>
  <c r="AT5362" i="1"/>
  <c r="AT5390" i="1"/>
  <c r="BK5390" i="1" s="1"/>
  <c r="R5390" i="1" s="1"/>
  <c r="R4440" i="1" s="1"/>
  <c r="AV5390" i="1"/>
  <c r="AT5408" i="1"/>
  <c r="AT5336" i="1"/>
  <c r="BK5336" i="1" s="1"/>
  <c r="R5336" i="1" s="1"/>
  <c r="R4386" i="1" s="1"/>
  <c r="AT5412" i="1"/>
  <c r="BK5412" i="1" s="1"/>
  <c r="R5412" i="1" s="1"/>
  <c r="R4462" i="1" s="1"/>
  <c r="AT5265" i="1"/>
  <c r="AT5356" i="1"/>
  <c r="BK5356" i="1" s="1"/>
  <c r="R5356" i="1" s="1"/>
  <c r="R4406" i="1" s="1"/>
  <c r="AT5329" i="1"/>
  <c r="BK5329" i="1" s="1"/>
  <c r="R5329" i="1" s="1"/>
  <c r="R4379" i="1" s="1"/>
  <c r="AT5237" i="1"/>
  <c r="AT5247" i="1"/>
  <c r="AT5261" i="1"/>
  <c r="BK5261" i="1" s="1"/>
  <c r="R5261" i="1" s="1"/>
  <c r="R4311" i="1" s="1"/>
  <c r="AT5235" i="1"/>
  <c r="BK5235" i="1" s="1"/>
  <c r="R5235" i="1" s="1"/>
  <c r="R4285" i="1" s="1"/>
  <c r="AT5303" i="1"/>
  <c r="AT5262" i="1"/>
  <c r="BK5262" i="1" s="1"/>
  <c r="R5262" i="1" s="1"/>
  <c r="R4312" i="1" s="1"/>
  <c r="AT5234" i="1"/>
  <c r="AS5246" i="1"/>
  <c r="BJ5246" i="1" s="1"/>
  <c r="Q5246" i="1" s="1"/>
  <c r="Q4296" i="1" s="1"/>
  <c r="AT5242" i="1"/>
  <c r="BK5242" i="1" s="1"/>
  <c r="R5242" i="1" s="1"/>
  <c r="R4292" i="1" s="1"/>
  <c r="AU5242" i="1"/>
  <c r="AT5266" i="1"/>
  <c r="BK5266" i="1" s="1"/>
  <c r="R5266" i="1" s="1"/>
  <c r="R4316" i="1" s="1"/>
  <c r="AU5266" i="1"/>
  <c r="BL5266" i="1" s="1"/>
  <c r="AT5260" i="1"/>
  <c r="BK5260" i="1" s="1"/>
  <c r="R5260" i="1" s="1"/>
  <c r="R4310" i="1" s="1"/>
  <c r="AS5260" i="1"/>
  <c r="BJ5260" i="1" s="1"/>
  <c r="Q5260" i="1" s="1"/>
  <c r="Q4310" i="1" s="1"/>
  <c r="AT5310" i="1"/>
  <c r="BK5310" i="1" s="1"/>
  <c r="R5310" i="1" s="1"/>
  <c r="R4360" i="1" s="1"/>
  <c r="AS5310" i="1"/>
  <c r="BJ5310" i="1" s="1"/>
  <c r="Q5310" i="1" s="1"/>
  <c r="Q4360" i="1" s="1"/>
  <c r="AT5343" i="1"/>
  <c r="BK5343" i="1" s="1"/>
  <c r="R5343" i="1" s="1"/>
  <c r="R4393" i="1" s="1"/>
  <c r="AS5343" i="1"/>
  <c r="BJ5343" i="1" s="1"/>
  <c r="Q5343" i="1" s="1"/>
  <c r="Q4393" i="1" s="1"/>
  <c r="AT5325" i="1"/>
  <c r="BK5325" i="1" s="1"/>
  <c r="R5325" i="1" s="1"/>
  <c r="R4375" i="1" s="1"/>
  <c r="AV5325" i="1"/>
  <c r="AT5238" i="1"/>
  <c r="BK5238" i="1" s="1"/>
  <c r="R5238" i="1" s="1"/>
  <c r="R4288" i="1" s="1"/>
  <c r="AV5238" i="1"/>
  <c r="AT5366" i="1"/>
  <c r="BK5366" i="1" s="1"/>
  <c r="R5366" i="1" s="1"/>
  <c r="R4416" i="1" s="1"/>
  <c r="AV5366" i="1"/>
  <c r="AT5443" i="1"/>
  <c r="BK5443" i="1" s="1"/>
  <c r="R5443" i="1" s="1"/>
  <c r="R4493" i="1" s="1"/>
  <c r="AU5443" i="1"/>
  <c r="BL5443" i="1" s="1"/>
  <c r="AT5429" i="1"/>
  <c r="AS5429" i="1"/>
  <c r="BJ5429" i="1" s="1"/>
  <c r="Q5429" i="1" s="1"/>
  <c r="Q4479" i="1" s="1"/>
  <c r="AT5361" i="1"/>
  <c r="BK5361" i="1" s="1"/>
  <c r="R5361" i="1" s="1"/>
  <c r="R4411" i="1" s="1"/>
  <c r="AT5432" i="1"/>
  <c r="BK5432" i="1" s="1"/>
  <c r="R5432" i="1" s="1"/>
  <c r="R4482" i="1" s="1"/>
  <c r="AS5432" i="1"/>
  <c r="BJ5432" i="1" s="1"/>
  <c r="Q5432" i="1" s="1"/>
  <c r="Q4482" i="1" s="1"/>
  <c r="AT5293" i="1"/>
  <c r="AT5308" i="1"/>
  <c r="BK5308" i="1" s="1"/>
  <c r="R5308" i="1" s="1"/>
  <c r="R4358" i="1" s="1"/>
  <c r="AT5440" i="1"/>
  <c r="BK5440" i="1" s="1"/>
  <c r="R5440" i="1" s="1"/>
  <c r="R4490" i="1" s="1"/>
  <c r="AU5440" i="1"/>
  <c r="BL5440" i="1" s="1"/>
  <c r="AS5420" i="1"/>
  <c r="BJ5420" i="1" s="1"/>
  <c r="Q5420" i="1" s="1"/>
  <c r="Q4470" i="1" s="1"/>
  <c r="AT5339" i="1"/>
  <c r="BK5339" i="1" s="1"/>
  <c r="R5339" i="1" s="1"/>
  <c r="R4389" i="1" s="1"/>
  <c r="AU5339" i="1"/>
  <c r="BL5339" i="1" s="1"/>
  <c r="AT5283" i="1"/>
  <c r="BK5283" i="1" s="1"/>
  <c r="R5283" i="1" s="1"/>
  <c r="R4333" i="1" s="1"/>
  <c r="AV5283" i="1"/>
  <c r="AT5375" i="1"/>
  <c r="AT5370" i="1"/>
  <c r="AT5317" i="1"/>
  <c r="AT5332" i="1"/>
  <c r="BK5332" i="1" s="1"/>
  <c r="R5332" i="1" s="1"/>
  <c r="R4382" i="1" s="1"/>
  <c r="AS5332" i="1"/>
  <c r="AT5381" i="1"/>
  <c r="BK5381" i="1" s="1"/>
  <c r="R5381" i="1" s="1"/>
  <c r="R4431" i="1" s="1"/>
  <c r="AT5434" i="1"/>
  <c r="BK5434" i="1" s="1"/>
  <c r="R5434" i="1" s="1"/>
  <c r="R4484" i="1" s="1"/>
  <c r="AU5434" i="1"/>
  <c r="AT5388" i="1"/>
  <c r="BK5388" i="1" s="1"/>
  <c r="R5388" i="1" s="1"/>
  <c r="R4438" i="1" s="1"/>
  <c r="AU5388" i="1"/>
  <c r="AT5441" i="1"/>
  <c r="BK5441" i="1" s="1"/>
  <c r="R5441" i="1" s="1"/>
  <c r="R4491" i="1" s="1"/>
  <c r="AU5441" i="1"/>
  <c r="BL5441" i="1" s="1"/>
  <c r="AT5456" i="1"/>
  <c r="BK5456" i="1" s="1"/>
  <c r="R5456" i="1" s="1"/>
  <c r="R4506" i="1" s="1"/>
  <c r="AU5456" i="1"/>
  <c r="BL5456" i="1" s="1"/>
  <c r="AT5398" i="1"/>
  <c r="BK5398" i="1" s="1"/>
  <c r="R5398" i="1" s="1"/>
  <c r="R4448" i="1" s="1"/>
  <c r="AV5398" i="1"/>
  <c r="AS5439" i="1"/>
  <c r="AT5250" i="1"/>
  <c r="BK5250" i="1" s="1"/>
  <c r="R5250" i="1" s="1"/>
  <c r="R4300" i="1" s="1"/>
  <c r="AU5250" i="1"/>
  <c r="BL5250" i="1" s="1"/>
  <c r="AT5407" i="1"/>
  <c r="BK5407" i="1" s="1"/>
  <c r="R5407" i="1" s="1"/>
  <c r="R4457" i="1" s="1"/>
  <c r="AU5407" i="1"/>
  <c r="BL5407" i="1" s="1"/>
  <c r="AT5282" i="1"/>
  <c r="BK5282" i="1" s="1"/>
  <c r="R5282" i="1" s="1"/>
  <c r="R4332" i="1" s="1"/>
  <c r="AT5267" i="1"/>
  <c r="BK5267" i="1" s="1"/>
  <c r="R5267" i="1" s="1"/>
  <c r="R4317" i="1" s="1"/>
  <c r="AU5311" i="1"/>
  <c r="BL5311" i="1" s="1"/>
  <c r="AV5326" i="1"/>
  <c r="AS5289" i="1"/>
  <c r="BJ5289" i="1" s="1"/>
  <c r="Q5289" i="1" s="1"/>
  <c r="Q4339" i="1" s="1"/>
  <c r="AT5439" i="1"/>
  <c r="BK5439" i="1" s="1"/>
  <c r="R5439" i="1" s="1"/>
  <c r="R4489" i="1" s="1"/>
  <c r="AS5448" i="1"/>
  <c r="AT5402" i="1"/>
  <c r="BK5402" i="1" s="1"/>
  <c r="R5402" i="1" s="1"/>
  <c r="R4452" i="1" s="1"/>
  <c r="AU5402" i="1"/>
  <c r="BL5402" i="1" s="1"/>
  <c r="AT5263" i="1"/>
  <c r="BK5263" i="1" s="1"/>
  <c r="R5263" i="1" s="1"/>
  <c r="R4313" i="1" s="1"/>
  <c r="AV5263" i="1"/>
  <c r="AT5278" i="1"/>
  <c r="BK5278" i="1" s="1"/>
  <c r="R5278" i="1" s="1"/>
  <c r="R4328" i="1" s="1"/>
  <c r="AV5278" i="1"/>
  <c r="AT5327" i="1"/>
  <c r="AT5358" i="1"/>
  <c r="BK5358" i="1" s="1"/>
  <c r="R5358" i="1" s="1"/>
  <c r="R4408" i="1" s="1"/>
  <c r="AV5358" i="1"/>
  <c r="AT5451" i="1"/>
  <c r="BK5451" i="1" s="1"/>
  <c r="R5451" i="1" s="1"/>
  <c r="R4501" i="1" s="1"/>
  <c r="AT5448" i="1"/>
  <c r="AT5373" i="1"/>
  <c r="BK5373" i="1" s="1"/>
  <c r="R5373" i="1" s="1"/>
  <c r="R4423" i="1" s="1"/>
  <c r="AV5373" i="1"/>
  <c r="AT5281" i="1"/>
  <c r="BK5281" i="1" s="1"/>
  <c r="R5281" i="1" s="1"/>
  <c r="R4331" i="1" s="1"/>
  <c r="AV5281" i="1"/>
  <c r="AT5355" i="1"/>
  <c r="BK5355" i="1" s="1"/>
  <c r="R5355" i="1" s="1"/>
  <c r="R4405" i="1" s="1"/>
  <c r="AT5453" i="1"/>
  <c r="AT5406" i="1"/>
  <c r="AT5384" i="1"/>
  <c r="AT5342" i="1"/>
  <c r="BK5342" i="1" s="1"/>
  <c r="R5342" i="1" s="1"/>
  <c r="R4392" i="1" s="1"/>
  <c r="AV5342" i="1"/>
  <c r="AT5454" i="1"/>
  <c r="BK5454" i="1" s="1"/>
  <c r="R5454" i="1" s="1"/>
  <c r="R4504" i="1" s="1"/>
  <c r="AV5454" i="1"/>
  <c r="AT5394" i="1"/>
  <c r="AT5374" i="1"/>
  <c r="BK5374" i="1" s="1"/>
  <c r="R5374" i="1" s="1"/>
  <c r="R4424" i="1" s="1"/>
  <c r="AT5420" i="1"/>
  <c r="AT5405" i="1"/>
  <c r="AT5233" i="1"/>
  <c r="AT5268" i="1"/>
  <c r="BK5268" i="1" s="1"/>
  <c r="R5268" i="1" s="1"/>
  <c r="R4318" i="1" s="1"/>
  <c r="AT5372" i="1"/>
  <c r="AT5353" i="1"/>
  <c r="AT5291" i="1"/>
  <c r="AT5289" i="1"/>
  <c r="BK5289" i="1" s="1"/>
  <c r="R5289" i="1" s="1"/>
  <c r="R4339" i="1" s="1"/>
  <c r="AT5326" i="1"/>
  <c r="BK5326" i="1" s="1"/>
  <c r="R5326" i="1" s="1"/>
  <c r="R4376" i="1" s="1"/>
  <c r="AT5239" i="1"/>
  <c r="AT5252" i="1"/>
  <c r="AT5324" i="1"/>
  <c r="BK5324" i="1" s="1"/>
  <c r="R5324" i="1" s="1"/>
  <c r="R4374" i="1" s="1"/>
  <c r="AT5271" i="1"/>
  <c r="AT5253" i="1"/>
  <c r="AT5311" i="1"/>
  <c r="AT5246" i="1"/>
  <c r="BK5246" i="1" s="1"/>
  <c r="R5246" i="1" s="1"/>
  <c r="R4296" i="1" s="1"/>
  <c r="S5273" i="1" l="1"/>
  <c r="S4323" i="1" s="1"/>
  <c r="S5733" i="1" s="1"/>
  <c r="S4552" i="1" s="1"/>
  <c r="S4812" i="1" s="1"/>
  <c r="S5292" i="1"/>
  <c r="S4342" i="1" s="1"/>
  <c r="S5752" i="1" s="1"/>
  <c r="S4571" i="1" s="1"/>
  <c r="S4831" i="1" s="1"/>
  <c r="S5329" i="1"/>
  <c r="S4379" i="1" s="1"/>
  <c r="S5789" i="1" s="1"/>
  <c r="S4608" i="1" s="1"/>
  <c r="S4868" i="1" s="1"/>
  <c r="S5332" i="1"/>
  <c r="S4382" i="1" s="1"/>
  <c r="S5792" i="1" s="1"/>
  <c r="S4611" i="1" s="1"/>
  <c r="S4871" i="1" s="1"/>
  <c r="S5259" i="1"/>
  <c r="S4309" i="1" s="1"/>
  <c r="S5719" i="1" s="1"/>
  <c r="S4538" i="1" s="1"/>
  <c r="S4798" i="1" s="1"/>
  <c r="S5443" i="1"/>
  <c r="S4493" i="1" s="1"/>
  <c r="S5903" i="1" s="1"/>
  <c r="S4722" i="1" s="1"/>
  <c r="S4982" i="1" s="1"/>
  <c r="S5357" i="1"/>
  <c r="S4407" i="1" s="1"/>
  <c r="S5817" i="1" s="1"/>
  <c r="S4636" i="1" s="1"/>
  <c r="S4896" i="1" s="1"/>
  <c r="S5438" i="1"/>
  <c r="S4488" i="1" s="1"/>
  <c r="S5898" i="1" s="1"/>
  <c r="S4717" i="1" s="1"/>
  <c r="S4977" i="1" s="1"/>
  <c r="S5399" i="1"/>
  <c r="S4449" i="1" s="1"/>
  <c r="S5859" i="1" s="1"/>
  <c r="S4678" i="1" s="1"/>
  <c r="S4938" i="1" s="1"/>
  <c r="S5449" i="1"/>
  <c r="S4499" i="1" s="1"/>
  <c r="S5909" i="1" s="1"/>
  <c r="S4728" i="1" s="1"/>
  <c r="S4988" i="1" s="1"/>
  <c r="S5360" i="1"/>
  <c r="S4410" i="1" s="1"/>
  <c r="S5820" i="1" s="1"/>
  <c r="S4639" i="1" s="1"/>
  <c r="S4899" i="1" s="1"/>
  <c r="S5427" i="1"/>
  <c r="S4477" i="1" s="1"/>
  <c r="S5887" i="1" s="1"/>
  <c r="S4706" i="1" s="1"/>
  <c r="S4966" i="1" s="1"/>
  <c r="S5439" i="1"/>
  <c r="S4489" i="1" s="1"/>
  <c r="S5899" i="1" s="1"/>
  <c r="S4718" i="1" s="1"/>
  <c r="S4978" i="1" s="1"/>
  <c r="S5240" i="1"/>
  <c r="S4290" i="1" s="1"/>
  <c r="S5700" i="1" s="1"/>
  <c r="S4519" i="1" s="1"/>
  <c r="S4779" i="1" s="1"/>
  <c r="S5386" i="1"/>
  <c r="S4436" i="1" s="1"/>
  <c r="S5846" i="1" s="1"/>
  <c r="S4665" i="1" s="1"/>
  <c r="S4925" i="1" s="1"/>
  <c r="S5425" i="1"/>
  <c r="S4475" i="1" s="1"/>
  <c r="S5885" i="1" s="1"/>
  <c r="S4704" i="1" s="1"/>
  <c r="S4964" i="1" s="1"/>
  <c r="S5326" i="1"/>
  <c r="S4376" i="1" s="1"/>
  <c r="S5786" i="1" s="1"/>
  <c r="S4605" i="1" s="1"/>
  <c r="S4865" i="1" s="1"/>
  <c r="S5364" i="1"/>
  <c r="S4414" i="1" s="1"/>
  <c r="S5824" i="1" s="1"/>
  <c r="S4643" i="1" s="1"/>
  <c r="S4903" i="1" s="1"/>
  <c r="S5440" i="1"/>
  <c r="S4490" i="1" s="1"/>
  <c r="S5900" i="1" s="1"/>
  <c r="S4719" i="1" s="1"/>
  <c r="S4979" i="1" s="1"/>
  <c r="S5254" i="1"/>
  <c r="S4304" i="1" s="1"/>
  <c r="S5714" i="1" s="1"/>
  <c r="S4533" i="1" s="1"/>
  <c r="S4793" i="1" s="1"/>
  <c r="S5294" i="1"/>
  <c r="S4344" i="1" s="1"/>
  <c r="S5754" i="1" s="1"/>
  <c r="S4573" i="1" s="1"/>
  <c r="S4833" i="1" s="1"/>
  <c r="S5306" i="1"/>
  <c r="S4356" i="1" s="1"/>
  <c r="S5766" i="1" s="1"/>
  <c r="S4585" i="1" s="1"/>
  <c r="S4845" i="1" s="1"/>
  <c r="S5415" i="1"/>
  <c r="S4465" i="1" s="1"/>
  <c r="S5875" i="1" s="1"/>
  <c r="S4694" i="1" s="1"/>
  <c r="S4954" i="1" s="1"/>
  <c r="S5234" i="1"/>
  <c r="S4284" i="1" s="1"/>
  <c r="S5694" i="1" s="1"/>
  <c r="S4513" i="1" s="1"/>
  <c r="S4773" i="1" s="1"/>
  <c r="S5445" i="1"/>
  <c r="S4495" i="1" s="1"/>
  <c r="S5905" i="1" s="1"/>
  <c r="S4724" i="1" s="1"/>
  <c r="S4984" i="1" s="1"/>
  <c r="S5309" i="1"/>
  <c r="S4359" i="1" s="1"/>
  <c r="S5769" i="1" s="1"/>
  <c r="S4588" i="1" s="1"/>
  <c r="S4848" i="1" s="1"/>
  <c r="S5251" i="1"/>
  <c r="S4301" i="1" s="1"/>
  <c r="S5711" i="1" s="1"/>
  <c r="S4530" i="1" s="1"/>
  <c r="S4790" i="1" s="1"/>
  <c r="S5247" i="1"/>
  <c r="S4297" i="1" s="1"/>
  <c r="S5707" i="1" s="1"/>
  <c r="S4526" i="1" s="1"/>
  <c r="S4786" i="1" s="1"/>
  <c r="S5327" i="1"/>
  <c r="S4377" i="1" s="1"/>
  <c r="S5787" i="1" s="1"/>
  <c r="S4606" i="1" s="1"/>
  <c r="S4866" i="1" s="1"/>
  <c r="S5430" i="1"/>
  <c r="S4480" i="1" s="1"/>
  <c r="S5890" i="1" s="1"/>
  <c r="S4709" i="1" s="1"/>
  <c r="S4969" i="1" s="1"/>
  <c r="S5255" i="1"/>
  <c r="S4305" i="1" s="1"/>
  <c r="S5715" i="1" s="1"/>
  <c r="S4534" i="1" s="1"/>
  <c r="S4794" i="1" s="1"/>
  <c r="S5281" i="1"/>
  <c r="S4331" i="1" s="1"/>
  <c r="S5741" i="1" s="1"/>
  <c r="S4560" i="1" s="1"/>
  <c r="S4820" i="1" s="1"/>
  <c r="S5337" i="1"/>
  <c r="S4387" i="1" s="1"/>
  <c r="S5797" i="1" s="1"/>
  <c r="S4616" i="1" s="1"/>
  <c r="S4876" i="1" s="1"/>
  <c r="S5343" i="1"/>
  <c r="S4393" i="1" s="1"/>
  <c r="S5803" i="1" s="1"/>
  <c r="S4622" i="1" s="1"/>
  <c r="S4882" i="1" s="1"/>
  <c r="S5334" i="1"/>
  <c r="S4384" i="1" s="1"/>
  <c r="S5794" i="1" s="1"/>
  <c r="S4613" i="1" s="1"/>
  <c r="S4873" i="1" s="1"/>
  <c r="S5353" i="1"/>
  <c r="S4403" i="1" s="1"/>
  <c r="S5813" i="1" s="1"/>
  <c r="S4632" i="1" s="1"/>
  <c r="S4892" i="1" s="1"/>
  <c r="S5369" i="1"/>
  <c r="S4419" i="1" s="1"/>
  <c r="S5829" i="1" s="1"/>
  <c r="S4648" i="1" s="1"/>
  <c r="S4908" i="1" s="1"/>
  <c r="S5272" i="1"/>
  <c r="S4322" i="1" s="1"/>
  <c r="S5732" i="1" s="1"/>
  <c r="S4551" i="1" s="1"/>
  <c r="S4811" i="1" s="1"/>
  <c r="S5300" i="1"/>
  <c r="S4350" i="1" s="1"/>
  <c r="S5760" i="1" s="1"/>
  <c r="S4579" i="1" s="1"/>
  <c r="S4839" i="1" s="1"/>
  <c r="S5400" i="1"/>
  <c r="S4450" i="1" s="1"/>
  <c r="S5860" i="1" s="1"/>
  <c r="S4679" i="1" s="1"/>
  <c r="S4939" i="1" s="1"/>
  <c r="S5319" i="1"/>
  <c r="S4369" i="1" s="1"/>
  <c r="S5779" i="1" s="1"/>
  <c r="S4598" i="1" s="1"/>
  <c r="S4858" i="1" s="1"/>
  <c r="S5359" i="1"/>
  <c r="S4409" i="1" s="1"/>
  <c r="S5819" i="1" s="1"/>
  <c r="S4638" i="1" s="1"/>
  <c r="S4898" i="1" s="1"/>
  <c r="S5345" i="1"/>
  <c r="S4395" i="1" s="1"/>
  <c r="S5805" i="1" s="1"/>
  <c r="S4624" i="1" s="1"/>
  <c r="S4884" i="1" s="1"/>
  <c r="S5422" i="1"/>
  <c r="S4472" i="1" s="1"/>
  <c r="S5882" i="1" s="1"/>
  <c r="S4701" i="1" s="1"/>
  <c r="S4961" i="1" s="1"/>
  <c r="S5282" i="1"/>
  <c r="S4332" i="1" s="1"/>
  <c r="S5742" i="1" s="1"/>
  <c r="S4561" i="1" s="1"/>
  <c r="S4821" i="1" s="1"/>
  <c r="S5433" i="1"/>
  <c r="S4483" i="1" s="1"/>
  <c r="S5893" i="1" s="1"/>
  <c r="S4712" i="1" s="1"/>
  <c r="S4972" i="1" s="1"/>
  <c r="S5397" i="1"/>
  <c r="S4447" i="1" s="1"/>
  <c r="S5857" i="1" s="1"/>
  <c r="S4676" i="1" s="1"/>
  <c r="S4936" i="1" s="1"/>
  <c r="S5444" i="1"/>
  <c r="S4494" i="1" s="1"/>
  <c r="S5904" i="1" s="1"/>
  <c r="S4723" i="1" s="1"/>
  <c r="S4983" i="1" s="1"/>
  <c r="S5405" i="1"/>
  <c r="S4455" i="1" s="1"/>
  <c r="S5865" i="1" s="1"/>
  <c r="S4684" i="1" s="1"/>
  <c r="S4944" i="1" s="1"/>
  <c r="S5303" i="1"/>
  <c r="S4353" i="1" s="1"/>
  <c r="S5763" i="1" s="1"/>
  <c r="S4582" i="1" s="1"/>
  <c r="S4842" i="1" s="1"/>
  <c r="S5335" i="1"/>
  <c r="S4385" i="1" s="1"/>
  <c r="S5795" i="1" s="1"/>
  <c r="S4614" i="1" s="1"/>
  <c r="S4874" i="1" s="1"/>
  <c r="S5236" i="1"/>
  <c r="S4286" i="1" s="1"/>
  <c r="S5696" i="1" s="1"/>
  <c r="S4515" i="1" s="1"/>
  <c r="S4775" i="1" s="1"/>
  <c r="S5301" i="1"/>
  <c r="S4351" i="1" s="1"/>
  <c r="S5761" i="1" s="1"/>
  <c r="S4580" i="1" s="1"/>
  <c r="S4840" i="1" s="1"/>
  <c r="S5361" i="1"/>
  <c r="S4411" i="1" s="1"/>
  <c r="S5821" i="1" s="1"/>
  <c r="S4640" i="1" s="1"/>
  <c r="S4900" i="1" s="1"/>
  <c r="S5424" i="1"/>
  <c r="S4474" i="1" s="1"/>
  <c r="S5884" i="1" s="1"/>
  <c r="S4703" i="1" s="1"/>
  <c r="S4963" i="1" s="1"/>
  <c r="S5367" i="1"/>
  <c r="S4417" i="1" s="1"/>
  <c r="S5827" i="1" s="1"/>
  <c r="S4646" i="1" s="1"/>
  <c r="S4906" i="1" s="1"/>
  <c r="S5406" i="1"/>
  <c r="S4456" i="1" s="1"/>
  <c r="S5866" i="1" s="1"/>
  <c r="S4685" i="1" s="1"/>
  <c r="S4945" i="1" s="1"/>
  <c r="S5311" i="1"/>
  <c r="S4361" i="1" s="1"/>
  <c r="S5771" i="1" s="1"/>
  <c r="S4590" i="1" s="1"/>
  <c r="S4850" i="1" s="1"/>
  <c r="S5350" i="1"/>
  <c r="S4400" i="1" s="1"/>
  <c r="S5810" i="1" s="1"/>
  <c r="S4629" i="1" s="1"/>
  <c r="S4889" i="1" s="1"/>
  <c r="S5320" i="1"/>
  <c r="S4370" i="1" s="1"/>
  <c r="S5780" i="1" s="1"/>
  <c r="S4599" i="1" s="1"/>
  <c r="S4859" i="1" s="1"/>
  <c r="S5395" i="1"/>
  <c r="S4445" i="1" s="1"/>
  <c r="S5855" i="1" s="1"/>
  <c r="S4674" i="1" s="1"/>
  <c r="S4934" i="1" s="1"/>
  <c r="S5363" i="1"/>
  <c r="S4413" i="1" s="1"/>
  <c r="S5823" i="1" s="1"/>
  <c r="S4642" i="1" s="1"/>
  <c r="S4902" i="1" s="1"/>
  <c r="S5391" i="1"/>
  <c r="S4441" i="1" s="1"/>
  <c r="S5851" i="1" s="1"/>
  <c r="S4670" i="1" s="1"/>
  <c r="S4930" i="1" s="1"/>
  <c r="S5375" i="1"/>
  <c r="S4425" i="1" s="1"/>
  <c r="S5835" i="1" s="1"/>
  <c r="S4654" i="1" s="1"/>
  <c r="S4914" i="1" s="1"/>
  <c r="S5390" i="1"/>
  <c r="S4440" i="1" s="1"/>
  <c r="S5850" i="1" s="1"/>
  <c r="S4669" i="1" s="1"/>
  <c r="S4929" i="1" s="1"/>
  <c r="S5321" i="1"/>
  <c r="S4371" i="1" s="1"/>
  <c r="S5781" i="1" s="1"/>
  <c r="S4600" i="1" s="1"/>
  <c r="S4860" i="1" s="1"/>
  <c r="S5339" i="1"/>
  <c r="S4389" i="1" s="1"/>
  <c r="S5799" i="1" s="1"/>
  <c r="S4618" i="1" s="1"/>
  <c r="S4878" i="1" s="1"/>
  <c r="S5387" i="1"/>
  <c r="S4437" i="1" s="1"/>
  <c r="S5847" i="1" s="1"/>
  <c r="S4666" i="1" s="1"/>
  <c r="S4926" i="1" s="1"/>
  <c r="S5371" i="1"/>
  <c r="S4421" i="1" s="1"/>
  <c r="S5831" i="1" s="1"/>
  <c r="S4650" i="1" s="1"/>
  <c r="S4910" i="1" s="1"/>
  <c r="S5318" i="1"/>
  <c r="S4368" i="1" s="1"/>
  <c r="S5778" i="1" s="1"/>
  <c r="S4597" i="1" s="1"/>
  <c r="S4857" i="1" s="1"/>
  <c r="S5283" i="1"/>
  <c r="S4333" i="1" s="1"/>
  <c r="S5743" i="1" s="1"/>
  <c r="S4562" i="1" s="1"/>
  <c r="S4822" i="1" s="1"/>
  <c r="S5295" i="1"/>
  <c r="S4345" i="1" s="1"/>
  <c r="S5755" i="1" s="1"/>
  <c r="S4574" i="1" s="1"/>
  <c r="S4834" i="1" s="1"/>
  <c r="S5293" i="1"/>
  <c r="S4343" i="1" s="1"/>
  <c r="S5753" i="1" s="1"/>
  <c r="S4572" i="1" s="1"/>
  <c r="S4832" i="1" s="1"/>
  <c r="S5286" i="1"/>
  <c r="S4336" i="1" s="1"/>
  <c r="S5746" i="1" s="1"/>
  <c r="S4565" i="1" s="1"/>
  <c r="S4825" i="1" s="1"/>
  <c r="S5370" i="1"/>
  <c r="S4420" i="1" s="1"/>
  <c r="S5830" i="1" s="1"/>
  <c r="S4649" i="1" s="1"/>
  <c r="S4909" i="1" s="1"/>
  <c r="S5336" i="1"/>
  <c r="S4386" i="1" s="1"/>
  <c r="S5796" i="1" s="1"/>
  <c r="S4615" i="1" s="1"/>
  <c r="S4875" i="1" s="1"/>
  <c r="S5257" i="1"/>
  <c r="S4307" i="1" s="1"/>
  <c r="S5717" i="1" s="1"/>
  <c r="S4536" i="1" s="1"/>
  <c r="S4796" i="1" s="1"/>
  <c r="S5447" i="1"/>
  <c r="S4497" i="1" s="1"/>
  <c r="S5907" i="1" s="1"/>
  <c r="S4726" i="1" s="1"/>
  <c r="S4986" i="1" s="1"/>
  <c r="S5252" i="1"/>
  <c r="S4302" i="1" s="1"/>
  <c r="S5712" i="1" s="1"/>
  <c r="S4531" i="1" s="1"/>
  <c r="S4791" i="1" s="1"/>
  <c r="S5291" i="1"/>
  <c r="S4341" i="1" s="1"/>
  <c r="S5751" i="1" s="1"/>
  <c r="S4570" i="1" s="1"/>
  <c r="S4830" i="1" s="1"/>
  <c r="S5356" i="1"/>
  <c r="S4406" i="1" s="1"/>
  <c r="S5816" i="1" s="1"/>
  <c r="S4635" i="1" s="1"/>
  <c r="S4895" i="1" s="1"/>
  <c r="S5366" i="1"/>
  <c r="S4416" i="1" s="1"/>
  <c r="S5826" i="1" s="1"/>
  <c r="S4645" i="1" s="1"/>
  <c r="S4905" i="1" s="1"/>
  <c r="S5376" i="1"/>
  <c r="S4426" i="1" s="1"/>
  <c r="S5836" i="1" s="1"/>
  <c r="S4655" i="1" s="1"/>
  <c r="S4915" i="1" s="1"/>
  <c r="S5398" i="1"/>
  <c r="S4448" i="1" s="1"/>
  <c r="S5858" i="1" s="1"/>
  <c r="S4677" i="1" s="1"/>
  <c r="S4937" i="1" s="1"/>
  <c r="S5383" i="1"/>
  <c r="S4433" i="1" s="1"/>
  <c r="S5843" i="1" s="1"/>
  <c r="S4662" i="1" s="1"/>
  <c r="S4922" i="1" s="1"/>
  <c r="S5402" i="1"/>
  <c r="S4452" i="1" s="1"/>
  <c r="S5862" i="1" s="1"/>
  <c r="S4681" i="1" s="1"/>
  <c r="S4941" i="1" s="1"/>
  <c r="S5456" i="1"/>
  <c r="S4506" i="1" s="1"/>
  <c r="S5916" i="1" s="1"/>
  <c r="S4735" i="1" s="1"/>
  <c r="S4995" i="1" s="1"/>
  <c r="S5407" i="1"/>
  <c r="S4457" i="1" s="1"/>
  <c r="S5867" i="1" s="1"/>
  <c r="S4686" i="1" s="1"/>
  <c r="S4946" i="1" s="1"/>
  <c r="S5302" i="1"/>
  <c r="S4352" i="1" s="1"/>
  <c r="S5762" i="1" s="1"/>
  <c r="S4581" i="1" s="1"/>
  <c r="S4841" i="1" s="1"/>
  <c r="S5261" i="1"/>
  <c r="S4311" i="1" s="1"/>
  <c r="S5721" i="1" s="1"/>
  <c r="S4540" i="1" s="1"/>
  <c r="S4800" i="1" s="1"/>
  <c r="S5349" i="1"/>
  <c r="S4399" i="1" s="1"/>
  <c r="S5809" i="1" s="1"/>
  <c r="S4628" i="1" s="1"/>
  <c r="S4888" i="1" s="1"/>
  <c r="S5310" i="1"/>
  <c r="S4360" i="1" s="1"/>
  <c r="S5770" i="1" s="1"/>
  <c r="S4589" i="1" s="1"/>
  <c r="S4849" i="1" s="1"/>
  <c r="S5411" i="1"/>
  <c r="S4461" i="1" s="1"/>
  <c r="S5871" i="1" s="1"/>
  <c r="S4690" i="1" s="1"/>
  <c r="S4950" i="1" s="1"/>
  <c r="S5442" i="1"/>
  <c r="S4492" i="1" s="1"/>
  <c r="S5902" i="1" s="1"/>
  <c r="S4721" i="1" s="1"/>
  <c r="S4981" i="1" s="1"/>
  <c r="S5414" i="1"/>
  <c r="S4464" i="1" s="1"/>
  <c r="S5874" i="1" s="1"/>
  <c r="S4693" i="1" s="1"/>
  <c r="S4953" i="1" s="1"/>
  <c r="S5409" i="1"/>
  <c r="S4459" i="1" s="1"/>
  <c r="S5869" i="1" s="1"/>
  <c r="S4688" i="1" s="1"/>
  <c r="S4948" i="1" s="1"/>
  <c r="S5374" i="1"/>
  <c r="S4424" i="1" s="1"/>
  <c r="S5834" i="1" s="1"/>
  <c r="S4653" i="1" s="1"/>
  <c r="S4913" i="1" s="1"/>
  <c r="S5248" i="1"/>
  <c r="S4298" i="1" s="1"/>
  <c r="S5708" i="1" s="1"/>
  <c r="S4527" i="1" s="1"/>
  <c r="S4787" i="1" s="1"/>
  <c r="S5316" i="1"/>
  <c r="S4366" i="1" s="1"/>
  <c r="S5776" i="1" s="1"/>
  <c r="S4595" i="1" s="1"/>
  <c r="S4855" i="1" s="1"/>
  <c r="S5265" i="1"/>
  <c r="S4315" i="1" s="1"/>
  <c r="S5725" i="1" s="1"/>
  <c r="S4544" i="1" s="1"/>
  <c r="S4804" i="1" s="1"/>
  <c r="S5314" i="1"/>
  <c r="S4364" i="1" s="1"/>
  <c r="S5774" i="1" s="1"/>
  <c r="S4593" i="1" s="1"/>
  <c r="S4853" i="1" s="1"/>
  <c r="S5304" i="1"/>
  <c r="S4354" i="1" s="1"/>
  <c r="S5764" i="1" s="1"/>
  <c r="S4583" i="1" s="1"/>
  <c r="S4843" i="1" s="1"/>
  <c r="T5279" i="1"/>
  <c r="T4329" i="1" s="1"/>
  <c r="T5739" i="1" s="1"/>
  <c r="T4558" i="1" s="1"/>
  <c r="T4818" i="1" s="1"/>
  <c r="S5401" i="1"/>
  <c r="S4451" i="1" s="1"/>
  <c r="S5861" i="1" s="1"/>
  <c r="S4680" i="1" s="1"/>
  <c r="S4940" i="1" s="1"/>
  <c r="S5348" i="1"/>
  <c r="S4398" i="1" s="1"/>
  <c r="S5808" i="1" s="1"/>
  <c r="S4627" i="1" s="1"/>
  <c r="S4887" i="1" s="1"/>
  <c r="S5354" i="1"/>
  <c r="S4404" i="1" s="1"/>
  <c r="S5814" i="1" s="1"/>
  <c r="S4633" i="1" s="1"/>
  <c r="S4893" i="1" s="1"/>
  <c r="S5368" i="1"/>
  <c r="S4418" i="1" s="1"/>
  <c r="S5828" i="1" s="1"/>
  <c r="S4647" i="1" s="1"/>
  <c r="S4907" i="1" s="1"/>
  <c r="S5264" i="1"/>
  <c r="S4314" i="1" s="1"/>
  <c r="S5724" i="1" s="1"/>
  <c r="S4543" i="1" s="1"/>
  <c r="S4803" i="1" s="1"/>
  <c r="S5288" i="1"/>
  <c r="S4338" i="1" s="1"/>
  <c r="S5748" i="1" s="1"/>
  <c r="S4567" i="1" s="1"/>
  <c r="S4827" i="1" s="1"/>
  <c r="S5448" i="1"/>
  <c r="S4498" i="1" s="1"/>
  <c r="S5908" i="1" s="1"/>
  <c r="S4727" i="1" s="1"/>
  <c r="S4987" i="1" s="1"/>
  <c r="S5351" i="1"/>
  <c r="S4401" i="1" s="1"/>
  <c r="S5811" i="1" s="1"/>
  <c r="S4630" i="1" s="1"/>
  <c r="S4890" i="1" s="1"/>
  <c r="S5250" i="1"/>
  <c r="S4300" i="1" s="1"/>
  <c r="S5710" i="1" s="1"/>
  <c r="S4529" i="1" s="1"/>
  <c r="S4789" i="1" s="1"/>
  <c r="S5441" i="1"/>
  <c r="S4491" i="1" s="1"/>
  <c r="S5901" i="1" s="1"/>
  <c r="S4720" i="1" s="1"/>
  <c r="S4980" i="1" s="1"/>
  <c r="S5266" i="1"/>
  <c r="S4316" i="1" s="1"/>
  <c r="S5726" i="1" s="1"/>
  <c r="S4545" i="1" s="1"/>
  <c r="S4805" i="1" s="1"/>
  <c r="S5275" i="1"/>
  <c r="S4325" i="1" s="1"/>
  <c r="S5735" i="1" s="1"/>
  <c r="S4554" i="1" s="1"/>
  <c r="S4814" i="1" s="1"/>
  <c r="S5358" i="1"/>
  <c r="S4408" i="1" s="1"/>
  <c r="S5818" i="1" s="1"/>
  <c r="S4637" i="1" s="1"/>
  <c r="S4897" i="1" s="1"/>
  <c r="S5274" i="1"/>
  <c r="S4324" i="1" s="1"/>
  <c r="S5734" i="1" s="1"/>
  <c r="S4553" i="1" s="1"/>
  <c r="S4813" i="1" s="1"/>
  <c r="S5408" i="1"/>
  <c r="S4458" i="1" s="1"/>
  <c r="S5868" i="1" s="1"/>
  <c r="S4687" i="1" s="1"/>
  <c r="S4947" i="1" s="1"/>
  <c r="S5315" i="1"/>
  <c r="S4365" i="1" s="1"/>
  <c r="S5775" i="1" s="1"/>
  <c r="S4594" i="1" s="1"/>
  <c r="S4854" i="1" s="1"/>
  <c r="S5307" i="1"/>
  <c r="S4357" i="1" s="1"/>
  <c r="S5767" i="1" s="1"/>
  <c r="S4586" i="1" s="1"/>
  <c r="S4846" i="1" s="1"/>
  <c r="S5270" i="1"/>
  <c r="S4320" i="1" s="1"/>
  <c r="S5730" i="1" s="1"/>
  <c r="S4549" i="1" s="1"/>
  <c r="S4809" i="1" s="1"/>
  <c r="S5243" i="1"/>
  <c r="S4293" i="1" s="1"/>
  <c r="S5703" i="1" s="1"/>
  <c r="S4522" i="1" s="1"/>
  <c r="S4782" i="1" s="1"/>
  <c r="S5396" i="1"/>
  <c r="S4446" i="1" s="1"/>
  <c r="S5856" i="1" s="1"/>
  <c r="S4675" i="1" s="1"/>
  <c r="S4935" i="1" s="1"/>
  <c r="S5328" i="1"/>
  <c r="S4378" i="1" s="1"/>
  <c r="S5788" i="1" s="1"/>
  <c r="S4607" i="1" s="1"/>
  <c r="S4867" i="1" s="1"/>
  <c r="S5299" i="1"/>
  <c r="S4349" i="1" s="1"/>
  <c r="S5759" i="1" s="1"/>
  <c r="S4578" i="1" s="1"/>
  <c r="S4838" i="1" s="1"/>
  <c r="S5393" i="1"/>
  <c r="S4443" i="1" s="1"/>
  <c r="S5853" i="1" s="1"/>
  <c r="S4672" i="1" s="1"/>
  <c r="S4932" i="1" s="1"/>
  <c r="P4769" i="1"/>
  <c r="R4769" i="1"/>
  <c r="O5890" i="1"/>
  <c r="O4709" i="1" s="1"/>
  <c r="O5877" i="1"/>
  <c r="O4696" i="1" s="1"/>
  <c r="O5833" i="1"/>
  <c r="O4652" i="1" s="1"/>
  <c r="O5868" i="1"/>
  <c r="O4687" i="1" s="1"/>
  <c r="Q5723" i="1"/>
  <c r="Q4542" i="1" s="1"/>
  <c r="O5698" i="1"/>
  <c r="O4517" i="1" s="1"/>
  <c r="Q5839" i="1"/>
  <c r="Q4658" i="1" s="1"/>
  <c r="O5847" i="1"/>
  <c r="O4666" i="1" s="1"/>
  <c r="O5789" i="1"/>
  <c r="O4608" i="1" s="1"/>
  <c r="O5760" i="1"/>
  <c r="O4579" i="1" s="1"/>
  <c r="O5838" i="1"/>
  <c r="O4657" i="1" s="1"/>
  <c r="O5883" i="1"/>
  <c r="O4702" i="1" s="1"/>
  <c r="O5707" i="1"/>
  <c r="O4526" i="1" s="1"/>
  <c r="O5840" i="1"/>
  <c r="O4659" i="1" s="1"/>
  <c r="O5862" i="1"/>
  <c r="O4681" i="1" s="1"/>
  <c r="Q5863" i="1"/>
  <c r="Q4682" i="1" s="1"/>
  <c r="O5743" i="1"/>
  <c r="O4562" i="1" s="1"/>
  <c r="O5823" i="1"/>
  <c r="O4642" i="1" s="1"/>
  <c r="O5825" i="1"/>
  <c r="O4644" i="1" s="1"/>
  <c r="O5784" i="1"/>
  <c r="O4603" i="1" s="1"/>
  <c r="BJ5411" i="1"/>
  <c r="Q5411" i="1" s="1"/>
  <c r="Q4461" i="1" s="1"/>
  <c r="O5816" i="1"/>
  <c r="O4635" i="1" s="1"/>
  <c r="O5863" i="1"/>
  <c r="O4682" i="1" s="1"/>
  <c r="O5750" i="1"/>
  <c r="O4569" i="1" s="1"/>
  <c r="Q5900" i="1"/>
  <c r="Q4719" i="1" s="1"/>
  <c r="O5791" i="1"/>
  <c r="O4610" i="1" s="1"/>
  <c r="BJ5402" i="1"/>
  <c r="Q5402" i="1" s="1"/>
  <c r="Q4452" i="1" s="1"/>
  <c r="Q5862" i="1" s="1"/>
  <c r="Q4681" i="1" s="1"/>
  <c r="P5700" i="1"/>
  <c r="P4519" i="1" s="1"/>
  <c r="BM5454" i="1"/>
  <c r="BM5334" i="1"/>
  <c r="BM5238" i="1"/>
  <c r="P5861" i="1"/>
  <c r="P4680" i="1" s="1"/>
  <c r="BM5318" i="1"/>
  <c r="BM5428" i="1"/>
  <c r="BM5451" i="1"/>
  <c r="R5911" i="1"/>
  <c r="R4730" i="1" s="1"/>
  <c r="BM5324" i="1"/>
  <c r="BM5291" i="1"/>
  <c r="BM5384" i="1"/>
  <c r="BM5305" i="1"/>
  <c r="R5765" i="1"/>
  <c r="R4584" i="1" s="1"/>
  <c r="BM5449" i="1"/>
  <c r="BM5252" i="1"/>
  <c r="BM5335" i="1"/>
  <c r="BM5399" i="1"/>
  <c r="BM5257" i="1"/>
  <c r="BM5383" i="1"/>
  <c r="BK5311" i="1"/>
  <c r="R5311" i="1" s="1"/>
  <c r="R4361" i="1" s="1"/>
  <c r="BM5263" i="1"/>
  <c r="P5698" i="1"/>
  <c r="P4517" i="1" s="1"/>
  <c r="BM5310" i="1"/>
  <c r="BK5380" i="1"/>
  <c r="R5380" i="1" s="1"/>
  <c r="R4430" i="1" s="1"/>
  <c r="Q5902" i="1"/>
  <c r="Q4721" i="1" s="1"/>
  <c r="BJ5376" i="1"/>
  <c r="Q5376" i="1" s="1"/>
  <c r="Q4426" i="1" s="1"/>
  <c r="BM5253" i="1"/>
  <c r="BM5370" i="1"/>
  <c r="O5725" i="1"/>
  <c r="O4544" i="1" s="1"/>
  <c r="BM5297" i="1"/>
  <c r="BM5285" i="1"/>
  <c r="BM5346" i="1"/>
  <c r="BM5344" i="1"/>
  <c r="O5874" i="1"/>
  <c r="O4693" i="1" s="1"/>
  <c r="BM5434" i="1"/>
  <c r="BM5269" i="1"/>
  <c r="BM5367" i="1"/>
  <c r="BM5299" i="1"/>
  <c r="BL5341" i="1"/>
  <c r="BM5358" i="1"/>
  <c r="BM5270" i="1"/>
  <c r="BL5289" i="1"/>
  <c r="O5902" i="1"/>
  <c r="O4721" i="1" s="1"/>
  <c r="BM5392" i="1"/>
  <c r="BM5447" i="1"/>
  <c r="BM5298" i="1"/>
  <c r="BM5416" i="1"/>
  <c r="BM5314" i="1"/>
  <c r="BM5361" i="1"/>
  <c r="BM5284" i="1"/>
  <c r="BM5283" i="1"/>
  <c r="BM5374" i="1"/>
  <c r="BM5266" i="1"/>
  <c r="BM5348" i="1"/>
  <c r="BM5288" i="1"/>
  <c r="BM5441" i="1"/>
  <c r="BM5242" i="1"/>
  <c r="BM5312" i="1"/>
  <c r="BM5345" i="1"/>
  <c r="BM5379" i="1"/>
  <c r="BM5338" i="1"/>
  <c r="BM5440" i="1"/>
  <c r="BM5319" i="1"/>
  <c r="BM5343" i="1"/>
  <c r="BM5365" i="1"/>
  <c r="BM5342" i="1"/>
  <c r="BM5398" i="1"/>
  <c r="P5858" i="1"/>
  <c r="P4677" i="1" s="1"/>
  <c r="BM5366" i="1"/>
  <c r="BM5325" i="1"/>
  <c r="BM5294" i="1"/>
  <c r="R5754" i="1"/>
  <c r="R4573" i="1" s="1"/>
  <c r="P5870" i="1"/>
  <c r="P4689" i="1" s="1"/>
  <c r="BM5393" i="1"/>
  <c r="BM5432" i="1"/>
  <c r="BM5419" i="1"/>
  <c r="BM5450" i="1"/>
  <c r="BM5273" i="1"/>
  <c r="BM5386" i="1"/>
  <c r="BM5304" i="1"/>
  <c r="BM5448" i="1"/>
  <c r="BM5308" i="1"/>
  <c r="BM5402" i="1"/>
  <c r="BM5403" i="1"/>
  <c r="BM5276" i="1"/>
  <c r="BM5424" i="1"/>
  <c r="BM5250" i="1"/>
  <c r="BM5332" i="1"/>
  <c r="BM5295" i="1"/>
  <c r="BM5258" i="1"/>
  <c r="BM5328" i="1"/>
  <c r="BM5456" i="1"/>
  <c r="P5785" i="1"/>
  <c r="P4604" i="1" s="1"/>
  <c r="BM5406" i="1"/>
  <c r="BM5241" i="1"/>
  <c r="BM5248" i="1"/>
  <c r="BM5380" i="1"/>
  <c r="BM5423" i="1"/>
  <c r="BM5409" i="1"/>
  <c r="BM5352" i="1"/>
  <c r="BM5375" i="1"/>
  <c r="BM5287" i="1"/>
  <c r="BM5337" i="1"/>
  <c r="BM5378" i="1"/>
  <c r="BM5256" i="1"/>
  <c r="BM5436" i="1"/>
  <c r="BM5339" i="1"/>
  <c r="BM5244" i="1"/>
  <c r="BM5444" i="1"/>
  <c r="BM5327" i="1"/>
  <c r="BL5355" i="1"/>
  <c r="BM5293" i="1"/>
  <c r="BM5268" i="1"/>
  <c r="BM5272" i="1"/>
  <c r="BJ5423" i="1"/>
  <c r="Q5423" i="1" s="1"/>
  <c r="Q4473" i="1" s="1"/>
  <c r="BM5278" i="1"/>
  <c r="BM5390" i="1"/>
  <c r="BM5286" i="1"/>
  <c r="BM5303" i="1"/>
  <c r="BM5430" i="1"/>
  <c r="BM5360" i="1"/>
  <c r="BM5251" i="1"/>
  <c r="BM5354" i="1"/>
  <c r="BM5311" i="1"/>
  <c r="BM5413" i="1"/>
  <c r="BM5410" i="1"/>
  <c r="R5870" i="1"/>
  <c r="R4689" i="1" s="1"/>
  <c r="BM5443" i="1"/>
  <c r="BM5417" i="1"/>
  <c r="BM5411" i="1"/>
  <c r="BM5439" i="1"/>
  <c r="BM5333" i="1"/>
  <c r="BM5271" i="1"/>
  <c r="BM5329" i="1"/>
  <c r="BM5323" i="1"/>
  <c r="BM5351" i="1"/>
  <c r="BM5388" i="1"/>
  <c r="BM5452" i="1"/>
  <c r="BM5340" i="1"/>
  <c r="BJ5377" i="1"/>
  <c r="Q5377" i="1" s="1"/>
  <c r="Q4427" i="1" s="1"/>
  <c r="BK5370" i="1"/>
  <c r="BK5394" i="1"/>
  <c r="R5394" i="1" s="1"/>
  <c r="R4444" i="1" s="1"/>
  <c r="BK5385" i="1"/>
  <c r="R5385" i="1" s="1"/>
  <c r="R4435" i="1" s="1"/>
  <c r="BM5233" i="1"/>
  <c r="BJ5370" i="1"/>
  <c r="Q5370" i="1" s="1"/>
  <c r="Q4420" i="1" s="1"/>
  <c r="BL5241" i="1"/>
  <c r="BM5347" i="1"/>
  <c r="BM5418" i="1"/>
  <c r="BJ5387" i="1"/>
  <c r="Q5387" i="1" s="1"/>
  <c r="Q4437" i="1" s="1"/>
  <c r="BM5359" i="1"/>
  <c r="BM5277" i="1"/>
  <c r="BL5324" i="1"/>
  <c r="BK5291" i="1"/>
  <c r="R5291" i="1" s="1"/>
  <c r="R4341" i="1" s="1"/>
  <c r="BK5264" i="1"/>
  <c r="R5264" i="1" s="1"/>
  <c r="R4314" i="1" s="1"/>
  <c r="BL5437" i="1"/>
  <c r="BJ5398" i="1"/>
  <c r="BL5242" i="1"/>
  <c r="BK5344" i="1"/>
  <c r="R5344" i="1" s="1"/>
  <c r="R4394" i="1" s="1"/>
  <c r="BL5380" i="1"/>
  <c r="BM5350" i="1"/>
  <c r="BM5237" i="1"/>
  <c r="BJ5333" i="1"/>
  <c r="BK5406" i="1"/>
  <c r="R5406" i="1" s="1"/>
  <c r="R4456" i="1" s="1"/>
  <c r="BK5427" i="1"/>
  <c r="R5427" i="1" s="1"/>
  <c r="R4477" i="1" s="1"/>
  <c r="BJ5240" i="1"/>
  <c r="Q5240" i="1" s="1"/>
  <c r="Q4290" i="1" s="1"/>
  <c r="BL5452" i="1"/>
  <c r="BM5394" i="1"/>
  <c r="BM5368" i="1"/>
  <c r="BM5259" i="1"/>
  <c r="BL5417" i="1"/>
  <c r="BK5233" i="1"/>
  <c r="BK5247" i="1"/>
  <c r="R5247" i="1" s="1"/>
  <c r="R4297" i="1" s="1"/>
  <c r="BK5431" i="1"/>
  <c r="R5431" i="1" s="1"/>
  <c r="R4481" i="1" s="1"/>
  <c r="BK5359" i="1"/>
  <c r="R5359" i="1" s="1"/>
  <c r="R4409" i="1" s="1"/>
  <c r="BM5435" i="1"/>
  <c r="BM5261" i="1"/>
  <c r="BL5249" i="1"/>
  <c r="BJ5232" i="1"/>
  <c r="Q5232" i="1" s="1"/>
  <c r="Q4282" i="1" s="1"/>
  <c r="BJ5408" i="1"/>
  <c r="BM5421" i="1"/>
  <c r="BK5274" i="1"/>
  <c r="R5274" i="1" s="1"/>
  <c r="R4324" i="1" s="1"/>
  <c r="BK5452" i="1"/>
  <c r="R5452" i="1" s="1"/>
  <c r="R4502" i="1" s="1"/>
  <c r="BM5382" i="1"/>
  <c r="BL5267" i="1"/>
  <c r="BL5333" i="1"/>
  <c r="BM5274" i="1"/>
  <c r="BM5369" i="1"/>
  <c r="BK5252" i="1"/>
  <c r="R5252" i="1" s="1"/>
  <c r="R4302" i="1" s="1"/>
  <c r="BJ5332" i="1"/>
  <c r="Q5332" i="1" s="1"/>
  <c r="Q4382" i="1" s="1"/>
  <c r="BK5314" i="1"/>
  <c r="R5314" i="1" s="1"/>
  <c r="R4364" i="1" s="1"/>
  <c r="BJ5344" i="1"/>
  <c r="Q5344" i="1" s="1"/>
  <c r="Q4394" i="1" s="1"/>
  <c r="BJ5325" i="1"/>
  <c r="Q5325" i="1" s="1"/>
  <c r="Q4375" i="1" s="1"/>
  <c r="BJ5456" i="1"/>
  <c r="Q5456" i="1" s="1"/>
  <c r="Q4506" i="1" s="1"/>
  <c r="BM5309" i="1"/>
  <c r="BL5342" i="1"/>
  <c r="BK5253" i="1"/>
  <c r="R5253" i="1" s="1"/>
  <c r="R4303" i="1" s="1"/>
  <c r="BK5239" i="1"/>
  <c r="R5239" i="1" s="1"/>
  <c r="R4289" i="1" s="1"/>
  <c r="BK5353" i="1"/>
  <c r="R5353" i="1" s="1"/>
  <c r="R4403" i="1" s="1"/>
  <c r="BK5405" i="1"/>
  <c r="R5405" i="1" s="1"/>
  <c r="R4455" i="1" s="1"/>
  <c r="BL5388" i="1"/>
  <c r="BK5375" i="1"/>
  <c r="BK5234" i="1"/>
  <c r="R5234" i="1" s="1"/>
  <c r="R4284" i="1" s="1"/>
  <c r="BK5279" i="1"/>
  <c r="R5279" i="1" s="1"/>
  <c r="R4329" i="1" s="1"/>
  <c r="BK5351" i="1"/>
  <c r="R5351" i="1" s="1"/>
  <c r="R4401" i="1" s="1"/>
  <c r="R5811" i="1" s="1"/>
  <c r="R4630" i="1" s="1"/>
  <c r="BK5455" i="1"/>
  <c r="R5455" i="1" s="1"/>
  <c r="R4505" i="1" s="1"/>
  <c r="BK5449" i="1"/>
  <c r="R5449" i="1" s="1"/>
  <c r="R4499" i="1" s="1"/>
  <c r="BL5297" i="1"/>
  <c r="BJ5349" i="1"/>
  <c r="Q5349" i="1" s="1"/>
  <c r="Q4399" i="1" s="1"/>
  <c r="BL5379" i="1"/>
  <c r="BJ5329" i="1"/>
  <c r="BL5269" i="1"/>
  <c r="BM5401" i="1"/>
  <c r="BM5307" i="1"/>
  <c r="BJ5407" i="1"/>
  <c r="Q5407" i="1" s="1"/>
  <c r="Q4457" i="1" s="1"/>
  <c r="BJ5326" i="1"/>
  <c r="BJ5309" i="1"/>
  <c r="BJ5300" i="1"/>
  <c r="BL5384" i="1"/>
  <c r="BL5418" i="1"/>
  <c r="BL5244" i="1"/>
  <c r="BM5431" i="1"/>
  <c r="BM5395" i="1"/>
  <c r="BJ5284" i="1"/>
  <c r="BM5362" i="1"/>
  <c r="BM5377" i="1"/>
  <c r="BM5396" i="1"/>
  <c r="BM5420" i="1"/>
  <c r="BL5344" i="1"/>
  <c r="BL5382" i="1"/>
  <c r="BK5408" i="1"/>
  <c r="R5408" i="1" s="1"/>
  <c r="R4458" i="1" s="1"/>
  <c r="BK5297" i="1"/>
  <c r="BK5415" i="1"/>
  <c r="R5415" i="1" s="1"/>
  <c r="R4465" i="1" s="1"/>
  <c r="BK5280" i="1"/>
  <c r="R5280" i="1" s="1"/>
  <c r="R4330" i="1" s="1"/>
  <c r="BJ5317" i="1"/>
  <c r="BK5309" i="1"/>
  <c r="R5309" i="1" s="1"/>
  <c r="R4359" i="1" s="1"/>
  <c r="BK5437" i="1"/>
  <c r="R5437" i="1" s="1"/>
  <c r="R4487" i="1" s="1"/>
  <c r="BL5263" i="1"/>
  <c r="BK5379" i="1"/>
  <c r="BJ5236" i="1"/>
  <c r="BL5239" i="1"/>
  <c r="BL5453" i="1"/>
  <c r="BJ5445" i="1"/>
  <c r="Q5445" i="1" s="1"/>
  <c r="Q4495" i="1" s="1"/>
  <c r="BK5327" i="1"/>
  <c r="BJ5448" i="1"/>
  <c r="BK5424" i="1"/>
  <c r="R5424" i="1" s="1"/>
  <c r="R4474" i="1" s="1"/>
  <c r="BK5386" i="1"/>
  <c r="BJ5254" i="1"/>
  <c r="BJ5264" i="1"/>
  <c r="Q5264" i="1" s="1"/>
  <c r="Q4314" i="1" s="1"/>
  <c r="BL5296" i="1"/>
  <c r="BJ5373" i="1"/>
  <c r="Q5373" i="1" s="1"/>
  <c r="Q4423" i="1" s="1"/>
  <c r="BM5234" i="1"/>
  <c r="BM5437" i="1"/>
  <c r="BM5315" i="1"/>
  <c r="BM5264" i="1"/>
  <c r="BM5336" i="1"/>
  <c r="BL5280" i="1"/>
  <c r="BM5292" i="1"/>
  <c r="BJ5241" i="1"/>
  <c r="Q5241" i="1" s="1"/>
  <c r="Q4291" i="1" s="1"/>
  <c r="BK5354" i="1"/>
  <c r="BK5447" i="1"/>
  <c r="R5447" i="1" s="1"/>
  <c r="R4497" i="1" s="1"/>
  <c r="BM5376" i="1"/>
  <c r="BM5243" i="1"/>
  <c r="BL5403" i="1"/>
  <c r="BM5355" i="1"/>
  <c r="BM5445" i="1"/>
  <c r="BM5265" i="1"/>
  <c r="BL5256" i="1"/>
  <c r="BK5384" i="1"/>
  <c r="BM5281" i="1"/>
  <c r="BK5362" i="1"/>
  <c r="R5362" i="1" s="1"/>
  <c r="R4412" i="1" s="1"/>
  <c r="BM5422" i="1"/>
  <c r="BM5438" i="1"/>
  <c r="BM5262" i="1"/>
  <c r="BJ5330" i="1"/>
  <c r="Q5330" i="1" s="1"/>
  <c r="Q4380" i="1" s="1"/>
  <c r="BK5347" i="1"/>
  <c r="R5347" i="1" s="1"/>
  <c r="R4397" i="1" s="1"/>
  <c r="BL5331" i="1"/>
  <c r="BL5231" i="1"/>
  <c r="BJ5248" i="1"/>
  <c r="BJ5262" i="1"/>
  <c r="Q5262" i="1" s="1"/>
  <c r="Q4312" i="1" s="1"/>
  <c r="BM5235" i="1"/>
  <c r="R5716" i="1"/>
  <c r="R4535" i="1" s="1"/>
  <c r="P5835" i="1"/>
  <c r="P4654" i="1" s="1"/>
  <c r="P5731" i="1"/>
  <c r="P4550" i="1" s="1"/>
  <c r="P5880" i="1"/>
  <c r="P4699" i="1" s="1"/>
  <c r="O5792" i="1"/>
  <c r="O4611" i="1" s="1"/>
  <c r="P5734" i="1"/>
  <c r="P4553" i="1" s="1"/>
  <c r="P5766" i="1"/>
  <c r="P4585" i="1" s="1"/>
  <c r="P5774" i="1"/>
  <c r="P4593" i="1" s="1"/>
  <c r="O5724" i="1"/>
  <c r="O4543" i="1" s="1"/>
  <c r="P5913" i="1"/>
  <c r="P4732" i="1" s="1"/>
  <c r="Q5894" i="1"/>
  <c r="Q4713" i="1" s="1"/>
  <c r="P5803" i="1"/>
  <c r="P4622" i="1" s="1"/>
  <c r="P5694" i="1"/>
  <c r="P4513" i="1" s="1"/>
  <c r="P5696" i="1"/>
  <c r="P4515" i="1" s="1"/>
  <c r="P5788" i="1"/>
  <c r="P4607" i="1" s="1"/>
  <c r="P5888" i="1"/>
  <c r="P4707" i="1" s="1"/>
  <c r="P5845" i="1"/>
  <c r="P4664" i="1" s="1"/>
  <c r="Q5889" i="1"/>
  <c r="Q4708" i="1" s="1"/>
  <c r="Q5727" i="1"/>
  <c r="Q4546" i="1" s="1"/>
  <c r="P5713" i="1"/>
  <c r="P4532" i="1" s="1"/>
  <c r="P5887" i="1"/>
  <c r="P4706" i="1" s="1"/>
  <c r="P5762" i="1"/>
  <c r="P4581" i="1" s="1"/>
  <c r="P5739" i="1"/>
  <c r="P4558" i="1" s="1"/>
  <c r="P5811" i="1"/>
  <c r="P4630" i="1" s="1"/>
  <c r="O5735" i="1"/>
  <c r="O4554" i="1" s="1"/>
  <c r="P5808" i="1"/>
  <c r="P4627" i="1" s="1"/>
  <c r="P5890" i="1"/>
  <c r="P4709" i="1" s="1"/>
  <c r="P5853" i="1"/>
  <c r="P4672" i="1" s="1"/>
  <c r="P5915" i="1"/>
  <c r="P4734" i="1" s="1"/>
  <c r="P5827" i="1"/>
  <c r="P4646" i="1" s="1"/>
  <c r="P5749" i="1"/>
  <c r="P4568" i="1" s="1"/>
  <c r="P5787" i="1"/>
  <c r="P4606" i="1" s="1"/>
  <c r="P5707" i="1"/>
  <c r="P4526" i="1" s="1"/>
  <c r="P5725" i="1"/>
  <c r="P4544" i="1" s="1"/>
  <c r="R5818" i="1"/>
  <c r="R4637" i="1" s="1"/>
  <c r="P5752" i="1"/>
  <c r="P4571" i="1" s="1"/>
  <c r="P5772" i="1"/>
  <c r="P4591" i="1" s="1"/>
  <c r="P5804" i="1"/>
  <c r="P4623" i="1" s="1"/>
  <c r="Q5747" i="1"/>
  <c r="Q4566" i="1" s="1"/>
  <c r="O5826" i="1"/>
  <c r="O4645" i="1" s="1"/>
  <c r="P5879" i="1"/>
  <c r="P4698" i="1" s="1"/>
  <c r="P5869" i="1"/>
  <c r="P4688" i="1" s="1"/>
  <c r="Q5720" i="1"/>
  <c r="Q4539" i="1" s="1"/>
  <c r="P5834" i="1"/>
  <c r="P4653" i="1" s="1"/>
  <c r="O5908" i="1"/>
  <c r="O4727" i="1" s="1"/>
  <c r="P5753" i="1"/>
  <c r="P4572" i="1" s="1"/>
  <c r="P5727" i="1"/>
  <c r="P4546" i="1" s="1"/>
  <c r="P5697" i="1"/>
  <c r="P4516" i="1" s="1"/>
  <c r="P5817" i="1"/>
  <c r="P4636" i="1" s="1"/>
  <c r="Q5813" i="1"/>
  <c r="Q4632" i="1" s="1"/>
  <c r="P5912" i="1"/>
  <c r="P4731" i="1" s="1"/>
  <c r="P5906" i="1"/>
  <c r="P4725" i="1" s="1"/>
  <c r="P5908" i="1"/>
  <c r="P4727" i="1" s="1"/>
  <c r="P5777" i="1"/>
  <c r="P4596" i="1" s="1"/>
  <c r="P5815" i="1"/>
  <c r="P4634" i="1" s="1"/>
  <c r="P5722" i="1"/>
  <c r="P4541" i="1" s="1"/>
  <c r="P5868" i="1"/>
  <c r="P4687" i="1" s="1"/>
  <c r="P5744" i="1"/>
  <c r="P4563" i="1" s="1"/>
  <c r="P5771" i="1"/>
  <c r="P4590" i="1" s="1"/>
  <c r="P5712" i="1"/>
  <c r="P4531" i="1" s="1"/>
  <c r="P5751" i="1"/>
  <c r="P4570" i="1" s="1"/>
  <c r="P5693" i="1"/>
  <c r="P4512" i="1" s="1"/>
  <c r="P5854" i="1"/>
  <c r="P4673" i="1" s="1"/>
  <c r="P5830" i="1"/>
  <c r="P4649" i="1" s="1"/>
  <c r="P5889" i="1"/>
  <c r="P4708" i="1" s="1"/>
  <c r="R5698" i="1"/>
  <c r="R4517" i="1" s="1"/>
  <c r="O5706" i="1"/>
  <c r="O4525" i="1" s="1"/>
  <c r="P5763" i="1"/>
  <c r="P4582" i="1" s="1"/>
  <c r="P5884" i="1"/>
  <c r="P4703" i="1" s="1"/>
  <c r="P5759" i="1"/>
  <c r="P4578" i="1" s="1"/>
  <c r="P5757" i="1"/>
  <c r="P4576" i="1" s="1"/>
  <c r="P5875" i="1"/>
  <c r="P4694" i="1" s="1"/>
  <c r="P5740" i="1"/>
  <c r="P4559" i="1" s="1"/>
  <c r="O5777" i="1"/>
  <c r="O4596" i="1" s="1"/>
  <c r="P5769" i="1"/>
  <c r="P4588" i="1" s="1"/>
  <c r="P5897" i="1"/>
  <c r="P4716" i="1" s="1"/>
  <c r="P5852" i="1"/>
  <c r="P4671" i="1" s="1"/>
  <c r="Q5897" i="1"/>
  <c r="Q4716" i="1" s="1"/>
  <c r="P5756" i="1"/>
  <c r="P4575" i="1" s="1"/>
  <c r="O5700" i="1"/>
  <c r="O4519" i="1" s="1"/>
  <c r="P5699" i="1"/>
  <c r="P4518" i="1" s="1"/>
  <c r="P5844" i="1"/>
  <c r="P4663" i="1" s="1"/>
  <c r="P5742" i="1"/>
  <c r="P4561" i="1" s="1"/>
  <c r="P5876" i="1"/>
  <c r="P4695" i="1" s="1"/>
  <c r="P5846" i="1"/>
  <c r="P4665" i="1" s="1"/>
  <c r="P5810" i="1"/>
  <c r="P4629" i="1" s="1"/>
  <c r="P5839" i="1"/>
  <c r="P4658" i="1" s="1"/>
  <c r="Q5854" i="1"/>
  <c r="Q4673" i="1" s="1"/>
  <c r="P5813" i="1"/>
  <c r="P4632" i="1" s="1"/>
  <c r="Q5848" i="1"/>
  <c r="Q4667" i="1" s="1"/>
  <c r="O5720" i="1"/>
  <c r="O4539" i="1" s="1"/>
  <c r="R5794" i="1"/>
  <c r="R4613" i="1" s="1"/>
  <c r="O5701" i="1"/>
  <c r="O4520" i="1" s="1"/>
  <c r="P5748" i="1"/>
  <c r="P4567" i="1" s="1"/>
  <c r="R5723" i="1"/>
  <c r="R4542" i="1" s="1"/>
  <c r="P5814" i="1"/>
  <c r="P4633" i="1" s="1"/>
  <c r="P5907" i="1"/>
  <c r="P4726" i="1" s="1"/>
  <c r="O5778" i="1"/>
  <c r="O4597" i="1" s="1"/>
  <c r="P5905" i="1"/>
  <c r="P4724" i="1" s="1"/>
  <c r="Q5911" i="1"/>
  <c r="Q4730" i="1" s="1"/>
  <c r="P5750" i="1"/>
  <c r="P4569" i="1" s="1"/>
  <c r="R5834" i="1"/>
  <c r="R4653" i="1" s="1"/>
  <c r="O5914" i="1"/>
  <c r="O4733" i="1" s="1"/>
  <c r="P5865" i="1"/>
  <c r="P4684" i="1" s="1"/>
  <c r="O5899" i="1"/>
  <c r="O4718" i="1" s="1"/>
  <c r="P5892" i="1"/>
  <c r="P4711" i="1" s="1"/>
  <c r="P5832" i="1"/>
  <c r="P4651" i="1" s="1"/>
  <c r="P5866" i="1"/>
  <c r="P4685" i="1" s="1"/>
  <c r="R5858" i="1"/>
  <c r="R4677" i="1" s="1"/>
  <c r="P5822" i="1"/>
  <c r="P4641" i="1" s="1"/>
  <c r="P5859" i="1"/>
  <c r="P4678" i="1" s="1"/>
  <c r="P5825" i="1"/>
  <c r="P4644" i="1" s="1"/>
  <c r="P5724" i="1"/>
  <c r="P4543" i="1" s="1"/>
  <c r="P5704" i="1"/>
  <c r="P4523" i="1" s="1"/>
  <c r="P5714" i="1"/>
  <c r="P4533" i="1" s="1"/>
  <c r="O5787" i="1"/>
  <c r="O4606" i="1" s="1"/>
  <c r="P5723" i="1"/>
  <c r="P4542" i="1" s="1"/>
  <c r="P5792" i="1"/>
  <c r="P4611" i="1" s="1"/>
  <c r="P5720" i="1"/>
  <c r="P4539" i="1" s="1"/>
  <c r="P5873" i="1"/>
  <c r="P4692" i="1" s="1"/>
  <c r="BK5271" i="1"/>
  <c r="BK5372" i="1"/>
  <c r="R5372" i="1" s="1"/>
  <c r="R4422" i="1" s="1"/>
  <c r="BK5453" i="1"/>
  <c r="R5453" i="1" s="1"/>
  <c r="R4503" i="1" s="1"/>
  <c r="BK5448" i="1"/>
  <c r="R5448" i="1" s="1"/>
  <c r="R4498" i="1" s="1"/>
  <c r="BJ5439" i="1"/>
  <c r="Q5702" i="1"/>
  <c r="Q4521" i="1" s="1"/>
  <c r="BK5303" i="1"/>
  <c r="R5303" i="1" s="1"/>
  <c r="R4353" i="1" s="1"/>
  <c r="BK5265" i="1"/>
  <c r="R5265" i="1" s="1"/>
  <c r="R4315" i="1" s="1"/>
  <c r="BK5357" i="1"/>
  <c r="R5357" i="1" s="1"/>
  <c r="R4407" i="1" s="1"/>
  <c r="BL5434" i="1"/>
  <c r="BK5299" i="1"/>
  <c r="BK5429" i="1"/>
  <c r="R5429" i="1" s="1"/>
  <c r="R4479" i="1" s="1"/>
  <c r="BK5288" i="1"/>
  <c r="BK5236" i="1"/>
  <c r="R5236" i="1" s="1"/>
  <c r="R4286" i="1" s="1"/>
  <c r="BK5328" i="1"/>
  <c r="R5328" i="1" s="1"/>
  <c r="R4378" i="1" s="1"/>
  <c r="BK5399" i="1"/>
  <c r="BK5393" i="1"/>
  <c r="BL5287" i="1"/>
  <c r="BM5326" i="1"/>
  <c r="BJ5259" i="1"/>
  <c r="BK5365" i="1"/>
  <c r="BK5446" i="1"/>
  <c r="R5446" i="1" s="1"/>
  <c r="R4496" i="1" s="1"/>
  <c r="BK5392" i="1"/>
  <c r="R5392" i="1" s="1"/>
  <c r="R4442" i="1" s="1"/>
  <c r="BK5428" i="1"/>
  <c r="BL5451" i="1"/>
  <c r="P5718" i="1"/>
  <c r="P4537" i="1" s="1"/>
  <c r="BK5403" i="1"/>
  <c r="R5403" i="1" s="1"/>
  <c r="R4453" i="1" s="1"/>
  <c r="P5886" i="1"/>
  <c r="P4705" i="1" s="1"/>
  <c r="BM5446" i="1"/>
  <c r="BL5394" i="1"/>
  <c r="BL5431" i="1"/>
  <c r="P5764" i="1"/>
  <c r="P4583" i="1" s="1"/>
  <c r="R5730" i="1"/>
  <c r="R4549" i="1" s="1"/>
  <c r="O5910" i="1"/>
  <c r="O4729" i="1" s="1"/>
  <c r="P5770" i="1"/>
  <c r="P4589" i="1" s="1"/>
  <c r="P5702" i="1"/>
  <c r="P4521" i="1" s="1"/>
  <c r="P5796" i="1"/>
  <c r="P4615" i="1" s="1"/>
  <c r="P5797" i="1"/>
  <c r="P4616" i="1" s="1"/>
  <c r="P5847" i="1"/>
  <c r="P4666" i="1" s="1"/>
  <c r="P5831" i="1"/>
  <c r="P4650" i="1" s="1"/>
  <c r="P5857" i="1"/>
  <c r="P4676" i="1" s="1"/>
  <c r="P5829" i="1"/>
  <c r="P4648" i="1" s="1"/>
  <c r="O5719" i="1"/>
  <c r="O4538" i="1" s="1"/>
  <c r="P5715" i="1"/>
  <c r="P4534" i="1" s="1"/>
  <c r="P5780" i="1"/>
  <c r="P4599" i="1" s="1"/>
  <c r="P5708" i="1"/>
  <c r="P4527" i="1" s="1"/>
  <c r="P5878" i="1"/>
  <c r="P4697" i="1" s="1"/>
  <c r="P5883" i="1"/>
  <c r="P4702" i="1" s="1"/>
  <c r="P5755" i="1"/>
  <c r="P4574" i="1" s="1"/>
  <c r="P5843" i="1"/>
  <c r="P4662" i="1" s="1"/>
  <c r="P5711" i="1"/>
  <c r="P4530" i="1" s="1"/>
  <c r="P5773" i="1"/>
  <c r="P4592" i="1" s="1"/>
  <c r="P5849" i="1"/>
  <c r="P4668" i="1" s="1"/>
  <c r="P5837" i="1"/>
  <c r="P4656" i="1" s="1"/>
  <c r="O5714" i="1"/>
  <c r="O4533" i="1" s="1"/>
  <c r="P5730" i="1"/>
  <c r="P4549" i="1" s="1"/>
  <c r="BK5254" i="1"/>
  <c r="R5254" i="1" s="1"/>
  <c r="R4304" i="1" s="1"/>
  <c r="P5896" i="1"/>
  <c r="P4715" i="1" s="1"/>
  <c r="P5863" i="1"/>
  <c r="P4682" i="1" s="1"/>
  <c r="P5904" i="1"/>
  <c r="P4723" i="1" s="1"/>
  <c r="O5798" i="1"/>
  <c r="O4617" i="1" s="1"/>
  <c r="O5730" i="1"/>
  <c r="O4549" i="1" s="1"/>
  <c r="Q5820" i="1"/>
  <c r="Q4639" i="1" s="1"/>
  <c r="P5706" i="1"/>
  <c r="P4525" i="1" s="1"/>
  <c r="P5914" i="1"/>
  <c r="P4733" i="1" s="1"/>
  <c r="P5826" i="1"/>
  <c r="P4645" i="1" s="1"/>
  <c r="P5747" i="1"/>
  <c r="P4566" i="1" s="1"/>
  <c r="P5746" i="1"/>
  <c r="P4565" i="1" s="1"/>
  <c r="BM5302" i="1"/>
  <c r="P5812" i="1"/>
  <c r="P4631" i="1" s="1"/>
  <c r="BK5367" i="1"/>
  <c r="P5729" i="1"/>
  <c r="P4548" i="1" s="1"/>
  <c r="P5807" i="1"/>
  <c r="P4626" i="1" s="1"/>
  <c r="P5864" i="1"/>
  <c r="P4683" i="1" s="1"/>
  <c r="BK5363" i="1"/>
  <c r="R5363" i="1" s="1"/>
  <c r="R4413" i="1" s="1"/>
  <c r="BK5319" i="1"/>
  <c r="R5319" i="1" s="1"/>
  <c r="R4369" i="1" s="1"/>
  <c r="BK5419" i="1"/>
  <c r="R5419" i="1" s="1"/>
  <c r="R4469" i="1" s="1"/>
  <c r="P5909" i="1"/>
  <c r="P4728" i="1" s="1"/>
  <c r="BM5254" i="1"/>
  <c r="BJ5381" i="1"/>
  <c r="Q5381" i="1" s="1"/>
  <c r="Q4431" i="1" s="1"/>
  <c r="BL5429" i="1"/>
  <c r="O5800" i="1"/>
  <c r="O4619" i="1" s="1"/>
  <c r="Q5770" i="1"/>
  <c r="Q4589" i="1" s="1"/>
  <c r="O5804" i="1"/>
  <c r="O4623" i="1" s="1"/>
  <c r="O5799" i="1"/>
  <c r="O4618" i="1" s="1"/>
  <c r="O5846" i="1"/>
  <c r="O4665" i="1" s="1"/>
  <c r="O5916" i="1"/>
  <c r="O4735" i="1" s="1"/>
  <c r="P5799" i="1"/>
  <c r="P4618" i="1" s="1"/>
  <c r="P5862" i="1"/>
  <c r="P4681" i="1" s="1"/>
  <c r="P5701" i="1"/>
  <c r="P4520" i="1" s="1"/>
  <c r="BK5317" i="1"/>
  <c r="R5317" i="1" s="1"/>
  <c r="R4367" i="1" s="1"/>
  <c r="O5790" i="1"/>
  <c r="O4609" i="1" s="1"/>
  <c r="P5778" i="1"/>
  <c r="P4597" i="1" s="1"/>
  <c r="BM5373" i="1"/>
  <c r="BK5302" i="1"/>
  <c r="R5302" i="1" s="1"/>
  <c r="R4352" i="1" s="1"/>
  <c r="P5823" i="1"/>
  <c r="P4642" i="1" s="1"/>
  <c r="BJ5362" i="1"/>
  <c r="Q5362" i="1" s="1"/>
  <c r="Q4412" i="1" s="1"/>
  <c r="P5779" i="1"/>
  <c r="P4598" i="1" s="1"/>
  <c r="P5775" i="1"/>
  <c r="P4594" i="1" s="1"/>
  <c r="Q5691" i="1"/>
  <c r="Q4510" i="1" s="1"/>
  <c r="BJ5299" i="1"/>
  <c r="Q5299" i="1" s="1"/>
  <c r="Q4349" i="1" s="1"/>
  <c r="Q5753" i="1"/>
  <c r="Q4572" i="1" s="1"/>
  <c r="P5738" i="1"/>
  <c r="P4557" i="1" s="1"/>
  <c r="P5760" i="1"/>
  <c r="P4579" i="1" s="1"/>
  <c r="P5794" i="1"/>
  <c r="P4613" i="1" s="1"/>
  <c r="P5882" i="1"/>
  <c r="P4701" i="1" s="1"/>
  <c r="BK5420" i="1"/>
  <c r="R5420" i="1" s="1"/>
  <c r="R4470" i="1" s="1"/>
  <c r="R5743" i="1"/>
  <c r="R4562" i="1" s="1"/>
  <c r="BK5237" i="1"/>
  <c r="R5237" i="1" s="1"/>
  <c r="R4287" i="1" s="1"/>
  <c r="BK5292" i="1"/>
  <c r="R5292" i="1" s="1"/>
  <c r="R4342" i="1" s="1"/>
  <c r="BK5416" i="1"/>
  <c r="BM5246" i="1"/>
  <c r="BK5293" i="1"/>
  <c r="BK5306" i="1"/>
  <c r="R5306" i="1" s="1"/>
  <c r="R4356" i="1" s="1"/>
  <c r="BK5430" i="1"/>
  <c r="R5430" i="1" s="1"/>
  <c r="R4480" i="1" s="1"/>
  <c r="BK5445" i="1"/>
  <c r="R5445" i="1" s="1"/>
  <c r="R4495" i="1" s="1"/>
  <c r="BK5409" i="1"/>
  <c r="R5409" i="1" s="1"/>
  <c r="R4459" i="1" s="1"/>
  <c r="BK5421" i="1"/>
  <c r="R5421" i="1" s="1"/>
  <c r="R4471" i="1" s="1"/>
  <c r="P5840" i="1"/>
  <c r="P4659" i="1" s="1"/>
  <c r="P5824" i="1"/>
  <c r="P4643" i="1" s="1"/>
  <c r="P5891" i="1"/>
  <c r="P4710" i="1" s="1"/>
  <c r="BK5290" i="1"/>
  <c r="R5290" i="1" s="1"/>
  <c r="R4340" i="1" s="1"/>
  <c r="P5819" i="1"/>
  <c r="P4638" i="1" s="1"/>
  <c r="BJ5430" i="1"/>
  <c r="Q5430" i="1" s="1"/>
  <c r="Q4480" i="1" s="1"/>
  <c r="BJ5454" i="1"/>
  <c r="Q5454" i="1" s="1"/>
  <c r="Q4504" i="1" s="1"/>
  <c r="O5837" i="1"/>
  <c r="O4656" i="1" s="1"/>
  <c r="BL5233" i="1"/>
  <c r="O5732" i="1"/>
  <c r="O4551" i="1" s="1"/>
  <c r="Q5772" i="1"/>
  <c r="Q4591" i="1" s="1"/>
  <c r="Q5757" i="1"/>
  <c r="Q4576" i="1" s="1"/>
  <c r="Q5718" i="1"/>
  <c r="Q4537" i="1" s="1"/>
  <c r="O5728" i="1"/>
  <c r="O4547" i="1" s="1"/>
  <c r="P5911" i="1"/>
  <c r="P4730" i="1" s="1"/>
  <c r="P5726" i="1"/>
  <c r="P4545" i="1" s="1"/>
  <c r="P5695" i="1"/>
  <c r="P4514" i="1" s="1"/>
  <c r="P5872" i="1"/>
  <c r="P4691" i="1" s="1"/>
  <c r="P5828" i="1"/>
  <c r="P4647" i="1" s="1"/>
  <c r="P5898" i="1"/>
  <c r="P4717" i="1" s="1"/>
  <c r="P5782" i="1"/>
  <c r="P4601" i="1" s="1"/>
  <c r="P5910" i="1"/>
  <c r="P4729" i="1" s="1"/>
  <c r="P5851" i="1"/>
  <c r="P4670" i="1" s="1"/>
  <c r="P5709" i="1"/>
  <c r="P4528" i="1" s="1"/>
  <c r="BM5414" i="1"/>
  <c r="BL5340" i="1"/>
  <c r="P5736" i="1"/>
  <c r="P4555" i="1" s="1"/>
  <c r="P5881" i="1"/>
  <c r="P4700" i="1" s="1"/>
  <c r="P5793" i="1"/>
  <c r="P4612" i="1" s="1"/>
  <c r="P5789" i="1"/>
  <c r="P4608" i="1" s="1"/>
  <c r="BJ5275" i="1"/>
  <c r="Q5275" i="1" s="1"/>
  <c r="Q4325" i="1" s="1"/>
  <c r="P5716" i="1"/>
  <c r="P4535" i="1" s="1"/>
  <c r="BK5350" i="1"/>
  <c r="R5350" i="1" s="1"/>
  <c r="R4400" i="1" s="1"/>
  <c r="Q5871" i="1"/>
  <c r="Q4690" i="1" s="1"/>
  <c r="O5819" i="1"/>
  <c r="O4638" i="1" s="1"/>
  <c r="R5901" i="1"/>
  <c r="R4720" i="1" s="1"/>
  <c r="O5797" i="1"/>
  <c r="O4616" i="1" s="1"/>
  <c r="Q5874" i="1"/>
  <c r="Q4693" i="1" s="1"/>
  <c r="P5784" i="1"/>
  <c r="P4603" i="1" s="1"/>
  <c r="P5710" i="1"/>
  <c r="P4529" i="1" s="1"/>
  <c r="P5894" i="1"/>
  <c r="P4713" i="1" s="1"/>
  <c r="BL5245" i="1"/>
  <c r="BJ5366" i="1"/>
  <c r="Q5366" i="1" s="1"/>
  <c r="Q4416" i="1" s="1"/>
  <c r="BL5260" i="1"/>
  <c r="BK5232" i="1"/>
  <c r="R5232" i="1" s="1"/>
  <c r="R4282" i="1" s="1"/>
  <c r="BL5426" i="1"/>
  <c r="O5915" i="1"/>
  <c r="O4734" i="1" s="1"/>
  <c r="Q5844" i="1"/>
  <c r="Q4663" i="1" s="1"/>
  <c r="Q5749" i="1"/>
  <c r="Q4568" i="1" s="1"/>
  <c r="O5873" i="1"/>
  <c r="O4692" i="1" s="1"/>
  <c r="P5728" i="1"/>
  <c r="P4547" i="1" s="1"/>
  <c r="P5916" i="1"/>
  <c r="P4735" i="1" s="1"/>
  <c r="P5833" i="1"/>
  <c r="P4652" i="1" s="1"/>
  <c r="P5816" i="1"/>
  <c r="P4635" i="1" s="1"/>
  <c r="P5801" i="1"/>
  <c r="P4620" i="1" s="1"/>
  <c r="P5767" i="1"/>
  <c r="P4586" i="1" s="1"/>
  <c r="P5820" i="1"/>
  <c r="P4639" i="1" s="1"/>
  <c r="P5838" i="1"/>
  <c r="P4657" i="1" s="1"/>
  <c r="P5717" i="1"/>
  <c r="P4536" i="1" s="1"/>
  <c r="P5719" i="1"/>
  <c r="P4538" i="1" s="1"/>
  <c r="P5856" i="1"/>
  <c r="P4675" i="1" s="1"/>
  <c r="P5790" i="1"/>
  <c r="P4609" i="1" s="1"/>
  <c r="P5806" i="1"/>
  <c r="P4625" i="1" s="1"/>
  <c r="P5691" i="1"/>
  <c r="P4510" i="1" s="1"/>
  <c r="P5692" i="1"/>
  <c r="P4511" i="1" s="1"/>
  <c r="P5860" i="1"/>
  <c r="P4679" i="1" s="1"/>
  <c r="P5871" i="1"/>
  <c r="P4690" i="1" s="1"/>
  <c r="BL5237" i="1"/>
  <c r="P5745" i="1"/>
  <c r="P4564" i="1" s="1"/>
  <c r="P5795" i="1"/>
  <c r="P4614" i="1" s="1"/>
  <c r="BL5277" i="1"/>
  <c r="BJ5245" i="1"/>
  <c r="O5802" i="1"/>
  <c r="O4621" i="1" s="1"/>
  <c r="Q5699" i="1"/>
  <c r="Q4518" i="1" s="1"/>
  <c r="Q5913" i="1"/>
  <c r="Q4732" i="1" s="1"/>
  <c r="O5891" i="1"/>
  <c r="O4710" i="1" s="1"/>
  <c r="R5871" i="1"/>
  <c r="R4690" i="1" s="1"/>
  <c r="O5696" i="1"/>
  <c r="O4515" i="1" s="1"/>
  <c r="BJ5272" i="1"/>
  <c r="BJ5455" i="1"/>
  <c r="Q5455" i="1" s="1"/>
  <c r="Q4505" i="1" s="1"/>
  <c r="O5785" i="1"/>
  <c r="O4604" i="1" s="1"/>
  <c r="BL5284" i="1"/>
  <c r="BL5436" i="1"/>
  <c r="BM5453" i="1"/>
  <c r="BL5258" i="1"/>
  <c r="BJ5431" i="1"/>
  <c r="BJ5409" i="1"/>
  <c r="Q5409" i="1" s="1"/>
  <c r="Q4459" i="1" s="1"/>
  <c r="BL5308" i="1"/>
  <c r="R5910" i="1"/>
  <c r="R4729" i="1" s="1"/>
  <c r="BM5245" i="1"/>
  <c r="O5869" i="1"/>
  <c r="O4688" i="1" s="1"/>
  <c r="BL5312" i="1"/>
  <c r="BM5260" i="1"/>
  <c r="BJ5345" i="1"/>
  <c r="O5836" i="1"/>
  <c r="O4655" i="1" s="1"/>
  <c r="R5892" i="1"/>
  <c r="R4711" i="1" s="1"/>
  <c r="O5814" i="1"/>
  <c r="O4633" i="1" s="1"/>
  <c r="Q5787" i="1"/>
  <c r="Q4606" i="1" s="1"/>
  <c r="BJ5233" i="1"/>
  <c r="Q5233" i="1" s="1"/>
  <c r="Q4283" i="1" s="1"/>
  <c r="BL5317" i="1"/>
  <c r="BL5450" i="1"/>
  <c r="BL5365" i="1"/>
  <c r="BL5313" i="1"/>
  <c r="O5708" i="1"/>
  <c r="O4527" i="1" s="1"/>
  <c r="O5722" i="1"/>
  <c r="O4541" i="1" s="1"/>
  <c r="O5742" i="1"/>
  <c r="O4561" i="1" s="1"/>
  <c r="O5693" i="1"/>
  <c r="O4512" i="1" s="1"/>
  <c r="BL5372" i="1"/>
  <c r="BM5290" i="1"/>
  <c r="BM5280" i="1"/>
  <c r="Q5910" i="1"/>
  <c r="Q4729" i="1" s="1"/>
  <c r="BM5322" i="1"/>
  <c r="Q5754" i="1"/>
  <c r="Q4573" i="1" s="1"/>
  <c r="BL5305" i="1"/>
  <c r="R5758" i="1"/>
  <c r="R4577" i="1" s="1"/>
  <c r="BM5300" i="1"/>
  <c r="BJ5270" i="1"/>
  <c r="Q5270" i="1" s="1"/>
  <c r="Q4320" i="1" s="1"/>
  <c r="BM5331" i="1"/>
  <c r="BM5407" i="1"/>
  <c r="BL5423" i="1"/>
  <c r="O5788" i="1"/>
  <c r="O4607" i="1" s="1"/>
  <c r="O5827" i="1"/>
  <c r="O4646" i="1" s="1"/>
  <c r="BL5325" i="1"/>
  <c r="BM5306" i="1"/>
  <c r="R5899" i="1"/>
  <c r="R4718" i="1" s="1"/>
  <c r="BM5415" i="1"/>
  <c r="O5815" i="1"/>
  <c r="O4634" i="1" s="1"/>
  <c r="R5747" i="1"/>
  <c r="R4566" i="1" s="1"/>
  <c r="BM5381" i="1"/>
  <c r="BM5231" i="1"/>
  <c r="BJ5359" i="1"/>
  <c r="Q5359" i="1" s="1"/>
  <c r="Q4409" i="1" s="1"/>
  <c r="BM5247" i="1"/>
  <c r="BJ5304" i="1"/>
  <c r="Q5304" i="1" s="1"/>
  <c r="Q4354" i="1" s="1"/>
  <c r="BJ5378" i="1"/>
  <c r="Q5378" i="1" s="1"/>
  <c r="Q4428" i="1" s="1"/>
  <c r="BL5323" i="1"/>
  <c r="O5809" i="1"/>
  <c r="O4628" i="1" s="1"/>
  <c r="Q5912" i="1"/>
  <c r="Q4731" i="1" s="1"/>
  <c r="BL5330" i="1"/>
  <c r="BJ5375" i="1"/>
  <c r="Q5375" i="1" s="1"/>
  <c r="Q4425" i="1" s="1"/>
  <c r="Q5892" i="1"/>
  <c r="Q4711" i="1" s="1"/>
  <c r="Q5806" i="1"/>
  <c r="Q4625" i="1" s="1"/>
  <c r="BM5296" i="1"/>
  <c r="BM5313" i="1"/>
  <c r="BM5372" i="1"/>
  <c r="BL5404" i="1"/>
  <c r="O5738" i="1"/>
  <c r="O4557" i="1" s="1"/>
  <c r="BL5378" i="1"/>
  <c r="Q5704" i="1"/>
  <c r="Q4523" i="1" s="1"/>
  <c r="Q5882" i="1"/>
  <c r="Q4701" i="1" s="1"/>
  <c r="O5699" i="1"/>
  <c r="O4518" i="1" s="1"/>
  <c r="O5768" i="1"/>
  <c r="O4587" i="1" s="1"/>
  <c r="BL5412" i="1"/>
  <c r="BM5397" i="1"/>
  <c r="BM5249" i="1"/>
  <c r="Q5784" i="1"/>
  <c r="Q4603" i="1" s="1"/>
  <c r="BM5433" i="1"/>
  <c r="BM5387" i="1"/>
  <c r="Q5821" i="1"/>
  <c r="Q4640" i="1" s="1"/>
  <c r="O5858" i="1"/>
  <c r="O4677" i="1" s="1"/>
  <c r="Q5893" i="1"/>
  <c r="Q4712" i="1" s="1"/>
  <c r="BL5362" i="1"/>
  <c r="R5861" i="1"/>
  <c r="R4680" i="1" s="1"/>
  <c r="BM5404" i="1"/>
  <c r="Q5717" i="1"/>
  <c r="Q4536" i="1" s="1"/>
  <c r="R5736" i="1"/>
  <c r="R4555" i="1" s="1"/>
  <c r="BL5432" i="1"/>
  <c r="BL5290" i="1"/>
  <c r="O5905" i="1"/>
  <c r="O4724" i="1" s="1"/>
  <c r="BL5279" i="1"/>
  <c r="R5900" i="1"/>
  <c r="R4719" i="1" s="1"/>
  <c r="BL5232" i="1"/>
  <c r="Q5729" i="1"/>
  <c r="Q4548" i="1" s="1"/>
  <c r="Q5767" i="1"/>
  <c r="Q4586" i="1" s="1"/>
  <c r="BL5347" i="1"/>
  <c r="BM5357" i="1"/>
  <c r="BM5275" i="1"/>
  <c r="O5786" i="1"/>
  <c r="O4605" i="1" s="1"/>
  <c r="BM5316" i="1"/>
  <c r="BL5346" i="1"/>
  <c r="R5733" i="1"/>
  <c r="R4552" i="1" s="1"/>
  <c r="R5745" i="1"/>
  <c r="R4564" i="1" s="1"/>
  <c r="BL5262" i="1"/>
  <c r="BM5353" i="1"/>
  <c r="BJ5283" i="1"/>
  <c r="BL5454" i="1"/>
  <c r="R5798" i="1"/>
  <c r="R4617" i="1" s="1"/>
  <c r="O5736" i="1"/>
  <c r="O4555" i="1" s="1"/>
  <c r="BJ5393" i="1"/>
  <c r="Q5393" i="1" s="1"/>
  <c r="Q4443" i="1" s="1"/>
  <c r="O5702" i="1"/>
  <c r="O4521" i="1" s="1"/>
  <c r="BL5352" i="1"/>
  <c r="O5849" i="1"/>
  <c r="O4668" i="1" s="1"/>
  <c r="R5896" i="1"/>
  <c r="R4715" i="1" s="1"/>
  <c r="R5764" i="1"/>
  <c r="R4583" i="1" s="1"/>
  <c r="BM5255" i="1"/>
  <c r="BM5412" i="1"/>
  <c r="BM5267" i="1"/>
  <c r="BL5268" i="1"/>
  <c r="BM5341" i="1"/>
  <c r="BJ5425" i="1"/>
  <c r="Q5887" i="1"/>
  <c r="Q4706" i="1" s="1"/>
  <c r="BJ5418" i="1"/>
  <c r="BL5381" i="1"/>
  <c r="O5813" i="1"/>
  <c r="O4632" i="1" s="1"/>
  <c r="Q5776" i="1"/>
  <c r="Q4595" i="1" s="1"/>
  <c r="BM5282" i="1"/>
  <c r="O5913" i="1"/>
  <c r="O4732" i="1" s="1"/>
  <c r="Q5712" i="1"/>
  <c r="Q4531" i="1" s="1"/>
  <c r="BM5349" i="1"/>
  <c r="BL5373" i="1"/>
  <c r="BM5429" i="1"/>
  <c r="BM5405" i="1"/>
  <c r="BM5385" i="1"/>
  <c r="BJ5315" i="1"/>
  <c r="O5737" i="1"/>
  <c r="O4556" i="1" s="1"/>
  <c r="Q5715" i="1"/>
  <c r="Q4534" i="1" s="1"/>
  <c r="BM5425" i="1"/>
  <c r="BJ5395" i="1"/>
  <c r="BM5317" i="1"/>
  <c r="R5710" i="1"/>
  <c r="R4529" i="1" s="1"/>
  <c r="R5877" i="1"/>
  <c r="R4696" i="1" s="1"/>
  <c r="O5872" i="1"/>
  <c r="O4691" i="1" s="1"/>
  <c r="O5744" i="1"/>
  <c r="O4563" i="1" s="1"/>
  <c r="BM5455" i="1"/>
  <c r="BM5408" i="1"/>
  <c r="BL5420" i="1"/>
  <c r="BJ5400" i="1"/>
  <c r="Q5400" i="1" s="1"/>
  <c r="Q4450" i="1" s="1"/>
  <c r="BJ5397" i="1"/>
  <c r="Q5397" i="1" s="1"/>
  <c r="Q4447" i="1" s="1"/>
  <c r="BJ5347" i="1"/>
  <c r="Q5347" i="1" s="1"/>
  <c r="Q4397" i="1" s="1"/>
  <c r="O5867" i="1"/>
  <c r="O4686" i="1" s="1"/>
  <c r="O5692" i="1"/>
  <c r="O4511" i="1" s="1"/>
  <c r="BM5330" i="1"/>
  <c r="O5765" i="1"/>
  <c r="O4584" i="1" s="1"/>
  <c r="BJ5435" i="1"/>
  <c r="BJ5351" i="1"/>
  <c r="Q5351" i="1" s="1"/>
  <c r="Q4401" i="1" s="1"/>
  <c r="BM5363" i="1"/>
  <c r="BM5442" i="1"/>
  <c r="O5748" i="1"/>
  <c r="O4567" i="1" s="1"/>
  <c r="R5904" i="1"/>
  <c r="R4723" i="1" s="1"/>
  <c r="O5870" i="1"/>
  <c r="O4689" i="1" s="1"/>
  <c r="BJ5296" i="1"/>
  <c r="R5873" i="1"/>
  <c r="R4692" i="1" s="1"/>
  <c r="BM5356" i="1"/>
  <c r="BL5392" i="1"/>
  <c r="R5755" i="1"/>
  <c r="R4574" i="1" s="1"/>
  <c r="BM5364" i="1"/>
  <c r="Q5827" i="1"/>
  <c r="Q4646" i="1" s="1"/>
  <c r="O5769" i="1"/>
  <c r="O4588" i="1" s="1"/>
  <c r="BM5236" i="1"/>
  <c r="BM5391" i="1"/>
  <c r="BJ5334" i="1"/>
  <c r="O5755" i="1"/>
  <c r="O4574" i="1" s="1"/>
  <c r="Q5741" i="1"/>
  <c r="Q4560" i="1" s="1"/>
  <c r="R5717" i="1"/>
  <c r="R4536" i="1" s="1"/>
  <c r="BM5400" i="1"/>
  <c r="BM5301" i="1"/>
  <c r="BJ5380" i="1"/>
  <c r="R5704" i="1"/>
  <c r="R4523" i="1" s="1"/>
  <c r="BM5427" i="1"/>
  <c r="BJ5401" i="1"/>
  <c r="Q5401" i="1" s="1"/>
  <c r="Q4451" i="1" s="1"/>
  <c r="BL5410" i="1"/>
  <c r="O5808" i="1"/>
  <c r="O4627" i="1" s="1"/>
  <c r="O5896" i="1"/>
  <c r="O4715" i="1" s="1"/>
  <c r="O5793" i="1"/>
  <c r="O4612" i="1" s="1"/>
  <c r="BJ5438" i="1"/>
  <c r="R5821" i="1"/>
  <c r="R4640" i="1" s="1"/>
  <c r="BM5371" i="1"/>
  <c r="R5718" i="1"/>
  <c r="R4537" i="1" s="1"/>
  <c r="O5779" i="1"/>
  <c r="O4598" i="1" s="1"/>
  <c r="O5871" i="1"/>
  <c r="O4690" i="1" s="1"/>
  <c r="Q5803" i="1"/>
  <c r="Q4622" i="1" s="1"/>
  <c r="Q5748" i="1"/>
  <c r="Q4567" i="1" s="1"/>
  <c r="Q5815" i="1"/>
  <c r="Q4634" i="1" s="1"/>
  <c r="BM5232" i="1"/>
  <c r="BM5320" i="1"/>
  <c r="BM5389" i="1"/>
  <c r="R5800" i="1"/>
  <c r="R4619" i="1" s="1"/>
  <c r="O5709" i="1"/>
  <c r="O4528" i="1" s="1"/>
  <c r="BL5455" i="1"/>
  <c r="BM5321" i="1"/>
  <c r="O5830" i="1"/>
  <c r="O4649" i="1" s="1"/>
  <c r="BJ5341" i="1"/>
  <c r="O5781" i="1"/>
  <c r="O4600" i="1" s="1"/>
  <c r="BM5239" i="1"/>
  <c r="R5916" i="1"/>
  <c r="R4735" i="1" s="1"/>
  <c r="Q5797" i="1"/>
  <c r="Q4616" i="1" s="1"/>
  <c r="O5745" i="1"/>
  <c r="O4564" i="1" s="1"/>
  <c r="O5864" i="1"/>
  <c r="O4683" i="1" s="1"/>
  <c r="O5824" i="1"/>
  <c r="O4643" i="1" s="1"/>
  <c r="Q5865" i="1"/>
  <c r="Q4684" i="1" s="1"/>
  <c r="BM5240" i="1"/>
  <c r="Q5842" i="1"/>
  <c r="Q4661" i="1" s="1"/>
  <c r="BJ5444" i="1"/>
  <c r="Q5758" i="1"/>
  <c r="Q4577" i="1" s="1"/>
  <c r="BL5413" i="1"/>
  <c r="O5812" i="1"/>
  <c r="O4631" i="1" s="1"/>
  <c r="O5691" i="1"/>
  <c r="O4510" i="1" s="1"/>
  <c r="O5754" i="1"/>
  <c r="O4573" i="1" s="1"/>
  <c r="O5818" i="1"/>
  <c r="O4637" i="1" s="1"/>
  <c r="O5806" i="1"/>
  <c r="O4625" i="1" s="1"/>
  <c r="Q5716" i="1"/>
  <c r="Q4535" i="1" s="1"/>
  <c r="BL5278" i="1"/>
  <c r="Q5731" i="1"/>
  <c r="Q4550" i="1" s="1"/>
  <c r="Q5795" i="1"/>
  <c r="Q4614" i="1" s="1"/>
  <c r="BM5426" i="1"/>
  <c r="BJ5249" i="1"/>
  <c r="BJ5319" i="1"/>
  <c r="BL5253" i="1"/>
  <c r="BJ5301" i="1"/>
  <c r="Q5301" i="1" s="1"/>
  <c r="Q4351" i="1" s="1"/>
  <c r="Q5881" i="1"/>
  <c r="Q4700" i="1" s="1"/>
  <c r="Q5802" i="1"/>
  <c r="Q4621" i="1" s="1"/>
  <c r="O5903" i="1"/>
  <c r="O4722" i="1" s="1"/>
  <c r="BL5377" i="1"/>
  <c r="BM5289" i="1"/>
  <c r="BL5235" i="1"/>
  <c r="BJ5364" i="1"/>
  <c r="BL5322" i="1"/>
  <c r="Q5698" i="1"/>
  <c r="Q4517" i="1" s="1"/>
  <c r="BL5421" i="1"/>
  <c r="BJ5235" i="1"/>
  <c r="BJ5436" i="1"/>
  <c r="BJ5449" i="1"/>
  <c r="Q5449" i="1" s="1"/>
  <c r="Q4499" i="1" s="1"/>
  <c r="BL5435" i="1"/>
  <c r="BL5298" i="1"/>
  <c r="O5758" i="1"/>
  <c r="O4577" i="1" s="1"/>
  <c r="BJ5417" i="1"/>
  <c r="O5697" i="1"/>
  <c r="O4516" i="1" s="1"/>
  <c r="BL5271" i="1"/>
  <c r="O5909" i="1"/>
  <c r="O4728" i="1" s="1"/>
  <c r="BJ5399" i="1"/>
  <c r="BJ5363" i="1"/>
  <c r="BL5389" i="1"/>
  <c r="Q5888" i="1"/>
  <c r="Q4707" i="1" s="1"/>
  <c r="BL5238" i="1"/>
  <c r="BL5385" i="1"/>
  <c r="Q5849" i="1"/>
  <c r="Q4668" i="1" s="1"/>
  <c r="O5859" i="1"/>
  <c r="O4678" i="1" s="1"/>
  <c r="Q5736" i="1"/>
  <c r="Q4555" i="1" s="1"/>
  <c r="Q5845" i="1"/>
  <c r="Q4664" i="1" s="1"/>
  <c r="BL5419" i="1"/>
  <c r="O5695" i="1"/>
  <c r="O4514" i="1" s="1"/>
  <c r="BL5285" i="1"/>
  <c r="BJ5443" i="1"/>
  <c r="BL5446" i="1"/>
  <c r="Q5792" i="1"/>
  <c r="Q4611" i="1" s="1"/>
  <c r="BJ5280" i="1"/>
  <c r="O5829" i="1"/>
  <c r="O4648" i="1" s="1"/>
  <c r="Q5906" i="1"/>
  <c r="Q4725" i="1" s="1"/>
  <c r="O5832" i="1"/>
  <c r="O4651" i="1" s="1"/>
  <c r="Q5876" i="1"/>
  <c r="Q4695" i="1" s="1"/>
  <c r="O5771" i="1"/>
  <c r="O4590" i="1" s="1"/>
  <c r="O5715" i="1"/>
  <c r="O4534" i="1" s="1"/>
  <c r="BL5276" i="1"/>
  <c r="BL5416" i="1"/>
  <c r="O5886" i="1"/>
  <c r="O4705" i="1" s="1"/>
  <c r="BL5338" i="1"/>
  <c r="BJ5372" i="1"/>
  <c r="BL5428" i="1"/>
  <c r="BL5246" i="1"/>
  <c r="BJ5369" i="1"/>
  <c r="Q5369" i="1" s="1"/>
  <c r="Q4419" i="1" s="1"/>
  <c r="T5236" i="1" l="1"/>
  <c r="T4286" i="1" s="1"/>
  <c r="T5696" i="1" s="1"/>
  <c r="T4515" i="1" s="1"/>
  <c r="T5349" i="1"/>
  <c r="T4399" i="1" s="1"/>
  <c r="T5809" i="1" s="1"/>
  <c r="T4628" i="1" s="1"/>
  <c r="T4888" i="1" s="1"/>
  <c r="S5279" i="1"/>
  <c r="S4329" i="1" s="1"/>
  <c r="S5739" i="1" s="1"/>
  <c r="S4558" i="1" s="1"/>
  <c r="S5233" i="1"/>
  <c r="S4283" i="1" s="1"/>
  <c r="S5693" i="1" s="1"/>
  <c r="S4512" i="1" s="1"/>
  <c r="S5239" i="1"/>
  <c r="S4289" i="1" s="1"/>
  <c r="S5699" i="1" s="1"/>
  <c r="S4518" i="1" s="1"/>
  <c r="T5368" i="1"/>
  <c r="T4418" i="1" s="1"/>
  <c r="T5828" i="1" s="1"/>
  <c r="T4647" i="1" s="1"/>
  <c r="T4907" i="1" s="1"/>
  <c r="T5443" i="1"/>
  <c r="T4493" i="1" s="1"/>
  <c r="T5903" i="1" s="1"/>
  <c r="T4722" i="1" s="1"/>
  <c r="T4982" i="1" s="1"/>
  <c r="T5335" i="1"/>
  <c r="T4385" i="1" s="1"/>
  <c r="T5795" i="1" s="1"/>
  <c r="T4614" i="1" s="1"/>
  <c r="T4874" i="1" s="1"/>
  <c r="S5446" i="1"/>
  <c r="S4496" i="1" s="1"/>
  <c r="S5906" i="1" s="1"/>
  <c r="S4725" i="1" s="1"/>
  <c r="S5271" i="1"/>
  <c r="S4321" i="1" s="1"/>
  <c r="S5731" i="1" s="1"/>
  <c r="S4550" i="1" s="1"/>
  <c r="S4810" i="1" s="1"/>
  <c r="Q5235" i="1"/>
  <c r="Q4285" i="1" s="1"/>
  <c r="Q5695" i="1" s="1"/>
  <c r="Q4514" i="1" s="1"/>
  <c r="Q4774" i="1" s="1"/>
  <c r="T5321" i="1"/>
  <c r="T4371" i="1" s="1"/>
  <c r="T5781" i="1" s="1"/>
  <c r="T4600" i="1" s="1"/>
  <c r="T5301" i="1"/>
  <c r="T4351" i="1" s="1"/>
  <c r="T5761" i="1" s="1"/>
  <c r="T4580" i="1" s="1"/>
  <c r="T4840" i="1" s="1"/>
  <c r="T5330" i="1"/>
  <c r="T4380" i="1" s="1"/>
  <c r="T5790" i="1" s="1"/>
  <c r="T4609" i="1" s="1"/>
  <c r="T4869" i="1" s="1"/>
  <c r="T5455" i="1"/>
  <c r="T4505" i="1" s="1"/>
  <c r="T5915" i="1" s="1"/>
  <c r="T4734" i="1" s="1"/>
  <c r="T4994" i="1" s="1"/>
  <c r="Q5283" i="1"/>
  <c r="Q4333" i="1" s="1"/>
  <c r="Q5743" i="1" s="1"/>
  <c r="Q4562" i="1" s="1"/>
  <c r="Q4822" i="1" s="1"/>
  <c r="T5275" i="1"/>
  <c r="T4325" i="1" s="1"/>
  <c r="T5735" i="1" s="1"/>
  <c r="T4554" i="1" s="1"/>
  <c r="S5412" i="1"/>
  <c r="S4462" i="1" s="1"/>
  <c r="S5872" i="1" s="1"/>
  <c r="S4691" i="1" s="1"/>
  <c r="S4951" i="1" s="1"/>
  <c r="T5372" i="1"/>
  <c r="T4422" i="1" s="1"/>
  <c r="T5832" i="1" s="1"/>
  <c r="T4651" i="1" s="1"/>
  <c r="T4911" i="1" s="1"/>
  <c r="S5423" i="1"/>
  <c r="S4473" i="1" s="1"/>
  <c r="S5883" i="1" s="1"/>
  <c r="S4702" i="1" s="1"/>
  <c r="T5322" i="1"/>
  <c r="T4372" i="1" s="1"/>
  <c r="T5782" i="1" s="1"/>
  <c r="T4601" i="1" s="1"/>
  <c r="S5308" i="1"/>
  <c r="S4358" i="1" s="1"/>
  <c r="S5768" i="1" s="1"/>
  <c r="S4587" i="1" s="1"/>
  <c r="S4847" i="1" s="1"/>
  <c r="Q5245" i="1"/>
  <c r="Q4295" i="1" s="1"/>
  <c r="Q5705" i="1" s="1"/>
  <c r="Q4524" i="1" s="1"/>
  <c r="Q4784" i="1" s="1"/>
  <c r="T5373" i="1"/>
  <c r="T4423" i="1" s="1"/>
  <c r="T5833" i="1" s="1"/>
  <c r="T4652" i="1" s="1"/>
  <c r="T4912" i="1" s="1"/>
  <c r="S5394" i="1"/>
  <c r="S4444" i="1" s="1"/>
  <c r="S5854" i="1" s="1"/>
  <c r="S4673" i="1" s="1"/>
  <c r="T5422" i="1"/>
  <c r="T4472" i="1" s="1"/>
  <c r="T5882" i="1" s="1"/>
  <c r="T4701" i="1" s="1"/>
  <c r="T4961" i="1" s="1"/>
  <c r="S5403" i="1"/>
  <c r="S4453" i="1" s="1"/>
  <c r="S5863" i="1" s="1"/>
  <c r="S4682" i="1" s="1"/>
  <c r="S4942" i="1" s="1"/>
  <c r="T5336" i="1"/>
  <c r="T4386" i="1" s="1"/>
  <c r="T5796" i="1" s="1"/>
  <c r="T4615" i="1" s="1"/>
  <c r="Q5254" i="1"/>
  <c r="Q4304" i="1" s="1"/>
  <c r="Q5714" i="1" s="1"/>
  <c r="Q4533" i="1" s="1"/>
  <c r="Q5236" i="1"/>
  <c r="Q4286" i="1" s="1"/>
  <c r="Q5696" i="1" s="1"/>
  <c r="Q4515" i="1" s="1"/>
  <c r="Q4775" i="1" s="1"/>
  <c r="R5297" i="1"/>
  <c r="R4347" i="1" s="1"/>
  <c r="R5757" i="1" s="1"/>
  <c r="R4576" i="1" s="1"/>
  <c r="R4836" i="1" s="1"/>
  <c r="Q5284" i="1"/>
  <c r="Q4334" i="1" s="1"/>
  <c r="Q5744" i="1" s="1"/>
  <c r="Q4563" i="1" s="1"/>
  <c r="Q4823" i="1" s="1"/>
  <c r="Q5326" i="1"/>
  <c r="Q4376" i="1" s="1"/>
  <c r="Q5786" i="1" s="1"/>
  <c r="Q4605" i="1" s="1"/>
  <c r="S5297" i="1"/>
  <c r="S4347" i="1" s="1"/>
  <c r="S5757" i="1" s="1"/>
  <c r="S4576" i="1" s="1"/>
  <c r="S4836" i="1" s="1"/>
  <c r="T5382" i="1"/>
  <c r="T4432" i="1" s="1"/>
  <c r="T5842" i="1" s="1"/>
  <c r="T4661" i="1" s="1"/>
  <c r="T5435" i="1"/>
  <c r="T4485" i="1" s="1"/>
  <c r="T5895" i="1" s="1"/>
  <c r="T4714" i="1" s="1"/>
  <c r="T5394" i="1"/>
  <c r="T4444" i="1" s="1"/>
  <c r="T5854" i="1" s="1"/>
  <c r="T4673" i="1" s="1"/>
  <c r="S5380" i="1"/>
  <c r="S4430" i="1" s="1"/>
  <c r="S5840" i="1" s="1"/>
  <c r="S4659" i="1" s="1"/>
  <c r="S4919" i="1" s="1"/>
  <c r="T5277" i="1"/>
  <c r="T4327" i="1" s="1"/>
  <c r="T5737" i="1" s="1"/>
  <c r="T4556" i="1" s="1"/>
  <c r="T4816" i="1" s="1"/>
  <c r="T5323" i="1"/>
  <c r="T4373" i="1" s="1"/>
  <c r="T5783" i="1" s="1"/>
  <c r="T4602" i="1" s="1"/>
  <c r="T4862" i="1" s="1"/>
  <c r="T5303" i="1"/>
  <c r="T4353" i="1" s="1"/>
  <c r="T5763" i="1" s="1"/>
  <c r="T4582" i="1" s="1"/>
  <c r="S5355" i="1"/>
  <c r="S4405" i="1" s="1"/>
  <c r="S5815" i="1" s="1"/>
  <c r="S4634" i="1" s="1"/>
  <c r="S4894" i="1" s="1"/>
  <c r="T5337" i="1"/>
  <c r="T4387" i="1" s="1"/>
  <c r="T5797" i="1" s="1"/>
  <c r="T4616" i="1" s="1"/>
  <c r="T4876" i="1" s="1"/>
  <c r="T5241" i="1"/>
  <c r="T4291" i="1" s="1"/>
  <c r="T5701" i="1" s="1"/>
  <c r="T4520" i="1" s="1"/>
  <c r="T5250" i="1"/>
  <c r="T4300" i="1" s="1"/>
  <c r="T5710" i="1" s="1"/>
  <c r="T4529" i="1" s="1"/>
  <c r="T4789" i="1" s="1"/>
  <c r="T5386" i="1"/>
  <c r="T4436" i="1" s="1"/>
  <c r="T5846" i="1" s="1"/>
  <c r="T4665" i="1" s="1"/>
  <c r="T4925" i="1" s="1"/>
  <c r="T5294" i="1"/>
  <c r="T4344" i="1" s="1"/>
  <c r="T5754" i="1" s="1"/>
  <c r="T4573" i="1" s="1"/>
  <c r="T5319" i="1"/>
  <c r="T4369" i="1" s="1"/>
  <c r="T5779" i="1" s="1"/>
  <c r="T4598" i="1" s="1"/>
  <c r="T4858" i="1" s="1"/>
  <c r="T5288" i="1"/>
  <c r="T4338" i="1" s="1"/>
  <c r="T5748" i="1" s="1"/>
  <c r="T4567" i="1" s="1"/>
  <c r="T5416" i="1"/>
  <c r="T4466" i="1" s="1"/>
  <c r="T5876" i="1" s="1"/>
  <c r="T4695" i="1" s="1"/>
  <c r="S5341" i="1"/>
  <c r="S4391" i="1" s="1"/>
  <c r="S5801" i="1" s="1"/>
  <c r="S4620" i="1" s="1"/>
  <c r="S4880" i="1" s="1"/>
  <c r="T5285" i="1"/>
  <c r="T4335" i="1" s="1"/>
  <c r="T5745" i="1" s="1"/>
  <c r="T4564" i="1" s="1"/>
  <c r="T4824" i="1" s="1"/>
  <c r="T5310" i="1"/>
  <c r="T4360" i="1" s="1"/>
  <c r="T5770" i="1" s="1"/>
  <c r="T4589" i="1" s="1"/>
  <c r="T4849" i="1" s="1"/>
  <c r="T5252" i="1"/>
  <c r="T4302" i="1" s="1"/>
  <c r="T5712" i="1" s="1"/>
  <c r="T4531" i="1" s="1"/>
  <c r="T5451" i="1"/>
  <c r="T4501" i="1" s="1"/>
  <c r="T5911" i="1" s="1"/>
  <c r="T4730" i="1" s="1"/>
  <c r="T4990" i="1" s="1"/>
  <c r="T5355" i="1"/>
  <c r="T4405" i="1" s="1"/>
  <c r="T5815" i="1" s="1"/>
  <c r="T4634" i="1" s="1"/>
  <c r="T4894" i="1" s="1"/>
  <c r="T5261" i="1"/>
  <c r="T4311" i="1" s="1"/>
  <c r="T5721" i="1" s="1"/>
  <c r="T4540" i="1" s="1"/>
  <c r="T5351" i="1"/>
  <c r="T4401" i="1" s="1"/>
  <c r="T5811" i="1" s="1"/>
  <c r="T4630" i="1" s="1"/>
  <c r="T5314" i="1"/>
  <c r="T4364" i="1" s="1"/>
  <c r="T5774" i="1" s="1"/>
  <c r="T4593" i="1" s="1"/>
  <c r="T5346" i="1"/>
  <c r="T4396" i="1" s="1"/>
  <c r="T5806" i="1" s="1"/>
  <c r="T4625" i="1" s="1"/>
  <c r="T4885" i="1" s="1"/>
  <c r="Q5443" i="1"/>
  <c r="Q4493" i="1" s="1"/>
  <c r="Q5903" i="1" s="1"/>
  <c r="Q4722" i="1" s="1"/>
  <c r="Q4982" i="1" s="1"/>
  <c r="S5385" i="1"/>
  <c r="S4435" i="1" s="1"/>
  <c r="S5845" i="1" s="1"/>
  <c r="S4664" i="1" s="1"/>
  <c r="T5353" i="1"/>
  <c r="T4403" i="1" s="1"/>
  <c r="T5813" i="1" s="1"/>
  <c r="T4632" i="1" s="1"/>
  <c r="T4892" i="1" s="1"/>
  <c r="S5290" i="1"/>
  <c r="S4340" i="1" s="1"/>
  <c r="S5750" i="1" s="1"/>
  <c r="S4569" i="1" s="1"/>
  <c r="S4829" i="1" s="1"/>
  <c r="T5313" i="1"/>
  <c r="T4363" i="1" s="1"/>
  <c r="T5773" i="1" s="1"/>
  <c r="T4592" i="1" s="1"/>
  <c r="S5323" i="1"/>
  <c r="S4373" i="1" s="1"/>
  <c r="S5783" i="1" s="1"/>
  <c r="S4602" i="1" s="1"/>
  <c r="S5313" i="1"/>
  <c r="S4363" i="1" s="1"/>
  <c r="S5773" i="1" s="1"/>
  <c r="S4592" i="1" s="1"/>
  <c r="S4852" i="1" s="1"/>
  <c r="Q5272" i="1"/>
  <c r="Q4322" i="1" s="1"/>
  <c r="Q5732" i="1" s="1"/>
  <c r="Q4551" i="1" s="1"/>
  <c r="Q4811" i="1" s="1"/>
  <c r="S5277" i="1"/>
  <c r="S4327" i="1" s="1"/>
  <c r="S5737" i="1" s="1"/>
  <c r="S4556" i="1" s="1"/>
  <c r="S4816" i="1" s="1"/>
  <c r="T5302" i="1"/>
  <c r="T4352" i="1" s="1"/>
  <c r="T5762" i="1" s="1"/>
  <c r="T4581" i="1" s="1"/>
  <c r="R5365" i="1"/>
  <c r="R4415" i="1" s="1"/>
  <c r="R5825" i="1" s="1"/>
  <c r="R4644" i="1" s="1"/>
  <c r="R4904" i="1" s="1"/>
  <c r="R5288" i="1"/>
  <c r="R4338" i="1" s="1"/>
  <c r="R5748" i="1" s="1"/>
  <c r="R4567" i="1" s="1"/>
  <c r="R4827" i="1" s="1"/>
  <c r="Q5439" i="1"/>
  <c r="Q4489" i="1" s="1"/>
  <c r="Q5899" i="1" s="1"/>
  <c r="Q4718" i="1" s="1"/>
  <c r="T5243" i="1"/>
  <c r="T4293" i="1" s="1"/>
  <c r="T5703" i="1" s="1"/>
  <c r="T4522" i="1" s="1"/>
  <c r="T5264" i="1"/>
  <c r="T4314" i="1" s="1"/>
  <c r="T5724" i="1" s="1"/>
  <c r="T4543" i="1" s="1"/>
  <c r="T4803" i="1" s="1"/>
  <c r="R5386" i="1"/>
  <c r="R4436" i="1" s="1"/>
  <c r="R5846" i="1" s="1"/>
  <c r="R4665" i="1" s="1"/>
  <c r="R4925" i="1" s="1"/>
  <c r="R5379" i="1"/>
  <c r="R4429" i="1" s="1"/>
  <c r="R5839" i="1" s="1"/>
  <c r="R4658" i="1" s="1"/>
  <c r="R4918" i="1" s="1"/>
  <c r="T5395" i="1"/>
  <c r="T4445" i="1" s="1"/>
  <c r="T5855" i="1" s="1"/>
  <c r="T4674" i="1" s="1"/>
  <c r="S5452" i="1"/>
  <c r="S4502" i="1" s="1"/>
  <c r="S5912" i="1" s="1"/>
  <c r="S4731" i="1" s="1"/>
  <c r="S4991" i="1" s="1"/>
  <c r="T5359" i="1"/>
  <c r="T4409" i="1" s="1"/>
  <c r="T5819" i="1" s="1"/>
  <c r="T4638" i="1" s="1"/>
  <c r="T4898" i="1" s="1"/>
  <c r="T5329" i="1"/>
  <c r="T4379" i="1" s="1"/>
  <c r="T5789" i="1" s="1"/>
  <c r="T4608" i="1" s="1"/>
  <c r="T5410" i="1"/>
  <c r="T4460" i="1" s="1"/>
  <c r="T5870" i="1" s="1"/>
  <c r="T4689" i="1" s="1"/>
  <c r="T5286" i="1"/>
  <c r="T4336" i="1" s="1"/>
  <c r="T5746" i="1" s="1"/>
  <c r="T4565" i="1" s="1"/>
  <c r="T4825" i="1" s="1"/>
  <c r="T5327" i="1"/>
  <c r="T4377" i="1" s="1"/>
  <c r="T5787" i="1" s="1"/>
  <c r="T4606" i="1" s="1"/>
  <c r="T4866" i="1" s="1"/>
  <c r="T5287" i="1"/>
  <c r="T4337" i="1" s="1"/>
  <c r="T5747" i="1" s="1"/>
  <c r="T4566" i="1" s="1"/>
  <c r="T4826" i="1" s="1"/>
  <c r="T5406" i="1"/>
  <c r="T4456" i="1" s="1"/>
  <c r="T5866" i="1" s="1"/>
  <c r="T4685" i="1" s="1"/>
  <c r="T5424" i="1"/>
  <c r="T4474" i="1" s="1"/>
  <c r="T5884" i="1" s="1"/>
  <c r="T4703" i="1" s="1"/>
  <c r="T5273" i="1"/>
  <c r="T4323" i="1" s="1"/>
  <c r="T5733" i="1" s="1"/>
  <c r="T4552" i="1" s="1"/>
  <c r="T4812" i="1" s="1"/>
  <c r="T5325" i="1"/>
  <c r="T4375" i="1" s="1"/>
  <c r="T5785" i="1" s="1"/>
  <c r="T4604" i="1" s="1"/>
  <c r="T5440" i="1"/>
  <c r="T4490" i="1" s="1"/>
  <c r="T5900" i="1" s="1"/>
  <c r="T4719" i="1" s="1"/>
  <c r="T5348" i="1"/>
  <c r="T4398" i="1" s="1"/>
  <c r="T5808" i="1" s="1"/>
  <c r="T4627" i="1" s="1"/>
  <c r="T4887" i="1" s="1"/>
  <c r="T5298" i="1"/>
  <c r="T4348" i="1" s="1"/>
  <c r="T5758" i="1" s="1"/>
  <c r="T4577" i="1" s="1"/>
  <c r="T4837" i="1" s="1"/>
  <c r="T5299" i="1"/>
  <c r="T4349" i="1" s="1"/>
  <c r="T5759" i="1" s="1"/>
  <c r="T4578" i="1" s="1"/>
  <c r="T4838" i="1" s="1"/>
  <c r="T5297" i="1"/>
  <c r="T4347" i="1" s="1"/>
  <c r="T5757" i="1" s="1"/>
  <c r="T4576" i="1" s="1"/>
  <c r="T5449" i="1"/>
  <c r="T4499" i="1" s="1"/>
  <c r="T5909" i="1" s="1"/>
  <c r="T4728" i="1" s="1"/>
  <c r="T4988" i="1" s="1"/>
  <c r="T5428" i="1"/>
  <c r="T4478" i="1" s="1"/>
  <c r="T5888" i="1" s="1"/>
  <c r="T4707" i="1" s="1"/>
  <c r="T4967" i="1" s="1"/>
  <c r="S5276" i="1"/>
  <c r="S4326" i="1" s="1"/>
  <c r="S5736" i="1" s="1"/>
  <c r="S4555" i="1" s="1"/>
  <c r="Q5436" i="1"/>
  <c r="Q4486" i="1" s="1"/>
  <c r="Q5896" i="1" s="1"/>
  <c r="Q4715" i="1" s="1"/>
  <c r="T5426" i="1"/>
  <c r="T4476" i="1" s="1"/>
  <c r="T5886" i="1" s="1"/>
  <c r="T4705" i="1" s="1"/>
  <c r="T4965" i="1" s="1"/>
  <c r="Q5438" i="1"/>
  <c r="Q4488" i="1" s="1"/>
  <c r="Q5898" i="1" s="1"/>
  <c r="Q4717" i="1" s="1"/>
  <c r="Q4977" i="1" s="1"/>
  <c r="S5404" i="1"/>
  <c r="S4454" i="1" s="1"/>
  <c r="S5864" i="1" s="1"/>
  <c r="S4683" i="1" s="1"/>
  <c r="S4943" i="1" s="1"/>
  <c r="T5414" i="1"/>
  <c r="T4464" i="1" s="1"/>
  <c r="T5874" i="1" s="1"/>
  <c r="T4693" i="1" s="1"/>
  <c r="R5416" i="1"/>
  <c r="R4466" i="1" s="1"/>
  <c r="R5876" i="1" s="1"/>
  <c r="R4695" i="1" s="1"/>
  <c r="R4955" i="1" s="1"/>
  <c r="T5235" i="1"/>
  <c r="T4285" i="1" s="1"/>
  <c r="T5695" i="1" s="1"/>
  <c r="T4514" i="1" s="1"/>
  <c r="T4774" i="1" s="1"/>
  <c r="T5438" i="1"/>
  <c r="T4488" i="1" s="1"/>
  <c r="T5898" i="1" s="1"/>
  <c r="T4717" i="1" s="1"/>
  <c r="S5280" i="1"/>
  <c r="S4330" i="1" s="1"/>
  <c r="S5740" i="1" s="1"/>
  <c r="S4559" i="1" s="1"/>
  <c r="T5362" i="1"/>
  <c r="T4412" i="1" s="1"/>
  <c r="T5822" i="1" s="1"/>
  <c r="T4641" i="1" s="1"/>
  <c r="T4901" i="1" s="1"/>
  <c r="Q5309" i="1"/>
  <c r="Q4359" i="1" s="1"/>
  <c r="Q5769" i="1" s="1"/>
  <c r="Q4588" i="1" s="1"/>
  <c r="Q4848" i="1" s="1"/>
  <c r="S5388" i="1"/>
  <c r="S4438" i="1" s="1"/>
  <c r="S5848" i="1" s="1"/>
  <c r="S4667" i="1" s="1"/>
  <c r="S5267" i="1"/>
  <c r="S4317" i="1" s="1"/>
  <c r="S5727" i="1" s="1"/>
  <c r="S4546" i="1" s="1"/>
  <c r="T5350" i="1"/>
  <c r="T4400" i="1" s="1"/>
  <c r="T5810" i="1" s="1"/>
  <c r="T4629" i="1" s="1"/>
  <c r="T4889" i="1" s="1"/>
  <c r="S5324" i="1"/>
  <c r="S4374" i="1" s="1"/>
  <c r="S5784" i="1" s="1"/>
  <c r="S4603" i="1" s="1"/>
  <c r="S4863" i="1" s="1"/>
  <c r="T5233" i="1"/>
  <c r="T4283" i="1" s="1"/>
  <c r="T5693" i="1" s="1"/>
  <c r="T4512" i="1" s="1"/>
  <c r="T5430" i="1"/>
  <c r="T4480" i="1" s="1"/>
  <c r="T5890" i="1" s="1"/>
  <c r="T4709" i="1" s="1"/>
  <c r="T5293" i="1"/>
  <c r="T4343" i="1" s="1"/>
  <c r="T5753" i="1" s="1"/>
  <c r="T4572" i="1" s="1"/>
  <c r="T5248" i="1"/>
  <c r="T4298" i="1" s="1"/>
  <c r="T5708" i="1" s="1"/>
  <c r="T4527" i="1" s="1"/>
  <c r="T4787" i="1" s="1"/>
  <c r="T5304" i="1"/>
  <c r="T4354" i="1" s="1"/>
  <c r="T5764" i="1" s="1"/>
  <c r="T4583" i="1" s="1"/>
  <c r="T4843" i="1" s="1"/>
  <c r="T5441" i="1"/>
  <c r="T4491" i="1" s="1"/>
  <c r="T5901" i="1" s="1"/>
  <c r="T4720" i="1" s="1"/>
  <c r="S5246" i="1"/>
  <c r="S4296" i="1" s="1"/>
  <c r="S5706" i="1" s="1"/>
  <c r="S4525" i="1" s="1"/>
  <c r="S5421" i="1"/>
  <c r="S4471" i="1" s="1"/>
  <c r="S5881" i="1" s="1"/>
  <c r="S4700" i="1" s="1"/>
  <c r="S4960" i="1" s="1"/>
  <c r="S5413" i="1"/>
  <c r="S4463" i="1" s="1"/>
  <c r="S5873" i="1" s="1"/>
  <c r="S4692" i="1" s="1"/>
  <c r="S5455" i="1"/>
  <c r="S4505" i="1" s="1"/>
  <c r="S5915" i="1" s="1"/>
  <c r="S4734" i="1" s="1"/>
  <c r="T5400" i="1"/>
  <c r="T4450" i="1" s="1"/>
  <c r="T5860" i="1" s="1"/>
  <c r="T4679" i="1" s="1"/>
  <c r="T4939" i="1" s="1"/>
  <c r="Q5425" i="1"/>
  <c r="Q4475" i="1" s="1"/>
  <c r="Q5885" i="1" s="1"/>
  <c r="Q4704" i="1" s="1"/>
  <c r="Q4964" i="1" s="1"/>
  <c r="T5357" i="1"/>
  <c r="T4407" i="1" s="1"/>
  <c r="T5817" i="1" s="1"/>
  <c r="T4636" i="1" s="1"/>
  <c r="T4896" i="1" s="1"/>
  <c r="T5407" i="1"/>
  <c r="T4457" i="1" s="1"/>
  <c r="T5867" i="1" s="1"/>
  <c r="T4686" i="1" s="1"/>
  <c r="T5446" i="1"/>
  <c r="T4496" i="1" s="1"/>
  <c r="T5906" i="1" s="1"/>
  <c r="T4725" i="1" s="1"/>
  <c r="T4985" i="1" s="1"/>
  <c r="Q5248" i="1"/>
  <c r="Q4298" i="1" s="1"/>
  <c r="Q5708" i="1" s="1"/>
  <c r="Q4527" i="1" s="1"/>
  <c r="Q4787" i="1" s="1"/>
  <c r="S5428" i="1"/>
  <c r="S4478" i="1" s="1"/>
  <c r="S5888" i="1" s="1"/>
  <c r="S4707" i="1" s="1"/>
  <c r="S5285" i="1"/>
  <c r="S4335" i="1" s="1"/>
  <c r="S5745" i="1" s="1"/>
  <c r="S4564" i="1" s="1"/>
  <c r="S5238" i="1"/>
  <c r="S4288" i="1" s="1"/>
  <c r="S5698" i="1" s="1"/>
  <c r="S4517" i="1" s="1"/>
  <c r="S4777" i="1" s="1"/>
  <c r="Q5417" i="1"/>
  <c r="Q4467" i="1" s="1"/>
  <c r="Q5877" i="1" s="1"/>
  <c r="Q4696" i="1" s="1"/>
  <c r="Q4956" i="1" s="1"/>
  <c r="S5278" i="1"/>
  <c r="S4328" i="1" s="1"/>
  <c r="S5738" i="1" s="1"/>
  <c r="S4557" i="1" s="1"/>
  <c r="S4817" i="1" s="1"/>
  <c r="T5364" i="1"/>
  <c r="T4414" i="1" s="1"/>
  <c r="T5824" i="1" s="1"/>
  <c r="T4643" i="1" s="1"/>
  <c r="Q5315" i="1"/>
  <c r="Q4365" i="1" s="1"/>
  <c r="Q5775" i="1" s="1"/>
  <c r="Q4594" i="1" s="1"/>
  <c r="T5282" i="1"/>
  <c r="T4332" i="1" s="1"/>
  <c r="T5742" i="1" s="1"/>
  <c r="T4561" i="1" s="1"/>
  <c r="T4821" i="1" s="1"/>
  <c r="T5341" i="1"/>
  <c r="T4391" i="1" s="1"/>
  <c r="T5801" i="1" s="1"/>
  <c r="T4620" i="1" s="1"/>
  <c r="S5352" i="1"/>
  <c r="S4402" i="1" s="1"/>
  <c r="S5812" i="1" s="1"/>
  <c r="S4631" i="1" s="1"/>
  <c r="S5262" i="1"/>
  <c r="S4312" i="1" s="1"/>
  <c r="S5722" i="1" s="1"/>
  <c r="S4541" i="1" s="1"/>
  <c r="S4801" i="1" s="1"/>
  <c r="S5347" i="1"/>
  <c r="S4397" i="1" s="1"/>
  <c r="S5807" i="1" s="1"/>
  <c r="S4626" i="1" s="1"/>
  <c r="S4886" i="1" s="1"/>
  <c r="S5432" i="1"/>
  <c r="S4482" i="1" s="1"/>
  <c r="S5892" i="1" s="1"/>
  <c r="S4711" i="1" s="1"/>
  <c r="S4971" i="1" s="1"/>
  <c r="T5296" i="1"/>
  <c r="T4346" i="1" s="1"/>
  <c r="T5756" i="1" s="1"/>
  <c r="T4575" i="1" s="1"/>
  <c r="T5415" i="1"/>
  <c r="T4465" i="1" s="1"/>
  <c r="T5875" i="1" s="1"/>
  <c r="T4694" i="1" s="1"/>
  <c r="T4954" i="1" s="1"/>
  <c r="T5331" i="1"/>
  <c r="T4381" i="1" s="1"/>
  <c r="T5791" i="1" s="1"/>
  <c r="T4610" i="1" s="1"/>
  <c r="T4870" i="1" s="1"/>
  <c r="T5280" i="1"/>
  <c r="T4330" i="1" s="1"/>
  <c r="T5740" i="1" s="1"/>
  <c r="T4559" i="1" s="1"/>
  <c r="S5365" i="1"/>
  <c r="S4415" i="1" s="1"/>
  <c r="S5825" i="1" s="1"/>
  <c r="S4644" i="1" s="1"/>
  <c r="Q5345" i="1"/>
  <c r="Q4395" i="1" s="1"/>
  <c r="Q5805" i="1" s="1"/>
  <c r="Q4624" i="1" s="1"/>
  <c r="Q4884" i="1" s="1"/>
  <c r="Q5431" i="1"/>
  <c r="Q4481" i="1" s="1"/>
  <c r="Q5891" i="1" s="1"/>
  <c r="Q4710" i="1" s="1"/>
  <c r="Q4970" i="1" s="1"/>
  <c r="S5426" i="1"/>
  <c r="S4476" i="1" s="1"/>
  <c r="S5886" i="1" s="1"/>
  <c r="S4705" i="1" s="1"/>
  <c r="Q5259" i="1"/>
  <c r="Q4309" i="1" s="1"/>
  <c r="Q5719" i="1" s="1"/>
  <c r="Q4538" i="1" s="1"/>
  <c r="S5231" i="1"/>
  <c r="S4281" i="1" s="1"/>
  <c r="S5691" i="1" s="1"/>
  <c r="S4510" i="1" s="1"/>
  <c r="S4770" i="1" s="1"/>
  <c r="T5281" i="1"/>
  <c r="T4331" i="1" s="1"/>
  <c r="T5741" i="1" s="1"/>
  <c r="T4560" i="1" s="1"/>
  <c r="T4820" i="1" s="1"/>
  <c r="T5376" i="1"/>
  <c r="T4426" i="1" s="1"/>
  <c r="T5836" i="1" s="1"/>
  <c r="T4655" i="1" s="1"/>
  <c r="T5315" i="1"/>
  <c r="T4365" i="1" s="1"/>
  <c r="T5775" i="1" s="1"/>
  <c r="T4594" i="1" s="1"/>
  <c r="S5263" i="1"/>
  <c r="S4313" i="1" s="1"/>
  <c r="S5723" i="1" s="1"/>
  <c r="S4542" i="1" s="1"/>
  <c r="S4802" i="1" s="1"/>
  <c r="S5382" i="1"/>
  <c r="S4432" i="1" s="1"/>
  <c r="S5842" i="1" s="1"/>
  <c r="S4661" i="1" s="1"/>
  <c r="S4921" i="1" s="1"/>
  <c r="T5431" i="1"/>
  <c r="T4481" i="1" s="1"/>
  <c r="T5891" i="1" s="1"/>
  <c r="T4710" i="1" s="1"/>
  <c r="T4970" i="1" s="1"/>
  <c r="T5307" i="1"/>
  <c r="T4357" i="1" s="1"/>
  <c r="T5767" i="1" s="1"/>
  <c r="T4586" i="1" s="1"/>
  <c r="S5242" i="1"/>
  <c r="S4292" i="1" s="1"/>
  <c r="S5702" i="1" s="1"/>
  <c r="S4521" i="1" s="1"/>
  <c r="S4781" i="1" s="1"/>
  <c r="R5370" i="1"/>
  <c r="R4420" i="1" s="1"/>
  <c r="R5830" i="1" s="1"/>
  <c r="R4649" i="1" s="1"/>
  <c r="R4909" i="1" s="1"/>
  <c r="T5271" i="1"/>
  <c r="T4321" i="1" s="1"/>
  <c r="T5731" i="1" s="1"/>
  <c r="T4550" i="1" s="1"/>
  <c r="T5413" i="1"/>
  <c r="T4463" i="1" s="1"/>
  <c r="T5873" i="1" s="1"/>
  <c r="T4692" i="1" s="1"/>
  <c r="T5390" i="1"/>
  <c r="T4440" i="1" s="1"/>
  <c r="T5850" i="1" s="1"/>
  <c r="T4669" i="1" s="1"/>
  <c r="T4929" i="1" s="1"/>
  <c r="T5444" i="1"/>
  <c r="T4494" i="1" s="1"/>
  <c r="T5904" i="1" s="1"/>
  <c r="T4723" i="1" s="1"/>
  <c r="T4983" i="1" s="1"/>
  <c r="T5375" i="1"/>
  <c r="T4425" i="1" s="1"/>
  <c r="T5835" i="1" s="1"/>
  <c r="T4654" i="1" s="1"/>
  <c r="T4914" i="1" s="1"/>
  <c r="T5276" i="1"/>
  <c r="T4326" i="1" s="1"/>
  <c r="T5736" i="1" s="1"/>
  <c r="T4555" i="1" s="1"/>
  <c r="T5450" i="1"/>
  <c r="T4500" i="1" s="1"/>
  <c r="T5910" i="1" s="1"/>
  <c r="T4729" i="1" s="1"/>
  <c r="T4989" i="1" s="1"/>
  <c r="T5366" i="1"/>
  <c r="T4416" i="1" s="1"/>
  <c r="T5826" i="1" s="1"/>
  <c r="T4645" i="1" s="1"/>
  <c r="T4905" i="1" s="1"/>
  <c r="T5338" i="1"/>
  <c r="T4388" i="1" s="1"/>
  <c r="T5798" i="1" s="1"/>
  <c r="T4617" i="1" s="1"/>
  <c r="T5266" i="1"/>
  <c r="T4316" i="1" s="1"/>
  <c r="T5726" i="1" s="1"/>
  <c r="T4545" i="1" s="1"/>
  <c r="T5447" i="1"/>
  <c r="T4497" i="1" s="1"/>
  <c r="T5907" i="1" s="1"/>
  <c r="T4726" i="1" s="1"/>
  <c r="T5367" i="1"/>
  <c r="T4417" i="1" s="1"/>
  <c r="T5827" i="1" s="1"/>
  <c r="T4646" i="1" s="1"/>
  <c r="T5263" i="1"/>
  <c r="T4313" i="1" s="1"/>
  <c r="T5723" i="1" s="1"/>
  <c r="T4542" i="1" s="1"/>
  <c r="T4802" i="1" s="1"/>
  <c r="T5318" i="1"/>
  <c r="T4368" i="1" s="1"/>
  <c r="T5778" i="1" s="1"/>
  <c r="T4597" i="1" s="1"/>
  <c r="S5362" i="1"/>
  <c r="S4412" i="1" s="1"/>
  <c r="S5822" i="1" s="1"/>
  <c r="S4641" i="1" s="1"/>
  <c r="S4901" i="1" s="1"/>
  <c r="T5358" i="1"/>
  <c r="T4408" i="1" s="1"/>
  <c r="T5818" i="1" s="1"/>
  <c r="T4637" i="1" s="1"/>
  <c r="T4897" i="1" s="1"/>
  <c r="Q5372" i="1"/>
  <c r="Q4422" i="1" s="1"/>
  <c r="Q5832" i="1" s="1"/>
  <c r="Q4651" i="1" s="1"/>
  <c r="S5410" i="1"/>
  <c r="S4460" i="1" s="1"/>
  <c r="S5870" i="1" s="1"/>
  <c r="S4689" i="1" s="1"/>
  <c r="T5442" i="1"/>
  <c r="T4492" i="1" s="1"/>
  <c r="T5902" i="1" s="1"/>
  <c r="T4721" i="1" s="1"/>
  <c r="T4981" i="1" s="1"/>
  <c r="T5385" i="1"/>
  <c r="T4435" i="1" s="1"/>
  <c r="T5845" i="1" s="1"/>
  <c r="T4664" i="1" s="1"/>
  <c r="T4924" i="1" s="1"/>
  <c r="T5290" i="1"/>
  <c r="T4340" i="1" s="1"/>
  <c r="T5750" i="1" s="1"/>
  <c r="T4569" i="1" s="1"/>
  <c r="T4829" i="1" s="1"/>
  <c r="T5326" i="1"/>
  <c r="T4376" i="1" s="1"/>
  <c r="T5786" i="1" s="1"/>
  <c r="T4605" i="1" s="1"/>
  <c r="R5299" i="1"/>
  <c r="R4349" i="1" s="1"/>
  <c r="R5759" i="1" s="1"/>
  <c r="R4578" i="1" s="1"/>
  <c r="R4838" i="1" s="1"/>
  <c r="S5331" i="1"/>
  <c r="S4381" i="1" s="1"/>
  <c r="S5791" i="1" s="1"/>
  <c r="S4610" i="1" s="1"/>
  <c r="S4870" i="1" s="1"/>
  <c r="R5384" i="1"/>
  <c r="R4434" i="1" s="1"/>
  <c r="R5844" i="1" s="1"/>
  <c r="R4663" i="1" s="1"/>
  <c r="T5437" i="1"/>
  <c r="T4487" i="1" s="1"/>
  <c r="T5897" i="1" s="1"/>
  <c r="T4716" i="1" s="1"/>
  <c r="Q5448" i="1"/>
  <c r="Q4498" i="1" s="1"/>
  <c r="Q5908" i="1" s="1"/>
  <c r="Q4727" i="1" s="1"/>
  <c r="S5344" i="1"/>
  <c r="S4394" i="1" s="1"/>
  <c r="S5804" i="1" s="1"/>
  <c r="S4623" i="1" s="1"/>
  <c r="S4883" i="1" s="1"/>
  <c r="S5244" i="1"/>
  <c r="S4294" i="1" s="1"/>
  <c r="S5704" i="1" s="1"/>
  <c r="S4523" i="1" s="1"/>
  <c r="S4783" i="1" s="1"/>
  <c r="T5401" i="1"/>
  <c r="T4451" i="1" s="1"/>
  <c r="T5861" i="1" s="1"/>
  <c r="T4680" i="1" s="1"/>
  <c r="T5421" i="1"/>
  <c r="T4471" i="1" s="1"/>
  <c r="T5881" i="1" s="1"/>
  <c r="T4700" i="1" s="1"/>
  <c r="T4960" i="1" s="1"/>
  <c r="Q5398" i="1"/>
  <c r="Q4448" i="1" s="1"/>
  <c r="Q5858" i="1" s="1"/>
  <c r="Q4677" i="1" s="1"/>
  <c r="Q4937" i="1" s="1"/>
  <c r="T5418" i="1"/>
  <c r="T4468" i="1" s="1"/>
  <c r="T5878" i="1" s="1"/>
  <c r="T4697" i="1" s="1"/>
  <c r="T5333" i="1"/>
  <c r="T4383" i="1" s="1"/>
  <c r="T5793" i="1" s="1"/>
  <c r="T4612" i="1" s="1"/>
  <c r="T5311" i="1"/>
  <c r="T4361" i="1" s="1"/>
  <c r="T5771" i="1" s="1"/>
  <c r="T4590" i="1" s="1"/>
  <c r="T4850" i="1" s="1"/>
  <c r="T5278" i="1"/>
  <c r="T4328" i="1" s="1"/>
  <c r="T5738" i="1" s="1"/>
  <c r="T4557" i="1" s="1"/>
  <c r="T4817" i="1" s="1"/>
  <c r="T5244" i="1"/>
  <c r="T4294" i="1" s="1"/>
  <c r="T5704" i="1" s="1"/>
  <c r="T4523" i="1" s="1"/>
  <c r="T4783" i="1" s="1"/>
  <c r="T5352" i="1"/>
  <c r="T4402" i="1" s="1"/>
  <c r="T5812" i="1" s="1"/>
  <c r="T4631" i="1" s="1"/>
  <c r="T5456" i="1"/>
  <c r="T4506" i="1" s="1"/>
  <c r="T5916" i="1" s="1"/>
  <c r="T4735" i="1" s="1"/>
  <c r="T4995" i="1" s="1"/>
  <c r="T5403" i="1"/>
  <c r="T4453" i="1" s="1"/>
  <c r="T5863" i="1" s="1"/>
  <c r="T4682" i="1" s="1"/>
  <c r="T4942" i="1" s="1"/>
  <c r="T5419" i="1"/>
  <c r="T4469" i="1" s="1"/>
  <c r="T5879" i="1" s="1"/>
  <c r="T4698" i="1" s="1"/>
  <c r="T5379" i="1"/>
  <c r="T4429" i="1" s="1"/>
  <c r="T5839" i="1" s="1"/>
  <c r="T4658" i="1" s="1"/>
  <c r="T5374" i="1"/>
  <c r="T4424" i="1" s="1"/>
  <c r="T5834" i="1" s="1"/>
  <c r="T4653" i="1" s="1"/>
  <c r="T4913" i="1" s="1"/>
  <c r="T5392" i="1"/>
  <c r="T4442" i="1" s="1"/>
  <c r="T5852" i="1" s="1"/>
  <c r="T4671" i="1" s="1"/>
  <c r="T5269" i="1"/>
  <c r="T4319" i="1" s="1"/>
  <c r="T5729" i="1" s="1"/>
  <c r="T4548" i="1" s="1"/>
  <c r="T5370" i="1"/>
  <c r="T4420" i="1" s="1"/>
  <c r="T5830" i="1" s="1"/>
  <c r="T4649" i="1" s="1"/>
  <c r="T5305" i="1"/>
  <c r="T4355" i="1" s="1"/>
  <c r="T5765" i="1" s="1"/>
  <c r="T4584" i="1" s="1"/>
  <c r="T4844" i="1" s="1"/>
  <c r="Q5296" i="1"/>
  <c r="Q4346" i="1" s="1"/>
  <c r="Q5756" i="1" s="1"/>
  <c r="Q4575" i="1" s="1"/>
  <c r="Q4835" i="1" s="1"/>
  <c r="T5378" i="1"/>
  <c r="T4428" i="1" s="1"/>
  <c r="T5838" i="1" s="1"/>
  <c r="T4657" i="1" s="1"/>
  <c r="Q5444" i="1"/>
  <c r="Q4494" i="1" s="1"/>
  <c r="Q5904" i="1" s="1"/>
  <c r="Q4723" i="1" s="1"/>
  <c r="S5268" i="1"/>
  <c r="S4318" i="1" s="1"/>
  <c r="S5728" i="1" s="1"/>
  <c r="S4547" i="1" s="1"/>
  <c r="S4807" i="1" s="1"/>
  <c r="T5387" i="1"/>
  <c r="T4437" i="1" s="1"/>
  <c r="T5847" i="1" s="1"/>
  <c r="T4666" i="1" s="1"/>
  <c r="T4926" i="1" s="1"/>
  <c r="S5450" i="1"/>
  <c r="S4500" i="1" s="1"/>
  <c r="S5910" i="1" s="1"/>
  <c r="S4729" i="1" s="1"/>
  <c r="S4989" i="1" s="1"/>
  <c r="T5260" i="1"/>
  <c r="T4310" i="1" s="1"/>
  <c r="T5720" i="1" s="1"/>
  <c r="T4539" i="1" s="1"/>
  <c r="S5258" i="1"/>
  <c r="S4308" i="1" s="1"/>
  <c r="S5718" i="1" s="1"/>
  <c r="S4537" i="1" s="1"/>
  <c r="S5338" i="1"/>
  <c r="S4388" i="1" s="1"/>
  <c r="S5798" i="1" s="1"/>
  <c r="S4617" i="1" s="1"/>
  <c r="S4877" i="1" s="1"/>
  <c r="S5419" i="1"/>
  <c r="S4469" i="1" s="1"/>
  <c r="S5879" i="1" s="1"/>
  <c r="S4698" i="1" s="1"/>
  <c r="S4958" i="1" s="1"/>
  <c r="S5389" i="1"/>
  <c r="S4439" i="1" s="1"/>
  <c r="S5849" i="1" s="1"/>
  <c r="S4668" i="1" s="1"/>
  <c r="S5298" i="1"/>
  <c r="S4348" i="1" s="1"/>
  <c r="S5758" i="1" s="1"/>
  <c r="S4577" i="1" s="1"/>
  <c r="S4837" i="1" s="1"/>
  <c r="Q5364" i="1"/>
  <c r="Q4414" i="1" s="1"/>
  <c r="Q5824" i="1" s="1"/>
  <c r="Q4643" i="1" s="1"/>
  <c r="Q4903" i="1" s="1"/>
  <c r="S5253" i="1"/>
  <c r="S4303" i="1" s="1"/>
  <c r="S5713" i="1" s="1"/>
  <c r="S4532" i="1" s="1"/>
  <c r="S4792" i="1" s="1"/>
  <c r="T5239" i="1"/>
  <c r="T4289" i="1" s="1"/>
  <c r="T5699" i="1" s="1"/>
  <c r="T4518" i="1" s="1"/>
  <c r="T5389" i="1"/>
  <c r="T4439" i="1" s="1"/>
  <c r="T5849" i="1" s="1"/>
  <c r="T4668" i="1" s="1"/>
  <c r="T4928" i="1" s="1"/>
  <c r="S5392" i="1"/>
  <c r="S4442" i="1" s="1"/>
  <c r="S5852" i="1" s="1"/>
  <c r="S4671" i="1" s="1"/>
  <c r="S4931" i="1" s="1"/>
  <c r="T5363" i="1"/>
  <c r="T4413" i="1" s="1"/>
  <c r="T5823" i="1" s="1"/>
  <c r="T4642" i="1" s="1"/>
  <c r="T4902" i="1" s="1"/>
  <c r="T5405" i="1"/>
  <c r="T4455" i="1" s="1"/>
  <c r="T5865" i="1" s="1"/>
  <c r="T4684" i="1" s="1"/>
  <c r="T5267" i="1"/>
  <c r="T4317" i="1" s="1"/>
  <c r="T5727" i="1" s="1"/>
  <c r="T4546" i="1" s="1"/>
  <c r="T4806" i="1" s="1"/>
  <c r="T5433" i="1"/>
  <c r="T4483" i="1" s="1"/>
  <c r="T5893" i="1" s="1"/>
  <c r="T4712" i="1" s="1"/>
  <c r="T4972" i="1" s="1"/>
  <c r="T5247" i="1"/>
  <c r="T4297" i="1" s="1"/>
  <c r="T5707" i="1" s="1"/>
  <c r="T4526" i="1" s="1"/>
  <c r="T4786" i="1" s="1"/>
  <c r="T5306" i="1"/>
  <c r="T4356" i="1" s="1"/>
  <c r="T5766" i="1" s="1"/>
  <c r="T4585" i="1" s="1"/>
  <c r="T5300" i="1"/>
  <c r="T4350" i="1" s="1"/>
  <c r="T5760" i="1" s="1"/>
  <c r="T4579" i="1" s="1"/>
  <c r="S5372" i="1"/>
  <c r="S4422" i="1" s="1"/>
  <c r="S5832" i="1" s="1"/>
  <c r="S4651" i="1" s="1"/>
  <c r="S4911" i="1" s="1"/>
  <c r="S5317" i="1"/>
  <c r="S4367" i="1" s="1"/>
  <c r="S5777" i="1" s="1"/>
  <c r="S4596" i="1" s="1"/>
  <c r="S5312" i="1"/>
  <c r="S4362" i="1" s="1"/>
  <c r="S5772" i="1" s="1"/>
  <c r="S4591" i="1" s="1"/>
  <c r="S4851" i="1" s="1"/>
  <c r="T5453" i="1"/>
  <c r="T4503" i="1" s="1"/>
  <c r="T5913" i="1" s="1"/>
  <c r="T4732" i="1" s="1"/>
  <c r="T4992" i="1" s="1"/>
  <c r="S5237" i="1"/>
  <c r="S4287" i="1" s="1"/>
  <c r="S5697" i="1" s="1"/>
  <c r="S4516" i="1" s="1"/>
  <c r="S4776" i="1" s="1"/>
  <c r="S5260" i="1"/>
  <c r="S4310" i="1" s="1"/>
  <c r="S5720" i="1" s="1"/>
  <c r="S4539" i="1" s="1"/>
  <c r="S4799" i="1" s="1"/>
  <c r="S5287" i="1"/>
  <c r="S4337" i="1" s="1"/>
  <c r="S5747" i="1" s="1"/>
  <c r="S4566" i="1" s="1"/>
  <c r="S5434" i="1"/>
  <c r="S4484" i="1" s="1"/>
  <c r="S5894" i="1" s="1"/>
  <c r="S4713" i="1" s="1"/>
  <c r="S4973" i="1" s="1"/>
  <c r="S5256" i="1"/>
  <c r="S4306" i="1" s="1"/>
  <c r="S5716" i="1" s="1"/>
  <c r="S4535" i="1" s="1"/>
  <c r="S4795" i="1" s="1"/>
  <c r="R5354" i="1"/>
  <c r="R4404" i="1" s="1"/>
  <c r="R5814" i="1" s="1"/>
  <c r="R4633" i="1" s="1"/>
  <c r="T5234" i="1"/>
  <c r="T4284" i="1" s="1"/>
  <c r="T5694" i="1" s="1"/>
  <c r="T4513" i="1" s="1"/>
  <c r="T4773" i="1" s="1"/>
  <c r="R5327" i="1"/>
  <c r="R4377" i="1" s="1"/>
  <c r="R5787" i="1" s="1"/>
  <c r="R4606" i="1" s="1"/>
  <c r="R4866" i="1" s="1"/>
  <c r="T5420" i="1"/>
  <c r="T4470" i="1" s="1"/>
  <c r="T5880" i="1" s="1"/>
  <c r="T4699" i="1" s="1"/>
  <c r="T4959" i="1" s="1"/>
  <c r="S5418" i="1"/>
  <c r="S4468" i="1" s="1"/>
  <c r="S5878" i="1" s="1"/>
  <c r="S4697" i="1" s="1"/>
  <c r="S4957" i="1" s="1"/>
  <c r="S5269" i="1"/>
  <c r="S4319" i="1" s="1"/>
  <c r="S5729" i="1" s="1"/>
  <c r="S4548" i="1" s="1"/>
  <c r="S4808" i="1" s="1"/>
  <c r="S5342" i="1"/>
  <c r="S4392" i="1" s="1"/>
  <c r="S5802" i="1" s="1"/>
  <c r="S4621" i="1" s="1"/>
  <c r="S4881" i="1" s="1"/>
  <c r="T5369" i="1"/>
  <c r="T4419" i="1" s="1"/>
  <c r="T5829" i="1" s="1"/>
  <c r="T4648" i="1" s="1"/>
  <c r="T4908" i="1" s="1"/>
  <c r="Q5408" i="1"/>
  <c r="Q4458" i="1" s="1"/>
  <c r="Q5868" i="1" s="1"/>
  <c r="Q4687" i="1" s="1"/>
  <c r="Q4947" i="1" s="1"/>
  <c r="R5233" i="1"/>
  <c r="R4283" i="1" s="1"/>
  <c r="R5693" i="1" s="1"/>
  <c r="R4512" i="1" s="1"/>
  <c r="R4772" i="1" s="1"/>
  <c r="S5437" i="1"/>
  <c r="S4487" i="1" s="1"/>
  <c r="S5897" i="1" s="1"/>
  <c r="S4716" i="1" s="1"/>
  <c r="S4976" i="1" s="1"/>
  <c r="T5347" i="1"/>
  <c r="T4397" i="1" s="1"/>
  <c r="T5807" i="1" s="1"/>
  <c r="T4626" i="1" s="1"/>
  <c r="T4886" i="1" s="1"/>
  <c r="T5340" i="1"/>
  <c r="T4390" i="1" s="1"/>
  <c r="T5800" i="1" s="1"/>
  <c r="T4619" i="1" s="1"/>
  <c r="T4879" i="1" s="1"/>
  <c r="T5439" i="1"/>
  <c r="T4489" i="1" s="1"/>
  <c r="T5899" i="1" s="1"/>
  <c r="T4718" i="1" s="1"/>
  <c r="T4978" i="1" s="1"/>
  <c r="T5354" i="1"/>
  <c r="T4404" i="1" s="1"/>
  <c r="T5814" i="1" s="1"/>
  <c r="T4633" i="1" s="1"/>
  <c r="T4893" i="1" s="1"/>
  <c r="T5339" i="1"/>
  <c r="T4389" i="1" s="1"/>
  <c r="T5799" i="1" s="1"/>
  <c r="T4618" i="1" s="1"/>
  <c r="T4878" i="1" s="1"/>
  <c r="T5409" i="1"/>
  <c r="T4459" i="1" s="1"/>
  <c r="T5869" i="1" s="1"/>
  <c r="T4688" i="1" s="1"/>
  <c r="T4948" i="1" s="1"/>
  <c r="T5328" i="1"/>
  <c r="T4378" i="1" s="1"/>
  <c r="T5788" i="1" s="1"/>
  <c r="T4607" i="1" s="1"/>
  <c r="T4867" i="1" s="1"/>
  <c r="T5402" i="1"/>
  <c r="T4452" i="1" s="1"/>
  <c r="T5862" i="1" s="1"/>
  <c r="T4681" i="1" s="1"/>
  <c r="T4941" i="1" s="1"/>
  <c r="T5432" i="1"/>
  <c r="T4482" i="1" s="1"/>
  <c r="T5892" i="1" s="1"/>
  <c r="T4711" i="1" s="1"/>
  <c r="T4971" i="1" s="1"/>
  <c r="T5398" i="1"/>
  <c r="T4448" i="1" s="1"/>
  <c r="T5858" i="1" s="1"/>
  <c r="T4677" i="1" s="1"/>
  <c r="T5345" i="1"/>
  <c r="T4395" i="1" s="1"/>
  <c r="T5805" i="1" s="1"/>
  <c r="T4624" i="1" s="1"/>
  <c r="T4884" i="1" s="1"/>
  <c r="T5283" i="1"/>
  <c r="T4333" i="1" s="1"/>
  <c r="T5743" i="1" s="1"/>
  <c r="T4562" i="1" s="1"/>
  <c r="T4822" i="1" s="1"/>
  <c r="T5434" i="1"/>
  <c r="T4484" i="1" s="1"/>
  <c r="T5894" i="1" s="1"/>
  <c r="T4713" i="1" s="1"/>
  <c r="T4973" i="1" s="1"/>
  <c r="T5253" i="1"/>
  <c r="T4303" i="1" s="1"/>
  <c r="T5713" i="1" s="1"/>
  <c r="T4532" i="1" s="1"/>
  <c r="T5383" i="1"/>
  <c r="T4433" i="1" s="1"/>
  <c r="T5843" i="1" s="1"/>
  <c r="T4662" i="1" s="1"/>
  <c r="T4922" i="1" s="1"/>
  <c r="T5384" i="1"/>
  <c r="T4434" i="1" s="1"/>
  <c r="T5844" i="1" s="1"/>
  <c r="T4663" i="1" s="1"/>
  <c r="T4923" i="1" s="1"/>
  <c r="T5238" i="1"/>
  <c r="T4288" i="1" s="1"/>
  <c r="T5698" i="1" s="1"/>
  <c r="T4517" i="1" s="1"/>
  <c r="T4777" i="1" s="1"/>
  <c r="S5377" i="1"/>
  <c r="S4427" i="1" s="1"/>
  <c r="S5837" i="1" s="1"/>
  <c r="S4656" i="1" s="1"/>
  <c r="S4916" i="1" s="1"/>
  <c r="T5425" i="1"/>
  <c r="T4475" i="1" s="1"/>
  <c r="T5885" i="1" s="1"/>
  <c r="T4704" i="1" s="1"/>
  <c r="T4964" i="1" s="1"/>
  <c r="S5454" i="1"/>
  <c r="S4504" i="1" s="1"/>
  <c r="S5914" i="1" s="1"/>
  <c r="S4733" i="1" s="1"/>
  <c r="S4993" i="1" s="1"/>
  <c r="T5397" i="1"/>
  <c r="T4447" i="1" s="1"/>
  <c r="T5857" i="1" s="1"/>
  <c r="T4676" i="1" s="1"/>
  <c r="T4936" i="1" s="1"/>
  <c r="R5367" i="1"/>
  <c r="R4417" i="1" s="1"/>
  <c r="R5827" i="1" s="1"/>
  <c r="R4646" i="1" s="1"/>
  <c r="R4906" i="1" s="1"/>
  <c r="S5431" i="1"/>
  <c r="S4481" i="1" s="1"/>
  <c r="S5891" i="1" s="1"/>
  <c r="S4710" i="1" s="1"/>
  <c r="S4970" i="1" s="1"/>
  <c r="T5343" i="1"/>
  <c r="T4393" i="1" s="1"/>
  <c r="T5803" i="1" s="1"/>
  <c r="T4622" i="1" s="1"/>
  <c r="T4882" i="1" s="1"/>
  <c r="S5435" i="1"/>
  <c r="S4485" i="1" s="1"/>
  <c r="S5895" i="1" s="1"/>
  <c r="S4714" i="1" s="1"/>
  <c r="S4974" i="1" s="1"/>
  <c r="Q5319" i="1"/>
  <c r="Q4369" i="1" s="1"/>
  <c r="Q5779" i="1" s="1"/>
  <c r="Q4598" i="1" s="1"/>
  <c r="Q4858" i="1" s="1"/>
  <c r="T5240" i="1"/>
  <c r="T4290" i="1" s="1"/>
  <c r="T5700" i="1" s="1"/>
  <c r="T4519" i="1" s="1"/>
  <c r="T4779" i="1" s="1"/>
  <c r="T5320" i="1"/>
  <c r="T4370" i="1" s="1"/>
  <c r="T5780" i="1" s="1"/>
  <c r="T4599" i="1" s="1"/>
  <c r="T4859" i="1" s="1"/>
  <c r="T5371" i="1"/>
  <c r="T4421" i="1" s="1"/>
  <c r="T5831" i="1" s="1"/>
  <c r="T4650" i="1" s="1"/>
  <c r="T4910" i="1" s="1"/>
  <c r="T5427" i="1"/>
  <c r="T4477" i="1" s="1"/>
  <c r="T5887" i="1" s="1"/>
  <c r="T4706" i="1" s="1"/>
  <c r="T4966" i="1" s="1"/>
  <c r="Q5334" i="1"/>
  <c r="Q4384" i="1" s="1"/>
  <c r="Q5794" i="1" s="1"/>
  <c r="Q4613" i="1" s="1"/>
  <c r="Q4873" i="1" s="1"/>
  <c r="T5356" i="1"/>
  <c r="T4406" i="1" s="1"/>
  <c r="T5816" i="1" s="1"/>
  <c r="T4635" i="1" s="1"/>
  <c r="T4895" i="1" s="1"/>
  <c r="T5317" i="1"/>
  <c r="T4367" i="1" s="1"/>
  <c r="T5777" i="1" s="1"/>
  <c r="T4596" i="1" s="1"/>
  <c r="T4856" i="1" s="1"/>
  <c r="T5429" i="1"/>
  <c r="T4479" i="1" s="1"/>
  <c r="T5889" i="1" s="1"/>
  <c r="T4708" i="1" s="1"/>
  <c r="T4968" i="1" s="1"/>
  <c r="S5381" i="1"/>
  <c r="S4431" i="1" s="1"/>
  <c r="S5841" i="1" s="1"/>
  <c r="S4660" i="1" s="1"/>
  <c r="S4920" i="1" s="1"/>
  <c r="T5412" i="1"/>
  <c r="T4462" i="1" s="1"/>
  <c r="T5872" i="1" s="1"/>
  <c r="T4691" i="1" s="1"/>
  <c r="T4951" i="1" s="1"/>
  <c r="S5346" i="1"/>
  <c r="S4396" i="1" s="1"/>
  <c r="S5806" i="1" s="1"/>
  <c r="S4625" i="1" s="1"/>
  <c r="S4885" i="1" s="1"/>
  <c r="S5378" i="1"/>
  <c r="S4428" i="1" s="1"/>
  <c r="S5838" i="1" s="1"/>
  <c r="S4657" i="1" s="1"/>
  <c r="S4917" i="1" s="1"/>
  <c r="S5325" i="1"/>
  <c r="S4375" i="1" s="1"/>
  <c r="S5785" i="1" s="1"/>
  <c r="S4604" i="1" s="1"/>
  <c r="S4864" i="1" s="1"/>
  <c r="R5293" i="1"/>
  <c r="R4343" i="1" s="1"/>
  <c r="R5753" i="1" s="1"/>
  <c r="R4572" i="1" s="1"/>
  <c r="R4832" i="1" s="1"/>
  <c r="S5429" i="1"/>
  <c r="S4479" i="1" s="1"/>
  <c r="S5889" i="1" s="1"/>
  <c r="S4708" i="1" s="1"/>
  <c r="S5451" i="1"/>
  <c r="S4501" i="1" s="1"/>
  <c r="S5911" i="1" s="1"/>
  <c r="S4730" i="1" s="1"/>
  <c r="S4990" i="1" s="1"/>
  <c r="R5393" i="1"/>
  <c r="R4443" i="1" s="1"/>
  <c r="R5853" i="1" s="1"/>
  <c r="R4672" i="1" s="1"/>
  <c r="R4932" i="1" s="1"/>
  <c r="R5271" i="1"/>
  <c r="R4321" i="1" s="1"/>
  <c r="R5731" i="1" s="1"/>
  <c r="R4550" i="1" s="1"/>
  <c r="R4810" i="1" s="1"/>
  <c r="T5265" i="1"/>
  <c r="T4315" i="1" s="1"/>
  <c r="T5725" i="1" s="1"/>
  <c r="T4544" i="1" s="1"/>
  <c r="T4804" i="1" s="1"/>
  <c r="Q5317" i="1"/>
  <c r="Q4367" i="1" s="1"/>
  <c r="Q5777" i="1" s="1"/>
  <c r="Q4596" i="1" s="1"/>
  <c r="Q4856" i="1" s="1"/>
  <c r="T5396" i="1"/>
  <c r="T4446" i="1" s="1"/>
  <c r="T5856" i="1" s="1"/>
  <c r="T4675" i="1" s="1"/>
  <c r="T4935" i="1" s="1"/>
  <c r="S5384" i="1"/>
  <c r="S4434" i="1" s="1"/>
  <c r="S5844" i="1" s="1"/>
  <c r="S4663" i="1" s="1"/>
  <c r="S4923" i="1" s="1"/>
  <c r="Q5329" i="1"/>
  <c r="Q4379" i="1" s="1"/>
  <c r="Q5789" i="1" s="1"/>
  <c r="Q4608" i="1" s="1"/>
  <c r="T5309" i="1"/>
  <c r="T4359" i="1" s="1"/>
  <c r="T5769" i="1" s="1"/>
  <c r="T4588" i="1" s="1"/>
  <c r="T4848" i="1" s="1"/>
  <c r="T5274" i="1"/>
  <c r="T4324" i="1" s="1"/>
  <c r="T5734" i="1" s="1"/>
  <c r="T4553" i="1" s="1"/>
  <c r="T4813" i="1" s="1"/>
  <c r="S5417" i="1"/>
  <c r="S4467" i="1" s="1"/>
  <c r="S5877" i="1" s="1"/>
  <c r="S4696" i="1" s="1"/>
  <c r="S4956" i="1" s="1"/>
  <c r="Q5333" i="1"/>
  <c r="Q4383" i="1" s="1"/>
  <c r="Q5793" i="1" s="1"/>
  <c r="Q4612" i="1" s="1"/>
  <c r="Q4872" i="1" s="1"/>
  <c r="S5241" i="1"/>
  <c r="S4291" i="1" s="1"/>
  <c r="S5701" i="1" s="1"/>
  <c r="S4520" i="1" s="1"/>
  <c r="S4780" i="1" s="1"/>
  <c r="T5452" i="1"/>
  <c r="T4502" i="1" s="1"/>
  <c r="T5912" i="1" s="1"/>
  <c r="T4731" i="1" s="1"/>
  <c r="T4991" i="1" s="1"/>
  <c r="T5411" i="1"/>
  <c r="T4461" i="1" s="1"/>
  <c r="T5871" i="1" s="1"/>
  <c r="T4690" i="1" s="1"/>
  <c r="T4950" i="1" s="1"/>
  <c r="T5251" i="1"/>
  <c r="T4301" i="1" s="1"/>
  <c r="T5711" i="1" s="1"/>
  <c r="T4530" i="1" s="1"/>
  <c r="T4790" i="1" s="1"/>
  <c r="T5272" i="1"/>
  <c r="T4322" i="1" s="1"/>
  <c r="T5732" i="1" s="1"/>
  <c r="T4551" i="1" s="1"/>
  <c r="T4811" i="1" s="1"/>
  <c r="T5436" i="1"/>
  <c r="T4486" i="1" s="1"/>
  <c r="T5896" i="1" s="1"/>
  <c r="T4715" i="1" s="1"/>
  <c r="T4975" i="1" s="1"/>
  <c r="T5423" i="1"/>
  <c r="T4473" i="1" s="1"/>
  <c r="T5883" i="1" s="1"/>
  <c r="T4702" i="1" s="1"/>
  <c r="T4962" i="1" s="1"/>
  <c r="T5258" i="1"/>
  <c r="T4308" i="1" s="1"/>
  <c r="T5718" i="1" s="1"/>
  <c r="T4537" i="1" s="1"/>
  <c r="T4797" i="1" s="1"/>
  <c r="T5308" i="1"/>
  <c r="T4358" i="1" s="1"/>
  <c r="T5768" i="1" s="1"/>
  <c r="T4587" i="1" s="1"/>
  <c r="T4847" i="1" s="1"/>
  <c r="T5393" i="1"/>
  <c r="T4443" i="1" s="1"/>
  <c r="T5853" i="1" s="1"/>
  <c r="T4672" i="1" s="1"/>
  <c r="T4932" i="1" s="1"/>
  <c r="T5342" i="1"/>
  <c r="T4392" i="1" s="1"/>
  <c r="T5802" i="1" s="1"/>
  <c r="T4621" i="1" s="1"/>
  <c r="T4881" i="1" s="1"/>
  <c r="T5312" i="1"/>
  <c r="T4362" i="1" s="1"/>
  <c r="T5772" i="1" s="1"/>
  <c r="T4591" i="1" s="1"/>
  <c r="T4851" i="1" s="1"/>
  <c r="T5284" i="1"/>
  <c r="T4334" i="1" s="1"/>
  <c r="T5744" i="1" s="1"/>
  <c r="T4563" i="1" s="1"/>
  <c r="T4823" i="1" s="1"/>
  <c r="S5289" i="1"/>
  <c r="S4339" i="1" s="1"/>
  <c r="S5749" i="1" s="1"/>
  <c r="S4568" i="1" s="1"/>
  <c r="S4828" i="1" s="1"/>
  <c r="T5257" i="1"/>
  <c r="T4307" i="1" s="1"/>
  <c r="T5717" i="1" s="1"/>
  <c r="T4536" i="1" s="1"/>
  <c r="T4796" i="1" s="1"/>
  <c r="T5291" i="1"/>
  <c r="T4341" i="1" s="1"/>
  <c r="T5751" i="1" s="1"/>
  <c r="T4570" i="1" s="1"/>
  <c r="T4830" i="1" s="1"/>
  <c r="T5334" i="1"/>
  <c r="T4384" i="1" s="1"/>
  <c r="T5794" i="1" s="1"/>
  <c r="T4613" i="1" s="1"/>
  <c r="T4873" i="1" s="1"/>
  <c r="Q5380" i="1"/>
  <c r="Q4430" i="1" s="1"/>
  <c r="Q5840" i="1" s="1"/>
  <c r="Q4659" i="1" s="1"/>
  <c r="Q4919" i="1" s="1"/>
  <c r="T5408" i="1"/>
  <c r="T4458" i="1" s="1"/>
  <c r="T5868" i="1" s="1"/>
  <c r="T4687" i="1" s="1"/>
  <c r="T4947" i="1" s="1"/>
  <c r="T5381" i="1"/>
  <c r="T4431" i="1" s="1"/>
  <c r="T5841" i="1" s="1"/>
  <c r="T4660" i="1" s="1"/>
  <c r="T4920" i="1" s="1"/>
  <c r="T5254" i="1"/>
  <c r="T4304" i="1" s="1"/>
  <c r="T5714" i="1" s="1"/>
  <c r="T4533" i="1" s="1"/>
  <c r="T4793" i="1" s="1"/>
  <c r="T5332" i="1"/>
  <c r="T4382" i="1" s="1"/>
  <c r="T5792" i="1" s="1"/>
  <c r="T4611" i="1" s="1"/>
  <c r="T4871" i="1" s="1"/>
  <c r="S5322" i="1"/>
  <c r="S4372" i="1" s="1"/>
  <c r="S5782" i="1" s="1"/>
  <c r="S4601" i="1" s="1"/>
  <c r="S4861" i="1" s="1"/>
  <c r="Q5363" i="1"/>
  <c r="Q4413" i="1" s="1"/>
  <c r="Q5823" i="1" s="1"/>
  <c r="Q4642" i="1" s="1"/>
  <c r="Q4902" i="1" s="1"/>
  <c r="S5235" i="1"/>
  <c r="S4285" i="1" s="1"/>
  <c r="S5695" i="1" s="1"/>
  <c r="S4514" i="1" s="1"/>
  <c r="S4774" i="1" s="1"/>
  <c r="S5232" i="1"/>
  <c r="S4282" i="1" s="1"/>
  <c r="S5692" i="1" s="1"/>
  <c r="S4511" i="1" s="1"/>
  <c r="S4771" i="1" s="1"/>
  <c r="T5404" i="1"/>
  <c r="T4454" i="1" s="1"/>
  <c r="T5864" i="1" s="1"/>
  <c r="T4683" i="1" s="1"/>
  <c r="T4943" i="1" s="1"/>
  <c r="S5436" i="1"/>
  <c r="S4486" i="1" s="1"/>
  <c r="S5896" i="1" s="1"/>
  <c r="S4715" i="1" s="1"/>
  <c r="S4975" i="1" s="1"/>
  <c r="S5416" i="1"/>
  <c r="S4466" i="1" s="1"/>
  <c r="S5876" i="1" s="1"/>
  <c r="S4695" i="1" s="1"/>
  <c r="S4955" i="1" s="1"/>
  <c r="Q5280" i="1"/>
  <c r="Q4330" i="1" s="1"/>
  <c r="Q5740" i="1" s="1"/>
  <c r="Q4559" i="1" s="1"/>
  <c r="Q4819" i="1" s="1"/>
  <c r="Q5399" i="1"/>
  <c r="Q4449" i="1" s="1"/>
  <c r="Q5859" i="1" s="1"/>
  <c r="Q4678" i="1" s="1"/>
  <c r="Q4938" i="1" s="1"/>
  <c r="T5289" i="1"/>
  <c r="T4339" i="1" s="1"/>
  <c r="T5749" i="1" s="1"/>
  <c r="T4568" i="1" s="1"/>
  <c r="T4828" i="1" s="1"/>
  <c r="Q5249" i="1"/>
  <c r="Q4299" i="1" s="1"/>
  <c r="Q5709" i="1" s="1"/>
  <c r="Q4528" i="1" s="1"/>
  <c r="Q4788" i="1" s="1"/>
  <c r="Q5341" i="1"/>
  <c r="Q4391" i="1" s="1"/>
  <c r="Q5801" i="1" s="1"/>
  <c r="Q4620" i="1" s="1"/>
  <c r="Q4880" i="1" s="1"/>
  <c r="T5232" i="1"/>
  <c r="T4282" i="1" s="1"/>
  <c r="T5692" i="1" s="1"/>
  <c r="T4511" i="1" s="1"/>
  <c r="T4771" i="1" s="1"/>
  <c r="T5391" i="1"/>
  <c r="T4441" i="1" s="1"/>
  <c r="T5851" i="1" s="1"/>
  <c r="T4670" i="1" s="1"/>
  <c r="T4930" i="1" s="1"/>
  <c r="Q5435" i="1"/>
  <c r="Q4485" i="1" s="1"/>
  <c r="Q5895" i="1" s="1"/>
  <c r="Q4714" i="1" s="1"/>
  <c r="Q4974" i="1" s="1"/>
  <c r="S5420" i="1"/>
  <c r="S4470" i="1" s="1"/>
  <c r="S5880" i="1" s="1"/>
  <c r="S4699" i="1" s="1"/>
  <c r="S4959" i="1" s="1"/>
  <c r="Q5395" i="1"/>
  <c r="Q4445" i="1" s="1"/>
  <c r="Q5855" i="1" s="1"/>
  <c r="Q4674" i="1" s="1"/>
  <c r="Q4934" i="1" s="1"/>
  <c r="S5373" i="1"/>
  <c r="S4423" i="1" s="1"/>
  <c r="S5833" i="1" s="1"/>
  <c r="S4652" i="1" s="1"/>
  <c r="S4912" i="1" s="1"/>
  <c r="Q5418" i="1"/>
  <c r="Q4468" i="1" s="1"/>
  <c r="Q5878" i="1" s="1"/>
  <c r="Q4697" i="1" s="1"/>
  <c r="Q4957" i="1" s="1"/>
  <c r="T5255" i="1"/>
  <c r="T4305" i="1" s="1"/>
  <c r="T5715" i="1" s="1"/>
  <c r="T4534" i="1" s="1"/>
  <c r="T4794" i="1" s="1"/>
  <c r="T5316" i="1"/>
  <c r="T4366" i="1" s="1"/>
  <c r="T5776" i="1" s="1"/>
  <c r="T4595" i="1" s="1"/>
  <c r="T4855" i="1" s="1"/>
  <c r="T5249" i="1"/>
  <c r="T4299" i="1" s="1"/>
  <c r="T5709" i="1" s="1"/>
  <c r="T4528" i="1" s="1"/>
  <c r="T4788" i="1" s="1"/>
  <c r="S5330" i="1"/>
  <c r="S4380" i="1" s="1"/>
  <c r="S5790" i="1" s="1"/>
  <c r="S4609" i="1" s="1"/>
  <c r="S4869" i="1" s="1"/>
  <c r="T5231" i="1"/>
  <c r="T4281" i="1" s="1"/>
  <c r="T5691" i="1" s="1"/>
  <c r="T4510" i="1" s="1"/>
  <c r="T4770" i="1" s="1"/>
  <c r="S5305" i="1"/>
  <c r="S4355" i="1" s="1"/>
  <c r="S5765" i="1" s="1"/>
  <c r="S4584" i="1" s="1"/>
  <c r="S4844" i="1" s="1"/>
  <c r="T5245" i="1"/>
  <c r="T4295" i="1" s="1"/>
  <c r="T5705" i="1" s="1"/>
  <c r="T4524" i="1" s="1"/>
  <c r="T4784" i="1" s="1"/>
  <c r="S5284" i="1"/>
  <c r="S4334" i="1" s="1"/>
  <c r="S5744" i="1" s="1"/>
  <c r="S4563" i="1" s="1"/>
  <c r="S4823" i="1" s="1"/>
  <c r="S5245" i="1"/>
  <c r="S4295" i="1" s="1"/>
  <c r="S5705" i="1" s="1"/>
  <c r="S4524" i="1" s="1"/>
  <c r="S4784" i="1" s="1"/>
  <c r="S5340" i="1"/>
  <c r="S4390" i="1" s="1"/>
  <c r="S5800" i="1" s="1"/>
  <c r="S4619" i="1" s="1"/>
  <c r="S4879" i="1" s="1"/>
  <c r="T5246" i="1"/>
  <c r="T4296" i="1" s="1"/>
  <c r="T5706" i="1" s="1"/>
  <c r="T4525" i="1" s="1"/>
  <c r="T4785" i="1" s="1"/>
  <c r="R5428" i="1"/>
  <c r="R4478" i="1" s="1"/>
  <c r="R5888" i="1" s="1"/>
  <c r="R4707" i="1" s="1"/>
  <c r="R4967" i="1" s="1"/>
  <c r="R5399" i="1"/>
  <c r="R4449" i="1" s="1"/>
  <c r="R5859" i="1" s="1"/>
  <c r="R4678" i="1" s="1"/>
  <c r="R4938" i="1" s="1"/>
  <c r="T5262" i="1"/>
  <c r="T4312" i="1" s="1"/>
  <c r="T5722" i="1" s="1"/>
  <c r="T4541" i="1" s="1"/>
  <c r="T4801" i="1" s="1"/>
  <c r="T5445" i="1"/>
  <c r="T4495" i="1" s="1"/>
  <c r="T5905" i="1" s="1"/>
  <c r="T4724" i="1" s="1"/>
  <c r="T4984" i="1" s="1"/>
  <c r="T5292" i="1"/>
  <c r="T4342" i="1" s="1"/>
  <c r="T5752" i="1" s="1"/>
  <c r="T4571" i="1" s="1"/>
  <c r="T4831" i="1" s="1"/>
  <c r="S5296" i="1"/>
  <c r="S4346" i="1" s="1"/>
  <c r="S5756" i="1" s="1"/>
  <c r="S4575" i="1" s="1"/>
  <c r="S4835" i="1" s="1"/>
  <c r="S5453" i="1"/>
  <c r="S4503" i="1" s="1"/>
  <c r="S5913" i="1" s="1"/>
  <c r="S4732" i="1" s="1"/>
  <c r="S4992" i="1" s="1"/>
  <c r="T5377" i="1"/>
  <c r="T4427" i="1" s="1"/>
  <c r="T5837" i="1" s="1"/>
  <c r="T4656" i="1" s="1"/>
  <c r="T4916" i="1" s="1"/>
  <c r="Q5300" i="1"/>
  <c r="Q4350" i="1" s="1"/>
  <c r="Q5760" i="1" s="1"/>
  <c r="Q4579" i="1" s="1"/>
  <c r="Q4839" i="1" s="1"/>
  <c r="S5379" i="1"/>
  <c r="S4429" i="1" s="1"/>
  <c r="S5839" i="1" s="1"/>
  <c r="S4658" i="1" s="1"/>
  <c r="S4918" i="1" s="1"/>
  <c r="R5375" i="1"/>
  <c r="R4425" i="1" s="1"/>
  <c r="R5835" i="1" s="1"/>
  <c r="R4654" i="1" s="1"/>
  <c r="R4914" i="1" s="1"/>
  <c r="S5333" i="1"/>
  <c r="S4383" i="1" s="1"/>
  <c r="S5793" i="1" s="1"/>
  <c r="S4612" i="1" s="1"/>
  <c r="S4872" i="1" s="1"/>
  <c r="S5249" i="1"/>
  <c r="S4299" i="1" s="1"/>
  <c r="S5709" i="1" s="1"/>
  <c r="S4528" i="1" s="1"/>
  <c r="S4788" i="1" s="1"/>
  <c r="T5259" i="1"/>
  <c r="T4309" i="1" s="1"/>
  <c r="T5719" i="1" s="1"/>
  <c r="T4538" i="1" s="1"/>
  <c r="T4798" i="1" s="1"/>
  <c r="T5237" i="1"/>
  <c r="T4287" i="1" s="1"/>
  <c r="T5697" i="1" s="1"/>
  <c r="T4516" i="1" s="1"/>
  <c r="T4776" i="1" s="1"/>
  <c r="T5388" i="1"/>
  <c r="T4438" i="1" s="1"/>
  <c r="T5848" i="1" s="1"/>
  <c r="T4667" i="1" s="1"/>
  <c r="T4927" i="1" s="1"/>
  <c r="T5417" i="1"/>
  <c r="T4467" i="1" s="1"/>
  <c r="T5877" i="1" s="1"/>
  <c r="T4696" i="1" s="1"/>
  <c r="T4956" i="1" s="1"/>
  <c r="T5360" i="1"/>
  <c r="T4410" i="1" s="1"/>
  <c r="T5820" i="1" s="1"/>
  <c r="T4639" i="1" s="1"/>
  <c r="T4899" i="1" s="1"/>
  <c r="T5268" i="1"/>
  <c r="T4318" i="1" s="1"/>
  <c r="T5728" i="1" s="1"/>
  <c r="T4547" i="1" s="1"/>
  <c r="T4807" i="1" s="1"/>
  <c r="T5256" i="1"/>
  <c r="T4306" i="1" s="1"/>
  <c r="T5716" i="1" s="1"/>
  <c r="T4535" i="1" s="1"/>
  <c r="T4795" i="1" s="1"/>
  <c r="T5380" i="1"/>
  <c r="T4430" i="1" s="1"/>
  <c r="T5840" i="1" s="1"/>
  <c r="T4659" i="1" s="1"/>
  <c r="T4919" i="1" s="1"/>
  <c r="T5295" i="1"/>
  <c r="T4345" i="1" s="1"/>
  <c r="T5755" i="1" s="1"/>
  <c r="T4574" i="1" s="1"/>
  <c r="T4834" i="1" s="1"/>
  <c r="T5448" i="1"/>
  <c r="T4498" i="1" s="1"/>
  <c r="T5908" i="1" s="1"/>
  <c r="T4727" i="1" s="1"/>
  <c r="T4987" i="1" s="1"/>
  <c r="T5365" i="1"/>
  <c r="T4415" i="1" s="1"/>
  <c r="T5825" i="1" s="1"/>
  <c r="T4644" i="1" s="1"/>
  <c r="T4904" i="1" s="1"/>
  <c r="T5242" i="1"/>
  <c r="T4292" i="1" s="1"/>
  <c r="T5702" i="1" s="1"/>
  <c r="T4521" i="1" s="1"/>
  <c r="T4781" i="1" s="1"/>
  <c r="T5361" i="1"/>
  <c r="T4411" i="1" s="1"/>
  <c r="T5821" i="1" s="1"/>
  <c r="T4640" i="1" s="1"/>
  <c r="T4900" i="1" s="1"/>
  <c r="T5270" i="1"/>
  <c r="T4320" i="1" s="1"/>
  <c r="T5730" i="1" s="1"/>
  <c r="T4549" i="1" s="1"/>
  <c r="T4809" i="1" s="1"/>
  <c r="T5344" i="1"/>
  <c r="T4394" i="1" s="1"/>
  <c r="T5804" i="1" s="1"/>
  <c r="T4623" i="1" s="1"/>
  <c r="T4883" i="1" s="1"/>
  <c r="T5399" i="1"/>
  <c r="T4449" i="1" s="1"/>
  <c r="T5859" i="1" s="1"/>
  <c r="T4678" i="1" s="1"/>
  <c r="T4938" i="1" s="1"/>
  <c r="T5324" i="1"/>
  <c r="T4374" i="1" s="1"/>
  <c r="T5784" i="1" s="1"/>
  <c r="T4603" i="1" s="1"/>
  <c r="T4863" i="1" s="1"/>
  <c r="T5454" i="1"/>
  <c r="T4504" i="1" s="1"/>
  <c r="T5914" i="1" s="1"/>
  <c r="T4733" i="1" s="1"/>
  <c r="T4993" i="1" s="1"/>
  <c r="O4911" i="1"/>
  <c r="Q4820" i="1"/>
  <c r="Q4921" i="1"/>
  <c r="R4812" i="1"/>
  <c r="Q4971" i="1"/>
  <c r="T4845" i="1"/>
  <c r="P4798" i="1"/>
  <c r="R4980" i="1"/>
  <c r="P4977" i="1"/>
  <c r="P4858" i="1"/>
  <c r="O4879" i="1"/>
  <c r="P4905" i="1"/>
  <c r="P4975" i="1"/>
  <c r="P4908" i="1"/>
  <c r="P4797" i="1"/>
  <c r="P4971" i="1"/>
  <c r="Q4927" i="1"/>
  <c r="P4848" i="1"/>
  <c r="O4785" i="1"/>
  <c r="P4991" i="1"/>
  <c r="R4897" i="1"/>
  <c r="Q4806" i="1"/>
  <c r="P4810" i="1"/>
  <c r="T4937" i="1"/>
  <c r="O4941" i="1"/>
  <c r="O4965" i="1"/>
  <c r="O4908" i="1"/>
  <c r="Q4924" i="1"/>
  <c r="O4897" i="1"/>
  <c r="O4860" i="1"/>
  <c r="O4815" i="1"/>
  <c r="Q4863" i="1"/>
  <c r="R4837" i="1"/>
  <c r="O4772" i="1"/>
  <c r="O4948" i="1"/>
  <c r="Q4992" i="1"/>
  <c r="P4950" i="1"/>
  <c r="P4796" i="1"/>
  <c r="P4807" i="1"/>
  <c r="O4898" i="1"/>
  <c r="P4815" i="1"/>
  <c r="P4907" i="1"/>
  <c r="Q4851" i="1"/>
  <c r="P4970" i="1"/>
  <c r="P4873" i="1"/>
  <c r="P4941" i="1"/>
  <c r="S4968" i="1"/>
  <c r="P4886" i="1"/>
  <c r="P4993" i="1"/>
  <c r="P4834" i="1"/>
  <c r="P4936" i="1"/>
  <c r="R4809" i="1"/>
  <c r="P4803" i="1"/>
  <c r="O4978" i="1"/>
  <c r="P4986" i="1"/>
  <c r="P4892" i="1"/>
  <c r="P4923" i="1"/>
  <c r="O4856" i="1"/>
  <c r="R4777" i="1"/>
  <c r="P4823" i="1"/>
  <c r="Q4892" i="1"/>
  <c r="P4948" i="1"/>
  <c r="P4804" i="1"/>
  <c r="P4887" i="1"/>
  <c r="Q4968" i="1"/>
  <c r="P4992" i="1"/>
  <c r="P4914" i="1"/>
  <c r="Q4868" i="1"/>
  <c r="O4953" i="1"/>
  <c r="O4895" i="1"/>
  <c r="O4919" i="1"/>
  <c r="O4777" i="1"/>
  <c r="Q4911" i="1"/>
  <c r="R4995" i="1"/>
  <c r="R4956" i="1"/>
  <c r="O4892" i="1"/>
  <c r="Q4796" i="1"/>
  <c r="R4952" i="1"/>
  <c r="R4877" i="1"/>
  <c r="R4979" i="1"/>
  <c r="R4940" i="1"/>
  <c r="O4817" i="1"/>
  <c r="O4906" i="1"/>
  <c r="O4821" i="1"/>
  <c r="Q4866" i="1"/>
  <c r="Q4778" i="1"/>
  <c r="P4939" i="1"/>
  <c r="P4917" i="1"/>
  <c r="O4952" i="1"/>
  <c r="Q4950" i="1"/>
  <c r="P4951" i="1"/>
  <c r="O4811" i="1"/>
  <c r="P4903" i="1"/>
  <c r="P4839" i="1"/>
  <c r="P4902" i="1"/>
  <c r="P4878" i="1"/>
  <c r="P4808" i="1"/>
  <c r="P4785" i="1"/>
  <c r="P4809" i="1"/>
  <c r="P4962" i="1"/>
  <c r="P4910" i="1"/>
  <c r="P4843" i="1"/>
  <c r="P4952" i="1"/>
  <c r="P4904" i="1"/>
  <c r="P4944" i="1"/>
  <c r="P4893" i="1"/>
  <c r="Q4933" i="1"/>
  <c r="P4778" i="1"/>
  <c r="P4819" i="1"/>
  <c r="P4968" i="1"/>
  <c r="P4947" i="1"/>
  <c r="P4896" i="1"/>
  <c r="P4958" i="1"/>
  <c r="P4786" i="1"/>
  <c r="O4814" i="1"/>
  <c r="P4924" i="1"/>
  <c r="O4803" i="1"/>
  <c r="R4795" i="1"/>
  <c r="P4949" i="1"/>
  <c r="Q4981" i="1"/>
  <c r="O4786" i="1"/>
  <c r="Q4802" i="1"/>
  <c r="O4774" i="1"/>
  <c r="O4858" i="1"/>
  <c r="Q4985" i="1"/>
  <c r="O4885" i="1"/>
  <c r="O4834" i="1"/>
  <c r="O4970" i="1"/>
  <c r="Q4815" i="1"/>
  <c r="Q4871" i="1"/>
  <c r="O4988" i="1"/>
  <c r="Q4975" i="1"/>
  <c r="O4770" i="1"/>
  <c r="O4903" i="1"/>
  <c r="O4909" i="1"/>
  <c r="Q4894" i="1"/>
  <c r="T4775" i="1"/>
  <c r="O4844" i="1"/>
  <c r="R4890" i="1"/>
  <c r="R4843" i="1"/>
  <c r="O4865" i="1"/>
  <c r="S4818" i="1"/>
  <c r="Q4991" i="1"/>
  <c r="O4867" i="1"/>
  <c r="Q4833" i="1"/>
  <c r="O4801" i="1"/>
  <c r="O4893" i="1"/>
  <c r="R4989" i="1"/>
  <c r="O4864" i="1"/>
  <c r="O4881" i="1"/>
  <c r="P4771" i="1"/>
  <c r="P4899" i="1"/>
  <c r="Q4828" i="1"/>
  <c r="P4973" i="1"/>
  <c r="T4953" i="1"/>
  <c r="P4774" i="1"/>
  <c r="S4772" i="1"/>
  <c r="P4919" i="1"/>
  <c r="P4817" i="1"/>
  <c r="O4995" i="1"/>
  <c r="Q4899" i="1"/>
  <c r="O4793" i="1"/>
  <c r="P4957" i="1"/>
  <c r="P4926" i="1"/>
  <c r="P4799" i="1"/>
  <c r="P4938" i="1"/>
  <c r="O4993" i="1"/>
  <c r="R4802" i="1"/>
  <c r="P4918" i="1"/>
  <c r="O4779" i="1"/>
  <c r="P4954" i="1"/>
  <c r="P4909" i="1"/>
  <c r="P4801" i="1"/>
  <c r="P4776" i="1"/>
  <c r="O4905" i="1"/>
  <c r="P4866" i="1"/>
  <c r="P4890" i="1"/>
  <c r="P4967" i="1"/>
  <c r="P4853" i="1"/>
  <c r="T4977" i="1"/>
  <c r="S4819" i="1"/>
  <c r="S4778" i="1"/>
  <c r="S4927" i="1"/>
  <c r="S4806" i="1"/>
  <c r="T4800" i="1"/>
  <c r="T4772" i="1"/>
  <c r="T4890" i="1"/>
  <c r="T4969" i="1"/>
  <c r="T4832" i="1"/>
  <c r="T4917" i="1"/>
  <c r="R4833" i="1"/>
  <c r="T4980" i="1"/>
  <c r="T4853" i="1"/>
  <c r="R4990" i="1"/>
  <c r="P4779" i="1"/>
  <c r="O4863" i="1"/>
  <c r="O4962" i="1"/>
  <c r="O4947" i="1"/>
  <c r="O4837" i="1"/>
  <c r="R4879" i="1"/>
  <c r="S4928" i="1"/>
  <c r="T4778" i="1"/>
  <c r="Q4783" i="1"/>
  <c r="S4856" i="1"/>
  <c r="O4833" i="1"/>
  <c r="R4900" i="1"/>
  <c r="S4815" i="1"/>
  <c r="O4794" i="1"/>
  <c r="O4982" i="1"/>
  <c r="O4891" i="1"/>
  <c r="T4860" i="1"/>
  <c r="O4949" i="1"/>
  <c r="Q4791" i="1"/>
  <c r="R4975" i="1"/>
  <c r="T4814" i="1"/>
  <c r="Q4972" i="1"/>
  <c r="R4826" i="1"/>
  <c r="T4861" i="1"/>
  <c r="R4971" i="1"/>
  <c r="P4770" i="1"/>
  <c r="Q4923" i="1"/>
  <c r="P4795" i="1"/>
  <c r="P4805" i="1"/>
  <c r="Q4832" i="1"/>
  <c r="O4925" i="1"/>
  <c r="P4891" i="1"/>
  <c r="P4916" i="1"/>
  <c r="S4933" i="1"/>
  <c r="Q4781" i="1"/>
  <c r="P4871" i="1"/>
  <c r="P4901" i="1"/>
  <c r="R4913" i="1"/>
  <c r="P4827" i="1"/>
  <c r="P4835" i="1"/>
  <c r="P4836" i="1"/>
  <c r="P4933" i="1"/>
  <c r="P4894" i="1"/>
  <c r="P4806" i="1"/>
  <c r="Q4826" i="1"/>
  <c r="P4828" i="1"/>
  <c r="P4818" i="1"/>
  <c r="P4867" i="1"/>
  <c r="P4845" i="1"/>
  <c r="T4875" i="1"/>
  <c r="Q4793" i="1"/>
  <c r="Q4865" i="1"/>
  <c r="T4921" i="1"/>
  <c r="T4974" i="1"/>
  <c r="T4933" i="1"/>
  <c r="R4949" i="1"/>
  <c r="T4842" i="1"/>
  <c r="T4780" i="1"/>
  <c r="T4833" i="1"/>
  <c r="T4827" i="1"/>
  <c r="T4955" i="1"/>
  <c r="T4791" i="1"/>
  <c r="O4904" i="1"/>
  <c r="O4917" i="1"/>
  <c r="O4912" i="1"/>
  <c r="S4949" i="1"/>
  <c r="R4797" i="1"/>
  <c r="T4944" i="1"/>
  <c r="Q4808" i="1"/>
  <c r="Q4944" i="1"/>
  <c r="R4783" i="1"/>
  <c r="O4938" i="1"/>
  <c r="S4985" i="1"/>
  <c r="Q4928" i="1"/>
  <c r="Q4874" i="1"/>
  <c r="O4943" i="1"/>
  <c r="Q4827" i="1"/>
  <c r="O4872" i="1"/>
  <c r="O4848" i="1"/>
  <c r="Q4794" i="1"/>
  <c r="Q4966" i="1"/>
  <c r="O4984" i="1"/>
  <c r="O4888" i="1"/>
  <c r="S4962" i="1"/>
  <c r="O4787" i="1"/>
  <c r="P4846" i="1"/>
  <c r="P4789" i="1"/>
  <c r="P4788" i="1"/>
  <c r="O4916" i="1"/>
  <c r="P4988" i="1"/>
  <c r="O4809" i="1"/>
  <c r="P4787" i="1"/>
  <c r="P4876" i="1"/>
  <c r="P4889" i="1"/>
  <c r="S4785" i="1"/>
  <c r="O4850" i="1"/>
  <c r="S4924" i="1"/>
  <c r="O4776" i="1"/>
  <c r="Q4881" i="1"/>
  <c r="Q4810" i="1"/>
  <c r="S4952" i="1"/>
  <c r="O4824" i="1"/>
  <c r="S4994" i="1"/>
  <c r="Q4882" i="1"/>
  <c r="O4975" i="1"/>
  <c r="Q4906" i="1"/>
  <c r="R4983" i="1"/>
  <c r="O4771" i="1"/>
  <c r="O4823" i="1"/>
  <c r="O4816" i="1"/>
  <c r="O4992" i="1"/>
  <c r="O4928" i="1"/>
  <c r="O4937" i="1"/>
  <c r="O4847" i="1"/>
  <c r="T4852" i="1"/>
  <c r="S4862" i="1"/>
  <c r="O4894" i="1"/>
  <c r="T4946" i="1"/>
  <c r="Q4989" i="1"/>
  <c r="O4915" i="1"/>
  <c r="P4885" i="1"/>
  <c r="P4880" i="1"/>
  <c r="O4994" i="1"/>
  <c r="P4863" i="1"/>
  <c r="P4930" i="1"/>
  <c r="P4990" i="1"/>
  <c r="P4857" i="1"/>
  <c r="O4878" i="1"/>
  <c r="T4841" i="1"/>
  <c r="O4877" i="1"/>
  <c r="P4928" i="1"/>
  <c r="P4859" i="1"/>
  <c r="P4875" i="1"/>
  <c r="Q4978" i="1"/>
  <c r="P4802" i="1"/>
  <c r="R4937" i="1"/>
  <c r="P4829" i="1"/>
  <c r="O4780" i="1"/>
  <c r="P4925" i="1"/>
  <c r="Q4976" i="1"/>
  <c r="P4838" i="1"/>
  <c r="P4772" i="1"/>
  <c r="P4856" i="1"/>
  <c r="P4832" i="1"/>
  <c r="P4883" i="1"/>
  <c r="P4906" i="1"/>
  <c r="P4841" i="1"/>
  <c r="P4775" i="1"/>
  <c r="P4813" i="1"/>
  <c r="T4782" i="1"/>
  <c r="T4934" i="1"/>
  <c r="T4868" i="1"/>
  <c r="T4949" i="1"/>
  <c r="T4945" i="1"/>
  <c r="T4963" i="1"/>
  <c r="T4864" i="1"/>
  <c r="T4979" i="1"/>
  <c r="T4836" i="1"/>
  <c r="P4777" i="1"/>
  <c r="O4870" i="1"/>
  <c r="O4902" i="1"/>
  <c r="O4839" i="1"/>
  <c r="O4956" i="1"/>
  <c r="Q4967" i="1"/>
  <c r="S4967" i="1"/>
  <c r="Q4955" i="1"/>
  <c r="S4824" i="1"/>
  <c r="Q4777" i="1"/>
  <c r="Q4960" i="1"/>
  <c r="Q4837" i="1"/>
  <c r="Q4876" i="1"/>
  <c r="O4788" i="1"/>
  <c r="O4950" i="1"/>
  <c r="O4887" i="1"/>
  <c r="R4796" i="1"/>
  <c r="T4903" i="1"/>
  <c r="O4827" i="1"/>
  <c r="O4946" i="1"/>
  <c r="O4951" i="1"/>
  <c r="Q4854" i="1"/>
  <c r="T4880" i="1"/>
  <c r="S4891" i="1"/>
  <c r="Q4900" i="1"/>
  <c r="O4778" i="1"/>
  <c r="T4835" i="1"/>
  <c r="T4819" i="1"/>
  <c r="S4904" i="1"/>
  <c r="O4775" i="1"/>
  <c r="P4874" i="1"/>
  <c r="P4869" i="1"/>
  <c r="P4895" i="1"/>
  <c r="S4965" i="1"/>
  <c r="Q4953" i="1"/>
  <c r="P4868" i="1"/>
  <c r="P4989" i="1"/>
  <c r="O4807" i="1"/>
  <c r="R4822" i="1"/>
  <c r="Q4770" i="1"/>
  <c r="O4869" i="1"/>
  <c r="O4883" i="1"/>
  <c r="P4825" i="1"/>
  <c r="P4983" i="1"/>
  <c r="P4852" i="1"/>
  <c r="P4794" i="1"/>
  <c r="P4781" i="1"/>
  <c r="P4965" i="1"/>
  <c r="Q4798" i="1"/>
  <c r="O4866" i="1"/>
  <c r="P4945" i="1"/>
  <c r="Q4990" i="1"/>
  <c r="R4873" i="1"/>
  <c r="P4955" i="1"/>
  <c r="P4931" i="1"/>
  <c r="P4963" i="1"/>
  <c r="P4830" i="1"/>
  <c r="P4987" i="1"/>
  <c r="O4987" i="1"/>
  <c r="P4851" i="1"/>
  <c r="P4994" i="1"/>
  <c r="P4966" i="1"/>
  <c r="P4773" i="1"/>
  <c r="O4871" i="1"/>
  <c r="T4915" i="1"/>
  <c r="T4854" i="1"/>
  <c r="T4846" i="1"/>
  <c r="T4810" i="1"/>
  <c r="T4952" i="1"/>
  <c r="P4864" i="1"/>
  <c r="T4815" i="1"/>
  <c r="T4877" i="1"/>
  <c r="T4805" i="1"/>
  <c r="T4986" i="1"/>
  <c r="T4906" i="1"/>
  <c r="O4804" i="1"/>
  <c r="R4844" i="1"/>
  <c r="T4857" i="1"/>
  <c r="Q4979" i="1"/>
  <c r="O4822" i="1"/>
  <c r="O4868" i="1"/>
  <c r="O4969" i="1"/>
  <c r="Q4795" i="1"/>
  <c r="R4834" i="1"/>
  <c r="Q4855" i="1"/>
  <c r="O4781" i="1"/>
  <c r="R4824" i="1"/>
  <c r="Q4846" i="1"/>
  <c r="R4815" i="1"/>
  <c r="Q4961" i="1"/>
  <c r="Q4885" i="1"/>
  <c r="R4978" i="1"/>
  <c r="T4799" i="1"/>
  <c r="S4797" i="1"/>
  <c r="R4950" i="1"/>
  <c r="P4824" i="1"/>
  <c r="P4935" i="1"/>
  <c r="P4912" i="1"/>
  <c r="O4876" i="1"/>
  <c r="P4872" i="1"/>
  <c r="P4861" i="1"/>
  <c r="Q4797" i="1"/>
  <c r="P4898" i="1"/>
  <c r="P4854" i="1"/>
  <c r="Q4849" i="1"/>
  <c r="P4826" i="1"/>
  <c r="P4942" i="1"/>
  <c r="P4790" i="1"/>
  <c r="O4798" i="1"/>
  <c r="P4849" i="1"/>
  <c r="T4865" i="1"/>
  <c r="P4793" i="1"/>
  <c r="P4911" i="1"/>
  <c r="P4984" i="1"/>
  <c r="O4799" i="1"/>
  <c r="P4821" i="1"/>
  <c r="P4976" i="1"/>
  <c r="P4842" i="1"/>
  <c r="P4791" i="1"/>
  <c r="P4985" i="1"/>
  <c r="P4913" i="1"/>
  <c r="P4831" i="1"/>
  <c r="P4932" i="1"/>
  <c r="P4792" i="1"/>
  <c r="P4882" i="1"/>
  <c r="P4959" i="1"/>
  <c r="R4923" i="1"/>
  <c r="T4976" i="1"/>
  <c r="Q4987" i="1"/>
  <c r="T4940" i="1"/>
  <c r="T4957" i="1"/>
  <c r="T4872" i="1"/>
  <c r="T4891" i="1"/>
  <c r="T4958" i="1"/>
  <c r="P4937" i="1"/>
  <c r="T4918" i="1"/>
  <c r="T4931" i="1"/>
  <c r="T4808" i="1"/>
  <c r="T4909" i="1"/>
  <c r="P4940" i="1"/>
  <c r="O4829" i="1"/>
  <c r="Q4942" i="1"/>
  <c r="O4926" i="1"/>
  <c r="Q4983" i="1"/>
  <c r="R4789" i="1"/>
  <c r="T4839" i="1"/>
  <c r="P4995" i="1"/>
  <c r="P4960" i="1"/>
  <c r="Q4836" i="1"/>
  <c r="P4961" i="1"/>
  <c r="P4780" i="1"/>
  <c r="P4943" i="1"/>
  <c r="P4922" i="1"/>
  <c r="O4989" i="1"/>
  <c r="S4826" i="1"/>
  <c r="P4783" i="1"/>
  <c r="O4857" i="1"/>
  <c r="Q4941" i="1"/>
  <c r="P4850" i="1"/>
  <c r="Q4799" i="1"/>
  <c r="P4969" i="1"/>
  <c r="Q4973" i="1"/>
  <c r="R4893" i="1"/>
  <c r="O4981" i="1"/>
  <c r="T4792" i="1"/>
  <c r="O4942" i="1"/>
  <c r="Q4918" i="1"/>
  <c r="R5725" i="1"/>
  <c r="R4544" i="1" s="1"/>
  <c r="R5865" i="1"/>
  <c r="R4684" i="1" s="1"/>
  <c r="R5845" i="1"/>
  <c r="R4664" i="1" s="1"/>
  <c r="R5906" i="1"/>
  <c r="R4725" i="1" s="1"/>
  <c r="Q5829" i="1"/>
  <c r="Q4648" i="1" s="1"/>
  <c r="R5762" i="1"/>
  <c r="R4581" i="1" s="1"/>
  <c r="R5774" i="1"/>
  <c r="R4593" i="1" s="1"/>
  <c r="R5819" i="1"/>
  <c r="R4638" i="1" s="1"/>
  <c r="R5854" i="1"/>
  <c r="R4673" i="1" s="1"/>
  <c r="R5881" i="1"/>
  <c r="R4700" i="1" s="1"/>
  <c r="R5734" i="1"/>
  <c r="R4553" i="1" s="1"/>
  <c r="R5891" i="1"/>
  <c r="R4710" i="1" s="1"/>
  <c r="R5905" i="1"/>
  <c r="R4724" i="1" s="1"/>
  <c r="R5897" i="1"/>
  <c r="R4716" i="1" s="1"/>
  <c r="R5810" i="1"/>
  <c r="R4629" i="1" s="1"/>
  <c r="R5880" i="1"/>
  <c r="R4699" i="1" s="1"/>
  <c r="R5696" i="1"/>
  <c r="R4515" i="1" s="1"/>
  <c r="R5908" i="1"/>
  <c r="R4727" i="1" s="1"/>
  <c r="R5807" i="1"/>
  <c r="R4626" i="1" s="1"/>
  <c r="R5769" i="1"/>
  <c r="R4588" i="1" s="1"/>
  <c r="R5739" i="1"/>
  <c r="R4558" i="1" s="1"/>
  <c r="R5697" i="1"/>
  <c r="R4516" i="1" s="1"/>
  <c r="R5777" i="1"/>
  <c r="R4596" i="1" s="1"/>
  <c r="R5913" i="1"/>
  <c r="R4732" i="1" s="1"/>
  <c r="R5694" i="1"/>
  <c r="R4513" i="1" s="1"/>
  <c r="R5724" i="1"/>
  <c r="R4543" i="1" s="1"/>
  <c r="R5875" i="1"/>
  <c r="R4694" i="1" s="1"/>
  <c r="R5703" i="1"/>
  <c r="R4522" i="1" s="1"/>
  <c r="O5844" i="1"/>
  <c r="O4663" i="1" s="1"/>
  <c r="R5738" i="1"/>
  <c r="R4557" i="1" s="1"/>
  <c r="P5754" i="1"/>
  <c r="P4573" i="1" s="1"/>
  <c r="R5786" i="1"/>
  <c r="R4605" i="1" s="1"/>
  <c r="P5841" i="1"/>
  <c r="P4660" i="1" s="1"/>
  <c r="R5842" i="1"/>
  <c r="R4661" i="1" s="1"/>
  <c r="R5809" i="1"/>
  <c r="R4628" i="1" s="1"/>
  <c r="O5892" i="1"/>
  <c r="O4711" i="1" s="1"/>
  <c r="Q5817" i="1"/>
  <c r="Q4636" i="1" s="1"/>
  <c r="R5700" i="1"/>
  <c r="R4519" i="1" s="1"/>
  <c r="Q5755" i="1"/>
  <c r="Q4574" i="1" s="1"/>
  <c r="R5695" i="1"/>
  <c r="R4514" i="1" s="1"/>
  <c r="R5851" i="1"/>
  <c r="R4670" i="1" s="1"/>
  <c r="O5865" i="1"/>
  <c r="O4684" i="1" s="1"/>
  <c r="R5719" i="1"/>
  <c r="R4538" i="1" s="1"/>
  <c r="R5720" i="1"/>
  <c r="R4539" i="1" s="1"/>
  <c r="R5855" i="1"/>
  <c r="R4674" i="1" s="1"/>
  <c r="P5776" i="1"/>
  <c r="P4595" i="1" s="1"/>
  <c r="R5886" i="1"/>
  <c r="R4705" i="1" s="1"/>
  <c r="O5703" i="1"/>
  <c r="O4522" i="1" s="1"/>
  <c r="R5799" i="1"/>
  <c r="R4618" i="1" s="1"/>
  <c r="Q5831" i="1"/>
  <c r="Q4650" i="1" s="1"/>
  <c r="R5878" i="1"/>
  <c r="R4697" i="1" s="1"/>
  <c r="R5833" i="1"/>
  <c r="R4652" i="1" s="1"/>
  <c r="R5772" i="1"/>
  <c r="R4591" i="1" s="1"/>
  <c r="R5815" i="1"/>
  <c r="R4634" i="1" s="1"/>
  <c r="O5718" i="1"/>
  <c r="O4537" i="1" s="1"/>
  <c r="R5767" i="1"/>
  <c r="R4586" i="1" s="1"/>
  <c r="O5746" i="1"/>
  <c r="O4565" i="1" s="1"/>
  <c r="P5899" i="1"/>
  <c r="P4718" i="1" s="1"/>
  <c r="R5795" i="1"/>
  <c r="R4614" i="1" s="1"/>
  <c r="O5762" i="1"/>
  <c r="O4581" i="1" s="1"/>
  <c r="O5770" i="1"/>
  <c r="O4589" i="1" s="1"/>
  <c r="O5749" i="1"/>
  <c r="O4568" i="1" s="1"/>
  <c r="Q5703" i="1"/>
  <c r="Q4522" i="1" s="1"/>
  <c r="O5752" i="1"/>
  <c r="O4571" i="1" s="1"/>
  <c r="R5822" i="1"/>
  <c r="R4641" i="1" s="1"/>
  <c r="R5857" i="1"/>
  <c r="R4676" i="1" s="1"/>
  <c r="R5721" i="1"/>
  <c r="R4540" i="1" s="1"/>
  <c r="O5881" i="1"/>
  <c r="O4700" i="1" s="1"/>
  <c r="P5768" i="1"/>
  <c r="P4587" i="1" s="1"/>
  <c r="P5821" i="1"/>
  <c r="P4640" i="1" s="1"/>
  <c r="R5776" i="1"/>
  <c r="R4595" i="1" s="1"/>
  <c r="R5841" i="1"/>
  <c r="R4660" i="1" s="1"/>
  <c r="R5741" i="1"/>
  <c r="R4560" i="1" s="1"/>
  <c r="R5882" i="1"/>
  <c r="R4701" i="1" s="1"/>
  <c r="R5783" i="1"/>
  <c r="R4602" i="1" s="1"/>
  <c r="O5900" i="1"/>
  <c r="O4719" i="1" s="1"/>
  <c r="Q5742" i="1"/>
  <c r="Q4561" i="1" s="1"/>
  <c r="O5795" i="1"/>
  <c r="O4614" i="1" s="1"/>
  <c r="O5782" i="1"/>
  <c r="O4601" i="1" s="1"/>
  <c r="Q5799" i="1"/>
  <c r="Q4618" i="1" s="1"/>
  <c r="R5792" i="1"/>
  <c r="R4611" i="1" s="1"/>
  <c r="R5722" i="1"/>
  <c r="R4541" i="1" s="1"/>
  <c r="R5785" i="1"/>
  <c r="R4604" i="1" s="1"/>
  <c r="R5702" i="1"/>
  <c r="R4521" i="1" s="1"/>
  <c r="R5895" i="1"/>
  <c r="R4714" i="1" s="1"/>
  <c r="Q5781" i="1"/>
  <c r="Q4600" i="1" s="1"/>
  <c r="R5760" i="1"/>
  <c r="R4579" i="1" s="1"/>
  <c r="R5781" i="1"/>
  <c r="R4600" i="1" s="1"/>
  <c r="R5828" i="1"/>
  <c r="R4647" i="1" s="1"/>
  <c r="O5901" i="1"/>
  <c r="O4720" i="1" s="1"/>
  <c r="R5874" i="1"/>
  <c r="R4693" i="1" s="1"/>
  <c r="O5710" i="1"/>
  <c r="O4529" i="1" s="1"/>
  <c r="O5776" i="1"/>
  <c r="O4595" i="1" s="1"/>
  <c r="Q5798" i="1"/>
  <c r="Q4617" i="1" s="1"/>
  <c r="R5732" i="1"/>
  <c r="R4551" i="1" s="1"/>
  <c r="R5848" i="1"/>
  <c r="R4667" i="1" s="1"/>
  <c r="R5903" i="1"/>
  <c r="R4722" i="1" s="1"/>
  <c r="R5838" i="1"/>
  <c r="R4657" i="1" s="1"/>
  <c r="R5768" i="1"/>
  <c r="R4587" i="1" s="1"/>
  <c r="R5706" i="1"/>
  <c r="R4525" i="1" s="1"/>
  <c r="R5802" i="1"/>
  <c r="R4621" i="1" s="1"/>
  <c r="R5709" i="1"/>
  <c r="R4528" i="1" s="1"/>
  <c r="R5726" i="1"/>
  <c r="R4545" i="1" s="1"/>
  <c r="Q5726" i="1"/>
  <c r="Q4545" i="1" s="1"/>
  <c r="R5837" i="1"/>
  <c r="R4656" i="1" s="1"/>
  <c r="R5775" i="1"/>
  <c r="R4594" i="1" s="1"/>
  <c r="P5877" i="1"/>
  <c r="P4696" i="1" s="1"/>
  <c r="R5898" i="1"/>
  <c r="R4717" i="1" s="1"/>
  <c r="O5888" i="1"/>
  <c r="O4707" i="1" s="1"/>
  <c r="Q5884" i="1"/>
  <c r="Q4703" i="1" s="1"/>
  <c r="Q5725" i="1"/>
  <c r="Q4544" i="1" s="1"/>
  <c r="O5803" i="1"/>
  <c r="O4622" i="1" s="1"/>
  <c r="O5733" i="1"/>
  <c r="O4552" i="1" s="1"/>
  <c r="Q5791" i="1"/>
  <c r="Q4610" i="1" s="1"/>
  <c r="R5752" i="1"/>
  <c r="R4571" i="1" s="1"/>
  <c r="R5715" i="1"/>
  <c r="R4534" i="1" s="1"/>
  <c r="R5824" i="1"/>
  <c r="R4643" i="1" s="1"/>
  <c r="R5856" i="1"/>
  <c r="R4675" i="1" s="1"/>
  <c r="R5796" i="1"/>
  <c r="R4615" i="1" s="1"/>
  <c r="R5737" i="1"/>
  <c r="R4556" i="1" s="1"/>
  <c r="R5829" i="1"/>
  <c r="R4648" i="1" s="1"/>
  <c r="R5836" i="1"/>
  <c r="R4655" i="1" s="1"/>
  <c r="O5831" i="1"/>
  <c r="O4650" i="1" s="1"/>
  <c r="Q5752" i="1"/>
  <c r="Q4571" i="1" s="1"/>
  <c r="O5717" i="1"/>
  <c r="O4536" i="1" s="1"/>
  <c r="Q5826" i="1"/>
  <c r="Q4645" i="1" s="1"/>
  <c r="O5821" i="1"/>
  <c r="O4640" i="1" s="1"/>
  <c r="Q5843" i="1"/>
  <c r="Q4662" i="1" s="1"/>
  <c r="R5887" i="1"/>
  <c r="R4706" i="1" s="1"/>
  <c r="Q5852" i="1"/>
  <c r="Q4671" i="1" s="1"/>
  <c r="R5790" i="1"/>
  <c r="R4609" i="1" s="1"/>
  <c r="O5774" i="1"/>
  <c r="O4593" i="1" s="1"/>
  <c r="Q5739" i="1"/>
  <c r="Q4558" i="1" s="1"/>
  <c r="R5893" i="1"/>
  <c r="R4712" i="1" s="1"/>
  <c r="R5808" i="1"/>
  <c r="R4627" i="1" s="1"/>
  <c r="O5705" i="1"/>
  <c r="O4524" i="1" s="1"/>
  <c r="Q5836" i="1"/>
  <c r="Q4655" i="1" s="1"/>
  <c r="Q5759" i="1"/>
  <c r="Q4578" i="1" s="1"/>
  <c r="O5828" i="1"/>
  <c r="O4647" i="1" s="1"/>
  <c r="Q5835" i="1"/>
  <c r="Q4654" i="1" s="1"/>
  <c r="O5712" i="1"/>
  <c r="O4531" i="1" s="1"/>
  <c r="Q5796" i="1"/>
  <c r="Q4615" i="1" s="1"/>
  <c r="O5860" i="1"/>
  <c r="O4679" i="1" s="1"/>
  <c r="R5801" i="1"/>
  <c r="R4620" i="1" s="1"/>
  <c r="R5735" i="1"/>
  <c r="R4554" i="1" s="1"/>
  <c r="R5784" i="1"/>
  <c r="R4603" i="1" s="1"/>
  <c r="R5756" i="1"/>
  <c r="R4575" i="1" s="1"/>
  <c r="R5707" i="1"/>
  <c r="R4526" i="1" s="1"/>
  <c r="O5884" i="1"/>
  <c r="O4703" i="1" s="1"/>
  <c r="Q5785" i="1"/>
  <c r="Q4604" i="1" s="1"/>
  <c r="Q5761" i="1"/>
  <c r="Q4580" i="1" s="1"/>
  <c r="R5782" i="1"/>
  <c r="R4601" i="1" s="1"/>
  <c r="Q5905" i="1"/>
  <c r="Q4724" i="1" s="1"/>
  <c r="O5704" i="1"/>
  <c r="O4523" i="1" s="1"/>
  <c r="O5796" i="1"/>
  <c r="O4615" i="1" s="1"/>
  <c r="Q5697" i="1"/>
  <c r="Q4516" i="1" s="1"/>
  <c r="P5836" i="1"/>
  <c r="P4655" i="1" s="1"/>
  <c r="Q5800" i="1"/>
  <c r="Q4619" i="1" s="1"/>
  <c r="R5714" i="1"/>
  <c r="R4533" i="1" s="1"/>
  <c r="R5850" i="1"/>
  <c r="R4669" i="1" s="1"/>
  <c r="P5850" i="1"/>
  <c r="P4669" i="1" s="1"/>
  <c r="O5729" i="1"/>
  <c r="O4548" i="1" s="1"/>
  <c r="Q5811" i="1"/>
  <c r="Q4630" i="1" s="1"/>
  <c r="R5860" i="1"/>
  <c r="R4679" i="1" s="1"/>
  <c r="Q5861" i="1"/>
  <c r="Q4680" i="1" s="1"/>
  <c r="O5772" i="1"/>
  <c r="O4591" i="1" s="1"/>
  <c r="O5811" i="1"/>
  <c r="O4630" i="1" s="1"/>
  <c r="R5862" i="1"/>
  <c r="R4681" i="1" s="1"/>
  <c r="Q5880" i="1"/>
  <c r="Q4699" i="1" s="1"/>
  <c r="R5751" i="1"/>
  <c r="R4570" i="1" s="1"/>
  <c r="Q5722" i="1"/>
  <c r="Q4541" i="1" s="1"/>
  <c r="Q5864" i="1"/>
  <c r="Q4683" i="1" s="1"/>
  <c r="Q5734" i="1"/>
  <c r="Q4553" i="1" s="1"/>
  <c r="Q5883" i="1"/>
  <c r="Q4702" i="1" s="1"/>
  <c r="R5791" i="1"/>
  <c r="R4610" i="1" s="1"/>
  <c r="O5817" i="1"/>
  <c r="O4636" i="1" s="1"/>
  <c r="R5750" i="1"/>
  <c r="R4569" i="1" s="1"/>
  <c r="R5812" i="1"/>
  <c r="R4631" i="1" s="1"/>
  <c r="O5851" i="1"/>
  <c r="O4670" i="1" s="1"/>
  <c r="Q5737" i="1"/>
  <c r="Q4556" i="1" s="1"/>
  <c r="P5805" i="1"/>
  <c r="P4624" i="1" s="1"/>
  <c r="Q5847" i="1"/>
  <c r="Q4666" i="1" s="1"/>
  <c r="O5726" i="1"/>
  <c r="O4545" i="1" s="1"/>
  <c r="P5903" i="1"/>
  <c r="P4722" i="1" s="1"/>
  <c r="P5783" i="1"/>
  <c r="P4602" i="1" s="1"/>
  <c r="P5895" i="1"/>
  <c r="P4714" i="1" s="1"/>
  <c r="P5818" i="1"/>
  <c r="P4637" i="1" s="1"/>
  <c r="Q5866" i="1"/>
  <c r="Q4685" i="1" s="1"/>
  <c r="O5766" i="1"/>
  <c r="O4585" i="1" s="1"/>
  <c r="Q5745" i="1"/>
  <c r="Q4564" i="1" s="1"/>
  <c r="Q5828" i="1"/>
  <c r="Q4647" i="1" s="1"/>
  <c r="Q5837" i="1"/>
  <c r="Q4656" i="1" s="1"/>
  <c r="R5728" i="1"/>
  <c r="R4547" i="1" s="1"/>
  <c r="O5848" i="1"/>
  <c r="O4667" i="1" s="1"/>
  <c r="O5721" i="1"/>
  <c r="O4540" i="1" s="1"/>
  <c r="Q5915" i="1"/>
  <c r="Q4734" i="1" s="1"/>
  <c r="O5794" i="1"/>
  <c r="O4613" i="1" s="1"/>
  <c r="R5912" i="1"/>
  <c r="R4731" i="1" s="1"/>
  <c r="O5756" i="1"/>
  <c r="O4575" i="1" s="1"/>
  <c r="O5882" i="1"/>
  <c r="O4701" i="1" s="1"/>
  <c r="O5855" i="1"/>
  <c r="O4674" i="1" s="1"/>
  <c r="Q5728" i="1"/>
  <c r="Q4547" i="1" s="1"/>
  <c r="Q5914" i="1"/>
  <c r="Q4733" i="1" s="1"/>
  <c r="R5879" i="1"/>
  <c r="R4698" i="1" s="1"/>
  <c r="Q5872" i="1"/>
  <c r="Q4691" i="1" s="1"/>
  <c r="O5711" i="1"/>
  <c r="O4530" i="1" s="1"/>
  <c r="O5856" i="1"/>
  <c r="O4675" i="1" s="1"/>
  <c r="R5713" i="1"/>
  <c r="R4532" i="1" s="1"/>
  <c r="Q5818" i="1"/>
  <c r="Q4637" i="1" s="1"/>
  <c r="Q5765" i="1"/>
  <c r="Q4584" i="1" s="1"/>
  <c r="Q5773" i="1"/>
  <c r="Q4592" i="1" s="1"/>
  <c r="R5763" i="1"/>
  <c r="R4582" i="1" s="1"/>
  <c r="O5852" i="1"/>
  <c r="O4671" i="1" s="1"/>
  <c r="P5733" i="1"/>
  <c r="P4552" i="1" s="1"/>
  <c r="P5900" i="1"/>
  <c r="P4719" i="1" s="1"/>
  <c r="P5758" i="1"/>
  <c r="P4577" i="1" s="1"/>
  <c r="R5708" i="1"/>
  <c r="R4527" i="1" s="1"/>
  <c r="P5761" i="1"/>
  <c r="P4580" i="1" s="1"/>
  <c r="P5721" i="1"/>
  <c r="P4540" i="1" s="1"/>
  <c r="P5743" i="1"/>
  <c r="P4562" i="1" s="1"/>
  <c r="O5740" i="1"/>
  <c r="O4559" i="1" s="1"/>
  <c r="Q5751" i="1"/>
  <c r="Q4570" i="1" s="1"/>
  <c r="O5763" i="1"/>
  <c r="O4582" i="1" s="1"/>
  <c r="Q5850" i="1"/>
  <c r="Q4669" i="1" s="1"/>
  <c r="O5761" i="1"/>
  <c r="O4580" i="1" s="1"/>
  <c r="R5902" i="1"/>
  <c r="R4721" i="1" s="1"/>
  <c r="R5885" i="1"/>
  <c r="R4704" i="1" s="1"/>
  <c r="R5889" i="1"/>
  <c r="R4708" i="1" s="1"/>
  <c r="R5711" i="1"/>
  <c r="R4530" i="1" s="1"/>
  <c r="Q5750" i="1"/>
  <c r="Q4569" i="1" s="1"/>
  <c r="O5907" i="1"/>
  <c r="O4726" i="1" s="1"/>
  <c r="Q5825" i="1"/>
  <c r="Q4644" i="1" s="1"/>
  <c r="O5780" i="1"/>
  <c r="O4599" i="1" s="1"/>
  <c r="Q5768" i="1"/>
  <c r="Q4587" i="1" s="1"/>
  <c r="P5703" i="1"/>
  <c r="P4522" i="1" s="1"/>
  <c r="O5759" i="1"/>
  <c r="O4578" i="1" s="1"/>
  <c r="P5732" i="1"/>
  <c r="P4551" i="1" s="1"/>
  <c r="R5746" i="1"/>
  <c r="R4565" i="1" s="1"/>
  <c r="P5848" i="1"/>
  <c r="P4667" i="1" s="1"/>
  <c r="P5741" i="1"/>
  <c r="P4560" i="1" s="1"/>
  <c r="P5786" i="1"/>
  <c r="P4605" i="1" s="1"/>
  <c r="Q5879" i="1"/>
  <c r="Q4698" i="1" s="1"/>
  <c r="Q5816" i="1"/>
  <c r="Q4635" i="1" s="1"/>
  <c r="O5842" i="1"/>
  <c r="O4661" i="1" s="1"/>
  <c r="R5780" i="1"/>
  <c r="R4599" i="1" s="1"/>
  <c r="O5839" i="1"/>
  <c r="O4658" i="1" s="1"/>
  <c r="O5904" i="1"/>
  <c r="O4723" i="1" s="1"/>
  <c r="R5699" i="1"/>
  <c r="R4518" i="1" s="1"/>
  <c r="R5831" i="1"/>
  <c r="R4650" i="1" s="1"/>
  <c r="R5744" i="1"/>
  <c r="R4563" i="1" s="1"/>
  <c r="O5807" i="1"/>
  <c r="O4626" i="1" s="1"/>
  <c r="O5775" i="1"/>
  <c r="O4594" i="1" s="1"/>
  <c r="R5742" i="1"/>
  <c r="R4561" i="1" s="1"/>
  <c r="O5878" i="1"/>
  <c r="O4697" i="1" s="1"/>
  <c r="R5817" i="1"/>
  <c r="R4636" i="1" s="1"/>
  <c r="Q5783" i="1"/>
  <c r="Q4602" i="1" s="1"/>
  <c r="R5867" i="1"/>
  <c r="R4686" i="1" s="1"/>
  <c r="O5734" i="1"/>
  <c r="O4553" i="1" s="1"/>
  <c r="Q5730" i="1"/>
  <c r="Q4549" i="1" s="1"/>
  <c r="Q5738" i="1"/>
  <c r="Q4557" i="1" s="1"/>
  <c r="Q5808" i="1"/>
  <c r="Q4627" i="1" s="1"/>
  <c r="R5692" i="1"/>
  <c r="R4511" i="1" s="1"/>
  <c r="R5868" i="1"/>
  <c r="R4687" i="1" s="1"/>
  <c r="O5885" i="1"/>
  <c r="O4704" i="1" s="1"/>
  <c r="Q5812" i="1"/>
  <c r="Q4631" i="1" s="1"/>
  <c r="Q5707" i="1"/>
  <c r="Q4526" i="1" s="1"/>
  <c r="Q5838" i="1"/>
  <c r="Q4657" i="1" s="1"/>
  <c r="R5832" i="1"/>
  <c r="R4651" i="1" s="1"/>
  <c r="O5835" i="1"/>
  <c r="O4654" i="1" s="1"/>
  <c r="O5767" i="1"/>
  <c r="O4586" i="1" s="1"/>
  <c r="Q5909" i="1"/>
  <c r="Q4728" i="1" s="1"/>
  <c r="R5740" i="1"/>
  <c r="R4559" i="1" s="1"/>
  <c r="R5869" i="1"/>
  <c r="R4688" i="1" s="1"/>
  <c r="Q5693" i="1"/>
  <c r="Q4512" i="1" s="1"/>
  <c r="P5798" i="1"/>
  <c r="P4617" i="1" s="1"/>
  <c r="Q5810" i="1"/>
  <c r="Q4629" i="1" s="1"/>
  <c r="P5893" i="1"/>
  <c r="P4712" i="1" s="1"/>
  <c r="P5765" i="1"/>
  <c r="P4584" i="1" s="1"/>
  <c r="O5757" i="1"/>
  <c r="O4576" i="1" s="1"/>
  <c r="P5737" i="1"/>
  <c r="P4556" i="1" s="1"/>
  <c r="P5885" i="1"/>
  <c r="P4704" i="1" s="1"/>
  <c r="R5816" i="1"/>
  <c r="R4635" i="1" s="1"/>
  <c r="R5823" i="1"/>
  <c r="R4642" i="1" s="1"/>
  <c r="O5895" i="1"/>
  <c r="O4714" i="1" s="1"/>
  <c r="R5915" i="1"/>
  <c r="R4734" i="1" s="1"/>
  <c r="Q5733" i="1"/>
  <c r="Q4552" i="1" s="1"/>
  <c r="R5779" i="1"/>
  <c r="R4598" i="1" s="1"/>
  <c r="O5739" i="1"/>
  <c r="O4558" i="1" s="1"/>
  <c r="R5727" i="1"/>
  <c r="R4546" i="1" s="1"/>
  <c r="R5797" i="1"/>
  <c r="R4616" i="1" s="1"/>
  <c r="Q5692" i="1"/>
  <c r="Q4511" i="1" s="1"/>
  <c r="R5864" i="1"/>
  <c r="R4683" i="1" s="1"/>
  <c r="Q5830" i="1"/>
  <c r="Q4649" i="1" s="1"/>
  <c r="R5773" i="1"/>
  <c r="R4592" i="1" s="1"/>
  <c r="Q5790" i="1"/>
  <c r="Q4609" i="1" s="1"/>
  <c r="O5876" i="1"/>
  <c r="O4695" i="1" s="1"/>
  <c r="R5705" i="1"/>
  <c r="R4524" i="1" s="1"/>
  <c r="R5778" i="1"/>
  <c r="R4597" i="1" s="1"/>
  <c r="Q5860" i="1"/>
  <c r="Q4679" i="1" s="1"/>
  <c r="P5800" i="1"/>
  <c r="P4619" i="1" s="1"/>
  <c r="O5879" i="1"/>
  <c r="O4698" i="1" s="1"/>
  <c r="P5901" i="1"/>
  <c r="P4720" i="1" s="1"/>
  <c r="O5841" i="1"/>
  <c r="O4660" i="1" s="1"/>
  <c r="Q5809" i="1"/>
  <c r="Q4628" i="1" s="1"/>
  <c r="P5705" i="1"/>
  <c r="P4524" i="1" s="1"/>
  <c r="P5874" i="1"/>
  <c r="P4693" i="1" s="1"/>
  <c r="P5802" i="1"/>
  <c r="P4621" i="1" s="1"/>
  <c r="R5749" i="1"/>
  <c r="R4568" i="1" s="1"/>
  <c r="Q5782" i="1"/>
  <c r="Q4601" i="1" s="1"/>
  <c r="Q5713" i="1"/>
  <c r="Q4532" i="1" s="1"/>
  <c r="Q5873" i="1"/>
  <c r="Q4692" i="1" s="1"/>
  <c r="O5694" i="1"/>
  <c r="O4513" i="1" s="1"/>
  <c r="R5849" i="1"/>
  <c r="R4668" i="1" s="1"/>
  <c r="Q5870" i="1"/>
  <c r="Q4689" i="1" s="1"/>
  <c r="O5861" i="1"/>
  <c r="O4680" i="1" s="1"/>
  <c r="R5761" i="1"/>
  <c r="R4580" i="1" s="1"/>
  <c r="O5857" i="1"/>
  <c r="O4676" i="1" s="1"/>
  <c r="O5773" i="1"/>
  <c r="O4592" i="1" s="1"/>
  <c r="R5813" i="1"/>
  <c r="R4632" i="1" s="1"/>
  <c r="Q5807" i="1"/>
  <c r="Q4626" i="1" s="1"/>
  <c r="Q5746" i="1"/>
  <c r="Q4565" i="1" s="1"/>
  <c r="R5847" i="1"/>
  <c r="R4666" i="1" s="1"/>
  <c r="O5764" i="1"/>
  <c r="O4583" i="1" s="1"/>
  <c r="R5691" i="1"/>
  <c r="R4510" i="1" s="1"/>
  <c r="R5766" i="1"/>
  <c r="R4585" i="1" s="1"/>
  <c r="O5897" i="1"/>
  <c r="O4716" i="1" s="1"/>
  <c r="Q5869" i="1"/>
  <c r="Q4688" i="1" s="1"/>
  <c r="R5883" i="1"/>
  <c r="R4702" i="1" s="1"/>
  <c r="Q5694" i="1"/>
  <c r="Q4513" i="1" s="1"/>
  <c r="Q5886" i="1"/>
  <c r="Q4705" i="1" s="1"/>
  <c r="Q5710" i="1"/>
  <c r="Q4529" i="1" s="1"/>
  <c r="P5735" i="1"/>
  <c r="P4554" i="1" s="1"/>
  <c r="P5902" i="1"/>
  <c r="P4721" i="1" s="1"/>
  <c r="R5826" i="1"/>
  <c r="R4645" i="1" s="1"/>
  <c r="P5867" i="1"/>
  <c r="P4686" i="1" s="1"/>
  <c r="R5914" i="1"/>
  <c r="R4733" i="1" s="1"/>
  <c r="O5801" i="1"/>
  <c r="O4620" i="1" s="1"/>
  <c r="O5912" i="1"/>
  <c r="O4731" i="1" s="1"/>
  <c r="Q5763" i="1"/>
  <c r="Q4582" i="1" s="1"/>
  <c r="O5810" i="1"/>
  <c r="O4629" i="1" s="1"/>
  <c r="O5898" i="1"/>
  <c r="O4717" i="1" s="1"/>
  <c r="R5712" i="1"/>
  <c r="R4531" i="1" s="1"/>
  <c r="O5854" i="1"/>
  <c r="O4673" i="1" s="1"/>
  <c r="Q5833" i="1"/>
  <c r="Q4652" i="1" s="1"/>
  <c r="R5872" i="1"/>
  <c r="R4691" i="1" s="1"/>
  <c r="O5853" i="1"/>
  <c r="O4672" i="1" s="1"/>
  <c r="O5893" i="1"/>
  <c r="O4712" i="1" s="1"/>
  <c r="R5852" i="1"/>
  <c r="R4671" i="1" s="1"/>
  <c r="Q5819" i="1"/>
  <c r="Q4638" i="1" s="1"/>
  <c r="O5845" i="1"/>
  <c r="O4664" i="1" s="1"/>
  <c r="O5805" i="1"/>
  <c r="O4624" i="1" s="1"/>
  <c r="O5820" i="1"/>
  <c r="O4639" i="1" s="1"/>
  <c r="P5855" i="1"/>
  <c r="P4674" i="1" s="1"/>
  <c r="P5842" i="1"/>
  <c r="P4661" i="1" s="1"/>
  <c r="O5822" i="1"/>
  <c r="O4641" i="1" s="1"/>
  <c r="Q5762" i="1"/>
  <c r="Q4581" i="1" s="1"/>
  <c r="O5889" i="1"/>
  <c r="O4708" i="1" s="1"/>
  <c r="P5809" i="1"/>
  <c r="P4628" i="1" s="1"/>
  <c r="Q5771" i="1"/>
  <c r="Q4590" i="1" s="1"/>
  <c r="S4744" i="1" l="1"/>
  <c r="T4744" i="1"/>
  <c r="S4739" i="1"/>
  <c r="S4748" i="1" s="1"/>
  <c r="S4743" i="1"/>
  <c r="S4752" i="1" s="1"/>
  <c r="T4738" i="1"/>
  <c r="T4747" i="1" s="1"/>
  <c r="P4739" i="1"/>
  <c r="P4748" i="1" s="1"/>
  <c r="S4738" i="1"/>
  <c r="S4747" i="1" s="1"/>
  <c r="S4737" i="1"/>
  <c r="S4746" i="1" s="1"/>
  <c r="T4737" i="1"/>
  <c r="T4746" i="1" s="1"/>
  <c r="S4742" i="1"/>
  <c r="S4751" i="1" s="1"/>
  <c r="S4740" i="1"/>
  <c r="S4749" i="1" s="1"/>
  <c r="T4742" i="1"/>
  <c r="T4751" i="1" s="1"/>
  <c r="T4739" i="1"/>
  <c r="T4748" i="1" s="1"/>
  <c r="T4741" i="1"/>
  <c r="T4750" i="1" s="1"/>
  <c r="S4741" i="1"/>
  <c r="S4750" i="1" s="1"/>
  <c r="T4740" i="1"/>
  <c r="T4749" i="1" s="1"/>
  <c r="T4743" i="1"/>
  <c r="T4752" i="1" s="1"/>
  <c r="P4814" i="1"/>
  <c r="O4932" i="1"/>
  <c r="Q4965" i="1"/>
  <c r="Q4949" i="1"/>
  <c r="R4857" i="1"/>
  <c r="R4895" i="1"/>
  <c r="Q4786" i="1"/>
  <c r="R4823" i="1"/>
  <c r="Q4847" i="1"/>
  <c r="P4840" i="1"/>
  <c r="Q4807" i="1"/>
  <c r="P4974" i="1"/>
  <c r="O4808" i="1"/>
  <c r="R4863" i="1"/>
  <c r="Q4931" i="1"/>
  <c r="R4915" i="1"/>
  <c r="R4917" i="1"/>
  <c r="O4889" i="1"/>
  <c r="P4921" i="1"/>
  <c r="O4991" i="1"/>
  <c r="R4926" i="1"/>
  <c r="P4953" i="1"/>
  <c r="R4876" i="1"/>
  <c r="Q4772" i="1"/>
  <c r="O4813" i="1"/>
  <c r="Q4958" i="1"/>
  <c r="R4981" i="1"/>
  <c r="Q4844" i="1"/>
  <c r="O4927" i="1"/>
  <c r="R4891" i="1"/>
  <c r="R4830" i="1"/>
  <c r="O4783" i="1"/>
  <c r="Q4838" i="1"/>
  <c r="R4854" i="1"/>
  <c r="R4801" i="1"/>
  <c r="R4800" i="1"/>
  <c r="O4828" i="1"/>
  <c r="R4894" i="1"/>
  <c r="Q4896" i="1"/>
  <c r="O4923" i="1"/>
  <c r="R4818" i="1"/>
  <c r="R4984" i="1"/>
  <c r="Q4908" i="1"/>
  <c r="P4934" i="1"/>
  <c r="R4951" i="1"/>
  <c r="O4880" i="1"/>
  <c r="Q4773" i="1"/>
  <c r="Q4825" i="1"/>
  <c r="R4928" i="1"/>
  <c r="P4784" i="1"/>
  <c r="R4784" i="1"/>
  <c r="R4806" i="1"/>
  <c r="P4964" i="1"/>
  <c r="R4948" i="1"/>
  <c r="Q4891" i="1"/>
  <c r="R4946" i="1"/>
  <c r="R4910" i="1"/>
  <c r="P4865" i="1"/>
  <c r="O4859" i="1"/>
  <c r="O4840" i="1"/>
  <c r="R4787" i="1"/>
  <c r="Q4897" i="1"/>
  <c r="O4934" i="1"/>
  <c r="R4807" i="1"/>
  <c r="P4862" i="1"/>
  <c r="R4829" i="1"/>
  <c r="Q4959" i="1"/>
  <c r="P4929" i="1"/>
  <c r="Q4984" i="1"/>
  <c r="R4814" i="1"/>
  <c r="Q4915" i="1"/>
  <c r="R4966" i="1"/>
  <c r="R4908" i="1"/>
  <c r="O4812" i="1"/>
  <c r="R4916" i="1"/>
  <c r="R4982" i="1"/>
  <c r="R4907" i="1"/>
  <c r="R4961" i="1"/>
  <c r="R4936" i="1"/>
  <c r="O4849" i="1"/>
  <c r="P4855" i="1"/>
  <c r="O4971" i="1"/>
  <c r="R4782" i="1"/>
  <c r="R4848" i="1"/>
  <c r="R4970" i="1"/>
  <c r="R4985" i="1"/>
  <c r="Q4912" i="1"/>
  <c r="R4962" i="1"/>
  <c r="O4773" i="1"/>
  <c r="O4955" i="1"/>
  <c r="P4816" i="1"/>
  <c r="O4964" i="1"/>
  <c r="R4778" i="1"/>
  <c r="Q4904" i="1"/>
  <c r="P4837" i="1"/>
  <c r="O4961" i="1"/>
  <c r="O4896" i="1"/>
  <c r="R4929" i="1"/>
  <c r="R4880" i="1"/>
  <c r="Q4922" i="1"/>
  <c r="O4882" i="1"/>
  <c r="Q4805" i="1"/>
  <c r="R4901" i="1"/>
  <c r="O4841" i="1"/>
  <c r="R4912" i="1"/>
  <c r="R4934" i="1"/>
  <c r="R4888" i="1"/>
  <c r="R4813" i="1"/>
  <c r="O4899" i="1"/>
  <c r="R4993" i="1"/>
  <c r="Q4886" i="1"/>
  <c r="Q4888" i="1"/>
  <c r="O4818" i="1"/>
  <c r="R4819" i="1"/>
  <c r="Q4862" i="1"/>
  <c r="P4820" i="1"/>
  <c r="Q4929" i="1"/>
  <c r="R4792" i="1"/>
  <c r="Q4916" i="1"/>
  <c r="P4982" i="1"/>
  <c r="R4941" i="1"/>
  <c r="R4861" i="1"/>
  <c r="O4784" i="1"/>
  <c r="R4816" i="1"/>
  <c r="R4860" i="1"/>
  <c r="R4820" i="1"/>
  <c r="R4954" i="1"/>
  <c r="R4886" i="1"/>
  <c r="R4924" i="1"/>
  <c r="P4888" i="1"/>
  <c r="O4884" i="1"/>
  <c r="O4933" i="1"/>
  <c r="P4946" i="1"/>
  <c r="Q4948" i="1"/>
  <c r="R4892" i="1"/>
  <c r="Q4952" i="1"/>
  <c r="O4920" i="1"/>
  <c r="Q4869" i="1"/>
  <c r="R4858" i="1"/>
  <c r="O4836" i="1"/>
  <c r="Q4988" i="1"/>
  <c r="R4947" i="1"/>
  <c r="R4896" i="1"/>
  <c r="O4983" i="1"/>
  <c r="P4927" i="1"/>
  <c r="O4986" i="1"/>
  <c r="O4842" i="1"/>
  <c r="P4979" i="1"/>
  <c r="O4935" i="1"/>
  <c r="O4835" i="1"/>
  <c r="Q4907" i="1"/>
  <c r="O4805" i="1"/>
  <c r="R4870" i="1"/>
  <c r="O4890" i="1"/>
  <c r="R4793" i="1"/>
  <c r="Q4840" i="1"/>
  <c r="O4939" i="1"/>
  <c r="R4887" i="1"/>
  <c r="O4900" i="1"/>
  <c r="R4875" i="1"/>
  <c r="Q4804" i="1"/>
  <c r="R4805" i="1"/>
  <c r="R4839" i="1"/>
  <c r="O4861" i="1"/>
  <c r="R4920" i="1"/>
  <c r="R4957" i="1"/>
  <c r="R4799" i="1"/>
  <c r="R4774" i="1"/>
  <c r="R4921" i="1"/>
  <c r="R4803" i="1"/>
  <c r="R4987" i="1"/>
  <c r="R4960" i="1"/>
  <c r="R4944" i="1"/>
  <c r="Q4850" i="1"/>
  <c r="O4924" i="1"/>
  <c r="R4905" i="1"/>
  <c r="O4852" i="1"/>
  <c r="R4852" i="1"/>
  <c r="P4844" i="1"/>
  <c r="R4771" i="1"/>
  <c r="O4918" i="1"/>
  <c r="Q4829" i="1"/>
  <c r="P4812" i="1"/>
  <c r="Q4824" i="1"/>
  <c r="Q4962" i="1"/>
  <c r="Q4879" i="1"/>
  <c r="Q4875" i="1"/>
  <c r="Q4905" i="1"/>
  <c r="R4935" i="1"/>
  <c r="R4788" i="1"/>
  <c r="Q4860" i="1"/>
  <c r="Q4910" i="1"/>
  <c r="P4920" i="1"/>
  <c r="R4933" i="1"/>
  <c r="R4931" i="1"/>
  <c r="O4968" i="1"/>
  <c r="R4791" i="1"/>
  <c r="O4976" i="1"/>
  <c r="Q4792" i="1"/>
  <c r="P4980" i="1"/>
  <c r="Q4812" i="1"/>
  <c r="O4846" i="1"/>
  <c r="O4957" i="1"/>
  <c r="R4825" i="1"/>
  <c r="Q4830" i="1"/>
  <c r="O4790" i="1"/>
  <c r="R4991" i="1"/>
  <c r="Q4926" i="1"/>
  <c r="O4851" i="1"/>
  <c r="Q4864" i="1"/>
  <c r="R4972" i="1"/>
  <c r="R4855" i="1"/>
  <c r="P4978" i="1"/>
  <c r="R4798" i="1"/>
  <c r="Q4834" i="1"/>
  <c r="R4773" i="1"/>
  <c r="R4775" i="1"/>
  <c r="R4804" i="1"/>
  <c r="Q4841" i="1"/>
  <c r="Q4898" i="1"/>
  <c r="O4977" i="1"/>
  <c r="P4981" i="1"/>
  <c r="R4845" i="1"/>
  <c r="O4936" i="1"/>
  <c r="Q4861" i="1"/>
  <c r="O4958" i="1"/>
  <c r="Q4909" i="1"/>
  <c r="R4994" i="1"/>
  <c r="P4972" i="1"/>
  <c r="O4914" i="1"/>
  <c r="Q4887" i="1"/>
  <c r="R4821" i="1"/>
  <c r="R4859" i="1"/>
  <c r="P4811" i="1"/>
  <c r="R4790" i="1"/>
  <c r="O4819" i="1"/>
  <c r="O4931" i="1"/>
  <c r="Q4951" i="1"/>
  <c r="O4873" i="1"/>
  <c r="O4845" i="1"/>
  <c r="P4884" i="1"/>
  <c r="Q4813" i="1"/>
  <c r="Q4940" i="1"/>
  <c r="P4915" i="1"/>
  <c r="O4963" i="1"/>
  <c r="O4791" i="1"/>
  <c r="Q4818" i="1"/>
  <c r="O4796" i="1"/>
  <c r="R4903" i="1"/>
  <c r="O4967" i="1"/>
  <c r="R4881" i="1"/>
  <c r="R4974" i="1"/>
  <c r="P4900" i="1"/>
  <c r="R4878" i="1"/>
  <c r="O4944" i="1"/>
  <c r="R4779" i="1"/>
  <c r="R4865" i="1"/>
  <c r="R4992" i="1"/>
  <c r="R4959" i="1"/>
  <c r="R4898" i="1"/>
  <c r="R4840" i="1"/>
  <c r="R4828" i="1"/>
  <c r="R4943" i="1"/>
  <c r="Q4889" i="1"/>
  <c r="Q4817" i="1"/>
  <c r="O4921" i="1"/>
  <c r="R4968" i="1"/>
  <c r="R4842" i="1"/>
  <c r="Q4994" i="1"/>
  <c r="Q4943" i="1"/>
  <c r="Q4776" i="1"/>
  <c r="Q4914" i="1"/>
  <c r="Q4831" i="1"/>
  <c r="R4856" i="1"/>
  <c r="R4853" i="1"/>
  <c r="R4770" i="1"/>
  <c r="P4879" i="1"/>
  <c r="O4974" i="1"/>
  <c r="R4911" i="1"/>
  <c r="O4854" i="1"/>
  <c r="O4838" i="1"/>
  <c r="P4822" i="1"/>
  <c r="R4958" i="1"/>
  <c r="Q4945" i="1"/>
  <c r="Q4816" i="1"/>
  <c r="R4939" i="1"/>
  <c r="R4786" i="1"/>
  <c r="O4853" i="1"/>
  <c r="R4794" i="1"/>
  <c r="R4977" i="1"/>
  <c r="R4785" i="1"/>
  <c r="O4979" i="1"/>
  <c r="P4847" i="1"/>
  <c r="R4846" i="1"/>
  <c r="O4782" i="1"/>
  <c r="R4930" i="1"/>
  <c r="P4833" i="1"/>
  <c r="R4889" i="1"/>
  <c r="O4901" i="1"/>
  <c r="O4972" i="1"/>
  <c r="Q4842" i="1"/>
  <c r="Q4789" i="1"/>
  <c r="O4843" i="1"/>
  <c r="O4940" i="1"/>
  <c r="P4881" i="1"/>
  <c r="Q4939" i="1"/>
  <c r="Q4771" i="1"/>
  <c r="R4902" i="1"/>
  <c r="P4877" i="1"/>
  <c r="Q4917" i="1"/>
  <c r="Q4809" i="1"/>
  <c r="O4886" i="1"/>
  <c r="Q4895" i="1"/>
  <c r="P4782" i="1"/>
  <c r="R4964" i="1"/>
  <c r="P4800" i="1"/>
  <c r="Q4852" i="1"/>
  <c r="Q4993" i="1"/>
  <c r="O4800" i="1"/>
  <c r="P4897" i="1"/>
  <c r="O4930" i="1"/>
  <c r="Q4801" i="1"/>
  <c r="Q4890" i="1"/>
  <c r="O4875" i="1"/>
  <c r="R4835" i="1"/>
  <c r="O4907" i="1"/>
  <c r="R4869" i="1"/>
  <c r="O4910" i="1"/>
  <c r="R4831" i="1"/>
  <c r="P4956" i="1"/>
  <c r="R4847" i="1"/>
  <c r="R4953" i="1"/>
  <c r="R4864" i="1"/>
  <c r="O4960" i="1"/>
  <c r="R4965" i="1"/>
  <c r="R4817" i="1"/>
  <c r="R4776" i="1"/>
  <c r="R4976" i="1"/>
  <c r="R4841" i="1"/>
  <c r="R4927" i="1"/>
  <c r="O5783" i="1"/>
  <c r="O4602" i="1" s="1"/>
  <c r="O5887" i="1"/>
  <c r="O4706" i="1" s="1"/>
  <c r="Q5907" i="1"/>
  <c r="Q4726" i="1" s="1"/>
  <c r="Q5778" i="1"/>
  <c r="Q4597" i="1" s="1"/>
  <c r="O5741" i="1"/>
  <c r="O4560" i="1" s="1"/>
  <c r="O5723" i="1"/>
  <c r="O4542" i="1" s="1"/>
  <c r="O5911" i="1"/>
  <c r="O4730" i="1" s="1"/>
  <c r="Q5875" i="1"/>
  <c r="Q4694" i="1" s="1"/>
  <c r="R5770" i="1"/>
  <c r="R4589" i="1" s="1"/>
  <c r="O5731" i="1"/>
  <c r="O4550" i="1" s="1"/>
  <c r="R5894" i="1"/>
  <c r="R4713" i="1" s="1"/>
  <c r="R5701" i="1"/>
  <c r="R4520" i="1" s="1"/>
  <c r="R5789" i="1"/>
  <c r="R4608" i="1" s="1"/>
  <c r="R5890" i="1"/>
  <c r="R4709" i="1" s="1"/>
  <c r="R5907" i="1"/>
  <c r="R4726" i="1" s="1"/>
  <c r="Q5700" i="1"/>
  <c r="Q4519" i="1" s="1"/>
  <c r="Q5706" i="1"/>
  <c r="Q4525" i="1" s="1"/>
  <c r="R5793" i="1"/>
  <c r="R4612" i="1" s="1"/>
  <c r="Q5851" i="1"/>
  <c r="Q4670" i="1" s="1"/>
  <c r="Q5721" i="1"/>
  <c r="Q4540" i="1" s="1"/>
  <c r="R4811" i="1"/>
  <c r="Q4870" i="1"/>
  <c r="Q4963" i="1"/>
  <c r="Q4877" i="1"/>
  <c r="O4980" i="1"/>
  <c r="O4874" i="1"/>
  <c r="R4862" i="1"/>
  <c r="O5751" i="1"/>
  <c r="O4570" i="1" s="1"/>
  <c r="R5729" i="1"/>
  <c r="R4548" i="1" s="1"/>
  <c r="O4831" i="1"/>
  <c r="O4825" i="1"/>
  <c r="R5806" i="1"/>
  <c r="R4625" i="1" s="1"/>
  <c r="O5850" i="1"/>
  <c r="O4669" i="1" s="1"/>
  <c r="O5906" i="1"/>
  <c r="O4725" i="1" s="1"/>
  <c r="Q5766" i="1"/>
  <c r="Q4585" i="1" s="1"/>
  <c r="O5716" i="1"/>
  <c r="O4535" i="1" s="1"/>
  <c r="R5820" i="1"/>
  <c r="R4639" i="1" s="1"/>
  <c r="O5866" i="1"/>
  <c r="O4685" i="1" s="1"/>
  <c r="Q5834" i="1"/>
  <c r="Q4653" i="1" s="1"/>
  <c r="Q5711" i="1"/>
  <c r="Q4530" i="1" s="1"/>
  <c r="Q5890" i="1"/>
  <c r="Q4709" i="1" s="1"/>
  <c r="R5909" i="1"/>
  <c r="R4728" i="1" s="1"/>
  <c r="Q5857" i="1"/>
  <c r="Q4676" i="1" s="1"/>
  <c r="Q5804" i="1"/>
  <c r="Q4623" i="1" s="1"/>
  <c r="O4855" i="1"/>
  <c r="R4871" i="1"/>
  <c r="Q4821" i="1"/>
  <c r="Q5856" i="1"/>
  <c r="Q4675" i="1" s="1"/>
  <c r="Q5814" i="1"/>
  <c r="Q4633" i="1" s="1"/>
  <c r="Q4782" i="1"/>
  <c r="R4851" i="1"/>
  <c r="O5894" i="1"/>
  <c r="O4713" i="1" s="1"/>
  <c r="O5834" i="1"/>
  <c r="O4653" i="1" s="1"/>
  <c r="R5840" i="1"/>
  <c r="R4659" i="1" s="1"/>
  <c r="Q5774" i="1"/>
  <c r="Q4593" i="1" s="1"/>
  <c r="Q5788" i="1"/>
  <c r="Q4607" i="1" s="1"/>
  <c r="O5880" i="1"/>
  <c r="O4699" i="1" s="1"/>
  <c r="R5805" i="1"/>
  <c r="R4624" i="1" s="1"/>
  <c r="Q5846" i="1"/>
  <c r="Q4665" i="1" s="1"/>
  <c r="O5713" i="1"/>
  <c r="O4532" i="1" s="1"/>
  <c r="Q5901" i="1"/>
  <c r="Q4720" i="1" s="1"/>
  <c r="Q5724" i="1"/>
  <c r="Q4543" i="1" s="1"/>
  <c r="R5863" i="1"/>
  <c r="R4682" i="1" s="1"/>
  <c r="Q5701" i="1"/>
  <c r="Q4520" i="1" s="1"/>
  <c r="Q5735" i="1"/>
  <c r="Q4554" i="1" s="1"/>
  <c r="R5804" i="1"/>
  <c r="R4623" i="1" s="1"/>
  <c r="R5788" i="1"/>
  <c r="R4607" i="1" s="1"/>
  <c r="O4789" i="1"/>
  <c r="R4781" i="1"/>
  <c r="Q4878" i="1"/>
  <c r="O5843" i="1"/>
  <c r="O4662" i="1" s="1"/>
  <c r="R5843" i="1"/>
  <c r="R4662" i="1" s="1"/>
  <c r="R5803" i="1"/>
  <c r="R4622" i="1" s="1"/>
  <c r="R5771" i="1"/>
  <c r="R4590" i="1" s="1"/>
  <c r="Q5867" i="1"/>
  <c r="Q4686" i="1" s="1"/>
  <c r="R4874" i="1"/>
  <c r="O4797" i="1"/>
  <c r="Q5780" i="1"/>
  <c r="Q4599" i="1" s="1"/>
  <c r="P5791" i="1"/>
  <c r="P4610" i="1" s="1"/>
  <c r="P5781" i="1"/>
  <c r="P4600" i="1" s="1"/>
  <c r="O5875" i="1"/>
  <c r="O4694" i="1" s="1"/>
  <c r="O5727" i="1"/>
  <c r="O4546" i="1" s="1"/>
  <c r="O5747" i="1"/>
  <c r="O4566" i="1" s="1"/>
  <c r="O5753" i="1"/>
  <c r="O4572" i="1" s="1"/>
  <c r="Q5822" i="1"/>
  <c r="Q4641" i="1" s="1"/>
  <c r="Q5916" i="1"/>
  <c r="Q4735" i="1" s="1"/>
  <c r="R5866" i="1"/>
  <c r="R4685" i="1" s="1"/>
  <c r="Q5853" i="1"/>
  <c r="Q4672" i="1" s="1"/>
  <c r="Q5764" i="1"/>
  <c r="Q4583" i="1" s="1"/>
  <c r="R5884" i="1"/>
  <c r="R4703" i="1" s="1"/>
  <c r="Q5841" i="1"/>
  <c r="Q4660" i="1" s="1"/>
  <c r="P4738" i="1" l="1"/>
  <c r="P4747" i="1" s="1"/>
  <c r="P4740" i="1"/>
  <c r="P4749" i="1" s="1"/>
  <c r="P4741" i="1"/>
  <c r="P4750" i="1" s="1"/>
  <c r="P4737" i="1"/>
  <c r="P4746" i="1" s="1"/>
  <c r="Q4843" i="1"/>
  <c r="Q4969" i="1"/>
  <c r="R4849" i="1"/>
  <c r="Q4932" i="1"/>
  <c r="P4860" i="1"/>
  <c r="R4922" i="1"/>
  <c r="Q4780" i="1"/>
  <c r="Q4867" i="1"/>
  <c r="Q4738" i="1" s="1"/>
  <c r="Q4747" i="1" s="1"/>
  <c r="Q4935" i="1"/>
  <c r="Q4790" i="1"/>
  <c r="R4885" i="1"/>
  <c r="Q4779" i="1"/>
  <c r="Q4954" i="1"/>
  <c r="O4959" i="1"/>
  <c r="Q4785" i="1"/>
  <c r="Q4739" i="1" s="1"/>
  <c r="Q4748" i="1" s="1"/>
  <c r="R4945" i="1"/>
  <c r="O4922" i="1"/>
  <c r="Q4853" i="1"/>
  <c r="O4990" i="1"/>
  <c r="O4929" i="1"/>
  <c r="O4862" i="1"/>
  <c r="P4870" i="1"/>
  <c r="P4743" i="1" s="1"/>
  <c r="P4752" i="1" s="1"/>
  <c r="R4942" i="1"/>
  <c r="R4742" i="1" s="1"/>
  <c r="R4751" i="1" s="1"/>
  <c r="Q4913" i="1"/>
  <c r="R4986" i="1"/>
  <c r="Q4995" i="1"/>
  <c r="Q4859" i="1"/>
  <c r="Q4803" i="1"/>
  <c r="R4919" i="1"/>
  <c r="O4945" i="1"/>
  <c r="R4969" i="1"/>
  <c r="O4802" i="1"/>
  <c r="Q4814" i="1"/>
  <c r="R4882" i="1"/>
  <c r="O4913" i="1"/>
  <c r="O4832" i="1"/>
  <c r="O4738" i="1" s="1"/>
  <c r="O4747" i="1" s="1"/>
  <c r="O4792" i="1"/>
  <c r="O4973" i="1"/>
  <c r="Q4883" i="1"/>
  <c r="O4795" i="1"/>
  <c r="O4830" i="1"/>
  <c r="Q4800" i="1"/>
  <c r="R4780" i="1"/>
  <c r="Q4857" i="1"/>
  <c r="O4954" i="1"/>
  <c r="Q4901" i="1"/>
  <c r="Q4980" i="1"/>
  <c r="R4808" i="1"/>
  <c r="R4868" i="1"/>
  <c r="O4826" i="1"/>
  <c r="R4867" i="1"/>
  <c r="Q4936" i="1"/>
  <c r="R4973" i="1"/>
  <c r="R4899" i="1"/>
  <c r="O4820" i="1"/>
  <c r="Q4920" i="1"/>
  <c r="Q4946" i="1"/>
  <c r="Q4925" i="1"/>
  <c r="Q4845" i="1"/>
  <c r="Q4930" i="1"/>
  <c r="Q4986" i="1"/>
  <c r="R4963" i="1"/>
  <c r="O4806" i="1"/>
  <c r="R4850" i="1"/>
  <c r="R4883" i="1"/>
  <c r="R4884" i="1"/>
  <c r="R4988" i="1"/>
  <c r="O4985" i="1"/>
  <c r="R4872" i="1"/>
  <c r="O4810" i="1"/>
  <c r="O4966" i="1"/>
  <c r="Q4893" i="1"/>
  <c r="R4739" i="1" l="1"/>
  <c r="R4748" i="1" s="1"/>
  <c r="P4754" i="1"/>
  <c r="P4761" i="1" s="1"/>
  <c r="Q4754" i="1"/>
  <c r="Q4761" i="1" s="1"/>
  <c r="O4754" i="1"/>
  <c r="O4761" i="1" s="1"/>
  <c r="Q4743" i="1"/>
  <c r="Q4752" i="1" s="1"/>
  <c r="R4743" i="1"/>
  <c r="R4752" i="1" s="1"/>
  <c r="O4740" i="1"/>
  <c r="O4749" i="1" s="1"/>
  <c r="O4744" i="1"/>
  <c r="R4744" i="1"/>
  <c r="Q4744" i="1"/>
  <c r="P4744" i="1"/>
  <c r="O4742" i="1"/>
  <c r="O4751" i="1" s="1"/>
  <c r="O4737" i="1"/>
  <c r="O4746" i="1" s="1"/>
  <c r="P4753" i="1" s="1"/>
  <c r="P4760" i="1" s="1"/>
  <c r="R4737" i="1"/>
  <c r="R4746" i="1" s="1"/>
  <c r="Q4741" i="1"/>
  <c r="Q4750" i="1" s="1"/>
  <c r="Q4740" i="1"/>
  <c r="Q4749" i="1" s="1"/>
  <c r="Q4742" i="1"/>
  <c r="Q4751" i="1" s="1"/>
  <c r="O4743" i="1"/>
  <c r="O4752" i="1" s="1"/>
  <c r="P4759" i="1" s="1"/>
  <c r="P4766" i="1" s="1"/>
  <c r="P4742" i="1"/>
  <c r="P4751" i="1" s="1"/>
  <c r="O4741" i="1"/>
  <c r="O4750" i="1" s="1"/>
  <c r="R4740" i="1"/>
  <c r="R4749" i="1" s="1"/>
  <c r="O4739" i="1"/>
  <c r="O4748" i="1" s="1"/>
  <c r="R4738" i="1"/>
  <c r="R4747" i="1" s="1"/>
  <c r="R4754" i="1" s="1"/>
  <c r="R4761" i="1" s="1"/>
  <c r="R4741" i="1"/>
  <c r="R4750" i="1" s="1"/>
  <c r="Q4737" i="1"/>
  <c r="Q4746" i="1" s="1"/>
  <c r="R4756" i="1" l="1"/>
  <c r="R4763" i="1" s="1"/>
  <c r="Q4756" i="1"/>
  <c r="Q4763" i="1" s="1"/>
  <c r="Q4753" i="1"/>
  <c r="Q4760" i="1" s="1"/>
  <c r="O4758" i="1"/>
  <c r="O4765" i="1" s="1"/>
  <c r="AN4758" i="1"/>
  <c r="AN4765" i="1" s="1"/>
  <c r="AB4758" i="1"/>
  <c r="AB4765" i="1" s="1"/>
  <c r="AE4758" i="1"/>
  <c r="AE4765" i="1" s="1"/>
  <c r="AW4758" i="1"/>
  <c r="AW4765" i="1" s="1"/>
  <c r="AS4758" i="1"/>
  <c r="AS4765" i="1" s="1"/>
  <c r="AD4758" i="1"/>
  <c r="AD4765" i="1" s="1"/>
  <c r="AR4758" i="1"/>
  <c r="AR4765" i="1" s="1"/>
  <c r="AA4758" i="1"/>
  <c r="AA4765" i="1" s="1"/>
  <c r="Y4758" i="1"/>
  <c r="Y4765" i="1" s="1"/>
  <c r="AH4758" i="1"/>
  <c r="AH4765" i="1" s="1"/>
  <c r="W4758" i="1"/>
  <c r="W4765" i="1" s="1"/>
  <c r="Z4758" i="1"/>
  <c r="Z4765" i="1" s="1"/>
  <c r="AQ4758" i="1"/>
  <c r="AQ4765" i="1" s="1"/>
  <c r="BB4758" i="1"/>
  <c r="BB4765" i="1" s="1"/>
  <c r="U4758" i="1"/>
  <c r="U4765" i="1" s="1"/>
  <c r="AT4758" i="1"/>
  <c r="AT4765" i="1" s="1"/>
  <c r="BF4758" i="1"/>
  <c r="BF4765" i="1" s="1"/>
  <c r="AX4758" i="1"/>
  <c r="AX4765" i="1" s="1"/>
  <c r="BC4758" i="1"/>
  <c r="BC4765" i="1" s="1"/>
  <c r="AP4758" i="1"/>
  <c r="AP4765" i="1" s="1"/>
  <c r="AK4758" i="1"/>
  <c r="AK4765" i="1" s="1"/>
  <c r="AL4758" i="1"/>
  <c r="AL4765" i="1" s="1"/>
  <c r="AO4758" i="1"/>
  <c r="AO4765" i="1" s="1"/>
  <c r="AU4758" i="1"/>
  <c r="AU4765" i="1" s="1"/>
  <c r="AY4758" i="1"/>
  <c r="AY4765" i="1" s="1"/>
  <c r="AC4758" i="1"/>
  <c r="AC4765" i="1" s="1"/>
  <c r="AV4758" i="1"/>
  <c r="AV4765" i="1" s="1"/>
  <c r="BE4758" i="1"/>
  <c r="BE4765" i="1" s="1"/>
  <c r="BA4758" i="1"/>
  <c r="BA4765" i="1" s="1"/>
  <c r="BD4758" i="1"/>
  <c r="BD4765" i="1" s="1"/>
  <c r="AI4758" i="1"/>
  <c r="AI4765" i="1" s="1"/>
  <c r="V4758" i="1"/>
  <c r="V4765" i="1" s="1"/>
  <c r="AF4758" i="1"/>
  <c r="AF4765" i="1" s="1"/>
  <c r="AM4758" i="1"/>
  <c r="AM4765" i="1" s="1"/>
  <c r="AJ4758" i="1"/>
  <c r="AJ4765" i="1" s="1"/>
  <c r="AG4758" i="1"/>
  <c r="AG4765" i="1" s="1"/>
  <c r="AZ4758" i="1"/>
  <c r="AZ4765" i="1" s="1"/>
  <c r="X4758" i="1"/>
  <c r="X4765" i="1" s="1"/>
  <c r="T4758" i="1"/>
  <c r="T4765" i="1" s="1"/>
  <c r="S4758" i="1"/>
  <c r="S4765" i="1" s="1"/>
  <c r="T4754" i="1"/>
  <c r="T4761" i="1" s="1"/>
  <c r="AG4754" i="1"/>
  <c r="AG4761" i="1" s="1"/>
  <c r="AK4754" i="1"/>
  <c r="AK4761" i="1" s="1"/>
  <c r="AI4754" i="1"/>
  <c r="AI4761" i="1" s="1"/>
  <c r="BA4754" i="1"/>
  <c r="BA4761" i="1" s="1"/>
  <c r="AB4754" i="1"/>
  <c r="AB4761" i="1" s="1"/>
  <c r="P4758" i="1"/>
  <c r="P4765" i="1" s="1"/>
  <c r="AT4754" i="1"/>
  <c r="AT4761" i="1" s="1"/>
  <c r="BB4754" i="1"/>
  <c r="BB4761" i="1" s="1"/>
  <c r="AZ4754" i="1"/>
  <c r="AZ4761" i="1" s="1"/>
  <c r="AO4754" i="1"/>
  <c r="AO4761" i="1" s="1"/>
  <c r="AH4754" i="1"/>
  <c r="AH4761" i="1" s="1"/>
  <c r="O4757" i="1"/>
  <c r="O4764" i="1" s="1"/>
  <c r="AB4757" i="1"/>
  <c r="AB4764" i="1" s="1"/>
  <c r="AP4757" i="1"/>
  <c r="AP4764" i="1" s="1"/>
  <c r="AX4757" i="1"/>
  <c r="AX4764" i="1" s="1"/>
  <c r="AK4757" i="1"/>
  <c r="AK4764" i="1" s="1"/>
  <c r="X4757" i="1"/>
  <c r="X4764" i="1" s="1"/>
  <c r="AE4757" i="1"/>
  <c r="AE4764" i="1" s="1"/>
  <c r="AZ4757" i="1"/>
  <c r="AZ4764" i="1" s="1"/>
  <c r="BE4757" i="1"/>
  <c r="BE4764" i="1" s="1"/>
  <c r="Y4757" i="1"/>
  <c r="Y4764" i="1" s="1"/>
  <c r="AG4757" i="1"/>
  <c r="AG4764" i="1" s="1"/>
  <c r="AA4757" i="1"/>
  <c r="AA4764" i="1" s="1"/>
  <c r="V4757" i="1"/>
  <c r="V4764" i="1" s="1"/>
  <c r="AS4757" i="1"/>
  <c r="AS4764" i="1" s="1"/>
  <c r="BD4757" i="1"/>
  <c r="BD4764" i="1" s="1"/>
  <c r="BC4757" i="1"/>
  <c r="BC4764" i="1" s="1"/>
  <c r="AJ4757" i="1"/>
  <c r="AJ4764" i="1" s="1"/>
  <c r="W4757" i="1"/>
  <c r="W4764" i="1" s="1"/>
  <c r="AC4757" i="1"/>
  <c r="AC4764" i="1" s="1"/>
  <c r="AU4757" i="1"/>
  <c r="AU4764" i="1" s="1"/>
  <c r="AO4757" i="1"/>
  <c r="AO4764" i="1" s="1"/>
  <c r="AR4757" i="1"/>
  <c r="AR4764" i="1" s="1"/>
  <c r="BB4757" i="1"/>
  <c r="BB4764" i="1" s="1"/>
  <c r="AF4757" i="1"/>
  <c r="AF4764" i="1" s="1"/>
  <c r="AD4757" i="1"/>
  <c r="AD4764" i="1" s="1"/>
  <c r="AY4757" i="1"/>
  <c r="AY4764" i="1" s="1"/>
  <c r="BF4757" i="1"/>
  <c r="BF4764" i="1" s="1"/>
  <c r="AT4757" i="1"/>
  <c r="AT4764" i="1" s="1"/>
  <c r="AV4757" i="1"/>
  <c r="AV4764" i="1" s="1"/>
  <c r="AI4757" i="1"/>
  <c r="AI4764" i="1" s="1"/>
  <c r="AH4757" i="1"/>
  <c r="AH4764" i="1" s="1"/>
  <c r="U4757" i="1"/>
  <c r="U4764" i="1" s="1"/>
  <c r="AW4757" i="1"/>
  <c r="AW4764" i="1" s="1"/>
  <c r="BA4757" i="1"/>
  <c r="BA4764" i="1" s="1"/>
  <c r="Z4757" i="1"/>
  <c r="Z4764" i="1" s="1"/>
  <c r="AQ4757" i="1"/>
  <c r="AQ4764" i="1" s="1"/>
  <c r="AN4757" i="1"/>
  <c r="AN4764" i="1" s="1"/>
  <c r="AM4757" i="1"/>
  <c r="AM4764" i="1" s="1"/>
  <c r="AL4757" i="1"/>
  <c r="AL4764" i="1" s="1"/>
  <c r="T4757" i="1"/>
  <c r="T4764" i="1" s="1"/>
  <c r="S4757" i="1"/>
  <c r="S4764" i="1" s="1"/>
  <c r="O4759" i="1"/>
  <c r="O4766" i="1" s="1"/>
  <c r="AP4759" i="1"/>
  <c r="AP4766" i="1" s="1"/>
  <c r="AA4759" i="1"/>
  <c r="AA4766" i="1" s="1"/>
  <c r="BA4759" i="1"/>
  <c r="BA4766" i="1" s="1"/>
  <c r="AD4759" i="1"/>
  <c r="AD4766" i="1" s="1"/>
  <c r="AQ4759" i="1"/>
  <c r="AQ4766" i="1" s="1"/>
  <c r="Y4759" i="1"/>
  <c r="Y4766" i="1" s="1"/>
  <c r="Z4759" i="1"/>
  <c r="Z4766" i="1" s="1"/>
  <c r="AK4759" i="1"/>
  <c r="AK4766" i="1" s="1"/>
  <c r="AM4759" i="1"/>
  <c r="AM4766" i="1" s="1"/>
  <c r="AF4759" i="1"/>
  <c r="AF4766" i="1" s="1"/>
  <c r="AC4759" i="1"/>
  <c r="AC4766" i="1" s="1"/>
  <c r="AO4759" i="1"/>
  <c r="AO4766" i="1" s="1"/>
  <c r="V4759" i="1"/>
  <c r="V4766" i="1" s="1"/>
  <c r="AW4759" i="1"/>
  <c r="AW4766" i="1" s="1"/>
  <c r="BC4759" i="1"/>
  <c r="BC4766" i="1" s="1"/>
  <c r="BF4759" i="1"/>
  <c r="BF4766" i="1" s="1"/>
  <c r="AR4759" i="1"/>
  <c r="AR4766" i="1" s="1"/>
  <c r="AE4759" i="1"/>
  <c r="AE4766" i="1" s="1"/>
  <c r="AL4759" i="1"/>
  <c r="AL4766" i="1" s="1"/>
  <c r="AV4759" i="1"/>
  <c r="AV4766" i="1" s="1"/>
  <c r="AI4759" i="1"/>
  <c r="AI4766" i="1" s="1"/>
  <c r="X4759" i="1"/>
  <c r="X4766" i="1" s="1"/>
  <c r="W4759" i="1"/>
  <c r="W4766" i="1" s="1"/>
  <c r="BB4759" i="1"/>
  <c r="BB4766" i="1" s="1"/>
  <c r="BD4759" i="1"/>
  <c r="BD4766" i="1" s="1"/>
  <c r="BE4759" i="1"/>
  <c r="BE4766" i="1" s="1"/>
  <c r="AN4759" i="1"/>
  <c r="AN4766" i="1" s="1"/>
  <c r="AY4759" i="1"/>
  <c r="AY4766" i="1" s="1"/>
  <c r="AU4759" i="1"/>
  <c r="AU4766" i="1" s="1"/>
  <c r="AB4759" i="1"/>
  <c r="AB4766" i="1" s="1"/>
  <c r="AJ4759" i="1"/>
  <c r="AJ4766" i="1" s="1"/>
  <c r="AH4759" i="1"/>
  <c r="AH4766" i="1" s="1"/>
  <c r="AT4759" i="1"/>
  <c r="AT4766" i="1" s="1"/>
  <c r="AX4759" i="1"/>
  <c r="AX4766" i="1" s="1"/>
  <c r="AS4759" i="1"/>
  <c r="AS4766" i="1" s="1"/>
  <c r="AZ4759" i="1"/>
  <c r="AZ4766" i="1" s="1"/>
  <c r="U4759" i="1"/>
  <c r="U4766" i="1" s="1"/>
  <c r="AG4759" i="1"/>
  <c r="AG4766" i="1" s="1"/>
  <c r="S4759" i="1"/>
  <c r="S4766" i="1" s="1"/>
  <c r="T4759" i="1"/>
  <c r="T4766" i="1" s="1"/>
  <c r="S4754" i="1"/>
  <c r="S4761" i="1" s="1"/>
  <c r="AQ4754" i="1"/>
  <c r="AQ4761" i="1" s="1"/>
  <c r="BD4754" i="1"/>
  <c r="BD4761" i="1" s="1"/>
  <c r="AF4754" i="1"/>
  <c r="AF4761" i="1" s="1"/>
  <c r="AX4754" i="1"/>
  <c r="AX4761" i="1" s="1"/>
  <c r="AJ4754" i="1"/>
  <c r="AJ4761" i="1" s="1"/>
  <c r="Q4758" i="1"/>
  <c r="Q4765" i="1" s="1"/>
  <c r="P4757" i="1"/>
  <c r="P4764" i="1" s="1"/>
  <c r="AU4754" i="1"/>
  <c r="AU4761" i="1" s="1"/>
  <c r="Z4754" i="1"/>
  <c r="Z4761" i="1" s="1"/>
  <c r="AM4754" i="1"/>
  <c r="AM4761" i="1" s="1"/>
  <c r="AN4754" i="1"/>
  <c r="AN4761" i="1" s="1"/>
  <c r="W4754" i="1"/>
  <c r="W4761" i="1" s="1"/>
  <c r="R4757" i="1"/>
  <c r="R4764" i="1" s="1"/>
  <c r="R4758" i="1"/>
  <c r="R4765" i="1" s="1"/>
  <c r="AY4754" i="1"/>
  <c r="AY4761" i="1" s="1"/>
  <c r="AA4754" i="1"/>
  <c r="AA4761" i="1" s="1"/>
  <c r="V4754" i="1"/>
  <c r="V4761" i="1" s="1"/>
  <c r="AV4754" i="1"/>
  <c r="AV4761" i="1" s="1"/>
  <c r="AS4754" i="1"/>
  <c r="AS4761" i="1" s="1"/>
  <c r="Q4757" i="1"/>
  <c r="Q4764" i="1" s="1"/>
  <c r="O4756" i="1"/>
  <c r="O4763" i="1" s="1"/>
  <c r="AO4756" i="1"/>
  <c r="AO4763" i="1" s="1"/>
  <c r="AD4756" i="1"/>
  <c r="AD4763" i="1" s="1"/>
  <c r="X4756" i="1"/>
  <c r="X4763" i="1" s="1"/>
  <c r="AU4756" i="1"/>
  <c r="AU4763" i="1" s="1"/>
  <c r="BB4756" i="1"/>
  <c r="BB4763" i="1" s="1"/>
  <c r="AV4756" i="1"/>
  <c r="AV4763" i="1" s="1"/>
  <c r="Z4756" i="1"/>
  <c r="Z4763" i="1" s="1"/>
  <c r="U4756" i="1"/>
  <c r="U4763" i="1" s="1"/>
  <c r="AK4756" i="1"/>
  <c r="AK4763" i="1" s="1"/>
  <c r="AN4756" i="1"/>
  <c r="AN4763" i="1" s="1"/>
  <c r="AE4756" i="1"/>
  <c r="AE4763" i="1" s="1"/>
  <c r="V4756" i="1"/>
  <c r="V4763" i="1" s="1"/>
  <c r="AL4756" i="1"/>
  <c r="AL4763" i="1" s="1"/>
  <c r="AZ4756" i="1"/>
  <c r="AZ4763" i="1" s="1"/>
  <c r="AC4756" i="1"/>
  <c r="AC4763" i="1" s="1"/>
  <c r="AJ4756" i="1"/>
  <c r="AJ4763" i="1" s="1"/>
  <c r="BA4756" i="1"/>
  <c r="BA4763" i="1" s="1"/>
  <c r="AR4756" i="1"/>
  <c r="AR4763" i="1" s="1"/>
  <c r="AI4756" i="1"/>
  <c r="AI4763" i="1" s="1"/>
  <c r="AP4756" i="1"/>
  <c r="AP4763" i="1" s="1"/>
  <c r="AY4756" i="1"/>
  <c r="AY4763" i="1" s="1"/>
  <c r="AQ4756" i="1"/>
  <c r="AQ4763" i="1" s="1"/>
  <c r="AG4756" i="1"/>
  <c r="AG4763" i="1" s="1"/>
  <c r="AS4756" i="1"/>
  <c r="AS4763" i="1" s="1"/>
  <c r="AB4756" i="1"/>
  <c r="AB4763" i="1" s="1"/>
  <c r="AF4756" i="1"/>
  <c r="AF4763" i="1" s="1"/>
  <c r="BD4756" i="1"/>
  <c r="BD4763" i="1" s="1"/>
  <c r="BE4756" i="1"/>
  <c r="BE4763" i="1" s="1"/>
  <c r="AX4756" i="1"/>
  <c r="AX4763" i="1" s="1"/>
  <c r="Y4756" i="1"/>
  <c r="Y4763" i="1" s="1"/>
  <c r="BF4756" i="1"/>
  <c r="BF4763" i="1" s="1"/>
  <c r="BC4756" i="1"/>
  <c r="BC4763" i="1" s="1"/>
  <c r="AT4756" i="1"/>
  <c r="AT4763" i="1" s="1"/>
  <c r="AH4756" i="1"/>
  <c r="AH4763" i="1" s="1"/>
  <c r="AM4756" i="1"/>
  <c r="AM4763" i="1" s="1"/>
  <c r="AA4756" i="1"/>
  <c r="AA4763" i="1" s="1"/>
  <c r="W4756" i="1"/>
  <c r="W4763" i="1" s="1"/>
  <c r="AW4756" i="1"/>
  <c r="AW4763" i="1" s="1"/>
  <c r="S4756" i="1"/>
  <c r="S4763" i="1" s="1"/>
  <c r="T4756" i="1"/>
  <c r="T4763" i="1" s="1"/>
  <c r="BC4754" i="1"/>
  <c r="BC4761" i="1" s="1"/>
  <c r="U4754" i="1"/>
  <c r="U4761" i="1" s="1"/>
  <c r="BF4754" i="1"/>
  <c r="BF4761" i="1" s="1"/>
  <c r="X4754" i="1"/>
  <c r="X4761" i="1" s="1"/>
  <c r="AW4754" i="1"/>
  <c r="AW4761" i="1" s="1"/>
  <c r="O4755" i="1"/>
  <c r="O4762" i="1" s="1"/>
  <c r="AB4755" i="1"/>
  <c r="AB4762" i="1" s="1"/>
  <c r="U4755" i="1"/>
  <c r="U4762" i="1" s="1"/>
  <c r="AU4755" i="1"/>
  <c r="AU4762" i="1" s="1"/>
  <c r="AF4755" i="1"/>
  <c r="AF4762" i="1" s="1"/>
  <c r="AL4755" i="1"/>
  <c r="AL4762" i="1" s="1"/>
  <c r="BB4755" i="1"/>
  <c r="BB4762" i="1" s="1"/>
  <c r="AS4755" i="1"/>
  <c r="AS4762" i="1" s="1"/>
  <c r="AK4755" i="1"/>
  <c r="AK4762" i="1" s="1"/>
  <c r="AR4755" i="1"/>
  <c r="AR4762" i="1" s="1"/>
  <c r="Y4755" i="1"/>
  <c r="Y4762" i="1" s="1"/>
  <c r="BF4755" i="1"/>
  <c r="BF4762" i="1" s="1"/>
  <c r="Z4755" i="1"/>
  <c r="Z4762" i="1" s="1"/>
  <c r="AY4755" i="1"/>
  <c r="AY4762" i="1" s="1"/>
  <c r="X4755" i="1"/>
  <c r="X4762" i="1" s="1"/>
  <c r="AD4755" i="1"/>
  <c r="AD4762" i="1" s="1"/>
  <c r="AO4755" i="1"/>
  <c r="AO4762" i="1" s="1"/>
  <c r="AZ4755" i="1"/>
  <c r="AZ4762" i="1" s="1"/>
  <c r="AW4755" i="1"/>
  <c r="AW4762" i="1" s="1"/>
  <c r="AJ4755" i="1"/>
  <c r="AJ4762" i="1" s="1"/>
  <c r="AA4755" i="1"/>
  <c r="AA4762" i="1" s="1"/>
  <c r="AI4755" i="1"/>
  <c r="AI4762" i="1" s="1"/>
  <c r="AX4755" i="1"/>
  <c r="AX4762" i="1" s="1"/>
  <c r="BD4755" i="1"/>
  <c r="BD4762" i="1" s="1"/>
  <c r="AG4755" i="1"/>
  <c r="AG4762" i="1" s="1"/>
  <c r="V4755" i="1"/>
  <c r="V4762" i="1" s="1"/>
  <c r="AH4755" i="1"/>
  <c r="AH4762" i="1" s="1"/>
  <c r="AT4755" i="1"/>
  <c r="AT4762" i="1" s="1"/>
  <c r="AC4755" i="1"/>
  <c r="AC4762" i="1" s="1"/>
  <c r="BC4755" i="1"/>
  <c r="BC4762" i="1" s="1"/>
  <c r="AV4755" i="1"/>
  <c r="AV4762" i="1" s="1"/>
  <c r="AE4755" i="1"/>
  <c r="AE4762" i="1" s="1"/>
  <c r="BE4755" i="1"/>
  <c r="BE4762" i="1" s="1"/>
  <c r="BA4755" i="1"/>
  <c r="BA4762" i="1" s="1"/>
  <c r="AP4755" i="1"/>
  <c r="AP4762" i="1" s="1"/>
  <c r="AM4755" i="1"/>
  <c r="AM4762" i="1" s="1"/>
  <c r="AQ4755" i="1"/>
  <c r="AQ4762" i="1" s="1"/>
  <c r="W4755" i="1"/>
  <c r="W4762" i="1" s="1"/>
  <c r="P4755" i="1"/>
  <c r="P4762" i="1" s="1"/>
  <c r="S4755" i="1"/>
  <c r="S4762" i="1" s="1"/>
  <c r="T4755" i="1"/>
  <c r="T4762" i="1" s="1"/>
  <c r="AN4755" i="1"/>
  <c r="AN4762" i="1" s="1"/>
  <c r="R4753" i="1"/>
  <c r="R4760" i="1" s="1"/>
  <c r="R4759" i="1"/>
  <c r="R4766" i="1" s="1"/>
  <c r="P4756" i="1"/>
  <c r="P4763" i="1" s="1"/>
  <c r="AD4754" i="1"/>
  <c r="AD4761" i="1" s="1"/>
  <c r="AC4754" i="1"/>
  <c r="AC4761" i="1" s="1"/>
  <c r="BE4754" i="1"/>
  <c r="BE4761" i="1" s="1"/>
  <c r="AL4754" i="1"/>
  <c r="AL4761" i="1" s="1"/>
  <c r="O4753" i="1"/>
  <c r="O4760" i="1" s="1"/>
  <c r="BA4753" i="1"/>
  <c r="BA4760" i="1" s="1"/>
  <c r="X4753" i="1"/>
  <c r="X4760" i="1" s="1"/>
  <c r="AO4753" i="1"/>
  <c r="AO4760" i="1" s="1"/>
  <c r="AI4753" i="1"/>
  <c r="AI4760" i="1" s="1"/>
  <c r="AA4753" i="1"/>
  <c r="AA4760" i="1" s="1"/>
  <c r="BE4753" i="1"/>
  <c r="BE4760" i="1" s="1"/>
  <c r="AY4753" i="1"/>
  <c r="AY4760" i="1" s="1"/>
  <c r="Z4753" i="1"/>
  <c r="Z4760" i="1" s="1"/>
  <c r="Y4753" i="1"/>
  <c r="Y4760" i="1" s="1"/>
  <c r="AP4753" i="1"/>
  <c r="AP4760" i="1" s="1"/>
  <c r="AB4753" i="1"/>
  <c r="AB4760" i="1" s="1"/>
  <c r="AS4753" i="1"/>
  <c r="AS4760" i="1" s="1"/>
  <c r="AW4753" i="1"/>
  <c r="AW4760" i="1" s="1"/>
  <c r="AR4753" i="1"/>
  <c r="AR4760" i="1" s="1"/>
  <c r="AM4753" i="1"/>
  <c r="AM4760" i="1" s="1"/>
  <c r="BB4753" i="1"/>
  <c r="BB4760" i="1" s="1"/>
  <c r="BF4753" i="1"/>
  <c r="BF4760" i="1" s="1"/>
  <c r="AE4753" i="1"/>
  <c r="AE4760" i="1" s="1"/>
  <c r="AJ4753" i="1"/>
  <c r="AJ4760" i="1" s="1"/>
  <c r="AC4753" i="1"/>
  <c r="AC4760" i="1" s="1"/>
  <c r="AL4753" i="1"/>
  <c r="AL4760" i="1" s="1"/>
  <c r="AD4753" i="1"/>
  <c r="AD4760" i="1" s="1"/>
  <c r="AK4753" i="1"/>
  <c r="AK4760" i="1" s="1"/>
  <c r="AU4753" i="1"/>
  <c r="AU4760" i="1" s="1"/>
  <c r="W4753" i="1"/>
  <c r="W4760" i="1" s="1"/>
  <c r="AZ4753" i="1"/>
  <c r="AZ4760" i="1" s="1"/>
  <c r="BC4753" i="1"/>
  <c r="BC4760" i="1" s="1"/>
  <c r="AV4753" i="1"/>
  <c r="AV4760" i="1" s="1"/>
  <c r="AN4753" i="1"/>
  <c r="AN4760" i="1" s="1"/>
  <c r="AX4753" i="1"/>
  <c r="AX4760" i="1" s="1"/>
  <c r="U4753" i="1"/>
  <c r="U4760" i="1" s="1"/>
  <c r="AT4753" i="1"/>
  <c r="AT4760" i="1" s="1"/>
  <c r="V4753" i="1"/>
  <c r="V4760" i="1" s="1"/>
  <c r="AG4753" i="1"/>
  <c r="AG4760" i="1" s="1"/>
  <c r="AF4753" i="1"/>
  <c r="AF4760" i="1" s="1"/>
  <c r="AH4753" i="1"/>
  <c r="AH4760" i="1" s="1"/>
  <c r="AQ4753" i="1"/>
  <c r="AQ4760" i="1" s="1"/>
  <c r="BD4753" i="1"/>
  <c r="BD4760" i="1" s="1"/>
  <c r="S4753" i="1"/>
  <c r="S4760" i="1" s="1"/>
  <c r="T4753" i="1"/>
  <c r="T4760" i="1" s="1"/>
  <c r="Q4759" i="1"/>
  <c r="Q4766" i="1" s="1"/>
  <c r="R4755" i="1"/>
  <c r="R4762" i="1" s="1"/>
  <c r="Y4754" i="1"/>
  <c r="Y4761" i="1" s="1"/>
  <c r="AP4754" i="1"/>
  <c r="AP4761" i="1" s="1"/>
  <c r="AR4754" i="1"/>
  <c r="AR4761" i="1" s="1"/>
  <c r="AE4754" i="1"/>
  <c r="AE4761" i="1" s="1"/>
  <c r="Q4755" i="1"/>
  <c r="Q4762" i="1" s="1"/>
  <c r="AG2650" i="1" l="1"/>
  <c r="AG2651" i="1"/>
  <c r="AG2654" i="1"/>
  <c r="AG2655" i="1"/>
  <c r="AG2653" i="1"/>
  <c r="AG2652" i="1"/>
  <c r="AG2649" i="1"/>
  <c r="AG2656" i="1" l="1"/>
</calcChain>
</file>

<file path=xl/sharedStrings.xml><?xml version="1.0" encoding="utf-8"?>
<sst xmlns="http://schemas.openxmlformats.org/spreadsheetml/2006/main" count="1095" uniqueCount="387">
  <si>
    <t>LP</t>
  </si>
  <si>
    <t>Level</t>
  </si>
  <si>
    <t>Gender</t>
  </si>
  <si>
    <t>Subject</t>
  </si>
  <si>
    <t>R</t>
  </si>
  <si>
    <t>Threshold</t>
  </si>
  <si>
    <t>B</t>
  </si>
  <si>
    <t>Afghanistan</t>
  </si>
  <si>
    <t>CSA</t>
  </si>
  <si>
    <t>Albania</t>
  </si>
  <si>
    <t>ENA</t>
  </si>
  <si>
    <t>Algeria</t>
  </si>
  <si>
    <t>NAW</t>
  </si>
  <si>
    <t>American Samoa</t>
  </si>
  <si>
    <t>OCE</t>
  </si>
  <si>
    <t>Andorra</t>
  </si>
  <si>
    <t>Angola</t>
  </si>
  <si>
    <t>SSA</t>
  </si>
  <si>
    <t>Anguilla</t>
  </si>
  <si>
    <t>LAC</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</si>
  <si>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</si>
  <si>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</si>
  <si>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</si>
  <si>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</si>
  <si>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</si>
  <si>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</si>
  <si>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</si>
  <si>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</si>
  <si>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</si>
  <si>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</si>
  <si>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</si>
  <si>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</si>
  <si>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</si>
  <si>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</si>
  <si>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</si>
  <si>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</si>
  <si>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</si>
  <si>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</si>
  <si>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Bosnia and Herzegovina</t>
  </si>
  <si>
    <t>Botswana</t>
  </si>
  <si>
    <t>Brazil</t>
  </si>
  <si>
    <t>British Virgin Islands</t>
  </si>
  <si>
    <t>Brunei Darussalam</t>
  </si>
  <si>
    <t>ESA</t>
  </si>
  <si>
    <t>Bulgaria</t>
  </si>
  <si>
    <t>Burkina Faso</t>
  </si>
  <si>
    <t>Burundi</t>
  </si>
  <si>
    <t>Cabo Verde</t>
  </si>
  <si>
    <t>Cambodia</t>
  </si>
  <si>
    <t>Cameroon</t>
  </si>
  <si>
    <t>Canada</t>
  </si>
  <si>
    <t>Cayman Islands</t>
  </si>
  <si>
    <t>Central African Republic</t>
  </si>
  <si>
    <t>Chad</t>
  </si>
  <si>
    <t>Chile</t>
  </si>
  <si>
    <t>China</t>
  </si>
  <si>
    <t>China, Hong Kong Special Administrative Region</t>
  </si>
  <si>
    <t>China, Macao Special Administrative Region</t>
  </si>
  <si>
    <t>Colombia</t>
  </si>
  <si>
    <t>Comoros</t>
  </si>
  <si>
    <t>Congo</t>
  </si>
  <si>
    <t>Cook Islands</t>
  </si>
  <si>
    <t>Costa Rica</t>
  </si>
  <si>
    <t>Croatia</t>
  </si>
  <si>
    <t>Cuba</t>
  </si>
  <si>
    <t>Curaçao</t>
  </si>
  <si>
    <t>Cyprus</t>
  </si>
  <si>
    <t>Czechia</t>
  </si>
  <si>
    <t>Côte d'Ivoire</t>
  </si>
  <si>
    <t>Democratic People's Republic of Korea</t>
  </si>
  <si>
    <t>Democratic Republic of the Congo</t>
  </si>
  <si>
    <t>Denmark</t>
  </si>
  <si>
    <t>Djibouti</t>
  </si>
  <si>
    <t>Dominica</t>
  </si>
  <si>
    <t>Dominican Republic</t>
  </si>
  <si>
    <t>Ecuador</t>
  </si>
  <si>
    <t>Egypt</t>
  </si>
  <si>
    <t>El Salvador</t>
  </si>
  <si>
    <t>Equatorial Guinea</t>
  </si>
  <si>
    <t>Eritrea</t>
  </si>
  <si>
    <t>Estonia</t>
  </si>
  <si>
    <t>Eswatini</t>
  </si>
  <si>
    <t>Ethiopia</t>
  </si>
  <si>
    <t>Faeroe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</si>
  <si>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</si>
  <si>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</si>
  <si>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</si>
  <si>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</si>
  <si>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</si>
  <si>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</si>
  <si>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</si>
  <si>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</si>
  <si>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</si>
  <si>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</si>
  <si>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</si>
  <si>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</si>
  <si>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</si>
  <si>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</si>
  <si>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</si>
  <si>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</si>
  <si>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</si>
  <si>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</si>
  <si>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</si>
  <si>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</si>
  <si>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</si>
  <si>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</si>
  <si>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</si>
  <si>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</si>
  <si>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</si>
  <si>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</si>
  <si>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</si>
  <si>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</si>
  <si>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</si>
  <si>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</si>
  <si>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</si>
  <si>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</si>
  <si>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</si>
  <si>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</si>
  <si>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</si>
  <si>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</si>
  <si>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</si>
  <si>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Kuwait</t>
  </si>
  <si>
    <t>Kyrgyzstan</t>
  </si>
  <si>
    <t>Lao People's Democratic Republic</t>
  </si>
  <si>
    <t>Latvia</t>
  </si>
  <si>
    <t>Lebanon</t>
  </si>
  <si>
    <t>Lesotho</t>
  </si>
  <si>
    <t>Liberia</t>
  </si>
  <si>
    <t>Libya</t>
  </si>
  <si>
    <t>Liechtenstein</t>
  </si>
  <si>
    <t>Lithuania</t>
  </si>
  <si>
    <t>Luxembourg</t>
  </si>
  <si>
    <t>Madagascar</t>
  </si>
  <si>
    <t>Malawi</t>
  </si>
  <si>
    <t>Malaysia</t>
  </si>
  <si>
    <t>Maldives</t>
  </si>
  <si>
    <t>Mali</t>
  </si>
  <si>
    <t>Malta</t>
  </si>
  <si>
    <t>Marshall Islands</t>
  </si>
  <si>
    <t>Martinique</t>
  </si>
  <si>
    <t>Mauritania</t>
  </si>
  <si>
    <t>Mauritius</t>
  </si>
  <si>
    <t>Mexico</t>
  </si>
  <si>
    <t>Micronesia (Federated States of)</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</si>
  <si>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</si>
  <si>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</si>
  <si>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</si>
  <si>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</si>
  <si>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</si>
  <si>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</si>
  <si>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</si>
  <si>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</si>
  <si>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</si>
  <si>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</si>
  <si>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</si>
  <si>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</si>
  <si>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</si>
  <si>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</si>
  <si>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</si>
  <si>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</si>
  <si>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</si>
  <si>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</si>
  <si>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</si>
  <si>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 Macedonia</t>
  </si>
  <si>
    <t>Norway</t>
  </si>
  <si>
    <t>Oman</t>
  </si>
  <si>
    <t>Pakistan</t>
  </si>
  <si>
    <t>Palau</t>
  </si>
  <si>
    <t>Palestine</t>
  </si>
  <si>
    <t>Panama</t>
  </si>
  <si>
    <t>Papua New Guinea</t>
  </si>
  <si>
    <t>Paraguay</t>
  </si>
  <si>
    <t>Peru</t>
  </si>
  <si>
    <t>Philippines</t>
  </si>
  <si>
    <t>Poland</t>
  </si>
  <si>
    <t>Portugal</t>
  </si>
  <si>
    <t>Puerto Rico</t>
  </si>
  <si>
    <t>Qatar</t>
  </si>
  <si>
    <t>Republic of Korea</t>
  </si>
  <si>
    <t>Republic of Moldova</t>
  </si>
  <si>
    <t>Romania</t>
  </si>
  <si>
    <t>Russian Federation</t>
  </si>
  <si>
    <t>Rwanda</t>
  </si>
  <si>
    <t>Réunion</t>
  </si>
  <si>
    <t>Saint Helena</t>
  </si>
  <si>
    <t>Saint Kitts and Nevis</t>
  </si>
  <si>
    <t>Saint Lucia</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</si>
  <si>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</si>
  <si>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</si>
  <si>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</si>
  <si>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</si>
  <si>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</si>
  <si>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</si>
  <si>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</si>
  <si>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</si>
  <si>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</si>
  <si>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</si>
  <si>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</si>
  <si>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</si>
  <si>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</si>
  <si>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</si>
  <si>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</si>
  <si>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</si>
  <si>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</si>
  <si>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Sudan</t>
  </si>
  <si>
    <t>Spain</t>
  </si>
  <si>
    <t>Sri Lanka</t>
  </si>
  <si>
    <t>Sudan</t>
  </si>
  <si>
    <t>Suriname</t>
  </si>
  <si>
    <t>Sweden</t>
  </si>
  <si>
    <t>Switzerland</t>
  </si>
  <si>
    <t>Syrian Arab Republic</t>
  </si>
  <si>
    <t>Tajikistan</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</si>
  <si>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</si>
  <si>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</si>
  <si>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</si>
  <si>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</si>
  <si>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</si>
  <si>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</si>
  <si>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</si>
  <si>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</si>
  <si>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</si>
  <si>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</si>
  <si>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</si>
  <si>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</si>
  <si>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</si>
  <si>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</si>
  <si>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</si>
  <si>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Republic of Tanzania</t>
  </si>
  <si>
    <t>United States Virgin Islands</t>
  </si>
  <si>
    <t>United States of America</t>
  </si>
  <si>
    <t>Uruguay</t>
  </si>
  <si>
    <t>Uzbekistan</t>
  </si>
  <si>
    <t>Vanuatu</t>
  </si>
  <si>
    <t>Venezuela (Bolivarian Republic of)</t>
  </si>
  <si>
    <t>Viet Nam</t>
  </si>
  <si>
    <t>Wallis and Futuna Islands</t>
  </si>
  <si>
    <t>Yemen</t>
  </si>
  <si>
    <t>Zambia</t>
  </si>
  <si>
    <t>Zimbabwe</t>
  </si>
  <si>
    <t>M</t>
  </si>
  <si>
    <t>CHOOSING WHAT TO GRAPH</t>
  </si>
  <si>
    <t>Score at the MINIMUM profiency level (MPL)</t>
  </si>
  <si>
    <t>Score at the BASIC proficiency level (BPL)</t>
  </si>
  <si>
    <t>Percentage of the speed limit achieved by UNESCO region</t>
  </si>
  <si>
    <t>Sub-Saharan Africa</t>
  </si>
  <si>
    <t>Northern Africa and Western Asia</t>
  </si>
  <si>
    <t>Central and Southern Asia</t>
  </si>
  <si>
    <t>Eastern and South-eastern Asia</t>
  </si>
  <si>
    <t>Oceania</t>
  </si>
  <si>
    <t>Latin America and the Caribbean</t>
  </si>
  <si>
    <t>Europe and Northern America</t>
  </si>
  <si>
    <t>Speed limit by score</t>
  </si>
  <si>
    <t>Score</t>
  </si>
  <si>
    <t>Limit</t>
  </si>
  <si>
    <t>Use BPL or MPL?</t>
  </si>
  <si>
    <t>Reading</t>
  </si>
  <si>
    <t>Both</t>
  </si>
  <si>
    <t>BASELINE YEAR</t>
  </si>
  <si>
    <t>GRAPHS</t>
  </si>
  <si>
    <t>BACKGROUND CALCULATIONS</t>
  </si>
  <si>
    <t>Not achieving</t>
  </si>
  <si>
    <t>z of this</t>
  </si>
  <si>
    <t>PL</t>
  </si>
  <si>
    <t>UNWEIGHTED CURVES FOR BASELINE</t>
  </si>
  <si>
    <t>DETAILED BASELINE GRAPH</t>
  </si>
  <si>
    <t>CURVES FOR BASELINE WEIGHTED BY POPULATION</t>
  </si>
  <si>
    <t>Sum</t>
  </si>
  <si>
    <t>ABOVE AGGREGATED BY UNESCO REGION</t>
  </si>
  <si>
    <t>CSA no India</t>
  </si>
  <si>
    <t>This is million children of one age cohort.</t>
  </si>
  <si>
    <t>ESA no China</t>
  </si>
  <si>
    <t>Years (apart from baseline and future target year) shown in summary graph - change only green cells.</t>
  </si>
  <si>
    <t>Target year illustrated in detailed future graph</t>
  </si>
  <si>
    <t>TARGET YEAR DETAILS</t>
  </si>
  <si>
    <t>Mean</t>
  </si>
  <si>
    <t>New mean</t>
  </si>
  <si>
    <t>Base mean</t>
  </si>
  <si>
    <t>Coefficents</t>
  </si>
  <si>
    <t>IMPROVEMENT LOOKUP TABLE</t>
  </si>
  <si>
    <t>Speed limit</t>
  </si>
  <si>
    <t>% of limit</t>
  </si>
  <si>
    <t>More realistic target mean</t>
  </si>
  <si>
    <t>% not reaching the proficiency level selected:</t>
  </si>
  <si>
    <t>DETAILS FOR FIRST ADDITIONAL YEAR</t>
  </si>
  <si>
    <t>Years from baseline</t>
  </si>
  <si>
    <t>GRAPH WITH GLOBAL BASELINE AND THREE FUTURE CURVES</t>
  </si>
  <si>
    <t>World</t>
  </si>
  <si>
    <t>DETAILS FOR SECOND ADDITIONAL YEAR</t>
  </si>
  <si>
    <t>INPUTS ON RATE OF PROGRESS</t>
  </si>
  <si>
    <t>NON-CHANGING COUNTRY-LEVEL INPUT DATA ON PROFICIENCY</t>
  </si>
  <si>
    <t>Year</t>
  </si>
  <si>
    <t>F</t>
  </si>
  <si>
    <t>NON-CHANGING COUNTRY-LEVEL INPUT DATA ON POPULATION CHANGE</t>
  </si>
  <si>
    <t>Ones (for regression)</t>
  </si>
  <si>
    <t>Year squared (for regression)</t>
  </si>
  <si>
    <t>Outer year for determining the population trend:</t>
  </si>
  <si>
    <t>Choose from the drop-down menu.</t>
  </si>
  <si>
    <t>CHECK OF ONE CHILD AGE COHORT IN MILLIONS (GLOBAL TOTAL)</t>
  </si>
  <si>
    <t>Mostly original UNPD</t>
  </si>
  <si>
    <t>Regression coeffients</t>
  </si>
  <si>
    <t>Using regression</t>
  </si>
  <si>
    <t>ONE CHILD AGE COHORT IN THOUSANDS USING REGRESSION COEFFICIENTS</t>
  </si>
  <si>
    <t>SIZE OF ONE CHILD AGE COHORT IN THOUSANDS (COULD BE JUST ONE GENDER, DEPENDING ON USER'S INPUTS ABOVE)</t>
  </si>
  <si>
    <t>INPUT ON POPULATION PROJECTIONS</t>
  </si>
  <si>
    <t>Chinese Taipei</t>
  </si>
  <si>
    <t>Used to get regional rates of progress.</t>
  </si>
  <si>
    <t>Annual progress in standard deviations</t>
  </si>
  <si>
    <t>CHOOSING THE PROFICIENCY THRESHOLDS</t>
  </si>
  <si>
    <t>INPUTS ON STANDARD DEVIATION</t>
  </si>
  <si>
    <t>Standard deviation by score</t>
  </si>
  <si>
    <t>Standard deviation</t>
  </si>
  <si>
    <t>Lower primary</t>
  </si>
  <si>
    <t>UP</t>
  </si>
  <si>
    <t>LS</t>
  </si>
  <si>
    <t>MPL</t>
  </si>
  <si>
    <t>% NOT reaching the proficiency level selected:</t>
  </si>
  <si>
    <t>Yellow cells should not be changed. TheY contain formulas.</t>
  </si>
  <si>
    <t>Green cells are changed by the user.</t>
  </si>
  <si>
    <t>Used to get regional baseline non-proficient values.</t>
  </si>
  <si>
    <t>PROJECTING ATTAINMENT OF SDG 4.1.1 (with COVID-19 adjustments from row 2602)</t>
  </si>
  <si>
    <t>COVID-19 ADJUSTMENTS</t>
  </si>
  <si>
    <t>SIZE OF ONE CHILD AGE COHORT IN THOUSANDS PER SINGLE YEAR</t>
  </si>
  <si>
    <t>PERCENTAGE PROFICIENT PER SINGLE YEAR IN THE ORIGINAL TRAJECTORY</t>
  </si>
  <si>
    <t>REALISTIC TARGETS PER SINGLE YEAR IN THE ORIGINAL TRAJECTORY</t>
  </si>
  <si>
    <t>REALISTIC TARGETS PER SINGLE YEAR IN THE COVID-19 TRAJECTORY</t>
  </si>
  <si>
    <t>PERCENTAGE PROFICIENT PER SINGLE YEAR IN THE COVID-19 TRAJECTORY</t>
  </si>
  <si>
    <t>NUMBER WHO ARE PROFICIENT IN ONE CHILD AGE COHORT WITH COVID-19</t>
  </si>
  <si>
    <t>ANNUAL IMPROVEMENT IN ORIGINAL TRAJECTORY</t>
  </si>
  <si>
    <t>p10</t>
  </si>
  <si>
    <t>p90</t>
  </si>
  <si>
    <t>Gr3</t>
  </si>
  <si>
    <t>Gr2</t>
  </si>
  <si>
    <t>Gr1</t>
  </si>
  <si>
    <t>Pre</t>
  </si>
  <si>
    <t>INPUTS ON STARTING POINT FOR UNIVERSAL SCORE</t>
  </si>
  <si>
    <t>Score for cognitive development at point of conception per analysis</t>
  </si>
  <si>
    <t>End of primary</t>
  </si>
  <si>
    <t>End of lower secondary</t>
  </si>
  <si>
    <t>Currently used</t>
  </si>
  <si>
    <t>Year-end age always used for this level</t>
  </si>
  <si>
    <t>Range of annual gains for individuals in currently used</t>
  </si>
  <si>
    <t>Min</t>
  </si>
  <si>
    <t>Median</t>
  </si>
  <si>
    <t>Max</t>
  </si>
  <si>
    <t>With in utero</t>
  </si>
  <si>
    <r>
      <t xml:space="preserve">VALUE OF PRE-PANDEMIC ANNUAL GAIN </t>
    </r>
    <r>
      <rPr>
        <i/>
        <sz val="11"/>
        <color theme="1"/>
        <rFont val="Calibri"/>
        <family val="2"/>
        <scheme val="minor"/>
      </rPr>
      <t>G</t>
    </r>
  </si>
  <si>
    <t>Age at the end of the year</t>
  </si>
  <si>
    <r>
      <t>INPUTS RELATING TO LEARNING LOSSES IN 2020 (</t>
    </r>
    <r>
      <rPr>
        <b/>
        <i/>
        <sz val="11"/>
        <color theme="1"/>
        <rFont val="Calibri"/>
        <family val="2"/>
        <scheme val="minor"/>
      </rPr>
      <t>m</t>
    </r>
    <r>
      <rPr>
        <b/>
        <sz val="11"/>
        <color theme="1"/>
        <rFont val="Calibri"/>
        <family val="2"/>
        <scheme val="minor"/>
      </rPr>
      <t>)</t>
    </r>
  </si>
  <si>
    <r>
      <t xml:space="preserve">Value of </t>
    </r>
    <r>
      <rPr>
        <i/>
        <sz val="11"/>
        <color theme="1"/>
        <rFont val="Calibri"/>
        <family val="2"/>
        <scheme val="minor"/>
      </rPr>
      <t xml:space="preserve">m </t>
    </r>
    <r>
      <rPr>
        <sz val="11"/>
        <color theme="1"/>
        <rFont val="Calibri"/>
        <family val="2"/>
        <scheme val="minor"/>
      </rPr>
      <t>for:</t>
    </r>
  </si>
  <si>
    <t>Age 1</t>
  </si>
  <si>
    <t>Age 0 (in utero)</t>
  </si>
  <si>
    <t>Distribution of pre-school coverage values</t>
  </si>
  <si>
    <t>Pre-school coverage value beyond which no further learning losses counted:</t>
  </si>
  <si>
    <t>NON-CHANGING COUNTRY-LEVEL INPUT DATA ON PRE-SCHOOL COVERAGE (CHILDREN ATTENDING OVER ONE AGE COHORT)</t>
  </si>
  <si>
    <t>NON-CHANGING COUNTRY-LEVEL INPUT DATA ON PERCENTAGE OF SCHOOLING YEAR LOST IN 2020</t>
  </si>
  <si>
    <r>
      <t>INPUTS ON CATCHING UP CAPACITY (</t>
    </r>
    <r>
      <rPr>
        <b/>
        <i/>
        <sz val="11"/>
        <color theme="1"/>
        <rFont val="Calibri"/>
        <family val="2"/>
        <scheme val="minor"/>
      </rPr>
      <t>c</t>
    </r>
    <r>
      <rPr>
        <b/>
        <sz val="11"/>
        <color theme="1"/>
        <rFont val="Calibri"/>
        <family val="2"/>
        <scheme val="minor"/>
      </rPr>
      <t>)</t>
    </r>
  </si>
  <si>
    <r>
      <t xml:space="preserve">MAGNITUDE OF THE 2020 SHOCK </t>
    </r>
    <r>
      <rPr>
        <i/>
        <sz val="11"/>
        <color theme="1"/>
        <rFont val="Calibri"/>
        <family val="2"/>
        <scheme val="minor"/>
      </rPr>
      <t>m</t>
    </r>
  </si>
  <si>
    <t>AREA WITHIN STANDARDISED NORMAL CURVE CONTAINING THREE STANDARD DEVIATIONS</t>
  </si>
  <si>
    <t>STANDARD DEVIATIONS WITH COVID-19</t>
  </si>
  <si>
    <t>Fraction of a year of successful catching up each year after 2020</t>
  </si>
  <si>
    <t>Population-weighted aggregates by world region</t>
  </si>
  <si>
    <t>Population-weighted magnitude of the 2020 shock in terms of a year of learning</t>
  </si>
  <si>
    <t>2020 loss in terms of a year of learning</t>
  </si>
  <si>
    <t>Multiplied by population</t>
  </si>
  <si>
    <t>Learning days lost for every actual day of schooling lost ('forgetting ratio')</t>
  </si>
  <si>
    <t>If this is made zero, the calculations will simulate the no-pandemic scenario.</t>
  </si>
  <si>
    <t>Values used for grade 3 calculations</t>
  </si>
  <si>
    <t>Values used for grade 6 calculations</t>
  </si>
  <si>
    <t>Gr6</t>
  </si>
  <si>
    <t>Gr5</t>
  </si>
  <si>
    <t>Gr4</t>
  </si>
  <si>
    <t>Values used for grade 8 calculations</t>
  </si>
  <si>
    <t>Gr8</t>
  </si>
  <si>
    <t>Gr7</t>
  </si>
  <si>
    <t>Year in utero reaches selected level</t>
  </si>
  <si>
    <t>First, where it is possible to recover from the shock</t>
  </si>
  <si>
    <t>Educational level</t>
  </si>
  <si>
    <r>
      <t xml:space="preserve">Secondly, where it is not possible to recover from the shock </t>
    </r>
    <r>
      <rPr>
        <i/>
        <sz val="11"/>
        <color theme="1"/>
        <rFont val="Calibri"/>
        <family val="2"/>
        <scheme val="minor"/>
      </rPr>
      <t xml:space="preserve">m </t>
    </r>
    <r>
      <rPr>
        <sz val="11"/>
        <color theme="1"/>
        <rFont val="Calibri"/>
        <family val="2"/>
        <scheme val="minor"/>
      </rPr>
      <t>(in utero effects only)</t>
    </r>
  </si>
  <si>
    <t>YEAR WHEN RETURN TO ORIGINAL TRAJECTORY OCCURS, BY REGION</t>
  </si>
  <si>
    <t>NUMBER WHO ARE PROFICIENT IN ONE CHILD AGE COHORT IN THE ORIGINAL TRAJECTORY</t>
  </si>
  <si>
    <t>Million children who are proficient</t>
  </si>
  <si>
    <t>Change</t>
  </si>
  <si>
    <t>% change</t>
  </si>
  <si>
    <t>% proficient</t>
  </si>
  <si>
    <t>Point change</t>
  </si>
  <si>
    <t>Return to original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</si>
</sst>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
    <numFmt numFmtId="167" formatCode="0.000000"/>
    <numFmt numFmtId="168" formatCode="#,##0.0"/>
  </numFmts>
  <fonts count="8"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i/>
      <sz val="11"/>
      <color theme="1"/>
      <name val="Calibri"/>
      <family val="2"/>
      <scheme val="minor"/>
    </font>
    <font>
      <sz val="11"/>
      <name val="Calibri"/>
      <family val="2"/>
      <scheme val="minor"/>
    </font>
    <font>
      <b/>
      <i/>
      <sz val="11"/>
      <color theme="1"/>
      <name val="Calibri"/>
      <family val="2"/>
      <scheme val="minor"/>
    </font>
    <font>
      <sz val="8"/>
      <name val="Calibri"/>
      <family val="2"/>
      <scheme val="minor"/>
    </font>
  </fonts>
  <fills count="6">
    <fill>
      <patternFill patternType="none"/>
    </fill>
    <fill>
      <patternFill patternType="gray125"/>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rgb="FFFFC000"/>
        <bgColor indexed="64"/>
      </patternFill>
    </fill>
  </fills>
  <borders count="1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9" fontId="1" fillId="0" borderId="0" applyFont="0" applyFill="0" applyBorder="0" applyAlignment="0" applyProtection="0"/>
  </cellStyleXfs>
  <cellXfs count="68">
    <xf numFmtId="0" fontId="0" fillId="0" borderId="0" xfId="0"/>
    <xf numFmtId="0" fontId="2" fillId="0" borderId="0" xfId="0" applyFont="1"/>
    <xf numFmtId="0" fontId="0" fillId="0" borderId="0" xfId="0" applyAlignment="1">
      <alignment horizontal="right"/>
    </xf>
    <xf numFmtId="1" fontId="0" fillId="0" borderId="0" xfId="0" applyNumberFormat="1" applyAlignment="1">
      <alignment horizontal="right"/>
    </xf>
    <xf numFmtId="2" fontId="0" fillId="0" borderId="0" xfId="0" applyNumberFormat="1"/>
    <xf numFmtId="164" fontId="0" fillId="0" borderId="0" xfId="0" applyNumberFormat="1"/>
    <xf numFmtId="0" fontId="0" fillId="2" borderId="0" xfId="0" applyFill="1"/>
    <xf numFmtId="9" fontId="0" fillId="2" borderId="0" xfId="1" applyFont="1" applyFill="1"/>
    <xf numFmtId="166" fontId="0" fillId="2" borderId="0" xfId="0" applyNumberFormat="1" applyFill="1"/>
    <xf numFmtId="0" fontId="0" fillId="3" borderId="0" xfId="0" applyFill="1"/>
    <xf numFmtId="0" fontId="0" fillId="4" borderId="0" xfId="0" applyFill="1"/>
    <xf numFmtId="165" fontId="0" fillId="4" borderId="0" xfId="0" applyNumberFormat="1" applyFill="1"/>
    <xf numFmtId="166" fontId="0" fillId="4" borderId="0" xfId="0" applyNumberFormat="1" applyFill="1"/>
    <xf numFmtId="2" fontId="0" fillId="4" borderId="0" xfId="0" applyNumberFormat="1" applyFill="1"/>
    <xf numFmtId="164" fontId="0" fillId="4" borderId="0" xfId="0" applyNumberFormat="1" applyFill="1"/>
    <xf numFmtId="1" fontId="0" fillId="4" borderId="0" xfId="0" applyNumberFormat="1" applyFill="1"/>
    <xf numFmtId="0" fontId="0" fillId="0" borderId="0" xfId="0" applyFont="1"/>
    <xf numFmtId="1" fontId="0" fillId="4" borderId="1" xfId="0" applyNumberFormat="1" applyFill="1" applyBorder="1"/>
    <xf numFmtId="164" fontId="0" fillId="4" borderId="1" xfId="0" applyNumberFormat="1" applyFill="1" applyBorder="1"/>
    <xf numFmtId="166" fontId="0" fillId="0" borderId="0" xfId="0" applyNumberFormat="1"/>
    <xf numFmtId="1" fontId="0" fillId="3" borderId="0" xfId="0" applyNumberFormat="1" applyFill="1"/>
    <xf numFmtId="0" fontId="0" fillId="0" borderId="0" xfId="0" quotePrefix="1"/>
    <xf numFmtId="164" fontId="0" fillId="4" borderId="2" xfId="0" applyNumberFormat="1" applyFill="1" applyBorder="1"/>
    <xf numFmtId="9" fontId="0" fillId="4" borderId="0" xfId="1" applyFont="1" applyFill="1"/>
    <xf numFmtId="164" fontId="0" fillId="4" borderId="3" xfId="0" applyNumberFormat="1" applyFill="1" applyBorder="1"/>
    <xf numFmtId="9" fontId="0" fillId="3" borderId="0" xfId="0" applyNumberFormat="1" applyFill="1"/>
    <xf numFmtId="1" fontId="0" fillId="0" borderId="0" xfId="0" applyNumberFormat="1"/>
    <xf numFmtId="0" fontId="0" fillId="0" borderId="0" xfId="0" applyAlignment="1">
      <alignment horizontal="left"/>
    </xf>
    <xf numFmtId="9" fontId="0" fillId="4" borderId="0" xfId="1" applyNumberFormat="1" applyFont="1" applyFill="1"/>
    <xf numFmtId="167" fontId="0" fillId="5" borderId="0" xfId="0" applyNumberFormat="1" applyFill="1"/>
    <xf numFmtId="2" fontId="0" fillId="5" borderId="0" xfId="0" applyNumberFormat="1" applyFill="1"/>
    <xf numFmtId="1" fontId="0" fillId="5" borderId="0" xfId="0" applyNumberFormat="1" applyFill="1"/>
    <xf numFmtId="0" fontId="3" fillId="0" borderId="0" xfId="0" applyFont="1"/>
    <xf numFmtId="1" fontId="0" fillId="2" borderId="0" xfId="0" applyNumberFormat="1" applyFill="1"/>
    <xf numFmtId="1" fontId="0" fillId="4" borderId="0" xfId="0" applyNumberFormat="1" applyFill="1" applyBorder="1"/>
    <xf numFmtId="164" fontId="0" fillId="0" borderId="0" xfId="1" applyNumberFormat="1" applyFont="1"/>
    <xf numFmtId="9" fontId="0" fillId="4" borderId="2" xfId="1" applyFont="1" applyFill="1" applyBorder="1"/>
    <xf numFmtId="0" fontId="0" fillId="4" borderId="2" xfId="0" applyFill="1" applyBorder="1"/>
    <xf numFmtId="2" fontId="0" fillId="4" borderId="0" xfId="0" applyNumberFormat="1" applyFill="1" applyBorder="1"/>
    <xf numFmtId="2" fontId="0" fillId="3" borderId="0" xfId="0" applyNumberFormat="1" applyFill="1" applyBorder="1"/>
    <xf numFmtId="0" fontId="0" fillId="3" borderId="2" xfId="0" applyFill="1" applyBorder="1"/>
    <xf numFmtId="1" fontId="0" fillId="3" borderId="0" xfId="0" applyNumberFormat="1" applyFill="1" applyBorder="1"/>
    <xf numFmtId="164" fontId="0" fillId="4" borderId="0" xfId="0" applyNumberFormat="1" applyFill="1" applyBorder="1"/>
    <xf numFmtId="164" fontId="0" fillId="2" borderId="0" xfId="0" applyNumberFormat="1" applyFill="1"/>
    <xf numFmtId="2" fontId="0" fillId="2" borderId="0" xfId="0" applyNumberFormat="1" applyFill="1"/>
    <xf numFmtId="2" fontId="0" fillId="3" borderId="0" xfId="0" applyNumberFormat="1" applyFill="1"/>
    <xf numFmtId="2" fontId="0" fillId="4" borderId="5" xfId="0" applyNumberFormat="1" applyFill="1" applyBorder="1"/>
    <xf numFmtId="2" fontId="0" fillId="4" borderId="6" xfId="0" applyNumberFormat="1" applyFill="1" applyBorder="1"/>
    <xf numFmtId="0" fontId="5" fillId="0" borderId="0" xfId="0" applyFont="1" applyFill="1" applyAlignment="1">
      <alignment horizontal="right"/>
    </xf>
    <xf numFmtId="1" fontId="0" fillId="4" borderId="7" xfId="0" applyNumberFormat="1" applyFill="1" applyBorder="1"/>
    <xf numFmtId="1" fontId="0" fillId="4" borderId="4" xfId="0" applyNumberFormat="1" applyFill="1" applyBorder="1"/>
    <xf numFmtId="0" fontId="0" fillId="4" borderId="0" xfId="0" applyFill="1" applyBorder="1"/>
    <xf numFmtId="2" fontId="0" fillId="4" borderId="2" xfId="0" applyNumberFormat="1" applyFill="1" applyBorder="1"/>
    <xf numFmtId="0" fontId="5" fillId="0" borderId="0" xfId="0" applyFont="1" applyFill="1" applyBorder="1"/>
    <xf numFmtId="0" fontId="0" fillId="0" borderId="0" xfId="0" applyBorder="1"/>
    <xf numFmtId="0" fontId="0" fillId="0" borderId="2" xfId="0" applyBorder="1"/>
    <xf numFmtId="2" fontId="0" fillId="4" borderId="0" xfId="0" applyNumberFormat="1" applyFill="1" applyBorder="1" applyAlignment="1">
      <alignment horizontal="right"/>
    </xf>
    <xf numFmtId="1" fontId="0" fillId="4" borderId="0" xfId="0" applyNumberFormat="1" applyFill="1" applyBorder="1" applyAlignment="1">
      <alignment horizontal="right"/>
    </xf>
    <xf numFmtId="2" fontId="0" fillId="3" borderId="7" xfId="0" applyNumberFormat="1" applyFill="1" applyBorder="1"/>
    <xf numFmtId="2" fontId="0" fillId="3" borderId="4" xfId="0" applyNumberFormat="1" applyFill="1" applyBorder="1"/>
    <xf numFmtId="2" fontId="0" fillId="3" borderId="3" xfId="0" applyNumberFormat="1" applyFill="1" applyBorder="1"/>
    <xf numFmtId="2" fontId="0" fillId="4" borderId="3" xfId="0" applyNumberFormat="1" applyFill="1" applyBorder="1"/>
    <xf numFmtId="2" fontId="0" fillId="4" borderId="4" xfId="0" applyNumberFormat="1" applyFill="1" applyBorder="1"/>
    <xf numFmtId="1" fontId="0" fillId="4" borderId="8" xfId="0" applyNumberFormat="1" applyFill="1" applyBorder="1"/>
    <xf numFmtId="1" fontId="0" fillId="4" borderId="9" xfId="0" applyNumberFormat="1" applyFill="1" applyBorder="1"/>
    <xf numFmtId="9" fontId="0" fillId="0" borderId="0" xfId="1" applyFont="1"/>
    <xf numFmtId="168" fontId="0" fillId="4" borderId="0" xfId="0" applyNumberFormat="1" applyFill="1"/>
    <xf numFmtId="168" fontId="0" fillId="4" borderId="2" xfId="0" applyNumberFormat="1" applyFill="1" applyBorder="1"/>
  </cellXfs>
  <cellStyles count="2">
    <cellStyle name="Normal" xfId="0" builtinId="0"/>
    <cellStyle name="Percent" xfId="1" builtinId="5"/>
  </cellStyles>
  <dxfs count="0"/>
  <tableStyles count="0" defaultTableStyle="TableStyleMedium2" defaultPivotStyle="PivotStyleLight16"/>
  <colors>
    <mruColors>
      <color rgb="FF996633"/>
      <color rgb="FFFFFF99"/>
      <color rgb="FFCCFFCC"/>
      <color rgb="FFFF66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dispRSqr val="0"/>
            <c:dispEq val="1"/>
            <c:trendlineLbl>
              <c:layout>
                <c:manualLayout>
                  <c:x val="-0.15070513949334607"/>
                  <c:y val="-9.88180895513735E-2"/>
                </c:manualLayout>
              </c:layout>
              <c:numFmt formatCode="General"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rendlineLbl>
          </c:trendline>
          <c:xVal>
            <c:numRef>
              <c:f>Projections!$A$8:$A$9</c:f>
              <c:numCache>
                <c:formatCode>General</c:formatCode>
                <c:ptCount val="2"/>
                <c:pt idx="0">
                  <c:v>250</c:v>
                </c:pt>
                <c:pt idx="1">
                  <c:v>550</c:v>
                </c:pt>
              </c:numCache>
            </c:numRef>
          </c:xVal>
          <c:yVal>
            <c:numRef>
              <c:f>Projections!$B$8:$B$9</c:f>
              <c:numCache>
                <c:formatCode>0.000</c:formatCode>
                <c:ptCount val="2"/>
                <c:pt idx="0">
                  <c:v>4.9000000000000002E-2</c:v>
                </c:pt>
                <c:pt idx="1">
                  <c:v>1.17E-2</c:v>
                </c:pt>
              </c:numCache>
            </c:numRef>
          </c:yVal>
          <c:smooth val="0"/>
          <c:extLst>
            <c:ext xmlns:c16="http://schemas.microsoft.com/office/drawing/2014/chart" uri="{C3380CC4-5D6E-409C-BE32-E72D297353CC}">
              <c16:uniqueId val="{00000000-13BB-4AFD-BB0E-4B43D1CBE048}"/>
            </c:ext>
          </c:extLst>
        </c:ser>
        <c:dLbls>
          <c:showLegendKey val="0"/>
          <c:showVal val="0"/>
          <c:showCatName val="0"/>
          <c:showSerName val="0"/>
          <c:showPercent val="0"/>
          <c:showBubbleSize val="0"/>
        </c:dLbls>
        <c:axId val="569667880"/>
        <c:axId val="579700568"/>
      </c:scatterChart>
      <c:valAx>
        <c:axId val="569667880"/>
        <c:scaling>
          <c:orientation val="minMax"/>
          <c:min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79700568"/>
        <c:crosses val="autoZero"/>
        <c:crossBetween val="midCat"/>
      </c:valAx>
      <c:valAx>
        <c:axId val="57970056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678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10864887348169E-2"/>
          <c:y val="4.7388252598043142E-2"/>
          <c:w val="0.61313182292639901"/>
          <c:h val="0.77051290629221236"/>
        </c:manualLayout>
      </c:layout>
      <c:areaChart>
        <c:grouping val="stacked"/>
        <c:varyColors val="0"/>
        <c:ser>
          <c:idx val="0"/>
          <c:order val="0"/>
          <c:tx>
            <c:strRef>
              <c:f>Projections!$C$23</c:f>
              <c:strCache>
                <c:ptCount val="1"/>
                <c:pt idx="0">
                  <c:v>Sub-Saharan Africa</c:v>
                </c:pt>
              </c:strCache>
            </c:strRef>
          </c:tx>
          <c:spPr>
            <a:solidFill>
              <a:schemeClr val="accent1"/>
            </a:solidFill>
            <a:ln>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Projections!$F$1526:$AT$1526</c:f>
              <c:numCache>
                <c:formatCode>0.0</c:formatCode>
                <c:ptCount val="41"/>
                <c:pt idx="0">
                  <c:v>5.8426850410424697E-2</c:v>
                </c:pt>
                <c:pt idx="1">
                  <c:v>0.10831823847128869</c:v>
                </c:pt>
                <c:pt idx="2">
                  <c:v>0.18997959626975847</c:v>
                </c:pt>
                <c:pt idx="3">
                  <c:v>0.31529426961174895</c:v>
                </c:pt>
                <c:pt idx="4">
                  <c:v>0.49523196221340593</c:v>
                </c:pt>
                <c:pt idx="5">
                  <c:v>0.73630146888046366</c:v>
                </c:pt>
                <c:pt idx="6">
                  <c:v>1.0363783136676901</c:v>
                </c:pt>
                <c:pt idx="7">
                  <c:v>1.3811707246204139</c:v>
                </c:pt>
                <c:pt idx="8">
                  <c:v>1.7429400185647577</c:v>
                </c:pt>
                <c:pt idx="9">
                  <c:v>2.0828193872963463</c:v>
                </c:pt>
                <c:pt idx="10">
                  <c:v>2.3570625757769257</c:v>
                </c:pt>
                <c:pt idx="11">
                  <c:v>2.5260695920900513</c:v>
                </c:pt>
                <c:pt idx="12">
                  <c:v>2.5636981203388074</c:v>
                </c:pt>
                <c:pt idx="13">
                  <c:v>2.4638669774490181</c:v>
                </c:pt>
                <c:pt idx="14">
                  <c:v>2.2421636720988736</c:v>
                </c:pt>
                <c:pt idx="15">
                  <c:v>1.9318724331250454</c:v>
                </c:pt>
                <c:pt idx="16">
                  <c:v>1.5758105631590036</c:v>
                </c:pt>
                <c:pt idx="17">
                  <c:v>1.2167216385363473</c:v>
                </c:pt>
                <c:pt idx="18">
                  <c:v>0.88916789787721007</c:v>
                </c:pt>
                <c:pt idx="19">
                  <c:v>0.6149290654124091</c:v>
                </c:pt>
                <c:pt idx="20">
                  <c:v>0.40240406870529977</c:v>
                </c:pt>
                <c:pt idx="21">
                  <c:v>0.24914530795606676</c:v>
                </c:pt>
                <c:pt idx="22">
                  <c:v>0.14593839167594458</c:v>
                </c:pt>
                <c:pt idx="23">
                  <c:v>8.0874558223410595E-2</c:v>
                </c:pt>
                <c:pt idx="24">
                  <c:v>4.2404862122865546E-2</c:v>
                </c:pt>
                <c:pt idx="25">
                  <c:v>2.1041048020752823E-2</c:v>
                </c:pt>
                <c:pt idx="26">
                  <c:v>9.8837388396866149E-3</c:v>
                </c:pt>
                <c:pt idx="27">
                  <c:v>4.397629992444951E-3</c:v>
                </c:pt>
                <c:pt idx="28">
                  <c:v>1.8548529711512923E-3</c:v>
                </c:pt>
                <c:pt idx="29">
                  <c:v>7.4245985504145593E-4</c:v>
                </c:pt>
                <c:pt idx="30">
                  <c:v>2.8244526038442516E-4</c:v>
                </c:pt>
                <c:pt idx="31">
                  <c:v>1.0229857869748943E-4</c:v>
                </c:pt>
                <c:pt idx="32">
                  <c:v>3.535012915425018E-5</c:v>
                </c:pt>
                <c:pt idx="33">
                  <c:v>1.1681576417911969E-5</c:v>
                </c:pt>
                <c:pt idx="34">
                  <c:v>3.7000968992449444E-6</c:v>
                </c:pt>
                <c:pt idx="35">
                  <c:v>1.1257235698721247E-6</c:v>
                </c:pt>
                <c:pt idx="36">
                  <c:v>3.2947663806750841E-7</c:v>
                </c:pt>
                <c:pt idx="37">
                  <c:v>9.2832963427291362E-8</c:v>
                </c:pt>
                <c:pt idx="38">
                  <c:v>2.517386145193956E-8</c:v>
                </c:pt>
                <c:pt idx="39">
                  <c:v>6.5619316850088031E-9</c:v>
                </c:pt>
                <c:pt idx="40">
                  <c:v>1.6408400787030712E-9</c:v>
                </c:pt>
              </c:numCache>
            </c:numRef>
          </c:val>
          <c:extLst>
            <c:ext xmlns:c16="http://schemas.microsoft.com/office/drawing/2014/chart" uri="{C3380CC4-5D6E-409C-BE32-E72D297353CC}">
              <c16:uniqueId val="{00000000-CD74-4EEC-BF50-46CD5F538CC1}"/>
            </c:ext>
          </c:extLst>
        </c:ser>
        <c:ser>
          <c:idx val="1"/>
          <c:order val="1"/>
          <c:tx>
            <c:strRef>
              <c:f>Projections!$C$24</c:f>
              <c:strCache>
                <c:ptCount val="1"/>
                <c:pt idx="0">
                  <c:v>Northern Africa and Western Asia</c:v>
                </c:pt>
              </c:strCache>
            </c:strRef>
          </c:tx>
          <c:spPr>
            <a:solidFill>
              <a:srgbClr val="FF0000"/>
            </a:solidFill>
            <a:ln>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Projections!$F$1527:$AT$1527</c:f>
              <c:numCache>
                <c:formatCode>0.0</c:formatCode>
                <c:ptCount val="41"/>
                <c:pt idx="0">
                  <c:v>1.5276973008910145E-3</c:v>
                </c:pt>
                <c:pt idx="1">
                  <c:v>3.3679519678176803E-3</c:v>
                </c:pt>
                <c:pt idx="2">
                  <c:v>7.0209026874824476E-3</c:v>
                </c:pt>
                <c:pt idx="3">
                  <c:v>1.3852428658559245E-2</c:v>
                </c:pt>
                <c:pt idx="4">
                  <c:v>2.5894208464303875E-2</c:v>
                </c:pt>
                <c:pt idx="5">
                  <c:v>4.590717818408073E-2</c:v>
                </c:pt>
                <c:pt idx="6">
                  <c:v>7.7271872360353849E-2</c:v>
                </c:pt>
                <c:pt idx="7">
                  <c:v>0.12361497924474175</c:v>
                </c:pt>
                <c:pt idx="8">
                  <c:v>0.1881208898835211</c:v>
                </c:pt>
                <c:pt idx="9">
                  <c:v>0.27256160941373186</c:v>
                </c:pt>
                <c:pt idx="10">
                  <c:v>0.37619819757964701</c:v>
                </c:pt>
                <c:pt idx="11">
                  <c:v>0.49483212322001019</c:v>
                </c:pt>
                <c:pt idx="12">
                  <c:v>0.62036713334745863</c:v>
                </c:pt>
                <c:pt idx="13">
                  <c:v>0.7412238404629139</c:v>
                </c:pt>
                <c:pt idx="14">
                  <c:v>0.84378592437665212</c:v>
                </c:pt>
                <c:pt idx="15">
                  <c:v>0.91475216506193868</c:v>
                </c:pt>
                <c:pt idx="16">
                  <c:v>0.94390330445522608</c:v>
                </c:pt>
                <c:pt idx="17">
                  <c:v>0.92651879860081543</c:v>
                </c:pt>
                <c:pt idx="18">
                  <c:v>0.86465643391035274</c:v>
                </c:pt>
                <c:pt idx="19">
                  <c:v>0.76680915333700606</c:v>
                </c:pt>
                <c:pt idx="20">
                  <c:v>0.64599075328038491</c:v>
                </c:pt>
                <c:pt idx="21">
                  <c:v>0.51684893304923429</c:v>
                </c:pt>
                <c:pt idx="22">
                  <c:v>0.39271089001866427</c:v>
                </c:pt>
                <c:pt idx="23">
                  <c:v>0.28340216358161935</c:v>
                </c:pt>
                <c:pt idx="24">
                  <c:v>0.19430268727811112</c:v>
                </c:pt>
                <c:pt idx="25">
                  <c:v>0.12661815400235346</c:v>
                </c:pt>
                <c:pt idx="26">
                  <c:v>7.8471697051030659E-2</c:v>
                </c:pt>
                <c:pt idx="27">
                  <c:v>4.6284472012884305E-2</c:v>
                </c:pt>
                <c:pt idx="28">
                  <c:v>2.6001180975861671E-2</c:v>
                </c:pt>
                <c:pt idx="29">
                  <c:v>1.3922374880870192E-2</c:v>
                </c:pt>
                <c:pt idx="30">
                  <c:v>7.1102814101884054E-3</c:v>
                </c:pt>
                <c:pt idx="31">
                  <c:v>3.4652413052436728E-3</c:v>
                </c:pt>
                <c:pt idx="32">
                  <c:v>1.6120235472618628E-3</c:v>
                </c:pt>
                <c:pt idx="33">
                  <c:v>7.1580266327941585E-4</c:v>
                </c:pt>
                <c:pt idx="34">
                  <c:v>3.0328866489065986E-4</c:v>
                </c:pt>
                <c:pt idx="35">
                  <c:v>1.2254188939114406E-4</c:v>
                </c:pt>
                <c:pt idx="36">
                  <c:v>4.717237760804069E-5</c:v>
                </c:pt>
                <c:pt idx="37">
                  <c:v>1.7281709747194379E-5</c:v>
                </c:pt>
                <c:pt idx="38">
                  <c:v>6.0179137782473067E-6</c:v>
                </c:pt>
                <c:pt idx="39">
                  <c:v>1.9893245628415426E-6</c:v>
                </c:pt>
                <c:pt idx="40">
                  <c:v>6.2346115115933795E-7</c:v>
                </c:pt>
              </c:numCache>
            </c:numRef>
          </c:val>
          <c:extLst>
            <c:ext xmlns:c16="http://schemas.microsoft.com/office/drawing/2014/chart" uri="{C3380CC4-5D6E-409C-BE32-E72D297353CC}">
              <c16:uniqueId val="{00000001-CD74-4EEC-BF50-46CD5F538CC1}"/>
            </c:ext>
          </c:extLst>
        </c:ser>
        <c:ser>
          <c:idx val="2"/>
          <c:order val="2"/>
          <c:tx>
            <c:v>Central and Southern Asia (excl. India)</c:v>
          </c:tx>
          <c:spPr>
            <a:solidFill>
              <a:srgbClr val="FFFF00"/>
            </a:solidFill>
            <a:ln>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Projections!$F$1528:$AT$1528</c:f>
              <c:numCache>
                <c:formatCode>0.0</c:formatCode>
                <c:ptCount val="41"/>
                <c:pt idx="0">
                  <c:v>7.2714024434714151E-4</c:v>
                </c:pt>
                <c:pt idx="1">
                  <c:v>1.8013636512658917E-3</c:v>
                </c:pt>
                <c:pt idx="2">
                  <c:v>4.2005837671284622E-3</c:v>
                </c:pt>
                <c:pt idx="3">
                  <c:v>9.2216531372150516E-3</c:v>
                </c:pt>
                <c:pt idx="4">
                  <c:v>1.9062155573717016E-2</c:v>
                </c:pt>
                <c:pt idx="5">
                  <c:v>3.7109128263812401E-2</c:v>
                </c:pt>
                <c:pt idx="6">
                  <c:v>6.8049594936593377E-2</c:v>
                </c:pt>
                <c:pt idx="7">
                  <c:v>0.11757284542238397</c:v>
                </c:pt>
                <c:pt idx="8">
                  <c:v>0.1914419330560046</c:v>
                </c:pt>
                <c:pt idx="9">
                  <c:v>0.29385970059991307</c:v>
                </c:pt>
                <c:pt idx="10">
                  <c:v>0.42535769152750569</c:v>
                </c:pt>
                <c:pt idx="11">
                  <c:v>0.58081010521910281</c:v>
                </c:pt>
                <c:pt idx="12">
                  <c:v>0.74843224317009382</c:v>
                </c:pt>
                <c:pt idx="13">
                  <c:v>0.91055102363119111</c:v>
                </c:pt>
                <c:pt idx="14">
                  <c:v>1.0464348004218702</c:v>
                </c:pt>
                <c:pt idx="15">
                  <c:v>1.1366703064022707</c:v>
                </c:pt>
                <c:pt idx="16">
                  <c:v>1.1678248793893342</c:v>
                </c:pt>
                <c:pt idx="17">
                  <c:v>1.1358332821676251</c:v>
                </c:pt>
                <c:pt idx="18">
                  <c:v>1.0469136841098612</c:v>
                </c:pt>
                <c:pt idx="19">
                  <c:v>0.91571928044675088</c:v>
                </c:pt>
                <c:pt idx="20">
                  <c:v>0.76145350772714449</c:v>
                </c:pt>
                <c:pt idx="21">
                  <c:v>0.60334363643143241</c:v>
                </c:pt>
                <c:pt idx="22">
                  <c:v>0.45691070083332119</c:v>
                </c:pt>
                <c:pt idx="23">
                  <c:v>0.33195460991196735</c:v>
                </c:pt>
                <c:pt idx="24">
                  <c:v>0.23240819576762922</c:v>
                </c:pt>
                <c:pt idx="25">
                  <c:v>0.15757124440270021</c:v>
                </c:pt>
                <c:pt idx="26">
                  <c:v>0.10394450751700703</c:v>
                </c:pt>
                <c:pt idx="27">
                  <c:v>6.6959236150301082E-2</c:v>
                </c:pt>
                <c:pt idx="28">
                  <c:v>4.2193063335778394E-2</c:v>
                </c:pt>
                <c:pt idx="29">
                  <c:v>2.5986778131401055E-2</c:v>
                </c:pt>
                <c:pt idx="30">
                  <c:v>1.5594472822872343E-2</c:v>
                </c:pt>
                <c:pt idx="31">
                  <c:v>9.0737806504759596E-3</c:v>
                </c:pt>
                <c:pt idx="32">
                  <c:v>5.0906787334290974E-3</c:v>
                </c:pt>
                <c:pt idx="33">
                  <c:v>2.7387174263191851E-3</c:v>
                </c:pt>
                <c:pt idx="34">
                  <c:v>1.4060300720421565E-3</c:v>
                </c:pt>
                <c:pt idx="35">
                  <c:v>6.8609629574599364E-4</c:v>
                </c:pt>
                <c:pt idx="36">
                  <c:v>3.1722254270027885E-4</c:v>
                </c:pt>
                <c:pt idx="37">
                  <c:v>1.3864625047431105E-4</c:v>
                </c:pt>
                <c:pt idx="38">
                  <c:v>5.7182293994475936E-5</c:v>
                </c:pt>
                <c:pt idx="39">
                  <c:v>2.2226669384594948E-5</c:v>
                </c:pt>
                <c:pt idx="40">
                  <c:v>8.1348571814354328E-6</c:v>
                </c:pt>
              </c:numCache>
            </c:numRef>
          </c:val>
          <c:extLst>
            <c:ext xmlns:c16="http://schemas.microsoft.com/office/drawing/2014/chart" uri="{C3380CC4-5D6E-409C-BE32-E72D297353CC}">
              <c16:uniqueId val="{00000002-CD74-4EEC-BF50-46CD5F538CC1}"/>
            </c:ext>
          </c:extLst>
        </c:ser>
        <c:ser>
          <c:idx val="3"/>
          <c:order val="3"/>
          <c:tx>
            <c:v>India</c:v>
          </c:tx>
          <c:spPr>
            <a:solidFill>
              <a:schemeClr val="accent4"/>
            </a:solidFill>
            <a:ln>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Projections!$F$1529:$AT$1529</c:f>
              <c:numCache>
                <c:formatCode>0.0</c:formatCode>
                <c:ptCount val="41"/>
                <c:pt idx="0">
                  <c:v>8.2794192565940612E-4</c:v>
                </c:pt>
                <c:pt idx="1">
                  <c:v>2.1778828209445939E-3</c:v>
                </c:pt>
                <c:pt idx="2">
                  <c:v>5.3817774940598563E-3</c:v>
                </c:pt>
                <c:pt idx="3">
                  <c:v>1.2493196246349727E-2</c:v>
                </c:pt>
                <c:pt idx="4">
                  <c:v>2.7244445972820455E-2</c:v>
                </c:pt>
                <c:pt idx="5">
                  <c:v>5.5813466188661252E-2</c:v>
                </c:pt>
                <c:pt idx="6">
                  <c:v>0.10741293976614411</c:v>
                </c:pt>
                <c:pt idx="7">
                  <c:v>0.19419176375405792</c:v>
                </c:pt>
                <c:pt idx="8">
                  <c:v>0.32980831788271631</c:v>
                </c:pt>
                <c:pt idx="9">
                  <c:v>0.52619776322607048</c:v>
                </c:pt>
                <c:pt idx="10">
                  <c:v>0.78866575884458379</c:v>
                </c:pt>
                <c:pt idx="11">
                  <c:v>1.1104360908359503</c:v>
                </c:pt>
                <c:pt idx="12">
                  <c:v>1.468759695073431</c:v>
                </c:pt>
                <c:pt idx="13">
                  <c:v>1.8250069345542976</c:v>
                </c:pt>
                <c:pt idx="14">
                  <c:v>2.1302711535950989</c:v>
                </c:pt>
                <c:pt idx="15">
                  <c:v>2.3359408901456695</c:v>
                </c:pt>
                <c:pt idx="16">
                  <c:v>2.4062758160952082</c:v>
                </c:pt>
                <c:pt idx="17">
                  <c:v>2.3285499499258857</c:v>
                </c:pt>
                <c:pt idx="18">
                  <c:v>2.116812081398487</c:v>
                </c:pt>
                <c:pt idx="19">
                  <c:v>1.8077386666552111</c:v>
                </c:pt>
                <c:pt idx="20">
                  <c:v>1.4502590501289581</c:v>
                </c:pt>
                <c:pt idx="21">
                  <c:v>1.0929797507623025</c:v>
                </c:pt>
                <c:pt idx="22">
                  <c:v>0.77381161206995575</c:v>
                </c:pt>
                <c:pt idx="23">
                  <c:v>0.51465353963420823</c:v>
                </c:pt>
                <c:pt idx="24">
                  <c:v>0.3215520483159689</c:v>
                </c:pt>
                <c:pt idx="25">
                  <c:v>0.18873141310909036</c:v>
                </c:pt>
                <c:pt idx="26">
                  <c:v>0.10406236643635759</c:v>
                </c:pt>
                <c:pt idx="27">
                  <c:v>5.3901369387747845E-2</c:v>
                </c:pt>
                <c:pt idx="28">
                  <c:v>2.6227838128231946E-2</c:v>
                </c:pt>
                <c:pt idx="29">
                  <c:v>1.1988967569009867E-2</c:v>
                </c:pt>
                <c:pt idx="30">
                  <c:v>5.148226799720013E-3</c:v>
                </c:pt>
                <c:pt idx="31">
                  <c:v>2.076778368410772E-3</c:v>
                </c:pt>
                <c:pt idx="32">
                  <c:v>7.870081448662213E-4</c:v>
                </c:pt>
                <c:pt idx="33">
                  <c:v>2.8017210767801735E-4</c:v>
                </c:pt>
                <c:pt idx="34">
                  <c:v>9.3697318565923431E-5</c:v>
                </c:pt>
                <c:pt idx="35">
                  <c:v>2.943648992326011E-5</c:v>
                </c:pt>
                <c:pt idx="36">
                  <c:v>8.6876332212694087E-6</c:v>
                </c:pt>
                <c:pt idx="37">
                  <c:v>2.4086490558412688E-6</c:v>
                </c:pt>
                <c:pt idx="38">
                  <c:v>6.2733883324363755E-7</c:v>
                </c:pt>
                <c:pt idx="39">
                  <c:v>1.5349258897339091E-7</c:v>
                </c:pt>
                <c:pt idx="40">
                  <c:v>3.5280054381088897E-8</c:v>
                </c:pt>
              </c:numCache>
            </c:numRef>
          </c:val>
          <c:extLst>
            <c:ext xmlns:c16="http://schemas.microsoft.com/office/drawing/2014/chart" uri="{C3380CC4-5D6E-409C-BE32-E72D297353CC}">
              <c16:uniqueId val="{00000003-CD74-4EEC-BF50-46CD5F538CC1}"/>
            </c:ext>
          </c:extLst>
        </c:ser>
        <c:ser>
          <c:idx val="4"/>
          <c:order val="4"/>
          <c:tx>
            <c:v>Eastern and South-eastern Asia (excl. China)</c:v>
          </c:tx>
          <c:spPr>
            <a:solidFill>
              <a:srgbClr val="92D050"/>
            </a:solidFill>
            <a:ln>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Projections!$F$1530:$AT$1530</c:f>
              <c:numCache>
                <c:formatCode>0.0</c:formatCode>
                <c:ptCount val="41"/>
                <c:pt idx="0">
                  <c:v>2.286612333530638E-4</c:v>
                </c:pt>
                <c:pt idx="1">
                  <c:v>5.9123483132314178E-4</c:v>
                </c:pt>
                <c:pt idx="2">
                  <c:v>1.4418756700466848E-3</c:v>
                </c:pt>
                <c:pt idx="3">
                  <c:v>3.317829148695192E-3</c:v>
                </c:pt>
                <c:pt idx="4">
                  <c:v>7.2060836435571792E-3</c:v>
                </c:pt>
                <c:pt idx="5">
                  <c:v>1.4778322553044503E-2</c:v>
                </c:pt>
                <c:pt idx="6">
                  <c:v>2.8628090023700512E-2</c:v>
                </c:pt>
                <c:pt idx="7">
                  <c:v>5.2403515411855936E-2</c:v>
                </c:pt>
                <c:pt idx="8">
                  <c:v>9.067505118123409E-2</c:v>
                </c:pt>
                <c:pt idx="9">
                  <c:v>0.14836606708586336</c:v>
                </c:pt>
                <c:pt idx="10">
                  <c:v>0.22965054444592833</c:v>
                </c:pt>
                <c:pt idx="11">
                  <c:v>0.33640993220990384</c:v>
                </c:pt>
                <c:pt idx="12">
                  <c:v>0.46660599727949076</c:v>
                </c:pt>
                <c:pt idx="13">
                  <c:v>0.61315938388869007</c:v>
                </c:pt>
                <c:pt idx="14">
                  <c:v>0.76397154461330608</c:v>
                </c:pt>
                <c:pt idx="15">
                  <c:v>0.9034754704081156</c:v>
                </c:pt>
                <c:pt idx="16">
                  <c:v>1.015567861263265</c:v>
                </c:pt>
                <c:pt idx="17">
                  <c:v>1.0871594290901121</c:v>
                </c:pt>
                <c:pt idx="18">
                  <c:v>1.1111883831595812</c:v>
                </c:pt>
                <c:pt idx="19">
                  <c:v>1.0880258595139247</c:v>
                </c:pt>
                <c:pt idx="20">
                  <c:v>1.024785184916237</c:v>
                </c:pt>
                <c:pt idx="21">
                  <c:v>0.93287528925225649</c:v>
                </c:pt>
                <c:pt idx="22">
                  <c:v>0.82480520378819455</c:v>
                </c:pt>
                <c:pt idx="23">
                  <c:v>0.71142585989818841</c:v>
                </c:pt>
                <c:pt idx="24">
                  <c:v>0.60043359017871745</c:v>
                </c:pt>
                <c:pt idx="25">
                  <c:v>0.49629322779661056</c:v>
                </c:pt>
                <c:pt idx="26">
                  <c:v>0.40113470403032347</c:v>
                </c:pt>
                <c:pt idx="27">
                  <c:v>0.31591259531677995</c:v>
                </c:pt>
                <c:pt idx="28">
                  <c:v>0.24124300748555128</c:v>
                </c:pt>
                <c:pt idx="29">
                  <c:v>0.17768694608865437</c:v>
                </c:pt>
                <c:pt idx="30">
                  <c:v>0.12559787454332227</c:v>
                </c:pt>
                <c:pt idx="31">
                  <c:v>8.4825771813687084E-2</c:v>
                </c:pt>
                <c:pt idx="32">
                  <c:v>5.4540914392359502E-2</c:v>
                </c:pt>
                <c:pt idx="33">
                  <c:v>3.329054475416339E-2</c:v>
                </c:pt>
                <c:pt idx="34">
                  <c:v>1.9246705833362743E-2</c:v>
                </c:pt>
                <c:pt idx="35">
                  <c:v>1.0521691705503019E-2</c:v>
                </c:pt>
                <c:pt idx="36">
                  <c:v>5.4317256442555639E-3</c:v>
                </c:pt>
                <c:pt idx="37">
                  <c:v>2.6452911052645832E-3</c:v>
                </c:pt>
                <c:pt idx="38">
                  <c:v>1.2143701699427129E-3</c:v>
                </c:pt>
                <c:pt idx="39">
                  <c:v>5.2517380422372503E-4</c:v>
                </c:pt>
                <c:pt idx="40">
                  <c:v>2.1385404273189254E-4</c:v>
                </c:pt>
              </c:numCache>
            </c:numRef>
          </c:val>
          <c:extLst>
            <c:ext xmlns:c16="http://schemas.microsoft.com/office/drawing/2014/chart" uri="{C3380CC4-5D6E-409C-BE32-E72D297353CC}">
              <c16:uniqueId val="{00000004-CD74-4EEC-BF50-46CD5F538CC1}"/>
            </c:ext>
          </c:extLst>
        </c:ser>
        <c:ser>
          <c:idx val="5"/>
          <c:order val="5"/>
          <c:tx>
            <c:v>China</c:v>
          </c:tx>
          <c:spPr>
            <a:solidFill>
              <a:srgbClr val="00B050"/>
            </a:solidFill>
            <a:ln>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Projections!$F$1531:$AT$1531</c:f>
              <c:numCache>
                <c:formatCode>0.0</c:formatCode>
                <c:ptCount val="41"/>
                <c:pt idx="0">
                  <c:v>5.2676067950267749E-7</c:v>
                </c:pt>
                <c:pt idx="1">
                  <c:v>2.012176491675355E-6</c:v>
                </c:pt>
                <c:pt idx="2">
                  <c:v>7.220634919277422E-6</c:v>
                </c:pt>
                <c:pt idx="3">
                  <c:v>2.4341161545233428E-5</c:v>
                </c:pt>
                <c:pt idx="4">
                  <c:v>7.7083922286399006E-5</c:v>
                </c:pt>
                <c:pt idx="5">
                  <c:v>2.2932051372616741E-4</c:v>
                </c:pt>
                <c:pt idx="6">
                  <c:v>6.4088277913830613E-4</c:v>
                </c:pt>
                <c:pt idx="7">
                  <c:v>1.6825612893840854E-3</c:v>
                </c:pt>
                <c:pt idx="8">
                  <c:v>4.1497294092536193E-3</c:v>
                </c:pt>
                <c:pt idx="9">
                  <c:v>9.614468022267916E-3</c:v>
                </c:pt>
                <c:pt idx="10">
                  <c:v>2.0926053669807577E-2</c:v>
                </c:pt>
                <c:pt idx="11">
                  <c:v>4.278642544511873E-2</c:v>
                </c:pt>
                <c:pt idx="12">
                  <c:v>8.2182863728206434E-2</c:v>
                </c:pt>
                <c:pt idx="13">
                  <c:v>0.14829043211292992</c:v>
                </c:pt>
                <c:pt idx="14">
                  <c:v>0.2513631358695555</c:v>
                </c:pt>
                <c:pt idx="15">
                  <c:v>0.40026409635241506</c:v>
                </c:pt>
                <c:pt idx="16">
                  <c:v>0.59875379697695064</c:v>
                </c:pt>
                <c:pt idx="17">
                  <c:v>0.84140777384872478</c:v>
                </c:pt>
                <c:pt idx="18">
                  <c:v>1.1107628720747207</c:v>
                </c:pt>
                <c:pt idx="19">
                  <c:v>1.3775037322598462</c:v>
                </c:pt>
                <c:pt idx="20">
                  <c:v>1.6047996041693424</c:v>
                </c:pt>
                <c:pt idx="21">
                  <c:v>1.7563272021560938</c:v>
                </c:pt>
                <c:pt idx="22">
                  <c:v>1.8057043400099053</c:v>
                </c:pt>
                <c:pt idx="23">
                  <c:v>1.743991849157827</c:v>
                </c:pt>
                <c:pt idx="24">
                  <c:v>1.5823365312516449</c:v>
                </c:pt>
                <c:pt idx="25">
                  <c:v>1.348682907302452</c:v>
                </c:pt>
                <c:pt idx="26">
                  <c:v>1.0798848467635367</c:v>
                </c:pt>
                <c:pt idx="27">
                  <c:v>0.81227228568633947</c:v>
                </c:pt>
                <c:pt idx="28">
                  <c:v>0.57396104676469806</c:v>
                </c:pt>
                <c:pt idx="29">
                  <c:v>0.38099545705788246</c:v>
                </c:pt>
                <c:pt idx="30">
                  <c:v>0.23758212933149081</c:v>
                </c:pt>
                <c:pt idx="31">
                  <c:v>0.13917599613811513</c:v>
                </c:pt>
                <c:pt idx="32">
                  <c:v>7.6589899794155231E-2</c:v>
                </c:pt>
                <c:pt idx="33">
                  <c:v>3.9594536107803627E-2</c:v>
                </c:pt>
                <c:pt idx="34">
                  <c:v>1.9228951842608789E-2</c:v>
                </c:pt>
                <c:pt idx="35">
                  <c:v>8.7726854820938237E-3</c:v>
                </c:pt>
                <c:pt idx="36">
                  <c:v>3.7598117585066122E-3</c:v>
                </c:pt>
                <c:pt idx="37">
                  <c:v>1.5137572601469766E-3</c:v>
                </c:pt>
                <c:pt idx="38">
                  <c:v>5.7253622645364458E-4</c:v>
                </c:pt>
                <c:pt idx="39">
                  <c:v>2.0342592448278343E-4</c:v>
                </c:pt>
                <c:pt idx="40">
                  <c:v>6.7899444354920367E-5</c:v>
                </c:pt>
              </c:numCache>
            </c:numRef>
          </c:val>
          <c:extLst>
            <c:ext xmlns:c16="http://schemas.microsoft.com/office/drawing/2014/chart" uri="{C3380CC4-5D6E-409C-BE32-E72D297353CC}">
              <c16:uniqueId val="{00000005-CD74-4EEC-BF50-46CD5F538CC1}"/>
            </c:ext>
          </c:extLst>
        </c:ser>
        <c:ser>
          <c:idx val="6"/>
          <c:order val="6"/>
          <c:tx>
            <c:strRef>
              <c:f>Projections!$C$27</c:f>
              <c:strCache>
                <c:ptCount val="1"/>
                <c:pt idx="0">
                  <c:v>Oceania</c:v>
                </c:pt>
              </c:strCache>
            </c:strRef>
          </c:tx>
          <c:spPr>
            <a:solidFill>
              <a:schemeClr val="accent1">
                <a:lumMod val="60000"/>
              </a:schemeClr>
            </a:solidFill>
            <a:ln>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Projections!$F$1532:$AT$1532</c:f>
              <c:numCache>
                <c:formatCode>0.0</c:formatCode>
                <c:ptCount val="41"/>
                <c:pt idx="0">
                  <c:v>1.6510841443392791E-6</c:v>
                </c:pt>
                <c:pt idx="1">
                  <c:v>4.7951752853359319E-6</c:v>
                </c:pt>
                <c:pt idx="2">
                  <c:v>1.3100804048963792E-5</c:v>
                </c:pt>
                <c:pt idx="3">
                  <c:v>3.3678814450502982E-5</c:v>
                </c:pt>
                <c:pt idx="4">
                  <c:v>8.1492234462654531E-5</c:v>
                </c:pt>
                <c:pt idx="5">
                  <c:v>1.8567168265456777E-4</c:v>
                </c:pt>
                <c:pt idx="6">
                  <c:v>3.9852521856089486E-4</c:v>
                </c:pt>
                <c:pt idx="7">
                  <c:v>8.0631752330550448E-4</c:v>
                </c:pt>
                <c:pt idx="8">
                  <c:v>1.5389068774183433E-3</c:v>
                </c:pt>
                <c:pt idx="9">
                  <c:v>2.773021545924328E-3</c:v>
                </c:pt>
                <c:pt idx="10">
                  <c:v>4.7225285064113288E-3</c:v>
                </c:pt>
                <c:pt idx="11">
                  <c:v>7.6100754025162018E-3</c:v>
                </c:pt>
                <c:pt idx="12">
                  <c:v>1.1618996241801594E-2</c:v>
                </c:pt>
                <c:pt idx="13">
                  <c:v>1.6831736322022957E-2</c:v>
                </c:pt>
                <c:pt idx="14">
                  <c:v>2.3168643415223764E-2</c:v>
                </c:pt>
                <c:pt idx="15">
                  <c:v>3.0345242372430966E-2</c:v>
                </c:pt>
                <c:pt idx="16">
                  <c:v>3.786468347204152E-2</c:v>
                </c:pt>
                <c:pt idx="17">
                  <c:v>4.5055236813695783E-2</c:v>
                </c:pt>
                <c:pt idx="18">
                  <c:v>5.1152972048622264E-2</c:v>
                </c:pt>
                <c:pt idx="19">
                  <c:v>5.5419628536441091E-2</c:v>
                </c:pt>
                <c:pt idx="20">
                  <c:v>5.727621105217439E-2</c:v>
                </c:pt>
                <c:pt idx="21">
                  <c:v>5.6424653474412674E-2</c:v>
                </c:pt>
                <c:pt idx="22">
                  <c:v>5.2925541987552595E-2</c:v>
                </c:pt>
                <c:pt idx="23">
                  <c:v>4.7204268692268139E-2</c:v>
                </c:pt>
                <c:pt idx="24">
                  <c:v>3.9974648947500371E-2</c:v>
                </c:pt>
                <c:pt idx="25">
                  <c:v>3.2095051877043215E-2</c:v>
                </c:pt>
                <c:pt idx="26">
                  <c:v>2.439682336637634E-2</c:v>
                </c:pt>
                <c:pt idx="27">
                  <c:v>1.7535328822084986E-2</c:v>
                </c:pt>
                <c:pt idx="28">
                  <c:v>1.1903858411499551E-2</c:v>
                </c:pt>
                <c:pt idx="29">
                  <c:v>7.6248366535966571E-3</c:v>
                </c:pt>
                <c:pt idx="30">
                  <c:v>4.6045169992932596E-3</c:v>
                </c:pt>
                <c:pt idx="31">
                  <c:v>2.6196952580726717E-3</c:v>
                </c:pt>
                <c:pt idx="32">
                  <c:v>1.4034162789860617E-3</c:v>
                </c:pt>
                <c:pt idx="33">
                  <c:v>7.0760843552225582E-4</c:v>
                </c:pt>
                <c:pt idx="34">
                  <c:v>3.3566835957444797E-4</c:v>
                </c:pt>
                <c:pt idx="35">
                  <c:v>1.4976509836684188E-4</c:v>
                </c:pt>
                <c:pt idx="36">
                  <c:v>6.2833522244666728E-5</c:v>
                </c:pt>
                <c:pt idx="37">
                  <c:v>2.4784003598268224E-5</c:v>
                </c:pt>
                <c:pt idx="38">
                  <c:v>9.1893811015836858E-6</c:v>
                </c:pt>
                <c:pt idx="39">
                  <c:v>3.2024670997747988E-6</c:v>
                </c:pt>
                <c:pt idx="40">
                  <c:v>1.048881039042319E-6</c:v>
                </c:pt>
              </c:numCache>
            </c:numRef>
          </c:val>
          <c:extLst>
            <c:ext xmlns:c16="http://schemas.microsoft.com/office/drawing/2014/chart" uri="{C3380CC4-5D6E-409C-BE32-E72D297353CC}">
              <c16:uniqueId val="{00000006-CD74-4EEC-BF50-46CD5F538CC1}"/>
            </c:ext>
          </c:extLst>
        </c:ser>
        <c:ser>
          <c:idx val="7"/>
          <c:order val="7"/>
          <c:tx>
            <c:strRef>
              <c:f>Projections!$C$28</c:f>
              <c:strCache>
                <c:ptCount val="1"/>
                <c:pt idx="0">
                  <c:v>Latin America and the Caribbean</c:v>
                </c:pt>
              </c:strCache>
            </c:strRef>
          </c:tx>
          <c:spPr>
            <a:solidFill>
              <a:schemeClr val="bg1">
                <a:lumMod val="65000"/>
              </a:schemeClr>
            </a:solidFill>
            <a:ln>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Projections!$F$1533:$AT$1533</c:f>
              <c:numCache>
                <c:formatCode>0.0</c:formatCode>
                <c:ptCount val="41"/>
                <c:pt idx="0">
                  <c:v>1.550303733858043E-4</c:v>
                </c:pt>
                <c:pt idx="1">
                  <c:v>3.9969879432872495E-4</c:v>
                </c:pt>
                <c:pt idx="2">
                  <c:v>9.7599735393616102E-4</c:v>
                </c:pt>
                <c:pt idx="3">
                  <c:v>2.2581445530533467E-3</c:v>
                </c:pt>
                <c:pt idx="4">
                  <c:v>4.9521822485814005E-3</c:v>
                </c:pt>
                <c:pt idx="5">
                  <c:v>1.0296668615702069E-2</c:v>
                </c:pt>
                <c:pt idx="6">
                  <c:v>2.0301044028615257E-2</c:v>
                </c:pt>
                <c:pt idx="7">
                  <c:v>3.7955701776683622E-2</c:v>
                </c:pt>
                <c:pt idx="8">
                  <c:v>6.728786517491607E-2</c:v>
                </c:pt>
                <c:pt idx="9">
                  <c:v>0.1130869660076019</c:v>
                </c:pt>
                <c:pt idx="10">
                  <c:v>0.18012563127960382</c:v>
                </c:pt>
                <c:pt idx="11">
                  <c:v>0.27180662327128152</c:v>
                </c:pt>
                <c:pt idx="12">
                  <c:v>0.38839386904871137</c:v>
                </c:pt>
                <c:pt idx="13">
                  <c:v>0.52529058732274803</c:v>
                </c:pt>
                <c:pt idx="14">
                  <c:v>0.67207608352940174</c:v>
                </c:pt>
                <c:pt idx="15">
                  <c:v>0.81302291319987119</c:v>
                </c:pt>
                <c:pt idx="16">
                  <c:v>0.92945934863027624</c:v>
                </c:pt>
                <c:pt idx="17">
                  <c:v>1.0036628948735458</c:v>
                </c:pt>
                <c:pt idx="18">
                  <c:v>1.0232322423198392</c:v>
                </c:pt>
                <c:pt idx="19">
                  <c:v>0.98447163544716754</c:v>
                </c:pt>
                <c:pt idx="20">
                  <c:v>0.89352054341818676</c:v>
                </c:pt>
                <c:pt idx="21">
                  <c:v>0.76475825195379121</c:v>
                </c:pt>
                <c:pt idx="22">
                  <c:v>0.61705513279265212</c:v>
                </c:pt>
                <c:pt idx="23">
                  <c:v>0.46922477973191967</c:v>
                </c:pt>
                <c:pt idx="24">
                  <c:v>0.336191049021972</c:v>
                </c:pt>
                <c:pt idx="25">
                  <c:v>0.22690469761512119</c:v>
                </c:pt>
                <c:pt idx="26">
                  <c:v>0.14423425121089103</c:v>
                </c:pt>
                <c:pt idx="27">
                  <c:v>8.6334944173763917E-2</c:v>
                </c:pt>
                <c:pt idx="28">
                  <c:v>4.8655605779976838E-2</c:v>
                </c:pt>
                <c:pt idx="29">
                  <c:v>2.5813679788431423E-2</c:v>
                </c:pt>
                <c:pt idx="30">
                  <c:v>1.2891020949377387E-2</c:v>
                </c:pt>
                <c:pt idx="31">
                  <c:v>6.0589957233946829E-3</c:v>
                </c:pt>
                <c:pt idx="32">
                  <c:v>2.6800978299422206E-3</c:v>
                </c:pt>
                <c:pt idx="33">
                  <c:v>1.1155845519259656E-3</c:v>
                </c:pt>
                <c:pt idx="34">
                  <c:v>4.3694338556452233E-4</c:v>
                </c:pt>
                <c:pt idx="35">
                  <c:v>1.6102412329268128E-4</c:v>
                </c:pt>
                <c:pt idx="36">
                  <c:v>5.58309327227141E-5</c:v>
                </c:pt>
                <c:pt idx="37">
                  <c:v>1.8211866792851747E-5</c:v>
                </c:pt>
                <c:pt idx="38">
                  <c:v>5.5886797840225149E-6</c:v>
                </c:pt>
                <c:pt idx="39">
                  <c:v>1.6133198384722218E-6</c:v>
                </c:pt>
                <c:pt idx="40">
                  <c:v>4.3809776133646061E-7</c:v>
                </c:pt>
              </c:numCache>
            </c:numRef>
          </c:val>
          <c:extLst>
            <c:ext xmlns:c16="http://schemas.microsoft.com/office/drawing/2014/chart" uri="{C3380CC4-5D6E-409C-BE32-E72D297353CC}">
              <c16:uniqueId val="{00000007-CD74-4EEC-BF50-46CD5F538CC1}"/>
            </c:ext>
          </c:extLst>
        </c:ser>
        <c:ser>
          <c:idx val="8"/>
          <c:order val="8"/>
          <c:tx>
            <c:strRef>
              <c:f>Projections!$C$29</c:f>
              <c:strCache>
                <c:ptCount val="1"/>
                <c:pt idx="0">
                  <c:v>Europe and Northern America</c:v>
                </c:pt>
              </c:strCache>
            </c:strRef>
          </c:tx>
          <c:spPr>
            <a:solidFill>
              <a:srgbClr val="996633"/>
            </a:solidFill>
            <a:ln>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Projections!$F$1534:$AT$1534</c:f>
              <c:numCache>
                <c:formatCode>0.0</c:formatCode>
                <c:ptCount val="41"/>
                <c:pt idx="0">
                  <c:v>8.2244758517571157E-7</c:v>
                </c:pt>
                <c:pt idx="1">
                  <c:v>2.667713926424531E-6</c:v>
                </c:pt>
                <c:pt idx="2">
                  <c:v>8.1979258903736665E-6</c:v>
                </c:pt>
                <c:pt idx="3">
                  <c:v>2.3884650712824763E-5</c:v>
                </c:pt>
                <c:pt idx="4">
                  <c:v>6.6026621375245008E-5</c:v>
                </c:pt>
                <c:pt idx="5">
                  <c:v>1.7332076914700068E-4</c:v>
                </c:pt>
                <c:pt idx="6">
                  <c:v>4.3237369252813217E-4</c:v>
                </c:pt>
                <c:pt idx="7">
                  <c:v>1.0258306478752445E-3</c:v>
                </c:pt>
                <c:pt idx="8">
                  <c:v>2.3163157085760934E-3</c:v>
                </c:pt>
                <c:pt idx="9">
                  <c:v>4.9804883477086084E-3</c:v>
                </c:pt>
                <c:pt idx="10">
                  <c:v>1.0201765050533804E-2</c:v>
                </c:pt>
                <c:pt idx="11">
                  <c:v>1.9911383928852406E-2</c:v>
                </c:pt>
                <c:pt idx="12">
                  <c:v>3.7029833557701293E-2</c:v>
                </c:pt>
                <c:pt idx="13">
                  <c:v>6.5604621778105082E-2</c:v>
                </c:pt>
                <c:pt idx="14">
                  <c:v>0.11068042107562918</c:v>
                </c:pt>
                <c:pt idx="15">
                  <c:v>0.17770856250852704</c:v>
                </c:pt>
                <c:pt idx="16">
                  <c:v>0.2713553243402223</c:v>
                </c:pt>
                <c:pt idx="17">
                  <c:v>0.39374538664069736</c:v>
                </c:pt>
                <c:pt idx="18">
                  <c:v>0.54247184958001304</c:v>
                </c:pt>
                <c:pt idx="19">
                  <c:v>0.70902385186995387</c:v>
                </c:pt>
                <c:pt idx="20">
                  <c:v>0.87845043876613149</c:v>
                </c:pt>
                <c:pt idx="21">
                  <c:v>1.0309100560162596</c:v>
                </c:pt>
                <c:pt idx="22">
                  <c:v>1.1451842602806486</c:v>
                </c:pt>
                <c:pt idx="23">
                  <c:v>1.203421598524353</c:v>
                </c:pt>
                <c:pt idx="24">
                  <c:v>1.1956889480451527</c:v>
                </c:pt>
                <c:pt idx="25">
                  <c:v>1.1227394942646269</c:v>
                </c:pt>
                <c:pt idx="26">
                  <c:v>0.99593844370424511</c:v>
                </c:pt>
                <c:pt idx="27">
                  <c:v>0.83433037428412937</c:v>
                </c:pt>
                <c:pt idx="28">
                  <c:v>0.6599010642619918</c:v>
                </c:pt>
                <c:pt idx="29">
                  <c:v>0.49267279958594801</c:v>
                </c:pt>
                <c:pt idx="30">
                  <c:v>0.34713523975979027</c:v>
                </c:pt>
                <c:pt idx="31">
                  <c:v>0.23079983260755596</c:v>
                </c:pt>
                <c:pt idx="32">
                  <c:v>0.1447831036089097</c:v>
                </c:pt>
                <c:pt idx="33">
                  <c:v>8.5685156843179011E-2</c:v>
                </c:pt>
                <c:pt idx="34">
                  <c:v>4.7837418552999923E-2</c:v>
                </c:pt>
                <c:pt idx="35">
                  <c:v>2.519311741065558E-2</c:v>
                </c:pt>
                <c:pt idx="36">
                  <c:v>1.2515087320293591E-2</c:v>
                </c:pt>
                <c:pt idx="37">
                  <c:v>5.864321867866517E-3</c:v>
                </c:pt>
                <c:pt idx="38">
                  <c:v>2.5920121366411141E-3</c:v>
                </c:pt>
                <c:pt idx="39">
                  <c:v>1.0807014586982876E-3</c:v>
                </c:pt>
                <c:pt idx="40">
                  <c:v>4.2506092592545577E-4</c:v>
                </c:pt>
              </c:numCache>
            </c:numRef>
          </c:val>
          <c:extLst>
            <c:ext xmlns:c16="http://schemas.microsoft.com/office/drawing/2014/chart" uri="{C3380CC4-5D6E-409C-BE32-E72D297353CC}">
              <c16:uniqueId val="{00000008-CD74-4EEC-BF50-46CD5F538CC1}"/>
            </c:ext>
          </c:extLst>
        </c:ser>
        <c:dLbls>
          <c:showLegendKey val="0"/>
          <c:showVal val="0"/>
          <c:showCatName val="0"/>
          <c:showSerName val="0"/>
          <c:showPercent val="0"/>
          <c:showBubbleSize val="0"/>
        </c:dLbls>
        <c:axId val="569671816"/>
        <c:axId val="569670832"/>
      </c:areaChart>
      <c:catAx>
        <c:axId val="56967181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Universal score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0832"/>
        <c:crosses val="autoZero"/>
        <c:auto val="1"/>
        <c:lblAlgn val="ctr"/>
        <c:lblOffset val="100"/>
        <c:tickLblSkip val="1"/>
        <c:noMultiLvlLbl val="0"/>
      </c:catAx>
      <c:valAx>
        <c:axId val="569670832"/>
        <c:scaling>
          <c:orientation val="minMax"/>
          <c:max val="1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Million children of one age cohort rounded to closest score multiple of 25</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1816"/>
        <c:crosses val="autoZero"/>
        <c:crossBetween val="midCat"/>
        <c:majorUnit val="1"/>
      </c:valAx>
      <c:spPr>
        <a:noFill/>
        <a:ln>
          <a:noFill/>
        </a:ln>
        <a:effectLst/>
      </c:spPr>
    </c:plotArea>
    <c:legend>
      <c:legendPos val="r"/>
      <c:layout>
        <c:manualLayout>
          <c:xMode val="edge"/>
          <c:yMode val="edge"/>
          <c:x val="0.68144878998528025"/>
          <c:y val="0.13993374464210842"/>
          <c:w val="0.30231337839824346"/>
          <c:h val="0.6641282121908229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10864887348169E-2"/>
          <c:y val="4.7388252598043142E-2"/>
          <c:w val="0.61313182292639901"/>
          <c:h val="0.77051290629221236"/>
        </c:manualLayout>
      </c:layout>
      <c:areaChart>
        <c:grouping val="stacked"/>
        <c:varyColors val="0"/>
        <c:ser>
          <c:idx val="0"/>
          <c:order val="0"/>
          <c:tx>
            <c:strRef>
              <c:f>Projections!$C$23</c:f>
              <c:strCache>
                <c:ptCount val="1"/>
                <c:pt idx="0">
                  <c:v>Sub-Saharan Africa</c:v>
                </c:pt>
              </c:strCache>
            </c:strRef>
          </c:tx>
          <c:spPr>
            <a:solidFill>
              <a:schemeClr val="accent1"/>
            </a:solidFill>
            <a:ln w="25400">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Projections!$H$1766:$AV$1766</c:f>
              <c:numCache>
                <c:formatCode>0.0</c:formatCode>
                <c:ptCount val="41"/>
                <c:pt idx="0">
                  <c:v>1.3887724162669311E-2</c:v>
                </c:pt>
                <c:pt idx="1">
                  <c:v>2.8980539592702127E-2</c:v>
                </c:pt>
                <c:pt idx="2">
                  <c:v>5.7667277923957379E-2</c:v>
                </c:pt>
                <c:pt idx="3">
                  <c:v>0.10921750247581266</c:v>
                </c:pt>
                <c:pt idx="4">
                  <c:v>0.19655907327399197</c:v>
                </c:pt>
                <c:pt idx="5">
                  <c:v>0.33569771697655287</c:v>
                </c:pt>
                <c:pt idx="6">
                  <c:v>0.54348682178508845</c:v>
                </c:pt>
                <c:pt idx="7">
                  <c:v>0.83338933719487007</c:v>
                </c:pt>
                <c:pt idx="8">
                  <c:v>1.2096058367473765</c:v>
                </c:pt>
                <c:pt idx="9">
                  <c:v>1.6609804590855979</c:v>
                </c:pt>
                <c:pt idx="10">
                  <c:v>2.1570048471912764</c:v>
                </c:pt>
                <c:pt idx="11">
                  <c:v>2.6484095771299248</c:v>
                </c:pt>
                <c:pt idx="12">
                  <c:v>3.0738129815979813</c:v>
                </c:pt>
                <c:pt idx="13">
                  <c:v>3.3717823656092749</c:v>
                </c:pt>
                <c:pt idx="14">
                  <c:v>3.4952402639799161</c:v>
                </c:pt>
                <c:pt idx="15">
                  <c:v>3.4236126142691377</c:v>
                </c:pt>
                <c:pt idx="16">
                  <c:v>3.1684176147645826</c:v>
                </c:pt>
                <c:pt idx="17">
                  <c:v>2.7702151545548133</c:v>
                </c:pt>
                <c:pt idx="18">
                  <c:v>2.2880325502294583</c:v>
                </c:pt>
                <c:pt idx="19">
                  <c:v>1.7850614460367671</c:v>
                </c:pt>
                <c:pt idx="20">
                  <c:v>1.3153793654744619</c:v>
                </c:pt>
                <c:pt idx="21">
                  <c:v>0.91542011812842372</c:v>
                </c:pt>
                <c:pt idx="22">
                  <c:v>0.60162629726255357</c:v>
                </c:pt>
                <c:pt idx="23">
                  <c:v>0.37336805355200192</c:v>
                </c:pt>
                <c:pt idx="24">
                  <c:v>0.21878711164530629</c:v>
                </c:pt>
                <c:pt idx="25">
                  <c:v>0.12104754658570088</c:v>
                </c:pt>
                <c:pt idx="26">
                  <c:v>6.322999323364116E-2</c:v>
                </c:pt>
                <c:pt idx="27">
                  <c:v>3.118296232934447E-2</c:v>
                </c:pt>
                <c:pt idx="28">
                  <c:v>1.4519373156399062E-2</c:v>
                </c:pt>
                <c:pt idx="29">
                  <c:v>6.3832753513184456E-3</c:v>
                </c:pt>
                <c:pt idx="30">
                  <c:v>2.6500798805281145E-3</c:v>
                </c:pt>
                <c:pt idx="31">
                  <c:v>1.0391557683532588E-3</c:v>
                </c:pt>
                <c:pt idx="32">
                  <c:v>3.8497714889765608E-4</c:v>
                </c:pt>
                <c:pt idx="33">
                  <c:v>1.3480188771909207E-4</c:v>
                </c:pt>
                <c:pt idx="34">
                  <c:v>4.4636880272020421E-5</c:v>
                </c:pt>
                <c:pt idx="35">
                  <c:v>1.3986917743822213E-5</c:v>
                </c:pt>
                <c:pt idx="36">
                  <c:v>4.150902500851477E-6</c:v>
                </c:pt>
                <c:pt idx="37">
                  <c:v>1.1678492521840397E-6</c:v>
                </c:pt>
                <c:pt idx="38">
                  <c:v>3.1185295861371652E-7</c:v>
                </c:pt>
                <c:pt idx="39">
                  <c:v>7.9136259008655804E-8</c:v>
                </c:pt>
                <c:pt idx="40">
                  <c:v>1.9108642784164935E-8</c:v>
                </c:pt>
              </c:numCache>
            </c:numRef>
          </c:val>
          <c:extLst>
            <c:ext xmlns:c16="http://schemas.microsoft.com/office/drawing/2014/chart" uri="{C3380CC4-5D6E-409C-BE32-E72D297353CC}">
              <c16:uniqueId val="{00000000-8748-4179-A9D2-DEC2C9836579}"/>
            </c:ext>
          </c:extLst>
        </c:ser>
        <c:ser>
          <c:idx val="1"/>
          <c:order val="1"/>
          <c:tx>
            <c:strRef>
              <c:f>Projections!$C$24</c:f>
              <c:strCache>
                <c:ptCount val="1"/>
                <c:pt idx="0">
                  <c:v>Northern Africa and Western Asia</c:v>
                </c:pt>
              </c:strCache>
            </c:strRef>
          </c:tx>
          <c:spPr>
            <a:solidFill>
              <a:srgbClr val="FF0000"/>
            </a:solidFill>
            <a:ln w="25400">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Projections!$H$1767:$AV$1767</c:f>
              <c:numCache>
                <c:formatCode>0.0</c:formatCode>
                <c:ptCount val="41"/>
                <c:pt idx="0">
                  <c:v>2.4688045821077498E-4</c:v>
                </c:pt>
                <c:pt idx="1">
                  <c:v>6.2701405838072773E-4</c:v>
                </c:pt>
                <c:pt idx="2">
                  <c:v>1.5031296328439179E-3</c:v>
                </c:pt>
                <c:pt idx="3">
                  <c:v>3.4030346912131797E-3</c:v>
                </c:pt>
                <c:pt idx="4">
                  <c:v>7.2798163093724805E-3</c:v>
                </c:pt>
                <c:pt idx="5">
                  <c:v>1.4723089703579556E-2</c:v>
                </c:pt>
                <c:pt idx="6">
                  <c:v>2.8167227861828029E-2</c:v>
                </c:pt>
                <c:pt idx="7">
                  <c:v>5.1002707669344186E-2</c:v>
                </c:pt>
                <c:pt idx="8">
                  <c:v>8.7452371875874721E-2</c:v>
                </c:pt>
                <c:pt idx="9">
                  <c:v>0.14206417920635805</c:v>
                </c:pt>
                <c:pt idx="10">
                  <c:v>0.21873095363032985</c:v>
                </c:pt>
                <c:pt idx="11">
                  <c:v>0.31929543845576658</c:v>
                </c:pt>
                <c:pt idx="12">
                  <c:v>0.44201544563198769</c:v>
                </c:pt>
                <c:pt idx="13">
                  <c:v>0.58037510538086601</c:v>
                </c:pt>
                <c:pt idx="14">
                  <c:v>0.72282013706317838</c:v>
                </c:pt>
                <c:pt idx="15">
                  <c:v>0.85386216179619479</c:v>
                </c:pt>
                <c:pt idx="16">
                  <c:v>0.95661120011593792</c:v>
                </c:pt>
                <c:pt idx="17">
                  <c:v>1.0162570162407258</c:v>
                </c:pt>
                <c:pt idx="18">
                  <c:v>1.0235470464775143</c:v>
                </c:pt>
                <c:pt idx="19">
                  <c:v>0.97714631348729164</c:v>
                </c:pt>
                <c:pt idx="20">
                  <c:v>0.88404841230553255</c:v>
                </c:pt>
                <c:pt idx="21">
                  <c:v>0.75786103336033761</c:v>
                </c:pt>
                <c:pt idx="22">
                  <c:v>0.61554016008457668</c:v>
                </c:pt>
                <c:pt idx="23">
                  <c:v>0.47365660946625121</c:v>
                </c:pt>
                <c:pt idx="24">
                  <c:v>0.34533026278419793</c:v>
                </c:pt>
                <c:pt idx="25">
                  <c:v>0.23857929041131407</c:v>
                </c:pt>
                <c:pt idx="26">
                  <c:v>0.15622918206232278</c:v>
                </c:pt>
                <c:pt idx="27">
                  <c:v>9.6998878684044068E-2</c:v>
                </c:pt>
                <c:pt idx="28">
                  <c:v>5.7124885323177624E-2</c:v>
                </c:pt>
                <c:pt idx="29">
                  <c:v>3.1925978929342742E-2</c:v>
                </c:pt>
                <c:pt idx="30">
                  <c:v>1.6941246530692868E-2</c:v>
                </c:pt>
                <c:pt idx="31">
                  <c:v>8.5398804248762398E-3</c:v>
                </c:pt>
                <c:pt idx="32">
                  <c:v>4.0913826843500829E-3</c:v>
                </c:pt>
                <c:pt idx="33">
                  <c:v>1.8636814824757972E-3</c:v>
                </c:pt>
                <c:pt idx="34">
                  <c:v>8.0737358386384476E-4</c:v>
                </c:pt>
                <c:pt idx="35">
                  <c:v>3.3268087412792593E-4</c:v>
                </c:pt>
                <c:pt idx="36">
                  <c:v>1.3037716595457581E-4</c:v>
                </c:pt>
                <c:pt idx="37">
                  <c:v>4.8582780856900221E-5</c:v>
                </c:pt>
                <c:pt idx="38">
                  <c:v>1.7205879326387256E-5</c:v>
                </c:pt>
                <c:pt idx="39">
                  <c:v>5.7878979807825322E-6</c:v>
                </c:pt>
                <c:pt idx="40">
                  <c:v>1.8479653180042418E-6</c:v>
                </c:pt>
              </c:numCache>
            </c:numRef>
          </c:val>
          <c:extLst>
            <c:ext xmlns:c16="http://schemas.microsoft.com/office/drawing/2014/chart" uri="{C3380CC4-5D6E-409C-BE32-E72D297353CC}">
              <c16:uniqueId val="{00000001-8748-4179-A9D2-DEC2C9836579}"/>
            </c:ext>
          </c:extLst>
        </c:ser>
        <c:ser>
          <c:idx val="2"/>
          <c:order val="2"/>
          <c:tx>
            <c:v>Central and Southern Asia (excl. India)</c:v>
          </c:tx>
          <c:spPr>
            <a:solidFill>
              <a:srgbClr val="FFFF00"/>
            </a:solidFill>
            <a:ln w="25400">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Projections!$H$1768:$AV$1768</c:f>
              <c:numCache>
                <c:formatCode>0.0</c:formatCode>
                <c:ptCount val="41"/>
                <c:pt idx="0">
                  <c:v>1.2697886198043725E-4</c:v>
                </c:pt>
                <c:pt idx="1">
                  <c:v>3.5298282857256657E-4</c:v>
                </c:pt>
                <c:pt idx="2">
                  <c:v>9.2301809765843782E-4</c:v>
                </c:pt>
                <c:pt idx="3">
                  <c:v>2.2706103713556894E-3</c:v>
                </c:pt>
                <c:pt idx="4">
                  <c:v>5.2552872012769907E-3</c:v>
                </c:pt>
                <c:pt idx="5">
                  <c:v>1.1445171147683517E-2</c:v>
                </c:pt>
                <c:pt idx="6">
                  <c:v>2.3457197373225179E-2</c:v>
                </c:pt>
                <c:pt idx="7">
                  <c:v>4.5250147536644275E-2</c:v>
                </c:pt>
                <c:pt idx="8">
                  <c:v>8.2171789757855038E-2</c:v>
                </c:pt>
                <c:pt idx="9">
                  <c:v>0.14049497662568419</c:v>
                </c:pt>
                <c:pt idx="10">
                  <c:v>0.22621386098992985</c:v>
                </c:pt>
                <c:pt idx="11">
                  <c:v>0.34307806634426385</c:v>
                </c:pt>
                <c:pt idx="12">
                  <c:v>0.49021716083516753</c:v>
                </c:pt>
                <c:pt idx="13">
                  <c:v>0.66012482536786421</c:v>
                </c:pt>
                <c:pt idx="14">
                  <c:v>0.83799692605559861</c:v>
                </c:pt>
                <c:pt idx="15">
                  <c:v>1.0032173752497773</c:v>
                </c:pt>
                <c:pt idx="16">
                  <c:v>1.1330983164779362</c:v>
                </c:pt>
                <c:pt idx="17">
                  <c:v>1.2080297465157441</c:v>
                </c:pt>
                <c:pt idx="18">
                  <c:v>1.2164297994188948</c:v>
                </c:pt>
                <c:pt idx="19">
                  <c:v>1.1577534525660895</c:v>
                </c:pt>
                <c:pt idx="20">
                  <c:v>1.0424647272951022</c:v>
                </c:pt>
                <c:pt idx="21">
                  <c:v>0.88903387773656339</c:v>
                </c:pt>
                <c:pt idx="22">
                  <c:v>0.71912893984914428</c:v>
                </c:pt>
                <c:pt idx="23">
                  <c:v>0.5527097260904521</c:v>
                </c:pt>
                <c:pt idx="24">
                  <c:v>0.404511140456565</c:v>
                </c:pt>
                <c:pt idx="25">
                  <c:v>0.28263300821181786</c:v>
                </c:pt>
                <c:pt idx="26">
                  <c:v>0.18907686291274062</c:v>
                </c:pt>
                <c:pt idx="27">
                  <c:v>0.12148327342278917</c:v>
                </c:pt>
                <c:pt idx="28">
                  <c:v>7.5187370611477122E-2</c:v>
                </c:pt>
                <c:pt idx="29">
                  <c:v>4.4935310389259221E-2</c:v>
                </c:pt>
                <c:pt idx="30">
                  <c:v>2.5971929511185855E-2</c:v>
                </c:pt>
                <c:pt idx="31">
                  <c:v>1.4521525545787615E-2</c:v>
                </c:pt>
                <c:pt idx="32">
                  <c:v>7.8459823213885196E-3</c:v>
                </c:pt>
                <c:pt idx="33">
                  <c:v>4.0872726713847424E-3</c:v>
                </c:pt>
                <c:pt idx="34">
                  <c:v>2.0466365195901592E-3</c:v>
                </c:pt>
                <c:pt idx="35">
                  <c:v>9.816852977274906E-4</c:v>
                </c:pt>
                <c:pt idx="36">
                  <c:v>4.4950467689112359E-4</c:v>
                </c:pt>
                <c:pt idx="37">
                  <c:v>1.9586321403232759E-4</c:v>
                </c:pt>
                <c:pt idx="38">
                  <c:v>8.0991305679041742E-5</c:v>
                </c:pt>
                <c:pt idx="39">
                  <c:v>3.1710550753825324E-5</c:v>
                </c:pt>
                <c:pt idx="40">
                  <c:v>1.1734256803189663E-5</c:v>
                </c:pt>
              </c:numCache>
            </c:numRef>
          </c:val>
          <c:extLst>
            <c:ext xmlns:c16="http://schemas.microsoft.com/office/drawing/2014/chart" uri="{C3380CC4-5D6E-409C-BE32-E72D297353CC}">
              <c16:uniqueId val="{00000002-8748-4179-A9D2-DEC2C9836579}"/>
            </c:ext>
          </c:extLst>
        </c:ser>
        <c:ser>
          <c:idx val="3"/>
          <c:order val="3"/>
          <c:tx>
            <c:v>India</c:v>
          </c:tx>
          <c:spPr>
            <a:solidFill>
              <a:schemeClr val="accent4"/>
            </a:solidFill>
            <a:ln w="25400">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Projections!$H$1769:$AV$1769</c:f>
              <c:numCache>
                <c:formatCode>0.0</c:formatCode>
                <c:ptCount val="41"/>
                <c:pt idx="0">
                  <c:v>1.3209937641448589E-4</c:v>
                </c:pt>
                <c:pt idx="1">
                  <c:v>3.8626864627783333E-4</c:v>
                </c:pt>
                <c:pt idx="2">
                  <c:v>1.0610472949431954E-3</c:v>
                </c:pt>
                <c:pt idx="3">
                  <c:v>2.7380200390284383E-3</c:v>
                </c:pt>
                <c:pt idx="4">
                  <c:v>6.6373557711263721E-3</c:v>
                </c:pt>
                <c:pt idx="5">
                  <c:v>1.5115070132893172E-2</c:v>
                </c:pt>
                <c:pt idx="6">
                  <c:v>3.2335667547264253E-2</c:v>
                </c:pt>
                <c:pt idx="7">
                  <c:v>6.4984546186537859E-2</c:v>
                </c:pt>
                <c:pt idx="8">
                  <c:v>0.12268598234715496</c:v>
                </c:pt>
                <c:pt idx="9">
                  <c:v>0.21758872820904954</c:v>
                </c:pt>
                <c:pt idx="10">
                  <c:v>0.36252205882316263</c:v>
                </c:pt>
                <c:pt idx="11">
                  <c:v>0.56739966706885403</c:v>
                </c:pt>
                <c:pt idx="12">
                  <c:v>0.8342578663605078</c:v>
                </c:pt>
                <c:pt idx="13">
                  <c:v>1.1523068378451877</c:v>
                </c:pt>
                <c:pt idx="14">
                  <c:v>1.4951768442924063</c:v>
                </c:pt>
                <c:pt idx="15">
                  <c:v>1.8225253633292069</c:v>
                </c:pt>
                <c:pt idx="16">
                  <c:v>2.0869459155251593</c:v>
                </c:pt>
                <c:pt idx="17">
                  <c:v>2.2449434331479452</c:v>
                </c:pt>
                <c:pt idx="18">
                  <c:v>2.2685910031063807</c:v>
                </c:pt>
                <c:pt idx="19">
                  <c:v>2.1535928631334698</c:v>
                </c:pt>
                <c:pt idx="20">
                  <c:v>1.9205587470233154</c:v>
                </c:pt>
                <c:pt idx="21">
                  <c:v>1.608970878983448</c:v>
                </c:pt>
                <c:pt idx="22">
                  <c:v>1.2662672257710841</c:v>
                </c:pt>
                <c:pt idx="23">
                  <c:v>0.93617953640020368</c:v>
                </c:pt>
                <c:pt idx="24">
                  <c:v>0.65020381918627701</c:v>
                </c:pt>
                <c:pt idx="25">
                  <c:v>0.42422521978958566</c:v>
                </c:pt>
                <c:pt idx="26">
                  <c:v>0.26001598351782385</c:v>
                </c:pt>
                <c:pt idx="27">
                  <c:v>0.14971323765926189</c:v>
                </c:pt>
                <c:pt idx="28">
                  <c:v>8.0979847439387909E-2</c:v>
                </c:pt>
                <c:pt idx="29">
                  <c:v>4.1148148735599875E-2</c:v>
                </c:pt>
                <c:pt idx="30">
                  <c:v>1.9641752874067997E-2</c:v>
                </c:pt>
                <c:pt idx="31">
                  <c:v>8.8077865052075804E-3</c:v>
                </c:pt>
                <c:pt idx="32">
                  <c:v>3.7103075532331259E-3</c:v>
                </c:pt>
                <c:pt idx="33">
                  <c:v>1.4682825477157339E-3</c:v>
                </c:pt>
                <c:pt idx="34">
                  <c:v>5.4584075357749285E-4</c:v>
                </c:pt>
                <c:pt idx="35">
                  <c:v>1.9062456860977322E-4</c:v>
                </c:pt>
                <c:pt idx="36">
                  <c:v>6.2538633111791877E-5</c:v>
                </c:pt>
                <c:pt idx="37">
                  <c:v>1.9274116981536581E-5</c:v>
                </c:pt>
                <c:pt idx="38">
                  <c:v>5.5802954222406034E-6</c:v>
                </c:pt>
                <c:pt idx="39">
                  <c:v>1.5177368779792787E-6</c:v>
                </c:pt>
                <c:pt idx="40">
                  <c:v>3.8778622430793509E-7</c:v>
                </c:pt>
              </c:numCache>
            </c:numRef>
          </c:val>
          <c:extLst>
            <c:ext xmlns:c16="http://schemas.microsoft.com/office/drawing/2014/chart" uri="{C3380CC4-5D6E-409C-BE32-E72D297353CC}">
              <c16:uniqueId val="{00000003-8748-4179-A9D2-DEC2C9836579}"/>
            </c:ext>
          </c:extLst>
        </c:ser>
        <c:ser>
          <c:idx val="4"/>
          <c:order val="4"/>
          <c:tx>
            <c:v>Eastern and South-eastern Asia (excl. China)</c:v>
          </c:tx>
          <c:spPr>
            <a:solidFill>
              <a:srgbClr val="92D050"/>
            </a:solidFill>
            <a:ln w="25400">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Projections!$H$1770:$AV$1770</c:f>
              <c:numCache>
                <c:formatCode>0.0</c:formatCode>
                <c:ptCount val="41"/>
                <c:pt idx="0">
                  <c:v>3.6228402670065287E-5</c:v>
                </c:pt>
                <c:pt idx="1">
                  <c:v>1.0489504708026305E-4</c:v>
                </c:pt>
                <c:pt idx="2">
                  <c:v>2.8619600361158001E-4</c:v>
                </c:pt>
                <c:pt idx="3">
                  <c:v>7.3598550062201127E-4</c:v>
                </c:pt>
                <c:pt idx="4">
                  <c:v>1.7842992571163079E-3</c:v>
                </c:pt>
                <c:pt idx="5">
                  <c:v>4.0790178627762913E-3</c:v>
                </c:pt>
                <c:pt idx="6">
                  <c:v>8.7949014353167106E-3</c:v>
                </c:pt>
                <c:pt idx="7">
                  <c:v>1.788931483041923E-2</c:v>
                </c:pt>
                <c:pt idx="8">
                  <c:v>3.4335791172336129E-2</c:v>
                </c:pt>
                <c:pt idx="9">
                  <c:v>6.2201393271550554E-2</c:v>
                </c:pt>
                <c:pt idx="10">
                  <c:v>0.10638284488760863</c:v>
                </c:pt>
                <c:pt idx="11">
                  <c:v>0.17182861848373904</c:v>
                </c:pt>
                <c:pt idx="12">
                  <c:v>0.26219768808935151</c:v>
                </c:pt>
                <c:pt idx="13">
                  <c:v>0.37814850185090326</c:v>
                </c:pt>
                <c:pt idx="14">
                  <c:v>0.51574415055581868</c:v>
                </c:pt>
                <c:pt idx="15">
                  <c:v>0.66565318872126178</c:v>
                </c:pt>
                <c:pt idx="16">
                  <c:v>0.81375472166893092</c:v>
                </c:pt>
                <c:pt idx="17">
                  <c:v>0.94334881848773855</c:v>
                </c:pt>
                <c:pt idx="18">
                  <c:v>1.0385408264729863</c:v>
                </c:pt>
                <c:pt idx="19">
                  <c:v>1.0877966590010384</c:v>
                </c:pt>
                <c:pt idx="20">
                  <c:v>1.0864750474819953</c:v>
                </c:pt>
                <c:pt idx="21">
                  <c:v>1.0374841576792386</c:v>
                </c:pt>
                <c:pt idx="22">
                  <c:v>0.94994598776395667</c:v>
                </c:pt>
                <c:pt idx="23">
                  <c:v>0.83651469195184847</c:v>
                </c:pt>
                <c:pt idx="24">
                  <c:v>0.71040489605504731</c:v>
                </c:pt>
                <c:pt idx="25">
                  <c:v>0.58308109553632281</c:v>
                </c:pt>
                <c:pt idx="26">
                  <c:v>0.46307401055721154</c:v>
                </c:pt>
                <c:pt idx="27">
                  <c:v>0.35583895420316602</c:v>
                </c:pt>
                <c:pt idx="28">
                  <c:v>0.26423562168918047</c:v>
                </c:pt>
                <c:pt idx="29">
                  <c:v>0.18918105644279004</c:v>
                </c:pt>
                <c:pt idx="30">
                  <c:v>0.13020864224883366</c:v>
                </c:pt>
                <c:pt idx="31">
                  <c:v>8.5878933991960005E-2</c:v>
                </c:pt>
                <c:pt idx="32">
                  <c:v>5.4106445574622006E-2</c:v>
                </c:pt>
                <c:pt idx="33">
                  <c:v>3.2469389158869932E-2</c:v>
                </c:pt>
                <c:pt idx="34">
                  <c:v>1.8512852653842317E-2</c:v>
                </c:pt>
                <c:pt idx="35">
                  <c:v>1.0007699476774348E-2</c:v>
                </c:pt>
                <c:pt idx="36">
                  <c:v>5.1204784212957443E-3</c:v>
                </c:pt>
                <c:pt idx="37">
                  <c:v>2.4762872563093528E-3</c:v>
                </c:pt>
                <c:pt idx="38">
                  <c:v>1.1306427603847181E-3</c:v>
                </c:pt>
                <c:pt idx="39">
                  <c:v>4.8696870792790846E-4</c:v>
                </c:pt>
                <c:pt idx="40">
                  <c:v>1.9770732970403093E-4</c:v>
                </c:pt>
              </c:numCache>
            </c:numRef>
          </c:val>
          <c:extLst>
            <c:ext xmlns:c16="http://schemas.microsoft.com/office/drawing/2014/chart" uri="{C3380CC4-5D6E-409C-BE32-E72D297353CC}">
              <c16:uniqueId val="{00000004-8748-4179-A9D2-DEC2C9836579}"/>
            </c:ext>
          </c:extLst>
        </c:ser>
        <c:ser>
          <c:idx val="5"/>
          <c:order val="5"/>
          <c:tx>
            <c:v>China</c:v>
          </c:tx>
          <c:spPr>
            <a:solidFill>
              <a:srgbClr val="00B050"/>
            </a:solidFill>
            <a:ln w="25400">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Projections!$H$1771:$AV$1771</c:f>
              <c:numCache>
                <c:formatCode>0.0</c:formatCode>
                <c:ptCount val="41"/>
                <c:pt idx="0">
                  <c:v>1.8122160519404416E-7</c:v>
                </c:pt>
                <c:pt idx="1">
                  <c:v>7.2114034279167382E-7</c:v>
                </c:pt>
                <c:pt idx="2">
                  <c:v>2.6957909187038852E-6</c:v>
                </c:pt>
                <c:pt idx="3">
                  <c:v>9.4669310668791912E-6</c:v>
                </c:pt>
                <c:pt idx="4">
                  <c:v>3.1231210576016164E-5</c:v>
                </c:pt>
                <c:pt idx="5">
                  <c:v>9.6788780327806354E-5</c:v>
                </c:pt>
                <c:pt idx="6">
                  <c:v>2.817849608682298E-4</c:v>
                </c:pt>
                <c:pt idx="7">
                  <c:v>7.7066777402901888E-4</c:v>
                </c:pt>
                <c:pt idx="8">
                  <c:v>1.9800364370856265E-3</c:v>
                </c:pt>
                <c:pt idx="9">
                  <c:v>4.7789860242428575E-3</c:v>
                </c:pt>
                <c:pt idx="10">
                  <c:v>1.0835649125536449E-2</c:v>
                </c:pt>
                <c:pt idx="11">
                  <c:v>2.3079728804507857E-2</c:v>
                </c:pt>
                <c:pt idx="12">
                  <c:v>4.6180971428790539E-2</c:v>
                </c:pt>
                <c:pt idx="13">
                  <c:v>8.6806455193032914E-2</c:v>
                </c:pt>
                <c:pt idx="14">
                  <c:v>0.15328426451395519</c:v>
                </c:pt>
                <c:pt idx="15">
                  <c:v>0.25427269249644918</c:v>
                </c:pt>
                <c:pt idx="16">
                  <c:v>0.39624013608141229</c:v>
                </c:pt>
                <c:pt idx="17">
                  <c:v>0.58006117944969815</c:v>
                </c:pt>
                <c:pt idx="18">
                  <c:v>0.79771128031250316</c:v>
                </c:pt>
                <c:pt idx="19">
                  <c:v>1.0305623219990052</c:v>
                </c:pt>
                <c:pt idx="20">
                  <c:v>1.2507179482489792</c:v>
                </c:pt>
                <c:pt idx="21">
                  <c:v>1.4259394976953494</c:v>
                </c:pt>
                <c:pt idx="22">
                  <c:v>1.5272122905805057</c:v>
                </c:pt>
                <c:pt idx="23">
                  <c:v>1.5365769600980932</c:v>
                </c:pt>
                <c:pt idx="24">
                  <c:v>1.4523317050775637</c:v>
                </c:pt>
                <c:pt idx="25">
                  <c:v>1.2895373174735296</c:v>
                </c:pt>
                <c:pt idx="26">
                  <c:v>1.0756193481470826</c:v>
                </c:pt>
                <c:pt idx="27">
                  <c:v>0.8428298176242236</c:v>
                </c:pt>
                <c:pt idx="28">
                  <c:v>0.62040854750726171</c:v>
                </c:pt>
                <c:pt idx="29">
                  <c:v>0.42901477405712174</c:v>
                </c:pt>
                <c:pt idx="30">
                  <c:v>0.27869124067593659</c:v>
                </c:pt>
                <c:pt idx="31">
                  <c:v>0.17007128162578772</c:v>
                </c:pt>
                <c:pt idx="32">
                  <c:v>9.7497896257406527E-2</c:v>
                </c:pt>
                <c:pt idx="33">
                  <c:v>5.2506866367589625E-2</c:v>
                </c:pt>
                <c:pt idx="34">
                  <c:v>2.6564004818629333E-2</c:v>
                </c:pt>
                <c:pt idx="35">
                  <c:v>1.2624889784101916E-2</c:v>
                </c:pt>
                <c:pt idx="36">
                  <c:v>5.6366132255963857E-3</c:v>
                </c:pt>
                <c:pt idx="37">
                  <c:v>2.3640979703479711E-3</c:v>
                </c:pt>
                <c:pt idx="38">
                  <c:v>9.3147091745812737E-4</c:v>
                </c:pt>
                <c:pt idx="39">
                  <c:v>3.447702028602188E-4</c:v>
                </c:pt>
                <c:pt idx="40">
                  <c:v>1.1988000264499365E-4</c:v>
                </c:pt>
              </c:numCache>
            </c:numRef>
          </c:val>
          <c:extLst>
            <c:ext xmlns:c16="http://schemas.microsoft.com/office/drawing/2014/chart" uri="{C3380CC4-5D6E-409C-BE32-E72D297353CC}">
              <c16:uniqueId val="{00000005-8748-4179-A9D2-DEC2C9836579}"/>
            </c:ext>
          </c:extLst>
        </c:ser>
        <c:ser>
          <c:idx val="6"/>
          <c:order val="6"/>
          <c:tx>
            <c:strRef>
              <c:f>Projections!$C$27</c:f>
              <c:strCache>
                <c:ptCount val="1"/>
                <c:pt idx="0">
                  <c:v>Oceania</c:v>
                </c:pt>
              </c:strCache>
            </c:strRef>
          </c:tx>
          <c:spPr>
            <a:solidFill>
              <a:schemeClr val="accent1">
                <a:lumMod val="60000"/>
              </a:schemeClr>
            </a:solidFill>
            <a:ln w="25400">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Projections!$H$1772:$AV$1772</c:f>
              <c:numCache>
                <c:formatCode>0.0</c:formatCode>
                <c:ptCount val="41"/>
                <c:pt idx="0">
                  <c:v>3.9304538572981489E-7</c:v>
                </c:pt>
                <c:pt idx="1">
                  <c:v>1.2487749297331693E-6</c:v>
                </c:pt>
                <c:pt idx="2">
                  <c:v>3.7320107217523345E-6</c:v>
                </c:pt>
                <c:pt idx="3">
                  <c:v>1.0493255730481859E-5</c:v>
                </c:pt>
                <c:pt idx="4">
                  <c:v>2.7764910688167706E-5</c:v>
                </c:pt>
                <c:pt idx="5">
                  <c:v>6.9156415985526299E-5</c:v>
                </c:pt>
                <c:pt idx="6">
                  <c:v>1.6220902039124641E-4</c:v>
                </c:pt>
                <c:pt idx="7">
                  <c:v>3.5843272535556099E-4</c:v>
                </c:pt>
                <c:pt idx="8">
                  <c:v>7.465253387118402E-4</c:v>
                </c:pt>
                <c:pt idx="9">
                  <c:v>1.4663310192237159E-3</c:v>
                </c:pt>
                <c:pt idx="10">
                  <c:v>2.7179982461009809E-3</c:v>
                </c:pt>
                <c:pt idx="11">
                  <c:v>4.7578035605730113E-3</c:v>
                </c:pt>
                <c:pt idx="12">
                  <c:v>7.8712157642150029E-3</c:v>
                </c:pt>
                <c:pt idx="13">
                  <c:v>1.231721965765941E-2</c:v>
                </c:pt>
                <c:pt idx="14">
                  <c:v>1.8246733565316236E-2</c:v>
                </c:pt>
                <c:pt idx="15">
                  <c:v>2.561051689144184E-2</c:v>
                </c:pt>
                <c:pt idx="16">
                  <c:v>3.4083655813023604E-2</c:v>
                </c:pt>
                <c:pt idx="17">
                  <c:v>4.3038461393172855E-2</c:v>
                </c:pt>
                <c:pt idx="18">
                  <c:v>5.1590818120368316E-2</c:v>
                </c:pt>
                <c:pt idx="19">
                  <c:v>5.8726319320209247E-2</c:v>
                </c:pt>
                <c:pt idx="20">
                  <c:v>6.3486758666070398E-2</c:v>
                </c:pt>
                <c:pt idx="21">
                  <c:v>6.517343179574317E-2</c:v>
                </c:pt>
                <c:pt idx="22">
                  <c:v>6.3510868772800336E-2</c:v>
                </c:pt>
                <c:pt idx="23">
                  <c:v>5.8719997596620332E-2</c:v>
                </c:pt>
                <c:pt idx="24">
                  <c:v>5.147420671702127E-2</c:v>
                </c:pt>
                <c:pt idx="25">
                  <c:v>4.2748299313223069E-2</c:v>
                </c:pt>
                <c:pt idx="26">
                  <c:v>3.3605361500042931E-2</c:v>
                </c:pt>
                <c:pt idx="27">
                  <c:v>2.4985466732700724E-2</c:v>
                </c:pt>
                <c:pt idx="28">
                  <c:v>1.755468142069266E-2</c:v>
                </c:pt>
                <c:pt idx="29">
                  <c:v>1.164615497656846E-2</c:v>
                </c:pt>
                <c:pt idx="30">
                  <c:v>7.2902326657130652E-3</c:v>
                </c:pt>
                <c:pt idx="31">
                  <c:v>4.3031462998216414E-3</c:v>
                </c:pt>
                <c:pt idx="32">
                  <c:v>2.3936816079246671E-3</c:v>
                </c:pt>
                <c:pt idx="33">
                  <c:v>1.2541925237056692E-3</c:v>
                </c:pt>
                <c:pt idx="34">
                  <c:v>6.1871697934744424E-4</c:v>
                </c:pt>
                <c:pt idx="35">
                  <c:v>2.8726987244033242E-4</c:v>
                </c:pt>
                <c:pt idx="36">
                  <c:v>1.2549410016342817E-4</c:v>
                </c:pt>
                <c:pt idx="37">
                  <c:v>5.1567766819258979E-5</c:v>
                </c:pt>
                <c:pt idx="38">
                  <c:v>1.9927848369435877E-5</c:v>
                </c:pt>
                <c:pt idx="39">
                  <c:v>7.2408704480891773E-6</c:v>
                </c:pt>
                <c:pt idx="40">
                  <c:v>2.4734555271098414E-6</c:v>
                </c:pt>
              </c:numCache>
            </c:numRef>
          </c:val>
          <c:extLst>
            <c:ext xmlns:c16="http://schemas.microsoft.com/office/drawing/2014/chart" uri="{C3380CC4-5D6E-409C-BE32-E72D297353CC}">
              <c16:uniqueId val="{00000006-8748-4179-A9D2-DEC2C9836579}"/>
            </c:ext>
          </c:extLst>
        </c:ser>
        <c:ser>
          <c:idx val="7"/>
          <c:order val="7"/>
          <c:tx>
            <c:strRef>
              <c:f>Projections!$C$28</c:f>
              <c:strCache>
                <c:ptCount val="1"/>
                <c:pt idx="0">
                  <c:v>Latin America and the Caribbean</c:v>
                </c:pt>
              </c:strCache>
            </c:strRef>
          </c:tx>
          <c:spPr>
            <a:solidFill>
              <a:schemeClr val="bg1">
                <a:lumMod val="65000"/>
              </a:schemeClr>
            </a:solidFill>
            <a:ln w="25400">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Projections!$H$1773:$AV$1773</c:f>
              <c:numCache>
                <c:formatCode>0.0</c:formatCode>
                <c:ptCount val="41"/>
                <c:pt idx="0">
                  <c:v>2.54121507605987E-5</c:v>
                </c:pt>
                <c:pt idx="1">
                  <c:v>7.3603334518621889E-5</c:v>
                </c:pt>
                <c:pt idx="2">
                  <c:v>2.0144949751363283E-4</c:v>
                </c:pt>
                <c:pt idx="3">
                  <c:v>5.2111585657059673E-4</c:v>
                </c:pt>
                <c:pt idx="4">
                  <c:v>1.2742953394519196E-3</c:v>
                </c:pt>
                <c:pt idx="5">
                  <c:v>2.9459199111388167E-3</c:v>
                </c:pt>
                <c:pt idx="6">
                  <c:v>6.4388955572856014E-3</c:v>
                </c:pt>
                <c:pt idx="7">
                  <c:v>1.3305841312369688E-2</c:v>
                </c:pt>
                <c:pt idx="8">
                  <c:v>2.5995077499955607E-2</c:v>
                </c:pt>
                <c:pt idx="9">
                  <c:v>4.8007866587737244E-2</c:v>
                </c:pt>
                <c:pt idx="10">
                  <c:v>8.3799254724724978E-2</c:v>
                </c:pt>
                <c:pt idx="11">
                  <c:v>0.13822612165624495</c:v>
                </c:pt>
                <c:pt idx="12">
                  <c:v>0.21540855313703711</c:v>
                </c:pt>
                <c:pt idx="13">
                  <c:v>0.31706440079467241</c:v>
                </c:pt>
                <c:pt idx="14">
                  <c:v>0.44068091938958392</c:v>
                </c:pt>
                <c:pt idx="15">
                  <c:v>0.57818745994361154</c:v>
                </c:pt>
                <c:pt idx="16">
                  <c:v>0.71590289841437638</c:v>
                </c:pt>
                <c:pt idx="17">
                  <c:v>0.83628546075320953</c:v>
                </c:pt>
                <c:pt idx="18">
                  <c:v>0.92139668553353704</c:v>
                </c:pt>
                <c:pt idx="19">
                  <c:v>0.95721965803033748</c:v>
                </c:pt>
                <c:pt idx="20">
                  <c:v>0.93742473002318494</c:v>
                </c:pt>
                <c:pt idx="21">
                  <c:v>0.86519633742529523</c:v>
                </c:pt>
                <c:pt idx="22">
                  <c:v>0.75239731603839621</c:v>
                </c:pt>
                <c:pt idx="23">
                  <c:v>0.61637124236614793</c:v>
                </c:pt>
                <c:pt idx="24">
                  <c:v>0.47557144037568455</c:v>
                </c:pt>
                <c:pt idx="25">
                  <c:v>0.34553368732557488</c:v>
                </c:pt>
                <c:pt idx="26">
                  <c:v>0.23637207609798883</c:v>
                </c:pt>
                <c:pt idx="27">
                  <c:v>0.15221924447024804</c:v>
                </c:pt>
                <c:pt idx="28">
                  <c:v>9.2268433507079584E-2</c:v>
                </c:pt>
                <c:pt idx="29">
                  <c:v>5.2637484667941672E-2</c:v>
                </c:pt>
                <c:pt idx="30">
                  <c:v>2.8258483208087104E-2</c:v>
                </c:pt>
                <c:pt idx="31">
                  <c:v>1.4274874998243177E-2</c:v>
                </c:pt>
                <c:pt idx="32">
                  <c:v>6.7846546474040394E-3</c:v>
                </c:pt>
                <c:pt idx="33">
                  <c:v>3.0337594340500988E-3</c:v>
                </c:pt>
                <c:pt idx="34">
                  <c:v>1.2761504273039058E-3</c:v>
                </c:pt>
                <c:pt idx="35">
                  <c:v>5.0496621658020823E-4</c:v>
                </c:pt>
                <c:pt idx="36">
                  <c:v>1.8794793757994727E-4</c:v>
                </c:pt>
                <c:pt idx="37">
                  <c:v>6.5796839231703084E-5</c:v>
                </c:pt>
                <c:pt idx="38">
                  <c:v>2.1664280390128617E-5</c:v>
                </c:pt>
                <c:pt idx="39">
                  <c:v>6.7086738569724775E-6</c:v>
                </c:pt>
                <c:pt idx="40">
                  <c:v>1.9537334675563333E-6</c:v>
                </c:pt>
              </c:numCache>
            </c:numRef>
          </c:val>
          <c:extLst>
            <c:ext xmlns:c16="http://schemas.microsoft.com/office/drawing/2014/chart" uri="{C3380CC4-5D6E-409C-BE32-E72D297353CC}">
              <c16:uniqueId val="{00000007-8748-4179-A9D2-DEC2C9836579}"/>
            </c:ext>
          </c:extLst>
        </c:ser>
        <c:ser>
          <c:idx val="8"/>
          <c:order val="8"/>
          <c:tx>
            <c:strRef>
              <c:f>Projections!$C$29</c:f>
              <c:strCache>
                <c:ptCount val="1"/>
                <c:pt idx="0">
                  <c:v>Europe and Northern America</c:v>
                </c:pt>
              </c:strCache>
            </c:strRef>
          </c:tx>
          <c:spPr>
            <a:solidFill>
              <a:srgbClr val="996633"/>
            </a:solidFill>
            <a:ln w="25400">
              <a:noFill/>
            </a:ln>
            <a:effectLst/>
          </c:spP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Projections!$H$1774:$AV$1774</c:f>
              <c:numCache>
                <c:formatCode>0.0</c:formatCode>
                <c:ptCount val="41"/>
                <c:pt idx="0">
                  <c:v>1.7485461266095078E-7</c:v>
                </c:pt>
                <c:pt idx="1">
                  <c:v>6.2299128545821756E-7</c:v>
                </c:pt>
                <c:pt idx="2">
                  <c:v>2.1020978816439017E-6</c:v>
                </c:pt>
                <c:pt idx="3">
                  <c:v>6.7205140513555519E-6</c:v>
                </c:pt>
                <c:pt idx="4">
                  <c:v>2.0367131114210953E-5</c:v>
                </c:pt>
                <c:pt idx="5">
                  <c:v>5.8534602428865113E-5</c:v>
                </c:pt>
                <c:pt idx="6">
                  <c:v>1.5958739395242053E-4</c:v>
                </c:pt>
                <c:pt idx="7">
                  <c:v>4.1285488657686779E-4</c:v>
                </c:pt>
                <c:pt idx="8">
                  <c:v>1.0136192808987586E-3</c:v>
                </c:pt>
                <c:pt idx="9">
                  <c:v>2.3618273325943084E-3</c:v>
                </c:pt>
                <c:pt idx="10">
                  <c:v>5.2225747257140598E-3</c:v>
                </c:pt>
                <c:pt idx="11">
                  <c:v>1.0957296047504395E-2</c:v>
                </c:pt>
                <c:pt idx="12">
                  <c:v>2.1806158060524036E-2</c:v>
                </c:pt>
                <c:pt idx="13">
                  <c:v>4.1148038901918066E-2</c:v>
                </c:pt>
                <c:pt idx="14">
                  <c:v>7.3590384277702023E-2</c:v>
                </c:pt>
                <c:pt idx="15">
                  <c:v>0.12467577030230208</c:v>
                </c:pt>
                <c:pt idx="16">
                  <c:v>0.19998962525782171</c:v>
                </c:pt>
                <c:pt idx="17">
                  <c:v>0.30357711203546345</c:v>
                </c:pt>
                <c:pt idx="18">
                  <c:v>0.43585480002463034</c:v>
                </c:pt>
                <c:pt idx="19">
                  <c:v>0.59157516683856881</c:v>
                </c:pt>
                <c:pt idx="20">
                  <c:v>0.75870063774562202</c:v>
                </c:pt>
                <c:pt idx="21">
                  <c:v>0.91904404571049669</c:v>
                </c:pt>
                <c:pt idx="22">
                  <c:v>1.0510851610264138</c:v>
                </c:pt>
                <c:pt idx="23">
                  <c:v>1.134549633441406</c:v>
                </c:pt>
                <c:pt idx="24">
                  <c:v>1.1554714789807075</c:v>
                </c:pt>
                <c:pt idx="25">
                  <c:v>1.1100136468595694</c:v>
                </c:pt>
                <c:pt idx="26">
                  <c:v>1.0056110455228688</c:v>
                </c:pt>
                <c:pt idx="27">
                  <c:v>0.85897088569067304</c:v>
                </c:pt>
                <c:pt idx="28">
                  <c:v>0.69167338509108645</c:v>
                </c:pt>
                <c:pt idx="29">
                  <c:v>0.52497369949036143</c:v>
                </c:pt>
                <c:pt idx="30">
                  <c:v>0.37552462201111281</c:v>
                </c:pt>
                <c:pt idx="31">
                  <c:v>0.25314186073030936</c:v>
                </c:pt>
                <c:pt idx="32">
                  <c:v>0.16079898299158585</c:v>
                </c:pt>
                <c:pt idx="33">
                  <c:v>9.6243979420805856E-2</c:v>
                </c:pt>
                <c:pt idx="34">
                  <c:v>5.4277459692453067E-2</c:v>
                </c:pt>
                <c:pt idx="35">
                  <c:v>2.8841189862365745E-2</c:v>
                </c:pt>
                <c:pt idx="36">
                  <c:v>1.443956184047333E-2</c:v>
                </c:pt>
                <c:pt idx="37">
                  <c:v>6.8116037138845143E-3</c:v>
                </c:pt>
                <c:pt idx="38">
                  <c:v>3.0277175196373931E-3</c:v>
                </c:pt>
                <c:pt idx="39">
                  <c:v>1.2681722481712868E-3</c:v>
                </c:pt>
                <c:pt idx="40">
                  <c:v>5.0058352426244062E-4</c:v>
                </c:pt>
              </c:numCache>
            </c:numRef>
          </c:val>
          <c:extLst>
            <c:ext xmlns:c16="http://schemas.microsoft.com/office/drawing/2014/chart" uri="{C3380CC4-5D6E-409C-BE32-E72D297353CC}">
              <c16:uniqueId val="{00000008-8748-4179-A9D2-DEC2C9836579}"/>
            </c:ext>
          </c:extLst>
        </c:ser>
        <c:dLbls>
          <c:showLegendKey val="0"/>
          <c:showVal val="0"/>
          <c:showCatName val="0"/>
          <c:showSerName val="0"/>
          <c:showPercent val="0"/>
          <c:showBubbleSize val="0"/>
        </c:dLbls>
        <c:axId val="569671816"/>
        <c:axId val="569670832"/>
      </c:areaChart>
      <c:catAx>
        <c:axId val="56967181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Universal score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0832"/>
        <c:crosses val="autoZero"/>
        <c:auto val="1"/>
        <c:lblAlgn val="ctr"/>
        <c:lblOffset val="100"/>
        <c:tickLblSkip val="1"/>
        <c:noMultiLvlLbl val="0"/>
      </c:catAx>
      <c:valAx>
        <c:axId val="569670832"/>
        <c:scaling>
          <c:orientation val="minMax"/>
          <c:max val="1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Million children of one age cohort rounded to closest score multiple of 25</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1816"/>
        <c:crosses val="autoZero"/>
        <c:crossBetween val="midCat"/>
        <c:majorUnit val="1"/>
      </c:valAx>
      <c:spPr>
        <a:noFill/>
        <a:ln>
          <a:noFill/>
        </a:ln>
        <a:effectLst/>
      </c:spPr>
    </c:plotArea>
    <c:legend>
      <c:legendPos val="r"/>
      <c:layout>
        <c:manualLayout>
          <c:xMode val="edge"/>
          <c:yMode val="edge"/>
          <c:x val="0.68144878998528025"/>
          <c:y val="0.13993374464210842"/>
          <c:w val="0.30231337839824346"/>
          <c:h val="0.6641282121908229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41626287098734E-2"/>
          <c:y val="4.7388252598043142E-2"/>
          <c:w val="0.75576001918029478"/>
          <c:h val="0.77051290629221236"/>
        </c:manualLayout>
      </c:layout>
      <c:lineChart>
        <c:grouping val="standard"/>
        <c:varyColors val="0"/>
        <c:ser>
          <c:idx val="0"/>
          <c:order val="0"/>
          <c:tx>
            <c:strRef>
              <c:f>Projections!$A$59</c:f>
              <c:strCache>
                <c:ptCount val="1"/>
                <c:pt idx="0">
                  <c:v>2015</c:v>
                </c:pt>
              </c:strCache>
            </c:strRef>
          </c:tx>
          <c:spPr>
            <a:ln w="28575" cap="rnd">
              <a:solidFill>
                <a:schemeClr val="tx1"/>
              </a:solidFill>
              <a:round/>
            </a:ln>
            <a:effectLst/>
          </c:spPr>
          <c:marker>
            <c:symbol val="none"/>
          </c:marke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Projections!$F$1535:$AT$1535</c:f>
              <c:numCache>
                <c:formatCode>0.0</c:formatCode>
                <c:ptCount val="41"/>
                <c:pt idx="0">
                  <c:v>6.1896321780470179E-2</c:v>
                </c:pt>
                <c:pt idx="1">
                  <c:v>0.11666584560267218</c:v>
                </c:pt>
                <c:pt idx="2">
                  <c:v>0.20902925260727082</c:v>
                </c:pt>
                <c:pt idx="3">
                  <c:v>0.35651942598233011</c:v>
                </c:pt>
                <c:pt idx="4">
                  <c:v>0.57981564089450999</c:v>
                </c:pt>
                <c:pt idx="5">
                  <c:v>0.90079454565129224</c:v>
                </c:pt>
                <c:pt idx="6">
                  <c:v>1.3395136364733242</c:v>
                </c:pt>
                <c:pt idx="7">
                  <c:v>1.9104242396907012</c:v>
                </c:pt>
                <c:pt idx="8">
                  <c:v>2.618279027738398</c:v>
                </c:pt>
                <c:pt idx="9">
                  <c:v>3.4542594715454285</c:v>
                </c:pt>
                <c:pt idx="10">
                  <c:v>4.3929107466809434</c:v>
                </c:pt>
                <c:pt idx="11">
                  <c:v>5.3906723516227872</c:v>
                </c:pt>
                <c:pt idx="12">
                  <c:v>6.3870887517857033</c:v>
                </c:pt>
                <c:pt idx="13">
                  <c:v>7.3098255375219114</c:v>
                </c:pt>
                <c:pt idx="14">
                  <c:v>8.0839153789956057</c:v>
                </c:pt>
                <c:pt idx="15">
                  <c:v>8.6440520795762872</c:v>
                </c:pt>
                <c:pt idx="16">
                  <c:v>8.9468155777815301</c:v>
                </c:pt>
                <c:pt idx="17">
                  <c:v>8.9786543904974465</c:v>
                </c:pt>
                <c:pt idx="18">
                  <c:v>8.7563584164786921</c:v>
                </c:pt>
                <c:pt idx="19">
                  <c:v>8.319640873478706</c:v>
                </c:pt>
                <c:pt idx="20">
                  <c:v>7.7189393621638569</c:v>
                </c:pt>
                <c:pt idx="21">
                  <c:v>7.0036130810518511</c:v>
                </c:pt>
                <c:pt idx="22">
                  <c:v>6.2150460734568371</c:v>
                </c:pt>
                <c:pt idx="23">
                  <c:v>5.3861532273557637</c:v>
                </c:pt>
                <c:pt idx="24">
                  <c:v>4.5452925609295596</c:v>
                </c:pt>
                <c:pt idx="25">
                  <c:v>3.7206772383907531</c:v>
                </c:pt>
                <c:pt idx="26">
                  <c:v>2.9419513789194531</c:v>
                </c:pt>
                <c:pt idx="27">
                  <c:v>2.2379282358264772</c:v>
                </c:pt>
                <c:pt idx="28">
                  <c:v>1.6319415181147414</c:v>
                </c:pt>
                <c:pt idx="29">
                  <c:v>1.137434299610836</c:v>
                </c:pt>
                <c:pt idx="30">
                  <c:v>0.75594620787643962</c:v>
                </c:pt>
                <c:pt idx="31">
                  <c:v>0.4781983904436532</c:v>
                </c:pt>
                <c:pt idx="32">
                  <c:v>0.28752249245906425</c:v>
                </c:pt>
                <c:pt idx="33">
                  <c:v>0.16413980446628862</c:v>
                </c:pt>
                <c:pt idx="34">
                  <c:v>8.8892404126508381E-2</c:v>
                </c:pt>
                <c:pt idx="35">
                  <c:v>4.5637484218542211E-2</c:v>
                </c:pt>
                <c:pt idx="36">
                  <c:v>2.2198701208190799E-2</c:v>
                </c:pt>
                <c:pt idx="37">
                  <c:v>1.0224795545909968E-2</c:v>
                </c:pt>
                <c:pt idx="38">
                  <c:v>4.4575493143904988E-3</c:v>
                </c:pt>
                <c:pt idx="39">
                  <c:v>1.8384930228111369E-3</c:v>
                </c:pt>
                <c:pt idx="40">
                  <c:v>7.1709663103970201E-4</c:v>
                </c:pt>
              </c:numCache>
            </c:numRef>
          </c:val>
          <c:smooth val="0"/>
          <c:extLst>
            <c:ext xmlns:c16="http://schemas.microsoft.com/office/drawing/2014/chart" uri="{C3380CC4-5D6E-409C-BE32-E72D297353CC}">
              <c16:uniqueId val="{00000000-10D5-4532-BA9B-D182D88105AA}"/>
            </c:ext>
          </c:extLst>
        </c:ser>
        <c:ser>
          <c:idx val="1"/>
          <c:order val="1"/>
          <c:tx>
            <c:strRef>
              <c:f>Projections!$B$59</c:f>
              <c:strCache>
                <c:ptCount val="1"/>
                <c:pt idx="0">
                  <c:v>2030</c:v>
                </c:pt>
              </c:strCache>
            </c:strRef>
          </c:tx>
          <c:spPr>
            <a:ln w="28575" cap="rnd">
              <a:solidFill>
                <a:srgbClr val="00B050"/>
              </a:solidFill>
              <a:round/>
            </a:ln>
            <a:effectLst/>
          </c:spPr>
          <c:marker>
            <c:symbol val="none"/>
          </c:marke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Projections!$H$1775:$AV$1775</c:f>
              <c:numCache>
                <c:formatCode>0.0</c:formatCode>
                <c:ptCount val="41"/>
                <c:pt idx="0">
                  <c:v>1.4456072534309259E-2</c:v>
                </c:pt>
                <c:pt idx="1">
                  <c:v>3.0527896414090119E-2</c:v>
                </c:pt>
                <c:pt idx="2">
                  <c:v>6.1650648350050248E-2</c:v>
                </c:pt>
                <c:pt idx="3">
                  <c:v>0.11891294963545131</c:v>
                </c:pt>
                <c:pt idx="4">
                  <c:v>0.2188694904047144</c:v>
                </c:pt>
                <c:pt idx="5">
                  <c:v>0.38423046553336676</c:v>
                </c:pt>
                <c:pt idx="6">
                  <c:v>0.64328429293522049</c:v>
                </c:pt>
                <c:pt idx="7">
                  <c:v>1.0273638501161468</c:v>
                </c:pt>
                <c:pt idx="8">
                  <c:v>1.5659870304572492</c:v>
                </c:pt>
                <c:pt idx="9">
                  <c:v>2.2799447473620389</c:v>
                </c:pt>
                <c:pt idx="10">
                  <c:v>3.1734300423443802</c:v>
                </c:pt>
                <c:pt idx="11">
                  <c:v>4.2270323175513784</c:v>
                </c:pt>
                <c:pt idx="12">
                  <c:v>5.3937680409055657</c:v>
                </c:pt>
                <c:pt idx="13">
                  <c:v>6.6000737506013758</c:v>
                </c:pt>
                <c:pt idx="14">
                  <c:v>7.7527806236934698</c:v>
                </c:pt>
                <c:pt idx="15">
                  <c:v>8.7516171429993808</c:v>
                </c:pt>
                <c:pt idx="16">
                  <c:v>9.5050440841191932</c:v>
                </c:pt>
                <c:pt idx="17">
                  <c:v>9.9457563825785105</c:v>
                </c:pt>
                <c:pt idx="18">
                  <c:v>10.04169480969626</c:v>
                </c:pt>
                <c:pt idx="19">
                  <c:v>9.7994342004127777</c:v>
                </c:pt>
                <c:pt idx="20">
                  <c:v>9.2592563742642557</c:v>
                </c:pt>
                <c:pt idx="21">
                  <c:v>8.4841233785148997</c:v>
                </c:pt>
                <c:pt idx="22">
                  <c:v>7.5467142471494295</c:v>
                </c:pt>
                <c:pt idx="23">
                  <c:v>6.5186464509630255</c:v>
                </c:pt>
                <c:pt idx="24">
                  <c:v>5.4640860612783717</c:v>
                </c:pt>
                <c:pt idx="25">
                  <c:v>4.4373991115066396</c:v>
                </c:pt>
                <c:pt idx="26">
                  <c:v>3.4828338635517246</c:v>
                </c:pt>
                <c:pt idx="27">
                  <c:v>2.6342227208164521</c:v>
                </c:pt>
                <c:pt idx="28">
                  <c:v>1.9139521457457425</c:v>
                </c:pt>
                <c:pt idx="29">
                  <c:v>1.3318458830403033</c:v>
                </c:pt>
                <c:pt idx="30">
                  <c:v>0.88517822960615922</c:v>
                </c:pt>
                <c:pt idx="31">
                  <c:v>0.56057844589034667</c:v>
                </c:pt>
                <c:pt idx="32">
                  <c:v>0.33761431078681259</c:v>
                </c:pt>
                <c:pt idx="33">
                  <c:v>0.19306222549431645</c:v>
                </c:pt>
                <c:pt idx="34">
                  <c:v>0.10469367230887956</c:v>
                </c:pt>
                <c:pt idx="35">
                  <c:v>5.378499287047156E-2</c:v>
                </c:pt>
                <c:pt idx="36">
                  <c:v>2.6156666903567185E-2</c:v>
                </c:pt>
                <c:pt idx="37">
                  <c:v>1.2034241507715735E-2</c:v>
                </c:pt>
                <c:pt idx="38">
                  <c:v>5.2355126596260867E-3</c:v>
                </c:pt>
                <c:pt idx="39">
                  <c:v>2.15295602513607E-3</c:v>
                </c:pt>
                <c:pt idx="40">
                  <c:v>8.3658716259441728E-4</c:v>
                </c:pt>
              </c:numCache>
            </c:numRef>
          </c:val>
          <c:smooth val="0"/>
          <c:extLst>
            <c:ext xmlns:c16="http://schemas.microsoft.com/office/drawing/2014/chart" uri="{C3380CC4-5D6E-409C-BE32-E72D297353CC}">
              <c16:uniqueId val="{00000001-10D5-4532-BA9B-D182D88105AA}"/>
            </c:ext>
          </c:extLst>
        </c:ser>
        <c:ser>
          <c:idx val="2"/>
          <c:order val="2"/>
          <c:tx>
            <c:strRef>
              <c:f>Projections!$C$59</c:f>
              <c:strCache>
                <c:ptCount val="1"/>
                <c:pt idx="0">
                  <c:v>2050</c:v>
                </c:pt>
              </c:strCache>
            </c:strRef>
          </c:tx>
          <c:spPr>
            <a:ln w="28575" cap="rnd">
              <a:solidFill>
                <a:schemeClr val="accent3"/>
              </a:solidFill>
              <a:round/>
            </a:ln>
            <a:effectLst/>
          </c:spPr>
          <c:marker>
            <c:symbol val="none"/>
          </c:marker>
          <c:cat>
            <c:numRef>
              <c:f>Projections!$F$607:$AT$607</c:f>
              <c:numCache>
                <c:formatCode>General</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cat>
          <c:val>
            <c:numRef>
              <c:f>Projections!$H$2015:$AV$2015</c:f>
              <c:numCache>
                <c:formatCode>0.0</c:formatCode>
                <c:ptCount val="41"/>
                <c:pt idx="0">
                  <c:v>3.7574793484434115E-3</c:v>
                </c:pt>
                <c:pt idx="1">
                  <c:v>7.282617482736127E-3</c:v>
                </c:pt>
                <c:pt idx="2">
                  <c:v>1.4142209628594114E-2</c:v>
                </c:pt>
                <c:pt idx="3">
                  <c:v>2.7547566141268978E-2</c:v>
                </c:pt>
                <c:pt idx="4">
                  <c:v>5.350746507120864E-2</c:v>
                </c:pt>
                <c:pt idx="5">
                  <c:v>0.10257359376717741</c:v>
                </c:pt>
                <c:pt idx="6">
                  <c:v>0.19191952297161655</c:v>
                </c:pt>
                <c:pt idx="7">
                  <c:v>0.34718223859534042</c:v>
                </c:pt>
                <c:pt idx="8">
                  <c:v>0.60304515924035773</c:v>
                </c:pt>
                <c:pt idx="9">
                  <c:v>1.0012431510401509</c:v>
                </c:pt>
                <c:pt idx="10">
                  <c:v>1.5848255618691995</c:v>
                </c:pt>
                <c:pt idx="11">
                  <c:v>2.3883670149863487</c:v>
                </c:pt>
                <c:pt idx="12">
                  <c:v>3.425349295601178</c:v>
                </c:pt>
                <c:pt idx="13">
                  <c:v>4.6757210627628725</c:v>
                </c:pt>
                <c:pt idx="14">
                  <c:v>6.0778829670773655</c:v>
                </c:pt>
                <c:pt idx="15">
                  <c:v>7.5292028609717976</c:v>
                </c:pt>
                <c:pt idx="16">
                  <c:v>8.8972258394103392</c:v>
                </c:pt>
                <c:pt idx="17">
                  <c:v>10.040403847835618</c:v>
                </c:pt>
                <c:pt idx="18">
                  <c:v>10.83364444859882</c:v>
                </c:pt>
                <c:pt idx="19">
                  <c:v>11.191822014683773</c:v>
                </c:pt>
                <c:pt idx="20">
                  <c:v>11.084717016606181</c:v>
                </c:pt>
                <c:pt idx="21">
                  <c:v>10.539655507469307</c:v>
                </c:pt>
                <c:pt idx="22">
                  <c:v>9.6322104376336402</c:v>
                </c:pt>
                <c:pt idx="23">
                  <c:v>8.4688896828546696</c:v>
                </c:pt>
                <c:pt idx="24">
                  <c:v>7.1673369746109872</c:v>
                </c:pt>
                <c:pt idx="25">
                  <c:v>5.8389002550474141</c:v>
                </c:pt>
                <c:pt idx="26">
                  <c:v>4.5763203924727796</c:v>
                </c:pt>
                <c:pt idx="27">
                  <c:v>3.4470842291327108</c:v>
                </c:pt>
                <c:pt idx="28">
                  <c:v>2.4916159601193177</c:v>
                </c:pt>
                <c:pt idx="29">
                  <c:v>1.7250901359399406</c:v>
                </c:pt>
                <c:pt idx="30">
                  <c:v>1.1417786103770466</c:v>
                </c:pt>
                <c:pt idx="31">
                  <c:v>0.72097640295092569</c:v>
                </c:pt>
                <c:pt idx="32">
                  <c:v>0.4335100548293383</c:v>
                </c:pt>
                <c:pt idx="33">
                  <c:v>0.2477759653903642</c:v>
                </c:pt>
                <c:pt idx="34">
                  <c:v>0.1344108610116814</c:v>
                </c:pt>
                <c:pt idx="35">
                  <c:v>6.9112053468247392E-2</c:v>
                </c:pt>
                <c:pt idx="36">
                  <c:v>3.3646458292328624E-2</c:v>
                </c:pt>
                <c:pt idx="37">
                  <c:v>1.5495227671609759E-2</c:v>
                </c:pt>
                <c:pt idx="38">
                  <c:v>6.7454616115685687E-3</c:v>
                </c:pt>
                <c:pt idx="39">
                  <c:v>2.7741345334494627E-3</c:v>
                </c:pt>
                <c:pt idx="40">
                  <c:v>1.0773285801506125E-3</c:v>
                </c:pt>
              </c:numCache>
            </c:numRef>
          </c:val>
          <c:smooth val="0"/>
          <c:extLst>
            <c:ext xmlns:c16="http://schemas.microsoft.com/office/drawing/2014/chart" uri="{C3380CC4-5D6E-409C-BE32-E72D297353CC}">
              <c16:uniqueId val="{00000002-10D5-4532-BA9B-D182D88105AA}"/>
            </c:ext>
          </c:extLst>
        </c:ser>
        <c:ser>
          <c:idx val="3"/>
          <c:order val="3"/>
          <c:tx>
            <c:strRef>
              <c:f>Projections!$D$59</c:f>
              <c:strCache>
                <c:ptCount val="1"/>
                <c:pt idx="0">
                  <c:v>2070</c:v>
                </c:pt>
              </c:strCache>
            </c:strRef>
          </c:tx>
          <c:spPr>
            <a:ln w="28575" cap="rnd">
              <a:solidFill>
                <a:srgbClr val="FFC000"/>
              </a:solidFill>
              <a:round/>
            </a:ln>
            <a:effectLst/>
          </c:spPr>
          <c:marker>
            <c:symbol val="none"/>
          </c:marker>
          <c:val>
            <c:numRef>
              <c:f>Projections!$H$2255:$AV$2255</c:f>
              <c:numCache>
                <c:formatCode>0.0</c:formatCode>
                <c:ptCount val="41"/>
                <c:pt idx="0">
                  <c:v>2.6528536525408423E-3</c:v>
                </c:pt>
                <c:pt idx="1">
                  <c:v>4.4307496933977579E-3</c:v>
                </c:pt>
                <c:pt idx="2">
                  <c:v>7.2169077467071517E-3</c:v>
                </c:pt>
                <c:pt idx="3">
                  <c:v>1.172926625563322E-2</c:v>
                </c:pt>
                <c:pt idx="4">
                  <c:v>1.9524682744626126E-2</c:v>
                </c:pt>
                <c:pt idx="5">
                  <c:v>3.3921399068665599E-2</c:v>
                </c:pt>
                <c:pt idx="6">
                  <c:v>6.1539213125853552E-2</c:v>
                </c:pt>
                <c:pt idx="7">
                  <c:v>0.11451627656212092</c:v>
                </c:pt>
                <c:pt idx="8">
                  <c:v>0.21316357773318023</c:v>
                </c:pt>
                <c:pt idx="9">
                  <c:v>0.38831627192987145</c:v>
                </c:pt>
                <c:pt idx="10">
                  <c:v>0.68203593542416963</c:v>
                </c:pt>
                <c:pt idx="11">
                  <c:v>1.1448929889212014</c:v>
                </c:pt>
                <c:pt idx="12">
                  <c:v>1.828245964217919</c:v>
                </c:pt>
                <c:pt idx="13">
                  <c:v>2.7711205289566068</c:v>
                </c:pt>
                <c:pt idx="14">
                  <c:v>3.9834917258925757</c:v>
                </c:pt>
                <c:pt idx="15">
                  <c:v>5.4303545483697366</c:v>
                </c:pt>
                <c:pt idx="16">
                  <c:v>7.0226900005869339</c:v>
                </c:pt>
                <c:pt idx="17">
                  <c:v>8.6209693544795911</c:v>
                </c:pt>
                <c:pt idx="18">
                  <c:v>10.053612622602676</c:v>
                </c:pt>
                <c:pt idx="19">
                  <c:v>11.147646757242518</c:v>
                </c:pt>
                <c:pt idx="20">
                  <c:v>11.763803492733096</c:v>
                </c:pt>
                <c:pt idx="21">
                  <c:v>11.825866411034516</c:v>
                </c:pt>
                <c:pt idx="22">
                  <c:v>11.335571915748494</c:v>
                </c:pt>
                <c:pt idx="23">
                  <c:v>10.369230053573123</c:v>
                </c:pt>
                <c:pt idx="24">
                  <c:v>9.0582655354565631</c:v>
                </c:pt>
                <c:pt idx="25">
                  <c:v>7.560500574368259</c:v>
                </c:pt>
                <c:pt idx="26">
                  <c:v>6.0306001428376783</c:v>
                </c:pt>
                <c:pt idx="27">
                  <c:v>4.5966786139508038</c:v>
                </c:pt>
                <c:pt idx="28">
                  <c:v>3.3468708229849931</c:v>
                </c:pt>
                <c:pt idx="29">
                  <c:v>2.3262687864195613</c:v>
                </c:pt>
                <c:pt idx="30">
                  <c:v>1.5421223239282218</c:v>
                </c:pt>
                <c:pt idx="31">
                  <c:v>0.97398306144124069</c:v>
                </c:pt>
                <c:pt idx="32">
                  <c:v>0.58539230490518657</c:v>
                </c:pt>
                <c:pt idx="33">
                  <c:v>0.33440872567127489</c:v>
                </c:pt>
                <c:pt idx="34">
                  <c:v>0.18135208034840311</c:v>
                </c:pt>
                <c:pt idx="35">
                  <c:v>9.3258349457022105E-2</c:v>
                </c:pt>
                <c:pt idx="36">
                  <c:v>4.5427482166597519E-2</c:v>
                </c:pt>
                <c:pt idx="37">
                  <c:v>2.0941517586017398E-2</c:v>
                </c:pt>
                <c:pt idx="38">
                  <c:v>9.1285018095257492E-3</c:v>
                </c:pt>
                <c:pt idx="39">
                  <c:v>3.7599906435299103E-3</c:v>
                </c:pt>
                <c:pt idx="40">
                  <c:v>1.4625572505006178E-3</c:v>
                </c:pt>
              </c:numCache>
            </c:numRef>
          </c:val>
          <c:smooth val="0"/>
          <c:extLst>
            <c:ext xmlns:c16="http://schemas.microsoft.com/office/drawing/2014/chart" uri="{C3380CC4-5D6E-409C-BE32-E72D297353CC}">
              <c16:uniqueId val="{00000009-10D5-4532-BA9B-D182D88105AA}"/>
            </c:ext>
          </c:extLst>
        </c:ser>
        <c:dLbls>
          <c:showLegendKey val="0"/>
          <c:showVal val="0"/>
          <c:showCatName val="0"/>
          <c:showSerName val="0"/>
          <c:showPercent val="0"/>
          <c:showBubbleSize val="0"/>
        </c:dLbls>
        <c:smooth val="0"/>
        <c:axId val="569671816"/>
        <c:axId val="569670832"/>
      </c:lineChart>
      <c:catAx>
        <c:axId val="56967181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Universal score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0832"/>
        <c:crosses val="autoZero"/>
        <c:auto val="1"/>
        <c:lblAlgn val="ctr"/>
        <c:lblOffset val="100"/>
        <c:noMultiLvlLbl val="0"/>
      </c:catAx>
      <c:valAx>
        <c:axId val="569670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Million children of one age cohort rounded to closest score multiple of 25</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1816"/>
        <c:crosses val="autoZero"/>
        <c:crossBetween val="between"/>
        <c:majorUnit val="1"/>
      </c:valAx>
      <c:spPr>
        <a:noFill/>
        <a:ln>
          <a:noFill/>
        </a:ln>
        <a:effectLst/>
      </c:spPr>
    </c:plotArea>
    <c:legend>
      <c:legendPos val="r"/>
      <c:layout>
        <c:manualLayout>
          <c:xMode val="edge"/>
          <c:yMode val="edge"/>
          <c:x val="0.88684357964869776"/>
          <c:y val="0.38271395196750929"/>
          <c:w val="8.0576923076923074E-2"/>
          <c:h val="0.2832369746147629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UNPD-based values</c:v>
          </c:tx>
          <c:spPr>
            <a:ln w="28575" cap="rnd">
              <a:noFill/>
              <a:round/>
            </a:ln>
            <a:effectLst/>
          </c:spPr>
          <c:marker>
            <c:symbol val="circle"/>
            <c:size val="5"/>
            <c:spPr>
              <a:solidFill>
                <a:schemeClr val="tx1"/>
              </a:solidFill>
              <a:ln w="9525">
                <a:solidFill>
                  <a:schemeClr val="tx1"/>
                </a:solidFill>
              </a:ln>
              <a:effectLst/>
            </c:spPr>
          </c:marker>
          <c:cat>
            <c:numRef>
              <c:f>Projections!$B$1065:$S$1065</c:f>
              <c:numCache>
                <c:formatCode>0</c:formatCode>
                <c:ptCount val="18"/>
                <c:pt idx="0">
                  <c:v>2015</c:v>
                </c:pt>
                <c:pt idx="1">
                  <c:v>2020</c:v>
                </c:pt>
                <c:pt idx="2">
                  <c:v>2025</c:v>
                </c:pt>
                <c:pt idx="3">
                  <c:v>2030</c:v>
                </c:pt>
                <c:pt idx="4">
                  <c:v>2035</c:v>
                </c:pt>
                <c:pt idx="5">
                  <c:v>2040</c:v>
                </c:pt>
                <c:pt idx="6">
                  <c:v>2045</c:v>
                </c:pt>
                <c:pt idx="7">
                  <c:v>2050</c:v>
                </c:pt>
                <c:pt idx="8">
                  <c:v>2055</c:v>
                </c:pt>
                <c:pt idx="9">
                  <c:v>2060</c:v>
                </c:pt>
                <c:pt idx="10">
                  <c:v>2065</c:v>
                </c:pt>
                <c:pt idx="11">
                  <c:v>2070</c:v>
                </c:pt>
                <c:pt idx="12">
                  <c:v>2075</c:v>
                </c:pt>
                <c:pt idx="13">
                  <c:v>2080</c:v>
                </c:pt>
                <c:pt idx="14">
                  <c:v>2085</c:v>
                </c:pt>
                <c:pt idx="15">
                  <c:v>2090</c:v>
                </c:pt>
                <c:pt idx="16">
                  <c:v>2095</c:v>
                </c:pt>
                <c:pt idx="17">
                  <c:v>2100</c:v>
                </c:pt>
              </c:numCache>
            </c:numRef>
          </c:cat>
          <c:val>
            <c:numRef>
              <c:f>Projections!$B$1066:$S$1066</c:f>
              <c:numCache>
                <c:formatCode>0</c:formatCode>
                <c:ptCount val="18"/>
                <c:pt idx="0">
                  <c:v>131.04580000000001</c:v>
                </c:pt>
                <c:pt idx="1">
                  <c:v>132.8854</c:v>
                </c:pt>
                <c:pt idx="2">
                  <c:v>134.51920000000001</c:v>
                </c:pt>
                <c:pt idx="3">
                  <c:v>134.37639999999999</c:v>
                </c:pt>
                <c:pt idx="4">
                  <c:v>134.54040000000001</c:v>
                </c:pt>
                <c:pt idx="5">
                  <c:v>135.36620000000002</c:v>
                </c:pt>
                <c:pt idx="6">
                  <c:v>136.31920000000002</c:v>
                </c:pt>
                <c:pt idx="7">
                  <c:v>137.15899999999999</c:v>
                </c:pt>
                <c:pt idx="8">
                  <c:v>137.3476</c:v>
                </c:pt>
                <c:pt idx="9">
                  <c:v>136.97039999999998</c:v>
                </c:pt>
                <c:pt idx="10">
                  <c:v>136.12539999999998</c:v>
                </c:pt>
                <c:pt idx="11">
                  <c:v>135.24260000000001</c:v>
                </c:pt>
                <c:pt idx="12">
                  <c:v>134.22579999999999</c:v>
                </c:pt>
                <c:pt idx="13">
                  <c:v>133.1728</c:v>
                </c:pt>
                <c:pt idx="14">
                  <c:v>131.9624</c:v>
                </c:pt>
                <c:pt idx="15">
                  <c:v>130.3612</c:v>
                </c:pt>
                <c:pt idx="16">
                  <c:v>128.50960000000001</c:v>
                </c:pt>
                <c:pt idx="17">
                  <c:v>126.47760000000001</c:v>
                </c:pt>
              </c:numCache>
            </c:numRef>
          </c:val>
          <c:smooth val="0"/>
          <c:extLst>
            <c:ext xmlns:c16="http://schemas.microsoft.com/office/drawing/2014/chart" uri="{C3380CC4-5D6E-409C-BE32-E72D297353CC}">
              <c16:uniqueId val="{00000000-9FE5-41B3-84D3-FD19B006CD80}"/>
            </c:ext>
          </c:extLst>
        </c:ser>
        <c:ser>
          <c:idx val="1"/>
          <c:order val="1"/>
          <c:tx>
            <c:v>Estimates used in this tool</c:v>
          </c:tx>
          <c:spPr>
            <a:ln w="28575" cap="rnd">
              <a:solidFill>
                <a:srgbClr val="FF0000"/>
              </a:solidFill>
              <a:round/>
            </a:ln>
            <a:effectLst/>
          </c:spPr>
          <c:marker>
            <c:symbol val="none"/>
          </c:marker>
          <c:val>
            <c:numRef>
              <c:f>Projections!$B$1067:$S$1067</c:f>
              <c:numCache>
                <c:formatCode>0</c:formatCode>
                <c:ptCount val="18"/>
                <c:pt idx="0">
                  <c:v>131.15588190751927</c:v>
                </c:pt>
                <c:pt idx="1">
                  <c:v>132.5444424324466</c:v>
                </c:pt>
                <c:pt idx="2">
                  <c:v>133.7329649823584</c:v>
                </c:pt>
                <c:pt idx="3">
                  <c:v>134.72144955725864</c:v>
                </c:pt>
                <c:pt idx="4">
                  <c:v>135.50989615714232</c:v>
                </c:pt>
                <c:pt idx="5">
                  <c:v>136.09830478201377</c:v>
                </c:pt>
                <c:pt idx="6">
                  <c:v>136.48667543186974</c:v>
                </c:pt>
                <c:pt idx="7">
                  <c:v>136.67500810671353</c:v>
                </c:pt>
                <c:pt idx="8">
                  <c:v>136.66330280654066</c:v>
                </c:pt>
                <c:pt idx="9">
                  <c:v>136.45155953135628</c:v>
                </c:pt>
                <c:pt idx="10">
                  <c:v>136.03977828115637</c:v>
                </c:pt>
                <c:pt idx="11">
                  <c:v>135.4279590559436</c:v>
                </c:pt>
                <c:pt idx="12">
                  <c:v>134.61610185571493</c:v>
                </c:pt>
                <c:pt idx="13">
                  <c:v>133.60420668047391</c:v>
                </c:pt>
                <c:pt idx="14">
                  <c:v>132.39227922450183</c:v>
                </c:pt>
                <c:pt idx="15">
                  <c:v>130.98045994739255</c:v>
                </c:pt>
                <c:pt idx="16">
                  <c:v>129.36861668128219</c:v>
                </c:pt>
                <c:pt idx="17">
                  <c:v>127.6669617674888</c:v>
                </c:pt>
              </c:numCache>
            </c:numRef>
          </c:val>
          <c:smooth val="0"/>
          <c:extLst>
            <c:ext xmlns:c16="http://schemas.microsoft.com/office/drawing/2014/chart" uri="{C3380CC4-5D6E-409C-BE32-E72D297353CC}">
              <c16:uniqueId val="{00000001-9FE5-41B3-84D3-FD19B006CD80}"/>
            </c:ext>
          </c:extLst>
        </c:ser>
        <c:dLbls>
          <c:showLegendKey val="0"/>
          <c:showVal val="0"/>
          <c:showCatName val="0"/>
          <c:showSerName val="0"/>
          <c:showPercent val="0"/>
          <c:showBubbleSize val="0"/>
        </c:dLbls>
        <c:marker val="1"/>
        <c:smooth val="0"/>
        <c:axId val="559039928"/>
        <c:axId val="559040256"/>
      </c:lineChart>
      <c:catAx>
        <c:axId val="55903992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59040256"/>
        <c:crosses val="autoZero"/>
        <c:auto val="1"/>
        <c:lblAlgn val="ctr"/>
        <c:lblOffset val="100"/>
        <c:noMultiLvlLbl val="0"/>
      </c:catAx>
      <c:valAx>
        <c:axId val="559040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0">
                    <a:solidFill>
                      <a:sysClr val="windowText" lastClr="000000"/>
                    </a:solidFill>
                  </a:rPr>
                  <a:t>Million children in one age cohort in range 5 to 9 years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59039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7"/>
            <c:spPr>
              <a:solidFill>
                <a:schemeClr val="tx1"/>
              </a:solidFill>
              <a:ln w="9525">
                <a:solidFill>
                  <a:schemeClr val="tx1"/>
                </a:solidFill>
              </a:ln>
              <a:effectLst/>
            </c:spPr>
          </c:marker>
          <c:trendline>
            <c:spPr>
              <a:ln w="19050" cap="rnd">
                <a:solidFill>
                  <a:schemeClr val="tx1"/>
                </a:solidFill>
                <a:prstDash val="sysDot"/>
              </a:ln>
              <a:effectLst/>
            </c:spPr>
            <c:trendlineType val="linear"/>
            <c:dispRSqr val="0"/>
            <c:dispEq val="1"/>
            <c:trendlineLbl>
              <c:layout>
                <c:manualLayout>
                  <c:x val="-0.15070513949334607"/>
                  <c:y val="-9.88180895513735E-2"/>
                </c:manualLayout>
              </c:layout>
              <c:numFmt formatCode="General"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rendlineLbl>
          </c:trendline>
          <c:xVal>
            <c:numRef>
              <c:f>Projections!$A$33:$A$34</c:f>
              <c:numCache>
                <c:formatCode>General</c:formatCode>
                <c:ptCount val="2"/>
                <c:pt idx="0">
                  <c:v>250</c:v>
                </c:pt>
                <c:pt idx="1">
                  <c:v>550</c:v>
                </c:pt>
              </c:numCache>
            </c:numRef>
          </c:xVal>
          <c:yVal>
            <c:numRef>
              <c:f>Projections!$B$33:$B$34</c:f>
              <c:numCache>
                <c:formatCode>0</c:formatCode>
                <c:ptCount val="2"/>
                <c:pt idx="0">
                  <c:v>100</c:v>
                </c:pt>
                <c:pt idx="1">
                  <c:v>100</c:v>
                </c:pt>
              </c:numCache>
            </c:numRef>
          </c:yVal>
          <c:smooth val="0"/>
          <c:extLst>
            <c:ext xmlns:c16="http://schemas.microsoft.com/office/drawing/2014/chart" uri="{C3380CC4-5D6E-409C-BE32-E72D297353CC}">
              <c16:uniqueId val="{00000001-B65B-401C-8025-1FDAFB43AD5A}"/>
            </c:ext>
          </c:extLst>
        </c:ser>
        <c:dLbls>
          <c:showLegendKey val="0"/>
          <c:showVal val="0"/>
          <c:showCatName val="0"/>
          <c:showSerName val="0"/>
          <c:showPercent val="0"/>
          <c:showBubbleSize val="0"/>
        </c:dLbls>
        <c:axId val="569667880"/>
        <c:axId val="579700568"/>
      </c:scatterChart>
      <c:valAx>
        <c:axId val="569667880"/>
        <c:scaling>
          <c:orientation val="minMax"/>
          <c:min val="2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79700568"/>
        <c:crosses val="autoZero"/>
        <c:crossBetween val="midCat"/>
      </c:valAx>
      <c:valAx>
        <c:axId val="579700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678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20386380521923E-2"/>
          <c:y val="4.7388252598043142E-2"/>
          <c:w val="0.72004284618546521"/>
          <c:h val="0.79009195368984875"/>
        </c:manualLayout>
      </c:layout>
      <c:lineChart>
        <c:grouping val="standard"/>
        <c:varyColors val="0"/>
        <c:ser>
          <c:idx val="7"/>
          <c:order val="0"/>
          <c:tx>
            <c:v>Original</c:v>
          </c:tx>
          <c:spPr>
            <a:ln w="28575" cap="rnd">
              <a:solidFill>
                <a:srgbClr val="00B050"/>
              </a:solidFill>
              <a:round/>
            </a:ln>
            <a:effectLst/>
          </c:spPr>
          <c:marker>
            <c:symbol val="none"/>
          </c:marker>
          <c:cat>
            <c:numRef>
              <c:f>Projections!$C$3583:$W$3583</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Projections!$C$3819:$W$3819</c:f>
              <c:numCache>
                <c:formatCode>0.00</c:formatCode>
                <c:ptCount val="21"/>
                <c:pt idx="0">
                  <c:v>0.57134660836747664</c:v>
                </c:pt>
                <c:pt idx="1">
                  <c:v>0.57628494221662396</c:v>
                </c:pt>
                <c:pt idx="2">
                  <c:v>0.58129978718797304</c:v>
                </c:pt>
                <c:pt idx="3">
                  <c:v>0.58638837744823546</c:v>
                </c:pt>
                <c:pt idx="4">
                  <c:v>0.5915477292504836</c:v>
                </c:pt>
                <c:pt idx="5">
                  <c:v>0.5967746408332697</c:v>
                </c:pt>
                <c:pt idx="6">
                  <c:v>0.60206569516657671</c:v>
                </c:pt>
                <c:pt idx="7">
                  <c:v>0.60741726543817987</c:v>
                </c:pt>
                <c:pt idx="8">
                  <c:v>0.61282552313398764</c:v>
                </c:pt>
                <c:pt idx="9">
                  <c:v>0.61828644853140446</c:v>
                </c:pt>
                <c:pt idx="10">
                  <c:v>0.62379584339572203</c:v>
                </c:pt>
                <c:pt idx="11">
                  <c:v>0.62934934564652589</c:v>
                </c:pt>
                <c:pt idx="12">
                  <c:v>0.63494244574347791</c:v>
                </c:pt>
                <c:pt idx="13">
                  <c:v>0.64057050452916686</c:v>
                </c:pt>
                <c:pt idx="14">
                  <c:v>0.6462287722600315</c:v>
                </c:pt>
                <c:pt idx="15">
                  <c:v>0.65191240855499799</c:v>
                </c:pt>
                <c:pt idx="16">
                  <c:v>0.65761650299445218</c:v>
                </c:pt>
                <c:pt idx="17">
                  <c:v>0.66333609610937661</c:v>
                </c:pt>
                <c:pt idx="18">
                  <c:v>0.66906620051127463</c:v>
                </c:pt>
                <c:pt idx="19">
                  <c:v>0.67480182192734872</c:v>
                </c:pt>
                <c:pt idx="20">
                  <c:v>0.68053797992187648</c:v>
                </c:pt>
              </c:numCache>
            </c:numRef>
          </c:val>
          <c:smooth val="0"/>
          <c:extLst>
            <c:ext xmlns:c16="http://schemas.microsoft.com/office/drawing/2014/chart" uri="{C3380CC4-5D6E-409C-BE32-E72D297353CC}">
              <c16:uniqueId val="{00000007-092D-457D-8189-6CB4A7A04631}"/>
            </c:ext>
          </c:extLst>
        </c:ser>
        <c:ser>
          <c:idx val="8"/>
          <c:order val="1"/>
          <c:tx>
            <c:v>With COVID-19</c:v>
          </c:tx>
          <c:spPr>
            <a:ln w="28575" cap="rnd">
              <a:solidFill>
                <a:schemeClr val="accent3">
                  <a:lumMod val="60000"/>
                </a:schemeClr>
              </a:solidFill>
              <a:round/>
            </a:ln>
            <a:effectLst/>
          </c:spPr>
          <c:marker>
            <c:symbol val="none"/>
          </c:marker>
          <c:cat>
            <c:numRef>
              <c:f>Projections!$C$3583:$W$3583</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Projections!$C$4744:$W$4744</c:f>
              <c:numCache>
                <c:formatCode>0.00</c:formatCode>
                <c:ptCount val="21"/>
                <c:pt idx="0">
                  <c:v>0.57134660836747664</c:v>
                </c:pt>
                <c:pt idx="1">
                  <c:v>0.57628494221662396</c:v>
                </c:pt>
                <c:pt idx="2">
                  <c:v>0.58129978718797304</c:v>
                </c:pt>
                <c:pt idx="3">
                  <c:v>0.58638837744823546</c:v>
                </c:pt>
                <c:pt idx="4">
                  <c:v>0.5915477292504836</c:v>
                </c:pt>
                <c:pt idx="5">
                  <c:v>0.48711228829877046</c:v>
                </c:pt>
                <c:pt idx="6">
                  <c:v>0.49208725903039757</c:v>
                </c:pt>
                <c:pt idx="7">
                  <c:v>0.49714755730769028</c:v>
                </c:pt>
                <c:pt idx="8">
                  <c:v>0.54383554311885762</c:v>
                </c:pt>
                <c:pt idx="9">
                  <c:v>0.56253094687799654</c:v>
                </c:pt>
                <c:pt idx="10">
                  <c:v>0.58116915388837054</c:v>
                </c:pt>
                <c:pt idx="11">
                  <c:v>0.59964717143295099</c:v>
                </c:pt>
                <c:pt idx="12">
                  <c:v>0.61785535729465402</c:v>
                </c:pt>
                <c:pt idx="13">
                  <c:v>0.63567991888950159</c:v>
                </c:pt>
                <c:pt idx="14">
                  <c:v>0.6364314270388155</c:v>
                </c:pt>
                <c:pt idx="15">
                  <c:v>0.6519124085549981</c:v>
                </c:pt>
                <c:pt idx="16">
                  <c:v>0.65761650299445218</c:v>
                </c:pt>
                <c:pt idx="17">
                  <c:v>0.66333609610937672</c:v>
                </c:pt>
                <c:pt idx="18">
                  <c:v>0.66906620051127474</c:v>
                </c:pt>
                <c:pt idx="19">
                  <c:v>0.67480182192734883</c:v>
                </c:pt>
                <c:pt idx="20">
                  <c:v>0.68053797992187648</c:v>
                </c:pt>
              </c:numCache>
            </c:numRef>
          </c:val>
          <c:smooth val="0"/>
          <c:extLst>
            <c:ext xmlns:c16="http://schemas.microsoft.com/office/drawing/2014/chart" uri="{C3380CC4-5D6E-409C-BE32-E72D297353CC}">
              <c16:uniqueId val="{00000008-092D-457D-8189-6CB4A7A04631}"/>
            </c:ext>
          </c:extLst>
        </c:ser>
        <c:dLbls>
          <c:showLegendKey val="0"/>
          <c:showVal val="0"/>
          <c:showCatName val="0"/>
          <c:showSerName val="0"/>
          <c:showPercent val="0"/>
          <c:showBubbleSize val="0"/>
        </c:dLbls>
        <c:smooth val="0"/>
        <c:axId val="569671816"/>
        <c:axId val="569670832"/>
      </c:lineChart>
      <c:catAx>
        <c:axId val="569671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0832"/>
        <c:crosses val="autoZero"/>
        <c:auto val="1"/>
        <c:lblAlgn val="ctr"/>
        <c:lblOffset val="100"/>
        <c:noMultiLvlLbl val="0"/>
      </c:catAx>
      <c:valAx>
        <c:axId val="569670832"/>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000" b="0" i="0" baseline="0">
                    <a:effectLst/>
                  </a:rPr>
                  <a:t>Percentage proficient</a:t>
                </a:r>
                <a:endParaRPr lang="en-ZA" sz="1000">
                  <a:effectLst/>
                </a:endParaRPr>
              </a:p>
            </c:rich>
          </c:tx>
          <c:layout>
            <c:manualLayout>
              <c:xMode val="edge"/>
              <c:yMode val="edge"/>
              <c:x val="1.8287076177169723E-2"/>
              <c:y val="0.25911558822087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1816"/>
        <c:crosses val="autoZero"/>
        <c:crossBetween val="between"/>
        <c:majorUnit val="5.000000000000001E-2"/>
      </c:valAx>
      <c:spPr>
        <a:noFill/>
        <a:ln>
          <a:noFill/>
        </a:ln>
        <a:effectLst/>
      </c:spPr>
    </c:plotArea>
    <c:legend>
      <c:legendPos val="r"/>
      <c:layout>
        <c:manualLayout>
          <c:xMode val="edge"/>
          <c:yMode val="edge"/>
          <c:x val="0.83845492046854198"/>
          <c:y val="0.39446138040609102"/>
          <c:w val="0.13982458414739241"/>
          <c:h val="0.141618487307381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20386380521923E-2"/>
          <c:y val="4.7388252598043142E-2"/>
          <c:w val="0.64848392855602799"/>
          <c:h val="0.79009195368984875"/>
        </c:manualLayout>
      </c:layout>
      <c:lineChart>
        <c:grouping val="standard"/>
        <c:varyColors val="0"/>
        <c:ser>
          <c:idx val="5"/>
          <c:order val="0"/>
          <c:tx>
            <c:strRef>
              <c:f>Projections!$C$29</c:f>
              <c:strCache>
                <c:ptCount val="1"/>
                <c:pt idx="0">
                  <c:v>Europe and Northern America</c:v>
                </c:pt>
              </c:strCache>
            </c:strRef>
          </c:tx>
          <c:spPr>
            <a:ln w="28575" cap="rnd">
              <a:solidFill>
                <a:srgbClr val="996633"/>
              </a:solidFill>
              <a:round/>
            </a:ln>
            <a:effectLst/>
          </c:spPr>
          <c:marker>
            <c:symbol val="none"/>
          </c:marker>
          <c:val>
            <c:numRef>
              <c:f>Projections!$C$4743:$W$4743</c:f>
              <c:numCache>
                <c:formatCode>0.00</c:formatCode>
                <c:ptCount val="21"/>
                <c:pt idx="0">
                  <c:v>0.95653032305958907</c:v>
                </c:pt>
                <c:pt idx="1">
                  <c:v>0.95756246796109179</c:v>
                </c:pt>
                <c:pt idx="2">
                  <c:v>0.95856027426144386</c:v>
                </c:pt>
                <c:pt idx="3">
                  <c:v>0.95952485932674036</c:v>
                </c:pt>
                <c:pt idx="4">
                  <c:v>0.96045731258644651</c:v>
                </c:pt>
                <c:pt idx="5">
                  <c:v>0.89972980048475271</c:v>
                </c:pt>
                <c:pt idx="6">
                  <c:v>0.90119959750164447</c:v>
                </c:pt>
                <c:pt idx="7">
                  <c:v>0.9026323476601642</c:v>
                </c:pt>
                <c:pt idx="8">
                  <c:v>0.91608056258308401</c:v>
                </c:pt>
                <c:pt idx="9">
                  <c:v>0.92793478662161755</c:v>
                </c:pt>
                <c:pt idx="10">
                  <c:v>0.93875852884235877</c:v>
                </c:pt>
                <c:pt idx="11">
                  <c:v>0.94852442172180684</c:v>
                </c:pt>
                <c:pt idx="12">
                  <c:v>0.95722290106755303</c:v>
                </c:pt>
                <c:pt idx="13">
                  <c:v>0.96486361587933922</c:v>
                </c:pt>
                <c:pt idx="14">
                  <c:v>0.96273707653432361</c:v>
                </c:pt>
                <c:pt idx="15">
                  <c:v>0.96887737212698577</c:v>
                </c:pt>
                <c:pt idx="16">
                  <c:v>0.96949916621159882</c:v>
                </c:pt>
                <c:pt idx="17">
                  <c:v>0.9701005073749559</c:v>
                </c:pt>
                <c:pt idx="18">
                  <c:v>0.97068211428828022</c:v>
                </c:pt>
                <c:pt idx="19">
                  <c:v>0.97124468222964977</c:v>
                </c:pt>
                <c:pt idx="20">
                  <c:v>0.9717888836182903</c:v>
                </c:pt>
              </c:numCache>
            </c:numRef>
          </c:val>
          <c:smooth val="0"/>
          <c:extLst>
            <c:ext xmlns:c16="http://schemas.microsoft.com/office/drawing/2014/chart" uri="{C3380CC4-5D6E-409C-BE32-E72D297353CC}">
              <c16:uniqueId val="{00000008-B0BA-4020-8535-021ECCE16B14}"/>
            </c:ext>
          </c:extLst>
        </c:ser>
        <c:ser>
          <c:idx val="4"/>
          <c:order val="1"/>
          <c:tx>
            <c:strRef>
              <c:f>Projections!$C$28</c:f>
              <c:strCache>
                <c:ptCount val="1"/>
                <c:pt idx="0">
                  <c:v>Latin America and the Caribbean</c:v>
                </c:pt>
              </c:strCache>
            </c:strRef>
          </c:tx>
          <c:spPr>
            <a:ln w="28575" cap="rnd">
              <a:solidFill>
                <a:schemeClr val="bg1">
                  <a:lumMod val="65000"/>
                </a:schemeClr>
              </a:solidFill>
              <a:round/>
            </a:ln>
            <a:effectLst/>
          </c:spPr>
          <c:marker>
            <c:symbol val="none"/>
          </c:marker>
          <c:val>
            <c:numRef>
              <c:f>Projections!$C$4742:$W$4742</c:f>
              <c:numCache>
                <c:formatCode>0.00</c:formatCode>
                <c:ptCount val="21"/>
                <c:pt idx="0">
                  <c:v>0.66636816760880235</c:v>
                </c:pt>
                <c:pt idx="1">
                  <c:v>0.67482319851659855</c:v>
                </c:pt>
                <c:pt idx="2">
                  <c:v>0.68310743175097532</c:v>
                </c:pt>
                <c:pt idx="3">
                  <c:v>0.69122062840026732</c:v>
                </c:pt>
                <c:pt idx="4">
                  <c:v>0.69916281699552185</c:v>
                </c:pt>
                <c:pt idx="5">
                  <c:v>0.51479919933277296</c:v>
                </c:pt>
                <c:pt idx="6">
                  <c:v>0.5223776364433913</c:v>
                </c:pt>
                <c:pt idx="7">
                  <c:v>0.5298699075824479</c:v>
                </c:pt>
                <c:pt idx="8">
                  <c:v>0.56992035052555645</c:v>
                </c:pt>
                <c:pt idx="9">
                  <c:v>0.60650570372407819</c:v>
                </c:pt>
                <c:pt idx="10">
                  <c:v>0.6439252992019503</c:v>
                </c:pt>
                <c:pt idx="11">
                  <c:v>0.68175334520657738</c:v>
                </c:pt>
                <c:pt idx="12">
                  <c:v>0.71945376430083641</c:v>
                </c:pt>
                <c:pt idx="13">
                  <c:v>0.75638489913596274</c:v>
                </c:pt>
                <c:pt idx="14">
                  <c:v>0.75607186371977642</c:v>
                </c:pt>
                <c:pt idx="15">
                  <c:v>0.77547488044451285</c:v>
                </c:pt>
                <c:pt idx="16">
                  <c:v>0.78144585397962629</c:v>
                </c:pt>
                <c:pt idx="17">
                  <c:v>0.78726435965445607</c:v>
                </c:pt>
                <c:pt idx="18">
                  <c:v>0.79293277690289066</c:v>
                </c:pt>
                <c:pt idx="19">
                  <c:v>0.79845356436638215</c:v>
                </c:pt>
                <c:pt idx="20">
                  <c:v>0.80382925010431161</c:v>
                </c:pt>
              </c:numCache>
            </c:numRef>
          </c:val>
          <c:smooth val="0"/>
          <c:extLst>
            <c:ext xmlns:c16="http://schemas.microsoft.com/office/drawing/2014/chart" uri="{C3380CC4-5D6E-409C-BE32-E72D297353CC}">
              <c16:uniqueId val="{00000007-B0BA-4020-8535-021ECCE16B14}"/>
            </c:ext>
          </c:extLst>
        </c:ser>
        <c:ser>
          <c:idx val="3"/>
          <c:order val="2"/>
          <c:tx>
            <c:strRef>
              <c:f>Projections!$C$27</c:f>
              <c:strCache>
                <c:ptCount val="1"/>
                <c:pt idx="0">
                  <c:v>Oceania</c:v>
                </c:pt>
              </c:strCache>
            </c:strRef>
          </c:tx>
          <c:spPr>
            <a:ln w="28575" cap="rnd">
              <a:solidFill>
                <a:schemeClr val="accent1">
                  <a:lumMod val="50000"/>
                </a:schemeClr>
              </a:solidFill>
              <a:round/>
            </a:ln>
            <a:effectLst/>
          </c:spPr>
          <c:marker>
            <c:symbol val="none"/>
          </c:marker>
          <c:val>
            <c:numRef>
              <c:f>Projections!$C$4741:$W$4741</c:f>
              <c:numCache>
                <c:formatCode>0.00</c:formatCode>
                <c:ptCount val="21"/>
                <c:pt idx="0">
                  <c:v>0.81690961996972522</c:v>
                </c:pt>
                <c:pt idx="1">
                  <c:v>0.82110803042596769</c:v>
                </c:pt>
                <c:pt idx="2">
                  <c:v>0.82524139529731444</c:v>
                </c:pt>
                <c:pt idx="3">
                  <c:v>0.82930777110337028</c:v>
                </c:pt>
                <c:pt idx="4">
                  <c:v>0.83330547131709443</c:v>
                </c:pt>
                <c:pt idx="5">
                  <c:v>0.78310837688851076</c:v>
                </c:pt>
                <c:pt idx="6">
                  <c:v>0.7875092166121368</c:v>
                </c:pt>
                <c:pt idx="7">
                  <c:v>0.79183780524786751</c:v>
                </c:pt>
                <c:pt idx="8">
                  <c:v>0.80290381468353189</c:v>
                </c:pt>
                <c:pt idx="9">
                  <c:v>0.81569334073095867</c:v>
                </c:pt>
                <c:pt idx="10">
                  <c:v>0.827895063272025</c:v>
                </c:pt>
                <c:pt idx="11">
                  <c:v>0.83947875445295661</c:v>
                </c:pt>
                <c:pt idx="12">
                  <c:v>0.85042026469507148</c:v>
                </c:pt>
                <c:pt idx="13">
                  <c:v>0.86070233179234545</c:v>
                </c:pt>
                <c:pt idx="14">
                  <c:v>0.85865741311611732</c:v>
                </c:pt>
                <c:pt idx="15">
                  <c:v>0.87248508390245483</c:v>
                </c:pt>
                <c:pt idx="16">
                  <c:v>0.87560374683914355</c:v>
                </c:pt>
                <c:pt idx="17">
                  <c:v>0.87864960690986649</c:v>
                </c:pt>
                <c:pt idx="18">
                  <c:v>0.88162331382260828</c:v>
                </c:pt>
                <c:pt idx="19">
                  <c:v>0.88452560473493524</c:v>
                </c:pt>
                <c:pt idx="20">
                  <c:v>0.88735729574624878</c:v>
                </c:pt>
              </c:numCache>
            </c:numRef>
          </c:val>
          <c:smooth val="0"/>
          <c:extLst>
            <c:ext xmlns:c16="http://schemas.microsoft.com/office/drawing/2014/chart" uri="{C3380CC4-5D6E-409C-BE32-E72D297353CC}">
              <c16:uniqueId val="{00000006-B0BA-4020-8535-021ECCE16B14}"/>
            </c:ext>
          </c:extLst>
        </c:ser>
        <c:ser>
          <c:idx val="2"/>
          <c:order val="3"/>
          <c:tx>
            <c:strRef>
              <c:f>Projections!$C$26</c:f>
              <c:strCache>
                <c:ptCount val="1"/>
                <c:pt idx="0">
                  <c:v>Eastern and South-eastern Asia</c:v>
                </c:pt>
              </c:strCache>
            </c:strRef>
          </c:tx>
          <c:spPr>
            <a:ln w="28575" cap="rnd">
              <a:solidFill>
                <a:srgbClr val="00B050"/>
              </a:solidFill>
              <a:round/>
            </a:ln>
            <a:effectLst/>
          </c:spPr>
          <c:marker>
            <c:symbol val="none"/>
          </c:marker>
          <c:val>
            <c:numRef>
              <c:f>Projections!$C$4740:$W$4740</c:f>
              <c:numCache>
                <c:formatCode>0.00</c:formatCode>
                <c:ptCount val="21"/>
                <c:pt idx="0">
                  <c:v>0.83183019140896064</c:v>
                </c:pt>
                <c:pt idx="1">
                  <c:v>0.83549599784500528</c:v>
                </c:pt>
                <c:pt idx="2">
                  <c:v>0.83910450345467846</c:v>
                </c:pt>
                <c:pt idx="3">
                  <c:v>0.84265505387261619</c:v>
                </c:pt>
                <c:pt idx="4">
                  <c:v>0.84614708467473665</c:v>
                </c:pt>
                <c:pt idx="5">
                  <c:v>0.72688992207781522</c:v>
                </c:pt>
                <c:pt idx="6">
                  <c:v>0.73080401457972555</c:v>
                </c:pt>
                <c:pt idx="7">
                  <c:v>0.73467583782978751</c:v>
                </c:pt>
                <c:pt idx="8">
                  <c:v>0.76182116905348096</c:v>
                </c:pt>
                <c:pt idx="9">
                  <c:v>0.785644585018618</c:v>
                </c:pt>
                <c:pt idx="10">
                  <c:v>0.80860123217942115</c:v>
                </c:pt>
                <c:pt idx="11">
                  <c:v>0.83047877807371873</c:v>
                </c:pt>
                <c:pt idx="12">
                  <c:v>0.85107220990543009</c:v>
                </c:pt>
                <c:pt idx="13">
                  <c:v>0.87019230574321249</c:v>
                </c:pt>
                <c:pt idx="14">
                  <c:v>0.86836650505314372</c:v>
                </c:pt>
                <c:pt idx="15">
                  <c:v>0.88062156427592053</c:v>
                </c:pt>
                <c:pt idx="16">
                  <c:v>0.88339793616026618</c:v>
                </c:pt>
                <c:pt idx="17">
                  <c:v>0.88611581409598239</c:v>
                </c:pt>
                <c:pt idx="18">
                  <c:v>0.88877566726938262</c:v>
                </c:pt>
                <c:pt idx="19">
                  <c:v>0.8913780146964051</c:v>
                </c:pt>
                <c:pt idx="20">
                  <c:v>0.89392342168818617</c:v>
                </c:pt>
              </c:numCache>
            </c:numRef>
          </c:val>
          <c:smooth val="0"/>
          <c:extLst>
            <c:ext xmlns:c16="http://schemas.microsoft.com/office/drawing/2014/chart" uri="{C3380CC4-5D6E-409C-BE32-E72D297353CC}">
              <c16:uniqueId val="{00000005-B0BA-4020-8535-021ECCE16B14}"/>
            </c:ext>
          </c:extLst>
        </c:ser>
        <c:ser>
          <c:idx val="1"/>
          <c:order val="4"/>
          <c:tx>
            <c:strRef>
              <c:f>Projections!$C$25</c:f>
              <c:strCache>
                <c:ptCount val="1"/>
                <c:pt idx="0">
                  <c:v>Central and Southern Asia</c:v>
                </c:pt>
              </c:strCache>
            </c:strRef>
          </c:tx>
          <c:spPr>
            <a:ln w="28575" cap="rnd">
              <a:solidFill>
                <a:srgbClr val="FFC000"/>
              </a:solidFill>
              <a:round/>
            </a:ln>
            <a:effectLst/>
          </c:spPr>
          <c:marker>
            <c:symbol val="none"/>
          </c:marker>
          <c:val>
            <c:numRef>
              <c:f>Projections!$C$4739:$W$4739</c:f>
              <c:numCache>
                <c:formatCode>0.00</c:formatCode>
                <c:ptCount val="21"/>
                <c:pt idx="0">
                  <c:v>0.50275218234408092</c:v>
                </c:pt>
                <c:pt idx="1">
                  <c:v>0.5144092375429361</c:v>
                </c:pt>
                <c:pt idx="2">
                  <c:v>0.52593048345547344</c:v>
                </c:pt>
                <c:pt idx="3">
                  <c:v>0.53730751937128352</c:v>
                </c:pt>
                <c:pt idx="4">
                  <c:v>0.54853263077765735</c:v>
                </c:pt>
                <c:pt idx="5">
                  <c:v>0.4120699524771913</c:v>
                </c:pt>
                <c:pt idx="6">
                  <c:v>0.42156499709080308</c:v>
                </c:pt>
                <c:pt idx="7">
                  <c:v>0.43100414026079159</c:v>
                </c:pt>
                <c:pt idx="8">
                  <c:v>0.50990649776665431</c:v>
                </c:pt>
                <c:pt idx="9">
                  <c:v>0.53436751823854545</c:v>
                </c:pt>
                <c:pt idx="10">
                  <c:v>0.55922609946974688</c:v>
                </c:pt>
                <c:pt idx="11">
                  <c:v>0.58438857785954479</c:v>
                </c:pt>
                <c:pt idx="12">
                  <c:v>0.60975003070947598</c:v>
                </c:pt>
                <c:pt idx="13">
                  <c:v>0.63519468721107619</c:v>
                </c:pt>
                <c:pt idx="14">
                  <c:v>0.63808402792449859</c:v>
                </c:pt>
                <c:pt idx="15">
                  <c:v>0.66042000690245284</c:v>
                </c:pt>
                <c:pt idx="16">
                  <c:v>0.66944939602068787</c:v>
                </c:pt>
                <c:pt idx="17">
                  <c:v>0.67828149679584115</c:v>
                </c:pt>
                <c:pt idx="18">
                  <c:v>0.68691626498971425</c:v>
                </c:pt>
                <c:pt idx="19">
                  <c:v>0.69535402437720339</c:v>
                </c:pt>
                <c:pt idx="20">
                  <c:v>0.70359544190212997</c:v>
                </c:pt>
              </c:numCache>
            </c:numRef>
          </c:val>
          <c:smooth val="0"/>
          <c:extLst>
            <c:ext xmlns:c16="http://schemas.microsoft.com/office/drawing/2014/chart" uri="{C3380CC4-5D6E-409C-BE32-E72D297353CC}">
              <c16:uniqueId val="{00000004-B0BA-4020-8535-021ECCE16B14}"/>
            </c:ext>
          </c:extLst>
        </c:ser>
        <c:ser>
          <c:idx val="0"/>
          <c:order val="5"/>
          <c:tx>
            <c:strRef>
              <c:f>Projections!$C$24</c:f>
              <c:strCache>
                <c:ptCount val="1"/>
                <c:pt idx="0">
                  <c:v>Northern Africa and Western Asia</c:v>
                </c:pt>
              </c:strCache>
            </c:strRef>
          </c:tx>
          <c:spPr>
            <a:ln w="28575" cap="rnd">
              <a:solidFill>
                <a:srgbClr val="FF0000"/>
              </a:solidFill>
              <a:round/>
            </a:ln>
            <a:effectLst/>
          </c:spPr>
          <c:marker>
            <c:symbol val="none"/>
          </c:marker>
          <c:val>
            <c:numRef>
              <c:f>Projections!$C$4738:$W$4738</c:f>
              <c:numCache>
                <c:formatCode>0.00</c:formatCode>
                <c:ptCount val="21"/>
                <c:pt idx="0">
                  <c:v>0.50690114558061838</c:v>
                </c:pt>
                <c:pt idx="1">
                  <c:v>0.51659739228451429</c:v>
                </c:pt>
                <c:pt idx="2">
                  <c:v>0.5262621015835568</c:v>
                </c:pt>
                <c:pt idx="3">
                  <c:v>0.53588770356372561</c:v>
                </c:pt>
                <c:pt idx="4">
                  <c:v>0.54546672324333889</c:v>
                </c:pt>
                <c:pt idx="5">
                  <c:v>0.4353164938058553</c:v>
                </c:pt>
                <c:pt idx="6">
                  <c:v>0.44411971471113842</c:v>
                </c:pt>
                <c:pt idx="7">
                  <c:v>0.45291480258576433</c:v>
                </c:pt>
                <c:pt idx="8">
                  <c:v>0.54754713630232243</c:v>
                </c:pt>
                <c:pt idx="9">
                  <c:v>0.56278049570181987</c:v>
                </c:pt>
                <c:pt idx="10">
                  <c:v>0.57790425928549993</c:v>
                </c:pt>
                <c:pt idx="11">
                  <c:v>0.5928849834785157</c:v>
                </c:pt>
                <c:pt idx="12">
                  <c:v>0.60768985656224717</c:v>
                </c:pt>
                <c:pt idx="13">
                  <c:v>0.6222873546290475</c:v>
                </c:pt>
                <c:pt idx="14">
                  <c:v>0.62490892241734364</c:v>
                </c:pt>
                <c:pt idx="15">
                  <c:v>0.64580517195866616</c:v>
                </c:pt>
                <c:pt idx="16">
                  <c:v>0.65431447753208083</c:v>
                </c:pt>
                <c:pt idx="17">
                  <c:v>0.66270045261082977</c:v>
                </c:pt>
                <c:pt idx="18">
                  <c:v>0.67095935263535256</c:v>
                </c:pt>
                <c:pt idx="19">
                  <c:v>0.67908777806824883</c:v>
                </c:pt>
                <c:pt idx="20">
                  <c:v>0.68708267297923631</c:v>
                </c:pt>
              </c:numCache>
            </c:numRef>
          </c:val>
          <c:smooth val="0"/>
          <c:extLst>
            <c:ext xmlns:c16="http://schemas.microsoft.com/office/drawing/2014/chart" uri="{C3380CC4-5D6E-409C-BE32-E72D297353CC}">
              <c16:uniqueId val="{00000003-B0BA-4020-8535-021ECCE16B14}"/>
            </c:ext>
          </c:extLst>
        </c:ser>
        <c:ser>
          <c:idx val="7"/>
          <c:order val="6"/>
          <c:tx>
            <c:strRef>
              <c:f>Projections!$C$23</c:f>
              <c:strCache>
                <c:ptCount val="1"/>
                <c:pt idx="0">
                  <c:v>Sub-Saharan Africa</c:v>
                </c:pt>
              </c:strCache>
            </c:strRef>
          </c:tx>
          <c:spPr>
            <a:ln w="28575" cap="rnd">
              <a:solidFill>
                <a:schemeClr val="accent1"/>
              </a:solidFill>
              <a:round/>
            </a:ln>
            <a:effectLst/>
          </c:spPr>
          <c:marker>
            <c:symbol val="none"/>
          </c:marker>
          <c:cat>
            <c:numRef>
              <c:f>Projections!$C$3583:$W$3583</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Projections!$C$4737:$W$4737</c:f>
              <c:numCache>
                <c:formatCode>0.00</c:formatCode>
                <c:ptCount val="21"/>
                <c:pt idx="0">
                  <c:v>0.16127105972263878</c:v>
                </c:pt>
                <c:pt idx="1">
                  <c:v>0.17078221058117951</c:v>
                </c:pt>
                <c:pt idx="2">
                  <c:v>0.18057800225405374</c:v>
                </c:pt>
                <c:pt idx="3">
                  <c:v>0.19064721210524263</c:v>
                </c:pt>
                <c:pt idx="4">
                  <c:v>0.20097766542142129</c:v>
                </c:pt>
                <c:pt idx="5">
                  <c:v>0.17065388084785338</c:v>
                </c:pt>
                <c:pt idx="6">
                  <c:v>0.17960980093841625</c:v>
                </c:pt>
                <c:pt idx="7">
                  <c:v>0.1887807374981664</c:v>
                </c:pt>
                <c:pt idx="8">
                  <c:v>0.22518724755422431</c:v>
                </c:pt>
                <c:pt idx="9">
                  <c:v>0.23926409374362254</c:v>
                </c:pt>
                <c:pt idx="10">
                  <c:v>0.2538186551576922</c:v>
                </c:pt>
                <c:pt idx="11">
                  <c:v>0.26883259029909817</c:v>
                </c:pt>
                <c:pt idx="12">
                  <c:v>0.28428397472993733</c:v>
                </c:pt>
                <c:pt idx="13">
                  <c:v>0.30014717004191444</c:v>
                </c:pt>
                <c:pt idx="14">
                  <c:v>0.30893772600928526</c:v>
                </c:pt>
                <c:pt idx="15">
                  <c:v>0.32766419626926674</c:v>
                </c:pt>
                <c:pt idx="16">
                  <c:v>0.33994635018087216</c:v>
                </c:pt>
                <c:pt idx="17">
                  <c:v>0.35228312978596288</c:v>
                </c:pt>
                <c:pt idx="18">
                  <c:v>0.36465797055457444</c:v>
                </c:pt>
                <c:pt idx="19">
                  <c:v>0.37705460638949057</c:v>
                </c:pt>
                <c:pt idx="20">
                  <c:v>0.38945713192367448</c:v>
                </c:pt>
              </c:numCache>
            </c:numRef>
          </c:val>
          <c:smooth val="0"/>
          <c:extLst>
            <c:ext xmlns:c16="http://schemas.microsoft.com/office/drawing/2014/chart" uri="{C3380CC4-5D6E-409C-BE32-E72D297353CC}">
              <c16:uniqueId val="{00000000-B0BA-4020-8535-021ECCE16B14}"/>
            </c:ext>
          </c:extLst>
        </c:ser>
        <c:ser>
          <c:idx val="6"/>
          <c:order val="7"/>
          <c:tx>
            <c:v>ENAp</c:v>
          </c:tx>
          <c:spPr>
            <a:ln w="28575" cap="rnd">
              <a:noFill/>
              <a:round/>
            </a:ln>
            <a:effectLst/>
          </c:spPr>
          <c:marker>
            <c:symbol val="circle"/>
            <c:size val="7"/>
            <c:spPr>
              <a:solidFill>
                <a:srgbClr val="996633"/>
              </a:solidFill>
              <a:ln w="9525">
                <a:solidFill>
                  <a:srgbClr val="996633"/>
                </a:solidFill>
              </a:ln>
              <a:effectLst/>
            </c:spPr>
          </c:marker>
          <c:val>
            <c:numRef>
              <c:f>Projections!$C$4759:$W$4759</c:f>
              <c:numCache>
                <c:formatCode>General</c:formatCode>
                <c:ptCount val="21"/>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0.96887737212698577</c:v>
                </c:pt>
                <c:pt idx="16" formatCode="0.00">
                  <c:v>#N/A</c:v>
                </c:pt>
                <c:pt idx="17" formatCode="0.00">
                  <c:v>#N/A</c:v>
                </c:pt>
                <c:pt idx="18" formatCode="0.00">
                  <c:v>#N/A</c:v>
                </c:pt>
                <c:pt idx="19" formatCode="0.00">
                  <c:v>#N/A</c:v>
                </c:pt>
                <c:pt idx="20" formatCode="0.00">
                  <c:v>#N/A</c:v>
                </c:pt>
              </c:numCache>
            </c:numRef>
          </c:val>
          <c:smooth val="0"/>
          <c:extLst>
            <c:ext xmlns:c16="http://schemas.microsoft.com/office/drawing/2014/chart" uri="{C3380CC4-5D6E-409C-BE32-E72D297353CC}">
              <c16:uniqueId val="{00000001-B020-434F-B109-76ADC1D886BA}"/>
            </c:ext>
          </c:extLst>
        </c:ser>
        <c:ser>
          <c:idx val="8"/>
          <c:order val="8"/>
          <c:tx>
            <c:v>LACp</c:v>
          </c:tx>
          <c:spPr>
            <a:ln w="28575" cap="rnd">
              <a:noFill/>
              <a:round/>
            </a:ln>
            <a:effectLst/>
          </c:spPr>
          <c:marker>
            <c:symbol val="circle"/>
            <c:size val="7"/>
            <c:spPr>
              <a:solidFill>
                <a:schemeClr val="bg1">
                  <a:lumMod val="65000"/>
                </a:schemeClr>
              </a:solidFill>
              <a:ln w="9525">
                <a:solidFill>
                  <a:schemeClr val="bg1">
                    <a:lumMod val="65000"/>
                  </a:schemeClr>
                </a:solidFill>
              </a:ln>
              <a:effectLst/>
            </c:spPr>
          </c:marker>
          <c:val>
            <c:numRef>
              <c:f>Projections!$C$4758:$W$4758</c:f>
              <c:numCache>
                <c:formatCode>General</c:formatCode>
                <c:ptCount val="21"/>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0.77547488044451285</c:v>
                </c:pt>
                <c:pt idx="16" formatCode="0.00">
                  <c:v>#N/A</c:v>
                </c:pt>
                <c:pt idx="17" formatCode="0.00">
                  <c:v>#N/A</c:v>
                </c:pt>
                <c:pt idx="18" formatCode="0.00">
                  <c:v>#N/A</c:v>
                </c:pt>
                <c:pt idx="19" formatCode="0.00">
                  <c:v>#N/A</c:v>
                </c:pt>
                <c:pt idx="20" formatCode="0.00">
                  <c:v>#N/A</c:v>
                </c:pt>
              </c:numCache>
            </c:numRef>
          </c:val>
          <c:smooth val="0"/>
          <c:extLst>
            <c:ext xmlns:c16="http://schemas.microsoft.com/office/drawing/2014/chart" uri="{C3380CC4-5D6E-409C-BE32-E72D297353CC}">
              <c16:uniqueId val="{00000003-B020-434F-B109-76ADC1D886BA}"/>
            </c:ext>
          </c:extLst>
        </c:ser>
        <c:ser>
          <c:idx val="9"/>
          <c:order val="9"/>
          <c:tx>
            <c:v>OCEp</c:v>
          </c:tx>
          <c:spPr>
            <a:ln w="28575" cap="rnd">
              <a:noFill/>
              <a:round/>
            </a:ln>
            <a:effectLst/>
          </c:spPr>
          <c:marker>
            <c:symbol val="circle"/>
            <c:size val="7"/>
            <c:spPr>
              <a:solidFill>
                <a:schemeClr val="accent1">
                  <a:lumMod val="50000"/>
                </a:schemeClr>
              </a:solidFill>
              <a:ln w="9525">
                <a:solidFill>
                  <a:schemeClr val="accent1">
                    <a:lumMod val="50000"/>
                  </a:schemeClr>
                </a:solidFill>
              </a:ln>
              <a:effectLst/>
            </c:spPr>
          </c:marker>
          <c:val>
            <c:numRef>
              <c:f>Projections!$C$4757:$W$4757</c:f>
              <c:numCache>
                <c:formatCode>General</c:formatCode>
                <c:ptCount val="21"/>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0.87248508390245483</c:v>
                </c:pt>
                <c:pt idx="16" formatCode="0.00">
                  <c:v>#N/A</c:v>
                </c:pt>
                <c:pt idx="17" formatCode="0.00">
                  <c:v>#N/A</c:v>
                </c:pt>
                <c:pt idx="18" formatCode="0.00">
                  <c:v>#N/A</c:v>
                </c:pt>
                <c:pt idx="19" formatCode="0.00">
                  <c:v>#N/A</c:v>
                </c:pt>
                <c:pt idx="20" formatCode="0.00">
                  <c:v>#N/A</c:v>
                </c:pt>
              </c:numCache>
            </c:numRef>
          </c:val>
          <c:smooth val="0"/>
          <c:extLst>
            <c:ext xmlns:c16="http://schemas.microsoft.com/office/drawing/2014/chart" uri="{C3380CC4-5D6E-409C-BE32-E72D297353CC}">
              <c16:uniqueId val="{00000004-B020-434F-B109-76ADC1D886BA}"/>
            </c:ext>
          </c:extLst>
        </c:ser>
        <c:ser>
          <c:idx val="10"/>
          <c:order val="10"/>
          <c:tx>
            <c:v>ESAp</c:v>
          </c:tx>
          <c:spPr>
            <a:ln w="28575" cap="rnd">
              <a:noFill/>
              <a:round/>
            </a:ln>
            <a:effectLst/>
          </c:spPr>
          <c:marker>
            <c:symbol val="circle"/>
            <c:size val="7"/>
            <c:spPr>
              <a:solidFill>
                <a:srgbClr val="00B050"/>
              </a:solidFill>
              <a:ln w="9525">
                <a:solidFill>
                  <a:srgbClr val="00B050"/>
                </a:solidFill>
              </a:ln>
              <a:effectLst/>
            </c:spPr>
          </c:marker>
          <c:val>
            <c:numRef>
              <c:f>Projections!$C$4756:$W$4756</c:f>
              <c:numCache>
                <c:formatCode>General</c:formatCode>
                <c:ptCount val="21"/>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#N/A</c:v>
                </c:pt>
                <c:pt idx="16" formatCode="0.00">
                  <c:v>0.88339793616026618</c:v>
                </c:pt>
                <c:pt idx="17" formatCode="0.00">
                  <c:v>#N/A</c:v>
                </c:pt>
                <c:pt idx="18" formatCode="0.00">
                  <c:v>#N/A</c:v>
                </c:pt>
                <c:pt idx="19" formatCode="0.00">
                  <c:v>#N/A</c:v>
                </c:pt>
                <c:pt idx="20" formatCode="0.00">
                  <c:v>#N/A</c:v>
                </c:pt>
              </c:numCache>
            </c:numRef>
          </c:val>
          <c:smooth val="0"/>
          <c:extLst>
            <c:ext xmlns:c16="http://schemas.microsoft.com/office/drawing/2014/chart" uri="{C3380CC4-5D6E-409C-BE32-E72D297353CC}">
              <c16:uniqueId val="{00000005-B020-434F-B109-76ADC1D886BA}"/>
            </c:ext>
          </c:extLst>
        </c:ser>
        <c:ser>
          <c:idx val="11"/>
          <c:order val="11"/>
          <c:tx>
            <c:v>CSAp</c:v>
          </c:tx>
          <c:spPr>
            <a:ln w="28575" cap="rnd">
              <a:noFill/>
              <a:round/>
            </a:ln>
            <a:effectLst/>
          </c:spPr>
          <c:marker>
            <c:symbol val="circle"/>
            <c:size val="7"/>
            <c:spPr>
              <a:solidFill>
                <a:srgbClr val="FFC000"/>
              </a:solidFill>
              <a:ln w="9525">
                <a:solidFill>
                  <a:srgbClr val="FFC000"/>
                </a:solidFill>
              </a:ln>
              <a:effectLst/>
            </c:spPr>
          </c:marker>
          <c:val>
            <c:numRef>
              <c:f>Projections!$C$4755:$W$4755</c:f>
              <c:numCache>
                <c:formatCode>General</c:formatCode>
                <c:ptCount val="21"/>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0.66042000690245284</c:v>
                </c:pt>
                <c:pt idx="16" formatCode="0.00">
                  <c:v>#N/A</c:v>
                </c:pt>
                <c:pt idx="17" formatCode="0.00">
                  <c:v>#N/A</c:v>
                </c:pt>
                <c:pt idx="18" formatCode="0.00">
                  <c:v>#N/A</c:v>
                </c:pt>
                <c:pt idx="19" formatCode="0.00">
                  <c:v>#N/A</c:v>
                </c:pt>
                <c:pt idx="20" formatCode="0.00">
                  <c:v>#N/A</c:v>
                </c:pt>
              </c:numCache>
            </c:numRef>
          </c:val>
          <c:smooth val="0"/>
          <c:extLst>
            <c:ext xmlns:c16="http://schemas.microsoft.com/office/drawing/2014/chart" uri="{C3380CC4-5D6E-409C-BE32-E72D297353CC}">
              <c16:uniqueId val="{00000006-B020-434F-B109-76ADC1D886BA}"/>
            </c:ext>
          </c:extLst>
        </c:ser>
        <c:ser>
          <c:idx val="12"/>
          <c:order val="12"/>
          <c:tx>
            <c:v>NAWp</c:v>
          </c:tx>
          <c:spPr>
            <a:ln w="28575" cap="rnd">
              <a:noFill/>
              <a:round/>
            </a:ln>
            <a:effectLst/>
          </c:spPr>
          <c:marker>
            <c:symbol val="circle"/>
            <c:size val="7"/>
            <c:spPr>
              <a:solidFill>
                <a:srgbClr val="FF0000"/>
              </a:solidFill>
              <a:ln w="9525">
                <a:solidFill>
                  <a:srgbClr val="FF0000"/>
                </a:solidFill>
              </a:ln>
              <a:effectLst/>
            </c:spPr>
          </c:marker>
          <c:val>
            <c:numRef>
              <c:f>Projections!$C$4754:$W$4754</c:f>
              <c:numCache>
                <c:formatCode>General</c:formatCode>
                <c:ptCount val="21"/>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0.64580517195866616</c:v>
                </c:pt>
                <c:pt idx="16" formatCode="0.00">
                  <c:v>#N/A</c:v>
                </c:pt>
                <c:pt idx="17" formatCode="0.00">
                  <c:v>#N/A</c:v>
                </c:pt>
                <c:pt idx="18" formatCode="0.00">
                  <c:v>#N/A</c:v>
                </c:pt>
                <c:pt idx="19" formatCode="0.00">
                  <c:v>#N/A</c:v>
                </c:pt>
                <c:pt idx="20" formatCode="0.00">
                  <c:v>#N/A</c:v>
                </c:pt>
              </c:numCache>
            </c:numRef>
          </c:val>
          <c:smooth val="0"/>
          <c:extLst>
            <c:ext xmlns:c16="http://schemas.microsoft.com/office/drawing/2014/chart" uri="{C3380CC4-5D6E-409C-BE32-E72D297353CC}">
              <c16:uniqueId val="{00000007-B020-434F-B109-76ADC1D886BA}"/>
            </c:ext>
          </c:extLst>
        </c:ser>
        <c:ser>
          <c:idx val="13"/>
          <c:order val="13"/>
          <c:tx>
            <c:v>SSAp</c:v>
          </c:tx>
          <c:spPr>
            <a:ln w="28575" cap="rnd">
              <a:noFill/>
              <a:round/>
            </a:ln>
            <a:effectLst/>
          </c:spPr>
          <c:marker>
            <c:symbol val="circle"/>
            <c:size val="7"/>
            <c:spPr>
              <a:solidFill>
                <a:schemeClr val="accent1"/>
              </a:solidFill>
              <a:ln w="9525">
                <a:solidFill>
                  <a:schemeClr val="accent1"/>
                </a:solidFill>
              </a:ln>
              <a:effectLst/>
            </c:spPr>
          </c:marker>
          <c:val>
            <c:numRef>
              <c:f>Projections!$C$4753:$W$4753</c:f>
              <c:numCache>
                <c:formatCode>General</c:formatCode>
                <c:ptCount val="21"/>
                <c:pt idx="6" formatCode="0.00">
                  <c:v>#N/A</c:v>
                </c:pt>
                <c:pt idx="7" formatCode="0.00">
                  <c:v>#N/A</c:v>
                </c:pt>
                <c:pt idx="8" formatCode="0.00">
                  <c:v>#N/A</c:v>
                </c:pt>
                <c:pt idx="9" formatCode="0.00">
                  <c:v>#N/A</c:v>
                </c:pt>
                <c:pt idx="10" formatCode="0.00">
                  <c:v>#N/A</c:v>
                </c:pt>
                <c:pt idx="11" formatCode="0.00">
                  <c:v>#N/A</c:v>
                </c:pt>
                <c:pt idx="12" formatCode="0.00">
                  <c:v>#N/A</c:v>
                </c:pt>
                <c:pt idx="13" formatCode="0.00">
                  <c:v>#N/A</c:v>
                </c:pt>
                <c:pt idx="14" formatCode="0.00">
                  <c:v>#N/A</c:v>
                </c:pt>
                <c:pt idx="15" formatCode="0.00">
                  <c:v>0.32766419626926674</c:v>
                </c:pt>
                <c:pt idx="16" formatCode="0.00">
                  <c:v>#N/A</c:v>
                </c:pt>
                <c:pt idx="17" formatCode="0.00">
                  <c:v>#N/A</c:v>
                </c:pt>
                <c:pt idx="18" formatCode="0.00">
                  <c:v>#N/A</c:v>
                </c:pt>
                <c:pt idx="19" formatCode="0.00">
                  <c:v>#N/A</c:v>
                </c:pt>
                <c:pt idx="20" formatCode="0.00">
                  <c:v>#N/A</c:v>
                </c:pt>
              </c:numCache>
            </c:numRef>
          </c:val>
          <c:smooth val="0"/>
          <c:extLst>
            <c:ext xmlns:c16="http://schemas.microsoft.com/office/drawing/2014/chart" uri="{C3380CC4-5D6E-409C-BE32-E72D297353CC}">
              <c16:uniqueId val="{00000008-B020-434F-B109-76ADC1D886BA}"/>
            </c:ext>
          </c:extLst>
        </c:ser>
        <c:dLbls>
          <c:showLegendKey val="0"/>
          <c:showVal val="0"/>
          <c:showCatName val="0"/>
          <c:showSerName val="0"/>
          <c:showPercent val="0"/>
          <c:showBubbleSize val="0"/>
        </c:dLbls>
        <c:smooth val="0"/>
        <c:axId val="569671816"/>
        <c:axId val="569670832"/>
      </c:lineChart>
      <c:catAx>
        <c:axId val="569671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0832"/>
        <c:crosses val="autoZero"/>
        <c:auto val="1"/>
        <c:lblAlgn val="ctr"/>
        <c:lblOffset val="100"/>
        <c:noMultiLvlLbl val="0"/>
      </c:catAx>
      <c:valAx>
        <c:axId val="56967083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Percentage</a:t>
                </a:r>
                <a:r>
                  <a:rPr lang="en-US" baseline="0">
                    <a:solidFill>
                      <a:sysClr val="windowText" lastClr="000000"/>
                    </a:solidFill>
                  </a:rPr>
                  <a:t> proficient</a:t>
                </a:r>
                <a:endParaRPr lang="en-US">
                  <a:solidFill>
                    <a:sysClr val="windowText" lastClr="000000"/>
                  </a:solidFill>
                </a:endParaRPr>
              </a:p>
            </c:rich>
          </c:tx>
          <c:layout>
            <c:manualLayout>
              <c:xMode val="edge"/>
              <c:yMode val="edge"/>
              <c:x val="2.0222105314601283E-2"/>
              <c:y val="0.2708630166594568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69671816"/>
        <c:crosses val="autoZero"/>
        <c:crossBetween val="between"/>
        <c:majorUnit val="0.1"/>
      </c:valAx>
      <c:spPr>
        <a:noFill/>
        <a:ln>
          <a:noFill/>
        </a:ln>
        <a:effectLst/>
      </c:spPr>
    </c:plotArea>
    <c:legend>
      <c:legendPos val="r"/>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0.74937125739895882"/>
          <c:y val="0.24174481070452813"/>
          <c:w val="0.24408287408761747"/>
          <c:h val="0.495664705575835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38100</xdr:colOff>
      <xdr:row>1</xdr:row>
      <xdr:rowOff>76200</xdr:rowOff>
    </xdr:from>
    <xdr:to>
      <xdr:col>16</xdr:col>
      <xdr:colOff>361950</xdr:colOff>
      <xdr:row>1</xdr:row>
      <xdr:rowOff>1962150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8100" y="266700"/>
          <a:ext cx="10077450" cy="188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BASIC</a:t>
          </a:r>
          <a:r>
            <a:rPr lang="en-GB" sz="1100" b="1" baseline="0"/>
            <a:t> DESCRIPTION</a:t>
          </a:r>
          <a:endParaRPr lang="en-GB" sz="1100" b="1"/>
        </a:p>
        <a:p>
          <a:endParaRPr lang="en-GB" sz="1100"/>
        </a:p>
        <a:p>
          <a:r>
            <a:rPr lang="en-GB" sz="1100"/>
            <a:t>There are not many inputs the user needs to specify to generate a scenario. A key input is the expected rate of progress, with respect to the mean score, relative to a country’s point of departure. This rate of progress is expressed in terms of proportions of a standard deviation per year. A report that accompanies the tool</a:t>
          </a:r>
          <a:r>
            <a:rPr lang="en-GB" sz="1100" baseline="0"/>
            <a:t> </a:t>
          </a:r>
          <a:r>
            <a:rPr lang="en-GB" sz="1100"/>
            <a:t>provides guidance on what rates of progress are plausible, given recent historical trends. It is assumed that less developed countries tend to see faster improvements than developed countries. Rates of progress can vary across each of the seven UNESCO world regions. The tool takes the baseline percentage proficient for each country, and constructs a normal curve that corresponds to this, and then weights this curve by the baseline population. For future years, the normal curve moves rightwards, in line with the expected improvement measured in standard deviations. Moreover, the normal curve expands or shrinks in line with the population projections. Nothing in the tool is hidden from the user, or locked. The key outputs of the tool are a set of graphs describing global and regional distributions of proficiency in the base year and in future years (the user selects the latter, and they may go as far as 2100).</a:t>
          </a:r>
        </a:p>
      </xdr:txBody>
    </xdr:sp>
    <xdr:clientData/>
  </xdr:twoCellAnchor>
  <xdr:twoCellAnchor>
    <xdr:from>
      <xdr:col>4</xdr:col>
      <xdr:colOff>104775</xdr:colOff>
      <xdr:row>6</xdr:row>
      <xdr:rowOff>90487</xdr:rowOff>
    </xdr:from>
    <xdr:to>
      <xdr:col>9</xdr:col>
      <xdr:colOff>38100</xdr:colOff>
      <xdr:row>20</xdr:row>
      <xdr:rowOff>114300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95249</xdr:colOff>
      <xdr:row>83</xdr:row>
      <xdr:rowOff>109536</xdr:rowOff>
    </xdr:from>
    <xdr:to>
      <xdr:col>16</xdr:col>
      <xdr:colOff>76200</xdr:colOff>
      <xdr:row>100</xdr:row>
      <xdr:rowOff>114299</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102</xdr:row>
      <xdr:rowOff>66675</xdr:rowOff>
    </xdr:from>
    <xdr:to>
      <xdr:col>16</xdr:col>
      <xdr:colOff>76201</xdr:colOff>
      <xdr:row>119</xdr:row>
      <xdr:rowOff>71438</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57151</xdr:colOff>
      <xdr:row>121</xdr:row>
      <xdr:rowOff>114300</xdr:rowOff>
    </xdr:from>
    <xdr:to>
      <xdr:col>13</xdr:col>
      <xdr:colOff>57151</xdr:colOff>
      <xdr:row>138</xdr:row>
      <xdr:rowOff>119063</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62</xdr:row>
      <xdr:rowOff>57150</xdr:rowOff>
    </xdr:from>
    <xdr:to>
      <xdr:col>10</xdr:col>
      <xdr:colOff>200025</xdr:colOff>
      <xdr:row>65</xdr:row>
      <xdr:rowOff>38099</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85725" y="9963150"/>
          <a:ext cx="6210300"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GB" sz="1100"/>
            <a:t>The</a:t>
          </a:r>
          <a:r>
            <a:rPr lang="en-GB" sz="1100" baseline="0"/>
            <a:t> year 2050 should be appropriate for projections extending to 2050, and even a bit beyond that. The further out the year, the more the population projections used here are may deviate from the original UNPD projections. Overall deviations are shown in the following graph. </a:t>
          </a:r>
          <a:endParaRPr lang="en-GB" sz="1100"/>
        </a:p>
      </xdr:txBody>
    </xdr:sp>
    <xdr:clientData/>
  </xdr:twoCellAnchor>
  <xdr:twoCellAnchor>
    <xdr:from>
      <xdr:col>3</xdr:col>
      <xdr:colOff>0</xdr:colOff>
      <xdr:row>379</xdr:row>
      <xdr:rowOff>0</xdr:rowOff>
    </xdr:from>
    <xdr:to>
      <xdr:col>7</xdr:col>
      <xdr:colOff>390525</xdr:colOff>
      <xdr:row>388</xdr:row>
      <xdr:rowOff>66675</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828800" y="70294500"/>
          <a:ext cx="2828925" cy="1781175"/>
        </a:xfrm>
        <a:prstGeom prst="rect">
          <a:avLst/>
        </a:prstGeom>
        <a:solidFill>
          <a:schemeClr val="lt1">
            <a:alpha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GB" sz="1100"/>
            <a:t>Values</a:t>
          </a:r>
          <a:r>
            <a:rPr lang="en-GB" sz="1100" baseline="0"/>
            <a:t> from 2020 onwards are from the 'medium variant' projections of UNPD's 2019 World Population Prospects. Each value represents the age 5 to 9 group, in thousands. 2015 values were imputed. Moreover, values for 58 'countries' with very small populations not included in the UNPD source were estimated from alternative sources. These 58 account for just 0.02% of the world's population.</a:t>
          </a:r>
          <a:endParaRPr lang="en-GB" sz="1100"/>
        </a:p>
      </xdr:txBody>
    </xdr:sp>
    <xdr:clientData/>
  </xdr:twoCellAnchor>
  <xdr:twoCellAnchor>
    <xdr:from>
      <xdr:col>0</xdr:col>
      <xdr:colOff>200025</xdr:colOff>
      <xdr:row>65</xdr:row>
      <xdr:rowOff>185737</xdr:rowOff>
    </xdr:from>
    <xdr:to>
      <xdr:col>7</xdr:col>
      <xdr:colOff>504825</xdr:colOff>
      <xdr:row>80</xdr:row>
      <xdr:rowOff>71437</xdr:rowOff>
    </xdr:to>
    <xdr:graphicFrame macro="">
      <xdr:nvGraphicFramePr>
        <xdr:cNvPr id="11" name="Chart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104775</xdr:colOff>
      <xdr:row>31</xdr:row>
      <xdr:rowOff>90487</xdr:rowOff>
    </xdr:from>
    <xdr:to>
      <xdr:col>9</xdr:col>
      <xdr:colOff>38100</xdr:colOff>
      <xdr:row>45</xdr:row>
      <xdr:rowOff>114300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2602</xdr:row>
      <xdr:rowOff>38100</xdr:rowOff>
    </xdr:from>
    <xdr:to>
      <xdr:col>16</xdr:col>
      <xdr:colOff>390525</xdr:colOff>
      <xdr:row>2602</xdr:row>
      <xdr:rowOff>1714500</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66675" y="497719350"/>
          <a:ext cx="1007745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HOW THE COVID-19 ADJUSTMENTS</a:t>
          </a:r>
          <a:r>
            <a:rPr lang="en-GB" sz="1100" b="1" baseline="0"/>
            <a:t> WORK</a:t>
          </a:r>
          <a:endParaRPr lang="en-GB" sz="1100" b="1"/>
        </a:p>
        <a:p>
          <a:endParaRPr lang="en-GB" sz="1100"/>
        </a:p>
        <a:p>
          <a:r>
            <a:rPr lang="en-GB" sz="1100"/>
            <a:t>The rows below</a:t>
          </a:r>
          <a:r>
            <a:rPr lang="en-GB" sz="1100" baseline="0"/>
            <a:t> provide</a:t>
          </a:r>
          <a:r>
            <a:rPr lang="en-GB" sz="1100"/>
            <a:t> COVID-19 adjustments to the projections appearing above, which</a:t>
          </a:r>
          <a:r>
            <a:rPr lang="en-GB" sz="1100" baseline="0"/>
            <a:t> were</a:t>
          </a:r>
          <a:r>
            <a:rPr lang="en-GB" sz="1100"/>
            <a:t> designed</a:t>
          </a:r>
          <a:r>
            <a:rPr lang="en-GB" sz="1100" baseline="0"/>
            <a:t> before the pandemic. Green cells above should be used to change basic parameters, such as </a:t>
          </a:r>
          <a:r>
            <a:rPr lang="en-GB" sz="1100"/>
            <a:t>th</a:t>
          </a:r>
          <a:r>
            <a:rPr lang="en-GB" sz="1100" baseline="0"/>
            <a:t>e level of schooling being dealt with and the school subject</a:t>
          </a:r>
          <a:r>
            <a:rPr lang="en-GB" sz="1100"/>
            <a:t>. Moreover, parameters for assumed</a:t>
          </a:r>
          <a:r>
            <a:rPr lang="en-GB" sz="1100" baseline="0"/>
            <a:t> no-pandemic improvements are set above, and these influence the pandemic-sensitive projections appearing below. Below, all parameters needed for the re-modelling brought about by the pandemic are set. In brief, what the modelling below does is to take the length of the school disruptions per country and certain global assumptions around the relationship between actual days lost and learning lost, as well as global assumptions around the capacity to recover lost learning, to produce future levels of proficiency. The impact of pre-school disruptions is taken into account, as are possible in utero effects and whether age cohorts of children were born after 2020, meaning they would not have experienced the effects of pandemic directly. </a:t>
          </a:r>
          <a:endParaRPr lang="en-GB" sz="1100"/>
        </a:p>
      </xdr:txBody>
    </xdr:sp>
    <xdr:clientData/>
  </xdr:twoCellAnchor>
  <xdr:twoCellAnchor>
    <xdr:from>
      <xdr:col>0</xdr:col>
      <xdr:colOff>95250</xdr:colOff>
      <xdr:row>2627</xdr:row>
      <xdr:rowOff>109536</xdr:rowOff>
    </xdr:from>
    <xdr:to>
      <xdr:col>13</xdr:col>
      <xdr:colOff>485776</xdr:colOff>
      <xdr:row>2644</xdr:row>
      <xdr:rowOff>114299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85724</xdr:colOff>
      <xdr:row>2646</xdr:row>
      <xdr:rowOff>104775</xdr:rowOff>
    </xdr:from>
    <xdr:to>
      <xdr:col>14</xdr:col>
      <xdr:colOff>247649</xdr:colOff>
      <xdr:row>2663</xdr:row>
      <xdr:rowOff>109538</xdr:rowOff>
    </xdr:to>
    <xdr:graphicFrame macro="">
      <xdr:nvGraphicFramePr>
        <xdr:cNvPr id="16" name="Chart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276225</xdr:colOff>
      <xdr:row>4753</xdr:row>
      <xdr:rowOff>133350</xdr:rowOff>
    </xdr:from>
    <xdr:to>
      <xdr:col>11</xdr:col>
      <xdr:colOff>561975</xdr:colOff>
      <xdr:row>4757</xdr:row>
      <xdr:rowOff>114300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5762625" y="907894425"/>
          <a:ext cx="150495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n-ZA" sz="1100"/>
            <a:t>#N/A here is not a mistake, it is require</a:t>
          </a:r>
          <a:r>
            <a:rPr lang="en-ZA" sz="1100" baseline="0"/>
            <a:t>d for a graph.</a:t>
          </a:r>
          <a:endParaRPr lang="en-ZA" sz="1100"/>
        </a:p>
      </xdr:txBody>
    </xdr:sp>
    <xdr:clientData/>
  </xdr:twoCellAnchor>
  <xdr:twoCellAnchor>
    <xdr:from>
      <xdr:col>4</xdr:col>
      <xdr:colOff>123825</xdr:colOff>
      <xdr:row>2896</xdr:row>
      <xdr:rowOff>76200</xdr:rowOff>
    </xdr:from>
    <xdr:to>
      <xdr:col>6</xdr:col>
      <xdr:colOff>485775</xdr:colOff>
      <xdr:row>2899</xdr:row>
      <xdr:rowOff>38100</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2562225" y="555412275"/>
          <a:ext cx="158115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Values based on data up to 11 November 2020.</a:t>
          </a:r>
        </a:p>
      </xdr:txBody>
    </xdr:sp>
    <xdr:clientData/>
  </xdr:twoCellAnchor>
  <xdr:twoCellAnchor>
    <xdr:from>
      <xdr:col>12</xdr:col>
      <xdr:colOff>409575</xdr:colOff>
      <xdr:row>2659</xdr:row>
      <xdr:rowOff>66675</xdr:rowOff>
    </xdr:from>
    <xdr:to>
      <xdr:col>16</xdr:col>
      <xdr:colOff>123825</xdr:colOff>
      <xdr:row>2663</xdr:row>
      <xdr:rowOff>142875</xdr:rowOff>
    </xdr:to>
    <xdr:sp macro="" textlink="">
      <xdr:nvSpPr>
        <xdr:cNvPr id="17" name="TextBox 16">
          <a:extLst>
            <a:ext uri="{FF2B5EF4-FFF2-40B4-BE49-F238E27FC236}">
              <a16:creationId xmlns:a16="http://schemas.microsoft.com/office/drawing/2014/main" id="{4941CE25-DF53-452B-9513-5CD544CD7400}"/>
            </a:ext>
          </a:extLst>
        </xdr:cNvPr>
        <xdr:cNvSpPr txBox="1"/>
      </xdr:nvSpPr>
      <xdr:spPr>
        <a:xfrm>
          <a:off x="7724775" y="510254250"/>
          <a:ext cx="215265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Markers on the</a:t>
          </a:r>
          <a:r>
            <a:rPr lang="en-ZA" sz="1100" baseline="0"/>
            <a:t> curves represent the year when the trajectory returns to what was expected before the pandemic.</a:t>
          </a:r>
          <a:endParaRPr lang="en-ZA"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06256-B283-4F57-BA7F-47E12F99C260}">
  <sheetPr codeName="Sheet11"/>
  <dimension ref="A1:BN5916"/>
  <sheetViews>
    <sheetView tabSelected="1" topLeftCell="A2602" zoomScaleNormal="100" workbookViewId="0">
      <selection activeCell="A2602" sqref="A2602"/>
    </sheetView>
  </sheetViews>
  <sheetFormatPr baseColWidth="10" defaultColWidth="8.83203125" defaultRowHeight="15" x14ac:dyDescent="0.2"/>
  <cols>
    <col min="2" max="3" width="9.1640625" customWidth="1"/>
    <col min="6" max="6" width="9.1640625" customWidth="1"/>
    <col min="8" max="8" width="9.1640625" customWidth="1"/>
  </cols>
  <sheetData>
    <row r="1" spans="1:13" ht="21" x14ac:dyDescent="0.25">
      <c r="A1" s="32" t="s">
        <v>320</v>
      </c>
    </row>
    <row r="2" spans="1:13" ht="160.5" customHeight="1" x14ac:dyDescent="0.2"/>
    <row r="3" spans="1:13" ht="15" customHeight="1" x14ac:dyDescent="0.2">
      <c r="A3" s="6" t="s">
        <v>318</v>
      </c>
      <c r="B3" s="6"/>
      <c r="C3" s="6"/>
      <c r="D3" s="6"/>
      <c r="E3" s="6"/>
      <c r="F3" s="6"/>
    </row>
    <row r="4" spans="1:13" ht="15" customHeight="1" x14ac:dyDescent="0.2">
      <c r="A4" s="10" t="s">
        <v>317</v>
      </c>
      <c r="B4" s="10"/>
      <c r="C4" s="10"/>
      <c r="D4" s="10"/>
      <c r="E4" s="10"/>
      <c r="F4" s="10"/>
    </row>
    <row r="5" spans="1:13" x14ac:dyDescent="0.2">
      <c r="A5" s="1" t="s">
        <v>289</v>
      </c>
    </row>
    <row r="6" spans="1:13" x14ac:dyDescent="0.2">
      <c r="A6" t="s">
        <v>252</v>
      </c>
    </row>
    <row r="7" spans="1:13" x14ac:dyDescent="0.2">
      <c r="A7" t="s">
        <v>253</v>
      </c>
      <c r="B7" t="s">
        <v>254</v>
      </c>
      <c r="L7" s="4"/>
      <c r="M7" s="5"/>
    </row>
    <row r="8" spans="1:13" x14ac:dyDescent="0.2">
      <c r="A8">
        <v>250</v>
      </c>
      <c r="B8" s="8">
        <v>4.9000000000000002E-2</v>
      </c>
      <c r="L8" s="4"/>
      <c r="M8" s="5"/>
    </row>
    <row r="9" spans="1:13" x14ac:dyDescent="0.2">
      <c r="A9">
        <v>550</v>
      </c>
      <c r="B9" s="8">
        <v>1.17E-2</v>
      </c>
      <c r="L9" s="4"/>
      <c r="M9" s="5"/>
    </row>
    <row r="10" spans="1:13" x14ac:dyDescent="0.2">
      <c r="I10" s="19">
        <f>AVERAGE(B8:B9)</f>
        <v>3.0350000000000002E-2</v>
      </c>
      <c r="L10" s="4"/>
      <c r="M10" s="5"/>
    </row>
    <row r="11" spans="1:13" x14ac:dyDescent="0.2">
      <c r="A11" t="s">
        <v>278</v>
      </c>
      <c r="I11">
        <f>AVERAGE(A8:A9)</f>
        <v>400</v>
      </c>
      <c r="L11" s="4"/>
      <c r="M11" s="5"/>
    </row>
    <row r="12" spans="1:13" x14ac:dyDescent="0.2">
      <c r="B12" s="10">
        <f>B8+(A8*-B13)</f>
        <v>8.008333333333334E-2</v>
      </c>
      <c r="I12">
        <f>(400-A8)/(A9-A8)</f>
        <v>0.5</v>
      </c>
      <c r="L12" s="4"/>
      <c r="M12" s="5"/>
    </row>
    <row r="13" spans="1:13" x14ac:dyDescent="0.2">
      <c r="B13" s="10">
        <f>(B9-B8)/(A9-A8)</f>
        <v>-1.2433333333333334E-4</v>
      </c>
      <c r="L13" s="4"/>
      <c r="M13" s="5"/>
    </row>
    <row r="14" spans="1:13" x14ac:dyDescent="0.2">
      <c r="L14" s="4"/>
      <c r="M14" s="5"/>
    </row>
    <row r="15" spans="1:13" x14ac:dyDescent="0.2">
      <c r="L15" s="4"/>
      <c r="M15" s="5"/>
    </row>
    <row r="16" spans="1:13" x14ac:dyDescent="0.2">
      <c r="L16" s="4"/>
      <c r="M16" s="5"/>
    </row>
    <row r="17" spans="1:13" x14ac:dyDescent="0.2">
      <c r="L17" s="4"/>
      <c r="M17" s="5"/>
    </row>
    <row r="22" spans="1:13" x14ac:dyDescent="0.2">
      <c r="A22" t="s">
        <v>244</v>
      </c>
      <c r="G22" t="s">
        <v>307</v>
      </c>
    </row>
    <row r="23" spans="1:13" x14ac:dyDescent="0.2">
      <c r="A23" t="s">
        <v>17</v>
      </c>
      <c r="B23" s="7">
        <v>1</v>
      </c>
      <c r="C23" t="s">
        <v>245</v>
      </c>
      <c r="G23" s="12">
        <f t="shared" ref="G23:G29" ca="1" si="0">(SUMIF(B$146:B$372,A23,AX$608:AX$834)/SUMIF(B$146:B$372,A23,C$1070:C$1296))*B23</f>
        <v>4.3504126018706957E-2</v>
      </c>
    </row>
    <row r="24" spans="1:13" x14ac:dyDescent="0.2">
      <c r="A24" t="s">
        <v>12</v>
      </c>
      <c r="B24" s="7">
        <v>1</v>
      </c>
      <c r="C24" t="s">
        <v>246</v>
      </c>
      <c r="G24" s="12">
        <f t="shared" ca="1" si="0"/>
        <v>3.016729785361643E-2</v>
      </c>
    </row>
    <row r="25" spans="1:13" x14ac:dyDescent="0.2">
      <c r="A25" t="s">
        <v>8</v>
      </c>
      <c r="B25" s="7">
        <v>1</v>
      </c>
      <c r="C25" t="s">
        <v>247</v>
      </c>
      <c r="G25" s="12">
        <f t="shared" ca="1" si="0"/>
        <v>3.0153807640305758E-2</v>
      </c>
    </row>
    <row r="26" spans="1:13" x14ac:dyDescent="0.2">
      <c r="A26" t="s">
        <v>43</v>
      </c>
      <c r="B26" s="7">
        <v>1</v>
      </c>
      <c r="C26" t="s">
        <v>248</v>
      </c>
      <c r="G26" s="12">
        <f t="shared" ca="1" si="0"/>
        <v>1.6031459805887011E-2</v>
      </c>
    </row>
    <row r="27" spans="1:13" x14ac:dyDescent="0.2">
      <c r="A27" t="s">
        <v>14</v>
      </c>
      <c r="B27" s="7">
        <v>1</v>
      </c>
      <c r="C27" t="s">
        <v>249</v>
      </c>
      <c r="G27" s="12">
        <f t="shared" ca="1" si="0"/>
        <v>1.7747871924921086E-2</v>
      </c>
    </row>
    <row r="28" spans="1:13" x14ac:dyDescent="0.2">
      <c r="A28" t="s">
        <v>19</v>
      </c>
      <c r="B28" s="7">
        <v>1</v>
      </c>
      <c r="C28" t="s">
        <v>250</v>
      </c>
      <c r="G28" s="12">
        <f t="shared" ca="1" si="0"/>
        <v>2.4837294853676223E-2</v>
      </c>
    </row>
    <row r="29" spans="1:13" x14ac:dyDescent="0.2">
      <c r="A29" t="s">
        <v>10</v>
      </c>
      <c r="B29" s="7">
        <v>1</v>
      </c>
      <c r="C29" t="s">
        <v>251</v>
      </c>
      <c r="G29" s="12">
        <f t="shared" ca="1" si="0"/>
        <v>7.6307724042952883E-3</v>
      </c>
    </row>
    <row r="30" spans="1:13" x14ac:dyDescent="0.2">
      <c r="A30" s="1" t="s">
        <v>309</v>
      </c>
    </row>
    <row r="31" spans="1:13" x14ac:dyDescent="0.2">
      <c r="A31" t="s">
        <v>310</v>
      </c>
    </row>
    <row r="32" spans="1:13" x14ac:dyDescent="0.2">
      <c r="A32" t="s">
        <v>253</v>
      </c>
      <c r="B32" t="s">
        <v>311</v>
      </c>
    </row>
    <row r="33" spans="1:9" x14ac:dyDescent="0.2">
      <c r="A33">
        <v>250</v>
      </c>
      <c r="B33" s="33">
        <v>100</v>
      </c>
    </row>
    <row r="34" spans="1:9" x14ac:dyDescent="0.2">
      <c r="A34">
        <v>550</v>
      </c>
      <c r="B34" s="33">
        <v>100</v>
      </c>
    </row>
    <row r="35" spans="1:9" x14ac:dyDescent="0.2">
      <c r="I35" s="19">
        <f>AVERAGE(B33:B34)</f>
        <v>100</v>
      </c>
    </row>
    <row r="36" spans="1:9" x14ac:dyDescent="0.2">
      <c r="A36" t="s">
        <v>278</v>
      </c>
      <c r="I36">
        <f>AVERAGE(A33:A34)</f>
        <v>400</v>
      </c>
    </row>
    <row r="37" spans="1:9" x14ac:dyDescent="0.2">
      <c r="B37" s="10">
        <f>B33+(A33*-B38)</f>
        <v>100</v>
      </c>
      <c r="I37">
        <f>(400-A33)/(A34-A33)</f>
        <v>0.5</v>
      </c>
    </row>
    <row r="38" spans="1:9" x14ac:dyDescent="0.2">
      <c r="B38" s="10">
        <f>(B34-B33)/(A34-A33)</f>
        <v>0</v>
      </c>
    </row>
    <row r="47" spans="1:9" x14ac:dyDescent="0.2">
      <c r="A47" s="1" t="s">
        <v>308</v>
      </c>
    </row>
    <row r="48" spans="1:9" x14ac:dyDescent="0.2">
      <c r="A48" t="s">
        <v>242</v>
      </c>
      <c r="F48" s="6">
        <v>400</v>
      </c>
    </row>
    <row r="49" spans="1:14" x14ac:dyDescent="0.2">
      <c r="A49" t="s">
        <v>243</v>
      </c>
      <c r="F49" s="6">
        <v>250</v>
      </c>
    </row>
    <row r="51" spans="1:14" x14ac:dyDescent="0.2">
      <c r="A51" s="1" t="s">
        <v>258</v>
      </c>
    </row>
    <row r="52" spans="1:14" x14ac:dyDescent="0.2">
      <c r="A52" s="6">
        <v>2015</v>
      </c>
    </row>
    <row r="53" spans="1:14" x14ac:dyDescent="0.2">
      <c r="A53" s="1" t="s">
        <v>241</v>
      </c>
    </row>
    <row r="54" spans="1:14" x14ac:dyDescent="0.2">
      <c r="A54" t="s">
        <v>255</v>
      </c>
      <c r="C54" s="6" t="s">
        <v>315</v>
      </c>
      <c r="D54" s="10" t="str">
        <f>IF(C54&lt;&gt;"BPL","If BPL, then only Lower primary, Reading, Both genders.",IF(OR(C55&lt;&gt;"Lower primary",C56&lt;&gt;"Reading",C57&lt;&gt;"Both"),"NOTE BPL ONLY WORKS WITH LOWER PRIMARY READING BOTH GENDERS!",""))</f>
        <v>If BPL, then only Lower primary, Reading, Both genders.</v>
      </c>
      <c r="N54" s="10" t="str">
        <f>LEFT(C54,1)</f>
        <v>M</v>
      </c>
    </row>
    <row r="55" spans="1:14" x14ac:dyDescent="0.2">
      <c r="A55" t="s">
        <v>1</v>
      </c>
      <c r="C55" s="6" t="s">
        <v>312</v>
      </c>
      <c r="N55" s="10" t="str">
        <f>IF(C55="Lower primary","LP",IF(C55="End of primary","UP","LS"))</f>
        <v>LP</v>
      </c>
    </row>
    <row r="56" spans="1:14" x14ac:dyDescent="0.2">
      <c r="A56" t="s">
        <v>3</v>
      </c>
      <c r="C56" s="6" t="s">
        <v>256</v>
      </c>
      <c r="N56" s="10" t="str">
        <f>LEFT(C56,1)</f>
        <v>R</v>
      </c>
    </row>
    <row r="57" spans="1:14" x14ac:dyDescent="0.2">
      <c r="A57" t="s">
        <v>2</v>
      </c>
      <c r="C57" s="6" t="s">
        <v>257</v>
      </c>
      <c r="N57" s="10" t="str">
        <f>IF(C57="Both",C57,LEFT(C57,1))</f>
        <v>Both</v>
      </c>
    </row>
    <row r="58" spans="1:14" x14ac:dyDescent="0.2">
      <c r="A58" s="6">
        <v>2030</v>
      </c>
      <c r="B58" t="s">
        <v>273</v>
      </c>
    </row>
    <row r="59" spans="1:14" x14ac:dyDescent="0.2">
      <c r="A59" s="9">
        <f>A52</f>
        <v>2015</v>
      </c>
      <c r="B59" s="9">
        <f>A58</f>
        <v>2030</v>
      </c>
      <c r="C59" s="6">
        <v>2050</v>
      </c>
      <c r="D59" s="6">
        <v>2070</v>
      </c>
      <c r="E59" t="s">
        <v>272</v>
      </c>
    </row>
    <row r="60" spans="1:14" x14ac:dyDescent="0.2">
      <c r="B60" s="10">
        <f>A58-A52</f>
        <v>15</v>
      </c>
      <c r="C60" s="10">
        <f>C59-A59</f>
        <v>35</v>
      </c>
      <c r="D60" s="10">
        <f>D59-A59</f>
        <v>55</v>
      </c>
      <c r="E60" t="s">
        <v>285</v>
      </c>
    </row>
    <row r="61" spans="1:14" x14ac:dyDescent="0.2">
      <c r="A61" s="1" t="s">
        <v>304</v>
      </c>
    </row>
    <row r="62" spans="1:14" x14ac:dyDescent="0.2">
      <c r="A62" t="s">
        <v>296</v>
      </c>
      <c r="F62" s="6">
        <v>2075</v>
      </c>
      <c r="G62" t="s">
        <v>297</v>
      </c>
    </row>
    <row r="82" spans="1:19" x14ac:dyDescent="0.2">
      <c r="A82" s="1" t="s">
        <v>259</v>
      </c>
    </row>
    <row r="83" spans="1:19" x14ac:dyDescent="0.2">
      <c r="A83" t="s">
        <v>265</v>
      </c>
    </row>
    <row r="85" spans="1:19" x14ac:dyDescent="0.2">
      <c r="R85" t="s">
        <v>316</v>
      </c>
    </row>
    <row r="86" spans="1:19" x14ac:dyDescent="0.2">
      <c r="R86" s="23">
        <f t="shared" ref="R86:R92" ca="1" si="1">SUMIF(B$146:B$372,A23,AZ$608:AZ$834)/SUMIF(B$146:B$372,A23,C$1070:C$1296)</f>
        <v>0.83872894027736145</v>
      </c>
      <c r="S86" s="9" t="str">
        <f>C23</f>
        <v>Sub-Saharan Africa</v>
      </c>
    </row>
    <row r="87" spans="1:19" x14ac:dyDescent="0.2">
      <c r="R87" s="23">
        <f t="shared" ca="1" si="1"/>
        <v>0.49309885441938162</v>
      </c>
      <c r="S87" s="9" t="str">
        <f t="shared" ref="S87:S92" si="2">C24</f>
        <v>Northern Africa and Western Asia</v>
      </c>
    </row>
    <row r="88" spans="1:19" x14ac:dyDescent="0.2">
      <c r="R88" s="23">
        <f t="shared" ca="1" si="1"/>
        <v>0.49724781765591919</v>
      </c>
      <c r="S88" s="9" t="str">
        <f t="shared" si="2"/>
        <v>Central and Southern Asia</v>
      </c>
    </row>
    <row r="89" spans="1:19" x14ac:dyDescent="0.2">
      <c r="R89" s="23">
        <f t="shared" ca="1" si="1"/>
        <v>0.16816980859104055</v>
      </c>
      <c r="S89" s="9" t="str">
        <f t="shared" si="2"/>
        <v>Eastern and South-eastern Asia</v>
      </c>
    </row>
    <row r="90" spans="1:19" x14ac:dyDescent="0.2">
      <c r="R90" s="23">
        <f t="shared" ca="1" si="1"/>
        <v>0.18309038003027503</v>
      </c>
      <c r="S90" s="9" t="str">
        <f t="shared" si="2"/>
        <v>Oceania</v>
      </c>
    </row>
    <row r="91" spans="1:19" x14ac:dyDescent="0.2">
      <c r="R91" s="23">
        <f t="shared" ca="1" si="1"/>
        <v>0.33363183239119765</v>
      </c>
      <c r="S91" s="9" t="str">
        <f t="shared" si="2"/>
        <v>Latin America and the Caribbean</v>
      </c>
    </row>
    <row r="92" spans="1:19" x14ac:dyDescent="0.2">
      <c r="R92" s="36">
        <f t="shared" ca="1" si="1"/>
        <v>4.3469676940411019E-2</v>
      </c>
      <c r="S92" s="9" t="str">
        <f t="shared" si="2"/>
        <v>Europe and Northern America</v>
      </c>
    </row>
    <row r="93" spans="1:19" x14ac:dyDescent="0.2">
      <c r="R93" s="28">
        <f ca="1">SUMPRODUCT(B608:B834,C1070:C1296)/SUM(C1070:C1296)</f>
        <v>0.42865339163252431</v>
      </c>
      <c r="S93" t="s">
        <v>287</v>
      </c>
    </row>
    <row r="102" spans="1:19" x14ac:dyDescent="0.2">
      <c r="A102" s="10" t="str">
        <f>CONCATENATE("DETAILED FUTURE GRAPH FOR YEAR ",A58)</f>
        <v>DETAILED FUTURE GRAPH FOR YEAR 2030</v>
      </c>
    </row>
    <row r="104" spans="1:19" x14ac:dyDescent="0.2">
      <c r="R104" t="s">
        <v>316</v>
      </c>
    </row>
    <row r="105" spans="1:19" x14ac:dyDescent="0.2">
      <c r="R105" s="23">
        <f ca="1">SUMIF(B$146:B$372,A23,AZ$1538:AZ$1764)/SUMIF(B$146:B$372,A23,D$1070:D$1296)</f>
        <v>0.67233580373073332</v>
      </c>
      <c r="S105" s="9" t="str">
        <f>C23</f>
        <v>Sub-Saharan Africa</v>
      </c>
    </row>
    <row r="106" spans="1:19" x14ac:dyDescent="0.2">
      <c r="R106" s="23">
        <f t="shared" ref="R106:R111" ca="1" si="3">SUMIF(B$146:B$372,A24,AZ$1538:AZ$1764)/SUMIF(B$146:B$372,A24,D$1070:D$1296)</f>
        <v>0.35419482804133384</v>
      </c>
      <c r="S106" s="9" t="str">
        <f t="shared" ref="S106:S110" si="4">C24</f>
        <v>Northern Africa and Western Asia</v>
      </c>
    </row>
    <row r="107" spans="1:19" x14ac:dyDescent="0.2">
      <c r="R107" s="23">
        <f t="shared" ca="1" si="3"/>
        <v>0.33957999309754755</v>
      </c>
      <c r="S107" s="9" t="str">
        <f t="shared" si="4"/>
        <v>Central and Southern Asia</v>
      </c>
    </row>
    <row r="108" spans="1:19" x14ac:dyDescent="0.2">
      <c r="R108" s="23">
        <f t="shared" ca="1" si="3"/>
        <v>0.11937843572407955</v>
      </c>
      <c r="S108" s="9" t="str">
        <f t="shared" si="4"/>
        <v>Eastern and South-eastern Asia</v>
      </c>
    </row>
    <row r="109" spans="1:19" x14ac:dyDescent="0.2">
      <c r="R109" s="23">
        <f t="shared" ca="1" si="3"/>
        <v>0.12751491609754562</v>
      </c>
      <c r="S109" s="9" t="str">
        <f t="shared" si="4"/>
        <v>Oceania</v>
      </c>
    </row>
    <row r="110" spans="1:19" x14ac:dyDescent="0.2">
      <c r="R110" s="23">
        <f t="shared" ca="1" si="3"/>
        <v>0.2245251195554874</v>
      </c>
      <c r="S110" s="9" t="str">
        <f t="shared" si="4"/>
        <v>Latin America and the Caribbean</v>
      </c>
    </row>
    <row r="111" spans="1:19" x14ac:dyDescent="0.2">
      <c r="R111" s="23">
        <f t="shared" ca="1" si="3"/>
        <v>3.1122627873014456E-2</v>
      </c>
      <c r="S111" s="9" t="str">
        <f>C29</f>
        <v>Europe and Northern America</v>
      </c>
    </row>
    <row r="112" spans="1:19" x14ac:dyDescent="0.2">
      <c r="R112" s="23">
        <f ca="1">SUMPRODUCT(AX1538:AX1764,D1070:D1296)/SUM(D1070:D1296)</f>
        <v>0.34808759144500201</v>
      </c>
      <c r="S112" t="s">
        <v>287</v>
      </c>
    </row>
    <row r="121" spans="1:16" x14ac:dyDescent="0.2">
      <c r="A121" t="s">
        <v>286</v>
      </c>
    </row>
    <row r="125" spans="1:16" x14ac:dyDescent="0.2">
      <c r="O125" t="s">
        <v>283</v>
      </c>
    </row>
    <row r="126" spans="1:16" x14ac:dyDescent="0.2">
      <c r="O126" s="9">
        <f>A59</f>
        <v>2015</v>
      </c>
      <c r="P126" s="25">
        <f ca="1">R93</f>
        <v>0.42865339163252431</v>
      </c>
    </row>
    <row r="127" spans="1:16" x14ac:dyDescent="0.2">
      <c r="O127" s="9">
        <f>B59</f>
        <v>2030</v>
      </c>
      <c r="P127" s="25">
        <f ca="1">R112</f>
        <v>0.34808759144500201</v>
      </c>
    </row>
    <row r="128" spans="1:16" x14ac:dyDescent="0.2">
      <c r="O128" s="9">
        <f>C59</f>
        <v>2050</v>
      </c>
      <c r="P128" s="23">
        <f ca="1">SUMPRODUCT(AX1778:AX2004,E1070:E1296)/SUM(E1070:E1296)</f>
        <v>0.23649158163636125</v>
      </c>
    </row>
    <row r="129" spans="1:21" x14ac:dyDescent="0.2">
      <c r="O129" s="9">
        <f>D59</f>
        <v>2070</v>
      </c>
      <c r="P129" s="23">
        <f ca="1">SUMPRODUCT(AX2018:AX2244,F1070:F1296)/SUM(F1070:F1296)</f>
        <v>0.14793997157823333</v>
      </c>
    </row>
    <row r="140" spans="1:21" x14ac:dyDescent="0.2">
      <c r="A140" s="1" t="s">
        <v>290</v>
      </c>
    </row>
    <row r="141" spans="1:21" x14ac:dyDescent="0.2">
      <c r="A141" t="s">
        <v>1</v>
      </c>
      <c r="C141" s="2" t="s">
        <v>0</v>
      </c>
      <c r="D141" s="2" t="s">
        <v>0</v>
      </c>
      <c r="E141" s="2" t="s">
        <v>0</v>
      </c>
      <c r="F141" s="2" t="s">
        <v>0</v>
      </c>
      <c r="G141" s="2" t="s">
        <v>0</v>
      </c>
      <c r="H141" s="2" t="s">
        <v>0</v>
      </c>
      <c r="I141" s="2" t="s">
        <v>0</v>
      </c>
      <c r="J141" s="2" t="s">
        <v>313</v>
      </c>
      <c r="K141" s="2" t="s">
        <v>313</v>
      </c>
      <c r="L141" s="2" t="s">
        <v>313</v>
      </c>
      <c r="M141" s="2" t="s">
        <v>313</v>
      </c>
      <c r="N141" s="2" t="s">
        <v>313</v>
      </c>
      <c r="O141" s="2" t="s">
        <v>313</v>
      </c>
      <c r="P141" s="2" t="s">
        <v>314</v>
      </c>
      <c r="Q141" s="2" t="s">
        <v>314</v>
      </c>
      <c r="R141" s="2" t="s">
        <v>314</v>
      </c>
      <c r="S141" s="2" t="s">
        <v>314</v>
      </c>
      <c r="T141" s="2" t="s">
        <v>314</v>
      </c>
      <c r="U141" s="2" t="s">
        <v>314</v>
      </c>
    </row>
    <row r="142" spans="1:21" x14ac:dyDescent="0.2">
      <c r="A142" t="s">
        <v>3</v>
      </c>
      <c r="C142" s="2" t="s">
        <v>4</v>
      </c>
      <c r="D142" s="2" t="s">
        <v>4</v>
      </c>
      <c r="E142" s="2" t="s">
        <v>4</v>
      </c>
      <c r="F142" s="2" t="s">
        <v>4</v>
      </c>
      <c r="G142" s="2" t="s">
        <v>240</v>
      </c>
      <c r="H142" s="2" t="s">
        <v>240</v>
      </c>
      <c r="I142" s="2" t="s">
        <v>240</v>
      </c>
      <c r="J142" s="2" t="s">
        <v>4</v>
      </c>
      <c r="K142" s="2" t="s">
        <v>4</v>
      </c>
      <c r="L142" s="2" t="s">
        <v>4</v>
      </c>
      <c r="M142" s="2" t="s">
        <v>240</v>
      </c>
      <c r="N142" s="2" t="s">
        <v>240</v>
      </c>
      <c r="O142" s="2" t="s">
        <v>240</v>
      </c>
      <c r="P142" s="2" t="s">
        <v>4</v>
      </c>
      <c r="Q142" s="2" t="s">
        <v>4</v>
      </c>
      <c r="R142" s="2" t="s">
        <v>4</v>
      </c>
      <c r="S142" s="2" t="s">
        <v>240</v>
      </c>
      <c r="T142" s="2" t="s">
        <v>240</v>
      </c>
      <c r="U142" s="2" t="s">
        <v>240</v>
      </c>
    </row>
    <row r="143" spans="1:21" x14ac:dyDescent="0.2">
      <c r="A143" t="s">
        <v>2</v>
      </c>
      <c r="C143" s="2" t="s">
        <v>257</v>
      </c>
      <c r="D143" s="2" t="s">
        <v>257</v>
      </c>
      <c r="E143" s="2" t="s">
        <v>292</v>
      </c>
      <c r="F143" s="2" t="s">
        <v>240</v>
      </c>
      <c r="G143" s="2" t="s">
        <v>257</v>
      </c>
      <c r="H143" s="2" t="s">
        <v>292</v>
      </c>
      <c r="I143" s="2" t="s">
        <v>240</v>
      </c>
      <c r="J143" s="2" t="s">
        <v>257</v>
      </c>
      <c r="K143" s="2" t="s">
        <v>292</v>
      </c>
      <c r="L143" s="2" t="s">
        <v>240</v>
      </c>
      <c r="M143" s="2" t="s">
        <v>257</v>
      </c>
      <c r="N143" s="2" t="s">
        <v>292</v>
      </c>
      <c r="O143" s="2" t="s">
        <v>240</v>
      </c>
      <c r="P143" s="2" t="s">
        <v>257</v>
      </c>
      <c r="Q143" s="2" t="s">
        <v>292</v>
      </c>
      <c r="R143" s="2" t="s">
        <v>240</v>
      </c>
      <c r="S143" s="2" t="s">
        <v>257</v>
      </c>
      <c r="T143" s="2" t="s">
        <v>292</v>
      </c>
      <c r="U143" s="2" t="s">
        <v>240</v>
      </c>
    </row>
    <row r="144" spans="1:21" x14ac:dyDescent="0.2">
      <c r="A144" t="s">
        <v>5</v>
      </c>
      <c r="C144" s="2" t="s">
        <v>6</v>
      </c>
      <c r="D144" s="2" t="s">
        <v>240</v>
      </c>
      <c r="E144" s="2" t="s">
        <v>240</v>
      </c>
      <c r="F144" s="2" t="s">
        <v>240</v>
      </c>
      <c r="G144" s="2" t="s">
        <v>240</v>
      </c>
      <c r="H144" s="2" t="s">
        <v>240</v>
      </c>
      <c r="I144" s="2" t="s">
        <v>240</v>
      </c>
      <c r="J144" s="2" t="s">
        <v>240</v>
      </c>
      <c r="K144" s="2" t="s">
        <v>240</v>
      </c>
      <c r="L144" s="2" t="s">
        <v>240</v>
      </c>
      <c r="M144" s="2" t="s">
        <v>240</v>
      </c>
      <c r="N144" s="2" t="s">
        <v>240</v>
      </c>
      <c r="O144" s="2" t="s">
        <v>240</v>
      </c>
      <c r="P144" s="2" t="s">
        <v>240</v>
      </c>
      <c r="Q144" s="2" t="s">
        <v>240</v>
      </c>
      <c r="R144" s="2" t="s">
        <v>240</v>
      </c>
      <c r="S144" s="2" t="s">
        <v>240</v>
      </c>
      <c r="T144" s="2" t="s">
        <v>240</v>
      </c>
      <c r="U144" s="2" t="s">
        <v>240</v>
      </c>
    </row>
    <row r="145" spans="1:21" x14ac:dyDescent="0.2">
      <c r="C145" s="2"/>
      <c r="D145" s="2"/>
    </row>
    <row r="146" spans="1:21" x14ac:dyDescent="0.2">
      <c r="A146" t="s">
        <v>7</v>
      </c>
      <c r="B146" t="s">
        <v>8</v>
      </c>
      <c r="C146" s="5">
        <v>61.191540000000003</v>
      </c>
      <c r="D146" s="5">
        <v>33.0227</v>
      </c>
      <c r="E146" s="5">
        <v>34.7973</v>
      </c>
      <c r="F146" s="5">
        <v>31.248100000000001</v>
      </c>
      <c r="G146" s="5">
        <v>39.051000000000002</v>
      </c>
      <c r="H146" s="5">
        <v>40.057099999999998</v>
      </c>
      <c r="I146" s="5">
        <v>38.044899999999998</v>
      </c>
      <c r="J146" s="5">
        <v>33.0227</v>
      </c>
      <c r="K146" s="5">
        <v>34.7973</v>
      </c>
      <c r="L146" s="5">
        <v>31.248100000000001</v>
      </c>
      <c r="M146" s="5">
        <v>39.051000000000002</v>
      </c>
      <c r="N146" s="5">
        <v>40.057099999999998</v>
      </c>
      <c r="O146" s="5">
        <v>38.044899999999998</v>
      </c>
      <c r="P146" s="5">
        <v>13.317299999999999</v>
      </c>
      <c r="Q146" s="5">
        <v>14.2783</v>
      </c>
      <c r="R146" s="5">
        <v>12.356299999999999</v>
      </c>
      <c r="S146" s="5">
        <v>16.268899999999999</v>
      </c>
      <c r="T146" s="5">
        <v>16.621500000000001</v>
      </c>
      <c r="U146" s="5">
        <v>15.9162</v>
      </c>
    </row>
    <row r="147" spans="1:21" x14ac:dyDescent="0.2">
      <c r="A147" t="s">
        <v>9</v>
      </c>
      <c r="B147" t="s">
        <v>10</v>
      </c>
      <c r="C147" s="5">
        <v>99.413499999999999</v>
      </c>
      <c r="D147" s="5">
        <v>74.998279999999994</v>
      </c>
      <c r="E147" s="5">
        <v>75.981099999999998</v>
      </c>
      <c r="F147" s="5">
        <v>74.0154</v>
      </c>
      <c r="G147" s="5">
        <v>73.667199999999994</v>
      </c>
      <c r="H147" s="5">
        <v>73.770099999999999</v>
      </c>
      <c r="I147" s="5">
        <v>73.564300000000003</v>
      </c>
      <c r="J147" s="5">
        <v>74.9983</v>
      </c>
      <c r="K147" s="5">
        <v>75.981099999999998</v>
      </c>
      <c r="L147" s="5">
        <v>74.0154</v>
      </c>
      <c r="M147" s="5">
        <v>73.667199999999994</v>
      </c>
      <c r="N147" s="5">
        <v>73.770099999999999</v>
      </c>
      <c r="O147" s="5">
        <v>73.564300000000003</v>
      </c>
      <c r="P147" s="5">
        <v>50.214199999999998</v>
      </c>
      <c r="Q147" s="5">
        <v>62.245100000000001</v>
      </c>
      <c r="R147" s="5">
        <v>38.034700000000001</v>
      </c>
      <c r="S147" s="5">
        <v>54.010899999999999</v>
      </c>
      <c r="T147" s="5">
        <v>56.223500000000001</v>
      </c>
      <c r="U147" s="5">
        <v>51.759599999999999</v>
      </c>
    </row>
    <row r="148" spans="1:21" x14ac:dyDescent="0.2">
      <c r="A148" t="s">
        <v>11</v>
      </c>
      <c r="B148" t="s">
        <v>12</v>
      </c>
      <c r="C148" s="5">
        <v>94.819299999999998</v>
      </c>
      <c r="D148" s="5">
        <v>48.984679999999997</v>
      </c>
      <c r="E148" s="5">
        <v>54.503900000000002</v>
      </c>
      <c r="F148" s="5">
        <v>43.465499999999999</v>
      </c>
      <c r="G148" s="5">
        <v>40.0381</v>
      </c>
      <c r="H148" s="5">
        <v>41.134399999999999</v>
      </c>
      <c r="I148" s="5">
        <v>39.102899999999998</v>
      </c>
      <c r="J148" s="5">
        <v>48.984699999999997</v>
      </c>
      <c r="K148" s="5">
        <v>54.503900000000002</v>
      </c>
      <c r="L148" s="5">
        <v>43.465499999999999</v>
      </c>
      <c r="M148" s="5">
        <v>40.0381</v>
      </c>
      <c r="N148" s="5">
        <v>41.134399999999999</v>
      </c>
      <c r="O148" s="5">
        <v>39.102899999999998</v>
      </c>
      <c r="P148" s="5">
        <v>22.556899999999999</v>
      </c>
      <c r="Q148" s="5">
        <v>29.067499999999999</v>
      </c>
      <c r="R148" s="5">
        <v>16.624300000000002</v>
      </c>
      <c r="S148" s="5">
        <v>26.5886</v>
      </c>
      <c r="T148" s="5">
        <v>28.131599999999999</v>
      </c>
      <c r="U148" s="5">
        <v>25.1936</v>
      </c>
    </row>
    <row r="149" spans="1:21" x14ac:dyDescent="0.2">
      <c r="A149" t="s">
        <v>13</v>
      </c>
      <c r="B149" t="s">
        <v>14</v>
      </c>
      <c r="C149" s="5">
        <v>99.480230000000006</v>
      </c>
      <c r="D149" s="5">
        <v>94.633750000000006</v>
      </c>
      <c r="E149" s="5">
        <v>96.540400000000005</v>
      </c>
      <c r="F149" s="5">
        <v>92.727099999999993</v>
      </c>
      <c r="G149" s="5">
        <v>89.860100000000003</v>
      </c>
      <c r="H149" s="5">
        <v>90.4602</v>
      </c>
      <c r="I149" s="5">
        <v>89.259900000000002</v>
      </c>
      <c r="J149" s="5">
        <v>94.633799999999994</v>
      </c>
      <c r="K149" s="5">
        <v>96.540400000000005</v>
      </c>
      <c r="L149" s="5">
        <v>92.727099999999993</v>
      </c>
      <c r="M149" s="5">
        <v>89.860100000000003</v>
      </c>
      <c r="N149" s="5">
        <v>90.4602</v>
      </c>
      <c r="O149" s="5">
        <v>89.259900000000002</v>
      </c>
      <c r="P149" s="5">
        <v>79.036900000000003</v>
      </c>
      <c r="Q149" s="5">
        <v>83.7547</v>
      </c>
      <c r="R149" s="5">
        <v>74.319199999999995</v>
      </c>
      <c r="S149" s="5">
        <v>82.821899999999999</v>
      </c>
      <c r="T149" s="5">
        <v>83.731999999999999</v>
      </c>
      <c r="U149" s="5">
        <v>81.911699999999996</v>
      </c>
    </row>
    <row r="150" spans="1:21" x14ac:dyDescent="0.2">
      <c r="A150" t="s">
        <v>15</v>
      </c>
      <c r="B150" t="s">
        <v>10</v>
      </c>
      <c r="C150" s="5">
        <v>99.820580000000007</v>
      </c>
      <c r="D150" s="5">
        <v>93.392849999999996</v>
      </c>
      <c r="E150" s="5">
        <v>94.616699999999994</v>
      </c>
      <c r="F150" s="5">
        <v>92.168999999999997</v>
      </c>
      <c r="G150" s="5">
        <v>88.836699999999993</v>
      </c>
      <c r="H150" s="5">
        <v>88.960899999999995</v>
      </c>
      <c r="I150" s="5">
        <v>88.712599999999995</v>
      </c>
      <c r="J150" s="5">
        <v>93.392899999999997</v>
      </c>
      <c r="K150" s="5">
        <v>94.616699999999994</v>
      </c>
      <c r="L150" s="5">
        <v>92.168999999999997</v>
      </c>
      <c r="M150" s="5">
        <v>88.836699999999993</v>
      </c>
      <c r="N150" s="5">
        <v>88.960899999999995</v>
      </c>
      <c r="O150" s="5">
        <v>88.712599999999995</v>
      </c>
      <c r="P150" s="5">
        <v>76.656300000000002</v>
      </c>
      <c r="Q150" s="5">
        <v>82.850999999999999</v>
      </c>
      <c r="R150" s="5">
        <v>70.461600000000004</v>
      </c>
      <c r="S150" s="5">
        <v>80.411100000000005</v>
      </c>
      <c r="T150" s="5">
        <v>80.856099999999998</v>
      </c>
      <c r="U150" s="5">
        <v>79.965999999999994</v>
      </c>
    </row>
    <row r="151" spans="1:21" x14ac:dyDescent="0.2">
      <c r="A151" t="s">
        <v>16</v>
      </c>
      <c r="B151" t="s">
        <v>17</v>
      </c>
      <c r="C151" s="5">
        <v>66.344059999999999</v>
      </c>
      <c r="D151" s="5">
        <v>19.73676</v>
      </c>
      <c r="E151" s="5">
        <v>21.9588</v>
      </c>
      <c r="F151" s="5">
        <v>17.514700000000001</v>
      </c>
      <c r="G151" s="5">
        <v>28.0945</v>
      </c>
      <c r="H151" s="5">
        <v>30.227799999999998</v>
      </c>
      <c r="I151" s="5">
        <v>25.961099999999998</v>
      </c>
      <c r="J151" s="5">
        <v>19.736799999999999</v>
      </c>
      <c r="K151" s="5">
        <v>21.9588</v>
      </c>
      <c r="L151" s="5">
        <v>17.514700000000001</v>
      </c>
      <c r="M151" s="5">
        <v>28.0945</v>
      </c>
      <c r="N151" s="5">
        <v>30.227799999999998</v>
      </c>
      <c r="O151" s="5">
        <v>25.961099999999998</v>
      </c>
      <c r="P151" s="5">
        <v>18.1921</v>
      </c>
      <c r="Q151" s="5">
        <v>20.828299999999999</v>
      </c>
      <c r="R151" s="5">
        <v>15.555899999999999</v>
      </c>
      <c r="S151" s="5">
        <v>21.205400000000001</v>
      </c>
      <c r="T151" s="5">
        <v>22.3291</v>
      </c>
      <c r="U151" s="5">
        <v>20.081700000000001</v>
      </c>
    </row>
    <row r="152" spans="1:21" x14ac:dyDescent="0.2">
      <c r="A152" t="s">
        <v>18</v>
      </c>
      <c r="B152" t="s">
        <v>19</v>
      </c>
      <c r="C152" s="5">
        <v>98.563509999999994</v>
      </c>
      <c r="D152" s="5">
        <v>68.014380000000003</v>
      </c>
      <c r="E152" s="5">
        <v>72.787000000000006</v>
      </c>
      <c r="F152" s="5">
        <v>63.241799999999998</v>
      </c>
      <c r="G152" s="5">
        <v>67.907799999999995</v>
      </c>
      <c r="H152" s="5">
        <v>64.103899999999996</v>
      </c>
      <c r="I152" s="5">
        <v>71.711699999999993</v>
      </c>
      <c r="J152" s="5">
        <v>68.014399999999995</v>
      </c>
      <c r="K152" s="5">
        <v>72.787000000000006</v>
      </c>
      <c r="L152" s="5">
        <v>63.241799999999998</v>
      </c>
      <c r="M152" s="5">
        <v>67.907799999999995</v>
      </c>
      <c r="N152" s="5">
        <v>64.103899999999996</v>
      </c>
      <c r="O152" s="5">
        <v>71.711699999999993</v>
      </c>
      <c r="P152" s="5">
        <v>51.613300000000002</v>
      </c>
      <c r="Q152" s="5">
        <v>56.557099999999998</v>
      </c>
      <c r="R152" s="5">
        <v>46.669400000000003</v>
      </c>
      <c r="S152" s="5">
        <v>55.050400000000003</v>
      </c>
      <c r="T152" s="5">
        <v>51.992899999999999</v>
      </c>
      <c r="U152" s="5">
        <v>58.107999999999997</v>
      </c>
    </row>
    <row r="153" spans="1:21" x14ac:dyDescent="0.2">
      <c r="A153" t="s">
        <v>20</v>
      </c>
      <c r="B153" t="s">
        <v>19</v>
      </c>
      <c r="C153" s="5">
        <v>98.204669999999993</v>
      </c>
      <c r="D153" s="5">
        <v>65.696950000000001</v>
      </c>
      <c r="E153" s="5">
        <v>70.307000000000002</v>
      </c>
      <c r="F153" s="5">
        <v>61.087000000000003</v>
      </c>
      <c r="G153" s="5">
        <v>65.996600000000001</v>
      </c>
      <c r="H153" s="5">
        <v>62.299799999999998</v>
      </c>
      <c r="I153" s="5">
        <v>69.6935</v>
      </c>
      <c r="J153" s="5">
        <v>65.697000000000003</v>
      </c>
      <c r="K153" s="5">
        <v>70.307000000000002</v>
      </c>
      <c r="L153" s="5">
        <v>61.087000000000003</v>
      </c>
      <c r="M153" s="5">
        <v>65.996600000000001</v>
      </c>
      <c r="N153" s="5">
        <v>62.299799999999998</v>
      </c>
      <c r="O153" s="5">
        <v>69.6935</v>
      </c>
      <c r="P153" s="5">
        <v>49.414299999999997</v>
      </c>
      <c r="Q153" s="5">
        <v>54.147500000000001</v>
      </c>
      <c r="R153" s="5">
        <v>44.681100000000001</v>
      </c>
      <c r="S153" s="5">
        <v>52.823599999999999</v>
      </c>
      <c r="T153" s="5">
        <v>49.889699999999998</v>
      </c>
      <c r="U153" s="5">
        <v>55.7575</v>
      </c>
    </row>
    <row r="154" spans="1:21" x14ac:dyDescent="0.2">
      <c r="A154" t="s">
        <v>21</v>
      </c>
      <c r="B154" t="s">
        <v>19</v>
      </c>
      <c r="C154" s="5">
        <v>97.552539999999993</v>
      </c>
      <c r="D154" s="5">
        <v>59.009369999999997</v>
      </c>
      <c r="E154" s="5">
        <v>62.888199999999998</v>
      </c>
      <c r="F154" s="5">
        <v>54.783999999999999</v>
      </c>
      <c r="G154" s="5">
        <v>60.4816</v>
      </c>
      <c r="H154" s="5">
        <v>57.093600000000002</v>
      </c>
      <c r="I154" s="5">
        <v>63.869500000000002</v>
      </c>
      <c r="J154" s="5">
        <v>76.819999999999993</v>
      </c>
      <c r="K154" s="5">
        <v>78.476799999999997</v>
      </c>
      <c r="L154" s="5">
        <v>73.147099999999995</v>
      </c>
      <c r="M154" s="5">
        <v>63.935899999999997</v>
      </c>
      <c r="N154" s="5">
        <v>60.861800000000002</v>
      </c>
      <c r="O154" s="5">
        <v>66.737200000000001</v>
      </c>
      <c r="P154" s="5">
        <v>59.643700000000003</v>
      </c>
      <c r="Q154" s="5">
        <v>63.357700000000001</v>
      </c>
      <c r="R154" s="5">
        <v>54.534799999999997</v>
      </c>
      <c r="S154" s="5">
        <v>53.264099999999999</v>
      </c>
      <c r="T154" s="5">
        <v>49.400799999999997</v>
      </c>
      <c r="U154" s="5">
        <v>56.454000000000001</v>
      </c>
    </row>
    <row r="155" spans="1:21" x14ac:dyDescent="0.2">
      <c r="A155" t="s">
        <v>22</v>
      </c>
      <c r="B155" t="s">
        <v>12</v>
      </c>
      <c r="C155" s="5">
        <v>99.092680000000001</v>
      </c>
      <c r="D155" s="5">
        <v>75.414450000000002</v>
      </c>
      <c r="E155" s="5">
        <v>83.911500000000004</v>
      </c>
      <c r="F155" s="5">
        <v>66.917400000000001</v>
      </c>
      <c r="G155" s="5">
        <v>70.986400000000003</v>
      </c>
      <c r="H155" s="5">
        <v>72.183700000000002</v>
      </c>
      <c r="I155" s="5">
        <v>69.981300000000005</v>
      </c>
      <c r="J155" s="5">
        <v>75.414500000000004</v>
      </c>
      <c r="K155" s="5">
        <v>83.911500000000004</v>
      </c>
      <c r="L155" s="5">
        <v>66.917400000000001</v>
      </c>
      <c r="M155" s="5">
        <v>70.986400000000003</v>
      </c>
      <c r="N155" s="5">
        <v>72.183700000000002</v>
      </c>
      <c r="O155" s="5">
        <v>69.981300000000005</v>
      </c>
      <c r="P155" s="5">
        <v>59.639899999999997</v>
      </c>
      <c r="Q155" s="5">
        <v>70.991799999999998</v>
      </c>
      <c r="R155" s="5">
        <v>48.287999999999997</v>
      </c>
      <c r="S155" s="5">
        <v>75.799700000000001</v>
      </c>
      <c r="T155" s="5">
        <v>78.439700000000002</v>
      </c>
      <c r="U155" s="5">
        <v>69.833500000000001</v>
      </c>
    </row>
    <row r="156" spans="1:21" x14ac:dyDescent="0.2">
      <c r="A156" t="s">
        <v>23</v>
      </c>
      <c r="B156" t="s">
        <v>19</v>
      </c>
      <c r="C156" s="5">
        <v>98.931849999999997</v>
      </c>
      <c r="D156" s="5">
        <v>70.980320000000006</v>
      </c>
      <c r="E156" s="5">
        <v>75.961100000000002</v>
      </c>
      <c r="F156" s="5">
        <v>65.999600000000001</v>
      </c>
      <c r="G156" s="5">
        <v>70.353700000000003</v>
      </c>
      <c r="H156" s="5">
        <v>66.412800000000004</v>
      </c>
      <c r="I156" s="5">
        <v>74.294600000000003</v>
      </c>
      <c r="J156" s="5">
        <v>70.9803</v>
      </c>
      <c r="K156" s="5">
        <v>75.961100000000002</v>
      </c>
      <c r="L156" s="5">
        <v>65.999600000000001</v>
      </c>
      <c r="M156" s="5">
        <v>70.353700000000003</v>
      </c>
      <c r="N156" s="5">
        <v>66.412800000000004</v>
      </c>
      <c r="O156" s="5">
        <v>74.294600000000003</v>
      </c>
      <c r="P156" s="5">
        <v>54.483899999999998</v>
      </c>
      <c r="Q156" s="5">
        <v>59.702800000000003</v>
      </c>
      <c r="R156" s="5">
        <v>49.265099999999997</v>
      </c>
      <c r="S156" s="5">
        <v>57.957500000000003</v>
      </c>
      <c r="T156" s="5">
        <v>54.738500000000002</v>
      </c>
      <c r="U156" s="5">
        <v>61.176600000000001</v>
      </c>
    </row>
    <row r="157" spans="1:21" x14ac:dyDescent="0.2">
      <c r="A157" t="s">
        <v>24</v>
      </c>
      <c r="B157" t="s">
        <v>14</v>
      </c>
      <c r="C157" s="5">
        <v>99.401529999999994</v>
      </c>
      <c r="D157" s="5">
        <v>92.304259999999999</v>
      </c>
      <c r="E157" s="5">
        <v>94.121099999999998</v>
      </c>
      <c r="F157" s="5">
        <v>90.246200000000002</v>
      </c>
      <c r="G157" s="5">
        <v>90.028000000000006</v>
      </c>
      <c r="H157" s="5">
        <v>90.028000000000006</v>
      </c>
      <c r="I157" s="5">
        <v>89.842299999999994</v>
      </c>
      <c r="J157" s="5">
        <v>92.304299999999998</v>
      </c>
      <c r="K157" s="5">
        <v>94.121099999999998</v>
      </c>
      <c r="L157" s="5">
        <v>90.246200000000002</v>
      </c>
      <c r="M157" s="5">
        <v>90.028000000000006</v>
      </c>
      <c r="N157" s="5">
        <v>90.028000000000006</v>
      </c>
      <c r="O157" s="5">
        <v>89.842299999999994</v>
      </c>
      <c r="P157" s="5">
        <v>82.464600000000004</v>
      </c>
      <c r="Q157" s="5">
        <v>86.744100000000003</v>
      </c>
      <c r="R157" s="5">
        <v>76.873099999999994</v>
      </c>
      <c r="S157" s="5">
        <v>87.900499999999994</v>
      </c>
      <c r="T157" s="5">
        <v>87.900499999999994</v>
      </c>
      <c r="U157" s="5">
        <v>87.155000000000001</v>
      </c>
    </row>
    <row r="158" spans="1:21" x14ac:dyDescent="0.2">
      <c r="A158" t="s">
        <v>25</v>
      </c>
      <c r="B158" t="s">
        <v>10</v>
      </c>
      <c r="C158" s="5">
        <v>99.887540000000001</v>
      </c>
      <c r="D158" s="5">
        <v>96.860950000000003</v>
      </c>
      <c r="E158" s="5">
        <v>97.523799999999994</v>
      </c>
      <c r="F158" s="5">
        <v>95.998099999999994</v>
      </c>
      <c r="G158" s="5">
        <v>95.352699999999999</v>
      </c>
      <c r="H158" s="5">
        <v>95.067999999999998</v>
      </c>
      <c r="I158" s="5">
        <v>95.39</v>
      </c>
      <c r="J158" s="5">
        <v>96.861000000000004</v>
      </c>
      <c r="K158" s="5">
        <v>97.523799999999994</v>
      </c>
      <c r="L158" s="5">
        <v>95.998099999999994</v>
      </c>
      <c r="M158" s="5">
        <v>95.352699999999999</v>
      </c>
      <c r="N158" s="5">
        <v>95.067999999999998</v>
      </c>
      <c r="O158" s="5">
        <v>95.39</v>
      </c>
      <c r="P158" s="5">
        <v>78.239500000000007</v>
      </c>
      <c r="Q158" s="5">
        <v>80.597300000000004</v>
      </c>
      <c r="R158" s="5">
        <v>75.780900000000003</v>
      </c>
      <c r="S158" s="5">
        <v>83.055999999999997</v>
      </c>
      <c r="T158" s="5">
        <v>79.845200000000006</v>
      </c>
      <c r="U158" s="5">
        <v>86.161299999999997</v>
      </c>
    </row>
    <row r="159" spans="1:21" x14ac:dyDescent="0.2">
      <c r="A159" t="s">
        <v>26</v>
      </c>
      <c r="B159" t="s">
        <v>12</v>
      </c>
      <c r="C159" s="5">
        <v>98.504630000000006</v>
      </c>
      <c r="D159" s="5">
        <v>80.643950000000004</v>
      </c>
      <c r="E159" s="5">
        <v>82.984999999999999</v>
      </c>
      <c r="F159" s="5">
        <v>78.506500000000003</v>
      </c>
      <c r="G159" s="5">
        <v>70.388599999999997</v>
      </c>
      <c r="H159" s="5">
        <v>71.675600000000003</v>
      </c>
      <c r="I159" s="5">
        <v>69.1785</v>
      </c>
      <c r="J159" s="5">
        <v>80.644000000000005</v>
      </c>
      <c r="K159" s="5">
        <v>82.984999999999999</v>
      </c>
      <c r="L159" s="5">
        <v>78.506500000000003</v>
      </c>
      <c r="M159" s="5">
        <v>70.388599999999997</v>
      </c>
      <c r="N159" s="5">
        <v>71.675600000000003</v>
      </c>
      <c r="O159" s="5">
        <v>69.1785</v>
      </c>
      <c r="P159" s="5">
        <v>29.698799999999999</v>
      </c>
      <c r="Q159" s="5">
        <v>34.717100000000002</v>
      </c>
      <c r="R159" s="5">
        <v>24.433800000000002</v>
      </c>
      <c r="S159" s="5">
        <v>68.777100000000004</v>
      </c>
      <c r="T159" s="5">
        <v>65.826499999999996</v>
      </c>
      <c r="U159" s="5">
        <v>70.384600000000006</v>
      </c>
    </row>
    <row r="160" spans="1:21" x14ac:dyDescent="0.2">
      <c r="A160" t="s">
        <v>27</v>
      </c>
      <c r="B160" t="s">
        <v>19</v>
      </c>
      <c r="C160" s="5">
        <v>98.610730000000004</v>
      </c>
      <c r="D160" s="5">
        <v>68.354929999999996</v>
      </c>
      <c r="E160" s="5">
        <v>73.151399999999995</v>
      </c>
      <c r="F160" s="5">
        <v>63.558399999999999</v>
      </c>
      <c r="G160" s="5">
        <v>68.188599999999994</v>
      </c>
      <c r="H160" s="5">
        <v>64.369</v>
      </c>
      <c r="I160" s="5">
        <v>72.008300000000006</v>
      </c>
      <c r="J160" s="5">
        <v>68.354900000000001</v>
      </c>
      <c r="K160" s="5">
        <v>73.151399999999995</v>
      </c>
      <c r="L160" s="5">
        <v>63.558399999999999</v>
      </c>
      <c r="M160" s="5">
        <v>68.188599999999994</v>
      </c>
      <c r="N160" s="5">
        <v>64.369</v>
      </c>
      <c r="O160" s="5">
        <v>72.008300000000006</v>
      </c>
      <c r="P160" s="5">
        <v>51.939500000000002</v>
      </c>
      <c r="Q160" s="5">
        <v>56.9146</v>
      </c>
      <c r="R160" s="5">
        <v>46.964399999999998</v>
      </c>
      <c r="S160" s="5">
        <v>55.380800000000001</v>
      </c>
      <c r="T160" s="5">
        <v>52.304900000000004</v>
      </c>
      <c r="U160" s="5">
        <v>58.456800000000001</v>
      </c>
    </row>
    <row r="161" spans="1:21" x14ac:dyDescent="0.2">
      <c r="A161" t="s">
        <v>28</v>
      </c>
      <c r="B161" t="s">
        <v>12</v>
      </c>
      <c r="C161" s="5">
        <v>99.229429999999994</v>
      </c>
      <c r="D161" s="5">
        <v>76.31841</v>
      </c>
      <c r="E161" s="5">
        <v>84.917299999999997</v>
      </c>
      <c r="F161" s="5">
        <v>67.719499999999996</v>
      </c>
      <c r="G161" s="5">
        <v>72.033000000000001</v>
      </c>
      <c r="H161" s="5">
        <v>76.038300000000007</v>
      </c>
      <c r="I161" s="5">
        <v>67.793099999999995</v>
      </c>
      <c r="J161" s="5">
        <v>76.318399999999997</v>
      </c>
      <c r="K161" s="5">
        <v>84.917299999999997</v>
      </c>
      <c r="L161" s="5">
        <v>67.719499999999996</v>
      </c>
      <c r="M161" s="5">
        <v>72.033000000000001</v>
      </c>
      <c r="N161" s="5">
        <v>76.038300000000007</v>
      </c>
      <c r="O161" s="5">
        <v>67.793099999999995</v>
      </c>
      <c r="P161" s="5">
        <v>59.408099999999997</v>
      </c>
      <c r="Q161" s="5">
        <v>70.715900000000005</v>
      </c>
      <c r="R161" s="5">
        <v>48.100299999999997</v>
      </c>
      <c r="S161" s="5">
        <v>73.367800000000003</v>
      </c>
      <c r="T161" s="5">
        <v>78.227500000000006</v>
      </c>
      <c r="U161" s="5">
        <v>67.624700000000004</v>
      </c>
    </row>
    <row r="162" spans="1:21" x14ac:dyDescent="0.2">
      <c r="A162" t="s">
        <v>29</v>
      </c>
      <c r="B162" t="s">
        <v>8</v>
      </c>
      <c r="C162" s="5">
        <v>90.139240000000001</v>
      </c>
      <c r="D162" s="5">
        <v>54.105879999999999</v>
      </c>
      <c r="E162" s="5">
        <v>57.013500000000001</v>
      </c>
      <c r="F162" s="5">
        <v>51.198300000000003</v>
      </c>
      <c r="G162" s="5">
        <v>56.437800000000003</v>
      </c>
      <c r="H162" s="5">
        <v>57.891800000000003</v>
      </c>
      <c r="I162" s="5">
        <v>54.983800000000002</v>
      </c>
      <c r="J162" s="5">
        <v>54.105899999999998</v>
      </c>
      <c r="K162" s="5">
        <v>57.013500000000001</v>
      </c>
      <c r="L162" s="5">
        <v>51.198300000000003</v>
      </c>
      <c r="M162" s="5">
        <v>56.437800000000003</v>
      </c>
      <c r="N162" s="5">
        <v>57.891800000000003</v>
      </c>
      <c r="O162" s="5">
        <v>54.983800000000002</v>
      </c>
      <c r="P162" s="5">
        <v>29.999300000000002</v>
      </c>
      <c r="Q162" s="5">
        <v>32.164000000000001</v>
      </c>
      <c r="R162" s="5">
        <v>27.834599999999998</v>
      </c>
      <c r="S162" s="5">
        <v>33.162399999999998</v>
      </c>
      <c r="T162" s="5">
        <v>33.881300000000003</v>
      </c>
      <c r="U162" s="5">
        <v>32.4435</v>
      </c>
    </row>
    <row r="163" spans="1:21" x14ac:dyDescent="0.2">
      <c r="A163" t="s">
        <v>30</v>
      </c>
      <c r="B163" t="s">
        <v>19</v>
      </c>
      <c r="C163" s="5">
        <v>98.422169999999994</v>
      </c>
      <c r="D163" s="5">
        <v>63.684820000000002</v>
      </c>
      <c r="E163" s="5">
        <v>68.153599999999997</v>
      </c>
      <c r="F163" s="5">
        <v>59.216000000000001</v>
      </c>
      <c r="G163" s="5">
        <v>64.337299999999999</v>
      </c>
      <c r="H163" s="5">
        <v>60.733400000000003</v>
      </c>
      <c r="I163" s="5">
        <v>67.941199999999995</v>
      </c>
      <c r="J163" s="5">
        <v>63.684800000000003</v>
      </c>
      <c r="K163" s="5">
        <v>68.153599999999997</v>
      </c>
      <c r="L163" s="5">
        <v>59.216000000000001</v>
      </c>
      <c r="M163" s="5">
        <v>64.337299999999999</v>
      </c>
      <c r="N163" s="5">
        <v>60.733400000000003</v>
      </c>
      <c r="O163" s="5">
        <v>67.941199999999995</v>
      </c>
      <c r="P163" s="5">
        <v>47.443800000000003</v>
      </c>
      <c r="Q163" s="5">
        <v>51.988199999999999</v>
      </c>
      <c r="R163" s="5">
        <v>42.899299999999997</v>
      </c>
      <c r="S163" s="5">
        <v>50.828099999999999</v>
      </c>
      <c r="T163" s="5">
        <v>48.005000000000003</v>
      </c>
      <c r="U163" s="5">
        <v>53.6511</v>
      </c>
    </row>
    <row r="164" spans="1:21" x14ac:dyDescent="0.2">
      <c r="A164" t="s">
        <v>31</v>
      </c>
      <c r="B164" t="s">
        <v>10</v>
      </c>
      <c r="C164" s="5">
        <v>99.730059999999995</v>
      </c>
      <c r="D164" s="5">
        <v>86.801850000000002</v>
      </c>
      <c r="E164" s="5">
        <v>87.939400000000006</v>
      </c>
      <c r="F164" s="5">
        <v>85.664299999999997</v>
      </c>
      <c r="G164" s="5">
        <v>83.401300000000006</v>
      </c>
      <c r="H164" s="5">
        <v>83.517799999999994</v>
      </c>
      <c r="I164" s="5">
        <v>83.284800000000004</v>
      </c>
      <c r="J164" s="5">
        <v>86.8018</v>
      </c>
      <c r="K164" s="5">
        <v>87.939400000000006</v>
      </c>
      <c r="L164" s="5">
        <v>85.664299999999997</v>
      </c>
      <c r="M164" s="5">
        <v>83.401300000000006</v>
      </c>
      <c r="N164" s="5">
        <v>83.517799999999994</v>
      </c>
      <c r="O164" s="5">
        <v>83.284800000000004</v>
      </c>
      <c r="P164" s="5">
        <v>67.651700000000005</v>
      </c>
      <c r="Q164" s="5">
        <v>73.118700000000004</v>
      </c>
      <c r="R164" s="5">
        <v>62.184600000000003</v>
      </c>
      <c r="S164" s="5">
        <v>71.292299999999997</v>
      </c>
      <c r="T164" s="5">
        <v>71.686899999999994</v>
      </c>
      <c r="U164" s="5">
        <v>70.8977</v>
      </c>
    </row>
    <row r="165" spans="1:21" x14ac:dyDescent="0.2">
      <c r="A165" t="s">
        <v>32</v>
      </c>
      <c r="B165" t="s">
        <v>10</v>
      </c>
      <c r="C165" s="5">
        <v>99.856319999999997</v>
      </c>
      <c r="D165" s="5">
        <v>94.044219999999996</v>
      </c>
      <c r="E165" s="5">
        <v>95.276600000000002</v>
      </c>
      <c r="F165" s="5">
        <v>92.811800000000005</v>
      </c>
      <c r="G165" s="5">
        <v>89.373900000000006</v>
      </c>
      <c r="H165" s="5">
        <v>89.498800000000003</v>
      </c>
      <c r="I165" s="5">
        <v>89.248999999999995</v>
      </c>
      <c r="J165" s="5">
        <v>94.044200000000004</v>
      </c>
      <c r="K165" s="5">
        <v>95.276600000000002</v>
      </c>
      <c r="L165" s="5">
        <v>92.811800000000005</v>
      </c>
      <c r="M165" s="5">
        <v>89.373900000000006</v>
      </c>
      <c r="N165" s="5">
        <v>89.498800000000003</v>
      </c>
      <c r="O165" s="5">
        <v>89.248999999999995</v>
      </c>
      <c r="P165" s="5">
        <v>75.841899999999995</v>
      </c>
      <c r="Q165" s="5">
        <v>79.289100000000005</v>
      </c>
      <c r="R165" s="5">
        <v>72.4559</v>
      </c>
      <c r="S165" s="5">
        <v>78.675799999999995</v>
      </c>
      <c r="T165" s="5">
        <v>79.110900000000001</v>
      </c>
      <c r="U165" s="5">
        <v>78.118099999999998</v>
      </c>
    </row>
    <row r="166" spans="1:21" x14ac:dyDescent="0.2">
      <c r="A166" t="s">
        <v>33</v>
      </c>
      <c r="B166" t="s">
        <v>19</v>
      </c>
      <c r="C166" s="5">
        <v>84.973179999999999</v>
      </c>
      <c r="D166" s="5">
        <v>24.43863</v>
      </c>
      <c r="E166" s="5">
        <v>28.852799999999998</v>
      </c>
      <c r="F166" s="5">
        <v>21.234000000000002</v>
      </c>
      <c r="G166" s="5">
        <v>31.972000000000001</v>
      </c>
      <c r="H166" s="5">
        <v>30.181000000000001</v>
      </c>
      <c r="I166" s="5">
        <v>33.762900000000002</v>
      </c>
      <c r="J166" s="5">
        <v>24.438600000000001</v>
      </c>
      <c r="K166" s="5">
        <v>28.852799999999998</v>
      </c>
      <c r="L166" s="5">
        <v>21.234000000000002</v>
      </c>
      <c r="M166" s="5">
        <v>31.972000000000001</v>
      </c>
      <c r="N166" s="5">
        <v>30.181000000000001</v>
      </c>
      <c r="O166" s="5">
        <v>33.762900000000002</v>
      </c>
      <c r="P166" s="5">
        <v>22.651599999999998</v>
      </c>
      <c r="Q166" s="5">
        <v>24.821300000000001</v>
      </c>
      <c r="R166" s="5">
        <v>20.4818</v>
      </c>
      <c r="S166" s="5">
        <v>25.721499999999999</v>
      </c>
      <c r="T166" s="5">
        <v>24.292899999999999</v>
      </c>
      <c r="U166" s="5">
        <v>27.150099999999998</v>
      </c>
    </row>
    <row r="167" spans="1:21" x14ac:dyDescent="0.2">
      <c r="A167" t="s">
        <v>34</v>
      </c>
      <c r="B167" t="s">
        <v>17</v>
      </c>
      <c r="C167" s="5">
        <v>55.238509999999998</v>
      </c>
      <c r="D167" s="5">
        <v>6.115113</v>
      </c>
      <c r="E167" s="5">
        <v>6.8035800000000002</v>
      </c>
      <c r="F167" s="5">
        <v>5.4266500000000004</v>
      </c>
      <c r="G167" s="5">
        <v>16.861000000000001</v>
      </c>
      <c r="H167" s="5">
        <v>18.141400000000001</v>
      </c>
      <c r="I167" s="5">
        <v>15.5807</v>
      </c>
      <c r="J167" s="5">
        <v>3.34</v>
      </c>
      <c r="K167" s="5">
        <v>3.1800700000000002</v>
      </c>
      <c r="L167" s="5">
        <v>3.34</v>
      </c>
      <c r="M167" s="5">
        <v>4.4438300000000002</v>
      </c>
      <c r="N167" s="5">
        <v>3.2377699999999998</v>
      </c>
      <c r="O167" s="5">
        <v>4.7009999999999996</v>
      </c>
      <c r="P167" s="5">
        <v>2.4987200000000001</v>
      </c>
      <c r="Q167" s="5">
        <v>2.8608099999999999</v>
      </c>
      <c r="R167" s="5">
        <v>2.1366299999999998</v>
      </c>
      <c r="S167" s="5">
        <v>5.3130899999999999</v>
      </c>
      <c r="T167" s="5">
        <v>5.5946300000000004</v>
      </c>
      <c r="U167" s="5">
        <v>5.0315500000000002</v>
      </c>
    </row>
    <row r="168" spans="1:21" x14ac:dyDescent="0.2">
      <c r="A168" t="s">
        <v>35</v>
      </c>
      <c r="B168" t="s">
        <v>19</v>
      </c>
      <c r="C168" s="5">
        <v>99.568979999999996</v>
      </c>
      <c r="D168" s="5">
        <v>79.709819999999993</v>
      </c>
      <c r="E168" s="5">
        <v>85.303100000000001</v>
      </c>
      <c r="F168" s="5">
        <v>74.116500000000002</v>
      </c>
      <c r="G168" s="5">
        <v>77.552700000000002</v>
      </c>
      <c r="H168" s="5">
        <v>73.208500000000001</v>
      </c>
      <c r="I168" s="5">
        <v>81.896900000000002</v>
      </c>
      <c r="J168" s="5">
        <v>79.709800000000001</v>
      </c>
      <c r="K168" s="5">
        <v>85.303100000000001</v>
      </c>
      <c r="L168" s="5">
        <v>74.116500000000002</v>
      </c>
      <c r="M168" s="5">
        <v>77.552700000000002</v>
      </c>
      <c r="N168" s="5">
        <v>73.208500000000001</v>
      </c>
      <c r="O168" s="5">
        <v>81.896900000000002</v>
      </c>
      <c r="P168" s="5">
        <v>63.387999999999998</v>
      </c>
      <c r="Q168" s="5">
        <v>69.459699999999998</v>
      </c>
      <c r="R168" s="5">
        <v>57.316299999999998</v>
      </c>
      <c r="S168" s="5">
        <v>66.974500000000006</v>
      </c>
      <c r="T168" s="5">
        <v>63.2547</v>
      </c>
      <c r="U168" s="5">
        <v>70.694299999999998</v>
      </c>
    </row>
    <row r="169" spans="1:21" x14ac:dyDescent="0.2">
      <c r="A169" t="s">
        <v>36</v>
      </c>
      <c r="B169" t="s">
        <v>8</v>
      </c>
      <c r="C169" s="5">
        <v>96.900469999999999</v>
      </c>
      <c r="D169" s="5">
        <v>66.050290000000004</v>
      </c>
      <c r="E169" s="5">
        <v>69.599800000000002</v>
      </c>
      <c r="F169" s="5">
        <v>62.500799999999998</v>
      </c>
      <c r="G169" s="5">
        <v>66.287999999999997</v>
      </c>
      <c r="H169" s="5">
        <v>67.995800000000003</v>
      </c>
      <c r="I169" s="5">
        <v>64.580200000000005</v>
      </c>
      <c r="J169" s="5">
        <v>66.050299999999993</v>
      </c>
      <c r="K169" s="5">
        <v>69.599800000000002</v>
      </c>
      <c r="L169" s="5">
        <v>62.500799999999998</v>
      </c>
      <c r="M169" s="5">
        <v>66.287999999999997</v>
      </c>
      <c r="N169" s="5">
        <v>67.995800000000003</v>
      </c>
      <c r="O169" s="5">
        <v>64.580200000000005</v>
      </c>
      <c r="P169" s="5">
        <v>47.303100000000001</v>
      </c>
      <c r="Q169" s="5">
        <v>50.716500000000003</v>
      </c>
      <c r="R169" s="5">
        <v>43.889800000000001</v>
      </c>
      <c r="S169" s="5">
        <v>50.685699999999997</v>
      </c>
      <c r="T169" s="5">
        <v>51.784500000000001</v>
      </c>
      <c r="U169" s="5">
        <v>49.5869</v>
      </c>
    </row>
    <row r="170" spans="1:21" x14ac:dyDescent="0.2">
      <c r="A170" t="s">
        <v>37</v>
      </c>
      <c r="B170" t="s">
        <v>19</v>
      </c>
      <c r="C170" s="5">
        <v>91.195899999999995</v>
      </c>
      <c r="D170" s="5">
        <v>38.871650000000002</v>
      </c>
      <c r="E170" s="5">
        <v>41.599299999999999</v>
      </c>
      <c r="F170" s="5">
        <v>36.143999999999998</v>
      </c>
      <c r="G170" s="5">
        <v>43.874499999999998</v>
      </c>
      <c r="H170" s="5">
        <v>41.416800000000002</v>
      </c>
      <c r="I170" s="5">
        <v>46.3322</v>
      </c>
      <c r="J170" s="5">
        <v>49.88</v>
      </c>
      <c r="K170" s="5">
        <v>51.079500000000003</v>
      </c>
      <c r="L170" s="5">
        <v>46.146599999999999</v>
      </c>
      <c r="M170" s="5">
        <v>30.526399999999999</v>
      </c>
      <c r="N170" s="5">
        <v>29.1953</v>
      </c>
      <c r="O170" s="5">
        <v>32.474299999999999</v>
      </c>
      <c r="P170" s="5">
        <v>30.732399999999998</v>
      </c>
      <c r="Q170" s="5">
        <v>33.676200000000001</v>
      </c>
      <c r="R170" s="5">
        <v>27.788699999999999</v>
      </c>
      <c r="S170" s="5">
        <v>33.904800000000002</v>
      </c>
      <c r="T170" s="5">
        <v>32.021700000000003</v>
      </c>
      <c r="U170" s="5">
        <v>35.7879</v>
      </c>
    </row>
    <row r="171" spans="1:21" x14ac:dyDescent="0.2">
      <c r="A171" t="s">
        <v>38</v>
      </c>
      <c r="B171" t="s">
        <v>10</v>
      </c>
      <c r="C171" s="5">
        <v>99.306089999999998</v>
      </c>
      <c r="D171" s="5">
        <v>69.601070000000007</v>
      </c>
      <c r="E171" s="5">
        <v>70.513199999999998</v>
      </c>
      <c r="F171" s="5">
        <v>68.688999999999993</v>
      </c>
      <c r="G171" s="5">
        <v>69.216300000000004</v>
      </c>
      <c r="H171" s="5">
        <v>69.313000000000002</v>
      </c>
      <c r="I171" s="5">
        <v>69.119600000000005</v>
      </c>
      <c r="J171" s="5">
        <v>69.601100000000002</v>
      </c>
      <c r="K171" s="5">
        <v>70.513199999999998</v>
      </c>
      <c r="L171" s="5">
        <v>68.688999999999993</v>
      </c>
      <c r="M171" s="5">
        <v>69.216300000000004</v>
      </c>
      <c r="N171" s="5">
        <v>69.313000000000002</v>
      </c>
      <c r="O171" s="5">
        <v>69.119600000000005</v>
      </c>
      <c r="P171" s="5">
        <v>51.03</v>
      </c>
      <c r="Q171" s="5">
        <v>55.153799999999997</v>
      </c>
      <c r="R171" s="5">
        <v>46.906199999999998</v>
      </c>
      <c r="S171" s="5">
        <v>73.997200000000007</v>
      </c>
      <c r="T171" s="5">
        <v>74.406800000000004</v>
      </c>
      <c r="U171" s="5">
        <v>73.587599999999995</v>
      </c>
    </row>
    <row r="172" spans="1:21" x14ac:dyDescent="0.2">
      <c r="A172" t="s">
        <v>39</v>
      </c>
      <c r="B172" t="s">
        <v>17</v>
      </c>
      <c r="C172" s="5">
        <v>85.005700000000004</v>
      </c>
      <c r="D172" s="5">
        <v>25.727049999999998</v>
      </c>
      <c r="E172" s="5">
        <v>29.102599999999999</v>
      </c>
      <c r="F172" s="5">
        <v>22.301200000000001</v>
      </c>
      <c r="G172" s="5">
        <v>58.6905</v>
      </c>
      <c r="H172" s="5">
        <v>63.166400000000003</v>
      </c>
      <c r="I172" s="5">
        <v>54.220599999999997</v>
      </c>
      <c r="J172" s="5">
        <v>25.44</v>
      </c>
      <c r="K172" s="5">
        <v>21.744499999999999</v>
      </c>
      <c r="L172" s="5">
        <v>27.495799999999999</v>
      </c>
      <c r="M172" s="5">
        <v>30.163</v>
      </c>
      <c r="N172" s="5">
        <v>28.823699999999999</v>
      </c>
      <c r="O172" s="5">
        <v>31.562799999999999</v>
      </c>
      <c r="P172" s="5">
        <v>24.618099999999998</v>
      </c>
      <c r="Q172" s="5">
        <v>28.185500000000001</v>
      </c>
      <c r="R172" s="5">
        <v>21.050699999999999</v>
      </c>
      <c r="S172" s="5">
        <v>44.686100000000003</v>
      </c>
      <c r="T172" s="5">
        <v>48.243699999999997</v>
      </c>
      <c r="U172" s="5">
        <v>38.789099999999998</v>
      </c>
    </row>
    <row r="173" spans="1:21" x14ac:dyDescent="0.2">
      <c r="A173" t="s">
        <v>40</v>
      </c>
      <c r="B173" t="s">
        <v>19</v>
      </c>
      <c r="C173" s="5">
        <v>98.792649999999995</v>
      </c>
      <c r="D173" s="5">
        <v>68.056759999999997</v>
      </c>
      <c r="E173" s="5">
        <v>72.832400000000007</v>
      </c>
      <c r="F173" s="5">
        <v>63.281199999999998</v>
      </c>
      <c r="G173" s="5">
        <v>67.942700000000002</v>
      </c>
      <c r="H173" s="5">
        <v>64.136799999999994</v>
      </c>
      <c r="I173" s="5">
        <v>71.748599999999996</v>
      </c>
      <c r="J173" s="5">
        <v>82.65</v>
      </c>
      <c r="K173" s="5">
        <v>83.275800000000004</v>
      </c>
      <c r="L173" s="5">
        <v>80.760499999999993</v>
      </c>
      <c r="M173" s="5">
        <v>50.305399999999999</v>
      </c>
      <c r="N173" s="5">
        <v>48.223799999999997</v>
      </c>
      <c r="O173" s="5">
        <v>52.6203</v>
      </c>
      <c r="P173" s="5">
        <v>51.0777</v>
      </c>
      <c r="Q173" s="5">
        <v>55.645600000000002</v>
      </c>
      <c r="R173" s="5">
        <v>46.261200000000002</v>
      </c>
      <c r="S173" s="5">
        <v>37.710999999999999</v>
      </c>
      <c r="T173" s="5">
        <v>34.3551</v>
      </c>
      <c r="U173" s="5">
        <v>41.258099999999999</v>
      </c>
    </row>
    <row r="174" spans="1:21" x14ac:dyDescent="0.2">
      <c r="A174" t="s">
        <v>41</v>
      </c>
      <c r="B174" t="s">
        <v>19</v>
      </c>
      <c r="C174" s="5">
        <v>99.065089999999998</v>
      </c>
      <c r="D174" s="5">
        <v>72.280820000000006</v>
      </c>
      <c r="E174" s="5">
        <v>77.352800000000002</v>
      </c>
      <c r="F174" s="5">
        <v>67.208799999999997</v>
      </c>
      <c r="G174" s="5">
        <v>71.426199999999994</v>
      </c>
      <c r="H174" s="5">
        <v>67.425200000000004</v>
      </c>
      <c r="I174" s="5">
        <v>75.427199999999999</v>
      </c>
      <c r="J174" s="5">
        <v>72.280799999999999</v>
      </c>
      <c r="K174" s="5">
        <v>77.352800000000002</v>
      </c>
      <c r="L174" s="5">
        <v>67.208799999999997</v>
      </c>
      <c r="M174" s="5">
        <v>71.426199999999994</v>
      </c>
      <c r="N174" s="5">
        <v>67.425200000000004</v>
      </c>
      <c r="O174" s="5">
        <v>75.427199999999999</v>
      </c>
      <c r="P174" s="5">
        <v>55.764800000000001</v>
      </c>
      <c r="Q174" s="5">
        <v>61.106299999999997</v>
      </c>
      <c r="R174" s="5">
        <v>50.423299999999998</v>
      </c>
      <c r="S174" s="5">
        <v>59.254600000000003</v>
      </c>
      <c r="T174" s="5">
        <v>55.9636</v>
      </c>
      <c r="U174" s="5">
        <v>62.545699999999997</v>
      </c>
    </row>
    <row r="175" spans="1:21" x14ac:dyDescent="0.2">
      <c r="A175" t="s">
        <v>42</v>
      </c>
      <c r="B175" t="s">
        <v>43</v>
      </c>
      <c r="C175" s="5">
        <v>99.606740000000002</v>
      </c>
      <c r="D175" s="5">
        <v>96.816270000000003</v>
      </c>
      <c r="E175" s="5">
        <v>99.797600000000003</v>
      </c>
      <c r="F175" s="5">
        <v>93.834999999999994</v>
      </c>
      <c r="G175" s="5">
        <v>91.659899999999993</v>
      </c>
      <c r="H175" s="5">
        <v>94.037899999999993</v>
      </c>
      <c r="I175" s="5">
        <v>89.281999999999996</v>
      </c>
      <c r="J175" s="5">
        <v>96.816299999999998</v>
      </c>
      <c r="K175" s="5">
        <v>99.797600000000003</v>
      </c>
      <c r="L175" s="5">
        <v>93.834999999999994</v>
      </c>
      <c r="M175" s="5">
        <v>91.659899999999993</v>
      </c>
      <c r="N175" s="5">
        <v>94.037899999999993</v>
      </c>
      <c r="O175" s="5">
        <v>89.281999999999996</v>
      </c>
      <c r="P175" s="5">
        <v>82.141099999999994</v>
      </c>
      <c r="Q175" s="5">
        <v>88.514300000000006</v>
      </c>
      <c r="R175" s="5">
        <v>75.767799999999994</v>
      </c>
      <c r="S175" s="5">
        <v>85.965400000000002</v>
      </c>
      <c r="T175" s="5">
        <v>88.643299999999996</v>
      </c>
      <c r="U175" s="5">
        <v>83.287499999999994</v>
      </c>
    </row>
    <row r="176" spans="1:21" x14ac:dyDescent="0.2">
      <c r="A176" t="s">
        <v>44</v>
      </c>
      <c r="B176" t="s">
        <v>10</v>
      </c>
      <c r="C176" s="5">
        <v>99.733239999999995</v>
      </c>
      <c r="D176" s="5">
        <v>92.811070000000001</v>
      </c>
      <c r="E176" s="5">
        <v>93.913700000000006</v>
      </c>
      <c r="F176" s="5">
        <v>91.404700000000005</v>
      </c>
      <c r="G176" s="5">
        <v>91.674000000000007</v>
      </c>
      <c r="H176" s="5">
        <v>92.169700000000006</v>
      </c>
      <c r="I176" s="5">
        <v>90.867599999999996</v>
      </c>
      <c r="J176" s="5">
        <v>92.811099999999996</v>
      </c>
      <c r="K176" s="5">
        <v>93.913700000000006</v>
      </c>
      <c r="L176" s="5">
        <v>91.404700000000005</v>
      </c>
      <c r="M176" s="5">
        <v>91.674000000000007</v>
      </c>
      <c r="N176" s="5">
        <v>92.169700000000006</v>
      </c>
      <c r="O176" s="5">
        <v>90.867599999999996</v>
      </c>
      <c r="P176" s="5">
        <v>56.267499999999998</v>
      </c>
      <c r="Q176" s="5">
        <v>64.788300000000007</v>
      </c>
      <c r="R176" s="5">
        <v>48.6751</v>
      </c>
      <c r="S176" s="5">
        <v>61.042000000000002</v>
      </c>
      <c r="T176" s="5">
        <v>62.570799999999998</v>
      </c>
      <c r="U176" s="5">
        <v>59.687600000000003</v>
      </c>
    </row>
    <row r="177" spans="1:21" x14ac:dyDescent="0.2">
      <c r="A177" t="s">
        <v>45</v>
      </c>
      <c r="B177" t="s">
        <v>17</v>
      </c>
      <c r="C177" s="5">
        <v>59.03125</v>
      </c>
      <c r="D177" s="5">
        <v>8.1326459999999994</v>
      </c>
      <c r="E177" s="5">
        <v>9.0482499999999995</v>
      </c>
      <c r="F177" s="5">
        <v>7.2170399999999999</v>
      </c>
      <c r="G177" s="5">
        <v>18.524799999999999</v>
      </c>
      <c r="H177" s="5">
        <v>19.9315</v>
      </c>
      <c r="I177" s="5">
        <v>17.118200000000002</v>
      </c>
      <c r="J177" s="5">
        <v>4.09</v>
      </c>
      <c r="K177" s="5">
        <v>3.3584399999999999</v>
      </c>
      <c r="L177" s="5">
        <v>4.09</v>
      </c>
      <c r="M177" s="5">
        <v>8.0565800000000003</v>
      </c>
      <c r="N177" s="5">
        <v>6.8006399999999996</v>
      </c>
      <c r="O177" s="5">
        <v>11.063800000000001</v>
      </c>
      <c r="P177" s="5">
        <v>3.1775699999999998</v>
      </c>
      <c r="Q177" s="5">
        <v>3.6380300000000001</v>
      </c>
      <c r="R177" s="5">
        <v>2.7171099999999999</v>
      </c>
      <c r="S177" s="5">
        <v>6.0005499999999996</v>
      </c>
      <c r="T177" s="5">
        <v>6.3185200000000004</v>
      </c>
      <c r="U177" s="5">
        <v>5.6825700000000001</v>
      </c>
    </row>
    <row r="178" spans="1:21" x14ac:dyDescent="0.2">
      <c r="A178" t="s">
        <v>46</v>
      </c>
      <c r="B178" t="s">
        <v>17</v>
      </c>
      <c r="C178" s="5">
        <v>64.674629999999993</v>
      </c>
      <c r="D178" s="5">
        <v>11.2819</v>
      </c>
      <c r="E178" s="5">
        <v>12.552099999999999</v>
      </c>
      <c r="F178" s="5">
        <v>10.011699999999999</v>
      </c>
      <c r="G178" s="5">
        <v>21.1219</v>
      </c>
      <c r="H178" s="5">
        <v>22.7258</v>
      </c>
      <c r="I178" s="5">
        <v>19.5181</v>
      </c>
      <c r="J178" s="5">
        <v>1.3</v>
      </c>
      <c r="K178" s="5">
        <v>1.2792399999999999</v>
      </c>
      <c r="L178" s="5">
        <v>1.3191900000000001</v>
      </c>
      <c r="M178" s="5">
        <v>16.8812</v>
      </c>
      <c r="N178" s="5">
        <v>16.8812</v>
      </c>
      <c r="O178" s="5">
        <v>23.886600000000001</v>
      </c>
      <c r="P178" s="5">
        <v>1.06636</v>
      </c>
      <c r="Q178" s="5">
        <v>1.22088</v>
      </c>
      <c r="R178" s="5">
        <v>0.91183099999999995</v>
      </c>
      <c r="S178" s="5">
        <v>3.8625600000000002</v>
      </c>
      <c r="T178" s="5">
        <v>4.06724</v>
      </c>
      <c r="U178" s="5">
        <v>3.65788</v>
      </c>
    </row>
    <row r="179" spans="1:21" x14ac:dyDescent="0.2">
      <c r="A179" t="s">
        <v>47</v>
      </c>
      <c r="B179" t="s">
        <v>17</v>
      </c>
      <c r="C179" s="5">
        <v>81.506640000000004</v>
      </c>
      <c r="D179" s="5">
        <v>24.528179999999999</v>
      </c>
      <c r="E179" s="5">
        <v>27.2897</v>
      </c>
      <c r="F179" s="5">
        <v>21.7667</v>
      </c>
      <c r="G179" s="5">
        <v>32.0458</v>
      </c>
      <c r="H179" s="5">
        <v>34.479199999999999</v>
      </c>
      <c r="I179" s="5">
        <v>29.612400000000001</v>
      </c>
      <c r="J179" s="5">
        <v>24.528199999999998</v>
      </c>
      <c r="K179" s="5">
        <v>27.2897</v>
      </c>
      <c r="L179" s="5">
        <v>21.7667</v>
      </c>
      <c r="M179" s="5">
        <v>32.0458</v>
      </c>
      <c r="N179" s="5">
        <v>34.479199999999999</v>
      </c>
      <c r="O179" s="5">
        <v>29.612400000000001</v>
      </c>
      <c r="P179" s="5">
        <v>22.007200000000001</v>
      </c>
      <c r="Q179" s="5">
        <v>25.196300000000001</v>
      </c>
      <c r="R179" s="5">
        <v>18.818200000000001</v>
      </c>
      <c r="S179" s="5">
        <v>25.068999999999999</v>
      </c>
      <c r="T179" s="5">
        <v>26.397400000000001</v>
      </c>
      <c r="U179" s="5">
        <v>23.740600000000001</v>
      </c>
    </row>
    <row r="180" spans="1:21" x14ac:dyDescent="0.2">
      <c r="A180" t="s">
        <v>48</v>
      </c>
      <c r="B180" t="s">
        <v>43</v>
      </c>
      <c r="C180" s="5">
        <v>92.302300000000002</v>
      </c>
      <c r="D180" s="5">
        <v>63.296930000000003</v>
      </c>
      <c r="E180" s="5">
        <v>65.245999999999995</v>
      </c>
      <c r="F180" s="5">
        <v>61.347799999999999</v>
      </c>
      <c r="G180" s="5">
        <v>64.017399999999995</v>
      </c>
      <c r="H180" s="5">
        <v>65.678200000000004</v>
      </c>
      <c r="I180" s="5">
        <v>62.3566</v>
      </c>
      <c r="J180" s="5">
        <v>63.296900000000001</v>
      </c>
      <c r="K180" s="5">
        <v>65.245999999999995</v>
      </c>
      <c r="L180" s="5">
        <v>61.347799999999999</v>
      </c>
      <c r="M180" s="5">
        <v>64.017399999999995</v>
      </c>
      <c r="N180" s="5">
        <v>65.678200000000004</v>
      </c>
      <c r="O180" s="5">
        <v>62.3566</v>
      </c>
      <c r="P180" s="5">
        <v>28.184999999999999</v>
      </c>
      <c r="Q180" s="5">
        <v>30.3719</v>
      </c>
      <c r="R180" s="5">
        <v>25.998200000000001</v>
      </c>
      <c r="S180" s="5">
        <v>31.325099999999999</v>
      </c>
      <c r="T180" s="5">
        <v>32.300899999999999</v>
      </c>
      <c r="U180" s="5">
        <v>30.349299999999999</v>
      </c>
    </row>
    <row r="181" spans="1:21" x14ac:dyDescent="0.2">
      <c r="A181" t="s">
        <v>49</v>
      </c>
      <c r="B181" t="s">
        <v>17</v>
      </c>
      <c r="C181" s="5">
        <v>70.361260000000001</v>
      </c>
      <c r="D181" s="5">
        <v>16.891400000000001</v>
      </c>
      <c r="E181" s="5">
        <v>18.793099999999999</v>
      </c>
      <c r="F181" s="5">
        <v>14.989699999999999</v>
      </c>
      <c r="G181" s="5">
        <v>25.748000000000001</v>
      </c>
      <c r="H181" s="5">
        <v>27.703099999999999</v>
      </c>
      <c r="I181" s="5">
        <v>23.7928</v>
      </c>
      <c r="J181" s="5">
        <v>15.56</v>
      </c>
      <c r="K181" s="5">
        <v>15.56</v>
      </c>
      <c r="L181" s="5">
        <v>14.769600000000001</v>
      </c>
      <c r="M181" s="5">
        <v>17.3492</v>
      </c>
      <c r="N181" s="5">
        <v>16.728899999999999</v>
      </c>
      <c r="O181" s="5">
        <v>18.1386</v>
      </c>
      <c r="P181" s="5">
        <v>13.0791</v>
      </c>
      <c r="Q181" s="5">
        <v>14.974399999999999</v>
      </c>
      <c r="R181" s="5">
        <v>11.1839</v>
      </c>
      <c r="S181" s="5">
        <v>16.027699999999999</v>
      </c>
      <c r="T181" s="5">
        <v>16.876999999999999</v>
      </c>
      <c r="U181" s="5">
        <v>15.1784</v>
      </c>
    </row>
    <row r="182" spans="1:21" x14ac:dyDescent="0.2">
      <c r="A182" t="s">
        <v>50</v>
      </c>
      <c r="B182" t="s">
        <v>10</v>
      </c>
      <c r="C182" s="5">
        <v>99.872119999999995</v>
      </c>
      <c r="D182" s="5">
        <v>97.624989999999997</v>
      </c>
      <c r="E182" s="5">
        <v>98.023399999999995</v>
      </c>
      <c r="F182" s="5">
        <v>96.988399999999999</v>
      </c>
      <c r="G182" s="5">
        <v>92.691299999999998</v>
      </c>
      <c r="H182" s="5">
        <v>92.254400000000004</v>
      </c>
      <c r="I182" s="5">
        <v>92.961799999999997</v>
      </c>
      <c r="J182" s="5">
        <v>97.625</v>
      </c>
      <c r="K182" s="5">
        <v>98.023399999999995</v>
      </c>
      <c r="L182" s="5">
        <v>96.988399999999999</v>
      </c>
      <c r="M182" s="5">
        <v>92.691299999999998</v>
      </c>
      <c r="N182" s="5">
        <v>92.254400000000004</v>
      </c>
      <c r="O182" s="5">
        <v>92.961799999999997</v>
      </c>
      <c r="P182" s="5">
        <v>89.162400000000005</v>
      </c>
      <c r="Q182" s="5">
        <v>92.319699999999997</v>
      </c>
      <c r="R182" s="5">
        <v>86.147300000000001</v>
      </c>
      <c r="S182" s="5">
        <v>94.191299999999998</v>
      </c>
      <c r="T182" s="5">
        <v>94.797700000000006</v>
      </c>
      <c r="U182" s="5">
        <v>93.722499999999997</v>
      </c>
    </row>
    <row r="183" spans="1:21" x14ac:dyDescent="0.2">
      <c r="A183" t="s">
        <v>51</v>
      </c>
      <c r="B183" t="s">
        <v>19</v>
      </c>
      <c r="C183" s="5">
        <v>99.288319999999999</v>
      </c>
      <c r="D183" s="5">
        <v>74.901799999999994</v>
      </c>
      <c r="E183" s="5">
        <v>80.157700000000006</v>
      </c>
      <c r="F183" s="5">
        <v>69.645899999999997</v>
      </c>
      <c r="G183" s="5">
        <v>73.587599999999995</v>
      </c>
      <c r="H183" s="5">
        <v>69.465599999999995</v>
      </c>
      <c r="I183" s="5">
        <v>77.709699999999998</v>
      </c>
      <c r="J183" s="5">
        <v>74.901799999999994</v>
      </c>
      <c r="K183" s="5">
        <v>80.157700000000006</v>
      </c>
      <c r="L183" s="5">
        <v>69.645899999999997</v>
      </c>
      <c r="M183" s="5">
        <v>73.587599999999995</v>
      </c>
      <c r="N183" s="5">
        <v>69.465599999999995</v>
      </c>
      <c r="O183" s="5">
        <v>77.709699999999998</v>
      </c>
      <c r="P183" s="5">
        <v>58.391599999999997</v>
      </c>
      <c r="Q183" s="5">
        <v>63.984699999999997</v>
      </c>
      <c r="R183" s="5">
        <v>52.798499999999997</v>
      </c>
      <c r="S183" s="5">
        <v>61.9148</v>
      </c>
      <c r="T183" s="5">
        <v>58.475900000000003</v>
      </c>
      <c r="U183" s="5">
        <v>65.3536</v>
      </c>
    </row>
    <row r="184" spans="1:21" x14ac:dyDescent="0.2">
      <c r="A184" t="s">
        <v>52</v>
      </c>
      <c r="B184" t="s">
        <v>17</v>
      </c>
      <c r="C184" s="5">
        <v>34.487830000000002</v>
      </c>
      <c r="D184" s="5">
        <v>2.208564</v>
      </c>
      <c r="E184" s="5">
        <v>2.4572099999999999</v>
      </c>
      <c r="F184" s="5">
        <v>1.95991</v>
      </c>
      <c r="G184" s="5">
        <v>13.6394</v>
      </c>
      <c r="H184" s="5">
        <v>14.6751</v>
      </c>
      <c r="I184" s="5">
        <v>12.6037</v>
      </c>
      <c r="J184" s="5">
        <v>2.2085599999999999</v>
      </c>
      <c r="K184" s="5">
        <v>2.4572099999999999</v>
      </c>
      <c r="L184" s="5">
        <v>1.95991</v>
      </c>
      <c r="M184" s="5">
        <v>13.6394</v>
      </c>
      <c r="N184" s="5">
        <v>14.6751</v>
      </c>
      <c r="O184" s="5">
        <v>12.6037</v>
      </c>
      <c r="P184" s="5">
        <v>2.2085599999999999</v>
      </c>
      <c r="Q184" s="5">
        <v>2.52861</v>
      </c>
      <c r="R184" s="5">
        <v>1.88852</v>
      </c>
      <c r="S184" s="5">
        <v>5.0192500000000004</v>
      </c>
      <c r="T184" s="5">
        <v>5.2852300000000003</v>
      </c>
      <c r="U184" s="5">
        <v>4.7532800000000002</v>
      </c>
    </row>
    <row r="185" spans="1:21" x14ac:dyDescent="0.2">
      <c r="A185" t="s">
        <v>53</v>
      </c>
      <c r="B185" t="s">
        <v>17</v>
      </c>
      <c r="C185" s="5">
        <v>39.446269999999998</v>
      </c>
      <c r="D185" s="5">
        <v>6.8128019999999996</v>
      </c>
      <c r="E185" s="5">
        <v>7.5798199999999998</v>
      </c>
      <c r="F185" s="5">
        <v>6.0457900000000002</v>
      </c>
      <c r="G185" s="5">
        <v>17.436399999999999</v>
      </c>
      <c r="H185" s="5">
        <v>18.760400000000001</v>
      </c>
      <c r="I185" s="5">
        <v>16.112400000000001</v>
      </c>
      <c r="J185" s="5">
        <v>8.16</v>
      </c>
      <c r="K185" s="5">
        <v>7.9217000000000004</v>
      </c>
      <c r="L185" s="5">
        <v>8.16</v>
      </c>
      <c r="M185" s="5">
        <v>6.6953300000000002</v>
      </c>
      <c r="N185" s="5">
        <v>6.7571300000000001</v>
      </c>
      <c r="O185" s="5">
        <v>6.6953300000000002</v>
      </c>
      <c r="P185" s="5">
        <v>4.0893699999999997</v>
      </c>
      <c r="Q185" s="5">
        <v>4.6819499999999996</v>
      </c>
      <c r="R185" s="5">
        <v>3.4967800000000002</v>
      </c>
      <c r="S185" s="5">
        <v>6.9239100000000002</v>
      </c>
      <c r="T185" s="5">
        <v>7.2908099999999996</v>
      </c>
      <c r="U185" s="5">
        <v>6.5570000000000004</v>
      </c>
    </row>
    <row r="186" spans="1:21" x14ac:dyDescent="0.2">
      <c r="A186" t="s">
        <v>54</v>
      </c>
      <c r="B186" t="s">
        <v>19</v>
      </c>
      <c r="C186" s="5">
        <v>99.384360000000001</v>
      </c>
      <c r="D186" s="5">
        <v>80.857280000000003</v>
      </c>
      <c r="E186" s="5">
        <v>86.531099999999995</v>
      </c>
      <c r="F186" s="5">
        <v>75.183499999999995</v>
      </c>
      <c r="G186" s="5">
        <v>77.379900000000006</v>
      </c>
      <c r="H186" s="5">
        <v>78.243499999999997</v>
      </c>
      <c r="I186" s="5">
        <v>76.545299999999997</v>
      </c>
      <c r="J186" s="5">
        <v>90.52</v>
      </c>
      <c r="K186" s="5">
        <v>91.426599999999993</v>
      </c>
      <c r="L186" s="5">
        <v>88.754000000000005</v>
      </c>
      <c r="M186" s="5">
        <v>81.666600000000003</v>
      </c>
      <c r="N186" s="5">
        <v>81.822699999999998</v>
      </c>
      <c r="O186" s="5">
        <v>81.500500000000002</v>
      </c>
      <c r="P186" s="5">
        <v>73.878600000000006</v>
      </c>
      <c r="Q186" s="5">
        <v>76.341099999999997</v>
      </c>
      <c r="R186" s="5">
        <v>71.456500000000005</v>
      </c>
      <c r="S186" s="5">
        <v>62.879399999999997</v>
      </c>
      <c r="T186" s="5">
        <v>58.8596</v>
      </c>
      <c r="U186" s="5">
        <v>66.532200000000003</v>
      </c>
    </row>
    <row r="187" spans="1:21" x14ac:dyDescent="0.2">
      <c r="A187" t="s">
        <v>55</v>
      </c>
      <c r="B187" t="s">
        <v>43</v>
      </c>
      <c r="C187" s="5">
        <v>98.448070000000001</v>
      </c>
      <c r="D187" s="5">
        <v>93.134770000000003</v>
      </c>
      <c r="E187" s="5">
        <v>96.002700000000004</v>
      </c>
      <c r="F187" s="5">
        <v>90.266900000000007</v>
      </c>
      <c r="G187" s="5">
        <v>88.623900000000006</v>
      </c>
      <c r="H187" s="5">
        <v>90.923100000000005</v>
      </c>
      <c r="I187" s="5">
        <v>86.324700000000007</v>
      </c>
      <c r="J187" s="5">
        <v>93.134799999999998</v>
      </c>
      <c r="K187" s="5">
        <v>96.002700000000004</v>
      </c>
      <c r="L187" s="5">
        <v>90.266900000000007</v>
      </c>
      <c r="M187" s="5">
        <v>88.623900000000006</v>
      </c>
      <c r="N187" s="5">
        <v>90.923100000000005</v>
      </c>
      <c r="O187" s="5">
        <v>86.324700000000007</v>
      </c>
      <c r="P187" s="5">
        <v>66.056299999999993</v>
      </c>
      <c r="Q187" s="5">
        <v>71.1815</v>
      </c>
      <c r="R187" s="5">
        <v>60.930999999999997</v>
      </c>
      <c r="S187" s="5">
        <v>72.941800000000001</v>
      </c>
      <c r="T187" s="5">
        <v>75.213899999999995</v>
      </c>
      <c r="U187" s="5">
        <v>70.669600000000003</v>
      </c>
    </row>
    <row r="188" spans="1:21" x14ac:dyDescent="0.2">
      <c r="A188" t="s">
        <v>56</v>
      </c>
      <c r="B188" t="s">
        <v>43</v>
      </c>
      <c r="C188" s="5">
        <v>99.507210000000001</v>
      </c>
      <c r="D188" s="5">
        <v>98.71114</v>
      </c>
      <c r="E188" s="5">
        <v>99.083799999999997</v>
      </c>
      <c r="F188" s="5">
        <v>98.066299999999998</v>
      </c>
      <c r="G188" s="5">
        <v>99.298199999999994</v>
      </c>
      <c r="H188" s="5">
        <v>99.298199999999994</v>
      </c>
      <c r="I188" s="5">
        <v>99.113500000000002</v>
      </c>
      <c r="J188" s="5">
        <v>98.711100000000002</v>
      </c>
      <c r="K188" s="5">
        <v>99.083799999999997</v>
      </c>
      <c r="L188" s="5">
        <v>98.066299999999998</v>
      </c>
      <c r="M188" s="5">
        <v>99.298199999999994</v>
      </c>
      <c r="N188" s="5">
        <v>99.298199999999994</v>
      </c>
      <c r="O188" s="5">
        <v>99.113500000000002</v>
      </c>
      <c r="P188" s="5">
        <v>90.579400000000007</v>
      </c>
      <c r="Q188" s="5">
        <v>93.174099999999996</v>
      </c>
      <c r="R188" s="5">
        <v>86.564800000000005</v>
      </c>
      <c r="S188" s="5">
        <v>96.718000000000004</v>
      </c>
      <c r="T188" s="5">
        <v>96.808400000000006</v>
      </c>
      <c r="U188" s="5">
        <v>95.0672</v>
      </c>
    </row>
    <row r="189" spans="1:21" x14ac:dyDescent="0.2">
      <c r="A189" t="s">
        <v>57</v>
      </c>
      <c r="B189" t="s">
        <v>43</v>
      </c>
      <c r="C189" s="5">
        <v>99.714939999999999</v>
      </c>
      <c r="D189" s="5">
        <v>99.520870000000002</v>
      </c>
      <c r="E189" s="5">
        <v>102.58499999999999</v>
      </c>
      <c r="F189" s="5">
        <v>96.456299999999999</v>
      </c>
      <c r="G189" s="5">
        <v>93.8904</v>
      </c>
      <c r="H189" s="5">
        <v>96.3262</v>
      </c>
      <c r="I189" s="5">
        <v>91.454499999999996</v>
      </c>
      <c r="J189" s="5">
        <v>99.520899999999997</v>
      </c>
      <c r="K189" s="5">
        <v>102.58499999999999</v>
      </c>
      <c r="L189" s="5">
        <v>96.456299999999999</v>
      </c>
      <c r="M189" s="5">
        <v>93.8904</v>
      </c>
      <c r="N189" s="5">
        <v>96.3262</v>
      </c>
      <c r="O189" s="5">
        <v>91.454499999999996</v>
      </c>
      <c r="P189" s="5">
        <v>88.5291</v>
      </c>
      <c r="Q189" s="5">
        <v>95.397999999999996</v>
      </c>
      <c r="R189" s="5">
        <v>81.660200000000003</v>
      </c>
      <c r="S189" s="5">
        <v>94.408600000000007</v>
      </c>
      <c r="T189" s="5">
        <v>97.349500000000006</v>
      </c>
      <c r="U189" s="5">
        <v>91.467699999999994</v>
      </c>
    </row>
    <row r="190" spans="1:21" x14ac:dyDescent="0.2">
      <c r="A190" t="s">
        <v>305</v>
      </c>
      <c r="B190" t="s">
        <v>43</v>
      </c>
      <c r="C190" s="5">
        <v>98.89349</v>
      </c>
      <c r="D190" s="5">
        <v>85.291340000000005</v>
      </c>
      <c r="E190" s="5">
        <v>87.917699999999996</v>
      </c>
      <c r="F190" s="5">
        <v>82.664900000000003</v>
      </c>
      <c r="G190" s="5">
        <v>82.155600000000007</v>
      </c>
      <c r="H190" s="5">
        <v>84.287000000000006</v>
      </c>
      <c r="I190" s="5">
        <v>80.024199999999993</v>
      </c>
      <c r="J190" s="5">
        <v>85.291300000000007</v>
      </c>
      <c r="K190" s="5">
        <v>87.917699999999996</v>
      </c>
      <c r="L190" s="5">
        <v>82.664900000000003</v>
      </c>
      <c r="M190" s="5">
        <v>82.155600000000007</v>
      </c>
      <c r="N190" s="5">
        <v>84.287000000000006</v>
      </c>
      <c r="O190" s="5">
        <v>80.024199999999993</v>
      </c>
      <c r="P190" s="5">
        <v>66.912000000000006</v>
      </c>
      <c r="Q190" s="5">
        <v>72.103700000000003</v>
      </c>
      <c r="R190" s="5">
        <v>61.720399999999998</v>
      </c>
      <c r="S190" s="5">
        <v>70.543199999999999</v>
      </c>
      <c r="T190" s="5">
        <v>72.740700000000004</v>
      </c>
      <c r="U190" s="5">
        <v>68.345799999999997</v>
      </c>
    </row>
    <row r="191" spans="1:21" x14ac:dyDescent="0.2">
      <c r="A191" t="s">
        <v>58</v>
      </c>
      <c r="B191" t="s">
        <v>19</v>
      </c>
      <c r="C191" s="5">
        <v>97.421520000000001</v>
      </c>
      <c r="D191" s="5">
        <v>70.507289999999998</v>
      </c>
      <c r="E191" s="5">
        <v>70.379499999999993</v>
      </c>
      <c r="F191" s="5">
        <v>70.637699999999995</v>
      </c>
      <c r="G191" s="5">
        <v>32.441299999999998</v>
      </c>
      <c r="H191" s="5">
        <v>29.073</v>
      </c>
      <c r="I191" s="5">
        <v>35.736800000000002</v>
      </c>
      <c r="J191" s="5">
        <v>80.52</v>
      </c>
      <c r="K191" s="5">
        <v>80.028499999999994</v>
      </c>
      <c r="L191" s="5">
        <v>80.52</v>
      </c>
      <c r="M191" s="5">
        <v>54.8812</v>
      </c>
      <c r="N191" s="5">
        <v>50.762799999999999</v>
      </c>
      <c r="O191" s="5">
        <v>58.420900000000003</v>
      </c>
      <c r="P191" s="5">
        <v>57.332000000000001</v>
      </c>
      <c r="Q191" s="5">
        <v>61.166699999999999</v>
      </c>
      <c r="R191" s="5">
        <v>53.2776</v>
      </c>
      <c r="S191" s="5">
        <v>42.106299999999997</v>
      </c>
      <c r="T191" s="5">
        <v>39.985100000000003</v>
      </c>
      <c r="U191" s="5">
        <v>44.518999999999998</v>
      </c>
    </row>
    <row r="192" spans="1:21" x14ac:dyDescent="0.2">
      <c r="A192" t="s">
        <v>59</v>
      </c>
      <c r="B192" t="s">
        <v>17</v>
      </c>
      <c r="C192" s="5">
        <v>64.564030000000002</v>
      </c>
      <c r="D192" s="5">
        <v>8.9245029999999996</v>
      </c>
      <c r="E192" s="5">
        <v>9.9292599999999993</v>
      </c>
      <c r="F192" s="5">
        <v>7.91974</v>
      </c>
      <c r="G192" s="5">
        <v>19.177900000000001</v>
      </c>
      <c r="H192" s="5">
        <v>20.6341</v>
      </c>
      <c r="I192" s="5">
        <v>17.721599999999999</v>
      </c>
      <c r="J192" s="5">
        <v>4.47</v>
      </c>
      <c r="K192" s="5">
        <v>4.1003600000000002</v>
      </c>
      <c r="L192" s="5">
        <v>4.47</v>
      </c>
      <c r="M192" s="5">
        <v>8.5611899999999999</v>
      </c>
      <c r="N192" s="5">
        <v>6.1053800000000003</v>
      </c>
      <c r="O192" s="5">
        <v>13.207000000000001</v>
      </c>
      <c r="P192" s="5">
        <v>3.7964799999999999</v>
      </c>
      <c r="Q192" s="5">
        <v>4.3466300000000002</v>
      </c>
      <c r="R192" s="5">
        <v>3.2463299999999999</v>
      </c>
      <c r="S192" s="5">
        <v>6.6273099999999996</v>
      </c>
      <c r="T192" s="5">
        <v>6.9784899999999999</v>
      </c>
      <c r="U192" s="5">
        <v>6.2761199999999997</v>
      </c>
    </row>
    <row r="193" spans="1:21" x14ac:dyDescent="0.2">
      <c r="A193" t="s">
        <v>60</v>
      </c>
      <c r="B193" t="s">
        <v>17</v>
      </c>
      <c r="C193" s="5">
        <v>74.898129999999995</v>
      </c>
      <c r="D193" s="5">
        <v>11.801439999999999</v>
      </c>
      <c r="E193" s="5">
        <v>13.130100000000001</v>
      </c>
      <c r="F193" s="5">
        <v>10.472799999999999</v>
      </c>
      <c r="G193" s="5">
        <v>21.5504</v>
      </c>
      <c r="H193" s="5">
        <v>23.186800000000002</v>
      </c>
      <c r="I193" s="5">
        <v>19.914000000000001</v>
      </c>
      <c r="J193" s="5">
        <v>6.87</v>
      </c>
      <c r="K193" s="5">
        <v>6.5366400000000002</v>
      </c>
      <c r="L193" s="5">
        <v>6.87</v>
      </c>
      <c r="M193" s="5">
        <v>11.1473</v>
      </c>
      <c r="N193" s="5">
        <v>10.4191</v>
      </c>
      <c r="O193" s="5">
        <v>11.8781</v>
      </c>
      <c r="P193" s="5">
        <v>6.6362399999999999</v>
      </c>
      <c r="Q193" s="5">
        <v>7.5978899999999996</v>
      </c>
      <c r="R193" s="5">
        <v>5.6745799999999997</v>
      </c>
      <c r="S193" s="5">
        <v>9.5030699999999992</v>
      </c>
      <c r="T193" s="5">
        <v>10.006600000000001</v>
      </c>
      <c r="U193" s="5">
        <v>8.9994999999999994</v>
      </c>
    </row>
    <row r="194" spans="1:21" x14ac:dyDescent="0.2">
      <c r="A194" t="s">
        <v>61</v>
      </c>
      <c r="B194" t="s">
        <v>14</v>
      </c>
      <c r="C194" s="5">
        <v>98.234920000000002</v>
      </c>
      <c r="D194" s="5">
        <v>80.251819999999995</v>
      </c>
      <c r="E194" s="5">
        <v>81.868700000000004</v>
      </c>
      <c r="F194" s="5">
        <v>78.634900000000002</v>
      </c>
      <c r="G194" s="5">
        <v>77.999700000000004</v>
      </c>
      <c r="H194" s="5">
        <v>78.520600000000002</v>
      </c>
      <c r="I194" s="5">
        <v>77.478800000000007</v>
      </c>
      <c r="J194" s="5">
        <v>80.251800000000003</v>
      </c>
      <c r="K194" s="5">
        <v>81.868700000000004</v>
      </c>
      <c r="L194" s="5">
        <v>78.634900000000002</v>
      </c>
      <c r="M194" s="5">
        <v>77.999700000000004</v>
      </c>
      <c r="N194" s="5">
        <v>78.520600000000002</v>
      </c>
      <c r="O194" s="5">
        <v>77.478800000000007</v>
      </c>
      <c r="P194" s="5">
        <v>60.516300000000001</v>
      </c>
      <c r="Q194" s="5">
        <v>64.128600000000006</v>
      </c>
      <c r="R194" s="5">
        <v>56.904000000000003</v>
      </c>
      <c r="S194" s="5">
        <v>64.066400000000002</v>
      </c>
      <c r="T194" s="5">
        <v>64.770399999999995</v>
      </c>
      <c r="U194" s="5">
        <v>63.362299999999998</v>
      </c>
    </row>
    <row r="195" spans="1:21" x14ac:dyDescent="0.2">
      <c r="A195" t="s">
        <v>62</v>
      </c>
      <c r="B195" t="s">
        <v>19</v>
      </c>
      <c r="C195" s="5">
        <v>98.898660000000007</v>
      </c>
      <c r="D195" s="5">
        <v>75.386319999999998</v>
      </c>
      <c r="E195" s="5">
        <v>80.676199999999994</v>
      </c>
      <c r="F195" s="5">
        <v>70.096400000000003</v>
      </c>
      <c r="G195" s="5">
        <v>73.987200000000001</v>
      </c>
      <c r="H195" s="5">
        <v>69.842799999999997</v>
      </c>
      <c r="I195" s="5">
        <v>78.131699999999995</v>
      </c>
      <c r="J195" s="5">
        <v>90.61</v>
      </c>
      <c r="K195" s="5">
        <v>90.61</v>
      </c>
      <c r="L195" s="5">
        <v>89.390600000000006</v>
      </c>
      <c r="M195" s="5">
        <v>67.852999999999994</v>
      </c>
      <c r="N195" s="5">
        <v>66.061000000000007</v>
      </c>
      <c r="O195" s="5">
        <v>69.550899999999999</v>
      </c>
      <c r="P195" s="5">
        <v>61.459200000000003</v>
      </c>
      <c r="Q195" s="5">
        <v>65.378600000000006</v>
      </c>
      <c r="R195" s="5">
        <v>57.467300000000002</v>
      </c>
      <c r="S195" s="5">
        <v>48.247799999999998</v>
      </c>
      <c r="T195" s="5">
        <v>43.819499999999998</v>
      </c>
      <c r="U195" s="5">
        <v>52.801600000000001</v>
      </c>
    </row>
    <row r="196" spans="1:21" x14ac:dyDescent="0.2">
      <c r="A196" t="s">
        <v>63</v>
      </c>
      <c r="B196" t="s">
        <v>10</v>
      </c>
      <c r="C196" s="5">
        <v>99.789490000000001</v>
      </c>
      <c r="D196" s="5">
        <v>98.791600000000003</v>
      </c>
      <c r="E196" s="5">
        <v>99.139799999999994</v>
      </c>
      <c r="F196" s="5">
        <v>98.114500000000007</v>
      </c>
      <c r="G196" s="5">
        <v>93.053700000000006</v>
      </c>
      <c r="H196" s="5">
        <v>92.429500000000004</v>
      </c>
      <c r="I196" s="5">
        <v>93.336699999999993</v>
      </c>
      <c r="J196" s="5">
        <v>98.791600000000003</v>
      </c>
      <c r="K196" s="5">
        <v>99.139799999999994</v>
      </c>
      <c r="L196" s="5">
        <v>98.114500000000007</v>
      </c>
      <c r="M196" s="5">
        <v>93.053700000000006</v>
      </c>
      <c r="N196" s="5">
        <v>92.429500000000004</v>
      </c>
      <c r="O196" s="5">
        <v>93.336699999999993</v>
      </c>
      <c r="P196" s="5">
        <v>81.022900000000007</v>
      </c>
      <c r="Q196" s="5">
        <v>86.148399999999995</v>
      </c>
      <c r="R196" s="5">
        <v>75.622200000000007</v>
      </c>
      <c r="S196" s="5">
        <v>75.216499999999996</v>
      </c>
      <c r="T196" s="5">
        <v>74.458299999999994</v>
      </c>
      <c r="U196" s="5">
        <v>76.0518</v>
      </c>
    </row>
    <row r="197" spans="1:21" x14ac:dyDescent="0.2">
      <c r="A197" t="s">
        <v>64</v>
      </c>
      <c r="B197" t="s">
        <v>19</v>
      </c>
      <c r="C197" s="5">
        <v>99.422340000000005</v>
      </c>
      <c r="D197" s="5">
        <v>80.565439999999995</v>
      </c>
      <c r="E197" s="5">
        <v>86.218800000000002</v>
      </c>
      <c r="F197" s="5">
        <v>74.912099999999995</v>
      </c>
      <c r="G197" s="5">
        <v>78.258300000000006</v>
      </c>
      <c r="H197" s="5">
        <v>73.874600000000001</v>
      </c>
      <c r="I197" s="5">
        <v>82.641999999999996</v>
      </c>
      <c r="J197" s="5">
        <v>92.05</v>
      </c>
      <c r="K197" s="5">
        <v>93.5334</v>
      </c>
      <c r="L197" s="5">
        <v>89.834400000000002</v>
      </c>
      <c r="M197" s="5">
        <v>81.203400000000002</v>
      </c>
      <c r="N197" s="5">
        <v>82.494900000000001</v>
      </c>
      <c r="O197" s="5">
        <v>80.050399999999996</v>
      </c>
      <c r="P197" s="5">
        <v>62.091500000000003</v>
      </c>
      <c r="Q197" s="5">
        <v>68.039100000000005</v>
      </c>
      <c r="R197" s="5">
        <v>56.143999999999998</v>
      </c>
      <c r="S197" s="5">
        <v>65.661600000000007</v>
      </c>
      <c r="T197" s="5">
        <v>62.014699999999998</v>
      </c>
      <c r="U197" s="5">
        <v>69.308499999999995</v>
      </c>
    </row>
    <row r="198" spans="1:21" x14ac:dyDescent="0.2">
      <c r="A198" t="s">
        <v>65</v>
      </c>
      <c r="B198" t="s">
        <v>19</v>
      </c>
      <c r="C198" s="5">
        <v>98.482259999999997</v>
      </c>
      <c r="D198" s="5">
        <v>67.450029999999998</v>
      </c>
      <c r="E198" s="5">
        <v>72.183000000000007</v>
      </c>
      <c r="F198" s="5">
        <v>62.716999999999999</v>
      </c>
      <c r="G198" s="5">
        <v>67.442400000000006</v>
      </c>
      <c r="H198" s="5">
        <v>63.664499999999997</v>
      </c>
      <c r="I198" s="5">
        <v>71.220200000000006</v>
      </c>
      <c r="J198" s="5">
        <v>67.45</v>
      </c>
      <c r="K198" s="5">
        <v>72.183000000000007</v>
      </c>
      <c r="L198" s="5">
        <v>62.716999999999999</v>
      </c>
      <c r="M198" s="5">
        <v>67.442400000000006</v>
      </c>
      <c r="N198" s="5">
        <v>63.664499999999997</v>
      </c>
      <c r="O198" s="5">
        <v>71.220200000000006</v>
      </c>
      <c r="P198" s="5">
        <v>51.074399999999997</v>
      </c>
      <c r="Q198" s="5">
        <v>55.9666</v>
      </c>
      <c r="R198" s="5">
        <v>46.182200000000002</v>
      </c>
      <c r="S198" s="5">
        <v>54.504800000000003</v>
      </c>
      <c r="T198" s="5">
        <v>51.477499999999999</v>
      </c>
      <c r="U198" s="5">
        <v>57.531999999999996</v>
      </c>
    </row>
    <row r="199" spans="1:21" x14ac:dyDescent="0.2">
      <c r="A199" t="s">
        <v>66</v>
      </c>
      <c r="B199" t="s">
        <v>10</v>
      </c>
      <c r="C199" s="5">
        <v>99.780180000000001</v>
      </c>
      <c r="D199" s="5">
        <v>86.621250000000003</v>
      </c>
      <c r="E199" s="5">
        <v>89.922399999999996</v>
      </c>
      <c r="F199" s="5">
        <v>83.259</v>
      </c>
      <c r="G199" s="5">
        <v>92.811300000000003</v>
      </c>
      <c r="H199" s="5">
        <v>93.114999999999995</v>
      </c>
      <c r="I199" s="5">
        <v>92.244299999999996</v>
      </c>
      <c r="J199" s="5">
        <v>86.621300000000005</v>
      </c>
      <c r="K199" s="5">
        <v>89.922399999999996</v>
      </c>
      <c r="L199" s="5">
        <v>83.259</v>
      </c>
      <c r="M199" s="5">
        <v>92.811300000000003</v>
      </c>
      <c r="N199" s="5">
        <v>93.114999999999995</v>
      </c>
      <c r="O199" s="5">
        <v>92.244299999999996</v>
      </c>
      <c r="P199" s="5">
        <v>70.884600000000006</v>
      </c>
      <c r="Q199" s="5">
        <v>76.612899999999996</v>
      </c>
      <c r="R199" s="5">
        <v>65.156300000000002</v>
      </c>
      <c r="S199" s="5">
        <v>77.188000000000002</v>
      </c>
      <c r="T199" s="5">
        <v>80.817499999999995</v>
      </c>
      <c r="U199" s="5">
        <v>73.489999999999995</v>
      </c>
    </row>
    <row r="200" spans="1:21" x14ac:dyDescent="0.2">
      <c r="A200" t="s">
        <v>67</v>
      </c>
      <c r="B200" t="s">
        <v>10</v>
      </c>
      <c r="C200" s="5">
        <v>99.847480000000004</v>
      </c>
      <c r="D200" s="5">
        <v>98.100149999999999</v>
      </c>
      <c r="E200" s="5">
        <v>98.352000000000004</v>
      </c>
      <c r="F200" s="5">
        <v>97.585599999999999</v>
      </c>
      <c r="G200" s="5">
        <v>95.863600000000005</v>
      </c>
      <c r="H200" s="5">
        <v>95.4983</v>
      </c>
      <c r="I200" s="5">
        <v>95.941699999999997</v>
      </c>
      <c r="J200" s="5">
        <v>98.100200000000001</v>
      </c>
      <c r="K200" s="5">
        <v>98.352000000000004</v>
      </c>
      <c r="L200" s="5">
        <v>97.585599999999999</v>
      </c>
      <c r="M200" s="5">
        <v>95.863600000000005</v>
      </c>
      <c r="N200" s="5">
        <v>95.4983</v>
      </c>
      <c r="O200" s="5">
        <v>95.941699999999997</v>
      </c>
      <c r="P200" s="5">
        <v>78.3416</v>
      </c>
      <c r="Q200" s="5">
        <v>83.972099999999998</v>
      </c>
      <c r="R200" s="5">
        <v>72.898300000000006</v>
      </c>
      <c r="S200" s="5">
        <v>83.109399999999994</v>
      </c>
      <c r="T200" s="5">
        <v>84.210499999999996</v>
      </c>
      <c r="U200" s="5">
        <v>82.046599999999998</v>
      </c>
    </row>
    <row r="201" spans="1:21" x14ac:dyDescent="0.2">
      <c r="A201" t="s">
        <v>68</v>
      </c>
      <c r="B201" t="s">
        <v>17</v>
      </c>
      <c r="C201" s="5">
        <v>55.144390000000001</v>
      </c>
      <c r="D201" s="5">
        <v>4.5682679999999998</v>
      </c>
      <c r="E201" s="5">
        <v>5.0825800000000001</v>
      </c>
      <c r="F201" s="5">
        <v>4.0539500000000004</v>
      </c>
      <c r="G201" s="5">
        <v>15.5854</v>
      </c>
      <c r="H201" s="5">
        <v>16.768899999999999</v>
      </c>
      <c r="I201" s="5">
        <v>14.401899999999999</v>
      </c>
      <c r="J201" s="5">
        <v>3.31</v>
      </c>
      <c r="K201" s="5">
        <v>3.31</v>
      </c>
      <c r="L201" s="5">
        <v>2.4937</v>
      </c>
      <c r="M201" s="5">
        <v>0.70065699999999997</v>
      </c>
      <c r="N201" s="5">
        <v>0.64866599999999996</v>
      </c>
      <c r="O201" s="5">
        <v>0.75653199999999998</v>
      </c>
      <c r="P201" s="5">
        <v>2.54854</v>
      </c>
      <c r="Q201" s="5">
        <v>2.9178500000000001</v>
      </c>
      <c r="R201" s="5">
        <v>2.1792400000000001</v>
      </c>
      <c r="S201" s="5">
        <v>5.3635400000000004</v>
      </c>
      <c r="T201" s="5">
        <v>5.6477599999999999</v>
      </c>
      <c r="U201" s="5">
        <v>5.0793299999999997</v>
      </c>
    </row>
    <row r="202" spans="1:21" x14ac:dyDescent="0.2">
      <c r="A202" t="s">
        <v>69</v>
      </c>
      <c r="B202" t="s">
        <v>43</v>
      </c>
      <c r="C202" s="5">
        <v>88.054180000000002</v>
      </c>
      <c r="D202" s="5">
        <v>53.863810000000001</v>
      </c>
      <c r="E202" s="5">
        <v>55.522399999999998</v>
      </c>
      <c r="F202" s="5">
        <v>52.205199999999998</v>
      </c>
      <c r="G202" s="5">
        <v>56.238199999999999</v>
      </c>
      <c r="H202" s="5">
        <v>57.697200000000002</v>
      </c>
      <c r="I202" s="5">
        <v>54.7791</v>
      </c>
      <c r="J202" s="5">
        <v>53.863799999999998</v>
      </c>
      <c r="K202" s="5">
        <v>55.522399999999998</v>
      </c>
      <c r="L202" s="5">
        <v>52.205199999999998</v>
      </c>
      <c r="M202" s="5">
        <v>56.238199999999999</v>
      </c>
      <c r="N202" s="5">
        <v>57.697200000000002</v>
      </c>
      <c r="O202" s="5">
        <v>54.7791</v>
      </c>
      <c r="P202" s="5">
        <v>31.479199999999999</v>
      </c>
      <c r="Q202" s="5">
        <v>33.921700000000001</v>
      </c>
      <c r="R202" s="5">
        <v>29.036799999999999</v>
      </c>
      <c r="S202" s="5">
        <v>34.661099999999998</v>
      </c>
      <c r="T202" s="5">
        <v>35.7408</v>
      </c>
      <c r="U202" s="5">
        <v>33.581400000000002</v>
      </c>
    </row>
    <row r="203" spans="1:21" x14ac:dyDescent="0.2">
      <c r="A203" t="s">
        <v>70</v>
      </c>
      <c r="B203" t="s">
        <v>17</v>
      </c>
      <c r="C203" s="5">
        <v>71.61206</v>
      </c>
      <c r="D203" s="5">
        <v>15.825010000000001</v>
      </c>
      <c r="E203" s="5">
        <v>17.6067</v>
      </c>
      <c r="F203" s="5">
        <v>14.0434</v>
      </c>
      <c r="G203" s="5">
        <v>24.868500000000001</v>
      </c>
      <c r="H203" s="5">
        <v>26.756900000000002</v>
      </c>
      <c r="I203" s="5">
        <v>22.9801</v>
      </c>
      <c r="J203" s="5">
        <v>8.32</v>
      </c>
      <c r="K203" s="5">
        <v>5.1808500000000004</v>
      </c>
      <c r="L203" s="5">
        <v>8.9516299999999998</v>
      </c>
      <c r="M203" s="5">
        <v>20.5167</v>
      </c>
      <c r="N203" s="5">
        <v>19.552099999999999</v>
      </c>
      <c r="O203" s="5">
        <v>21.361799999999999</v>
      </c>
      <c r="P203" s="5">
        <v>7.2360600000000002</v>
      </c>
      <c r="Q203" s="5">
        <v>8.2846299999999999</v>
      </c>
      <c r="R203" s="5">
        <v>6.1874799999999999</v>
      </c>
      <c r="S203" s="5">
        <v>10.1105</v>
      </c>
      <c r="T203" s="5">
        <v>10.6463</v>
      </c>
      <c r="U203" s="5">
        <v>9.5747400000000003</v>
      </c>
    </row>
    <row r="204" spans="1:21" x14ac:dyDescent="0.2">
      <c r="A204" t="s">
        <v>71</v>
      </c>
      <c r="B204" t="s">
        <v>10</v>
      </c>
      <c r="C204" s="5">
        <v>99.888409999999993</v>
      </c>
      <c r="D204" s="5">
        <v>98.460009999999997</v>
      </c>
      <c r="E204" s="5">
        <v>98.643000000000001</v>
      </c>
      <c r="F204" s="5">
        <v>98.033500000000004</v>
      </c>
      <c r="G204" s="5">
        <v>95.972800000000007</v>
      </c>
      <c r="H204" s="5">
        <v>95.972800000000007</v>
      </c>
      <c r="I204" s="5">
        <v>95.9452</v>
      </c>
      <c r="J204" s="5">
        <v>98.46</v>
      </c>
      <c r="K204" s="5">
        <v>98.643000000000001</v>
      </c>
      <c r="L204" s="5">
        <v>98.033500000000004</v>
      </c>
      <c r="M204" s="5">
        <v>95.972800000000007</v>
      </c>
      <c r="N204" s="5">
        <v>95.972800000000007</v>
      </c>
      <c r="O204" s="5">
        <v>95.9452</v>
      </c>
      <c r="P204" s="5">
        <v>85.793400000000005</v>
      </c>
      <c r="Q204" s="5">
        <v>88.775199999999998</v>
      </c>
      <c r="R204" s="5">
        <v>82.890799999999999</v>
      </c>
      <c r="S204" s="5">
        <v>90.525599999999997</v>
      </c>
      <c r="T204" s="5">
        <v>90.423400000000001</v>
      </c>
      <c r="U204" s="5">
        <v>90.652500000000003</v>
      </c>
    </row>
    <row r="205" spans="1:21" x14ac:dyDescent="0.2">
      <c r="A205" t="s">
        <v>72</v>
      </c>
      <c r="B205" t="s">
        <v>17</v>
      </c>
      <c r="C205" s="5">
        <v>68.482429999999994</v>
      </c>
      <c r="D205" s="5">
        <v>14.488189999999999</v>
      </c>
      <c r="E205" s="5">
        <v>16.119299999999999</v>
      </c>
      <c r="F205" s="5">
        <v>12.856999999999999</v>
      </c>
      <c r="G205" s="5">
        <v>23.766100000000002</v>
      </c>
      <c r="H205" s="5">
        <v>25.570799999999998</v>
      </c>
      <c r="I205" s="5">
        <v>21.961400000000001</v>
      </c>
      <c r="J205" s="5">
        <v>14.488200000000001</v>
      </c>
      <c r="K205" s="5">
        <v>16.119299999999999</v>
      </c>
      <c r="L205" s="5">
        <v>12.856999999999999</v>
      </c>
      <c r="M205" s="5">
        <v>23.766100000000002</v>
      </c>
      <c r="N205" s="5">
        <v>25.570799999999998</v>
      </c>
      <c r="O205" s="5">
        <v>21.961400000000001</v>
      </c>
      <c r="P205" s="5">
        <v>14.488200000000001</v>
      </c>
      <c r="Q205" s="5">
        <v>16.587700000000002</v>
      </c>
      <c r="R205" s="5">
        <v>12.3887</v>
      </c>
      <c r="S205" s="5">
        <v>17.454599999999999</v>
      </c>
      <c r="T205" s="5">
        <v>18.3795</v>
      </c>
      <c r="U205" s="5">
        <v>16.529699999999998</v>
      </c>
    </row>
    <row r="206" spans="1:21" x14ac:dyDescent="0.2">
      <c r="A206" t="s">
        <v>73</v>
      </c>
      <c r="B206" t="s">
        <v>19</v>
      </c>
      <c r="C206" s="5">
        <v>96.065939999999998</v>
      </c>
      <c r="D206" s="5">
        <v>56.767989999999998</v>
      </c>
      <c r="E206" s="5">
        <v>60.751399999999997</v>
      </c>
      <c r="F206" s="5">
        <v>52.784500000000001</v>
      </c>
      <c r="G206" s="5">
        <v>58.633200000000002</v>
      </c>
      <c r="H206" s="5">
        <v>55.348799999999997</v>
      </c>
      <c r="I206" s="5">
        <v>61.917499999999997</v>
      </c>
      <c r="J206" s="5">
        <v>56.768000000000001</v>
      </c>
      <c r="K206" s="5">
        <v>60.751399999999997</v>
      </c>
      <c r="L206" s="5">
        <v>52.784500000000001</v>
      </c>
      <c r="M206" s="5">
        <v>58.633200000000002</v>
      </c>
      <c r="N206" s="5">
        <v>55.348799999999997</v>
      </c>
      <c r="O206" s="5">
        <v>61.917499999999997</v>
      </c>
      <c r="P206" s="5">
        <v>41.227499999999999</v>
      </c>
      <c r="Q206" s="5">
        <v>45.176499999999997</v>
      </c>
      <c r="R206" s="5">
        <v>37.278500000000001</v>
      </c>
      <c r="S206" s="5">
        <v>44.533000000000001</v>
      </c>
      <c r="T206" s="5">
        <v>42.059600000000003</v>
      </c>
      <c r="U206" s="5">
        <v>47.006399999999999</v>
      </c>
    </row>
    <row r="207" spans="1:21" x14ac:dyDescent="0.2">
      <c r="A207" t="s">
        <v>74</v>
      </c>
      <c r="B207" t="s">
        <v>19</v>
      </c>
      <c r="C207" s="5">
        <v>94.814049999999995</v>
      </c>
      <c r="D207" s="5">
        <v>52.424370000000003</v>
      </c>
      <c r="E207" s="5">
        <v>56.103000000000002</v>
      </c>
      <c r="F207" s="5">
        <v>48.745699999999999</v>
      </c>
      <c r="G207" s="5">
        <v>55.051099999999998</v>
      </c>
      <c r="H207" s="5">
        <v>51.967399999999998</v>
      </c>
      <c r="I207" s="5">
        <v>58.134799999999998</v>
      </c>
      <c r="J207" s="5">
        <v>56.88</v>
      </c>
      <c r="K207" s="5">
        <v>60.638300000000001</v>
      </c>
      <c r="L207" s="5">
        <v>49.485700000000001</v>
      </c>
      <c r="M207" s="5">
        <v>11.045999999999999</v>
      </c>
      <c r="N207" s="5">
        <v>10.596</v>
      </c>
      <c r="O207" s="5">
        <v>12.076000000000001</v>
      </c>
      <c r="P207" s="5">
        <v>29.927299999999999</v>
      </c>
      <c r="Q207" s="5">
        <v>35.332799999999999</v>
      </c>
      <c r="R207" s="5">
        <v>24.398800000000001</v>
      </c>
      <c r="S207" s="5">
        <v>14.8901</v>
      </c>
      <c r="T207" s="5">
        <v>14.910600000000001</v>
      </c>
      <c r="U207" s="5">
        <v>14.879899999999999</v>
      </c>
    </row>
    <row r="208" spans="1:21" x14ac:dyDescent="0.2">
      <c r="A208" t="s">
        <v>75</v>
      </c>
      <c r="B208" t="s">
        <v>19</v>
      </c>
      <c r="C208" s="5">
        <v>97.723979999999997</v>
      </c>
      <c r="D208" s="5">
        <v>60.206339999999997</v>
      </c>
      <c r="E208" s="5">
        <v>64.431100000000001</v>
      </c>
      <c r="F208" s="5">
        <v>55.9816</v>
      </c>
      <c r="G208" s="5">
        <v>61.468699999999998</v>
      </c>
      <c r="H208" s="5">
        <v>58.025500000000001</v>
      </c>
      <c r="I208" s="5">
        <v>64.911900000000003</v>
      </c>
      <c r="J208" s="5">
        <v>70.39</v>
      </c>
      <c r="K208" s="5">
        <v>70.414400000000001</v>
      </c>
      <c r="L208" s="5">
        <v>68.898399999999995</v>
      </c>
      <c r="M208" s="5">
        <v>57.244999999999997</v>
      </c>
      <c r="N208" s="5">
        <v>56.270099999999999</v>
      </c>
      <c r="O208" s="5">
        <v>58.113900000000001</v>
      </c>
      <c r="P208" s="5">
        <v>44.373399999999997</v>
      </c>
      <c r="Q208" s="5">
        <v>48.623699999999999</v>
      </c>
      <c r="R208" s="5">
        <v>40.122999999999998</v>
      </c>
      <c r="S208" s="5">
        <v>47.718699999999998</v>
      </c>
      <c r="T208" s="5">
        <v>45.068399999999997</v>
      </c>
      <c r="U208" s="5">
        <v>50.369100000000003</v>
      </c>
    </row>
    <row r="209" spans="1:21" x14ac:dyDescent="0.2">
      <c r="A209" t="s">
        <v>76</v>
      </c>
      <c r="B209" t="s">
        <v>12</v>
      </c>
      <c r="C209" s="5">
        <v>94.573819999999998</v>
      </c>
      <c r="D209" s="5">
        <v>52.215769999999999</v>
      </c>
      <c r="E209" s="5">
        <v>58.098999999999997</v>
      </c>
      <c r="F209" s="5">
        <v>46.332500000000003</v>
      </c>
      <c r="G209" s="5">
        <v>54.879100000000001</v>
      </c>
      <c r="H209" s="5">
        <v>57.236499999999999</v>
      </c>
      <c r="I209" s="5">
        <v>52.521700000000003</v>
      </c>
      <c r="J209" s="5">
        <v>52.215800000000002</v>
      </c>
      <c r="K209" s="5">
        <v>58.098999999999997</v>
      </c>
      <c r="L209" s="5">
        <v>46.332500000000003</v>
      </c>
      <c r="M209" s="5">
        <v>54.879100000000001</v>
      </c>
      <c r="N209" s="5">
        <v>57.236499999999999</v>
      </c>
      <c r="O209" s="5">
        <v>52.521700000000003</v>
      </c>
      <c r="P209" s="5">
        <v>33.737400000000001</v>
      </c>
      <c r="Q209" s="5">
        <v>40.158999999999999</v>
      </c>
      <c r="R209" s="5">
        <v>27.3157</v>
      </c>
      <c r="S209" s="5">
        <v>42.260599999999997</v>
      </c>
      <c r="T209" s="5">
        <v>43.995100000000001</v>
      </c>
      <c r="U209" s="5">
        <v>40.5261</v>
      </c>
    </row>
    <row r="210" spans="1:21" x14ac:dyDescent="0.2">
      <c r="A210" t="s">
        <v>77</v>
      </c>
      <c r="B210" t="s">
        <v>19</v>
      </c>
      <c r="C210" s="5">
        <v>88.833950000000002</v>
      </c>
      <c r="D210" s="5">
        <v>33.74288</v>
      </c>
      <c r="E210" s="5">
        <v>36.110599999999998</v>
      </c>
      <c r="F210" s="5">
        <v>31.3751</v>
      </c>
      <c r="G210" s="5">
        <v>22.272200000000002</v>
      </c>
      <c r="H210" s="5">
        <v>20.316199999999998</v>
      </c>
      <c r="I210" s="5">
        <v>24.0946</v>
      </c>
      <c r="J210" s="5">
        <v>68.98</v>
      </c>
      <c r="K210" s="5">
        <v>68.98</v>
      </c>
      <c r="L210" s="5">
        <v>68.811199999999999</v>
      </c>
      <c r="M210" s="5">
        <v>34.411900000000003</v>
      </c>
      <c r="N210" s="5">
        <v>32.490299999999998</v>
      </c>
      <c r="O210" s="5">
        <v>36.674100000000003</v>
      </c>
      <c r="P210" s="5">
        <v>24.3355</v>
      </c>
      <c r="Q210" s="5">
        <v>26.666499999999999</v>
      </c>
      <c r="R210" s="5">
        <v>22.0045</v>
      </c>
      <c r="S210" s="5">
        <v>17.922999999999998</v>
      </c>
      <c r="T210" s="5">
        <v>14.7669</v>
      </c>
      <c r="U210" s="5">
        <v>21.404699999999998</v>
      </c>
    </row>
    <row r="211" spans="1:21" x14ac:dyDescent="0.2">
      <c r="A211" t="s">
        <v>78</v>
      </c>
      <c r="B211" t="s">
        <v>17</v>
      </c>
      <c r="C211" s="5">
        <v>91.35763</v>
      </c>
      <c r="D211" s="5">
        <v>37.782519999999998</v>
      </c>
      <c r="E211" s="5">
        <v>42.036200000000001</v>
      </c>
      <c r="F211" s="5">
        <v>33.528799999999997</v>
      </c>
      <c r="G211" s="5">
        <v>42.976300000000002</v>
      </c>
      <c r="H211" s="5">
        <v>46.239699999999999</v>
      </c>
      <c r="I211" s="5">
        <v>39.712899999999998</v>
      </c>
      <c r="J211" s="5">
        <v>37.782499999999999</v>
      </c>
      <c r="K211" s="5">
        <v>42.036200000000001</v>
      </c>
      <c r="L211" s="5">
        <v>33.528799999999997</v>
      </c>
      <c r="M211" s="5">
        <v>42.976300000000002</v>
      </c>
      <c r="N211" s="5">
        <v>46.239699999999999</v>
      </c>
      <c r="O211" s="5">
        <v>39.712899999999998</v>
      </c>
      <c r="P211" s="5">
        <v>30.8781</v>
      </c>
      <c r="Q211" s="5">
        <v>35.352600000000002</v>
      </c>
      <c r="R211" s="5">
        <v>26.403500000000001</v>
      </c>
      <c r="S211" s="5">
        <v>34.052300000000002</v>
      </c>
      <c r="T211" s="5">
        <v>35.8568</v>
      </c>
      <c r="U211" s="5">
        <v>32.247900000000001</v>
      </c>
    </row>
    <row r="212" spans="1:21" x14ac:dyDescent="0.2">
      <c r="A212" t="s">
        <v>79</v>
      </c>
      <c r="B212" t="s">
        <v>17</v>
      </c>
      <c r="C212" s="5">
        <v>56.332720000000002</v>
      </c>
      <c r="D212" s="5">
        <v>8.4877339999999997</v>
      </c>
      <c r="E212" s="5">
        <v>9.4433199999999999</v>
      </c>
      <c r="F212" s="5">
        <v>7.5321499999999997</v>
      </c>
      <c r="G212" s="5">
        <v>18.817699999999999</v>
      </c>
      <c r="H212" s="5">
        <v>20.246600000000001</v>
      </c>
      <c r="I212" s="5">
        <v>17.3888</v>
      </c>
      <c r="J212" s="5">
        <v>8.4877300000000009</v>
      </c>
      <c r="K212" s="5">
        <v>9.4433199999999999</v>
      </c>
      <c r="L212" s="5">
        <v>7.5321499999999997</v>
      </c>
      <c r="M212" s="5">
        <v>18.817699999999999</v>
      </c>
      <c r="N212" s="5">
        <v>20.246600000000001</v>
      </c>
      <c r="O212" s="5">
        <v>17.3888</v>
      </c>
      <c r="P212" s="5">
        <v>8.4877300000000009</v>
      </c>
      <c r="Q212" s="5">
        <v>9.7176899999999993</v>
      </c>
      <c r="R212" s="5">
        <v>7.2577800000000003</v>
      </c>
      <c r="S212" s="5">
        <v>11.378</v>
      </c>
      <c r="T212" s="5">
        <v>11.981</v>
      </c>
      <c r="U212" s="5">
        <v>10.7751</v>
      </c>
    </row>
    <row r="213" spans="1:21" x14ac:dyDescent="0.2">
      <c r="A213" t="s">
        <v>80</v>
      </c>
      <c r="B213" t="s">
        <v>10</v>
      </c>
      <c r="C213" s="5">
        <v>99.829409999999996</v>
      </c>
      <c r="D213" s="5">
        <v>99.381929999999997</v>
      </c>
      <c r="E213" s="5">
        <v>100.684</v>
      </c>
      <c r="F213" s="5">
        <v>98.079599999999999</v>
      </c>
      <c r="G213" s="5">
        <v>93.775800000000004</v>
      </c>
      <c r="H213" s="5">
        <v>93.906800000000004</v>
      </c>
      <c r="I213" s="5">
        <v>93.644800000000004</v>
      </c>
      <c r="J213" s="5">
        <v>99.381900000000002</v>
      </c>
      <c r="K213" s="5">
        <v>100.684</v>
      </c>
      <c r="L213" s="5">
        <v>98.079599999999999</v>
      </c>
      <c r="M213" s="5">
        <v>93.775800000000004</v>
      </c>
      <c r="N213" s="5">
        <v>93.906800000000004</v>
      </c>
      <c r="O213" s="5">
        <v>93.644800000000004</v>
      </c>
      <c r="P213" s="5">
        <v>88.591499999999996</v>
      </c>
      <c r="Q213" s="5">
        <v>95.750799999999998</v>
      </c>
      <c r="R213" s="5">
        <v>81.432299999999998</v>
      </c>
      <c r="S213" s="5">
        <v>91.191400000000002</v>
      </c>
      <c r="T213" s="5">
        <v>91.696200000000005</v>
      </c>
      <c r="U213" s="5">
        <v>90.686700000000002</v>
      </c>
    </row>
    <row r="214" spans="1:21" x14ac:dyDescent="0.2">
      <c r="A214" t="s">
        <v>81</v>
      </c>
      <c r="B214" t="s">
        <v>17</v>
      </c>
      <c r="C214" s="5">
        <v>88.327420000000004</v>
      </c>
      <c r="D214" s="5">
        <v>30.509170000000001</v>
      </c>
      <c r="E214" s="5">
        <v>33.944000000000003</v>
      </c>
      <c r="F214" s="5">
        <v>27.074300000000001</v>
      </c>
      <c r="G214" s="5">
        <v>36.978200000000001</v>
      </c>
      <c r="H214" s="5">
        <v>39.786099999999998</v>
      </c>
      <c r="I214" s="5">
        <v>34.170200000000001</v>
      </c>
      <c r="J214" s="5">
        <v>22.17</v>
      </c>
      <c r="K214" s="5">
        <v>20.576899999999998</v>
      </c>
      <c r="L214" s="5">
        <v>23.072399999999998</v>
      </c>
      <c r="M214" s="5">
        <v>38.232999999999997</v>
      </c>
      <c r="N214" s="5">
        <v>41.962600000000002</v>
      </c>
      <c r="O214" s="5">
        <v>35.090899999999998</v>
      </c>
      <c r="P214" s="5">
        <v>21.683900000000001</v>
      </c>
      <c r="Q214" s="5">
        <v>24.8261</v>
      </c>
      <c r="R214" s="5">
        <v>18.541699999999999</v>
      </c>
      <c r="S214" s="5">
        <v>24.741599999999998</v>
      </c>
      <c r="T214" s="5">
        <v>26.052700000000002</v>
      </c>
      <c r="U214" s="5">
        <v>23.430499999999999</v>
      </c>
    </row>
    <row r="215" spans="1:21" x14ac:dyDescent="0.2">
      <c r="A215" t="s">
        <v>82</v>
      </c>
      <c r="B215" t="s">
        <v>17</v>
      </c>
      <c r="C215" s="5">
        <v>53.780760000000001</v>
      </c>
      <c r="D215" s="5">
        <v>9.4380430000000004</v>
      </c>
      <c r="E215" s="5">
        <v>10.5006</v>
      </c>
      <c r="F215" s="5">
        <v>8.37547</v>
      </c>
      <c r="G215" s="5">
        <v>19.601400000000002</v>
      </c>
      <c r="H215" s="5">
        <v>21.0898</v>
      </c>
      <c r="I215" s="5">
        <v>18.1129</v>
      </c>
      <c r="J215" s="5">
        <v>9.4380400000000009</v>
      </c>
      <c r="K215" s="5">
        <v>10.5006</v>
      </c>
      <c r="L215" s="5">
        <v>8.37547</v>
      </c>
      <c r="M215" s="5">
        <v>19.601400000000002</v>
      </c>
      <c r="N215" s="5">
        <v>21.0898</v>
      </c>
      <c r="O215" s="5">
        <v>18.1129</v>
      </c>
      <c r="P215" s="5">
        <v>9.4380400000000009</v>
      </c>
      <c r="Q215" s="5">
        <v>10.8057</v>
      </c>
      <c r="R215" s="5">
        <v>8.0703800000000001</v>
      </c>
      <c r="S215" s="5">
        <v>12.340400000000001</v>
      </c>
      <c r="T215" s="5">
        <v>12.994300000000001</v>
      </c>
      <c r="U215" s="5">
        <v>11.686500000000001</v>
      </c>
    </row>
    <row r="216" spans="1:21" x14ac:dyDescent="0.2">
      <c r="A216" t="s">
        <v>83</v>
      </c>
      <c r="B216" t="s">
        <v>10</v>
      </c>
      <c r="C216" s="5">
        <v>99.859120000000004</v>
      </c>
      <c r="D216" s="5">
        <v>95.475470000000001</v>
      </c>
      <c r="E216" s="5">
        <v>96.726600000000005</v>
      </c>
      <c r="F216" s="5">
        <v>94.224299999999999</v>
      </c>
      <c r="G216" s="5">
        <v>90.554199999999994</v>
      </c>
      <c r="H216" s="5">
        <v>90.680700000000002</v>
      </c>
      <c r="I216" s="5">
        <v>90.427700000000002</v>
      </c>
      <c r="J216" s="5">
        <v>95.475499999999997</v>
      </c>
      <c r="K216" s="5">
        <v>96.726600000000005</v>
      </c>
      <c r="L216" s="5">
        <v>94.224299999999999</v>
      </c>
      <c r="M216" s="5">
        <v>90.554199999999994</v>
      </c>
      <c r="N216" s="5">
        <v>90.680700000000002</v>
      </c>
      <c r="O216" s="5">
        <v>90.427700000000002</v>
      </c>
      <c r="P216" s="5">
        <v>79.581299999999999</v>
      </c>
      <c r="Q216" s="5">
        <v>86.0124</v>
      </c>
      <c r="R216" s="5">
        <v>73.150199999999998</v>
      </c>
      <c r="S216" s="5">
        <v>83.373199999999997</v>
      </c>
      <c r="T216" s="5">
        <v>83.834599999999995</v>
      </c>
      <c r="U216" s="5">
        <v>82.911699999999996</v>
      </c>
    </row>
    <row r="217" spans="1:21" x14ac:dyDescent="0.2">
      <c r="A217" t="s">
        <v>84</v>
      </c>
      <c r="B217" t="s">
        <v>14</v>
      </c>
      <c r="C217" s="5">
        <v>97.351089999999999</v>
      </c>
      <c r="D217" s="5">
        <v>75.325739999999996</v>
      </c>
      <c r="E217" s="5">
        <v>76.843400000000003</v>
      </c>
      <c r="F217" s="5">
        <v>73.808099999999996</v>
      </c>
      <c r="G217" s="5">
        <v>73.937200000000004</v>
      </c>
      <c r="H217" s="5">
        <v>74.430999999999997</v>
      </c>
      <c r="I217" s="5">
        <v>73.4435</v>
      </c>
      <c r="J217" s="5">
        <v>75.325699999999998</v>
      </c>
      <c r="K217" s="5">
        <v>76.843400000000003</v>
      </c>
      <c r="L217" s="5">
        <v>73.808099999999996</v>
      </c>
      <c r="M217" s="5">
        <v>73.937200000000004</v>
      </c>
      <c r="N217" s="5">
        <v>74.430999999999997</v>
      </c>
      <c r="O217" s="5">
        <v>73.4435</v>
      </c>
      <c r="P217" s="5">
        <v>54.598500000000001</v>
      </c>
      <c r="Q217" s="5">
        <v>57.857500000000002</v>
      </c>
      <c r="R217" s="5">
        <v>51.339500000000001</v>
      </c>
      <c r="S217" s="5">
        <v>58.073500000000003</v>
      </c>
      <c r="T217" s="5">
        <v>58.7117</v>
      </c>
      <c r="U217" s="5">
        <v>57.435400000000001</v>
      </c>
    </row>
    <row r="218" spans="1:21" x14ac:dyDescent="0.2">
      <c r="A218" t="s">
        <v>85</v>
      </c>
      <c r="B218" t="s">
        <v>10</v>
      </c>
      <c r="C218" s="5">
        <v>99.871719999999996</v>
      </c>
      <c r="D218" s="5">
        <v>99.002830000000003</v>
      </c>
      <c r="E218" s="5">
        <v>99.280500000000004</v>
      </c>
      <c r="F218" s="5">
        <v>98.472800000000007</v>
      </c>
      <c r="G218" s="5">
        <v>97.0154</v>
      </c>
      <c r="H218" s="5">
        <v>97.703500000000005</v>
      </c>
      <c r="I218" s="5">
        <v>96.120599999999996</v>
      </c>
      <c r="J218" s="5">
        <v>99.002799999999993</v>
      </c>
      <c r="K218" s="5">
        <v>99.280500000000004</v>
      </c>
      <c r="L218" s="5">
        <v>98.472800000000007</v>
      </c>
      <c r="M218" s="5">
        <v>97.0154</v>
      </c>
      <c r="N218" s="5">
        <v>97.703500000000005</v>
      </c>
      <c r="O218" s="5">
        <v>96.120599999999996</v>
      </c>
      <c r="P218" s="5">
        <v>90.09</v>
      </c>
      <c r="Q218" s="5">
        <v>95.03</v>
      </c>
      <c r="R218" s="5">
        <v>85.5</v>
      </c>
      <c r="S218" s="5">
        <v>91.17</v>
      </c>
      <c r="T218" s="5">
        <v>92.89</v>
      </c>
      <c r="U218" s="5">
        <v>89.57</v>
      </c>
    </row>
    <row r="219" spans="1:21" x14ac:dyDescent="0.2">
      <c r="A219" t="s">
        <v>86</v>
      </c>
      <c r="B219" t="s">
        <v>10</v>
      </c>
      <c r="C219" s="5">
        <v>99.865849999999995</v>
      </c>
      <c r="D219" s="5">
        <v>95.142200000000003</v>
      </c>
      <c r="E219" s="5">
        <v>95.099199999999996</v>
      </c>
      <c r="F219" s="5">
        <v>95.142200000000003</v>
      </c>
      <c r="G219" s="5">
        <v>87.322699999999998</v>
      </c>
      <c r="H219" s="5">
        <v>86.658100000000005</v>
      </c>
      <c r="I219" s="5">
        <v>87.729600000000005</v>
      </c>
      <c r="J219" s="5">
        <v>95.142200000000003</v>
      </c>
      <c r="K219" s="5">
        <v>95.099199999999996</v>
      </c>
      <c r="L219" s="5">
        <v>95.142200000000003</v>
      </c>
      <c r="M219" s="5">
        <v>87.322699999999998</v>
      </c>
      <c r="N219" s="5">
        <v>86.658100000000005</v>
      </c>
      <c r="O219" s="5">
        <v>87.729600000000005</v>
      </c>
      <c r="P219" s="5">
        <v>79.326300000000003</v>
      </c>
      <c r="Q219" s="5">
        <v>83.959599999999995</v>
      </c>
      <c r="R219" s="5">
        <v>74.645499999999998</v>
      </c>
      <c r="S219" s="5">
        <v>81.711299999999994</v>
      </c>
      <c r="T219" s="5">
        <v>82.450400000000002</v>
      </c>
      <c r="U219" s="5">
        <v>80.9572</v>
      </c>
    </row>
    <row r="220" spans="1:21" x14ac:dyDescent="0.2">
      <c r="A220" t="s">
        <v>87</v>
      </c>
      <c r="B220" t="s">
        <v>19</v>
      </c>
      <c r="C220" s="5">
        <v>99.045500000000004</v>
      </c>
      <c r="D220" s="5">
        <v>72.079570000000004</v>
      </c>
      <c r="E220" s="5">
        <v>77.1374</v>
      </c>
      <c r="F220" s="5">
        <v>67.021699999999996</v>
      </c>
      <c r="G220" s="5">
        <v>71.260199999999998</v>
      </c>
      <c r="H220" s="5">
        <v>67.268500000000003</v>
      </c>
      <c r="I220" s="5">
        <v>75.251900000000006</v>
      </c>
      <c r="J220" s="5">
        <v>72.079599999999999</v>
      </c>
      <c r="K220" s="5">
        <v>77.1374</v>
      </c>
      <c r="L220" s="5">
        <v>67.021699999999996</v>
      </c>
      <c r="M220" s="5">
        <v>71.260199999999998</v>
      </c>
      <c r="N220" s="5">
        <v>67.268500000000003</v>
      </c>
      <c r="O220" s="5">
        <v>75.251900000000006</v>
      </c>
      <c r="P220" s="5">
        <v>55.5657</v>
      </c>
      <c r="Q220" s="5">
        <v>60.888100000000001</v>
      </c>
      <c r="R220" s="5">
        <v>50.243200000000002</v>
      </c>
      <c r="S220" s="5">
        <v>59.052999999999997</v>
      </c>
      <c r="T220" s="5">
        <v>55.773099999999999</v>
      </c>
      <c r="U220" s="5">
        <v>62.332799999999999</v>
      </c>
    </row>
    <row r="221" spans="1:21" x14ac:dyDescent="0.2">
      <c r="A221" t="s">
        <v>88</v>
      </c>
      <c r="B221" t="s">
        <v>14</v>
      </c>
      <c r="C221" s="5">
        <v>98.638540000000006</v>
      </c>
      <c r="D221" s="5">
        <v>83.372339999999994</v>
      </c>
      <c r="E221" s="5">
        <v>85.052099999999996</v>
      </c>
      <c r="F221" s="5">
        <v>81.692599999999999</v>
      </c>
      <c r="G221" s="5">
        <v>80.573099999999997</v>
      </c>
      <c r="H221" s="5">
        <v>81.111199999999997</v>
      </c>
      <c r="I221" s="5">
        <v>80.034999999999997</v>
      </c>
      <c r="J221" s="5">
        <v>83.372299999999996</v>
      </c>
      <c r="K221" s="5">
        <v>85.052099999999996</v>
      </c>
      <c r="L221" s="5">
        <v>81.692599999999999</v>
      </c>
      <c r="M221" s="5">
        <v>80.573099999999997</v>
      </c>
      <c r="N221" s="5">
        <v>81.111199999999997</v>
      </c>
      <c r="O221" s="5">
        <v>80.034999999999997</v>
      </c>
      <c r="P221" s="5">
        <v>64.363500000000002</v>
      </c>
      <c r="Q221" s="5">
        <v>68.205399999999997</v>
      </c>
      <c r="R221" s="5">
        <v>60.521599999999999</v>
      </c>
      <c r="S221" s="5">
        <v>67.962400000000002</v>
      </c>
      <c r="T221" s="5">
        <v>68.709199999999996</v>
      </c>
      <c r="U221" s="5">
        <v>67.215500000000006</v>
      </c>
    </row>
    <row r="222" spans="1:21" x14ac:dyDescent="0.2">
      <c r="A222" t="s">
        <v>89</v>
      </c>
      <c r="B222" t="s">
        <v>17</v>
      </c>
      <c r="C222" s="5">
        <v>78.581050000000005</v>
      </c>
      <c r="D222" s="5">
        <v>17.886199999999999</v>
      </c>
      <c r="E222" s="5">
        <v>19.899899999999999</v>
      </c>
      <c r="F222" s="5">
        <v>15.8725</v>
      </c>
      <c r="G222" s="5">
        <v>26.568300000000001</v>
      </c>
      <c r="H222" s="5">
        <v>28.585799999999999</v>
      </c>
      <c r="I222" s="5">
        <v>24.550899999999999</v>
      </c>
      <c r="J222" s="5">
        <v>20.64</v>
      </c>
      <c r="K222" s="5">
        <v>20.871700000000001</v>
      </c>
      <c r="L222" s="5">
        <v>19.156199999999998</v>
      </c>
      <c r="M222" s="5">
        <v>12.0975</v>
      </c>
      <c r="N222" s="5">
        <v>11.324199999999999</v>
      </c>
      <c r="O222" s="5">
        <v>13.4817</v>
      </c>
      <c r="P222" s="5">
        <v>17.886199999999999</v>
      </c>
      <c r="Q222" s="5">
        <v>20.478100000000001</v>
      </c>
      <c r="R222" s="5">
        <v>15.2943</v>
      </c>
      <c r="S222" s="5">
        <v>20.895700000000001</v>
      </c>
      <c r="T222" s="5">
        <v>22.003</v>
      </c>
      <c r="U222" s="5">
        <v>19.788399999999999</v>
      </c>
    </row>
    <row r="223" spans="1:21" x14ac:dyDescent="0.2">
      <c r="A223" t="s">
        <v>90</v>
      </c>
      <c r="B223" t="s">
        <v>17</v>
      </c>
      <c r="C223" s="5">
        <v>54.750689999999999</v>
      </c>
      <c r="D223" s="5">
        <v>8.948067</v>
      </c>
      <c r="E223" s="5">
        <v>9.9554799999999997</v>
      </c>
      <c r="F223" s="5">
        <v>7.9406499999999998</v>
      </c>
      <c r="G223" s="5">
        <v>19.197299999999998</v>
      </c>
      <c r="H223" s="5">
        <v>20.655000000000001</v>
      </c>
      <c r="I223" s="5">
        <v>17.739599999999999</v>
      </c>
      <c r="J223" s="5">
        <v>8.9480699999999995</v>
      </c>
      <c r="K223" s="5">
        <v>9.9554799999999997</v>
      </c>
      <c r="L223" s="5">
        <v>7.9406499999999998</v>
      </c>
      <c r="M223" s="5">
        <v>19.197299999999998</v>
      </c>
      <c r="N223" s="5">
        <v>20.655000000000001</v>
      </c>
      <c r="O223" s="5">
        <v>17.739599999999999</v>
      </c>
      <c r="P223" s="5">
        <v>8.9480699999999995</v>
      </c>
      <c r="Q223" s="5">
        <v>10.2447</v>
      </c>
      <c r="R223" s="5">
        <v>7.6514100000000003</v>
      </c>
      <c r="S223" s="5">
        <v>11.844200000000001</v>
      </c>
      <c r="T223" s="5">
        <v>12.4719</v>
      </c>
      <c r="U223" s="5">
        <v>11.2166</v>
      </c>
    </row>
    <row r="224" spans="1:21" x14ac:dyDescent="0.2">
      <c r="A224" t="s">
        <v>91</v>
      </c>
      <c r="B224" t="s">
        <v>12</v>
      </c>
      <c r="C224" s="5">
        <v>97.678280000000001</v>
      </c>
      <c r="D224" s="5">
        <v>84.515749999999997</v>
      </c>
      <c r="E224" s="5">
        <v>88.170400000000001</v>
      </c>
      <c r="F224" s="5">
        <v>81.470100000000002</v>
      </c>
      <c r="G224" s="5">
        <v>76.610399999999998</v>
      </c>
      <c r="H224" s="5">
        <v>78.448899999999995</v>
      </c>
      <c r="I224" s="5">
        <v>75.1768</v>
      </c>
      <c r="J224" s="5">
        <v>84.515699999999995</v>
      </c>
      <c r="K224" s="5">
        <v>88.170400000000001</v>
      </c>
      <c r="L224" s="5">
        <v>81.470100000000002</v>
      </c>
      <c r="M224" s="5">
        <v>76.610399999999998</v>
      </c>
      <c r="N224" s="5">
        <v>78.448899999999995</v>
      </c>
      <c r="O224" s="5">
        <v>75.1768</v>
      </c>
      <c r="P224" s="5">
        <v>50.538400000000003</v>
      </c>
      <c r="Q224" s="5">
        <v>63.162100000000002</v>
      </c>
      <c r="R224" s="5">
        <v>39.183799999999998</v>
      </c>
      <c r="S224" s="5">
        <v>70.820800000000006</v>
      </c>
      <c r="T224" s="5">
        <v>72.248699999999999</v>
      </c>
      <c r="U224" s="5">
        <v>69.538399999999996</v>
      </c>
    </row>
    <row r="225" spans="1:21" x14ac:dyDescent="0.2">
      <c r="A225" t="s">
        <v>92</v>
      </c>
      <c r="B225" t="s">
        <v>10</v>
      </c>
      <c r="C225" s="5">
        <v>99.885080000000002</v>
      </c>
      <c r="D225" s="5">
        <v>97.258099999999999</v>
      </c>
      <c r="E225" s="5">
        <v>97.870099999999994</v>
      </c>
      <c r="F225" s="5">
        <v>96.442499999999995</v>
      </c>
      <c r="G225" s="5">
        <v>96.099400000000003</v>
      </c>
      <c r="H225" s="5">
        <v>96.222899999999996</v>
      </c>
      <c r="I225" s="5">
        <v>95.744600000000005</v>
      </c>
      <c r="J225" s="5">
        <v>97.258099999999999</v>
      </c>
      <c r="K225" s="5">
        <v>97.870099999999994</v>
      </c>
      <c r="L225" s="5">
        <v>96.442499999999995</v>
      </c>
      <c r="M225" s="5">
        <v>96.099400000000003</v>
      </c>
      <c r="N225" s="5">
        <v>96.222899999999996</v>
      </c>
      <c r="O225" s="5">
        <v>95.744600000000005</v>
      </c>
      <c r="P225" s="5">
        <v>79.023899999999998</v>
      </c>
      <c r="Q225" s="5">
        <v>79.766000000000005</v>
      </c>
      <c r="R225" s="5">
        <v>78.167199999999994</v>
      </c>
      <c r="S225" s="5">
        <v>81.646600000000007</v>
      </c>
      <c r="T225" s="5">
        <v>79.233699999999999</v>
      </c>
      <c r="U225" s="5">
        <v>83.938100000000006</v>
      </c>
    </row>
    <row r="226" spans="1:21" x14ac:dyDescent="0.2">
      <c r="A226" t="s">
        <v>93</v>
      </c>
      <c r="B226" t="s">
        <v>17</v>
      </c>
      <c r="C226" s="5">
        <v>65.620570000000001</v>
      </c>
      <c r="D226" s="5">
        <v>28.0932</v>
      </c>
      <c r="E226" s="5">
        <v>31.2561</v>
      </c>
      <c r="F226" s="5">
        <v>24.930299999999999</v>
      </c>
      <c r="G226" s="5">
        <v>34.985799999999998</v>
      </c>
      <c r="H226" s="5">
        <v>37.642400000000002</v>
      </c>
      <c r="I226" s="5">
        <v>32.3292</v>
      </c>
      <c r="J226" s="5">
        <v>28.0932</v>
      </c>
      <c r="K226" s="5">
        <v>31.2561</v>
      </c>
      <c r="L226" s="5">
        <v>24.930299999999999</v>
      </c>
      <c r="M226" s="5">
        <v>34.985799999999998</v>
      </c>
      <c r="N226" s="5">
        <v>37.642400000000002</v>
      </c>
      <c r="O226" s="5">
        <v>32.3292</v>
      </c>
      <c r="P226" s="5">
        <v>18.569500000000001</v>
      </c>
      <c r="Q226" s="5">
        <v>21.260400000000001</v>
      </c>
      <c r="R226" s="5">
        <v>15.8786</v>
      </c>
      <c r="S226" s="5">
        <v>17.0517</v>
      </c>
      <c r="T226" s="5">
        <v>17.955300000000001</v>
      </c>
      <c r="U226" s="5">
        <v>16.148099999999999</v>
      </c>
    </row>
    <row r="227" spans="1:21" x14ac:dyDescent="0.2">
      <c r="A227" t="s">
        <v>94</v>
      </c>
      <c r="B227" t="s">
        <v>10</v>
      </c>
      <c r="C227" s="5">
        <v>99.855869999999996</v>
      </c>
      <c r="D227" s="5">
        <v>95.30444</v>
      </c>
      <c r="E227" s="5">
        <v>96.553399999999996</v>
      </c>
      <c r="F227" s="5">
        <v>94.055499999999995</v>
      </c>
      <c r="G227" s="5">
        <v>90.413200000000003</v>
      </c>
      <c r="H227" s="5">
        <v>90.539500000000004</v>
      </c>
      <c r="I227" s="5">
        <v>90.286900000000003</v>
      </c>
      <c r="J227" s="5">
        <v>95.304400000000001</v>
      </c>
      <c r="K227" s="5">
        <v>96.553399999999996</v>
      </c>
      <c r="L227" s="5">
        <v>94.055499999999995</v>
      </c>
      <c r="M227" s="5">
        <v>90.413200000000003</v>
      </c>
      <c r="N227" s="5">
        <v>90.539500000000004</v>
      </c>
      <c r="O227" s="5">
        <v>90.286900000000003</v>
      </c>
      <c r="P227" s="5">
        <v>79.339299999999994</v>
      </c>
      <c r="Q227" s="5">
        <v>85.750799999999998</v>
      </c>
      <c r="R227" s="5">
        <v>72.927700000000002</v>
      </c>
      <c r="S227" s="5">
        <v>83.128100000000003</v>
      </c>
      <c r="T227" s="5">
        <v>83.588200000000001</v>
      </c>
      <c r="U227" s="5">
        <v>82.667900000000003</v>
      </c>
    </row>
    <row r="228" spans="1:21" x14ac:dyDescent="0.2">
      <c r="A228" t="s">
        <v>95</v>
      </c>
      <c r="B228" t="s">
        <v>10</v>
      </c>
      <c r="C228" s="5">
        <v>99.804289999999995</v>
      </c>
      <c r="D228" s="5">
        <v>94.325040000000001</v>
      </c>
      <c r="E228" s="5">
        <v>96.774000000000001</v>
      </c>
      <c r="F228" s="5">
        <v>91.605199999999996</v>
      </c>
      <c r="G228" s="5">
        <v>76.809399999999997</v>
      </c>
      <c r="H228" s="5">
        <v>77.2577</v>
      </c>
      <c r="I228" s="5">
        <v>76.093699999999998</v>
      </c>
      <c r="J228" s="5">
        <v>94.325000000000003</v>
      </c>
      <c r="K228" s="5">
        <v>96.774000000000001</v>
      </c>
      <c r="L228" s="5">
        <v>91.605199999999996</v>
      </c>
      <c r="M228" s="5">
        <v>76.809399999999997</v>
      </c>
      <c r="N228" s="5">
        <v>77.2577</v>
      </c>
      <c r="O228" s="5">
        <v>76.093699999999998</v>
      </c>
      <c r="P228" s="5">
        <v>74.320800000000006</v>
      </c>
      <c r="Q228" s="5">
        <v>81.137500000000003</v>
      </c>
      <c r="R228" s="5">
        <v>67.94</v>
      </c>
      <c r="S228" s="5">
        <v>71.849800000000002</v>
      </c>
      <c r="T228" s="5">
        <v>72.978399999999993</v>
      </c>
      <c r="U228" s="5">
        <v>70.790000000000006</v>
      </c>
    </row>
    <row r="229" spans="1:21" x14ac:dyDescent="0.2">
      <c r="A229" t="s">
        <v>96</v>
      </c>
      <c r="B229" t="s">
        <v>10</v>
      </c>
      <c r="C229" s="5">
        <v>99.820650000000001</v>
      </c>
      <c r="D229" s="5">
        <v>93.396299999999997</v>
      </c>
      <c r="E229" s="5">
        <v>94.620199999999997</v>
      </c>
      <c r="F229" s="5">
        <v>92.172399999999996</v>
      </c>
      <c r="G229" s="5">
        <v>88.839600000000004</v>
      </c>
      <c r="H229" s="5">
        <v>88.963700000000003</v>
      </c>
      <c r="I229" s="5">
        <v>88.715500000000006</v>
      </c>
      <c r="J229" s="5">
        <v>93.396299999999997</v>
      </c>
      <c r="K229" s="5">
        <v>94.620199999999997</v>
      </c>
      <c r="L229" s="5">
        <v>92.172399999999996</v>
      </c>
      <c r="M229" s="5">
        <v>88.839600000000004</v>
      </c>
      <c r="N229" s="5">
        <v>88.963700000000003</v>
      </c>
      <c r="O229" s="5">
        <v>88.715500000000006</v>
      </c>
      <c r="P229" s="5">
        <v>76.661100000000005</v>
      </c>
      <c r="Q229" s="5">
        <v>82.856200000000001</v>
      </c>
      <c r="R229" s="5">
        <v>70.465999999999994</v>
      </c>
      <c r="S229" s="5">
        <v>80.415899999999993</v>
      </c>
      <c r="T229" s="5">
        <v>80.861000000000004</v>
      </c>
      <c r="U229" s="5">
        <v>79.970799999999997</v>
      </c>
    </row>
    <row r="230" spans="1:21" x14ac:dyDescent="0.2">
      <c r="A230" t="s">
        <v>97</v>
      </c>
      <c r="B230" t="s">
        <v>19</v>
      </c>
      <c r="C230" s="5">
        <v>97.279820000000001</v>
      </c>
      <c r="D230" s="5">
        <v>61.134720000000002</v>
      </c>
      <c r="E230" s="5">
        <v>65.424599999999998</v>
      </c>
      <c r="F230" s="5">
        <v>56.844900000000003</v>
      </c>
      <c r="G230" s="5">
        <v>62.234299999999998</v>
      </c>
      <c r="H230" s="5">
        <v>58.748199999999997</v>
      </c>
      <c r="I230" s="5">
        <v>65.720399999999998</v>
      </c>
      <c r="J230" s="5">
        <v>61.134700000000002</v>
      </c>
      <c r="K230" s="5">
        <v>65.424599999999998</v>
      </c>
      <c r="L230" s="5">
        <v>56.844900000000003</v>
      </c>
      <c r="M230" s="5">
        <v>62.234299999999998</v>
      </c>
      <c r="N230" s="5">
        <v>58.748199999999997</v>
      </c>
      <c r="O230" s="5">
        <v>65.720399999999998</v>
      </c>
      <c r="P230" s="5">
        <v>45.180999999999997</v>
      </c>
      <c r="Q230" s="5">
        <v>49.508800000000001</v>
      </c>
      <c r="R230" s="5">
        <v>40.853299999999997</v>
      </c>
      <c r="S230" s="5">
        <v>48.5366</v>
      </c>
      <c r="T230" s="5">
        <v>45.840899999999998</v>
      </c>
      <c r="U230" s="5">
        <v>51.232399999999998</v>
      </c>
    </row>
    <row r="231" spans="1:21" x14ac:dyDescent="0.2">
      <c r="A231" t="s">
        <v>98</v>
      </c>
      <c r="B231" t="s">
        <v>19</v>
      </c>
      <c r="C231" s="5">
        <v>98.339510000000004</v>
      </c>
      <c r="D231" s="5">
        <v>66.517709999999994</v>
      </c>
      <c r="E231" s="5">
        <v>71.185299999999998</v>
      </c>
      <c r="F231" s="5">
        <v>61.850099999999998</v>
      </c>
      <c r="G231" s="5">
        <v>66.673500000000004</v>
      </c>
      <c r="H231" s="5">
        <v>62.938699999999997</v>
      </c>
      <c r="I231" s="5">
        <v>70.408299999999997</v>
      </c>
      <c r="J231" s="5">
        <v>66.517700000000005</v>
      </c>
      <c r="K231" s="5">
        <v>71.185299999999998</v>
      </c>
      <c r="L231" s="5">
        <v>61.850099999999998</v>
      </c>
      <c r="M231" s="5">
        <v>66.673500000000004</v>
      </c>
      <c r="N231" s="5">
        <v>62.938699999999997</v>
      </c>
      <c r="O231" s="5">
        <v>70.408299999999997</v>
      </c>
      <c r="P231" s="5">
        <v>50.189</v>
      </c>
      <c r="Q231" s="5">
        <v>54.996400000000001</v>
      </c>
      <c r="R231" s="5">
        <v>45.381599999999999</v>
      </c>
      <c r="S231" s="5">
        <v>53.6081</v>
      </c>
      <c r="T231" s="5">
        <v>50.630699999999997</v>
      </c>
      <c r="U231" s="5">
        <v>56.585599999999999</v>
      </c>
    </row>
    <row r="232" spans="1:21" x14ac:dyDescent="0.2">
      <c r="A232" t="s">
        <v>99</v>
      </c>
      <c r="B232" t="s">
        <v>14</v>
      </c>
      <c r="C232" s="5">
        <v>99.052359999999993</v>
      </c>
      <c r="D232" s="5">
        <v>87.733609999999999</v>
      </c>
      <c r="E232" s="5">
        <v>89.501199999999997</v>
      </c>
      <c r="F232" s="5">
        <v>85.965999999999994</v>
      </c>
      <c r="G232" s="5">
        <v>84.169700000000006</v>
      </c>
      <c r="H232" s="5">
        <v>84.731800000000007</v>
      </c>
      <c r="I232" s="5">
        <v>83.607600000000005</v>
      </c>
      <c r="J232" s="5">
        <v>87.733599999999996</v>
      </c>
      <c r="K232" s="5">
        <v>89.501199999999997</v>
      </c>
      <c r="L232" s="5">
        <v>85.965999999999994</v>
      </c>
      <c r="M232" s="5">
        <v>84.169700000000006</v>
      </c>
      <c r="N232" s="5">
        <v>84.731800000000007</v>
      </c>
      <c r="O232" s="5">
        <v>83.607600000000005</v>
      </c>
      <c r="P232" s="5">
        <v>69.885400000000004</v>
      </c>
      <c r="Q232" s="5">
        <v>74.056899999999999</v>
      </c>
      <c r="R232" s="5">
        <v>65.713899999999995</v>
      </c>
      <c r="S232" s="5">
        <v>73.554299999999998</v>
      </c>
      <c r="T232" s="5">
        <v>74.3626</v>
      </c>
      <c r="U232" s="5">
        <v>72.745999999999995</v>
      </c>
    </row>
    <row r="233" spans="1:21" x14ac:dyDescent="0.2">
      <c r="A233" t="s">
        <v>100</v>
      </c>
      <c r="B233" t="s">
        <v>19</v>
      </c>
      <c r="C233" s="5">
        <v>90.182259999999999</v>
      </c>
      <c r="D233" s="5">
        <v>50.738489999999999</v>
      </c>
      <c r="E233" s="5">
        <v>54.2988</v>
      </c>
      <c r="F233" s="5">
        <v>47.178100000000001</v>
      </c>
      <c r="G233" s="5">
        <v>53.660800000000002</v>
      </c>
      <c r="H233" s="5">
        <v>50.654899999999998</v>
      </c>
      <c r="I233" s="5">
        <v>56.666600000000003</v>
      </c>
      <c r="J233" s="5">
        <v>72.09</v>
      </c>
      <c r="K233" s="5">
        <v>72.09</v>
      </c>
      <c r="L233" s="5">
        <v>71.449100000000001</v>
      </c>
      <c r="M233" s="5">
        <v>39.753999999999998</v>
      </c>
      <c r="N233" s="5">
        <v>37.414999999999999</v>
      </c>
      <c r="O233" s="5">
        <v>43.7624</v>
      </c>
      <c r="P233" s="5">
        <v>22.671800000000001</v>
      </c>
      <c r="Q233" s="5">
        <v>24.843399999999999</v>
      </c>
      <c r="R233" s="5">
        <v>20.5001</v>
      </c>
      <c r="S233" s="5">
        <v>25.741900000000001</v>
      </c>
      <c r="T233" s="5">
        <v>24.312200000000001</v>
      </c>
      <c r="U233" s="5">
        <v>27.171700000000001</v>
      </c>
    </row>
    <row r="234" spans="1:21" x14ac:dyDescent="0.2">
      <c r="A234" t="s">
        <v>101</v>
      </c>
      <c r="B234" t="s">
        <v>17</v>
      </c>
      <c r="C234" s="5">
        <v>50.877220000000001</v>
      </c>
      <c r="D234" s="5">
        <v>9.8066110000000002</v>
      </c>
      <c r="E234" s="5">
        <v>10.9107</v>
      </c>
      <c r="F234" s="5">
        <v>8.7025400000000008</v>
      </c>
      <c r="G234" s="5">
        <v>19.9053</v>
      </c>
      <c r="H234" s="5">
        <v>21.416799999999999</v>
      </c>
      <c r="I234" s="5">
        <v>18.393799999999999</v>
      </c>
      <c r="J234" s="5">
        <v>9.8066099999999992</v>
      </c>
      <c r="K234" s="5">
        <v>10.9107</v>
      </c>
      <c r="L234" s="5">
        <v>8.7025400000000008</v>
      </c>
      <c r="M234" s="5">
        <v>19.9053</v>
      </c>
      <c r="N234" s="5">
        <v>21.416799999999999</v>
      </c>
      <c r="O234" s="5">
        <v>18.393799999999999</v>
      </c>
      <c r="P234" s="5">
        <v>8.4993099999999995</v>
      </c>
      <c r="Q234" s="5">
        <v>9.7309400000000004</v>
      </c>
      <c r="R234" s="5">
        <v>7.2676800000000004</v>
      </c>
      <c r="S234" s="5">
        <v>11.389799999999999</v>
      </c>
      <c r="T234" s="5">
        <v>11.9933</v>
      </c>
      <c r="U234" s="5">
        <v>10.786199999999999</v>
      </c>
    </row>
    <row r="235" spans="1:21" x14ac:dyDescent="0.2">
      <c r="A235" t="s">
        <v>102</v>
      </c>
      <c r="B235" t="s">
        <v>17</v>
      </c>
      <c r="C235" s="5">
        <v>48.140270000000001</v>
      </c>
      <c r="D235" s="5">
        <v>7.8820249999999996</v>
      </c>
      <c r="E235" s="5">
        <v>8.7694200000000002</v>
      </c>
      <c r="F235" s="5">
        <v>6.9946299999999999</v>
      </c>
      <c r="G235" s="5">
        <v>18.318200000000001</v>
      </c>
      <c r="H235" s="5">
        <v>19.709199999999999</v>
      </c>
      <c r="I235" s="5">
        <v>16.927199999999999</v>
      </c>
      <c r="J235" s="5">
        <v>7.8820199999999998</v>
      </c>
      <c r="K235" s="5">
        <v>8.7694200000000002</v>
      </c>
      <c r="L235" s="5">
        <v>6.9946299999999999</v>
      </c>
      <c r="M235" s="5">
        <v>18.318200000000001</v>
      </c>
      <c r="N235" s="5">
        <v>19.709199999999999</v>
      </c>
      <c r="O235" s="5">
        <v>16.927199999999999</v>
      </c>
      <c r="P235" s="5">
        <v>7.8820199999999998</v>
      </c>
      <c r="Q235" s="5">
        <v>9.0242100000000001</v>
      </c>
      <c r="R235" s="5">
        <v>6.7398400000000001</v>
      </c>
      <c r="S235" s="5">
        <v>10.764699999999999</v>
      </c>
      <c r="T235" s="5">
        <v>11.335100000000001</v>
      </c>
      <c r="U235" s="5">
        <v>10.1942</v>
      </c>
    </row>
    <row r="236" spans="1:21" x14ac:dyDescent="0.2">
      <c r="A236" t="s">
        <v>103</v>
      </c>
      <c r="B236" t="s">
        <v>19</v>
      </c>
      <c r="C236" s="5">
        <v>95.711150000000004</v>
      </c>
      <c r="D236" s="5">
        <v>54.791130000000003</v>
      </c>
      <c r="E236" s="5">
        <v>58.635899999999999</v>
      </c>
      <c r="F236" s="5">
        <v>50.946399999999997</v>
      </c>
      <c r="G236" s="5">
        <v>57.002899999999997</v>
      </c>
      <c r="H236" s="5">
        <v>53.809800000000003</v>
      </c>
      <c r="I236" s="5">
        <v>60.195999999999998</v>
      </c>
      <c r="J236" s="5">
        <v>54.7911</v>
      </c>
      <c r="K236" s="5">
        <v>58.635899999999999</v>
      </c>
      <c r="L236" s="5">
        <v>50.946399999999997</v>
      </c>
      <c r="M236" s="5">
        <v>57.002899999999997</v>
      </c>
      <c r="N236" s="5">
        <v>53.809800000000003</v>
      </c>
      <c r="O236" s="5">
        <v>60.195999999999998</v>
      </c>
      <c r="P236" s="5">
        <v>36.622799999999998</v>
      </c>
      <c r="Q236" s="5">
        <v>40.130800000000001</v>
      </c>
      <c r="R236" s="5">
        <v>33.114800000000002</v>
      </c>
      <c r="S236" s="5">
        <v>39.869900000000001</v>
      </c>
      <c r="T236" s="5">
        <v>37.655500000000004</v>
      </c>
      <c r="U236" s="5">
        <v>42.084299999999999</v>
      </c>
    </row>
    <row r="237" spans="1:21" x14ac:dyDescent="0.2">
      <c r="A237" t="s">
        <v>104</v>
      </c>
      <c r="B237" t="s">
        <v>19</v>
      </c>
      <c r="C237" s="5">
        <v>79.303849999999997</v>
      </c>
      <c r="D237" s="5">
        <v>34.837060000000001</v>
      </c>
      <c r="E237" s="5">
        <v>37.281599999999997</v>
      </c>
      <c r="F237" s="5">
        <v>32.392499999999998</v>
      </c>
      <c r="G237" s="5">
        <v>40.5473</v>
      </c>
      <c r="H237" s="5">
        <v>38.276000000000003</v>
      </c>
      <c r="I237" s="5">
        <v>42.818600000000004</v>
      </c>
      <c r="J237" s="5">
        <v>34.8371</v>
      </c>
      <c r="K237" s="5">
        <v>37.281599999999997</v>
      </c>
      <c r="L237" s="5">
        <v>32.392499999999998</v>
      </c>
      <c r="M237" s="5">
        <v>40.5473</v>
      </c>
      <c r="N237" s="5">
        <v>38.276000000000003</v>
      </c>
      <c r="O237" s="5">
        <v>42.818600000000004</v>
      </c>
      <c r="P237" s="5">
        <v>28.2697</v>
      </c>
      <c r="Q237" s="5">
        <v>30.977499999999999</v>
      </c>
      <c r="R237" s="5">
        <v>25.561800000000002</v>
      </c>
      <c r="S237" s="5">
        <v>31.410900000000002</v>
      </c>
      <c r="T237" s="5">
        <v>29.6663</v>
      </c>
      <c r="U237" s="5">
        <v>33.1554</v>
      </c>
    </row>
    <row r="238" spans="1:21" x14ac:dyDescent="0.2">
      <c r="A238" t="s">
        <v>105</v>
      </c>
      <c r="B238" t="s">
        <v>19</v>
      </c>
      <c r="C238" s="5">
        <v>95.134309999999999</v>
      </c>
      <c r="D238" s="5">
        <v>70.710369999999998</v>
      </c>
      <c r="E238" s="5">
        <v>73.7042</v>
      </c>
      <c r="F238" s="5">
        <v>67.568700000000007</v>
      </c>
      <c r="G238" s="5">
        <v>47.276699999999998</v>
      </c>
      <c r="H238" s="5">
        <v>44.783099999999997</v>
      </c>
      <c r="I238" s="5">
        <v>49.939599999999999</v>
      </c>
      <c r="J238" s="5">
        <v>67.55</v>
      </c>
      <c r="K238" s="5">
        <v>67.55</v>
      </c>
      <c r="L238" s="5">
        <v>63.358600000000003</v>
      </c>
      <c r="M238" s="5">
        <v>39.306800000000003</v>
      </c>
      <c r="N238" s="5">
        <v>35.7136</v>
      </c>
      <c r="O238" s="5">
        <v>42.878500000000003</v>
      </c>
      <c r="P238" s="5">
        <v>33.643700000000003</v>
      </c>
      <c r="Q238" s="5">
        <v>36.866300000000003</v>
      </c>
      <c r="R238" s="5">
        <v>30.420999999999999</v>
      </c>
      <c r="S238" s="5">
        <v>16.332799999999999</v>
      </c>
      <c r="T238" s="5">
        <v>13.6282</v>
      </c>
      <c r="U238" s="5">
        <v>19.5335</v>
      </c>
    </row>
    <row r="239" spans="1:21" x14ac:dyDescent="0.2">
      <c r="A239" t="s">
        <v>106</v>
      </c>
      <c r="B239" t="s">
        <v>10</v>
      </c>
      <c r="C239" s="5">
        <v>99.795590000000004</v>
      </c>
      <c r="D239" s="5">
        <v>94.45599</v>
      </c>
      <c r="E239" s="5">
        <v>95.528899999999993</v>
      </c>
      <c r="F239" s="5">
        <v>93.1203</v>
      </c>
      <c r="G239" s="5">
        <v>91.791200000000003</v>
      </c>
      <c r="H239" s="5">
        <v>91.5548</v>
      </c>
      <c r="I239" s="5">
        <v>91.791200000000003</v>
      </c>
      <c r="J239" s="5">
        <v>94.456000000000003</v>
      </c>
      <c r="K239" s="5">
        <v>95.528899999999993</v>
      </c>
      <c r="L239" s="5">
        <v>93.1203</v>
      </c>
      <c r="M239" s="5">
        <v>91.791200000000003</v>
      </c>
      <c r="N239" s="5">
        <v>91.5548</v>
      </c>
      <c r="O239" s="5">
        <v>91.791200000000003</v>
      </c>
      <c r="P239" s="5">
        <v>73.614099999999993</v>
      </c>
      <c r="Q239" s="5">
        <v>77.586399999999998</v>
      </c>
      <c r="R239" s="5">
        <v>69.662400000000005</v>
      </c>
      <c r="S239" s="5">
        <v>87.032600000000002</v>
      </c>
      <c r="T239" s="5">
        <v>85.685599999999994</v>
      </c>
      <c r="U239" s="5">
        <v>88.3626</v>
      </c>
    </row>
    <row r="240" spans="1:21" x14ac:dyDescent="0.2">
      <c r="A240" t="s">
        <v>107</v>
      </c>
      <c r="B240" t="s">
        <v>10</v>
      </c>
      <c r="C240" s="5">
        <v>99.890110000000007</v>
      </c>
      <c r="D240" s="5">
        <v>93.077610000000007</v>
      </c>
      <c r="E240" s="5">
        <v>95.230900000000005</v>
      </c>
      <c r="F240" s="5">
        <v>90.718500000000006</v>
      </c>
      <c r="G240" s="5">
        <v>75.846599999999995</v>
      </c>
      <c r="H240" s="5">
        <v>74.176100000000005</v>
      </c>
      <c r="I240" s="5">
        <v>77.418300000000002</v>
      </c>
      <c r="J240" s="5">
        <v>93.077600000000004</v>
      </c>
      <c r="K240" s="5">
        <v>95.230900000000005</v>
      </c>
      <c r="L240" s="5">
        <v>90.718500000000006</v>
      </c>
      <c r="M240" s="5">
        <v>75.846599999999995</v>
      </c>
      <c r="N240" s="5">
        <v>74.176100000000005</v>
      </c>
      <c r="O240" s="5">
        <v>77.418300000000002</v>
      </c>
      <c r="P240" s="5">
        <v>79.81</v>
      </c>
      <c r="Q240" s="5">
        <v>86.06</v>
      </c>
      <c r="R240" s="5">
        <v>73.180000000000007</v>
      </c>
      <c r="S240" s="5">
        <v>82.92</v>
      </c>
      <c r="T240" s="5">
        <v>83.4</v>
      </c>
      <c r="U240" s="5">
        <v>82.41</v>
      </c>
    </row>
    <row r="241" spans="1:21" x14ac:dyDescent="0.2">
      <c r="A241" t="s">
        <v>108</v>
      </c>
      <c r="B241" t="s">
        <v>8</v>
      </c>
      <c r="C241" s="5">
        <v>92.716290000000001</v>
      </c>
      <c r="D241" s="5">
        <v>49.747149999999998</v>
      </c>
      <c r="E241" s="5">
        <v>52.420499999999997</v>
      </c>
      <c r="F241" s="5">
        <v>47.073799999999999</v>
      </c>
      <c r="G241" s="5">
        <v>52.843299999999999</v>
      </c>
      <c r="H241" s="5">
        <v>54.204700000000003</v>
      </c>
      <c r="I241" s="5">
        <v>51.4818</v>
      </c>
      <c r="J241" s="5">
        <v>49.747199999999999</v>
      </c>
      <c r="K241" s="5">
        <v>52.420499999999997</v>
      </c>
      <c r="L241" s="5">
        <v>47.073799999999999</v>
      </c>
      <c r="M241" s="5">
        <v>52.843299999999999</v>
      </c>
      <c r="N241" s="5">
        <v>54.204700000000003</v>
      </c>
      <c r="O241" s="5">
        <v>51.4818</v>
      </c>
      <c r="P241" s="5">
        <v>16.8917</v>
      </c>
      <c r="Q241" s="5">
        <v>18.110600000000002</v>
      </c>
      <c r="R241" s="5">
        <v>15.672800000000001</v>
      </c>
      <c r="S241" s="5">
        <v>18.644400000000001</v>
      </c>
      <c r="T241" s="5">
        <v>19.0486</v>
      </c>
      <c r="U241" s="5">
        <v>18.240200000000002</v>
      </c>
    </row>
    <row r="242" spans="1:21" x14ac:dyDescent="0.2">
      <c r="A242" t="s">
        <v>109</v>
      </c>
      <c r="B242" t="s">
        <v>43</v>
      </c>
      <c r="C242" s="5">
        <v>97.749560000000002</v>
      </c>
      <c r="D242" s="5">
        <v>64.895290000000003</v>
      </c>
      <c r="E242" s="5">
        <v>70.475099999999998</v>
      </c>
      <c r="F242" s="5">
        <v>61.030900000000003</v>
      </c>
      <c r="G242" s="5">
        <v>47.561799999999998</v>
      </c>
      <c r="H242" s="5">
        <v>51.148899999999998</v>
      </c>
      <c r="I242" s="5">
        <v>45.552100000000003</v>
      </c>
      <c r="J242" s="5">
        <v>64.895300000000006</v>
      </c>
      <c r="K242" s="5">
        <v>70.475099999999998</v>
      </c>
      <c r="L242" s="5">
        <v>61.030900000000003</v>
      </c>
      <c r="M242" s="5">
        <v>47.561799999999998</v>
      </c>
      <c r="N242" s="5">
        <v>51.148899999999998</v>
      </c>
      <c r="O242" s="5">
        <v>45.552100000000003</v>
      </c>
      <c r="P242" s="5">
        <v>48.244799999999998</v>
      </c>
      <c r="Q242" s="5">
        <v>54.688000000000002</v>
      </c>
      <c r="R242" s="5">
        <v>41.817500000000003</v>
      </c>
      <c r="S242" s="5">
        <v>41.076500000000003</v>
      </c>
      <c r="T242" s="5">
        <v>42.078400000000002</v>
      </c>
      <c r="U242" s="5">
        <v>40.0809</v>
      </c>
    </row>
    <row r="243" spans="1:21" x14ac:dyDescent="0.2">
      <c r="A243" t="s">
        <v>110</v>
      </c>
      <c r="B243" t="s">
        <v>8</v>
      </c>
      <c r="C243" s="5">
        <v>98.424319999999994</v>
      </c>
      <c r="D243" s="5">
        <v>74.778390000000002</v>
      </c>
      <c r="E243" s="5">
        <v>78.814800000000005</v>
      </c>
      <c r="F243" s="5">
        <v>70.775899999999993</v>
      </c>
      <c r="G243" s="5">
        <v>64.342600000000004</v>
      </c>
      <c r="H243" s="5">
        <v>67.4863</v>
      </c>
      <c r="I243" s="5">
        <v>61.175699999999999</v>
      </c>
      <c r="J243" s="5">
        <v>74.778400000000005</v>
      </c>
      <c r="K243" s="5">
        <v>78.814800000000005</v>
      </c>
      <c r="L243" s="5">
        <v>70.775899999999993</v>
      </c>
      <c r="M243" s="5">
        <v>64.342600000000004</v>
      </c>
      <c r="N243" s="5">
        <v>67.4863</v>
      </c>
      <c r="O243" s="5">
        <v>61.175699999999999</v>
      </c>
      <c r="P243" s="5">
        <v>56.517899999999997</v>
      </c>
      <c r="Q243" s="5">
        <v>60.596200000000003</v>
      </c>
      <c r="R243" s="5">
        <v>52.439599999999999</v>
      </c>
      <c r="S243" s="5">
        <v>61.572499999999998</v>
      </c>
      <c r="T243" s="5">
        <v>62.818800000000003</v>
      </c>
      <c r="U243" s="5">
        <v>59.374200000000002</v>
      </c>
    </row>
    <row r="244" spans="1:21" x14ac:dyDescent="0.2">
      <c r="A244" t="s">
        <v>111</v>
      </c>
      <c r="B244" t="s">
        <v>12</v>
      </c>
      <c r="C244" s="5">
        <v>97.136790000000005</v>
      </c>
      <c r="D244" s="5">
        <v>58.750500000000002</v>
      </c>
      <c r="E244" s="5">
        <v>65.37</v>
      </c>
      <c r="F244" s="5">
        <v>52.131</v>
      </c>
      <c r="G244" s="5">
        <v>60.268099999999997</v>
      </c>
      <c r="H244" s="5">
        <v>62.856999999999999</v>
      </c>
      <c r="I244" s="5">
        <v>57.679200000000002</v>
      </c>
      <c r="J244" s="5">
        <v>58.750500000000002</v>
      </c>
      <c r="K244" s="5">
        <v>65.37</v>
      </c>
      <c r="L244" s="5">
        <v>52.131</v>
      </c>
      <c r="M244" s="5">
        <v>60.268099999999997</v>
      </c>
      <c r="N244" s="5">
        <v>62.856999999999999</v>
      </c>
      <c r="O244" s="5">
        <v>57.679200000000002</v>
      </c>
      <c r="P244" s="5">
        <v>29.369599999999998</v>
      </c>
      <c r="Q244" s="5">
        <v>34.959800000000001</v>
      </c>
      <c r="R244" s="5">
        <v>23.779299999999999</v>
      </c>
      <c r="S244" s="5">
        <v>32.524700000000003</v>
      </c>
      <c r="T244" s="5">
        <v>33.8596</v>
      </c>
      <c r="U244" s="5">
        <v>31.189800000000002</v>
      </c>
    </row>
    <row r="245" spans="1:21" x14ac:dyDescent="0.2">
      <c r="A245" t="s">
        <v>112</v>
      </c>
      <c r="B245" t="s">
        <v>10</v>
      </c>
      <c r="C245" s="5">
        <v>99.917450000000002</v>
      </c>
      <c r="D245" s="5">
        <v>96.61018</v>
      </c>
      <c r="E245" s="5">
        <v>97.372900000000001</v>
      </c>
      <c r="F245" s="5">
        <v>95.663899999999998</v>
      </c>
      <c r="G245" s="5">
        <v>96.88</v>
      </c>
      <c r="H245" s="5">
        <v>96.88</v>
      </c>
      <c r="I245" s="5">
        <v>96.737700000000004</v>
      </c>
      <c r="J245" s="5">
        <v>96.610200000000006</v>
      </c>
      <c r="K245" s="5">
        <v>97.372900000000001</v>
      </c>
      <c r="L245" s="5">
        <v>95.663899999999998</v>
      </c>
      <c r="M245" s="5">
        <v>96.88</v>
      </c>
      <c r="N245" s="5">
        <v>96.88</v>
      </c>
      <c r="O245" s="5">
        <v>96.737700000000004</v>
      </c>
      <c r="P245" s="5">
        <v>88.078800000000001</v>
      </c>
      <c r="Q245" s="5">
        <v>91.443799999999996</v>
      </c>
      <c r="R245" s="5">
        <v>85.121399999999994</v>
      </c>
      <c r="S245" s="5">
        <v>90.851799999999997</v>
      </c>
      <c r="T245" s="5">
        <v>92.435699999999997</v>
      </c>
      <c r="U245" s="5">
        <v>89.515100000000004</v>
      </c>
    </row>
    <row r="246" spans="1:21" x14ac:dyDescent="0.2">
      <c r="A246" t="s">
        <v>113</v>
      </c>
      <c r="B246" t="s">
        <v>12</v>
      </c>
      <c r="C246" s="5">
        <v>99.242419999999996</v>
      </c>
      <c r="D246" s="5">
        <v>92.482659999999996</v>
      </c>
      <c r="E246" s="5">
        <v>93.780500000000004</v>
      </c>
      <c r="F246" s="5">
        <v>90.860799999999998</v>
      </c>
      <c r="G246" s="5">
        <v>88.204499999999996</v>
      </c>
      <c r="H246" s="5">
        <v>89.0548</v>
      </c>
      <c r="I246" s="5">
        <v>87.991699999999994</v>
      </c>
      <c r="J246" s="5">
        <v>92.482699999999994</v>
      </c>
      <c r="K246" s="5">
        <v>93.780500000000004</v>
      </c>
      <c r="L246" s="5">
        <v>90.860799999999998</v>
      </c>
      <c r="M246" s="5">
        <v>88.204499999999996</v>
      </c>
      <c r="N246" s="5">
        <v>89.0548</v>
      </c>
      <c r="O246" s="5">
        <v>87.991699999999994</v>
      </c>
      <c r="P246" s="5">
        <v>73.948999999999998</v>
      </c>
      <c r="Q246" s="5">
        <v>78.249600000000001</v>
      </c>
      <c r="R246" s="5">
        <v>68.186000000000007</v>
      </c>
      <c r="S246" s="5">
        <v>82.9054</v>
      </c>
      <c r="T246" s="5">
        <v>83.291600000000003</v>
      </c>
      <c r="U246" s="5">
        <v>81.069000000000003</v>
      </c>
    </row>
    <row r="247" spans="1:21" x14ac:dyDescent="0.2">
      <c r="A247" t="s">
        <v>114</v>
      </c>
      <c r="B247" t="s">
        <v>10</v>
      </c>
      <c r="C247" s="5">
        <v>99.856989999999996</v>
      </c>
      <c r="D247" s="5">
        <v>97.530320000000003</v>
      </c>
      <c r="E247" s="5">
        <v>97.8249</v>
      </c>
      <c r="F247" s="5">
        <v>96.953299999999999</v>
      </c>
      <c r="G247" s="5">
        <v>92.437600000000003</v>
      </c>
      <c r="H247" s="5">
        <v>91.288600000000002</v>
      </c>
      <c r="I247" s="5">
        <v>93.366200000000006</v>
      </c>
      <c r="J247" s="5">
        <v>97.530299999999997</v>
      </c>
      <c r="K247" s="5">
        <v>97.8249</v>
      </c>
      <c r="L247" s="5">
        <v>96.953299999999999</v>
      </c>
      <c r="M247" s="5">
        <v>92.437600000000003</v>
      </c>
      <c r="N247" s="5">
        <v>91.288600000000002</v>
      </c>
      <c r="O247" s="5">
        <v>93.366200000000006</v>
      </c>
      <c r="P247" s="5">
        <v>80.3142</v>
      </c>
      <c r="Q247" s="5">
        <v>83.386600000000001</v>
      </c>
      <c r="R247" s="5">
        <v>77.210099999999997</v>
      </c>
      <c r="S247" s="5">
        <v>88.271299999999997</v>
      </c>
      <c r="T247" s="5">
        <v>87.621300000000005</v>
      </c>
      <c r="U247" s="5">
        <v>88.892099999999999</v>
      </c>
    </row>
    <row r="248" spans="1:21" x14ac:dyDescent="0.2">
      <c r="A248" t="s">
        <v>115</v>
      </c>
      <c r="B248" t="s">
        <v>19</v>
      </c>
      <c r="C248" s="5">
        <v>95.702420000000004</v>
      </c>
      <c r="D248" s="5">
        <v>55.67259</v>
      </c>
      <c r="E248" s="5">
        <v>59.5792</v>
      </c>
      <c r="F248" s="5">
        <v>51.765999999999998</v>
      </c>
      <c r="G248" s="5">
        <v>57.729799999999997</v>
      </c>
      <c r="H248" s="5">
        <v>54.496000000000002</v>
      </c>
      <c r="I248" s="5">
        <v>60.9636</v>
      </c>
      <c r="J248" s="5">
        <v>55.672600000000003</v>
      </c>
      <c r="K248" s="5">
        <v>59.5792</v>
      </c>
      <c r="L248" s="5">
        <v>51.765999999999998</v>
      </c>
      <c r="M248" s="5">
        <v>57.729799999999997</v>
      </c>
      <c r="N248" s="5">
        <v>54.496000000000002</v>
      </c>
      <c r="O248" s="5">
        <v>60.9636</v>
      </c>
      <c r="P248" s="5">
        <v>40.248600000000003</v>
      </c>
      <c r="Q248" s="5">
        <v>44.103900000000003</v>
      </c>
      <c r="R248" s="5">
        <v>36.393300000000004</v>
      </c>
      <c r="S248" s="5">
        <v>43.541699999999999</v>
      </c>
      <c r="T248" s="5">
        <v>41.123399999999997</v>
      </c>
      <c r="U248" s="5">
        <v>45.960099999999997</v>
      </c>
    </row>
    <row r="249" spans="1:21" x14ac:dyDescent="0.2">
      <c r="A249" t="s">
        <v>116</v>
      </c>
      <c r="B249" t="s">
        <v>43</v>
      </c>
      <c r="C249" s="5">
        <v>99.311549999999997</v>
      </c>
      <c r="D249" s="5">
        <v>98.965950000000007</v>
      </c>
      <c r="E249" s="5">
        <v>102.01300000000001</v>
      </c>
      <c r="F249" s="5">
        <v>95.918499999999995</v>
      </c>
      <c r="G249" s="5">
        <v>98.795100000000005</v>
      </c>
      <c r="H249" s="5">
        <v>98.984499999999997</v>
      </c>
      <c r="I249" s="5">
        <v>98.299199999999999</v>
      </c>
      <c r="J249" s="5">
        <v>98.965999999999994</v>
      </c>
      <c r="K249" s="5">
        <v>102.01300000000001</v>
      </c>
      <c r="L249" s="5">
        <v>95.918499999999995</v>
      </c>
      <c r="M249" s="5">
        <v>98.795100000000005</v>
      </c>
      <c r="N249" s="5">
        <v>98.984499999999997</v>
      </c>
      <c r="O249" s="5">
        <v>98.299199999999999</v>
      </c>
      <c r="P249" s="5">
        <v>87.064700000000002</v>
      </c>
      <c r="Q249" s="5">
        <v>88.469800000000006</v>
      </c>
      <c r="R249" s="5">
        <v>84.155900000000003</v>
      </c>
      <c r="S249" s="5">
        <v>96.0886</v>
      </c>
      <c r="T249" s="5">
        <v>96.0886</v>
      </c>
      <c r="U249" s="5">
        <v>94.841700000000003</v>
      </c>
    </row>
    <row r="250" spans="1:21" x14ac:dyDescent="0.2">
      <c r="A250" t="s">
        <v>117</v>
      </c>
      <c r="B250" t="s">
        <v>12</v>
      </c>
      <c r="C250" s="5">
        <v>95.810760000000002</v>
      </c>
      <c r="D250" s="5">
        <v>56.237229999999997</v>
      </c>
      <c r="E250" s="5">
        <v>62.573599999999999</v>
      </c>
      <c r="F250" s="5">
        <v>49.9009</v>
      </c>
      <c r="G250" s="5">
        <v>48.677500000000002</v>
      </c>
      <c r="H250" s="5">
        <v>52.134300000000003</v>
      </c>
      <c r="I250" s="5">
        <v>45.975299999999997</v>
      </c>
      <c r="J250" s="5">
        <v>56.237200000000001</v>
      </c>
      <c r="K250" s="5">
        <v>62.573599999999999</v>
      </c>
      <c r="L250" s="5">
        <v>49.9009</v>
      </c>
      <c r="M250" s="5">
        <v>48.677500000000002</v>
      </c>
      <c r="N250" s="5">
        <v>52.134300000000003</v>
      </c>
      <c r="O250" s="5">
        <v>45.975299999999997</v>
      </c>
      <c r="P250" s="5">
        <v>54.091200000000001</v>
      </c>
      <c r="Q250" s="5">
        <v>69.400499999999994</v>
      </c>
      <c r="R250" s="5">
        <v>37.920400000000001</v>
      </c>
      <c r="S250" s="5">
        <v>42.5458</v>
      </c>
      <c r="T250" s="5">
        <v>45.988399999999999</v>
      </c>
      <c r="U250" s="5">
        <v>38.523200000000003</v>
      </c>
    </row>
    <row r="251" spans="1:21" x14ac:dyDescent="0.2">
      <c r="A251" t="s">
        <v>118</v>
      </c>
      <c r="B251" t="s">
        <v>8</v>
      </c>
      <c r="C251" s="5">
        <v>99.875470000000007</v>
      </c>
      <c r="D251" s="5">
        <v>96.98263</v>
      </c>
      <c r="E251" s="5">
        <v>102.194</v>
      </c>
      <c r="F251" s="5">
        <v>91.770899999999997</v>
      </c>
      <c r="G251" s="5">
        <v>96.349900000000005</v>
      </c>
      <c r="H251" s="5">
        <v>96.483900000000006</v>
      </c>
      <c r="I251" s="5">
        <v>96.2316</v>
      </c>
      <c r="J251" s="5">
        <v>96.982600000000005</v>
      </c>
      <c r="K251" s="5">
        <v>102.194</v>
      </c>
      <c r="L251" s="5">
        <v>91.770899999999997</v>
      </c>
      <c r="M251" s="5">
        <v>96.349900000000005</v>
      </c>
      <c r="N251" s="5">
        <v>96.483900000000006</v>
      </c>
      <c r="O251" s="5">
        <v>96.2316</v>
      </c>
      <c r="P251" s="5">
        <v>62.273299999999999</v>
      </c>
      <c r="Q251" s="5">
        <v>66.882099999999994</v>
      </c>
      <c r="R251" s="5">
        <v>57.879399999999997</v>
      </c>
      <c r="S251" s="5">
        <v>90.602000000000004</v>
      </c>
      <c r="T251" s="5">
        <v>91.915400000000005</v>
      </c>
      <c r="U251" s="5">
        <v>89.184399999999997</v>
      </c>
    </row>
    <row r="252" spans="1:21" x14ac:dyDescent="0.2">
      <c r="A252" t="s">
        <v>119</v>
      </c>
      <c r="B252" t="s">
        <v>17</v>
      </c>
      <c r="C252" s="5">
        <v>82.211129999999997</v>
      </c>
      <c r="D252" s="5">
        <v>33.487690000000001</v>
      </c>
      <c r="E252" s="5">
        <v>37.257899999999999</v>
      </c>
      <c r="F252" s="5">
        <v>29.717500000000001</v>
      </c>
      <c r="G252" s="5">
        <v>39.4345</v>
      </c>
      <c r="H252" s="5">
        <v>42.429000000000002</v>
      </c>
      <c r="I252" s="5">
        <v>36.44</v>
      </c>
      <c r="J252" s="5">
        <v>28.67</v>
      </c>
      <c r="K252" s="5">
        <v>28.67</v>
      </c>
      <c r="L252" s="5">
        <v>27.011800000000001</v>
      </c>
      <c r="M252" s="5">
        <v>42.269300000000001</v>
      </c>
      <c r="N252" s="5">
        <v>51.115200000000002</v>
      </c>
      <c r="O252" s="5">
        <v>40.576000000000001</v>
      </c>
      <c r="P252" s="5">
        <v>25.262899999999998</v>
      </c>
      <c r="Q252" s="5">
        <v>28.9238</v>
      </c>
      <c r="R252" s="5">
        <v>21.6021</v>
      </c>
      <c r="S252" s="5">
        <v>28.366</v>
      </c>
      <c r="T252" s="5">
        <v>29.8691</v>
      </c>
      <c r="U252" s="5">
        <v>26.8628</v>
      </c>
    </row>
    <row r="253" spans="1:21" x14ac:dyDescent="0.2">
      <c r="A253" t="s">
        <v>120</v>
      </c>
      <c r="B253" t="s">
        <v>14</v>
      </c>
      <c r="C253" s="5">
        <v>89.975880000000004</v>
      </c>
      <c r="D253" s="5">
        <v>57.143279999999997</v>
      </c>
      <c r="E253" s="5">
        <v>58.294600000000003</v>
      </c>
      <c r="F253" s="5">
        <v>55.991999999999997</v>
      </c>
      <c r="G253" s="5">
        <v>58.942599999999999</v>
      </c>
      <c r="H253" s="5">
        <v>59.336300000000001</v>
      </c>
      <c r="I253" s="5">
        <v>58.548999999999999</v>
      </c>
      <c r="J253" s="5">
        <v>57.143300000000004</v>
      </c>
      <c r="K253" s="5">
        <v>58.294600000000003</v>
      </c>
      <c r="L253" s="5">
        <v>55.991999999999997</v>
      </c>
      <c r="M253" s="5">
        <v>58.942599999999999</v>
      </c>
      <c r="N253" s="5">
        <v>59.336300000000001</v>
      </c>
      <c r="O253" s="5">
        <v>58.548999999999999</v>
      </c>
      <c r="P253" s="5">
        <v>34.4679</v>
      </c>
      <c r="Q253" s="5">
        <v>36.525300000000001</v>
      </c>
      <c r="R253" s="5">
        <v>32.410499999999999</v>
      </c>
      <c r="S253" s="5">
        <v>37.6877</v>
      </c>
      <c r="T253" s="5">
        <v>38.101799999999997</v>
      </c>
      <c r="U253" s="5">
        <v>37.273499999999999</v>
      </c>
    </row>
    <row r="254" spans="1:21" x14ac:dyDescent="0.2">
      <c r="A254" t="s">
        <v>121</v>
      </c>
      <c r="B254" t="s">
        <v>12</v>
      </c>
      <c r="C254" s="5">
        <v>96.67259</v>
      </c>
      <c r="D254" s="5">
        <v>58.119059999999998</v>
      </c>
      <c r="E254" s="5">
        <v>67.732500000000002</v>
      </c>
      <c r="F254" s="5">
        <v>46.7408</v>
      </c>
      <c r="G254" s="5">
        <v>32.778500000000001</v>
      </c>
      <c r="H254" s="5">
        <v>34.324199999999998</v>
      </c>
      <c r="I254" s="5">
        <v>31.167200000000001</v>
      </c>
      <c r="J254" s="5">
        <v>58.119100000000003</v>
      </c>
      <c r="K254" s="5">
        <v>67.732500000000002</v>
      </c>
      <c r="L254" s="5">
        <v>46.7408</v>
      </c>
      <c r="M254" s="5">
        <v>32.778500000000001</v>
      </c>
      <c r="N254" s="5">
        <v>34.324199999999998</v>
      </c>
      <c r="O254" s="5">
        <v>31.167200000000001</v>
      </c>
      <c r="P254" s="5">
        <v>45.341999999999999</v>
      </c>
      <c r="Q254" s="5">
        <v>53.972499999999997</v>
      </c>
      <c r="R254" s="5">
        <v>36.711599999999997</v>
      </c>
      <c r="S254" s="5">
        <v>44.342500000000001</v>
      </c>
      <c r="T254" s="5">
        <v>45.632800000000003</v>
      </c>
      <c r="U254" s="5">
        <v>42.350499999999997</v>
      </c>
    </row>
    <row r="255" spans="1:21" x14ac:dyDescent="0.2">
      <c r="A255" t="s">
        <v>122</v>
      </c>
      <c r="B255" t="s">
        <v>8</v>
      </c>
      <c r="C255" s="5">
        <v>96.748230000000007</v>
      </c>
      <c r="D255" s="5">
        <v>51.910510000000002</v>
      </c>
      <c r="E255" s="5">
        <v>54.700099999999999</v>
      </c>
      <c r="F255" s="5">
        <v>49.120899999999999</v>
      </c>
      <c r="G255" s="5">
        <v>54.627299999999998</v>
      </c>
      <c r="H255" s="5">
        <v>56.034700000000001</v>
      </c>
      <c r="I255" s="5">
        <v>53.219900000000003</v>
      </c>
      <c r="J255" s="5">
        <v>51.910499999999999</v>
      </c>
      <c r="K255" s="5">
        <v>54.700099999999999</v>
      </c>
      <c r="L255" s="5">
        <v>49.120899999999999</v>
      </c>
      <c r="M255" s="5">
        <v>54.627299999999998</v>
      </c>
      <c r="N255" s="5">
        <v>56.034700000000001</v>
      </c>
      <c r="O255" s="5">
        <v>53.219900000000003</v>
      </c>
      <c r="P255" s="5">
        <v>18.246500000000001</v>
      </c>
      <c r="Q255" s="5">
        <v>19.563199999999998</v>
      </c>
      <c r="R255" s="5">
        <v>16.9299</v>
      </c>
      <c r="S255" s="5">
        <v>20.139900000000001</v>
      </c>
      <c r="T255" s="5">
        <v>20.576499999999999</v>
      </c>
      <c r="U255" s="5">
        <v>19.703299999999999</v>
      </c>
    </row>
    <row r="256" spans="1:21" x14ac:dyDescent="0.2">
      <c r="A256" t="s">
        <v>123</v>
      </c>
      <c r="B256" t="s">
        <v>43</v>
      </c>
      <c r="C256" s="5">
        <v>85.559799999999996</v>
      </c>
      <c r="D256" s="5">
        <v>63.188360000000003</v>
      </c>
      <c r="E256" s="5">
        <v>65.134100000000004</v>
      </c>
      <c r="F256" s="5">
        <v>61.242600000000003</v>
      </c>
      <c r="G256" s="5">
        <v>63.927900000000001</v>
      </c>
      <c r="H256" s="5">
        <v>65.586399999999998</v>
      </c>
      <c r="I256" s="5">
        <v>62.269399999999997</v>
      </c>
      <c r="J256" s="5">
        <v>63.188400000000001</v>
      </c>
      <c r="K256" s="5">
        <v>65.134100000000004</v>
      </c>
      <c r="L256" s="5">
        <v>61.242600000000003</v>
      </c>
      <c r="M256" s="5">
        <v>63.927900000000001</v>
      </c>
      <c r="N256" s="5">
        <v>65.586399999999998</v>
      </c>
      <c r="O256" s="5">
        <v>62.269399999999997</v>
      </c>
      <c r="P256" s="5">
        <v>32.409199999999998</v>
      </c>
      <c r="Q256" s="5">
        <v>34.9238</v>
      </c>
      <c r="R256" s="5">
        <v>29.894600000000001</v>
      </c>
      <c r="S256" s="5">
        <v>35.602800000000002</v>
      </c>
      <c r="T256" s="5">
        <v>36.7119</v>
      </c>
      <c r="U256" s="5">
        <v>34.4938</v>
      </c>
    </row>
    <row r="257" spans="1:21" x14ac:dyDescent="0.2">
      <c r="A257" t="s">
        <v>124</v>
      </c>
      <c r="B257" t="s">
        <v>10</v>
      </c>
      <c r="C257" s="5">
        <v>99.802959999999999</v>
      </c>
      <c r="D257" s="5">
        <v>98.016490000000005</v>
      </c>
      <c r="E257" s="5">
        <v>99.016300000000001</v>
      </c>
      <c r="F257" s="5">
        <v>96.7804</v>
      </c>
      <c r="G257" s="5">
        <v>96.26</v>
      </c>
      <c r="H257" s="5">
        <v>96.642799999999994</v>
      </c>
      <c r="I257" s="5">
        <v>95.595600000000005</v>
      </c>
      <c r="J257" s="5">
        <v>98.016499999999994</v>
      </c>
      <c r="K257" s="5">
        <v>99.016300000000001</v>
      </c>
      <c r="L257" s="5">
        <v>96.7804</v>
      </c>
      <c r="M257" s="5">
        <v>96.26</v>
      </c>
      <c r="N257" s="5">
        <v>96.642799999999994</v>
      </c>
      <c r="O257" s="5">
        <v>95.595600000000005</v>
      </c>
      <c r="P257" s="5">
        <v>83.272999999999996</v>
      </c>
      <c r="Q257" s="5">
        <v>90.305499999999995</v>
      </c>
      <c r="R257" s="5">
        <v>76.362200000000001</v>
      </c>
      <c r="S257" s="5">
        <v>84.665599999999998</v>
      </c>
      <c r="T257" s="5">
        <v>86.884799999999998</v>
      </c>
      <c r="U257" s="5">
        <v>82.465000000000003</v>
      </c>
    </row>
    <row r="258" spans="1:21" x14ac:dyDescent="0.2">
      <c r="A258" t="s">
        <v>125</v>
      </c>
      <c r="B258" t="s">
        <v>12</v>
      </c>
      <c r="C258" s="5">
        <v>98.004869999999997</v>
      </c>
      <c r="D258" s="5">
        <v>72.303629999999998</v>
      </c>
      <c r="E258" s="5">
        <v>80.450199999999995</v>
      </c>
      <c r="F258" s="5">
        <v>64.1571</v>
      </c>
      <c r="G258" s="5">
        <v>71.444999999999993</v>
      </c>
      <c r="H258" s="5">
        <v>74.513999999999996</v>
      </c>
      <c r="I258" s="5">
        <v>68.376000000000005</v>
      </c>
      <c r="J258" s="5">
        <v>72.303600000000003</v>
      </c>
      <c r="K258" s="5">
        <v>80.450199999999995</v>
      </c>
      <c r="L258" s="5">
        <v>64.1571</v>
      </c>
      <c r="M258" s="5">
        <v>71.444999999999993</v>
      </c>
      <c r="N258" s="5">
        <v>74.513999999999996</v>
      </c>
      <c r="O258" s="5">
        <v>68.376000000000005</v>
      </c>
      <c r="P258" s="5">
        <v>30.4392</v>
      </c>
      <c r="Q258" s="5">
        <v>36.2331</v>
      </c>
      <c r="R258" s="5">
        <v>24.645399999999999</v>
      </c>
      <c r="S258" s="5">
        <v>68.0565</v>
      </c>
      <c r="T258" s="5">
        <v>70.849699999999999</v>
      </c>
      <c r="U258" s="5">
        <v>65.263199999999998</v>
      </c>
    </row>
    <row r="259" spans="1:21" x14ac:dyDescent="0.2">
      <c r="A259" t="s">
        <v>126</v>
      </c>
      <c r="B259" t="s">
        <v>17</v>
      </c>
      <c r="C259" s="5">
        <v>73.89528</v>
      </c>
      <c r="D259" s="5">
        <v>11.14893</v>
      </c>
      <c r="E259" s="5">
        <v>12.4041</v>
      </c>
      <c r="F259" s="5">
        <v>9.8937399999999993</v>
      </c>
      <c r="G259" s="5">
        <v>21.0123</v>
      </c>
      <c r="H259" s="5">
        <v>22.607900000000001</v>
      </c>
      <c r="I259" s="5">
        <v>19.416699999999999</v>
      </c>
      <c r="J259" s="5">
        <v>5.87</v>
      </c>
      <c r="K259" s="5">
        <v>5.87</v>
      </c>
      <c r="L259" s="5">
        <v>5.6936600000000004</v>
      </c>
      <c r="M259" s="5">
        <v>10.737</v>
      </c>
      <c r="N259" s="5">
        <v>10.8858</v>
      </c>
      <c r="O259" s="5">
        <v>10.613200000000001</v>
      </c>
      <c r="P259" s="5">
        <v>5.6323699999999999</v>
      </c>
      <c r="Q259" s="5">
        <v>6.44855</v>
      </c>
      <c r="R259" s="5">
        <v>4.8161800000000001</v>
      </c>
      <c r="S259" s="5">
        <v>8.4864700000000006</v>
      </c>
      <c r="T259" s="5">
        <v>8.9361800000000002</v>
      </c>
      <c r="U259" s="5">
        <v>8.0367700000000006</v>
      </c>
    </row>
    <row r="260" spans="1:21" x14ac:dyDescent="0.2">
      <c r="A260" t="s">
        <v>127</v>
      </c>
      <c r="B260" t="s">
        <v>17</v>
      </c>
      <c r="C260" s="5">
        <v>32.294759999999997</v>
      </c>
      <c r="D260" s="5">
        <v>4.2857430000000001</v>
      </c>
      <c r="E260" s="5">
        <v>4.7682500000000001</v>
      </c>
      <c r="F260" s="5">
        <v>3.8032400000000002</v>
      </c>
      <c r="G260" s="5">
        <v>15.352399999999999</v>
      </c>
      <c r="H260" s="5">
        <v>16.5182</v>
      </c>
      <c r="I260" s="5">
        <v>14.1866</v>
      </c>
      <c r="J260" s="5">
        <v>4.2857399999999997</v>
      </c>
      <c r="K260" s="5">
        <v>4.7682500000000001</v>
      </c>
      <c r="L260" s="5">
        <v>3.8032400000000002</v>
      </c>
      <c r="M260" s="5">
        <v>15.352399999999999</v>
      </c>
      <c r="N260" s="5">
        <v>16.5182</v>
      </c>
      <c r="O260" s="5">
        <v>14.1866</v>
      </c>
      <c r="P260" s="5">
        <v>4.2857399999999997</v>
      </c>
      <c r="Q260" s="5">
        <v>4.90679</v>
      </c>
      <c r="R260" s="5">
        <v>3.6646999999999998</v>
      </c>
      <c r="S260" s="5">
        <v>7.12277</v>
      </c>
      <c r="T260" s="5">
        <v>7.50021</v>
      </c>
      <c r="U260" s="5">
        <v>6.74533</v>
      </c>
    </row>
    <row r="261" spans="1:21" x14ac:dyDescent="0.2">
      <c r="A261" t="s">
        <v>128</v>
      </c>
      <c r="B261" t="s">
        <v>12</v>
      </c>
      <c r="C261" s="5">
        <v>97.499880000000005</v>
      </c>
      <c r="D261" s="5">
        <v>60.30115</v>
      </c>
      <c r="E261" s="5">
        <v>67.095399999999998</v>
      </c>
      <c r="F261" s="5">
        <v>53.506900000000002</v>
      </c>
      <c r="G261" s="5">
        <v>61.546900000000001</v>
      </c>
      <c r="H261" s="5">
        <v>64.190700000000007</v>
      </c>
      <c r="I261" s="5">
        <v>58.902999999999999</v>
      </c>
      <c r="J261" s="5">
        <v>60.301200000000001</v>
      </c>
      <c r="K261" s="5">
        <v>67.095399999999998</v>
      </c>
      <c r="L261" s="5">
        <v>53.506900000000002</v>
      </c>
      <c r="M261" s="5">
        <v>61.546900000000001</v>
      </c>
      <c r="N261" s="5">
        <v>64.190700000000007</v>
      </c>
      <c r="O261" s="5">
        <v>58.902999999999999</v>
      </c>
      <c r="P261" s="5">
        <v>45.164299999999997</v>
      </c>
      <c r="Q261" s="5">
        <v>53.760899999999999</v>
      </c>
      <c r="R261" s="5">
        <v>36.567700000000002</v>
      </c>
      <c r="S261" s="5">
        <v>48.5197</v>
      </c>
      <c r="T261" s="5">
        <v>50.511099999999999</v>
      </c>
      <c r="U261" s="5">
        <v>46.528300000000002</v>
      </c>
    </row>
    <row r="262" spans="1:21" x14ac:dyDescent="0.2">
      <c r="A262" t="s">
        <v>129</v>
      </c>
      <c r="B262" t="s">
        <v>10</v>
      </c>
      <c r="C262" s="5">
        <v>100</v>
      </c>
      <c r="D262" s="5">
        <v>98.177220000000005</v>
      </c>
      <c r="E262" s="5">
        <v>99.463800000000006</v>
      </c>
      <c r="F262" s="5">
        <v>96.890600000000006</v>
      </c>
      <c r="G262" s="5">
        <v>92.782300000000006</v>
      </c>
      <c r="H262" s="5">
        <v>92.911900000000003</v>
      </c>
      <c r="I262" s="5">
        <v>92.652699999999996</v>
      </c>
      <c r="J262" s="5">
        <v>98.177199999999999</v>
      </c>
      <c r="K262" s="5">
        <v>99.463800000000006</v>
      </c>
      <c r="L262" s="5">
        <v>96.890600000000006</v>
      </c>
      <c r="M262" s="5">
        <v>92.782300000000006</v>
      </c>
      <c r="N262" s="5">
        <v>92.911900000000003</v>
      </c>
      <c r="O262" s="5">
        <v>92.652699999999996</v>
      </c>
      <c r="P262" s="5">
        <v>88.21</v>
      </c>
      <c r="Q262" s="5">
        <v>95.338399999999993</v>
      </c>
      <c r="R262" s="5">
        <v>81.081599999999995</v>
      </c>
      <c r="S262" s="5">
        <v>91.48</v>
      </c>
      <c r="T262" s="5">
        <v>91.9863</v>
      </c>
      <c r="U262" s="5">
        <v>90.973699999999994</v>
      </c>
    </row>
    <row r="263" spans="1:21" x14ac:dyDescent="0.2">
      <c r="A263" t="s">
        <v>130</v>
      </c>
      <c r="B263" t="s">
        <v>10</v>
      </c>
      <c r="C263" s="5">
        <v>99.828540000000004</v>
      </c>
      <c r="D263" s="5">
        <v>96.364490000000004</v>
      </c>
      <c r="E263" s="5">
        <v>97.221599999999995</v>
      </c>
      <c r="F263" s="5">
        <v>95.294899999999998</v>
      </c>
      <c r="G263" s="5">
        <v>96.184799999999996</v>
      </c>
      <c r="H263" s="5">
        <v>96.832599999999999</v>
      </c>
      <c r="I263" s="5">
        <v>95.235100000000003</v>
      </c>
      <c r="J263" s="5">
        <v>96.364500000000007</v>
      </c>
      <c r="K263" s="5">
        <v>97.221599999999995</v>
      </c>
      <c r="L263" s="5">
        <v>95.294899999999998</v>
      </c>
      <c r="M263" s="5">
        <v>96.184799999999996</v>
      </c>
      <c r="N263" s="5">
        <v>96.832599999999999</v>
      </c>
      <c r="O263" s="5">
        <v>95.235100000000003</v>
      </c>
      <c r="P263" s="5">
        <v>75.974599999999995</v>
      </c>
      <c r="Q263" s="5">
        <v>82.591700000000003</v>
      </c>
      <c r="R263" s="5">
        <v>69.518500000000003</v>
      </c>
      <c r="S263" s="5">
        <v>90.252499999999998</v>
      </c>
      <c r="T263" s="5">
        <v>90.1</v>
      </c>
      <c r="U263" s="5">
        <v>90.402699999999996</v>
      </c>
    </row>
    <row r="264" spans="1:21" x14ac:dyDescent="0.2">
      <c r="A264" t="s">
        <v>131</v>
      </c>
      <c r="B264" t="s">
        <v>10</v>
      </c>
      <c r="C264" s="5">
        <v>99.938580000000002</v>
      </c>
      <c r="D264" s="5">
        <v>98.719329999999999</v>
      </c>
      <c r="E264" s="5">
        <v>99.049800000000005</v>
      </c>
      <c r="F264" s="5">
        <v>98.231399999999994</v>
      </c>
      <c r="G264" s="5">
        <v>93.229299999999995</v>
      </c>
      <c r="H264" s="5">
        <v>93.3596</v>
      </c>
      <c r="I264" s="5">
        <v>93.099100000000007</v>
      </c>
      <c r="J264" s="5">
        <v>98.719300000000004</v>
      </c>
      <c r="K264" s="5">
        <v>99.049800000000005</v>
      </c>
      <c r="L264" s="5">
        <v>98.231399999999994</v>
      </c>
      <c r="M264" s="5">
        <v>93.229299999999995</v>
      </c>
      <c r="N264" s="5">
        <v>93.3596</v>
      </c>
      <c r="O264" s="5">
        <v>93.099100000000007</v>
      </c>
      <c r="P264" s="5">
        <v>69.111400000000003</v>
      </c>
      <c r="Q264" s="5">
        <v>73.953800000000001</v>
      </c>
      <c r="R264" s="5">
        <v>64.378600000000006</v>
      </c>
      <c r="S264" s="5">
        <v>73.335899999999995</v>
      </c>
      <c r="T264" s="5">
        <v>74.406999999999996</v>
      </c>
      <c r="U264" s="5">
        <v>72.248000000000005</v>
      </c>
    </row>
    <row r="265" spans="1:21" x14ac:dyDescent="0.2">
      <c r="A265" t="s">
        <v>132</v>
      </c>
      <c r="B265" t="s">
        <v>17</v>
      </c>
      <c r="C265" s="5">
        <v>61.090789999999998</v>
      </c>
      <c r="D265" s="5">
        <v>13.790509999999999</v>
      </c>
      <c r="E265" s="5">
        <v>15.3431</v>
      </c>
      <c r="F265" s="5">
        <v>12.2379</v>
      </c>
      <c r="G265" s="5">
        <v>23.1907</v>
      </c>
      <c r="H265" s="5">
        <v>24.951699999999999</v>
      </c>
      <c r="I265" s="5">
        <v>21.4297</v>
      </c>
      <c r="J265" s="5">
        <v>0.81</v>
      </c>
      <c r="K265" s="5">
        <v>0.68011999999999995</v>
      </c>
      <c r="L265" s="5">
        <v>0.81</v>
      </c>
      <c r="M265" s="5">
        <v>23.761199999999999</v>
      </c>
      <c r="N265" s="5">
        <v>23.761199999999999</v>
      </c>
      <c r="O265" s="5">
        <v>26.275600000000001</v>
      </c>
      <c r="P265" s="5">
        <v>0.598464</v>
      </c>
      <c r="Q265" s="5">
        <v>0.68518699999999999</v>
      </c>
      <c r="R265" s="5">
        <v>0.511741</v>
      </c>
      <c r="S265" s="5">
        <v>3.3887299999999998</v>
      </c>
      <c r="T265" s="5">
        <v>3.5683099999999999</v>
      </c>
      <c r="U265" s="5">
        <v>3.2091599999999998</v>
      </c>
    </row>
    <row r="266" spans="1:21" x14ac:dyDescent="0.2">
      <c r="A266" t="s">
        <v>133</v>
      </c>
      <c r="B266" t="s">
        <v>17</v>
      </c>
      <c r="C266" s="5">
        <v>67.698419999999999</v>
      </c>
      <c r="D266" s="5">
        <v>6.1256019999999998</v>
      </c>
      <c r="E266" s="5">
        <v>6.8152499999999998</v>
      </c>
      <c r="F266" s="5">
        <v>5.4359599999999997</v>
      </c>
      <c r="G266" s="5">
        <v>16.869700000000002</v>
      </c>
      <c r="H266" s="5">
        <v>18.150700000000001</v>
      </c>
      <c r="I266" s="5">
        <v>15.588699999999999</v>
      </c>
      <c r="J266" s="5">
        <v>1.1000000000000001</v>
      </c>
      <c r="K266" s="5">
        <v>1.4661200000000001</v>
      </c>
      <c r="L266" s="5">
        <v>0.59980999999999995</v>
      </c>
      <c r="M266" s="5">
        <v>4.1990499999999997</v>
      </c>
      <c r="N266" s="5">
        <v>5.6836000000000002</v>
      </c>
      <c r="O266" s="5">
        <v>2.7741199999999999</v>
      </c>
      <c r="P266" s="5">
        <v>1.03102</v>
      </c>
      <c r="Q266" s="5">
        <v>1.18042</v>
      </c>
      <c r="R266" s="5">
        <v>0.88161299999999998</v>
      </c>
      <c r="S266" s="5">
        <v>3.8267699999999998</v>
      </c>
      <c r="T266" s="5">
        <v>4.02956</v>
      </c>
      <c r="U266" s="5">
        <v>3.62399</v>
      </c>
    </row>
    <row r="267" spans="1:21" x14ac:dyDescent="0.2">
      <c r="A267" t="s">
        <v>134</v>
      </c>
      <c r="B267" t="s">
        <v>43</v>
      </c>
      <c r="C267" s="5">
        <v>99.017570000000006</v>
      </c>
      <c r="D267" s="5">
        <v>85.140990000000002</v>
      </c>
      <c r="E267" s="5">
        <v>87.762799999999999</v>
      </c>
      <c r="F267" s="5">
        <v>82.519199999999998</v>
      </c>
      <c r="G267" s="5">
        <v>82.031599999999997</v>
      </c>
      <c r="H267" s="5">
        <v>84.159800000000004</v>
      </c>
      <c r="I267" s="5">
        <v>79.903499999999994</v>
      </c>
      <c r="J267" s="5">
        <v>85.141000000000005</v>
      </c>
      <c r="K267" s="5">
        <v>87.762799999999999</v>
      </c>
      <c r="L267" s="5">
        <v>82.519199999999998</v>
      </c>
      <c r="M267" s="5">
        <v>82.031599999999997</v>
      </c>
      <c r="N267" s="5">
        <v>84.159800000000004</v>
      </c>
      <c r="O267" s="5">
        <v>79.903499999999994</v>
      </c>
      <c r="P267" s="5">
        <v>64.599699999999999</v>
      </c>
      <c r="Q267" s="5">
        <v>69.611900000000006</v>
      </c>
      <c r="R267" s="5">
        <v>59.587400000000002</v>
      </c>
      <c r="S267" s="5">
        <v>74.138499999999993</v>
      </c>
      <c r="T267" s="5">
        <v>76.447900000000004</v>
      </c>
      <c r="U267" s="5">
        <v>71.828999999999994</v>
      </c>
    </row>
    <row r="268" spans="1:21" x14ac:dyDescent="0.2">
      <c r="A268" t="s">
        <v>135</v>
      </c>
      <c r="B268" t="s">
        <v>8</v>
      </c>
      <c r="C268" s="5">
        <v>98.197869999999995</v>
      </c>
      <c r="D268" s="5">
        <v>72.242379999999997</v>
      </c>
      <c r="E268" s="5">
        <v>76.124600000000001</v>
      </c>
      <c r="F268" s="5">
        <v>68.360100000000003</v>
      </c>
      <c r="G268" s="5">
        <v>71.394499999999994</v>
      </c>
      <c r="H268" s="5">
        <v>73.233800000000002</v>
      </c>
      <c r="I268" s="5">
        <v>69.555099999999996</v>
      </c>
      <c r="J268" s="5">
        <v>72.242400000000004</v>
      </c>
      <c r="K268" s="5">
        <v>76.124600000000001</v>
      </c>
      <c r="L268" s="5">
        <v>68.360100000000003</v>
      </c>
      <c r="M268" s="5">
        <v>71.394499999999994</v>
      </c>
      <c r="N268" s="5">
        <v>73.233800000000002</v>
      </c>
      <c r="O268" s="5">
        <v>69.555099999999996</v>
      </c>
      <c r="P268" s="5">
        <v>50.085299999999997</v>
      </c>
      <c r="Q268" s="5">
        <v>53.699300000000001</v>
      </c>
      <c r="R268" s="5">
        <v>46.471200000000003</v>
      </c>
      <c r="S268" s="5">
        <v>53.503100000000003</v>
      </c>
      <c r="T268" s="5">
        <v>54.6629</v>
      </c>
      <c r="U268" s="5">
        <v>52.343200000000003</v>
      </c>
    </row>
    <row r="269" spans="1:21" x14ac:dyDescent="0.2">
      <c r="A269" t="s">
        <v>136</v>
      </c>
      <c r="B269" t="s">
        <v>17</v>
      </c>
      <c r="C269" s="5">
        <v>39.130949999999999</v>
      </c>
      <c r="D269" s="5">
        <v>4.3151630000000001</v>
      </c>
      <c r="E269" s="5">
        <v>4.80098</v>
      </c>
      <c r="F269" s="5">
        <v>3.8293400000000002</v>
      </c>
      <c r="G269" s="5">
        <v>15.3767</v>
      </c>
      <c r="H269" s="5">
        <v>16.5443</v>
      </c>
      <c r="I269" s="5">
        <v>14.209</v>
      </c>
      <c r="J269" s="5">
        <v>2.04</v>
      </c>
      <c r="K269" s="5">
        <v>1.44062</v>
      </c>
      <c r="L269" s="5">
        <v>2.04</v>
      </c>
      <c r="M269" s="5">
        <v>3.7963200000000001</v>
      </c>
      <c r="N269" s="5">
        <v>2.3336000000000001</v>
      </c>
      <c r="O269" s="5">
        <v>4.9865300000000001</v>
      </c>
      <c r="P269" s="5">
        <v>1.0816300000000001</v>
      </c>
      <c r="Q269" s="5">
        <v>1.23837</v>
      </c>
      <c r="R269" s="5">
        <v>0.92489500000000002</v>
      </c>
      <c r="S269" s="5">
        <v>3.8780299999999999</v>
      </c>
      <c r="T269" s="5">
        <v>4.0835299999999997</v>
      </c>
      <c r="U269" s="5">
        <v>3.6725300000000001</v>
      </c>
    </row>
    <row r="270" spans="1:21" x14ac:dyDescent="0.2">
      <c r="A270" t="s">
        <v>137</v>
      </c>
      <c r="B270" t="s">
        <v>10</v>
      </c>
      <c r="C270" s="5">
        <v>99.646900000000002</v>
      </c>
      <c r="D270" s="5">
        <v>74.343230000000005</v>
      </c>
      <c r="E270" s="5">
        <v>77.748800000000003</v>
      </c>
      <c r="F270" s="5">
        <v>74.343199999999996</v>
      </c>
      <c r="G270" s="5">
        <v>86.805300000000003</v>
      </c>
      <c r="H270" s="5">
        <v>86.059100000000001</v>
      </c>
      <c r="I270" s="5">
        <v>87.217600000000004</v>
      </c>
      <c r="J270" s="5">
        <v>74.343199999999996</v>
      </c>
      <c r="K270" s="5">
        <v>77.748800000000003</v>
      </c>
      <c r="L270" s="5">
        <v>74.343199999999996</v>
      </c>
      <c r="M270" s="5">
        <v>86.805300000000003</v>
      </c>
      <c r="N270" s="5">
        <v>86.059100000000001</v>
      </c>
      <c r="O270" s="5">
        <v>87.217600000000004</v>
      </c>
      <c r="P270" s="5">
        <v>65.931799999999996</v>
      </c>
      <c r="Q270" s="5">
        <v>73.819999999999993</v>
      </c>
      <c r="R270" s="5">
        <v>58.323700000000002</v>
      </c>
      <c r="S270" s="5">
        <v>83.776899999999998</v>
      </c>
      <c r="T270" s="5">
        <v>85.84</v>
      </c>
      <c r="U270" s="5">
        <v>81.727999999999994</v>
      </c>
    </row>
    <row r="271" spans="1:21" x14ac:dyDescent="0.2">
      <c r="A271" t="s">
        <v>138</v>
      </c>
      <c r="B271" t="s">
        <v>14</v>
      </c>
      <c r="C271" s="5">
        <v>94.455969999999994</v>
      </c>
      <c r="D271" s="5">
        <v>65.810490000000001</v>
      </c>
      <c r="E271" s="5">
        <v>67.136399999999995</v>
      </c>
      <c r="F271" s="5">
        <v>64.4846</v>
      </c>
      <c r="G271" s="5">
        <v>66.090299999999999</v>
      </c>
      <c r="H271" s="5">
        <v>66.531700000000001</v>
      </c>
      <c r="I271" s="5">
        <v>65.648899999999998</v>
      </c>
      <c r="J271" s="5">
        <v>65.810500000000005</v>
      </c>
      <c r="K271" s="5">
        <v>67.136399999999995</v>
      </c>
      <c r="L271" s="5">
        <v>64.4846</v>
      </c>
      <c r="M271" s="5">
        <v>66.090299999999999</v>
      </c>
      <c r="N271" s="5">
        <v>66.531700000000001</v>
      </c>
      <c r="O271" s="5">
        <v>65.648899999999998</v>
      </c>
      <c r="P271" s="5">
        <v>43.685899999999997</v>
      </c>
      <c r="Q271" s="5">
        <v>46.293500000000002</v>
      </c>
      <c r="R271" s="5">
        <v>41.078299999999999</v>
      </c>
      <c r="S271" s="5">
        <v>47.022599999999997</v>
      </c>
      <c r="T271" s="5">
        <v>47.539299999999997</v>
      </c>
      <c r="U271" s="5">
        <v>46.505800000000001</v>
      </c>
    </row>
    <row r="272" spans="1:21" x14ac:dyDescent="0.2">
      <c r="A272" t="s">
        <v>139</v>
      </c>
      <c r="B272" t="s">
        <v>19</v>
      </c>
      <c r="C272" s="5">
        <v>98.470299999999995</v>
      </c>
      <c r="D272" s="5">
        <v>67.369150000000005</v>
      </c>
      <c r="E272" s="5">
        <v>72.096500000000006</v>
      </c>
      <c r="F272" s="5">
        <v>62.641800000000003</v>
      </c>
      <c r="G272" s="5">
        <v>67.375699999999995</v>
      </c>
      <c r="H272" s="5">
        <v>63.601599999999998</v>
      </c>
      <c r="I272" s="5">
        <v>71.149799999999999</v>
      </c>
      <c r="J272" s="5">
        <v>67.369100000000003</v>
      </c>
      <c r="K272" s="5">
        <v>72.096500000000006</v>
      </c>
      <c r="L272" s="5">
        <v>62.641800000000003</v>
      </c>
      <c r="M272" s="5">
        <v>67.375699999999995</v>
      </c>
      <c r="N272" s="5">
        <v>63.601599999999998</v>
      </c>
      <c r="O272" s="5">
        <v>71.149799999999999</v>
      </c>
      <c r="P272" s="5">
        <v>50.997399999999999</v>
      </c>
      <c r="Q272" s="5">
        <v>55.882199999999997</v>
      </c>
      <c r="R272" s="5">
        <v>46.112499999999997</v>
      </c>
      <c r="S272" s="5">
        <v>54.426699999999997</v>
      </c>
      <c r="T272" s="5">
        <v>51.403799999999997</v>
      </c>
      <c r="U272" s="5">
        <v>57.449599999999997</v>
      </c>
    </row>
    <row r="273" spans="1:21" x14ac:dyDescent="0.2">
      <c r="A273" t="s">
        <v>140</v>
      </c>
      <c r="B273" t="s">
        <v>17</v>
      </c>
      <c r="C273" s="5">
        <v>40.445210000000003</v>
      </c>
      <c r="D273" s="5">
        <v>3.0900340000000002</v>
      </c>
      <c r="E273" s="5">
        <v>3.4379200000000001</v>
      </c>
      <c r="F273" s="5">
        <v>2.74214</v>
      </c>
      <c r="G273" s="5">
        <v>14.366300000000001</v>
      </c>
      <c r="H273" s="5">
        <v>15.4572</v>
      </c>
      <c r="I273" s="5">
        <v>13.275399999999999</v>
      </c>
      <c r="J273" s="5">
        <v>0.2</v>
      </c>
      <c r="K273" s="5">
        <v>0.2</v>
      </c>
      <c r="L273" s="5">
        <v>4.0122999999999999E-2</v>
      </c>
      <c r="M273" s="5">
        <v>1.64377</v>
      </c>
      <c r="N273" s="5">
        <v>1.7053499999999999</v>
      </c>
      <c r="O273" s="5">
        <v>1.5367900000000001</v>
      </c>
      <c r="P273" s="5">
        <v>0.113755</v>
      </c>
      <c r="Q273" s="5">
        <v>0.13023999999999999</v>
      </c>
      <c r="R273" s="5">
        <v>9.7270999999999996E-2</v>
      </c>
      <c r="S273" s="5">
        <v>2.8978799999999998</v>
      </c>
      <c r="T273" s="5">
        <v>3.0514399999999999</v>
      </c>
      <c r="U273" s="5">
        <v>2.7443200000000001</v>
      </c>
    </row>
    <row r="274" spans="1:21" x14ac:dyDescent="0.2">
      <c r="A274" t="s">
        <v>141</v>
      </c>
      <c r="B274" t="s">
        <v>17</v>
      </c>
      <c r="C274" s="5">
        <v>97.326909999999998</v>
      </c>
      <c r="D274" s="5">
        <v>75.885679999999994</v>
      </c>
      <c r="E274" s="5">
        <v>84.429199999999994</v>
      </c>
      <c r="F274" s="5">
        <v>67.342100000000002</v>
      </c>
      <c r="G274" s="5">
        <v>74.399000000000001</v>
      </c>
      <c r="H274" s="5">
        <v>80.048500000000004</v>
      </c>
      <c r="I274" s="5">
        <v>68.749499999999998</v>
      </c>
      <c r="J274" s="5">
        <v>43.54</v>
      </c>
      <c r="K274" s="5">
        <v>38.600499999999997</v>
      </c>
      <c r="L274" s="5">
        <v>46.391500000000001</v>
      </c>
      <c r="M274" s="5">
        <v>64.543700000000001</v>
      </c>
      <c r="N274" s="5">
        <v>61.0456</v>
      </c>
      <c r="O274" s="5">
        <v>68.157799999999995</v>
      </c>
      <c r="P274" s="5">
        <v>53.700899999999997</v>
      </c>
      <c r="Q274" s="5">
        <v>59.8643</v>
      </c>
      <c r="R274" s="5">
        <v>44.710500000000003</v>
      </c>
      <c r="S274" s="5">
        <v>58.121200000000002</v>
      </c>
      <c r="T274" s="5">
        <v>58.088099999999997</v>
      </c>
      <c r="U274" s="5">
        <v>58.121200000000002</v>
      </c>
    </row>
    <row r="275" spans="1:21" x14ac:dyDescent="0.2">
      <c r="A275" t="s">
        <v>142</v>
      </c>
      <c r="B275" t="s">
        <v>19</v>
      </c>
      <c r="C275" s="5">
        <v>97.751149999999996</v>
      </c>
      <c r="D275" s="5">
        <v>75.785349999999994</v>
      </c>
      <c r="E275" s="5">
        <v>81.103300000000004</v>
      </c>
      <c r="F275" s="5">
        <v>70.467399999999998</v>
      </c>
      <c r="G275" s="5">
        <v>74.316299999999998</v>
      </c>
      <c r="H275" s="5">
        <v>70.153400000000005</v>
      </c>
      <c r="I275" s="5">
        <v>78.479200000000006</v>
      </c>
      <c r="J275" s="5">
        <v>83.61</v>
      </c>
      <c r="K275" s="5">
        <v>83.739500000000007</v>
      </c>
      <c r="L275" s="5">
        <v>81.675399999999996</v>
      </c>
      <c r="M275" s="5">
        <v>74.708200000000005</v>
      </c>
      <c r="N275" s="5">
        <v>75.039199999999994</v>
      </c>
      <c r="O275" s="5">
        <v>74.708200000000005</v>
      </c>
      <c r="P275" s="5">
        <v>58.1218</v>
      </c>
      <c r="Q275" s="5">
        <v>62.747300000000003</v>
      </c>
      <c r="R275" s="5">
        <v>53.634300000000003</v>
      </c>
      <c r="S275" s="5">
        <v>51.749600000000001</v>
      </c>
      <c r="T275" s="5">
        <v>50.427599999999998</v>
      </c>
      <c r="U275" s="5">
        <v>53.032299999999999</v>
      </c>
    </row>
    <row r="276" spans="1:21" x14ac:dyDescent="0.2">
      <c r="A276" t="s">
        <v>143</v>
      </c>
      <c r="B276" t="s">
        <v>14</v>
      </c>
      <c r="C276" s="5">
        <v>93.725070000000002</v>
      </c>
      <c r="D276" s="5">
        <v>64.095129999999997</v>
      </c>
      <c r="E276" s="5">
        <v>65.386499999999998</v>
      </c>
      <c r="F276" s="5">
        <v>62.803800000000003</v>
      </c>
      <c r="G276" s="5">
        <v>64.675700000000006</v>
      </c>
      <c r="H276" s="5">
        <v>65.107600000000005</v>
      </c>
      <c r="I276" s="5">
        <v>64.243700000000004</v>
      </c>
      <c r="J276" s="5">
        <v>64.095100000000002</v>
      </c>
      <c r="K276" s="5">
        <v>65.386499999999998</v>
      </c>
      <c r="L276" s="5">
        <v>62.803800000000003</v>
      </c>
      <c r="M276" s="5">
        <v>64.675700000000006</v>
      </c>
      <c r="N276" s="5">
        <v>65.107600000000005</v>
      </c>
      <c r="O276" s="5">
        <v>64.243700000000004</v>
      </c>
      <c r="P276" s="5">
        <v>41.798900000000003</v>
      </c>
      <c r="Q276" s="5">
        <v>44.293900000000001</v>
      </c>
      <c r="R276" s="5">
        <v>39.303899999999999</v>
      </c>
      <c r="S276" s="5">
        <v>45.111699999999999</v>
      </c>
      <c r="T276" s="5">
        <v>45.607399999999998</v>
      </c>
      <c r="U276" s="5">
        <v>44.615900000000003</v>
      </c>
    </row>
    <row r="277" spans="1:21" x14ac:dyDescent="0.2">
      <c r="A277" t="s">
        <v>144</v>
      </c>
      <c r="B277" t="s">
        <v>10</v>
      </c>
      <c r="C277" s="5">
        <v>100.28870000000001</v>
      </c>
      <c r="D277" s="5">
        <v>99.958380000000005</v>
      </c>
      <c r="E277" s="5">
        <v>101.268</v>
      </c>
      <c r="F277" s="5">
        <v>98.648499999999999</v>
      </c>
      <c r="G277" s="5">
        <v>94.251199999999997</v>
      </c>
      <c r="H277" s="5">
        <v>94.382800000000003</v>
      </c>
      <c r="I277" s="5">
        <v>94.119500000000002</v>
      </c>
      <c r="J277" s="5">
        <v>99.958399999999997</v>
      </c>
      <c r="K277" s="5">
        <v>101.268</v>
      </c>
      <c r="L277" s="5">
        <v>98.648499999999999</v>
      </c>
      <c r="M277" s="5">
        <v>94.251199999999997</v>
      </c>
      <c r="N277" s="5">
        <v>94.382800000000003</v>
      </c>
      <c r="O277" s="5">
        <v>94.119500000000002</v>
      </c>
      <c r="P277" s="5">
        <v>87.045900000000003</v>
      </c>
      <c r="Q277" s="5">
        <v>94.080200000000005</v>
      </c>
      <c r="R277" s="5">
        <v>80.011600000000001</v>
      </c>
      <c r="S277" s="5">
        <v>90.932400000000001</v>
      </c>
      <c r="T277" s="5">
        <v>91.435699999999997</v>
      </c>
      <c r="U277" s="5">
        <v>90.429100000000005</v>
      </c>
    </row>
    <row r="278" spans="1:21" x14ac:dyDescent="0.2">
      <c r="A278" t="s">
        <v>145</v>
      </c>
      <c r="B278" t="s">
        <v>43</v>
      </c>
      <c r="C278" s="5">
        <v>98.637990000000002</v>
      </c>
      <c r="D278" s="5">
        <v>71.182879999999997</v>
      </c>
      <c r="E278" s="5">
        <v>73.374799999999993</v>
      </c>
      <c r="F278" s="5">
        <v>68.990899999999996</v>
      </c>
      <c r="G278" s="5">
        <v>66.044799999999995</v>
      </c>
      <c r="H278" s="5">
        <v>65.989900000000006</v>
      </c>
      <c r="I278" s="5">
        <v>66.202100000000002</v>
      </c>
      <c r="J278" s="5">
        <v>71.182900000000004</v>
      </c>
      <c r="K278" s="5">
        <v>73.374799999999993</v>
      </c>
      <c r="L278" s="5">
        <v>68.990899999999996</v>
      </c>
      <c r="M278" s="5">
        <v>66.044799999999995</v>
      </c>
      <c r="N278" s="5">
        <v>65.989900000000006</v>
      </c>
      <c r="O278" s="5">
        <v>66.202100000000002</v>
      </c>
      <c r="P278" s="5">
        <v>52.472200000000001</v>
      </c>
      <c r="Q278" s="5">
        <v>56.543500000000002</v>
      </c>
      <c r="R278" s="5">
        <v>48.401000000000003</v>
      </c>
      <c r="S278" s="5">
        <v>63.173699999999997</v>
      </c>
      <c r="T278" s="5">
        <v>62.708300000000001</v>
      </c>
      <c r="U278" s="5">
        <v>63.815399999999997</v>
      </c>
    </row>
    <row r="279" spans="1:21" x14ac:dyDescent="0.2">
      <c r="A279" t="s">
        <v>146</v>
      </c>
      <c r="B279" t="s">
        <v>10</v>
      </c>
      <c r="C279" s="5">
        <v>99.781049999999993</v>
      </c>
      <c r="D279" s="5">
        <v>78.160110000000003</v>
      </c>
      <c r="E279" s="5">
        <v>79.184399999999997</v>
      </c>
      <c r="F279" s="5">
        <v>77.135800000000003</v>
      </c>
      <c r="G279" s="5">
        <v>76.274699999999996</v>
      </c>
      <c r="H279" s="5">
        <v>76.381200000000007</v>
      </c>
      <c r="I279" s="5">
        <v>76.168099999999995</v>
      </c>
      <c r="J279" s="5">
        <v>78.1601</v>
      </c>
      <c r="K279" s="5">
        <v>79.184399999999997</v>
      </c>
      <c r="L279" s="5">
        <v>77.135800000000003</v>
      </c>
      <c r="M279" s="5">
        <v>76.274699999999996</v>
      </c>
      <c r="N279" s="5">
        <v>76.381200000000007</v>
      </c>
      <c r="O279" s="5">
        <v>76.168099999999995</v>
      </c>
      <c r="P279" s="5">
        <v>60.625900000000001</v>
      </c>
      <c r="Q279" s="5">
        <v>65.525199999999998</v>
      </c>
      <c r="R279" s="5">
        <v>55.726599999999998</v>
      </c>
      <c r="S279" s="5">
        <v>57.470100000000002</v>
      </c>
      <c r="T279" s="5">
        <v>57.788200000000003</v>
      </c>
      <c r="U279" s="5">
        <v>57.152000000000001</v>
      </c>
    </row>
    <row r="280" spans="1:21" x14ac:dyDescent="0.2">
      <c r="A280" t="s">
        <v>147</v>
      </c>
      <c r="B280" t="s">
        <v>19</v>
      </c>
      <c r="C280" s="5">
        <v>96.732860000000002</v>
      </c>
      <c r="D280" s="5">
        <v>59.006659999999997</v>
      </c>
      <c r="E280" s="5">
        <v>63.147199999999998</v>
      </c>
      <c r="F280" s="5">
        <v>54.866100000000003</v>
      </c>
      <c r="G280" s="5">
        <v>60.479300000000002</v>
      </c>
      <c r="H280" s="5">
        <v>57.091500000000003</v>
      </c>
      <c r="I280" s="5">
        <v>63.867100000000001</v>
      </c>
      <c r="J280" s="5">
        <v>59.006700000000002</v>
      </c>
      <c r="K280" s="5">
        <v>63.147199999999998</v>
      </c>
      <c r="L280" s="5">
        <v>54.866100000000003</v>
      </c>
      <c r="M280" s="5">
        <v>60.479300000000002</v>
      </c>
      <c r="N280" s="5">
        <v>57.091500000000003</v>
      </c>
      <c r="O280" s="5">
        <v>63.867100000000001</v>
      </c>
      <c r="P280" s="5">
        <v>43.243600000000001</v>
      </c>
      <c r="Q280" s="5">
        <v>47.385800000000003</v>
      </c>
      <c r="R280" s="5">
        <v>39.101399999999998</v>
      </c>
      <c r="S280" s="5">
        <v>46.574599999999997</v>
      </c>
      <c r="T280" s="5">
        <v>43.9878</v>
      </c>
      <c r="U280" s="5">
        <v>49.161499999999997</v>
      </c>
    </row>
    <row r="281" spans="1:21" x14ac:dyDescent="0.2">
      <c r="A281" t="s">
        <v>148</v>
      </c>
      <c r="B281" t="s">
        <v>12</v>
      </c>
      <c r="C281" s="5">
        <v>81.387990000000002</v>
      </c>
      <c r="D281" s="5">
        <v>20.407710000000002</v>
      </c>
      <c r="E281" s="5">
        <v>24.0502</v>
      </c>
      <c r="F281" s="5">
        <v>17.249300000000002</v>
      </c>
      <c r="G281" s="5">
        <v>39.397300000000001</v>
      </c>
      <c r="H281" s="5">
        <v>39.565199999999997</v>
      </c>
      <c r="I281" s="5">
        <v>39.397300000000001</v>
      </c>
      <c r="J281" s="5">
        <v>20.407699999999998</v>
      </c>
      <c r="K281" s="5">
        <v>24.0502</v>
      </c>
      <c r="L281" s="5">
        <v>17.249300000000002</v>
      </c>
      <c r="M281" s="5">
        <v>39.397300000000001</v>
      </c>
      <c r="N281" s="5">
        <v>39.565199999999997</v>
      </c>
      <c r="O281" s="5">
        <v>39.397300000000001</v>
      </c>
      <c r="P281" s="5">
        <v>20.407699999999998</v>
      </c>
      <c r="Q281" s="5">
        <v>24.292100000000001</v>
      </c>
      <c r="R281" s="5">
        <v>16.523299999999999</v>
      </c>
      <c r="S281" s="5">
        <v>38.615000000000002</v>
      </c>
      <c r="T281" s="5">
        <v>38.654000000000003</v>
      </c>
      <c r="U281" s="5">
        <v>38.18</v>
      </c>
    </row>
    <row r="282" spans="1:21" x14ac:dyDescent="0.2">
      <c r="A282" t="s">
        <v>149</v>
      </c>
      <c r="B282" t="s">
        <v>17</v>
      </c>
      <c r="C282" s="5">
        <v>53.788809999999998</v>
      </c>
      <c r="D282" s="5">
        <v>9.2873289999999997</v>
      </c>
      <c r="E282" s="5">
        <v>10.3329</v>
      </c>
      <c r="F282" s="5">
        <v>8.2417200000000008</v>
      </c>
      <c r="G282" s="5">
        <v>19.4771</v>
      </c>
      <c r="H282" s="5">
        <v>20.956099999999999</v>
      </c>
      <c r="I282" s="5">
        <v>17.998100000000001</v>
      </c>
      <c r="J282" s="5">
        <v>6.92</v>
      </c>
      <c r="K282" s="5">
        <v>6.6810400000000003</v>
      </c>
      <c r="L282" s="5">
        <v>6.92</v>
      </c>
      <c r="M282" s="5">
        <v>9.9707500000000007</v>
      </c>
      <c r="N282" s="5">
        <v>12.124499999999999</v>
      </c>
      <c r="O282" s="5">
        <v>9.9707500000000007</v>
      </c>
      <c r="P282" s="5">
        <v>4.7290999999999999</v>
      </c>
      <c r="Q282" s="5">
        <v>5.41439</v>
      </c>
      <c r="R282" s="5">
        <v>4.0438099999999997</v>
      </c>
      <c r="S282" s="5">
        <v>7.5717499999999998</v>
      </c>
      <c r="T282" s="5">
        <v>7.9729799999999997</v>
      </c>
      <c r="U282" s="5">
        <v>7.1705199999999998</v>
      </c>
    </row>
    <row r="283" spans="1:21" x14ac:dyDescent="0.2">
      <c r="A283" t="s">
        <v>150</v>
      </c>
      <c r="B283" t="s">
        <v>43</v>
      </c>
      <c r="C283" s="5">
        <v>92.547709999999995</v>
      </c>
      <c r="D283" s="5">
        <v>67.200680000000006</v>
      </c>
      <c r="E283" s="5">
        <v>69.27</v>
      </c>
      <c r="F283" s="5">
        <v>65.131399999999999</v>
      </c>
      <c r="G283" s="5">
        <v>67.236699999999999</v>
      </c>
      <c r="H283" s="5">
        <v>68.981099999999998</v>
      </c>
      <c r="I283" s="5">
        <v>65.492400000000004</v>
      </c>
      <c r="J283" s="5">
        <v>67.200699999999998</v>
      </c>
      <c r="K283" s="5">
        <v>69.27</v>
      </c>
      <c r="L283" s="5">
        <v>65.131399999999999</v>
      </c>
      <c r="M283" s="5">
        <v>67.236699999999999</v>
      </c>
      <c r="N283" s="5">
        <v>68.981099999999998</v>
      </c>
      <c r="O283" s="5">
        <v>65.492400000000004</v>
      </c>
      <c r="P283" s="5">
        <v>36.977600000000002</v>
      </c>
      <c r="Q283" s="5">
        <v>39.846600000000002</v>
      </c>
      <c r="R283" s="5">
        <v>34.108499999999999</v>
      </c>
      <c r="S283" s="5">
        <v>40.229199999999999</v>
      </c>
      <c r="T283" s="5">
        <v>41.482300000000002</v>
      </c>
      <c r="U283" s="5">
        <v>38.975999999999999</v>
      </c>
    </row>
    <row r="284" spans="1:21" x14ac:dyDescent="0.2">
      <c r="A284" t="s">
        <v>151</v>
      </c>
      <c r="B284" t="s">
        <v>17</v>
      </c>
      <c r="C284" s="5">
        <v>74.812139999999999</v>
      </c>
      <c r="D284" s="5">
        <v>14.05603</v>
      </c>
      <c r="E284" s="5">
        <v>15.638500000000001</v>
      </c>
      <c r="F284" s="5">
        <v>12.4735</v>
      </c>
      <c r="G284" s="5">
        <v>23.409700000000001</v>
      </c>
      <c r="H284" s="5">
        <v>25.1873</v>
      </c>
      <c r="I284" s="5">
        <v>21.632100000000001</v>
      </c>
      <c r="J284" s="5">
        <v>12.66</v>
      </c>
      <c r="K284" s="5">
        <v>11.3474</v>
      </c>
      <c r="L284" s="5">
        <v>12.737</v>
      </c>
      <c r="M284" s="5">
        <v>11.2864</v>
      </c>
      <c r="N284" s="5">
        <v>12.4236</v>
      </c>
      <c r="O284" s="5">
        <v>10.6441</v>
      </c>
      <c r="P284" s="5">
        <v>11.857699999999999</v>
      </c>
      <c r="Q284" s="5">
        <v>13.576000000000001</v>
      </c>
      <c r="R284" s="5">
        <v>10.1394</v>
      </c>
      <c r="S284" s="5">
        <v>14.790699999999999</v>
      </c>
      <c r="T284" s="5">
        <v>15.5745</v>
      </c>
      <c r="U284" s="5">
        <v>14.007</v>
      </c>
    </row>
    <row r="285" spans="1:21" x14ac:dyDescent="0.2">
      <c r="A285" t="s">
        <v>152</v>
      </c>
      <c r="B285" t="s">
        <v>14</v>
      </c>
      <c r="C285" s="5">
        <v>98.238780000000006</v>
      </c>
      <c r="D285" s="5">
        <v>80.278229999999994</v>
      </c>
      <c r="E285" s="5">
        <v>81.895600000000002</v>
      </c>
      <c r="F285" s="5">
        <v>78.660799999999995</v>
      </c>
      <c r="G285" s="5">
        <v>78.0214</v>
      </c>
      <c r="H285" s="5">
        <v>78.542500000000004</v>
      </c>
      <c r="I285" s="5">
        <v>77.500399999999999</v>
      </c>
      <c r="J285" s="5">
        <v>80.278199999999998</v>
      </c>
      <c r="K285" s="5">
        <v>81.895600000000002</v>
      </c>
      <c r="L285" s="5">
        <v>78.660799999999995</v>
      </c>
      <c r="M285" s="5">
        <v>78.0214</v>
      </c>
      <c r="N285" s="5">
        <v>78.542500000000004</v>
      </c>
      <c r="O285" s="5">
        <v>77.500399999999999</v>
      </c>
      <c r="P285" s="5">
        <v>60.548499999999997</v>
      </c>
      <c r="Q285" s="5">
        <v>64.162700000000001</v>
      </c>
      <c r="R285" s="5">
        <v>56.9343</v>
      </c>
      <c r="S285" s="5">
        <v>64.099000000000004</v>
      </c>
      <c r="T285" s="5">
        <v>64.803399999999996</v>
      </c>
      <c r="U285" s="5">
        <v>63.394599999999997</v>
      </c>
    </row>
    <row r="286" spans="1:21" x14ac:dyDescent="0.2">
      <c r="A286" t="s">
        <v>153</v>
      </c>
      <c r="B286" t="s">
        <v>8</v>
      </c>
      <c r="C286" s="5">
        <v>81.672039999999996</v>
      </c>
      <c r="D286" s="5">
        <v>46.36186</v>
      </c>
      <c r="E286" s="5">
        <v>48.853299999999997</v>
      </c>
      <c r="F286" s="5">
        <v>43.870399999999997</v>
      </c>
      <c r="G286" s="5">
        <v>50.051499999999997</v>
      </c>
      <c r="H286" s="5">
        <v>51.341000000000001</v>
      </c>
      <c r="I286" s="5">
        <v>48.762</v>
      </c>
      <c r="J286" s="5">
        <v>46.361899999999999</v>
      </c>
      <c r="K286" s="5">
        <v>48.853299999999997</v>
      </c>
      <c r="L286" s="5">
        <v>43.870399999999997</v>
      </c>
      <c r="M286" s="5">
        <v>50.051499999999997</v>
      </c>
      <c r="N286" s="5">
        <v>51.341000000000001</v>
      </c>
      <c r="O286" s="5">
        <v>48.762</v>
      </c>
      <c r="P286" s="5">
        <v>33.670400000000001</v>
      </c>
      <c r="Q286" s="5">
        <v>36.1</v>
      </c>
      <c r="R286" s="5">
        <v>31.2408</v>
      </c>
      <c r="S286" s="5">
        <v>36.880099999999999</v>
      </c>
      <c r="T286" s="5">
        <v>37.679600000000001</v>
      </c>
      <c r="U286" s="5">
        <v>36.080599999999997</v>
      </c>
    </row>
    <row r="287" spans="1:21" x14ac:dyDescent="0.2">
      <c r="A287" t="s">
        <v>154</v>
      </c>
      <c r="B287" t="s">
        <v>10</v>
      </c>
      <c r="C287" s="5">
        <v>99.888530000000003</v>
      </c>
      <c r="D287" s="5">
        <v>99.439030000000002</v>
      </c>
      <c r="E287" s="5">
        <v>99.5017</v>
      </c>
      <c r="F287" s="5">
        <v>99.130399999999995</v>
      </c>
      <c r="G287" s="5">
        <v>98.6999</v>
      </c>
      <c r="H287" s="5">
        <v>98.6999</v>
      </c>
      <c r="I287" s="5">
        <v>98.528999999999996</v>
      </c>
      <c r="J287" s="5">
        <v>99.438999999999993</v>
      </c>
      <c r="K287" s="5">
        <v>99.5017</v>
      </c>
      <c r="L287" s="5">
        <v>99.130399999999995</v>
      </c>
      <c r="M287" s="5">
        <v>98.6999</v>
      </c>
      <c r="N287" s="5">
        <v>98.6999</v>
      </c>
      <c r="O287" s="5">
        <v>98.528999999999996</v>
      </c>
      <c r="P287" s="5">
        <v>78.834900000000005</v>
      </c>
      <c r="Q287" s="5">
        <v>81.143600000000006</v>
      </c>
      <c r="R287" s="5">
        <v>76.375600000000006</v>
      </c>
      <c r="S287" s="5">
        <v>83.155000000000001</v>
      </c>
      <c r="T287" s="5">
        <v>82.512699999999995</v>
      </c>
      <c r="U287" s="5">
        <v>83.730900000000005</v>
      </c>
    </row>
    <row r="288" spans="1:21" x14ac:dyDescent="0.2">
      <c r="A288" t="s">
        <v>155</v>
      </c>
      <c r="B288" t="s">
        <v>19</v>
      </c>
      <c r="C288" s="5">
        <v>99.234939999999995</v>
      </c>
      <c r="D288" s="5">
        <v>74.210980000000006</v>
      </c>
      <c r="E288" s="5">
        <v>79.418400000000005</v>
      </c>
      <c r="F288" s="5">
        <v>69.003500000000003</v>
      </c>
      <c r="G288" s="5">
        <v>73.017899999999997</v>
      </c>
      <c r="H288" s="5">
        <v>68.927800000000005</v>
      </c>
      <c r="I288" s="5">
        <v>77.108099999999993</v>
      </c>
      <c r="J288" s="5">
        <v>74.210999999999999</v>
      </c>
      <c r="K288" s="5">
        <v>79.418400000000005</v>
      </c>
      <c r="L288" s="5">
        <v>69.003500000000003</v>
      </c>
      <c r="M288" s="5">
        <v>73.017899999999997</v>
      </c>
      <c r="N288" s="5">
        <v>68.927800000000005</v>
      </c>
      <c r="O288" s="5">
        <v>77.108099999999993</v>
      </c>
      <c r="P288" s="5">
        <v>57.693100000000001</v>
      </c>
      <c r="Q288" s="5">
        <v>63.219299999999997</v>
      </c>
      <c r="R288" s="5">
        <v>52.166899999999998</v>
      </c>
      <c r="S288" s="5">
        <v>61.2074</v>
      </c>
      <c r="T288" s="5">
        <v>57.807899999999997</v>
      </c>
      <c r="U288" s="5">
        <v>64.606899999999996</v>
      </c>
    </row>
    <row r="289" spans="1:21" x14ac:dyDescent="0.2">
      <c r="A289" t="s">
        <v>156</v>
      </c>
      <c r="B289" t="s">
        <v>14</v>
      </c>
      <c r="C289" s="5">
        <v>99.231870000000001</v>
      </c>
      <c r="D289" s="5">
        <v>90.243889999999993</v>
      </c>
      <c r="E289" s="5">
        <v>92.062100000000001</v>
      </c>
      <c r="F289" s="5">
        <v>88.425700000000006</v>
      </c>
      <c r="G289" s="5">
        <v>86.239900000000006</v>
      </c>
      <c r="H289" s="5">
        <v>86.815799999999996</v>
      </c>
      <c r="I289" s="5">
        <v>85.663899999999998</v>
      </c>
      <c r="J289" s="5">
        <v>90.243899999999996</v>
      </c>
      <c r="K289" s="5">
        <v>92.062100000000001</v>
      </c>
      <c r="L289" s="5">
        <v>88.425700000000006</v>
      </c>
      <c r="M289" s="5">
        <v>86.239900000000006</v>
      </c>
      <c r="N289" s="5">
        <v>86.815799999999996</v>
      </c>
      <c r="O289" s="5">
        <v>85.663899999999998</v>
      </c>
      <c r="P289" s="5">
        <v>73.150499999999994</v>
      </c>
      <c r="Q289" s="5">
        <v>77.516900000000007</v>
      </c>
      <c r="R289" s="5">
        <v>68.784099999999995</v>
      </c>
      <c r="S289" s="5">
        <v>76.860799999999998</v>
      </c>
      <c r="T289" s="5">
        <v>77.705500000000001</v>
      </c>
      <c r="U289" s="5">
        <v>76.016199999999998</v>
      </c>
    </row>
    <row r="290" spans="1:21" x14ac:dyDescent="0.2">
      <c r="A290" t="s">
        <v>157</v>
      </c>
      <c r="B290" t="s">
        <v>14</v>
      </c>
      <c r="C290" s="5">
        <v>99.27225</v>
      </c>
      <c r="D290" s="5">
        <v>91.080650000000006</v>
      </c>
      <c r="E290" s="5">
        <v>92.7119</v>
      </c>
      <c r="F290" s="5">
        <v>89.205200000000005</v>
      </c>
      <c r="G290" s="5">
        <v>83.882000000000005</v>
      </c>
      <c r="H290" s="5">
        <v>84.797200000000004</v>
      </c>
      <c r="I290" s="5">
        <v>82.742900000000006</v>
      </c>
      <c r="J290" s="5">
        <v>91.080699999999993</v>
      </c>
      <c r="K290" s="5">
        <v>92.7119</v>
      </c>
      <c r="L290" s="5">
        <v>89.205200000000005</v>
      </c>
      <c r="M290" s="5">
        <v>83.882000000000005</v>
      </c>
      <c r="N290" s="5">
        <v>84.797200000000004</v>
      </c>
      <c r="O290" s="5">
        <v>82.742900000000006</v>
      </c>
      <c r="P290" s="5">
        <v>82.806200000000004</v>
      </c>
      <c r="Q290" s="5">
        <v>86.958699999999993</v>
      </c>
      <c r="R290" s="5">
        <v>77.261499999999998</v>
      </c>
      <c r="S290" s="5">
        <v>83.405600000000007</v>
      </c>
      <c r="T290" s="5">
        <v>84.093999999999994</v>
      </c>
      <c r="U290" s="5">
        <v>81.180300000000003</v>
      </c>
    </row>
    <row r="291" spans="1:21" x14ac:dyDescent="0.2">
      <c r="A291" t="s">
        <v>158</v>
      </c>
      <c r="B291" t="s">
        <v>19</v>
      </c>
      <c r="C291" s="5">
        <v>91.369029999999995</v>
      </c>
      <c r="D291" s="5">
        <v>45.118519999999997</v>
      </c>
      <c r="E291" s="5">
        <v>48.284500000000001</v>
      </c>
      <c r="F291" s="5">
        <v>41.952500000000001</v>
      </c>
      <c r="G291" s="5">
        <v>49.0261</v>
      </c>
      <c r="H291" s="5">
        <v>46.279899999999998</v>
      </c>
      <c r="I291" s="5">
        <v>51.772399999999998</v>
      </c>
      <c r="J291" s="5">
        <v>68.150000000000006</v>
      </c>
      <c r="K291" s="5">
        <v>68.150000000000006</v>
      </c>
      <c r="L291" s="5">
        <v>62.670499999999997</v>
      </c>
      <c r="M291" s="5">
        <v>28.5533</v>
      </c>
      <c r="N291" s="5">
        <v>27.488900000000001</v>
      </c>
      <c r="O291" s="5">
        <v>29.700600000000001</v>
      </c>
      <c r="P291" s="5">
        <v>30.870799999999999</v>
      </c>
      <c r="Q291" s="5">
        <v>33.827800000000003</v>
      </c>
      <c r="R291" s="5">
        <v>27.913799999999998</v>
      </c>
      <c r="S291" s="5">
        <v>34.045000000000002</v>
      </c>
      <c r="T291" s="5">
        <v>32.1541</v>
      </c>
      <c r="U291" s="5">
        <v>35.935899999999997</v>
      </c>
    </row>
    <row r="292" spans="1:21" x14ac:dyDescent="0.2">
      <c r="A292" t="s">
        <v>159</v>
      </c>
      <c r="B292" t="s">
        <v>17</v>
      </c>
      <c r="C292" s="5">
        <v>36.244390000000003</v>
      </c>
      <c r="D292" s="5">
        <v>3.2431130000000001</v>
      </c>
      <c r="E292" s="5">
        <v>3.6082399999999999</v>
      </c>
      <c r="F292" s="5">
        <v>2.87799</v>
      </c>
      <c r="G292" s="5">
        <v>14.492599999999999</v>
      </c>
      <c r="H292" s="5">
        <v>15.5931</v>
      </c>
      <c r="I292" s="5">
        <v>13.392099999999999</v>
      </c>
      <c r="J292" s="5">
        <v>1.22</v>
      </c>
      <c r="K292" s="5">
        <v>1.0255799999999999</v>
      </c>
      <c r="L292" s="5">
        <v>1.22</v>
      </c>
      <c r="M292" s="5">
        <v>2.0998700000000001</v>
      </c>
      <c r="N292" s="5">
        <v>2.3648099999999999</v>
      </c>
      <c r="O292" s="5">
        <v>2.0998700000000001</v>
      </c>
      <c r="P292" s="5">
        <v>0.61288100000000001</v>
      </c>
      <c r="Q292" s="5">
        <v>0.70169300000000001</v>
      </c>
      <c r="R292" s="5">
        <v>0.52406900000000001</v>
      </c>
      <c r="S292" s="5">
        <v>3.40333</v>
      </c>
      <c r="T292" s="5">
        <v>3.5836800000000002</v>
      </c>
      <c r="U292" s="5">
        <v>3.2229899999999998</v>
      </c>
    </row>
    <row r="293" spans="1:21" x14ac:dyDescent="0.2">
      <c r="A293" t="s">
        <v>160</v>
      </c>
      <c r="B293" t="s">
        <v>17</v>
      </c>
      <c r="C293" s="5">
        <v>66.900509999999997</v>
      </c>
      <c r="D293" s="5">
        <v>19.1435</v>
      </c>
      <c r="E293" s="5">
        <v>21.2988</v>
      </c>
      <c r="F293" s="5">
        <v>16.988199999999999</v>
      </c>
      <c r="G293" s="5">
        <v>27.6052</v>
      </c>
      <c r="H293" s="5">
        <v>29.7014</v>
      </c>
      <c r="I293" s="5">
        <v>25.509</v>
      </c>
      <c r="J293" s="5">
        <v>19.1435</v>
      </c>
      <c r="K293" s="5">
        <v>21.2988</v>
      </c>
      <c r="L293" s="5">
        <v>16.988199999999999</v>
      </c>
      <c r="M293" s="5">
        <v>27.6052</v>
      </c>
      <c r="N293" s="5">
        <v>29.7014</v>
      </c>
      <c r="O293" s="5">
        <v>25.509</v>
      </c>
      <c r="P293" s="5">
        <v>12.238099999999999</v>
      </c>
      <c r="Q293" s="5">
        <v>14.0115</v>
      </c>
      <c r="R293" s="5">
        <v>10.464700000000001</v>
      </c>
      <c r="S293" s="5">
        <v>15.176</v>
      </c>
      <c r="T293" s="5">
        <v>15.9802</v>
      </c>
      <c r="U293" s="5">
        <v>14.3718</v>
      </c>
    </row>
    <row r="294" spans="1:21" x14ac:dyDescent="0.2">
      <c r="A294" t="s">
        <v>161</v>
      </c>
      <c r="B294" t="s">
        <v>14</v>
      </c>
      <c r="C294" s="5">
        <v>95.819059999999993</v>
      </c>
      <c r="D294" s="5">
        <v>69.570499999999996</v>
      </c>
      <c r="E294" s="5">
        <v>70.972200000000001</v>
      </c>
      <c r="F294" s="5">
        <v>68.168800000000005</v>
      </c>
      <c r="G294" s="5">
        <v>69.191100000000006</v>
      </c>
      <c r="H294" s="5">
        <v>69.653099999999995</v>
      </c>
      <c r="I294" s="5">
        <v>68.728999999999999</v>
      </c>
      <c r="J294" s="5">
        <v>69.570499999999996</v>
      </c>
      <c r="K294" s="5">
        <v>70.972200000000001</v>
      </c>
      <c r="L294" s="5">
        <v>68.168800000000005</v>
      </c>
      <c r="M294" s="5">
        <v>69.191100000000006</v>
      </c>
      <c r="N294" s="5">
        <v>69.653099999999995</v>
      </c>
      <c r="O294" s="5">
        <v>68.728999999999999</v>
      </c>
      <c r="P294" s="5">
        <v>47.912999999999997</v>
      </c>
      <c r="Q294" s="5">
        <v>50.7729</v>
      </c>
      <c r="R294" s="5">
        <v>45.052999999999997</v>
      </c>
      <c r="S294" s="5">
        <v>51.303199999999997</v>
      </c>
      <c r="T294" s="5">
        <v>51.866999999999997</v>
      </c>
      <c r="U294" s="5">
        <v>50.739400000000003</v>
      </c>
    </row>
    <row r="295" spans="1:21" x14ac:dyDescent="0.2">
      <c r="A295" t="s">
        <v>162</v>
      </c>
      <c r="B295" t="s">
        <v>14</v>
      </c>
      <c r="C295" s="5">
        <v>99.377129999999994</v>
      </c>
      <c r="D295" s="5">
        <v>92.671899999999994</v>
      </c>
      <c r="E295" s="5">
        <v>94.539000000000001</v>
      </c>
      <c r="F295" s="5">
        <v>90.8048</v>
      </c>
      <c r="G295" s="5">
        <v>88.242199999999997</v>
      </c>
      <c r="H295" s="5">
        <v>88.831500000000005</v>
      </c>
      <c r="I295" s="5">
        <v>87.652900000000002</v>
      </c>
      <c r="J295" s="5">
        <v>92.671899999999994</v>
      </c>
      <c r="K295" s="5">
        <v>94.539000000000001</v>
      </c>
      <c r="L295" s="5">
        <v>90.8048</v>
      </c>
      <c r="M295" s="5">
        <v>88.242199999999997</v>
      </c>
      <c r="N295" s="5">
        <v>88.831500000000005</v>
      </c>
      <c r="O295" s="5">
        <v>87.652900000000002</v>
      </c>
      <c r="P295" s="5">
        <v>76.3767</v>
      </c>
      <c r="Q295" s="5">
        <v>80.935699999999997</v>
      </c>
      <c r="R295" s="5">
        <v>71.817700000000002</v>
      </c>
      <c r="S295" s="5">
        <v>80.127899999999997</v>
      </c>
      <c r="T295" s="5">
        <v>81.008499999999998</v>
      </c>
      <c r="U295" s="5">
        <v>79.247399999999999</v>
      </c>
    </row>
    <row r="296" spans="1:21" x14ac:dyDescent="0.2">
      <c r="A296" t="s">
        <v>163</v>
      </c>
      <c r="B296" t="s">
        <v>10</v>
      </c>
      <c r="C296" s="5">
        <v>98.834689999999995</v>
      </c>
      <c r="D296" s="5">
        <v>65.537660000000002</v>
      </c>
      <c r="E296" s="5">
        <v>69.493700000000004</v>
      </c>
      <c r="F296" s="5">
        <v>61.5563</v>
      </c>
      <c r="G296" s="5">
        <v>65.865300000000005</v>
      </c>
      <c r="H296" s="5">
        <v>65.957300000000004</v>
      </c>
      <c r="I296" s="5">
        <v>65.773300000000006</v>
      </c>
      <c r="J296" s="5">
        <v>65.537700000000001</v>
      </c>
      <c r="K296" s="5">
        <v>69.493700000000004</v>
      </c>
      <c r="L296" s="5">
        <v>61.5563</v>
      </c>
      <c r="M296" s="5">
        <v>65.865300000000005</v>
      </c>
      <c r="N296" s="5">
        <v>65.957300000000004</v>
      </c>
      <c r="O296" s="5">
        <v>65.773300000000006</v>
      </c>
      <c r="P296" s="5">
        <v>30.845300000000002</v>
      </c>
      <c r="Q296" s="5">
        <v>39.740099999999998</v>
      </c>
      <c r="R296" s="5">
        <v>23.380700000000001</v>
      </c>
      <c r="S296" s="5">
        <v>36.863599999999998</v>
      </c>
      <c r="T296" s="5">
        <v>38.470500000000001</v>
      </c>
      <c r="U296" s="5">
        <v>35.998800000000003</v>
      </c>
    </row>
    <row r="297" spans="1:21" x14ac:dyDescent="0.2">
      <c r="A297" t="s">
        <v>164</v>
      </c>
      <c r="B297" t="s">
        <v>10</v>
      </c>
      <c r="C297" s="5">
        <v>99.900790000000001</v>
      </c>
      <c r="D297" s="5">
        <v>94.735919999999993</v>
      </c>
      <c r="E297" s="5">
        <v>96.232799999999997</v>
      </c>
      <c r="F297" s="5">
        <v>92.900400000000005</v>
      </c>
      <c r="G297" s="5">
        <v>97.872799999999998</v>
      </c>
      <c r="H297" s="5">
        <v>98.2697</v>
      </c>
      <c r="I297" s="5">
        <v>97.278199999999998</v>
      </c>
      <c r="J297" s="5">
        <v>94.735900000000001</v>
      </c>
      <c r="K297" s="5">
        <v>96.232799999999997</v>
      </c>
      <c r="L297" s="5">
        <v>92.900400000000005</v>
      </c>
      <c r="M297" s="5">
        <v>97.872799999999998</v>
      </c>
      <c r="N297" s="5">
        <v>98.2697</v>
      </c>
      <c r="O297" s="5">
        <v>97.278199999999998</v>
      </c>
      <c r="P297" s="5">
        <v>86.107699999999994</v>
      </c>
      <c r="Q297" s="5">
        <v>91.030500000000004</v>
      </c>
      <c r="R297" s="5">
        <v>81.222800000000007</v>
      </c>
      <c r="S297" s="5">
        <v>93.355400000000003</v>
      </c>
      <c r="T297" s="5">
        <v>93.218400000000003</v>
      </c>
      <c r="U297" s="5">
        <v>93.434600000000003</v>
      </c>
    </row>
    <row r="298" spans="1:21" x14ac:dyDescent="0.2">
      <c r="A298" t="s">
        <v>165</v>
      </c>
      <c r="B298" t="s">
        <v>12</v>
      </c>
      <c r="C298" s="5">
        <v>96.143079999999998</v>
      </c>
      <c r="D298" s="5">
        <v>47.088459999999998</v>
      </c>
      <c r="E298" s="5">
        <v>55.684899999999999</v>
      </c>
      <c r="F298" s="5">
        <v>38.658299999999997</v>
      </c>
      <c r="G298" s="5">
        <v>60.4146</v>
      </c>
      <c r="H298" s="5">
        <v>65.268600000000006</v>
      </c>
      <c r="I298" s="5">
        <v>55.463700000000003</v>
      </c>
      <c r="J298" s="5">
        <v>47.088500000000003</v>
      </c>
      <c r="K298" s="5">
        <v>55.684899999999999</v>
      </c>
      <c r="L298" s="5">
        <v>38.658299999999997</v>
      </c>
      <c r="M298" s="5">
        <v>60.4146</v>
      </c>
      <c r="N298" s="5">
        <v>65.268600000000006</v>
      </c>
      <c r="O298" s="5">
        <v>55.463700000000003</v>
      </c>
      <c r="P298" s="5">
        <v>37.834699999999998</v>
      </c>
      <c r="Q298" s="5">
        <v>45.036200000000001</v>
      </c>
      <c r="R298" s="5">
        <v>30.633199999999999</v>
      </c>
      <c r="S298" s="5">
        <v>51.154600000000002</v>
      </c>
      <c r="T298" s="5">
        <v>57.656700000000001</v>
      </c>
      <c r="U298" s="5">
        <v>44.309100000000001</v>
      </c>
    </row>
    <row r="299" spans="1:21" x14ac:dyDescent="0.2">
      <c r="A299" t="s">
        <v>166</v>
      </c>
      <c r="B299" t="s">
        <v>8</v>
      </c>
      <c r="C299" s="5">
        <v>62.990769999999998</v>
      </c>
      <c r="D299" s="5">
        <v>39.860590000000002</v>
      </c>
      <c r="E299" s="5">
        <v>42.002699999999997</v>
      </c>
      <c r="F299" s="5">
        <v>37.718499999999999</v>
      </c>
      <c r="G299" s="5">
        <v>44.690100000000001</v>
      </c>
      <c r="H299" s="5">
        <v>45.8414</v>
      </c>
      <c r="I299" s="5">
        <v>43.538699999999999</v>
      </c>
      <c r="J299" s="5">
        <v>39.860599999999998</v>
      </c>
      <c r="K299" s="5">
        <v>42.002699999999997</v>
      </c>
      <c r="L299" s="5">
        <v>37.718499999999999</v>
      </c>
      <c r="M299" s="5">
        <v>44.690100000000001</v>
      </c>
      <c r="N299" s="5">
        <v>45.8414</v>
      </c>
      <c r="O299" s="5">
        <v>43.538699999999999</v>
      </c>
      <c r="P299" s="5">
        <v>19.3566</v>
      </c>
      <c r="Q299" s="5">
        <v>20.753299999999999</v>
      </c>
      <c r="R299" s="5">
        <v>17.959800000000001</v>
      </c>
      <c r="S299" s="5">
        <v>22.384699999999999</v>
      </c>
      <c r="T299" s="5">
        <v>22.87</v>
      </c>
      <c r="U299" s="5">
        <v>21.8995</v>
      </c>
    </row>
    <row r="300" spans="1:21" x14ac:dyDescent="0.2">
      <c r="A300" t="s">
        <v>167</v>
      </c>
      <c r="B300" t="s">
        <v>14</v>
      </c>
      <c r="C300" s="5">
        <v>98.219120000000004</v>
      </c>
      <c r="D300" s="5">
        <v>80.144620000000003</v>
      </c>
      <c r="E300" s="5">
        <v>81.759299999999996</v>
      </c>
      <c r="F300" s="5">
        <v>78.529899999999998</v>
      </c>
      <c r="G300" s="5">
        <v>77.911299999999997</v>
      </c>
      <c r="H300" s="5">
        <v>78.431600000000003</v>
      </c>
      <c r="I300" s="5">
        <v>77.390900000000002</v>
      </c>
      <c r="J300" s="5">
        <v>80.144599999999997</v>
      </c>
      <c r="K300" s="5">
        <v>81.759299999999996</v>
      </c>
      <c r="L300" s="5">
        <v>78.529899999999998</v>
      </c>
      <c r="M300" s="5">
        <v>77.911299999999997</v>
      </c>
      <c r="N300" s="5">
        <v>78.431600000000003</v>
      </c>
      <c r="O300" s="5">
        <v>77.390900000000002</v>
      </c>
      <c r="P300" s="5">
        <v>60.3855</v>
      </c>
      <c r="Q300" s="5">
        <v>63.99</v>
      </c>
      <c r="R300" s="5">
        <v>56.781100000000002</v>
      </c>
      <c r="S300" s="5">
        <v>63.933999999999997</v>
      </c>
      <c r="T300" s="5">
        <v>64.636600000000001</v>
      </c>
      <c r="U300" s="5">
        <v>63.231400000000001</v>
      </c>
    </row>
    <row r="301" spans="1:21" x14ac:dyDescent="0.2">
      <c r="A301" t="s">
        <v>168</v>
      </c>
      <c r="B301" t="s">
        <v>12</v>
      </c>
      <c r="C301" s="5">
        <v>97.34872</v>
      </c>
      <c r="D301" s="5">
        <v>56.18909</v>
      </c>
      <c r="E301" s="5">
        <v>62.52</v>
      </c>
      <c r="F301" s="5">
        <v>49.858199999999997</v>
      </c>
      <c r="G301" s="5">
        <v>58.155799999999999</v>
      </c>
      <c r="H301" s="5">
        <v>60.6539</v>
      </c>
      <c r="I301" s="5">
        <v>55.657600000000002</v>
      </c>
      <c r="J301" s="5">
        <v>56.189100000000003</v>
      </c>
      <c r="K301" s="5">
        <v>62.52</v>
      </c>
      <c r="L301" s="5">
        <v>49.858199999999997</v>
      </c>
      <c r="M301" s="5">
        <v>58.155799999999999</v>
      </c>
      <c r="N301" s="5">
        <v>60.6539</v>
      </c>
      <c r="O301" s="5">
        <v>55.657600000000002</v>
      </c>
      <c r="P301" s="5">
        <v>40.562800000000003</v>
      </c>
      <c r="Q301" s="5">
        <v>48.2836</v>
      </c>
      <c r="R301" s="5">
        <v>32.841999999999999</v>
      </c>
      <c r="S301" s="5">
        <v>49.746499999999997</v>
      </c>
      <c r="T301" s="5">
        <v>51.7883</v>
      </c>
      <c r="U301" s="5">
        <v>47.704799999999999</v>
      </c>
    </row>
    <row r="302" spans="1:21" x14ac:dyDescent="0.2">
      <c r="A302" t="s">
        <v>169</v>
      </c>
      <c r="B302" t="s">
        <v>19</v>
      </c>
      <c r="C302" s="5">
        <v>97.693439999999995</v>
      </c>
      <c r="D302" s="5">
        <v>60.726059999999997</v>
      </c>
      <c r="E302" s="5">
        <v>64.987300000000005</v>
      </c>
      <c r="F302" s="5">
        <v>56.4649</v>
      </c>
      <c r="G302" s="5">
        <v>61.897300000000001</v>
      </c>
      <c r="H302" s="5">
        <v>58.43</v>
      </c>
      <c r="I302" s="5">
        <v>65.364500000000007</v>
      </c>
      <c r="J302" s="5">
        <v>71.66</v>
      </c>
      <c r="K302" s="5">
        <v>74.296199999999999</v>
      </c>
      <c r="L302" s="5">
        <v>67.117800000000003</v>
      </c>
      <c r="M302" s="5">
        <v>31.681699999999999</v>
      </c>
      <c r="N302" s="5">
        <v>33.590699999999998</v>
      </c>
      <c r="O302" s="5">
        <v>29.724599999999999</v>
      </c>
      <c r="P302" s="5">
        <v>36.127400000000002</v>
      </c>
      <c r="Q302" s="5">
        <v>42.096400000000003</v>
      </c>
      <c r="R302" s="5">
        <v>30.089600000000001</v>
      </c>
      <c r="S302" s="5">
        <v>29.3324</v>
      </c>
      <c r="T302" s="5">
        <v>29.117599999999999</v>
      </c>
      <c r="U302" s="5">
        <v>29.5593</v>
      </c>
    </row>
    <row r="303" spans="1:21" x14ac:dyDescent="0.2">
      <c r="A303" t="s">
        <v>170</v>
      </c>
      <c r="B303" t="s">
        <v>14</v>
      </c>
      <c r="C303" s="5">
        <v>94.409419999999997</v>
      </c>
      <c r="D303" s="5">
        <v>65.696020000000004</v>
      </c>
      <c r="E303" s="5">
        <v>67.019599999999997</v>
      </c>
      <c r="F303" s="5">
        <v>64.372399999999999</v>
      </c>
      <c r="G303" s="5">
        <v>65.995900000000006</v>
      </c>
      <c r="H303" s="5">
        <v>66.436599999999999</v>
      </c>
      <c r="I303" s="5">
        <v>65.555099999999996</v>
      </c>
      <c r="J303" s="5">
        <v>65.695999999999998</v>
      </c>
      <c r="K303" s="5">
        <v>67.019599999999997</v>
      </c>
      <c r="L303" s="5">
        <v>64.372399999999999</v>
      </c>
      <c r="M303" s="5">
        <v>65.995900000000006</v>
      </c>
      <c r="N303" s="5">
        <v>66.436599999999999</v>
      </c>
      <c r="O303" s="5">
        <v>65.555099999999996</v>
      </c>
      <c r="P303" s="5">
        <v>43.559100000000001</v>
      </c>
      <c r="Q303" s="5">
        <v>46.159199999999998</v>
      </c>
      <c r="R303" s="5">
        <v>40.959099999999999</v>
      </c>
      <c r="S303" s="5">
        <v>46.894199999999998</v>
      </c>
      <c r="T303" s="5">
        <v>47.409500000000001</v>
      </c>
      <c r="U303" s="5">
        <v>46.378900000000002</v>
      </c>
    </row>
    <row r="304" spans="1:21" x14ac:dyDescent="0.2">
      <c r="A304" t="s">
        <v>171</v>
      </c>
      <c r="B304" t="s">
        <v>19</v>
      </c>
      <c r="C304" s="5">
        <v>93.004620000000003</v>
      </c>
      <c r="D304" s="5">
        <v>44.833089999999999</v>
      </c>
      <c r="E304" s="5">
        <v>47.979100000000003</v>
      </c>
      <c r="F304" s="5">
        <v>41.687100000000001</v>
      </c>
      <c r="G304" s="5">
        <v>48.790799999999997</v>
      </c>
      <c r="H304" s="5">
        <v>46.057699999999997</v>
      </c>
      <c r="I304" s="5">
        <v>51.523800000000001</v>
      </c>
      <c r="J304" s="5">
        <v>62.97</v>
      </c>
      <c r="K304" s="5">
        <v>64.244</v>
      </c>
      <c r="L304" s="5">
        <v>59.696599999999997</v>
      </c>
      <c r="M304" s="5">
        <v>31.347799999999999</v>
      </c>
      <c r="N304" s="5">
        <v>30.554600000000001</v>
      </c>
      <c r="O304" s="5">
        <v>33.006799999999998</v>
      </c>
      <c r="P304" s="5">
        <v>32.850700000000003</v>
      </c>
      <c r="Q304" s="5">
        <v>35.997399999999999</v>
      </c>
      <c r="R304" s="5">
        <v>29.7041</v>
      </c>
      <c r="S304" s="5">
        <v>36.049999999999997</v>
      </c>
      <c r="T304" s="5">
        <v>34.047800000000002</v>
      </c>
      <c r="U304" s="5">
        <v>38.052300000000002</v>
      </c>
    </row>
    <row r="305" spans="1:21" x14ac:dyDescent="0.2">
      <c r="A305" t="s">
        <v>172</v>
      </c>
      <c r="B305" t="s">
        <v>19</v>
      </c>
      <c r="C305" s="5">
        <v>98.743380000000002</v>
      </c>
      <c r="D305" s="5">
        <v>68.952699999999993</v>
      </c>
      <c r="E305" s="5">
        <v>73.791200000000003</v>
      </c>
      <c r="F305" s="5">
        <v>64.114199999999997</v>
      </c>
      <c r="G305" s="5">
        <v>68.681600000000003</v>
      </c>
      <c r="H305" s="5">
        <v>64.834299999999999</v>
      </c>
      <c r="I305" s="5">
        <v>72.528800000000004</v>
      </c>
      <c r="J305" s="5">
        <v>76.209999999999994</v>
      </c>
      <c r="K305" s="5">
        <v>76.209999999999994</v>
      </c>
      <c r="L305" s="5">
        <v>76.087199999999996</v>
      </c>
      <c r="M305" s="5">
        <v>60.6646</v>
      </c>
      <c r="N305" s="5">
        <v>54.8643</v>
      </c>
      <c r="O305" s="5">
        <v>66.318200000000004</v>
      </c>
      <c r="P305" s="5">
        <v>47.956200000000003</v>
      </c>
      <c r="Q305" s="5">
        <v>49.845700000000001</v>
      </c>
      <c r="R305" s="5">
        <v>46.091700000000003</v>
      </c>
      <c r="S305" s="5">
        <v>42.440899999999999</v>
      </c>
      <c r="T305" s="5">
        <v>40.2761</v>
      </c>
      <c r="U305" s="5">
        <v>44.590299999999999</v>
      </c>
    </row>
    <row r="306" spans="1:21" x14ac:dyDescent="0.2">
      <c r="A306" t="s">
        <v>173</v>
      </c>
      <c r="B306" t="s">
        <v>43</v>
      </c>
      <c r="C306" s="5">
        <v>90.037459999999996</v>
      </c>
      <c r="D306" s="5">
        <v>41.746839999999999</v>
      </c>
      <c r="E306" s="5">
        <v>43.032400000000003</v>
      </c>
      <c r="F306" s="5">
        <v>40.461300000000001</v>
      </c>
      <c r="G306" s="5">
        <v>32.117199999999997</v>
      </c>
      <c r="H306" s="5">
        <v>36.003900000000002</v>
      </c>
      <c r="I306" s="5">
        <v>30.540500000000002</v>
      </c>
      <c r="J306" s="5">
        <v>41.7468</v>
      </c>
      <c r="K306" s="5">
        <v>43.032400000000003</v>
      </c>
      <c r="L306" s="5">
        <v>40.461300000000001</v>
      </c>
      <c r="M306" s="5">
        <v>32.117199999999997</v>
      </c>
      <c r="N306" s="5">
        <v>36.003900000000002</v>
      </c>
      <c r="O306" s="5">
        <v>30.540500000000002</v>
      </c>
      <c r="P306" s="5">
        <v>32.5989</v>
      </c>
      <c r="Q306" s="5">
        <v>35.1282</v>
      </c>
      <c r="R306" s="5">
        <v>30.069600000000001</v>
      </c>
      <c r="S306" s="5">
        <v>36.996299999999998</v>
      </c>
      <c r="T306" s="5">
        <v>40.361699999999999</v>
      </c>
      <c r="U306" s="5">
        <v>32.717300000000002</v>
      </c>
    </row>
    <row r="307" spans="1:21" x14ac:dyDescent="0.2">
      <c r="A307" t="s">
        <v>174</v>
      </c>
      <c r="B307" t="s">
        <v>10</v>
      </c>
      <c r="C307" s="5">
        <v>99.811980000000005</v>
      </c>
      <c r="D307" s="5">
        <v>94.402169999999998</v>
      </c>
      <c r="E307" s="5">
        <v>95.715900000000005</v>
      </c>
      <c r="F307" s="5">
        <v>92.890500000000003</v>
      </c>
      <c r="G307" s="5">
        <v>95.999200000000002</v>
      </c>
      <c r="H307" s="5">
        <v>96.6434</v>
      </c>
      <c r="I307" s="5">
        <v>95.041200000000003</v>
      </c>
      <c r="J307" s="5">
        <v>94.402199999999993</v>
      </c>
      <c r="K307" s="5">
        <v>95.715900000000005</v>
      </c>
      <c r="L307" s="5">
        <v>92.890500000000003</v>
      </c>
      <c r="M307" s="5">
        <v>95.999200000000002</v>
      </c>
      <c r="N307" s="5">
        <v>96.6434</v>
      </c>
      <c r="O307" s="5">
        <v>95.041200000000003</v>
      </c>
      <c r="P307" s="5">
        <v>85.125699999999995</v>
      </c>
      <c r="Q307" s="5">
        <v>91.011499999999998</v>
      </c>
      <c r="R307" s="5">
        <v>79.574399999999997</v>
      </c>
      <c r="S307" s="5">
        <v>86.453199999999995</v>
      </c>
      <c r="T307" s="5">
        <v>86.792900000000003</v>
      </c>
      <c r="U307" s="5">
        <v>86.063999999999993</v>
      </c>
    </row>
    <row r="308" spans="1:21" x14ac:dyDescent="0.2">
      <c r="A308" t="s">
        <v>175</v>
      </c>
      <c r="B308" t="s">
        <v>10</v>
      </c>
      <c r="C308" s="5">
        <v>99.825329999999994</v>
      </c>
      <c r="D308" s="5">
        <v>97.419529999999995</v>
      </c>
      <c r="E308" s="5">
        <v>98.434799999999996</v>
      </c>
      <c r="F308" s="5">
        <v>96.176400000000001</v>
      </c>
      <c r="G308" s="5">
        <v>97.000299999999996</v>
      </c>
      <c r="H308" s="5">
        <v>96.746099999999998</v>
      </c>
      <c r="I308" s="5">
        <v>97.000299999999996</v>
      </c>
      <c r="J308" s="5">
        <v>97.419499999999999</v>
      </c>
      <c r="K308" s="5">
        <v>98.434799999999996</v>
      </c>
      <c r="L308" s="5">
        <v>96.176400000000001</v>
      </c>
      <c r="M308" s="5">
        <v>97.000299999999996</v>
      </c>
      <c r="N308" s="5">
        <v>96.746099999999998</v>
      </c>
      <c r="O308" s="5">
        <v>97.000299999999996</v>
      </c>
      <c r="P308" s="5">
        <v>79.615099999999998</v>
      </c>
      <c r="Q308" s="5">
        <v>81.414400000000001</v>
      </c>
      <c r="R308" s="5">
        <v>77.861099999999993</v>
      </c>
      <c r="S308" s="5">
        <v>77.661299999999997</v>
      </c>
      <c r="T308" s="5">
        <v>76.831400000000002</v>
      </c>
      <c r="U308" s="5">
        <v>78.458699999999993</v>
      </c>
    </row>
    <row r="309" spans="1:21" x14ac:dyDescent="0.2">
      <c r="A309" t="s">
        <v>176</v>
      </c>
      <c r="B309" t="s">
        <v>19</v>
      </c>
      <c r="C309" s="5">
        <v>98.762090000000001</v>
      </c>
      <c r="D309" s="5">
        <v>68.084199999999996</v>
      </c>
      <c r="E309" s="5">
        <v>72.861699999999999</v>
      </c>
      <c r="F309" s="5">
        <v>63.306699999999999</v>
      </c>
      <c r="G309" s="5">
        <v>67.965299999999999</v>
      </c>
      <c r="H309" s="5">
        <v>64.158199999999994</v>
      </c>
      <c r="I309" s="5">
        <v>71.772499999999994</v>
      </c>
      <c r="J309" s="5">
        <v>68.084199999999996</v>
      </c>
      <c r="K309" s="5">
        <v>72.861699999999999</v>
      </c>
      <c r="L309" s="5">
        <v>63.306699999999999</v>
      </c>
      <c r="M309" s="5">
        <v>67.965299999999999</v>
      </c>
      <c r="N309" s="5">
        <v>64.158199999999994</v>
      </c>
      <c r="O309" s="5">
        <v>71.772499999999994</v>
      </c>
      <c r="P309" s="5">
        <v>51.826999999999998</v>
      </c>
      <c r="Q309" s="5">
        <v>56.7913</v>
      </c>
      <c r="R309" s="5">
        <v>46.8626</v>
      </c>
      <c r="S309" s="5">
        <v>36.770899999999997</v>
      </c>
      <c r="T309" s="5">
        <v>34.7286</v>
      </c>
      <c r="U309" s="5">
        <v>38.813200000000002</v>
      </c>
    </row>
    <row r="310" spans="1:21" x14ac:dyDescent="0.2">
      <c r="A310" t="s">
        <v>177</v>
      </c>
      <c r="B310" t="s">
        <v>12</v>
      </c>
      <c r="C310" s="5">
        <v>97.537030000000001</v>
      </c>
      <c r="D310" s="5">
        <v>59.086649999999999</v>
      </c>
      <c r="E310" s="5">
        <v>65.747299999999996</v>
      </c>
      <c r="F310" s="5">
        <v>53.7151</v>
      </c>
      <c r="G310" s="5">
        <v>63.730800000000002</v>
      </c>
      <c r="H310" s="5">
        <v>65.677499999999995</v>
      </c>
      <c r="I310" s="5">
        <v>62.4587</v>
      </c>
      <c r="J310" s="5">
        <v>59.086599999999997</v>
      </c>
      <c r="K310" s="5">
        <v>65.747299999999996</v>
      </c>
      <c r="L310" s="5">
        <v>53.7151</v>
      </c>
      <c r="M310" s="5">
        <v>63.730800000000002</v>
      </c>
      <c r="N310" s="5">
        <v>65.677499999999995</v>
      </c>
      <c r="O310" s="5">
        <v>62.4587</v>
      </c>
      <c r="P310" s="5">
        <v>50.487499999999997</v>
      </c>
      <c r="Q310" s="5">
        <v>60.234400000000001</v>
      </c>
      <c r="R310" s="5">
        <v>40.536700000000003</v>
      </c>
      <c r="S310" s="5">
        <v>63.5533</v>
      </c>
      <c r="T310" s="5">
        <v>65.332899999999995</v>
      </c>
      <c r="U310" s="5">
        <v>60.854100000000003</v>
      </c>
    </row>
    <row r="311" spans="1:21" x14ac:dyDescent="0.2">
      <c r="A311" t="s">
        <v>178</v>
      </c>
      <c r="B311" t="s">
        <v>43</v>
      </c>
      <c r="C311" s="5">
        <v>99.261539999999997</v>
      </c>
      <c r="D311" s="5">
        <v>99.067409999999995</v>
      </c>
      <c r="E311" s="5">
        <v>102.11799999999999</v>
      </c>
      <c r="F311" s="5">
        <v>96.016800000000003</v>
      </c>
      <c r="G311" s="5">
        <v>98.924099999999996</v>
      </c>
      <c r="H311" s="5">
        <v>98.924099999999996</v>
      </c>
      <c r="I311" s="5">
        <v>98.726900000000001</v>
      </c>
      <c r="J311" s="5">
        <v>99.067400000000006</v>
      </c>
      <c r="K311" s="5">
        <v>102.11799999999999</v>
      </c>
      <c r="L311" s="5">
        <v>96.016800000000003</v>
      </c>
      <c r="M311" s="5">
        <v>98.924099999999996</v>
      </c>
      <c r="N311" s="5">
        <v>98.924099999999996</v>
      </c>
      <c r="O311" s="5">
        <v>98.726900000000001</v>
      </c>
      <c r="P311" s="5">
        <v>86.105699999999999</v>
      </c>
      <c r="Q311" s="5">
        <v>91.195400000000006</v>
      </c>
      <c r="R311" s="5">
        <v>79.981999999999999</v>
      </c>
      <c r="S311" s="5">
        <v>96.967100000000002</v>
      </c>
      <c r="T311" s="5">
        <v>96.967100000000002</v>
      </c>
      <c r="U311" s="5">
        <v>95.479900000000001</v>
      </c>
    </row>
    <row r="312" spans="1:21" x14ac:dyDescent="0.2">
      <c r="A312" t="s">
        <v>179</v>
      </c>
      <c r="B312" t="s">
        <v>10</v>
      </c>
      <c r="C312" s="5">
        <v>99.089500000000001</v>
      </c>
      <c r="D312" s="5">
        <v>90.429079999999999</v>
      </c>
      <c r="E312" s="5">
        <v>92.153599999999997</v>
      </c>
      <c r="F312" s="5">
        <v>88.524900000000002</v>
      </c>
      <c r="G312" s="5">
        <v>86.792500000000004</v>
      </c>
      <c r="H312" s="5">
        <v>87.903099999999995</v>
      </c>
      <c r="I312" s="5">
        <v>85.549000000000007</v>
      </c>
      <c r="J312" s="5">
        <v>90.429100000000005</v>
      </c>
      <c r="K312" s="5">
        <v>92.153599999999997</v>
      </c>
      <c r="L312" s="5">
        <v>88.524900000000002</v>
      </c>
      <c r="M312" s="5">
        <v>86.792500000000004</v>
      </c>
      <c r="N312" s="5">
        <v>87.903099999999995</v>
      </c>
      <c r="O312" s="5">
        <v>85.549000000000007</v>
      </c>
      <c r="P312" s="5">
        <v>53.3688</v>
      </c>
      <c r="Q312" s="5">
        <v>65.227000000000004</v>
      </c>
      <c r="R312" s="5">
        <v>44.448300000000003</v>
      </c>
      <c r="S312" s="5">
        <v>55.338200000000001</v>
      </c>
      <c r="T312" s="5">
        <v>57.39</v>
      </c>
      <c r="U312" s="5">
        <v>55.338200000000001</v>
      </c>
    </row>
    <row r="313" spans="1:21" x14ac:dyDescent="0.2">
      <c r="A313" t="s">
        <v>180</v>
      </c>
      <c r="B313" t="s">
        <v>10</v>
      </c>
      <c r="C313" s="5">
        <v>99.662279999999996</v>
      </c>
      <c r="D313" s="5">
        <v>85.811149999999998</v>
      </c>
      <c r="E313" s="5">
        <v>87.855500000000006</v>
      </c>
      <c r="F313" s="5">
        <v>83.614999999999995</v>
      </c>
      <c r="G313" s="5">
        <v>78.606200000000001</v>
      </c>
      <c r="H313" s="5">
        <v>78.606200000000001</v>
      </c>
      <c r="I313" s="5">
        <v>78.363100000000003</v>
      </c>
      <c r="J313" s="5">
        <v>85.811099999999996</v>
      </c>
      <c r="K313" s="5">
        <v>87.855500000000006</v>
      </c>
      <c r="L313" s="5">
        <v>83.614999999999995</v>
      </c>
      <c r="M313" s="5">
        <v>78.606200000000001</v>
      </c>
      <c r="N313" s="5">
        <v>78.606200000000001</v>
      </c>
      <c r="O313" s="5">
        <v>78.363100000000003</v>
      </c>
      <c r="P313" s="5">
        <v>61.593600000000002</v>
      </c>
      <c r="Q313" s="5">
        <v>65.387100000000004</v>
      </c>
      <c r="R313" s="5">
        <v>57.838200000000001</v>
      </c>
      <c r="S313" s="5">
        <v>66.652799999999999</v>
      </c>
      <c r="T313" s="5">
        <v>67.397099999999995</v>
      </c>
      <c r="U313" s="5">
        <v>65.915000000000006</v>
      </c>
    </row>
    <row r="314" spans="1:21" x14ac:dyDescent="0.2">
      <c r="A314" t="s">
        <v>181</v>
      </c>
      <c r="B314" t="s">
        <v>10</v>
      </c>
      <c r="C314" s="5">
        <v>99.785700000000006</v>
      </c>
      <c r="D314" s="5">
        <v>98.837739999999997</v>
      </c>
      <c r="E314" s="5">
        <v>99.46</v>
      </c>
      <c r="F314" s="5">
        <v>98.304699999999997</v>
      </c>
      <c r="G314" s="5">
        <v>98.099299999999999</v>
      </c>
      <c r="H314" s="5">
        <v>98.32</v>
      </c>
      <c r="I314" s="5">
        <v>97.956000000000003</v>
      </c>
      <c r="J314" s="5">
        <v>98.837699999999998</v>
      </c>
      <c r="K314" s="5">
        <v>99.46</v>
      </c>
      <c r="L314" s="5">
        <v>98.304699999999997</v>
      </c>
      <c r="M314" s="5">
        <v>98.099299999999999</v>
      </c>
      <c r="N314" s="5">
        <v>98.32</v>
      </c>
      <c r="O314" s="5">
        <v>97.956000000000003</v>
      </c>
      <c r="P314" s="5">
        <v>85.244100000000003</v>
      </c>
      <c r="Q314" s="5">
        <v>89.437799999999996</v>
      </c>
      <c r="R314" s="5">
        <v>80.932599999999994</v>
      </c>
      <c r="S314" s="5">
        <v>94.290400000000005</v>
      </c>
      <c r="T314" s="5">
        <v>93.532600000000002</v>
      </c>
      <c r="U314" s="5">
        <v>94.975099999999998</v>
      </c>
    </row>
    <row r="315" spans="1:21" x14ac:dyDescent="0.2">
      <c r="A315" t="s">
        <v>182</v>
      </c>
      <c r="B315" t="s">
        <v>17</v>
      </c>
      <c r="C315" s="5">
        <v>74.999020000000002</v>
      </c>
      <c r="D315" s="5">
        <v>13.72001</v>
      </c>
      <c r="E315" s="5">
        <v>15.264699999999999</v>
      </c>
      <c r="F315" s="5">
        <v>12.1754</v>
      </c>
      <c r="G315" s="5">
        <v>23.1326</v>
      </c>
      <c r="H315" s="5">
        <v>24.889199999999999</v>
      </c>
      <c r="I315" s="5">
        <v>21.376000000000001</v>
      </c>
      <c r="J315" s="5">
        <v>13.72</v>
      </c>
      <c r="K315" s="5">
        <v>15.264699999999999</v>
      </c>
      <c r="L315" s="5">
        <v>12.1754</v>
      </c>
      <c r="M315" s="5">
        <v>23.1326</v>
      </c>
      <c r="N315" s="5">
        <v>24.889199999999999</v>
      </c>
      <c r="O315" s="5">
        <v>21.376000000000001</v>
      </c>
      <c r="P315" s="5">
        <v>13.252599999999999</v>
      </c>
      <c r="Q315" s="5">
        <v>15.173</v>
      </c>
      <c r="R315" s="5">
        <v>11.3322</v>
      </c>
      <c r="S315" s="5">
        <v>16.203299999999999</v>
      </c>
      <c r="T315" s="5">
        <v>17.061900000000001</v>
      </c>
      <c r="U315" s="5">
        <v>15.3447</v>
      </c>
    </row>
    <row r="316" spans="1:21" x14ac:dyDescent="0.2">
      <c r="A316" t="s">
        <v>183</v>
      </c>
      <c r="B316" t="s">
        <v>17</v>
      </c>
      <c r="C316" s="5">
        <v>94.13655</v>
      </c>
      <c r="D316" s="5">
        <v>43.798369999999998</v>
      </c>
      <c r="E316" s="5">
        <v>48.729399999999998</v>
      </c>
      <c r="F316" s="5">
        <v>38.867400000000004</v>
      </c>
      <c r="G316" s="5">
        <v>47.937399999999997</v>
      </c>
      <c r="H316" s="5">
        <v>51.577599999999997</v>
      </c>
      <c r="I316" s="5">
        <v>44.2973</v>
      </c>
      <c r="J316" s="5">
        <v>43.798400000000001</v>
      </c>
      <c r="K316" s="5">
        <v>48.729399999999998</v>
      </c>
      <c r="L316" s="5">
        <v>38.867400000000004</v>
      </c>
      <c r="M316" s="5">
        <v>47.937399999999997</v>
      </c>
      <c r="N316" s="5">
        <v>51.577599999999997</v>
      </c>
      <c r="O316" s="5">
        <v>44.2973</v>
      </c>
      <c r="P316" s="5">
        <v>34.985999999999997</v>
      </c>
      <c r="Q316" s="5">
        <v>40.055799999999998</v>
      </c>
      <c r="R316" s="5">
        <v>29.9162</v>
      </c>
      <c r="S316" s="5">
        <v>38.212299999999999</v>
      </c>
      <c r="T316" s="5">
        <v>40.237200000000001</v>
      </c>
      <c r="U316" s="5">
        <v>36.187399999999997</v>
      </c>
    </row>
    <row r="317" spans="1:21" x14ac:dyDescent="0.2">
      <c r="A317" t="s">
        <v>184</v>
      </c>
      <c r="B317" t="s">
        <v>17</v>
      </c>
      <c r="C317" s="5">
        <v>94.216220000000007</v>
      </c>
      <c r="D317" s="5">
        <v>44.000709999999998</v>
      </c>
      <c r="E317" s="5">
        <v>48.954500000000003</v>
      </c>
      <c r="F317" s="5">
        <v>39.046900000000001</v>
      </c>
      <c r="G317" s="5">
        <v>48.104300000000002</v>
      </c>
      <c r="H317" s="5">
        <v>51.757100000000001</v>
      </c>
      <c r="I317" s="5">
        <v>44.451500000000003</v>
      </c>
      <c r="J317" s="5">
        <v>44.000700000000002</v>
      </c>
      <c r="K317" s="5">
        <v>48.954500000000003</v>
      </c>
      <c r="L317" s="5">
        <v>39.046900000000001</v>
      </c>
      <c r="M317" s="5">
        <v>48.104300000000002</v>
      </c>
      <c r="N317" s="5">
        <v>51.757100000000001</v>
      </c>
      <c r="O317" s="5">
        <v>44.451500000000003</v>
      </c>
      <c r="P317" s="5">
        <v>35.125999999999998</v>
      </c>
      <c r="Q317" s="5">
        <v>40.216099999999997</v>
      </c>
      <c r="R317" s="5">
        <v>30.035900000000002</v>
      </c>
      <c r="S317" s="5">
        <v>38.354100000000003</v>
      </c>
      <c r="T317" s="5">
        <v>40.386499999999998</v>
      </c>
      <c r="U317" s="5">
        <v>36.3217</v>
      </c>
    </row>
    <row r="318" spans="1:21" x14ac:dyDescent="0.2">
      <c r="A318" t="s">
        <v>185</v>
      </c>
      <c r="B318" t="s">
        <v>19</v>
      </c>
      <c r="C318" s="5">
        <v>98.520650000000003</v>
      </c>
      <c r="D318" s="5">
        <v>67.713359999999994</v>
      </c>
      <c r="E318" s="5">
        <v>72.464799999999997</v>
      </c>
      <c r="F318" s="5">
        <v>62.9619</v>
      </c>
      <c r="G318" s="5">
        <v>67.659499999999994</v>
      </c>
      <c r="H318" s="5">
        <v>63.869500000000002</v>
      </c>
      <c r="I318" s="5">
        <v>71.4495</v>
      </c>
      <c r="J318" s="5">
        <v>67.713399999999993</v>
      </c>
      <c r="K318" s="5">
        <v>72.464799999999997</v>
      </c>
      <c r="L318" s="5">
        <v>62.9619</v>
      </c>
      <c r="M318" s="5">
        <v>67.659499999999994</v>
      </c>
      <c r="N318" s="5">
        <v>63.869500000000002</v>
      </c>
      <c r="O318" s="5">
        <v>71.4495</v>
      </c>
      <c r="P318" s="5">
        <v>51.325600000000001</v>
      </c>
      <c r="Q318" s="5">
        <v>56.241900000000001</v>
      </c>
      <c r="R318" s="5">
        <v>46.409199999999998</v>
      </c>
      <c r="S318" s="5">
        <v>54.759099999999997</v>
      </c>
      <c r="T318" s="5">
        <v>51.717700000000001</v>
      </c>
      <c r="U318" s="5">
        <v>57.8005</v>
      </c>
    </row>
    <row r="319" spans="1:21" x14ac:dyDescent="0.2">
      <c r="A319" t="s">
        <v>186</v>
      </c>
      <c r="B319" t="s">
        <v>19</v>
      </c>
      <c r="C319" s="5">
        <v>98.246979999999994</v>
      </c>
      <c r="D319" s="5">
        <v>61.020420000000001</v>
      </c>
      <c r="E319" s="5">
        <v>65.302300000000002</v>
      </c>
      <c r="F319" s="5">
        <v>56.738599999999998</v>
      </c>
      <c r="G319" s="5">
        <v>62.14</v>
      </c>
      <c r="H319" s="5">
        <v>58.659199999999998</v>
      </c>
      <c r="I319" s="5">
        <v>65.620800000000003</v>
      </c>
      <c r="J319" s="5">
        <v>61.020400000000002</v>
      </c>
      <c r="K319" s="5">
        <v>65.302300000000002</v>
      </c>
      <c r="L319" s="5">
        <v>56.738599999999998</v>
      </c>
      <c r="M319" s="5">
        <v>62.14</v>
      </c>
      <c r="N319" s="5">
        <v>58.659199999999998</v>
      </c>
      <c r="O319" s="5">
        <v>65.620800000000003</v>
      </c>
      <c r="P319" s="5">
        <v>44.909199999999998</v>
      </c>
      <c r="Q319" s="5">
        <v>49.210900000000002</v>
      </c>
      <c r="R319" s="5">
        <v>40.607500000000002</v>
      </c>
      <c r="S319" s="5">
        <v>48.261299999999999</v>
      </c>
      <c r="T319" s="5">
        <v>45.5809</v>
      </c>
      <c r="U319" s="5">
        <v>50.941800000000001</v>
      </c>
    </row>
    <row r="320" spans="1:21" x14ac:dyDescent="0.2">
      <c r="A320" t="s">
        <v>187</v>
      </c>
      <c r="B320" t="s">
        <v>10</v>
      </c>
      <c r="C320" s="5">
        <v>99.852170000000001</v>
      </c>
      <c r="D320" s="5">
        <v>95.108270000000005</v>
      </c>
      <c r="E320" s="5">
        <v>96.354600000000005</v>
      </c>
      <c r="F320" s="5">
        <v>93.861900000000006</v>
      </c>
      <c r="G320" s="5">
        <v>90.251400000000004</v>
      </c>
      <c r="H320" s="5">
        <v>90.377499999999998</v>
      </c>
      <c r="I320" s="5">
        <v>90.125299999999996</v>
      </c>
      <c r="J320" s="5">
        <v>95.1083</v>
      </c>
      <c r="K320" s="5">
        <v>96.354600000000005</v>
      </c>
      <c r="L320" s="5">
        <v>93.861900000000006</v>
      </c>
      <c r="M320" s="5">
        <v>90.251400000000004</v>
      </c>
      <c r="N320" s="5">
        <v>90.377499999999998</v>
      </c>
      <c r="O320" s="5">
        <v>90.125299999999996</v>
      </c>
      <c r="P320" s="5">
        <v>79.062100000000001</v>
      </c>
      <c r="Q320" s="5">
        <v>85.4512</v>
      </c>
      <c r="R320" s="5">
        <v>72.672899999999998</v>
      </c>
      <c r="S320" s="5">
        <v>82.847399999999993</v>
      </c>
      <c r="T320" s="5">
        <v>83.305899999999994</v>
      </c>
      <c r="U320" s="5">
        <v>82.388800000000003</v>
      </c>
    </row>
    <row r="321" spans="1:21" x14ac:dyDescent="0.2">
      <c r="A321" t="s">
        <v>188</v>
      </c>
      <c r="B321" t="s">
        <v>19</v>
      </c>
      <c r="C321" s="5">
        <v>96.580889999999997</v>
      </c>
      <c r="D321" s="5">
        <v>58.46651</v>
      </c>
      <c r="E321" s="5">
        <v>62.569099999999999</v>
      </c>
      <c r="F321" s="5">
        <v>54.363900000000001</v>
      </c>
      <c r="G321" s="5">
        <v>60.033900000000003</v>
      </c>
      <c r="H321" s="5">
        <v>56.670999999999999</v>
      </c>
      <c r="I321" s="5">
        <v>63.396700000000003</v>
      </c>
      <c r="J321" s="5">
        <v>58.466500000000003</v>
      </c>
      <c r="K321" s="5">
        <v>62.569099999999999</v>
      </c>
      <c r="L321" s="5">
        <v>54.363900000000001</v>
      </c>
      <c r="M321" s="5">
        <v>60.033900000000003</v>
      </c>
      <c r="N321" s="5">
        <v>56.670999999999999</v>
      </c>
      <c r="O321" s="5">
        <v>63.396700000000003</v>
      </c>
      <c r="P321" s="5">
        <v>42.755200000000002</v>
      </c>
      <c r="Q321" s="5">
        <v>46.850499999999997</v>
      </c>
      <c r="R321" s="5">
        <v>38.659799999999997</v>
      </c>
      <c r="S321" s="5">
        <v>46.08</v>
      </c>
      <c r="T321" s="5">
        <v>43.520699999999998</v>
      </c>
      <c r="U321" s="5">
        <v>48.639400000000002</v>
      </c>
    </row>
    <row r="322" spans="1:21" x14ac:dyDescent="0.2">
      <c r="A322" t="s">
        <v>189</v>
      </c>
      <c r="B322" t="s">
        <v>14</v>
      </c>
      <c r="C322" s="5">
        <v>96.303380000000004</v>
      </c>
      <c r="D322" s="5">
        <v>71.156549999999996</v>
      </c>
      <c r="E322" s="5">
        <v>72.590199999999996</v>
      </c>
      <c r="F322" s="5">
        <v>69.722899999999996</v>
      </c>
      <c r="G322" s="5">
        <v>70.498999999999995</v>
      </c>
      <c r="H322" s="5">
        <v>70.969899999999996</v>
      </c>
      <c r="I322" s="5">
        <v>70.028199999999998</v>
      </c>
      <c r="J322" s="5">
        <v>71.156499999999994</v>
      </c>
      <c r="K322" s="5">
        <v>72.590199999999996</v>
      </c>
      <c r="L322" s="5">
        <v>69.722899999999996</v>
      </c>
      <c r="M322" s="5">
        <v>70.498999999999995</v>
      </c>
      <c r="N322" s="5">
        <v>70.969899999999996</v>
      </c>
      <c r="O322" s="5">
        <v>70.028199999999998</v>
      </c>
      <c r="P322" s="5">
        <v>49.730499999999999</v>
      </c>
      <c r="Q322" s="5">
        <v>52.698900000000002</v>
      </c>
      <c r="R322" s="5">
        <v>46.762</v>
      </c>
      <c r="S322" s="5">
        <v>53.143799999999999</v>
      </c>
      <c r="T322" s="5">
        <v>53.727800000000002</v>
      </c>
      <c r="U322" s="5">
        <v>52.559800000000003</v>
      </c>
    </row>
    <row r="323" spans="1:21" x14ac:dyDescent="0.2">
      <c r="A323" t="s">
        <v>190</v>
      </c>
      <c r="B323" t="s">
        <v>10</v>
      </c>
      <c r="C323" s="5">
        <v>99.926869999999994</v>
      </c>
      <c r="D323" s="5">
        <v>98.710319999999996</v>
      </c>
      <c r="E323" s="5">
        <v>100.004</v>
      </c>
      <c r="F323" s="5">
        <v>97.416700000000006</v>
      </c>
      <c r="G323" s="5">
        <v>93.221900000000005</v>
      </c>
      <c r="H323" s="5">
        <v>93.352199999999996</v>
      </c>
      <c r="I323" s="5">
        <v>93.091700000000003</v>
      </c>
      <c r="J323" s="5">
        <v>98.710300000000004</v>
      </c>
      <c r="K323" s="5">
        <v>100.004</v>
      </c>
      <c r="L323" s="5">
        <v>97.416700000000006</v>
      </c>
      <c r="M323" s="5">
        <v>93.221900000000005</v>
      </c>
      <c r="N323" s="5">
        <v>93.352199999999996</v>
      </c>
      <c r="O323" s="5">
        <v>93.091700000000003</v>
      </c>
      <c r="P323" s="5">
        <v>84.226500000000001</v>
      </c>
      <c r="Q323" s="5">
        <v>91.033000000000001</v>
      </c>
      <c r="R323" s="5">
        <v>77.42</v>
      </c>
      <c r="S323" s="5">
        <v>88.077299999999994</v>
      </c>
      <c r="T323" s="5">
        <v>88.564800000000005</v>
      </c>
      <c r="U323" s="5">
        <v>87.589699999999993</v>
      </c>
    </row>
    <row r="324" spans="1:21" x14ac:dyDescent="0.2">
      <c r="A324" t="s">
        <v>191</v>
      </c>
      <c r="B324" t="s">
        <v>17</v>
      </c>
      <c r="C324" s="5">
        <v>78.243390000000005</v>
      </c>
      <c r="D324" s="5">
        <v>18.22392</v>
      </c>
      <c r="E324" s="5">
        <v>20.275600000000001</v>
      </c>
      <c r="F324" s="5">
        <v>16.1722</v>
      </c>
      <c r="G324" s="5">
        <v>26.846900000000002</v>
      </c>
      <c r="H324" s="5">
        <v>28.8855</v>
      </c>
      <c r="I324" s="5">
        <v>24.808199999999999</v>
      </c>
      <c r="J324" s="5">
        <v>18.2239</v>
      </c>
      <c r="K324" s="5">
        <v>20.275600000000001</v>
      </c>
      <c r="L324" s="5">
        <v>16.1722</v>
      </c>
      <c r="M324" s="5">
        <v>26.846900000000002</v>
      </c>
      <c r="N324" s="5">
        <v>28.8855</v>
      </c>
      <c r="O324" s="5">
        <v>24.808199999999999</v>
      </c>
      <c r="P324" s="5">
        <v>18.2239</v>
      </c>
      <c r="Q324" s="5">
        <v>20.864699999999999</v>
      </c>
      <c r="R324" s="5">
        <v>15.5831</v>
      </c>
      <c r="S324" s="5">
        <v>21.2377</v>
      </c>
      <c r="T324" s="5">
        <v>22.363099999999999</v>
      </c>
      <c r="U324" s="5">
        <v>20.112300000000001</v>
      </c>
    </row>
    <row r="325" spans="1:21" x14ac:dyDescent="0.2">
      <c r="A325" t="s">
        <v>192</v>
      </c>
      <c r="B325" t="s">
        <v>12</v>
      </c>
      <c r="C325" s="5">
        <v>98.580410000000001</v>
      </c>
      <c r="D325" s="5">
        <v>64.629679999999993</v>
      </c>
      <c r="E325" s="5">
        <v>77.551299999999998</v>
      </c>
      <c r="F325" s="5">
        <v>50.610700000000001</v>
      </c>
      <c r="G325" s="5">
        <v>43.030099999999997</v>
      </c>
      <c r="H325" s="5">
        <v>53.278599999999997</v>
      </c>
      <c r="I325" s="5">
        <v>33.116</v>
      </c>
      <c r="J325" s="5">
        <v>64.6297</v>
      </c>
      <c r="K325" s="5">
        <v>77.551299999999998</v>
      </c>
      <c r="L325" s="5">
        <v>50.610700000000001</v>
      </c>
      <c r="M325" s="5">
        <v>43.030099999999997</v>
      </c>
      <c r="N325" s="5">
        <v>53.278599999999997</v>
      </c>
      <c r="O325" s="5">
        <v>33.116</v>
      </c>
      <c r="P325" s="5">
        <v>49.808900000000001</v>
      </c>
      <c r="Q325" s="5">
        <v>59.2896</v>
      </c>
      <c r="R325" s="5">
        <v>40.328200000000002</v>
      </c>
      <c r="S325" s="5">
        <v>33.561500000000002</v>
      </c>
      <c r="T325" s="5">
        <v>36.115699999999997</v>
      </c>
      <c r="U325" s="5">
        <v>30.334599999999998</v>
      </c>
    </row>
    <row r="326" spans="1:21" x14ac:dyDescent="0.2">
      <c r="A326" t="s">
        <v>193</v>
      </c>
      <c r="B326" t="s">
        <v>17</v>
      </c>
      <c r="C326" s="5">
        <v>49.273569999999999</v>
      </c>
      <c r="D326" s="5">
        <v>7.9744510000000002</v>
      </c>
      <c r="E326" s="5">
        <v>8.8722499999999993</v>
      </c>
      <c r="F326" s="5">
        <v>7.0766499999999999</v>
      </c>
      <c r="G326" s="5">
        <v>18.394400000000001</v>
      </c>
      <c r="H326" s="5">
        <v>19.7912</v>
      </c>
      <c r="I326" s="5">
        <v>16.997599999999998</v>
      </c>
      <c r="J326" s="5">
        <v>4.8899999999999997</v>
      </c>
      <c r="K326" s="5">
        <v>4.8083600000000004</v>
      </c>
      <c r="L326" s="5">
        <v>4.8899999999999997</v>
      </c>
      <c r="M326" s="5">
        <v>9.1055799999999998</v>
      </c>
      <c r="N326" s="5">
        <v>8.8535199999999996</v>
      </c>
      <c r="O326" s="5">
        <v>9.32653</v>
      </c>
      <c r="P326" s="5">
        <v>3.0942500000000002</v>
      </c>
      <c r="Q326" s="5">
        <v>3.54264</v>
      </c>
      <c r="R326" s="5">
        <v>2.6458599999999999</v>
      </c>
      <c r="S326" s="5">
        <v>5.9161700000000002</v>
      </c>
      <c r="T326" s="5">
        <v>6.2296699999999996</v>
      </c>
      <c r="U326" s="5">
        <v>5.6026699999999998</v>
      </c>
    </row>
    <row r="327" spans="1:21" x14ac:dyDescent="0.2">
      <c r="A327" t="s">
        <v>194</v>
      </c>
      <c r="B327" t="s">
        <v>10</v>
      </c>
      <c r="C327" s="5">
        <v>99.276690000000002</v>
      </c>
      <c r="D327" s="5">
        <v>91.49494</v>
      </c>
      <c r="E327" s="5">
        <v>92.694000000000003</v>
      </c>
      <c r="F327" s="5">
        <v>90.295900000000003</v>
      </c>
      <c r="G327" s="5">
        <v>89.971999999999994</v>
      </c>
      <c r="H327" s="5">
        <v>92.233500000000006</v>
      </c>
      <c r="I327" s="5">
        <v>88.0642</v>
      </c>
      <c r="J327" s="5">
        <v>91.494900000000001</v>
      </c>
      <c r="K327" s="5">
        <v>92.694000000000003</v>
      </c>
      <c r="L327" s="5">
        <v>90.295900000000003</v>
      </c>
      <c r="M327" s="5">
        <v>89.971999999999994</v>
      </c>
      <c r="N327" s="5">
        <v>92.233500000000006</v>
      </c>
      <c r="O327" s="5">
        <v>88.0642</v>
      </c>
      <c r="P327" s="5">
        <v>68.435199999999995</v>
      </c>
      <c r="Q327" s="5">
        <v>78.109099999999998</v>
      </c>
      <c r="R327" s="5">
        <v>58.777500000000003</v>
      </c>
      <c r="S327" s="5">
        <v>70.873000000000005</v>
      </c>
      <c r="T327" s="5">
        <v>69.979799999999997</v>
      </c>
      <c r="U327" s="5">
        <v>71.771900000000002</v>
      </c>
    </row>
    <row r="328" spans="1:21" x14ac:dyDescent="0.2">
      <c r="A328" t="s">
        <v>195</v>
      </c>
      <c r="B328" t="s">
        <v>17</v>
      </c>
      <c r="C328" s="5">
        <v>93.893649999999994</v>
      </c>
      <c r="D328" s="5">
        <v>44.678629999999998</v>
      </c>
      <c r="E328" s="5">
        <v>49.7087</v>
      </c>
      <c r="F328" s="5">
        <v>39.648499999999999</v>
      </c>
      <c r="G328" s="5">
        <v>48.663400000000003</v>
      </c>
      <c r="H328" s="5">
        <v>52.358600000000003</v>
      </c>
      <c r="I328" s="5">
        <v>44.9681</v>
      </c>
      <c r="J328" s="5">
        <v>47.54</v>
      </c>
      <c r="K328" s="5">
        <v>36.938600000000001</v>
      </c>
      <c r="L328" s="5">
        <v>56.346200000000003</v>
      </c>
      <c r="M328" s="5">
        <v>45.311300000000003</v>
      </c>
      <c r="N328" s="5">
        <v>39.0137</v>
      </c>
      <c r="O328" s="5">
        <v>51.692100000000003</v>
      </c>
      <c r="P328" s="5">
        <v>34.717700000000001</v>
      </c>
      <c r="Q328" s="5">
        <v>39.748600000000003</v>
      </c>
      <c r="R328" s="5">
        <v>29.686699999999998</v>
      </c>
      <c r="S328" s="5">
        <v>37.940600000000003</v>
      </c>
      <c r="T328" s="5">
        <v>39.951099999999997</v>
      </c>
      <c r="U328" s="5">
        <v>35.930100000000003</v>
      </c>
    </row>
    <row r="329" spans="1:21" x14ac:dyDescent="0.2">
      <c r="A329" t="s">
        <v>196</v>
      </c>
      <c r="B329" t="s">
        <v>17</v>
      </c>
      <c r="C329" s="5">
        <v>63.10989</v>
      </c>
      <c r="D329" s="5">
        <v>9.5993359999999992</v>
      </c>
      <c r="E329" s="5">
        <v>10.680099999999999</v>
      </c>
      <c r="F329" s="5">
        <v>8.5185999999999993</v>
      </c>
      <c r="G329" s="5">
        <v>19.734400000000001</v>
      </c>
      <c r="H329" s="5">
        <v>21.232900000000001</v>
      </c>
      <c r="I329" s="5">
        <v>18.235900000000001</v>
      </c>
      <c r="J329" s="5">
        <v>9.5993399999999998</v>
      </c>
      <c r="K329" s="5">
        <v>10.680099999999999</v>
      </c>
      <c r="L329" s="5">
        <v>8.5185999999999993</v>
      </c>
      <c r="M329" s="5">
        <v>19.734400000000001</v>
      </c>
      <c r="N329" s="5">
        <v>21.232900000000001</v>
      </c>
      <c r="O329" s="5">
        <v>18.235900000000001</v>
      </c>
      <c r="P329" s="5">
        <v>9.5993399999999998</v>
      </c>
      <c r="Q329" s="5">
        <v>10.990399999999999</v>
      </c>
      <c r="R329" s="5">
        <v>8.2082999999999995</v>
      </c>
      <c r="S329" s="5">
        <v>12.5037</v>
      </c>
      <c r="T329" s="5">
        <v>13.1663</v>
      </c>
      <c r="U329" s="5">
        <v>11.841200000000001</v>
      </c>
    </row>
    <row r="330" spans="1:21" x14ac:dyDescent="0.2">
      <c r="A330" t="s">
        <v>197</v>
      </c>
      <c r="B330" t="s">
        <v>43</v>
      </c>
      <c r="C330" s="5">
        <v>99.649420000000006</v>
      </c>
      <c r="D330" s="5">
        <v>96.390559999999994</v>
      </c>
      <c r="E330" s="5">
        <v>97.478200000000001</v>
      </c>
      <c r="F330" s="5">
        <v>95.0535</v>
      </c>
      <c r="G330" s="5">
        <v>98.3339</v>
      </c>
      <c r="H330" s="5">
        <v>98.474500000000006</v>
      </c>
      <c r="I330" s="5">
        <v>97.885400000000004</v>
      </c>
      <c r="J330" s="5">
        <v>96.390600000000006</v>
      </c>
      <c r="K330" s="5">
        <v>97.478200000000001</v>
      </c>
      <c r="L330" s="5">
        <v>95.0535</v>
      </c>
      <c r="M330" s="5">
        <v>98.3339</v>
      </c>
      <c r="N330" s="5">
        <v>98.474500000000006</v>
      </c>
      <c r="O330" s="5">
        <v>97.885400000000004</v>
      </c>
      <c r="P330" s="5">
        <v>89.128200000000007</v>
      </c>
      <c r="Q330" s="5">
        <v>91.213999999999999</v>
      </c>
      <c r="R330" s="5">
        <v>85.856499999999997</v>
      </c>
      <c r="S330" s="5">
        <v>97.960899999999995</v>
      </c>
      <c r="T330" s="5">
        <v>97.960899999999995</v>
      </c>
      <c r="U330" s="5">
        <v>96.662300000000002</v>
      </c>
    </row>
    <row r="331" spans="1:21" x14ac:dyDescent="0.2">
      <c r="A331" t="s">
        <v>198</v>
      </c>
      <c r="B331" t="s">
        <v>19</v>
      </c>
      <c r="C331" s="5">
        <v>99.234939999999995</v>
      </c>
      <c r="D331" s="5">
        <v>74.210980000000006</v>
      </c>
      <c r="E331" s="5">
        <v>79.418400000000005</v>
      </c>
      <c r="F331" s="5">
        <v>69.003500000000003</v>
      </c>
      <c r="G331" s="5">
        <v>73.017899999999997</v>
      </c>
      <c r="H331" s="5">
        <v>68.927800000000005</v>
      </c>
      <c r="I331" s="5">
        <v>77.108099999999993</v>
      </c>
      <c r="J331" s="5">
        <v>74.210999999999999</v>
      </c>
      <c r="K331" s="5">
        <v>79.418400000000005</v>
      </c>
      <c r="L331" s="5">
        <v>69.003500000000003</v>
      </c>
      <c r="M331" s="5">
        <v>73.017899999999997</v>
      </c>
      <c r="N331" s="5">
        <v>68.927800000000005</v>
      </c>
      <c r="O331" s="5">
        <v>77.108099999999993</v>
      </c>
      <c r="P331" s="5">
        <v>57.693100000000001</v>
      </c>
      <c r="Q331" s="5">
        <v>63.219299999999997</v>
      </c>
      <c r="R331" s="5">
        <v>52.166899999999998</v>
      </c>
      <c r="S331" s="5">
        <v>61.2074</v>
      </c>
      <c r="T331" s="5">
        <v>57.807899999999997</v>
      </c>
      <c r="U331" s="5">
        <v>64.606899999999996</v>
      </c>
    </row>
    <row r="332" spans="1:21" x14ac:dyDescent="0.2">
      <c r="A332" t="s">
        <v>199</v>
      </c>
      <c r="B332" t="s">
        <v>10</v>
      </c>
      <c r="C332" s="5">
        <v>99.824460000000002</v>
      </c>
      <c r="D332" s="5">
        <v>95.611869999999996</v>
      </c>
      <c r="E332" s="5">
        <v>95.959900000000005</v>
      </c>
      <c r="F332" s="5">
        <v>94.99</v>
      </c>
      <c r="G332" s="5">
        <v>88.194900000000004</v>
      </c>
      <c r="H332" s="5">
        <v>86.932500000000005</v>
      </c>
      <c r="I332" s="5">
        <v>89.074299999999994</v>
      </c>
      <c r="J332" s="5">
        <v>95.611900000000006</v>
      </c>
      <c r="K332" s="5">
        <v>95.959900000000005</v>
      </c>
      <c r="L332" s="5">
        <v>94.99</v>
      </c>
      <c r="M332" s="5">
        <v>88.194900000000004</v>
      </c>
      <c r="N332" s="5">
        <v>86.932500000000005</v>
      </c>
      <c r="O332" s="5">
        <v>89.074299999999994</v>
      </c>
      <c r="P332" s="5">
        <v>69.993799999999993</v>
      </c>
      <c r="Q332" s="5">
        <v>76.519000000000005</v>
      </c>
      <c r="R332" s="5">
        <v>63.847700000000003</v>
      </c>
      <c r="S332" s="5">
        <v>78.837800000000001</v>
      </c>
      <c r="T332" s="5">
        <v>78.604600000000005</v>
      </c>
      <c r="U332" s="5">
        <v>79.053299999999993</v>
      </c>
    </row>
    <row r="333" spans="1:21" x14ac:dyDescent="0.2">
      <c r="A333" t="s">
        <v>200</v>
      </c>
      <c r="B333" t="s">
        <v>10</v>
      </c>
      <c r="C333" s="5">
        <v>99.841520000000003</v>
      </c>
      <c r="D333" s="5">
        <v>95.318700000000007</v>
      </c>
      <c r="E333" s="5">
        <v>96.658600000000007</v>
      </c>
      <c r="F333" s="5">
        <v>93.840400000000002</v>
      </c>
      <c r="G333" s="5">
        <v>95.019199999999998</v>
      </c>
      <c r="H333" s="5">
        <v>95.830500000000001</v>
      </c>
      <c r="I333" s="5">
        <v>93.979900000000001</v>
      </c>
      <c r="J333" s="5">
        <v>95.318700000000007</v>
      </c>
      <c r="K333" s="5">
        <v>96.658600000000007</v>
      </c>
      <c r="L333" s="5">
        <v>93.840400000000002</v>
      </c>
      <c r="M333" s="5">
        <v>95.019199999999998</v>
      </c>
      <c r="N333" s="5">
        <v>95.830500000000001</v>
      </c>
      <c r="O333" s="5">
        <v>93.979900000000001</v>
      </c>
      <c r="P333" s="5">
        <v>86.5</v>
      </c>
      <c r="Q333" s="5">
        <v>92.21</v>
      </c>
      <c r="R333" s="5">
        <v>81.16</v>
      </c>
      <c r="S333" s="5">
        <v>94.97</v>
      </c>
      <c r="T333" s="5">
        <v>94.95</v>
      </c>
      <c r="U333" s="5">
        <v>94.99</v>
      </c>
    </row>
    <row r="334" spans="1:21" x14ac:dyDescent="0.2">
      <c r="A334" t="s">
        <v>201</v>
      </c>
      <c r="B334" t="s">
        <v>14</v>
      </c>
      <c r="C334" s="5">
        <v>90.86224</v>
      </c>
      <c r="D334" s="5">
        <v>58.583399999999997</v>
      </c>
      <c r="E334" s="5">
        <v>59.7637</v>
      </c>
      <c r="F334" s="5">
        <v>57.403100000000002</v>
      </c>
      <c r="G334" s="5">
        <v>60.130299999999998</v>
      </c>
      <c r="H334" s="5">
        <v>60.5319</v>
      </c>
      <c r="I334" s="5">
        <v>59.728700000000003</v>
      </c>
      <c r="J334" s="5">
        <v>58.583399999999997</v>
      </c>
      <c r="K334" s="5">
        <v>59.7637</v>
      </c>
      <c r="L334" s="5">
        <v>57.403100000000002</v>
      </c>
      <c r="M334" s="5">
        <v>60.130299999999998</v>
      </c>
      <c r="N334" s="5">
        <v>60.5319</v>
      </c>
      <c r="O334" s="5">
        <v>59.728700000000003</v>
      </c>
      <c r="P334" s="5">
        <v>35.9405</v>
      </c>
      <c r="Q334" s="5">
        <v>38.085799999999999</v>
      </c>
      <c r="R334" s="5">
        <v>33.795200000000001</v>
      </c>
      <c r="S334" s="5">
        <v>39.178899999999999</v>
      </c>
      <c r="T334" s="5">
        <v>39.609499999999997</v>
      </c>
      <c r="U334" s="5">
        <v>38.748399999999997</v>
      </c>
    </row>
    <row r="335" spans="1:21" x14ac:dyDescent="0.2">
      <c r="A335" t="s">
        <v>202</v>
      </c>
      <c r="B335" t="s">
        <v>17</v>
      </c>
      <c r="C335" s="5">
        <v>56.332720000000002</v>
      </c>
      <c r="D335" s="5">
        <v>8.4877339999999997</v>
      </c>
      <c r="E335" s="5">
        <v>9.4433199999999999</v>
      </c>
      <c r="F335" s="5">
        <v>7.5321499999999997</v>
      </c>
      <c r="G335" s="5">
        <v>18.817699999999999</v>
      </c>
      <c r="H335" s="5">
        <v>20.246600000000001</v>
      </c>
      <c r="I335" s="5">
        <v>17.3888</v>
      </c>
      <c r="J335" s="5">
        <v>8.4877300000000009</v>
      </c>
      <c r="K335" s="5">
        <v>9.4433199999999999</v>
      </c>
      <c r="L335" s="5">
        <v>7.5321499999999997</v>
      </c>
      <c r="M335" s="5">
        <v>18.817699999999999</v>
      </c>
      <c r="N335" s="5">
        <v>20.246600000000001</v>
      </c>
      <c r="O335" s="5">
        <v>17.3888</v>
      </c>
      <c r="P335" s="5">
        <v>8.4877300000000009</v>
      </c>
      <c r="Q335" s="5">
        <v>9.7176899999999993</v>
      </c>
      <c r="R335" s="5">
        <v>7.2577800000000003</v>
      </c>
      <c r="S335" s="5">
        <v>11.378</v>
      </c>
      <c r="T335" s="5">
        <v>11.981</v>
      </c>
      <c r="U335" s="5">
        <v>10.7751</v>
      </c>
    </row>
    <row r="336" spans="1:21" x14ac:dyDescent="0.2">
      <c r="A336" t="s">
        <v>203</v>
      </c>
      <c r="B336" t="s">
        <v>17</v>
      </c>
      <c r="C336" s="5">
        <v>84.614720000000005</v>
      </c>
      <c r="D336" s="5">
        <v>25.052289999999999</v>
      </c>
      <c r="E336" s="5">
        <v>28.034800000000001</v>
      </c>
      <c r="F336" s="5">
        <v>23.3139</v>
      </c>
      <c r="G336" s="5">
        <v>37.402299999999997</v>
      </c>
      <c r="H336" s="5">
        <v>41.269100000000002</v>
      </c>
      <c r="I336" s="5">
        <v>35.463299999999997</v>
      </c>
      <c r="J336" s="5">
        <v>21.54</v>
      </c>
      <c r="K336" s="5">
        <v>28.034800000000001</v>
      </c>
      <c r="L336" s="5">
        <v>23.3139</v>
      </c>
      <c r="M336" s="5">
        <v>22.770399999999999</v>
      </c>
      <c r="N336" s="5">
        <v>22.0868</v>
      </c>
      <c r="O336" s="5">
        <v>24.4391</v>
      </c>
      <c r="P336" s="5">
        <v>20.8447</v>
      </c>
      <c r="Q336" s="5">
        <v>23.865200000000002</v>
      </c>
      <c r="R336" s="5">
        <v>17.824100000000001</v>
      </c>
      <c r="S336" s="5">
        <v>32.767400000000002</v>
      </c>
      <c r="T336" s="5">
        <v>34.174300000000002</v>
      </c>
      <c r="U336" s="5">
        <v>31.2791</v>
      </c>
    </row>
    <row r="337" spans="1:21" x14ac:dyDescent="0.2">
      <c r="A337" t="s">
        <v>204</v>
      </c>
      <c r="B337" t="s">
        <v>17</v>
      </c>
      <c r="C337" s="5">
        <v>59.051740000000002</v>
      </c>
      <c r="D337" s="5">
        <v>9.635446</v>
      </c>
      <c r="E337" s="5">
        <v>10.7202</v>
      </c>
      <c r="F337" s="5">
        <v>8.5506399999999996</v>
      </c>
      <c r="G337" s="5">
        <v>19.764199999999999</v>
      </c>
      <c r="H337" s="5">
        <v>21.265000000000001</v>
      </c>
      <c r="I337" s="5">
        <v>18.263400000000001</v>
      </c>
      <c r="J337" s="5">
        <v>9.6354500000000005</v>
      </c>
      <c r="K337" s="5">
        <v>10.7202</v>
      </c>
      <c r="L337" s="5">
        <v>8.5506399999999996</v>
      </c>
      <c r="M337" s="5">
        <v>19.764199999999999</v>
      </c>
      <c r="N337" s="5">
        <v>21.265000000000001</v>
      </c>
      <c r="O337" s="5">
        <v>18.263400000000001</v>
      </c>
      <c r="P337" s="5">
        <v>9.6354500000000005</v>
      </c>
      <c r="Q337" s="5">
        <v>11.031700000000001</v>
      </c>
      <c r="R337" s="5">
        <v>8.2391799999999993</v>
      </c>
      <c r="S337" s="5">
        <v>12.5403</v>
      </c>
      <c r="T337" s="5">
        <v>13.204800000000001</v>
      </c>
      <c r="U337" s="5">
        <v>11.8758</v>
      </c>
    </row>
    <row r="338" spans="1:21" x14ac:dyDescent="0.2">
      <c r="A338" t="s">
        <v>205</v>
      </c>
      <c r="B338" t="s">
        <v>10</v>
      </c>
      <c r="C338" s="5">
        <v>99.850970000000004</v>
      </c>
      <c r="D338" s="5">
        <v>93.730099999999993</v>
      </c>
      <c r="E338" s="5">
        <v>94.644400000000005</v>
      </c>
      <c r="F338" s="5">
        <v>92.579599999999999</v>
      </c>
      <c r="G338" s="5">
        <v>93.360600000000005</v>
      </c>
      <c r="H338" s="5">
        <v>93.181399999999996</v>
      </c>
      <c r="I338" s="5">
        <v>93.360600000000005</v>
      </c>
      <c r="J338" s="5">
        <v>93.730099999999993</v>
      </c>
      <c r="K338" s="5">
        <v>94.644400000000005</v>
      </c>
      <c r="L338" s="5">
        <v>92.579599999999999</v>
      </c>
      <c r="M338" s="5">
        <v>93.360600000000005</v>
      </c>
      <c r="N338" s="5">
        <v>93.181399999999996</v>
      </c>
      <c r="O338" s="5">
        <v>93.360600000000005</v>
      </c>
      <c r="P338" s="5">
        <v>79.939400000000006</v>
      </c>
      <c r="Q338" s="5">
        <v>82.773499999999999</v>
      </c>
      <c r="R338" s="5">
        <v>77.087999999999994</v>
      </c>
      <c r="S338" s="5">
        <v>78.465299999999999</v>
      </c>
      <c r="T338" s="5">
        <v>77.380700000000004</v>
      </c>
      <c r="U338" s="5">
        <v>79.536100000000005</v>
      </c>
    </row>
    <row r="339" spans="1:21" x14ac:dyDescent="0.2">
      <c r="A339" t="s">
        <v>206</v>
      </c>
      <c r="B339" t="s">
        <v>8</v>
      </c>
      <c r="C339" s="5">
        <v>97.691900000000004</v>
      </c>
      <c r="D339" s="5">
        <v>69.467759999999998</v>
      </c>
      <c r="E339" s="5">
        <v>73.200900000000004</v>
      </c>
      <c r="F339" s="5">
        <v>65.7346</v>
      </c>
      <c r="G339" s="5">
        <v>69.106300000000005</v>
      </c>
      <c r="H339" s="5">
        <v>70.886700000000005</v>
      </c>
      <c r="I339" s="5">
        <v>67.325900000000004</v>
      </c>
      <c r="J339" s="5">
        <v>69.467799999999997</v>
      </c>
      <c r="K339" s="5">
        <v>73.200900000000004</v>
      </c>
      <c r="L339" s="5">
        <v>65.7346</v>
      </c>
      <c r="M339" s="5">
        <v>69.106300000000005</v>
      </c>
      <c r="N339" s="5">
        <v>70.886700000000005</v>
      </c>
      <c r="O339" s="5">
        <v>67.325900000000004</v>
      </c>
      <c r="P339" s="5">
        <v>50.8705</v>
      </c>
      <c r="Q339" s="5">
        <v>54.5413</v>
      </c>
      <c r="R339" s="5">
        <v>47.199800000000003</v>
      </c>
      <c r="S339" s="5">
        <v>54.298299999999998</v>
      </c>
      <c r="T339" s="5">
        <v>55.4754</v>
      </c>
      <c r="U339" s="5">
        <v>53.121200000000002</v>
      </c>
    </row>
    <row r="340" spans="1:21" x14ac:dyDescent="0.2">
      <c r="A340" t="s">
        <v>207</v>
      </c>
      <c r="B340" t="s">
        <v>12</v>
      </c>
      <c r="C340" s="5">
        <v>66.449809999999999</v>
      </c>
      <c r="D340" s="5">
        <v>32.837339999999998</v>
      </c>
      <c r="E340" s="5">
        <v>36.537199999999999</v>
      </c>
      <c r="F340" s="5">
        <v>29.137499999999999</v>
      </c>
      <c r="G340" s="5">
        <v>38.898200000000003</v>
      </c>
      <c r="H340" s="5">
        <v>40.569099999999999</v>
      </c>
      <c r="I340" s="5">
        <v>37.227200000000003</v>
      </c>
      <c r="J340" s="5">
        <v>32.837299999999999</v>
      </c>
      <c r="K340" s="5">
        <v>36.537199999999999</v>
      </c>
      <c r="L340" s="5">
        <v>29.137499999999999</v>
      </c>
      <c r="M340" s="5">
        <v>38.898200000000003</v>
      </c>
      <c r="N340" s="5">
        <v>40.569099999999999</v>
      </c>
      <c r="O340" s="5">
        <v>37.227200000000003</v>
      </c>
      <c r="P340" s="5">
        <v>19.409099999999999</v>
      </c>
      <c r="Q340" s="5">
        <v>23.1035</v>
      </c>
      <c r="R340" s="5">
        <v>15.7148</v>
      </c>
      <c r="S340" s="5">
        <v>22.437899999999999</v>
      </c>
      <c r="T340" s="5">
        <v>23.358799999999999</v>
      </c>
      <c r="U340" s="5">
        <v>21.516999999999999</v>
      </c>
    </row>
    <row r="341" spans="1:21" x14ac:dyDescent="0.2">
      <c r="A341" t="s">
        <v>208</v>
      </c>
      <c r="B341" t="s">
        <v>19</v>
      </c>
      <c r="C341" s="5">
        <v>97.285640000000001</v>
      </c>
      <c r="D341" s="5">
        <v>61.159140000000001</v>
      </c>
      <c r="E341" s="5">
        <v>65.450699999999998</v>
      </c>
      <c r="F341" s="5">
        <v>56.867600000000003</v>
      </c>
      <c r="G341" s="5">
        <v>62.254399999999997</v>
      </c>
      <c r="H341" s="5">
        <v>58.767200000000003</v>
      </c>
      <c r="I341" s="5">
        <v>65.741699999999994</v>
      </c>
      <c r="J341" s="5">
        <v>61.159100000000002</v>
      </c>
      <c r="K341" s="5">
        <v>65.450699999999998</v>
      </c>
      <c r="L341" s="5">
        <v>56.867600000000003</v>
      </c>
      <c r="M341" s="5">
        <v>62.254399999999997</v>
      </c>
      <c r="N341" s="5">
        <v>58.767200000000003</v>
      </c>
      <c r="O341" s="5">
        <v>65.741699999999994</v>
      </c>
      <c r="P341" s="5">
        <v>45.203400000000002</v>
      </c>
      <c r="Q341" s="5">
        <v>49.533299999999997</v>
      </c>
      <c r="R341" s="5">
        <v>40.8735</v>
      </c>
      <c r="S341" s="5">
        <v>48.5593</v>
      </c>
      <c r="T341" s="5">
        <v>45.862299999999998</v>
      </c>
      <c r="U341" s="5">
        <v>51.256300000000003</v>
      </c>
    </row>
    <row r="342" spans="1:21" x14ac:dyDescent="0.2">
      <c r="A342" t="s">
        <v>209</v>
      </c>
      <c r="B342" t="s">
        <v>10</v>
      </c>
      <c r="C342" s="5">
        <v>99.882829999999998</v>
      </c>
      <c r="D342" s="5">
        <v>97.525599999999997</v>
      </c>
      <c r="E342" s="5">
        <v>97.907200000000003</v>
      </c>
      <c r="F342" s="5">
        <v>96.917100000000005</v>
      </c>
      <c r="G342" s="5">
        <v>94.459199999999996</v>
      </c>
      <c r="H342" s="5">
        <v>94.533100000000005</v>
      </c>
      <c r="I342" s="5">
        <v>94.145700000000005</v>
      </c>
      <c r="J342" s="5">
        <v>97.525599999999997</v>
      </c>
      <c r="K342" s="5">
        <v>97.907200000000003</v>
      </c>
      <c r="L342" s="5">
        <v>96.917100000000005</v>
      </c>
      <c r="M342" s="5">
        <v>94.459199999999996</v>
      </c>
      <c r="N342" s="5">
        <v>94.533100000000005</v>
      </c>
      <c r="O342" s="5">
        <v>94.145700000000005</v>
      </c>
      <c r="P342" s="5">
        <v>82.981999999999999</v>
      </c>
      <c r="Q342" s="5">
        <v>88.410499999999999</v>
      </c>
      <c r="R342" s="5">
        <v>77.61</v>
      </c>
      <c r="S342" s="5">
        <v>90.937200000000004</v>
      </c>
      <c r="T342" s="5">
        <v>90.477199999999996</v>
      </c>
      <c r="U342" s="5">
        <v>91.52</v>
      </c>
    </row>
    <row r="343" spans="1:21" x14ac:dyDescent="0.2">
      <c r="A343" t="s">
        <v>210</v>
      </c>
      <c r="B343" t="s">
        <v>10</v>
      </c>
      <c r="C343" s="5">
        <v>99.892139999999998</v>
      </c>
      <c r="D343" s="5">
        <v>95.39546</v>
      </c>
      <c r="E343" s="5">
        <v>96.645600000000002</v>
      </c>
      <c r="F343" s="5">
        <v>94.145300000000006</v>
      </c>
      <c r="G343" s="5">
        <v>90.488200000000006</v>
      </c>
      <c r="H343" s="5">
        <v>90.614699999999999</v>
      </c>
      <c r="I343" s="5">
        <v>90.361800000000002</v>
      </c>
      <c r="J343" s="5">
        <v>95.395499999999998</v>
      </c>
      <c r="K343" s="5">
        <v>96.645600000000002</v>
      </c>
      <c r="L343" s="5">
        <v>94.145300000000006</v>
      </c>
      <c r="M343" s="5">
        <v>90.488200000000006</v>
      </c>
      <c r="N343" s="5">
        <v>90.614699999999999</v>
      </c>
      <c r="O343" s="5">
        <v>90.361800000000002</v>
      </c>
      <c r="P343" s="5">
        <v>81.398700000000005</v>
      </c>
      <c r="Q343" s="5">
        <v>87.976600000000005</v>
      </c>
      <c r="R343" s="5">
        <v>74.820700000000002</v>
      </c>
      <c r="S343" s="5">
        <v>88.754300000000001</v>
      </c>
      <c r="T343" s="5">
        <v>89.245500000000007</v>
      </c>
      <c r="U343" s="5">
        <v>88.263000000000005</v>
      </c>
    </row>
    <row r="344" spans="1:21" x14ac:dyDescent="0.2">
      <c r="A344" t="s">
        <v>211</v>
      </c>
      <c r="B344" t="s">
        <v>12</v>
      </c>
      <c r="C344" s="5">
        <v>48.669080000000001</v>
      </c>
      <c r="D344" s="5">
        <v>25.928709999999999</v>
      </c>
      <c r="E344" s="5">
        <v>28.850100000000001</v>
      </c>
      <c r="F344" s="5">
        <v>23.007300000000001</v>
      </c>
      <c r="G344" s="5">
        <v>33.200800000000001</v>
      </c>
      <c r="H344" s="5">
        <v>34.627000000000002</v>
      </c>
      <c r="I344" s="5">
        <v>31.7746</v>
      </c>
      <c r="J344" s="5">
        <v>25.928699999999999</v>
      </c>
      <c r="K344" s="5">
        <v>28.850100000000001</v>
      </c>
      <c r="L344" s="5">
        <v>23.007300000000001</v>
      </c>
      <c r="M344" s="5">
        <v>33.200800000000001</v>
      </c>
      <c r="N344" s="5">
        <v>34.627000000000002</v>
      </c>
      <c r="O344" s="5">
        <v>31.7746</v>
      </c>
      <c r="P344" s="5">
        <v>9.3762000000000008</v>
      </c>
      <c r="Q344" s="5">
        <v>11.1609</v>
      </c>
      <c r="R344" s="5">
        <v>7.59152</v>
      </c>
      <c r="S344" s="5">
        <v>21.605</v>
      </c>
      <c r="T344" s="5">
        <v>22.491700000000002</v>
      </c>
      <c r="U344" s="5">
        <v>20.718299999999999</v>
      </c>
    </row>
    <row r="345" spans="1:21" x14ac:dyDescent="0.2">
      <c r="A345" t="s">
        <v>212</v>
      </c>
      <c r="B345" t="s">
        <v>8</v>
      </c>
      <c r="C345" s="5">
        <v>97.192009999999996</v>
      </c>
      <c r="D345" s="5">
        <v>56.655909999999999</v>
      </c>
      <c r="E345" s="5">
        <v>59.700600000000001</v>
      </c>
      <c r="F345" s="5">
        <v>53.6113</v>
      </c>
      <c r="G345" s="5">
        <v>58.540700000000001</v>
      </c>
      <c r="H345" s="5">
        <v>60.048900000000003</v>
      </c>
      <c r="I345" s="5">
        <v>57.032499999999999</v>
      </c>
      <c r="J345" s="5">
        <v>56.655900000000003</v>
      </c>
      <c r="K345" s="5">
        <v>59.700600000000001</v>
      </c>
      <c r="L345" s="5">
        <v>53.6113</v>
      </c>
      <c r="M345" s="5">
        <v>58.540700000000001</v>
      </c>
      <c r="N345" s="5">
        <v>60.048900000000003</v>
      </c>
      <c r="O345" s="5">
        <v>57.032499999999999</v>
      </c>
      <c r="P345" s="5">
        <v>42.584400000000002</v>
      </c>
      <c r="Q345" s="5">
        <v>45.657299999999999</v>
      </c>
      <c r="R345" s="5">
        <v>39.511600000000001</v>
      </c>
      <c r="S345" s="5">
        <v>45.9071</v>
      </c>
      <c r="T345" s="5">
        <v>46.902299999999997</v>
      </c>
      <c r="U345" s="5">
        <v>44.911900000000003</v>
      </c>
    </row>
    <row r="346" spans="1:21" x14ac:dyDescent="0.2">
      <c r="A346" t="s">
        <v>213</v>
      </c>
      <c r="B346" t="s">
        <v>43</v>
      </c>
      <c r="C346" s="5">
        <v>98.053210000000007</v>
      </c>
      <c r="D346" s="5">
        <v>79.395719999999997</v>
      </c>
      <c r="E346" s="5">
        <v>81.840599999999995</v>
      </c>
      <c r="F346" s="5">
        <v>76.950900000000004</v>
      </c>
      <c r="G346" s="5">
        <v>75.895499999999998</v>
      </c>
      <c r="H346" s="5">
        <v>80.587100000000007</v>
      </c>
      <c r="I346" s="5">
        <v>72.551900000000003</v>
      </c>
      <c r="J346" s="5">
        <v>79.395700000000005</v>
      </c>
      <c r="K346" s="5">
        <v>81.840599999999995</v>
      </c>
      <c r="L346" s="5">
        <v>76.950900000000004</v>
      </c>
      <c r="M346" s="5">
        <v>75.895499999999998</v>
      </c>
      <c r="N346" s="5">
        <v>80.587100000000007</v>
      </c>
      <c r="O346" s="5">
        <v>72.551900000000003</v>
      </c>
      <c r="P346" s="5">
        <v>50.399299999999997</v>
      </c>
      <c r="Q346" s="5">
        <v>57.119799999999998</v>
      </c>
      <c r="R346" s="5">
        <v>41.650700000000001</v>
      </c>
      <c r="S346" s="5">
        <v>58.207900000000002</v>
      </c>
      <c r="T346" s="5">
        <v>62.813899999999997</v>
      </c>
      <c r="U346" s="5">
        <v>52.881300000000003</v>
      </c>
    </row>
    <row r="347" spans="1:21" x14ac:dyDescent="0.2">
      <c r="A347" t="s">
        <v>214</v>
      </c>
      <c r="B347" t="s">
        <v>43</v>
      </c>
      <c r="C347" s="5">
        <v>89.600819999999999</v>
      </c>
      <c r="D347" s="5">
        <v>66.399119999999996</v>
      </c>
      <c r="E347" s="5">
        <v>68.443799999999996</v>
      </c>
      <c r="F347" s="5">
        <v>64.354500000000002</v>
      </c>
      <c r="G347" s="5">
        <v>66.575699999999998</v>
      </c>
      <c r="H347" s="5">
        <v>68.302899999999994</v>
      </c>
      <c r="I347" s="5">
        <v>64.848500000000001</v>
      </c>
      <c r="J347" s="5">
        <v>66.399100000000004</v>
      </c>
      <c r="K347" s="5">
        <v>68.443799999999996</v>
      </c>
      <c r="L347" s="5">
        <v>64.354500000000002</v>
      </c>
      <c r="M347" s="5">
        <v>66.575699999999998</v>
      </c>
      <c r="N347" s="5">
        <v>68.302899999999994</v>
      </c>
      <c r="O347" s="5">
        <v>64.848500000000001</v>
      </c>
      <c r="P347" s="5">
        <v>42.522199999999998</v>
      </c>
      <c r="Q347" s="5">
        <v>45.821399999999997</v>
      </c>
      <c r="R347" s="5">
        <v>39.222900000000003</v>
      </c>
      <c r="S347" s="5">
        <v>45.844099999999997</v>
      </c>
      <c r="T347" s="5">
        <v>47.272199999999998</v>
      </c>
      <c r="U347" s="5">
        <v>44.415999999999997</v>
      </c>
    </row>
    <row r="348" spans="1:21" x14ac:dyDescent="0.2">
      <c r="A348" t="s">
        <v>215</v>
      </c>
      <c r="B348" t="s">
        <v>17</v>
      </c>
      <c r="C348" s="5">
        <v>63.456699999999998</v>
      </c>
      <c r="D348" s="5">
        <v>5.5145340000000003</v>
      </c>
      <c r="E348" s="5">
        <v>6.1353799999999996</v>
      </c>
      <c r="F348" s="5">
        <v>4.8936799999999998</v>
      </c>
      <c r="G348" s="5">
        <v>16.3658</v>
      </c>
      <c r="H348" s="5">
        <v>17.608499999999999</v>
      </c>
      <c r="I348" s="5">
        <v>15.122999999999999</v>
      </c>
      <c r="J348" s="5">
        <v>1.18</v>
      </c>
      <c r="K348" s="5">
        <v>0.73872400000000005</v>
      </c>
      <c r="L348" s="5">
        <v>1.29074</v>
      </c>
      <c r="M348" s="5">
        <v>3.3164699999999998</v>
      </c>
      <c r="N348" s="5">
        <v>2.2856999999999998</v>
      </c>
      <c r="O348" s="5">
        <v>4.1700900000000001</v>
      </c>
      <c r="P348" s="5">
        <v>1.04081</v>
      </c>
      <c r="Q348" s="5">
        <v>1.19163</v>
      </c>
      <c r="R348" s="5">
        <v>0.88998299999999997</v>
      </c>
      <c r="S348" s="5">
        <v>3.8366899999999999</v>
      </c>
      <c r="T348" s="5">
        <v>4.04</v>
      </c>
      <c r="U348" s="5">
        <v>3.6333799999999998</v>
      </c>
    </row>
    <row r="349" spans="1:21" x14ac:dyDescent="0.2">
      <c r="A349" t="s">
        <v>216</v>
      </c>
      <c r="B349" t="s">
        <v>14</v>
      </c>
      <c r="C349" s="5">
        <v>96.107820000000004</v>
      </c>
      <c r="D349" s="5">
        <v>70.495990000000006</v>
      </c>
      <c r="E349" s="5">
        <v>71.916300000000007</v>
      </c>
      <c r="F349" s="5">
        <v>69.075699999999998</v>
      </c>
      <c r="G349" s="5">
        <v>69.954300000000003</v>
      </c>
      <c r="H349" s="5">
        <v>70.421499999999995</v>
      </c>
      <c r="I349" s="5">
        <v>69.487099999999998</v>
      </c>
      <c r="J349" s="5">
        <v>70.495999999999995</v>
      </c>
      <c r="K349" s="5">
        <v>71.916300000000007</v>
      </c>
      <c r="L349" s="5">
        <v>69.075699999999998</v>
      </c>
      <c r="M349" s="5">
        <v>69.954300000000003</v>
      </c>
      <c r="N349" s="5">
        <v>70.421499999999995</v>
      </c>
      <c r="O349" s="5">
        <v>69.487099999999998</v>
      </c>
      <c r="P349" s="5">
        <v>48.9711</v>
      </c>
      <c r="Q349" s="5">
        <v>51.894300000000001</v>
      </c>
      <c r="R349" s="5">
        <v>46.048000000000002</v>
      </c>
      <c r="S349" s="5">
        <v>52.3748</v>
      </c>
      <c r="T349" s="5">
        <v>52.950400000000002</v>
      </c>
      <c r="U349" s="5">
        <v>51.799300000000002</v>
      </c>
    </row>
    <row r="350" spans="1:21" x14ac:dyDescent="0.2">
      <c r="A350" t="s">
        <v>217</v>
      </c>
      <c r="B350" t="s">
        <v>14</v>
      </c>
      <c r="C350" s="5">
        <v>95.926900000000003</v>
      </c>
      <c r="D350" s="5">
        <v>69.909599999999998</v>
      </c>
      <c r="E350" s="5">
        <v>71.318100000000001</v>
      </c>
      <c r="F350" s="5">
        <v>68.501099999999994</v>
      </c>
      <c r="G350" s="5">
        <v>69.470699999999994</v>
      </c>
      <c r="H350" s="5">
        <v>69.934700000000007</v>
      </c>
      <c r="I350" s="5">
        <v>69.006699999999995</v>
      </c>
      <c r="J350" s="5">
        <v>69.909599999999998</v>
      </c>
      <c r="K350" s="5">
        <v>71.318100000000001</v>
      </c>
      <c r="L350" s="5">
        <v>68.501099999999994</v>
      </c>
      <c r="M350" s="5">
        <v>69.470699999999994</v>
      </c>
      <c r="N350" s="5">
        <v>69.934700000000007</v>
      </c>
      <c r="O350" s="5">
        <v>69.006699999999995</v>
      </c>
      <c r="P350" s="5">
        <v>48.299900000000001</v>
      </c>
      <c r="Q350" s="5">
        <v>51.183</v>
      </c>
      <c r="R350" s="5">
        <v>45.416800000000002</v>
      </c>
      <c r="S350" s="5">
        <v>51.695099999999996</v>
      </c>
      <c r="T350" s="5">
        <v>52.263199999999998</v>
      </c>
      <c r="U350" s="5">
        <v>51.127000000000002</v>
      </c>
    </row>
    <row r="351" spans="1:21" x14ac:dyDescent="0.2">
      <c r="A351" t="s">
        <v>218</v>
      </c>
      <c r="B351" t="s">
        <v>19</v>
      </c>
      <c r="C351" s="5">
        <v>99.047669999999997</v>
      </c>
      <c r="D351" s="5">
        <v>77.31129</v>
      </c>
      <c r="E351" s="5">
        <v>83.086399999999998</v>
      </c>
      <c r="F351" s="5">
        <v>71.578299999999999</v>
      </c>
      <c r="G351" s="5">
        <v>75.574700000000007</v>
      </c>
      <c r="H351" s="5">
        <v>71.341300000000004</v>
      </c>
      <c r="I351" s="5">
        <v>79.808099999999996</v>
      </c>
      <c r="J351" s="5">
        <v>77.311300000000003</v>
      </c>
      <c r="K351" s="5">
        <v>83.086399999999998</v>
      </c>
      <c r="L351" s="5">
        <v>71.578299999999999</v>
      </c>
      <c r="M351" s="5">
        <v>75.574700000000007</v>
      </c>
      <c r="N351" s="5">
        <v>71.341300000000004</v>
      </c>
      <c r="O351" s="5">
        <v>79.808099999999996</v>
      </c>
      <c r="P351" s="5">
        <v>58.839300000000001</v>
      </c>
      <c r="Q351" s="5">
        <v>67.664500000000004</v>
      </c>
      <c r="R351" s="5">
        <v>48.786499999999997</v>
      </c>
      <c r="S351" s="5">
        <v>55.235199999999999</v>
      </c>
      <c r="T351" s="5">
        <v>58.953099999999999</v>
      </c>
      <c r="U351" s="5">
        <v>50.439100000000003</v>
      </c>
    </row>
    <row r="352" spans="1:21" x14ac:dyDescent="0.2">
      <c r="A352" t="s">
        <v>219</v>
      </c>
      <c r="B352" t="s">
        <v>12</v>
      </c>
      <c r="C352" s="5">
        <v>93.916560000000004</v>
      </c>
      <c r="D352" s="5">
        <v>43.854239999999997</v>
      </c>
      <c r="E352" s="5">
        <v>48.795400000000001</v>
      </c>
      <c r="F352" s="5">
        <v>38.9131</v>
      </c>
      <c r="G352" s="5">
        <v>33.885800000000003</v>
      </c>
      <c r="H352" s="5">
        <v>35.144500000000001</v>
      </c>
      <c r="I352" s="5">
        <v>32.608899999999998</v>
      </c>
      <c r="J352" s="5">
        <v>43.854199999999999</v>
      </c>
      <c r="K352" s="5">
        <v>48.795400000000001</v>
      </c>
      <c r="L352" s="5">
        <v>38.9131</v>
      </c>
      <c r="M352" s="5">
        <v>33.885800000000003</v>
      </c>
      <c r="N352" s="5">
        <v>35.144500000000001</v>
      </c>
      <c r="O352" s="5">
        <v>32.608899999999998</v>
      </c>
      <c r="P352" s="5">
        <v>30.309000000000001</v>
      </c>
      <c r="Q352" s="5">
        <v>34.472099999999998</v>
      </c>
      <c r="R352" s="5">
        <v>25.044499999999999</v>
      </c>
      <c r="S352" s="5">
        <v>32.554900000000004</v>
      </c>
      <c r="T352" s="5">
        <v>30.952200000000001</v>
      </c>
      <c r="U352" s="5">
        <v>33.882599999999996</v>
      </c>
    </row>
    <row r="353" spans="1:21" x14ac:dyDescent="0.2">
      <c r="A353" t="s">
        <v>220</v>
      </c>
      <c r="B353" t="s">
        <v>12</v>
      </c>
      <c r="C353" s="5">
        <v>98.769890000000004</v>
      </c>
      <c r="D353" s="5">
        <v>71.599500000000006</v>
      </c>
      <c r="E353" s="5">
        <v>75.006600000000006</v>
      </c>
      <c r="F353" s="5">
        <v>67.712500000000006</v>
      </c>
      <c r="G353" s="5">
        <v>80.580399999999997</v>
      </c>
      <c r="H353" s="5">
        <v>80.580399999999997</v>
      </c>
      <c r="I353" s="5">
        <v>80.524100000000004</v>
      </c>
      <c r="J353" s="5">
        <v>71.599500000000006</v>
      </c>
      <c r="K353" s="5">
        <v>75.006600000000006</v>
      </c>
      <c r="L353" s="5">
        <v>67.712500000000006</v>
      </c>
      <c r="M353" s="5">
        <v>80.580399999999997</v>
      </c>
      <c r="N353" s="5">
        <v>80.580399999999997</v>
      </c>
      <c r="O353" s="5">
        <v>80.524100000000004</v>
      </c>
      <c r="P353" s="5">
        <v>61.886899999999997</v>
      </c>
      <c r="Q353" s="5">
        <v>67.081000000000003</v>
      </c>
      <c r="R353" s="5">
        <v>56.565899999999999</v>
      </c>
      <c r="S353" s="5">
        <v>68.209299999999999</v>
      </c>
      <c r="T353" s="5">
        <v>68.568899999999999</v>
      </c>
      <c r="U353" s="5">
        <v>67.894800000000004</v>
      </c>
    </row>
    <row r="354" spans="1:21" x14ac:dyDescent="0.2">
      <c r="A354" t="s">
        <v>221</v>
      </c>
      <c r="B354" t="s">
        <v>8</v>
      </c>
      <c r="C354" s="5">
        <v>99.620829999999998</v>
      </c>
      <c r="D354" s="5">
        <v>74.020669999999996</v>
      </c>
      <c r="E354" s="5">
        <v>77.998500000000007</v>
      </c>
      <c r="F354" s="5">
        <v>70.042900000000003</v>
      </c>
      <c r="G354" s="5">
        <v>72.861000000000004</v>
      </c>
      <c r="H354" s="5">
        <v>74.738100000000003</v>
      </c>
      <c r="I354" s="5">
        <v>70.983800000000002</v>
      </c>
      <c r="J354" s="5">
        <v>74.020700000000005</v>
      </c>
      <c r="K354" s="5">
        <v>77.998500000000007</v>
      </c>
      <c r="L354" s="5">
        <v>70.042900000000003</v>
      </c>
      <c r="M354" s="5">
        <v>72.861000000000004</v>
      </c>
      <c r="N354" s="5">
        <v>74.738100000000003</v>
      </c>
      <c r="O354" s="5">
        <v>70.983800000000002</v>
      </c>
      <c r="P354" s="5">
        <v>58.915999999999997</v>
      </c>
      <c r="Q354" s="5">
        <v>63.167299999999997</v>
      </c>
      <c r="R354" s="5">
        <v>54.664700000000003</v>
      </c>
      <c r="S354" s="5">
        <v>62.445799999999998</v>
      </c>
      <c r="T354" s="5">
        <v>63.799500000000002</v>
      </c>
      <c r="U354" s="5">
        <v>61.092100000000002</v>
      </c>
    </row>
    <row r="355" spans="1:21" x14ac:dyDescent="0.2">
      <c r="A355" t="s">
        <v>222</v>
      </c>
      <c r="B355" t="s">
        <v>19</v>
      </c>
      <c r="C355" s="5">
        <v>99.065089999999998</v>
      </c>
      <c r="D355" s="5">
        <v>72.280820000000006</v>
      </c>
      <c r="E355" s="5">
        <v>77.352800000000002</v>
      </c>
      <c r="F355" s="5">
        <v>67.208799999999997</v>
      </c>
      <c r="G355" s="5">
        <v>71.426199999999994</v>
      </c>
      <c r="H355" s="5">
        <v>67.425200000000004</v>
      </c>
      <c r="I355" s="5">
        <v>75.427199999999999</v>
      </c>
      <c r="J355" s="5">
        <v>72.280799999999999</v>
      </c>
      <c r="K355" s="5">
        <v>77.352800000000002</v>
      </c>
      <c r="L355" s="5">
        <v>67.208799999999997</v>
      </c>
      <c r="M355" s="5">
        <v>71.426199999999994</v>
      </c>
      <c r="N355" s="5">
        <v>67.425200000000004</v>
      </c>
      <c r="O355" s="5">
        <v>75.427199999999999</v>
      </c>
      <c r="P355" s="5">
        <v>55.764800000000001</v>
      </c>
      <c r="Q355" s="5">
        <v>61.106299999999997</v>
      </c>
      <c r="R355" s="5">
        <v>50.423299999999998</v>
      </c>
      <c r="S355" s="5">
        <v>59.254600000000003</v>
      </c>
      <c r="T355" s="5">
        <v>55.9636</v>
      </c>
      <c r="U355" s="5">
        <v>62.545699999999997</v>
      </c>
    </row>
    <row r="356" spans="1:21" x14ac:dyDescent="0.2">
      <c r="A356" t="s">
        <v>223</v>
      </c>
      <c r="B356" t="s">
        <v>14</v>
      </c>
      <c r="C356" s="5">
        <v>94.059359999999998</v>
      </c>
      <c r="D356" s="5">
        <v>64.858869999999996</v>
      </c>
      <c r="E356" s="5">
        <v>66.165599999999998</v>
      </c>
      <c r="F356" s="5">
        <v>63.552100000000003</v>
      </c>
      <c r="G356" s="5">
        <v>65.305499999999995</v>
      </c>
      <c r="H356" s="5">
        <v>65.741600000000005</v>
      </c>
      <c r="I356" s="5">
        <v>64.869399999999999</v>
      </c>
      <c r="J356" s="5">
        <v>64.858900000000006</v>
      </c>
      <c r="K356" s="5">
        <v>66.165599999999998</v>
      </c>
      <c r="L356" s="5">
        <v>63.552100000000003</v>
      </c>
      <c r="M356" s="5">
        <v>65.305499999999995</v>
      </c>
      <c r="N356" s="5">
        <v>65.741600000000005</v>
      </c>
      <c r="O356" s="5">
        <v>64.869399999999999</v>
      </c>
      <c r="P356" s="5">
        <v>42.6357</v>
      </c>
      <c r="Q356" s="5">
        <v>45.180599999999998</v>
      </c>
      <c r="R356" s="5">
        <v>40.090699999999998</v>
      </c>
      <c r="S356" s="5">
        <v>45.959000000000003</v>
      </c>
      <c r="T356" s="5">
        <v>46.464100000000002</v>
      </c>
      <c r="U356" s="5">
        <v>45.454000000000001</v>
      </c>
    </row>
    <row r="357" spans="1:21" x14ac:dyDescent="0.2">
      <c r="A357" t="s">
        <v>224</v>
      </c>
      <c r="B357" t="s">
        <v>17</v>
      </c>
      <c r="C357" s="5">
        <v>69.582470000000001</v>
      </c>
      <c r="D357" s="5">
        <v>13.1454</v>
      </c>
      <c r="E357" s="5">
        <v>14.625400000000001</v>
      </c>
      <c r="F357" s="5">
        <v>11.6654</v>
      </c>
      <c r="G357" s="5">
        <v>22.6587</v>
      </c>
      <c r="H357" s="5">
        <v>24.379300000000001</v>
      </c>
      <c r="I357" s="5">
        <v>20.938099999999999</v>
      </c>
      <c r="J357" s="5">
        <v>8.91</v>
      </c>
      <c r="K357" s="5">
        <v>9.0046999999999997</v>
      </c>
      <c r="L357" s="5">
        <v>7.3963299999999998</v>
      </c>
      <c r="M357" s="5">
        <v>13.9422</v>
      </c>
      <c r="N357" s="5">
        <v>17.180700000000002</v>
      </c>
      <c r="O357" s="5">
        <v>12.367000000000001</v>
      </c>
      <c r="P357" s="5">
        <v>7.7543499999999996</v>
      </c>
      <c r="Q357" s="5">
        <v>8.8780300000000008</v>
      </c>
      <c r="R357" s="5">
        <v>6.6306700000000003</v>
      </c>
      <c r="S357" s="5">
        <v>10.635400000000001</v>
      </c>
      <c r="T357" s="5">
        <v>11.1989</v>
      </c>
      <c r="U357" s="5">
        <v>10.0718</v>
      </c>
    </row>
    <row r="358" spans="1:21" x14ac:dyDescent="0.2">
      <c r="A358" t="s">
        <v>225</v>
      </c>
      <c r="B358" t="s">
        <v>10</v>
      </c>
      <c r="C358" s="5">
        <v>99.517089999999996</v>
      </c>
      <c r="D358" s="5">
        <v>82.211479999999995</v>
      </c>
      <c r="E358" s="5">
        <v>83.288799999999995</v>
      </c>
      <c r="F358" s="5">
        <v>81.134100000000004</v>
      </c>
      <c r="G358" s="5">
        <v>78.957400000000007</v>
      </c>
      <c r="H358" s="5">
        <v>79.384100000000004</v>
      </c>
      <c r="I358" s="5">
        <v>78.568399999999997</v>
      </c>
      <c r="J358" s="5">
        <v>82.211500000000001</v>
      </c>
      <c r="K358" s="5">
        <v>83.288799999999995</v>
      </c>
      <c r="L358" s="5">
        <v>81.134100000000004</v>
      </c>
      <c r="M358" s="5">
        <v>78.957400000000007</v>
      </c>
      <c r="N358" s="5">
        <v>79.384100000000004</v>
      </c>
      <c r="O358" s="5">
        <v>78.568399999999997</v>
      </c>
      <c r="P358" s="5">
        <v>66.505200000000002</v>
      </c>
      <c r="Q358" s="5">
        <v>71.879599999999996</v>
      </c>
      <c r="R358" s="5">
        <v>61.130800000000001</v>
      </c>
      <c r="S358" s="5">
        <v>80.820800000000006</v>
      </c>
      <c r="T358" s="5">
        <v>81.927800000000005</v>
      </c>
      <c r="U358" s="5">
        <v>79.712999999999994</v>
      </c>
    </row>
    <row r="359" spans="1:21" x14ac:dyDescent="0.2">
      <c r="A359" t="s">
        <v>226</v>
      </c>
      <c r="B359" t="s">
        <v>12</v>
      </c>
      <c r="C359" s="5">
        <v>98.872929999999997</v>
      </c>
      <c r="D359" s="5">
        <v>63.840710000000001</v>
      </c>
      <c r="E359" s="5">
        <v>70.187700000000007</v>
      </c>
      <c r="F359" s="5">
        <v>57.517000000000003</v>
      </c>
      <c r="G359" s="5">
        <v>69.437100000000001</v>
      </c>
      <c r="H359" s="5">
        <v>71.223100000000002</v>
      </c>
      <c r="I359" s="5">
        <v>67.602800000000002</v>
      </c>
      <c r="J359" s="5">
        <v>63.840699999999998</v>
      </c>
      <c r="K359" s="5">
        <v>70.187700000000007</v>
      </c>
      <c r="L359" s="5">
        <v>57.517000000000003</v>
      </c>
      <c r="M359" s="5">
        <v>69.437100000000001</v>
      </c>
      <c r="N359" s="5">
        <v>71.223100000000002</v>
      </c>
      <c r="O359" s="5">
        <v>67.602800000000002</v>
      </c>
      <c r="P359" s="5">
        <v>61.5413</v>
      </c>
      <c r="Q359" s="5">
        <v>71.579700000000003</v>
      </c>
      <c r="R359" s="5">
        <v>50.256399999999999</v>
      </c>
      <c r="S359" s="5">
        <v>73.313800000000001</v>
      </c>
      <c r="T359" s="5">
        <v>76.6173</v>
      </c>
      <c r="U359" s="5">
        <v>68.828999999999994</v>
      </c>
    </row>
    <row r="360" spans="1:21" x14ac:dyDescent="0.2">
      <c r="A360" t="s">
        <v>227</v>
      </c>
      <c r="B360" t="s">
        <v>10</v>
      </c>
      <c r="C360" s="5">
        <v>99.846699999999998</v>
      </c>
      <c r="D360" s="5">
        <v>94.188419999999994</v>
      </c>
      <c r="E360" s="5">
        <v>95.422700000000006</v>
      </c>
      <c r="F360" s="5">
        <v>92.954099999999997</v>
      </c>
      <c r="G360" s="5">
        <v>89.492800000000003</v>
      </c>
      <c r="H360" s="5">
        <v>89.617900000000006</v>
      </c>
      <c r="I360" s="5">
        <v>89.367800000000003</v>
      </c>
      <c r="J360" s="5">
        <v>94.188400000000001</v>
      </c>
      <c r="K360" s="5">
        <v>95.422700000000006</v>
      </c>
      <c r="L360" s="5">
        <v>92.954099999999997</v>
      </c>
      <c r="M360" s="5">
        <v>89.492800000000003</v>
      </c>
      <c r="N360" s="5">
        <v>89.617900000000006</v>
      </c>
      <c r="O360" s="5">
        <v>89.367800000000003</v>
      </c>
      <c r="P360" s="5">
        <v>83.97</v>
      </c>
      <c r="Q360" s="5">
        <v>90.755799999999994</v>
      </c>
      <c r="R360" s="5">
        <v>77.184200000000004</v>
      </c>
      <c r="S360" s="5">
        <v>84.08</v>
      </c>
      <c r="T360" s="5">
        <v>84.545400000000001</v>
      </c>
      <c r="U360" s="5">
        <v>83.614599999999996</v>
      </c>
    </row>
    <row r="361" spans="1:21" x14ac:dyDescent="0.2">
      <c r="A361" t="s">
        <v>228</v>
      </c>
      <c r="B361" t="s">
        <v>17</v>
      </c>
      <c r="C361" s="5">
        <v>75.624309999999994</v>
      </c>
      <c r="D361" s="5">
        <v>34.288460000000001</v>
      </c>
      <c r="E361" s="5">
        <v>38.148800000000001</v>
      </c>
      <c r="F361" s="5">
        <v>30.428100000000001</v>
      </c>
      <c r="G361" s="5">
        <v>40.094900000000003</v>
      </c>
      <c r="H361" s="5">
        <v>43.139499999999998</v>
      </c>
      <c r="I361" s="5">
        <v>37.0503</v>
      </c>
      <c r="J361" s="5">
        <v>44.76</v>
      </c>
      <c r="K361" s="5">
        <v>44.76</v>
      </c>
      <c r="L361" s="5">
        <v>36.586599999999997</v>
      </c>
      <c r="M361" s="5">
        <v>34.527099999999997</v>
      </c>
      <c r="N361" s="5">
        <v>43.767899999999997</v>
      </c>
      <c r="O361" s="5">
        <v>28.6431</v>
      </c>
      <c r="P361" s="5">
        <v>8.8174299999999999</v>
      </c>
      <c r="Q361" s="5">
        <v>10.0952</v>
      </c>
      <c r="R361" s="5">
        <v>7.5396999999999998</v>
      </c>
      <c r="S361" s="5">
        <v>11.7119</v>
      </c>
      <c r="T361" s="5">
        <v>12.332599999999999</v>
      </c>
      <c r="U361" s="5">
        <v>11.0913</v>
      </c>
    </row>
    <row r="362" spans="1:21" x14ac:dyDescent="0.2">
      <c r="A362" t="s">
        <v>229</v>
      </c>
      <c r="B362" t="s">
        <v>19</v>
      </c>
      <c r="C362" s="5">
        <v>99.308589999999995</v>
      </c>
      <c r="D362" s="5">
        <v>75.177329999999998</v>
      </c>
      <c r="E362" s="5">
        <v>80.452600000000004</v>
      </c>
      <c r="F362" s="5">
        <v>69.902100000000004</v>
      </c>
      <c r="G362" s="5">
        <v>73.814899999999994</v>
      </c>
      <c r="H362" s="5">
        <v>69.680099999999996</v>
      </c>
      <c r="I362" s="5">
        <v>77.949700000000007</v>
      </c>
      <c r="J362" s="5">
        <v>75.177300000000002</v>
      </c>
      <c r="K362" s="5">
        <v>80.452600000000004</v>
      </c>
      <c r="L362" s="5">
        <v>69.902100000000004</v>
      </c>
      <c r="M362" s="5">
        <v>73.814899999999994</v>
      </c>
      <c r="N362" s="5">
        <v>69.680099999999996</v>
      </c>
      <c r="O362" s="5">
        <v>77.949700000000007</v>
      </c>
      <c r="P362" s="5">
        <v>58.671500000000002</v>
      </c>
      <c r="Q362" s="5">
        <v>64.291399999999996</v>
      </c>
      <c r="R362" s="5">
        <v>53.051499999999997</v>
      </c>
      <c r="S362" s="5">
        <v>62.1982</v>
      </c>
      <c r="T362" s="5">
        <v>58.743600000000001</v>
      </c>
      <c r="U362" s="5">
        <v>65.652699999999996</v>
      </c>
    </row>
    <row r="363" spans="1:21" x14ac:dyDescent="0.2">
      <c r="A363" t="s">
        <v>230</v>
      </c>
      <c r="B363" t="s">
        <v>10</v>
      </c>
      <c r="C363" s="5">
        <v>99.702600000000004</v>
      </c>
      <c r="D363" s="5">
        <v>97.229969999999994</v>
      </c>
      <c r="E363" s="5">
        <v>97.883300000000006</v>
      </c>
      <c r="F363" s="5">
        <v>96.561000000000007</v>
      </c>
      <c r="G363" s="5">
        <v>94.458200000000005</v>
      </c>
      <c r="H363" s="5">
        <v>94.511499999999998</v>
      </c>
      <c r="I363" s="5">
        <v>94.418499999999995</v>
      </c>
      <c r="J363" s="5">
        <v>97.23</v>
      </c>
      <c r="K363" s="5">
        <v>97.883300000000006</v>
      </c>
      <c r="L363" s="5">
        <v>96.561000000000007</v>
      </c>
      <c r="M363" s="5">
        <v>94.458200000000005</v>
      </c>
      <c r="N363" s="5">
        <v>94.511499999999998</v>
      </c>
      <c r="O363" s="5">
        <v>94.418499999999995</v>
      </c>
      <c r="P363" s="5">
        <v>81.799800000000005</v>
      </c>
      <c r="Q363" s="5">
        <v>85.213800000000006</v>
      </c>
      <c r="R363" s="5">
        <v>78.368799999999993</v>
      </c>
      <c r="S363" s="5">
        <v>90.391099999999994</v>
      </c>
      <c r="T363" s="5">
        <v>90.826099999999997</v>
      </c>
      <c r="U363" s="5">
        <v>89.952299999999994</v>
      </c>
    </row>
    <row r="364" spans="1:21" x14ac:dyDescent="0.2">
      <c r="A364" t="s">
        <v>231</v>
      </c>
      <c r="B364" t="s">
        <v>19</v>
      </c>
      <c r="C364" s="5">
        <v>99.388540000000006</v>
      </c>
      <c r="D364" s="5">
        <v>78.410880000000006</v>
      </c>
      <c r="E364" s="5">
        <v>83.912999999999997</v>
      </c>
      <c r="F364" s="5">
        <v>72.908699999999996</v>
      </c>
      <c r="G364" s="5">
        <v>76.481499999999997</v>
      </c>
      <c r="H364" s="5">
        <v>72.197299999999998</v>
      </c>
      <c r="I364" s="5">
        <v>80.765699999999995</v>
      </c>
      <c r="J364" s="5">
        <v>82.43</v>
      </c>
      <c r="K364" s="5">
        <v>86.097399999999993</v>
      </c>
      <c r="L364" s="5">
        <v>77.908500000000004</v>
      </c>
      <c r="M364" s="5">
        <v>73.590199999999996</v>
      </c>
      <c r="N364" s="5">
        <v>71.470799999999997</v>
      </c>
      <c r="O364" s="5">
        <v>75.878699999999995</v>
      </c>
      <c r="P364" s="5">
        <v>61.4998</v>
      </c>
      <c r="Q364" s="5">
        <v>66.942300000000003</v>
      </c>
      <c r="R364" s="5">
        <v>55.629300000000001</v>
      </c>
      <c r="S364" s="5">
        <v>55.154000000000003</v>
      </c>
      <c r="T364" s="5">
        <v>53.470399999999998</v>
      </c>
      <c r="U364" s="5">
        <v>57.028399999999998</v>
      </c>
    </row>
    <row r="365" spans="1:21" x14ac:dyDescent="0.2">
      <c r="A365" t="s">
        <v>232</v>
      </c>
      <c r="B365" t="s">
        <v>8</v>
      </c>
      <c r="C365" s="5">
        <v>95.873959999999997</v>
      </c>
      <c r="D365" s="5">
        <v>62.581580000000002</v>
      </c>
      <c r="E365" s="5">
        <v>65.944699999999997</v>
      </c>
      <c r="F365" s="5">
        <v>59.218499999999999</v>
      </c>
      <c r="G365" s="5">
        <v>63.427500000000002</v>
      </c>
      <c r="H365" s="5">
        <v>65.061599999999999</v>
      </c>
      <c r="I365" s="5">
        <v>61.793399999999998</v>
      </c>
      <c r="J365" s="5">
        <v>62.581600000000002</v>
      </c>
      <c r="K365" s="5">
        <v>65.944699999999997</v>
      </c>
      <c r="L365" s="5">
        <v>59.218499999999999</v>
      </c>
      <c r="M365" s="5">
        <v>63.427500000000002</v>
      </c>
      <c r="N365" s="5">
        <v>65.061599999999999</v>
      </c>
      <c r="O365" s="5">
        <v>61.793399999999998</v>
      </c>
      <c r="P365" s="5">
        <v>43.749699999999997</v>
      </c>
      <c r="Q365" s="5">
        <v>46.906599999999997</v>
      </c>
      <c r="R365" s="5">
        <v>40.592799999999997</v>
      </c>
      <c r="S365" s="5">
        <v>47.087200000000003</v>
      </c>
      <c r="T365" s="5">
        <v>48.107900000000001</v>
      </c>
      <c r="U365" s="5">
        <v>46.066400000000002</v>
      </c>
    </row>
    <row r="366" spans="1:21" x14ac:dyDescent="0.2">
      <c r="A366" t="s">
        <v>233</v>
      </c>
      <c r="B366" t="s">
        <v>14</v>
      </c>
      <c r="C366" s="5">
        <v>92.88167</v>
      </c>
      <c r="D366" s="5">
        <v>62.300519999999999</v>
      </c>
      <c r="E366" s="5">
        <v>63.555700000000002</v>
      </c>
      <c r="F366" s="5">
        <v>61.045299999999997</v>
      </c>
      <c r="G366" s="5">
        <v>63.195700000000002</v>
      </c>
      <c r="H366" s="5">
        <v>63.617699999999999</v>
      </c>
      <c r="I366" s="5">
        <v>62.773600000000002</v>
      </c>
      <c r="J366" s="5">
        <v>62.3005</v>
      </c>
      <c r="K366" s="5">
        <v>63.555700000000002</v>
      </c>
      <c r="L366" s="5">
        <v>61.045299999999997</v>
      </c>
      <c r="M366" s="5">
        <v>63.195700000000002</v>
      </c>
      <c r="N366" s="5">
        <v>63.617699999999999</v>
      </c>
      <c r="O366" s="5">
        <v>62.773600000000002</v>
      </c>
      <c r="P366" s="5">
        <v>39.855400000000003</v>
      </c>
      <c r="Q366" s="5">
        <v>42.234400000000001</v>
      </c>
      <c r="R366" s="5">
        <v>37.476399999999998</v>
      </c>
      <c r="S366" s="5">
        <v>43.143500000000003</v>
      </c>
      <c r="T366" s="5">
        <v>43.617600000000003</v>
      </c>
      <c r="U366" s="5">
        <v>42.669400000000003</v>
      </c>
    </row>
    <row r="367" spans="1:21" x14ac:dyDescent="0.2">
      <c r="A367" t="s">
        <v>234</v>
      </c>
      <c r="B367" t="s">
        <v>19</v>
      </c>
      <c r="C367" s="5">
        <v>98.150570000000002</v>
      </c>
      <c r="D367" s="5">
        <v>74.838409999999996</v>
      </c>
      <c r="E367" s="5">
        <v>80.0899</v>
      </c>
      <c r="F367" s="5">
        <v>69.587000000000003</v>
      </c>
      <c r="G367" s="5">
        <v>73.535399999999996</v>
      </c>
      <c r="H367" s="5">
        <v>69.416200000000003</v>
      </c>
      <c r="I367" s="5">
        <v>77.654499999999999</v>
      </c>
      <c r="J367" s="5">
        <v>57.54</v>
      </c>
      <c r="K367" s="5">
        <v>57.54</v>
      </c>
      <c r="L367" s="5">
        <v>51.267200000000003</v>
      </c>
      <c r="M367" s="5">
        <v>7.2560200000000004</v>
      </c>
      <c r="N367" s="5">
        <v>8.4559800000000003</v>
      </c>
      <c r="O367" s="5">
        <v>7.2560200000000004</v>
      </c>
      <c r="P367" s="5">
        <v>57.844000000000001</v>
      </c>
      <c r="Q367" s="5">
        <v>61.264099999999999</v>
      </c>
      <c r="R367" s="5">
        <v>53.985500000000002</v>
      </c>
      <c r="S367" s="5">
        <v>49.004600000000003</v>
      </c>
      <c r="T367" s="5">
        <v>45.936100000000003</v>
      </c>
      <c r="U367" s="5">
        <v>52.741599999999998</v>
      </c>
    </row>
    <row r="368" spans="1:21" x14ac:dyDescent="0.2">
      <c r="A368" t="s">
        <v>235</v>
      </c>
      <c r="B368" t="s">
        <v>43</v>
      </c>
      <c r="C368" s="5">
        <v>98.005350000000007</v>
      </c>
      <c r="D368" s="5">
        <v>94.887720000000002</v>
      </c>
      <c r="E368" s="5">
        <v>97.809600000000003</v>
      </c>
      <c r="F368" s="5">
        <v>91.965800000000002</v>
      </c>
      <c r="G368" s="5">
        <v>90.069500000000005</v>
      </c>
      <c r="H368" s="5">
        <v>92.406199999999998</v>
      </c>
      <c r="I368" s="5">
        <v>87.732799999999997</v>
      </c>
      <c r="J368" s="5">
        <v>94.887699999999995</v>
      </c>
      <c r="K368" s="5">
        <v>97.809600000000003</v>
      </c>
      <c r="L368" s="5">
        <v>91.965800000000002</v>
      </c>
      <c r="M368" s="5">
        <v>90.069500000000005</v>
      </c>
      <c r="N368" s="5">
        <v>92.406199999999998</v>
      </c>
      <c r="O368" s="5">
        <v>87.732799999999997</v>
      </c>
      <c r="P368" s="5">
        <v>81.837199999999996</v>
      </c>
      <c r="Q368" s="5">
        <v>88.186800000000005</v>
      </c>
      <c r="R368" s="5">
        <v>75.487499999999997</v>
      </c>
      <c r="S368" s="5">
        <v>81.215599999999995</v>
      </c>
      <c r="T368" s="5">
        <v>83.745599999999996</v>
      </c>
      <c r="U368" s="5">
        <v>78.685699999999997</v>
      </c>
    </row>
    <row r="369" spans="1:45" x14ac:dyDescent="0.2">
      <c r="A369" t="s">
        <v>236</v>
      </c>
      <c r="B369" t="s">
        <v>14</v>
      </c>
      <c r="C369" s="5">
        <v>97.940799999999996</v>
      </c>
      <c r="D369" s="5">
        <v>78.393420000000006</v>
      </c>
      <c r="E369" s="5">
        <v>79.972899999999996</v>
      </c>
      <c r="F369" s="5">
        <v>76.813999999999993</v>
      </c>
      <c r="G369" s="5">
        <v>76.467100000000002</v>
      </c>
      <c r="H369" s="5">
        <v>76.977800000000002</v>
      </c>
      <c r="I369" s="5">
        <v>75.956400000000002</v>
      </c>
      <c r="J369" s="5">
        <v>78.3934</v>
      </c>
      <c r="K369" s="5">
        <v>79.972899999999996</v>
      </c>
      <c r="L369" s="5">
        <v>76.813999999999993</v>
      </c>
      <c r="M369" s="5">
        <v>76.467100000000002</v>
      </c>
      <c r="N369" s="5">
        <v>76.977800000000002</v>
      </c>
      <c r="O369" s="5">
        <v>75.956400000000002</v>
      </c>
      <c r="P369" s="5">
        <v>58.2622</v>
      </c>
      <c r="Q369" s="5">
        <v>61.74</v>
      </c>
      <c r="R369" s="5">
        <v>54.784500000000001</v>
      </c>
      <c r="S369" s="5">
        <v>61.783700000000003</v>
      </c>
      <c r="T369" s="5">
        <v>62.462699999999998</v>
      </c>
      <c r="U369" s="5">
        <v>61.104799999999997</v>
      </c>
    </row>
    <row r="370" spans="1:45" x14ac:dyDescent="0.2">
      <c r="A370" t="s">
        <v>237</v>
      </c>
      <c r="B370" t="s">
        <v>12</v>
      </c>
      <c r="C370" s="5">
        <v>65.716579999999993</v>
      </c>
      <c r="D370" s="5">
        <v>17.883510000000001</v>
      </c>
      <c r="E370" s="5">
        <v>19.898499999999999</v>
      </c>
      <c r="F370" s="5">
        <v>15.868499999999999</v>
      </c>
      <c r="G370" s="5">
        <v>7.1837400000000002</v>
      </c>
      <c r="H370" s="5">
        <v>6.9695200000000002</v>
      </c>
      <c r="I370" s="5">
        <v>7.4871499999999997</v>
      </c>
      <c r="J370" s="5">
        <v>17.883500000000002</v>
      </c>
      <c r="K370" s="5">
        <v>19.898499999999999</v>
      </c>
      <c r="L370" s="5">
        <v>15.868499999999999</v>
      </c>
      <c r="M370" s="5">
        <v>7.1837400000000002</v>
      </c>
      <c r="N370" s="5">
        <v>6.9695200000000002</v>
      </c>
      <c r="O370" s="5">
        <v>7.4871499999999997</v>
      </c>
      <c r="P370" s="5">
        <v>15.603300000000001</v>
      </c>
      <c r="Q370" s="5">
        <v>18.5733</v>
      </c>
      <c r="R370" s="5">
        <v>12.6334</v>
      </c>
      <c r="S370" s="5">
        <v>18.5839</v>
      </c>
      <c r="T370" s="5">
        <v>19.346599999999999</v>
      </c>
      <c r="U370" s="5">
        <v>17.821200000000001</v>
      </c>
    </row>
    <row r="371" spans="1:45" x14ac:dyDescent="0.2">
      <c r="A371" t="s">
        <v>238</v>
      </c>
      <c r="B371" t="s">
        <v>17</v>
      </c>
      <c r="C371" s="5">
        <v>64.158240000000006</v>
      </c>
      <c r="D371" s="5">
        <v>7.0509500000000003</v>
      </c>
      <c r="E371" s="5">
        <v>7.8447800000000001</v>
      </c>
      <c r="F371" s="5">
        <v>6.2571199999999996</v>
      </c>
      <c r="G371" s="5">
        <v>17.6328</v>
      </c>
      <c r="H371" s="5">
        <v>18.971699999999998</v>
      </c>
      <c r="I371" s="5">
        <v>16.293800000000001</v>
      </c>
      <c r="J371" s="5">
        <v>4.66</v>
      </c>
      <c r="K371" s="5">
        <v>4.5852599999999999</v>
      </c>
      <c r="L371" s="5">
        <v>4.66</v>
      </c>
      <c r="M371" s="5">
        <v>3.8874599999999999</v>
      </c>
      <c r="N371" s="5">
        <v>4.9074200000000001</v>
      </c>
      <c r="O371" s="5">
        <v>2.8447499999999999</v>
      </c>
      <c r="P371" s="5">
        <v>4.0526999999999997</v>
      </c>
      <c r="Q371" s="5">
        <v>4.6399699999999999</v>
      </c>
      <c r="R371" s="5">
        <v>3.4654199999999999</v>
      </c>
      <c r="S371" s="5">
        <v>6.8867700000000003</v>
      </c>
      <c r="T371" s="5">
        <v>7.2516999999999996</v>
      </c>
      <c r="U371" s="5">
        <v>6.5218400000000001</v>
      </c>
    </row>
    <row r="372" spans="1:45" x14ac:dyDescent="0.2">
      <c r="A372" t="s">
        <v>239</v>
      </c>
      <c r="B372" t="s">
        <v>17</v>
      </c>
      <c r="C372" s="5">
        <v>83.136930000000007</v>
      </c>
      <c r="D372" s="5">
        <v>25.169540000000001</v>
      </c>
      <c r="E372" s="5">
        <v>28.0032</v>
      </c>
      <c r="F372" s="5">
        <v>22.335799999999999</v>
      </c>
      <c r="G372" s="5">
        <v>32.5747</v>
      </c>
      <c r="H372" s="5">
        <v>35.048299999999998</v>
      </c>
      <c r="I372" s="5">
        <v>30.101199999999999</v>
      </c>
      <c r="J372" s="5">
        <v>19.809999999999999</v>
      </c>
      <c r="K372" s="5">
        <v>19.659700000000001</v>
      </c>
      <c r="L372" s="35">
        <v>19.809999999999999</v>
      </c>
      <c r="M372" s="5">
        <v>29.403199999999998</v>
      </c>
      <c r="N372" s="5">
        <v>31.483799999999999</v>
      </c>
      <c r="O372" s="5">
        <v>29.0367</v>
      </c>
      <c r="P372" s="5">
        <v>18.747299999999999</v>
      </c>
      <c r="Q372" s="5">
        <v>21.463899999999999</v>
      </c>
      <c r="R372" s="5">
        <v>16.0306</v>
      </c>
      <c r="S372" s="5">
        <v>21.767700000000001</v>
      </c>
      <c r="T372" s="5">
        <v>22.921199999999999</v>
      </c>
      <c r="U372" s="5">
        <v>20.6142</v>
      </c>
    </row>
    <row r="373" spans="1:45" x14ac:dyDescent="0.2">
      <c r="A373" s="1" t="s">
        <v>293</v>
      </c>
      <c r="C373" s="3"/>
      <c r="D373" s="5"/>
      <c r="E373" s="5"/>
      <c r="AM373" s="26"/>
      <c r="AN373" s="26"/>
    </row>
    <row r="374" spans="1:45" x14ac:dyDescent="0.2">
      <c r="A374" s="16" t="s">
        <v>2</v>
      </c>
      <c r="B374" s="2" t="s">
        <v>292</v>
      </c>
      <c r="C374" s="3" t="s">
        <v>292</v>
      </c>
      <c r="D374" s="2" t="s">
        <v>292</v>
      </c>
      <c r="E374" s="3" t="s">
        <v>292</v>
      </c>
      <c r="F374" s="2" t="s">
        <v>292</v>
      </c>
      <c r="G374" s="3" t="s">
        <v>292</v>
      </c>
      <c r="H374" s="2" t="s">
        <v>292</v>
      </c>
      <c r="I374" s="3" t="s">
        <v>292</v>
      </c>
      <c r="J374" s="2" t="s">
        <v>292</v>
      </c>
      <c r="K374" s="3" t="s">
        <v>292</v>
      </c>
      <c r="L374" s="2" t="s">
        <v>292</v>
      </c>
      <c r="M374" s="3" t="s">
        <v>292</v>
      </c>
      <c r="N374" s="2" t="s">
        <v>292</v>
      </c>
      <c r="O374" s="3" t="s">
        <v>292</v>
      </c>
      <c r="P374" s="2" t="s">
        <v>292</v>
      </c>
      <c r="Q374" s="3" t="s">
        <v>292</v>
      </c>
      <c r="R374" s="2" t="s">
        <v>292</v>
      </c>
      <c r="S374" s="3" t="s">
        <v>292</v>
      </c>
      <c r="T374" s="2" t="s">
        <v>240</v>
      </c>
      <c r="U374" s="3" t="s">
        <v>240</v>
      </c>
      <c r="V374" s="2" t="s">
        <v>240</v>
      </c>
      <c r="W374" s="2" t="s">
        <v>240</v>
      </c>
      <c r="X374" s="3" t="s">
        <v>240</v>
      </c>
      <c r="Y374" s="2" t="s">
        <v>240</v>
      </c>
      <c r="Z374" s="2" t="s">
        <v>240</v>
      </c>
      <c r="AA374" s="3" t="s">
        <v>240</v>
      </c>
      <c r="AB374" s="2" t="s">
        <v>240</v>
      </c>
      <c r="AC374" s="2" t="s">
        <v>240</v>
      </c>
      <c r="AD374" s="3" t="s">
        <v>240</v>
      </c>
      <c r="AE374" s="2" t="s">
        <v>240</v>
      </c>
      <c r="AF374" s="2" t="s">
        <v>240</v>
      </c>
      <c r="AG374" s="3" t="s">
        <v>240</v>
      </c>
      <c r="AH374" s="2" t="s">
        <v>240</v>
      </c>
      <c r="AI374" s="2" t="s">
        <v>240</v>
      </c>
      <c r="AJ374" s="3" t="s">
        <v>240</v>
      </c>
      <c r="AK374" s="2" t="s">
        <v>240</v>
      </c>
      <c r="AM374" s="27" t="s">
        <v>300</v>
      </c>
    </row>
    <row r="375" spans="1:45" x14ac:dyDescent="0.2">
      <c r="A375" s="16" t="s">
        <v>294</v>
      </c>
      <c r="B375" s="2">
        <v>1</v>
      </c>
      <c r="C375" s="3">
        <v>1</v>
      </c>
      <c r="D375" s="2">
        <v>1</v>
      </c>
      <c r="E375" s="3">
        <v>1</v>
      </c>
      <c r="F375" s="2">
        <v>1</v>
      </c>
      <c r="G375" s="3">
        <v>1</v>
      </c>
      <c r="H375" s="2">
        <v>1</v>
      </c>
      <c r="I375" s="3">
        <v>1</v>
      </c>
      <c r="J375" s="2">
        <v>1</v>
      </c>
      <c r="K375" s="3">
        <v>1</v>
      </c>
      <c r="L375" s="2">
        <v>1</v>
      </c>
      <c r="M375" s="3">
        <v>1</v>
      </c>
      <c r="N375" s="2">
        <v>1</v>
      </c>
      <c r="O375" s="3">
        <v>1</v>
      </c>
      <c r="P375" s="2">
        <v>1</v>
      </c>
      <c r="Q375" s="3">
        <v>1</v>
      </c>
      <c r="R375" s="2">
        <v>1</v>
      </c>
      <c r="S375" s="3">
        <v>1</v>
      </c>
      <c r="T375" s="2">
        <v>1</v>
      </c>
      <c r="U375" s="3">
        <v>1</v>
      </c>
      <c r="V375" s="2">
        <v>1</v>
      </c>
      <c r="W375" s="3">
        <v>1</v>
      </c>
      <c r="X375" s="2">
        <v>1</v>
      </c>
      <c r="Y375" s="3">
        <v>1</v>
      </c>
      <c r="Z375" s="2">
        <v>1</v>
      </c>
      <c r="AA375" s="3">
        <v>1</v>
      </c>
      <c r="AB375" s="2">
        <v>1</v>
      </c>
      <c r="AC375" s="3">
        <v>1</v>
      </c>
      <c r="AD375" s="2">
        <v>1</v>
      </c>
      <c r="AE375" s="3">
        <v>1</v>
      </c>
      <c r="AF375" s="2">
        <v>1</v>
      </c>
      <c r="AG375" s="3">
        <v>1</v>
      </c>
      <c r="AH375" s="2">
        <v>1</v>
      </c>
      <c r="AI375" s="3">
        <v>1</v>
      </c>
      <c r="AJ375" s="2">
        <v>1</v>
      </c>
      <c r="AK375" s="3">
        <v>1</v>
      </c>
    </row>
    <row r="376" spans="1:45" x14ac:dyDescent="0.2">
      <c r="A376" t="s">
        <v>291</v>
      </c>
      <c r="B376" s="26">
        <v>2015</v>
      </c>
      <c r="C376" s="3">
        <v>2020</v>
      </c>
      <c r="D376" s="26">
        <v>2025</v>
      </c>
      <c r="E376" s="26">
        <v>2030</v>
      </c>
      <c r="F376" s="3">
        <v>2035</v>
      </c>
      <c r="G376" s="26">
        <v>2040</v>
      </c>
      <c r="H376" s="26">
        <v>2045</v>
      </c>
      <c r="I376" s="3">
        <v>2050</v>
      </c>
      <c r="J376" s="26">
        <v>2055</v>
      </c>
      <c r="K376" s="26">
        <v>2060</v>
      </c>
      <c r="L376" s="3">
        <v>2065</v>
      </c>
      <c r="M376" s="26">
        <v>2070</v>
      </c>
      <c r="N376" s="26">
        <v>2075</v>
      </c>
      <c r="O376" s="3">
        <v>2080</v>
      </c>
      <c r="P376" s="26">
        <v>2085</v>
      </c>
      <c r="Q376" s="26">
        <v>2090</v>
      </c>
      <c r="R376" s="3">
        <v>2095</v>
      </c>
      <c r="S376" s="26">
        <v>2100</v>
      </c>
      <c r="T376" s="26">
        <v>2015</v>
      </c>
      <c r="U376" s="3">
        <v>2020</v>
      </c>
      <c r="V376" s="26">
        <v>2025</v>
      </c>
      <c r="W376" s="26">
        <v>2030</v>
      </c>
      <c r="X376" s="3">
        <v>2035</v>
      </c>
      <c r="Y376" s="26">
        <v>2040</v>
      </c>
      <c r="Z376" s="26">
        <v>2045</v>
      </c>
      <c r="AA376" s="3">
        <v>2050</v>
      </c>
      <c r="AB376" s="26">
        <v>2055</v>
      </c>
      <c r="AC376" s="26">
        <v>2060</v>
      </c>
      <c r="AD376" s="3">
        <v>2065</v>
      </c>
      <c r="AE376" s="26">
        <v>2070</v>
      </c>
      <c r="AF376" s="26">
        <v>2075</v>
      </c>
      <c r="AG376" s="3">
        <v>2080</v>
      </c>
      <c r="AH376" s="26">
        <v>2085</v>
      </c>
      <c r="AI376" s="26">
        <v>2090</v>
      </c>
      <c r="AJ376" s="3">
        <v>2095</v>
      </c>
      <c r="AK376" s="26">
        <v>2100</v>
      </c>
      <c r="AM376" s="10">
        <f>MATCH(F62,B376:S376)</f>
        <v>13</v>
      </c>
    </row>
    <row r="377" spans="1:45" x14ac:dyDescent="0.2">
      <c r="A377" t="s">
        <v>295</v>
      </c>
      <c r="B377" s="15">
        <f>B376^2</f>
        <v>4060225</v>
      </c>
      <c r="C377" s="15">
        <f t="shared" ref="C377:AK377" si="5">C376^2</f>
        <v>4080400</v>
      </c>
      <c r="D377" s="15">
        <f t="shared" si="5"/>
        <v>4100625</v>
      </c>
      <c r="E377" s="15">
        <f t="shared" si="5"/>
        <v>4120900</v>
      </c>
      <c r="F377" s="15">
        <f t="shared" si="5"/>
        <v>4141225</v>
      </c>
      <c r="G377" s="15">
        <f t="shared" si="5"/>
        <v>4161600</v>
      </c>
      <c r="H377" s="15">
        <f t="shared" si="5"/>
        <v>4182025</v>
      </c>
      <c r="I377" s="15">
        <f t="shared" si="5"/>
        <v>4202500</v>
      </c>
      <c r="J377" s="15">
        <f t="shared" si="5"/>
        <v>4223025</v>
      </c>
      <c r="K377" s="15">
        <f t="shared" si="5"/>
        <v>4243600</v>
      </c>
      <c r="L377" s="15">
        <f t="shared" si="5"/>
        <v>4264225</v>
      </c>
      <c r="M377" s="15">
        <f t="shared" si="5"/>
        <v>4284900</v>
      </c>
      <c r="N377" s="15">
        <f t="shared" si="5"/>
        <v>4305625</v>
      </c>
      <c r="O377" s="15">
        <f t="shared" si="5"/>
        <v>4326400</v>
      </c>
      <c r="P377" s="15">
        <f t="shared" si="5"/>
        <v>4347225</v>
      </c>
      <c r="Q377" s="15">
        <f t="shared" si="5"/>
        <v>4368100</v>
      </c>
      <c r="R377" s="15">
        <f t="shared" si="5"/>
        <v>4389025</v>
      </c>
      <c r="S377" s="15">
        <f t="shared" si="5"/>
        <v>4410000</v>
      </c>
      <c r="T377" s="15">
        <f t="shared" si="5"/>
        <v>4060225</v>
      </c>
      <c r="U377" s="15">
        <f t="shared" si="5"/>
        <v>4080400</v>
      </c>
      <c r="V377" s="15">
        <f t="shared" si="5"/>
        <v>4100625</v>
      </c>
      <c r="W377" s="15">
        <f t="shared" si="5"/>
        <v>4120900</v>
      </c>
      <c r="X377" s="15">
        <f t="shared" si="5"/>
        <v>4141225</v>
      </c>
      <c r="Y377" s="15">
        <f t="shared" si="5"/>
        <v>4161600</v>
      </c>
      <c r="Z377" s="15">
        <f t="shared" si="5"/>
        <v>4182025</v>
      </c>
      <c r="AA377" s="15">
        <f t="shared" si="5"/>
        <v>4202500</v>
      </c>
      <c r="AB377" s="15">
        <f t="shared" si="5"/>
        <v>4223025</v>
      </c>
      <c r="AC377" s="15">
        <f t="shared" si="5"/>
        <v>4243600</v>
      </c>
      <c r="AD377" s="15">
        <f t="shared" si="5"/>
        <v>4264225</v>
      </c>
      <c r="AE377" s="15">
        <f t="shared" si="5"/>
        <v>4284900</v>
      </c>
      <c r="AF377" s="15">
        <f t="shared" si="5"/>
        <v>4305625</v>
      </c>
      <c r="AG377" s="15">
        <f t="shared" si="5"/>
        <v>4326400</v>
      </c>
      <c r="AH377" s="15">
        <f t="shared" si="5"/>
        <v>4347225</v>
      </c>
      <c r="AI377" s="15">
        <f t="shared" si="5"/>
        <v>4368100</v>
      </c>
      <c r="AJ377" s="15">
        <f t="shared" si="5"/>
        <v>4389025</v>
      </c>
      <c r="AK377" s="15">
        <f t="shared" si="5"/>
        <v>4410000</v>
      </c>
    </row>
    <row r="378" spans="1:45" x14ac:dyDescent="0.2">
      <c r="A378" t="s">
        <v>7</v>
      </c>
      <c r="B378" s="26">
        <v>2524</v>
      </c>
      <c r="C378" s="3">
        <v>2642</v>
      </c>
      <c r="D378" s="26">
        <v>2733</v>
      </c>
      <c r="E378" s="26">
        <v>2807</v>
      </c>
      <c r="F378" s="26">
        <v>2850</v>
      </c>
      <c r="G378" s="26">
        <v>2866</v>
      </c>
      <c r="H378" s="26">
        <v>2852</v>
      </c>
      <c r="I378" s="26">
        <v>2807</v>
      </c>
      <c r="J378" s="26">
        <v>2734</v>
      </c>
      <c r="K378" s="26">
        <v>2656</v>
      </c>
      <c r="L378" s="26">
        <v>2570</v>
      </c>
      <c r="M378" s="26">
        <v>2473</v>
      </c>
      <c r="N378" s="26">
        <v>2372</v>
      </c>
      <c r="O378" s="26">
        <v>2274</v>
      </c>
      <c r="P378" s="26">
        <v>2180</v>
      </c>
      <c r="Q378" s="26">
        <v>2090</v>
      </c>
      <c r="R378" s="26">
        <v>2004</v>
      </c>
      <c r="S378" s="26">
        <v>1920</v>
      </c>
      <c r="T378">
        <v>2650</v>
      </c>
      <c r="U378">
        <v>2775</v>
      </c>
      <c r="V378">
        <v>2871</v>
      </c>
      <c r="W378">
        <v>2949</v>
      </c>
      <c r="X378">
        <v>2994</v>
      </c>
      <c r="Y378">
        <v>3010</v>
      </c>
      <c r="Z378">
        <v>2996</v>
      </c>
      <c r="AA378">
        <v>2949</v>
      </c>
      <c r="AB378">
        <v>2874</v>
      </c>
      <c r="AC378">
        <v>2794</v>
      </c>
      <c r="AD378">
        <v>2706</v>
      </c>
      <c r="AE378">
        <v>2606</v>
      </c>
      <c r="AF378">
        <v>2502</v>
      </c>
      <c r="AG378">
        <v>2401</v>
      </c>
      <c r="AH378">
        <v>2303</v>
      </c>
      <c r="AI378">
        <v>2211</v>
      </c>
      <c r="AJ378">
        <v>2121</v>
      </c>
      <c r="AK378">
        <v>2034</v>
      </c>
      <c r="AM378" s="31">
        <f t="array" aca="1" ref="AM378:AO378" ca="1">TRANSPOSE(MMULT(MINVERSE(MMULT(OFFSET(A$375,0,1,3,AM$376),TRANSPOSE(OFFSET(A$375,0,1,3,AM$376)))),MMULT(OFFSET(A$375,0,1,3,AM$376),TRANSPOSE(OFFSET(A378,0,1,1,AM$376)))))</f>
        <v>-1849133.8329467773</v>
      </c>
      <c r="AN378" s="30">
        <f ca="1"/>
        <v>1814.685332596302</v>
      </c>
      <c r="AO378" s="29">
        <f ca="1"/>
        <v>-0.44453549331228714</v>
      </c>
      <c r="AQ378" s="31">
        <f t="array" aca="1" ref="AQ378:AS378" ca="1">TRANSPOSE(MMULT(MINVERSE(MMULT(OFFSET(A$375,0,1+18,3,AM$376),TRANSPOSE(OFFSET(A$375,0,1+18,3,AM$376)))),MMULT(OFFSET(A$375,0,1+18,3,AM$376),TRANSPOSE(OFFSET(A378,0,1+18,1,AM$376)))))</f>
        <v>-1921504.0184326172</v>
      </c>
      <c r="AR378" s="30">
        <f ca="1"/>
        <v>1885.6102122664452</v>
      </c>
      <c r="AS378" s="29">
        <f ca="1"/>
        <v>-0.46187815177836455</v>
      </c>
    </row>
    <row r="379" spans="1:45" x14ac:dyDescent="0.2">
      <c r="A379" t="s">
        <v>9</v>
      </c>
      <c r="B379" s="26">
        <v>79</v>
      </c>
      <c r="C379" s="3">
        <v>80</v>
      </c>
      <c r="D379" s="26">
        <v>78</v>
      </c>
      <c r="E379" s="26">
        <v>72</v>
      </c>
      <c r="F379" s="26">
        <v>63</v>
      </c>
      <c r="G379" s="26">
        <v>54</v>
      </c>
      <c r="H379" s="26">
        <v>49</v>
      </c>
      <c r="I379" s="26">
        <v>47</v>
      </c>
      <c r="J379" s="26">
        <v>45</v>
      </c>
      <c r="K379" s="26">
        <v>41</v>
      </c>
      <c r="L379" s="26">
        <v>37</v>
      </c>
      <c r="M379" s="26">
        <v>33</v>
      </c>
      <c r="N379" s="26">
        <v>30</v>
      </c>
      <c r="O379" s="26">
        <v>27</v>
      </c>
      <c r="P379" s="26">
        <v>25</v>
      </c>
      <c r="Q379" s="26">
        <v>23</v>
      </c>
      <c r="R379" s="26">
        <v>20</v>
      </c>
      <c r="S379" s="26">
        <v>17</v>
      </c>
      <c r="T379">
        <v>88</v>
      </c>
      <c r="U379">
        <v>88</v>
      </c>
      <c r="V379">
        <v>85</v>
      </c>
      <c r="W379">
        <v>78</v>
      </c>
      <c r="X379">
        <v>68</v>
      </c>
      <c r="Y379">
        <v>58</v>
      </c>
      <c r="Z379">
        <v>53</v>
      </c>
      <c r="AA379">
        <v>50</v>
      </c>
      <c r="AB379">
        <v>48</v>
      </c>
      <c r="AC379">
        <v>44</v>
      </c>
      <c r="AD379">
        <v>40</v>
      </c>
      <c r="AE379">
        <v>35</v>
      </c>
      <c r="AF379">
        <v>32</v>
      </c>
      <c r="AG379">
        <v>29</v>
      </c>
      <c r="AH379">
        <v>27</v>
      </c>
      <c r="AI379">
        <v>24</v>
      </c>
      <c r="AJ379">
        <v>22</v>
      </c>
      <c r="AK379">
        <v>19</v>
      </c>
      <c r="AM379" s="31">
        <f t="array" aca="1" ref="AM379:AO379" ca="1">TRANSPOSE(MMULT(MINVERSE(MMULT(OFFSET(A$375,0,1,3,AM$376),TRANSPOSE(OFFSET(A$375,0,1,3,AM$376)))),MMULT(OFFSET(A$375,0,1,3,AM$376),TRANSPOSE(OFFSET(A379,0,1,1,AM$376)))))</f>
        <v>20883.274066925049</v>
      </c>
      <c r="AN379" s="30">
        <f ca="1"/>
        <v>-19.461040277034044</v>
      </c>
      <c r="AO379" s="29">
        <f ca="1"/>
        <v>4.5354648568718403E-3</v>
      </c>
      <c r="AQ379" s="31">
        <f t="array" aca="1" ref="AQ379:AS379" ca="1">TRANSPOSE(MMULT(MINVERSE(MMULT(OFFSET(A$375,0,1+18,3,AM$376),TRANSPOSE(OFFSET(A$375,0,1+18,3,AM$376)))),MMULT(OFFSET(A$375,0,1+18,3,AM$376),TRANSPOSE(OFFSET(A379,0,1+18,1,AM$376)))))</f>
        <v>29472.027870178223</v>
      </c>
      <c r="AR379" s="30">
        <f ca="1"/>
        <v>-27.744956905022264</v>
      </c>
      <c r="AS379" s="29">
        <f ca="1"/>
        <v>6.5334669884578034E-3</v>
      </c>
    </row>
    <row r="380" spans="1:45" x14ac:dyDescent="0.2">
      <c r="A380" t="s">
        <v>11</v>
      </c>
      <c r="B380" s="26">
        <v>1986</v>
      </c>
      <c r="C380" s="3">
        <v>2269</v>
      </c>
      <c r="D380" s="26">
        <v>2460</v>
      </c>
      <c r="E380" s="26">
        <v>2233</v>
      </c>
      <c r="F380" s="26">
        <v>2022</v>
      </c>
      <c r="G380" s="26">
        <v>1942</v>
      </c>
      <c r="H380" s="26">
        <v>2017</v>
      </c>
      <c r="I380" s="26">
        <v>2147</v>
      </c>
      <c r="J380" s="26">
        <v>2209</v>
      </c>
      <c r="K380" s="26">
        <v>2158</v>
      </c>
      <c r="L380" s="26">
        <v>2043</v>
      </c>
      <c r="M380" s="26">
        <v>1948</v>
      </c>
      <c r="N380" s="26">
        <v>1910</v>
      </c>
      <c r="O380" s="26">
        <v>1922</v>
      </c>
      <c r="P380" s="26">
        <v>1935</v>
      </c>
      <c r="Q380" s="26">
        <v>1910</v>
      </c>
      <c r="R380" s="26">
        <v>1849</v>
      </c>
      <c r="S380" s="26">
        <v>1778</v>
      </c>
      <c r="T380">
        <v>2075</v>
      </c>
      <c r="U380">
        <v>2367</v>
      </c>
      <c r="V380">
        <v>2564</v>
      </c>
      <c r="W380">
        <v>2328</v>
      </c>
      <c r="X380">
        <v>2110</v>
      </c>
      <c r="Y380">
        <v>2029</v>
      </c>
      <c r="Z380">
        <v>2108</v>
      </c>
      <c r="AA380">
        <v>2246</v>
      </c>
      <c r="AB380">
        <v>2313</v>
      </c>
      <c r="AC380">
        <v>2261</v>
      </c>
      <c r="AD380">
        <v>2141</v>
      </c>
      <c r="AE380">
        <v>2043</v>
      </c>
      <c r="AF380">
        <v>2004</v>
      </c>
      <c r="AG380">
        <v>2016</v>
      </c>
      <c r="AH380">
        <v>2031</v>
      </c>
      <c r="AI380">
        <v>2005</v>
      </c>
      <c r="AJ380">
        <v>1940</v>
      </c>
      <c r="AK380">
        <v>1866</v>
      </c>
      <c r="AM380" s="31">
        <f t="array" aca="1" ref="AM380:AO380" ca="1">TRANSPOSE(MMULT(MINVERSE(MMULT(OFFSET(A$375,0,1,3,AM$376),TRANSPOSE(OFFSET(A$375,0,1,3,AM$376)))),MMULT(OFFSET(A$375,0,1,3,AM$376),TRANSPOSE(OFFSET(A380,0,1,1,AM$376)))))</f>
        <v>-370882.18414306641</v>
      </c>
      <c r="AN380" s="30">
        <f ca="1"/>
        <v>368.51800566911697</v>
      </c>
      <c r="AO380" s="29">
        <f ca="1"/>
        <v>-9.1008996809250675E-2</v>
      </c>
      <c r="AQ380" s="31">
        <f t="array" aca="1" ref="AQ380:AS380" ca="1">TRANSPOSE(MMULT(MINVERSE(MMULT(OFFSET(A$375,0,1+18,3,AM$376),TRANSPOSE(OFFSET(A$375,0,1+18,3,AM$376)))),MMULT(OFFSET(A$375,0,1+18,3,AM$376),TRANSPOSE(OFFSET(A380,0,1+18,1,AM$376)))))</f>
        <v>-375012.95074462891</v>
      </c>
      <c r="AR380" s="30">
        <f ca="1"/>
        <v>372.58703690767288</v>
      </c>
      <c r="AS380" s="29">
        <f ca="1"/>
        <v>-9.1988017826224677E-2</v>
      </c>
    </row>
    <row r="381" spans="1:45" x14ac:dyDescent="0.2">
      <c r="A381" t="s">
        <v>13</v>
      </c>
      <c r="B381" s="26">
        <v>3</v>
      </c>
      <c r="C381" s="3">
        <v>3</v>
      </c>
      <c r="D381" s="26">
        <v>3</v>
      </c>
      <c r="E381" s="26">
        <v>3</v>
      </c>
      <c r="F381" s="26">
        <v>3</v>
      </c>
      <c r="G381" s="26">
        <v>3</v>
      </c>
      <c r="H381" s="26">
        <v>3</v>
      </c>
      <c r="I381" s="26">
        <v>4</v>
      </c>
      <c r="J381" s="26">
        <v>4</v>
      </c>
      <c r="K381" s="26">
        <v>4</v>
      </c>
      <c r="L381" s="26">
        <v>4</v>
      </c>
      <c r="M381" s="26">
        <v>4</v>
      </c>
      <c r="N381" s="26">
        <v>4</v>
      </c>
      <c r="O381" s="26">
        <v>4</v>
      </c>
      <c r="P381" s="26">
        <v>4</v>
      </c>
      <c r="Q381" s="26">
        <v>4</v>
      </c>
      <c r="R381" s="26">
        <v>4</v>
      </c>
      <c r="S381" s="26">
        <v>4</v>
      </c>
      <c r="T381">
        <v>3</v>
      </c>
      <c r="U381">
        <v>3</v>
      </c>
      <c r="V381">
        <v>3</v>
      </c>
      <c r="W381">
        <v>3</v>
      </c>
      <c r="X381">
        <v>3</v>
      </c>
      <c r="Y381">
        <v>3</v>
      </c>
      <c r="Z381">
        <v>3</v>
      </c>
      <c r="AA381">
        <v>4</v>
      </c>
      <c r="AB381">
        <v>4</v>
      </c>
      <c r="AC381">
        <v>4</v>
      </c>
      <c r="AD381">
        <v>4</v>
      </c>
      <c r="AE381">
        <v>4</v>
      </c>
      <c r="AF381">
        <v>4</v>
      </c>
      <c r="AG381">
        <v>4</v>
      </c>
      <c r="AH381">
        <v>4</v>
      </c>
      <c r="AI381">
        <v>4</v>
      </c>
      <c r="AJ381">
        <v>4</v>
      </c>
      <c r="AK381">
        <v>4</v>
      </c>
      <c r="AM381" s="31">
        <f t="array" aca="1" ref="AM381:AO381" ca="1">TRANSPOSE(MMULT(MINVERSE(MMULT(OFFSET(A$375,0,1,3,AM$376),TRANSPOSE(OFFSET(A$375,0,1,3,AM$376)))),MMULT(OFFSET(A$375,0,1,3,AM$376),TRANSPOSE(OFFSET(A381,0,1,1,AM$376)))))</f>
        <v>541.11891651153564</v>
      </c>
      <c r="AN381" s="30">
        <f ca="1"/>
        <v>-0.54895108367782086</v>
      </c>
      <c r="AO381" s="29">
        <f ca="1"/>
        <v>1.3986014840838834E-4</v>
      </c>
      <c r="AQ381" s="31">
        <f t="array" aca="1" ref="AQ381:AS381" ca="1">TRANSPOSE(MMULT(MINVERSE(MMULT(OFFSET(A$375,0,1+18,3,AM$376),TRANSPOSE(OFFSET(A$375,0,1+18,3,AM$376)))),MMULT(OFFSET(A$375,0,1+18,3,AM$376),TRANSPOSE(OFFSET(A381,0,1+18,1,AM$376)))))</f>
        <v>541.11891651153564</v>
      </c>
      <c r="AR381" s="30">
        <f ca="1"/>
        <v>-0.54895108367782086</v>
      </c>
      <c r="AS381" s="29">
        <f ca="1"/>
        <v>1.3986014840838834E-4</v>
      </c>
    </row>
    <row r="382" spans="1:45" x14ac:dyDescent="0.2">
      <c r="A382" t="s">
        <v>15</v>
      </c>
      <c r="B382" s="26">
        <v>4</v>
      </c>
      <c r="C382" s="3">
        <v>4</v>
      </c>
      <c r="D382" s="26">
        <v>4</v>
      </c>
      <c r="E382" s="26">
        <v>4</v>
      </c>
      <c r="F382" s="26">
        <v>4</v>
      </c>
      <c r="G382" s="26">
        <v>4</v>
      </c>
      <c r="H382" s="26">
        <v>4</v>
      </c>
      <c r="I382" s="26">
        <v>4</v>
      </c>
      <c r="J382" s="26">
        <v>4</v>
      </c>
      <c r="K382" s="26">
        <v>4</v>
      </c>
      <c r="L382" s="26">
        <v>4</v>
      </c>
      <c r="M382" s="26">
        <v>4</v>
      </c>
      <c r="N382" s="26">
        <v>4</v>
      </c>
      <c r="O382" s="26">
        <v>4</v>
      </c>
      <c r="P382" s="26">
        <v>4</v>
      </c>
      <c r="Q382" s="26">
        <v>4</v>
      </c>
      <c r="R382" s="26">
        <v>4</v>
      </c>
      <c r="S382" s="26">
        <v>4</v>
      </c>
      <c r="T382">
        <v>4</v>
      </c>
      <c r="U382">
        <v>4</v>
      </c>
      <c r="V382">
        <v>4</v>
      </c>
      <c r="W382">
        <v>4</v>
      </c>
      <c r="X382">
        <v>4</v>
      </c>
      <c r="Y382">
        <v>4</v>
      </c>
      <c r="Z382">
        <v>4</v>
      </c>
      <c r="AA382">
        <v>4</v>
      </c>
      <c r="AB382">
        <v>4</v>
      </c>
      <c r="AC382">
        <v>4</v>
      </c>
      <c r="AD382">
        <v>4</v>
      </c>
      <c r="AE382">
        <v>4</v>
      </c>
      <c r="AF382">
        <v>4</v>
      </c>
      <c r="AG382">
        <v>4</v>
      </c>
      <c r="AH382">
        <v>4</v>
      </c>
      <c r="AI382">
        <v>4</v>
      </c>
      <c r="AJ382">
        <v>4</v>
      </c>
      <c r="AK382">
        <v>4</v>
      </c>
      <c r="AM382" s="31">
        <f t="array" aca="1" ref="AM382:AO382" ca="1">TRANSPOSE(MMULT(MINVERSE(MMULT(OFFSET(A$375,0,1,3,AM$376),TRANSPOSE(OFFSET(A$375,0,1,3,AM$376)))),MMULT(OFFSET(A$375,0,1,3,AM$376),TRANSPOSE(OFFSET(A382,0,1,1,AM$376)))))</f>
        <v>4</v>
      </c>
      <c r="AN382" s="30">
        <f ca="1"/>
        <v>-1.1641532182693481E-10</v>
      </c>
      <c r="AO382" s="29">
        <f ca="1"/>
        <v>5.6843418860808015E-14</v>
      </c>
      <c r="AQ382" s="31">
        <f t="array" aca="1" ref="AQ382:AS382" ca="1">TRANSPOSE(MMULT(MINVERSE(MMULT(OFFSET(A$375,0,1+18,3,AM$376),TRANSPOSE(OFFSET(A$375,0,1+18,3,AM$376)))),MMULT(OFFSET(A$375,0,1+18,3,AM$376),TRANSPOSE(OFFSET(A382,0,1+18,1,AM$376)))))</f>
        <v>4</v>
      </c>
      <c r="AR382" s="30">
        <f ca="1"/>
        <v>-1.1641532182693481E-10</v>
      </c>
      <c r="AS382" s="29">
        <f ca="1"/>
        <v>5.6843418860808015E-14</v>
      </c>
    </row>
    <row r="383" spans="1:45" x14ac:dyDescent="0.2">
      <c r="A383" t="s">
        <v>16</v>
      </c>
      <c r="B383" s="26">
        <v>2299</v>
      </c>
      <c r="C383" s="3">
        <v>2536</v>
      </c>
      <c r="D383" s="26">
        <v>2831</v>
      </c>
      <c r="E383" s="26">
        <v>3194</v>
      </c>
      <c r="F383" s="26">
        <v>3612</v>
      </c>
      <c r="G383" s="26">
        <v>4050</v>
      </c>
      <c r="H383" s="26">
        <v>4476</v>
      </c>
      <c r="I383" s="26">
        <v>4904</v>
      </c>
      <c r="J383" s="26">
        <v>5309</v>
      </c>
      <c r="K383" s="26">
        <v>5714</v>
      </c>
      <c r="L383" s="26">
        <v>6120</v>
      </c>
      <c r="M383" s="26">
        <v>6521</v>
      </c>
      <c r="N383" s="26">
        <v>6888</v>
      </c>
      <c r="O383" s="26">
        <v>7239</v>
      </c>
      <c r="P383" s="26">
        <v>7550</v>
      </c>
      <c r="Q383" s="26">
        <v>7823</v>
      </c>
      <c r="R383" s="26">
        <v>8102</v>
      </c>
      <c r="S383" s="26">
        <v>8336</v>
      </c>
      <c r="T383">
        <v>2316</v>
      </c>
      <c r="U383">
        <v>2568</v>
      </c>
      <c r="V383">
        <v>2875</v>
      </c>
      <c r="W383">
        <v>3244</v>
      </c>
      <c r="X383">
        <v>3666</v>
      </c>
      <c r="Y383">
        <v>4108</v>
      </c>
      <c r="Z383">
        <v>4538</v>
      </c>
      <c r="AA383">
        <v>4970</v>
      </c>
      <c r="AB383">
        <v>5380</v>
      </c>
      <c r="AC383">
        <v>5790</v>
      </c>
      <c r="AD383">
        <v>6202</v>
      </c>
      <c r="AE383">
        <v>6611</v>
      </c>
      <c r="AF383">
        <v>6987</v>
      </c>
      <c r="AG383">
        <v>7350</v>
      </c>
      <c r="AH383">
        <v>7674</v>
      </c>
      <c r="AI383">
        <v>7959</v>
      </c>
      <c r="AJ383">
        <v>8253</v>
      </c>
      <c r="AK383">
        <v>8501</v>
      </c>
      <c r="AM383" s="31">
        <f t="array" aca="1" ref="AM383:AO383" ca="1">TRANSPOSE(MMULT(MINVERSE(MMULT(OFFSET(A$375,0,1,3,AM$376),TRANSPOSE(OFFSET(A$375,0,1,3,AM$376)))),MMULT(OFFSET(A$375,0,1,3,AM$376),TRANSPOSE(OFFSET(A383,0,1,1,AM$376)))))</f>
        <v>412139.21252441406</v>
      </c>
      <c r="AN383" s="30">
        <f ca="1"/>
        <v>-478.30502235889435</v>
      </c>
      <c r="AO383" s="29">
        <f ca="1"/>
        <v>0.1364036031300202</v>
      </c>
      <c r="AQ383" s="31">
        <f t="array" aca="1" ref="AQ383:AS383" ca="1">TRANSPOSE(MMULT(MINVERSE(MMULT(OFFSET(A$375,0,1+18,3,AM$376),TRANSPOSE(OFFSET(A$375,0,1+18,3,AM$376)))),MMULT(OFFSET(A$375,0,1+18,3,AM$376),TRANSPOSE(OFFSET(A383,0,1+18,1,AM$376)))))</f>
        <v>391952.53308105469</v>
      </c>
      <c r="AR383" s="30">
        <f ca="1"/>
        <v>-459.65906715393066</v>
      </c>
      <c r="AS383" s="29">
        <f ca="1"/>
        <v>0.13212787851807661</v>
      </c>
    </row>
    <row r="384" spans="1:45" x14ac:dyDescent="0.2">
      <c r="A384" t="s">
        <v>18</v>
      </c>
      <c r="B384" s="26">
        <v>1</v>
      </c>
      <c r="C384" s="3">
        <v>1</v>
      </c>
      <c r="D384" s="26">
        <v>1</v>
      </c>
      <c r="E384" s="26">
        <v>1</v>
      </c>
      <c r="F384" s="26">
        <v>1</v>
      </c>
      <c r="G384" s="26">
        <v>1</v>
      </c>
      <c r="H384" s="26">
        <v>1</v>
      </c>
      <c r="I384" s="26">
        <v>1</v>
      </c>
      <c r="J384" s="26">
        <v>1</v>
      </c>
      <c r="K384" s="26">
        <v>1</v>
      </c>
      <c r="L384" s="26">
        <v>1</v>
      </c>
      <c r="M384" s="26">
        <v>1</v>
      </c>
      <c r="N384" s="26">
        <v>1</v>
      </c>
      <c r="O384" s="26">
        <v>1</v>
      </c>
      <c r="P384" s="26">
        <v>1</v>
      </c>
      <c r="Q384" s="26">
        <v>1</v>
      </c>
      <c r="R384" s="26">
        <v>1</v>
      </c>
      <c r="S384" s="26">
        <v>1</v>
      </c>
      <c r="T384">
        <v>1</v>
      </c>
      <c r="U384">
        <v>1</v>
      </c>
      <c r="V384">
        <v>1</v>
      </c>
      <c r="W384">
        <v>1</v>
      </c>
      <c r="X384">
        <v>1</v>
      </c>
      <c r="Y384">
        <v>1</v>
      </c>
      <c r="Z384">
        <v>1</v>
      </c>
      <c r="AA384">
        <v>1</v>
      </c>
      <c r="AB384">
        <v>1</v>
      </c>
      <c r="AC384">
        <v>1</v>
      </c>
      <c r="AD384">
        <v>1</v>
      </c>
      <c r="AE384">
        <v>1</v>
      </c>
      <c r="AF384">
        <v>1</v>
      </c>
      <c r="AG384">
        <v>1</v>
      </c>
      <c r="AH384">
        <v>1</v>
      </c>
      <c r="AI384">
        <v>1</v>
      </c>
      <c r="AJ384">
        <v>1</v>
      </c>
      <c r="AK384">
        <v>1</v>
      </c>
      <c r="AM384" s="31">
        <f t="array" aca="1" ref="AM384:AO384" ca="1">TRANSPOSE(MMULT(MINVERSE(MMULT(OFFSET(A$375,0,1,3,AM$376),TRANSPOSE(OFFSET(A$375,0,1,3,AM$376)))),MMULT(OFFSET(A$375,0,1,3,AM$376),TRANSPOSE(OFFSET(A384,0,1,1,AM$376)))))</f>
        <v>1</v>
      </c>
      <c r="AN384" s="30">
        <f ca="1"/>
        <v>-2.9103830456733704E-11</v>
      </c>
      <c r="AO384" s="29">
        <f ca="1"/>
        <v>1.4210854715202004E-14</v>
      </c>
      <c r="AQ384" s="31">
        <f t="array" aca="1" ref="AQ384:AS384" ca="1">TRANSPOSE(MMULT(MINVERSE(MMULT(OFFSET(A$375,0,1+18,3,AM$376),TRANSPOSE(OFFSET(A$375,0,1+18,3,AM$376)))),MMULT(OFFSET(A$375,0,1+18,3,AM$376),TRANSPOSE(OFFSET(A384,0,1+18,1,AM$376)))))</f>
        <v>1</v>
      </c>
      <c r="AR384" s="30">
        <f ca="1"/>
        <v>-2.9103830456733704E-11</v>
      </c>
      <c r="AS384" s="29">
        <f ca="1"/>
        <v>1.4210854715202004E-14</v>
      </c>
    </row>
    <row r="385" spans="1:45" x14ac:dyDescent="0.2">
      <c r="A385" t="s">
        <v>20</v>
      </c>
      <c r="B385" s="26">
        <v>5</v>
      </c>
      <c r="C385" s="3">
        <v>4</v>
      </c>
      <c r="D385" s="26">
        <v>4</v>
      </c>
      <c r="E385" s="26">
        <v>3</v>
      </c>
      <c r="F385" s="26">
        <v>3</v>
      </c>
      <c r="G385" s="26">
        <v>3</v>
      </c>
      <c r="H385" s="26">
        <v>3</v>
      </c>
      <c r="I385" s="26">
        <v>3</v>
      </c>
      <c r="J385" s="26">
        <v>3</v>
      </c>
      <c r="K385" s="26">
        <v>3</v>
      </c>
      <c r="L385" s="26">
        <v>3</v>
      </c>
      <c r="M385" s="26">
        <v>3</v>
      </c>
      <c r="N385" s="26">
        <v>3</v>
      </c>
      <c r="O385" s="26">
        <v>3</v>
      </c>
      <c r="P385" s="26">
        <v>3</v>
      </c>
      <c r="Q385" s="26">
        <v>3</v>
      </c>
      <c r="R385" s="26">
        <v>3</v>
      </c>
      <c r="S385" s="26">
        <v>2</v>
      </c>
      <c r="T385">
        <v>3</v>
      </c>
      <c r="U385">
        <v>4</v>
      </c>
      <c r="V385">
        <v>4</v>
      </c>
      <c r="W385">
        <v>4</v>
      </c>
      <c r="X385">
        <v>3</v>
      </c>
      <c r="Y385">
        <v>3</v>
      </c>
      <c r="Z385">
        <v>3</v>
      </c>
      <c r="AA385">
        <v>3</v>
      </c>
      <c r="AB385">
        <v>3</v>
      </c>
      <c r="AC385">
        <v>3</v>
      </c>
      <c r="AD385">
        <v>3</v>
      </c>
      <c r="AE385">
        <v>3</v>
      </c>
      <c r="AF385">
        <v>3</v>
      </c>
      <c r="AG385">
        <v>3</v>
      </c>
      <c r="AH385">
        <v>3</v>
      </c>
      <c r="AI385">
        <v>3</v>
      </c>
      <c r="AJ385">
        <v>3</v>
      </c>
      <c r="AK385">
        <v>3</v>
      </c>
      <c r="AM385" s="31">
        <f t="array" aca="1" ref="AM385:AO385" ca="1">TRANSPOSE(MMULT(MINVERSE(MMULT(OFFSET(A$375,0,1,3,AM$376),TRANSPOSE(OFFSET(A$375,0,1,3,AM$376)))),MMULT(OFFSET(A$375,0,1,3,AM$376),TRANSPOSE(OFFSET(A385,0,1,1,AM$376)))))</f>
        <v>4812.8474652767181</v>
      </c>
      <c r="AN385" s="30">
        <f ca="1"/>
        <v>-4.6810192868579179</v>
      </c>
      <c r="AO385" s="29">
        <f ca="1"/>
        <v>1.1388612136613574E-3</v>
      </c>
      <c r="AQ385" s="31">
        <f t="array" aca="1" ref="AQ385:AS385" ca="1">TRANSPOSE(MMULT(MINVERSE(MMULT(OFFSET(A$375,0,1+18,3,AM$376),TRANSPOSE(OFFSET(A$375,0,1+18,3,AM$376)))),MMULT(OFFSET(A$375,0,1+18,3,AM$376),TRANSPOSE(OFFSET(A385,0,1+18,1,AM$376)))))</f>
        <v>698.597447514534</v>
      </c>
      <c r="AR385" s="30">
        <f ca="1"/>
        <v>-0.66693311114795506</v>
      </c>
      <c r="AS385" s="29">
        <f ca="1"/>
        <v>1.5984017068149114E-4</v>
      </c>
    </row>
    <row r="386" spans="1:45" x14ac:dyDescent="0.2">
      <c r="A386" t="s">
        <v>21</v>
      </c>
      <c r="B386" s="26">
        <v>1804</v>
      </c>
      <c r="C386" s="3">
        <v>1821</v>
      </c>
      <c r="D386" s="26">
        <v>1831</v>
      </c>
      <c r="E386" s="26">
        <v>1814</v>
      </c>
      <c r="F386" s="26">
        <v>1796</v>
      </c>
      <c r="G386" s="26">
        <v>1769</v>
      </c>
      <c r="H386" s="26">
        <v>1745</v>
      </c>
      <c r="I386" s="26">
        <v>1717</v>
      </c>
      <c r="J386" s="26">
        <v>1690</v>
      </c>
      <c r="K386" s="26">
        <v>1659</v>
      </c>
      <c r="L386" s="26">
        <v>1623</v>
      </c>
      <c r="M386" s="26">
        <v>1588</v>
      </c>
      <c r="N386" s="26">
        <v>1552</v>
      </c>
      <c r="O386" s="26">
        <v>1519</v>
      </c>
      <c r="P386" s="26">
        <v>1486</v>
      </c>
      <c r="Q386" s="26">
        <v>1454</v>
      </c>
      <c r="R386" s="26">
        <v>1421</v>
      </c>
      <c r="S386" s="26">
        <v>1386</v>
      </c>
      <c r="T386">
        <v>1870</v>
      </c>
      <c r="U386">
        <v>1889</v>
      </c>
      <c r="V386">
        <v>1901</v>
      </c>
      <c r="W386">
        <v>1883</v>
      </c>
      <c r="X386">
        <v>1865</v>
      </c>
      <c r="Y386">
        <v>1838</v>
      </c>
      <c r="Z386">
        <v>1814</v>
      </c>
      <c r="AA386">
        <v>1785</v>
      </c>
      <c r="AB386">
        <v>1758</v>
      </c>
      <c r="AC386">
        <v>1725</v>
      </c>
      <c r="AD386">
        <v>1688</v>
      </c>
      <c r="AE386">
        <v>1651</v>
      </c>
      <c r="AF386">
        <v>1614</v>
      </c>
      <c r="AG386">
        <v>1580</v>
      </c>
      <c r="AH386">
        <v>1545</v>
      </c>
      <c r="AI386">
        <v>1512</v>
      </c>
      <c r="AJ386">
        <v>1478</v>
      </c>
      <c r="AK386">
        <v>1441</v>
      </c>
      <c r="AM386" s="31">
        <f t="array" aca="1" ref="AM386:AO386" ca="1">TRANSPOSE(MMULT(MINVERSE(MMULT(OFFSET(A$375,0,1,3,AM$376),TRANSPOSE(OFFSET(A$375,0,1,3,AM$376)))),MMULT(OFFSET(A$375,0,1,3,AM$376),TRANSPOSE(OFFSET(A386,0,1,1,AM$376)))))</f>
        <v>-300727.90692138672</v>
      </c>
      <c r="AN386" s="30">
        <f ca="1"/>
        <v>300.47894024848938</v>
      </c>
      <c r="AO386" s="29">
        <f ca="1"/>
        <v>-7.4605399277061224E-2</v>
      </c>
      <c r="AQ386" s="31">
        <f t="array" aca="1" ref="AQ386:AS386" ca="1">TRANSPOSE(MMULT(MINVERSE(MMULT(OFFSET(A$375,0,1+18,3,AM$376),TRANSPOSE(OFFSET(A$375,0,1+18,3,AM$376)))),MMULT(OFFSET(A$375,0,1+18,3,AM$376),TRANSPOSE(OFFSET(A386,0,1+18,1,AM$376)))))</f>
        <v>-322619.54071044922</v>
      </c>
      <c r="AR386" s="30">
        <f ca="1"/>
        <v>322.04527539014816</v>
      </c>
      <c r="AS386" s="29">
        <f ca="1"/>
        <v>-7.9900104945409112E-2</v>
      </c>
    </row>
    <row r="387" spans="1:45" x14ac:dyDescent="0.2">
      <c r="A387" t="s">
        <v>22</v>
      </c>
      <c r="B387" s="26">
        <v>102</v>
      </c>
      <c r="C387" s="3">
        <v>100</v>
      </c>
      <c r="D387" s="26">
        <v>97</v>
      </c>
      <c r="E387" s="26">
        <v>86</v>
      </c>
      <c r="F387" s="26">
        <v>76</v>
      </c>
      <c r="G387" s="26">
        <v>72</v>
      </c>
      <c r="H387" s="26">
        <v>74</v>
      </c>
      <c r="I387" s="26">
        <v>76</v>
      </c>
      <c r="J387" s="26">
        <v>74</v>
      </c>
      <c r="K387" s="26">
        <v>68</v>
      </c>
      <c r="L387" s="26">
        <v>63</v>
      </c>
      <c r="M387" s="26">
        <v>59</v>
      </c>
      <c r="N387" s="26">
        <v>58</v>
      </c>
      <c r="O387" s="26">
        <v>58</v>
      </c>
      <c r="P387" s="26">
        <v>57</v>
      </c>
      <c r="Q387" s="26">
        <v>54</v>
      </c>
      <c r="R387" s="26">
        <v>50</v>
      </c>
      <c r="S387" s="26">
        <v>47</v>
      </c>
      <c r="T387">
        <v>120</v>
      </c>
      <c r="U387">
        <v>114</v>
      </c>
      <c r="V387">
        <v>107</v>
      </c>
      <c r="W387">
        <v>94</v>
      </c>
      <c r="X387">
        <v>82</v>
      </c>
      <c r="Y387">
        <v>76</v>
      </c>
      <c r="Z387">
        <v>78</v>
      </c>
      <c r="AA387">
        <v>80</v>
      </c>
      <c r="AB387">
        <v>78</v>
      </c>
      <c r="AC387">
        <v>72</v>
      </c>
      <c r="AD387">
        <v>66</v>
      </c>
      <c r="AE387">
        <v>63</v>
      </c>
      <c r="AF387">
        <v>62</v>
      </c>
      <c r="AG387">
        <v>61</v>
      </c>
      <c r="AH387">
        <v>60</v>
      </c>
      <c r="AI387">
        <v>57</v>
      </c>
      <c r="AJ387">
        <v>53</v>
      </c>
      <c r="AK387">
        <v>50</v>
      </c>
      <c r="AM387" s="31">
        <f t="array" aca="1" ref="AM387:AO387" ca="1">TRANSPOSE(MMULT(MINVERSE(MMULT(OFFSET(A$375,0,1,3,AM$376),TRANSPOSE(OFFSET(A$375,0,1,3,AM$376)))),MMULT(OFFSET(A$375,0,1,3,AM$376),TRANSPOSE(OFFSET(A387,0,1,1,AM$376)))))</f>
        <v>31552.681356430054</v>
      </c>
      <c r="AN387" s="30">
        <f ca="1"/>
        <v>-30.06104095838964</v>
      </c>
      <c r="AO387" s="29">
        <f ca="1"/>
        <v>7.1728276616340736E-3</v>
      </c>
      <c r="AQ387" s="31">
        <f t="array" aca="1" ref="AQ387:AS387" ca="1">TRANSPOSE(MMULT(MINVERSE(MMULT(OFFSET(A$375,0,1+18,3,AM$376),TRANSPOSE(OFFSET(A$375,0,1+18,3,AM$376)))),MMULT(OFFSET(A$375,0,1+18,3,AM$376),TRANSPOSE(OFFSET(A387,0,1+18,1,AM$376)))))</f>
        <v>64376.767404556274</v>
      </c>
      <c r="AR387" s="30">
        <f ca="1"/>
        <v>-61.963340748101473</v>
      </c>
      <c r="AS387" s="29">
        <f ca="1"/>
        <v>1.492507592365655E-2</v>
      </c>
    </row>
    <row r="388" spans="1:45" x14ac:dyDescent="0.2">
      <c r="A388" t="s">
        <v>23</v>
      </c>
      <c r="B388" s="26">
        <v>3</v>
      </c>
      <c r="C388" s="3">
        <v>3</v>
      </c>
      <c r="D388" s="26">
        <v>3</v>
      </c>
      <c r="E388" s="26">
        <v>3</v>
      </c>
      <c r="F388" s="26">
        <v>3</v>
      </c>
      <c r="G388" s="26">
        <v>3</v>
      </c>
      <c r="H388" s="26">
        <v>3</v>
      </c>
      <c r="I388" s="26">
        <v>3</v>
      </c>
      <c r="J388" s="26">
        <v>3</v>
      </c>
      <c r="K388" s="26">
        <v>3</v>
      </c>
      <c r="L388" s="26">
        <v>3</v>
      </c>
      <c r="M388" s="26">
        <v>3</v>
      </c>
      <c r="N388" s="26">
        <v>3</v>
      </c>
      <c r="O388" s="26">
        <v>3</v>
      </c>
      <c r="P388" s="26">
        <v>3</v>
      </c>
      <c r="Q388" s="26">
        <v>3</v>
      </c>
      <c r="R388" s="26">
        <v>3</v>
      </c>
      <c r="S388" s="26">
        <v>3</v>
      </c>
      <c r="T388">
        <v>3</v>
      </c>
      <c r="U388">
        <v>3</v>
      </c>
      <c r="V388">
        <v>3</v>
      </c>
      <c r="W388">
        <v>3</v>
      </c>
      <c r="X388">
        <v>3</v>
      </c>
      <c r="Y388">
        <v>3</v>
      </c>
      <c r="Z388">
        <v>3</v>
      </c>
      <c r="AA388">
        <v>3</v>
      </c>
      <c r="AB388">
        <v>3</v>
      </c>
      <c r="AC388">
        <v>3</v>
      </c>
      <c r="AD388">
        <v>3</v>
      </c>
      <c r="AE388">
        <v>3</v>
      </c>
      <c r="AF388">
        <v>3</v>
      </c>
      <c r="AG388">
        <v>3</v>
      </c>
      <c r="AH388">
        <v>3</v>
      </c>
      <c r="AI388">
        <v>3</v>
      </c>
      <c r="AJ388">
        <v>3</v>
      </c>
      <c r="AK388">
        <v>3</v>
      </c>
      <c r="AM388" s="31">
        <f t="array" aca="1" ref="AM388:AO388" ca="1">TRANSPOSE(MMULT(MINVERSE(MMULT(OFFSET(A$375,0,1,3,AM$376),TRANSPOSE(OFFSET(A$375,0,1,3,AM$376)))),MMULT(OFFSET(A$375,0,1,3,AM$376),TRANSPOSE(OFFSET(A388,0,1,1,AM$376)))))</f>
        <v>3</v>
      </c>
      <c r="AN388" s="30">
        <f ca="1"/>
        <v>-1.1641532182693481E-10</v>
      </c>
      <c r="AO388" s="29">
        <f ca="1"/>
        <v>8.5265128291212022E-14</v>
      </c>
      <c r="AQ388" s="31">
        <f t="array" aca="1" ref="AQ388:AS388" ca="1">TRANSPOSE(MMULT(MINVERSE(MMULT(OFFSET(A$375,0,1+18,3,AM$376),TRANSPOSE(OFFSET(A$375,0,1+18,3,AM$376)))),MMULT(OFFSET(A$375,0,1+18,3,AM$376),TRANSPOSE(OFFSET(A388,0,1+18,1,AM$376)))))</f>
        <v>3</v>
      </c>
      <c r="AR388" s="30">
        <f ca="1"/>
        <v>-1.1641532182693481E-10</v>
      </c>
      <c r="AS388" s="29">
        <f ca="1"/>
        <v>8.5265128291212022E-14</v>
      </c>
    </row>
    <row r="389" spans="1:45" x14ac:dyDescent="0.2">
      <c r="A389" t="s">
        <v>24</v>
      </c>
      <c r="B389" s="26">
        <v>740</v>
      </c>
      <c r="C389" s="3">
        <v>798</v>
      </c>
      <c r="D389" s="26">
        <v>844</v>
      </c>
      <c r="E389" s="26">
        <v>835</v>
      </c>
      <c r="F389" s="26">
        <v>828</v>
      </c>
      <c r="G389" s="26">
        <v>833</v>
      </c>
      <c r="H389" s="26">
        <v>856</v>
      </c>
      <c r="I389" s="26">
        <v>892</v>
      </c>
      <c r="J389" s="26">
        <v>926</v>
      </c>
      <c r="K389" s="26">
        <v>947</v>
      </c>
      <c r="L389" s="26">
        <v>956</v>
      </c>
      <c r="M389" s="26">
        <v>962</v>
      </c>
      <c r="N389" s="26">
        <v>975</v>
      </c>
      <c r="O389" s="26">
        <v>997</v>
      </c>
      <c r="P389" s="26">
        <v>1022</v>
      </c>
      <c r="Q389" s="26">
        <v>1046</v>
      </c>
      <c r="R389" s="26">
        <v>1061</v>
      </c>
      <c r="S389" s="26">
        <v>1074</v>
      </c>
      <c r="T389">
        <v>778</v>
      </c>
      <c r="U389">
        <v>841</v>
      </c>
      <c r="V389">
        <v>890</v>
      </c>
      <c r="W389">
        <v>881</v>
      </c>
      <c r="X389">
        <v>873</v>
      </c>
      <c r="Y389">
        <v>879</v>
      </c>
      <c r="Z389">
        <v>903</v>
      </c>
      <c r="AA389">
        <v>941</v>
      </c>
      <c r="AB389">
        <v>976</v>
      </c>
      <c r="AC389">
        <v>998</v>
      </c>
      <c r="AD389">
        <v>1008</v>
      </c>
      <c r="AE389">
        <v>1014</v>
      </c>
      <c r="AF389">
        <v>1028</v>
      </c>
      <c r="AG389">
        <v>1051</v>
      </c>
      <c r="AH389">
        <v>1078</v>
      </c>
      <c r="AI389">
        <v>1103</v>
      </c>
      <c r="AJ389">
        <v>1119</v>
      </c>
      <c r="AK389">
        <v>1133</v>
      </c>
      <c r="AM389" s="31">
        <f t="array" aca="1" ref="AM389:AO389" ca="1">TRANSPOSE(MMULT(MINVERSE(MMULT(OFFSET(A$375,0,1,3,AM$376),TRANSPOSE(OFFSET(A$375,0,1,3,AM$376)))),MMULT(OFFSET(A$375,0,1,3,AM$376),TRANSPOSE(OFFSET(A389,0,1,1,AM$376)))))</f>
        <v>-20589.904418945312</v>
      </c>
      <c r="AN389" s="30">
        <f ca="1"/>
        <v>17.402698576450348</v>
      </c>
      <c r="AO389" s="29">
        <f ca="1"/>
        <v>-3.3766236738301814E-3</v>
      </c>
      <c r="AQ389" s="31">
        <f t="array" aca="1" ref="AQ389:AS389" ca="1">TRANSPOSE(MMULT(MINVERSE(MMULT(OFFSET(A$375,0,1+18,3,AM$376),TRANSPOSE(OFFSET(A$375,0,1+18,3,AM$376)))),MMULT(OFFSET(A$375,0,1+18,3,AM$376),TRANSPOSE(OFFSET(A389,0,1+18,1,AM$376)))))</f>
        <v>-28064.348480224609</v>
      </c>
      <c r="AR389" s="30">
        <f ca="1"/>
        <v>24.554247498512268</v>
      </c>
      <c r="AS389" s="29">
        <f ca="1"/>
        <v>-5.0749255024129525E-3</v>
      </c>
    </row>
    <row r="390" spans="1:45" x14ac:dyDescent="0.2">
      <c r="A390" t="s">
        <v>25</v>
      </c>
      <c r="B390" s="26">
        <v>183</v>
      </c>
      <c r="C390" s="3">
        <v>206</v>
      </c>
      <c r="D390" s="26">
        <v>220</v>
      </c>
      <c r="E390" s="26">
        <v>222</v>
      </c>
      <c r="F390" s="26">
        <v>216</v>
      </c>
      <c r="G390" s="26">
        <v>206</v>
      </c>
      <c r="H390" s="26">
        <v>199</v>
      </c>
      <c r="I390" s="26">
        <v>198</v>
      </c>
      <c r="J390" s="26">
        <v>201</v>
      </c>
      <c r="K390" s="26">
        <v>206</v>
      </c>
      <c r="L390" s="26">
        <v>207</v>
      </c>
      <c r="M390" s="26">
        <v>204</v>
      </c>
      <c r="N390" s="26">
        <v>199</v>
      </c>
      <c r="O390" s="26">
        <v>197</v>
      </c>
      <c r="P390" s="26">
        <v>197</v>
      </c>
      <c r="Q390" s="26">
        <v>200</v>
      </c>
      <c r="R390" s="26">
        <v>201</v>
      </c>
      <c r="S390" s="26">
        <v>201</v>
      </c>
      <c r="T390">
        <v>199</v>
      </c>
      <c r="U390">
        <v>220</v>
      </c>
      <c r="V390">
        <v>232</v>
      </c>
      <c r="W390">
        <v>234</v>
      </c>
      <c r="X390">
        <v>227</v>
      </c>
      <c r="Y390">
        <v>217</v>
      </c>
      <c r="Z390">
        <v>209</v>
      </c>
      <c r="AA390">
        <v>208</v>
      </c>
      <c r="AB390">
        <v>212</v>
      </c>
      <c r="AC390">
        <v>217</v>
      </c>
      <c r="AD390">
        <v>218</v>
      </c>
      <c r="AE390">
        <v>215</v>
      </c>
      <c r="AF390">
        <v>210</v>
      </c>
      <c r="AG390">
        <v>207</v>
      </c>
      <c r="AH390">
        <v>208</v>
      </c>
      <c r="AI390">
        <v>210</v>
      </c>
      <c r="AJ390">
        <v>212</v>
      </c>
      <c r="AK390">
        <v>212</v>
      </c>
      <c r="AM390" s="31">
        <f t="array" aca="1" ref="AM390:AO390" ca="1">TRANSPOSE(MMULT(MINVERSE(MMULT(OFFSET(A$375,0,1,3,AM$376),TRANSPOSE(OFFSET(A$375,0,1,3,AM$376)))),MMULT(OFFSET(A$375,0,1,3,AM$376),TRANSPOSE(OFFSET(A390,0,1,1,AM$376)))))</f>
        <v>-48136.963195800781</v>
      </c>
      <c r="AN390" s="30">
        <f ca="1"/>
        <v>47.339463613927364</v>
      </c>
      <c r="AO390" s="29">
        <f ca="1"/>
        <v>-1.1588412335186149E-2</v>
      </c>
      <c r="AQ390" s="31">
        <f t="array" aca="1" ref="AQ390:AS390" ca="1">TRANSPOSE(MMULT(MINVERSE(MMULT(OFFSET(A$375,0,1+18,3,AM$376),TRANSPOSE(OFFSET(A$375,0,1+18,3,AM$376)))),MMULT(OFFSET(A$375,0,1+18,3,AM$376),TRANSPOSE(OFFSET(A390,0,1+18,1,AM$376)))))</f>
        <v>-34053.400833129883</v>
      </c>
      <c r="AR390" s="30">
        <f ca="1"/>
        <v>33.634267896413803</v>
      </c>
      <c r="AS390" s="29">
        <f ca="1"/>
        <v>-8.2517487826407887E-3</v>
      </c>
    </row>
    <row r="391" spans="1:45" x14ac:dyDescent="0.2">
      <c r="A391" t="s">
        <v>26</v>
      </c>
      <c r="B391" s="26">
        <v>420</v>
      </c>
      <c r="C391" s="3">
        <v>400</v>
      </c>
      <c r="D391" s="26">
        <v>388</v>
      </c>
      <c r="E391" s="26">
        <v>333</v>
      </c>
      <c r="F391" s="26">
        <v>303</v>
      </c>
      <c r="G391" s="26">
        <v>306</v>
      </c>
      <c r="H391" s="26">
        <v>313</v>
      </c>
      <c r="I391" s="26">
        <v>304</v>
      </c>
      <c r="J391" s="26">
        <v>287</v>
      </c>
      <c r="K391" s="26">
        <v>271</v>
      </c>
      <c r="L391" s="26">
        <v>261</v>
      </c>
      <c r="M391" s="26">
        <v>255</v>
      </c>
      <c r="N391" s="26">
        <v>249</v>
      </c>
      <c r="O391" s="26">
        <v>243</v>
      </c>
      <c r="P391" s="26">
        <v>234</v>
      </c>
      <c r="Q391" s="26">
        <v>225</v>
      </c>
      <c r="R391" s="26">
        <v>218</v>
      </c>
      <c r="S391" s="26">
        <v>213</v>
      </c>
      <c r="T391">
        <v>497</v>
      </c>
      <c r="U391">
        <v>460</v>
      </c>
      <c r="V391">
        <v>434</v>
      </c>
      <c r="W391">
        <v>370</v>
      </c>
      <c r="X391">
        <v>333</v>
      </c>
      <c r="Y391">
        <v>333</v>
      </c>
      <c r="Z391">
        <v>338</v>
      </c>
      <c r="AA391">
        <v>325</v>
      </c>
      <c r="AB391">
        <v>304</v>
      </c>
      <c r="AC391">
        <v>287</v>
      </c>
      <c r="AD391">
        <v>277</v>
      </c>
      <c r="AE391">
        <v>271</v>
      </c>
      <c r="AF391">
        <v>265</v>
      </c>
      <c r="AG391">
        <v>258</v>
      </c>
      <c r="AH391">
        <v>249</v>
      </c>
      <c r="AI391">
        <v>240</v>
      </c>
      <c r="AJ391">
        <v>233</v>
      </c>
      <c r="AK391">
        <v>227</v>
      </c>
      <c r="AM391" s="31">
        <f t="array" aca="1" ref="AM391:AO391" ca="1">TRANSPOSE(MMULT(MINVERSE(MMULT(OFFSET(A$375,0,1,3,AM$376),TRANSPOSE(OFFSET(A$375,0,1,3,AM$376)))),MMULT(OFFSET(A$375,0,1,3,AM$376),TRANSPOSE(OFFSET(A391,0,1,1,AM$376)))))</f>
        <v>172066.41672515869</v>
      </c>
      <c r="AN391" s="30">
        <f ca="1"/>
        <v>-165.26184906810522</v>
      </c>
      <c r="AO391" s="29">
        <f ca="1"/>
        <v>3.9740262407576665E-2</v>
      </c>
      <c r="AQ391" s="31">
        <f t="array" aca="1" ref="AQ391:AS391" ca="1">TRANSPOSE(MMULT(MINVERSE(MMULT(OFFSET(A$375,0,1+18,3,AM$376),TRANSPOSE(OFFSET(A$375,0,1+18,3,AM$376)))),MMULT(OFFSET(A$375,0,1+18,3,AM$376),TRANSPOSE(OFFSET(A391,0,1+18,1,AM$376)))))</f>
        <v>282261.83547210693</v>
      </c>
      <c r="AR391" s="30">
        <f ca="1"/>
        <v>-272.13068722933531</v>
      </c>
      <c r="AS391" s="29">
        <f ca="1"/>
        <v>6.5654350033582887E-2</v>
      </c>
    </row>
    <row r="392" spans="1:45" x14ac:dyDescent="0.2">
      <c r="A392" t="s">
        <v>27</v>
      </c>
      <c r="B392" s="26">
        <v>13</v>
      </c>
      <c r="C392" s="3">
        <v>13</v>
      </c>
      <c r="D392" s="26">
        <v>13</v>
      </c>
      <c r="E392" s="26">
        <v>13</v>
      </c>
      <c r="F392" s="26">
        <v>13</v>
      </c>
      <c r="G392" s="26">
        <v>13</v>
      </c>
      <c r="H392" s="26">
        <v>13</v>
      </c>
      <c r="I392" s="26">
        <v>13</v>
      </c>
      <c r="J392" s="26">
        <v>12</v>
      </c>
      <c r="K392" s="26">
        <v>12</v>
      </c>
      <c r="L392" s="26">
        <v>12</v>
      </c>
      <c r="M392" s="26">
        <v>12</v>
      </c>
      <c r="N392" s="26">
        <v>12</v>
      </c>
      <c r="O392" s="26">
        <v>12</v>
      </c>
      <c r="P392" s="26">
        <v>11</v>
      </c>
      <c r="Q392" s="26">
        <v>11</v>
      </c>
      <c r="R392" s="26">
        <v>11</v>
      </c>
      <c r="S392" s="26">
        <v>11</v>
      </c>
      <c r="T392">
        <v>14</v>
      </c>
      <c r="U392">
        <v>14</v>
      </c>
      <c r="V392">
        <v>14</v>
      </c>
      <c r="W392">
        <v>14</v>
      </c>
      <c r="X392">
        <v>14</v>
      </c>
      <c r="Y392">
        <v>14</v>
      </c>
      <c r="Z392">
        <v>13</v>
      </c>
      <c r="AA392">
        <v>13</v>
      </c>
      <c r="AB392">
        <v>13</v>
      </c>
      <c r="AC392">
        <v>13</v>
      </c>
      <c r="AD392">
        <v>13</v>
      </c>
      <c r="AE392">
        <v>12</v>
      </c>
      <c r="AF392">
        <v>12</v>
      </c>
      <c r="AG392">
        <v>12</v>
      </c>
      <c r="AH392">
        <v>12</v>
      </c>
      <c r="AI392">
        <v>12</v>
      </c>
      <c r="AJ392">
        <v>12</v>
      </c>
      <c r="AK392">
        <v>12</v>
      </c>
      <c r="AM392" s="31">
        <f t="array" aca="1" ref="AM392:AO392" ca="1">TRANSPOSE(MMULT(MINVERSE(MMULT(OFFSET(A$375,0,1,3,AM$376),TRANSPOSE(OFFSET(A$375,0,1,3,AM$376)))),MMULT(OFFSET(A$375,0,1,3,AM$376),TRANSPOSE(OFFSET(A392,0,1,1,AM$376)))))</f>
        <v>-1613.4386672973633</v>
      </c>
      <c r="AN392" s="30">
        <f ca="1"/>
        <v>1.6123877158388495</v>
      </c>
      <c r="AO392" s="29">
        <f ca="1"/>
        <v>-3.9960042477105162E-4</v>
      </c>
      <c r="AQ392" s="31">
        <f t="array" aca="1" ref="AQ392:AS392" ca="1">TRANSPOSE(MMULT(MINVERSE(MMULT(OFFSET(A$375,0,1+18,3,AM$376),TRANSPOSE(OFFSET(A$375,0,1+18,3,AM$376)))),MMULT(OFFSET(A$375,0,1+18,3,AM$376),TRANSPOSE(OFFSET(A392,0,1+18,1,AM$376)))))</f>
        <v>-2087.0790581703186</v>
      </c>
      <c r="AR392" s="30">
        <f ca="1"/>
        <v>2.0895106228999794</v>
      </c>
      <c r="AS392" s="29">
        <f ca="1"/>
        <v>-5.1948055204320553E-4</v>
      </c>
    </row>
    <row r="393" spans="1:45" x14ac:dyDescent="0.2">
      <c r="A393" t="s">
        <v>28</v>
      </c>
      <c r="B393" s="26">
        <v>49</v>
      </c>
      <c r="C393" s="3">
        <v>52</v>
      </c>
      <c r="D393" s="26">
        <v>54</v>
      </c>
      <c r="E393" s="26">
        <v>55</v>
      </c>
      <c r="F393" s="26">
        <v>55</v>
      </c>
      <c r="G393" s="26">
        <v>55</v>
      </c>
      <c r="H393" s="26">
        <v>52</v>
      </c>
      <c r="I393" s="26">
        <v>50</v>
      </c>
      <c r="J393" s="26">
        <v>48</v>
      </c>
      <c r="K393" s="26">
        <v>48</v>
      </c>
      <c r="L393" s="26">
        <v>48</v>
      </c>
      <c r="M393" s="26">
        <v>47</v>
      </c>
      <c r="N393" s="26">
        <v>46</v>
      </c>
      <c r="O393" s="26">
        <v>45</v>
      </c>
      <c r="P393" s="26">
        <v>45</v>
      </c>
      <c r="Q393" s="26">
        <v>44</v>
      </c>
      <c r="R393" s="26">
        <v>44</v>
      </c>
      <c r="S393" s="26">
        <v>44</v>
      </c>
      <c r="T393">
        <v>63</v>
      </c>
      <c r="U393">
        <v>59</v>
      </c>
      <c r="V393">
        <v>55</v>
      </c>
      <c r="W393">
        <v>57</v>
      </c>
      <c r="X393">
        <v>57</v>
      </c>
      <c r="Y393">
        <v>57</v>
      </c>
      <c r="Z393">
        <v>54</v>
      </c>
      <c r="AA393">
        <v>52</v>
      </c>
      <c r="AB393">
        <v>50</v>
      </c>
      <c r="AC393">
        <v>50</v>
      </c>
      <c r="AD393">
        <v>50</v>
      </c>
      <c r="AE393">
        <v>49</v>
      </c>
      <c r="AF393">
        <v>48</v>
      </c>
      <c r="AG393">
        <v>47</v>
      </c>
      <c r="AH393">
        <v>46</v>
      </c>
      <c r="AI393">
        <v>46</v>
      </c>
      <c r="AJ393">
        <v>46</v>
      </c>
      <c r="AK393">
        <v>46</v>
      </c>
      <c r="AM393" s="31">
        <f t="array" aca="1" ref="AM393:AO393" ca="1">TRANSPOSE(MMULT(MINVERSE(MMULT(OFFSET(A$375,0,1,3,AM$376),TRANSPOSE(OFFSET(A$375,0,1,3,AM$376)))),MMULT(OFFSET(A$375,0,1,3,AM$376),TRANSPOSE(OFFSET(A393,0,1,1,AM$376)))))</f>
        <v>-21014.090284347534</v>
      </c>
      <c r="AN393" s="30">
        <f ca="1"/>
        <v>20.720580760389566</v>
      </c>
      <c r="AO393" s="29">
        <f ca="1"/>
        <v>-5.0949054220836842E-3</v>
      </c>
      <c r="AQ393" s="31">
        <f t="array" aca="1" ref="AQ393:AS393" ca="1">TRANSPOSE(MMULT(MINVERSE(MMULT(OFFSET(A$375,0,1+18,3,AM$376),TRANSPOSE(OFFSET(A$375,0,1+18,3,AM$376)))),MMULT(OFFSET(A$375,0,1+18,3,AM$376),TRANSPOSE(OFFSET(A393,0,1+18,1,AM$376)))))</f>
        <v>5683.4708919525146</v>
      </c>
      <c r="AR393" s="30">
        <f ca="1"/>
        <v>-5.286314046010375</v>
      </c>
      <c r="AS393" s="29">
        <f ca="1"/>
        <v>1.2387613260216312E-3</v>
      </c>
    </row>
    <row r="394" spans="1:45" x14ac:dyDescent="0.2">
      <c r="A394" t="s">
        <v>29</v>
      </c>
      <c r="B394" s="26">
        <v>7236</v>
      </c>
      <c r="C394" s="3">
        <v>7167</v>
      </c>
      <c r="D394" s="26">
        <v>6979</v>
      </c>
      <c r="E394" s="26">
        <v>6718</v>
      </c>
      <c r="F394" s="26">
        <v>6323</v>
      </c>
      <c r="G394" s="26">
        <v>5925</v>
      </c>
      <c r="H394" s="26">
        <v>5562</v>
      </c>
      <c r="I394" s="26">
        <v>5260</v>
      </c>
      <c r="J394" s="26">
        <v>5011</v>
      </c>
      <c r="K394" s="26">
        <v>4752</v>
      </c>
      <c r="L394" s="26">
        <v>4502</v>
      </c>
      <c r="M394" s="26">
        <v>4276</v>
      </c>
      <c r="N394" s="26">
        <v>4074</v>
      </c>
      <c r="O394" s="26">
        <v>3899</v>
      </c>
      <c r="P394" s="26">
        <v>3733</v>
      </c>
      <c r="Q394" s="26">
        <v>3579</v>
      </c>
      <c r="R394" s="26">
        <v>3426</v>
      </c>
      <c r="S394" s="26">
        <v>3286</v>
      </c>
      <c r="T394">
        <v>7546</v>
      </c>
      <c r="U394">
        <v>7477</v>
      </c>
      <c r="V394">
        <v>7285</v>
      </c>
      <c r="W394">
        <v>7013</v>
      </c>
      <c r="X394">
        <v>6604</v>
      </c>
      <c r="Y394">
        <v>6193</v>
      </c>
      <c r="Z394">
        <v>5817</v>
      </c>
      <c r="AA394">
        <v>5505</v>
      </c>
      <c r="AB394">
        <v>5248</v>
      </c>
      <c r="AC394">
        <v>4980</v>
      </c>
      <c r="AD394">
        <v>4720</v>
      </c>
      <c r="AE394">
        <v>4485</v>
      </c>
      <c r="AF394">
        <v>4274</v>
      </c>
      <c r="AG394">
        <v>4090</v>
      </c>
      <c r="AH394">
        <v>3916</v>
      </c>
      <c r="AI394">
        <v>3754</v>
      </c>
      <c r="AJ394">
        <v>3594</v>
      </c>
      <c r="AK394">
        <v>3448</v>
      </c>
      <c r="AM394" s="31">
        <f t="array" aca="1" ref="AM394:AO394" ca="1">TRANSPOSE(MMULT(MINVERSE(MMULT(OFFSET(A$375,0,1,3,AM$376),TRANSPOSE(OFFSET(A$375,0,1,3,AM$376)))),MMULT(OFFSET(A$375,0,1,3,AM$376),TRANSPOSE(OFFSET(A394,0,1,1,AM$376)))))</f>
        <v>432172.42028808594</v>
      </c>
      <c r="AN394" s="30">
        <f ca="1"/>
        <v>-359.42040622234344</v>
      </c>
      <c r="AO394" s="29">
        <f ca="1"/>
        <v>7.3766240297118202E-2</v>
      </c>
      <c r="AQ394" s="31">
        <f t="array" aca="1" ref="AQ394:AS394" ca="1">TRANSPOSE(MMULT(MINVERSE(MMULT(OFFSET(A$375,0,1+18,3,AM$376),TRANSPOSE(OFFSET(A$375,0,1+18,3,AM$376)))),MMULT(OFFSET(A$375,0,1+18,3,AM$376),TRANSPOSE(OFFSET(A394,0,1+18,1,AM$376)))))</f>
        <v>431778.91394042969</v>
      </c>
      <c r="AR394" s="30">
        <f ca="1"/>
        <v>-356.77235436439514</v>
      </c>
      <c r="AS394" s="29">
        <f ca="1"/>
        <v>7.2627379151526839E-2</v>
      </c>
    </row>
    <row r="395" spans="1:45" x14ac:dyDescent="0.2">
      <c r="A395" t="s">
        <v>30</v>
      </c>
      <c r="B395" s="26">
        <v>9</v>
      </c>
      <c r="C395" s="3">
        <v>8</v>
      </c>
      <c r="D395" s="26">
        <v>7</v>
      </c>
      <c r="E395" s="26">
        <v>7</v>
      </c>
      <c r="F395" s="26">
        <v>7</v>
      </c>
      <c r="G395" s="26">
        <v>7</v>
      </c>
      <c r="H395" s="26">
        <v>7</v>
      </c>
      <c r="I395" s="26">
        <v>6</v>
      </c>
      <c r="J395" s="26">
        <v>6</v>
      </c>
      <c r="K395" s="26">
        <v>6</v>
      </c>
      <c r="L395" s="26">
        <v>6</v>
      </c>
      <c r="M395" s="26">
        <v>6</v>
      </c>
      <c r="N395" s="26">
        <v>6</v>
      </c>
      <c r="O395" s="26">
        <v>5</v>
      </c>
      <c r="P395" s="26">
        <v>5</v>
      </c>
      <c r="Q395" s="26">
        <v>5</v>
      </c>
      <c r="R395" s="26">
        <v>5</v>
      </c>
      <c r="S395" s="26">
        <v>5</v>
      </c>
      <c r="T395">
        <v>8</v>
      </c>
      <c r="U395">
        <v>8</v>
      </c>
      <c r="V395">
        <v>8</v>
      </c>
      <c r="W395">
        <v>8</v>
      </c>
      <c r="X395">
        <v>8</v>
      </c>
      <c r="Y395">
        <v>7</v>
      </c>
      <c r="Z395">
        <v>7</v>
      </c>
      <c r="AA395">
        <v>7</v>
      </c>
      <c r="AB395">
        <v>6</v>
      </c>
      <c r="AC395">
        <v>6</v>
      </c>
      <c r="AD395">
        <v>6</v>
      </c>
      <c r="AE395">
        <v>6</v>
      </c>
      <c r="AF395">
        <v>6</v>
      </c>
      <c r="AG395">
        <v>6</v>
      </c>
      <c r="AH395">
        <v>5</v>
      </c>
      <c r="AI395">
        <v>5</v>
      </c>
      <c r="AJ395">
        <v>5</v>
      </c>
      <c r="AK395">
        <v>5</v>
      </c>
      <c r="AM395" s="31">
        <f t="array" aca="1" ref="AM395:AO395" ca="1">TRANSPOSE(MMULT(MINVERSE(MMULT(OFFSET(A$375,0,1,3,AM$376),TRANSPOSE(OFFSET(A$375,0,1,3,AM$376)))),MMULT(OFFSET(A$375,0,1,3,AM$376),TRANSPOSE(OFFSET(A395,0,1,1,AM$376)))))</f>
        <v>4102.5627031326294</v>
      </c>
      <c r="AN395" s="30">
        <f ca="1"/>
        <v>-3.9642360247671604</v>
      </c>
      <c r="AO395" s="29">
        <f ca="1"/>
        <v>9.5904102278154824E-4</v>
      </c>
      <c r="AQ395" s="31">
        <f t="array" aca="1" ref="AQ395:AS395" ca="1">TRANSPOSE(MMULT(MINVERSE(MMULT(OFFSET(A$375,0,1+18,3,AM$376),TRANSPOSE(OFFSET(A$375,0,1+18,3,AM$376)))),MMULT(OFFSET(A$375,0,1+18,3,AM$376),TRANSPOSE(OFFSET(A395,0,1+18,1,AM$376)))))</f>
        <v>96.890114784240723</v>
      </c>
      <c r="AR395" s="30">
        <f ca="1"/>
        <v>-4.3956049485132098E-2</v>
      </c>
      <c r="AS395" s="29">
        <f ca="1"/>
        <v>1.3073986337985843E-12</v>
      </c>
    </row>
    <row r="396" spans="1:45" x14ac:dyDescent="0.2">
      <c r="A396" t="s">
        <v>31</v>
      </c>
      <c r="B396" s="26">
        <v>302</v>
      </c>
      <c r="C396" s="3">
        <v>289</v>
      </c>
      <c r="D396" s="26">
        <v>271</v>
      </c>
      <c r="E396" s="26">
        <v>249</v>
      </c>
      <c r="F396" s="26">
        <v>221</v>
      </c>
      <c r="G396" s="26">
        <v>206</v>
      </c>
      <c r="H396" s="26">
        <v>211</v>
      </c>
      <c r="I396" s="26">
        <v>225</v>
      </c>
      <c r="J396" s="26">
        <v>230</v>
      </c>
      <c r="K396" s="26">
        <v>223</v>
      </c>
      <c r="L396" s="26">
        <v>208</v>
      </c>
      <c r="M396" s="26">
        <v>195</v>
      </c>
      <c r="N396" s="26">
        <v>191</v>
      </c>
      <c r="O396" s="26">
        <v>195</v>
      </c>
      <c r="P396" s="26">
        <v>198</v>
      </c>
      <c r="Q396" s="26">
        <v>197</v>
      </c>
      <c r="R396" s="26">
        <v>190</v>
      </c>
      <c r="S396" s="26">
        <v>182</v>
      </c>
      <c r="T396">
        <v>329</v>
      </c>
      <c r="U396">
        <v>307</v>
      </c>
      <c r="V396">
        <v>277</v>
      </c>
      <c r="W396">
        <v>264</v>
      </c>
      <c r="X396">
        <v>234</v>
      </c>
      <c r="Y396">
        <v>219</v>
      </c>
      <c r="Z396">
        <v>224</v>
      </c>
      <c r="AA396">
        <v>239</v>
      </c>
      <c r="AB396">
        <v>245</v>
      </c>
      <c r="AC396">
        <v>237</v>
      </c>
      <c r="AD396">
        <v>221</v>
      </c>
      <c r="AE396">
        <v>207</v>
      </c>
      <c r="AF396">
        <v>203</v>
      </c>
      <c r="AG396">
        <v>207</v>
      </c>
      <c r="AH396">
        <v>211</v>
      </c>
      <c r="AI396">
        <v>209</v>
      </c>
      <c r="AJ396">
        <v>202</v>
      </c>
      <c r="AK396">
        <v>193</v>
      </c>
      <c r="AM396" s="31">
        <f t="array" aca="1" ref="AM396:AO396" ca="1">TRANSPOSE(MMULT(MINVERSE(MMULT(OFFSET(A$375,0,1,3,AM$376),TRANSPOSE(OFFSET(A$375,0,1,3,AM$376)))),MMULT(OFFSET(A$375,0,1,3,AM$376),TRANSPOSE(OFFSET(A396,0,1,1,AM$376)))))</f>
        <v>145562.18325805664</v>
      </c>
      <c r="AN396" s="30">
        <f ca="1"/>
        <v>-140.57313611358404</v>
      </c>
      <c r="AO396" s="29">
        <f ca="1"/>
        <v>3.3986016247581574E-2</v>
      </c>
      <c r="AQ396" s="31">
        <f t="array" aca="1" ref="AQ396:AS396" ca="1">TRANSPOSE(MMULT(MINVERSE(MMULT(OFFSET(A$375,0,1+18,3,AM$376),TRANSPOSE(OFFSET(A$375,0,1+18,3,AM$376)))),MMULT(OFFSET(A$375,0,1+18,3,AM$376),TRANSPOSE(OFFSET(A396,0,1+18,1,AM$376)))))</f>
        <v>168170.05484771729</v>
      </c>
      <c r="AR396" s="30">
        <f ca="1"/>
        <v>-162.57253815233707</v>
      </c>
      <c r="AS396" s="29">
        <f ca="1"/>
        <v>3.9340661951428046E-2</v>
      </c>
    </row>
    <row r="397" spans="1:45" x14ac:dyDescent="0.2">
      <c r="A397" t="s">
        <v>32</v>
      </c>
      <c r="B397" s="26">
        <v>332</v>
      </c>
      <c r="C397" s="3">
        <v>323</v>
      </c>
      <c r="D397" s="26">
        <v>313</v>
      </c>
      <c r="E397" s="26">
        <v>310</v>
      </c>
      <c r="F397" s="26">
        <v>303</v>
      </c>
      <c r="G397" s="26">
        <v>301</v>
      </c>
      <c r="H397" s="26">
        <v>304</v>
      </c>
      <c r="I397" s="26">
        <v>309</v>
      </c>
      <c r="J397" s="26">
        <v>308</v>
      </c>
      <c r="K397" s="26">
        <v>305</v>
      </c>
      <c r="L397" s="26">
        <v>302</v>
      </c>
      <c r="M397" s="26">
        <v>300</v>
      </c>
      <c r="N397" s="26">
        <v>301</v>
      </c>
      <c r="O397" s="26">
        <v>302</v>
      </c>
      <c r="P397" s="26">
        <v>304</v>
      </c>
      <c r="Q397" s="26">
        <v>302</v>
      </c>
      <c r="R397" s="26">
        <v>301</v>
      </c>
      <c r="S397" s="26">
        <v>299</v>
      </c>
      <c r="T397">
        <v>362</v>
      </c>
      <c r="U397">
        <v>346</v>
      </c>
      <c r="V397">
        <v>332</v>
      </c>
      <c r="W397">
        <v>325</v>
      </c>
      <c r="X397">
        <v>318</v>
      </c>
      <c r="Y397">
        <v>315</v>
      </c>
      <c r="Z397">
        <v>319</v>
      </c>
      <c r="AA397">
        <v>323</v>
      </c>
      <c r="AB397">
        <v>323</v>
      </c>
      <c r="AC397">
        <v>319</v>
      </c>
      <c r="AD397">
        <v>316</v>
      </c>
      <c r="AE397">
        <v>314</v>
      </c>
      <c r="AF397">
        <v>315</v>
      </c>
      <c r="AG397">
        <v>317</v>
      </c>
      <c r="AH397">
        <v>318</v>
      </c>
      <c r="AI397">
        <v>317</v>
      </c>
      <c r="AJ397">
        <v>315</v>
      </c>
      <c r="AK397">
        <v>314</v>
      </c>
      <c r="AM397" s="31">
        <f t="array" aca="1" ref="AM397:AO397" ca="1">TRANSPOSE(MMULT(MINVERSE(MMULT(OFFSET(A$375,0,1,3,AM$376),TRANSPOSE(OFFSET(A$375,0,1,3,AM$376)))),MMULT(OFFSET(A$375,0,1,3,AM$376),TRANSPOSE(OFFSET(A397,0,1,1,AM$376)))))</f>
        <v>54381.970550537109</v>
      </c>
      <c r="AN397" s="30">
        <f ca="1"/>
        <v>-52.512091360986233</v>
      </c>
      <c r="AO397" s="29">
        <f ca="1"/>
        <v>1.2747253593261121E-2</v>
      </c>
      <c r="AQ397" s="31">
        <f t="array" aca="1" ref="AQ397:AS397" ca="1">TRANSPOSE(MMULT(MINVERSE(MMULT(OFFSET(A$375,0,1+18,3,AM$376),TRANSPOSE(OFFSET(A$375,0,1+18,3,AM$376)))),MMULT(OFFSET(A$375,0,1+18,3,AM$376),TRANSPOSE(OFFSET(A397,0,1+18,1,AM$376)))))</f>
        <v>90025.216613769531</v>
      </c>
      <c r="AR397" s="30">
        <f ca="1"/>
        <v>-87.177428297698498</v>
      </c>
      <c r="AS397" s="29">
        <f ca="1"/>
        <v>2.1178822578804102E-2</v>
      </c>
    </row>
    <row r="398" spans="1:45" x14ac:dyDescent="0.2">
      <c r="A398" t="s">
        <v>33</v>
      </c>
      <c r="B398" s="26">
        <v>18</v>
      </c>
      <c r="C398" s="3">
        <v>19</v>
      </c>
      <c r="D398" s="26">
        <v>20</v>
      </c>
      <c r="E398" s="26">
        <v>20</v>
      </c>
      <c r="F398" s="26">
        <v>20</v>
      </c>
      <c r="G398" s="26">
        <v>19</v>
      </c>
      <c r="H398" s="26">
        <v>19</v>
      </c>
      <c r="I398" s="26">
        <v>18</v>
      </c>
      <c r="J398" s="26">
        <v>18</v>
      </c>
      <c r="K398" s="26">
        <v>18</v>
      </c>
      <c r="L398" s="26">
        <v>17</v>
      </c>
      <c r="M398" s="26">
        <v>17</v>
      </c>
      <c r="N398" s="26">
        <v>16</v>
      </c>
      <c r="O398" s="26">
        <v>16</v>
      </c>
      <c r="P398" s="26">
        <v>16</v>
      </c>
      <c r="Q398" s="26">
        <v>15</v>
      </c>
      <c r="R398" s="26">
        <v>15</v>
      </c>
      <c r="S398" s="26">
        <v>15</v>
      </c>
      <c r="T398">
        <v>19</v>
      </c>
      <c r="U398">
        <v>20</v>
      </c>
      <c r="V398">
        <v>20</v>
      </c>
      <c r="W398">
        <v>21</v>
      </c>
      <c r="X398">
        <v>20</v>
      </c>
      <c r="Y398">
        <v>20</v>
      </c>
      <c r="Z398">
        <v>19</v>
      </c>
      <c r="AA398">
        <v>19</v>
      </c>
      <c r="AB398">
        <v>18</v>
      </c>
      <c r="AC398">
        <v>18</v>
      </c>
      <c r="AD398">
        <v>18</v>
      </c>
      <c r="AE398">
        <v>17</v>
      </c>
      <c r="AF398">
        <v>17</v>
      </c>
      <c r="AG398">
        <v>16</v>
      </c>
      <c r="AH398">
        <v>16</v>
      </c>
      <c r="AI398">
        <v>16</v>
      </c>
      <c r="AJ398">
        <v>16</v>
      </c>
      <c r="AK398">
        <v>15</v>
      </c>
      <c r="AM398" s="31">
        <f t="array" aca="1" ref="AM398:AO398" ca="1">TRANSPOSE(MMULT(MINVERSE(MMULT(OFFSET(A$375,0,1,3,AM$376),TRANSPOSE(OFFSET(A$375,0,1,3,AM$376)))),MMULT(OFFSET(A$375,0,1,3,AM$376),TRANSPOSE(OFFSET(A398,0,1,1,AM$376)))))</f>
        <v>-8151.9345989227295</v>
      </c>
      <c r="AN398" s="30">
        <f ca="1"/>
        <v>8.0406598607078195</v>
      </c>
      <c r="AO398" s="29">
        <f ca="1"/>
        <v>-1.978022104935917E-3</v>
      </c>
      <c r="AQ398" s="31">
        <f t="array" aca="1" ref="AQ398:AS398" ca="1">TRANSPOSE(MMULT(MINVERSE(MMULT(OFFSET(A$375,0,1+18,3,AM$376),TRANSPOSE(OFFSET(A$375,0,1+18,3,AM$376)))),MMULT(OFFSET(A$375,0,1+18,3,AM$376),TRANSPOSE(OFFSET(A398,0,1+18,1,AM$376)))))</f>
        <v>-5970.1082830429077</v>
      </c>
      <c r="AR398" s="30">
        <f ca="1"/>
        <v>5.9115887926891446</v>
      </c>
      <c r="AS398" s="29">
        <f ca="1"/>
        <v>-1.4585415514147826E-3</v>
      </c>
    </row>
    <row r="399" spans="1:45" x14ac:dyDescent="0.2">
      <c r="A399" t="s">
        <v>34</v>
      </c>
      <c r="B399" s="26">
        <v>751</v>
      </c>
      <c r="C399" s="3">
        <v>832</v>
      </c>
      <c r="D399" s="26">
        <v>917</v>
      </c>
      <c r="E399" s="26">
        <v>1008</v>
      </c>
      <c r="F399" s="26">
        <v>1102</v>
      </c>
      <c r="G399" s="26">
        <v>1194</v>
      </c>
      <c r="H399" s="26">
        <v>1282</v>
      </c>
      <c r="I399" s="26">
        <v>1363</v>
      </c>
      <c r="J399" s="26">
        <v>1441</v>
      </c>
      <c r="K399" s="26">
        <v>1515</v>
      </c>
      <c r="L399" s="26">
        <v>1588</v>
      </c>
      <c r="M399" s="26">
        <v>1651</v>
      </c>
      <c r="N399" s="26">
        <v>1709</v>
      </c>
      <c r="O399" s="26">
        <v>1755</v>
      </c>
      <c r="P399" s="26">
        <v>1792</v>
      </c>
      <c r="Q399" s="26">
        <v>1826</v>
      </c>
      <c r="R399" s="26">
        <v>1850</v>
      </c>
      <c r="S399" s="26">
        <v>1861</v>
      </c>
      <c r="T399">
        <v>773</v>
      </c>
      <c r="U399">
        <v>856</v>
      </c>
      <c r="V399">
        <v>943</v>
      </c>
      <c r="W399">
        <v>1035</v>
      </c>
      <c r="X399">
        <v>1131</v>
      </c>
      <c r="Y399">
        <v>1225</v>
      </c>
      <c r="Z399">
        <v>1314</v>
      </c>
      <c r="AA399">
        <v>1397</v>
      </c>
      <c r="AB399">
        <v>1476</v>
      </c>
      <c r="AC399">
        <v>1552</v>
      </c>
      <c r="AD399">
        <v>1626</v>
      </c>
      <c r="AE399">
        <v>1690</v>
      </c>
      <c r="AF399">
        <v>1750</v>
      </c>
      <c r="AG399">
        <v>1798</v>
      </c>
      <c r="AH399">
        <v>1837</v>
      </c>
      <c r="AI399">
        <v>1873</v>
      </c>
      <c r="AJ399">
        <v>1900</v>
      </c>
      <c r="AK399">
        <v>1914</v>
      </c>
      <c r="AM399" s="31">
        <f t="array" aca="1" ref="AM399:AO399" ca="1">TRANSPOSE(MMULT(MINVERSE(MMULT(OFFSET(A$375,0,1,3,AM$376),TRANSPOSE(OFFSET(A$375,0,1,3,AM$376)))),MMULT(OFFSET(A$375,0,1,3,AM$376),TRANSPOSE(OFFSET(A399,0,1,1,AM$376)))))</f>
        <v>-265402.8342590332</v>
      </c>
      <c r="AN399" s="30">
        <f ca="1"/>
        <v>244.44387277960777</v>
      </c>
      <c r="AO399" s="29">
        <f ca="1"/>
        <v>-5.5764239834388718E-2</v>
      </c>
      <c r="AQ399" s="31">
        <f t="array" aca="1" ref="AQ399:AS399" ca="1">TRANSPOSE(MMULT(MINVERSE(MMULT(OFFSET(A$375,0,1+18,3,AM$376),TRANSPOSE(OFFSET(A$375,0,1+18,3,AM$376)))),MMULT(OFFSET(A$375,0,1+18,3,AM$376),TRANSPOSE(OFFSET(A399,0,1+18,1,AM$376)))))</f>
        <v>-269847.93447875977</v>
      </c>
      <c r="AR399" s="30">
        <f ca="1"/>
        <v>248.51280418038368</v>
      </c>
      <c r="AS399" s="29">
        <f ca="1"/>
        <v>-5.6683320814045146E-2</v>
      </c>
    </row>
    <row r="400" spans="1:45" x14ac:dyDescent="0.2">
      <c r="A400" t="s">
        <v>35</v>
      </c>
      <c r="B400" s="26">
        <v>3</v>
      </c>
      <c r="C400" s="3">
        <v>4</v>
      </c>
      <c r="D400" s="26">
        <v>4</v>
      </c>
      <c r="E400" s="26">
        <v>4</v>
      </c>
      <c r="F400" s="26">
        <v>3</v>
      </c>
      <c r="G400" s="26">
        <v>3</v>
      </c>
      <c r="H400" s="26">
        <v>3</v>
      </c>
      <c r="I400" s="26">
        <v>3</v>
      </c>
      <c r="J400" s="26">
        <v>3</v>
      </c>
      <c r="K400" s="26">
        <v>3</v>
      </c>
      <c r="L400" s="26">
        <v>3</v>
      </c>
      <c r="M400" s="26">
        <v>3</v>
      </c>
      <c r="N400" s="26">
        <v>3</v>
      </c>
      <c r="O400" s="26">
        <v>3</v>
      </c>
      <c r="P400" s="26">
        <v>2</v>
      </c>
      <c r="Q400" s="26">
        <v>2</v>
      </c>
      <c r="R400" s="26">
        <v>2</v>
      </c>
      <c r="S400" s="26">
        <v>2</v>
      </c>
      <c r="T400">
        <v>3</v>
      </c>
      <c r="U400">
        <v>4</v>
      </c>
      <c r="V400">
        <v>4</v>
      </c>
      <c r="W400">
        <v>4</v>
      </c>
      <c r="X400">
        <v>3</v>
      </c>
      <c r="Y400">
        <v>3</v>
      </c>
      <c r="Z400">
        <v>3</v>
      </c>
      <c r="AA400">
        <v>3</v>
      </c>
      <c r="AB400">
        <v>3</v>
      </c>
      <c r="AC400">
        <v>3</v>
      </c>
      <c r="AD400">
        <v>3</v>
      </c>
      <c r="AE400">
        <v>3</v>
      </c>
      <c r="AF400">
        <v>3</v>
      </c>
      <c r="AG400">
        <v>3</v>
      </c>
      <c r="AH400">
        <v>2</v>
      </c>
      <c r="AI400">
        <v>2</v>
      </c>
      <c r="AJ400">
        <v>2</v>
      </c>
      <c r="AK400">
        <v>2</v>
      </c>
      <c r="AM400" s="31">
        <f t="array" aca="1" ref="AM400:AO400" ca="1">TRANSPOSE(MMULT(MINVERSE(MMULT(OFFSET(A$375,0,1,3,AM$376),TRANSPOSE(OFFSET(A$375,0,1,3,AM$376)))),MMULT(OFFSET(A$375,0,1,3,AM$376),TRANSPOSE(OFFSET(A400,0,1,1,AM$376)))))</f>
        <v>698.597447514534</v>
      </c>
      <c r="AN400" s="30">
        <f ca="1"/>
        <v>-0.66693311114795506</v>
      </c>
      <c r="AO400" s="29">
        <f ca="1"/>
        <v>1.5984017068149114E-4</v>
      </c>
      <c r="AQ400" s="31">
        <f t="array" aca="1" ref="AQ400:AS400" ca="1">TRANSPOSE(MMULT(MINVERSE(MMULT(OFFSET(A$375,0,1+18,3,AM$376),TRANSPOSE(OFFSET(A$375,0,1+18,3,AM$376)))),MMULT(OFFSET(A$375,0,1+18,3,AM$376),TRANSPOSE(OFFSET(A400,0,1+18,1,AM$376)))))</f>
        <v>698.597447514534</v>
      </c>
      <c r="AR400" s="30">
        <f ca="1"/>
        <v>-0.66693311114795506</v>
      </c>
      <c r="AS400" s="29">
        <f ca="1"/>
        <v>1.5984017068149114E-4</v>
      </c>
    </row>
    <row r="401" spans="1:45" x14ac:dyDescent="0.2">
      <c r="A401" t="s">
        <v>36</v>
      </c>
      <c r="B401" s="26">
        <v>28</v>
      </c>
      <c r="C401" s="3">
        <v>30</v>
      </c>
      <c r="D401" s="26">
        <v>31</v>
      </c>
      <c r="E401" s="26">
        <v>30</v>
      </c>
      <c r="F401" s="26">
        <v>28</v>
      </c>
      <c r="G401" s="26">
        <v>25</v>
      </c>
      <c r="H401" s="26">
        <v>23</v>
      </c>
      <c r="I401" s="26">
        <v>22</v>
      </c>
      <c r="J401" s="26">
        <v>21</v>
      </c>
      <c r="K401" s="26">
        <v>20</v>
      </c>
      <c r="L401" s="26">
        <v>19</v>
      </c>
      <c r="M401" s="26">
        <v>17</v>
      </c>
      <c r="N401" s="26">
        <v>16</v>
      </c>
      <c r="O401" s="26">
        <v>15</v>
      </c>
      <c r="P401" s="26">
        <v>15</v>
      </c>
      <c r="Q401" s="26">
        <v>14</v>
      </c>
      <c r="R401" s="26">
        <v>13</v>
      </c>
      <c r="S401" s="26">
        <v>12</v>
      </c>
      <c r="T401">
        <v>29</v>
      </c>
      <c r="U401">
        <v>31</v>
      </c>
      <c r="V401">
        <v>32</v>
      </c>
      <c r="W401">
        <v>31</v>
      </c>
      <c r="X401">
        <v>29</v>
      </c>
      <c r="Y401">
        <v>26</v>
      </c>
      <c r="Z401">
        <v>24</v>
      </c>
      <c r="AA401">
        <v>23</v>
      </c>
      <c r="AB401">
        <v>22</v>
      </c>
      <c r="AC401">
        <v>21</v>
      </c>
      <c r="AD401">
        <v>20</v>
      </c>
      <c r="AE401">
        <v>18</v>
      </c>
      <c r="AF401">
        <v>17</v>
      </c>
      <c r="AG401">
        <v>16</v>
      </c>
      <c r="AH401">
        <v>15</v>
      </c>
      <c r="AI401">
        <v>14</v>
      </c>
      <c r="AJ401">
        <v>14</v>
      </c>
      <c r="AK401">
        <v>13</v>
      </c>
      <c r="AM401" s="31">
        <f t="array" aca="1" ref="AM401:AO401" ca="1">TRANSPOSE(MMULT(MINVERSE(MMULT(OFFSET(A$375,0,1,3,AM$376),TRANSPOSE(OFFSET(A$375,0,1,3,AM$376)))),MMULT(OFFSET(A$375,0,1,3,AM$376),TRANSPOSE(OFFSET(A401,0,1,1,AM$376)))))</f>
        <v>-6807.1872615814209</v>
      </c>
      <c r="AN401" s="30">
        <f ca="1"/>
        <v>6.9362641731277108</v>
      </c>
      <c r="AO401" s="29">
        <f ca="1"/>
        <v>-1.7582418652182241E-3</v>
      </c>
      <c r="AQ401" s="31">
        <f t="array" aca="1" ref="AQ401:AS401" ca="1">TRANSPOSE(MMULT(MINVERSE(MMULT(OFFSET(A$375,0,1+18,3,AM$376),TRANSPOSE(OFFSET(A$375,0,1+18,3,AM$376)))),MMULT(OFFSET(A$375,0,1+18,3,AM$376),TRANSPOSE(OFFSET(A401,0,1+18,1,AM$376)))))</f>
        <v>-6806.1872615814209</v>
      </c>
      <c r="AR401" s="30">
        <f ca="1"/>
        <v>6.9362641731277108</v>
      </c>
      <c r="AS401" s="29">
        <f ca="1"/>
        <v>-1.7582418652182241E-3</v>
      </c>
    </row>
    <row r="402" spans="1:45" x14ac:dyDescent="0.2">
      <c r="A402" t="s">
        <v>37</v>
      </c>
      <c r="B402" s="26">
        <v>581</v>
      </c>
      <c r="C402" s="3">
        <v>577</v>
      </c>
      <c r="D402" s="26">
        <v>573</v>
      </c>
      <c r="E402" s="26">
        <v>582</v>
      </c>
      <c r="F402" s="26">
        <v>586</v>
      </c>
      <c r="G402" s="26">
        <v>582</v>
      </c>
      <c r="H402" s="26">
        <v>575</v>
      </c>
      <c r="I402" s="26">
        <v>564</v>
      </c>
      <c r="J402" s="26">
        <v>552</v>
      </c>
      <c r="K402" s="26">
        <v>540</v>
      </c>
      <c r="L402" s="26">
        <v>530</v>
      </c>
      <c r="M402" s="26">
        <v>516</v>
      </c>
      <c r="N402" s="26">
        <v>502</v>
      </c>
      <c r="O402" s="26">
        <v>486</v>
      </c>
      <c r="P402" s="26">
        <v>471</v>
      </c>
      <c r="Q402" s="26">
        <v>457</v>
      </c>
      <c r="R402" s="26">
        <v>444</v>
      </c>
      <c r="S402" s="26">
        <v>431</v>
      </c>
      <c r="T402">
        <v>606</v>
      </c>
      <c r="U402">
        <v>602</v>
      </c>
      <c r="V402">
        <v>598</v>
      </c>
      <c r="W402">
        <v>607</v>
      </c>
      <c r="X402">
        <v>612</v>
      </c>
      <c r="Y402">
        <v>607</v>
      </c>
      <c r="Z402">
        <v>601</v>
      </c>
      <c r="AA402">
        <v>589</v>
      </c>
      <c r="AB402">
        <v>578</v>
      </c>
      <c r="AC402">
        <v>565</v>
      </c>
      <c r="AD402">
        <v>555</v>
      </c>
      <c r="AE402">
        <v>541</v>
      </c>
      <c r="AF402">
        <v>526</v>
      </c>
      <c r="AG402">
        <v>510</v>
      </c>
      <c r="AH402">
        <v>494</v>
      </c>
      <c r="AI402">
        <v>480</v>
      </c>
      <c r="AJ402">
        <v>466</v>
      </c>
      <c r="AK402">
        <v>453</v>
      </c>
      <c r="AM402" s="31">
        <f t="array" aca="1" ref="AM402:AO402" ca="1">TRANSPOSE(MMULT(MINVERSE(MMULT(OFFSET(A$375,0,1,3,AM$376),TRANSPOSE(OFFSET(A$375,0,1,3,AM$376)))),MMULT(OFFSET(A$375,0,1,3,AM$376),TRANSPOSE(OFFSET(A402,0,1,1,AM$376)))))</f>
        <v>-154152.54954528809</v>
      </c>
      <c r="AN402" s="30">
        <f ca="1"/>
        <v>152.59751233458519</v>
      </c>
      <c r="AO402" s="29">
        <f ca="1"/>
        <v>-3.7622380026732571E-2</v>
      </c>
      <c r="AQ402" s="31">
        <f t="array" aca="1" ref="AQ402:AS402" ca="1">TRANSPOSE(MMULT(MINVERSE(MMULT(OFFSET(A$375,0,1+18,3,AM$376),TRANSPOSE(OFFSET(A$375,0,1+18,3,AM$376)))),MMULT(OFFSET(A$375,0,1+18,3,AM$376),TRANSPOSE(OFFSET(A402,0,1+18,1,AM$376)))))</f>
        <v>-158792.70970153809</v>
      </c>
      <c r="AR402" s="30">
        <f ca="1"/>
        <v>157.1671430170536</v>
      </c>
      <c r="AS402" s="29">
        <f ca="1"/>
        <v>-3.8741261218092404E-2</v>
      </c>
    </row>
    <row r="403" spans="1:45" x14ac:dyDescent="0.2">
      <c r="A403" t="s">
        <v>38</v>
      </c>
      <c r="B403" s="26">
        <v>98</v>
      </c>
      <c r="C403" s="3">
        <v>79</v>
      </c>
      <c r="D403" s="26">
        <v>64</v>
      </c>
      <c r="E403" s="26">
        <v>59</v>
      </c>
      <c r="F403" s="26">
        <v>56</v>
      </c>
      <c r="G403" s="26">
        <v>54</v>
      </c>
      <c r="H403" s="26">
        <v>54</v>
      </c>
      <c r="I403" s="26">
        <v>52</v>
      </c>
      <c r="J403" s="26">
        <v>48</v>
      </c>
      <c r="K403" s="26">
        <v>44</v>
      </c>
      <c r="L403" s="26">
        <v>42</v>
      </c>
      <c r="M403" s="26">
        <v>41</v>
      </c>
      <c r="N403" s="26">
        <v>40</v>
      </c>
      <c r="O403" s="26">
        <v>39</v>
      </c>
      <c r="P403" s="26">
        <v>38</v>
      </c>
      <c r="Q403" s="26">
        <v>36</v>
      </c>
      <c r="R403" s="26">
        <v>34</v>
      </c>
      <c r="S403" s="26">
        <v>33</v>
      </c>
      <c r="T403">
        <v>102</v>
      </c>
      <c r="U403">
        <v>83</v>
      </c>
      <c r="V403">
        <v>69</v>
      </c>
      <c r="W403">
        <v>61</v>
      </c>
      <c r="X403">
        <v>58</v>
      </c>
      <c r="Y403">
        <v>57</v>
      </c>
      <c r="Z403">
        <v>56</v>
      </c>
      <c r="AA403">
        <v>54</v>
      </c>
      <c r="AB403">
        <v>50</v>
      </c>
      <c r="AC403">
        <v>46</v>
      </c>
      <c r="AD403">
        <v>44</v>
      </c>
      <c r="AE403">
        <v>43</v>
      </c>
      <c r="AF403">
        <v>42</v>
      </c>
      <c r="AG403">
        <v>41</v>
      </c>
      <c r="AH403">
        <v>40</v>
      </c>
      <c r="AI403">
        <v>38</v>
      </c>
      <c r="AJ403">
        <v>36</v>
      </c>
      <c r="AK403">
        <v>35</v>
      </c>
      <c r="AM403" s="31">
        <f t="array" aca="1" ref="AM403:AO403" ca="1">TRANSPOSE(MMULT(MINVERSE(MMULT(OFFSET(A$375,0,1,3,AM$376),TRANSPOSE(OFFSET(A$375,0,1,3,AM$376)))),MMULT(OFFSET(A$375,0,1,3,AM$376),TRANSPOSE(OFFSET(A403,0,1,1,AM$376)))))</f>
        <v>75044.998870849609</v>
      </c>
      <c r="AN403" s="30">
        <f ca="1"/>
        <v>-72.587517254054546</v>
      </c>
      <c r="AO403" s="29">
        <f ca="1"/>
        <v>1.7562438727509289E-2</v>
      </c>
      <c r="AQ403" s="31">
        <f t="array" aca="1" ref="AQ403:AS403" ca="1">TRANSPOSE(MMULT(MINVERSE(MMULT(OFFSET(A$375,0,1+18,3,AM$376),TRANSPOSE(OFFSET(A$375,0,1+18,3,AM$376)))),MMULT(OFFSET(A$375,0,1+18,3,AM$376),TRANSPOSE(OFFSET(A403,0,1+18,1,AM$376)))))</f>
        <v>80055.715480804443</v>
      </c>
      <c r="AR403" s="30">
        <f ca="1"/>
        <v>-77.447357729077339</v>
      </c>
      <c r="AS403" s="29">
        <f ca="1"/>
        <v>1.8741259983471537E-2</v>
      </c>
    </row>
    <row r="404" spans="1:45" x14ac:dyDescent="0.2">
      <c r="A404" t="s">
        <v>39</v>
      </c>
      <c r="B404" s="26">
        <v>132</v>
      </c>
      <c r="C404" s="3">
        <v>132</v>
      </c>
      <c r="D404" s="26">
        <v>134</v>
      </c>
      <c r="E404" s="26">
        <v>131</v>
      </c>
      <c r="F404" s="26">
        <v>132</v>
      </c>
      <c r="G404" s="26">
        <v>134</v>
      </c>
      <c r="H404" s="26">
        <v>136</v>
      </c>
      <c r="I404" s="26">
        <v>136</v>
      </c>
      <c r="J404" s="26">
        <v>134</v>
      </c>
      <c r="K404" s="26">
        <v>131</v>
      </c>
      <c r="L404" s="26">
        <v>129</v>
      </c>
      <c r="M404" s="26">
        <v>127</v>
      </c>
      <c r="N404" s="26">
        <v>126</v>
      </c>
      <c r="O404" s="26">
        <v>124</v>
      </c>
      <c r="P404" s="26">
        <v>121</v>
      </c>
      <c r="Q404" s="26">
        <v>118</v>
      </c>
      <c r="R404" s="26">
        <v>116</v>
      </c>
      <c r="S404" s="26">
        <v>114</v>
      </c>
      <c r="T404">
        <v>134</v>
      </c>
      <c r="U404">
        <v>135</v>
      </c>
      <c r="V404">
        <v>137</v>
      </c>
      <c r="W404">
        <v>134</v>
      </c>
      <c r="X404">
        <v>134</v>
      </c>
      <c r="Y404">
        <v>137</v>
      </c>
      <c r="Z404">
        <v>139</v>
      </c>
      <c r="AA404">
        <v>139</v>
      </c>
      <c r="AB404">
        <v>137</v>
      </c>
      <c r="AC404">
        <v>134</v>
      </c>
      <c r="AD404">
        <v>132</v>
      </c>
      <c r="AE404">
        <v>130</v>
      </c>
      <c r="AF404">
        <v>129</v>
      </c>
      <c r="AG404">
        <v>127</v>
      </c>
      <c r="AH404">
        <v>124</v>
      </c>
      <c r="AI404">
        <v>122</v>
      </c>
      <c r="AJ404">
        <v>119</v>
      </c>
      <c r="AK404">
        <v>117</v>
      </c>
      <c r="AM404" s="31">
        <f t="array" aca="1" ref="AM404:AO404" ca="1">TRANSPOSE(MMULT(MINVERSE(MMULT(OFFSET(A$375,0,1,3,AM$376),TRANSPOSE(OFFSET(A$375,0,1,3,AM$376)))),MMULT(OFFSET(A$375,0,1,3,AM$376),TRANSPOSE(OFFSET(A404,0,1,1,AM$376)))))</f>
        <v>-27521.745056152344</v>
      </c>
      <c r="AN404" s="30">
        <f ca="1"/>
        <v>27.12977198138833</v>
      </c>
      <c r="AO404" s="29">
        <f ca="1"/>
        <v>-6.6533470817375928E-3</v>
      </c>
      <c r="AQ404" s="31">
        <f t="array" aca="1" ref="AQ404:AS404" ca="1">TRANSPOSE(MMULT(MINVERSE(MMULT(OFFSET(A$375,0,1+18,3,AM$376),TRANSPOSE(OFFSET(A$375,0,1+18,3,AM$376)))),MMULT(OFFSET(A$375,0,1+18,3,AM$376),TRANSPOSE(OFFSET(A404,0,1+18,1,AM$376)))))</f>
        <v>-28539.476390838623</v>
      </c>
      <c r="AR404" s="30">
        <f ca="1"/>
        <v>28.119182638823986</v>
      </c>
      <c r="AS404" s="29">
        <f ca="1"/>
        <v>-6.893107337418769E-3</v>
      </c>
    </row>
    <row r="405" spans="1:45" x14ac:dyDescent="0.2">
      <c r="A405" t="s">
        <v>40</v>
      </c>
      <c r="B405" s="26">
        <v>7118</v>
      </c>
      <c r="C405" s="3">
        <v>7137</v>
      </c>
      <c r="D405" s="26">
        <v>7061</v>
      </c>
      <c r="E405" s="26">
        <v>6660</v>
      </c>
      <c r="F405" s="26">
        <v>6241</v>
      </c>
      <c r="G405" s="26">
        <v>5910</v>
      </c>
      <c r="H405" s="26">
        <v>5609</v>
      </c>
      <c r="I405" s="26">
        <v>5372</v>
      </c>
      <c r="J405" s="26">
        <v>5194</v>
      </c>
      <c r="K405" s="26">
        <v>5009</v>
      </c>
      <c r="L405" s="26">
        <v>4812</v>
      </c>
      <c r="M405" s="26">
        <v>4625</v>
      </c>
      <c r="N405" s="26">
        <v>4447</v>
      </c>
      <c r="O405" s="26">
        <v>4302</v>
      </c>
      <c r="P405" s="26">
        <v>4170</v>
      </c>
      <c r="Q405" s="26">
        <v>4051</v>
      </c>
      <c r="R405" s="26">
        <v>3928</v>
      </c>
      <c r="S405" s="26">
        <v>3813</v>
      </c>
      <c r="T405">
        <v>7437</v>
      </c>
      <c r="U405">
        <v>7465</v>
      </c>
      <c r="V405">
        <v>7391</v>
      </c>
      <c r="W405">
        <v>6976</v>
      </c>
      <c r="X405">
        <v>6539</v>
      </c>
      <c r="Y405">
        <v>6195</v>
      </c>
      <c r="Z405">
        <v>5882</v>
      </c>
      <c r="AA405">
        <v>5635</v>
      </c>
      <c r="AB405">
        <v>5450</v>
      </c>
      <c r="AC405">
        <v>5258</v>
      </c>
      <c r="AD405">
        <v>5051</v>
      </c>
      <c r="AE405">
        <v>4856</v>
      </c>
      <c r="AF405">
        <v>4668</v>
      </c>
      <c r="AG405">
        <v>4516</v>
      </c>
      <c r="AH405">
        <v>4378</v>
      </c>
      <c r="AI405">
        <v>4252</v>
      </c>
      <c r="AJ405">
        <v>4123</v>
      </c>
      <c r="AK405">
        <v>4003</v>
      </c>
      <c r="AM405" s="31">
        <f t="array" aca="1" ref="AM405:AO405" ca="1">TRANSPOSE(MMULT(MINVERSE(MMULT(OFFSET(A$375,0,1,3,AM$376),TRANSPOSE(OFFSET(A$375,0,1,3,AM$376)))),MMULT(OFFSET(A$375,0,1,3,AM$376),TRANSPOSE(OFFSET(A405,0,1,1,AM$376)))))</f>
        <v>915297.52087402344</v>
      </c>
      <c r="AN405" s="30">
        <f ca="1"/>
        <v>-839.93162572383881</v>
      </c>
      <c r="AO405" s="29">
        <f ca="1"/>
        <v>0.19322678734897636</v>
      </c>
      <c r="AQ405" s="31">
        <f t="array" aca="1" ref="AQ405:AS405" ca="1">TRANSPOSE(MMULT(MINVERSE(MMULT(OFFSET(A$375,0,1+18,3,AM$376),TRANSPOSE(OFFSET(A$375,0,1+18,3,AM$376)))),MMULT(OFFSET(A$375,0,1+18,3,AM$376),TRANSPOSE(OFFSET(A405,0,1+18,1,AM$376)))))</f>
        <v>907463.07482910156</v>
      </c>
      <c r="AR405" s="30">
        <f ca="1"/>
        <v>-830.08067607879639</v>
      </c>
      <c r="AS405" s="29">
        <f ca="1"/>
        <v>0.1903496643062681</v>
      </c>
    </row>
    <row r="406" spans="1:45" x14ac:dyDescent="0.2">
      <c r="A406" t="s">
        <v>41</v>
      </c>
      <c r="B406" s="26">
        <v>2</v>
      </c>
      <c r="C406" s="3">
        <v>2</v>
      </c>
      <c r="D406" s="26">
        <v>2</v>
      </c>
      <c r="E406" s="26">
        <v>2</v>
      </c>
      <c r="F406" s="26">
        <v>2</v>
      </c>
      <c r="G406" s="26">
        <v>2</v>
      </c>
      <c r="H406" s="26">
        <v>1</v>
      </c>
      <c r="I406" s="26">
        <v>1</v>
      </c>
      <c r="J406" s="26">
        <v>1</v>
      </c>
      <c r="K406" s="26">
        <v>1</v>
      </c>
      <c r="L406" s="26">
        <v>1</v>
      </c>
      <c r="M406" s="26">
        <v>1</v>
      </c>
      <c r="N406" s="26">
        <v>1</v>
      </c>
      <c r="O406" s="26">
        <v>1</v>
      </c>
      <c r="P406" s="26">
        <v>1</v>
      </c>
      <c r="Q406" s="26">
        <v>1</v>
      </c>
      <c r="R406" s="26">
        <v>1</v>
      </c>
      <c r="S406" s="26">
        <v>1</v>
      </c>
      <c r="T406">
        <v>2</v>
      </c>
      <c r="U406">
        <v>2</v>
      </c>
      <c r="V406">
        <v>2</v>
      </c>
      <c r="W406">
        <v>2</v>
      </c>
      <c r="X406">
        <v>2</v>
      </c>
      <c r="Y406">
        <v>2</v>
      </c>
      <c r="Z406">
        <v>1</v>
      </c>
      <c r="AA406">
        <v>1</v>
      </c>
      <c r="AB406">
        <v>1</v>
      </c>
      <c r="AC406">
        <v>1</v>
      </c>
      <c r="AD406">
        <v>1</v>
      </c>
      <c r="AE406">
        <v>1</v>
      </c>
      <c r="AF406">
        <v>1</v>
      </c>
      <c r="AG406">
        <v>1</v>
      </c>
      <c r="AH406">
        <v>1</v>
      </c>
      <c r="AI406">
        <v>1</v>
      </c>
      <c r="AJ406">
        <v>1</v>
      </c>
      <c r="AK406">
        <v>1</v>
      </c>
      <c r="AM406" s="31">
        <f t="array" aca="1" ref="AM406:AO406" ca="1">TRANSPOSE(MMULT(MINVERSE(MMULT(OFFSET(A$375,0,1,3,AM$376),TRANSPOSE(OFFSET(A$375,0,1,3,AM$376)))),MMULT(OFFSET(A$375,0,1,3,AM$376),TRANSPOSE(OFFSET(A406,0,1,1,AM$376)))))</f>
        <v>633.5035372376442</v>
      </c>
      <c r="AN406" s="30">
        <f ca="1"/>
        <v>-0.59510493505513296</v>
      </c>
      <c r="AO406" s="29">
        <f ca="1"/>
        <v>1.398601496447327E-4</v>
      </c>
      <c r="AQ406" s="31">
        <f t="array" aca="1" ref="AQ406:AS406" ca="1">TRANSPOSE(MMULT(MINVERSE(MMULT(OFFSET(A$375,0,1+18,3,AM$376),TRANSPOSE(OFFSET(A$375,0,1+18,3,AM$376)))),MMULT(OFFSET(A$375,0,1+18,3,AM$376),TRANSPOSE(OFFSET(A406,0,1+18,1,AM$376)))))</f>
        <v>633.5035372376442</v>
      </c>
      <c r="AR406" s="30">
        <f ca="1"/>
        <v>-0.59510493505513296</v>
      </c>
      <c r="AS406" s="29">
        <f ca="1"/>
        <v>1.398601496447327E-4</v>
      </c>
    </row>
    <row r="407" spans="1:45" x14ac:dyDescent="0.2">
      <c r="A407" t="s">
        <v>42</v>
      </c>
      <c r="B407" s="26">
        <v>19</v>
      </c>
      <c r="C407" s="3">
        <v>17</v>
      </c>
      <c r="D407" s="26">
        <v>15</v>
      </c>
      <c r="E407" s="26">
        <v>14</v>
      </c>
      <c r="F407" s="26">
        <v>13</v>
      </c>
      <c r="G407" s="26">
        <v>13</v>
      </c>
      <c r="H407" s="26">
        <v>12</v>
      </c>
      <c r="I407" s="26">
        <v>12</v>
      </c>
      <c r="J407" s="26">
        <v>12</v>
      </c>
      <c r="K407" s="26">
        <v>11</v>
      </c>
      <c r="L407" s="26">
        <v>11</v>
      </c>
      <c r="M407" s="26">
        <v>10</v>
      </c>
      <c r="N407" s="26">
        <v>10</v>
      </c>
      <c r="O407" s="26">
        <v>10</v>
      </c>
      <c r="P407" s="26">
        <v>9</v>
      </c>
      <c r="Q407" s="26">
        <v>9</v>
      </c>
      <c r="R407" s="26">
        <v>9</v>
      </c>
      <c r="S407" s="26">
        <v>8</v>
      </c>
      <c r="T407">
        <v>20</v>
      </c>
      <c r="U407">
        <v>18</v>
      </c>
      <c r="V407">
        <v>16</v>
      </c>
      <c r="W407">
        <v>15</v>
      </c>
      <c r="X407">
        <v>14</v>
      </c>
      <c r="Y407">
        <v>13</v>
      </c>
      <c r="Z407">
        <v>13</v>
      </c>
      <c r="AA407">
        <v>13</v>
      </c>
      <c r="AB407">
        <v>12</v>
      </c>
      <c r="AC407">
        <v>12</v>
      </c>
      <c r="AD407">
        <v>11</v>
      </c>
      <c r="AE407">
        <v>11</v>
      </c>
      <c r="AF407">
        <v>10</v>
      </c>
      <c r="AG407">
        <v>10</v>
      </c>
      <c r="AH407">
        <v>10</v>
      </c>
      <c r="AI407">
        <v>10</v>
      </c>
      <c r="AJ407">
        <v>9</v>
      </c>
      <c r="AK407">
        <v>9</v>
      </c>
      <c r="AM407" s="31">
        <f t="array" aca="1" ref="AM407:AO407" ca="1">TRANSPOSE(MMULT(MINVERSE(MMULT(OFFSET(A$375,0,1,3,AM$376),TRANSPOSE(OFFSET(A$375,0,1,3,AM$376)))),MMULT(OFFSET(A$375,0,1,3,AM$376),TRANSPOSE(OFFSET(A407,0,1,1,AM$376)))))</f>
        <v>10218.373289585114</v>
      </c>
      <c r="AN407" s="30">
        <f ca="1"/>
        <v>-9.8530476014129817</v>
      </c>
      <c r="AO407" s="29">
        <f ca="1"/>
        <v>2.3776225361871184E-3</v>
      </c>
      <c r="AQ407" s="31">
        <f t="array" aca="1" ref="AQ407:AS407" ca="1">TRANSPOSE(MMULT(MINVERSE(MMULT(OFFSET(A$375,0,1+18,3,AM$376),TRANSPOSE(OFFSET(A$375,0,1+18,3,AM$376)))),MMULT(OFFSET(A$375,0,1+18,3,AM$376),TRANSPOSE(OFFSET(A407,0,1+18,1,AM$376)))))</f>
        <v>10160.235422611237</v>
      </c>
      <c r="AR407" s="30">
        <f ca="1"/>
        <v>-9.7834172276780009</v>
      </c>
      <c r="AS407" s="29">
        <f ca="1"/>
        <v>2.3576425152214142E-3</v>
      </c>
    </row>
    <row r="408" spans="1:45" x14ac:dyDescent="0.2">
      <c r="A408" t="s">
        <v>44</v>
      </c>
      <c r="B408" s="26">
        <v>179</v>
      </c>
      <c r="C408" s="3">
        <v>164</v>
      </c>
      <c r="D408" s="26">
        <v>151</v>
      </c>
      <c r="E408" s="26">
        <v>141</v>
      </c>
      <c r="F408" s="26">
        <v>133</v>
      </c>
      <c r="G408" s="26">
        <v>127</v>
      </c>
      <c r="H408" s="26">
        <v>125</v>
      </c>
      <c r="I408" s="26">
        <v>124</v>
      </c>
      <c r="J408" s="26">
        <v>119</v>
      </c>
      <c r="K408" s="26">
        <v>113</v>
      </c>
      <c r="L408" s="26">
        <v>107</v>
      </c>
      <c r="M408" s="26">
        <v>102</v>
      </c>
      <c r="N408" s="26">
        <v>98</v>
      </c>
      <c r="O408" s="26">
        <v>95</v>
      </c>
      <c r="P408" s="26">
        <v>92</v>
      </c>
      <c r="Q408" s="26">
        <v>89</v>
      </c>
      <c r="R408" s="26">
        <v>84</v>
      </c>
      <c r="S408" s="26">
        <v>80</v>
      </c>
      <c r="T408">
        <v>189</v>
      </c>
      <c r="U408">
        <v>173</v>
      </c>
      <c r="V408">
        <v>160</v>
      </c>
      <c r="W408">
        <v>149</v>
      </c>
      <c r="X408">
        <v>141</v>
      </c>
      <c r="Y408">
        <v>135</v>
      </c>
      <c r="Z408">
        <v>133</v>
      </c>
      <c r="AA408">
        <v>131</v>
      </c>
      <c r="AB408">
        <v>127</v>
      </c>
      <c r="AC408">
        <v>120</v>
      </c>
      <c r="AD408">
        <v>113</v>
      </c>
      <c r="AE408">
        <v>108</v>
      </c>
      <c r="AF408">
        <v>104</v>
      </c>
      <c r="AG408">
        <v>101</v>
      </c>
      <c r="AH408">
        <v>98</v>
      </c>
      <c r="AI408">
        <v>94</v>
      </c>
      <c r="AJ408">
        <v>90</v>
      </c>
      <c r="AK408">
        <v>85</v>
      </c>
      <c r="AM408" s="31">
        <f t="array" aca="1" ref="AM408:AO408" ca="1">TRANSPOSE(MMULT(MINVERSE(MMULT(OFFSET(A$375,0,1,3,AM$376),TRANSPOSE(OFFSET(A$375,0,1,3,AM$376)))),MMULT(OFFSET(A$375,0,1,3,AM$376),TRANSPOSE(OFFSET(A408,0,1,1,AM$376)))))</f>
        <v>63814.342784881592</v>
      </c>
      <c r="AN408" s="30">
        <f ca="1"/>
        <v>-61.094010040163994</v>
      </c>
      <c r="AO408" s="29">
        <f ca="1"/>
        <v>1.4645355634456791E-2</v>
      </c>
      <c r="AQ408" s="31">
        <f t="array" aca="1" ref="AQ408:AS408" ca="1">TRANSPOSE(MMULT(MINVERSE(MMULT(OFFSET(A$375,0,1+18,3,AM$376),TRANSPOSE(OFFSET(A$375,0,1+18,3,AM$376)))),MMULT(OFFSET(A$375,0,1+18,3,AM$376),TRANSPOSE(OFFSET(A408,0,1+18,1,AM$376)))))</f>
        <v>64363.383777618408</v>
      </c>
      <c r="AR408" s="30">
        <f ca="1"/>
        <v>-61.563041038811207</v>
      </c>
      <c r="AS408" s="29">
        <f ca="1"/>
        <v>1.4745255743036978E-2</v>
      </c>
    </row>
    <row r="409" spans="1:45" x14ac:dyDescent="0.2">
      <c r="A409" t="s">
        <v>45</v>
      </c>
      <c r="B409" s="26">
        <v>1370</v>
      </c>
      <c r="C409" s="3">
        <v>1513</v>
      </c>
      <c r="D409" s="26">
        <v>1669</v>
      </c>
      <c r="E409" s="26">
        <v>1834</v>
      </c>
      <c r="F409" s="26">
        <v>2013</v>
      </c>
      <c r="G409" s="26">
        <v>2188</v>
      </c>
      <c r="H409" s="26">
        <v>2347</v>
      </c>
      <c r="I409" s="26">
        <v>2484</v>
      </c>
      <c r="J409" s="26">
        <v>2606</v>
      </c>
      <c r="K409" s="26">
        <v>2708</v>
      </c>
      <c r="L409" s="26">
        <v>2811</v>
      </c>
      <c r="M409" s="26">
        <v>2904</v>
      </c>
      <c r="N409" s="26">
        <v>2972</v>
      </c>
      <c r="O409" s="26">
        <v>3025</v>
      </c>
      <c r="P409" s="26">
        <v>3052</v>
      </c>
      <c r="Q409" s="26">
        <v>3070</v>
      </c>
      <c r="R409" s="26">
        <v>3072</v>
      </c>
      <c r="S409" s="26">
        <v>3062</v>
      </c>
      <c r="T409">
        <v>1418</v>
      </c>
      <c r="U409">
        <v>1567</v>
      </c>
      <c r="V409">
        <v>1729</v>
      </c>
      <c r="W409">
        <v>1900</v>
      </c>
      <c r="X409">
        <v>2085</v>
      </c>
      <c r="Y409">
        <v>2266</v>
      </c>
      <c r="Z409">
        <v>2430</v>
      </c>
      <c r="AA409">
        <v>2571</v>
      </c>
      <c r="AB409">
        <v>2697</v>
      </c>
      <c r="AC409">
        <v>2803</v>
      </c>
      <c r="AD409">
        <v>2911</v>
      </c>
      <c r="AE409">
        <v>3009</v>
      </c>
      <c r="AF409">
        <v>3081</v>
      </c>
      <c r="AG409">
        <v>3139</v>
      </c>
      <c r="AH409">
        <v>3170</v>
      </c>
      <c r="AI409">
        <v>3190</v>
      </c>
      <c r="AJ409">
        <v>3195</v>
      </c>
      <c r="AK409">
        <v>3188</v>
      </c>
      <c r="AM409" s="31">
        <f t="array" aca="1" ref="AM409:AO409" ca="1">TRANSPOSE(MMULT(MINVERSE(MMULT(OFFSET(A$375,0,1,3,AM$376),TRANSPOSE(OFFSET(A$375,0,1,3,AM$376)))),MMULT(OFFSET(A$375,0,1,3,AM$376),TRANSPOSE(OFFSET(A409,0,1,1,AM$376)))))</f>
        <v>-841746.64587402344</v>
      </c>
      <c r="AN409" s="30">
        <f ca="1"/>
        <v>797.76658666133881</v>
      </c>
      <c r="AO409" s="29">
        <f ca="1"/>
        <v>-0.18827174125181045</v>
      </c>
      <c r="AQ409" s="31">
        <f t="array" aca="1" ref="AQ409:AS409" ca="1">TRANSPOSE(MMULT(MINVERSE(MMULT(OFFSET(A$375,0,1+18,3,AM$376),TRANSPOSE(OFFSET(A$375,0,1+18,3,AM$376)))),MMULT(OFFSET(A$375,0,1+18,3,AM$376),TRANSPOSE(OFFSET(A409,0,1+18,1,AM$376)))))</f>
        <v>-862019.70715332031</v>
      </c>
      <c r="AR409" s="30">
        <f ca="1"/>
        <v>816.66838610172272</v>
      </c>
      <c r="AS409" s="29">
        <f ca="1"/>
        <v>-0.19264736595505383</v>
      </c>
    </row>
    <row r="410" spans="1:45" x14ac:dyDescent="0.2">
      <c r="A410" t="s">
        <v>46</v>
      </c>
      <c r="B410" s="26">
        <v>803</v>
      </c>
      <c r="C410" s="3">
        <v>903</v>
      </c>
      <c r="D410" s="26">
        <v>999</v>
      </c>
      <c r="E410" s="26">
        <v>1086</v>
      </c>
      <c r="F410" s="26">
        <v>1171</v>
      </c>
      <c r="G410" s="26">
        <v>1266</v>
      </c>
      <c r="H410" s="26">
        <v>1369</v>
      </c>
      <c r="I410" s="26">
        <v>1472</v>
      </c>
      <c r="J410" s="26">
        <v>1564</v>
      </c>
      <c r="K410" s="26">
        <v>1639</v>
      </c>
      <c r="L410" s="26">
        <v>1704</v>
      </c>
      <c r="M410" s="26">
        <v>1760</v>
      </c>
      <c r="N410" s="26">
        <v>1814</v>
      </c>
      <c r="O410" s="26">
        <v>1866</v>
      </c>
      <c r="P410" s="26">
        <v>1902</v>
      </c>
      <c r="Q410" s="26">
        <v>1930</v>
      </c>
      <c r="R410" s="26">
        <v>1946</v>
      </c>
      <c r="S410" s="26">
        <v>1949</v>
      </c>
      <c r="T410">
        <v>812</v>
      </c>
      <c r="U410">
        <v>916</v>
      </c>
      <c r="V410">
        <v>1016</v>
      </c>
      <c r="W410">
        <v>1104</v>
      </c>
      <c r="X410">
        <v>1190</v>
      </c>
      <c r="Y410">
        <v>1286</v>
      </c>
      <c r="Z410">
        <v>1391</v>
      </c>
      <c r="AA410">
        <v>1495</v>
      </c>
      <c r="AB410">
        <v>1589</v>
      </c>
      <c r="AC410">
        <v>1666</v>
      </c>
      <c r="AD410">
        <v>1733</v>
      </c>
      <c r="AE410">
        <v>1791</v>
      </c>
      <c r="AF410">
        <v>1848</v>
      </c>
      <c r="AG410">
        <v>1902</v>
      </c>
      <c r="AH410">
        <v>1942</v>
      </c>
      <c r="AI410">
        <v>1973</v>
      </c>
      <c r="AJ410">
        <v>1991</v>
      </c>
      <c r="AK410">
        <v>1996</v>
      </c>
      <c r="AM410" s="31">
        <f t="array" aca="1" ref="AM410:AO410" ca="1">TRANSPOSE(MMULT(MINVERSE(MMULT(OFFSET(A$375,0,1,3,AM$376),TRANSPOSE(OFFSET(A$375,0,1,3,AM$376)))),MMULT(OFFSET(A$375,0,1,3,AM$376),TRANSPOSE(OFFSET(A410,0,1,1,AM$376)))))</f>
        <v>-323455.98089599609</v>
      </c>
      <c r="AN410" s="30">
        <f ca="1"/>
        <v>300.29552486538887</v>
      </c>
      <c r="AO410" s="29">
        <f ca="1"/>
        <v>-6.9170834132819436E-2</v>
      </c>
      <c r="AQ410" s="31">
        <f t="array" aca="1" ref="AQ410:AS410" ca="1">TRANSPOSE(MMULT(MINVERSE(MMULT(OFFSET(A$375,0,1+18,3,AM$376),TRANSPOSE(OFFSET(A$375,0,1+18,3,AM$376)))),MMULT(OFFSET(A$375,0,1+18,3,AM$376),TRANSPOSE(OFFSET(A410,0,1+18,1,AM$376)))))</f>
        <v>-325010.99697875977</v>
      </c>
      <c r="AR410" s="30">
        <f ca="1"/>
        <v>301.47534507513046</v>
      </c>
      <c r="AS410" s="29">
        <f ca="1"/>
        <v>-6.9370634359074757E-2</v>
      </c>
    </row>
    <row r="411" spans="1:45" x14ac:dyDescent="0.2">
      <c r="A411" t="s">
        <v>47</v>
      </c>
      <c r="B411" s="26">
        <v>27</v>
      </c>
      <c r="C411" s="3">
        <v>26</v>
      </c>
      <c r="D411" s="26">
        <v>25</v>
      </c>
      <c r="E411" s="26">
        <v>24</v>
      </c>
      <c r="F411" s="26">
        <v>23</v>
      </c>
      <c r="G411" s="26">
        <v>22</v>
      </c>
      <c r="H411" s="26">
        <v>21</v>
      </c>
      <c r="I411" s="26">
        <v>20</v>
      </c>
      <c r="J411" s="26">
        <v>20</v>
      </c>
      <c r="K411" s="26">
        <v>19</v>
      </c>
      <c r="L411" s="26">
        <v>18</v>
      </c>
      <c r="M411" s="26">
        <v>17</v>
      </c>
      <c r="N411" s="26">
        <v>17</v>
      </c>
      <c r="O411" s="26">
        <v>16</v>
      </c>
      <c r="P411" s="26">
        <v>15</v>
      </c>
      <c r="Q411" s="26">
        <v>15</v>
      </c>
      <c r="R411" s="26">
        <v>14</v>
      </c>
      <c r="S411" s="26">
        <v>14</v>
      </c>
      <c r="T411">
        <v>27</v>
      </c>
      <c r="U411">
        <v>27</v>
      </c>
      <c r="V411">
        <v>26</v>
      </c>
      <c r="W411">
        <v>25</v>
      </c>
      <c r="X411">
        <v>23</v>
      </c>
      <c r="Y411">
        <v>22</v>
      </c>
      <c r="Z411">
        <v>22</v>
      </c>
      <c r="AA411">
        <v>21</v>
      </c>
      <c r="AB411">
        <v>20</v>
      </c>
      <c r="AC411">
        <v>19</v>
      </c>
      <c r="AD411">
        <v>19</v>
      </c>
      <c r="AE411">
        <v>18</v>
      </c>
      <c r="AF411">
        <v>17</v>
      </c>
      <c r="AG411">
        <v>17</v>
      </c>
      <c r="AH411">
        <v>16</v>
      </c>
      <c r="AI411">
        <v>15</v>
      </c>
      <c r="AJ411">
        <v>15</v>
      </c>
      <c r="AK411">
        <v>14</v>
      </c>
      <c r="AM411" s="31">
        <f t="array" aca="1" ref="AM411:AO411" ca="1">TRANSPOSE(MMULT(MINVERSE(MMULT(OFFSET(A$375,0,1,3,AM$376),TRANSPOSE(OFFSET(A$375,0,1,3,AM$376)))),MMULT(OFFSET(A$375,0,1,3,AM$376),TRANSPOSE(OFFSET(A411,0,1,1,AM$376)))))</f>
        <v>3881.1311168670654</v>
      </c>
      <c r="AN411" s="30">
        <f ca="1"/>
        <v>-3.6035966482013464</v>
      </c>
      <c r="AO411" s="29">
        <f ca="1"/>
        <v>8.3916089897684287E-4</v>
      </c>
      <c r="AQ411" s="31">
        <f t="array" aca="1" ref="AQ411:AS411" ca="1">TRANSPOSE(MMULT(MINVERSE(MMULT(OFFSET(A$375,0,1+18,3,AM$376),TRANSPOSE(OFFSET(A$375,0,1+18,3,AM$376)))),MMULT(OFFSET(A$375,0,1+18,3,AM$376),TRANSPOSE(OFFSET(A411,0,1+18,1,AM$376)))))</f>
        <v>3384.8643517494202</v>
      </c>
      <c r="AR411" s="30">
        <f ca="1"/>
        <v>-3.1154847284778953</v>
      </c>
      <c r="AS411" s="29">
        <f ca="1"/>
        <v>7.1928077147731528E-4</v>
      </c>
    </row>
    <row r="412" spans="1:45" x14ac:dyDescent="0.2">
      <c r="A412" t="s">
        <v>48</v>
      </c>
      <c r="B412" s="26">
        <v>848</v>
      </c>
      <c r="C412" s="3">
        <v>859</v>
      </c>
      <c r="D412" s="26">
        <v>866</v>
      </c>
      <c r="E412" s="26">
        <v>835</v>
      </c>
      <c r="F412" s="26">
        <v>811</v>
      </c>
      <c r="G412" s="26">
        <v>807</v>
      </c>
      <c r="H412" s="26">
        <v>809</v>
      </c>
      <c r="I412" s="26">
        <v>793</v>
      </c>
      <c r="J412" s="26">
        <v>763</v>
      </c>
      <c r="K412" s="26">
        <v>729</v>
      </c>
      <c r="L412" s="26">
        <v>705</v>
      </c>
      <c r="M412" s="26">
        <v>685</v>
      </c>
      <c r="N412" s="26">
        <v>660</v>
      </c>
      <c r="O412" s="26">
        <v>632</v>
      </c>
      <c r="P412" s="26">
        <v>603</v>
      </c>
      <c r="Q412" s="26">
        <v>578</v>
      </c>
      <c r="R412" s="26">
        <v>556</v>
      </c>
      <c r="S412" s="26">
        <v>534</v>
      </c>
      <c r="T412">
        <v>877</v>
      </c>
      <c r="U412">
        <v>893</v>
      </c>
      <c r="V412">
        <v>900</v>
      </c>
      <c r="W412">
        <v>872</v>
      </c>
      <c r="X412">
        <v>844</v>
      </c>
      <c r="Y412">
        <v>841</v>
      </c>
      <c r="Z412">
        <v>843</v>
      </c>
      <c r="AA412">
        <v>827</v>
      </c>
      <c r="AB412">
        <v>797</v>
      </c>
      <c r="AC412">
        <v>762</v>
      </c>
      <c r="AD412">
        <v>737</v>
      </c>
      <c r="AE412">
        <v>716</v>
      </c>
      <c r="AF412">
        <v>691</v>
      </c>
      <c r="AG412">
        <v>662</v>
      </c>
      <c r="AH412">
        <v>633</v>
      </c>
      <c r="AI412">
        <v>606</v>
      </c>
      <c r="AJ412">
        <v>583</v>
      </c>
      <c r="AK412">
        <v>561</v>
      </c>
      <c r="AM412" s="31">
        <f t="array" aca="1" ref="AM412:AO412" ca="1">TRANSPOSE(MMULT(MINVERSE(MMULT(OFFSET(A$375,0,1,3,AM$376),TRANSPOSE(OFFSET(A$375,0,1,3,AM$376)))),MMULT(OFFSET(A$375,0,1,3,AM$376),TRANSPOSE(OFFSET(A412,0,1,1,AM$376)))))</f>
        <v>-191501.71987915039</v>
      </c>
      <c r="AN412" s="30">
        <f ca="1"/>
        <v>191.4427695274353</v>
      </c>
      <c r="AO412" s="29">
        <f ca="1"/>
        <v>-4.763237063161796E-2</v>
      </c>
      <c r="AQ412" s="31">
        <f t="array" aca="1" ref="AQ412:AS412" ca="1">TRANSPOSE(MMULT(MINVERSE(MMULT(OFFSET(A$375,0,1+18,3,AM$376),TRANSPOSE(OFFSET(A$375,0,1+18,3,AM$376)))),MMULT(OFFSET(A$375,0,1+18,3,AM$376),TRANSPOSE(OFFSET(A412,0,1+18,1,AM$376)))))</f>
        <v>-209217.59118652344</v>
      </c>
      <c r="AR412" s="30">
        <f ca="1"/>
        <v>208.82568770647049</v>
      </c>
      <c r="AS412" s="29">
        <f ca="1"/>
        <v>-5.1888115143810865E-2</v>
      </c>
    </row>
    <row r="413" spans="1:45" x14ac:dyDescent="0.2">
      <c r="A413" t="s">
        <v>49</v>
      </c>
      <c r="B413" s="26">
        <v>1707</v>
      </c>
      <c r="C413" s="3">
        <v>1848</v>
      </c>
      <c r="D413" s="26">
        <v>1997</v>
      </c>
      <c r="E413" s="26">
        <v>2148</v>
      </c>
      <c r="F413" s="26">
        <v>2309</v>
      </c>
      <c r="G413" s="26">
        <v>2465</v>
      </c>
      <c r="H413" s="26">
        <v>2618</v>
      </c>
      <c r="I413" s="26">
        <v>2759</v>
      </c>
      <c r="J413" s="26">
        <v>2890</v>
      </c>
      <c r="K413" s="26">
        <v>2997</v>
      </c>
      <c r="L413" s="26">
        <v>3099</v>
      </c>
      <c r="M413" s="26">
        <v>3192</v>
      </c>
      <c r="N413" s="26">
        <v>3274</v>
      </c>
      <c r="O413" s="26">
        <v>3341</v>
      </c>
      <c r="P413" s="26">
        <v>3386</v>
      </c>
      <c r="Q413" s="26">
        <v>3415</v>
      </c>
      <c r="R413" s="26">
        <v>3438</v>
      </c>
      <c r="S413" s="26">
        <v>3431</v>
      </c>
      <c r="T413">
        <v>1741</v>
      </c>
      <c r="U413">
        <v>1882</v>
      </c>
      <c r="V413">
        <v>2032</v>
      </c>
      <c r="W413">
        <v>2184</v>
      </c>
      <c r="X413">
        <v>2347</v>
      </c>
      <c r="Y413">
        <v>2505</v>
      </c>
      <c r="Z413">
        <v>2659</v>
      </c>
      <c r="AA413">
        <v>2802</v>
      </c>
      <c r="AB413">
        <v>2934</v>
      </c>
      <c r="AC413">
        <v>3041</v>
      </c>
      <c r="AD413">
        <v>3145</v>
      </c>
      <c r="AE413">
        <v>3239</v>
      </c>
      <c r="AF413">
        <v>3322</v>
      </c>
      <c r="AG413">
        <v>3391</v>
      </c>
      <c r="AH413">
        <v>3439</v>
      </c>
      <c r="AI413">
        <v>3471</v>
      </c>
      <c r="AJ413">
        <v>3498</v>
      </c>
      <c r="AK413">
        <v>3494</v>
      </c>
      <c r="AM413" s="31">
        <f t="array" aca="1" ref="AM413:AO413" ca="1">TRANSPOSE(MMULT(MINVERSE(MMULT(OFFSET(A$375,0,1,3,AM$376),TRANSPOSE(OFFSET(A$375,0,1,3,AM$376)))),MMULT(OFFSET(A$375,0,1,3,AM$376),TRANSPOSE(OFFSET(A413,0,1,1,AM$376)))))</f>
        <v>-642850.52111816406</v>
      </c>
      <c r="AN413" s="30">
        <f ca="1"/>
        <v>604.29904156923294</v>
      </c>
      <c r="AO413" s="29">
        <f ca="1"/>
        <v>-0.14115885105275083</v>
      </c>
      <c r="AQ413" s="31">
        <f t="array" aca="1" ref="AQ413:AS413" ca="1">TRANSPOSE(MMULT(MINVERSE(MMULT(OFFSET(A$375,0,1+18,3,AM$376),TRANSPOSE(OFFSET(A$375,0,1+18,3,AM$376)))),MMULT(OFFSET(A$375,0,1+18,3,AM$376),TRANSPOSE(OFFSET(A413,0,1+18,1,AM$376)))))</f>
        <v>-644667.91387939453</v>
      </c>
      <c r="AR413" s="30">
        <f ca="1"/>
        <v>605.86147922277451</v>
      </c>
      <c r="AS413" s="29">
        <f ca="1"/>
        <v>-0.14147853138274513</v>
      </c>
    </row>
    <row r="414" spans="1:45" x14ac:dyDescent="0.2">
      <c r="A414" t="s">
        <v>50</v>
      </c>
      <c r="B414" s="26">
        <v>943</v>
      </c>
      <c r="C414" s="3">
        <v>966</v>
      </c>
      <c r="D414" s="26">
        <v>987</v>
      </c>
      <c r="E414" s="26">
        <v>992</v>
      </c>
      <c r="F414" s="26">
        <v>1000</v>
      </c>
      <c r="G414" s="26">
        <v>1010</v>
      </c>
      <c r="H414" s="26">
        <v>1031</v>
      </c>
      <c r="I414" s="26">
        <v>1064</v>
      </c>
      <c r="J414" s="26">
        <v>1100</v>
      </c>
      <c r="K414" s="26">
        <v>1126</v>
      </c>
      <c r="L414" s="26">
        <v>1150</v>
      </c>
      <c r="M414" s="26">
        <v>1175</v>
      </c>
      <c r="N414" s="26">
        <v>1200</v>
      </c>
      <c r="O414" s="26">
        <v>1229</v>
      </c>
      <c r="P414" s="26">
        <v>1262</v>
      </c>
      <c r="Q414" s="26">
        <v>1293</v>
      </c>
      <c r="R414" s="26">
        <v>1323</v>
      </c>
      <c r="S414" s="26">
        <v>1353</v>
      </c>
      <c r="T414">
        <v>984</v>
      </c>
      <c r="U414">
        <v>1012</v>
      </c>
      <c r="V414">
        <v>1036</v>
      </c>
      <c r="W414">
        <v>1044</v>
      </c>
      <c r="X414">
        <v>1052</v>
      </c>
      <c r="Y414">
        <v>1062</v>
      </c>
      <c r="Z414">
        <v>1085</v>
      </c>
      <c r="AA414">
        <v>1119</v>
      </c>
      <c r="AB414">
        <v>1157</v>
      </c>
      <c r="AC414">
        <v>1185</v>
      </c>
      <c r="AD414">
        <v>1211</v>
      </c>
      <c r="AE414">
        <v>1236</v>
      </c>
      <c r="AF414">
        <v>1263</v>
      </c>
      <c r="AG414">
        <v>1294</v>
      </c>
      <c r="AH414">
        <v>1328</v>
      </c>
      <c r="AI414">
        <v>1361</v>
      </c>
      <c r="AJ414">
        <v>1393</v>
      </c>
      <c r="AK414">
        <v>1424</v>
      </c>
      <c r="AM414" s="31">
        <f t="array" aca="1" ref="AM414:AO414" ca="1">TRANSPOSE(MMULT(MINVERSE(MMULT(OFFSET(A$375,0,1,3,AM$376),TRANSPOSE(OFFSET(A$375,0,1,3,AM$376)))),MMULT(OFFSET(A$375,0,1,3,AM$376),TRANSPOSE(OFFSET(A414,0,1,1,AM$376)))))</f>
        <v>158150.84243774414</v>
      </c>
      <c r="AN414" s="30">
        <f ca="1"/>
        <v>-157.93057951331139</v>
      </c>
      <c r="AO414" s="29">
        <f ca="1"/>
        <v>3.9660342146817129E-2</v>
      </c>
      <c r="AQ414" s="31">
        <f t="array" aca="1" ref="AQ414:AS414" ca="1">TRANSPOSE(MMULT(MINVERSE(MMULT(OFFSET(A$375,0,1+18,3,AM$376),TRANSPOSE(OFFSET(A$375,0,1+18,3,AM$376)))),MMULT(OFFSET(A$375,0,1+18,3,AM$376),TRANSPOSE(OFFSET(A414,0,1+18,1,AM$376)))))</f>
        <v>148615.54113769531</v>
      </c>
      <c r="AR414" s="30">
        <f ca="1"/>
        <v>-148.86914041638374</v>
      </c>
      <c r="AS414" s="29">
        <f ca="1"/>
        <v>3.7522479862673208E-2</v>
      </c>
    </row>
    <row r="415" spans="1:45" x14ac:dyDescent="0.2">
      <c r="A415" t="s">
        <v>51</v>
      </c>
      <c r="B415" s="26">
        <v>3</v>
      </c>
      <c r="C415" s="3">
        <v>3</v>
      </c>
      <c r="D415" s="26">
        <v>3</v>
      </c>
      <c r="E415" s="26">
        <v>3</v>
      </c>
      <c r="F415" s="26">
        <v>3</v>
      </c>
      <c r="G415" s="26">
        <v>3</v>
      </c>
      <c r="H415" s="26">
        <v>3</v>
      </c>
      <c r="I415" s="26">
        <v>3</v>
      </c>
      <c r="J415" s="26">
        <v>3</v>
      </c>
      <c r="K415" s="26">
        <v>3</v>
      </c>
      <c r="L415" s="26">
        <v>3</v>
      </c>
      <c r="M415" s="26">
        <v>2</v>
      </c>
      <c r="N415" s="26">
        <v>2</v>
      </c>
      <c r="O415" s="26">
        <v>2</v>
      </c>
      <c r="P415" s="26">
        <v>2</v>
      </c>
      <c r="Q415" s="26">
        <v>2</v>
      </c>
      <c r="R415" s="26">
        <v>2</v>
      </c>
      <c r="S415" s="26">
        <v>2</v>
      </c>
      <c r="T415">
        <v>3</v>
      </c>
      <c r="U415">
        <v>3</v>
      </c>
      <c r="V415">
        <v>3</v>
      </c>
      <c r="W415">
        <v>3</v>
      </c>
      <c r="X415">
        <v>3</v>
      </c>
      <c r="Y415">
        <v>3</v>
      </c>
      <c r="Z415">
        <v>3</v>
      </c>
      <c r="AA415">
        <v>3</v>
      </c>
      <c r="AB415">
        <v>3</v>
      </c>
      <c r="AC415">
        <v>3</v>
      </c>
      <c r="AD415">
        <v>3</v>
      </c>
      <c r="AE415">
        <v>2</v>
      </c>
      <c r="AF415">
        <v>2</v>
      </c>
      <c r="AG415">
        <v>2</v>
      </c>
      <c r="AH415">
        <v>2</v>
      </c>
      <c r="AI415">
        <v>2</v>
      </c>
      <c r="AJ415">
        <v>2</v>
      </c>
      <c r="AK415">
        <v>2</v>
      </c>
      <c r="AM415" s="31">
        <f t="array" aca="1" ref="AM415:AO415" ca="1">TRANSPOSE(MMULT(MINVERSE(MMULT(OFFSET(A$375,0,1,3,AM$376),TRANSPOSE(OFFSET(A$375,0,1,3,AM$376)))),MMULT(OFFSET(A$375,0,1,3,AM$376),TRANSPOSE(OFFSET(A415,0,1,1,AM$376)))))</f>
        <v>-2729.5825955867767</v>
      </c>
      <c r="AN415" s="30">
        <f ca="1"/>
        <v>2.6846155585371889</v>
      </c>
      <c r="AO415" s="29">
        <f ca="1"/>
        <v>-6.5934070185846849E-4</v>
      </c>
      <c r="AQ415" s="31">
        <f t="array" aca="1" ref="AQ415:AS415" ca="1">TRANSPOSE(MMULT(MINVERSE(MMULT(OFFSET(A$375,0,1+18,3,AM$376),TRANSPOSE(OFFSET(A$375,0,1+18,3,AM$376)))),MMULT(OFFSET(A$375,0,1+18,3,AM$376),TRANSPOSE(OFFSET(A415,0,1+18,1,AM$376)))))</f>
        <v>-2729.5825955867767</v>
      </c>
      <c r="AR415" s="30">
        <f ca="1"/>
        <v>2.6846155585371889</v>
      </c>
      <c r="AS415" s="29">
        <f ca="1"/>
        <v>-6.5934070185846849E-4</v>
      </c>
    </row>
    <row r="416" spans="1:45" x14ac:dyDescent="0.2">
      <c r="A416" t="s">
        <v>52</v>
      </c>
      <c r="B416" s="26">
        <v>346</v>
      </c>
      <c r="C416" s="3">
        <v>347</v>
      </c>
      <c r="D416" s="26">
        <v>354</v>
      </c>
      <c r="E416" s="26">
        <v>386</v>
      </c>
      <c r="F416" s="26">
        <v>418</v>
      </c>
      <c r="G416" s="26">
        <v>437</v>
      </c>
      <c r="H416" s="26">
        <v>443</v>
      </c>
      <c r="I416" s="26">
        <v>443</v>
      </c>
      <c r="J416" s="26">
        <v>444</v>
      </c>
      <c r="K416" s="26">
        <v>445</v>
      </c>
      <c r="L416" s="26">
        <v>445</v>
      </c>
      <c r="M416" s="26">
        <v>443</v>
      </c>
      <c r="N416" s="26">
        <v>437</v>
      </c>
      <c r="O416" s="26">
        <v>428</v>
      </c>
      <c r="P416" s="26">
        <v>418</v>
      </c>
      <c r="Q416" s="26">
        <v>408</v>
      </c>
      <c r="R416" s="26">
        <v>399</v>
      </c>
      <c r="S416" s="26">
        <v>389</v>
      </c>
      <c r="T416">
        <v>350</v>
      </c>
      <c r="U416">
        <v>351</v>
      </c>
      <c r="V416">
        <v>358</v>
      </c>
      <c r="W416">
        <v>391</v>
      </c>
      <c r="X416">
        <v>423</v>
      </c>
      <c r="Y416">
        <v>443</v>
      </c>
      <c r="Z416">
        <v>449</v>
      </c>
      <c r="AA416">
        <v>449</v>
      </c>
      <c r="AB416">
        <v>450</v>
      </c>
      <c r="AC416">
        <v>451</v>
      </c>
      <c r="AD416">
        <v>450</v>
      </c>
      <c r="AE416">
        <v>448</v>
      </c>
      <c r="AF416">
        <v>442</v>
      </c>
      <c r="AG416">
        <v>433</v>
      </c>
      <c r="AH416">
        <v>423</v>
      </c>
      <c r="AI416">
        <v>412</v>
      </c>
      <c r="AJ416">
        <v>403</v>
      </c>
      <c r="AK416">
        <v>393</v>
      </c>
      <c r="AM416" s="31">
        <f t="array" aca="1" ref="AM416:AO416" ca="1">TRANSPOSE(MMULT(MINVERSE(MMULT(OFFSET(A$375,0,1,3,AM$376),TRANSPOSE(OFFSET(A$375,0,1,3,AM$376)))),MMULT(OFFSET(A$375,0,1,3,AM$376),TRANSPOSE(OFFSET(A416,0,1,1,AM$376)))))</f>
        <v>-245782.84516906738</v>
      </c>
      <c r="AN416" s="30">
        <f ca="1"/>
        <v>239.01390172541142</v>
      </c>
      <c r="AO416" s="29">
        <f ca="1"/>
        <v>-5.8002001820568694E-2</v>
      </c>
      <c r="AQ416" s="31">
        <f t="array" aca="1" ref="AQ416:AS416" ca="1">TRANSPOSE(MMULT(MINVERSE(MMULT(OFFSET(A$375,0,1+18,3,AM$376),TRANSPOSE(OFFSET(A$375,0,1+18,3,AM$376)))),MMULT(OFFSET(A$375,0,1+18,3,AM$376),TRANSPOSE(OFFSET(A416,0,1+18,1,AM$376)))))</f>
        <v>-253342.13238525391</v>
      </c>
      <c r="AR416" s="30">
        <f ca="1"/>
        <v>246.39052557945251</v>
      </c>
      <c r="AS416" s="29">
        <f ca="1"/>
        <v>-5.9800203736813273E-2</v>
      </c>
    </row>
    <row r="417" spans="1:45" x14ac:dyDescent="0.2">
      <c r="A417" t="s">
        <v>53</v>
      </c>
      <c r="B417" s="26">
        <v>1105</v>
      </c>
      <c r="C417" s="3">
        <v>1257</v>
      </c>
      <c r="D417" s="26">
        <v>1402</v>
      </c>
      <c r="E417" s="26">
        <v>1548</v>
      </c>
      <c r="F417" s="26">
        <v>1684</v>
      </c>
      <c r="G417" s="26">
        <v>1809</v>
      </c>
      <c r="H417" s="26">
        <v>1919</v>
      </c>
      <c r="I417" s="26">
        <v>2019</v>
      </c>
      <c r="J417" s="26">
        <v>2104</v>
      </c>
      <c r="K417" s="26">
        <v>2180</v>
      </c>
      <c r="L417" s="26">
        <v>2246</v>
      </c>
      <c r="M417" s="26">
        <v>2300</v>
      </c>
      <c r="N417" s="26">
        <v>2343</v>
      </c>
      <c r="O417" s="26">
        <v>2375</v>
      </c>
      <c r="P417" s="26">
        <v>2396</v>
      </c>
      <c r="Q417" s="26">
        <v>2401</v>
      </c>
      <c r="R417" s="26">
        <v>2395</v>
      </c>
      <c r="S417" s="26">
        <v>2379</v>
      </c>
      <c r="T417">
        <v>1108</v>
      </c>
      <c r="U417">
        <v>1265</v>
      </c>
      <c r="V417">
        <v>1415</v>
      </c>
      <c r="W417">
        <v>1562</v>
      </c>
      <c r="X417">
        <v>1700</v>
      </c>
      <c r="Y417">
        <v>1826</v>
      </c>
      <c r="Z417">
        <v>1937</v>
      </c>
      <c r="AA417">
        <v>2039</v>
      </c>
      <c r="AB417">
        <v>2124</v>
      </c>
      <c r="AC417">
        <v>2201</v>
      </c>
      <c r="AD417">
        <v>2268</v>
      </c>
      <c r="AE417">
        <v>2323</v>
      </c>
      <c r="AF417">
        <v>2366</v>
      </c>
      <c r="AG417">
        <v>2398</v>
      </c>
      <c r="AH417">
        <v>2419</v>
      </c>
      <c r="AI417">
        <v>2424</v>
      </c>
      <c r="AJ417">
        <v>2418</v>
      </c>
      <c r="AK417">
        <v>2402</v>
      </c>
      <c r="AM417" s="31">
        <f t="array" aca="1" ref="AM417:AO417" ca="1">TRANSPOSE(MMULT(MINVERSE(MMULT(OFFSET(A$375,0,1,3,AM$376),TRANSPOSE(OFFSET(A$375,0,1,3,AM$376)))),MMULT(OFFSET(A$375,0,1,3,AM$376),TRANSPOSE(OFFSET(A417,0,1,1,AM$376)))))</f>
        <v>-949051.02453613281</v>
      </c>
      <c r="AN417" s="30">
        <f ca="1"/>
        <v>909.20015996694565</v>
      </c>
      <c r="AO417" s="29">
        <f ca="1"/>
        <v>-0.21720281188027002</v>
      </c>
      <c r="AQ417" s="31">
        <f t="array" aca="1" ref="AQ417:AS417" ca="1">TRANSPOSE(MMULT(MINVERSE(MMULT(OFFSET(A$375,0,1+18,3,AM$376),TRANSPOSE(OFFSET(A$375,0,1+18,3,AM$376)))),MMULT(OFFSET(A$375,0,1+18,3,AM$376),TRANSPOSE(OFFSET(A417,0,1+18,1,AM$376)))))</f>
        <v>-973437.02014160156</v>
      </c>
      <c r="AR417" s="30">
        <f ca="1"/>
        <v>932.77888286113739</v>
      </c>
      <c r="AS417" s="29">
        <f ca="1"/>
        <v>-0.22289711797202472</v>
      </c>
    </row>
    <row r="418" spans="1:45" x14ac:dyDescent="0.2">
      <c r="A418" t="s">
        <v>54</v>
      </c>
      <c r="B418" s="26">
        <v>685</v>
      </c>
      <c r="C418" s="3">
        <v>622</v>
      </c>
      <c r="D418" s="26">
        <v>565</v>
      </c>
      <c r="E418" s="26">
        <v>539</v>
      </c>
      <c r="F418" s="26">
        <v>511</v>
      </c>
      <c r="G418" s="26">
        <v>495</v>
      </c>
      <c r="H418" s="26">
        <v>481</v>
      </c>
      <c r="I418" s="26">
        <v>473</v>
      </c>
      <c r="J418" s="26">
        <v>465</v>
      </c>
      <c r="K418" s="26">
        <v>450</v>
      </c>
      <c r="L418" s="26">
        <v>432</v>
      </c>
      <c r="M418" s="26">
        <v>418</v>
      </c>
      <c r="N418" s="26">
        <v>409</v>
      </c>
      <c r="O418" s="26">
        <v>402</v>
      </c>
      <c r="P418" s="26">
        <v>395</v>
      </c>
      <c r="Q418" s="26">
        <v>388</v>
      </c>
      <c r="R418" s="26">
        <v>379</v>
      </c>
      <c r="S418" s="26">
        <v>369</v>
      </c>
      <c r="T418">
        <v>708</v>
      </c>
      <c r="U418">
        <v>644</v>
      </c>
      <c r="V418">
        <v>587</v>
      </c>
      <c r="W418">
        <v>560</v>
      </c>
      <c r="X418">
        <v>532</v>
      </c>
      <c r="Y418">
        <v>515</v>
      </c>
      <c r="Z418">
        <v>500</v>
      </c>
      <c r="AA418">
        <v>492</v>
      </c>
      <c r="AB418">
        <v>484</v>
      </c>
      <c r="AC418">
        <v>468</v>
      </c>
      <c r="AD418">
        <v>450</v>
      </c>
      <c r="AE418">
        <v>435</v>
      </c>
      <c r="AF418">
        <v>425</v>
      </c>
      <c r="AG418">
        <v>418</v>
      </c>
      <c r="AH418">
        <v>411</v>
      </c>
      <c r="AI418">
        <v>404</v>
      </c>
      <c r="AJ418">
        <v>394</v>
      </c>
      <c r="AK418">
        <v>384</v>
      </c>
      <c r="AM418" s="31">
        <f t="array" aca="1" ref="AM418:AO418" ca="1">TRANSPOSE(MMULT(MINVERSE(MMULT(OFFSET(A$375,0,1,3,AM$376),TRANSPOSE(OFFSET(A$375,0,1,3,AM$376)))),MMULT(OFFSET(A$375,0,1,3,AM$376),TRANSPOSE(OFFSET(A418,0,1,1,AM$376)))))</f>
        <v>299239.14726257324</v>
      </c>
      <c r="AN418" s="30">
        <f ca="1"/>
        <v>-288.24187712371349</v>
      </c>
      <c r="AO418" s="29">
        <f ca="1"/>
        <v>6.9510494151472813E-2</v>
      </c>
      <c r="AQ418" s="31">
        <f t="array" aca="1" ref="AQ418:AS418" ca="1">TRANSPOSE(MMULT(MINVERSE(MMULT(OFFSET(A$375,0,1+18,3,AM$376),TRANSPOSE(OFFSET(A$375,0,1+18,3,AM$376)))),MMULT(OFFSET(A$375,0,1+18,3,AM$376),TRANSPOSE(OFFSET(A418,0,1+18,1,AM$376)))))</f>
        <v>299393.19619750977</v>
      </c>
      <c r="AR418" s="30">
        <f ca="1"/>
        <v>-288.26675227284431</v>
      </c>
      <c r="AS418" s="29">
        <f ca="1"/>
        <v>6.9490514131757664E-2</v>
      </c>
    </row>
    <row r="419" spans="1:45" x14ac:dyDescent="0.2">
      <c r="A419" t="s">
        <v>55</v>
      </c>
      <c r="B419" s="26">
        <v>41652</v>
      </c>
      <c r="C419" s="3">
        <v>40415</v>
      </c>
      <c r="D419" s="26">
        <v>39399</v>
      </c>
      <c r="E419" s="26">
        <v>36168</v>
      </c>
      <c r="F419" s="26">
        <v>33970</v>
      </c>
      <c r="G419" s="26">
        <v>33146</v>
      </c>
      <c r="H419" s="26">
        <v>32568</v>
      </c>
      <c r="I419" s="26">
        <v>32130</v>
      </c>
      <c r="J419" s="26">
        <v>31178</v>
      </c>
      <c r="K419" s="26">
        <v>30042</v>
      </c>
      <c r="L419" s="26">
        <v>28922</v>
      </c>
      <c r="M419" s="26">
        <v>27980</v>
      </c>
      <c r="N419" s="26">
        <v>27269</v>
      </c>
      <c r="O419" s="26">
        <v>26618</v>
      </c>
      <c r="P419" s="26">
        <v>25956</v>
      </c>
      <c r="Q419" s="26">
        <v>25183</v>
      </c>
      <c r="R419" s="26">
        <v>24364</v>
      </c>
      <c r="S419" s="26">
        <v>23605</v>
      </c>
      <c r="T419">
        <v>48626</v>
      </c>
      <c r="U419">
        <v>46320</v>
      </c>
      <c r="V419">
        <v>44355</v>
      </c>
      <c r="W419">
        <v>40025</v>
      </c>
      <c r="X419">
        <v>36938</v>
      </c>
      <c r="Y419">
        <v>35403</v>
      </c>
      <c r="Z419">
        <v>34803</v>
      </c>
      <c r="AA419">
        <v>34351</v>
      </c>
      <c r="AB419">
        <v>33345</v>
      </c>
      <c r="AC419">
        <v>32138</v>
      </c>
      <c r="AD419">
        <v>30947</v>
      </c>
      <c r="AE419">
        <v>29940</v>
      </c>
      <c r="AF419">
        <v>29179</v>
      </c>
      <c r="AG419">
        <v>28483</v>
      </c>
      <c r="AH419">
        <v>27775</v>
      </c>
      <c r="AI419">
        <v>26948</v>
      </c>
      <c r="AJ419">
        <v>26071</v>
      </c>
      <c r="AK419">
        <v>25259</v>
      </c>
      <c r="AM419" s="31">
        <f t="array" aca="1" ref="AM419:AO419" ca="1">TRANSPOSE(MMULT(MINVERSE(MMULT(OFFSET(A$375,0,1,3,AM$376),TRANSPOSE(OFFSET(A$375,0,1,3,AM$376)))),MMULT(OFFSET(A$375,0,1,3,AM$376),TRANSPOSE(OFFSET(A419,0,1,1,AM$376)))))</f>
        <v>10391265.474609375</v>
      </c>
      <c r="AN419" s="30">
        <f ca="1"/>
        <v>-9894.0437145233154</v>
      </c>
      <c r="AO419" s="29">
        <f ca="1"/>
        <v>2.3612189420964569</v>
      </c>
      <c r="AQ419" s="31">
        <f t="array" aca="1" ref="AQ419:AS419" ca="1">TRANSPOSE(MMULT(MINVERSE(MMULT(OFFSET(A$375,0,1+18,3,AM$376),TRANSPOSE(OFFSET(A$375,0,1+18,3,AM$376)))),MMULT(OFFSET(A$375,0,1+18,3,AM$376),TRANSPOSE(OFFSET(A419,0,1+18,1,AM$376)))))</f>
        <v>21018278.513671875</v>
      </c>
      <c r="AR419" s="30">
        <f ca="1"/>
        <v>-20209.389245033264</v>
      </c>
      <c r="AS419" s="29">
        <f ca="1"/>
        <v>4.8648354909382761</v>
      </c>
    </row>
    <row r="420" spans="1:45" x14ac:dyDescent="0.2">
      <c r="A420" t="s">
        <v>56</v>
      </c>
      <c r="B420" s="26">
        <v>96</v>
      </c>
      <c r="C420" s="3">
        <v>141</v>
      </c>
      <c r="D420" s="26">
        <v>177</v>
      </c>
      <c r="E420" s="26">
        <v>187</v>
      </c>
      <c r="F420" s="26">
        <v>193</v>
      </c>
      <c r="G420" s="26">
        <v>169</v>
      </c>
      <c r="H420" s="26">
        <v>151</v>
      </c>
      <c r="I420" s="26">
        <v>148</v>
      </c>
      <c r="J420" s="26">
        <v>156</v>
      </c>
      <c r="K420" s="26">
        <v>169</v>
      </c>
      <c r="L420" s="26">
        <v>179</v>
      </c>
      <c r="M420" s="26">
        <v>179</v>
      </c>
      <c r="N420" s="26">
        <v>171</v>
      </c>
      <c r="O420" s="26">
        <v>162</v>
      </c>
      <c r="P420" s="26">
        <v>160</v>
      </c>
      <c r="Q420" s="26">
        <v>166</v>
      </c>
      <c r="R420" s="26">
        <v>174</v>
      </c>
      <c r="S420" s="26">
        <v>179</v>
      </c>
      <c r="T420">
        <v>123</v>
      </c>
      <c r="U420">
        <v>161</v>
      </c>
      <c r="V420">
        <v>191</v>
      </c>
      <c r="W420">
        <v>200</v>
      </c>
      <c r="X420">
        <v>205</v>
      </c>
      <c r="Y420">
        <v>180</v>
      </c>
      <c r="Z420">
        <v>161</v>
      </c>
      <c r="AA420">
        <v>157</v>
      </c>
      <c r="AB420">
        <v>166</v>
      </c>
      <c r="AC420">
        <v>180</v>
      </c>
      <c r="AD420">
        <v>190</v>
      </c>
      <c r="AE420">
        <v>190</v>
      </c>
      <c r="AF420">
        <v>182</v>
      </c>
      <c r="AG420">
        <v>173</v>
      </c>
      <c r="AH420">
        <v>171</v>
      </c>
      <c r="AI420">
        <v>176</v>
      </c>
      <c r="AJ420">
        <v>185</v>
      </c>
      <c r="AK420">
        <v>190</v>
      </c>
      <c r="AM420" s="31">
        <f t="array" aca="1" ref="AM420:AO420" ca="1">TRANSPOSE(MMULT(MINVERSE(MMULT(OFFSET(A$375,0,1,3,AM$376),TRANSPOSE(OFFSET(A$375,0,1,3,AM$376)))),MMULT(OFFSET(A$375,0,1,3,AM$376),TRANSPOSE(OFFSET(A420,0,1,1,AM$376)))))</f>
        <v>-117844.99768066406</v>
      </c>
      <c r="AN420" s="30">
        <f ca="1"/>
        <v>114.87223526462913</v>
      </c>
      <c r="AO420" s="29">
        <f ca="1"/>
        <v>-2.7952049783380062E-2</v>
      </c>
      <c r="AQ420" s="31">
        <f t="array" aca="1" ref="AQ420:AS420" ca="1">TRANSPOSE(MMULT(MINVERSE(MMULT(OFFSET(A$375,0,1+18,3,AM$376),TRANSPOSE(OFFSET(A$375,0,1+18,3,AM$376)))),MMULT(OFFSET(A$375,0,1+18,3,AM$376),TRANSPOSE(OFFSET(A420,0,1+18,1,AM$376)))))</f>
        <v>-76772.295711517334</v>
      </c>
      <c r="AR420" s="30">
        <f ca="1"/>
        <v>74.894110776484013</v>
      </c>
      <c r="AS420" s="29">
        <f ca="1"/>
        <v>-1.8221779414488992E-2</v>
      </c>
    </row>
    <row r="421" spans="1:45" x14ac:dyDescent="0.2">
      <c r="A421" t="s">
        <v>57</v>
      </c>
      <c r="B421" s="26">
        <v>12</v>
      </c>
      <c r="C421" s="3">
        <v>16</v>
      </c>
      <c r="D421" s="26">
        <v>18</v>
      </c>
      <c r="E421" s="26">
        <v>18</v>
      </c>
      <c r="F421" s="26">
        <v>16</v>
      </c>
      <c r="G421" s="26">
        <v>15</v>
      </c>
      <c r="H421" s="26">
        <v>16</v>
      </c>
      <c r="I421" s="26">
        <v>17</v>
      </c>
      <c r="J421" s="26">
        <v>19</v>
      </c>
      <c r="K421" s="26">
        <v>20</v>
      </c>
      <c r="L421" s="26">
        <v>20</v>
      </c>
      <c r="M421" s="26">
        <v>19</v>
      </c>
      <c r="N421" s="26">
        <v>20</v>
      </c>
      <c r="O421" s="26">
        <v>21</v>
      </c>
      <c r="P421" s="26">
        <v>22</v>
      </c>
      <c r="Q421" s="26">
        <v>23</v>
      </c>
      <c r="R421" s="26">
        <v>23</v>
      </c>
      <c r="S421" s="26">
        <v>23</v>
      </c>
      <c r="T421">
        <v>13</v>
      </c>
      <c r="U421">
        <v>17</v>
      </c>
      <c r="V421">
        <v>19</v>
      </c>
      <c r="W421">
        <v>19</v>
      </c>
      <c r="X421">
        <v>17</v>
      </c>
      <c r="Y421">
        <v>16</v>
      </c>
      <c r="Z421">
        <v>16</v>
      </c>
      <c r="AA421">
        <v>18</v>
      </c>
      <c r="AB421">
        <v>20</v>
      </c>
      <c r="AC421">
        <v>20</v>
      </c>
      <c r="AD421">
        <v>20</v>
      </c>
      <c r="AE421">
        <v>20</v>
      </c>
      <c r="AF421">
        <v>21</v>
      </c>
      <c r="AG421">
        <v>22</v>
      </c>
      <c r="AH421">
        <v>23</v>
      </c>
      <c r="AI421">
        <v>24</v>
      </c>
      <c r="AJ421">
        <v>24</v>
      </c>
      <c r="AK421">
        <v>25</v>
      </c>
      <c r="AM421" s="31">
        <f t="array" aca="1" ref="AM421:AO421" ca="1">TRANSPOSE(MMULT(MINVERSE(MMULT(OFFSET(A$375,0,1,3,AM$376),TRANSPOSE(OFFSET(A$375,0,1,3,AM$376)))),MMULT(OFFSET(A$375,0,1,3,AM$376),TRANSPOSE(OFFSET(A421,0,1,1,AM$376)))))</f>
        <v>-1426.8812117576599</v>
      </c>
      <c r="AN421" s="30">
        <f ca="1"/>
        <v>1.3191809086129069</v>
      </c>
      <c r="AO421" s="29">
        <f ca="1"/>
        <v>-2.997003215341465E-4</v>
      </c>
      <c r="AQ421" s="31">
        <f t="array" aca="1" ref="AQ421:AS421" ca="1">TRANSPOSE(MMULT(MINVERSE(MMULT(OFFSET(A$375,0,1+18,3,AM$376),TRANSPOSE(OFFSET(A$375,0,1+18,3,AM$376)))),MMULT(OFFSET(A$375,0,1+18,3,AM$376),TRANSPOSE(OFFSET(A421,0,1+18,1,AM$376)))))</f>
        <v>9.9680328369140625</v>
      </c>
      <c r="AR421" s="30">
        <f ca="1"/>
        <v>-7.7722279354929924E-2</v>
      </c>
      <c r="AS421" s="29">
        <f ca="1"/>
        <v>3.9960040453479451E-5</v>
      </c>
    </row>
    <row r="422" spans="1:45" x14ac:dyDescent="0.2">
      <c r="A422" t="s">
        <v>305</v>
      </c>
      <c r="B422" s="26">
        <v>508</v>
      </c>
      <c r="C422" s="3">
        <v>501</v>
      </c>
      <c r="D422" s="26">
        <v>493</v>
      </c>
      <c r="E422" s="26">
        <v>494</v>
      </c>
      <c r="F422" s="26">
        <v>491</v>
      </c>
      <c r="G422" s="26">
        <v>472</v>
      </c>
      <c r="H422" s="26">
        <v>432</v>
      </c>
      <c r="I422" s="26">
        <v>398</v>
      </c>
      <c r="J422" s="26">
        <v>393</v>
      </c>
      <c r="K422" s="26">
        <v>400</v>
      </c>
      <c r="L422" s="26">
        <v>405</v>
      </c>
      <c r="M422" s="26">
        <v>405</v>
      </c>
      <c r="N422" s="26">
        <v>394</v>
      </c>
      <c r="O422" s="26">
        <v>375</v>
      </c>
      <c r="P422" s="26">
        <v>359</v>
      </c>
      <c r="Q422" s="26">
        <v>354</v>
      </c>
      <c r="R422" s="26">
        <v>357</v>
      </c>
      <c r="S422" s="26">
        <v>361</v>
      </c>
      <c r="T422">
        <v>548</v>
      </c>
      <c r="U422">
        <v>541</v>
      </c>
      <c r="V422">
        <v>531</v>
      </c>
      <c r="W422">
        <v>530</v>
      </c>
      <c r="X422">
        <v>522</v>
      </c>
      <c r="Y422">
        <v>500</v>
      </c>
      <c r="Z422">
        <v>457</v>
      </c>
      <c r="AA422">
        <v>421</v>
      </c>
      <c r="AB422">
        <v>416</v>
      </c>
      <c r="AC422">
        <v>423</v>
      </c>
      <c r="AD422">
        <v>429</v>
      </c>
      <c r="AE422">
        <v>428</v>
      </c>
      <c r="AF422">
        <v>417</v>
      </c>
      <c r="AG422">
        <v>398</v>
      </c>
      <c r="AH422">
        <v>380</v>
      </c>
      <c r="AI422">
        <v>375</v>
      </c>
      <c r="AJ422">
        <v>378</v>
      </c>
      <c r="AK422">
        <v>382</v>
      </c>
      <c r="AM422" s="31">
        <f t="array" aca="1" ref="AM422:AO422" ca="1">TRANSPOSE(MMULT(MINVERSE(MMULT(OFFSET(A$375,0,1,3,AM$376),TRANSPOSE(OFFSET(A$375,0,1,3,AM$376)))),MMULT(OFFSET(A$375,0,1,3,AM$376),TRANSPOSE(OFFSET(A422,0,1,1,AM$376)))))</f>
        <v>83462.254119873047</v>
      </c>
      <c r="AN422" s="30">
        <f ca="1"/>
        <v>-78.924280986189842</v>
      </c>
      <c r="AO422" s="29">
        <f ca="1"/>
        <v>1.8741260028036777E-2</v>
      </c>
      <c r="AQ422" s="31">
        <f t="array" aca="1" ref="AQ422:AS422" ca="1">TRANSPOSE(MMULT(MINVERSE(MMULT(OFFSET(A$375,0,1+18,3,AM$376),TRANSPOSE(OFFSET(A$375,0,1+18,3,AM$376)))),MMULT(OFFSET(A$375,0,1+18,3,AM$376),TRANSPOSE(OFFSET(A422,0,1+18,1,AM$376)))))</f>
        <v>113832.40592956543</v>
      </c>
      <c r="AR422" s="30">
        <f ca="1"/>
        <v>-108.26723994314671</v>
      </c>
      <c r="AS422" s="29">
        <f ca="1"/>
        <v>2.5834167598077329E-2</v>
      </c>
    </row>
    <row r="423" spans="1:45" x14ac:dyDescent="0.2">
      <c r="A423" t="s">
        <v>58</v>
      </c>
      <c r="B423" s="26">
        <v>1802</v>
      </c>
      <c r="C423" s="3">
        <v>1810</v>
      </c>
      <c r="D423" s="26">
        <v>1794</v>
      </c>
      <c r="E423" s="26">
        <v>1692</v>
      </c>
      <c r="F423" s="26">
        <v>1586</v>
      </c>
      <c r="G423" s="26">
        <v>1502</v>
      </c>
      <c r="H423" s="26">
        <v>1431</v>
      </c>
      <c r="I423" s="26">
        <v>1373</v>
      </c>
      <c r="J423" s="26">
        <v>1326</v>
      </c>
      <c r="K423" s="26">
        <v>1273</v>
      </c>
      <c r="L423" s="26">
        <v>1224</v>
      </c>
      <c r="M423" s="26">
        <v>1173</v>
      </c>
      <c r="N423" s="26">
        <v>1129</v>
      </c>
      <c r="O423" s="26">
        <v>1090</v>
      </c>
      <c r="P423" s="26">
        <v>1057</v>
      </c>
      <c r="Q423" s="26">
        <v>1022</v>
      </c>
      <c r="R423" s="26">
        <v>989</v>
      </c>
      <c r="S423" s="26">
        <v>957</v>
      </c>
      <c r="T423">
        <v>1883</v>
      </c>
      <c r="U423">
        <v>1894</v>
      </c>
      <c r="V423">
        <v>1879</v>
      </c>
      <c r="W423">
        <v>1772</v>
      </c>
      <c r="X423">
        <v>1661</v>
      </c>
      <c r="Y423">
        <v>1574</v>
      </c>
      <c r="Z423">
        <v>1500</v>
      </c>
      <c r="AA423">
        <v>1440</v>
      </c>
      <c r="AB423">
        <v>1391</v>
      </c>
      <c r="AC423">
        <v>1336</v>
      </c>
      <c r="AD423">
        <v>1284</v>
      </c>
      <c r="AE423">
        <v>1231</v>
      </c>
      <c r="AF423">
        <v>1185</v>
      </c>
      <c r="AG423">
        <v>1145</v>
      </c>
      <c r="AH423">
        <v>1110</v>
      </c>
      <c r="AI423">
        <v>1073</v>
      </c>
      <c r="AJ423">
        <v>1039</v>
      </c>
      <c r="AK423">
        <v>1004</v>
      </c>
      <c r="AM423" s="31">
        <f t="array" aca="1" ref="AM423:AO423" ca="1">TRANSPOSE(MMULT(MINVERSE(MMULT(OFFSET(A$375,0,1,3,AM$376),TRANSPOSE(OFFSET(A$375,0,1,3,AM$376)))),MMULT(OFFSET(A$375,0,1,3,AM$376),TRANSPOSE(OFFSET(A423,0,1,1,AM$376)))))</f>
        <v>192287.55465698242</v>
      </c>
      <c r="AN423" s="30">
        <f ca="1"/>
        <v>-174.09441760182381</v>
      </c>
      <c r="AO423" s="29">
        <f ca="1"/>
        <v>3.9500502454757225E-2</v>
      </c>
      <c r="AQ423" s="31">
        <f t="array" aca="1" ref="AQ423:AS423" ca="1">TRANSPOSE(MMULT(MINVERSE(MMULT(OFFSET(A$375,0,1+18,3,AM$376),TRANSPOSE(OFFSET(A$375,0,1+18,3,AM$376)))),MMULT(OFFSET(A$375,0,1+18,3,AM$376),TRANSPOSE(OFFSET(A423,0,1+18,1,AM$376)))))</f>
        <v>191544.58758544922</v>
      </c>
      <c r="AR423" s="30">
        <f ca="1"/>
        <v>-172.79771429300308</v>
      </c>
      <c r="AS423" s="29">
        <f ca="1"/>
        <v>3.9060941999196075E-2</v>
      </c>
    </row>
    <row r="424" spans="1:45" x14ac:dyDescent="0.2">
      <c r="A424" t="s">
        <v>59</v>
      </c>
      <c r="B424" s="26">
        <v>53</v>
      </c>
      <c r="C424" s="3">
        <v>56</v>
      </c>
      <c r="D424" s="26">
        <v>59</v>
      </c>
      <c r="E424" s="26">
        <v>62</v>
      </c>
      <c r="F424" s="26">
        <v>65</v>
      </c>
      <c r="G424" s="26">
        <v>68</v>
      </c>
      <c r="H424" s="26">
        <v>71</v>
      </c>
      <c r="I424" s="26">
        <v>73</v>
      </c>
      <c r="J424" s="26">
        <v>75</v>
      </c>
      <c r="K424" s="26">
        <v>76</v>
      </c>
      <c r="L424" s="26">
        <v>77</v>
      </c>
      <c r="M424" s="26">
        <v>78</v>
      </c>
      <c r="N424" s="26">
        <v>78</v>
      </c>
      <c r="O424" s="26">
        <v>78</v>
      </c>
      <c r="P424" s="26">
        <v>78</v>
      </c>
      <c r="Q424" s="26">
        <v>77</v>
      </c>
      <c r="R424" s="26">
        <v>75</v>
      </c>
      <c r="S424" s="26">
        <v>74</v>
      </c>
      <c r="T424">
        <v>55</v>
      </c>
      <c r="U424">
        <v>58</v>
      </c>
      <c r="V424">
        <v>61</v>
      </c>
      <c r="W424">
        <v>64</v>
      </c>
      <c r="X424">
        <v>67</v>
      </c>
      <c r="Y424">
        <v>70</v>
      </c>
      <c r="Z424">
        <v>73</v>
      </c>
      <c r="AA424">
        <v>76</v>
      </c>
      <c r="AB424">
        <v>78</v>
      </c>
      <c r="AC424">
        <v>79</v>
      </c>
      <c r="AD424">
        <v>80</v>
      </c>
      <c r="AE424">
        <v>81</v>
      </c>
      <c r="AF424">
        <v>81</v>
      </c>
      <c r="AG424">
        <v>81</v>
      </c>
      <c r="AH424">
        <v>81</v>
      </c>
      <c r="AI424">
        <v>80</v>
      </c>
      <c r="AJ424">
        <v>79</v>
      </c>
      <c r="AK424">
        <v>77</v>
      </c>
      <c r="AM424" s="31">
        <f t="array" aca="1" ref="AM424:AO424" ca="1">TRANSPOSE(MMULT(MINVERSE(MMULT(OFFSET(A$375,0,1,3,AM$376),TRANSPOSE(OFFSET(A$375,0,1,3,AM$376)))),MMULT(OFFSET(A$375,0,1,3,AM$376),TRANSPOSE(OFFSET(A424,0,1,1,AM$376)))))</f>
        <v>-24974.052572250366</v>
      </c>
      <c r="AN424" s="30">
        <f ca="1"/>
        <v>24.05504653789103</v>
      </c>
      <c r="AO424" s="29">
        <f ca="1"/>
        <v>-5.7742261606108514E-3</v>
      </c>
      <c r="AQ424" s="31">
        <f t="array" aca="1" ref="AQ424:AS424" ca="1">TRANSPOSE(MMULT(MINVERSE(MMULT(OFFSET(A$375,0,1+18,3,AM$376),TRANSPOSE(OFFSET(A$375,0,1+18,3,AM$376)))),MMULT(OFFSET(A$375,0,1+18,3,AM$376),TRANSPOSE(OFFSET(A424,0,1+18,1,AM$376)))))</f>
        <v>-24433.933654785156</v>
      </c>
      <c r="AR424" s="30">
        <f ca="1"/>
        <v>23.506095455959439</v>
      </c>
      <c r="AS424" s="29">
        <f ca="1"/>
        <v>-5.634366012600367E-3</v>
      </c>
    </row>
    <row r="425" spans="1:45" x14ac:dyDescent="0.2">
      <c r="A425" t="s">
        <v>60</v>
      </c>
      <c r="B425" s="26">
        <v>372</v>
      </c>
      <c r="C425" s="3">
        <v>382</v>
      </c>
      <c r="D425" s="26">
        <v>403</v>
      </c>
      <c r="E425" s="26">
        <v>434</v>
      </c>
      <c r="F425" s="26">
        <v>476</v>
      </c>
      <c r="G425" s="26">
        <v>521</v>
      </c>
      <c r="H425" s="26">
        <v>562</v>
      </c>
      <c r="I425" s="26">
        <v>599</v>
      </c>
      <c r="J425" s="26">
        <v>632</v>
      </c>
      <c r="K425" s="26">
        <v>664</v>
      </c>
      <c r="L425" s="26">
        <v>695</v>
      </c>
      <c r="M425" s="26">
        <v>727</v>
      </c>
      <c r="N425" s="26">
        <v>754</v>
      </c>
      <c r="O425" s="26">
        <v>781</v>
      </c>
      <c r="P425" s="26">
        <v>801</v>
      </c>
      <c r="Q425" s="26">
        <v>818</v>
      </c>
      <c r="R425" s="26">
        <v>831</v>
      </c>
      <c r="S425" s="26">
        <v>840</v>
      </c>
      <c r="T425">
        <v>378</v>
      </c>
      <c r="U425">
        <v>389</v>
      </c>
      <c r="V425">
        <v>411</v>
      </c>
      <c r="W425">
        <v>442</v>
      </c>
      <c r="X425">
        <v>485</v>
      </c>
      <c r="Y425">
        <v>531</v>
      </c>
      <c r="Z425">
        <v>572</v>
      </c>
      <c r="AA425">
        <v>610</v>
      </c>
      <c r="AB425">
        <v>643</v>
      </c>
      <c r="AC425">
        <v>675</v>
      </c>
      <c r="AD425">
        <v>707</v>
      </c>
      <c r="AE425">
        <v>740</v>
      </c>
      <c r="AF425">
        <v>768</v>
      </c>
      <c r="AG425">
        <v>796</v>
      </c>
      <c r="AH425">
        <v>817</v>
      </c>
      <c r="AI425">
        <v>834</v>
      </c>
      <c r="AJ425">
        <v>849</v>
      </c>
      <c r="AK425">
        <v>859</v>
      </c>
      <c r="AM425" s="31">
        <f t="array" aca="1" ref="AM425:AO425" ca="1">TRANSPOSE(MMULT(MINVERSE(MMULT(OFFSET(A$375,0,1,3,AM$376),TRANSPOSE(OFFSET(A$375,0,1,3,AM$376)))),MMULT(OFFSET(A$375,0,1,3,AM$376),TRANSPOSE(OFFSET(A425,0,1,1,AM$376)))))</f>
        <v>596.36473083496094</v>
      </c>
      <c r="AN425" s="30">
        <f ca="1"/>
        <v>-6.9257743507623672</v>
      </c>
      <c r="AO425" s="29">
        <f ca="1"/>
        <v>3.3766234118957072E-3</v>
      </c>
      <c r="AQ425" s="31">
        <f t="array" aca="1" ref="AQ425:AS425" ca="1">TRANSPOSE(MMULT(MINVERSE(MMULT(OFFSET(A$375,0,1+18,3,AM$376),TRANSPOSE(OFFSET(A$375,0,1+18,3,AM$376)))),MMULT(OFFSET(A$375,0,1+18,3,AM$376),TRANSPOSE(OFFSET(A425,0,1+18,1,AM$376)))))</f>
        <v>-304.73818969726562</v>
      </c>
      <c r="AR425" s="30">
        <f ca="1"/>
        <v>-6.1533467322587967</v>
      </c>
      <c r="AS425" s="29">
        <f ca="1"/>
        <v>3.2167832359846216E-3</v>
      </c>
    </row>
    <row r="426" spans="1:45" x14ac:dyDescent="0.2">
      <c r="A426" t="s">
        <v>61</v>
      </c>
      <c r="B426" s="26">
        <v>2</v>
      </c>
      <c r="C426" s="3">
        <v>2</v>
      </c>
      <c r="D426" s="26">
        <v>2</v>
      </c>
      <c r="E426" s="26">
        <v>2</v>
      </c>
      <c r="F426" s="26">
        <v>2</v>
      </c>
      <c r="G426" s="26">
        <v>2</v>
      </c>
      <c r="H426" s="26">
        <v>2</v>
      </c>
      <c r="I426" s="26">
        <v>2</v>
      </c>
      <c r="J426" s="26">
        <v>2</v>
      </c>
      <c r="K426" s="26">
        <v>2</v>
      </c>
      <c r="L426" s="26">
        <v>2</v>
      </c>
      <c r="M426" s="26">
        <v>2</v>
      </c>
      <c r="N426" s="26">
        <v>2</v>
      </c>
      <c r="O426" s="26">
        <v>2</v>
      </c>
      <c r="P426" s="26">
        <v>2</v>
      </c>
      <c r="Q426" s="26">
        <v>2</v>
      </c>
      <c r="R426" s="26">
        <v>2</v>
      </c>
      <c r="S426" s="26">
        <v>2</v>
      </c>
      <c r="T426">
        <v>2</v>
      </c>
      <c r="U426">
        <v>2</v>
      </c>
      <c r="V426">
        <v>2</v>
      </c>
      <c r="W426">
        <v>2</v>
      </c>
      <c r="X426">
        <v>2</v>
      </c>
      <c r="Y426">
        <v>2</v>
      </c>
      <c r="Z426">
        <v>2</v>
      </c>
      <c r="AA426">
        <v>2</v>
      </c>
      <c r="AB426">
        <v>2</v>
      </c>
      <c r="AC426">
        <v>2</v>
      </c>
      <c r="AD426">
        <v>2</v>
      </c>
      <c r="AE426">
        <v>2</v>
      </c>
      <c r="AF426">
        <v>2</v>
      </c>
      <c r="AG426">
        <v>2</v>
      </c>
      <c r="AH426">
        <v>2</v>
      </c>
      <c r="AI426">
        <v>2</v>
      </c>
      <c r="AJ426">
        <v>2</v>
      </c>
      <c r="AK426">
        <v>2</v>
      </c>
      <c r="AM426" s="31">
        <f t="array" aca="1" ref="AM426:AO426" ca="1">TRANSPOSE(MMULT(MINVERSE(MMULT(OFFSET(A$375,0,1,3,AM$376),TRANSPOSE(OFFSET(A$375,0,1,3,AM$376)))),MMULT(OFFSET(A$375,0,1,3,AM$376),TRANSPOSE(OFFSET(A426,0,1,1,AM$376)))))</f>
        <v>2</v>
      </c>
      <c r="AN426" s="30">
        <f ca="1"/>
        <v>-5.8207660913467407E-11</v>
      </c>
      <c r="AO426" s="29">
        <f ca="1"/>
        <v>2.8421709430404007E-14</v>
      </c>
      <c r="AQ426" s="31">
        <f t="array" aca="1" ref="AQ426:AS426" ca="1">TRANSPOSE(MMULT(MINVERSE(MMULT(OFFSET(A$375,0,1+18,3,AM$376),TRANSPOSE(OFFSET(A$375,0,1+18,3,AM$376)))),MMULT(OFFSET(A$375,0,1+18,3,AM$376),TRANSPOSE(OFFSET(A426,0,1+18,1,AM$376)))))</f>
        <v>2</v>
      </c>
      <c r="AR426" s="30">
        <f ca="1"/>
        <v>-5.8207660913467407E-11</v>
      </c>
      <c r="AS426" s="29">
        <f ca="1"/>
        <v>2.8421709430404007E-14</v>
      </c>
    </row>
    <row r="427" spans="1:45" x14ac:dyDescent="0.2">
      <c r="A427" t="s">
        <v>62</v>
      </c>
      <c r="B427" s="26">
        <v>179</v>
      </c>
      <c r="C427" s="3">
        <v>175</v>
      </c>
      <c r="D427" s="26">
        <v>170</v>
      </c>
      <c r="E427" s="26">
        <v>160</v>
      </c>
      <c r="F427" s="26">
        <v>150</v>
      </c>
      <c r="G427" s="26">
        <v>143</v>
      </c>
      <c r="H427" s="26">
        <v>138</v>
      </c>
      <c r="I427" s="26">
        <v>135</v>
      </c>
      <c r="J427" s="26">
        <v>131</v>
      </c>
      <c r="K427" s="26">
        <v>126</v>
      </c>
      <c r="L427" s="26">
        <v>122</v>
      </c>
      <c r="M427" s="26">
        <v>117</v>
      </c>
      <c r="N427" s="26">
        <v>114</v>
      </c>
      <c r="O427" s="26">
        <v>111</v>
      </c>
      <c r="P427" s="26">
        <v>108</v>
      </c>
      <c r="Q427" s="26">
        <v>106</v>
      </c>
      <c r="R427" s="26">
        <v>103</v>
      </c>
      <c r="S427" s="26">
        <v>100</v>
      </c>
      <c r="T427">
        <v>186</v>
      </c>
      <c r="U427">
        <v>183</v>
      </c>
      <c r="V427">
        <v>178</v>
      </c>
      <c r="W427">
        <v>168</v>
      </c>
      <c r="X427">
        <v>157</v>
      </c>
      <c r="Y427">
        <v>151</v>
      </c>
      <c r="Z427">
        <v>145</v>
      </c>
      <c r="AA427">
        <v>141</v>
      </c>
      <c r="AB427">
        <v>137</v>
      </c>
      <c r="AC427">
        <v>133</v>
      </c>
      <c r="AD427">
        <v>128</v>
      </c>
      <c r="AE427">
        <v>123</v>
      </c>
      <c r="AF427">
        <v>119</v>
      </c>
      <c r="AG427">
        <v>116</v>
      </c>
      <c r="AH427">
        <v>114</v>
      </c>
      <c r="AI427">
        <v>111</v>
      </c>
      <c r="AJ427">
        <v>108</v>
      </c>
      <c r="AK427">
        <v>105</v>
      </c>
      <c r="AM427" s="31">
        <f t="array" aca="1" ref="AM427:AO427" ca="1">TRANSPOSE(MMULT(MINVERSE(MMULT(OFFSET(A$375,0,1,3,AM$376),TRANSPOSE(OFFSET(A$375,0,1,3,AM$376)))),MMULT(OFFSET(A$375,0,1,3,AM$376),TRANSPOSE(OFFSET(A427,0,1,1,AM$376)))))</f>
        <v>40534.05456161499</v>
      </c>
      <c r="AN427" s="30">
        <f ca="1"/>
        <v>-38.384418144822121</v>
      </c>
      <c r="AO427" s="29">
        <f ca="1"/>
        <v>9.1108897386220633E-3</v>
      </c>
      <c r="AQ427" s="31">
        <f t="array" aca="1" ref="AQ427:AS427" ca="1">TRANSPOSE(MMULT(MINVERSE(MMULT(OFFSET(A$375,0,1+18,3,AM$376),TRANSPOSE(OFFSET(A$375,0,1+18,3,AM$376)))),MMULT(OFFSET(A$375,0,1+18,3,AM$376),TRANSPOSE(OFFSET(A427,0,1+18,1,AM$376)))))</f>
        <v>37365.600807189941</v>
      </c>
      <c r="AR427" s="30">
        <f ca="1"/>
        <v>-35.238064300268888</v>
      </c>
      <c r="AS427" s="29">
        <f ca="1"/>
        <v>8.331668908795109E-3</v>
      </c>
    </row>
    <row r="428" spans="1:45" x14ac:dyDescent="0.2">
      <c r="A428" t="s">
        <v>63</v>
      </c>
      <c r="B428" s="26">
        <v>110</v>
      </c>
      <c r="C428" s="3">
        <v>98</v>
      </c>
      <c r="D428" s="26">
        <v>89</v>
      </c>
      <c r="E428" s="26">
        <v>81</v>
      </c>
      <c r="F428" s="26">
        <v>76</v>
      </c>
      <c r="G428" s="26">
        <v>72</v>
      </c>
      <c r="H428" s="26">
        <v>70</v>
      </c>
      <c r="I428" s="26">
        <v>69</v>
      </c>
      <c r="J428" s="26">
        <v>66</v>
      </c>
      <c r="K428" s="26">
        <v>63</v>
      </c>
      <c r="L428" s="26">
        <v>59</v>
      </c>
      <c r="M428" s="26">
        <v>56</v>
      </c>
      <c r="N428" s="26">
        <v>54</v>
      </c>
      <c r="O428" s="26">
        <v>53</v>
      </c>
      <c r="P428" s="26">
        <v>51</v>
      </c>
      <c r="Q428" s="26">
        <v>50</v>
      </c>
      <c r="R428" s="26">
        <v>47</v>
      </c>
      <c r="S428" s="26">
        <v>45</v>
      </c>
      <c r="T428">
        <v>115</v>
      </c>
      <c r="U428">
        <v>104</v>
      </c>
      <c r="V428">
        <v>95</v>
      </c>
      <c r="W428">
        <v>86</v>
      </c>
      <c r="X428">
        <v>80</v>
      </c>
      <c r="Y428">
        <v>77</v>
      </c>
      <c r="Z428">
        <v>74</v>
      </c>
      <c r="AA428">
        <v>73</v>
      </c>
      <c r="AB428">
        <v>70</v>
      </c>
      <c r="AC428">
        <v>66</v>
      </c>
      <c r="AD428">
        <v>62</v>
      </c>
      <c r="AE428">
        <v>59</v>
      </c>
      <c r="AF428">
        <v>57</v>
      </c>
      <c r="AG428">
        <v>56</v>
      </c>
      <c r="AH428">
        <v>54</v>
      </c>
      <c r="AI428">
        <v>52</v>
      </c>
      <c r="AJ428">
        <v>50</v>
      </c>
      <c r="AK428">
        <v>48</v>
      </c>
      <c r="AM428" s="31">
        <f t="array" aca="1" ref="AM428:AO428" ca="1">TRANSPOSE(MMULT(MINVERSE(MMULT(OFFSET(A$375,0,1,3,AM$376),TRANSPOSE(OFFSET(A$375,0,1,3,AM$376)))),MMULT(OFFSET(A$375,0,1,3,AM$376),TRANSPOSE(OFFSET(A428,0,1,1,AM$376)))))</f>
        <v>55633.507097244263</v>
      </c>
      <c r="AN428" s="30">
        <f ca="1"/>
        <v>-53.524778753519058</v>
      </c>
      <c r="AO428" s="29">
        <f ca="1"/>
        <v>1.2887113749911805E-2</v>
      </c>
      <c r="AQ428" s="31">
        <f t="array" aca="1" ref="AQ428:AS428" ca="1">TRANSPOSE(MMULT(MINVERSE(MMULT(OFFSET(A$375,0,1+18,3,AM$376),TRANSPOSE(OFFSET(A$375,0,1+18,3,AM$376)))),MMULT(OFFSET(A$375,0,1+18,3,AM$376),TRANSPOSE(OFFSET(A428,0,1+18,1,AM$376)))))</f>
        <v>55741.111501693726</v>
      </c>
      <c r="AR428" s="30">
        <f ca="1"/>
        <v>-53.575328210368752</v>
      </c>
      <c r="AS428" s="29">
        <f ca="1"/>
        <v>1.28871137508213E-2</v>
      </c>
    </row>
    <row r="429" spans="1:45" x14ac:dyDescent="0.2">
      <c r="A429" t="s">
        <v>64</v>
      </c>
      <c r="B429" s="26">
        <v>338</v>
      </c>
      <c r="C429" s="3">
        <v>305</v>
      </c>
      <c r="D429" s="26">
        <v>277</v>
      </c>
      <c r="E429" s="26">
        <v>255</v>
      </c>
      <c r="F429" s="26">
        <v>238</v>
      </c>
      <c r="G429" s="26">
        <v>227</v>
      </c>
      <c r="H429" s="26">
        <v>218</v>
      </c>
      <c r="I429" s="26">
        <v>209</v>
      </c>
      <c r="J429" s="26">
        <v>199</v>
      </c>
      <c r="K429" s="26">
        <v>189</v>
      </c>
      <c r="L429" s="26">
        <v>179</v>
      </c>
      <c r="M429" s="26">
        <v>172</v>
      </c>
      <c r="N429" s="26">
        <v>165</v>
      </c>
      <c r="O429" s="26">
        <v>159</v>
      </c>
      <c r="P429" s="26">
        <v>153</v>
      </c>
      <c r="Q429" s="26">
        <v>146</v>
      </c>
      <c r="R429" s="26">
        <v>140</v>
      </c>
      <c r="S429" s="26">
        <v>135</v>
      </c>
      <c r="T429">
        <v>361</v>
      </c>
      <c r="U429">
        <v>323</v>
      </c>
      <c r="V429">
        <v>292</v>
      </c>
      <c r="W429">
        <v>269</v>
      </c>
      <c r="X429">
        <v>252</v>
      </c>
      <c r="Y429">
        <v>240</v>
      </c>
      <c r="Z429">
        <v>230</v>
      </c>
      <c r="AA429">
        <v>221</v>
      </c>
      <c r="AB429">
        <v>210</v>
      </c>
      <c r="AC429">
        <v>199</v>
      </c>
      <c r="AD429">
        <v>190</v>
      </c>
      <c r="AE429">
        <v>181</v>
      </c>
      <c r="AF429">
        <v>175</v>
      </c>
      <c r="AG429">
        <v>168</v>
      </c>
      <c r="AH429">
        <v>161</v>
      </c>
      <c r="AI429">
        <v>155</v>
      </c>
      <c r="AJ429">
        <v>148</v>
      </c>
      <c r="AK429">
        <v>143</v>
      </c>
      <c r="AM429" s="31">
        <f t="array" aca="1" ref="AM429:AO429" ca="1">TRANSPOSE(MMULT(MINVERSE(MMULT(OFFSET(A$375,0,1,3,AM$376),TRANSPOSE(OFFSET(A$375,0,1,3,AM$376)))),MMULT(OFFSET(A$375,0,1,3,AM$376),TRANSPOSE(OFFSET(A429,0,1,1,AM$376)))))</f>
        <v>165595.3903503418</v>
      </c>
      <c r="AN429" s="30">
        <f ca="1"/>
        <v>-159.11579471826553</v>
      </c>
      <c r="AO429" s="29">
        <f ca="1"/>
        <v>3.8261740830421331E-2</v>
      </c>
      <c r="AQ429" s="31">
        <f t="array" aca="1" ref="AQ429:AS429" ca="1">TRANSPOSE(MMULT(MINVERSE(MMULT(OFFSET(A$375,0,1+18,3,AM$376),TRANSPOSE(OFFSET(A$375,0,1+18,3,AM$376)))),MMULT(OFFSET(A$375,0,1+18,3,AM$376),TRANSPOSE(OFFSET(A429,0,1+18,1,AM$376)))))</f>
        <v>183676.2776260376</v>
      </c>
      <c r="AR429" s="30">
        <f ca="1"/>
        <v>-176.61369796842337</v>
      </c>
      <c r="AS429" s="29">
        <f ca="1"/>
        <v>4.249750534472696E-2</v>
      </c>
    </row>
    <row r="430" spans="1:45" x14ac:dyDescent="0.2">
      <c r="A430" t="s">
        <v>65</v>
      </c>
      <c r="B430" s="26">
        <v>7</v>
      </c>
      <c r="C430" s="3">
        <v>5</v>
      </c>
      <c r="D430" s="26">
        <v>4</v>
      </c>
      <c r="E430" s="26">
        <v>4</v>
      </c>
      <c r="F430" s="26">
        <v>5</v>
      </c>
      <c r="G430" s="26">
        <v>5</v>
      </c>
      <c r="H430" s="26">
        <v>4</v>
      </c>
      <c r="I430" s="26">
        <v>4</v>
      </c>
      <c r="J430" s="26">
        <v>4</v>
      </c>
      <c r="K430" s="26">
        <v>4</v>
      </c>
      <c r="L430" s="26">
        <v>4</v>
      </c>
      <c r="M430" s="26">
        <v>4</v>
      </c>
      <c r="N430" s="26">
        <v>4</v>
      </c>
      <c r="O430" s="26">
        <v>4</v>
      </c>
      <c r="P430" s="26">
        <v>4</v>
      </c>
      <c r="Q430" s="26">
        <v>4</v>
      </c>
      <c r="R430" s="26">
        <v>4</v>
      </c>
      <c r="S430" s="26">
        <v>4</v>
      </c>
      <c r="T430">
        <v>5</v>
      </c>
      <c r="U430">
        <v>5</v>
      </c>
      <c r="V430">
        <v>5</v>
      </c>
      <c r="W430">
        <v>5</v>
      </c>
      <c r="X430">
        <v>5</v>
      </c>
      <c r="Y430">
        <v>5</v>
      </c>
      <c r="Z430">
        <v>5</v>
      </c>
      <c r="AA430">
        <v>5</v>
      </c>
      <c r="AB430">
        <v>4</v>
      </c>
      <c r="AC430">
        <v>4</v>
      </c>
      <c r="AD430">
        <v>4</v>
      </c>
      <c r="AE430">
        <v>4</v>
      </c>
      <c r="AF430">
        <v>4</v>
      </c>
      <c r="AG430">
        <v>4</v>
      </c>
      <c r="AH430">
        <v>4</v>
      </c>
      <c r="AI430">
        <v>4</v>
      </c>
      <c r="AJ430">
        <v>4</v>
      </c>
      <c r="AK430">
        <v>4</v>
      </c>
      <c r="AM430" s="31">
        <f t="array" aca="1" ref="AM430:AO430" ca="1">TRANSPOSE(MMULT(MINVERSE(MMULT(OFFSET(A$375,0,1,3,AM$376),TRANSPOSE(OFFSET(A$375,0,1,3,AM$376)))),MMULT(OFFSET(A$375,0,1,3,AM$376),TRANSPOSE(OFFSET(A430,0,1,1,AM$376)))))</f>
        <v>4574.5877095460892</v>
      </c>
      <c r="AN430" s="30">
        <f ca="1"/>
        <v>-4.4413589320611209</v>
      </c>
      <c r="AO430" s="29">
        <f ca="1"/>
        <v>1.0789211500252804E-3</v>
      </c>
      <c r="AQ430" s="31">
        <f t="array" aca="1" ref="AQ430:AS430" ca="1">TRANSPOSE(MMULT(MINVERSE(MMULT(OFFSET(A$375,0,1+18,3,AM$376),TRANSPOSE(OFFSET(A$375,0,1+18,3,AM$376)))),MMULT(OFFSET(A$375,0,1+18,3,AM$376),TRANSPOSE(OFFSET(A430,0,1+18,1,AM$376)))))</f>
        <v>-1621.4386675357819</v>
      </c>
      <c r="AR430" s="30">
        <f ca="1"/>
        <v>1.6123877160716802</v>
      </c>
      <c r="AS430" s="29">
        <f ca="1"/>
        <v>-3.9960042491316017E-4</v>
      </c>
    </row>
    <row r="431" spans="1:45" x14ac:dyDescent="0.2">
      <c r="A431" t="s">
        <v>66</v>
      </c>
      <c r="B431" s="26">
        <v>34</v>
      </c>
      <c r="C431" s="3">
        <v>33</v>
      </c>
      <c r="D431" s="26">
        <v>32</v>
      </c>
      <c r="E431" s="26">
        <v>29</v>
      </c>
      <c r="F431" s="26">
        <v>27</v>
      </c>
      <c r="G431" s="26">
        <v>27</v>
      </c>
      <c r="H431" s="26">
        <v>28</v>
      </c>
      <c r="I431" s="26">
        <v>28</v>
      </c>
      <c r="J431" s="26">
        <v>28</v>
      </c>
      <c r="K431" s="26">
        <v>27</v>
      </c>
      <c r="L431" s="26">
        <v>26</v>
      </c>
      <c r="M431" s="26">
        <v>26</v>
      </c>
      <c r="N431" s="26">
        <v>27</v>
      </c>
      <c r="O431" s="26">
        <v>27</v>
      </c>
      <c r="P431" s="26">
        <v>27</v>
      </c>
      <c r="Q431" s="26">
        <v>27</v>
      </c>
      <c r="R431" s="26">
        <v>27</v>
      </c>
      <c r="S431" s="26">
        <v>27</v>
      </c>
      <c r="T431">
        <v>36</v>
      </c>
      <c r="U431">
        <v>35</v>
      </c>
      <c r="V431">
        <v>34</v>
      </c>
      <c r="W431">
        <v>31</v>
      </c>
      <c r="X431">
        <v>29</v>
      </c>
      <c r="Y431">
        <v>29</v>
      </c>
      <c r="Z431">
        <v>30</v>
      </c>
      <c r="AA431">
        <v>30</v>
      </c>
      <c r="AB431">
        <v>29</v>
      </c>
      <c r="AC431">
        <v>29</v>
      </c>
      <c r="AD431">
        <v>28</v>
      </c>
      <c r="AE431">
        <v>28</v>
      </c>
      <c r="AF431">
        <v>29</v>
      </c>
      <c r="AG431">
        <v>29</v>
      </c>
      <c r="AH431">
        <v>29</v>
      </c>
      <c r="AI431">
        <v>29</v>
      </c>
      <c r="AJ431">
        <v>29</v>
      </c>
      <c r="AK431">
        <v>29</v>
      </c>
      <c r="AM431" s="31">
        <f t="array" aca="1" ref="AM431:AO431" ca="1">TRANSPOSE(MMULT(MINVERSE(MMULT(OFFSET(A$375,0,1,3,AM$376),TRANSPOSE(OFFSET(A$375,0,1,3,AM$376)))),MMULT(OFFSET(A$375,0,1,3,AM$376),TRANSPOSE(OFFSET(A431,0,1,1,AM$376)))))</f>
        <v>14465.822115898132</v>
      </c>
      <c r="AN431" s="30">
        <f ca="1"/>
        <v>-14.00639452598989</v>
      </c>
      <c r="AO431" s="29">
        <f ca="1"/>
        <v>3.3966036216952489E-3</v>
      </c>
      <c r="AQ431" s="31">
        <f t="array" aca="1" ref="AQ431:AS431" ca="1">TRANSPOSE(MMULT(MINVERSE(MMULT(OFFSET(A$375,0,1+18,3,AM$376),TRANSPOSE(OFFSET(A$375,0,1+18,3,AM$376)))),MMULT(OFFSET(A$375,0,1+18,3,AM$376),TRANSPOSE(OFFSET(A431,0,1+18,1,AM$376)))))</f>
        <v>15307.739253044128</v>
      </c>
      <c r="AR431" s="30">
        <f ca="1"/>
        <v>-14.825775197707117</v>
      </c>
      <c r="AS431" s="29">
        <f ca="1"/>
        <v>3.5964038340807747E-3</v>
      </c>
    </row>
    <row r="432" spans="1:45" x14ac:dyDescent="0.2">
      <c r="A432" t="s">
        <v>67</v>
      </c>
      <c r="B432" s="26">
        <v>262</v>
      </c>
      <c r="C432" s="3">
        <v>270</v>
      </c>
      <c r="D432" s="26">
        <v>274</v>
      </c>
      <c r="E432" s="26">
        <v>257</v>
      </c>
      <c r="F432" s="26">
        <v>242</v>
      </c>
      <c r="G432" s="26">
        <v>237</v>
      </c>
      <c r="H432" s="26">
        <v>245</v>
      </c>
      <c r="I432" s="26">
        <v>256</v>
      </c>
      <c r="J432" s="26">
        <v>259</v>
      </c>
      <c r="K432" s="26">
        <v>255</v>
      </c>
      <c r="L432" s="26">
        <v>248</v>
      </c>
      <c r="M432" s="26">
        <v>243</v>
      </c>
      <c r="N432" s="26">
        <v>243</v>
      </c>
      <c r="O432" s="26">
        <v>248</v>
      </c>
      <c r="P432" s="26">
        <v>252</v>
      </c>
      <c r="Q432" s="26">
        <v>252</v>
      </c>
      <c r="R432" s="26">
        <v>250</v>
      </c>
      <c r="S432" s="26">
        <v>247</v>
      </c>
      <c r="T432">
        <v>278</v>
      </c>
      <c r="U432">
        <v>285</v>
      </c>
      <c r="V432">
        <v>289</v>
      </c>
      <c r="W432">
        <v>271</v>
      </c>
      <c r="X432">
        <v>256</v>
      </c>
      <c r="Y432">
        <v>250</v>
      </c>
      <c r="Z432">
        <v>259</v>
      </c>
      <c r="AA432">
        <v>270</v>
      </c>
      <c r="AB432">
        <v>274</v>
      </c>
      <c r="AC432">
        <v>270</v>
      </c>
      <c r="AD432">
        <v>262</v>
      </c>
      <c r="AE432">
        <v>257</v>
      </c>
      <c r="AF432">
        <v>257</v>
      </c>
      <c r="AG432">
        <v>262</v>
      </c>
      <c r="AH432">
        <v>266</v>
      </c>
      <c r="AI432">
        <v>267</v>
      </c>
      <c r="AJ432">
        <v>264</v>
      </c>
      <c r="AK432">
        <v>261</v>
      </c>
      <c r="AM432" s="31">
        <f t="array" aca="1" ref="AM432:AO432" ca="1">TRANSPOSE(MMULT(MINVERSE(MMULT(OFFSET(A$375,0,1,3,AM$376),TRANSPOSE(OFFSET(A$375,0,1,3,AM$376)))),MMULT(OFFSET(A$375,0,1,3,AM$376),TRANSPOSE(OFFSET(A432,0,1,1,AM$376)))))</f>
        <v>33358.195953369141</v>
      </c>
      <c r="AN432" s="30">
        <f ca="1"/>
        <v>-32.042959168553352</v>
      </c>
      <c r="AO432" s="29">
        <f ca="1"/>
        <v>7.7522482715721708E-3</v>
      </c>
      <c r="AQ432" s="31">
        <f t="array" aca="1" ref="AQ432:AS432" ca="1">TRANSPOSE(MMULT(MINVERSE(MMULT(OFFSET(A$375,0,1+18,3,AM$376),TRANSPOSE(OFFSET(A$375,0,1+18,3,AM$376)))),MMULT(OFFSET(A$375,0,1+18,3,AM$376),TRANSPOSE(OFFSET(A432,0,1+18,1,AM$376)))))</f>
        <v>38001.536911010742</v>
      </c>
      <c r="AR432" s="30">
        <f ca="1"/>
        <v>-36.55394846200943</v>
      </c>
      <c r="AS432" s="29">
        <f ca="1"/>
        <v>8.8511494395788759E-3</v>
      </c>
    </row>
    <row r="433" spans="1:45" x14ac:dyDescent="0.2">
      <c r="A433" t="s">
        <v>68</v>
      </c>
      <c r="B433" s="26">
        <v>1577</v>
      </c>
      <c r="C433" s="3">
        <v>1801</v>
      </c>
      <c r="D433" s="26">
        <v>2013</v>
      </c>
      <c r="E433" s="26">
        <v>2208</v>
      </c>
      <c r="F433" s="26">
        <v>2393</v>
      </c>
      <c r="G433" s="26">
        <v>2567</v>
      </c>
      <c r="H433" s="26">
        <v>2742</v>
      </c>
      <c r="I433" s="26">
        <v>2915</v>
      </c>
      <c r="J433" s="26">
        <v>3081</v>
      </c>
      <c r="K433" s="26">
        <v>3236</v>
      </c>
      <c r="L433" s="26">
        <v>3376</v>
      </c>
      <c r="M433" s="26">
        <v>3501</v>
      </c>
      <c r="N433" s="26">
        <v>3615</v>
      </c>
      <c r="O433" s="26">
        <v>3717</v>
      </c>
      <c r="P433" s="26">
        <v>3804</v>
      </c>
      <c r="Q433" s="26">
        <v>3865</v>
      </c>
      <c r="R433" s="26">
        <v>3906</v>
      </c>
      <c r="S433" s="26">
        <v>3935</v>
      </c>
      <c r="T433">
        <v>1591</v>
      </c>
      <c r="U433">
        <v>1818</v>
      </c>
      <c r="V433">
        <v>2033</v>
      </c>
      <c r="W433">
        <v>2232</v>
      </c>
      <c r="X433">
        <v>2420</v>
      </c>
      <c r="Y433">
        <v>2597</v>
      </c>
      <c r="Z433">
        <v>2775</v>
      </c>
      <c r="AA433">
        <v>2950</v>
      </c>
      <c r="AB433">
        <v>3119</v>
      </c>
      <c r="AC433">
        <v>3276</v>
      </c>
      <c r="AD433">
        <v>3417</v>
      </c>
      <c r="AE433">
        <v>3545</v>
      </c>
      <c r="AF433">
        <v>3660</v>
      </c>
      <c r="AG433">
        <v>3763</v>
      </c>
      <c r="AH433">
        <v>3851</v>
      </c>
      <c r="AI433">
        <v>3914</v>
      </c>
      <c r="AJ433">
        <v>3957</v>
      </c>
      <c r="AK433">
        <v>3988</v>
      </c>
      <c r="AM433" s="31">
        <f t="array" aca="1" ref="AM433:AO433" ca="1">TRANSPOSE(MMULT(MINVERSE(MMULT(OFFSET(A$375,0,1,3,AM$376),TRANSPOSE(OFFSET(A$375,0,1,3,AM$376)))),MMULT(OFFSET(A$375,0,1,3,AM$376),TRANSPOSE(OFFSET(A433,0,1,1,AM$376)))))</f>
        <v>-759572.77233886719</v>
      </c>
      <c r="AN433" s="30">
        <f ca="1"/>
        <v>711.49735045433044</v>
      </c>
      <c r="AO433" s="29">
        <f ca="1"/>
        <v>-0.16563437733566388</v>
      </c>
      <c r="AQ433" s="31">
        <f t="array" aca="1" ref="AQ433:AS433" ca="1">TRANSPOSE(MMULT(MINVERSE(MMULT(OFFSET(A$375,0,1+18,3,AM$376),TRANSPOSE(OFFSET(A$375,0,1+18,3,AM$376)))),MMULT(OFFSET(A$375,0,1+18,3,AM$376),TRANSPOSE(OFFSET(A433,0,1+18,1,AM$376)))))</f>
        <v>-776160.36083984375</v>
      </c>
      <c r="AR433" s="30">
        <f ca="1"/>
        <v>727.22442454099655</v>
      </c>
      <c r="AS433" s="29">
        <f ca="1"/>
        <v>-0.1693506612937199</v>
      </c>
    </row>
    <row r="434" spans="1:45" x14ac:dyDescent="0.2">
      <c r="A434" t="s">
        <v>69</v>
      </c>
      <c r="B434" s="26">
        <v>773</v>
      </c>
      <c r="C434" s="3">
        <v>823</v>
      </c>
      <c r="D434" s="26">
        <v>849</v>
      </c>
      <c r="E434" s="26">
        <v>845</v>
      </c>
      <c r="F434" s="26">
        <v>819</v>
      </c>
      <c r="G434" s="26">
        <v>767</v>
      </c>
      <c r="H434" s="26">
        <v>719</v>
      </c>
      <c r="I434" s="26">
        <v>698</v>
      </c>
      <c r="J434" s="26">
        <v>701</v>
      </c>
      <c r="K434" s="26">
        <v>695</v>
      </c>
      <c r="L434" s="26">
        <v>673</v>
      </c>
      <c r="M434" s="26">
        <v>638</v>
      </c>
      <c r="N434" s="26">
        <v>604</v>
      </c>
      <c r="O434" s="26">
        <v>586</v>
      </c>
      <c r="P434" s="26">
        <v>581</v>
      </c>
      <c r="Q434" s="26">
        <v>574</v>
      </c>
      <c r="R434" s="26">
        <v>559</v>
      </c>
      <c r="S434" s="26">
        <v>534</v>
      </c>
      <c r="T434">
        <v>809</v>
      </c>
      <c r="U434">
        <v>862</v>
      </c>
      <c r="V434">
        <v>890</v>
      </c>
      <c r="W434">
        <v>886</v>
      </c>
      <c r="X434">
        <v>859</v>
      </c>
      <c r="Y434">
        <v>804</v>
      </c>
      <c r="Z434">
        <v>754</v>
      </c>
      <c r="AA434">
        <v>732</v>
      </c>
      <c r="AB434">
        <v>735</v>
      </c>
      <c r="AC434">
        <v>729</v>
      </c>
      <c r="AD434">
        <v>706</v>
      </c>
      <c r="AE434">
        <v>669</v>
      </c>
      <c r="AF434">
        <v>634</v>
      </c>
      <c r="AG434">
        <v>615</v>
      </c>
      <c r="AH434">
        <v>610</v>
      </c>
      <c r="AI434">
        <v>603</v>
      </c>
      <c r="AJ434">
        <v>586</v>
      </c>
      <c r="AK434">
        <v>561</v>
      </c>
      <c r="AM434" s="31">
        <f t="array" aca="1" ref="AM434:AO434" ca="1">TRANSPOSE(MMULT(MINVERSE(MMULT(OFFSET(A$375,0,1,3,AM$376),TRANSPOSE(OFFSET(A$375,0,1,3,AM$376)))),MMULT(OFFSET(A$375,0,1,3,AM$376),TRANSPOSE(OFFSET(A434,0,1,1,AM$376)))))</f>
        <v>-209022.04968261719</v>
      </c>
      <c r="AN434" s="30">
        <f ca="1"/>
        <v>208.8969164788723</v>
      </c>
      <c r="AO434" s="29">
        <f ca="1"/>
        <v>-5.1988015249662567E-2</v>
      </c>
      <c r="AQ434" s="31">
        <f t="array" aca="1" ref="AQ434:AS434" ca="1">TRANSPOSE(MMULT(MINVERSE(MMULT(OFFSET(A$375,0,1+18,3,AM$376),TRANSPOSE(OFFSET(A$375,0,1+18,3,AM$376)))),MMULT(OFFSET(A$375,0,1+18,3,AM$376),TRANSPOSE(OFFSET(A434,0,1+18,1,AM$376)))))</f>
        <v>-221863.56903076172</v>
      </c>
      <c r="AR434" s="30">
        <f ca="1"/>
        <v>221.65016400814056</v>
      </c>
      <c r="AS434" s="29">
        <f ca="1"/>
        <v>-5.5144858604762703E-2</v>
      </c>
    </row>
    <row r="435" spans="1:45" x14ac:dyDescent="0.2">
      <c r="A435" t="s">
        <v>70</v>
      </c>
      <c r="B435" s="26">
        <v>5949</v>
      </c>
      <c r="C435" s="3">
        <v>6771</v>
      </c>
      <c r="D435" s="26">
        <v>7617</v>
      </c>
      <c r="E435" s="26">
        <v>8427</v>
      </c>
      <c r="F435" s="26">
        <v>9281</v>
      </c>
      <c r="G435" s="26">
        <v>10139</v>
      </c>
      <c r="H435" s="26">
        <v>10890</v>
      </c>
      <c r="I435" s="26">
        <v>11514</v>
      </c>
      <c r="J435" s="26">
        <v>11996</v>
      </c>
      <c r="K435" s="26">
        <v>12413</v>
      </c>
      <c r="L435" s="26">
        <v>12772</v>
      </c>
      <c r="M435" s="26">
        <v>13058</v>
      </c>
      <c r="N435" s="26">
        <v>13269</v>
      </c>
      <c r="O435" s="26">
        <v>13376</v>
      </c>
      <c r="P435" s="26">
        <v>13392</v>
      </c>
      <c r="Q435" s="26">
        <v>13287</v>
      </c>
      <c r="R435" s="26">
        <v>13165</v>
      </c>
      <c r="S435" s="26">
        <v>13023</v>
      </c>
      <c r="T435">
        <v>6050</v>
      </c>
      <c r="U435">
        <v>6888</v>
      </c>
      <c r="V435">
        <v>7748</v>
      </c>
      <c r="W435">
        <v>8568</v>
      </c>
      <c r="X435">
        <v>9431</v>
      </c>
      <c r="Y435">
        <v>10298</v>
      </c>
      <c r="Z435">
        <v>11054</v>
      </c>
      <c r="AA435">
        <v>11680</v>
      </c>
      <c r="AB435">
        <v>12163</v>
      </c>
      <c r="AC435">
        <v>12582</v>
      </c>
      <c r="AD435">
        <v>12943</v>
      </c>
      <c r="AE435">
        <v>13231</v>
      </c>
      <c r="AF435">
        <v>13449</v>
      </c>
      <c r="AG435">
        <v>13568</v>
      </c>
      <c r="AH435">
        <v>13595</v>
      </c>
      <c r="AI435">
        <v>13500</v>
      </c>
      <c r="AJ435">
        <v>13391</v>
      </c>
      <c r="AK435">
        <v>13260</v>
      </c>
      <c r="AM435" s="31">
        <f t="array" aca="1" ref="AM435:AO435" ca="1">TRANSPOSE(MMULT(MINVERSE(MMULT(OFFSET(A$375,0,1,3,AM$376),TRANSPOSE(OFFSET(A$375,0,1,3,AM$376)))),MMULT(OFFSET(A$375,0,1,3,AM$376),TRANSPOSE(OFFSET(A435,0,1,1,AM$376)))))</f>
        <v>-6031359.4421386719</v>
      </c>
      <c r="AN435" s="30">
        <f ca="1"/>
        <v>5783.1158664226532</v>
      </c>
      <c r="AO435" s="29">
        <f ca="1"/>
        <v>-1.383136956486851</v>
      </c>
      <c r="AQ435" s="31">
        <f t="array" aca="1" ref="AQ435:AS435" ca="1">TRANSPOSE(MMULT(MINVERSE(MMULT(OFFSET(A$375,0,1+18,3,AM$376),TRANSPOSE(OFFSET(A$375,0,1+18,3,AM$376)))),MMULT(OFFSET(A$375,0,1+18,3,AM$376),TRANSPOSE(OFFSET(A435,0,1+18,1,AM$376)))))</f>
        <v>-6139232.0317382812</v>
      </c>
      <c r="AR435" s="30">
        <f ca="1"/>
        <v>5887.6312580108643</v>
      </c>
      <c r="AS435" s="29">
        <f ca="1"/>
        <v>-1.4084116834565066</v>
      </c>
    </row>
    <row r="436" spans="1:45" x14ac:dyDescent="0.2">
      <c r="A436" t="s">
        <v>71</v>
      </c>
      <c r="B436" s="26">
        <v>136</v>
      </c>
      <c r="C436" s="3">
        <v>145</v>
      </c>
      <c r="D436" s="26">
        <v>151</v>
      </c>
      <c r="E436" s="26">
        <v>161</v>
      </c>
      <c r="F436" s="26">
        <v>166</v>
      </c>
      <c r="G436" s="26">
        <v>165</v>
      </c>
      <c r="H436" s="26">
        <v>162</v>
      </c>
      <c r="I436" s="26">
        <v>159</v>
      </c>
      <c r="J436" s="26">
        <v>159</v>
      </c>
      <c r="K436" s="26">
        <v>162</v>
      </c>
      <c r="L436" s="26">
        <v>166</v>
      </c>
      <c r="M436" s="26">
        <v>168</v>
      </c>
      <c r="N436" s="26">
        <v>167</v>
      </c>
      <c r="O436" s="26">
        <v>166</v>
      </c>
      <c r="P436" s="26">
        <v>165</v>
      </c>
      <c r="Q436" s="26">
        <v>167</v>
      </c>
      <c r="R436" s="26">
        <v>169</v>
      </c>
      <c r="S436" s="26">
        <v>171</v>
      </c>
      <c r="T436">
        <v>143</v>
      </c>
      <c r="U436">
        <v>153</v>
      </c>
      <c r="V436">
        <v>160</v>
      </c>
      <c r="W436">
        <v>170</v>
      </c>
      <c r="X436">
        <v>175</v>
      </c>
      <c r="Y436">
        <v>174</v>
      </c>
      <c r="Z436">
        <v>170</v>
      </c>
      <c r="AA436">
        <v>167</v>
      </c>
      <c r="AB436">
        <v>167</v>
      </c>
      <c r="AC436">
        <v>171</v>
      </c>
      <c r="AD436">
        <v>175</v>
      </c>
      <c r="AE436">
        <v>177</v>
      </c>
      <c r="AF436">
        <v>176</v>
      </c>
      <c r="AG436">
        <v>175</v>
      </c>
      <c r="AH436">
        <v>174</v>
      </c>
      <c r="AI436">
        <v>176</v>
      </c>
      <c r="AJ436">
        <v>178</v>
      </c>
      <c r="AK436">
        <v>180</v>
      </c>
      <c r="AM436" s="31">
        <f t="array" aca="1" ref="AM436:AO436" ca="1">TRANSPOSE(MMULT(MINVERSE(MMULT(OFFSET(A$375,0,1,3,AM$376),TRANSPOSE(OFFSET(A$375,0,1,3,AM$376)))),MMULT(OFFSET(A$375,0,1,3,AM$376),TRANSPOSE(OFFSET(A436,0,1,1,AM$376)))))</f>
        <v>-50911.128192901611</v>
      </c>
      <c r="AN436" s="30">
        <f ca="1"/>
        <v>49.572430804371834</v>
      </c>
      <c r="AO436" s="29">
        <f ca="1"/>
        <v>-1.202797281803214E-2</v>
      </c>
      <c r="AQ436" s="31">
        <f t="array" aca="1" ref="AQ436:AS436" ca="1">TRANSPOSE(MMULT(MINVERSE(MMULT(OFFSET(A$375,0,1+18,3,AM$376),TRANSPOSE(OFFSET(A$375,0,1+18,3,AM$376)))),MMULT(OFFSET(A$375,0,1+18,3,AM$376),TRANSPOSE(OFFSET(A436,0,1+18,1,AM$376)))))</f>
        <v>-52437.950469970703</v>
      </c>
      <c r="AR436" s="30">
        <f ca="1"/>
        <v>51.058744587004185</v>
      </c>
      <c r="AS436" s="29">
        <f ca="1"/>
        <v>-1.2387613201099157E-2</v>
      </c>
    </row>
    <row r="437" spans="1:45" x14ac:dyDescent="0.2">
      <c r="A437" t="s">
        <v>72</v>
      </c>
      <c r="B437" s="26">
        <v>46</v>
      </c>
      <c r="C437" s="3">
        <v>48</v>
      </c>
      <c r="D437" s="26">
        <v>49</v>
      </c>
      <c r="E437" s="26">
        <v>47</v>
      </c>
      <c r="F437" s="26">
        <v>45</v>
      </c>
      <c r="G437" s="26">
        <v>44</v>
      </c>
      <c r="H437" s="26">
        <v>43</v>
      </c>
      <c r="I437" s="26">
        <v>43</v>
      </c>
      <c r="J437" s="26">
        <v>43</v>
      </c>
      <c r="K437" s="26">
        <v>42</v>
      </c>
      <c r="L437" s="26">
        <v>41</v>
      </c>
      <c r="M437" s="26">
        <v>39</v>
      </c>
      <c r="N437" s="26">
        <v>38</v>
      </c>
      <c r="O437" s="26">
        <v>37</v>
      </c>
      <c r="P437" s="26">
        <v>37</v>
      </c>
      <c r="Q437" s="26">
        <v>36</v>
      </c>
      <c r="R437" s="26">
        <v>35</v>
      </c>
      <c r="S437" s="26">
        <v>34</v>
      </c>
      <c r="T437">
        <v>50</v>
      </c>
      <c r="U437">
        <v>50</v>
      </c>
      <c r="V437">
        <v>50</v>
      </c>
      <c r="W437">
        <v>48</v>
      </c>
      <c r="X437">
        <v>46</v>
      </c>
      <c r="Y437">
        <v>45</v>
      </c>
      <c r="Z437">
        <v>44</v>
      </c>
      <c r="AA437">
        <v>44</v>
      </c>
      <c r="AB437">
        <v>44</v>
      </c>
      <c r="AC437">
        <v>43</v>
      </c>
      <c r="AD437">
        <v>42</v>
      </c>
      <c r="AE437">
        <v>40</v>
      </c>
      <c r="AF437">
        <v>39</v>
      </c>
      <c r="AG437">
        <v>38</v>
      </c>
      <c r="AH437">
        <v>38</v>
      </c>
      <c r="AI437">
        <v>37</v>
      </c>
      <c r="AJ437">
        <v>36</v>
      </c>
      <c r="AK437">
        <v>35</v>
      </c>
      <c r="AM437" s="31">
        <f t="array" aca="1" ref="AM437:AO437" ca="1">TRANSPOSE(MMULT(MINVERSE(MMULT(OFFSET(A$375,0,1,3,AM$376),TRANSPOSE(OFFSET(A$375,0,1,3,AM$376)))),MMULT(OFFSET(A$375,0,1,3,AM$376),TRANSPOSE(OFFSET(A437,0,1,1,AM$376)))))</f>
        <v>-5729.6027765274048</v>
      </c>
      <c r="AN437" s="30">
        <f ca="1"/>
        <v>5.806094272993505</v>
      </c>
      <c r="AO437" s="29">
        <f ca="1"/>
        <v>-1.4585415485726116E-3</v>
      </c>
      <c r="AQ437" s="31">
        <f t="array" aca="1" ref="AQ437:AS437" ca="1">TRANSPOSE(MMULT(MINVERSE(MMULT(OFFSET(A$375,0,1+18,3,AM$376),TRANSPOSE(OFFSET(A$375,0,1+18,3,AM$376)))),MMULT(OFFSET(A$375,0,1+18,3,AM$376),TRANSPOSE(OFFSET(A437,0,1+18,1,AM$376)))))</f>
        <v>756.73830509185791</v>
      </c>
      <c r="AR437" s="30">
        <f ca="1"/>
        <v>-0.51148855686187744</v>
      </c>
      <c r="AS437" s="29">
        <f ca="1"/>
        <v>7.9920091138774296E-5</v>
      </c>
    </row>
    <row r="438" spans="1:45" x14ac:dyDescent="0.2">
      <c r="A438" t="s">
        <v>73</v>
      </c>
      <c r="B438" s="26">
        <v>5</v>
      </c>
      <c r="C438" s="3">
        <v>5</v>
      </c>
      <c r="D438" s="26">
        <v>5</v>
      </c>
      <c r="E438" s="26">
        <v>5</v>
      </c>
      <c r="F438" s="26">
        <v>5</v>
      </c>
      <c r="G438" s="26">
        <v>4</v>
      </c>
      <c r="H438" s="26">
        <v>4</v>
      </c>
      <c r="I438" s="26">
        <v>4</v>
      </c>
      <c r="J438" s="26">
        <v>4</v>
      </c>
      <c r="K438" s="26">
        <v>4</v>
      </c>
      <c r="L438" s="26">
        <v>4</v>
      </c>
      <c r="M438" s="26">
        <v>4</v>
      </c>
      <c r="N438" s="26">
        <v>3</v>
      </c>
      <c r="O438" s="26">
        <v>3</v>
      </c>
      <c r="P438" s="26">
        <v>3</v>
      </c>
      <c r="Q438" s="26">
        <v>3</v>
      </c>
      <c r="R438" s="26">
        <v>3</v>
      </c>
      <c r="S438" s="26">
        <v>3</v>
      </c>
      <c r="T438">
        <v>5</v>
      </c>
      <c r="U438">
        <v>5</v>
      </c>
      <c r="V438">
        <v>5</v>
      </c>
      <c r="W438">
        <v>5</v>
      </c>
      <c r="X438">
        <v>5</v>
      </c>
      <c r="Y438">
        <v>4</v>
      </c>
      <c r="Z438">
        <v>4</v>
      </c>
      <c r="AA438">
        <v>4</v>
      </c>
      <c r="AB438">
        <v>4</v>
      </c>
      <c r="AC438">
        <v>4</v>
      </c>
      <c r="AD438">
        <v>4</v>
      </c>
      <c r="AE438">
        <v>4</v>
      </c>
      <c r="AF438">
        <v>3</v>
      </c>
      <c r="AG438">
        <v>3</v>
      </c>
      <c r="AH438">
        <v>3</v>
      </c>
      <c r="AI438">
        <v>3</v>
      </c>
      <c r="AJ438">
        <v>3</v>
      </c>
      <c r="AK438">
        <v>3</v>
      </c>
      <c r="AM438" s="31">
        <f t="array" aca="1" ref="AM438:AO438" ca="1">TRANSPOSE(MMULT(MINVERSE(MMULT(OFFSET(A$375,0,1,3,AM$376),TRANSPOSE(OFFSET(A$375,0,1,3,AM$376)))),MMULT(OFFSET(A$375,0,1,3,AM$376),TRANSPOSE(OFFSET(A438,0,1,1,AM$376)))))</f>
        <v>-104.3636440038681</v>
      </c>
      <c r="AN438" s="30">
        <f ca="1"/>
        <v>0.13486514205578715</v>
      </c>
      <c r="AO438" s="29">
        <f ca="1"/>
        <v>-3.9960041704034666E-5</v>
      </c>
      <c r="AQ438" s="31">
        <f t="array" aca="1" ref="AQ438:AS438" ca="1">TRANSPOSE(MMULT(MINVERSE(MMULT(OFFSET(A$375,0,1+18,3,AM$376),TRANSPOSE(OFFSET(A$375,0,1+18,3,AM$376)))),MMULT(OFFSET(A$375,0,1+18,3,AM$376),TRANSPOSE(OFFSET(A438,0,1+18,1,AM$376)))))</f>
        <v>-104.3636440038681</v>
      </c>
      <c r="AR438" s="30">
        <f ca="1"/>
        <v>0.13486514205578715</v>
      </c>
      <c r="AS438" s="29">
        <f ca="1"/>
        <v>-3.9960041704034666E-5</v>
      </c>
    </row>
    <row r="439" spans="1:45" x14ac:dyDescent="0.2">
      <c r="A439" t="s">
        <v>74</v>
      </c>
      <c r="B439" s="26">
        <v>481</v>
      </c>
      <c r="C439" s="3">
        <v>488</v>
      </c>
      <c r="D439" s="26">
        <v>488</v>
      </c>
      <c r="E439" s="26">
        <v>470</v>
      </c>
      <c r="F439" s="26">
        <v>449</v>
      </c>
      <c r="G439" s="26">
        <v>430</v>
      </c>
      <c r="H439" s="26">
        <v>414</v>
      </c>
      <c r="I439" s="26">
        <v>399</v>
      </c>
      <c r="J439" s="26">
        <v>381</v>
      </c>
      <c r="K439" s="26">
        <v>362</v>
      </c>
      <c r="L439" s="26">
        <v>345</v>
      </c>
      <c r="M439" s="26">
        <v>328</v>
      </c>
      <c r="N439" s="26">
        <v>313</v>
      </c>
      <c r="O439" s="26">
        <v>298</v>
      </c>
      <c r="P439" s="26">
        <v>284</v>
      </c>
      <c r="Q439" s="26">
        <v>270</v>
      </c>
      <c r="R439" s="26">
        <v>256</v>
      </c>
      <c r="S439" s="26">
        <v>243</v>
      </c>
      <c r="T439">
        <v>501</v>
      </c>
      <c r="U439">
        <v>508</v>
      </c>
      <c r="V439">
        <v>508</v>
      </c>
      <c r="W439">
        <v>490</v>
      </c>
      <c r="X439">
        <v>468</v>
      </c>
      <c r="Y439">
        <v>449</v>
      </c>
      <c r="Z439">
        <v>433</v>
      </c>
      <c r="AA439">
        <v>417</v>
      </c>
      <c r="AB439">
        <v>398</v>
      </c>
      <c r="AC439">
        <v>380</v>
      </c>
      <c r="AD439">
        <v>362</v>
      </c>
      <c r="AE439">
        <v>344</v>
      </c>
      <c r="AF439">
        <v>328</v>
      </c>
      <c r="AG439">
        <v>312</v>
      </c>
      <c r="AH439">
        <v>298</v>
      </c>
      <c r="AI439">
        <v>283</v>
      </c>
      <c r="AJ439">
        <v>269</v>
      </c>
      <c r="AK439">
        <v>256</v>
      </c>
      <c r="AM439" s="31">
        <f t="array" aca="1" ref="AM439:AO439" ca="1">TRANSPOSE(MMULT(MINVERSE(MMULT(OFFSET(A$375,0,1,3,AM$376),TRANSPOSE(OFFSET(A$375,0,1,3,AM$376)))),MMULT(OFFSET(A$375,0,1,3,AM$376),TRANSPOSE(OFFSET(A439,0,1,1,AM$376)))))</f>
        <v>-70253.361282348633</v>
      </c>
      <c r="AN439" s="30">
        <f ca="1"/>
        <v>72.271033495664597</v>
      </c>
      <c r="AO439" s="29">
        <f ca="1"/>
        <v>-1.8441559543134645E-2</v>
      </c>
      <c r="AQ439" s="31">
        <f t="array" aca="1" ref="AQ439:AS439" ca="1">TRANSPOSE(MMULT(MINVERSE(MMULT(OFFSET(A$375,0,1+18,3,AM$376),TRANSPOSE(OFFSET(A$375,0,1+18,3,AM$376)))),MMULT(OFFSET(A$375,0,1+18,3,AM$376),TRANSPOSE(OFFSET(A439,0,1+18,1,AM$376)))))</f>
        <v>-74833.351608276367</v>
      </c>
      <c r="AR439" s="30">
        <f ca="1"/>
        <v>76.848756074905396</v>
      </c>
      <c r="AS439" s="29">
        <f ca="1"/>
        <v>-1.9580420754209626E-2</v>
      </c>
    </row>
    <row r="440" spans="1:45" x14ac:dyDescent="0.2">
      <c r="A440" t="s">
        <v>75</v>
      </c>
      <c r="B440" s="26">
        <v>749</v>
      </c>
      <c r="C440" s="3">
        <v>788</v>
      </c>
      <c r="D440" s="26">
        <v>811</v>
      </c>
      <c r="E440" s="26">
        <v>807</v>
      </c>
      <c r="F440" s="26">
        <v>791</v>
      </c>
      <c r="G440" s="26">
        <v>777</v>
      </c>
      <c r="H440" s="26">
        <v>763</v>
      </c>
      <c r="I440" s="26">
        <v>748</v>
      </c>
      <c r="J440" s="26">
        <v>731</v>
      </c>
      <c r="K440" s="26">
        <v>710</v>
      </c>
      <c r="L440" s="26">
        <v>691</v>
      </c>
      <c r="M440" s="26">
        <v>669</v>
      </c>
      <c r="N440" s="26">
        <v>649</v>
      </c>
      <c r="O440" s="26">
        <v>630</v>
      </c>
      <c r="P440" s="26">
        <v>612</v>
      </c>
      <c r="Q440" s="26">
        <v>594</v>
      </c>
      <c r="R440" s="26">
        <v>577</v>
      </c>
      <c r="S440" s="26">
        <v>560</v>
      </c>
      <c r="T440">
        <v>781</v>
      </c>
      <c r="U440">
        <v>823</v>
      </c>
      <c r="V440">
        <v>849</v>
      </c>
      <c r="W440">
        <v>845</v>
      </c>
      <c r="X440">
        <v>829</v>
      </c>
      <c r="Y440">
        <v>814</v>
      </c>
      <c r="Z440">
        <v>800</v>
      </c>
      <c r="AA440">
        <v>785</v>
      </c>
      <c r="AB440">
        <v>767</v>
      </c>
      <c r="AC440">
        <v>745</v>
      </c>
      <c r="AD440">
        <v>725</v>
      </c>
      <c r="AE440">
        <v>702</v>
      </c>
      <c r="AF440">
        <v>682</v>
      </c>
      <c r="AG440">
        <v>662</v>
      </c>
      <c r="AH440">
        <v>643</v>
      </c>
      <c r="AI440">
        <v>624</v>
      </c>
      <c r="AJ440">
        <v>606</v>
      </c>
      <c r="AK440">
        <v>588</v>
      </c>
      <c r="AM440" s="31">
        <f t="array" aca="1" ref="AM440:AO440" ca="1">TRANSPOSE(MMULT(MINVERSE(MMULT(OFFSET(A$375,0,1,3,AM$376),TRANSPOSE(OFFSET(A$375,0,1,3,AM$376)))),MMULT(OFFSET(A$375,0,1,3,AM$376),TRANSPOSE(OFFSET(A440,0,1,1,AM$376)))))</f>
        <v>-289015.7301940918</v>
      </c>
      <c r="AN440" s="30">
        <f ca="1"/>
        <v>285.73278565704823</v>
      </c>
      <c r="AO440" s="29">
        <f ca="1"/>
        <v>-7.0429574931040406E-2</v>
      </c>
      <c r="AQ440" s="31">
        <f t="array" aca="1" ref="AQ440:AS440" ca="1">TRANSPOSE(MMULT(MINVERSE(MMULT(OFFSET(A$375,0,1+18,3,AM$376),TRANSPOSE(OFFSET(A$375,0,1+18,3,AM$376)))),MMULT(OFFSET(A$375,0,1+18,3,AM$376),TRANSPOSE(OFFSET(A440,0,1+18,1,AM$376)))))</f>
        <v>-310879.59371948242</v>
      </c>
      <c r="AR440" s="30">
        <f ca="1"/>
        <v>307.18843144178391</v>
      </c>
      <c r="AS440" s="29">
        <f ca="1"/>
        <v>-7.5684320523578208E-2</v>
      </c>
    </row>
    <row r="441" spans="1:45" x14ac:dyDescent="0.2">
      <c r="A441" t="s">
        <v>76</v>
      </c>
      <c r="B441" s="26">
        <v>5827</v>
      </c>
      <c r="C441" s="3">
        <v>5977</v>
      </c>
      <c r="D441" s="26">
        <v>6148</v>
      </c>
      <c r="E441" s="26">
        <v>6035</v>
      </c>
      <c r="F441" s="26">
        <v>6044</v>
      </c>
      <c r="G441" s="26">
        <v>6390</v>
      </c>
      <c r="H441" s="26">
        <v>6823</v>
      </c>
      <c r="I441" s="26">
        <v>7023</v>
      </c>
      <c r="J441" s="26">
        <v>7043</v>
      </c>
      <c r="K441" s="26">
        <v>6998</v>
      </c>
      <c r="L441" s="26">
        <v>7016</v>
      </c>
      <c r="M441" s="26">
        <v>7068</v>
      </c>
      <c r="N441" s="26">
        <v>7061</v>
      </c>
      <c r="O441" s="26">
        <v>6979</v>
      </c>
      <c r="P441" s="26">
        <v>6863</v>
      </c>
      <c r="Q441" s="26">
        <v>6749</v>
      </c>
      <c r="R441" s="26">
        <v>6625</v>
      </c>
      <c r="S441" s="26">
        <v>6501</v>
      </c>
      <c r="T441">
        <v>6238</v>
      </c>
      <c r="U441">
        <v>6355</v>
      </c>
      <c r="V441">
        <v>6502</v>
      </c>
      <c r="W441">
        <v>6379</v>
      </c>
      <c r="X441">
        <v>6386</v>
      </c>
      <c r="Y441">
        <v>6751</v>
      </c>
      <c r="Z441">
        <v>7210</v>
      </c>
      <c r="AA441">
        <v>7423</v>
      </c>
      <c r="AB441">
        <v>7447</v>
      </c>
      <c r="AC441">
        <v>7403</v>
      </c>
      <c r="AD441">
        <v>7426</v>
      </c>
      <c r="AE441">
        <v>7483</v>
      </c>
      <c r="AF441">
        <v>7478</v>
      </c>
      <c r="AG441">
        <v>7394</v>
      </c>
      <c r="AH441">
        <v>7272</v>
      </c>
      <c r="AI441">
        <v>7152</v>
      </c>
      <c r="AJ441">
        <v>7022</v>
      </c>
      <c r="AK441">
        <v>6891</v>
      </c>
      <c r="AM441" s="31">
        <f t="array" aca="1" ref="AM441:AO441" ca="1">TRANSPOSE(MMULT(MINVERSE(MMULT(OFFSET(A$375,0,1,3,AM$376),TRANSPOSE(OFFSET(A$375,0,1,3,AM$376)))),MMULT(OFFSET(A$375,0,1,3,AM$376),TRANSPOSE(OFFSET(A441,0,1,1,AM$376)))))</f>
        <v>-1092503.7053222656</v>
      </c>
      <c r="AN441" s="30">
        <f ca="1"/>
        <v>1050.9658036231995</v>
      </c>
      <c r="AO441" s="29">
        <f ca="1"/>
        <v>-0.25108892802381888</v>
      </c>
      <c r="AQ441" s="31">
        <f t="array" aca="1" ref="AQ441:AS441" ca="1">TRANSPOSE(MMULT(MINVERSE(MMULT(OFFSET(A$375,0,1+18,3,AM$376),TRANSPOSE(OFFSET(A$375,0,1+18,3,AM$376)))),MMULT(OFFSET(A$375,0,1+18,3,AM$376),TRANSPOSE(OFFSET(A441,0,1+18,1,AM$376)))))</f>
        <v>-930888.55004882812</v>
      </c>
      <c r="AR441" s="30">
        <f ca="1"/>
        <v>892.4026563167572</v>
      </c>
      <c r="AS441" s="29">
        <f ca="1"/>
        <v>-0.21210790652548894</v>
      </c>
    </row>
    <row r="442" spans="1:45" x14ac:dyDescent="0.2">
      <c r="A442" t="s">
        <v>77</v>
      </c>
      <c r="B442" s="26">
        <v>274</v>
      </c>
      <c r="C442" s="3">
        <v>279</v>
      </c>
      <c r="D442" s="26">
        <v>276</v>
      </c>
      <c r="E442" s="26">
        <v>266</v>
      </c>
      <c r="F442" s="26">
        <v>248</v>
      </c>
      <c r="G442" s="26">
        <v>229</v>
      </c>
      <c r="H442" s="26">
        <v>213</v>
      </c>
      <c r="I442" s="26">
        <v>200</v>
      </c>
      <c r="J442" s="26">
        <v>189</v>
      </c>
      <c r="K442" s="26">
        <v>177</v>
      </c>
      <c r="L442" s="26">
        <v>165</v>
      </c>
      <c r="M442" s="26">
        <v>153</v>
      </c>
      <c r="N442" s="26">
        <v>142</v>
      </c>
      <c r="O442" s="26">
        <v>132</v>
      </c>
      <c r="P442" s="26">
        <v>123</v>
      </c>
      <c r="Q442" s="26">
        <v>114</v>
      </c>
      <c r="R442" s="26">
        <v>106</v>
      </c>
      <c r="S442" s="26">
        <v>97</v>
      </c>
      <c r="T442">
        <v>286</v>
      </c>
      <c r="U442">
        <v>292</v>
      </c>
      <c r="V442">
        <v>290</v>
      </c>
      <c r="W442">
        <v>279</v>
      </c>
      <c r="X442">
        <v>260</v>
      </c>
      <c r="Y442">
        <v>241</v>
      </c>
      <c r="Z442">
        <v>224</v>
      </c>
      <c r="AA442">
        <v>210</v>
      </c>
      <c r="AB442">
        <v>199</v>
      </c>
      <c r="AC442">
        <v>187</v>
      </c>
      <c r="AD442">
        <v>174</v>
      </c>
      <c r="AE442">
        <v>162</v>
      </c>
      <c r="AF442">
        <v>150</v>
      </c>
      <c r="AG442">
        <v>139</v>
      </c>
      <c r="AH442">
        <v>130</v>
      </c>
      <c r="AI442">
        <v>121</v>
      </c>
      <c r="AJ442">
        <v>111</v>
      </c>
      <c r="AK442">
        <v>102</v>
      </c>
      <c r="AM442" s="31">
        <f t="array" aca="1" ref="AM442:AO442" ca="1">TRANSPOSE(MMULT(MINVERSE(MMULT(OFFSET(A$375,0,1,3,AM$376),TRANSPOSE(OFFSET(A$375,0,1,3,AM$376)))),MMULT(OFFSET(A$375,0,1,3,AM$376),TRANSPOSE(OFFSET(A442,0,1,1,AM$376)))))</f>
        <v>-24570.916748046875</v>
      </c>
      <c r="AN442" s="30">
        <f ca="1"/>
        <v>26.749651953577995</v>
      </c>
      <c r="AO442" s="29">
        <f ca="1"/>
        <v>-7.1528475455124862E-3</v>
      </c>
      <c r="AQ442" s="31">
        <f t="array" aca="1" ref="AQ442:AS442" ca="1">TRANSPOSE(MMULT(MINVERSE(MMULT(OFFSET(A$375,0,1+18,3,AM$376),TRANSPOSE(OFFSET(A$375,0,1+18,3,AM$376)))),MMULT(OFFSET(A$375,0,1+18,3,AM$376),TRANSPOSE(OFFSET(A442,0,1+18,1,AM$376)))))</f>
        <v>-28309.231674194336</v>
      </c>
      <c r="AR442" s="30">
        <f ca="1"/>
        <v>30.503598242998123</v>
      </c>
      <c r="AS442" s="29">
        <f ca="1"/>
        <v>-8.0919085412460845E-3</v>
      </c>
    </row>
    <row r="443" spans="1:45" x14ac:dyDescent="0.2">
      <c r="A443" t="s">
        <v>78</v>
      </c>
      <c r="B443" s="26">
        <v>72</v>
      </c>
      <c r="C443" s="3">
        <v>85</v>
      </c>
      <c r="D443" s="26">
        <v>97</v>
      </c>
      <c r="E443" s="26">
        <v>109</v>
      </c>
      <c r="F443" s="26">
        <v>119</v>
      </c>
      <c r="G443" s="26">
        <v>127</v>
      </c>
      <c r="H443" s="26">
        <v>133</v>
      </c>
      <c r="I443" s="26">
        <v>139</v>
      </c>
      <c r="J443" s="26">
        <v>144</v>
      </c>
      <c r="K443" s="26">
        <v>148</v>
      </c>
      <c r="L443" s="26">
        <v>151</v>
      </c>
      <c r="M443" s="26">
        <v>154</v>
      </c>
      <c r="N443" s="26">
        <v>155</v>
      </c>
      <c r="O443" s="26">
        <v>155</v>
      </c>
      <c r="P443" s="26">
        <v>155</v>
      </c>
      <c r="Q443" s="26">
        <v>154</v>
      </c>
      <c r="R443" s="26">
        <v>153</v>
      </c>
      <c r="S443" s="26">
        <v>151</v>
      </c>
      <c r="T443">
        <v>74</v>
      </c>
      <c r="U443">
        <v>87</v>
      </c>
      <c r="V443">
        <v>99</v>
      </c>
      <c r="W443">
        <v>111</v>
      </c>
      <c r="X443">
        <v>121</v>
      </c>
      <c r="Y443">
        <v>129</v>
      </c>
      <c r="Z443">
        <v>135</v>
      </c>
      <c r="AA443">
        <v>142</v>
      </c>
      <c r="AB443">
        <v>147</v>
      </c>
      <c r="AC443">
        <v>150</v>
      </c>
      <c r="AD443">
        <v>154</v>
      </c>
      <c r="AE443">
        <v>156</v>
      </c>
      <c r="AF443">
        <v>157</v>
      </c>
      <c r="AG443">
        <v>157</v>
      </c>
      <c r="AH443">
        <v>157</v>
      </c>
      <c r="AI443">
        <v>156</v>
      </c>
      <c r="AJ443">
        <v>155</v>
      </c>
      <c r="AK443">
        <v>153</v>
      </c>
      <c r="AM443" s="31">
        <f t="array" aca="1" ref="AM443:AO443" ca="1">TRANSPOSE(MMULT(MINVERSE(MMULT(OFFSET(A$375,0,1,3,AM$376),TRANSPOSE(OFFSET(A$375,0,1,3,AM$376)))),MMULT(OFFSET(A$375,0,1,3,AM$376),TRANSPOSE(OFFSET(A443,0,1,1,AM$376)))))</f>
        <v>-95898.233997344971</v>
      </c>
      <c r="AN443" s="30">
        <f ca="1"/>
        <v>92.558048039674759</v>
      </c>
      <c r="AO443" s="29">
        <f ca="1"/>
        <v>-2.229770378471585E-2</v>
      </c>
      <c r="AQ443" s="31">
        <f t="array" aca="1" ref="AQ443:AS443" ca="1">TRANSPOSE(MMULT(MINVERSE(MMULT(OFFSET(A$375,0,1+18,3,AM$376),TRANSPOSE(OFFSET(A$375,0,1+18,3,AM$376)))),MMULT(OFFSET(A$375,0,1+18,3,AM$376),TRANSPOSE(OFFSET(A443,0,1+18,1,AM$376)))))</f>
        <v>-97666.283069610596</v>
      </c>
      <c r="AR443" s="30">
        <f ca="1"/>
        <v>94.281824380159378</v>
      </c>
      <c r="AS443" s="29">
        <f ca="1"/>
        <v>-2.2717284230566293E-2</v>
      </c>
    </row>
    <row r="444" spans="1:45" x14ac:dyDescent="0.2">
      <c r="A444" t="s">
        <v>79</v>
      </c>
      <c r="B444" s="26">
        <v>234</v>
      </c>
      <c r="C444" s="3">
        <v>233</v>
      </c>
      <c r="D444" s="26">
        <v>240</v>
      </c>
      <c r="E444" s="26">
        <v>244</v>
      </c>
      <c r="F444" s="26">
        <v>259</v>
      </c>
      <c r="G444" s="26">
        <v>279</v>
      </c>
      <c r="H444" s="26">
        <v>294</v>
      </c>
      <c r="I444" s="26">
        <v>301</v>
      </c>
      <c r="J444" s="26">
        <v>301</v>
      </c>
      <c r="K444" s="26">
        <v>301</v>
      </c>
      <c r="L444" s="26">
        <v>305</v>
      </c>
      <c r="M444" s="26">
        <v>309</v>
      </c>
      <c r="N444" s="26">
        <v>310</v>
      </c>
      <c r="O444" s="26">
        <v>307</v>
      </c>
      <c r="P444" s="26">
        <v>300</v>
      </c>
      <c r="Q444" s="26">
        <v>293</v>
      </c>
      <c r="R444" s="26">
        <v>287</v>
      </c>
      <c r="S444" s="26">
        <v>282</v>
      </c>
      <c r="T444">
        <v>247</v>
      </c>
      <c r="U444">
        <v>244</v>
      </c>
      <c r="V444">
        <v>250</v>
      </c>
      <c r="W444">
        <v>253</v>
      </c>
      <c r="X444">
        <v>269</v>
      </c>
      <c r="Y444">
        <v>290</v>
      </c>
      <c r="Z444">
        <v>307</v>
      </c>
      <c r="AA444">
        <v>314</v>
      </c>
      <c r="AB444">
        <v>314</v>
      </c>
      <c r="AC444">
        <v>314</v>
      </c>
      <c r="AD444">
        <v>318</v>
      </c>
      <c r="AE444">
        <v>323</v>
      </c>
      <c r="AF444">
        <v>325</v>
      </c>
      <c r="AG444">
        <v>321</v>
      </c>
      <c r="AH444">
        <v>315</v>
      </c>
      <c r="AI444">
        <v>307</v>
      </c>
      <c r="AJ444">
        <v>301</v>
      </c>
      <c r="AK444">
        <v>296</v>
      </c>
      <c r="AM444" s="31">
        <f t="array" aca="1" ref="AM444:AO444" ca="1">TRANSPOSE(MMULT(MINVERSE(MMULT(OFFSET(A$375,0,1,3,AM$376),TRANSPOSE(OFFSET(A$375,0,1,3,AM$376)))),MMULT(OFFSET(A$375,0,1,3,AM$376),TRANSPOSE(OFFSET(A444,0,1,1,AM$376)))))</f>
        <v>-83099.293121337891</v>
      </c>
      <c r="AN444" s="30">
        <f ca="1"/>
        <v>80.040065214037895</v>
      </c>
      <c r="AO444" s="29">
        <f ca="1"/>
        <v>-1.9200800485123182E-2</v>
      </c>
      <c r="AQ444" s="31">
        <f t="array" aca="1" ref="AQ444:AS444" ca="1">TRANSPOSE(MMULT(MINVERSE(MMULT(OFFSET(A$375,0,1+18,3,AM$376),TRANSPOSE(OFFSET(A$375,0,1+18,3,AM$376)))),MMULT(OFFSET(A$375,0,1+18,3,AM$376),TRANSPOSE(OFFSET(A444,0,1+18,1,AM$376)))))</f>
        <v>-74614.08177947998</v>
      </c>
      <c r="AR444" s="30">
        <f ca="1"/>
        <v>71.687916815280914</v>
      </c>
      <c r="AS444" s="29">
        <f ca="1"/>
        <v>-1.7142858298029751E-2</v>
      </c>
    </row>
    <row r="445" spans="1:45" x14ac:dyDescent="0.2">
      <c r="A445" t="s">
        <v>80</v>
      </c>
      <c r="B445" s="26">
        <v>39</v>
      </c>
      <c r="C445" s="3">
        <v>36</v>
      </c>
      <c r="D445" s="26">
        <v>33</v>
      </c>
      <c r="E445" s="26">
        <v>31</v>
      </c>
      <c r="F445" s="26">
        <v>28</v>
      </c>
      <c r="G445" s="26">
        <v>26</v>
      </c>
      <c r="H445" s="26">
        <v>26</v>
      </c>
      <c r="I445" s="26">
        <v>27</v>
      </c>
      <c r="J445" s="26">
        <v>27</v>
      </c>
      <c r="K445" s="26">
        <v>26</v>
      </c>
      <c r="L445" s="26">
        <v>24</v>
      </c>
      <c r="M445" s="26">
        <v>22</v>
      </c>
      <c r="N445" s="26">
        <v>21</v>
      </c>
      <c r="O445" s="26">
        <v>21</v>
      </c>
      <c r="P445" s="26">
        <v>21</v>
      </c>
      <c r="Q445" s="26">
        <v>21</v>
      </c>
      <c r="R445" s="26">
        <v>20</v>
      </c>
      <c r="S445" s="26">
        <v>18</v>
      </c>
      <c r="T445">
        <v>40</v>
      </c>
      <c r="U445">
        <v>38</v>
      </c>
      <c r="V445">
        <v>36</v>
      </c>
      <c r="W445">
        <v>33</v>
      </c>
      <c r="X445">
        <v>30</v>
      </c>
      <c r="Y445">
        <v>28</v>
      </c>
      <c r="Z445">
        <v>28</v>
      </c>
      <c r="AA445">
        <v>29</v>
      </c>
      <c r="AB445">
        <v>29</v>
      </c>
      <c r="AC445">
        <v>27</v>
      </c>
      <c r="AD445">
        <v>25</v>
      </c>
      <c r="AE445">
        <v>24</v>
      </c>
      <c r="AF445">
        <v>23</v>
      </c>
      <c r="AG445">
        <v>23</v>
      </c>
      <c r="AH445">
        <v>22</v>
      </c>
      <c r="AI445">
        <v>22</v>
      </c>
      <c r="AJ445">
        <v>21</v>
      </c>
      <c r="AK445">
        <v>20</v>
      </c>
      <c r="AM445" s="31">
        <f t="array" aca="1" ref="AM445:AO445" ca="1">TRANSPOSE(MMULT(MINVERSE(MMULT(OFFSET(A$375,0,1,3,AM$376),TRANSPOSE(OFFSET(A$375,0,1,3,AM$376)))),MMULT(OFFSET(A$375,0,1,3,AM$376),TRANSPOSE(OFFSET(A445,0,1,1,AM$376)))))</f>
        <v>15918.213817596436</v>
      </c>
      <c r="AN445" s="30">
        <f ca="1"/>
        <v>-15.28891209885478</v>
      </c>
      <c r="AO445" s="29">
        <f ca="1"/>
        <v>3.6763239231731859E-3</v>
      </c>
      <c r="AQ445" s="31">
        <f t="array" aca="1" ref="AQ445:AS445" ca="1">TRANSPOSE(MMULT(MINVERSE(MMULT(OFFSET(A$375,0,1+18,3,AM$376),TRANSPOSE(OFFSET(A$375,0,1+18,3,AM$376)))),MMULT(OFFSET(A$375,0,1+18,3,AM$376),TRANSPOSE(OFFSET(A445,0,1+18,1,AM$376)))))</f>
        <v>14510.946990966797</v>
      </c>
      <c r="AR445" s="30">
        <f ca="1"/>
        <v>-13.905195724219084</v>
      </c>
      <c r="AS445" s="29">
        <f ca="1"/>
        <v>3.3366635616403073E-3</v>
      </c>
    </row>
    <row r="446" spans="1:45" x14ac:dyDescent="0.2">
      <c r="A446" t="s">
        <v>81</v>
      </c>
      <c r="B446" s="26">
        <v>74</v>
      </c>
      <c r="C446" s="3">
        <v>71</v>
      </c>
      <c r="D446" s="26">
        <v>70</v>
      </c>
      <c r="E446" s="26">
        <v>68</v>
      </c>
      <c r="F446" s="26">
        <v>69</v>
      </c>
      <c r="G446" s="26">
        <v>71</v>
      </c>
      <c r="H446" s="26">
        <v>74</v>
      </c>
      <c r="I446" s="26">
        <v>74</v>
      </c>
      <c r="J446" s="26">
        <v>73</v>
      </c>
      <c r="K446" s="26">
        <v>71</v>
      </c>
      <c r="L446" s="26">
        <v>71</v>
      </c>
      <c r="M446" s="26">
        <v>70</v>
      </c>
      <c r="N446" s="26">
        <v>70</v>
      </c>
      <c r="O446" s="26">
        <v>69</v>
      </c>
      <c r="P446" s="26">
        <v>67</v>
      </c>
      <c r="Q446" s="26">
        <v>66</v>
      </c>
      <c r="R446" s="26">
        <v>65</v>
      </c>
      <c r="S446" s="26">
        <v>64</v>
      </c>
      <c r="T446">
        <v>74</v>
      </c>
      <c r="U446">
        <v>72</v>
      </c>
      <c r="V446">
        <v>72</v>
      </c>
      <c r="W446">
        <v>69</v>
      </c>
      <c r="X446">
        <v>70</v>
      </c>
      <c r="Y446">
        <v>72</v>
      </c>
      <c r="Z446">
        <v>75</v>
      </c>
      <c r="AA446">
        <v>75</v>
      </c>
      <c r="AB446">
        <v>74</v>
      </c>
      <c r="AC446">
        <v>72</v>
      </c>
      <c r="AD446">
        <v>72</v>
      </c>
      <c r="AE446">
        <v>71</v>
      </c>
      <c r="AF446">
        <v>71</v>
      </c>
      <c r="AG446">
        <v>69</v>
      </c>
      <c r="AH446">
        <v>68</v>
      </c>
      <c r="AI446">
        <v>67</v>
      </c>
      <c r="AJ446">
        <v>66</v>
      </c>
      <c r="AK446">
        <v>65</v>
      </c>
      <c r="AM446" s="31">
        <f t="array" aca="1" ref="AM446:AO446" ca="1">TRANSPOSE(MMULT(MINVERSE(MMULT(OFFSET(A$375,0,1,3,AM$376),TRANSPOSE(OFFSET(A$375,0,1,3,AM$376)))),MMULT(OFFSET(A$375,0,1,3,AM$376),TRANSPOSE(OFFSET(A446,0,1,1,AM$376)))))</f>
        <v>-2841.7814083099365</v>
      </c>
      <c r="AN446" s="30">
        <f ca="1"/>
        <v>2.854645537212491</v>
      </c>
      <c r="AO446" s="29">
        <f ca="1"/>
        <v>-6.9930074278090615E-4</v>
      </c>
      <c r="AQ446" s="31">
        <f t="array" aca="1" ref="AQ446:AS446" ca="1">TRANSPOSE(MMULT(MINVERSE(MMULT(OFFSET(A$375,0,1+18,3,AM$376),TRANSPOSE(OFFSET(A$375,0,1+18,3,AM$376)))),MMULT(OFFSET(A$375,0,1+18,3,AM$376),TRANSPOSE(OFFSET(A446,0,1+18,1,AM$376)))))</f>
        <v>-4516.2750244140625</v>
      </c>
      <c r="AR446" s="30">
        <f ca="1"/>
        <v>4.4912090785801411</v>
      </c>
      <c r="AS446" s="29">
        <f ca="1"/>
        <v>-1.0989011693709472E-3</v>
      </c>
    </row>
    <row r="447" spans="1:45" x14ac:dyDescent="0.2">
      <c r="A447" t="s">
        <v>82</v>
      </c>
      <c r="B447" s="26">
        <v>6687</v>
      </c>
      <c r="C447" s="3">
        <v>7526</v>
      </c>
      <c r="D447" s="26">
        <v>8183</v>
      </c>
      <c r="E447" s="26">
        <v>8719</v>
      </c>
      <c r="F447" s="26">
        <v>9052</v>
      </c>
      <c r="G447" s="26">
        <v>9252</v>
      </c>
      <c r="H447" s="26">
        <v>9410</v>
      </c>
      <c r="I447" s="26">
        <v>9586</v>
      </c>
      <c r="J447" s="26">
        <v>9677</v>
      </c>
      <c r="K447" s="26">
        <v>9705</v>
      </c>
      <c r="L447" s="26">
        <v>9628</v>
      </c>
      <c r="M447" s="26">
        <v>9519</v>
      </c>
      <c r="N447" s="26">
        <v>9376</v>
      </c>
      <c r="O447" s="26">
        <v>9179</v>
      </c>
      <c r="P447" s="26">
        <v>9001</v>
      </c>
      <c r="Q447" s="26">
        <v>8801</v>
      </c>
      <c r="R447" s="26">
        <v>8560</v>
      </c>
      <c r="S447" s="26">
        <v>8342</v>
      </c>
      <c r="T447">
        <v>6856</v>
      </c>
      <c r="U447">
        <v>7721</v>
      </c>
      <c r="V447">
        <v>8399</v>
      </c>
      <c r="W447">
        <v>8948</v>
      </c>
      <c r="X447">
        <v>9291</v>
      </c>
      <c r="Y447">
        <v>9499</v>
      </c>
      <c r="Z447">
        <v>9666</v>
      </c>
      <c r="AA447">
        <v>9854</v>
      </c>
      <c r="AB447">
        <v>9957</v>
      </c>
      <c r="AC447">
        <v>9996</v>
      </c>
      <c r="AD447">
        <v>9928</v>
      </c>
      <c r="AE447">
        <v>9827</v>
      </c>
      <c r="AF447">
        <v>9688</v>
      </c>
      <c r="AG447">
        <v>9494</v>
      </c>
      <c r="AH447">
        <v>9317</v>
      </c>
      <c r="AI447">
        <v>9117</v>
      </c>
      <c r="AJ447">
        <v>8872</v>
      </c>
      <c r="AK447">
        <v>8651</v>
      </c>
      <c r="AM447" s="31">
        <f t="array" aca="1" ref="AM447:AO447" ca="1">TRANSPOSE(MMULT(MINVERSE(MMULT(OFFSET(A$375,0,1,3,AM$376),TRANSPOSE(OFFSET(A$375,0,1,3,AM$376)))),MMULT(OFFSET(A$375,0,1,3,AM$376),TRANSPOSE(OFFSET(A447,0,1,1,AM$376)))))</f>
        <v>-6718546.5144042969</v>
      </c>
      <c r="AN447" s="30">
        <f ca="1"/>
        <v>6539.9773504734039</v>
      </c>
      <c r="AO447" s="29">
        <f ca="1"/>
        <v>-1.5892308736220002</v>
      </c>
      <c r="AQ447" s="31">
        <f t="array" aca="1" ref="AQ447:AS447" ca="1">TRANSPOSE(MMULT(MINVERSE(MMULT(OFFSET(A$375,0,1+18,3,AM$376),TRANSPOSE(OFFSET(A$375,0,1+18,3,AM$376)))),MMULT(OFFSET(A$375,0,1+18,3,AM$376),TRANSPOSE(OFFSET(A447,0,1+18,1,AM$376)))))</f>
        <v>-6799927.3315429688</v>
      </c>
      <c r="AR447" s="30">
        <f ca="1"/>
        <v>6617.5721604824066</v>
      </c>
      <c r="AS447" s="29">
        <f ca="1"/>
        <v>-1.6076524532400072</v>
      </c>
    </row>
    <row r="448" spans="1:45" x14ac:dyDescent="0.2">
      <c r="A448" t="s">
        <v>83</v>
      </c>
      <c r="B448" s="26">
        <v>3</v>
      </c>
      <c r="C448" s="3">
        <v>3</v>
      </c>
      <c r="D448" s="26">
        <v>3</v>
      </c>
      <c r="E448" s="26">
        <v>3</v>
      </c>
      <c r="F448" s="26">
        <v>3</v>
      </c>
      <c r="G448" s="26">
        <v>2</v>
      </c>
      <c r="H448" s="26">
        <v>2</v>
      </c>
      <c r="I448" s="26">
        <v>3</v>
      </c>
      <c r="J448" s="26">
        <v>3</v>
      </c>
      <c r="K448" s="26">
        <v>2</v>
      </c>
      <c r="L448" s="26">
        <v>2</v>
      </c>
      <c r="M448" s="26">
        <v>2</v>
      </c>
      <c r="N448" s="26">
        <v>2</v>
      </c>
      <c r="O448" s="26">
        <v>2</v>
      </c>
      <c r="P448" s="26">
        <v>2</v>
      </c>
      <c r="Q448" s="26">
        <v>2</v>
      </c>
      <c r="R448" s="26">
        <v>2</v>
      </c>
      <c r="S448" s="26">
        <v>2</v>
      </c>
      <c r="T448">
        <v>3</v>
      </c>
      <c r="U448">
        <v>3</v>
      </c>
      <c r="V448">
        <v>3</v>
      </c>
      <c r="W448">
        <v>3</v>
      </c>
      <c r="X448">
        <v>3</v>
      </c>
      <c r="Y448">
        <v>2</v>
      </c>
      <c r="Z448">
        <v>2</v>
      </c>
      <c r="AA448">
        <v>3</v>
      </c>
      <c r="AB448">
        <v>3</v>
      </c>
      <c r="AC448">
        <v>2</v>
      </c>
      <c r="AD448">
        <v>2</v>
      </c>
      <c r="AE448">
        <v>2</v>
      </c>
      <c r="AF448">
        <v>2</v>
      </c>
      <c r="AG448">
        <v>2</v>
      </c>
      <c r="AH448">
        <v>2</v>
      </c>
      <c r="AI448">
        <v>2</v>
      </c>
      <c r="AJ448">
        <v>2</v>
      </c>
      <c r="AK448">
        <v>2</v>
      </c>
      <c r="AM448" s="31">
        <f t="array" aca="1" ref="AM448:AO448" ca="1">TRANSPOSE(MMULT(MINVERSE(MMULT(OFFSET(A$375,0,1,3,AM$376),TRANSPOSE(OFFSET(A$375,0,1,3,AM$376)))),MMULT(OFFSET(A$375,0,1,3,AM$376),TRANSPOSE(OFFSET(A448,0,1,1,AM$376)))))</f>
        <v>-209.90810602903366</v>
      </c>
      <c r="AN448" s="30">
        <f ca="1"/>
        <v>0.22647354012588039</v>
      </c>
      <c r="AO448" s="29">
        <f ca="1"/>
        <v>-5.9940063266594734E-5</v>
      </c>
      <c r="AQ448" s="31">
        <f t="array" aca="1" ref="AQ448:AS448" ca="1">TRANSPOSE(MMULT(MINVERSE(MMULT(OFFSET(A$375,0,1+18,3,AM$376),TRANSPOSE(OFFSET(A$375,0,1+18,3,AM$376)))),MMULT(OFFSET(A$375,0,1+18,3,AM$376),TRANSPOSE(OFFSET(A448,0,1+18,1,AM$376)))))</f>
        <v>-209.90810602903366</v>
      </c>
      <c r="AR448" s="30">
        <f ca="1"/>
        <v>0.22647354012588039</v>
      </c>
      <c r="AS448" s="29">
        <f ca="1"/>
        <v>-5.9940063266594734E-5</v>
      </c>
    </row>
    <row r="449" spans="1:45" x14ac:dyDescent="0.2">
      <c r="A449" t="s">
        <v>84</v>
      </c>
      <c r="B449" s="26">
        <v>43</v>
      </c>
      <c r="C449" s="3">
        <v>43</v>
      </c>
      <c r="D449" s="26">
        <v>43</v>
      </c>
      <c r="E449" s="26">
        <v>42</v>
      </c>
      <c r="F449" s="26">
        <v>41</v>
      </c>
      <c r="G449" s="26">
        <v>41</v>
      </c>
      <c r="H449" s="26">
        <v>41</v>
      </c>
      <c r="I449" s="26">
        <v>40</v>
      </c>
      <c r="J449" s="26">
        <v>40</v>
      </c>
      <c r="K449" s="26">
        <v>39</v>
      </c>
      <c r="L449" s="26">
        <v>38</v>
      </c>
      <c r="M449" s="26">
        <v>36</v>
      </c>
      <c r="N449" s="26">
        <v>35</v>
      </c>
      <c r="O449" s="26">
        <v>34</v>
      </c>
      <c r="P449" s="26">
        <v>33</v>
      </c>
      <c r="Q449" s="26">
        <v>32</v>
      </c>
      <c r="R449" s="26">
        <v>31</v>
      </c>
      <c r="S449" s="26">
        <v>30</v>
      </c>
      <c r="T449">
        <v>45</v>
      </c>
      <c r="U449">
        <v>45</v>
      </c>
      <c r="V449">
        <v>45</v>
      </c>
      <c r="W449">
        <v>44</v>
      </c>
      <c r="X449">
        <v>43</v>
      </c>
      <c r="Y449">
        <v>43</v>
      </c>
      <c r="Z449">
        <v>43</v>
      </c>
      <c r="AA449">
        <v>43</v>
      </c>
      <c r="AB449">
        <v>42</v>
      </c>
      <c r="AC449">
        <v>41</v>
      </c>
      <c r="AD449">
        <v>39</v>
      </c>
      <c r="AE449">
        <v>38</v>
      </c>
      <c r="AF449">
        <v>37</v>
      </c>
      <c r="AG449">
        <v>36</v>
      </c>
      <c r="AH449">
        <v>35</v>
      </c>
      <c r="AI449">
        <v>34</v>
      </c>
      <c r="AJ449">
        <v>32</v>
      </c>
      <c r="AK449">
        <v>31</v>
      </c>
      <c r="AM449" s="31">
        <f t="array" aca="1" ref="AM449:AO449" ca="1">TRANSPOSE(MMULT(MINVERSE(MMULT(OFFSET(A$375,0,1,3,AM$376),TRANSPOSE(OFFSET(A$375,0,1,3,AM$376)))),MMULT(OFFSET(A$375,0,1,3,AM$376),TRANSPOSE(OFFSET(A449,0,1,1,AM$376)))))</f>
        <v>-7638.657844543457</v>
      </c>
      <c r="AN449" s="30">
        <f ca="1"/>
        <v>7.636863624677062</v>
      </c>
      <c r="AO449" s="29">
        <f ca="1"/>
        <v>-1.8981020173214347E-3</v>
      </c>
      <c r="AQ449" s="31">
        <f t="array" aca="1" ref="AQ449:AS449" ca="1">TRANSPOSE(MMULT(MINVERSE(MMULT(OFFSET(A$375,0,1+18,3,AM$376),TRANSPOSE(OFFSET(A$375,0,1+18,3,AM$376)))),MMULT(OFFSET(A$375,0,1+18,3,AM$376),TRANSPOSE(OFFSET(A449,0,1+18,1,AM$376)))))</f>
        <v>-8883.1654195785522</v>
      </c>
      <c r="AR449" s="30">
        <f ca="1"/>
        <v>8.8593412274494767</v>
      </c>
      <c r="AS449" s="29">
        <f ca="1"/>
        <v>-2.1978023366955313E-3</v>
      </c>
    </row>
    <row r="450" spans="1:45" x14ac:dyDescent="0.2">
      <c r="A450" t="s">
        <v>85</v>
      </c>
      <c r="B450" s="26">
        <v>175</v>
      </c>
      <c r="C450" s="3">
        <v>149</v>
      </c>
      <c r="D450" s="26">
        <v>131</v>
      </c>
      <c r="E450" s="26">
        <v>122</v>
      </c>
      <c r="F450" s="26">
        <v>121</v>
      </c>
      <c r="G450" s="26">
        <v>123</v>
      </c>
      <c r="H450" s="26">
        <v>126</v>
      </c>
      <c r="I450" s="26">
        <v>126</v>
      </c>
      <c r="J450" s="26">
        <v>123</v>
      </c>
      <c r="K450" s="26">
        <v>119</v>
      </c>
      <c r="L450" s="26">
        <v>116</v>
      </c>
      <c r="M450" s="26">
        <v>117</v>
      </c>
      <c r="N450" s="26">
        <v>119</v>
      </c>
      <c r="O450" s="26">
        <v>119</v>
      </c>
      <c r="P450" s="26">
        <v>119</v>
      </c>
      <c r="Q450" s="26">
        <v>117</v>
      </c>
      <c r="R450" s="26">
        <v>116</v>
      </c>
      <c r="S450" s="26">
        <v>116</v>
      </c>
      <c r="T450">
        <v>184</v>
      </c>
      <c r="U450">
        <v>156</v>
      </c>
      <c r="V450">
        <v>137</v>
      </c>
      <c r="W450">
        <v>128</v>
      </c>
      <c r="X450">
        <v>127</v>
      </c>
      <c r="Y450">
        <v>129</v>
      </c>
      <c r="Z450">
        <v>132</v>
      </c>
      <c r="AA450">
        <v>133</v>
      </c>
      <c r="AB450">
        <v>129</v>
      </c>
      <c r="AC450">
        <v>124</v>
      </c>
      <c r="AD450">
        <v>122</v>
      </c>
      <c r="AE450">
        <v>123</v>
      </c>
      <c r="AF450">
        <v>125</v>
      </c>
      <c r="AG450">
        <v>125</v>
      </c>
      <c r="AH450">
        <v>125</v>
      </c>
      <c r="AI450">
        <v>123</v>
      </c>
      <c r="AJ450">
        <v>122</v>
      </c>
      <c r="AK450">
        <v>122</v>
      </c>
      <c r="AM450" s="31">
        <f t="array" aca="1" ref="AM450:AO450" ca="1">TRANSPOSE(MMULT(MINVERSE(MMULT(OFFSET(A$375,0,1,3,AM$376),TRANSPOSE(OFFSET(A$375,0,1,3,AM$376)))),MMULT(OFFSET(A$375,0,1,3,AM$376),TRANSPOSE(OFFSET(A450,0,1,1,AM$376)))))</f>
        <v>105151.24258804321</v>
      </c>
      <c r="AN450" s="30">
        <f ca="1"/>
        <v>-102.10729939490557</v>
      </c>
      <c r="AO450" s="29">
        <f ca="1"/>
        <v>2.4815186448904569E-2</v>
      </c>
      <c r="AQ450" s="31">
        <f t="array" aca="1" ref="AQ450:AS450" ca="1">TRANSPOSE(MMULT(MINVERSE(MMULT(OFFSET(A$375,0,1+18,3,AM$376),TRANSPOSE(OFFSET(A$375,0,1+18,3,AM$376)))),MMULT(OFFSET(A$375,0,1+18,3,AM$376),TRANSPOSE(OFFSET(A450,0,1+18,1,AM$376)))))</f>
        <v>110978.67852783203</v>
      </c>
      <c r="AR450" s="30">
        <f ca="1"/>
        <v>-107.77333372458816</v>
      </c>
      <c r="AS450" s="29">
        <f ca="1"/>
        <v>2.6193807918389211E-2</v>
      </c>
    </row>
    <row r="451" spans="1:45" x14ac:dyDescent="0.2">
      <c r="A451" t="s">
        <v>86</v>
      </c>
      <c r="B451" s="26">
        <v>2075</v>
      </c>
      <c r="C451" s="3">
        <v>1912</v>
      </c>
      <c r="D451" s="26">
        <v>1782</v>
      </c>
      <c r="E451" s="26">
        <v>1749</v>
      </c>
      <c r="F451" s="26">
        <v>1728</v>
      </c>
      <c r="G451" s="26">
        <v>1731</v>
      </c>
      <c r="H451" s="26">
        <v>1746</v>
      </c>
      <c r="I451" s="26">
        <v>1736</v>
      </c>
      <c r="J451" s="26">
        <v>1697</v>
      </c>
      <c r="K451" s="26">
        <v>1654</v>
      </c>
      <c r="L451" s="26">
        <v>1629</v>
      </c>
      <c r="M451" s="26">
        <v>1619</v>
      </c>
      <c r="N451" s="26">
        <v>1617</v>
      </c>
      <c r="O451" s="26">
        <v>1608</v>
      </c>
      <c r="P451" s="26">
        <v>1591</v>
      </c>
      <c r="Q451" s="26">
        <v>1562</v>
      </c>
      <c r="R451" s="26">
        <v>1537</v>
      </c>
      <c r="S451" s="26">
        <v>1522</v>
      </c>
      <c r="T451">
        <v>2161</v>
      </c>
      <c r="U451">
        <v>1996</v>
      </c>
      <c r="V451">
        <v>1862</v>
      </c>
      <c r="W451">
        <v>1832</v>
      </c>
      <c r="X451">
        <v>1808</v>
      </c>
      <c r="Y451">
        <v>1811</v>
      </c>
      <c r="Z451">
        <v>1827</v>
      </c>
      <c r="AA451">
        <v>1816</v>
      </c>
      <c r="AB451">
        <v>1776</v>
      </c>
      <c r="AC451">
        <v>1730</v>
      </c>
      <c r="AD451">
        <v>1704</v>
      </c>
      <c r="AE451">
        <v>1694</v>
      </c>
      <c r="AF451">
        <v>1691</v>
      </c>
      <c r="AG451">
        <v>1682</v>
      </c>
      <c r="AH451">
        <v>1665</v>
      </c>
      <c r="AI451">
        <v>1634</v>
      </c>
      <c r="AJ451">
        <v>1608</v>
      </c>
      <c r="AK451">
        <v>1592</v>
      </c>
      <c r="AM451" s="31">
        <f t="array" aca="1" ref="AM451:AO451" ca="1">TRANSPOSE(MMULT(MINVERSE(MMULT(OFFSET(A$375,0,1,3,AM$376),TRANSPOSE(OFFSET(A$375,0,1,3,AM$376)))),MMULT(OFFSET(A$375,0,1,3,AM$376),TRANSPOSE(OFFSET(A451,0,1,1,AM$376)))))</f>
        <v>523595.36450195312</v>
      </c>
      <c r="AN451" s="30">
        <f ca="1"/>
        <v>-504.73160165548325</v>
      </c>
      <c r="AO451" s="29">
        <f ca="1"/>
        <v>0.12201799014292192</v>
      </c>
      <c r="AQ451" s="31">
        <f t="array" aca="1" ref="AQ451:AS451" ca="1">TRANSPOSE(MMULT(MINVERSE(MMULT(OFFSET(A$375,0,1+18,3,AM$376),TRANSPOSE(OFFSET(A$375,0,1+18,3,AM$376)))),MMULT(OFFSET(A$375,0,1+18,3,AM$376),TRANSPOSE(OFFSET(A451,0,1+18,1,AM$376)))))</f>
        <v>522363.38745117188</v>
      </c>
      <c r="AR451" s="30">
        <f ca="1"/>
        <v>-503.27306014299393</v>
      </c>
      <c r="AS451" s="29">
        <f ca="1"/>
        <v>0.12161838973406702</v>
      </c>
    </row>
    <row r="452" spans="1:45" x14ac:dyDescent="0.2">
      <c r="A452" t="s">
        <v>87</v>
      </c>
      <c r="B452" s="26">
        <v>13</v>
      </c>
      <c r="C452" s="3">
        <v>15</v>
      </c>
      <c r="D452" s="26">
        <v>18</v>
      </c>
      <c r="E452" s="26">
        <v>18</v>
      </c>
      <c r="F452" s="26">
        <v>20</v>
      </c>
      <c r="G452" s="26">
        <v>21</v>
      </c>
      <c r="H452" s="26">
        <v>22</v>
      </c>
      <c r="I452" s="26">
        <v>23</v>
      </c>
      <c r="J452" s="26">
        <v>24</v>
      </c>
      <c r="K452" s="26">
        <v>25</v>
      </c>
      <c r="L452" s="26">
        <v>25</v>
      </c>
      <c r="M452" s="26">
        <v>26</v>
      </c>
      <c r="N452" s="26">
        <v>26</v>
      </c>
      <c r="O452" s="26">
        <v>27</v>
      </c>
      <c r="P452" s="26">
        <v>27</v>
      </c>
      <c r="Q452" s="26">
        <v>27</v>
      </c>
      <c r="R452" s="26">
        <v>27</v>
      </c>
      <c r="S452" s="26">
        <v>28</v>
      </c>
      <c r="T452">
        <v>15</v>
      </c>
      <c r="U452">
        <v>16</v>
      </c>
      <c r="V452">
        <v>18</v>
      </c>
      <c r="W452">
        <v>19</v>
      </c>
      <c r="X452">
        <v>21</v>
      </c>
      <c r="Y452">
        <v>22</v>
      </c>
      <c r="Z452">
        <v>23</v>
      </c>
      <c r="AA452">
        <v>24</v>
      </c>
      <c r="AB452">
        <v>25</v>
      </c>
      <c r="AC452">
        <v>26</v>
      </c>
      <c r="AD452">
        <v>27</v>
      </c>
      <c r="AE452">
        <v>27</v>
      </c>
      <c r="AF452">
        <v>28</v>
      </c>
      <c r="AG452">
        <v>28</v>
      </c>
      <c r="AH452">
        <v>28</v>
      </c>
      <c r="AI452">
        <v>28</v>
      </c>
      <c r="AJ452">
        <v>29</v>
      </c>
      <c r="AK452">
        <v>29</v>
      </c>
      <c r="AM452" s="31">
        <f t="array" aca="1" ref="AM452:AO452" ca="1">TRANSPOSE(MMULT(MINVERSE(MMULT(OFFSET(A$375,0,1,3,AM$376),TRANSPOSE(OFFSET(A$375,0,1,3,AM$376)))),MMULT(OFFSET(A$375,0,1,3,AM$376),TRANSPOSE(OFFSET(A452,0,1,1,AM$376)))))</f>
        <v>-12107.235551834106</v>
      </c>
      <c r="AN452" s="30">
        <f ca="1"/>
        <v>11.65154921868816</v>
      </c>
      <c r="AO452" s="29">
        <f ca="1"/>
        <v>-2.797202984879732E-3</v>
      </c>
      <c r="AQ452" s="31">
        <f t="array" aca="1" ref="AQ452:AS452" ca="1">TRANSPOSE(MMULT(MINVERSE(MMULT(OFFSET(A$375,0,1+18,3,AM$376),TRANSPOSE(OFFSET(A$375,0,1+18,3,AM$376)))),MMULT(OFFSET(A$375,0,1+18,3,AM$376),TRANSPOSE(OFFSET(A452,0,1+18,1,AM$376)))))</f>
        <v>-8447.861686706543</v>
      </c>
      <c r="AR452" s="30">
        <f ca="1"/>
        <v>8.064735799562186</v>
      </c>
      <c r="AS452" s="29">
        <f ca="1"/>
        <v>-1.9180820486326411E-3</v>
      </c>
    </row>
    <row r="453" spans="1:45" x14ac:dyDescent="0.2">
      <c r="A453" t="s">
        <v>88</v>
      </c>
      <c r="B453" s="26">
        <v>8</v>
      </c>
      <c r="C453" s="3">
        <v>9</v>
      </c>
      <c r="D453" s="26">
        <v>10</v>
      </c>
      <c r="E453" s="26">
        <v>9</v>
      </c>
      <c r="F453" s="26">
        <v>9</v>
      </c>
      <c r="G453" s="26">
        <v>9</v>
      </c>
      <c r="H453" s="26">
        <v>8</v>
      </c>
      <c r="I453" s="26">
        <v>8</v>
      </c>
      <c r="J453" s="26">
        <v>8</v>
      </c>
      <c r="K453" s="26">
        <v>7</v>
      </c>
      <c r="L453" s="26">
        <v>7</v>
      </c>
      <c r="M453" s="26">
        <v>7</v>
      </c>
      <c r="N453" s="26">
        <v>7</v>
      </c>
      <c r="O453" s="26">
        <v>6</v>
      </c>
      <c r="P453" s="26">
        <v>6</v>
      </c>
      <c r="Q453" s="26">
        <v>6</v>
      </c>
      <c r="R453" s="26">
        <v>6</v>
      </c>
      <c r="S453" s="26">
        <v>6</v>
      </c>
      <c r="T453">
        <v>9</v>
      </c>
      <c r="U453">
        <v>10</v>
      </c>
      <c r="V453">
        <v>10</v>
      </c>
      <c r="W453">
        <v>10</v>
      </c>
      <c r="X453">
        <v>9</v>
      </c>
      <c r="Y453">
        <v>9</v>
      </c>
      <c r="Z453">
        <v>9</v>
      </c>
      <c r="AA453">
        <v>8</v>
      </c>
      <c r="AB453">
        <v>8</v>
      </c>
      <c r="AC453">
        <v>8</v>
      </c>
      <c r="AD453">
        <v>8</v>
      </c>
      <c r="AE453">
        <v>7</v>
      </c>
      <c r="AF453">
        <v>7</v>
      </c>
      <c r="AG453">
        <v>7</v>
      </c>
      <c r="AH453">
        <v>7</v>
      </c>
      <c r="AI453">
        <v>6</v>
      </c>
      <c r="AJ453">
        <v>6</v>
      </c>
      <c r="AK453">
        <v>6</v>
      </c>
      <c r="AM453" s="31">
        <f t="array" aca="1" ref="AM453:AO453" ca="1">TRANSPOSE(MMULT(MINVERSE(MMULT(OFFSET(A$375,0,1,3,AM$376),TRANSPOSE(OFFSET(A$375,0,1,3,AM$376)))),MMULT(OFFSET(A$375,0,1,3,AM$376),TRANSPOSE(OFFSET(A453,0,1,1,AM$376)))))</f>
        <v>-3501.3458833694458</v>
      </c>
      <c r="AN453" s="30">
        <f ca="1"/>
        <v>3.4732269970700145</v>
      </c>
      <c r="AO453" s="29">
        <f ca="1"/>
        <v>-8.5914091374661439E-4</v>
      </c>
      <c r="AQ453" s="31">
        <f t="array" aca="1" ref="AQ453:AS453" ca="1">TRANSPOSE(MMULT(MINVERSE(MMULT(OFFSET(A$375,0,1+18,3,AM$376),TRANSPOSE(OFFSET(A$375,0,1+18,3,AM$376)))),MMULT(OFFSET(A$375,0,1+18,3,AM$376),TRANSPOSE(OFFSET(A453,0,1+18,1,AM$376)))))</f>
        <v>-2566.1040644645691</v>
      </c>
      <c r="AR453" s="30">
        <f ca="1"/>
        <v>2.5666335306596011</v>
      </c>
      <c r="AS453" s="29">
        <f ca="1"/>
        <v>-6.3936067942904629E-4</v>
      </c>
    </row>
    <row r="454" spans="1:45" x14ac:dyDescent="0.2">
      <c r="A454" t="s">
        <v>89</v>
      </c>
      <c r="B454" s="26">
        <v>117</v>
      </c>
      <c r="C454" s="3">
        <v>139</v>
      </c>
      <c r="D454" s="26">
        <v>157</v>
      </c>
      <c r="E454" s="26">
        <v>158</v>
      </c>
      <c r="F454" s="26">
        <v>159</v>
      </c>
      <c r="G454" s="26">
        <v>164</v>
      </c>
      <c r="H454" s="26">
        <v>172</v>
      </c>
      <c r="I454" s="26">
        <v>183</v>
      </c>
      <c r="J454" s="26">
        <v>191</v>
      </c>
      <c r="K454" s="26">
        <v>196</v>
      </c>
      <c r="L454" s="26">
        <v>197</v>
      </c>
      <c r="M454" s="26">
        <v>196</v>
      </c>
      <c r="N454" s="26">
        <v>198</v>
      </c>
      <c r="O454" s="26">
        <v>200</v>
      </c>
      <c r="P454" s="26">
        <v>201</v>
      </c>
      <c r="Q454" s="26">
        <v>201</v>
      </c>
      <c r="R454" s="26">
        <v>199</v>
      </c>
      <c r="S454" s="26">
        <v>196</v>
      </c>
      <c r="T454">
        <v>118</v>
      </c>
      <c r="U454">
        <v>141</v>
      </c>
      <c r="V454">
        <v>160</v>
      </c>
      <c r="W454">
        <v>161</v>
      </c>
      <c r="X454">
        <v>162</v>
      </c>
      <c r="Y454">
        <v>166</v>
      </c>
      <c r="Z454">
        <v>175</v>
      </c>
      <c r="AA454">
        <v>186</v>
      </c>
      <c r="AB454">
        <v>194</v>
      </c>
      <c r="AC454">
        <v>199</v>
      </c>
      <c r="AD454">
        <v>200</v>
      </c>
      <c r="AE454">
        <v>200</v>
      </c>
      <c r="AF454">
        <v>201</v>
      </c>
      <c r="AG454">
        <v>204</v>
      </c>
      <c r="AH454">
        <v>205</v>
      </c>
      <c r="AI454">
        <v>205</v>
      </c>
      <c r="AJ454">
        <v>204</v>
      </c>
      <c r="AK454">
        <v>200</v>
      </c>
      <c r="AM454" s="31">
        <f t="array" aca="1" ref="AM454:AO454" ca="1">TRANSPOSE(MMULT(MINVERSE(MMULT(OFFSET(A$375,0,1,3,AM$376),TRANSPOSE(OFFSET(A$375,0,1,3,AM$376)))),MMULT(OFFSET(A$375,0,1,3,AM$376),TRANSPOSE(OFFSET(A454,0,1,1,AM$376)))))</f>
        <v>-74717.855003356934</v>
      </c>
      <c r="AN454" s="30">
        <f ca="1"/>
        <v>72.007597144693136</v>
      </c>
      <c r="AO454" s="29">
        <f ca="1"/>
        <v>-1.7302698460298416E-2</v>
      </c>
      <c r="AQ454" s="31">
        <f t="array" aca="1" ref="AQ454:AS454" ca="1">TRANSPOSE(MMULT(MINVERSE(MMULT(OFFSET(A$375,0,1+18,3,AM$376),TRANSPOSE(OFFSET(A$375,0,1+18,3,AM$376)))),MMULT(OFFSET(A$375,0,1+18,3,AM$376),TRANSPOSE(OFFSET(A454,0,1+18,1,AM$376)))))</f>
        <v>-77356.821212768555</v>
      </c>
      <c r="AR454" s="30">
        <f ca="1"/>
        <v>74.56613877415657</v>
      </c>
      <c r="AS454" s="29">
        <f ca="1"/>
        <v>-1.7922079120580747E-2</v>
      </c>
    </row>
    <row r="455" spans="1:45" x14ac:dyDescent="0.2">
      <c r="A455" t="s">
        <v>90</v>
      </c>
      <c r="B455" s="26">
        <v>151</v>
      </c>
      <c r="C455" s="3">
        <v>175</v>
      </c>
      <c r="D455" s="26">
        <v>197</v>
      </c>
      <c r="E455" s="26">
        <v>215</v>
      </c>
      <c r="F455" s="26">
        <v>231</v>
      </c>
      <c r="G455" s="26">
        <v>245</v>
      </c>
      <c r="H455" s="26">
        <v>258</v>
      </c>
      <c r="I455" s="26">
        <v>269</v>
      </c>
      <c r="J455" s="26">
        <v>277</v>
      </c>
      <c r="K455" s="26">
        <v>283</v>
      </c>
      <c r="L455" s="26">
        <v>286</v>
      </c>
      <c r="M455" s="26">
        <v>289</v>
      </c>
      <c r="N455" s="26">
        <v>289</v>
      </c>
      <c r="O455" s="26">
        <v>290</v>
      </c>
      <c r="P455" s="26">
        <v>289</v>
      </c>
      <c r="Q455" s="26">
        <v>286</v>
      </c>
      <c r="R455" s="26">
        <v>282</v>
      </c>
      <c r="S455" s="26">
        <v>277</v>
      </c>
      <c r="T455">
        <v>153</v>
      </c>
      <c r="U455">
        <v>178</v>
      </c>
      <c r="V455">
        <v>201</v>
      </c>
      <c r="W455">
        <v>219</v>
      </c>
      <c r="X455">
        <v>236</v>
      </c>
      <c r="Y455">
        <v>250</v>
      </c>
      <c r="Z455">
        <v>263</v>
      </c>
      <c r="AA455">
        <v>274</v>
      </c>
      <c r="AB455">
        <v>282</v>
      </c>
      <c r="AC455">
        <v>288</v>
      </c>
      <c r="AD455">
        <v>291</v>
      </c>
      <c r="AE455">
        <v>294</v>
      </c>
      <c r="AF455">
        <v>295</v>
      </c>
      <c r="AG455">
        <v>295</v>
      </c>
      <c r="AH455">
        <v>294</v>
      </c>
      <c r="AI455">
        <v>292</v>
      </c>
      <c r="AJ455">
        <v>288</v>
      </c>
      <c r="AK455">
        <v>284</v>
      </c>
      <c r="AM455" s="31">
        <f t="array" aca="1" ref="AM455:AO455" ca="1">TRANSPOSE(MMULT(MINVERSE(MMULT(OFFSET(A$375,0,1,3,AM$376),TRANSPOSE(OFFSET(A$375,0,1,3,AM$376)))),MMULT(OFFSET(A$375,0,1,3,AM$376),TRANSPOSE(OFFSET(A455,0,1,1,AM$376)))))</f>
        <v>-181041.94683074951</v>
      </c>
      <c r="AN455" s="30">
        <f ca="1"/>
        <v>175.03157992660999</v>
      </c>
      <c r="AO455" s="29">
        <f ca="1"/>
        <v>-4.2237765044774278E-2</v>
      </c>
      <c r="AQ455" s="31">
        <f t="array" aca="1" ref="AQ455:AS455" ca="1">TRANSPOSE(MMULT(MINVERSE(MMULT(OFFSET(A$375,0,1+18,3,AM$376),TRANSPOSE(OFFSET(A$375,0,1+18,3,AM$376)))),MMULT(OFFSET(A$375,0,1+18,3,AM$376),TRANSPOSE(OFFSET(A455,0,1+18,1,AM$376)))))</f>
        <v>-186393.1929397583</v>
      </c>
      <c r="AR455" s="30">
        <f ca="1"/>
        <v>180.22488694638014</v>
      </c>
      <c r="AS455" s="29">
        <f ca="1"/>
        <v>-4.3496506388692069E-2</v>
      </c>
    </row>
    <row r="456" spans="1:45" x14ac:dyDescent="0.2">
      <c r="A456" t="s">
        <v>91</v>
      </c>
      <c r="B456" s="26">
        <v>147</v>
      </c>
      <c r="C456" s="3">
        <v>137</v>
      </c>
      <c r="D456" s="26">
        <v>129</v>
      </c>
      <c r="E456" s="26">
        <v>115</v>
      </c>
      <c r="F456" s="26">
        <v>105</v>
      </c>
      <c r="G456" s="26">
        <v>102</v>
      </c>
      <c r="H456" s="26">
        <v>102</v>
      </c>
      <c r="I456" s="26">
        <v>102</v>
      </c>
      <c r="J456" s="26">
        <v>98</v>
      </c>
      <c r="K456" s="26">
        <v>91</v>
      </c>
      <c r="L456" s="26">
        <v>85</v>
      </c>
      <c r="M456" s="26">
        <v>80</v>
      </c>
      <c r="N456" s="26">
        <v>78</v>
      </c>
      <c r="O456" s="26">
        <v>76</v>
      </c>
      <c r="P456" s="26">
        <v>72</v>
      </c>
      <c r="Q456" s="26">
        <v>68</v>
      </c>
      <c r="R456" s="26">
        <v>63</v>
      </c>
      <c r="S456" s="26">
        <v>59</v>
      </c>
      <c r="T456">
        <v>162</v>
      </c>
      <c r="U456">
        <v>148</v>
      </c>
      <c r="V456">
        <v>137</v>
      </c>
      <c r="W456">
        <v>121</v>
      </c>
      <c r="X456">
        <v>111</v>
      </c>
      <c r="Y456">
        <v>108</v>
      </c>
      <c r="Z456">
        <v>108</v>
      </c>
      <c r="AA456">
        <v>108</v>
      </c>
      <c r="AB456">
        <v>104</v>
      </c>
      <c r="AC456">
        <v>97</v>
      </c>
      <c r="AD456">
        <v>90</v>
      </c>
      <c r="AE456">
        <v>85</v>
      </c>
      <c r="AF456">
        <v>83</v>
      </c>
      <c r="AG456">
        <v>80</v>
      </c>
      <c r="AH456">
        <v>77</v>
      </c>
      <c r="AI456">
        <v>72</v>
      </c>
      <c r="AJ456">
        <v>67</v>
      </c>
      <c r="AK456">
        <v>63</v>
      </c>
      <c r="AM456" s="31">
        <f t="array" aca="1" ref="AM456:AO456" ca="1">TRANSPOSE(MMULT(MINVERSE(MMULT(OFFSET(A$375,0,1,3,AM$376),TRANSPOSE(OFFSET(A$375,0,1,3,AM$376)))),MMULT(OFFSET(A$375,0,1,3,AM$376),TRANSPOSE(OFFSET(A456,0,1,1,AM$376)))))</f>
        <v>54483.79373550415</v>
      </c>
      <c r="AN456" s="30">
        <f ca="1"/>
        <v>-52.129973482340574</v>
      </c>
      <c r="AO456" s="29">
        <f ca="1"/>
        <v>1.2487513332416711E-2</v>
      </c>
      <c r="AQ456" s="31">
        <f t="array" aca="1" ref="AQ456:AS456" ca="1">TRANSPOSE(MMULT(MINVERSE(MMULT(OFFSET(A$375,0,1+18,3,AM$376),TRANSPOSE(OFFSET(A$375,0,1+18,3,AM$376)))),MMULT(OFFSET(A$375,0,1+18,3,AM$376),TRANSPOSE(OFFSET(A456,0,1+18,1,AM$376)))))</f>
        <v>73268.10364151001</v>
      </c>
      <c r="AR456" s="30">
        <f ca="1"/>
        <v>-70.383521132171154</v>
      </c>
      <c r="AS456" s="29">
        <f ca="1"/>
        <v>1.6923078058425745E-2</v>
      </c>
    </row>
    <row r="457" spans="1:45" x14ac:dyDescent="0.2">
      <c r="A457" t="s">
        <v>92</v>
      </c>
      <c r="B457" s="26">
        <v>1665</v>
      </c>
      <c r="C457" s="3">
        <v>1852</v>
      </c>
      <c r="D457" s="26">
        <v>1992</v>
      </c>
      <c r="E457" s="26">
        <v>1929</v>
      </c>
      <c r="F457" s="26">
        <v>1871</v>
      </c>
      <c r="G457" s="26">
        <v>1812</v>
      </c>
      <c r="H457" s="26">
        <v>1767</v>
      </c>
      <c r="I457" s="26">
        <v>1751</v>
      </c>
      <c r="J457" s="26">
        <v>1772</v>
      </c>
      <c r="K457" s="26">
        <v>1804</v>
      </c>
      <c r="L457" s="26">
        <v>1798</v>
      </c>
      <c r="M457" s="26">
        <v>1770</v>
      </c>
      <c r="N457" s="26">
        <v>1736</v>
      </c>
      <c r="O457" s="26">
        <v>1716</v>
      </c>
      <c r="P457" s="26">
        <v>1714</v>
      </c>
      <c r="Q457" s="26">
        <v>1726</v>
      </c>
      <c r="R457" s="26">
        <v>1734</v>
      </c>
      <c r="S457" s="26">
        <v>1731</v>
      </c>
      <c r="T457">
        <v>1796</v>
      </c>
      <c r="U457">
        <v>1970</v>
      </c>
      <c r="V457">
        <v>2097</v>
      </c>
      <c r="W457">
        <v>2036</v>
      </c>
      <c r="X457">
        <v>1975</v>
      </c>
      <c r="Y457">
        <v>1913</v>
      </c>
      <c r="Z457">
        <v>1866</v>
      </c>
      <c r="AA457">
        <v>1848</v>
      </c>
      <c r="AB457">
        <v>1871</v>
      </c>
      <c r="AC457">
        <v>1904</v>
      </c>
      <c r="AD457">
        <v>1899</v>
      </c>
      <c r="AE457">
        <v>1868</v>
      </c>
      <c r="AF457">
        <v>1833</v>
      </c>
      <c r="AG457">
        <v>1812</v>
      </c>
      <c r="AH457">
        <v>1810</v>
      </c>
      <c r="AI457">
        <v>1822</v>
      </c>
      <c r="AJ457">
        <v>1831</v>
      </c>
      <c r="AK457">
        <v>1827</v>
      </c>
      <c r="AM457" s="31">
        <f t="array" aca="1" ref="AM457:AO457" ca="1">TRANSPOSE(MMULT(MINVERSE(MMULT(OFFSET(A$375,0,1,3,AM$376),TRANSPOSE(OFFSET(A$375,0,1,3,AM$376)))),MMULT(OFFSET(A$375,0,1,3,AM$376),TRANSPOSE(OFFSET(A457,0,1,1,AM$376)))))</f>
        <v>-321571.40173339844</v>
      </c>
      <c r="AN457" s="30">
        <f ca="1"/>
        <v>317.82319730520248</v>
      </c>
      <c r="AO457" s="29">
        <f ca="1"/>
        <v>-7.8081923100398853E-2</v>
      </c>
      <c r="AQ457" s="31">
        <f t="array" aca="1" ref="AQ457:AS457" ca="1">TRANSPOSE(MMULT(MINVERSE(MMULT(OFFSET(A$375,0,1+18,3,AM$376),TRANSPOSE(OFFSET(A$375,0,1+18,3,AM$376)))),MMULT(OFFSET(A$375,0,1+18,3,AM$376),TRANSPOSE(OFFSET(A457,0,1+18,1,AM$376)))))</f>
        <v>-255583.82690429688</v>
      </c>
      <c r="AR457" s="30">
        <f ca="1"/>
        <v>253.77454173564911</v>
      </c>
      <c r="AS457" s="29">
        <f ca="1"/>
        <v>-6.251748648355715E-2</v>
      </c>
    </row>
    <row r="458" spans="1:45" x14ac:dyDescent="0.2">
      <c r="A458" t="s">
        <v>93</v>
      </c>
      <c r="B458" s="26">
        <v>1789</v>
      </c>
      <c r="C458" s="3">
        <v>1903</v>
      </c>
      <c r="D458" s="26">
        <v>2013</v>
      </c>
      <c r="E458" s="26">
        <v>2112</v>
      </c>
      <c r="F458" s="26">
        <v>2209</v>
      </c>
      <c r="G458" s="26">
        <v>2309</v>
      </c>
      <c r="H458" s="26">
        <v>2411</v>
      </c>
      <c r="I458" s="26">
        <v>2506</v>
      </c>
      <c r="J458" s="26">
        <v>2581</v>
      </c>
      <c r="K458" s="26">
        <v>2632</v>
      </c>
      <c r="L458" s="26">
        <v>2671</v>
      </c>
      <c r="M458" s="26">
        <v>2703</v>
      </c>
      <c r="N458" s="26">
        <v>2722</v>
      </c>
      <c r="O458" s="26">
        <v>2741</v>
      </c>
      <c r="P458" s="26">
        <v>2731</v>
      </c>
      <c r="Q458" s="26">
        <v>2711</v>
      </c>
      <c r="R458" s="26">
        <v>2673</v>
      </c>
      <c r="S458" s="26">
        <v>2637</v>
      </c>
      <c r="T458">
        <v>1867</v>
      </c>
      <c r="U458">
        <v>1985</v>
      </c>
      <c r="V458">
        <v>2099</v>
      </c>
      <c r="W458">
        <v>2201</v>
      </c>
      <c r="X458">
        <v>2301</v>
      </c>
      <c r="Y458">
        <v>2406</v>
      </c>
      <c r="Z458">
        <v>2511</v>
      </c>
      <c r="AA458">
        <v>2610</v>
      </c>
      <c r="AB458">
        <v>2687</v>
      </c>
      <c r="AC458">
        <v>2741</v>
      </c>
      <c r="AD458">
        <v>2783</v>
      </c>
      <c r="AE458">
        <v>2817</v>
      </c>
      <c r="AF458">
        <v>2838</v>
      </c>
      <c r="AG458">
        <v>2860</v>
      </c>
      <c r="AH458">
        <v>2851</v>
      </c>
      <c r="AI458">
        <v>2833</v>
      </c>
      <c r="AJ458">
        <v>2796</v>
      </c>
      <c r="AK458">
        <v>2761</v>
      </c>
      <c r="AM458" s="31">
        <f t="array" aca="1" ref="AM458:AO458" ca="1">TRANSPOSE(MMULT(MINVERSE(MMULT(OFFSET(A$375,0,1,3,AM$376),TRANSPOSE(OFFSET(A$375,0,1,3,AM$376)))),MMULT(OFFSET(A$375,0,1,3,AM$376),TRANSPOSE(OFFSET(A458,0,1,1,AM$376)))))</f>
        <v>-757053.19903564453</v>
      </c>
      <c r="AN458" s="30">
        <f ca="1"/>
        <v>726.5649830698967</v>
      </c>
      <c r="AO458" s="29">
        <f ca="1"/>
        <v>-0.17368632540456019</v>
      </c>
      <c r="AQ458" s="31">
        <f t="array" aca="1" ref="AQ458:AS458" ca="1">TRANSPOSE(MMULT(MINVERSE(MMULT(OFFSET(A$375,0,1+18,3,AM$376),TRANSPOSE(OFFSET(A$375,0,1+18,3,AM$376)))),MMULT(OFFSET(A$375,0,1+18,3,AM$376),TRANSPOSE(OFFSET(A458,0,1+18,1,AM$376)))))</f>
        <v>-771892.13305664062</v>
      </c>
      <c r="AR458" s="30">
        <f ca="1"/>
        <v>740.53011882305145</v>
      </c>
      <c r="AS458" s="29">
        <f ca="1"/>
        <v>-0.17694306890189182</v>
      </c>
    </row>
    <row r="459" spans="1:45" x14ac:dyDescent="0.2">
      <c r="A459" t="s">
        <v>94</v>
      </c>
      <c r="B459" s="26">
        <v>2</v>
      </c>
      <c r="C459" s="3">
        <v>2</v>
      </c>
      <c r="D459" s="26">
        <v>2</v>
      </c>
      <c r="E459" s="26">
        <v>2</v>
      </c>
      <c r="F459" s="26">
        <v>2</v>
      </c>
      <c r="G459" s="26">
        <v>2</v>
      </c>
      <c r="H459" s="26">
        <v>2</v>
      </c>
      <c r="I459" s="26">
        <v>2</v>
      </c>
      <c r="J459" s="26">
        <v>2</v>
      </c>
      <c r="K459" s="26">
        <v>2</v>
      </c>
      <c r="L459" s="26">
        <v>2</v>
      </c>
      <c r="M459" s="26">
        <v>2</v>
      </c>
      <c r="N459" s="26">
        <v>2</v>
      </c>
      <c r="O459" s="26">
        <v>2</v>
      </c>
      <c r="P459" s="26">
        <v>2</v>
      </c>
      <c r="Q459" s="26">
        <v>2</v>
      </c>
      <c r="R459" s="26">
        <v>2</v>
      </c>
      <c r="S459" s="26">
        <v>2</v>
      </c>
      <c r="T459">
        <v>2</v>
      </c>
      <c r="U459">
        <v>2</v>
      </c>
      <c r="V459">
        <v>2</v>
      </c>
      <c r="W459">
        <v>2</v>
      </c>
      <c r="X459">
        <v>2</v>
      </c>
      <c r="Y459">
        <v>2</v>
      </c>
      <c r="Z459">
        <v>2</v>
      </c>
      <c r="AA459">
        <v>2</v>
      </c>
      <c r="AB459">
        <v>2</v>
      </c>
      <c r="AC459">
        <v>2</v>
      </c>
      <c r="AD459">
        <v>2</v>
      </c>
      <c r="AE459">
        <v>2</v>
      </c>
      <c r="AF459">
        <v>2</v>
      </c>
      <c r="AG459">
        <v>2</v>
      </c>
      <c r="AH459">
        <v>2</v>
      </c>
      <c r="AI459">
        <v>2</v>
      </c>
      <c r="AJ459">
        <v>2</v>
      </c>
      <c r="AK459">
        <v>2</v>
      </c>
      <c r="AM459" s="31">
        <f t="array" aca="1" ref="AM459:AO459" ca="1">TRANSPOSE(MMULT(MINVERSE(MMULT(OFFSET(A$375,0,1,3,AM$376),TRANSPOSE(OFFSET(A$375,0,1,3,AM$376)))),MMULT(OFFSET(A$375,0,1,3,AM$376),TRANSPOSE(OFFSET(A459,0,1,1,AM$376)))))</f>
        <v>2</v>
      </c>
      <c r="AN459" s="30">
        <f ca="1"/>
        <v>-5.8207660913467407E-11</v>
      </c>
      <c r="AO459" s="29">
        <f ca="1"/>
        <v>2.8421709430404007E-14</v>
      </c>
      <c r="AQ459" s="31">
        <f t="array" aca="1" ref="AQ459:AS459" ca="1">TRANSPOSE(MMULT(MINVERSE(MMULT(OFFSET(A$375,0,1+18,3,AM$376),TRANSPOSE(OFFSET(A$375,0,1+18,3,AM$376)))),MMULT(OFFSET(A$375,0,1+18,3,AM$376),TRANSPOSE(OFFSET(A459,0,1+18,1,AM$376)))))</f>
        <v>2</v>
      </c>
      <c r="AR459" s="30">
        <f ca="1"/>
        <v>-5.8207660913467407E-11</v>
      </c>
      <c r="AS459" s="29">
        <f ca="1"/>
        <v>2.8421709430404007E-14</v>
      </c>
    </row>
    <row r="460" spans="1:45" x14ac:dyDescent="0.2">
      <c r="A460" t="s">
        <v>95</v>
      </c>
      <c r="B460" s="26">
        <v>272</v>
      </c>
      <c r="C460" s="3">
        <v>228</v>
      </c>
      <c r="D460" s="26">
        <v>197</v>
      </c>
      <c r="E460" s="26">
        <v>172</v>
      </c>
      <c r="F460" s="26">
        <v>162</v>
      </c>
      <c r="G460" s="26">
        <v>166</v>
      </c>
      <c r="H460" s="26">
        <v>172</v>
      </c>
      <c r="I460" s="26">
        <v>172</v>
      </c>
      <c r="J460" s="26">
        <v>165</v>
      </c>
      <c r="K460" s="26">
        <v>153</v>
      </c>
      <c r="L460" s="26">
        <v>144</v>
      </c>
      <c r="M460" s="26">
        <v>141</v>
      </c>
      <c r="N460" s="26">
        <v>143</v>
      </c>
      <c r="O460" s="26">
        <v>145</v>
      </c>
      <c r="P460" s="26">
        <v>145</v>
      </c>
      <c r="Q460" s="26">
        <v>142</v>
      </c>
      <c r="R460" s="26">
        <v>137</v>
      </c>
      <c r="S460" s="26">
        <v>133</v>
      </c>
      <c r="T460">
        <v>293</v>
      </c>
      <c r="U460">
        <v>244</v>
      </c>
      <c r="V460">
        <v>210</v>
      </c>
      <c r="W460">
        <v>183</v>
      </c>
      <c r="X460">
        <v>173</v>
      </c>
      <c r="Y460">
        <v>177</v>
      </c>
      <c r="Z460">
        <v>183</v>
      </c>
      <c r="AA460">
        <v>183</v>
      </c>
      <c r="AB460">
        <v>175</v>
      </c>
      <c r="AC460">
        <v>163</v>
      </c>
      <c r="AD460">
        <v>154</v>
      </c>
      <c r="AE460">
        <v>150</v>
      </c>
      <c r="AF460">
        <v>152</v>
      </c>
      <c r="AG460">
        <v>155</v>
      </c>
      <c r="AH460">
        <v>155</v>
      </c>
      <c r="AI460">
        <v>151</v>
      </c>
      <c r="AJ460">
        <v>145</v>
      </c>
      <c r="AK460">
        <v>141</v>
      </c>
      <c r="AM460" s="31">
        <f t="array" aca="1" ref="AM460:AO460" ca="1">TRANSPOSE(MMULT(MINVERSE(MMULT(OFFSET(A$375,0,1,3,AM$376),TRANSPOSE(OFFSET(A$375,0,1,3,AM$376)))),MMULT(OFFSET(A$375,0,1,3,AM$376),TRANSPOSE(OFFSET(A460,0,1,1,AM$376)))))</f>
        <v>185107.99901580811</v>
      </c>
      <c r="AN460" s="30">
        <f ca="1"/>
        <v>-179.26654522120953</v>
      </c>
      <c r="AO460" s="29">
        <f ca="1"/>
        <v>4.3436566311356728E-2</v>
      </c>
      <c r="AQ460" s="31">
        <f t="array" aca="1" ref="AQ460:AS460" ca="1">TRANSPOSE(MMULT(MINVERSE(MMULT(OFFSET(A$375,0,1+18,3,AM$376),TRANSPOSE(OFFSET(A$375,0,1+18,3,AM$376)))),MMULT(OFFSET(A$375,0,1+18,3,AM$376),TRANSPOSE(OFFSET(A460,0,1+18,1,AM$376)))))</f>
        <v>204280.71754837036</v>
      </c>
      <c r="AR460" s="30">
        <f ca="1"/>
        <v>-197.87114184349775</v>
      </c>
      <c r="AS460" s="29">
        <f ca="1"/>
        <v>4.7952051123502315E-2</v>
      </c>
    </row>
    <row r="461" spans="1:45" x14ac:dyDescent="0.2">
      <c r="A461" t="s">
        <v>96</v>
      </c>
      <c r="B461" s="26">
        <v>3</v>
      </c>
      <c r="C461" s="3">
        <v>3</v>
      </c>
      <c r="D461" s="26">
        <v>3</v>
      </c>
      <c r="E461" s="26">
        <v>3</v>
      </c>
      <c r="F461" s="26">
        <v>3</v>
      </c>
      <c r="G461" s="26">
        <v>3</v>
      </c>
      <c r="H461" s="26">
        <v>3</v>
      </c>
      <c r="I461" s="26">
        <v>3</v>
      </c>
      <c r="J461" s="26">
        <v>3</v>
      </c>
      <c r="K461" s="26">
        <v>3</v>
      </c>
      <c r="L461" s="26">
        <v>3</v>
      </c>
      <c r="M461" s="26">
        <v>3</v>
      </c>
      <c r="N461" s="26">
        <v>3</v>
      </c>
      <c r="O461" s="26">
        <v>3</v>
      </c>
      <c r="P461" s="26">
        <v>3</v>
      </c>
      <c r="Q461" s="26">
        <v>3</v>
      </c>
      <c r="R461" s="26">
        <v>3</v>
      </c>
      <c r="S461" s="26">
        <v>3</v>
      </c>
      <c r="T461">
        <v>3</v>
      </c>
      <c r="U461">
        <v>3</v>
      </c>
      <c r="V461">
        <v>3</v>
      </c>
      <c r="W461">
        <v>3</v>
      </c>
      <c r="X461">
        <v>3</v>
      </c>
      <c r="Y461">
        <v>3</v>
      </c>
      <c r="Z461">
        <v>3</v>
      </c>
      <c r="AA461">
        <v>3</v>
      </c>
      <c r="AB461">
        <v>3</v>
      </c>
      <c r="AC461">
        <v>3</v>
      </c>
      <c r="AD461">
        <v>3</v>
      </c>
      <c r="AE461">
        <v>3</v>
      </c>
      <c r="AF461">
        <v>3</v>
      </c>
      <c r="AG461">
        <v>3</v>
      </c>
      <c r="AH461">
        <v>3</v>
      </c>
      <c r="AI461">
        <v>3</v>
      </c>
      <c r="AJ461">
        <v>3</v>
      </c>
      <c r="AK461">
        <v>3</v>
      </c>
      <c r="AM461" s="31">
        <f t="array" aca="1" ref="AM461:AO461" ca="1">TRANSPOSE(MMULT(MINVERSE(MMULT(OFFSET(A$375,0,1,3,AM$376),TRANSPOSE(OFFSET(A$375,0,1,3,AM$376)))),MMULT(OFFSET(A$375,0,1,3,AM$376),TRANSPOSE(OFFSET(A461,0,1,1,AM$376)))))</f>
        <v>3</v>
      </c>
      <c r="AN461" s="30">
        <f ca="1"/>
        <v>-1.1641532182693481E-10</v>
      </c>
      <c r="AO461" s="29">
        <f ca="1"/>
        <v>8.5265128291212022E-14</v>
      </c>
      <c r="AQ461" s="31">
        <f t="array" aca="1" ref="AQ461:AS461" ca="1">TRANSPOSE(MMULT(MINVERSE(MMULT(OFFSET(A$375,0,1+18,3,AM$376),TRANSPOSE(OFFSET(A$375,0,1+18,3,AM$376)))),MMULT(OFFSET(A$375,0,1+18,3,AM$376),TRANSPOSE(OFFSET(A461,0,1+18,1,AM$376)))))</f>
        <v>3</v>
      </c>
      <c r="AR461" s="30">
        <f ca="1"/>
        <v>-1.1641532182693481E-10</v>
      </c>
      <c r="AS461" s="29">
        <f ca="1"/>
        <v>8.5265128291212022E-14</v>
      </c>
    </row>
    <row r="462" spans="1:45" x14ac:dyDescent="0.2">
      <c r="A462" t="s">
        <v>97</v>
      </c>
      <c r="B462" s="26">
        <v>4</v>
      </c>
      <c r="C462" s="3">
        <v>4</v>
      </c>
      <c r="D462" s="26">
        <v>4</v>
      </c>
      <c r="E462" s="26">
        <v>4</v>
      </c>
      <c r="F462" s="26">
        <v>4</v>
      </c>
      <c r="G462" s="26">
        <v>3</v>
      </c>
      <c r="H462" s="26">
        <v>3</v>
      </c>
      <c r="I462" s="26">
        <v>3</v>
      </c>
      <c r="J462" s="26">
        <v>3</v>
      </c>
      <c r="K462" s="26">
        <v>3</v>
      </c>
      <c r="L462" s="26">
        <v>3</v>
      </c>
      <c r="M462" s="26">
        <v>3</v>
      </c>
      <c r="N462" s="26">
        <v>3</v>
      </c>
      <c r="O462" s="26">
        <v>2</v>
      </c>
      <c r="P462" s="26">
        <v>2</v>
      </c>
      <c r="Q462" s="26">
        <v>2</v>
      </c>
      <c r="R462" s="26">
        <v>2</v>
      </c>
      <c r="S462" s="26">
        <v>2</v>
      </c>
      <c r="T462">
        <v>6</v>
      </c>
      <c r="U462">
        <v>5</v>
      </c>
      <c r="V462">
        <v>5</v>
      </c>
      <c r="W462">
        <v>4</v>
      </c>
      <c r="X462">
        <v>4</v>
      </c>
      <c r="Y462">
        <v>4</v>
      </c>
      <c r="Z462">
        <v>4</v>
      </c>
      <c r="AA462">
        <v>4</v>
      </c>
      <c r="AB462">
        <v>3</v>
      </c>
      <c r="AC462">
        <v>3</v>
      </c>
      <c r="AD462">
        <v>3</v>
      </c>
      <c r="AE462">
        <v>3</v>
      </c>
      <c r="AF462">
        <v>3</v>
      </c>
      <c r="AG462">
        <v>3</v>
      </c>
      <c r="AH462">
        <v>2</v>
      </c>
      <c r="AI462">
        <v>2</v>
      </c>
      <c r="AJ462">
        <v>2</v>
      </c>
      <c r="AK462">
        <v>2</v>
      </c>
      <c r="AM462" s="31">
        <f t="array" aca="1" ref="AM462:AO462" ca="1">TRANSPOSE(MMULT(MINVERSE(MMULT(OFFSET(A$375,0,1,3,AM$376),TRANSPOSE(OFFSET(A$375,0,1,3,AM$376)))),MMULT(OFFSET(A$375,0,1,3,AM$376),TRANSPOSE(OFFSET(A462,0,1,1,AM$376)))))</f>
        <v>1719.3287826776505</v>
      </c>
      <c r="AN462" s="30">
        <f ca="1"/>
        <v>-1.656343765440397</v>
      </c>
      <c r="AO462" s="29">
        <f ca="1"/>
        <v>3.9960042624898051E-4</v>
      </c>
      <c r="AQ462" s="31">
        <f t="array" aca="1" ref="AQ462:AS462" ca="1">TRANSPOSE(MMULT(MINVERSE(MMULT(OFFSET(A$375,0,1+18,3,AM$376),TRANSPOSE(OFFSET(A$375,0,1+18,3,AM$376)))),MMULT(OFFSET(A$375,0,1+18,3,AM$376),TRANSPOSE(OFFSET(A462,0,1+18,1,AM$376)))))</f>
        <v>3187.4087977409363</v>
      </c>
      <c r="AR462" s="30">
        <f ca="1"/>
        <v>-3.0686315706698224</v>
      </c>
      <c r="AS462" s="29">
        <f ca="1"/>
        <v>7.3926078869135381E-4</v>
      </c>
    </row>
    <row r="463" spans="1:45" x14ac:dyDescent="0.2">
      <c r="A463" t="s">
        <v>98</v>
      </c>
      <c r="B463" s="26">
        <v>12</v>
      </c>
      <c r="C463" s="3">
        <v>11</v>
      </c>
      <c r="D463" s="26">
        <v>11</v>
      </c>
      <c r="E463" s="26">
        <v>11</v>
      </c>
      <c r="F463" s="26">
        <v>12</v>
      </c>
      <c r="G463" s="26">
        <v>12</v>
      </c>
      <c r="H463" s="26">
        <v>11</v>
      </c>
      <c r="I463" s="26">
        <v>10</v>
      </c>
      <c r="J463" s="26">
        <v>10</v>
      </c>
      <c r="K463" s="26">
        <v>9</v>
      </c>
      <c r="L463" s="26">
        <v>10</v>
      </c>
      <c r="M463" s="26">
        <v>10</v>
      </c>
      <c r="N463" s="26">
        <v>9</v>
      </c>
      <c r="O463" s="26">
        <v>9</v>
      </c>
      <c r="P463" s="26">
        <v>8</v>
      </c>
      <c r="Q463" s="26">
        <v>8</v>
      </c>
      <c r="R463" s="26">
        <v>8</v>
      </c>
      <c r="S463" s="26">
        <v>8</v>
      </c>
      <c r="T463">
        <v>11</v>
      </c>
      <c r="U463">
        <v>11</v>
      </c>
      <c r="V463">
        <v>12</v>
      </c>
      <c r="W463">
        <v>11</v>
      </c>
      <c r="X463">
        <v>12</v>
      </c>
      <c r="Y463">
        <v>12</v>
      </c>
      <c r="Z463">
        <v>12</v>
      </c>
      <c r="AA463">
        <v>11</v>
      </c>
      <c r="AB463">
        <v>10</v>
      </c>
      <c r="AC463">
        <v>10</v>
      </c>
      <c r="AD463">
        <v>10</v>
      </c>
      <c r="AE463">
        <v>10</v>
      </c>
      <c r="AF463">
        <v>10</v>
      </c>
      <c r="AG463">
        <v>9</v>
      </c>
      <c r="AH463">
        <v>9</v>
      </c>
      <c r="AI463">
        <v>8</v>
      </c>
      <c r="AJ463">
        <v>8</v>
      </c>
      <c r="AK463">
        <v>8</v>
      </c>
      <c r="AM463" s="31">
        <f t="array" aca="1" ref="AM463:AO463" ca="1">TRANSPOSE(MMULT(MINVERSE(MMULT(OFFSET(A$375,0,1,3,AM$376),TRANSPOSE(OFFSET(A$375,0,1,3,AM$376)))),MMULT(OFFSET(A$375,0,1,3,AM$376),TRANSPOSE(OFFSET(A463,0,1,1,AM$376)))))</f>
        <v>-1990.4906406402588</v>
      </c>
      <c r="AN463" s="30">
        <f ca="1"/>
        <v>2.0001000275369734</v>
      </c>
      <c r="AO463" s="29">
        <f ca="1"/>
        <v>-4.9950053062275401E-4</v>
      </c>
      <c r="AQ463" s="31">
        <f t="array" aca="1" ref="AQ463:AS463" ca="1">TRANSPOSE(MMULT(MINVERSE(MMULT(OFFSET(A$375,0,1+18,3,AM$376),TRANSPOSE(OFFSET(A$375,0,1+18,3,AM$376)))),MMULT(OFFSET(A$375,0,1+18,3,AM$376),TRANSPOSE(OFFSET(A463,0,1+18,1,AM$376)))))</f>
        <v>-4523.6486473083496</v>
      </c>
      <c r="AR463" s="30">
        <f ca="1"/>
        <v>4.464835453312844</v>
      </c>
      <c r="AS463" s="29">
        <f ca="1"/>
        <v>-1.0989011693141038E-3</v>
      </c>
    </row>
    <row r="464" spans="1:45" x14ac:dyDescent="0.2">
      <c r="A464" t="s">
        <v>99</v>
      </c>
      <c r="B464" s="26">
        <v>7</v>
      </c>
      <c r="C464" s="3">
        <v>7</v>
      </c>
      <c r="D464" s="26">
        <v>6</v>
      </c>
      <c r="E464" s="26">
        <v>7</v>
      </c>
      <c r="F464" s="26">
        <v>6</v>
      </c>
      <c r="G464" s="26">
        <v>6</v>
      </c>
      <c r="H464" s="26">
        <v>6</v>
      </c>
      <c r="I464" s="26">
        <v>6</v>
      </c>
      <c r="J464" s="26">
        <v>5</v>
      </c>
      <c r="K464" s="26">
        <v>5</v>
      </c>
      <c r="L464" s="26">
        <v>5</v>
      </c>
      <c r="M464" s="26">
        <v>5</v>
      </c>
      <c r="N464" s="26">
        <v>5</v>
      </c>
      <c r="O464" s="26">
        <v>4</v>
      </c>
      <c r="P464" s="26">
        <v>4</v>
      </c>
      <c r="Q464" s="26">
        <v>4</v>
      </c>
      <c r="R464" s="26">
        <v>4</v>
      </c>
      <c r="S464" s="26">
        <v>4</v>
      </c>
      <c r="T464">
        <v>7</v>
      </c>
      <c r="U464">
        <v>7</v>
      </c>
      <c r="V464">
        <v>7</v>
      </c>
      <c r="W464">
        <v>7</v>
      </c>
      <c r="X464">
        <v>7</v>
      </c>
      <c r="Y464">
        <v>7</v>
      </c>
      <c r="Z464">
        <v>6</v>
      </c>
      <c r="AA464">
        <v>6</v>
      </c>
      <c r="AB464">
        <v>6</v>
      </c>
      <c r="AC464">
        <v>6</v>
      </c>
      <c r="AD464">
        <v>5</v>
      </c>
      <c r="AE464">
        <v>5</v>
      </c>
      <c r="AF464">
        <v>5</v>
      </c>
      <c r="AG464">
        <v>5</v>
      </c>
      <c r="AH464">
        <v>5</v>
      </c>
      <c r="AI464">
        <v>4</v>
      </c>
      <c r="AJ464">
        <v>4</v>
      </c>
      <c r="AK464">
        <v>4</v>
      </c>
      <c r="AM464" s="31">
        <f t="array" aca="1" ref="AM464:AO464" ca="1">TRANSPOSE(MMULT(MINVERSE(MMULT(OFFSET(A$375,0,1,3,AM$376),TRANSPOSE(OFFSET(A$375,0,1,3,AM$376)))),MMULT(OFFSET(A$375,0,1,3,AM$376),TRANSPOSE(OFFSET(A464,0,1,1,AM$376)))))</f>
        <v>750.65239548683167</v>
      </c>
      <c r="AN464" s="30">
        <f ca="1"/>
        <v>-0.69110893842298537</v>
      </c>
      <c r="AO464" s="29">
        <f ca="1"/>
        <v>1.5984017136361217E-4</v>
      </c>
      <c r="AQ464" s="31">
        <f t="array" aca="1" ref="AQ464:AS464" ca="1">TRANSPOSE(MMULT(MINVERSE(MMULT(OFFSET(A$375,0,1+18,3,AM$376),TRANSPOSE(OFFSET(A$375,0,1+18,3,AM$376)))),MMULT(OFFSET(A$375,0,1+18,3,AM$376),TRANSPOSE(OFFSET(A464,0,1+18,1,AM$376)))))</f>
        <v>-2252.2668809890747</v>
      </c>
      <c r="AR464" s="30">
        <f ca="1"/>
        <v>2.2485515924636275</v>
      </c>
      <c r="AS464" s="29">
        <f ca="1"/>
        <v>-5.594405946567349E-4</v>
      </c>
    </row>
    <row r="465" spans="1:45" x14ac:dyDescent="0.2">
      <c r="A465" t="s">
        <v>100</v>
      </c>
      <c r="B465" s="26">
        <v>915</v>
      </c>
      <c r="C465" s="3">
        <v>969</v>
      </c>
      <c r="D465" s="26">
        <v>1005</v>
      </c>
      <c r="E465" s="26">
        <v>1027</v>
      </c>
      <c r="F465" s="26">
        <v>1030</v>
      </c>
      <c r="G465" s="26">
        <v>1024</v>
      </c>
      <c r="H465" s="26">
        <v>1008</v>
      </c>
      <c r="I465" s="26">
        <v>991</v>
      </c>
      <c r="J465" s="26">
        <v>972</v>
      </c>
      <c r="K465" s="26">
        <v>953</v>
      </c>
      <c r="L465" s="26">
        <v>930</v>
      </c>
      <c r="M465" s="26">
        <v>905</v>
      </c>
      <c r="N465" s="26">
        <v>878</v>
      </c>
      <c r="O465" s="26">
        <v>851</v>
      </c>
      <c r="P465" s="26">
        <v>827</v>
      </c>
      <c r="Q465" s="26">
        <v>801</v>
      </c>
      <c r="R465" s="26">
        <v>779</v>
      </c>
      <c r="S465" s="26">
        <v>754</v>
      </c>
      <c r="T465">
        <v>958</v>
      </c>
      <c r="U465">
        <v>1013</v>
      </c>
      <c r="V465">
        <v>1050</v>
      </c>
      <c r="W465">
        <v>1073</v>
      </c>
      <c r="X465">
        <v>1077</v>
      </c>
      <c r="Y465">
        <v>1071</v>
      </c>
      <c r="Z465">
        <v>1055</v>
      </c>
      <c r="AA465">
        <v>1038</v>
      </c>
      <c r="AB465">
        <v>1019</v>
      </c>
      <c r="AC465">
        <v>999</v>
      </c>
      <c r="AD465">
        <v>976</v>
      </c>
      <c r="AE465">
        <v>949</v>
      </c>
      <c r="AF465">
        <v>921</v>
      </c>
      <c r="AG465">
        <v>894</v>
      </c>
      <c r="AH465">
        <v>868</v>
      </c>
      <c r="AI465">
        <v>841</v>
      </c>
      <c r="AJ465">
        <v>818</v>
      </c>
      <c r="AK465">
        <v>792</v>
      </c>
      <c r="AM465" s="31">
        <f t="array" aca="1" ref="AM465:AO465" ca="1">TRANSPOSE(MMULT(MINVERSE(MMULT(OFFSET(A$375,0,1,3,AM$376),TRANSPOSE(OFFSET(A$375,0,1,3,AM$376)))),MMULT(OFFSET(A$375,0,1,3,AM$376),TRANSPOSE(OFFSET(A465,0,1,1,AM$376)))))</f>
        <v>-522418.38272094727</v>
      </c>
      <c r="AN465" s="30">
        <f ca="1"/>
        <v>513.24708625674248</v>
      </c>
      <c r="AO465" s="29">
        <f ca="1"/>
        <v>-0.12581419394700788</v>
      </c>
      <c r="AQ465" s="31">
        <f t="array" aca="1" ref="AQ465:AS465" ca="1">TRANSPOSE(MMULT(MINVERSE(MMULT(OFFSET(A$375,0,1+18,3,AM$376),TRANSPOSE(OFFSET(A$375,0,1+18,3,AM$376)))),MMULT(OFFSET(A$375,0,1+18,3,AM$376),TRANSPOSE(OFFSET(A465,0,1+18,1,AM$376)))))</f>
        <v>-542266.72268676758</v>
      </c>
      <c r="AR465" s="30">
        <f ca="1"/>
        <v>532.70043414831161</v>
      </c>
      <c r="AS465" s="29">
        <f ca="1"/>
        <v>-0.13056943901028717</v>
      </c>
    </row>
    <row r="466" spans="1:45" x14ac:dyDescent="0.2">
      <c r="A466" t="s">
        <v>101</v>
      </c>
      <c r="B466" s="26">
        <v>828</v>
      </c>
      <c r="C466" s="3">
        <v>927</v>
      </c>
      <c r="D466" s="26">
        <v>1020</v>
      </c>
      <c r="E466" s="26">
        <v>1119</v>
      </c>
      <c r="F466" s="26">
        <v>1208</v>
      </c>
      <c r="G466" s="26">
        <v>1284</v>
      </c>
      <c r="H466" s="26">
        <v>1351</v>
      </c>
      <c r="I466" s="26">
        <v>1412</v>
      </c>
      <c r="J466" s="26">
        <v>1472</v>
      </c>
      <c r="K466" s="26">
        <v>1525</v>
      </c>
      <c r="L466" s="26">
        <v>1568</v>
      </c>
      <c r="M466" s="26">
        <v>1606</v>
      </c>
      <c r="N466" s="26">
        <v>1633</v>
      </c>
      <c r="O466" s="26">
        <v>1652</v>
      </c>
      <c r="P466" s="26">
        <v>1660</v>
      </c>
      <c r="Q466" s="26">
        <v>1659</v>
      </c>
      <c r="R466" s="26">
        <v>1659</v>
      </c>
      <c r="S466" s="26">
        <v>1641</v>
      </c>
      <c r="T466">
        <v>837</v>
      </c>
      <c r="U466">
        <v>939</v>
      </c>
      <c r="V466">
        <v>1035</v>
      </c>
      <c r="W466">
        <v>1134</v>
      </c>
      <c r="X466">
        <v>1224</v>
      </c>
      <c r="Y466">
        <v>1300</v>
      </c>
      <c r="Z466">
        <v>1368</v>
      </c>
      <c r="AA466">
        <v>1429</v>
      </c>
      <c r="AB466">
        <v>1489</v>
      </c>
      <c r="AC466">
        <v>1543</v>
      </c>
      <c r="AD466">
        <v>1586</v>
      </c>
      <c r="AE466">
        <v>1625</v>
      </c>
      <c r="AF466">
        <v>1652</v>
      </c>
      <c r="AG466">
        <v>1672</v>
      </c>
      <c r="AH466">
        <v>1681</v>
      </c>
      <c r="AI466">
        <v>1681</v>
      </c>
      <c r="AJ466">
        <v>1682</v>
      </c>
      <c r="AK466">
        <v>1665</v>
      </c>
      <c r="AM466" s="31">
        <f t="array" aca="1" ref="AM466:AO466" ca="1">TRANSPOSE(MMULT(MINVERSE(MMULT(OFFSET(A$375,0,1,3,AM$376),TRANSPOSE(OFFSET(A$375,0,1,3,AM$376)))),MMULT(OFFSET(A$375,0,1,3,AM$376),TRANSPOSE(OFFSET(A466,0,1,1,AM$376)))))</f>
        <v>-594540.15548706055</v>
      </c>
      <c r="AN466" s="30">
        <f ca="1"/>
        <v>569.27266502380371</v>
      </c>
      <c r="AO466" s="29">
        <f ca="1"/>
        <v>-0.13588412508397596</v>
      </c>
      <c r="AQ466" s="31">
        <f t="array" aca="1" ref="AQ466:AS466" ca="1">TRANSPOSE(MMULT(MINVERSE(MMULT(OFFSET(A$375,0,1+18,3,AM$376),TRANSPOSE(OFFSET(A$375,0,1+18,3,AM$376)))),MMULT(OFFSET(A$375,0,1+18,3,AM$376),TRANSPOSE(OFFSET(A466,0,1+18,1,AM$376)))))</f>
        <v>-606405.02236938477</v>
      </c>
      <c r="AR466" s="30">
        <f ca="1"/>
        <v>580.76227617263794</v>
      </c>
      <c r="AS466" s="29">
        <f ca="1"/>
        <v>-0.13866134804993635</v>
      </c>
    </row>
    <row r="467" spans="1:45" x14ac:dyDescent="0.2">
      <c r="A467" t="s">
        <v>102</v>
      </c>
      <c r="B467" s="26">
        <v>128</v>
      </c>
      <c r="C467" s="3">
        <v>138</v>
      </c>
      <c r="D467" s="26">
        <v>148</v>
      </c>
      <c r="E467" s="26">
        <v>156</v>
      </c>
      <c r="F467" s="26">
        <v>164</v>
      </c>
      <c r="G467" s="26">
        <v>172</v>
      </c>
      <c r="H467" s="26">
        <v>181</v>
      </c>
      <c r="I467" s="26">
        <v>189</v>
      </c>
      <c r="J467" s="26">
        <v>195</v>
      </c>
      <c r="K467" s="26">
        <v>200</v>
      </c>
      <c r="L467" s="26">
        <v>203</v>
      </c>
      <c r="M467" s="26">
        <v>207</v>
      </c>
      <c r="N467" s="26">
        <v>209</v>
      </c>
      <c r="O467" s="26">
        <v>210</v>
      </c>
      <c r="P467" s="26">
        <v>210</v>
      </c>
      <c r="Q467" s="26">
        <v>210</v>
      </c>
      <c r="R467" s="26">
        <v>208</v>
      </c>
      <c r="S467" s="26">
        <v>205</v>
      </c>
      <c r="T467">
        <v>130</v>
      </c>
      <c r="U467">
        <v>140</v>
      </c>
      <c r="V467">
        <v>150</v>
      </c>
      <c r="W467">
        <v>158</v>
      </c>
      <c r="X467">
        <v>166</v>
      </c>
      <c r="Y467">
        <v>175</v>
      </c>
      <c r="Z467">
        <v>183</v>
      </c>
      <c r="AA467">
        <v>192</v>
      </c>
      <c r="AB467">
        <v>198</v>
      </c>
      <c r="AC467">
        <v>203</v>
      </c>
      <c r="AD467">
        <v>206</v>
      </c>
      <c r="AE467">
        <v>210</v>
      </c>
      <c r="AF467">
        <v>212</v>
      </c>
      <c r="AG467">
        <v>213</v>
      </c>
      <c r="AH467">
        <v>213</v>
      </c>
      <c r="AI467">
        <v>213</v>
      </c>
      <c r="AJ467">
        <v>211</v>
      </c>
      <c r="AK467">
        <v>208</v>
      </c>
      <c r="AM467" s="31">
        <f t="array" aca="1" ref="AM467:AO467" ca="1">TRANSPOSE(MMULT(MINVERSE(MMULT(OFFSET(A$375,0,1,3,AM$376),TRANSPOSE(OFFSET(A$375,0,1,3,AM$376)))),MMULT(OFFSET(A$375,0,1,3,AM$376),TRANSPOSE(OFFSET(A467,0,1,1,AM$376)))))</f>
        <v>-59975.148746490479</v>
      </c>
      <c r="AN467" s="30">
        <f ca="1"/>
        <v>57.445558242499828</v>
      </c>
      <c r="AO467" s="29">
        <f ca="1"/>
        <v>-1.3706294635085214E-2</v>
      </c>
      <c r="AQ467" s="31">
        <f t="array" aca="1" ref="AQ467:AS467" ca="1">TRANSPOSE(MMULT(MINVERSE(MMULT(OFFSET(A$375,0,1+18,3,AM$376),TRANSPOSE(OFFSET(A$375,0,1+18,3,AM$376)))),MMULT(OFFSET(A$375,0,1+18,3,AM$376),TRANSPOSE(OFFSET(A467,0,1+18,1,AM$376)))))</f>
        <v>-60518.855079650879</v>
      </c>
      <c r="AR467" s="30">
        <f ca="1"/>
        <v>57.957845989614725</v>
      </c>
      <c r="AS467" s="29">
        <f ca="1"/>
        <v>-1.382617476156156E-2</v>
      </c>
    </row>
    <row r="468" spans="1:45" x14ac:dyDescent="0.2">
      <c r="A468" t="s">
        <v>103</v>
      </c>
      <c r="B468" s="26">
        <v>37</v>
      </c>
      <c r="C468" s="3">
        <v>36</v>
      </c>
      <c r="D468" s="26">
        <v>35</v>
      </c>
      <c r="E468" s="26">
        <v>34</v>
      </c>
      <c r="F468" s="26">
        <v>33</v>
      </c>
      <c r="G468" s="26">
        <v>31</v>
      </c>
      <c r="H468" s="26">
        <v>29</v>
      </c>
      <c r="I468" s="26">
        <v>28</v>
      </c>
      <c r="J468" s="26">
        <v>26</v>
      </c>
      <c r="K468" s="26">
        <v>24</v>
      </c>
      <c r="L468" s="26">
        <v>23</v>
      </c>
      <c r="M468" s="26">
        <v>21</v>
      </c>
      <c r="N468" s="26">
        <v>19</v>
      </c>
      <c r="O468" s="26">
        <v>18</v>
      </c>
      <c r="P468" s="26">
        <v>16</v>
      </c>
      <c r="Q468" s="26">
        <v>15</v>
      </c>
      <c r="R468" s="26">
        <v>13</v>
      </c>
      <c r="S468" s="26">
        <v>12</v>
      </c>
      <c r="T468">
        <v>38</v>
      </c>
      <c r="U468">
        <v>38</v>
      </c>
      <c r="V468">
        <v>37</v>
      </c>
      <c r="W468">
        <v>36</v>
      </c>
      <c r="X468">
        <v>34</v>
      </c>
      <c r="Y468">
        <v>32</v>
      </c>
      <c r="Z468">
        <v>30</v>
      </c>
      <c r="AA468">
        <v>29</v>
      </c>
      <c r="AB468">
        <v>27</v>
      </c>
      <c r="AC468">
        <v>26</v>
      </c>
      <c r="AD468">
        <v>24</v>
      </c>
      <c r="AE468">
        <v>22</v>
      </c>
      <c r="AF468">
        <v>20</v>
      </c>
      <c r="AG468">
        <v>19</v>
      </c>
      <c r="AH468">
        <v>17</v>
      </c>
      <c r="AI468">
        <v>15</v>
      </c>
      <c r="AJ468">
        <v>14</v>
      </c>
      <c r="AK468">
        <v>12</v>
      </c>
      <c r="AM468" s="31">
        <f t="array" aca="1" ref="AM468:AO468" ca="1">TRANSPOSE(MMULT(MINVERSE(MMULT(OFFSET(A$375,0,1,3,AM$376),TRANSPOSE(OFFSET(A$375,0,1,3,AM$376)))),MMULT(OFFSET(A$375,0,1,3,AM$376),TRANSPOSE(OFFSET(A468,0,1,1,AM$376)))))</f>
        <v>-5863.2371530532837</v>
      </c>
      <c r="AN468" s="30">
        <f ca="1"/>
        <v>6.068531846627593</v>
      </c>
      <c r="AO468" s="29">
        <f ca="1"/>
        <v>-1.5584416507863352E-3</v>
      </c>
      <c r="AQ468" s="31">
        <f t="array" aca="1" ref="AQ468:AS468" ca="1">TRANSPOSE(MMULT(MINVERSE(MMULT(OFFSET(A$375,0,1+18,3,AM$376),TRANSPOSE(OFFSET(A$375,0,1+18,3,AM$376)))),MMULT(OFFSET(A$375,0,1+18,3,AM$376),TRANSPOSE(OFFSET(A468,0,1+18,1,AM$376)))))</f>
        <v>-5591.0543174743652</v>
      </c>
      <c r="AR468" s="30">
        <f ca="1"/>
        <v>5.8134868750348687</v>
      </c>
      <c r="AS468" s="29">
        <f ca="1"/>
        <v>-1.4985015868660412E-3</v>
      </c>
    </row>
    <row r="469" spans="1:45" x14ac:dyDescent="0.2">
      <c r="A469" t="s">
        <v>104</v>
      </c>
      <c r="B469" s="26">
        <v>607</v>
      </c>
      <c r="C469" s="3">
        <v>608</v>
      </c>
      <c r="D469" s="26">
        <v>606</v>
      </c>
      <c r="E469" s="26">
        <v>599</v>
      </c>
      <c r="F469" s="26">
        <v>590</v>
      </c>
      <c r="G469" s="26">
        <v>580</v>
      </c>
      <c r="H469" s="26">
        <v>570</v>
      </c>
      <c r="I469" s="26">
        <v>559</v>
      </c>
      <c r="J469" s="26">
        <v>546</v>
      </c>
      <c r="K469" s="26">
        <v>529</v>
      </c>
      <c r="L469" s="26">
        <v>511</v>
      </c>
      <c r="M469" s="26">
        <v>493</v>
      </c>
      <c r="N469" s="26">
        <v>476</v>
      </c>
      <c r="O469" s="26">
        <v>457</v>
      </c>
      <c r="P469" s="26">
        <v>440</v>
      </c>
      <c r="Q469" s="26">
        <v>423</v>
      </c>
      <c r="R469" s="26">
        <v>406</v>
      </c>
      <c r="S469" s="26">
        <v>390</v>
      </c>
      <c r="T469">
        <v>629</v>
      </c>
      <c r="U469">
        <v>630</v>
      </c>
      <c r="V469">
        <v>628</v>
      </c>
      <c r="W469">
        <v>620</v>
      </c>
      <c r="X469">
        <v>610</v>
      </c>
      <c r="Y469">
        <v>600</v>
      </c>
      <c r="Z469">
        <v>590</v>
      </c>
      <c r="AA469">
        <v>578</v>
      </c>
      <c r="AB469">
        <v>564</v>
      </c>
      <c r="AC469">
        <v>547</v>
      </c>
      <c r="AD469">
        <v>528</v>
      </c>
      <c r="AE469">
        <v>510</v>
      </c>
      <c r="AF469">
        <v>493</v>
      </c>
      <c r="AG469">
        <v>474</v>
      </c>
      <c r="AH469">
        <v>457</v>
      </c>
      <c r="AI469">
        <v>440</v>
      </c>
      <c r="AJ469">
        <v>423</v>
      </c>
      <c r="AK469">
        <v>406</v>
      </c>
      <c r="AM469" s="31">
        <f t="array" aca="1" ref="AM469:AO469" ca="1">TRANSPOSE(MMULT(MINVERSE(MMULT(OFFSET(A$375,0,1,3,AM$376),TRANSPOSE(OFFSET(A$375,0,1,3,AM$376)))),MMULT(OFFSET(A$375,0,1,3,AM$376),TRANSPOSE(OFFSET(A469,0,1,1,AM$376)))))</f>
        <v>-129827.84867858887</v>
      </c>
      <c r="AN469" s="30">
        <f ca="1"/>
        <v>129.79301528632641</v>
      </c>
      <c r="AO469" s="29">
        <f ca="1"/>
        <v>-3.2287714311678428E-2</v>
      </c>
      <c r="AQ469" s="31">
        <f t="array" aca="1" ref="AQ469:AS469" ca="1">TRANSPOSE(MMULT(MINVERSE(MMULT(OFFSET(A$375,0,1+18,3,AM$376),TRANSPOSE(OFFSET(A$375,0,1+18,3,AM$376)))),MMULT(OFFSET(A$375,0,1+18,3,AM$376),TRANSPOSE(OFFSET(A469,0,1+18,1,AM$376)))))</f>
        <v>-129357.73176574707</v>
      </c>
      <c r="AR469" s="30">
        <f ca="1"/>
        <v>129.45005820691586</v>
      </c>
      <c r="AS469" s="29">
        <f ca="1"/>
        <v>-3.2227774245257024E-2</v>
      </c>
    </row>
    <row r="470" spans="1:45" x14ac:dyDescent="0.2">
      <c r="A470" t="s">
        <v>105</v>
      </c>
      <c r="B470" s="26">
        <v>465</v>
      </c>
      <c r="C470" s="3">
        <v>484</v>
      </c>
      <c r="D470" s="26">
        <v>494</v>
      </c>
      <c r="E470" s="26">
        <v>500</v>
      </c>
      <c r="F470" s="26">
        <v>495</v>
      </c>
      <c r="G470" s="26">
        <v>480</v>
      </c>
      <c r="H470" s="26">
        <v>464</v>
      </c>
      <c r="I470" s="26">
        <v>448</v>
      </c>
      <c r="J470" s="26">
        <v>435</v>
      </c>
      <c r="K470" s="26">
        <v>421</v>
      </c>
      <c r="L470" s="26">
        <v>409</v>
      </c>
      <c r="M470" s="26">
        <v>395</v>
      </c>
      <c r="N470" s="26">
        <v>382</v>
      </c>
      <c r="O470" s="26">
        <v>368</v>
      </c>
      <c r="P470" s="26">
        <v>356</v>
      </c>
      <c r="Q470" s="26">
        <v>345</v>
      </c>
      <c r="R470" s="26">
        <v>335</v>
      </c>
      <c r="S470" s="26">
        <v>325</v>
      </c>
      <c r="T470">
        <v>483</v>
      </c>
      <c r="U470">
        <v>505</v>
      </c>
      <c r="V470">
        <v>517</v>
      </c>
      <c r="W470">
        <v>523</v>
      </c>
      <c r="X470">
        <v>518</v>
      </c>
      <c r="Y470">
        <v>503</v>
      </c>
      <c r="Z470">
        <v>487</v>
      </c>
      <c r="AA470">
        <v>470</v>
      </c>
      <c r="AB470">
        <v>456</v>
      </c>
      <c r="AC470">
        <v>442</v>
      </c>
      <c r="AD470">
        <v>430</v>
      </c>
      <c r="AE470">
        <v>415</v>
      </c>
      <c r="AF470">
        <v>401</v>
      </c>
      <c r="AG470">
        <v>386</v>
      </c>
      <c r="AH470">
        <v>374</v>
      </c>
      <c r="AI470">
        <v>362</v>
      </c>
      <c r="AJ470">
        <v>352</v>
      </c>
      <c r="AK470">
        <v>341</v>
      </c>
      <c r="AM470" s="31">
        <f t="array" aca="1" ref="AM470:AO470" ca="1">TRANSPOSE(MMULT(MINVERSE(MMULT(OFFSET(A$375,0,1,3,AM$376),TRANSPOSE(OFFSET(A$375,0,1,3,AM$376)))),MMULT(OFFSET(A$375,0,1,3,AM$376),TRANSPOSE(OFFSET(A470,0,1,1,AM$376)))))</f>
        <v>-192634.59602355957</v>
      </c>
      <c r="AN470" s="30">
        <f ca="1"/>
        <v>190.69092138111591</v>
      </c>
      <c r="AO470" s="29">
        <f ca="1"/>
        <v>-4.7072930072317831E-2</v>
      </c>
      <c r="AQ470" s="31">
        <f t="array" aca="1" ref="AQ470:AS470" ca="1">TRANSPOSE(MMULT(MINVERSE(MMULT(OFFSET(A$375,0,1+18,3,AM$376),TRANSPOSE(OFFSET(A$375,0,1+18,3,AM$376)))),MMULT(OFFSET(A$375,0,1+18,3,AM$376),TRANSPOSE(OFFSET(A470,0,1+18,1,AM$376)))))</f>
        <v>-210452.45132446289</v>
      </c>
      <c r="AR470" s="30">
        <f ca="1"/>
        <v>208.15885458886623</v>
      </c>
      <c r="AS470" s="29">
        <f ca="1"/>
        <v>-5.1348654633329716E-2</v>
      </c>
    </row>
    <row r="471" spans="1:45" x14ac:dyDescent="0.2">
      <c r="A471" t="s">
        <v>106</v>
      </c>
      <c r="B471" s="26">
        <v>208</v>
      </c>
      <c r="C471" s="3">
        <v>218</v>
      </c>
      <c r="D471" s="26">
        <v>224</v>
      </c>
      <c r="E471" s="26">
        <v>217</v>
      </c>
      <c r="F471" s="26">
        <v>209</v>
      </c>
      <c r="G471" s="26">
        <v>200</v>
      </c>
      <c r="H471" s="26">
        <v>193</v>
      </c>
      <c r="I471" s="26">
        <v>190</v>
      </c>
      <c r="J471" s="26">
        <v>188</v>
      </c>
      <c r="K471" s="26">
        <v>185</v>
      </c>
      <c r="L471" s="26">
        <v>182</v>
      </c>
      <c r="M471" s="26">
        <v>178</v>
      </c>
      <c r="N471" s="26">
        <v>173</v>
      </c>
      <c r="O471" s="26">
        <v>170</v>
      </c>
      <c r="P471" s="26">
        <v>167</v>
      </c>
      <c r="Q471" s="26">
        <v>165</v>
      </c>
      <c r="R471" s="26">
        <v>163</v>
      </c>
      <c r="S471" s="26">
        <v>160</v>
      </c>
      <c r="T471">
        <v>217</v>
      </c>
      <c r="U471">
        <v>229</v>
      </c>
      <c r="V471">
        <v>237</v>
      </c>
      <c r="W471">
        <v>229</v>
      </c>
      <c r="X471">
        <v>221</v>
      </c>
      <c r="Y471">
        <v>211</v>
      </c>
      <c r="Z471">
        <v>205</v>
      </c>
      <c r="AA471">
        <v>201</v>
      </c>
      <c r="AB471">
        <v>199</v>
      </c>
      <c r="AC471">
        <v>196</v>
      </c>
      <c r="AD471">
        <v>193</v>
      </c>
      <c r="AE471">
        <v>188</v>
      </c>
      <c r="AF471">
        <v>184</v>
      </c>
      <c r="AG471">
        <v>180</v>
      </c>
      <c r="AH471">
        <v>177</v>
      </c>
      <c r="AI471">
        <v>175</v>
      </c>
      <c r="AJ471">
        <v>172</v>
      </c>
      <c r="AK471">
        <v>170</v>
      </c>
      <c r="AM471" s="31">
        <f t="array" aca="1" ref="AM471:AO471" ca="1">TRANSPOSE(MMULT(MINVERSE(MMULT(OFFSET(A$375,0,1,3,AM$376),TRANSPOSE(OFFSET(A$375,0,1,3,AM$376)))),MMULT(OFFSET(A$375,0,1,3,AM$376),TRANSPOSE(OFFSET(A471,0,1,1,AM$376)))))</f>
        <v>-15048.277740478516</v>
      </c>
      <c r="AN471" s="30">
        <f ca="1"/>
        <v>15.709291681647301</v>
      </c>
      <c r="AO471" s="29">
        <f ca="1"/>
        <v>-4.0359642734983936E-3</v>
      </c>
      <c r="AQ471" s="31">
        <f t="array" aca="1" ref="AQ471:AS471" ca="1">TRANSPOSE(MMULT(MINVERSE(MMULT(OFFSET(A$375,0,1+18,3,AM$376),TRANSPOSE(OFFSET(A$375,0,1+18,3,AM$376)))),MMULT(OFFSET(A$375,0,1+18,3,AM$376),TRANSPOSE(OFFSET(A471,0,1+18,1,AM$376)))))</f>
        <v>-21707.636810302734</v>
      </c>
      <c r="AR471" s="30">
        <f ca="1"/>
        <v>22.240161240100861</v>
      </c>
      <c r="AS471" s="29">
        <f ca="1"/>
        <v>-5.6343659744015895E-3</v>
      </c>
    </row>
    <row r="472" spans="1:45" x14ac:dyDescent="0.2">
      <c r="A472" t="s">
        <v>107</v>
      </c>
      <c r="B472" s="26">
        <v>12</v>
      </c>
      <c r="C472" s="3">
        <v>11</v>
      </c>
      <c r="D472" s="26">
        <v>10</v>
      </c>
      <c r="E472" s="26">
        <v>10</v>
      </c>
      <c r="F472" s="26">
        <v>10</v>
      </c>
      <c r="G472" s="26">
        <v>9</v>
      </c>
      <c r="H472" s="26">
        <v>9</v>
      </c>
      <c r="I472" s="26">
        <v>9</v>
      </c>
      <c r="J472" s="26">
        <v>9</v>
      </c>
      <c r="K472" s="26">
        <v>9</v>
      </c>
      <c r="L472" s="26">
        <v>9</v>
      </c>
      <c r="M472" s="26">
        <v>8</v>
      </c>
      <c r="N472" s="26">
        <v>8</v>
      </c>
      <c r="O472" s="26">
        <v>8</v>
      </c>
      <c r="P472" s="26">
        <v>8</v>
      </c>
      <c r="Q472" s="26">
        <v>8</v>
      </c>
      <c r="R472" s="26">
        <v>8</v>
      </c>
      <c r="S472" s="26">
        <v>8</v>
      </c>
      <c r="T472">
        <v>12</v>
      </c>
      <c r="U472">
        <v>11</v>
      </c>
      <c r="V472">
        <v>11</v>
      </c>
      <c r="W472">
        <v>10</v>
      </c>
      <c r="X472">
        <v>10</v>
      </c>
      <c r="Y472">
        <v>10</v>
      </c>
      <c r="Z472">
        <v>10</v>
      </c>
      <c r="AA472">
        <v>10</v>
      </c>
      <c r="AB472">
        <v>10</v>
      </c>
      <c r="AC472">
        <v>9</v>
      </c>
      <c r="AD472">
        <v>9</v>
      </c>
      <c r="AE472">
        <v>9</v>
      </c>
      <c r="AF472">
        <v>9</v>
      </c>
      <c r="AG472">
        <v>9</v>
      </c>
      <c r="AH472">
        <v>9</v>
      </c>
      <c r="AI472">
        <v>8</v>
      </c>
      <c r="AJ472">
        <v>8</v>
      </c>
      <c r="AK472">
        <v>8</v>
      </c>
      <c r="AM472" s="31">
        <f t="array" aca="1" ref="AM472:AO472" ca="1">TRANSPOSE(MMULT(MINVERSE(MMULT(OFFSET(A$375,0,1,3,AM$376),TRANSPOSE(OFFSET(A$375,0,1,3,AM$376)))),MMULT(OFFSET(A$375,0,1,3,AM$376),TRANSPOSE(OFFSET(A472,0,1,1,AM$376)))))</f>
        <v>3626.4278066158295</v>
      </c>
      <c r="AN472" s="30">
        <f ca="1"/>
        <v>-3.4849153149407357</v>
      </c>
      <c r="AO472" s="29">
        <f ca="1"/>
        <v>8.3916089539570748E-4</v>
      </c>
      <c r="AQ472" s="31">
        <f t="array" aca="1" ref="AQ472:AS472" ca="1">TRANSPOSE(MMULT(MINVERSE(MMULT(OFFSET(A$375,0,1+18,3,AM$376),TRANSPOSE(OFFSET(A$375,0,1+18,3,AM$376)))),MMULT(OFFSET(A$375,0,1+18,3,AM$376),TRANSPOSE(OFFSET(A472,0,1+18,1,AM$376)))))</f>
        <v>2353.4916598796844</v>
      </c>
      <c r="AR472" s="30">
        <f ca="1"/>
        <v>-2.2492508983705193</v>
      </c>
      <c r="AS472" s="29">
        <f ca="1"/>
        <v>5.3946057596476749E-4</v>
      </c>
    </row>
    <row r="473" spans="1:45" x14ac:dyDescent="0.2">
      <c r="A473" t="s">
        <v>108</v>
      </c>
      <c r="B473" s="26">
        <v>56973</v>
      </c>
      <c r="C473" s="3">
        <v>56105</v>
      </c>
      <c r="D473" s="26">
        <v>55233</v>
      </c>
      <c r="E473" s="26">
        <v>54921</v>
      </c>
      <c r="F473" s="26">
        <v>54417</v>
      </c>
      <c r="G473" s="26">
        <v>53097</v>
      </c>
      <c r="H473" s="26">
        <v>50726</v>
      </c>
      <c r="I473" s="26">
        <v>48320</v>
      </c>
      <c r="J473" s="26">
        <v>46503</v>
      </c>
      <c r="K473" s="26">
        <v>45215</v>
      </c>
      <c r="L473" s="26">
        <v>43826</v>
      </c>
      <c r="M473" s="26">
        <v>42254</v>
      </c>
      <c r="N473" s="26">
        <v>40385</v>
      </c>
      <c r="O473" s="26">
        <v>38624</v>
      </c>
      <c r="P473" s="26">
        <v>37199</v>
      </c>
      <c r="Q473" s="26">
        <v>35946</v>
      </c>
      <c r="R473" s="26">
        <v>34881</v>
      </c>
      <c r="S473" s="26">
        <v>33721</v>
      </c>
      <c r="T473">
        <v>62667</v>
      </c>
      <c r="U473">
        <v>61877</v>
      </c>
      <c r="V473">
        <v>60819</v>
      </c>
      <c r="W473">
        <v>60512</v>
      </c>
      <c r="X473">
        <v>59597</v>
      </c>
      <c r="Y473">
        <v>57774</v>
      </c>
      <c r="Z473">
        <v>54861</v>
      </c>
      <c r="AA473">
        <v>52020</v>
      </c>
      <c r="AB473">
        <v>50068</v>
      </c>
      <c r="AC473">
        <v>48691</v>
      </c>
      <c r="AD473">
        <v>47213</v>
      </c>
      <c r="AE473">
        <v>45540</v>
      </c>
      <c r="AF473">
        <v>43544</v>
      </c>
      <c r="AG473">
        <v>41663</v>
      </c>
      <c r="AH473">
        <v>40142</v>
      </c>
      <c r="AI473">
        <v>38804</v>
      </c>
      <c r="AJ473">
        <v>37666</v>
      </c>
      <c r="AK473">
        <v>36422</v>
      </c>
      <c r="AM473" s="31">
        <f t="array" aca="1" ref="AM473:AO473" ca="1">TRANSPOSE(MMULT(MINVERSE(MMULT(OFFSET(A$375,0,1,3,AM$376),TRANSPOSE(OFFSET(A$375,0,1,3,AM$376)))),MMULT(OFFSET(A$375,0,1,3,AM$376),TRANSPOSE(OFFSET(A473,0,1,1,AM$376)))))</f>
        <v>-9091987.79296875</v>
      </c>
      <c r="AN473" s="30">
        <f ca="1"/>
        <v>9231.7210655212402</v>
      </c>
      <c r="AO473" s="29">
        <f ca="1"/>
        <v>-2.3281120304018259</v>
      </c>
      <c r="AQ473" s="31">
        <f t="array" aca="1" ref="AQ473:AS473" ca="1">TRANSPOSE(MMULT(MINVERSE(MMULT(OFFSET(A$375,0,1+18,3,AM$376),TRANSPOSE(OFFSET(A$375,0,1+18,3,AM$376)))),MMULT(OFFSET(A$375,0,1+18,3,AM$376),TRANSPOSE(OFFSET(A473,0,1+18,1,AM$376)))))</f>
        <v>-7914726.125</v>
      </c>
      <c r="AR473" s="30">
        <f ca="1"/>
        <v>8136.2164916992188</v>
      </c>
      <c r="AS473" s="29">
        <f ca="1"/>
        <v>-2.0728872371837497</v>
      </c>
    </row>
    <row r="474" spans="1:45" x14ac:dyDescent="0.2">
      <c r="A474" t="s">
        <v>109</v>
      </c>
      <c r="B474" s="26">
        <v>12345</v>
      </c>
      <c r="C474" s="3">
        <v>11887</v>
      </c>
      <c r="D474" s="26">
        <v>11514</v>
      </c>
      <c r="E474" s="26">
        <v>11254</v>
      </c>
      <c r="F474" s="26">
        <v>11070</v>
      </c>
      <c r="G474" s="26">
        <v>10903</v>
      </c>
      <c r="H474" s="26">
        <v>10722</v>
      </c>
      <c r="I474" s="26">
        <v>10485</v>
      </c>
      <c r="J474" s="26">
        <v>10189</v>
      </c>
      <c r="K474" s="26">
        <v>9884</v>
      </c>
      <c r="L474" s="26">
        <v>9596</v>
      </c>
      <c r="M474" s="26">
        <v>9333</v>
      </c>
      <c r="N474" s="26">
        <v>9074</v>
      </c>
      <c r="O474" s="26">
        <v>8825</v>
      </c>
      <c r="P474" s="26">
        <v>8566</v>
      </c>
      <c r="Q474" s="26">
        <v>8300</v>
      </c>
      <c r="R474" s="26">
        <v>8035</v>
      </c>
      <c r="S474" s="26">
        <v>7795</v>
      </c>
      <c r="T474">
        <v>12875</v>
      </c>
      <c r="U474">
        <v>12411</v>
      </c>
      <c r="V474">
        <v>12034</v>
      </c>
      <c r="W474">
        <v>11761</v>
      </c>
      <c r="X474">
        <v>11569</v>
      </c>
      <c r="Y474">
        <v>11399</v>
      </c>
      <c r="Z474">
        <v>11215</v>
      </c>
      <c r="AA474">
        <v>10975</v>
      </c>
      <c r="AB474">
        <v>10671</v>
      </c>
      <c r="AC474">
        <v>10360</v>
      </c>
      <c r="AD474">
        <v>10064</v>
      </c>
      <c r="AE474">
        <v>9794</v>
      </c>
      <c r="AF474">
        <v>9527</v>
      </c>
      <c r="AG474">
        <v>9269</v>
      </c>
      <c r="AH474">
        <v>9000</v>
      </c>
      <c r="AI474">
        <v>8724</v>
      </c>
      <c r="AJ474">
        <v>8447</v>
      </c>
      <c r="AK474">
        <v>8198</v>
      </c>
      <c r="AM474" s="31">
        <f t="array" aca="1" ref="AM474:AO474" ca="1">TRANSPOSE(MMULT(MINVERSE(MMULT(OFFSET(A$375,0,1,3,AM$376),TRANSPOSE(OFFSET(A$375,0,1,3,AM$376)))),MMULT(OFFSET(A$375,0,1,3,AM$376),TRANSPOSE(OFFSET(A474,0,1,1,AM$376)))))</f>
        <v>150405.50634765625</v>
      </c>
      <c r="AN474" s="30">
        <f ca="1"/>
        <v>-85.75485372543335</v>
      </c>
      <c r="AO474" s="29">
        <f ca="1"/>
        <v>8.5114907124079764E-3</v>
      </c>
      <c r="AQ474" s="31">
        <f t="array" aca="1" ref="AQ474:AS474" ca="1">TRANSPOSE(MMULT(MINVERSE(MMULT(OFFSET(A$375,0,1+18,3,AM$376),TRANSPOSE(OFFSET(A$375,0,1+18,3,AM$376)))),MMULT(OFFSET(A$375,0,1+18,3,AM$376),TRANSPOSE(OFFSET(A474,0,1+18,1,AM$376)))))</f>
        <v>152741.7666015625</v>
      </c>
      <c r="AR474" s="30">
        <f ca="1"/>
        <v>-86.329678773880005</v>
      </c>
      <c r="AS474" s="29">
        <f ca="1"/>
        <v>8.3516506128944457E-3</v>
      </c>
    </row>
    <row r="475" spans="1:45" x14ac:dyDescent="0.2">
      <c r="A475" t="s">
        <v>110</v>
      </c>
      <c r="B475" s="26">
        <v>2837</v>
      </c>
      <c r="C475" s="3">
        <v>3362</v>
      </c>
      <c r="D475" s="26">
        <v>3717</v>
      </c>
      <c r="E475" s="26">
        <v>3393</v>
      </c>
      <c r="F475" s="26">
        <v>3069</v>
      </c>
      <c r="G475" s="26">
        <v>2890</v>
      </c>
      <c r="H475" s="26">
        <v>2888</v>
      </c>
      <c r="I475" s="26">
        <v>2965</v>
      </c>
      <c r="J475" s="26">
        <v>3026</v>
      </c>
      <c r="K475" s="26">
        <v>2992</v>
      </c>
      <c r="L475" s="26">
        <v>2855</v>
      </c>
      <c r="M475" s="26">
        <v>2699</v>
      </c>
      <c r="N475" s="26">
        <v>2601</v>
      </c>
      <c r="O475" s="26">
        <v>2571</v>
      </c>
      <c r="P475" s="26">
        <v>2570</v>
      </c>
      <c r="Q475" s="26">
        <v>2549</v>
      </c>
      <c r="R475" s="26">
        <v>2484</v>
      </c>
      <c r="S475" s="26">
        <v>2390</v>
      </c>
      <c r="T475">
        <v>3060</v>
      </c>
      <c r="U475">
        <v>3567</v>
      </c>
      <c r="V475">
        <v>3905</v>
      </c>
      <c r="W475">
        <v>3565</v>
      </c>
      <c r="X475">
        <v>3225</v>
      </c>
      <c r="Y475">
        <v>3038</v>
      </c>
      <c r="Z475">
        <v>3037</v>
      </c>
      <c r="AA475">
        <v>3119</v>
      </c>
      <c r="AB475">
        <v>3184</v>
      </c>
      <c r="AC475">
        <v>3149</v>
      </c>
      <c r="AD475">
        <v>3005</v>
      </c>
      <c r="AE475">
        <v>2840</v>
      </c>
      <c r="AF475">
        <v>2738</v>
      </c>
      <c r="AG475">
        <v>2706</v>
      </c>
      <c r="AH475">
        <v>2704</v>
      </c>
      <c r="AI475">
        <v>2682</v>
      </c>
      <c r="AJ475">
        <v>2614</v>
      </c>
      <c r="AK475">
        <v>2516</v>
      </c>
      <c r="AM475" s="31">
        <f t="array" aca="1" ref="AM475:AO475" ca="1">TRANSPOSE(MMULT(MINVERSE(MMULT(OFFSET(A$375,0,1,3,AM$376),TRANSPOSE(OFFSET(A$375,0,1,3,AM$376)))),MMULT(OFFSET(A$375,0,1,3,AM$376),TRANSPOSE(OFFSET(A475,0,1,1,AM$376)))))</f>
        <v>-808945.54455566406</v>
      </c>
      <c r="AN475" s="30">
        <f ca="1"/>
        <v>804.49106067419052</v>
      </c>
      <c r="AO475" s="29">
        <f ca="1"/>
        <v>-0.19922079186653718</v>
      </c>
      <c r="AQ475" s="31">
        <f t="array" aca="1" ref="AQ475:AS475" ca="1">TRANSPOSE(MMULT(MINVERSE(MMULT(OFFSET(A$375,0,1+18,3,AM$376),TRANSPOSE(OFFSET(A$375,0,1+18,3,AM$376)))),MMULT(OFFSET(A$375,0,1+18,3,AM$376),TRANSPOSE(OFFSET(A475,0,1+18,1,AM$376)))))</f>
        <v>-672384.46484375</v>
      </c>
      <c r="AR475" s="30">
        <f ca="1"/>
        <v>672.20903408527374</v>
      </c>
      <c r="AS475" s="29">
        <f ca="1"/>
        <v>-0.16715285766986199</v>
      </c>
    </row>
    <row r="476" spans="1:45" x14ac:dyDescent="0.2">
      <c r="A476" t="s">
        <v>111</v>
      </c>
      <c r="B476" s="26">
        <v>2501</v>
      </c>
      <c r="C476" s="3">
        <v>2542</v>
      </c>
      <c r="D476" s="26">
        <v>2602</v>
      </c>
      <c r="E476" s="26">
        <v>2774</v>
      </c>
      <c r="F476" s="26">
        <v>2934</v>
      </c>
      <c r="G476" s="26">
        <v>3074</v>
      </c>
      <c r="H476" s="26">
        <v>3201</v>
      </c>
      <c r="I476" s="26">
        <v>3302</v>
      </c>
      <c r="J476" s="26">
        <v>3380</v>
      </c>
      <c r="K476" s="26">
        <v>3442</v>
      </c>
      <c r="L476" s="26">
        <v>3491</v>
      </c>
      <c r="M476" s="26">
        <v>3515</v>
      </c>
      <c r="N476" s="26">
        <v>3520</v>
      </c>
      <c r="O476" s="26">
        <v>3513</v>
      </c>
      <c r="P476" s="26">
        <v>3482</v>
      </c>
      <c r="Q476" s="26">
        <v>3437</v>
      </c>
      <c r="R476" s="26">
        <v>3377</v>
      </c>
      <c r="S476" s="26">
        <v>3317</v>
      </c>
      <c r="T476">
        <v>2639</v>
      </c>
      <c r="U476">
        <v>2687</v>
      </c>
      <c r="V476">
        <v>2754</v>
      </c>
      <c r="W476">
        <v>2934</v>
      </c>
      <c r="X476">
        <v>3101</v>
      </c>
      <c r="Y476">
        <v>3249</v>
      </c>
      <c r="Z476">
        <v>3383</v>
      </c>
      <c r="AA476">
        <v>3491</v>
      </c>
      <c r="AB476">
        <v>3576</v>
      </c>
      <c r="AC476">
        <v>3643</v>
      </c>
      <c r="AD476">
        <v>3698</v>
      </c>
      <c r="AE476">
        <v>3726</v>
      </c>
      <c r="AF476">
        <v>3734</v>
      </c>
      <c r="AG476">
        <v>3729</v>
      </c>
      <c r="AH476">
        <v>3699</v>
      </c>
      <c r="AI476">
        <v>3653</v>
      </c>
      <c r="AJ476">
        <v>3591</v>
      </c>
      <c r="AK476">
        <v>3529</v>
      </c>
      <c r="AM476" s="31">
        <f t="array" aca="1" ref="AM476:AO476" ca="1">TRANSPOSE(MMULT(MINVERSE(MMULT(OFFSET(A$375,0,1,3,AM$376),TRANSPOSE(OFFSET(A$375,0,1,3,AM$376)))),MMULT(OFFSET(A$375,0,1,3,AM$376),TRANSPOSE(OFFSET(A476,0,1,1,AM$376)))))</f>
        <v>-926142.30688476562</v>
      </c>
      <c r="AN476" s="30">
        <f ca="1"/>
        <v>889.46009874343872</v>
      </c>
      <c r="AO476" s="29">
        <f ca="1"/>
        <v>-0.21272728705662303</v>
      </c>
      <c r="AQ476" s="31">
        <f t="array" aca="1" ref="AQ476:AS476" ca="1">TRANSPOSE(MMULT(MINVERSE(MMULT(OFFSET(A$375,0,1+18,3,AM$376),TRANSPOSE(OFFSET(A$375,0,1+18,3,AM$376)))),MMULT(OFFSET(A$375,0,1+18,3,AM$376),TRANSPOSE(OFFSET(A476,0,1+18,1,AM$376)))))</f>
        <v>-956817.82348632812</v>
      </c>
      <c r="AR476" s="30">
        <f ca="1"/>
        <v>918.31894159317017</v>
      </c>
      <c r="AS476" s="29">
        <f ca="1"/>
        <v>-0.21946055424632505</v>
      </c>
    </row>
    <row r="477" spans="1:45" x14ac:dyDescent="0.2">
      <c r="A477" t="s">
        <v>112</v>
      </c>
      <c r="B477" s="26">
        <v>202</v>
      </c>
      <c r="C477" s="3">
        <v>174</v>
      </c>
      <c r="D477" s="26">
        <v>153</v>
      </c>
      <c r="E477" s="26">
        <v>140</v>
      </c>
      <c r="F477" s="26">
        <v>133</v>
      </c>
      <c r="G477" s="26">
        <v>136</v>
      </c>
      <c r="H477" s="26">
        <v>144</v>
      </c>
      <c r="I477" s="26">
        <v>148</v>
      </c>
      <c r="J477" s="26">
        <v>146</v>
      </c>
      <c r="K477" s="26">
        <v>138</v>
      </c>
      <c r="L477" s="26">
        <v>131</v>
      </c>
      <c r="M477" s="26">
        <v>128</v>
      </c>
      <c r="N477" s="26">
        <v>129</v>
      </c>
      <c r="O477" s="26">
        <v>132</v>
      </c>
      <c r="P477" s="26">
        <v>133</v>
      </c>
      <c r="Q477" s="26">
        <v>131</v>
      </c>
      <c r="R477" s="26">
        <v>128</v>
      </c>
      <c r="S477" s="26">
        <v>124</v>
      </c>
      <c r="T477">
        <v>213</v>
      </c>
      <c r="U477">
        <v>184</v>
      </c>
      <c r="V477">
        <v>163</v>
      </c>
      <c r="W477">
        <v>147</v>
      </c>
      <c r="X477">
        <v>140</v>
      </c>
      <c r="Y477">
        <v>143</v>
      </c>
      <c r="Z477">
        <v>151</v>
      </c>
      <c r="AA477">
        <v>156</v>
      </c>
      <c r="AB477">
        <v>153</v>
      </c>
      <c r="AC477">
        <v>145</v>
      </c>
      <c r="AD477">
        <v>137</v>
      </c>
      <c r="AE477">
        <v>134</v>
      </c>
      <c r="AF477">
        <v>136</v>
      </c>
      <c r="AG477">
        <v>139</v>
      </c>
      <c r="AH477">
        <v>140</v>
      </c>
      <c r="AI477">
        <v>138</v>
      </c>
      <c r="AJ477">
        <v>134</v>
      </c>
      <c r="AK477">
        <v>131</v>
      </c>
      <c r="AM477" s="31">
        <f t="array" aca="1" ref="AM477:AO477" ca="1">TRANSPOSE(MMULT(MINVERSE(MMULT(OFFSET(A$375,0,1,3,AM$376),TRANSPOSE(OFFSET(A$375,0,1,3,AM$376)))),MMULT(OFFSET(A$375,0,1,3,AM$376),TRANSPOSE(OFFSET(A477,0,1,1,AM$376)))))</f>
        <v>109051.46161651611</v>
      </c>
      <c r="AN477" s="30">
        <f ca="1"/>
        <v>-105.72188504785299</v>
      </c>
      <c r="AO477" s="29">
        <f ca="1"/>
        <v>2.5654347348790907E-2</v>
      </c>
      <c r="AQ477" s="31">
        <f t="array" aca="1" ref="AQ477:AS477" ca="1">TRANSPOSE(MMULT(MINVERSE(MMULT(OFFSET(A$375,0,1+18,3,AM$376),TRANSPOSE(OFFSET(A$375,0,1+18,3,AM$376)))),MMULT(OFFSET(A$375,0,1+18,3,AM$376),TRANSPOSE(OFFSET(A477,0,1+18,1,AM$376)))))</f>
        <v>117630.28734970093</v>
      </c>
      <c r="AR477" s="30">
        <f ca="1"/>
        <v>-114.04026720672846</v>
      </c>
      <c r="AS477" s="29">
        <f ca="1"/>
        <v>2.7672329499182524E-2</v>
      </c>
    </row>
    <row r="478" spans="1:45" x14ac:dyDescent="0.2">
      <c r="A478" t="s">
        <v>113</v>
      </c>
      <c r="B478" s="26">
        <v>388</v>
      </c>
      <c r="C478" s="3">
        <v>400</v>
      </c>
      <c r="D478" s="26">
        <v>414</v>
      </c>
      <c r="E478" s="26">
        <v>416</v>
      </c>
      <c r="F478" s="26">
        <v>424</v>
      </c>
      <c r="G478" s="26">
        <v>442</v>
      </c>
      <c r="H478" s="26">
        <v>465</v>
      </c>
      <c r="I478" s="26">
        <v>485</v>
      </c>
      <c r="J478" s="26">
        <v>496</v>
      </c>
      <c r="K478" s="26">
        <v>498</v>
      </c>
      <c r="L478" s="26">
        <v>496</v>
      </c>
      <c r="M478" s="26">
        <v>496</v>
      </c>
      <c r="N478" s="26">
        <v>500</v>
      </c>
      <c r="O478" s="26">
        <v>505</v>
      </c>
      <c r="P478" s="26">
        <v>507</v>
      </c>
      <c r="Q478" s="26">
        <v>504</v>
      </c>
      <c r="R478" s="26">
        <v>498</v>
      </c>
      <c r="S478" s="26">
        <v>491</v>
      </c>
      <c r="T478">
        <v>414</v>
      </c>
      <c r="U478">
        <v>423</v>
      </c>
      <c r="V478">
        <v>435</v>
      </c>
      <c r="W478">
        <v>437</v>
      </c>
      <c r="X478">
        <v>446</v>
      </c>
      <c r="Y478">
        <v>465</v>
      </c>
      <c r="Z478">
        <v>489</v>
      </c>
      <c r="AA478">
        <v>511</v>
      </c>
      <c r="AB478">
        <v>522</v>
      </c>
      <c r="AC478">
        <v>524</v>
      </c>
      <c r="AD478">
        <v>522</v>
      </c>
      <c r="AE478">
        <v>522</v>
      </c>
      <c r="AF478">
        <v>526</v>
      </c>
      <c r="AG478">
        <v>532</v>
      </c>
      <c r="AH478">
        <v>534</v>
      </c>
      <c r="AI478">
        <v>531</v>
      </c>
      <c r="AJ478">
        <v>524</v>
      </c>
      <c r="AK478">
        <v>517</v>
      </c>
      <c r="AM478" s="31">
        <f t="array" aca="1" ref="AM478:AO478" ca="1">TRANSPOSE(MMULT(MINVERSE(MMULT(OFFSET(A$375,0,1,3,AM$376),TRANSPOSE(OFFSET(A$375,0,1,3,AM$376)))),MMULT(OFFSET(A$375,0,1,3,AM$376),TRANSPOSE(OFFSET(A478,0,1,1,AM$376)))))</f>
        <v>-97336.010330200195</v>
      </c>
      <c r="AN478" s="30">
        <f ca="1"/>
        <v>93.544961199164391</v>
      </c>
      <c r="AO478" s="29">
        <f ca="1"/>
        <v>-2.2357643862051191E-2</v>
      </c>
      <c r="AQ478" s="31">
        <f t="array" aca="1" ref="AQ478:AS478" ca="1">TRANSPOSE(MMULT(MINVERSE(MMULT(OFFSET(A$375,0,1+18,3,AM$376),TRANSPOSE(OFFSET(A$375,0,1+18,3,AM$376)))),MMULT(OFFSET(A$375,0,1+18,3,AM$376),TRANSPOSE(OFFSET(A478,0,1+18,1,AM$376)))))</f>
        <v>-90012.83903503418</v>
      </c>
      <c r="AR478" s="30">
        <f ca="1"/>
        <v>86.33906663954258</v>
      </c>
      <c r="AS478" s="29">
        <f ca="1"/>
        <v>-2.0579421972797718E-2</v>
      </c>
    </row>
    <row r="479" spans="1:45" x14ac:dyDescent="0.2">
      <c r="A479" t="s">
        <v>114</v>
      </c>
      <c r="B479" s="26">
        <v>1524</v>
      </c>
      <c r="C479" s="3">
        <v>1296</v>
      </c>
      <c r="D479" s="26">
        <v>1140</v>
      </c>
      <c r="E479" s="26">
        <v>1043</v>
      </c>
      <c r="F479" s="26">
        <v>1022</v>
      </c>
      <c r="G479" s="26">
        <v>1036</v>
      </c>
      <c r="H479" s="26">
        <v>1046</v>
      </c>
      <c r="I479" s="26">
        <v>1033</v>
      </c>
      <c r="J479" s="26">
        <v>990</v>
      </c>
      <c r="K479" s="26">
        <v>930</v>
      </c>
      <c r="L479" s="26">
        <v>884</v>
      </c>
      <c r="M479" s="26">
        <v>865</v>
      </c>
      <c r="N479" s="26">
        <v>864</v>
      </c>
      <c r="O479" s="26">
        <v>865</v>
      </c>
      <c r="P479" s="26">
        <v>854</v>
      </c>
      <c r="Q479" s="26">
        <v>830</v>
      </c>
      <c r="R479" s="26">
        <v>802</v>
      </c>
      <c r="S479" s="26">
        <v>780</v>
      </c>
      <c r="T479">
        <v>1616</v>
      </c>
      <c r="U479">
        <v>1375</v>
      </c>
      <c r="V479">
        <v>1210</v>
      </c>
      <c r="W479">
        <v>1107</v>
      </c>
      <c r="X479">
        <v>1085</v>
      </c>
      <c r="Y479">
        <v>1100</v>
      </c>
      <c r="Z479">
        <v>1110</v>
      </c>
      <c r="AA479">
        <v>1097</v>
      </c>
      <c r="AB479">
        <v>1051</v>
      </c>
      <c r="AC479">
        <v>987</v>
      </c>
      <c r="AD479">
        <v>939</v>
      </c>
      <c r="AE479">
        <v>918</v>
      </c>
      <c r="AF479">
        <v>918</v>
      </c>
      <c r="AG479">
        <v>919</v>
      </c>
      <c r="AH479">
        <v>907</v>
      </c>
      <c r="AI479">
        <v>882</v>
      </c>
      <c r="AJ479">
        <v>852</v>
      </c>
      <c r="AK479">
        <v>829</v>
      </c>
      <c r="AM479" s="31">
        <f t="array" aca="1" ref="AM479:AO479" ca="1">TRANSPOSE(MMULT(MINVERSE(MMULT(OFFSET(A$375,0,1,3,AM$376),TRANSPOSE(OFFSET(A$375,0,1,3,AM$376)))),MMULT(OFFSET(A$375,0,1,3,AM$376),TRANSPOSE(OFFSET(A479,0,1,1,AM$376)))))</f>
        <v>755669.84915161133</v>
      </c>
      <c r="AN479" s="30">
        <f ca="1"/>
        <v>-729.78196603059769</v>
      </c>
      <c r="AO479" s="29">
        <f ca="1"/>
        <v>0.1764036081294762</v>
      </c>
      <c r="AQ479" s="31">
        <f t="array" aca="1" ref="AQ479:AS479" ca="1">TRANSPOSE(MMULT(MINVERSE(MMULT(OFFSET(A$375,0,1+18,3,AM$376),TRANSPOSE(OFFSET(A$375,0,1+18,3,AM$376)))),MMULT(OFFSET(A$375,0,1+18,3,AM$376),TRANSPOSE(OFFSET(A479,0,1+18,1,AM$376)))))</f>
        <v>799256.92489624023</v>
      </c>
      <c r="AR479" s="30">
        <f ca="1"/>
        <v>-771.86338740587234</v>
      </c>
      <c r="AS479" s="29">
        <f ca="1"/>
        <v>0.18657343897211831</v>
      </c>
    </row>
    <row r="480" spans="1:45" x14ac:dyDescent="0.2">
      <c r="A480" t="s">
        <v>115</v>
      </c>
      <c r="B480" s="26">
        <v>115</v>
      </c>
      <c r="C480" s="3">
        <v>115</v>
      </c>
      <c r="D480" s="26">
        <v>112</v>
      </c>
      <c r="E480" s="26">
        <v>107</v>
      </c>
      <c r="F480" s="26">
        <v>99</v>
      </c>
      <c r="G480" s="26">
        <v>92</v>
      </c>
      <c r="H480" s="26">
        <v>86</v>
      </c>
      <c r="I480" s="26">
        <v>81</v>
      </c>
      <c r="J480" s="26">
        <v>77</v>
      </c>
      <c r="K480" s="26">
        <v>73</v>
      </c>
      <c r="L480" s="26">
        <v>68</v>
      </c>
      <c r="M480" s="26">
        <v>63</v>
      </c>
      <c r="N480" s="26">
        <v>58</v>
      </c>
      <c r="O480" s="26">
        <v>54</v>
      </c>
      <c r="P480" s="26">
        <v>50</v>
      </c>
      <c r="Q480" s="26">
        <v>46</v>
      </c>
      <c r="R480" s="26">
        <v>42</v>
      </c>
      <c r="S480" s="26">
        <v>38</v>
      </c>
      <c r="T480">
        <v>119</v>
      </c>
      <c r="U480">
        <v>119</v>
      </c>
      <c r="V480">
        <v>117</v>
      </c>
      <c r="W480">
        <v>111</v>
      </c>
      <c r="X480">
        <v>103</v>
      </c>
      <c r="Y480">
        <v>96</v>
      </c>
      <c r="Z480">
        <v>90</v>
      </c>
      <c r="AA480">
        <v>85</v>
      </c>
      <c r="AB480">
        <v>81</v>
      </c>
      <c r="AC480">
        <v>76</v>
      </c>
      <c r="AD480">
        <v>71</v>
      </c>
      <c r="AE480">
        <v>65</v>
      </c>
      <c r="AF480">
        <v>60</v>
      </c>
      <c r="AG480">
        <v>56</v>
      </c>
      <c r="AH480">
        <v>52</v>
      </c>
      <c r="AI480">
        <v>48</v>
      </c>
      <c r="AJ480">
        <v>44</v>
      </c>
      <c r="AK480">
        <v>40</v>
      </c>
      <c r="AM480" s="31">
        <f t="array" aca="1" ref="AM480:AO480" ca="1">TRANSPOSE(MMULT(MINVERSE(MMULT(OFFSET(A$375,0,1,3,AM$376),TRANSPOSE(OFFSET(A$375,0,1,3,AM$376)))),MMULT(OFFSET(A$375,0,1,3,AM$376),TRANSPOSE(OFFSET(A480,0,1,1,AM$376)))))</f>
        <v>3108.3847942352295</v>
      </c>
      <c r="AN480" s="30">
        <f ca="1"/>
        <v>-1.9263738077133894</v>
      </c>
      <c r="AO480" s="29">
        <f ca="1"/>
        <v>2.19780264160363E-4</v>
      </c>
      <c r="AQ480" s="31">
        <f t="array" aca="1" ref="AQ480:AS480" ca="1">TRANSPOSE(MMULT(MINVERSE(MMULT(OFFSET(A$375,0,1+18,3,AM$376),TRANSPOSE(OFFSET(A$375,0,1+18,3,AM$376)))),MMULT(OFFSET(A$375,0,1+18,3,AM$376),TRANSPOSE(OFFSET(A480,0,1+18,1,AM$376)))))</f>
        <v>-1910.3877601623535</v>
      </c>
      <c r="AR480" s="30">
        <f ca="1"/>
        <v>3.0221779607236385</v>
      </c>
      <c r="AS480" s="29">
        <f ca="1"/>
        <v>-9.9900103259642492E-4</v>
      </c>
    </row>
    <row r="481" spans="1:45" x14ac:dyDescent="0.2">
      <c r="A481" t="s">
        <v>116</v>
      </c>
      <c r="B481" s="26">
        <v>3037</v>
      </c>
      <c r="C481" s="3">
        <v>2628</v>
      </c>
      <c r="D481" s="26">
        <v>2328</v>
      </c>
      <c r="E481" s="26">
        <v>2144</v>
      </c>
      <c r="F481" s="26">
        <v>2066</v>
      </c>
      <c r="G481" s="26">
        <v>2048</v>
      </c>
      <c r="H481" s="26">
        <v>2034</v>
      </c>
      <c r="I481" s="26">
        <v>2003</v>
      </c>
      <c r="J481" s="26">
        <v>1930</v>
      </c>
      <c r="K481" s="26">
        <v>1826</v>
      </c>
      <c r="L481" s="26">
        <v>1738</v>
      </c>
      <c r="M481" s="26">
        <v>1690</v>
      </c>
      <c r="N481" s="26">
        <v>1674</v>
      </c>
      <c r="O481" s="26">
        <v>1661</v>
      </c>
      <c r="P481" s="26">
        <v>1632</v>
      </c>
      <c r="Q481" s="26">
        <v>1584</v>
      </c>
      <c r="R481" s="26">
        <v>1528</v>
      </c>
      <c r="S481" s="26">
        <v>1479</v>
      </c>
      <c r="T481">
        <v>3203</v>
      </c>
      <c r="U481">
        <v>2773</v>
      </c>
      <c r="V481">
        <v>2457</v>
      </c>
      <c r="W481">
        <v>2263</v>
      </c>
      <c r="X481">
        <v>2180</v>
      </c>
      <c r="Y481">
        <v>2161</v>
      </c>
      <c r="Z481">
        <v>2147</v>
      </c>
      <c r="AA481">
        <v>2114</v>
      </c>
      <c r="AB481">
        <v>2037</v>
      </c>
      <c r="AC481">
        <v>1927</v>
      </c>
      <c r="AD481">
        <v>1834</v>
      </c>
      <c r="AE481">
        <v>1784</v>
      </c>
      <c r="AF481">
        <v>1766</v>
      </c>
      <c r="AG481">
        <v>1752</v>
      </c>
      <c r="AH481">
        <v>1723</v>
      </c>
      <c r="AI481">
        <v>1672</v>
      </c>
      <c r="AJ481">
        <v>1612</v>
      </c>
      <c r="AK481">
        <v>1561</v>
      </c>
      <c r="AM481" s="31">
        <f t="array" aca="1" ref="AM481:AO481" ca="1">TRANSPOSE(MMULT(MINVERSE(MMULT(OFFSET(A$375,0,1,3,AM$376),TRANSPOSE(OFFSET(A$375,0,1,3,AM$376)))),MMULT(OFFSET(A$375,0,1,3,AM$376),TRANSPOSE(OFFSET(A481,0,1,1,AM$376)))))</f>
        <v>1570051.4134521484</v>
      </c>
      <c r="AN481" s="30">
        <f ca="1"/>
        <v>-1515.4549447894096</v>
      </c>
      <c r="AO481" s="29">
        <f ca="1"/>
        <v>0.36609393045364413</v>
      </c>
      <c r="AQ481" s="31">
        <f t="array" aca="1" ref="AQ481:AS481" ca="1">TRANSPOSE(MMULT(MINVERSE(MMULT(OFFSET(A$375,0,1+18,3,AM$376),TRANSPOSE(OFFSET(A$375,0,1+18,3,AM$376)))),MMULT(OFFSET(A$375,0,1+18,3,AM$376),TRANSPOSE(OFFSET(A481,0,1+18,1,AM$376)))))</f>
        <v>1651647.5804443359</v>
      </c>
      <c r="AR481" s="30">
        <f ca="1"/>
        <v>-1594.1591457128525</v>
      </c>
      <c r="AS481" s="29">
        <f ca="1"/>
        <v>0.38509493073797785</v>
      </c>
    </row>
    <row r="482" spans="1:45" x14ac:dyDescent="0.2">
      <c r="A482" t="s">
        <v>117</v>
      </c>
      <c r="B482" s="26">
        <v>689</v>
      </c>
      <c r="C482" s="3">
        <v>566</v>
      </c>
      <c r="D482" s="26">
        <v>473</v>
      </c>
      <c r="E482" s="26">
        <v>464</v>
      </c>
      <c r="F482" s="26">
        <v>467</v>
      </c>
      <c r="G482" s="26">
        <v>473</v>
      </c>
      <c r="H482" s="26">
        <v>468</v>
      </c>
      <c r="I482" s="26">
        <v>450</v>
      </c>
      <c r="J482" s="26">
        <v>426</v>
      </c>
      <c r="K482" s="26">
        <v>410</v>
      </c>
      <c r="L482" s="26">
        <v>401</v>
      </c>
      <c r="M482" s="26">
        <v>394</v>
      </c>
      <c r="N482" s="26">
        <v>383</v>
      </c>
      <c r="O482" s="26">
        <v>369</v>
      </c>
      <c r="P482" s="26">
        <v>354</v>
      </c>
      <c r="Q482" s="26">
        <v>340</v>
      </c>
      <c r="R482" s="26">
        <v>329</v>
      </c>
      <c r="S482" s="26">
        <v>322</v>
      </c>
      <c r="T482">
        <v>704</v>
      </c>
      <c r="U482">
        <v>588</v>
      </c>
      <c r="V482">
        <v>501</v>
      </c>
      <c r="W482">
        <v>490</v>
      </c>
      <c r="X482">
        <v>492</v>
      </c>
      <c r="Y482">
        <v>498</v>
      </c>
      <c r="Z482">
        <v>492</v>
      </c>
      <c r="AA482">
        <v>473</v>
      </c>
      <c r="AB482">
        <v>449</v>
      </c>
      <c r="AC482">
        <v>431</v>
      </c>
      <c r="AD482">
        <v>423</v>
      </c>
      <c r="AE482">
        <v>415</v>
      </c>
      <c r="AF482">
        <v>404</v>
      </c>
      <c r="AG482">
        <v>389</v>
      </c>
      <c r="AH482">
        <v>373</v>
      </c>
      <c r="AI482">
        <v>358</v>
      </c>
      <c r="AJ482">
        <v>347</v>
      </c>
      <c r="AK482">
        <v>339</v>
      </c>
      <c r="AM482" s="31">
        <f t="array" aca="1" ref="AM482:AO482" ca="1">TRANSPOSE(MMULT(MINVERSE(MMULT(OFFSET(A$375,0,1,3,AM$376),TRANSPOSE(OFFSET(A$375,0,1,3,AM$376)))),MMULT(OFFSET(A$375,0,1,3,AM$376),TRANSPOSE(OFFSET(A482,0,1,1,AM$376)))))</f>
        <v>345397.65077209473</v>
      </c>
      <c r="AN482" s="30">
        <f ca="1"/>
        <v>-333.79612582921982</v>
      </c>
      <c r="AO482" s="29">
        <f ca="1"/>
        <v>8.073926610086346E-2</v>
      </c>
      <c r="AQ482" s="31">
        <f t="array" aca="1" ref="AQ482:AS482" ca="1">TRANSPOSE(MMULT(MINVERSE(MMULT(OFFSET(A$375,0,1+18,3,AM$376),TRANSPOSE(OFFSET(A$375,0,1+18,3,AM$376)))),MMULT(OFFSET(A$375,0,1+18,3,AM$376),TRANSPOSE(OFFSET(A482,0,1+18,1,AM$376)))))</f>
        <v>319551.39533996582</v>
      </c>
      <c r="AR482" s="30">
        <f ca="1"/>
        <v>-308.47884145379066</v>
      </c>
      <c r="AS482" s="29">
        <f ca="1"/>
        <v>7.4545459505316103E-2</v>
      </c>
    </row>
    <row r="483" spans="1:45" x14ac:dyDescent="0.2">
      <c r="A483" t="s">
        <v>118</v>
      </c>
      <c r="B483" s="26">
        <v>986</v>
      </c>
      <c r="C483" s="3">
        <v>947</v>
      </c>
      <c r="D483" s="26">
        <v>928</v>
      </c>
      <c r="E483" s="26">
        <v>828</v>
      </c>
      <c r="F483" s="26">
        <v>782</v>
      </c>
      <c r="G483" s="26">
        <v>812</v>
      </c>
      <c r="H483" s="26">
        <v>870</v>
      </c>
      <c r="I483" s="26">
        <v>901</v>
      </c>
      <c r="J483" s="26">
        <v>888</v>
      </c>
      <c r="K483" s="26">
        <v>851</v>
      </c>
      <c r="L483" s="26">
        <v>820</v>
      </c>
      <c r="M483" s="26">
        <v>811</v>
      </c>
      <c r="N483" s="26">
        <v>813</v>
      </c>
      <c r="O483" s="26">
        <v>812</v>
      </c>
      <c r="P483" s="26">
        <v>799</v>
      </c>
      <c r="Q483" s="26">
        <v>776</v>
      </c>
      <c r="R483" s="26">
        <v>751</v>
      </c>
      <c r="S483" s="26">
        <v>732</v>
      </c>
      <c r="T483">
        <v>1037</v>
      </c>
      <c r="U483">
        <v>1001</v>
      </c>
      <c r="V483">
        <v>989</v>
      </c>
      <c r="W483">
        <v>876</v>
      </c>
      <c r="X483">
        <v>828</v>
      </c>
      <c r="Y483">
        <v>860</v>
      </c>
      <c r="Z483">
        <v>922</v>
      </c>
      <c r="AA483">
        <v>955</v>
      </c>
      <c r="AB483">
        <v>941</v>
      </c>
      <c r="AC483">
        <v>902</v>
      </c>
      <c r="AD483">
        <v>870</v>
      </c>
      <c r="AE483">
        <v>860</v>
      </c>
      <c r="AF483">
        <v>863</v>
      </c>
      <c r="AG483">
        <v>862</v>
      </c>
      <c r="AH483">
        <v>847</v>
      </c>
      <c r="AI483">
        <v>823</v>
      </c>
      <c r="AJ483">
        <v>796</v>
      </c>
      <c r="AK483">
        <v>777</v>
      </c>
      <c r="AM483" s="31">
        <f t="array" aca="1" ref="AM483:AO483" ca="1">TRANSPOSE(MMULT(MINVERSE(MMULT(OFFSET(A$375,0,1,3,AM$376),TRANSPOSE(OFFSET(A$375,0,1,3,AM$376)))),MMULT(OFFSET(A$375,0,1,3,AM$376),TRANSPOSE(OFFSET(A483,0,1,1,AM$376)))))</f>
        <v>244485.76705932617</v>
      </c>
      <c r="AN483" s="30">
        <f ca="1"/>
        <v>-236.32409143447876</v>
      </c>
      <c r="AO483" s="29">
        <f ca="1"/>
        <v>5.7302701105072629E-2</v>
      </c>
      <c r="AQ483" s="31">
        <f t="array" aca="1" ref="AQ483:AS483" ca="1">TRANSPOSE(MMULT(MINVERSE(MMULT(OFFSET(A$375,0,1+18,3,AM$376),TRANSPOSE(OFFSET(A$375,0,1+18,3,AM$376)))),MMULT(OFFSET(A$375,0,1+18,3,AM$376),TRANSPOSE(OFFSET(A483,0,1+18,1,AM$376)))))</f>
        <v>247815.3466796875</v>
      </c>
      <c r="AR483" s="30">
        <f ca="1"/>
        <v>-239.47993582487106</v>
      </c>
      <c r="AS483" s="29">
        <f ca="1"/>
        <v>5.8061941919731908E-2</v>
      </c>
    </row>
    <row r="484" spans="1:45" x14ac:dyDescent="0.2">
      <c r="A484" t="s">
        <v>119</v>
      </c>
      <c r="B484" s="26">
        <v>3511</v>
      </c>
      <c r="C484" s="3">
        <v>3461</v>
      </c>
      <c r="D484" s="26">
        <v>3461</v>
      </c>
      <c r="E484" s="26">
        <v>3695</v>
      </c>
      <c r="F484" s="26">
        <v>3917</v>
      </c>
      <c r="G484" s="26">
        <v>4083</v>
      </c>
      <c r="H484" s="26">
        <v>4147</v>
      </c>
      <c r="I484" s="26">
        <v>4169</v>
      </c>
      <c r="J484" s="26">
        <v>4183</v>
      </c>
      <c r="K484" s="26">
        <v>4206</v>
      </c>
      <c r="L484" s="26">
        <v>4204</v>
      </c>
      <c r="M484" s="26">
        <v>4173</v>
      </c>
      <c r="N484" s="26">
        <v>4099</v>
      </c>
      <c r="O484" s="26">
        <v>4009</v>
      </c>
      <c r="P484" s="26">
        <v>3916</v>
      </c>
      <c r="Q484" s="26">
        <v>3823</v>
      </c>
      <c r="R484" s="26">
        <v>3736</v>
      </c>
      <c r="S484" s="26">
        <v>3646</v>
      </c>
      <c r="T484">
        <v>3535</v>
      </c>
      <c r="U484">
        <v>3508</v>
      </c>
      <c r="V484">
        <v>3527</v>
      </c>
      <c r="W484">
        <v>3764</v>
      </c>
      <c r="X484">
        <v>3989</v>
      </c>
      <c r="Y484">
        <v>4157</v>
      </c>
      <c r="Z484">
        <v>4222</v>
      </c>
      <c r="AA484">
        <v>4246</v>
      </c>
      <c r="AB484">
        <v>4262</v>
      </c>
      <c r="AC484">
        <v>4289</v>
      </c>
      <c r="AD484">
        <v>4291</v>
      </c>
      <c r="AE484">
        <v>4263</v>
      </c>
      <c r="AF484">
        <v>4193</v>
      </c>
      <c r="AG484">
        <v>4104</v>
      </c>
      <c r="AH484">
        <v>4013</v>
      </c>
      <c r="AI484">
        <v>3920</v>
      </c>
      <c r="AJ484">
        <v>3834</v>
      </c>
      <c r="AK484">
        <v>3744</v>
      </c>
      <c r="AM484" s="31">
        <f t="array" aca="1" ref="AM484:AO484" ca="1">TRANSPOSE(MMULT(MINVERSE(MMULT(OFFSET(A$375,0,1,3,AM$376),TRANSPOSE(OFFSET(A$375,0,1,3,AM$376)))),MMULT(OFFSET(A$375,0,1,3,AM$376),TRANSPOSE(OFFSET(A484,0,1,1,AM$376)))))</f>
        <v>-1620551.7579345703</v>
      </c>
      <c r="AN484" s="30">
        <f ca="1"/>
        <v>1575.4637392759323</v>
      </c>
      <c r="AO484" s="29">
        <f ca="1"/>
        <v>-0.38191810707212426</v>
      </c>
      <c r="AQ484" s="31">
        <f t="array" aca="1" ref="AQ484:AS484" ca="1">TRANSPOSE(MMULT(MINVERSE(MMULT(OFFSET(A$375,0,1+18,3,AM$376),TRANSPOSE(OFFSET(A$375,0,1+18,3,AM$376)))),MMULT(OFFSET(A$375,0,1+18,3,AM$376),TRANSPOSE(OFFSET(A484,0,1+18,1,AM$376)))))</f>
        <v>-1695250.7048339844</v>
      </c>
      <c r="AR484" s="30">
        <f ca="1"/>
        <v>1647.7404671907425</v>
      </c>
      <c r="AS484" s="29">
        <f ca="1"/>
        <v>-0.39938064568559639</v>
      </c>
    </row>
    <row r="485" spans="1:45" x14ac:dyDescent="0.2">
      <c r="A485" t="s">
        <v>120</v>
      </c>
      <c r="B485" s="26">
        <v>7</v>
      </c>
      <c r="C485" s="3">
        <v>7</v>
      </c>
      <c r="D485" s="26">
        <v>7</v>
      </c>
      <c r="E485" s="26">
        <v>7</v>
      </c>
      <c r="F485" s="26">
        <v>7</v>
      </c>
      <c r="G485" s="26">
        <v>7</v>
      </c>
      <c r="H485" s="26">
        <v>8</v>
      </c>
      <c r="I485" s="26">
        <v>8</v>
      </c>
      <c r="J485" s="26">
        <v>8</v>
      </c>
      <c r="K485" s="26">
        <v>8</v>
      </c>
      <c r="L485" s="26">
        <v>8</v>
      </c>
      <c r="M485" s="26">
        <v>8</v>
      </c>
      <c r="N485" s="26">
        <v>8</v>
      </c>
      <c r="O485" s="26">
        <v>8</v>
      </c>
      <c r="P485" s="26">
        <v>8</v>
      </c>
      <c r="Q485" s="26">
        <v>8</v>
      </c>
      <c r="R485" s="26">
        <v>8</v>
      </c>
      <c r="S485" s="26">
        <v>8</v>
      </c>
      <c r="T485">
        <v>6</v>
      </c>
      <c r="U485">
        <v>7</v>
      </c>
      <c r="V485">
        <v>8</v>
      </c>
      <c r="W485">
        <v>8</v>
      </c>
      <c r="X485">
        <v>8</v>
      </c>
      <c r="Y485">
        <v>8</v>
      </c>
      <c r="Z485">
        <v>8</v>
      </c>
      <c r="AA485">
        <v>8</v>
      </c>
      <c r="AB485">
        <v>9</v>
      </c>
      <c r="AC485">
        <v>9</v>
      </c>
      <c r="AD485">
        <v>9</v>
      </c>
      <c r="AE485">
        <v>8</v>
      </c>
      <c r="AF485">
        <v>8</v>
      </c>
      <c r="AG485">
        <v>9</v>
      </c>
      <c r="AH485">
        <v>9</v>
      </c>
      <c r="AI485">
        <v>9</v>
      </c>
      <c r="AJ485">
        <v>8</v>
      </c>
      <c r="AK485">
        <v>8</v>
      </c>
      <c r="AM485" s="31">
        <f t="array" aca="1" ref="AM485:AO485" ca="1">TRANSPOSE(MMULT(MINVERSE(MMULT(OFFSET(A$375,0,1,3,AM$376),TRANSPOSE(OFFSET(A$375,0,1,3,AM$376)))),MMULT(OFFSET(A$375,0,1,3,AM$376),TRANSPOSE(OFFSET(A485,0,1,1,AM$376)))))</f>
        <v>-624.50353717803955</v>
      </c>
      <c r="AN485" s="30">
        <f ca="1"/>
        <v>0.59510493441484869</v>
      </c>
      <c r="AO485" s="29">
        <f ca="1"/>
        <v>-1.398601494884133E-4</v>
      </c>
      <c r="AQ485" s="31">
        <f t="array" aca="1" ref="AQ485:AS485" ca="1">TRANSPOSE(MMULT(MINVERSE(MMULT(OFFSET(A$375,0,1+18,3,AM$376),TRANSPOSE(OFFSET(A$375,0,1+18,3,AM$376)))),MMULT(OFFSET(A$375,0,1+18,3,AM$376),TRANSPOSE(OFFSET(A485,0,1+18,1,AM$376)))))</f>
        <v>-5731.8255479335785</v>
      </c>
      <c r="AR485" s="30">
        <f ca="1"/>
        <v>5.5854149495717138</v>
      </c>
      <c r="AS485" s="29">
        <f ca="1"/>
        <v>-1.3586414477231301E-3</v>
      </c>
    </row>
    <row r="486" spans="1:45" x14ac:dyDescent="0.2">
      <c r="A486" t="s">
        <v>121</v>
      </c>
      <c r="B486" s="26">
        <v>167</v>
      </c>
      <c r="C486" s="3">
        <v>148</v>
      </c>
      <c r="D486" s="26">
        <v>142</v>
      </c>
      <c r="E486" s="26">
        <v>123</v>
      </c>
      <c r="F486" s="26">
        <v>126</v>
      </c>
      <c r="G486" s="26">
        <v>139</v>
      </c>
      <c r="H486" s="26">
        <v>151</v>
      </c>
      <c r="I486" s="26">
        <v>156</v>
      </c>
      <c r="J486" s="26">
        <v>152</v>
      </c>
      <c r="K486" s="26">
        <v>145</v>
      </c>
      <c r="L486" s="26">
        <v>143</v>
      </c>
      <c r="M486" s="26">
        <v>148</v>
      </c>
      <c r="N486" s="26">
        <v>155</v>
      </c>
      <c r="O486" s="26">
        <v>158</v>
      </c>
      <c r="P486" s="26">
        <v>157</v>
      </c>
      <c r="Q486" s="26">
        <v>155</v>
      </c>
      <c r="R486" s="26">
        <v>154</v>
      </c>
      <c r="S486" s="26">
        <v>156</v>
      </c>
      <c r="T486">
        <v>211</v>
      </c>
      <c r="U486">
        <v>171</v>
      </c>
      <c r="V486">
        <v>149</v>
      </c>
      <c r="W486">
        <v>128</v>
      </c>
      <c r="X486">
        <v>131</v>
      </c>
      <c r="Y486">
        <v>145</v>
      </c>
      <c r="Z486">
        <v>158</v>
      </c>
      <c r="AA486">
        <v>163</v>
      </c>
      <c r="AB486">
        <v>158</v>
      </c>
      <c r="AC486">
        <v>151</v>
      </c>
      <c r="AD486">
        <v>150</v>
      </c>
      <c r="AE486">
        <v>155</v>
      </c>
      <c r="AF486">
        <v>161</v>
      </c>
      <c r="AG486">
        <v>165</v>
      </c>
      <c r="AH486">
        <v>164</v>
      </c>
      <c r="AI486">
        <v>162</v>
      </c>
      <c r="AJ486">
        <v>161</v>
      </c>
      <c r="AK486">
        <v>162</v>
      </c>
      <c r="AM486" s="31">
        <f t="array" aca="1" ref="AM486:AO486" ca="1">TRANSPOSE(MMULT(MINVERSE(MMULT(OFFSET(A$375,0,1,3,AM$376),TRANSPOSE(OFFSET(A$375,0,1,3,AM$376)))),MMULT(OFFSET(A$375,0,1,3,AM$376),TRANSPOSE(OFFSET(A486,0,1,1,AM$376)))))</f>
        <v>70260.715847015381</v>
      </c>
      <c r="AN486" s="30">
        <f ca="1"/>
        <v>-68.651453021913767</v>
      </c>
      <c r="AO486" s="29">
        <f ca="1"/>
        <v>1.6803197896479105E-2</v>
      </c>
      <c r="AQ486" s="31">
        <f t="array" aca="1" ref="AQ486:AS486" ca="1">TRANSPOSE(MMULT(MINVERSE(MMULT(OFFSET(A$375,0,1+18,3,AM$376),TRANSPOSE(OFFSET(A$375,0,1+18,3,AM$376)))),MMULT(OFFSET(A$375,0,1+18,3,AM$376),TRANSPOSE(OFFSET(A486,0,1+18,1,AM$376)))))</f>
        <v>156672.10208892822</v>
      </c>
      <c r="AR486" s="30">
        <f ca="1"/>
        <v>-152.8262836933136</v>
      </c>
      <c r="AS486" s="29">
        <f ca="1"/>
        <v>3.7302699739484524E-2</v>
      </c>
    </row>
    <row r="487" spans="1:45" x14ac:dyDescent="0.2">
      <c r="A487" t="s">
        <v>122</v>
      </c>
      <c r="B487" s="26">
        <v>384</v>
      </c>
      <c r="C487" s="3">
        <v>375</v>
      </c>
      <c r="D487" s="26">
        <v>369</v>
      </c>
      <c r="E487" s="26">
        <v>348</v>
      </c>
      <c r="F487" s="26">
        <v>336</v>
      </c>
      <c r="G487" s="26">
        <v>347</v>
      </c>
      <c r="H487" s="26">
        <v>367</v>
      </c>
      <c r="I487" s="26">
        <v>376</v>
      </c>
      <c r="J487" s="26">
        <v>372</v>
      </c>
      <c r="K487" s="26">
        <v>362</v>
      </c>
      <c r="L487" s="26">
        <v>352</v>
      </c>
      <c r="M487" s="26">
        <v>348</v>
      </c>
      <c r="N487" s="26">
        <v>347</v>
      </c>
      <c r="O487" s="26">
        <v>343</v>
      </c>
      <c r="P487" s="26">
        <v>335</v>
      </c>
      <c r="Q487" s="26">
        <v>324</v>
      </c>
      <c r="R487" s="26">
        <v>314</v>
      </c>
      <c r="S487" s="26">
        <v>305</v>
      </c>
      <c r="T487">
        <v>402</v>
      </c>
      <c r="U487">
        <v>394</v>
      </c>
      <c r="V487">
        <v>388</v>
      </c>
      <c r="W487">
        <v>367</v>
      </c>
      <c r="X487">
        <v>354</v>
      </c>
      <c r="Y487">
        <v>366</v>
      </c>
      <c r="Z487">
        <v>387</v>
      </c>
      <c r="AA487">
        <v>397</v>
      </c>
      <c r="AB487">
        <v>393</v>
      </c>
      <c r="AC487">
        <v>382</v>
      </c>
      <c r="AD487">
        <v>372</v>
      </c>
      <c r="AE487">
        <v>368</v>
      </c>
      <c r="AF487">
        <v>367</v>
      </c>
      <c r="AG487">
        <v>363</v>
      </c>
      <c r="AH487">
        <v>354</v>
      </c>
      <c r="AI487">
        <v>343</v>
      </c>
      <c r="AJ487">
        <v>332</v>
      </c>
      <c r="AK487">
        <v>323</v>
      </c>
      <c r="AM487" s="31">
        <f t="array" aca="1" ref="AM487:AO487" ca="1">TRANSPOSE(MMULT(MINVERSE(MMULT(OFFSET(A$375,0,1,3,AM$376),TRANSPOSE(OFFSET(A$375,0,1,3,AM$376)))),MMULT(OFFSET(A$375,0,1,3,AM$376),TRANSPOSE(OFFSET(A487,0,1,1,AM$376)))))</f>
        <v>26894.442276000977</v>
      </c>
      <c r="AN487" s="30">
        <f ca="1"/>
        <v>-25.642559140920639</v>
      </c>
      <c r="AO487" s="29">
        <f ca="1"/>
        <v>6.1938066119182622E-3</v>
      </c>
      <c r="AQ487" s="31">
        <f t="array" aca="1" ref="AQ487:AS487" ca="1">TRANSPOSE(MMULT(MINVERSE(MMULT(OFFSET(A$375,0,1+18,3,AM$376),TRANSPOSE(OFFSET(A$375,0,1+18,3,AM$376)))),MMULT(OFFSET(A$375,0,1+18,3,AM$376),TRANSPOSE(OFFSET(A487,0,1+18,1,AM$376)))))</f>
        <v>23332.970504760742</v>
      </c>
      <c r="AR487" s="30">
        <f ca="1"/>
        <v>-22.175226256251335</v>
      </c>
      <c r="AS487" s="29">
        <f ca="1"/>
        <v>5.3546457165793981E-3</v>
      </c>
    </row>
    <row r="488" spans="1:45" x14ac:dyDescent="0.2">
      <c r="A488" t="s">
        <v>123</v>
      </c>
      <c r="B488" s="26">
        <v>363</v>
      </c>
      <c r="C488" s="3">
        <v>378</v>
      </c>
      <c r="D488" s="26">
        <v>386</v>
      </c>
      <c r="E488" s="26">
        <v>376</v>
      </c>
      <c r="F488" s="26">
        <v>362</v>
      </c>
      <c r="G488" s="26">
        <v>349</v>
      </c>
      <c r="H488" s="26">
        <v>337</v>
      </c>
      <c r="I488" s="26">
        <v>325</v>
      </c>
      <c r="J488" s="26">
        <v>310</v>
      </c>
      <c r="K488" s="26">
        <v>294</v>
      </c>
      <c r="L488" s="26">
        <v>280</v>
      </c>
      <c r="M488" s="26">
        <v>266</v>
      </c>
      <c r="N488" s="26">
        <v>254</v>
      </c>
      <c r="O488" s="26">
        <v>242</v>
      </c>
      <c r="P488" s="26">
        <v>230</v>
      </c>
      <c r="Q488" s="26">
        <v>219</v>
      </c>
      <c r="R488" s="26">
        <v>208</v>
      </c>
      <c r="S488" s="26">
        <v>198</v>
      </c>
      <c r="T488">
        <v>375</v>
      </c>
      <c r="U488">
        <v>392</v>
      </c>
      <c r="V488">
        <v>401</v>
      </c>
      <c r="W488">
        <v>391</v>
      </c>
      <c r="X488">
        <v>377</v>
      </c>
      <c r="Y488">
        <v>363</v>
      </c>
      <c r="Z488">
        <v>351</v>
      </c>
      <c r="AA488">
        <v>339</v>
      </c>
      <c r="AB488">
        <v>324</v>
      </c>
      <c r="AC488">
        <v>308</v>
      </c>
      <c r="AD488">
        <v>293</v>
      </c>
      <c r="AE488">
        <v>279</v>
      </c>
      <c r="AF488">
        <v>266</v>
      </c>
      <c r="AG488">
        <v>254</v>
      </c>
      <c r="AH488">
        <v>241</v>
      </c>
      <c r="AI488">
        <v>229</v>
      </c>
      <c r="AJ488">
        <v>218</v>
      </c>
      <c r="AK488">
        <v>208</v>
      </c>
      <c r="AM488" s="31">
        <f t="array" aca="1" ref="AM488:AO488" ca="1">TRANSPOSE(MMULT(MINVERSE(MMULT(OFFSET(A$375,0,1,3,AM$376),TRANSPOSE(OFFSET(A$375,0,1,3,AM$376)))),MMULT(OFFSET(A$375,0,1,3,AM$376),TRANSPOSE(OFFSET(A488,0,1,1,AM$376)))))</f>
        <v>-125487.22700500488</v>
      </c>
      <c r="AN488" s="30">
        <f ca="1"/>
        <v>125.26953849941492</v>
      </c>
      <c r="AO488" s="29">
        <f ca="1"/>
        <v>-3.1168833131232532E-2</v>
      </c>
      <c r="AQ488" s="31">
        <f t="array" aca="1" ref="AQ488:AS488" ca="1">TRANSPOSE(MMULT(MINVERSE(MMULT(OFFSET(A$375,0,1+18,3,AM$376),TRANSPOSE(OFFSET(A$375,0,1+18,3,AM$376)))),MMULT(OFFSET(A$375,0,1+18,3,AM$376),TRANSPOSE(OFFSET(A488,0,1+18,1,AM$376)))))</f>
        <v>-134957.70215606689</v>
      </c>
      <c r="AR488" s="30">
        <f ca="1"/>
        <v>134.56564299017191</v>
      </c>
      <c r="AS488" s="29">
        <f ca="1"/>
        <v>-3.3446555557020474E-2</v>
      </c>
    </row>
    <row r="489" spans="1:45" x14ac:dyDescent="0.2">
      <c r="A489" t="s">
        <v>124</v>
      </c>
      <c r="B489" s="26">
        <v>36</v>
      </c>
      <c r="C489" s="3">
        <v>45</v>
      </c>
      <c r="D489" s="26">
        <v>54</v>
      </c>
      <c r="E489" s="26">
        <v>42</v>
      </c>
      <c r="F489" s="26">
        <v>37</v>
      </c>
      <c r="G489" s="26">
        <v>33</v>
      </c>
      <c r="H489" s="26">
        <v>34</v>
      </c>
      <c r="I489" s="26">
        <v>37</v>
      </c>
      <c r="J489" s="26">
        <v>38</v>
      </c>
      <c r="K489" s="26">
        <v>37</v>
      </c>
      <c r="L489" s="26">
        <v>33</v>
      </c>
      <c r="M489" s="26">
        <v>30</v>
      </c>
      <c r="N489" s="26">
        <v>29</v>
      </c>
      <c r="O489" s="26">
        <v>29</v>
      </c>
      <c r="P489" s="26">
        <v>30</v>
      </c>
      <c r="Q489" s="26">
        <v>30</v>
      </c>
      <c r="R489" s="26">
        <v>28</v>
      </c>
      <c r="S489" s="26">
        <v>26</v>
      </c>
      <c r="T489">
        <v>39</v>
      </c>
      <c r="U489">
        <v>49</v>
      </c>
      <c r="V489">
        <v>59</v>
      </c>
      <c r="W489">
        <v>45</v>
      </c>
      <c r="X489">
        <v>39</v>
      </c>
      <c r="Y489">
        <v>35</v>
      </c>
      <c r="Z489">
        <v>36</v>
      </c>
      <c r="AA489">
        <v>39</v>
      </c>
      <c r="AB489">
        <v>40</v>
      </c>
      <c r="AC489">
        <v>39</v>
      </c>
      <c r="AD489">
        <v>35</v>
      </c>
      <c r="AE489">
        <v>32</v>
      </c>
      <c r="AF489">
        <v>31</v>
      </c>
      <c r="AG489">
        <v>31</v>
      </c>
      <c r="AH489">
        <v>32</v>
      </c>
      <c r="AI489">
        <v>31</v>
      </c>
      <c r="AJ489">
        <v>30</v>
      </c>
      <c r="AK489">
        <v>28</v>
      </c>
      <c r="AM489" s="31">
        <f t="array" aca="1" ref="AM489:AO489" ca="1">TRANSPOSE(MMULT(MINVERSE(MMULT(OFFSET(A$375,0,1,3,AM$376),TRANSPOSE(OFFSET(A$375,0,1,3,AM$376)))),MMULT(OFFSET(A$375,0,1,3,AM$376),TRANSPOSE(OFFSET(A489,0,1,1,AM$376)))))</f>
        <v>-8012.8646631240845</v>
      </c>
      <c r="AN489" s="30">
        <f ca="1"/>
        <v>8.1044960180297494</v>
      </c>
      <c r="AO489" s="29">
        <f ca="1"/>
        <v>-2.037962163285556E-3</v>
      </c>
      <c r="AQ489" s="31">
        <f t="array" aca="1" ref="AQ489:AS489" ca="1">TRANSPOSE(MMULT(MINVERSE(MMULT(OFFSET(A$375,0,1+18,3,AM$376),TRANSPOSE(OFFSET(A$375,0,1+18,3,AM$376)))),MMULT(OFFSET(A$375,0,1+18,3,AM$376),TRANSPOSE(OFFSET(A489,0,1+18,1,AM$376)))))</f>
        <v>-4180.913366317749</v>
      </c>
      <c r="AR489" s="30">
        <f ca="1"/>
        <v>4.3931071646511555</v>
      </c>
      <c r="AS489" s="29">
        <f ca="1"/>
        <v>-1.1388612049358926E-3</v>
      </c>
    </row>
    <row r="490" spans="1:45" x14ac:dyDescent="0.2">
      <c r="A490" t="s">
        <v>125</v>
      </c>
      <c r="B490" s="26">
        <v>337</v>
      </c>
      <c r="C490" s="3">
        <v>279</v>
      </c>
      <c r="D490" s="26">
        <v>230</v>
      </c>
      <c r="E490" s="26">
        <v>217</v>
      </c>
      <c r="F490" s="26">
        <v>204</v>
      </c>
      <c r="G490" s="26">
        <v>189</v>
      </c>
      <c r="H490" s="26">
        <v>175</v>
      </c>
      <c r="I490" s="26">
        <v>169</v>
      </c>
      <c r="J490" s="26">
        <v>168</v>
      </c>
      <c r="K490" s="26">
        <v>168</v>
      </c>
      <c r="L490" s="26">
        <v>164</v>
      </c>
      <c r="M490" s="26">
        <v>156</v>
      </c>
      <c r="N490" s="26">
        <v>147</v>
      </c>
      <c r="O490" s="26">
        <v>140</v>
      </c>
      <c r="P490" s="26">
        <v>137</v>
      </c>
      <c r="Q490" s="26">
        <v>135</v>
      </c>
      <c r="R490" s="26">
        <v>132</v>
      </c>
      <c r="S490" s="26">
        <v>127</v>
      </c>
      <c r="T490">
        <v>387</v>
      </c>
      <c r="U490">
        <v>307</v>
      </c>
      <c r="V490">
        <v>242</v>
      </c>
      <c r="W490">
        <v>226</v>
      </c>
      <c r="X490">
        <v>214</v>
      </c>
      <c r="Y490">
        <v>199</v>
      </c>
      <c r="Z490">
        <v>184</v>
      </c>
      <c r="AA490">
        <v>177</v>
      </c>
      <c r="AB490">
        <v>176</v>
      </c>
      <c r="AC490">
        <v>176</v>
      </c>
      <c r="AD490">
        <v>172</v>
      </c>
      <c r="AE490">
        <v>164</v>
      </c>
      <c r="AF490">
        <v>154</v>
      </c>
      <c r="AG490">
        <v>148</v>
      </c>
      <c r="AH490">
        <v>144</v>
      </c>
      <c r="AI490">
        <v>142</v>
      </c>
      <c r="AJ490">
        <v>138</v>
      </c>
      <c r="AK490">
        <v>133</v>
      </c>
      <c r="AM490" s="31">
        <f t="array" aca="1" ref="AM490:AO490" ca="1">TRANSPOSE(MMULT(MINVERSE(MMULT(OFFSET(A$375,0,1,3,AM$376),TRANSPOSE(OFFSET(A$375,0,1,3,AM$376)))),MMULT(OFFSET(A$375,0,1,3,AM$376),TRANSPOSE(OFFSET(A490,0,1,1,AM$376)))))</f>
        <v>295359.9732131958</v>
      </c>
      <c r="AN490" s="30">
        <f ca="1"/>
        <v>-286.20721156150103</v>
      </c>
      <c r="AO490" s="29">
        <f ca="1"/>
        <v>6.9370633957078098E-2</v>
      </c>
      <c r="AQ490" s="31">
        <f t="array" aca="1" ref="AQ490:AS490" ca="1">TRANSPOSE(MMULT(MINVERSE(MMULT(OFFSET(A$375,0,1+18,3,AM$376),TRANSPOSE(OFFSET(A$375,0,1+18,3,AM$376)))),MMULT(OFFSET(A$375,0,1+18,3,AM$376),TRANSPOSE(OFFSET(A490,0,1+18,1,AM$376)))))</f>
        <v>385214.83519744873</v>
      </c>
      <c r="AR490" s="30">
        <f ca="1"/>
        <v>-373.65806642174721</v>
      </c>
      <c r="AS490" s="29">
        <f ca="1"/>
        <v>9.0649356632638955E-2</v>
      </c>
    </row>
    <row r="491" spans="1:45" x14ac:dyDescent="0.2">
      <c r="A491" t="s">
        <v>126</v>
      </c>
      <c r="B491" s="26">
        <v>107</v>
      </c>
      <c r="C491" s="3">
        <v>113</v>
      </c>
      <c r="D491" s="26">
        <v>118</v>
      </c>
      <c r="E491" s="26">
        <v>117</v>
      </c>
      <c r="F491" s="26">
        <v>116</v>
      </c>
      <c r="G491" s="26">
        <v>114</v>
      </c>
      <c r="H491" s="26">
        <v>113</v>
      </c>
      <c r="I491" s="26">
        <v>112</v>
      </c>
      <c r="J491" s="26">
        <v>110</v>
      </c>
      <c r="K491" s="26">
        <v>107</v>
      </c>
      <c r="L491" s="26">
        <v>104</v>
      </c>
      <c r="M491" s="26">
        <v>101</v>
      </c>
      <c r="N491" s="26">
        <v>97</v>
      </c>
      <c r="O491" s="26">
        <v>93</v>
      </c>
      <c r="P491" s="26">
        <v>89</v>
      </c>
      <c r="Q491" s="26">
        <v>85</v>
      </c>
      <c r="R491" s="26">
        <v>81</v>
      </c>
      <c r="S491" s="26">
        <v>76</v>
      </c>
      <c r="T491">
        <v>106</v>
      </c>
      <c r="U491">
        <v>113</v>
      </c>
      <c r="V491">
        <v>118</v>
      </c>
      <c r="W491">
        <v>118</v>
      </c>
      <c r="X491">
        <v>117</v>
      </c>
      <c r="Y491">
        <v>115</v>
      </c>
      <c r="Z491">
        <v>114</v>
      </c>
      <c r="AA491">
        <v>114</v>
      </c>
      <c r="AB491">
        <v>111</v>
      </c>
      <c r="AC491">
        <v>108</v>
      </c>
      <c r="AD491">
        <v>105</v>
      </c>
      <c r="AE491">
        <v>102</v>
      </c>
      <c r="AF491">
        <v>97</v>
      </c>
      <c r="AG491">
        <v>94</v>
      </c>
      <c r="AH491">
        <v>90</v>
      </c>
      <c r="AI491">
        <v>85</v>
      </c>
      <c r="AJ491">
        <v>81</v>
      </c>
      <c r="AK491">
        <v>77</v>
      </c>
      <c r="AM491" s="31">
        <f t="array" aca="1" ref="AM491:AO491" ca="1">TRANSPOSE(MMULT(MINVERSE(MMULT(OFFSET(A$375,0,1,3,AM$376),TRANSPOSE(OFFSET(A$375,0,1,3,AM$376)))),MMULT(OFFSET(A$375,0,1,3,AM$376),TRANSPOSE(OFFSET(A491,0,1,1,AM$376)))))</f>
        <v>-50695.353965759277</v>
      </c>
      <c r="AN491" s="30">
        <f ca="1"/>
        <v>49.933269966393709</v>
      </c>
      <c r="AO491" s="29">
        <f ca="1"/>
        <v>-1.2267733057342411E-2</v>
      </c>
      <c r="AQ491" s="31">
        <f t="array" aca="1" ref="AQ491:AS491" ca="1">TRANSPOSE(MMULT(MINVERSE(MMULT(OFFSET(A$375,0,1+18,3,AM$376),TRANSPOSE(OFFSET(A$375,0,1+18,3,AM$376)))),MMULT(OFFSET(A$375,0,1+18,3,AM$376),TRANSPOSE(OFFSET(A491,0,1+18,1,AM$376)))))</f>
        <v>-58417.213607788086</v>
      </c>
      <c r="AR491" s="30">
        <f ca="1"/>
        <v>57.468934793025255</v>
      </c>
      <c r="AS491" s="29">
        <f ca="1"/>
        <v>-1.4105895015745773E-2</v>
      </c>
    </row>
    <row r="492" spans="1:45" x14ac:dyDescent="0.2">
      <c r="A492" t="s">
        <v>127</v>
      </c>
      <c r="B492" s="26">
        <v>308</v>
      </c>
      <c r="C492" s="3">
        <v>332</v>
      </c>
      <c r="D492" s="26">
        <v>356</v>
      </c>
      <c r="E492" s="26">
        <v>387</v>
      </c>
      <c r="F492" s="26">
        <v>416</v>
      </c>
      <c r="G492" s="26">
        <v>443</v>
      </c>
      <c r="H492" s="26">
        <v>466</v>
      </c>
      <c r="I492" s="26">
        <v>486</v>
      </c>
      <c r="J492" s="26">
        <v>503</v>
      </c>
      <c r="K492" s="26">
        <v>518</v>
      </c>
      <c r="L492" s="26">
        <v>531</v>
      </c>
      <c r="M492" s="26">
        <v>542</v>
      </c>
      <c r="N492" s="26">
        <v>548</v>
      </c>
      <c r="O492" s="26">
        <v>551</v>
      </c>
      <c r="P492" s="26">
        <v>550</v>
      </c>
      <c r="Q492" s="26">
        <v>548</v>
      </c>
      <c r="R492" s="26">
        <v>543</v>
      </c>
      <c r="S492" s="26">
        <v>537</v>
      </c>
      <c r="T492">
        <v>323</v>
      </c>
      <c r="U492">
        <v>346</v>
      </c>
      <c r="V492">
        <v>371</v>
      </c>
      <c r="W492">
        <v>402</v>
      </c>
      <c r="X492">
        <v>433</v>
      </c>
      <c r="Y492">
        <v>460</v>
      </c>
      <c r="Z492">
        <v>484</v>
      </c>
      <c r="AA492">
        <v>505</v>
      </c>
      <c r="AB492">
        <v>522</v>
      </c>
      <c r="AC492">
        <v>538</v>
      </c>
      <c r="AD492">
        <v>552</v>
      </c>
      <c r="AE492">
        <v>563</v>
      </c>
      <c r="AF492">
        <v>570</v>
      </c>
      <c r="AG492">
        <v>574</v>
      </c>
      <c r="AH492">
        <v>574</v>
      </c>
      <c r="AI492">
        <v>572</v>
      </c>
      <c r="AJ492">
        <v>568</v>
      </c>
      <c r="AK492">
        <v>562</v>
      </c>
      <c r="AM492" s="31">
        <f t="array" aca="1" ref="AM492:AO492" ca="1">TRANSPOSE(MMULT(MINVERSE(MMULT(OFFSET(A$375,0,1,3,AM$376),TRANSPOSE(OFFSET(A$375,0,1,3,AM$376)))),MMULT(OFFSET(A$375,0,1,3,AM$376),TRANSPOSE(OFFSET(A492,0,1,1,AM$376)))))</f>
        <v>-183211.34454345703</v>
      </c>
      <c r="AN492" s="30">
        <f ca="1"/>
        <v>175.45735424757004</v>
      </c>
      <c r="AO492" s="29">
        <f ca="1"/>
        <v>-4.187812470991048E-2</v>
      </c>
      <c r="AQ492" s="31">
        <f t="array" aca="1" ref="AQ492:AS492" ca="1">TRANSPOSE(MMULT(MINVERSE(MMULT(OFFSET(A$375,0,1+18,3,AM$376),TRANSPOSE(OFFSET(A$375,0,1+18,3,AM$376)))),MMULT(OFFSET(A$375,0,1+18,3,AM$376),TRANSPOSE(OFFSET(A492,0,1+18,1,AM$376)))))</f>
        <v>-182130.78704833984</v>
      </c>
      <c r="AR492" s="30">
        <f ca="1"/>
        <v>174.28392763435841</v>
      </c>
      <c r="AS492" s="29">
        <f ca="1"/>
        <v>-4.1558444372640224E-2</v>
      </c>
    </row>
    <row r="493" spans="1:45" x14ac:dyDescent="0.2">
      <c r="A493" t="s">
        <v>128</v>
      </c>
      <c r="B493" s="26">
        <v>343</v>
      </c>
      <c r="C493" s="3">
        <v>322</v>
      </c>
      <c r="D493" s="26">
        <v>303</v>
      </c>
      <c r="E493" s="26">
        <v>284</v>
      </c>
      <c r="F493" s="26">
        <v>267</v>
      </c>
      <c r="G493" s="26">
        <v>258</v>
      </c>
      <c r="H493" s="26">
        <v>259</v>
      </c>
      <c r="I493" s="26">
        <v>261</v>
      </c>
      <c r="J493" s="26">
        <v>258</v>
      </c>
      <c r="K493" s="26">
        <v>247</v>
      </c>
      <c r="L493" s="26">
        <v>234</v>
      </c>
      <c r="M493" s="26">
        <v>225</v>
      </c>
      <c r="N493" s="26">
        <v>220</v>
      </c>
      <c r="O493" s="26">
        <v>217</v>
      </c>
      <c r="P493" s="26">
        <v>214</v>
      </c>
      <c r="Q493" s="26">
        <v>208</v>
      </c>
      <c r="R493" s="26">
        <v>200</v>
      </c>
      <c r="S493" s="26">
        <v>192</v>
      </c>
      <c r="T493">
        <v>362</v>
      </c>
      <c r="U493">
        <v>340</v>
      </c>
      <c r="V493">
        <v>320</v>
      </c>
      <c r="W493">
        <v>300</v>
      </c>
      <c r="X493">
        <v>282</v>
      </c>
      <c r="Y493">
        <v>272</v>
      </c>
      <c r="Z493">
        <v>273</v>
      </c>
      <c r="AA493">
        <v>276</v>
      </c>
      <c r="AB493">
        <v>273</v>
      </c>
      <c r="AC493">
        <v>262</v>
      </c>
      <c r="AD493">
        <v>248</v>
      </c>
      <c r="AE493">
        <v>238</v>
      </c>
      <c r="AF493">
        <v>233</v>
      </c>
      <c r="AG493">
        <v>230</v>
      </c>
      <c r="AH493">
        <v>227</v>
      </c>
      <c r="AI493">
        <v>220</v>
      </c>
      <c r="AJ493">
        <v>212</v>
      </c>
      <c r="AK493">
        <v>204</v>
      </c>
      <c r="AM493" s="31">
        <f t="array" aca="1" ref="AM493:AO493" ca="1">TRANSPOSE(MMULT(MINVERSE(MMULT(OFFSET(A$375,0,1,3,AM$376),TRANSPOSE(OFFSET(A$375,0,1,3,AM$376)))),MMULT(OFFSET(A$375,0,1,3,AM$376),TRANSPOSE(OFFSET(A493,0,1,1,AM$376)))))</f>
        <v>104095.95178222656</v>
      </c>
      <c r="AN493" s="30">
        <f ca="1"/>
        <v>-99.76594066619873</v>
      </c>
      <c r="AO493" s="29">
        <f ca="1"/>
        <v>2.3956045568411355E-2</v>
      </c>
      <c r="AQ493" s="31">
        <f t="array" aca="1" ref="AQ493:AS493" ca="1">TRANSPOSE(MMULT(MINVERSE(MMULT(OFFSET(A$375,0,1+18,3,AM$376),TRANSPOSE(OFFSET(A$375,0,1+18,3,AM$376)))),MMULT(OFFSET(A$375,0,1+18,3,AM$376),TRANSPOSE(OFFSET(A493,0,1+18,1,AM$376)))))</f>
        <v>110880.172996521</v>
      </c>
      <c r="AR493" s="30">
        <f ca="1"/>
        <v>-106.30410292744637</v>
      </c>
      <c r="AS493" s="29">
        <f ca="1"/>
        <v>2.5534467251418391E-2</v>
      </c>
    </row>
    <row r="494" spans="1:45" x14ac:dyDescent="0.2">
      <c r="A494" t="s">
        <v>129</v>
      </c>
      <c r="B494" s="26">
        <v>2</v>
      </c>
      <c r="C494" s="3">
        <v>2</v>
      </c>
      <c r="D494" s="26">
        <v>2</v>
      </c>
      <c r="E494" s="26">
        <v>2</v>
      </c>
      <c r="F494" s="26">
        <v>2</v>
      </c>
      <c r="G494" s="26">
        <v>2</v>
      </c>
      <c r="H494" s="26">
        <v>2</v>
      </c>
      <c r="I494" s="26">
        <v>2</v>
      </c>
      <c r="J494" s="26">
        <v>2</v>
      </c>
      <c r="K494" s="26">
        <v>2</v>
      </c>
      <c r="L494" s="26">
        <v>2</v>
      </c>
      <c r="M494" s="26">
        <v>2</v>
      </c>
      <c r="N494" s="26">
        <v>2</v>
      </c>
      <c r="O494" s="26">
        <v>2</v>
      </c>
      <c r="P494" s="26">
        <v>2</v>
      </c>
      <c r="Q494" s="26">
        <v>2</v>
      </c>
      <c r="R494" s="26">
        <v>2</v>
      </c>
      <c r="S494" s="26">
        <v>2</v>
      </c>
      <c r="T494">
        <v>2</v>
      </c>
      <c r="U494">
        <v>2</v>
      </c>
      <c r="V494">
        <v>2</v>
      </c>
      <c r="W494">
        <v>2</v>
      </c>
      <c r="X494">
        <v>2</v>
      </c>
      <c r="Y494">
        <v>2</v>
      </c>
      <c r="Z494">
        <v>2</v>
      </c>
      <c r="AA494">
        <v>2</v>
      </c>
      <c r="AB494">
        <v>2</v>
      </c>
      <c r="AC494">
        <v>2</v>
      </c>
      <c r="AD494">
        <v>2</v>
      </c>
      <c r="AE494">
        <v>2</v>
      </c>
      <c r="AF494">
        <v>2</v>
      </c>
      <c r="AG494">
        <v>2</v>
      </c>
      <c r="AH494">
        <v>2</v>
      </c>
      <c r="AI494">
        <v>2</v>
      </c>
      <c r="AJ494">
        <v>2</v>
      </c>
      <c r="AK494">
        <v>2</v>
      </c>
      <c r="AM494" s="31">
        <f t="array" aca="1" ref="AM494:AO494" ca="1">TRANSPOSE(MMULT(MINVERSE(MMULT(OFFSET(A$375,0,1,3,AM$376),TRANSPOSE(OFFSET(A$375,0,1,3,AM$376)))),MMULT(OFFSET(A$375,0,1,3,AM$376),TRANSPOSE(OFFSET(A494,0,1,1,AM$376)))))</f>
        <v>2</v>
      </c>
      <c r="AN494" s="30">
        <f ca="1"/>
        <v>-5.8207660913467407E-11</v>
      </c>
      <c r="AO494" s="29">
        <f ca="1"/>
        <v>2.8421709430404007E-14</v>
      </c>
      <c r="AQ494" s="31">
        <f t="array" aca="1" ref="AQ494:AS494" ca="1">TRANSPOSE(MMULT(MINVERSE(MMULT(OFFSET(A$375,0,1+18,3,AM$376),TRANSPOSE(OFFSET(A$375,0,1+18,3,AM$376)))),MMULT(OFFSET(A$375,0,1+18,3,AM$376),TRANSPOSE(OFFSET(A494,0,1+18,1,AM$376)))))</f>
        <v>2</v>
      </c>
      <c r="AR494" s="30">
        <f ca="1"/>
        <v>-5.8207660913467407E-11</v>
      </c>
      <c r="AS494" s="29">
        <f ca="1"/>
        <v>2.8421709430404007E-14</v>
      </c>
    </row>
    <row r="495" spans="1:45" x14ac:dyDescent="0.2">
      <c r="A495" t="s">
        <v>130</v>
      </c>
      <c r="B495" s="26">
        <v>81</v>
      </c>
      <c r="C495" s="3">
        <v>75</v>
      </c>
      <c r="D495" s="26">
        <v>69</v>
      </c>
      <c r="E495" s="26">
        <v>61</v>
      </c>
      <c r="F495" s="26">
        <v>54</v>
      </c>
      <c r="G495" s="26">
        <v>47</v>
      </c>
      <c r="H495" s="26">
        <v>46</v>
      </c>
      <c r="I495" s="26">
        <v>50</v>
      </c>
      <c r="J495" s="26">
        <v>53</v>
      </c>
      <c r="K495" s="26">
        <v>51</v>
      </c>
      <c r="L495" s="26">
        <v>47</v>
      </c>
      <c r="M495" s="26">
        <v>42</v>
      </c>
      <c r="N495" s="26">
        <v>39</v>
      </c>
      <c r="O495" s="26">
        <v>39</v>
      </c>
      <c r="P495" s="26">
        <v>41</v>
      </c>
      <c r="Q495" s="26">
        <v>41</v>
      </c>
      <c r="R495" s="26">
        <v>39</v>
      </c>
      <c r="S495" s="26">
        <v>36</v>
      </c>
      <c r="T495">
        <v>87</v>
      </c>
      <c r="U495">
        <v>80</v>
      </c>
      <c r="V495">
        <v>74</v>
      </c>
      <c r="W495">
        <v>64</v>
      </c>
      <c r="X495">
        <v>57</v>
      </c>
      <c r="Y495">
        <v>50</v>
      </c>
      <c r="Z495">
        <v>49</v>
      </c>
      <c r="AA495">
        <v>53</v>
      </c>
      <c r="AB495">
        <v>56</v>
      </c>
      <c r="AC495">
        <v>54</v>
      </c>
      <c r="AD495">
        <v>49</v>
      </c>
      <c r="AE495">
        <v>44</v>
      </c>
      <c r="AF495">
        <v>41</v>
      </c>
      <c r="AG495">
        <v>41</v>
      </c>
      <c r="AH495">
        <v>43</v>
      </c>
      <c r="AI495">
        <v>43</v>
      </c>
      <c r="AJ495">
        <v>41</v>
      </c>
      <c r="AK495">
        <v>37</v>
      </c>
      <c r="AM495" s="31">
        <f t="array" aca="1" ref="AM495:AO495" ca="1">TRANSPOSE(MMULT(MINVERSE(MMULT(OFFSET(A$375,0,1,3,AM$376),TRANSPOSE(OFFSET(A$375,0,1,3,AM$376)))),MMULT(OFFSET(A$375,0,1,3,AM$376),TRANSPOSE(OFFSET(A495,0,1,1,AM$376)))))</f>
        <v>53390.205257415771</v>
      </c>
      <c r="AN495" s="30">
        <f ca="1"/>
        <v>-51.579024367034435</v>
      </c>
      <c r="AO495" s="29">
        <f ca="1"/>
        <v>1.2467533296330657E-2</v>
      </c>
      <c r="AQ495" s="31">
        <f t="array" aca="1" ref="AQ495:AS495" ca="1">TRANSPOSE(MMULT(MINVERSE(MMULT(OFFSET(A$375,0,1+18,3,AM$376),TRANSPOSE(OFFSET(A$375,0,1+18,3,AM$376)))),MMULT(OFFSET(A$375,0,1+18,3,AM$376),TRANSPOSE(OFFSET(A495,0,1+18,1,AM$376)))))</f>
        <v>58270.470310211182</v>
      </c>
      <c r="AR495" s="30">
        <f ca="1"/>
        <v>-56.293010691180825</v>
      </c>
      <c r="AS495" s="29">
        <f ca="1"/>
        <v>1.3606394511043618E-2</v>
      </c>
    </row>
    <row r="496" spans="1:45" x14ac:dyDescent="0.2">
      <c r="A496" t="s">
        <v>131</v>
      </c>
      <c r="B496" s="26">
        <v>15</v>
      </c>
      <c r="C496" s="3">
        <v>16</v>
      </c>
      <c r="D496" s="26">
        <v>17</v>
      </c>
      <c r="E496" s="26">
        <v>17</v>
      </c>
      <c r="F496" s="26">
        <v>17</v>
      </c>
      <c r="G496" s="26">
        <v>18</v>
      </c>
      <c r="H496" s="26">
        <v>18</v>
      </c>
      <c r="I496" s="26">
        <v>19</v>
      </c>
      <c r="J496" s="26">
        <v>19</v>
      </c>
      <c r="K496" s="26">
        <v>20</v>
      </c>
      <c r="L496" s="26">
        <v>20</v>
      </c>
      <c r="M496" s="26">
        <v>21</v>
      </c>
      <c r="N496" s="26">
        <v>21</v>
      </c>
      <c r="O496" s="26">
        <v>22</v>
      </c>
      <c r="P496" s="26">
        <v>22</v>
      </c>
      <c r="Q496" s="26">
        <v>23</v>
      </c>
      <c r="R496" s="26">
        <v>23</v>
      </c>
      <c r="S496" s="26">
        <v>24</v>
      </c>
      <c r="T496">
        <v>16</v>
      </c>
      <c r="U496">
        <v>17</v>
      </c>
      <c r="V496">
        <v>18</v>
      </c>
      <c r="W496">
        <v>18</v>
      </c>
      <c r="X496">
        <v>18</v>
      </c>
      <c r="Y496">
        <v>18</v>
      </c>
      <c r="Z496">
        <v>19</v>
      </c>
      <c r="AA496">
        <v>19</v>
      </c>
      <c r="AB496">
        <v>20</v>
      </c>
      <c r="AC496">
        <v>21</v>
      </c>
      <c r="AD496">
        <v>21</v>
      </c>
      <c r="AE496">
        <v>22</v>
      </c>
      <c r="AF496">
        <v>22</v>
      </c>
      <c r="AG496">
        <v>23</v>
      </c>
      <c r="AH496">
        <v>23</v>
      </c>
      <c r="AI496">
        <v>24</v>
      </c>
      <c r="AJ496">
        <v>24</v>
      </c>
      <c r="AK496">
        <v>25</v>
      </c>
      <c r="AM496" s="31">
        <f t="array" aca="1" ref="AM496:AO496" ca="1">TRANSPOSE(MMULT(MINVERSE(MMULT(OFFSET(A$375,0,1,3,AM$376),TRANSPOSE(OFFSET(A$375,0,1,3,AM$376)))),MMULT(OFFSET(A$375,0,1,3,AM$376),TRANSPOSE(OFFSET(A496,0,1,1,AM$376)))))</f>
        <v>-594.95308494567871</v>
      </c>
      <c r="AN496" s="30">
        <f ca="1"/>
        <v>0.5041958405636251</v>
      </c>
      <c r="AO496" s="29">
        <f ca="1"/>
        <v>-9.9900108807560173E-5</v>
      </c>
      <c r="AQ496" s="31">
        <f t="array" aca="1" ref="AQ496:AS496" ca="1">TRANSPOSE(MMULT(MINVERSE(MMULT(OFFSET(A$375,0,1+18,3,AM$376),TRANSPOSE(OFFSET(A$375,0,1+18,3,AM$376)))),MMULT(OFFSET(A$375,0,1+18,3,AM$376),TRANSPOSE(OFFSET(A496,0,1+18,1,AM$376)))))</f>
        <v>1578.1919107437134</v>
      </c>
      <c r="AR496" s="30">
        <f ca="1"/>
        <v>-1.6204796228557825</v>
      </c>
      <c r="AS496" s="29">
        <f ca="1"/>
        <v>4.1958044448620058E-4</v>
      </c>
    </row>
    <row r="497" spans="1:45" x14ac:dyDescent="0.2">
      <c r="A497" t="s">
        <v>132</v>
      </c>
      <c r="B497" s="26">
        <v>1582</v>
      </c>
      <c r="C497" s="3">
        <v>1808</v>
      </c>
      <c r="D497" s="26">
        <v>2014</v>
      </c>
      <c r="E497" s="26">
        <v>2221</v>
      </c>
      <c r="F497" s="26">
        <v>2401</v>
      </c>
      <c r="G497" s="26">
        <v>2550</v>
      </c>
      <c r="H497" s="26">
        <v>2699</v>
      </c>
      <c r="I497" s="26">
        <v>2848</v>
      </c>
      <c r="J497" s="26">
        <v>2999</v>
      </c>
      <c r="K497" s="26">
        <v>3129</v>
      </c>
      <c r="L497" s="26">
        <v>3234</v>
      </c>
      <c r="M497" s="26">
        <v>3323</v>
      </c>
      <c r="N497" s="26">
        <v>3400</v>
      </c>
      <c r="O497" s="26">
        <v>3462</v>
      </c>
      <c r="P497" s="26">
        <v>3502</v>
      </c>
      <c r="Q497" s="26">
        <v>3524</v>
      </c>
      <c r="R497" s="26">
        <v>3530</v>
      </c>
      <c r="S497" s="26">
        <v>3512</v>
      </c>
      <c r="T497">
        <v>1616</v>
      </c>
      <c r="U497">
        <v>1845</v>
      </c>
      <c r="V497">
        <v>2055</v>
      </c>
      <c r="W497">
        <v>2265</v>
      </c>
      <c r="X497">
        <v>2449</v>
      </c>
      <c r="Y497">
        <v>2602</v>
      </c>
      <c r="Z497">
        <v>2755</v>
      </c>
      <c r="AA497">
        <v>2909</v>
      </c>
      <c r="AB497">
        <v>3066</v>
      </c>
      <c r="AC497">
        <v>3202</v>
      </c>
      <c r="AD497">
        <v>3313</v>
      </c>
      <c r="AE497">
        <v>3407</v>
      </c>
      <c r="AF497">
        <v>3489</v>
      </c>
      <c r="AG497">
        <v>3555</v>
      </c>
      <c r="AH497">
        <v>3599</v>
      </c>
      <c r="AI497">
        <v>3624</v>
      </c>
      <c r="AJ497">
        <v>3632</v>
      </c>
      <c r="AK497">
        <v>3615</v>
      </c>
      <c r="AM497" s="31">
        <f t="array" aca="1" ref="AM497:AO497" ca="1">TRANSPOSE(MMULT(MINVERSE(MMULT(OFFSET(A$375,0,1,3,AM$376),TRANSPOSE(OFFSET(A$375,0,1,3,AM$376)))),MMULT(OFFSET(A$375,0,1,3,AM$376),TRANSPOSE(OFFSET(A497,0,1,1,AM$376)))))</f>
        <v>-1076069.5052490234</v>
      </c>
      <c r="AN497" s="30">
        <f ca="1"/>
        <v>1024.7386294603348</v>
      </c>
      <c r="AO497" s="29">
        <f ca="1"/>
        <v>-0.24313687978428788</v>
      </c>
      <c r="AQ497" s="31">
        <f t="array" aca="1" ref="AQ497:AS497" ca="1">TRANSPOSE(MMULT(MINVERSE(MMULT(OFFSET(A$375,0,1+18,3,AM$376),TRANSPOSE(OFFSET(A$375,0,1+18,3,AM$376)))),MMULT(OFFSET(A$375,0,1+18,3,AM$376),TRANSPOSE(OFFSET(A497,0,1+18,1,AM$376)))))</f>
        <v>-1053777.1342773438</v>
      </c>
      <c r="AR497" s="30">
        <f ca="1"/>
        <v>1002.0572094917297</v>
      </c>
      <c r="AS497" s="29">
        <f ca="1"/>
        <v>-0.23736265362822451</v>
      </c>
    </row>
    <row r="498" spans="1:45" x14ac:dyDescent="0.2">
      <c r="A498" t="s">
        <v>133</v>
      </c>
      <c r="B498" s="26">
        <v>1291</v>
      </c>
      <c r="C498" s="3">
        <v>1357</v>
      </c>
      <c r="D498" s="26">
        <v>1435</v>
      </c>
      <c r="E498" s="26">
        <v>1595</v>
      </c>
      <c r="F498" s="26">
        <v>1744</v>
      </c>
      <c r="G498" s="26">
        <v>1856</v>
      </c>
      <c r="H498" s="26">
        <v>1947</v>
      </c>
      <c r="I498" s="26">
        <v>2030</v>
      </c>
      <c r="J498" s="26">
        <v>2102</v>
      </c>
      <c r="K498" s="26">
        <v>2172</v>
      </c>
      <c r="L498" s="26">
        <v>2221</v>
      </c>
      <c r="M498" s="26">
        <v>2257</v>
      </c>
      <c r="N498" s="26">
        <v>2271</v>
      </c>
      <c r="O498" s="26">
        <v>2268</v>
      </c>
      <c r="P498" s="26">
        <v>2255</v>
      </c>
      <c r="Q498" s="26">
        <v>2235</v>
      </c>
      <c r="R498" s="26">
        <v>2205</v>
      </c>
      <c r="S498" s="26">
        <v>2167</v>
      </c>
      <c r="T498">
        <v>1315</v>
      </c>
      <c r="U498">
        <v>1382</v>
      </c>
      <c r="V498">
        <v>1461</v>
      </c>
      <c r="W498">
        <v>1624</v>
      </c>
      <c r="X498">
        <v>1775</v>
      </c>
      <c r="Y498">
        <v>1890</v>
      </c>
      <c r="Z498">
        <v>1983</v>
      </c>
      <c r="AA498">
        <v>2070</v>
      </c>
      <c r="AB498">
        <v>2145</v>
      </c>
      <c r="AC498">
        <v>2219</v>
      </c>
      <c r="AD498">
        <v>2272</v>
      </c>
      <c r="AE498">
        <v>2311</v>
      </c>
      <c r="AF498">
        <v>2327</v>
      </c>
      <c r="AG498">
        <v>2326</v>
      </c>
      <c r="AH498">
        <v>2314</v>
      </c>
      <c r="AI498">
        <v>2295</v>
      </c>
      <c r="AJ498">
        <v>2266</v>
      </c>
      <c r="AK498">
        <v>2228</v>
      </c>
      <c r="AM498" s="31">
        <f t="array" aca="1" ref="AM498:AO498" ca="1">TRANSPOSE(MMULT(MINVERSE(MMULT(OFFSET(A$375,0,1,3,AM$376),TRANSPOSE(OFFSET(A$375,0,1,3,AM$376)))),MMULT(OFFSET(A$375,0,1,3,AM$376),TRANSPOSE(OFFSET(A498,0,1,1,AM$376)))))</f>
        <v>-839919.48010253906</v>
      </c>
      <c r="AN498" s="30">
        <f ca="1"/>
        <v>805.58776545524597</v>
      </c>
      <c r="AO498" s="29">
        <f ca="1"/>
        <v>-0.19262738560792059</v>
      </c>
      <c r="AQ498" s="31">
        <f t="array" aca="1" ref="AQ498:AS498" ca="1">TRANSPOSE(MMULT(MINVERSE(MMULT(OFFSET(A$375,0,1+18,3,AM$376),TRANSPOSE(OFFSET(A$375,0,1+18,3,AM$376)))),MMULT(OFFSET(A$375,0,1+18,3,AM$376),TRANSPOSE(OFFSET(A498,0,1+18,1,AM$376)))))</f>
        <v>-824592.8037109375</v>
      </c>
      <c r="AR498" s="30">
        <f ca="1"/>
        <v>790.06179052591324</v>
      </c>
      <c r="AS498" s="29">
        <f ca="1"/>
        <v>-0.18869132146937773</v>
      </c>
    </row>
    <row r="499" spans="1:45" x14ac:dyDescent="0.2">
      <c r="A499" t="s">
        <v>134</v>
      </c>
      <c r="B499" s="26">
        <v>1103</v>
      </c>
      <c r="C499" s="3">
        <v>1217</v>
      </c>
      <c r="D499" s="26">
        <v>1280</v>
      </c>
      <c r="E499" s="26">
        <v>1286</v>
      </c>
      <c r="F499" s="26">
        <v>1243</v>
      </c>
      <c r="G499" s="26">
        <v>1177</v>
      </c>
      <c r="H499" s="26">
        <v>1114</v>
      </c>
      <c r="I499" s="26">
        <v>1084</v>
      </c>
      <c r="J499" s="26">
        <v>1082</v>
      </c>
      <c r="K499" s="26">
        <v>1086</v>
      </c>
      <c r="L499" s="26">
        <v>1069</v>
      </c>
      <c r="M499" s="26">
        <v>1032</v>
      </c>
      <c r="N499" s="26">
        <v>991</v>
      </c>
      <c r="O499" s="26">
        <v>963</v>
      </c>
      <c r="P499" s="26">
        <v>949</v>
      </c>
      <c r="Q499" s="26">
        <v>944</v>
      </c>
      <c r="R499" s="26">
        <v>935</v>
      </c>
      <c r="S499" s="26">
        <v>918</v>
      </c>
      <c r="T499">
        <v>1167</v>
      </c>
      <c r="U499">
        <v>1291</v>
      </c>
      <c r="V499">
        <v>1359</v>
      </c>
      <c r="W499">
        <v>1366</v>
      </c>
      <c r="X499">
        <v>1319</v>
      </c>
      <c r="Y499">
        <v>1249</v>
      </c>
      <c r="Z499">
        <v>1183</v>
      </c>
      <c r="AA499">
        <v>1152</v>
      </c>
      <c r="AB499">
        <v>1149</v>
      </c>
      <c r="AC499">
        <v>1153</v>
      </c>
      <c r="AD499">
        <v>1136</v>
      </c>
      <c r="AE499">
        <v>1097</v>
      </c>
      <c r="AF499">
        <v>1054</v>
      </c>
      <c r="AG499">
        <v>1025</v>
      </c>
      <c r="AH499">
        <v>1009</v>
      </c>
      <c r="AI499">
        <v>1004</v>
      </c>
      <c r="AJ499">
        <v>995</v>
      </c>
      <c r="AK499">
        <v>976</v>
      </c>
      <c r="AM499" s="31">
        <f t="array" aca="1" ref="AM499:AO499" ca="1">TRANSPOSE(MMULT(MINVERSE(MMULT(OFFSET(A$375,0,1,3,AM$376),TRANSPOSE(OFFSET(A$375,0,1,3,AM$376)))),MMULT(OFFSET(A$375,0,1,3,AM$376),TRANSPOSE(OFFSET(A499,0,1,1,AM$376)))))</f>
        <v>-374926.29724121094</v>
      </c>
      <c r="AN499" s="30">
        <f ca="1"/>
        <v>371.6160079240799</v>
      </c>
      <c r="AO499" s="29">
        <f ca="1"/>
        <v>-9.1788217643625103E-2</v>
      </c>
      <c r="AQ499" s="31">
        <f t="array" aca="1" ref="AQ499:AS499" ca="1">TRANSPOSE(MMULT(MINVERSE(MMULT(OFFSET(A$375,0,1+18,3,AM$376),TRANSPOSE(OFFSET(A$375,0,1+18,3,AM$376)))),MMULT(OFFSET(A$375,0,1+18,3,AM$376),TRANSPOSE(OFFSET(A499,0,1+18,1,AM$376)))))</f>
        <v>-402569.44488525391</v>
      </c>
      <c r="AR499" s="30">
        <f ca="1"/>
        <v>398.89752820134163</v>
      </c>
      <c r="AS499" s="29">
        <f ca="1"/>
        <v>-9.8501504769956227E-2</v>
      </c>
    </row>
    <row r="500" spans="1:45" x14ac:dyDescent="0.2">
      <c r="A500" t="s">
        <v>135</v>
      </c>
      <c r="B500" s="26">
        <v>19</v>
      </c>
      <c r="C500" s="3">
        <v>18</v>
      </c>
      <c r="D500" s="26">
        <v>17</v>
      </c>
      <c r="E500" s="26">
        <v>15</v>
      </c>
      <c r="F500" s="26">
        <v>13</v>
      </c>
      <c r="G500" s="26">
        <v>13</v>
      </c>
      <c r="H500" s="26">
        <v>13</v>
      </c>
      <c r="I500" s="26">
        <v>14</v>
      </c>
      <c r="J500" s="26">
        <v>13</v>
      </c>
      <c r="K500" s="26">
        <v>12</v>
      </c>
      <c r="L500" s="26">
        <v>11</v>
      </c>
      <c r="M500" s="26">
        <v>11</v>
      </c>
      <c r="N500" s="26">
        <v>11</v>
      </c>
      <c r="O500" s="26">
        <v>11</v>
      </c>
      <c r="P500" s="26">
        <v>11</v>
      </c>
      <c r="Q500" s="26">
        <v>10</v>
      </c>
      <c r="R500" s="26">
        <v>10</v>
      </c>
      <c r="S500" s="26">
        <v>9</v>
      </c>
      <c r="T500">
        <v>20</v>
      </c>
      <c r="U500">
        <v>19</v>
      </c>
      <c r="V500">
        <v>18</v>
      </c>
      <c r="W500">
        <v>16</v>
      </c>
      <c r="X500">
        <v>14</v>
      </c>
      <c r="Y500">
        <v>13</v>
      </c>
      <c r="Z500">
        <v>14</v>
      </c>
      <c r="AA500">
        <v>14</v>
      </c>
      <c r="AB500">
        <v>14</v>
      </c>
      <c r="AC500">
        <v>13</v>
      </c>
      <c r="AD500">
        <v>12</v>
      </c>
      <c r="AE500">
        <v>11</v>
      </c>
      <c r="AF500">
        <v>12</v>
      </c>
      <c r="AG500">
        <v>12</v>
      </c>
      <c r="AH500">
        <v>11</v>
      </c>
      <c r="AI500">
        <v>11</v>
      </c>
      <c r="AJ500">
        <v>10</v>
      </c>
      <c r="AK500">
        <v>10</v>
      </c>
      <c r="AM500" s="31">
        <f t="array" aca="1" ref="AM500:AO500" ca="1">TRANSPOSE(MMULT(MINVERSE(MMULT(OFFSET(A$375,0,1,3,AM$376),TRANSPOSE(OFFSET(A$375,0,1,3,AM$376)))),MMULT(OFFSET(A$375,0,1,3,AM$376),TRANSPOSE(OFFSET(A500,0,1,1,AM$376)))))</f>
        <v>9212.1254715919495</v>
      </c>
      <c r="AN500" s="30">
        <f ca="1"/>
        <v>-8.8702303543686867</v>
      </c>
      <c r="AO500" s="29">
        <f ca="1"/>
        <v>2.1378622808470027E-3</v>
      </c>
      <c r="AQ500" s="31">
        <f t="array" aca="1" ref="AQ500:AS500" ca="1">TRANSPOSE(MMULT(MINVERSE(MMULT(OFFSET(A$375,0,1+18,3,AM$376),TRANSPOSE(OFFSET(A$375,0,1+18,3,AM$376)))),MMULT(OFFSET(A$375,0,1+18,3,AM$376),TRANSPOSE(OFFSET(A500,0,1+18,1,AM$376)))))</f>
        <v>10477.380299091339</v>
      </c>
      <c r="AR500" s="30">
        <f ca="1"/>
        <v>-10.101499165873975</v>
      </c>
      <c r="AS500" s="29">
        <f ca="1"/>
        <v>2.4375626001074124E-3</v>
      </c>
    </row>
    <row r="501" spans="1:45" x14ac:dyDescent="0.2">
      <c r="A501" t="s">
        <v>136</v>
      </c>
      <c r="B501" s="26">
        <v>1399</v>
      </c>
      <c r="C501" s="3">
        <v>1551</v>
      </c>
      <c r="D501" s="26">
        <v>1721</v>
      </c>
      <c r="E501" s="26">
        <v>1913</v>
      </c>
      <c r="F501" s="26">
        <v>2122</v>
      </c>
      <c r="G501" s="26">
        <v>2312</v>
      </c>
      <c r="H501" s="26">
        <v>2480</v>
      </c>
      <c r="I501" s="26">
        <v>2609</v>
      </c>
      <c r="J501" s="26">
        <v>2720</v>
      </c>
      <c r="K501" s="26">
        <v>2819</v>
      </c>
      <c r="L501" s="26">
        <v>2897</v>
      </c>
      <c r="M501" s="26">
        <v>2962</v>
      </c>
      <c r="N501" s="26">
        <v>3009</v>
      </c>
      <c r="O501" s="26">
        <v>3025</v>
      </c>
      <c r="P501" s="26">
        <v>3038</v>
      </c>
      <c r="Q501" s="26">
        <v>3027</v>
      </c>
      <c r="R501" s="26">
        <v>2996</v>
      </c>
      <c r="S501" s="26">
        <v>2959</v>
      </c>
      <c r="T501">
        <v>1453</v>
      </c>
      <c r="U501">
        <v>1604</v>
      </c>
      <c r="V501">
        <v>1775</v>
      </c>
      <c r="W501">
        <v>1973</v>
      </c>
      <c r="X501">
        <v>2189</v>
      </c>
      <c r="Y501">
        <v>2385</v>
      </c>
      <c r="Z501">
        <v>2558</v>
      </c>
      <c r="AA501">
        <v>2691</v>
      </c>
      <c r="AB501">
        <v>2806</v>
      </c>
      <c r="AC501">
        <v>2907</v>
      </c>
      <c r="AD501">
        <v>2987</v>
      </c>
      <c r="AE501">
        <v>3054</v>
      </c>
      <c r="AF501">
        <v>3102</v>
      </c>
      <c r="AG501">
        <v>3119</v>
      </c>
      <c r="AH501">
        <v>3133</v>
      </c>
      <c r="AI501">
        <v>3124</v>
      </c>
      <c r="AJ501">
        <v>3093</v>
      </c>
      <c r="AK501">
        <v>3057</v>
      </c>
      <c r="AM501" s="31">
        <f t="array" aca="1" ref="AM501:AO501" ca="1">TRANSPOSE(MMULT(MINVERSE(MMULT(OFFSET(A$375,0,1,3,AM$376),TRANSPOSE(OFFSET(A$375,0,1,3,AM$376)))),MMULT(OFFSET(A$375,0,1,3,AM$376),TRANSPOSE(OFFSET(A501,0,1,1,AM$376)))))</f>
        <v>-1301648.0963745117</v>
      </c>
      <c r="AN501" s="30">
        <f ca="1"/>
        <v>1247.2382442355156</v>
      </c>
      <c r="AO501" s="29">
        <f ca="1"/>
        <v>-0.29806195820856374</v>
      </c>
      <c r="AQ501" s="31">
        <f t="array" aca="1" ref="AQ501:AS501" ca="1">TRANSPOSE(MMULT(MINVERSE(MMULT(OFFSET(A$375,0,1+18,3,AM$376),TRANSPOSE(OFFSET(A$375,0,1+18,3,AM$376)))),MMULT(OFFSET(A$375,0,1+18,3,AM$376),TRANSPOSE(OFFSET(A501,0,1+18,1,AM$376)))))</f>
        <v>-1324878.5355224609</v>
      </c>
      <c r="AR501" s="30">
        <f ca="1"/>
        <v>1269.2586253285408</v>
      </c>
      <c r="AS501" s="29">
        <f ca="1"/>
        <v>-0.30325676377105992</v>
      </c>
    </row>
    <row r="502" spans="1:45" x14ac:dyDescent="0.2">
      <c r="A502" t="s">
        <v>137</v>
      </c>
      <c r="B502" s="26">
        <v>8</v>
      </c>
      <c r="C502" s="3">
        <v>10</v>
      </c>
      <c r="D502" s="26">
        <v>11</v>
      </c>
      <c r="E502" s="26">
        <v>11</v>
      </c>
      <c r="F502" s="26">
        <v>10</v>
      </c>
      <c r="G502" s="26">
        <v>9</v>
      </c>
      <c r="H502" s="26">
        <v>9</v>
      </c>
      <c r="I502" s="26">
        <v>9</v>
      </c>
      <c r="J502" s="26">
        <v>9</v>
      </c>
      <c r="K502" s="26">
        <v>9</v>
      </c>
      <c r="L502" s="26">
        <v>9</v>
      </c>
      <c r="M502" s="26">
        <v>9</v>
      </c>
      <c r="N502" s="26">
        <v>8</v>
      </c>
      <c r="O502" s="26">
        <v>8</v>
      </c>
      <c r="P502" s="26">
        <v>8</v>
      </c>
      <c r="Q502" s="26">
        <v>8</v>
      </c>
      <c r="R502" s="26">
        <v>8</v>
      </c>
      <c r="S502" s="26">
        <v>8</v>
      </c>
      <c r="T502">
        <v>11</v>
      </c>
      <c r="U502">
        <v>11</v>
      </c>
      <c r="V502">
        <v>11</v>
      </c>
      <c r="W502">
        <v>11</v>
      </c>
      <c r="X502">
        <v>11</v>
      </c>
      <c r="Y502">
        <v>10</v>
      </c>
      <c r="Z502">
        <v>9</v>
      </c>
      <c r="AA502">
        <v>9</v>
      </c>
      <c r="AB502">
        <v>9</v>
      </c>
      <c r="AC502">
        <v>10</v>
      </c>
      <c r="AD502">
        <v>9</v>
      </c>
      <c r="AE502">
        <v>9</v>
      </c>
      <c r="AF502">
        <v>9</v>
      </c>
      <c r="AG502">
        <v>9</v>
      </c>
      <c r="AH502">
        <v>8</v>
      </c>
      <c r="AI502">
        <v>9</v>
      </c>
      <c r="AJ502">
        <v>9</v>
      </c>
      <c r="AK502">
        <v>8</v>
      </c>
      <c r="AM502" s="31">
        <f t="array" aca="1" ref="AM502:AO502" ca="1">TRANSPOSE(MMULT(MINVERSE(MMULT(OFFSET(A$375,0,1,3,AM$376),TRANSPOSE(OFFSET(A$375,0,1,3,AM$376)))),MMULT(OFFSET(A$375,0,1,3,AM$376),TRANSPOSE(OFFSET(A502,0,1,1,AM$376)))))</f>
        <v>-4037.4478161334991</v>
      </c>
      <c r="AN502" s="30">
        <f ca="1"/>
        <v>3.9811191386543214</v>
      </c>
      <c r="AO502" s="29">
        <f ca="1"/>
        <v>-9.7902104187141958E-4</v>
      </c>
      <c r="AQ502" s="31">
        <f t="array" aca="1" ref="AQ502:AS502" ca="1">TRANSPOSE(MMULT(MINVERSE(MMULT(OFFSET(A$375,0,1+18,3,AM$376),TRANSPOSE(OFFSET(A$375,0,1+18,3,AM$376)))),MMULT(OFFSET(A$375,0,1+18,3,AM$376),TRANSPOSE(OFFSET(A502,0,1+18,1,AM$376)))))</f>
        <v>1933.4177067279816</v>
      </c>
      <c r="AR502" s="30">
        <f ca="1"/>
        <v>-1.8395605615805835</v>
      </c>
      <c r="AS502" s="29">
        <f ca="1"/>
        <v>4.3956046948778749E-4</v>
      </c>
    </row>
    <row r="503" spans="1:45" x14ac:dyDescent="0.2">
      <c r="A503" t="s">
        <v>138</v>
      </c>
      <c r="B503" s="26">
        <v>7</v>
      </c>
      <c r="C503" s="3">
        <v>7</v>
      </c>
      <c r="D503" s="26">
        <v>7</v>
      </c>
      <c r="E503" s="26">
        <v>7</v>
      </c>
      <c r="F503" s="26">
        <v>7</v>
      </c>
      <c r="G503" s="26">
        <v>8</v>
      </c>
      <c r="H503" s="26">
        <v>8</v>
      </c>
      <c r="I503" s="26">
        <v>8</v>
      </c>
      <c r="J503" s="26">
        <v>8</v>
      </c>
      <c r="K503" s="26">
        <v>8</v>
      </c>
      <c r="L503" s="26">
        <v>8</v>
      </c>
      <c r="M503" s="26">
        <v>8</v>
      </c>
      <c r="N503" s="26">
        <v>9</v>
      </c>
      <c r="O503" s="26">
        <v>9</v>
      </c>
      <c r="P503" s="26">
        <v>9</v>
      </c>
      <c r="Q503" s="26">
        <v>9</v>
      </c>
      <c r="R503" s="26">
        <v>9</v>
      </c>
      <c r="S503" s="26">
        <v>9</v>
      </c>
      <c r="T503">
        <v>7</v>
      </c>
      <c r="U503">
        <v>7</v>
      </c>
      <c r="V503">
        <v>7</v>
      </c>
      <c r="W503">
        <v>7</v>
      </c>
      <c r="X503">
        <v>7</v>
      </c>
      <c r="Y503">
        <v>8</v>
      </c>
      <c r="Z503">
        <v>8</v>
      </c>
      <c r="AA503">
        <v>8</v>
      </c>
      <c r="AB503">
        <v>8</v>
      </c>
      <c r="AC503">
        <v>8</v>
      </c>
      <c r="AD503">
        <v>8</v>
      </c>
      <c r="AE503">
        <v>8</v>
      </c>
      <c r="AF503">
        <v>9</v>
      </c>
      <c r="AG503">
        <v>9</v>
      </c>
      <c r="AH503">
        <v>9</v>
      </c>
      <c r="AI503">
        <v>9</v>
      </c>
      <c r="AJ503">
        <v>9</v>
      </c>
      <c r="AK503">
        <v>9</v>
      </c>
      <c r="AM503" s="31">
        <f t="array" aca="1" ref="AM503:AO503" ca="1">TRANSPOSE(MMULT(MINVERSE(MMULT(OFFSET(A$375,0,1,3,AM$376),TRANSPOSE(OFFSET(A$375,0,1,3,AM$376)))),MMULT(OFFSET(A$375,0,1,3,AM$376),TRANSPOSE(OFFSET(A503,0,1,1,AM$376)))))</f>
        <v>116.36364388465881</v>
      </c>
      <c r="AN503" s="30">
        <f ca="1"/>
        <v>-0.13486514263786376</v>
      </c>
      <c r="AO503" s="29">
        <f ca="1"/>
        <v>3.9960041931408341E-5</v>
      </c>
      <c r="AQ503" s="31">
        <f t="array" aca="1" ref="AQ503:AS503" ca="1">TRANSPOSE(MMULT(MINVERSE(MMULT(OFFSET(A$375,0,1+18,3,AM$376),TRANSPOSE(OFFSET(A$375,0,1+18,3,AM$376)))),MMULT(OFFSET(A$375,0,1+18,3,AM$376),TRANSPOSE(OFFSET(A503,0,1+18,1,AM$376)))))</f>
        <v>116.36364388465881</v>
      </c>
      <c r="AR503" s="30">
        <f ca="1"/>
        <v>-0.13486514263786376</v>
      </c>
      <c r="AS503" s="29">
        <f ca="1"/>
        <v>3.9960041931408341E-5</v>
      </c>
    </row>
    <row r="504" spans="1:45" x14ac:dyDescent="0.2">
      <c r="A504" t="s">
        <v>139</v>
      </c>
      <c r="B504" s="26">
        <v>9</v>
      </c>
      <c r="C504" s="3">
        <v>9</v>
      </c>
      <c r="D504" s="26">
        <v>9</v>
      </c>
      <c r="E504" s="26">
        <v>9</v>
      </c>
      <c r="F504" s="26">
        <v>9</v>
      </c>
      <c r="G504" s="26">
        <v>9</v>
      </c>
      <c r="H504" s="26">
        <v>9</v>
      </c>
      <c r="I504" s="26">
        <v>8</v>
      </c>
      <c r="J504" s="26">
        <v>7</v>
      </c>
      <c r="K504" s="26">
        <v>7</v>
      </c>
      <c r="L504" s="26">
        <v>7</v>
      </c>
      <c r="M504" s="26">
        <v>7</v>
      </c>
      <c r="N504" s="26">
        <v>7</v>
      </c>
      <c r="O504" s="26">
        <v>6</v>
      </c>
      <c r="P504" s="26">
        <v>6</v>
      </c>
      <c r="Q504" s="26">
        <v>5</v>
      </c>
      <c r="R504" s="26">
        <v>5</v>
      </c>
      <c r="S504" s="26">
        <v>5</v>
      </c>
      <c r="T504">
        <v>9</v>
      </c>
      <c r="U504">
        <v>9</v>
      </c>
      <c r="V504">
        <v>9</v>
      </c>
      <c r="W504">
        <v>9</v>
      </c>
      <c r="X504">
        <v>9</v>
      </c>
      <c r="Y504">
        <v>10</v>
      </c>
      <c r="Z504">
        <v>9</v>
      </c>
      <c r="AA504">
        <v>8</v>
      </c>
      <c r="AB504">
        <v>7</v>
      </c>
      <c r="AC504">
        <v>7</v>
      </c>
      <c r="AD504">
        <v>7</v>
      </c>
      <c r="AE504">
        <v>7</v>
      </c>
      <c r="AF504">
        <v>7</v>
      </c>
      <c r="AG504">
        <v>6</v>
      </c>
      <c r="AH504">
        <v>6</v>
      </c>
      <c r="AI504">
        <v>6</v>
      </c>
      <c r="AJ504">
        <v>5</v>
      </c>
      <c r="AK504">
        <v>5</v>
      </c>
      <c r="AM504" s="31">
        <f t="array" aca="1" ref="AM504:AO504" ca="1">TRANSPOSE(MMULT(MINVERSE(MMULT(OFFSET(A$375,0,1,3,AM$376),TRANSPOSE(OFFSET(A$375,0,1,3,AM$376)))),MMULT(OFFSET(A$375,0,1,3,AM$376),TRANSPOSE(OFFSET(A504,0,1,1,AM$376)))))</f>
        <v>-2155.5575840473175</v>
      </c>
      <c r="AN504" s="30">
        <f ca="1"/>
        <v>2.1613387994002551</v>
      </c>
      <c r="AO504" s="29">
        <f ca="1"/>
        <v>-5.3946057317943996E-4</v>
      </c>
      <c r="AQ504" s="31">
        <f t="array" aca="1" ref="AQ504:AS504" ca="1">TRANSPOSE(MMULT(MINVERSE(MMULT(OFFSET(A$375,0,1+18,3,AM$376),TRANSPOSE(OFFSET(A$375,0,1+18,3,AM$376)))),MMULT(OFFSET(A$375,0,1+18,3,AM$376),TRANSPOSE(OFFSET(A504,0,1+18,1,AM$376)))))</f>
        <v>-3239.3828296661377</v>
      </c>
      <c r="AR504" s="30">
        <f ca="1"/>
        <v>3.2225776296108961</v>
      </c>
      <c r="AS504" s="29">
        <f ca="1"/>
        <v>-7.9920084976947692E-4</v>
      </c>
    </row>
    <row r="505" spans="1:45" x14ac:dyDescent="0.2">
      <c r="A505" t="s">
        <v>140</v>
      </c>
      <c r="B505" s="26">
        <v>274</v>
      </c>
      <c r="C505" s="3">
        <v>304</v>
      </c>
      <c r="D505" s="26">
        <v>334</v>
      </c>
      <c r="E505" s="26">
        <v>362</v>
      </c>
      <c r="F505" s="26">
        <v>390</v>
      </c>
      <c r="G505" s="26">
        <v>419</v>
      </c>
      <c r="H505" s="26">
        <v>449</v>
      </c>
      <c r="I505" s="26">
        <v>479</v>
      </c>
      <c r="J505" s="26">
        <v>508</v>
      </c>
      <c r="K505" s="26">
        <v>534</v>
      </c>
      <c r="L505" s="26">
        <v>556</v>
      </c>
      <c r="M505" s="26">
        <v>578</v>
      </c>
      <c r="N505" s="26">
        <v>599</v>
      </c>
      <c r="O505" s="26">
        <v>617</v>
      </c>
      <c r="P505" s="26">
        <v>635</v>
      </c>
      <c r="Q505" s="26">
        <v>648</v>
      </c>
      <c r="R505" s="26">
        <v>657</v>
      </c>
      <c r="S505" s="26">
        <v>666</v>
      </c>
      <c r="T505">
        <v>282</v>
      </c>
      <c r="U505">
        <v>314</v>
      </c>
      <c r="V505">
        <v>346</v>
      </c>
      <c r="W505">
        <v>374</v>
      </c>
      <c r="X505">
        <v>403</v>
      </c>
      <c r="Y505">
        <v>433</v>
      </c>
      <c r="Z505">
        <v>464</v>
      </c>
      <c r="AA505">
        <v>495</v>
      </c>
      <c r="AB505">
        <v>524</v>
      </c>
      <c r="AC505">
        <v>550</v>
      </c>
      <c r="AD505">
        <v>574</v>
      </c>
      <c r="AE505">
        <v>596</v>
      </c>
      <c r="AF505">
        <v>618</v>
      </c>
      <c r="AG505">
        <v>637</v>
      </c>
      <c r="AH505">
        <v>656</v>
      </c>
      <c r="AI505">
        <v>670</v>
      </c>
      <c r="AJ505">
        <v>681</v>
      </c>
      <c r="AK505">
        <v>691</v>
      </c>
      <c r="AM505" s="31">
        <f t="array" aca="1" ref="AM505:AO505" ca="1">TRANSPOSE(MMULT(MINVERSE(MMULT(OFFSET(A$375,0,1,3,AM$376),TRANSPOSE(OFFSET(A$375,0,1,3,AM$376)))),MMULT(OFFSET(A$375,0,1,3,AM$376),TRANSPOSE(OFFSET(A505,0,1,1,AM$376)))))</f>
        <v>-71994.699935913086</v>
      </c>
      <c r="AN505" s="30">
        <f ca="1"/>
        <v>65.334270253777504</v>
      </c>
      <c r="AO505" s="29">
        <f ca="1"/>
        <v>-1.4625375722971512E-2</v>
      </c>
      <c r="AQ505" s="31">
        <f t="array" aca="1" ref="AQ505:AS505" ca="1">TRANSPOSE(MMULT(MINVERSE(MMULT(OFFSET(A$375,0,1+18,3,AM$376),TRANSPOSE(OFFSET(A$375,0,1+18,3,AM$376)))),MMULT(OFFSET(A$375,0,1+18,3,AM$376),TRANSPOSE(OFFSET(A505,0,1+18,1,AM$376)))))</f>
        <v>-77998.800231933594</v>
      </c>
      <c r="AR505" s="30">
        <f ca="1"/>
        <v>71.055948927998543</v>
      </c>
      <c r="AS505" s="29">
        <f ca="1"/>
        <v>-1.5984017176378984E-2</v>
      </c>
    </row>
    <row r="506" spans="1:45" x14ac:dyDescent="0.2">
      <c r="A506" t="s">
        <v>141</v>
      </c>
      <c r="B506" s="26">
        <v>38</v>
      </c>
      <c r="C506" s="3">
        <v>34</v>
      </c>
      <c r="D506" s="26">
        <v>31</v>
      </c>
      <c r="E506" s="26">
        <v>30</v>
      </c>
      <c r="F506" s="26">
        <v>30</v>
      </c>
      <c r="G506" s="26">
        <v>29</v>
      </c>
      <c r="H506" s="26">
        <v>27</v>
      </c>
      <c r="I506" s="26">
        <v>25</v>
      </c>
      <c r="J506" s="26">
        <v>24</v>
      </c>
      <c r="K506" s="26">
        <v>23</v>
      </c>
      <c r="L506" s="26">
        <v>23</v>
      </c>
      <c r="M506" s="26">
        <v>22</v>
      </c>
      <c r="N506" s="26">
        <v>21</v>
      </c>
      <c r="O506" s="26">
        <v>20</v>
      </c>
      <c r="P506" s="26">
        <v>19</v>
      </c>
      <c r="Q506" s="26">
        <v>19</v>
      </c>
      <c r="R506" s="26">
        <v>18</v>
      </c>
      <c r="S506" s="26">
        <v>18</v>
      </c>
      <c r="T506">
        <v>37</v>
      </c>
      <c r="U506">
        <v>35</v>
      </c>
      <c r="V506">
        <v>33</v>
      </c>
      <c r="W506">
        <v>32</v>
      </c>
      <c r="X506">
        <v>31</v>
      </c>
      <c r="Y506">
        <v>30</v>
      </c>
      <c r="Z506">
        <v>28</v>
      </c>
      <c r="AA506">
        <v>26</v>
      </c>
      <c r="AB506">
        <v>25</v>
      </c>
      <c r="AC506">
        <v>24</v>
      </c>
      <c r="AD506">
        <v>23</v>
      </c>
      <c r="AE506">
        <v>23</v>
      </c>
      <c r="AF506">
        <v>22</v>
      </c>
      <c r="AG506">
        <v>21</v>
      </c>
      <c r="AH506">
        <v>20</v>
      </c>
      <c r="AI506">
        <v>20</v>
      </c>
      <c r="AJ506">
        <v>19</v>
      </c>
      <c r="AK506">
        <v>19</v>
      </c>
      <c r="AM506" s="31">
        <f t="array" aca="1" ref="AM506:AO506" ca="1">TRANSPOSE(MMULT(MINVERSE(MMULT(OFFSET(A$375,0,1,3,AM$376),TRANSPOSE(OFFSET(A$375,0,1,3,AM$376)))),MMULT(OFFSET(A$375,0,1,3,AM$376),TRANSPOSE(OFFSET(A506,0,1,1,AM$376)))))</f>
        <v>11992.920854568481</v>
      </c>
      <c r="AN506" s="30">
        <f ca="1"/>
        <v>-11.44925150834024</v>
      </c>
      <c r="AO506" s="29">
        <f ca="1"/>
        <v>2.7372629228921141E-3</v>
      </c>
      <c r="AQ506" s="31">
        <f t="array" aca="1" ref="AQ506:AS506" ca="1">TRANSPOSE(MMULT(MINVERSE(MMULT(OFFSET(A$375,0,1+18,3,AM$376),TRANSPOSE(OFFSET(A$375,0,1+18,3,AM$376)))),MMULT(OFFSET(A$375,0,1+18,3,AM$376),TRANSPOSE(OFFSET(A506,0,1+18,1,AM$376)))))</f>
        <v>7897.6488609313965</v>
      </c>
      <c r="AR506" s="30">
        <f ca="1"/>
        <v>-7.4439565418288112</v>
      </c>
      <c r="AS506" s="29">
        <f ca="1"/>
        <v>1.7582418802248867E-3</v>
      </c>
    </row>
    <row r="507" spans="1:45" x14ac:dyDescent="0.2">
      <c r="A507" t="s">
        <v>142</v>
      </c>
      <c r="B507" s="26">
        <v>5590</v>
      </c>
      <c r="C507" s="3">
        <v>5479</v>
      </c>
      <c r="D507" s="26">
        <v>5342</v>
      </c>
      <c r="E507" s="26">
        <v>5180</v>
      </c>
      <c r="F507" s="26">
        <v>4992</v>
      </c>
      <c r="G507" s="26">
        <v>4805</v>
      </c>
      <c r="H507" s="26">
        <v>4629</v>
      </c>
      <c r="I507" s="26">
        <v>4468</v>
      </c>
      <c r="J507" s="26">
        <v>4316</v>
      </c>
      <c r="K507" s="26">
        <v>4156</v>
      </c>
      <c r="L507" s="26">
        <v>4004</v>
      </c>
      <c r="M507" s="26">
        <v>3871</v>
      </c>
      <c r="N507" s="26">
        <v>3741</v>
      </c>
      <c r="O507" s="26">
        <v>3618</v>
      </c>
      <c r="P507" s="26">
        <v>3505</v>
      </c>
      <c r="Q507" s="26">
        <v>3396</v>
      </c>
      <c r="R507" s="26">
        <v>3288</v>
      </c>
      <c r="S507" s="26">
        <v>3189</v>
      </c>
      <c r="T507">
        <v>5843</v>
      </c>
      <c r="U507">
        <v>5732</v>
      </c>
      <c r="V507">
        <v>5592</v>
      </c>
      <c r="W507">
        <v>5428</v>
      </c>
      <c r="X507">
        <v>5233</v>
      </c>
      <c r="Y507">
        <v>5038</v>
      </c>
      <c r="Z507">
        <v>4856</v>
      </c>
      <c r="AA507">
        <v>4689</v>
      </c>
      <c r="AB507">
        <v>4532</v>
      </c>
      <c r="AC507">
        <v>4365</v>
      </c>
      <c r="AD507">
        <v>4206</v>
      </c>
      <c r="AE507">
        <v>4068</v>
      </c>
      <c r="AF507">
        <v>3932</v>
      </c>
      <c r="AG507">
        <v>3803</v>
      </c>
      <c r="AH507">
        <v>3684</v>
      </c>
      <c r="AI507">
        <v>3570</v>
      </c>
      <c r="AJ507">
        <v>3457</v>
      </c>
      <c r="AK507">
        <v>3353</v>
      </c>
      <c r="AM507" s="31">
        <f t="array" aca="1" ref="AM507:AO507" ca="1">TRANSPOSE(MMULT(MINVERSE(MMULT(OFFSET(A$375,0,1,3,AM$376),TRANSPOSE(OFFSET(A$375,0,1,3,AM$376)))),MMULT(OFFSET(A$375,0,1,3,AM$376),TRANSPOSE(OFFSET(A507,0,1,1,AM$376)))))</f>
        <v>213171.740234375</v>
      </c>
      <c r="AN507" s="30">
        <f ca="1"/>
        <v>-171.79611706733704</v>
      </c>
      <c r="AO507" s="29">
        <f ca="1"/>
        <v>3.4145857323892415E-2</v>
      </c>
      <c r="AQ507" s="31">
        <f t="array" aca="1" ref="AQ507:AS507" ca="1">TRANSPOSE(MMULT(MINVERSE(MMULT(OFFSET(A$375,0,1+18,3,AM$376),TRANSPOSE(OFFSET(A$375,0,1+18,3,AM$376)))),MMULT(OFFSET(A$375,0,1+18,3,AM$376),TRANSPOSE(OFFSET(A507,0,1+18,1,AM$376)))))</f>
        <v>189545.77465820312</v>
      </c>
      <c r="AR507" s="30">
        <f ca="1"/>
        <v>-147.34246897697449</v>
      </c>
      <c r="AS507" s="29">
        <f ca="1"/>
        <v>2.7892110723769292E-2</v>
      </c>
    </row>
    <row r="508" spans="1:45" x14ac:dyDescent="0.2">
      <c r="A508" t="s">
        <v>143</v>
      </c>
      <c r="B508" s="26">
        <v>6</v>
      </c>
      <c r="C508" s="3">
        <v>6</v>
      </c>
      <c r="D508" s="26">
        <v>6</v>
      </c>
      <c r="E508" s="26">
        <v>6</v>
      </c>
      <c r="F508" s="26">
        <v>6</v>
      </c>
      <c r="G508" s="26">
        <v>6</v>
      </c>
      <c r="H508" s="26">
        <v>6</v>
      </c>
      <c r="I508" s="26">
        <v>5</v>
      </c>
      <c r="J508" s="26">
        <v>5</v>
      </c>
      <c r="K508" s="26">
        <v>5</v>
      </c>
      <c r="L508" s="26">
        <v>5</v>
      </c>
      <c r="M508" s="26">
        <v>5</v>
      </c>
      <c r="N508" s="26">
        <v>4</v>
      </c>
      <c r="O508" s="26">
        <v>4</v>
      </c>
      <c r="P508" s="26">
        <v>4</v>
      </c>
      <c r="Q508" s="26">
        <v>4</v>
      </c>
      <c r="R508" s="26">
        <v>3</v>
      </c>
      <c r="S508" s="26">
        <v>3</v>
      </c>
      <c r="T508">
        <v>6</v>
      </c>
      <c r="U508">
        <v>6</v>
      </c>
      <c r="V508">
        <v>6</v>
      </c>
      <c r="W508">
        <v>6</v>
      </c>
      <c r="X508">
        <v>6</v>
      </c>
      <c r="Y508">
        <v>6</v>
      </c>
      <c r="Z508">
        <v>6</v>
      </c>
      <c r="AA508">
        <v>5</v>
      </c>
      <c r="AB508">
        <v>5</v>
      </c>
      <c r="AC508">
        <v>5</v>
      </c>
      <c r="AD508">
        <v>5</v>
      </c>
      <c r="AE508">
        <v>5</v>
      </c>
      <c r="AF508">
        <v>4</v>
      </c>
      <c r="AG508">
        <v>4</v>
      </c>
      <c r="AH508">
        <v>4</v>
      </c>
      <c r="AI508">
        <v>4</v>
      </c>
      <c r="AJ508">
        <v>4</v>
      </c>
      <c r="AK508">
        <v>3</v>
      </c>
      <c r="AM508" s="31">
        <f t="array" aca="1" ref="AM508:AO508" ca="1">TRANSPOSE(MMULT(MINVERSE(MMULT(OFFSET(A$375,0,1,3,AM$376),TRANSPOSE(OFFSET(A$375,0,1,3,AM$376)))),MMULT(OFFSET(A$375,0,1,3,AM$376),TRANSPOSE(OFFSET(A508,0,1,1,AM$376)))))</f>
        <v>-2356.8113430738449</v>
      </c>
      <c r="AN508" s="30">
        <f ca="1"/>
        <v>2.340159990475513</v>
      </c>
      <c r="AO508" s="29">
        <f ca="1"/>
        <v>-5.7942061621929497E-4</v>
      </c>
      <c r="AQ508" s="31">
        <f t="array" aca="1" ref="AQ508:AS508" ca="1">TRANSPOSE(MMULT(MINVERSE(MMULT(OFFSET(A$375,0,1+18,3,AM$376),TRANSPOSE(OFFSET(A$375,0,1+18,3,AM$376)))),MMULT(OFFSET(A$375,0,1+18,3,AM$376),TRANSPOSE(OFFSET(A508,0,1+18,1,AM$376)))))</f>
        <v>-2356.8113430738449</v>
      </c>
      <c r="AR508" s="30">
        <f ca="1"/>
        <v>2.340159990475513</v>
      </c>
      <c r="AS508" s="29">
        <f ca="1"/>
        <v>-5.7942061621929497E-4</v>
      </c>
    </row>
    <row r="509" spans="1:45" x14ac:dyDescent="0.2">
      <c r="A509" t="s">
        <v>144</v>
      </c>
      <c r="B509" s="26">
        <v>3</v>
      </c>
      <c r="C509" s="3">
        <v>3</v>
      </c>
      <c r="D509" s="26">
        <v>3</v>
      </c>
      <c r="E509" s="26">
        <v>3</v>
      </c>
      <c r="F509" s="26">
        <v>3</v>
      </c>
      <c r="G509" s="26">
        <v>3</v>
      </c>
      <c r="H509" s="26">
        <v>3</v>
      </c>
      <c r="I509" s="26">
        <v>3</v>
      </c>
      <c r="J509" s="26">
        <v>3</v>
      </c>
      <c r="K509" s="26">
        <v>3</v>
      </c>
      <c r="L509" s="26">
        <v>3</v>
      </c>
      <c r="M509" s="26">
        <v>3</v>
      </c>
      <c r="N509" s="26">
        <v>3</v>
      </c>
      <c r="O509" s="26">
        <v>3</v>
      </c>
      <c r="P509" s="26">
        <v>3</v>
      </c>
      <c r="Q509" s="26">
        <v>3</v>
      </c>
      <c r="R509" s="26">
        <v>3</v>
      </c>
      <c r="S509" s="26">
        <v>3</v>
      </c>
      <c r="T509">
        <v>3</v>
      </c>
      <c r="U509">
        <v>3</v>
      </c>
      <c r="V509">
        <v>3</v>
      </c>
      <c r="W509">
        <v>3</v>
      </c>
      <c r="X509">
        <v>3</v>
      </c>
      <c r="Y509">
        <v>3</v>
      </c>
      <c r="Z509">
        <v>3</v>
      </c>
      <c r="AA509">
        <v>3</v>
      </c>
      <c r="AB509">
        <v>3</v>
      </c>
      <c r="AC509">
        <v>3</v>
      </c>
      <c r="AD509">
        <v>3</v>
      </c>
      <c r="AE509">
        <v>3</v>
      </c>
      <c r="AF509">
        <v>3</v>
      </c>
      <c r="AG509">
        <v>3</v>
      </c>
      <c r="AH509">
        <v>3</v>
      </c>
      <c r="AI509">
        <v>3</v>
      </c>
      <c r="AJ509">
        <v>3</v>
      </c>
      <c r="AK509">
        <v>3</v>
      </c>
      <c r="AM509" s="31">
        <f t="array" aca="1" ref="AM509:AO509" ca="1">TRANSPOSE(MMULT(MINVERSE(MMULT(OFFSET(A$375,0,1,3,AM$376),TRANSPOSE(OFFSET(A$375,0,1,3,AM$376)))),MMULT(OFFSET(A$375,0,1,3,AM$376),TRANSPOSE(OFFSET(A509,0,1,1,AM$376)))))</f>
        <v>3</v>
      </c>
      <c r="AN509" s="30">
        <f ca="1"/>
        <v>-1.1641532182693481E-10</v>
      </c>
      <c r="AO509" s="29">
        <f ca="1"/>
        <v>8.5265128291212022E-14</v>
      </c>
      <c r="AQ509" s="31">
        <f t="array" aca="1" ref="AQ509:AS509" ca="1">TRANSPOSE(MMULT(MINVERSE(MMULT(OFFSET(A$375,0,1+18,3,AM$376),TRANSPOSE(OFFSET(A$375,0,1+18,3,AM$376)))),MMULT(OFFSET(A$375,0,1+18,3,AM$376),TRANSPOSE(OFFSET(A509,0,1+18,1,AM$376)))))</f>
        <v>3</v>
      </c>
      <c r="AR509" s="30">
        <f ca="1"/>
        <v>-1.1641532182693481E-10</v>
      </c>
      <c r="AS509" s="29">
        <f ca="1"/>
        <v>8.5265128291212022E-14</v>
      </c>
    </row>
    <row r="510" spans="1:45" x14ac:dyDescent="0.2">
      <c r="A510" t="s">
        <v>145</v>
      </c>
      <c r="B510" s="26">
        <v>172</v>
      </c>
      <c r="C510" s="3">
        <v>179</v>
      </c>
      <c r="D510" s="26">
        <v>185</v>
      </c>
      <c r="E510" s="26">
        <v>169</v>
      </c>
      <c r="F510" s="26">
        <v>159</v>
      </c>
      <c r="G510" s="26">
        <v>159</v>
      </c>
      <c r="H510" s="26">
        <v>166</v>
      </c>
      <c r="I510" s="26">
        <v>173</v>
      </c>
      <c r="J510" s="26">
        <v>178</v>
      </c>
      <c r="K510" s="26">
        <v>175</v>
      </c>
      <c r="L510" s="26">
        <v>168</v>
      </c>
      <c r="M510" s="26">
        <v>163</v>
      </c>
      <c r="N510" s="26">
        <v>162</v>
      </c>
      <c r="O510" s="26">
        <v>162</v>
      </c>
      <c r="P510" s="26">
        <v>163</v>
      </c>
      <c r="Q510" s="26">
        <v>161</v>
      </c>
      <c r="R510" s="26">
        <v>157</v>
      </c>
      <c r="S510" s="26">
        <v>153</v>
      </c>
      <c r="T510">
        <v>176</v>
      </c>
      <c r="U510">
        <v>183</v>
      </c>
      <c r="V510">
        <v>189</v>
      </c>
      <c r="W510">
        <v>173</v>
      </c>
      <c r="X510">
        <v>163</v>
      </c>
      <c r="Y510">
        <v>163</v>
      </c>
      <c r="Z510">
        <v>170</v>
      </c>
      <c r="AA510">
        <v>178</v>
      </c>
      <c r="AB510">
        <v>182</v>
      </c>
      <c r="AC510">
        <v>179</v>
      </c>
      <c r="AD510">
        <v>173</v>
      </c>
      <c r="AE510">
        <v>168</v>
      </c>
      <c r="AF510">
        <v>166</v>
      </c>
      <c r="AG510">
        <v>167</v>
      </c>
      <c r="AH510">
        <v>167</v>
      </c>
      <c r="AI510">
        <v>166</v>
      </c>
      <c r="AJ510">
        <v>162</v>
      </c>
      <c r="AK510">
        <v>157</v>
      </c>
      <c r="AM510" s="31">
        <f t="array" aca="1" ref="AM510:AO510" ca="1">TRANSPOSE(MMULT(MINVERSE(MMULT(OFFSET(A$375,0,1,3,AM$376),TRANSPOSE(OFFSET(A$375,0,1,3,AM$376)))),MMULT(OFFSET(A$375,0,1,3,AM$376),TRANSPOSE(OFFSET(A510,0,1,1,AM$376)))))</f>
        <v>7665.2632179260254</v>
      </c>
      <c r="AN510" s="30">
        <f ca="1"/>
        <v>-7.1794210635125637</v>
      </c>
      <c r="AO510" s="29">
        <f ca="1"/>
        <v>1.7182818373839837E-3</v>
      </c>
      <c r="AQ510" s="31">
        <f t="array" aca="1" ref="AQ510:AS510" ca="1">TRANSPOSE(MMULT(MINVERSE(MMULT(OFFSET(A$375,0,1+18,3,AM$376),TRANSPOSE(OFFSET(A$375,0,1+18,3,AM$376)))),MMULT(OFFSET(A$375,0,1+18,3,AM$376),TRANSPOSE(OFFSET(A510,0,1+18,1,AM$376)))))</f>
        <v>7647.0214614868164</v>
      </c>
      <c r="AR510" s="30">
        <f ca="1"/>
        <v>-7.1684320494532585</v>
      </c>
      <c r="AS510" s="29">
        <f ca="1"/>
        <v>1.718281836474489E-3</v>
      </c>
    </row>
    <row r="511" spans="1:45" x14ac:dyDescent="0.2">
      <c r="A511" t="s">
        <v>146</v>
      </c>
      <c r="B511" s="26">
        <v>18</v>
      </c>
      <c r="C511" s="3">
        <v>18</v>
      </c>
      <c r="D511" s="26">
        <v>18</v>
      </c>
      <c r="E511" s="26">
        <v>17</v>
      </c>
      <c r="F511" s="26">
        <v>16</v>
      </c>
      <c r="G511" s="26">
        <v>16</v>
      </c>
      <c r="H511" s="26">
        <v>15</v>
      </c>
      <c r="I511" s="26">
        <v>15</v>
      </c>
      <c r="J511" s="26">
        <v>14</v>
      </c>
      <c r="K511" s="26">
        <v>14</v>
      </c>
      <c r="L511" s="26">
        <v>13</v>
      </c>
      <c r="M511" s="26">
        <v>13</v>
      </c>
      <c r="N511" s="26">
        <v>12</v>
      </c>
      <c r="O511" s="26">
        <v>12</v>
      </c>
      <c r="P511" s="26">
        <v>11</v>
      </c>
      <c r="Q511" s="26">
        <v>11</v>
      </c>
      <c r="R511" s="26">
        <v>11</v>
      </c>
      <c r="S511" s="26">
        <v>10</v>
      </c>
      <c r="T511">
        <v>19</v>
      </c>
      <c r="U511">
        <v>19</v>
      </c>
      <c r="V511">
        <v>19</v>
      </c>
      <c r="W511">
        <v>18</v>
      </c>
      <c r="X511">
        <v>17</v>
      </c>
      <c r="Y511">
        <v>16</v>
      </c>
      <c r="Z511">
        <v>16</v>
      </c>
      <c r="AA511">
        <v>15</v>
      </c>
      <c r="AB511">
        <v>15</v>
      </c>
      <c r="AC511">
        <v>14</v>
      </c>
      <c r="AD511">
        <v>14</v>
      </c>
      <c r="AE511">
        <v>13</v>
      </c>
      <c r="AF511">
        <v>13</v>
      </c>
      <c r="AG511">
        <v>12</v>
      </c>
      <c r="AH511">
        <v>12</v>
      </c>
      <c r="AI511">
        <v>12</v>
      </c>
      <c r="AJ511">
        <v>11</v>
      </c>
      <c r="AK511">
        <v>11</v>
      </c>
      <c r="AM511" s="31">
        <f t="array" aca="1" ref="AM511:AO511" ca="1">TRANSPOSE(MMULT(MINVERSE(MMULT(OFFSET(A$375,0,1,3,AM$376),TRANSPOSE(OFFSET(A$375,0,1,3,AM$376)))),MMULT(OFFSET(A$375,0,1,3,AM$376),TRANSPOSE(OFFSET(A511,0,1,1,AM$376)))))</f>
        <v>-188.95306205749512</v>
      </c>
      <c r="AN511" s="30">
        <f ca="1"/>
        <v>0.30419581802561879</v>
      </c>
      <c r="AO511" s="29">
        <f ca="1"/>
        <v>-9.9900103123218287E-5</v>
      </c>
      <c r="AQ511" s="31">
        <f t="array" aca="1" ref="AQ511:AS511" ca="1">TRANSPOSE(MMULT(MINVERSE(MMULT(OFFSET(A$375,0,1+18,3,AM$376),TRANSPOSE(OFFSET(A$375,0,1+18,3,AM$376)))),MMULT(OFFSET(A$375,0,1+18,3,AM$376),TRANSPOSE(OFFSET(A511,0,1+18,1,AM$376)))))</f>
        <v>1500.7163782119751</v>
      </c>
      <c r="AR511" s="30">
        <f ca="1"/>
        <v>-1.3389611328020692</v>
      </c>
      <c r="AS511" s="29">
        <f ca="1"/>
        <v>2.9970032267101487E-4</v>
      </c>
    </row>
    <row r="512" spans="1:45" x14ac:dyDescent="0.2">
      <c r="A512" t="s">
        <v>147</v>
      </c>
      <c r="B512" s="26">
        <v>1</v>
      </c>
      <c r="C512" s="3">
        <v>1</v>
      </c>
      <c r="D512" s="26">
        <v>1</v>
      </c>
      <c r="E512" s="26">
        <v>1</v>
      </c>
      <c r="F512" s="26">
        <v>1</v>
      </c>
      <c r="G512" s="26">
        <v>1</v>
      </c>
      <c r="H512" s="26">
        <v>1</v>
      </c>
      <c r="I512" s="26">
        <v>1</v>
      </c>
      <c r="J512" s="26">
        <v>1</v>
      </c>
      <c r="K512" s="26">
        <v>1</v>
      </c>
      <c r="L512" s="26">
        <v>1</v>
      </c>
      <c r="M512" s="26">
        <v>1</v>
      </c>
      <c r="N512" s="26">
        <v>1</v>
      </c>
      <c r="O512" s="26">
        <v>1</v>
      </c>
      <c r="P512" s="26">
        <v>1</v>
      </c>
      <c r="Q512" s="26">
        <v>1</v>
      </c>
      <c r="R512" s="26">
        <v>1</v>
      </c>
      <c r="S512" s="26">
        <v>1</v>
      </c>
      <c r="T512">
        <v>1</v>
      </c>
      <c r="U512">
        <v>1</v>
      </c>
      <c r="V512">
        <v>1</v>
      </c>
      <c r="W512">
        <v>1</v>
      </c>
      <c r="X512">
        <v>1</v>
      </c>
      <c r="Y512">
        <v>1</v>
      </c>
      <c r="Z512">
        <v>1</v>
      </c>
      <c r="AA512">
        <v>1</v>
      </c>
      <c r="AB512">
        <v>1</v>
      </c>
      <c r="AC512">
        <v>1</v>
      </c>
      <c r="AD512">
        <v>1</v>
      </c>
      <c r="AE512">
        <v>1</v>
      </c>
      <c r="AF512">
        <v>1</v>
      </c>
      <c r="AG512">
        <v>1</v>
      </c>
      <c r="AH512">
        <v>1</v>
      </c>
      <c r="AI512">
        <v>1</v>
      </c>
      <c r="AJ512">
        <v>1</v>
      </c>
      <c r="AK512">
        <v>1</v>
      </c>
      <c r="AM512" s="31">
        <f t="array" aca="1" ref="AM512:AO512" ca="1">TRANSPOSE(MMULT(MINVERSE(MMULT(OFFSET(A$375,0,1,3,AM$376),TRANSPOSE(OFFSET(A$375,0,1,3,AM$376)))),MMULT(OFFSET(A$375,0,1,3,AM$376),TRANSPOSE(OFFSET(A512,0,1,1,AM$376)))))</f>
        <v>1</v>
      </c>
      <c r="AN512" s="30">
        <f ca="1"/>
        <v>-2.9103830456733704E-11</v>
      </c>
      <c r="AO512" s="29">
        <f ca="1"/>
        <v>1.4210854715202004E-14</v>
      </c>
      <c r="AQ512" s="31">
        <f t="array" aca="1" ref="AQ512:AS512" ca="1">TRANSPOSE(MMULT(MINVERSE(MMULT(OFFSET(A$375,0,1+18,3,AM$376),TRANSPOSE(OFFSET(A$375,0,1+18,3,AM$376)))),MMULT(OFFSET(A$375,0,1+18,3,AM$376),TRANSPOSE(OFFSET(A512,0,1+18,1,AM$376)))))</f>
        <v>1</v>
      </c>
      <c r="AR512" s="30">
        <f ca="1"/>
        <v>-2.9103830456733704E-11</v>
      </c>
      <c r="AS512" s="29">
        <f ca="1"/>
        <v>1.4210854715202004E-14</v>
      </c>
    </row>
    <row r="513" spans="1:45" x14ac:dyDescent="0.2">
      <c r="A513" t="s">
        <v>148</v>
      </c>
      <c r="B513" s="26">
        <v>1732</v>
      </c>
      <c r="C513" s="3">
        <v>1670</v>
      </c>
      <c r="D513" s="26">
        <v>1610</v>
      </c>
      <c r="E513" s="26">
        <v>1553</v>
      </c>
      <c r="F513" s="26">
        <v>1497</v>
      </c>
      <c r="G513" s="26">
        <v>1457</v>
      </c>
      <c r="H513" s="26">
        <v>1438</v>
      </c>
      <c r="I513" s="26">
        <v>1421</v>
      </c>
      <c r="J513" s="26">
        <v>1389</v>
      </c>
      <c r="K513" s="26">
        <v>1341</v>
      </c>
      <c r="L513" s="26">
        <v>1287</v>
      </c>
      <c r="M513" s="26">
        <v>1240</v>
      </c>
      <c r="N513" s="26">
        <v>1202</v>
      </c>
      <c r="O513" s="26">
        <v>1168</v>
      </c>
      <c r="P513" s="26">
        <v>1133</v>
      </c>
      <c r="Q513" s="26">
        <v>1094</v>
      </c>
      <c r="R513" s="26">
        <v>1054</v>
      </c>
      <c r="S513" s="26">
        <v>1016</v>
      </c>
      <c r="T513">
        <v>1819</v>
      </c>
      <c r="U513">
        <v>1758</v>
      </c>
      <c r="V513">
        <v>1697</v>
      </c>
      <c r="W513">
        <v>1640</v>
      </c>
      <c r="X513">
        <v>1581</v>
      </c>
      <c r="Y513">
        <v>1541</v>
      </c>
      <c r="Z513">
        <v>1521</v>
      </c>
      <c r="AA513">
        <v>1504</v>
      </c>
      <c r="AB513">
        <v>1471</v>
      </c>
      <c r="AC513">
        <v>1422</v>
      </c>
      <c r="AD513">
        <v>1364</v>
      </c>
      <c r="AE513">
        <v>1315</v>
      </c>
      <c r="AF513">
        <v>1275</v>
      </c>
      <c r="AG513">
        <v>1238</v>
      </c>
      <c r="AH513">
        <v>1201</v>
      </c>
      <c r="AI513">
        <v>1160</v>
      </c>
      <c r="AJ513">
        <v>1118</v>
      </c>
      <c r="AK513">
        <v>1077</v>
      </c>
      <c r="AM513" s="31">
        <f t="array" aca="1" ref="AM513:AO513" ca="1">TRANSPOSE(MMULT(MINVERSE(MMULT(OFFSET(A$375,0,1,3,AM$376),TRANSPOSE(OFFSET(A$375,0,1,3,AM$376)))),MMULT(OFFSET(A$375,0,1,3,AM$376),TRANSPOSE(OFFSET(A513,0,1,1,AM$376)))))</f>
        <v>141645.60336303711</v>
      </c>
      <c r="AN513" s="30">
        <f ca="1"/>
        <v>-128.86893993616104</v>
      </c>
      <c r="AO513" s="29">
        <f ca="1"/>
        <v>2.9490511675248854E-2</v>
      </c>
      <c r="AQ513" s="31">
        <f t="array" aca="1" ref="AQ513:AS513" ca="1">TRANSPOSE(MMULT(MINVERSE(MMULT(OFFSET(A$375,0,1+18,3,AM$376),TRANSPOSE(OFFSET(A$375,0,1+18,3,AM$376)))),MMULT(OFFSET(A$375,0,1+18,3,AM$376),TRANSPOSE(OFFSET(A513,0,1+18,1,AM$376)))))</f>
        <v>126162.81414794922</v>
      </c>
      <c r="AR513" s="30">
        <f ca="1"/>
        <v>-113.41199594736099</v>
      </c>
      <c r="AS513" s="29">
        <f ca="1"/>
        <v>2.565434759890195E-2</v>
      </c>
    </row>
    <row r="514" spans="1:45" x14ac:dyDescent="0.2">
      <c r="A514" t="s">
        <v>149</v>
      </c>
      <c r="B514" s="26">
        <v>2002</v>
      </c>
      <c r="C514" s="3">
        <v>2273</v>
      </c>
      <c r="D514" s="26">
        <v>2535</v>
      </c>
      <c r="E514" s="26">
        <v>2824</v>
      </c>
      <c r="F514" s="26">
        <v>3092</v>
      </c>
      <c r="G514" s="26">
        <v>3332</v>
      </c>
      <c r="H514" s="26">
        <v>3554</v>
      </c>
      <c r="I514" s="26">
        <v>3746</v>
      </c>
      <c r="J514" s="26">
        <v>3919</v>
      </c>
      <c r="K514" s="26">
        <v>4067</v>
      </c>
      <c r="L514" s="26">
        <v>4207</v>
      </c>
      <c r="M514" s="26">
        <v>4320</v>
      </c>
      <c r="N514" s="26">
        <v>4402</v>
      </c>
      <c r="O514" s="26">
        <v>4467</v>
      </c>
      <c r="P514" s="26">
        <v>4496</v>
      </c>
      <c r="Q514" s="26">
        <v>4509</v>
      </c>
      <c r="R514" s="26">
        <v>4502</v>
      </c>
      <c r="S514" s="26">
        <v>4493</v>
      </c>
      <c r="T514">
        <v>2016</v>
      </c>
      <c r="U514">
        <v>2288</v>
      </c>
      <c r="V514">
        <v>2554</v>
      </c>
      <c r="W514">
        <v>2837</v>
      </c>
      <c r="X514">
        <v>3106</v>
      </c>
      <c r="Y514">
        <v>3348</v>
      </c>
      <c r="Z514">
        <v>3570</v>
      </c>
      <c r="AA514">
        <v>3763</v>
      </c>
      <c r="AB514">
        <v>3935</v>
      </c>
      <c r="AC514">
        <v>4086</v>
      </c>
      <c r="AD514">
        <v>4230</v>
      </c>
      <c r="AE514">
        <v>4347</v>
      </c>
      <c r="AF514">
        <v>4435</v>
      </c>
      <c r="AG514">
        <v>4504</v>
      </c>
      <c r="AH514">
        <v>4540</v>
      </c>
      <c r="AI514">
        <v>4558</v>
      </c>
      <c r="AJ514">
        <v>4555</v>
      </c>
      <c r="AK514">
        <v>4551</v>
      </c>
      <c r="AM514" s="31">
        <f t="array" aca="1" ref="AM514:AO514" ca="1">TRANSPOSE(MMULT(MINVERSE(MMULT(OFFSET(A$375,0,1,3,AM$376),TRANSPOSE(OFFSET(A$375,0,1,3,AM$376)))),MMULT(OFFSET(A$375,0,1,3,AM$376),TRANSPOSE(OFFSET(A514,0,1,1,AM$376)))))</f>
        <v>-1704223.5462646484</v>
      </c>
      <c r="AN514" s="30">
        <f ca="1"/>
        <v>1629.3947132825851</v>
      </c>
      <c r="AO514" s="29">
        <f ca="1"/>
        <v>-0.38841161478194408</v>
      </c>
      <c r="AQ514" s="31">
        <f t="array" aca="1" ref="AQ514:AS514" ca="1">TRANSPOSE(MMULT(MINVERSE(MMULT(OFFSET(A$375,0,1+18,3,AM$376),TRANSPOSE(OFFSET(A$375,0,1+18,3,AM$376)))),MMULT(OFFSET(A$375,0,1+18,3,AM$376),TRANSPOSE(OFFSET(A514,0,1+18,1,AM$376)))))</f>
        <v>-1665665.7662353516</v>
      </c>
      <c r="AR514" s="30">
        <f ca="1"/>
        <v>1591.4663391113281</v>
      </c>
      <c r="AS514" s="29">
        <f ca="1"/>
        <v>-0.3790809448400978</v>
      </c>
    </row>
    <row r="515" spans="1:45" x14ac:dyDescent="0.2">
      <c r="A515" t="s">
        <v>150</v>
      </c>
      <c r="B515" s="26">
        <v>2268</v>
      </c>
      <c r="C515" s="3">
        <v>2241</v>
      </c>
      <c r="D515" s="26">
        <v>2215</v>
      </c>
      <c r="E515" s="26">
        <v>2206</v>
      </c>
      <c r="F515" s="26">
        <v>2192</v>
      </c>
      <c r="G515" s="26">
        <v>2145</v>
      </c>
      <c r="H515" s="26">
        <v>2057</v>
      </c>
      <c r="I515" s="26">
        <v>1968</v>
      </c>
      <c r="J515" s="26">
        <v>1893</v>
      </c>
      <c r="K515" s="26">
        <v>1841</v>
      </c>
      <c r="L515" s="26">
        <v>1801</v>
      </c>
      <c r="M515" s="26">
        <v>1753</v>
      </c>
      <c r="N515" s="26">
        <v>1696</v>
      </c>
      <c r="O515" s="26">
        <v>1636</v>
      </c>
      <c r="P515" s="26">
        <v>1578</v>
      </c>
      <c r="Q515" s="26">
        <v>1531</v>
      </c>
      <c r="R515" s="26">
        <v>1492</v>
      </c>
      <c r="S515" s="26">
        <v>1456</v>
      </c>
      <c r="T515">
        <v>2289</v>
      </c>
      <c r="U515">
        <v>2272</v>
      </c>
      <c r="V515">
        <v>2253</v>
      </c>
      <c r="W515">
        <v>2242</v>
      </c>
      <c r="X515">
        <v>2226</v>
      </c>
      <c r="Y515">
        <v>2177</v>
      </c>
      <c r="Z515">
        <v>2087</v>
      </c>
      <c r="AA515">
        <v>1998</v>
      </c>
      <c r="AB515">
        <v>1923</v>
      </c>
      <c r="AC515">
        <v>1871</v>
      </c>
      <c r="AD515">
        <v>1832</v>
      </c>
      <c r="AE515">
        <v>1786</v>
      </c>
      <c r="AF515">
        <v>1730</v>
      </c>
      <c r="AG515">
        <v>1671</v>
      </c>
      <c r="AH515">
        <v>1613</v>
      </c>
      <c r="AI515">
        <v>1568</v>
      </c>
      <c r="AJ515">
        <v>1530</v>
      </c>
      <c r="AK515">
        <v>1495</v>
      </c>
      <c r="AM515" s="31">
        <f t="array" aca="1" ref="AM515:AO515" ca="1">TRANSPOSE(MMULT(MINVERSE(MMULT(OFFSET(A$375,0,1,3,AM$376),TRANSPOSE(OFFSET(A$375,0,1,3,AM$376)))),MMULT(OFFSET(A$375,0,1,3,AM$376),TRANSPOSE(OFFSET(A515,0,1,1,AM$376)))))</f>
        <v>-325930.80065917969</v>
      </c>
      <c r="AN515" s="30">
        <f ca="1"/>
        <v>331.09152942895889</v>
      </c>
      <c r="AO515" s="29">
        <f ca="1"/>
        <v>-8.3476528598112054E-2</v>
      </c>
      <c r="AQ515" s="31">
        <f t="array" aca="1" ref="AQ515:AS515" ca="1">TRANSPOSE(MMULT(MINVERSE(MMULT(OFFSET(A$375,0,1+18,3,AM$376),TRANSPOSE(OFFSET(A$375,0,1+18,3,AM$376)))),MMULT(OFFSET(A$375,0,1+18,3,AM$376),TRANSPOSE(OFFSET(A515,0,1+18,1,AM$376)))))</f>
        <v>-338002.36804199219</v>
      </c>
      <c r="AR515" s="30">
        <f ca="1"/>
        <v>342.89412760734558</v>
      </c>
      <c r="AS515" s="29">
        <f ca="1"/>
        <v>-8.6353651655372232E-2</v>
      </c>
    </row>
    <row r="516" spans="1:45" x14ac:dyDescent="0.2">
      <c r="A516" t="s">
        <v>151</v>
      </c>
      <c r="B516" s="26">
        <v>151</v>
      </c>
      <c r="C516" s="3">
        <v>159</v>
      </c>
      <c r="D516" s="26">
        <v>166</v>
      </c>
      <c r="E516" s="26">
        <v>168</v>
      </c>
      <c r="F516" s="26">
        <v>170</v>
      </c>
      <c r="G516" s="26">
        <v>175</v>
      </c>
      <c r="H516" s="26">
        <v>180</v>
      </c>
      <c r="I516" s="26">
        <v>185</v>
      </c>
      <c r="J516" s="26">
        <v>187</v>
      </c>
      <c r="K516" s="26">
        <v>187</v>
      </c>
      <c r="L516" s="26">
        <v>185</v>
      </c>
      <c r="M516" s="26">
        <v>183</v>
      </c>
      <c r="N516" s="26">
        <v>182</v>
      </c>
      <c r="O516" s="26">
        <v>180</v>
      </c>
      <c r="P516" s="26">
        <v>179</v>
      </c>
      <c r="Q516" s="26">
        <v>175</v>
      </c>
      <c r="R516" s="26">
        <v>171</v>
      </c>
      <c r="S516" s="26">
        <v>167</v>
      </c>
      <c r="T516">
        <v>151</v>
      </c>
      <c r="U516">
        <v>159</v>
      </c>
      <c r="V516">
        <v>166</v>
      </c>
      <c r="W516">
        <v>168</v>
      </c>
      <c r="X516">
        <v>170</v>
      </c>
      <c r="Y516">
        <v>175</v>
      </c>
      <c r="Z516">
        <v>180</v>
      </c>
      <c r="AA516">
        <v>184</v>
      </c>
      <c r="AB516">
        <v>187</v>
      </c>
      <c r="AC516">
        <v>187</v>
      </c>
      <c r="AD516">
        <v>185</v>
      </c>
      <c r="AE516">
        <v>184</v>
      </c>
      <c r="AF516">
        <v>182</v>
      </c>
      <c r="AG516">
        <v>181</v>
      </c>
      <c r="AH516">
        <v>179</v>
      </c>
      <c r="AI516">
        <v>176</v>
      </c>
      <c r="AJ516">
        <v>172</v>
      </c>
      <c r="AK516">
        <v>168</v>
      </c>
      <c r="AM516" s="31">
        <f t="array" aca="1" ref="AM516:AO516" ca="1">TRANSPOSE(MMULT(MINVERSE(MMULT(OFFSET(A$375,0,1,3,AM$376),TRANSPOSE(OFFSET(A$375,0,1,3,AM$376)))),MMULT(OFFSET(A$375,0,1,3,AM$376),TRANSPOSE(OFFSET(A516,0,1,1,AM$376)))))</f>
        <v>-63990.408767700195</v>
      </c>
      <c r="AN516" s="30">
        <f ca="1"/>
        <v>62.228075988590717</v>
      </c>
      <c r="AO516" s="29">
        <f ca="1"/>
        <v>-1.508491607819451E-2</v>
      </c>
      <c r="AQ516" s="31">
        <f t="array" aca="1" ref="AQ516:AS516" ca="1">TRANSPOSE(MMULT(MINVERSE(MMULT(OFFSET(A$375,0,1+18,3,AM$376),TRANSPOSE(OFFSET(A$375,0,1+18,3,AM$376)))),MMULT(OFFSET(A$375,0,1+18,3,AM$376),TRANSPOSE(OFFSET(A516,0,1+18,1,AM$376)))))</f>
        <v>-61994.198841094971</v>
      </c>
      <c r="AR516" s="30">
        <f ca="1"/>
        <v>60.271232709288597</v>
      </c>
      <c r="AS516" s="29">
        <f ca="1"/>
        <v>-1.4605395567741652E-2</v>
      </c>
    </row>
    <row r="517" spans="1:45" x14ac:dyDescent="0.2">
      <c r="A517" t="s">
        <v>152</v>
      </c>
      <c r="B517" s="26">
        <v>1</v>
      </c>
      <c r="C517" s="3">
        <v>1</v>
      </c>
      <c r="D517" s="26">
        <v>1</v>
      </c>
      <c r="E517" s="26">
        <v>1</v>
      </c>
      <c r="F517" s="26">
        <v>1</v>
      </c>
      <c r="G517" s="26">
        <v>1</v>
      </c>
      <c r="H517" s="26">
        <v>1</v>
      </c>
      <c r="I517" s="26">
        <v>1</v>
      </c>
      <c r="J517" s="26">
        <v>1</v>
      </c>
      <c r="K517" s="26">
        <v>1</v>
      </c>
      <c r="L517" s="26">
        <v>1</v>
      </c>
      <c r="M517" s="26">
        <v>1</v>
      </c>
      <c r="N517" s="26">
        <v>1</v>
      </c>
      <c r="O517" s="26">
        <v>1</v>
      </c>
      <c r="P517" s="26">
        <v>1</v>
      </c>
      <c r="Q517" s="26">
        <v>1</v>
      </c>
      <c r="R517" s="26">
        <v>1</v>
      </c>
      <c r="S517" s="26">
        <v>1</v>
      </c>
      <c r="T517">
        <v>1</v>
      </c>
      <c r="U517">
        <v>1</v>
      </c>
      <c r="V517">
        <v>1</v>
      </c>
      <c r="W517">
        <v>1</v>
      </c>
      <c r="X517">
        <v>1</v>
      </c>
      <c r="Y517">
        <v>1</v>
      </c>
      <c r="Z517">
        <v>1</v>
      </c>
      <c r="AA517">
        <v>1</v>
      </c>
      <c r="AB517">
        <v>1</v>
      </c>
      <c r="AC517">
        <v>1</v>
      </c>
      <c r="AD517">
        <v>1</v>
      </c>
      <c r="AE517">
        <v>1</v>
      </c>
      <c r="AF517">
        <v>1</v>
      </c>
      <c r="AG517">
        <v>1</v>
      </c>
      <c r="AH517">
        <v>1</v>
      </c>
      <c r="AI517">
        <v>1</v>
      </c>
      <c r="AJ517">
        <v>1</v>
      </c>
      <c r="AK517">
        <v>1</v>
      </c>
      <c r="AM517" s="31">
        <f t="array" aca="1" ref="AM517:AO517" ca="1">TRANSPOSE(MMULT(MINVERSE(MMULT(OFFSET(A$375,0,1,3,AM$376),TRANSPOSE(OFFSET(A$375,0,1,3,AM$376)))),MMULT(OFFSET(A$375,0,1,3,AM$376),TRANSPOSE(OFFSET(A517,0,1,1,AM$376)))))</f>
        <v>1</v>
      </c>
      <c r="AN517" s="30">
        <f ca="1"/>
        <v>-2.9103830456733704E-11</v>
      </c>
      <c r="AO517" s="29">
        <f ca="1"/>
        <v>1.4210854715202004E-14</v>
      </c>
      <c r="AQ517" s="31">
        <f t="array" aca="1" ref="AQ517:AS517" ca="1">TRANSPOSE(MMULT(MINVERSE(MMULT(OFFSET(A$375,0,1+18,3,AM$376),TRANSPOSE(OFFSET(A$375,0,1+18,3,AM$376)))),MMULT(OFFSET(A$375,0,1+18,3,AM$376),TRANSPOSE(OFFSET(A517,0,1+18,1,AM$376)))))</f>
        <v>1</v>
      </c>
      <c r="AR517" s="30">
        <f ca="1"/>
        <v>-2.9103830456733704E-11</v>
      </c>
      <c r="AS517" s="29">
        <f ca="1"/>
        <v>1.4210854715202004E-14</v>
      </c>
    </row>
    <row r="518" spans="1:45" x14ac:dyDescent="0.2">
      <c r="A518" t="s">
        <v>153</v>
      </c>
      <c r="B518" s="26">
        <v>1364</v>
      </c>
      <c r="C518" s="3">
        <v>1370</v>
      </c>
      <c r="D518" s="26">
        <v>1314</v>
      </c>
      <c r="E518" s="26">
        <v>1318</v>
      </c>
      <c r="F518" s="26">
        <v>1219</v>
      </c>
      <c r="G518" s="26">
        <v>1095</v>
      </c>
      <c r="H518" s="26">
        <v>983</v>
      </c>
      <c r="I518" s="26">
        <v>911</v>
      </c>
      <c r="J518" s="26">
        <v>860</v>
      </c>
      <c r="K518" s="26">
        <v>803</v>
      </c>
      <c r="L518" s="26">
        <v>736</v>
      </c>
      <c r="M518" s="26">
        <v>676</v>
      </c>
      <c r="N518" s="26">
        <v>628</v>
      </c>
      <c r="O518" s="26">
        <v>587</v>
      </c>
      <c r="P518" s="26">
        <v>550</v>
      </c>
      <c r="Q518" s="26">
        <v>513</v>
      </c>
      <c r="R518" s="26">
        <v>476</v>
      </c>
      <c r="S518" s="26">
        <v>442</v>
      </c>
      <c r="T518">
        <v>1328</v>
      </c>
      <c r="U518">
        <v>1386</v>
      </c>
      <c r="V518">
        <v>1362</v>
      </c>
      <c r="W518">
        <v>1384</v>
      </c>
      <c r="X518">
        <v>1281</v>
      </c>
      <c r="Y518">
        <v>1157</v>
      </c>
      <c r="Z518">
        <v>1039</v>
      </c>
      <c r="AA518">
        <v>963</v>
      </c>
      <c r="AB518">
        <v>910</v>
      </c>
      <c r="AC518">
        <v>850</v>
      </c>
      <c r="AD518">
        <v>779</v>
      </c>
      <c r="AE518">
        <v>715</v>
      </c>
      <c r="AF518">
        <v>663</v>
      </c>
      <c r="AG518">
        <v>620</v>
      </c>
      <c r="AH518">
        <v>580</v>
      </c>
      <c r="AI518">
        <v>541</v>
      </c>
      <c r="AJ518">
        <v>502</v>
      </c>
      <c r="AK518">
        <v>466</v>
      </c>
      <c r="AM518" s="31">
        <f t="array" aca="1" ref="AM518:AO518" ca="1">TRANSPOSE(MMULT(MINVERSE(MMULT(OFFSET(A$375,0,1,3,AM$376),TRANSPOSE(OFFSET(A$375,0,1,3,AM$376)))),MMULT(OFFSET(A$375,0,1,3,AM$376),TRANSPOSE(OFFSET(A518,0,1,1,AM$376)))))</f>
        <v>-37819.893859863281</v>
      </c>
      <c r="AN518" s="30">
        <f ca="1"/>
        <v>51.887614965438843</v>
      </c>
      <c r="AO518" s="29">
        <f ca="1"/>
        <v>-1.6083916714705992E-2</v>
      </c>
      <c r="AQ518" s="31">
        <f t="array" aca="1" ref="AQ518:AS518" ca="1">TRANSPOSE(MMULT(MINVERSE(MMULT(OFFSET(A$375,0,1+18,3,AM$376),TRANSPOSE(OFFSET(A$375,0,1+18,3,AM$376)))),MMULT(OFFSET(A$375,0,1+18,3,AM$376),TRANSPOSE(OFFSET(A518,0,1+18,1,AM$376)))))</f>
        <v>-304934.8323059082</v>
      </c>
      <c r="AR518" s="30">
        <f ca="1"/>
        <v>312.7146050632</v>
      </c>
      <c r="AS518" s="29">
        <f ca="1"/>
        <v>-7.9740264533029404E-2</v>
      </c>
    </row>
    <row r="519" spans="1:45" x14ac:dyDescent="0.2">
      <c r="A519" t="s">
        <v>154</v>
      </c>
      <c r="B519" s="26">
        <v>448</v>
      </c>
      <c r="C519" s="3">
        <v>435</v>
      </c>
      <c r="D519" s="26">
        <v>421</v>
      </c>
      <c r="E519" s="26">
        <v>431</v>
      </c>
      <c r="F519" s="26">
        <v>432</v>
      </c>
      <c r="G519" s="26">
        <v>426</v>
      </c>
      <c r="H519" s="26">
        <v>414</v>
      </c>
      <c r="I519" s="26">
        <v>400</v>
      </c>
      <c r="J519" s="26">
        <v>391</v>
      </c>
      <c r="K519" s="26">
        <v>389</v>
      </c>
      <c r="L519" s="26">
        <v>390</v>
      </c>
      <c r="M519" s="26">
        <v>388</v>
      </c>
      <c r="N519" s="26">
        <v>381</v>
      </c>
      <c r="O519" s="26">
        <v>374</v>
      </c>
      <c r="P519" s="26">
        <v>367</v>
      </c>
      <c r="Q519" s="26">
        <v>363</v>
      </c>
      <c r="R519" s="26">
        <v>362</v>
      </c>
      <c r="S519" s="26">
        <v>360</v>
      </c>
      <c r="T519">
        <v>476</v>
      </c>
      <c r="U519">
        <v>459</v>
      </c>
      <c r="V519">
        <v>442</v>
      </c>
      <c r="W519">
        <v>452</v>
      </c>
      <c r="X519">
        <v>453</v>
      </c>
      <c r="Y519">
        <v>447</v>
      </c>
      <c r="Z519">
        <v>434</v>
      </c>
      <c r="AA519">
        <v>420</v>
      </c>
      <c r="AB519">
        <v>411</v>
      </c>
      <c r="AC519">
        <v>409</v>
      </c>
      <c r="AD519">
        <v>410</v>
      </c>
      <c r="AE519">
        <v>407</v>
      </c>
      <c r="AF519">
        <v>400</v>
      </c>
      <c r="AG519">
        <v>392</v>
      </c>
      <c r="AH519">
        <v>385</v>
      </c>
      <c r="AI519">
        <v>381</v>
      </c>
      <c r="AJ519">
        <v>379</v>
      </c>
      <c r="AK519">
        <v>377</v>
      </c>
      <c r="AM519" s="31">
        <f t="array" aca="1" ref="AM519:AO519" ca="1">TRANSPOSE(MMULT(MINVERSE(MMULT(OFFSET(A$375,0,1,3,AM$376),TRANSPOSE(OFFSET(A$375,0,1,3,AM$376)))),MMULT(OFFSET(A$375,0,1,3,AM$376),TRANSPOSE(OFFSET(A519,0,1,1,AM$376)))))</f>
        <v>6741.1951904296875</v>
      </c>
      <c r="AN519" s="30">
        <f ca="1"/>
        <v>-5.0976027995347977</v>
      </c>
      <c r="AO519" s="29">
        <f ca="1"/>
        <v>9.7902107518166304E-4</v>
      </c>
      <c r="AQ519" s="31">
        <f t="array" aca="1" ref="AQ519:AS519" ca="1">TRANSPOSE(MMULT(MINVERSE(MMULT(OFFSET(A$375,0,1+18,3,AM$376),TRANSPOSE(OFFSET(A$375,0,1+18,3,AM$376)))),MMULT(OFFSET(A$375,0,1+18,3,AM$376),TRANSPOSE(OFFSET(A519,0,1+18,1,AM$376)))))</f>
        <v>20413.820449829102</v>
      </c>
      <c r="AR519" s="30">
        <f ca="1"/>
        <v>-18.352049246430397</v>
      </c>
      <c r="AS519" s="29">
        <f ca="1"/>
        <v>4.195804511255119E-3</v>
      </c>
    </row>
    <row r="520" spans="1:45" x14ac:dyDescent="0.2">
      <c r="A520" t="s">
        <v>155</v>
      </c>
      <c r="B520" s="26">
        <v>14</v>
      </c>
      <c r="C520" s="3">
        <v>13</v>
      </c>
      <c r="D520" s="26">
        <v>12</v>
      </c>
      <c r="E520" s="26">
        <v>12</v>
      </c>
      <c r="F520" s="26">
        <v>12</v>
      </c>
      <c r="G520" s="26">
        <v>11</v>
      </c>
      <c r="H520" s="26">
        <v>11</v>
      </c>
      <c r="I520" s="26">
        <v>10</v>
      </c>
      <c r="J520" s="26">
        <v>10</v>
      </c>
      <c r="K520" s="26">
        <v>10</v>
      </c>
      <c r="L520" s="26">
        <v>9</v>
      </c>
      <c r="M520" s="26">
        <v>9</v>
      </c>
      <c r="N520" s="26">
        <v>9</v>
      </c>
      <c r="O520" s="26">
        <v>9</v>
      </c>
      <c r="P520" s="26">
        <v>8</v>
      </c>
      <c r="Q520" s="26">
        <v>8</v>
      </c>
      <c r="R520" s="26">
        <v>8</v>
      </c>
      <c r="S520" s="26">
        <v>8</v>
      </c>
      <c r="T520">
        <v>14</v>
      </c>
      <c r="U520">
        <v>13</v>
      </c>
      <c r="V520">
        <v>12</v>
      </c>
      <c r="W520">
        <v>12</v>
      </c>
      <c r="X520">
        <v>12</v>
      </c>
      <c r="Y520">
        <v>11</v>
      </c>
      <c r="Z520">
        <v>11</v>
      </c>
      <c r="AA520">
        <v>10</v>
      </c>
      <c r="AB520">
        <v>10</v>
      </c>
      <c r="AC520">
        <v>10</v>
      </c>
      <c r="AD520">
        <v>9</v>
      </c>
      <c r="AE520">
        <v>9</v>
      </c>
      <c r="AF520">
        <v>9</v>
      </c>
      <c r="AG520">
        <v>9</v>
      </c>
      <c r="AH520">
        <v>8</v>
      </c>
      <c r="AI520">
        <v>8</v>
      </c>
      <c r="AJ520">
        <v>8</v>
      </c>
      <c r="AK520">
        <v>8</v>
      </c>
      <c r="AM520" s="31">
        <f t="array" aca="1" ref="AM520:AO520" ca="1">TRANSPOSE(MMULT(MINVERSE(MMULT(OFFSET(A$375,0,1,3,AM$376),TRANSPOSE(OFFSET(A$375,0,1,3,AM$376)))),MMULT(OFFSET(A$375,0,1,3,AM$376),TRANSPOSE(OFFSET(A520,0,1,1,AM$376)))))</f>
        <v>2932.1210677623749</v>
      </c>
      <c r="AN520" s="30">
        <f ca="1"/>
        <v>-2.7769232622813433</v>
      </c>
      <c r="AO520" s="29">
        <f ca="1"/>
        <v>6.5934070465800687E-4</v>
      </c>
      <c r="AQ520" s="31">
        <f t="array" aca="1" ref="AQ520:AS520" ca="1">TRANSPOSE(MMULT(MINVERSE(MMULT(OFFSET(A$375,0,1+18,3,AM$376),TRANSPOSE(OFFSET(A$375,0,1+18,3,AM$376)))),MMULT(OFFSET(A$375,0,1+18,3,AM$376),TRANSPOSE(OFFSET(A520,0,1+18,1,AM$376)))))</f>
        <v>2932.1210677623749</v>
      </c>
      <c r="AR520" s="30">
        <f ca="1"/>
        <v>-2.7769232622813433</v>
      </c>
      <c r="AS520" s="29">
        <f ca="1"/>
        <v>6.5934070465800687E-4</v>
      </c>
    </row>
    <row r="521" spans="1:45" x14ac:dyDescent="0.2">
      <c r="A521" t="s">
        <v>156</v>
      </c>
      <c r="B521" s="26">
        <v>12</v>
      </c>
      <c r="C521" s="3">
        <v>11</v>
      </c>
      <c r="D521" s="26">
        <v>10</v>
      </c>
      <c r="E521" s="26">
        <v>10</v>
      </c>
      <c r="F521" s="26">
        <v>10</v>
      </c>
      <c r="G521" s="26">
        <v>10</v>
      </c>
      <c r="H521" s="26">
        <v>10</v>
      </c>
      <c r="I521" s="26">
        <v>10</v>
      </c>
      <c r="J521" s="26">
        <v>9</v>
      </c>
      <c r="K521" s="26">
        <v>9</v>
      </c>
      <c r="L521" s="26">
        <v>9</v>
      </c>
      <c r="M521" s="26">
        <v>9</v>
      </c>
      <c r="N521" s="26">
        <v>9</v>
      </c>
      <c r="O521" s="26">
        <v>9</v>
      </c>
      <c r="P521" s="26">
        <v>9</v>
      </c>
      <c r="Q521" s="26">
        <v>8</v>
      </c>
      <c r="R521" s="26">
        <v>8</v>
      </c>
      <c r="S521" s="26">
        <v>8</v>
      </c>
      <c r="T521">
        <v>12</v>
      </c>
      <c r="U521">
        <v>11</v>
      </c>
      <c r="V521">
        <v>10</v>
      </c>
      <c r="W521">
        <v>10</v>
      </c>
      <c r="X521">
        <v>10</v>
      </c>
      <c r="Y521">
        <v>10</v>
      </c>
      <c r="Z521">
        <v>10</v>
      </c>
      <c r="AA521">
        <v>10</v>
      </c>
      <c r="AB521">
        <v>10</v>
      </c>
      <c r="AC521">
        <v>10</v>
      </c>
      <c r="AD521">
        <v>9</v>
      </c>
      <c r="AE521">
        <v>9</v>
      </c>
      <c r="AF521">
        <v>9</v>
      </c>
      <c r="AG521">
        <v>9</v>
      </c>
      <c r="AH521">
        <v>9</v>
      </c>
      <c r="AI521">
        <v>9</v>
      </c>
      <c r="AJ521">
        <v>9</v>
      </c>
      <c r="AK521">
        <v>9</v>
      </c>
      <c r="AM521" s="31">
        <f t="array" aca="1" ref="AM521:AO521" ca="1">TRANSPOSE(MMULT(MINVERSE(MMULT(OFFSET(A$375,0,1,3,AM$376),TRANSPOSE(OFFSET(A$375,0,1,3,AM$376)))),MMULT(OFFSET(A$375,0,1,3,AM$376),TRANSPOSE(OFFSET(A521,0,1,1,AM$376)))))</f>
        <v>3017.2429523468018</v>
      </c>
      <c r="AN521" s="30">
        <f ca="1"/>
        <v>-2.9007993920240551</v>
      </c>
      <c r="AO521" s="29">
        <f ca="1"/>
        <v>6.9930074607782444E-4</v>
      </c>
      <c r="AQ521" s="31">
        <f t="array" aca="1" ref="AQ521:AS521" ca="1">TRANSPOSE(MMULT(MINVERSE(MMULT(OFFSET(A$375,0,1+18,3,AM$376),TRANSPOSE(OFFSET(A$375,0,1+18,3,AM$376)))),MMULT(OFFSET(A$375,0,1+18,3,AM$376),TRANSPOSE(OFFSET(A521,0,1+18,1,AM$376)))))</f>
        <v>1752.9112014770508</v>
      </c>
      <c r="AR521" s="30">
        <f ca="1"/>
        <v>-1.6695305802859366</v>
      </c>
      <c r="AS521" s="29">
        <f ca="1"/>
        <v>3.996004268174147E-4</v>
      </c>
    </row>
    <row r="522" spans="1:45" x14ac:dyDescent="0.2">
      <c r="A522" t="s">
        <v>157</v>
      </c>
      <c r="B522" s="26">
        <v>158</v>
      </c>
      <c r="C522" s="3">
        <v>153</v>
      </c>
      <c r="D522" s="26">
        <v>149</v>
      </c>
      <c r="E522" s="26">
        <v>149</v>
      </c>
      <c r="F522" s="26">
        <v>149</v>
      </c>
      <c r="G522" s="26">
        <v>147</v>
      </c>
      <c r="H522" s="26">
        <v>146</v>
      </c>
      <c r="I522" s="26">
        <v>146</v>
      </c>
      <c r="J522" s="26">
        <v>145</v>
      </c>
      <c r="K522" s="26">
        <v>144</v>
      </c>
      <c r="L522" s="26">
        <v>143</v>
      </c>
      <c r="M522" s="26">
        <v>143</v>
      </c>
      <c r="N522" s="26">
        <v>142</v>
      </c>
      <c r="O522" s="26">
        <v>141</v>
      </c>
      <c r="P522" s="26">
        <v>141</v>
      </c>
      <c r="Q522" s="26">
        <v>140</v>
      </c>
      <c r="R522" s="26">
        <v>140</v>
      </c>
      <c r="S522" s="26">
        <v>140</v>
      </c>
      <c r="T522">
        <v>166</v>
      </c>
      <c r="U522">
        <v>161</v>
      </c>
      <c r="V522">
        <v>157</v>
      </c>
      <c r="W522">
        <v>157</v>
      </c>
      <c r="X522">
        <v>157</v>
      </c>
      <c r="Y522">
        <v>155</v>
      </c>
      <c r="Z522">
        <v>154</v>
      </c>
      <c r="AA522">
        <v>154</v>
      </c>
      <c r="AB522">
        <v>153</v>
      </c>
      <c r="AC522">
        <v>152</v>
      </c>
      <c r="AD522">
        <v>151</v>
      </c>
      <c r="AE522">
        <v>150</v>
      </c>
      <c r="AF522">
        <v>150</v>
      </c>
      <c r="AG522">
        <v>149</v>
      </c>
      <c r="AH522">
        <v>149</v>
      </c>
      <c r="AI522">
        <v>148</v>
      </c>
      <c r="AJ522">
        <v>147</v>
      </c>
      <c r="AK522">
        <v>147</v>
      </c>
      <c r="AM522" s="31">
        <f t="array" aca="1" ref="AM522:AO522" ca="1">TRANSPOSE(MMULT(MINVERSE(MMULT(OFFSET(A$375,0,1,3,AM$376),TRANSPOSE(OFFSET(A$375,0,1,3,AM$376)))),MMULT(OFFSET(A$375,0,1,3,AM$376),TRANSPOSE(OFFSET(A522,0,1,1,AM$376)))))</f>
        <v>15789.289726257324</v>
      </c>
      <c r="AN522" s="30">
        <f ca="1"/>
        <v>-15.085915084928274</v>
      </c>
      <c r="AO522" s="29">
        <f ca="1"/>
        <v>3.6363638819238986E-3</v>
      </c>
      <c r="AQ522" s="31">
        <f t="array" aca="1" ref="AQ522:AS522" ca="1">TRANSPOSE(MMULT(MINVERSE(MMULT(OFFSET(A$375,0,1+18,3,AM$376),TRANSPOSE(OFFSET(A$375,0,1+18,3,AM$376)))),MMULT(OFFSET(A$375,0,1+18,3,AM$376),TRANSPOSE(OFFSET(A522,0,1+18,1,AM$376)))))</f>
        <v>14889.399555206299</v>
      </c>
      <c r="AR522" s="30">
        <f ca="1"/>
        <v>-14.192508436739445</v>
      </c>
      <c r="AS522" s="29">
        <f ca="1"/>
        <v>3.4165836477768607E-3</v>
      </c>
    </row>
    <row r="523" spans="1:45" x14ac:dyDescent="0.2">
      <c r="A523" t="s">
        <v>158</v>
      </c>
      <c r="B523" s="26">
        <v>326</v>
      </c>
      <c r="C523" s="3">
        <v>321</v>
      </c>
      <c r="D523" s="26">
        <v>316</v>
      </c>
      <c r="E523" s="26">
        <v>304</v>
      </c>
      <c r="F523" s="26">
        <v>294</v>
      </c>
      <c r="G523" s="26">
        <v>286</v>
      </c>
      <c r="H523" s="26">
        <v>280</v>
      </c>
      <c r="I523" s="26">
        <v>272</v>
      </c>
      <c r="J523" s="26">
        <v>262</v>
      </c>
      <c r="K523" s="26">
        <v>250</v>
      </c>
      <c r="L523" s="26">
        <v>240</v>
      </c>
      <c r="M523" s="26">
        <v>231</v>
      </c>
      <c r="N523" s="26">
        <v>222</v>
      </c>
      <c r="O523" s="26">
        <v>214</v>
      </c>
      <c r="P523" s="26">
        <v>206</v>
      </c>
      <c r="Q523" s="26">
        <v>197</v>
      </c>
      <c r="R523" s="26">
        <v>189</v>
      </c>
      <c r="S523" s="26">
        <v>181</v>
      </c>
      <c r="T523">
        <v>346</v>
      </c>
      <c r="U523">
        <v>339</v>
      </c>
      <c r="V523">
        <v>332</v>
      </c>
      <c r="W523">
        <v>319</v>
      </c>
      <c r="X523">
        <v>308</v>
      </c>
      <c r="Y523">
        <v>301</v>
      </c>
      <c r="Z523">
        <v>294</v>
      </c>
      <c r="AA523">
        <v>286</v>
      </c>
      <c r="AB523">
        <v>276</v>
      </c>
      <c r="AC523">
        <v>264</v>
      </c>
      <c r="AD523">
        <v>253</v>
      </c>
      <c r="AE523">
        <v>243</v>
      </c>
      <c r="AF523">
        <v>234</v>
      </c>
      <c r="AG523">
        <v>226</v>
      </c>
      <c r="AH523">
        <v>217</v>
      </c>
      <c r="AI523">
        <v>208</v>
      </c>
      <c r="AJ523">
        <v>200</v>
      </c>
      <c r="AK523">
        <v>192</v>
      </c>
      <c r="AM523" s="31">
        <f t="array" aca="1" ref="AM523:AO523" ca="1">TRANSPOSE(MMULT(MINVERSE(MMULT(OFFSET(A$375,0,1,3,AM$376),TRANSPOSE(OFFSET(A$375,0,1,3,AM$376)))),MMULT(OFFSET(A$375,0,1,3,AM$376),TRANSPOSE(OFFSET(A523,0,1,1,AM$376)))))</f>
        <v>-18143.902336120605</v>
      </c>
      <c r="AN523" s="30">
        <f ca="1"/>
        <v>19.795605584979057</v>
      </c>
      <c r="AO523" s="29">
        <f ca="1"/>
        <v>-5.2747255631402368E-3</v>
      </c>
      <c r="AQ523" s="31">
        <f t="array" aca="1" ref="AQ523:AS523" ca="1">TRANSPOSE(MMULT(MINVERSE(MMULT(OFFSET(A$375,0,1+18,3,AM$376),TRANSPOSE(OFFSET(A$375,0,1+18,3,AM$376)))),MMULT(OFFSET(A$375,0,1+18,3,AM$376),TRANSPOSE(OFFSET(A523,0,1+18,1,AM$376)))))</f>
        <v>-10064.272438049316</v>
      </c>
      <c r="AR523" s="30">
        <f ca="1"/>
        <v>12.010789878666401</v>
      </c>
      <c r="AS523" s="29">
        <f ca="1"/>
        <v>-3.3966035607591039E-3</v>
      </c>
    </row>
    <row r="524" spans="1:45" x14ac:dyDescent="0.2">
      <c r="A524" t="s">
        <v>159</v>
      </c>
      <c r="B524" s="26">
        <v>1647</v>
      </c>
      <c r="C524" s="3">
        <v>1952</v>
      </c>
      <c r="D524" s="26">
        <v>2297</v>
      </c>
      <c r="E524" s="26">
        <v>2686</v>
      </c>
      <c r="F524" s="26">
        <v>3113</v>
      </c>
      <c r="G524" s="26">
        <v>3560</v>
      </c>
      <c r="H524" s="26">
        <v>3999</v>
      </c>
      <c r="I524" s="26">
        <v>4418</v>
      </c>
      <c r="J524" s="26">
        <v>4810</v>
      </c>
      <c r="K524" s="26">
        <v>5173</v>
      </c>
      <c r="L524" s="26">
        <v>5497</v>
      </c>
      <c r="M524" s="26">
        <v>5795</v>
      </c>
      <c r="N524" s="26">
        <v>6053</v>
      </c>
      <c r="O524" s="26">
        <v>6264</v>
      </c>
      <c r="P524" s="26">
        <v>6432</v>
      </c>
      <c r="Q524" s="26">
        <v>6571</v>
      </c>
      <c r="R524" s="26">
        <v>6683</v>
      </c>
      <c r="S524" s="26">
        <v>6732</v>
      </c>
      <c r="T524">
        <v>1699</v>
      </c>
      <c r="U524">
        <v>2019</v>
      </c>
      <c r="V524">
        <v>2379</v>
      </c>
      <c r="W524">
        <v>2782</v>
      </c>
      <c r="X524">
        <v>3224</v>
      </c>
      <c r="Y524">
        <v>3687</v>
      </c>
      <c r="Z524">
        <v>4140</v>
      </c>
      <c r="AA524">
        <v>4574</v>
      </c>
      <c r="AB524">
        <v>4980</v>
      </c>
      <c r="AC524">
        <v>5357</v>
      </c>
      <c r="AD524">
        <v>5696</v>
      </c>
      <c r="AE524">
        <v>6007</v>
      </c>
      <c r="AF524">
        <v>6279</v>
      </c>
      <c r="AG524">
        <v>6504</v>
      </c>
      <c r="AH524">
        <v>6684</v>
      </c>
      <c r="AI524">
        <v>6836</v>
      </c>
      <c r="AJ524">
        <v>6960</v>
      </c>
      <c r="AK524">
        <v>7017</v>
      </c>
      <c r="AM524" s="31">
        <f t="array" aca="1" ref="AM524:AO524" ca="1">TRANSPOSE(MMULT(MINVERSE(MMULT(OFFSET(A$375,0,1,3,AM$376),TRANSPOSE(OFFSET(A$375,0,1,3,AM$376)))),MMULT(OFFSET(A$375,0,1,3,AM$376),TRANSPOSE(OFFSET(A524,0,1,1,AM$376)))))</f>
        <v>-823823.81689453125</v>
      </c>
      <c r="AN524" s="30">
        <f ca="1"/>
        <v>732.48396742343903</v>
      </c>
      <c r="AO524" s="29">
        <f ca="1"/>
        <v>-0.16023977278382517</v>
      </c>
      <c r="AQ524" s="31">
        <f t="array" aca="1" ref="AQ524:AS524" ca="1">TRANSPOSE(MMULT(MINVERSE(MMULT(OFFSET(A$375,0,1+18,3,AM$376),TRANSPOSE(OFFSET(A$375,0,1+18,3,AM$376)))),MMULT(OFFSET(A$375,0,1+18,3,AM$376),TRANSPOSE(OFFSET(A524,0,1+18,1,AM$376)))))</f>
        <v>-839326.10668945312</v>
      </c>
      <c r="AR524" s="30">
        <f ca="1"/>
        <v>744.8731791973114</v>
      </c>
      <c r="AS524" s="29">
        <f ca="1"/>
        <v>-0.1625574553036131</v>
      </c>
    </row>
    <row r="525" spans="1:45" x14ac:dyDescent="0.2">
      <c r="A525" t="s">
        <v>160</v>
      </c>
      <c r="B525" s="26">
        <v>13332</v>
      </c>
      <c r="C525" s="3">
        <v>14626</v>
      </c>
      <c r="D525" s="26">
        <v>16008</v>
      </c>
      <c r="E525" s="26">
        <v>17418</v>
      </c>
      <c r="F525" s="26">
        <v>18936</v>
      </c>
      <c r="G525" s="26">
        <v>20469</v>
      </c>
      <c r="H525" s="26">
        <v>21905</v>
      </c>
      <c r="I525" s="26">
        <v>23158</v>
      </c>
      <c r="J525" s="26">
        <v>24184</v>
      </c>
      <c r="K525" s="26">
        <v>25170</v>
      </c>
      <c r="L525" s="26">
        <v>25952</v>
      </c>
      <c r="M525" s="26">
        <v>26684</v>
      </c>
      <c r="N525" s="26">
        <v>27279</v>
      </c>
      <c r="O525" s="26">
        <v>27761</v>
      </c>
      <c r="P525" s="26">
        <v>28100</v>
      </c>
      <c r="Q525" s="26">
        <v>28231</v>
      </c>
      <c r="R525" s="26">
        <v>28259</v>
      </c>
      <c r="S525" s="26">
        <v>28235</v>
      </c>
      <c r="T525">
        <v>13908</v>
      </c>
      <c r="U525">
        <v>15288</v>
      </c>
      <c r="V525">
        <v>16752</v>
      </c>
      <c r="W525">
        <v>18220</v>
      </c>
      <c r="X525">
        <v>19799</v>
      </c>
      <c r="Y525">
        <v>21394</v>
      </c>
      <c r="Z525">
        <v>22889</v>
      </c>
      <c r="AA525">
        <v>24191</v>
      </c>
      <c r="AB525">
        <v>25254</v>
      </c>
      <c r="AC525">
        <v>26273</v>
      </c>
      <c r="AD525">
        <v>27082</v>
      </c>
      <c r="AE525">
        <v>27839</v>
      </c>
      <c r="AF525">
        <v>28451</v>
      </c>
      <c r="AG525">
        <v>28947</v>
      </c>
      <c r="AH525">
        <v>29296</v>
      </c>
      <c r="AI525">
        <v>29430</v>
      </c>
      <c r="AJ525">
        <v>29456</v>
      </c>
      <c r="AK525">
        <v>29430</v>
      </c>
      <c r="AM525" s="31">
        <f t="array" aca="1" ref="AM525:AO525" ca="1">TRANSPOSE(MMULT(MINVERSE(MMULT(OFFSET(A$375,0,1,3,AM$376),TRANSPOSE(OFFSET(A$375,0,1,3,AM$376)))),MMULT(OFFSET(A$375,0,1,3,AM$376),TRANSPOSE(OFFSET(A525,0,1,1,AM$376)))))</f>
        <v>-7674744.3237304688</v>
      </c>
      <c r="AN525" s="30">
        <f ca="1"/>
        <v>7285.1834025382996</v>
      </c>
      <c r="AO525" s="29">
        <f ca="1"/>
        <v>-1.7220580604625866</v>
      </c>
      <c r="AQ525" s="31">
        <f t="array" aca="1" ref="AQ525:AS525" ca="1">TRANSPOSE(MMULT(MINVERSE(MMULT(OFFSET(A$375,0,1+18,3,AM$376),TRANSPOSE(OFFSET(A$375,0,1+18,3,AM$376)))),MMULT(OFFSET(A$375,0,1+18,3,AM$376),TRANSPOSE(OFFSET(A525,0,1+18,1,AM$376)))))</f>
        <v>-8186495.5859375</v>
      </c>
      <c r="AR525" s="30">
        <f ca="1"/>
        <v>7776.7320857048035</v>
      </c>
      <c r="AS525" s="29">
        <f ca="1"/>
        <v>-1.8398203062824905</v>
      </c>
    </row>
    <row r="526" spans="1:45" x14ac:dyDescent="0.2">
      <c r="A526" t="s">
        <v>161</v>
      </c>
      <c r="B526" s="26">
        <v>1</v>
      </c>
      <c r="C526" s="3">
        <v>1</v>
      </c>
      <c r="D526" s="26">
        <v>1</v>
      </c>
      <c r="E526" s="26">
        <v>1</v>
      </c>
      <c r="F526" s="26">
        <v>1</v>
      </c>
      <c r="G526" s="26">
        <v>1</v>
      </c>
      <c r="H526" s="26">
        <v>1</v>
      </c>
      <c r="I526" s="26">
        <v>1</v>
      </c>
      <c r="J526" s="26">
        <v>1</v>
      </c>
      <c r="K526" s="26">
        <v>1</v>
      </c>
      <c r="L526" s="26">
        <v>1</v>
      </c>
      <c r="M526" s="26">
        <v>1</v>
      </c>
      <c r="N526" s="26">
        <v>1</v>
      </c>
      <c r="O526" s="26">
        <v>1</v>
      </c>
      <c r="P526" s="26">
        <v>1</v>
      </c>
      <c r="Q526" s="26">
        <v>1</v>
      </c>
      <c r="R526" s="26">
        <v>1</v>
      </c>
      <c r="S526" s="26">
        <v>1</v>
      </c>
      <c r="T526">
        <v>1</v>
      </c>
      <c r="U526">
        <v>1</v>
      </c>
      <c r="V526">
        <v>1</v>
      </c>
      <c r="W526">
        <v>1</v>
      </c>
      <c r="X526">
        <v>1</v>
      </c>
      <c r="Y526">
        <v>1</v>
      </c>
      <c r="Z526">
        <v>1</v>
      </c>
      <c r="AA526">
        <v>1</v>
      </c>
      <c r="AB526">
        <v>1</v>
      </c>
      <c r="AC526">
        <v>1</v>
      </c>
      <c r="AD526">
        <v>1</v>
      </c>
      <c r="AE526">
        <v>1</v>
      </c>
      <c r="AF526">
        <v>1</v>
      </c>
      <c r="AG526">
        <v>1</v>
      </c>
      <c r="AH526">
        <v>1</v>
      </c>
      <c r="AI526">
        <v>1</v>
      </c>
      <c r="AJ526">
        <v>1</v>
      </c>
      <c r="AK526">
        <v>1</v>
      </c>
      <c r="AM526" s="31">
        <f t="array" aca="1" ref="AM526:AO526" ca="1">TRANSPOSE(MMULT(MINVERSE(MMULT(OFFSET(A$375,0,1,3,AM$376),TRANSPOSE(OFFSET(A$375,0,1,3,AM$376)))),MMULT(OFFSET(A$375,0,1,3,AM$376),TRANSPOSE(OFFSET(A526,0,1,1,AM$376)))))</f>
        <v>1</v>
      </c>
      <c r="AN526" s="30">
        <f ca="1"/>
        <v>-2.9103830456733704E-11</v>
      </c>
      <c r="AO526" s="29">
        <f ca="1"/>
        <v>1.4210854715202004E-14</v>
      </c>
      <c r="AQ526" s="31">
        <f t="array" aca="1" ref="AQ526:AS526" ca="1">TRANSPOSE(MMULT(MINVERSE(MMULT(OFFSET(A$375,0,1+18,3,AM$376),TRANSPOSE(OFFSET(A$375,0,1+18,3,AM$376)))),MMULT(OFFSET(A$375,0,1+18,3,AM$376),TRANSPOSE(OFFSET(A526,0,1+18,1,AM$376)))))</f>
        <v>1</v>
      </c>
      <c r="AR526" s="30">
        <f ca="1"/>
        <v>-2.9103830456733704E-11</v>
      </c>
      <c r="AS526" s="29">
        <f ca="1"/>
        <v>1.4210854715202004E-14</v>
      </c>
    </row>
    <row r="527" spans="1:45" x14ac:dyDescent="0.2">
      <c r="A527" t="s">
        <v>162</v>
      </c>
      <c r="B527" s="26">
        <v>1</v>
      </c>
      <c r="C527" s="3">
        <v>1</v>
      </c>
      <c r="D527" s="26">
        <v>1</v>
      </c>
      <c r="E527" s="26">
        <v>1</v>
      </c>
      <c r="F527" s="26">
        <v>1</v>
      </c>
      <c r="G527" s="26">
        <v>1</v>
      </c>
      <c r="H527" s="26">
        <v>1</v>
      </c>
      <c r="I527" s="26">
        <v>1</v>
      </c>
      <c r="J527" s="26">
        <v>1</v>
      </c>
      <c r="K527" s="26">
        <v>1</v>
      </c>
      <c r="L527" s="26">
        <v>1</v>
      </c>
      <c r="M527" s="26">
        <v>1</v>
      </c>
      <c r="N527" s="26">
        <v>1</v>
      </c>
      <c r="O527" s="26">
        <v>1</v>
      </c>
      <c r="P527" s="26">
        <v>1</v>
      </c>
      <c r="Q527" s="26">
        <v>1</v>
      </c>
      <c r="R527" s="26">
        <v>1</v>
      </c>
      <c r="S527" s="26">
        <v>1</v>
      </c>
      <c r="T527">
        <v>1</v>
      </c>
      <c r="U527">
        <v>1</v>
      </c>
      <c r="V527">
        <v>1</v>
      </c>
      <c r="W527">
        <v>1</v>
      </c>
      <c r="X527">
        <v>1</v>
      </c>
      <c r="Y527">
        <v>1</v>
      </c>
      <c r="Z527">
        <v>1</v>
      </c>
      <c r="AA527">
        <v>1</v>
      </c>
      <c r="AB527">
        <v>1</v>
      </c>
      <c r="AC527">
        <v>1</v>
      </c>
      <c r="AD527">
        <v>1</v>
      </c>
      <c r="AE527">
        <v>1</v>
      </c>
      <c r="AF527">
        <v>1</v>
      </c>
      <c r="AG527">
        <v>1</v>
      </c>
      <c r="AH527">
        <v>1</v>
      </c>
      <c r="AI527">
        <v>1</v>
      </c>
      <c r="AJ527">
        <v>1</v>
      </c>
      <c r="AK527">
        <v>1</v>
      </c>
      <c r="AM527" s="31">
        <f t="array" aca="1" ref="AM527:AO527" ca="1">TRANSPOSE(MMULT(MINVERSE(MMULT(OFFSET(A$375,0,1,3,AM$376),TRANSPOSE(OFFSET(A$375,0,1,3,AM$376)))),MMULT(OFFSET(A$375,0,1,3,AM$376),TRANSPOSE(OFFSET(A527,0,1,1,AM$376)))))</f>
        <v>1</v>
      </c>
      <c r="AN527" s="30">
        <f ca="1"/>
        <v>-2.9103830456733704E-11</v>
      </c>
      <c r="AO527" s="29">
        <f ca="1"/>
        <v>1.4210854715202004E-14</v>
      </c>
      <c r="AQ527" s="31">
        <f t="array" aca="1" ref="AQ527:AS527" ca="1">TRANSPOSE(MMULT(MINVERSE(MMULT(OFFSET(A$375,0,1+18,3,AM$376),TRANSPOSE(OFFSET(A$375,0,1+18,3,AM$376)))),MMULT(OFFSET(A$375,0,1+18,3,AM$376),TRANSPOSE(OFFSET(A527,0,1+18,1,AM$376)))))</f>
        <v>1</v>
      </c>
      <c r="AR527" s="30">
        <f ca="1"/>
        <v>-2.9103830456733704E-11</v>
      </c>
      <c r="AS527" s="29">
        <f ca="1"/>
        <v>1.4210854715202004E-14</v>
      </c>
    </row>
    <row r="528" spans="1:45" x14ac:dyDescent="0.2">
      <c r="A528" t="s">
        <v>163</v>
      </c>
      <c r="B528" s="26">
        <v>58</v>
      </c>
      <c r="C528" s="3">
        <v>56</v>
      </c>
      <c r="D528" s="26">
        <v>54</v>
      </c>
      <c r="E528" s="26">
        <v>50</v>
      </c>
      <c r="F528" s="26">
        <v>46</v>
      </c>
      <c r="G528" s="26">
        <v>43</v>
      </c>
      <c r="H528" s="26">
        <v>41</v>
      </c>
      <c r="I528" s="26">
        <v>40</v>
      </c>
      <c r="J528" s="26">
        <v>39</v>
      </c>
      <c r="K528" s="26">
        <v>38</v>
      </c>
      <c r="L528" s="26">
        <v>36</v>
      </c>
      <c r="M528" s="26">
        <v>34</v>
      </c>
      <c r="N528" s="26">
        <v>32</v>
      </c>
      <c r="O528" s="26">
        <v>31</v>
      </c>
      <c r="P528" s="26">
        <v>30</v>
      </c>
      <c r="Q528" s="26">
        <v>30</v>
      </c>
      <c r="R528" s="26">
        <v>29</v>
      </c>
      <c r="S528" s="26">
        <v>27</v>
      </c>
      <c r="T528">
        <v>63</v>
      </c>
      <c r="U528">
        <v>60</v>
      </c>
      <c r="V528">
        <v>57</v>
      </c>
      <c r="W528">
        <v>53</v>
      </c>
      <c r="X528">
        <v>49</v>
      </c>
      <c r="Y528">
        <v>45</v>
      </c>
      <c r="Z528">
        <v>43</v>
      </c>
      <c r="AA528">
        <v>42</v>
      </c>
      <c r="AB528">
        <v>41</v>
      </c>
      <c r="AC528">
        <v>40</v>
      </c>
      <c r="AD528">
        <v>38</v>
      </c>
      <c r="AE528">
        <v>36</v>
      </c>
      <c r="AF528">
        <v>34</v>
      </c>
      <c r="AG528">
        <v>33</v>
      </c>
      <c r="AH528">
        <v>32</v>
      </c>
      <c r="AI528">
        <v>31</v>
      </c>
      <c r="AJ528">
        <v>30</v>
      </c>
      <c r="AK528">
        <v>29</v>
      </c>
      <c r="AM528" s="31">
        <f t="array" aca="1" ref="AM528:AO528" ca="1">TRANSPOSE(MMULT(MINVERSE(MMULT(OFFSET(A$375,0,1,3,AM$376),TRANSPOSE(OFFSET(A$375,0,1,3,AM$376)))),MMULT(OFFSET(A$375,0,1,3,AM$376),TRANSPOSE(OFFSET(A528,0,1,1,AM$376)))))</f>
        <v>18217.13204574585</v>
      </c>
      <c r="AN528" s="30">
        <f ca="1"/>
        <v>-17.345355798490345</v>
      </c>
      <c r="AO528" s="29">
        <f ca="1"/>
        <v>4.1358644177762471E-3</v>
      </c>
      <c r="AQ528" s="31">
        <f t="array" aca="1" ref="AQ528:AS528" ca="1">TRANSPOSE(MMULT(MINVERSE(MMULT(OFFSET(A$375,0,1+18,3,AM$376),TRANSPOSE(OFFSET(A$375,0,1+18,3,AM$376)))),MMULT(OFFSET(A$375,0,1+18,3,AM$376),TRANSPOSE(OFFSET(A528,0,1+18,1,AM$376)))))</f>
        <v>24569.14244556427</v>
      </c>
      <c r="AR528" s="30">
        <f ca="1"/>
        <v>-23.514886670745909</v>
      </c>
      <c r="AS528" s="29">
        <f ca="1"/>
        <v>5.6343660148741037E-3</v>
      </c>
    </row>
    <row r="529" spans="1:45" x14ac:dyDescent="0.2">
      <c r="A529" t="s">
        <v>164</v>
      </c>
      <c r="B529" s="26">
        <v>157</v>
      </c>
      <c r="C529" s="3">
        <v>152</v>
      </c>
      <c r="D529" s="26">
        <v>148</v>
      </c>
      <c r="E529" s="26">
        <v>155</v>
      </c>
      <c r="F529" s="26">
        <v>160</v>
      </c>
      <c r="G529" s="26">
        <v>162</v>
      </c>
      <c r="H529" s="26">
        <v>164</v>
      </c>
      <c r="I529" s="26">
        <v>165</v>
      </c>
      <c r="J529" s="26">
        <v>166</v>
      </c>
      <c r="K529" s="26">
        <v>169</v>
      </c>
      <c r="L529" s="26">
        <v>172</v>
      </c>
      <c r="M529" s="26">
        <v>175</v>
      </c>
      <c r="N529" s="26">
        <v>177</v>
      </c>
      <c r="O529" s="26">
        <v>179</v>
      </c>
      <c r="P529" s="26">
        <v>181</v>
      </c>
      <c r="Q529" s="26">
        <v>183</v>
      </c>
      <c r="R529" s="26">
        <v>185</v>
      </c>
      <c r="S529" s="26">
        <v>187</v>
      </c>
      <c r="T529">
        <v>164</v>
      </c>
      <c r="U529">
        <v>160</v>
      </c>
      <c r="V529">
        <v>157</v>
      </c>
      <c r="W529">
        <v>165</v>
      </c>
      <c r="X529">
        <v>170</v>
      </c>
      <c r="Y529">
        <v>173</v>
      </c>
      <c r="Z529">
        <v>175</v>
      </c>
      <c r="AA529">
        <v>176</v>
      </c>
      <c r="AB529">
        <v>177</v>
      </c>
      <c r="AC529">
        <v>179</v>
      </c>
      <c r="AD529">
        <v>183</v>
      </c>
      <c r="AE529">
        <v>186</v>
      </c>
      <c r="AF529">
        <v>188</v>
      </c>
      <c r="AG529">
        <v>190</v>
      </c>
      <c r="AH529">
        <v>192</v>
      </c>
      <c r="AI529">
        <v>194</v>
      </c>
      <c r="AJ529">
        <v>196</v>
      </c>
      <c r="AK529">
        <v>199</v>
      </c>
      <c r="AM529" s="31">
        <f t="array" aca="1" ref="AM529:AO529" ca="1">TRANSPOSE(MMULT(MINVERSE(MMULT(OFFSET(A$375,0,1,3,AM$376),TRANSPOSE(OFFSET(A$375,0,1,3,AM$376)))),MMULT(OFFSET(A$375,0,1,3,AM$376),TRANSPOSE(OFFSET(A529,0,1,1,AM$376)))))</f>
        <v>12492.18962097168</v>
      </c>
      <c r="AN529" s="30">
        <f ca="1"/>
        <v>-12.485115684568882</v>
      </c>
      <c r="AO529" s="29">
        <f ca="1"/>
        <v>3.1568433523716521E-3</v>
      </c>
      <c r="AQ529" s="31">
        <f t="array" aca="1" ref="AQ529:AS529" ca="1">TRANSPOSE(MMULT(MINVERSE(MMULT(OFFSET(A$375,0,1+18,3,AM$376),TRANSPOSE(OFFSET(A$375,0,1+18,3,AM$376)))),MMULT(OFFSET(A$375,0,1+18,3,AM$376),TRANSPOSE(OFFSET(A529,0,1+18,1,AM$376)))))</f>
        <v>3619.4058265686035</v>
      </c>
      <c r="AR529" s="30">
        <f ca="1"/>
        <v>-3.8508493863046169</v>
      </c>
      <c r="AS529" s="29">
        <f ca="1"/>
        <v>1.0589411185719655E-3</v>
      </c>
    </row>
    <row r="530" spans="1:45" x14ac:dyDescent="0.2">
      <c r="A530" t="s">
        <v>165</v>
      </c>
      <c r="B530" s="26">
        <v>137</v>
      </c>
      <c r="C530" s="3">
        <v>187</v>
      </c>
      <c r="D530" s="26">
        <v>222</v>
      </c>
      <c r="E530" s="26">
        <v>205</v>
      </c>
      <c r="F530" s="26">
        <v>185</v>
      </c>
      <c r="G530" s="26">
        <v>171</v>
      </c>
      <c r="H530" s="26">
        <v>170</v>
      </c>
      <c r="I530" s="26">
        <v>178</v>
      </c>
      <c r="J530" s="26">
        <v>185</v>
      </c>
      <c r="K530" s="26">
        <v>187</v>
      </c>
      <c r="L530" s="26">
        <v>180</v>
      </c>
      <c r="M530" s="26">
        <v>170</v>
      </c>
      <c r="N530" s="26">
        <v>163</v>
      </c>
      <c r="O530" s="26">
        <v>163</v>
      </c>
      <c r="P530" s="26">
        <v>165</v>
      </c>
      <c r="Q530" s="26">
        <v>166</v>
      </c>
      <c r="R530" s="26">
        <v>164</v>
      </c>
      <c r="S530" s="26">
        <v>160</v>
      </c>
      <c r="T530">
        <v>135</v>
      </c>
      <c r="U530">
        <v>192</v>
      </c>
      <c r="V530">
        <v>232</v>
      </c>
      <c r="W530">
        <v>215</v>
      </c>
      <c r="X530">
        <v>194</v>
      </c>
      <c r="Y530">
        <v>180</v>
      </c>
      <c r="Z530">
        <v>179</v>
      </c>
      <c r="AA530">
        <v>187</v>
      </c>
      <c r="AB530">
        <v>194</v>
      </c>
      <c r="AC530">
        <v>196</v>
      </c>
      <c r="AD530">
        <v>189</v>
      </c>
      <c r="AE530">
        <v>179</v>
      </c>
      <c r="AF530">
        <v>172</v>
      </c>
      <c r="AG530">
        <v>171</v>
      </c>
      <c r="AH530">
        <v>173</v>
      </c>
      <c r="AI530">
        <v>174</v>
      </c>
      <c r="AJ530">
        <v>173</v>
      </c>
      <c r="AK530">
        <v>168</v>
      </c>
      <c r="AM530" s="31">
        <f t="array" aca="1" ref="AM530:AO530" ca="1">TRANSPOSE(MMULT(MINVERSE(MMULT(OFFSET(A$375,0,1,3,AM$376),TRANSPOSE(OFFSET(A$375,0,1,3,AM$376)))),MMULT(OFFSET(A$375,0,1,3,AM$376),TRANSPOSE(OFFSET(A530,0,1,1,AM$376)))))</f>
        <v>-103599.64012527466</v>
      </c>
      <c r="AN530" s="30">
        <f ca="1"/>
        <v>101.66274385899305</v>
      </c>
      <c r="AO530" s="29">
        <f ca="1"/>
        <v>-2.4895106507756282E-2</v>
      </c>
      <c r="AQ530" s="31">
        <f t="array" aca="1" ref="AQ530:AS530" ca="1">TRANSPOSE(MMULT(MINVERSE(MMULT(OFFSET(A$375,0,1+18,3,AM$376),TRANSPOSE(OFFSET(A$375,0,1+18,3,AM$376)))),MMULT(OFFSET(A$375,0,1+18,3,AM$376),TRANSPOSE(OFFSET(A530,0,1+18,1,AM$376)))))</f>
        <v>-127915.11023330688</v>
      </c>
      <c r="AR530" s="30">
        <f ca="1"/>
        <v>125.36614200845361</v>
      </c>
      <c r="AS530" s="29">
        <f ca="1"/>
        <v>-3.0669332659272186E-2</v>
      </c>
    </row>
    <row r="531" spans="1:45" x14ac:dyDescent="0.2">
      <c r="A531" t="s">
        <v>166</v>
      </c>
      <c r="B531" s="26">
        <v>10960</v>
      </c>
      <c r="C531" s="3">
        <v>12273</v>
      </c>
      <c r="D531" s="26">
        <v>13275</v>
      </c>
      <c r="E531" s="26">
        <v>13475</v>
      </c>
      <c r="F531" s="26">
        <v>13527</v>
      </c>
      <c r="G531" s="26">
        <v>13548</v>
      </c>
      <c r="H531" s="26">
        <v>13747</v>
      </c>
      <c r="I531" s="26">
        <v>14025</v>
      </c>
      <c r="J531" s="26">
        <v>14022</v>
      </c>
      <c r="K531" s="26">
        <v>13819</v>
      </c>
      <c r="L531" s="26">
        <v>13453</v>
      </c>
      <c r="M531" s="26">
        <v>13180</v>
      </c>
      <c r="N531" s="26">
        <v>12906</v>
      </c>
      <c r="O531" s="26">
        <v>12650</v>
      </c>
      <c r="P531" s="26">
        <v>12322</v>
      </c>
      <c r="Q531" s="26">
        <v>11897</v>
      </c>
      <c r="R531" s="26">
        <v>11489</v>
      </c>
      <c r="S531" s="26">
        <v>11105</v>
      </c>
      <c r="T531">
        <v>11763</v>
      </c>
      <c r="U531">
        <v>13226</v>
      </c>
      <c r="V531">
        <v>14311</v>
      </c>
      <c r="W531">
        <v>14497</v>
      </c>
      <c r="X531">
        <v>14478</v>
      </c>
      <c r="Y531">
        <v>14480</v>
      </c>
      <c r="Z531">
        <v>14676</v>
      </c>
      <c r="AA531">
        <v>14910</v>
      </c>
      <c r="AB531">
        <v>14900</v>
      </c>
      <c r="AC531">
        <v>14682</v>
      </c>
      <c r="AD531">
        <v>14294</v>
      </c>
      <c r="AE531">
        <v>14009</v>
      </c>
      <c r="AF531">
        <v>13731</v>
      </c>
      <c r="AG531">
        <v>13474</v>
      </c>
      <c r="AH531">
        <v>13141</v>
      </c>
      <c r="AI531">
        <v>12705</v>
      </c>
      <c r="AJ531">
        <v>12288</v>
      </c>
      <c r="AK531">
        <v>11894</v>
      </c>
      <c r="AM531" s="31">
        <f t="array" aca="1" ref="AM531:AO531" ca="1">TRANSPOSE(MMULT(MINVERSE(MMULT(OFFSET(A$375,0,1,3,AM$376),TRANSPOSE(OFFSET(A$375,0,1,3,AM$376)))),MMULT(OFFSET(A$375,0,1,3,AM$376),TRANSPOSE(OFFSET(A531,0,1,1,AM$376)))))</f>
        <v>-8751009.3764648438</v>
      </c>
      <c r="AN531" s="30">
        <f ca="1"/>
        <v>8550.7707867622375</v>
      </c>
      <c r="AO531" s="29">
        <f ca="1"/>
        <v>-2.0854347016429529</v>
      </c>
      <c r="AQ531" s="31">
        <f t="array" aca="1" ref="AQ531:AS531" ca="1">TRANSPOSE(MMULT(MINVERSE(MMULT(OFFSET(A$375,0,1+18,3,AM$376),TRANSPOSE(OFFSET(A$375,0,1+18,3,AM$376)))),MMULT(OFFSET(A$375,0,1+18,3,AM$376),TRANSPOSE(OFFSET(A531,0,1+18,1,AM$376)))))</f>
        <v>-9177703.8544921875</v>
      </c>
      <c r="AR531" s="30">
        <f ca="1"/>
        <v>8971.1246600151062</v>
      </c>
      <c r="AS531" s="29">
        <f ca="1"/>
        <v>-2.1887314114719629</v>
      </c>
    </row>
    <row r="532" spans="1:45" x14ac:dyDescent="0.2">
      <c r="A532" t="s">
        <v>167</v>
      </c>
      <c r="B532" s="26">
        <v>1</v>
      </c>
      <c r="C532" s="3">
        <v>1</v>
      </c>
      <c r="D532" s="26">
        <v>1</v>
      </c>
      <c r="E532" s="26">
        <v>1</v>
      </c>
      <c r="F532" s="26">
        <v>1</v>
      </c>
      <c r="G532" s="26">
        <v>1</v>
      </c>
      <c r="H532" s="26">
        <v>1</v>
      </c>
      <c r="I532" s="26">
        <v>1</v>
      </c>
      <c r="J532" s="26">
        <v>1</v>
      </c>
      <c r="K532" s="26">
        <v>1</v>
      </c>
      <c r="L532" s="26">
        <v>1</v>
      </c>
      <c r="M532" s="26">
        <v>1</v>
      </c>
      <c r="N532" s="26">
        <v>1</v>
      </c>
      <c r="O532" s="26">
        <v>2</v>
      </c>
      <c r="P532" s="26">
        <v>2</v>
      </c>
      <c r="Q532" s="26">
        <v>2</v>
      </c>
      <c r="R532" s="26">
        <v>2</v>
      </c>
      <c r="S532" s="26">
        <v>2</v>
      </c>
      <c r="T532">
        <v>1</v>
      </c>
      <c r="U532">
        <v>1</v>
      </c>
      <c r="V532">
        <v>1</v>
      </c>
      <c r="W532">
        <v>1</v>
      </c>
      <c r="X532">
        <v>1</v>
      </c>
      <c r="Y532">
        <v>1</v>
      </c>
      <c r="Z532">
        <v>1</v>
      </c>
      <c r="AA532">
        <v>1</v>
      </c>
      <c r="AB532">
        <v>1</v>
      </c>
      <c r="AC532">
        <v>1</v>
      </c>
      <c r="AD532">
        <v>1</v>
      </c>
      <c r="AE532">
        <v>1</v>
      </c>
      <c r="AF532">
        <v>1</v>
      </c>
      <c r="AG532">
        <v>2</v>
      </c>
      <c r="AH532">
        <v>2</v>
      </c>
      <c r="AI532">
        <v>2</v>
      </c>
      <c r="AJ532">
        <v>2</v>
      </c>
      <c r="AK532">
        <v>2</v>
      </c>
      <c r="AM532" s="31">
        <f t="array" aca="1" ref="AM532:AO532" ca="1">TRANSPOSE(MMULT(MINVERSE(MMULT(OFFSET(A$375,0,1,3,AM$376),TRANSPOSE(OFFSET(A$375,0,1,3,AM$376)))),MMULT(OFFSET(A$375,0,1,3,AM$376),TRANSPOSE(OFFSET(A532,0,1,1,AM$376)))))</f>
        <v>1</v>
      </c>
      <c r="AN532" s="30">
        <f ca="1"/>
        <v>-2.9103830456733704E-11</v>
      </c>
      <c r="AO532" s="29">
        <f ca="1"/>
        <v>1.4210854715202004E-14</v>
      </c>
      <c r="AQ532" s="31">
        <f t="array" aca="1" ref="AQ532:AS532" ca="1">TRANSPOSE(MMULT(MINVERSE(MMULT(OFFSET(A$375,0,1+18,3,AM$376),TRANSPOSE(OFFSET(A$375,0,1+18,3,AM$376)))),MMULT(OFFSET(A$375,0,1+18,3,AM$376),TRANSPOSE(OFFSET(A532,0,1+18,1,AM$376)))))</f>
        <v>1</v>
      </c>
      <c r="AR532" s="30">
        <f ca="1"/>
        <v>-2.9103830456733704E-11</v>
      </c>
      <c r="AS532" s="29">
        <f ca="1"/>
        <v>1.4210854715202004E-14</v>
      </c>
    </row>
    <row r="533" spans="1:45" x14ac:dyDescent="0.2">
      <c r="A533" t="s">
        <v>168</v>
      </c>
      <c r="B533" s="26">
        <v>318</v>
      </c>
      <c r="C533" s="3">
        <v>328</v>
      </c>
      <c r="D533" s="26">
        <v>336</v>
      </c>
      <c r="E533" s="26">
        <v>350</v>
      </c>
      <c r="F533" s="26">
        <v>359</v>
      </c>
      <c r="G533" s="26">
        <v>370</v>
      </c>
      <c r="H533" s="26">
        <v>378</v>
      </c>
      <c r="I533" s="26">
        <v>384</v>
      </c>
      <c r="J533" s="26">
        <v>388</v>
      </c>
      <c r="K533" s="26">
        <v>387</v>
      </c>
      <c r="L533" s="26">
        <v>384</v>
      </c>
      <c r="M533" s="26">
        <v>380</v>
      </c>
      <c r="N533" s="26">
        <v>374</v>
      </c>
      <c r="O533" s="26">
        <v>367</v>
      </c>
      <c r="P533" s="26">
        <v>359</v>
      </c>
      <c r="Q533" s="26">
        <v>351</v>
      </c>
      <c r="R533" s="26">
        <v>342</v>
      </c>
      <c r="S533" s="26">
        <v>333</v>
      </c>
      <c r="T533">
        <v>332</v>
      </c>
      <c r="U533">
        <v>343</v>
      </c>
      <c r="V533">
        <v>352</v>
      </c>
      <c r="W533">
        <v>367</v>
      </c>
      <c r="X533">
        <v>377</v>
      </c>
      <c r="Y533">
        <v>388</v>
      </c>
      <c r="Z533">
        <v>397</v>
      </c>
      <c r="AA533">
        <v>404</v>
      </c>
      <c r="AB533">
        <v>407</v>
      </c>
      <c r="AC533">
        <v>406</v>
      </c>
      <c r="AD533">
        <v>404</v>
      </c>
      <c r="AE533">
        <v>399</v>
      </c>
      <c r="AF533">
        <v>393</v>
      </c>
      <c r="AG533">
        <v>385</v>
      </c>
      <c r="AH533">
        <v>378</v>
      </c>
      <c r="AI533">
        <v>369</v>
      </c>
      <c r="AJ533">
        <v>360</v>
      </c>
      <c r="AK533">
        <v>351</v>
      </c>
      <c r="AM533" s="31">
        <f t="array" aca="1" ref="AM533:AO533" ca="1">TRANSPOSE(MMULT(MINVERSE(MMULT(OFFSET(A$375,0,1,3,AM$376),TRANSPOSE(OFFSET(A$375,0,1,3,AM$376)))),MMULT(OFFSET(A$375,0,1,3,AM$376),TRANSPOSE(OFFSET(A533,0,1,1,AM$376)))))</f>
        <v>-151957.04486083984</v>
      </c>
      <c r="AN533" s="30">
        <f ca="1"/>
        <v>147.91479487717152</v>
      </c>
      <c r="AO533" s="29">
        <f ca="1"/>
        <v>-3.5904098262108164E-2</v>
      </c>
      <c r="AQ533" s="31">
        <f t="array" aca="1" ref="AQ533:AS533" ca="1">TRANSPOSE(MMULT(MINVERSE(MMULT(OFFSET(A$375,0,1+18,3,AM$376),TRANSPOSE(OFFSET(A$375,0,1+18,3,AM$376)))),MMULT(OFFSET(A$375,0,1+18,3,AM$376),TRANSPOSE(OFFSET(A533,0,1+18,1,AM$376)))))</f>
        <v>-163639.80686950684</v>
      </c>
      <c r="AR533" s="30">
        <f ca="1"/>
        <v>159.27543495595455</v>
      </c>
      <c r="AS533" s="29">
        <f ca="1"/>
        <v>-3.8661341204715427E-2</v>
      </c>
    </row>
    <row r="534" spans="1:45" x14ac:dyDescent="0.2">
      <c r="A534" t="s">
        <v>169</v>
      </c>
      <c r="B534" s="26">
        <v>184</v>
      </c>
      <c r="C534" s="3">
        <v>188</v>
      </c>
      <c r="D534" s="26">
        <v>190</v>
      </c>
      <c r="E534" s="26">
        <v>193</v>
      </c>
      <c r="F534" s="26">
        <v>193</v>
      </c>
      <c r="G534" s="26">
        <v>192</v>
      </c>
      <c r="H534" s="26">
        <v>191</v>
      </c>
      <c r="I534" s="26">
        <v>188</v>
      </c>
      <c r="J534" s="26">
        <v>186</v>
      </c>
      <c r="K534" s="26">
        <v>182</v>
      </c>
      <c r="L534" s="26">
        <v>178</v>
      </c>
      <c r="M534" s="26">
        <v>175</v>
      </c>
      <c r="N534" s="26">
        <v>171</v>
      </c>
      <c r="O534" s="26">
        <v>167</v>
      </c>
      <c r="P534" s="26">
        <v>164</v>
      </c>
      <c r="Q534" s="26">
        <v>160</v>
      </c>
      <c r="R534" s="26">
        <v>157</v>
      </c>
      <c r="S534" s="26">
        <v>153</v>
      </c>
      <c r="T534">
        <v>193</v>
      </c>
      <c r="U534">
        <v>196</v>
      </c>
      <c r="V534">
        <v>198</v>
      </c>
      <c r="W534">
        <v>201</v>
      </c>
      <c r="X534">
        <v>202</v>
      </c>
      <c r="Y534">
        <v>202</v>
      </c>
      <c r="Z534">
        <v>200</v>
      </c>
      <c r="AA534">
        <v>197</v>
      </c>
      <c r="AB534">
        <v>195</v>
      </c>
      <c r="AC534">
        <v>191</v>
      </c>
      <c r="AD534">
        <v>187</v>
      </c>
      <c r="AE534">
        <v>183</v>
      </c>
      <c r="AF534">
        <v>180</v>
      </c>
      <c r="AG534">
        <v>176</v>
      </c>
      <c r="AH534">
        <v>172</v>
      </c>
      <c r="AI534">
        <v>168</v>
      </c>
      <c r="AJ534">
        <v>164</v>
      </c>
      <c r="AK534">
        <v>161</v>
      </c>
      <c r="AM534" s="31">
        <f t="array" aca="1" ref="AM534:AO534" ca="1">TRANSPOSE(MMULT(MINVERSE(MMULT(OFFSET(A$375,0,1,3,AM$376),TRANSPOSE(OFFSET(A$375,0,1,3,AM$376)))),MMULT(OFFSET(A$375,0,1,3,AM$376),TRANSPOSE(OFFSET(A534,0,1,1,AM$376)))))</f>
        <v>-61097.670333862305</v>
      </c>
      <c r="AN534" s="30">
        <f ca="1"/>
        <v>60.205598294734955</v>
      </c>
      <c r="AO534" s="29">
        <f ca="1"/>
        <v>-1.4785215737902035E-2</v>
      </c>
      <c r="AQ534" s="31">
        <f t="array" aca="1" ref="AQ534:AS534" ca="1">TRANSPOSE(MMULT(MINVERSE(MMULT(OFFSET(A$375,0,1+18,3,AM$376),TRANSPOSE(OFFSET(A$375,0,1+18,3,AM$376)))),MMULT(OFFSET(A$375,0,1+18,3,AM$376),TRANSPOSE(OFFSET(A534,0,1+18,1,AM$376)))))</f>
        <v>-63775.983192443848</v>
      </c>
      <c r="AR534" s="30">
        <f ca="1"/>
        <v>62.82717689871788</v>
      </c>
      <c r="AS534" s="29">
        <f ca="1"/>
        <v>-1.5424576416990021E-2</v>
      </c>
    </row>
    <row r="535" spans="1:45" x14ac:dyDescent="0.2">
      <c r="A535" t="s">
        <v>170</v>
      </c>
      <c r="B535" s="26">
        <v>477</v>
      </c>
      <c r="C535" s="3">
        <v>504</v>
      </c>
      <c r="D535" s="26">
        <v>530</v>
      </c>
      <c r="E535" s="26">
        <v>559</v>
      </c>
      <c r="F535" s="26">
        <v>586</v>
      </c>
      <c r="G535" s="26">
        <v>608</v>
      </c>
      <c r="H535" s="26">
        <v>625</v>
      </c>
      <c r="I535" s="26">
        <v>640</v>
      </c>
      <c r="J535" s="26">
        <v>652</v>
      </c>
      <c r="K535" s="26">
        <v>662</v>
      </c>
      <c r="L535" s="26">
        <v>670</v>
      </c>
      <c r="M535" s="26">
        <v>674</v>
      </c>
      <c r="N535" s="26">
        <v>674</v>
      </c>
      <c r="O535" s="26">
        <v>669</v>
      </c>
      <c r="P535" s="26">
        <v>664</v>
      </c>
      <c r="Q535" s="26">
        <v>655</v>
      </c>
      <c r="R535" s="26">
        <v>645</v>
      </c>
      <c r="S535" s="26">
        <v>634</v>
      </c>
      <c r="T535">
        <v>511</v>
      </c>
      <c r="U535">
        <v>539</v>
      </c>
      <c r="V535">
        <v>567</v>
      </c>
      <c r="W535">
        <v>597</v>
      </c>
      <c r="X535">
        <v>626</v>
      </c>
      <c r="Y535">
        <v>650</v>
      </c>
      <c r="Z535">
        <v>667</v>
      </c>
      <c r="AA535">
        <v>683</v>
      </c>
      <c r="AB535">
        <v>697</v>
      </c>
      <c r="AC535">
        <v>707</v>
      </c>
      <c r="AD535">
        <v>716</v>
      </c>
      <c r="AE535">
        <v>721</v>
      </c>
      <c r="AF535">
        <v>722</v>
      </c>
      <c r="AG535">
        <v>717</v>
      </c>
      <c r="AH535">
        <v>713</v>
      </c>
      <c r="AI535">
        <v>704</v>
      </c>
      <c r="AJ535">
        <v>693</v>
      </c>
      <c r="AK535">
        <v>683</v>
      </c>
      <c r="AM535" s="31">
        <f t="array" aca="1" ref="AM535:AO535" ca="1">TRANSPOSE(MMULT(MINVERSE(MMULT(OFFSET(A$375,0,1,3,AM$376),TRANSPOSE(OFFSET(A$375,0,1,3,AM$376)))),MMULT(OFFSET(A$375,0,1,3,AM$376),TRANSPOSE(OFFSET(A535,0,1,1,AM$376)))))</f>
        <v>-238468.46408081055</v>
      </c>
      <c r="AN535" s="30">
        <f ca="1"/>
        <v>230.46325188875198</v>
      </c>
      <c r="AO535" s="29">
        <f ca="1"/>
        <v>-5.5524479219457135E-2</v>
      </c>
      <c r="AQ535" s="31">
        <f t="array" aca="1" ref="AQ535:AS535" ca="1">TRANSPOSE(MMULT(MINVERSE(MMULT(OFFSET(A$375,0,1+18,3,AM$376),TRANSPOSE(OFFSET(A$375,0,1+18,3,AM$376)))),MMULT(OFFSET(A$375,0,1+18,3,AM$376),TRANSPOSE(OFFSET(A535,0,1+18,1,AM$376)))))</f>
        <v>-246088.48554992676</v>
      </c>
      <c r="AR535" s="30">
        <f ca="1"/>
        <v>237.72399161756039</v>
      </c>
      <c r="AS535" s="29">
        <f ca="1"/>
        <v>-5.7242761053203139E-2</v>
      </c>
    </row>
    <row r="536" spans="1:45" x14ac:dyDescent="0.2">
      <c r="A536" t="s">
        <v>171</v>
      </c>
      <c r="B536" s="26">
        <v>321</v>
      </c>
      <c r="C536" s="3">
        <v>334</v>
      </c>
      <c r="D536" s="26">
        <v>341</v>
      </c>
      <c r="E536" s="26">
        <v>340</v>
      </c>
      <c r="F536" s="26">
        <v>333</v>
      </c>
      <c r="G536" s="26">
        <v>324</v>
      </c>
      <c r="H536" s="26">
        <v>315</v>
      </c>
      <c r="I536" s="26">
        <v>307</v>
      </c>
      <c r="J536" s="26">
        <v>299</v>
      </c>
      <c r="K536" s="26">
        <v>289</v>
      </c>
      <c r="L536" s="26">
        <v>278</v>
      </c>
      <c r="M536" s="26">
        <v>268</v>
      </c>
      <c r="N536" s="26">
        <v>258</v>
      </c>
      <c r="O536" s="26">
        <v>248</v>
      </c>
      <c r="P536" s="26">
        <v>239</v>
      </c>
      <c r="Q536" s="26">
        <v>229</v>
      </c>
      <c r="R536" s="26">
        <v>220</v>
      </c>
      <c r="S536" s="26">
        <v>212</v>
      </c>
      <c r="T536">
        <v>334</v>
      </c>
      <c r="U536">
        <v>349</v>
      </c>
      <c r="V536">
        <v>357</v>
      </c>
      <c r="W536">
        <v>356</v>
      </c>
      <c r="X536">
        <v>348</v>
      </c>
      <c r="Y536">
        <v>339</v>
      </c>
      <c r="Z536">
        <v>330</v>
      </c>
      <c r="AA536">
        <v>322</v>
      </c>
      <c r="AB536">
        <v>313</v>
      </c>
      <c r="AC536">
        <v>303</v>
      </c>
      <c r="AD536">
        <v>292</v>
      </c>
      <c r="AE536">
        <v>281</v>
      </c>
      <c r="AF536">
        <v>270</v>
      </c>
      <c r="AG536">
        <v>260</v>
      </c>
      <c r="AH536">
        <v>250</v>
      </c>
      <c r="AI536">
        <v>241</v>
      </c>
      <c r="AJ536">
        <v>231</v>
      </c>
      <c r="AK536">
        <v>222</v>
      </c>
      <c r="AM536" s="31">
        <f t="array" aca="1" ref="AM536:AO536" ca="1">TRANSPOSE(MMULT(MINVERSE(MMULT(OFFSET(A$375,0,1,3,AM$376),TRANSPOSE(OFFSET(A$375,0,1,3,AM$376)))),MMULT(OFFSET(A$375,0,1,3,AM$376),TRANSPOSE(OFFSET(A536,0,1,1,AM$376)))))</f>
        <v>-120653.49440002441</v>
      </c>
      <c r="AN536" s="30">
        <f ca="1"/>
        <v>119.62658112496138</v>
      </c>
      <c r="AO536" s="29">
        <f ca="1"/>
        <v>-2.9570431452157209E-2</v>
      </c>
      <c r="AQ536" s="31">
        <f t="array" aca="1" ref="AQ536:AS536" ca="1">TRANSPOSE(MMULT(MINVERSE(MMULT(OFFSET(A$375,0,1+18,3,AM$376),TRANSPOSE(OFFSET(A$375,0,1+18,3,AM$376)))),MMULT(OFFSET(A$375,0,1+18,3,AM$376),TRANSPOSE(OFFSET(A536,0,1+18,1,AM$376)))))</f>
        <v>-130760.2922744751</v>
      </c>
      <c r="AR536" s="30">
        <f ca="1"/>
        <v>129.56104730069637</v>
      </c>
      <c r="AS536" s="29">
        <f ca="1"/>
        <v>-3.2007994046580279E-2</v>
      </c>
    </row>
    <row r="537" spans="1:45" x14ac:dyDescent="0.2">
      <c r="A537" t="s">
        <v>172</v>
      </c>
      <c r="B537" s="26">
        <v>1172</v>
      </c>
      <c r="C537" s="3">
        <v>1303</v>
      </c>
      <c r="D537" s="26">
        <v>1374</v>
      </c>
      <c r="E537" s="26">
        <v>1369</v>
      </c>
      <c r="F537" s="26">
        <v>1309</v>
      </c>
      <c r="G537" s="26">
        <v>1253</v>
      </c>
      <c r="H537" s="26">
        <v>1210</v>
      </c>
      <c r="I537" s="26">
        <v>1181</v>
      </c>
      <c r="J537" s="26">
        <v>1158</v>
      </c>
      <c r="K537" s="26">
        <v>1128</v>
      </c>
      <c r="L537" s="26">
        <v>1091</v>
      </c>
      <c r="M537" s="26">
        <v>1052</v>
      </c>
      <c r="N537" s="26">
        <v>1012</v>
      </c>
      <c r="O537" s="26">
        <v>982</v>
      </c>
      <c r="P537" s="26">
        <v>955</v>
      </c>
      <c r="Q537" s="26">
        <v>930</v>
      </c>
      <c r="R537" s="26">
        <v>903</v>
      </c>
      <c r="S537" s="26">
        <v>875</v>
      </c>
      <c r="T537">
        <v>1104</v>
      </c>
      <c r="U537">
        <v>1309</v>
      </c>
      <c r="V537">
        <v>1440</v>
      </c>
      <c r="W537">
        <v>1432</v>
      </c>
      <c r="X537">
        <v>1372</v>
      </c>
      <c r="Y537">
        <v>1313</v>
      </c>
      <c r="Z537">
        <v>1269</v>
      </c>
      <c r="AA537">
        <v>1240</v>
      </c>
      <c r="AB537">
        <v>1216</v>
      </c>
      <c r="AC537">
        <v>1185</v>
      </c>
      <c r="AD537">
        <v>1145</v>
      </c>
      <c r="AE537">
        <v>1105</v>
      </c>
      <c r="AF537">
        <v>1063</v>
      </c>
      <c r="AG537">
        <v>1031</v>
      </c>
      <c r="AH537">
        <v>1003</v>
      </c>
      <c r="AI537">
        <v>977</v>
      </c>
      <c r="AJ537">
        <v>948</v>
      </c>
      <c r="AK537">
        <v>919</v>
      </c>
      <c r="AM537" s="31">
        <f t="array" aca="1" ref="AM537:AO537" ca="1">TRANSPOSE(MMULT(MINVERSE(MMULT(OFFSET(A$375,0,1,3,AM$376),TRANSPOSE(OFFSET(A$375,0,1,3,AM$376)))),MMULT(OFFSET(A$375,0,1,3,AM$376),TRANSPOSE(OFFSET(A537,0,1,1,AM$376)))))</f>
        <v>-561463.68005371094</v>
      </c>
      <c r="AN537" s="30">
        <f ca="1"/>
        <v>555.2136222422123</v>
      </c>
      <c r="AO537" s="29">
        <f ca="1"/>
        <v>-0.1369430656923214</v>
      </c>
      <c r="AQ537" s="31">
        <f t="array" aca="1" ref="AQ537:AS537" ca="1">TRANSPOSE(MMULT(MINVERSE(MMULT(OFFSET(A$375,0,1+18,3,AM$376),TRANSPOSE(OFFSET(A$375,0,1+18,3,AM$376)))),MMULT(OFFSET(A$375,0,1+18,3,AM$376),TRANSPOSE(OFFSET(A537,0,1+18,1,AM$376)))))</f>
        <v>-869839.82897949219</v>
      </c>
      <c r="AR537" s="30">
        <f ca="1"/>
        <v>855.91454094648361</v>
      </c>
      <c r="AS537" s="29">
        <f ca="1"/>
        <v>-0.21022978377732215</v>
      </c>
    </row>
    <row r="538" spans="1:45" x14ac:dyDescent="0.2">
      <c r="A538" t="s">
        <v>173</v>
      </c>
      <c r="B538" s="26">
        <v>6061</v>
      </c>
      <c r="C538" s="3">
        <v>5552</v>
      </c>
      <c r="D538" s="26">
        <v>5135</v>
      </c>
      <c r="E538" s="26">
        <v>5241</v>
      </c>
      <c r="F538" s="26">
        <v>5295</v>
      </c>
      <c r="G538" s="26">
        <v>5270</v>
      </c>
      <c r="H538" s="26">
        <v>5146</v>
      </c>
      <c r="I538" s="26">
        <v>5022</v>
      </c>
      <c r="J538" s="26">
        <v>4885</v>
      </c>
      <c r="K538" s="26">
        <v>4717</v>
      </c>
      <c r="L538" s="26">
        <v>4565</v>
      </c>
      <c r="M538" s="26">
        <v>4424</v>
      </c>
      <c r="N538" s="26">
        <v>4281</v>
      </c>
      <c r="O538" s="26">
        <v>4133</v>
      </c>
      <c r="P538" s="26">
        <v>3977</v>
      </c>
      <c r="Q538" s="26">
        <v>3822</v>
      </c>
      <c r="R538" s="26">
        <v>3680</v>
      </c>
      <c r="S538" s="26">
        <v>3548</v>
      </c>
      <c r="T538">
        <v>6372</v>
      </c>
      <c r="U538">
        <v>5846</v>
      </c>
      <c r="V538">
        <v>5414</v>
      </c>
      <c r="W538">
        <v>5526</v>
      </c>
      <c r="X538">
        <v>5582</v>
      </c>
      <c r="Y538">
        <v>5556</v>
      </c>
      <c r="Z538">
        <v>5428</v>
      </c>
      <c r="AA538">
        <v>5299</v>
      </c>
      <c r="AB538">
        <v>5157</v>
      </c>
      <c r="AC538">
        <v>4984</v>
      </c>
      <c r="AD538">
        <v>4826</v>
      </c>
      <c r="AE538">
        <v>4680</v>
      </c>
      <c r="AF538">
        <v>4532</v>
      </c>
      <c r="AG538">
        <v>4377</v>
      </c>
      <c r="AH538">
        <v>4213</v>
      </c>
      <c r="AI538">
        <v>4051</v>
      </c>
      <c r="AJ538">
        <v>3901</v>
      </c>
      <c r="AK538">
        <v>3762</v>
      </c>
      <c r="AM538" s="31">
        <f t="array" aca="1" ref="AM538:AO538" ca="1">TRANSPOSE(MMULT(MINVERSE(MMULT(OFFSET(A$375,0,1,3,AM$376),TRANSPOSE(OFFSET(A$375,0,1,3,AM$376)))),MMULT(OFFSET(A$375,0,1,3,AM$376),TRANSPOSE(OFFSET(A538,0,1,1,AM$376)))))</f>
        <v>-11556.122314453125</v>
      </c>
      <c r="AN538" s="30">
        <f ca="1"/>
        <v>39.58241868019104</v>
      </c>
      <c r="AO538" s="29">
        <f ca="1"/>
        <v>-1.5384615631774068E-2</v>
      </c>
      <c r="AQ538" s="31">
        <f t="array" aca="1" ref="AQ538:AS538" ca="1">TRANSPOSE(MMULT(MINVERSE(MMULT(OFFSET(A$375,0,1+18,3,AM$376),TRANSPOSE(OFFSET(A$375,0,1+18,3,AM$376)))),MMULT(OFFSET(A$375,0,1+18,3,AM$376),TRANSPOSE(OFFSET(A538,0,1+18,1,AM$376)))))</f>
        <v>-19948.442626953125</v>
      </c>
      <c r="AR538" s="30">
        <f ca="1"/>
        <v>48.848053693771362</v>
      </c>
      <c r="AS538" s="29">
        <f ca="1"/>
        <v>-1.7842158209532499E-2</v>
      </c>
    </row>
    <row r="539" spans="1:45" x14ac:dyDescent="0.2">
      <c r="A539" t="s">
        <v>174</v>
      </c>
      <c r="B539" s="26">
        <v>921</v>
      </c>
      <c r="C539" s="3">
        <v>926</v>
      </c>
      <c r="D539" s="26">
        <v>916</v>
      </c>
      <c r="E539" s="26">
        <v>834</v>
      </c>
      <c r="F539" s="26">
        <v>756</v>
      </c>
      <c r="G539" s="26">
        <v>706</v>
      </c>
      <c r="H539" s="26">
        <v>695</v>
      </c>
      <c r="I539" s="26">
        <v>699</v>
      </c>
      <c r="J539" s="26">
        <v>691</v>
      </c>
      <c r="K539" s="26">
        <v>662</v>
      </c>
      <c r="L539" s="26">
        <v>620</v>
      </c>
      <c r="M539" s="26">
        <v>585</v>
      </c>
      <c r="N539" s="26">
        <v>565</v>
      </c>
      <c r="O539" s="26">
        <v>558</v>
      </c>
      <c r="P539" s="26">
        <v>551</v>
      </c>
      <c r="Q539" s="26">
        <v>537</v>
      </c>
      <c r="R539" s="26">
        <v>514</v>
      </c>
      <c r="S539" s="26">
        <v>488</v>
      </c>
      <c r="T539">
        <v>964</v>
      </c>
      <c r="U539">
        <v>974</v>
      </c>
      <c r="V539">
        <v>966</v>
      </c>
      <c r="W539">
        <v>881</v>
      </c>
      <c r="X539">
        <v>798</v>
      </c>
      <c r="Y539">
        <v>745</v>
      </c>
      <c r="Z539">
        <v>734</v>
      </c>
      <c r="AA539">
        <v>738</v>
      </c>
      <c r="AB539">
        <v>730</v>
      </c>
      <c r="AC539">
        <v>699</v>
      </c>
      <c r="AD539">
        <v>654</v>
      </c>
      <c r="AE539">
        <v>618</v>
      </c>
      <c r="AF539">
        <v>596</v>
      </c>
      <c r="AG539">
        <v>589</v>
      </c>
      <c r="AH539">
        <v>582</v>
      </c>
      <c r="AI539">
        <v>567</v>
      </c>
      <c r="AJ539">
        <v>542</v>
      </c>
      <c r="AK539">
        <v>516</v>
      </c>
      <c r="AM539" s="31">
        <f t="array" aca="1" ref="AM539:AO539" ca="1">TRANSPOSE(MMULT(MINVERSE(MMULT(OFFSET(A$375,0,1,3,AM$376),TRANSPOSE(OFFSET(A$375,0,1,3,AM$376)))),MMULT(OFFSET(A$375,0,1,3,AM$376),TRANSPOSE(OFFSET(A539,0,1,1,AM$376)))))</f>
        <v>217358.40859985352</v>
      </c>
      <c r="AN539" s="30">
        <f ca="1"/>
        <v>-205.63218156993389</v>
      </c>
      <c r="AO539" s="29">
        <f ca="1"/>
        <v>4.8751252106740139E-2</v>
      </c>
      <c r="AQ539" s="31">
        <f t="array" aca="1" ref="AQ539:AS539" ca="1">TRANSPOSE(MMULT(MINVERSE(MMULT(OFFSET(A$375,0,1+18,3,AM$376),TRANSPOSE(OFFSET(A$375,0,1+18,3,AM$376)))),MMULT(OFFSET(A$375,0,1+18,3,AM$376),TRANSPOSE(OFFSET(A539,0,1+18,1,AM$376)))))</f>
        <v>209347.91156005859</v>
      </c>
      <c r="AR539" s="30">
        <f ca="1"/>
        <v>-197.48662659525871</v>
      </c>
      <c r="AS539" s="29">
        <f ca="1"/>
        <v>4.6693309923284687E-2</v>
      </c>
    </row>
    <row r="540" spans="1:45" x14ac:dyDescent="0.2">
      <c r="A540" t="s">
        <v>175</v>
      </c>
      <c r="B540" s="26">
        <v>240</v>
      </c>
      <c r="C540" s="3">
        <v>214</v>
      </c>
      <c r="D540" s="26">
        <v>195</v>
      </c>
      <c r="E540" s="26">
        <v>189</v>
      </c>
      <c r="F540" s="26">
        <v>188</v>
      </c>
      <c r="G540" s="26">
        <v>188</v>
      </c>
      <c r="H540" s="26">
        <v>186</v>
      </c>
      <c r="I540" s="26">
        <v>179</v>
      </c>
      <c r="J540" s="26">
        <v>170</v>
      </c>
      <c r="K540" s="26">
        <v>163</v>
      </c>
      <c r="L540" s="26">
        <v>160</v>
      </c>
      <c r="M540" s="26">
        <v>160</v>
      </c>
      <c r="N540" s="26">
        <v>160</v>
      </c>
      <c r="O540" s="26">
        <v>158</v>
      </c>
      <c r="P540" s="26">
        <v>155</v>
      </c>
      <c r="Q540" s="26">
        <v>150</v>
      </c>
      <c r="R540" s="26">
        <v>147</v>
      </c>
      <c r="S540" s="26">
        <v>146</v>
      </c>
      <c r="T540">
        <v>254</v>
      </c>
      <c r="U540">
        <v>227</v>
      </c>
      <c r="V540">
        <v>207</v>
      </c>
      <c r="W540">
        <v>201</v>
      </c>
      <c r="X540">
        <v>199</v>
      </c>
      <c r="Y540">
        <v>199</v>
      </c>
      <c r="Z540">
        <v>197</v>
      </c>
      <c r="AA540">
        <v>190</v>
      </c>
      <c r="AB540">
        <v>180</v>
      </c>
      <c r="AC540">
        <v>173</v>
      </c>
      <c r="AD540">
        <v>170</v>
      </c>
      <c r="AE540">
        <v>169</v>
      </c>
      <c r="AF540">
        <v>169</v>
      </c>
      <c r="AG540">
        <v>168</v>
      </c>
      <c r="AH540">
        <v>164</v>
      </c>
      <c r="AI540">
        <v>159</v>
      </c>
      <c r="AJ540">
        <v>156</v>
      </c>
      <c r="AK540">
        <v>154</v>
      </c>
      <c r="AM540" s="31">
        <f t="array" aca="1" ref="AM540:AO540" ca="1">TRANSPOSE(MMULT(MINVERSE(MMULT(OFFSET(A$375,0,1,3,AM$376),TRANSPOSE(OFFSET(A$375,0,1,3,AM$376)))),MMULT(OFFSET(A$375,0,1,3,AM$376),TRANSPOSE(OFFSET(A540,0,1,1,AM$376)))))</f>
        <v>78407.376697540283</v>
      </c>
      <c r="AN540" s="30">
        <f ca="1"/>
        <v>-75.395109869539738</v>
      </c>
      <c r="AO540" s="29">
        <f ca="1"/>
        <v>1.8161839378990408E-2</v>
      </c>
      <c r="AQ540" s="31">
        <f t="array" aca="1" ref="AQ540:AS540" ca="1">TRANSPOSE(MMULT(MINVERSE(MMULT(OFFSET(A$375,0,1+18,3,AM$376),TRANSPOSE(OFFSET(A$375,0,1+18,3,AM$376)))),MMULT(OFFSET(A$375,0,1+18,3,AM$376),TRANSPOSE(OFFSET(A540,0,1+18,1,AM$376)))))</f>
        <v>81240.293960571289</v>
      </c>
      <c r="AR540" s="30">
        <f ca="1"/>
        <v>-78.082622542977333</v>
      </c>
      <c r="AS540" s="29">
        <f ca="1"/>
        <v>1.8801200061716372E-2</v>
      </c>
    </row>
    <row r="541" spans="1:45" x14ac:dyDescent="0.2">
      <c r="A541" t="s">
        <v>176</v>
      </c>
      <c r="B541" s="26">
        <v>115</v>
      </c>
      <c r="C541" s="3">
        <v>76</v>
      </c>
      <c r="D541" s="26">
        <v>42</v>
      </c>
      <c r="E541" s="26">
        <v>50</v>
      </c>
      <c r="F541" s="26">
        <v>51</v>
      </c>
      <c r="G541" s="26">
        <v>52</v>
      </c>
      <c r="H541" s="26">
        <v>48</v>
      </c>
      <c r="I541" s="26">
        <v>42</v>
      </c>
      <c r="J541" s="26">
        <v>37</v>
      </c>
      <c r="K541" s="26">
        <v>33</v>
      </c>
      <c r="L541" s="26">
        <v>32</v>
      </c>
      <c r="M541" s="26">
        <v>32</v>
      </c>
      <c r="N541" s="26">
        <v>31</v>
      </c>
      <c r="O541" s="26">
        <v>28</v>
      </c>
      <c r="P541" s="26">
        <v>26</v>
      </c>
      <c r="Q541" s="26">
        <v>23</v>
      </c>
      <c r="R541" s="26">
        <v>22</v>
      </c>
      <c r="S541" s="26">
        <v>21</v>
      </c>
      <c r="T541">
        <v>123</v>
      </c>
      <c r="U541">
        <v>80</v>
      </c>
      <c r="V541">
        <v>45</v>
      </c>
      <c r="W541">
        <v>52</v>
      </c>
      <c r="X541">
        <v>55</v>
      </c>
      <c r="Y541">
        <v>56</v>
      </c>
      <c r="Z541">
        <v>51</v>
      </c>
      <c r="AA541">
        <v>45</v>
      </c>
      <c r="AB541">
        <v>39</v>
      </c>
      <c r="AC541">
        <v>36</v>
      </c>
      <c r="AD541">
        <v>35</v>
      </c>
      <c r="AE541">
        <v>34</v>
      </c>
      <c r="AF541">
        <v>33</v>
      </c>
      <c r="AG541">
        <v>30</v>
      </c>
      <c r="AH541">
        <v>28</v>
      </c>
      <c r="AI541">
        <v>25</v>
      </c>
      <c r="AJ541">
        <v>24</v>
      </c>
      <c r="AK541">
        <v>23</v>
      </c>
      <c r="AM541" s="31">
        <f t="array" aca="1" ref="AM541:AO541" ca="1">TRANSPOSE(MMULT(MINVERSE(MMULT(OFFSET(A$375,0,1,3,AM$376),TRANSPOSE(OFFSET(A$375,0,1,3,AM$376)))),MMULT(OFFSET(A$375,0,1,3,AM$376),TRANSPOSE(OFFSET(A541,0,1,1,AM$376)))))</f>
        <v>115510.60389900208</v>
      </c>
      <c r="AN541" s="30">
        <f ca="1"/>
        <v>-111.99251482822001</v>
      </c>
      <c r="AO541" s="29">
        <f ca="1"/>
        <v>2.7152848946570884E-2</v>
      </c>
      <c r="AQ541" s="31">
        <f t="array" aca="1" ref="AQ541:AS541" ca="1">TRANSPOSE(MMULT(MINVERSE(MMULT(OFFSET(A$375,0,1+18,3,AM$376),TRANSPOSE(OFFSET(A$375,0,1+18,3,AM$376)))),MMULT(OFFSET(A$375,0,1+18,3,AM$376),TRANSPOSE(OFFSET(A541,0,1+18,1,AM$376)))))</f>
        <v>122305.77617073059</v>
      </c>
      <c r="AR541" s="30">
        <f ca="1"/>
        <v>-118.58272505365312</v>
      </c>
      <c r="AS541" s="29">
        <f ca="1"/>
        <v>2.8751250650657312E-2</v>
      </c>
    </row>
    <row r="542" spans="1:45" x14ac:dyDescent="0.2">
      <c r="A542" t="s">
        <v>177</v>
      </c>
      <c r="B542" s="26">
        <v>62</v>
      </c>
      <c r="C542" s="3">
        <v>66</v>
      </c>
      <c r="D542" s="26">
        <v>69</v>
      </c>
      <c r="E542" s="26">
        <v>69</v>
      </c>
      <c r="F542" s="26">
        <v>68</v>
      </c>
      <c r="G542" s="26">
        <v>66</v>
      </c>
      <c r="H542" s="26">
        <v>65</v>
      </c>
      <c r="I542" s="26">
        <v>67</v>
      </c>
      <c r="J542" s="26">
        <v>68</v>
      </c>
      <c r="K542" s="26">
        <v>69</v>
      </c>
      <c r="L542" s="26">
        <v>69</v>
      </c>
      <c r="M542" s="26">
        <v>69</v>
      </c>
      <c r="N542" s="26">
        <v>70</v>
      </c>
      <c r="O542" s="26">
        <v>71</v>
      </c>
      <c r="P542" s="26">
        <v>73</v>
      </c>
      <c r="Q542" s="26">
        <v>75</v>
      </c>
      <c r="R542" s="26">
        <v>76</v>
      </c>
      <c r="S542" s="26">
        <v>77</v>
      </c>
      <c r="T542">
        <v>65</v>
      </c>
      <c r="U542">
        <v>70</v>
      </c>
      <c r="V542">
        <v>73</v>
      </c>
      <c r="W542">
        <v>74</v>
      </c>
      <c r="X542">
        <v>73</v>
      </c>
      <c r="Y542">
        <v>70</v>
      </c>
      <c r="Z542">
        <v>70</v>
      </c>
      <c r="AA542">
        <v>71</v>
      </c>
      <c r="AB542">
        <v>72</v>
      </c>
      <c r="AC542">
        <v>73</v>
      </c>
      <c r="AD542">
        <v>73</v>
      </c>
      <c r="AE542">
        <v>74</v>
      </c>
      <c r="AF542">
        <v>74</v>
      </c>
      <c r="AG542">
        <v>76</v>
      </c>
      <c r="AH542">
        <v>77</v>
      </c>
      <c r="AI542">
        <v>79</v>
      </c>
      <c r="AJ542">
        <v>81</v>
      </c>
      <c r="AK542">
        <v>82</v>
      </c>
      <c r="AM542" s="31">
        <f t="array" aca="1" ref="AM542:AO542" ca="1">TRANSPOSE(MMULT(MINVERSE(MMULT(OFFSET(A$375,0,1,3,AM$376),TRANSPOSE(OFFSET(A$375,0,1,3,AM$376)))),MMULT(OFFSET(A$375,0,1,3,AM$376),TRANSPOSE(OFFSET(A542,0,1,1,AM$376)))))</f>
        <v>-2081.5615787506104</v>
      </c>
      <c r="AN542" s="30">
        <f ca="1"/>
        <v>2.0315685626119375</v>
      </c>
      <c r="AO542" s="29">
        <f ca="1"/>
        <v>-4.7952051136235241E-4</v>
      </c>
      <c r="AQ542" s="31">
        <f t="array" aca="1" ref="AQ542:AS542" ca="1">TRANSPOSE(MMULT(MINVERSE(MMULT(OFFSET(A$375,0,1+18,3,AM$376),TRANSPOSE(OFFSET(A$375,0,1+18,3,AM$376)))),MMULT(OFFSET(A$375,0,1+18,3,AM$376),TRANSPOSE(OFFSET(A542,0,1+18,1,AM$376)))))</f>
        <v>-5432.8125457763672</v>
      </c>
      <c r="AR542" s="30">
        <f ca="1"/>
        <v>5.306893453001976</v>
      </c>
      <c r="AS542" s="29">
        <f ca="1"/>
        <v>-1.2787213631781924E-3</v>
      </c>
    </row>
    <row r="543" spans="1:45" x14ac:dyDescent="0.2">
      <c r="A543" t="s">
        <v>178</v>
      </c>
      <c r="B543" s="26">
        <v>1344</v>
      </c>
      <c r="C543" s="3">
        <v>1098</v>
      </c>
      <c r="D543" s="26">
        <v>923</v>
      </c>
      <c r="E543" s="26">
        <v>846</v>
      </c>
      <c r="F543" s="26">
        <v>831</v>
      </c>
      <c r="G543" s="26">
        <v>835</v>
      </c>
      <c r="H543" s="26">
        <v>776</v>
      </c>
      <c r="I543" s="26">
        <v>742</v>
      </c>
      <c r="J543" s="26">
        <v>729</v>
      </c>
      <c r="K543" s="26">
        <v>687</v>
      </c>
      <c r="L543" s="26">
        <v>651</v>
      </c>
      <c r="M543" s="26">
        <v>645</v>
      </c>
      <c r="N543" s="26">
        <v>645</v>
      </c>
      <c r="O543" s="26">
        <v>630</v>
      </c>
      <c r="P543" s="26">
        <v>612</v>
      </c>
      <c r="Q543" s="26">
        <v>599</v>
      </c>
      <c r="R543" s="26">
        <v>579</v>
      </c>
      <c r="S543" s="26">
        <v>561</v>
      </c>
      <c r="T543">
        <v>1416</v>
      </c>
      <c r="U543">
        <v>1159</v>
      </c>
      <c r="V543">
        <v>976</v>
      </c>
      <c r="W543">
        <v>896</v>
      </c>
      <c r="X543">
        <v>880</v>
      </c>
      <c r="Y543">
        <v>885</v>
      </c>
      <c r="Z543">
        <v>823</v>
      </c>
      <c r="AA543">
        <v>787</v>
      </c>
      <c r="AB543">
        <v>773</v>
      </c>
      <c r="AC543">
        <v>729</v>
      </c>
      <c r="AD543">
        <v>691</v>
      </c>
      <c r="AE543">
        <v>685</v>
      </c>
      <c r="AF543">
        <v>684</v>
      </c>
      <c r="AG543">
        <v>669</v>
      </c>
      <c r="AH543">
        <v>650</v>
      </c>
      <c r="AI543">
        <v>636</v>
      </c>
      <c r="AJ543">
        <v>615</v>
      </c>
      <c r="AK543">
        <v>596</v>
      </c>
      <c r="AM543" s="31">
        <f t="array" aca="1" ref="AM543:AO543" ca="1">TRANSPOSE(MMULT(MINVERSE(MMULT(OFFSET(A$375,0,1,3,AM$376),TRANSPOSE(OFFSET(A$375,0,1,3,AM$376)))),MMULT(OFFSET(A$375,0,1,3,AM$376),TRANSPOSE(OFFSET(A543,0,1,1,AM$376)))))</f>
        <v>976089.90844726562</v>
      </c>
      <c r="AN543" s="30">
        <f ca="1"/>
        <v>-944.73662537336349</v>
      </c>
      <c r="AO543" s="29">
        <f ca="1"/>
        <v>0.22875126390863443</v>
      </c>
      <c r="AQ543" s="31">
        <f t="array" aca="1" ref="AQ543:AS543" ca="1">TRANSPOSE(MMULT(MINVERSE(MMULT(OFFSET(A$375,0,1+18,3,AM$376),TRANSPOSE(OFFSET(A$375,0,1+18,3,AM$376)))),MMULT(OFFSET(A$375,0,1+18,3,AM$376),TRANSPOSE(OFFSET(A543,0,1+18,1,AM$376)))))</f>
        <v>1015122.7211914062</v>
      </c>
      <c r="AR543" s="30">
        <f ca="1"/>
        <v>-982.43313139677048</v>
      </c>
      <c r="AS543" s="29">
        <f ca="1"/>
        <v>0.23786215361906216</v>
      </c>
    </row>
    <row r="544" spans="1:45" x14ac:dyDescent="0.2">
      <c r="A544" t="s">
        <v>179</v>
      </c>
      <c r="B544" s="26">
        <v>115</v>
      </c>
      <c r="C544" s="3">
        <v>107</v>
      </c>
      <c r="D544" s="26">
        <v>98</v>
      </c>
      <c r="E544" s="26">
        <v>90</v>
      </c>
      <c r="F544" s="26">
        <v>80</v>
      </c>
      <c r="G544" s="26">
        <v>74</v>
      </c>
      <c r="H544" s="26">
        <v>71</v>
      </c>
      <c r="I544" s="26">
        <v>70</v>
      </c>
      <c r="J544" s="26">
        <v>68</v>
      </c>
      <c r="K544" s="26">
        <v>64</v>
      </c>
      <c r="L544" s="26">
        <v>59</v>
      </c>
      <c r="M544" s="26">
        <v>56</v>
      </c>
      <c r="N544" s="26">
        <v>53</v>
      </c>
      <c r="O544" s="26">
        <v>52</v>
      </c>
      <c r="P544" s="26">
        <v>50</v>
      </c>
      <c r="Q544" s="26">
        <v>48</v>
      </c>
      <c r="R544" s="26">
        <v>45</v>
      </c>
      <c r="S544" s="26">
        <v>43</v>
      </c>
      <c r="T544">
        <v>123</v>
      </c>
      <c r="U544">
        <v>114</v>
      </c>
      <c r="V544">
        <v>104</v>
      </c>
      <c r="W544">
        <v>95</v>
      </c>
      <c r="X544">
        <v>84</v>
      </c>
      <c r="Y544">
        <v>78</v>
      </c>
      <c r="Z544">
        <v>75</v>
      </c>
      <c r="AA544">
        <v>74</v>
      </c>
      <c r="AB544">
        <v>71</v>
      </c>
      <c r="AC544">
        <v>67</v>
      </c>
      <c r="AD544">
        <v>63</v>
      </c>
      <c r="AE544">
        <v>59</v>
      </c>
      <c r="AF544">
        <v>56</v>
      </c>
      <c r="AG544">
        <v>55</v>
      </c>
      <c r="AH544">
        <v>53</v>
      </c>
      <c r="AI544">
        <v>51</v>
      </c>
      <c r="AJ544">
        <v>48</v>
      </c>
      <c r="AK544">
        <v>46</v>
      </c>
      <c r="AM544" s="31">
        <f t="array" aca="1" ref="AM544:AO544" ca="1">TRANSPOSE(MMULT(MINVERSE(MMULT(OFFSET(A$375,0,1,3,AM$376),TRANSPOSE(OFFSET(A$375,0,1,3,AM$376)))),MMULT(OFFSET(A$375,0,1,3,AM$376),TRANSPOSE(OFFSET(A544,0,1,1,AM$376)))))</f>
        <v>59473.934915542603</v>
      </c>
      <c r="AN544" s="30">
        <f ca="1"/>
        <v>-57.117386385798454</v>
      </c>
      <c r="AO544" s="29">
        <f ca="1"/>
        <v>1.37262746484339E-2</v>
      </c>
      <c r="AQ544" s="31">
        <f t="array" aca="1" ref="AQ544:AS544" ca="1">TRANSPOSE(MMULT(MINVERSE(MMULT(OFFSET(A$375,0,1+18,3,AM$376),TRANSPOSE(OFFSET(A$375,0,1+18,3,AM$376)))),MMULT(OFFSET(A$375,0,1+18,3,AM$376),TRANSPOSE(OFFSET(A544,0,1+18,1,AM$376)))))</f>
        <v>68148.810604095459</v>
      </c>
      <c r="AR544" s="30">
        <f ca="1"/>
        <v>-65.525179145857692</v>
      </c>
      <c r="AS544" s="29">
        <f ca="1"/>
        <v>1.5764236820814403E-2</v>
      </c>
    </row>
    <row r="545" spans="1:45" x14ac:dyDescent="0.2">
      <c r="A545" t="s">
        <v>180</v>
      </c>
      <c r="B545" s="26">
        <v>488</v>
      </c>
      <c r="C545" s="3">
        <v>469</v>
      </c>
      <c r="D545" s="26">
        <v>455</v>
      </c>
      <c r="E545" s="26">
        <v>424</v>
      </c>
      <c r="F545" s="26">
        <v>405</v>
      </c>
      <c r="G545" s="26">
        <v>395</v>
      </c>
      <c r="H545" s="26">
        <v>391</v>
      </c>
      <c r="I545" s="26">
        <v>381</v>
      </c>
      <c r="J545" s="26">
        <v>367</v>
      </c>
      <c r="K545" s="26">
        <v>350</v>
      </c>
      <c r="L545" s="26">
        <v>336</v>
      </c>
      <c r="M545" s="26">
        <v>326</v>
      </c>
      <c r="N545" s="26">
        <v>318</v>
      </c>
      <c r="O545" s="26">
        <v>311</v>
      </c>
      <c r="P545" s="26">
        <v>301</v>
      </c>
      <c r="Q545" s="26">
        <v>290</v>
      </c>
      <c r="R545" s="26">
        <v>280</v>
      </c>
      <c r="S545" s="26">
        <v>270</v>
      </c>
      <c r="T545">
        <v>516</v>
      </c>
      <c r="U545">
        <v>496</v>
      </c>
      <c r="V545">
        <v>481</v>
      </c>
      <c r="W545">
        <v>448</v>
      </c>
      <c r="X545">
        <v>428</v>
      </c>
      <c r="Y545">
        <v>418</v>
      </c>
      <c r="Z545">
        <v>413</v>
      </c>
      <c r="AA545">
        <v>403</v>
      </c>
      <c r="AB545">
        <v>388</v>
      </c>
      <c r="AC545">
        <v>371</v>
      </c>
      <c r="AD545">
        <v>356</v>
      </c>
      <c r="AE545">
        <v>345</v>
      </c>
      <c r="AF545">
        <v>337</v>
      </c>
      <c r="AG545">
        <v>329</v>
      </c>
      <c r="AH545">
        <v>319</v>
      </c>
      <c r="AI545">
        <v>307</v>
      </c>
      <c r="AJ545">
        <v>296</v>
      </c>
      <c r="AK545">
        <v>286</v>
      </c>
      <c r="AM545" s="31">
        <f t="array" aca="1" ref="AM545:AO545" ca="1">TRANSPOSE(MMULT(MINVERSE(MMULT(OFFSET(A$375,0,1,3,AM$376),TRANSPOSE(OFFSET(A$375,0,1,3,AM$376)))),MMULT(OFFSET(A$375,0,1,3,AM$376),TRANSPOSE(OFFSET(A545,0,1,1,AM$376)))))</f>
        <v>81842.320922851562</v>
      </c>
      <c r="AN545" s="30">
        <f ca="1"/>
        <v>-76.891014158725739</v>
      </c>
      <c r="AO545" s="29">
        <f ca="1"/>
        <v>1.8121879387763329E-2</v>
      </c>
      <c r="AQ545" s="31">
        <f t="array" aca="1" ref="AQ545:AS545" ca="1">TRANSPOSE(MMULT(MINVERSE(MMULT(OFFSET(A$375,0,1+18,3,AM$376),TRANSPOSE(OFFSET(A$375,0,1+18,3,AM$376)))),MMULT(OFFSET(A$375,0,1+18,3,AM$376),TRANSPOSE(OFFSET(A545,0,1+18,1,AM$376)))))</f>
        <v>88344.34733581543</v>
      </c>
      <c r="AR545" s="30">
        <f ca="1"/>
        <v>-83.083222359418869</v>
      </c>
      <c r="AS545" s="29">
        <f ca="1"/>
        <v>1.9600400959461695E-2</v>
      </c>
    </row>
    <row r="546" spans="1:45" x14ac:dyDescent="0.2">
      <c r="A546" t="s">
        <v>181</v>
      </c>
      <c r="B546" s="26">
        <v>4534</v>
      </c>
      <c r="C546" s="3">
        <v>4549</v>
      </c>
      <c r="D546" s="26">
        <v>4511</v>
      </c>
      <c r="E546" s="26">
        <v>4010</v>
      </c>
      <c r="F546" s="26">
        <v>3593</v>
      </c>
      <c r="G546" s="26">
        <v>3454</v>
      </c>
      <c r="H546" s="26">
        <v>3597</v>
      </c>
      <c r="I546" s="26">
        <v>3817</v>
      </c>
      <c r="J546" s="26">
        <v>3893</v>
      </c>
      <c r="K546" s="26">
        <v>3763</v>
      </c>
      <c r="L546" s="26">
        <v>3537</v>
      </c>
      <c r="M546" s="26">
        <v>3382</v>
      </c>
      <c r="N546" s="26">
        <v>3365</v>
      </c>
      <c r="O546" s="26">
        <v>3441</v>
      </c>
      <c r="P546" s="26">
        <v>3496</v>
      </c>
      <c r="Q546" s="26">
        <v>3465</v>
      </c>
      <c r="R546" s="26">
        <v>3366</v>
      </c>
      <c r="S546" s="26">
        <v>3254</v>
      </c>
      <c r="T546">
        <v>4792</v>
      </c>
      <c r="U546">
        <v>4802</v>
      </c>
      <c r="V546">
        <v>4763</v>
      </c>
      <c r="W546">
        <v>4223</v>
      </c>
      <c r="X546">
        <v>3784</v>
      </c>
      <c r="Y546">
        <v>3638</v>
      </c>
      <c r="Z546">
        <v>3789</v>
      </c>
      <c r="AA546">
        <v>4022</v>
      </c>
      <c r="AB546">
        <v>4102</v>
      </c>
      <c r="AC546">
        <v>3966</v>
      </c>
      <c r="AD546">
        <v>3728</v>
      </c>
      <c r="AE546">
        <v>3565</v>
      </c>
      <c r="AF546">
        <v>3547</v>
      </c>
      <c r="AG546">
        <v>3627</v>
      </c>
      <c r="AH546">
        <v>3686</v>
      </c>
      <c r="AI546">
        <v>3653</v>
      </c>
      <c r="AJ546">
        <v>3549</v>
      </c>
      <c r="AK546">
        <v>3431</v>
      </c>
      <c r="AM546" s="31">
        <f t="array" aca="1" ref="AM546:AO546" ca="1">TRANSPOSE(MMULT(MINVERSE(MMULT(OFFSET(A$375,0,1,3,AM$376),TRANSPOSE(OFFSET(A$375,0,1,3,AM$376)))),MMULT(OFFSET(A$375,0,1,3,AM$376),TRANSPOSE(OFFSET(A546,0,1,1,AM$376)))))</f>
        <v>1587404.0239257812</v>
      </c>
      <c r="AN546" s="30">
        <f ca="1"/>
        <v>-1530.6809200048447</v>
      </c>
      <c r="AO546" s="29">
        <f ca="1"/>
        <v>0.36981021449901164</v>
      </c>
      <c r="AQ546" s="31">
        <f t="array" aca="1" ref="AQ546:AS546" ca="1">TRANSPOSE(MMULT(MINVERSE(MMULT(OFFSET(A$375,0,1+18,3,AM$376),TRANSPOSE(OFFSET(A$375,0,1+18,3,AM$376)))),MMULT(OFFSET(A$375,0,1+18,3,AM$376),TRANSPOSE(OFFSET(A546,0,1+18,1,AM$376)))))</f>
        <v>1718328.1680908203</v>
      </c>
      <c r="AR546" s="30">
        <f ca="1"/>
        <v>-1657.406103014946</v>
      </c>
      <c r="AS546" s="29">
        <f ca="1"/>
        <v>0.40051950718043372</v>
      </c>
    </row>
    <row r="547" spans="1:45" x14ac:dyDescent="0.2">
      <c r="A547" t="s">
        <v>182</v>
      </c>
      <c r="B547" s="26">
        <v>726</v>
      </c>
      <c r="C547" s="3">
        <v>835</v>
      </c>
      <c r="D547" s="26">
        <v>930</v>
      </c>
      <c r="E547" s="26">
        <v>962</v>
      </c>
      <c r="F547" s="26">
        <v>996</v>
      </c>
      <c r="G547" s="26">
        <v>1033</v>
      </c>
      <c r="H547" s="26">
        <v>1069</v>
      </c>
      <c r="I547" s="26">
        <v>1101</v>
      </c>
      <c r="J547" s="26">
        <v>1113</v>
      </c>
      <c r="K547" s="26">
        <v>1112</v>
      </c>
      <c r="L547" s="26">
        <v>1097</v>
      </c>
      <c r="M547" s="26">
        <v>1080</v>
      </c>
      <c r="N547" s="26">
        <v>1062</v>
      </c>
      <c r="O547" s="26">
        <v>1040</v>
      </c>
      <c r="P547" s="26">
        <v>1015</v>
      </c>
      <c r="Q547" s="26">
        <v>988</v>
      </c>
      <c r="R547" s="26">
        <v>960</v>
      </c>
      <c r="S547" s="26">
        <v>932</v>
      </c>
      <c r="T547">
        <v>720</v>
      </c>
      <c r="U547">
        <v>841</v>
      </c>
      <c r="V547">
        <v>943</v>
      </c>
      <c r="W547">
        <v>982</v>
      </c>
      <c r="X547">
        <v>1016</v>
      </c>
      <c r="Y547">
        <v>1054</v>
      </c>
      <c r="Z547">
        <v>1093</v>
      </c>
      <c r="AA547">
        <v>1126</v>
      </c>
      <c r="AB547">
        <v>1140</v>
      </c>
      <c r="AC547">
        <v>1139</v>
      </c>
      <c r="AD547">
        <v>1125</v>
      </c>
      <c r="AE547">
        <v>1109</v>
      </c>
      <c r="AF547">
        <v>1090</v>
      </c>
      <c r="AG547">
        <v>1069</v>
      </c>
      <c r="AH547">
        <v>1043</v>
      </c>
      <c r="AI547">
        <v>1016</v>
      </c>
      <c r="AJ547">
        <v>988</v>
      </c>
      <c r="AK547">
        <v>959</v>
      </c>
      <c r="AM547" s="31">
        <f t="array" aca="1" ref="AM547:AO547" ca="1">TRANSPOSE(MMULT(MINVERSE(MMULT(OFFSET(A$375,0,1,3,AM$376),TRANSPOSE(OFFSET(A$375,0,1,3,AM$376)))),MMULT(OFFSET(A$375,0,1,3,AM$376),TRANSPOSE(OFFSET(A547,0,1,1,AM$376)))))</f>
        <v>-820986.240234375</v>
      </c>
      <c r="AN547" s="30">
        <f ca="1"/>
        <v>798.85170051455498</v>
      </c>
      <c r="AO547" s="29">
        <f ca="1"/>
        <v>-0.19406594681640854</v>
      </c>
      <c r="AQ547" s="31">
        <f t="array" aca="1" ref="AQ547:AS547" ca="1">TRANSPOSE(MMULT(MINVERSE(MMULT(OFFSET(A$375,0,1+18,3,AM$376),TRANSPOSE(OFFSET(A$375,0,1+18,3,AM$376)))),MMULT(OFFSET(A$375,0,1+18,3,AM$376),TRANSPOSE(OFFSET(A547,0,1+18,1,AM$376)))))</f>
        <v>-879387.80746459961</v>
      </c>
      <c r="AR547" s="30">
        <f ca="1"/>
        <v>855.53322273492813</v>
      </c>
      <c r="AS547" s="29">
        <f ca="1"/>
        <v>-0.20781220147182466</v>
      </c>
    </row>
    <row r="548" spans="1:45" x14ac:dyDescent="0.2">
      <c r="A548" t="s">
        <v>183</v>
      </c>
      <c r="B548" s="26">
        <v>35</v>
      </c>
      <c r="C548" s="3">
        <v>33</v>
      </c>
      <c r="D548" s="26">
        <v>32</v>
      </c>
      <c r="E548" s="26">
        <v>31</v>
      </c>
      <c r="F548" s="26">
        <v>31</v>
      </c>
      <c r="G548" s="26">
        <v>30</v>
      </c>
      <c r="H548" s="26">
        <v>30</v>
      </c>
      <c r="I548" s="26">
        <v>28</v>
      </c>
      <c r="J548" s="26">
        <v>27</v>
      </c>
      <c r="K548" s="26">
        <v>26</v>
      </c>
      <c r="L548" s="26">
        <v>25</v>
      </c>
      <c r="M548" s="26">
        <v>25</v>
      </c>
      <c r="N548" s="26">
        <v>24</v>
      </c>
      <c r="O548" s="26">
        <v>23</v>
      </c>
      <c r="P548" s="26">
        <v>22</v>
      </c>
      <c r="Q548" s="26">
        <v>21</v>
      </c>
      <c r="R548" s="26">
        <v>20</v>
      </c>
      <c r="S548" s="26">
        <v>19</v>
      </c>
      <c r="T548">
        <v>36</v>
      </c>
      <c r="U548">
        <v>34</v>
      </c>
      <c r="V548">
        <v>33</v>
      </c>
      <c r="W548">
        <v>32</v>
      </c>
      <c r="X548">
        <v>32</v>
      </c>
      <c r="Y548">
        <v>31</v>
      </c>
      <c r="Z548">
        <v>30</v>
      </c>
      <c r="AA548">
        <v>29</v>
      </c>
      <c r="AB548">
        <v>28</v>
      </c>
      <c r="AC548">
        <v>27</v>
      </c>
      <c r="AD548">
        <v>26</v>
      </c>
      <c r="AE548">
        <v>25</v>
      </c>
      <c r="AF548">
        <v>24</v>
      </c>
      <c r="AG548">
        <v>23</v>
      </c>
      <c r="AH548">
        <v>22</v>
      </c>
      <c r="AI548">
        <v>22</v>
      </c>
      <c r="AJ548">
        <v>21</v>
      </c>
      <c r="AK548">
        <v>20</v>
      </c>
      <c r="AM548" s="31">
        <f t="array" aca="1" ref="AM548:AO548" ca="1">TRANSPOSE(MMULT(MINVERSE(MMULT(OFFSET(A$375,0,1,3,AM$376),TRANSPOSE(OFFSET(A$375,0,1,3,AM$376)))),MMULT(OFFSET(A$375,0,1,3,AM$376),TRANSPOSE(OFFSET(A548,0,1,1,AM$376)))))</f>
        <v>1305.3627166748047</v>
      </c>
      <c r="AN548" s="30">
        <f ca="1"/>
        <v>-1.0736264530569315</v>
      </c>
      <c r="AO548" s="29">
        <f ca="1"/>
        <v>2.1978023983137973E-4</v>
      </c>
      <c r="AQ548" s="31">
        <f t="array" aca="1" ref="AQ548:AS548" ca="1">TRANSPOSE(MMULT(MINVERSE(MMULT(OFFSET(A$375,0,1+18,3,AM$376),TRANSPOSE(OFFSET(A$375,0,1+18,3,AM$376)))),MMULT(OFFSET(A$375,0,1+18,3,AM$376),TRANSPOSE(OFFSET(A548,0,1+18,1,AM$376)))))</f>
        <v>-256.5974235534668</v>
      </c>
      <c r="AR548" s="30">
        <f ca="1"/>
        <v>0.46693308558315039</v>
      </c>
      <c r="AS548" s="29">
        <f ca="1"/>
        <v>-1.5984016454240191E-4</v>
      </c>
    </row>
    <row r="549" spans="1:45" x14ac:dyDescent="0.2">
      <c r="A549" t="s">
        <v>184</v>
      </c>
      <c r="B549" s="26">
        <v>1</v>
      </c>
      <c r="C549" s="3">
        <v>1</v>
      </c>
      <c r="D549" s="26">
        <v>1</v>
      </c>
      <c r="E549" s="26">
        <v>1</v>
      </c>
      <c r="F549" s="26">
        <v>1</v>
      </c>
      <c r="G549" s="26">
        <v>1</v>
      </c>
      <c r="H549" s="26">
        <v>1</v>
      </c>
      <c r="I549" s="26">
        <v>1</v>
      </c>
      <c r="J549" s="26">
        <v>1</v>
      </c>
      <c r="K549" s="26">
        <v>1</v>
      </c>
      <c r="L549" s="26">
        <v>1</v>
      </c>
      <c r="M549" s="26">
        <v>1</v>
      </c>
      <c r="N549" s="26">
        <v>1</v>
      </c>
      <c r="O549" s="26">
        <v>1</v>
      </c>
      <c r="P549" s="26">
        <v>1</v>
      </c>
      <c r="Q549" s="26">
        <v>1</v>
      </c>
      <c r="R549" s="26">
        <v>1</v>
      </c>
      <c r="S549" s="26">
        <v>1</v>
      </c>
      <c r="T549">
        <v>1</v>
      </c>
      <c r="U549">
        <v>1</v>
      </c>
      <c r="V549">
        <v>1</v>
      </c>
      <c r="W549">
        <v>1</v>
      </c>
      <c r="X549">
        <v>1</v>
      </c>
      <c r="Y549">
        <v>1</v>
      </c>
      <c r="Z549">
        <v>1</v>
      </c>
      <c r="AA549">
        <v>1</v>
      </c>
      <c r="AB549">
        <v>1</v>
      </c>
      <c r="AC549">
        <v>1</v>
      </c>
      <c r="AD549">
        <v>1</v>
      </c>
      <c r="AE549">
        <v>1</v>
      </c>
      <c r="AF549">
        <v>1</v>
      </c>
      <c r="AG549">
        <v>1</v>
      </c>
      <c r="AH549">
        <v>1</v>
      </c>
      <c r="AI549">
        <v>1</v>
      </c>
      <c r="AJ549">
        <v>1</v>
      </c>
      <c r="AK549">
        <v>1</v>
      </c>
      <c r="AM549" s="31">
        <f t="array" aca="1" ref="AM549:AO549" ca="1">TRANSPOSE(MMULT(MINVERSE(MMULT(OFFSET(A$375,0,1,3,AM$376),TRANSPOSE(OFFSET(A$375,0,1,3,AM$376)))),MMULT(OFFSET(A$375,0,1,3,AM$376),TRANSPOSE(OFFSET(A549,0,1,1,AM$376)))))</f>
        <v>1</v>
      </c>
      <c r="AN549" s="30">
        <f ca="1"/>
        <v>-2.9103830456733704E-11</v>
      </c>
      <c r="AO549" s="29">
        <f ca="1"/>
        <v>1.4210854715202004E-14</v>
      </c>
      <c r="AQ549" s="31">
        <f t="array" aca="1" ref="AQ549:AS549" ca="1">TRANSPOSE(MMULT(MINVERSE(MMULT(OFFSET(A$375,0,1+18,3,AM$376),TRANSPOSE(OFFSET(A$375,0,1+18,3,AM$376)))),MMULT(OFFSET(A$375,0,1+18,3,AM$376),TRANSPOSE(OFFSET(A549,0,1+18,1,AM$376)))))</f>
        <v>1</v>
      </c>
      <c r="AR549" s="30">
        <f ca="1"/>
        <v>-2.9103830456733704E-11</v>
      </c>
      <c r="AS549" s="29">
        <f ca="1"/>
        <v>1.4210854715202004E-14</v>
      </c>
    </row>
    <row r="550" spans="1:45" x14ac:dyDescent="0.2">
      <c r="A550" t="s">
        <v>185</v>
      </c>
      <c r="B550" s="26">
        <v>2</v>
      </c>
      <c r="C550" s="3">
        <v>2</v>
      </c>
      <c r="D550" s="26">
        <v>2</v>
      </c>
      <c r="E550" s="26">
        <v>2</v>
      </c>
      <c r="F550" s="26">
        <v>2</v>
      </c>
      <c r="G550" s="26">
        <v>2</v>
      </c>
      <c r="H550" s="26">
        <v>2</v>
      </c>
      <c r="I550" s="26">
        <v>2</v>
      </c>
      <c r="J550" s="26">
        <v>2</v>
      </c>
      <c r="K550" s="26">
        <v>2</v>
      </c>
      <c r="L550" s="26">
        <v>1</v>
      </c>
      <c r="M550" s="26">
        <v>1</v>
      </c>
      <c r="N550" s="26">
        <v>1</v>
      </c>
      <c r="O550" s="26">
        <v>1</v>
      </c>
      <c r="P550" s="26">
        <v>1</v>
      </c>
      <c r="Q550" s="26">
        <v>1</v>
      </c>
      <c r="R550" s="26">
        <v>1</v>
      </c>
      <c r="S550" s="26">
        <v>1</v>
      </c>
      <c r="T550">
        <v>2</v>
      </c>
      <c r="U550">
        <v>2</v>
      </c>
      <c r="V550">
        <v>2</v>
      </c>
      <c r="W550">
        <v>2</v>
      </c>
      <c r="X550">
        <v>2</v>
      </c>
      <c r="Y550">
        <v>2</v>
      </c>
      <c r="Z550">
        <v>2</v>
      </c>
      <c r="AA550">
        <v>2</v>
      </c>
      <c r="AB550">
        <v>2</v>
      </c>
      <c r="AC550">
        <v>2</v>
      </c>
      <c r="AD550">
        <v>1</v>
      </c>
      <c r="AE550">
        <v>1</v>
      </c>
      <c r="AF550">
        <v>1</v>
      </c>
      <c r="AG550">
        <v>1</v>
      </c>
      <c r="AH550">
        <v>1</v>
      </c>
      <c r="AI550">
        <v>1</v>
      </c>
      <c r="AJ550">
        <v>1</v>
      </c>
      <c r="AK550">
        <v>1</v>
      </c>
      <c r="AM550" s="31">
        <f t="array" aca="1" ref="AM550:AO550" ca="1">TRANSPOSE(MMULT(MINVERSE(MMULT(OFFSET(A$375,0,1,3,AM$376),TRANSPOSE(OFFSET(A$375,0,1,3,AM$376)))),MMULT(OFFSET(A$375,0,1,3,AM$376),TRANSPOSE(OFFSET(A550,0,1,1,AM$376)))))</f>
        <v>-2888.7704181075096</v>
      </c>
      <c r="AN550" s="30">
        <f ca="1"/>
        <v>2.8436565278680064</v>
      </c>
      <c r="AO550" s="29">
        <f ca="1"/>
        <v>-6.9930074431567846E-4</v>
      </c>
      <c r="AQ550" s="31">
        <f t="array" aca="1" ref="AQ550:AS550" ca="1">TRANSPOSE(MMULT(MINVERSE(MMULT(OFFSET(A$375,0,1+18,3,AM$376),TRANSPOSE(OFFSET(A$375,0,1+18,3,AM$376)))),MMULT(OFFSET(A$375,0,1+18,3,AM$376),TRANSPOSE(OFFSET(A550,0,1+18,1,AM$376)))))</f>
        <v>-2888.7704181075096</v>
      </c>
      <c r="AR550" s="30">
        <f ca="1"/>
        <v>2.8436565278680064</v>
      </c>
      <c r="AS550" s="29">
        <f ca="1"/>
        <v>-6.9930074431567846E-4</v>
      </c>
    </row>
    <row r="551" spans="1:45" x14ac:dyDescent="0.2">
      <c r="A551" t="s">
        <v>186</v>
      </c>
      <c r="B551" s="26">
        <v>5</v>
      </c>
      <c r="C551" s="3">
        <v>5</v>
      </c>
      <c r="D551" s="26">
        <v>5</v>
      </c>
      <c r="E551" s="26">
        <v>5</v>
      </c>
      <c r="F551" s="26">
        <v>5</v>
      </c>
      <c r="G551" s="26">
        <v>4</v>
      </c>
      <c r="H551" s="26">
        <v>4</v>
      </c>
      <c r="I551" s="26">
        <v>4</v>
      </c>
      <c r="J551" s="26">
        <v>4</v>
      </c>
      <c r="K551" s="26">
        <v>3</v>
      </c>
      <c r="L551" s="26">
        <v>3</v>
      </c>
      <c r="M551" s="26">
        <v>3</v>
      </c>
      <c r="N551" s="26">
        <v>3</v>
      </c>
      <c r="O551" s="26">
        <v>3</v>
      </c>
      <c r="P551" s="26">
        <v>3</v>
      </c>
      <c r="Q551" s="26">
        <v>3</v>
      </c>
      <c r="R551" s="26">
        <v>3</v>
      </c>
      <c r="S551" s="26">
        <v>3</v>
      </c>
      <c r="T551">
        <v>7</v>
      </c>
      <c r="U551">
        <v>6</v>
      </c>
      <c r="V551">
        <v>5</v>
      </c>
      <c r="W551">
        <v>5</v>
      </c>
      <c r="X551">
        <v>5</v>
      </c>
      <c r="Y551">
        <v>4</v>
      </c>
      <c r="Z551">
        <v>4</v>
      </c>
      <c r="AA551">
        <v>4</v>
      </c>
      <c r="AB551">
        <v>4</v>
      </c>
      <c r="AC551">
        <v>4</v>
      </c>
      <c r="AD551">
        <v>3</v>
      </c>
      <c r="AE551">
        <v>3</v>
      </c>
      <c r="AF551">
        <v>3</v>
      </c>
      <c r="AG551">
        <v>3</v>
      </c>
      <c r="AH551">
        <v>3</v>
      </c>
      <c r="AI551">
        <v>3</v>
      </c>
      <c r="AJ551">
        <v>3</v>
      </c>
      <c r="AK551">
        <v>3</v>
      </c>
      <c r="AM551" s="31">
        <f t="array" aca="1" ref="AM551:AO551" ca="1">TRANSPOSE(MMULT(MINVERSE(MMULT(OFFSET(A$375,0,1,3,AM$376),TRANSPOSE(OFFSET(A$375,0,1,3,AM$376)))),MMULT(OFFSET(A$375,0,1,3,AM$376),TRANSPOSE(OFFSET(A551,0,1,1,AM$376)))))</f>
        <v>-746.02702260017395</v>
      </c>
      <c r="AN551" s="30">
        <f ca="1"/>
        <v>0.77542462362907827</v>
      </c>
      <c r="AO551" s="29">
        <f ca="1"/>
        <v>-1.9980021153287453E-4</v>
      </c>
      <c r="AQ551" s="31">
        <f t="array" aca="1" ref="AQ551:AS551" ca="1">TRANSPOSE(MMULT(MINVERSE(MMULT(OFFSET(A$375,0,1+18,3,AM$376),TRANSPOSE(OFFSET(A$375,0,1+18,3,AM$376)))),MMULT(OFFSET(A$375,0,1+18,3,AM$376),TRANSPOSE(OFFSET(A551,0,1+18,1,AM$376)))))</f>
        <v>3463.2399842739105</v>
      </c>
      <c r="AR551" s="30">
        <f ca="1"/>
        <v>-3.3258743452606723</v>
      </c>
      <c r="AS551" s="29">
        <f ca="1"/>
        <v>7.9920085292428666E-4</v>
      </c>
    </row>
    <row r="552" spans="1:45" x14ac:dyDescent="0.2">
      <c r="A552" t="s">
        <v>187</v>
      </c>
      <c r="B552" s="26">
        <v>1</v>
      </c>
      <c r="C552" s="3">
        <v>1</v>
      </c>
      <c r="D552" s="26">
        <v>1</v>
      </c>
      <c r="E552" s="26">
        <v>1</v>
      </c>
      <c r="F552" s="26">
        <v>1</v>
      </c>
      <c r="G552" s="26">
        <v>1</v>
      </c>
      <c r="H552" s="26">
        <v>1</v>
      </c>
      <c r="I552" s="26">
        <v>1</v>
      </c>
      <c r="J552" s="26">
        <v>1</v>
      </c>
      <c r="K552" s="26">
        <v>1</v>
      </c>
      <c r="L552" s="26">
        <v>1</v>
      </c>
      <c r="M552" s="26">
        <v>1</v>
      </c>
      <c r="N552" s="26">
        <v>1</v>
      </c>
      <c r="O552" s="26">
        <v>1</v>
      </c>
      <c r="P552" s="26">
        <v>1</v>
      </c>
      <c r="Q552" s="26">
        <v>1</v>
      </c>
      <c r="R552" s="26">
        <v>1</v>
      </c>
      <c r="S552" s="26">
        <v>1</v>
      </c>
      <c r="T552">
        <v>1</v>
      </c>
      <c r="U552">
        <v>1</v>
      </c>
      <c r="V552">
        <v>1</v>
      </c>
      <c r="W552">
        <v>1</v>
      </c>
      <c r="X552">
        <v>1</v>
      </c>
      <c r="Y552">
        <v>1</v>
      </c>
      <c r="Z552">
        <v>1</v>
      </c>
      <c r="AA552">
        <v>1</v>
      </c>
      <c r="AB552">
        <v>1</v>
      </c>
      <c r="AC552">
        <v>1</v>
      </c>
      <c r="AD552">
        <v>1</v>
      </c>
      <c r="AE552">
        <v>1</v>
      </c>
      <c r="AF552">
        <v>1</v>
      </c>
      <c r="AG552">
        <v>1</v>
      </c>
      <c r="AH552">
        <v>1</v>
      </c>
      <c r="AI552">
        <v>1</v>
      </c>
      <c r="AJ552">
        <v>1</v>
      </c>
      <c r="AK552">
        <v>1</v>
      </c>
      <c r="AM552" s="31">
        <f t="array" aca="1" ref="AM552:AO552" ca="1">TRANSPOSE(MMULT(MINVERSE(MMULT(OFFSET(A$375,0,1,3,AM$376),TRANSPOSE(OFFSET(A$375,0,1,3,AM$376)))),MMULT(OFFSET(A$375,0,1,3,AM$376),TRANSPOSE(OFFSET(A552,0,1,1,AM$376)))))</f>
        <v>1</v>
      </c>
      <c r="AN552" s="30">
        <f ca="1"/>
        <v>-2.9103830456733704E-11</v>
      </c>
      <c r="AO552" s="29">
        <f ca="1"/>
        <v>1.4210854715202004E-14</v>
      </c>
      <c r="AQ552" s="31">
        <f t="array" aca="1" ref="AQ552:AS552" ca="1">TRANSPOSE(MMULT(MINVERSE(MMULT(OFFSET(A$375,0,1+18,3,AM$376),TRANSPOSE(OFFSET(A$375,0,1+18,3,AM$376)))),MMULT(OFFSET(A$375,0,1+18,3,AM$376),TRANSPOSE(OFFSET(A552,0,1+18,1,AM$376)))))</f>
        <v>1</v>
      </c>
      <c r="AR552" s="30">
        <f ca="1"/>
        <v>-2.9103830456733704E-11</v>
      </c>
      <c r="AS552" s="29">
        <f ca="1"/>
        <v>1.4210854715202004E-14</v>
      </c>
    </row>
    <row r="553" spans="1:45" x14ac:dyDescent="0.2">
      <c r="A553" t="s">
        <v>188</v>
      </c>
      <c r="B553" s="26">
        <v>3</v>
      </c>
      <c r="C553" s="3">
        <v>4</v>
      </c>
      <c r="D553" s="26">
        <v>4</v>
      </c>
      <c r="E553" s="26">
        <v>4</v>
      </c>
      <c r="F553" s="26">
        <v>3</v>
      </c>
      <c r="G553" s="26">
        <v>3</v>
      </c>
      <c r="H553" s="26">
        <v>3</v>
      </c>
      <c r="I553" s="26">
        <v>3</v>
      </c>
      <c r="J553" s="26">
        <v>3</v>
      </c>
      <c r="K553" s="26">
        <v>3</v>
      </c>
      <c r="L553" s="26">
        <v>2</v>
      </c>
      <c r="M553" s="26">
        <v>2</v>
      </c>
      <c r="N553" s="26">
        <v>2</v>
      </c>
      <c r="O553" s="26">
        <v>2</v>
      </c>
      <c r="P553" s="26">
        <v>2</v>
      </c>
      <c r="Q553" s="26">
        <v>2</v>
      </c>
      <c r="R553" s="26">
        <v>2</v>
      </c>
      <c r="S553" s="26">
        <v>2</v>
      </c>
      <c r="T553">
        <v>4</v>
      </c>
      <c r="U553">
        <v>4</v>
      </c>
      <c r="V553">
        <v>4</v>
      </c>
      <c r="W553">
        <v>4</v>
      </c>
      <c r="X553">
        <v>4</v>
      </c>
      <c r="Y553">
        <v>3</v>
      </c>
      <c r="Z553">
        <v>3</v>
      </c>
      <c r="AA553">
        <v>3</v>
      </c>
      <c r="AB553">
        <v>3</v>
      </c>
      <c r="AC553">
        <v>3</v>
      </c>
      <c r="AD553">
        <v>3</v>
      </c>
      <c r="AE553">
        <v>2</v>
      </c>
      <c r="AF553">
        <v>2</v>
      </c>
      <c r="AG553">
        <v>2</v>
      </c>
      <c r="AH553">
        <v>2</v>
      </c>
      <c r="AI553">
        <v>2</v>
      </c>
      <c r="AJ553">
        <v>2</v>
      </c>
      <c r="AK553">
        <v>2</v>
      </c>
      <c r="AM553" s="31">
        <f t="array" aca="1" ref="AM553:AO553" ca="1">TRANSPOSE(MMULT(MINVERSE(MMULT(OFFSET(A$375,0,1,3,AM$376),TRANSPOSE(OFFSET(A$375,0,1,3,AM$376)))),MMULT(OFFSET(A$375,0,1,3,AM$376),TRANSPOSE(OFFSET(A553,0,1,1,AM$376)))))</f>
        <v>-2192.172970533371</v>
      </c>
      <c r="AN553" s="30">
        <f ca="1"/>
        <v>2.176723416778259</v>
      </c>
      <c r="AO553" s="29">
        <f ca="1"/>
        <v>-5.3946057366260902E-4</v>
      </c>
      <c r="AQ553" s="31">
        <f t="array" aca="1" ref="AQ553:AS553" ca="1">TRANSPOSE(MMULT(MINVERSE(MMULT(OFFSET(A$375,0,1+18,3,AM$376),TRANSPOSE(OFFSET(A$375,0,1+18,3,AM$376)))),MMULT(OFFSET(A$375,0,1+18,3,AM$376),TRANSPOSE(OFFSET(A553,0,1+18,1,AM$376)))))</f>
        <v>-1013.2538131475449</v>
      </c>
      <c r="AR553" s="30">
        <f ca="1"/>
        <v>1.0282717932714149</v>
      </c>
      <c r="AS553" s="29">
        <f ca="1"/>
        <v>-2.5974027562369884E-4</v>
      </c>
    </row>
    <row r="554" spans="1:45" x14ac:dyDescent="0.2">
      <c r="A554" t="s">
        <v>189</v>
      </c>
      <c r="B554" s="26">
        <v>12</v>
      </c>
      <c r="C554" s="3">
        <v>12</v>
      </c>
      <c r="D554" s="26">
        <v>13</v>
      </c>
      <c r="E554" s="26">
        <v>11</v>
      </c>
      <c r="F554" s="26">
        <v>11</v>
      </c>
      <c r="G554" s="26">
        <v>12</v>
      </c>
      <c r="H554" s="26">
        <v>12</v>
      </c>
      <c r="I554" s="26">
        <v>13</v>
      </c>
      <c r="J554" s="26">
        <v>13</v>
      </c>
      <c r="K554" s="26">
        <v>12</v>
      </c>
      <c r="L554" s="26">
        <v>12</v>
      </c>
      <c r="M554" s="26">
        <v>11</v>
      </c>
      <c r="N554" s="26">
        <v>11</v>
      </c>
      <c r="O554" s="26">
        <v>11</v>
      </c>
      <c r="P554" s="26">
        <v>11</v>
      </c>
      <c r="Q554" s="26">
        <v>10</v>
      </c>
      <c r="R554" s="26">
        <v>10</v>
      </c>
      <c r="S554" s="26">
        <v>9</v>
      </c>
      <c r="T554">
        <v>13</v>
      </c>
      <c r="U554">
        <v>13</v>
      </c>
      <c r="V554">
        <v>14</v>
      </c>
      <c r="W554">
        <v>12</v>
      </c>
      <c r="X554">
        <v>12</v>
      </c>
      <c r="Y554">
        <v>13</v>
      </c>
      <c r="Z554">
        <v>13</v>
      </c>
      <c r="AA554">
        <v>14</v>
      </c>
      <c r="AB554">
        <v>14</v>
      </c>
      <c r="AC554">
        <v>13</v>
      </c>
      <c r="AD554">
        <v>13</v>
      </c>
      <c r="AE554">
        <v>12</v>
      </c>
      <c r="AF554">
        <v>12</v>
      </c>
      <c r="AG554">
        <v>12</v>
      </c>
      <c r="AH554">
        <v>12</v>
      </c>
      <c r="AI554">
        <v>11</v>
      </c>
      <c r="AJ554">
        <v>10</v>
      </c>
      <c r="AK554">
        <v>10</v>
      </c>
      <c r="AM554" s="31">
        <f t="array" aca="1" ref="AM554:AO554" ca="1">TRANSPOSE(MMULT(MINVERSE(MMULT(OFFSET(A$375,0,1,3,AM$376),TRANSPOSE(OFFSET(A$375,0,1,3,AM$376)))),MMULT(OFFSET(A$375,0,1,3,AM$376),TRANSPOSE(OFFSET(A554,0,1,1,AM$376)))))</f>
        <v>-3230.7944164276123</v>
      </c>
      <c r="AN554" s="30">
        <f ca="1"/>
        <v>3.1793208848685026</v>
      </c>
      <c r="AO554" s="29">
        <f ca="1"/>
        <v>-7.7922082937220694E-4</v>
      </c>
      <c r="AQ554" s="31">
        <f t="array" aca="1" ref="AQ554:AS554" ca="1">TRANSPOSE(MMULT(MINVERSE(MMULT(OFFSET(A$375,0,1+18,3,AM$376),TRANSPOSE(OFFSET(A$375,0,1+18,3,AM$376)))),MMULT(OFFSET(A$375,0,1+18,3,AM$376),TRANSPOSE(OFFSET(A554,0,1+18,1,AM$376)))))</f>
        <v>-3229.7944173812866</v>
      </c>
      <c r="AR554" s="30">
        <f ca="1"/>
        <v>3.1793208857998252</v>
      </c>
      <c r="AS554" s="29">
        <f ca="1"/>
        <v>-7.7922082948589377E-4</v>
      </c>
    </row>
    <row r="555" spans="1:45" x14ac:dyDescent="0.2">
      <c r="A555" t="s">
        <v>190</v>
      </c>
      <c r="B555" s="26">
        <v>2</v>
      </c>
      <c r="C555" s="3">
        <v>2</v>
      </c>
      <c r="D555" s="26">
        <v>2</v>
      </c>
      <c r="E555" s="26">
        <v>2</v>
      </c>
      <c r="F555" s="26">
        <v>2</v>
      </c>
      <c r="G555" s="26">
        <v>2</v>
      </c>
      <c r="H555" s="26">
        <v>2</v>
      </c>
      <c r="I555" s="26">
        <v>2</v>
      </c>
      <c r="J555" s="26">
        <v>2</v>
      </c>
      <c r="K555" s="26">
        <v>2</v>
      </c>
      <c r="L555" s="26">
        <v>2</v>
      </c>
      <c r="M555" s="26">
        <v>2</v>
      </c>
      <c r="N555" s="26">
        <v>2</v>
      </c>
      <c r="O555" s="26">
        <v>2</v>
      </c>
      <c r="P555" s="26">
        <v>2</v>
      </c>
      <c r="Q555" s="26">
        <v>2</v>
      </c>
      <c r="R555" s="26">
        <v>2</v>
      </c>
      <c r="S555" s="26">
        <v>2</v>
      </c>
      <c r="T555">
        <v>2</v>
      </c>
      <c r="U555">
        <v>2</v>
      </c>
      <c r="V555">
        <v>2</v>
      </c>
      <c r="W555">
        <v>2</v>
      </c>
      <c r="X555">
        <v>2</v>
      </c>
      <c r="Y555">
        <v>2</v>
      </c>
      <c r="Z555">
        <v>2</v>
      </c>
      <c r="AA555">
        <v>2</v>
      </c>
      <c r="AB555">
        <v>2</v>
      </c>
      <c r="AC555">
        <v>2</v>
      </c>
      <c r="AD555">
        <v>2</v>
      </c>
      <c r="AE555">
        <v>2</v>
      </c>
      <c r="AF555">
        <v>2</v>
      </c>
      <c r="AG555">
        <v>2</v>
      </c>
      <c r="AH555">
        <v>2</v>
      </c>
      <c r="AI555">
        <v>2</v>
      </c>
      <c r="AJ555">
        <v>2</v>
      </c>
      <c r="AK555">
        <v>2</v>
      </c>
      <c r="AM555" s="31">
        <f t="array" aca="1" ref="AM555:AO555" ca="1">TRANSPOSE(MMULT(MINVERSE(MMULT(OFFSET(A$375,0,1,3,AM$376),TRANSPOSE(OFFSET(A$375,0,1,3,AM$376)))),MMULT(OFFSET(A$375,0,1,3,AM$376),TRANSPOSE(OFFSET(A555,0,1,1,AM$376)))))</f>
        <v>2</v>
      </c>
      <c r="AN555" s="30">
        <f ca="1"/>
        <v>-5.8207660913467407E-11</v>
      </c>
      <c r="AO555" s="29">
        <f ca="1"/>
        <v>2.8421709430404007E-14</v>
      </c>
      <c r="AQ555" s="31">
        <f t="array" aca="1" ref="AQ555:AS555" ca="1">TRANSPOSE(MMULT(MINVERSE(MMULT(OFFSET(A$375,0,1+18,3,AM$376),TRANSPOSE(OFFSET(A$375,0,1+18,3,AM$376)))),MMULT(OFFSET(A$375,0,1+18,3,AM$376),TRANSPOSE(OFFSET(A555,0,1+18,1,AM$376)))))</f>
        <v>2</v>
      </c>
      <c r="AR555" s="30">
        <f ca="1"/>
        <v>-5.8207660913467407E-11</v>
      </c>
      <c r="AS555" s="29">
        <f ca="1"/>
        <v>2.8421709430404007E-14</v>
      </c>
    </row>
    <row r="556" spans="1:45" x14ac:dyDescent="0.2">
      <c r="A556" t="s">
        <v>191</v>
      </c>
      <c r="B556" s="26">
        <v>15</v>
      </c>
      <c r="C556" s="3">
        <v>15</v>
      </c>
      <c r="D556" s="26">
        <v>16</v>
      </c>
      <c r="E556" s="26">
        <v>16</v>
      </c>
      <c r="F556" s="26">
        <v>18</v>
      </c>
      <c r="G556" s="26">
        <v>19</v>
      </c>
      <c r="H556" s="26">
        <v>20</v>
      </c>
      <c r="I556" s="26">
        <v>21</v>
      </c>
      <c r="J556" s="26">
        <v>22</v>
      </c>
      <c r="K556" s="26">
        <v>23</v>
      </c>
      <c r="L556" s="26">
        <v>23</v>
      </c>
      <c r="M556" s="26">
        <v>24</v>
      </c>
      <c r="N556" s="26">
        <v>25</v>
      </c>
      <c r="O556" s="26">
        <v>25</v>
      </c>
      <c r="P556" s="26">
        <v>25</v>
      </c>
      <c r="Q556" s="26">
        <v>25</v>
      </c>
      <c r="R556" s="26">
        <v>25</v>
      </c>
      <c r="S556" s="26">
        <v>25</v>
      </c>
      <c r="T556">
        <v>14</v>
      </c>
      <c r="U556">
        <v>15</v>
      </c>
      <c r="V556">
        <v>16</v>
      </c>
      <c r="W556">
        <v>17</v>
      </c>
      <c r="X556">
        <v>18</v>
      </c>
      <c r="Y556">
        <v>20</v>
      </c>
      <c r="Z556">
        <v>21</v>
      </c>
      <c r="AA556">
        <v>22</v>
      </c>
      <c r="AB556">
        <v>23</v>
      </c>
      <c r="AC556">
        <v>23</v>
      </c>
      <c r="AD556">
        <v>24</v>
      </c>
      <c r="AE556">
        <v>25</v>
      </c>
      <c r="AF556">
        <v>25</v>
      </c>
      <c r="AG556">
        <v>26</v>
      </c>
      <c r="AH556">
        <v>26</v>
      </c>
      <c r="AI556">
        <v>26</v>
      </c>
      <c r="AJ556">
        <v>26</v>
      </c>
      <c r="AK556">
        <v>26</v>
      </c>
      <c r="AM556" s="31">
        <f t="array" aca="1" ref="AM556:AO556" ca="1">TRANSPOSE(MMULT(MINVERSE(MMULT(OFFSET(A$375,0,1,3,AM$376),TRANSPOSE(OFFSET(A$375,0,1,3,AM$376)))),MMULT(OFFSET(A$375,0,1,3,AM$376),TRANSPOSE(OFFSET(A556,0,1,1,AM$376)))))</f>
        <v>-1017.1798849105835</v>
      </c>
      <c r="AN556" s="30">
        <f ca="1"/>
        <v>0.83396609593182802</v>
      </c>
      <c r="AO556" s="29">
        <f ca="1"/>
        <v>-1.5984017500159098E-4</v>
      </c>
      <c r="AQ556" s="31">
        <f t="array" aca="1" ref="AQ556:AS556" ca="1">TRANSPOSE(MMULT(MINVERSE(MMULT(OFFSET(A$375,0,1+18,3,AM$376),TRANSPOSE(OFFSET(A$375,0,1+18,3,AM$376)))),MMULT(OFFSET(A$375,0,1+18,3,AM$376),TRANSPOSE(OFFSET(A556,0,1+18,1,AM$376)))))</f>
        <v>-6395.377037525177</v>
      </c>
      <c r="AR556" s="30">
        <f ca="1"/>
        <v>6.0793210831470788</v>
      </c>
      <c r="AS556" s="29">
        <f ca="1"/>
        <v>-1.4385615373839755E-3</v>
      </c>
    </row>
    <row r="557" spans="1:45" x14ac:dyDescent="0.2">
      <c r="A557" t="s">
        <v>192</v>
      </c>
      <c r="B557" s="26">
        <v>1436</v>
      </c>
      <c r="C557" s="3">
        <v>1467</v>
      </c>
      <c r="D557" s="26">
        <v>1461</v>
      </c>
      <c r="E557" s="26">
        <v>1377</v>
      </c>
      <c r="F557" s="26">
        <v>1270</v>
      </c>
      <c r="G557" s="26">
        <v>1198</v>
      </c>
      <c r="H557" s="26">
        <v>1183</v>
      </c>
      <c r="I557" s="26">
        <v>1198</v>
      </c>
      <c r="J557" s="26">
        <v>1203</v>
      </c>
      <c r="K557" s="26">
        <v>1167</v>
      </c>
      <c r="L557" s="26">
        <v>1109</v>
      </c>
      <c r="M557" s="26">
        <v>1054</v>
      </c>
      <c r="N557" s="26">
        <v>1022</v>
      </c>
      <c r="O557" s="26">
        <v>1014</v>
      </c>
      <c r="P557" s="26">
        <v>1011</v>
      </c>
      <c r="Q557" s="26">
        <v>999</v>
      </c>
      <c r="R557" s="26">
        <v>972</v>
      </c>
      <c r="S557" s="26">
        <v>940</v>
      </c>
      <c r="T557">
        <v>1479</v>
      </c>
      <c r="U557">
        <v>1510</v>
      </c>
      <c r="V557">
        <v>1503</v>
      </c>
      <c r="W557">
        <v>1417</v>
      </c>
      <c r="X557">
        <v>1307</v>
      </c>
      <c r="Y557">
        <v>1233</v>
      </c>
      <c r="Z557">
        <v>1218</v>
      </c>
      <c r="AA557">
        <v>1233</v>
      </c>
      <c r="AB557">
        <v>1238</v>
      </c>
      <c r="AC557">
        <v>1201</v>
      </c>
      <c r="AD557">
        <v>1142</v>
      </c>
      <c r="AE557">
        <v>1086</v>
      </c>
      <c r="AF557">
        <v>1052</v>
      </c>
      <c r="AG557">
        <v>1044</v>
      </c>
      <c r="AH557">
        <v>1041</v>
      </c>
      <c r="AI557">
        <v>1029</v>
      </c>
      <c r="AJ557">
        <v>1001</v>
      </c>
      <c r="AK557">
        <v>968</v>
      </c>
      <c r="AM557" s="31">
        <f t="array" aca="1" ref="AM557:AO557" ca="1">TRANSPOSE(MMULT(MINVERSE(MMULT(OFFSET(A$375,0,1,3,AM$376),TRANSPOSE(OFFSET(A$375,0,1,3,AM$376)))),MMULT(OFFSET(A$375,0,1,3,AM$376),TRANSPOSE(OFFSET(A557,0,1,1,AM$376)))))</f>
        <v>165649.48010253906</v>
      </c>
      <c r="AN557" s="30">
        <f ca="1"/>
        <v>-153.41629418730736</v>
      </c>
      <c r="AO557" s="29">
        <f ca="1"/>
        <v>3.5704298250493594E-2</v>
      </c>
      <c r="AQ557" s="31">
        <f t="array" aca="1" ref="AQ557:AS557" ca="1">TRANSPOSE(MMULT(MINVERSE(MMULT(OFFSET(A$375,0,1+18,3,AM$376),TRANSPOSE(OFFSET(A$375,0,1+18,3,AM$376)))),MMULT(OFFSET(A$375,0,1+18,3,AM$376),TRANSPOSE(OFFSET(A557,0,1+18,1,AM$376)))))</f>
        <v>173718.21286010742</v>
      </c>
      <c r="AR557" s="30">
        <f ca="1"/>
        <v>-161.06254836916924</v>
      </c>
      <c r="AS557" s="29">
        <f ca="1"/>
        <v>3.7522480197367258E-2</v>
      </c>
    </row>
    <row r="558" spans="1:45" x14ac:dyDescent="0.2">
      <c r="A558" t="s">
        <v>193</v>
      </c>
      <c r="B558" s="26">
        <v>1116</v>
      </c>
      <c r="C558" s="3">
        <v>1192</v>
      </c>
      <c r="D558" s="26">
        <v>1278</v>
      </c>
      <c r="E558" s="26">
        <v>1369</v>
      </c>
      <c r="F558" s="26">
        <v>1472</v>
      </c>
      <c r="G558" s="26">
        <v>1588</v>
      </c>
      <c r="H558" s="26">
        <v>1708</v>
      </c>
      <c r="I558" s="26">
        <v>1812</v>
      </c>
      <c r="J558" s="26">
        <v>1903</v>
      </c>
      <c r="K558" s="26">
        <v>1980</v>
      </c>
      <c r="L558" s="26">
        <v>2058</v>
      </c>
      <c r="M558" s="26">
        <v>2126</v>
      </c>
      <c r="N558" s="26">
        <v>2193</v>
      </c>
      <c r="O558" s="26">
        <v>2246</v>
      </c>
      <c r="P558" s="26">
        <v>2292</v>
      </c>
      <c r="Q558" s="26">
        <v>2319</v>
      </c>
      <c r="R558" s="26">
        <v>2333</v>
      </c>
      <c r="S558" s="26">
        <v>2336</v>
      </c>
      <c r="T558">
        <v>1149</v>
      </c>
      <c r="U558">
        <v>1225</v>
      </c>
      <c r="V558">
        <v>1313</v>
      </c>
      <c r="W558">
        <v>1405</v>
      </c>
      <c r="X558">
        <v>1511</v>
      </c>
      <c r="Y558">
        <v>1630</v>
      </c>
      <c r="Z558">
        <v>1753</v>
      </c>
      <c r="AA558">
        <v>1861</v>
      </c>
      <c r="AB558">
        <v>1956</v>
      </c>
      <c r="AC558">
        <v>2037</v>
      </c>
      <c r="AD558">
        <v>2118</v>
      </c>
      <c r="AE558">
        <v>2190</v>
      </c>
      <c r="AF558">
        <v>2261</v>
      </c>
      <c r="AG558">
        <v>2317</v>
      </c>
      <c r="AH558">
        <v>2366</v>
      </c>
      <c r="AI558">
        <v>2396</v>
      </c>
      <c r="AJ558">
        <v>2411</v>
      </c>
      <c r="AK558">
        <v>2416</v>
      </c>
      <c r="AM558" s="31">
        <f t="array" aca="1" ref="AM558:AO558" ca="1">TRANSPOSE(MMULT(MINVERSE(MMULT(OFFSET(A$375,0,1,3,AM$376),TRANSPOSE(OFFSET(A$375,0,1,3,AM$376)))),MMULT(OFFSET(A$375,0,1,3,AM$376),TRANSPOSE(OFFSET(A558,0,1,1,AM$376)))))</f>
        <v>-257399.37316894531</v>
      </c>
      <c r="AN558" s="30">
        <f ca="1"/>
        <v>234.52379232645035</v>
      </c>
      <c r="AO558" s="29">
        <f ca="1"/>
        <v>-5.2727276648511179E-2</v>
      </c>
      <c r="AQ558" s="31">
        <f t="array" aca="1" ref="AQ558:AS558" ca="1">TRANSPOSE(MMULT(MINVERSE(MMULT(OFFSET(A$375,0,1+18,3,AM$376),TRANSPOSE(OFFSET(A$375,0,1+18,3,AM$376)))),MMULT(OFFSET(A$375,0,1+18,3,AM$376),TRANSPOSE(OFFSET(A558,0,1+18,1,AM$376)))))</f>
        <v>-235139.80834960938</v>
      </c>
      <c r="AR558" s="30">
        <f ca="1"/>
        <v>212.1796350479126</v>
      </c>
      <c r="AS558" s="29">
        <f ca="1"/>
        <v>-4.7112890693824738E-2</v>
      </c>
    </row>
    <row r="559" spans="1:45" x14ac:dyDescent="0.2">
      <c r="A559" t="s">
        <v>194</v>
      </c>
      <c r="B559" s="26">
        <v>221</v>
      </c>
      <c r="C559" s="3">
        <v>211</v>
      </c>
      <c r="D559" s="26">
        <v>201</v>
      </c>
      <c r="E559" s="26">
        <v>187</v>
      </c>
      <c r="F559" s="26">
        <v>174</v>
      </c>
      <c r="G559" s="26">
        <v>165</v>
      </c>
      <c r="H559" s="26">
        <v>158</v>
      </c>
      <c r="I559" s="26">
        <v>149</v>
      </c>
      <c r="J559" s="26">
        <v>141</v>
      </c>
      <c r="K559" s="26">
        <v>133</v>
      </c>
      <c r="L559" s="26">
        <v>126</v>
      </c>
      <c r="M559" s="26">
        <v>120</v>
      </c>
      <c r="N559" s="26">
        <v>114</v>
      </c>
      <c r="O559" s="26">
        <v>109</v>
      </c>
      <c r="P559" s="26">
        <v>103</v>
      </c>
      <c r="Q559" s="26">
        <v>98</v>
      </c>
      <c r="R559" s="26">
        <v>92</v>
      </c>
      <c r="S559" s="26">
        <v>87</v>
      </c>
      <c r="T559">
        <v>238</v>
      </c>
      <c r="U559">
        <v>226</v>
      </c>
      <c r="V559">
        <v>215</v>
      </c>
      <c r="W559">
        <v>198</v>
      </c>
      <c r="X559">
        <v>184</v>
      </c>
      <c r="Y559">
        <v>175</v>
      </c>
      <c r="Z559">
        <v>167</v>
      </c>
      <c r="AA559">
        <v>158</v>
      </c>
      <c r="AB559">
        <v>150</v>
      </c>
      <c r="AC559">
        <v>141</v>
      </c>
      <c r="AD559">
        <v>134</v>
      </c>
      <c r="AE559">
        <v>127</v>
      </c>
      <c r="AF559">
        <v>121</v>
      </c>
      <c r="AG559">
        <v>115</v>
      </c>
      <c r="AH559">
        <v>110</v>
      </c>
      <c r="AI559">
        <v>104</v>
      </c>
      <c r="AJ559">
        <v>98</v>
      </c>
      <c r="AK559">
        <v>93</v>
      </c>
      <c r="AM559" s="31">
        <f t="array" aca="1" ref="AM559:AO559" ca="1">TRANSPOSE(MMULT(MINVERSE(MMULT(OFFSET(A$375,0,1,3,AM$376),TRANSPOSE(OFFSET(A$375,0,1,3,AM$376)))),MMULT(OFFSET(A$375,0,1,3,AM$376),TRANSPOSE(OFFSET(A559,0,1,1,AM$376)))))</f>
        <v>55733.802787780762</v>
      </c>
      <c r="AN559" s="30">
        <f ca="1"/>
        <v>-52.550353169441223</v>
      </c>
      <c r="AO559" s="29">
        <f ca="1"/>
        <v>1.2407593269017525E-2</v>
      </c>
      <c r="AQ559" s="31">
        <f t="array" aca="1" ref="AQ559:AS559" ca="1">TRANSPOSE(MMULT(MINVERSE(MMULT(OFFSET(A$375,0,1+18,3,AM$376),TRANSPOSE(OFFSET(A$375,0,1+18,3,AM$376)))),MMULT(OFFSET(A$375,0,1+18,3,AM$376),TRANSPOSE(OFFSET(A559,0,1+18,1,AM$376)))))</f>
        <v>69083.529930114746</v>
      </c>
      <c r="AR559" s="30">
        <f ca="1"/>
        <v>-65.447856511920691</v>
      </c>
      <c r="AS559" s="29">
        <f ca="1"/>
        <v>1.5524476591963321E-2</v>
      </c>
    </row>
    <row r="560" spans="1:45" x14ac:dyDescent="0.2">
      <c r="A560" t="s">
        <v>195</v>
      </c>
      <c r="B560" s="26">
        <v>3</v>
      </c>
      <c r="C560" s="3">
        <v>4</v>
      </c>
      <c r="D560" s="26">
        <v>4</v>
      </c>
      <c r="E560" s="26">
        <v>4</v>
      </c>
      <c r="F560" s="26">
        <v>3</v>
      </c>
      <c r="G560" s="26">
        <v>3</v>
      </c>
      <c r="H560" s="26">
        <v>3</v>
      </c>
      <c r="I560" s="26">
        <v>3</v>
      </c>
      <c r="J560" s="26">
        <v>3</v>
      </c>
      <c r="K560" s="26">
        <v>3</v>
      </c>
      <c r="L560" s="26">
        <v>3</v>
      </c>
      <c r="M560" s="26">
        <v>3</v>
      </c>
      <c r="N560" s="26">
        <v>3</v>
      </c>
      <c r="O560" s="26">
        <v>3</v>
      </c>
      <c r="P560" s="26">
        <v>2</v>
      </c>
      <c r="Q560" s="26">
        <v>2</v>
      </c>
      <c r="R560" s="26">
        <v>2</v>
      </c>
      <c r="S560" s="26">
        <v>2</v>
      </c>
      <c r="T560">
        <v>4</v>
      </c>
      <c r="U560">
        <v>4</v>
      </c>
      <c r="V560">
        <v>4</v>
      </c>
      <c r="W560">
        <v>4</v>
      </c>
      <c r="X560">
        <v>4</v>
      </c>
      <c r="Y560">
        <v>4</v>
      </c>
      <c r="Z560">
        <v>4</v>
      </c>
      <c r="AA560">
        <v>3</v>
      </c>
      <c r="AB560">
        <v>3</v>
      </c>
      <c r="AC560">
        <v>3</v>
      </c>
      <c r="AD560">
        <v>3</v>
      </c>
      <c r="AE560">
        <v>3</v>
      </c>
      <c r="AF560">
        <v>3</v>
      </c>
      <c r="AG560">
        <v>3</v>
      </c>
      <c r="AH560">
        <v>3</v>
      </c>
      <c r="AI560">
        <v>2</v>
      </c>
      <c r="AJ560">
        <v>2</v>
      </c>
      <c r="AK560">
        <v>2</v>
      </c>
      <c r="AM560" s="31">
        <f t="array" aca="1" ref="AM560:AO560" ca="1">TRANSPOSE(MMULT(MINVERSE(MMULT(OFFSET(A$375,0,1,3,AM$376),TRANSPOSE(OFFSET(A$375,0,1,3,AM$376)))),MMULT(OFFSET(A$375,0,1,3,AM$376),TRANSPOSE(OFFSET(A560,0,1,1,AM$376)))))</f>
        <v>698.597447514534</v>
      </c>
      <c r="AN560" s="30">
        <f ca="1"/>
        <v>-0.66693311114795506</v>
      </c>
      <c r="AO560" s="29">
        <f ca="1"/>
        <v>1.5984017068149114E-4</v>
      </c>
      <c r="AQ560" s="31">
        <f t="array" aca="1" ref="AQ560:AS560" ca="1">TRANSPOSE(MMULT(MINVERSE(MMULT(OFFSET(A$375,0,1+18,3,AM$376),TRANSPOSE(OFFSET(A$375,0,1+18,3,AM$376)))),MMULT(OFFSET(A$375,0,1+18,3,AM$376),TRANSPOSE(OFFSET(A560,0,1+18,1,AM$376)))))</f>
        <v>-534.11891651153564</v>
      </c>
      <c r="AR560" s="30">
        <f ca="1"/>
        <v>0.54895108344499022</v>
      </c>
      <c r="AS560" s="29">
        <f ca="1"/>
        <v>-1.3986014826627979E-4</v>
      </c>
    </row>
    <row r="561" spans="1:45" x14ac:dyDescent="0.2">
      <c r="A561" t="s">
        <v>196</v>
      </c>
      <c r="B561" s="26">
        <v>500</v>
      </c>
      <c r="C561" s="3">
        <v>533</v>
      </c>
      <c r="D561" s="26">
        <v>562</v>
      </c>
      <c r="E561" s="26">
        <v>582</v>
      </c>
      <c r="F561" s="26">
        <v>599</v>
      </c>
      <c r="G561" s="26">
        <v>613</v>
      </c>
      <c r="H561" s="26">
        <v>622</v>
      </c>
      <c r="I561" s="26">
        <v>629</v>
      </c>
      <c r="J561" s="26">
        <v>629</v>
      </c>
      <c r="K561" s="26">
        <v>626</v>
      </c>
      <c r="L561" s="26">
        <v>620</v>
      </c>
      <c r="M561" s="26">
        <v>612</v>
      </c>
      <c r="N561" s="26">
        <v>600</v>
      </c>
      <c r="O561" s="26">
        <v>586</v>
      </c>
      <c r="P561" s="26">
        <v>572</v>
      </c>
      <c r="Q561" s="26">
        <v>557</v>
      </c>
      <c r="R561" s="26">
        <v>542</v>
      </c>
      <c r="S561" s="26">
        <v>527</v>
      </c>
      <c r="T561">
        <v>498</v>
      </c>
      <c r="U561">
        <v>534</v>
      </c>
      <c r="V561">
        <v>565</v>
      </c>
      <c r="W561">
        <v>586</v>
      </c>
      <c r="X561">
        <v>603</v>
      </c>
      <c r="Y561">
        <v>617</v>
      </c>
      <c r="Z561">
        <v>627</v>
      </c>
      <c r="AA561">
        <v>634</v>
      </c>
      <c r="AB561">
        <v>634</v>
      </c>
      <c r="AC561">
        <v>631</v>
      </c>
      <c r="AD561">
        <v>625</v>
      </c>
      <c r="AE561">
        <v>616</v>
      </c>
      <c r="AF561">
        <v>604</v>
      </c>
      <c r="AG561">
        <v>590</v>
      </c>
      <c r="AH561">
        <v>576</v>
      </c>
      <c r="AI561">
        <v>561</v>
      </c>
      <c r="AJ561">
        <v>546</v>
      </c>
      <c r="AK561">
        <v>530</v>
      </c>
      <c r="AM561" s="31">
        <f t="array" aca="1" ref="AM561:AO561" ca="1">TRANSPOSE(MMULT(MINVERSE(MMULT(OFFSET(A$375,0,1,3,AM$376),TRANSPOSE(OFFSET(A$375,0,1,3,AM$376)))),MMULT(OFFSET(A$375,0,1,3,AM$376),TRANSPOSE(OFFSET(A561,0,1,1,AM$376)))))</f>
        <v>-338083.4945526123</v>
      </c>
      <c r="AN561" s="30">
        <f ca="1"/>
        <v>329.67584566771984</v>
      </c>
      <c r="AO561" s="29">
        <f ca="1"/>
        <v>-8.0219785471854266E-2</v>
      </c>
      <c r="AQ561" s="31">
        <f t="array" aca="1" ref="AQ561:AS561" ca="1">TRANSPOSE(MMULT(MINVERSE(MMULT(OFFSET(A$375,0,1+18,3,AM$376),TRANSPOSE(OFFSET(A$375,0,1+18,3,AM$376)))),MMULT(OFFSET(A$375,0,1+18,3,AM$376),TRANSPOSE(OFFSET(A561,0,1+18,1,AM$376)))))</f>
        <v>-355520.79139709473</v>
      </c>
      <c r="AR561" s="30">
        <f ca="1"/>
        <v>346.6629596799612</v>
      </c>
      <c r="AS561" s="29">
        <f ca="1"/>
        <v>-8.4355649880308192E-2</v>
      </c>
    </row>
    <row r="562" spans="1:45" x14ac:dyDescent="0.2">
      <c r="A562" t="s">
        <v>197</v>
      </c>
      <c r="B562" s="26">
        <v>80</v>
      </c>
      <c r="C562" s="3">
        <v>107</v>
      </c>
      <c r="D562" s="26">
        <v>126</v>
      </c>
      <c r="E562" s="26">
        <v>125</v>
      </c>
      <c r="F562" s="26">
        <v>120</v>
      </c>
      <c r="G562" s="26">
        <v>112</v>
      </c>
      <c r="H562" s="26">
        <v>105</v>
      </c>
      <c r="I562" s="26">
        <v>103</v>
      </c>
      <c r="J562" s="26">
        <v>105</v>
      </c>
      <c r="K562" s="26">
        <v>109</v>
      </c>
      <c r="L562" s="26">
        <v>109</v>
      </c>
      <c r="M562" s="26">
        <v>106</v>
      </c>
      <c r="N562" s="26">
        <v>104</v>
      </c>
      <c r="O562" s="26">
        <v>102</v>
      </c>
      <c r="P562" s="26">
        <v>103</v>
      </c>
      <c r="Q562" s="26">
        <v>104</v>
      </c>
      <c r="R562" s="26">
        <v>105</v>
      </c>
      <c r="S562" s="26">
        <v>105</v>
      </c>
      <c r="T562">
        <v>83</v>
      </c>
      <c r="U562">
        <v>114</v>
      </c>
      <c r="V562">
        <v>136</v>
      </c>
      <c r="W562">
        <v>135</v>
      </c>
      <c r="X562">
        <v>130</v>
      </c>
      <c r="Y562">
        <v>122</v>
      </c>
      <c r="Z562">
        <v>114</v>
      </c>
      <c r="AA562">
        <v>111</v>
      </c>
      <c r="AB562">
        <v>114</v>
      </c>
      <c r="AC562">
        <v>118</v>
      </c>
      <c r="AD562">
        <v>118</v>
      </c>
      <c r="AE562">
        <v>115</v>
      </c>
      <c r="AF562">
        <v>112</v>
      </c>
      <c r="AG562">
        <v>111</v>
      </c>
      <c r="AH562">
        <v>112</v>
      </c>
      <c r="AI562">
        <v>113</v>
      </c>
      <c r="AJ562">
        <v>114</v>
      </c>
      <c r="AK562">
        <v>114</v>
      </c>
      <c r="AM562" s="31">
        <f t="array" aca="1" ref="AM562:AO562" ca="1">TRANSPOSE(MMULT(MINVERSE(MMULT(OFFSET(A$375,0,1,3,AM$376),TRANSPOSE(OFFSET(A$375,0,1,3,AM$376)))),MMULT(OFFSET(A$375,0,1,3,AM$376),TRANSPOSE(OFFSET(A562,0,1,1,AM$376)))))</f>
        <v>-68700.668815612793</v>
      </c>
      <c r="AN562" s="30">
        <f ca="1"/>
        <v>67.318286091089249</v>
      </c>
      <c r="AO562" s="29">
        <f ca="1"/>
        <v>-1.6463537531308248E-2</v>
      </c>
      <c r="AQ562" s="31">
        <f t="array" aca="1" ref="AQ562:AS562" ca="1">TRANSPOSE(MMULT(MINVERSE(MMULT(OFFSET(A$375,0,1+18,3,AM$376),TRANSPOSE(OFFSET(A$375,0,1+18,3,AM$376)))),MMULT(OFFSET(A$375,0,1+18,3,AM$376),TRANSPOSE(OFFSET(A562,0,1+18,1,AM$376)))))</f>
        <v>-84548.242279052734</v>
      </c>
      <c r="AR562" s="30">
        <f ca="1"/>
        <v>82.794910475611687</v>
      </c>
      <c r="AS562" s="29">
        <f ca="1"/>
        <v>-2.0239761554876168E-2</v>
      </c>
    </row>
    <row r="563" spans="1:45" x14ac:dyDescent="0.2">
      <c r="A563" t="s">
        <v>198</v>
      </c>
      <c r="B563" s="26">
        <v>2</v>
      </c>
      <c r="C563" s="3">
        <v>2</v>
      </c>
      <c r="D563" s="26">
        <v>2</v>
      </c>
      <c r="E563" s="26">
        <v>2</v>
      </c>
      <c r="F563" s="26">
        <v>2</v>
      </c>
      <c r="G563" s="26">
        <v>2</v>
      </c>
      <c r="H563" s="26">
        <v>2</v>
      </c>
      <c r="I563" s="26">
        <v>2</v>
      </c>
      <c r="J563" s="26">
        <v>2</v>
      </c>
      <c r="K563" s="26">
        <v>2</v>
      </c>
      <c r="L563" s="26">
        <v>2</v>
      </c>
      <c r="M563" s="26">
        <v>2</v>
      </c>
      <c r="N563" s="26">
        <v>2</v>
      </c>
      <c r="O563" s="26">
        <v>2</v>
      </c>
      <c r="P563" s="26">
        <v>1</v>
      </c>
      <c r="Q563" s="26">
        <v>1</v>
      </c>
      <c r="R563" s="26">
        <v>1</v>
      </c>
      <c r="S563" s="26">
        <v>1</v>
      </c>
      <c r="T563">
        <v>2</v>
      </c>
      <c r="U563">
        <v>2</v>
      </c>
      <c r="V563">
        <v>2</v>
      </c>
      <c r="W563">
        <v>2</v>
      </c>
      <c r="X563">
        <v>2</v>
      </c>
      <c r="Y563">
        <v>2</v>
      </c>
      <c r="Z563">
        <v>2</v>
      </c>
      <c r="AA563">
        <v>2</v>
      </c>
      <c r="AB563">
        <v>2</v>
      </c>
      <c r="AC563">
        <v>2</v>
      </c>
      <c r="AD563">
        <v>2</v>
      </c>
      <c r="AE563">
        <v>2</v>
      </c>
      <c r="AF563">
        <v>2</v>
      </c>
      <c r="AG563">
        <v>2</v>
      </c>
      <c r="AH563">
        <v>1</v>
      </c>
      <c r="AI563">
        <v>1</v>
      </c>
      <c r="AJ563">
        <v>1</v>
      </c>
      <c r="AK563">
        <v>1</v>
      </c>
      <c r="AM563" s="31">
        <f t="array" aca="1" ref="AM563:AO563" ca="1">TRANSPOSE(MMULT(MINVERSE(MMULT(OFFSET(A$375,0,1,3,AM$376),TRANSPOSE(OFFSET(A$375,0,1,3,AM$376)))),MMULT(OFFSET(A$375,0,1,3,AM$376),TRANSPOSE(OFFSET(A563,0,1,1,AM$376)))))</f>
        <v>2</v>
      </c>
      <c r="AN563" s="30">
        <f ca="1"/>
        <v>-5.8207660913467407E-11</v>
      </c>
      <c r="AO563" s="29">
        <f ca="1"/>
        <v>2.8421709430404007E-14</v>
      </c>
      <c r="AQ563" s="31">
        <f t="array" aca="1" ref="AQ563:AS563" ca="1">TRANSPOSE(MMULT(MINVERSE(MMULT(OFFSET(A$375,0,1+18,3,AM$376),TRANSPOSE(OFFSET(A$375,0,1+18,3,AM$376)))),MMULT(OFFSET(A$375,0,1+18,3,AM$376),TRANSPOSE(OFFSET(A563,0,1+18,1,AM$376)))))</f>
        <v>2</v>
      </c>
      <c r="AR563" s="30">
        <f ca="1"/>
        <v>-5.8207660913467407E-11</v>
      </c>
      <c r="AS563" s="29">
        <f ca="1"/>
        <v>2.8421709430404007E-14</v>
      </c>
    </row>
    <row r="564" spans="1:45" x14ac:dyDescent="0.2">
      <c r="A564" t="s">
        <v>199</v>
      </c>
      <c r="B564" s="26">
        <v>135</v>
      </c>
      <c r="C564" s="3">
        <v>138</v>
      </c>
      <c r="D564" s="26">
        <v>139</v>
      </c>
      <c r="E564" s="26">
        <v>130</v>
      </c>
      <c r="F564" s="26">
        <v>121</v>
      </c>
      <c r="G564" s="26">
        <v>113</v>
      </c>
      <c r="H564" s="26">
        <v>110</v>
      </c>
      <c r="I564" s="26">
        <v>111</v>
      </c>
      <c r="J564" s="26">
        <v>111</v>
      </c>
      <c r="K564" s="26">
        <v>109</v>
      </c>
      <c r="L564" s="26">
        <v>105</v>
      </c>
      <c r="M564" s="26">
        <v>100</v>
      </c>
      <c r="N564" s="26">
        <v>96</v>
      </c>
      <c r="O564" s="26">
        <v>95</v>
      </c>
      <c r="P564" s="26">
        <v>94</v>
      </c>
      <c r="Q564" s="26">
        <v>93</v>
      </c>
      <c r="R564" s="26">
        <v>91</v>
      </c>
      <c r="S564" s="26">
        <v>88</v>
      </c>
      <c r="T564">
        <v>142</v>
      </c>
      <c r="U564">
        <v>145</v>
      </c>
      <c r="V564">
        <v>145</v>
      </c>
      <c r="W564">
        <v>136</v>
      </c>
      <c r="X564">
        <v>126</v>
      </c>
      <c r="Y564">
        <v>118</v>
      </c>
      <c r="Z564">
        <v>116</v>
      </c>
      <c r="AA564">
        <v>116</v>
      </c>
      <c r="AB564">
        <v>117</v>
      </c>
      <c r="AC564">
        <v>114</v>
      </c>
      <c r="AD564">
        <v>110</v>
      </c>
      <c r="AE564">
        <v>105</v>
      </c>
      <c r="AF564">
        <v>101</v>
      </c>
      <c r="AG564">
        <v>100</v>
      </c>
      <c r="AH564">
        <v>99</v>
      </c>
      <c r="AI564">
        <v>98</v>
      </c>
      <c r="AJ564">
        <v>96</v>
      </c>
      <c r="AK564">
        <v>93</v>
      </c>
      <c r="AM564" s="31">
        <f t="array" aca="1" ref="AM564:AO564" ca="1">TRANSPOSE(MMULT(MINVERSE(MMULT(OFFSET(A$375,0,1,3,AM$376),TRANSPOSE(OFFSET(A$375,0,1,3,AM$376)))),MMULT(OFFSET(A$375,0,1,3,AM$376),TRANSPOSE(OFFSET(A564,0,1,1,AM$376)))))</f>
        <v>20030.787498474121</v>
      </c>
      <c r="AN564" s="30">
        <f ca="1"/>
        <v>-18.768532730638981</v>
      </c>
      <c r="AO564" s="29">
        <f ca="1"/>
        <v>4.4155847253932734E-3</v>
      </c>
      <c r="AQ564" s="31">
        <f t="array" aca="1" ref="AQ564:AS564" ca="1">TRANSPOSE(MMULT(MINVERSE(MMULT(OFFSET(A$375,0,1+18,3,AM$376),TRANSPOSE(OFFSET(A$375,0,1+18,3,AM$376)))),MMULT(OFFSET(A$375,0,1+18,3,AM$376),TRANSPOSE(OFFSET(A564,0,1+18,1,AM$376)))))</f>
        <v>23355.526969909668</v>
      </c>
      <c r="AR564" s="30">
        <f ca="1"/>
        <v>-21.98521625623107</v>
      </c>
      <c r="AS564" s="29">
        <f ca="1"/>
        <v>5.1948055552202277E-3</v>
      </c>
    </row>
    <row r="565" spans="1:45" x14ac:dyDescent="0.2">
      <c r="A565" t="s">
        <v>200</v>
      </c>
      <c r="B565" s="26">
        <v>58</v>
      </c>
      <c r="C565" s="3">
        <v>53</v>
      </c>
      <c r="D565" s="26">
        <v>49</v>
      </c>
      <c r="E565" s="26">
        <v>45</v>
      </c>
      <c r="F565" s="26">
        <v>42</v>
      </c>
      <c r="G565" s="26">
        <v>42</v>
      </c>
      <c r="H565" s="26">
        <v>43</v>
      </c>
      <c r="I565" s="26">
        <v>45</v>
      </c>
      <c r="J565" s="26">
        <v>44</v>
      </c>
      <c r="K565" s="26">
        <v>43</v>
      </c>
      <c r="L565" s="26">
        <v>41</v>
      </c>
      <c r="M565" s="26">
        <v>40</v>
      </c>
      <c r="N565" s="26">
        <v>40</v>
      </c>
      <c r="O565" s="26">
        <v>40</v>
      </c>
      <c r="P565" s="26">
        <v>41</v>
      </c>
      <c r="Q565" s="26">
        <v>40</v>
      </c>
      <c r="R565" s="26">
        <v>39</v>
      </c>
      <c r="S565" s="26">
        <v>38</v>
      </c>
      <c r="T565">
        <v>61</v>
      </c>
      <c r="U565">
        <v>56</v>
      </c>
      <c r="V565">
        <v>52</v>
      </c>
      <c r="W565">
        <v>48</v>
      </c>
      <c r="X565">
        <v>45</v>
      </c>
      <c r="Y565">
        <v>44</v>
      </c>
      <c r="Z565">
        <v>45</v>
      </c>
      <c r="AA565">
        <v>47</v>
      </c>
      <c r="AB565">
        <v>47</v>
      </c>
      <c r="AC565">
        <v>45</v>
      </c>
      <c r="AD565">
        <v>43</v>
      </c>
      <c r="AE565">
        <v>42</v>
      </c>
      <c r="AF565">
        <v>42</v>
      </c>
      <c r="AG565">
        <v>42</v>
      </c>
      <c r="AH565">
        <v>43</v>
      </c>
      <c r="AI565">
        <v>42</v>
      </c>
      <c r="AJ565">
        <v>41</v>
      </c>
      <c r="AK565">
        <v>40</v>
      </c>
      <c r="AM565" s="31">
        <f t="array" aca="1" ref="AM565:AO565" ca="1">TRANSPOSE(MMULT(MINVERSE(MMULT(OFFSET(A$375,0,1,3,AM$376),TRANSPOSE(OFFSET(A$375,0,1,3,AM$376)))),MMULT(OFFSET(A$375,0,1,3,AM$376),TRANSPOSE(OFFSET(A565,0,1,1,AM$376)))))</f>
        <v>27740.725074768066</v>
      </c>
      <c r="AN565" s="30">
        <f ca="1"/>
        <v>-26.864337426610291</v>
      </c>
      <c r="AO565" s="29">
        <f ca="1"/>
        <v>6.5134869446410448E-3</v>
      </c>
      <c r="AQ565" s="31">
        <f t="array" aca="1" ref="AQ565:AS565" ca="1">TRANSPOSE(MMULT(MINVERSE(MMULT(OFFSET(A$375,0,1+18,3,AM$376),TRANSPOSE(OFFSET(A$375,0,1+18,3,AM$376)))),MMULT(OFFSET(A$375,0,1+18,3,AM$376),TRANSPOSE(OFFSET(A565,0,1+18,1,AM$376)))))</f>
        <v>28619.136722564697</v>
      </c>
      <c r="AR565" s="30">
        <f ca="1"/>
        <v>-27.701300518587232</v>
      </c>
      <c r="AS565" s="29">
        <f ca="1"/>
        <v>6.7132871577086917E-3</v>
      </c>
    </row>
    <row r="566" spans="1:45" x14ac:dyDescent="0.2">
      <c r="A566" t="s">
        <v>201</v>
      </c>
      <c r="B566" s="26">
        <v>41</v>
      </c>
      <c r="C566" s="3">
        <v>45</v>
      </c>
      <c r="D566" s="26">
        <v>50</v>
      </c>
      <c r="E566" s="26">
        <v>52</v>
      </c>
      <c r="F566" s="26">
        <v>56</v>
      </c>
      <c r="G566" s="26">
        <v>60</v>
      </c>
      <c r="H566" s="26">
        <v>65</v>
      </c>
      <c r="I566" s="26">
        <v>69</v>
      </c>
      <c r="J566" s="26">
        <v>72</v>
      </c>
      <c r="K566" s="26">
        <v>75</v>
      </c>
      <c r="L566" s="26">
        <v>78</v>
      </c>
      <c r="M566" s="26">
        <v>81</v>
      </c>
      <c r="N566" s="26">
        <v>83</v>
      </c>
      <c r="O566" s="26">
        <v>84</v>
      </c>
      <c r="P566" s="26">
        <v>86</v>
      </c>
      <c r="Q566" s="26">
        <v>86</v>
      </c>
      <c r="R566" s="26">
        <v>86</v>
      </c>
      <c r="S566" s="26">
        <v>86</v>
      </c>
      <c r="T566">
        <v>43</v>
      </c>
      <c r="U566">
        <v>48</v>
      </c>
      <c r="V566">
        <v>53</v>
      </c>
      <c r="W566">
        <v>55</v>
      </c>
      <c r="X566">
        <v>58</v>
      </c>
      <c r="Y566">
        <v>63</v>
      </c>
      <c r="Z566">
        <v>68</v>
      </c>
      <c r="AA566">
        <v>72</v>
      </c>
      <c r="AB566">
        <v>75</v>
      </c>
      <c r="AC566">
        <v>79</v>
      </c>
      <c r="AD566">
        <v>82</v>
      </c>
      <c r="AE566">
        <v>84</v>
      </c>
      <c r="AF566">
        <v>87</v>
      </c>
      <c r="AG566">
        <v>89</v>
      </c>
      <c r="AH566">
        <v>90</v>
      </c>
      <c r="AI566">
        <v>91</v>
      </c>
      <c r="AJ566">
        <v>91</v>
      </c>
      <c r="AK566">
        <v>90</v>
      </c>
      <c r="AM566" s="31">
        <f t="array" aca="1" ref="AM566:AO566" ca="1">TRANSPOSE(MMULT(MINVERSE(MMULT(OFFSET(A$375,0,1,3,AM$376),TRANSPOSE(OFFSET(A$375,0,1,3,AM$376)))),MMULT(OFFSET(A$375,0,1,3,AM$376),TRANSPOSE(OFFSET(A566,0,1,1,AM$376)))))</f>
        <v>-12434.682123184204</v>
      </c>
      <c r="AN566" s="30">
        <f ca="1"/>
        <v>11.50549528747797</v>
      </c>
      <c r="AO566" s="29">
        <f ca="1"/>
        <v>-2.6373628279543482E-3</v>
      </c>
      <c r="AQ566" s="31">
        <f t="array" aca="1" ref="AQ566:AS566" ca="1">TRANSPOSE(MMULT(MINVERSE(MMULT(OFFSET(A$375,0,1+18,3,AM$376),TRANSPOSE(OFFSET(A$375,0,1+18,3,AM$376)))),MMULT(OFFSET(A$375,0,1+18,3,AM$376),TRANSPOSE(OFFSET(A566,0,1+18,1,AM$376)))))</f>
        <v>-11893.947820663452</v>
      </c>
      <c r="AR566" s="30">
        <f ca="1"/>
        <v>10.956544201821089</v>
      </c>
      <c r="AS566" s="29">
        <f ca="1"/>
        <v>-2.4975026799438638E-3</v>
      </c>
    </row>
    <row r="567" spans="1:45" x14ac:dyDescent="0.2">
      <c r="A567" t="s">
        <v>202</v>
      </c>
      <c r="B567" s="26">
        <v>1025</v>
      </c>
      <c r="C567" s="3">
        <v>1187</v>
      </c>
      <c r="D567" s="26">
        <v>1355</v>
      </c>
      <c r="E567" s="26">
        <v>1548</v>
      </c>
      <c r="F567" s="26">
        <v>1740</v>
      </c>
      <c r="G567" s="26">
        <v>1907</v>
      </c>
      <c r="H567" s="26">
        <v>2053</v>
      </c>
      <c r="I567" s="26">
        <v>2203</v>
      </c>
      <c r="J567" s="26">
        <v>2371</v>
      </c>
      <c r="K567" s="26">
        <v>2535</v>
      </c>
      <c r="L567" s="26">
        <v>2676</v>
      </c>
      <c r="M567" s="26">
        <v>2791</v>
      </c>
      <c r="N567" s="26">
        <v>2892</v>
      </c>
      <c r="O567" s="26">
        <v>2985</v>
      </c>
      <c r="P567" s="26">
        <v>3081</v>
      </c>
      <c r="Q567" s="26">
        <v>3155</v>
      </c>
      <c r="R567" s="26">
        <v>3206</v>
      </c>
      <c r="S567" s="26">
        <v>3231</v>
      </c>
      <c r="T567">
        <v>1040</v>
      </c>
      <c r="U567">
        <v>1202</v>
      </c>
      <c r="V567">
        <v>1371</v>
      </c>
      <c r="W567">
        <v>1565</v>
      </c>
      <c r="X567">
        <v>1760</v>
      </c>
      <c r="Y567">
        <v>1928</v>
      </c>
      <c r="Z567">
        <v>2076</v>
      </c>
      <c r="AA567">
        <v>2226</v>
      </c>
      <c r="AB567">
        <v>2395</v>
      </c>
      <c r="AC567">
        <v>2560</v>
      </c>
      <c r="AD567">
        <v>2703</v>
      </c>
      <c r="AE567">
        <v>2819</v>
      </c>
      <c r="AF567">
        <v>2921</v>
      </c>
      <c r="AG567">
        <v>3014</v>
      </c>
      <c r="AH567">
        <v>3112</v>
      </c>
      <c r="AI567">
        <v>3188</v>
      </c>
      <c r="AJ567">
        <v>3241</v>
      </c>
      <c r="AK567">
        <v>3268</v>
      </c>
      <c r="AM567" s="31">
        <f t="array" aca="1" ref="AM567:AO567" ca="1">TRANSPOSE(MMULT(MINVERSE(MMULT(OFFSET(A$375,0,1,3,AM$376),TRANSPOSE(OFFSET(A$375,0,1,3,AM$376)))),MMULT(OFFSET(A$375,0,1,3,AM$376),TRANSPOSE(OFFSET(A567,0,1,1,AM$376)))))</f>
        <v>-539690.1416015625</v>
      </c>
      <c r="AN567" s="30">
        <f ca="1"/>
        <v>497.93499898910522</v>
      </c>
      <c r="AO567" s="29">
        <f ca="1"/>
        <v>-0.11394606220710557</v>
      </c>
      <c r="AQ567" s="31">
        <f t="array" aca="1" ref="AQ567:AS567" ca="1">TRANSPOSE(MMULT(MINVERSE(MMULT(OFFSET(A$375,0,1+18,3,AM$376),TRANSPOSE(OFFSET(A$375,0,1+18,3,AM$376)))),MMULT(OFFSET(A$375,0,1+18,3,AM$376),TRANSPOSE(OFFSET(A567,0,1+18,1,AM$376)))))</f>
        <v>-541598.84802246094</v>
      </c>
      <c r="AR567" s="30">
        <f ca="1"/>
        <v>499.57366037368774</v>
      </c>
      <c r="AS567" s="29">
        <f ca="1"/>
        <v>-0.11428572259319481</v>
      </c>
    </row>
    <row r="568" spans="1:45" x14ac:dyDescent="0.2">
      <c r="A568" t="s">
        <v>203</v>
      </c>
      <c r="B568" s="26">
        <v>2921</v>
      </c>
      <c r="C568" s="3">
        <v>2877</v>
      </c>
      <c r="D568" s="26">
        <v>2843</v>
      </c>
      <c r="E568" s="26">
        <v>2792</v>
      </c>
      <c r="F568" s="26">
        <v>2760</v>
      </c>
      <c r="G568" s="26">
        <v>2754</v>
      </c>
      <c r="H568" s="26">
        <v>2754</v>
      </c>
      <c r="I568" s="26">
        <v>2722</v>
      </c>
      <c r="J568" s="26">
        <v>2675</v>
      </c>
      <c r="K568" s="26">
        <v>2617</v>
      </c>
      <c r="L568" s="26">
        <v>2560</v>
      </c>
      <c r="M568" s="26">
        <v>2512</v>
      </c>
      <c r="N568" s="26">
        <v>2466</v>
      </c>
      <c r="O568" s="26">
        <v>2420</v>
      </c>
      <c r="P568" s="26">
        <v>2371</v>
      </c>
      <c r="Q568" s="26">
        <v>2318</v>
      </c>
      <c r="R568" s="26">
        <v>2269</v>
      </c>
      <c r="S568" s="26">
        <v>2226</v>
      </c>
      <c r="T568">
        <v>2984</v>
      </c>
      <c r="U568">
        <v>2943</v>
      </c>
      <c r="V568">
        <v>2910</v>
      </c>
      <c r="W568">
        <v>2857</v>
      </c>
      <c r="X568">
        <v>2821</v>
      </c>
      <c r="Y568">
        <v>2813</v>
      </c>
      <c r="Z568">
        <v>2812</v>
      </c>
      <c r="AA568">
        <v>2778</v>
      </c>
      <c r="AB568">
        <v>2729</v>
      </c>
      <c r="AC568">
        <v>2669</v>
      </c>
      <c r="AD568">
        <v>2611</v>
      </c>
      <c r="AE568">
        <v>2563</v>
      </c>
      <c r="AF568">
        <v>2517</v>
      </c>
      <c r="AG568">
        <v>2472</v>
      </c>
      <c r="AH568">
        <v>2423</v>
      </c>
      <c r="AI568">
        <v>2371</v>
      </c>
      <c r="AJ568">
        <v>2323</v>
      </c>
      <c r="AK568">
        <v>2281</v>
      </c>
      <c r="AM568" s="31">
        <f t="array" aca="1" ref="AM568:AO568" ca="1">TRANSPOSE(MMULT(MINVERSE(MMULT(OFFSET(A$375,0,1,3,AM$376),TRANSPOSE(OFFSET(A$375,0,1,3,AM$376)))),MMULT(OFFSET(A$375,0,1,3,AM$376),TRANSPOSE(OFFSET(A568,0,1,1,AM$376)))))</f>
        <v>-195091.23773193359</v>
      </c>
      <c r="AN568" s="30">
        <f ca="1"/>
        <v>200.51609647274017</v>
      </c>
      <c r="AO568" s="29">
        <f ca="1"/>
        <v>-5.0749253801768646E-2</v>
      </c>
      <c r="AQ568" s="31">
        <f t="array" aca="1" ref="AQ568:AS568" ca="1">TRANSPOSE(MMULT(MINVERSE(MMULT(OFFSET(A$375,0,1+18,3,AM$376),TRANSPOSE(OFFSET(A$375,0,1+18,3,AM$376)))),MMULT(OFFSET(A$375,0,1+18,3,AM$376),TRANSPOSE(OFFSET(A568,0,1+18,1,AM$376)))))</f>
        <v>-195352.27075195312</v>
      </c>
      <c r="AR568" s="30">
        <f ca="1"/>
        <v>201.12159103155136</v>
      </c>
      <c r="AS568" s="29">
        <f ca="1"/>
        <v>-5.0969034040463157E-2</v>
      </c>
    </row>
    <row r="569" spans="1:45" x14ac:dyDescent="0.2">
      <c r="A569" t="s">
        <v>204</v>
      </c>
      <c r="B569" s="26">
        <v>707</v>
      </c>
      <c r="C569" s="3">
        <v>760</v>
      </c>
      <c r="D569" s="26">
        <v>811</v>
      </c>
      <c r="E569" s="26">
        <v>873</v>
      </c>
      <c r="F569" s="26">
        <v>929</v>
      </c>
      <c r="G569" s="26">
        <v>980</v>
      </c>
      <c r="H569" s="26">
        <v>1023</v>
      </c>
      <c r="I569" s="26">
        <v>1062</v>
      </c>
      <c r="J569" s="26">
        <v>1094</v>
      </c>
      <c r="K569" s="26">
        <v>1122</v>
      </c>
      <c r="L569" s="26">
        <v>1145</v>
      </c>
      <c r="M569" s="26">
        <v>1164</v>
      </c>
      <c r="N569" s="26">
        <v>1173</v>
      </c>
      <c r="O569" s="26">
        <v>1179</v>
      </c>
      <c r="P569" s="26">
        <v>1177</v>
      </c>
      <c r="Q569" s="26">
        <v>1170</v>
      </c>
      <c r="R569" s="26">
        <v>1157</v>
      </c>
      <c r="S569" s="26">
        <v>1145</v>
      </c>
      <c r="T569">
        <v>725</v>
      </c>
      <c r="U569">
        <v>779</v>
      </c>
      <c r="V569">
        <v>831</v>
      </c>
      <c r="W569">
        <v>895</v>
      </c>
      <c r="X569">
        <v>952</v>
      </c>
      <c r="Y569">
        <v>1004</v>
      </c>
      <c r="Z569">
        <v>1047</v>
      </c>
      <c r="AA569">
        <v>1087</v>
      </c>
      <c r="AB569">
        <v>1120</v>
      </c>
      <c r="AC569">
        <v>1148</v>
      </c>
      <c r="AD569">
        <v>1172</v>
      </c>
      <c r="AE569">
        <v>1191</v>
      </c>
      <c r="AF569">
        <v>1200</v>
      </c>
      <c r="AG569">
        <v>1206</v>
      </c>
      <c r="AH569">
        <v>1204</v>
      </c>
      <c r="AI569">
        <v>1197</v>
      </c>
      <c r="AJ569">
        <v>1184</v>
      </c>
      <c r="AK569">
        <v>1172</v>
      </c>
      <c r="AM569" s="31">
        <f t="array" aca="1" ref="AM569:AO569" ca="1">TRANSPOSE(MMULT(MINVERSE(MMULT(OFFSET(A$375,0,1,3,AM$376),TRANSPOSE(OFFSET(A$375,0,1,3,AM$376)))),MMULT(OFFSET(A$375,0,1,3,AM$376),TRANSPOSE(OFFSET(A569,0,1,1,AM$376)))))</f>
        <v>-402862.88632202148</v>
      </c>
      <c r="AN569" s="30">
        <f ca="1"/>
        <v>386.96176382899284</v>
      </c>
      <c r="AO569" s="29">
        <f ca="1"/>
        <v>-9.2647358884278219E-2</v>
      </c>
      <c r="AQ569" s="31">
        <f t="array" aca="1" ref="AQ569:AS569" ca="1">TRANSPOSE(MMULT(MINVERSE(MMULT(OFFSET(A$375,0,1+18,3,AM$376),TRANSPOSE(OFFSET(A$375,0,1+18,3,AM$376)))),MMULT(OFFSET(A$375,0,1+18,3,AM$376),TRANSPOSE(OFFSET(A569,0,1+18,1,AM$376)))))</f>
        <v>-412597.20159912109</v>
      </c>
      <c r="AR569" s="30">
        <f ca="1"/>
        <v>396.35087531805038</v>
      </c>
      <c r="AS569" s="29">
        <f ca="1"/>
        <v>-9.4905101293988992E-2</v>
      </c>
    </row>
    <row r="570" spans="1:45" x14ac:dyDescent="0.2">
      <c r="A570" t="s">
        <v>205</v>
      </c>
      <c r="B570" s="26">
        <v>1240</v>
      </c>
      <c r="C570" s="3">
        <v>1088</v>
      </c>
      <c r="D570" s="26">
        <v>968</v>
      </c>
      <c r="E570" s="26">
        <v>897</v>
      </c>
      <c r="F570" s="26">
        <v>852</v>
      </c>
      <c r="G570" s="26">
        <v>845</v>
      </c>
      <c r="H570" s="26">
        <v>861</v>
      </c>
      <c r="I570" s="26">
        <v>872</v>
      </c>
      <c r="J570" s="26">
        <v>855</v>
      </c>
      <c r="K570" s="26">
        <v>808</v>
      </c>
      <c r="L570" s="26">
        <v>763</v>
      </c>
      <c r="M570" s="26">
        <v>738</v>
      </c>
      <c r="N570" s="26">
        <v>733</v>
      </c>
      <c r="O570" s="26">
        <v>737</v>
      </c>
      <c r="P570" s="26">
        <v>738</v>
      </c>
      <c r="Q570" s="26">
        <v>727</v>
      </c>
      <c r="R570" s="26">
        <v>706</v>
      </c>
      <c r="S570" s="26">
        <v>683</v>
      </c>
      <c r="T570">
        <v>1317</v>
      </c>
      <c r="U570">
        <v>1157</v>
      </c>
      <c r="V570">
        <v>1030</v>
      </c>
      <c r="W570">
        <v>954</v>
      </c>
      <c r="X570">
        <v>905</v>
      </c>
      <c r="Y570">
        <v>898</v>
      </c>
      <c r="Z570">
        <v>915</v>
      </c>
      <c r="AA570">
        <v>927</v>
      </c>
      <c r="AB570">
        <v>909</v>
      </c>
      <c r="AC570">
        <v>858</v>
      </c>
      <c r="AD570">
        <v>811</v>
      </c>
      <c r="AE570">
        <v>785</v>
      </c>
      <c r="AF570">
        <v>779</v>
      </c>
      <c r="AG570">
        <v>783</v>
      </c>
      <c r="AH570">
        <v>784</v>
      </c>
      <c r="AI570">
        <v>773</v>
      </c>
      <c r="AJ570">
        <v>750</v>
      </c>
      <c r="AK570">
        <v>726</v>
      </c>
      <c r="AM570" s="31">
        <f t="array" aca="1" ref="AM570:AO570" ca="1">TRANSPOSE(MMULT(MINVERSE(MMULT(OFFSET(A$375,0,1,3,AM$376),TRANSPOSE(OFFSET(A$375,0,1,3,AM$376)))),MMULT(OFFSET(A$375,0,1,3,AM$376),TRANSPOSE(OFFSET(A570,0,1,1,AM$376)))))</f>
        <v>597536.48327636719</v>
      </c>
      <c r="AN570" s="30">
        <f ca="1"/>
        <v>-577.14469328522682</v>
      </c>
      <c r="AO570" s="29">
        <f ca="1"/>
        <v>0.1395404688155395</v>
      </c>
      <c r="AQ570" s="31">
        <f t="array" aca="1" ref="AQ570:AS570" ca="1">TRANSPOSE(MMULT(MINVERSE(MMULT(OFFSET(A$375,0,1+18,3,AM$376),TRANSPOSE(OFFSET(A$375,0,1+18,3,AM$376)))),MMULT(OFFSET(A$375,0,1+18,3,AM$376),TRANSPOSE(OFFSET(A570,0,1+18,1,AM$376)))))</f>
        <v>634932.81936645508</v>
      </c>
      <c r="AR570" s="30">
        <f ca="1"/>
        <v>-613.2610792517662</v>
      </c>
      <c r="AS570" s="29">
        <f ca="1"/>
        <v>0.14827173812227556</v>
      </c>
    </row>
    <row r="571" spans="1:45" x14ac:dyDescent="0.2">
      <c r="A571" t="s">
        <v>206</v>
      </c>
      <c r="B571" s="26">
        <v>884</v>
      </c>
      <c r="C571" s="3">
        <v>834</v>
      </c>
      <c r="D571" s="26">
        <v>801</v>
      </c>
      <c r="E571" s="26">
        <v>741</v>
      </c>
      <c r="F571" s="26">
        <v>713</v>
      </c>
      <c r="G571" s="26">
        <v>699</v>
      </c>
      <c r="H571" s="26">
        <v>680</v>
      </c>
      <c r="I571" s="26">
        <v>645</v>
      </c>
      <c r="J571" s="26">
        <v>601</v>
      </c>
      <c r="K571" s="26">
        <v>560</v>
      </c>
      <c r="L571" s="26">
        <v>527</v>
      </c>
      <c r="M571" s="26">
        <v>502</v>
      </c>
      <c r="N571" s="26">
        <v>476</v>
      </c>
      <c r="O571" s="26">
        <v>445</v>
      </c>
      <c r="P571" s="26">
        <v>410</v>
      </c>
      <c r="Q571" s="26">
        <v>378</v>
      </c>
      <c r="R571" s="26">
        <v>350</v>
      </c>
      <c r="S571" s="26">
        <v>325</v>
      </c>
      <c r="T571">
        <v>902</v>
      </c>
      <c r="U571">
        <v>856</v>
      </c>
      <c r="V571">
        <v>825</v>
      </c>
      <c r="W571">
        <v>768</v>
      </c>
      <c r="X571">
        <v>739</v>
      </c>
      <c r="Y571">
        <v>724</v>
      </c>
      <c r="Z571">
        <v>705</v>
      </c>
      <c r="AA571">
        <v>669</v>
      </c>
      <c r="AB571">
        <v>623</v>
      </c>
      <c r="AC571">
        <v>579</v>
      </c>
      <c r="AD571">
        <v>546</v>
      </c>
      <c r="AE571">
        <v>520</v>
      </c>
      <c r="AF571">
        <v>493</v>
      </c>
      <c r="AG571">
        <v>460</v>
      </c>
      <c r="AH571">
        <v>424</v>
      </c>
      <c r="AI571">
        <v>390</v>
      </c>
      <c r="AJ571">
        <v>361</v>
      </c>
      <c r="AK571">
        <v>335</v>
      </c>
      <c r="AM571" s="31">
        <f t="array" aca="1" ref="AM571:AO571" ca="1">TRANSPOSE(MMULT(MINVERSE(MMULT(OFFSET(A$375,0,1,3,AM$376),TRANSPOSE(OFFSET(A$375,0,1,3,AM$376)))),MMULT(OFFSET(A$375,0,1,3,AM$376),TRANSPOSE(OFFSET(A571,0,1,1,AM$376)))))</f>
        <v>67260.304931640625</v>
      </c>
      <c r="AN571" s="30">
        <f ca="1"/>
        <v>-58.511992171406746</v>
      </c>
      <c r="AO571" s="29">
        <f ca="1"/>
        <v>1.2687313712376636E-2</v>
      </c>
      <c r="AQ571" s="31">
        <f t="array" aca="1" ref="AQ571:AS571" ca="1">TRANSPOSE(MMULT(MINVERSE(MMULT(OFFSET(A$375,0,1+18,3,AM$376),TRANSPOSE(OFFSET(A$375,0,1+18,3,AM$376)))),MMULT(OFFSET(A$375,0,1+18,3,AM$376),TRANSPOSE(OFFSET(A571,0,1+18,1,AM$376)))))</f>
        <v>33956.305755615234</v>
      </c>
      <c r="AR571" s="30">
        <f ca="1"/>
        <v>-25.829772293567657</v>
      </c>
      <c r="AS571" s="29">
        <f ca="1"/>
        <v>4.6753251845075283E-3</v>
      </c>
    </row>
    <row r="572" spans="1:45" x14ac:dyDescent="0.2">
      <c r="A572" t="s">
        <v>207</v>
      </c>
      <c r="B572" s="26">
        <v>2657</v>
      </c>
      <c r="C572" s="3">
        <v>2855</v>
      </c>
      <c r="D572" s="26">
        <v>3078</v>
      </c>
      <c r="E572" s="26">
        <v>3322</v>
      </c>
      <c r="F572" s="26">
        <v>3592</v>
      </c>
      <c r="G572" s="26">
        <v>3834</v>
      </c>
      <c r="H572" s="26">
        <v>4041</v>
      </c>
      <c r="I572" s="26">
        <v>4217</v>
      </c>
      <c r="J572" s="26">
        <v>4380</v>
      </c>
      <c r="K572" s="26">
        <v>4538</v>
      </c>
      <c r="L572" s="26">
        <v>4710</v>
      </c>
      <c r="M572" s="26">
        <v>4854</v>
      </c>
      <c r="N572" s="26">
        <v>4974</v>
      </c>
      <c r="O572" s="26">
        <v>5062</v>
      </c>
      <c r="P572" s="26">
        <v>5119</v>
      </c>
      <c r="Q572" s="26">
        <v>5153</v>
      </c>
      <c r="R572" s="26">
        <v>5171</v>
      </c>
      <c r="S572" s="26">
        <v>5180</v>
      </c>
      <c r="T572">
        <v>2734</v>
      </c>
      <c r="U572">
        <v>2934</v>
      </c>
      <c r="V572">
        <v>3159</v>
      </c>
      <c r="W572">
        <v>3407</v>
      </c>
      <c r="X572">
        <v>3680</v>
      </c>
      <c r="Y572">
        <v>3927</v>
      </c>
      <c r="Z572">
        <v>4137</v>
      </c>
      <c r="AA572">
        <v>4316</v>
      </c>
      <c r="AB572">
        <v>4483</v>
      </c>
      <c r="AC572">
        <v>4647</v>
      </c>
      <c r="AD572">
        <v>4826</v>
      </c>
      <c r="AE572">
        <v>4978</v>
      </c>
      <c r="AF572">
        <v>5107</v>
      </c>
      <c r="AG572">
        <v>5204</v>
      </c>
      <c r="AH572">
        <v>5270</v>
      </c>
      <c r="AI572">
        <v>5312</v>
      </c>
      <c r="AJ572">
        <v>5338</v>
      </c>
      <c r="AK572">
        <v>5354</v>
      </c>
      <c r="AM572" s="31">
        <f t="array" aca="1" ref="AM572:AO572" ca="1">TRANSPOSE(MMULT(MINVERSE(MMULT(OFFSET(A$375,0,1,3,AM$376),TRANSPOSE(OFFSET(A$375,0,1,3,AM$376)))),MMULT(OFFSET(A$375,0,1,3,AM$376),TRANSPOSE(OFFSET(A572,0,1,1,AM$376)))))</f>
        <v>-1079645.4045410156</v>
      </c>
      <c r="AN572" s="30">
        <f ca="1"/>
        <v>1020.2150532007217</v>
      </c>
      <c r="AO572" s="29">
        <f ca="1"/>
        <v>-0.23976025640149601</v>
      </c>
      <c r="AQ572" s="31">
        <f t="array" aca="1" ref="AQ572:AS572" ca="1">TRANSPOSE(MMULT(MINVERSE(MMULT(OFFSET(A$375,0,1+18,3,AM$376),TRANSPOSE(OFFSET(A$375,0,1+18,3,AM$376)))),MMULT(OFFSET(A$375,0,1+18,3,AM$376),TRANSPOSE(OFFSET(A572,0,1+18,1,AM$376)))))</f>
        <v>-1037333.9133300781</v>
      </c>
      <c r="AR572" s="30">
        <f ca="1"/>
        <v>978.03852713108063</v>
      </c>
      <c r="AS572" s="29">
        <f ca="1"/>
        <v>-0.22923078524763696</v>
      </c>
    </row>
    <row r="573" spans="1:45" x14ac:dyDescent="0.2">
      <c r="A573" t="s">
        <v>208</v>
      </c>
      <c r="B573" s="26">
        <v>24</v>
      </c>
      <c r="C573" s="3">
        <v>25</v>
      </c>
      <c r="D573" s="26">
        <v>25</v>
      </c>
      <c r="E573" s="26">
        <v>25</v>
      </c>
      <c r="F573" s="26">
        <v>24</v>
      </c>
      <c r="G573" s="26">
        <v>24</v>
      </c>
      <c r="H573" s="26">
        <v>23</v>
      </c>
      <c r="I573" s="26">
        <v>22</v>
      </c>
      <c r="J573" s="26">
        <v>22</v>
      </c>
      <c r="K573" s="26">
        <v>21</v>
      </c>
      <c r="L573" s="26">
        <v>20</v>
      </c>
      <c r="M573" s="26">
        <v>19</v>
      </c>
      <c r="N573" s="26">
        <v>19</v>
      </c>
      <c r="O573" s="26">
        <v>18</v>
      </c>
      <c r="P573" s="26">
        <v>17</v>
      </c>
      <c r="Q573" s="26">
        <v>16</v>
      </c>
      <c r="R573" s="26">
        <v>16</v>
      </c>
      <c r="S573" s="26">
        <v>15</v>
      </c>
      <c r="T573">
        <v>27</v>
      </c>
      <c r="U573">
        <v>27</v>
      </c>
      <c r="V573">
        <v>27</v>
      </c>
      <c r="W573">
        <v>26</v>
      </c>
      <c r="X573">
        <v>25</v>
      </c>
      <c r="Y573">
        <v>25</v>
      </c>
      <c r="Z573">
        <v>24</v>
      </c>
      <c r="AA573">
        <v>23</v>
      </c>
      <c r="AB573">
        <v>23</v>
      </c>
      <c r="AC573">
        <v>22</v>
      </c>
      <c r="AD573">
        <v>21</v>
      </c>
      <c r="AE573">
        <v>20</v>
      </c>
      <c r="AF573">
        <v>19</v>
      </c>
      <c r="AG573">
        <v>19</v>
      </c>
      <c r="AH573">
        <v>18</v>
      </c>
      <c r="AI573">
        <v>17</v>
      </c>
      <c r="AJ573">
        <v>17</v>
      </c>
      <c r="AK573">
        <v>16</v>
      </c>
      <c r="AM573" s="31">
        <f t="array" aca="1" ref="AM573:AO573" ca="1">TRANSPOSE(MMULT(MINVERSE(MMULT(OFFSET(A$375,0,1,3,AM$376),TRANSPOSE(OFFSET(A$375,0,1,3,AM$376)))),MMULT(OFFSET(A$375,0,1,3,AM$376),TRANSPOSE(OFFSET(A573,0,1,1,AM$376)))))</f>
        <v>-7276.7267508506775</v>
      </c>
      <c r="AN573" s="30">
        <f ca="1"/>
        <v>7.2469535120762885</v>
      </c>
      <c r="AO573" s="29">
        <f ca="1"/>
        <v>-1.7982019118107928E-3</v>
      </c>
      <c r="AQ573" s="31">
        <f t="array" aca="1" ref="AQ573:AS573" ca="1">TRANSPOSE(MMULT(MINVERSE(MMULT(OFFSET(A$375,0,1+18,3,AM$376),TRANSPOSE(OFFSET(A$375,0,1+18,3,AM$376)))),MMULT(OFFSET(A$375,0,1+18,3,AM$376),TRANSPOSE(OFFSET(A573,0,1+18,1,AM$376)))))</f>
        <v>-4290.5717105865479</v>
      </c>
      <c r="AR573" s="30">
        <f ca="1"/>
        <v>4.3571431320160627</v>
      </c>
      <c r="AS573" s="29">
        <f ca="1"/>
        <v>-1.0989011661877157E-3</v>
      </c>
    </row>
    <row r="574" spans="1:45" x14ac:dyDescent="0.2">
      <c r="A574" t="s">
        <v>209</v>
      </c>
      <c r="B574" s="26">
        <v>273</v>
      </c>
      <c r="C574" s="3">
        <v>288</v>
      </c>
      <c r="D574" s="26">
        <v>294</v>
      </c>
      <c r="E574" s="26">
        <v>298</v>
      </c>
      <c r="F574" s="26">
        <v>290</v>
      </c>
      <c r="G574" s="26">
        <v>283</v>
      </c>
      <c r="H574" s="26">
        <v>289</v>
      </c>
      <c r="I574" s="26">
        <v>298</v>
      </c>
      <c r="J574" s="26">
        <v>304</v>
      </c>
      <c r="K574" s="26">
        <v>306</v>
      </c>
      <c r="L574" s="26">
        <v>304</v>
      </c>
      <c r="M574" s="26">
        <v>303</v>
      </c>
      <c r="N574" s="26">
        <v>304</v>
      </c>
      <c r="O574" s="26">
        <v>309</v>
      </c>
      <c r="P574" s="26">
        <v>313</v>
      </c>
      <c r="Q574" s="26">
        <v>316</v>
      </c>
      <c r="R574" s="26">
        <v>317</v>
      </c>
      <c r="S574" s="26">
        <v>316</v>
      </c>
      <c r="T574">
        <v>287</v>
      </c>
      <c r="U574">
        <v>304</v>
      </c>
      <c r="V574">
        <v>311</v>
      </c>
      <c r="W574">
        <v>315</v>
      </c>
      <c r="X574">
        <v>307</v>
      </c>
      <c r="Y574">
        <v>300</v>
      </c>
      <c r="Z574">
        <v>306</v>
      </c>
      <c r="AA574">
        <v>316</v>
      </c>
      <c r="AB574">
        <v>322</v>
      </c>
      <c r="AC574">
        <v>324</v>
      </c>
      <c r="AD574">
        <v>322</v>
      </c>
      <c r="AE574">
        <v>320</v>
      </c>
      <c r="AF574">
        <v>322</v>
      </c>
      <c r="AG574">
        <v>327</v>
      </c>
      <c r="AH574">
        <v>332</v>
      </c>
      <c r="AI574">
        <v>335</v>
      </c>
      <c r="AJ574">
        <v>335</v>
      </c>
      <c r="AK574">
        <v>335</v>
      </c>
      <c r="AM574" s="31">
        <f t="array" aca="1" ref="AM574:AO574" ca="1">TRANSPOSE(MMULT(MINVERSE(MMULT(OFFSET(A$375,0,1,3,AM$376),TRANSPOSE(OFFSET(A$375,0,1,3,AM$376)))),MMULT(OFFSET(A$375,0,1,3,AM$376),TRANSPOSE(OFFSET(A574,0,1,1,AM$376)))))</f>
        <v>-14568.458503723145</v>
      </c>
      <c r="AN574" s="30">
        <f ca="1"/>
        <v>14.133067853748798</v>
      </c>
      <c r="AO574" s="29">
        <f ca="1"/>
        <v>-3.3566435795364669E-3</v>
      </c>
      <c r="AQ574" s="31">
        <f t="array" aca="1" ref="AQ574:AS574" ca="1">TRANSPOSE(MMULT(MINVERSE(MMULT(OFFSET(A$375,0,1+18,3,AM$376),TRANSPOSE(OFFSET(A$375,0,1+18,3,AM$376)))),MMULT(OFFSET(A$375,0,1+18,3,AM$376),TRANSPOSE(OFFSET(A574,0,1+18,1,AM$376)))))</f>
        <v>-21406.570846557617</v>
      </c>
      <c r="AR574" s="30">
        <f ca="1"/>
        <v>20.795106247067451</v>
      </c>
      <c r="AS574" s="29">
        <f ca="1"/>
        <v>-4.9750253056117799E-3</v>
      </c>
    </row>
    <row r="575" spans="1:45" x14ac:dyDescent="0.2">
      <c r="A575" t="s">
        <v>210</v>
      </c>
      <c r="B575" s="26">
        <v>193</v>
      </c>
      <c r="C575" s="3">
        <v>211</v>
      </c>
      <c r="D575" s="26">
        <v>223</v>
      </c>
      <c r="E575" s="26">
        <v>224</v>
      </c>
      <c r="F575" s="26">
        <v>221</v>
      </c>
      <c r="G575" s="26">
        <v>217</v>
      </c>
      <c r="H575" s="26">
        <v>217</v>
      </c>
      <c r="I575" s="26">
        <v>221</v>
      </c>
      <c r="J575" s="26">
        <v>229</v>
      </c>
      <c r="K575" s="26">
        <v>235</v>
      </c>
      <c r="L575" s="26">
        <v>238</v>
      </c>
      <c r="M575" s="26">
        <v>238</v>
      </c>
      <c r="N575" s="26">
        <v>238</v>
      </c>
      <c r="O575" s="26">
        <v>240</v>
      </c>
      <c r="P575" s="26">
        <v>244</v>
      </c>
      <c r="Q575" s="26">
        <v>250</v>
      </c>
      <c r="R575" s="26">
        <v>254</v>
      </c>
      <c r="S575" s="26">
        <v>257</v>
      </c>
      <c r="T575">
        <v>204</v>
      </c>
      <c r="U575">
        <v>222</v>
      </c>
      <c r="V575">
        <v>234</v>
      </c>
      <c r="W575">
        <v>235</v>
      </c>
      <c r="X575">
        <v>232</v>
      </c>
      <c r="Y575">
        <v>228</v>
      </c>
      <c r="Z575">
        <v>227</v>
      </c>
      <c r="AA575">
        <v>232</v>
      </c>
      <c r="AB575">
        <v>240</v>
      </c>
      <c r="AC575">
        <v>247</v>
      </c>
      <c r="AD575">
        <v>250</v>
      </c>
      <c r="AE575">
        <v>250</v>
      </c>
      <c r="AF575">
        <v>250</v>
      </c>
      <c r="AG575">
        <v>252</v>
      </c>
      <c r="AH575">
        <v>256</v>
      </c>
      <c r="AI575">
        <v>262</v>
      </c>
      <c r="AJ575">
        <v>267</v>
      </c>
      <c r="AK575">
        <v>269</v>
      </c>
      <c r="AM575" s="31">
        <f t="array" aca="1" ref="AM575:AO575" ca="1">TRANSPOSE(MMULT(MINVERSE(MMULT(OFFSET(A$375,0,1,3,AM$376),TRANSPOSE(OFFSET(A$375,0,1,3,AM$376)))),MMULT(OFFSET(A$375,0,1,3,AM$376),TRANSPOSE(OFFSET(A575,0,1,1,AM$376)))))</f>
        <v>-16313.807258605957</v>
      </c>
      <c r="AN575" s="30">
        <f ca="1"/>
        <v>15.605395644903183</v>
      </c>
      <c r="AO575" s="29">
        <f ca="1"/>
        <v>-3.6763239277206594E-3</v>
      </c>
      <c r="AQ575" s="31">
        <f t="array" aca="1" ref="AQ575:AS575" ca="1">TRANSPOSE(MMULT(MINVERSE(MMULT(OFFSET(A$375,0,1+18,3,AM$376),TRANSPOSE(OFFSET(A$375,0,1+18,3,AM$376)))),MMULT(OFFSET(A$375,0,1+18,3,AM$376),TRANSPOSE(OFFSET(A575,0,1+18,1,AM$376)))))</f>
        <v>-12666.829002380371</v>
      </c>
      <c r="AR575" s="30">
        <f ca="1"/>
        <v>12.029571227729321</v>
      </c>
      <c r="AS575" s="29">
        <f ca="1"/>
        <v>-2.7972029893135186E-3</v>
      </c>
    </row>
    <row r="576" spans="1:45" x14ac:dyDescent="0.2">
      <c r="A576" t="s">
        <v>211</v>
      </c>
      <c r="B576" s="26">
        <v>212</v>
      </c>
      <c r="C576" s="3">
        <v>841</v>
      </c>
      <c r="D576" s="26">
        <v>1227</v>
      </c>
      <c r="E576" s="26">
        <v>1307</v>
      </c>
      <c r="F576" s="26">
        <v>1165</v>
      </c>
      <c r="G576" s="26">
        <v>1088</v>
      </c>
      <c r="H576" s="26">
        <v>1107</v>
      </c>
      <c r="I576" s="26">
        <v>1148</v>
      </c>
      <c r="J576" s="26">
        <v>1163</v>
      </c>
      <c r="K576" s="26">
        <v>1128</v>
      </c>
      <c r="L576" s="26">
        <v>1064</v>
      </c>
      <c r="M576" s="26">
        <v>1004</v>
      </c>
      <c r="N576" s="26">
        <v>974</v>
      </c>
      <c r="O576" s="26">
        <v>963</v>
      </c>
      <c r="P576" s="26">
        <v>952</v>
      </c>
      <c r="Q576" s="26">
        <v>928</v>
      </c>
      <c r="R576" s="26">
        <v>892</v>
      </c>
      <c r="S576" s="26">
        <v>854</v>
      </c>
      <c r="T576">
        <v>206</v>
      </c>
      <c r="U576">
        <v>875</v>
      </c>
      <c r="V576">
        <v>1288</v>
      </c>
      <c r="W576">
        <v>1369</v>
      </c>
      <c r="X576">
        <v>1219</v>
      </c>
      <c r="Y576">
        <v>1136</v>
      </c>
      <c r="Z576">
        <v>1157</v>
      </c>
      <c r="AA576">
        <v>1200</v>
      </c>
      <c r="AB576">
        <v>1217</v>
      </c>
      <c r="AC576">
        <v>1181</v>
      </c>
      <c r="AD576">
        <v>1114</v>
      </c>
      <c r="AE576">
        <v>1051</v>
      </c>
      <c r="AF576">
        <v>1019</v>
      </c>
      <c r="AG576">
        <v>1008</v>
      </c>
      <c r="AH576">
        <v>997</v>
      </c>
      <c r="AI576">
        <v>971</v>
      </c>
      <c r="AJ576">
        <v>934</v>
      </c>
      <c r="AK576">
        <v>894</v>
      </c>
      <c r="AM576" s="31">
        <f t="array" aca="1" ref="AM576:AO576" ca="1">TRANSPOSE(MMULT(MINVERSE(MMULT(OFFSET(A$375,0,1,3,AM$376),TRANSPOSE(OFFSET(A$375,0,1,3,AM$376)))),MMULT(OFFSET(A$375,0,1,3,AM$376),TRANSPOSE(OFFSET(A576,0,1,1,AM$376)))))</f>
        <v>-2435820.1975097656</v>
      </c>
      <c r="AN576" s="30">
        <f ca="1"/>
        <v>2378.7544007003307</v>
      </c>
      <c r="AO576" s="29">
        <f ca="1"/>
        <v>-0.58045957834110595</v>
      </c>
      <c r="AQ576" s="31">
        <f t="array" aca="1" ref="AQ576:AS576" ca="1">TRANSPOSE(MMULT(MINVERSE(MMULT(OFFSET(A$375,0,1+18,3,AM$376),TRANSPOSE(OFFSET(A$375,0,1+18,3,AM$376)))),MMULT(OFFSET(A$375,0,1+18,3,AM$376),TRANSPOSE(OFFSET(A576,0,1+18,1,AM$376)))))</f>
        <v>-2577155.0258178711</v>
      </c>
      <c r="AR576" s="30">
        <f ca="1"/>
        <v>2516.7020620703697</v>
      </c>
      <c r="AS576" s="29">
        <f ca="1"/>
        <v>-0.61410593417531345</v>
      </c>
    </row>
    <row r="577" spans="1:45" x14ac:dyDescent="0.2">
      <c r="A577" t="s">
        <v>212</v>
      </c>
      <c r="B577" s="26">
        <v>525</v>
      </c>
      <c r="C577" s="3">
        <v>594</v>
      </c>
      <c r="D577" s="26">
        <v>657</v>
      </c>
      <c r="E577" s="26">
        <v>638</v>
      </c>
      <c r="F577" s="26">
        <v>638</v>
      </c>
      <c r="G577" s="26">
        <v>701</v>
      </c>
      <c r="H577" s="26">
        <v>781</v>
      </c>
      <c r="I577" s="26">
        <v>811</v>
      </c>
      <c r="J577" s="26">
        <v>797</v>
      </c>
      <c r="K577" s="26">
        <v>802</v>
      </c>
      <c r="L577" s="26">
        <v>833</v>
      </c>
      <c r="M577" s="26">
        <v>863</v>
      </c>
      <c r="N577" s="26">
        <v>859</v>
      </c>
      <c r="O577" s="26">
        <v>840</v>
      </c>
      <c r="P577" s="26">
        <v>826</v>
      </c>
      <c r="Q577" s="26">
        <v>822</v>
      </c>
      <c r="R577" s="26">
        <v>815</v>
      </c>
      <c r="S577" s="26">
        <v>795</v>
      </c>
      <c r="T577">
        <v>551</v>
      </c>
      <c r="U577">
        <v>627</v>
      </c>
      <c r="V577">
        <v>695</v>
      </c>
      <c r="W577">
        <v>675</v>
      </c>
      <c r="X577">
        <v>674</v>
      </c>
      <c r="Y577">
        <v>741</v>
      </c>
      <c r="Z577">
        <v>825</v>
      </c>
      <c r="AA577">
        <v>859</v>
      </c>
      <c r="AB577">
        <v>844</v>
      </c>
      <c r="AC577">
        <v>850</v>
      </c>
      <c r="AD577">
        <v>884</v>
      </c>
      <c r="AE577">
        <v>917</v>
      </c>
      <c r="AF577">
        <v>913</v>
      </c>
      <c r="AG577">
        <v>893</v>
      </c>
      <c r="AH577">
        <v>879</v>
      </c>
      <c r="AI577">
        <v>874</v>
      </c>
      <c r="AJ577">
        <v>867</v>
      </c>
      <c r="AK577">
        <v>847</v>
      </c>
      <c r="AM577" s="31">
        <f t="array" aca="1" ref="AM577:AO577" ca="1">TRANSPOSE(MMULT(MINVERSE(MMULT(OFFSET(A$375,0,1,3,AM$376),TRANSPOSE(OFFSET(A$375,0,1,3,AM$376)))),MMULT(OFFSET(A$375,0,1,3,AM$376),TRANSPOSE(OFFSET(A577,0,1,1,AM$376)))))</f>
        <v>-234776.52673339844</v>
      </c>
      <c r="AN577" s="30">
        <f ca="1"/>
        <v>224.87843644618988</v>
      </c>
      <c r="AO577" s="29">
        <f ca="1"/>
        <v>-5.3646357275283663E-2</v>
      </c>
      <c r="AQ577" s="31">
        <f t="array" aca="1" ref="AQ577:AS577" ca="1">TRANSPOSE(MMULT(MINVERSE(MMULT(OFFSET(A$375,0,1+18,3,AM$376),TRANSPOSE(OFFSET(A$375,0,1+18,3,AM$376)))),MMULT(OFFSET(A$375,0,1+18,3,AM$376),TRANSPOSE(OFFSET(A577,0,1+18,1,AM$376)))))</f>
        <v>-245631.68630981445</v>
      </c>
      <c r="AR577" s="30">
        <f ca="1"/>
        <v>235.11100459098816</v>
      </c>
      <c r="AS577" s="29">
        <f ca="1"/>
        <v>-5.6043959848466329E-2</v>
      </c>
    </row>
    <row r="578" spans="1:45" x14ac:dyDescent="0.2">
      <c r="A578" t="s">
        <v>213</v>
      </c>
      <c r="B578" s="26">
        <v>2007</v>
      </c>
      <c r="C578" s="3">
        <v>1867</v>
      </c>
      <c r="D578" s="26">
        <v>1746</v>
      </c>
      <c r="E578" s="26">
        <v>1611</v>
      </c>
      <c r="F578" s="26">
        <v>1506</v>
      </c>
      <c r="G578" s="26">
        <v>1431</v>
      </c>
      <c r="H578" s="26">
        <v>1374</v>
      </c>
      <c r="I578" s="26">
        <v>1314</v>
      </c>
      <c r="J578" s="26">
        <v>1257</v>
      </c>
      <c r="K578" s="26">
        <v>1205</v>
      </c>
      <c r="L578" s="26">
        <v>1158</v>
      </c>
      <c r="M578" s="26">
        <v>1119</v>
      </c>
      <c r="N578" s="26">
        <v>1085</v>
      </c>
      <c r="O578" s="26">
        <v>1055</v>
      </c>
      <c r="P578" s="26">
        <v>1025</v>
      </c>
      <c r="Q578" s="26">
        <v>996</v>
      </c>
      <c r="R578" s="26">
        <v>968</v>
      </c>
      <c r="S578" s="26">
        <v>943</v>
      </c>
      <c r="T578">
        <v>2124</v>
      </c>
      <c r="U578">
        <v>1977</v>
      </c>
      <c r="V578">
        <v>1850</v>
      </c>
      <c r="W578">
        <v>1708</v>
      </c>
      <c r="X578">
        <v>1597</v>
      </c>
      <c r="Y578">
        <v>1518</v>
      </c>
      <c r="Z578">
        <v>1458</v>
      </c>
      <c r="AA578">
        <v>1394</v>
      </c>
      <c r="AB578">
        <v>1335</v>
      </c>
      <c r="AC578">
        <v>1280</v>
      </c>
      <c r="AD578">
        <v>1230</v>
      </c>
      <c r="AE578">
        <v>1188</v>
      </c>
      <c r="AF578">
        <v>1152</v>
      </c>
      <c r="AG578">
        <v>1120</v>
      </c>
      <c r="AH578">
        <v>1089</v>
      </c>
      <c r="AI578">
        <v>1057</v>
      </c>
      <c r="AJ578">
        <v>1028</v>
      </c>
      <c r="AK578">
        <v>1001</v>
      </c>
      <c r="AM578" s="31">
        <f t="array" aca="1" ref="AM578:AO578" ca="1">TRANSPOSE(MMULT(MINVERSE(MMULT(OFFSET(A$375,0,1,3,AM$376),TRANSPOSE(OFFSET(A$375,0,1,3,AM$376)))),MMULT(OFFSET(A$375,0,1,3,AM$376),TRANSPOSE(OFFSET(A578,0,1,1,AM$376)))))</f>
        <v>871104.60778808594</v>
      </c>
      <c r="AN578" s="30">
        <f ca="1"/>
        <v>-835.81154370307922</v>
      </c>
      <c r="AO578" s="29">
        <f ca="1"/>
        <v>0.20073927425255533</v>
      </c>
      <c r="AQ578" s="31">
        <f t="array" aca="1" ref="AQ578:AS578" ca="1">TRANSPOSE(MMULT(MINVERSE(MMULT(OFFSET(A$375,0,1+18,3,AM$376),TRANSPOSE(OFFSET(A$375,0,1+18,3,AM$376)))),MMULT(OFFSET(A$375,0,1+18,3,AM$376),TRANSPOSE(OFFSET(A578,0,1+18,1,AM$376)))))</f>
        <v>912272.17590332031</v>
      </c>
      <c r="AR578" s="30">
        <f ca="1"/>
        <v>-875.18697088956833</v>
      </c>
      <c r="AS578" s="29">
        <f ca="1"/>
        <v>0.21016984430025332</v>
      </c>
    </row>
    <row r="579" spans="1:45" x14ac:dyDescent="0.2">
      <c r="A579" t="s">
        <v>214</v>
      </c>
      <c r="B579" s="26">
        <v>60</v>
      </c>
      <c r="C579" s="3">
        <v>75</v>
      </c>
      <c r="D579" s="26">
        <v>86</v>
      </c>
      <c r="E579" s="26">
        <v>90</v>
      </c>
      <c r="F579" s="26">
        <v>91</v>
      </c>
      <c r="G579" s="26">
        <v>90</v>
      </c>
      <c r="H579" s="26">
        <v>88</v>
      </c>
      <c r="I579" s="26">
        <v>87</v>
      </c>
      <c r="J579" s="26">
        <v>88</v>
      </c>
      <c r="K579" s="26">
        <v>87</v>
      </c>
      <c r="L579" s="26">
        <v>85</v>
      </c>
      <c r="M579" s="26">
        <v>81</v>
      </c>
      <c r="N579" s="26">
        <v>78</v>
      </c>
      <c r="O579" s="26">
        <v>75</v>
      </c>
      <c r="P579" s="26">
        <v>73</v>
      </c>
      <c r="Q579" s="26">
        <v>70</v>
      </c>
      <c r="R579" s="26">
        <v>68</v>
      </c>
      <c r="S579" s="26">
        <v>64</v>
      </c>
      <c r="T579">
        <v>63</v>
      </c>
      <c r="U579">
        <v>78</v>
      </c>
      <c r="V579">
        <v>90</v>
      </c>
      <c r="W579">
        <v>93</v>
      </c>
      <c r="X579">
        <v>95</v>
      </c>
      <c r="Y579">
        <v>93</v>
      </c>
      <c r="Z579">
        <v>91</v>
      </c>
      <c r="AA579">
        <v>90</v>
      </c>
      <c r="AB579">
        <v>91</v>
      </c>
      <c r="AC579">
        <v>91</v>
      </c>
      <c r="AD579">
        <v>89</v>
      </c>
      <c r="AE579">
        <v>85</v>
      </c>
      <c r="AF579">
        <v>81</v>
      </c>
      <c r="AG579">
        <v>78</v>
      </c>
      <c r="AH579">
        <v>76</v>
      </c>
      <c r="AI579">
        <v>74</v>
      </c>
      <c r="AJ579">
        <v>71</v>
      </c>
      <c r="AK579">
        <v>67</v>
      </c>
      <c r="AM579" s="31">
        <f t="array" aca="1" ref="AM579:AO579" ca="1">TRANSPOSE(MMULT(MINVERSE(MMULT(OFFSET(A$375,0,1,3,AM$376),TRANSPOSE(OFFSET(A$375,0,1,3,AM$376)))),MMULT(OFFSET(A$375,0,1,3,AM$376),TRANSPOSE(OFFSET(A579,0,1,1,AM$376)))))</f>
        <v>-93251.793285369873</v>
      </c>
      <c r="AN579" s="30">
        <f ca="1"/>
        <v>91.161644296720624</v>
      </c>
      <c r="AO579" s="29">
        <f ca="1"/>
        <v>-2.2257743707541522E-2</v>
      </c>
      <c r="AQ579" s="31">
        <f t="array" aca="1" ref="AQ579:AS579" ca="1">TRANSPOSE(MMULT(MINVERSE(MMULT(OFFSET(A$375,0,1+18,3,AM$376),TRANSPOSE(OFFSET(A$375,0,1+18,3,AM$376)))),MMULT(OFFSET(A$375,0,1+18,3,AM$376),TRANSPOSE(OFFSET(A579,0,1+18,1,AM$376)))))</f>
        <v>-93261.89218711853</v>
      </c>
      <c r="AR579" s="30">
        <f ca="1"/>
        <v>91.168237702921033</v>
      </c>
      <c r="AS579" s="29">
        <f ca="1"/>
        <v>-2.2257743707996269E-2</v>
      </c>
    </row>
    <row r="580" spans="1:45" x14ac:dyDescent="0.2">
      <c r="A580" t="s">
        <v>215</v>
      </c>
      <c r="B580" s="26">
        <v>530</v>
      </c>
      <c r="C580" s="3">
        <v>559</v>
      </c>
      <c r="D580" s="26">
        <v>596</v>
      </c>
      <c r="E580" s="26">
        <v>643</v>
      </c>
      <c r="F580" s="26">
        <v>697</v>
      </c>
      <c r="G580" s="26">
        <v>749</v>
      </c>
      <c r="H580" s="26">
        <v>795</v>
      </c>
      <c r="I580" s="26">
        <v>835</v>
      </c>
      <c r="J580" s="26">
        <v>870</v>
      </c>
      <c r="K580" s="26">
        <v>905</v>
      </c>
      <c r="L580" s="26">
        <v>937</v>
      </c>
      <c r="M580" s="26">
        <v>965</v>
      </c>
      <c r="N580" s="26">
        <v>987</v>
      </c>
      <c r="O580" s="26">
        <v>1001</v>
      </c>
      <c r="P580" s="26">
        <v>1009</v>
      </c>
      <c r="Q580" s="26">
        <v>1015</v>
      </c>
      <c r="R580" s="26">
        <v>1013</v>
      </c>
      <c r="S580" s="26">
        <v>1009</v>
      </c>
      <c r="T580">
        <v>534</v>
      </c>
      <c r="U580">
        <v>562</v>
      </c>
      <c r="V580">
        <v>599</v>
      </c>
      <c r="W580">
        <v>646</v>
      </c>
      <c r="X580">
        <v>701</v>
      </c>
      <c r="Y580">
        <v>753</v>
      </c>
      <c r="Z580">
        <v>799</v>
      </c>
      <c r="AA580">
        <v>838</v>
      </c>
      <c r="AB580">
        <v>874</v>
      </c>
      <c r="AC580">
        <v>909</v>
      </c>
      <c r="AD580">
        <v>941</v>
      </c>
      <c r="AE580">
        <v>969</v>
      </c>
      <c r="AF580">
        <v>991</v>
      </c>
      <c r="AG580">
        <v>1006</v>
      </c>
      <c r="AH580">
        <v>1015</v>
      </c>
      <c r="AI580">
        <v>1021</v>
      </c>
      <c r="AJ580">
        <v>1021</v>
      </c>
      <c r="AK580">
        <v>1017</v>
      </c>
      <c r="AM580" s="31">
        <f t="array" aca="1" ref="AM580:AO580" ca="1">TRANSPOSE(MMULT(MINVERSE(MMULT(OFFSET(A$375,0,1,3,AM$376),TRANSPOSE(OFFSET(A$375,0,1,3,AM$376)))),MMULT(OFFSET(A$375,0,1,3,AM$376),TRANSPOSE(OFFSET(A580,0,1,1,AM$376)))))</f>
        <v>-176836.15029907227</v>
      </c>
      <c r="AN580" s="30">
        <f ca="1"/>
        <v>165.6341769695282</v>
      </c>
      <c r="AO580" s="29">
        <f ca="1"/>
        <v>-3.8521481241332367E-2</v>
      </c>
      <c r="AQ580" s="31">
        <f t="array" aca="1" ref="AQ580:AS580" ca="1">TRANSPOSE(MMULT(MINVERSE(MMULT(OFFSET(A$375,0,1+18,3,AM$376),TRANSPOSE(OFFSET(A$375,0,1+18,3,AM$376)))),MMULT(OFFSET(A$375,0,1+18,3,AM$376),TRANSPOSE(OFFSET(A580,0,1+18,1,AM$376)))))</f>
        <v>-176439.42794799805</v>
      </c>
      <c r="AR580" s="30">
        <f ca="1"/>
        <v>165.2376734316349</v>
      </c>
      <c r="AS580" s="29">
        <f ca="1"/>
        <v>-3.8421581128204707E-2</v>
      </c>
    </row>
    <row r="581" spans="1:45" x14ac:dyDescent="0.2">
      <c r="A581" t="s">
        <v>216</v>
      </c>
      <c r="B581" s="26">
        <v>1</v>
      </c>
      <c r="C581" s="3">
        <v>1</v>
      </c>
      <c r="D581" s="26">
        <v>1</v>
      </c>
      <c r="E581" s="26">
        <v>1</v>
      </c>
      <c r="F581" s="26">
        <v>1</v>
      </c>
      <c r="G581" s="26">
        <v>1</v>
      </c>
      <c r="H581" s="26">
        <v>1</v>
      </c>
      <c r="I581" s="26">
        <v>1</v>
      </c>
      <c r="J581" s="26">
        <v>1</v>
      </c>
      <c r="K581" s="26">
        <v>1</v>
      </c>
      <c r="L581" s="26">
        <v>1</v>
      </c>
      <c r="M581" s="26">
        <v>1</v>
      </c>
      <c r="N581" s="26">
        <v>1</v>
      </c>
      <c r="O581" s="26">
        <v>1</v>
      </c>
      <c r="P581" s="26">
        <v>1</v>
      </c>
      <c r="Q581" s="26">
        <v>1</v>
      </c>
      <c r="R581" s="26">
        <v>1</v>
      </c>
      <c r="S581" s="26">
        <v>1</v>
      </c>
      <c r="T581">
        <v>1</v>
      </c>
      <c r="U581">
        <v>1</v>
      </c>
      <c r="V581">
        <v>1</v>
      </c>
      <c r="W581">
        <v>1</v>
      </c>
      <c r="X581">
        <v>1</v>
      </c>
      <c r="Y581">
        <v>1</v>
      </c>
      <c r="Z581">
        <v>1</v>
      </c>
      <c r="AA581">
        <v>1</v>
      </c>
      <c r="AB581">
        <v>1</v>
      </c>
      <c r="AC581">
        <v>1</v>
      </c>
      <c r="AD581">
        <v>1</v>
      </c>
      <c r="AE581">
        <v>1</v>
      </c>
      <c r="AF581">
        <v>1</v>
      </c>
      <c r="AG581">
        <v>1</v>
      </c>
      <c r="AH581">
        <v>1</v>
      </c>
      <c r="AI581">
        <v>1</v>
      </c>
      <c r="AJ581">
        <v>1</v>
      </c>
      <c r="AK581">
        <v>1</v>
      </c>
      <c r="AM581" s="31">
        <f t="array" aca="1" ref="AM581:AO581" ca="1">TRANSPOSE(MMULT(MINVERSE(MMULT(OFFSET(A$375,0,1,3,AM$376),TRANSPOSE(OFFSET(A$375,0,1,3,AM$376)))),MMULT(OFFSET(A$375,0,1,3,AM$376),TRANSPOSE(OFFSET(A581,0,1,1,AM$376)))))</f>
        <v>1</v>
      </c>
      <c r="AN581" s="30">
        <f ca="1"/>
        <v>-2.9103830456733704E-11</v>
      </c>
      <c r="AO581" s="29">
        <f ca="1"/>
        <v>1.4210854715202004E-14</v>
      </c>
      <c r="AQ581" s="31">
        <f t="array" aca="1" ref="AQ581:AS581" ca="1">TRANSPOSE(MMULT(MINVERSE(MMULT(OFFSET(A$375,0,1+18,3,AM$376),TRANSPOSE(OFFSET(A$375,0,1+18,3,AM$376)))),MMULT(OFFSET(A$375,0,1+18,3,AM$376),TRANSPOSE(OFFSET(A581,0,1+18,1,AM$376)))))</f>
        <v>1</v>
      </c>
      <c r="AR581" s="30">
        <f ca="1"/>
        <v>-2.9103830456733704E-11</v>
      </c>
      <c r="AS581" s="29">
        <f ca="1"/>
        <v>1.4210854715202004E-14</v>
      </c>
    </row>
    <row r="582" spans="1:45" x14ac:dyDescent="0.2">
      <c r="A582" t="s">
        <v>217</v>
      </c>
      <c r="B582" s="26">
        <v>6</v>
      </c>
      <c r="C582" s="3">
        <v>6</v>
      </c>
      <c r="D582" s="26">
        <v>6</v>
      </c>
      <c r="E582" s="26">
        <v>6</v>
      </c>
      <c r="F582" s="26">
        <v>6</v>
      </c>
      <c r="G582" s="26">
        <v>6</v>
      </c>
      <c r="H582" s="26">
        <v>6</v>
      </c>
      <c r="I582" s="26">
        <v>6</v>
      </c>
      <c r="J582" s="26">
        <v>6</v>
      </c>
      <c r="K582" s="26">
        <v>6</v>
      </c>
      <c r="L582" s="26">
        <v>6</v>
      </c>
      <c r="M582" s="26">
        <v>6</v>
      </c>
      <c r="N582" s="26">
        <v>6</v>
      </c>
      <c r="O582" s="26">
        <v>5</v>
      </c>
      <c r="P582" s="26">
        <v>5</v>
      </c>
      <c r="Q582" s="26">
        <v>5</v>
      </c>
      <c r="R582" s="26">
        <v>4</v>
      </c>
      <c r="S582" s="26">
        <v>4</v>
      </c>
      <c r="T582">
        <v>6</v>
      </c>
      <c r="U582">
        <v>6</v>
      </c>
      <c r="V582">
        <v>6</v>
      </c>
      <c r="W582">
        <v>6</v>
      </c>
      <c r="X582">
        <v>6</v>
      </c>
      <c r="Y582">
        <v>7</v>
      </c>
      <c r="Z582">
        <v>7</v>
      </c>
      <c r="AA582">
        <v>6</v>
      </c>
      <c r="AB582">
        <v>6</v>
      </c>
      <c r="AC582">
        <v>6</v>
      </c>
      <c r="AD582">
        <v>6</v>
      </c>
      <c r="AE582">
        <v>6</v>
      </c>
      <c r="AF582">
        <v>6</v>
      </c>
      <c r="AG582">
        <v>6</v>
      </c>
      <c r="AH582">
        <v>5</v>
      </c>
      <c r="AI582">
        <v>5</v>
      </c>
      <c r="AJ582">
        <v>5</v>
      </c>
      <c r="AK582">
        <v>4</v>
      </c>
      <c r="AM582" s="31">
        <f t="array" aca="1" ref="AM582:AO582" ca="1">TRANSPOSE(MMULT(MINVERSE(MMULT(OFFSET(A$375,0,1,3,AM$376),TRANSPOSE(OFFSET(A$375,0,1,3,AM$376)))),MMULT(OFFSET(A$375,0,1,3,AM$376),TRANSPOSE(OFFSET(A582,0,1,1,AM$376)))))</f>
        <v>6</v>
      </c>
      <c r="AN582" s="30">
        <f ca="1"/>
        <v>-2.3283064365386963E-10</v>
      </c>
      <c r="AO582" s="29">
        <f ca="1"/>
        <v>1.7053025658242404E-13</v>
      </c>
      <c r="AQ582" s="31">
        <f t="array" aca="1" ref="AQ582:AS582" ca="1">TRANSPOSE(MMULT(MINVERSE(MMULT(OFFSET(A$375,0,1+18,3,AM$376),TRANSPOSE(OFFSET(A$375,0,1+18,3,AM$376)))),MMULT(OFFSET(A$375,0,1+18,3,AM$376),TRANSPOSE(OFFSET(A582,0,1+18,1,AM$376)))))</f>
        <v>-2247.4476990699768</v>
      </c>
      <c r="AR582" s="30">
        <f ca="1"/>
        <v>2.2052948481868953</v>
      </c>
      <c r="AS582" s="29">
        <f ca="1"/>
        <v>-5.3946057437315176E-4</v>
      </c>
    </row>
    <row r="583" spans="1:45" x14ac:dyDescent="0.2">
      <c r="A583" t="s">
        <v>218</v>
      </c>
      <c r="B583" s="26">
        <v>52</v>
      </c>
      <c r="C583" s="3">
        <v>47</v>
      </c>
      <c r="D583" s="26">
        <v>43</v>
      </c>
      <c r="E583" s="26">
        <v>39</v>
      </c>
      <c r="F583" s="26">
        <v>36</v>
      </c>
      <c r="G583" s="26">
        <v>35</v>
      </c>
      <c r="H583" s="26">
        <v>35</v>
      </c>
      <c r="I583" s="26">
        <v>34</v>
      </c>
      <c r="J583" s="26">
        <v>32</v>
      </c>
      <c r="K583" s="26">
        <v>30</v>
      </c>
      <c r="L583" s="26">
        <v>28</v>
      </c>
      <c r="M583" s="26">
        <v>27</v>
      </c>
      <c r="N583" s="26">
        <v>27</v>
      </c>
      <c r="O583" s="26">
        <v>26</v>
      </c>
      <c r="P583" s="26">
        <v>25</v>
      </c>
      <c r="Q583" s="26">
        <v>24</v>
      </c>
      <c r="R583" s="26">
        <v>23</v>
      </c>
      <c r="S583" s="26">
        <v>22</v>
      </c>
      <c r="T583">
        <v>54</v>
      </c>
      <c r="U583">
        <v>49</v>
      </c>
      <c r="V583">
        <v>45</v>
      </c>
      <c r="W583">
        <v>40</v>
      </c>
      <c r="X583">
        <v>37</v>
      </c>
      <c r="Y583">
        <v>36</v>
      </c>
      <c r="Z583">
        <v>36</v>
      </c>
      <c r="AA583">
        <v>35</v>
      </c>
      <c r="AB583">
        <v>33</v>
      </c>
      <c r="AC583">
        <v>31</v>
      </c>
      <c r="AD583">
        <v>29</v>
      </c>
      <c r="AE583">
        <v>28</v>
      </c>
      <c r="AF583">
        <v>28</v>
      </c>
      <c r="AG583">
        <v>27</v>
      </c>
      <c r="AH583">
        <v>26</v>
      </c>
      <c r="AI583">
        <v>25</v>
      </c>
      <c r="AJ583">
        <v>24</v>
      </c>
      <c r="AK583">
        <v>23</v>
      </c>
      <c r="AM583" s="31">
        <f t="array" aca="1" ref="AM583:AO583" ca="1">TRANSPOSE(MMULT(MINVERSE(MMULT(OFFSET(A$375,0,1,3,AM$376),TRANSPOSE(OFFSET(A$375,0,1,3,AM$376)))),MMULT(OFFSET(A$375,0,1,3,AM$376),TRANSPOSE(OFFSET(A583,0,1,1,AM$376)))))</f>
        <v>24374.40617275238</v>
      </c>
      <c r="AN583" s="30">
        <f ca="1"/>
        <v>-23.424776770174503</v>
      </c>
      <c r="AO583" s="29">
        <f ca="1"/>
        <v>5.6343660123729933E-3</v>
      </c>
      <c r="AQ583" s="31">
        <f t="array" aca="1" ref="AQ583:AS583" ca="1">TRANSPOSE(MMULT(MINVERSE(MMULT(OFFSET(A$375,0,1+18,3,AM$376),TRANSPOSE(OFFSET(A$375,0,1+18,3,AM$376)))),MMULT(OFFSET(A$375,0,1+18,3,AM$376),TRANSPOSE(OFFSET(A583,0,1+18,1,AM$376)))))</f>
        <v>27333.594177246094</v>
      </c>
      <c r="AR583" s="30">
        <f ca="1"/>
        <v>-26.301400335505605</v>
      </c>
      <c r="AS583" s="29">
        <f ca="1"/>
        <v>6.3336667576550099E-3</v>
      </c>
    </row>
    <row r="584" spans="1:45" x14ac:dyDescent="0.2">
      <c r="A584" t="s">
        <v>219</v>
      </c>
      <c r="B584" s="26">
        <v>486</v>
      </c>
      <c r="C584" s="3">
        <v>492</v>
      </c>
      <c r="D584" s="26">
        <v>488</v>
      </c>
      <c r="E584" s="26">
        <v>447</v>
      </c>
      <c r="F584" s="26">
        <v>405</v>
      </c>
      <c r="G584" s="26">
        <v>385</v>
      </c>
      <c r="H584" s="26">
        <v>389</v>
      </c>
      <c r="I584" s="26">
        <v>401</v>
      </c>
      <c r="J584" s="26">
        <v>403</v>
      </c>
      <c r="K584" s="26">
        <v>388</v>
      </c>
      <c r="L584" s="26">
        <v>365</v>
      </c>
      <c r="M584" s="26">
        <v>346</v>
      </c>
      <c r="N584" s="26">
        <v>338</v>
      </c>
      <c r="O584" s="26">
        <v>337</v>
      </c>
      <c r="P584" s="26">
        <v>334</v>
      </c>
      <c r="Q584" s="26">
        <v>326</v>
      </c>
      <c r="R584" s="26">
        <v>313</v>
      </c>
      <c r="S584" s="26">
        <v>301</v>
      </c>
      <c r="T584">
        <v>522</v>
      </c>
      <c r="U584">
        <v>522</v>
      </c>
      <c r="V584">
        <v>514</v>
      </c>
      <c r="W584">
        <v>469</v>
      </c>
      <c r="X584">
        <v>425</v>
      </c>
      <c r="Y584">
        <v>404</v>
      </c>
      <c r="Z584">
        <v>408</v>
      </c>
      <c r="AA584">
        <v>421</v>
      </c>
      <c r="AB584">
        <v>423</v>
      </c>
      <c r="AC584">
        <v>407</v>
      </c>
      <c r="AD584">
        <v>383</v>
      </c>
      <c r="AE584">
        <v>363</v>
      </c>
      <c r="AF584">
        <v>355</v>
      </c>
      <c r="AG584">
        <v>353</v>
      </c>
      <c r="AH584">
        <v>351</v>
      </c>
      <c r="AI584">
        <v>342</v>
      </c>
      <c r="AJ584">
        <v>329</v>
      </c>
      <c r="AK584">
        <v>316</v>
      </c>
      <c r="AM584" s="31">
        <f t="array" aca="1" ref="AM584:AO584" ca="1">TRANSPOSE(MMULT(MINVERSE(MMULT(OFFSET(A$375,0,1,3,AM$376),TRANSPOSE(OFFSET(A$375,0,1,3,AM$376)))),MMULT(OFFSET(A$375,0,1,3,AM$376),TRANSPOSE(OFFSET(A584,0,1,1,AM$376)))))</f>
        <v>100184.8306427002</v>
      </c>
      <c r="AN584" s="30">
        <f ca="1"/>
        <v>-95.086819529533386</v>
      </c>
      <c r="AO584" s="29">
        <f ca="1"/>
        <v>2.2637364185357001E-2</v>
      </c>
      <c r="AQ584" s="31">
        <f t="array" aca="1" ref="AQ584:AS584" ca="1">TRANSPOSE(MMULT(MINVERSE(MMULT(OFFSET(A$375,0,1+18,3,AM$376),TRANSPOSE(OFFSET(A$375,0,1+18,3,AM$376)))),MMULT(OFFSET(A$375,0,1+18,3,AM$376),TRANSPOSE(OFFSET(A584,0,1+18,1,AM$376)))))</f>
        <v>133533.88073730469</v>
      </c>
      <c r="AR584" s="30">
        <f ca="1"/>
        <v>-127.44276569783688</v>
      </c>
      <c r="AS584" s="29">
        <f ca="1"/>
        <v>3.0489512559142895E-2</v>
      </c>
    </row>
    <row r="585" spans="1:45" x14ac:dyDescent="0.2">
      <c r="A585" t="s">
        <v>220</v>
      </c>
      <c r="B585" s="26">
        <v>3512</v>
      </c>
      <c r="C585" s="3">
        <v>3349</v>
      </c>
      <c r="D585" s="26">
        <v>3187</v>
      </c>
      <c r="E585" s="26">
        <v>3065</v>
      </c>
      <c r="F585" s="26">
        <v>2931</v>
      </c>
      <c r="G585" s="26">
        <v>2832</v>
      </c>
      <c r="H585" s="26">
        <v>2742</v>
      </c>
      <c r="I585" s="26">
        <v>2661</v>
      </c>
      <c r="J585" s="26">
        <v>2588</v>
      </c>
      <c r="K585" s="26">
        <v>2497</v>
      </c>
      <c r="L585" s="26">
        <v>2395</v>
      </c>
      <c r="M585" s="26">
        <v>2296</v>
      </c>
      <c r="N585" s="26">
        <v>2216</v>
      </c>
      <c r="O585" s="26">
        <v>2147</v>
      </c>
      <c r="P585" s="26">
        <v>2082</v>
      </c>
      <c r="Q585" s="26">
        <v>2013</v>
      </c>
      <c r="R585" s="26">
        <v>1940</v>
      </c>
      <c r="S585" s="26">
        <v>1866</v>
      </c>
      <c r="T585">
        <v>3674</v>
      </c>
      <c r="U585">
        <v>3503</v>
      </c>
      <c r="V585">
        <v>3332</v>
      </c>
      <c r="W585">
        <v>3210</v>
      </c>
      <c r="X585">
        <v>3071</v>
      </c>
      <c r="Y585">
        <v>2971</v>
      </c>
      <c r="Z585">
        <v>2877</v>
      </c>
      <c r="AA585">
        <v>2793</v>
      </c>
      <c r="AB585">
        <v>2717</v>
      </c>
      <c r="AC585">
        <v>2622</v>
      </c>
      <c r="AD585">
        <v>2515</v>
      </c>
      <c r="AE585">
        <v>2412</v>
      </c>
      <c r="AF585">
        <v>2328</v>
      </c>
      <c r="AG585">
        <v>2255</v>
      </c>
      <c r="AH585">
        <v>2187</v>
      </c>
      <c r="AI585">
        <v>2114</v>
      </c>
      <c r="AJ585">
        <v>2037</v>
      </c>
      <c r="AK585">
        <v>1961</v>
      </c>
      <c r="AM585" s="31">
        <f t="array" aca="1" ref="AM585:AO585" ca="1">TRANSPOSE(MMULT(MINVERSE(MMULT(OFFSET(A$375,0,1,3,AM$376),TRANSPOSE(OFFSET(A$375,0,1,3,AM$376)))),MMULT(OFFSET(A$375,0,1,3,AM$376),TRANSPOSE(OFFSET(A585,0,1,1,AM$376)))))</f>
        <v>586207.625</v>
      </c>
      <c r="AN585" s="30">
        <f ca="1"/>
        <v>-549.99743962287903</v>
      </c>
      <c r="AO585" s="29">
        <f ca="1"/>
        <v>0.12943057849770412</v>
      </c>
      <c r="AQ585" s="31">
        <f t="array" aca="1" ref="AQ585:AS585" ca="1">TRANSPOSE(MMULT(MINVERSE(MMULT(OFFSET(A$375,0,1+18,3,AM$376),TRANSPOSE(OFFSET(A$375,0,1+18,3,AM$376)))),MMULT(OFFSET(A$375,0,1+18,3,AM$376),TRANSPOSE(OFFSET(A585,0,1+18,1,AM$376)))))</f>
        <v>594134.67944335938</v>
      </c>
      <c r="AR585" s="30">
        <f ca="1"/>
        <v>-556.87246507406235</v>
      </c>
      <c r="AS585" s="29">
        <f ca="1"/>
        <v>0.13092908010003157</v>
      </c>
    </row>
    <row r="586" spans="1:45" x14ac:dyDescent="0.2">
      <c r="A586" t="s">
        <v>221</v>
      </c>
      <c r="B586" s="26">
        <v>338</v>
      </c>
      <c r="C586" s="3">
        <v>331</v>
      </c>
      <c r="D586" s="26">
        <v>324</v>
      </c>
      <c r="E586" s="26">
        <v>303</v>
      </c>
      <c r="F586" s="26">
        <v>286</v>
      </c>
      <c r="G586" s="26">
        <v>288</v>
      </c>
      <c r="H586" s="26">
        <v>301</v>
      </c>
      <c r="I586" s="26">
        <v>310</v>
      </c>
      <c r="J586" s="26">
        <v>303</v>
      </c>
      <c r="K586" s="26">
        <v>288</v>
      </c>
      <c r="L586" s="26">
        <v>275</v>
      </c>
      <c r="M586" s="26">
        <v>270</v>
      </c>
      <c r="N586" s="26">
        <v>268</v>
      </c>
      <c r="O586" s="26">
        <v>266</v>
      </c>
      <c r="P586" s="26">
        <v>259</v>
      </c>
      <c r="Q586" s="26">
        <v>248</v>
      </c>
      <c r="R586" s="26">
        <v>238</v>
      </c>
      <c r="S586" s="26">
        <v>231</v>
      </c>
      <c r="T586">
        <v>348</v>
      </c>
      <c r="U586">
        <v>341</v>
      </c>
      <c r="V586">
        <v>333</v>
      </c>
      <c r="W586">
        <v>312</v>
      </c>
      <c r="X586">
        <v>294</v>
      </c>
      <c r="Y586">
        <v>295</v>
      </c>
      <c r="Z586">
        <v>309</v>
      </c>
      <c r="AA586">
        <v>318</v>
      </c>
      <c r="AB586">
        <v>312</v>
      </c>
      <c r="AC586">
        <v>296</v>
      </c>
      <c r="AD586">
        <v>283</v>
      </c>
      <c r="AE586">
        <v>278</v>
      </c>
      <c r="AF586">
        <v>277</v>
      </c>
      <c r="AG586">
        <v>275</v>
      </c>
      <c r="AH586">
        <v>268</v>
      </c>
      <c r="AI586">
        <v>258</v>
      </c>
      <c r="AJ586">
        <v>248</v>
      </c>
      <c r="AK586">
        <v>240</v>
      </c>
      <c r="AM586" s="31">
        <f t="array" aca="1" ref="AM586:AO586" ca="1">TRANSPOSE(MMULT(MINVERSE(MMULT(OFFSET(A$375,0,1,3,AM$376),TRANSPOSE(OFFSET(A$375,0,1,3,AM$376)))),MMULT(OFFSET(A$375,0,1,3,AM$376),TRANSPOSE(OFFSET(A586,0,1,1,AM$376)))))</f>
        <v>28077.232551574707</v>
      </c>
      <c r="AN586" s="30">
        <f ca="1"/>
        <v>-26.169232539832592</v>
      </c>
      <c r="AO586" s="29">
        <f ca="1"/>
        <v>6.1538465870398795E-3</v>
      </c>
      <c r="AQ586" s="31">
        <f t="array" aca="1" ref="AQ586:AS586" ca="1">TRANSPOSE(MMULT(MINVERSE(MMULT(OFFSET(A$375,0,1+18,3,AM$376),TRANSPOSE(OFFSET(A$375,0,1+18,3,AM$376)))),MMULT(OFFSET(A$375,0,1+18,3,AM$376),TRANSPOSE(OFFSET(A586,0,1+18,1,AM$376)))))</f>
        <v>35483.112159729004</v>
      </c>
      <c r="AR586" s="30">
        <f ca="1"/>
        <v>-33.38241982460022</v>
      </c>
      <c r="AS586" s="29">
        <f ca="1"/>
        <v>7.9120884602161823E-3</v>
      </c>
    </row>
    <row r="587" spans="1:45" x14ac:dyDescent="0.2">
      <c r="A587" t="s">
        <v>222</v>
      </c>
      <c r="B587" s="26">
        <v>2</v>
      </c>
      <c r="C587" s="3">
        <v>2</v>
      </c>
      <c r="D587" s="26">
        <v>2</v>
      </c>
      <c r="E587" s="26">
        <v>2</v>
      </c>
      <c r="F587" s="26">
        <v>2</v>
      </c>
      <c r="G587" s="26">
        <v>2</v>
      </c>
      <c r="H587" s="26">
        <v>1</v>
      </c>
      <c r="I587" s="26">
        <v>1</v>
      </c>
      <c r="J587" s="26">
        <v>1</v>
      </c>
      <c r="K587" s="26">
        <v>1</v>
      </c>
      <c r="L587" s="26">
        <v>1</v>
      </c>
      <c r="M587" s="26">
        <v>1</v>
      </c>
      <c r="N587" s="26">
        <v>1</v>
      </c>
      <c r="O587" s="26">
        <v>1</v>
      </c>
      <c r="P587" s="26">
        <v>1</v>
      </c>
      <c r="Q587" s="26">
        <v>1</v>
      </c>
      <c r="R587" s="26">
        <v>1</v>
      </c>
      <c r="S587" s="26">
        <v>1</v>
      </c>
      <c r="T587">
        <v>2</v>
      </c>
      <c r="U587">
        <v>2</v>
      </c>
      <c r="V587">
        <v>2</v>
      </c>
      <c r="W587">
        <v>2</v>
      </c>
      <c r="X587">
        <v>2</v>
      </c>
      <c r="Y587">
        <v>2</v>
      </c>
      <c r="Z587">
        <v>1</v>
      </c>
      <c r="AA587">
        <v>1</v>
      </c>
      <c r="AB587">
        <v>1</v>
      </c>
      <c r="AC587">
        <v>1</v>
      </c>
      <c r="AD587">
        <v>1</v>
      </c>
      <c r="AE587">
        <v>1</v>
      </c>
      <c r="AF587">
        <v>1</v>
      </c>
      <c r="AG587">
        <v>1</v>
      </c>
      <c r="AH587">
        <v>1</v>
      </c>
      <c r="AI587">
        <v>1</v>
      </c>
      <c r="AJ587">
        <v>1</v>
      </c>
      <c r="AK587">
        <v>1</v>
      </c>
      <c r="AM587" s="31">
        <f t="array" aca="1" ref="AM587:AO587" ca="1">TRANSPOSE(MMULT(MINVERSE(MMULT(OFFSET(A$375,0,1,3,AM$376),TRANSPOSE(OFFSET(A$375,0,1,3,AM$376)))),MMULT(OFFSET(A$375,0,1,3,AM$376),TRANSPOSE(OFFSET(A587,0,1,1,AM$376)))))</f>
        <v>633.5035372376442</v>
      </c>
      <c r="AN587" s="30">
        <f ca="1"/>
        <v>-0.59510493505513296</v>
      </c>
      <c r="AO587" s="29">
        <f ca="1"/>
        <v>1.398601496447327E-4</v>
      </c>
      <c r="AQ587" s="31">
        <f t="array" aca="1" ref="AQ587:AS587" ca="1">TRANSPOSE(MMULT(MINVERSE(MMULT(OFFSET(A$375,0,1+18,3,AM$376),TRANSPOSE(OFFSET(A$375,0,1+18,3,AM$376)))),MMULT(OFFSET(A$375,0,1+18,3,AM$376),TRANSPOSE(OFFSET(A587,0,1+18,1,AM$376)))))</f>
        <v>633.5035372376442</v>
      </c>
      <c r="AR587" s="30">
        <f ca="1"/>
        <v>-0.59510493505513296</v>
      </c>
      <c r="AS587" s="29">
        <f ca="1"/>
        <v>1.398601496447327E-4</v>
      </c>
    </row>
    <row r="588" spans="1:45" x14ac:dyDescent="0.2">
      <c r="A588" t="s">
        <v>223</v>
      </c>
      <c r="B588" s="26">
        <v>1</v>
      </c>
      <c r="C588" s="3">
        <v>1</v>
      </c>
      <c r="D588" s="26">
        <v>1</v>
      </c>
      <c r="E588" s="26">
        <v>1</v>
      </c>
      <c r="F588" s="26">
        <v>1</v>
      </c>
      <c r="G588" s="26">
        <v>1</v>
      </c>
      <c r="H588" s="26">
        <v>1</v>
      </c>
      <c r="I588" s="26">
        <v>1</v>
      </c>
      <c r="J588" s="26">
        <v>1</v>
      </c>
      <c r="K588" s="26">
        <v>1</v>
      </c>
      <c r="L588" s="26">
        <v>1</v>
      </c>
      <c r="M588" s="26">
        <v>1</v>
      </c>
      <c r="N588" s="26">
        <v>1</v>
      </c>
      <c r="O588" s="26">
        <v>1</v>
      </c>
      <c r="P588" s="26">
        <v>1</v>
      </c>
      <c r="Q588" s="26">
        <v>1</v>
      </c>
      <c r="R588" s="26">
        <v>1</v>
      </c>
      <c r="S588" s="26">
        <v>1</v>
      </c>
      <c r="T588">
        <v>1</v>
      </c>
      <c r="U588">
        <v>1</v>
      </c>
      <c r="V588">
        <v>1</v>
      </c>
      <c r="W588">
        <v>1</v>
      </c>
      <c r="X588">
        <v>1</v>
      </c>
      <c r="Y588">
        <v>1</v>
      </c>
      <c r="Z588">
        <v>1</v>
      </c>
      <c r="AA588">
        <v>1</v>
      </c>
      <c r="AB588">
        <v>1</v>
      </c>
      <c r="AC588">
        <v>1</v>
      </c>
      <c r="AD588">
        <v>1</v>
      </c>
      <c r="AE588">
        <v>1</v>
      </c>
      <c r="AF588">
        <v>1</v>
      </c>
      <c r="AG588">
        <v>1</v>
      </c>
      <c r="AH588">
        <v>1</v>
      </c>
      <c r="AI588">
        <v>1</v>
      </c>
      <c r="AJ588">
        <v>1</v>
      </c>
      <c r="AK588">
        <v>1</v>
      </c>
      <c r="AM588" s="31">
        <f t="array" aca="1" ref="AM588:AO588" ca="1">TRANSPOSE(MMULT(MINVERSE(MMULT(OFFSET(A$375,0,1,3,AM$376),TRANSPOSE(OFFSET(A$375,0,1,3,AM$376)))),MMULT(OFFSET(A$375,0,1,3,AM$376),TRANSPOSE(OFFSET(A588,0,1,1,AM$376)))))</f>
        <v>1</v>
      </c>
      <c r="AN588" s="30">
        <f ca="1"/>
        <v>-2.9103830456733704E-11</v>
      </c>
      <c r="AO588" s="29">
        <f ca="1"/>
        <v>1.4210854715202004E-14</v>
      </c>
      <c r="AQ588" s="31">
        <f t="array" aca="1" ref="AQ588:AS588" ca="1">TRANSPOSE(MMULT(MINVERSE(MMULT(OFFSET(A$375,0,1+18,3,AM$376),TRANSPOSE(OFFSET(A$375,0,1+18,3,AM$376)))),MMULT(OFFSET(A$375,0,1+18,3,AM$376),TRANSPOSE(OFFSET(A588,0,1+18,1,AM$376)))))</f>
        <v>1</v>
      </c>
      <c r="AR588" s="30">
        <f ca="1"/>
        <v>-2.9103830456733704E-11</v>
      </c>
      <c r="AS588" s="29">
        <f ca="1"/>
        <v>1.4210854715202004E-14</v>
      </c>
    </row>
    <row r="589" spans="1:45" x14ac:dyDescent="0.2">
      <c r="A589" t="s">
        <v>224</v>
      </c>
      <c r="B589" s="26">
        <v>3245</v>
      </c>
      <c r="C589" s="3">
        <v>3499</v>
      </c>
      <c r="D589" s="26">
        <v>3774</v>
      </c>
      <c r="E589" s="26">
        <v>3963</v>
      </c>
      <c r="F589" s="26">
        <v>4209</v>
      </c>
      <c r="G589" s="26">
        <v>4400</v>
      </c>
      <c r="H589" s="26">
        <v>4528</v>
      </c>
      <c r="I589" s="26">
        <v>4633</v>
      </c>
      <c r="J589" s="26">
        <v>4700</v>
      </c>
      <c r="K589" s="26">
        <v>4730</v>
      </c>
      <c r="L589" s="26">
        <v>4734</v>
      </c>
      <c r="M589" s="26">
        <v>4697</v>
      </c>
      <c r="N589" s="26">
        <v>4638</v>
      </c>
      <c r="O589" s="26">
        <v>4568</v>
      </c>
      <c r="P589" s="26">
        <v>4477</v>
      </c>
      <c r="Q589" s="26">
        <v>4366</v>
      </c>
      <c r="R589" s="26">
        <v>4256</v>
      </c>
      <c r="S589" s="26">
        <v>4147</v>
      </c>
      <c r="T589">
        <v>3301</v>
      </c>
      <c r="U589">
        <v>3561</v>
      </c>
      <c r="V589">
        <v>3842</v>
      </c>
      <c r="W589">
        <v>4034</v>
      </c>
      <c r="X589">
        <v>4283</v>
      </c>
      <c r="Y589">
        <v>4476</v>
      </c>
      <c r="Z589">
        <v>4605</v>
      </c>
      <c r="AA589">
        <v>4712</v>
      </c>
      <c r="AB589">
        <v>4781</v>
      </c>
      <c r="AC589">
        <v>4814</v>
      </c>
      <c r="AD589">
        <v>4821</v>
      </c>
      <c r="AE589">
        <v>4788</v>
      </c>
      <c r="AF589">
        <v>4733</v>
      </c>
      <c r="AG589">
        <v>4666</v>
      </c>
      <c r="AH589">
        <v>4578</v>
      </c>
      <c r="AI589">
        <v>4469</v>
      </c>
      <c r="AJ589">
        <v>4361</v>
      </c>
      <c r="AK589">
        <v>4252</v>
      </c>
      <c r="AM589" s="31">
        <f t="array" aca="1" ref="AM589:AO589" ca="1">TRANSPOSE(MMULT(MINVERSE(MMULT(OFFSET(A$375,0,1,3,AM$376),TRANSPOSE(OFFSET(A$375,0,1,3,AM$376)))),MMULT(OFFSET(A$375,0,1,3,AM$376),TRANSPOSE(OFFSET(A589,0,1,1,AM$376)))))</f>
        <v>-2783086.3559570312</v>
      </c>
      <c r="AN589" s="30">
        <f ca="1"/>
        <v>2702.4125642776489</v>
      </c>
      <c r="AO589" s="29">
        <f ca="1"/>
        <v>-0.65490513812983409</v>
      </c>
      <c r="AQ589" s="31">
        <f t="array" aca="1" ref="AQ589:AS589" ca="1">TRANSPOSE(MMULT(MINVERSE(MMULT(OFFSET(A$375,0,1+18,3,AM$376),TRANSPOSE(OFFSET(A$375,0,1+18,3,AM$376)))),MMULT(OFFSET(A$375,0,1+18,3,AM$376),TRANSPOSE(OFFSET(A589,0,1+18,1,AM$376)))))</f>
        <v>-2792763.3475341797</v>
      </c>
      <c r="AR589" s="30">
        <f ca="1"/>
        <v>2711.3910864591599</v>
      </c>
      <c r="AS589" s="29">
        <f ca="1"/>
        <v>-0.65696308031328954</v>
      </c>
    </row>
    <row r="590" spans="1:45" x14ac:dyDescent="0.2">
      <c r="A590" t="s">
        <v>225</v>
      </c>
      <c r="B590" s="26">
        <v>1434</v>
      </c>
      <c r="C590" s="3">
        <v>1201</v>
      </c>
      <c r="D590" s="26">
        <v>1026</v>
      </c>
      <c r="E590" s="26">
        <v>895</v>
      </c>
      <c r="F590" s="26">
        <v>827</v>
      </c>
      <c r="G590" s="26">
        <v>813</v>
      </c>
      <c r="H590" s="26">
        <v>820</v>
      </c>
      <c r="I590" s="26">
        <v>816</v>
      </c>
      <c r="J590" s="26">
        <v>786</v>
      </c>
      <c r="K590" s="26">
        <v>737</v>
      </c>
      <c r="L590" s="26">
        <v>689</v>
      </c>
      <c r="M590" s="26">
        <v>663</v>
      </c>
      <c r="N590" s="26">
        <v>652</v>
      </c>
      <c r="O590" s="26">
        <v>645</v>
      </c>
      <c r="P590" s="26">
        <v>630</v>
      </c>
      <c r="Q590" s="26">
        <v>606</v>
      </c>
      <c r="R590" s="26">
        <v>579</v>
      </c>
      <c r="S590" s="26">
        <v>556</v>
      </c>
      <c r="T590">
        <v>1526</v>
      </c>
      <c r="U590">
        <v>1275</v>
      </c>
      <c r="V590">
        <v>1086</v>
      </c>
      <c r="W590">
        <v>948</v>
      </c>
      <c r="X590">
        <v>876</v>
      </c>
      <c r="Y590">
        <v>862</v>
      </c>
      <c r="Z590">
        <v>869</v>
      </c>
      <c r="AA590">
        <v>865</v>
      </c>
      <c r="AB590">
        <v>834</v>
      </c>
      <c r="AC590">
        <v>781</v>
      </c>
      <c r="AD590">
        <v>731</v>
      </c>
      <c r="AE590">
        <v>703</v>
      </c>
      <c r="AF590">
        <v>692</v>
      </c>
      <c r="AG590">
        <v>685</v>
      </c>
      <c r="AH590">
        <v>669</v>
      </c>
      <c r="AI590">
        <v>644</v>
      </c>
      <c r="AJ590">
        <v>614</v>
      </c>
      <c r="AK590">
        <v>591</v>
      </c>
      <c r="AM590" s="31">
        <f t="array" aca="1" ref="AM590:AO590" ca="1">TRANSPOSE(MMULT(MINVERSE(MMULT(OFFSET(A$375,0,1,3,AM$376),TRANSPOSE(OFFSET(A$375,0,1,3,AM$376)))),MMULT(OFFSET(A$375,0,1,3,AM$376),TRANSPOSE(OFFSET(A590,0,1,1,AM$376)))))</f>
        <v>1097774.8943481445</v>
      </c>
      <c r="AN590" s="30">
        <f ca="1"/>
        <v>-1062.6509188711643</v>
      </c>
      <c r="AO590" s="29">
        <f ca="1"/>
        <v>0.25732269436412025</v>
      </c>
      <c r="AQ590" s="31">
        <f t="array" aca="1" ref="AQ590:AS590" ca="1">TRANSPOSE(MMULT(MINVERSE(MMULT(OFFSET(A$375,0,1+18,3,AM$376),TRANSPOSE(OFFSET(A$375,0,1+18,3,AM$376)))),MMULT(OFFSET(A$375,0,1+18,3,AM$376),TRANSPOSE(OFFSET(A590,0,1+18,1,AM$376)))))</f>
        <v>1178259.8506774902</v>
      </c>
      <c r="AR590" s="30">
        <f ca="1"/>
        <v>-1140.6787960827351</v>
      </c>
      <c r="AS590" s="29">
        <f ca="1"/>
        <v>0.27624377453321358</v>
      </c>
    </row>
    <row r="591" spans="1:45" x14ac:dyDescent="0.2">
      <c r="A591" t="s">
        <v>226</v>
      </c>
      <c r="B591" s="26">
        <v>249</v>
      </c>
      <c r="C591" s="3">
        <v>251</v>
      </c>
      <c r="D591" s="26">
        <v>248</v>
      </c>
      <c r="E591" s="26">
        <v>250</v>
      </c>
      <c r="F591" s="26">
        <v>244</v>
      </c>
      <c r="G591" s="26">
        <v>240</v>
      </c>
      <c r="H591" s="26">
        <v>242</v>
      </c>
      <c r="I591" s="26">
        <v>255</v>
      </c>
      <c r="J591" s="26">
        <v>268</v>
      </c>
      <c r="K591" s="26">
        <v>271</v>
      </c>
      <c r="L591" s="26">
        <v>268</v>
      </c>
      <c r="M591" s="26">
        <v>265</v>
      </c>
      <c r="N591" s="26">
        <v>266</v>
      </c>
      <c r="O591" s="26">
        <v>272</v>
      </c>
      <c r="P591" s="26">
        <v>281</v>
      </c>
      <c r="Q591" s="26">
        <v>291</v>
      </c>
      <c r="R591" s="26">
        <v>298</v>
      </c>
      <c r="S591" s="26">
        <v>301</v>
      </c>
      <c r="T591">
        <v>260</v>
      </c>
      <c r="U591">
        <v>262</v>
      </c>
      <c r="V591">
        <v>258</v>
      </c>
      <c r="W591">
        <v>261</v>
      </c>
      <c r="X591">
        <v>254</v>
      </c>
      <c r="Y591">
        <v>250</v>
      </c>
      <c r="Z591">
        <v>253</v>
      </c>
      <c r="AA591">
        <v>266</v>
      </c>
      <c r="AB591">
        <v>279</v>
      </c>
      <c r="AC591">
        <v>283</v>
      </c>
      <c r="AD591">
        <v>280</v>
      </c>
      <c r="AE591">
        <v>277</v>
      </c>
      <c r="AF591">
        <v>278</v>
      </c>
      <c r="AG591">
        <v>284</v>
      </c>
      <c r="AH591">
        <v>294</v>
      </c>
      <c r="AI591">
        <v>304</v>
      </c>
      <c r="AJ591">
        <v>311</v>
      </c>
      <c r="AK591">
        <v>314</v>
      </c>
      <c r="AM591" s="31">
        <f t="array" aca="1" ref="AM591:AO591" ca="1">TRANSPOSE(MMULT(MINVERSE(MMULT(OFFSET(A$375,0,1,3,AM$376),TRANSPOSE(OFFSET(A$375,0,1,3,AM$376)))),MMULT(OFFSET(A$375,0,1,3,AM$376),TRANSPOSE(OFFSET(A591,0,1,1,AM$376)))))</f>
        <v>40345.170440673828</v>
      </c>
      <c r="AN591" s="30">
        <f ca="1"/>
        <v>-39.626575998961926</v>
      </c>
      <c r="AO591" s="29">
        <f ca="1"/>
        <v>9.7902104225795483E-3</v>
      </c>
      <c r="AQ591" s="31">
        <f t="array" aca="1" ref="AQ591:AS591" ca="1">TRANSPOSE(MMULT(MINVERSE(MMULT(OFFSET(A$375,0,1+18,3,AM$376),TRANSPOSE(OFFSET(A$375,0,1+18,3,AM$376)))),MMULT(OFFSET(A$375,0,1+18,3,AM$376),TRANSPOSE(OFFSET(A591,0,1+18,1,AM$376)))))</f>
        <v>44561.113777160645</v>
      </c>
      <c r="AR591" s="30">
        <f ca="1"/>
        <v>-43.766736097633839</v>
      </c>
      <c r="AS591" s="29">
        <f ca="1"/>
        <v>1.0809191502630711E-2</v>
      </c>
    </row>
    <row r="592" spans="1:45" x14ac:dyDescent="0.2">
      <c r="A592" t="s">
        <v>227</v>
      </c>
      <c r="B592" s="26">
        <v>2094</v>
      </c>
      <c r="C592" s="3">
        <v>2011</v>
      </c>
      <c r="D592" s="26">
        <v>1924</v>
      </c>
      <c r="E592" s="26">
        <v>1910</v>
      </c>
      <c r="F592" s="26">
        <v>1866</v>
      </c>
      <c r="G592" s="26">
        <v>1834</v>
      </c>
      <c r="H592" s="26">
        <v>1852</v>
      </c>
      <c r="I592" s="26">
        <v>1891</v>
      </c>
      <c r="J592" s="26">
        <v>1901</v>
      </c>
      <c r="K592" s="26">
        <v>1882</v>
      </c>
      <c r="L592" s="26">
        <v>1859</v>
      </c>
      <c r="M592" s="26">
        <v>1844</v>
      </c>
      <c r="N592" s="26">
        <v>1847</v>
      </c>
      <c r="O592" s="26">
        <v>1860</v>
      </c>
      <c r="P592" s="26">
        <v>1869</v>
      </c>
      <c r="Q592" s="26">
        <v>1867</v>
      </c>
      <c r="R592" s="26">
        <v>1857</v>
      </c>
      <c r="S592" s="26">
        <v>1847</v>
      </c>
      <c r="T592">
        <v>2195</v>
      </c>
      <c r="U592">
        <v>2109</v>
      </c>
      <c r="V592">
        <v>2018</v>
      </c>
      <c r="W592">
        <v>2005</v>
      </c>
      <c r="X592">
        <v>1959</v>
      </c>
      <c r="Y592">
        <v>1925</v>
      </c>
      <c r="Z592">
        <v>1944</v>
      </c>
      <c r="AA592">
        <v>1985</v>
      </c>
      <c r="AB592">
        <v>1995</v>
      </c>
      <c r="AC592">
        <v>1976</v>
      </c>
      <c r="AD592">
        <v>1951</v>
      </c>
      <c r="AE592">
        <v>1936</v>
      </c>
      <c r="AF592">
        <v>1939</v>
      </c>
      <c r="AG592">
        <v>1952</v>
      </c>
      <c r="AH592">
        <v>1962</v>
      </c>
      <c r="AI592">
        <v>1960</v>
      </c>
      <c r="AJ592">
        <v>1950</v>
      </c>
      <c r="AK592">
        <v>1938</v>
      </c>
      <c r="AM592" s="31">
        <f t="array" aca="1" ref="AM592:AO592" ca="1">TRANSPOSE(MMULT(MINVERSE(MMULT(OFFSET(A$375,0,1,3,AM$376),TRANSPOSE(OFFSET(A$375,0,1,3,AM$376)))),MMULT(OFFSET(A$375,0,1,3,AM$376),TRANSPOSE(OFFSET(A592,0,1,1,AM$376)))))</f>
        <v>482994.93939208984</v>
      </c>
      <c r="AN592" s="30">
        <f ca="1"/>
        <v>-467.76166903972626</v>
      </c>
      <c r="AO592" s="29">
        <f ca="1"/>
        <v>0.11368632118683308</v>
      </c>
      <c r="AQ592" s="31">
        <f t="array" aca="1" ref="AQ592:AS592" ca="1">TRANSPOSE(MMULT(MINVERSE(MMULT(OFFSET(A$375,0,1+18,3,AM$376),TRANSPOSE(OFFSET(A$375,0,1+18,3,AM$376)))),MMULT(OFFSET(A$375,0,1+18,3,AM$376),TRANSPOSE(OFFSET(A592,0,1+18,1,AM$376)))))</f>
        <v>500001.18322753906</v>
      </c>
      <c r="AR592" s="30">
        <f ca="1"/>
        <v>-484.20422756671906</v>
      </c>
      <c r="AS592" s="29">
        <f ca="1"/>
        <v>0.11768232545000501</v>
      </c>
    </row>
    <row r="593" spans="1:52" x14ac:dyDescent="0.2">
      <c r="A593" t="s">
        <v>228</v>
      </c>
      <c r="B593" s="26">
        <v>3827</v>
      </c>
      <c r="C593" s="3">
        <v>4262</v>
      </c>
      <c r="D593" s="26">
        <v>4751</v>
      </c>
      <c r="E593" s="26">
        <v>5295</v>
      </c>
      <c r="F593" s="26">
        <v>5892</v>
      </c>
      <c r="G593" s="26">
        <v>6502</v>
      </c>
      <c r="H593" s="26">
        <v>7077</v>
      </c>
      <c r="I593" s="26">
        <v>7634</v>
      </c>
      <c r="J593" s="26">
        <v>8183</v>
      </c>
      <c r="K593" s="26">
        <v>8683</v>
      </c>
      <c r="L593" s="26">
        <v>9196</v>
      </c>
      <c r="M593" s="26">
        <v>9679</v>
      </c>
      <c r="N593" s="26">
        <v>10111</v>
      </c>
      <c r="O593" s="26">
        <v>10502</v>
      </c>
      <c r="P593" s="26">
        <v>10827</v>
      </c>
      <c r="Q593" s="26">
        <v>11122</v>
      </c>
      <c r="R593" s="26">
        <v>11353</v>
      </c>
      <c r="S593" s="26">
        <v>11532</v>
      </c>
      <c r="T593">
        <v>3927</v>
      </c>
      <c r="U593">
        <v>4362</v>
      </c>
      <c r="V593">
        <v>4852</v>
      </c>
      <c r="W593">
        <v>5404</v>
      </c>
      <c r="X593">
        <v>6008</v>
      </c>
      <c r="Y593">
        <v>6627</v>
      </c>
      <c r="Z593">
        <v>7212</v>
      </c>
      <c r="AA593">
        <v>7780</v>
      </c>
      <c r="AB593">
        <v>8342</v>
      </c>
      <c r="AC593">
        <v>8858</v>
      </c>
      <c r="AD593">
        <v>9389</v>
      </c>
      <c r="AE593">
        <v>9891</v>
      </c>
      <c r="AF593">
        <v>10343</v>
      </c>
      <c r="AG593">
        <v>10753</v>
      </c>
      <c r="AH593">
        <v>11095</v>
      </c>
      <c r="AI593">
        <v>11407</v>
      </c>
      <c r="AJ593">
        <v>11652</v>
      </c>
      <c r="AK593">
        <v>11842</v>
      </c>
      <c r="AM593" s="31">
        <f t="array" aca="1" ref="AM593:AO593" ca="1">TRANSPOSE(MMULT(MINVERSE(MMULT(OFFSET(A$375,0,1,3,AM$376),TRANSPOSE(OFFSET(A$375,0,1,3,AM$376)))),MMULT(OFFSET(A$375,0,1,3,AM$376),TRANSPOSE(OFFSET(A593,0,1,1,AM$376)))))</f>
        <v>-682525.72729492188</v>
      </c>
      <c r="AN593" s="30">
        <f ca="1"/>
        <v>566.21452713012695</v>
      </c>
      <c r="AO593" s="29">
        <f ca="1"/>
        <v>-0.11198802222497761</v>
      </c>
      <c r="AQ593" s="31">
        <f t="array" aca="1" ref="AQ593:AS593" ca="1">TRANSPOSE(MMULT(MINVERSE(MMULT(OFFSET(A$375,0,1+18,3,AM$376),TRANSPOSE(OFFSET(A$375,0,1+18,3,AM$376)))),MMULT(OFFSET(A$375,0,1+18,3,AM$376),TRANSPOSE(OFFSET(A593,0,1+18,1,AM$376)))))</f>
        <v>-541469.55786132812</v>
      </c>
      <c r="AR593" s="30">
        <f ca="1"/>
        <v>426.16826462745667</v>
      </c>
      <c r="AS593" s="29">
        <f ca="1"/>
        <v>-7.7202805259730667E-2</v>
      </c>
    </row>
    <row r="594" spans="1:52" x14ac:dyDescent="0.2">
      <c r="A594" t="s">
        <v>229</v>
      </c>
      <c r="B594" s="26">
        <v>3</v>
      </c>
      <c r="C594" s="3">
        <v>3</v>
      </c>
      <c r="D594" s="26">
        <v>3</v>
      </c>
      <c r="E594" s="26">
        <v>3</v>
      </c>
      <c r="F594" s="26">
        <v>3</v>
      </c>
      <c r="G594" s="26">
        <v>2</v>
      </c>
      <c r="H594" s="26">
        <v>2</v>
      </c>
      <c r="I594" s="26">
        <v>2</v>
      </c>
      <c r="J594" s="26">
        <v>2</v>
      </c>
      <c r="K594" s="26">
        <v>2</v>
      </c>
      <c r="L594" s="26">
        <v>2</v>
      </c>
      <c r="M594" s="26">
        <v>1</v>
      </c>
      <c r="N594" s="26">
        <v>1</v>
      </c>
      <c r="O594" s="26">
        <v>1</v>
      </c>
      <c r="P594" s="26">
        <v>1</v>
      </c>
      <c r="Q594" s="26">
        <v>1</v>
      </c>
      <c r="R594" s="26">
        <v>1</v>
      </c>
      <c r="S594" s="26">
        <v>1</v>
      </c>
      <c r="T594">
        <v>5</v>
      </c>
      <c r="U594">
        <v>4</v>
      </c>
      <c r="V594">
        <v>3</v>
      </c>
      <c r="W594">
        <v>3</v>
      </c>
      <c r="X594">
        <v>3</v>
      </c>
      <c r="Y594">
        <v>3</v>
      </c>
      <c r="Z594">
        <v>2</v>
      </c>
      <c r="AA594">
        <v>2</v>
      </c>
      <c r="AB594">
        <v>2</v>
      </c>
      <c r="AC594">
        <v>2</v>
      </c>
      <c r="AD594">
        <v>2</v>
      </c>
      <c r="AE594">
        <v>2</v>
      </c>
      <c r="AF594">
        <v>1</v>
      </c>
      <c r="AG594">
        <v>1</v>
      </c>
      <c r="AH594">
        <v>1</v>
      </c>
      <c r="AI594">
        <v>1</v>
      </c>
      <c r="AJ594">
        <v>1</v>
      </c>
      <c r="AK594">
        <v>1</v>
      </c>
      <c r="AM594" s="31">
        <f t="array" aca="1" ref="AM594:AO594" ca="1">TRANSPOSE(MMULT(MINVERSE(MMULT(OFFSET(A$375,0,1,3,AM$376),TRANSPOSE(OFFSET(A$375,0,1,3,AM$376)))),MMULT(OFFSET(A$375,0,1,3,AM$376),TRANSPOSE(OFFSET(A594,0,1,1,AM$376)))))</f>
        <v>-1014.2538129091263</v>
      </c>
      <c r="AN594" s="30">
        <f ca="1"/>
        <v>1.0282717933296226</v>
      </c>
      <c r="AO594" s="29">
        <f ca="1"/>
        <v>-2.5974027563790969E-4</v>
      </c>
      <c r="AQ594" s="31">
        <f t="array" aca="1" ref="AQ594:AS594" ca="1">TRANSPOSE(MMULT(MINVERSE(MMULT(OFFSET(A$375,0,1+18,3,AM$376),TRANSPOSE(OFFSET(A$375,0,1+18,3,AM$376)))),MMULT(OFFSET(A$375,0,1+18,3,AM$376),TRANSPOSE(OFFSET(A594,0,1+18,1,AM$376)))))</f>
        <v>3443.4927306175232</v>
      </c>
      <c r="AR594" s="30">
        <f ca="1"/>
        <v>-3.3170831354800612</v>
      </c>
      <c r="AS594" s="29">
        <f ca="1"/>
        <v>7.9920085259743701E-4</v>
      </c>
    </row>
    <row r="595" spans="1:52" x14ac:dyDescent="0.2">
      <c r="A595" t="s">
        <v>230</v>
      </c>
      <c r="B595" s="26">
        <v>9966</v>
      </c>
      <c r="C595" s="3">
        <v>9799</v>
      </c>
      <c r="D595" s="26">
        <v>9673</v>
      </c>
      <c r="E595" s="26">
        <v>10002</v>
      </c>
      <c r="F595" s="26">
        <v>10234</v>
      </c>
      <c r="G595" s="26">
        <v>10279</v>
      </c>
      <c r="H595" s="26">
        <v>10268</v>
      </c>
      <c r="I595" s="26">
        <v>10230</v>
      </c>
      <c r="J595" s="26">
        <v>10236</v>
      </c>
      <c r="K595" s="26">
        <v>10344</v>
      </c>
      <c r="L595" s="26">
        <v>10512</v>
      </c>
      <c r="M595" s="26">
        <v>10628</v>
      </c>
      <c r="N595" s="26">
        <v>10675</v>
      </c>
      <c r="O595" s="26">
        <v>10680</v>
      </c>
      <c r="P595" s="26">
        <v>10716</v>
      </c>
      <c r="Q595" s="26">
        <v>10806</v>
      </c>
      <c r="R595" s="26">
        <v>10913</v>
      </c>
      <c r="S595" s="26">
        <v>11010</v>
      </c>
      <c r="T595">
        <v>10437</v>
      </c>
      <c r="U595">
        <v>10246</v>
      </c>
      <c r="V595">
        <v>10103</v>
      </c>
      <c r="W595">
        <v>10448</v>
      </c>
      <c r="X595">
        <v>10694</v>
      </c>
      <c r="Y595">
        <v>10745</v>
      </c>
      <c r="Z595">
        <v>10736</v>
      </c>
      <c r="AA595">
        <v>10697</v>
      </c>
      <c r="AB595">
        <v>10704</v>
      </c>
      <c r="AC595">
        <v>10819</v>
      </c>
      <c r="AD595">
        <v>10995</v>
      </c>
      <c r="AE595">
        <v>11116</v>
      </c>
      <c r="AF595">
        <v>11165</v>
      </c>
      <c r="AG595">
        <v>11169</v>
      </c>
      <c r="AH595">
        <v>11206</v>
      </c>
      <c r="AI595">
        <v>11300</v>
      </c>
      <c r="AJ595">
        <v>11412</v>
      </c>
      <c r="AK595">
        <v>11513</v>
      </c>
      <c r="AM595" s="31">
        <f t="array" aca="1" ref="AM595:AO595" ca="1">TRANSPOSE(MMULT(MINVERSE(MMULT(OFFSET(A$375,0,1,3,AM$376),TRANSPOSE(OFFSET(A$375,0,1,3,AM$376)))),MMULT(OFFSET(A$375,0,1,3,AM$376),TRANSPOSE(OFFSET(A595,0,1,1,AM$376)))))</f>
        <v>179611.30493164062</v>
      </c>
      <c r="AN595" s="30">
        <f ca="1"/>
        <v>-179.67673492431641</v>
      </c>
      <c r="AO595" s="29">
        <f ca="1"/>
        <v>4.7352650261018425E-2</v>
      </c>
      <c r="AQ595" s="31">
        <f t="array" aca="1" ref="AQ595:AS595" ca="1">TRANSPOSE(MMULT(MINVERSE(MMULT(OFFSET(A$375,0,1+18,3,AM$376),TRANSPOSE(OFFSET(A$375,0,1+18,3,AM$376)))),MMULT(OFFSET(A$375,0,1+18,3,AM$376),TRANSPOSE(OFFSET(A595,0,1+18,1,AM$376)))))</f>
        <v>236049.19580078125</v>
      </c>
      <c r="AR595" s="30">
        <f ca="1"/>
        <v>-235.11939597129822</v>
      </c>
      <c r="AS595" s="29">
        <f ca="1"/>
        <v>6.1078924860339612E-2</v>
      </c>
    </row>
    <row r="596" spans="1:52" x14ac:dyDescent="0.2">
      <c r="A596" t="s">
        <v>231</v>
      </c>
      <c r="B596" s="26">
        <v>116</v>
      </c>
      <c r="C596" s="3">
        <v>116</v>
      </c>
      <c r="D596" s="26">
        <v>115</v>
      </c>
      <c r="E596" s="26">
        <v>112</v>
      </c>
      <c r="F596" s="26">
        <v>108</v>
      </c>
      <c r="G596" s="26">
        <v>104</v>
      </c>
      <c r="H596" s="26">
        <v>100</v>
      </c>
      <c r="I596" s="26">
        <v>97</v>
      </c>
      <c r="J596" s="26">
        <v>95</v>
      </c>
      <c r="K596" s="26">
        <v>92</v>
      </c>
      <c r="L596" s="26">
        <v>90</v>
      </c>
      <c r="M596" s="26">
        <v>87</v>
      </c>
      <c r="N596" s="26">
        <v>84</v>
      </c>
      <c r="O596" s="26">
        <v>81</v>
      </c>
      <c r="P596" s="26">
        <v>79</v>
      </c>
      <c r="Q596" s="26">
        <v>77</v>
      </c>
      <c r="R596" s="26">
        <v>75</v>
      </c>
      <c r="S596" s="26">
        <v>72</v>
      </c>
      <c r="T596">
        <v>122</v>
      </c>
      <c r="U596">
        <v>121</v>
      </c>
      <c r="V596">
        <v>120</v>
      </c>
      <c r="W596">
        <v>117</v>
      </c>
      <c r="X596">
        <v>114</v>
      </c>
      <c r="Y596">
        <v>109</v>
      </c>
      <c r="Z596">
        <v>105</v>
      </c>
      <c r="AA596">
        <v>102</v>
      </c>
      <c r="AB596">
        <v>100</v>
      </c>
      <c r="AC596">
        <v>97</v>
      </c>
      <c r="AD596">
        <v>94</v>
      </c>
      <c r="AE596">
        <v>91</v>
      </c>
      <c r="AF596">
        <v>88</v>
      </c>
      <c r="AG596">
        <v>85</v>
      </c>
      <c r="AH596">
        <v>83</v>
      </c>
      <c r="AI596">
        <v>81</v>
      </c>
      <c r="AJ596">
        <v>78</v>
      </c>
      <c r="AK596">
        <v>76</v>
      </c>
      <c r="AM596" s="31">
        <f t="array" aca="1" ref="AM596:AO596" ca="1">TRANSPOSE(MMULT(MINVERSE(MMULT(OFFSET(A$375,0,1,3,AM$376),TRANSPOSE(OFFSET(A$375,0,1,3,AM$376)))),MMULT(OFFSET(A$375,0,1,3,AM$376),TRANSPOSE(OFFSET(A596,0,1,1,AM$376)))))</f>
        <v>-378.72432327270508</v>
      </c>
      <c r="AN596" s="30">
        <f ca="1"/>
        <v>1.0519480891525745</v>
      </c>
      <c r="AO596" s="29">
        <f ca="1"/>
        <v>-3.9960040794539964E-4</v>
      </c>
      <c r="AQ596" s="31">
        <f t="array" aca="1" ref="AQ596:AS596" ca="1">TRANSPOSE(MMULT(MINVERSE(MMULT(OFFSET(A$375,0,1+18,3,AM$376),TRANSPOSE(OFFSET(A$375,0,1+18,3,AM$376)))),MMULT(OFFSET(A$375,0,1+18,3,AM$376),TRANSPOSE(OFFSET(A596,0,1+18,1,AM$376)))))</f>
        <v>-2243.7634010314941</v>
      </c>
      <c r="AR596" s="30">
        <f ca="1"/>
        <v>2.9061939641833305</v>
      </c>
      <c r="AS596" s="29">
        <f ca="1"/>
        <v>-8.5914089504512958E-4</v>
      </c>
    </row>
    <row r="597" spans="1:52" x14ac:dyDescent="0.2">
      <c r="A597" t="s">
        <v>232</v>
      </c>
      <c r="B597" s="26">
        <v>1517</v>
      </c>
      <c r="C597" s="3">
        <v>1598</v>
      </c>
      <c r="D597" s="26">
        <v>1659</v>
      </c>
      <c r="E597" s="26">
        <v>1520</v>
      </c>
      <c r="F597" s="26">
        <v>1421</v>
      </c>
      <c r="G597" s="26">
        <v>1434</v>
      </c>
      <c r="H597" s="26">
        <v>1481</v>
      </c>
      <c r="I597" s="26">
        <v>1472</v>
      </c>
      <c r="J597" s="26">
        <v>1401</v>
      </c>
      <c r="K597" s="26">
        <v>1329</v>
      </c>
      <c r="L597" s="26">
        <v>1291</v>
      </c>
      <c r="M597" s="26">
        <v>1273</v>
      </c>
      <c r="N597" s="26">
        <v>1247</v>
      </c>
      <c r="O597" s="26">
        <v>1206</v>
      </c>
      <c r="P597" s="26">
        <v>1158</v>
      </c>
      <c r="Q597" s="26">
        <v>1118</v>
      </c>
      <c r="R597" s="26">
        <v>1087</v>
      </c>
      <c r="S597" s="26">
        <v>1058</v>
      </c>
      <c r="T597">
        <v>1583</v>
      </c>
      <c r="U597">
        <v>1684</v>
      </c>
      <c r="V597">
        <v>1760</v>
      </c>
      <c r="W597">
        <v>1611</v>
      </c>
      <c r="X597">
        <v>1504</v>
      </c>
      <c r="Y597">
        <v>1516</v>
      </c>
      <c r="Z597">
        <v>1566</v>
      </c>
      <c r="AA597">
        <v>1556</v>
      </c>
      <c r="AB597">
        <v>1481</v>
      </c>
      <c r="AC597">
        <v>1406</v>
      </c>
      <c r="AD597">
        <v>1366</v>
      </c>
      <c r="AE597">
        <v>1347</v>
      </c>
      <c r="AF597">
        <v>1320</v>
      </c>
      <c r="AG597">
        <v>1278</v>
      </c>
      <c r="AH597">
        <v>1228</v>
      </c>
      <c r="AI597">
        <v>1186</v>
      </c>
      <c r="AJ597">
        <v>1153</v>
      </c>
      <c r="AK597">
        <v>1123</v>
      </c>
      <c r="AM597" s="31">
        <f t="array" aca="1" ref="AM597:AO597" ca="1">TRANSPOSE(MMULT(MINVERSE(MMULT(OFFSET(A$375,0,1,3,AM$376),TRANSPOSE(OFFSET(A$375,0,1,3,AM$376)))),MMULT(OFFSET(A$375,0,1,3,AM$376),TRANSPOSE(OFFSET(A597,0,1,1,AM$376)))))</f>
        <v>-211255.74118041992</v>
      </c>
      <c r="AN597" s="30">
        <f ca="1"/>
        <v>213.84337019920349</v>
      </c>
      <c r="AO597" s="29">
        <f ca="1"/>
        <v>-5.3706297017924953E-2</v>
      </c>
      <c r="AQ597" s="31">
        <f t="array" aca="1" ref="AQ597:AS597" ca="1">TRANSPOSE(MMULT(MINVERSE(MMULT(OFFSET(A$375,0,1+18,3,AM$376),TRANSPOSE(OFFSET(A$375,0,1+18,3,AM$376)))),MMULT(OFFSET(A$375,0,1+18,3,AM$376),TRANSPOSE(OFFSET(A597,0,1+18,1,AM$376)))))</f>
        <v>-264937.26623535156</v>
      </c>
      <c r="AR597" s="30">
        <f ca="1"/>
        <v>266.61220479011536</v>
      </c>
      <c r="AS597" s="29">
        <f ca="1"/>
        <v>-6.6653350804699585E-2</v>
      </c>
    </row>
    <row r="598" spans="1:52" x14ac:dyDescent="0.2">
      <c r="A598" t="s">
        <v>233</v>
      </c>
      <c r="B598" s="26">
        <v>18</v>
      </c>
      <c r="C598" s="3">
        <v>19</v>
      </c>
      <c r="D598" s="26">
        <v>20</v>
      </c>
      <c r="E598" s="26">
        <v>22</v>
      </c>
      <c r="F598" s="26">
        <v>23</v>
      </c>
      <c r="G598" s="26">
        <v>25</v>
      </c>
      <c r="H598" s="26">
        <v>26</v>
      </c>
      <c r="I598" s="26">
        <v>28</v>
      </c>
      <c r="J598" s="26">
        <v>29</v>
      </c>
      <c r="K598" s="26">
        <v>30</v>
      </c>
      <c r="L598" s="26">
        <v>31</v>
      </c>
      <c r="M598" s="26">
        <v>32</v>
      </c>
      <c r="N598" s="26">
        <v>33</v>
      </c>
      <c r="O598" s="26">
        <v>33</v>
      </c>
      <c r="P598" s="26">
        <v>33</v>
      </c>
      <c r="Q598" s="26">
        <v>34</v>
      </c>
      <c r="R598" s="26">
        <v>34</v>
      </c>
      <c r="S598" s="26">
        <v>34</v>
      </c>
      <c r="T598">
        <v>18</v>
      </c>
      <c r="U598">
        <v>20</v>
      </c>
      <c r="V598">
        <v>22</v>
      </c>
      <c r="W598">
        <v>23</v>
      </c>
      <c r="X598">
        <v>24</v>
      </c>
      <c r="Y598">
        <v>26</v>
      </c>
      <c r="Z598">
        <v>27</v>
      </c>
      <c r="AA598">
        <v>29</v>
      </c>
      <c r="AB598">
        <v>30</v>
      </c>
      <c r="AC598">
        <v>31</v>
      </c>
      <c r="AD598">
        <v>32</v>
      </c>
      <c r="AE598">
        <v>33</v>
      </c>
      <c r="AF598">
        <v>34</v>
      </c>
      <c r="AG598">
        <v>35</v>
      </c>
      <c r="AH598">
        <v>35</v>
      </c>
      <c r="AI598">
        <v>35</v>
      </c>
      <c r="AJ598">
        <v>35</v>
      </c>
      <c r="AK598">
        <v>35</v>
      </c>
      <c r="AM598" s="31">
        <f t="array" aca="1" ref="AM598:AO598" ca="1">TRANSPOSE(MMULT(MINVERSE(MMULT(OFFSET(A$375,0,1,3,AM$376),TRANSPOSE(OFFSET(A$375,0,1,3,AM$376)))),MMULT(OFFSET(A$375,0,1,3,AM$376),TRANSPOSE(OFFSET(A598,0,1,1,AM$376)))))</f>
        <v>-4519.397894859314</v>
      </c>
      <c r="AN598" s="30">
        <f ca="1"/>
        <v>4.1840162677690387</v>
      </c>
      <c r="AO598" s="29">
        <f ca="1"/>
        <v>-9.5904102818167303E-4</v>
      </c>
      <c r="AQ598" s="31">
        <f t="array" aca="1" ref="AQ598:AS598" ca="1">TRANSPOSE(MMULT(MINVERSE(MMULT(OFFSET(A$375,0,1+18,3,AM$376),TRANSPOSE(OFFSET(A$375,0,1+18,3,AM$376)))),MMULT(OFFSET(A$375,0,1+18,3,AM$376),TRANSPOSE(OFFSET(A598,0,1+18,1,AM$376)))))</f>
        <v>-6193.8915100097656</v>
      </c>
      <c r="AR598" s="30">
        <f ca="1"/>
        <v>5.8205798100680113</v>
      </c>
      <c r="AS598" s="29">
        <f ca="1"/>
        <v>-1.3586414538622194E-3</v>
      </c>
    </row>
    <row r="599" spans="1:52" x14ac:dyDescent="0.2">
      <c r="A599" t="s">
        <v>234</v>
      </c>
      <c r="B599" s="26">
        <v>1552</v>
      </c>
      <c r="C599" s="3">
        <v>1336</v>
      </c>
      <c r="D599" s="26">
        <v>1185</v>
      </c>
      <c r="E599" s="26">
        <v>1226</v>
      </c>
      <c r="F599" s="26">
        <v>1289</v>
      </c>
      <c r="G599" s="26">
        <v>1268</v>
      </c>
      <c r="H599" s="26">
        <v>1203</v>
      </c>
      <c r="I599" s="26">
        <v>1143</v>
      </c>
      <c r="J599" s="26">
        <v>1105</v>
      </c>
      <c r="K599" s="26">
        <v>1076</v>
      </c>
      <c r="L599" s="26">
        <v>1045</v>
      </c>
      <c r="M599" s="26">
        <v>1008</v>
      </c>
      <c r="N599" s="26">
        <v>969</v>
      </c>
      <c r="O599" s="26">
        <v>932</v>
      </c>
      <c r="P599" s="26">
        <v>895</v>
      </c>
      <c r="Q599" s="26">
        <v>867</v>
      </c>
      <c r="R599" s="26">
        <v>838</v>
      </c>
      <c r="S599" s="26">
        <v>809</v>
      </c>
      <c r="T599">
        <v>1626</v>
      </c>
      <c r="U599">
        <v>1395</v>
      </c>
      <c r="V599">
        <v>1227</v>
      </c>
      <c r="W599">
        <v>1280</v>
      </c>
      <c r="X599">
        <v>1343</v>
      </c>
      <c r="Y599">
        <v>1323</v>
      </c>
      <c r="Z599">
        <v>1256</v>
      </c>
      <c r="AA599">
        <v>1194</v>
      </c>
      <c r="AB599">
        <v>1155</v>
      </c>
      <c r="AC599">
        <v>1126</v>
      </c>
      <c r="AD599">
        <v>1094</v>
      </c>
      <c r="AE599">
        <v>1056</v>
      </c>
      <c r="AF599">
        <v>1016</v>
      </c>
      <c r="AG599">
        <v>978</v>
      </c>
      <c r="AH599">
        <v>939</v>
      </c>
      <c r="AI599">
        <v>909</v>
      </c>
      <c r="AJ599">
        <v>879</v>
      </c>
      <c r="AK599">
        <v>849</v>
      </c>
      <c r="AM599" s="31">
        <f t="array" aca="1" ref="AM599:AO599" ca="1">TRANSPOSE(MMULT(MINVERSE(MMULT(OFFSET(A$375,0,1,3,AM$376),TRANSPOSE(OFFSET(A$375,0,1,3,AM$376)))),MMULT(OFFSET(A$375,0,1,3,AM$376),TRANSPOSE(OFFSET(A599,0,1,1,AM$376)))))</f>
        <v>189140.9641418457</v>
      </c>
      <c r="AN599" s="30">
        <f ca="1"/>
        <v>-176.53637555241585</v>
      </c>
      <c r="AO599" s="29">
        <f ca="1"/>
        <v>4.1378624307981227E-2</v>
      </c>
      <c r="AQ599" s="31">
        <f t="array" aca="1" ref="AQ599:AS599" ca="1">TRANSPOSE(MMULT(MINVERSE(MMULT(OFFSET(A$375,0,1+18,3,AM$376),TRANSPOSE(OFFSET(A$375,0,1+18,3,AM$376)))),MMULT(OFFSET(A$375,0,1+18,3,AM$376),TRANSPOSE(OFFSET(A599,0,1+18,1,AM$376)))))</f>
        <v>218162.93307495117</v>
      </c>
      <c r="AR599" s="30">
        <f ca="1"/>
        <v>-204.63637739419937</v>
      </c>
      <c r="AS599" s="29">
        <f ca="1"/>
        <v>4.8191811561991926E-2</v>
      </c>
    </row>
    <row r="600" spans="1:52" x14ac:dyDescent="0.2">
      <c r="A600" t="s">
        <v>235</v>
      </c>
      <c r="B600" s="26">
        <v>3421</v>
      </c>
      <c r="C600" s="3">
        <v>3581</v>
      </c>
      <c r="D600" s="26">
        <v>3700</v>
      </c>
      <c r="E600" s="26">
        <v>3497</v>
      </c>
      <c r="F600" s="26">
        <v>3346</v>
      </c>
      <c r="G600" s="26">
        <v>3101</v>
      </c>
      <c r="H600" s="26">
        <v>3019</v>
      </c>
      <c r="I600" s="26">
        <v>3072</v>
      </c>
      <c r="J600" s="26">
        <v>3109</v>
      </c>
      <c r="K600" s="26">
        <v>3050</v>
      </c>
      <c r="L600" s="26">
        <v>2914</v>
      </c>
      <c r="M600" s="26">
        <v>2770</v>
      </c>
      <c r="N600" s="26">
        <v>2675</v>
      </c>
      <c r="O600" s="26">
        <v>2638</v>
      </c>
      <c r="P600" s="26">
        <v>2627</v>
      </c>
      <c r="Q600" s="26">
        <v>2582</v>
      </c>
      <c r="R600" s="26">
        <v>2495</v>
      </c>
      <c r="S600" s="26">
        <v>2393</v>
      </c>
      <c r="T600">
        <v>3818</v>
      </c>
      <c r="U600">
        <v>4005</v>
      </c>
      <c r="V600">
        <v>4133</v>
      </c>
      <c r="W600">
        <v>3823</v>
      </c>
      <c r="X600">
        <v>3580</v>
      </c>
      <c r="Y600">
        <v>3245</v>
      </c>
      <c r="Z600">
        <v>3162</v>
      </c>
      <c r="AA600">
        <v>3219</v>
      </c>
      <c r="AB600">
        <v>3259</v>
      </c>
      <c r="AC600">
        <v>3200</v>
      </c>
      <c r="AD600">
        <v>3058</v>
      </c>
      <c r="AE600">
        <v>2908</v>
      </c>
      <c r="AF600">
        <v>2809</v>
      </c>
      <c r="AG600">
        <v>2771</v>
      </c>
      <c r="AH600">
        <v>2759</v>
      </c>
      <c r="AI600">
        <v>2712</v>
      </c>
      <c r="AJ600">
        <v>2620</v>
      </c>
      <c r="AK600">
        <v>2514</v>
      </c>
      <c r="AM600" s="31">
        <f t="array" aca="1" ref="AM600:AO600" ca="1">TRANSPOSE(MMULT(MINVERSE(MMULT(OFFSET(A$375,0,1,3,AM$376),TRANSPOSE(OFFSET(A$375,0,1,3,AM$376)))),MMULT(OFFSET(A$375,0,1,3,AM$376),TRANSPOSE(OFFSET(A600,0,1,1,AM$376)))))</f>
        <v>-183592.26123046875</v>
      </c>
      <c r="AN600" s="30">
        <f ca="1"/>
        <v>197.52978205680847</v>
      </c>
      <c r="AO600" s="29">
        <f ca="1"/>
        <v>-5.1928074826719239E-2</v>
      </c>
      <c r="AQ600" s="31">
        <f t="array" aca="1" ref="AQ600:AS600" ca="1">TRANSPOSE(MMULT(MINVERSE(MMULT(OFFSET(A$375,0,1+18,3,AM$376),TRANSPOSE(OFFSET(A$375,0,1+18,3,AM$376)))),MMULT(OFFSET(A$375,0,1+18,3,AM$376),TRANSPOSE(OFFSET(A600,0,1+18,1,AM$376)))))</f>
        <v>413486.48376464844</v>
      </c>
      <c r="AR600" s="30">
        <f ca="1"/>
        <v>-380.89792823791504</v>
      </c>
      <c r="AS600" s="29">
        <f ca="1"/>
        <v>8.8191814516903833E-2</v>
      </c>
    </row>
    <row r="601" spans="1:52" x14ac:dyDescent="0.2">
      <c r="A601" t="s">
        <v>236</v>
      </c>
      <c r="B601" s="26">
        <v>1</v>
      </c>
      <c r="C601" s="3">
        <v>1</v>
      </c>
      <c r="D601" s="26">
        <v>1</v>
      </c>
      <c r="E601" s="26">
        <v>1</v>
      </c>
      <c r="F601" s="26">
        <v>1</v>
      </c>
      <c r="G601" s="26">
        <v>1</v>
      </c>
      <c r="H601" s="26">
        <v>1</v>
      </c>
      <c r="I601" s="26">
        <v>1</v>
      </c>
      <c r="J601" s="26">
        <v>1</v>
      </c>
      <c r="K601" s="26">
        <v>1</v>
      </c>
      <c r="L601" s="26">
        <v>1</v>
      </c>
      <c r="M601" s="26">
        <v>1</v>
      </c>
      <c r="N601" s="26">
        <v>1</v>
      </c>
      <c r="O601" s="26">
        <v>1</v>
      </c>
      <c r="P601" s="26">
        <v>1</v>
      </c>
      <c r="Q601" s="26">
        <v>1</v>
      </c>
      <c r="R601" s="26">
        <v>1</v>
      </c>
      <c r="S601" s="26">
        <v>1</v>
      </c>
      <c r="T601">
        <v>1</v>
      </c>
      <c r="U601">
        <v>1</v>
      </c>
      <c r="V601">
        <v>1</v>
      </c>
      <c r="W601">
        <v>1</v>
      </c>
      <c r="X601">
        <v>1</v>
      </c>
      <c r="Y601">
        <v>1</v>
      </c>
      <c r="Z601">
        <v>1</v>
      </c>
      <c r="AA601">
        <v>1</v>
      </c>
      <c r="AB601">
        <v>1</v>
      </c>
      <c r="AC601">
        <v>1</v>
      </c>
      <c r="AD601">
        <v>1</v>
      </c>
      <c r="AE601">
        <v>1</v>
      </c>
      <c r="AF601">
        <v>1</v>
      </c>
      <c r="AG601">
        <v>1</v>
      </c>
      <c r="AH601">
        <v>1</v>
      </c>
      <c r="AI601">
        <v>1</v>
      </c>
      <c r="AJ601">
        <v>1</v>
      </c>
      <c r="AK601">
        <v>1</v>
      </c>
      <c r="AM601" s="31">
        <f t="array" aca="1" ref="AM601:AO601" ca="1">TRANSPOSE(MMULT(MINVERSE(MMULT(OFFSET(A$375,0,1,3,AM$376),TRANSPOSE(OFFSET(A$375,0,1,3,AM$376)))),MMULT(OFFSET(A$375,0,1,3,AM$376),TRANSPOSE(OFFSET(A601,0,1,1,AM$376)))))</f>
        <v>1</v>
      </c>
      <c r="AN601" s="30">
        <f ca="1"/>
        <v>-2.9103830456733704E-11</v>
      </c>
      <c r="AO601" s="29">
        <f ca="1"/>
        <v>1.4210854715202004E-14</v>
      </c>
      <c r="AQ601" s="31">
        <f t="array" aca="1" ref="AQ601:AS601" ca="1">TRANSPOSE(MMULT(MINVERSE(MMULT(OFFSET(A$375,0,1+18,3,AM$376),TRANSPOSE(OFFSET(A$375,0,1+18,3,AM$376)))),MMULT(OFFSET(A$375,0,1+18,3,AM$376),TRANSPOSE(OFFSET(A601,0,1+18,1,AM$376)))))</f>
        <v>1</v>
      </c>
      <c r="AR601" s="30">
        <f ca="1"/>
        <v>-2.9103830456733704E-11</v>
      </c>
      <c r="AS601" s="29">
        <f ca="1"/>
        <v>1.4210854715202004E-14</v>
      </c>
    </row>
    <row r="602" spans="1:52" x14ac:dyDescent="0.2">
      <c r="A602" t="s">
        <v>237</v>
      </c>
      <c r="B602" s="26">
        <v>1821</v>
      </c>
      <c r="C602" s="3">
        <v>1920</v>
      </c>
      <c r="D602" s="26">
        <v>1995</v>
      </c>
      <c r="E602" s="26">
        <v>2035</v>
      </c>
      <c r="F602" s="26">
        <v>2054</v>
      </c>
      <c r="G602" s="26">
        <v>2068</v>
      </c>
      <c r="H602" s="26">
        <v>2056</v>
      </c>
      <c r="I602" s="26">
        <v>2032</v>
      </c>
      <c r="J602" s="26">
        <v>1983</v>
      </c>
      <c r="K602" s="26">
        <v>1922</v>
      </c>
      <c r="L602" s="26">
        <v>1843</v>
      </c>
      <c r="M602" s="26">
        <v>1770</v>
      </c>
      <c r="N602" s="26">
        <v>1692</v>
      </c>
      <c r="O602" s="26">
        <v>1620</v>
      </c>
      <c r="P602" s="26">
        <v>1560</v>
      </c>
      <c r="Q602" s="26">
        <v>1502</v>
      </c>
      <c r="R602" s="26">
        <v>1443</v>
      </c>
      <c r="S602" s="26">
        <v>1387</v>
      </c>
      <c r="T602">
        <v>1892</v>
      </c>
      <c r="U602">
        <v>1998</v>
      </c>
      <c r="V602">
        <v>2076</v>
      </c>
      <c r="W602">
        <v>2118</v>
      </c>
      <c r="X602">
        <v>2135</v>
      </c>
      <c r="Y602">
        <v>2148</v>
      </c>
      <c r="Z602">
        <v>2134</v>
      </c>
      <c r="AA602">
        <v>2108</v>
      </c>
      <c r="AB602">
        <v>2057</v>
      </c>
      <c r="AC602">
        <v>1994</v>
      </c>
      <c r="AD602">
        <v>1912</v>
      </c>
      <c r="AE602">
        <v>1837</v>
      </c>
      <c r="AF602">
        <v>1757</v>
      </c>
      <c r="AG602">
        <v>1684</v>
      </c>
      <c r="AH602">
        <v>1622</v>
      </c>
      <c r="AI602">
        <v>1563</v>
      </c>
      <c r="AJ602">
        <v>1504</v>
      </c>
      <c r="AK602">
        <v>1447</v>
      </c>
      <c r="AM602" s="31">
        <f t="array" aca="1" ref="AM602:AO602" ca="1">TRANSPOSE(MMULT(MINVERSE(MMULT(OFFSET(A$375,0,1,3,AM$376),TRANSPOSE(OFFSET(A$375,0,1,3,AM$376)))),MMULT(OFFSET(A$375,0,1,3,AM$376),TRANSPOSE(OFFSET(A602,0,1,1,AM$376)))))</f>
        <v>-1386307.3651733398</v>
      </c>
      <c r="AN602" s="30">
        <f ca="1"/>
        <v>1360.7220663428307</v>
      </c>
      <c r="AO602" s="29">
        <f ca="1"/>
        <v>-0.33340661498368718</v>
      </c>
      <c r="AQ602" s="31">
        <f t="array" aca="1" ref="AQ602:AS602" ca="1">TRANSPOSE(MMULT(MINVERSE(MMULT(OFFSET(A$375,0,1+18,3,AM$376),TRANSPOSE(OFFSET(A$375,0,1+18,3,AM$376)))),MMULT(OFFSET(A$375,0,1+18,3,AM$376),TRANSPOSE(OFFSET(A602,0,1+18,1,AM$376)))))</f>
        <v>-1432426.2622680664</v>
      </c>
      <c r="AR602" s="30">
        <f ca="1"/>
        <v>1406.1120793223381</v>
      </c>
      <c r="AS602" s="29">
        <f ca="1"/>
        <v>-0.34455546684330329</v>
      </c>
    </row>
    <row r="603" spans="1:52" x14ac:dyDescent="0.2">
      <c r="A603" t="s">
        <v>238</v>
      </c>
      <c r="B603" s="26">
        <v>1270</v>
      </c>
      <c r="C603" s="3">
        <v>1346</v>
      </c>
      <c r="D603" s="26">
        <v>1443</v>
      </c>
      <c r="E603" s="26">
        <v>1619</v>
      </c>
      <c r="F603" s="26">
        <v>1796</v>
      </c>
      <c r="G603" s="26">
        <v>1962</v>
      </c>
      <c r="H603" s="26">
        <v>2112</v>
      </c>
      <c r="I603" s="26">
        <v>2257</v>
      </c>
      <c r="J603" s="26">
        <v>2395</v>
      </c>
      <c r="K603" s="26">
        <v>2534</v>
      </c>
      <c r="L603" s="26">
        <v>2668</v>
      </c>
      <c r="M603" s="26">
        <v>2799</v>
      </c>
      <c r="N603" s="26">
        <v>2907</v>
      </c>
      <c r="O603" s="26">
        <v>3003</v>
      </c>
      <c r="P603" s="26">
        <v>3088</v>
      </c>
      <c r="Q603" s="26">
        <v>3165</v>
      </c>
      <c r="R603" s="26">
        <v>3218</v>
      </c>
      <c r="S603" s="26">
        <v>3256</v>
      </c>
      <c r="T603">
        <v>1292</v>
      </c>
      <c r="U603">
        <v>1371</v>
      </c>
      <c r="V603">
        <v>1471</v>
      </c>
      <c r="W603">
        <v>1649</v>
      </c>
      <c r="X603">
        <v>1829</v>
      </c>
      <c r="Y603">
        <v>1997</v>
      </c>
      <c r="Z603">
        <v>2149</v>
      </c>
      <c r="AA603">
        <v>2296</v>
      </c>
      <c r="AB603">
        <v>2436</v>
      </c>
      <c r="AC603">
        <v>2578</v>
      </c>
      <c r="AD603">
        <v>2717</v>
      </c>
      <c r="AE603">
        <v>2852</v>
      </c>
      <c r="AF603">
        <v>2965</v>
      </c>
      <c r="AG603">
        <v>3067</v>
      </c>
      <c r="AH603">
        <v>3157</v>
      </c>
      <c r="AI603">
        <v>3240</v>
      </c>
      <c r="AJ603">
        <v>3297</v>
      </c>
      <c r="AK603">
        <v>3339</v>
      </c>
      <c r="AM603" s="31">
        <f t="array" aca="1" ref="AM603:AO603" ca="1">TRANSPOSE(MMULT(MINVERSE(MMULT(OFFSET(A$375,0,1,3,AM$376),TRANSPOSE(OFFSET(A$375,0,1,3,AM$376)))),MMULT(OFFSET(A$375,0,1,3,AM$376),TRANSPOSE(OFFSET(A603,0,1,1,AM$376)))))</f>
        <v>-172064.36456298828</v>
      </c>
      <c r="AN603" s="30">
        <f ca="1"/>
        <v>141.50820231437683</v>
      </c>
      <c r="AO603" s="29">
        <f ca="1"/>
        <v>-2.7552450119401328E-2</v>
      </c>
      <c r="AQ603" s="31">
        <f t="array" aca="1" ref="AQ603:AS603" ca="1">TRANSPOSE(MMULT(MINVERSE(MMULT(OFFSET(A$375,0,1+18,3,AM$376),TRANSPOSE(OFFSET(A$375,0,1+18,3,AM$376)))),MMULT(OFFSET(A$375,0,1+18,3,AM$376),TRANSPOSE(OFFSET(A603,0,1+18,1,AM$376)))))</f>
        <v>-157948.39361572266</v>
      </c>
      <c r="AR603" s="30">
        <f ca="1"/>
        <v>127.18712252378464</v>
      </c>
      <c r="AS603" s="29">
        <f ca="1"/>
        <v>-2.3916086254757829E-2</v>
      </c>
    </row>
    <row r="604" spans="1:52" x14ac:dyDescent="0.2">
      <c r="A604" t="s">
        <v>239</v>
      </c>
      <c r="B604" s="26">
        <v>1227</v>
      </c>
      <c r="C604" s="3">
        <v>1101</v>
      </c>
      <c r="D604" s="26">
        <v>1029</v>
      </c>
      <c r="E604" s="26">
        <v>1011</v>
      </c>
      <c r="F604" s="26">
        <v>1047</v>
      </c>
      <c r="G604" s="26">
        <v>1109</v>
      </c>
      <c r="H604" s="26">
        <v>1154</v>
      </c>
      <c r="I604" s="26">
        <v>1162</v>
      </c>
      <c r="J604" s="26">
        <v>1140</v>
      </c>
      <c r="K604" s="26">
        <v>1108</v>
      </c>
      <c r="L604" s="26">
        <v>1087</v>
      </c>
      <c r="M604" s="26">
        <v>1082</v>
      </c>
      <c r="N604" s="26">
        <v>1073</v>
      </c>
      <c r="O604" s="26">
        <v>1053</v>
      </c>
      <c r="P604" s="26">
        <v>1024</v>
      </c>
      <c r="Q604" s="26">
        <v>990</v>
      </c>
      <c r="R604" s="26">
        <v>961</v>
      </c>
      <c r="S604" s="26">
        <v>940</v>
      </c>
      <c r="T604">
        <v>1235</v>
      </c>
      <c r="U604">
        <v>1110</v>
      </c>
      <c r="V604">
        <v>1038</v>
      </c>
      <c r="W604">
        <v>1022</v>
      </c>
      <c r="X604">
        <v>1058</v>
      </c>
      <c r="Y604">
        <v>1120</v>
      </c>
      <c r="Z604">
        <v>1166</v>
      </c>
      <c r="AA604">
        <v>1174</v>
      </c>
      <c r="AB604">
        <v>1152</v>
      </c>
      <c r="AC604">
        <v>1119</v>
      </c>
      <c r="AD604">
        <v>1098</v>
      </c>
      <c r="AE604">
        <v>1092</v>
      </c>
      <c r="AF604">
        <v>1084</v>
      </c>
      <c r="AG604">
        <v>1064</v>
      </c>
      <c r="AH604">
        <v>1035</v>
      </c>
      <c r="AI604">
        <v>1002</v>
      </c>
      <c r="AJ604">
        <v>973</v>
      </c>
      <c r="AK604">
        <v>952</v>
      </c>
      <c r="AM604" s="31">
        <f t="array" aca="1" ref="AM604:AO604" ca="1">TRANSPOSE(MMULT(MINVERSE(MMULT(OFFSET(A$375,0,1,3,AM$376),TRANSPOSE(OFFSET(A$375,0,1,3,AM$376)))),MMULT(OFFSET(A$375,0,1,3,AM$376),TRANSPOSE(OFFSET(A604,0,1,1,AM$376)))))</f>
        <v>60248.370452880859</v>
      </c>
      <c r="AN604" s="30">
        <f ca="1"/>
        <v>-57.566936880350113</v>
      </c>
      <c r="AO604" s="29">
        <f ca="1"/>
        <v>1.4005994955368806E-2</v>
      </c>
      <c r="AQ604" s="31">
        <f t="array" aca="1" ref="AQ604:AS604" ca="1">TRANSPOSE(MMULT(MINVERSE(MMULT(OFFSET(A$375,0,1+18,3,AM$376),TRANSPOSE(OFFSET(A$375,0,1+18,3,AM$376)))),MMULT(OFFSET(A$375,0,1+18,3,AM$376),TRANSPOSE(OFFSET(A604,0,1+18,1,AM$376)))))</f>
        <v>48485.585510253906</v>
      </c>
      <c r="AR604" s="30">
        <f ca="1"/>
        <v>-46.089014053344727</v>
      </c>
      <c r="AS604" s="29">
        <f ca="1"/>
        <v>1.1208791962417308E-2</v>
      </c>
    </row>
    <row r="605" spans="1:52" x14ac:dyDescent="0.2">
      <c r="A605" s="1" t="s">
        <v>260</v>
      </c>
    </row>
    <row r="606" spans="1:52" x14ac:dyDescent="0.2">
      <c r="A606" s="16" t="s">
        <v>264</v>
      </c>
    </row>
    <row r="607" spans="1:52" x14ac:dyDescent="0.2">
      <c r="B607" t="s">
        <v>261</v>
      </c>
      <c r="C607" t="s">
        <v>262</v>
      </c>
      <c r="D607" t="s">
        <v>263</v>
      </c>
      <c r="E607" t="s">
        <v>275</v>
      </c>
      <c r="F607">
        <v>0</v>
      </c>
      <c r="G607">
        <v>25</v>
      </c>
      <c r="H607">
        <v>50</v>
      </c>
      <c r="I607">
        <v>75</v>
      </c>
      <c r="J607">
        <v>100</v>
      </c>
      <c r="K607">
        <v>125</v>
      </c>
      <c r="L607">
        <v>150</v>
      </c>
      <c r="M607">
        <v>175</v>
      </c>
      <c r="N607">
        <v>200</v>
      </c>
      <c r="O607">
        <v>225</v>
      </c>
      <c r="P607">
        <v>250</v>
      </c>
      <c r="Q607">
        <v>275</v>
      </c>
      <c r="R607">
        <v>300</v>
      </c>
      <c r="S607">
        <v>325</v>
      </c>
      <c r="T607">
        <v>350</v>
      </c>
      <c r="U607">
        <v>375</v>
      </c>
      <c r="V607">
        <v>400</v>
      </c>
      <c r="W607">
        <v>425</v>
      </c>
      <c r="X607">
        <v>450</v>
      </c>
      <c r="Y607">
        <v>475</v>
      </c>
      <c r="Z607">
        <v>500</v>
      </c>
      <c r="AA607">
        <v>525</v>
      </c>
      <c r="AB607">
        <v>550</v>
      </c>
      <c r="AC607">
        <v>575</v>
      </c>
      <c r="AD607">
        <v>600</v>
      </c>
      <c r="AE607">
        <v>625</v>
      </c>
      <c r="AF607">
        <v>650</v>
      </c>
      <c r="AG607">
        <v>675</v>
      </c>
      <c r="AH607">
        <v>700</v>
      </c>
      <c r="AI607">
        <v>725</v>
      </c>
      <c r="AJ607">
        <v>750</v>
      </c>
      <c r="AK607">
        <v>775</v>
      </c>
      <c r="AL607">
        <v>800</v>
      </c>
      <c r="AM607">
        <v>825</v>
      </c>
      <c r="AN607">
        <v>850</v>
      </c>
      <c r="AO607">
        <v>875</v>
      </c>
      <c r="AP607">
        <v>900</v>
      </c>
      <c r="AQ607">
        <v>925</v>
      </c>
      <c r="AR607">
        <v>950</v>
      </c>
      <c r="AS607">
        <v>975</v>
      </c>
      <c r="AT607">
        <v>1000</v>
      </c>
      <c r="AV607" t="s">
        <v>267</v>
      </c>
      <c r="AX607" t="s">
        <v>306</v>
      </c>
      <c r="AZ607" t="s">
        <v>319</v>
      </c>
    </row>
    <row r="608" spans="1:52" x14ac:dyDescent="0.2">
      <c r="A608" s="9" t="str">
        <f t="shared" ref="A608:A671" si="6">A146</f>
        <v>Afghanistan</v>
      </c>
      <c r="B608" s="13">
        <f t="shared" ref="B608:B671" si="7">1-MIN(SUMPRODUCT((C$141:U$141=N$55)*(C$142:U$142=N$56)*(C$143:U$143=N$57)*(C$144:U$144=N$54)*(C146:U146)),99.99)/100</f>
        <v>0.66977299999999995</v>
      </c>
      <c r="C608" s="12">
        <f>NORMINV(B608,0,1)</f>
        <v>0.43928643772211312</v>
      </c>
      <c r="D608" s="10">
        <f>IF(C54="BPL",F49,F48)</f>
        <v>400</v>
      </c>
      <c r="E608" s="15">
        <f t="shared" ref="E608:E671" si="8">D$608+(B$37+B$38*D$608)*-C608</f>
        <v>356.07135622778867</v>
      </c>
      <c r="F608" s="11">
        <f t="shared" ref="F608:O617" si="9">_xlfn.NORM.DIST(F$607,$E608,$B$37+$B$38*$E608,FALSE)</f>
        <v>7.0431907743061748E-6</v>
      </c>
      <c r="G608" s="11">
        <f t="shared" si="9"/>
        <v>1.6626365076672811E-5</v>
      </c>
      <c r="H608" s="11">
        <f t="shared" si="9"/>
        <v>3.6870732664675231E-5</v>
      </c>
      <c r="I608" s="11">
        <f t="shared" si="9"/>
        <v>7.6810893626141284E-5</v>
      </c>
      <c r="J608" s="11">
        <f t="shared" si="9"/>
        <v>1.5032127917593267E-4</v>
      </c>
      <c r="K608" s="11">
        <f t="shared" si="9"/>
        <v>2.7635969371133116E-4</v>
      </c>
      <c r="L608" s="11">
        <f t="shared" si="9"/>
        <v>4.7729351920811032E-4</v>
      </c>
      <c r="M608" s="11">
        <f t="shared" si="9"/>
        <v>7.7437793030215825E-4</v>
      </c>
      <c r="N608" s="11">
        <f t="shared" si="9"/>
        <v>1.1802581055198713E-3</v>
      </c>
      <c r="O608" s="11">
        <f t="shared" si="9"/>
        <v>1.6898867901593308E-3</v>
      </c>
      <c r="P608" s="11">
        <f t="shared" ref="P608:Y617" si="10">_xlfn.NORM.DIST(P$607,$E608,$B$37+$B$38*$E608,FALSE)</f>
        <v>2.2729758706848085E-3</v>
      </c>
      <c r="Q608" s="11">
        <f t="shared" si="10"/>
        <v>2.8720277682751623E-3</v>
      </c>
      <c r="R608" s="11">
        <f t="shared" si="10"/>
        <v>3.4090944891502876E-3</v>
      </c>
      <c r="S608" s="11">
        <f t="shared" si="10"/>
        <v>3.8014215956743399E-3</v>
      </c>
      <c r="T608" s="11">
        <f t="shared" si="10"/>
        <v>3.9820767968962237E-3</v>
      </c>
      <c r="U608" s="11">
        <f t="shared" si="10"/>
        <v>3.9185899483418106E-3</v>
      </c>
      <c r="V608" s="11">
        <f t="shared" si="10"/>
        <v>3.6224850658883047E-3</v>
      </c>
      <c r="W608" s="11">
        <f t="shared" si="10"/>
        <v>3.1458642798927643E-3</v>
      </c>
      <c r="X608" s="11">
        <f t="shared" si="10"/>
        <v>2.5664331454111015E-3</v>
      </c>
      <c r="Y608" s="11">
        <f t="shared" si="10"/>
        <v>1.9668739289935072E-3</v>
      </c>
      <c r="Z608" s="11">
        <f t="shared" ref="Z608:AI617" si="11">_xlfn.NORM.DIST(Z$607,$E608,$B$37+$B$38*$E608,FALSE)</f>
        <v>1.4160535819049674E-3</v>
      </c>
      <c r="AA608" s="11">
        <f t="shared" si="11"/>
        <v>9.5772195830922237E-4</v>
      </c>
      <c r="AB608" s="11">
        <f t="shared" si="11"/>
        <v>6.084932959353191E-4</v>
      </c>
      <c r="AC608" s="11">
        <f t="shared" si="11"/>
        <v>3.6318570431071817E-4</v>
      </c>
      <c r="AD608" s="11">
        <f t="shared" si="11"/>
        <v>2.0363774920189006E-4</v>
      </c>
      <c r="AE608" s="11">
        <f t="shared" si="11"/>
        <v>1.0726163821151074E-4</v>
      </c>
      <c r="AF608" s="11">
        <f t="shared" si="11"/>
        <v>5.3074652343627244E-5</v>
      </c>
      <c r="AG608" s="11">
        <f t="shared" si="11"/>
        <v>2.4670984779720595E-5</v>
      </c>
      <c r="AH608" s="11">
        <f t="shared" si="11"/>
        <v>1.0773142576317778E-5</v>
      </c>
      <c r="AI608" s="11">
        <f t="shared" si="11"/>
        <v>4.4193146565641849E-6</v>
      </c>
      <c r="AJ608" s="11">
        <f t="shared" ref="AJ608:AT617" si="12">_xlfn.NORM.DIST(AJ$607,$E608,$B$37+$B$38*$E608,FALSE)</f>
        <v>1.7030368156480375E-6</v>
      </c>
      <c r="AK608" s="11">
        <f t="shared" si="12"/>
        <v>6.1652365340594677E-7</v>
      </c>
      <c r="AL608" s="11">
        <f t="shared" si="12"/>
        <v>2.096679480797753E-7</v>
      </c>
      <c r="AM608" s="11">
        <f t="shared" si="12"/>
        <v>6.6983978923436893E-8</v>
      </c>
      <c r="AN608" s="11">
        <f t="shared" si="12"/>
        <v>2.0103257383607299E-8</v>
      </c>
      <c r="AO608" s="11">
        <f t="shared" si="12"/>
        <v>5.667852234682903E-9</v>
      </c>
      <c r="AP608" s="11">
        <f t="shared" si="12"/>
        <v>1.5011607496591307E-9</v>
      </c>
      <c r="AQ608" s="11">
        <f t="shared" si="12"/>
        <v>3.7350160864500194E-10</v>
      </c>
      <c r="AR608" s="11">
        <f t="shared" si="12"/>
        <v>8.7300020885245147E-11</v>
      </c>
      <c r="AS608" s="11">
        <f t="shared" si="12"/>
        <v>1.9168706750938322E-11</v>
      </c>
      <c r="AT608" s="11">
        <f t="shared" si="12"/>
        <v>3.953919965805861E-12</v>
      </c>
      <c r="AV608" s="11">
        <f>SUM(F608:AT608)</f>
        <v>3.9995607380247392E-2</v>
      </c>
      <c r="AX608" s="15">
        <f t="shared" ref="AX608:AX671" ca="1" si="13">(B$12+B$13*E608)*C1070</f>
        <v>37.346898666430768</v>
      </c>
      <c r="AZ608" s="14">
        <f ca="1">B608*C1070</f>
        <v>698.48340647995701</v>
      </c>
    </row>
    <row r="609" spans="1:52" x14ac:dyDescent="0.2">
      <c r="A609" s="9" t="str">
        <f t="shared" si="6"/>
        <v>Albania</v>
      </c>
      <c r="B609" s="13">
        <f t="shared" si="7"/>
        <v>0.25001720000000005</v>
      </c>
      <c r="C609" s="12">
        <f t="shared" ref="C609:C672" si="14">NORMINV(B609,0,1)</f>
        <v>-0.67443562510464905</v>
      </c>
      <c r="E609" s="15">
        <f t="shared" si="8"/>
        <v>467.44356251046491</v>
      </c>
      <c r="F609" s="11">
        <f t="shared" si="9"/>
        <v>7.1807067986300193E-8</v>
      </c>
      <c r="G609" s="11">
        <f t="shared" si="9"/>
        <v>2.2393186184894173E-7</v>
      </c>
      <c r="H609" s="11">
        <f t="shared" si="9"/>
        <v>6.5602619771131392E-7</v>
      </c>
      <c r="I609" s="11">
        <f t="shared" si="9"/>
        <v>1.8054400389700815E-6</v>
      </c>
      <c r="J609" s="11">
        <f t="shared" si="9"/>
        <v>4.6676851205421456E-6</v>
      </c>
      <c r="K609" s="11">
        <f t="shared" si="9"/>
        <v>1.1336438271157242E-5</v>
      </c>
      <c r="L609" s="11">
        <f t="shared" si="9"/>
        <v>2.5864750826823802E-5</v>
      </c>
      <c r="M609" s="11">
        <f t="shared" si="9"/>
        <v>5.5436597263715518E-5</v>
      </c>
      <c r="N609" s="11">
        <f t="shared" si="9"/>
        <v>1.1161984786168364E-4</v>
      </c>
      <c r="O609" s="11">
        <f t="shared" si="9"/>
        <v>2.1112656518209981E-4</v>
      </c>
      <c r="P609" s="11">
        <f t="shared" si="10"/>
        <v>3.7514652947250911E-4</v>
      </c>
      <c r="Q609" s="11">
        <f t="shared" si="10"/>
        <v>6.262036271445342E-4</v>
      </c>
      <c r="R609" s="11">
        <f t="shared" si="10"/>
        <v>9.8194422310741883E-4</v>
      </c>
      <c r="S609" s="11">
        <f t="shared" si="10"/>
        <v>1.446487400058693E-3</v>
      </c>
      <c r="T609" s="11">
        <f t="shared" si="10"/>
        <v>2.00170044341138E-3</v>
      </c>
      <c r="U609" s="11">
        <f t="shared" si="10"/>
        <v>2.6021966333300028E-3</v>
      </c>
      <c r="V609" s="11">
        <f t="shared" si="10"/>
        <v>3.1778817344233173E-3</v>
      </c>
      <c r="W609" s="11">
        <f t="shared" si="10"/>
        <v>3.645792488725326E-3</v>
      </c>
      <c r="X609" s="11">
        <f t="shared" si="10"/>
        <v>3.9291875182007954E-3</v>
      </c>
      <c r="Y609" s="11">
        <f t="shared" si="10"/>
        <v>3.9780492956055739E-3</v>
      </c>
      <c r="Z609" s="11">
        <f t="shared" si="11"/>
        <v>3.7835036758098817E-3</v>
      </c>
      <c r="AA609" s="11">
        <f t="shared" si="11"/>
        <v>3.3804518532891416E-3</v>
      </c>
      <c r="AB609" s="11">
        <f t="shared" si="11"/>
        <v>2.8373436819864981E-3</v>
      </c>
      <c r="AC609" s="11">
        <f t="shared" si="11"/>
        <v>2.2372047284436739E-3</v>
      </c>
      <c r="AD609" s="11">
        <f t="shared" si="11"/>
        <v>1.6571281993424812E-3</v>
      </c>
      <c r="AE609" s="11">
        <f t="shared" si="11"/>
        <v>1.1530896708932773E-3</v>
      </c>
      <c r="AF609" s="11">
        <f t="shared" si="11"/>
        <v>7.5374882964317441E-4</v>
      </c>
      <c r="AG609" s="11">
        <f t="shared" si="11"/>
        <v>4.628569770955717E-4</v>
      </c>
      <c r="AH609" s="11">
        <f t="shared" si="11"/>
        <v>2.6700756941846972E-4</v>
      </c>
      <c r="AI609" s="11">
        <f t="shared" si="11"/>
        <v>1.4469613374275644E-4</v>
      </c>
      <c r="AJ609" s="11">
        <f t="shared" si="12"/>
        <v>7.3662571472445538E-5</v>
      </c>
      <c r="AK609" s="11">
        <f t="shared" si="12"/>
        <v>3.5228440555864659E-5</v>
      </c>
      <c r="AL609" s="11">
        <f t="shared" si="12"/>
        <v>1.582692546503684E-5</v>
      </c>
      <c r="AM609" s="11">
        <f t="shared" si="12"/>
        <v>6.6796897326456875E-6</v>
      </c>
      <c r="AN609" s="11">
        <f t="shared" si="12"/>
        <v>2.6483331591172669E-6</v>
      </c>
      <c r="AO609" s="11">
        <f t="shared" si="12"/>
        <v>9.8638291465975529E-7</v>
      </c>
      <c r="AP609" s="11">
        <f t="shared" si="12"/>
        <v>3.4512391866343769E-7</v>
      </c>
      <c r="AQ609" s="11">
        <f t="shared" si="12"/>
        <v>1.134386818988478E-7</v>
      </c>
      <c r="AR609" s="11">
        <f t="shared" si="12"/>
        <v>3.5027075551965176E-8</v>
      </c>
      <c r="AS609" s="11">
        <f t="shared" si="12"/>
        <v>1.0160221630116196E-8</v>
      </c>
      <c r="AT609" s="11">
        <f t="shared" si="12"/>
        <v>2.7685927598571655E-9</v>
      </c>
      <c r="AV609" s="11">
        <f t="shared" ref="AV609:AV672" si="15">SUM(F609:AT609)</f>
        <v>3.9999969164627294E-2</v>
      </c>
      <c r="AX609" s="15">
        <f t="shared" ca="1" si="13"/>
        <v>0.78005408349461669</v>
      </c>
      <c r="AZ609" s="14">
        <f t="shared" ref="AZ609:AZ672" ca="1" si="16">B609*C1071</f>
        <v>8.8791816938425931</v>
      </c>
    </row>
    <row r="610" spans="1:52" x14ac:dyDescent="0.2">
      <c r="A610" s="9" t="str">
        <f t="shared" si="6"/>
        <v>Algeria</v>
      </c>
      <c r="B610" s="13">
        <f t="shared" si="7"/>
        <v>0.51015319999999997</v>
      </c>
      <c r="C610" s="12">
        <f t="shared" si="14"/>
        <v>2.5453046255681528E-2</v>
      </c>
      <c r="E610" s="15">
        <f t="shared" si="8"/>
        <v>397.45469537443182</v>
      </c>
      <c r="F610" s="11">
        <f t="shared" si="9"/>
        <v>1.481255583006317E-6</v>
      </c>
      <c r="G610" s="11">
        <f t="shared" si="9"/>
        <v>3.877834322302601E-6</v>
      </c>
      <c r="H610" s="11">
        <f t="shared" si="9"/>
        <v>9.5368531436121948E-6</v>
      </c>
      <c r="I610" s="11">
        <f t="shared" si="9"/>
        <v>2.2033197875704904E-5</v>
      </c>
      <c r="J610" s="11">
        <f t="shared" si="9"/>
        <v>4.781966940840538E-5</v>
      </c>
      <c r="K610" s="11">
        <f t="shared" si="9"/>
        <v>9.7497212435775695E-5</v>
      </c>
      <c r="L610" s="11">
        <f t="shared" si="9"/>
        <v>1.8673873961627181E-4</v>
      </c>
      <c r="M610" s="11">
        <f t="shared" si="9"/>
        <v>3.3599533101062544E-4</v>
      </c>
      <c r="N610" s="11">
        <f t="shared" si="9"/>
        <v>5.6792195294955736E-4</v>
      </c>
      <c r="O610" s="11">
        <f t="shared" si="9"/>
        <v>9.0178013802875165E-4</v>
      </c>
      <c r="P610" s="11">
        <f t="shared" si="10"/>
        <v>1.3451455198401562E-3</v>
      </c>
      <c r="Q610" s="11">
        <f t="shared" si="10"/>
        <v>1.8849267087175531E-3</v>
      </c>
      <c r="R610" s="11">
        <f t="shared" si="10"/>
        <v>2.4812827820197307E-3</v>
      </c>
      <c r="S610" s="11">
        <f t="shared" si="10"/>
        <v>3.0684189093687008E-3</v>
      </c>
      <c r="T610" s="11">
        <f t="shared" si="10"/>
        <v>3.5645904059909404E-3</v>
      </c>
      <c r="U610" s="11">
        <f t="shared" si="10"/>
        <v>3.8901040003110612E-3</v>
      </c>
      <c r="V610" s="11">
        <f t="shared" si="10"/>
        <v>3.9881307244273318E-3</v>
      </c>
      <c r="W610" s="11">
        <f t="shared" si="10"/>
        <v>3.8409101987764344E-3</v>
      </c>
      <c r="X610" s="11">
        <f t="shared" si="10"/>
        <v>3.4750056603032905E-3</v>
      </c>
      <c r="Y610" s="11">
        <f t="shared" si="10"/>
        <v>2.9534761906052013E-3</v>
      </c>
      <c r="Z610" s="11">
        <f t="shared" si="11"/>
        <v>2.3581315391260219E-3</v>
      </c>
      <c r="AA610" s="11">
        <f t="shared" si="11"/>
        <v>1.7687203573753896E-3</v>
      </c>
      <c r="AB610" s="11">
        <f t="shared" si="11"/>
        <v>1.2462550091001945E-3</v>
      </c>
      <c r="AC610" s="11">
        <f t="shared" si="11"/>
        <v>8.2491890047012273E-4</v>
      </c>
      <c r="AD610" s="11">
        <f t="shared" si="11"/>
        <v>5.1294663656944843E-4</v>
      </c>
      <c r="AE610" s="11">
        <f t="shared" si="11"/>
        <v>2.9963304898237441E-4</v>
      </c>
      <c r="AF610" s="11">
        <f t="shared" si="11"/>
        <v>1.6442347992470999E-4</v>
      </c>
      <c r="AG610" s="11">
        <f t="shared" si="11"/>
        <v>8.4760703458913782E-5</v>
      </c>
      <c r="AH610" s="11">
        <f t="shared" si="11"/>
        <v>4.1047041851647909E-5</v>
      </c>
      <c r="AI610" s="11">
        <f t="shared" si="11"/>
        <v>1.8673501926188145E-5</v>
      </c>
      <c r="AJ610" s="11">
        <f t="shared" si="12"/>
        <v>7.9804296278965707E-6</v>
      </c>
      <c r="AK610" s="11">
        <f t="shared" si="12"/>
        <v>3.203932579977831E-6</v>
      </c>
      <c r="AL610" s="11">
        <f t="shared" si="12"/>
        <v>1.208362001778575E-6</v>
      </c>
      <c r="AM610" s="11">
        <f t="shared" si="12"/>
        <v>4.2812180336039322E-7</v>
      </c>
      <c r="AN610" s="11">
        <f t="shared" si="12"/>
        <v>1.4249322871941823E-7</v>
      </c>
      <c r="AO610" s="11">
        <f t="shared" si="12"/>
        <v>4.4553076967173705E-8</v>
      </c>
      <c r="AP610" s="11">
        <f t="shared" si="12"/>
        <v>1.3086327170392942E-8</v>
      </c>
      <c r="AQ610" s="11">
        <f t="shared" si="12"/>
        <v>3.6108915049250551E-9</v>
      </c>
      <c r="AR610" s="11">
        <f t="shared" si="12"/>
        <v>9.3598243806236749E-10</v>
      </c>
      <c r="AS610" s="11">
        <f t="shared" si="12"/>
        <v>2.2791743860250779E-10</v>
      </c>
      <c r="AT610" s="11">
        <f t="shared" si="12"/>
        <v>5.2136756049938769E-11</v>
      </c>
      <c r="AV610" s="11">
        <f t="shared" si="15"/>
        <v>3.9999209309093411E-2</v>
      </c>
      <c r="AX610" s="15">
        <f t="shared" ca="1" si="13"/>
        <v>27.124318587261417</v>
      </c>
      <c r="AZ610" s="14">
        <f t="shared" ca="1" si="16"/>
        <v>451.2276644806235</v>
      </c>
    </row>
    <row r="611" spans="1:52" x14ac:dyDescent="0.2">
      <c r="A611" s="9" t="str">
        <f t="shared" si="6"/>
        <v>American Samoa</v>
      </c>
      <c r="B611" s="13">
        <f t="shared" si="7"/>
        <v>5.3662499999999946E-2</v>
      </c>
      <c r="C611" s="12">
        <f t="shared" si="14"/>
        <v>-1.6103338190366996</v>
      </c>
      <c r="E611" s="15">
        <f t="shared" si="8"/>
        <v>561.03338190366992</v>
      </c>
      <c r="F611" s="11">
        <f t="shared" si="9"/>
        <v>5.8346800436050569E-10</v>
      </c>
      <c r="G611" s="11">
        <f t="shared" si="9"/>
        <v>2.2992150728153795E-9</v>
      </c>
      <c r="H611" s="11">
        <f t="shared" si="9"/>
        <v>8.5113557865027585E-9</v>
      </c>
      <c r="I611" s="11">
        <f t="shared" si="9"/>
        <v>2.9598826092834474E-8</v>
      </c>
      <c r="J611" s="11">
        <f t="shared" si="9"/>
        <v>9.6695624793147193E-8</v>
      </c>
      <c r="K611" s="11">
        <f t="shared" si="9"/>
        <v>2.9675343565674829E-7</v>
      </c>
      <c r="L611" s="11">
        <f t="shared" si="9"/>
        <v>8.5554189696797712E-7</v>
      </c>
      <c r="M611" s="11">
        <f t="shared" si="9"/>
        <v>2.3170926728680261E-6</v>
      </c>
      <c r="N611" s="11">
        <f t="shared" si="9"/>
        <v>5.8952485522465178E-6</v>
      </c>
      <c r="O611" s="11">
        <f t="shared" si="9"/>
        <v>1.4090208888335132E-5</v>
      </c>
      <c r="P611" s="11">
        <f t="shared" si="10"/>
        <v>3.1636566074106474E-5</v>
      </c>
      <c r="Q611" s="11">
        <f t="shared" si="10"/>
        <v>6.6729495102274748E-5</v>
      </c>
      <c r="R611" s="11">
        <f t="shared" si="10"/>
        <v>1.3222176031775862E-4</v>
      </c>
      <c r="S611" s="11">
        <f t="shared" si="10"/>
        <v>2.4611870744392351E-4</v>
      </c>
      <c r="T611" s="11">
        <f t="shared" si="10"/>
        <v>4.3037091284607712E-4</v>
      </c>
      <c r="U611" s="11">
        <f t="shared" si="10"/>
        <v>7.0696480199681079E-4</v>
      </c>
      <c r="V611" s="11">
        <f t="shared" si="10"/>
        <v>1.0909611049851465E-3</v>
      </c>
      <c r="W611" s="11">
        <f t="shared" si="10"/>
        <v>1.5815296477384683E-3</v>
      </c>
      <c r="X611" s="11">
        <f t="shared" si="10"/>
        <v>2.1537832887918392E-3</v>
      </c>
      <c r="Y611" s="11">
        <f t="shared" si="10"/>
        <v>2.7553911746659794E-3</v>
      </c>
      <c r="Z611" s="11">
        <f t="shared" si="11"/>
        <v>3.3114722348993372E-3</v>
      </c>
      <c r="AA611" s="11">
        <f t="shared" si="11"/>
        <v>3.7386565259002491E-3</v>
      </c>
      <c r="AB611" s="11">
        <f t="shared" si="11"/>
        <v>3.9652138338184756E-3</v>
      </c>
      <c r="AC611" s="11">
        <f t="shared" si="11"/>
        <v>3.9507018186450702E-3</v>
      </c>
      <c r="AD611" s="11">
        <f t="shared" si="11"/>
        <v>3.6977580127621405E-3</v>
      </c>
      <c r="AE611" s="11">
        <f t="shared" si="11"/>
        <v>3.2513170104959753E-3</v>
      </c>
      <c r="AF611" s="11">
        <f t="shared" si="11"/>
        <v>2.6855716303597669E-3</v>
      </c>
      <c r="AG611" s="11">
        <f t="shared" si="11"/>
        <v>2.0838706582250732E-3</v>
      </c>
      <c r="AH611" s="11">
        <f t="shared" si="11"/>
        <v>1.5190125909204082E-3</v>
      </c>
      <c r="AI611" s="11">
        <f t="shared" si="11"/>
        <v>1.0401801999139915E-3</v>
      </c>
      <c r="AJ611" s="11">
        <f t="shared" si="12"/>
        <v>6.6913290396513562E-4</v>
      </c>
      <c r="AK611" s="11">
        <f t="shared" si="12"/>
        <v>4.0436428037810977E-4</v>
      </c>
      <c r="AL611" s="11">
        <f t="shared" si="12"/>
        <v>2.2955659732884286E-4</v>
      </c>
      <c r="AM611" s="11">
        <f t="shared" si="12"/>
        <v>1.2242309847568724E-4</v>
      </c>
      <c r="AN611" s="11">
        <f t="shared" si="12"/>
        <v>6.1332907137400138E-5</v>
      </c>
      <c r="AO611" s="11">
        <f t="shared" si="12"/>
        <v>2.8865582683900356E-5</v>
      </c>
      <c r="AP611" s="11">
        <f t="shared" si="12"/>
        <v>1.2762145795735423E-5</v>
      </c>
      <c r="AQ611" s="11">
        <f t="shared" si="12"/>
        <v>5.3005833701874316E-6</v>
      </c>
      <c r="AR611" s="11">
        <f t="shared" si="12"/>
        <v>2.0681414197636012E-6</v>
      </c>
      <c r="AS611" s="11">
        <f t="shared" si="12"/>
        <v>7.580422120771988E-7</v>
      </c>
      <c r="AT611" s="11">
        <f t="shared" si="12"/>
        <v>2.610136037487645E-7</v>
      </c>
      <c r="AV611" s="11">
        <f t="shared" si="15"/>
        <v>3.9999879806209282E-2</v>
      </c>
      <c r="AX611" s="15">
        <f t="shared" ca="1" si="13"/>
        <v>1.1758239457525637E-2</v>
      </c>
      <c r="AZ611" s="14">
        <f t="shared" ca="1" si="16"/>
        <v>6.109269501274095E-2</v>
      </c>
    </row>
    <row r="612" spans="1:52" x14ac:dyDescent="0.2">
      <c r="A612" s="9" t="str">
        <f t="shared" si="6"/>
        <v>Andorra</v>
      </c>
      <c r="B612" s="13">
        <f t="shared" si="7"/>
        <v>6.6071500000000061E-2</v>
      </c>
      <c r="C612" s="12">
        <f t="shared" si="14"/>
        <v>-1.5057046879441758</v>
      </c>
      <c r="E612" s="15">
        <f t="shared" si="8"/>
        <v>550.57046879441759</v>
      </c>
      <c r="F612" s="11">
        <f t="shared" si="9"/>
        <v>1.0436926633205013E-9</v>
      </c>
      <c r="G612" s="11">
        <f t="shared" si="9"/>
        <v>4.0065929201398693E-9</v>
      </c>
      <c r="H612" s="11">
        <f t="shared" si="9"/>
        <v>1.4448887273517811E-8</v>
      </c>
      <c r="I612" s="11">
        <f t="shared" si="9"/>
        <v>4.8949716546546276E-8</v>
      </c>
      <c r="J612" s="11">
        <f t="shared" si="9"/>
        <v>1.5578389373561164E-7</v>
      </c>
      <c r="K612" s="11">
        <f t="shared" si="9"/>
        <v>4.6574856212807506E-7</v>
      </c>
      <c r="L612" s="11">
        <f t="shared" si="9"/>
        <v>1.3080883743789581E-6</v>
      </c>
      <c r="M612" s="11">
        <f t="shared" si="9"/>
        <v>3.4512724435046232E-6</v>
      </c>
      <c r="N612" s="11">
        <f t="shared" si="9"/>
        <v>8.5541723599598971E-6</v>
      </c>
      <c r="O612" s="11">
        <f t="shared" si="9"/>
        <v>1.9917432060493309E-5</v>
      </c>
      <c r="P612" s="11">
        <f t="shared" si="10"/>
        <v>4.3565759236675402E-5</v>
      </c>
      <c r="Q612" s="11">
        <f t="shared" si="10"/>
        <v>8.9518711922913978E-5</v>
      </c>
      <c r="R612" s="11">
        <f t="shared" si="10"/>
        <v>1.727980976222402E-4</v>
      </c>
      <c r="S612" s="11">
        <f t="shared" si="10"/>
        <v>3.1334349570305163E-4</v>
      </c>
      <c r="T612" s="11">
        <f t="shared" si="10"/>
        <v>5.3377595508309736E-4</v>
      </c>
      <c r="U612" s="11">
        <f t="shared" si="10"/>
        <v>8.5418889951212199E-4</v>
      </c>
      <c r="V612" s="11">
        <f t="shared" si="10"/>
        <v>1.2841194828799281E-3</v>
      </c>
      <c r="W612" s="11">
        <f t="shared" si="10"/>
        <v>1.8134832222757354E-3</v>
      </c>
      <c r="X612" s="11">
        <f t="shared" si="10"/>
        <v>2.4059037199668709E-3</v>
      </c>
      <c r="Y612" s="11">
        <f t="shared" si="10"/>
        <v>2.9984688411668157E-3</v>
      </c>
      <c r="Z612" s="11">
        <f t="shared" si="11"/>
        <v>3.5105683381990273E-3</v>
      </c>
      <c r="AA612" s="11">
        <f t="shared" si="11"/>
        <v>3.8611077187267768E-3</v>
      </c>
      <c r="AB612" s="11">
        <f t="shared" si="11"/>
        <v>3.9893578897226833E-3</v>
      </c>
      <c r="AC612" s="11">
        <f t="shared" si="11"/>
        <v>3.8721366477259536E-3</v>
      </c>
      <c r="AD612" s="11">
        <f t="shared" si="11"/>
        <v>3.5306522668813807E-3</v>
      </c>
      <c r="AE612" s="11">
        <f t="shared" si="11"/>
        <v>3.0242369266715668E-3</v>
      </c>
      <c r="AF612" s="11">
        <f t="shared" si="11"/>
        <v>2.4335107699888906E-3</v>
      </c>
      <c r="AG612" s="11">
        <f t="shared" si="11"/>
        <v>1.8395319200620525E-3</v>
      </c>
      <c r="AH612" s="11">
        <f t="shared" si="11"/>
        <v>1.3062851167073856E-3</v>
      </c>
      <c r="AI612" s="11">
        <f t="shared" si="11"/>
        <v>8.7141538667064359E-4</v>
      </c>
      <c r="AJ612" s="11">
        <f t="shared" si="12"/>
        <v>5.4609608653553756E-4</v>
      </c>
      <c r="AK612" s="11">
        <f t="shared" si="12"/>
        <v>3.2149150326464136E-4</v>
      </c>
      <c r="AL612" s="11">
        <f t="shared" si="12"/>
        <v>1.7779785998005279E-4</v>
      </c>
      <c r="AM612" s="11">
        <f t="shared" si="12"/>
        <v>9.2371959029708688E-5</v>
      </c>
      <c r="AN612" s="11">
        <f t="shared" si="12"/>
        <v>4.5082747335557479E-5</v>
      </c>
      <c r="AO612" s="11">
        <f t="shared" si="12"/>
        <v>2.0669843511415038E-5</v>
      </c>
      <c r="AP612" s="11">
        <f t="shared" si="12"/>
        <v>8.9026766155477244E-6</v>
      </c>
      <c r="AQ612" s="11">
        <f t="shared" si="12"/>
        <v>3.6021401207995767E-6</v>
      </c>
      <c r="AR612" s="11">
        <f t="shared" si="12"/>
        <v>1.3691694550524087E-6</v>
      </c>
      <c r="AS612" s="11">
        <f t="shared" si="12"/>
        <v>4.8888914663801974E-7</v>
      </c>
      <c r="AT612" s="11">
        <f t="shared" si="12"/>
        <v>1.6399106453057061E-7</v>
      </c>
      <c r="AV612" s="11">
        <f t="shared" si="15"/>
        <v>3.9999926979368897E-2</v>
      </c>
      <c r="AX612" s="15">
        <f t="shared" ca="1" si="13"/>
        <v>1.8606514723581619E-2</v>
      </c>
      <c r="AZ612" s="14">
        <f t="shared" ca="1" si="16"/>
        <v>0.1057143999001052</v>
      </c>
    </row>
    <row r="613" spans="1:52" x14ac:dyDescent="0.2">
      <c r="A613" s="9" t="str">
        <f t="shared" si="6"/>
        <v>Angola</v>
      </c>
      <c r="B613" s="13">
        <f t="shared" si="7"/>
        <v>0.80263240000000002</v>
      </c>
      <c r="C613" s="12">
        <f t="shared" si="14"/>
        <v>0.8510614830899319</v>
      </c>
      <c r="E613" s="15">
        <f t="shared" si="8"/>
        <v>314.89385169100683</v>
      </c>
      <c r="F613" s="11">
        <f t="shared" si="9"/>
        <v>2.8036155557996484E-5</v>
      </c>
      <c r="G613" s="11">
        <f t="shared" si="9"/>
        <v>5.9708809740795545E-5</v>
      </c>
      <c r="H613" s="11">
        <f t="shared" si="9"/>
        <v>1.1945792359807247E-4</v>
      </c>
      <c r="I613" s="11">
        <f t="shared" si="9"/>
        <v>2.2451641775364146E-4</v>
      </c>
      <c r="J613" s="11">
        <f t="shared" si="9"/>
        <v>3.9640382987113425E-4</v>
      </c>
      <c r="K613" s="11">
        <f t="shared" si="9"/>
        <v>6.5748246419421316E-4</v>
      </c>
      <c r="L613" s="11">
        <f t="shared" si="9"/>
        <v>1.0244413539894199E-3</v>
      </c>
      <c r="M613" s="11">
        <f t="shared" si="9"/>
        <v>1.4995005301260895E-3</v>
      </c>
      <c r="N613" s="11">
        <f t="shared" si="9"/>
        <v>2.061876936037431E-3</v>
      </c>
      <c r="O613" s="11">
        <f t="shared" si="9"/>
        <v>2.6633942180611229E-3</v>
      </c>
      <c r="P613" s="11">
        <f t="shared" si="10"/>
        <v>3.2319509378554686E-3</v>
      </c>
      <c r="Q613" s="11">
        <f t="shared" si="10"/>
        <v>3.6842633095279815E-3</v>
      </c>
      <c r="R613" s="11">
        <f t="shared" si="10"/>
        <v>3.9454192360499759E-3</v>
      </c>
      <c r="S613" s="11">
        <f t="shared" si="10"/>
        <v>3.9691019026297453E-3</v>
      </c>
      <c r="T613" s="11">
        <f t="shared" si="10"/>
        <v>3.751007525394927E-3</v>
      </c>
      <c r="U613" s="11">
        <f t="shared" si="10"/>
        <v>3.3301225548128741E-3</v>
      </c>
      <c r="V613" s="11">
        <f t="shared" si="10"/>
        <v>2.7773402796169382E-3</v>
      </c>
      <c r="W613" s="11">
        <f t="shared" si="10"/>
        <v>2.1759783184953207E-3</v>
      </c>
      <c r="X613" s="11">
        <f t="shared" si="10"/>
        <v>1.6015357205389667E-3</v>
      </c>
      <c r="Y613" s="11">
        <f t="shared" si="10"/>
        <v>1.1073254723457764E-3</v>
      </c>
      <c r="Z613" s="11">
        <f t="shared" si="11"/>
        <v>7.1923455732906465E-4</v>
      </c>
      <c r="AA613" s="11">
        <f t="shared" si="11"/>
        <v>4.388563598038253E-4</v>
      </c>
      <c r="AB613" s="11">
        <f t="shared" si="11"/>
        <v>2.5155377659872577E-4</v>
      </c>
      <c r="AC613" s="11">
        <f t="shared" si="11"/>
        <v>1.3545526244760977E-4</v>
      </c>
      <c r="AD613" s="11">
        <f t="shared" si="11"/>
        <v>6.8520025704331121E-5</v>
      </c>
      <c r="AE613" s="11">
        <f t="shared" si="11"/>
        <v>3.2560851021591732E-5</v>
      </c>
      <c r="AF613" s="11">
        <f t="shared" si="11"/>
        <v>1.4535519970381926E-5</v>
      </c>
      <c r="AG613" s="11">
        <f t="shared" si="11"/>
        <v>6.0956776391825092E-6</v>
      </c>
      <c r="AH613" s="11">
        <f t="shared" si="11"/>
        <v>2.4014304136537156E-6</v>
      </c>
      <c r="AI613" s="11">
        <f t="shared" si="11"/>
        <v>8.887397728520275E-7</v>
      </c>
      <c r="AJ613" s="11">
        <f t="shared" si="12"/>
        <v>3.0898387866739091E-7</v>
      </c>
      <c r="AK613" s="11">
        <f t="shared" si="12"/>
        <v>1.009145109483956E-7</v>
      </c>
      <c r="AL613" s="11">
        <f t="shared" si="12"/>
        <v>3.0961929260457189E-8</v>
      </c>
      <c r="AM613" s="11">
        <f t="shared" si="12"/>
        <v>8.9239885242032475E-9</v>
      </c>
      <c r="AN613" s="11">
        <f t="shared" si="12"/>
        <v>2.416276260694161E-9</v>
      </c>
      <c r="AO613" s="11">
        <f t="shared" si="12"/>
        <v>6.1459746684687708E-10</v>
      </c>
      <c r="AP613" s="11">
        <f t="shared" si="12"/>
        <v>1.4685594749284431E-10</v>
      </c>
      <c r="AQ613" s="11">
        <f t="shared" si="12"/>
        <v>3.2964683338041856E-11</v>
      </c>
      <c r="AR613" s="11">
        <f t="shared" si="12"/>
        <v>6.9512494176375327E-12</v>
      </c>
      <c r="AS613" s="11">
        <f t="shared" si="12"/>
        <v>1.3769983823323862E-12</v>
      </c>
      <c r="AT613" s="11">
        <f t="shared" si="12"/>
        <v>2.5624805833091731E-13</v>
      </c>
      <c r="AV613" s="11">
        <f t="shared" si="15"/>
        <v>3.9979419100485386E-2</v>
      </c>
      <c r="AX613" s="15">
        <f t="shared" ca="1" si="13"/>
        <v>35.957042820239359</v>
      </c>
      <c r="AZ613" s="14">
        <f t="shared" ca="1" si="16"/>
        <v>705.08692921057445</v>
      </c>
    </row>
    <row r="614" spans="1:52" x14ac:dyDescent="0.2">
      <c r="A614" s="9" t="str">
        <f t="shared" si="6"/>
        <v>Anguilla</v>
      </c>
      <c r="B614" s="13">
        <f t="shared" si="7"/>
        <v>0.31985619999999992</v>
      </c>
      <c r="C614" s="12">
        <f t="shared" si="14"/>
        <v>-0.46810094990943474</v>
      </c>
      <c r="E614" s="15">
        <f t="shared" si="8"/>
        <v>446.81009499094347</v>
      </c>
      <c r="F614" s="11">
        <f t="shared" si="9"/>
        <v>1.8441599874755633E-7</v>
      </c>
      <c r="G614" s="11">
        <f t="shared" si="9"/>
        <v>5.4619131379617952E-7</v>
      </c>
      <c r="H614" s="11">
        <f t="shared" si="9"/>
        <v>1.5196640100974964E-6</v>
      </c>
      <c r="I614" s="11">
        <f t="shared" si="9"/>
        <v>3.9719791698136348E-6</v>
      </c>
      <c r="J614" s="11">
        <f t="shared" si="9"/>
        <v>9.7526567921197118E-6</v>
      </c>
      <c r="K614" s="11">
        <f t="shared" si="9"/>
        <v>2.2495492973752105E-5</v>
      </c>
      <c r="L614" s="11">
        <f t="shared" si="9"/>
        <v>4.8744394896176454E-5</v>
      </c>
      <c r="M614" s="11">
        <f t="shared" si="9"/>
        <v>9.9222564369009499E-5</v>
      </c>
      <c r="N614" s="11">
        <f t="shared" si="9"/>
        <v>1.8973733897869479E-4</v>
      </c>
      <c r="O614" s="11">
        <f t="shared" si="9"/>
        <v>3.4084094338411537E-4</v>
      </c>
      <c r="P614" s="11">
        <f t="shared" si="10"/>
        <v>5.7518467563799907E-4</v>
      </c>
      <c r="Q614" s="11">
        <f t="shared" si="10"/>
        <v>9.1184170117129609E-4</v>
      </c>
      <c r="R614" s="11">
        <f t="shared" si="10"/>
        <v>1.3579637841036525E-3</v>
      </c>
      <c r="S614" s="11">
        <f t="shared" si="10"/>
        <v>1.8998246600015595E-3</v>
      </c>
      <c r="T614" s="11">
        <f t="shared" si="10"/>
        <v>2.496867222768573E-3</v>
      </c>
      <c r="U614" s="11">
        <f t="shared" si="10"/>
        <v>3.0827192247226635E-3</v>
      </c>
      <c r="V614" s="11">
        <f t="shared" si="10"/>
        <v>3.5754366556801889E-3</v>
      </c>
      <c r="W614" s="11">
        <f t="shared" si="10"/>
        <v>3.8956577975323087E-3</v>
      </c>
      <c r="X614" s="11">
        <f t="shared" si="10"/>
        <v>3.9873936028775332E-3</v>
      </c>
      <c r="Y614" s="11">
        <f t="shared" si="10"/>
        <v>3.8340167850776374E-3</v>
      </c>
      <c r="Z614" s="11">
        <f t="shared" si="11"/>
        <v>3.4631835252508696E-3</v>
      </c>
      <c r="AA614" s="11">
        <f t="shared" si="11"/>
        <v>2.9386888060201626E-3</v>
      </c>
      <c r="AB614" s="11">
        <f t="shared" si="11"/>
        <v>2.342546850164036E-3</v>
      </c>
      <c r="AC614" s="11">
        <f t="shared" si="11"/>
        <v>1.7542018593524383E-3</v>
      </c>
      <c r="AD614" s="11">
        <f t="shared" si="11"/>
        <v>1.2340349035320456E-3</v>
      </c>
      <c r="AE614" s="11">
        <f t="shared" si="11"/>
        <v>8.1551492733698773E-4</v>
      </c>
      <c r="AF614" s="11">
        <f t="shared" si="11"/>
        <v>5.0628257594288696E-4</v>
      </c>
      <c r="AG614" s="11">
        <f t="shared" si="11"/>
        <v>2.9526409742923861E-4</v>
      </c>
      <c r="AH614" s="11">
        <f t="shared" si="11"/>
        <v>1.6176512521621874E-4</v>
      </c>
      <c r="AI614" s="11">
        <f t="shared" si="11"/>
        <v>8.3256039795424867E-5</v>
      </c>
      <c r="AJ614" s="11">
        <f t="shared" si="12"/>
        <v>4.0253458023497455E-5</v>
      </c>
      <c r="AK614" s="11">
        <f t="shared" si="12"/>
        <v>1.8282990583022695E-5</v>
      </c>
      <c r="AL614" s="11">
        <f t="shared" si="12"/>
        <v>7.8009567681480675E-6</v>
      </c>
      <c r="AM614" s="11">
        <f t="shared" si="12"/>
        <v>3.1268359861402709E-6</v>
      </c>
      <c r="AN614" s="11">
        <f t="shared" si="12"/>
        <v>1.1773861610381557E-6</v>
      </c>
      <c r="AO614" s="11">
        <f t="shared" si="12"/>
        <v>4.1647539330860634E-7</v>
      </c>
      <c r="AP614" s="11">
        <f t="shared" si="12"/>
        <v>1.3839371324863475E-7</v>
      </c>
      <c r="AQ614" s="11">
        <f t="shared" si="12"/>
        <v>4.320161397675117E-8</v>
      </c>
      <c r="AR614" s="11">
        <f t="shared" si="12"/>
        <v>1.2668937009667672E-8</v>
      </c>
      <c r="AS614" s="11">
        <f t="shared" si="12"/>
        <v>3.4900928138247506E-9</v>
      </c>
      <c r="AT614" s="11">
        <f t="shared" si="12"/>
        <v>9.0321339790071939E-10</v>
      </c>
      <c r="AV614" s="11">
        <f t="shared" si="15"/>
        <v>3.9999917221985648E-2</v>
      </c>
      <c r="AX614" s="15">
        <f t="shared" ca="1" si="13"/>
        <v>9.8119779331785791E-3</v>
      </c>
      <c r="AZ614" s="14">
        <f t="shared" ca="1" si="16"/>
        <v>0.12794247987910062</v>
      </c>
    </row>
    <row r="615" spans="1:52" x14ac:dyDescent="0.2">
      <c r="A615" s="9" t="str">
        <f t="shared" si="6"/>
        <v>Antigua and Barbuda</v>
      </c>
      <c r="B615" s="13">
        <f t="shared" si="7"/>
        <v>0.34303050000000002</v>
      </c>
      <c r="C615" s="12">
        <f t="shared" si="14"/>
        <v>-0.40420632907084864</v>
      </c>
      <c r="E615" s="15">
        <f t="shared" si="8"/>
        <v>440.42063290708484</v>
      </c>
      <c r="F615" s="11">
        <f t="shared" si="9"/>
        <v>2.4484868885415525E-7</v>
      </c>
      <c r="G615" s="11">
        <f t="shared" si="9"/>
        <v>7.1368522622781547E-7</v>
      </c>
      <c r="H615" s="11">
        <f t="shared" si="9"/>
        <v>1.9542144733766012E-6</v>
      </c>
      <c r="I615" s="11">
        <f t="shared" si="9"/>
        <v>5.0268316302428846E-6</v>
      </c>
      <c r="J615" s="11">
        <f t="shared" si="9"/>
        <v>1.2147112331242512E-5</v>
      </c>
      <c r="K615" s="11">
        <f t="shared" si="9"/>
        <v>2.7574544753099974E-5</v>
      </c>
      <c r="L615" s="11">
        <f t="shared" si="9"/>
        <v>5.8803103719920408E-5</v>
      </c>
      <c r="M615" s="11">
        <f t="shared" si="9"/>
        <v>1.1780093638580845E-4</v>
      </c>
      <c r="N615" s="11">
        <f t="shared" si="9"/>
        <v>2.2169394451947996E-4</v>
      </c>
      <c r="O615" s="11">
        <f t="shared" si="9"/>
        <v>3.9193632276411292E-4</v>
      </c>
      <c r="P615" s="11">
        <f t="shared" si="10"/>
        <v>6.5092925624087624E-4</v>
      </c>
      <c r="Q615" s="11">
        <f t="shared" si="10"/>
        <v>1.0155671960119608E-3</v>
      </c>
      <c r="R615" s="11">
        <f t="shared" si="10"/>
        <v>1.4884701573840405E-3</v>
      </c>
      <c r="S615" s="11">
        <f t="shared" si="10"/>
        <v>2.0494069011043922E-3</v>
      </c>
      <c r="T615" s="11">
        <f t="shared" si="10"/>
        <v>2.6507749123949537E-3</v>
      </c>
      <c r="U615" s="11">
        <f t="shared" si="10"/>
        <v>3.2208767312814396E-3</v>
      </c>
      <c r="V615" s="11">
        <f t="shared" si="10"/>
        <v>3.6764778267452431E-3</v>
      </c>
      <c r="W615" s="11">
        <f t="shared" si="10"/>
        <v>3.9422702534523115E-3</v>
      </c>
      <c r="X615" s="11">
        <f t="shared" si="10"/>
        <v>3.9711604075961839E-3</v>
      </c>
      <c r="Y615" s="11">
        <f t="shared" si="10"/>
        <v>3.7578986382263576E-3</v>
      </c>
      <c r="Z615" s="11">
        <f t="shared" si="11"/>
        <v>3.3406370108996493E-3</v>
      </c>
      <c r="AA615" s="11">
        <f t="shared" si="11"/>
        <v>2.7897809854058576E-3</v>
      </c>
      <c r="AB615" s="11">
        <f t="shared" si="11"/>
        <v>2.188605701667113E-3</v>
      </c>
      <c r="AC615" s="11">
        <f t="shared" si="11"/>
        <v>1.6129523499253161E-3</v>
      </c>
      <c r="AD615" s="11">
        <f t="shared" si="11"/>
        <v>1.116688757378946E-3</v>
      </c>
      <c r="AE615" s="11">
        <f t="shared" si="11"/>
        <v>7.2627207309505131E-4</v>
      </c>
      <c r="AF615" s="11">
        <f t="shared" si="11"/>
        <v>4.4373444347535306E-4</v>
      </c>
      <c r="AG615" s="11">
        <f t="shared" si="11"/>
        <v>2.5468509628362955E-4</v>
      </c>
      <c r="AH615" s="11">
        <f t="shared" si="11"/>
        <v>1.3732212561526526E-4</v>
      </c>
      <c r="AI615" s="11">
        <f t="shared" si="11"/>
        <v>6.9555919767303126E-5</v>
      </c>
      <c r="AJ615" s="11">
        <f t="shared" si="12"/>
        <v>3.3096667987608291E-5</v>
      </c>
      <c r="AK615" s="11">
        <f t="shared" si="12"/>
        <v>1.4794184946735235E-5</v>
      </c>
      <c r="AL615" s="11">
        <f t="shared" si="12"/>
        <v>6.2123284466766979E-6</v>
      </c>
      <c r="AM615" s="11">
        <f t="shared" si="12"/>
        <v>2.4506109457737837E-6</v>
      </c>
      <c r="AN615" s="11">
        <f t="shared" si="12"/>
        <v>9.0813606649452526E-7</v>
      </c>
      <c r="AO615" s="11">
        <f t="shared" si="12"/>
        <v>3.1614336664351423E-7</v>
      </c>
      <c r="AP615" s="11">
        <f t="shared" si="12"/>
        <v>1.0338887711613492E-7</v>
      </c>
      <c r="AQ615" s="11">
        <f t="shared" si="12"/>
        <v>3.1762900797598549E-8</v>
      </c>
      <c r="AR615" s="11">
        <f t="shared" si="12"/>
        <v>9.1669126428774585E-9</v>
      </c>
      <c r="AS615" s="11">
        <f t="shared" si="12"/>
        <v>2.4853217590769035E-9</v>
      </c>
      <c r="AT615" s="11">
        <f t="shared" si="12"/>
        <v>6.3299276534902815E-10</v>
      </c>
      <c r="AV615" s="11">
        <f t="shared" si="15"/>
        <v>3.999988779720863E-2</v>
      </c>
      <c r="AX615" s="15">
        <f t="shared" ca="1" si="13"/>
        <v>4.2244383802096247E-2</v>
      </c>
      <c r="AZ615" s="14">
        <f t="shared" ca="1" si="16"/>
        <v>0.57222008904645094</v>
      </c>
    </row>
    <row r="616" spans="1:52" x14ac:dyDescent="0.2">
      <c r="A616" s="9" t="str">
        <f t="shared" si="6"/>
        <v>Argentina</v>
      </c>
      <c r="B616" s="13">
        <f t="shared" si="7"/>
        <v>0.40990630000000006</v>
      </c>
      <c r="C616" s="12">
        <f t="shared" si="14"/>
        <v>-0.22778601413888214</v>
      </c>
      <c r="E616" s="15">
        <f t="shared" si="8"/>
        <v>422.77860141388823</v>
      </c>
      <c r="F616" s="11">
        <f t="shared" si="9"/>
        <v>5.2430303439555115E-7</v>
      </c>
      <c r="G616" s="11">
        <f t="shared" si="9"/>
        <v>1.4623007501547783E-6</v>
      </c>
      <c r="H616" s="11">
        <f t="shared" si="9"/>
        <v>3.8313129650591233E-6</v>
      </c>
      <c r="I616" s="11">
        <f t="shared" si="9"/>
        <v>9.4300750824882778E-6</v>
      </c>
      <c r="J616" s="11">
        <f t="shared" si="9"/>
        <v>2.1804155311190612E-5</v>
      </c>
      <c r="K616" s="11">
        <f t="shared" si="9"/>
        <v>4.7360903409860728E-5</v>
      </c>
      <c r="L616" s="11">
        <f t="shared" si="9"/>
        <v>9.664008070594938E-5</v>
      </c>
      <c r="M616" s="11">
        <f t="shared" si="9"/>
        <v>1.8524700057932352E-4</v>
      </c>
      <c r="N616" s="11">
        <f t="shared" si="9"/>
        <v>3.3358128752991031E-4</v>
      </c>
      <c r="O616" s="11">
        <f t="shared" si="9"/>
        <v>5.6429833810211659E-4</v>
      </c>
      <c r="P616" s="11">
        <f t="shared" si="10"/>
        <v>8.96752212313814E-4</v>
      </c>
      <c r="Q616" s="11">
        <f t="shared" si="10"/>
        <v>1.3387292029712115E-3</v>
      </c>
      <c r="R616" s="11">
        <f t="shared" si="10"/>
        <v>1.8774553289405578E-3</v>
      </c>
      <c r="S616" s="11">
        <f t="shared" si="10"/>
        <v>2.4734496978842582E-3</v>
      </c>
      <c r="T616" s="11">
        <f t="shared" si="10"/>
        <v>3.0612101713059251E-3</v>
      </c>
      <c r="U616" s="11">
        <f t="shared" si="10"/>
        <v>3.5590968616667881E-3</v>
      </c>
      <c r="V616" s="11">
        <f t="shared" si="10"/>
        <v>3.8872552824457088E-3</v>
      </c>
      <c r="W616" s="11">
        <f t="shared" si="10"/>
        <v>3.9884386128164204E-3</v>
      </c>
      <c r="X616" s="11">
        <f t="shared" si="10"/>
        <v>3.8443184564244449E-3</v>
      </c>
      <c r="Y616" s="11">
        <f t="shared" si="10"/>
        <v>3.4809068059856369E-3</v>
      </c>
      <c r="Z616" s="11">
        <f t="shared" si="11"/>
        <v>2.9608883448388008E-3</v>
      </c>
      <c r="AA616" s="11">
        <f t="shared" si="11"/>
        <v>2.3659646943101622E-3</v>
      </c>
      <c r="AB616" s="11">
        <f t="shared" si="11"/>
        <v>1.7760332156115271E-3</v>
      </c>
      <c r="AC616" s="11">
        <f t="shared" si="11"/>
        <v>1.2524214662494094E-3</v>
      </c>
      <c r="AD616" s="11">
        <f t="shared" si="11"/>
        <v>8.2967215844028882E-4</v>
      </c>
      <c r="AE616" s="11">
        <f t="shared" si="11"/>
        <v>5.1632021074209382E-4</v>
      </c>
      <c r="AF616" s="11">
        <f t="shared" si="11"/>
        <v>3.0184801828809908E-4</v>
      </c>
      <c r="AG616" s="11">
        <f t="shared" si="11"/>
        <v>1.6577312613638546E-4</v>
      </c>
      <c r="AH616" s="11">
        <f t="shared" si="11"/>
        <v>8.5525677036184974E-5</v>
      </c>
      <c r="AI616" s="11">
        <f t="shared" si="11"/>
        <v>4.1451047414234085E-5</v>
      </c>
      <c r="AJ616" s="11">
        <f t="shared" si="12"/>
        <v>1.8872572057367861E-5</v>
      </c>
      <c r="AK616" s="11">
        <f t="shared" si="12"/>
        <v>8.0720393480476761E-6</v>
      </c>
      <c r="AL616" s="11">
        <f t="shared" si="12"/>
        <v>3.2433367507660422E-6</v>
      </c>
      <c r="AM616" s="11">
        <f t="shared" si="12"/>
        <v>1.2242141950587026E-6</v>
      </c>
      <c r="AN616" s="11">
        <f t="shared" si="12"/>
        <v>4.3408959255747796E-7</v>
      </c>
      <c r="AO616" s="11">
        <f t="shared" si="12"/>
        <v>1.4459655003988309E-7</v>
      </c>
      <c r="AP616" s="11">
        <f t="shared" si="12"/>
        <v>4.5247343187301856E-8</v>
      </c>
      <c r="AQ616" s="11">
        <f t="shared" si="12"/>
        <v>1.3301016459904302E-8</v>
      </c>
      <c r="AR616" s="11">
        <f t="shared" si="12"/>
        <v>3.6731035600836852E-9</v>
      </c>
      <c r="AS616" s="11">
        <f t="shared" si="12"/>
        <v>9.5287977735301664E-10</v>
      </c>
      <c r="AT616" s="11">
        <f t="shared" si="12"/>
        <v>2.322200114372025E-10</v>
      </c>
      <c r="AV616" s="11">
        <f t="shared" si="15"/>
        <v>3.9999744604349241E-2</v>
      </c>
      <c r="AX616" s="15">
        <f t="shared" ca="1" si="13"/>
        <v>20.427806725739181</v>
      </c>
      <c r="AZ616" s="14">
        <f t="shared" ca="1" si="16"/>
        <v>304.2927939311956</v>
      </c>
    </row>
    <row r="617" spans="1:52" x14ac:dyDescent="0.2">
      <c r="A617" s="9" t="str">
        <f t="shared" si="6"/>
        <v>Armenia</v>
      </c>
      <c r="B617" s="13">
        <f t="shared" si="7"/>
        <v>0.2458555</v>
      </c>
      <c r="C617" s="12">
        <f t="shared" si="14"/>
        <v>-0.68759001155437705</v>
      </c>
      <c r="E617" s="15">
        <f t="shared" si="8"/>
        <v>468.75900115543772</v>
      </c>
      <c r="F617" s="11">
        <f t="shared" si="9"/>
        <v>6.7518866298331966E-8</v>
      </c>
      <c r="G617" s="11">
        <f t="shared" si="9"/>
        <v>2.1125259758669405E-7</v>
      </c>
      <c r="H617" s="11">
        <f t="shared" si="9"/>
        <v>6.2091988585033276E-7</v>
      </c>
      <c r="I617" s="11">
        <f t="shared" si="9"/>
        <v>1.7144533598980679E-6</v>
      </c>
      <c r="J617" s="11">
        <f t="shared" si="9"/>
        <v>4.4470537226866377E-6</v>
      </c>
      <c r="K617" s="11">
        <f t="shared" si="9"/>
        <v>1.0836166559046184E-5</v>
      </c>
      <c r="L617" s="11">
        <f t="shared" si="9"/>
        <v>2.4804790451665238E-5</v>
      </c>
      <c r="M617" s="11">
        <f t="shared" si="9"/>
        <v>5.333988169337769E-5</v>
      </c>
      <c r="N617" s="11">
        <f t="shared" si="9"/>
        <v>1.0775194756482593E-4</v>
      </c>
      <c r="O617" s="11">
        <f t="shared" si="9"/>
        <v>2.0448186800848004E-4</v>
      </c>
      <c r="P617" s="11">
        <f t="shared" si="10"/>
        <v>3.6453654587172244E-4</v>
      </c>
      <c r="Q617" s="11">
        <f t="shared" si="10"/>
        <v>6.1049756947192382E-4</v>
      </c>
      <c r="R617" s="11">
        <f t="shared" si="10"/>
        <v>9.6046910410671699E-4</v>
      </c>
      <c r="S617" s="11">
        <f t="shared" si="10"/>
        <v>1.4195132613120441E-3</v>
      </c>
      <c r="T617" s="11">
        <f t="shared" si="10"/>
        <v>1.9708433390185653E-3</v>
      </c>
      <c r="U617" s="11">
        <f t="shared" si="10"/>
        <v>2.5705221382507212E-3</v>
      </c>
      <c r="V617" s="11">
        <f t="shared" si="10"/>
        <v>3.1495404326424576E-3</v>
      </c>
      <c r="W617" s="11">
        <f t="shared" si="10"/>
        <v>3.6251803931037318E-3</v>
      </c>
      <c r="X617" s="11">
        <f t="shared" si="10"/>
        <v>3.9198428102481973E-3</v>
      </c>
      <c r="Y617" s="11">
        <f t="shared" si="10"/>
        <v>3.9816609503942795E-3</v>
      </c>
      <c r="Z617" s="11">
        <f t="shared" si="11"/>
        <v>3.7994129172990703E-3</v>
      </c>
      <c r="AA617" s="11">
        <f t="shared" si="11"/>
        <v>3.4058483682457221E-3</v>
      </c>
      <c r="AB617" s="11">
        <f t="shared" si="11"/>
        <v>2.8680764113892246E-3</v>
      </c>
      <c r="AC617" s="11">
        <f t="shared" si="11"/>
        <v>2.2688862402225778E-3</v>
      </c>
      <c r="AD617" s="11">
        <f t="shared" si="11"/>
        <v>1.6861310263829598E-3</v>
      </c>
      <c r="AE617" s="11">
        <f t="shared" si="11"/>
        <v>1.177135651786349E-3</v>
      </c>
      <c r="AF617" s="11">
        <f t="shared" si="11"/>
        <v>7.7200177995458998E-4</v>
      </c>
      <c r="AG617" s="11">
        <f t="shared" si="11"/>
        <v>4.7562720211813322E-4</v>
      </c>
      <c r="AH617" s="11">
        <f t="shared" si="11"/>
        <v>2.7527810056099345E-4</v>
      </c>
      <c r="AI617" s="11">
        <f t="shared" si="11"/>
        <v>1.49669475226096E-4</v>
      </c>
      <c r="AJ617" s="11">
        <f t="shared" si="12"/>
        <v>7.6445408156583649E-5</v>
      </c>
      <c r="AK617" s="11">
        <f t="shared" si="12"/>
        <v>3.6679733070248627E-5</v>
      </c>
      <c r="AL617" s="11">
        <f t="shared" si="12"/>
        <v>1.6533223022169989E-5</v>
      </c>
      <c r="AM617" s="11">
        <f t="shared" si="12"/>
        <v>7.0007646295516449E-6</v>
      </c>
      <c r="AN617" s="11">
        <f t="shared" si="12"/>
        <v>2.7847744391522437E-6</v>
      </c>
      <c r="AO617" s="11">
        <f t="shared" si="12"/>
        <v>1.0406175985533869E-6</v>
      </c>
      <c r="AP617" s="11">
        <f t="shared" si="12"/>
        <v>3.6529935332080341E-7</v>
      </c>
      <c r="AQ617" s="11">
        <f t="shared" si="12"/>
        <v>1.2046565197170603E-7</v>
      </c>
      <c r="AR617" s="11">
        <f t="shared" si="12"/>
        <v>3.7319357852559344E-8</v>
      </c>
      <c r="AS617" s="11">
        <f t="shared" si="12"/>
        <v>1.0860796693744108E-8</v>
      </c>
      <c r="AT617" s="11">
        <f t="shared" si="12"/>
        <v>2.9692434065294517E-9</v>
      </c>
      <c r="AV617" s="11">
        <f t="shared" si="15"/>
        <v>3.99999710056353E-2</v>
      </c>
      <c r="AX617" s="15">
        <f t="shared" ca="1" si="13"/>
        <v>0.97136466296604718</v>
      </c>
      <c r="AZ617" s="14">
        <f t="shared" ca="1" si="16"/>
        <v>10.954347836090871</v>
      </c>
    </row>
    <row r="618" spans="1:52" x14ac:dyDescent="0.2">
      <c r="A618" s="9" t="str">
        <f t="shared" si="6"/>
        <v>Aruba</v>
      </c>
      <c r="B618" s="13">
        <f t="shared" si="7"/>
        <v>0.29019679999999992</v>
      </c>
      <c r="C618" s="12">
        <f t="shared" si="14"/>
        <v>-0.55280988352282689</v>
      </c>
      <c r="E618" s="15">
        <f t="shared" si="8"/>
        <v>455.28098835228269</v>
      </c>
      <c r="F618" s="11">
        <f t="shared" ref="F618:O627" si="17">_xlfn.NORM.DIST(F$607,$E618,$B$37+$B$38*$E618,FALSE)</f>
        <v>1.258534582067645E-7</v>
      </c>
      <c r="G618" s="11">
        <f t="shared" si="17"/>
        <v>3.8072246481588202E-7</v>
      </c>
      <c r="H618" s="11">
        <f t="shared" si="17"/>
        <v>1.0819531313254704E-6</v>
      </c>
      <c r="I618" s="11">
        <f t="shared" si="17"/>
        <v>2.8884508884735E-6</v>
      </c>
      <c r="J618" s="11">
        <f t="shared" si="17"/>
        <v>7.243994672196447E-6</v>
      </c>
      <c r="K618" s="11">
        <f t="shared" si="17"/>
        <v>1.7066633080286889E-5</v>
      </c>
      <c r="L618" s="11">
        <f t="shared" si="17"/>
        <v>3.7772364837859675E-5</v>
      </c>
      <c r="M618" s="11">
        <f t="shared" si="17"/>
        <v>7.8533887315355118E-5</v>
      </c>
      <c r="N618" s="11">
        <f t="shared" si="17"/>
        <v>1.5338984512305084E-4</v>
      </c>
      <c r="O618" s="11">
        <f t="shared" si="17"/>
        <v>2.8144446872771051E-4</v>
      </c>
      <c r="P618" s="11">
        <f t="shared" ref="P618:Y627" si="18">_xlfn.NORM.DIST(P$607,$E618,$B$37+$B$38*$E618,FALSE)</f>
        <v>4.8511580218411253E-4</v>
      </c>
      <c r="Q618" s="11">
        <f t="shared" si="18"/>
        <v>7.855154297374999E-4</v>
      </c>
      <c r="R618" s="11">
        <f t="shared" si="18"/>
        <v>1.1948698802159404E-3</v>
      </c>
      <c r="S618" s="11">
        <f t="shared" si="18"/>
        <v>1.7074307640275275E-3</v>
      </c>
      <c r="T618" s="11">
        <f t="shared" si="18"/>
        <v>2.292039962549234E-3</v>
      </c>
      <c r="U618" s="11">
        <f t="shared" si="18"/>
        <v>2.8903994346294684E-3</v>
      </c>
      <c r="V618" s="11">
        <f t="shared" si="18"/>
        <v>3.4241291483526706E-3</v>
      </c>
      <c r="W618" s="11">
        <f t="shared" si="18"/>
        <v>3.8106494998439155E-3</v>
      </c>
      <c r="X618" s="11">
        <f t="shared" si="18"/>
        <v>3.9838636625548771E-3</v>
      </c>
      <c r="Y618" s="11">
        <f t="shared" si="18"/>
        <v>3.9126096802779807E-3</v>
      </c>
      <c r="Z618" s="11">
        <f t="shared" ref="Z618:AI627" si="19">_xlfn.NORM.DIST(Z$607,$E618,$B$37+$B$38*$E618,FALSE)</f>
        <v>3.6098169318207894E-3</v>
      </c>
      <c r="AA618" s="11">
        <f t="shared" si="19"/>
        <v>3.1286748069314493E-3</v>
      </c>
      <c r="AB618" s="11">
        <f t="shared" si="19"/>
        <v>2.5473713934695669E-3</v>
      </c>
      <c r="AC618" s="11">
        <f t="shared" si="19"/>
        <v>1.948411591735959E-3</v>
      </c>
      <c r="AD618" s="11">
        <f t="shared" si="19"/>
        <v>1.399992589194589E-3</v>
      </c>
      <c r="AE618" s="11">
        <f t="shared" si="19"/>
        <v>9.4499032848844602E-4</v>
      </c>
      <c r="AF618" s="11">
        <f t="shared" si="19"/>
        <v>5.9921901394548312E-4</v>
      </c>
      <c r="AG618" s="11">
        <f t="shared" si="19"/>
        <v>3.5694425987985905E-4</v>
      </c>
      <c r="AH618" s="11">
        <f t="shared" si="19"/>
        <v>1.9974311294514074E-4</v>
      </c>
      <c r="AI618" s="11">
        <f t="shared" si="19"/>
        <v>1.0500254380311937E-4</v>
      </c>
      <c r="AJ618" s="11">
        <f t="shared" ref="AJ618:AT627" si="20">_xlfn.NORM.DIST(AJ$607,$E618,$B$37+$B$38*$E618,FALSE)</f>
        <v>5.1854257721700984E-5</v>
      </c>
      <c r="AK618" s="11">
        <f t="shared" si="20"/>
        <v>2.4056122027632019E-5</v>
      </c>
      <c r="AL618" s="11">
        <f t="shared" si="20"/>
        <v>1.0483913022385595E-5</v>
      </c>
      <c r="AM618" s="11">
        <f t="shared" si="20"/>
        <v>4.2921787024913098E-6</v>
      </c>
      <c r="AN618" s="11">
        <f t="shared" si="20"/>
        <v>1.6507783945827114E-6</v>
      </c>
      <c r="AO618" s="11">
        <f t="shared" si="20"/>
        <v>5.9642570416306272E-7</v>
      </c>
      <c r="AP618" s="11">
        <f t="shared" si="20"/>
        <v>2.0243263240348262E-7</v>
      </c>
      <c r="AQ618" s="11">
        <f t="shared" si="20"/>
        <v>6.454480427594653E-8</v>
      </c>
      <c r="AR618" s="11">
        <f t="shared" si="20"/>
        <v>1.9332973187439937E-8</v>
      </c>
      <c r="AS618" s="11">
        <f t="shared" si="20"/>
        <v>5.43992113951255E-9</v>
      </c>
      <c r="AT618" s="11">
        <f t="shared" si="20"/>
        <v>1.4379479107329376E-9</v>
      </c>
      <c r="AV618" s="11">
        <f t="shared" si="15"/>
        <v>3.9999944874138792E-2</v>
      </c>
      <c r="AX618" s="15">
        <f t="shared" ca="1" si="13"/>
        <v>2.8172077586016576E-2</v>
      </c>
      <c r="AZ618" s="14">
        <f t="shared" ca="1" si="16"/>
        <v>0.34823617295655945</v>
      </c>
    </row>
    <row r="619" spans="1:52" x14ac:dyDescent="0.2">
      <c r="A619" s="9" t="str">
        <f t="shared" si="6"/>
        <v>Australia</v>
      </c>
      <c r="B619" s="13">
        <f t="shared" si="7"/>
        <v>7.6957399999999954E-2</v>
      </c>
      <c r="C619" s="12">
        <f t="shared" si="14"/>
        <v>-1.4258390711933218</v>
      </c>
      <c r="E619" s="15">
        <f t="shared" si="8"/>
        <v>542.58390711933214</v>
      </c>
      <c r="F619" s="11">
        <f t="shared" si="17"/>
        <v>1.6149311182225557E-9</v>
      </c>
      <c r="G619" s="11">
        <f t="shared" si="17"/>
        <v>6.0769448159540155E-9</v>
      </c>
      <c r="H619" s="11">
        <f t="shared" si="17"/>
        <v>2.1481924059770164E-8</v>
      </c>
      <c r="I619" s="11">
        <f t="shared" si="17"/>
        <v>7.1337462336792549E-8</v>
      </c>
      <c r="J619" s="11">
        <f t="shared" si="17"/>
        <v>2.2254545562905531E-7</v>
      </c>
      <c r="K619" s="11">
        <f t="shared" si="17"/>
        <v>6.5219339986466792E-7</v>
      </c>
      <c r="L619" s="11">
        <f t="shared" si="17"/>
        <v>1.795521721432319E-6</v>
      </c>
      <c r="M619" s="11">
        <f t="shared" si="17"/>
        <v>4.6436718492794471E-6</v>
      </c>
      <c r="N619" s="11">
        <f t="shared" si="17"/>
        <v>1.1282074829200358E-5</v>
      </c>
      <c r="O619" s="11">
        <f t="shared" si="17"/>
        <v>2.5749750447729712E-5</v>
      </c>
      <c r="P619" s="11">
        <f t="shared" si="18"/>
        <v>5.520948142676774E-5</v>
      </c>
      <c r="Q619" s="11">
        <f t="shared" si="18"/>
        <v>1.112015667626212E-4</v>
      </c>
      <c r="R619" s="11">
        <f t="shared" si="18"/>
        <v>2.1040920693595844E-4</v>
      </c>
      <c r="S619" s="11">
        <f t="shared" si="18"/>
        <v>3.7400307036233827E-4</v>
      </c>
      <c r="T619" s="11">
        <f t="shared" si="18"/>
        <v>6.2451401714630126E-4</v>
      </c>
      <c r="U619" s="11">
        <f t="shared" si="18"/>
        <v>9.796384181423169E-4</v>
      </c>
      <c r="V619" s="11">
        <f t="shared" si="18"/>
        <v>1.4435971669842058E-3</v>
      </c>
      <c r="W619" s="11">
        <f t="shared" si="18"/>
        <v>1.9984018759545375E-3</v>
      </c>
      <c r="X619" s="11">
        <f t="shared" si="18"/>
        <v>2.5988201846749198E-3</v>
      </c>
      <c r="Y619" s="11">
        <f t="shared" si="18"/>
        <v>3.174872057599456E-3</v>
      </c>
      <c r="Z619" s="11">
        <f t="shared" si="19"/>
        <v>3.6436178486681553E-3</v>
      </c>
      <c r="AA619" s="11">
        <f t="shared" si="19"/>
        <v>3.9282218589906711E-3</v>
      </c>
      <c r="AB619" s="11">
        <f t="shared" si="19"/>
        <v>3.9784672740804669E-3</v>
      </c>
      <c r="AC619" s="11">
        <f t="shared" si="19"/>
        <v>3.7852290714129708E-3</v>
      </c>
      <c r="AD619" s="11">
        <f t="shared" si="19"/>
        <v>3.3831802642590092E-3</v>
      </c>
      <c r="AE619" s="11">
        <f t="shared" si="19"/>
        <v>2.8406302356173557E-3</v>
      </c>
      <c r="AF619" s="11">
        <f t="shared" si="19"/>
        <v>2.2405821249218195E-3</v>
      </c>
      <c r="AG619" s="11">
        <f t="shared" si="19"/>
        <v>1.6602122856275458E-3</v>
      </c>
      <c r="AH619" s="11">
        <f t="shared" si="19"/>
        <v>1.1556410884220464E-3</v>
      </c>
      <c r="AI619" s="11">
        <f t="shared" si="19"/>
        <v>7.5568172713225189E-4</v>
      </c>
      <c r="AJ619" s="11">
        <f t="shared" si="20"/>
        <v>4.6420676141797527E-4</v>
      </c>
      <c r="AK619" s="11">
        <f t="shared" si="20"/>
        <v>2.6788018972176409E-4</v>
      </c>
      <c r="AL619" s="11">
        <f t="shared" si="20"/>
        <v>1.4521996531013782E-4</v>
      </c>
      <c r="AM619" s="11">
        <f t="shared" si="20"/>
        <v>7.395518952835077E-5</v>
      </c>
      <c r="AN619" s="11">
        <f t="shared" si="20"/>
        <v>3.5380794004714825E-5</v>
      </c>
      <c r="AO619" s="11">
        <f t="shared" si="20"/>
        <v>1.590095067738171E-5</v>
      </c>
      <c r="AP619" s="11">
        <f t="shared" si="20"/>
        <v>6.7132867942853712E-6</v>
      </c>
      <c r="AQ619" s="11">
        <f t="shared" si="20"/>
        <v>2.6625876057591126E-6</v>
      </c>
      <c r="AR619" s="11">
        <f t="shared" si="20"/>
        <v>9.9204005138133689E-7</v>
      </c>
      <c r="AS619" s="11">
        <f t="shared" si="20"/>
        <v>3.472250916126358E-7</v>
      </c>
      <c r="AT619" s="11">
        <f t="shared" si="20"/>
        <v>1.141693664444132E-7</v>
      </c>
      <c r="AV619" s="11">
        <f t="shared" si="15"/>
        <v>3.9999950253656998E-2</v>
      </c>
      <c r="AX619" s="15">
        <f t="shared" ca="1" si="13"/>
        <v>3.9729275042908219</v>
      </c>
      <c r="AZ619" s="14">
        <f t="shared" ca="1" si="16"/>
        <v>24.223144896986955</v>
      </c>
    </row>
    <row r="620" spans="1:52" x14ac:dyDescent="0.2">
      <c r="A620" s="9" t="str">
        <f t="shared" si="6"/>
        <v>Austria</v>
      </c>
      <c r="B620" s="13">
        <f t="shared" si="7"/>
        <v>3.1390499999999988E-2</v>
      </c>
      <c r="C620" s="12">
        <f t="shared" si="14"/>
        <v>-1.8607393078400645</v>
      </c>
      <c r="E620" s="15">
        <f t="shared" si="8"/>
        <v>586.07393078400651</v>
      </c>
      <c r="F620" s="11">
        <f t="shared" si="17"/>
        <v>1.3876471200930105E-10</v>
      </c>
      <c r="G620" s="11">
        <f t="shared" si="17"/>
        <v>5.8214211773185644E-10</v>
      </c>
      <c r="H620" s="11">
        <f t="shared" si="17"/>
        <v>2.294222840200345E-9</v>
      </c>
      <c r="I620" s="11">
        <f t="shared" si="17"/>
        <v>8.4937362612478077E-9</v>
      </c>
      <c r="J620" s="11">
        <f t="shared" si="17"/>
        <v>2.9540547418482379E-8</v>
      </c>
      <c r="K620" s="11">
        <f t="shared" si="17"/>
        <v>9.6515019172037464E-8</v>
      </c>
      <c r="L620" s="11">
        <f t="shared" si="17"/>
        <v>2.9622919504377487E-7</v>
      </c>
      <c r="M620" s="11">
        <f t="shared" si="17"/>
        <v>8.5411708754393253E-7</v>
      </c>
      <c r="N620" s="11">
        <f t="shared" si="17"/>
        <v>2.3134683234414849E-6</v>
      </c>
      <c r="O620" s="11">
        <f t="shared" si="17"/>
        <v>5.8866240336568723E-6</v>
      </c>
      <c r="P620" s="11">
        <f t="shared" si="18"/>
        <v>1.407102180070589E-5</v>
      </c>
      <c r="Q620" s="11">
        <f t="shared" si="18"/>
        <v>3.1596688414787029E-5</v>
      </c>
      <c r="R620" s="11">
        <f t="shared" si="18"/>
        <v>6.6652139395105808E-5</v>
      </c>
      <c r="S620" s="11">
        <f t="shared" si="18"/>
        <v>1.3208187190504885E-4</v>
      </c>
      <c r="T620" s="11">
        <f t="shared" si="18"/>
        <v>2.4588324242670389E-4</v>
      </c>
      <c r="U620" s="11">
        <f t="shared" si="18"/>
        <v>4.3000275942778289E-4</v>
      </c>
      <c r="V620" s="11">
        <f t="shared" si="18"/>
        <v>7.0643164997996133E-4</v>
      </c>
      <c r="W620" s="11">
        <f t="shared" si="18"/>
        <v>1.0902488804643755E-3</v>
      </c>
      <c r="X620" s="11">
        <f t="shared" si="18"/>
        <v>1.5806573863845267E-3</v>
      </c>
      <c r="Y620" s="11">
        <f t="shared" si="18"/>
        <v>2.1528136366712673E-3</v>
      </c>
      <c r="Z620" s="11">
        <f t="shared" si="19"/>
        <v>2.7544298818673652E-3</v>
      </c>
      <c r="AA620" s="11">
        <f t="shared" si="19"/>
        <v>3.310652529292993E-3</v>
      </c>
      <c r="AB620" s="11">
        <f t="shared" si="19"/>
        <v>3.7381099984194533E-3</v>
      </c>
      <c r="AC620" s="11">
        <f t="shared" si="19"/>
        <v>3.965036111608573E-3</v>
      </c>
      <c r="AD620" s="11">
        <f t="shared" si="19"/>
        <v>3.9509252405557291E-3</v>
      </c>
      <c r="AE620" s="11">
        <f t="shared" si="19"/>
        <v>3.6983420201460839E-3</v>
      </c>
      <c r="AF620" s="11">
        <f t="shared" si="19"/>
        <v>3.2521601709065702E-3</v>
      </c>
      <c r="AG620" s="11">
        <f t="shared" si="19"/>
        <v>2.6865404033624492E-3</v>
      </c>
      <c r="AH620" s="11">
        <f t="shared" si="19"/>
        <v>2.0848337115939707E-3</v>
      </c>
      <c r="AI620" s="11">
        <f t="shared" si="19"/>
        <v>1.5198686617766527E-3</v>
      </c>
      <c r="AJ620" s="11">
        <f t="shared" si="20"/>
        <v>1.0408719250362042E-3</v>
      </c>
      <c r="AK620" s="11">
        <f t="shared" si="20"/>
        <v>6.6964576077270532E-4</v>
      </c>
      <c r="AL620" s="11">
        <f t="shared" si="20"/>
        <v>4.0471523011050925E-4</v>
      </c>
      <c r="AM620" s="11">
        <f t="shared" si="20"/>
        <v>2.2977912265476113E-4</v>
      </c>
      <c r="AN620" s="11">
        <f t="shared" si="20"/>
        <v>1.2255419473857122E-4</v>
      </c>
      <c r="AO620" s="11">
        <f t="shared" si="20"/>
        <v>6.1404809649640501E-5</v>
      </c>
      <c r="AP620" s="11">
        <f t="shared" si="20"/>
        <v>2.8902352468546051E-5</v>
      </c>
      <c r="AQ620" s="11">
        <f t="shared" si="20"/>
        <v>1.2779698013598066E-5</v>
      </c>
      <c r="AR620" s="11">
        <f t="shared" si="20"/>
        <v>5.308411542811696E-6</v>
      </c>
      <c r="AS620" s="11">
        <f t="shared" si="20"/>
        <v>2.0714057291040251E-6</v>
      </c>
      <c r="AT620" s="11">
        <f t="shared" si="20"/>
        <v>7.5931565898083019E-7</v>
      </c>
      <c r="AV620" s="11">
        <f t="shared" si="15"/>
        <v>3.9999618235847745E-2</v>
      </c>
      <c r="AX620" s="15">
        <f t="shared" ca="1" si="13"/>
        <v>0.60054155101500761</v>
      </c>
      <c r="AZ620" s="14">
        <f t="shared" ca="1" si="16"/>
        <v>2.6128622849046859</v>
      </c>
    </row>
    <row r="621" spans="1:52" x14ac:dyDescent="0.2">
      <c r="A621" s="9" t="str">
        <f t="shared" si="6"/>
        <v>Azerbaijan</v>
      </c>
      <c r="B621" s="13">
        <f t="shared" si="7"/>
        <v>0.19356049999999991</v>
      </c>
      <c r="C621" s="12">
        <f t="shared" si="14"/>
        <v>-0.86485022550703605</v>
      </c>
      <c r="E621" s="15">
        <f t="shared" si="8"/>
        <v>486.4850225507036</v>
      </c>
      <c r="F621" s="11">
        <f t="shared" si="17"/>
        <v>2.8955879051469814E-8</v>
      </c>
      <c r="G621" s="11">
        <f t="shared" si="17"/>
        <v>9.4702065962738264E-8</v>
      </c>
      <c r="H621" s="11">
        <f t="shared" si="17"/>
        <v>2.909636578325978E-7</v>
      </c>
      <c r="I621" s="11">
        <f t="shared" si="17"/>
        <v>8.3979761524507873E-7</v>
      </c>
      <c r="J621" s="11">
        <f t="shared" si="17"/>
        <v>2.2770214469112902E-6</v>
      </c>
      <c r="K621" s="11">
        <f t="shared" si="17"/>
        <v>5.7998425019494696E-6</v>
      </c>
      <c r="L621" s="11">
        <f t="shared" si="17"/>
        <v>1.3877839935495865E-5</v>
      </c>
      <c r="M621" s="11">
        <f t="shared" si="17"/>
        <v>3.1194939155401749E-5</v>
      </c>
      <c r="N621" s="11">
        <f t="shared" si="17"/>
        <v>6.5872327150813678E-5</v>
      </c>
      <c r="O621" s="11">
        <f t="shared" si="17"/>
        <v>1.3067077446422324E-4</v>
      </c>
      <c r="P621" s="11">
        <f t="shared" si="18"/>
        <v>2.4350647760218344E-4</v>
      </c>
      <c r="Q621" s="11">
        <f t="shared" si="18"/>
        <v>4.2628413206084227E-4</v>
      </c>
      <c r="R621" s="11">
        <f t="shared" si="18"/>
        <v>7.0104260102943697E-4</v>
      </c>
      <c r="S621" s="11">
        <f t="shared" si="18"/>
        <v>1.0830443674771557E-3</v>
      </c>
      <c r="T621" s="11">
        <f t="shared" si="18"/>
        <v>1.5718267700349418E-3</v>
      </c>
      <c r="U621" s="11">
        <f t="shared" si="18"/>
        <v>2.1429878505989353E-3</v>
      </c>
      <c r="V621" s="11">
        <f t="shared" si="18"/>
        <v>2.7446775598036462E-3</v>
      </c>
      <c r="W621" s="11">
        <f t="shared" si="18"/>
        <v>3.3023229989072437E-3</v>
      </c>
      <c r="X621" s="11">
        <f t="shared" si="18"/>
        <v>3.732539063921974E-3</v>
      </c>
      <c r="Y621" s="11">
        <f t="shared" si="18"/>
        <v>3.9631979902098975E-3</v>
      </c>
      <c r="Z621" s="11">
        <f t="shared" si="19"/>
        <v>3.9531543467204939E-3</v>
      </c>
      <c r="AA621" s="11">
        <f t="shared" si="19"/>
        <v>3.7042336134961631E-3</v>
      </c>
      <c r="AB621" s="11">
        <f t="shared" si="19"/>
        <v>3.2606903663250824E-3</v>
      </c>
      <c r="AC621" s="11">
        <f t="shared" si="19"/>
        <v>2.6963567181383739E-3</v>
      </c>
      <c r="AD621" s="11">
        <f t="shared" si="19"/>
        <v>2.0946030375214798E-3</v>
      </c>
      <c r="AE621" s="11">
        <f t="shared" si="19"/>
        <v>1.5285607568687129E-3</v>
      </c>
      <c r="AF621" s="11">
        <f t="shared" si="19"/>
        <v>1.047901053955735E-3</v>
      </c>
      <c r="AG621" s="11">
        <f t="shared" si="19"/>
        <v>6.748611747182452E-4</v>
      </c>
      <c r="AH621" s="11">
        <f t="shared" si="19"/>
        <v>4.0828667358610904E-4</v>
      </c>
      <c r="AI621" s="11">
        <f t="shared" si="19"/>
        <v>2.3204518494340047E-4</v>
      </c>
      <c r="AJ621" s="11">
        <f t="shared" si="20"/>
        <v>1.2389007391759091E-4</v>
      </c>
      <c r="AK621" s="11">
        <f t="shared" si="20"/>
        <v>6.2137969557607192E-5</v>
      </c>
      <c r="AL621" s="11">
        <f t="shared" si="20"/>
        <v>2.927751409962911E-5</v>
      </c>
      <c r="AM621" s="11">
        <f t="shared" si="20"/>
        <v>1.2958893910846619E-5</v>
      </c>
      <c r="AN621" s="11">
        <f t="shared" si="20"/>
        <v>5.388380614894666E-6</v>
      </c>
      <c r="AO621" s="11">
        <f t="shared" si="20"/>
        <v>2.1047726438947426E-6</v>
      </c>
      <c r="AP621" s="11">
        <f t="shared" si="20"/>
        <v>7.7234032548769791E-7</v>
      </c>
      <c r="AQ621" s="11">
        <f t="shared" si="20"/>
        <v>2.6623725448150347E-7</v>
      </c>
      <c r="AR621" s="11">
        <f t="shared" si="20"/>
        <v>8.6215536716812293E-8</v>
      </c>
      <c r="AS621" s="11">
        <f t="shared" si="20"/>
        <v>2.6227617486764161E-8</v>
      </c>
      <c r="AT621" s="11">
        <f t="shared" si="20"/>
        <v>7.4952951811091123E-9</v>
      </c>
      <c r="AV621" s="11">
        <f t="shared" si="15"/>
        <v>3.9999986022566755E-2</v>
      </c>
      <c r="AX621" s="15">
        <f t="shared" ca="1" si="13"/>
        <v>3.5593372419165079</v>
      </c>
      <c r="AZ621" s="14">
        <f t="shared" ca="1" si="16"/>
        <v>35.155691254788813</v>
      </c>
    </row>
    <row r="622" spans="1:52" x14ac:dyDescent="0.2">
      <c r="A622" s="9" t="str">
        <f t="shared" si="6"/>
        <v>Bahamas</v>
      </c>
      <c r="B622" s="13">
        <f t="shared" si="7"/>
        <v>0.31645070000000008</v>
      </c>
      <c r="C622" s="12">
        <f t="shared" si="14"/>
        <v>-0.4776471022320658</v>
      </c>
      <c r="E622" s="15">
        <f t="shared" si="8"/>
        <v>447.76471022320658</v>
      </c>
      <c r="F622" s="11">
        <f t="shared" si="17"/>
        <v>1.7670741313828584E-7</v>
      </c>
      <c r="G622" s="11">
        <f t="shared" si="17"/>
        <v>5.2461103760321117E-7</v>
      </c>
      <c r="H622" s="11">
        <f t="shared" si="17"/>
        <v>1.4631089709109663E-6</v>
      </c>
      <c r="I622" s="11">
        <f t="shared" si="17"/>
        <v>3.8332974254448004E-6</v>
      </c>
      <c r="J622" s="11">
        <f t="shared" si="17"/>
        <v>9.4346318168710722E-6</v>
      </c>
      <c r="K622" s="11">
        <f t="shared" si="17"/>
        <v>2.1813933794423604E-5</v>
      </c>
      <c r="L622" s="11">
        <f t="shared" si="17"/>
        <v>4.7380497839691126E-5</v>
      </c>
      <c r="M622" s="11">
        <f t="shared" si="17"/>
        <v>9.6676705760412806E-5</v>
      </c>
      <c r="N622" s="11">
        <f t="shared" si="17"/>
        <v>1.853107706681109E-4</v>
      </c>
      <c r="O622" s="11">
        <f t="shared" si="17"/>
        <v>3.3368453235328634E-4</v>
      </c>
      <c r="P622" s="11">
        <f t="shared" si="18"/>
        <v>5.6445338816673804E-4</v>
      </c>
      <c r="Q622" s="11">
        <f t="shared" si="18"/>
        <v>8.9696745903346383E-4</v>
      </c>
      <c r="R622" s="11">
        <f t="shared" si="18"/>
        <v>1.3390040353676899E-3</v>
      </c>
      <c r="S622" s="11">
        <f t="shared" si="18"/>
        <v>1.8777755458283464E-3</v>
      </c>
      <c r="T622" s="11">
        <f t="shared" si="18"/>
        <v>2.4737856559082687E-3</v>
      </c>
      <c r="U622" s="11">
        <f t="shared" si="18"/>
        <v>3.0615196400757645E-3</v>
      </c>
      <c r="V622" s="11">
        <f t="shared" si="18"/>
        <v>3.5593330530149991E-3</v>
      </c>
      <c r="W622" s="11">
        <f t="shared" si="18"/>
        <v>3.8873782481538663E-3</v>
      </c>
      <c r="X622" s="11">
        <f t="shared" si="18"/>
        <v>3.9884262668814837E-3</v>
      </c>
      <c r="Y622" s="11">
        <f t="shared" si="18"/>
        <v>3.8441730539330622E-3</v>
      </c>
      <c r="Z622" s="11">
        <f t="shared" si="19"/>
        <v>3.4806542705235854E-3</v>
      </c>
      <c r="AA622" s="11">
        <f t="shared" si="19"/>
        <v>2.9605707196534532E-3</v>
      </c>
      <c r="AB622" s="11">
        <f t="shared" si="19"/>
        <v>2.3656287338071559E-3</v>
      </c>
      <c r="AC622" s="11">
        <f t="shared" si="19"/>
        <v>1.775719355550661E-3</v>
      </c>
      <c r="AD622" s="11">
        <f t="shared" si="19"/>
        <v>1.2521566530787737E-3</v>
      </c>
      <c r="AE622" s="11">
        <f t="shared" si="19"/>
        <v>8.2946792553720305E-4</v>
      </c>
      <c r="AF622" s="11">
        <f t="shared" si="19"/>
        <v>5.161751868271937E-4</v>
      </c>
      <c r="AG622" s="11">
        <f t="shared" si="19"/>
        <v>3.0175275583398998E-4</v>
      </c>
      <c r="AH622" s="11">
        <f t="shared" si="19"/>
        <v>1.6571505351795413E-4</v>
      </c>
      <c r="AI622" s="11">
        <f t="shared" si="19"/>
        <v>8.5492747167165988E-5</v>
      </c>
      <c r="AJ622" s="11">
        <f t="shared" si="20"/>
        <v>4.143364862561964E-5</v>
      </c>
      <c r="AK622" s="11">
        <f t="shared" si="20"/>
        <v>1.8863995306852367E-5</v>
      </c>
      <c r="AL622" s="11">
        <f t="shared" si="20"/>
        <v>8.0680907693224271E-6</v>
      </c>
      <c r="AM622" s="11">
        <f t="shared" si="20"/>
        <v>3.2416376385988955E-6</v>
      </c>
      <c r="AN622" s="11">
        <f t="shared" si="20"/>
        <v>1.2235303649304664E-6</v>
      </c>
      <c r="AO622" s="11">
        <f t="shared" si="20"/>
        <v>4.338320493855716E-7</v>
      </c>
      <c r="AP622" s="11">
        <f t="shared" si="20"/>
        <v>1.4450574315480563E-7</v>
      </c>
      <c r="AQ622" s="11">
        <f t="shared" si="20"/>
        <v>4.5217357442429752E-8</v>
      </c>
      <c r="AR622" s="11">
        <f t="shared" si="20"/>
        <v>1.3291740175871058E-8</v>
      </c>
      <c r="AS622" s="11">
        <f t="shared" si="20"/>
        <v>3.6704144265346877E-9</v>
      </c>
      <c r="AT622" s="11">
        <f t="shared" si="20"/>
        <v>9.5214909316135334E-10</v>
      </c>
      <c r="AV622" s="11">
        <f t="shared" si="15"/>
        <v>3.9999920917099703E-2</v>
      </c>
      <c r="AX622" s="15">
        <f t="shared" ca="1" si="13"/>
        <v>0.13246458624050739</v>
      </c>
      <c r="AZ622" s="14">
        <f t="shared" ca="1" si="16"/>
        <v>1.7171797245227158</v>
      </c>
    </row>
    <row r="623" spans="1:52" x14ac:dyDescent="0.2">
      <c r="A623" s="9" t="str">
        <f t="shared" si="6"/>
        <v>Bahrain</v>
      </c>
      <c r="B623" s="13">
        <f t="shared" si="7"/>
        <v>0.23681589999999997</v>
      </c>
      <c r="C623" s="12">
        <f t="shared" si="14"/>
        <v>-0.7165824120197235</v>
      </c>
      <c r="E623" s="15">
        <f t="shared" si="8"/>
        <v>471.65824120197237</v>
      </c>
      <c r="F623" s="11">
        <f t="shared" si="17"/>
        <v>5.8914208535399885E-8</v>
      </c>
      <c r="G623" s="11">
        <f t="shared" si="17"/>
        <v>1.8567129814462054E-7</v>
      </c>
      <c r="H623" s="11">
        <f t="shared" si="17"/>
        <v>5.4970045306842158E-7</v>
      </c>
      <c r="I623" s="11">
        <f t="shared" si="17"/>
        <v>1.5288469488777715E-6</v>
      </c>
      <c r="J623" s="11">
        <f t="shared" si="17"/>
        <v>3.994464094257476E-6</v>
      </c>
      <c r="K623" s="11">
        <f t="shared" si="17"/>
        <v>9.8041427810387856E-6</v>
      </c>
      <c r="L623" s="11">
        <f t="shared" si="17"/>
        <v>2.2605667114308939E-5</v>
      </c>
      <c r="M623" s="11">
        <f t="shared" si="17"/>
        <v>4.8964533754863842E-5</v>
      </c>
      <c r="N623" s="11">
        <f t="shared" si="17"/>
        <v>9.9632840897027111E-5</v>
      </c>
      <c r="O623" s="11">
        <f t="shared" si="17"/>
        <v>1.904495711460065E-4</v>
      </c>
      <c r="P623" s="11">
        <f t="shared" si="18"/>
        <v>3.4199052914952853E-4</v>
      </c>
      <c r="Q623" s="11">
        <f t="shared" si="18"/>
        <v>5.7690559934704287E-4</v>
      </c>
      <c r="R623" s="11">
        <f t="shared" si="18"/>
        <v>9.1422274946087142E-4</v>
      </c>
      <c r="S623" s="11">
        <f t="shared" si="18"/>
        <v>1.3609929915448004E-3</v>
      </c>
      <c r="T623" s="11">
        <f t="shared" si="18"/>
        <v>1.9033398849447438E-3</v>
      </c>
      <c r="U623" s="11">
        <f t="shared" si="18"/>
        <v>2.5005376785670707E-3</v>
      </c>
      <c r="V623" s="11">
        <f t="shared" si="18"/>
        <v>3.0860790928494194E-3</v>
      </c>
      <c r="W623" s="11">
        <f t="shared" si="18"/>
        <v>3.5779749580226246E-3</v>
      </c>
      <c r="X623" s="11">
        <f t="shared" si="18"/>
        <v>3.8969437387727976E-3</v>
      </c>
      <c r="Y623" s="11">
        <f t="shared" si="18"/>
        <v>3.9871958613891091E-3</v>
      </c>
      <c r="Z623" s="11">
        <f t="shared" si="19"/>
        <v>3.8323714732784908E-3</v>
      </c>
      <c r="AA623" s="11">
        <f t="shared" si="19"/>
        <v>3.4603834208547916E-3</v>
      </c>
      <c r="AB623" s="11">
        <f t="shared" si="19"/>
        <v>2.9351982598731278E-3</v>
      </c>
      <c r="AC623" s="11">
        <f t="shared" si="19"/>
        <v>2.3388763090304112E-3</v>
      </c>
      <c r="AD623" s="11">
        <f t="shared" si="19"/>
        <v>1.7507884112939382E-3</v>
      </c>
      <c r="AE623" s="11">
        <f t="shared" si="19"/>
        <v>1.2311661506936929E-3</v>
      </c>
      <c r="AF623" s="11">
        <f t="shared" si="19"/>
        <v>8.1331028590274606E-4</v>
      </c>
      <c r="AG623" s="11">
        <f t="shared" si="19"/>
        <v>5.0472225870538349E-4</v>
      </c>
      <c r="AH623" s="11">
        <f t="shared" si="19"/>
        <v>2.9424239434851023E-4</v>
      </c>
      <c r="AI623" s="11">
        <f t="shared" si="19"/>
        <v>1.6114418145654299E-4</v>
      </c>
      <c r="AJ623" s="11">
        <f t="shared" si="20"/>
        <v>8.2904977638800499E-5</v>
      </c>
      <c r="AK623" s="11">
        <f t="shared" si="20"/>
        <v>4.0068508726108863E-5</v>
      </c>
      <c r="AL623" s="11">
        <f t="shared" si="20"/>
        <v>1.8192079558050951E-5</v>
      </c>
      <c r="AM623" s="11">
        <f t="shared" si="20"/>
        <v>7.7592207725711566E-6</v>
      </c>
      <c r="AN623" s="11">
        <f t="shared" si="20"/>
        <v>3.1089265823779669E-6</v>
      </c>
      <c r="AO623" s="11">
        <f t="shared" si="20"/>
        <v>1.1701981802060738E-6</v>
      </c>
      <c r="AP623" s="11">
        <f t="shared" si="20"/>
        <v>4.1377568414345758E-7</v>
      </c>
      <c r="AQ623" s="11">
        <f t="shared" si="20"/>
        <v>1.3744441821907475E-7</v>
      </c>
      <c r="AR623" s="11">
        <f t="shared" si="20"/>
        <v>4.2888992471063826E-8</v>
      </c>
      <c r="AS623" s="11">
        <f t="shared" si="20"/>
        <v>1.2572486436732399E-8</v>
      </c>
      <c r="AT623" s="11">
        <f t="shared" si="20"/>
        <v>3.4622075756602095E-9</v>
      </c>
      <c r="AV623" s="11">
        <f t="shared" si="15"/>
        <v>3.9999974637428722E-2</v>
      </c>
      <c r="AX623" s="15">
        <f t="shared" ca="1" si="13"/>
        <v>0.48290580807051142</v>
      </c>
      <c r="AZ623" s="14">
        <f t="shared" ca="1" si="16"/>
        <v>5.3338222601024334</v>
      </c>
    </row>
    <row r="624" spans="1:52" x14ac:dyDescent="0.2">
      <c r="A624" s="9" t="str">
        <f t="shared" si="6"/>
        <v>Bangladesh</v>
      </c>
      <c r="B624" s="13">
        <f t="shared" si="7"/>
        <v>0.45894120000000005</v>
      </c>
      <c r="C624" s="12">
        <f t="shared" si="14"/>
        <v>-0.10310151832256208</v>
      </c>
      <c r="E624" s="15">
        <f t="shared" si="8"/>
        <v>410.31015183225622</v>
      </c>
      <c r="F624" s="11">
        <f t="shared" si="17"/>
        <v>8.8133348370619376E-7</v>
      </c>
      <c r="G624" s="11">
        <f t="shared" si="17"/>
        <v>2.3826330114818426E-6</v>
      </c>
      <c r="H624" s="11">
        <f t="shared" si="17"/>
        <v>6.0510485017558446E-6</v>
      </c>
      <c r="I624" s="11">
        <f t="shared" si="17"/>
        <v>1.4436459879132392E-5</v>
      </c>
      <c r="J624" s="11">
        <f t="shared" si="17"/>
        <v>3.2355445005783373E-5</v>
      </c>
      <c r="K624" s="11">
        <f t="shared" si="17"/>
        <v>6.8122509999151616E-5</v>
      </c>
      <c r="L624" s="11">
        <f t="shared" si="17"/>
        <v>1.3473812522618247E-4</v>
      </c>
      <c r="M624" s="11">
        <f t="shared" si="17"/>
        <v>2.5034963004044936E-4</v>
      </c>
      <c r="N624" s="11">
        <f t="shared" si="17"/>
        <v>4.3697843261161475E-4</v>
      </c>
      <c r="O624" s="11">
        <f t="shared" si="17"/>
        <v>7.1652219242552032E-4</v>
      </c>
      <c r="P624" s="11">
        <f t="shared" si="18"/>
        <v>1.1037123051852603E-3</v>
      </c>
      <c r="Q624" s="11">
        <f t="shared" si="18"/>
        <v>1.5971243011247832E-3</v>
      </c>
      <c r="R624" s="11">
        <f t="shared" si="18"/>
        <v>2.1710915943172248E-3</v>
      </c>
      <c r="S624" s="11">
        <f t="shared" si="18"/>
        <v>2.7725166884620435E-3</v>
      </c>
      <c r="T624" s="11">
        <f t="shared" si="18"/>
        <v>3.326034784544725E-3</v>
      </c>
      <c r="U624" s="11">
        <f t="shared" si="18"/>
        <v>3.7483142990651984E-3</v>
      </c>
      <c r="V624" s="11">
        <f t="shared" si="18"/>
        <v>3.9682754237820124E-3</v>
      </c>
      <c r="W624" s="11">
        <f t="shared" si="18"/>
        <v>3.9466099812663956E-3</v>
      </c>
      <c r="X624" s="11">
        <f t="shared" si="18"/>
        <v>3.6872552899279609E-3</v>
      </c>
      <c r="Y624" s="11">
        <f t="shared" si="18"/>
        <v>3.2362256793732032E-3</v>
      </c>
      <c r="Z624" s="11">
        <f t="shared" si="19"/>
        <v>2.6682774557928138E-3</v>
      </c>
      <c r="AA624" s="11">
        <f t="shared" si="19"/>
        <v>2.0667110855341641E-3</v>
      </c>
      <c r="AB624" s="11">
        <f t="shared" si="19"/>
        <v>1.5037829135774281E-3</v>
      </c>
      <c r="AC624" s="11">
        <f t="shared" si="19"/>
        <v>1.0278911285180185E-3</v>
      </c>
      <c r="AD624" s="11">
        <f t="shared" si="19"/>
        <v>6.6003305287254811E-4</v>
      </c>
      <c r="AE624" s="11">
        <f t="shared" si="19"/>
        <v>3.9814461495956804E-4</v>
      </c>
      <c r="AF624" s="11">
        <f t="shared" si="19"/>
        <v>2.2561740648163013E-4</v>
      </c>
      <c r="AG624" s="11">
        <f t="shared" si="19"/>
        <v>1.2010496305878729E-4</v>
      </c>
      <c r="AH624" s="11">
        <f t="shared" si="19"/>
        <v>6.0062845088191756E-5</v>
      </c>
      <c r="AI624" s="11">
        <f t="shared" si="19"/>
        <v>2.8216779304116971E-5</v>
      </c>
      <c r="AJ624" s="11">
        <f t="shared" si="20"/>
        <v>1.2452758832820804E-5</v>
      </c>
      <c r="AK624" s="11">
        <f t="shared" si="20"/>
        <v>5.1627406434334995E-6</v>
      </c>
      <c r="AL624" s="11">
        <f t="shared" si="20"/>
        <v>2.0107201681703006E-6</v>
      </c>
      <c r="AM624" s="11">
        <f t="shared" si="20"/>
        <v>7.3566408558153265E-7</v>
      </c>
      <c r="AN624" s="11">
        <f t="shared" si="20"/>
        <v>2.5285064758481961E-7</v>
      </c>
      <c r="AO624" s="11">
        <f t="shared" si="20"/>
        <v>8.1640410675048612E-8</v>
      </c>
      <c r="AP624" s="11">
        <f t="shared" si="20"/>
        <v>2.4762978807415669E-8</v>
      </c>
      <c r="AQ624" s="11">
        <f t="shared" si="20"/>
        <v>7.0559774822400707E-9</v>
      </c>
      <c r="AR624" s="11">
        <f t="shared" si="20"/>
        <v>1.8887221834176971E-9</v>
      </c>
      <c r="AS624" s="11">
        <f t="shared" si="20"/>
        <v>4.7493652596132361E-10</v>
      </c>
      <c r="AT624" s="11">
        <f t="shared" si="20"/>
        <v>1.1219142286700848E-10</v>
      </c>
      <c r="AV624" s="11">
        <f t="shared" si="15"/>
        <v>3.9999551072015548E-2</v>
      </c>
      <c r="AX624" s="15">
        <f t="shared" ca="1" si="13"/>
        <v>88.44816762491952</v>
      </c>
      <c r="AZ624" s="14">
        <f t="shared" ca="1" si="16"/>
        <v>1396.4621686870717</v>
      </c>
    </row>
    <row r="625" spans="1:52" x14ac:dyDescent="0.2">
      <c r="A625" s="9" t="str">
        <f t="shared" si="6"/>
        <v>Barbados</v>
      </c>
      <c r="B625" s="13">
        <f t="shared" si="7"/>
        <v>0.36315180000000002</v>
      </c>
      <c r="C625" s="12">
        <f t="shared" si="14"/>
        <v>-0.35004676727371209</v>
      </c>
      <c r="E625" s="15">
        <f t="shared" si="8"/>
        <v>435.00467672737119</v>
      </c>
      <c r="F625" s="11">
        <f t="shared" si="17"/>
        <v>3.1035092675606218E-7</v>
      </c>
      <c r="G625" s="11">
        <f t="shared" si="17"/>
        <v>8.9244543170500688E-7</v>
      </c>
      <c r="H625" s="11">
        <f t="shared" si="17"/>
        <v>2.4108316806451765E-6</v>
      </c>
      <c r="I625" s="11">
        <f t="shared" si="17"/>
        <v>6.1179891697047997E-6</v>
      </c>
      <c r="J625" s="11">
        <f t="shared" si="17"/>
        <v>1.4585022810830966E-5</v>
      </c>
      <c r="K625" s="11">
        <f t="shared" si="17"/>
        <v>3.2663454682734946E-5</v>
      </c>
      <c r="L625" s="11">
        <f t="shared" si="17"/>
        <v>6.8718506955460523E-5</v>
      </c>
      <c r="M625" s="11">
        <f t="shared" si="17"/>
        <v>1.3581317699299527E-4</v>
      </c>
      <c r="N625" s="11">
        <f t="shared" si="17"/>
        <v>2.5215448479540742E-4</v>
      </c>
      <c r="O625" s="11">
        <f t="shared" si="17"/>
        <v>4.3979276459414569E-4</v>
      </c>
      <c r="P625" s="11">
        <f t="shared" si="18"/>
        <v>7.205863951338196E-4</v>
      </c>
      <c r="Q625" s="11">
        <f t="shared" si="18"/>
        <v>1.1091253492463041E-3</v>
      </c>
      <c r="R625" s="11">
        <f t="shared" si="18"/>
        <v>1.603732015533774E-3</v>
      </c>
      <c r="S625" s="11">
        <f t="shared" si="18"/>
        <v>2.1784096989495719E-3</v>
      </c>
      <c r="T625" s="11">
        <f t="shared" si="18"/>
        <v>2.7797383554067647E-3</v>
      </c>
      <c r="U625" s="11">
        <f t="shared" si="18"/>
        <v>3.3321525225485918E-3</v>
      </c>
      <c r="V625" s="11">
        <f t="shared" si="18"/>
        <v>3.7523420441805031E-3</v>
      </c>
      <c r="W625" s="11">
        <f t="shared" si="18"/>
        <v>3.9695069060840804E-3</v>
      </c>
      <c r="X625" s="11">
        <f t="shared" si="18"/>
        <v>3.9448209779462048E-3</v>
      </c>
      <c r="Y625" s="11">
        <f t="shared" si="18"/>
        <v>3.6827702916119847E-3</v>
      </c>
      <c r="Z625" s="11">
        <f t="shared" si="19"/>
        <v>3.2298217741281751E-3</v>
      </c>
      <c r="AA625" s="11">
        <f t="shared" si="19"/>
        <v>2.6609644951699966E-3</v>
      </c>
      <c r="AB625" s="11">
        <f t="shared" si="19"/>
        <v>2.0594734453212153E-3</v>
      </c>
      <c r="AC625" s="11">
        <f t="shared" si="19"/>
        <v>1.4973726907644646E-3</v>
      </c>
      <c r="AD625" s="11">
        <f t="shared" si="19"/>
        <v>1.0227281613194943E-3</v>
      </c>
      <c r="AE625" s="11">
        <f t="shared" si="19"/>
        <v>6.562164544022483E-4</v>
      </c>
      <c r="AF625" s="11">
        <f t="shared" si="19"/>
        <v>3.955401848843479E-4</v>
      </c>
      <c r="AG625" s="11">
        <f t="shared" si="19"/>
        <v>2.2397044006126861E-4</v>
      </c>
      <c r="AH625" s="11">
        <f t="shared" si="19"/>
        <v>1.1913720009429939E-4</v>
      </c>
      <c r="AI625" s="11">
        <f t="shared" si="19"/>
        <v>5.9533397807813296E-5</v>
      </c>
      <c r="AJ625" s="11">
        <f t="shared" si="20"/>
        <v>2.7946700836671422E-5</v>
      </c>
      <c r="AK625" s="11">
        <f t="shared" si="20"/>
        <v>1.2324151163094919E-5</v>
      </c>
      <c r="AL625" s="11">
        <f t="shared" si="20"/>
        <v>5.1055211787480233E-6</v>
      </c>
      <c r="AM625" s="11">
        <f t="shared" si="20"/>
        <v>1.9869170772175947E-6</v>
      </c>
      <c r="AN625" s="11">
        <f t="shared" si="20"/>
        <v>7.2640027135322054E-7</v>
      </c>
      <c r="AO625" s="11">
        <f t="shared" si="20"/>
        <v>2.4947604352966662E-7</v>
      </c>
      <c r="AP625" s="11">
        <f t="shared" si="20"/>
        <v>8.0489326412367487E-8</v>
      </c>
      <c r="AQ625" s="11">
        <f t="shared" si="20"/>
        <v>2.4395197186397863E-8</v>
      </c>
      <c r="AR625" s="11">
        <f t="shared" si="20"/>
        <v>6.9458750689629506E-9</v>
      </c>
      <c r="AS625" s="11">
        <f t="shared" si="20"/>
        <v>1.8578309660068191E-9</v>
      </c>
      <c r="AT625" s="11">
        <f t="shared" si="20"/>
        <v>4.6681201107082307E-10</v>
      </c>
      <c r="AV625" s="11">
        <f t="shared" si="15"/>
        <v>3.9999855150247572E-2</v>
      </c>
      <c r="AX625" s="15">
        <f t="shared" ca="1" si="13"/>
        <v>8.770669333330626E-2</v>
      </c>
      <c r="AZ625" s="14">
        <f t="shared" ca="1" si="16"/>
        <v>1.2251383783980836</v>
      </c>
    </row>
    <row r="626" spans="1:52" x14ac:dyDescent="0.2">
      <c r="A626" s="9" t="str">
        <f t="shared" si="6"/>
        <v>Belarus</v>
      </c>
      <c r="B626" s="13">
        <f t="shared" si="7"/>
        <v>0.13198149999999997</v>
      </c>
      <c r="C626" s="12">
        <f t="shared" si="14"/>
        <v>-1.1170732661923466</v>
      </c>
      <c r="E626" s="15">
        <f t="shared" si="8"/>
        <v>511.70732661923466</v>
      </c>
      <c r="F626" s="11">
        <f t="shared" si="17"/>
        <v>8.2230214289577292E-9</v>
      </c>
      <c r="G626" s="11">
        <f t="shared" si="17"/>
        <v>2.8644344628544771E-8</v>
      </c>
      <c r="H626" s="11">
        <f t="shared" si="17"/>
        <v>9.3735252429675395E-8</v>
      </c>
      <c r="I626" s="11">
        <f t="shared" si="17"/>
        <v>2.8815330905436616E-7</v>
      </c>
      <c r="J626" s="11">
        <f t="shared" si="17"/>
        <v>8.3214855632340046E-7</v>
      </c>
      <c r="K626" s="11">
        <f t="shared" si="17"/>
        <v>2.2575361415385483E-6</v>
      </c>
      <c r="L626" s="11">
        <f t="shared" si="17"/>
        <v>5.7534077548075204E-6</v>
      </c>
      <c r="M626" s="11">
        <f t="shared" si="17"/>
        <v>1.3774384185570275E-5</v>
      </c>
      <c r="N626" s="11">
        <f t="shared" si="17"/>
        <v>3.0979601301653539E-5</v>
      </c>
      <c r="O626" s="11">
        <f t="shared" si="17"/>
        <v>6.5453978797516018E-5</v>
      </c>
      <c r="P626" s="11">
        <f t="shared" si="18"/>
        <v>1.2991307831296882E-4</v>
      </c>
      <c r="Q626" s="11">
        <f t="shared" si="18"/>
        <v>2.4222908606481353E-4</v>
      </c>
      <c r="R626" s="11">
        <f t="shared" si="18"/>
        <v>4.2428365600302546E-4</v>
      </c>
      <c r="S626" s="11">
        <f t="shared" si="18"/>
        <v>6.9814062301360336E-4</v>
      </c>
      <c r="T626" s="11">
        <f t="shared" si="18"/>
        <v>1.0791606744105624E-3</v>
      </c>
      <c r="U626" s="11">
        <f t="shared" si="18"/>
        <v>1.5670610183605817E-3</v>
      </c>
      <c r="V626" s="11">
        <f t="shared" si="18"/>
        <v>2.1376780546243715E-3</v>
      </c>
      <c r="W626" s="11">
        <f t="shared" si="18"/>
        <v>2.739398950804679E-3</v>
      </c>
      <c r="X626" s="11">
        <f t="shared" si="18"/>
        <v>3.297804196057423E-3</v>
      </c>
      <c r="Y626" s="11">
        <f t="shared" si="18"/>
        <v>3.7295036996648412E-3</v>
      </c>
      <c r="Z626" s="11">
        <f t="shared" si="19"/>
        <v>3.9621764582735584E-3</v>
      </c>
      <c r="AA626" s="11">
        <f t="shared" si="19"/>
        <v>3.9543324534868736E-3</v>
      </c>
      <c r="AB626" s="11">
        <f t="shared" si="19"/>
        <v>3.7073973890430502E-3</v>
      </c>
      <c r="AC626" s="11">
        <f t="shared" si="19"/>
        <v>3.2652895265138831E-3</v>
      </c>
      <c r="AD626" s="11">
        <f t="shared" si="19"/>
        <v>2.7016609516581388E-3</v>
      </c>
      <c r="AE626" s="11">
        <f t="shared" si="19"/>
        <v>2.0998902211105913E-3</v>
      </c>
      <c r="AF626" s="11">
        <f t="shared" si="19"/>
        <v>1.5332710343801011E-3</v>
      </c>
      <c r="AG626" s="11">
        <f t="shared" si="19"/>
        <v>1.0517145117234943E-3</v>
      </c>
      <c r="AH626" s="11">
        <f t="shared" si="19"/>
        <v>6.7769361893266591E-4</v>
      </c>
      <c r="AI626" s="11">
        <f t="shared" si="19"/>
        <v>4.1022820929076446E-4</v>
      </c>
      <c r="AJ626" s="11">
        <f t="shared" si="20"/>
        <v>2.3327824588180552E-4</v>
      </c>
      <c r="AK626" s="11">
        <f t="shared" si="20"/>
        <v>1.2461764954639041E-4</v>
      </c>
      <c r="AL626" s="11">
        <f t="shared" si="20"/>
        <v>6.2537636688723053E-5</v>
      </c>
      <c r="AM626" s="11">
        <f t="shared" si="20"/>
        <v>2.9482205532801272E-5</v>
      </c>
      <c r="AN626" s="11">
        <f t="shared" si="20"/>
        <v>1.305674940188925E-5</v>
      </c>
      <c r="AO626" s="11">
        <f t="shared" si="20"/>
        <v>5.4320875749098871E-6</v>
      </c>
      <c r="AP626" s="11">
        <f t="shared" si="20"/>
        <v>2.1230247245835144E-6</v>
      </c>
      <c r="AQ626" s="11">
        <f t="shared" si="20"/>
        <v>7.7947095305429586E-7</v>
      </c>
      <c r="AR626" s="11">
        <f t="shared" si="20"/>
        <v>2.688446600293304E-7</v>
      </c>
      <c r="AS626" s="11">
        <f t="shared" si="20"/>
        <v>8.7108290004627892E-8</v>
      </c>
      <c r="AT626" s="11">
        <f t="shared" si="20"/>
        <v>2.6513933145305068E-8</v>
      </c>
      <c r="AV626" s="11">
        <f t="shared" si="15"/>
        <v>3.9999986761582278E-2</v>
      </c>
      <c r="AX626" s="15">
        <f t="shared" ca="1" si="13"/>
        <v>2.0297023293035803</v>
      </c>
      <c r="AZ626" s="14">
        <f t="shared" ca="1" si="16"/>
        <v>16.273753182774097</v>
      </c>
    </row>
    <row r="627" spans="1:52" x14ac:dyDescent="0.2">
      <c r="A627" s="9" t="str">
        <f t="shared" si="6"/>
        <v>Belgium</v>
      </c>
      <c r="B627" s="13">
        <f t="shared" si="7"/>
        <v>5.9557799999999994E-2</v>
      </c>
      <c r="C627" s="12">
        <f t="shared" si="14"/>
        <v>-1.5584964874929597</v>
      </c>
      <c r="E627" s="15">
        <f t="shared" si="8"/>
        <v>555.84964874929597</v>
      </c>
      <c r="F627" s="11">
        <f t="shared" si="17"/>
        <v>7.7935822769199007E-10</v>
      </c>
      <c r="G627" s="11">
        <f t="shared" si="17"/>
        <v>3.0315972895548626E-9</v>
      </c>
      <c r="H627" s="11">
        <f t="shared" si="17"/>
        <v>1.1078028815615167E-8</v>
      </c>
      <c r="I627" s="11">
        <f t="shared" si="17"/>
        <v>3.8028576209975643E-8</v>
      </c>
      <c r="J627" s="11">
        <f t="shared" si="17"/>
        <v>1.2263494365056979E-7</v>
      </c>
      <c r="K627" s="11">
        <f t="shared" si="17"/>
        <v>3.7151384317496311E-7</v>
      </c>
      <c r="L627" s="11">
        <f t="shared" si="17"/>
        <v>1.0572857059491732E-6</v>
      </c>
      <c r="M627" s="11">
        <f t="shared" si="17"/>
        <v>2.8266127626832135E-6</v>
      </c>
      <c r="N627" s="11">
        <f t="shared" si="17"/>
        <v>7.0989949168650603E-6</v>
      </c>
      <c r="O627" s="11">
        <f t="shared" si="17"/>
        <v>1.6748812075575096E-5</v>
      </c>
      <c r="P627" s="11">
        <f t="shared" si="18"/>
        <v>3.7121690811823577E-5</v>
      </c>
      <c r="Q627" s="11">
        <f t="shared" si="18"/>
        <v>7.7290850003194512E-5</v>
      </c>
      <c r="R627" s="11">
        <f t="shared" si="18"/>
        <v>1.5117675278682782E-4</v>
      </c>
      <c r="S627" s="11">
        <f t="shared" si="18"/>
        <v>2.7777844135295127E-4</v>
      </c>
      <c r="T627" s="11">
        <f t="shared" si="18"/>
        <v>4.7947796745127726E-4</v>
      </c>
      <c r="U627" s="11">
        <f t="shared" si="18"/>
        <v>7.7749099822003748E-4</v>
      </c>
      <c r="V627" s="11">
        <f t="shared" si="18"/>
        <v>1.1843462197254253E-3</v>
      </c>
      <c r="W627" s="11">
        <f t="shared" si="18"/>
        <v>1.6948004934044831E-3</v>
      </c>
      <c r="X627" s="11">
        <f t="shared" si="18"/>
        <v>2.2783218762255225E-3</v>
      </c>
      <c r="Y627" s="11">
        <f t="shared" si="18"/>
        <v>2.8771875579612833E-3</v>
      </c>
      <c r="Z627" s="11">
        <f t="shared" si="19"/>
        <v>3.4133267305028439E-3</v>
      </c>
      <c r="AA627" s="11">
        <f t="shared" si="19"/>
        <v>3.8040318537204336E-3</v>
      </c>
      <c r="AB627" s="11">
        <f t="shared" si="19"/>
        <v>3.9826030583290373E-3</v>
      </c>
      <c r="AC627" s="11">
        <f t="shared" si="19"/>
        <v>3.9169361826188057E-3</v>
      </c>
      <c r="AD627" s="11">
        <f t="shared" si="19"/>
        <v>3.6189498389438616E-3</v>
      </c>
      <c r="AE627" s="11">
        <f t="shared" si="19"/>
        <v>3.1410527231579741E-3</v>
      </c>
      <c r="AF627" s="11">
        <f t="shared" si="19"/>
        <v>2.561087896412378E-3</v>
      </c>
      <c r="AG627" s="11">
        <f t="shared" si="19"/>
        <v>1.9616898097362208E-3</v>
      </c>
      <c r="AH627" s="11">
        <f t="shared" si="19"/>
        <v>1.4115386795721379E-3</v>
      </c>
      <c r="AI627" s="11">
        <f t="shared" si="19"/>
        <v>9.5413939045175958E-4</v>
      </c>
      <c r="AJ627" s="11">
        <f t="shared" si="20"/>
        <v>6.0588117999734337E-4</v>
      </c>
      <c r="AK627" s="11">
        <f t="shared" si="20"/>
        <v>3.614262523078649E-4</v>
      </c>
      <c r="AL627" s="11">
        <f t="shared" si="20"/>
        <v>2.0253893465764568E-4</v>
      </c>
      <c r="AM627" s="11">
        <f t="shared" si="20"/>
        <v>1.0662374759445556E-4</v>
      </c>
      <c r="AN627" s="11">
        <f t="shared" si="20"/>
        <v>5.2729780020574989E-5</v>
      </c>
      <c r="AO627" s="11">
        <f t="shared" si="20"/>
        <v>2.4497094130528526E-5</v>
      </c>
      <c r="AP627" s="11">
        <f t="shared" si="20"/>
        <v>1.069128181249791E-5</v>
      </c>
      <c r="AQ627" s="11">
        <f t="shared" si="20"/>
        <v>4.3833038659916087E-6</v>
      </c>
      <c r="AR627" s="11">
        <f t="shared" si="20"/>
        <v>1.6882236293121893E-6</v>
      </c>
      <c r="AS627" s="11">
        <f t="shared" si="20"/>
        <v>6.1082241477379777E-7</v>
      </c>
      <c r="AT627" s="11">
        <f t="shared" si="20"/>
        <v>2.0761395962945052E-7</v>
      </c>
      <c r="AV627" s="11">
        <f t="shared" si="15"/>
        <v>3.9999906017587343E-2</v>
      </c>
      <c r="AX627" s="15">
        <f t="shared" ca="1" si="13"/>
        <v>1.4929615502221338</v>
      </c>
      <c r="AZ627" s="14">
        <f t="shared" ca="1" si="16"/>
        <v>8.1035257223423542</v>
      </c>
    </row>
    <row r="628" spans="1:52" x14ac:dyDescent="0.2">
      <c r="A628" s="9" t="str">
        <f t="shared" si="6"/>
        <v>Belize</v>
      </c>
      <c r="B628" s="13">
        <f t="shared" si="7"/>
        <v>0.75561370000000005</v>
      </c>
      <c r="C628" s="12">
        <f t="shared" si="14"/>
        <v>0.69226233328391917</v>
      </c>
      <c r="E628" s="15">
        <f t="shared" si="8"/>
        <v>330.77376667160809</v>
      </c>
      <c r="F628" s="11">
        <f t="shared" ref="F628:O637" si="21">_xlfn.NORM.DIST(F$607,$E628,$B$37+$B$38*$E628,FALSE)</f>
        <v>1.6790908897117061E-5</v>
      </c>
      <c r="G628" s="11">
        <f t="shared" si="21"/>
        <v>3.7207934053438746E-5</v>
      </c>
      <c r="H628" s="11">
        <f t="shared" si="21"/>
        <v>7.7455721393286059E-5</v>
      </c>
      <c r="I628" s="11">
        <f t="shared" si="21"/>
        <v>1.5147049490835262E-4</v>
      </c>
      <c r="J628" s="11">
        <f t="shared" si="21"/>
        <v>2.7826538192536723E-4</v>
      </c>
      <c r="K628" s="11">
        <f t="shared" si="21"/>
        <v>4.802273733678398E-4</v>
      </c>
      <c r="L628" s="11">
        <f t="shared" si="21"/>
        <v>7.785584766276301E-4</v>
      </c>
      <c r="M628" s="11">
        <f t="shared" si="21"/>
        <v>1.1857473378291687E-3</v>
      </c>
      <c r="N628" s="11">
        <f t="shared" si="21"/>
        <v>1.6964836323711669E-3</v>
      </c>
      <c r="O628" s="11">
        <f t="shared" si="21"/>
        <v>2.2801519238052808E-3</v>
      </c>
      <c r="P628" s="11">
        <f t="shared" ref="P628:Y637" si="22">_xlfn.NORM.DIST(P$607,$E628,$B$37+$B$38*$E628,FALSE)</f>
        <v>2.8789524365587455E-3</v>
      </c>
      <c r="Q628" s="11">
        <f t="shared" si="22"/>
        <v>3.4147726175061169E-3</v>
      </c>
      <c r="R628" s="11">
        <f t="shared" si="22"/>
        <v>3.8049213618038319E-3</v>
      </c>
      <c r="S628" s="11">
        <f t="shared" si="22"/>
        <v>3.982778696771389E-3</v>
      </c>
      <c r="T628" s="11">
        <f t="shared" si="22"/>
        <v>3.916365899629533E-3</v>
      </c>
      <c r="U628" s="11">
        <f t="shared" si="22"/>
        <v>3.6177365725017395E-3</v>
      </c>
      <c r="V628" s="11">
        <f t="shared" si="22"/>
        <v>3.1394040557575506E-3</v>
      </c>
      <c r="W628" s="11">
        <f t="shared" si="22"/>
        <v>2.5592580888008595E-3</v>
      </c>
      <c r="X628" s="11">
        <f t="shared" si="22"/>
        <v>1.9599164094742981E-3</v>
      </c>
      <c r="Y628" s="11">
        <f t="shared" si="22"/>
        <v>1.4099951163247151E-3</v>
      </c>
      <c r="Z628" s="11">
        <f t="shared" ref="Z628:AI637" si="23">_xlfn.NORM.DIST(Z$607,$E628,$B$37+$B$38*$E628,FALSE)</f>
        <v>9.5291521802180247E-4</v>
      </c>
      <c r="AA628" s="11">
        <f t="shared" si="23"/>
        <v>6.0498904663097784E-4</v>
      </c>
      <c r="AB628" s="11">
        <f t="shared" si="23"/>
        <v>3.6082561107575272E-4</v>
      </c>
      <c r="AC628" s="11">
        <f t="shared" si="23"/>
        <v>2.0216398732244488E-4</v>
      </c>
      <c r="AD628" s="11">
        <f t="shared" si="23"/>
        <v>1.0640617417258573E-4</v>
      </c>
      <c r="AE628" s="11">
        <f t="shared" si="23"/>
        <v>5.2612199359573328E-5</v>
      </c>
      <c r="AF628" s="11">
        <f t="shared" si="23"/>
        <v>2.4437832322306051E-5</v>
      </c>
      <c r="AG628" s="11">
        <f t="shared" si="23"/>
        <v>1.0663395051878313E-5</v>
      </c>
      <c r="AH628" s="11">
        <f t="shared" si="23"/>
        <v>4.3710413236150326E-6</v>
      </c>
      <c r="AI628" s="11">
        <f t="shared" si="23"/>
        <v>1.6831813889532054E-6</v>
      </c>
      <c r="AJ628" s="11">
        <f t="shared" ref="AJ628:AT637" si="24">_xlfn.NORM.DIST(AJ$607,$E628,$B$37+$B$38*$E628,FALSE)</f>
        <v>6.0888254406362223E-7</v>
      </c>
      <c r="AK628" s="11">
        <f t="shared" si="24"/>
        <v>2.0691535547651542E-7</v>
      </c>
      <c r="AL628" s="11">
        <f t="shared" si="24"/>
        <v>6.6055428516411579E-8</v>
      </c>
      <c r="AM628" s="11">
        <f t="shared" si="24"/>
        <v>1.9809836994970836E-8</v>
      </c>
      <c r="AN628" s="11">
        <f t="shared" si="24"/>
        <v>5.580972525518253E-9</v>
      </c>
      <c r="AO628" s="11">
        <f t="shared" si="24"/>
        <v>1.4770509013455179E-9</v>
      </c>
      <c r="AP628" s="11">
        <f t="shared" si="24"/>
        <v>3.6722956171816393E-10</v>
      </c>
      <c r="AQ628" s="11">
        <f t="shared" si="24"/>
        <v>8.5770195808933352E-11</v>
      </c>
      <c r="AR628" s="11">
        <f t="shared" si="24"/>
        <v>1.8818792932853023E-11</v>
      </c>
      <c r="AS628" s="11">
        <f t="shared" si="24"/>
        <v>3.8788565683008738E-12</v>
      </c>
      <c r="AT628" s="11">
        <f t="shared" si="24"/>
        <v>7.5105591794319265E-13</v>
      </c>
      <c r="AV628" s="11">
        <f t="shared" si="15"/>
        <v>3.9988437324614254E-2</v>
      </c>
      <c r="AX628" s="15">
        <f t="shared" ca="1" si="13"/>
        <v>0.30009831449386387</v>
      </c>
      <c r="AZ628" s="14">
        <f t="shared" ca="1" si="16"/>
        <v>5.8207164495579553</v>
      </c>
    </row>
    <row r="629" spans="1:52" x14ac:dyDescent="0.2">
      <c r="A629" s="9" t="str">
        <f t="shared" si="6"/>
        <v>Benin</v>
      </c>
      <c r="B629" s="13">
        <f t="shared" si="7"/>
        <v>0.93884886999999995</v>
      </c>
      <c r="C629" s="12">
        <f t="shared" si="14"/>
        <v>1.5451819461134833</v>
      </c>
      <c r="E629" s="15">
        <f t="shared" si="8"/>
        <v>245.48180538865168</v>
      </c>
      <c r="F629" s="11">
        <f t="shared" si="21"/>
        <v>1.960433875782316E-4</v>
      </c>
      <c r="G629" s="11">
        <f t="shared" si="21"/>
        <v>3.5100150576995162E-4</v>
      </c>
      <c r="H629" s="11">
        <f t="shared" si="21"/>
        <v>5.9036738341751546E-4</v>
      </c>
      <c r="I629" s="11">
        <f t="shared" si="21"/>
        <v>9.3280813847911005E-4</v>
      </c>
      <c r="J629" s="11">
        <f t="shared" si="21"/>
        <v>1.3845826726293481E-3</v>
      </c>
      <c r="K629" s="11">
        <f t="shared" si="21"/>
        <v>1.9306433480004534E-3</v>
      </c>
      <c r="L629" s="11">
        <f t="shared" si="21"/>
        <v>2.5289591167383207E-3</v>
      </c>
      <c r="M629" s="11">
        <f t="shared" si="21"/>
        <v>3.1119897582102475E-3</v>
      </c>
      <c r="N629" s="11">
        <f t="shared" si="21"/>
        <v>3.5974196649065792E-3</v>
      </c>
      <c r="O629" s="11">
        <f t="shared" si="21"/>
        <v>3.9066152814837829E-3</v>
      </c>
      <c r="P629" s="11">
        <f t="shared" si="22"/>
        <v>3.9853528611498131E-3</v>
      </c>
      <c r="Q629" s="11">
        <f t="shared" si="22"/>
        <v>3.819350450918739E-3</v>
      </c>
      <c r="R629" s="11">
        <f t="shared" si="22"/>
        <v>3.4384984623979666E-3</v>
      </c>
      <c r="S629" s="11">
        <f t="shared" si="22"/>
        <v>2.9080693170938691E-3</v>
      </c>
      <c r="T629" s="11">
        <f t="shared" si="22"/>
        <v>2.310453693932275E-3</v>
      </c>
      <c r="U629" s="11">
        <f t="shared" si="22"/>
        <v>1.7244332107624993E-3</v>
      </c>
      <c r="V629" s="11">
        <f t="shared" si="22"/>
        <v>1.2090717742451757E-3</v>
      </c>
      <c r="W629" s="11">
        <f t="shared" si="22"/>
        <v>7.9636906584093319E-4</v>
      </c>
      <c r="X629" s="11">
        <f t="shared" si="22"/>
        <v>4.9275753735106666E-4</v>
      </c>
      <c r="Y629" s="11">
        <f t="shared" si="22"/>
        <v>2.8642357764825432E-4</v>
      </c>
      <c r="Z629" s="11">
        <f t="shared" si="23"/>
        <v>1.5640147661835963E-4</v>
      </c>
      <c r="AA629" s="11">
        <f t="shared" si="23"/>
        <v>8.0228658009354244E-5</v>
      </c>
      <c r="AB629" s="11">
        <f t="shared" si="23"/>
        <v>3.8661152955953324E-5</v>
      </c>
      <c r="AC629" s="11">
        <f t="shared" si="23"/>
        <v>1.7501556324003619E-5</v>
      </c>
      <c r="AD629" s="11">
        <f t="shared" si="23"/>
        <v>7.4427791684928452E-6</v>
      </c>
      <c r="AE629" s="11">
        <f t="shared" si="23"/>
        <v>2.9733784652925079E-6</v>
      </c>
      <c r="AF629" s="11">
        <f t="shared" si="23"/>
        <v>1.1158911799397814E-6</v>
      </c>
      <c r="AG629" s="11">
        <f t="shared" si="23"/>
        <v>3.9341425577177418E-7</v>
      </c>
      <c r="AH629" s="11">
        <f t="shared" si="23"/>
        <v>1.3029715584066974E-7</v>
      </c>
      <c r="AI629" s="11">
        <f t="shared" si="23"/>
        <v>4.0539311983800366E-8</v>
      </c>
      <c r="AJ629" s="11">
        <f t="shared" si="24"/>
        <v>1.1848801024071694E-8</v>
      </c>
      <c r="AK629" s="11">
        <f t="shared" si="24"/>
        <v>3.253336862465571E-9</v>
      </c>
      <c r="AL629" s="11">
        <f t="shared" si="24"/>
        <v>8.3915127066717856E-10</v>
      </c>
      <c r="AM629" s="11">
        <f t="shared" si="24"/>
        <v>2.033330962380011E-10</v>
      </c>
      <c r="AN629" s="11">
        <f t="shared" si="24"/>
        <v>4.6284170645418566E-11</v>
      </c>
      <c r="AO629" s="11">
        <f t="shared" si="24"/>
        <v>9.897226134036037E-12</v>
      </c>
      <c r="AP629" s="11">
        <f t="shared" si="24"/>
        <v>1.9881589164086514E-12</v>
      </c>
      <c r="AQ629" s="11">
        <f t="shared" si="24"/>
        <v>3.7518484905175193E-13</v>
      </c>
      <c r="AR629" s="11">
        <f t="shared" si="24"/>
        <v>6.6511399152325247E-14</v>
      </c>
      <c r="AS629" s="11">
        <f t="shared" si="24"/>
        <v>1.1076523430447285E-14</v>
      </c>
      <c r="AT629" s="11">
        <f t="shared" si="24"/>
        <v>1.732875861001837E-15</v>
      </c>
      <c r="AV629" s="11">
        <f t="shared" si="15"/>
        <v>3.9806115555245443E-2</v>
      </c>
      <c r="AX629" s="15">
        <f t="shared" ca="1" si="13"/>
        <v>14.814391382699265</v>
      </c>
      <c r="AZ629" s="14">
        <f t="shared" ca="1" si="16"/>
        <v>280.6291381285327</v>
      </c>
    </row>
    <row r="630" spans="1:52" x14ac:dyDescent="0.2">
      <c r="A630" s="9" t="str">
        <f t="shared" si="6"/>
        <v>Bermuda</v>
      </c>
      <c r="B630" s="13">
        <f t="shared" si="7"/>
        <v>0.20290180000000002</v>
      </c>
      <c r="C630" s="12">
        <f t="shared" si="14"/>
        <v>-0.83130101739460505</v>
      </c>
      <c r="E630" s="15">
        <f t="shared" si="8"/>
        <v>483.13010173946049</v>
      </c>
      <c r="F630" s="11">
        <f t="shared" si="21"/>
        <v>3.4070174634467305E-8</v>
      </c>
      <c r="G630" s="11">
        <f t="shared" si="21"/>
        <v>1.1049802105171951E-7</v>
      </c>
      <c r="H630" s="11">
        <f t="shared" si="21"/>
        <v>3.3665978020180829E-7</v>
      </c>
      <c r="I630" s="11">
        <f t="shared" si="21"/>
        <v>9.6357287477180439E-7</v>
      </c>
      <c r="J630" s="11">
        <f t="shared" si="21"/>
        <v>2.5908035947385788E-6</v>
      </c>
      <c r="K630" s="11">
        <f t="shared" si="21"/>
        <v>6.5439656498177821E-6</v>
      </c>
      <c r="L630" s="11">
        <f t="shared" si="21"/>
        <v>1.5527592529782091E-5</v>
      </c>
      <c r="M630" s="11">
        <f t="shared" si="21"/>
        <v>3.4611772119789971E-5</v>
      </c>
      <c r="N630" s="11">
        <f t="shared" si="21"/>
        <v>7.2476988626331762E-5</v>
      </c>
      <c r="O630" s="11">
        <f t="shared" si="21"/>
        <v>1.4257160540489833E-4</v>
      </c>
      <c r="P630" s="11">
        <f t="shared" si="22"/>
        <v>2.6346476026918028E-4</v>
      </c>
      <c r="Q630" s="11">
        <f t="shared" si="22"/>
        <v>4.573709993255467E-4</v>
      </c>
      <c r="R630" s="11">
        <f t="shared" si="22"/>
        <v>7.4588402870295716E-4</v>
      </c>
      <c r="S630" s="11">
        <f t="shared" si="22"/>
        <v>1.1426956838156933E-3</v>
      </c>
      <c r="T630" s="11">
        <f t="shared" si="22"/>
        <v>1.6445476479143315E-3</v>
      </c>
      <c r="U630" s="11">
        <f t="shared" si="22"/>
        <v>2.2234068010857102E-3</v>
      </c>
      <c r="V630" s="11">
        <f t="shared" si="22"/>
        <v>2.8238914175867181E-3</v>
      </c>
      <c r="W630" s="11">
        <f t="shared" si="22"/>
        <v>3.3692532200282651E-3</v>
      </c>
      <c r="X630" s="11">
        <f t="shared" si="22"/>
        <v>3.7763818840854308E-3</v>
      </c>
      <c r="Y630" s="11">
        <f t="shared" si="22"/>
        <v>3.9762598133710947E-3</v>
      </c>
      <c r="Z630" s="11">
        <f t="shared" si="23"/>
        <v>3.9330566079727536E-3</v>
      </c>
      <c r="AA630" s="11">
        <f t="shared" si="23"/>
        <v>3.6546200736166847E-3</v>
      </c>
      <c r="AB630" s="11">
        <f t="shared" si="23"/>
        <v>3.1901482692987871E-3</v>
      </c>
      <c r="AC630" s="11">
        <f t="shared" si="23"/>
        <v>2.6159901007459688E-3</v>
      </c>
      <c r="AD630" s="11">
        <f t="shared" si="23"/>
        <v>2.0151989072816072E-3</v>
      </c>
      <c r="AE630" s="11">
        <f t="shared" si="23"/>
        <v>1.45833176857913E-3</v>
      </c>
      <c r="AF630" s="11">
        <f t="shared" si="23"/>
        <v>9.9140555771564049E-4</v>
      </c>
      <c r="AG630" s="11">
        <f t="shared" si="23"/>
        <v>6.3314467203313236E-4</v>
      </c>
      <c r="AH630" s="11">
        <f t="shared" si="23"/>
        <v>3.7984914998988193E-4</v>
      </c>
      <c r="AI630" s="11">
        <f t="shared" si="23"/>
        <v>2.1407993098135971E-4</v>
      </c>
      <c r="AJ630" s="11">
        <f t="shared" si="24"/>
        <v>1.1334369020085051E-4</v>
      </c>
      <c r="AK630" s="11">
        <f t="shared" si="24"/>
        <v>5.6373543594240412E-5</v>
      </c>
      <c r="AL630" s="11">
        <f t="shared" si="24"/>
        <v>2.6339644972753553E-5</v>
      </c>
      <c r="AM630" s="11">
        <f t="shared" si="24"/>
        <v>1.156115153384957E-5</v>
      </c>
      <c r="AN630" s="11">
        <f t="shared" si="24"/>
        <v>4.7670407583288081E-6</v>
      </c>
      <c r="AO630" s="11">
        <f t="shared" si="24"/>
        <v>1.8465166653373546E-6</v>
      </c>
      <c r="AP630" s="11">
        <f t="shared" si="24"/>
        <v>6.7191477795793116E-7</v>
      </c>
      <c r="AQ630" s="11">
        <f t="shared" si="24"/>
        <v>2.2968453220574296E-7</v>
      </c>
      <c r="AR630" s="11">
        <f t="shared" si="24"/>
        <v>7.3757451150329116E-8</v>
      </c>
      <c r="AS630" s="11">
        <f t="shared" si="24"/>
        <v>2.2250339724487327E-8</v>
      </c>
      <c r="AT630" s="11">
        <f t="shared" si="24"/>
        <v>6.3055647133433495E-9</v>
      </c>
      <c r="AV630" s="11">
        <f t="shared" si="15"/>
        <v>3.9999984323567002E-2</v>
      </c>
      <c r="AX630" s="15">
        <f t="shared" ca="1" si="13"/>
        <v>2.9735318230130727E-2</v>
      </c>
      <c r="AZ630" s="14">
        <f t="shared" ca="1" si="16"/>
        <v>0.30145409006428348</v>
      </c>
    </row>
    <row r="631" spans="1:52" x14ac:dyDescent="0.2">
      <c r="A631" s="9" t="str">
        <f t="shared" si="6"/>
        <v>Bhutan</v>
      </c>
      <c r="B631" s="13">
        <f t="shared" si="7"/>
        <v>0.3394971</v>
      </c>
      <c r="C631" s="12">
        <f t="shared" si="14"/>
        <v>-0.41383602348011228</v>
      </c>
      <c r="E631" s="15">
        <f t="shared" si="8"/>
        <v>441.38360234801121</v>
      </c>
      <c r="F631" s="11">
        <f t="shared" si="21"/>
        <v>2.3467061594708462E-7</v>
      </c>
      <c r="G631" s="11">
        <f t="shared" si="21"/>
        <v>6.8566687343185621E-7</v>
      </c>
      <c r="H631" s="11">
        <f t="shared" si="21"/>
        <v>1.8820199272164899E-6</v>
      </c>
      <c r="I631" s="11">
        <f t="shared" si="21"/>
        <v>4.8527940666988367E-6</v>
      </c>
      <c r="J631" s="11">
        <f t="shared" si="21"/>
        <v>1.1754823196422659E-5</v>
      </c>
      <c r="K631" s="11">
        <f t="shared" si="21"/>
        <v>2.6748346197446516E-5</v>
      </c>
      <c r="L631" s="11">
        <f t="shared" si="21"/>
        <v>5.7178711521091991E-5</v>
      </c>
      <c r="M631" s="11">
        <f t="shared" si="21"/>
        <v>1.1482286755471835E-4</v>
      </c>
      <c r="N631" s="11">
        <f t="shared" si="21"/>
        <v>2.1661025193782596E-4</v>
      </c>
      <c r="O631" s="11">
        <f t="shared" si="21"/>
        <v>3.8387181068585746E-4</v>
      </c>
      <c r="P631" s="11">
        <f t="shared" si="22"/>
        <v>6.3907235295957788E-4</v>
      </c>
      <c r="Q631" s="11">
        <f t="shared" si="22"/>
        <v>9.9947154295695309E-4</v>
      </c>
      <c r="R631" s="11">
        <f t="shared" si="22"/>
        <v>1.4684103324385358E-3</v>
      </c>
      <c r="S631" s="11">
        <f t="shared" si="22"/>
        <v>2.0266606022900043E-3</v>
      </c>
      <c r="T631" s="11">
        <f t="shared" si="22"/>
        <v>2.627672362073963E-3</v>
      </c>
      <c r="U631" s="11">
        <f t="shared" si="22"/>
        <v>3.200501213484233E-3</v>
      </c>
      <c r="V631" s="11">
        <f t="shared" si="22"/>
        <v>3.66202558418414E-3</v>
      </c>
      <c r="W631" s="11">
        <f t="shared" si="22"/>
        <v>3.9362379750162556E-3</v>
      </c>
      <c r="X631" s="11">
        <f t="shared" si="22"/>
        <v>3.974641058833525E-3</v>
      </c>
      <c r="Y631" s="11">
        <f t="shared" si="22"/>
        <v>3.7702580607121929E-3</v>
      </c>
      <c r="Z631" s="11">
        <f t="shared" si="23"/>
        <v>3.3597025931180785E-3</v>
      </c>
      <c r="AA631" s="11">
        <f t="shared" si="23"/>
        <v>2.8124653908368578E-3</v>
      </c>
      <c r="AB631" s="11">
        <f t="shared" si="23"/>
        <v>2.2117199435463574E-3</v>
      </c>
      <c r="AC631" s="11">
        <f t="shared" si="23"/>
        <v>1.6339158140391235E-3</v>
      </c>
      <c r="AD631" s="11">
        <f t="shared" si="23"/>
        <v>1.133928871263347E-3</v>
      </c>
      <c r="AE631" s="11">
        <f t="shared" si="23"/>
        <v>7.3926227586879848E-4</v>
      </c>
      <c r="AF631" s="11">
        <f t="shared" si="23"/>
        <v>4.5275981280309095E-4</v>
      </c>
      <c r="AG631" s="11">
        <f t="shared" si="23"/>
        <v>2.6049164198728078E-4</v>
      </c>
      <c r="AH631" s="11">
        <f t="shared" si="23"/>
        <v>1.4079145909493213E-4</v>
      </c>
      <c r="AI631" s="11">
        <f t="shared" si="23"/>
        <v>7.1485082238952638E-5</v>
      </c>
      <c r="AJ631" s="11">
        <f t="shared" si="24"/>
        <v>3.4096604132966106E-5</v>
      </c>
      <c r="AK631" s="11">
        <f t="shared" si="24"/>
        <v>1.5277891748692717E-5</v>
      </c>
      <c r="AL631" s="11">
        <f t="shared" si="24"/>
        <v>6.4309084127574009E-6</v>
      </c>
      <c r="AM631" s="11">
        <f t="shared" si="24"/>
        <v>2.5429499668580762E-6</v>
      </c>
      <c r="AN631" s="11">
        <f t="shared" si="24"/>
        <v>9.4462601349659556E-7</v>
      </c>
      <c r="AO631" s="11">
        <f t="shared" si="24"/>
        <v>3.2963899533267678E-7</v>
      </c>
      <c r="AP631" s="11">
        <f t="shared" si="24"/>
        <v>1.0806221304535962E-7</v>
      </c>
      <c r="AQ631" s="11">
        <f t="shared" si="24"/>
        <v>3.3278652117618239E-8</v>
      </c>
      <c r="AR631" s="11">
        <f t="shared" si="24"/>
        <v>9.6275147591846697E-9</v>
      </c>
      <c r="AS631" s="11">
        <f t="shared" si="24"/>
        <v>2.6164910483650538E-9</v>
      </c>
      <c r="AT631" s="11">
        <f t="shared" si="24"/>
        <v>6.6800683829415137E-10</v>
      </c>
      <c r="AV631" s="11">
        <f t="shared" si="15"/>
        <v>3.9999892804470763E-2</v>
      </c>
      <c r="AX631" s="15">
        <f t="shared" ca="1" si="13"/>
        <v>0.3128144700353836</v>
      </c>
      <c r="AZ631" s="14">
        <f t="shared" ca="1" si="16"/>
        <v>4.2134944429960273</v>
      </c>
    </row>
    <row r="632" spans="1:52" x14ac:dyDescent="0.2">
      <c r="A632" s="9" t="str">
        <f t="shared" si="6"/>
        <v>Bolivia (Plurinational State of)</v>
      </c>
      <c r="B632" s="13">
        <f t="shared" si="7"/>
        <v>0.61128349999999998</v>
      </c>
      <c r="C632" s="12">
        <f t="shared" si="14"/>
        <v>0.28266584580873189</v>
      </c>
      <c r="E632" s="15">
        <f t="shared" si="8"/>
        <v>371.7334154191268</v>
      </c>
      <c r="F632" s="11">
        <f t="shared" si="21"/>
        <v>3.9833183644076462E-6</v>
      </c>
      <c r="G632" s="11">
        <f t="shared" si="21"/>
        <v>9.7786239169714847E-6</v>
      </c>
      <c r="H632" s="11">
        <f t="shared" si="21"/>
        <v>2.2551065353913089E-5</v>
      </c>
      <c r="I632" s="11">
        <f t="shared" si="21"/>
        <v>4.8855445562572832E-5</v>
      </c>
      <c r="J632" s="11">
        <f t="shared" si="21"/>
        <v>9.9429553263240681E-5</v>
      </c>
      <c r="K632" s="11">
        <f t="shared" si="21"/>
        <v>1.90096706557009E-4</v>
      </c>
      <c r="L632" s="11">
        <f t="shared" si="21"/>
        <v>3.4142104889415962E-4</v>
      </c>
      <c r="M632" s="11">
        <f t="shared" si="21"/>
        <v>5.7605319084409355E-4</v>
      </c>
      <c r="N632" s="11">
        <f t="shared" si="21"/>
        <v>9.1304351425229645E-4</v>
      </c>
      <c r="O632" s="11">
        <f t="shared" si="21"/>
        <v>1.3594929505633424E-3</v>
      </c>
      <c r="P632" s="11">
        <f t="shared" si="22"/>
        <v>1.9015994318880354E-3</v>
      </c>
      <c r="Q632" s="11">
        <f t="shared" si="22"/>
        <v>2.498720689895454E-3</v>
      </c>
      <c r="R632" s="11">
        <f t="shared" si="22"/>
        <v>3.0844162438134616E-3</v>
      </c>
      <c r="S632" s="11">
        <f t="shared" si="22"/>
        <v>3.5767191939005015E-3</v>
      </c>
      <c r="T632" s="11">
        <f t="shared" si="22"/>
        <v>3.8963082119720413E-3</v>
      </c>
      <c r="U632" s="11">
        <f t="shared" si="22"/>
        <v>3.9872948999870421E-3</v>
      </c>
      <c r="V632" s="11">
        <f t="shared" si="22"/>
        <v>3.8331869905572553E-3</v>
      </c>
      <c r="W632" s="11">
        <f t="shared" si="22"/>
        <v>3.4617703087313841E-3</v>
      </c>
      <c r="X632" s="11">
        <f t="shared" si="22"/>
        <v>2.9369265596917E-3</v>
      </c>
      <c r="Y632" s="11">
        <f t="shared" si="22"/>
        <v>2.3406933414335681E-3</v>
      </c>
      <c r="Z632" s="11">
        <f t="shared" si="23"/>
        <v>1.7524778903552586E-3</v>
      </c>
      <c r="AA632" s="11">
        <f t="shared" si="23"/>
        <v>1.2325858286192726E-3</v>
      </c>
      <c r="AB632" s="11">
        <f t="shared" si="23"/>
        <v>8.1440116790644425E-4</v>
      </c>
      <c r="AC632" s="11">
        <f t="shared" si="23"/>
        <v>5.0549422719886042E-4</v>
      </c>
      <c r="AD632" s="11">
        <f t="shared" si="23"/>
        <v>2.9474782402888515E-4</v>
      </c>
      <c r="AE632" s="11">
        <f t="shared" si="23"/>
        <v>1.614513236216381E-4</v>
      </c>
      <c r="AF632" s="11">
        <f t="shared" si="23"/>
        <v>8.3078607179495179E-5</v>
      </c>
      <c r="AG632" s="11">
        <f t="shared" si="23"/>
        <v>4.0159971776390815E-5</v>
      </c>
      <c r="AH632" s="11">
        <f t="shared" si="23"/>
        <v>1.8237033076791216E-5</v>
      </c>
      <c r="AI632" s="11">
        <f t="shared" si="23"/>
        <v>7.7798561608731911E-6</v>
      </c>
      <c r="AJ632" s="11">
        <f t="shared" si="24"/>
        <v>3.1177805554367606E-6</v>
      </c>
      <c r="AK632" s="11">
        <f t="shared" si="24"/>
        <v>1.1737513794564218E-6</v>
      </c>
      <c r="AL632" s="11">
        <f t="shared" si="24"/>
        <v>4.1511008259690761E-7</v>
      </c>
      <c r="AM632" s="11">
        <f t="shared" si="24"/>
        <v>1.379135835533563E-7</v>
      </c>
      <c r="AN632" s="11">
        <f t="shared" si="24"/>
        <v>4.3043482316490107E-8</v>
      </c>
      <c r="AO632" s="11">
        <f t="shared" si="24"/>
        <v>1.2620145166874096E-8</v>
      </c>
      <c r="AP632" s="11">
        <f t="shared" si="24"/>
        <v>3.4759850223426506E-9</v>
      </c>
      <c r="AQ632" s="11">
        <f t="shared" si="24"/>
        <v>8.9938996428991981E-10</v>
      </c>
      <c r="AR632" s="11">
        <f t="shared" si="24"/>
        <v>2.1861239034816498E-10</v>
      </c>
      <c r="AS632" s="11">
        <f t="shared" si="24"/>
        <v>4.991810652443539E-11</v>
      </c>
      <c r="AT632" s="11">
        <f t="shared" si="24"/>
        <v>1.0707745217220766E-11</v>
      </c>
      <c r="AV632" s="11">
        <f t="shared" si="15"/>
        <v>3.999765989320811E-2</v>
      </c>
      <c r="AX632" s="15">
        <f t="shared" ca="1" si="13"/>
        <v>7.9714003656791066</v>
      </c>
      <c r="AZ632" s="14">
        <f t="shared" ca="1" si="16"/>
        <v>143.8907582503486</v>
      </c>
    </row>
    <row r="633" spans="1:52" x14ac:dyDescent="0.2">
      <c r="A633" s="9" t="str">
        <f t="shared" si="6"/>
        <v>Bosnia and Herzegovina</v>
      </c>
      <c r="B633" s="13">
        <f t="shared" si="7"/>
        <v>0.30398929999999991</v>
      </c>
      <c r="C633" s="12">
        <f t="shared" si="14"/>
        <v>-0.51296100262656152</v>
      </c>
      <c r="E633" s="15">
        <f t="shared" si="8"/>
        <v>451.29610026265618</v>
      </c>
      <c r="F633" s="11">
        <f t="shared" si="21"/>
        <v>1.5076896200470393E-7</v>
      </c>
      <c r="G633" s="11">
        <f t="shared" si="21"/>
        <v>4.515738217419294E-7</v>
      </c>
      <c r="H633" s="11">
        <f t="shared" si="21"/>
        <v>1.2705804387812864E-6</v>
      </c>
      <c r="I633" s="11">
        <f t="shared" si="21"/>
        <v>3.3583980354814176E-6</v>
      </c>
      <c r="J633" s="11">
        <f t="shared" si="21"/>
        <v>8.3390919853407778E-6</v>
      </c>
      <c r="K633" s="11">
        <f t="shared" si="21"/>
        <v>1.9451896785999167E-5</v>
      </c>
      <c r="L633" s="11">
        <f t="shared" si="21"/>
        <v>4.2624740051957382E-5</v>
      </c>
      <c r="M633" s="11">
        <f t="shared" si="21"/>
        <v>8.7744140725174846E-5</v>
      </c>
      <c r="N633" s="11">
        <f t="shared" si="21"/>
        <v>1.6968017445728343E-4</v>
      </c>
      <c r="O633" s="11">
        <f t="shared" si="21"/>
        <v>3.0824828829951502E-4</v>
      </c>
      <c r="P633" s="11">
        <f t="shared" si="22"/>
        <v>5.2604977614975276E-4</v>
      </c>
      <c r="Q633" s="11">
        <f t="shared" si="22"/>
        <v>8.4335340265125709E-4</v>
      </c>
      <c r="R633" s="11">
        <f t="shared" si="22"/>
        <v>1.2701322921020569E-3</v>
      </c>
      <c r="S633" s="11">
        <f t="shared" si="22"/>
        <v>1.7969868907714568E-3</v>
      </c>
      <c r="T633" s="11">
        <f t="shared" si="22"/>
        <v>2.3883471636295369E-3</v>
      </c>
      <c r="U633" s="11">
        <f t="shared" si="22"/>
        <v>2.9819928362974086E-3</v>
      </c>
      <c r="V633" s="11">
        <f t="shared" si="22"/>
        <v>3.4976176478200209E-3</v>
      </c>
      <c r="W633" s="11">
        <f t="shared" si="22"/>
        <v>3.8538487155328717E-3</v>
      </c>
      <c r="X633" s="11">
        <f t="shared" si="22"/>
        <v>3.989087731327192E-3</v>
      </c>
      <c r="Y633" s="11">
        <f t="shared" si="22"/>
        <v>3.8789046871341407E-3</v>
      </c>
      <c r="Z633" s="11">
        <f t="shared" si="23"/>
        <v>3.5432453308614125E-3</v>
      </c>
      <c r="AA633" s="11">
        <f t="shared" si="23"/>
        <v>3.0405344867224151E-3</v>
      </c>
      <c r="AB633" s="11">
        <f t="shared" si="23"/>
        <v>2.4510673153732188E-3</v>
      </c>
      <c r="AC633" s="11">
        <f t="shared" si="23"/>
        <v>1.8561673907483748E-3</v>
      </c>
      <c r="AD633" s="11">
        <f t="shared" si="23"/>
        <v>1.320491571512591E-3</v>
      </c>
      <c r="AE633" s="11">
        <f t="shared" si="23"/>
        <v>8.824918905382536E-4</v>
      </c>
      <c r="AF633" s="11">
        <f t="shared" si="23"/>
        <v>5.5404164213443939E-4</v>
      </c>
      <c r="AG633" s="11">
        <f t="shared" si="23"/>
        <v>3.2676135423121864E-4</v>
      </c>
      <c r="AH633" s="11">
        <f t="shared" si="23"/>
        <v>1.8104042548398302E-4</v>
      </c>
      <c r="AI633" s="11">
        <f t="shared" si="23"/>
        <v>9.4227361595180235E-5</v>
      </c>
      <c r="AJ633" s="11">
        <f t="shared" si="24"/>
        <v>4.6071790955790169E-5</v>
      </c>
      <c r="AK633" s="11">
        <f t="shared" si="24"/>
        <v>2.1161661051623332E-5</v>
      </c>
      <c r="AL633" s="11">
        <f t="shared" si="24"/>
        <v>9.131056032879677E-6</v>
      </c>
      <c r="AM633" s="11">
        <f t="shared" si="24"/>
        <v>3.7012537175111274E-6</v>
      </c>
      <c r="AN633" s="11">
        <f t="shared" si="24"/>
        <v>1.4093968620764755E-6</v>
      </c>
      <c r="AO633" s="11">
        <f t="shared" si="24"/>
        <v>5.0416691062546671E-7</v>
      </c>
      <c r="AP633" s="11">
        <f t="shared" si="24"/>
        <v>1.6942284573355868E-7</v>
      </c>
      <c r="AQ633" s="11">
        <f t="shared" si="24"/>
        <v>5.348428574881311E-8</v>
      </c>
      <c r="AR633" s="11">
        <f t="shared" si="24"/>
        <v>1.5861235873389007E-8</v>
      </c>
      <c r="AS633" s="11">
        <f t="shared" si="24"/>
        <v>4.4188009797919933E-9</v>
      </c>
      <c r="AT633" s="11">
        <f t="shared" si="24"/>
        <v>1.1564542448105075E-9</v>
      </c>
      <c r="AV633" s="11">
        <f t="shared" si="15"/>
        <v>3.999993323533315E-2</v>
      </c>
      <c r="AX633" s="15">
        <f t="shared" ca="1" si="13"/>
        <v>0.87079613303369807</v>
      </c>
      <c r="AZ633" s="14">
        <f t="shared" ca="1" si="16"/>
        <v>11.042493973264591</v>
      </c>
    </row>
    <row r="634" spans="1:52" x14ac:dyDescent="0.2">
      <c r="A634" s="9" t="str">
        <f t="shared" si="6"/>
        <v>Botswana</v>
      </c>
      <c r="B634" s="13">
        <f t="shared" si="7"/>
        <v>0.74272950000000004</v>
      </c>
      <c r="C634" s="12">
        <f t="shared" si="14"/>
        <v>0.65178326336473358</v>
      </c>
      <c r="E634" s="15">
        <f t="shared" si="8"/>
        <v>334.82167366352667</v>
      </c>
      <c r="F634" s="11">
        <f t="shared" si="21"/>
        <v>1.4674689118041951E-5</v>
      </c>
      <c r="G634" s="11">
        <f t="shared" si="21"/>
        <v>3.2849231984435226E-5</v>
      </c>
      <c r="H634" s="11">
        <f t="shared" si="21"/>
        <v>6.9077740849347367E-5</v>
      </c>
      <c r="I634" s="11">
        <f t="shared" si="21"/>
        <v>1.3646070988292664E-4</v>
      </c>
      <c r="J634" s="11">
        <f t="shared" si="21"/>
        <v>2.5324082606733862E-4</v>
      </c>
      <c r="K634" s="11">
        <f t="shared" si="21"/>
        <v>4.4148546684477435E-4</v>
      </c>
      <c r="L634" s="11">
        <f t="shared" si="21"/>
        <v>7.2302896672456457E-4</v>
      </c>
      <c r="M634" s="11">
        <f t="shared" si="21"/>
        <v>1.1123759143325169E-3</v>
      </c>
      <c r="N634" s="11">
        <f t="shared" si="21"/>
        <v>1.6076964455896316E-3</v>
      </c>
      <c r="O634" s="11">
        <f t="shared" si="21"/>
        <v>2.1827958595521633E-3</v>
      </c>
      <c r="P634" s="11">
        <f t="shared" si="22"/>
        <v>2.7840612519118998E-3</v>
      </c>
      <c r="Q634" s="11">
        <f t="shared" si="22"/>
        <v>3.3358079963663901E-3</v>
      </c>
      <c r="R634" s="11">
        <f t="shared" si="22"/>
        <v>3.7547402633802685E-3</v>
      </c>
      <c r="S634" s="11">
        <f t="shared" si="22"/>
        <v>3.9702270961032016E-3</v>
      </c>
      <c r="T634" s="11">
        <f t="shared" si="22"/>
        <v>3.9437319887896021E-3</v>
      </c>
      <c r="U634" s="11">
        <f t="shared" si="22"/>
        <v>3.6800695977326986E-3</v>
      </c>
      <c r="V634" s="11">
        <f t="shared" si="22"/>
        <v>3.225976995105568E-3</v>
      </c>
      <c r="W634" s="11">
        <f t="shared" si="22"/>
        <v>2.6565811993899714E-3</v>
      </c>
      <c r="X634" s="11">
        <f t="shared" si="22"/>
        <v>2.0551405030108721E-3</v>
      </c>
      <c r="Y634" s="11">
        <f t="shared" si="22"/>
        <v>1.4935388948168233E-3</v>
      </c>
      <c r="Z634" s="11">
        <f t="shared" si="23"/>
        <v>1.0196430195685449E-3</v>
      </c>
      <c r="AA634" s="11">
        <f t="shared" si="23"/>
        <v>6.5393767474725324E-4</v>
      </c>
      <c r="AB634" s="11">
        <f t="shared" si="23"/>
        <v>3.939863375876483E-4</v>
      </c>
      <c r="AC634" s="11">
        <f t="shared" si="23"/>
        <v>2.2298854817854303E-4</v>
      </c>
      <c r="AD634" s="11">
        <f t="shared" si="23"/>
        <v>1.18560644884341E-4</v>
      </c>
      <c r="AE634" s="11">
        <f t="shared" si="23"/>
        <v>5.9218191586571512E-5</v>
      </c>
      <c r="AF634" s="11">
        <f t="shared" si="23"/>
        <v>2.7786018684196745E-5</v>
      </c>
      <c r="AG634" s="11">
        <f t="shared" si="23"/>
        <v>1.2247687618277276E-5</v>
      </c>
      <c r="AH634" s="11">
        <f t="shared" si="23"/>
        <v>5.0715238647206038E-6</v>
      </c>
      <c r="AI634" s="11">
        <f t="shared" si="23"/>
        <v>1.9727835631072324E-6</v>
      </c>
      <c r="AJ634" s="11">
        <f t="shared" si="24"/>
        <v>7.2090328252855883E-7</v>
      </c>
      <c r="AK634" s="11">
        <f t="shared" si="24"/>
        <v>2.4747490153685295E-7</v>
      </c>
      <c r="AL634" s="11">
        <f t="shared" si="24"/>
        <v>7.9807170243406659E-8</v>
      </c>
      <c r="AM634" s="11">
        <f t="shared" si="24"/>
        <v>2.4177381255966373E-8</v>
      </c>
      <c r="AN634" s="11">
        <f t="shared" si="24"/>
        <v>6.8807091544708695E-9</v>
      </c>
      <c r="AO634" s="11">
        <f t="shared" si="24"/>
        <v>1.8395590673067113E-9</v>
      </c>
      <c r="AP634" s="11">
        <f t="shared" si="24"/>
        <v>4.6200946076155051E-10</v>
      </c>
      <c r="AQ634" s="11">
        <f t="shared" si="24"/>
        <v>1.0900454219446255E-10</v>
      </c>
      <c r="AR634" s="11">
        <f t="shared" si="24"/>
        <v>2.4159887993580184E-11</v>
      </c>
      <c r="AS634" s="11">
        <f t="shared" si="24"/>
        <v>5.0303920387678812E-12</v>
      </c>
      <c r="AT634" s="11">
        <f t="shared" si="24"/>
        <v>9.839325857890487E-13</v>
      </c>
      <c r="AV634" s="11">
        <f t="shared" si="15"/>
        <v>3.9990055752028235E-2</v>
      </c>
      <c r="AX634" s="15">
        <f t="shared" ca="1" si="13"/>
        <v>2.0285877914986616</v>
      </c>
      <c r="AZ634" s="14">
        <f t="shared" ca="1" si="16"/>
        <v>39.181835986719477</v>
      </c>
    </row>
    <row r="635" spans="1:52" x14ac:dyDescent="0.2">
      <c r="A635" s="9" t="str">
        <f t="shared" si="6"/>
        <v>Brazil</v>
      </c>
      <c r="B635" s="13">
        <f t="shared" si="7"/>
        <v>0.31943240000000006</v>
      </c>
      <c r="C635" s="12">
        <f t="shared" si="14"/>
        <v>-0.4692865889103221</v>
      </c>
      <c r="E635" s="15">
        <f t="shared" si="8"/>
        <v>446.92865889103223</v>
      </c>
      <c r="F635" s="11">
        <f t="shared" si="21"/>
        <v>1.8344149913231739E-7</v>
      </c>
      <c r="G635" s="11">
        <f t="shared" si="21"/>
        <v>5.4346616900036174E-7</v>
      </c>
      <c r="H635" s="11">
        <f t="shared" si="21"/>
        <v>1.5125301223378801E-6</v>
      </c>
      <c r="I635" s="11">
        <f t="shared" si="21"/>
        <v>3.9545051510167591E-6</v>
      </c>
      <c r="J635" s="11">
        <f t="shared" si="21"/>
        <v>9.7126301977241506E-6</v>
      </c>
      <c r="K635" s="11">
        <f t="shared" si="21"/>
        <v>2.2409809071865543E-5</v>
      </c>
      <c r="L635" s="11">
        <f t="shared" si="21"/>
        <v>4.857312601102993E-5</v>
      </c>
      <c r="M635" s="11">
        <f t="shared" si="21"/>
        <v>9.8903246329973805E-5</v>
      </c>
      <c r="N635" s="11">
        <f t="shared" si="21"/>
        <v>1.8918279362282493E-4</v>
      </c>
      <c r="O635" s="11">
        <f t="shared" si="21"/>
        <v>3.3994551572887706E-4</v>
      </c>
      <c r="P635" s="11">
        <f t="shared" si="22"/>
        <v>5.7384366818195528E-4</v>
      </c>
      <c r="Q635" s="11">
        <f t="shared" si="22"/>
        <v>9.099854873057489E-4</v>
      </c>
      <c r="R635" s="11">
        <f t="shared" si="22"/>
        <v>1.3556011642748415E-3</v>
      </c>
      <c r="S635" s="11">
        <f t="shared" si="22"/>
        <v>1.8970815270117718E-3</v>
      </c>
      <c r="T635" s="11">
        <f t="shared" si="22"/>
        <v>2.4940011642264675E-3</v>
      </c>
      <c r="U635" s="11">
        <f t="shared" si="22"/>
        <v>3.0800935234970412E-3</v>
      </c>
      <c r="V635" s="11">
        <f t="shared" si="22"/>
        <v>3.573450331718118E-3</v>
      </c>
      <c r="W635" s="11">
        <f t="shared" si="22"/>
        <v>3.8946478161128849E-3</v>
      </c>
      <c r="X635" s="11">
        <f t="shared" si="22"/>
        <v>3.9875416092533559E-3</v>
      </c>
      <c r="Y635" s="11">
        <f t="shared" si="22"/>
        <v>3.8352957489137455E-3</v>
      </c>
      <c r="Z635" s="11">
        <f t="shared" si="23"/>
        <v>3.4653658013128006E-3</v>
      </c>
      <c r="AA635" s="11">
        <f t="shared" si="23"/>
        <v>2.9414123132487321E-3</v>
      </c>
      <c r="AB635" s="11">
        <f t="shared" si="23"/>
        <v>2.3454129673877058E-3</v>
      </c>
      <c r="AC635" s="11">
        <f t="shared" si="23"/>
        <v>1.7568688095533302E-3</v>
      </c>
      <c r="AD635" s="11">
        <f t="shared" si="23"/>
        <v>1.2362774232834101E-3</v>
      </c>
      <c r="AE635" s="11">
        <f t="shared" si="23"/>
        <v>8.1723910363742426E-4</v>
      </c>
      <c r="AF635" s="11">
        <f t="shared" si="23"/>
        <v>5.0750337431062652E-4</v>
      </c>
      <c r="AG635" s="11">
        <f t="shared" si="23"/>
        <v>2.9606381047185884E-4</v>
      </c>
      <c r="AH635" s="11">
        <f t="shared" si="23"/>
        <v>1.6225134646199302E-4</v>
      </c>
      <c r="AI635" s="11">
        <f t="shared" si="23"/>
        <v>8.3531040180231819E-5</v>
      </c>
      <c r="AJ635" s="11">
        <f t="shared" si="24"/>
        <v>4.039839064654515E-5</v>
      </c>
      <c r="AK635" s="11">
        <f t="shared" si="24"/>
        <v>1.8354258087005005E-5</v>
      </c>
      <c r="AL635" s="11">
        <f t="shared" si="24"/>
        <v>7.833686708181568E-6</v>
      </c>
      <c r="AM635" s="11">
        <f t="shared" si="24"/>
        <v>3.1408858889722137E-6</v>
      </c>
      <c r="AN635" s="11">
        <f t="shared" si="24"/>
        <v>1.1830271532447162E-6</v>
      </c>
      <c r="AO635" s="11">
        <f t="shared" si="24"/>
        <v>4.1859483191268249E-7</v>
      </c>
      <c r="AP635" s="11">
        <f t="shared" si="24"/>
        <v>1.3913923341643476E-7</v>
      </c>
      <c r="AQ635" s="11">
        <f t="shared" si="24"/>
        <v>4.3447215229097436E-8</v>
      </c>
      <c r="AR635" s="11">
        <f t="shared" si="24"/>
        <v>1.2744737043626066E-8</v>
      </c>
      <c r="AS635" s="11">
        <f t="shared" si="24"/>
        <v>3.5120153718805946E-9</v>
      </c>
      <c r="AT635" s="11">
        <f t="shared" si="24"/>
        <v>9.0915625667070462E-10</v>
      </c>
      <c r="AV635" s="11">
        <f t="shared" si="15"/>
        <v>3.9999917689921005E-2</v>
      </c>
      <c r="AX635" s="15">
        <f t="shared" ca="1" si="13"/>
        <v>73.999170879351624</v>
      </c>
      <c r="AZ635" s="14">
        <f t="shared" ca="1" si="16"/>
        <v>964.20708225442752</v>
      </c>
    </row>
    <row r="636" spans="1:52" x14ac:dyDescent="0.2">
      <c r="A636" s="9" t="str">
        <f t="shared" si="6"/>
        <v>British Virgin Islands</v>
      </c>
      <c r="B636" s="13">
        <f t="shared" si="7"/>
        <v>0.27719179999999999</v>
      </c>
      <c r="C636" s="12">
        <f t="shared" si="14"/>
        <v>-0.59120421337203732</v>
      </c>
      <c r="E636" s="15">
        <f t="shared" si="8"/>
        <v>459.12042133720371</v>
      </c>
      <c r="F636" s="11">
        <f t="shared" si="21"/>
        <v>1.0559162435548335E-7</v>
      </c>
      <c r="G636" s="11">
        <f t="shared" si="21"/>
        <v>3.2250869807718316E-7</v>
      </c>
      <c r="H636" s="11">
        <f t="shared" si="21"/>
        <v>9.2535843522676772E-7</v>
      </c>
      <c r="I636" s="11">
        <f t="shared" si="21"/>
        <v>2.4942221931248227E-6</v>
      </c>
      <c r="J636" s="11">
        <f t="shared" si="21"/>
        <v>6.3156329961618256E-6</v>
      </c>
      <c r="K636" s="11">
        <f t="shared" si="21"/>
        <v>1.5022950138200349E-5</v>
      </c>
      <c r="L636" s="11">
        <f t="shared" si="21"/>
        <v>3.3569908803695652E-5</v>
      </c>
      <c r="M636" s="11">
        <f t="shared" si="21"/>
        <v>7.0469581437001782E-5</v>
      </c>
      <c r="N636" s="11">
        <f t="shared" si="21"/>
        <v>1.3896640330484508E-4</v>
      </c>
      <c r="O636" s="11">
        <f t="shared" si="21"/>
        <v>2.574391172840194E-4</v>
      </c>
      <c r="P636" s="11">
        <f t="shared" si="22"/>
        <v>4.4801840213206631E-4</v>
      </c>
      <c r="Q636" s="11">
        <f t="shared" si="22"/>
        <v>7.3244288203147599E-4</v>
      </c>
      <c r="R636" s="11">
        <f t="shared" si="22"/>
        <v>1.1248853681229485E-3</v>
      </c>
      <c r="S636" s="11">
        <f t="shared" si="22"/>
        <v>1.6229284277220069E-3</v>
      </c>
      <c r="T636" s="11">
        <f t="shared" si="22"/>
        <v>2.1996169732731844E-3</v>
      </c>
      <c r="U636" s="11">
        <f t="shared" si="22"/>
        <v>2.800601723916581E-3</v>
      </c>
      <c r="V636" s="11">
        <f t="shared" si="22"/>
        <v>3.3497487694640975E-3</v>
      </c>
      <c r="W636" s="11">
        <f t="shared" si="22"/>
        <v>3.7638275391830276E-3</v>
      </c>
      <c r="X636" s="11">
        <f t="shared" si="22"/>
        <v>3.9728648356286778E-3</v>
      </c>
      <c r="Y636" s="11">
        <f t="shared" si="22"/>
        <v>3.9394397149245478E-3</v>
      </c>
      <c r="Z636" s="11">
        <f t="shared" si="23"/>
        <v>3.6696253126437483E-3</v>
      </c>
      <c r="AA636" s="11">
        <f t="shared" si="23"/>
        <v>3.2111868870596479E-3</v>
      </c>
      <c r="AB636" s="11">
        <f t="shared" si="23"/>
        <v>2.639769674627708E-3</v>
      </c>
      <c r="AC636" s="11">
        <f t="shared" si="23"/>
        <v>2.0385580551842719E-3</v>
      </c>
      <c r="AD636" s="11">
        <f t="shared" si="23"/>
        <v>1.4788929122237426E-3</v>
      </c>
      <c r="AE636" s="11">
        <f t="shared" si="23"/>
        <v>1.0078756802140414E-3</v>
      </c>
      <c r="AF636" s="11">
        <f t="shared" si="23"/>
        <v>6.452585964961795E-4</v>
      </c>
      <c r="AG636" s="11">
        <f t="shared" si="23"/>
        <v>3.8807639500704818E-4</v>
      </c>
      <c r="AH636" s="11">
        <f t="shared" si="23"/>
        <v>2.1925890977331889E-4</v>
      </c>
      <c r="AI636" s="11">
        <f t="shared" si="23"/>
        <v>1.163734389188612E-4</v>
      </c>
      <c r="AJ636" s="11">
        <f t="shared" si="24"/>
        <v>5.8023922048179795E-5</v>
      </c>
      <c r="AK636" s="11">
        <f t="shared" si="24"/>
        <v>2.7177962099324821E-5</v>
      </c>
      <c r="AL636" s="11">
        <f t="shared" si="24"/>
        <v>1.1958681276788979E-5</v>
      </c>
      <c r="AM636" s="11">
        <f t="shared" si="24"/>
        <v>4.9431784471196508E-6</v>
      </c>
      <c r="AN636" s="11">
        <f t="shared" si="24"/>
        <v>1.9194901194616358E-6</v>
      </c>
      <c r="AO636" s="11">
        <f t="shared" si="24"/>
        <v>7.0019993823944401E-7</v>
      </c>
      <c r="AP636" s="11">
        <f t="shared" si="24"/>
        <v>2.3994673798714167E-7</v>
      </c>
      <c r="AQ636" s="11">
        <f t="shared" si="24"/>
        <v>7.7243906082471326E-8</v>
      </c>
      <c r="AR636" s="11">
        <f t="shared" si="24"/>
        <v>2.335985802735434E-8</v>
      </c>
      <c r="AS636" s="11">
        <f t="shared" si="24"/>
        <v>6.6364032246366433E-9</v>
      </c>
      <c r="AT636" s="11">
        <f t="shared" si="24"/>
        <v>1.7711360680235194E-9</v>
      </c>
      <c r="AV636" s="11">
        <f t="shared" si="15"/>
        <v>3.9999954165432401E-2</v>
      </c>
      <c r="AX636" s="15">
        <f t="shared" ca="1" si="13"/>
        <v>2.0522506342260261E-2</v>
      </c>
      <c r="AZ636" s="14">
        <f t="shared" ca="1" si="16"/>
        <v>0.24734037117871183</v>
      </c>
    </row>
    <row r="637" spans="1:52" x14ac:dyDescent="0.2">
      <c r="A637" s="9" t="str">
        <f t="shared" si="6"/>
        <v>Brunei Darussalam</v>
      </c>
      <c r="B637" s="13">
        <f t="shared" si="7"/>
        <v>3.1837299999999957E-2</v>
      </c>
      <c r="C637" s="12">
        <f t="shared" si="14"/>
        <v>-1.8544514491660087</v>
      </c>
      <c r="E637" s="15">
        <f t="shared" si="8"/>
        <v>585.44514491660084</v>
      </c>
      <c r="F637" s="11">
        <f t="shared" si="21"/>
        <v>1.439709454363184E-10</v>
      </c>
      <c r="G637" s="11">
        <f t="shared" si="21"/>
        <v>6.0303447870408947E-10</v>
      </c>
      <c r="H637" s="11">
        <f t="shared" si="21"/>
        <v>2.3728267288269571E-9</v>
      </c>
      <c r="I637" s="11">
        <f t="shared" si="21"/>
        <v>8.7709473244960863E-9</v>
      </c>
      <c r="J637" s="11">
        <f t="shared" si="21"/>
        <v>3.0456751130924919E-8</v>
      </c>
      <c r="K637" s="11">
        <f t="shared" si="21"/>
        <v>9.9352143488677029E-8</v>
      </c>
      <c r="L637" s="11">
        <f t="shared" si="21"/>
        <v>3.0445807903108461E-7</v>
      </c>
      <c r="M637" s="11">
        <f t="shared" si="21"/>
        <v>8.764645586606233E-7</v>
      </c>
      <c r="N637" s="11">
        <f t="shared" si="21"/>
        <v>2.3702699503990627E-6</v>
      </c>
      <c r="O637" s="11">
        <f t="shared" si="21"/>
        <v>6.0216825527026593E-6</v>
      </c>
      <c r="P637" s="11">
        <f t="shared" si="22"/>
        <v>1.4371248466296408E-5</v>
      </c>
      <c r="Q637" s="11">
        <f t="shared" si="22"/>
        <v>3.2220163062875363E-5</v>
      </c>
      <c r="R637" s="11">
        <f t="shared" si="22"/>
        <v>6.7860579634940066E-5</v>
      </c>
      <c r="S637" s="11">
        <f t="shared" si="22"/>
        <v>1.3426536308648793E-4</v>
      </c>
      <c r="T637" s="11">
        <f t="shared" si="22"/>
        <v>2.4955542268457228E-4</v>
      </c>
      <c r="U637" s="11">
        <f t="shared" si="22"/>
        <v>4.3573919502550251E-4</v>
      </c>
      <c r="V637" s="11">
        <f t="shared" si="22"/>
        <v>7.1473135878554069E-4</v>
      </c>
      <c r="W637" s="11">
        <f t="shared" si="22"/>
        <v>1.1013253667940196E-3</v>
      </c>
      <c r="X637" s="11">
        <f t="shared" si="22"/>
        <v>1.5942082144614607E-3</v>
      </c>
      <c r="Y637" s="11">
        <f t="shared" si="22"/>
        <v>2.1678590291466151E-3</v>
      </c>
      <c r="Z637" s="11">
        <f t="shared" si="23"/>
        <v>2.769323094995856E-3</v>
      </c>
      <c r="AA637" s="11">
        <f t="shared" si="23"/>
        <v>3.3233249827519548E-3</v>
      </c>
      <c r="AB637" s="11">
        <f t="shared" si="23"/>
        <v>3.7465246297937625E-3</v>
      </c>
      <c r="AC637" s="11">
        <f t="shared" si="23"/>
        <v>3.9677195427450093E-3</v>
      </c>
      <c r="AD637" s="11">
        <f t="shared" si="23"/>
        <v>3.947389085953692E-3</v>
      </c>
      <c r="AE637" s="11">
        <f t="shared" si="23"/>
        <v>3.6892280357263508E-3</v>
      </c>
      <c r="AF637" s="11">
        <f t="shared" si="23"/>
        <v>3.2390500554336371E-3</v>
      </c>
      <c r="AG637" s="11">
        <f t="shared" si="23"/>
        <v>2.6715075975517733E-3</v>
      </c>
      <c r="AH637" s="11">
        <f t="shared" si="23"/>
        <v>2.0699114293959756E-3</v>
      </c>
      <c r="AI637" s="11">
        <f t="shared" si="23"/>
        <v>1.5066199241822592E-3</v>
      </c>
      <c r="AJ637" s="11">
        <f t="shared" si="24"/>
        <v>1.0301779385692592E-3</v>
      </c>
      <c r="AK637" s="11">
        <f t="shared" si="24"/>
        <v>6.6172475033835735E-4</v>
      </c>
      <c r="AL637" s="11">
        <f t="shared" si="24"/>
        <v>3.9929981341091256E-4</v>
      </c>
      <c r="AM637" s="11">
        <f t="shared" si="24"/>
        <v>2.2634840088548057E-4</v>
      </c>
      <c r="AN637" s="11">
        <f t="shared" si="24"/>
        <v>1.2053477148678772E-4</v>
      </c>
      <c r="AO637" s="11">
        <f t="shared" si="24"/>
        <v>6.0298132533091297E-5</v>
      </c>
      <c r="AP637" s="11">
        <f t="shared" si="24"/>
        <v>2.8336876018264105E-5</v>
      </c>
      <c r="AQ637" s="11">
        <f t="shared" si="24"/>
        <v>1.2509981657317025E-5</v>
      </c>
      <c r="AR637" s="11">
        <f t="shared" si="24"/>
        <v>5.1882150681905212E-6</v>
      </c>
      <c r="AS637" s="11">
        <f t="shared" si="24"/>
        <v>2.0213236777444872E-6</v>
      </c>
      <c r="AT637" s="11">
        <f t="shared" si="24"/>
        <v>7.3979322693591475E-7</v>
      </c>
      <c r="AV637" s="11">
        <f t="shared" si="15"/>
        <v>3.999962889136581E-2</v>
      </c>
      <c r="AX637" s="15">
        <f t="shared" ca="1" si="13"/>
        <v>5.4513072021906368E-2</v>
      </c>
      <c r="AZ637" s="14">
        <f t="shared" ca="1" si="16"/>
        <v>0.23797506181733616</v>
      </c>
    </row>
    <row r="638" spans="1:52" x14ac:dyDescent="0.2">
      <c r="A638" s="9" t="str">
        <f t="shared" si="6"/>
        <v>Bulgaria</v>
      </c>
      <c r="B638" s="13">
        <f t="shared" si="7"/>
        <v>7.1889300000000045E-2</v>
      </c>
      <c r="C638" s="12">
        <f t="shared" si="14"/>
        <v>-1.4618635688180497</v>
      </c>
      <c r="E638" s="15">
        <f t="shared" si="8"/>
        <v>546.18635688180495</v>
      </c>
      <c r="F638" s="11">
        <f t="shared" ref="F638:O647" si="25">_xlfn.NORM.DIST(F$607,$E638,$B$37+$B$38*$E638,FALSE)</f>
        <v>1.3273444545601661E-9</v>
      </c>
      <c r="G638" s="11">
        <f t="shared" si="25"/>
        <v>5.0399501328938642E-9</v>
      </c>
      <c r="H638" s="11">
        <f t="shared" si="25"/>
        <v>1.7977340072462185E-8</v>
      </c>
      <c r="I638" s="11">
        <f t="shared" si="25"/>
        <v>6.0239481256595356E-8</v>
      </c>
      <c r="J638" s="11">
        <f t="shared" si="25"/>
        <v>1.8962413279226118E-7</v>
      </c>
      <c r="K638" s="11">
        <f t="shared" si="25"/>
        <v>5.607413550876107E-7</v>
      </c>
      <c r="L638" s="11">
        <f t="shared" si="25"/>
        <v>1.5577155700015576E-6</v>
      </c>
      <c r="M638" s="11">
        <f t="shared" si="25"/>
        <v>4.0650915408161142E-6</v>
      </c>
      <c r="N638" s="11">
        <f t="shared" si="25"/>
        <v>9.9657294701984697E-6</v>
      </c>
      <c r="O638" s="11">
        <f t="shared" si="25"/>
        <v>2.2951150051355382E-5</v>
      </c>
      <c r="P638" s="11">
        <f t="shared" ref="P638:Y647" si="26">_xlfn.NORM.DIST(P$607,$E638,$B$37+$B$38*$E638,FALSE)</f>
        <v>4.9654247646566017E-5</v>
      </c>
      <c r="Q638" s="11">
        <f t="shared" si="26"/>
        <v>1.00917144716622E-4</v>
      </c>
      <c r="R638" s="11">
        <f t="shared" si="26"/>
        <v>1.9267709850627373E-4</v>
      </c>
      <c r="S638" s="11">
        <f t="shared" si="26"/>
        <v>3.4558257470302138E-4</v>
      </c>
      <c r="T638" s="11">
        <f t="shared" si="26"/>
        <v>5.8227771499062321E-4</v>
      </c>
      <c r="U638" s="11">
        <f t="shared" si="26"/>
        <v>9.2164802555693554E-4</v>
      </c>
      <c r="V638" s="11">
        <f t="shared" si="26"/>
        <v>1.3704292512848608E-3</v>
      </c>
      <c r="W638" s="11">
        <f t="shared" si="26"/>
        <v>1.9142768074673477E-3</v>
      </c>
      <c r="X638" s="11">
        <f t="shared" si="26"/>
        <v>2.5119410909591432E-3</v>
      </c>
      <c r="Y638" s="11">
        <f t="shared" si="26"/>
        <v>3.096497671706016E-3</v>
      </c>
      <c r="Z638" s="11">
        <f t="shared" ref="Z638:AI647" si="27">_xlfn.NORM.DIST(Z$607,$E638,$B$37+$B$38*$E638,FALSE)</f>
        <v>3.5858214449751291E-3</v>
      </c>
      <c r="AA638" s="11">
        <f t="shared" si="27"/>
        <v>3.9008850913736922E-3</v>
      </c>
      <c r="AB638" s="11">
        <f t="shared" si="27"/>
        <v>3.9865227754869543E-3</v>
      </c>
      <c r="AC638" s="11">
        <f t="shared" si="27"/>
        <v>3.8272068620537275E-3</v>
      </c>
      <c r="AD638" s="11">
        <f t="shared" si="27"/>
        <v>3.4516457645663934E-3</v>
      </c>
      <c r="AE638" s="11">
        <f t="shared" si="27"/>
        <v>2.9243348195767804E-3</v>
      </c>
      <c r="AF638" s="11">
        <f t="shared" si="27"/>
        <v>2.3274725467098299E-3</v>
      </c>
      <c r="AG638" s="11">
        <f t="shared" si="27"/>
        <v>1.7401978734255634E-3</v>
      </c>
      <c r="AH638" s="11">
        <f t="shared" si="27"/>
        <v>1.2222760303498711E-3</v>
      </c>
      <c r="AI638" s="11">
        <f t="shared" si="27"/>
        <v>8.0648547744185321E-4</v>
      </c>
      <c r="AJ638" s="11">
        <f t="shared" ref="AJ638:AT647" si="28">_xlfn.NORM.DIST(AJ$607,$E638,$B$37+$B$38*$E638,FALSE)</f>
        <v>4.9989685278769571E-4</v>
      </c>
      <c r="AK638" s="11">
        <f t="shared" si="28"/>
        <v>2.9108568526753804E-4</v>
      </c>
      <c r="AL638" s="11">
        <f t="shared" si="28"/>
        <v>1.5922743152245241E-4</v>
      </c>
      <c r="AM638" s="11">
        <f t="shared" si="28"/>
        <v>8.1822270276983455E-5</v>
      </c>
      <c r="AN638" s="11">
        <f t="shared" si="28"/>
        <v>3.9498604869902328E-5</v>
      </c>
      <c r="AO638" s="11">
        <f t="shared" si="28"/>
        <v>1.7912185648848427E-5</v>
      </c>
      <c r="AP638" s="11">
        <f t="shared" si="28"/>
        <v>7.6308339332038148E-6</v>
      </c>
      <c r="AQ638" s="11">
        <f t="shared" si="28"/>
        <v>3.0538803507501461E-6</v>
      </c>
      <c r="AR638" s="11">
        <f t="shared" si="28"/>
        <v>1.1481235572266273E-6</v>
      </c>
      <c r="AS638" s="11">
        <f t="shared" si="28"/>
        <v>4.0549157297977053E-7</v>
      </c>
      <c r="AT638" s="11">
        <f t="shared" si="28"/>
        <v>1.3453386930603648E-7</v>
      </c>
      <c r="AV638" s="11">
        <f t="shared" si="15"/>
        <v>3.9999940843390251E-2</v>
      </c>
      <c r="AX638" s="15">
        <f t="shared" ca="1" si="13"/>
        <v>0.86744251334502709</v>
      </c>
      <c r="AZ638" s="14">
        <f t="shared" ca="1" si="16"/>
        <v>5.122309868385746</v>
      </c>
    </row>
    <row r="639" spans="1:52" x14ac:dyDescent="0.2">
      <c r="A639" s="9" t="str">
        <f t="shared" si="6"/>
        <v>Burkina Faso</v>
      </c>
      <c r="B639" s="13">
        <f t="shared" si="7"/>
        <v>0.91867354000000001</v>
      </c>
      <c r="C639" s="12">
        <f t="shared" si="14"/>
        <v>1.3962045066463906</v>
      </c>
      <c r="E639" s="15">
        <f t="shared" si="8"/>
        <v>260.37954933536093</v>
      </c>
      <c r="F639" s="11">
        <f t="shared" si="25"/>
        <v>1.3449490982617897E-4</v>
      </c>
      <c r="G639" s="11">
        <f t="shared" si="25"/>
        <v>2.4994108410410215E-4</v>
      </c>
      <c r="H639" s="11">
        <f t="shared" si="25"/>
        <v>4.3634102272986479E-4</v>
      </c>
      <c r="I639" s="11">
        <f t="shared" si="25"/>
        <v>7.1560116038059667E-4</v>
      </c>
      <c r="J639" s="11">
        <f t="shared" si="25"/>
        <v>1.1024848288222024E-3</v>
      </c>
      <c r="K639" s="11">
        <f t="shared" si="25"/>
        <v>1.5956248912796856E-3</v>
      </c>
      <c r="L639" s="11">
        <f t="shared" si="25"/>
        <v>2.1694296832171231E-3</v>
      </c>
      <c r="M639" s="11">
        <f t="shared" si="25"/>
        <v>2.7708750907714337E-3</v>
      </c>
      <c r="N639" s="11">
        <f t="shared" si="25"/>
        <v>3.3246422053104974E-3</v>
      </c>
      <c r="O639" s="11">
        <f t="shared" si="25"/>
        <v>3.747395008648033E-3</v>
      </c>
      <c r="P639" s="11">
        <f t="shared" si="26"/>
        <v>3.9679905488165168E-3</v>
      </c>
      <c r="Q639" s="11">
        <f t="shared" si="26"/>
        <v>3.9470113840596194E-3</v>
      </c>
      <c r="R639" s="11">
        <f t="shared" si="26"/>
        <v>3.6882701505521402E-3</v>
      </c>
      <c r="S639" s="11">
        <f t="shared" si="26"/>
        <v>3.2376780692055839E-3</v>
      </c>
      <c r="T639" s="11">
        <f t="shared" si="26"/>
        <v>2.6699381328399874E-3</v>
      </c>
      <c r="U639" s="11">
        <f t="shared" si="26"/>
        <v>2.0683561766967713E-3</v>
      </c>
      <c r="V639" s="11">
        <f t="shared" si="26"/>
        <v>1.5052410441460484E-3</v>
      </c>
      <c r="W639" s="11">
        <f t="shared" si="26"/>
        <v>1.0290663356826235E-3</v>
      </c>
      <c r="X639" s="11">
        <f t="shared" si="26"/>
        <v>6.6090233349798432E-4</v>
      </c>
      <c r="Y639" s="11">
        <f t="shared" si="26"/>
        <v>3.9873815430945838E-4</v>
      </c>
      <c r="Z639" s="11">
        <f t="shared" si="27"/>
        <v>2.2599295357968722E-4</v>
      </c>
      <c r="AA639" s="11">
        <f t="shared" si="27"/>
        <v>1.203257554128891E-4</v>
      </c>
      <c r="AB639" s="11">
        <f t="shared" si="27"/>
        <v>6.0183700907577817E-5</v>
      </c>
      <c r="AC639" s="11">
        <f t="shared" si="27"/>
        <v>2.8278461579363499E-5</v>
      </c>
      <c r="AD639" s="11">
        <f t="shared" si="27"/>
        <v>1.2482146124846237E-5</v>
      </c>
      <c r="AE639" s="11">
        <f t="shared" si="27"/>
        <v>5.1758221009801414E-6</v>
      </c>
      <c r="AF639" s="11">
        <f t="shared" si="27"/>
        <v>2.0161647335993153E-6</v>
      </c>
      <c r="AG639" s="11">
        <f t="shared" si="27"/>
        <v>7.3778408370351149E-7</v>
      </c>
      <c r="AH639" s="11">
        <f t="shared" si="27"/>
        <v>2.5362329754248676E-7</v>
      </c>
      <c r="AI639" s="11">
        <f t="shared" si="27"/>
        <v>8.1904092489964401E-8</v>
      </c>
      <c r="AJ639" s="11">
        <f t="shared" si="28"/>
        <v>2.4847268632125144E-8</v>
      </c>
      <c r="AK639" s="11">
        <f t="shared" si="28"/>
        <v>7.0812235150815862E-9</v>
      </c>
      <c r="AL639" s="11">
        <f t="shared" si="28"/>
        <v>1.8958088457124077E-9</v>
      </c>
      <c r="AM639" s="11">
        <f t="shared" si="28"/>
        <v>4.7680124709474527E-10</v>
      </c>
      <c r="AN639" s="11">
        <f t="shared" si="28"/>
        <v>1.1265145744797126E-10</v>
      </c>
      <c r="AO639" s="11">
        <f t="shared" si="28"/>
        <v>2.5003041512685508E-11</v>
      </c>
      <c r="AP639" s="11">
        <f t="shared" si="28"/>
        <v>5.2132129320861839E-12</v>
      </c>
      <c r="AQ639" s="11">
        <f t="shared" si="28"/>
        <v>1.0211150583473081E-12</v>
      </c>
      <c r="AR639" s="11">
        <f t="shared" si="28"/>
        <v>1.878886268612124E-13</v>
      </c>
      <c r="AS639" s="11">
        <f t="shared" si="28"/>
        <v>3.2477523007834968E-14</v>
      </c>
      <c r="AT639" s="11">
        <f t="shared" si="28"/>
        <v>5.2737786850237815E-15</v>
      </c>
      <c r="AV639" s="11">
        <f t="shared" si="15"/>
        <v>3.9875584976025842E-2</v>
      </c>
      <c r="AX639" s="15">
        <f t="shared" ca="1" si="13"/>
        <v>25.790168628572221</v>
      </c>
      <c r="AZ639" s="14">
        <f t="shared" ca="1" si="16"/>
        <v>496.60460523607105</v>
      </c>
    </row>
    <row r="640" spans="1:52" x14ac:dyDescent="0.2">
      <c r="A640" s="9" t="str">
        <f t="shared" si="6"/>
        <v>Burundi</v>
      </c>
      <c r="B640" s="13">
        <f t="shared" si="7"/>
        <v>0.887181</v>
      </c>
      <c r="C640" s="12">
        <f t="shared" si="14"/>
        <v>1.2116718991724109</v>
      </c>
      <c r="E640" s="15">
        <f t="shared" si="8"/>
        <v>278.8328100827589</v>
      </c>
      <c r="F640" s="11">
        <f t="shared" si="25"/>
        <v>8.1778554543310552E-5</v>
      </c>
      <c r="G640" s="11">
        <f t="shared" si="25"/>
        <v>1.5914998588624615E-4</v>
      </c>
      <c r="H640" s="11">
        <f t="shared" si="25"/>
        <v>2.9095804754105336E-4</v>
      </c>
      <c r="I640" s="11">
        <f t="shared" si="25"/>
        <v>4.9970159759824483E-4</v>
      </c>
      <c r="J640" s="11">
        <f t="shared" si="25"/>
        <v>8.0620910203619081E-4</v>
      </c>
      <c r="K640" s="11">
        <f t="shared" si="25"/>
        <v>1.2219157168522994E-3</v>
      </c>
      <c r="L640" s="11">
        <f t="shared" si="25"/>
        <v>1.7397682454724731E-3</v>
      </c>
      <c r="M640" s="11">
        <f t="shared" si="25"/>
        <v>2.3270094313154509E-3</v>
      </c>
      <c r="N640" s="11">
        <f t="shared" si="25"/>
        <v>2.9238930438626079E-3</v>
      </c>
      <c r="O640" s="11">
        <f t="shared" si="25"/>
        <v>3.4512897015337245E-3</v>
      </c>
      <c r="P640" s="11">
        <f t="shared" si="26"/>
        <v>3.8269954324108156E-3</v>
      </c>
      <c r="Q640" s="11">
        <f t="shared" si="26"/>
        <v>3.9864935624951093E-3</v>
      </c>
      <c r="R640" s="11">
        <f t="shared" si="26"/>
        <v>3.9010434293539407E-3</v>
      </c>
      <c r="S640" s="11">
        <f t="shared" si="26"/>
        <v>3.5861388288094811E-3</v>
      </c>
      <c r="T640" s="11">
        <f t="shared" si="26"/>
        <v>3.0969201379550974E-3</v>
      </c>
      <c r="U640" s="11">
        <f t="shared" si="26"/>
        <v>2.5124041890846566E-3</v>
      </c>
      <c r="V640" s="11">
        <f t="shared" si="26"/>
        <v>1.9147214672969592E-3</v>
      </c>
      <c r="W640" s="11">
        <f t="shared" si="26"/>
        <v>1.37081326715449E-3</v>
      </c>
      <c r="X640" s="11">
        <f t="shared" si="26"/>
        <v>9.2195046227699408E-4</v>
      </c>
      <c r="Y640" s="11">
        <f t="shared" si="26"/>
        <v>5.824966991742562E-4</v>
      </c>
      <c r="Z640" s="11">
        <f t="shared" si="27"/>
        <v>3.4572910814539842E-4</v>
      </c>
      <c r="AA640" s="11">
        <f t="shared" si="27"/>
        <v>1.9276803390531845E-4</v>
      </c>
      <c r="AB640" s="11">
        <f t="shared" si="27"/>
        <v>1.0096961140504365E-4</v>
      </c>
      <c r="AC640" s="11">
        <f t="shared" si="27"/>
        <v>4.9682443420480858E-5</v>
      </c>
      <c r="AD640" s="11">
        <f t="shared" si="27"/>
        <v>2.2965283091917415E-5</v>
      </c>
      <c r="AE640" s="11">
        <f t="shared" si="27"/>
        <v>9.9723440833166914E-6</v>
      </c>
      <c r="AF640" s="11">
        <f t="shared" si="27"/>
        <v>4.0679846109158109E-6</v>
      </c>
      <c r="AG640" s="11">
        <f t="shared" si="27"/>
        <v>1.5588988714953053E-6</v>
      </c>
      <c r="AH640" s="11">
        <f t="shared" si="27"/>
        <v>5.6119420641776742E-7</v>
      </c>
      <c r="AI640" s="11">
        <f t="shared" si="27"/>
        <v>1.8978636594962161E-7</v>
      </c>
      <c r="AJ640" s="11">
        <f t="shared" si="28"/>
        <v>6.0293908276814888E-8</v>
      </c>
      <c r="AK640" s="11">
        <f t="shared" si="28"/>
        <v>1.7994445019437995E-8</v>
      </c>
      <c r="AL640" s="11">
        <f t="shared" si="28"/>
        <v>5.0449872444217156E-9</v>
      </c>
      <c r="AM640" s="11">
        <f t="shared" si="28"/>
        <v>1.3287347194294325E-9</v>
      </c>
      <c r="AN640" s="11">
        <f t="shared" si="28"/>
        <v>3.287555465017594E-10</v>
      </c>
      <c r="AO640" s="11">
        <f t="shared" si="28"/>
        <v>7.6412514112622089E-11</v>
      </c>
      <c r="AP640" s="11">
        <f t="shared" si="28"/>
        <v>1.6684472646345822E-11</v>
      </c>
      <c r="AQ640" s="11">
        <f t="shared" si="28"/>
        <v>3.4222920972367357E-12</v>
      </c>
      <c r="AR640" s="11">
        <f t="shared" si="28"/>
        <v>6.5944451364659657E-13</v>
      </c>
      <c r="AS640" s="11">
        <f t="shared" si="28"/>
        <v>1.1937023238348382E-13</v>
      </c>
      <c r="AT640" s="11">
        <f t="shared" si="28"/>
        <v>2.0298802315310197E-14</v>
      </c>
      <c r="AV640" s="11">
        <f t="shared" si="15"/>
        <v>3.9930200678908852E-2</v>
      </c>
      <c r="AX640" s="15">
        <f t="shared" ca="1" si="13"/>
        <v>14.458277394434941</v>
      </c>
      <c r="AZ640" s="14">
        <f t="shared" ca="1" si="16"/>
        <v>282.44137247514254</v>
      </c>
    </row>
    <row r="641" spans="1:52" x14ac:dyDescent="0.2">
      <c r="A641" s="9" t="str">
        <f t="shared" si="6"/>
        <v>Cabo Verde</v>
      </c>
      <c r="B641" s="13">
        <f t="shared" si="7"/>
        <v>0.75471820000000001</v>
      </c>
      <c r="C641" s="12">
        <f t="shared" si="14"/>
        <v>0.68941268981942228</v>
      </c>
      <c r="E641" s="15">
        <f t="shared" si="8"/>
        <v>331.05873101805776</v>
      </c>
      <c r="F641" s="11">
        <f t="shared" si="25"/>
        <v>1.6633315960121986E-5</v>
      </c>
      <c r="G641" s="11">
        <f t="shared" si="25"/>
        <v>3.6884982767924143E-5</v>
      </c>
      <c r="H641" s="11">
        <f t="shared" si="25"/>
        <v>7.6838154847643793E-5</v>
      </c>
      <c r="I641" s="11">
        <f t="shared" si="25"/>
        <v>1.503698840209236E-4</v>
      </c>
      <c r="J641" s="11">
        <f t="shared" si="25"/>
        <v>2.7644032635545907E-4</v>
      </c>
      <c r="K641" s="11">
        <f t="shared" si="25"/>
        <v>4.7741770873104347E-4</v>
      </c>
      <c r="L641" s="11">
        <f t="shared" si="25"/>
        <v>7.7455497210465534E-4</v>
      </c>
      <c r="M641" s="11">
        <f t="shared" si="25"/>
        <v>1.1804906810489195E-3</v>
      </c>
      <c r="N641" s="11">
        <f t="shared" si="25"/>
        <v>1.6901664428622275E-3</v>
      </c>
      <c r="O641" s="11">
        <f t="shared" si="25"/>
        <v>2.2732802637683131E-3</v>
      </c>
      <c r="P641" s="11">
        <f t="shared" si="26"/>
        <v>2.8723217247841721E-3</v>
      </c>
      <c r="Q641" s="11">
        <f t="shared" si="26"/>
        <v>3.4093358046262991E-3</v>
      </c>
      <c r="R641" s="11">
        <f t="shared" si="26"/>
        <v>3.8015706913760682E-3</v>
      </c>
      <c r="S641" s="11">
        <f t="shared" si="26"/>
        <v>3.9821072887497181E-3</v>
      </c>
      <c r="T641" s="11">
        <f t="shared" si="26"/>
        <v>3.9184962725140569E-3</v>
      </c>
      <c r="U641" s="11">
        <f t="shared" si="26"/>
        <v>3.6222841365473411E-3</v>
      </c>
      <c r="V641" s="11">
        <f t="shared" si="26"/>
        <v>3.1455905014870912E-3</v>
      </c>
      <c r="W641" s="11">
        <f t="shared" si="26"/>
        <v>2.5661287976980803E-3</v>
      </c>
      <c r="X641" s="11">
        <f t="shared" si="26"/>
        <v>1.9665786095531042E-3</v>
      </c>
      <c r="Y641" s="11">
        <f t="shared" si="26"/>
        <v>1.4157962787513232E-3</v>
      </c>
      <c r="Z641" s="11">
        <f t="shared" si="27"/>
        <v>9.5751771339225604E-4</v>
      </c>
      <c r="AA641" s="11">
        <f t="shared" si="27"/>
        <v>6.0834432644591699E-4</v>
      </c>
      <c r="AB641" s="11">
        <f t="shared" si="27"/>
        <v>3.6308533003243608E-4</v>
      </c>
      <c r="AC641" s="11">
        <f t="shared" si="27"/>
        <v>2.0357504392992226E-4</v>
      </c>
      <c r="AD641" s="11">
        <f t="shared" si="27"/>
        <v>1.0722522520358467E-4</v>
      </c>
      <c r="AE641" s="11">
        <f t="shared" si="27"/>
        <v>5.305496004483734E-5</v>
      </c>
      <c r="AF641" s="11">
        <f t="shared" si="27"/>
        <v>2.4661052709651944E-5</v>
      </c>
      <c r="AG641" s="11">
        <f t="shared" si="27"/>
        <v>1.0768465622949212E-5</v>
      </c>
      <c r="AH641" s="11">
        <f t="shared" si="27"/>
        <v>4.4172566716277074E-6</v>
      </c>
      <c r="AI641" s="11">
        <f t="shared" si="27"/>
        <v>1.7021900189338297E-6</v>
      </c>
      <c r="AJ641" s="11">
        <f t="shared" si="28"/>
        <v>6.1619765153137265E-7</v>
      </c>
      <c r="AK641" s="11">
        <f t="shared" si="28"/>
        <v>2.095504669025853E-7</v>
      </c>
      <c r="AL641" s="11">
        <f t="shared" si="28"/>
        <v>6.6944333451005059E-8</v>
      </c>
      <c r="AM641" s="11">
        <f t="shared" si="28"/>
        <v>2.0090724835207817E-8</v>
      </c>
      <c r="AN641" s="11">
        <f t="shared" si="28"/>
        <v>5.6641400652743924E-9</v>
      </c>
      <c r="AO641" s="11">
        <f t="shared" si="28"/>
        <v>1.5001302124932342E-9</v>
      </c>
      <c r="AP641" s="11">
        <f t="shared" si="28"/>
        <v>3.7323342163982952E-10</v>
      </c>
      <c r="AQ641" s="11">
        <f t="shared" si="28"/>
        <v>8.7234583036009067E-11</v>
      </c>
      <c r="AR641" s="11">
        <f t="shared" si="28"/>
        <v>1.915373382230298E-11</v>
      </c>
      <c r="AS641" s="11">
        <f t="shared" si="28"/>
        <v>3.950706808760493E-12</v>
      </c>
      <c r="AT641" s="11">
        <f t="shared" si="28"/>
        <v>7.6551331465756293E-13</v>
      </c>
      <c r="AV641" s="11">
        <f t="shared" si="15"/>
        <v>3.9988558834411561E-2</v>
      </c>
      <c r="AX641" s="15">
        <f t="shared" ca="1" si="13"/>
        <v>0.42557238140017589</v>
      </c>
      <c r="AZ641" s="14">
        <f t="shared" ca="1" si="16"/>
        <v>8.2521380105848472</v>
      </c>
    </row>
    <row r="642" spans="1:52" x14ac:dyDescent="0.2">
      <c r="A642" s="9" t="str">
        <f t="shared" si="6"/>
        <v>Cambodia</v>
      </c>
      <c r="B642" s="13">
        <f t="shared" si="7"/>
        <v>0.36703069999999993</v>
      </c>
      <c r="C642" s="12">
        <f t="shared" si="14"/>
        <v>-0.33972796496469759</v>
      </c>
      <c r="E642" s="15">
        <f t="shared" si="8"/>
        <v>433.97279649646975</v>
      </c>
      <c r="F642" s="11">
        <f t="shared" si="25"/>
        <v>3.2458184164539725E-7</v>
      </c>
      <c r="G642" s="11">
        <f t="shared" si="25"/>
        <v>9.3096315805132907E-7</v>
      </c>
      <c r="H642" s="11">
        <f t="shared" si="25"/>
        <v>2.5084033026088048E-6</v>
      </c>
      <c r="I642" s="11">
        <f t="shared" si="25"/>
        <v>6.3491973767064483E-6</v>
      </c>
      <c r="J642" s="11">
        <f t="shared" si="25"/>
        <v>1.5097216646558459E-5</v>
      </c>
      <c r="K642" s="11">
        <f t="shared" si="25"/>
        <v>3.372341455538394E-5</v>
      </c>
      <c r="L642" s="11">
        <f t="shared" si="25"/>
        <v>7.0765697256955235E-5</v>
      </c>
      <c r="M642" s="11">
        <f t="shared" si="25"/>
        <v>1.3949885209409699E-4</v>
      </c>
      <c r="N642" s="11">
        <f t="shared" si="25"/>
        <v>2.5833013597885228E-4</v>
      </c>
      <c r="O642" s="11">
        <f t="shared" si="25"/>
        <v>4.4940314367298998E-4</v>
      </c>
      <c r="P642" s="11">
        <f t="shared" si="26"/>
        <v>7.3443562435241165E-4</v>
      </c>
      <c r="Q642" s="11">
        <f t="shared" si="26"/>
        <v>1.1275296154158742E-3</v>
      </c>
      <c r="R642" s="11">
        <f t="shared" si="26"/>
        <v>1.6261431570806773E-3</v>
      </c>
      <c r="S642" s="11">
        <f t="shared" si="26"/>
        <v>2.2031607657286441E-3</v>
      </c>
      <c r="T642" s="11">
        <f t="shared" si="26"/>
        <v>2.8040786898827432E-3</v>
      </c>
      <c r="U642" s="11">
        <f t="shared" si="26"/>
        <v>3.3526699334295736E-3</v>
      </c>
      <c r="V642" s="11">
        <f t="shared" si="26"/>
        <v>3.7657197615219339E-3</v>
      </c>
      <c r="W642" s="11">
        <f t="shared" si="26"/>
        <v>3.9733954488273097E-3</v>
      </c>
      <c r="X642" s="11">
        <f t="shared" si="26"/>
        <v>3.9385120400954243E-3</v>
      </c>
      <c r="Y642" s="11">
        <f t="shared" si="26"/>
        <v>3.6674074238902798E-3</v>
      </c>
      <c r="Z642" s="11">
        <f t="shared" si="27"/>
        <v>3.2080618818270006E-3</v>
      </c>
      <c r="AA642" s="11">
        <f t="shared" si="27"/>
        <v>2.636227639672431E-3</v>
      </c>
      <c r="AB642" s="11">
        <f t="shared" si="27"/>
        <v>2.035071517775175E-3</v>
      </c>
      <c r="AC642" s="11">
        <f t="shared" si="27"/>
        <v>1.4758187984851789E-3</v>
      </c>
      <c r="AD642" s="11">
        <f t="shared" si="27"/>
        <v>1.0054095235487136E-3</v>
      </c>
      <c r="AE642" s="11">
        <f t="shared" si="27"/>
        <v>6.4344220845506607E-4</v>
      </c>
      <c r="AF642" s="11">
        <f t="shared" si="27"/>
        <v>3.8684117415594365E-4</v>
      </c>
      <c r="AG642" s="11">
        <f t="shared" si="27"/>
        <v>2.184803758229449E-4</v>
      </c>
      <c r="AH642" s="11">
        <f t="shared" si="27"/>
        <v>1.1591743710247026E-4</v>
      </c>
      <c r="AI642" s="11">
        <f t="shared" si="27"/>
        <v>5.7775232467239565E-5</v>
      </c>
      <c r="AJ642" s="11">
        <f t="shared" si="28"/>
        <v>2.7051492275129354E-5</v>
      </c>
      <c r="AK642" s="11">
        <f t="shared" si="28"/>
        <v>1.1898640647613362E-5</v>
      </c>
      <c r="AL642" s="11">
        <f t="shared" si="28"/>
        <v>4.91654551865593E-6</v>
      </c>
      <c r="AM642" s="11">
        <f t="shared" si="28"/>
        <v>1.908443798515664E-6</v>
      </c>
      <c r="AN642" s="11">
        <f t="shared" si="28"/>
        <v>6.9591353062272267E-7</v>
      </c>
      <c r="AO642" s="11">
        <f t="shared" si="28"/>
        <v>2.3838986131516373E-7</v>
      </c>
      <c r="AP642" s="11">
        <f t="shared" si="28"/>
        <v>7.6714397106121984E-8</v>
      </c>
      <c r="AQ642" s="11">
        <f t="shared" si="28"/>
        <v>2.3191165035992463E-8</v>
      </c>
      <c r="AR642" s="11">
        <f t="shared" si="28"/>
        <v>6.5860473931304714E-9</v>
      </c>
      <c r="AS642" s="11">
        <f t="shared" si="28"/>
        <v>1.757048427112211E-9</v>
      </c>
      <c r="AT642" s="11">
        <f t="shared" si="28"/>
        <v>4.403512224938694E-10</v>
      </c>
      <c r="AV642" s="11">
        <f t="shared" si="15"/>
        <v>3.9999847970061939E-2</v>
      </c>
      <c r="AX642" s="15">
        <f t="shared" ca="1" si="13"/>
        <v>9.1235606575075057</v>
      </c>
      <c r="AZ642" s="14">
        <f t="shared" ca="1" si="16"/>
        <v>128.17195813261304</v>
      </c>
    </row>
    <row r="643" spans="1:52" x14ac:dyDescent="0.2">
      <c r="A643" s="9" t="str">
        <f t="shared" si="6"/>
        <v>Cameroon</v>
      </c>
      <c r="B643" s="13">
        <f t="shared" si="7"/>
        <v>0.83108599999999999</v>
      </c>
      <c r="C643" s="12">
        <f t="shared" si="14"/>
        <v>0.95846565918736693</v>
      </c>
      <c r="E643" s="15">
        <f t="shared" si="8"/>
        <v>304.1534340812633</v>
      </c>
      <c r="F643" s="11">
        <f t="shared" si="25"/>
        <v>3.9092720203383941E-5</v>
      </c>
      <c r="G643" s="11">
        <f t="shared" si="25"/>
        <v>8.1050291993015858E-5</v>
      </c>
      <c r="H643" s="11">
        <f t="shared" si="25"/>
        <v>1.5785919045278966E-4</v>
      </c>
      <c r="I643" s="11">
        <f t="shared" si="25"/>
        <v>2.8882963649891032E-4</v>
      </c>
      <c r="J643" s="11">
        <f t="shared" si="25"/>
        <v>4.9644395969646862E-4</v>
      </c>
      <c r="K643" s="11">
        <f t="shared" si="25"/>
        <v>8.015955601786977E-4</v>
      </c>
      <c r="L643" s="11">
        <f t="shared" si="25"/>
        <v>1.2158975128995428E-3</v>
      </c>
      <c r="M643" s="11">
        <f t="shared" si="25"/>
        <v>1.7325877203559026E-3</v>
      </c>
      <c r="N643" s="11">
        <f t="shared" si="25"/>
        <v>2.319263476486868E-3</v>
      </c>
      <c r="O643" s="11">
        <f t="shared" si="25"/>
        <v>2.9164970433557974E-3</v>
      </c>
      <c r="P643" s="11">
        <f t="shared" si="26"/>
        <v>3.4453201731413871E-3</v>
      </c>
      <c r="Q643" s="11">
        <f t="shared" si="26"/>
        <v>3.8234395522837388E-3</v>
      </c>
      <c r="R643" s="11">
        <f t="shared" si="26"/>
        <v>3.9859832080752552E-3</v>
      </c>
      <c r="S643" s="11">
        <f t="shared" si="26"/>
        <v>3.9036717877625618E-3</v>
      </c>
      <c r="T643" s="11">
        <f t="shared" si="26"/>
        <v>3.5914326130648544E-3</v>
      </c>
      <c r="U643" s="11">
        <f t="shared" si="26"/>
        <v>3.1039787759899063E-3</v>
      </c>
      <c r="V643" s="11">
        <f t="shared" si="26"/>
        <v>2.5201498142832278E-3</v>
      </c>
      <c r="W643" s="11">
        <f t="shared" si="26"/>
        <v>1.9221645773803684E-3</v>
      </c>
      <c r="X643" s="11">
        <f t="shared" si="26"/>
        <v>1.377245541717113E-3</v>
      </c>
      <c r="Y643" s="11">
        <f t="shared" si="26"/>
        <v>9.2701929931599664E-4</v>
      </c>
      <c r="Z643" s="11">
        <f t="shared" si="27"/>
        <v>5.8616889786595853E-4</v>
      </c>
      <c r="AA643" s="11">
        <f t="shared" si="27"/>
        <v>3.481876487058749E-4</v>
      </c>
      <c r="AB643" s="11">
        <f t="shared" si="27"/>
        <v>1.9429451764759991E-4</v>
      </c>
      <c r="AC643" s="11">
        <f t="shared" si="27"/>
        <v>1.0185077229074476E-4</v>
      </c>
      <c r="AD643" s="11">
        <f t="shared" si="27"/>
        <v>5.0156208757116891E-5</v>
      </c>
      <c r="AE643" s="11">
        <f t="shared" si="27"/>
        <v>2.3202868091829681E-5</v>
      </c>
      <c r="AF643" s="11">
        <f t="shared" si="27"/>
        <v>1.0083591319459238E-5</v>
      </c>
      <c r="AG643" s="11">
        <f t="shared" si="27"/>
        <v>4.1166637507488744E-6</v>
      </c>
      <c r="AH643" s="11">
        <f t="shared" si="27"/>
        <v>1.5788182928439427E-6</v>
      </c>
      <c r="AI643" s="11">
        <f t="shared" si="27"/>
        <v>5.68820839498777E-7</v>
      </c>
      <c r="AJ643" s="11">
        <f t="shared" si="28"/>
        <v>1.9251981830783709E-7</v>
      </c>
      <c r="AK643" s="11">
        <f t="shared" si="28"/>
        <v>6.1211353430331967E-8</v>
      </c>
      <c r="AL643" s="11">
        <f t="shared" si="28"/>
        <v>1.8282901358673991E-8</v>
      </c>
      <c r="AM643" s="11">
        <f t="shared" si="28"/>
        <v>5.1299702312294818E-9</v>
      </c>
      <c r="AN643" s="11">
        <f t="shared" si="28"/>
        <v>1.3522007380516736E-9</v>
      </c>
      <c r="AO643" s="11">
        <f t="shared" si="28"/>
        <v>3.3482978749663126E-10</v>
      </c>
      <c r="AP643" s="11">
        <f t="shared" si="28"/>
        <v>7.7886753296729701E-11</v>
      </c>
      <c r="AQ643" s="11">
        <f t="shared" si="28"/>
        <v>1.7020006006974147E-11</v>
      </c>
      <c r="AR643" s="11">
        <f t="shared" si="28"/>
        <v>3.4939156194258048E-12</v>
      </c>
      <c r="AS643" s="11">
        <f t="shared" si="28"/>
        <v>6.7378557712669354E-13</v>
      </c>
      <c r="AT643" s="11">
        <f t="shared" si="28"/>
        <v>1.2206400162651597E-13</v>
      </c>
      <c r="AV643" s="11">
        <f t="shared" si="15"/>
        <v>3.997001019296785E-2</v>
      </c>
      <c r="AX643" s="15">
        <f t="shared" ca="1" si="13"/>
        <v>28.603280443840415</v>
      </c>
      <c r="AZ643" s="14">
        <f t="shared" ca="1" si="16"/>
        <v>562.42054607358625</v>
      </c>
    </row>
    <row r="644" spans="1:52" x14ac:dyDescent="0.2">
      <c r="A644" s="9" t="str">
        <f t="shared" si="6"/>
        <v>Canada</v>
      </c>
      <c r="B644" s="13">
        <f t="shared" si="7"/>
        <v>2.3750099999999996E-2</v>
      </c>
      <c r="C644" s="12">
        <f t="shared" si="14"/>
        <v>-1.9818127672070038</v>
      </c>
      <c r="E644" s="15">
        <f t="shared" si="8"/>
        <v>598.18127672070045</v>
      </c>
      <c r="F644" s="11">
        <f t="shared" si="25"/>
        <v>6.7753112914070261E-11</v>
      </c>
      <c r="G644" s="11">
        <f t="shared" si="25"/>
        <v>2.9297099108424238E-10</v>
      </c>
      <c r="H644" s="11">
        <f t="shared" si="25"/>
        <v>1.1900811646631053E-9</v>
      </c>
      <c r="I644" s="11">
        <f t="shared" si="25"/>
        <v>4.5413517144456435E-9</v>
      </c>
      <c r="J644" s="11">
        <f t="shared" si="25"/>
        <v>1.6279845884903087E-8</v>
      </c>
      <c r="K644" s="11">
        <f t="shared" si="25"/>
        <v>5.4824166200223264E-8</v>
      </c>
      <c r="L644" s="11">
        <f t="shared" si="25"/>
        <v>1.7344044389466806E-7</v>
      </c>
      <c r="M644" s="11">
        <f t="shared" si="25"/>
        <v>5.1544853811533504E-7</v>
      </c>
      <c r="N644" s="11">
        <f t="shared" si="25"/>
        <v>1.4390531782489524E-6</v>
      </c>
      <c r="O644" s="11">
        <f t="shared" si="25"/>
        <v>3.7742005069281246E-6</v>
      </c>
      <c r="P644" s="11">
        <f t="shared" si="26"/>
        <v>9.2988595706552068E-6</v>
      </c>
      <c r="Q644" s="11">
        <f t="shared" si="26"/>
        <v>2.1522415160203465E-5</v>
      </c>
      <c r="R644" s="11">
        <f t="shared" si="26"/>
        <v>4.6796019665873731E-5</v>
      </c>
      <c r="S644" s="11">
        <f t="shared" si="26"/>
        <v>9.5583608029957E-5</v>
      </c>
      <c r="T644" s="11">
        <f t="shared" si="26"/>
        <v>1.8340641419948124E-4</v>
      </c>
      <c r="U644" s="11">
        <f t="shared" si="26"/>
        <v>3.3059951714268533E-4</v>
      </c>
      <c r="V644" s="11">
        <f t="shared" si="26"/>
        <v>5.5981754415937619E-4</v>
      </c>
      <c r="W644" s="11">
        <f t="shared" si="26"/>
        <v>8.9052761101387329E-4</v>
      </c>
      <c r="X644" s="11">
        <f t="shared" si="26"/>
        <v>1.3307757212371522E-3</v>
      </c>
      <c r="Y644" s="11">
        <f t="shared" si="26"/>
        <v>1.8681809680068612E-3</v>
      </c>
      <c r="Z644" s="11">
        <f t="shared" si="27"/>
        <v>2.4637101501003874E-3</v>
      </c>
      <c r="AA644" s="11">
        <f t="shared" si="27"/>
        <v>3.0522273313254755E-3</v>
      </c>
      <c r="AB644" s="11">
        <f t="shared" si="27"/>
        <v>3.5522272050415231E-3</v>
      </c>
      <c r="AC644" s="11">
        <f t="shared" si="27"/>
        <v>3.8836598923912319E-3</v>
      </c>
      <c r="AD644" s="11">
        <f t="shared" si="27"/>
        <v>3.9887630570378313E-3</v>
      </c>
      <c r="AE644" s="11">
        <f t="shared" si="27"/>
        <v>3.848503470888884E-3</v>
      </c>
      <c r="AF644" s="11">
        <f t="shared" si="27"/>
        <v>3.488205971182998E-3</v>
      </c>
      <c r="AG644" s="11">
        <f t="shared" si="27"/>
        <v>2.9700855213764775E-3</v>
      </c>
      <c r="AH644" s="11">
        <f t="shared" si="27"/>
        <v>2.3757042961620465E-3</v>
      </c>
      <c r="AI644" s="11">
        <f t="shared" si="27"/>
        <v>1.7851405133192642E-3</v>
      </c>
      <c r="AJ644" s="11">
        <f t="shared" si="28"/>
        <v>1.2601116433627164E-3</v>
      </c>
      <c r="AK644" s="11">
        <f t="shared" si="28"/>
        <v>8.3560732321630489E-4</v>
      </c>
      <c r="AL644" s="11">
        <f t="shared" si="28"/>
        <v>5.2053752805585225E-4</v>
      </c>
      <c r="AM644" s="11">
        <f t="shared" si="28"/>
        <v>3.0462002408983171E-4</v>
      </c>
      <c r="AN644" s="11">
        <f t="shared" si="28"/>
        <v>1.6746399435285775E-4</v>
      </c>
      <c r="AO644" s="11">
        <f t="shared" si="28"/>
        <v>8.6485049502000328E-5</v>
      </c>
      <c r="AP644" s="11">
        <f t="shared" si="28"/>
        <v>4.1958236422432718E-5</v>
      </c>
      <c r="AQ644" s="11">
        <f t="shared" si="28"/>
        <v>1.9122735060225904E-5</v>
      </c>
      <c r="AR644" s="11">
        <f t="shared" si="28"/>
        <v>8.1872751359903184E-6</v>
      </c>
      <c r="AS644" s="11">
        <f t="shared" si="28"/>
        <v>3.2929516745430158E-6</v>
      </c>
      <c r="AT644" s="11">
        <f t="shared" si="28"/>
        <v>1.2441934888477139E-6</v>
      </c>
      <c r="AV644" s="11">
        <f t="shared" si="15"/>
        <v>3.9999346380210091E-2</v>
      </c>
      <c r="AX644" s="15">
        <f t="shared" ca="1" si="13"/>
        <v>2.2204910276217236</v>
      </c>
      <c r="AZ644" s="14">
        <f t="shared" ca="1" si="16"/>
        <v>9.2367530917149363</v>
      </c>
    </row>
    <row r="645" spans="1:52" x14ac:dyDescent="0.2">
      <c r="A645" s="9" t="str">
        <f t="shared" si="6"/>
        <v>Cayman Islands</v>
      </c>
      <c r="B645" s="13">
        <f t="shared" si="7"/>
        <v>0.25098200000000004</v>
      </c>
      <c r="C645" s="12">
        <f t="shared" si="14"/>
        <v>-0.67140273982791787</v>
      </c>
      <c r="E645" s="15">
        <f t="shared" si="8"/>
        <v>467.14027398279177</v>
      </c>
      <c r="F645" s="11">
        <f t="shared" si="25"/>
        <v>7.2831994162803046E-8</v>
      </c>
      <c r="G645" s="11">
        <f t="shared" si="25"/>
        <v>2.2695596772241537E-7</v>
      </c>
      <c r="H645" s="11">
        <f t="shared" si="25"/>
        <v>6.6438161703222808E-7</v>
      </c>
      <c r="I645" s="11">
        <f t="shared" si="25"/>
        <v>1.8270490326072828E-6</v>
      </c>
      <c r="J645" s="11">
        <f t="shared" si="25"/>
        <v>4.7199716808688325E-6</v>
      </c>
      <c r="K645" s="11">
        <f t="shared" si="25"/>
        <v>1.145473847176203E-5</v>
      </c>
      <c r="L645" s="11">
        <f t="shared" si="25"/>
        <v>2.6114851348339005E-5</v>
      </c>
      <c r="M645" s="11">
        <f t="shared" si="25"/>
        <v>5.5930220689084277E-5</v>
      </c>
      <c r="N645" s="11">
        <f t="shared" si="25"/>
        <v>1.1252838935045624E-4</v>
      </c>
      <c r="O645" s="11">
        <f t="shared" si="25"/>
        <v>2.1268372957052844E-4</v>
      </c>
      <c r="P645" s="11">
        <f t="shared" si="26"/>
        <v>3.776269900129323E-4</v>
      </c>
      <c r="Q645" s="11">
        <f t="shared" si="26"/>
        <v>6.2986631248480808E-4</v>
      </c>
      <c r="R645" s="11">
        <f t="shared" si="26"/>
        <v>9.8693904474839492E-4</v>
      </c>
      <c r="S645" s="11">
        <f t="shared" si="26"/>
        <v>1.452743278753109E-3</v>
      </c>
      <c r="T645" s="11">
        <f t="shared" si="26"/>
        <v>2.0088338314699144E-3</v>
      </c>
      <c r="U645" s="11">
        <f t="shared" si="26"/>
        <v>2.6094906663749555E-3</v>
      </c>
      <c r="V645" s="11">
        <f t="shared" si="26"/>
        <v>3.1843740537191756E-3</v>
      </c>
      <c r="W645" s="11">
        <f t="shared" si="26"/>
        <v>3.650471820833797E-3</v>
      </c>
      <c r="X645" s="11">
        <f t="shared" si="26"/>
        <v>3.9312486976262355E-3</v>
      </c>
      <c r="Y645" s="11">
        <f t="shared" si="26"/>
        <v>3.9771194267703381E-3</v>
      </c>
      <c r="Z645" s="11">
        <f t="shared" si="27"/>
        <v>3.779752306460472E-3</v>
      </c>
      <c r="AA645" s="11">
        <f t="shared" si="27"/>
        <v>3.3745404937324938E-3</v>
      </c>
      <c r="AB645" s="11">
        <f t="shared" si="27"/>
        <v>2.830235291316568E-3</v>
      </c>
      <c r="AC645" s="11">
        <f t="shared" si="27"/>
        <v>2.2299084592460345E-3</v>
      </c>
      <c r="AD645" s="11">
        <f t="shared" si="27"/>
        <v>1.6504718552700758E-3</v>
      </c>
      <c r="AE645" s="11">
        <f t="shared" si="27"/>
        <v>1.1475874909446016E-3</v>
      </c>
      <c r="AF645" s="11">
        <f t="shared" si="27"/>
        <v>7.4958361234363376E-4</v>
      </c>
      <c r="AG645" s="11">
        <f t="shared" si="27"/>
        <v>4.5995035225325644E-4</v>
      </c>
      <c r="AH645" s="11">
        <f t="shared" si="27"/>
        <v>2.6512972611959697E-4</v>
      </c>
      <c r="AI645" s="11">
        <f t="shared" si="27"/>
        <v>1.4356959837043883E-4</v>
      </c>
      <c r="AJ645" s="11">
        <f t="shared" si="28"/>
        <v>7.3033672991100541E-5</v>
      </c>
      <c r="AK645" s="11">
        <f t="shared" si="28"/>
        <v>3.4901202828063966E-5</v>
      </c>
      <c r="AL645" s="11">
        <f t="shared" si="28"/>
        <v>1.5668024485270402E-5</v>
      </c>
      <c r="AM645" s="11">
        <f t="shared" si="28"/>
        <v>6.6076142844380725E-6</v>
      </c>
      <c r="AN645" s="11">
        <f t="shared" si="28"/>
        <v>2.6177714087996158E-6</v>
      </c>
      <c r="AO645" s="11">
        <f t="shared" si="28"/>
        <v>9.7426107552519841E-7</v>
      </c>
      <c r="AP645" s="11">
        <f t="shared" si="28"/>
        <v>3.4062426150928347E-7</v>
      </c>
      <c r="AQ645" s="11">
        <f t="shared" si="28"/>
        <v>1.1187483282877808E-7</v>
      </c>
      <c r="AR645" s="11">
        <f t="shared" si="28"/>
        <v>3.4518015193921397E-8</v>
      </c>
      <c r="AS645" s="11">
        <f t="shared" si="28"/>
        <v>1.0004970827506154E-8</v>
      </c>
      <c r="AT645" s="11">
        <f t="shared" si="28"/>
        <v>2.7242216034434197E-9</v>
      </c>
      <c r="AV645" s="11">
        <f t="shared" si="15"/>
        <v>3.9999968721948567E-2</v>
      </c>
      <c r="AX645" s="15">
        <f t="shared" ca="1" si="13"/>
        <v>2.5048686369755817E-2</v>
      </c>
      <c r="AZ645" s="14">
        <f t="shared" ca="1" si="16"/>
        <v>0.28573333539443191</v>
      </c>
    </row>
    <row r="646" spans="1:52" x14ac:dyDescent="0.2">
      <c r="A646" s="9" t="str">
        <f t="shared" si="6"/>
        <v>Central African Republic</v>
      </c>
      <c r="B646" s="13">
        <f t="shared" si="7"/>
        <v>0.97791435999999998</v>
      </c>
      <c r="C646" s="12">
        <f t="shared" si="14"/>
        <v>2.012461796071884</v>
      </c>
      <c r="E646" s="15">
        <f t="shared" si="8"/>
        <v>198.7538203928116</v>
      </c>
      <c r="F646" s="11">
        <f t="shared" si="25"/>
        <v>5.5349226798331159E-4</v>
      </c>
      <c r="G646" s="11">
        <f t="shared" si="25"/>
        <v>8.817268672399206E-4</v>
      </c>
      <c r="H646" s="11">
        <f t="shared" si="25"/>
        <v>1.3195115176428708E-3</v>
      </c>
      <c r="I646" s="11">
        <f t="shared" si="25"/>
        <v>1.855021259607468E-3</v>
      </c>
      <c r="J646" s="11">
        <f t="shared" si="25"/>
        <v>2.449859577678007E-3</v>
      </c>
      <c r="K646" s="11">
        <f t="shared" si="25"/>
        <v>3.0394155956428837E-3</v>
      </c>
      <c r="L646" s="11">
        <f t="shared" si="25"/>
        <v>3.5423835141071597E-3</v>
      </c>
      <c r="M646" s="11">
        <f t="shared" si="25"/>
        <v>3.8784452347173344E-3</v>
      </c>
      <c r="N646" s="11">
        <f t="shared" si="25"/>
        <v>3.9891130446179602E-3</v>
      </c>
      <c r="O646" s="11">
        <f t="shared" si="25"/>
        <v>3.8543541703474128E-3</v>
      </c>
      <c r="P646" s="11">
        <f t="shared" si="26"/>
        <v>3.4985129737528206E-3</v>
      </c>
      <c r="Q646" s="11">
        <f t="shared" si="26"/>
        <v>2.9831284478285622E-3</v>
      </c>
      <c r="R646" s="11">
        <f t="shared" si="26"/>
        <v>2.3895549029792659E-3</v>
      </c>
      <c r="S646" s="11">
        <f t="shared" si="26"/>
        <v>1.7981199853873149E-3</v>
      </c>
      <c r="T646" s="11">
        <f t="shared" si="26"/>
        <v>1.2710918016632777E-3</v>
      </c>
      <c r="U646" s="11">
        <f t="shared" si="26"/>
        <v>8.440958440630908E-4</v>
      </c>
      <c r="V646" s="11">
        <f t="shared" si="26"/>
        <v>5.2657859487431678E-4</v>
      </c>
      <c r="W646" s="11">
        <f t="shared" si="26"/>
        <v>3.0859667006967874E-4</v>
      </c>
      <c r="X646" s="11">
        <f t="shared" si="26"/>
        <v>1.6989314836563649E-4</v>
      </c>
      <c r="Y646" s="11">
        <f t="shared" si="26"/>
        <v>8.7865237740724744E-5</v>
      </c>
      <c r="Z646" s="11">
        <f t="shared" si="27"/>
        <v>4.2688894411847606E-5</v>
      </c>
      <c r="AA646" s="11">
        <f t="shared" si="27"/>
        <v>1.9483605207753141E-5</v>
      </c>
      <c r="AB646" s="11">
        <f t="shared" si="27"/>
        <v>8.353727983688347E-6</v>
      </c>
      <c r="AC646" s="11">
        <f t="shared" si="27"/>
        <v>3.3647122786371107E-6</v>
      </c>
      <c r="AD646" s="11">
        <f t="shared" si="27"/>
        <v>1.273128180657726E-6</v>
      </c>
      <c r="AE646" s="11">
        <f t="shared" si="27"/>
        <v>4.5253578200486827E-7</v>
      </c>
      <c r="AF646" s="11">
        <f t="shared" si="27"/>
        <v>1.5110899343302167E-7</v>
      </c>
      <c r="AG646" s="11">
        <f t="shared" si="27"/>
        <v>4.740064983620013E-8</v>
      </c>
      <c r="AH646" s="11">
        <f t="shared" si="27"/>
        <v>1.3968020813960143E-8</v>
      </c>
      <c r="AI646" s="11">
        <f t="shared" si="27"/>
        <v>3.8667139591945391E-9</v>
      </c>
      <c r="AJ646" s="11">
        <f t="shared" si="28"/>
        <v>1.0055549630844089E-9</v>
      </c>
      <c r="AK646" s="11">
        <f t="shared" si="28"/>
        <v>2.4565532145742596E-10</v>
      </c>
      <c r="AL646" s="11">
        <f t="shared" si="28"/>
        <v>5.6377152117294716E-11</v>
      </c>
      <c r="AM646" s="11">
        <f t="shared" si="28"/>
        <v>1.2154488471694216E-11</v>
      </c>
      <c r="AN646" s="11">
        <f t="shared" si="28"/>
        <v>2.4616529965099253E-12</v>
      </c>
      <c r="AO646" s="11">
        <f t="shared" si="28"/>
        <v>4.6835328988784122E-13</v>
      </c>
      <c r="AP646" s="11">
        <f t="shared" si="28"/>
        <v>8.3709917157452282E-14</v>
      </c>
      <c r="AQ646" s="11">
        <f t="shared" si="28"/>
        <v>1.405519398363621E-14</v>
      </c>
      <c r="AR646" s="11">
        <f t="shared" si="28"/>
        <v>2.2169370965412774E-15</v>
      </c>
      <c r="AS646" s="11">
        <f t="shared" si="28"/>
        <v>3.2849328192755469E-16</v>
      </c>
      <c r="AT646" s="11">
        <f t="shared" si="28"/>
        <v>4.5725262629945441E-17</v>
      </c>
      <c r="AV646" s="11">
        <f t="shared" si="15"/>
        <v>3.9316594927303952E-2</v>
      </c>
      <c r="AX646" s="15">
        <f t="shared" ca="1" si="13"/>
        <v>7.3254800122425276</v>
      </c>
      <c r="AZ646" s="14">
        <f t="shared" ca="1" si="16"/>
        <v>129.37482427855664</v>
      </c>
    </row>
    <row r="647" spans="1:52" x14ac:dyDescent="0.2">
      <c r="A647" s="9" t="str">
        <f t="shared" si="6"/>
        <v>Chad</v>
      </c>
      <c r="B647" s="13">
        <f t="shared" si="7"/>
        <v>0.93187198000000004</v>
      </c>
      <c r="C647" s="12">
        <f t="shared" si="14"/>
        <v>1.4898790538494988</v>
      </c>
      <c r="E647" s="15">
        <f t="shared" si="8"/>
        <v>251.01209461505013</v>
      </c>
      <c r="F647" s="11">
        <f t="shared" si="25"/>
        <v>1.7089481608316957E-4</v>
      </c>
      <c r="G647" s="11">
        <f t="shared" si="25"/>
        <v>3.1023450931653274E-4</v>
      </c>
      <c r="H647" s="11">
        <f t="shared" si="25"/>
        <v>5.2906364138350737E-4</v>
      </c>
      <c r="I647" s="11">
        <f t="shared" si="25"/>
        <v>8.4758316669426739E-4</v>
      </c>
      <c r="J647" s="11">
        <f t="shared" si="25"/>
        <v>1.2755965145991575E-3</v>
      </c>
      <c r="K647" s="11">
        <f t="shared" si="25"/>
        <v>1.8034367685306001E-3</v>
      </c>
      <c r="L647" s="11">
        <f t="shared" si="25"/>
        <v>2.3952183525242153E-3</v>
      </c>
      <c r="M647" s="11">
        <f t="shared" si="25"/>
        <v>2.9884493277787341E-3</v>
      </c>
      <c r="N647" s="11">
        <f t="shared" si="25"/>
        <v>3.5027026980254802E-3</v>
      </c>
      <c r="O647" s="11">
        <f t="shared" si="25"/>
        <v>3.8567123836281965E-3</v>
      </c>
      <c r="P647" s="11">
        <f t="shared" si="26"/>
        <v>3.9892184838745907E-3</v>
      </c>
      <c r="Q647" s="11">
        <f t="shared" si="26"/>
        <v>3.8762786383020106E-3</v>
      </c>
      <c r="R647" s="11">
        <f t="shared" si="26"/>
        <v>3.5383333673084921E-3</v>
      </c>
      <c r="S647" s="11">
        <f t="shared" si="26"/>
        <v>3.0341643613908957E-3</v>
      </c>
      <c r="T647" s="11">
        <f t="shared" si="26"/>
        <v>2.4441961336272508E-3</v>
      </c>
      <c r="U647" s="11">
        <f t="shared" si="26"/>
        <v>1.8496501733112829E-3</v>
      </c>
      <c r="V647" s="11">
        <f t="shared" si="26"/>
        <v>1.3149212294013639E-3</v>
      </c>
      <c r="W647" s="11">
        <f t="shared" si="26"/>
        <v>8.7814548271287303E-4</v>
      </c>
      <c r="X647" s="11">
        <f t="shared" si="26"/>
        <v>5.5092160111241484E-4</v>
      </c>
      <c r="Y647" s="11">
        <f t="shared" si="26"/>
        <v>3.2469060712524297E-4</v>
      </c>
      <c r="Z647" s="11">
        <f t="shared" si="27"/>
        <v>1.7976545750570004E-4</v>
      </c>
      <c r="AA647" s="11">
        <f t="shared" si="27"/>
        <v>9.3497362179236352E-5</v>
      </c>
      <c r="AB647" s="11">
        <f t="shared" si="27"/>
        <v>4.5682416312062427E-5</v>
      </c>
      <c r="AC647" s="11">
        <f t="shared" si="27"/>
        <v>2.0967920971003027E-5</v>
      </c>
      <c r="AD647" s="11">
        <f t="shared" si="27"/>
        <v>9.0410374819620789E-6</v>
      </c>
      <c r="AE647" s="11">
        <f t="shared" si="27"/>
        <v>3.66216378224765E-6</v>
      </c>
      <c r="AF647" s="11">
        <f t="shared" si="27"/>
        <v>1.3935220713449355E-6</v>
      </c>
      <c r="AG647" s="11">
        <f t="shared" si="27"/>
        <v>4.9813440098928948E-7</v>
      </c>
      <c r="AH647" s="11">
        <f t="shared" si="27"/>
        <v>1.6727683902920633E-7</v>
      </c>
      <c r="AI647" s="11">
        <f t="shared" si="27"/>
        <v>5.2769342900202401E-8</v>
      </c>
      <c r="AJ647" s="11">
        <f t="shared" si="28"/>
        <v>1.5638106057718868E-8</v>
      </c>
      <c r="AK647" s="11">
        <f t="shared" si="28"/>
        <v>4.353546795943584E-9</v>
      </c>
      <c r="AL647" s="11">
        <f t="shared" si="28"/>
        <v>1.1385677408118393E-9</v>
      </c>
      <c r="AM647" s="11">
        <f t="shared" si="28"/>
        <v>2.7972490003522461E-10</v>
      </c>
      <c r="AN647" s="11">
        <f t="shared" si="28"/>
        <v>6.4559472734281044E-11</v>
      </c>
      <c r="AO647" s="11">
        <f t="shared" si="28"/>
        <v>1.3997336946312058E-11</v>
      </c>
      <c r="AP647" s="11">
        <f t="shared" si="28"/>
        <v>2.8509359102632322E-12</v>
      </c>
      <c r="AQ647" s="11">
        <f t="shared" si="28"/>
        <v>5.4548911202968353E-13</v>
      </c>
      <c r="AR647" s="11">
        <f t="shared" si="28"/>
        <v>9.8048581163384837E-14</v>
      </c>
      <c r="AS647" s="11">
        <f t="shared" si="28"/>
        <v>1.6555912992605715E-14</v>
      </c>
      <c r="AT647" s="11">
        <f t="shared" si="28"/>
        <v>2.6261622371658693E-15</v>
      </c>
      <c r="AV647" s="11">
        <f t="shared" si="15"/>
        <v>3.9835161809632709E-2</v>
      </c>
      <c r="AX647" s="15">
        <f t="shared" ca="1" si="13"/>
        <v>21.455649368732807</v>
      </c>
      <c r="AZ647" s="14">
        <f t="shared" ca="1" si="16"/>
        <v>409.08973723324755</v>
      </c>
    </row>
    <row r="648" spans="1:52" x14ac:dyDescent="0.2">
      <c r="A648" s="9" t="str">
        <f t="shared" si="6"/>
        <v>Chile</v>
      </c>
      <c r="B648" s="13">
        <f t="shared" si="7"/>
        <v>0.19142720000000002</v>
      </c>
      <c r="C648" s="12">
        <f t="shared" si="14"/>
        <v>-0.87264904359578077</v>
      </c>
      <c r="E648" s="15">
        <f t="shared" si="8"/>
        <v>487.26490435957805</v>
      </c>
      <c r="F648" s="11">
        <f t="shared" ref="F648:O657" si="29">_xlfn.NORM.DIST(F$607,$E648,$B$37+$B$38*$E648,FALSE)</f>
        <v>2.7877022040703175E-8</v>
      </c>
      <c r="G648" s="11">
        <f t="shared" si="29"/>
        <v>9.1351529650390895E-8</v>
      </c>
      <c r="H648" s="11">
        <f t="shared" si="29"/>
        <v>2.8121718988422208E-7</v>
      </c>
      <c r="I648" s="11">
        <f t="shared" si="29"/>
        <v>8.1325080029498404E-7</v>
      </c>
      <c r="J648" s="11">
        <f t="shared" si="29"/>
        <v>2.2093459717363128E-6</v>
      </c>
      <c r="K648" s="11">
        <f t="shared" si="29"/>
        <v>5.6384476724175587E-6</v>
      </c>
      <c r="L648" s="11">
        <f t="shared" si="29"/>
        <v>1.3517985433816471E-5</v>
      </c>
      <c r="M648" s="11">
        <f t="shared" si="29"/>
        <v>3.0445351245265099E-5</v>
      </c>
      <c r="N648" s="11">
        <f t="shared" si="29"/>
        <v>6.4414938785948661E-5</v>
      </c>
      <c r="O648" s="11">
        <f t="shared" si="29"/>
        <v>1.2802913251986112E-4</v>
      </c>
      <c r="P648" s="11">
        <f t="shared" ref="P648:Y657" si="30">_xlfn.NORM.DIST(P$607,$E648,$B$37+$B$38*$E648,FALSE)</f>
        <v>2.390493693059926E-4</v>
      </c>
      <c r="Q648" s="11">
        <f t="shared" si="30"/>
        <v>4.1929819846286731E-4</v>
      </c>
      <c r="R648" s="11">
        <f t="shared" si="30"/>
        <v>6.908996704661105E-4</v>
      </c>
      <c r="S648" s="11">
        <f t="shared" si="30"/>
        <v>1.0694575961366409E-3</v>
      </c>
      <c r="T648" s="11">
        <f t="shared" si="30"/>
        <v>1.5551373370027519E-3</v>
      </c>
      <c r="U648" s="11">
        <f t="shared" si="30"/>
        <v>2.1243717726049374E-3</v>
      </c>
      <c r="V648" s="11">
        <f t="shared" si="30"/>
        <v>2.7261446177835177E-3</v>
      </c>
      <c r="W648" s="11">
        <f t="shared" si="30"/>
        <v>3.2864259734811407E-3</v>
      </c>
      <c r="X648" s="11">
        <f t="shared" si="30"/>
        <v>3.721820405635636E-3</v>
      </c>
      <c r="Y648" s="11">
        <f t="shared" si="30"/>
        <v>3.9595293446504625E-3</v>
      </c>
      <c r="Z648" s="11">
        <f t="shared" ref="Z648:AI657" si="31">_xlfn.NORM.DIST(Z$607,$E648,$B$37+$B$38*$E648,FALSE)</f>
        <v>3.9572028581833403E-3</v>
      </c>
      <c r="AA648" s="11">
        <f t="shared" si="31"/>
        <v>3.7152638095476536E-3</v>
      </c>
      <c r="AB648" s="11">
        <f t="shared" si="31"/>
        <v>3.2767823450283915E-3</v>
      </c>
      <c r="AC648" s="11">
        <f t="shared" si="31"/>
        <v>2.7149518256079723E-3</v>
      </c>
      <c r="AD648" s="11">
        <f t="shared" si="31"/>
        <v>2.1131642534715717E-3</v>
      </c>
      <c r="AE648" s="11">
        <f t="shared" si="31"/>
        <v>1.5451156025933365E-3</v>
      </c>
      <c r="AF648" s="11">
        <f t="shared" si="31"/>
        <v>1.0613174270593338E-3</v>
      </c>
      <c r="AG648" s="11">
        <f t="shared" si="31"/>
        <v>6.8483540999785062E-4</v>
      </c>
      <c r="AH648" s="11">
        <f t="shared" si="31"/>
        <v>4.1512961340010163E-4</v>
      </c>
      <c r="AI648" s="11">
        <f t="shared" si="31"/>
        <v>2.3639474448017544E-4</v>
      </c>
      <c r="AJ648" s="11">
        <f t="shared" ref="AJ648:AT657" si="32">_xlfn.NORM.DIST(AJ$607,$E648,$B$37+$B$38*$E648,FALSE)</f>
        <v>1.2645864209017514E-4</v>
      </c>
      <c r="AK648" s="11">
        <f t="shared" si="32"/>
        <v>6.3550036730379588E-5</v>
      </c>
      <c r="AL648" s="11">
        <f t="shared" si="32"/>
        <v>3.0001273672481418E-5</v>
      </c>
      <c r="AM648" s="11">
        <f t="shared" si="32"/>
        <v>1.3305162228582722E-5</v>
      </c>
      <c r="AN648" s="11">
        <f t="shared" si="32"/>
        <v>5.5431579105156513E-6</v>
      </c>
      <c r="AO648" s="11">
        <f t="shared" si="32"/>
        <v>2.1694563781954961E-6</v>
      </c>
      <c r="AP648" s="11">
        <f t="shared" si="32"/>
        <v>7.9762946423963403E-7</v>
      </c>
      <c r="AQ648" s="11">
        <f t="shared" si="32"/>
        <v>2.7549140216326845E-7</v>
      </c>
      <c r="AR648" s="11">
        <f t="shared" si="32"/>
        <v>8.9386412117089099E-8</v>
      </c>
      <c r="AS648" s="11">
        <f t="shared" si="32"/>
        <v>2.724529761919451E-8</v>
      </c>
      <c r="AT648" s="11">
        <f t="shared" si="32"/>
        <v>7.8013219701233545E-9</v>
      </c>
      <c r="AV648" s="11">
        <f t="shared" si="15"/>
        <v>3.9999986355979136E-2</v>
      </c>
      <c r="AX648" s="15">
        <f t="shared" ca="1" si="13"/>
        <v>5.2370309923455558</v>
      </c>
      <c r="AZ648" s="14">
        <f t="shared" ca="1" si="16"/>
        <v>51.410610852534752</v>
      </c>
    </row>
    <row r="649" spans="1:52" x14ac:dyDescent="0.2">
      <c r="A649" s="9" t="str">
        <f t="shared" si="6"/>
        <v>China</v>
      </c>
      <c r="B649" s="13">
        <f t="shared" si="7"/>
        <v>6.8652299999999999E-2</v>
      </c>
      <c r="C649" s="12">
        <f t="shared" si="14"/>
        <v>-1.4859036803420356</v>
      </c>
      <c r="E649" s="15">
        <f t="shared" si="8"/>
        <v>548.59036803420349</v>
      </c>
      <c r="F649" s="11">
        <f t="shared" si="29"/>
        <v>1.163680145849159E-9</v>
      </c>
      <c r="G649" s="11">
        <f t="shared" si="29"/>
        <v>4.445149238393607E-9</v>
      </c>
      <c r="H649" s="11">
        <f t="shared" si="29"/>
        <v>1.5951284564218446E-8</v>
      </c>
      <c r="I649" s="11">
        <f t="shared" si="29"/>
        <v>5.3772666638363225E-8</v>
      </c>
      <c r="J649" s="11">
        <f t="shared" si="29"/>
        <v>1.7028801392987435E-7</v>
      </c>
      <c r="K649" s="11">
        <f t="shared" si="29"/>
        <v>5.0659766235971323E-7</v>
      </c>
      <c r="L649" s="11">
        <f t="shared" si="29"/>
        <v>1.415790120485042E-6</v>
      </c>
      <c r="M649" s="11">
        <f t="shared" si="29"/>
        <v>3.7169880798224408E-6</v>
      </c>
      <c r="N649" s="11">
        <f t="shared" si="29"/>
        <v>9.1672706640782038E-6</v>
      </c>
      <c r="O649" s="11">
        <f t="shared" si="29"/>
        <v>2.1239560934915861E-5</v>
      </c>
      <c r="P649" s="11">
        <f t="shared" si="30"/>
        <v>4.6228266714059535E-5</v>
      </c>
      <c r="Q649" s="11">
        <f t="shared" si="30"/>
        <v>9.4520558841535273E-5</v>
      </c>
      <c r="R649" s="11">
        <f t="shared" si="30"/>
        <v>1.8155221255282536E-4</v>
      </c>
      <c r="S649" s="11">
        <f t="shared" si="30"/>
        <v>3.2759208950851836E-4</v>
      </c>
      <c r="T649" s="11">
        <f t="shared" si="30"/>
        <v>5.5529256831763859E-4</v>
      </c>
      <c r="U649" s="11">
        <f t="shared" si="30"/>
        <v>8.8423339126471876E-4</v>
      </c>
      <c r="V649" s="11">
        <f t="shared" si="30"/>
        <v>1.3227219359875058E-3</v>
      </c>
      <c r="W649" s="11">
        <f t="shared" si="30"/>
        <v>1.8587748840997599E-3</v>
      </c>
      <c r="X649" s="11">
        <f t="shared" si="30"/>
        <v>2.4538139448830511E-3</v>
      </c>
      <c r="Y649" s="11">
        <f t="shared" si="30"/>
        <v>3.043077827254095E-3</v>
      </c>
      <c r="Z649" s="11">
        <f t="shared" si="31"/>
        <v>3.5452028029152858E-3</v>
      </c>
      <c r="AA649" s="11">
        <f t="shared" si="31"/>
        <v>3.8799461962374126E-3</v>
      </c>
      <c r="AB649" s="11">
        <f t="shared" si="31"/>
        <v>3.9890264621251122E-3</v>
      </c>
      <c r="AC649" s="11">
        <f t="shared" si="31"/>
        <v>3.8526958604878344E-3</v>
      </c>
      <c r="AD649" s="11">
        <f t="shared" si="31"/>
        <v>3.4955790686726968E-3</v>
      </c>
      <c r="AE649" s="11">
        <f t="shared" si="31"/>
        <v>2.9794090245226961E-3</v>
      </c>
      <c r="AF649" s="11">
        <f t="shared" si="31"/>
        <v>2.3856005295773059E-3</v>
      </c>
      <c r="AG649" s="11">
        <f t="shared" si="31"/>
        <v>1.794410951039683E-3</v>
      </c>
      <c r="AH649" s="11">
        <f t="shared" si="31"/>
        <v>1.267951653569626E-3</v>
      </c>
      <c r="AI649" s="11">
        <f t="shared" si="31"/>
        <v>8.4166655995577221E-4</v>
      </c>
      <c r="AJ649" s="11">
        <f t="shared" si="32"/>
        <v>5.2484860330243705E-4</v>
      </c>
      <c r="AK649" s="11">
        <f t="shared" si="32"/>
        <v>3.0745716183221789E-4</v>
      </c>
      <c r="AL649" s="11">
        <f t="shared" si="32"/>
        <v>1.6919665652945153E-4</v>
      </c>
      <c r="AM649" s="11">
        <f t="shared" si="32"/>
        <v>8.7469276553176192E-5</v>
      </c>
      <c r="AN649" s="11">
        <f t="shared" si="32"/>
        <v>4.2479156769748439E-5</v>
      </c>
      <c r="AO649" s="11">
        <f t="shared" si="32"/>
        <v>1.9379958145186213E-5</v>
      </c>
      <c r="AP649" s="11">
        <f t="shared" si="32"/>
        <v>8.3058938636708127E-6</v>
      </c>
      <c r="AQ649" s="11">
        <f t="shared" si="32"/>
        <v>3.344078891634703E-6</v>
      </c>
      <c r="AR649" s="11">
        <f t="shared" si="32"/>
        <v>1.2648040475088605E-6</v>
      </c>
      <c r="AS649" s="11">
        <f t="shared" si="32"/>
        <v>4.4939327987639239E-7</v>
      </c>
      <c r="AT649" s="11">
        <f t="shared" si="32"/>
        <v>1.4999835482141177E-7</v>
      </c>
      <c r="AV649" s="11">
        <f t="shared" si="15"/>
        <v>3.9999933598353035E-2</v>
      </c>
      <c r="AX649" s="15">
        <f t="shared" ca="1" si="13"/>
        <v>215.02169299562357</v>
      </c>
      <c r="AZ649" s="14">
        <f t="shared" ca="1" si="16"/>
        <v>1243.0657098961578</v>
      </c>
    </row>
    <row r="650" spans="1:52" x14ac:dyDescent="0.2">
      <c r="A650" s="9" t="str">
        <f t="shared" si="6"/>
        <v>China, Hong Kong Special Administrative Region</v>
      </c>
      <c r="B650" s="13">
        <f t="shared" si="7"/>
        <v>1.2888600000000028E-2</v>
      </c>
      <c r="C650" s="12">
        <f t="shared" si="14"/>
        <v>-2.2295519923352791</v>
      </c>
      <c r="E650" s="15">
        <f t="shared" si="8"/>
        <v>622.95519923352788</v>
      </c>
      <c r="F650" s="11">
        <f t="shared" si="29"/>
        <v>1.4928220040738439E-11</v>
      </c>
      <c r="G650" s="11">
        <f t="shared" si="29"/>
        <v>6.8675422368621934E-11</v>
      </c>
      <c r="H650" s="11">
        <f t="shared" si="29"/>
        <v>2.967913540469071E-10</v>
      </c>
      <c r="I650" s="11">
        <f t="shared" si="29"/>
        <v>1.2049187043546512E-9</v>
      </c>
      <c r="J650" s="11">
        <f t="shared" si="29"/>
        <v>4.595373780207817E-9</v>
      </c>
      <c r="K650" s="11">
        <f t="shared" si="29"/>
        <v>1.6464196194043533E-8</v>
      </c>
      <c r="L650" s="11">
        <f t="shared" si="29"/>
        <v>5.5413657777661745E-8</v>
      </c>
      <c r="M650" s="11">
        <f t="shared" si="29"/>
        <v>1.7520629211155907E-7</v>
      </c>
      <c r="N650" s="11">
        <f t="shared" si="29"/>
        <v>5.2040226019663115E-7</v>
      </c>
      <c r="O650" s="11">
        <f t="shared" si="29"/>
        <v>1.4520622812733694E-6</v>
      </c>
      <c r="P650" s="11">
        <f t="shared" si="30"/>
        <v>3.806167612819251E-6</v>
      </c>
      <c r="Q650" s="11">
        <f t="shared" si="30"/>
        <v>9.3723213193149895E-6</v>
      </c>
      <c r="R650" s="11">
        <f t="shared" si="30"/>
        <v>2.1680187025531129E-5</v>
      </c>
      <c r="S650" s="11">
        <f t="shared" si="30"/>
        <v>4.7112426630050304E-5</v>
      </c>
      <c r="T650" s="11">
        <f t="shared" si="30"/>
        <v>9.6175514605180686E-5</v>
      </c>
      <c r="U650" s="11">
        <f t="shared" si="30"/>
        <v>1.8443789556748239E-4</v>
      </c>
      <c r="V650" s="11">
        <f t="shared" si="30"/>
        <v>3.3227096494369045E-4</v>
      </c>
      <c r="W650" s="11">
        <f t="shared" si="30"/>
        <v>5.623299591828347E-4</v>
      </c>
      <c r="X650" s="11">
        <f t="shared" si="30"/>
        <v>8.9401878895070013E-4</v>
      </c>
      <c r="Y650" s="11">
        <f t="shared" si="30"/>
        <v>1.3352379434679459E-3</v>
      </c>
      <c r="Z650" s="11">
        <f t="shared" si="31"/>
        <v>1.8733860377304452E-3</v>
      </c>
      <c r="AA650" s="11">
        <f t="shared" si="31"/>
        <v>2.4691785067143916E-3</v>
      </c>
      <c r="AB650" s="11">
        <f t="shared" si="31"/>
        <v>3.0572734979360024E-3</v>
      </c>
      <c r="AC650" s="11">
        <f t="shared" si="31"/>
        <v>3.5560895606283585E-3</v>
      </c>
      <c r="AD650" s="11">
        <f t="shared" si="31"/>
        <v>3.8856858305392015E-3</v>
      </c>
      <c r="AE650" s="11">
        <f t="shared" si="31"/>
        <v>3.9885888604287607E-3</v>
      </c>
      <c r="AF650" s="11">
        <f t="shared" si="31"/>
        <v>3.8461609592290971E-3</v>
      </c>
      <c r="AG650" s="11">
        <f t="shared" si="31"/>
        <v>3.4841130104525881E-3</v>
      </c>
      <c r="AH650" s="11">
        <f t="shared" si="31"/>
        <v>2.9649242780762928E-3</v>
      </c>
      <c r="AI650" s="11">
        <f t="shared" si="31"/>
        <v>2.3702359131720415E-3</v>
      </c>
      <c r="AJ650" s="11">
        <f t="shared" si="32"/>
        <v>1.7800251433820135E-3</v>
      </c>
      <c r="AK650" s="11">
        <f t="shared" si="32"/>
        <v>1.2557907926157646E-3</v>
      </c>
      <c r="AL650" s="11">
        <f t="shared" si="32"/>
        <v>8.3227154589512022E-4</v>
      </c>
      <c r="AM650" s="11">
        <f t="shared" si="32"/>
        <v>5.1816657448619302E-4</v>
      </c>
      <c r="AN650" s="11">
        <f t="shared" si="32"/>
        <v>3.0306119869835934E-4</v>
      </c>
      <c r="AO650" s="11">
        <f t="shared" si="32"/>
        <v>1.6651289587118402E-4</v>
      </c>
      <c r="AP650" s="11">
        <f t="shared" si="32"/>
        <v>8.5945275059220183E-5</v>
      </c>
      <c r="AQ650" s="11">
        <f t="shared" si="32"/>
        <v>4.1672804895190873E-5</v>
      </c>
      <c r="AR650" s="11">
        <f t="shared" si="32"/>
        <v>1.8981916320773457E-5</v>
      </c>
      <c r="AS650" s="11">
        <f t="shared" si="32"/>
        <v>8.1223924821649317E-6</v>
      </c>
      <c r="AT650" s="11">
        <f t="shared" si="32"/>
        <v>3.2650097518894066E-6</v>
      </c>
      <c r="AV650" s="11">
        <f t="shared" si="15"/>
        <v>3.9998119903045637E-2</v>
      </c>
      <c r="AX650" s="15">
        <f t="shared" ca="1" si="13"/>
        <v>0.15026521405204193</v>
      </c>
      <c r="AZ650" s="14">
        <f t="shared" ca="1" si="16"/>
        <v>0.73660469366402082</v>
      </c>
    </row>
    <row r="651" spans="1:52" x14ac:dyDescent="0.2">
      <c r="A651" s="9" t="str">
        <f t="shared" si="6"/>
        <v>China, Macao Special Administrative Region</v>
      </c>
      <c r="B651" s="13">
        <f t="shared" si="7"/>
        <v>4.7912999999999428E-3</v>
      </c>
      <c r="C651" s="12">
        <f t="shared" si="14"/>
        <v>-2.5905381485320516</v>
      </c>
      <c r="E651" s="15">
        <f t="shared" si="8"/>
        <v>659.05381485320515</v>
      </c>
      <c r="F651" s="11">
        <f t="shared" si="29"/>
        <v>1.4759706676392085E-12</v>
      </c>
      <c r="G651" s="11">
        <f t="shared" si="29"/>
        <v>7.4312968822967899E-12</v>
      </c>
      <c r="H651" s="11">
        <f t="shared" si="29"/>
        <v>3.5148604893149156E-11</v>
      </c>
      <c r="I651" s="11">
        <f t="shared" si="29"/>
        <v>1.5617379607140744E-10</v>
      </c>
      <c r="J651" s="11">
        <f t="shared" si="29"/>
        <v>6.5187576653026333E-10</v>
      </c>
      <c r="K651" s="11">
        <f t="shared" si="29"/>
        <v>2.5561015347082611E-9</v>
      </c>
      <c r="L651" s="11">
        <f t="shared" si="29"/>
        <v>9.4155991408411371E-9</v>
      </c>
      <c r="M651" s="11">
        <f t="shared" si="29"/>
        <v>3.2581750599188559E-8</v>
      </c>
      <c r="N651" s="11">
        <f t="shared" si="29"/>
        <v>1.0591499846986625E-7</v>
      </c>
      <c r="O651" s="11">
        <f t="shared" si="29"/>
        <v>3.2344251734011715E-7</v>
      </c>
      <c r="P651" s="11">
        <f t="shared" si="30"/>
        <v>9.2788327669854674E-7</v>
      </c>
      <c r="Q651" s="11">
        <f t="shared" si="30"/>
        <v>2.500611254045012E-6</v>
      </c>
      <c r="R651" s="11">
        <f t="shared" si="30"/>
        <v>6.3307565092154294E-6</v>
      </c>
      <c r="S651" s="11">
        <f t="shared" si="30"/>
        <v>1.5056416982138488E-5</v>
      </c>
      <c r="T651" s="11">
        <f t="shared" si="30"/>
        <v>3.3639091056142926E-5</v>
      </c>
      <c r="U651" s="11">
        <f t="shared" si="30"/>
        <v>7.0603050525241775E-5</v>
      </c>
      <c r="V651" s="11">
        <f t="shared" si="30"/>
        <v>1.3920642302706133E-4</v>
      </c>
      <c r="W651" s="11">
        <f t="shared" si="30"/>
        <v>2.5784082222661807E-4</v>
      </c>
      <c r="X651" s="11">
        <f t="shared" si="30"/>
        <v>4.4864277221408995E-4</v>
      </c>
      <c r="Y651" s="11">
        <f t="shared" si="30"/>
        <v>7.3334151003995047E-4</v>
      </c>
      <c r="Z651" s="11">
        <f t="shared" si="31"/>
        <v>1.1260779546694286E-3</v>
      </c>
      <c r="AA651" s="11">
        <f t="shared" si="31"/>
        <v>1.6243785241517978E-3</v>
      </c>
      <c r="AB651" s="11">
        <f t="shared" si="31"/>
        <v>2.2012157758017001E-3</v>
      </c>
      <c r="AC651" s="11">
        <f t="shared" si="31"/>
        <v>2.8021707095005634E-3</v>
      </c>
      <c r="AD651" s="11">
        <f t="shared" si="31"/>
        <v>3.3510673510799599E-3</v>
      </c>
      <c r="AE651" s="11">
        <f t="shared" si="31"/>
        <v>3.7646821842933112E-3</v>
      </c>
      <c r="AF651" s="11">
        <f t="shared" si="31"/>
        <v>3.9731053049147048E-3</v>
      </c>
      <c r="AG651" s="11">
        <f t="shared" si="31"/>
        <v>3.9390221953971849E-3</v>
      </c>
      <c r="AH651" s="11">
        <f t="shared" si="31"/>
        <v>3.6686254527891625E-3</v>
      </c>
      <c r="AI651" s="11">
        <f t="shared" si="31"/>
        <v>3.2097774130817832E-3</v>
      </c>
      <c r="AJ651" s="11">
        <f t="shared" si="32"/>
        <v>2.6381716756953468E-3</v>
      </c>
      <c r="AK651" s="11">
        <f t="shared" si="32"/>
        <v>2.0369847837482368E-3</v>
      </c>
      <c r="AL651" s="11">
        <f t="shared" si="32"/>
        <v>1.4775055171719037E-3</v>
      </c>
      <c r="AM651" s="11">
        <f t="shared" si="32"/>
        <v>1.0067625047192983E-3</v>
      </c>
      <c r="AN651" s="11">
        <f t="shared" si="32"/>
        <v>6.4443860481663492E-4</v>
      </c>
      <c r="AO651" s="11">
        <f t="shared" si="32"/>
        <v>3.8751869577809432E-4</v>
      </c>
      <c r="AP651" s="11">
        <f t="shared" si="32"/>
        <v>2.1890736116228783E-4</v>
      </c>
      <c r="AQ651" s="11">
        <f t="shared" si="32"/>
        <v>1.1616750626804524E-4</v>
      </c>
      <c r="AR651" s="11">
        <f t="shared" si="32"/>
        <v>5.7911599783539771E-5</v>
      </c>
      <c r="AS651" s="11">
        <f t="shared" si="32"/>
        <v>2.7120834773462524E-5</v>
      </c>
      <c r="AT651" s="11">
        <f t="shared" si="32"/>
        <v>1.1931557495802863E-5</v>
      </c>
      <c r="AV651" s="11">
        <f t="shared" si="15"/>
        <v>3.9992107607275978E-2</v>
      </c>
      <c r="AX651" s="15">
        <f t="shared" ca="1" si="13"/>
        <v>-1.1162316769495457E-2</v>
      </c>
      <c r="AZ651" s="14">
        <f t="shared" ca="1" si="16"/>
        <v>2.8768858993259969E-2</v>
      </c>
    </row>
    <row r="652" spans="1:52" x14ac:dyDescent="0.2">
      <c r="A652" s="9" t="str">
        <f t="shared" si="6"/>
        <v>Chinese Taipei</v>
      </c>
      <c r="B652" s="13">
        <f t="shared" si="7"/>
        <v>0.14708659999999996</v>
      </c>
      <c r="C652" s="12">
        <f t="shared" si="14"/>
        <v>-1.049010686531757</v>
      </c>
      <c r="E652" s="15">
        <f t="shared" si="8"/>
        <v>504.90106865317568</v>
      </c>
      <c r="F652" s="11">
        <f t="shared" si="29"/>
        <v>1.1622032631655797E-8</v>
      </c>
      <c r="G652" s="11">
        <f t="shared" si="29"/>
        <v>3.9801529174837891E-8</v>
      </c>
      <c r="H652" s="11">
        <f t="shared" si="29"/>
        <v>1.2804835994841423E-7</v>
      </c>
      <c r="I652" s="11">
        <f t="shared" si="29"/>
        <v>3.8699457556224578E-7</v>
      </c>
      <c r="J652" s="11">
        <f t="shared" si="29"/>
        <v>1.0987334078247021E-6</v>
      </c>
      <c r="K652" s="11">
        <f t="shared" si="29"/>
        <v>2.9304639071466309E-6</v>
      </c>
      <c r="L652" s="11">
        <f t="shared" si="29"/>
        <v>7.3423827274264768E-6</v>
      </c>
      <c r="M652" s="11">
        <f t="shared" si="29"/>
        <v>1.7282010134633287E-5</v>
      </c>
      <c r="N652" s="11">
        <f t="shared" si="29"/>
        <v>3.8212731884170198E-5</v>
      </c>
      <c r="O652" s="11">
        <f t="shared" si="29"/>
        <v>7.9374045116489987E-5</v>
      </c>
      <c r="P652" s="11">
        <f t="shared" si="30"/>
        <v>1.5488363588423801E-4</v>
      </c>
      <c r="Q652" s="11">
        <f t="shared" si="30"/>
        <v>2.8391553171346095E-4</v>
      </c>
      <c r="R652" s="11">
        <f t="shared" si="30"/>
        <v>4.8891049798189666E-4</v>
      </c>
      <c r="S652" s="11">
        <f t="shared" si="30"/>
        <v>7.9090836469628109E-4</v>
      </c>
      <c r="T652" s="11">
        <f t="shared" si="30"/>
        <v>1.201931091533515E-3</v>
      </c>
      <c r="U652" s="11">
        <f t="shared" si="30"/>
        <v>1.715890482989659E-3</v>
      </c>
      <c r="V652" s="11">
        <f t="shared" si="30"/>
        <v>2.3012094891407819E-3</v>
      </c>
      <c r="W652" s="11">
        <f t="shared" si="30"/>
        <v>2.8992077824109216E-3</v>
      </c>
      <c r="X652" s="11">
        <f t="shared" si="30"/>
        <v>3.4313034131425901E-3</v>
      </c>
      <c r="Y652" s="11">
        <f t="shared" si="30"/>
        <v>3.8150083919519275E-3</v>
      </c>
      <c r="Z652" s="11">
        <f t="shared" si="31"/>
        <v>3.9846342888244382E-3</v>
      </c>
      <c r="AA652" s="11">
        <f t="shared" si="31"/>
        <v>3.9096513754190215E-3</v>
      </c>
      <c r="AB652" s="11">
        <f t="shared" si="31"/>
        <v>3.6036631845013569E-3</v>
      </c>
      <c r="AC652" s="11">
        <f t="shared" si="31"/>
        <v>3.1203761360802757E-3</v>
      </c>
      <c r="AD652" s="11">
        <f t="shared" si="31"/>
        <v>2.538202675848113E-3</v>
      </c>
      <c r="AE652" s="11">
        <f t="shared" si="31"/>
        <v>1.9395556379913548E-3</v>
      </c>
      <c r="AF652" s="11">
        <f t="shared" si="31"/>
        <v>1.39230627922694E-3</v>
      </c>
      <c r="AG652" s="11">
        <f t="shared" si="31"/>
        <v>9.3890989534498016E-4</v>
      </c>
      <c r="AH652" s="11">
        <f t="shared" si="31"/>
        <v>5.9479819987137412E-4</v>
      </c>
      <c r="AI652" s="11">
        <f t="shared" si="31"/>
        <v>3.5397449402841563E-4</v>
      </c>
      <c r="AJ652" s="11">
        <f t="shared" si="32"/>
        <v>1.9789320795013133E-4</v>
      </c>
      <c r="AK652" s="11">
        <f t="shared" si="32"/>
        <v>1.0393131029911998E-4</v>
      </c>
      <c r="AL652" s="11">
        <f t="shared" si="32"/>
        <v>5.1276516260634043E-5</v>
      </c>
      <c r="AM652" s="11">
        <f t="shared" si="32"/>
        <v>2.3765514190725121E-5</v>
      </c>
      <c r="AN652" s="11">
        <f t="shared" si="32"/>
        <v>1.0347430395651542E-5</v>
      </c>
      <c r="AO652" s="11">
        <f t="shared" si="32"/>
        <v>4.2322801465647091E-6</v>
      </c>
      <c r="AP652" s="11">
        <f t="shared" si="32"/>
        <v>1.6261960262384391E-6</v>
      </c>
      <c r="AQ652" s="11">
        <f t="shared" si="32"/>
        <v>5.8698631835661355E-7</v>
      </c>
      <c r="AR652" s="11">
        <f t="shared" si="32"/>
        <v>1.9903967634103667E-7</v>
      </c>
      <c r="AS652" s="11">
        <f t="shared" si="32"/>
        <v>6.3402725855319203E-8</v>
      </c>
      <c r="AT652" s="11">
        <f t="shared" si="32"/>
        <v>1.8972859805857745E-8</v>
      </c>
      <c r="AV652" s="11">
        <f t="shared" si="15"/>
        <v>3.9999988539105982E-2</v>
      </c>
      <c r="AX652" s="15">
        <f t="shared" ca="1" si="13"/>
        <v>3.7730296120773295</v>
      </c>
      <c r="AZ652" s="14">
        <f t="shared" ca="1" si="16"/>
        <v>32.065202686589636</v>
      </c>
    </row>
    <row r="653" spans="1:52" x14ac:dyDescent="0.2">
      <c r="A653" s="9" t="str">
        <f t="shared" si="6"/>
        <v>Colombia</v>
      </c>
      <c r="B653" s="13">
        <f t="shared" si="7"/>
        <v>0.2949271</v>
      </c>
      <c r="C653" s="12">
        <f t="shared" si="14"/>
        <v>-0.53904732548516332</v>
      </c>
      <c r="E653" s="15">
        <f t="shared" si="8"/>
        <v>453.90473254851634</v>
      </c>
      <c r="F653" s="11">
        <f t="shared" si="29"/>
        <v>1.3397883051733398E-7</v>
      </c>
      <c r="G653" s="11">
        <f t="shared" si="29"/>
        <v>4.0391062879200172E-7</v>
      </c>
      <c r="H653" s="11">
        <f t="shared" si="29"/>
        <v>1.1439076795613588E-6</v>
      </c>
      <c r="I653" s="11">
        <f t="shared" si="29"/>
        <v>3.0433595531312546E-6</v>
      </c>
      <c r="J653" s="11">
        <f t="shared" si="29"/>
        <v>7.6062771924377379E-6</v>
      </c>
      <c r="K653" s="11">
        <f t="shared" si="29"/>
        <v>1.7858608915248716E-5</v>
      </c>
      <c r="L653" s="11">
        <f t="shared" si="29"/>
        <v>3.9389430366399363E-5</v>
      </c>
      <c r="M653" s="11">
        <f t="shared" si="29"/>
        <v>8.1614696251370558E-5</v>
      </c>
      <c r="N653" s="11">
        <f t="shared" si="29"/>
        <v>1.588596611583109E-4</v>
      </c>
      <c r="O653" s="11">
        <f t="shared" si="29"/>
        <v>2.9047950110394491E-4</v>
      </c>
      <c r="P653" s="11">
        <f t="shared" si="30"/>
        <v>4.9896943480885172E-4</v>
      </c>
      <c r="Q653" s="11">
        <f t="shared" si="30"/>
        <v>8.05172606429123E-4</v>
      </c>
      <c r="R653" s="11">
        <f t="shared" si="30"/>
        <v>1.2205642169505991E-3</v>
      </c>
      <c r="S653" s="11">
        <f t="shared" si="30"/>
        <v>1.7381564779252862E-3</v>
      </c>
      <c r="T653" s="11">
        <f t="shared" si="30"/>
        <v>2.3252716885217312E-3</v>
      </c>
      <c r="U653" s="11">
        <f t="shared" si="30"/>
        <v>2.9222349544137612E-3</v>
      </c>
      <c r="V653" s="11">
        <f t="shared" si="30"/>
        <v>3.4499528015274981E-3</v>
      </c>
      <c r="W653" s="11">
        <f t="shared" si="30"/>
        <v>3.8262009107779128E-3</v>
      </c>
      <c r="X653" s="11">
        <f t="shared" si="30"/>
        <v>3.9863826392281046E-3</v>
      </c>
      <c r="Y653" s="11">
        <f t="shared" si="30"/>
        <v>3.9016363589191314E-3</v>
      </c>
      <c r="Z653" s="11">
        <f t="shared" si="31"/>
        <v>3.5873288610760441E-3</v>
      </c>
      <c r="AA653" s="11">
        <f t="shared" si="31"/>
        <v>3.0985049070036707E-3</v>
      </c>
      <c r="AB653" s="11">
        <f t="shared" si="31"/>
        <v>2.5141418647304237E-3</v>
      </c>
      <c r="AC653" s="11">
        <f t="shared" si="31"/>
        <v>1.9163903103328298E-3</v>
      </c>
      <c r="AD653" s="11">
        <f t="shared" si="31"/>
        <v>1.3722547654969881E-3</v>
      </c>
      <c r="AE653" s="11">
        <f t="shared" si="31"/>
        <v>9.2308591411902421E-4</v>
      </c>
      <c r="AF653" s="11">
        <f t="shared" si="31"/>
        <v>5.8331896290620257E-4</v>
      </c>
      <c r="AG653" s="11">
        <f t="shared" si="31"/>
        <v>3.4627940368965664E-4</v>
      </c>
      <c r="AH653" s="11">
        <f t="shared" si="31"/>
        <v>1.9310958113289374E-4</v>
      </c>
      <c r="AI653" s="11">
        <f t="shared" si="31"/>
        <v>1.0116669855546665E-4</v>
      </c>
      <c r="AJ653" s="11">
        <f t="shared" si="32"/>
        <v>4.9788372279934458E-5</v>
      </c>
      <c r="AK653" s="11">
        <f t="shared" si="32"/>
        <v>2.3018386273782402E-5</v>
      </c>
      <c r="AL653" s="11">
        <f t="shared" si="32"/>
        <v>9.9972007734742257E-6</v>
      </c>
      <c r="AM653" s="11">
        <f t="shared" si="32"/>
        <v>4.0788576543236478E-6</v>
      </c>
      <c r="AN653" s="11">
        <f t="shared" si="32"/>
        <v>1.5633466218924726E-6</v>
      </c>
      <c r="AO653" s="11">
        <f t="shared" si="32"/>
        <v>5.6289657295242904E-7</v>
      </c>
      <c r="AP653" s="11">
        <f t="shared" si="32"/>
        <v>1.9039630880159721E-7</v>
      </c>
      <c r="AQ653" s="11">
        <f t="shared" si="32"/>
        <v>6.049856023556698E-8</v>
      </c>
      <c r="AR653" s="11">
        <f t="shared" si="32"/>
        <v>1.8058769259743681E-8</v>
      </c>
      <c r="AS653" s="11">
        <f t="shared" si="32"/>
        <v>5.0639318638072108E-9</v>
      </c>
      <c r="AT653" s="11">
        <f t="shared" si="32"/>
        <v>1.3339641340443526E-9</v>
      </c>
      <c r="AV653" s="11">
        <f t="shared" si="15"/>
        <v>3.9999941101935568E-2</v>
      </c>
      <c r="AX653" s="15">
        <f t="shared" ca="1" si="13"/>
        <v>18.074697158823014</v>
      </c>
      <c r="AZ653" s="14">
        <f t="shared" ca="1" si="16"/>
        <v>225.42088019049552</v>
      </c>
    </row>
    <row r="654" spans="1:52" x14ac:dyDescent="0.2">
      <c r="A654" s="9" t="str">
        <f t="shared" si="6"/>
        <v>Comoros</v>
      </c>
      <c r="B654" s="13">
        <f t="shared" si="7"/>
        <v>0.91075496999999994</v>
      </c>
      <c r="C654" s="12">
        <f t="shared" si="14"/>
        <v>1.3454186990852031</v>
      </c>
      <c r="E654" s="15">
        <f t="shared" si="8"/>
        <v>265.45813009147969</v>
      </c>
      <c r="F654" s="11">
        <f t="shared" si="29"/>
        <v>1.1768374474251324E-4</v>
      </c>
      <c r="G654" s="11">
        <f t="shared" si="29"/>
        <v>2.2149415977138252E-4</v>
      </c>
      <c r="H654" s="11">
        <f t="shared" si="29"/>
        <v>3.9161982994707223E-4</v>
      </c>
      <c r="I654" s="11">
        <f t="shared" si="29"/>
        <v>6.5046459745003293E-4</v>
      </c>
      <c r="J654" s="11">
        <f t="shared" si="29"/>
        <v>1.0149373831581209E-3</v>
      </c>
      <c r="K654" s="11">
        <f t="shared" si="29"/>
        <v>1.4876865232375095E-3</v>
      </c>
      <c r="L654" s="11">
        <f t="shared" si="29"/>
        <v>2.04851997619578E-3</v>
      </c>
      <c r="M654" s="11">
        <f t="shared" si="29"/>
        <v>2.649876128138785E-3</v>
      </c>
      <c r="N654" s="11">
        <f t="shared" si="29"/>
        <v>3.2200864919052761E-3</v>
      </c>
      <c r="O654" s="11">
        <f t="shared" si="29"/>
        <v>3.6759203815363542E-3</v>
      </c>
      <c r="P654" s="11">
        <f t="shared" si="30"/>
        <v>3.9420420288921766E-3</v>
      </c>
      <c r="Q654" s="11">
        <f t="shared" si="30"/>
        <v>3.9713027747693697E-3</v>
      </c>
      <c r="R654" s="11">
        <f t="shared" si="30"/>
        <v>3.7583856655949879E-3</v>
      </c>
      <c r="S654" s="11">
        <f t="shared" si="30"/>
        <v>3.3413831772216534E-3</v>
      </c>
      <c r="T654" s="11">
        <f t="shared" si="30"/>
        <v>2.7906657052605959E-3</v>
      </c>
      <c r="U654" s="11">
        <f t="shared" si="30"/>
        <v>2.1895050125973312E-3</v>
      </c>
      <c r="V654" s="11">
        <f t="shared" si="30"/>
        <v>1.6137663936637661E-3</v>
      </c>
      <c r="W654" s="11">
        <f t="shared" si="30"/>
        <v>1.117357080429996E-3</v>
      </c>
      <c r="X654" s="11">
        <f t="shared" si="30"/>
        <v>7.2677486389883378E-4</v>
      </c>
      <c r="Y654" s="11">
        <f t="shared" si="30"/>
        <v>4.4408326406733664E-4</v>
      </c>
      <c r="Z654" s="11">
        <f t="shared" si="31"/>
        <v>2.5490919960391472E-4</v>
      </c>
      <c r="AA654" s="11">
        <f t="shared" si="31"/>
        <v>1.3745584345079722E-4</v>
      </c>
      <c r="AB654" s="11">
        <f t="shared" si="31"/>
        <v>6.9630177087780389E-5</v>
      </c>
      <c r="AC654" s="11">
        <f t="shared" si="31"/>
        <v>3.3135107752151887E-5</v>
      </c>
      <c r="AD654" s="11">
        <f t="shared" si="31"/>
        <v>1.4812756018228821E-5</v>
      </c>
      <c r="AE654" s="11">
        <f t="shared" si="31"/>
        <v>6.2207098740870094E-6</v>
      </c>
      <c r="AF654" s="11">
        <f t="shared" si="31"/>
        <v>2.4541472612176991E-6</v>
      </c>
      <c r="AG654" s="11">
        <f t="shared" si="31"/>
        <v>9.0953179611834995E-7</v>
      </c>
      <c r="AH654" s="11">
        <f t="shared" si="31"/>
        <v>3.1665893586607582E-7</v>
      </c>
      <c r="AI654" s="11">
        <f t="shared" si="31"/>
        <v>1.0356719279410413E-7</v>
      </c>
      <c r="AJ654" s="11">
        <f t="shared" si="32"/>
        <v>3.1820665367029971E-8</v>
      </c>
      <c r="AK654" s="11">
        <f t="shared" si="32"/>
        <v>9.1844446879489289E-9</v>
      </c>
      <c r="AL654" s="11">
        <f t="shared" si="32"/>
        <v>2.4903084629049872E-9</v>
      </c>
      <c r="AM654" s="11">
        <f t="shared" si="32"/>
        <v>6.3432230178365643E-10</v>
      </c>
      <c r="AN654" s="11">
        <f t="shared" si="32"/>
        <v>1.5178309770242706E-10</v>
      </c>
      <c r="AO654" s="11">
        <f t="shared" si="32"/>
        <v>3.4118775643971847E-11</v>
      </c>
      <c r="AP654" s="11">
        <f t="shared" si="32"/>
        <v>7.2047689677002159E-12</v>
      </c>
      <c r="AQ654" s="11">
        <f t="shared" si="32"/>
        <v>1.4292337887558677E-12</v>
      </c>
      <c r="AR654" s="11">
        <f t="shared" si="32"/>
        <v>2.6634410293304805E-13</v>
      </c>
      <c r="AS654" s="11">
        <f t="shared" si="32"/>
        <v>4.6627216609382922E-14</v>
      </c>
      <c r="AT654" s="11">
        <f t="shared" si="32"/>
        <v>7.6681834061783437E-15</v>
      </c>
      <c r="AV654" s="11">
        <f t="shared" si="15"/>
        <v>3.9893547206049172E-2</v>
      </c>
      <c r="AX654" s="15">
        <f t="shared" ca="1" si="13"/>
        <v>1.0005376469888538</v>
      </c>
      <c r="AZ654" s="14">
        <f t="shared" ca="1" si="16"/>
        <v>19.356044791857865</v>
      </c>
    </row>
    <row r="655" spans="1:52" x14ac:dyDescent="0.2">
      <c r="A655" s="9" t="str">
        <f t="shared" si="6"/>
        <v>Congo</v>
      </c>
      <c r="B655" s="13">
        <f t="shared" si="7"/>
        <v>0.88198560000000004</v>
      </c>
      <c r="C655" s="12">
        <f t="shared" si="14"/>
        <v>1.1849712862238946</v>
      </c>
      <c r="E655" s="15">
        <f t="shared" si="8"/>
        <v>281.50287137761052</v>
      </c>
      <c r="F655" s="11">
        <f t="shared" si="29"/>
        <v>7.5884201137580055E-5</v>
      </c>
      <c r="G655" s="11">
        <f t="shared" si="29"/>
        <v>1.4866800826623207E-4</v>
      </c>
      <c r="H655" s="11">
        <f t="shared" si="29"/>
        <v>2.7361523453209768E-4</v>
      </c>
      <c r="I655" s="11">
        <f t="shared" si="29"/>
        <v>4.7306369653846999E-4</v>
      </c>
      <c r="J655" s="11">
        <f t="shared" si="29"/>
        <v>7.6834374900205222E-4</v>
      </c>
      <c r="K655" s="11">
        <f t="shared" si="29"/>
        <v>1.1723251944301411E-3</v>
      </c>
      <c r="L655" s="11">
        <f t="shared" si="29"/>
        <v>1.6803402467920044E-3</v>
      </c>
      <c r="M655" s="11">
        <f t="shared" si="29"/>
        <v>2.2625748506514731E-3</v>
      </c>
      <c r="N655" s="11">
        <f t="shared" si="29"/>
        <v>2.8619713129306975E-3</v>
      </c>
      <c r="O655" s="11">
        <f t="shared" si="29"/>
        <v>3.400824275103108E-3</v>
      </c>
      <c r="P655" s="11">
        <f t="shared" si="30"/>
        <v>3.7962928111594284E-3</v>
      </c>
      <c r="Q655" s="11">
        <f t="shared" si="30"/>
        <v>3.9809966120251568E-3</v>
      </c>
      <c r="R655" s="11">
        <f t="shared" si="30"/>
        <v>3.921755446026234E-3</v>
      </c>
      <c r="S655" s="11">
        <f t="shared" si="30"/>
        <v>3.6293245256368142E-3</v>
      </c>
      <c r="T655" s="11">
        <f t="shared" si="30"/>
        <v>3.1552058146842674E-3</v>
      </c>
      <c r="U655" s="11">
        <f t="shared" si="30"/>
        <v>2.5768324362486173E-3</v>
      </c>
      <c r="V655" s="11">
        <f t="shared" si="30"/>
        <v>1.9769753687368086E-3</v>
      </c>
      <c r="W655" s="11">
        <f t="shared" si="30"/>
        <v>1.4248624227851043E-3</v>
      </c>
      <c r="X655" s="11">
        <f t="shared" si="30"/>
        <v>9.6471982372316482E-4</v>
      </c>
      <c r="Y655" s="11">
        <f t="shared" si="30"/>
        <v>6.1360101211132331E-4</v>
      </c>
      <c r="Z655" s="11">
        <f t="shared" si="31"/>
        <v>3.66629601415494E-4</v>
      </c>
      <c r="AA655" s="11">
        <f t="shared" si="31"/>
        <v>2.057906225259046E-4</v>
      </c>
      <c r="AB655" s="11">
        <f t="shared" si="31"/>
        <v>1.0851261514595035E-4</v>
      </c>
      <c r="AC655" s="11">
        <f t="shared" si="31"/>
        <v>5.3751609636885876E-5</v>
      </c>
      <c r="AD655" s="11">
        <f t="shared" si="31"/>
        <v>2.501262735962989E-5</v>
      </c>
      <c r="AE655" s="11">
        <f t="shared" si="31"/>
        <v>1.0934117756614627E-5</v>
      </c>
      <c r="AF655" s="11">
        <f t="shared" si="31"/>
        <v>4.4901905904915016E-6</v>
      </c>
      <c r="AG655" s="11">
        <f t="shared" si="31"/>
        <v>1.7322174089632638E-6</v>
      </c>
      <c r="AH655" s="11">
        <f t="shared" si="31"/>
        <v>6.2776430436117183E-7</v>
      </c>
      <c r="AI655" s="11">
        <f t="shared" si="31"/>
        <v>2.1372111473412568E-7</v>
      </c>
      <c r="AJ655" s="11">
        <f t="shared" si="32"/>
        <v>6.8352568519084129E-8</v>
      </c>
      <c r="AK655" s="11">
        <f t="shared" si="32"/>
        <v>2.053614121131249E-8</v>
      </c>
      <c r="AL655" s="11">
        <f t="shared" si="32"/>
        <v>5.7961476480953482E-9</v>
      </c>
      <c r="AM655" s="11">
        <f t="shared" si="32"/>
        <v>1.5367974554337138E-9</v>
      </c>
      <c r="AN655" s="11">
        <f t="shared" si="32"/>
        <v>3.8278104213174735E-10</v>
      </c>
      <c r="AO655" s="11">
        <f t="shared" si="32"/>
        <v>8.9565509977186953E-11</v>
      </c>
      <c r="AP655" s="11">
        <f t="shared" si="32"/>
        <v>1.9687373497251038E-11</v>
      </c>
      <c r="AQ655" s="11">
        <f t="shared" si="32"/>
        <v>4.0652883263376255E-12</v>
      </c>
      <c r="AR655" s="11">
        <f t="shared" si="32"/>
        <v>7.8859046229981617E-13</v>
      </c>
      <c r="AS655" s="11">
        <f t="shared" si="32"/>
        <v>1.4370380986197644E-13</v>
      </c>
      <c r="AT655" s="11">
        <f t="shared" si="32"/>
        <v>2.460037000766007E-14</v>
      </c>
      <c r="AV655" s="11">
        <f t="shared" si="15"/>
        <v>3.9935968848490738E-2</v>
      </c>
      <c r="AX655" s="15">
        <f t="shared" ca="1" si="13"/>
        <v>6.3829801771104648</v>
      </c>
      <c r="AZ655" s="14">
        <f t="shared" ca="1" si="16"/>
        <v>124.87364960977925</v>
      </c>
    </row>
    <row r="656" spans="1:52" x14ac:dyDescent="0.2">
      <c r="A656" s="9" t="str">
        <f t="shared" si="6"/>
        <v>Cook Islands</v>
      </c>
      <c r="B656" s="13">
        <f t="shared" si="7"/>
        <v>0.19748180000000004</v>
      </c>
      <c r="C656" s="12">
        <f t="shared" si="14"/>
        <v>-0.85065037024596413</v>
      </c>
      <c r="E656" s="15">
        <f t="shared" si="8"/>
        <v>485.06503702459639</v>
      </c>
      <c r="F656" s="11">
        <f t="shared" si="29"/>
        <v>3.1023736671567897E-8</v>
      </c>
      <c r="G656" s="11">
        <f t="shared" si="29"/>
        <v>1.0110556844866722E-7</v>
      </c>
      <c r="H656" s="11">
        <f t="shared" si="29"/>
        <v>3.0953705047188973E-7</v>
      </c>
      <c r="I656" s="11">
        <f t="shared" si="29"/>
        <v>8.9023937590587544E-7</v>
      </c>
      <c r="J656" s="11">
        <f t="shared" si="29"/>
        <v>2.4052352163557002E-6</v>
      </c>
      <c r="K656" s="11">
        <f t="shared" si="29"/>
        <v>6.1047081075914908E-6</v>
      </c>
      <c r="L656" s="11">
        <f t="shared" si="29"/>
        <v>1.4555557609226253E-5</v>
      </c>
      <c r="M656" s="11">
        <f t="shared" si="29"/>
        <v>3.2602386118667899E-5</v>
      </c>
      <c r="N656" s="11">
        <f t="shared" si="29"/>
        <v>6.8600379863120709E-5</v>
      </c>
      <c r="O656" s="11">
        <f t="shared" si="29"/>
        <v>1.3560017480681598E-4</v>
      </c>
      <c r="P656" s="11">
        <f t="shared" si="30"/>
        <v>2.517970125599186E-4</v>
      </c>
      <c r="Q656" s="11">
        <f t="shared" si="30"/>
        <v>4.3923555888207328E-4</v>
      </c>
      <c r="R656" s="11">
        <f t="shared" si="30"/>
        <v>7.197820388249492E-4</v>
      </c>
      <c r="S656" s="11">
        <f t="shared" si="30"/>
        <v>1.1080544790179408E-3</v>
      </c>
      <c r="T656" s="11">
        <f t="shared" si="30"/>
        <v>1.6024253871799328E-3</v>
      </c>
      <c r="U656" s="11">
        <f t="shared" si="30"/>
        <v>2.1769633369633683E-3</v>
      </c>
      <c r="V656" s="11">
        <f t="shared" si="30"/>
        <v>2.7783119570715074E-3</v>
      </c>
      <c r="W656" s="11">
        <f t="shared" si="30"/>
        <v>3.3309452619253118E-3</v>
      </c>
      <c r="X656" s="11">
        <f t="shared" si="30"/>
        <v>3.7515486149114715E-3</v>
      </c>
      <c r="Y656" s="11">
        <f t="shared" si="30"/>
        <v>3.9692664775760281E-3</v>
      </c>
      <c r="Z656" s="11">
        <f t="shared" si="31"/>
        <v>3.945177329911652E-3</v>
      </c>
      <c r="AA656" s="11">
        <f t="shared" si="31"/>
        <v>3.6836587963683495E-3</v>
      </c>
      <c r="AB656" s="11">
        <f t="shared" si="31"/>
        <v>3.2310885374503642E-3</v>
      </c>
      <c r="AC656" s="11">
        <f t="shared" si="31"/>
        <v>2.662409877190213E-3</v>
      </c>
      <c r="AD656" s="11">
        <f t="shared" si="31"/>
        <v>2.0609030779279616E-3</v>
      </c>
      <c r="AE656" s="11">
        <f t="shared" si="31"/>
        <v>1.498638256291904E-3</v>
      </c>
      <c r="AF656" s="11">
        <f t="shared" si="31"/>
        <v>1.0237470342203485E-3</v>
      </c>
      <c r="AG656" s="11">
        <f t="shared" si="31"/>
        <v>6.5696932687315623E-4</v>
      </c>
      <c r="AH656" s="11">
        <f t="shared" si="31"/>
        <v>3.9605374562071079E-4</v>
      </c>
      <c r="AI656" s="11">
        <f t="shared" si="31"/>
        <v>2.2429508212948239E-4</v>
      </c>
      <c r="AJ656" s="11">
        <f t="shared" si="32"/>
        <v>1.1932789313420786E-4</v>
      </c>
      <c r="AK656" s="11">
        <f t="shared" si="32"/>
        <v>5.9637686674723252E-5</v>
      </c>
      <c r="AL656" s="11">
        <f t="shared" si="32"/>
        <v>2.7999881934899115E-5</v>
      </c>
      <c r="AM656" s="11">
        <f t="shared" si="32"/>
        <v>1.2349466776093531E-5</v>
      </c>
      <c r="AN656" s="11">
        <f t="shared" si="32"/>
        <v>5.1167807353919839E-6</v>
      </c>
      <c r="AO656" s="11">
        <f t="shared" si="32"/>
        <v>1.991599473130556E-6</v>
      </c>
      <c r="AP656" s="11">
        <f t="shared" si="32"/>
        <v>7.2822199710045952E-7</v>
      </c>
      <c r="AQ656" s="11">
        <f t="shared" si="32"/>
        <v>2.5013944324511051E-7</v>
      </c>
      <c r="AR656" s="11">
        <f t="shared" si="32"/>
        <v>8.0715540493434668E-8</v>
      </c>
      <c r="AS656" s="11">
        <f t="shared" si="32"/>
        <v>2.4467451411270794E-8</v>
      </c>
      <c r="AT656" s="11">
        <f t="shared" si="32"/>
        <v>6.9674988340284764E-9</v>
      </c>
      <c r="AV656" s="11">
        <f t="shared" si="15"/>
        <v>3.9999985357009438E-2</v>
      </c>
      <c r="AX656" s="15">
        <f t="shared" ca="1" si="13"/>
        <v>1.5818864302338771E-2</v>
      </c>
      <c r="AZ656" s="14">
        <f t="shared" ca="1" si="16"/>
        <v>0.15798543985071156</v>
      </c>
    </row>
    <row r="657" spans="1:52" x14ac:dyDescent="0.2">
      <c r="A657" s="9" t="str">
        <f t="shared" si="6"/>
        <v>Costa Rica</v>
      </c>
      <c r="B657" s="13">
        <f t="shared" si="7"/>
        <v>0.24613680000000004</v>
      </c>
      <c r="C657" s="12">
        <f t="shared" si="14"/>
        <v>-0.68669713939423593</v>
      </c>
      <c r="E657" s="15">
        <f t="shared" si="8"/>
        <v>468.66971393942356</v>
      </c>
      <c r="F657" s="11">
        <f t="shared" si="29"/>
        <v>6.7802026206443716E-8</v>
      </c>
      <c r="G657" s="11">
        <f t="shared" si="29"/>
        <v>2.1209119863254511E-7</v>
      </c>
      <c r="H657" s="11">
        <f t="shared" si="29"/>
        <v>6.232455916711398E-7</v>
      </c>
      <c r="I657" s="11">
        <f t="shared" si="29"/>
        <v>1.7204908966155353E-6</v>
      </c>
      <c r="J657" s="11">
        <f t="shared" si="29"/>
        <v>4.4617182066139601E-6</v>
      </c>
      <c r="K657" s="11">
        <f t="shared" si="29"/>
        <v>1.0869473075153082E-5</v>
      </c>
      <c r="L657" s="11">
        <f t="shared" si="29"/>
        <v>2.4875478266649627E-5</v>
      </c>
      <c r="M657" s="11">
        <f t="shared" si="29"/>
        <v>5.3479948780871469E-5</v>
      </c>
      <c r="N657" s="11">
        <f t="shared" si="29"/>
        <v>1.0801078457955552E-4</v>
      </c>
      <c r="O657" s="11">
        <f t="shared" si="29"/>
        <v>2.0492731682678173E-4</v>
      </c>
      <c r="P657" s="11">
        <f t="shared" si="30"/>
        <v>3.6524912282513987E-4</v>
      </c>
      <c r="Q657" s="11">
        <f t="shared" si="30"/>
        <v>6.1155441294190468E-4</v>
      </c>
      <c r="R657" s="11">
        <f t="shared" si="30"/>
        <v>9.6191704847479337E-4</v>
      </c>
      <c r="S657" s="11">
        <f t="shared" si="30"/>
        <v>1.4213359292903857E-3</v>
      </c>
      <c r="T657" s="11">
        <f t="shared" si="30"/>
        <v>1.9729334763473492E-3</v>
      </c>
      <c r="U657" s="11">
        <f t="shared" si="30"/>
        <v>2.5726739212557173E-3</v>
      </c>
      <c r="V657" s="11">
        <f t="shared" si="30"/>
        <v>3.1514733673918532E-3</v>
      </c>
      <c r="W657" s="11">
        <f t="shared" si="30"/>
        <v>3.6265956255035377E-3</v>
      </c>
      <c r="X657" s="11">
        <f t="shared" si="30"/>
        <v>3.9204978522391033E-3</v>
      </c>
      <c r="Y657" s="11">
        <f t="shared" si="30"/>
        <v>3.9814374948965508E-3</v>
      </c>
      <c r="Z657" s="11">
        <f t="shared" si="31"/>
        <v>3.7983517345099313E-3</v>
      </c>
      <c r="AA657" s="11">
        <f t="shared" si="31"/>
        <v>3.4041371590967668E-3</v>
      </c>
      <c r="AB657" s="11">
        <f t="shared" si="31"/>
        <v>2.8659955830635866E-3</v>
      </c>
      <c r="AC657" s="11">
        <f t="shared" si="31"/>
        <v>2.2667341000719536E-3</v>
      </c>
      <c r="AD657" s="11">
        <f t="shared" si="31"/>
        <v>1.6841556797451806E-3</v>
      </c>
      <c r="AE657" s="11">
        <f t="shared" si="31"/>
        <v>1.1754941857589861E-3</v>
      </c>
      <c r="AF657" s="11">
        <f t="shared" si="31"/>
        <v>7.7075319080734236E-4</v>
      </c>
      <c r="AG657" s="11">
        <f t="shared" si="31"/>
        <v>4.7475196631752105E-4</v>
      </c>
      <c r="AH657" s="11">
        <f t="shared" si="31"/>
        <v>2.7471021442232398E-4</v>
      </c>
      <c r="AI657" s="11">
        <f t="shared" si="31"/>
        <v>1.4932737765494612E-4</v>
      </c>
      <c r="AJ657" s="11">
        <f t="shared" si="32"/>
        <v>7.6253654791086955E-5</v>
      </c>
      <c r="AK657" s="11">
        <f t="shared" si="32"/>
        <v>3.6579560600425629E-5</v>
      </c>
      <c r="AL657" s="11">
        <f t="shared" si="32"/>
        <v>1.6484390712449604E-5</v>
      </c>
      <c r="AM657" s="11">
        <f t="shared" si="32"/>
        <v>6.9785293558500976E-6</v>
      </c>
      <c r="AN657" s="11">
        <f t="shared" si="32"/>
        <v>2.7753100908876176E-6</v>
      </c>
      <c r="AO657" s="11">
        <f t="shared" si="32"/>
        <v>1.0368494810632407E-6</v>
      </c>
      <c r="AP657" s="11">
        <f t="shared" si="32"/>
        <v>3.638953528376627E-7</v>
      </c>
      <c r="AQ657" s="11">
        <f t="shared" si="32"/>
        <v>1.1997586756671196E-7</v>
      </c>
      <c r="AR657" s="11">
        <f t="shared" si="32"/>
        <v>3.7159330748859746E-8</v>
      </c>
      <c r="AS657" s="11">
        <f t="shared" si="32"/>
        <v>1.0811811442852984E-8</v>
      </c>
      <c r="AT657" s="11">
        <f t="shared" si="32"/>
        <v>2.9551915570946364E-9</v>
      </c>
      <c r="AV657" s="11">
        <f t="shared" si="15"/>
        <v>3.9999970884649551E-2</v>
      </c>
      <c r="AX657" s="15">
        <f t="shared" ca="1" si="13"/>
        <v>1.6187428621885762</v>
      </c>
      <c r="AZ657" s="14">
        <f t="shared" ca="1" si="16"/>
        <v>18.266595930611938</v>
      </c>
    </row>
    <row r="658" spans="1:52" x14ac:dyDescent="0.2">
      <c r="A658" s="9" t="str">
        <f t="shared" si="6"/>
        <v>Croatia</v>
      </c>
      <c r="B658" s="13">
        <f t="shared" si="7"/>
        <v>1.2083999999999984E-2</v>
      </c>
      <c r="C658" s="12">
        <f t="shared" si="14"/>
        <v>-2.2544479761147249</v>
      </c>
      <c r="E658" s="15">
        <f t="shared" si="8"/>
        <v>625.4447976114725</v>
      </c>
      <c r="F658" s="11">
        <f t="shared" ref="F658:O667" si="33">_xlfn.NORM.DIST(F$607,$E658,$B$37+$B$38*$E658,FALSE)</f>
        <v>1.2779632002944001E-11</v>
      </c>
      <c r="G658" s="11">
        <f t="shared" si="33"/>
        <v>5.9158166657586829E-11</v>
      </c>
      <c r="H658" s="11">
        <f t="shared" si="33"/>
        <v>2.572572718184178E-10</v>
      </c>
      <c r="I658" s="11">
        <f t="shared" si="33"/>
        <v>1.0509382713090101E-9</v>
      </c>
      <c r="J658" s="11">
        <f t="shared" si="33"/>
        <v>4.0331404920598906E-9</v>
      </c>
      <c r="K658" s="11">
        <f t="shared" si="33"/>
        <v>1.4540056311041099E-8</v>
      </c>
      <c r="L658" s="11">
        <f t="shared" si="33"/>
        <v>4.9243104071558759E-8</v>
      </c>
      <c r="M658" s="11">
        <f t="shared" si="33"/>
        <v>1.5666837856573516E-7</v>
      </c>
      <c r="N658" s="11">
        <f t="shared" si="33"/>
        <v>4.682457790712277E-7</v>
      </c>
      <c r="O658" s="11">
        <f t="shared" si="33"/>
        <v>1.3146888768258065E-6</v>
      </c>
      <c r="P658" s="11">
        <f t="shared" ref="P658:Y667" si="34">_xlfn.NORM.DIST(P$607,$E658,$B$37+$B$38*$E658,FALSE)</f>
        <v>3.4675976561916446E-6</v>
      </c>
      <c r="Q658" s="11">
        <f t="shared" si="34"/>
        <v>8.5919354945795451E-6</v>
      </c>
      <c r="R658" s="11">
        <f t="shared" si="34"/>
        <v>1.9999075033367827E-5</v>
      </c>
      <c r="S658" s="11">
        <f t="shared" si="34"/>
        <v>4.3730597039128175E-5</v>
      </c>
      <c r="T658" s="11">
        <f t="shared" si="34"/>
        <v>8.9829193057962476E-5</v>
      </c>
      <c r="U658" s="11">
        <f t="shared" si="34"/>
        <v>1.7334295071093944E-4</v>
      </c>
      <c r="V658" s="11">
        <f t="shared" si="34"/>
        <v>3.1423276473919727E-4</v>
      </c>
      <c r="W658" s="11">
        <f t="shared" si="34"/>
        <v>5.3512266141852636E-4</v>
      </c>
      <c r="X658" s="11">
        <f t="shared" si="34"/>
        <v>8.56074999314233E-4</v>
      </c>
      <c r="Y658" s="11">
        <f t="shared" si="34"/>
        <v>1.2865506255839625E-3</v>
      </c>
      <c r="Z658" s="11">
        <f t="shared" ref="Z658:AI667" si="35">_xlfn.NORM.DIST(Z$607,$E658,$B$37+$B$38*$E658,FALSE)</f>
        <v>1.8163458305985355E-3</v>
      </c>
      <c r="AA658" s="11">
        <f t="shared" si="35"/>
        <v>2.4089445160598989E-3</v>
      </c>
      <c r="AB658" s="11">
        <f t="shared" si="35"/>
        <v>3.0013154786981333E-3</v>
      </c>
      <c r="AC658" s="11">
        <f t="shared" si="35"/>
        <v>3.5127973275361282E-3</v>
      </c>
      <c r="AD658" s="11">
        <f t="shared" si="35"/>
        <v>3.8623456239468817E-3</v>
      </c>
      <c r="AE658" s="11">
        <f t="shared" si="35"/>
        <v>3.9893833398587097E-3</v>
      </c>
      <c r="AF658" s="11">
        <f t="shared" si="35"/>
        <v>3.8709449933909566E-3</v>
      </c>
      <c r="AG658" s="11">
        <f t="shared" si="35"/>
        <v>3.5284569671782669E-3</v>
      </c>
      <c r="AH658" s="11">
        <f t="shared" si="35"/>
        <v>3.0214070987941979E-3</v>
      </c>
      <c r="AI658" s="11">
        <f t="shared" si="35"/>
        <v>2.4304699741651129E-3</v>
      </c>
      <c r="AJ658" s="11">
        <f t="shared" ref="AJ658:AT667" si="36">_xlfn.NORM.DIST(AJ$607,$E658,$B$37+$B$38*$E658,FALSE)</f>
        <v>1.8366562035560007E-3</v>
      </c>
      <c r="AK658" s="11">
        <f t="shared" si="36"/>
        <v>1.3038333180013138E-3</v>
      </c>
      <c r="AL658" s="11">
        <f t="shared" si="36"/>
        <v>8.6950658295045205E-4</v>
      </c>
      <c r="AM658" s="11">
        <f t="shared" si="36"/>
        <v>5.4472871427174805E-4</v>
      </c>
      <c r="AN658" s="11">
        <f t="shared" si="36"/>
        <v>3.2058578254151853E-4</v>
      </c>
      <c r="AO658" s="11">
        <f t="shared" si="36"/>
        <v>1.7724126558341962E-4</v>
      </c>
      <c r="AP658" s="11">
        <f t="shared" si="36"/>
        <v>9.2053863710662149E-5</v>
      </c>
      <c r="AQ658" s="11">
        <f t="shared" si="36"/>
        <v>4.4913385792385324E-5</v>
      </c>
      <c r="AR658" s="11">
        <f t="shared" si="36"/>
        <v>2.058572488629857E-5</v>
      </c>
      <c r="AS658" s="11">
        <f t="shared" si="36"/>
        <v>8.8636608071138024E-6</v>
      </c>
      <c r="AT658" s="11">
        <f t="shared" si="36"/>
        <v>3.585227234913552E-6</v>
      </c>
      <c r="AV658" s="11">
        <f t="shared" si="15"/>
        <v>3.9997916079079411E-2</v>
      </c>
      <c r="AX658" s="15">
        <f t="shared" ca="1" si="13"/>
        <v>0.10070542572108471</v>
      </c>
      <c r="AZ658" s="14">
        <f t="shared" ca="1" si="16"/>
        <v>0.52460491755406502</v>
      </c>
    </row>
    <row r="659" spans="1:52" x14ac:dyDescent="0.2">
      <c r="A659" s="9" t="str">
        <f t="shared" si="6"/>
        <v>Cuba</v>
      </c>
      <c r="B659" s="13">
        <f t="shared" si="7"/>
        <v>0.19434560000000001</v>
      </c>
      <c r="C659" s="12">
        <f t="shared" si="14"/>
        <v>-0.86199330867403112</v>
      </c>
      <c r="E659" s="15">
        <f t="shared" si="8"/>
        <v>486.19933086740309</v>
      </c>
      <c r="F659" s="11">
        <f t="shared" si="33"/>
        <v>2.9361011387558229E-8</v>
      </c>
      <c r="G659" s="11">
        <f t="shared" si="33"/>
        <v>9.5958516484754253E-8</v>
      </c>
      <c r="H659" s="11">
        <f t="shared" si="33"/>
        <v>2.9461349336214654E-7</v>
      </c>
      <c r="I659" s="11">
        <f t="shared" si="33"/>
        <v>8.4972488506448584E-7</v>
      </c>
      <c r="J659" s="11">
        <f t="shared" si="33"/>
        <v>2.3022932252201522E-6</v>
      </c>
      <c r="K659" s="11">
        <f t="shared" si="33"/>
        <v>5.8600258088423067E-6</v>
      </c>
      <c r="L659" s="11">
        <f t="shared" si="33"/>
        <v>1.4011835074851515E-5</v>
      </c>
      <c r="M659" s="11">
        <f t="shared" si="33"/>
        <v>3.1473649192022956E-5</v>
      </c>
      <c r="N659" s="11">
        <f t="shared" si="33"/>
        <v>6.6413409694569437E-5</v>
      </c>
      <c r="O659" s="11">
        <f t="shared" si="33"/>
        <v>1.3165005668195083E-4</v>
      </c>
      <c r="P659" s="11">
        <f t="shared" si="34"/>
        <v>2.4515622089839962E-4</v>
      </c>
      <c r="Q659" s="11">
        <f t="shared" si="34"/>
        <v>4.2886576627095691E-4</v>
      </c>
      <c r="R659" s="11">
        <f t="shared" si="34"/>
        <v>7.0478465200259511E-4</v>
      </c>
      <c r="S659" s="11">
        <f t="shared" si="34"/>
        <v>1.0880480882154463E-3</v>
      </c>
      <c r="T659" s="11">
        <f t="shared" si="34"/>
        <v>1.5779612620418855E-3</v>
      </c>
      <c r="U659" s="11">
        <f t="shared" si="34"/>
        <v>2.149815448442284E-3</v>
      </c>
      <c r="V659" s="11">
        <f t="shared" si="34"/>
        <v>2.7514562794864264E-3</v>
      </c>
      <c r="W659" s="11">
        <f t="shared" si="34"/>
        <v>3.3081153774338272E-3</v>
      </c>
      <c r="X659" s="11">
        <f t="shared" si="34"/>
        <v>3.7364164439715568E-3</v>
      </c>
      <c r="Y659" s="11">
        <f t="shared" si="34"/>
        <v>3.9644824193256793E-3</v>
      </c>
      <c r="Z659" s="11">
        <f t="shared" si="35"/>
        <v>3.951612155835069E-3</v>
      </c>
      <c r="AA659" s="11">
        <f t="shared" si="35"/>
        <v>3.7001448351993136E-3</v>
      </c>
      <c r="AB659" s="11">
        <f t="shared" si="35"/>
        <v>3.2547656973900122E-3</v>
      </c>
      <c r="AC659" s="11">
        <f t="shared" si="35"/>
        <v>2.6895358113030493E-3</v>
      </c>
      <c r="AD659" s="11">
        <f t="shared" si="35"/>
        <v>2.0878126626413807E-3</v>
      </c>
      <c r="AE659" s="11">
        <f t="shared" si="35"/>
        <v>1.5225175874196246E-3</v>
      </c>
      <c r="AF659" s="11">
        <f t="shared" si="35"/>
        <v>1.0430129576412279E-3</v>
      </c>
      <c r="AG659" s="11">
        <f t="shared" si="35"/>
        <v>6.7123359465085972E-4</v>
      </c>
      <c r="AH659" s="11">
        <f t="shared" si="35"/>
        <v>4.058020717370374E-4</v>
      </c>
      <c r="AI659" s="11">
        <f t="shared" si="35"/>
        <v>2.3046842306980407E-4</v>
      </c>
      <c r="AJ659" s="11">
        <f t="shared" si="36"/>
        <v>1.229603796765819E-4</v>
      </c>
      <c r="AK659" s="11">
        <f t="shared" si="36"/>
        <v>6.1627642649857535E-5</v>
      </c>
      <c r="AL659" s="11">
        <f t="shared" si="36"/>
        <v>2.9016331927170003E-5</v>
      </c>
      <c r="AM659" s="11">
        <f t="shared" si="36"/>
        <v>1.2834118961572143E-5</v>
      </c>
      <c r="AN659" s="11">
        <f t="shared" si="36"/>
        <v>5.3326883703800761E-6</v>
      </c>
      <c r="AO659" s="11">
        <f t="shared" si="36"/>
        <v>2.0815312960474952E-6</v>
      </c>
      <c r="AP659" s="11">
        <f t="shared" si="36"/>
        <v>7.6326663705405728E-7</v>
      </c>
      <c r="AQ659" s="11">
        <f t="shared" si="36"/>
        <v>2.6292156511418601E-7</v>
      </c>
      <c r="AR659" s="11">
        <f t="shared" si="36"/>
        <v>8.508102888116082E-8</v>
      </c>
      <c r="AS659" s="11">
        <f t="shared" si="36"/>
        <v>2.5864009572443853E-8</v>
      </c>
      <c r="AT659" s="11">
        <f t="shared" si="36"/>
        <v>7.3861065162539435E-9</v>
      </c>
      <c r="AV659" s="11">
        <f t="shared" si="15"/>
        <v>3.9999985894788953E-2</v>
      </c>
      <c r="AX659" s="15">
        <f t="shared" ca="1" si="13"/>
        <v>2.6600161998059457</v>
      </c>
      <c r="AZ659" s="14">
        <f t="shared" ca="1" si="16"/>
        <v>26.331905330218618</v>
      </c>
    </row>
    <row r="660" spans="1:52" x14ac:dyDescent="0.2">
      <c r="A660" s="9" t="str">
        <f t="shared" si="6"/>
        <v>Curaçao</v>
      </c>
      <c r="B660" s="13">
        <f t="shared" si="7"/>
        <v>0.32549970000000006</v>
      </c>
      <c r="C660" s="12">
        <f t="shared" si="14"/>
        <v>-0.4523742418324242</v>
      </c>
      <c r="E660" s="15">
        <f t="shared" si="8"/>
        <v>445.23742418324241</v>
      </c>
      <c r="F660" s="11">
        <f t="shared" si="33"/>
        <v>1.9781631994436494E-7</v>
      </c>
      <c r="G660" s="11">
        <f t="shared" si="33"/>
        <v>5.8358054712512547E-7</v>
      </c>
      <c r="H660" s="11">
        <f t="shared" si="33"/>
        <v>1.6173204959749748E-6</v>
      </c>
      <c r="I660" s="11">
        <f t="shared" si="33"/>
        <v>4.2106386119057132E-6</v>
      </c>
      <c r="J660" s="11">
        <f t="shared" si="33"/>
        <v>1.0298084282405909E-5</v>
      </c>
      <c r="K660" s="11">
        <f t="shared" si="33"/>
        <v>2.3660368811296004E-5</v>
      </c>
      <c r="L660" s="11">
        <f t="shared" si="33"/>
        <v>5.106733248920383E-5</v>
      </c>
      <c r="M660" s="11">
        <f t="shared" si="33"/>
        <v>1.0354316379980981E-4</v>
      </c>
      <c r="N660" s="11">
        <f t="shared" si="33"/>
        <v>1.9722242007499109E-4</v>
      </c>
      <c r="O660" s="11">
        <f t="shared" si="33"/>
        <v>3.5289680893269785E-4</v>
      </c>
      <c r="P660" s="11">
        <f t="shared" si="34"/>
        <v>5.9319266715747074E-4</v>
      </c>
      <c r="Q660" s="11">
        <f t="shared" si="34"/>
        <v>9.3669976482197814E-4</v>
      </c>
      <c r="R660" s="11">
        <f t="shared" si="34"/>
        <v>1.3895098938585325E-3</v>
      </c>
      <c r="S660" s="11">
        <f t="shared" si="34"/>
        <v>1.9363304302607259E-3</v>
      </c>
      <c r="T660" s="11">
        <f t="shared" si="34"/>
        <v>2.5348595002341471E-3</v>
      </c>
      <c r="U660" s="11">
        <f t="shared" si="34"/>
        <v>3.1173452929834102E-3</v>
      </c>
      <c r="V660" s="11">
        <f t="shared" si="34"/>
        <v>3.6014096290738007E-3</v>
      </c>
      <c r="W660" s="11">
        <f t="shared" si="34"/>
        <v>3.9085595043656818E-3</v>
      </c>
      <c r="X660" s="11">
        <f t="shared" si="34"/>
        <v>3.9849009386210875E-3</v>
      </c>
      <c r="Y660" s="11">
        <f t="shared" si="34"/>
        <v>3.8165848858980858E-3</v>
      </c>
      <c r="Z660" s="11">
        <f t="shared" si="35"/>
        <v>3.43391007093234E-3</v>
      </c>
      <c r="AA660" s="11">
        <f t="shared" si="35"/>
        <v>2.9024149584407051E-3</v>
      </c>
      <c r="AB660" s="11">
        <f t="shared" si="35"/>
        <v>2.3045529165891983E-3</v>
      </c>
      <c r="AC660" s="11">
        <f t="shared" si="35"/>
        <v>1.7189785629293265E-3</v>
      </c>
      <c r="AD660" s="11">
        <f t="shared" si="35"/>
        <v>1.2045111694341309E-3</v>
      </c>
      <c r="AE660" s="11">
        <f t="shared" si="35"/>
        <v>7.9288061008910948E-4</v>
      </c>
      <c r="AF660" s="11">
        <f t="shared" si="35"/>
        <v>4.9029939563631985E-4</v>
      </c>
      <c r="AG660" s="11">
        <f t="shared" si="35"/>
        <v>2.8482067635791957E-4</v>
      </c>
      <c r="AH660" s="11">
        <f t="shared" si="35"/>
        <v>1.5543122284058142E-4</v>
      </c>
      <c r="AI660" s="11">
        <f t="shared" si="35"/>
        <v>7.9682253710060746E-5</v>
      </c>
      <c r="AJ660" s="11">
        <f t="shared" si="36"/>
        <v>3.8374395672990658E-5</v>
      </c>
      <c r="AK660" s="11">
        <f t="shared" si="36"/>
        <v>1.7361133802550916E-5</v>
      </c>
      <c r="AL660" s="11">
        <f t="shared" si="36"/>
        <v>7.3785532201548123E-6</v>
      </c>
      <c r="AM660" s="11">
        <f t="shared" si="36"/>
        <v>2.9459199322906745E-6</v>
      </c>
      <c r="AN660" s="11">
        <f t="shared" si="36"/>
        <v>1.1049109015979096E-6</v>
      </c>
      <c r="AO660" s="11">
        <f t="shared" si="36"/>
        <v>3.8930517169196206E-7</v>
      </c>
      <c r="AP660" s="11">
        <f t="shared" si="36"/>
        <v>1.2885749445357944E-7</v>
      </c>
      <c r="AQ660" s="11">
        <f t="shared" si="36"/>
        <v>4.0066904126643125E-8</v>
      </c>
      <c r="AR660" s="11">
        <f t="shared" si="36"/>
        <v>1.1703573476294995E-8</v>
      </c>
      <c r="AS660" s="11">
        <f t="shared" si="36"/>
        <v>3.21149891848788E-9</v>
      </c>
      <c r="AT660" s="11">
        <f t="shared" si="36"/>
        <v>8.2785384275614485E-10</v>
      </c>
      <c r="AV660" s="11">
        <f t="shared" si="15"/>
        <v>3.9999910764626057E-2</v>
      </c>
      <c r="AX660" s="15">
        <f t="shared" ca="1" si="13"/>
        <v>5.4233031144857113E-2</v>
      </c>
      <c r="AZ660" s="14">
        <f t="shared" ca="1" si="16"/>
        <v>0.71395318441530653</v>
      </c>
    </row>
    <row r="661" spans="1:52" x14ac:dyDescent="0.2">
      <c r="A661" s="9" t="str">
        <f t="shared" si="6"/>
        <v>Cyprus</v>
      </c>
      <c r="B661" s="13">
        <f t="shared" si="7"/>
        <v>0.13378749999999995</v>
      </c>
      <c r="C661" s="12">
        <f t="shared" si="14"/>
        <v>-1.108664365205845</v>
      </c>
      <c r="E661" s="15">
        <f t="shared" si="8"/>
        <v>510.8664365205845</v>
      </c>
      <c r="F661" s="11">
        <f t="shared" si="33"/>
        <v>8.5842688058442715E-9</v>
      </c>
      <c r="G661" s="11">
        <f t="shared" si="33"/>
        <v>2.9839929445120018E-8</v>
      </c>
      <c r="H661" s="11">
        <f t="shared" si="33"/>
        <v>9.7442601510547537E-8</v>
      </c>
      <c r="I661" s="11">
        <f t="shared" si="33"/>
        <v>2.9892108042854031E-7</v>
      </c>
      <c r="J661" s="11">
        <f t="shared" si="33"/>
        <v>8.6143162445016357E-7</v>
      </c>
      <c r="K661" s="11">
        <f t="shared" si="33"/>
        <v>2.3320704942272454E-6</v>
      </c>
      <c r="L661" s="11">
        <f t="shared" si="33"/>
        <v>5.9308799314516147E-6</v>
      </c>
      <c r="M661" s="11">
        <f t="shared" si="33"/>
        <v>1.4169456251095702E-5</v>
      </c>
      <c r="N661" s="11">
        <f t="shared" si="33"/>
        <v>3.1801223726819652E-5</v>
      </c>
      <c r="O661" s="11">
        <f t="shared" si="33"/>
        <v>6.7048810047050988E-5</v>
      </c>
      <c r="P661" s="11">
        <f t="shared" si="34"/>
        <v>1.3279903276558128E-4</v>
      </c>
      <c r="Q661" s="11">
        <f t="shared" si="34"/>
        <v>2.4709009937850065E-4</v>
      </c>
      <c r="R661" s="11">
        <f t="shared" si="34"/>
        <v>4.3188922693321438E-4</v>
      </c>
      <c r="S661" s="11">
        <f t="shared" si="34"/>
        <v>7.0916287671217394E-4</v>
      </c>
      <c r="T661" s="11">
        <f t="shared" si="34"/>
        <v>1.0938964423194127E-3</v>
      </c>
      <c r="U661" s="11">
        <f t="shared" si="34"/>
        <v>1.585123197042355E-3</v>
      </c>
      <c r="V661" s="11">
        <f t="shared" si="34"/>
        <v>2.1577763470071068E-3</v>
      </c>
      <c r="W661" s="11">
        <f t="shared" si="34"/>
        <v>2.7593477069968288E-3</v>
      </c>
      <c r="X661" s="11">
        <f t="shared" si="34"/>
        <v>3.3148434740889717E-3</v>
      </c>
      <c r="Y661" s="11">
        <f t="shared" si="34"/>
        <v>3.7409010181497404E-3</v>
      </c>
      <c r="Z661" s="11">
        <f t="shared" si="35"/>
        <v>3.9659387557517732E-3</v>
      </c>
      <c r="AA661" s="11">
        <f t="shared" si="35"/>
        <v>3.9497752515719343E-3</v>
      </c>
      <c r="AB661" s="11">
        <f t="shared" si="35"/>
        <v>3.695348144000331E-3</v>
      </c>
      <c r="AC661" s="11">
        <f t="shared" si="35"/>
        <v>3.2478422785510177E-3</v>
      </c>
      <c r="AD661" s="11">
        <f t="shared" si="35"/>
        <v>2.6815820911465071E-3</v>
      </c>
      <c r="AE661" s="11">
        <f t="shared" si="35"/>
        <v>2.0799067150292787E-3</v>
      </c>
      <c r="AF661" s="11">
        <f t="shared" si="35"/>
        <v>1.5154904795825607E-3</v>
      </c>
      <c r="AG661" s="11">
        <f t="shared" si="35"/>
        <v>1.0373353137277629E-3</v>
      </c>
      <c r="AH661" s="11">
        <f t="shared" si="35"/>
        <v>6.6702438005245587E-4</v>
      </c>
      <c r="AI661" s="11">
        <f t="shared" si="35"/>
        <v>4.029218765145744E-4</v>
      </c>
      <c r="AJ661" s="11">
        <f t="shared" si="36"/>
        <v>2.2864230138104798E-4</v>
      </c>
      <c r="AK661" s="11">
        <f t="shared" si="36"/>
        <v>1.2188462139174158E-4</v>
      </c>
      <c r="AL661" s="11">
        <f t="shared" si="36"/>
        <v>6.103765460015516E-5</v>
      </c>
      <c r="AM661" s="11">
        <f t="shared" si="36"/>
        <v>2.871463874579075E-5</v>
      </c>
      <c r="AN661" s="11">
        <f t="shared" si="36"/>
        <v>1.2690112473654648E-5</v>
      </c>
      <c r="AO661" s="11">
        <f t="shared" si="36"/>
        <v>5.2684659872174486E-6</v>
      </c>
      <c r="AP661" s="11">
        <f t="shared" si="36"/>
        <v>2.0547523453250917E-6</v>
      </c>
      <c r="AQ661" s="11">
        <f t="shared" si="36"/>
        <v>7.5282040828904961E-7</v>
      </c>
      <c r="AR661" s="11">
        <f t="shared" si="36"/>
        <v>2.5910743665995366E-7</v>
      </c>
      <c r="AS661" s="11">
        <f t="shared" si="36"/>
        <v>8.377703129403329E-8</v>
      </c>
      <c r="AT661" s="11">
        <f t="shared" si="36"/>
        <v>2.5446417621386837E-8</v>
      </c>
      <c r="AV661" s="11">
        <f t="shared" si="15"/>
        <v>3.9999987065496158E-2</v>
      </c>
      <c r="AX661" s="15">
        <f t="shared" ca="1" si="13"/>
        <v>0.2316636204228506</v>
      </c>
      <c r="AZ661" s="14">
        <f t="shared" ca="1" si="16"/>
        <v>1.8709666210078217</v>
      </c>
    </row>
    <row r="662" spans="1:52" x14ac:dyDescent="0.2">
      <c r="A662" s="9" t="str">
        <f t="shared" si="6"/>
        <v>Czechia</v>
      </c>
      <c r="B662" s="13">
        <f t="shared" si="7"/>
        <v>1.8998500000000029E-2</v>
      </c>
      <c r="C662" s="12">
        <f t="shared" si="14"/>
        <v>-2.07488709520897</v>
      </c>
      <c r="E662" s="15">
        <f t="shared" si="8"/>
        <v>607.48870952089703</v>
      </c>
      <c r="F662" s="11">
        <f t="shared" si="33"/>
        <v>3.8659238915315031E-11</v>
      </c>
      <c r="G662" s="11">
        <f t="shared" si="33"/>
        <v>1.711016049035648E-10</v>
      </c>
      <c r="H662" s="11">
        <f t="shared" si="33"/>
        <v>7.1139606956688845E-10</v>
      </c>
      <c r="I662" s="11">
        <f t="shared" si="33"/>
        <v>2.7785961812601454E-9</v>
      </c>
      <c r="J662" s="11">
        <f t="shared" si="33"/>
        <v>1.0195205932597172E-8</v>
      </c>
      <c r="K662" s="11">
        <f t="shared" si="33"/>
        <v>3.5141732242206132E-8</v>
      </c>
      <c r="L662" s="11">
        <f t="shared" si="33"/>
        <v>1.1379074036907219E-7</v>
      </c>
      <c r="M662" s="11">
        <f t="shared" si="33"/>
        <v>3.4613640262175995E-7</v>
      </c>
      <c r="N662" s="11">
        <f t="shared" si="33"/>
        <v>9.8910915876968884E-7</v>
      </c>
      <c r="O662" s="11">
        <f t="shared" si="33"/>
        <v>2.6552032175728426E-6</v>
      </c>
      <c r="P662" s="11">
        <f t="shared" si="34"/>
        <v>6.6958837171924296E-6</v>
      </c>
      <c r="Q662" s="11">
        <f t="shared" si="34"/>
        <v>1.5862609575156595E-5</v>
      </c>
      <c r="R662" s="11">
        <f t="shared" si="34"/>
        <v>3.5301890390005175E-5</v>
      </c>
      <c r="S662" s="11">
        <f t="shared" si="34"/>
        <v>7.3803657384381927E-5</v>
      </c>
      <c r="T662" s="11">
        <f t="shared" si="34"/>
        <v>1.4494872544097543E-4</v>
      </c>
      <c r="U662" s="11">
        <f t="shared" si="34"/>
        <v>2.6742839173125578E-4</v>
      </c>
      <c r="V662" s="11">
        <f t="shared" si="34"/>
        <v>4.6350798377896659E-4</v>
      </c>
      <c r="W662" s="11">
        <f t="shared" si="34"/>
        <v>7.5468118130000473E-4</v>
      </c>
      <c r="X662" s="11">
        <f t="shared" si="34"/>
        <v>1.1543205222775527E-3</v>
      </c>
      <c r="Y662" s="11">
        <f t="shared" si="34"/>
        <v>1.6586162199081552E-3</v>
      </c>
      <c r="Z662" s="11">
        <f t="shared" si="35"/>
        <v>2.238834518153716E-3</v>
      </c>
      <c r="AA662" s="11">
        <f t="shared" si="35"/>
        <v>2.8389299410938643E-3</v>
      </c>
      <c r="AB662" s="11">
        <f t="shared" si="35"/>
        <v>3.3817690957251736E-3</v>
      </c>
      <c r="AC662" s="11">
        <f t="shared" si="35"/>
        <v>3.784337155354596E-3</v>
      </c>
      <c r="AD662" s="11">
        <f t="shared" si="35"/>
        <v>3.9782519778543057E-3</v>
      </c>
      <c r="AE662" s="11">
        <f t="shared" si="35"/>
        <v>3.9287224436381036E-3</v>
      </c>
      <c r="AF662" s="11">
        <f t="shared" si="35"/>
        <v>3.6447437779674637E-3</v>
      </c>
      <c r="AG662" s="11">
        <f t="shared" si="35"/>
        <v>3.1764297396376937E-3</v>
      </c>
      <c r="AH662" s="11">
        <f t="shared" si="35"/>
        <v>2.6005673076697896E-3</v>
      </c>
      <c r="AI662" s="11">
        <f t="shared" si="35"/>
        <v>2.0001084223911919E-3</v>
      </c>
      <c r="AJ662" s="11">
        <f t="shared" si="36"/>
        <v>1.445092255392078E-3</v>
      </c>
      <c r="AK662" s="11">
        <f t="shared" si="36"/>
        <v>9.8083104446968091E-4</v>
      </c>
      <c r="AL662" s="11">
        <f t="shared" si="36"/>
        <v>6.253878333686648E-4</v>
      </c>
      <c r="AM662" s="11">
        <f t="shared" si="36"/>
        <v>3.7459437147773145E-4</v>
      </c>
      <c r="AN662" s="11">
        <f t="shared" si="36"/>
        <v>2.1078012705268438E-4</v>
      </c>
      <c r="AO662" s="11">
        <f t="shared" si="36"/>
        <v>1.1141782370888873E-4</v>
      </c>
      <c r="AP662" s="11">
        <f t="shared" si="36"/>
        <v>5.5326892144417056E-5</v>
      </c>
      <c r="AQ662" s="11">
        <f t="shared" si="36"/>
        <v>2.5809195926642335E-5</v>
      </c>
      <c r="AR662" s="11">
        <f t="shared" si="36"/>
        <v>1.1310173534738091E-5</v>
      </c>
      <c r="AS662" s="11">
        <f t="shared" si="36"/>
        <v>4.6560823973166639E-6</v>
      </c>
      <c r="AT662" s="11">
        <f t="shared" si="36"/>
        <v>1.8006472454841815E-6</v>
      </c>
      <c r="AV662" s="11">
        <f t="shared" si="15"/>
        <v>3.9999021167918467E-2</v>
      </c>
      <c r="AX662" s="15">
        <f t="shared" ca="1" si="13"/>
        <v>0.50119626312327414</v>
      </c>
      <c r="AZ662" s="14">
        <f t="shared" ca="1" si="16"/>
        <v>2.0917138017675501</v>
      </c>
    </row>
    <row r="663" spans="1:52" x14ac:dyDescent="0.2">
      <c r="A663" s="9" t="str">
        <f t="shared" si="6"/>
        <v>Côte d'Ivoire</v>
      </c>
      <c r="B663" s="13">
        <f t="shared" si="7"/>
        <v>0.95431732000000002</v>
      </c>
      <c r="C663" s="12">
        <f t="shared" si="14"/>
        <v>1.6882389975482348</v>
      </c>
      <c r="E663" s="15">
        <f t="shared" si="8"/>
        <v>231.17610024517651</v>
      </c>
      <c r="F663" s="11">
        <f t="shared" si="33"/>
        <v>2.7569146846134133E-4</v>
      </c>
      <c r="G663" s="11">
        <f t="shared" si="33"/>
        <v>4.7626414327059131E-4</v>
      </c>
      <c r="H663" s="11">
        <f t="shared" si="33"/>
        <v>7.7291020208158738E-4</v>
      </c>
      <c r="I663" s="11">
        <f t="shared" si="33"/>
        <v>1.1783296035835667E-3</v>
      </c>
      <c r="J663" s="11">
        <f t="shared" si="33"/>
        <v>1.6875674207656262E-3</v>
      </c>
      <c r="K663" s="11">
        <f t="shared" si="33"/>
        <v>2.2704506740818193E-3</v>
      </c>
      <c r="L663" s="11">
        <f t="shared" si="33"/>
        <v>2.8695883781512531E-3</v>
      </c>
      <c r="M663" s="11">
        <f t="shared" si="33"/>
        <v>3.4070909993667697E-3</v>
      </c>
      <c r="N663" s="11">
        <f t="shared" si="33"/>
        <v>3.8001825249656994E-3</v>
      </c>
      <c r="O663" s="11">
        <f t="shared" si="33"/>
        <v>3.9818213851659954E-3</v>
      </c>
      <c r="P663" s="11">
        <f t="shared" si="34"/>
        <v>3.9193647993508657E-3</v>
      </c>
      <c r="Q663" s="11">
        <f t="shared" si="34"/>
        <v>3.6241502618473654E-3</v>
      </c>
      <c r="R663" s="11">
        <f t="shared" si="34"/>
        <v>3.1481346439761605E-3</v>
      </c>
      <c r="S663" s="11">
        <f t="shared" si="34"/>
        <v>2.5689579545524433E-3</v>
      </c>
      <c r="T663" s="11">
        <f t="shared" si="34"/>
        <v>1.9693245228336455E-3</v>
      </c>
      <c r="U663" s="11">
        <f t="shared" si="34"/>
        <v>1.4181892087691147E-3</v>
      </c>
      <c r="V663" s="11">
        <f t="shared" si="34"/>
        <v>9.5941755073548408E-4</v>
      </c>
      <c r="W663" s="11">
        <f t="shared" si="34"/>
        <v>6.0973024190008021E-4</v>
      </c>
      <c r="X663" s="11">
        <f t="shared" si="34"/>
        <v>3.6401929831346625E-4</v>
      </c>
      <c r="Y663" s="11">
        <f t="shared" si="34"/>
        <v>2.0415859824890261E-4</v>
      </c>
      <c r="Z663" s="11">
        <f t="shared" si="35"/>
        <v>1.0756414688377895E-4</v>
      </c>
      <c r="AA663" s="11">
        <f t="shared" si="35"/>
        <v>5.3238277281987621E-5</v>
      </c>
      <c r="AB663" s="11">
        <f t="shared" si="35"/>
        <v>2.4753524577013445E-5</v>
      </c>
      <c r="AC663" s="11">
        <f t="shared" si="35"/>
        <v>1.0812016306957891E-5</v>
      </c>
      <c r="AD663" s="11">
        <f t="shared" si="35"/>
        <v>4.4364228497603575E-6</v>
      </c>
      <c r="AE663" s="11">
        <f t="shared" si="35"/>
        <v>1.710077408924087E-6</v>
      </c>
      <c r="AF663" s="11">
        <f t="shared" si="35"/>
        <v>6.192345803048622E-7</v>
      </c>
      <c r="AG663" s="11">
        <f t="shared" si="35"/>
        <v>2.1064503496421051E-7</v>
      </c>
      <c r="AH663" s="11">
        <f t="shared" si="35"/>
        <v>6.7313759682497025E-8</v>
      </c>
      <c r="AI663" s="11">
        <f t="shared" si="35"/>
        <v>2.0207522161065864E-8</v>
      </c>
      <c r="AJ663" s="11">
        <f t="shared" si="36"/>
        <v>5.6987404111088109E-9</v>
      </c>
      <c r="AK663" s="11">
        <f t="shared" si="36"/>
        <v>1.5097369351639897E-9</v>
      </c>
      <c r="AL663" s="11">
        <f t="shared" si="36"/>
        <v>3.7573381359792063E-10</v>
      </c>
      <c r="AM663" s="11">
        <f t="shared" si="36"/>
        <v>8.7844763075101428E-11</v>
      </c>
      <c r="AN663" s="11">
        <f t="shared" si="36"/>
        <v>1.9293368799378715E-11</v>
      </c>
      <c r="AO663" s="11">
        <f t="shared" si="36"/>
        <v>3.9806761904375496E-12</v>
      </c>
      <c r="AP663" s="11">
        <f t="shared" si="36"/>
        <v>7.7154672326357685E-13</v>
      </c>
      <c r="AQ663" s="11">
        <f t="shared" si="36"/>
        <v>1.4048314008360533E-13</v>
      </c>
      <c r="AR663" s="11">
        <f t="shared" si="36"/>
        <v>2.4029391640981865E-14</v>
      </c>
      <c r="AS663" s="11">
        <f t="shared" si="36"/>
        <v>3.8611612623265713E-15</v>
      </c>
      <c r="AT663" s="11">
        <f t="shared" si="36"/>
        <v>5.8284047026094783E-16</v>
      </c>
      <c r="AV663" s="11">
        <f t="shared" si="15"/>
        <v>3.9708783442897772E-2</v>
      </c>
      <c r="AX663" s="15">
        <f t="shared" ca="1" si="13"/>
        <v>32.617760890569947</v>
      </c>
      <c r="AZ663" s="14">
        <f t="shared" ca="1" si="16"/>
        <v>606.29973656441712</v>
      </c>
    </row>
    <row r="664" spans="1:52" x14ac:dyDescent="0.2">
      <c r="A664" s="9" t="str">
        <f t="shared" si="6"/>
        <v>Democratic People's Republic of Korea</v>
      </c>
      <c r="B664" s="13">
        <f t="shared" si="7"/>
        <v>0.46136189999999999</v>
      </c>
      <c r="C664" s="12">
        <f t="shared" si="14"/>
        <v>-9.7003266995430354E-2</v>
      </c>
      <c r="E664" s="15">
        <f t="shared" si="8"/>
        <v>409.70032669954304</v>
      </c>
      <c r="F664" s="11">
        <f t="shared" si="33"/>
        <v>9.0364739350339569E-7</v>
      </c>
      <c r="G664" s="11">
        <f t="shared" si="33"/>
        <v>2.4392357441592802E-6</v>
      </c>
      <c r="H664" s="11">
        <f t="shared" si="33"/>
        <v>6.1853623374327358E-6</v>
      </c>
      <c r="I664" s="11">
        <f t="shared" si="33"/>
        <v>1.4734422221665306E-5</v>
      </c>
      <c r="J664" s="11">
        <f t="shared" si="33"/>
        <v>3.2972939861472329E-5</v>
      </c>
      <c r="K664" s="11">
        <f t="shared" si="33"/>
        <v>6.9316851056826532E-5</v>
      </c>
      <c r="L664" s="11">
        <f t="shared" si="33"/>
        <v>1.3689152917546797E-4</v>
      </c>
      <c r="M664" s="11">
        <f t="shared" si="33"/>
        <v>2.5396327529896213E-4</v>
      </c>
      <c r="N664" s="11">
        <f t="shared" si="33"/>
        <v>4.4261064919910102E-4</v>
      </c>
      <c r="O664" s="11">
        <f t="shared" si="33"/>
        <v>7.2465182971246397E-4</v>
      </c>
      <c r="P664" s="11">
        <f t="shared" si="34"/>
        <v>1.114534514981793E-3</v>
      </c>
      <c r="Q664" s="11">
        <f t="shared" si="34"/>
        <v>1.6103276363657775E-3</v>
      </c>
      <c r="R664" s="11">
        <f t="shared" si="34"/>
        <v>2.1857050981862643E-3</v>
      </c>
      <c r="S664" s="11">
        <f t="shared" si="34"/>
        <v>2.7869262684909793E-3</v>
      </c>
      <c r="T664" s="11">
        <f t="shared" si="34"/>
        <v>3.3382279402686928E-3</v>
      </c>
      <c r="U664" s="11">
        <f t="shared" si="34"/>
        <v>3.7563244001616886E-3</v>
      </c>
      <c r="V664" s="11">
        <f t="shared" si="34"/>
        <v>3.9706973845453032E-3</v>
      </c>
      <c r="W664" s="11">
        <f t="shared" si="34"/>
        <v>3.9430027787862535E-3</v>
      </c>
      <c r="X664" s="11">
        <f t="shared" si="34"/>
        <v>3.6782731023783464E-3</v>
      </c>
      <c r="Y664" s="11">
        <f t="shared" si="34"/>
        <v>3.2234241434388453E-3</v>
      </c>
      <c r="Z664" s="11">
        <f t="shared" si="35"/>
        <v>2.6536737743699749E-3</v>
      </c>
      <c r="AA664" s="11">
        <f t="shared" si="35"/>
        <v>2.0522686229880933E-3</v>
      </c>
      <c r="AB664" s="11">
        <f t="shared" si="35"/>
        <v>1.4909994149257865E-3</v>
      </c>
      <c r="AC664" s="11">
        <f t="shared" si="35"/>
        <v>1.0176005561427324E-3</v>
      </c>
      <c r="AD664" s="11">
        <f t="shared" si="35"/>
        <v>6.5242980564765194E-4</v>
      </c>
      <c r="AE664" s="11">
        <f t="shared" si="35"/>
        <v>3.9295864314628363E-4</v>
      </c>
      <c r="AF664" s="11">
        <f t="shared" si="35"/>
        <v>2.2233943248915227E-4</v>
      </c>
      <c r="AG664" s="11">
        <f t="shared" si="35"/>
        <v>1.1817965966425145E-4</v>
      </c>
      <c r="AH664" s="11">
        <f t="shared" si="35"/>
        <v>5.9009994204323147E-5</v>
      </c>
      <c r="AI664" s="11">
        <f t="shared" si="35"/>
        <v>2.7679931045145166E-5</v>
      </c>
      <c r="AJ664" s="11">
        <f t="shared" si="36"/>
        <v>1.2197224871947821E-5</v>
      </c>
      <c r="AK664" s="11">
        <f t="shared" si="36"/>
        <v>5.0490962814284767E-6</v>
      </c>
      <c r="AL664" s="11">
        <f t="shared" si="36"/>
        <v>1.9634636654023247E-6</v>
      </c>
      <c r="AM664" s="11">
        <f t="shared" si="36"/>
        <v>7.1727993198263852E-7</v>
      </c>
      <c r="AN664" s="11">
        <f t="shared" si="36"/>
        <v>2.4615637441369984E-7</v>
      </c>
      <c r="AO664" s="11">
        <f t="shared" si="36"/>
        <v>7.9357885568377962E-8</v>
      </c>
      <c r="AP664" s="11">
        <f t="shared" si="36"/>
        <v>2.4033979362921466E-8</v>
      </c>
      <c r="AQ664" s="11">
        <f t="shared" si="36"/>
        <v>6.8378233176530903E-9</v>
      </c>
      <c r="AR664" s="11">
        <f t="shared" si="36"/>
        <v>1.82753902975463E-9</v>
      </c>
      <c r="AS664" s="11">
        <f t="shared" si="36"/>
        <v>4.5885137920908569E-10</v>
      </c>
      <c r="AT664" s="11">
        <f t="shared" si="36"/>
        <v>1.0822660049469569E-10</v>
      </c>
      <c r="AV664" s="11">
        <f t="shared" si="15"/>
        <v>3.9999538689658824E-2</v>
      </c>
      <c r="AX664" s="15">
        <f t="shared" ca="1" si="13"/>
        <v>9.8108697553687048</v>
      </c>
      <c r="AZ664" s="14">
        <f t="shared" ca="1" si="16"/>
        <v>155.31062986113102</v>
      </c>
    </row>
    <row r="665" spans="1:52" x14ac:dyDescent="0.2">
      <c r="A665" s="9" t="str">
        <f t="shared" si="6"/>
        <v>Democratic Republic of the Congo</v>
      </c>
      <c r="B665" s="13">
        <f t="shared" si="7"/>
        <v>0.84174989999999994</v>
      </c>
      <c r="C665" s="12">
        <f t="shared" si="14"/>
        <v>1.0016757965020791</v>
      </c>
      <c r="E665" s="15">
        <f t="shared" si="8"/>
        <v>299.83242034979207</v>
      </c>
      <c r="F665" s="11">
        <f t="shared" si="33"/>
        <v>4.4541788864834058E-5</v>
      </c>
      <c r="G665" s="11">
        <f t="shared" si="33"/>
        <v>9.1355535263452656E-5</v>
      </c>
      <c r="H665" s="11">
        <f t="shared" si="33"/>
        <v>1.7601864481563424E-4</v>
      </c>
      <c r="I665" s="11">
        <f t="shared" si="33"/>
        <v>3.1859508699594161E-4</v>
      </c>
      <c r="J665" s="11">
        <f t="shared" si="33"/>
        <v>5.4172149777202943E-4</v>
      </c>
      <c r="K665" s="11">
        <f t="shared" si="33"/>
        <v>8.6530589348361741E-4</v>
      </c>
      <c r="L665" s="11">
        <f t="shared" si="33"/>
        <v>1.2984339057920844E-3</v>
      </c>
      <c r="M665" s="11">
        <f t="shared" si="33"/>
        <v>1.8303183276657984E-3</v>
      </c>
      <c r="N665" s="11">
        <f t="shared" si="33"/>
        <v>2.4237621783315742E-3</v>
      </c>
      <c r="O665" s="11">
        <f t="shared" si="33"/>
        <v>3.0151573052155682E-3</v>
      </c>
      <c r="P665" s="11">
        <f t="shared" si="34"/>
        <v>3.5235995054273658E-3</v>
      </c>
      <c r="Q665" s="11">
        <f t="shared" si="34"/>
        <v>3.8682960184467812E-3</v>
      </c>
      <c r="R665" s="11">
        <f t="shared" si="34"/>
        <v>3.9894172022823648E-3</v>
      </c>
      <c r="S665" s="11">
        <f t="shared" si="34"/>
        <v>3.8650561375132581E-3</v>
      </c>
      <c r="T665" s="11">
        <f t="shared" si="34"/>
        <v>3.5176996145903751E-3</v>
      </c>
      <c r="U665" s="11">
        <f t="shared" si="34"/>
        <v>3.0075876380198222E-3</v>
      </c>
      <c r="V665" s="11">
        <f t="shared" si="34"/>
        <v>2.4156523120481125E-3</v>
      </c>
      <c r="W665" s="11">
        <f t="shared" si="34"/>
        <v>1.8226662653541919E-3</v>
      </c>
      <c r="X665" s="11">
        <f t="shared" si="34"/>
        <v>1.2919225540645716E-3</v>
      </c>
      <c r="Y665" s="11">
        <f t="shared" si="34"/>
        <v>8.6024548031714829E-4</v>
      </c>
      <c r="Z665" s="11">
        <f t="shared" si="35"/>
        <v>5.3810238116504163E-4</v>
      </c>
      <c r="AA665" s="11">
        <f t="shared" si="35"/>
        <v>3.1620157079680826E-4</v>
      </c>
      <c r="AB665" s="11">
        <f t="shared" si="35"/>
        <v>1.7454994934879321E-4</v>
      </c>
      <c r="AC665" s="11">
        <f t="shared" si="35"/>
        <v>9.0517390660882889E-5</v>
      </c>
      <c r="AD665" s="11">
        <f t="shared" si="35"/>
        <v>4.4096175049434609E-5</v>
      </c>
      <c r="AE665" s="11">
        <f t="shared" si="35"/>
        <v>2.0180243797411421E-5</v>
      </c>
      <c r="AF665" s="11">
        <f t="shared" si="35"/>
        <v>8.6757792324682195E-6</v>
      </c>
      <c r="AG665" s="11">
        <f t="shared" si="35"/>
        <v>3.5038634330966942E-6</v>
      </c>
      <c r="AH665" s="11">
        <f t="shared" si="35"/>
        <v>1.3293595017631626E-6</v>
      </c>
      <c r="AI665" s="11">
        <f t="shared" si="35"/>
        <v>4.7379918826197722E-7</v>
      </c>
      <c r="AJ665" s="11">
        <f t="shared" si="36"/>
        <v>1.5863637434577428E-7</v>
      </c>
      <c r="AK665" s="11">
        <f t="shared" si="36"/>
        <v>4.9896241547020508E-8</v>
      </c>
      <c r="AL665" s="11">
        <f t="shared" si="36"/>
        <v>1.4743122916273794E-8</v>
      </c>
      <c r="AM665" s="11">
        <f t="shared" si="36"/>
        <v>4.0923025486268231E-9</v>
      </c>
      <c r="AN665" s="11">
        <f t="shared" si="36"/>
        <v>1.0670937512993149E-9</v>
      </c>
      <c r="AO665" s="11">
        <f t="shared" si="36"/>
        <v>2.6139303679191623E-10</v>
      </c>
      <c r="AP665" s="11">
        <f t="shared" si="36"/>
        <v>6.0150888491575255E-11</v>
      </c>
      <c r="AQ665" s="11">
        <f t="shared" si="36"/>
        <v>1.3003093158788295E-11</v>
      </c>
      <c r="AR665" s="11">
        <f t="shared" si="36"/>
        <v>2.6406320868183008E-12</v>
      </c>
      <c r="AS665" s="11">
        <f t="shared" si="36"/>
        <v>5.0376235810680612E-13</v>
      </c>
      <c r="AT665" s="11">
        <f t="shared" si="36"/>
        <v>9.0281782515583688E-14</v>
      </c>
      <c r="AV665" s="11">
        <f t="shared" si="15"/>
        <v>3.9965212177355304E-2</v>
      </c>
      <c r="AX665" s="15">
        <f t="shared" ca="1" si="13"/>
        <v>99.720061479367175</v>
      </c>
      <c r="AZ665" s="14">
        <f t="shared" ca="1" si="16"/>
        <v>1961.0087896178843</v>
      </c>
    </row>
    <row r="666" spans="1:52" x14ac:dyDescent="0.2">
      <c r="A666" s="9" t="str">
        <f t="shared" si="6"/>
        <v>Denmark</v>
      </c>
      <c r="B666" s="13">
        <f t="shared" si="7"/>
        <v>1.5399900000000022E-2</v>
      </c>
      <c r="C666" s="12">
        <f t="shared" si="14"/>
        <v>-2.1596496722829994</v>
      </c>
      <c r="E666" s="15">
        <f t="shared" si="8"/>
        <v>615.96496722829988</v>
      </c>
      <c r="F666" s="11">
        <f t="shared" si="33"/>
        <v>2.3017858107390936E-11</v>
      </c>
      <c r="G666" s="11">
        <f t="shared" si="33"/>
        <v>1.0405637006719213E-10</v>
      </c>
      <c r="H666" s="11">
        <f t="shared" si="33"/>
        <v>4.419051163975604E-10</v>
      </c>
      <c r="I666" s="11">
        <f t="shared" si="33"/>
        <v>1.7629743060879574E-9</v>
      </c>
      <c r="J666" s="11">
        <f t="shared" si="33"/>
        <v>6.6072316082216734E-9</v>
      </c>
      <c r="K666" s="11">
        <f t="shared" si="33"/>
        <v>2.3262140446203333E-8</v>
      </c>
      <c r="L666" s="11">
        <f t="shared" si="33"/>
        <v>7.6937206068955353E-8</v>
      </c>
      <c r="M666" s="11">
        <f t="shared" si="33"/>
        <v>2.3904504371986046E-7</v>
      </c>
      <c r="N666" s="11">
        <f t="shared" si="33"/>
        <v>6.9771758836407029E-7</v>
      </c>
      <c r="O666" s="11">
        <f t="shared" si="33"/>
        <v>1.9130934873844714E-6</v>
      </c>
      <c r="P666" s="11">
        <f t="shared" si="34"/>
        <v>4.9277573050305195E-6</v>
      </c>
      <c r="Q666" s="11">
        <f t="shared" si="34"/>
        <v>1.1923919144892939E-5</v>
      </c>
      <c r="R666" s="11">
        <f t="shared" si="34"/>
        <v>2.7104745221791631E-5</v>
      </c>
      <c r="S666" s="11">
        <f t="shared" si="34"/>
        <v>5.7879961179893862E-5</v>
      </c>
      <c r="T666" s="11">
        <f t="shared" si="34"/>
        <v>1.161094927739997E-4</v>
      </c>
      <c r="U666" s="11">
        <f t="shared" si="34"/>
        <v>2.188083138264779E-4</v>
      </c>
      <c r="V666" s="11">
        <f t="shared" si="34"/>
        <v>3.8736154637741469E-4</v>
      </c>
      <c r="W666" s="11">
        <f t="shared" si="34"/>
        <v>6.44207515570369E-4</v>
      </c>
      <c r="X666" s="11">
        <f t="shared" si="34"/>
        <v>1.0064487466383382E-3</v>
      </c>
      <c r="Y666" s="11">
        <f t="shared" si="34"/>
        <v>1.4771144083553294E-3</v>
      </c>
      <c r="Z666" s="11">
        <f t="shared" si="35"/>
        <v>2.0365411997689186E-3</v>
      </c>
      <c r="AA666" s="11">
        <f t="shared" si="35"/>
        <v>2.6377210260765606E-3</v>
      </c>
      <c r="AB666" s="11">
        <f t="shared" si="35"/>
        <v>3.2093798159373494E-3</v>
      </c>
      <c r="AC666" s="11">
        <f t="shared" si="35"/>
        <v>3.668343261611235E-3</v>
      </c>
      <c r="AD666" s="11">
        <f t="shared" si="35"/>
        <v>3.9389041529693082E-3</v>
      </c>
      <c r="AE666" s="11">
        <f t="shared" si="35"/>
        <v>3.9731727978615126E-3</v>
      </c>
      <c r="AF666" s="11">
        <f t="shared" si="35"/>
        <v>3.7649229152340426E-3</v>
      </c>
      <c r="AG666" s="11">
        <f t="shared" si="35"/>
        <v>3.3514389974091991E-3</v>
      </c>
      <c r="AH666" s="11">
        <f t="shared" si="35"/>
        <v>2.8026130752479106E-3</v>
      </c>
      <c r="AI666" s="11">
        <f t="shared" si="35"/>
        <v>2.2016666488483758E-3</v>
      </c>
      <c r="AJ666" s="11">
        <f t="shared" si="36"/>
        <v>1.6247875345818904E-3</v>
      </c>
      <c r="AK666" s="11">
        <f t="shared" si="36"/>
        <v>1.1264143852707264E-3</v>
      </c>
      <c r="AL666" s="11">
        <f t="shared" si="36"/>
        <v>7.335950507587791E-4</v>
      </c>
      <c r="AM666" s="11">
        <f t="shared" si="36"/>
        <v>4.488189569358091E-4</v>
      </c>
      <c r="AN666" s="11">
        <f t="shared" si="36"/>
        <v>2.5795418987932983E-4</v>
      </c>
      <c r="AO666" s="11">
        <f t="shared" si="36"/>
        <v>1.3927416890856096E-4</v>
      </c>
      <c r="AP666" s="11">
        <f t="shared" si="36"/>
        <v>7.0640726917226568E-5</v>
      </c>
      <c r="AQ666" s="11">
        <f t="shared" si="36"/>
        <v>3.3658622526297678E-5</v>
      </c>
      <c r="AR666" s="11">
        <f t="shared" si="36"/>
        <v>1.5065866416825533E-5</v>
      </c>
      <c r="AS666" s="11">
        <f t="shared" si="36"/>
        <v>6.3350271590243576E-6</v>
      </c>
      <c r="AT666" s="11">
        <f t="shared" si="36"/>
        <v>2.5024156340546312E-6</v>
      </c>
      <c r="AV666" s="11">
        <f t="shared" si="15"/>
        <v>3.9998596236997717E-2</v>
      </c>
      <c r="AX666" s="15">
        <f t="shared" ca="1" si="13"/>
        <v>0.20288154820048085</v>
      </c>
      <c r="AZ666" s="14">
        <f t="shared" ca="1" si="16"/>
        <v>0.89309257982671608</v>
      </c>
    </row>
    <row r="667" spans="1:52" x14ac:dyDescent="0.2">
      <c r="A667" s="9" t="str">
        <f t="shared" si="6"/>
        <v>Djibouti</v>
      </c>
      <c r="B667" s="13">
        <f t="shared" si="7"/>
        <v>0.85511809999999999</v>
      </c>
      <c r="C667" s="12">
        <f t="shared" si="14"/>
        <v>1.0586399181796662</v>
      </c>
      <c r="E667" s="15">
        <f t="shared" si="8"/>
        <v>294.13600818203338</v>
      </c>
      <c r="F667" s="11">
        <f t="shared" si="33"/>
        <v>5.2752030964329278E-5</v>
      </c>
      <c r="G667" s="11">
        <f t="shared" si="33"/>
        <v>1.0666491592240745E-4</v>
      </c>
      <c r="H667" s="11">
        <f t="shared" si="33"/>
        <v>2.0260987139953453E-4</v>
      </c>
      <c r="I667" s="11">
        <f t="shared" si="33"/>
        <v>3.6153987314539504E-4</v>
      </c>
      <c r="J667" s="11">
        <f t="shared" si="33"/>
        <v>6.0604991770584729E-4</v>
      </c>
      <c r="K667" s="11">
        <f t="shared" si="33"/>
        <v>9.543708958250442E-4</v>
      </c>
      <c r="L667" s="11">
        <f t="shared" si="33"/>
        <v>1.411830539085621E-3</v>
      </c>
      <c r="M667" s="11">
        <f t="shared" si="33"/>
        <v>1.962025067395574E-3</v>
      </c>
      <c r="N667" s="11">
        <f t="shared" si="33"/>
        <v>2.561433743996104E-3</v>
      </c>
      <c r="O667" s="11">
        <f t="shared" si="33"/>
        <v>3.1413642447738208E-3</v>
      </c>
      <c r="P667" s="11">
        <f t="shared" si="34"/>
        <v>3.6191789795211819E-3</v>
      </c>
      <c r="Q667" s="11">
        <f t="shared" si="34"/>
        <v>3.9170437321724436E-3</v>
      </c>
      <c r="R667" s="11">
        <f t="shared" si="34"/>
        <v>3.9825696027019691E-3</v>
      </c>
      <c r="S667" s="11">
        <f t="shared" si="34"/>
        <v>3.803863498036564E-3</v>
      </c>
      <c r="T667" s="11">
        <f t="shared" si="34"/>
        <v>3.4130532799838144E-3</v>
      </c>
      <c r="U667" s="11">
        <f t="shared" si="34"/>
        <v>2.8768538998194975E-3</v>
      </c>
      <c r="V667" s="11">
        <f t="shared" si="34"/>
        <v>2.2779759822219086E-3</v>
      </c>
      <c r="W667" s="11">
        <f t="shared" si="34"/>
        <v>1.6944824281223186E-3</v>
      </c>
      <c r="X667" s="11">
        <f t="shared" si="34"/>
        <v>1.1840814928546885E-3</v>
      </c>
      <c r="Y667" s="11">
        <f t="shared" si="34"/>
        <v>7.7728933996236839E-4</v>
      </c>
      <c r="Z667" s="11">
        <f t="shared" si="35"/>
        <v>4.7933641679739263E-4</v>
      </c>
      <c r="AA667" s="11">
        <f t="shared" si="35"/>
        <v>2.7768647871420296E-4</v>
      </c>
      <c r="AB667" s="11">
        <f t="shared" si="35"/>
        <v>1.5112128454465633E-4</v>
      </c>
      <c r="AC667" s="11">
        <f t="shared" si="35"/>
        <v>7.7259720824371031E-5</v>
      </c>
      <c r="AD667" s="11">
        <f t="shared" si="35"/>
        <v>3.7105409374612291E-5</v>
      </c>
      <c r="AE667" s="11">
        <f t="shared" si="35"/>
        <v>1.6740865808898669E-5</v>
      </c>
      <c r="AF667" s="11">
        <f t="shared" si="35"/>
        <v>7.0953724584564369E-6</v>
      </c>
      <c r="AG667" s="11">
        <f t="shared" si="35"/>
        <v>2.8250691031625305E-6</v>
      </c>
      <c r="AH667" s="11">
        <f t="shared" si="35"/>
        <v>1.0566704144900384E-6</v>
      </c>
      <c r="AI667" s="11">
        <f t="shared" si="35"/>
        <v>3.712843256432906E-7</v>
      </c>
      <c r="AJ667" s="11">
        <f t="shared" si="36"/>
        <v>1.2255478640246537E-7</v>
      </c>
      <c r="AK667" s="11">
        <f t="shared" si="36"/>
        <v>3.8002357086628332E-8</v>
      </c>
      <c r="AL667" s="11">
        <f t="shared" si="36"/>
        <v>1.1069994023670743E-8</v>
      </c>
      <c r="AM667" s="11">
        <f t="shared" si="36"/>
        <v>3.0292898748219613E-9</v>
      </c>
      <c r="AN667" s="11">
        <f t="shared" si="36"/>
        <v>7.7873711696800155E-10</v>
      </c>
      <c r="AO667" s="11">
        <f t="shared" si="36"/>
        <v>1.8806046758388491E-10</v>
      </c>
      <c r="AP667" s="11">
        <f t="shared" si="36"/>
        <v>4.2663918697742819E-11</v>
      </c>
      <c r="AQ667" s="11">
        <f t="shared" si="36"/>
        <v>9.0924426286137048E-12</v>
      </c>
      <c r="AR667" s="11">
        <f t="shared" si="36"/>
        <v>1.8203587709655508E-12</v>
      </c>
      <c r="AS667" s="11">
        <f t="shared" si="36"/>
        <v>3.4236550964029013E-13</v>
      </c>
      <c r="AT667" s="11">
        <f t="shared" si="36"/>
        <v>6.0489447507392199E-14</v>
      </c>
      <c r="AV667" s="11">
        <f t="shared" si="15"/>
        <v>3.9957807585180881E-2</v>
      </c>
      <c r="AX667" s="15">
        <f t="shared" ca="1" si="13"/>
        <v>0.85504295259207908</v>
      </c>
      <c r="AZ667" s="14">
        <f t="shared" ca="1" si="16"/>
        <v>16.803539194533506</v>
      </c>
    </row>
    <row r="668" spans="1:52" x14ac:dyDescent="0.2">
      <c r="A668" s="9" t="str">
        <f t="shared" si="6"/>
        <v>Dominica</v>
      </c>
      <c r="B668" s="13">
        <f t="shared" si="7"/>
        <v>0.43232009999999998</v>
      </c>
      <c r="C668" s="12">
        <f t="shared" si="14"/>
        <v>-0.17047041399574639</v>
      </c>
      <c r="E668" s="15">
        <f t="shared" si="8"/>
        <v>417.04704139957465</v>
      </c>
      <c r="F668" s="11">
        <f t="shared" ref="F668:O677" si="37">_xlfn.NORM.DIST(F$607,$E668,$B$37+$B$38*$E668,FALSE)</f>
        <v>6.669702089976558E-7</v>
      </c>
      <c r="G668" s="11">
        <f t="shared" si="37"/>
        <v>1.8337401982445452E-6</v>
      </c>
      <c r="H668" s="11">
        <f t="shared" si="37"/>
        <v>4.7361535018396183E-6</v>
      </c>
      <c r="I668" s="11">
        <f t="shared" si="37"/>
        <v>1.1491330853472878E-5</v>
      </c>
      <c r="J668" s="11">
        <f t="shared" si="37"/>
        <v>2.6192170121038061E-5</v>
      </c>
      <c r="K668" s="11">
        <f t="shared" si="37"/>
        <v>5.6082741062953118E-5</v>
      </c>
      <c r="L668" s="11">
        <f t="shared" si="37"/>
        <v>1.1280895483614011E-4</v>
      </c>
      <c r="M668" s="11">
        <f t="shared" si="37"/>
        <v>2.131643205472816E-4</v>
      </c>
      <c r="N668" s="11">
        <f t="shared" si="37"/>
        <v>3.7839208871435148E-4</v>
      </c>
      <c r="O668" s="11">
        <f t="shared" si="37"/>
        <v>6.3099537523735602E-4</v>
      </c>
      <c r="P668" s="11">
        <f t="shared" ref="P668:Y677" si="38">_xlfn.NORM.DIST(P$607,$E668,$B$37+$B$38*$E668,FALSE)</f>
        <v>9.8847775321097273E-4</v>
      </c>
      <c r="Q668" s="11">
        <f t="shared" si="38"/>
        <v>1.4546691133715589E-3</v>
      </c>
      <c r="R668" s="11">
        <f t="shared" si="38"/>
        <v>2.0110280616478984E-3</v>
      </c>
      <c r="S668" s="11">
        <f t="shared" si="38"/>
        <v>2.6117321710360385E-3</v>
      </c>
      <c r="T668" s="11">
        <f t="shared" si="38"/>
        <v>3.1863666031414577E-3</v>
      </c>
      <c r="U668" s="11">
        <f t="shared" si="38"/>
        <v>3.6519047298160258E-3</v>
      </c>
      <c r="V668" s="11">
        <f t="shared" si="38"/>
        <v>3.9318752650998991E-3</v>
      </c>
      <c r="W668" s="11">
        <f t="shared" si="38"/>
        <v>3.9768262726809457E-3</v>
      </c>
      <c r="X668" s="11">
        <f t="shared" si="38"/>
        <v>3.7785928777470945E-3</v>
      </c>
      <c r="Y668" s="11">
        <f t="shared" si="38"/>
        <v>3.3727191527181373E-3</v>
      </c>
      <c r="Z668" s="11">
        <f t="shared" ref="Z668:AI677" si="39">_xlfn.NORM.DIST(Z$607,$E668,$B$37+$B$38*$E668,FALSE)</f>
        <v>2.8280484857031748E-3</v>
      </c>
      <c r="AA668" s="11">
        <f t="shared" si="39"/>
        <v>2.2276662131122025E-3</v>
      </c>
      <c r="AB668" s="11">
        <f t="shared" si="39"/>
        <v>1.6484279888770417E-3</v>
      </c>
      <c r="AC668" s="11">
        <f t="shared" si="39"/>
        <v>1.1458992537990132E-3</v>
      </c>
      <c r="AD668" s="11">
        <f t="shared" si="39"/>
        <v>7.4830644936564497E-4</v>
      </c>
      <c r="AE668" s="11">
        <f t="shared" si="39"/>
        <v>4.5905966431992687E-4</v>
      </c>
      <c r="AF668" s="11">
        <f t="shared" si="39"/>
        <v>2.6455463585259444E-4</v>
      </c>
      <c r="AG668" s="11">
        <f t="shared" si="39"/>
        <v>1.43224796039328E-4</v>
      </c>
      <c r="AH668" s="11">
        <f t="shared" si="39"/>
        <v>7.2841292548192271E-5</v>
      </c>
      <c r="AI668" s="11">
        <f t="shared" si="39"/>
        <v>3.4801155951773638E-5</v>
      </c>
      <c r="AJ668" s="11">
        <f t="shared" ref="AJ668:AT677" si="40">_xlfn.NORM.DIST(AJ$607,$E668,$B$37+$B$38*$E668,FALSE)</f>
        <v>1.561946990245143E-5</v>
      </c>
      <c r="AK668" s="11">
        <f t="shared" si="40"/>
        <v>6.5856023906659598E-6</v>
      </c>
      <c r="AL668" s="11">
        <f t="shared" si="40"/>
        <v>2.6084427968749923E-6</v>
      </c>
      <c r="AM668" s="11">
        <f t="shared" si="40"/>
        <v>9.7056298128480926E-7</v>
      </c>
      <c r="AN668" s="11">
        <f t="shared" si="40"/>
        <v>3.3925223939514441E-7</v>
      </c>
      <c r="AO668" s="11">
        <f t="shared" si="40"/>
        <v>1.1139823718874578E-7</v>
      </c>
      <c r="AP668" s="11">
        <f t="shared" si="40"/>
        <v>3.4362955416689656E-8</v>
      </c>
      <c r="AQ668" s="11">
        <f t="shared" si="40"/>
        <v>9.9577058648145106E-9</v>
      </c>
      <c r="AR668" s="11">
        <f t="shared" si="40"/>
        <v>2.7107200852393114E-9</v>
      </c>
      <c r="AS668" s="11">
        <f t="shared" si="40"/>
        <v>6.932129202218088E-10</v>
      </c>
      <c r="AT668" s="11">
        <f t="shared" si="40"/>
        <v>1.665348837830391E-10</v>
      </c>
      <c r="AV668" s="11">
        <f t="shared" si="15"/>
        <v>3.9999668400997647E-2</v>
      </c>
      <c r="AX668" s="15">
        <f t="shared" ca="1" si="13"/>
        <v>5.8074136961927113E-2</v>
      </c>
      <c r="AZ668" s="14">
        <f t="shared" ca="1" si="16"/>
        <v>0.88934416558144069</v>
      </c>
    </row>
    <row r="669" spans="1:52" x14ac:dyDescent="0.2">
      <c r="A669" s="9" t="str">
        <f t="shared" si="6"/>
        <v>Dominican Republic</v>
      </c>
      <c r="B669" s="13">
        <f t="shared" si="7"/>
        <v>0.47575630000000002</v>
      </c>
      <c r="C669" s="12">
        <f t="shared" si="14"/>
        <v>-6.0807396084483552E-2</v>
      </c>
      <c r="E669" s="15">
        <f t="shared" si="8"/>
        <v>406.08073960844837</v>
      </c>
      <c r="F669" s="11">
        <f t="shared" si="37"/>
        <v>1.0474131783241539E-6</v>
      </c>
      <c r="G669" s="11">
        <f t="shared" si="37"/>
        <v>2.801837168828769E-6</v>
      </c>
      <c r="H669" s="11">
        <f t="shared" si="37"/>
        <v>7.04083789853917E-6</v>
      </c>
      <c r="I669" s="11">
        <f t="shared" si="37"/>
        <v>1.6621200711399583E-5</v>
      </c>
      <c r="J669" s="11">
        <f t="shared" si="37"/>
        <v>3.6860144807267552E-5</v>
      </c>
      <c r="K669" s="11">
        <f t="shared" si="37"/>
        <v>7.6790637857819733E-5</v>
      </c>
      <c r="L669" s="11">
        <f t="shared" si="37"/>
        <v>1.5028516343076998E-4</v>
      </c>
      <c r="M669" s="11">
        <f t="shared" si="37"/>
        <v>2.7629977783907492E-4</v>
      </c>
      <c r="N669" s="11">
        <f t="shared" si="37"/>
        <v>4.7720123436027914E-4</v>
      </c>
      <c r="O669" s="11">
        <f t="shared" si="37"/>
        <v>7.7424636650055443E-4</v>
      </c>
      <c r="P669" s="11">
        <f t="shared" si="38"/>
        <v>1.1800852669019764E-3</v>
      </c>
      <c r="Q669" s="11">
        <f t="shared" si="38"/>
        <v>1.6896789576041711E-3</v>
      </c>
      <c r="R669" s="11">
        <f t="shared" si="38"/>
        <v>2.2727496408504622E-3</v>
      </c>
      <c r="S669" s="11">
        <f t="shared" si="38"/>
        <v>2.8718092820705834E-3</v>
      </c>
      <c r="T669" s="11">
        <f t="shared" si="38"/>
        <v>3.4089151131458952E-3</v>
      </c>
      <c r="U669" s="11">
        <f t="shared" si="38"/>
        <v>3.8013107484499258E-3</v>
      </c>
      <c r="V669" s="11">
        <f t="shared" si="38"/>
        <v>3.9820540935998532E-3</v>
      </c>
      <c r="W669" s="11">
        <f t="shared" si="38"/>
        <v>3.9186595316144475E-3</v>
      </c>
      <c r="X669" s="11">
        <f t="shared" si="38"/>
        <v>3.6226343715572238E-3</v>
      </c>
      <c r="Y669" s="11">
        <f t="shared" si="38"/>
        <v>3.1460677419974862E-3</v>
      </c>
      <c r="Z669" s="11">
        <f t="shared" si="39"/>
        <v>2.5666593413412576E-3</v>
      </c>
      <c r="AA669" s="11">
        <f t="shared" si="39"/>
        <v>1.9670934264154993E-3</v>
      </c>
      <c r="AB669" s="11">
        <f t="shared" si="39"/>
        <v>1.4162448318961137E-3</v>
      </c>
      <c r="AC669" s="11">
        <f t="shared" si="39"/>
        <v>9.5787377671729772E-4</v>
      </c>
      <c r="AD669" s="11">
        <f t="shared" si="39"/>
        <v>6.0860403123874998E-4</v>
      </c>
      <c r="AE669" s="11">
        <f t="shared" si="39"/>
        <v>3.6326031928061997E-4</v>
      </c>
      <c r="AF669" s="11">
        <f t="shared" si="39"/>
        <v>2.0368436378164138E-4</v>
      </c>
      <c r="AG669" s="11">
        <f t="shared" si="39"/>
        <v>1.0728870819818521E-4</v>
      </c>
      <c r="AH669" s="11">
        <f t="shared" si="39"/>
        <v>5.3089292353245941E-5</v>
      </c>
      <c r="AI669" s="11">
        <f t="shared" si="39"/>
        <v>2.4678368886057256E-5</v>
      </c>
      <c r="AJ669" s="11">
        <f t="shared" si="40"/>
        <v>1.0776619812932888E-5</v>
      </c>
      <c r="AK669" s="11">
        <f t="shared" si="40"/>
        <v>4.4208447793588726E-6</v>
      </c>
      <c r="AL669" s="11">
        <f t="shared" si="40"/>
        <v>1.7036664320413281E-6</v>
      </c>
      <c r="AM669" s="11">
        <f t="shared" si="40"/>
        <v>6.1676605174064948E-7</v>
      </c>
      <c r="AN669" s="11">
        <f t="shared" si="40"/>
        <v>2.0975530361199825E-7</v>
      </c>
      <c r="AO669" s="11">
        <f t="shared" si="40"/>
        <v>6.7013458975304321E-8</v>
      </c>
      <c r="AP669" s="11">
        <f t="shared" si="40"/>
        <v>2.0112576752428671E-8</v>
      </c>
      <c r="AQ669" s="11">
        <f t="shared" si="40"/>
        <v>5.6706127318777257E-9</v>
      </c>
      <c r="AR669" s="11">
        <f t="shared" si="40"/>
        <v>1.5019271144654096E-9</v>
      </c>
      <c r="AS669" s="11">
        <f t="shared" si="40"/>
        <v>3.7370105309587015E-10</v>
      </c>
      <c r="AT669" s="11">
        <f t="shared" si="40"/>
        <v>8.7348686873243514E-11</v>
      </c>
      <c r="AV669" s="11">
        <f t="shared" si="15"/>
        <v>3.9999458233658539E-2</v>
      </c>
      <c r="AX669" s="15">
        <f t="shared" ca="1" si="13"/>
        <v>5.9890373380500881</v>
      </c>
      <c r="AZ669" s="14">
        <f t="shared" ca="1" si="16"/>
        <v>96.280528597496698</v>
      </c>
    </row>
    <row r="670" spans="1:52" x14ac:dyDescent="0.2">
      <c r="A670" s="9" t="str">
        <f t="shared" si="6"/>
        <v>Ecuador</v>
      </c>
      <c r="B670" s="13">
        <f t="shared" si="7"/>
        <v>0.39793659999999997</v>
      </c>
      <c r="C670" s="12">
        <f t="shared" si="14"/>
        <v>-0.25869160160028759</v>
      </c>
      <c r="E670" s="15">
        <f t="shared" si="8"/>
        <v>425.86916016002874</v>
      </c>
      <c r="F670" s="11">
        <f t="shared" si="37"/>
        <v>4.5986365298111345E-7</v>
      </c>
      <c r="G670" s="11">
        <f t="shared" si="37"/>
        <v>1.2925249881449813E-6</v>
      </c>
      <c r="H670" s="11">
        <f t="shared" si="37"/>
        <v>3.4127573131908088E-6</v>
      </c>
      <c r="I670" s="11">
        <f t="shared" si="37"/>
        <v>8.465029167191514E-6</v>
      </c>
      <c r="J670" s="11">
        <f t="shared" si="37"/>
        <v>1.9724595540446642E-5</v>
      </c>
      <c r="K670" s="11">
        <f t="shared" si="37"/>
        <v>4.3176193285789238E-5</v>
      </c>
      <c r="L670" s="11">
        <f t="shared" si="37"/>
        <v>8.8784506853142704E-5</v>
      </c>
      <c r="M670" s="11">
        <f t="shared" si="37"/>
        <v>1.7150888327760474E-4</v>
      </c>
      <c r="N670" s="11">
        <f t="shared" si="37"/>
        <v>3.112380219058204E-4</v>
      </c>
      <c r="O670" s="11">
        <f t="shared" si="37"/>
        <v>5.3058536726090808E-4</v>
      </c>
      <c r="P670" s="11">
        <f t="shared" si="38"/>
        <v>8.4971734934519518E-4</v>
      </c>
      <c r="Q670" s="11">
        <f t="shared" si="38"/>
        <v>1.2783515359946779E-3</v>
      </c>
      <c r="R670" s="11">
        <f t="shared" si="38"/>
        <v>1.8066861047636266E-3</v>
      </c>
      <c r="S670" s="11">
        <f t="shared" si="38"/>
        <v>2.3986766422616707E-3</v>
      </c>
      <c r="T670" s="11">
        <f t="shared" si="38"/>
        <v>2.9916949108669175E-3</v>
      </c>
      <c r="U670" s="11">
        <f t="shared" si="38"/>
        <v>3.5052540044031694E-3</v>
      </c>
      <c r="V670" s="11">
        <f t="shared" si="38"/>
        <v>3.8581426442262767E-3</v>
      </c>
      <c r="W670" s="11">
        <f t="shared" si="38"/>
        <v>3.9892721185049536E-3</v>
      </c>
      <c r="X670" s="11">
        <f t="shared" si="38"/>
        <v>3.8749458488612849E-3</v>
      </c>
      <c r="Y670" s="11">
        <f t="shared" si="38"/>
        <v>3.5358530604888165E-3</v>
      </c>
      <c r="Z670" s="11">
        <f t="shared" si="39"/>
        <v>3.0309542047994489E-3</v>
      </c>
      <c r="AA670" s="11">
        <f t="shared" si="39"/>
        <v>2.4407378458197438E-3</v>
      </c>
      <c r="AB670" s="11">
        <f t="shared" si="39"/>
        <v>1.8463732135258076E-3</v>
      </c>
      <c r="AC670" s="11">
        <f t="shared" si="39"/>
        <v>1.3121226773397756E-3</v>
      </c>
      <c r="AD670" s="11">
        <f t="shared" si="39"/>
        <v>8.7596345287419745E-4</v>
      </c>
      <c r="AE670" s="11">
        <f t="shared" si="39"/>
        <v>5.4935632242642863E-4</v>
      </c>
      <c r="AF670" s="11">
        <f t="shared" si="39"/>
        <v>3.2365242266248271E-4</v>
      </c>
      <c r="AG670" s="11">
        <f t="shared" si="39"/>
        <v>1.791266452088292E-4</v>
      </c>
      <c r="AH670" s="11">
        <f t="shared" si="39"/>
        <v>9.3131825800771813E-5</v>
      </c>
      <c r="AI670" s="11">
        <f t="shared" si="39"/>
        <v>4.5487559527933853E-5</v>
      </c>
      <c r="AJ670" s="11">
        <f t="shared" si="40"/>
        <v>2.0871023717685168E-5</v>
      </c>
      <c r="AK670" s="11">
        <f t="shared" si="40"/>
        <v>8.9960417262998665E-6</v>
      </c>
      <c r="AL670" s="11">
        <f t="shared" si="40"/>
        <v>3.6426359177469575E-6</v>
      </c>
      <c r="AM670" s="11">
        <f t="shared" si="40"/>
        <v>1.3855961402467539E-6</v>
      </c>
      <c r="AN670" s="11">
        <f t="shared" si="40"/>
        <v>4.951242061387987E-7</v>
      </c>
      <c r="AO670" s="11">
        <f t="shared" si="40"/>
        <v>1.6620659337858477E-7</v>
      </c>
      <c r="AP670" s="11">
        <f t="shared" si="40"/>
        <v>5.2412989581628257E-8</v>
      </c>
      <c r="AQ670" s="11">
        <f t="shared" si="40"/>
        <v>1.5526952018334765E-8</v>
      </c>
      <c r="AR670" s="11">
        <f t="shared" si="40"/>
        <v>4.3210578898452832E-9</v>
      </c>
      <c r="AS670" s="11">
        <f t="shared" si="40"/>
        <v>1.1296672886943306E-9</v>
      </c>
      <c r="AT670" s="11">
        <f t="shared" si="40"/>
        <v>2.774390679075032E-10</v>
      </c>
      <c r="AV670" s="11">
        <f t="shared" si="15"/>
        <v>3.9999778429354566E-2</v>
      </c>
      <c r="AX670" s="15">
        <f t="shared" ca="1" si="13"/>
        <v>8.6048103641824234</v>
      </c>
      <c r="AZ670" s="14">
        <f t="shared" ca="1" si="16"/>
        <v>126.19662863832424</v>
      </c>
    </row>
    <row r="671" spans="1:52" x14ac:dyDescent="0.2">
      <c r="A671" s="9" t="str">
        <f t="shared" si="6"/>
        <v>Egypt</v>
      </c>
      <c r="B671" s="13">
        <f t="shared" si="7"/>
        <v>0.47784230000000005</v>
      </c>
      <c r="C671" s="12">
        <f t="shared" si="14"/>
        <v>-5.5569703878335756E-2</v>
      </c>
      <c r="E671" s="15">
        <f t="shared" si="8"/>
        <v>405.55697038783359</v>
      </c>
      <c r="F671" s="11">
        <f t="shared" si="37"/>
        <v>1.0699148086966345E-6</v>
      </c>
      <c r="G671" s="11">
        <f t="shared" si="37"/>
        <v>2.8582840242195525E-6</v>
      </c>
      <c r="H671" s="11">
        <f t="shared" si="37"/>
        <v>7.1732862231758424E-6</v>
      </c>
      <c r="I671" s="11">
        <f t="shared" si="37"/>
        <v>1.6911710402143681E-5</v>
      </c>
      <c r="J671" s="11">
        <f t="shared" si="37"/>
        <v>3.7455319070844154E-5</v>
      </c>
      <c r="K671" s="11">
        <f t="shared" si="37"/>
        <v>7.7928454605447514E-5</v>
      </c>
      <c r="L671" s="11">
        <f t="shared" si="37"/>
        <v>1.5231238602394132E-4</v>
      </c>
      <c r="M671" s="11">
        <f t="shared" si="37"/>
        <v>2.7966039975691316E-4</v>
      </c>
      <c r="N671" s="11">
        <f t="shared" si="37"/>
        <v>4.823733672417706E-4</v>
      </c>
      <c r="O671" s="11">
        <f t="shared" si="37"/>
        <v>7.81613881543491E-4</v>
      </c>
      <c r="P671" s="11">
        <f t="shared" si="38"/>
        <v>1.1897557190922922E-3</v>
      </c>
      <c r="Q671" s="11">
        <f t="shared" si="38"/>
        <v>1.7012962048138362E-3</v>
      </c>
      <c r="R671" s="11">
        <f t="shared" si="38"/>
        <v>2.285381251080386E-3</v>
      </c>
      <c r="S671" s="11">
        <f t="shared" si="38"/>
        <v>2.8839915396927265E-3</v>
      </c>
      <c r="T671" s="11">
        <f t="shared" si="38"/>
        <v>3.4188960680773066E-3</v>
      </c>
      <c r="U671" s="11">
        <f t="shared" si="38"/>
        <v>3.8074517670403686E-3</v>
      </c>
      <c r="V671" s="11">
        <f t="shared" si="38"/>
        <v>3.9832679039775469E-3</v>
      </c>
      <c r="W671" s="11">
        <f t="shared" si="38"/>
        <v>3.9147246298440099E-3</v>
      </c>
      <c r="X671" s="11">
        <f t="shared" si="38"/>
        <v>3.6142610253860619E-3</v>
      </c>
      <c r="Y671" s="11">
        <f t="shared" si="38"/>
        <v>3.1346886084504433E-3</v>
      </c>
      <c r="Z671" s="11">
        <f t="shared" si="39"/>
        <v>2.5540293968695665E-3</v>
      </c>
      <c r="AA671" s="11">
        <f t="shared" si="39"/>
        <v>1.9548524034733819E-3</v>
      </c>
      <c r="AB671" s="11">
        <f t="shared" si="39"/>
        <v>1.4055899664716406E-3</v>
      </c>
      <c r="AC671" s="11">
        <f t="shared" si="39"/>
        <v>9.4942337304111083E-4</v>
      </c>
      <c r="AD671" s="11">
        <f t="shared" si="39"/>
        <v>6.024455275268041E-4</v>
      </c>
      <c r="AE671" s="11">
        <f t="shared" si="39"/>
        <v>3.5911392446983639E-4</v>
      </c>
      <c r="AF671" s="11">
        <f t="shared" si="39"/>
        <v>2.0109593896610467E-4</v>
      </c>
      <c r="AG671" s="11">
        <f t="shared" si="39"/>
        <v>1.0578667099380745E-4</v>
      </c>
      <c r="AH671" s="11">
        <f t="shared" si="39"/>
        <v>5.2277546330073352E-5</v>
      </c>
      <c r="AI671" s="11">
        <f t="shared" si="39"/>
        <v>2.4269232124953896E-5</v>
      </c>
      <c r="AJ671" s="11">
        <f t="shared" si="40"/>
        <v>1.0584088689406732E-5</v>
      </c>
      <c r="AK671" s="11">
        <f t="shared" si="40"/>
        <v>4.3361819778616699E-6</v>
      </c>
      <c r="AL671" s="11">
        <f t="shared" si="40"/>
        <v>1.6688531571762579E-6</v>
      </c>
      <c r="AM671" s="11">
        <f t="shared" si="40"/>
        <v>6.0337226627176332E-7</v>
      </c>
      <c r="AN671" s="11">
        <f t="shared" si="40"/>
        <v>2.0493170744283173E-7</v>
      </c>
      <c r="AO671" s="11">
        <f t="shared" si="40"/>
        <v>6.5386722317376773E-8</v>
      </c>
      <c r="AP671" s="11">
        <f t="shared" si="40"/>
        <v>1.9598668713534562E-8</v>
      </c>
      <c r="AQ671" s="11">
        <f t="shared" si="40"/>
        <v>5.5184888685871972E-9</v>
      </c>
      <c r="AR671" s="11">
        <f t="shared" si="40"/>
        <v>1.4597227100951649E-9</v>
      </c>
      <c r="AS671" s="11">
        <f t="shared" si="40"/>
        <v>3.6272471948306785E-10</v>
      </c>
      <c r="AT671" s="11">
        <f t="shared" si="40"/>
        <v>8.4672140176199627E-11</v>
      </c>
      <c r="AV671" s="11">
        <f t="shared" si="15"/>
        <v>3.9999445540220523E-2</v>
      </c>
      <c r="AX671" s="15">
        <f t="shared" ca="1" si="13"/>
        <v>70.06557361259901</v>
      </c>
      <c r="AZ671" s="14">
        <f t="shared" ca="1" si="16"/>
        <v>1128.8378151315253</v>
      </c>
    </row>
    <row r="672" spans="1:52" x14ac:dyDescent="0.2">
      <c r="A672" s="9" t="str">
        <f t="shared" ref="A672:A735" si="41">A210</f>
        <v>El Salvador</v>
      </c>
      <c r="B672" s="13">
        <f t="shared" ref="B672:B735" si="42">1-MIN(SUMPRODUCT((C$141:U$141=N$55)*(C$142:U$142=N$56)*(C$143:U$143=N$57)*(C$144:U$144=N$54)*(C210:U210)),99.99)/100</f>
        <v>0.66257120000000003</v>
      </c>
      <c r="C672" s="12">
        <f t="shared" si="14"/>
        <v>0.41949063161746997</v>
      </c>
      <c r="E672" s="15">
        <f t="shared" ref="E672:E735" si="43">D$608+(B$37+B$38*D$608)*-C672</f>
        <v>358.05093683825299</v>
      </c>
      <c r="F672" s="11">
        <f t="shared" si="37"/>
        <v>6.562542934090743E-6</v>
      </c>
      <c r="G672" s="11">
        <f t="shared" si="37"/>
        <v>1.5568591391073127E-5</v>
      </c>
      <c r="H672" s="11">
        <f t="shared" si="37"/>
        <v>3.4696293109305071E-5</v>
      </c>
      <c r="I672" s="11">
        <f t="shared" si="37"/>
        <v>7.263959773734399E-5</v>
      </c>
      <c r="J672" s="11">
        <f t="shared" si="37"/>
        <v>1.4286320136984939E-4</v>
      </c>
      <c r="K672" s="11">
        <f t="shared" si="37"/>
        <v>2.6395136975690604E-4</v>
      </c>
      <c r="L672" s="11">
        <f t="shared" si="37"/>
        <v>4.5812506879519663E-4</v>
      </c>
      <c r="M672" s="11">
        <f t="shared" si="37"/>
        <v>7.4696592246594796E-4</v>
      </c>
      <c r="N672" s="11">
        <f t="shared" si="37"/>
        <v>1.1441266879221013E-3</v>
      </c>
      <c r="O672" s="11">
        <f t="shared" si="37"/>
        <v>1.6462812725232335E-3</v>
      </c>
      <c r="P672" s="11">
        <f t="shared" si="38"/>
        <v>2.225310179031114E-3</v>
      </c>
      <c r="Q672" s="11">
        <f t="shared" si="38"/>
        <v>2.8257495428363421E-3</v>
      </c>
      <c r="R672" s="11">
        <f t="shared" si="38"/>
        <v>3.3708030050134822E-3</v>
      </c>
      <c r="S672" s="11">
        <f t="shared" si="38"/>
        <v>3.7773712775734589E-3</v>
      </c>
      <c r="T672" s="11">
        <f t="shared" si="38"/>
        <v>3.9765144950673643E-3</v>
      </c>
      <c r="U672" s="11">
        <f t="shared" si="38"/>
        <v>3.9325301495550221E-3</v>
      </c>
      <c r="V672" s="11">
        <f t="shared" si="38"/>
        <v>3.653407759543102E-3</v>
      </c>
      <c r="W672" s="11">
        <f t="shared" si="38"/>
        <v>3.1884589327173646E-3</v>
      </c>
      <c r="X672" s="11">
        <f t="shared" si="38"/>
        <v>2.6140873973389094E-3</v>
      </c>
      <c r="Y672" s="11">
        <f t="shared" si="38"/>
        <v>2.0133346778181413E-3</v>
      </c>
      <c r="Z672" s="11">
        <f t="shared" si="39"/>
        <v>1.4566943621328475E-3</v>
      </c>
      <c r="AA672" s="11">
        <f t="shared" si="39"/>
        <v>9.9009644169965904E-4</v>
      </c>
      <c r="AB672" s="11">
        <f t="shared" si="39"/>
        <v>6.3218349761832624E-4</v>
      </c>
      <c r="AC672" s="11">
        <f t="shared" si="39"/>
        <v>3.7919744725416064E-4</v>
      </c>
      <c r="AD672" s="11">
        <f t="shared" si="39"/>
        <v>2.1367034438808397E-4</v>
      </c>
      <c r="AE672" s="11">
        <f t="shared" si="39"/>
        <v>1.1310444938527486E-4</v>
      </c>
      <c r="AF672" s="11">
        <f t="shared" si="39"/>
        <v>5.6243420464351572E-5</v>
      </c>
      <c r="AG672" s="11">
        <f t="shared" si="39"/>
        <v>2.6273646611000452E-5</v>
      </c>
      <c r="AH672" s="11">
        <f t="shared" si="39"/>
        <v>1.1529901011117135E-5</v>
      </c>
      <c r="AI672" s="11">
        <f t="shared" si="39"/>
        <v>4.7532143336459819E-6</v>
      </c>
      <c r="AJ672" s="11">
        <f t="shared" si="40"/>
        <v>1.8407966375313999E-6</v>
      </c>
      <c r="AK672" s="11">
        <f t="shared" si="40"/>
        <v>6.6970080582686676E-7</v>
      </c>
      <c r="AL672" s="11">
        <f t="shared" si="40"/>
        <v>2.2888241413242798E-7</v>
      </c>
      <c r="AM672" s="11">
        <f t="shared" si="40"/>
        <v>7.3485325878283818E-8</v>
      </c>
      <c r="AN672" s="11">
        <f t="shared" si="40"/>
        <v>2.2163861020242954E-8</v>
      </c>
      <c r="AO672" s="11">
        <f t="shared" si="40"/>
        <v>6.2798143790254246E-9</v>
      </c>
      <c r="AP672" s="11">
        <f t="shared" si="40"/>
        <v>1.6714938786119238E-9</v>
      </c>
      <c r="AQ672" s="11">
        <f t="shared" si="40"/>
        <v>4.1794522603162628E-10</v>
      </c>
      <c r="AR672" s="11">
        <f t="shared" si="40"/>
        <v>9.8172656332348598E-11</v>
      </c>
      <c r="AS672" s="11">
        <f t="shared" si="40"/>
        <v>2.1662985567914046E-11</v>
      </c>
      <c r="AT672" s="11">
        <f t="shared" si="40"/>
        <v>4.4905824368827312E-12</v>
      </c>
      <c r="AV672" s="11">
        <f t="shared" si="15"/>
        <v>3.9995938212021909E-2</v>
      </c>
      <c r="AX672" s="15">
        <f t="shared" ref="AX672:AX735" ca="1" si="44">(B$12+B$13*E672)*C1134</f>
        <v>4.1826002502770381</v>
      </c>
      <c r="AZ672" s="14">
        <f t="shared" ca="1" si="16"/>
        <v>77.919823024602849</v>
      </c>
    </row>
    <row r="673" spans="1:52" x14ac:dyDescent="0.2">
      <c r="A673" s="9" t="str">
        <f t="shared" si="41"/>
        <v>Equatorial Guinea</v>
      </c>
      <c r="B673" s="13">
        <f t="shared" si="42"/>
        <v>0.62217480000000003</v>
      </c>
      <c r="C673" s="12">
        <f t="shared" ref="C673:C736" si="45">NORMINV(B673,0,1)</f>
        <v>0.31119760979066929</v>
      </c>
      <c r="E673" s="15">
        <f t="shared" si="43"/>
        <v>368.88023902093306</v>
      </c>
      <c r="F673" s="11">
        <f t="shared" si="37"/>
        <v>4.4272131563915524E-6</v>
      </c>
      <c r="G673" s="11">
        <f t="shared" si="37"/>
        <v>1.0791091140471747E-5</v>
      </c>
      <c r="H673" s="11">
        <f t="shared" si="37"/>
        <v>2.4709097529904268E-5</v>
      </c>
      <c r="I673" s="11">
        <f t="shared" si="37"/>
        <v>5.315021204944438E-5</v>
      </c>
      <c r="J673" s="11">
        <f t="shared" si="37"/>
        <v>1.0740134357156098E-4</v>
      </c>
      <c r="K673" s="11">
        <f t="shared" si="37"/>
        <v>2.0387830862960587E-4</v>
      </c>
      <c r="L673" s="11">
        <f t="shared" si="37"/>
        <v>3.6357074038559627E-4</v>
      </c>
      <c r="M673" s="11">
        <f t="shared" si="37"/>
        <v>6.0906468954033302E-4</v>
      </c>
      <c r="N673" s="11">
        <f t="shared" si="37"/>
        <v>9.5850529064459467E-4</v>
      </c>
      <c r="O673" s="11">
        <f t="shared" si="37"/>
        <v>1.4170403001165309E-3</v>
      </c>
      <c r="P673" s="11">
        <f t="shared" si="38"/>
        <v>1.9680062969716599E-3</v>
      </c>
      <c r="Q673" s="11">
        <f t="shared" si="38"/>
        <v>2.5675999625194871E-3</v>
      </c>
      <c r="R673" s="11">
        <f t="shared" si="38"/>
        <v>3.1469136957408424E-3</v>
      </c>
      <c r="S673" s="11">
        <f t="shared" si="38"/>
        <v>3.6232549922700944E-3</v>
      </c>
      <c r="T673" s="11">
        <f t="shared" si="38"/>
        <v>3.9189485411147505E-3</v>
      </c>
      <c r="U673" s="11">
        <f t="shared" si="38"/>
        <v>3.981959305861575E-3</v>
      </c>
      <c r="V673" s="11">
        <f t="shared" si="38"/>
        <v>3.8008494591025067E-3</v>
      </c>
      <c r="W673" s="11">
        <f t="shared" si="38"/>
        <v>3.4081689462618645E-3</v>
      </c>
      <c r="X673" s="11">
        <f t="shared" si="38"/>
        <v>2.8709006007684103E-3</v>
      </c>
      <c r="Y673" s="11">
        <f t="shared" si="38"/>
        <v>2.2718088769883194E-3</v>
      </c>
      <c r="Z673" s="11">
        <f t="shared" si="39"/>
        <v>1.6888147876653685E-3</v>
      </c>
      <c r="AA673" s="11">
        <f t="shared" si="39"/>
        <v>1.1793666668495015E-3</v>
      </c>
      <c r="AB673" s="11">
        <f t="shared" si="39"/>
        <v>7.7369941690924897E-4</v>
      </c>
      <c r="AC673" s="11">
        <f t="shared" si="39"/>
        <v>4.7681760841419363E-4</v>
      </c>
      <c r="AD673" s="11">
        <f t="shared" si="39"/>
        <v>2.7605072719682404E-4</v>
      </c>
      <c r="AE673" s="11">
        <f t="shared" si="39"/>
        <v>1.5013505273248065E-4</v>
      </c>
      <c r="AF673" s="11">
        <f t="shared" si="39"/>
        <v>7.6706453023413549E-5</v>
      </c>
      <c r="AG673" s="11">
        <f t="shared" si="39"/>
        <v>3.6816143670466103E-5</v>
      </c>
      <c r="AH673" s="11">
        <f t="shared" si="39"/>
        <v>1.6599740010633041E-5</v>
      </c>
      <c r="AI673" s="11">
        <f t="shared" si="39"/>
        <v>7.0310610825355268E-6</v>
      </c>
      <c r="AJ673" s="11">
        <f t="shared" si="40"/>
        <v>2.7976736381861615E-6</v>
      </c>
      <c r="AK673" s="11">
        <f t="shared" si="40"/>
        <v>1.0457547001826872E-6</v>
      </c>
      <c r="AL673" s="11">
        <f t="shared" si="40"/>
        <v>3.6721396990316234E-7</v>
      </c>
      <c r="AM673" s="11">
        <f t="shared" si="40"/>
        <v>1.211337491459726E-7</v>
      </c>
      <c r="AN673" s="11">
        <f t="shared" si="40"/>
        <v>3.7537705113586262E-8</v>
      </c>
      <c r="AO673" s="11">
        <f t="shared" si="40"/>
        <v>1.0927652410434093E-8</v>
      </c>
      <c r="AP673" s="11">
        <f t="shared" si="40"/>
        <v>2.9884267926533979E-9</v>
      </c>
      <c r="AQ673" s="11">
        <f t="shared" si="40"/>
        <v>7.6774140880589122E-10</v>
      </c>
      <c r="AR673" s="11">
        <f t="shared" si="40"/>
        <v>1.8528655390172536E-10</v>
      </c>
      <c r="AS673" s="11">
        <f t="shared" si="40"/>
        <v>4.2007751646672309E-11</v>
      </c>
      <c r="AT673" s="11">
        <f t="shared" si="40"/>
        <v>8.9468790486202823E-12</v>
      </c>
      <c r="AV673" s="11">
        <f t="shared" ref="AV673:AV736" si="46">SUM(F673:AT673)</f>
        <v>3.9997370855742939E-2</v>
      </c>
      <c r="AX673" s="15">
        <f t="shared" ca="1" si="44"/>
        <v>1.0049922122349626</v>
      </c>
      <c r="AZ673" s="14">
        <f t="shared" ref="AZ673:AZ736" ca="1" si="47">B673*C1135</f>
        <v>18.272794137082183</v>
      </c>
    </row>
    <row r="674" spans="1:52" x14ac:dyDescent="0.2">
      <c r="A674" s="9" t="str">
        <f t="shared" si="41"/>
        <v>Eritrea</v>
      </c>
      <c r="B674" s="13">
        <f t="shared" si="42"/>
        <v>0.91512265999999998</v>
      </c>
      <c r="C674" s="12">
        <f t="shared" si="45"/>
        <v>1.3729924945129524</v>
      </c>
      <c r="E674" s="15">
        <f t="shared" si="43"/>
        <v>262.70075054870478</v>
      </c>
      <c r="F674" s="11">
        <f t="shared" si="37"/>
        <v>1.2657279811702148E-4</v>
      </c>
      <c r="G674" s="11">
        <f t="shared" si="37"/>
        <v>2.3658782645207888E-4</v>
      </c>
      <c r="H674" s="11">
        <f t="shared" si="37"/>
        <v>4.1543301029589385E-4</v>
      </c>
      <c r="I674" s="11">
        <f t="shared" si="37"/>
        <v>6.8527707871041804E-4</v>
      </c>
      <c r="J674" s="11">
        <f t="shared" si="37"/>
        <v>1.0619107166491817E-3</v>
      </c>
      <c r="K674" s="11">
        <f t="shared" si="37"/>
        <v>1.5458466050497907E-3</v>
      </c>
      <c r="L674" s="11">
        <f t="shared" si="37"/>
        <v>2.1139824826848295E-3</v>
      </c>
      <c r="M674" s="11">
        <f t="shared" si="37"/>
        <v>2.7157698769656648E-3</v>
      </c>
      <c r="N674" s="11">
        <f t="shared" si="37"/>
        <v>3.2774882572796844E-3</v>
      </c>
      <c r="O674" s="11">
        <f t="shared" si="37"/>
        <v>3.7157451254806657E-3</v>
      </c>
      <c r="P674" s="11">
        <f t="shared" si="38"/>
        <v>3.9573757118808745E-3</v>
      </c>
      <c r="Q674" s="11">
        <f t="shared" si="38"/>
        <v>3.9593623237199243E-3</v>
      </c>
      <c r="R674" s="11">
        <f t="shared" si="38"/>
        <v>3.7213438732877657E-3</v>
      </c>
      <c r="S674" s="11">
        <f t="shared" si="38"/>
        <v>3.2857230546593343E-3</v>
      </c>
      <c r="T674" s="11">
        <f t="shared" si="38"/>
        <v>2.7253275209071053E-3</v>
      </c>
      <c r="U674" s="11">
        <f t="shared" si="38"/>
        <v>2.1235527009379183E-3</v>
      </c>
      <c r="V674" s="11">
        <f t="shared" si="38"/>
        <v>1.5544042679434367E-3</v>
      </c>
      <c r="W674" s="11">
        <f t="shared" si="38"/>
        <v>1.0688616901015299E-3</v>
      </c>
      <c r="X674" s="11">
        <f t="shared" si="38"/>
        <v>6.9045541148468614E-4</v>
      </c>
      <c r="Y674" s="11">
        <f t="shared" si="38"/>
        <v>4.1899260595975896E-4</v>
      </c>
      <c r="Z674" s="11">
        <f t="shared" si="39"/>
        <v>2.3885463598690131E-4</v>
      </c>
      <c r="AA674" s="11">
        <f t="shared" si="39"/>
        <v>1.2791385450115804E-4</v>
      </c>
      <c r="AB674" s="11">
        <f t="shared" si="39"/>
        <v>6.4351413654107164E-5</v>
      </c>
      <c r="AC674" s="11">
        <f t="shared" si="39"/>
        <v>3.0412715025338986E-5</v>
      </c>
      <c r="AD674" s="11">
        <f t="shared" si="39"/>
        <v>1.3502335287602143E-5</v>
      </c>
      <c r="AE674" s="11">
        <f t="shared" si="39"/>
        <v>5.6314363340972291E-6</v>
      </c>
      <c r="AF674" s="11">
        <f t="shared" si="39"/>
        <v>2.2064092215307861E-6</v>
      </c>
      <c r="AG674" s="11">
        <f t="shared" si="39"/>
        <v>8.1210006298665133E-7</v>
      </c>
      <c r="AH674" s="11">
        <f t="shared" si="39"/>
        <v>2.8079516103458155E-7</v>
      </c>
      <c r="AI674" s="11">
        <f t="shared" si="39"/>
        <v>9.1206604807429866E-8</v>
      </c>
      <c r="AJ674" s="11">
        <f t="shared" si="40"/>
        <v>2.7830406778110193E-8</v>
      </c>
      <c r="AK674" s="11">
        <f t="shared" si="40"/>
        <v>7.9775477787097344E-9</v>
      </c>
      <c r="AL674" s="11">
        <f t="shared" si="40"/>
        <v>2.148205719645053E-9</v>
      </c>
      <c r="AM674" s="11">
        <f t="shared" si="40"/>
        <v>5.4342412916341369E-10</v>
      </c>
      <c r="AN674" s="11">
        <f t="shared" si="40"/>
        <v>1.2913933999745853E-10</v>
      </c>
      <c r="AO674" s="11">
        <f t="shared" si="40"/>
        <v>2.8829346752885062E-11</v>
      </c>
      <c r="AP674" s="11">
        <f t="shared" si="40"/>
        <v>6.0459929432296146E-12</v>
      </c>
      <c r="AQ674" s="11">
        <f t="shared" si="40"/>
        <v>1.1911242458538734E-12</v>
      </c>
      <c r="AR674" s="11">
        <f t="shared" si="40"/>
        <v>2.2044643956246797E-13</v>
      </c>
      <c r="AS674" s="11">
        <f t="shared" si="40"/>
        <v>3.8327077750999572E-14</v>
      </c>
      <c r="AT674" s="11">
        <f t="shared" si="40"/>
        <v>6.2598643380912405E-15</v>
      </c>
      <c r="AV674" s="11">
        <f t="shared" si="46"/>
        <v>3.9884108505462375E-2</v>
      </c>
      <c r="AX674" s="15">
        <f t="shared" ca="1" si="44"/>
        <v>4.3160288592625493</v>
      </c>
      <c r="AZ674" s="14">
        <f t="shared" ca="1" si="47"/>
        <v>83.290237640776766</v>
      </c>
    </row>
    <row r="675" spans="1:52" x14ac:dyDescent="0.2">
      <c r="A675" s="9" t="str">
        <f t="shared" si="41"/>
        <v>Estonia</v>
      </c>
      <c r="B675" s="13">
        <f t="shared" si="42"/>
        <v>6.1807000000000389E-3</v>
      </c>
      <c r="C675" s="12">
        <f t="shared" si="45"/>
        <v>-2.5016559127034745</v>
      </c>
      <c r="E675" s="15">
        <f t="shared" si="43"/>
        <v>650.16559127034748</v>
      </c>
      <c r="F675" s="11">
        <f t="shared" si="37"/>
        <v>2.6409734840303047E-12</v>
      </c>
      <c r="G675" s="11">
        <f t="shared" si="37"/>
        <v>1.3004709632998832E-11</v>
      </c>
      <c r="H675" s="11">
        <f t="shared" si="37"/>
        <v>6.0158067081223208E-11</v>
      </c>
      <c r="I675" s="11">
        <f t="shared" si="37"/>
        <v>2.614229327070385E-10</v>
      </c>
      <c r="J675" s="11">
        <f t="shared" si="37"/>
        <v>1.0672104913552614E-9</v>
      </c>
      <c r="K675" s="11">
        <f t="shared" si="37"/>
        <v>4.0927299017190945E-9</v>
      </c>
      <c r="L675" s="11">
        <f t="shared" si="37"/>
        <v>1.4744589223964698E-8</v>
      </c>
      <c r="M675" s="11">
        <f t="shared" si="37"/>
        <v>4.9900956024856305E-8</v>
      </c>
      <c r="N675" s="11">
        <f t="shared" si="37"/>
        <v>1.5865057455762582E-7</v>
      </c>
      <c r="O675" s="11">
        <f t="shared" si="37"/>
        <v>4.7383924459147768E-7</v>
      </c>
      <c r="P675" s="11">
        <f t="shared" si="38"/>
        <v>1.3294652808709252E-6</v>
      </c>
      <c r="Q675" s="11">
        <f t="shared" si="38"/>
        <v>3.5041248218369594E-6</v>
      </c>
      <c r="R675" s="11">
        <f t="shared" si="38"/>
        <v>8.6763833169348877E-6</v>
      </c>
      <c r="S675" s="11">
        <f t="shared" si="38"/>
        <v>2.0181548602719231E-5</v>
      </c>
      <c r="T675" s="11">
        <f t="shared" si="38"/>
        <v>4.4098806986988881E-5</v>
      </c>
      <c r="U675" s="11">
        <f t="shared" si="38"/>
        <v>9.0522343325931715E-5</v>
      </c>
      <c r="V675" s="11">
        <f t="shared" si="38"/>
        <v>1.7455863213655006E-4</v>
      </c>
      <c r="W675" s="11">
        <f t="shared" si="38"/>
        <v>3.1621572798622676E-4</v>
      </c>
      <c r="X675" s="11">
        <f t="shared" si="38"/>
        <v>5.3812379845384519E-4</v>
      </c>
      <c r="Y675" s="11">
        <f t="shared" si="38"/>
        <v>8.6027544299208992E-4</v>
      </c>
      <c r="Z675" s="11">
        <f t="shared" si="39"/>
        <v>1.2919611299253193E-3</v>
      </c>
      <c r="AA675" s="11">
        <f t="shared" si="39"/>
        <v>1.8227116282029793E-3</v>
      </c>
      <c r="AB675" s="11">
        <f t="shared" si="39"/>
        <v>2.4157004248862132E-3</v>
      </c>
      <c r="AC675" s="11">
        <f t="shared" si="39"/>
        <v>3.0076325896777859E-3</v>
      </c>
      <c r="AD675" s="11">
        <f t="shared" si="39"/>
        <v>3.517734703899311E-3</v>
      </c>
      <c r="AE675" s="11">
        <f t="shared" si="39"/>
        <v>3.8650754785853627E-3</v>
      </c>
      <c r="AF675" s="11">
        <f t="shared" si="39"/>
        <v>3.989417334425897E-3</v>
      </c>
      <c r="AG675" s="11">
        <f t="shared" si="39"/>
        <v>3.8682769175207672E-3</v>
      </c>
      <c r="AH675" s="11">
        <f t="shared" si="39"/>
        <v>3.5235645910428903E-3</v>
      </c>
      <c r="AI675" s="11">
        <f t="shared" si="39"/>
        <v>3.0151124408365061E-3</v>
      </c>
      <c r="AJ675" s="11">
        <f t="shared" si="40"/>
        <v>2.4237140654936218E-3</v>
      </c>
      <c r="AK675" s="11">
        <f t="shared" si="40"/>
        <v>1.8302728967549543E-3</v>
      </c>
      <c r="AL675" s="11">
        <f t="shared" si="40"/>
        <v>1.2983952226795943E-3</v>
      </c>
      <c r="AM675" s="11">
        <f t="shared" si="40"/>
        <v>8.6527581292424288E-4</v>
      </c>
      <c r="AN675" s="11">
        <f t="shared" si="40"/>
        <v>5.4169997318106512E-4</v>
      </c>
      <c r="AO675" s="11">
        <f t="shared" si="40"/>
        <v>3.1858084438606628E-4</v>
      </c>
      <c r="AP675" s="11">
        <f t="shared" si="40"/>
        <v>1.7600990106496147E-4</v>
      </c>
      <c r="AQ675" s="11">
        <f t="shared" si="40"/>
        <v>9.1350543064448253E-5</v>
      </c>
      <c r="AR675" s="11">
        <f t="shared" si="40"/>
        <v>4.4539133439493723E-5</v>
      </c>
      <c r="AS675" s="11">
        <f t="shared" si="40"/>
        <v>2.0399944577032801E-5</v>
      </c>
      <c r="AT675" s="11">
        <f t="shared" si="40"/>
        <v>8.7775397898123957E-6</v>
      </c>
      <c r="AV675" s="11">
        <f t="shared" si="46"/>
        <v>3.9994392022793791E-2</v>
      </c>
      <c r="AX675" s="15">
        <f t="shared" ca="1" si="44"/>
        <v>-1.1661761997705964E-2</v>
      </c>
      <c r="AZ675" s="14">
        <f t="shared" ca="1" si="47"/>
        <v>9.5603878008762758E-2</v>
      </c>
    </row>
    <row r="676" spans="1:52" x14ac:dyDescent="0.2">
      <c r="A676" s="9" t="str">
        <f t="shared" si="41"/>
        <v>Eswatini</v>
      </c>
      <c r="B676" s="13">
        <f t="shared" si="42"/>
        <v>0.69490830000000003</v>
      </c>
      <c r="C676" s="12">
        <f t="shared" si="45"/>
        <v>0.50981168294482182</v>
      </c>
      <c r="E676" s="15">
        <f t="shared" si="43"/>
        <v>349.01883170551781</v>
      </c>
      <c r="F676" s="11">
        <f t="shared" si="37"/>
        <v>9.0312844019443561E-6</v>
      </c>
      <c r="G676" s="11">
        <f t="shared" si="37"/>
        <v>2.0946921150559668E-5</v>
      </c>
      <c r="H676" s="11">
        <f t="shared" si="37"/>
        <v>4.5640192968655435E-5</v>
      </c>
      <c r="I676" s="11">
        <f t="shared" si="37"/>
        <v>9.3418166859251736E-5</v>
      </c>
      <c r="J676" s="11">
        <f t="shared" si="37"/>
        <v>1.7962707776551581E-4</v>
      </c>
      <c r="K676" s="11">
        <f t="shared" si="37"/>
        <v>3.2446575235496068E-4</v>
      </c>
      <c r="L676" s="11">
        <f t="shared" si="37"/>
        <v>5.5058264392533881E-4</v>
      </c>
      <c r="M676" s="11">
        <f t="shared" si="37"/>
        <v>8.7767305481803145E-4</v>
      </c>
      <c r="N676" s="11">
        <f t="shared" si="37"/>
        <v>1.3143154367277286E-3</v>
      </c>
      <c r="O676" s="11">
        <f t="shared" si="37"/>
        <v>1.8489409743986218E-3</v>
      </c>
      <c r="P676" s="11">
        <f t="shared" si="38"/>
        <v>2.4434478817882319E-3</v>
      </c>
      <c r="Q676" s="11">
        <f t="shared" si="38"/>
        <v>3.0334700262458205E-3</v>
      </c>
      <c r="R676" s="11">
        <f t="shared" si="38"/>
        <v>3.5377971756813138E-3</v>
      </c>
      <c r="S676" s="11">
        <f t="shared" si="38"/>
        <v>3.8759908989144422E-3</v>
      </c>
      <c r="T676" s="11">
        <f t="shared" si="38"/>
        <v>3.9892307795201384E-3</v>
      </c>
      <c r="U676" s="11">
        <f t="shared" si="38"/>
        <v>3.8570224681162947E-3</v>
      </c>
      <c r="V676" s="11">
        <f t="shared" si="38"/>
        <v>3.5032551662033794E-3</v>
      </c>
      <c r="W676" s="11">
        <f t="shared" si="38"/>
        <v>2.9891517844304093E-3</v>
      </c>
      <c r="X676" s="11">
        <f t="shared" si="38"/>
        <v>2.3959666048571937E-3</v>
      </c>
      <c r="Y676" s="11">
        <f t="shared" si="38"/>
        <v>1.8041396348356755E-3</v>
      </c>
      <c r="Z676" s="11">
        <f t="shared" si="39"/>
        <v>1.2761923279667221E-3</v>
      </c>
      <c r="AA676" s="11">
        <f t="shared" si="39"/>
        <v>8.4804462570293917E-4</v>
      </c>
      <c r="AB676" s="11">
        <f t="shared" si="39"/>
        <v>5.2939261414211808E-4</v>
      </c>
      <c r="AC676" s="11">
        <f t="shared" si="39"/>
        <v>3.1045141558495821E-4</v>
      </c>
      <c r="AD676" s="11">
        <f t="shared" si="39"/>
        <v>1.7102752301383534E-4</v>
      </c>
      <c r="AE676" s="11">
        <f t="shared" si="39"/>
        <v>8.8510534259599022E-5</v>
      </c>
      <c r="AF676" s="11">
        <f t="shared" si="39"/>
        <v>4.3030908309435803E-5</v>
      </c>
      <c r="AG676" s="11">
        <f t="shared" si="39"/>
        <v>1.965271967596795E-5</v>
      </c>
      <c r="AH676" s="11">
        <f t="shared" si="39"/>
        <v>8.4318214298762005E-6</v>
      </c>
      <c r="AI676" s="11">
        <f t="shared" si="39"/>
        <v>3.398417537630826E-6</v>
      </c>
      <c r="AJ676" s="11">
        <f t="shared" si="40"/>
        <v>1.2867336749524033E-6</v>
      </c>
      <c r="AK676" s="11">
        <f t="shared" si="40"/>
        <v>4.5767500248973918E-7</v>
      </c>
      <c r="AL676" s="11">
        <f t="shared" si="40"/>
        <v>1.5292634648183595E-7</v>
      </c>
      <c r="AM676" s="11">
        <f t="shared" si="40"/>
        <v>4.8002519024340404E-8</v>
      </c>
      <c r="AN676" s="11">
        <f t="shared" si="40"/>
        <v>1.4154754411529703E-8</v>
      </c>
      <c r="AO676" s="11">
        <f t="shared" si="40"/>
        <v>3.9210036246604721E-9</v>
      </c>
      <c r="AP676" s="11">
        <f t="shared" si="40"/>
        <v>1.0203490013870717E-9</v>
      </c>
      <c r="AQ676" s="11">
        <f t="shared" si="40"/>
        <v>2.4943468197905086E-10</v>
      </c>
      <c r="AR676" s="11">
        <f t="shared" si="40"/>
        <v>5.728244257743807E-11</v>
      </c>
      <c r="AS676" s="11">
        <f t="shared" si="40"/>
        <v>1.2357846973449366E-11</v>
      </c>
      <c r="AT676" s="11">
        <f t="shared" si="40"/>
        <v>2.5044980194867743E-12</v>
      </c>
      <c r="AV676" s="11">
        <f t="shared" si="46"/>
        <v>3.9994211588816039E-2</v>
      </c>
      <c r="AX676" s="15">
        <f t="shared" ca="1" si="44"/>
        <v>1.0473603774412128</v>
      </c>
      <c r="AZ676" s="14">
        <f t="shared" ca="1" si="47"/>
        <v>19.837722264067846</v>
      </c>
    </row>
    <row r="677" spans="1:52" x14ac:dyDescent="0.2">
      <c r="A677" s="9" t="str">
        <f t="shared" si="41"/>
        <v>Ethiopia</v>
      </c>
      <c r="B677" s="13">
        <f t="shared" si="42"/>
        <v>0.90561957000000004</v>
      </c>
      <c r="C677" s="12">
        <f t="shared" si="45"/>
        <v>1.3142536483452962</v>
      </c>
      <c r="E677" s="15">
        <f t="shared" si="43"/>
        <v>268.57463516547034</v>
      </c>
      <c r="F677" s="11">
        <f t="shared" si="37"/>
        <v>1.0828699958750673E-4</v>
      </c>
      <c r="G677" s="11">
        <f t="shared" si="37"/>
        <v>2.0540254625225107E-4</v>
      </c>
      <c r="H677" s="11">
        <f t="shared" si="37"/>
        <v>3.6600913125912974E-4</v>
      </c>
      <c r="I677" s="11">
        <f t="shared" si="37"/>
        <v>6.1268128234236467E-4</v>
      </c>
      <c r="J677" s="11">
        <f t="shared" si="37"/>
        <v>9.634604682696833E-4</v>
      </c>
      <c r="K677" s="11">
        <f t="shared" si="37"/>
        <v>1.4232781490256981E-3</v>
      </c>
      <c r="L677" s="11">
        <f t="shared" si="37"/>
        <v>1.9751598949771677E-3</v>
      </c>
      <c r="M677" s="11">
        <f t="shared" si="37"/>
        <v>2.574965001754876E-3</v>
      </c>
      <c r="N677" s="11">
        <f t="shared" si="37"/>
        <v>3.1535302209676299E-3</v>
      </c>
      <c r="O677" s="11">
        <f t="shared" si="37"/>
        <v>3.628100083556391E-3</v>
      </c>
      <c r="P677" s="11">
        <f t="shared" si="38"/>
        <v>3.9211920666652909E-3</v>
      </c>
      <c r="Q677" s="11">
        <f t="shared" si="38"/>
        <v>3.9811960695095338E-3</v>
      </c>
      <c r="R677" s="11">
        <f t="shared" si="38"/>
        <v>3.7972187165007535E-3</v>
      </c>
      <c r="S677" s="11">
        <f t="shared" si="38"/>
        <v>3.4023129166748773E-3</v>
      </c>
      <c r="T677" s="11">
        <f t="shared" si="38"/>
        <v>2.8637789328472092E-3</v>
      </c>
      <c r="U677" s="11">
        <f t="shared" si="38"/>
        <v>2.2644426222985354E-3</v>
      </c>
      <c r="V677" s="11">
        <f t="shared" si="38"/>
        <v>1.6820532733901061E-3</v>
      </c>
      <c r="W677" s="11">
        <f t="shared" si="38"/>
        <v>1.1737477347447964E-3</v>
      </c>
      <c r="X677" s="11">
        <f t="shared" si="38"/>
        <v>7.6942515839578131E-4</v>
      </c>
      <c r="Y677" s="11">
        <f t="shared" si="38"/>
        <v>4.738213142271323E-4</v>
      </c>
      <c r="Z677" s="11">
        <f t="shared" si="39"/>
        <v>2.7410654038443748E-4</v>
      </c>
      <c r="AA677" s="11">
        <f t="shared" si="39"/>
        <v>1.4896381919219477E-4</v>
      </c>
      <c r="AB677" s="11">
        <f t="shared" si="39"/>
        <v>7.604992558159809E-5</v>
      </c>
      <c r="AC677" s="11">
        <f t="shared" si="39"/>
        <v>3.6473159286839281E-5</v>
      </c>
      <c r="AD677" s="11">
        <f t="shared" si="39"/>
        <v>1.6432535080645575E-5</v>
      </c>
      <c r="AE677" s="11">
        <f t="shared" si="39"/>
        <v>6.954923346061885E-6</v>
      </c>
      <c r="AF677" s="11">
        <f t="shared" si="39"/>
        <v>2.7652647803383055E-6</v>
      </c>
      <c r="AG677" s="11">
        <f t="shared" si="39"/>
        <v>1.0328510413874018E-6</v>
      </c>
      <c r="AH677" s="11">
        <f t="shared" si="39"/>
        <v>3.6240589718548139E-7</v>
      </c>
      <c r="AI677" s="11">
        <f t="shared" si="39"/>
        <v>1.1945639800473719E-7</v>
      </c>
      <c r="AJ677" s="11">
        <f t="shared" si="40"/>
        <v>3.6989645511965102E-8</v>
      </c>
      <c r="AK677" s="11">
        <f t="shared" si="40"/>
        <v>1.0759882239230596E-8</v>
      </c>
      <c r="AL677" s="11">
        <f t="shared" si="40"/>
        <v>2.9402987689463183E-9</v>
      </c>
      <c r="AM677" s="11">
        <f t="shared" si="40"/>
        <v>7.5480018996764901E-10</v>
      </c>
      <c r="AN677" s="11">
        <f t="shared" si="40"/>
        <v>1.8202420142289384E-10</v>
      </c>
      <c r="AO677" s="11">
        <f t="shared" si="40"/>
        <v>4.1236601215655835E-11</v>
      </c>
      <c r="AP677" s="11">
        <f t="shared" si="40"/>
        <v>8.7759307220196716E-12</v>
      </c>
      <c r="AQ677" s="11">
        <f t="shared" si="40"/>
        <v>1.7545271963422479E-12</v>
      </c>
      <c r="AR677" s="11">
        <f t="shared" si="40"/>
        <v>3.2952139505767303E-13</v>
      </c>
      <c r="AS677" s="11">
        <f t="shared" si="40"/>
        <v>5.8138487013819612E-14</v>
      </c>
      <c r="AT677" s="11">
        <f t="shared" si="40"/>
        <v>9.6360806999016425E-15</v>
      </c>
      <c r="AV677" s="11">
        <f t="shared" si="46"/>
        <v>3.9903375143050673E-2</v>
      </c>
      <c r="AX677" s="15">
        <f t="shared" ca="1" si="44"/>
        <v>130.01276791365089</v>
      </c>
      <c r="AZ677" s="14">
        <f t="shared" ca="1" si="47"/>
        <v>2521.7543519199098</v>
      </c>
    </row>
    <row r="678" spans="1:52" x14ac:dyDescent="0.2">
      <c r="A678" s="9" t="str">
        <f t="shared" si="41"/>
        <v>Faeroe Islands</v>
      </c>
      <c r="B678" s="13">
        <f t="shared" si="42"/>
        <v>4.5245299999999933E-2</v>
      </c>
      <c r="C678" s="12">
        <f t="shared" si="45"/>
        <v>-1.6928154547706402</v>
      </c>
      <c r="E678" s="15">
        <f t="shared" si="43"/>
        <v>569.28154547706401</v>
      </c>
      <c r="F678" s="11">
        <f t="shared" ref="F678:O687" si="48">_xlfn.NORM.DIST(F$607,$E678,$B$37+$B$38*$E678,FALSE)</f>
        <v>3.6607509710387253E-10</v>
      </c>
      <c r="G678" s="11">
        <f t="shared" si="48"/>
        <v>1.4726110952818539E-9</v>
      </c>
      <c r="H678" s="11">
        <f t="shared" si="48"/>
        <v>5.5649663840163532E-9</v>
      </c>
      <c r="I678" s="11">
        <f t="shared" si="48"/>
        <v>1.9755754337949681E-8</v>
      </c>
      <c r="J678" s="11">
        <f t="shared" si="48"/>
        <v>6.5884201049689822E-8</v>
      </c>
      <c r="K678" s="11">
        <f t="shared" si="48"/>
        <v>2.0640753406192407E-7</v>
      </c>
      <c r="L678" s="11">
        <f t="shared" si="48"/>
        <v>6.0747219150822573E-7</v>
      </c>
      <c r="M678" s="11">
        <f t="shared" si="48"/>
        <v>1.6795148695395537E-6</v>
      </c>
      <c r="N678" s="11">
        <f t="shared" si="48"/>
        <v>4.3621229206918415E-6</v>
      </c>
      <c r="O678" s="11">
        <f t="shared" si="48"/>
        <v>1.0643109750211409E-5</v>
      </c>
      <c r="P678" s="11">
        <f t="shared" ref="P678:Y687" si="49">_xlfn.NORM.DIST(P$607,$E678,$B$37+$B$38*$E678,FALSE)</f>
        <v>2.4394716565718661E-5</v>
      </c>
      <c r="Q678" s="11">
        <f t="shared" si="49"/>
        <v>5.2526638365496035E-5</v>
      </c>
      <c r="R678" s="11">
        <f t="shared" si="49"/>
        <v>1.0624782128546344E-4</v>
      </c>
      <c r="S678" s="11">
        <f t="shared" si="49"/>
        <v>2.0189104399935556E-4</v>
      </c>
      <c r="T678" s="11">
        <f t="shared" si="49"/>
        <v>3.6038828852263287E-4</v>
      </c>
      <c r="U678" s="11">
        <f t="shared" si="49"/>
        <v>6.0433935919336859E-4</v>
      </c>
      <c r="V678" s="11">
        <f t="shared" si="49"/>
        <v>9.5202353565870454E-4</v>
      </c>
      <c r="W678" s="11">
        <f t="shared" si="49"/>
        <v>1.4088705309805835E-3</v>
      </c>
      <c r="X678" s="11">
        <f t="shared" si="49"/>
        <v>1.95862403787877E-3</v>
      </c>
      <c r="Y678" s="11">
        <f t="shared" si="49"/>
        <v>2.557924196725857E-3</v>
      </c>
      <c r="Z678" s="11">
        <f t="shared" ref="Z678:AI687" si="50">_xlfn.NORM.DIST(Z$607,$E678,$B$37+$B$38*$E678,FALSE)</f>
        <v>3.1382017117693711E-3</v>
      </c>
      <c r="AA678" s="11">
        <f t="shared" si="50"/>
        <v>3.6168511393790651E-3</v>
      </c>
      <c r="AB678" s="11">
        <f t="shared" si="50"/>
        <v>3.9159488390547795E-3</v>
      </c>
      <c r="AC678" s="11">
        <f t="shared" si="50"/>
        <v>3.9829052833282794E-3</v>
      </c>
      <c r="AD678" s="11">
        <f t="shared" si="50"/>
        <v>3.8055684944796604E-3</v>
      </c>
      <c r="AE678" s="11">
        <f t="shared" si="50"/>
        <v>3.4158257035312388E-3</v>
      </c>
      <c r="AF678" s="11">
        <f t="shared" si="50"/>
        <v>2.8802385332429062E-3</v>
      </c>
      <c r="AG678" s="11">
        <f t="shared" si="50"/>
        <v>2.281485984944028E-3</v>
      </c>
      <c r="AH678" s="11">
        <f t="shared" si="50"/>
        <v>1.6977109473340318E-3</v>
      </c>
      <c r="AI678" s="11">
        <f t="shared" si="50"/>
        <v>1.1867692580107407E-3</v>
      </c>
      <c r="AJ678" s="11">
        <f t="shared" ref="AJ678:AT687" si="51">_xlfn.NORM.DIST(AJ$607,$E678,$B$37+$B$38*$E678,FALSE)</f>
        <v>7.7933722622970842E-4</v>
      </c>
      <c r="AK678" s="11">
        <f t="shared" si="51"/>
        <v>4.8077419566858599E-4</v>
      </c>
      <c r="AL678" s="11">
        <f t="shared" si="51"/>
        <v>2.7862076052799294E-4</v>
      </c>
      <c r="AM678" s="11">
        <f t="shared" si="51"/>
        <v>1.5168491467617074E-4</v>
      </c>
      <c r="AN678" s="11">
        <f t="shared" si="51"/>
        <v>7.7576093268283048E-5</v>
      </c>
      <c r="AO678" s="11">
        <f t="shared" si="51"/>
        <v>3.7270911392556063E-5</v>
      </c>
      <c r="AP678" s="11">
        <f t="shared" si="51"/>
        <v>1.682165476781169E-5</v>
      </c>
      <c r="AQ678" s="11">
        <f t="shared" si="51"/>
        <v>7.1322082172242483E-6</v>
      </c>
      <c r="AR678" s="11">
        <f t="shared" si="51"/>
        <v>2.8407689087735434E-6</v>
      </c>
      <c r="AS678" s="11">
        <f t="shared" si="51"/>
        <v>1.0629293366469338E-6</v>
      </c>
      <c r="AT678" s="11">
        <f t="shared" si="51"/>
        <v>3.7361944940031364E-7</v>
      </c>
      <c r="AV678" s="11">
        <f t="shared" si="46"/>
        <v>3.9999823017567181E-2</v>
      </c>
      <c r="AX678" s="15">
        <f t="shared" ca="1" si="44"/>
        <v>1.1408537886218944E-2</v>
      </c>
      <c r="AZ678" s="14">
        <f t="shared" ca="1" si="47"/>
        <v>5.548764050308122E-2</v>
      </c>
    </row>
    <row r="679" spans="1:52" x14ac:dyDescent="0.2">
      <c r="A679" s="9" t="str">
        <f t="shared" si="41"/>
        <v>Fiji</v>
      </c>
      <c r="B679" s="13">
        <f t="shared" si="42"/>
        <v>0.24674260000000003</v>
      </c>
      <c r="C679" s="12">
        <f t="shared" si="45"/>
        <v>-0.68477613033346452</v>
      </c>
      <c r="E679" s="15">
        <f t="shared" si="43"/>
        <v>468.47761303334647</v>
      </c>
      <c r="F679" s="11">
        <f t="shared" si="48"/>
        <v>6.8415090530261951E-8</v>
      </c>
      <c r="G679" s="11">
        <f t="shared" si="48"/>
        <v>2.139061686606873E-7</v>
      </c>
      <c r="H679" s="11">
        <f t="shared" si="48"/>
        <v>6.2827721061542555E-7</v>
      </c>
      <c r="I679" s="11">
        <f t="shared" si="48"/>
        <v>1.7335481134532602E-6</v>
      </c>
      <c r="J679" s="11">
        <f t="shared" si="48"/>
        <v>4.493420759253276E-6</v>
      </c>
      <c r="K679" s="11">
        <f t="shared" si="48"/>
        <v>1.0941449744766113E-5</v>
      </c>
      <c r="L679" s="11">
        <f t="shared" si="48"/>
        <v>2.5028178712183403E-5</v>
      </c>
      <c r="M679" s="11">
        <f t="shared" si="48"/>
        <v>5.3782405113838805E-5</v>
      </c>
      <c r="N679" s="11">
        <f t="shared" si="48"/>
        <v>1.0856948728194602E-4</v>
      </c>
      <c r="O679" s="11">
        <f t="shared" si="48"/>
        <v>2.0588843333996045E-4</v>
      </c>
      <c r="P679" s="11">
        <f t="shared" si="49"/>
        <v>3.6678596230141103E-4</v>
      </c>
      <c r="Q679" s="11">
        <f t="shared" si="49"/>
        <v>6.1383275283168938E-4</v>
      </c>
      <c r="R679" s="11">
        <f t="shared" si="49"/>
        <v>9.6503708832785737E-4</v>
      </c>
      <c r="S679" s="11">
        <f t="shared" si="49"/>
        <v>1.4252614744096703E-3</v>
      </c>
      <c r="T679" s="11">
        <f t="shared" si="49"/>
        <v>1.9774325676596249E-3</v>
      </c>
      <c r="U679" s="11">
        <f t="shared" si="49"/>
        <v>2.5773026121948379E-3</v>
      </c>
      <c r="V679" s="11">
        <f t="shared" si="49"/>
        <v>3.1556275586483475E-3</v>
      </c>
      <c r="W679" s="11">
        <f t="shared" si="49"/>
        <v>3.6296325528229322E-3</v>
      </c>
      <c r="X679" s="11">
        <f t="shared" si="49"/>
        <v>3.9218969423510039E-3</v>
      </c>
      <c r="Y679" s="11">
        <f t="shared" si="49"/>
        <v>3.9809460147577636E-3</v>
      </c>
      <c r="Z679" s="11">
        <f t="shared" si="50"/>
        <v>3.7960593510679183E-3</v>
      </c>
      <c r="AA679" s="11">
        <f t="shared" si="50"/>
        <v>3.4004492266138196E-3</v>
      </c>
      <c r="AB679" s="11">
        <f t="shared" si="50"/>
        <v>2.8615160761962821E-3</v>
      </c>
      <c r="AC679" s="11">
        <f t="shared" si="50"/>
        <v>2.2621045878919205E-3</v>
      </c>
      <c r="AD679" s="11">
        <f t="shared" si="50"/>
        <v>1.6799090350053246E-3</v>
      </c>
      <c r="AE679" s="11">
        <f t="shared" si="50"/>
        <v>1.171967169865628E-3</v>
      </c>
      <c r="AF679" s="11">
        <f t="shared" si="50"/>
        <v>7.6807162480807144E-4</v>
      </c>
      <c r="AG679" s="11">
        <f t="shared" si="50"/>
        <v>4.7287308008321524E-4</v>
      </c>
      <c r="AH679" s="11">
        <f t="shared" si="50"/>
        <v>2.7349164020987969E-4</v>
      </c>
      <c r="AI679" s="11">
        <f t="shared" si="50"/>
        <v>1.4859360375978981E-4</v>
      </c>
      <c r="AJ679" s="11">
        <f t="shared" si="51"/>
        <v>7.5842522681682695E-5</v>
      </c>
      <c r="AK679" s="11">
        <f t="shared" si="51"/>
        <v>3.6364868343601809E-5</v>
      </c>
      <c r="AL679" s="11">
        <f t="shared" si="51"/>
        <v>1.6379772439862463E-5</v>
      </c>
      <c r="AM679" s="11">
        <f t="shared" si="51"/>
        <v>6.9309106975211855E-6</v>
      </c>
      <c r="AN679" s="11">
        <f t="shared" si="51"/>
        <v>2.7550490623859702E-6</v>
      </c>
      <c r="AO679" s="11">
        <f t="shared" si="51"/>
        <v>1.0287858119345349E-6</v>
      </c>
      <c r="AP679" s="11">
        <f t="shared" si="51"/>
        <v>3.6089194604155603E-7</v>
      </c>
      <c r="AQ679" s="11">
        <f t="shared" si="51"/>
        <v>1.1892851848964807E-7</v>
      </c>
      <c r="AR679" s="11">
        <f t="shared" si="51"/>
        <v>3.6817256439504704E-8</v>
      </c>
      <c r="AS679" s="11">
        <f t="shared" si="51"/>
        <v>1.0707138759954106E-8</v>
      </c>
      <c r="AT679" s="11">
        <f t="shared" si="51"/>
        <v>2.9251762211532686E-9</v>
      </c>
      <c r="AV679" s="11">
        <f t="shared" si="46"/>
        <v>3.9999970622415129E-2</v>
      </c>
      <c r="AX679" s="15">
        <f t="shared" ca="1" si="44"/>
        <v>0.38316090673152081</v>
      </c>
      <c r="AZ679" s="14">
        <f t="shared" ca="1" si="47"/>
        <v>4.3296544394301346</v>
      </c>
    </row>
    <row r="680" spans="1:52" x14ac:dyDescent="0.2">
      <c r="A680" s="9" t="str">
        <f t="shared" si="41"/>
        <v>Finland</v>
      </c>
      <c r="B680" s="13">
        <f t="shared" si="42"/>
        <v>9.9716999999999167E-3</v>
      </c>
      <c r="C680" s="12">
        <f t="shared" si="45"/>
        <v>-2.3274110162028778</v>
      </c>
      <c r="E680" s="15">
        <f t="shared" si="43"/>
        <v>632.74110162028774</v>
      </c>
      <c r="F680" s="11">
        <f t="shared" si="48"/>
        <v>8.0756011548035379E-12</v>
      </c>
      <c r="G680" s="11">
        <f t="shared" si="48"/>
        <v>3.807089451881231E-11</v>
      </c>
      <c r="H680" s="11">
        <f t="shared" si="48"/>
        <v>1.6860400856099098E-10</v>
      </c>
      <c r="I680" s="11">
        <f t="shared" si="48"/>
        <v>7.0145417626363531E-10</v>
      </c>
      <c r="J680" s="11">
        <f t="shared" si="48"/>
        <v>2.7414940622239186E-9</v>
      </c>
      <c r="K680" s="11">
        <f t="shared" si="48"/>
        <v>1.0065420171517855E-8</v>
      </c>
      <c r="L680" s="11">
        <f t="shared" si="48"/>
        <v>3.4716273642769273E-8</v>
      </c>
      <c r="M680" s="11">
        <f t="shared" si="48"/>
        <v>1.1248403631188907E-7</v>
      </c>
      <c r="N680" s="11">
        <f t="shared" si="48"/>
        <v>3.4237754679788647E-7</v>
      </c>
      <c r="O680" s="11">
        <f t="shared" si="48"/>
        <v>9.7898548907275786E-7</v>
      </c>
      <c r="P680" s="11">
        <f t="shared" si="49"/>
        <v>2.6296855999432563E-6</v>
      </c>
      <c r="Q680" s="11">
        <f t="shared" si="49"/>
        <v>6.6357191506377312E-6</v>
      </c>
      <c r="R680" s="11">
        <f t="shared" si="49"/>
        <v>1.5730001357926778E-5</v>
      </c>
      <c r="S680" s="11">
        <f t="shared" si="49"/>
        <v>3.5028869258211856E-5</v>
      </c>
      <c r="T680" s="11">
        <f t="shared" si="49"/>
        <v>7.3279090683863767E-5</v>
      </c>
      <c r="U680" s="11">
        <f t="shared" si="49"/>
        <v>1.4400932660220899E-4</v>
      </c>
      <c r="V680" s="11">
        <f t="shared" si="49"/>
        <v>2.6586291521363362E-4</v>
      </c>
      <c r="W680" s="11">
        <f t="shared" si="49"/>
        <v>4.6108553756631901E-4</v>
      </c>
      <c r="X680" s="11">
        <f t="shared" si="49"/>
        <v>7.5121081721338224E-4</v>
      </c>
      <c r="Y680" s="11">
        <f t="shared" si="49"/>
        <v>1.1497376693795248E-3</v>
      </c>
      <c r="Z680" s="11">
        <f t="shared" si="50"/>
        <v>1.6530739535386783E-3</v>
      </c>
      <c r="AA680" s="11">
        <f t="shared" si="50"/>
        <v>2.2327618364863001E-3</v>
      </c>
      <c r="AB680" s="11">
        <f t="shared" si="50"/>
        <v>2.833016556310174E-3</v>
      </c>
      <c r="AC680" s="11">
        <f t="shared" si="50"/>
        <v>3.3768550540636917E-3</v>
      </c>
      <c r="AD680" s="11">
        <f t="shared" si="50"/>
        <v>3.7812232675148035E-3</v>
      </c>
      <c r="AE680" s="11">
        <f t="shared" si="50"/>
        <v>3.9774874543674257E-3</v>
      </c>
      <c r="AF680" s="11">
        <f t="shared" si="50"/>
        <v>3.9304466904933541E-3</v>
      </c>
      <c r="AG680" s="11">
        <f t="shared" si="50"/>
        <v>3.6486448882869773E-3</v>
      </c>
      <c r="AH680" s="11">
        <f t="shared" si="50"/>
        <v>3.1818366381216865E-3</v>
      </c>
      <c r="AI680" s="11">
        <f t="shared" si="50"/>
        <v>2.6066381952144814E-3</v>
      </c>
      <c r="AJ680" s="11">
        <f t="shared" si="51"/>
        <v>2.0060429444832919E-3</v>
      </c>
      <c r="AK680" s="11">
        <f t="shared" si="51"/>
        <v>1.4502948076377524E-3</v>
      </c>
      <c r="AL680" s="11">
        <f t="shared" si="51"/>
        <v>9.8498349472936819E-4</v>
      </c>
      <c r="AM680" s="11">
        <f t="shared" si="51"/>
        <v>6.2843188084839557E-4</v>
      </c>
      <c r="AN680" s="11">
        <f t="shared" si="51"/>
        <v>3.766552800076689E-4</v>
      </c>
      <c r="AO680" s="11">
        <f t="shared" si="51"/>
        <v>2.1207354959649132E-4</v>
      </c>
      <c r="AP680" s="11">
        <f t="shared" si="51"/>
        <v>1.121722796493084E-4</v>
      </c>
      <c r="AQ680" s="11">
        <f t="shared" si="51"/>
        <v>5.5736690959993821E-5</v>
      </c>
      <c r="AR680" s="11">
        <f t="shared" si="51"/>
        <v>2.6016772045378606E-5</v>
      </c>
      <c r="AS680" s="11">
        <f t="shared" si="51"/>
        <v>1.1408334248970732E-5</v>
      </c>
      <c r="AT680" s="11">
        <f t="shared" si="51"/>
        <v>4.6994567494753636E-6</v>
      </c>
      <c r="AV680" s="11">
        <f t="shared" si="46"/>
        <v>3.9997191943844053E-2</v>
      </c>
      <c r="AX680" s="15">
        <f t="shared" ca="1" si="44"/>
        <v>9.2785681564853298E-2</v>
      </c>
      <c r="AZ680" s="14">
        <f t="shared" ca="1" si="47"/>
        <v>0.65502010231323704</v>
      </c>
    </row>
    <row r="681" spans="1:52" x14ac:dyDescent="0.2">
      <c r="A681" s="9" t="str">
        <f t="shared" si="41"/>
        <v>France</v>
      </c>
      <c r="B681" s="13">
        <f t="shared" si="42"/>
        <v>4.857800000000001E-2</v>
      </c>
      <c r="C681" s="12">
        <f t="shared" si="45"/>
        <v>-1.6588004978876878</v>
      </c>
      <c r="E681" s="15">
        <f t="shared" si="43"/>
        <v>565.88004978876882</v>
      </c>
      <c r="F681" s="11">
        <f t="shared" si="48"/>
        <v>4.4403387709666629E-10</v>
      </c>
      <c r="G681" s="11">
        <f t="shared" si="48"/>
        <v>1.771090936061443E-9</v>
      </c>
      <c r="H681" s="11">
        <f t="shared" si="48"/>
        <v>6.6362419325465578E-9</v>
      </c>
      <c r="I681" s="11">
        <f t="shared" si="48"/>
        <v>2.3359317798971665E-8</v>
      </c>
      <c r="J681" s="11">
        <f t="shared" si="48"/>
        <v>7.7242210689409465E-8</v>
      </c>
      <c r="K681" s="11">
        <f t="shared" si="48"/>
        <v>2.3994175410685773E-7</v>
      </c>
      <c r="L681" s="11">
        <f t="shared" si="48"/>
        <v>7.0018621923168582E-7</v>
      </c>
      <c r="M681" s="11">
        <f t="shared" si="48"/>
        <v>1.9194547716792789E-6</v>
      </c>
      <c r="N681" s="11">
        <f t="shared" si="48"/>
        <v>4.9430932395766481E-6</v>
      </c>
      <c r="O681" s="11">
        <f t="shared" si="48"/>
        <v>1.195848922509801E-5</v>
      </c>
      <c r="P681" s="11">
        <f t="shared" si="49"/>
        <v>2.717755764211828E-5</v>
      </c>
      <c r="Q681" s="11">
        <f t="shared" si="49"/>
        <v>5.8023126887792946E-5</v>
      </c>
      <c r="R681" s="11">
        <f t="shared" si="49"/>
        <v>1.1637198120070913E-4</v>
      </c>
      <c r="S681" s="11">
        <f t="shared" si="49"/>
        <v>2.1925642153347238E-4</v>
      </c>
      <c r="T681" s="11">
        <f t="shared" si="49"/>
        <v>3.8807244803454013E-4</v>
      </c>
      <c r="U681" s="11">
        <f t="shared" si="49"/>
        <v>6.4525279381249449E-4</v>
      </c>
      <c r="V681" s="11">
        <f t="shared" si="49"/>
        <v>1.0078678036672712E-3</v>
      </c>
      <c r="W681" s="11">
        <f t="shared" si="49"/>
        <v>1.4788830965276516E-3</v>
      </c>
      <c r="X681" s="11">
        <f t="shared" si="49"/>
        <v>2.0385469259128074E-3</v>
      </c>
      <c r="Y681" s="11">
        <f t="shared" si="49"/>
        <v>2.6397583722560748E-3</v>
      </c>
      <c r="Z681" s="11">
        <f t="shared" si="50"/>
        <v>3.2111769202923051E-3</v>
      </c>
      <c r="AA681" s="11">
        <f t="shared" si="50"/>
        <v>3.6696182451201845E-3</v>
      </c>
      <c r="AB681" s="11">
        <f t="shared" si="50"/>
        <v>3.9394367676760106E-3</v>
      </c>
      <c r="AC681" s="11">
        <f t="shared" si="50"/>
        <v>3.9728665426722832E-3</v>
      </c>
      <c r="AD681" s="11">
        <f t="shared" si="50"/>
        <v>3.7638335895051694E-3</v>
      </c>
      <c r="AE681" s="11">
        <f t="shared" si="50"/>
        <v>3.3497580995507678E-3</v>
      </c>
      <c r="AF681" s="11">
        <f t="shared" si="50"/>
        <v>2.8006128230604914E-3</v>
      </c>
      <c r="AG681" s="11">
        <f t="shared" si="50"/>
        <v>2.1996282813909378E-3</v>
      </c>
      <c r="AH681" s="11">
        <f t="shared" si="50"/>
        <v>1.6229386826338886E-3</v>
      </c>
      <c r="AI681" s="11">
        <f t="shared" si="50"/>
        <v>1.1248938009310919E-3</v>
      </c>
      <c r="AJ681" s="11">
        <f t="shared" si="51"/>
        <v>7.3244923554703536E-4</v>
      </c>
      <c r="AK681" s="11">
        <f t="shared" si="51"/>
        <v>4.4802281611851171E-4</v>
      </c>
      <c r="AL681" s="11">
        <f t="shared" si="51"/>
        <v>2.5744195685572315E-4</v>
      </c>
      <c r="AM681" s="11">
        <f t="shared" si="51"/>
        <v>1.3896809979272619E-4</v>
      </c>
      <c r="AN681" s="11">
        <f t="shared" si="51"/>
        <v>7.0470524723754933E-5</v>
      </c>
      <c r="AO681" s="11">
        <f t="shared" si="51"/>
        <v>3.3570397701105709E-5</v>
      </c>
      <c r="AP681" s="11">
        <f t="shared" si="51"/>
        <v>1.5023186620372139E-5</v>
      </c>
      <c r="AQ681" s="11">
        <f t="shared" si="51"/>
        <v>6.3157398517952311E-6</v>
      </c>
      <c r="AR681" s="11">
        <f t="shared" si="51"/>
        <v>2.494267331221883E-6</v>
      </c>
      <c r="AS681" s="11">
        <f t="shared" si="51"/>
        <v>9.2537627141834626E-7</v>
      </c>
      <c r="AT681" s="11">
        <f t="shared" si="51"/>
        <v>3.2251529426328821E-7</v>
      </c>
      <c r="AV681" s="11">
        <f t="shared" si="46"/>
        <v>3.9999849014520923E-2</v>
      </c>
      <c r="AX681" s="15">
        <f t="shared" ca="1" si="44"/>
        <v>7.8735944296688336</v>
      </c>
      <c r="AZ681" s="14">
        <f t="shared" ca="1" si="47"/>
        <v>39.327572388914781</v>
      </c>
    </row>
    <row r="682" spans="1:52" x14ac:dyDescent="0.2">
      <c r="A682" s="9" t="str">
        <f t="shared" si="41"/>
        <v>French Guiana</v>
      </c>
      <c r="B682" s="13">
        <f t="shared" si="42"/>
        <v>0.27920429999999996</v>
      </c>
      <c r="C682" s="12">
        <f t="shared" si="45"/>
        <v>-0.58520690877362991</v>
      </c>
      <c r="E682" s="15">
        <f t="shared" si="43"/>
        <v>458.52069087736299</v>
      </c>
      <c r="F682" s="11">
        <f t="shared" si="48"/>
        <v>1.0853751999631793E-7</v>
      </c>
      <c r="G682" s="11">
        <f t="shared" si="48"/>
        <v>3.3100968898754373E-7</v>
      </c>
      <c r="H682" s="11">
        <f t="shared" si="48"/>
        <v>9.4832699480397929E-7</v>
      </c>
      <c r="I682" s="11">
        <f t="shared" si="48"/>
        <v>2.5523023194970209E-6</v>
      </c>
      <c r="J682" s="11">
        <f t="shared" si="48"/>
        <v>6.4530155547088897E-6</v>
      </c>
      <c r="K682" s="11">
        <f t="shared" si="48"/>
        <v>1.5326744004285438E-5</v>
      </c>
      <c r="L682" s="11">
        <f t="shared" si="48"/>
        <v>3.4197447398053953E-5</v>
      </c>
      <c r="M682" s="11">
        <f t="shared" si="48"/>
        <v>7.1679352182453152E-5</v>
      </c>
      <c r="N682" s="11">
        <f t="shared" si="48"/>
        <v>1.4114030382017832E-4</v>
      </c>
      <c r="O682" s="11">
        <f t="shared" si="48"/>
        <v>2.6107459873164963E-4</v>
      </c>
      <c r="P682" s="11">
        <f t="shared" si="49"/>
        <v>4.5366448843200583E-4</v>
      </c>
      <c r="Q682" s="11">
        <f t="shared" si="49"/>
        <v>7.4056220909919797E-4</v>
      </c>
      <c r="R682" s="11">
        <f t="shared" si="49"/>
        <v>1.1356510376918727E-3</v>
      </c>
      <c r="S682" s="11">
        <f t="shared" si="49"/>
        <v>1.6360058519667628E-3</v>
      </c>
      <c r="T682" s="11">
        <f t="shared" si="49"/>
        <v>2.2140192797684578E-3</v>
      </c>
      <c r="U682" s="11">
        <f t="shared" si="49"/>
        <v>2.8147157217797815E-3</v>
      </c>
      <c r="V682" s="11">
        <f t="shared" si="49"/>
        <v>3.3615863708997269E-3</v>
      </c>
      <c r="W682" s="11">
        <f t="shared" si="49"/>
        <v>3.7714695401050062E-3</v>
      </c>
      <c r="X682" s="11">
        <f t="shared" si="49"/>
        <v>3.9749670196878219E-3</v>
      </c>
      <c r="Y682" s="11">
        <f t="shared" si="49"/>
        <v>3.9356190102608941E-3</v>
      </c>
      <c r="Z682" s="11">
        <f t="shared" si="50"/>
        <v>3.6605737796593482E-3</v>
      </c>
      <c r="AA682" s="11">
        <f t="shared" si="50"/>
        <v>3.1984670006385317E-3</v>
      </c>
      <c r="AB682" s="11">
        <f t="shared" si="50"/>
        <v>2.6253739942933012E-3</v>
      </c>
      <c r="AC682" s="11">
        <f t="shared" si="50"/>
        <v>2.0244034956301425E-3</v>
      </c>
      <c r="AD682" s="11">
        <f t="shared" si="50"/>
        <v>1.4664240443987755E-3</v>
      </c>
      <c r="AE682" s="11">
        <f t="shared" si="50"/>
        <v>9.9788079019449017E-4</v>
      </c>
      <c r="AF682" s="11">
        <f t="shared" si="50"/>
        <v>6.3790256207913246E-4</v>
      </c>
      <c r="AG682" s="11">
        <f t="shared" si="50"/>
        <v>3.8307748325211048E-4</v>
      </c>
      <c r="AH682" s="11">
        <f t="shared" si="50"/>
        <v>2.1611031654503564E-4</v>
      </c>
      <c r="AI682" s="11">
        <f t="shared" si="50"/>
        <v>1.1453045031429016E-4</v>
      </c>
      <c r="AJ682" s="11">
        <f t="shared" si="51"/>
        <v>5.7019451068621667E-5</v>
      </c>
      <c r="AK682" s="11">
        <f t="shared" si="51"/>
        <v>2.6667462348634744E-5</v>
      </c>
      <c r="AL682" s="11">
        <f t="shared" si="51"/>
        <v>1.1716474295099393E-5</v>
      </c>
      <c r="AM682" s="11">
        <f t="shared" si="51"/>
        <v>4.8358051386053898E-6</v>
      </c>
      <c r="AN682" s="11">
        <f t="shared" si="51"/>
        <v>1.8749825734415028E-6</v>
      </c>
      <c r="AO682" s="11">
        <f t="shared" si="51"/>
        <v>6.8293956524657395E-7</v>
      </c>
      <c r="AP682" s="11">
        <f t="shared" si="51"/>
        <v>2.3368127134046041E-7</v>
      </c>
      <c r="AQ682" s="11">
        <f t="shared" si="51"/>
        <v>7.5114215297420842E-8</v>
      </c>
      <c r="AR682" s="11">
        <f t="shared" si="51"/>
        <v>2.268177078995999E-8</v>
      </c>
      <c r="AS682" s="11">
        <f t="shared" si="51"/>
        <v>6.4341084224800689E-9</v>
      </c>
      <c r="AT682" s="11">
        <f t="shared" si="51"/>
        <v>1.7145746071244301E-9</v>
      </c>
      <c r="AV682" s="11">
        <f t="shared" si="46"/>
        <v>3.9999952825841394E-2</v>
      </c>
      <c r="AX682" s="15">
        <f t="shared" ca="1" si="44"/>
        <v>0.12967038687617446</v>
      </c>
      <c r="AZ682" s="14">
        <f t="shared" ca="1" si="47"/>
        <v>1.5690666316629858</v>
      </c>
    </row>
    <row r="683" spans="1:52" x14ac:dyDescent="0.2">
      <c r="A683" s="9" t="str">
        <f t="shared" si="41"/>
        <v>French Polynesia</v>
      </c>
      <c r="B683" s="13">
        <f t="shared" si="42"/>
        <v>0.16627660000000011</v>
      </c>
      <c r="C683" s="12">
        <f t="shared" si="45"/>
        <v>-0.96898394440376012</v>
      </c>
      <c r="E683" s="15">
        <f t="shared" si="43"/>
        <v>496.89839444037602</v>
      </c>
      <c r="F683" s="11">
        <f t="shared" si="48"/>
        <v>1.7352843750371492E-8</v>
      </c>
      <c r="G683" s="11">
        <f t="shared" si="48"/>
        <v>5.8250482984067628E-8</v>
      </c>
      <c r="H683" s="11">
        <f t="shared" si="48"/>
        <v>1.8368978249764528E-7</v>
      </c>
      <c r="I683" s="11">
        <f t="shared" si="48"/>
        <v>5.4416056316584461E-7</v>
      </c>
      <c r="J683" s="11">
        <f t="shared" si="48"/>
        <v>1.5143481211657375E-6</v>
      </c>
      <c r="K683" s="11">
        <f t="shared" si="48"/>
        <v>3.9589587525065155E-6</v>
      </c>
      <c r="L683" s="11">
        <f t="shared" si="48"/>
        <v>9.7228329863370432E-6</v>
      </c>
      <c r="M683" s="11">
        <f t="shared" si="48"/>
        <v>2.243165254794111E-5</v>
      </c>
      <c r="N683" s="11">
        <f t="shared" si="48"/>
        <v>4.8616793073189948E-5</v>
      </c>
      <c r="O683" s="11">
        <f t="shared" si="48"/>
        <v>9.8984670410718855E-5</v>
      </c>
      <c r="P683" s="11">
        <f t="shared" si="49"/>
        <v>1.8932421712567572E-4</v>
      </c>
      <c r="Q683" s="11">
        <f t="shared" si="49"/>
        <v>3.4017390291485848E-4</v>
      </c>
      <c r="R683" s="11">
        <f t="shared" si="49"/>
        <v>5.7418575107343322E-4</v>
      </c>
      <c r="S683" s="11">
        <f t="shared" si="49"/>
        <v>9.1045906397064298E-4</v>
      </c>
      <c r="T683" s="11">
        <f t="shared" si="49"/>
        <v>1.3562040334312601E-3</v>
      </c>
      <c r="U683" s="11">
        <f t="shared" si="49"/>
        <v>1.8977816120672333E-3</v>
      </c>
      <c r="V683" s="11">
        <f t="shared" si="49"/>
        <v>2.494732770694686E-3</v>
      </c>
      <c r="W683" s="11">
        <f t="shared" si="49"/>
        <v>3.0807639552070504E-3</v>
      </c>
      <c r="X683" s="11">
        <f t="shared" si="49"/>
        <v>3.5739577305443919E-3</v>
      </c>
      <c r="Y683" s="11">
        <f t="shared" si="49"/>
        <v>3.8949061180509315E-3</v>
      </c>
      <c r="Z683" s="11">
        <f t="shared" si="50"/>
        <v>3.9875043616337024E-3</v>
      </c>
      <c r="AA683" s="11">
        <f t="shared" si="50"/>
        <v>3.8349697543130583E-3</v>
      </c>
      <c r="AB683" s="11">
        <f t="shared" si="50"/>
        <v>3.4648090889466514E-3</v>
      </c>
      <c r="AC683" s="11">
        <f t="shared" si="50"/>
        <v>2.9407172678155317E-3</v>
      </c>
      <c r="AD683" s="11">
        <f t="shared" si="50"/>
        <v>2.3446813465699836E-3</v>
      </c>
      <c r="AE683" s="11">
        <f t="shared" si="50"/>
        <v>1.7561878971857866E-3</v>
      </c>
      <c r="AF683" s="11">
        <f t="shared" si="50"/>
        <v>1.2357047789735007E-3</v>
      </c>
      <c r="AG683" s="11">
        <f t="shared" si="50"/>
        <v>8.1679875583098003E-4</v>
      </c>
      <c r="AH683" s="11">
        <f t="shared" si="50"/>
        <v>5.0719154332386717E-4</v>
      </c>
      <c r="AI683" s="11">
        <f t="shared" si="50"/>
        <v>2.9585951075551149E-4</v>
      </c>
      <c r="AJ683" s="11">
        <f t="shared" si="51"/>
        <v>1.6212711725152875E-4</v>
      </c>
      <c r="AK683" s="11">
        <f t="shared" si="51"/>
        <v>8.3460768909344091E-5</v>
      </c>
      <c r="AL683" s="11">
        <f t="shared" si="51"/>
        <v>4.0361351220730913E-5</v>
      </c>
      <c r="AM683" s="11">
        <f t="shared" si="51"/>
        <v>1.8336042534050699E-5</v>
      </c>
      <c r="AN683" s="11">
        <f t="shared" si="51"/>
        <v>7.8253201265631996E-6</v>
      </c>
      <c r="AO683" s="11">
        <f t="shared" si="51"/>
        <v>3.137293960788191E-6</v>
      </c>
      <c r="AP683" s="11">
        <f t="shared" si="51"/>
        <v>1.1815848357963746E-6</v>
      </c>
      <c r="AQ683" s="11">
        <f t="shared" si="51"/>
        <v>4.1805285989868937E-7</v>
      </c>
      <c r="AR683" s="11">
        <f t="shared" si="51"/>
        <v>1.3894857070230041E-7</v>
      </c>
      <c r="AS683" s="11">
        <f t="shared" si="51"/>
        <v>4.3384396804042393E-8</v>
      </c>
      <c r="AT683" s="11">
        <f t="shared" si="51"/>
        <v>1.2725347136162202E-8</v>
      </c>
      <c r="AV683" s="11">
        <f t="shared" si="46"/>
        <v>3.9999988760006329E-2</v>
      </c>
      <c r="AX683" s="15">
        <f t="shared" ca="1" si="44"/>
        <v>6.8140868544720998E-2</v>
      </c>
      <c r="AZ683" s="14">
        <f t="shared" ca="1" si="47"/>
        <v>0.61906056479627869</v>
      </c>
    </row>
    <row r="684" spans="1:52" x14ac:dyDescent="0.2">
      <c r="A684" s="9" t="str">
        <f t="shared" si="41"/>
        <v>Gabon</v>
      </c>
      <c r="B684" s="13">
        <f t="shared" si="42"/>
        <v>0.82113800000000003</v>
      </c>
      <c r="C684" s="12">
        <f t="shared" si="45"/>
        <v>0.91971062271282278</v>
      </c>
      <c r="E684" s="15">
        <f t="shared" si="43"/>
        <v>308.02893772871772</v>
      </c>
      <c r="F684" s="11">
        <f t="shared" si="48"/>
        <v>3.4719813382766946E-5</v>
      </c>
      <c r="G684" s="11">
        <f t="shared" si="48"/>
        <v>7.2684841786798359E-5</v>
      </c>
      <c r="H684" s="11">
        <f t="shared" si="48"/>
        <v>1.4294432281527071E-4</v>
      </c>
      <c r="I684" s="11">
        <f t="shared" si="48"/>
        <v>2.640867236357651E-4</v>
      </c>
      <c r="J684" s="11">
        <f t="shared" si="48"/>
        <v>4.5833478657864306E-4</v>
      </c>
      <c r="K684" s="11">
        <f t="shared" si="48"/>
        <v>7.4726676496772264E-4</v>
      </c>
      <c r="L684" s="11">
        <f t="shared" si="48"/>
        <v>1.1445245399402818E-3</v>
      </c>
      <c r="M684" s="11">
        <f t="shared" si="48"/>
        <v>1.6467631700826052E-3</v>
      </c>
      <c r="N684" s="11">
        <f t="shared" si="48"/>
        <v>2.2258391497010626E-3</v>
      </c>
      <c r="O684" s="11">
        <f t="shared" si="48"/>
        <v>2.8262657992377213E-3</v>
      </c>
      <c r="P684" s="11">
        <f t="shared" si="49"/>
        <v>3.3712334256993889E-3</v>
      </c>
      <c r="Q684" s="11">
        <f t="shared" si="49"/>
        <v>3.7776458454806825E-3</v>
      </c>
      <c r="R684" s="11">
        <f t="shared" si="49"/>
        <v>3.9765848288821895E-3</v>
      </c>
      <c r="S684" s="11">
        <f t="shared" si="49"/>
        <v>3.9323834271236969E-3</v>
      </c>
      <c r="T684" s="11">
        <f t="shared" si="49"/>
        <v>3.6530705348770702E-3</v>
      </c>
      <c r="U684" s="11">
        <f t="shared" si="49"/>
        <v>3.1879892876181667E-3</v>
      </c>
      <c r="V684" s="11">
        <f t="shared" si="49"/>
        <v>2.6135586106243477E-3</v>
      </c>
      <c r="W684" s="11">
        <f t="shared" si="49"/>
        <v>2.0128167099762377E-3</v>
      </c>
      <c r="X684" s="11">
        <f t="shared" si="49"/>
        <v>1.4562395082453842E-3</v>
      </c>
      <c r="Y684" s="11">
        <f t="shared" si="49"/>
        <v>9.8973284875625723E-4</v>
      </c>
      <c r="Z684" s="11">
        <f t="shared" si="50"/>
        <v>6.3191658602168653E-4</v>
      </c>
      <c r="AA684" s="11">
        <f t="shared" si="50"/>
        <v>3.7901650222112984E-4</v>
      </c>
      <c r="AB684" s="11">
        <f t="shared" si="50"/>
        <v>2.1355663993850469E-4</v>
      </c>
      <c r="AC684" s="11">
        <f t="shared" si="50"/>
        <v>1.1303804395946962E-4</v>
      </c>
      <c r="AD684" s="11">
        <f t="shared" si="50"/>
        <v>5.6207307693530796E-5</v>
      </c>
      <c r="AE684" s="11">
        <f t="shared" si="50"/>
        <v>2.6255332805564681E-5</v>
      </c>
      <c r="AF684" s="11">
        <f t="shared" si="50"/>
        <v>1.1521230539453606E-5</v>
      </c>
      <c r="AG684" s="11">
        <f t="shared" si="50"/>
        <v>4.749378709756931E-6</v>
      </c>
      <c r="AH684" s="11">
        <f t="shared" si="50"/>
        <v>1.8392100446357852E-6</v>
      </c>
      <c r="AI684" s="11">
        <f t="shared" si="50"/>
        <v>6.6908678766887948E-7</v>
      </c>
      <c r="AJ684" s="11">
        <f t="shared" si="51"/>
        <v>2.2865998613852595E-7</v>
      </c>
      <c r="AK684" s="11">
        <f t="shared" si="51"/>
        <v>7.3409875327349835E-8</v>
      </c>
      <c r="AL684" s="11">
        <f t="shared" si="51"/>
        <v>2.2139886751011683E-8</v>
      </c>
      <c r="AM684" s="11">
        <f t="shared" si="51"/>
        <v>6.2726766185254159E-9</v>
      </c>
      <c r="AN684" s="11">
        <f t="shared" si="51"/>
        <v>1.6695022043741327E-9</v>
      </c>
      <c r="AO684" s="11">
        <f t="shared" si="51"/>
        <v>4.1742426393404302E-10</v>
      </c>
      <c r="AP684" s="11">
        <f t="shared" si="51"/>
        <v>9.8044893273642092E-11</v>
      </c>
      <c r="AQ684" s="11">
        <f t="shared" si="51"/>
        <v>2.1633603268960474E-11</v>
      </c>
      <c r="AR684" s="11">
        <f t="shared" si="51"/>
        <v>4.4842450655468442E-12</v>
      </c>
      <c r="AS684" s="11">
        <f t="shared" si="51"/>
        <v>8.7318529166189629E-13</v>
      </c>
      <c r="AT684" s="11">
        <f t="shared" si="51"/>
        <v>1.5972764158378878E-13</v>
      </c>
      <c r="AV684" s="11">
        <f t="shared" si="46"/>
        <v>3.9973786952680411E-2</v>
      </c>
      <c r="AX684" s="15">
        <f t="shared" ca="1" si="44"/>
        <v>2.0966001466690898</v>
      </c>
      <c r="AZ684" s="14">
        <f t="shared" ca="1" si="47"/>
        <v>41.201273637939231</v>
      </c>
    </row>
    <row r="685" spans="1:52" x14ac:dyDescent="0.2">
      <c r="A685" s="9" t="str">
        <f t="shared" si="41"/>
        <v>Gambia</v>
      </c>
      <c r="B685" s="13">
        <f t="shared" si="42"/>
        <v>0.91051932999999996</v>
      </c>
      <c r="C685" s="12">
        <f t="shared" si="45"/>
        <v>1.3439599444454453</v>
      </c>
      <c r="E685" s="15">
        <f t="shared" si="43"/>
        <v>265.6040055554555</v>
      </c>
      <c r="F685" s="11">
        <f t="shared" si="48"/>
        <v>1.172287847218859E-4</v>
      </c>
      <c r="G685" s="11">
        <f t="shared" si="48"/>
        <v>2.207183521980352E-4</v>
      </c>
      <c r="H685" s="11">
        <f t="shared" si="48"/>
        <v>3.9039048359079388E-4</v>
      </c>
      <c r="I685" s="11">
        <f t="shared" si="48"/>
        <v>6.4865921872165439E-4</v>
      </c>
      <c r="J685" s="11">
        <f t="shared" si="48"/>
        <v>1.0124895783812623E-3</v>
      </c>
      <c r="K685" s="11">
        <f t="shared" si="48"/>
        <v>1.4846398845762413E-3</v>
      </c>
      <c r="L685" s="11">
        <f t="shared" si="48"/>
        <v>2.0450704826944425E-3</v>
      </c>
      <c r="M685" s="11">
        <f t="shared" si="48"/>
        <v>2.6463789421695152E-3</v>
      </c>
      <c r="N685" s="11">
        <f t="shared" si="48"/>
        <v>3.2170097613143898E-3</v>
      </c>
      <c r="O685" s="11">
        <f t="shared" si="48"/>
        <v>3.6737476402813685E-3</v>
      </c>
      <c r="P685" s="11">
        <f t="shared" si="49"/>
        <v>3.9411490203340978E-3</v>
      </c>
      <c r="Q685" s="11">
        <f t="shared" si="49"/>
        <v>3.9718513627018358E-3</v>
      </c>
      <c r="R685" s="11">
        <f t="shared" si="49"/>
        <v>3.7602759215409187E-3</v>
      </c>
      <c r="S685" s="11">
        <f t="shared" si="49"/>
        <v>3.3442831042023234E-3</v>
      </c>
      <c r="T685" s="11">
        <f t="shared" si="49"/>
        <v>2.7941064675114052E-3</v>
      </c>
      <c r="U685" s="11">
        <f t="shared" si="49"/>
        <v>2.1930041893534831E-3</v>
      </c>
      <c r="V685" s="11">
        <f t="shared" si="49"/>
        <v>1.616935019019682E-3</v>
      </c>
      <c r="W685" s="11">
        <f t="shared" si="49"/>
        <v>1.1199593696391934E-3</v>
      </c>
      <c r="X685" s="11">
        <f t="shared" si="49"/>
        <v>7.2873321179538783E-4</v>
      </c>
      <c r="Y685" s="11">
        <f t="shared" si="49"/>
        <v>4.4544229695938725E-4</v>
      </c>
      <c r="Z685" s="11">
        <f t="shared" si="50"/>
        <v>2.5578256502176215E-4</v>
      </c>
      <c r="AA685" s="11">
        <f t="shared" si="50"/>
        <v>1.3797710175499769E-4</v>
      </c>
      <c r="AB685" s="11">
        <f t="shared" si="50"/>
        <v>6.9919722041924263E-5</v>
      </c>
      <c r="AC685" s="11">
        <f t="shared" si="50"/>
        <v>3.3285030782062558E-5</v>
      </c>
      <c r="AD685" s="11">
        <f t="shared" si="50"/>
        <v>1.4885205254788095E-5</v>
      </c>
      <c r="AE685" s="11">
        <f t="shared" si="50"/>
        <v>6.2534155196974099E-6</v>
      </c>
      <c r="AF685" s="11">
        <f t="shared" si="50"/>
        <v>2.4679499136275864E-6</v>
      </c>
      <c r="AG685" s="11">
        <f t="shared" si="50"/>
        <v>9.1498082099237227E-7</v>
      </c>
      <c r="AH685" s="11">
        <f t="shared" si="50"/>
        <v>3.1867224143730994E-7</v>
      </c>
      <c r="AI685" s="11">
        <f t="shared" si="50"/>
        <v>1.0426368595111467E-7</v>
      </c>
      <c r="AJ685" s="11">
        <f t="shared" si="51"/>
        <v>3.2046345312636091E-8</v>
      </c>
      <c r="AK685" s="11">
        <f t="shared" si="51"/>
        <v>9.2529568503953928E-9</v>
      </c>
      <c r="AL685" s="11">
        <f t="shared" si="51"/>
        <v>2.5098002638826279E-9</v>
      </c>
      <c r="AM685" s="11">
        <f t="shared" si="51"/>
        <v>6.3952036564101292E-10</v>
      </c>
      <c r="AN685" s="11">
        <f t="shared" si="51"/>
        <v>1.5308272791555088E-10</v>
      </c>
      <c r="AO685" s="11">
        <f t="shared" si="51"/>
        <v>3.4423466395877584E-11</v>
      </c>
      <c r="AP685" s="11">
        <f t="shared" si="51"/>
        <v>7.2717611296056834E-12</v>
      </c>
      <c r="AQ685" s="11">
        <f t="shared" si="51"/>
        <v>1.4430494127281365E-12</v>
      </c>
      <c r="AR685" s="11">
        <f t="shared" si="51"/>
        <v>2.6901679568168167E-13</v>
      </c>
      <c r="AS685" s="11">
        <f t="shared" si="51"/>
        <v>4.7112286600949561E-14</v>
      </c>
      <c r="AT685" s="11">
        <f t="shared" si="51"/>
        <v>7.7507827859887949E-15</v>
      </c>
      <c r="AV685" s="11">
        <f t="shared" si="46"/>
        <v>3.9894026643912207E-2</v>
      </c>
      <c r="AX685" s="15">
        <f t="shared" ca="1" si="44"/>
        <v>2.8820307294477936</v>
      </c>
      <c r="AZ685" s="14">
        <f t="shared" ca="1" si="47"/>
        <v>55.761796744879234</v>
      </c>
    </row>
    <row r="686" spans="1:52" x14ac:dyDescent="0.2">
      <c r="A686" s="9" t="str">
        <f t="shared" si="41"/>
        <v>Georgia</v>
      </c>
      <c r="B686" s="13">
        <f t="shared" si="42"/>
        <v>0.15484249999999999</v>
      </c>
      <c r="C686" s="12">
        <f t="shared" si="45"/>
        <v>-1.015883220782652</v>
      </c>
      <c r="E686" s="15">
        <f t="shared" si="43"/>
        <v>501.58832207826521</v>
      </c>
      <c r="F686" s="11">
        <f t="shared" si="48"/>
        <v>1.3730434639767938E-8</v>
      </c>
      <c r="G686" s="11">
        <f t="shared" si="48"/>
        <v>4.6634270098289683E-8</v>
      </c>
      <c r="H686" s="11">
        <f t="shared" si="48"/>
        <v>1.4879306064786274E-7</v>
      </c>
      <c r="I686" s="11">
        <f t="shared" si="48"/>
        <v>4.4598141960605968E-7</v>
      </c>
      <c r="J686" s="11">
        <f t="shared" si="48"/>
        <v>1.2557623235409954E-6</v>
      </c>
      <c r="K686" s="11">
        <f t="shared" si="48"/>
        <v>3.3216565604736755E-6</v>
      </c>
      <c r="L686" s="11">
        <f t="shared" si="48"/>
        <v>8.253888541630581E-6</v>
      </c>
      <c r="M686" s="11">
        <f t="shared" si="48"/>
        <v>1.9267220511653994E-5</v>
      </c>
      <c r="N686" s="11">
        <f t="shared" si="48"/>
        <v>4.2250916170304996E-5</v>
      </c>
      <c r="O686" s="11">
        <f t="shared" si="48"/>
        <v>8.7038177415440848E-5</v>
      </c>
      <c r="P686" s="11">
        <f t="shared" si="49"/>
        <v>1.6843798634046071E-4</v>
      </c>
      <c r="Q686" s="11">
        <f t="shared" si="49"/>
        <v>3.0621530132972857E-4</v>
      </c>
      <c r="R686" s="11">
        <f t="shared" si="49"/>
        <v>5.2296223803852679E-4</v>
      </c>
      <c r="S686" s="11">
        <f t="shared" si="49"/>
        <v>8.3901624116970686E-4</v>
      </c>
      <c r="T686" s="11">
        <f t="shared" si="49"/>
        <v>1.2645237767893857E-3</v>
      </c>
      <c r="U686" s="11">
        <f t="shared" si="49"/>
        <v>1.7903594244174708E-3</v>
      </c>
      <c r="V686" s="11">
        <f t="shared" si="49"/>
        <v>2.3812777197273561E-3</v>
      </c>
      <c r="W686" s="11">
        <f t="shared" si="49"/>
        <v>2.9753390707104315E-3</v>
      </c>
      <c r="X686" s="11">
        <f t="shared" si="49"/>
        <v>3.4923637913069098E-3</v>
      </c>
      <c r="Y686" s="11">
        <f t="shared" si="49"/>
        <v>3.8508720003161191E-3</v>
      </c>
      <c r="Z686" s="11">
        <f t="shared" si="50"/>
        <v>3.9889196165358151E-3</v>
      </c>
      <c r="AA686" s="11">
        <f t="shared" si="50"/>
        <v>3.8815758831748665E-3</v>
      </c>
      <c r="AB686" s="11">
        <f t="shared" si="50"/>
        <v>3.5482766390561422E-3</v>
      </c>
      <c r="AC686" s="11">
        <f t="shared" si="50"/>
        <v>3.0470772028827801E-3</v>
      </c>
      <c r="AD686" s="11">
        <f t="shared" si="50"/>
        <v>2.4581367449907844E-3</v>
      </c>
      <c r="AE686" s="11">
        <f t="shared" si="50"/>
        <v>1.8628814346228902E-3</v>
      </c>
      <c r="AF686" s="11">
        <f t="shared" si="50"/>
        <v>1.3262365275780671E-3</v>
      </c>
      <c r="AG686" s="11">
        <f t="shared" si="50"/>
        <v>8.8697902667203966E-4</v>
      </c>
      <c r="AH686" s="11">
        <f t="shared" si="50"/>
        <v>5.5726569779735889E-4</v>
      </c>
      <c r="AI686" s="11">
        <f t="shared" si="50"/>
        <v>3.2890302391597886E-4</v>
      </c>
      <c r="AJ686" s="11">
        <f t="shared" si="51"/>
        <v>1.8236018181878869E-4</v>
      </c>
      <c r="AK686" s="11">
        <f t="shared" si="51"/>
        <v>9.49836296779668E-5</v>
      </c>
      <c r="AL686" s="11">
        <f t="shared" si="51"/>
        <v>4.6475503287970644E-5</v>
      </c>
      <c r="AM686" s="11">
        <f t="shared" si="51"/>
        <v>2.1362694816681434E-5</v>
      </c>
      <c r="AN686" s="11">
        <f t="shared" si="51"/>
        <v>9.2245367619555584E-6</v>
      </c>
      <c r="AO686" s="11">
        <f t="shared" si="51"/>
        <v>3.7418785759535935E-6</v>
      </c>
      <c r="AP686" s="11">
        <f t="shared" si="51"/>
        <v>1.425907685971013E-6</v>
      </c>
      <c r="AQ686" s="11">
        <f t="shared" si="51"/>
        <v>5.1044590524455132E-7</v>
      </c>
      <c r="AR686" s="11">
        <f t="shared" si="51"/>
        <v>1.7165823133335437E-7</v>
      </c>
      <c r="AS686" s="11">
        <f t="shared" si="51"/>
        <v>5.4229567098120615E-8</v>
      </c>
      <c r="AT686" s="11">
        <f t="shared" si="51"/>
        <v>1.6094008877320097E-8</v>
      </c>
      <c r="AV686" s="11">
        <f t="shared" si="46"/>
        <v>3.9999988868418705E-2</v>
      </c>
      <c r="AX686" s="15">
        <f t="shared" ca="1" si="44"/>
        <v>1.0660718012838593</v>
      </c>
      <c r="AZ686" s="14">
        <f t="shared" ca="1" si="47"/>
        <v>9.3160729573488066</v>
      </c>
    </row>
    <row r="687" spans="1:52" x14ac:dyDescent="0.2">
      <c r="A687" s="9" t="str">
        <f t="shared" si="41"/>
        <v>Germany</v>
      </c>
      <c r="B687" s="13">
        <f t="shared" si="42"/>
        <v>2.7418999999999971E-2</v>
      </c>
      <c r="C687" s="12">
        <f t="shared" si="45"/>
        <v>-1.9201575641348352</v>
      </c>
      <c r="E687" s="15">
        <f t="shared" si="43"/>
        <v>592.01575641348359</v>
      </c>
      <c r="F687" s="11">
        <f t="shared" si="48"/>
        <v>9.7785822727308801E-11</v>
      </c>
      <c r="G687" s="11">
        <f t="shared" si="48"/>
        <v>4.1636779642680361E-10</v>
      </c>
      <c r="H687" s="11">
        <f t="shared" si="48"/>
        <v>1.6654629081924597E-9</v>
      </c>
      <c r="I687" s="11">
        <f t="shared" si="48"/>
        <v>6.2581993424818972E-9</v>
      </c>
      <c r="J687" s="11">
        <f t="shared" si="48"/>
        <v>2.2091256346268172E-8</v>
      </c>
      <c r="K687" s="11">
        <f t="shared" si="48"/>
        <v>7.3256814979386814E-8</v>
      </c>
      <c r="L687" s="11">
        <f t="shared" si="48"/>
        <v>2.2820872526520356E-7</v>
      </c>
      <c r="M687" s="11">
        <f t="shared" si="48"/>
        <v>6.678409610286724E-7</v>
      </c>
      <c r="N687" s="11">
        <f t="shared" si="48"/>
        <v>1.8359906047556583E-6</v>
      </c>
      <c r="O687" s="11">
        <f t="shared" si="48"/>
        <v>4.7415949477896897E-6</v>
      </c>
      <c r="P687" s="11">
        <f t="shared" si="49"/>
        <v>1.1503633672899036E-5</v>
      </c>
      <c r="Q687" s="11">
        <f t="shared" si="49"/>
        <v>2.6218161248411957E-5</v>
      </c>
      <c r="R687" s="11">
        <f t="shared" si="49"/>
        <v>5.6134002780340033E-5</v>
      </c>
      <c r="S687" s="11">
        <f t="shared" si="49"/>
        <v>1.1290323564324847E-4</v>
      </c>
      <c r="T687" s="11">
        <f t="shared" si="49"/>
        <v>2.1332578860624207E-4</v>
      </c>
      <c r="U687" s="11">
        <f t="shared" si="49"/>
        <v>3.7864909753645602E-4</v>
      </c>
      <c r="V687" s="11">
        <f t="shared" si="49"/>
        <v>6.3137457220013144E-4</v>
      </c>
      <c r="W687" s="11">
        <f t="shared" si="49"/>
        <v>9.8899442465717443E-4</v>
      </c>
      <c r="X687" s="11">
        <f t="shared" si="49"/>
        <v>1.4553156319961271E-3</v>
      </c>
      <c r="Y687" s="11">
        <f t="shared" si="49"/>
        <v>2.0117644993265212E-3</v>
      </c>
      <c r="Z687" s="11">
        <f t="shared" si="50"/>
        <v>2.6124842494970263E-3</v>
      </c>
      <c r="AA687" s="11">
        <f t="shared" si="50"/>
        <v>3.187034878625174E-3</v>
      </c>
      <c r="AB687" s="11">
        <f t="shared" si="50"/>
        <v>3.6523849692342084E-3</v>
      </c>
      <c r="AC687" s="11">
        <f t="shared" si="50"/>
        <v>3.9320847716422065E-3</v>
      </c>
      <c r="AD687" s="11">
        <f t="shared" si="50"/>
        <v>3.9767271326023703E-3</v>
      </c>
      <c r="AE687" s="11">
        <f t="shared" si="50"/>
        <v>3.7782031653773823E-3</v>
      </c>
      <c r="AF687" s="11">
        <f t="shared" si="50"/>
        <v>3.3721075497490554E-3</v>
      </c>
      <c r="AG687" s="11">
        <f t="shared" si="50"/>
        <v>2.8273145124706467E-3</v>
      </c>
      <c r="AH687" s="11">
        <f t="shared" si="50"/>
        <v>2.2269138799374901E-3</v>
      </c>
      <c r="AI687" s="11">
        <f t="shared" si="50"/>
        <v>1.6477423984932972E-3</v>
      </c>
      <c r="AJ687" s="11">
        <f t="shared" si="51"/>
        <v>1.1453330850884147E-3</v>
      </c>
      <c r="AK687" s="11">
        <f t="shared" si="51"/>
        <v>7.4787822859443895E-4</v>
      </c>
      <c r="AL687" s="11">
        <f t="shared" si="51"/>
        <v>4.587610837127871E-4</v>
      </c>
      <c r="AM687" s="11">
        <f t="shared" si="51"/>
        <v>2.6436188758741937E-4</v>
      </c>
      <c r="AN687" s="11">
        <f t="shared" si="51"/>
        <v>1.4310925246735018E-4</v>
      </c>
      <c r="AO687" s="11">
        <f t="shared" si="51"/>
        <v>7.2776837099117856E-5</v>
      </c>
      <c r="AP687" s="11">
        <f t="shared" si="51"/>
        <v>3.4767641904638656E-5</v>
      </c>
      <c r="AQ687" s="11">
        <f t="shared" si="51"/>
        <v>1.5603207700221344E-5</v>
      </c>
      <c r="AR687" s="11">
        <f t="shared" si="51"/>
        <v>6.5782312746665562E-6</v>
      </c>
      <c r="AS687" s="11">
        <f t="shared" si="51"/>
        <v>2.6053194493466415E-6</v>
      </c>
      <c r="AT687" s="11">
        <f t="shared" si="51"/>
        <v>9.6932501360551376E-7</v>
      </c>
      <c r="AV687" s="11">
        <f t="shared" si="46"/>
        <v>3.9999502076314426E-2</v>
      </c>
      <c r="AX687" s="15">
        <f t="shared" ca="1" si="44"/>
        <v>4.8557066899460128</v>
      </c>
      <c r="AZ687" s="14">
        <f t="shared" ca="1" si="47"/>
        <v>20.558644194240035</v>
      </c>
    </row>
    <row r="688" spans="1:52" x14ac:dyDescent="0.2">
      <c r="A688" s="9" t="str">
        <f t="shared" si="41"/>
        <v>Ghana</v>
      </c>
      <c r="B688" s="13">
        <f t="shared" si="42"/>
        <v>0.71906800000000004</v>
      </c>
      <c r="C688" s="12">
        <f t="shared" si="45"/>
        <v>0.58007506214405846</v>
      </c>
      <c r="E688" s="15">
        <f t="shared" si="43"/>
        <v>341.99249378559415</v>
      </c>
      <c r="F688" s="11">
        <f t="shared" ref="F688:O697" si="52">_xlfn.NORM.DIST(F$607,$E688,$B$37+$B$38*$E688,FALSE)</f>
        <v>1.1512789507390849E-5</v>
      </c>
      <c r="G688" s="11">
        <f t="shared" si="52"/>
        <v>2.623750256613944E-5</v>
      </c>
      <c r="H688" s="11">
        <f t="shared" si="52"/>
        <v>5.6172146345611421E-5</v>
      </c>
      <c r="I688" s="11">
        <f t="shared" si="52"/>
        <v>1.1297338408286746E-4</v>
      </c>
      <c r="J688" s="11">
        <f t="shared" si="52"/>
        <v>2.1344591741056287E-4</v>
      </c>
      <c r="K688" s="11">
        <f t="shared" si="52"/>
        <v>3.7884029111935158E-4</v>
      </c>
      <c r="L688" s="11">
        <f t="shared" si="52"/>
        <v>6.3165663993647368E-4</v>
      </c>
      <c r="M688" s="11">
        <f t="shared" si="52"/>
        <v>9.8937871916620506E-4</v>
      </c>
      <c r="N688" s="11">
        <f t="shared" si="52"/>
        <v>1.4557964587922842E-3</v>
      </c>
      <c r="O688" s="11">
        <f t="shared" si="52"/>
        <v>2.0123121406260135E-3</v>
      </c>
      <c r="P688" s="11">
        <f t="shared" ref="P688:Y697" si="53">_xlfn.NORM.DIST(P$607,$E688,$B$37+$B$38*$E688,FALSE)</f>
        <v>2.6130434482963994E-3</v>
      </c>
      <c r="Q688" s="11">
        <f t="shared" si="53"/>
        <v>3.1875316779282487E-3</v>
      </c>
      <c r="R688" s="11">
        <f t="shared" si="53"/>
        <v>3.6527418708236299E-3</v>
      </c>
      <c r="S688" s="11">
        <f t="shared" si="53"/>
        <v>3.9322403125133043E-3</v>
      </c>
      <c r="T688" s="11">
        <f t="shared" si="53"/>
        <v>3.9766531641524296E-3</v>
      </c>
      <c r="U688" s="11">
        <f t="shared" si="53"/>
        <v>3.777913172679627E-3</v>
      </c>
      <c r="V688" s="11">
        <f t="shared" si="53"/>
        <v>3.3716526371135001E-3</v>
      </c>
      <c r="W688" s="11">
        <f t="shared" si="53"/>
        <v>2.8267686949409224E-3</v>
      </c>
      <c r="X688" s="11">
        <f t="shared" si="53"/>
        <v>2.226354489792485E-3</v>
      </c>
      <c r="Y688" s="11">
        <f t="shared" si="53"/>
        <v>1.6472326932733207E-3</v>
      </c>
      <c r="Z688" s="11">
        <f t="shared" ref="Z688:AI697" si="54">_xlfn.NORM.DIST(Z$607,$E688,$B$37+$B$38*$E688,FALSE)</f>
        <v>1.1449122068022185E-3</v>
      </c>
      <c r="AA688" s="11">
        <f t="shared" si="54"/>
        <v>7.4755992720905353E-4</v>
      </c>
      <c r="AB688" s="11">
        <f t="shared" si="54"/>
        <v>4.5853916444925998E-4</v>
      </c>
      <c r="AC688" s="11">
        <f t="shared" si="54"/>
        <v>2.6421863972191686E-4</v>
      </c>
      <c r="AD688" s="11">
        <f t="shared" si="54"/>
        <v>1.4302338889939678E-4</v>
      </c>
      <c r="AE688" s="11">
        <f t="shared" si="54"/>
        <v>7.2728942216769259E-5</v>
      </c>
      <c r="AF688" s="11">
        <f t="shared" si="54"/>
        <v>3.4742740529137435E-5</v>
      </c>
      <c r="AG688" s="11">
        <f t="shared" si="54"/>
        <v>1.5591125575412224E-5</v>
      </c>
      <c r="AH688" s="11">
        <f t="shared" si="54"/>
        <v>6.5727552536247463E-6</v>
      </c>
      <c r="AI688" s="11">
        <f t="shared" si="54"/>
        <v>2.6029992761843434E-6</v>
      </c>
      <c r="AJ688" s="11">
        <f t="shared" ref="AJ688:AT697" si="55">_xlfn.NORM.DIST(AJ$607,$E688,$B$37+$B$38*$E688,FALSE)</f>
        <v>9.6840545823233925E-7</v>
      </c>
      <c r="AK688" s="11">
        <f t="shared" si="55"/>
        <v>3.3845193759730577E-7</v>
      </c>
      <c r="AL688" s="11">
        <f t="shared" si="55"/>
        <v>1.1112029245384677E-7</v>
      </c>
      <c r="AM688" s="11">
        <f t="shared" si="55"/>
        <v>3.427254391861794E-8</v>
      </c>
      <c r="AN688" s="11">
        <f t="shared" si="55"/>
        <v>9.930152140558213E-9</v>
      </c>
      <c r="AO688" s="11">
        <f t="shared" si="55"/>
        <v>2.7028507077409901E-9</v>
      </c>
      <c r="AP688" s="11">
        <f t="shared" si="55"/>
        <v>6.9110623102537967E-10</v>
      </c>
      <c r="AQ688" s="11">
        <f t="shared" si="55"/>
        <v>1.6600614099511585E-10</v>
      </c>
      <c r="AR688" s="11">
        <f t="shared" si="55"/>
        <v>3.7459337678097855E-11</v>
      </c>
      <c r="AS688" s="11">
        <f t="shared" si="55"/>
        <v>7.940587385509998E-12</v>
      </c>
      <c r="AT688" s="11">
        <f t="shared" si="55"/>
        <v>1.5812544457175524E-12</v>
      </c>
      <c r="AV688" s="11">
        <f t="shared" si="46"/>
        <v>3.999241582832834E-2</v>
      </c>
      <c r="AX688" s="15">
        <f t="shared" ca="1" si="44"/>
        <v>27.173037411941614</v>
      </c>
      <c r="AZ688" s="14">
        <f t="shared" ca="1" si="47"/>
        <v>520.18324321817011</v>
      </c>
    </row>
    <row r="689" spans="1:52" x14ac:dyDescent="0.2">
      <c r="A689" s="9" t="str">
        <f t="shared" si="41"/>
        <v>Gibraltar</v>
      </c>
      <c r="B689" s="13">
        <f t="shared" si="42"/>
        <v>4.6955599999999986E-2</v>
      </c>
      <c r="C689" s="12">
        <f t="shared" si="45"/>
        <v>-1.6751173982534375</v>
      </c>
      <c r="E689" s="15">
        <f t="shared" si="43"/>
        <v>567.51173982534374</v>
      </c>
      <c r="F689" s="11">
        <f t="shared" si="52"/>
        <v>4.0481640962239121E-10</v>
      </c>
      <c r="G689" s="11">
        <f t="shared" si="52"/>
        <v>1.6212666481976118E-9</v>
      </c>
      <c r="H689" s="11">
        <f t="shared" si="52"/>
        <v>6.0996846608531684E-9</v>
      </c>
      <c r="I689" s="11">
        <f t="shared" si="52"/>
        <v>2.1558419244763023E-8</v>
      </c>
      <c r="J689" s="11">
        <f t="shared" si="52"/>
        <v>7.1578573331031575E-8</v>
      </c>
      <c r="K689" s="11">
        <f t="shared" si="52"/>
        <v>2.23257345901884E-7</v>
      </c>
      <c r="L689" s="11">
        <f t="shared" si="52"/>
        <v>6.5416163756120166E-7</v>
      </c>
      <c r="M689" s="11">
        <f t="shared" si="52"/>
        <v>1.8006154871052656E-6</v>
      </c>
      <c r="N689" s="11">
        <f t="shared" si="52"/>
        <v>4.6560055074451206E-6</v>
      </c>
      <c r="O689" s="11">
        <f t="shared" si="52"/>
        <v>1.1309999465424752E-5</v>
      </c>
      <c r="P689" s="11">
        <f t="shared" si="53"/>
        <v>2.5808827702745631E-5</v>
      </c>
      <c r="Q689" s="11">
        <f t="shared" si="53"/>
        <v>5.5326164938336784E-5</v>
      </c>
      <c r="R689" s="11">
        <f t="shared" si="53"/>
        <v>1.1141648441571601E-4</v>
      </c>
      <c r="S689" s="11">
        <f t="shared" si="53"/>
        <v>2.1077783015963563E-4</v>
      </c>
      <c r="T689" s="11">
        <f t="shared" si="53"/>
        <v>3.745907102858423E-4</v>
      </c>
      <c r="U689" s="11">
        <f t="shared" si="53"/>
        <v>6.2538242351678475E-4</v>
      </c>
      <c r="V689" s="11">
        <f t="shared" si="53"/>
        <v>9.8082366171651602E-4</v>
      </c>
      <c r="W689" s="11">
        <f t="shared" si="53"/>
        <v>1.4450830014824667E-3</v>
      </c>
      <c r="X689" s="11">
        <f t="shared" si="53"/>
        <v>2.000097861175052E-3</v>
      </c>
      <c r="Y689" s="11">
        <f t="shared" si="53"/>
        <v>2.6005564972115718E-3</v>
      </c>
      <c r="Z689" s="11">
        <f t="shared" si="54"/>
        <v>3.1764201036205849E-3</v>
      </c>
      <c r="AA689" s="11">
        <f t="shared" si="54"/>
        <v>3.6447368156425773E-3</v>
      </c>
      <c r="AB689" s="11">
        <f t="shared" si="54"/>
        <v>3.9287193522323282E-3</v>
      </c>
      <c r="AC689" s="11">
        <f t="shared" si="54"/>
        <v>3.9782533165054965E-3</v>
      </c>
      <c r="AD689" s="11">
        <f t="shared" si="54"/>
        <v>3.7843426799529446E-3</v>
      </c>
      <c r="AE689" s="11">
        <f t="shared" si="54"/>
        <v>3.3817778316017053E-3</v>
      </c>
      <c r="AF689" s="11">
        <f t="shared" si="54"/>
        <v>2.8389404638600201E-3</v>
      </c>
      <c r="AG689" s="11">
        <f t="shared" si="54"/>
        <v>2.2388453316490426E-3</v>
      </c>
      <c r="AH689" s="11">
        <f t="shared" si="54"/>
        <v>1.6586260942110954E-3</v>
      </c>
      <c r="AI689" s="11">
        <f t="shared" si="54"/>
        <v>1.1543286910701786E-3</v>
      </c>
      <c r="AJ689" s="11">
        <f t="shared" si="55"/>
        <v>7.5468736974990385E-4</v>
      </c>
      <c r="AK689" s="11">
        <f t="shared" si="55"/>
        <v>4.6351230527735891E-4</v>
      </c>
      <c r="AL689" s="11">
        <f t="shared" si="55"/>
        <v>2.6743118551213684E-4</v>
      </c>
      <c r="AM689" s="11">
        <f t="shared" si="55"/>
        <v>1.4495040252892263E-4</v>
      </c>
      <c r="AN689" s="11">
        <f t="shared" si="55"/>
        <v>7.3804594218076694E-5</v>
      </c>
      <c r="AO689" s="11">
        <f t="shared" si="55"/>
        <v>3.5302378155339665E-5</v>
      </c>
      <c r="AP689" s="11">
        <f t="shared" si="55"/>
        <v>1.5862846568201579E-5</v>
      </c>
      <c r="AQ689" s="11">
        <f t="shared" si="55"/>
        <v>6.6959912781255267E-6</v>
      </c>
      <c r="AR689" s="11">
        <f t="shared" si="55"/>
        <v>2.6552488528797324E-6</v>
      </c>
      <c r="AS689" s="11">
        <f t="shared" si="55"/>
        <v>9.8912726986235483E-7</v>
      </c>
      <c r="AT689" s="11">
        <f t="shared" si="55"/>
        <v>3.4614312940072046E-7</v>
      </c>
      <c r="AV689" s="11">
        <f t="shared" si="46"/>
        <v>3.999983703769458E-2</v>
      </c>
      <c r="AX689" s="15">
        <f t="shared" ca="1" si="44"/>
        <v>7.6181656048403493E-3</v>
      </c>
      <c r="AZ689" s="14">
        <f t="shared" ca="1" si="47"/>
        <v>3.7564479964503406E-2</v>
      </c>
    </row>
    <row r="690" spans="1:52" x14ac:dyDescent="0.2">
      <c r="A690" s="9" t="str">
        <f t="shared" si="41"/>
        <v>Greece</v>
      </c>
      <c r="B690" s="13">
        <f t="shared" si="42"/>
        <v>5.6749599999999956E-2</v>
      </c>
      <c r="C690" s="12">
        <f t="shared" si="45"/>
        <v>-1.5826590351317802</v>
      </c>
      <c r="E690" s="15">
        <f t="shared" si="43"/>
        <v>558.26590351317805</v>
      </c>
      <c r="F690" s="11">
        <f t="shared" si="52"/>
        <v>6.8121055641884715E-10</v>
      </c>
      <c r="G690" s="11">
        <f t="shared" si="52"/>
        <v>2.6658712446690964E-9</v>
      </c>
      <c r="H690" s="11">
        <f t="shared" si="52"/>
        <v>9.8006203436960004E-9</v>
      </c>
      <c r="I690" s="11">
        <f t="shared" si="52"/>
        <v>3.3847340966070538E-8</v>
      </c>
      <c r="J690" s="11">
        <f t="shared" si="52"/>
        <v>1.0981259176692507E-7</v>
      </c>
      <c r="K690" s="11">
        <f t="shared" si="52"/>
        <v>3.3468505670885683E-7</v>
      </c>
      <c r="L690" s="11">
        <f t="shared" si="52"/>
        <v>9.5824618130604223E-7</v>
      </c>
      <c r="M690" s="11">
        <f t="shared" si="52"/>
        <v>2.5773563394991737E-6</v>
      </c>
      <c r="N690" s="11">
        <f t="shared" si="52"/>
        <v>6.5122105302781605E-6</v>
      </c>
      <c r="O690" s="11">
        <f t="shared" si="52"/>
        <v>1.5457490634275427E-5</v>
      </c>
      <c r="P690" s="11">
        <f t="shared" si="53"/>
        <v>3.4467211310668447E-5</v>
      </c>
      <c r="Q690" s="11">
        <f t="shared" si="53"/>
        <v>7.2198786199389231E-5</v>
      </c>
      <c r="R690" s="11">
        <f t="shared" si="53"/>
        <v>1.4207257135013358E-4</v>
      </c>
      <c r="S690" s="11">
        <f t="shared" si="53"/>
        <v>2.6263172132035922E-4</v>
      </c>
      <c r="T690" s="11">
        <f t="shared" si="53"/>
        <v>4.560796705918529E-4</v>
      </c>
      <c r="U690" s="11">
        <f t="shared" si="53"/>
        <v>7.4403067903603954E-4</v>
      </c>
      <c r="V690" s="11">
        <f t="shared" si="53"/>
        <v>1.1402434007510374E-3</v>
      </c>
      <c r="W690" s="11">
        <f t="shared" si="53"/>
        <v>1.6415755926032206E-3</v>
      </c>
      <c r="X690" s="11">
        <f t="shared" si="53"/>
        <v>2.2201422415749723E-3</v>
      </c>
      <c r="Y690" s="11">
        <f t="shared" si="53"/>
        <v>2.8207026635852059E-3</v>
      </c>
      <c r="Z690" s="11">
        <f t="shared" si="54"/>
        <v>3.3665914191406635E-3</v>
      </c>
      <c r="AA690" s="11">
        <f t="shared" si="54"/>
        <v>3.774679743570633E-3</v>
      </c>
      <c r="AB690" s="11">
        <f t="shared" si="54"/>
        <v>3.9758171596957085E-3</v>
      </c>
      <c r="AC690" s="11">
        <f t="shared" si="54"/>
        <v>3.9339541320343417E-3</v>
      </c>
      <c r="AD690" s="11">
        <f t="shared" si="54"/>
        <v>3.6566953119784589E-3</v>
      </c>
      <c r="AE690" s="11">
        <f t="shared" si="54"/>
        <v>3.1930436306030993E-3</v>
      </c>
      <c r="AF690" s="11">
        <f t="shared" si="54"/>
        <v>2.6192534564320464E-3</v>
      </c>
      <c r="AG690" s="11">
        <f t="shared" si="54"/>
        <v>2.0183979358135082E-3</v>
      </c>
      <c r="AH690" s="11">
        <f t="shared" si="54"/>
        <v>1.461142778341903E-3</v>
      </c>
      <c r="AI690" s="11">
        <f t="shared" si="54"/>
        <v>9.9365383572829532E-4</v>
      </c>
      <c r="AJ690" s="11">
        <f t="shared" si="55"/>
        <v>6.3479597686513854E-4</v>
      </c>
      <c r="AK690" s="11">
        <f t="shared" si="55"/>
        <v>3.8096915344922028E-4</v>
      </c>
      <c r="AL690" s="11">
        <f t="shared" si="55"/>
        <v>2.14784063703198E-4</v>
      </c>
      <c r="AM690" s="11">
        <f t="shared" si="55"/>
        <v>1.1375510402108578E-4</v>
      </c>
      <c r="AN690" s="11">
        <f t="shared" si="55"/>
        <v>5.6597379532353408E-5</v>
      </c>
      <c r="AO690" s="11">
        <f t="shared" si="55"/>
        <v>2.6453208225150676E-5</v>
      </c>
      <c r="AP690" s="11">
        <f t="shared" si="55"/>
        <v>1.1614940037321338E-5</v>
      </c>
      <c r="AQ690" s="11">
        <f t="shared" si="55"/>
        <v>4.7908457541790591E-6</v>
      </c>
      <c r="AR690" s="11">
        <f t="shared" si="55"/>
        <v>1.8563676856838016E-6</v>
      </c>
      <c r="AS690" s="11">
        <f t="shared" si="55"/>
        <v>6.7572876412140215E-7</v>
      </c>
      <c r="AT690" s="11">
        <f t="shared" si="55"/>
        <v>2.3106672411651567E-7</v>
      </c>
      <c r="AV690" s="11">
        <f t="shared" si="46"/>
        <v>3.9999894572800045E-2</v>
      </c>
      <c r="AX690" s="15">
        <f t="shared" ca="1" si="44"/>
        <v>1.0984465522968241</v>
      </c>
      <c r="AZ690" s="14">
        <f t="shared" ca="1" si="47"/>
        <v>5.8409679392095537</v>
      </c>
    </row>
    <row r="691" spans="1:52" x14ac:dyDescent="0.2">
      <c r="A691" s="9" t="str">
        <f t="shared" si="41"/>
        <v>Greenland</v>
      </c>
      <c r="B691" s="13">
        <f t="shared" si="42"/>
        <v>6.6037000000000012E-2</v>
      </c>
      <c r="C691" s="12">
        <f t="shared" si="45"/>
        <v>-1.5059734088922203</v>
      </c>
      <c r="E691" s="15">
        <f t="shared" si="43"/>
        <v>550.5973408892221</v>
      </c>
      <c r="F691" s="11">
        <f t="shared" si="52"/>
        <v>1.0421496260078586E-9</v>
      </c>
      <c r="G691" s="11">
        <f t="shared" si="52"/>
        <v>4.0009381865778637E-9</v>
      </c>
      <c r="H691" s="11">
        <f t="shared" si="52"/>
        <v>1.4429464075421348E-8</v>
      </c>
      <c r="I691" s="11">
        <f t="shared" si="52"/>
        <v>4.8887199080132043E-8</v>
      </c>
      <c r="J691" s="11">
        <f t="shared" si="52"/>
        <v>1.5559538266767927E-7</v>
      </c>
      <c r="K691" s="11">
        <f t="shared" si="52"/>
        <v>4.6521622111379468E-7</v>
      </c>
      <c r="L691" s="11">
        <f t="shared" si="52"/>
        <v>1.3066810365006669E-6</v>
      </c>
      <c r="M691" s="11">
        <f t="shared" si="52"/>
        <v>3.4477909258851823E-6</v>
      </c>
      <c r="N691" s="11">
        <f t="shared" si="52"/>
        <v>8.5461173341380509E-6</v>
      </c>
      <c r="O691" s="11">
        <f t="shared" si="52"/>
        <v>1.9900013677960216E-5</v>
      </c>
      <c r="P691" s="11">
        <f t="shared" si="53"/>
        <v>4.3530583990371887E-5</v>
      </c>
      <c r="Q691" s="11">
        <f t="shared" si="53"/>
        <v>8.9452443230975533E-5</v>
      </c>
      <c r="R691" s="11">
        <f t="shared" si="53"/>
        <v>1.7268177948464748E-4</v>
      </c>
      <c r="S691" s="11">
        <f t="shared" si="53"/>
        <v>3.1315360719114566E-4</v>
      </c>
      <c r="T691" s="11">
        <f t="shared" si="53"/>
        <v>5.3348832151319154E-4</v>
      </c>
      <c r="U691" s="11">
        <f t="shared" si="53"/>
        <v>8.5378596200356776E-4</v>
      </c>
      <c r="V691" s="11">
        <f t="shared" si="53"/>
        <v>1.2835999684113488E-3</v>
      </c>
      <c r="W691" s="11">
        <f t="shared" si="53"/>
        <v>1.8128713288755032E-3</v>
      </c>
      <c r="X691" s="11">
        <f t="shared" si="53"/>
        <v>2.4052535160716264E-3</v>
      </c>
      <c r="Y691" s="11">
        <f t="shared" si="53"/>
        <v>2.9978598846477846E-3</v>
      </c>
      <c r="Z691" s="11">
        <f t="shared" si="54"/>
        <v>3.5100911806599526E-3</v>
      </c>
      <c r="AA691" s="11">
        <f t="shared" si="54"/>
        <v>3.8608422793534459E-3</v>
      </c>
      <c r="AB691" s="11">
        <f t="shared" si="54"/>
        <v>3.9893516301273526E-3</v>
      </c>
      <c r="AC691" s="11">
        <f t="shared" si="54"/>
        <v>3.8723907114469403E-3</v>
      </c>
      <c r="AD691" s="11">
        <f t="shared" si="54"/>
        <v>3.5311211382670353E-3</v>
      </c>
      <c r="AE691" s="11">
        <f t="shared" si="54"/>
        <v>3.0248417487502913E-3</v>
      </c>
      <c r="AF691" s="11">
        <f t="shared" si="54"/>
        <v>2.4341609737977927E-3</v>
      </c>
      <c r="AG691" s="11">
        <f t="shared" si="54"/>
        <v>1.8401470374721108E-3</v>
      </c>
      <c r="AH691" s="11">
        <f t="shared" si="54"/>
        <v>1.3068097116196416E-3</v>
      </c>
      <c r="AI691" s="11">
        <f t="shared" si="54"/>
        <v>8.7182390832841094E-4</v>
      </c>
      <c r="AJ691" s="11">
        <f t="shared" si="55"/>
        <v>5.4638880300861574E-4</v>
      </c>
      <c r="AK691" s="11">
        <f t="shared" si="55"/>
        <v>3.2168543816960004E-4</v>
      </c>
      <c r="AL691" s="11">
        <f t="shared" si="55"/>
        <v>1.7791706596912655E-4</v>
      </c>
      <c r="AM691" s="11">
        <f t="shared" si="55"/>
        <v>9.2440100483447656E-5</v>
      </c>
      <c r="AN691" s="11">
        <f t="shared" si="55"/>
        <v>4.5119035229725095E-5</v>
      </c>
      <c r="AO691" s="11">
        <f t="shared" si="55"/>
        <v>2.0687870800426386E-5</v>
      </c>
      <c r="AP691" s="11">
        <f t="shared" si="55"/>
        <v>8.9110397472192267E-6</v>
      </c>
      <c r="AQ691" s="11">
        <f t="shared" si="55"/>
        <v>3.6057661820255819E-6</v>
      </c>
      <c r="AR691" s="11">
        <f t="shared" si="55"/>
        <v>1.3706397937062462E-6</v>
      </c>
      <c r="AS691" s="11">
        <f t="shared" si="55"/>
        <v>4.89447040320093E-7</v>
      </c>
      <c r="AT691" s="11">
        <f t="shared" si="55"/>
        <v>1.6418923210779194E-7</v>
      </c>
      <c r="AV691" s="11">
        <f t="shared" si="46"/>
        <v>3.999992688522868E-2</v>
      </c>
      <c r="AX691" s="15">
        <f t="shared" ca="1" si="44"/>
        <v>1.3950877258387791E-2</v>
      </c>
      <c r="AZ691" s="14">
        <f t="shared" ca="1" si="47"/>
        <v>7.92444029483865E-2</v>
      </c>
    </row>
    <row r="692" spans="1:52" x14ac:dyDescent="0.2">
      <c r="A692" s="9" t="str">
        <f t="shared" si="41"/>
        <v>Grenada</v>
      </c>
      <c r="B692" s="13">
        <f t="shared" si="42"/>
        <v>0.38865280000000002</v>
      </c>
      <c r="C692" s="12">
        <f t="shared" si="45"/>
        <v>-0.28283202996985529</v>
      </c>
      <c r="E692" s="15">
        <f t="shared" si="43"/>
        <v>428.28320299698555</v>
      </c>
      <c r="F692" s="11">
        <f t="shared" si="52"/>
        <v>4.1481474346954794E-7</v>
      </c>
      <c r="G692" s="11">
        <f t="shared" si="52"/>
        <v>1.1729650194619594E-6</v>
      </c>
      <c r="H692" s="11">
        <f t="shared" si="52"/>
        <v>3.1158212317329867E-6</v>
      </c>
      <c r="I692" s="11">
        <f t="shared" si="52"/>
        <v>7.7752900495750097E-6</v>
      </c>
      <c r="J692" s="11">
        <f t="shared" si="52"/>
        <v>1.8227086743059215E-5</v>
      </c>
      <c r="K692" s="11">
        <f t="shared" si="52"/>
        <v>4.013973645759207E-5</v>
      </c>
      <c r="L692" s="11">
        <f t="shared" si="52"/>
        <v>8.3040196459657276E-5</v>
      </c>
      <c r="M692" s="11">
        <f t="shared" si="52"/>
        <v>1.613833826135928E-4</v>
      </c>
      <c r="N692" s="11">
        <f t="shared" si="52"/>
        <v>2.9463603066805255E-4</v>
      </c>
      <c r="O692" s="11">
        <f t="shared" si="52"/>
        <v>5.053234946909976E-4</v>
      </c>
      <c r="P692" s="11">
        <f t="shared" si="53"/>
        <v>8.1415992537785611E-4</v>
      </c>
      <c r="Q692" s="11">
        <f t="shared" si="53"/>
        <v>1.2322719060696484E-3</v>
      </c>
      <c r="R692" s="11">
        <f t="shared" si="53"/>
        <v>1.7521043499794237E-3</v>
      </c>
      <c r="S692" s="11">
        <f t="shared" si="53"/>
        <v>2.3402916508619637E-3</v>
      </c>
      <c r="T692" s="11">
        <f t="shared" si="53"/>
        <v>2.9365445477346607E-3</v>
      </c>
      <c r="U692" s="11">
        <f t="shared" si="53"/>
        <v>3.4614638364187261E-3</v>
      </c>
      <c r="V692" s="11">
        <f t="shared" si="53"/>
        <v>3.8330068794842341E-3</v>
      </c>
      <c r="W692" s="11">
        <f t="shared" si="53"/>
        <v>3.9872731997726701E-3</v>
      </c>
      <c r="X692" s="11">
        <f t="shared" si="53"/>
        <v>3.896448885597779E-3</v>
      </c>
      <c r="Y692" s="11">
        <f t="shared" si="53"/>
        <v>3.576996935948297E-3</v>
      </c>
      <c r="Z692" s="11">
        <f t="shared" si="54"/>
        <v>3.0847839150825217E-3</v>
      </c>
      <c r="AA692" s="11">
        <f t="shared" si="54"/>
        <v>2.4991223710553313E-3</v>
      </c>
      <c r="AB692" s="11">
        <f t="shared" si="54"/>
        <v>1.9019841412519739E-3</v>
      </c>
      <c r="AC692" s="11">
        <f t="shared" si="54"/>
        <v>1.359824481431298E-3</v>
      </c>
      <c r="AD692" s="11">
        <f t="shared" si="54"/>
        <v>9.1330411572736593E-4</v>
      </c>
      <c r="AE692" s="11">
        <f t="shared" si="54"/>
        <v>5.7624154837863473E-4</v>
      </c>
      <c r="AF692" s="11">
        <f t="shared" si="54"/>
        <v>3.4154687617402767E-4</v>
      </c>
      <c r="AG692" s="11">
        <f t="shared" si="54"/>
        <v>1.9017466561878891E-4</v>
      </c>
      <c r="AH692" s="11">
        <f t="shared" si="54"/>
        <v>9.947446221768431E-5</v>
      </c>
      <c r="AI692" s="11">
        <f t="shared" si="54"/>
        <v>4.8879542618379832E-5</v>
      </c>
      <c r="AJ692" s="11">
        <f t="shared" si="55"/>
        <v>2.2563125643886301E-5</v>
      </c>
      <c r="AK692" s="11">
        <f t="shared" si="55"/>
        <v>9.7842600052823222E-6</v>
      </c>
      <c r="AL692" s="11">
        <f t="shared" si="55"/>
        <v>3.9857798125535937E-6</v>
      </c>
      <c r="AM692" s="11">
        <f t="shared" si="55"/>
        <v>1.5252998101477678E-6</v>
      </c>
      <c r="AN692" s="11">
        <f t="shared" si="55"/>
        <v>5.4834479334460071E-7</v>
      </c>
      <c r="AO692" s="11">
        <f t="shared" si="55"/>
        <v>1.8518628817182554E-7</v>
      </c>
      <c r="AP692" s="11">
        <f t="shared" si="55"/>
        <v>5.8751711764362498E-8</v>
      </c>
      <c r="AQ692" s="11">
        <f t="shared" si="55"/>
        <v>1.7510107690494158E-8</v>
      </c>
      <c r="AR692" s="11">
        <f t="shared" si="55"/>
        <v>4.9024559998239053E-9</v>
      </c>
      <c r="AS692" s="11">
        <f t="shared" si="55"/>
        <v>1.2894223295035637E-9</v>
      </c>
      <c r="AT692" s="11">
        <f t="shared" si="55"/>
        <v>3.185908246084087E-10</v>
      </c>
      <c r="AV692" s="11">
        <f t="shared" si="46"/>
        <v>3.9999801824120461E-2</v>
      </c>
      <c r="AX692" s="15">
        <f t="shared" ca="1" si="44"/>
        <v>5.3372035136903126E-2</v>
      </c>
      <c r="AZ692" s="14">
        <f t="shared" ca="1" si="47"/>
        <v>0.77303466232575968</v>
      </c>
    </row>
    <row r="693" spans="1:52" x14ac:dyDescent="0.2">
      <c r="A693" s="9" t="str">
        <f t="shared" si="41"/>
        <v>Guadeloupe</v>
      </c>
      <c r="B693" s="13">
        <f t="shared" si="42"/>
        <v>0.33482290000000003</v>
      </c>
      <c r="C693" s="12">
        <f t="shared" si="45"/>
        <v>-0.42663417755494448</v>
      </c>
      <c r="E693" s="15">
        <f t="shared" si="43"/>
        <v>442.66341775549444</v>
      </c>
      <c r="F693" s="11">
        <f t="shared" si="52"/>
        <v>2.2176362154852009E-7</v>
      </c>
      <c r="G693" s="11">
        <f t="shared" si="52"/>
        <v>6.5003134915350823E-7</v>
      </c>
      <c r="H693" s="11">
        <f t="shared" si="52"/>
        <v>1.7899252453391226E-6</v>
      </c>
      <c r="I693" s="11">
        <f t="shared" si="52"/>
        <v>4.6301182187936603E-6</v>
      </c>
      <c r="J693" s="11">
        <f t="shared" si="52"/>
        <v>1.1251381773032312E-5</v>
      </c>
      <c r="K693" s="11">
        <f t="shared" si="52"/>
        <v>2.5684802890141379E-5</v>
      </c>
      <c r="L693" s="11">
        <f t="shared" si="52"/>
        <v>5.5081176537597769E-5</v>
      </c>
      <c r="M693" s="11">
        <f t="shared" si="52"/>
        <v>1.1096519333107026E-4</v>
      </c>
      <c r="N693" s="11">
        <f t="shared" si="52"/>
        <v>2.1000369439767993E-4</v>
      </c>
      <c r="O693" s="11">
        <f t="shared" si="52"/>
        <v>3.7335647761882772E-4</v>
      </c>
      <c r="P693" s="11">
        <f t="shared" si="53"/>
        <v>6.2355826667124007E-4</v>
      </c>
      <c r="Q693" s="11">
        <f t="shared" si="53"/>
        <v>9.783336390671955E-4</v>
      </c>
      <c r="R693" s="11">
        <f t="shared" si="53"/>
        <v>1.4419610414970244E-3</v>
      </c>
      <c r="S693" s="11">
        <f t="shared" si="53"/>
        <v>1.9965337778174944E-3</v>
      </c>
      <c r="T693" s="11">
        <f t="shared" si="53"/>
        <v>2.5969069708994398E-3</v>
      </c>
      <c r="U693" s="11">
        <f t="shared" si="53"/>
        <v>3.173165451103415E-3</v>
      </c>
      <c r="V693" s="11">
        <f t="shared" si="53"/>
        <v>3.6423832232241726E-3</v>
      </c>
      <c r="W693" s="11">
        <f t="shared" si="53"/>
        <v>3.9276714481560806E-3</v>
      </c>
      <c r="X693" s="11">
        <f t="shared" si="53"/>
        <v>3.9787006169514638E-3</v>
      </c>
      <c r="Y693" s="11">
        <f t="shared" si="53"/>
        <v>3.7862036144328745E-3</v>
      </c>
      <c r="Z693" s="11">
        <f t="shared" si="54"/>
        <v>3.3847240330498406E-3</v>
      </c>
      <c r="AA693" s="11">
        <f t="shared" si="54"/>
        <v>2.8424913996355958E-3</v>
      </c>
      <c r="AB693" s="11">
        <f t="shared" si="54"/>
        <v>2.2424958523699834E-3</v>
      </c>
      <c r="AC693" s="11">
        <f t="shared" si="54"/>
        <v>1.6619606332510719E-3</v>
      </c>
      <c r="AD693" s="11">
        <f t="shared" si="54"/>
        <v>1.1570880579450755E-3</v>
      </c>
      <c r="AE693" s="11">
        <f t="shared" si="54"/>
        <v>7.5677832540965305E-4</v>
      </c>
      <c r="AF693" s="11">
        <f t="shared" si="54"/>
        <v>4.6497280589448642E-4</v>
      </c>
      <c r="AG693" s="11">
        <f t="shared" si="54"/>
        <v>2.6837559314152196E-4</v>
      </c>
      <c r="AH693" s="11">
        <f t="shared" si="54"/>
        <v>1.455174500022565E-4</v>
      </c>
      <c r="AI693" s="11">
        <f t="shared" si="54"/>
        <v>7.4121419684278233E-5</v>
      </c>
      <c r="AJ693" s="11">
        <f t="shared" si="55"/>
        <v>3.5467369312463258E-5</v>
      </c>
      <c r="AK693" s="11">
        <f t="shared" si="55"/>
        <v>1.5943028417599077E-5</v>
      </c>
      <c r="AL693" s="11">
        <f t="shared" si="55"/>
        <v>6.7323898744269957E-6</v>
      </c>
      <c r="AM693" s="11">
        <f t="shared" si="55"/>
        <v>2.6706949852723872E-6</v>
      </c>
      <c r="AN693" s="11">
        <f t="shared" si="55"/>
        <v>9.9525855335605932E-7</v>
      </c>
      <c r="AO693" s="11">
        <f t="shared" si="55"/>
        <v>3.4842085425672464E-7</v>
      </c>
      <c r="AP693" s="11">
        <f t="shared" si="55"/>
        <v>1.1458531386455112E-7</v>
      </c>
      <c r="AQ693" s="11">
        <f t="shared" si="55"/>
        <v>3.5400579469055448E-8</v>
      </c>
      <c r="AR693" s="11">
        <f t="shared" si="55"/>
        <v>1.0274208580054652E-8</v>
      </c>
      <c r="AS693" s="11">
        <f t="shared" si="55"/>
        <v>2.8011926641328212E-9</v>
      </c>
      <c r="AT693" s="11">
        <f t="shared" si="55"/>
        <v>7.1745419174403618E-10</v>
      </c>
      <c r="AV693" s="11">
        <f t="shared" si="46"/>
        <v>3.9999899125933491E-2</v>
      </c>
      <c r="AX693" s="15">
        <f t="shared" ca="1" si="44"/>
        <v>0.11438368795440301</v>
      </c>
      <c r="AZ693" s="14">
        <f t="shared" ca="1" si="47"/>
        <v>1.5291471556191345</v>
      </c>
    </row>
    <row r="694" spans="1:52" x14ac:dyDescent="0.2">
      <c r="A694" s="9" t="str">
        <f t="shared" si="41"/>
        <v>Guam</v>
      </c>
      <c r="B694" s="13">
        <f t="shared" si="42"/>
        <v>0.12266390000000005</v>
      </c>
      <c r="C694" s="12">
        <f t="shared" si="45"/>
        <v>-1.1617727148712254</v>
      </c>
      <c r="E694" s="15">
        <f t="shared" si="43"/>
        <v>516.17727148712254</v>
      </c>
      <c r="F694" s="11">
        <f t="shared" si="52"/>
        <v>6.5352352033454972E-9</v>
      </c>
      <c r="G694" s="11">
        <f t="shared" si="52"/>
        <v>2.3020877382196769E-8</v>
      </c>
      <c r="H694" s="11">
        <f t="shared" si="52"/>
        <v>7.6179675027803787E-8</v>
      </c>
      <c r="I694" s="11">
        <f t="shared" si="52"/>
        <v>2.3681704332306037E-7</v>
      </c>
      <c r="J694" s="11">
        <f t="shared" si="52"/>
        <v>6.9158153371128428E-7</v>
      </c>
      <c r="K694" s="11">
        <f t="shared" si="52"/>
        <v>1.8972755809158685E-6</v>
      </c>
      <c r="L694" s="11">
        <f t="shared" si="52"/>
        <v>4.8896079726646111E-6</v>
      </c>
      <c r="M694" s="11">
        <f t="shared" si="52"/>
        <v>1.1837888883526223E-5</v>
      </c>
      <c r="N694" s="11">
        <f t="shared" si="52"/>
        <v>2.6923472466300003E-5</v>
      </c>
      <c r="O694" s="11">
        <f t="shared" si="52"/>
        <v>5.7523391123941006E-5</v>
      </c>
      <c r="P694" s="11">
        <f t="shared" si="53"/>
        <v>1.1545546208654658E-4</v>
      </c>
      <c r="Q694" s="11">
        <f t="shared" si="53"/>
        <v>2.1769130445898878E-4</v>
      </c>
      <c r="R694" s="11">
        <f t="shared" si="53"/>
        <v>3.8558867920247114E-4</v>
      </c>
      <c r="S694" s="11">
        <f t="shared" si="53"/>
        <v>6.4159956727697655E-4</v>
      </c>
      <c r="T694" s="11">
        <f t="shared" si="53"/>
        <v>1.002906497541477E-3</v>
      </c>
      <c r="U694" s="11">
        <f t="shared" si="53"/>
        <v>1.4726970690529877E-3</v>
      </c>
      <c r="V694" s="11">
        <f t="shared" si="53"/>
        <v>2.0315288532623725E-3</v>
      </c>
      <c r="W694" s="11">
        <f t="shared" si="53"/>
        <v>2.6326259759617619E-3</v>
      </c>
      <c r="X694" s="11">
        <f t="shared" si="53"/>
        <v>3.2048811170333445E-3</v>
      </c>
      <c r="Y694" s="11">
        <f t="shared" si="53"/>
        <v>3.6651460168551633E-3</v>
      </c>
      <c r="Z694" s="11">
        <f t="shared" si="54"/>
        <v>3.9375604410858056E-3</v>
      </c>
      <c r="AA694" s="11">
        <f t="shared" si="54"/>
        <v>3.9739260395376362E-3</v>
      </c>
      <c r="AB694" s="11">
        <f t="shared" si="54"/>
        <v>3.7676358587559727E-3</v>
      </c>
      <c r="AC694" s="11">
        <f t="shared" si="54"/>
        <v>3.3556345572016946E-3</v>
      </c>
      <c r="AD694" s="11">
        <f t="shared" si="54"/>
        <v>2.8076113515654567E-3</v>
      </c>
      <c r="AE694" s="11">
        <f t="shared" si="54"/>
        <v>2.2067641294722328E-3</v>
      </c>
      <c r="AF694" s="11">
        <f t="shared" si="54"/>
        <v>1.6294139763417508E-3</v>
      </c>
      <c r="AG694" s="11">
        <f t="shared" si="54"/>
        <v>1.1302214705703987E-3</v>
      </c>
      <c r="AH694" s="11">
        <f t="shared" si="54"/>
        <v>7.3646525788497233E-4</v>
      </c>
      <c r="AI694" s="11">
        <f t="shared" si="54"/>
        <v>4.5081418213310608E-4</v>
      </c>
      <c r="AJ694" s="11">
        <f t="shared" si="55"/>
        <v>2.5923848260833986E-4</v>
      </c>
      <c r="AK694" s="11">
        <f t="shared" si="55"/>
        <v>1.400418909648361E-4</v>
      </c>
      <c r="AL694" s="11">
        <f t="shared" si="55"/>
        <v>7.1067830330549247E-5</v>
      </c>
      <c r="AM694" s="11">
        <f t="shared" si="55"/>
        <v>3.388010457690472E-5</v>
      </c>
      <c r="AN694" s="11">
        <f t="shared" si="55"/>
        <v>1.5173054662944439E-5</v>
      </c>
      <c r="AO694" s="11">
        <f t="shared" si="55"/>
        <v>6.3834858134653735E-6</v>
      </c>
      <c r="AP694" s="11">
        <f t="shared" si="55"/>
        <v>2.522896112464683E-6</v>
      </c>
      <c r="AQ694" s="11">
        <f t="shared" si="55"/>
        <v>9.3669334018302989E-7</v>
      </c>
      <c r="AR694" s="11">
        <f t="shared" si="55"/>
        <v>3.2670222497464354E-7</v>
      </c>
      <c r="AS694" s="11">
        <f t="shared" si="55"/>
        <v>1.0704425078983681E-7</v>
      </c>
      <c r="AT694" s="11">
        <f t="shared" si="55"/>
        <v>3.2948162282227398E-8</v>
      </c>
      <c r="AV694" s="11">
        <f t="shared" si="46"/>
        <v>3.9999984710720839E-2</v>
      </c>
      <c r="AX694" s="15">
        <f t="shared" ca="1" si="44"/>
        <v>4.5059164942073231E-2</v>
      </c>
      <c r="AZ694" s="14">
        <f t="shared" ca="1" si="47"/>
        <v>0.34750274949560306</v>
      </c>
    </row>
    <row r="695" spans="1:52" x14ac:dyDescent="0.2">
      <c r="A695" s="9" t="str">
        <f t="shared" si="41"/>
        <v>Guatemala</v>
      </c>
      <c r="B695" s="13">
        <f t="shared" si="42"/>
        <v>0.49261509999999997</v>
      </c>
      <c r="C695" s="12">
        <f t="shared" si="45"/>
        <v>-1.8512256460580103E-2</v>
      </c>
      <c r="E695" s="15">
        <f t="shared" si="43"/>
        <v>401.85122564605803</v>
      </c>
      <c r="F695" s="11">
        <f t="shared" si="52"/>
        <v>1.242569559732265E-6</v>
      </c>
      <c r="G695" s="11">
        <f t="shared" si="52"/>
        <v>3.2889209268710292E-6</v>
      </c>
      <c r="H695" s="11">
        <f t="shared" si="52"/>
        <v>8.1779179537874877E-6</v>
      </c>
      <c r="I695" s="11">
        <f t="shared" si="52"/>
        <v>1.9102431936297843E-5</v>
      </c>
      <c r="J695" s="11">
        <f t="shared" si="52"/>
        <v>4.1917094103927245E-5</v>
      </c>
      <c r="K695" s="11">
        <f t="shared" si="52"/>
        <v>8.6407267053220291E-5</v>
      </c>
      <c r="L695" s="11">
        <f t="shared" si="52"/>
        <v>1.6732697726003858E-4</v>
      </c>
      <c r="M695" s="11">
        <f t="shared" si="52"/>
        <v>3.0439552046065689E-4</v>
      </c>
      <c r="N695" s="11">
        <f t="shared" si="52"/>
        <v>5.2019616146677257E-4</v>
      </c>
      <c r="O695" s="11">
        <f t="shared" si="52"/>
        <v>8.3512719128754794E-4</v>
      </c>
      <c r="P695" s="11">
        <f t="shared" si="53"/>
        <v>1.2594899321871176E-3</v>
      </c>
      <c r="Q695" s="11">
        <f t="shared" si="53"/>
        <v>1.7844047520813029E-3</v>
      </c>
      <c r="R695" s="11">
        <f t="shared" si="53"/>
        <v>2.3749180972158302E-3</v>
      </c>
      <c r="S695" s="11">
        <f t="shared" si="53"/>
        <v>2.9693438890271307E-3</v>
      </c>
      <c r="T695" s="11">
        <f t="shared" si="53"/>
        <v>3.4876183419223E-3</v>
      </c>
      <c r="U695" s="11">
        <f t="shared" si="53"/>
        <v>3.8481678189841283E-3</v>
      </c>
      <c r="V695" s="11">
        <f t="shared" si="53"/>
        <v>3.9887392677218471E-3</v>
      </c>
      <c r="W695" s="11">
        <f t="shared" si="53"/>
        <v>3.8839523112039307E-3</v>
      </c>
      <c r="X695" s="11">
        <f t="shared" si="53"/>
        <v>3.5527833416856077E-3</v>
      </c>
      <c r="Y695" s="11">
        <f t="shared" si="53"/>
        <v>3.052953248433082E-3</v>
      </c>
      <c r="Z695" s="11">
        <f t="shared" si="54"/>
        <v>2.4644963458072969E-3</v>
      </c>
      <c r="AA695" s="11">
        <f t="shared" si="54"/>
        <v>1.8689289794840411E-3</v>
      </c>
      <c r="AB695" s="11">
        <f t="shared" si="54"/>
        <v>1.3314167390999665E-3</v>
      </c>
      <c r="AC695" s="11">
        <f t="shared" si="54"/>
        <v>8.9102896535459724E-4</v>
      </c>
      <c r="AD695" s="11">
        <f t="shared" si="54"/>
        <v>5.601782293967846E-4</v>
      </c>
      <c r="AE695" s="11">
        <f t="shared" si="54"/>
        <v>3.3083940090371857E-4</v>
      </c>
      <c r="AF695" s="11">
        <f t="shared" si="54"/>
        <v>1.835544085863001E-4</v>
      </c>
      <c r="AG695" s="11">
        <f t="shared" si="54"/>
        <v>9.566850971489935E-5</v>
      </c>
      <c r="AH695" s="11">
        <f t="shared" si="54"/>
        <v>4.6841391993259427E-5</v>
      </c>
      <c r="AI695" s="11">
        <f t="shared" si="54"/>
        <v>2.1545033381438704E-5</v>
      </c>
      <c r="AJ695" s="11">
        <f t="shared" si="55"/>
        <v>9.3093882904865694E-6</v>
      </c>
      <c r="AK695" s="11">
        <f t="shared" si="55"/>
        <v>3.7787809162247508E-6</v>
      </c>
      <c r="AL695" s="11">
        <f t="shared" si="55"/>
        <v>1.4409167065217705E-6</v>
      </c>
      <c r="AM695" s="11">
        <f t="shared" si="55"/>
        <v>5.1615796682635043E-7</v>
      </c>
      <c r="AN695" s="11">
        <f t="shared" si="55"/>
        <v>1.7369326869256758E-7</v>
      </c>
      <c r="AO695" s="11">
        <f t="shared" si="55"/>
        <v>5.4908545059725652E-8</v>
      </c>
      <c r="AP695" s="11">
        <f t="shared" si="55"/>
        <v>1.6306226817975522E-8</v>
      </c>
      <c r="AQ695" s="11">
        <f t="shared" si="55"/>
        <v>4.5490804441546164E-9</v>
      </c>
      <c r="AR695" s="11">
        <f t="shared" si="55"/>
        <v>1.1922033818750479E-9</v>
      </c>
      <c r="AS695" s="11">
        <f t="shared" si="55"/>
        <v>2.9351728187575314E-10</v>
      </c>
      <c r="AT695" s="11">
        <f t="shared" si="55"/>
        <v>6.7884965149709538E-11</v>
      </c>
      <c r="AV695" s="11">
        <f t="shared" si="46"/>
        <v>3.999934731080014E-2</v>
      </c>
      <c r="AX695" s="15">
        <f t="shared" ca="1" si="44"/>
        <v>11.589581347124192</v>
      </c>
      <c r="AZ695" s="14">
        <f t="shared" ca="1" si="47"/>
        <v>189.5496287731111</v>
      </c>
    </row>
    <row r="696" spans="1:52" x14ac:dyDescent="0.2">
      <c r="A696" s="9" t="str">
        <f t="shared" si="41"/>
        <v>Guinea</v>
      </c>
      <c r="B696" s="13">
        <f t="shared" si="42"/>
        <v>0.90193389000000002</v>
      </c>
      <c r="C696" s="12">
        <f t="shared" si="45"/>
        <v>1.2926497634259633</v>
      </c>
      <c r="E696" s="15">
        <f t="shared" si="43"/>
        <v>270.73502365740364</v>
      </c>
      <c r="F696" s="11">
        <f t="shared" si="52"/>
        <v>1.0215887372372287E-4</v>
      </c>
      <c r="G696" s="11">
        <f t="shared" si="52"/>
        <v>1.9482792754946379E-4</v>
      </c>
      <c r="H696" s="11">
        <f t="shared" si="52"/>
        <v>3.4904620476625516E-4</v>
      </c>
      <c r="I696" s="11">
        <f t="shared" si="52"/>
        <v>5.8745042792793809E-4</v>
      </c>
      <c r="J696" s="11">
        <f t="shared" si="52"/>
        <v>9.2878699059674322E-4</v>
      </c>
      <c r="K696" s="11">
        <f t="shared" si="52"/>
        <v>1.3794870177148387E-3</v>
      </c>
      <c r="L696" s="11">
        <f t="shared" si="52"/>
        <v>1.9247561086574055E-3</v>
      </c>
      <c r="M696" s="11">
        <f t="shared" si="52"/>
        <v>2.5228439633210877E-3</v>
      </c>
      <c r="N696" s="11">
        <f t="shared" si="52"/>
        <v>3.1064306968614326E-3</v>
      </c>
      <c r="O696" s="11">
        <f t="shared" si="52"/>
        <v>3.5932674448866378E-3</v>
      </c>
      <c r="P696" s="11">
        <f t="shared" si="53"/>
        <v>3.9045771746308239E-3</v>
      </c>
      <c r="Q696" s="11">
        <f t="shared" si="53"/>
        <v>3.985796068855684E-3</v>
      </c>
      <c r="R696" s="11">
        <f t="shared" si="53"/>
        <v>3.8221940553369357E-3</v>
      </c>
      <c r="S696" s="11">
        <f t="shared" si="53"/>
        <v>3.4432375495780775E-3</v>
      </c>
      <c r="T696" s="11">
        <f t="shared" si="53"/>
        <v>2.913921405487485E-3</v>
      </c>
      <c r="U696" s="11">
        <f t="shared" si="53"/>
        <v>2.316569193333303E-3</v>
      </c>
      <c r="V696" s="11">
        <f t="shared" si="53"/>
        <v>1.7300924637690378E-3</v>
      </c>
      <c r="W696" s="11">
        <f t="shared" si="53"/>
        <v>1.2138078643214494E-3</v>
      </c>
      <c r="X696" s="11">
        <f t="shared" si="53"/>
        <v>7.9999481917517675E-4</v>
      </c>
      <c r="Y696" s="11">
        <f t="shared" si="53"/>
        <v>4.9531444868888754E-4</v>
      </c>
      <c r="Z696" s="11">
        <f t="shared" si="54"/>
        <v>2.8809214298991016E-4</v>
      </c>
      <c r="AA696" s="11">
        <f t="shared" si="54"/>
        <v>1.5741221362198027E-4</v>
      </c>
      <c r="AB696" s="11">
        <f t="shared" si="54"/>
        <v>8.079826464979891E-5</v>
      </c>
      <c r="AC696" s="11">
        <f t="shared" si="54"/>
        <v>3.8960294872179957E-5</v>
      </c>
      <c r="AD696" s="11">
        <f t="shared" si="54"/>
        <v>1.7648143725294312E-5</v>
      </c>
      <c r="AE696" s="11">
        <f t="shared" si="54"/>
        <v>7.5098700769556515E-6</v>
      </c>
      <c r="AF696" s="11">
        <f t="shared" si="54"/>
        <v>3.0020810297348512E-6</v>
      </c>
      <c r="AG696" s="11">
        <f t="shared" si="54"/>
        <v>1.1273765359410046E-6</v>
      </c>
      <c r="AH696" s="11">
        <f t="shared" si="54"/>
        <v>3.9771518042693582E-7</v>
      </c>
      <c r="AI696" s="11">
        <f t="shared" si="54"/>
        <v>1.3180501628592588E-7</v>
      </c>
      <c r="AJ696" s="11">
        <f t="shared" si="55"/>
        <v>4.1034420558643015E-8</v>
      </c>
      <c r="AK696" s="11">
        <f t="shared" si="55"/>
        <v>1.2001105847059172E-8</v>
      </c>
      <c r="AL696" s="11">
        <f t="shared" si="55"/>
        <v>3.2972419906048151E-9</v>
      </c>
      <c r="AM696" s="11">
        <f t="shared" si="55"/>
        <v>8.5101452512766502E-10</v>
      </c>
      <c r="AN696" s="11">
        <f t="shared" si="55"/>
        <v>2.0633823831871839E-10</v>
      </c>
      <c r="AO696" s="11">
        <f t="shared" si="55"/>
        <v>4.6997965569592861E-11</v>
      </c>
      <c r="AP696" s="11">
        <f t="shared" si="55"/>
        <v>1.0056225285838751E-11</v>
      </c>
      <c r="AQ696" s="11">
        <f t="shared" si="55"/>
        <v>2.0213779519998263E-12</v>
      </c>
      <c r="AR696" s="11">
        <f t="shared" si="55"/>
        <v>3.8169515689949249E-13</v>
      </c>
      <c r="AS696" s="11">
        <f t="shared" si="55"/>
        <v>6.7708371667103777E-14</v>
      </c>
      <c r="AT696" s="11">
        <f t="shared" si="55"/>
        <v>1.1283002499898225E-14</v>
      </c>
      <c r="AV696" s="11">
        <f t="shared" si="46"/>
        <v>3.9909698056538316E-2</v>
      </c>
      <c r="AX696" s="15">
        <f t="shared" ca="1" si="44"/>
        <v>15.401269549838966</v>
      </c>
      <c r="AZ696" s="14">
        <f t="shared" ca="1" si="47"/>
        <v>299.23190074752364</v>
      </c>
    </row>
    <row r="697" spans="1:52" x14ac:dyDescent="0.2">
      <c r="A697" s="9" t="str">
        <f t="shared" si="41"/>
        <v>Guinea-Bissau</v>
      </c>
      <c r="B697" s="13">
        <f t="shared" si="42"/>
        <v>0.92117974999999996</v>
      </c>
      <c r="C697" s="12">
        <f t="shared" si="45"/>
        <v>1.4130517793891801</v>
      </c>
      <c r="E697" s="15">
        <f t="shared" si="43"/>
        <v>258.69482206108199</v>
      </c>
      <c r="F697" s="11">
        <f t="shared" si="52"/>
        <v>1.4050615430692801E-4</v>
      </c>
      <c r="G697" s="11">
        <f t="shared" si="52"/>
        <v>2.6001474627862791E-4</v>
      </c>
      <c r="H697" s="11">
        <f t="shared" si="52"/>
        <v>4.5201953639733324E-4</v>
      </c>
      <c r="I697" s="11">
        <f t="shared" si="52"/>
        <v>7.3819827672798755E-4</v>
      </c>
      <c r="J697" s="11">
        <f t="shared" si="52"/>
        <v>1.1325188607717329E-3</v>
      </c>
      <c r="K697" s="11">
        <f t="shared" si="52"/>
        <v>1.6322040632676365E-3</v>
      </c>
      <c r="L697" s="11">
        <f t="shared" si="52"/>
        <v>2.2098360840037234E-3</v>
      </c>
      <c r="M697" s="11">
        <f t="shared" si="52"/>
        <v>2.8106208381834053E-3</v>
      </c>
      <c r="N697" s="11">
        <f t="shared" si="52"/>
        <v>3.3581574747346462E-3</v>
      </c>
      <c r="O697" s="11">
        <f t="shared" si="52"/>
        <v>3.7692630620798969E-3</v>
      </c>
      <c r="P697" s="11">
        <f t="shared" si="53"/>
        <v>3.9743712649482916E-3</v>
      </c>
      <c r="Q697" s="11">
        <f t="shared" si="53"/>
        <v>3.9367425539987332E-3</v>
      </c>
      <c r="R697" s="11">
        <f t="shared" si="53"/>
        <v>3.6632131553087084E-3</v>
      </c>
      <c r="S697" s="11">
        <f t="shared" si="53"/>
        <v>3.2021668738221516E-3</v>
      </c>
      <c r="T697" s="11">
        <f t="shared" si="53"/>
        <v>2.6295554036733552E-3</v>
      </c>
      <c r="U697" s="11">
        <f t="shared" si="53"/>
        <v>2.0285106199450908E-3</v>
      </c>
      <c r="V697" s="11">
        <f t="shared" si="53"/>
        <v>1.4700389457863586E-3</v>
      </c>
      <c r="W697" s="11">
        <f t="shared" si="53"/>
        <v>1.0007762504511723E-3</v>
      </c>
      <c r="X697" s="11">
        <f t="shared" si="53"/>
        <v>6.4003206935111699E-4</v>
      </c>
      <c r="Y697" s="11">
        <f t="shared" si="53"/>
        <v>3.8452366657508214E-4</v>
      </c>
      <c r="Z697" s="11">
        <f t="shared" si="54"/>
        <v>2.170206247087691E-4</v>
      </c>
      <c r="AA697" s="11">
        <f t="shared" si="54"/>
        <v>1.1506295909157765E-4</v>
      </c>
      <c r="AB697" s="11">
        <f t="shared" si="54"/>
        <v>5.730950573241637E-5</v>
      </c>
      <c r="AC697" s="11">
        <f t="shared" si="54"/>
        <v>2.6814788880653786E-5</v>
      </c>
      <c r="AD697" s="11">
        <f t="shared" si="54"/>
        <v>1.178633269943183E-5</v>
      </c>
      <c r="AE697" s="11">
        <f t="shared" si="54"/>
        <v>4.8667563576398958E-6</v>
      </c>
      <c r="AF697" s="11">
        <f t="shared" si="54"/>
        <v>1.887804898417671E-6</v>
      </c>
      <c r="AG697" s="11">
        <f t="shared" si="54"/>
        <v>6.8790934194077526E-7</v>
      </c>
      <c r="AH697" s="11">
        <f t="shared" si="54"/>
        <v>2.3548426924602516E-7</v>
      </c>
      <c r="AI697" s="11">
        <f t="shared" si="54"/>
        <v>7.5726727474158062E-8</v>
      </c>
      <c r="AJ697" s="11">
        <f t="shared" si="55"/>
        <v>2.287668396192776E-8</v>
      </c>
      <c r="AK697" s="11">
        <f t="shared" si="55"/>
        <v>6.4922248203882386E-9</v>
      </c>
      <c r="AL697" s="11">
        <f t="shared" si="55"/>
        <v>1.730814893963066E-9</v>
      </c>
      <c r="AM697" s="11">
        <f t="shared" si="55"/>
        <v>4.3347523593338647E-10</v>
      </c>
      <c r="AN697" s="11">
        <f t="shared" si="55"/>
        <v>1.0198459004360995E-10</v>
      </c>
      <c r="AO697" s="11">
        <f t="shared" si="55"/>
        <v>2.2540389278359865E-11</v>
      </c>
      <c r="AP697" s="11">
        <f t="shared" si="55"/>
        <v>4.6799893494687576E-12</v>
      </c>
      <c r="AQ697" s="11">
        <f t="shared" si="55"/>
        <v>9.1281950652480436E-13</v>
      </c>
      <c r="AR697" s="11">
        <f t="shared" si="55"/>
        <v>1.6725594157007058E-13</v>
      </c>
      <c r="AS697" s="11">
        <f t="shared" si="55"/>
        <v>2.8789544372736957E-14</v>
      </c>
      <c r="AT697" s="11">
        <f t="shared" si="55"/>
        <v>4.6552673119090743E-15</v>
      </c>
      <c r="AV697" s="11">
        <f t="shared" si="46"/>
        <v>3.9869049456836947E-2</v>
      </c>
      <c r="AX697" s="15">
        <f t="shared" ca="1" si="44"/>
        <v>2.4518699920292115</v>
      </c>
      <c r="AZ697" s="14">
        <f t="shared" ca="1" si="47"/>
        <v>47.134031087350458</v>
      </c>
    </row>
    <row r="698" spans="1:52" x14ac:dyDescent="0.2">
      <c r="A698" s="9" t="str">
        <f t="shared" si="41"/>
        <v>Guyana</v>
      </c>
      <c r="B698" s="13">
        <f t="shared" si="42"/>
        <v>0.45208870000000001</v>
      </c>
      <c r="C698" s="12">
        <f t="shared" si="45"/>
        <v>-0.12038597617106345</v>
      </c>
      <c r="E698" s="15">
        <f t="shared" si="43"/>
        <v>412.03859761710635</v>
      </c>
      <c r="F698" s="11">
        <f t="shared" ref="F698:O707" si="56">_xlfn.NORM.DIST(F$607,$E698,$B$37+$B$38*$E698,FALSE)</f>
        <v>8.2087169756817454E-7</v>
      </c>
      <c r="G698" s="11">
        <f t="shared" si="56"/>
        <v>2.2287882151559615E-6</v>
      </c>
      <c r="H698" s="11">
        <f t="shared" si="56"/>
        <v>5.6848488000040727E-6</v>
      </c>
      <c r="I698" s="11">
        <f t="shared" si="56"/>
        <v>1.3621521764046464E-5</v>
      </c>
      <c r="J698" s="11">
        <f t="shared" si="56"/>
        <v>3.0661184884276871E-5</v>
      </c>
      <c r="K698" s="11">
        <f t="shared" si="56"/>
        <v>6.4834898317463069E-5</v>
      </c>
      <c r="L698" s="11">
        <f t="shared" si="56"/>
        <v>1.2879094478242793E-4</v>
      </c>
      <c r="M698" s="11">
        <f t="shared" si="56"/>
        <v>2.4033577324347283E-4</v>
      </c>
      <c r="N698" s="11">
        <f t="shared" si="56"/>
        <v>4.2131614697531547E-4</v>
      </c>
      <c r="O698" s="11">
        <f t="shared" si="56"/>
        <v>6.9383209198050472E-4</v>
      </c>
      <c r="P698" s="11">
        <f t="shared" ref="P698:Y707" si="57">_xlfn.NORM.DIST(P$607,$E698,$B$37+$B$38*$E698,FALSE)</f>
        <v>1.073389290894964E-3</v>
      </c>
      <c r="Q698" s="11">
        <f t="shared" si="57"/>
        <v>1.5599717278844312E-3</v>
      </c>
      <c r="R698" s="11">
        <f t="shared" si="57"/>
        <v>2.1297704245030191E-3</v>
      </c>
      <c r="S698" s="11">
        <f t="shared" si="57"/>
        <v>2.7315267064925643E-3</v>
      </c>
      <c r="T698" s="11">
        <f t="shared" si="57"/>
        <v>3.2910517023890225E-3</v>
      </c>
      <c r="U698" s="11">
        <f t="shared" si="57"/>
        <v>3.7249509133378605E-3</v>
      </c>
      <c r="V698" s="11">
        <f t="shared" si="57"/>
        <v>3.9606183741349764E-3</v>
      </c>
      <c r="W698" s="11">
        <f t="shared" si="57"/>
        <v>3.9560524111850919E-3</v>
      </c>
      <c r="X698" s="11">
        <f t="shared" si="57"/>
        <v>3.7120829319122568E-3</v>
      </c>
      <c r="Y698" s="11">
        <f t="shared" si="57"/>
        <v>3.2721250960158249E-3</v>
      </c>
      <c r="Z698" s="11">
        <f t="shared" ref="Z698:AI707" si="58">_xlfn.NORM.DIST(Z$607,$E698,$B$37+$B$38*$E698,FALSE)</f>
        <v>2.7095596863554111E-3</v>
      </c>
      <c r="AA698" s="11">
        <f t="shared" si="58"/>
        <v>2.107774472285627E-3</v>
      </c>
      <c r="AB698" s="11">
        <f t="shared" si="58"/>
        <v>1.5403029724250783E-3</v>
      </c>
      <c r="AC698" s="11">
        <f t="shared" si="58"/>
        <v>1.0574132827617648E-3</v>
      </c>
      <c r="AD698" s="11">
        <f t="shared" si="58"/>
        <v>6.8193026336469406E-4</v>
      </c>
      <c r="AE698" s="11">
        <f t="shared" si="58"/>
        <v>4.1313478412264632E-4</v>
      </c>
      <c r="AF698" s="11">
        <f t="shared" si="58"/>
        <v>2.3512572887655463E-4</v>
      </c>
      <c r="AG698" s="11">
        <f t="shared" si="58"/>
        <v>1.2570864418547147E-4</v>
      </c>
      <c r="AH698" s="11">
        <f t="shared" si="58"/>
        <v>6.3137404527408657E-5</v>
      </c>
      <c r="AI698" s="11">
        <f t="shared" si="58"/>
        <v>2.9789615800041539E-5</v>
      </c>
      <c r="AJ698" s="11">
        <f t="shared" ref="AJ698:AT707" si="59">_xlfn.NORM.DIST(AJ$607,$E698,$B$37+$B$38*$E698,FALSE)</f>
        <v>1.3203822404092764E-5</v>
      </c>
      <c r="AK698" s="11">
        <f t="shared" si="59"/>
        <v>5.4978266400204992E-6</v>
      </c>
      <c r="AL698" s="11">
        <f t="shared" si="59"/>
        <v>2.1504978034476893E-6</v>
      </c>
      <c r="AM698" s="11">
        <f t="shared" si="59"/>
        <v>7.902118901293268E-7</v>
      </c>
      <c r="AN698" s="11">
        <f t="shared" si="59"/>
        <v>2.7277509256701441E-7</v>
      </c>
      <c r="AO698" s="11">
        <f t="shared" si="59"/>
        <v>8.8455014578826415E-8</v>
      </c>
      <c r="AP698" s="11">
        <f t="shared" si="59"/>
        <v>2.6946154768729061E-8</v>
      </c>
      <c r="AQ698" s="11">
        <f t="shared" si="59"/>
        <v>7.7113024326737243E-9</v>
      </c>
      <c r="AR698" s="11">
        <f t="shared" si="59"/>
        <v>2.0730762082214503E-9</v>
      </c>
      <c r="AS698" s="11">
        <f t="shared" si="59"/>
        <v>5.2355148235884603E-10</v>
      </c>
      <c r="AT698" s="11">
        <f t="shared" si="59"/>
        <v>1.2421101611359252E-10</v>
      </c>
      <c r="AV698" s="11">
        <f t="shared" si="46"/>
        <v>3.9999584471255685E-2</v>
      </c>
      <c r="AX698" s="15">
        <f t="shared" ca="1" si="44"/>
        <v>0.43913935191393827</v>
      </c>
      <c r="AZ698" s="14">
        <f t="shared" ca="1" si="47"/>
        <v>6.8806902402926475</v>
      </c>
    </row>
    <row r="699" spans="1:52" x14ac:dyDescent="0.2">
      <c r="A699" s="9" t="str">
        <f t="shared" si="41"/>
        <v>Haiti</v>
      </c>
      <c r="B699" s="13">
        <f t="shared" si="42"/>
        <v>0.65162940000000003</v>
      </c>
      <c r="C699" s="12">
        <f t="shared" si="45"/>
        <v>0.38972325303279676</v>
      </c>
      <c r="E699" s="15">
        <f t="shared" si="43"/>
        <v>361.02767469672034</v>
      </c>
      <c r="F699" s="11">
        <f t="shared" si="56"/>
        <v>5.896463379178594E-6</v>
      </c>
      <c r="G699" s="11">
        <f t="shared" si="56"/>
        <v>1.40929113617618E-5</v>
      </c>
      <c r="H699" s="11">
        <f t="shared" si="56"/>
        <v>3.1642182428749237E-5</v>
      </c>
      <c r="I699" s="11">
        <f t="shared" si="56"/>
        <v>6.6740389150571117E-5</v>
      </c>
      <c r="J699" s="11">
        <f t="shared" si="56"/>
        <v>1.3224145959117283E-4</v>
      </c>
      <c r="K699" s="11">
        <f t="shared" si="56"/>
        <v>2.4615186371461362E-4</v>
      </c>
      <c r="L699" s="11">
        <f t="shared" si="56"/>
        <v>4.3042274962076641E-4</v>
      </c>
      <c r="M699" s="11">
        <f t="shared" si="56"/>
        <v>7.0703986547549955E-4</v>
      </c>
      <c r="N699" s="11">
        <f t="shared" si="56"/>
        <v>1.0910613726873915E-3</v>
      </c>
      <c r="O699" s="11">
        <f t="shared" si="56"/>
        <v>1.5816524352510913E-3</v>
      </c>
      <c r="P699" s="11">
        <f t="shared" si="57"/>
        <v>2.1539197728069515E-3</v>
      </c>
      <c r="Q699" s="11">
        <f t="shared" si="57"/>
        <v>2.7555264660487446E-3</v>
      </c>
      <c r="R699" s="11">
        <f t="shared" si="57"/>
        <v>3.3115875800742108E-3</v>
      </c>
      <c r="S699" s="11">
        <f t="shared" si="57"/>
        <v>3.738733406061236E-3</v>
      </c>
      <c r="T699" s="11">
        <f t="shared" si="57"/>
        <v>3.9652387963090407E-3</v>
      </c>
      <c r="U699" s="11">
        <f t="shared" si="57"/>
        <v>3.9506703211422065E-3</v>
      </c>
      <c r="V699" s="11">
        <f t="shared" si="57"/>
        <v>3.6976757730093159E-3</v>
      </c>
      <c r="W699" s="11">
        <f t="shared" si="57"/>
        <v>3.2511983113010516E-3</v>
      </c>
      <c r="X699" s="11">
        <f t="shared" si="57"/>
        <v>2.6854352693065058E-3</v>
      </c>
      <c r="Y699" s="11">
        <f t="shared" si="57"/>
        <v>2.0837351178162014E-3</v>
      </c>
      <c r="Z699" s="11">
        <f t="shared" si="58"/>
        <v>1.5188921186268301E-3</v>
      </c>
      <c r="AA699" s="11">
        <f t="shared" si="58"/>
        <v>1.0400828636035453E-3</v>
      </c>
      <c r="AB699" s="11">
        <f t="shared" si="58"/>
        <v>6.6906074268361228E-4</v>
      </c>
      <c r="AC699" s="11">
        <f t="shared" si="58"/>
        <v>4.0431490371881736E-4</v>
      </c>
      <c r="AD699" s="11">
        <f t="shared" si="58"/>
        <v>2.2952529142782985E-4</v>
      </c>
      <c r="AE699" s="11">
        <f t="shared" si="58"/>
        <v>1.2240465647738379E-4</v>
      </c>
      <c r="AF699" s="11">
        <f t="shared" si="58"/>
        <v>6.1322792895796824E-5</v>
      </c>
      <c r="AG699" s="11">
        <f t="shared" si="58"/>
        <v>2.8860410756000395E-5</v>
      </c>
      <c r="AH699" s="11">
        <f t="shared" si="58"/>
        <v>1.2759677109468574E-5</v>
      </c>
      <c r="AI699" s="11">
        <f t="shared" si="58"/>
        <v>5.2994824213360158E-6</v>
      </c>
      <c r="AJ699" s="11">
        <f t="shared" si="59"/>
        <v>2.0676823579520743E-6</v>
      </c>
      <c r="AK699" s="11">
        <f t="shared" si="59"/>
        <v>7.5786313746314172E-7</v>
      </c>
      <c r="AL699" s="11">
        <f t="shared" si="59"/>
        <v>2.6094822047210553E-7</v>
      </c>
      <c r="AM699" s="11">
        <f t="shared" si="59"/>
        <v>8.4406227581208397E-8</v>
      </c>
      <c r="AN699" s="11">
        <f t="shared" si="59"/>
        <v>2.5647866021908288E-8</v>
      </c>
      <c r="AO699" s="11">
        <f t="shared" si="59"/>
        <v>7.3212388749940876E-9</v>
      </c>
      <c r="AP699" s="11">
        <f t="shared" si="59"/>
        <v>1.9632450572094203E-9</v>
      </c>
      <c r="AQ699" s="11">
        <f t="shared" si="59"/>
        <v>4.945623407345619E-10</v>
      </c>
      <c r="AR699" s="11">
        <f t="shared" si="59"/>
        <v>1.1703726613744252E-10</v>
      </c>
      <c r="AS699" s="11">
        <f t="shared" si="59"/>
        <v>2.6018597865140447E-11</v>
      </c>
      <c r="AT699" s="11">
        <f t="shared" si="59"/>
        <v>5.4337568913084343E-12</v>
      </c>
      <c r="AV699" s="11">
        <f t="shared" si="46"/>
        <v>3.9996391921602273E-2</v>
      </c>
      <c r="AX699" s="15">
        <f t="shared" ca="1" si="44"/>
        <v>8.7412614035670906</v>
      </c>
      <c r="AZ699" s="14">
        <f t="shared" ca="1" si="47"/>
        <v>161.84038745936417</v>
      </c>
    </row>
    <row r="700" spans="1:52" x14ac:dyDescent="0.2">
      <c r="A700" s="9" t="str">
        <f t="shared" si="41"/>
        <v>Honduras</v>
      </c>
      <c r="B700" s="13">
        <f t="shared" si="42"/>
        <v>0.2928963</v>
      </c>
      <c r="C700" s="12">
        <f t="shared" si="45"/>
        <v>-0.54494317591262809</v>
      </c>
      <c r="E700" s="15">
        <f t="shared" si="43"/>
        <v>454.49431759126281</v>
      </c>
      <c r="F700" s="11">
        <f t="shared" si="56"/>
        <v>1.3043863439102312E-7</v>
      </c>
      <c r="G700" s="11">
        <f t="shared" si="56"/>
        <v>3.9381792200535017E-7</v>
      </c>
      <c r="H700" s="11">
        <f t="shared" si="56"/>
        <v>1.1169694733694116E-6</v>
      </c>
      <c r="I700" s="11">
        <f t="shared" si="56"/>
        <v>2.9760740068910962E-6</v>
      </c>
      <c r="J700" s="11">
        <f t="shared" si="56"/>
        <v>7.4490818154429433E-6</v>
      </c>
      <c r="K700" s="11">
        <f t="shared" si="56"/>
        <v>1.7515331314692272E-5</v>
      </c>
      <c r="L700" s="11">
        <f t="shared" si="56"/>
        <v>3.8689272549359013E-5</v>
      </c>
      <c r="M700" s="11">
        <f t="shared" si="56"/>
        <v>8.0282218693140367E-5</v>
      </c>
      <c r="N700" s="11">
        <f t="shared" si="56"/>
        <v>1.5649654834905505E-4</v>
      </c>
      <c r="O700" s="11">
        <f t="shared" si="56"/>
        <v>2.8658057864832851E-4</v>
      </c>
      <c r="P700" s="11">
        <f t="shared" si="57"/>
        <v>4.9299820961114357E-4</v>
      </c>
      <c r="Q700" s="11">
        <f t="shared" si="57"/>
        <v>7.9671046871278132E-4</v>
      </c>
      <c r="R700" s="11">
        <f t="shared" si="57"/>
        <v>1.209517901121844E-3</v>
      </c>
      <c r="S700" s="11">
        <f t="shared" si="57"/>
        <v>1.7249665265009009E-3</v>
      </c>
      <c r="T700" s="11">
        <f t="shared" si="57"/>
        <v>2.3110302929112056E-3</v>
      </c>
      <c r="U700" s="11">
        <f t="shared" si="57"/>
        <v>2.9086214293723117E-3</v>
      </c>
      <c r="V700" s="11">
        <f t="shared" si="57"/>
        <v>3.438945993860373E-3</v>
      </c>
      <c r="W700" s="11">
        <f t="shared" si="57"/>
        <v>3.8196195418368955E-3</v>
      </c>
      <c r="X700" s="11">
        <f t="shared" si="57"/>
        <v>3.9853957421701726E-3</v>
      </c>
      <c r="Y700" s="11">
        <f t="shared" si="57"/>
        <v>3.9064241239369808E-3</v>
      </c>
      <c r="Z700" s="11">
        <f t="shared" si="58"/>
        <v>3.5970289146066265E-3</v>
      </c>
      <c r="AA700" s="11">
        <f t="shared" si="58"/>
        <v>3.1114659982307644E-3</v>
      </c>
      <c r="AB700" s="11">
        <f t="shared" si="58"/>
        <v>2.5283825529761653E-3</v>
      </c>
      <c r="AC700" s="11">
        <f t="shared" si="58"/>
        <v>1.9300879757143678E-3</v>
      </c>
      <c r="AD700" s="11">
        <f t="shared" si="58"/>
        <v>1.3841017580949566E-3</v>
      </c>
      <c r="AE700" s="11">
        <f t="shared" si="58"/>
        <v>9.3242848052438798E-4</v>
      </c>
      <c r="AF700" s="11">
        <f t="shared" si="58"/>
        <v>5.9009187556095018E-4</v>
      </c>
      <c r="AG700" s="11">
        <f t="shared" si="58"/>
        <v>3.5081676146527993E-4</v>
      </c>
      <c r="AH700" s="11">
        <f t="shared" si="58"/>
        <v>1.9592850730119546E-4</v>
      </c>
      <c r="AI700" s="11">
        <f t="shared" si="58"/>
        <v>1.0279488839499286E-4</v>
      </c>
      <c r="AJ700" s="11">
        <f t="shared" si="59"/>
        <v>5.0664295005410022E-5</v>
      </c>
      <c r="AK700" s="11">
        <f t="shared" si="59"/>
        <v>2.3457897438509678E-5</v>
      </c>
      <c r="AL700" s="11">
        <f t="shared" si="59"/>
        <v>1.0203114429755629E-5</v>
      </c>
      <c r="AM700" s="11">
        <f t="shared" si="59"/>
        <v>4.1690108603202143E-6</v>
      </c>
      <c r="AN700" s="11">
        <f t="shared" si="59"/>
        <v>1.6002575705630037E-6</v>
      </c>
      <c r="AO700" s="11">
        <f t="shared" si="59"/>
        <v>5.7703658546611925E-7</v>
      </c>
      <c r="AP700" s="11">
        <f t="shared" si="59"/>
        <v>1.9546697998543902E-7</v>
      </c>
      <c r="AQ700" s="11">
        <f t="shared" si="59"/>
        <v>6.2201384529124071E-8</v>
      </c>
      <c r="AR700" s="11">
        <f t="shared" si="59"/>
        <v>1.8594448209171181E-8</v>
      </c>
      <c r="AS700" s="11">
        <f t="shared" si="59"/>
        <v>5.2218348646285715E-9</v>
      </c>
      <c r="AT700" s="11">
        <f t="shared" si="59"/>
        <v>1.3775886845106296E-9</v>
      </c>
      <c r="AV700" s="11">
        <f t="shared" si="46"/>
        <v>3.9999942748437253E-2</v>
      </c>
      <c r="AX700" s="15">
        <f t="shared" ca="1" si="44"/>
        <v>4.6275523704010411</v>
      </c>
      <c r="AZ700" s="14">
        <f t="shared" ca="1" si="47"/>
        <v>57.49393100319088</v>
      </c>
    </row>
    <row r="701" spans="1:52" x14ac:dyDescent="0.2">
      <c r="A701" s="9" t="str">
        <f t="shared" si="41"/>
        <v>Hungary</v>
      </c>
      <c r="B701" s="13">
        <f t="shared" si="42"/>
        <v>5.5440099999999992E-2</v>
      </c>
      <c r="C701" s="12">
        <f t="shared" si="45"/>
        <v>-1.5942493374744806</v>
      </c>
      <c r="E701" s="15">
        <f t="shared" si="43"/>
        <v>559.42493374744799</v>
      </c>
      <c r="F701" s="11">
        <f t="shared" si="56"/>
        <v>6.3848588697312738E-10</v>
      </c>
      <c r="G701" s="11">
        <f t="shared" si="56"/>
        <v>2.5059217406752923E-9</v>
      </c>
      <c r="H701" s="11">
        <f t="shared" si="56"/>
        <v>9.2393262060733046E-9</v>
      </c>
      <c r="I701" s="11">
        <f t="shared" si="56"/>
        <v>3.2001452613543566E-8</v>
      </c>
      <c r="J701" s="11">
        <f t="shared" si="56"/>
        <v>1.0412515929307627E-7</v>
      </c>
      <c r="K701" s="11">
        <f t="shared" si="56"/>
        <v>3.1827187319652834E-7</v>
      </c>
      <c r="L701" s="11">
        <f t="shared" si="56"/>
        <v>9.1389738878158313E-7</v>
      </c>
      <c r="M701" s="11">
        <f t="shared" si="56"/>
        <v>2.4652059518112075E-6</v>
      </c>
      <c r="N701" s="11">
        <f t="shared" si="56"/>
        <v>6.2469146683882279E-6</v>
      </c>
      <c r="O701" s="11">
        <f t="shared" si="56"/>
        <v>1.4870806908244244E-5</v>
      </c>
      <c r="P701" s="11">
        <f t="shared" si="57"/>
        <v>3.3255240294996689E-5</v>
      </c>
      <c r="Q701" s="11">
        <f t="shared" si="57"/>
        <v>6.9862197308357996E-5</v>
      </c>
      <c r="R701" s="11">
        <f t="shared" si="57"/>
        <v>1.3787355903515668E-4</v>
      </c>
      <c r="S701" s="11">
        <f t="shared" si="57"/>
        <v>2.5560910927176098E-4</v>
      </c>
      <c r="T701" s="11">
        <f t="shared" si="57"/>
        <v>4.4517243211691102E-4</v>
      </c>
      <c r="U701" s="11">
        <f t="shared" si="57"/>
        <v>7.2834441174806871E-4</v>
      </c>
      <c r="V701" s="11">
        <f t="shared" si="57"/>
        <v>1.1194428260356043E-3</v>
      </c>
      <c r="W701" s="11">
        <f t="shared" si="57"/>
        <v>1.6163061948137032E-3</v>
      </c>
      <c r="X701" s="11">
        <f t="shared" si="57"/>
        <v>2.1923099365624655E-3</v>
      </c>
      <c r="Y701" s="11">
        <f t="shared" si="57"/>
        <v>2.7934240121327029E-3</v>
      </c>
      <c r="Z701" s="11">
        <f t="shared" si="58"/>
        <v>3.3437081718977412E-3</v>
      </c>
      <c r="AA701" s="11">
        <f t="shared" si="58"/>
        <v>3.7599014863267939E-3</v>
      </c>
      <c r="AB701" s="11">
        <f t="shared" si="58"/>
        <v>3.9717431978445383E-3</v>
      </c>
      <c r="AC701" s="11">
        <f t="shared" si="58"/>
        <v>3.9413268294019362E-3</v>
      </c>
      <c r="AD701" s="11">
        <f t="shared" si="58"/>
        <v>3.6741791961018471E-3</v>
      </c>
      <c r="AE701" s="11">
        <f t="shared" si="58"/>
        <v>3.217620444862004E-3</v>
      </c>
      <c r="AF701" s="11">
        <f t="shared" si="58"/>
        <v>2.6470728072966543E-3</v>
      </c>
      <c r="AG701" s="11">
        <f t="shared" si="58"/>
        <v>2.0457546896825315E-3</v>
      </c>
      <c r="AH701" s="11">
        <f t="shared" si="58"/>
        <v>1.4852440425853649E-3</v>
      </c>
      <c r="AI701" s="11">
        <f t="shared" si="58"/>
        <v>1.0129748842891821E-3</v>
      </c>
      <c r="AJ701" s="11">
        <f t="shared" si="59"/>
        <v>6.4901708723270185E-4</v>
      </c>
      <c r="AK701" s="11">
        <f t="shared" si="59"/>
        <v>3.9063412463439596E-4</v>
      </c>
      <c r="AL701" s="11">
        <f t="shared" si="59"/>
        <v>2.2087208071677175E-4</v>
      </c>
      <c r="AM701" s="11">
        <f t="shared" si="59"/>
        <v>1.1731892111966912E-4</v>
      </c>
      <c r="AN701" s="11">
        <f t="shared" si="59"/>
        <v>5.8539888839905713E-5</v>
      </c>
      <c r="AO701" s="11">
        <f t="shared" si="59"/>
        <v>2.7440519002288383E-5</v>
      </c>
      <c r="AP701" s="11">
        <f t="shared" si="59"/>
        <v>1.2083405331997986E-5</v>
      </c>
      <c r="AQ701" s="11">
        <f t="shared" si="59"/>
        <v>4.9985375792067689E-6</v>
      </c>
      <c r="AR701" s="11">
        <f t="shared" si="59"/>
        <v>1.9424648733181079E-6</v>
      </c>
      <c r="AS701" s="11">
        <f t="shared" si="59"/>
        <v>7.0912040315907852E-7</v>
      </c>
      <c r="AT701" s="11">
        <f t="shared" si="59"/>
        <v>2.4318869571620005E-7</v>
      </c>
      <c r="AV701" s="11">
        <f t="shared" si="46"/>
        <v>3.9999888615173618E-2</v>
      </c>
      <c r="AX701" s="15">
        <f t="shared" ca="1" si="44"/>
        <v>0.94441119119464234</v>
      </c>
      <c r="AZ701" s="14">
        <f t="shared" ca="1" si="47"/>
        <v>4.973159431813583</v>
      </c>
    </row>
    <row r="702" spans="1:52" x14ac:dyDescent="0.2">
      <c r="A702" s="9" t="str">
        <f t="shared" si="41"/>
        <v>Iceland</v>
      </c>
      <c r="B702" s="13">
        <f t="shared" si="42"/>
        <v>6.9223899999999894E-2</v>
      </c>
      <c r="C702" s="12">
        <f t="shared" si="45"/>
        <v>-1.4815960901295873</v>
      </c>
      <c r="E702" s="15">
        <f t="shared" si="43"/>
        <v>548.15960901295875</v>
      </c>
      <c r="F702" s="11">
        <f t="shared" si="56"/>
        <v>1.1914955349038137E-9</v>
      </c>
      <c r="G702" s="11">
        <f t="shared" si="56"/>
        <v>4.5465026662512473E-9</v>
      </c>
      <c r="H702" s="11">
        <f t="shared" si="56"/>
        <v>1.6297428182615103E-8</v>
      </c>
      <c r="I702" s="11">
        <f t="shared" si="56"/>
        <v>5.4880403603888446E-8</v>
      </c>
      <c r="J702" s="11">
        <f t="shared" si="56"/>
        <v>1.7360895069866875E-7</v>
      </c>
      <c r="K702" s="11">
        <f t="shared" si="56"/>
        <v>5.1592137650297467E-7</v>
      </c>
      <c r="L702" s="11">
        <f t="shared" si="56"/>
        <v>1.4402952485748509E-6</v>
      </c>
      <c r="M702" s="11">
        <f t="shared" si="56"/>
        <v>3.7772534644895643E-6</v>
      </c>
      <c r="N702" s="11">
        <f t="shared" si="56"/>
        <v>9.3058773286162241E-6</v>
      </c>
      <c r="O702" s="11">
        <f t="shared" si="56"/>
        <v>2.1537491213714985E-5</v>
      </c>
      <c r="P702" s="11">
        <f t="shared" si="57"/>
        <v>4.6826262798466286E-5</v>
      </c>
      <c r="Q702" s="11">
        <f t="shared" si="57"/>
        <v>9.5640200497587959E-5</v>
      </c>
      <c r="R702" s="11">
        <f t="shared" si="57"/>
        <v>1.835050635695329E-4</v>
      </c>
      <c r="S702" s="11">
        <f t="shared" si="57"/>
        <v>3.3075942023667778E-4</v>
      </c>
      <c r="T702" s="11">
        <f t="shared" si="57"/>
        <v>5.6005797578783051E-4</v>
      </c>
      <c r="U702" s="11">
        <f t="shared" si="57"/>
        <v>8.9086181806374918E-4</v>
      </c>
      <c r="V702" s="11">
        <f t="shared" si="57"/>
        <v>1.3312030372173689E-3</v>
      </c>
      <c r="W702" s="11">
        <f t="shared" si="57"/>
        <v>1.8686796186338926E-3</v>
      </c>
      <c r="X702" s="11">
        <f t="shared" si="57"/>
        <v>2.4642342686407421E-3</v>
      </c>
      <c r="Y702" s="11">
        <f t="shared" si="57"/>
        <v>3.0527112807273394E-3</v>
      </c>
      <c r="Z702" s="11">
        <f t="shared" si="58"/>
        <v>3.552597985646784E-3</v>
      </c>
      <c r="AA702" s="11">
        <f t="shared" si="58"/>
        <v>3.8838548765799262E-3</v>
      </c>
      <c r="AB702" s="11">
        <f t="shared" si="58"/>
        <v>3.9887472446913071E-3</v>
      </c>
      <c r="AC702" s="11">
        <f t="shared" si="58"/>
        <v>3.8482797504141714E-3</v>
      </c>
      <c r="AD702" s="11">
        <f t="shared" si="58"/>
        <v>3.4878142579870294E-3</v>
      </c>
      <c r="AE702" s="11">
        <f t="shared" si="58"/>
        <v>2.9695911263363803E-3</v>
      </c>
      <c r="AF702" s="11">
        <f t="shared" si="58"/>
        <v>2.3751801754813679E-3</v>
      </c>
      <c r="AG702" s="11">
        <f t="shared" si="58"/>
        <v>1.7846500052250221E-3</v>
      </c>
      <c r="AH702" s="11">
        <f t="shared" si="58"/>
        <v>1.2596971602090558E-3</v>
      </c>
      <c r="AI702" s="11">
        <f t="shared" si="58"/>
        <v>8.3528722233585338E-4</v>
      </c>
      <c r="AJ702" s="11">
        <f t="shared" si="59"/>
        <v>5.2030993719281678E-4</v>
      </c>
      <c r="AK702" s="11">
        <f t="shared" si="59"/>
        <v>3.0447034389448796E-4</v>
      </c>
      <c r="AL702" s="11">
        <f t="shared" si="59"/>
        <v>1.6737264139069473E-4</v>
      </c>
      <c r="AM702" s="11">
        <f t="shared" si="59"/>
        <v>8.6433189059115914E-5</v>
      </c>
      <c r="AN702" s="11">
        <f t="shared" si="59"/>
        <v>4.193080489719377E-5</v>
      </c>
      <c r="AO702" s="11">
        <f t="shared" si="59"/>
        <v>1.9109197807534922E-5</v>
      </c>
      <c r="AP702" s="11">
        <f t="shared" si="59"/>
        <v>8.1810360761972173E-6</v>
      </c>
      <c r="AQ702" s="11">
        <f t="shared" si="59"/>
        <v>3.2902640660985734E-6</v>
      </c>
      <c r="AR702" s="11">
        <f t="shared" si="59"/>
        <v>1.2431106751982515E-6</v>
      </c>
      <c r="AS702" s="11">
        <f t="shared" si="59"/>
        <v>4.4121008659841497E-7</v>
      </c>
      <c r="AT702" s="11">
        <f t="shared" si="59"/>
        <v>1.4710846493360878E-7</v>
      </c>
      <c r="AV702" s="11">
        <f t="shared" si="46"/>
        <v>3.9999934958103549E-2</v>
      </c>
      <c r="AX702" s="15">
        <f t="shared" ca="1" si="44"/>
        <v>5.5082314043073045E-2</v>
      </c>
      <c r="AZ702" s="14">
        <f t="shared" ca="1" si="47"/>
        <v>0.31964703776529568</v>
      </c>
    </row>
    <row r="703" spans="1:52" x14ac:dyDescent="0.2">
      <c r="A703" s="9" t="str">
        <f t="shared" si="41"/>
        <v>India</v>
      </c>
      <c r="B703" s="13">
        <f t="shared" si="42"/>
        <v>0.50252850000000004</v>
      </c>
      <c r="C703" s="12">
        <f t="shared" si="45"/>
        <v>6.3380520263616154E-3</v>
      </c>
      <c r="E703" s="15">
        <f t="shared" si="43"/>
        <v>399.36619479736385</v>
      </c>
      <c r="F703" s="11">
        <f t="shared" si="56"/>
        <v>1.3726373488619083E-6</v>
      </c>
      <c r="G703" s="11">
        <f t="shared" si="56"/>
        <v>3.6106920169459582E-6</v>
      </c>
      <c r="H703" s="11">
        <f t="shared" si="56"/>
        <v>8.9223997030075748E-6</v>
      </c>
      <c r="I703" s="11">
        <f t="shared" si="56"/>
        <v>2.0712355834309488E-5</v>
      </c>
      <c r="J703" s="11">
        <f t="shared" si="56"/>
        <v>4.5168317888430997E-5</v>
      </c>
      <c r="K703" s="11">
        <f t="shared" si="56"/>
        <v>9.2532635304077819E-5</v>
      </c>
      <c r="L703" s="11">
        <f t="shared" si="56"/>
        <v>1.7807893078567984E-4</v>
      </c>
      <c r="M703" s="11">
        <f t="shared" si="56"/>
        <v>3.2194874967576148E-4</v>
      </c>
      <c r="N703" s="11">
        <f t="shared" si="56"/>
        <v>5.4678619485368251E-4</v>
      </c>
      <c r="O703" s="11">
        <f t="shared" si="56"/>
        <v>8.7237846074342436E-4</v>
      </c>
      <c r="P703" s="11">
        <f t="shared" si="57"/>
        <v>1.3075217509928689E-3</v>
      </c>
      <c r="Q703" s="11">
        <f t="shared" si="57"/>
        <v>1.8409818425267996E-3</v>
      </c>
      <c r="R703" s="11">
        <f t="shared" si="57"/>
        <v>2.435043269919127E-3</v>
      </c>
      <c r="S703" s="11">
        <f t="shared" si="57"/>
        <v>3.0256623111652053E-3</v>
      </c>
      <c r="T703" s="11">
        <f t="shared" si="57"/>
        <v>3.5317570689501112E-3</v>
      </c>
      <c r="U703" s="11">
        <f t="shared" si="57"/>
        <v>3.8727350447846603E-3</v>
      </c>
      <c r="V703" s="11">
        <f t="shared" si="57"/>
        <v>3.9893426754598208E-3</v>
      </c>
      <c r="W703" s="11">
        <f t="shared" si="57"/>
        <v>3.8604816725680028E-3</v>
      </c>
      <c r="X703" s="11">
        <f t="shared" si="57"/>
        <v>3.5094433962086519E-3</v>
      </c>
      <c r="Y703" s="11">
        <f t="shared" si="57"/>
        <v>2.9970334076952409E-3</v>
      </c>
      <c r="Z703" s="11">
        <f t="shared" si="58"/>
        <v>2.4043712198129658E-3</v>
      </c>
      <c r="AA703" s="11">
        <f t="shared" si="58"/>
        <v>1.8120411359181323E-3</v>
      </c>
      <c r="AB703" s="11">
        <f t="shared" si="58"/>
        <v>1.2828951968633724E-3</v>
      </c>
      <c r="AC703" s="11">
        <f t="shared" si="58"/>
        <v>8.5323939799674385E-4</v>
      </c>
      <c r="AD703" s="11">
        <f t="shared" si="58"/>
        <v>5.3309820102420778E-4</v>
      </c>
      <c r="AE703" s="11">
        <f t="shared" si="58"/>
        <v>3.1289608426424088E-4</v>
      </c>
      <c r="AF703" s="11">
        <f t="shared" si="58"/>
        <v>1.7252404589577331E-4</v>
      </c>
      <c r="AG703" s="11">
        <f t="shared" si="58"/>
        <v>8.936258749971911E-5</v>
      </c>
      <c r="AH703" s="11">
        <f t="shared" si="58"/>
        <v>4.348289303750705E-5</v>
      </c>
      <c r="AI703" s="11">
        <f t="shared" si="58"/>
        <v>1.9876399720198348E-5</v>
      </c>
      <c r="AJ703" s="11">
        <f t="shared" si="59"/>
        <v>8.5351981421635861E-6</v>
      </c>
      <c r="AK703" s="11">
        <f t="shared" si="59"/>
        <v>3.4430718694656492E-6</v>
      </c>
      <c r="AL703" s="11">
        <f t="shared" si="59"/>
        <v>1.3047736079333376E-6</v>
      </c>
      <c r="AM703" s="11">
        <f t="shared" si="59"/>
        <v>4.6449477576813877E-7</v>
      </c>
      <c r="AN703" s="11">
        <f t="shared" si="59"/>
        <v>1.5533992779670711E-7</v>
      </c>
      <c r="AO703" s="11">
        <f t="shared" si="59"/>
        <v>4.8802487512494766E-8</v>
      </c>
      <c r="AP703" s="11">
        <f t="shared" si="59"/>
        <v>1.4403147688444885E-8</v>
      </c>
      <c r="AQ703" s="11">
        <f t="shared" si="59"/>
        <v>3.9932772479368118E-9</v>
      </c>
      <c r="AR703" s="11">
        <f t="shared" si="59"/>
        <v>1.0400593160152482E-9</v>
      </c>
      <c r="AS703" s="11">
        <f t="shared" si="59"/>
        <v>2.5447395991039366E-10</v>
      </c>
      <c r="AT703" s="11">
        <f t="shared" si="59"/>
        <v>5.8490479600719378E-11</v>
      </c>
      <c r="AV703" s="11">
        <f t="shared" si="46"/>
        <v>3.9999272406716871E-2</v>
      </c>
      <c r="AX703" s="15">
        <f t="shared" ca="1" si="44"/>
        <v>734.1436135231761</v>
      </c>
      <c r="AZ703" s="14">
        <f t="shared" ca="1" si="47"/>
        <v>12124.304972230953</v>
      </c>
    </row>
    <row r="704" spans="1:52" x14ac:dyDescent="0.2">
      <c r="A704" s="9" t="str">
        <f t="shared" si="41"/>
        <v>Indonesia</v>
      </c>
      <c r="B704" s="13">
        <f t="shared" si="42"/>
        <v>0.35104709999999995</v>
      </c>
      <c r="C704" s="12">
        <f t="shared" si="45"/>
        <v>-0.38249504976314441</v>
      </c>
      <c r="E704" s="15">
        <f t="shared" si="43"/>
        <v>438.24950497631443</v>
      </c>
      <c r="F704" s="11">
        <f t="shared" si="56"/>
        <v>2.6935378116934737E-7</v>
      </c>
      <c r="G704" s="11">
        <f t="shared" si="56"/>
        <v>7.8086279016331105E-7</v>
      </c>
      <c r="H704" s="11">
        <f t="shared" si="56"/>
        <v>2.126586119342188E-6</v>
      </c>
      <c r="I704" s="11">
        <f t="shared" si="56"/>
        <v>5.4406127668784477E-6</v>
      </c>
      <c r="J704" s="11">
        <f t="shared" si="56"/>
        <v>1.3075829608714717E-5</v>
      </c>
      <c r="K704" s="11">
        <f t="shared" si="56"/>
        <v>2.952210250827911E-5</v>
      </c>
      <c r="L704" s="11">
        <f t="shared" si="56"/>
        <v>6.261550823555711E-5</v>
      </c>
      <c r="M704" s="11">
        <f t="shared" si="56"/>
        <v>1.2475935792658006E-4</v>
      </c>
      <c r="N704" s="11">
        <f t="shared" si="56"/>
        <v>2.3351831426086478E-4</v>
      </c>
      <c r="O704" s="11">
        <f t="shared" si="56"/>
        <v>4.1060606278144562E-4</v>
      </c>
      <c r="P704" s="11">
        <f t="shared" si="57"/>
        <v>6.7824462898739065E-4</v>
      </c>
      <c r="Q704" s="11">
        <f t="shared" si="57"/>
        <v>1.052456037429445E-3</v>
      </c>
      <c r="R704" s="11">
        <f t="shared" si="57"/>
        <v>1.5341865082071247E-3</v>
      </c>
      <c r="S704" s="11">
        <f t="shared" si="57"/>
        <v>2.1009172622689556E-3</v>
      </c>
      <c r="T704" s="11">
        <f t="shared" si="57"/>
        <v>2.7026906216953217E-3</v>
      </c>
      <c r="U704" s="11">
        <f t="shared" si="57"/>
        <v>3.266181500757514E-3</v>
      </c>
      <c r="V704" s="11">
        <f t="shared" si="57"/>
        <v>3.7080099394523379E-3</v>
      </c>
      <c r="W704" s="11">
        <f t="shared" si="57"/>
        <v>3.9545590004181792E-3</v>
      </c>
      <c r="X704" s="11">
        <f t="shared" si="57"/>
        <v>3.9619758510810984E-3</v>
      </c>
      <c r="Y704" s="11">
        <f t="shared" si="57"/>
        <v>3.7289124231081384E-3</v>
      </c>
      <c r="Z704" s="11">
        <f t="shared" si="58"/>
        <v>3.2969255345228813E-3</v>
      </c>
      <c r="AA704" s="11">
        <f t="shared" si="58"/>
        <v>2.7383735258595314E-3</v>
      </c>
      <c r="AB704" s="11">
        <f t="shared" si="58"/>
        <v>2.1366472671524705E-3</v>
      </c>
      <c r="AC704" s="11">
        <f t="shared" si="58"/>
        <v>1.5661363540474822E-3</v>
      </c>
      <c r="AD704" s="11">
        <f t="shared" si="58"/>
        <v>1.0784075128001695E-3</v>
      </c>
      <c r="AE704" s="11">
        <f t="shared" si="58"/>
        <v>6.9757809333015244E-4</v>
      </c>
      <c r="AF704" s="11">
        <f t="shared" si="58"/>
        <v>4.2389603794141747E-4</v>
      </c>
      <c r="AG704" s="11">
        <f t="shared" si="58"/>
        <v>2.4198167352982894E-4</v>
      </c>
      <c r="AH704" s="11">
        <f t="shared" si="58"/>
        <v>1.2976637995609642E-4</v>
      </c>
      <c r="AI704" s="11">
        <f t="shared" si="58"/>
        <v>6.5373012405977882E-5</v>
      </c>
      <c r="AJ704" s="11">
        <f t="shared" si="59"/>
        <v>3.093794058614599E-5</v>
      </c>
      <c r="AK704" s="11">
        <f t="shared" si="59"/>
        <v>1.3754376217468336E-5</v>
      </c>
      <c r="AL704" s="11">
        <f t="shared" si="59"/>
        <v>5.7444306698534219E-6</v>
      </c>
      <c r="AM704" s="11">
        <f t="shared" si="59"/>
        <v>2.2537704487785667E-6</v>
      </c>
      <c r="AN704" s="11">
        <f t="shared" si="59"/>
        <v>8.3067083571164619E-7</v>
      </c>
      <c r="AO704" s="11">
        <f t="shared" si="59"/>
        <v>2.876105685551749E-7</v>
      </c>
      <c r="AP704" s="11">
        <f t="shared" si="59"/>
        <v>9.3548604459818697E-8</v>
      </c>
      <c r="AQ704" s="11">
        <f t="shared" si="59"/>
        <v>2.8584222291268873E-8</v>
      </c>
      <c r="AR704" s="11">
        <f t="shared" si="59"/>
        <v>8.2048763955781439E-9</v>
      </c>
      <c r="AS704" s="11">
        <f t="shared" si="59"/>
        <v>2.2124542558077412E-9</v>
      </c>
      <c r="AT704" s="11">
        <f t="shared" si="59"/>
        <v>5.60445197693162E-10</v>
      </c>
      <c r="AV704" s="11">
        <f t="shared" si="46"/>
        <v>3.9999875665659643E-2</v>
      </c>
      <c r="AX704" s="15">
        <f t="shared" ca="1" si="44"/>
        <v>127.2809615350867</v>
      </c>
      <c r="AZ704" s="14">
        <f t="shared" ca="1" si="47"/>
        <v>1745.7634032626061</v>
      </c>
    </row>
    <row r="705" spans="1:52" x14ac:dyDescent="0.2">
      <c r="A705" s="9" t="str">
        <f t="shared" si="41"/>
        <v>Iran (Islamic Republic of)</v>
      </c>
      <c r="B705" s="13">
        <f t="shared" si="42"/>
        <v>0.25221609999999994</v>
      </c>
      <c r="C705" s="12">
        <f t="shared" si="45"/>
        <v>-0.6675322765521523</v>
      </c>
      <c r="E705" s="15">
        <f t="shared" si="43"/>
        <v>466.75322765521526</v>
      </c>
      <c r="F705" s="11">
        <f t="shared" si="56"/>
        <v>7.4160253640091749E-8</v>
      </c>
      <c r="G705" s="11">
        <f t="shared" si="56"/>
        <v>2.3087153044677994E-7</v>
      </c>
      <c r="H705" s="11">
        <f t="shared" si="56"/>
        <v>6.7519023426135154E-7</v>
      </c>
      <c r="I705" s="11">
        <f t="shared" si="56"/>
        <v>1.8549769495388116E-6</v>
      </c>
      <c r="J705" s="11">
        <f t="shared" si="56"/>
        <v>4.7874855632620785E-6</v>
      </c>
      <c r="K705" s="11">
        <f t="shared" si="56"/>
        <v>1.160734872301167E-5</v>
      </c>
      <c r="L705" s="11">
        <f t="shared" si="56"/>
        <v>2.6437183292945235E-5</v>
      </c>
      <c r="M705" s="11">
        <f t="shared" si="56"/>
        <v>5.6565799101169178E-5</v>
      </c>
      <c r="N705" s="11">
        <f t="shared" si="56"/>
        <v>1.1369706825956469E-4</v>
      </c>
      <c r="O705" s="11">
        <f t="shared" si="56"/>
        <v>2.1468475250473355E-4</v>
      </c>
      <c r="P705" s="11">
        <f t="shared" si="57"/>
        <v>3.8081121507038749E-4</v>
      </c>
      <c r="Q705" s="11">
        <f t="shared" si="57"/>
        <v>6.3456315861303231E-4</v>
      </c>
      <c r="R705" s="11">
        <f t="shared" si="57"/>
        <v>9.9333691059988504E-4</v>
      </c>
      <c r="S705" s="11">
        <f t="shared" si="57"/>
        <v>1.4607466107767477E-3</v>
      </c>
      <c r="T705" s="11">
        <f t="shared" si="57"/>
        <v>2.0179471885462381E-3</v>
      </c>
      <c r="U705" s="11">
        <f t="shared" si="57"/>
        <v>2.6187937749812271E-3</v>
      </c>
      <c r="V705" s="11">
        <f t="shared" si="57"/>
        <v>3.1926359419238142E-3</v>
      </c>
      <c r="W705" s="11">
        <f t="shared" si="57"/>
        <v>3.6564032981124409E-3</v>
      </c>
      <c r="X705" s="11">
        <f t="shared" si="57"/>
        <v>3.9338281193448399E-3</v>
      </c>
      <c r="Y705" s="11">
        <f t="shared" si="57"/>
        <v>3.9758799595720094E-3</v>
      </c>
      <c r="Z705" s="11">
        <f t="shared" si="58"/>
        <v>3.7749199086417377E-3</v>
      </c>
      <c r="AA705" s="11">
        <f t="shared" si="58"/>
        <v>3.3669666506401809E-3</v>
      </c>
      <c r="AB705" s="11">
        <f t="shared" si="58"/>
        <v>2.8211519783549526E-3</v>
      </c>
      <c r="AC705" s="11">
        <f t="shared" si="58"/>
        <v>2.2206020962433079E-3</v>
      </c>
      <c r="AD705" s="11">
        <f t="shared" si="58"/>
        <v>1.6419941409340883E-3</v>
      </c>
      <c r="AE705" s="11">
        <f t="shared" si="58"/>
        <v>1.1405886763755529E-3</v>
      </c>
      <c r="AF705" s="11">
        <f t="shared" si="58"/>
        <v>7.4429157506781531E-4</v>
      </c>
      <c r="AG705" s="11">
        <f t="shared" si="58"/>
        <v>4.5626141746776794E-4</v>
      </c>
      <c r="AH705" s="11">
        <f t="shared" si="58"/>
        <v>2.6274894599400962E-4</v>
      </c>
      <c r="AI705" s="11">
        <f t="shared" si="58"/>
        <v>1.4214278313524225E-4</v>
      </c>
      <c r="AJ705" s="11">
        <f t="shared" si="59"/>
        <v>7.2237921502758411E-5</v>
      </c>
      <c r="AK705" s="11">
        <f t="shared" si="59"/>
        <v>3.4487543667383801E-5</v>
      </c>
      <c r="AL705" s="11">
        <f t="shared" si="59"/>
        <v>1.5467348828163321E-5</v>
      </c>
      <c r="AM705" s="11">
        <f t="shared" si="59"/>
        <v>6.5166754396402148E-6</v>
      </c>
      <c r="AN705" s="11">
        <f t="shared" si="59"/>
        <v>2.5792467866134686E-6</v>
      </c>
      <c r="AO705" s="11">
        <f t="shared" si="59"/>
        <v>9.58994904245709E-7</v>
      </c>
      <c r="AP705" s="11">
        <f t="shared" si="59"/>
        <v>3.3496258211076896E-7</v>
      </c>
      <c r="AQ705" s="11">
        <f t="shared" si="59"/>
        <v>1.099089064506402E-7</v>
      </c>
      <c r="AR705" s="11">
        <f t="shared" si="59"/>
        <v>3.3878648177267514E-8</v>
      </c>
      <c r="AS705" s="11">
        <f t="shared" si="59"/>
        <v>9.8101546483329253E-9</v>
      </c>
      <c r="AT705" s="11">
        <f t="shared" si="59"/>
        <v>2.6685923054257011E-9</v>
      </c>
      <c r="AV705" s="11">
        <f t="shared" si="46"/>
        <v>3.9999968146820344E-2</v>
      </c>
      <c r="AX705" s="15">
        <f t="shared" ca="1" si="44"/>
        <v>29.376490399600126</v>
      </c>
      <c r="AZ705" s="14">
        <f t="shared" ca="1" si="47"/>
        <v>336.01390811560839</v>
      </c>
    </row>
    <row r="706" spans="1:52" x14ac:dyDescent="0.2">
      <c r="A706" s="9" t="str">
        <f t="shared" si="41"/>
        <v>Iraq</v>
      </c>
      <c r="B706" s="13">
        <f t="shared" si="42"/>
        <v>0.41249499999999995</v>
      </c>
      <c r="C706" s="12">
        <f t="shared" si="45"/>
        <v>-0.22113155632754242</v>
      </c>
      <c r="E706" s="15">
        <f t="shared" si="43"/>
        <v>422.11315563275423</v>
      </c>
      <c r="F706" s="11">
        <f t="shared" si="56"/>
        <v>5.3925109175171379E-7</v>
      </c>
      <c r="G706" s="11">
        <f t="shared" si="56"/>
        <v>1.5014914587416299E-6</v>
      </c>
      <c r="H706" s="11">
        <f t="shared" si="56"/>
        <v>3.9274556897061881E-6</v>
      </c>
      <c r="I706" s="11">
        <f t="shared" si="56"/>
        <v>9.6506444750975283E-6</v>
      </c>
      <c r="J706" s="11">
        <f t="shared" si="56"/>
        <v>2.2277063068598101E-5</v>
      </c>
      <c r="K706" s="11">
        <f t="shared" si="56"/>
        <v>4.8307676233899027E-5</v>
      </c>
      <c r="L706" s="11">
        <f t="shared" si="56"/>
        <v>9.8408124366559027E-5</v>
      </c>
      <c r="M706" s="11">
        <f t="shared" si="56"/>
        <v>1.8832256322602115E-4</v>
      </c>
      <c r="N706" s="11">
        <f t="shared" si="56"/>
        <v>3.3855587442933909E-4</v>
      </c>
      <c r="O706" s="11">
        <f t="shared" si="56"/>
        <v>5.7176154929140441E-4</v>
      </c>
      <c r="P706" s="11">
        <f t="shared" si="57"/>
        <v>9.0710201744469078E-4</v>
      </c>
      <c r="Q706" s="11">
        <f t="shared" si="57"/>
        <v>1.3519290950799554E-3</v>
      </c>
      <c r="R706" s="11">
        <f t="shared" si="57"/>
        <v>1.8928155335501474E-3</v>
      </c>
      <c r="S706" s="11">
        <f t="shared" si="57"/>
        <v>2.4895408850001237E-3</v>
      </c>
      <c r="T706" s="11">
        <f t="shared" si="57"/>
        <v>3.0760035293437775E-3</v>
      </c>
      <c r="U706" s="11">
        <f t="shared" si="57"/>
        <v>3.5703516348774308E-3</v>
      </c>
      <c r="V706" s="11">
        <f t="shared" si="57"/>
        <v>3.893065825577214E-3</v>
      </c>
      <c r="W706" s="11">
        <f t="shared" si="57"/>
        <v>3.9877607836838139E-3</v>
      </c>
      <c r="X706" s="11">
        <f t="shared" si="57"/>
        <v>3.83727605938985E-3</v>
      </c>
      <c r="Y706" s="11">
        <f t="shared" si="57"/>
        <v>3.4687546686648823E-3</v>
      </c>
      <c r="Z706" s="11">
        <f t="shared" si="58"/>
        <v>2.945647135922293E-3</v>
      </c>
      <c r="AA706" s="11">
        <f t="shared" si="58"/>
        <v>2.3498733253501749E-3</v>
      </c>
      <c r="AB706" s="11">
        <f t="shared" si="58"/>
        <v>1.7610219812292174E-3</v>
      </c>
      <c r="AC706" s="11">
        <f t="shared" si="58"/>
        <v>1.2397716392484517E-3</v>
      </c>
      <c r="AD706" s="11">
        <f t="shared" si="58"/>
        <v>8.1992704666985713E-4</v>
      </c>
      <c r="AE706" s="11">
        <f t="shared" si="58"/>
        <v>5.0940748587200075E-4</v>
      </c>
      <c r="AF706" s="11">
        <f t="shared" si="58"/>
        <v>2.9731171890042061E-4</v>
      </c>
      <c r="AG706" s="11">
        <f t="shared" si="58"/>
        <v>1.6301040548007649E-4</v>
      </c>
      <c r="AH706" s="11">
        <f t="shared" si="58"/>
        <v>8.3960539881309664E-5</v>
      </c>
      <c r="AI706" s="11">
        <f t="shared" si="58"/>
        <v>4.0624844552155555E-5</v>
      </c>
      <c r="AJ706" s="11">
        <f t="shared" si="59"/>
        <v>1.846565838152386E-5</v>
      </c>
      <c r="AK706" s="11">
        <f t="shared" si="59"/>
        <v>7.8848688891750002E-6</v>
      </c>
      <c r="AL706" s="11">
        <f t="shared" si="59"/>
        <v>3.1628656928767637E-6</v>
      </c>
      <c r="AM706" s="11">
        <f t="shared" si="59"/>
        <v>1.1918555406411089E-6</v>
      </c>
      <c r="AN706" s="11">
        <f t="shared" si="59"/>
        <v>4.2191317171070348E-7</v>
      </c>
      <c r="AO706" s="11">
        <f t="shared" si="59"/>
        <v>1.4030693668753425E-7</v>
      </c>
      <c r="AP706" s="11">
        <f t="shared" si="59"/>
        <v>4.3832051395387315E-8</v>
      </c>
      <c r="AQ706" s="11">
        <f t="shared" si="59"/>
        <v>1.2863556115202634E-8</v>
      </c>
      <c r="AR706" s="11">
        <f t="shared" si="59"/>
        <v>3.5463932281716247E-9</v>
      </c>
      <c r="AS706" s="11">
        <f t="shared" si="59"/>
        <v>9.1847920389097216E-10</v>
      </c>
      <c r="AT706" s="11">
        <f t="shared" si="59"/>
        <v>2.2346440778748526E-10</v>
      </c>
      <c r="AV706" s="11">
        <f t="shared" si="46"/>
        <v>3.9999736701605934E-2</v>
      </c>
      <c r="AX706" s="15">
        <f t="shared" ca="1" si="44"/>
        <v>27.240453751351311</v>
      </c>
      <c r="AZ706" s="14">
        <f t="shared" ca="1" si="47"/>
        <v>407.11259635719199</v>
      </c>
    </row>
    <row r="707" spans="1:52" x14ac:dyDescent="0.2">
      <c r="A707" s="9" t="str">
        <f t="shared" si="41"/>
        <v>Ireland</v>
      </c>
      <c r="B707" s="13">
        <f t="shared" si="42"/>
        <v>3.3898199999999989E-2</v>
      </c>
      <c r="C707" s="12">
        <f t="shared" si="45"/>
        <v>-1.8263576941244419</v>
      </c>
      <c r="E707" s="15">
        <f t="shared" si="43"/>
        <v>582.63576941244423</v>
      </c>
      <c r="F707" s="11">
        <f t="shared" si="56"/>
        <v>1.6964201231348234E-10</v>
      </c>
      <c r="G707" s="11">
        <f t="shared" si="56"/>
        <v>7.0558682348951429E-10</v>
      </c>
      <c r="H707" s="11">
        <f t="shared" si="56"/>
        <v>2.7569196148615631E-9</v>
      </c>
      <c r="I707" s="11">
        <f t="shared" si="56"/>
        <v>1.011939013198387E-8</v>
      </c>
      <c r="J707" s="11">
        <f t="shared" si="56"/>
        <v>3.4893229802967895E-8</v>
      </c>
      <c r="K707" s="11">
        <f t="shared" si="56"/>
        <v>1.1302762359918644E-7</v>
      </c>
      <c r="L707" s="11">
        <f t="shared" si="56"/>
        <v>3.4394152896896549E-7</v>
      </c>
      <c r="M707" s="11">
        <f t="shared" si="56"/>
        <v>9.83198558903237E-7</v>
      </c>
      <c r="N707" s="11">
        <f t="shared" si="56"/>
        <v>2.640307102451173E-6</v>
      </c>
      <c r="O707" s="11">
        <f t="shared" si="56"/>
        <v>6.6607671167199327E-6</v>
      </c>
      <c r="P707" s="11">
        <f t="shared" si="57"/>
        <v>1.5785220393778266E-5</v>
      </c>
      <c r="Q707" s="11">
        <f t="shared" si="57"/>
        <v>3.5142580246176956E-5</v>
      </c>
      <c r="R707" s="11">
        <f t="shared" si="57"/>
        <v>7.3497613125117996E-5</v>
      </c>
      <c r="S707" s="11">
        <f t="shared" si="57"/>
        <v>1.4440074052490668E-4</v>
      </c>
      <c r="T707" s="11">
        <f t="shared" si="57"/>
        <v>2.665153334278849E-4</v>
      </c>
      <c r="U707" s="11">
        <f t="shared" si="57"/>
        <v>4.6209532538326323E-4</v>
      </c>
      <c r="V707" s="11">
        <f t="shared" si="57"/>
        <v>7.5265776213544818E-4</v>
      </c>
      <c r="W707" s="11">
        <f t="shared" si="57"/>
        <v>1.1516489326627115E-3</v>
      </c>
      <c r="X707" s="11">
        <f t="shared" si="57"/>
        <v>1.655385965476752E-3</v>
      </c>
      <c r="Y707" s="11">
        <f t="shared" si="57"/>
        <v>2.2352959087191225E-3</v>
      </c>
      <c r="Z707" s="11">
        <f t="shared" si="58"/>
        <v>2.8354851193296443E-3</v>
      </c>
      <c r="AA707" s="11">
        <f t="shared" si="58"/>
        <v>3.3789076067961372E-3</v>
      </c>
      <c r="AB707" s="11">
        <f t="shared" si="58"/>
        <v>3.7825254217076919E-3</v>
      </c>
      <c r="AC707" s="11">
        <f t="shared" si="58"/>
        <v>3.9778095802101452E-3</v>
      </c>
      <c r="AD707" s="11">
        <f t="shared" si="58"/>
        <v>3.9297300525149449E-3</v>
      </c>
      <c r="AE707" s="11">
        <f t="shared" si="58"/>
        <v>3.6470191333028245E-3</v>
      </c>
      <c r="AF707" s="11">
        <f t="shared" si="58"/>
        <v>3.1795814914111226E-3</v>
      </c>
      <c r="AG707" s="11">
        <f t="shared" si="58"/>
        <v>2.6041048934238274E-3</v>
      </c>
      <c r="AH707" s="11">
        <f t="shared" si="58"/>
        <v>2.0035656710476772E-3</v>
      </c>
      <c r="AI707" s="11">
        <f t="shared" si="58"/>
        <v>1.448122445575689E-3</v>
      </c>
      <c r="AJ707" s="11">
        <f t="shared" si="59"/>
        <v>9.8324915779891484E-4</v>
      </c>
      <c r="AK707" s="11">
        <f t="shared" si="59"/>
        <v>6.2716017987085853E-4</v>
      </c>
      <c r="AL707" s="11">
        <f t="shared" si="59"/>
        <v>3.7579410556540666E-4</v>
      </c>
      <c r="AM707" s="11">
        <f t="shared" si="59"/>
        <v>2.1153295995102094E-4</v>
      </c>
      <c r="AN707" s="11">
        <f t="shared" si="59"/>
        <v>1.1185688580438109E-4</v>
      </c>
      <c r="AO707" s="11">
        <f t="shared" si="59"/>
        <v>5.5565342602689993E-5</v>
      </c>
      <c r="AP707" s="11">
        <f t="shared" si="59"/>
        <v>2.5929961011665054E-5</v>
      </c>
      <c r="AQ707" s="11">
        <f t="shared" si="59"/>
        <v>1.1367273934093009E-5</v>
      </c>
      <c r="AR707" s="11">
        <f t="shared" si="59"/>
        <v>4.6813098020810544E-6</v>
      </c>
      <c r="AS707" s="11">
        <f t="shared" si="59"/>
        <v>1.8110691591401678E-6</v>
      </c>
      <c r="AT707" s="11">
        <f t="shared" si="59"/>
        <v>6.5820212766606287E-7</v>
      </c>
      <c r="AV707" s="11">
        <f t="shared" si="46"/>
        <v>3.9999673131741825E-2</v>
      </c>
      <c r="AX707" s="15">
        <f t="shared" ca="1" si="44"/>
        <v>0.57977236517117459</v>
      </c>
      <c r="AZ707" s="14">
        <f t="shared" ca="1" si="47"/>
        <v>2.5716440841385526</v>
      </c>
    </row>
    <row r="708" spans="1:52" x14ac:dyDescent="0.2">
      <c r="A708" s="9" t="str">
        <f t="shared" si="41"/>
        <v>Israel</v>
      </c>
      <c r="B708" s="13">
        <f t="shared" si="42"/>
        <v>7.5173400000000057E-2</v>
      </c>
      <c r="C708" s="12">
        <f t="shared" si="45"/>
        <v>-1.4383075874902096</v>
      </c>
      <c r="E708" s="15">
        <f t="shared" si="43"/>
        <v>543.83075874902102</v>
      </c>
      <c r="F708" s="11">
        <f t="shared" ref="F708:O717" si="60">_xlfn.NORM.DIST(F$607,$E708,$B$37+$B$38*$E708,FALSE)</f>
        <v>1.509173891924311E-9</v>
      </c>
      <c r="G708" s="11">
        <f t="shared" si="60"/>
        <v>5.6967127989729113E-9</v>
      </c>
      <c r="H708" s="11">
        <f t="shared" si="60"/>
        <v>2.020067871150087E-8</v>
      </c>
      <c r="I708" s="11">
        <f t="shared" si="60"/>
        <v>6.7292117184920678E-8</v>
      </c>
      <c r="J708" s="11">
        <f t="shared" si="60"/>
        <v>2.1058091997095217E-7</v>
      </c>
      <c r="K708" s="11">
        <f t="shared" si="60"/>
        <v>6.1905671621692496E-7</v>
      </c>
      <c r="L708" s="11">
        <f t="shared" si="60"/>
        <v>1.7096155350471819E-6</v>
      </c>
      <c r="M708" s="11">
        <f t="shared" si="60"/>
        <v>4.4353006723286433E-6</v>
      </c>
      <c r="N708" s="11">
        <f t="shared" si="60"/>
        <v>1.0809466799350062E-5</v>
      </c>
      <c r="O708" s="11">
        <f t="shared" si="60"/>
        <v>2.4748111981957491E-5</v>
      </c>
      <c r="P708" s="11">
        <f t="shared" ref="P708:Y717" si="61">_xlfn.NORM.DIST(P$607,$E708,$B$37+$B$38*$E708,FALSE)</f>
        <v>5.322754893393311E-5</v>
      </c>
      <c r="Q708" s="11">
        <f t="shared" si="61"/>
        <v>1.0754431511952829E-4</v>
      </c>
      <c r="R708" s="11">
        <f t="shared" si="61"/>
        <v>2.041244574108976E-4</v>
      </c>
      <c r="S708" s="11">
        <f t="shared" si="61"/>
        <v>3.6396466546914467E-4</v>
      </c>
      <c r="T708" s="11">
        <f t="shared" si="61"/>
        <v>6.096491860593747E-4</v>
      </c>
      <c r="U708" s="11">
        <f t="shared" si="61"/>
        <v>9.5930645799010303E-4</v>
      </c>
      <c r="V708" s="11">
        <f t="shared" si="61"/>
        <v>1.4180493097703517E-3</v>
      </c>
      <c r="W708" s="11">
        <f t="shared" si="61"/>
        <v>1.9691640223437517E-3</v>
      </c>
      <c r="X708" s="11">
        <f t="shared" si="61"/>
        <v>2.5687926317297838E-3</v>
      </c>
      <c r="Y708" s="11">
        <f t="shared" si="61"/>
        <v>3.14798602837568E-3</v>
      </c>
      <c r="Z708" s="11">
        <f t="shared" ref="Z708:AI717" si="62">_xlfn.NORM.DIST(Z$607,$E708,$B$37+$B$38*$E708,FALSE)</f>
        <v>3.6240413173975442E-3</v>
      </c>
      <c r="AA708" s="11">
        <f t="shared" si="62"/>
        <v>3.9193141863559265E-3</v>
      </c>
      <c r="AB708" s="11">
        <f t="shared" si="62"/>
        <v>3.9818382435616332E-3</v>
      </c>
      <c r="AC708" s="11">
        <f t="shared" si="62"/>
        <v>3.8002637787407341E-3</v>
      </c>
      <c r="AD708" s="11">
        <f t="shared" si="62"/>
        <v>3.4072222730311E-3</v>
      </c>
      <c r="AE708" s="11">
        <f t="shared" si="62"/>
        <v>2.8697481506272928E-3</v>
      </c>
      <c r="AF708" s="11">
        <f t="shared" si="62"/>
        <v>2.2706160228874953E-3</v>
      </c>
      <c r="AG708" s="11">
        <f t="shared" si="62"/>
        <v>1.6877192601611924E-3</v>
      </c>
      <c r="AH708" s="11">
        <f t="shared" si="62"/>
        <v>1.1784558315315813E-3</v>
      </c>
      <c r="AI708" s="11">
        <f t="shared" si="62"/>
        <v>7.7300625468625258E-4</v>
      </c>
      <c r="AJ708" s="11">
        <f t="shared" ref="AJ708:AT717" si="63">_xlfn.NORM.DIST(AJ$607,$E708,$B$37+$B$38*$E708,FALSE)</f>
        <v>4.7633149831487594E-4</v>
      </c>
      <c r="AK708" s="11">
        <f t="shared" si="63"/>
        <v>2.757351858974644E-4</v>
      </c>
      <c r="AL708" s="11">
        <f t="shared" si="63"/>
        <v>1.499448906039865E-4</v>
      </c>
      <c r="AM708" s="11">
        <f t="shared" si="63"/>
        <v>7.6599820047079493E-5</v>
      </c>
      <c r="AN708" s="11">
        <f t="shared" si="63"/>
        <v>3.6760416378246938E-5</v>
      </c>
      <c r="AO708" s="11">
        <f t="shared" si="63"/>
        <v>1.6572563408174244E-5</v>
      </c>
      <c r="AP708" s="11">
        <f t="shared" si="63"/>
        <v>7.0186817682693736E-6</v>
      </c>
      <c r="AQ708" s="11">
        <f t="shared" si="63"/>
        <v>2.7924024401818318E-6</v>
      </c>
      <c r="AR708" s="11">
        <f t="shared" si="63"/>
        <v>1.0436552471116936E-6</v>
      </c>
      <c r="AS708" s="11">
        <f t="shared" si="63"/>
        <v>3.664314219449885E-7</v>
      </c>
      <c r="AT708" s="11">
        <f t="shared" si="63"/>
        <v>1.2086065671218431E-7</v>
      </c>
      <c r="AV708" s="11">
        <f t="shared" si="46"/>
        <v>3.9999947179674811E-2</v>
      </c>
      <c r="AX708" s="15">
        <f t="shared" ca="1" si="44"/>
        <v>1.95313322978736</v>
      </c>
      <c r="AZ708" s="14">
        <f t="shared" ca="1" si="47"/>
        <v>11.776944495975329</v>
      </c>
    </row>
    <row r="709" spans="1:52" x14ac:dyDescent="0.2">
      <c r="A709" s="9" t="str">
        <f t="shared" si="41"/>
        <v>Italy</v>
      </c>
      <c r="B709" s="13">
        <f t="shared" si="42"/>
        <v>2.4696799999999963E-2</v>
      </c>
      <c r="C709" s="12">
        <f t="shared" si="45"/>
        <v>-1.9651783398611011</v>
      </c>
      <c r="E709" s="15">
        <f t="shared" si="43"/>
        <v>596.51783398611008</v>
      </c>
      <c r="F709" s="11">
        <f t="shared" si="60"/>
        <v>7.4831287795683644E-11</v>
      </c>
      <c r="G709" s="11">
        <f t="shared" si="60"/>
        <v>3.2223486321208529E-10</v>
      </c>
      <c r="H709" s="11">
        <f t="shared" si="60"/>
        <v>1.3035221859136032E-9</v>
      </c>
      <c r="I709" s="11">
        <f t="shared" si="60"/>
        <v>4.9535998736942816E-9</v>
      </c>
      <c r="J709" s="11">
        <f t="shared" si="60"/>
        <v>1.7683979990153823E-8</v>
      </c>
      <c r="K709" s="11">
        <f t="shared" si="60"/>
        <v>5.9305599572118951E-8</v>
      </c>
      <c r="L709" s="11">
        <f t="shared" si="60"/>
        <v>1.8683919261703473E-7</v>
      </c>
      <c r="M709" s="11">
        <f t="shared" si="60"/>
        <v>5.529639996631261E-7</v>
      </c>
      <c r="N709" s="11">
        <f t="shared" si="60"/>
        <v>1.5373838994887696E-6</v>
      </c>
      <c r="O709" s="11">
        <f t="shared" si="60"/>
        <v>4.0153591292488015E-6</v>
      </c>
      <c r="P709" s="11">
        <f t="shared" si="61"/>
        <v>9.851969409508192E-6</v>
      </c>
      <c r="Q709" s="11">
        <f t="shared" si="61"/>
        <v>2.2707969909808953E-5</v>
      </c>
      <c r="R709" s="11">
        <f t="shared" si="61"/>
        <v>4.9168862404088877E-5</v>
      </c>
      <c r="S709" s="11">
        <f t="shared" si="61"/>
        <v>1.0001349532633493E-4</v>
      </c>
      <c r="T709" s="11">
        <f t="shared" si="61"/>
        <v>1.9111010255165128E-4</v>
      </c>
      <c r="U709" s="11">
        <f t="shared" si="61"/>
        <v>3.4305620615300792E-4</v>
      </c>
      <c r="V709" s="11">
        <f t="shared" si="61"/>
        <v>5.7850019576915547E-4</v>
      </c>
      <c r="W709" s="11">
        <f t="shared" si="61"/>
        <v>9.1642796843045035E-4</v>
      </c>
      <c r="X709" s="11">
        <f t="shared" si="61"/>
        <v>1.3637970744965172E-3</v>
      </c>
      <c r="Y709" s="11">
        <f t="shared" si="61"/>
        <v>1.9065920111305933E-3</v>
      </c>
      <c r="Z709" s="11">
        <f t="shared" si="62"/>
        <v>2.503931122625566E-3</v>
      </c>
      <c r="AA709" s="11">
        <f t="shared" si="62"/>
        <v>3.0891826176554331E-3</v>
      </c>
      <c r="AB709" s="11">
        <f t="shared" si="62"/>
        <v>3.5803161832326262E-3</v>
      </c>
      <c r="AC709" s="11">
        <f t="shared" si="62"/>
        <v>3.8981251267609205E-3</v>
      </c>
      <c r="AD709" s="11">
        <f t="shared" si="62"/>
        <v>3.9870048537079409E-3</v>
      </c>
      <c r="AE709" s="11">
        <f t="shared" si="62"/>
        <v>3.8308429514841546E-3</v>
      </c>
      <c r="AF709" s="11">
        <f t="shared" si="62"/>
        <v>3.4577893051240239E-3</v>
      </c>
      <c r="AG709" s="11">
        <f t="shared" si="62"/>
        <v>2.9319685006769115E-3</v>
      </c>
      <c r="AH709" s="11">
        <f t="shared" si="62"/>
        <v>2.3354827750107447E-3</v>
      </c>
      <c r="AI709" s="11">
        <f t="shared" si="62"/>
        <v>1.7476345897383598E-3</v>
      </c>
      <c r="AJ709" s="11">
        <f t="shared" si="63"/>
        <v>1.2285170548857415E-3</v>
      </c>
      <c r="AK709" s="11">
        <f t="shared" si="63"/>
        <v>8.1127546675630101E-4</v>
      </c>
      <c r="AL709" s="11">
        <f t="shared" si="63"/>
        <v>5.0328280288712297E-4</v>
      </c>
      <c r="AM709" s="11">
        <f t="shared" si="63"/>
        <v>2.933002503223203E-4</v>
      </c>
      <c r="AN709" s="11">
        <f t="shared" si="63"/>
        <v>1.6057183530234683E-4</v>
      </c>
      <c r="AO709" s="11">
        <f t="shared" si="63"/>
        <v>8.2581526003658112E-5</v>
      </c>
      <c r="AP709" s="11">
        <f t="shared" si="63"/>
        <v>3.9898175033754949E-5</v>
      </c>
      <c r="AQ709" s="11">
        <f t="shared" si="63"/>
        <v>1.8108386424116196E-5</v>
      </c>
      <c r="AR709" s="11">
        <f t="shared" si="63"/>
        <v>7.7208136555374813E-6</v>
      </c>
      <c r="AS709" s="11">
        <f t="shared" si="63"/>
        <v>3.0924521097881513E-6</v>
      </c>
      <c r="AT709" s="11">
        <f t="shared" si="63"/>
        <v>1.16358868587138E-6</v>
      </c>
      <c r="AV709" s="11">
        <f t="shared" si="46"/>
        <v>3.9999392423653142E-2</v>
      </c>
      <c r="AX709" s="15">
        <f t="shared" ca="1" si="44"/>
        <v>3.4076225420927897</v>
      </c>
      <c r="AZ709" s="14">
        <f t="shared" ca="1" si="47"/>
        <v>14.224704515211341</v>
      </c>
    </row>
    <row r="710" spans="1:52" x14ac:dyDescent="0.2">
      <c r="A710" s="9" t="str">
        <f t="shared" si="41"/>
        <v>Jamaica</v>
      </c>
      <c r="B710" s="13">
        <f t="shared" si="42"/>
        <v>0.4432741</v>
      </c>
      <c r="C710" s="12">
        <f t="shared" si="45"/>
        <v>-0.14267330566147537</v>
      </c>
      <c r="E710" s="15">
        <f t="shared" si="43"/>
        <v>414.26733056614756</v>
      </c>
      <c r="F710" s="11">
        <f t="shared" si="60"/>
        <v>7.4866083637528954E-7</v>
      </c>
      <c r="G710" s="11">
        <f t="shared" si="60"/>
        <v>2.0440826490230885E-6</v>
      </c>
      <c r="H710" s="11">
        <f t="shared" si="60"/>
        <v>5.2428614780566466E-6</v>
      </c>
      <c r="I710" s="11">
        <f t="shared" si="60"/>
        <v>1.263266297436884E-5</v>
      </c>
      <c r="J710" s="11">
        <f t="shared" si="60"/>
        <v>2.8594205308685889E-5</v>
      </c>
      <c r="K710" s="11">
        <f t="shared" si="60"/>
        <v>6.0801983520247784E-5</v>
      </c>
      <c r="L710" s="11">
        <f t="shared" si="60"/>
        <v>1.2145462528001477E-4</v>
      </c>
      <c r="M710" s="11">
        <f t="shared" si="60"/>
        <v>2.2791188044206189E-4</v>
      </c>
      <c r="N710" s="11">
        <f t="shared" si="60"/>
        <v>4.0176903808059744E-4</v>
      </c>
      <c r="O710" s="11">
        <f t="shared" si="60"/>
        <v>6.6533835634380659E-4</v>
      </c>
      <c r="P710" s="11">
        <f t="shared" si="61"/>
        <v>1.0350593470547574E-3</v>
      </c>
      <c r="Q710" s="11">
        <f t="shared" si="61"/>
        <v>1.5126711955199999E-3</v>
      </c>
      <c r="R710" s="11">
        <f t="shared" si="61"/>
        <v>2.0767318208677055E-3</v>
      </c>
      <c r="S710" s="11">
        <f t="shared" si="61"/>
        <v>2.6783843130751312E-3</v>
      </c>
      <c r="T710" s="11">
        <f t="shared" si="61"/>
        <v>3.2450542592172686E-3</v>
      </c>
      <c r="U710" s="11">
        <f t="shared" si="61"/>
        <v>3.6934109113176093E-3</v>
      </c>
      <c r="V710" s="11">
        <f t="shared" si="61"/>
        <v>3.9490250423101537E-3</v>
      </c>
      <c r="W710" s="11">
        <f t="shared" si="61"/>
        <v>3.9665117264614577E-3</v>
      </c>
      <c r="X710" s="11">
        <f t="shared" si="61"/>
        <v>3.7426928905549589E-3</v>
      </c>
      <c r="Y710" s="11">
        <f t="shared" si="61"/>
        <v>3.3175405259552489E-3</v>
      </c>
      <c r="Z710" s="11">
        <f t="shared" si="62"/>
        <v>2.7625164715459412E-3</v>
      </c>
      <c r="AA710" s="11">
        <f t="shared" si="62"/>
        <v>2.1609768304598062E-3</v>
      </c>
      <c r="AB710" s="11">
        <f t="shared" si="62"/>
        <v>1.5880052711880889E-3</v>
      </c>
      <c r="AC710" s="11">
        <f t="shared" si="62"/>
        <v>1.0962519117723372E-3</v>
      </c>
      <c r="AD710" s="11">
        <f t="shared" si="62"/>
        <v>7.1092761266346052E-4</v>
      </c>
      <c r="AE710" s="11">
        <f t="shared" si="62"/>
        <v>4.331087886475138E-4</v>
      </c>
      <c r="AF710" s="11">
        <f t="shared" si="62"/>
        <v>2.4787070684491845E-4</v>
      </c>
      <c r="AG710" s="11">
        <f t="shared" si="62"/>
        <v>1.3326312979870233E-4</v>
      </c>
      <c r="AH710" s="11">
        <f t="shared" si="62"/>
        <v>6.7305632103643387E-5</v>
      </c>
      <c r="AI710" s="11">
        <f t="shared" si="62"/>
        <v>3.19337117388187E-5</v>
      </c>
      <c r="AJ710" s="11">
        <f t="shared" si="63"/>
        <v>1.4233247093059603E-5</v>
      </c>
      <c r="AK710" s="11">
        <f t="shared" si="63"/>
        <v>5.959573385658735E-6</v>
      </c>
      <c r="AL710" s="11">
        <f t="shared" si="63"/>
        <v>2.3441367848960175E-6</v>
      </c>
      <c r="AM710" s="11">
        <f t="shared" si="63"/>
        <v>8.6617834696857421E-7</v>
      </c>
      <c r="AN710" s="11">
        <f t="shared" si="63"/>
        <v>3.0066874901952842E-7</v>
      </c>
      <c r="AO710" s="11">
        <f t="shared" si="63"/>
        <v>9.804509085049907E-8</v>
      </c>
      <c r="AP710" s="11">
        <f t="shared" si="63"/>
        <v>3.003447264063019E-8</v>
      </c>
      <c r="AQ710" s="11">
        <f t="shared" si="63"/>
        <v>8.6431243877679294E-9</v>
      </c>
      <c r="AR710" s="11">
        <f t="shared" si="63"/>
        <v>2.3365663100147261E-9</v>
      </c>
      <c r="AS710" s="11">
        <f t="shared" si="63"/>
        <v>5.9339249968405353E-10</v>
      </c>
      <c r="AT710" s="11">
        <f t="shared" si="63"/>
        <v>1.4156718281674916E-10</v>
      </c>
      <c r="AV710" s="11">
        <f t="shared" si="46"/>
        <v>3.9999624054584237E-2</v>
      </c>
      <c r="AX710" s="15">
        <f t="shared" ca="1" si="44"/>
        <v>1.3844018410208552</v>
      </c>
      <c r="AZ710" s="14">
        <f t="shared" ca="1" si="47"/>
        <v>21.474924237004529</v>
      </c>
    </row>
    <row r="711" spans="1:52" x14ac:dyDescent="0.2">
      <c r="A711" s="9" t="str">
        <f t="shared" si="41"/>
        <v>Japan</v>
      </c>
      <c r="B711" s="13">
        <f t="shared" si="42"/>
        <v>1.0340499999999975E-2</v>
      </c>
      <c r="C711" s="12">
        <f t="shared" si="45"/>
        <v>-2.313758007350537</v>
      </c>
      <c r="E711" s="15">
        <f t="shared" si="43"/>
        <v>631.37580073505364</v>
      </c>
      <c r="F711" s="11">
        <f t="shared" si="60"/>
        <v>8.8034378418744468E-12</v>
      </c>
      <c r="G711" s="11">
        <f t="shared" si="60"/>
        <v>4.1360727143388527E-11</v>
      </c>
      <c r="H711" s="11">
        <f t="shared" si="60"/>
        <v>1.8254948970371066E-10</v>
      </c>
      <c r="I711" s="11">
        <f t="shared" si="60"/>
        <v>7.5688461256262626E-10</v>
      </c>
      <c r="J711" s="11">
        <f t="shared" si="60"/>
        <v>2.9480532504572437E-9</v>
      </c>
      <c r="K711" s="11">
        <f t="shared" si="60"/>
        <v>1.0786922699092644E-8</v>
      </c>
      <c r="L711" s="11">
        <f t="shared" si="60"/>
        <v>3.7078008871933868E-8</v>
      </c>
      <c r="M711" s="11">
        <f t="shared" si="60"/>
        <v>1.1972692719254779E-7</v>
      </c>
      <c r="N711" s="11">
        <f t="shared" si="60"/>
        <v>3.6318162183169223E-7</v>
      </c>
      <c r="O711" s="11">
        <f t="shared" si="60"/>
        <v>1.0349335974631128E-6</v>
      </c>
      <c r="P711" s="11">
        <f t="shared" si="61"/>
        <v>2.7704971190446401E-6</v>
      </c>
      <c r="Q711" s="11">
        <f t="shared" si="61"/>
        <v>6.9672198488675159E-6</v>
      </c>
      <c r="R711" s="11">
        <f t="shared" si="61"/>
        <v>1.6459548638137707E-5</v>
      </c>
      <c r="S711" s="11">
        <f t="shared" si="61"/>
        <v>3.6528591217105444E-5</v>
      </c>
      <c r="T711" s="11">
        <f t="shared" si="61"/>
        <v>7.6156069203860545E-5</v>
      </c>
      <c r="U711" s="11">
        <f t="shared" si="61"/>
        <v>1.4915324668536843E-4</v>
      </c>
      <c r="V711" s="11">
        <f t="shared" si="61"/>
        <v>2.7442109795363019E-4</v>
      </c>
      <c r="W711" s="11">
        <f t="shared" si="61"/>
        <v>4.7430628424924233E-4</v>
      </c>
      <c r="X711" s="11">
        <f t="shared" si="61"/>
        <v>7.7011725629549943E-4</v>
      </c>
      <c r="Y711" s="11">
        <f t="shared" si="61"/>
        <v>1.1746579596080644E-3</v>
      </c>
      <c r="Z711" s="11">
        <f t="shared" si="62"/>
        <v>1.6831491097042692E-3</v>
      </c>
      <c r="AA711" s="11">
        <f t="shared" si="62"/>
        <v>2.2656371248129963E-3</v>
      </c>
      <c r="AB711" s="11">
        <f t="shared" si="62"/>
        <v>2.8649345709059826E-3</v>
      </c>
      <c r="AC711" s="11">
        <f t="shared" si="62"/>
        <v>3.4032641471797146E-3</v>
      </c>
      <c r="AD711" s="11">
        <f t="shared" si="62"/>
        <v>3.797809739439841E-3</v>
      </c>
      <c r="AE711" s="11">
        <f t="shared" si="62"/>
        <v>3.9813223706274053E-3</v>
      </c>
      <c r="AF711" s="11">
        <f t="shared" si="62"/>
        <v>3.9208306029951939E-3</v>
      </c>
      <c r="AG711" s="11">
        <f t="shared" si="62"/>
        <v>3.6273161482235127E-3</v>
      </c>
      <c r="AH711" s="11">
        <f t="shared" si="62"/>
        <v>3.1524581814023553E-3</v>
      </c>
      <c r="AI711" s="11">
        <f t="shared" si="62"/>
        <v>2.5737707085514579E-3</v>
      </c>
      <c r="AJ711" s="11">
        <f t="shared" si="63"/>
        <v>1.97399918318976E-3</v>
      </c>
      <c r="AK711" s="11">
        <f t="shared" si="63"/>
        <v>1.4222655088900744E-3</v>
      </c>
      <c r="AL711" s="11">
        <f t="shared" si="63"/>
        <v>9.6265569092344094E-4</v>
      </c>
      <c r="AM711" s="11">
        <f t="shared" si="63"/>
        <v>6.120936610425308E-4</v>
      </c>
      <c r="AN711" s="11">
        <f t="shared" si="63"/>
        <v>3.6561278671052953E-4</v>
      </c>
      <c r="AO711" s="11">
        <f t="shared" si="63"/>
        <v>2.0515469727259693E-4</v>
      </c>
      <c r="AP711" s="11">
        <f t="shared" si="63"/>
        <v>1.0814293423281173E-4</v>
      </c>
      <c r="AQ711" s="11">
        <f t="shared" si="63"/>
        <v>5.3551473832951204E-5</v>
      </c>
      <c r="AR711" s="11">
        <f t="shared" si="63"/>
        <v>2.4911581626862506E-5</v>
      </c>
      <c r="AS711" s="11">
        <f t="shared" si="63"/>
        <v>1.088648729804741E-5</v>
      </c>
      <c r="AT711" s="11">
        <f t="shared" si="63"/>
        <v>4.4692107390282016E-6</v>
      </c>
      <c r="AV711" s="11">
        <f t="shared" si="46"/>
        <v>3.999734333514976E-2</v>
      </c>
      <c r="AX711" s="15">
        <f t="shared" ca="1" si="44"/>
        <v>1.8425266718816984</v>
      </c>
      <c r="AZ711" s="14">
        <f t="shared" ca="1" si="47"/>
        <v>12.041296063605975</v>
      </c>
    </row>
    <row r="712" spans="1:52" x14ac:dyDescent="0.2">
      <c r="A712" s="9" t="str">
        <f t="shared" si="41"/>
        <v>Jordan</v>
      </c>
      <c r="B712" s="13">
        <f t="shared" si="42"/>
        <v>0.43762770000000006</v>
      </c>
      <c r="C712" s="12">
        <f t="shared" si="45"/>
        <v>-0.15698661117259974</v>
      </c>
      <c r="E712" s="15">
        <f t="shared" si="43"/>
        <v>415.69866111725997</v>
      </c>
      <c r="F712" s="11">
        <f t="shared" si="60"/>
        <v>7.0548695099983203E-7</v>
      </c>
      <c r="G712" s="11">
        <f t="shared" si="60"/>
        <v>1.9331091182319426E-6</v>
      </c>
      <c r="H712" s="11">
        <f t="shared" si="60"/>
        <v>4.9759997322255409E-6</v>
      </c>
      <c r="I712" s="11">
        <f t="shared" si="60"/>
        <v>1.2032639965521707E-5</v>
      </c>
      <c r="J712" s="11">
        <f t="shared" si="60"/>
        <v>2.7333679064298093E-5</v>
      </c>
      <c r="K712" s="11">
        <f t="shared" si="60"/>
        <v>5.8329983623130649E-5</v>
      </c>
      <c r="L712" s="11">
        <f t="shared" si="60"/>
        <v>1.1693437883500731E-4</v>
      </c>
      <c r="M712" s="11">
        <f t="shared" si="60"/>
        <v>2.202161503466841E-4</v>
      </c>
      <c r="N712" s="11">
        <f t="shared" si="60"/>
        <v>3.8959440796102547E-4</v>
      </c>
      <c r="O712" s="11">
        <f t="shared" si="60"/>
        <v>6.4748969032939804E-4</v>
      </c>
      <c r="P712" s="11">
        <f t="shared" si="61"/>
        <v>1.0109032569318335E-3</v>
      </c>
      <c r="Q712" s="11">
        <f t="shared" si="61"/>
        <v>1.482664634672982E-3</v>
      </c>
      <c r="R712" s="11">
        <f t="shared" si="61"/>
        <v>2.0428329603979461E-3</v>
      </c>
      <c r="S712" s="11">
        <f t="shared" si="61"/>
        <v>2.6441091502130598E-3</v>
      </c>
      <c r="T712" s="11">
        <f t="shared" si="61"/>
        <v>3.2150112475999595E-3</v>
      </c>
      <c r="U712" s="11">
        <f t="shared" si="61"/>
        <v>3.6723343001217623E-3</v>
      </c>
      <c r="V712" s="11">
        <f t="shared" si="61"/>
        <v>3.9405651879709305E-3</v>
      </c>
      <c r="W712" s="11">
        <f t="shared" si="61"/>
        <v>3.9722028486890394E-3</v>
      </c>
      <c r="X712" s="11">
        <f t="shared" si="61"/>
        <v>3.7614986959401036E-3</v>
      </c>
      <c r="Y712" s="11">
        <f t="shared" si="61"/>
        <v>3.3461623436955345E-3</v>
      </c>
      <c r="Z712" s="11">
        <f t="shared" si="62"/>
        <v>2.7963381925880573E-3</v>
      </c>
      <c r="AA712" s="11">
        <f t="shared" si="62"/>
        <v>2.1952752245628046E-3</v>
      </c>
      <c r="AB712" s="11">
        <f t="shared" si="62"/>
        <v>1.6189925587839461E-3</v>
      </c>
      <c r="AC712" s="11">
        <f t="shared" si="62"/>
        <v>1.1216499055800863E-3</v>
      </c>
      <c r="AD712" s="11">
        <f t="shared" si="62"/>
        <v>7.300059341434162E-4</v>
      </c>
      <c r="AE712" s="11">
        <f t="shared" si="62"/>
        <v>4.4632586125950189E-4</v>
      </c>
      <c r="AF712" s="11">
        <f t="shared" si="62"/>
        <v>2.563505820252814E-4</v>
      </c>
      <c r="AG712" s="11">
        <f t="shared" si="62"/>
        <v>1.3831623499154731E-4</v>
      </c>
      <c r="AH712" s="11">
        <f t="shared" si="62"/>
        <v>7.0108165737937277E-5</v>
      </c>
      <c r="AI712" s="11">
        <f t="shared" si="62"/>
        <v>3.3382637418100561E-5</v>
      </c>
      <c r="AJ712" s="11">
        <f t="shared" si="63"/>
        <v>1.4932388517470508E-5</v>
      </c>
      <c r="AK712" s="11">
        <f t="shared" si="63"/>
        <v>6.274722322379074E-6</v>
      </c>
      <c r="AL712" s="11">
        <f t="shared" si="63"/>
        <v>2.4769448499884065E-6</v>
      </c>
      <c r="AM712" s="11">
        <f t="shared" si="63"/>
        <v>9.1853298625872175E-7</v>
      </c>
      <c r="AN712" s="11">
        <f t="shared" si="63"/>
        <v>3.199851120880486E-7</v>
      </c>
      <c r="AO712" s="11">
        <f t="shared" si="63"/>
        <v>1.0471801046227249E-7</v>
      </c>
      <c r="AP712" s="11">
        <f t="shared" si="63"/>
        <v>3.2193603236792077E-8</v>
      </c>
      <c r="AQ712" s="11">
        <f t="shared" si="63"/>
        <v>9.2976755528589743E-9</v>
      </c>
      <c r="AR712" s="11">
        <f t="shared" si="63"/>
        <v>2.5225267586039545E-9</v>
      </c>
      <c r="AS712" s="11">
        <f t="shared" si="63"/>
        <v>6.4291531520919047E-10</v>
      </c>
      <c r="AT712" s="11">
        <f t="shared" si="63"/>
        <v>1.539318028549835E-10</v>
      </c>
      <c r="AV712" s="11">
        <f t="shared" si="46"/>
        <v>3.999964755170167E-2</v>
      </c>
      <c r="AX712" s="15">
        <f t="shared" ca="1" si="44"/>
        <v>7.1331115835034486</v>
      </c>
      <c r="AZ712" s="14">
        <f t="shared" ca="1" si="47"/>
        <v>109.92438134421943</v>
      </c>
    </row>
    <row r="713" spans="1:52" x14ac:dyDescent="0.2">
      <c r="A713" s="9" t="str">
        <f t="shared" si="41"/>
        <v>Kazakhstan</v>
      </c>
      <c r="B713" s="13">
        <f t="shared" si="42"/>
        <v>3.017369999999997E-2</v>
      </c>
      <c r="C713" s="12">
        <f t="shared" si="45"/>
        <v>-1.8782468775619481</v>
      </c>
      <c r="E713" s="15">
        <f t="shared" si="43"/>
        <v>587.82468775619486</v>
      </c>
      <c r="F713" s="11">
        <f t="shared" si="60"/>
        <v>1.2521336722659446E-10</v>
      </c>
      <c r="G713" s="11">
        <f t="shared" si="60"/>
        <v>5.2759605277521463E-10</v>
      </c>
      <c r="H713" s="11">
        <f t="shared" si="60"/>
        <v>2.0883773560129009E-9</v>
      </c>
      <c r="I713" s="11">
        <f t="shared" si="60"/>
        <v>7.7655640898195456E-9</v>
      </c>
      <c r="J713" s="11">
        <f t="shared" si="60"/>
        <v>2.7126492097003734E-8</v>
      </c>
      <c r="K713" s="11">
        <f t="shared" si="60"/>
        <v>8.9016570511361768E-8</v>
      </c>
      <c r="L713" s="11">
        <f t="shared" si="60"/>
        <v>2.7441299629277921E-7</v>
      </c>
      <c r="M713" s="11">
        <f t="shared" si="60"/>
        <v>7.9468513269877598E-7</v>
      </c>
      <c r="N713" s="11">
        <f t="shared" si="60"/>
        <v>2.1619323259081471E-6</v>
      </c>
      <c r="O713" s="11">
        <f t="shared" si="60"/>
        <v>5.5251706649060283E-6</v>
      </c>
      <c r="P713" s="11">
        <f t="shared" si="61"/>
        <v>1.3264958458108038E-5</v>
      </c>
      <c r="Q713" s="11">
        <f t="shared" si="61"/>
        <v>2.9917319951579836E-5</v>
      </c>
      <c r="R713" s="11">
        <f t="shared" si="61"/>
        <v>6.3386397926159897E-5</v>
      </c>
      <c r="S713" s="11">
        <f t="shared" si="61"/>
        <v>1.2616127061544123E-4</v>
      </c>
      <c r="T713" s="11">
        <f t="shared" si="61"/>
        <v>2.3589168397362614E-4</v>
      </c>
      <c r="U713" s="11">
        <f t="shared" si="61"/>
        <v>4.1433898902310033E-4</v>
      </c>
      <c r="V713" s="11">
        <f t="shared" si="61"/>
        <v>6.8368423906172348E-4</v>
      </c>
      <c r="W713" s="11">
        <f t="shared" si="61"/>
        <v>1.059770751585088E-3</v>
      </c>
      <c r="X713" s="11">
        <f t="shared" si="61"/>
        <v>1.5432094898223945E-3</v>
      </c>
      <c r="Y713" s="11">
        <f t="shared" si="61"/>
        <v>2.1110301506974609E-3</v>
      </c>
      <c r="Z713" s="11">
        <f t="shared" si="62"/>
        <v>2.7128175219949609E-3</v>
      </c>
      <c r="AA713" s="11">
        <f t="shared" si="62"/>
        <v>3.2749398097178047E-3</v>
      </c>
      <c r="AB713" s="11">
        <f t="shared" si="62"/>
        <v>3.7140064871238475E-3</v>
      </c>
      <c r="AC713" s="11">
        <f t="shared" si="62"/>
        <v>3.9567497932832523E-3</v>
      </c>
      <c r="AD713" s="11">
        <f t="shared" si="62"/>
        <v>3.9599628676947468E-3</v>
      </c>
      <c r="AE713" s="11">
        <f t="shared" si="62"/>
        <v>3.7230617013344863E-3</v>
      </c>
      <c r="AF713" s="11">
        <f t="shared" si="62"/>
        <v>3.2882584797233627E-3</v>
      </c>
      <c r="AG713" s="11">
        <f t="shared" si="62"/>
        <v>2.7282757235302423E-3</v>
      </c>
      <c r="AH713" s="11">
        <f t="shared" si="62"/>
        <v>2.1265086978877637E-3</v>
      </c>
      <c r="AI713" s="11">
        <f t="shared" si="62"/>
        <v>1.5570503736234708E-3</v>
      </c>
      <c r="AJ713" s="11">
        <f t="shared" si="63"/>
        <v>1.0710130376354349E-3</v>
      </c>
      <c r="AK713" s="11">
        <f t="shared" si="63"/>
        <v>6.9205951973260989E-4</v>
      </c>
      <c r="AL713" s="11">
        <f t="shared" si="63"/>
        <v>4.2009617891732118E-4</v>
      </c>
      <c r="AM713" s="11">
        <f t="shared" si="63"/>
        <v>2.3955796242579715E-4</v>
      </c>
      <c r="AN713" s="11">
        <f t="shared" si="63"/>
        <v>1.2833026307783541E-4</v>
      </c>
      <c r="AO713" s="11">
        <f t="shared" si="63"/>
        <v>6.4580908990887736E-5</v>
      </c>
      <c r="AP713" s="11">
        <f t="shared" si="63"/>
        <v>3.0530633604788937E-5</v>
      </c>
      <c r="AQ713" s="11">
        <f t="shared" si="63"/>
        <v>1.3558888083878795E-5</v>
      </c>
      <c r="AR713" s="11">
        <f t="shared" si="63"/>
        <v>5.6567753223697746E-6</v>
      </c>
      <c r="AS713" s="11">
        <f t="shared" si="63"/>
        <v>2.2170239162003678E-6</v>
      </c>
      <c r="AT713" s="11">
        <f t="shared" si="63"/>
        <v>8.162598244433817E-7</v>
      </c>
      <c r="AV713" s="11">
        <f t="shared" si="46"/>
        <v>3.9999587009493472E-2</v>
      </c>
      <c r="AX713" s="15">
        <f t="shared" ca="1" si="44"/>
        <v>2.7462429220984106</v>
      </c>
      <c r="AZ713" s="14">
        <f t="shared" ca="1" si="47"/>
        <v>11.842613223953585</v>
      </c>
    </row>
    <row r="714" spans="1:52" x14ac:dyDescent="0.2">
      <c r="A714" s="9" t="str">
        <f t="shared" si="41"/>
        <v>Kenya</v>
      </c>
      <c r="B714" s="13">
        <f t="shared" si="42"/>
        <v>0.66512309999999997</v>
      </c>
      <c r="C714" s="12">
        <f t="shared" si="45"/>
        <v>0.42648592766140564</v>
      </c>
      <c r="E714" s="15">
        <f t="shared" si="43"/>
        <v>357.35140723385945</v>
      </c>
      <c r="F714" s="11">
        <f t="shared" si="60"/>
        <v>6.7288242540331672E-6</v>
      </c>
      <c r="G714" s="11">
        <f t="shared" si="60"/>
        <v>1.5935175228372372E-5</v>
      </c>
      <c r="H714" s="11">
        <f t="shared" si="60"/>
        <v>3.5451212742615276E-5</v>
      </c>
      <c r="I714" s="11">
        <f t="shared" si="60"/>
        <v>7.4090400827681027E-5</v>
      </c>
      <c r="J714" s="11">
        <f t="shared" si="60"/>
        <v>1.4546194390882442E-4</v>
      </c>
      <c r="K714" s="11">
        <f t="shared" si="60"/>
        <v>2.6828316716127481E-4</v>
      </c>
      <c r="L714" s="11">
        <f t="shared" si="60"/>
        <v>4.6482990114635273E-4</v>
      </c>
      <c r="M714" s="11">
        <f t="shared" si="60"/>
        <v>7.5657377712526493E-4</v>
      </c>
      <c r="N714" s="11">
        <f t="shared" si="60"/>
        <v>1.1568181843948362E-3</v>
      </c>
      <c r="O714" s="11">
        <f t="shared" si="60"/>
        <v>1.6616345888411659E-3</v>
      </c>
      <c r="P714" s="11">
        <f t="shared" si="61"/>
        <v>2.242139015898648E-3</v>
      </c>
      <c r="Q714" s="11">
        <f t="shared" si="61"/>
        <v>2.8421444240051249E-3</v>
      </c>
      <c r="R714" s="11">
        <f t="shared" si="61"/>
        <v>3.3844363017292481E-3</v>
      </c>
      <c r="S714" s="11">
        <f t="shared" si="61"/>
        <v>3.7860220705577333E-3</v>
      </c>
      <c r="T714" s="11">
        <f t="shared" si="61"/>
        <v>3.9786572992260199E-3</v>
      </c>
      <c r="U714" s="11">
        <f t="shared" si="61"/>
        <v>3.9277742563370915E-3</v>
      </c>
      <c r="V714" s="11">
        <f t="shared" si="61"/>
        <v>3.6426135656521591E-3</v>
      </c>
      <c r="W714" s="11">
        <f t="shared" si="61"/>
        <v>3.1734837354195017E-3</v>
      </c>
      <c r="X714" s="11">
        <f t="shared" si="61"/>
        <v>2.597263712850165E-3</v>
      </c>
      <c r="Y714" s="11">
        <f t="shared" si="61"/>
        <v>1.9968820534001946E-3</v>
      </c>
      <c r="Z714" s="11">
        <f t="shared" si="62"/>
        <v>1.442266030303382E-3</v>
      </c>
      <c r="AA714" s="11">
        <f t="shared" si="62"/>
        <v>9.7857683396753705E-4</v>
      </c>
      <c r="AB714" s="11">
        <f t="shared" si="62"/>
        <v>6.2373638803173679E-4</v>
      </c>
      <c r="AC714" s="11">
        <f t="shared" si="62"/>
        <v>3.7347696978295546E-4</v>
      </c>
      <c r="AD714" s="11">
        <f t="shared" si="62"/>
        <v>2.1007925414329355E-4</v>
      </c>
      <c r="AE714" s="11">
        <f t="shared" si="62"/>
        <v>1.1100923302814171E-4</v>
      </c>
      <c r="AF714" s="11">
        <f t="shared" si="62"/>
        <v>5.5105079363814804E-5</v>
      </c>
      <c r="AG714" s="11">
        <f t="shared" si="62"/>
        <v>2.5696901346477679E-5</v>
      </c>
      <c r="AH714" s="11">
        <f t="shared" si="62"/>
        <v>1.1257098782499837E-5</v>
      </c>
      <c r="AI714" s="11">
        <f t="shared" si="62"/>
        <v>4.6326425509259128E-6</v>
      </c>
      <c r="AJ714" s="11">
        <f t="shared" si="63"/>
        <v>1.790967485820996E-6</v>
      </c>
      <c r="AK714" s="11">
        <f t="shared" si="63"/>
        <v>6.5043395667246717E-7</v>
      </c>
      <c r="AL714" s="11">
        <f t="shared" si="63"/>
        <v>2.2190919881614699E-7</v>
      </c>
      <c r="AM714" s="11">
        <f t="shared" si="63"/>
        <v>7.1122006376159075E-8</v>
      </c>
      <c r="AN714" s="11">
        <f t="shared" si="63"/>
        <v>2.1413580424503873E-8</v>
      </c>
      <c r="AO714" s="11">
        <f t="shared" si="63"/>
        <v>6.0566318068672875E-9</v>
      </c>
      <c r="AP714" s="11">
        <f t="shared" si="63"/>
        <v>1.6092727296089058E-9</v>
      </c>
      <c r="AQ714" s="11">
        <f t="shared" si="63"/>
        <v>4.0168417811245611E-10</v>
      </c>
      <c r="AR714" s="11">
        <f t="shared" si="63"/>
        <v>9.418817767817867E-11</v>
      </c>
      <c r="AS714" s="11">
        <f t="shared" si="63"/>
        <v>2.0747446719360368E-11</v>
      </c>
      <c r="AT714" s="11">
        <f t="shared" si="63"/>
        <v>4.2932829964960522E-12</v>
      </c>
      <c r="AV714" s="11">
        <f t="shared" si="46"/>
        <v>3.999582407505279E-2</v>
      </c>
      <c r="AX714" s="15">
        <f t="shared" ca="1" si="44"/>
        <v>47.812223623527451</v>
      </c>
      <c r="AZ714" s="14">
        <f t="shared" ca="1" si="47"/>
        <v>891.96796864136491</v>
      </c>
    </row>
    <row r="715" spans="1:52" x14ac:dyDescent="0.2">
      <c r="A715" s="9" t="str">
        <f t="shared" si="41"/>
        <v>Kiribati</v>
      </c>
      <c r="B715" s="13">
        <f t="shared" si="42"/>
        <v>0.42856720000000004</v>
      </c>
      <c r="C715" s="12">
        <f t="shared" si="45"/>
        <v>-0.18002314239344155</v>
      </c>
      <c r="E715" s="15">
        <f t="shared" si="43"/>
        <v>418.00231423934417</v>
      </c>
      <c r="F715" s="11">
        <f t="shared" si="60"/>
        <v>6.4089163231752047E-7</v>
      </c>
      <c r="G715" s="11">
        <f t="shared" si="60"/>
        <v>1.7662539455965448E-6</v>
      </c>
      <c r="H715" s="11">
        <f t="shared" si="60"/>
        <v>4.5727586883336782E-6</v>
      </c>
      <c r="I715" s="11">
        <f t="shared" si="60"/>
        <v>1.1121414234465323E-5</v>
      </c>
      <c r="J715" s="11">
        <f t="shared" si="60"/>
        <v>2.5409630245530765E-5</v>
      </c>
      <c r="K715" s="11">
        <f t="shared" si="60"/>
        <v>5.453725419138157E-5</v>
      </c>
      <c r="L715" s="11">
        <f t="shared" si="60"/>
        <v>1.0996254599847888E-4</v>
      </c>
      <c r="M715" s="11">
        <f t="shared" si="60"/>
        <v>2.0828255648459973E-4</v>
      </c>
      <c r="N715" s="11">
        <f t="shared" si="60"/>
        <v>3.7061040445745088E-4</v>
      </c>
      <c r="O715" s="11">
        <f t="shared" si="60"/>
        <v>6.1949657579457064E-4</v>
      </c>
      <c r="P715" s="11">
        <f t="shared" si="61"/>
        <v>9.7278487120095467E-4</v>
      </c>
      <c r="Q715" s="11">
        <f t="shared" si="61"/>
        <v>1.4349980149477657E-3</v>
      </c>
      <c r="R715" s="11">
        <f t="shared" si="61"/>
        <v>1.9885768884928411E-3</v>
      </c>
      <c r="S715" s="11">
        <f t="shared" si="61"/>
        <v>2.5887497498439998E-3</v>
      </c>
      <c r="T715" s="11">
        <f t="shared" si="61"/>
        <v>3.1658792549732768E-3</v>
      </c>
      <c r="U715" s="11">
        <f t="shared" si="61"/>
        <v>3.6370998089693277E-3</v>
      </c>
      <c r="V715" s="11">
        <f t="shared" si="61"/>
        <v>3.9252984787747722E-3</v>
      </c>
      <c r="W715" s="11">
        <f t="shared" si="61"/>
        <v>3.9796671274881642E-3</v>
      </c>
      <c r="X715" s="11">
        <f t="shared" si="61"/>
        <v>3.790333329971357E-3</v>
      </c>
      <c r="Y715" s="11">
        <f t="shared" si="61"/>
        <v>3.3912878658740424E-3</v>
      </c>
      <c r="Z715" s="11">
        <f t="shared" si="62"/>
        <v>2.8504176753131462E-3</v>
      </c>
      <c r="AA715" s="11">
        <f t="shared" si="62"/>
        <v>2.2506550830936182E-3</v>
      </c>
      <c r="AB715" s="11">
        <f t="shared" si="62"/>
        <v>1.6694214136086494E-3</v>
      </c>
      <c r="AC715" s="11">
        <f t="shared" si="62"/>
        <v>1.1632675434971715E-3</v>
      </c>
      <c r="AD715" s="11">
        <f t="shared" si="62"/>
        <v>7.6146480833785368E-4</v>
      </c>
      <c r="AE715" s="11">
        <f t="shared" si="62"/>
        <v>4.6824878345715299E-4</v>
      </c>
      <c r="AF715" s="11">
        <f t="shared" si="62"/>
        <v>2.7049551800631004E-4</v>
      </c>
      <c r="AG715" s="11">
        <f t="shared" si="62"/>
        <v>1.4679122136918124E-4</v>
      </c>
      <c r="AH715" s="11">
        <f t="shared" si="62"/>
        <v>7.4833608835677966E-5</v>
      </c>
      <c r="AI715" s="11">
        <f t="shared" si="62"/>
        <v>3.5838505415171972E-5</v>
      </c>
      <c r="AJ715" s="11">
        <f t="shared" si="63"/>
        <v>1.6123513481684033E-5</v>
      </c>
      <c r="AK715" s="11">
        <f t="shared" si="63"/>
        <v>6.814375718029385E-6</v>
      </c>
      <c r="AL715" s="11">
        <f t="shared" si="63"/>
        <v>2.7055094810247691E-6</v>
      </c>
      <c r="AM715" s="11">
        <f t="shared" si="63"/>
        <v>1.0090870670099287E-6</v>
      </c>
      <c r="AN715" s="11">
        <f t="shared" si="63"/>
        <v>3.5356137550408954E-7</v>
      </c>
      <c r="AO715" s="11">
        <f t="shared" si="63"/>
        <v>1.1637443472455019E-7</v>
      </c>
      <c r="AP715" s="11">
        <f t="shared" si="63"/>
        <v>3.5983793762083725E-8</v>
      </c>
      <c r="AQ715" s="11">
        <f t="shared" si="63"/>
        <v>1.0452325080674235E-8</v>
      </c>
      <c r="AR715" s="11">
        <f t="shared" si="63"/>
        <v>2.8521703620836779E-9</v>
      </c>
      <c r="AS715" s="11">
        <f t="shared" si="63"/>
        <v>7.3113001249048085E-10</v>
      </c>
      <c r="AT715" s="11">
        <f t="shared" si="63"/>
        <v>1.7606391547094019E-10</v>
      </c>
      <c r="AV715" s="11">
        <f t="shared" si="46"/>
        <v>3.9999682454184261E-2</v>
      </c>
      <c r="AX715" s="15">
        <f t="shared" ca="1" si="44"/>
        <v>7.4017202735246146E-2</v>
      </c>
      <c r="AZ715" s="14">
        <f t="shared" ca="1" si="47"/>
        <v>1.1284031734321383</v>
      </c>
    </row>
    <row r="716" spans="1:52" x14ac:dyDescent="0.2">
      <c r="A716" s="9" t="str">
        <f t="shared" si="41"/>
        <v>Kuwait</v>
      </c>
      <c r="B716" s="13">
        <f t="shared" si="42"/>
        <v>0.4188094</v>
      </c>
      <c r="C716" s="12">
        <f t="shared" si="45"/>
        <v>-0.20494025975693789</v>
      </c>
      <c r="E716" s="15">
        <f t="shared" si="43"/>
        <v>420.49402597569377</v>
      </c>
      <c r="F716" s="11">
        <f t="shared" si="60"/>
        <v>5.7731949091478059E-7</v>
      </c>
      <c r="G716" s="11">
        <f t="shared" si="60"/>
        <v>1.600995478196091E-6</v>
      </c>
      <c r="H716" s="11">
        <f t="shared" si="60"/>
        <v>4.1708117226934531E-6</v>
      </c>
      <c r="I716" s="11">
        <f t="shared" si="60"/>
        <v>1.0207224353402283E-5</v>
      </c>
      <c r="J716" s="11">
        <f t="shared" si="60"/>
        <v>2.3466662676634106E-5</v>
      </c>
      <c r="K716" s="11">
        <f t="shared" si="60"/>
        <v>5.0681749197291911E-5</v>
      </c>
      <c r="L716" s="11">
        <f t="shared" si="60"/>
        <v>1.028273053857935E-4</v>
      </c>
      <c r="M716" s="11">
        <f t="shared" si="60"/>
        <v>1.9598458325678742E-4</v>
      </c>
      <c r="N716" s="11">
        <f t="shared" si="60"/>
        <v>3.5090694144397237E-4</v>
      </c>
      <c r="O716" s="11">
        <f t="shared" si="60"/>
        <v>5.902263628476082E-4</v>
      </c>
      <c r="P716" s="11">
        <f t="shared" si="61"/>
        <v>9.3261381165391823E-4</v>
      </c>
      <c r="Q716" s="11">
        <f t="shared" si="61"/>
        <v>1.3843365229490878E-3</v>
      </c>
      <c r="R716" s="11">
        <f t="shared" si="61"/>
        <v>1.930359094618689E-3</v>
      </c>
      <c r="S716" s="11">
        <f t="shared" si="61"/>
        <v>2.5286640250672112E-3</v>
      </c>
      <c r="T716" s="11">
        <f t="shared" si="61"/>
        <v>3.1117217018036404E-3</v>
      </c>
      <c r="U716" s="11">
        <f t="shared" si="61"/>
        <v>3.5972196938508501E-3</v>
      </c>
      <c r="V716" s="11">
        <f t="shared" si="61"/>
        <v>3.9065174710793717E-3</v>
      </c>
      <c r="W716" s="11">
        <f t="shared" si="61"/>
        <v>3.9853748365732671E-3</v>
      </c>
      <c r="X716" s="11">
        <f t="shared" si="61"/>
        <v>3.8194882001845762E-3</v>
      </c>
      <c r="Y716" s="11">
        <f t="shared" si="61"/>
        <v>3.4387275323668849E-3</v>
      </c>
      <c r="Z716" s="11">
        <f t="shared" si="62"/>
        <v>2.9083519033665092E-3</v>
      </c>
      <c r="AA716" s="11">
        <f t="shared" si="62"/>
        <v>2.3107488036977091E-3</v>
      </c>
      <c r="AB716" s="11">
        <f t="shared" si="62"/>
        <v>1.7247061607686539E-3</v>
      </c>
      <c r="AC716" s="11">
        <f t="shared" si="62"/>
        <v>1.2093000961639032E-3</v>
      </c>
      <c r="AD716" s="11">
        <f t="shared" si="62"/>
        <v>7.9654378791546229E-4</v>
      </c>
      <c r="AE716" s="11">
        <f t="shared" si="62"/>
        <v>4.9288070555018328E-4</v>
      </c>
      <c r="AF716" s="11">
        <f t="shared" si="62"/>
        <v>2.8650392421005188E-4</v>
      </c>
      <c r="AG716" s="11">
        <f t="shared" si="62"/>
        <v>1.5645012953339083E-4</v>
      </c>
      <c r="AH716" s="11">
        <f t="shared" si="62"/>
        <v>8.0256067209396277E-5</v>
      </c>
      <c r="AI716" s="11">
        <f t="shared" si="62"/>
        <v>3.8675542671598208E-5</v>
      </c>
      <c r="AJ716" s="11">
        <f t="shared" si="63"/>
        <v>1.7508605324309167E-5</v>
      </c>
      <c r="AK716" s="11">
        <f t="shared" si="63"/>
        <v>7.4460043363646257E-6</v>
      </c>
      <c r="AL716" s="11">
        <f t="shared" si="63"/>
        <v>2.9747577965667456E-6</v>
      </c>
      <c r="AM716" s="11">
        <f t="shared" si="63"/>
        <v>1.1164429431785194E-6</v>
      </c>
      <c r="AN716" s="11">
        <f t="shared" si="63"/>
        <v>3.9362080878363499E-7</v>
      </c>
      <c r="AO716" s="11">
        <f t="shared" si="63"/>
        <v>1.3036954825436479E-7</v>
      </c>
      <c r="AP716" s="11">
        <f t="shared" si="63"/>
        <v>4.0563074654606412E-8</v>
      </c>
      <c r="AQ716" s="11">
        <f t="shared" si="63"/>
        <v>1.1856108576431719E-8</v>
      </c>
      <c r="AR716" s="11">
        <f t="shared" si="63"/>
        <v>3.2554427612845527E-9</v>
      </c>
      <c r="AS716" s="11">
        <f t="shared" si="63"/>
        <v>8.3972011115159231E-10</v>
      </c>
      <c r="AT716" s="11">
        <f t="shared" si="63"/>
        <v>2.0347714728904577E-10</v>
      </c>
      <c r="AV716" s="11">
        <f t="shared" si="46"/>
        <v>3.9999716485668364E-2</v>
      </c>
      <c r="AX716" s="15">
        <f t="shared" ca="1" si="44"/>
        <v>1.875498370954336</v>
      </c>
      <c r="AZ716" s="14">
        <f t="shared" ca="1" si="47"/>
        <v>28.252604347901112</v>
      </c>
    </row>
    <row r="717" spans="1:52" x14ac:dyDescent="0.2">
      <c r="A717" s="9" t="str">
        <f t="shared" si="41"/>
        <v>Kyrgyzstan</v>
      </c>
      <c r="B717" s="13">
        <f t="shared" si="42"/>
        <v>0.48089490000000001</v>
      </c>
      <c r="C717" s="12">
        <f t="shared" si="45"/>
        <v>-4.7907703420943158E-2</v>
      </c>
      <c r="E717" s="15">
        <f t="shared" si="43"/>
        <v>404.79077034209433</v>
      </c>
      <c r="F717" s="11">
        <f t="shared" si="60"/>
        <v>1.1036506428311945E-6</v>
      </c>
      <c r="G717" s="11">
        <f t="shared" si="60"/>
        <v>2.942767240472094E-6</v>
      </c>
      <c r="H717" s="11">
        <f t="shared" si="60"/>
        <v>7.3711763206120426E-6</v>
      </c>
      <c r="I717" s="11">
        <f t="shared" si="60"/>
        <v>1.7344999101671196E-5</v>
      </c>
      <c r="J717" s="11">
        <f t="shared" si="60"/>
        <v>3.8341434589544348E-5</v>
      </c>
      <c r="K717" s="11">
        <f t="shared" si="60"/>
        <v>7.9619423773690074E-5</v>
      </c>
      <c r="L717" s="11">
        <f t="shared" si="60"/>
        <v>1.5531961190739455E-4</v>
      </c>
      <c r="M717" s="11">
        <f t="shared" si="60"/>
        <v>2.8463621662821466E-4</v>
      </c>
      <c r="N717" s="11">
        <f t="shared" si="60"/>
        <v>4.9001639900710385E-4</v>
      </c>
      <c r="O717" s="11">
        <f t="shared" si="60"/>
        <v>7.9247882310578264E-4</v>
      </c>
      <c r="P717" s="11">
        <f t="shared" si="61"/>
        <v>1.203985652917826E-3</v>
      </c>
      <c r="Q717" s="11">
        <f t="shared" si="61"/>
        <v>1.7183497051566593E-3</v>
      </c>
      <c r="R717" s="11">
        <f t="shared" si="61"/>
        <v>2.3038722225772524E-3</v>
      </c>
      <c r="S717" s="11">
        <f t="shared" si="61"/>
        <v>2.9017622016915419E-3</v>
      </c>
      <c r="T717" s="11">
        <f t="shared" si="61"/>
        <v>3.4333797780225495E-3</v>
      </c>
      <c r="U717" s="11">
        <f t="shared" si="61"/>
        <v>3.8162644820995658E-3</v>
      </c>
      <c r="V717" s="11">
        <f t="shared" si="61"/>
        <v>3.984847271918569E-3</v>
      </c>
      <c r="W717" s="11">
        <f t="shared" si="61"/>
        <v>3.9087823717415971E-3</v>
      </c>
      <c r="X717" s="11">
        <f t="shared" si="61"/>
        <v>3.6018688561700505E-3</v>
      </c>
      <c r="Y717" s="11">
        <f t="shared" si="61"/>
        <v>3.1179625614507758E-3</v>
      </c>
      <c r="Z717" s="11">
        <f t="shared" si="62"/>
        <v>2.5355401447215678E-3</v>
      </c>
      <c r="AA717" s="11">
        <f t="shared" si="62"/>
        <v>1.9369868877498178E-3</v>
      </c>
      <c r="AB717" s="11">
        <f t="shared" si="62"/>
        <v>1.3900789455607541E-3</v>
      </c>
      <c r="AC717" s="11">
        <f t="shared" si="62"/>
        <v>9.3714942920987909E-4</v>
      </c>
      <c r="AD717" s="11">
        <f t="shared" si="62"/>
        <v>5.9351926386269995E-4</v>
      </c>
      <c r="AE717" s="11">
        <f t="shared" si="62"/>
        <v>3.5311599385396249E-4</v>
      </c>
      <c r="AF717" s="11">
        <f t="shared" si="62"/>
        <v>1.9735882592448954E-4</v>
      </c>
      <c r="AG717" s="11">
        <f t="shared" si="62"/>
        <v>1.0362208151552266E-4</v>
      </c>
      <c r="AH717" s="11">
        <f t="shared" si="62"/>
        <v>5.1109857006206846E-5</v>
      </c>
      <c r="AI717" s="11">
        <f t="shared" si="62"/>
        <v>2.3681740327281862E-5</v>
      </c>
      <c r="AJ717" s="11">
        <f t="shared" si="63"/>
        <v>1.0308112707578541E-5</v>
      </c>
      <c r="AK717" s="11">
        <f t="shared" si="63"/>
        <v>4.2150360852866171E-6</v>
      </c>
      <c r="AL717" s="11">
        <f t="shared" si="63"/>
        <v>1.6191237023745898E-6</v>
      </c>
      <c r="AM717" s="11">
        <f t="shared" si="63"/>
        <v>5.8427238295869321E-7</v>
      </c>
      <c r="AN717" s="11">
        <f t="shared" si="63"/>
        <v>1.980647919277874E-7</v>
      </c>
      <c r="AO717" s="11">
        <f t="shared" si="63"/>
        <v>6.3074788096895552E-8</v>
      </c>
      <c r="AP717" s="11">
        <f t="shared" si="63"/>
        <v>1.8869522622482471E-8</v>
      </c>
      <c r="AQ717" s="11">
        <f t="shared" si="63"/>
        <v>5.3030121361153682E-9</v>
      </c>
      <c r="AR717" s="11">
        <f t="shared" si="63"/>
        <v>1.4000415469101912E-9</v>
      </c>
      <c r="AS717" s="11">
        <f t="shared" si="63"/>
        <v>3.4722886553174257E-10</v>
      </c>
      <c r="AT717" s="11">
        <f t="shared" si="63"/>
        <v>8.0899775031445975E-11</v>
      </c>
      <c r="AV717" s="11">
        <f t="shared" si="46"/>
        <v>3.9999426460959067E-2</v>
      </c>
      <c r="AX717" s="15">
        <f t="shared" ca="1" si="44"/>
        <v>4.5458100732392088</v>
      </c>
      <c r="AZ717" s="14">
        <f t="shared" ca="1" si="47"/>
        <v>73.470166892828203</v>
      </c>
    </row>
    <row r="718" spans="1:52" x14ac:dyDescent="0.2">
      <c r="A718" s="9" t="str">
        <f t="shared" si="41"/>
        <v>Lao People's Democratic Republic</v>
      </c>
      <c r="B718" s="13">
        <f t="shared" si="42"/>
        <v>0.36811640000000001</v>
      </c>
      <c r="C718" s="12">
        <f t="shared" si="45"/>
        <v>-0.33684625785563183</v>
      </c>
      <c r="E718" s="15">
        <f t="shared" si="43"/>
        <v>433.68462578556318</v>
      </c>
      <c r="F718" s="11">
        <f t="shared" ref="F718:O727" si="64">_xlfn.NORM.DIST(F$607,$E718,$B$37+$B$38*$E718,FALSE)</f>
        <v>3.2866512840539706E-7</v>
      </c>
      <c r="G718" s="11">
        <f t="shared" si="64"/>
        <v>9.4199592633262855E-7</v>
      </c>
      <c r="H718" s="11">
        <f t="shared" si="64"/>
        <v>2.5363023066458337E-6</v>
      </c>
      <c r="I718" s="11">
        <f t="shared" si="64"/>
        <v>6.4151911824057368E-6</v>
      </c>
      <c r="J718" s="11">
        <f t="shared" si="64"/>
        <v>1.5243152174818021E-5</v>
      </c>
      <c r="K718" s="11">
        <f t="shared" si="64"/>
        <v>3.4024876843854176E-5</v>
      </c>
      <c r="L718" s="11">
        <f t="shared" si="64"/>
        <v>7.1346871334987999E-5</v>
      </c>
      <c r="M718" s="11">
        <f t="shared" si="64"/>
        <v>1.4054322010575868E-4</v>
      </c>
      <c r="N718" s="11">
        <f t="shared" si="64"/>
        <v>2.6007670905924961E-4</v>
      </c>
      <c r="O718" s="11">
        <f t="shared" si="64"/>
        <v>4.5211572996647291E-4</v>
      </c>
      <c r="P718" s="11">
        <f t="shared" ref="P718:Y727" si="65">_xlfn.NORM.DIST(P$607,$E718,$B$37+$B$38*$E718,FALSE)</f>
        <v>7.3833655059924309E-4</v>
      </c>
      <c r="Q718" s="11">
        <f t="shared" si="65"/>
        <v>1.1327021221490007E-3</v>
      </c>
      <c r="R718" s="11">
        <f t="shared" si="65"/>
        <v>1.6324265702499878E-3</v>
      </c>
      <c r="S718" s="11">
        <f t="shared" si="65"/>
        <v>2.21008099832091E-3</v>
      </c>
      <c r="T718" s="11">
        <f t="shared" si="65"/>
        <v>2.8108606852929817E-3</v>
      </c>
      <c r="U718" s="11">
        <f t="shared" si="65"/>
        <v>3.35835843846382E-3</v>
      </c>
      <c r="V718" s="11">
        <f t="shared" si="65"/>
        <v>3.7693925421488773E-3</v>
      </c>
      <c r="W718" s="11">
        <f t="shared" si="65"/>
        <v>3.9744064791541996E-3</v>
      </c>
      <c r="X718" s="11">
        <f t="shared" si="65"/>
        <v>3.9366770849127222E-3</v>
      </c>
      <c r="Y718" s="11">
        <f t="shared" si="65"/>
        <v>3.6630588600065242E-3</v>
      </c>
      <c r="Z718" s="11">
        <f t="shared" ref="Z718:AI727" si="66">_xlfn.NORM.DIST(Z$607,$E718,$B$37+$B$38*$E718,FALSE)</f>
        <v>3.2019503769246246E-3</v>
      </c>
      <c r="AA718" s="11">
        <f t="shared" si="66"/>
        <v>2.6293105969579368E-3</v>
      </c>
      <c r="AB718" s="11">
        <f t="shared" si="66"/>
        <v>2.0282700667206754E-3</v>
      </c>
      <c r="AC718" s="11">
        <f t="shared" si="66"/>
        <v>1.4698271521725341E-3</v>
      </c>
      <c r="AD718" s="11">
        <f t="shared" si="66"/>
        <v>1.0006065586673205E-3</v>
      </c>
      <c r="AE718" s="11">
        <f t="shared" si="66"/>
        <v>6.3990723352525696E-4</v>
      </c>
      <c r="AF718" s="11">
        <f t="shared" si="66"/>
        <v>3.8443886695697184E-4</v>
      </c>
      <c r="AG718" s="11">
        <f t="shared" si="66"/>
        <v>2.1696723408917872E-4</v>
      </c>
      <c r="AH718" s="11">
        <f t="shared" si="66"/>
        <v>1.150317194484861E-4</v>
      </c>
      <c r="AI718" s="11">
        <f t="shared" si="66"/>
        <v>5.729248573331876E-5</v>
      </c>
      <c r="AJ718" s="11">
        <f t="shared" ref="AJ718:AT727" si="67">_xlfn.NORM.DIST(AJ$607,$E718,$B$37+$B$38*$E718,FALSE)</f>
        <v>2.6806142005006885E-5</v>
      </c>
      <c r="AK718" s="11">
        <f t="shared" si="67"/>
        <v>1.178223165895951E-5</v>
      </c>
      <c r="AL718" s="11">
        <f t="shared" si="67"/>
        <v>4.864938963316425E-6</v>
      </c>
      <c r="AM718" s="11">
        <f t="shared" si="67"/>
        <v>1.8870518319897565E-6</v>
      </c>
      <c r="AN718" s="11">
        <f t="shared" si="67"/>
        <v>6.8761739916776112E-7</v>
      </c>
      <c r="AO718" s="11">
        <f t="shared" si="67"/>
        <v>2.3537833172726176E-7</v>
      </c>
      <c r="AP718" s="11">
        <f t="shared" si="67"/>
        <v>7.5690730790103822E-8</v>
      </c>
      <c r="AQ718" s="11">
        <f t="shared" si="67"/>
        <v>2.2865226677188653E-8</v>
      </c>
      <c r="AR718" s="11">
        <f t="shared" si="67"/>
        <v>6.4888079258790587E-9</v>
      </c>
      <c r="AS718" s="11">
        <f t="shared" si="67"/>
        <v>1.7298598604491786E-9</v>
      </c>
      <c r="AT718" s="11">
        <f t="shared" si="67"/>
        <v>4.3322500850316427E-10</v>
      </c>
      <c r="AV718" s="11">
        <f t="shared" si="46"/>
        <v>3.9999845904563937E-2</v>
      </c>
      <c r="AX718" s="15">
        <f t="shared" ca="1" si="44"/>
        <v>4.0286414804892559</v>
      </c>
      <c r="AZ718" s="14">
        <f t="shared" ca="1" si="47"/>
        <v>56.685876590801307</v>
      </c>
    </row>
    <row r="719" spans="1:52" x14ac:dyDescent="0.2">
      <c r="A719" s="9" t="str">
        <f t="shared" si="41"/>
        <v>Latvia</v>
      </c>
      <c r="B719" s="13">
        <f t="shared" si="42"/>
        <v>1.9835099999999994E-2</v>
      </c>
      <c r="C719" s="12">
        <f t="shared" si="45"/>
        <v>-2.0571666326058704</v>
      </c>
      <c r="E719" s="15">
        <f t="shared" si="43"/>
        <v>605.71666326058698</v>
      </c>
      <c r="F719" s="11">
        <f t="shared" si="64"/>
        <v>4.3046399374755984E-11</v>
      </c>
      <c r="G719" s="11">
        <f t="shared" si="64"/>
        <v>1.8967654890871437E-10</v>
      </c>
      <c r="H719" s="11">
        <f t="shared" si="64"/>
        <v>7.8513988979123488E-10</v>
      </c>
      <c r="I719" s="11">
        <f t="shared" si="64"/>
        <v>3.053071962739693E-9</v>
      </c>
      <c r="J719" s="11">
        <f t="shared" si="64"/>
        <v>1.1152792810080024E-8</v>
      </c>
      <c r="K719" s="11">
        <f t="shared" si="64"/>
        <v>3.8272499169866453E-8</v>
      </c>
      <c r="L719" s="11">
        <f t="shared" si="64"/>
        <v>1.2338052255291346E-7</v>
      </c>
      <c r="M719" s="11">
        <f t="shared" si="64"/>
        <v>3.7364827630445991E-7</v>
      </c>
      <c r="N719" s="11">
        <f t="shared" si="64"/>
        <v>1.0630065874808141E-6</v>
      </c>
      <c r="O719" s="11">
        <f t="shared" si="64"/>
        <v>2.8409626458846449E-6</v>
      </c>
      <c r="P719" s="11">
        <f t="shared" si="65"/>
        <v>7.1326626842211841E-6</v>
      </c>
      <c r="Q719" s="11">
        <f t="shared" si="65"/>
        <v>1.6822651315372958E-5</v>
      </c>
      <c r="R719" s="11">
        <f t="shared" si="65"/>
        <v>3.7272952479406712E-5</v>
      </c>
      <c r="S719" s="11">
        <f t="shared" si="65"/>
        <v>7.7579994193276801E-5</v>
      </c>
      <c r="T719" s="11">
        <f t="shared" si="65"/>
        <v>1.5169186287256718E-4</v>
      </c>
      <c r="U719" s="11">
        <f t="shared" si="65"/>
        <v>2.7863227548426302E-4</v>
      </c>
      <c r="V719" s="11">
        <f t="shared" si="65"/>
        <v>4.8079191224131433E-4</v>
      </c>
      <c r="W719" s="11">
        <f t="shared" si="65"/>
        <v>7.7936245476283202E-4</v>
      </c>
      <c r="X719" s="11">
        <f t="shared" si="65"/>
        <v>1.1868023611460419E-3</v>
      </c>
      <c r="Y719" s="11">
        <f t="shared" si="65"/>
        <v>1.6977506996064598E-3</v>
      </c>
      <c r="Z719" s="11">
        <f t="shared" si="66"/>
        <v>2.2815291893701801E-3</v>
      </c>
      <c r="AA719" s="11">
        <f t="shared" si="66"/>
        <v>2.8802801778541865E-3</v>
      </c>
      <c r="AB719" s="11">
        <f t="shared" si="66"/>
        <v>3.4158597952696711E-3</v>
      </c>
      <c r="AC719" s="11">
        <f t="shared" si="66"/>
        <v>3.8055894339954544E-3</v>
      </c>
      <c r="AD719" s="11">
        <f t="shared" si="66"/>
        <v>3.9829093624817501E-3</v>
      </c>
      <c r="AE719" s="11">
        <f t="shared" si="66"/>
        <v>3.9159353134257972E-3</v>
      </c>
      <c r="AF719" s="11">
        <f t="shared" si="66"/>
        <v>3.6168224500981228E-3</v>
      </c>
      <c r="AG719" s="11">
        <f t="shared" si="66"/>
        <v>3.1381627659774814E-3</v>
      </c>
      <c r="AH719" s="11">
        <f t="shared" si="66"/>
        <v>2.5578809976935044E-3</v>
      </c>
      <c r="AI719" s="11">
        <f t="shared" si="66"/>
        <v>1.9585821891609585E-3</v>
      </c>
      <c r="AJ719" s="11">
        <f t="shared" si="67"/>
        <v>1.4088341195156583E-3</v>
      </c>
      <c r="AK719" s="11">
        <f t="shared" si="67"/>
        <v>9.5199466795686555E-4</v>
      </c>
      <c r="AL719" s="11">
        <f t="shared" si="67"/>
        <v>6.0431832789562077E-4</v>
      </c>
      <c r="AM719" s="11">
        <f t="shared" si="67"/>
        <v>3.6037413302326623E-4</v>
      </c>
      <c r="AN719" s="11">
        <f t="shared" si="67"/>
        <v>2.0188220996669143E-4</v>
      </c>
      <c r="AO719" s="11">
        <f t="shared" si="67"/>
        <v>1.0624269648698841E-4</v>
      </c>
      <c r="AP719" s="11">
        <f t="shared" si="67"/>
        <v>5.2523869564718833E-5</v>
      </c>
      <c r="AQ719" s="11">
        <f t="shared" si="67"/>
        <v>2.4393321426362087E-5</v>
      </c>
      <c r="AR719" s="11">
        <f t="shared" si="67"/>
        <v>1.0642453409686214E-5</v>
      </c>
      <c r="AS719" s="11">
        <f t="shared" si="67"/>
        <v>4.3618343837721715E-6</v>
      </c>
      <c r="AT719" s="11">
        <f t="shared" si="67"/>
        <v>1.6793962557582224E-6</v>
      </c>
      <c r="AV719" s="11">
        <f t="shared" si="46"/>
        <v>3.9999093026257246E-2</v>
      </c>
      <c r="AX719" s="15">
        <f t="shared" ca="1" si="44"/>
        <v>8.6168334511305775E-2</v>
      </c>
      <c r="AZ719" s="14">
        <f t="shared" ca="1" si="47"/>
        <v>0.35812163331453428</v>
      </c>
    </row>
    <row r="720" spans="1:52" x14ac:dyDescent="0.2">
      <c r="A720" s="9" t="str">
        <f t="shared" si="41"/>
        <v>Lebanon</v>
      </c>
      <c r="B720" s="13">
        <f t="shared" si="42"/>
        <v>0.27696370000000003</v>
      </c>
      <c r="C720" s="12">
        <f t="shared" si="45"/>
        <v>-0.5918852971181483</v>
      </c>
      <c r="E720" s="15">
        <f t="shared" si="43"/>
        <v>459.18852971181485</v>
      </c>
      <c r="F720" s="11">
        <f t="shared" si="64"/>
        <v>1.052619312106311E-7</v>
      </c>
      <c r="G720" s="11">
        <f t="shared" si="64"/>
        <v>3.215564627399997E-7</v>
      </c>
      <c r="H720" s="11">
        <f t="shared" si="64"/>
        <v>9.2278334275048359E-7</v>
      </c>
      <c r="I720" s="11">
        <f t="shared" si="64"/>
        <v>2.4877048058345912E-6</v>
      </c>
      <c r="J720" s="11">
        <f t="shared" si="64"/>
        <v>6.3002029360161554E-6</v>
      </c>
      <c r="K720" s="11">
        <f t="shared" si="64"/>
        <v>1.4988798706213766E-5</v>
      </c>
      <c r="L720" s="11">
        <f t="shared" si="64"/>
        <v>3.3499298338887061E-5</v>
      </c>
      <c r="M720" s="11">
        <f t="shared" si="64"/>
        <v>7.0333331432603156E-5</v>
      </c>
      <c r="N720" s="11">
        <f t="shared" si="64"/>
        <v>1.3872133574556445E-4</v>
      </c>
      <c r="O720" s="11">
        <f t="shared" si="64"/>
        <v>2.5702888365489645E-4</v>
      </c>
      <c r="P720" s="11">
        <f t="shared" si="65"/>
        <v>4.4738064659520326E-4</v>
      </c>
      <c r="Q720" s="11">
        <f t="shared" si="65"/>
        <v>7.3152479420402026E-4</v>
      </c>
      <c r="R720" s="11">
        <f t="shared" si="65"/>
        <v>1.1236666808418241E-3</v>
      </c>
      <c r="S720" s="11">
        <f t="shared" si="65"/>
        <v>1.6214462282435663E-3</v>
      </c>
      <c r="T720" s="11">
        <f t="shared" si="65"/>
        <v>2.1979823122740246E-3</v>
      </c>
      <c r="U720" s="11">
        <f t="shared" si="65"/>
        <v>2.7989969840908806E-3</v>
      </c>
      <c r="V720" s="11">
        <f t="shared" si="65"/>
        <v>3.3483994559295417E-3</v>
      </c>
      <c r="W720" s="11">
        <f t="shared" si="65"/>
        <v>3.7629520972595493E-3</v>
      </c>
      <c r="X720" s="11">
        <f t="shared" si="65"/>
        <v>3.972617136639235E-3</v>
      </c>
      <c r="Y720" s="11">
        <f t="shared" si="65"/>
        <v>3.9398648872892737E-3</v>
      </c>
      <c r="Z720" s="11">
        <f t="shared" si="66"/>
        <v>3.6706463158971926E-3</v>
      </c>
      <c r="AA720" s="11">
        <f t="shared" si="66"/>
        <v>3.2126273090575669E-3</v>
      </c>
      <c r="AB720" s="11">
        <f t="shared" si="66"/>
        <v>2.6414034955431391E-3</v>
      </c>
      <c r="AC720" s="11">
        <f t="shared" si="66"/>
        <v>2.0401671224572781E-3</v>
      </c>
      <c r="AD720" s="11">
        <f t="shared" si="66"/>
        <v>1.480312259326989E-3</v>
      </c>
      <c r="AE720" s="11">
        <f t="shared" si="66"/>
        <v>1.0090147662796165E-3</v>
      </c>
      <c r="AF720" s="11">
        <f t="shared" si="66"/>
        <v>6.4609786046306104E-4</v>
      </c>
      <c r="AG720" s="11">
        <f t="shared" si="66"/>
        <v>3.8864732131600841E-4</v>
      </c>
      <c r="AH720" s="11">
        <f t="shared" si="66"/>
        <v>2.1961886840736643E-4</v>
      </c>
      <c r="AI720" s="11">
        <f t="shared" si="66"/>
        <v>1.1658433910858118E-4</v>
      </c>
      <c r="AJ720" s="11">
        <f t="shared" si="67"/>
        <v>5.8138975645130357E-5</v>
      </c>
      <c r="AK720" s="11">
        <f t="shared" si="67"/>
        <v>2.7236489513527859E-5</v>
      </c>
      <c r="AL720" s="11">
        <f t="shared" si="67"/>
        <v>1.1986474927520086E-5</v>
      </c>
      <c r="AM720" s="11">
        <f t="shared" si="67"/>
        <v>4.9555107940159211E-6</v>
      </c>
      <c r="AN720" s="11">
        <f t="shared" si="67"/>
        <v>1.9246065809705828E-6</v>
      </c>
      <c r="AO720" s="11">
        <f t="shared" si="67"/>
        <v>7.0218589495069421E-7</v>
      </c>
      <c r="AP720" s="11">
        <f t="shared" si="67"/>
        <v>2.4066826726111877E-7</v>
      </c>
      <c r="AQ720" s="11">
        <f t="shared" si="67"/>
        <v>7.7489374609850295E-8</v>
      </c>
      <c r="AR720" s="11">
        <f t="shared" si="67"/>
        <v>2.3438082328339925E-8</v>
      </c>
      <c r="AS720" s="11">
        <f t="shared" si="67"/>
        <v>6.6597601721130849E-9</v>
      </c>
      <c r="AT720" s="11">
        <f t="shared" si="67"/>
        <v>1.7776722752847193E-9</v>
      </c>
      <c r="AV720" s="11">
        <f t="shared" si="46"/>
        <v>3.9999954315093414E-2</v>
      </c>
      <c r="AX720" s="15">
        <f t="shared" ca="1" si="44"/>
        <v>3.0506135914628847</v>
      </c>
      <c r="AZ720" s="14">
        <f t="shared" ca="1" si="47"/>
        <v>36.749735414692573</v>
      </c>
    </row>
    <row r="721" spans="1:52" x14ac:dyDescent="0.2">
      <c r="A721" s="9" t="str">
        <f t="shared" si="41"/>
        <v>Lesotho</v>
      </c>
      <c r="B721" s="13">
        <f t="shared" si="42"/>
        <v>0.88851069999999999</v>
      </c>
      <c r="C721" s="12">
        <f t="shared" si="45"/>
        <v>1.2186459520298831</v>
      </c>
      <c r="E721" s="15">
        <f t="shared" si="43"/>
        <v>278.13540479701169</v>
      </c>
      <c r="F721" s="11">
        <f t="shared" si="64"/>
        <v>8.3382351035551263E-5</v>
      </c>
      <c r="G721" s="11">
        <f t="shared" si="64"/>
        <v>1.6198847337327873E-4</v>
      </c>
      <c r="H721" s="11">
        <f t="shared" si="64"/>
        <v>2.95631484141499E-4</v>
      </c>
      <c r="I721" s="11">
        <f t="shared" si="64"/>
        <v>5.0684346311701879E-4</v>
      </c>
      <c r="J721" s="11">
        <f t="shared" si="64"/>
        <v>8.16307168944963E-4</v>
      </c>
      <c r="K721" s="11">
        <f t="shared" si="64"/>
        <v>1.2350654315296209E-3</v>
      </c>
      <c r="L721" s="11">
        <f t="shared" si="64"/>
        <v>1.7554275784086575E-3</v>
      </c>
      <c r="M721" s="11">
        <f t="shared" si="64"/>
        <v>2.3438642908817499E-3</v>
      </c>
      <c r="N721" s="11">
        <f t="shared" si="64"/>
        <v>2.9399409192331048E-3</v>
      </c>
      <c r="O721" s="11">
        <f t="shared" si="64"/>
        <v>3.4641870850992311E-3</v>
      </c>
      <c r="P721" s="11">
        <f t="shared" si="65"/>
        <v>3.8346053022302227E-3</v>
      </c>
      <c r="Q721" s="11">
        <f t="shared" si="65"/>
        <v>3.9874623323243753E-3</v>
      </c>
      <c r="R721" s="11">
        <f t="shared" si="65"/>
        <v>3.8951941873278349E-3</v>
      </c>
      <c r="S721" s="11">
        <f t="shared" si="65"/>
        <v>3.5745240900221724E-3</v>
      </c>
      <c r="T721" s="11">
        <f t="shared" si="65"/>
        <v>3.0815125299737622E-3</v>
      </c>
      <c r="U721" s="11">
        <f t="shared" si="65"/>
        <v>2.4955498098533447E-3</v>
      </c>
      <c r="V721" s="11">
        <f t="shared" si="65"/>
        <v>1.8985635645532046E-3</v>
      </c>
      <c r="W721" s="11">
        <f t="shared" si="65"/>
        <v>1.3568774857051083E-3</v>
      </c>
      <c r="X721" s="11">
        <f t="shared" si="65"/>
        <v>9.1098814550487903E-4</v>
      </c>
      <c r="Y721" s="11">
        <f t="shared" si="65"/>
        <v>5.7456796694551433E-4</v>
      </c>
      <c r="Z721" s="11">
        <f t="shared" si="66"/>
        <v>3.4042910947594139E-4</v>
      </c>
      <c r="AA721" s="11">
        <f t="shared" si="66"/>
        <v>1.8948226287447014E-4</v>
      </c>
      <c r="AB721" s="11">
        <f t="shared" si="66"/>
        <v>9.9075673063421968E-5</v>
      </c>
      <c r="AC721" s="11">
        <f t="shared" si="66"/>
        <v>4.866560143699766E-5</v>
      </c>
      <c r="AD721" s="11">
        <f t="shared" si="66"/>
        <v>2.2456070005628146E-5</v>
      </c>
      <c r="AE721" s="11">
        <f t="shared" si="66"/>
        <v>9.7342390416841828E-6</v>
      </c>
      <c r="AF721" s="11">
        <f t="shared" si="66"/>
        <v>3.963938019498103E-6</v>
      </c>
      <c r="AG721" s="11">
        <f t="shared" si="66"/>
        <v>1.5163808750258328E-6</v>
      </c>
      <c r="AH721" s="11">
        <f t="shared" si="66"/>
        <v>5.4493705003251537E-7</v>
      </c>
      <c r="AI721" s="11">
        <f t="shared" si="66"/>
        <v>1.8396744184492183E-7</v>
      </c>
      <c r="AJ721" s="11">
        <f t="shared" si="67"/>
        <v>5.8343462173934487E-8</v>
      </c>
      <c r="AK721" s="11">
        <f t="shared" si="67"/>
        <v>1.7382010975465992E-8</v>
      </c>
      <c r="AL721" s="11">
        <f t="shared" si="67"/>
        <v>4.8647938052208543E-9</v>
      </c>
      <c r="AM721" s="11">
        <f t="shared" si="67"/>
        <v>1.2790438970955345E-9</v>
      </c>
      <c r="AN721" s="11">
        <f t="shared" si="67"/>
        <v>3.1590976986207395E-10</v>
      </c>
      <c r="AO721" s="11">
        <f t="shared" si="67"/>
        <v>7.3298866607646361E-11</v>
      </c>
      <c r="AP721" s="11">
        <f t="shared" si="67"/>
        <v>1.5976735907829221E-11</v>
      </c>
      <c r="AQ721" s="11">
        <f t="shared" si="67"/>
        <v>3.2714135519242735E-12</v>
      </c>
      <c r="AR721" s="11">
        <f t="shared" si="67"/>
        <v>6.2927348866627801E-13</v>
      </c>
      <c r="AS721" s="11">
        <f t="shared" si="67"/>
        <v>1.137103554250455E-13</v>
      </c>
      <c r="AT721" s="11">
        <f t="shared" si="67"/>
        <v>1.9302661449456294E-14</v>
      </c>
      <c r="AV721" s="11">
        <f t="shared" si="46"/>
        <v>3.9928618118019558E-2</v>
      </c>
      <c r="AX721" s="15">
        <f t="shared" ca="1" si="44"/>
        <v>2.0021804428521954</v>
      </c>
      <c r="AZ721" s="14">
        <f t="shared" ca="1" si="47"/>
        <v>39.096420837067825</v>
      </c>
    </row>
    <row r="722" spans="1:52" x14ac:dyDescent="0.2">
      <c r="A722" s="9" t="str">
        <f t="shared" si="41"/>
        <v>Liberia</v>
      </c>
      <c r="B722" s="13">
        <f t="shared" si="42"/>
        <v>0.95714257000000003</v>
      </c>
      <c r="C722" s="12">
        <f t="shared" si="45"/>
        <v>1.718448392459119</v>
      </c>
      <c r="E722" s="15">
        <f t="shared" si="43"/>
        <v>228.15516075408812</v>
      </c>
      <c r="F722" s="11">
        <f t="shared" si="64"/>
        <v>2.9549826630338499E-4</v>
      </c>
      <c r="G722" s="11">
        <f t="shared" si="64"/>
        <v>5.0664009094815324E-4</v>
      </c>
      <c r="H722" s="11">
        <f t="shared" si="64"/>
        <v>8.1601992585487017E-4</v>
      </c>
      <c r="I722" s="11">
        <f t="shared" si="64"/>
        <v>1.2346918150986993E-3</v>
      </c>
      <c r="J722" s="11">
        <f t="shared" si="64"/>
        <v>1.7549832248709666E-3</v>
      </c>
      <c r="K722" s="11">
        <f t="shared" si="64"/>
        <v>2.3433867223973471E-3</v>
      </c>
      <c r="L722" s="11">
        <f t="shared" si="64"/>
        <v>2.9394870759414976E-3</v>
      </c>
      <c r="M722" s="11">
        <f t="shared" si="64"/>
        <v>3.4638233867452929E-3</v>
      </c>
      <c r="N722" s="11">
        <f t="shared" si="64"/>
        <v>3.834392089915737E-3</v>
      </c>
      <c r="O722" s="11">
        <f t="shared" si="64"/>
        <v>3.9874375550794016E-3</v>
      </c>
      <c r="P722" s="11">
        <f t="shared" si="65"/>
        <v>3.8953623701959757E-3</v>
      </c>
      <c r="Q722" s="11">
        <f t="shared" si="65"/>
        <v>3.5748549846558336E-3</v>
      </c>
      <c r="R722" s="11">
        <f t="shared" si="65"/>
        <v>3.0819499998186849E-3</v>
      </c>
      <c r="S722" s="11">
        <f t="shared" si="65"/>
        <v>2.4960273684252951E-3</v>
      </c>
      <c r="T722" s="11">
        <f t="shared" si="65"/>
        <v>1.8990206715177183E-3</v>
      </c>
      <c r="U722" s="11">
        <f t="shared" si="65"/>
        <v>1.3572712076422029E-3</v>
      </c>
      <c r="V722" s="11">
        <f t="shared" si="65"/>
        <v>9.1129749255855052E-4</v>
      </c>
      <c r="W722" s="11">
        <f t="shared" si="65"/>
        <v>5.7479146294939925E-4</v>
      </c>
      <c r="X722" s="11">
        <f t="shared" si="65"/>
        <v>3.4057835063323405E-4</v>
      </c>
      <c r="Y722" s="11">
        <f t="shared" si="65"/>
        <v>1.8957469309112095E-4</v>
      </c>
      <c r="Z722" s="11">
        <f t="shared" si="66"/>
        <v>9.9128898423492072E-5</v>
      </c>
      <c r="AA722" s="11">
        <f t="shared" si="66"/>
        <v>4.8694150475014229E-5</v>
      </c>
      <c r="AB722" s="11">
        <f t="shared" si="66"/>
        <v>2.2470353346065694E-5</v>
      </c>
      <c r="AC722" s="11">
        <f t="shared" si="66"/>
        <v>9.7409116632319293E-6</v>
      </c>
      <c r="AD722" s="11">
        <f t="shared" si="66"/>
        <v>3.9668511353597565E-6</v>
      </c>
      <c r="AE722" s="11">
        <f t="shared" si="66"/>
        <v>1.517570220923871E-6</v>
      </c>
      <c r="AF722" s="11">
        <f t="shared" si="66"/>
        <v>5.4539139770363337E-7</v>
      </c>
      <c r="AG722" s="11">
        <f t="shared" si="66"/>
        <v>1.8412992079452302E-7</v>
      </c>
      <c r="AH722" s="11">
        <f t="shared" si="66"/>
        <v>5.8397874965998815E-8</v>
      </c>
      <c r="AI722" s="11">
        <f t="shared" si="66"/>
        <v>1.7399081256725788E-8</v>
      </c>
      <c r="AJ722" s="11">
        <f t="shared" si="67"/>
        <v>4.8698118671554657E-9</v>
      </c>
      <c r="AK722" s="11">
        <f t="shared" si="67"/>
        <v>1.2804264765715152E-9</v>
      </c>
      <c r="AL722" s="11">
        <f t="shared" si="67"/>
        <v>3.1626687178188844E-10</v>
      </c>
      <c r="AM722" s="11">
        <f t="shared" si="67"/>
        <v>7.3385347475033011E-11</v>
      </c>
      <c r="AN722" s="11">
        <f t="shared" si="67"/>
        <v>1.5996375925013837E-11</v>
      </c>
      <c r="AO722" s="11">
        <f t="shared" si="67"/>
        <v>3.2755968402542817E-12</v>
      </c>
      <c r="AP722" s="11">
        <f t="shared" si="67"/>
        <v>6.3010928629423928E-13</v>
      </c>
      <c r="AQ722" s="11">
        <f t="shared" si="67"/>
        <v>1.138670086416396E-13</v>
      </c>
      <c r="AR722" s="11">
        <f t="shared" si="67"/>
        <v>1.9330208479037588E-14</v>
      </c>
      <c r="AS722" s="11">
        <f t="shared" si="67"/>
        <v>3.0827035264661839E-15</v>
      </c>
      <c r="AT722" s="11">
        <f t="shared" si="67"/>
        <v>4.6183152550772456E-16</v>
      </c>
      <c r="AV722" s="11">
        <f t="shared" si="46"/>
        <v>3.968341936811156E-2</v>
      </c>
      <c r="AX722" s="15">
        <f t="shared" ca="1" si="44"/>
        <v>6.3642557016888412</v>
      </c>
      <c r="AZ722" s="14">
        <f t="shared" ca="1" si="47"/>
        <v>117.78743810660616</v>
      </c>
    </row>
    <row r="723" spans="1:52" x14ac:dyDescent="0.2">
      <c r="A723" s="9" t="str">
        <f t="shared" si="41"/>
        <v>Libya</v>
      </c>
      <c r="B723" s="13">
        <f t="shared" si="42"/>
        <v>0.39698849999999997</v>
      </c>
      <c r="C723" s="12">
        <f t="shared" si="45"/>
        <v>-0.26114978557187507</v>
      </c>
      <c r="E723" s="15">
        <f t="shared" si="43"/>
        <v>426.1149785571875</v>
      </c>
      <c r="F723" s="11">
        <f t="shared" si="64"/>
        <v>4.5507323871847532E-7</v>
      </c>
      <c r="G723" s="11">
        <f t="shared" si="64"/>
        <v>1.2798469975526317E-6</v>
      </c>
      <c r="H723" s="11">
        <f t="shared" si="64"/>
        <v>3.3813599614079813E-6</v>
      </c>
      <c r="I723" s="11">
        <f t="shared" si="64"/>
        <v>8.3923068113949701E-6</v>
      </c>
      <c r="J723" s="11">
        <f t="shared" si="64"/>
        <v>1.9567164422344525E-5</v>
      </c>
      <c r="K723" s="11">
        <f t="shared" si="64"/>
        <v>4.2857914189620224E-5</v>
      </c>
      <c r="L723" s="11">
        <f t="shared" si="64"/>
        <v>8.8184196556066611E-5</v>
      </c>
      <c r="M723" s="11">
        <f t="shared" si="64"/>
        <v>1.7045395745155943E-4</v>
      </c>
      <c r="N723" s="11">
        <f t="shared" si="64"/>
        <v>3.0951379480009822E-4</v>
      </c>
      <c r="O723" s="11">
        <f t="shared" si="64"/>
        <v>5.2797034046598917E-4</v>
      </c>
      <c r="P723" s="11">
        <f t="shared" si="65"/>
        <v>8.4604923487244276E-4</v>
      </c>
      <c r="Q723" s="11">
        <f t="shared" si="65"/>
        <v>1.2736155207756692E-3</v>
      </c>
      <c r="R723" s="11">
        <f t="shared" si="65"/>
        <v>1.8010992428258337E-3</v>
      </c>
      <c r="S723" s="11">
        <f t="shared" si="65"/>
        <v>2.3927291431219623E-3</v>
      </c>
      <c r="T723" s="11">
        <f t="shared" si="65"/>
        <v>2.9861115669102796E-3</v>
      </c>
      <c r="U723" s="11">
        <f t="shared" si="65"/>
        <v>3.5008629951481024E-3</v>
      </c>
      <c r="V723" s="11">
        <f t="shared" si="65"/>
        <v>3.855678337371304E-3</v>
      </c>
      <c r="W723" s="11">
        <f t="shared" si="65"/>
        <v>3.9891748337510195E-3</v>
      </c>
      <c r="X723" s="11">
        <f t="shared" si="65"/>
        <v>3.8772333583582596E-3</v>
      </c>
      <c r="Y723" s="11">
        <f t="shared" si="65"/>
        <v>3.5401152875367422E-3</v>
      </c>
      <c r="Z723" s="11">
        <f t="shared" si="66"/>
        <v>3.0364732903153907E-3</v>
      </c>
      <c r="AA723" s="11">
        <f t="shared" si="66"/>
        <v>2.4466853410283914E-3</v>
      </c>
      <c r="AB723" s="11">
        <f t="shared" si="66"/>
        <v>1.8520101798628174E-3</v>
      </c>
      <c r="AC723" s="11">
        <f t="shared" si="66"/>
        <v>1.3169376501218585E-3</v>
      </c>
      <c r="AD723" s="11">
        <f t="shared" si="66"/>
        <v>8.7971835460812838E-4</v>
      </c>
      <c r="AE723" s="11">
        <f t="shared" si="66"/>
        <v>5.5205034733394026E-4</v>
      </c>
      <c r="AF723" s="11">
        <f t="shared" si="66"/>
        <v>3.2543953936893256E-4</v>
      </c>
      <c r="AG723" s="11">
        <f t="shared" si="66"/>
        <v>1.8022645506167594E-4</v>
      </c>
      <c r="AH723" s="11">
        <f t="shared" si="66"/>
        <v>9.3761243678984406E-5</v>
      </c>
      <c r="AI723" s="11">
        <f t="shared" si="66"/>
        <v>4.582313234405451E-5</v>
      </c>
      <c r="AJ723" s="11">
        <f t="shared" si="67"/>
        <v>2.1037919144891443E-5</v>
      </c>
      <c r="AK723" s="11">
        <f t="shared" si="67"/>
        <v>9.0735530999195136E-6</v>
      </c>
      <c r="AL723" s="11">
        <f t="shared" si="67"/>
        <v>3.6762800164127234E-6</v>
      </c>
      <c r="AM723" s="11">
        <f t="shared" si="67"/>
        <v>1.3992534189463599E-6</v>
      </c>
      <c r="AN723" s="11">
        <f t="shared" si="67"/>
        <v>5.0031182176879527E-7</v>
      </c>
      <c r="AO723" s="11">
        <f t="shared" si="67"/>
        <v>1.6805125026250624E-7</v>
      </c>
      <c r="AP723" s="11">
        <f t="shared" si="67"/>
        <v>5.3027276937621497E-8</v>
      </c>
      <c r="AQ723" s="11">
        <f t="shared" si="67"/>
        <v>1.5718586831637244E-8</v>
      </c>
      <c r="AR723" s="11">
        <f t="shared" si="67"/>
        <v>4.3770778015954429E-9</v>
      </c>
      <c r="AS723" s="11">
        <f t="shared" si="67"/>
        <v>1.1450161933154857E-9</v>
      </c>
      <c r="AT723" s="11">
        <f t="shared" si="67"/>
        <v>2.8138152957622752E-10</v>
      </c>
      <c r="AV723" s="11">
        <f t="shared" si="46"/>
        <v>3.9999780927382038E-2</v>
      </c>
      <c r="AX723" s="15">
        <f t="shared" ca="1" si="44"/>
        <v>3.7272333273165836</v>
      </c>
      <c r="AZ723" s="14">
        <f t="shared" ca="1" si="47"/>
        <v>54.594204014797405</v>
      </c>
    </row>
    <row r="724" spans="1:52" x14ac:dyDescent="0.2">
      <c r="A724" s="9" t="str">
        <f t="shared" si="41"/>
        <v>Liechtenstein</v>
      </c>
      <c r="B724" s="13">
        <f t="shared" si="42"/>
        <v>1.8227799999999905E-2</v>
      </c>
      <c r="C724" s="12">
        <f t="shared" si="45"/>
        <v>-2.0918090553416651</v>
      </c>
      <c r="E724" s="15">
        <f t="shared" si="43"/>
        <v>609.18090553416653</v>
      </c>
      <c r="F724" s="11">
        <f t="shared" si="64"/>
        <v>3.4877558985028005E-11</v>
      </c>
      <c r="G724" s="11">
        <f t="shared" si="64"/>
        <v>1.5501871897372416E-10</v>
      </c>
      <c r="H724" s="11">
        <f t="shared" si="64"/>
        <v>6.4726004695371591E-10</v>
      </c>
      <c r="I724" s="11">
        <f t="shared" si="64"/>
        <v>2.5388091331929431E-9</v>
      </c>
      <c r="J724" s="11">
        <f t="shared" si="64"/>
        <v>9.354873053491723E-9</v>
      </c>
      <c r="K724" s="11">
        <f t="shared" si="64"/>
        <v>3.2381900933730984E-8</v>
      </c>
      <c r="L724" s="11">
        <f t="shared" si="64"/>
        <v>1.0529878887320181E-7</v>
      </c>
      <c r="M724" s="11">
        <f t="shared" si="64"/>
        <v>3.2166292524167682E-7</v>
      </c>
      <c r="N724" s="11">
        <f t="shared" si="64"/>
        <v>9.2307126810072584E-7</v>
      </c>
      <c r="O724" s="11">
        <f t="shared" si="64"/>
        <v>2.4884335843204466E-6</v>
      </c>
      <c r="P724" s="11">
        <f t="shared" si="65"/>
        <v>6.3019284753479084E-6</v>
      </c>
      <c r="Q724" s="11">
        <f t="shared" si="65"/>
        <v>1.4992618164292278E-5</v>
      </c>
      <c r="R724" s="11">
        <f t="shared" si="65"/>
        <v>3.3507195989662348E-5</v>
      </c>
      <c r="S724" s="11">
        <f t="shared" si="65"/>
        <v>7.0348572029099569E-5</v>
      </c>
      <c r="T724" s="11">
        <f t="shared" si="65"/>
        <v>1.3874875076575846E-4</v>
      </c>
      <c r="U724" s="11">
        <f t="shared" si="65"/>
        <v>2.5707477938248014E-4</v>
      </c>
      <c r="V724" s="11">
        <f t="shared" si="65"/>
        <v>4.4745200329985945E-4</v>
      </c>
      <c r="W724" s="11">
        <f t="shared" si="65"/>
        <v>7.3162752629878959E-4</v>
      </c>
      <c r="X724" s="11">
        <f t="shared" si="65"/>
        <v>1.1238030632127569E-3</v>
      </c>
      <c r="Y724" s="11">
        <f t="shared" si="65"/>
        <v>1.6216121184814414E-3</v>
      </c>
      <c r="Z724" s="11">
        <f t="shared" si="66"/>
        <v>2.198165289539093E-3</v>
      </c>
      <c r="AA724" s="11">
        <f t="shared" si="66"/>
        <v>2.7991766404667278E-3</v>
      </c>
      <c r="AB724" s="11">
        <f t="shared" si="66"/>
        <v>3.3485505507747705E-3</v>
      </c>
      <c r="AC724" s="11">
        <f t="shared" si="66"/>
        <v>3.7630501724935962E-3</v>
      </c>
      <c r="AD724" s="11">
        <f t="shared" si="66"/>
        <v>3.972644955353143E-3</v>
      </c>
      <c r="AE724" s="11">
        <f t="shared" si="66"/>
        <v>3.9398173812670283E-3</v>
      </c>
      <c r="AF724" s="11">
        <f t="shared" si="66"/>
        <v>3.6705320934145125E-3</v>
      </c>
      <c r="AG724" s="11">
        <f t="shared" si="66"/>
        <v>3.2124661075100406E-3</v>
      </c>
      <c r="AH724" s="11">
        <f t="shared" si="66"/>
        <v>2.6412206132502849E-3</v>
      </c>
      <c r="AI724" s="11">
        <f t="shared" si="66"/>
        <v>2.0399869844110099E-3</v>
      </c>
      <c r="AJ724" s="11">
        <f t="shared" si="67"/>
        <v>1.4801533414258673E-3</v>
      </c>
      <c r="AK724" s="11">
        <f t="shared" si="67"/>
        <v>1.0088872141740097E-3</v>
      </c>
      <c r="AL724" s="11">
        <f t="shared" si="67"/>
        <v>6.4600387236227099E-4</v>
      </c>
      <c r="AM724" s="11">
        <f t="shared" si="67"/>
        <v>3.885833780004349E-4</v>
      </c>
      <c r="AN724" s="11">
        <f t="shared" si="67"/>
        <v>2.1957854967838945E-4</v>
      </c>
      <c r="AO724" s="11">
        <f t="shared" si="67"/>
        <v>1.1656071425305184E-4</v>
      </c>
      <c r="AP724" s="11">
        <f t="shared" si="67"/>
        <v>5.8126086341269528E-5</v>
      </c>
      <c r="AQ724" s="11">
        <f t="shared" si="67"/>
        <v>2.7229932214400084E-5</v>
      </c>
      <c r="AR724" s="11">
        <f t="shared" si="67"/>
        <v>1.1983360723034845E-5</v>
      </c>
      <c r="AS724" s="11">
        <f t="shared" si="67"/>
        <v>4.9541288746073125E-6</v>
      </c>
      <c r="AT724" s="11">
        <f t="shared" si="67"/>
        <v>1.9240332019334872E-6</v>
      </c>
      <c r="AV724" s="11">
        <f t="shared" si="46"/>
        <v>3.999894753513495E-2</v>
      </c>
      <c r="AX724" s="15">
        <f t="shared" ca="1" si="44"/>
        <v>3.4734725929193161E-3</v>
      </c>
      <c r="AZ724" s="14">
        <f t="shared" ca="1" si="47"/>
        <v>1.4582239986220425E-2</v>
      </c>
    </row>
    <row r="725" spans="1:52" x14ac:dyDescent="0.2">
      <c r="A725" s="9" t="str">
        <f t="shared" si="41"/>
        <v>Lithuania</v>
      </c>
      <c r="B725" s="13">
        <f t="shared" si="42"/>
        <v>3.6355099999999974E-2</v>
      </c>
      <c r="C725" s="12">
        <f t="shared" si="45"/>
        <v>-1.7946454932274156</v>
      </c>
      <c r="E725" s="15">
        <f t="shared" si="43"/>
        <v>579.4645493227415</v>
      </c>
      <c r="F725" s="11">
        <f t="shared" si="64"/>
        <v>2.039661809909969E-10</v>
      </c>
      <c r="G725" s="11">
        <f t="shared" si="64"/>
        <v>8.416511135770353E-10</v>
      </c>
      <c r="H725" s="11">
        <f t="shared" si="64"/>
        <v>3.2625910107562207E-9</v>
      </c>
      <c r="I725" s="11">
        <f t="shared" si="64"/>
        <v>1.1880911559444286E-8</v>
      </c>
      <c r="J725" s="11">
        <f t="shared" si="64"/>
        <v>4.0643723266799249E-8</v>
      </c>
      <c r="K725" s="11">
        <f t="shared" si="64"/>
        <v>1.3061522510637583E-7</v>
      </c>
      <c r="L725" s="11">
        <f t="shared" si="64"/>
        <v>3.9432173465978656E-7</v>
      </c>
      <c r="M725" s="11">
        <f t="shared" si="64"/>
        <v>1.1183151874861413E-6</v>
      </c>
      <c r="N725" s="11">
        <f t="shared" si="64"/>
        <v>2.9794378123195527E-6</v>
      </c>
      <c r="O725" s="11">
        <f t="shared" si="64"/>
        <v>7.4569464133042011E-6</v>
      </c>
      <c r="P725" s="11">
        <f t="shared" si="65"/>
        <v>1.7532518835538203E-5</v>
      </c>
      <c r="Q725" s="11">
        <f t="shared" si="65"/>
        <v>3.8724355727991589E-5</v>
      </c>
      <c r="R725" s="11">
        <f t="shared" si="65"/>
        <v>8.0349038230706089E-5</v>
      </c>
      <c r="S725" s="11">
        <f t="shared" si="65"/>
        <v>1.5661514584935747E-4</v>
      </c>
      <c r="T725" s="11">
        <f t="shared" si="65"/>
        <v>2.8677641461000083E-4</v>
      </c>
      <c r="U725" s="11">
        <f t="shared" si="65"/>
        <v>4.9329838890664851E-4</v>
      </c>
      <c r="V725" s="11">
        <f t="shared" si="65"/>
        <v>7.9713624827463614E-4</v>
      </c>
      <c r="W725" s="11">
        <f t="shared" si="65"/>
        <v>1.2100742361484599E-3</v>
      </c>
      <c r="X725" s="11">
        <f t="shared" si="65"/>
        <v>1.7256315220466338E-3</v>
      </c>
      <c r="Y725" s="11">
        <f t="shared" si="65"/>
        <v>2.3117491748292788E-3</v>
      </c>
      <c r="Z725" s="11">
        <f t="shared" si="66"/>
        <v>2.9093096804720716E-3</v>
      </c>
      <c r="AA725" s="11">
        <f t="shared" si="66"/>
        <v>3.4395037530433391E-3</v>
      </c>
      <c r="AB725" s="11">
        <f t="shared" si="66"/>
        <v>3.819954747903506E-3</v>
      </c>
      <c r="AC725" s="11">
        <f t="shared" si="66"/>
        <v>3.9854488857752378E-3</v>
      </c>
      <c r="AD725" s="11">
        <f t="shared" si="66"/>
        <v>3.9061855027234596E-3</v>
      </c>
      <c r="AE725" s="11">
        <f t="shared" si="66"/>
        <v>3.5965415255907393E-3</v>
      </c>
      <c r="AF725" s="11">
        <f t="shared" si="66"/>
        <v>3.1108128844579619E-3</v>
      </c>
      <c r="AG725" s="11">
        <f t="shared" si="66"/>
        <v>2.5276637141852295E-3</v>
      </c>
      <c r="AH725" s="11">
        <f t="shared" si="66"/>
        <v>1.9293956444549666E-3</v>
      </c>
      <c r="AI725" s="11">
        <f t="shared" si="66"/>
        <v>1.3835023095516543E-3</v>
      </c>
      <c r="AJ725" s="11">
        <f t="shared" si="67"/>
        <v>9.3195529042388854E-4</v>
      </c>
      <c r="AK725" s="11">
        <f t="shared" si="67"/>
        <v>5.8974852380204066E-4</v>
      </c>
      <c r="AL725" s="11">
        <f t="shared" si="67"/>
        <v>3.5058654283253452E-4</v>
      </c>
      <c r="AM725" s="11">
        <f t="shared" si="67"/>
        <v>1.9578536091626638E-4</v>
      </c>
      <c r="AN725" s="11">
        <f t="shared" si="67"/>
        <v>1.0271214172472003E-4</v>
      </c>
      <c r="AO725" s="11">
        <f t="shared" si="67"/>
        <v>5.0619744536893981E-5</v>
      </c>
      <c r="AP725" s="11">
        <f t="shared" si="67"/>
        <v>2.3435526129932636E-5</v>
      </c>
      <c r="AQ725" s="11">
        <f t="shared" si="67"/>
        <v>1.0192625361625007E-5</v>
      </c>
      <c r="AR725" s="11">
        <f t="shared" si="67"/>
        <v>4.1644150781665565E-6</v>
      </c>
      <c r="AS725" s="11">
        <f t="shared" si="67"/>
        <v>1.5983745420643739E-6</v>
      </c>
      <c r="AT725" s="11">
        <f t="shared" si="67"/>
        <v>5.7631469324094798E-7</v>
      </c>
      <c r="AV725" s="11">
        <f t="shared" si="46"/>
        <v>3.9999717020874799E-2</v>
      </c>
      <c r="AX725" s="15">
        <f t="shared" ca="1" si="44"/>
        <v>0.26446510923134542</v>
      </c>
      <c r="AZ725" s="14">
        <f t="shared" ca="1" si="47"/>
        <v>1.1963624117573564</v>
      </c>
    </row>
    <row r="726" spans="1:52" x14ac:dyDescent="0.2">
      <c r="A726" s="9" t="str">
        <f t="shared" si="41"/>
        <v>Luxembourg</v>
      </c>
      <c r="B726" s="13">
        <f t="shared" si="42"/>
        <v>1.280670000000006E-2</v>
      </c>
      <c r="C726" s="12">
        <f t="shared" si="45"/>
        <v>-2.2320236483631541</v>
      </c>
      <c r="E726" s="15">
        <f t="shared" si="43"/>
        <v>623.20236483631538</v>
      </c>
      <c r="F726" s="11">
        <f t="shared" si="64"/>
        <v>1.4700081233487179E-11</v>
      </c>
      <c r="G726" s="11">
        <f t="shared" si="64"/>
        <v>6.7667698021040192E-11</v>
      </c>
      <c r="H726" s="11">
        <f t="shared" si="64"/>
        <v>2.9261707530362623E-10</v>
      </c>
      <c r="I726" s="11">
        <f t="shared" si="64"/>
        <v>1.188706186180609E-9</v>
      </c>
      <c r="J726" s="11">
        <f t="shared" si="64"/>
        <v>4.5363439453170142E-9</v>
      </c>
      <c r="K726" s="11">
        <f t="shared" si="64"/>
        <v>1.6262751379376695E-8</v>
      </c>
      <c r="L726" s="11">
        <f t="shared" si="64"/>
        <v>5.4769485965365923E-8</v>
      </c>
      <c r="M726" s="11">
        <f t="shared" si="64"/>
        <v>1.7327659373989189E-7</v>
      </c>
      <c r="N726" s="11">
        <f t="shared" si="64"/>
        <v>5.1498874064585369E-7</v>
      </c>
      <c r="O726" s="11">
        <f t="shared" si="64"/>
        <v>1.4378452959312976E-6</v>
      </c>
      <c r="P726" s="11">
        <f t="shared" si="65"/>
        <v>3.7712314127216204E-6</v>
      </c>
      <c r="Q726" s="11">
        <f t="shared" si="65"/>
        <v>9.2920341944670297E-6</v>
      </c>
      <c r="R726" s="11">
        <f t="shared" si="65"/>
        <v>2.1507751541766356E-5</v>
      </c>
      <c r="S726" s="11">
        <f t="shared" si="65"/>
        <v>4.6766602158298456E-5</v>
      </c>
      <c r="T726" s="11">
        <f t="shared" si="65"/>
        <v>9.5528557210017016E-5</v>
      </c>
      <c r="U726" s="11">
        <f t="shared" si="65"/>
        <v>1.8331044627300326E-4</v>
      </c>
      <c r="V726" s="11">
        <f t="shared" si="65"/>
        <v>3.3044395064894057E-4</v>
      </c>
      <c r="W726" s="11">
        <f t="shared" si="65"/>
        <v>5.5958361775102394E-4</v>
      </c>
      <c r="X726" s="11">
        <f t="shared" si="65"/>
        <v>8.9020242396907359E-4</v>
      </c>
      <c r="Y726" s="11">
        <f t="shared" si="65"/>
        <v>1.3303599073224575E-3</v>
      </c>
      <c r="Z726" s="11">
        <f t="shared" si="66"/>
        <v>1.8676956994182381E-3</v>
      </c>
      <c r="AA726" s="11">
        <f t="shared" si="66"/>
        <v>2.4632000472662955E-3</v>
      </c>
      <c r="AB726" s="11">
        <f t="shared" si="66"/>
        <v>3.0517562632354795E-3</v>
      </c>
      <c r="AC726" s="11">
        <f t="shared" si="66"/>
        <v>3.5518662195253084E-3</v>
      </c>
      <c r="AD726" s="11">
        <f t="shared" si="66"/>
        <v>3.8834699581832438E-3</v>
      </c>
      <c r="AE726" s="11">
        <f t="shared" si="66"/>
        <v>3.9887782666561287E-3</v>
      </c>
      <c r="AF726" s="11">
        <f t="shared" si="66"/>
        <v>3.8487210460184775E-3</v>
      </c>
      <c r="AG726" s="11">
        <f t="shared" si="66"/>
        <v>3.4885870913665025E-3</v>
      </c>
      <c r="AH726" s="11">
        <f t="shared" si="66"/>
        <v>2.9705666369015484E-3</v>
      </c>
      <c r="AI726" s="11">
        <f t="shared" si="66"/>
        <v>2.3762144010070442E-3</v>
      </c>
      <c r="AJ726" s="11">
        <f t="shared" si="67"/>
        <v>1.7856179497081105E-3</v>
      </c>
      <c r="AK726" s="11">
        <f t="shared" si="67"/>
        <v>1.2605151135854135E-3</v>
      </c>
      <c r="AL726" s="11">
        <f t="shared" si="67"/>
        <v>8.3591894178620973E-4</v>
      </c>
      <c r="AM726" s="11">
        <f t="shared" si="67"/>
        <v>5.2075910317890388E-4</v>
      </c>
      <c r="AN726" s="11">
        <f t="shared" si="67"/>
        <v>3.0476575738973939E-4</v>
      </c>
      <c r="AO726" s="11">
        <f t="shared" si="67"/>
        <v>1.6755294402797955E-4</v>
      </c>
      <c r="AP726" s="11">
        <f t="shared" si="67"/>
        <v>8.6535548701494665E-5</v>
      </c>
      <c r="AQ726" s="11">
        <f t="shared" si="67"/>
        <v>4.1984949517953186E-5</v>
      </c>
      <c r="AR726" s="11">
        <f t="shared" si="67"/>
        <v>1.9135918549214073E-5</v>
      </c>
      <c r="AS726" s="11">
        <f t="shared" si="67"/>
        <v>8.193351505869265E-6</v>
      </c>
      <c r="AT726" s="11">
        <f t="shared" si="67"/>
        <v>3.2955693512765738E-6</v>
      </c>
      <c r="AV726" s="11">
        <f t="shared" si="46"/>
        <v>3.9998100542264853E-2</v>
      </c>
      <c r="AX726" s="15">
        <f t="shared" ca="1" si="44"/>
        <v>1.6579037387436435E-2</v>
      </c>
      <c r="AZ726" s="14">
        <f t="shared" ca="1" si="47"/>
        <v>8.1709551717821738E-2</v>
      </c>
    </row>
    <row r="727" spans="1:52" x14ac:dyDescent="0.2">
      <c r="A727" s="9" t="str">
        <f t="shared" si="41"/>
        <v>Madagascar</v>
      </c>
      <c r="B727" s="13">
        <f t="shared" si="42"/>
        <v>0.8620949</v>
      </c>
      <c r="C727" s="12">
        <f t="shared" si="45"/>
        <v>1.0897796959221731</v>
      </c>
      <c r="E727" s="15">
        <f t="shared" si="43"/>
        <v>291.02203040778272</v>
      </c>
      <c r="F727" s="11">
        <f t="shared" si="64"/>
        <v>5.7783931172914409E-5</v>
      </c>
      <c r="G727" s="11">
        <f t="shared" si="64"/>
        <v>1.1593339041955529E-4</v>
      </c>
      <c r="H727" s="11">
        <f t="shared" si="64"/>
        <v>2.185076186032055E-4</v>
      </c>
      <c r="I727" s="11">
        <f t="shared" si="64"/>
        <v>3.8688440669276664E-4</v>
      </c>
      <c r="J727" s="11">
        <f t="shared" si="64"/>
        <v>6.4350579582451029E-4</v>
      </c>
      <c r="K727" s="11">
        <f t="shared" si="64"/>
        <v>1.0054958779839905E-3</v>
      </c>
      <c r="L727" s="11">
        <f t="shared" si="64"/>
        <v>1.4759264683890188E-3</v>
      </c>
      <c r="M727" s="11">
        <f t="shared" si="64"/>
        <v>2.0351936677465419E-3</v>
      </c>
      <c r="N727" s="11">
        <f t="shared" si="64"/>
        <v>2.6363517770340919E-3</v>
      </c>
      <c r="O727" s="11">
        <f t="shared" si="64"/>
        <v>3.2081714555860269E-3</v>
      </c>
      <c r="P727" s="11">
        <f t="shared" si="65"/>
        <v>3.6674852560030593E-3</v>
      </c>
      <c r="Q727" s="11">
        <f t="shared" si="65"/>
        <v>3.9385446892658922E-3</v>
      </c>
      <c r="R727" s="11">
        <f t="shared" si="65"/>
        <v>3.973377000190099E-3</v>
      </c>
      <c r="S727" s="11">
        <f t="shared" si="65"/>
        <v>3.7656535766002397E-3</v>
      </c>
      <c r="T727" s="11">
        <f t="shared" si="65"/>
        <v>3.3525676499575113E-3</v>
      </c>
      <c r="U727" s="11">
        <f t="shared" si="65"/>
        <v>2.803956879789949E-3</v>
      </c>
      <c r="V727" s="11">
        <f t="shared" si="65"/>
        <v>2.2030365682244625E-3</v>
      </c>
      <c r="W727" s="11">
        <f t="shared" si="65"/>
        <v>1.6260304582914168E-3</v>
      </c>
      <c r="X727" s="11">
        <f t="shared" si="65"/>
        <v>1.1274368917706492E-3</v>
      </c>
      <c r="Y727" s="11">
        <f t="shared" si="65"/>
        <v>7.3436572980439352E-4</v>
      </c>
      <c r="Z727" s="11">
        <f t="shared" si="66"/>
        <v>4.4935456358710326E-4</v>
      </c>
      <c r="AA727" s="11">
        <f t="shared" si="66"/>
        <v>2.5829887018403536E-4</v>
      </c>
      <c r="AB727" s="11">
        <f t="shared" si="66"/>
        <v>1.3948016462257904E-4</v>
      </c>
      <c r="AC727" s="11">
        <f t="shared" si="66"/>
        <v>7.0755302314208453E-5</v>
      </c>
      <c r="AD727" s="11">
        <f t="shared" si="66"/>
        <v>3.3718024773009542E-5</v>
      </c>
      <c r="AE727" s="11">
        <f t="shared" si="66"/>
        <v>1.5094608545923165E-5</v>
      </c>
      <c r="AF727" s="11">
        <f t="shared" si="66"/>
        <v>6.3480184313165503E-6</v>
      </c>
      <c r="AG727" s="11">
        <f t="shared" si="66"/>
        <v>2.5079050975526089E-6</v>
      </c>
      <c r="AH727" s="11">
        <f t="shared" si="66"/>
        <v>9.3076621791294207E-7</v>
      </c>
      <c r="AI727" s="11">
        <f t="shared" si="66"/>
        <v>3.2450898132387495E-7</v>
      </c>
      <c r="AJ727" s="11">
        <f t="shared" si="67"/>
        <v>1.0628437545829776E-7</v>
      </c>
      <c r="AK727" s="11">
        <f t="shared" si="67"/>
        <v>3.270157903349329E-8</v>
      </c>
      <c r="AL727" s="11">
        <f t="shared" si="67"/>
        <v>9.4520196783111644E-9</v>
      </c>
      <c r="AM727" s="11">
        <f t="shared" si="67"/>
        <v>2.5664753982753526E-9</v>
      </c>
      <c r="AN727" s="11">
        <f t="shared" si="67"/>
        <v>6.5464550295627787E-10</v>
      </c>
      <c r="AO727" s="11">
        <f t="shared" si="67"/>
        <v>1.5686709972251451E-10</v>
      </c>
      <c r="AP727" s="11">
        <f t="shared" si="67"/>
        <v>3.5311335250386118E-11</v>
      </c>
      <c r="AQ727" s="11">
        <f t="shared" si="67"/>
        <v>7.4671178919330582E-12</v>
      </c>
      <c r="AR727" s="11">
        <f t="shared" si="67"/>
        <v>1.4833665141381056E-12</v>
      </c>
      <c r="AS727" s="11">
        <f t="shared" si="67"/>
        <v>2.7682195321414223E-13</v>
      </c>
      <c r="AT727" s="11">
        <f t="shared" si="67"/>
        <v>4.8529875954841039E-14</v>
      </c>
      <c r="AV727" s="11">
        <f t="shared" si="46"/>
        <v>3.9953173682654608E-2</v>
      </c>
      <c r="AX727" s="15">
        <f t="shared" ca="1" si="44"/>
        <v>28.190193896613962</v>
      </c>
      <c r="AZ727" s="14">
        <f t="shared" ca="1" si="47"/>
        <v>553.59560425271934</v>
      </c>
    </row>
    <row r="728" spans="1:52" x14ac:dyDescent="0.2">
      <c r="A728" s="9" t="str">
        <f t="shared" si="41"/>
        <v>Malawi</v>
      </c>
      <c r="B728" s="13">
        <f t="shared" si="42"/>
        <v>0.93874398000000003</v>
      </c>
      <c r="C728" s="12">
        <f t="shared" si="45"/>
        <v>1.5443150019300302</v>
      </c>
      <c r="E728" s="15">
        <f t="shared" si="43"/>
        <v>245.56849980699698</v>
      </c>
      <c r="F728" s="11">
        <f t="shared" ref="F728:O737" si="68">_xlfn.NORM.DIST(F$607,$E728,$B$37+$B$38*$E728,FALSE)</f>
        <v>1.9562654008424673E-4</v>
      </c>
      <c r="G728" s="11">
        <f t="shared" si="68"/>
        <v>3.5033109163009696E-4</v>
      </c>
      <c r="H728" s="11">
        <f t="shared" si="68"/>
        <v>5.8936750293000042E-4</v>
      </c>
      <c r="I728" s="11">
        <f t="shared" si="68"/>
        <v>9.3143013304965595E-4</v>
      </c>
      <c r="J728" s="11">
        <f t="shared" si="68"/>
        <v>1.3828369543318173E-3</v>
      </c>
      <c r="K728" s="11">
        <f t="shared" si="68"/>
        <v>1.9286270997392082E-3</v>
      </c>
      <c r="L728" s="11">
        <f t="shared" si="68"/>
        <v>2.5268656268486764E-3</v>
      </c>
      <c r="M728" s="11">
        <f t="shared" si="68"/>
        <v>3.1100876265658687E-3</v>
      </c>
      <c r="N728" s="11">
        <f t="shared" si="68"/>
        <v>3.59600012387136E-3</v>
      </c>
      <c r="O728" s="11">
        <f t="shared" si="68"/>
        <v>3.905920193889534E-3</v>
      </c>
      <c r="P728" s="11">
        <f t="shared" ref="P728:Y737" si="69">_xlfn.NORM.DIST(P$607,$E728,$B$37+$B$38*$E728,FALSE)</f>
        <v>3.9855074736385391E-3</v>
      </c>
      <c r="Q728" s="11">
        <f t="shared" si="69"/>
        <v>3.8203265360586065E-3</v>
      </c>
      <c r="R728" s="11">
        <f t="shared" si="69"/>
        <v>3.4401227336185304E-3</v>
      </c>
      <c r="S728" s="11">
        <f t="shared" si="69"/>
        <v>2.9100736747424468E-3</v>
      </c>
      <c r="T728" s="11">
        <f t="shared" si="69"/>
        <v>2.3125473090466796E-3</v>
      </c>
      <c r="U728" s="11">
        <f t="shared" si="69"/>
        <v>1.7263699300978476E-3</v>
      </c>
      <c r="V728" s="11">
        <f t="shared" si="69"/>
        <v>1.2106920608180923E-3</v>
      </c>
      <c r="W728" s="11">
        <f t="shared" si="69"/>
        <v>7.9760913819407187E-4</v>
      </c>
      <c r="X728" s="11">
        <f t="shared" si="69"/>
        <v>4.9363181483960293E-4</v>
      </c>
      <c r="Y728" s="11">
        <f t="shared" si="69"/>
        <v>2.8699396128829135E-4</v>
      </c>
      <c r="Z728" s="11">
        <f t="shared" ref="Z728:AI737" si="70">_xlfn.NORM.DIST(Z$607,$E728,$B$37+$B$38*$E728,FALSE)</f>
        <v>1.5674690339285735E-4</v>
      </c>
      <c r="AA728" s="11">
        <f t="shared" si="70"/>
        <v>8.0423278974951496E-5</v>
      </c>
      <c r="AB728" s="11">
        <f t="shared" si="70"/>
        <v>3.876333878526275E-5</v>
      </c>
      <c r="AC728" s="11">
        <f t="shared" si="70"/>
        <v>1.7551618586336314E-5</v>
      </c>
      <c r="AD728" s="11">
        <f t="shared" si="70"/>
        <v>7.4656867468446066E-6</v>
      </c>
      <c r="AE728" s="11">
        <f t="shared" si="70"/>
        <v>2.9831764983039402E-6</v>
      </c>
      <c r="AF728" s="11">
        <f t="shared" si="70"/>
        <v>1.1198110003205365E-6</v>
      </c>
      <c r="AG728" s="11">
        <f t="shared" si="70"/>
        <v>3.9488178824814971E-7</v>
      </c>
      <c r="AH728" s="11">
        <f t="shared" si="70"/>
        <v>1.3081154496291193E-7</v>
      </c>
      <c r="AI728" s="11">
        <f t="shared" si="70"/>
        <v>4.0708175678126044E-8</v>
      </c>
      <c r="AJ728" s="11">
        <f t="shared" ref="AJ728:AT737" si="71">_xlfn.NORM.DIST(AJ$607,$E728,$B$37+$B$38*$E728,FALSE)</f>
        <v>1.1900735422350725E-8</v>
      </c>
      <c r="AK728" s="11">
        <f t="shared" si="71"/>
        <v>3.2683048235989412E-9</v>
      </c>
      <c r="AL728" s="11">
        <f t="shared" si="71"/>
        <v>8.4319477102566199E-10</v>
      </c>
      <c r="AM728" s="11">
        <f t="shared" si="71"/>
        <v>2.0435715563053437E-10</v>
      </c>
      <c r="AN728" s="11">
        <f t="shared" si="71"/>
        <v>4.6527357617767199E-11</v>
      </c>
      <c r="AO728" s="11">
        <f t="shared" si="71"/>
        <v>9.9513848757224412E-12</v>
      </c>
      <c r="AP728" s="11">
        <f t="shared" si="71"/>
        <v>1.9994716576639345E-12</v>
      </c>
      <c r="AQ728" s="11">
        <f t="shared" si="71"/>
        <v>3.7740146056261833E-13</v>
      </c>
      <c r="AR728" s="11">
        <f t="shared" si="71"/>
        <v>6.6918854097900868E-14</v>
      </c>
      <c r="AS728" s="11">
        <f t="shared" si="71"/>
        <v>1.1146794881700931E-14</v>
      </c>
      <c r="AT728" s="11">
        <f t="shared" si="71"/>
        <v>1.744247536610478E-15</v>
      </c>
      <c r="AV728" s="11">
        <f t="shared" si="46"/>
        <v>3.9806604016304536E-2</v>
      </c>
      <c r="AX728" s="15">
        <f t="shared" ca="1" si="44"/>
        <v>24.595364313495192</v>
      </c>
      <c r="AZ728" s="14">
        <f t="shared" ca="1" si="47"/>
        <v>465.95947645194116</v>
      </c>
    </row>
    <row r="729" spans="1:52" x14ac:dyDescent="0.2">
      <c r="A729" s="9" t="str">
        <f t="shared" si="41"/>
        <v>Malaysia</v>
      </c>
      <c r="B729" s="13">
        <f t="shared" si="42"/>
        <v>0.14859009999999995</v>
      </c>
      <c r="C729" s="12">
        <f t="shared" si="45"/>
        <v>-1.0424994075538261</v>
      </c>
      <c r="E729" s="15">
        <f t="shared" si="43"/>
        <v>504.24994075538262</v>
      </c>
      <c r="F729" s="11">
        <f t="shared" si="68"/>
        <v>1.2010208304104033E-8</v>
      </c>
      <c r="G729" s="11">
        <f t="shared" si="68"/>
        <v>4.1064000278978774E-8</v>
      </c>
      <c r="H729" s="11">
        <f t="shared" si="68"/>
        <v>1.3189507022634273E-7</v>
      </c>
      <c r="I729" s="11">
        <f t="shared" si="68"/>
        <v>3.9797195414480442E-7</v>
      </c>
      <c r="J729" s="11">
        <f t="shared" si="68"/>
        <v>1.1280619916868725E-6</v>
      </c>
      <c r="K729" s="11">
        <f t="shared" si="68"/>
        <v>3.0037934121755101E-6</v>
      </c>
      <c r="L729" s="11">
        <f t="shared" si="68"/>
        <v>7.5138712514190367E-6</v>
      </c>
      <c r="M729" s="11">
        <f t="shared" si="68"/>
        <v>1.7656882741659627E-5</v>
      </c>
      <c r="N729" s="11">
        <f t="shared" si="68"/>
        <v>3.8978122074960063E-5</v>
      </c>
      <c r="O729" s="11">
        <f t="shared" si="68"/>
        <v>8.0832197347466617E-5</v>
      </c>
      <c r="P729" s="11">
        <f t="shared" si="69"/>
        <v>1.5747240240165429E-4</v>
      </c>
      <c r="Q729" s="11">
        <f t="shared" si="69"/>
        <v>2.8819146605999499E-4</v>
      </c>
      <c r="R729" s="11">
        <f t="shared" si="69"/>
        <v>4.9546658959741751E-4</v>
      </c>
      <c r="S729" s="11">
        <f t="shared" si="69"/>
        <v>8.0021046613067939E-4</v>
      </c>
      <c r="T729" s="11">
        <f t="shared" si="69"/>
        <v>1.2140894216773194E-3</v>
      </c>
      <c r="U729" s="11">
        <f t="shared" si="69"/>
        <v>1.7304287333041589E-3</v>
      </c>
      <c r="V729" s="11">
        <f t="shared" si="69"/>
        <v>2.3169323607231096E-3</v>
      </c>
      <c r="W729" s="11">
        <f t="shared" si="69"/>
        <v>2.9142686730729427E-3</v>
      </c>
      <c r="X729" s="11">
        <f t="shared" si="69"/>
        <v>3.4435184578590189E-3</v>
      </c>
      <c r="Y729" s="11">
        <f t="shared" si="69"/>
        <v>3.8223621985250243E-3</v>
      </c>
      <c r="Z729" s="11">
        <f t="shared" si="70"/>
        <v>3.9858215833688988E-3</v>
      </c>
      <c r="AA729" s="11">
        <f t="shared" si="70"/>
        <v>3.9044554020250103E-3</v>
      </c>
      <c r="AB729" s="11">
        <f t="shared" si="70"/>
        <v>3.5930203206774557E-3</v>
      </c>
      <c r="AC729" s="11">
        <f t="shared" si="70"/>
        <v>3.1061002971765833E-3</v>
      </c>
      <c r="AD729" s="11">
        <f t="shared" si="70"/>
        <v>2.5224808146350752E-3</v>
      </c>
      <c r="AE729" s="11">
        <f t="shared" si="70"/>
        <v>1.9244067134105858E-3</v>
      </c>
      <c r="AF729" s="11">
        <f t="shared" si="70"/>
        <v>1.3791847604367174E-3</v>
      </c>
      <c r="AG729" s="11">
        <f t="shared" si="70"/>
        <v>9.2854858166921514E-4</v>
      </c>
      <c r="AH729" s="11">
        <f t="shared" si="70"/>
        <v>5.8727756059395156E-4</v>
      </c>
      <c r="AI729" s="11">
        <f t="shared" si="70"/>
        <v>3.4893037577246209E-4</v>
      </c>
      <c r="AJ729" s="11">
        <f t="shared" si="71"/>
        <v>1.9475595419912855E-4</v>
      </c>
      <c r="AK729" s="11">
        <f t="shared" si="71"/>
        <v>1.0211729562759525E-4</v>
      </c>
      <c r="AL729" s="11">
        <f t="shared" si="71"/>
        <v>5.0299591792312312E-5</v>
      </c>
      <c r="AM729" s="11">
        <f t="shared" si="71"/>
        <v>2.3274813575842622E-5</v>
      </c>
      <c r="AN729" s="11">
        <f t="shared" si="71"/>
        <v>1.0117298336163319E-5</v>
      </c>
      <c r="AO729" s="11">
        <f t="shared" si="71"/>
        <v>4.1314214201049873E-6</v>
      </c>
      <c r="AP729" s="11">
        <f t="shared" si="71"/>
        <v>1.5848604656528908E-6</v>
      </c>
      <c r="AQ729" s="11">
        <f t="shared" si="71"/>
        <v>5.7113550888392777E-7</v>
      </c>
      <c r="AR729" s="11">
        <f t="shared" si="71"/>
        <v>1.9334987120406782E-7</v>
      </c>
      <c r="AS729" s="11">
        <f t="shared" si="71"/>
        <v>6.1490101080280075E-8</v>
      </c>
      <c r="AT729" s="11">
        <f t="shared" si="71"/>
        <v>1.8370590723934898E-8</v>
      </c>
      <c r="AV729" s="11">
        <f t="shared" si="46"/>
        <v>3.9999988630658297E-2</v>
      </c>
      <c r="AX729" s="15">
        <f t="shared" ca="1" si="44"/>
        <v>8.5896077969862841</v>
      </c>
      <c r="AZ729" s="14">
        <f t="shared" ca="1" si="47"/>
        <v>73.401874301947373</v>
      </c>
    </row>
    <row r="730" spans="1:52" x14ac:dyDescent="0.2">
      <c r="A730" s="9" t="str">
        <f t="shared" si="41"/>
        <v>Maldives</v>
      </c>
      <c r="B730" s="13">
        <f t="shared" si="42"/>
        <v>0.27757620000000005</v>
      </c>
      <c r="C730" s="12">
        <f t="shared" si="45"/>
        <v>-0.5900570534674372</v>
      </c>
      <c r="E730" s="15">
        <f t="shared" si="43"/>
        <v>459.0057053467437</v>
      </c>
      <c r="F730" s="11">
        <f t="shared" si="68"/>
        <v>1.0614915638273425E-7</v>
      </c>
      <c r="G730" s="11">
        <f t="shared" si="68"/>
        <v>3.2411860190650067E-7</v>
      </c>
      <c r="H730" s="11">
        <f t="shared" si="68"/>
        <v>9.2971098352438253E-7</v>
      </c>
      <c r="I730" s="11">
        <f t="shared" si="68"/>
        <v>2.5052355243884081E-6</v>
      </c>
      <c r="J730" s="11">
        <f t="shared" si="68"/>
        <v>6.3417009124961772E-6</v>
      </c>
      <c r="K730" s="11">
        <f t="shared" si="68"/>
        <v>1.5080632106269892E-5</v>
      </c>
      <c r="L730" s="11">
        <f t="shared" si="68"/>
        <v>3.3689140394146282E-5</v>
      </c>
      <c r="M730" s="11">
        <f t="shared" si="68"/>
        <v>7.0699592231425571E-5</v>
      </c>
      <c r="N730" s="11">
        <f t="shared" si="68"/>
        <v>1.393800073387651E-4</v>
      </c>
      <c r="O730" s="11">
        <f t="shared" si="68"/>
        <v>2.5813129014791338E-4</v>
      </c>
      <c r="P730" s="11">
        <f t="shared" si="69"/>
        <v>4.4909416861058289E-4</v>
      </c>
      <c r="Q730" s="11">
        <f t="shared" si="69"/>
        <v>7.3399106738398568E-4</v>
      </c>
      <c r="R730" s="11">
        <f t="shared" si="69"/>
        <v>1.1269398289248504E-3</v>
      </c>
      <c r="S730" s="11">
        <f t="shared" si="69"/>
        <v>1.6254262783443423E-3</v>
      </c>
      <c r="T730" s="11">
        <f t="shared" si="69"/>
        <v>2.2023706973423483E-3</v>
      </c>
      <c r="U730" s="11">
        <f t="shared" si="69"/>
        <v>2.8033037525266478E-3</v>
      </c>
      <c r="V730" s="11">
        <f t="shared" si="69"/>
        <v>3.352019153369982E-3</v>
      </c>
      <c r="W730" s="11">
        <f t="shared" si="69"/>
        <v>3.7652985715603761E-3</v>
      </c>
      <c r="X730" s="11">
        <f t="shared" si="69"/>
        <v>3.9732779072324123E-3</v>
      </c>
      <c r="Y730" s="11">
        <f t="shared" si="69"/>
        <v>3.938719563928242E-3</v>
      </c>
      <c r="Z730" s="11">
        <f t="shared" si="70"/>
        <v>3.6679024166862604E-3</v>
      </c>
      <c r="AA730" s="11">
        <f t="shared" si="70"/>
        <v>3.2087588569551673E-3</v>
      </c>
      <c r="AB730" s="11">
        <f t="shared" si="70"/>
        <v>2.6370173236861159E-3</v>
      </c>
      <c r="AC730" s="11">
        <f t="shared" si="70"/>
        <v>2.0358486117139697E-3</v>
      </c>
      <c r="AD730" s="11">
        <f t="shared" si="70"/>
        <v>1.4765038113668208E-3</v>
      </c>
      <c r="AE730" s="11">
        <f t="shared" si="70"/>
        <v>1.0059589512491612E-3</v>
      </c>
      <c r="AF730" s="11">
        <f t="shared" si="70"/>
        <v>6.4384679978177174E-4</v>
      </c>
      <c r="AG730" s="11">
        <f t="shared" si="70"/>
        <v>3.8711626436753536E-4</v>
      </c>
      <c r="AH730" s="11">
        <f t="shared" si="70"/>
        <v>2.1865372979446254E-4</v>
      </c>
      <c r="AI730" s="11">
        <f t="shared" si="70"/>
        <v>1.1601895690708898E-4</v>
      </c>
      <c r="AJ730" s="11">
        <f t="shared" si="71"/>
        <v>5.7830589323323262E-5</v>
      </c>
      <c r="AK730" s="11">
        <f t="shared" si="71"/>
        <v>2.7079639244186213E-5</v>
      </c>
      <c r="AL730" s="11">
        <f t="shared" si="71"/>
        <v>1.1912001120755023E-5</v>
      </c>
      <c r="AM730" s="11">
        <f t="shared" si="71"/>
        <v>4.9224710622022089E-6</v>
      </c>
      <c r="AN730" s="11">
        <f t="shared" si="71"/>
        <v>1.9109011101117874E-6</v>
      </c>
      <c r="AO730" s="11">
        <f t="shared" si="71"/>
        <v>6.9686691901616479E-7</v>
      </c>
      <c r="AP730" s="11">
        <f t="shared" si="71"/>
        <v>2.3873609144054362E-7</v>
      </c>
      <c r="AQ730" s="11">
        <f t="shared" si="71"/>
        <v>7.6832135627462667E-8</v>
      </c>
      <c r="AR730" s="11">
        <f t="shared" si="71"/>
        <v>2.3228669002546604E-8</v>
      </c>
      <c r="AS730" s="11">
        <f t="shared" si="71"/>
        <v>6.5972408725924384E-9</v>
      </c>
      <c r="AT730" s="11">
        <f t="shared" si="71"/>
        <v>1.7601794698991654E-9</v>
      </c>
      <c r="AV730" s="11">
        <f t="shared" si="46"/>
        <v>3.9999953912225335E-2</v>
      </c>
      <c r="AX730" s="15">
        <f t="shared" ca="1" si="44"/>
        <v>0.17824178185521225</v>
      </c>
      <c r="AZ730" s="14">
        <f t="shared" ca="1" si="47"/>
        <v>2.1498429172302833</v>
      </c>
    </row>
    <row r="731" spans="1:52" x14ac:dyDescent="0.2">
      <c r="A731" s="9" t="str">
        <f t="shared" si="41"/>
        <v>Mali</v>
      </c>
      <c r="B731" s="13">
        <f t="shared" si="42"/>
        <v>0.95684837</v>
      </c>
      <c r="C731" s="12">
        <f t="shared" si="45"/>
        <v>1.7152289450634113</v>
      </c>
      <c r="E731" s="15">
        <f t="shared" si="43"/>
        <v>228.47710549365888</v>
      </c>
      <c r="F731" s="11">
        <f t="shared" si="68"/>
        <v>2.9333416441511739E-4</v>
      </c>
      <c r="G731" s="11">
        <f t="shared" si="68"/>
        <v>5.0333462923047613E-4</v>
      </c>
      <c r="H731" s="11">
        <f t="shared" si="68"/>
        <v>8.1134874445001675E-4</v>
      </c>
      <c r="I731" s="11">
        <f t="shared" si="68"/>
        <v>1.2286124758895357E-3</v>
      </c>
      <c r="J731" s="11">
        <f t="shared" si="68"/>
        <v>1.7477482200538173E-3</v>
      </c>
      <c r="K731" s="11">
        <f t="shared" si="68"/>
        <v>2.3356050782885425E-3</v>
      </c>
      <c r="L731" s="11">
        <f t="shared" si="68"/>
        <v>2.9320849454686003E-3</v>
      </c>
      <c r="M731" s="11">
        <f t="shared" si="68"/>
        <v>3.4578828861946643E-3</v>
      </c>
      <c r="N731" s="11">
        <f t="shared" si="68"/>
        <v>3.8308981626697992E-3</v>
      </c>
      <c r="O731" s="11">
        <f t="shared" si="68"/>
        <v>3.9870118743381231E-3</v>
      </c>
      <c r="P731" s="11">
        <f t="shared" si="69"/>
        <v>3.8980826747571718E-3</v>
      </c>
      <c r="Q731" s="11">
        <f t="shared" si="69"/>
        <v>3.580231897407745E-3</v>
      </c>
      <c r="R731" s="11">
        <f t="shared" si="69"/>
        <v>3.0890708128149509E-3</v>
      </c>
      <c r="S731" s="11">
        <f t="shared" si="69"/>
        <v>2.5038088227853899E-3</v>
      </c>
      <c r="T731" s="11">
        <f t="shared" si="69"/>
        <v>1.9064747676660249E-3</v>
      </c>
      <c r="U731" s="11">
        <f t="shared" si="69"/>
        <v>1.3636959568835553E-3</v>
      </c>
      <c r="V731" s="11">
        <f t="shared" si="69"/>
        <v>9.1634842755936767E-4</v>
      </c>
      <c r="W731" s="11">
        <f t="shared" si="69"/>
        <v>5.7844266705844036E-4</v>
      </c>
      <c r="X731" s="11">
        <f t="shared" si="69"/>
        <v>3.4301775142352479E-4</v>
      </c>
      <c r="Y731" s="11">
        <f t="shared" si="69"/>
        <v>1.9108626264654289E-4</v>
      </c>
      <c r="Z731" s="11">
        <f t="shared" si="70"/>
        <v>9.9999754073135994E-5</v>
      </c>
      <c r="AA731" s="11">
        <f t="shared" si="70"/>
        <v>4.9161484937231436E-5</v>
      </c>
      <c r="AB731" s="11">
        <f t="shared" si="70"/>
        <v>2.2704275486718102E-5</v>
      </c>
      <c r="AC731" s="11">
        <f t="shared" si="70"/>
        <v>9.8502419459098948E-6</v>
      </c>
      <c r="AD731" s="11">
        <f t="shared" si="70"/>
        <v>4.0146042780336155E-6</v>
      </c>
      <c r="AE731" s="11">
        <f t="shared" si="70"/>
        <v>1.5370754390880842E-6</v>
      </c>
      <c r="AF731" s="11">
        <f t="shared" si="70"/>
        <v>5.5284605880999667E-7</v>
      </c>
      <c r="AG731" s="11">
        <f t="shared" si="70"/>
        <v>1.8679697872923777E-7</v>
      </c>
      <c r="AH731" s="11">
        <f t="shared" si="70"/>
        <v>5.929145012380609E-8</v>
      </c>
      <c r="AI731" s="11">
        <f t="shared" si="70"/>
        <v>1.7679537180722038E-8</v>
      </c>
      <c r="AJ731" s="11">
        <f t="shared" si="71"/>
        <v>4.9522927097717428E-9</v>
      </c>
      <c r="AK731" s="11">
        <f t="shared" si="71"/>
        <v>1.3031617235822519E-9</v>
      </c>
      <c r="AL731" s="11">
        <f t="shared" si="71"/>
        <v>3.2214168023119308E-10</v>
      </c>
      <c r="AM731" s="11">
        <f t="shared" si="71"/>
        <v>7.4808701858791078E-11</v>
      </c>
      <c r="AN731" s="11">
        <f t="shared" si="71"/>
        <v>1.6319765441225711E-11</v>
      </c>
      <c r="AO731" s="11">
        <f t="shared" si="71"/>
        <v>3.3445084787081656E-12</v>
      </c>
      <c r="AP731" s="11">
        <f t="shared" si="71"/>
        <v>6.4388348344604464E-13</v>
      </c>
      <c r="AQ731" s="11">
        <f t="shared" si="71"/>
        <v>1.1644983124229494E-13</v>
      </c>
      <c r="AR731" s="11">
        <f t="shared" si="71"/>
        <v>1.978458918931846E-14</v>
      </c>
      <c r="AS731" s="11">
        <f t="shared" si="71"/>
        <v>3.157706821031266E-15</v>
      </c>
      <c r="AT731" s="11">
        <f t="shared" si="71"/>
        <v>4.7344896167719059E-16</v>
      </c>
      <c r="AV731" s="11">
        <f t="shared" si="46"/>
        <v>3.9686211945039185E-2</v>
      </c>
      <c r="AX731" s="15">
        <f t="shared" ca="1" si="44"/>
        <v>28.166035032042021</v>
      </c>
      <c r="AZ731" s="14">
        <f t="shared" ca="1" si="47"/>
        <v>521.53064898067078</v>
      </c>
    </row>
    <row r="732" spans="1:52" x14ac:dyDescent="0.2">
      <c r="A732" s="9" t="str">
        <f t="shared" si="41"/>
        <v>Malta</v>
      </c>
      <c r="B732" s="13">
        <f t="shared" si="42"/>
        <v>0.25656769999999995</v>
      </c>
      <c r="C732" s="12">
        <f t="shared" si="45"/>
        <v>-0.65396337810949168</v>
      </c>
      <c r="E732" s="15">
        <f t="shared" si="43"/>
        <v>465.39633781094915</v>
      </c>
      <c r="F732" s="11">
        <f t="shared" si="68"/>
        <v>7.9001714547268506E-8</v>
      </c>
      <c r="G732" s="11">
        <f t="shared" si="68"/>
        <v>2.4511081144130208E-7</v>
      </c>
      <c r="H732" s="11">
        <f t="shared" si="68"/>
        <v>7.1440586871576687E-7</v>
      </c>
      <c r="I732" s="11">
        <f t="shared" si="68"/>
        <v>1.956068927424786E-6</v>
      </c>
      <c r="J732" s="11">
        <f t="shared" si="68"/>
        <v>5.0312962489926247E-6</v>
      </c>
      <c r="K732" s="11">
        <f t="shared" si="68"/>
        <v>1.2157162460456757E-5</v>
      </c>
      <c r="L732" s="11">
        <f t="shared" si="68"/>
        <v>2.75956828923151E-5</v>
      </c>
      <c r="M732" s="11">
        <f t="shared" si="68"/>
        <v>5.884460690149217E-5</v>
      </c>
      <c r="N732" s="11">
        <f t="shared" si="68"/>
        <v>1.1787692039326419E-4</v>
      </c>
      <c r="O732" s="11">
        <f t="shared" si="68"/>
        <v>2.2182346817152518E-4</v>
      </c>
      <c r="P732" s="11">
        <f t="shared" si="69"/>
        <v>3.9214149121941956E-4</v>
      </c>
      <c r="Q732" s="11">
        <f t="shared" si="69"/>
        <v>6.5123044528334832E-4</v>
      </c>
      <c r="R732" s="11">
        <f t="shared" si="69"/>
        <v>1.0159753953884443E-3</v>
      </c>
      <c r="S732" s="11">
        <f t="shared" si="69"/>
        <v>1.4889779965413048E-3</v>
      </c>
      <c r="T732" s="11">
        <f t="shared" si="69"/>
        <v>2.0499816067242648E-3</v>
      </c>
      <c r="U732" s="11">
        <f t="shared" si="69"/>
        <v>2.6513572145050899E-3</v>
      </c>
      <c r="V732" s="11">
        <f t="shared" si="69"/>
        <v>3.2213886032247761E-3</v>
      </c>
      <c r="W732" s="11">
        <f t="shared" si="69"/>
        <v>3.6768387745983911E-3</v>
      </c>
      <c r="X732" s="11">
        <f t="shared" si="69"/>
        <v>3.9424178353511868E-3</v>
      </c>
      <c r="Y732" s="11">
        <f t="shared" si="69"/>
        <v>3.9710678700059666E-3</v>
      </c>
      <c r="Z732" s="11">
        <f t="shared" si="70"/>
        <v>3.7575828361266291E-3</v>
      </c>
      <c r="AA732" s="11">
        <f t="shared" si="70"/>
        <v>3.3401533946370221E-3</v>
      </c>
      <c r="AB732" s="11">
        <f t="shared" si="70"/>
        <v>2.7892076999729413E-3</v>
      </c>
      <c r="AC732" s="11">
        <f t="shared" si="70"/>
        <v>2.1880230550053912E-3</v>
      </c>
      <c r="AD732" s="11">
        <f t="shared" si="70"/>
        <v>1.6124250146343419E-3</v>
      </c>
      <c r="AE732" s="11">
        <f t="shared" si="70"/>
        <v>1.1162558685580025E-3</v>
      </c>
      <c r="AF732" s="11">
        <f t="shared" si="70"/>
        <v>7.2594643716327736E-4</v>
      </c>
      <c r="AG732" s="11">
        <f t="shared" si="70"/>
        <v>4.4350854937370995E-4</v>
      </c>
      <c r="AH732" s="11">
        <f t="shared" si="70"/>
        <v>2.5453998182123604E-4</v>
      </c>
      <c r="AI732" s="11">
        <f t="shared" si="70"/>
        <v>1.3723554659074151E-4</v>
      </c>
      <c r="AJ732" s="11">
        <f t="shared" si="71"/>
        <v>6.9507844186908417E-5</v>
      </c>
      <c r="AK732" s="11">
        <f t="shared" si="71"/>
        <v>3.3071783504401938E-5</v>
      </c>
      <c r="AL732" s="11">
        <f t="shared" si="71"/>
        <v>1.4782163739533153E-5</v>
      </c>
      <c r="AM732" s="11">
        <f t="shared" si="71"/>
        <v>6.2069035337351753E-6</v>
      </c>
      <c r="AN732" s="11">
        <f t="shared" si="71"/>
        <v>2.4483222408226796E-6</v>
      </c>
      <c r="AO732" s="11">
        <f t="shared" si="71"/>
        <v>9.0723282385733395E-7</v>
      </c>
      <c r="AP732" s="11">
        <f t="shared" si="71"/>
        <v>3.1580974464105507E-7</v>
      </c>
      <c r="AQ732" s="11">
        <f t="shared" si="71"/>
        <v>1.0327349938296023E-7</v>
      </c>
      <c r="AR732" s="11">
        <f t="shared" si="71"/>
        <v>3.1725527711732285E-8</v>
      </c>
      <c r="AS732" s="11">
        <f t="shared" si="71"/>
        <v>9.155570500637273E-9</v>
      </c>
      <c r="AT732" s="11">
        <f t="shared" si="71"/>
        <v>2.4820959303446719E-9</v>
      </c>
      <c r="AV732" s="11">
        <f t="shared" si="46"/>
        <v>3.9999966037583094E-2</v>
      </c>
      <c r="AX732" s="15">
        <f t="shared" ca="1" si="44"/>
        <v>9.2782868476098734E-2</v>
      </c>
      <c r="AZ732" s="14">
        <f t="shared" ca="1" si="47"/>
        <v>1.0713816050427074</v>
      </c>
    </row>
    <row r="733" spans="1:52" x14ac:dyDescent="0.2">
      <c r="A733" s="9" t="str">
        <f t="shared" si="41"/>
        <v>Marshall Islands</v>
      </c>
      <c r="B733" s="13">
        <f t="shared" si="42"/>
        <v>0.34189510000000001</v>
      </c>
      <c r="C733" s="12">
        <f t="shared" si="45"/>
        <v>-0.40729654507180335</v>
      </c>
      <c r="E733" s="15">
        <f t="shared" si="43"/>
        <v>440.72965450718033</v>
      </c>
      <c r="F733" s="11">
        <f t="shared" si="68"/>
        <v>2.4153773166152935E-7</v>
      </c>
      <c r="G733" s="11">
        <f t="shared" si="68"/>
        <v>7.0457855935775605E-7</v>
      </c>
      <c r="H733" s="11">
        <f t="shared" si="68"/>
        <v>1.930769625670048E-6</v>
      </c>
      <c r="I733" s="11">
        <f t="shared" si="68"/>
        <v>4.9703627703875431E-6</v>
      </c>
      <c r="J733" s="11">
        <f t="shared" si="68"/>
        <v>1.2019940340504656E-5</v>
      </c>
      <c r="K733" s="11">
        <f t="shared" si="68"/>
        <v>2.7306945998563178E-5</v>
      </c>
      <c r="L733" s="11">
        <f t="shared" si="68"/>
        <v>5.8277450710878055E-5</v>
      </c>
      <c r="M733" s="11">
        <f t="shared" si="68"/>
        <v>1.1683811854374803E-4</v>
      </c>
      <c r="N733" s="11">
        <f t="shared" si="68"/>
        <v>2.2005191830679895E-4</v>
      </c>
      <c r="O733" s="11">
        <f t="shared" si="68"/>
        <v>3.8933402337358049E-4</v>
      </c>
      <c r="P733" s="11">
        <f t="shared" si="69"/>
        <v>6.4710708014546693E-4</v>
      </c>
      <c r="Q733" s="11">
        <f t="shared" si="69"/>
        <v>1.0103841859307675E-3</v>
      </c>
      <c r="R733" s="11">
        <f t="shared" si="69"/>
        <v>1.4820181546555992E-3</v>
      </c>
      <c r="S733" s="11">
        <f t="shared" si="69"/>
        <v>2.0421004554535519E-3</v>
      </c>
      <c r="T733" s="11">
        <f t="shared" si="69"/>
        <v>2.6433658530389051E-3</v>
      </c>
      <c r="U733" s="11">
        <f t="shared" si="69"/>
        <v>3.2143565114846088E-3</v>
      </c>
      <c r="V733" s="11">
        <f t="shared" si="69"/>
        <v>3.6718709285948423E-3</v>
      </c>
      <c r="W733" s="11">
        <f t="shared" si="69"/>
        <v>3.940373273319777E-3</v>
      </c>
      <c r="X733" s="11">
        <f t="shared" si="69"/>
        <v>3.9723171702239247E-3</v>
      </c>
      <c r="Y733" s="11">
        <f t="shared" si="69"/>
        <v>3.7618984269975789E-3</v>
      </c>
      <c r="Z733" s="11">
        <f t="shared" si="70"/>
        <v>3.3467772472195174E-3</v>
      </c>
      <c r="AA733" s="11">
        <f t="shared" si="70"/>
        <v>2.7970687765459402E-3</v>
      </c>
      <c r="AB733" s="11">
        <f t="shared" si="70"/>
        <v>2.1960189206771414E-3</v>
      </c>
      <c r="AC733" s="11">
        <f t="shared" si="70"/>
        <v>1.6196665194319424E-3</v>
      </c>
      <c r="AD733" s="11">
        <f t="shared" si="70"/>
        <v>1.1222037793341651E-3</v>
      </c>
      <c r="AE733" s="11">
        <f t="shared" si="70"/>
        <v>7.3042300656623942E-4</v>
      </c>
      <c r="AF733" s="11">
        <f t="shared" si="70"/>
        <v>4.4661546344937846E-4</v>
      </c>
      <c r="AG733" s="11">
        <f t="shared" si="70"/>
        <v>2.5653679379172275E-4</v>
      </c>
      <c r="AH733" s="11">
        <f t="shared" si="70"/>
        <v>1.3842743262815329E-4</v>
      </c>
      <c r="AI733" s="11">
        <f t="shared" si="70"/>
        <v>7.0169965137935946E-5</v>
      </c>
      <c r="AJ733" s="11">
        <f t="shared" si="71"/>
        <v>3.3414652744639457E-5</v>
      </c>
      <c r="AK733" s="11">
        <f t="shared" si="71"/>
        <v>1.494786746196051E-5</v>
      </c>
      <c r="AL733" s="11">
        <f t="shared" si="71"/>
        <v>6.2817134225044438E-6</v>
      </c>
      <c r="AM733" s="11">
        <f t="shared" si="71"/>
        <v>2.4798967283437215E-6</v>
      </c>
      <c r="AN733" s="11">
        <f t="shared" si="71"/>
        <v>9.1969889898584797E-7</v>
      </c>
      <c r="AO733" s="11">
        <f t="shared" si="71"/>
        <v>3.2041610173389274E-7</v>
      </c>
      <c r="AP733" s="11">
        <f t="shared" si="71"/>
        <v>1.0486718086515086E-7</v>
      </c>
      <c r="AQ733" s="11">
        <f t="shared" si="71"/>
        <v>3.2241961023091914E-8</v>
      </c>
      <c r="AR733" s="11">
        <f t="shared" si="71"/>
        <v>9.3123630525849047E-9</v>
      </c>
      <c r="AS733" s="11">
        <f t="shared" si="71"/>
        <v>2.5267073542023011E-9</v>
      </c>
      <c r="AT733" s="11">
        <f t="shared" si="71"/>
        <v>6.4403072162481578E-10</v>
      </c>
      <c r="AV733" s="11">
        <f t="shared" si="46"/>
        <v>3.9999889428189495E-2</v>
      </c>
      <c r="AX733" s="15">
        <f t="shared" ca="1" si="44"/>
        <v>6.9355737010430449E-2</v>
      </c>
      <c r="AZ733" s="14">
        <f t="shared" ca="1" si="47"/>
        <v>0.9377693984306541</v>
      </c>
    </row>
    <row r="734" spans="1:52" x14ac:dyDescent="0.2">
      <c r="A734" s="9" t="str">
        <f t="shared" si="41"/>
        <v>Martinique</v>
      </c>
      <c r="B734" s="13">
        <f t="shared" si="42"/>
        <v>0.3263085</v>
      </c>
      <c r="C734" s="12">
        <f t="shared" si="45"/>
        <v>-0.45012959266633357</v>
      </c>
      <c r="E734" s="15">
        <f t="shared" si="43"/>
        <v>445.01295926663335</v>
      </c>
      <c r="F734" s="11">
        <f t="shared" si="68"/>
        <v>1.9980270846257838E-7</v>
      </c>
      <c r="G734" s="11">
        <f t="shared" si="68"/>
        <v>5.891099391612404E-7</v>
      </c>
      <c r="H734" s="11">
        <f t="shared" si="68"/>
        <v>1.6317285929007922E-6</v>
      </c>
      <c r="I734" s="11">
        <f t="shared" si="68"/>
        <v>4.245766366999566E-6</v>
      </c>
      <c r="J734" s="11">
        <f t="shared" si="68"/>
        <v>1.0378171806409856E-5</v>
      </c>
      <c r="K734" s="11">
        <f t="shared" si="68"/>
        <v>2.3830997133152012E-5</v>
      </c>
      <c r="L734" s="11">
        <f t="shared" si="68"/>
        <v>5.1406752324226912E-5</v>
      </c>
      <c r="M734" s="11">
        <f t="shared" si="68"/>
        <v>1.0417289077624799E-4</v>
      </c>
      <c r="N734" s="11">
        <f t="shared" si="68"/>
        <v>1.9831056824703866E-4</v>
      </c>
      <c r="O734" s="11">
        <f t="shared" si="68"/>
        <v>3.5464480046493922E-4</v>
      </c>
      <c r="P734" s="11">
        <f t="shared" si="69"/>
        <v>5.9579647549347142E-4</v>
      </c>
      <c r="Q734" s="11">
        <f t="shared" si="69"/>
        <v>9.402835914931035E-4</v>
      </c>
      <c r="R734" s="11">
        <f t="shared" si="69"/>
        <v>1.39404367426884E-3</v>
      </c>
      <c r="S734" s="11">
        <f t="shared" si="69"/>
        <v>1.9415585759445517E-3</v>
      </c>
      <c r="T734" s="11">
        <f t="shared" si="69"/>
        <v>2.5402777828036206E-3</v>
      </c>
      <c r="U734" s="11">
        <f t="shared" si="69"/>
        <v>3.1222560595586283E-3</v>
      </c>
      <c r="V734" s="11">
        <f t="shared" si="69"/>
        <v>3.6050593530481006E-3</v>
      </c>
      <c r="W734" s="11">
        <f t="shared" si="69"/>
        <v>3.9103255557017668E-3</v>
      </c>
      <c r="X734" s="11">
        <f t="shared" si="69"/>
        <v>3.9844649252778232E-3</v>
      </c>
      <c r="Y734" s="11">
        <f t="shared" si="69"/>
        <v>3.814026400652449E-3</v>
      </c>
      <c r="Z734" s="11">
        <f t="shared" si="70"/>
        <v>3.4296829666529403E-3</v>
      </c>
      <c r="AA734" s="11">
        <f t="shared" si="70"/>
        <v>2.8972158540614577E-3</v>
      </c>
      <c r="AB734" s="11">
        <f t="shared" si="70"/>
        <v>2.2991342147345912E-3</v>
      </c>
      <c r="AC734" s="11">
        <f t="shared" si="70"/>
        <v>1.7139746358721449E-3</v>
      </c>
      <c r="AD734" s="11">
        <f t="shared" si="70"/>
        <v>1.200331081541839E-3</v>
      </c>
      <c r="AE734" s="11">
        <f t="shared" si="70"/>
        <v>7.8968576236664067E-4</v>
      </c>
      <c r="AF734" s="11">
        <f t="shared" si="70"/>
        <v>4.8804982221288052E-4</v>
      </c>
      <c r="AG734" s="11">
        <f t="shared" si="70"/>
        <v>2.8335482007705199E-4</v>
      </c>
      <c r="AH734" s="11">
        <f t="shared" si="70"/>
        <v>1.5454453259610535E-4</v>
      </c>
      <c r="AI734" s="11">
        <f t="shared" si="70"/>
        <v>7.9183242341860898E-5</v>
      </c>
      <c r="AJ734" s="11">
        <f t="shared" si="71"/>
        <v>3.8112682014008322E-5</v>
      </c>
      <c r="AK734" s="11">
        <f t="shared" si="71"/>
        <v>1.7233057487209775E-5</v>
      </c>
      <c r="AL734" s="11">
        <f t="shared" si="71"/>
        <v>7.3200113926126945E-6</v>
      </c>
      <c r="AM734" s="11">
        <f t="shared" si="71"/>
        <v>2.92090728630498E-6</v>
      </c>
      <c r="AN734" s="11">
        <f t="shared" si="71"/>
        <v>1.0949149408618493E-6</v>
      </c>
      <c r="AO734" s="11">
        <f t="shared" si="71"/>
        <v>3.8556676081762595E-7</v>
      </c>
      <c r="AP734" s="11">
        <f t="shared" si="71"/>
        <v>1.2754850912784874E-7</v>
      </c>
      <c r="AQ734" s="11">
        <f t="shared" si="71"/>
        <v>3.9637639297932531E-8</v>
      </c>
      <c r="AR734" s="11">
        <f t="shared" si="71"/>
        <v>1.1571689471948987E-8</v>
      </c>
      <c r="AS734" s="11">
        <f t="shared" si="71"/>
        <v>3.1735281513664975E-9</v>
      </c>
      <c r="AT734" s="11">
        <f t="shared" si="71"/>
        <v>8.1760687456288589E-10</v>
      </c>
      <c r="AV734" s="11">
        <f t="shared" si="46"/>
        <v>3.9999909803914144E-2</v>
      </c>
      <c r="AX734" s="15">
        <f t="shared" ca="1" si="44"/>
        <v>9.1016303122135558E-2</v>
      </c>
      <c r="AZ734" s="14">
        <f t="shared" ca="1" si="47"/>
        <v>1.1998112125115601</v>
      </c>
    </row>
    <row r="735" spans="1:52" x14ac:dyDescent="0.2">
      <c r="A735" s="9" t="str">
        <f t="shared" si="41"/>
        <v>Mauritania</v>
      </c>
      <c r="B735" s="13">
        <f t="shared" si="42"/>
        <v>0.96909966000000003</v>
      </c>
      <c r="C735" s="12">
        <f t="shared" si="45"/>
        <v>1.8677230790829655</v>
      </c>
      <c r="E735" s="15">
        <f t="shared" si="43"/>
        <v>213.22769209170346</v>
      </c>
      <c r="F735" s="11">
        <f t="shared" si="68"/>
        <v>4.1079709441340973E-4</v>
      </c>
      <c r="G735" s="11">
        <f t="shared" si="68"/>
        <v>6.7852317523373041E-4</v>
      </c>
      <c r="H735" s="11">
        <f t="shared" si="68"/>
        <v>1.0528308526731676E-3</v>
      </c>
      <c r="I735" s="11">
        <f t="shared" si="68"/>
        <v>1.5346491938923231E-3</v>
      </c>
      <c r="J735" s="11">
        <f t="shared" si="68"/>
        <v>2.1014362656356289E-3</v>
      </c>
      <c r="K735" s="11">
        <f t="shared" si="68"/>
        <v>2.7032108689943697E-3</v>
      </c>
      <c r="L735" s="11">
        <f t="shared" si="68"/>
        <v>3.2666320742178855E-3</v>
      </c>
      <c r="M735" s="11">
        <f t="shared" si="68"/>
        <v>3.7083192352864829E-3</v>
      </c>
      <c r="N735" s="11">
        <f t="shared" si="68"/>
        <v>3.954673198666994E-3</v>
      </c>
      <c r="O735" s="11">
        <f t="shared" si="68"/>
        <v>3.9618742078576102E-3</v>
      </c>
      <c r="P735" s="11">
        <f t="shared" si="69"/>
        <v>3.7286134239723203E-3</v>
      </c>
      <c r="Q735" s="11">
        <f t="shared" si="69"/>
        <v>3.2964814045034841E-3</v>
      </c>
      <c r="R735" s="11">
        <f t="shared" si="69"/>
        <v>2.7378553332041405E-3</v>
      </c>
      <c r="S735" s="11">
        <f t="shared" si="69"/>
        <v>2.1361264505299466E-3</v>
      </c>
      <c r="T735" s="11">
        <f t="shared" si="69"/>
        <v>1.565669220090296E-3</v>
      </c>
      <c r="U735" s="11">
        <f t="shared" si="69"/>
        <v>1.0780270656897913E-3</v>
      </c>
      <c r="V735" s="11">
        <f t="shared" si="69"/>
        <v>6.9729397150145543E-4</v>
      </c>
      <c r="W735" s="11">
        <f t="shared" si="69"/>
        <v>4.2370028019234296E-4</v>
      </c>
      <c r="X735" s="11">
        <f t="shared" si="69"/>
        <v>2.4185673559004163E-4</v>
      </c>
      <c r="Y735" s="11">
        <f t="shared" si="69"/>
        <v>1.2969230747046198E-4</v>
      </c>
      <c r="Z735" s="11">
        <f t="shared" si="70"/>
        <v>6.5332133762708E-5</v>
      </c>
      <c r="AA735" s="11">
        <f t="shared" si="70"/>
        <v>3.0916908653253836E-5</v>
      </c>
      <c r="AB735" s="11">
        <f t="shared" si="70"/>
        <v>1.3744276323638009E-5</v>
      </c>
      <c r="AC735" s="11">
        <f t="shared" si="70"/>
        <v>5.7398994933379878E-6</v>
      </c>
      <c r="AD735" s="11">
        <f t="shared" si="70"/>
        <v>2.2518698837813516E-6</v>
      </c>
      <c r="AE735" s="11">
        <f t="shared" si="70"/>
        <v>8.2992508671503423E-7</v>
      </c>
      <c r="AF735" s="11">
        <f t="shared" si="70"/>
        <v>2.8733669169952194E-7</v>
      </c>
      <c r="AG735" s="11">
        <f t="shared" si="70"/>
        <v>9.3454426485973448E-8</v>
      </c>
      <c r="AH735" s="11">
        <f t="shared" si="70"/>
        <v>2.8553888613009165E-8</v>
      </c>
      <c r="AI735" s="11">
        <f t="shared" si="70"/>
        <v>8.195722408539664E-9</v>
      </c>
      <c r="AJ735" s="11">
        <f t="shared" si="71"/>
        <v>2.2098653606559823E-9</v>
      </c>
      <c r="AK735" s="11">
        <f t="shared" si="71"/>
        <v>5.5975886909979409E-10</v>
      </c>
      <c r="AL735" s="11">
        <f t="shared" si="71"/>
        <v>1.331964798672926E-10</v>
      </c>
      <c r="AM735" s="11">
        <f t="shared" si="71"/>
        <v>2.9774268893445934E-11</v>
      </c>
      <c r="AN735" s="11">
        <f t="shared" si="71"/>
        <v>6.2523900008803611E-12</v>
      </c>
      <c r="AO735" s="11">
        <f t="shared" si="71"/>
        <v>1.2334104067908749E-12</v>
      </c>
      <c r="AP735" s="11">
        <f t="shared" si="71"/>
        <v>2.2857343339415536E-13</v>
      </c>
      <c r="AQ735" s="11">
        <f t="shared" si="71"/>
        <v>3.9792432676753955E-14</v>
      </c>
      <c r="AR735" s="11">
        <f t="shared" si="71"/>
        <v>6.507764423353588E-15</v>
      </c>
      <c r="AS735" s="11">
        <f t="shared" si="71"/>
        <v>9.9981523799189916E-16</v>
      </c>
      <c r="AT735" s="11">
        <f t="shared" si="71"/>
        <v>1.4429931664773684E-16</v>
      </c>
      <c r="AV735" s="11">
        <f t="shared" si="46"/>
        <v>3.952749785390533E-2</v>
      </c>
      <c r="AX735" s="15">
        <f t="shared" ca="1" si="44"/>
        <v>5.9118785083766054</v>
      </c>
      <c r="AZ735" s="14">
        <f t="shared" ca="1" si="47"/>
        <v>106.94386856527105</v>
      </c>
    </row>
    <row r="736" spans="1:52" x14ac:dyDescent="0.2">
      <c r="A736" s="9" t="str">
        <f t="shared" ref="A736:A799" si="72">A274</f>
        <v>Mauritius</v>
      </c>
      <c r="B736" s="13">
        <f t="shared" ref="B736:B799" si="73">1-MIN(SUMPRODUCT((C$141:U$141=N$55)*(C$142:U$142=N$56)*(C$143:U$143=N$57)*(C$144:U$144=N$54)*(C274:U274)),99.99)/100</f>
        <v>0.24114320000000011</v>
      </c>
      <c r="C736" s="12">
        <f t="shared" si="45"/>
        <v>-0.70262993839898336</v>
      </c>
      <c r="E736" s="15">
        <f t="shared" ref="E736:E799" si="74">D$608+(B$37+B$38*D$608)*-C736</f>
        <v>470.26299383989834</v>
      </c>
      <c r="F736" s="11">
        <f t="shared" si="68"/>
        <v>6.2915524709922255E-8</v>
      </c>
      <c r="G736" s="11">
        <f t="shared" si="68"/>
        <v>1.9759123629376338E-7</v>
      </c>
      <c r="H736" s="11">
        <f t="shared" si="68"/>
        <v>5.8295378849396404E-7</v>
      </c>
      <c r="I736" s="11">
        <f t="shared" si="68"/>
        <v>1.6156867909097718E-6</v>
      </c>
      <c r="J736" s="11">
        <f t="shared" si="68"/>
        <v>4.2066542147932684E-6</v>
      </c>
      <c r="K736" s="11">
        <f t="shared" si="68"/>
        <v>1.0288997217992163E-5</v>
      </c>
      <c r="L736" s="11">
        <f t="shared" si="68"/>
        <v>2.3641002004263057E-5</v>
      </c>
      <c r="M736" s="11">
        <f t="shared" si="68"/>
        <v>5.1028794028926763E-5</v>
      </c>
      <c r="N736" s="11">
        <f t="shared" si="68"/>
        <v>1.0347163806613395E-4</v>
      </c>
      <c r="O736" s="11">
        <f t="shared" si="68"/>
        <v>1.9709878138321696E-4</v>
      </c>
      <c r="P736" s="11">
        <f t="shared" si="69"/>
        <v>3.526981232049678E-4</v>
      </c>
      <c r="Q736" s="11">
        <f t="shared" si="69"/>
        <v>5.928965907708748E-4</v>
      </c>
      <c r="R736" s="11">
        <f t="shared" si="69"/>
        <v>9.3629208573336477E-4</v>
      </c>
      <c r="S736" s="11">
        <f t="shared" si="69"/>
        <v>1.3889939259866327E-3</v>
      </c>
      <c r="T736" s="11">
        <f t="shared" si="69"/>
        <v>1.9357351473141826E-3</v>
      </c>
      <c r="U736" s="11">
        <f t="shared" si="69"/>
        <v>2.534242206539335E-3</v>
      </c>
      <c r="V736" s="11">
        <f t="shared" si="69"/>
        <v>3.1167853827285424E-3</v>
      </c>
      <c r="W736" s="11">
        <f t="shared" si="69"/>
        <v>3.6009929584498038E-3</v>
      </c>
      <c r="X736" s="11">
        <f t="shared" si="69"/>
        <v>3.9083571279540817E-3</v>
      </c>
      <c r="Y736" s="11">
        <f t="shared" si="69"/>
        <v>3.9849493357459916E-3</v>
      </c>
      <c r="Z736" s="11">
        <f t="shared" si="70"/>
        <v>3.8168752214772879E-3</v>
      </c>
      <c r="AA736" s="11">
        <f t="shared" si="70"/>
        <v>3.4343908291085408E-3</v>
      </c>
      <c r="AB736" s="11">
        <f t="shared" si="70"/>
        <v>2.9030068719260874E-3</v>
      </c>
      <c r="AC736" s="11">
        <f t="shared" si="70"/>
        <v>2.3051702544442249E-3</v>
      </c>
      <c r="AD736" s="11">
        <f t="shared" si="70"/>
        <v>1.7195489557730172E-3</v>
      </c>
      <c r="AE736" s="11">
        <f t="shared" si="70"/>
        <v>1.2049878766489973E-3</v>
      </c>
      <c r="AF736" s="11">
        <f t="shared" si="70"/>
        <v>7.9324511291157748E-4</v>
      </c>
      <c r="AG736" s="11">
        <f t="shared" si="70"/>
        <v>4.9055615329766488E-4</v>
      </c>
      <c r="AH736" s="11">
        <f t="shared" si="70"/>
        <v>2.8498804693243745E-4</v>
      </c>
      <c r="AI736" s="11">
        <f t="shared" si="70"/>
        <v>1.5553250161821192E-4</v>
      </c>
      <c r="AJ736" s="11">
        <f t="shared" si="71"/>
        <v>7.9739271661951035E-5</v>
      </c>
      <c r="AK736" s="11">
        <f t="shared" si="71"/>
        <v>3.8404309989315691E-5</v>
      </c>
      <c r="AL736" s="11">
        <f t="shared" si="71"/>
        <v>1.7375778169819559E-5</v>
      </c>
      <c r="AM736" s="11">
        <f t="shared" si="71"/>
        <v>7.3852492170603343E-6</v>
      </c>
      <c r="AN736" s="11">
        <f t="shared" si="71"/>
        <v>2.9487818309252052E-6</v>
      </c>
      <c r="AO736" s="11">
        <f t="shared" si="71"/>
        <v>1.1060550004240958E-6</v>
      </c>
      <c r="AP736" s="11">
        <f t="shared" si="71"/>
        <v>3.8973319693148545E-7</v>
      </c>
      <c r="AQ736" s="11">
        <f t="shared" si="71"/>
        <v>1.2900741446476772E-7</v>
      </c>
      <c r="AR736" s="11">
        <f t="shared" si="71"/>
        <v>4.0116084506641899E-8</v>
      </c>
      <c r="AS736" s="11">
        <f t="shared" si="71"/>
        <v>1.1718688186215806E-8</v>
      </c>
      <c r="AT736" s="11">
        <f t="shared" si="71"/>
        <v>3.215852008435176E-9</v>
      </c>
      <c r="AV736" s="11">
        <f t="shared" si="46"/>
        <v>3.9999972959927153E-2</v>
      </c>
      <c r="AX736" s="15">
        <f t="shared" ref="AX736:AX799" ca="1" si="75">(B$12+B$13*E736)*C1198</f>
        <v>0.31779658155300883</v>
      </c>
      <c r="AZ736" s="14">
        <f t="shared" ca="1" si="47"/>
        <v>3.545600023778944</v>
      </c>
    </row>
    <row r="737" spans="1:52" x14ac:dyDescent="0.2">
      <c r="A737" s="9" t="str">
        <f t="shared" si="72"/>
        <v>Mexico</v>
      </c>
      <c r="B737" s="13">
        <f t="shared" si="73"/>
        <v>0.24214650000000004</v>
      </c>
      <c r="C737" s="12">
        <f t="shared" ref="C737:C800" si="76">NORMINV(B737,0,1)</f>
        <v>-0.69941454597282149</v>
      </c>
      <c r="E737" s="15">
        <f t="shared" si="74"/>
        <v>469.94145459728213</v>
      </c>
      <c r="F737" s="11">
        <f t="shared" si="68"/>
        <v>6.3873756479507901E-8</v>
      </c>
      <c r="G737" s="11">
        <f t="shared" si="68"/>
        <v>2.0043945213907049E-7</v>
      </c>
      <c r="H737" s="11">
        <f t="shared" si="68"/>
        <v>5.9088171484575867E-7</v>
      </c>
      <c r="I737" s="11">
        <f t="shared" si="68"/>
        <v>1.6363435512734053E-6</v>
      </c>
      <c r="J737" s="11">
        <f t="shared" si="68"/>
        <v>4.2570134540477481E-6</v>
      </c>
      <c r="K737" s="11">
        <f t="shared" si="68"/>
        <v>1.0403803742882782E-5</v>
      </c>
      <c r="L737" s="11">
        <f t="shared" si="68"/>
        <v>2.3885584555227959E-5</v>
      </c>
      <c r="M737" s="11">
        <f t="shared" si="68"/>
        <v>5.1515295149673213E-5</v>
      </c>
      <c r="N737" s="11">
        <f t="shared" si="68"/>
        <v>1.0437418693190184E-4</v>
      </c>
      <c r="O737" s="11">
        <f t="shared" si="68"/>
        <v>1.9865825358218893E-4</v>
      </c>
      <c r="P737" s="11">
        <f t="shared" si="69"/>
        <v>3.5520307431728465E-4</v>
      </c>
      <c r="Q737" s="11">
        <f t="shared" si="69"/>
        <v>5.9662770117821463E-4</v>
      </c>
      <c r="R737" s="11">
        <f t="shared" si="69"/>
        <v>9.4142712238119621E-4</v>
      </c>
      <c r="S737" s="11">
        <f t="shared" si="69"/>
        <v>1.3954895655454735E-3</v>
      </c>
      <c r="T737" s="11">
        <f t="shared" si="69"/>
        <v>1.9432249402341975E-3</v>
      </c>
      <c r="U737" s="11">
        <f t="shared" si="69"/>
        <v>2.542003551099513E-3</v>
      </c>
      <c r="V737" s="11">
        <f t="shared" si="69"/>
        <v>3.1238187328247219E-3</v>
      </c>
      <c r="W737" s="11">
        <f t="shared" si="69"/>
        <v>3.6062189555470196E-3</v>
      </c>
      <c r="X737" s="11">
        <f t="shared" si="69"/>
        <v>3.9108841713616756E-3</v>
      </c>
      <c r="Y737" s="11">
        <f t="shared" si="69"/>
        <v>3.9843218245316859E-3</v>
      </c>
      <c r="Z737" s="11">
        <f t="shared" si="70"/>
        <v>3.8132077048290041E-3</v>
      </c>
      <c r="AA737" s="11">
        <f t="shared" si="70"/>
        <v>3.4283338621860344E-3</v>
      </c>
      <c r="AB737" s="11">
        <f t="shared" si="70"/>
        <v>2.8955585403795617E-3</v>
      </c>
      <c r="AC737" s="11">
        <f t="shared" si="70"/>
        <v>2.2974083004142728E-3</v>
      </c>
      <c r="AD737" s="11">
        <f t="shared" si="70"/>
        <v>1.7123818536001533E-3</v>
      </c>
      <c r="AE737" s="11">
        <f t="shared" si="70"/>
        <v>1.1990012692904401E-3</v>
      </c>
      <c r="AF737" s="11">
        <f t="shared" si="70"/>
        <v>7.8866989569082889E-4</v>
      </c>
      <c r="AG737" s="11">
        <f t="shared" si="70"/>
        <v>4.8733486112376433E-4</v>
      </c>
      <c r="AH737" s="11">
        <f t="shared" si="70"/>
        <v>2.828891495285898E-4</v>
      </c>
      <c r="AI737" s="11">
        <f t="shared" si="70"/>
        <v>1.5426297248280306E-4</v>
      </c>
      <c r="AJ737" s="11">
        <f t="shared" si="71"/>
        <v>7.9024852856813391E-5</v>
      </c>
      <c r="AK737" s="11">
        <f t="shared" si="71"/>
        <v>3.8029646728429969E-5</v>
      </c>
      <c r="AL737" s="11">
        <f t="shared" si="71"/>
        <v>1.7192438569446283E-5</v>
      </c>
      <c r="AM737" s="11">
        <f t="shared" si="71"/>
        <v>7.30145253382145E-6</v>
      </c>
      <c r="AN737" s="11">
        <f t="shared" si="71"/>
        <v>2.9129809610225825E-6</v>
      </c>
      <c r="AO737" s="11">
        <f t="shared" si="71"/>
        <v>1.0917485427327398E-6</v>
      </c>
      <c r="AP737" s="11">
        <f t="shared" si="71"/>
        <v>3.8438301641555541E-7</v>
      </c>
      <c r="AQ737" s="11">
        <f t="shared" si="71"/>
        <v>1.2713418844181927E-7</v>
      </c>
      <c r="AR737" s="11">
        <f t="shared" si="71"/>
        <v>3.9501820799911949E-8</v>
      </c>
      <c r="AS737" s="11">
        <f t="shared" si="71"/>
        <v>1.152997773855723E-8</v>
      </c>
      <c r="AT737" s="11">
        <f t="shared" si="71"/>
        <v>3.1615235264367709E-9</v>
      </c>
      <c r="AV737" s="11">
        <f t="shared" ref="AV737:AV800" si="77">SUM(F737:AT737)</f>
        <v>3.999997255515627E-2</v>
      </c>
      <c r="AX737" s="15">
        <f t="shared" ca="1" si="75"/>
        <v>49.983252369077732</v>
      </c>
      <c r="AZ737" s="14">
        <f t="shared" ref="AZ737:AZ800" ca="1" si="78">B737*C1199</f>
        <v>558.94060717691821</v>
      </c>
    </row>
    <row r="738" spans="1:52" x14ac:dyDescent="0.2">
      <c r="A738" s="9" t="str">
        <f t="shared" si="72"/>
        <v>Micronesia (Federated States of)</v>
      </c>
      <c r="B738" s="13">
        <f t="shared" si="73"/>
        <v>0.3590487</v>
      </c>
      <c r="C738" s="12">
        <f t="shared" si="76"/>
        <v>-0.36100273836663799</v>
      </c>
      <c r="E738" s="15">
        <f t="shared" si="74"/>
        <v>436.1002738366638</v>
      </c>
      <c r="F738" s="11">
        <f t="shared" ref="F738:O747" si="79">_xlfn.NORM.DIST(F$607,$E738,$B$37+$B$38*$E738,FALSE)</f>
        <v>2.9588908632237709E-7</v>
      </c>
      <c r="G738" s="11">
        <f t="shared" si="79"/>
        <v>8.5319264009600719E-7</v>
      </c>
      <c r="H738" s="11">
        <f t="shared" si="79"/>
        <v>2.3111165573967354E-6</v>
      </c>
      <c r="I738" s="11">
        <f t="shared" si="79"/>
        <v>5.8810272587805278E-6</v>
      </c>
      <c r="J738" s="11">
        <f t="shared" si="79"/>
        <v>1.4058569449995071E-5</v>
      </c>
      <c r="K738" s="11">
        <f t="shared" si="79"/>
        <v>3.1570805586364182E-5</v>
      </c>
      <c r="L738" s="11">
        <f t="shared" si="79"/>
        <v>6.6601926549711706E-5</v>
      </c>
      <c r="M738" s="11">
        <f t="shared" si="79"/>
        <v>1.3199105945519636E-4</v>
      </c>
      <c r="N738" s="11">
        <f t="shared" si="79"/>
        <v>2.4573036891190189E-4</v>
      </c>
      <c r="O738" s="11">
        <f t="shared" si="79"/>
        <v>4.2976371517991388E-4</v>
      </c>
      <c r="P738" s="11">
        <f t="shared" ref="P738:Y747" si="80">_xlfn.NORM.DIST(P$607,$E738,$B$37+$B$38*$E738,FALSE)</f>
        <v>7.0608543482191238E-4</v>
      </c>
      <c r="Q738" s="11">
        <f t="shared" si="80"/>
        <v>1.0897863286647494E-3</v>
      </c>
      <c r="R738" s="11">
        <f t="shared" si="80"/>
        <v>1.5800908302217114E-3</v>
      </c>
      <c r="S738" s="11">
        <f t="shared" si="80"/>
        <v>2.1521837351890349E-3</v>
      </c>
      <c r="T738" s="11">
        <f t="shared" si="80"/>
        <v>2.753805303889485E-3</v>
      </c>
      <c r="U738" s="11">
        <f t="shared" si="80"/>
        <v>3.3101198150813217E-3</v>
      </c>
      <c r="V738" s="11">
        <f t="shared" si="80"/>
        <v>3.7377546539627635E-3</v>
      </c>
      <c r="W738" s="11">
        <f t="shared" si="80"/>
        <v>3.9649203072354439E-3</v>
      </c>
      <c r="X738" s="11">
        <f t="shared" si="80"/>
        <v>3.9510700478577907E-3</v>
      </c>
      <c r="Y738" s="11">
        <f t="shared" si="80"/>
        <v>3.6987211508906254E-3</v>
      </c>
      <c r="Z738" s="11">
        <f t="shared" ref="Z738:AI747" si="81">_xlfn.NORM.DIST(Z$607,$E738,$B$37+$B$38*$E738,FALSE)</f>
        <v>3.2527077704729165E-3</v>
      </c>
      <c r="AA738" s="11">
        <f t="shared" si="81"/>
        <v>2.6871697285336437E-3</v>
      </c>
      <c r="AB738" s="11">
        <f t="shared" si="81"/>
        <v>2.0854594251785799E-3</v>
      </c>
      <c r="AC738" s="11">
        <f t="shared" si="81"/>
        <v>1.5204249427374626E-3</v>
      </c>
      <c r="AD738" s="11">
        <f t="shared" si="81"/>
        <v>1.0413214670527381E-3</v>
      </c>
      <c r="AE738" s="11">
        <f t="shared" si="81"/>
        <v>6.6997909576152655E-4</v>
      </c>
      <c r="AF738" s="11">
        <f t="shared" si="81"/>
        <v>4.0494335621762425E-4</v>
      </c>
      <c r="AG738" s="11">
        <f t="shared" si="81"/>
        <v>2.2992378414530594E-4</v>
      </c>
      <c r="AH738" s="11">
        <f t="shared" si="81"/>
        <v>1.22639427364978E-4</v>
      </c>
      <c r="AI738" s="11">
        <f t="shared" si="81"/>
        <v>6.1451561703811005E-5</v>
      </c>
      <c r="AJ738" s="11">
        <f t="shared" ref="AJ738:AT747" si="82">_xlfn.NORM.DIST(AJ$607,$E738,$B$37+$B$38*$E738,FALSE)</f>
        <v>2.8926262934170019E-5</v>
      </c>
      <c r="AK738" s="11">
        <f t="shared" si="82"/>
        <v>1.2791112823193826E-5</v>
      </c>
      <c r="AL738" s="11">
        <f t="shared" si="82"/>
        <v>5.3135029322735536E-6</v>
      </c>
      <c r="AM738" s="11">
        <f t="shared" si="82"/>
        <v>2.0735290034319694E-6</v>
      </c>
      <c r="AN738" s="11">
        <f t="shared" si="82"/>
        <v>7.6014404776189866E-7</v>
      </c>
      <c r="AO738" s="11">
        <f t="shared" si="82"/>
        <v>2.6178109426297499E-7</v>
      </c>
      <c r="AP738" s="11">
        <f t="shared" si="82"/>
        <v>8.4690998509389593E-8</v>
      </c>
      <c r="AQ738" s="11">
        <f t="shared" si="82"/>
        <v>2.5739068317829954E-8</v>
      </c>
      <c r="AR738" s="11">
        <f t="shared" si="82"/>
        <v>7.3486064030192676E-9</v>
      </c>
      <c r="AS738" s="11">
        <f t="shared" si="82"/>
        <v>1.9709415540883322E-9</v>
      </c>
      <c r="AT738" s="11">
        <f t="shared" si="82"/>
        <v>4.9659129234801575E-10</v>
      </c>
      <c r="AV738" s="11">
        <f t="shared" si="77"/>
        <v>3.9999862416700269E-2</v>
      </c>
      <c r="AX738" s="15">
        <f t="shared" ca="1" si="75"/>
        <v>6.240870133868661E-2</v>
      </c>
      <c r="AZ738" s="14">
        <f t="shared" ca="1" si="78"/>
        <v>0.86645147501139619</v>
      </c>
    </row>
    <row r="739" spans="1:52" x14ac:dyDescent="0.2">
      <c r="A739" s="9" t="str">
        <f t="shared" si="72"/>
        <v>Monaco</v>
      </c>
      <c r="B739" s="13">
        <f t="shared" si="73"/>
        <v>4.161999999999777E-4</v>
      </c>
      <c r="C739" s="12">
        <f t="shared" si="76"/>
        <v>-3.341790038802106</v>
      </c>
      <c r="E739" s="15">
        <f t="shared" si="74"/>
        <v>734.17900388021053</v>
      </c>
      <c r="F739" s="11">
        <f t="shared" si="79"/>
        <v>7.8752677866775185E-15</v>
      </c>
      <c r="G739" s="11">
        <f t="shared" si="79"/>
        <v>4.7842994344249292E-14</v>
      </c>
      <c r="H739" s="11">
        <f t="shared" si="79"/>
        <v>2.7304106583928065E-13</v>
      </c>
      <c r="I739" s="11">
        <f t="shared" si="79"/>
        <v>1.4638419307496792E-12</v>
      </c>
      <c r="J739" s="11">
        <f t="shared" si="79"/>
        <v>7.3725375032928079E-12</v>
      </c>
      <c r="K739" s="11">
        <f t="shared" si="79"/>
        <v>3.4881599608041209E-11</v>
      </c>
      <c r="L739" s="11">
        <f t="shared" si="79"/>
        <v>1.550359410857111E-10</v>
      </c>
      <c r="M739" s="11">
        <f t="shared" si="79"/>
        <v>6.4732887809602953E-10</v>
      </c>
      <c r="N739" s="11">
        <f t="shared" si="79"/>
        <v>2.5390670449788275E-9</v>
      </c>
      <c r="O739" s="11">
        <f t="shared" si="79"/>
        <v>9.3557789148078864E-9</v>
      </c>
      <c r="P739" s="11">
        <f t="shared" si="80"/>
        <v>3.2384882610971533E-8</v>
      </c>
      <c r="Q739" s="11">
        <f t="shared" si="80"/>
        <v>1.0530798397940291E-7</v>
      </c>
      <c r="R739" s="11">
        <f t="shared" si="80"/>
        <v>3.2168948476012022E-7</v>
      </c>
      <c r="S739" s="11">
        <f t="shared" si="80"/>
        <v>9.2314309679488192E-7</v>
      </c>
      <c r="T739" s="11">
        <f t="shared" si="80"/>
        <v>2.4886153902780935E-6</v>
      </c>
      <c r="U739" s="11">
        <f t="shared" si="80"/>
        <v>6.3023589344390209E-6</v>
      </c>
      <c r="V739" s="11">
        <f t="shared" si="80"/>
        <v>1.499357096740466E-5</v>
      </c>
      <c r="W739" s="11">
        <f t="shared" si="80"/>
        <v>3.3509166114170746E-5</v>
      </c>
      <c r="X739" s="11">
        <f t="shared" si="80"/>
        <v>7.0352373852620255E-5</v>
      </c>
      <c r="Y739" s="11">
        <f t="shared" si="80"/>
        <v>1.3875558945209863E-4</v>
      </c>
      <c r="Z739" s="11">
        <f t="shared" si="81"/>
        <v>2.5708622792893957E-4</v>
      </c>
      <c r="AA739" s="11">
        <f t="shared" si="81"/>
        <v>4.4746980275263209E-4</v>
      </c>
      <c r="AB739" s="11">
        <f t="shared" si="81"/>
        <v>7.3165315174847606E-4</v>
      </c>
      <c r="AC739" s="11">
        <f t="shared" si="81"/>
        <v>1.1238370818296777E-3</v>
      </c>
      <c r="AD739" s="11">
        <f t="shared" si="81"/>
        <v>1.6216534966871374E-3</v>
      </c>
      <c r="AE739" s="11">
        <f t="shared" si="81"/>
        <v>2.1982109288685757E-3</v>
      </c>
      <c r="AF739" s="11">
        <f t="shared" si="81"/>
        <v>2.7992214503652422E-3</v>
      </c>
      <c r="AG739" s="11">
        <f t="shared" si="81"/>
        <v>3.3485882355060695E-3</v>
      </c>
      <c r="AH739" s="11">
        <f t="shared" si="81"/>
        <v>3.7630746318144622E-3</v>
      </c>
      <c r="AI739" s="11">
        <f t="shared" si="81"/>
        <v>3.9726518904441028E-3</v>
      </c>
      <c r="AJ739" s="11">
        <f t="shared" si="82"/>
        <v>3.9398055286390754E-3</v>
      </c>
      <c r="AK739" s="11">
        <f t="shared" si="82"/>
        <v>3.670503600799267E-3</v>
      </c>
      <c r="AL739" s="11">
        <f t="shared" si="82"/>
        <v>3.2124258983033749E-3</v>
      </c>
      <c r="AM739" s="11">
        <f t="shared" si="82"/>
        <v>2.641174997572411E-3</v>
      </c>
      <c r="AN739" s="11">
        <f t="shared" si="82"/>
        <v>2.0399420542644201E-3</v>
      </c>
      <c r="AO739" s="11">
        <f t="shared" si="82"/>
        <v>1.4801137047828013E-3</v>
      </c>
      <c r="AP739" s="11">
        <f t="shared" si="82"/>
        <v>1.0088554011984752E-3</v>
      </c>
      <c r="AQ739" s="11">
        <f t="shared" si="82"/>
        <v>6.4598043100643485E-4</v>
      </c>
      <c r="AR739" s="11">
        <f t="shared" si="82"/>
        <v>3.8856743028132059E-4</v>
      </c>
      <c r="AS739" s="11">
        <f t="shared" si="82"/>
        <v>2.1956849416860747E-4</v>
      </c>
      <c r="AT739" s="11">
        <f t="shared" si="82"/>
        <v>1.1655482228420085E-4</v>
      </c>
      <c r="AV739" s="11">
        <f t="shared" si="77"/>
        <v>3.989473620266238E-2</v>
      </c>
      <c r="AX739" s="15">
        <f t="shared" ca="1" si="75"/>
        <v>-1.3439507878960992E-2</v>
      </c>
      <c r="AZ739" s="14">
        <f t="shared" ca="1" si="78"/>
        <v>4.9944001858225973E-4</v>
      </c>
    </row>
    <row r="740" spans="1:52" x14ac:dyDescent="0.2">
      <c r="A740" s="9" t="str">
        <f t="shared" si="72"/>
        <v>Mongolia</v>
      </c>
      <c r="B740" s="13">
        <f t="shared" si="73"/>
        <v>0.28817120000000007</v>
      </c>
      <c r="C740" s="12">
        <f t="shared" si="76"/>
        <v>-0.55873527690056346</v>
      </c>
      <c r="E740" s="15">
        <f t="shared" si="74"/>
        <v>455.87352769005633</v>
      </c>
      <c r="F740" s="11">
        <f t="shared" si="79"/>
        <v>1.225015221136109E-7</v>
      </c>
      <c r="G740" s="11">
        <f t="shared" si="79"/>
        <v>3.7113180703900783E-7</v>
      </c>
      <c r="H740" s="11">
        <f t="shared" si="79"/>
        <v>1.0562615291412216E-6</v>
      </c>
      <c r="I740" s="11">
        <f t="shared" si="79"/>
        <v>2.8240432481603532E-6</v>
      </c>
      <c r="J740" s="11">
        <f t="shared" si="79"/>
        <v>7.0929650388543946E-6</v>
      </c>
      <c r="K740" s="11">
        <f t="shared" si="79"/>
        <v>1.673558469438219E-5</v>
      </c>
      <c r="L740" s="11">
        <f t="shared" si="79"/>
        <v>3.7094588323904717E-5</v>
      </c>
      <c r="M740" s="11">
        <f t="shared" si="79"/>
        <v>7.7239030903478748E-5</v>
      </c>
      <c r="N740" s="11">
        <f t="shared" si="79"/>
        <v>1.5108441648036805E-4</v>
      </c>
      <c r="O740" s="11">
        <f t="shared" si="79"/>
        <v>2.7762535179395159E-4</v>
      </c>
      <c r="P740" s="11">
        <f t="shared" si="80"/>
        <v>4.7924232567224623E-4</v>
      </c>
      <c r="Q740" s="11">
        <f t="shared" si="80"/>
        <v>7.7715528921566441E-4</v>
      </c>
      <c r="R740" s="11">
        <f t="shared" si="80"/>
        <v>1.1839055106254717E-3</v>
      </c>
      <c r="S740" s="11">
        <f t="shared" si="80"/>
        <v>1.6942709787625195E-3</v>
      </c>
      <c r="T740" s="11">
        <f t="shared" si="80"/>
        <v>2.277746020548014E-3</v>
      </c>
      <c r="U740" s="11">
        <f t="shared" si="80"/>
        <v>2.8766320585911853E-3</v>
      </c>
      <c r="V740" s="11">
        <f t="shared" si="80"/>
        <v>3.4128714519063678E-3</v>
      </c>
      <c r="W740" s="11">
        <f t="shared" si="80"/>
        <v>3.8037515289514562E-3</v>
      </c>
      <c r="X740" s="11">
        <f t="shared" si="80"/>
        <v>3.9825473148144249E-3</v>
      </c>
      <c r="Y740" s="11">
        <f t="shared" si="80"/>
        <v>3.9171151926516625E-3</v>
      </c>
      <c r="Z740" s="11">
        <f t="shared" si="81"/>
        <v>3.6193312885850733E-3</v>
      </c>
      <c r="AA740" s="11">
        <f t="shared" si="81"/>
        <v>3.1415713387071098E-3</v>
      </c>
      <c r="AB740" s="11">
        <f t="shared" si="81"/>
        <v>2.5616636746191891E-3</v>
      </c>
      <c r="AC740" s="11">
        <f t="shared" si="81"/>
        <v>1.9622479700808931E-3</v>
      </c>
      <c r="AD740" s="11">
        <f t="shared" si="81"/>
        <v>1.412024596820573E-3</v>
      </c>
      <c r="AE740" s="11">
        <f t="shared" si="81"/>
        <v>9.5452483050022154E-4</v>
      </c>
      <c r="AF740" s="11">
        <f t="shared" si="81"/>
        <v>6.0616212069885633E-4</v>
      </c>
      <c r="AG740" s="11">
        <f t="shared" si="81"/>
        <v>3.61615428681437E-4</v>
      </c>
      <c r="AH740" s="11">
        <f t="shared" si="81"/>
        <v>2.0265704455506739E-4</v>
      </c>
      <c r="AI740" s="11">
        <f t="shared" si="81"/>
        <v>1.0669229393097166E-4</v>
      </c>
      <c r="AJ740" s="11">
        <f t="shared" si="82"/>
        <v>5.2766828917981227E-5</v>
      </c>
      <c r="AK740" s="11">
        <f t="shared" si="82"/>
        <v>2.4515769714903521E-5</v>
      </c>
      <c r="AL740" s="11">
        <f t="shared" si="82"/>
        <v>1.0700071156085406E-5</v>
      </c>
      <c r="AM740" s="11">
        <f t="shared" si="82"/>
        <v>4.3871692914030003E-6</v>
      </c>
      <c r="AN740" s="11">
        <f t="shared" si="82"/>
        <v>1.6898132671126876E-6</v>
      </c>
      <c r="AO740" s="11">
        <f t="shared" si="82"/>
        <v>6.1143406739162304E-7</v>
      </c>
      <c r="AP740" s="11">
        <f t="shared" si="82"/>
        <v>2.0783426255365232E-7</v>
      </c>
      <c r="AQ740" s="11">
        <f t="shared" si="82"/>
        <v>6.6365329010404133E-8</v>
      </c>
      <c r="AR740" s="11">
        <f t="shared" si="82"/>
        <v>1.9907739702289653E-8</v>
      </c>
      <c r="AS740" s="11">
        <f t="shared" si="82"/>
        <v>5.6099533562455713E-9</v>
      </c>
      <c r="AT740" s="11">
        <f t="shared" si="82"/>
        <v>1.4850912591365499E-9</v>
      </c>
      <c r="AV740" s="11">
        <f t="shared" si="77"/>
        <v>3.9999946423050547E-2</v>
      </c>
      <c r="AX740" s="15">
        <f t="shared" ca="1" si="75"/>
        <v>1.6596624962125985</v>
      </c>
      <c r="AZ740" s="14">
        <f t="shared" ca="1" si="78"/>
        <v>20.436087111332832</v>
      </c>
    </row>
    <row r="741" spans="1:52" x14ac:dyDescent="0.2">
      <c r="A741" s="9" t="str">
        <f t="shared" si="72"/>
        <v>Montenegro</v>
      </c>
      <c r="B741" s="13">
        <f t="shared" si="73"/>
        <v>0.21839889999999995</v>
      </c>
      <c r="C741" s="12">
        <f t="shared" si="76"/>
        <v>-0.77761197377210689</v>
      </c>
      <c r="E741" s="15">
        <f t="shared" si="74"/>
        <v>477.76119737721069</v>
      </c>
      <c r="F741" s="11">
        <f t="shared" si="79"/>
        <v>4.4095998077288791E-8</v>
      </c>
      <c r="G741" s="11">
        <f t="shared" si="79"/>
        <v>1.4110750197459893E-7</v>
      </c>
      <c r="H741" s="11">
        <f t="shared" si="79"/>
        <v>4.2418726424107316E-7</v>
      </c>
      <c r="I741" s="11">
        <f t="shared" si="79"/>
        <v>1.1979032455708657E-6</v>
      </c>
      <c r="J741" s="11">
        <f t="shared" si="79"/>
        <v>3.1779162877004827E-6</v>
      </c>
      <c r="K741" s="11">
        <f t="shared" si="79"/>
        <v>7.9199011130417878E-6</v>
      </c>
      <c r="L741" s="11">
        <f t="shared" si="79"/>
        <v>1.8541875477530031E-5</v>
      </c>
      <c r="M741" s="11">
        <f t="shared" si="79"/>
        <v>4.0779712166032828E-5</v>
      </c>
      <c r="N741" s="11">
        <f t="shared" si="79"/>
        <v>8.425413939837305E-5</v>
      </c>
      <c r="O741" s="11">
        <f t="shared" si="79"/>
        <v>1.6352905709677559E-4</v>
      </c>
      <c r="P741" s="11">
        <f t="shared" si="80"/>
        <v>2.981640049315381E-4</v>
      </c>
      <c r="Q741" s="11">
        <f t="shared" si="80"/>
        <v>5.1070732707868922E-4</v>
      </c>
      <c r="R741" s="11">
        <f t="shared" si="80"/>
        <v>8.2176106212634124E-4</v>
      </c>
      <c r="S741" s="11">
        <f t="shared" si="80"/>
        <v>1.242154520710966E-3</v>
      </c>
      <c r="T741" s="11">
        <f t="shared" si="80"/>
        <v>1.7638525788758999E-3</v>
      </c>
      <c r="U741" s="11">
        <f t="shared" si="80"/>
        <v>2.3529112129243167E-3</v>
      </c>
      <c r="V741" s="11">
        <f t="shared" si="80"/>
        <v>2.9485289026774989E-3</v>
      </c>
      <c r="W741" s="11">
        <f t="shared" si="80"/>
        <v>3.4710577075064667E-3</v>
      </c>
      <c r="X741" s="11">
        <f t="shared" si="80"/>
        <v>3.8386178073409058E-3</v>
      </c>
      <c r="Y741" s="11">
        <f t="shared" si="80"/>
        <v>3.9879022837994056E-3</v>
      </c>
      <c r="Z741" s="11">
        <f t="shared" si="81"/>
        <v>3.8919812342256511E-3</v>
      </c>
      <c r="AA741" s="11">
        <f t="shared" si="81"/>
        <v>3.5682359289903008E-3</v>
      </c>
      <c r="AB741" s="11">
        <f t="shared" si="81"/>
        <v>3.0732152601947735E-3</v>
      </c>
      <c r="AC741" s="11">
        <f t="shared" si="81"/>
        <v>2.486503043082578E-3</v>
      </c>
      <c r="AD741" s="11">
        <f t="shared" si="81"/>
        <v>1.8899120932023559E-3</v>
      </c>
      <c r="AE741" s="11">
        <f t="shared" si="81"/>
        <v>1.3494313883381849E-3</v>
      </c>
      <c r="AF741" s="11">
        <f t="shared" si="81"/>
        <v>9.0514176905856806E-4</v>
      </c>
      <c r="AG741" s="11">
        <f t="shared" si="81"/>
        <v>5.7034678796553972E-4</v>
      </c>
      <c r="AH741" s="11">
        <f t="shared" si="81"/>
        <v>3.3761208848715981E-4</v>
      </c>
      <c r="AI741" s="11">
        <f t="shared" si="81"/>
        <v>1.8773859866602171E-4</v>
      </c>
      <c r="AJ741" s="11">
        <f t="shared" si="82"/>
        <v>9.8072162142994823E-5</v>
      </c>
      <c r="AK741" s="11">
        <f t="shared" si="82"/>
        <v>4.8127635249505073E-5</v>
      </c>
      <c r="AL741" s="11">
        <f t="shared" si="82"/>
        <v>2.2187066809874896E-5</v>
      </c>
      <c r="AM741" s="11">
        <f t="shared" si="82"/>
        <v>9.6086384886519558E-6</v>
      </c>
      <c r="AN741" s="11">
        <f t="shared" si="82"/>
        <v>3.9091326856667473E-6</v>
      </c>
      <c r="AO741" s="11">
        <f t="shared" si="82"/>
        <v>1.494017086380369E-6</v>
      </c>
      <c r="AP741" s="11">
        <f t="shared" si="82"/>
        <v>5.3639820002151484E-7</v>
      </c>
      <c r="AQ741" s="11">
        <f t="shared" si="82"/>
        <v>1.8091544893697145E-7</v>
      </c>
      <c r="AR741" s="11">
        <f t="shared" si="82"/>
        <v>5.7321901889857213E-8</v>
      </c>
      <c r="AS741" s="11">
        <f t="shared" si="82"/>
        <v>1.7061693016089661E-8</v>
      </c>
      <c r="AT741" s="11">
        <f t="shared" si="82"/>
        <v>4.7706796045943545E-9</v>
      </c>
      <c r="AV741" s="11">
        <f t="shared" si="77"/>
        <v>3.9999980616119028E-2</v>
      </c>
      <c r="AX741" s="15">
        <f t="shared" ca="1" si="75"/>
        <v>0.15695357439543831</v>
      </c>
      <c r="AZ741" s="14">
        <f t="shared" ca="1" si="78"/>
        <v>1.6574315799433195</v>
      </c>
    </row>
    <row r="742" spans="1:52" x14ac:dyDescent="0.2">
      <c r="A742" s="9" t="str">
        <f t="shared" si="72"/>
        <v>Montserrat</v>
      </c>
      <c r="B742" s="13">
        <f t="shared" si="73"/>
        <v>0.4099334</v>
      </c>
      <c r="C742" s="12">
        <f t="shared" si="76"/>
        <v>-0.22771629969287915</v>
      </c>
      <c r="E742" s="15">
        <f t="shared" si="74"/>
        <v>422.77162996928791</v>
      </c>
      <c r="F742" s="11">
        <f t="shared" si="79"/>
        <v>5.2445758779833301E-7</v>
      </c>
      <c r="G742" s="11">
        <f t="shared" si="79"/>
        <v>1.4627063122068302E-6</v>
      </c>
      <c r="H742" s="11">
        <f t="shared" si="79"/>
        <v>3.8323087688070134E-6</v>
      </c>
      <c r="I742" s="11">
        <f t="shared" si="79"/>
        <v>9.4323616766127097E-6</v>
      </c>
      <c r="J742" s="11">
        <f t="shared" si="79"/>
        <v>2.1809062253549498E-5</v>
      </c>
      <c r="K742" s="11">
        <f t="shared" si="79"/>
        <v>4.7370736187983969E-5</v>
      </c>
      <c r="L742" s="11">
        <f t="shared" si="79"/>
        <v>9.6658459884941091E-5</v>
      </c>
      <c r="M742" s="11">
        <f t="shared" si="79"/>
        <v>1.8527900199289307E-4</v>
      </c>
      <c r="N742" s="11">
        <f t="shared" si="79"/>
        <v>3.3363309887458594E-4</v>
      </c>
      <c r="O742" s="11">
        <f t="shared" si="79"/>
        <v>5.6437614769430829E-4</v>
      </c>
      <c r="P742" s="11">
        <f t="shared" si="80"/>
        <v>8.9686023191890723E-4</v>
      </c>
      <c r="Q742" s="11">
        <f t="shared" si="80"/>
        <v>1.3388671267656439E-3</v>
      </c>
      <c r="R742" s="11">
        <f t="shared" si="80"/>
        <v>1.8776160309588582E-3</v>
      </c>
      <c r="S742" s="11">
        <f t="shared" si="80"/>
        <v>2.4736183023227618E-3</v>
      </c>
      <c r="T742" s="11">
        <f t="shared" si="80"/>
        <v>3.0613654850358777E-3</v>
      </c>
      <c r="U742" s="11">
        <f t="shared" si="80"/>
        <v>3.5592154034805412E-3</v>
      </c>
      <c r="V742" s="11">
        <f t="shared" si="80"/>
        <v>3.8873170030092083E-3</v>
      </c>
      <c r="W742" s="11">
        <f t="shared" si="80"/>
        <v>3.9884324264906103E-3</v>
      </c>
      <c r="X742" s="11">
        <f t="shared" si="80"/>
        <v>3.8442454931932281E-3</v>
      </c>
      <c r="Y742" s="11">
        <f t="shared" si="80"/>
        <v>3.4807800744325115E-3</v>
      </c>
      <c r="Z742" s="11">
        <f t="shared" si="81"/>
        <v>2.9607289440791227E-3</v>
      </c>
      <c r="AA742" s="11">
        <f t="shared" si="81"/>
        <v>2.3657960886333419E-3</v>
      </c>
      <c r="AB742" s="11">
        <f t="shared" si="81"/>
        <v>1.7758756988880704E-3</v>
      </c>
      <c r="AC742" s="11">
        <f t="shared" si="81"/>
        <v>1.2522885629104785E-3</v>
      </c>
      <c r="AD742" s="11">
        <f t="shared" si="81"/>
        <v>8.295696576603313E-4</v>
      </c>
      <c r="AE742" s="11">
        <f t="shared" si="81"/>
        <v>5.1624742507136543E-4</v>
      </c>
      <c r="AF742" s="11">
        <f t="shared" si="81"/>
        <v>3.0180020676236067E-4</v>
      </c>
      <c r="AG742" s="11">
        <f t="shared" si="81"/>
        <v>1.657439796198327E-4</v>
      </c>
      <c r="AH742" s="11">
        <f t="shared" si="81"/>
        <v>8.5509149445612824E-5</v>
      </c>
      <c r="AI742" s="11">
        <f t="shared" si="81"/>
        <v>4.1442314830498694E-5</v>
      </c>
      <c r="AJ742" s="11">
        <f t="shared" si="82"/>
        <v>1.8868267280352073E-5</v>
      </c>
      <c r="AK742" s="11">
        <f t="shared" si="82"/>
        <v>8.0700574889886441E-6</v>
      </c>
      <c r="AL742" s="11">
        <f t="shared" si="82"/>
        <v>3.2424839294369935E-6</v>
      </c>
      <c r="AM742" s="11">
        <f t="shared" si="82"/>
        <v>1.2238709626893268E-6</v>
      </c>
      <c r="AN742" s="11">
        <f t="shared" si="82"/>
        <v>4.3396032366677625E-7</v>
      </c>
      <c r="AO742" s="11">
        <f t="shared" si="82"/>
        <v>1.4455097083857962E-7</v>
      </c>
      <c r="AP742" s="11">
        <f t="shared" si="82"/>
        <v>4.5232292140585934E-8</v>
      </c>
      <c r="AQ742" s="11">
        <f t="shared" si="82"/>
        <v>1.3296360279350296E-8</v>
      </c>
      <c r="AR742" s="11">
        <f t="shared" si="82"/>
        <v>3.6717537519419825E-9</v>
      </c>
      <c r="AS742" s="11">
        <f t="shared" si="82"/>
        <v>9.525130078060815E-10</v>
      </c>
      <c r="AT742" s="11">
        <f t="shared" si="82"/>
        <v>2.3212658278389684E-10</v>
      </c>
      <c r="AV742" s="11">
        <f t="shared" si="77"/>
        <v>3.9999744522744587E-2</v>
      </c>
      <c r="AX742" s="15">
        <f t="shared" ca="1" si="75"/>
        <v>1.1007490925792547E-2</v>
      </c>
      <c r="AZ742" s="14">
        <f t="shared" ca="1" si="78"/>
        <v>0.16397335984505326</v>
      </c>
    </row>
    <row r="743" spans="1:52" x14ac:dyDescent="0.2">
      <c r="A743" s="9" t="str">
        <f t="shared" si="72"/>
        <v>Morocco</v>
      </c>
      <c r="B743" s="13">
        <f t="shared" si="73"/>
        <v>0.79592289999999999</v>
      </c>
      <c r="C743" s="12">
        <f t="shared" si="76"/>
        <v>0.82714620161895203</v>
      </c>
      <c r="E743" s="15">
        <f t="shared" si="74"/>
        <v>317.2853798381048</v>
      </c>
      <c r="F743" s="11">
        <f t="shared" si="79"/>
        <v>2.599492237866401E-5</v>
      </c>
      <c r="G743" s="11">
        <f t="shared" si="79"/>
        <v>5.5693568607832229E-5</v>
      </c>
      <c r="H743" s="11">
        <f t="shared" si="79"/>
        <v>1.1209291493594225E-4</v>
      </c>
      <c r="I743" s="11">
        <f t="shared" si="79"/>
        <v>2.1193753279116686E-4</v>
      </c>
      <c r="J743" s="11">
        <f t="shared" si="79"/>
        <v>3.7643862682898248E-4</v>
      </c>
      <c r="K743" s="11">
        <f t="shared" si="79"/>
        <v>6.281119869864278E-4</v>
      </c>
      <c r="L743" s="11">
        <f t="shared" si="79"/>
        <v>9.8454728205638097E-4</v>
      </c>
      <c r="M743" s="11">
        <f t="shared" si="79"/>
        <v>1.4497485012945613E-3</v>
      </c>
      <c r="N743" s="11">
        <f t="shared" si="79"/>
        <v>2.0054200570948817E-3</v>
      </c>
      <c r="O743" s="11">
        <f t="shared" si="79"/>
        <v>2.6060013407705513E-3</v>
      </c>
      <c r="P743" s="11">
        <f t="shared" si="80"/>
        <v>3.181269855753593E-3</v>
      </c>
      <c r="Q743" s="11">
        <f t="shared" si="80"/>
        <v>3.6482364716611008E-3</v>
      </c>
      <c r="R743" s="11">
        <f t="shared" si="80"/>
        <v>3.9302669193402003E-3</v>
      </c>
      <c r="S743" s="11">
        <f t="shared" si="80"/>
        <v>3.9775688525029189E-3</v>
      </c>
      <c r="T743" s="11">
        <f t="shared" si="80"/>
        <v>3.7815509933365075E-3</v>
      </c>
      <c r="U743" s="11">
        <f t="shared" si="80"/>
        <v>3.3773713194162041E-3</v>
      </c>
      <c r="V743" s="11">
        <f t="shared" si="80"/>
        <v>2.833637268649433E-3</v>
      </c>
      <c r="W743" s="11">
        <f t="shared" si="80"/>
        <v>2.2333988876079482E-3</v>
      </c>
      <c r="X743" s="11">
        <f t="shared" si="80"/>
        <v>1.6536550826114463E-3</v>
      </c>
      <c r="Y743" s="11">
        <f t="shared" si="80"/>
        <v>1.1502179994496145E-3</v>
      </c>
      <c r="Z743" s="11">
        <f t="shared" si="81"/>
        <v>7.5157440859618138E-4</v>
      </c>
      <c r="AA743" s="11">
        <f t="shared" si="81"/>
        <v>4.6133924757783861E-4</v>
      </c>
      <c r="AB743" s="11">
        <f t="shared" si="81"/>
        <v>2.6602681631555263E-4</v>
      </c>
      <c r="AC743" s="11">
        <f t="shared" si="81"/>
        <v>1.4410764665416935E-4</v>
      </c>
      <c r="AD743" s="11">
        <f t="shared" si="81"/>
        <v>7.3333975620501119E-5</v>
      </c>
      <c r="AE743" s="11">
        <f t="shared" si="81"/>
        <v>3.5057426206980407E-5</v>
      </c>
      <c r="AF743" s="11">
        <f t="shared" si="81"/>
        <v>1.5743867357168291E-5</v>
      </c>
      <c r="AG743" s="11">
        <f t="shared" si="81"/>
        <v>6.6420082489606857E-6</v>
      </c>
      <c r="AH743" s="11">
        <f t="shared" si="81"/>
        <v>2.6323521878594872E-6</v>
      </c>
      <c r="AI743" s="11">
        <f t="shared" si="81"/>
        <v>9.8004309292050625E-7</v>
      </c>
      <c r="AJ743" s="11">
        <f t="shared" si="82"/>
        <v>3.4277011117841057E-7</v>
      </c>
      <c r="AK743" s="11">
        <f t="shared" si="82"/>
        <v>1.1262046426899841E-7</v>
      </c>
      <c r="AL743" s="11">
        <f t="shared" si="82"/>
        <v>3.4760681005623078E-8</v>
      </c>
      <c r="AM743" s="11">
        <f t="shared" si="82"/>
        <v>1.0078962607725535E-8</v>
      </c>
      <c r="AN743" s="11">
        <f t="shared" si="82"/>
        <v>2.7453643298167491E-9</v>
      </c>
      <c r="AO743" s="11">
        <f t="shared" si="82"/>
        <v>7.0249095074238314E-10</v>
      </c>
      <c r="AP743" s="11">
        <f t="shared" si="82"/>
        <v>1.688643904125725E-10</v>
      </c>
      <c r="AQ743" s="11">
        <f t="shared" si="82"/>
        <v>3.8132213317815858E-11</v>
      </c>
      <c r="AR743" s="11">
        <f t="shared" si="82"/>
        <v>8.0891436163689653E-12</v>
      </c>
      <c r="AS743" s="11">
        <f t="shared" si="82"/>
        <v>1.6120172064444874E-12</v>
      </c>
      <c r="AT743" s="11">
        <f t="shared" si="82"/>
        <v>3.0178204350788606E-13</v>
      </c>
      <c r="AV743" s="11">
        <f t="shared" si="77"/>
        <v>3.9981102071006379E-2</v>
      </c>
      <c r="AX743" s="15">
        <f t="shared" ca="1" si="75"/>
        <v>28.548504855714185</v>
      </c>
      <c r="AZ743" s="14">
        <f t="shared" ca="1" si="78"/>
        <v>559.19440954705658</v>
      </c>
    </row>
    <row r="744" spans="1:52" x14ac:dyDescent="0.2">
      <c r="A744" s="9" t="str">
        <f t="shared" si="72"/>
        <v>Mozambique</v>
      </c>
      <c r="B744" s="13">
        <f t="shared" si="73"/>
        <v>0.90712671</v>
      </c>
      <c r="C744" s="12">
        <f t="shared" si="76"/>
        <v>1.3232670657146561</v>
      </c>
      <c r="E744" s="15">
        <f t="shared" si="74"/>
        <v>267.67329342853441</v>
      </c>
      <c r="F744" s="11">
        <f t="shared" si="79"/>
        <v>1.1093586461112939E-4</v>
      </c>
      <c r="G744" s="11">
        <f t="shared" si="79"/>
        <v>2.0995337276230052E-4</v>
      </c>
      <c r="H744" s="11">
        <f t="shared" si="79"/>
        <v>3.732762287328183E-4</v>
      </c>
      <c r="I744" s="11">
        <f t="shared" si="79"/>
        <v>6.2343963167568359E-4</v>
      </c>
      <c r="J744" s="11">
        <f t="shared" si="79"/>
        <v>9.7817165629059837E-4</v>
      </c>
      <c r="K744" s="11">
        <f t="shared" si="79"/>
        <v>1.4417578912798322E-3</v>
      </c>
      <c r="L744" s="11">
        <f t="shared" si="79"/>
        <v>1.9963017832496802E-3</v>
      </c>
      <c r="M744" s="11">
        <f t="shared" si="79"/>
        <v>2.5966693226172764E-3</v>
      </c>
      <c r="N744" s="11">
        <f t="shared" si="79"/>
        <v>3.172953404885001E-3</v>
      </c>
      <c r="O744" s="11">
        <f t="shared" si="79"/>
        <v>3.6422297441765293E-3</v>
      </c>
      <c r="P744" s="11">
        <f t="shared" si="80"/>
        <v>3.9276029160312895E-3</v>
      </c>
      <c r="Q744" s="11">
        <f t="shared" si="80"/>
        <v>3.9787294248069443E-3</v>
      </c>
      <c r="R744" s="11">
        <f t="shared" si="80"/>
        <v>3.7863245086134415E-3</v>
      </c>
      <c r="S744" s="11">
        <f t="shared" si="80"/>
        <v>3.3849156776828496E-3</v>
      </c>
      <c r="T744" s="11">
        <f t="shared" si="80"/>
        <v>2.8427225264364125E-3</v>
      </c>
      <c r="U744" s="11">
        <f t="shared" si="80"/>
        <v>2.2427335633003814E-3</v>
      </c>
      <c r="V744" s="11">
        <f t="shared" si="80"/>
        <v>1.6621778431048628E-3</v>
      </c>
      <c r="W744" s="11">
        <f t="shared" si="80"/>
        <v>1.1572678551500192E-3</v>
      </c>
      <c r="X744" s="11">
        <f t="shared" si="80"/>
        <v>7.5691460679450833E-4</v>
      </c>
      <c r="Y744" s="11">
        <f t="shared" si="80"/>
        <v>4.6506802066204511E-4</v>
      </c>
      <c r="Z744" s="11">
        <f t="shared" si="81"/>
        <v>2.6843717714390112E-4</v>
      </c>
      <c r="AA744" s="11">
        <f t="shared" si="81"/>
        <v>1.4555443538857068E-4</v>
      </c>
      <c r="AB744" s="11">
        <f t="shared" si="81"/>
        <v>7.4142089211183873E-5</v>
      </c>
      <c r="AC744" s="11">
        <f t="shared" si="81"/>
        <v>3.5478135671735133E-5</v>
      </c>
      <c r="AD744" s="11">
        <f t="shared" si="81"/>
        <v>1.5948261776137785E-5</v>
      </c>
      <c r="AE744" s="11">
        <f t="shared" si="81"/>
        <v>6.7347660803291249E-6</v>
      </c>
      <c r="AF744" s="11">
        <f t="shared" si="81"/>
        <v>2.6717035719594758E-6</v>
      </c>
      <c r="AG744" s="11">
        <f t="shared" si="81"/>
        <v>9.9565899397718661E-7</v>
      </c>
      <c r="AH744" s="11">
        <f t="shared" si="81"/>
        <v>3.4856964660048335E-7</v>
      </c>
      <c r="AI744" s="11">
        <f t="shared" si="81"/>
        <v>1.1463707752644462E-7</v>
      </c>
      <c r="AJ744" s="11">
        <f t="shared" si="82"/>
        <v>3.5417446019465845E-8</v>
      </c>
      <c r="AK744" s="11">
        <f t="shared" si="82"/>
        <v>1.027935749637483E-8</v>
      </c>
      <c r="AL744" s="11">
        <f t="shared" si="82"/>
        <v>2.8026656756045095E-9</v>
      </c>
      <c r="AM744" s="11">
        <f t="shared" si="82"/>
        <v>7.178491890253953E-10</v>
      </c>
      <c r="AN744" s="11">
        <f t="shared" si="82"/>
        <v>1.7272361873102752E-10</v>
      </c>
      <c r="AO744" s="11">
        <f t="shared" si="82"/>
        <v>3.9041530766693527E-11</v>
      </c>
      <c r="AP744" s="11">
        <f t="shared" si="82"/>
        <v>8.2900765619253177E-12</v>
      </c>
      <c r="AQ744" s="11">
        <f t="shared" si="82"/>
        <v>1.6536623563578645E-12</v>
      </c>
      <c r="AR744" s="11">
        <f t="shared" si="82"/>
        <v>3.0987870622924263E-13</v>
      </c>
      <c r="AS744" s="11">
        <f t="shared" si="82"/>
        <v>5.4549807546686421E-14</v>
      </c>
      <c r="AT744" s="11">
        <f t="shared" si="82"/>
        <v>9.0209298633773428E-15</v>
      </c>
      <c r="AV744" s="11">
        <f t="shared" si="77"/>
        <v>3.9900620716826249E-2</v>
      </c>
      <c r="AX744" s="15">
        <f t="shared" ca="1" si="75"/>
        <v>37.0043064080308</v>
      </c>
      <c r="AZ744" s="14">
        <f t="shared" ca="1" si="78"/>
        <v>717.21613783396515</v>
      </c>
    </row>
    <row r="745" spans="1:52" x14ac:dyDescent="0.2">
      <c r="A745" s="9" t="str">
        <f t="shared" si="72"/>
        <v>Myanmar</v>
      </c>
      <c r="B745" s="13">
        <f t="shared" si="73"/>
        <v>0.32799319999999998</v>
      </c>
      <c r="C745" s="12">
        <f t="shared" si="76"/>
        <v>-0.44546132920371445</v>
      </c>
      <c r="E745" s="15">
        <f t="shared" si="74"/>
        <v>444.54613292037146</v>
      </c>
      <c r="F745" s="11">
        <f t="shared" si="79"/>
        <v>2.0399467754350066E-7</v>
      </c>
      <c r="G745" s="11">
        <f t="shared" si="79"/>
        <v>6.0076823947651714E-7</v>
      </c>
      <c r="H745" s="11">
        <f t="shared" si="79"/>
        <v>1.6620791001473818E-6</v>
      </c>
      <c r="I745" s="11">
        <f t="shared" si="79"/>
        <v>4.3196942355856638E-6</v>
      </c>
      <c r="J745" s="11">
        <f t="shared" si="79"/>
        <v>1.0546562244858964E-5</v>
      </c>
      <c r="K745" s="11">
        <f t="shared" si="79"/>
        <v>2.4189418501919644E-5</v>
      </c>
      <c r="L745" s="11">
        <f t="shared" si="79"/>
        <v>5.2119054843517287E-5</v>
      </c>
      <c r="M745" s="11">
        <f t="shared" si="79"/>
        <v>1.0549314243160372E-4</v>
      </c>
      <c r="N745" s="11">
        <f t="shared" si="79"/>
        <v>2.0058965069679046E-4</v>
      </c>
      <c r="O745" s="11">
        <f t="shared" si="79"/>
        <v>3.5830214638327758E-4</v>
      </c>
      <c r="P745" s="11">
        <f t="shared" si="80"/>
        <v>6.0123865189694011E-4</v>
      </c>
      <c r="Q745" s="11">
        <f t="shared" si="80"/>
        <v>9.477656616625681E-4</v>
      </c>
      <c r="R745" s="11">
        <f t="shared" si="80"/>
        <v>1.40349749595878E-3</v>
      </c>
      <c r="S745" s="11">
        <f t="shared" si="80"/>
        <v>1.9524454522990712E-3</v>
      </c>
      <c r="T745" s="11">
        <f t="shared" si="80"/>
        <v>2.5515422933961823E-3</v>
      </c>
      <c r="U745" s="11">
        <f t="shared" si="80"/>
        <v>3.1324433705265365E-3</v>
      </c>
      <c r="V745" s="11">
        <f t="shared" si="80"/>
        <v>3.6126033494781307E-3</v>
      </c>
      <c r="W745" s="11">
        <f t="shared" si="80"/>
        <v>3.9139378665590408E-3</v>
      </c>
      <c r="X745" s="11">
        <f t="shared" si="80"/>
        <v>3.9834940113897656E-3</v>
      </c>
      <c r="Y745" s="11">
        <f t="shared" si="80"/>
        <v>3.8086494787641888E-3</v>
      </c>
      <c r="Z745" s="11">
        <f t="shared" si="81"/>
        <v>3.4208531912418572E-3</v>
      </c>
      <c r="AA745" s="11">
        <f t="shared" si="81"/>
        <v>2.8863863545759041E-3</v>
      </c>
      <c r="AB745" s="11">
        <f t="shared" si="81"/>
        <v>2.2878686317751159E-3</v>
      </c>
      <c r="AC745" s="11">
        <f t="shared" si="81"/>
        <v>1.7035869315999096E-3</v>
      </c>
      <c r="AD745" s="11">
        <f t="shared" si="81"/>
        <v>1.1916647991012037E-3</v>
      </c>
      <c r="AE745" s="11">
        <f t="shared" si="81"/>
        <v>7.8306987457760018E-4</v>
      </c>
      <c r="AF745" s="11">
        <f t="shared" si="81"/>
        <v>4.8339651740725005E-4</v>
      </c>
      <c r="AG745" s="11">
        <f t="shared" si="81"/>
        <v>2.803258274720722E-4</v>
      </c>
      <c r="AH745" s="11">
        <f t="shared" si="81"/>
        <v>1.5271415842773794E-4</v>
      </c>
      <c r="AI745" s="11">
        <f t="shared" si="81"/>
        <v>7.8154157996030007E-5</v>
      </c>
      <c r="AJ745" s="11">
        <f t="shared" si="82"/>
        <v>3.7573484158790852E-5</v>
      </c>
      <c r="AK745" s="11">
        <f t="shared" si="82"/>
        <v>1.6969437388175195E-5</v>
      </c>
      <c r="AL745" s="11">
        <f t="shared" si="82"/>
        <v>7.1996272775736973E-6</v>
      </c>
      <c r="AM745" s="11">
        <f t="shared" si="82"/>
        <v>2.8695194880259164E-6</v>
      </c>
      <c r="AN745" s="11">
        <f t="shared" si="82"/>
        <v>1.0743973742269445E-6</v>
      </c>
      <c r="AO745" s="11">
        <f t="shared" si="82"/>
        <v>3.779003488804186E-7</v>
      </c>
      <c r="AP745" s="11">
        <f t="shared" si="82"/>
        <v>1.2486658731671887E-7</v>
      </c>
      <c r="AQ745" s="11">
        <f t="shared" si="82"/>
        <v>3.8758930670638562E-8</v>
      </c>
      <c r="AR745" s="11">
        <f t="shared" si="82"/>
        <v>1.1301964164335889E-8</v>
      </c>
      <c r="AS745" s="11">
        <f t="shared" si="82"/>
        <v>3.0959408887587737E-9</v>
      </c>
      <c r="AT745" s="11">
        <f t="shared" si="82"/>
        <v>7.9668747411320457E-10</v>
      </c>
      <c r="AV745" s="11">
        <f t="shared" si="77"/>
        <v>3.9999907773606798E-2</v>
      </c>
      <c r="AX745" s="15">
        <f t="shared" ca="1" si="75"/>
        <v>22.822480054902375</v>
      </c>
      <c r="AZ745" s="14">
        <f t="shared" ca="1" si="78"/>
        <v>301.70038654367835</v>
      </c>
    </row>
    <row r="746" spans="1:52" x14ac:dyDescent="0.2">
      <c r="A746" s="9" t="str">
        <f t="shared" si="72"/>
        <v>Namibia</v>
      </c>
      <c r="B746" s="13">
        <f t="shared" si="73"/>
        <v>0.85943970000000003</v>
      </c>
      <c r="C746" s="12">
        <f t="shared" si="76"/>
        <v>1.0778054205927992</v>
      </c>
      <c r="E746" s="15">
        <f t="shared" si="74"/>
        <v>292.21945794072008</v>
      </c>
      <c r="F746" s="11">
        <f t="shared" si="79"/>
        <v>5.5800970338398202E-5</v>
      </c>
      <c r="G746" s="11">
        <f t="shared" si="79"/>
        <v>1.1229057190346011E-4</v>
      </c>
      <c r="H746" s="11">
        <f t="shared" si="79"/>
        <v>2.1227626190035366E-4</v>
      </c>
      <c r="I746" s="11">
        <f t="shared" si="79"/>
        <v>3.7697813686599579E-4</v>
      </c>
      <c r="J746" s="11">
        <f t="shared" si="79"/>
        <v>6.2890853842625266E-4</v>
      </c>
      <c r="K746" s="11">
        <f t="shared" si="79"/>
        <v>9.8563340283863796E-4</v>
      </c>
      <c r="L746" s="11">
        <f t="shared" si="79"/>
        <v>1.4511086477500704E-3</v>
      </c>
      <c r="M746" s="11">
        <f t="shared" si="79"/>
        <v>2.0069707461397774E-3</v>
      </c>
      <c r="N746" s="11">
        <f t="shared" si="79"/>
        <v>2.6075866506270525E-3</v>
      </c>
      <c r="O746" s="11">
        <f t="shared" si="79"/>
        <v>3.1826805548634974E-3</v>
      </c>
      <c r="P746" s="11">
        <f t="shared" si="80"/>
        <v>3.6492527782495676E-3</v>
      </c>
      <c r="Q746" s="11">
        <f t="shared" si="80"/>
        <v>3.9307139388065678E-3</v>
      </c>
      <c r="R746" s="11">
        <f t="shared" si="80"/>
        <v>3.9773657092295701E-3</v>
      </c>
      <c r="S746" s="11">
        <f t="shared" si="80"/>
        <v>3.7807347267673954E-3</v>
      </c>
      <c r="T746" s="11">
        <f t="shared" si="80"/>
        <v>3.3760858562234975E-3</v>
      </c>
      <c r="U746" s="11">
        <f t="shared" si="80"/>
        <v>2.8320919757245464E-3</v>
      </c>
      <c r="V746" s="11">
        <f t="shared" si="80"/>
        <v>2.231813084390564E-3</v>
      </c>
      <c r="W746" s="11">
        <f t="shared" si="80"/>
        <v>1.6522086066053173E-3</v>
      </c>
      <c r="X746" s="11">
        <f t="shared" si="80"/>
        <v>1.1490225071733972E-3</v>
      </c>
      <c r="Y746" s="11">
        <f t="shared" si="80"/>
        <v>7.506695270167585E-4</v>
      </c>
      <c r="Z746" s="11">
        <f t="shared" si="81"/>
        <v>4.6070787062329067E-4</v>
      </c>
      <c r="AA746" s="11">
        <f t="shared" si="81"/>
        <v>2.6561896002769863E-4</v>
      </c>
      <c r="AB746" s="11">
        <f t="shared" si="81"/>
        <v>1.4386299823382988E-4</v>
      </c>
      <c r="AC746" s="11">
        <f t="shared" si="81"/>
        <v>7.3197413848490956E-5</v>
      </c>
      <c r="AD746" s="11">
        <f t="shared" si="81"/>
        <v>3.4986376234057872E-5</v>
      </c>
      <c r="AE746" s="11">
        <f t="shared" si="81"/>
        <v>1.5709370478988591E-5</v>
      </c>
      <c r="AF746" s="11">
        <f t="shared" si="81"/>
        <v>6.6263625918112553E-6</v>
      </c>
      <c r="AG746" s="11">
        <f t="shared" si="81"/>
        <v>2.6257187545248777E-6</v>
      </c>
      <c r="AH746" s="11">
        <f t="shared" si="81"/>
        <v>9.7741232392818132E-7</v>
      </c>
      <c r="AI746" s="11">
        <f t="shared" si="81"/>
        <v>3.4179366575818491E-7</v>
      </c>
      <c r="AJ746" s="11">
        <f t="shared" si="82"/>
        <v>1.1228113761050489E-7</v>
      </c>
      <c r="AK746" s="11">
        <f t="shared" si="82"/>
        <v>3.4650235709683353E-8</v>
      </c>
      <c r="AL746" s="11">
        <f t="shared" si="82"/>
        <v>1.0045283019711763E-8</v>
      </c>
      <c r="AM746" s="11">
        <f t="shared" si="82"/>
        <v>2.7357395948360208E-9</v>
      </c>
      <c r="AN746" s="11">
        <f t="shared" si="82"/>
        <v>6.9991279011961604E-10</v>
      </c>
      <c r="AO746" s="11">
        <f t="shared" si="82"/>
        <v>1.6821692834027861E-10</v>
      </c>
      <c r="AP746" s="11">
        <f t="shared" si="82"/>
        <v>3.7979746524530054E-11</v>
      </c>
      <c r="AQ746" s="11">
        <f t="shared" si="82"/>
        <v>8.0554725174606127E-12</v>
      </c>
      <c r="AR746" s="11">
        <f t="shared" si="82"/>
        <v>1.6050426366912071E-12</v>
      </c>
      <c r="AS746" s="11">
        <f t="shared" si="82"/>
        <v>3.0042683445543297E-13</v>
      </c>
      <c r="AT746" s="11">
        <f t="shared" si="82"/>
        <v>5.2825968097220998E-14</v>
      </c>
      <c r="AV746" s="11">
        <f t="shared" si="77"/>
        <v>3.9955008097142232E-2</v>
      </c>
      <c r="AX746" s="15">
        <f t="shared" ca="1" si="75"/>
        <v>2.6438890309458301</v>
      </c>
      <c r="AZ746" s="14">
        <f t="shared" ca="1" si="78"/>
        <v>51.936596790917569</v>
      </c>
    </row>
    <row r="747" spans="1:52" x14ac:dyDescent="0.2">
      <c r="A747" s="9" t="str">
        <f t="shared" si="72"/>
        <v>Nauru</v>
      </c>
      <c r="B747" s="13">
        <f t="shared" si="73"/>
        <v>0.19721770000000005</v>
      </c>
      <c r="C747" s="12">
        <f t="shared" si="76"/>
        <v>-0.85160133211887667</v>
      </c>
      <c r="E747" s="15">
        <f t="shared" si="74"/>
        <v>485.16013321188768</v>
      </c>
      <c r="F747" s="11">
        <f t="shared" si="79"/>
        <v>3.0880946476877398E-8</v>
      </c>
      <c r="G747" s="11">
        <f t="shared" si="79"/>
        <v>1.0066414793440003E-7</v>
      </c>
      <c r="H747" s="11">
        <f t="shared" si="79"/>
        <v>3.0825890820225161E-7</v>
      </c>
      <c r="I747" s="11">
        <f t="shared" si="79"/>
        <v>8.8677419111847397E-7</v>
      </c>
      <c r="J747" s="11">
        <f t="shared" si="79"/>
        <v>2.396442696449458E-6</v>
      </c>
      <c r="K747" s="11">
        <f t="shared" si="79"/>
        <v>6.0838380863155151E-6</v>
      </c>
      <c r="L747" s="11">
        <f t="shared" si="79"/>
        <v>1.4509245893469184E-5</v>
      </c>
      <c r="M747" s="11">
        <f t="shared" si="79"/>
        <v>3.2506381602842441E-5</v>
      </c>
      <c r="N747" s="11">
        <f t="shared" si="79"/>
        <v>6.841463475167036E-5</v>
      </c>
      <c r="O747" s="11">
        <f t="shared" si="79"/>
        <v>1.3526517257431066E-4</v>
      </c>
      <c r="P747" s="11">
        <f t="shared" si="80"/>
        <v>2.5123466587308017E-4</v>
      </c>
      <c r="Q747" s="11">
        <f t="shared" si="80"/>
        <v>4.3835880266267631E-4</v>
      </c>
      <c r="R747" s="11">
        <f t="shared" si="80"/>
        <v>7.1851608502416034E-4</v>
      </c>
      <c r="S747" s="11">
        <f t="shared" si="80"/>
        <v>1.1063686283604543E-3</v>
      </c>
      <c r="T747" s="11">
        <f t="shared" si="80"/>
        <v>1.6003678023494771E-3</v>
      </c>
      <c r="U747" s="11">
        <f t="shared" si="80"/>
        <v>2.1746849692508632E-3</v>
      </c>
      <c r="V747" s="11">
        <f t="shared" si="80"/>
        <v>2.7760641338679328E-3</v>
      </c>
      <c r="W747" s="11">
        <f t="shared" si="80"/>
        <v>3.3290416786514059E-3</v>
      </c>
      <c r="X747" s="11">
        <f t="shared" si="80"/>
        <v>3.7502961545681063E-3</v>
      </c>
      <c r="Y747" s="11">
        <f t="shared" si="80"/>
        <v>3.9688847841594741E-3</v>
      </c>
      <c r="Z747" s="11">
        <f t="shared" si="81"/>
        <v>3.945735902562926E-3</v>
      </c>
      <c r="AA747" s="11">
        <f t="shared" si="81"/>
        <v>3.6850563251518906E-3</v>
      </c>
      <c r="AB747" s="11">
        <f t="shared" si="81"/>
        <v>3.2330829106726367E-3</v>
      </c>
      <c r="AC747" s="11">
        <f t="shared" si="81"/>
        <v>2.6646866649133235E-3</v>
      </c>
      <c r="AD747" s="11">
        <f t="shared" si="81"/>
        <v>2.0631559181578966E-3</v>
      </c>
      <c r="AE747" s="11">
        <f t="shared" si="81"/>
        <v>1.5006331853766818E-3</v>
      </c>
      <c r="AF747" s="11">
        <f t="shared" si="81"/>
        <v>1.0253535455983476E-3</v>
      </c>
      <c r="AG747" s="11">
        <f t="shared" si="81"/>
        <v>6.5815672553342513E-4</v>
      </c>
      <c r="AH747" s="11">
        <f t="shared" si="81"/>
        <v>3.9686390791462701E-4</v>
      </c>
      <c r="AI747" s="11">
        <f t="shared" si="81"/>
        <v>2.248073366262016E-4</v>
      </c>
      <c r="AJ747" s="11">
        <f t="shared" si="82"/>
        <v>1.1962885641102784E-4</v>
      </c>
      <c r="AK747" s="11">
        <f t="shared" si="82"/>
        <v>5.9802317822795636E-5</v>
      </c>
      <c r="AL747" s="11">
        <f t="shared" si="82"/>
        <v>2.8083852100460167E-5</v>
      </c>
      <c r="AM747" s="11">
        <f t="shared" si="82"/>
        <v>1.2389447296935349E-5</v>
      </c>
      <c r="AN747" s="11">
        <f t="shared" si="82"/>
        <v>5.1345664984538963E-6</v>
      </c>
      <c r="AO747" s="11">
        <f t="shared" si="82"/>
        <v>1.9989973940744922E-6</v>
      </c>
      <c r="AP747" s="11">
        <f t="shared" si="82"/>
        <v>7.3110081489580073E-7</v>
      </c>
      <c r="AQ747" s="11">
        <f t="shared" si="82"/>
        <v>2.5118800858863987E-7</v>
      </c>
      <c r="AR747" s="11">
        <f t="shared" si="82"/>
        <v>8.1073165924321081E-8</v>
      </c>
      <c r="AS747" s="11">
        <f t="shared" si="82"/>
        <v>2.4581702441879641E-8</v>
      </c>
      <c r="AT747" s="11">
        <f t="shared" si="82"/>
        <v>7.0016980347661771E-9</v>
      </c>
      <c r="AV747" s="11">
        <f t="shared" si="77"/>
        <v>3.9999985403988005E-2</v>
      </c>
      <c r="AX747" s="15">
        <f t="shared" ca="1" si="75"/>
        <v>7.9047027007925659E-3</v>
      </c>
      <c r="AZ747" s="14">
        <f t="shared" ca="1" si="78"/>
        <v>7.8887079925455614E-2</v>
      </c>
    </row>
    <row r="748" spans="1:52" x14ac:dyDescent="0.2">
      <c r="A748" s="9" t="str">
        <f t="shared" si="72"/>
        <v>Nepal</v>
      </c>
      <c r="B748" s="13">
        <f t="shared" si="73"/>
        <v>0.53638140000000001</v>
      </c>
      <c r="C748" s="12">
        <f t="shared" si="76"/>
        <v>9.1321417989421907E-2</v>
      </c>
      <c r="E748" s="15">
        <f t="shared" si="74"/>
        <v>390.8678582010578</v>
      </c>
      <c r="F748" s="11">
        <f t="shared" ref="F748:O757" si="83">_xlfn.NORM.DIST(F$607,$E748,$B$37+$B$38*$E748,FALSE)</f>
        <v>1.9203696816607538E-6</v>
      </c>
      <c r="G748" s="11">
        <f t="shared" si="83"/>
        <v>4.9452986398686523E-6</v>
      </c>
      <c r="H748" s="11">
        <f t="shared" si="83"/>
        <v>1.1963459960518646E-5</v>
      </c>
      <c r="I748" s="11">
        <f t="shared" si="83"/>
        <v>2.7188025748705039E-5</v>
      </c>
      <c r="J748" s="11">
        <f t="shared" si="83"/>
        <v>5.8043706786780571E-5</v>
      </c>
      <c r="K748" s="11">
        <f t="shared" si="83"/>
        <v>1.1640970842712892E-4</v>
      </c>
      <c r="L748" s="11">
        <f t="shared" si="83"/>
        <v>2.1932081861724784E-4</v>
      </c>
      <c r="M748" s="11">
        <f t="shared" si="83"/>
        <v>3.8817459617736212E-4</v>
      </c>
      <c r="N748" s="11">
        <f t="shared" si="83"/>
        <v>6.4540296525883521E-4</v>
      </c>
      <c r="O748" s="11">
        <f t="shared" si="83"/>
        <v>1.0080716420431274E-3</v>
      </c>
      <c r="P748" s="11">
        <f t="shared" ref="P748:Y757" si="84">_xlfn.NORM.DIST(P$607,$E748,$B$37+$B$38*$E748,FALSE)</f>
        <v>1.4791371131354088E-3</v>
      </c>
      <c r="Q748" s="11">
        <f t="shared" si="84"/>
        <v>2.0388349292259108E-3</v>
      </c>
      <c r="R748" s="11">
        <f t="shared" si="84"/>
        <v>2.6400508467016052E-3</v>
      </c>
      <c r="S748" s="11">
        <f t="shared" si="84"/>
        <v>3.2114348228640174E-3</v>
      </c>
      <c r="T748" s="11">
        <f t="shared" si="84"/>
        <v>3.6698011135039808E-3</v>
      </c>
      <c r="U748" s="11">
        <f t="shared" si="84"/>
        <v>3.9395130078223439E-3</v>
      </c>
      <c r="V748" s="11">
        <f t="shared" si="84"/>
        <v>3.9728223404115861E-3</v>
      </c>
      <c r="W748" s="11">
        <f t="shared" si="84"/>
        <v>3.763676998209088E-3</v>
      </c>
      <c r="X748" s="11">
        <f t="shared" si="84"/>
        <v>3.3495166441646546E-3</v>
      </c>
      <c r="Y748" s="11">
        <f t="shared" si="84"/>
        <v>2.8003255985178518E-3</v>
      </c>
      <c r="Z748" s="11">
        <f t="shared" ref="Z748:AI757" si="85">_xlfn.NORM.DIST(Z$607,$E748,$B$37+$B$38*$E748,FALSE)</f>
        <v>2.199335657963633E-3</v>
      </c>
      <c r="AA748" s="11">
        <f t="shared" si="85"/>
        <v>1.6226733198629222E-3</v>
      </c>
      <c r="AB748" s="11">
        <f t="shared" si="85"/>
        <v>1.1246755927965314E-3</v>
      </c>
      <c r="AC748" s="11">
        <f t="shared" si="85"/>
        <v>7.3228483461303063E-4</v>
      </c>
      <c r="AD748" s="11">
        <f t="shared" si="85"/>
        <v>4.4790860374339556E-4</v>
      </c>
      <c r="AE748" s="11">
        <f t="shared" si="85"/>
        <v>2.5736848392801063E-4</v>
      </c>
      <c r="AF748" s="11">
        <f t="shared" si="85"/>
        <v>1.3892420450941574E-4</v>
      </c>
      <c r="AG748" s="11">
        <f t="shared" si="85"/>
        <v>7.0446118330547098E-5</v>
      </c>
      <c r="AH748" s="11">
        <f t="shared" si="85"/>
        <v>3.3557748283860551E-5</v>
      </c>
      <c r="AI748" s="11">
        <f t="shared" si="85"/>
        <v>1.5017068131021311E-5</v>
      </c>
      <c r="AJ748" s="11">
        <f t="shared" ref="AJ748:AT757" si="86">_xlfn.NORM.DIST(AJ$607,$E748,$B$37+$B$38*$E748,FALSE)</f>
        <v>6.3129752261399613E-6</v>
      </c>
      <c r="AK748" s="11">
        <f t="shared" si="86"/>
        <v>2.4930995127684137E-6</v>
      </c>
      <c r="AL748" s="11">
        <f t="shared" si="86"/>
        <v>9.2491481844469981E-7</v>
      </c>
      <c r="AM748" s="11">
        <f t="shared" si="86"/>
        <v>3.2234464221687979E-7</v>
      </c>
      <c r="AN748" s="11">
        <f t="shared" si="86"/>
        <v>1.0553481897141767E-7</v>
      </c>
      <c r="AO748" s="11">
        <f t="shared" si="86"/>
        <v>3.2458442591165364E-8</v>
      </c>
      <c r="AP748" s="11">
        <f t="shared" si="86"/>
        <v>9.3781285399440779E-9</v>
      </c>
      <c r="AQ748" s="11">
        <f t="shared" si="86"/>
        <v>2.5454307079966422E-9</v>
      </c>
      <c r="AR748" s="11">
        <f t="shared" si="86"/>
        <v>6.4902731075296792E-10</v>
      </c>
      <c r="AS748" s="11">
        <f t="shared" si="86"/>
        <v>1.5546092946745112E-10</v>
      </c>
      <c r="AT748" s="11">
        <f t="shared" si="86"/>
        <v>3.4981315920475776E-11</v>
      </c>
      <c r="AV748" s="11">
        <f t="shared" si="77"/>
        <v>3.9998949728549976E-2</v>
      </c>
      <c r="AX748" s="15">
        <f t="shared" ca="1" si="75"/>
        <v>17.953060521197305</v>
      </c>
      <c r="AZ748" s="14">
        <f t="shared" ca="1" si="78"/>
        <v>305.84584201978493</v>
      </c>
    </row>
    <row r="749" spans="1:52" x14ac:dyDescent="0.2">
      <c r="A749" s="9" t="str">
        <f t="shared" si="72"/>
        <v>Netherlands</v>
      </c>
      <c r="B749" s="13">
        <f t="shared" si="73"/>
        <v>5.6096999999999397E-3</v>
      </c>
      <c r="C749" s="12">
        <f t="shared" si="76"/>
        <v>-2.5357899718946788</v>
      </c>
      <c r="E749" s="15">
        <f t="shared" si="74"/>
        <v>653.57899718946783</v>
      </c>
      <c r="F749" s="11">
        <f t="shared" si="83"/>
        <v>2.1141167614066494E-12</v>
      </c>
      <c r="G749" s="11">
        <f t="shared" si="83"/>
        <v>1.0499573227631112E-11</v>
      </c>
      <c r="H749" s="11">
        <f t="shared" si="83"/>
        <v>4.8985880539104188E-11</v>
      </c>
      <c r="I749" s="11">
        <f t="shared" si="83"/>
        <v>2.1469740051670893E-10</v>
      </c>
      <c r="J749" s="11">
        <f t="shared" si="83"/>
        <v>8.8397350482490168E-10</v>
      </c>
      <c r="K749" s="11">
        <f t="shared" si="83"/>
        <v>3.4190724617044256E-9</v>
      </c>
      <c r="L749" s="11">
        <f t="shared" si="83"/>
        <v>1.2423213727187715E-8</v>
      </c>
      <c r="M749" s="11">
        <f t="shared" si="83"/>
        <v>4.2404915630932758E-8</v>
      </c>
      <c r="N749" s="11">
        <f t="shared" si="83"/>
        <v>1.3597374058831225E-7</v>
      </c>
      <c r="O749" s="11">
        <f t="shared" si="83"/>
        <v>4.0959107181339549E-7</v>
      </c>
      <c r="P749" s="11">
        <f t="shared" si="84"/>
        <v>1.1590509111100014E-6</v>
      </c>
      <c r="Q749" s="11">
        <f t="shared" si="84"/>
        <v>3.0811379194544637E-6</v>
      </c>
      <c r="R749" s="11">
        <f t="shared" si="84"/>
        <v>7.6944283504904008E-6</v>
      </c>
      <c r="S749" s="11">
        <f t="shared" si="84"/>
        <v>1.8050871552489997E-5</v>
      </c>
      <c r="T749" s="11">
        <f t="shared" si="84"/>
        <v>3.9781081577908908E-5</v>
      </c>
      <c r="U749" s="11">
        <f t="shared" si="84"/>
        <v>8.2359100045456161E-5</v>
      </c>
      <c r="V749" s="11">
        <f t="shared" si="84"/>
        <v>1.6017812031397284E-4</v>
      </c>
      <c r="W749" s="11">
        <f t="shared" si="84"/>
        <v>2.9265192717306874E-4</v>
      </c>
      <c r="X749" s="11">
        <f t="shared" si="84"/>
        <v>5.022919045875767E-4</v>
      </c>
      <c r="Y749" s="11">
        <f t="shared" si="84"/>
        <v>8.098741999585659E-4</v>
      </c>
      <c r="Z749" s="11">
        <f t="shared" si="85"/>
        <v>1.2266920311946E-3</v>
      </c>
      <c r="AA749" s="11">
        <f t="shared" si="85"/>
        <v>1.7454608773494608E-3</v>
      </c>
      <c r="AB749" s="11">
        <f t="shared" si="85"/>
        <v>2.3331426295414405E-3</v>
      </c>
      <c r="AC749" s="11">
        <f t="shared" si="85"/>
        <v>2.9297398181628242E-3</v>
      </c>
      <c r="AD749" s="11">
        <f t="shared" si="85"/>
        <v>3.455997448975671E-3</v>
      </c>
      <c r="AE749" s="11">
        <f t="shared" si="85"/>
        <v>3.829784769925459E-3</v>
      </c>
      <c r="AF749" s="11">
        <f t="shared" si="85"/>
        <v>3.9868685521565845E-3</v>
      </c>
      <c r="AG749" s="11">
        <f t="shared" si="85"/>
        <v>3.8989355957522449E-3</v>
      </c>
      <c r="AH749" s="11">
        <f t="shared" si="85"/>
        <v>3.5819275764678851E-3</v>
      </c>
      <c r="AI749" s="11">
        <f t="shared" si="85"/>
        <v>3.0913212164590947E-3</v>
      </c>
      <c r="AJ749" s="11">
        <f t="shared" si="86"/>
        <v>2.5062711993736981E-3</v>
      </c>
      <c r="AK749" s="11">
        <f t="shared" si="86"/>
        <v>1.908835869079011E-3</v>
      </c>
      <c r="AL749" s="11">
        <f t="shared" si="86"/>
        <v>1.3657326937266206E-3</v>
      </c>
      <c r="AM749" s="11">
        <f t="shared" si="86"/>
        <v>9.1795083132974273E-4</v>
      </c>
      <c r="AN749" s="11">
        <f t="shared" si="86"/>
        <v>5.7960180317910949E-4</v>
      </c>
      <c r="AO749" s="11">
        <f t="shared" si="86"/>
        <v>3.4379268454385958E-4</v>
      </c>
      <c r="AP749" s="11">
        <f t="shared" si="86"/>
        <v>1.915667491588368E-4</v>
      </c>
      <c r="AQ749" s="11">
        <f t="shared" si="86"/>
        <v>1.0027674367523989E-4</v>
      </c>
      <c r="AR749" s="11">
        <f t="shared" si="86"/>
        <v>4.9310216627954806E-5</v>
      </c>
      <c r="AS749" s="11">
        <f t="shared" si="86"/>
        <v>2.2778766003603119E-5</v>
      </c>
      <c r="AT749" s="11">
        <f t="shared" si="86"/>
        <v>9.885077328049728E-6</v>
      </c>
      <c r="AV749" s="11">
        <f t="shared" si="77"/>
        <v>3.9993599944685779E-2</v>
      </c>
      <c r="AX749" s="15">
        <f t="shared" ca="1" si="75"/>
        <v>-0.21561477320035985</v>
      </c>
      <c r="AZ749" s="14">
        <f t="shared" ca="1" si="78"/>
        <v>1.0264886930382973</v>
      </c>
    </row>
    <row r="750" spans="1:52" x14ac:dyDescent="0.2">
      <c r="A750" s="9" t="str">
        <f t="shared" si="72"/>
        <v>Netherlands Antilles</v>
      </c>
      <c r="B750" s="13">
        <f t="shared" si="73"/>
        <v>0.25789019999999996</v>
      </c>
      <c r="C750" s="12">
        <f t="shared" si="76"/>
        <v>-0.64986349532086141</v>
      </c>
      <c r="E750" s="15">
        <f t="shared" si="74"/>
        <v>464.98634953208614</v>
      </c>
      <c r="F750" s="11">
        <f t="shared" si="83"/>
        <v>8.0522919259080746E-8</v>
      </c>
      <c r="G750" s="11">
        <f t="shared" si="83"/>
        <v>2.495745651914634E-7</v>
      </c>
      <c r="H750" s="11">
        <f t="shared" si="83"/>
        <v>7.2667083464989242E-7</v>
      </c>
      <c r="I750" s="11">
        <f t="shared" si="83"/>
        <v>1.9876125556241017E-6</v>
      </c>
      <c r="J750" s="11">
        <f t="shared" si="83"/>
        <v>5.1071936808669017E-6</v>
      </c>
      <c r="K750" s="11">
        <f t="shared" si="83"/>
        <v>1.2327911822396873E-5</v>
      </c>
      <c r="L750" s="11">
        <f t="shared" si="83"/>
        <v>2.7954601496360075E-5</v>
      </c>
      <c r="M750" s="11">
        <f t="shared" si="83"/>
        <v>5.9548892214929982E-5</v>
      </c>
      <c r="N750" s="11">
        <f t="shared" si="83"/>
        <v>1.1916553380084905E-4</v>
      </c>
      <c r="O750" s="11">
        <f t="shared" si="83"/>
        <v>2.2401867987667485E-4</v>
      </c>
      <c r="P750" s="11">
        <f t="shared" si="84"/>
        <v>3.956165027057639E-4</v>
      </c>
      <c r="Q750" s="11">
        <f t="shared" si="84"/>
        <v>6.563283441518268E-4</v>
      </c>
      <c r="R750" s="11">
        <f t="shared" si="84"/>
        <v>1.0228795961229782E-3</v>
      </c>
      <c r="S750" s="11">
        <f t="shared" si="84"/>
        <v>1.4975608087434565E-3</v>
      </c>
      <c r="T750" s="11">
        <f t="shared" si="84"/>
        <v>2.0596859729250139E-3</v>
      </c>
      <c r="U750" s="11">
        <f t="shared" si="84"/>
        <v>2.6611793912100722E-3</v>
      </c>
      <c r="V750" s="11">
        <f t="shared" si="84"/>
        <v>3.2300101463486699E-3</v>
      </c>
      <c r="W750" s="11">
        <f t="shared" si="84"/>
        <v>3.6829024565996921E-3</v>
      </c>
      <c r="X750" s="11">
        <f t="shared" si="84"/>
        <v>3.9448740455641099E-3</v>
      </c>
      <c r="Y750" s="11">
        <f t="shared" si="84"/>
        <v>3.9694712522771944E-3</v>
      </c>
      <c r="Z750" s="11">
        <f t="shared" si="85"/>
        <v>3.7522241612723112E-3</v>
      </c>
      <c r="AA750" s="11">
        <f t="shared" si="85"/>
        <v>3.3319730887459618E-3</v>
      </c>
      <c r="AB750" s="11">
        <f t="shared" si="85"/>
        <v>2.7795263111048828E-3</v>
      </c>
      <c r="AC750" s="11">
        <f t="shared" si="85"/>
        <v>2.1781946583328653E-3</v>
      </c>
      <c r="AD750" s="11">
        <f t="shared" si="85"/>
        <v>1.6035377292028992E-3</v>
      </c>
      <c r="AE750" s="11">
        <f t="shared" si="85"/>
        <v>1.1089661035091252E-3</v>
      </c>
      <c r="AF750" s="11">
        <f t="shared" si="85"/>
        <v>7.2046677156473637E-4</v>
      </c>
      <c r="AG750" s="11">
        <f t="shared" si="85"/>
        <v>4.3970989047759063E-4</v>
      </c>
      <c r="AH750" s="11">
        <f t="shared" si="85"/>
        <v>2.5210131325910102E-4</v>
      </c>
      <c r="AI750" s="11">
        <f t="shared" si="85"/>
        <v>1.3578149201525202E-4</v>
      </c>
      <c r="AJ750" s="11">
        <f t="shared" si="86"/>
        <v>6.8700933769250537E-5</v>
      </c>
      <c r="AK750" s="11">
        <f t="shared" si="86"/>
        <v>3.265436916357148E-5</v>
      </c>
      <c r="AL750" s="11">
        <f t="shared" si="86"/>
        <v>1.4580638795856597E-5</v>
      </c>
      <c r="AM750" s="11">
        <f t="shared" si="86"/>
        <v>6.1160129937189874E-6</v>
      </c>
      <c r="AN750" s="11">
        <f t="shared" si="86"/>
        <v>2.4099988888396303E-6</v>
      </c>
      <c r="AO750" s="11">
        <f t="shared" si="86"/>
        <v>8.9211713324180535E-7</v>
      </c>
      <c r="AP750" s="11">
        <f t="shared" si="86"/>
        <v>3.1022979996923222E-7</v>
      </c>
      <c r="AQ750" s="11">
        <f t="shared" si="86"/>
        <v>1.0134486310558904E-7</v>
      </c>
      <c r="AR750" s="11">
        <f t="shared" si="86"/>
        <v>3.1101158234016945E-8</v>
      </c>
      <c r="AS750" s="11">
        <f t="shared" si="86"/>
        <v>8.9661908777714718E-9</v>
      </c>
      <c r="AT750" s="11">
        <f t="shared" si="86"/>
        <v>2.428264509087667E-9</v>
      </c>
      <c r="AV750" s="11">
        <f t="shared" si="77"/>
        <v>3.9999965370921479E-2</v>
      </c>
      <c r="AX750" s="15">
        <f t="shared" ca="1" si="75"/>
        <v>0.12197123656434215</v>
      </c>
      <c r="AZ750" s="14">
        <f t="shared" ca="1" si="78"/>
        <v>1.4124446993098656</v>
      </c>
    </row>
    <row r="751" spans="1:52" x14ac:dyDescent="0.2">
      <c r="A751" s="9" t="str">
        <f t="shared" si="72"/>
        <v>New Caledonia</v>
      </c>
      <c r="B751" s="13">
        <f t="shared" si="73"/>
        <v>9.7561100000000067E-2</v>
      </c>
      <c r="C751" s="12">
        <f t="shared" si="76"/>
        <v>-1.2955742653907933</v>
      </c>
      <c r="E751" s="15">
        <f t="shared" si="74"/>
        <v>529.5574265390793</v>
      </c>
      <c r="F751" s="11">
        <f t="shared" si="83"/>
        <v>3.2465851394511126E-9</v>
      </c>
      <c r="G751" s="11">
        <f t="shared" si="83"/>
        <v>1.1825370714697581E-8</v>
      </c>
      <c r="H751" s="11">
        <f t="shared" si="83"/>
        <v>4.0463116291542051E-8</v>
      </c>
      <c r="I751" s="11">
        <f t="shared" si="83"/>
        <v>1.3006501185736178E-7</v>
      </c>
      <c r="J751" s="11">
        <f t="shared" si="83"/>
        <v>3.92751848236398E-7</v>
      </c>
      <c r="K751" s="11">
        <f t="shared" si="83"/>
        <v>1.1141215761951187E-6</v>
      </c>
      <c r="L751" s="11">
        <f t="shared" si="83"/>
        <v>2.9689543993053814E-6</v>
      </c>
      <c r="M751" s="11">
        <f t="shared" si="83"/>
        <v>7.4324340530628481E-6</v>
      </c>
      <c r="N751" s="11">
        <f t="shared" si="83"/>
        <v>1.7478944225745349E-5</v>
      </c>
      <c r="O751" s="11">
        <f t="shared" si="83"/>
        <v>3.8614989718562537E-5</v>
      </c>
      <c r="P751" s="11">
        <f t="shared" si="84"/>
        <v>8.0140721015280279E-5</v>
      </c>
      <c r="Q751" s="11">
        <f t="shared" si="84"/>
        <v>1.5624537191933342E-4</v>
      </c>
      <c r="R751" s="11">
        <f t="shared" si="84"/>
        <v>2.8616576327994631E-4</v>
      </c>
      <c r="S751" s="11">
        <f t="shared" si="84"/>
        <v>4.9236228697559865E-4</v>
      </c>
      <c r="T751" s="11">
        <f t="shared" si="84"/>
        <v>7.9580833168113542E-4</v>
      </c>
      <c r="U751" s="11">
        <f t="shared" si="84"/>
        <v>1.2083389584180634E-3</v>
      </c>
      <c r="V751" s="11">
        <f t="shared" si="84"/>
        <v>1.7235570733430225E-3</v>
      </c>
      <c r="W751" s="11">
        <f t="shared" si="84"/>
        <v>2.3095063203644145E-3</v>
      </c>
      <c r="X751" s="11">
        <f t="shared" si="84"/>
        <v>2.9071620184172409E-3</v>
      </c>
      <c r="Y751" s="11">
        <f t="shared" si="84"/>
        <v>3.437762831907467E-3</v>
      </c>
      <c r="Z751" s="11">
        <f t="shared" si="85"/>
        <v>3.8189078805882745E-3</v>
      </c>
      <c r="AA751" s="11">
        <f t="shared" si="85"/>
        <v>3.9852819117174448E-3</v>
      </c>
      <c r="AB751" s="11">
        <f t="shared" si="85"/>
        <v>3.9069289058710739E-3</v>
      </c>
      <c r="AC751" s="11">
        <f t="shared" si="85"/>
        <v>3.5980613468672403E-3</v>
      </c>
      <c r="AD751" s="11">
        <f t="shared" si="85"/>
        <v>3.1128501454681357E-3</v>
      </c>
      <c r="AE751" s="11">
        <f t="shared" si="85"/>
        <v>2.5299064312179912E-3</v>
      </c>
      <c r="AF751" s="11">
        <f t="shared" si="85"/>
        <v>1.9315559787149985E-3</v>
      </c>
      <c r="AG751" s="11">
        <f t="shared" si="85"/>
        <v>1.385373046524165E-3</v>
      </c>
      <c r="AH751" s="11">
        <f t="shared" si="85"/>
        <v>9.3343216818477014E-4</v>
      </c>
      <c r="AI751" s="11">
        <f t="shared" si="85"/>
        <v>5.908202719145545E-4</v>
      </c>
      <c r="AJ751" s="11">
        <f t="shared" si="86"/>
        <v>3.5130522379819352E-4</v>
      </c>
      <c r="AK751" s="11">
        <f t="shared" si="86"/>
        <v>1.962322674064619E-4</v>
      </c>
      <c r="AL751" s="11">
        <f t="shared" si="86"/>
        <v>1.0297050229862367E-4</v>
      </c>
      <c r="AM751" s="11">
        <f t="shared" si="86"/>
        <v>5.075885716490392E-5</v>
      </c>
      <c r="AN751" s="11">
        <f t="shared" si="86"/>
        <v>2.3505388540450847E-5</v>
      </c>
      <c r="AO751" s="11">
        <f t="shared" si="86"/>
        <v>1.0225384046734223E-5</v>
      </c>
      <c r="AP751" s="11">
        <f t="shared" si="86"/>
        <v>4.1787695081298007E-6</v>
      </c>
      <c r="AQ751" s="11">
        <f t="shared" si="86"/>
        <v>1.6042564745306245E-6</v>
      </c>
      <c r="AR751" s="11">
        <f t="shared" si="86"/>
        <v>5.7856982465000649E-7</v>
      </c>
      <c r="AS751" s="11">
        <f t="shared" si="86"/>
        <v>1.9601727736740758E-7</v>
      </c>
      <c r="AT751" s="11">
        <f t="shared" si="86"/>
        <v>6.2386341894818834E-8</v>
      </c>
      <c r="AV751" s="11">
        <f t="shared" si="77"/>
        <v>3.9999973182977204E-2</v>
      </c>
      <c r="AX751" s="15">
        <f t="shared" ca="1" si="75"/>
        <v>6.4729277456836321E-2</v>
      </c>
      <c r="AZ751" s="14">
        <f t="shared" ca="1" si="78"/>
        <v>0.44342055243934159</v>
      </c>
    </row>
    <row r="752" spans="1:52" x14ac:dyDescent="0.2">
      <c r="A752" s="9" t="str">
        <f t="shared" si="72"/>
        <v>New Zealand</v>
      </c>
      <c r="B752" s="13">
        <f t="shared" si="73"/>
        <v>8.9193499999999926E-2</v>
      </c>
      <c r="C752" s="12">
        <f t="shared" si="76"/>
        <v>-1.3457380828151961</v>
      </c>
      <c r="E752" s="15">
        <f t="shared" si="74"/>
        <v>534.57380828151963</v>
      </c>
      <c r="F752" s="11">
        <f t="shared" si="83"/>
        <v>2.4860604096260316E-9</v>
      </c>
      <c r="G752" s="11">
        <f t="shared" si="83"/>
        <v>9.1695096671553872E-9</v>
      </c>
      <c r="H752" s="11">
        <f t="shared" si="83"/>
        <v>3.177145782688436E-8</v>
      </c>
      <c r="I752" s="11">
        <f t="shared" si="83"/>
        <v>1.0341529324227422E-7</v>
      </c>
      <c r="J752" s="11">
        <f t="shared" si="83"/>
        <v>3.1621974754791855E-7</v>
      </c>
      <c r="K752" s="11">
        <f t="shared" si="83"/>
        <v>9.0834285073005945E-7</v>
      </c>
      <c r="L752" s="11">
        <f t="shared" si="83"/>
        <v>2.4511348906191881E-6</v>
      </c>
      <c r="M752" s="11">
        <f t="shared" si="83"/>
        <v>6.2135703024460121E-6</v>
      </c>
      <c r="N752" s="11">
        <f t="shared" si="83"/>
        <v>1.4796936696367027E-5</v>
      </c>
      <c r="O752" s="11">
        <f t="shared" si="83"/>
        <v>3.3102364010031477E-5</v>
      </c>
      <c r="P752" s="11">
        <f t="shared" si="84"/>
        <v>6.9566923741304874E-5</v>
      </c>
      <c r="Q752" s="11">
        <f t="shared" si="84"/>
        <v>1.3734194176653344E-4</v>
      </c>
      <c r="R752" s="11">
        <f t="shared" si="84"/>
        <v>2.5471830854528499E-4</v>
      </c>
      <c r="S752" s="11">
        <f t="shared" si="84"/>
        <v>4.4378614140398232E-4</v>
      </c>
      <c r="T752" s="11">
        <f t="shared" si="84"/>
        <v>7.2634659435291378E-4</v>
      </c>
      <c r="U752" s="11">
        <f t="shared" si="84"/>
        <v>1.1167878183359571E-3</v>
      </c>
      <c r="V752" s="11">
        <f t="shared" si="84"/>
        <v>1.6130730171247996E-3</v>
      </c>
      <c r="W752" s="11">
        <f t="shared" si="84"/>
        <v>2.1887390171113786E-3</v>
      </c>
      <c r="X752" s="11">
        <f t="shared" si="84"/>
        <v>2.7899121487307971E-3</v>
      </c>
      <c r="Y752" s="11">
        <f t="shared" si="84"/>
        <v>3.3407476462826891E-3</v>
      </c>
      <c r="Z752" s="11">
        <f t="shared" si="85"/>
        <v>3.7579708675096789E-3</v>
      </c>
      <c r="AA752" s="11">
        <f t="shared" si="85"/>
        <v>3.971181547904391E-3</v>
      </c>
      <c r="AB752" s="11">
        <f t="shared" si="85"/>
        <v>3.9422364542119849E-3</v>
      </c>
      <c r="AC752" s="11">
        <f t="shared" si="85"/>
        <v>3.6763952149648019E-3</v>
      </c>
      <c r="AD752" s="11">
        <f t="shared" si="85"/>
        <v>3.2207595977227525E-3</v>
      </c>
      <c r="AE752" s="11">
        <f t="shared" si="85"/>
        <v>2.6506416754187049E-3</v>
      </c>
      <c r="AF752" s="11">
        <f t="shared" si="85"/>
        <v>2.0492754118961215E-3</v>
      </c>
      <c r="AG752" s="11">
        <f t="shared" si="85"/>
        <v>1.4883539738338159E-3</v>
      </c>
      <c r="AH752" s="11">
        <f t="shared" si="85"/>
        <v>1.0154738130573699E-3</v>
      </c>
      <c r="AI752" s="11">
        <f t="shared" si="85"/>
        <v>6.5086035721392582E-4</v>
      </c>
      <c r="AJ752" s="11">
        <f t="shared" si="86"/>
        <v>3.9188939127325081E-4</v>
      </c>
      <c r="AK752" s="11">
        <f t="shared" si="86"/>
        <v>2.2166431780405892E-4</v>
      </c>
      <c r="AL752" s="11">
        <f t="shared" si="86"/>
        <v>1.1778355686204659E-4</v>
      </c>
      <c r="AM752" s="11">
        <f t="shared" si="86"/>
        <v>5.8793611260342755E-5</v>
      </c>
      <c r="AN752" s="11">
        <f t="shared" si="86"/>
        <v>2.7569710313458608E-5</v>
      </c>
      <c r="AO752" s="11">
        <f t="shared" si="86"/>
        <v>1.2144813890474346E-5</v>
      </c>
      <c r="AP752" s="11">
        <f t="shared" si="86"/>
        <v>5.0258106236694028E-6</v>
      </c>
      <c r="AQ752" s="11">
        <f t="shared" si="86"/>
        <v>1.9537903981614647E-6</v>
      </c>
      <c r="AR752" s="11">
        <f t="shared" si="86"/>
        <v>7.1352043675265785E-7</v>
      </c>
      <c r="AS752" s="11">
        <f t="shared" si="86"/>
        <v>2.4478875158418764E-7</v>
      </c>
      <c r="AT752" s="11">
        <f t="shared" si="86"/>
        <v>7.8892023062817942E-8</v>
      </c>
      <c r="AV752" s="11">
        <f t="shared" si="77"/>
        <v>3.999996608558494E-2</v>
      </c>
      <c r="AX752" s="15">
        <f t="shared" ca="1" si="75"/>
        <v>0.86942631422667516</v>
      </c>
      <c r="AZ752" s="14">
        <f t="shared" ca="1" si="78"/>
        <v>5.6944656947308454</v>
      </c>
    </row>
    <row r="753" spans="1:52" x14ac:dyDescent="0.2">
      <c r="A753" s="9" t="str">
        <f t="shared" si="72"/>
        <v>Nicaragua</v>
      </c>
      <c r="B753" s="13">
        <f t="shared" si="73"/>
        <v>0.54881480000000005</v>
      </c>
      <c r="C753" s="12">
        <f t="shared" si="76"/>
        <v>0.1226675008813128</v>
      </c>
      <c r="E753" s="15">
        <f t="shared" si="74"/>
        <v>387.73324991186871</v>
      </c>
      <c r="F753" s="11">
        <f t="shared" si="83"/>
        <v>2.1696116413380692E-6</v>
      </c>
      <c r="G753" s="11">
        <f t="shared" si="83"/>
        <v>5.5435290422504469E-6</v>
      </c>
      <c r="H753" s="11">
        <f t="shared" si="83"/>
        <v>1.330599165248585E-5</v>
      </c>
      <c r="I753" s="11">
        <f t="shared" si="83"/>
        <v>3.0003005463158379E-5</v>
      </c>
      <c r="J753" s="11">
        <f t="shared" si="83"/>
        <v>6.3553411830130714E-5</v>
      </c>
      <c r="K753" s="11">
        <f t="shared" si="83"/>
        <v>1.2646477467322787E-4</v>
      </c>
      <c r="L753" s="11">
        <f t="shared" si="83"/>
        <v>2.3640511753777481E-4</v>
      </c>
      <c r="M753" s="11">
        <f t="shared" si="83"/>
        <v>4.1514591376516326E-4</v>
      </c>
      <c r="N753" s="11">
        <f t="shared" si="83"/>
        <v>6.8485914038897032E-4</v>
      </c>
      <c r="O753" s="11">
        <f t="shared" si="83"/>
        <v>1.0613493055983208E-3</v>
      </c>
      <c r="P753" s="11">
        <f t="shared" si="84"/>
        <v>1.5451548830053227E-3</v>
      </c>
      <c r="Q753" s="11">
        <f t="shared" si="84"/>
        <v>2.1132082239495894E-3</v>
      </c>
      <c r="R753" s="11">
        <f t="shared" si="84"/>
        <v>2.7149957901203368E-3</v>
      </c>
      <c r="S753" s="11">
        <f t="shared" si="84"/>
        <v>3.2768202871940465E-3</v>
      </c>
      <c r="T753" s="11">
        <f t="shared" si="84"/>
        <v>3.7152896853505243E-3</v>
      </c>
      <c r="U753" s="11">
        <f t="shared" si="84"/>
        <v>3.9572121591351303E-3</v>
      </c>
      <c r="V753" s="11">
        <f t="shared" si="84"/>
        <v>3.95952038052868E-3</v>
      </c>
      <c r="W753" s="11">
        <f t="shared" si="84"/>
        <v>3.7217948060747448E-3</v>
      </c>
      <c r="X753" s="11">
        <f t="shared" si="84"/>
        <v>3.2863882041797654E-3</v>
      </c>
      <c r="Y753" s="11">
        <f t="shared" si="84"/>
        <v>2.726100708390483E-3</v>
      </c>
      <c r="Z753" s="11">
        <f t="shared" si="85"/>
        <v>2.1243277534770369E-3</v>
      </c>
      <c r="AA753" s="11">
        <f t="shared" si="85"/>
        <v>1.5550979372488376E-3</v>
      </c>
      <c r="AB753" s="11">
        <f t="shared" si="85"/>
        <v>1.0694255665034628E-3</v>
      </c>
      <c r="AC753" s="11">
        <f t="shared" si="85"/>
        <v>6.9087579049240903E-4</v>
      </c>
      <c r="AD753" s="11">
        <f t="shared" si="85"/>
        <v>4.192817713060798E-4</v>
      </c>
      <c r="AE753" s="11">
        <f t="shared" si="85"/>
        <v>2.390389008865362E-4</v>
      </c>
      <c r="AF753" s="11">
        <f t="shared" si="85"/>
        <v>1.2802293514410784E-4</v>
      </c>
      <c r="AG753" s="11">
        <f t="shared" si="85"/>
        <v>6.4411523501491211E-5</v>
      </c>
      <c r="AH753" s="11">
        <f t="shared" si="85"/>
        <v>3.0443596553798354E-5</v>
      </c>
      <c r="AI753" s="11">
        <f t="shared" si="85"/>
        <v>1.3517143963836291E-5</v>
      </c>
      <c r="AJ753" s="11">
        <f t="shared" si="86"/>
        <v>5.6380706733861455E-6</v>
      </c>
      <c r="AK753" s="11">
        <f t="shared" si="86"/>
        <v>2.2091880560708224E-6</v>
      </c>
      <c r="AL753" s="11">
        <f t="shared" si="86"/>
        <v>8.1318891989042246E-7</v>
      </c>
      <c r="AM753" s="11">
        <f t="shared" si="86"/>
        <v>2.8119449449120864E-7</v>
      </c>
      <c r="AN753" s="11">
        <f t="shared" si="86"/>
        <v>9.1343735712923814E-8</v>
      </c>
      <c r="AO753" s="11">
        <f t="shared" si="86"/>
        <v>2.7874515004331658E-8</v>
      </c>
      <c r="AP753" s="11">
        <f t="shared" si="86"/>
        <v>7.9908405577152358E-9</v>
      </c>
      <c r="AQ753" s="11">
        <f t="shared" si="86"/>
        <v>2.1519600548197259E-9</v>
      </c>
      <c r="AR753" s="11">
        <f t="shared" si="86"/>
        <v>5.4441808157997163E-10</v>
      </c>
      <c r="AS753" s="11">
        <f t="shared" si="86"/>
        <v>1.2938605488841557E-10</v>
      </c>
      <c r="AT753" s="11">
        <f t="shared" si="86"/>
        <v>2.8886770829806235E-11</v>
      </c>
      <c r="AV753" s="11">
        <f t="shared" si="77"/>
        <v>3.9998799554485112E-2</v>
      </c>
      <c r="AX753" s="15">
        <f t="shared" ca="1" si="75"/>
        <v>4.297822927833173</v>
      </c>
      <c r="AZ753" s="14">
        <f t="shared" ca="1" si="78"/>
        <v>73.998323206531879</v>
      </c>
    </row>
    <row r="754" spans="1:52" x14ac:dyDescent="0.2">
      <c r="A754" s="9" t="str">
        <f t="shared" si="72"/>
        <v>Niger</v>
      </c>
      <c r="B754" s="13">
        <f t="shared" si="73"/>
        <v>0.96756887000000003</v>
      </c>
      <c r="C754" s="12">
        <f t="shared" si="76"/>
        <v>1.8462062762993157</v>
      </c>
      <c r="E754" s="15">
        <f t="shared" si="74"/>
        <v>215.37937237006844</v>
      </c>
      <c r="F754" s="11">
        <f t="shared" si="83"/>
        <v>3.9228481178351954E-4</v>
      </c>
      <c r="G754" s="11">
        <f t="shared" si="83"/>
        <v>6.5144082759744227E-4</v>
      </c>
      <c r="H754" s="11">
        <f t="shared" si="83"/>
        <v>1.0162605056744497E-3</v>
      </c>
      <c r="I754" s="11">
        <f t="shared" si="83"/>
        <v>1.4893326748989318E-3</v>
      </c>
      <c r="J754" s="11">
        <f t="shared" si="83"/>
        <v>2.0503829516020063E-3</v>
      </c>
      <c r="K754" s="11">
        <f t="shared" si="83"/>
        <v>2.651763823305303E-3</v>
      </c>
      <c r="L754" s="11">
        <f t="shared" si="83"/>
        <v>3.2217459825698395E-3</v>
      </c>
      <c r="M754" s="11">
        <f t="shared" si="83"/>
        <v>3.6770907194019981E-3</v>
      </c>
      <c r="N754" s="11">
        <f t="shared" si="83"/>
        <v>3.9425207581429266E-3</v>
      </c>
      <c r="O754" s="11">
        <f t="shared" si="83"/>
        <v>3.971003112632117E-3</v>
      </c>
      <c r="P754" s="11">
        <f t="shared" si="84"/>
        <v>3.7573621934710974E-3</v>
      </c>
      <c r="Q754" s="11">
        <f t="shared" si="84"/>
        <v>3.3398156065338794E-3</v>
      </c>
      <c r="R754" s="11">
        <f t="shared" si="84"/>
        <v>2.7888073428686882E-3</v>
      </c>
      <c r="S754" s="11">
        <f t="shared" si="84"/>
        <v>2.1876162040504847E-3</v>
      </c>
      <c r="T754" s="11">
        <f t="shared" si="84"/>
        <v>1.612056818409456E-3</v>
      </c>
      <c r="U754" s="11">
        <f t="shared" si="84"/>
        <v>1.1159536396240226E-3</v>
      </c>
      <c r="V754" s="11">
        <f t="shared" si="84"/>
        <v>7.2571910442292365E-4</v>
      </c>
      <c r="W754" s="11">
        <f t="shared" si="84"/>
        <v>4.4335085856902058E-4</v>
      </c>
      <c r="X754" s="11">
        <f t="shared" si="84"/>
        <v>2.5443868747153018E-4</v>
      </c>
      <c r="Y754" s="11">
        <f t="shared" si="84"/>
        <v>1.3717511540242575E-4</v>
      </c>
      <c r="Z754" s="11">
        <f t="shared" si="85"/>
        <v>6.9474289935790023E-5</v>
      </c>
      <c r="AA754" s="11">
        <f t="shared" si="85"/>
        <v>3.3054416428657235E-5</v>
      </c>
      <c r="AB754" s="11">
        <f t="shared" si="85"/>
        <v>1.4773774519344436E-5</v>
      </c>
      <c r="AC754" s="11">
        <f t="shared" si="85"/>
        <v>6.2031178701117336E-6</v>
      </c>
      <c r="AD754" s="11">
        <f t="shared" si="85"/>
        <v>2.4467252036004005E-6</v>
      </c>
      <c r="AE754" s="11">
        <f t="shared" si="85"/>
        <v>9.0660258404028339E-7</v>
      </c>
      <c r="AF754" s="11">
        <f t="shared" si="85"/>
        <v>3.1557697173231085E-7</v>
      </c>
      <c r="AG754" s="11">
        <f t="shared" si="85"/>
        <v>1.0319300302535687E-7</v>
      </c>
      <c r="AH754" s="11">
        <f t="shared" si="85"/>
        <v>3.1699454785261135E-8</v>
      </c>
      <c r="AI754" s="11">
        <f t="shared" si="85"/>
        <v>9.1476582032289761E-9</v>
      </c>
      <c r="AJ754" s="11">
        <f t="shared" si="86"/>
        <v>2.4798457071498921E-9</v>
      </c>
      <c r="AK754" s="11">
        <f t="shared" si="86"/>
        <v>6.3153290926928439E-10</v>
      </c>
      <c r="AL754" s="11">
        <f t="shared" si="86"/>
        <v>1.5108589017571416E-10</v>
      </c>
      <c r="AM754" s="11">
        <f t="shared" si="86"/>
        <v>3.3955366599664377E-11</v>
      </c>
      <c r="AN754" s="11">
        <f t="shared" si="86"/>
        <v>7.168850679849453E-12</v>
      </c>
      <c r="AO754" s="11">
        <f t="shared" si="86"/>
        <v>1.4218285819895043E-12</v>
      </c>
      <c r="AP754" s="11">
        <f t="shared" si="86"/>
        <v>2.6491194477448888E-13</v>
      </c>
      <c r="AQ754" s="11">
        <f t="shared" si="86"/>
        <v>4.6367367159237168E-14</v>
      </c>
      <c r="AR754" s="11">
        <f t="shared" si="86"/>
        <v>7.6239480227665249E-15</v>
      </c>
      <c r="AS754" s="11">
        <f t="shared" si="86"/>
        <v>1.1776168523784028E-15</v>
      </c>
      <c r="AT754" s="11">
        <f t="shared" si="86"/>
        <v>1.7087742550864888E-16</v>
      </c>
      <c r="AV754" s="11">
        <f t="shared" si="77"/>
        <v>3.9553443587392156E-2</v>
      </c>
      <c r="AX754" s="15">
        <f t="shared" ca="1" si="75"/>
        <v>32.999231009150371</v>
      </c>
      <c r="AZ754" s="14">
        <f t="shared" ca="1" si="78"/>
        <v>598.99314007675775</v>
      </c>
    </row>
    <row r="755" spans="1:52" x14ac:dyDescent="0.2">
      <c r="A755" s="9" t="str">
        <f t="shared" si="72"/>
        <v>Nigeria</v>
      </c>
      <c r="B755" s="13">
        <f t="shared" si="73"/>
        <v>0.80856499999999998</v>
      </c>
      <c r="C755" s="12">
        <f t="shared" si="76"/>
        <v>0.87262043211796025</v>
      </c>
      <c r="E755" s="15">
        <f t="shared" si="74"/>
        <v>312.73795678820397</v>
      </c>
      <c r="F755" s="11">
        <f t="shared" si="83"/>
        <v>2.9998589322357759E-5</v>
      </c>
      <c r="G755" s="11">
        <f t="shared" si="83"/>
        <v>6.3544805146225922E-5</v>
      </c>
      <c r="H755" s="11">
        <f t="shared" si="83"/>
        <v>1.2644913619689225E-4</v>
      </c>
      <c r="I755" s="11">
        <f t="shared" si="83"/>
        <v>2.3637866547223657E-4</v>
      </c>
      <c r="J755" s="11">
        <f t="shared" si="83"/>
        <v>4.1510434644831965E-4</v>
      </c>
      <c r="K755" s="11">
        <f t="shared" si="83"/>
        <v>6.8479862560332828E-4</v>
      </c>
      <c r="L755" s="11">
        <f t="shared" si="83"/>
        <v>1.0612680118640022E-3</v>
      </c>
      <c r="M755" s="11">
        <f t="shared" si="83"/>
        <v>1.5450547131734273E-3</v>
      </c>
      <c r="N755" s="11">
        <f t="shared" si="83"/>
        <v>2.1130960932191339E-3</v>
      </c>
      <c r="O755" s="11">
        <f t="shared" si="83"/>
        <v>2.7148836737967376E-3</v>
      </c>
      <c r="P755" s="11">
        <f t="shared" si="84"/>
        <v>3.2767235278136002E-3</v>
      </c>
      <c r="Q755" s="11">
        <f t="shared" si="84"/>
        <v>3.7152236961432291E-3</v>
      </c>
      <c r="R755" s="11">
        <f t="shared" si="84"/>
        <v>3.957188437733546E-3</v>
      </c>
      <c r="S755" s="11">
        <f t="shared" si="84"/>
        <v>3.9595432377173036E-3</v>
      </c>
      <c r="T755" s="11">
        <f t="shared" si="84"/>
        <v>3.7218600865212581E-3</v>
      </c>
      <c r="U755" s="11">
        <f t="shared" si="84"/>
        <v>3.2864845200381073E-3</v>
      </c>
      <c r="V755" s="11">
        <f t="shared" si="84"/>
        <v>2.7262126832930614E-3</v>
      </c>
      <c r="W755" s="11">
        <f t="shared" si="84"/>
        <v>2.1244400090296707E-3</v>
      </c>
      <c r="X755" s="11">
        <f t="shared" si="84"/>
        <v>1.5551984132792186E-3</v>
      </c>
      <c r="Y755" s="11">
        <f t="shared" si="84"/>
        <v>1.0695072479038276E-3</v>
      </c>
      <c r="Z755" s="11">
        <f t="shared" si="85"/>
        <v>6.9093668906572967E-4</v>
      </c>
      <c r="AA755" s="11">
        <f t="shared" si="85"/>
        <v>4.1932366393555143E-4</v>
      </c>
      <c r="AB755" s="11">
        <f t="shared" si="85"/>
        <v>2.3906559762432384E-4</v>
      </c>
      <c r="AC755" s="11">
        <f t="shared" si="85"/>
        <v>1.2803873986066286E-4</v>
      </c>
      <c r="AD755" s="11">
        <f t="shared" si="85"/>
        <v>6.4420233288283409E-5</v>
      </c>
      <c r="AE755" s="11">
        <f t="shared" si="85"/>
        <v>3.044807145171844E-5</v>
      </c>
      <c r="AF755" s="11">
        <f t="shared" si="85"/>
        <v>1.3519289929142325E-5</v>
      </c>
      <c r="AG755" s="11">
        <f t="shared" si="85"/>
        <v>5.639032121793379E-6</v>
      </c>
      <c r="AH755" s="11">
        <f t="shared" si="85"/>
        <v>2.2095907848158414E-6</v>
      </c>
      <c r="AI755" s="11">
        <f t="shared" si="85"/>
        <v>8.1334673268440656E-7</v>
      </c>
      <c r="AJ755" s="11">
        <f t="shared" si="86"/>
        <v>2.8125237447644798E-7</v>
      </c>
      <c r="AK755" s="11">
        <f t="shared" si="86"/>
        <v>9.1363612640305774E-8</v>
      </c>
      <c r="AL755" s="11">
        <f t="shared" si="86"/>
        <v>2.7880908738725108E-8</v>
      </c>
      <c r="AM755" s="11">
        <f t="shared" si="86"/>
        <v>7.9927675136563312E-9</v>
      </c>
      <c r="AN755" s="11">
        <f t="shared" si="86"/>
        <v>2.1525043192715516E-9</v>
      </c>
      <c r="AO755" s="11">
        <f t="shared" si="86"/>
        <v>5.4456218138152896E-10</v>
      </c>
      <c r="AP755" s="11">
        <f t="shared" si="86"/>
        <v>1.2942182447791898E-10</v>
      </c>
      <c r="AQ755" s="11">
        <f t="shared" si="86"/>
        <v>2.8895096771594054E-11</v>
      </c>
      <c r="AR755" s="11">
        <f t="shared" si="86"/>
        <v>6.060345494877682E-12</v>
      </c>
      <c r="AS755" s="11">
        <f t="shared" si="86"/>
        <v>1.1940629109051123E-12</v>
      </c>
      <c r="AT755" s="11">
        <f t="shared" si="86"/>
        <v>2.2101086732725872E-13</v>
      </c>
      <c r="AV755" s="11">
        <f t="shared" si="77"/>
        <v>3.9977784127032394E-2</v>
      </c>
      <c r="AX755" s="15">
        <f t="shared" ca="1" si="75"/>
        <v>218.29356839593385</v>
      </c>
      <c r="AZ755" s="14">
        <f t="shared" ca="1" si="78"/>
        <v>4284.1343553856495</v>
      </c>
    </row>
    <row r="756" spans="1:52" x14ac:dyDescent="0.2">
      <c r="A756" s="9" t="str">
        <f t="shared" si="72"/>
        <v>Niue</v>
      </c>
      <c r="B756" s="13">
        <f t="shared" si="73"/>
        <v>0.30429500000000009</v>
      </c>
      <c r="C756" s="12">
        <f t="shared" si="76"/>
        <v>-0.51208717489186484</v>
      </c>
      <c r="E756" s="15">
        <f t="shared" si="74"/>
        <v>451.20871748918648</v>
      </c>
      <c r="F756" s="11">
        <f t="shared" si="83"/>
        <v>1.5136464312068487E-7</v>
      </c>
      <c r="G756" s="11">
        <f t="shared" si="83"/>
        <v>4.5325894041261901E-7</v>
      </c>
      <c r="H756" s="11">
        <f t="shared" si="83"/>
        <v>1.2750432368695094E-6</v>
      </c>
      <c r="I756" s="11">
        <f t="shared" si="83"/>
        <v>3.3694579408980811E-6</v>
      </c>
      <c r="J756" s="11">
        <f t="shared" si="83"/>
        <v>8.3647268229069544E-6</v>
      </c>
      <c r="K756" s="11">
        <f t="shared" si="83"/>
        <v>1.9507431011179863E-5</v>
      </c>
      <c r="L756" s="11">
        <f t="shared" si="83"/>
        <v>4.2737094390230056E-5</v>
      </c>
      <c r="M756" s="11">
        <f t="shared" si="83"/>
        <v>8.7956208322618782E-5</v>
      </c>
      <c r="N756" s="11">
        <f t="shared" si="83"/>
        <v>1.7005311877794468E-4</v>
      </c>
      <c r="O756" s="11">
        <f t="shared" si="83"/>
        <v>3.0885831534981599E-4</v>
      </c>
      <c r="P756" s="11">
        <f t="shared" si="84"/>
        <v>5.2697570087900181E-4</v>
      </c>
      <c r="Q756" s="11">
        <f t="shared" si="84"/>
        <v>8.4465328775886546E-4</v>
      </c>
      <c r="R756" s="11">
        <f t="shared" si="84"/>
        <v>1.2718121173890939E-3</v>
      </c>
      <c r="S756" s="11">
        <f t="shared" si="84"/>
        <v>1.7989704720099077E-3</v>
      </c>
      <c r="T756" s="11">
        <f t="shared" si="84"/>
        <v>2.3904612405441623E-3</v>
      </c>
      <c r="U756" s="11">
        <f t="shared" si="84"/>
        <v>2.9839804440635726E-3</v>
      </c>
      <c r="V756" s="11">
        <f t="shared" si="84"/>
        <v>3.4991844338596628E-3</v>
      </c>
      <c r="W756" s="11">
        <f t="shared" si="84"/>
        <v>3.854732893037725E-3</v>
      </c>
      <c r="X756" s="11">
        <f t="shared" si="84"/>
        <v>3.9891313877277812E-3</v>
      </c>
      <c r="Y756" s="11">
        <f t="shared" si="84"/>
        <v>3.8780998473503521E-3</v>
      </c>
      <c r="Z756" s="11">
        <f t="shared" si="85"/>
        <v>3.5417363361657643E-3</v>
      </c>
      <c r="AA756" s="11">
        <f t="shared" si="85"/>
        <v>3.0385757157040151E-3</v>
      </c>
      <c r="AB756" s="11">
        <f t="shared" si="85"/>
        <v>2.4489532412308715E-3</v>
      </c>
      <c r="AC756" s="11">
        <f t="shared" si="85"/>
        <v>1.8541613260838461E-3</v>
      </c>
      <c r="AD756" s="11">
        <f t="shared" si="85"/>
        <v>1.3187763145822331E-3</v>
      </c>
      <c r="AE756" s="11">
        <f t="shared" si="85"/>
        <v>8.8115305973124564E-4</v>
      </c>
      <c r="AF756" s="11">
        <f t="shared" si="85"/>
        <v>5.5308026666005836E-4</v>
      </c>
      <c r="AG756" s="11">
        <f t="shared" si="85"/>
        <v>3.2612310486798067E-4</v>
      </c>
      <c r="AH756" s="11">
        <f t="shared" si="85"/>
        <v>1.8064733877576892E-4</v>
      </c>
      <c r="AI756" s="11">
        <f t="shared" si="85"/>
        <v>9.4002231356719277E-5</v>
      </c>
      <c r="AJ756" s="11">
        <f t="shared" si="86"/>
        <v>4.5951675585673214E-5</v>
      </c>
      <c r="AK756" s="11">
        <f t="shared" si="86"/>
        <v>2.1101879392955404E-5</v>
      </c>
      <c r="AL756" s="11">
        <f t="shared" si="86"/>
        <v>9.1032719240659931E-6</v>
      </c>
      <c r="AM756" s="11">
        <f t="shared" si="86"/>
        <v>3.6891854732064773E-6</v>
      </c>
      <c r="AN756" s="11">
        <f t="shared" si="86"/>
        <v>1.4044945517842438E-6</v>
      </c>
      <c r="AO756" s="11">
        <f t="shared" si="86"/>
        <v>5.0230352133105892E-7</v>
      </c>
      <c r="AP756" s="11">
        <f t="shared" si="86"/>
        <v>1.687597920224082E-7</v>
      </c>
      <c r="AQ756" s="11">
        <f t="shared" si="86"/>
        <v>5.3263332486892847E-8</v>
      </c>
      <c r="AR756" s="11">
        <f t="shared" si="86"/>
        <v>1.5792259932512104E-8</v>
      </c>
      <c r="AS756" s="11">
        <f t="shared" si="86"/>
        <v>4.3986238737392004E-9</v>
      </c>
      <c r="AT756" s="11">
        <f t="shared" si="86"/>
        <v>1.1509221950536889E-9</v>
      </c>
      <c r="AV756" s="11">
        <f t="shared" si="77"/>
        <v>3.999993295459417E-2</v>
      </c>
      <c r="AX756" s="15">
        <f t="shared" ca="1" si="75"/>
        <v>9.5932197744726735E-3</v>
      </c>
      <c r="AZ756" s="14">
        <f t="shared" ca="1" si="78"/>
        <v>0.12171799988498253</v>
      </c>
    </row>
    <row r="757" spans="1:52" x14ac:dyDescent="0.2">
      <c r="A757" s="9" t="str">
        <f t="shared" si="72"/>
        <v>Norfolk Island</v>
      </c>
      <c r="B757" s="13">
        <f t="shared" si="73"/>
        <v>7.3281000000000041E-2</v>
      </c>
      <c r="C757" s="12">
        <f t="shared" si="76"/>
        <v>-1.4517828283563416</v>
      </c>
      <c r="E757" s="15">
        <f t="shared" si="74"/>
        <v>545.17828283563415</v>
      </c>
      <c r="F757" s="11">
        <f t="shared" si="83"/>
        <v>1.4024056928415049E-9</v>
      </c>
      <c r="G757" s="11">
        <f t="shared" si="83"/>
        <v>5.3115559825716178E-9</v>
      </c>
      <c r="H757" s="11">
        <f t="shared" si="83"/>
        <v>1.8898461717623716E-8</v>
      </c>
      <c r="I757" s="11">
        <f t="shared" si="83"/>
        <v>6.3166635044556711E-8</v>
      </c>
      <c r="J757" s="11">
        <f t="shared" si="83"/>
        <v>1.9833786043296654E-7</v>
      </c>
      <c r="K757" s="11">
        <f t="shared" si="83"/>
        <v>5.8503264519003762E-7</v>
      </c>
      <c r="L757" s="11">
        <f t="shared" si="83"/>
        <v>1.6211051005723775E-6</v>
      </c>
      <c r="M757" s="11">
        <f t="shared" si="83"/>
        <v>4.219867732784136E-6</v>
      </c>
      <c r="N757" s="11">
        <f t="shared" si="83"/>
        <v>1.0319130387271422E-5</v>
      </c>
      <c r="O757" s="11">
        <f t="shared" si="83"/>
        <v>2.3705218144812199E-5</v>
      </c>
      <c r="P757" s="11">
        <f t="shared" si="84"/>
        <v>5.1156568771466878E-5</v>
      </c>
      <c r="Q757" s="11">
        <f t="shared" si="84"/>
        <v>1.0370876278537691E-4</v>
      </c>
      <c r="R757" s="11">
        <f t="shared" si="84"/>
        <v>1.9750863799336061E-4</v>
      </c>
      <c r="S757" s="11">
        <f t="shared" si="84"/>
        <v>3.5335669958383041E-4</v>
      </c>
      <c r="T757" s="11">
        <f t="shared" si="84"/>
        <v>5.9387789498797894E-4</v>
      </c>
      <c r="U757" s="11">
        <f t="shared" si="84"/>
        <v>9.3764315169319289E-4</v>
      </c>
      <c r="V757" s="11">
        <f t="shared" si="84"/>
        <v>1.3907036880464105E-3</v>
      </c>
      <c r="W757" s="11">
        <f t="shared" si="84"/>
        <v>1.9377075062746471E-3</v>
      </c>
      <c r="X757" s="11">
        <f t="shared" si="84"/>
        <v>2.53628721074941E-3</v>
      </c>
      <c r="Y757" s="11">
        <f t="shared" si="84"/>
        <v>3.1186399418276049E-3</v>
      </c>
      <c r="Z757" s="11">
        <f t="shared" si="85"/>
        <v>3.6023726499096625E-3</v>
      </c>
      <c r="AA757" s="11">
        <f t="shared" si="85"/>
        <v>3.9090266519218467E-3</v>
      </c>
      <c r="AB757" s="11">
        <f t="shared" si="85"/>
        <v>3.9847880025494636E-3</v>
      </c>
      <c r="AC757" s="11">
        <f t="shared" si="85"/>
        <v>3.8159124828438269E-3</v>
      </c>
      <c r="AD757" s="11">
        <f t="shared" si="85"/>
        <v>3.4327974990403369E-3</v>
      </c>
      <c r="AE757" s="11">
        <f t="shared" si="85"/>
        <v>2.901045627567358E-3</v>
      </c>
      <c r="AF757" s="11">
        <f t="shared" si="85"/>
        <v>2.3031251011751156E-3</v>
      </c>
      <c r="AG757" s="11">
        <f t="shared" si="85"/>
        <v>1.7176595671118255E-3</v>
      </c>
      <c r="AH757" s="11">
        <f t="shared" si="85"/>
        <v>1.2034089902728951E-3</v>
      </c>
      <c r="AI757" s="11">
        <f t="shared" si="85"/>
        <v>7.9203797632839106E-4</v>
      </c>
      <c r="AJ757" s="11">
        <f t="shared" si="86"/>
        <v>4.8970591999717621E-4</v>
      </c>
      <c r="AK757" s="11">
        <f t="shared" si="86"/>
        <v>2.8443386177631123E-4</v>
      </c>
      <c r="AL757" s="11">
        <f t="shared" si="86"/>
        <v>1.551971837807212E-4</v>
      </c>
      <c r="AM757" s="11">
        <f t="shared" si="86"/>
        <v>7.9550510247029953E-5</v>
      </c>
      <c r="AN757" s="11">
        <f t="shared" si="86"/>
        <v>3.8305284992217305E-5</v>
      </c>
      <c r="AO757" s="11">
        <f t="shared" si="86"/>
        <v>1.7327305037247057E-5</v>
      </c>
      <c r="AP757" s="11">
        <f t="shared" si="86"/>
        <v>7.363087118143223E-6</v>
      </c>
      <c r="AQ757" s="11">
        <f t="shared" si="86"/>
        <v>2.9393104037407448E-6</v>
      </c>
      <c r="AR757" s="11">
        <f t="shared" si="86"/>
        <v>1.1022689138026311E-6</v>
      </c>
      <c r="AS757" s="11">
        <f t="shared" si="86"/>
        <v>3.8831687344212696E-7</v>
      </c>
      <c r="AT757" s="11">
        <f t="shared" si="86"/>
        <v>1.285113718795205E-7</v>
      </c>
      <c r="AV757" s="11">
        <f t="shared" si="77"/>
        <v>3.9999943642875208E-2</v>
      </c>
      <c r="AX757" s="15">
        <f t="shared" ca="1" si="75"/>
        <v>4.9198000623254922E-3</v>
      </c>
      <c r="AZ757" s="14">
        <f t="shared" ca="1" si="78"/>
        <v>2.9312399972301242E-2</v>
      </c>
    </row>
    <row r="758" spans="1:52" x14ac:dyDescent="0.2">
      <c r="A758" s="9" t="str">
        <f t="shared" si="72"/>
        <v>North Macedonia</v>
      </c>
      <c r="B758" s="13">
        <f t="shared" si="73"/>
        <v>0.34462340000000002</v>
      </c>
      <c r="C758" s="12">
        <f t="shared" si="76"/>
        <v>-0.39987742556654848</v>
      </c>
      <c r="E758" s="15">
        <f t="shared" si="74"/>
        <v>439.98774255665484</v>
      </c>
      <c r="F758" s="11">
        <f t="shared" ref="F758:O767" si="87">_xlfn.NORM.DIST(F$607,$E758,$B$37+$B$38*$E758,FALSE)</f>
        <v>2.4955926891654879E-7</v>
      </c>
      <c r="G758" s="11">
        <f t="shared" si="87"/>
        <v>7.2662882795684158E-7</v>
      </c>
      <c r="H758" s="11">
        <f t="shared" si="87"/>
        <v>1.9875045792119842E-6</v>
      </c>
      <c r="I758" s="11">
        <f t="shared" si="87"/>
        <v>5.1069340193950249E-6</v>
      </c>
      <c r="J758" s="11">
        <f t="shared" si="87"/>
        <v>1.2327327973611088E-5</v>
      </c>
      <c r="K758" s="11">
        <f t="shared" si="87"/>
        <v>2.7953374918144234E-5</v>
      </c>
      <c r="L758" s="11">
        <f t="shared" si="87"/>
        <v>5.9546486731946267E-5</v>
      </c>
      <c r="M758" s="11">
        <f t="shared" si="87"/>
        <v>1.1916113508338897E-4</v>
      </c>
      <c r="N758" s="11">
        <f t="shared" si="87"/>
        <v>2.2401119088150484E-4</v>
      </c>
      <c r="O758" s="11">
        <f t="shared" si="87"/>
        <v>3.956046548716495E-4</v>
      </c>
      <c r="P758" s="11">
        <f t="shared" ref="P758:Y767" si="88">_xlfn.NORM.DIST(P$607,$E758,$B$37+$B$38*$E758,FALSE)</f>
        <v>6.5631097421737518E-4</v>
      </c>
      <c r="Q758" s="11">
        <f t="shared" si="88"/>
        <v>1.0228560874481992E-3</v>
      </c>
      <c r="R758" s="11">
        <f t="shared" si="88"/>
        <v>1.4975316057845736E-3</v>
      </c>
      <c r="S758" s="11">
        <f t="shared" si="88"/>
        <v>2.0596529811845983E-3</v>
      </c>
      <c r="T758" s="11">
        <f t="shared" si="88"/>
        <v>2.6611460324268382E-3</v>
      </c>
      <c r="U758" s="11">
        <f t="shared" si="88"/>
        <v>3.2299809056669459E-3</v>
      </c>
      <c r="V758" s="11">
        <f t="shared" si="88"/>
        <v>3.6828819418082675E-3</v>
      </c>
      <c r="W758" s="11">
        <f t="shared" si="88"/>
        <v>3.9448658097316035E-3</v>
      </c>
      <c r="X758" s="11">
        <f t="shared" si="88"/>
        <v>3.9694767890150178E-3</v>
      </c>
      <c r="Y758" s="11">
        <f t="shared" si="88"/>
        <v>3.752242462379451E-3</v>
      </c>
      <c r="Z758" s="11">
        <f t="shared" ref="Z758:AI767" si="89">_xlfn.NORM.DIST(Z$607,$E758,$B$37+$B$38*$E758,FALSE)</f>
        <v>3.3320009439972501E-3</v>
      </c>
      <c r="AA758" s="11">
        <f t="shared" si="89"/>
        <v>2.7795592278772418E-3</v>
      </c>
      <c r="AB758" s="11">
        <f t="shared" si="89"/>
        <v>2.1782280395846601E-3</v>
      </c>
      <c r="AC758" s="11">
        <f t="shared" si="89"/>
        <v>1.6035678882407446E-3</v>
      </c>
      <c r="AD758" s="11">
        <f t="shared" si="89"/>
        <v>1.1089908228582215E-3</v>
      </c>
      <c r="AE758" s="11">
        <f t="shared" si="89"/>
        <v>7.20485340220517E-4</v>
      </c>
      <c r="AF758" s="11">
        <f t="shared" si="89"/>
        <v>4.397227545195158E-4</v>
      </c>
      <c r="AG758" s="11">
        <f t="shared" si="89"/>
        <v>2.5210956665721533E-4</v>
      </c>
      <c r="AH758" s="11">
        <f t="shared" si="89"/>
        <v>1.3578641017015353E-4</v>
      </c>
      <c r="AI758" s="11">
        <f t="shared" si="89"/>
        <v>6.8703661456896901E-5</v>
      </c>
      <c r="AJ758" s="11">
        <f t="shared" ref="AJ758:AT767" si="90">_xlfn.NORM.DIST(AJ$607,$E758,$B$37+$B$38*$E758,FALSE)</f>
        <v>3.2655779391441487E-5</v>
      </c>
      <c r="AK758" s="11">
        <f t="shared" si="90"/>
        <v>1.4581319262845893E-5</v>
      </c>
      <c r="AL758" s="11">
        <f t="shared" si="90"/>
        <v>6.1163197236757882E-6</v>
      </c>
      <c r="AM758" s="11">
        <f t="shared" si="90"/>
        <v>2.4101281483798007E-6</v>
      </c>
      <c r="AN758" s="11">
        <f t="shared" si="90"/>
        <v>8.9216808869128929E-7</v>
      </c>
      <c r="AO758" s="11">
        <f t="shared" si="90"/>
        <v>3.1024859996006411E-7</v>
      </c>
      <c r="AP758" s="11">
        <f t="shared" si="90"/>
        <v>1.0135135758722563E-7</v>
      </c>
      <c r="AQ758" s="11">
        <f t="shared" si="90"/>
        <v>3.1103259607987263E-8</v>
      </c>
      <c r="AR758" s="11">
        <f t="shared" si="90"/>
        <v>8.9668279129134655E-9</v>
      </c>
      <c r="AS758" s="11">
        <f t="shared" si="90"/>
        <v>2.4284454910320515E-9</v>
      </c>
      <c r="AT758" s="11">
        <f t="shared" si="90"/>
        <v>6.1783780551975206E-10</v>
      </c>
      <c r="AV758" s="11">
        <f t="shared" si="77"/>
        <v>3.9999885473344411E-2</v>
      </c>
      <c r="AX758" s="15">
        <f t="shared" ca="1" si="75"/>
        <v>0.62034334682646253</v>
      </c>
      <c r="AZ758" s="14">
        <f t="shared" ca="1" si="78"/>
        <v>8.4239588268785859</v>
      </c>
    </row>
    <row r="759" spans="1:52" x14ac:dyDescent="0.2">
      <c r="A759" s="9" t="str">
        <f t="shared" si="72"/>
        <v>Norway</v>
      </c>
      <c r="B759" s="13">
        <f t="shared" si="73"/>
        <v>5.2640800000000043E-2</v>
      </c>
      <c r="C759" s="12">
        <f t="shared" si="76"/>
        <v>-1.6197704323483253</v>
      </c>
      <c r="E759" s="15">
        <f t="shared" si="74"/>
        <v>561.97704323483254</v>
      </c>
      <c r="F759" s="11">
        <f t="shared" si="87"/>
        <v>5.5335654499430637E-10</v>
      </c>
      <c r="G759" s="11">
        <f t="shared" si="87"/>
        <v>2.1857081446294857E-9</v>
      </c>
      <c r="H759" s="11">
        <f t="shared" si="87"/>
        <v>8.1102806891369857E-9</v>
      </c>
      <c r="I759" s="11">
        <f t="shared" si="87"/>
        <v>2.8270676061419469E-8</v>
      </c>
      <c r="J759" s="11">
        <f t="shared" si="87"/>
        <v>9.2574867354381791E-8</v>
      </c>
      <c r="K759" s="11">
        <f t="shared" si="87"/>
        <v>2.8477810613043619E-7</v>
      </c>
      <c r="L759" s="11">
        <f t="shared" si="87"/>
        <v>8.2295614304662021E-7</v>
      </c>
      <c r="M759" s="11">
        <f t="shared" si="87"/>
        <v>2.2341039696200199E-6</v>
      </c>
      <c r="N759" s="11">
        <f t="shared" si="87"/>
        <v>5.6975305682076764E-6</v>
      </c>
      <c r="O759" s="11">
        <f t="shared" si="87"/>
        <v>1.3649807997393196E-5</v>
      </c>
      <c r="P759" s="11">
        <f t="shared" si="88"/>
        <v>3.0720127648458024E-5</v>
      </c>
      <c r="Q759" s="11">
        <f t="shared" si="88"/>
        <v>6.4949540705396761E-5</v>
      </c>
      <c r="R759" s="11">
        <f t="shared" si="88"/>
        <v>1.2899882291991804E-4</v>
      </c>
      <c r="S759" s="11">
        <f t="shared" si="88"/>
        <v>2.4068665186211566E-4</v>
      </c>
      <c r="T759" s="11">
        <f t="shared" si="88"/>
        <v>4.2186632389892717E-4</v>
      </c>
      <c r="U759" s="11">
        <f t="shared" si="88"/>
        <v>6.9463123243227137E-4</v>
      </c>
      <c r="V759" s="11">
        <f t="shared" si="88"/>
        <v>1.0744602398667356E-3</v>
      </c>
      <c r="W759" s="11">
        <f t="shared" si="88"/>
        <v>1.5612878742983453E-3</v>
      </c>
      <c r="X759" s="11">
        <f t="shared" si="88"/>
        <v>2.1312393164091945E-3</v>
      </c>
      <c r="Y759" s="11">
        <f t="shared" si="88"/>
        <v>2.7329900255240562E-3</v>
      </c>
      <c r="Z759" s="11">
        <f t="shared" si="89"/>
        <v>3.2923080882292597E-3</v>
      </c>
      <c r="AA759" s="11">
        <f t="shared" si="89"/>
        <v>3.7257995514001752E-3</v>
      </c>
      <c r="AB759" s="11">
        <f t="shared" si="89"/>
        <v>3.9609111277118169E-3</v>
      </c>
      <c r="AC759" s="11">
        <f t="shared" si="89"/>
        <v>3.9557360482013427E-3</v>
      </c>
      <c r="AD759" s="11">
        <f t="shared" si="89"/>
        <v>3.7112149312107639E-3</v>
      </c>
      <c r="AE759" s="11">
        <f t="shared" si="89"/>
        <v>3.2708565935474221E-3</v>
      </c>
      <c r="AF759" s="11">
        <f t="shared" si="89"/>
        <v>2.7080925037598312E-3</v>
      </c>
      <c r="AG759" s="11">
        <f t="shared" si="89"/>
        <v>2.1063089903039884E-3</v>
      </c>
      <c r="AH759" s="11">
        <f t="shared" si="89"/>
        <v>1.5389951909751973E-3</v>
      </c>
      <c r="AI759" s="11">
        <f t="shared" si="89"/>
        <v>1.0563529244059055E-3</v>
      </c>
      <c r="AJ759" s="11">
        <f t="shared" si="90"/>
        <v>6.8114160761865246E-4</v>
      </c>
      <c r="AK759" s="11">
        <f t="shared" si="90"/>
        <v>4.1259349445738205E-4</v>
      </c>
      <c r="AL759" s="11">
        <f t="shared" si="90"/>
        <v>2.347815345175851E-4</v>
      </c>
      <c r="AM759" s="11">
        <f t="shared" si="90"/>
        <v>1.255053076233332E-4</v>
      </c>
      <c r="AN759" s="11">
        <f t="shared" si="90"/>
        <v>6.3025578856404216E-5</v>
      </c>
      <c r="AO759" s="11">
        <f t="shared" si="90"/>
        <v>2.9732278257383578E-5</v>
      </c>
      <c r="AP759" s="11">
        <f t="shared" si="90"/>
        <v>1.3176380540007673E-5</v>
      </c>
      <c r="AQ759" s="11">
        <f t="shared" si="90"/>
        <v>5.4855561420203144E-6</v>
      </c>
      <c r="AR759" s="11">
        <f t="shared" si="90"/>
        <v>2.1453679796101121E-6</v>
      </c>
      <c r="AS759" s="11">
        <f t="shared" si="90"/>
        <v>7.8820560588803425E-7</v>
      </c>
      <c r="AT759" s="11">
        <f t="shared" si="90"/>
        <v>2.7204067215215364E-7</v>
      </c>
      <c r="AV759" s="11">
        <f t="shared" si="77"/>
        <v>3.9999874329254725E-2</v>
      </c>
      <c r="AX759" s="15">
        <f t="shared" ca="1" si="75"/>
        <v>0.63646160809284924</v>
      </c>
      <c r="AZ759" s="14">
        <f t="shared" ca="1" si="78"/>
        <v>3.2811993261307428</v>
      </c>
    </row>
    <row r="760" spans="1:52" x14ac:dyDescent="0.2">
      <c r="A760" s="9" t="str">
        <f t="shared" si="72"/>
        <v>Oman</v>
      </c>
      <c r="B760" s="13">
        <f t="shared" si="73"/>
        <v>0.52911540000000001</v>
      </c>
      <c r="C760" s="12">
        <f t="shared" si="76"/>
        <v>7.3046392767286944E-2</v>
      </c>
      <c r="E760" s="15">
        <f t="shared" si="74"/>
        <v>392.69536072327128</v>
      </c>
      <c r="F760" s="11">
        <f t="shared" si="87"/>
        <v>1.7876814878430855E-6</v>
      </c>
      <c r="G760" s="11">
        <f t="shared" si="87"/>
        <v>4.6246834431641712E-6</v>
      </c>
      <c r="H760" s="11">
        <f t="shared" si="87"/>
        <v>1.1239072527442321E-5</v>
      </c>
      <c r="I760" s="11">
        <f t="shared" si="87"/>
        <v>2.5658752141679136E-5</v>
      </c>
      <c r="J760" s="11">
        <f t="shared" si="87"/>
        <v>5.5029704943883776E-5</v>
      </c>
      <c r="K760" s="11">
        <f t="shared" si="87"/>
        <v>1.1087035338196161E-4</v>
      </c>
      <c r="L760" s="11">
        <f t="shared" si="87"/>
        <v>2.098409647170566E-4</v>
      </c>
      <c r="M760" s="11">
        <f t="shared" si="87"/>
        <v>3.7309696093477365E-4</v>
      </c>
      <c r="N760" s="11">
        <f t="shared" si="87"/>
        <v>6.2317460013289357E-4</v>
      </c>
      <c r="O760" s="11">
        <f t="shared" si="87"/>
        <v>9.7780976653181768E-4</v>
      </c>
      <c r="P760" s="11">
        <f t="shared" si="88"/>
        <v>1.4413040026184964E-3</v>
      </c>
      <c r="Q760" s="11">
        <f t="shared" si="88"/>
        <v>1.9957834160331681E-3</v>
      </c>
      <c r="R760" s="11">
        <f t="shared" si="88"/>
        <v>2.5961382821322833E-3</v>
      </c>
      <c r="S760" s="11">
        <f t="shared" si="88"/>
        <v>3.1724795247836755E-3</v>
      </c>
      <c r="T760" s="11">
        <f t="shared" si="88"/>
        <v>3.641886688651745E-3</v>
      </c>
      <c r="U760" s="11">
        <f t="shared" si="88"/>
        <v>3.927449646180697E-3</v>
      </c>
      <c r="V760" s="11">
        <f t="shared" si="88"/>
        <v>3.9787936567836392E-3</v>
      </c>
      <c r="W760" s="11">
        <f t="shared" si="88"/>
        <v>3.7865945284172513E-3</v>
      </c>
      <c r="X760" s="11">
        <f t="shared" si="88"/>
        <v>3.3853438295189026E-3</v>
      </c>
      <c r="Y760" s="11">
        <f t="shared" si="88"/>
        <v>2.8432389493986401E-3</v>
      </c>
      <c r="Z760" s="11">
        <f t="shared" si="89"/>
        <v>2.2432647428621932E-3</v>
      </c>
      <c r="AA760" s="11">
        <f t="shared" si="89"/>
        <v>1.6626632447898368E-3</v>
      </c>
      <c r="AB760" s="11">
        <f t="shared" si="89"/>
        <v>1.1576696740529396E-3</v>
      </c>
      <c r="AC760" s="11">
        <f t="shared" si="89"/>
        <v>7.5721919098155235E-4</v>
      </c>
      <c r="AD760" s="11">
        <f t="shared" si="89"/>
        <v>4.6528083312352009E-4</v>
      </c>
      <c r="AE760" s="11">
        <f t="shared" si="89"/>
        <v>2.6857482884911862E-4</v>
      </c>
      <c r="AF760" s="11">
        <f t="shared" si="89"/>
        <v>1.4563710846271125E-4</v>
      </c>
      <c r="AG760" s="11">
        <f t="shared" si="89"/>
        <v>7.4188293702436207E-5</v>
      </c>
      <c r="AH760" s="11">
        <f t="shared" si="89"/>
        <v>3.5502203774924648E-5</v>
      </c>
      <c r="AI760" s="11">
        <f t="shared" si="89"/>
        <v>1.5959961416874431E-5</v>
      </c>
      <c r="AJ760" s="11">
        <f t="shared" si="90"/>
        <v>6.7400785309853779E-6</v>
      </c>
      <c r="AK760" s="11">
        <f t="shared" si="90"/>
        <v>2.6739585518940541E-6</v>
      </c>
      <c r="AL760" s="11">
        <f t="shared" si="90"/>
        <v>9.965543299470031E-7</v>
      </c>
      <c r="AM760" s="11">
        <f t="shared" si="90"/>
        <v>3.4890234201718083E-7</v>
      </c>
      <c r="AN760" s="11">
        <f t="shared" si="90"/>
        <v>1.1475282444674207E-7</v>
      </c>
      <c r="AO760" s="11">
        <f t="shared" si="90"/>
        <v>3.5455162299353852E-8</v>
      </c>
      <c r="AP760" s="11">
        <f t="shared" si="90"/>
        <v>1.0290871767890642E-8</v>
      </c>
      <c r="AQ760" s="11">
        <f t="shared" si="90"/>
        <v>2.8059598360367318E-9</v>
      </c>
      <c r="AR760" s="11">
        <f t="shared" si="90"/>
        <v>7.1873257530771041E-10</v>
      </c>
      <c r="AS760" s="11">
        <f t="shared" si="90"/>
        <v>1.7294571352067138E-10</v>
      </c>
      <c r="AT760" s="11">
        <f t="shared" si="90"/>
        <v>3.9093888576514953E-11</v>
      </c>
      <c r="AV760" s="11">
        <f t="shared" si="77"/>
        <v>3.9999028876122479E-2</v>
      </c>
      <c r="AX760" s="15">
        <f t="shared" ca="1" si="75"/>
        <v>2.1526256957117318</v>
      </c>
      <c r="AZ760" s="14">
        <f t="shared" ca="1" si="78"/>
        <v>36.438023820571225</v>
      </c>
    </row>
    <row r="761" spans="1:52" x14ac:dyDescent="0.2">
      <c r="A761" s="9" t="str">
        <f t="shared" si="72"/>
        <v>Pakistan</v>
      </c>
      <c r="B761" s="13">
        <f t="shared" si="73"/>
        <v>0.60139410000000004</v>
      </c>
      <c r="C761" s="12">
        <f t="shared" si="76"/>
        <v>0.25695721731019172</v>
      </c>
      <c r="E761" s="15">
        <f t="shared" si="74"/>
        <v>374.30427826898085</v>
      </c>
      <c r="F761" s="11">
        <f t="shared" si="87"/>
        <v>3.6190704179811309E-6</v>
      </c>
      <c r="G761" s="11">
        <f t="shared" si="87"/>
        <v>8.9417194054175782E-6</v>
      </c>
      <c r="H761" s="11">
        <f t="shared" si="87"/>
        <v>2.0753991582390896E-5</v>
      </c>
      <c r="I761" s="11">
        <f t="shared" si="87"/>
        <v>4.5252109564343532E-5</v>
      </c>
      <c r="J761" s="11">
        <f t="shared" si="87"/>
        <v>9.2689943741862822E-5</v>
      </c>
      <c r="K761" s="11">
        <f t="shared" si="87"/>
        <v>1.7835406086273362E-4</v>
      </c>
      <c r="L761" s="11">
        <f t="shared" si="87"/>
        <v>3.2239624910757861E-4</v>
      </c>
      <c r="M761" s="11">
        <f t="shared" si="87"/>
        <v>5.4746146297634678E-4</v>
      </c>
      <c r="N761" s="11">
        <f t="shared" si="87"/>
        <v>8.7332063475809507E-4</v>
      </c>
      <c r="O761" s="11">
        <f t="shared" si="87"/>
        <v>1.3087312864689643E-3</v>
      </c>
      <c r="P761" s="11">
        <f t="shared" si="88"/>
        <v>1.8423996508033715E-3</v>
      </c>
      <c r="Q761" s="11">
        <f t="shared" si="88"/>
        <v>2.4365414022412615E-3</v>
      </c>
      <c r="R761" s="11">
        <f t="shared" si="88"/>
        <v>3.0270552169068604E-3</v>
      </c>
      <c r="S761" s="11">
        <f t="shared" si="88"/>
        <v>3.5328360677670816E-3</v>
      </c>
      <c r="T761" s="11">
        <f t="shared" si="88"/>
        <v>3.8733186144038032E-3</v>
      </c>
      <c r="U761" s="11">
        <f t="shared" si="88"/>
        <v>3.9893262554205723E-3</v>
      </c>
      <c r="V761" s="11">
        <f t="shared" si="88"/>
        <v>3.8598682625661934E-3</v>
      </c>
      <c r="W761" s="11">
        <f t="shared" si="88"/>
        <v>3.50834266129395E-3</v>
      </c>
      <c r="X761" s="11">
        <f t="shared" si="88"/>
        <v>2.9956296565188103E-3</v>
      </c>
      <c r="Y761" s="11">
        <f t="shared" si="88"/>
        <v>2.4028730871967878E-3</v>
      </c>
      <c r="Z761" s="11">
        <f t="shared" si="89"/>
        <v>1.8106317847392829E-3</v>
      </c>
      <c r="AA761" s="11">
        <f t="shared" si="89"/>
        <v>1.2816989882701174E-3</v>
      </c>
      <c r="AB761" s="11">
        <f t="shared" si="89"/>
        <v>8.5231187220753072E-4</v>
      </c>
      <c r="AC761" s="11">
        <f t="shared" si="89"/>
        <v>5.3243626629673679E-4</v>
      </c>
      <c r="AD761" s="11">
        <f t="shared" si="89"/>
        <v>3.1245919929211472E-4</v>
      </c>
      <c r="AE761" s="11">
        <f t="shared" si="89"/>
        <v>1.7225649121988578E-4</v>
      </c>
      <c r="AF761" s="11">
        <f t="shared" si="89"/>
        <v>8.9210191695228533E-5</v>
      </c>
      <c r="AG761" s="11">
        <f t="shared" si="89"/>
        <v>4.3402020069553999E-5</v>
      </c>
      <c r="AH761" s="11">
        <f t="shared" si="89"/>
        <v>1.9836361265450926E-5</v>
      </c>
      <c r="AI761" s="11">
        <f t="shared" si="89"/>
        <v>8.516686670363319E-6</v>
      </c>
      <c r="AJ761" s="11">
        <f t="shared" si="90"/>
        <v>3.4350726398461515E-6</v>
      </c>
      <c r="AK761" s="11">
        <f t="shared" si="90"/>
        <v>1.3015407670569121E-6</v>
      </c>
      <c r="AL761" s="11">
        <f t="shared" si="90"/>
        <v>4.632721798215172E-7</v>
      </c>
      <c r="AM761" s="11">
        <f t="shared" si="90"/>
        <v>1.5490707769737764E-7</v>
      </c>
      <c r="AN761" s="11">
        <f t="shared" si="90"/>
        <v>4.8658968260234166E-8</v>
      </c>
      <c r="AO761" s="11">
        <f t="shared" si="90"/>
        <v>1.4358567893276293E-8</v>
      </c>
      <c r="AP761" s="11">
        <f t="shared" si="90"/>
        <v>3.9803013218527519E-9</v>
      </c>
      <c r="AQ761" s="11">
        <f t="shared" si="90"/>
        <v>1.0365192461361722E-9</v>
      </c>
      <c r="AR761" s="11">
        <f t="shared" si="90"/>
        <v>2.5356854875465983E-10</v>
      </c>
      <c r="AS761" s="11">
        <f t="shared" si="90"/>
        <v>5.8273351220572077E-11</v>
      </c>
      <c r="AT761" s="11">
        <f t="shared" si="90"/>
        <v>1.2580595498941764E-11</v>
      </c>
      <c r="AV761" s="11">
        <f t="shared" si="77"/>
        <v>3.9997894417174315E-2</v>
      </c>
      <c r="AX761" s="15">
        <f t="shared" ca="1" si="75"/>
        <v>159.87459967553997</v>
      </c>
      <c r="AZ761" s="14">
        <f t="shared" ca="1" si="78"/>
        <v>2866.2427984411229</v>
      </c>
    </row>
    <row r="762" spans="1:52" x14ac:dyDescent="0.2">
      <c r="A762" s="9" t="str">
        <f t="shared" si="72"/>
        <v>Palau</v>
      </c>
      <c r="B762" s="13">
        <f t="shared" si="73"/>
        <v>0.1985538</v>
      </c>
      <c r="C762" s="12">
        <f t="shared" si="76"/>
        <v>-0.84679822101724267</v>
      </c>
      <c r="E762" s="15">
        <f t="shared" si="74"/>
        <v>484.67982210172426</v>
      </c>
      <c r="F762" s="11">
        <f t="shared" si="87"/>
        <v>3.1608643767216633E-8</v>
      </c>
      <c r="G762" s="11">
        <f t="shared" si="87"/>
        <v>1.0291260937087936E-7</v>
      </c>
      <c r="H762" s="11">
        <f t="shared" si="87"/>
        <v>3.1476607082444432E-7</v>
      </c>
      <c r="I762" s="11">
        <f t="shared" si="87"/>
        <v>9.0440682416220962E-7</v>
      </c>
      <c r="J762" s="11">
        <f t="shared" si="87"/>
        <v>2.4411605516804361E-6</v>
      </c>
      <c r="K762" s="11">
        <f t="shared" si="87"/>
        <v>6.1899259105915695E-6</v>
      </c>
      <c r="L762" s="11">
        <f t="shared" si="87"/>
        <v>1.4744537462535004E-5</v>
      </c>
      <c r="M762" s="11">
        <f t="shared" si="87"/>
        <v>3.299388455980488E-5</v>
      </c>
      <c r="N762" s="11">
        <f t="shared" si="87"/>
        <v>6.9357326272486656E-5</v>
      </c>
      <c r="O762" s="11">
        <f t="shared" si="87"/>
        <v>1.3696444114229449E-4</v>
      </c>
      <c r="P762" s="11">
        <f t="shared" si="88"/>
        <v>2.5408551756664338E-4</v>
      </c>
      <c r="Q762" s="11">
        <f t="shared" si="88"/>
        <v>4.4280099546267353E-4</v>
      </c>
      <c r="R762" s="11">
        <f t="shared" si="88"/>
        <v>7.2492630701747544E-4</v>
      </c>
      <c r="S762" s="11">
        <f t="shared" si="88"/>
        <v>1.1148995157723547E-3</v>
      </c>
      <c r="T762" s="11">
        <f t="shared" si="88"/>
        <v>1.6107724325643167E-3</v>
      </c>
      <c r="U762" s="11">
        <f t="shared" si="88"/>
        <v>2.1861967515245128E-3</v>
      </c>
      <c r="V762" s="11">
        <f t="shared" si="88"/>
        <v>2.7874102702698076E-3</v>
      </c>
      <c r="W762" s="11">
        <f t="shared" si="88"/>
        <v>3.3386365379904082E-3</v>
      </c>
      <c r="X762" s="11">
        <f t="shared" si="88"/>
        <v>3.7565915992819449E-3</v>
      </c>
      <c r="Y762" s="11">
        <f t="shared" si="88"/>
        <v>3.9707762795436283E-3</v>
      </c>
      <c r="Z762" s="11">
        <f t="shared" si="89"/>
        <v>3.9428790004611015E-3</v>
      </c>
      <c r="AA762" s="11">
        <f t="shared" si="89"/>
        <v>3.6779690913941467E-3</v>
      </c>
      <c r="AB762" s="11">
        <f t="shared" si="89"/>
        <v>3.2229925062853878E-3</v>
      </c>
      <c r="AC762" s="11">
        <f t="shared" si="89"/>
        <v>2.6531824208605747E-3</v>
      </c>
      <c r="AD762" s="11">
        <f t="shared" si="89"/>
        <v>2.0517834453101218E-3</v>
      </c>
      <c r="AE762" s="11">
        <f t="shared" si="89"/>
        <v>1.4905705163036822E-3</v>
      </c>
      <c r="AF762" s="11">
        <f t="shared" si="89"/>
        <v>1.0172556873323058E-3</v>
      </c>
      <c r="AG762" s="11">
        <f t="shared" si="89"/>
        <v>6.5217526229796911E-4</v>
      </c>
      <c r="AH762" s="11">
        <f t="shared" si="89"/>
        <v>3.9278519634769634E-4</v>
      </c>
      <c r="AI762" s="11">
        <f t="shared" si="89"/>
        <v>2.2222990264665572E-4</v>
      </c>
      <c r="AJ762" s="11">
        <f t="shared" si="90"/>
        <v>1.1811538654698873E-4</v>
      </c>
      <c r="AK762" s="11">
        <f t="shared" si="90"/>
        <v>5.8974877847181551E-5</v>
      </c>
      <c r="AL762" s="11">
        <f t="shared" si="90"/>
        <v>2.7662040914313001E-5</v>
      </c>
      <c r="AM762" s="11">
        <f t="shared" si="90"/>
        <v>1.2188716717062158E-5</v>
      </c>
      <c r="AN762" s="11">
        <f t="shared" si="90"/>
        <v>5.0453156552665709E-6</v>
      </c>
      <c r="AO762" s="11">
        <f t="shared" si="90"/>
        <v>1.9618929049972419E-6</v>
      </c>
      <c r="AP762" s="11">
        <f t="shared" si="90"/>
        <v>7.1666937339799328E-7</v>
      </c>
      <c r="AQ762" s="11">
        <f t="shared" si="90"/>
        <v>2.4593423542846922E-7</v>
      </c>
      <c r="AR762" s="11">
        <f t="shared" si="90"/>
        <v>7.9282206374689631E-8</v>
      </c>
      <c r="AS762" s="11">
        <f t="shared" si="90"/>
        <v>2.4009828684714792E-8</v>
      </c>
      <c r="AT762" s="11">
        <f t="shared" si="90"/>
        <v>6.8306021369071626E-9</v>
      </c>
      <c r="AV762" s="11">
        <f t="shared" si="77"/>
        <v>3.9999985163112754E-2</v>
      </c>
      <c r="AX762" s="15">
        <f t="shared" ca="1" si="75"/>
        <v>7.928590173315455E-3</v>
      </c>
      <c r="AZ762" s="14">
        <f t="shared" ca="1" si="78"/>
        <v>7.9421519924950584E-2</v>
      </c>
    </row>
    <row r="763" spans="1:52" x14ac:dyDescent="0.2">
      <c r="A763" s="9" t="str">
        <f t="shared" si="72"/>
        <v>Palestine</v>
      </c>
      <c r="B763" s="13">
        <f t="shared" si="73"/>
        <v>0.43810910000000003</v>
      </c>
      <c r="C763" s="12">
        <f t="shared" si="76"/>
        <v>-0.15576507583320928</v>
      </c>
      <c r="E763" s="15">
        <f t="shared" si="74"/>
        <v>415.5765075833209</v>
      </c>
      <c r="F763" s="11">
        <f t="shared" si="87"/>
        <v>7.0907792938346261E-7</v>
      </c>
      <c r="G763" s="11">
        <f t="shared" si="87"/>
        <v>1.9423555255497656E-6</v>
      </c>
      <c r="H763" s="11">
        <f t="shared" si="87"/>
        <v>4.9982742053878305E-6</v>
      </c>
      <c r="I763" s="11">
        <f t="shared" si="87"/>
        <v>1.2082812193502544E-5</v>
      </c>
      <c r="J763" s="11">
        <f t="shared" si="87"/>
        <v>2.7439270901159333E-5</v>
      </c>
      <c r="K763" s="11">
        <f t="shared" si="87"/>
        <v>5.8537437148077745E-5</v>
      </c>
      <c r="L763" s="11">
        <f t="shared" si="87"/>
        <v>1.1731443044200124E-4</v>
      </c>
      <c r="M763" s="11">
        <f t="shared" si="87"/>
        <v>2.208644221259699E-4</v>
      </c>
      <c r="N763" s="11">
        <f t="shared" si="87"/>
        <v>3.9062198719511966E-4</v>
      </c>
      <c r="O763" s="11">
        <f t="shared" si="87"/>
        <v>6.4899926009800426E-4</v>
      </c>
      <c r="P763" s="11">
        <f t="shared" si="88"/>
        <v>1.0129507099850817E-3</v>
      </c>
      <c r="Q763" s="11">
        <f t="shared" si="88"/>
        <v>1.4852139494387893E-3</v>
      </c>
      <c r="R763" s="11">
        <f t="shared" si="88"/>
        <v>2.0457206111837494E-3</v>
      </c>
      <c r="S763" s="11">
        <f t="shared" si="88"/>
        <v>2.6470382500744507E-3</v>
      </c>
      <c r="T763" s="11">
        <f t="shared" si="88"/>
        <v>3.2175900332158218E-3</v>
      </c>
      <c r="U763" s="11">
        <f t="shared" si="88"/>
        <v>3.6741577084146667E-3</v>
      </c>
      <c r="V763" s="11">
        <f t="shared" si="88"/>
        <v>3.9413179811879466E-3</v>
      </c>
      <c r="W763" s="11">
        <f t="shared" si="88"/>
        <v>3.9717485928291493E-3</v>
      </c>
      <c r="X763" s="11">
        <f t="shared" si="88"/>
        <v>3.759920141755026E-3</v>
      </c>
      <c r="Y763" s="11">
        <f t="shared" si="88"/>
        <v>3.3437368108630685E-3</v>
      </c>
      <c r="Z763" s="11">
        <f t="shared" si="89"/>
        <v>2.7934580036212443E-3</v>
      </c>
      <c r="AA763" s="11">
        <f t="shared" si="89"/>
        <v>2.1923445131768913E-3</v>
      </c>
      <c r="AB763" s="11">
        <f t="shared" si="89"/>
        <v>1.6163375110099052E-3</v>
      </c>
      <c r="AC763" s="11">
        <f t="shared" si="89"/>
        <v>1.1194685492268747E-3</v>
      </c>
      <c r="AD763" s="11">
        <f t="shared" si="89"/>
        <v>7.2836377258653337E-4</v>
      </c>
      <c r="AE763" s="11">
        <f t="shared" si="89"/>
        <v>4.4518586983008639E-4</v>
      </c>
      <c r="AF763" s="11">
        <f t="shared" si="89"/>
        <v>2.5561774601062489E-4</v>
      </c>
      <c r="AG763" s="11">
        <f t="shared" si="89"/>
        <v>1.3787871444589646E-4</v>
      </c>
      <c r="AH763" s="11">
        <f t="shared" si="89"/>
        <v>6.9865061363438998E-5</v>
      </c>
      <c r="AI763" s="11">
        <f t="shared" si="89"/>
        <v>3.3256723454052207E-5</v>
      </c>
      <c r="AJ763" s="11">
        <f t="shared" si="90"/>
        <v>1.4871523722069615E-5</v>
      </c>
      <c r="AK763" s="11">
        <f t="shared" si="90"/>
        <v>6.2472382976714824E-6</v>
      </c>
      <c r="AL763" s="11">
        <f t="shared" si="90"/>
        <v>2.4653425483299834E-6</v>
      </c>
      <c r="AM763" s="11">
        <f t="shared" si="90"/>
        <v>9.1395132089405479E-7</v>
      </c>
      <c r="AN763" s="11">
        <f t="shared" si="90"/>
        <v>3.1829180238149109E-7</v>
      </c>
      <c r="AO763" s="11">
        <f t="shared" si="90"/>
        <v>1.0413205450463881E-7</v>
      </c>
      <c r="AP763" s="11">
        <f t="shared" si="90"/>
        <v>3.2003687082648634E-8</v>
      </c>
      <c r="AQ763" s="11">
        <f t="shared" si="90"/>
        <v>9.2400046273907378E-9</v>
      </c>
      <c r="AR763" s="11">
        <f t="shared" si="90"/>
        <v>2.5061147747662781E-9</v>
      </c>
      <c r="AS763" s="11">
        <f t="shared" si="90"/>
        <v>6.3853737114466299E-10</v>
      </c>
      <c r="AT763" s="11">
        <f t="shared" si="90"/>
        <v>1.5283692026401808E-10</v>
      </c>
      <c r="AV763" s="11">
        <f t="shared" si="77"/>
        <v>3.9999645602364083E-2</v>
      </c>
      <c r="AX763" s="15">
        <f t="shared" ca="1" si="75"/>
        <v>3.6312219791618174</v>
      </c>
      <c r="AZ763" s="14">
        <f t="shared" ca="1" si="78"/>
        <v>55.990336339888358</v>
      </c>
    </row>
    <row r="764" spans="1:52" x14ac:dyDescent="0.2">
      <c r="A764" s="9" t="str">
        <f t="shared" si="72"/>
        <v>Panama</v>
      </c>
      <c r="B764" s="13">
        <f t="shared" si="73"/>
        <v>0.39273940000000007</v>
      </c>
      <c r="C764" s="12">
        <f t="shared" si="76"/>
        <v>-0.27218626791244221</v>
      </c>
      <c r="E764" s="15">
        <f t="shared" si="74"/>
        <v>427.21862679124422</v>
      </c>
      <c r="F764" s="11">
        <f t="shared" si="87"/>
        <v>4.3414099902510655E-7</v>
      </c>
      <c r="G764" s="11">
        <f t="shared" si="87"/>
        <v>1.2243506868023902E-6</v>
      </c>
      <c r="H764" s="11">
        <f t="shared" si="87"/>
        <v>3.2436758841624666E-6</v>
      </c>
      <c r="I764" s="11">
        <f t="shared" si="87"/>
        <v>8.0728274448851893E-6</v>
      </c>
      <c r="J764" s="11">
        <f t="shared" si="87"/>
        <v>1.8874283852278195E-5</v>
      </c>
      <c r="K764" s="11">
        <f t="shared" si="87"/>
        <v>4.145451988025877E-5</v>
      </c>
      <c r="L764" s="11">
        <f t="shared" si="87"/>
        <v>8.5532249056115013E-5</v>
      </c>
      <c r="M764" s="11">
        <f t="shared" si="87"/>
        <v>1.6578471577616629E-4</v>
      </c>
      <c r="N764" s="11">
        <f t="shared" si="87"/>
        <v>3.0186702949424639E-4</v>
      </c>
      <c r="O764" s="11">
        <f t="shared" si="87"/>
        <v>5.1634915194088407E-4</v>
      </c>
      <c r="P764" s="11">
        <f t="shared" si="88"/>
        <v>8.2971291439142307E-4</v>
      </c>
      <c r="Q764" s="11">
        <f t="shared" si="88"/>
        <v>1.2524743098625813E-3</v>
      </c>
      <c r="R764" s="11">
        <f t="shared" si="88"/>
        <v>1.7760958445804426E-3</v>
      </c>
      <c r="S764" s="11">
        <f t="shared" si="88"/>
        <v>2.3660317308251996E-3</v>
      </c>
      <c r="T764" s="11">
        <f t="shared" si="88"/>
        <v>2.9609517197893027E-3</v>
      </c>
      <c r="U764" s="11">
        <f t="shared" si="88"/>
        <v>3.4809571900964479E-3</v>
      </c>
      <c r="V764" s="11">
        <f t="shared" si="88"/>
        <v>3.8443474612598013E-3</v>
      </c>
      <c r="W764" s="11">
        <f t="shared" si="88"/>
        <v>3.9884410670708789E-3</v>
      </c>
      <c r="X764" s="11">
        <f t="shared" si="88"/>
        <v>3.8872307378289492E-3</v>
      </c>
      <c r="Y764" s="11">
        <f t="shared" si="88"/>
        <v>3.5590497266085393E-3</v>
      </c>
      <c r="Z764" s="11">
        <f t="shared" si="89"/>
        <v>3.0611484177701185E-3</v>
      </c>
      <c r="AA764" s="11">
        <f t="shared" si="89"/>
        <v>2.4733826618583386E-3</v>
      </c>
      <c r="AB764" s="11">
        <f t="shared" si="89"/>
        <v>1.8773914362917796E-3</v>
      </c>
      <c r="AC764" s="11">
        <f t="shared" si="89"/>
        <v>1.3386743676295583E-3</v>
      </c>
      <c r="AD764" s="11">
        <f t="shared" si="89"/>
        <v>8.9670926692081042E-4</v>
      </c>
      <c r="AE764" s="11">
        <f t="shared" si="89"/>
        <v>5.6426740380175107E-4</v>
      </c>
      <c r="AF764" s="11">
        <f t="shared" si="89"/>
        <v>3.3356068950718458E-4</v>
      </c>
      <c r="AG764" s="11">
        <f t="shared" si="89"/>
        <v>1.8523427833932684E-4</v>
      </c>
      <c r="AH764" s="11">
        <f t="shared" si="89"/>
        <v>9.6632774120681219E-5</v>
      </c>
      <c r="AI764" s="11">
        <f t="shared" si="89"/>
        <v>4.7356994473063968E-5</v>
      </c>
      <c r="AJ764" s="11">
        <f t="shared" si="90"/>
        <v>2.1802204624478019E-5</v>
      </c>
      <c r="AK764" s="11">
        <f t="shared" si="90"/>
        <v>9.429166090842281E-6</v>
      </c>
      <c r="AL764" s="11">
        <f t="shared" si="90"/>
        <v>3.8309171075680766E-6</v>
      </c>
      <c r="AM764" s="11">
        <f t="shared" si="90"/>
        <v>1.4621395309491411E-6</v>
      </c>
      <c r="AN764" s="11">
        <f t="shared" si="90"/>
        <v>5.2424159705154207E-7</v>
      </c>
      <c r="AO764" s="11">
        <f t="shared" si="90"/>
        <v>1.7657561674624697E-7</v>
      </c>
      <c r="AP764" s="11">
        <f t="shared" si="90"/>
        <v>5.5871017492739712E-8</v>
      </c>
      <c r="AQ764" s="11">
        <f t="shared" si="90"/>
        <v>1.6607299739945299E-8</v>
      </c>
      <c r="AR764" s="11">
        <f t="shared" si="90"/>
        <v>4.63733064677923E-9</v>
      </c>
      <c r="AS764" s="11">
        <f t="shared" si="90"/>
        <v>1.216448412721294E-9</v>
      </c>
      <c r="AT764" s="11">
        <f t="shared" si="90"/>
        <v>2.9976154901528722E-10</v>
      </c>
      <c r="AV764" s="11">
        <f t="shared" si="77"/>
        <v>3.9999791814466466E-2</v>
      </c>
      <c r="AX764" s="15">
        <f t="shared" ca="1" si="75"/>
        <v>2.0431198227721152</v>
      </c>
      <c r="AZ764" s="14">
        <f t="shared" ca="1" si="78"/>
        <v>29.756696834100961</v>
      </c>
    </row>
    <row r="765" spans="1:52" x14ac:dyDescent="0.2">
      <c r="A765" s="9" t="str">
        <f t="shared" si="72"/>
        <v>Papua New Guinea</v>
      </c>
      <c r="B765" s="13">
        <f t="shared" si="73"/>
        <v>0.34303980000000001</v>
      </c>
      <c r="C765" s="12">
        <f t="shared" si="76"/>
        <v>-0.4041810332499724</v>
      </c>
      <c r="E765" s="15">
        <f t="shared" si="74"/>
        <v>440.41810332499722</v>
      </c>
      <c r="F765" s="11">
        <f t="shared" si="87"/>
        <v>2.4487596840161998E-7</v>
      </c>
      <c r="G765" s="11">
        <f t="shared" si="87"/>
        <v>7.1376022688063642E-7</v>
      </c>
      <c r="H765" s="11">
        <f t="shared" si="87"/>
        <v>1.9544074807064542E-6</v>
      </c>
      <c r="I765" s="11">
        <f t="shared" si="87"/>
        <v>5.0272963110671401E-6</v>
      </c>
      <c r="J765" s="11">
        <f t="shared" si="87"/>
        <v>1.2148158386882278E-5</v>
      </c>
      <c r="K765" s="11">
        <f t="shared" si="87"/>
        <v>2.7576744956399405E-5</v>
      </c>
      <c r="L765" s="11">
        <f t="shared" si="87"/>
        <v>5.8807423787647804E-5</v>
      </c>
      <c r="M765" s="11">
        <f t="shared" si="87"/>
        <v>1.1780884580712781E-4</v>
      </c>
      <c r="N765" s="11">
        <f t="shared" si="87"/>
        <v>2.2170742748008147E-4</v>
      </c>
      <c r="O765" s="11">
        <f t="shared" si="87"/>
        <v>3.9195768077833953E-4</v>
      </c>
      <c r="P765" s="11">
        <f t="shared" si="88"/>
        <v>6.5096061104904536E-4</v>
      </c>
      <c r="Q765" s="11">
        <f t="shared" si="88"/>
        <v>1.0156096924847846E-3</v>
      </c>
      <c r="R765" s="11">
        <f t="shared" si="88"/>
        <v>1.4885230291281117E-3</v>
      </c>
      <c r="S765" s="11">
        <f t="shared" si="88"/>
        <v>2.0494667370286623E-3</v>
      </c>
      <c r="T765" s="11">
        <f t="shared" si="88"/>
        <v>2.6508355424640713E-3</v>
      </c>
      <c r="U765" s="11">
        <f t="shared" si="88"/>
        <v>3.2209300319700181E-3</v>
      </c>
      <c r="V765" s="11">
        <f t="shared" si="88"/>
        <v>3.6765154167575885E-3</v>
      </c>
      <c r="W765" s="11">
        <f t="shared" si="88"/>
        <v>3.942285630132933E-3</v>
      </c>
      <c r="X765" s="11">
        <f t="shared" si="88"/>
        <v>3.9711507835026626E-3</v>
      </c>
      <c r="Y765" s="11">
        <f t="shared" si="88"/>
        <v>3.757865766322028E-3</v>
      </c>
      <c r="Z765" s="11">
        <f t="shared" si="89"/>
        <v>3.340586663169276E-3</v>
      </c>
      <c r="AA765" s="11">
        <f t="shared" si="89"/>
        <v>2.7897212976615441E-3</v>
      </c>
      <c r="AB765" s="11">
        <f t="shared" si="89"/>
        <v>2.1885450358453459E-3</v>
      </c>
      <c r="AC765" s="11">
        <f t="shared" si="89"/>
        <v>1.612897440678628E-3</v>
      </c>
      <c r="AD765" s="11">
        <f t="shared" si="89"/>
        <v>1.1166436806559689E-3</v>
      </c>
      <c r="AE765" s="11">
        <f t="shared" si="89"/>
        <v>7.2623816338223855E-4</v>
      </c>
      <c r="AF765" s="11">
        <f t="shared" si="89"/>
        <v>4.4371091945473261E-4</v>
      </c>
      <c r="AG765" s="11">
        <f t="shared" si="89"/>
        <v>2.5466998394851697E-4</v>
      </c>
      <c r="AH765" s="11">
        <f t="shared" si="89"/>
        <v>1.3731310892147052E-4</v>
      </c>
      <c r="AI765" s="11">
        <f t="shared" si="89"/>
        <v>6.9550912825047168E-5</v>
      </c>
      <c r="AJ765" s="11">
        <f t="shared" si="90"/>
        <v>3.3094076257177363E-5</v>
      </c>
      <c r="AK765" s="11">
        <f t="shared" si="90"/>
        <v>1.4792932895099725E-5</v>
      </c>
      <c r="AL765" s="11">
        <f t="shared" si="90"/>
        <v>6.2117634059834193E-6</v>
      </c>
      <c r="AM765" s="11">
        <f t="shared" si="90"/>
        <v>2.4503725550070765E-6</v>
      </c>
      <c r="AN765" s="11">
        <f t="shared" si="90"/>
        <v>9.08041982312128E-7</v>
      </c>
      <c r="AO765" s="11">
        <f t="shared" si="90"/>
        <v>3.1610861468003002E-7</v>
      </c>
      <c r="AP765" s="11">
        <f t="shared" si="90"/>
        <v>1.0337685837255374E-7</v>
      </c>
      <c r="AQ765" s="11">
        <f t="shared" si="90"/>
        <v>3.1759007582759176E-8</v>
      </c>
      <c r="AR765" s="11">
        <f t="shared" si="90"/>
        <v>9.1657310801233109E-9</v>
      </c>
      <c r="AS765" s="11">
        <f t="shared" si="90"/>
        <v>2.4849857002897676E-9</v>
      </c>
      <c r="AT765" s="11">
        <f t="shared" si="90"/>
        <v>6.3290317123874062E-10</v>
      </c>
      <c r="AV765" s="11">
        <f t="shared" si="77"/>
        <v>3.9999887783762386E-2</v>
      </c>
      <c r="AX765" s="15">
        <f t="shared" ca="1" si="75"/>
        <v>4.9635258242731863</v>
      </c>
      <c r="AZ765" s="14">
        <f t="shared" ca="1" si="78"/>
        <v>67.234284455688041</v>
      </c>
    </row>
    <row r="766" spans="1:52" x14ac:dyDescent="0.2">
      <c r="A766" s="9" t="str">
        <f t="shared" si="72"/>
        <v>Paraguay</v>
      </c>
      <c r="B766" s="13">
        <f t="shared" si="73"/>
        <v>0.55166910000000002</v>
      </c>
      <c r="C766" s="12">
        <f t="shared" si="76"/>
        <v>0.1298794538966376</v>
      </c>
      <c r="E766" s="15">
        <f t="shared" si="74"/>
        <v>387.01205461033624</v>
      </c>
      <c r="F766" s="11">
        <f t="shared" si="87"/>
        <v>2.2310789846777476E-6</v>
      </c>
      <c r="G766" s="11">
        <f t="shared" si="87"/>
        <v>5.6903141335047621E-6</v>
      </c>
      <c r="H766" s="11">
        <f t="shared" si="87"/>
        <v>1.3633712573726319E-5</v>
      </c>
      <c r="I766" s="11">
        <f t="shared" si="87"/>
        <v>3.0686589273221883E-5</v>
      </c>
      <c r="J766" s="11">
        <f t="shared" si="87"/>
        <v>6.4884311703569718E-5</v>
      </c>
      <c r="K766" s="11">
        <f t="shared" si="87"/>
        <v>1.2888054926792156E-4</v>
      </c>
      <c r="L766" s="11">
        <f t="shared" si="87"/>
        <v>2.4048702482068148E-4</v>
      </c>
      <c r="M766" s="11">
        <f t="shared" si="87"/>
        <v>4.2155332157331937E-4</v>
      </c>
      <c r="N766" s="11">
        <f t="shared" si="87"/>
        <v>6.9417661061961543E-4</v>
      </c>
      <c r="O766" s="11">
        <f t="shared" si="87"/>
        <v>1.0738510161934101E-3</v>
      </c>
      <c r="P766" s="11">
        <f t="shared" si="88"/>
        <v>1.5605392028013195E-3</v>
      </c>
      <c r="Q766" s="11">
        <f t="shared" si="88"/>
        <v>2.1304038035563685E-3</v>
      </c>
      <c r="R766" s="11">
        <f t="shared" si="88"/>
        <v>2.7321577385001961E-3</v>
      </c>
      <c r="S766" s="11">
        <f t="shared" si="88"/>
        <v>3.2915935655543054E-3</v>
      </c>
      <c r="T766" s="11">
        <f t="shared" si="88"/>
        <v>3.7253170058995622E-3</v>
      </c>
      <c r="U766" s="11">
        <f t="shared" si="88"/>
        <v>3.9607447944620703E-3</v>
      </c>
      <c r="V766" s="11">
        <f t="shared" si="88"/>
        <v>3.9559161722855264E-3</v>
      </c>
      <c r="W766" s="11">
        <f t="shared" si="88"/>
        <v>3.7117087869054772E-3</v>
      </c>
      <c r="X766" s="11">
        <f t="shared" si="88"/>
        <v>3.2715781938448944E-3</v>
      </c>
      <c r="Y766" s="11">
        <f t="shared" si="88"/>
        <v>2.7089270475898031E-3</v>
      </c>
      <c r="Z766" s="11">
        <f t="shared" si="89"/>
        <v>2.1071425113396193E-3</v>
      </c>
      <c r="AA766" s="11">
        <f t="shared" si="89"/>
        <v>1.539738976293748E-3</v>
      </c>
      <c r="AB766" s="11">
        <f t="shared" si="89"/>
        <v>1.0569559618411775E-3</v>
      </c>
      <c r="AC766" s="11">
        <f t="shared" si="89"/>
        <v>6.8159010505631807E-4</v>
      </c>
      <c r="AD766" s="11">
        <f t="shared" si="89"/>
        <v>4.1290130551504222E-4</v>
      </c>
      <c r="AE766" s="11">
        <f t="shared" si="89"/>
        <v>2.3497725711618206E-4</v>
      </c>
      <c r="AF766" s="11">
        <f t="shared" si="89"/>
        <v>1.2562092842711403E-4</v>
      </c>
      <c r="AG766" s="11">
        <f t="shared" si="89"/>
        <v>6.308916254263936E-5</v>
      </c>
      <c r="AH766" s="11">
        <f t="shared" si="89"/>
        <v>2.976487898182808E-5</v>
      </c>
      <c r="AI766" s="11">
        <f t="shared" si="89"/>
        <v>1.3191982745902889E-5</v>
      </c>
      <c r="AJ766" s="11">
        <f t="shared" si="90"/>
        <v>5.4925323431450786E-6</v>
      </c>
      <c r="AK766" s="11">
        <f t="shared" si="90"/>
        <v>2.1482843576143963E-6</v>
      </c>
      <c r="AL766" s="11">
        <f t="shared" si="90"/>
        <v>7.8934616686028295E-7</v>
      </c>
      <c r="AM766" s="11">
        <f t="shared" si="90"/>
        <v>2.7245817127717102E-7</v>
      </c>
      <c r="AN766" s="11">
        <f t="shared" si="90"/>
        <v>8.8346381274087972E-8</v>
      </c>
      <c r="AO766" s="11">
        <f t="shared" si="90"/>
        <v>2.6911275853084422E-8</v>
      </c>
      <c r="AP766" s="11">
        <f t="shared" si="90"/>
        <v>7.7008099527629871E-9</v>
      </c>
      <c r="AQ766" s="11">
        <f t="shared" si="90"/>
        <v>2.070118078748477E-9</v>
      </c>
      <c r="AR766" s="11">
        <f t="shared" si="90"/>
        <v>5.2276972149385162E-10</v>
      </c>
      <c r="AS766" s="11">
        <f t="shared" si="90"/>
        <v>1.2401731594307922E-10</v>
      </c>
      <c r="AT766" s="11">
        <f t="shared" si="90"/>
        <v>2.7638268081675729E-11</v>
      </c>
      <c r="AV766" s="11">
        <f t="shared" si="77"/>
        <v>3.9998762234452097E-2</v>
      </c>
      <c r="AX766" s="15">
        <f t="shared" ca="1" si="75"/>
        <v>4.3281788115014184</v>
      </c>
      <c r="AZ766" s="14">
        <f t="shared" ca="1" si="78"/>
        <v>74.698416046375769</v>
      </c>
    </row>
    <row r="767" spans="1:52" x14ac:dyDescent="0.2">
      <c r="A767" s="9" t="str">
        <f t="shared" si="72"/>
        <v>Peru</v>
      </c>
      <c r="B767" s="13">
        <f t="shared" si="73"/>
        <v>0.31047300000000011</v>
      </c>
      <c r="C767" s="12">
        <f t="shared" si="76"/>
        <v>-0.49451006484098664</v>
      </c>
      <c r="E767" s="15">
        <f t="shared" si="74"/>
        <v>449.45100648409868</v>
      </c>
      <c r="F767" s="11">
        <f t="shared" si="87"/>
        <v>1.6383285909485588E-7</v>
      </c>
      <c r="G767" s="11">
        <f t="shared" si="87"/>
        <v>4.8844372853103648E-7</v>
      </c>
      <c r="H767" s="11">
        <f t="shared" si="87"/>
        <v>1.3679954726295206E-6</v>
      </c>
      <c r="I767" s="11">
        <f t="shared" si="87"/>
        <v>3.5992447289002806E-6</v>
      </c>
      <c r="J767" s="11">
        <f t="shared" si="87"/>
        <v>8.8959982619513311E-6</v>
      </c>
      <c r="K767" s="11">
        <f t="shared" si="87"/>
        <v>2.0655446927305756E-5</v>
      </c>
      <c r="L767" s="11">
        <f t="shared" si="87"/>
        <v>4.5053765909427932E-5</v>
      </c>
      <c r="M767" s="11">
        <f t="shared" si="87"/>
        <v>9.2317533981556215E-5</v>
      </c>
      <c r="N767" s="11">
        <f t="shared" si="87"/>
        <v>1.7770264274107219E-4</v>
      </c>
      <c r="O767" s="11">
        <f t="shared" si="87"/>
        <v>3.2133658435714132E-4</v>
      </c>
      <c r="P767" s="11">
        <f t="shared" si="88"/>
        <v>5.4586224173467095E-4</v>
      </c>
      <c r="Q767" s="11">
        <f t="shared" si="88"/>
        <v>8.7108900224107692E-4</v>
      </c>
      <c r="R767" s="11">
        <f t="shared" si="88"/>
        <v>1.3058659616242291E-3</v>
      </c>
      <c r="S767" s="11">
        <f t="shared" si="88"/>
        <v>1.8390403911764926E-3</v>
      </c>
      <c r="T767" s="11">
        <f t="shared" si="88"/>
        <v>2.4329911474311951E-3</v>
      </c>
      <c r="U767" s="11">
        <f t="shared" si="88"/>
        <v>3.0237535030844622E-3</v>
      </c>
      <c r="V767" s="11">
        <f t="shared" si="88"/>
        <v>3.5302774220563652E-3</v>
      </c>
      <c r="W767" s="11">
        <f t="shared" si="88"/>
        <v>3.8719334194832686E-3</v>
      </c>
      <c r="X767" s="11">
        <f t="shared" si="88"/>
        <v>3.9893626850863225E-3</v>
      </c>
      <c r="Y767" s="11">
        <f t="shared" si="88"/>
        <v>3.8613196616517709E-3</v>
      </c>
      <c r="Z767" s="11">
        <f t="shared" si="89"/>
        <v>3.5109495308947758E-3</v>
      </c>
      <c r="AA767" s="11">
        <f t="shared" si="89"/>
        <v>2.9989554320698523E-3</v>
      </c>
      <c r="AB767" s="11">
        <f t="shared" si="89"/>
        <v>2.4064233425853386E-3</v>
      </c>
      <c r="AC767" s="11">
        <f t="shared" si="89"/>
        <v>1.8139722813006757E-3</v>
      </c>
      <c r="AD767" s="11">
        <f t="shared" si="89"/>
        <v>1.2845347459239378E-3</v>
      </c>
      <c r="AE767" s="11">
        <f t="shared" si="89"/>
        <v>8.5451100602538111E-4</v>
      </c>
      <c r="AF767" s="11">
        <f t="shared" si="89"/>
        <v>5.3400590596546611E-4</v>
      </c>
      <c r="AG767" s="11">
        <f t="shared" si="89"/>
        <v>3.1349531474513578E-4</v>
      </c>
      <c r="AH767" s="11">
        <f t="shared" si="89"/>
        <v>1.7289110253398377E-4</v>
      </c>
      <c r="AI767" s="11">
        <f t="shared" si="89"/>
        <v>8.9571702285346034E-5</v>
      </c>
      <c r="AJ767" s="11">
        <f t="shared" si="90"/>
        <v>4.3593888285902605E-5</v>
      </c>
      <c r="AK767" s="11">
        <f t="shared" si="90"/>
        <v>1.9931362174077525E-5</v>
      </c>
      <c r="AL767" s="11">
        <f t="shared" si="90"/>
        <v>8.5606146802925505E-6</v>
      </c>
      <c r="AM767" s="11">
        <f t="shared" si="90"/>
        <v>3.4540571037501693E-6</v>
      </c>
      <c r="AN767" s="11">
        <f t="shared" si="90"/>
        <v>1.3092140933474924E-6</v>
      </c>
      <c r="AO767" s="11">
        <f t="shared" si="90"/>
        <v>4.6617440493902113E-7</v>
      </c>
      <c r="AP767" s="11">
        <f t="shared" si="90"/>
        <v>1.5593470155486505E-7</v>
      </c>
      <c r="AQ767" s="11">
        <f t="shared" si="90"/>
        <v>4.899973333996603E-8</v>
      </c>
      <c r="AR767" s="11">
        <f t="shared" si="90"/>
        <v>1.4464427686766555E-8</v>
      </c>
      <c r="AS767" s="11">
        <f t="shared" si="90"/>
        <v>4.0111175307880211E-9</v>
      </c>
      <c r="AT767" s="11">
        <f t="shared" si="90"/>
        <v>1.0449273951576959E-9</v>
      </c>
      <c r="AV767" s="11">
        <f t="shared" si="77"/>
        <v>3.9999927054517166E-2</v>
      </c>
      <c r="AX767" s="15">
        <f t="shared" ca="1" si="75"/>
        <v>12.196910226196522</v>
      </c>
      <c r="AZ767" s="14">
        <f t="shared" ca="1" si="78"/>
        <v>156.46951583373132</v>
      </c>
    </row>
    <row r="768" spans="1:52" x14ac:dyDescent="0.2">
      <c r="A768" s="9" t="str">
        <f t="shared" si="72"/>
        <v>Philippines</v>
      </c>
      <c r="B768" s="13">
        <f t="shared" si="73"/>
        <v>0.58253160000000004</v>
      </c>
      <c r="C768" s="12">
        <f t="shared" si="76"/>
        <v>0.20837419949301444</v>
      </c>
      <c r="E768" s="15">
        <f t="shared" si="74"/>
        <v>379.16258005069858</v>
      </c>
      <c r="F768" s="11">
        <f t="shared" ref="F768:O777" si="91">_xlfn.NORM.DIST(F$607,$E768,$B$37+$B$38*$E768,FALSE)</f>
        <v>3.0137607974512228E-6</v>
      </c>
      <c r="G768" s="11">
        <f t="shared" si="91"/>
        <v>7.5371579658834481E-6</v>
      </c>
      <c r="H768" s="11">
        <f t="shared" si="91"/>
        <v>1.7707736482483494E-5</v>
      </c>
      <c r="I768" s="11">
        <f t="shared" si="91"/>
        <v>3.9081846825392063E-5</v>
      </c>
      <c r="J768" s="11">
        <f t="shared" si="91"/>
        <v>8.1029601112229992E-5</v>
      </c>
      <c r="K768" s="11">
        <f t="shared" si="91"/>
        <v>1.5782250001126387E-4</v>
      </c>
      <c r="L768" s="11">
        <f t="shared" si="91"/>
        <v>2.8876910784364642E-4</v>
      </c>
      <c r="M768" s="11">
        <f t="shared" si="91"/>
        <v>4.963512711975989E-4</v>
      </c>
      <c r="N768" s="11">
        <f t="shared" si="91"/>
        <v>8.0146422360239972E-4</v>
      </c>
      <c r="O768" s="11">
        <f t="shared" si="91"/>
        <v>1.2157260926246418E-3</v>
      </c>
      <c r="P768" s="11">
        <f t="shared" ref="P768:Y777" si="92">_xlfn.NORM.DIST(P$607,$E768,$B$37+$B$38*$E768,FALSE)</f>
        <v>1.7323830661558066E-3</v>
      </c>
      <c r="Q768" s="11">
        <f t="shared" si="92"/>
        <v>2.3190425479531051E-3</v>
      </c>
      <c r="R768" s="11">
        <f t="shared" si="92"/>
        <v>2.9162859034045645E-3</v>
      </c>
      <c r="S768" s="11">
        <f t="shared" si="92"/>
        <v>3.445149521192866E-3</v>
      </c>
      <c r="T768" s="11">
        <f t="shared" si="92"/>
        <v>3.8233375908296929E-3</v>
      </c>
      <c r="U768" s="11">
        <f t="shared" si="92"/>
        <v>3.9859680498063287E-3</v>
      </c>
      <c r="V768" s="11">
        <f t="shared" si="92"/>
        <v>3.9037462003533238E-3</v>
      </c>
      <c r="W768" s="11">
        <f t="shared" si="92"/>
        <v>3.5915831940249989E-3</v>
      </c>
      <c r="X768" s="11">
        <f t="shared" si="92"/>
        <v>3.1041798950952691E-3</v>
      </c>
      <c r="Y768" s="11">
        <f t="shared" si="92"/>
        <v>2.5203707322181785E-3</v>
      </c>
      <c r="Z768" s="11">
        <f t="shared" ref="Z768:AI777" si="93">_xlfn.NORM.DIST(Z$607,$E768,$B$37+$B$38*$E768,FALSE)</f>
        <v>1.9223770300506623E-3</v>
      </c>
      <c r="AA768" s="11">
        <f t="shared" si="93"/>
        <v>1.3774292601262395E-3</v>
      </c>
      <c r="AB768" s="11">
        <f t="shared" si="93"/>
        <v>9.2716415884886512E-4</v>
      </c>
      <c r="AC768" s="11">
        <f t="shared" si="93"/>
        <v>5.862738997839148E-4</v>
      </c>
      <c r="AD768" s="11">
        <f t="shared" si="93"/>
        <v>3.4825798324160623E-4</v>
      </c>
      <c r="AE768" s="11">
        <f t="shared" si="93"/>
        <v>1.9433820896960001E-4</v>
      </c>
      <c r="AF768" s="11">
        <f t="shared" si="93"/>
        <v>1.0187600499885441E-4</v>
      </c>
      <c r="AG768" s="11">
        <f t="shared" si="93"/>
        <v>5.0169781668781813E-5</v>
      </c>
      <c r="AH768" s="11">
        <f t="shared" si="93"/>
        <v>2.3209677766177384E-5</v>
      </c>
      <c r="AI768" s="11">
        <f t="shared" si="93"/>
        <v>1.0086781324676764E-5</v>
      </c>
      <c r="AJ768" s="11">
        <f t="shared" ref="AJ768:AT777" si="94">_xlfn.NORM.DIST(AJ$607,$E768,$B$37+$B$38*$E768,FALSE)</f>
        <v>4.1180602403284669E-6</v>
      </c>
      <c r="AK768" s="11">
        <f t="shared" si="94"/>
        <v>1.5793899851893157E-6</v>
      </c>
      <c r="AL768" s="11">
        <f t="shared" si="94"/>
        <v>5.6903982123562996E-7</v>
      </c>
      <c r="AM768" s="11">
        <f t="shared" si="94"/>
        <v>1.9259833729852929E-7</v>
      </c>
      <c r="AN768" s="11">
        <f t="shared" si="94"/>
        <v>6.123771859151743E-8</v>
      </c>
      <c r="AO768" s="11">
        <f t="shared" si="94"/>
        <v>1.8291194453767892E-8</v>
      </c>
      <c r="AP768" s="11">
        <f t="shared" si="94"/>
        <v>5.1324145285242587E-9</v>
      </c>
      <c r="AQ768" s="11">
        <f t="shared" si="94"/>
        <v>1.3528759595607181E-9</v>
      </c>
      <c r="AR768" s="11">
        <f t="shared" si="94"/>
        <v>3.3500464453650366E-10</v>
      </c>
      <c r="AS768" s="11">
        <f t="shared" si="94"/>
        <v>7.7929209660415481E-11</v>
      </c>
      <c r="AT768" s="11">
        <f t="shared" si="94"/>
        <v>1.7029673054317019E-11</v>
      </c>
      <c r="AV768" s="11">
        <f t="shared" si="77"/>
        <v>3.9998278318827615E-2</v>
      </c>
      <c r="AX768" s="15">
        <f t="shared" ca="1" si="75"/>
        <v>77.573304663041455</v>
      </c>
      <c r="AZ768" s="14">
        <f t="shared" ca="1" si="78"/>
        <v>1371.8221977693393</v>
      </c>
    </row>
    <row r="769" spans="1:52" x14ac:dyDescent="0.2">
      <c r="A769" s="9" t="str">
        <f t="shared" si="72"/>
        <v>Poland</v>
      </c>
      <c r="B769" s="13">
        <f t="shared" si="73"/>
        <v>5.5978300000000036E-2</v>
      </c>
      <c r="C769" s="12">
        <f t="shared" si="76"/>
        <v>-1.5894599017992324</v>
      </c>
      <c r="E769" s="15">
        <f t="shared" si="74"/>
        <v>558.94599017992323</v>
      </c>
      <c r="F769" s="11">
        <f t="shared" si="91"/>
        <v>6.5581674633863703E-10</v>
      </c>
      <c r="G769" s="11">
        <f t="shared" si="91"/>
        <v>2.5708616016761997E-9</v>
      </c>
      <c r="H769" s="11">
        <f t="shared" si="91"/>
        <v>9.4674166006742268E-9</v>
      </c>
      <c r="I769" s="11">
        <f t="shared" si="91"/>
        <v>3.2752229863296898E-8</v>
      </c>
      <c r="J769" s="11">
        <f t="shared" si="91"/>
        <v>1.0644048712724988E-7</v>
      </c>
      <c r="K769" s="11">
        <f t="shared" si="91"/>
        <v>3.2495964262864407E-7</v>
      </c>
      <c r="L769" s="11">
        <f t="shared" si="91"/>
        <v>9.3198430418611099E-7</v>
      </c>
      <c r="M769" s="11">
        <f t="shared" si="91"/>
        <v>2.5109864151098633E-6</v>
      </c>
      <c r="N769" s="11">
        <f t="shared" si="91"/>
        <v>6.3553097554460237E-6</v>
      </c>
      <c r="O769" s="11">
        <f t="shared" si="91"/>
        <v>1.5110738060299564E-5</v>
      </c>
      <c r="P769" s="11">
        <f t="shared" si="92"/>
        <v>3.3751356069853089E-5</v>
      </c>
      <c r="Q769" s="11">
        <f t="shared" si="92"/>
        <v>7.0819583942567492E-5</v>
      </c>
      <c r="R769" s="11">
        <f t="shared" si="92"/>
        <v>1.3959572229299631E-4</v>
      </c>
      <c r="S769" s="11">
        <f t="shared" si="92"/>
        <v>2.5849220085206109E-4</v>
      </c>
      <c r="T769" s="11">
        <f t="shared" si="92"/>
        <v>4.4965494428755447E-4</v>
      </c>
      <c r="U769" s="11">
        <f t="shared" si="92"/>
        <v>7.3479788397517857E-4</v>
      </c>
      <c r="V769" s="11">
        <f t="shared" si="92"/>
        <v>1.1280101712215107E-3</v>
      </c>
      <c r="W769" s="11">
        <f t="shared" si="92"/>
        <v>1.6267272031006382E-3</v>
      </c>
      <c r="X769" s="11">
        <f t="shared" si="92"/>
        <v>2.2038043589083455E-3</v>
      </c>
      <c r="Y769" s="11">
        <f t="shared" si="92"/>
        <v>2.8047098586549009E-3</v>
      </c>
      <c r="Z769" s="11">
        <f t="shared" si="93"/>
        <v>3.3531998594782133E-3</v>
      </c>
      <c r="AA769" s="11">
        <f t="shared" si="93"/>
        <v>3.7660625804795361E-3</v>
      </c>
      <c r="AB769" s="11">
        <f t="shared" si="93"/>
        <v>3.973490878349745E-3</v>
      </c>
      <c r="AC769" s="11">
        <f t="shared" si="93"/>
        <v>3.9383426918226444E-3</v>
      </c>
      <c r="AD769" s="11">
        <f t="shared" si="93"/>
        <v>3.6670039771747511E-3</v>
      </c>
      <c r="AE769" s="11">
        <f t="shared" si="93"/>
        <v>3.2074940071644912E-3</v>
      </c>
      <c r="AF769" s="11">
        <f t="shared" si="93"/>
        <v>2.6355843564850943E-3</v>
      </c>
      <c r="AG769" s="11">
        <f t="shared" si="93"/>
        <v>2.0344385825536888E-3</v>
      </c>
      <c r="AH769" s="11">
        <f t="shared" si="93"/>
        <v>1.4752609294568363E-3</v>
      </c>
      <c r="AI769" s="11">
        <f t="shared" si="93"/>
        <v>1.0049621216729192E-3</v>
      </c>
      <c r="AJ769" s="11">
        <f t="shared" si="94"/>
        <v>6.4311277994793007E-4</v>
      </c>
      <c r="AK769" s="11">
        <f t="shared" si="94"/>
        <v>3.8661720950725482E-4</v>
      </c>
      <c r="AL769" s="11">
        <f t="shared" si="94"/>
        <v>2.183392522746629E-4</v>
      </c>
      <c r="AM769" s="11">
        <f t="shared" si="94"/>
        <v>1.158347992560342E-4</v>
      </c>
      <c r="AN769" s="11">
        <f t="shared" si="94"/>
        <v>5.773017538870572E-5</v>
      </c>
      <c r="AO769" s="11">
        <f t="shared" si="94"/>
        <v>2.7028584268269927E-5</v>
      </c>
      <c r="AP769" s="11">
        <f t="shared" si="94"/>
        <v>1.1887767830559821E-5</v>
      </c>
      <c r="AQ769" s="11">
        <f t="shared" si="94"/>
        <v>4.911723671712973E-6</v>
      </c>
      <c r="AR769" s="11">
        <f t="shared" si="94"/>
        <v>1.9064443474806265E-6</v>
      </c>
      <c r="AS769" s="11">
        <f t="shared" si="94"/>
        <v>6.9513784455340122E-7</v>
      </c>
      <c r="AT769" s="11">
        <f t="shared" si="94"/>
        <v>2.3810818729078889E-7</v>
      </c>
      <c r="AV769" s="11">
        <f t="shared" si="77"/>
        <v>3.9999891115457591E-2</v>
      </c>
      <c r="AX769" s="15">
        <f t="shared" ca="1" si="75"/>
        <v>4.1256484472233597</v>
      </c>
      <c r="AZ769" s="14">
        <f t="shared" ca="1" si="78"/>
        <v>21.812712341936262</v>
      </c>
    </row>
    <row r="770" spans="1:52" x14ac:dyDescent="0.2">
      <c r="A770" s="9" t="str">
        <f t="shared" si="72"/>
        <v>Portugal</v>
      </c>
      <c r="B770" s="13">
        <f t="shared" si="73"/>
        <v>2.5804700000000014E-2</v>
      </c>
      <c r="C770" s="12">
        <f t="shared" si="76"/>
        <v>-1.946377585798539</v>
      </c>
      <c r="E770" s="15">
        <f t="shared" si="74"/>
        <v>594.63775857985388</v>
      </c>
      <c r="F770" s="11">
        <f t="shared" si="91"/>
        <v>8.3697507685193168E-11</v>
      </c>
      <c r="G770" s="11">
        <f t="shared" si="91"/>
        <v>3.58724109827643E-10</v>
      </c>
      <c r="H770" s="11">
        <f t="shared" si="91"/>
        <v>1.4443259096518574E-9</v>
      </c>
      <c r="I770" s="11">
        <f t="shared" si="91"/>
        <v>5.462940023392536E-9</v>
      </c>
      <c r="J770" s="11">
        <f t="shared" si="91"/>
        <v>1.9410836781732148E-8</v>
      </c>
      <c r="K770" s="11">
        <f t="shared" si="91"/>
        <v>6.4791595997968093E-8</v>
      </c>
      <c r="L770" s="11">
        <f t="shared" si="91"/>
        <v>2.0316537448092094E-7</v>
      </c>
      <c r="M770" s="11">
        <f t="shared" si="91"/>
        <v>5.9846299676241053E-7</v>
      </c>
      <c r="N770" s="11">
        <f t="shared" si="91"/>
        <v>1.6560807451533598E-6</v>
      </c>
      <c r="O770" s="11">
        <f t="shared" si="91"/>
        <v>4.3050907180463684E-6</v>
      </c>
      <c r="P770" s="11">
        <f t="shared" si="92"/>
        <v>1.0513315607420887E-5</v>
      </c>
      <c r="Q770" s="11">
        <f t="shared" si="92"/>
        <v>2.4118688665374894E-5</v>
      </c>
      <c r="R770" s="11">
        <f t="shared" si="92"/>
        <v>5.1978563838958056E-5</v>
      </c>
      <c r="S770" s="11">
        <f t="shared" si="92"/>
        <v>1.0523287970259188E-4</v>
      </c>
      <c r="T770" s="11">
        <f t="shared" si="92"/>
        <v>2.0014061462296962E-4</v>
      </c>
      <c r="U770" s="11">
        <f t="shared" si="92"/>
        <v>3.5758195802359095E-4</v>
      </c>
      <c r="V770" s="11">
        <f t="shared" si="92"/>
        <v>6.0016762159333938E-4</v>
      </c>
      <c r="W770" s="11">
        <f t="shared" si="92"/>
        <v>9.4629407472086738E-4</v>
      </c>
      <c r="X770" s="11">
        <f t="shared" si="92"/>
        <v>1.4016393269797526E-3</v>
      </c>
      <c r="Y770" s="11">
        <f t="shared" si="92"/>
        <v>1.9503071946551627E-3</v>
      </c>
      <c r="Z770" s="11">
        <f t="shared" si="93"/>
        <v>2.5493318171367694E-3</v>
      </c>
      <c r="AA770" s="11">
        <f t="shared" si="93"/>
        <v>3.1304466335217366E-3</v>
      </c>
      <c r="AB770" s="11">
        <f t="shared" si="93"/>
        <v>3.6111276256202765E-3</v>
      </c>
      <c r="AC770" s="11">
        <f t="shared" si="93"/>
        <v>3.9132353288664134E-3</v>
      </c>
      <c r="AD770" s="11">
        <f t="shared" si="93"/>
        <v>3.9836914049961479E-3</v>
      </c>
      <c r="AE770" s="11">
        <f t="shared" si="93"/>
        <v>3.80971077653516E-3</v>
      </c>
      <c r="AF770" s="11">
        <f t="shared" si="93"/>
        <v>3.4225903307409412E-3</v>
      </c>
      <c r="AG770" s="11">
        <f t="shared" si="93"/>
        <v>2.8885136662384148E-3</v>
      </c>
      <c r="AH770" s="11">
        <f t="shared" si="93"/>
        <v>2.2900793415602909E-3</v>
      </c>
      <c r="AI770" s="11">
        <f t="shared" si="93"/>
        <v>1.7056237172079092E-3</v>
      </c>
      <c r="AJ770" s="11">
        <f t="shared" si="94"/>
        <v>1.1933628628397609E-3</v>
      </c>
      <c r="AK770" s="11">
        <f t="shared" si="94"/>
        <v>7.8436536004845142E-4</v>
      </c>
      <c r="AL770" s="11">
        <f t="shared" si="94"/>
        <v>4.8430715767127627E-4</v>
      </c>
      <c r="AM770" s="11">
        <f t="shared" si="94"/>
        <v>2.8091825658077655E-4</v>
      </c>
      <c r="AN770" s="11">
        <f t="shared" si="94"/>
        <v>1.5307195755002507E-4</v>
      </c>
      <c r="AO770" s="11">
        <f t="shared" si="94"/>
        <v>7.8355214308263401E-5</v>
      </c>
      <c r="AP770" s="11">
        <f t="shared" si="94"/>
        <v>3.7678774093854088E-5</v>
      </c>
      <c r="AQ770" s="11">
        <f t="shared" si="94"/>
        <v>1.7020888259859665E-5</v>
      </c>
      <c r="AR770" s="11">
        <f t="shared" si="94"/>
        <v>7.2231107174865748E-6</v>
      </c>
      <c r="AS770" s="11">
        <f t="shared" si="94"/>
        <v>2.879538688931205E-6</v>
      </c>
      <c r="AT770" s="11">
        <f t="shared" si="94"/>
        <v>1.0783957286141913E-6</v>
      </c>
      <c r="AV770" s="11">
        <f t="shared" si="77"/>
        <v>3.9999440749276152E-2</v>
      </c>
      <c r="AX770" s="15">
        <f t="shared" ca="1" si="75"/>
        <v>0.57600851488728011</v>
      </c>
      <c r="AZ770" s="14">
        <f t="shared" ca="1" si="78"/>
        <v>2.4168509646325718</v>
      </c>
    </row>
    <row r="771" spans="1:52" x14ac:dyDescent="0.2">
      <c r="A771" s="9" t="str">
        <f t="shared" si="72"/>
        <v>Puerto Rico</v>
      </c>
      <c r="B771" s="13">
        <f t="shared" si="73"/>
        <v>0.31915800000000005</v>
      </c>
      <c r="C771" s="12">
        <f t="shared" si="76"/>
        <v>-0.47005461268158844</v>
      </c>
      <c r="E771" s="15">
        <f t="shared" si="74"/>
        <v>447.00546126815885</v>
      </c>
      <c r="F771" s="11">
        <f t="shared" si="91"/>
        <v>1.8281285834018159E-7</v>
      </c>
      <c r="G771" s="11">
        <f t="shared" si="91"/>
        <v>5.4170775074358681E-7</v>
      </c>
      <c r="H771" s="11">
        <f t="shared" si="91"/>
        <v>1.5079257408940873E-6</v>
      </c>
      <c r="I771" s="11">
        <f t="shared" si="91"/>
        <v>3.9432240602798803E-6</v>
      </c>
      <c r="J771" s="11">
        <f t="shared" si="91"/>
        <v>9.6867825373396575E-6</v>
      </c>
      <c r="K771" s="11">
        <f t="shared" si="91"/>
        <v>2.2354462922202127E-5</v>
      </c>
      <c r="L771" s="11">
        <f t="shared" si="91"/>
        <v>4.8462467753977862E-5</v>
      </c>
      <c r="M771" s="11">
        <f t="shared" si="91"/>
        <v>9.8696875636489334E-5</v>
      </c>
      <c r="N771" s="11">
        <f t="shared" si="91"/>
        <v>1.8882429828175764E-4</v>
      </c>
      <c r="O771" s="11">
        <f t="shared" si="91"/>
        <v>3.3936648397955469E-4</v>
      </c>
      <c r="P771" s="11">
        <f t="shared" si="92"/>
        <v>5.7297624023554597E-4</v>
      </c>
      <c r="Q771" s="11">
        <f t="shared" si="92"/>
        <v>9.0878441921288819E-4</v>
      </c>
      <c r="R771" s="11">
        <f t="shared" si="92"/>
        <v>1.3540719035960126E-3</v>
      </c>
      <c r="S771" s="11">
        <f t="shared" si="92"/>
        <v>1.8953052944833011E-3</v>
      </c>
      <c r="T771" s="11">
        <f t="shared" si="92"/>
        <v>2.492144498003987E-3</v>
      </c>
      <c r="U771" s="11">
        <f t="shared" si="92"/>
        <v>3.0783915518910751E-3</v>
      </c>
      <c r="V771" s="11">
        <f t="shared" si="92"/>
        <v>3.5721615556528839E-3</v>
      </c>
      <c r="W771" s="11">
        <f t="shared" si="92"/>
        <v>3.8939907967682845E-3</v>
      </c>
      <c r="X771" s="11">
        <f t="shared" si="92"/>
        <v>3.9876344949313939E-3</v>
      </c>
      <c r="Y771" s="11">
        <f t="shared" si="92"/>
        <v>3.8361215756137893E-3</v>
      </c>
      <c r="Z771" s="11">
        <f t="shared" si="93"/>
        <v>3.4667775516457823E-3</v>
      </c>
      <c r="AA771" s="11">
        <f t="shared" si="93"/>
        <v>2.9431756639020906E-3</v>
      </c>
      <c r="AB771" s="11">
        <f t="shared" si="93"/>
        <v>2.3472696681680911E-3</v>
      </c>
      <c r="AC771" s="11">
        <f t="shared" si="93"/>
        <v>1.7585972294470614E-3</v>
      </c>
      <c r="AD771" s="11">
        <f t="shared" si="93"/>
        <v>1.2377313106626112E-3</v>
      </c>
      <c r="AE771" s="11">
        <f t="shared" si="93"/>
        <v>8.1835730781758059E-4</v>
      </c>
      <c r="AF771" s="11">
        <f t="shared" si="93"/>
        <v>5.0829536258219644E-4</v>
      </c>
      <c r="AG771" s="11">
        <f t="shared" si="93"/>
        <v>2.9658277530403206E-4</v>
      </c>
      <c r="AH771" s="11">
        <f t="shared" si="93"/>
        <v>1.6256696470313427E-4</v>
      </c>
      <c r="AI771" s="11">
        <f t="shared" si="93"/>
        <v>8.3709599520857066E-5</v>
      </c>
      <c r="AJ771" s="11">
        <f t="shared" si="94"/>
        <v>4.0492521943986442E-5</v>
      </c>
      <c r="AK771" s="11">
        <f t="shared" si="94"/>
        <v>1.8400557570048468E-5</v>
      </c>
      <c r="AL771" s="11">
        <f t="shared" si="94"/>
        <v>7.8549556063256235E-6</v>
      </c>
      <c r="AM771" s="11">
        <f t="shared" si="94"/>
        <v>3.1500183342475197E-6</v>
      </c>
      <c r="AN771" s="11">
        <f t="shared" si="94"/>
        <v>1.1866947556260017E-6</v>
      </c>
      <c r="AO771" s="11">
        <f t="shared" si="94"/>
        <v>4.199731827062949E-7</v>
      </c>
      <c r="AP771" s="11">
        <f t="shared" si="94"/>
        <v>1.3962419776181922E-7</v>
      </c>
      <c r="AQ771" s="11">
        <f t="shared" si="94"/>
        <v>4.3607020798516582E-8</v>
      </c>
      <c r="AR771" s="11">
        <f t="shared" si="94"/>
        <v>1.2794070457043933E-8</v>
      </c>
      <c r="AS771" s="11">
        <f t="shared" si="94"/>
        <v>3.5262869831057977E-9</v>
      </c>
      <c r="AT771" s="11">
        <f t="shared" si="94"/>
        <v>9.1302604166836626E-10</v>
      </c>
      <c r="AV771" s="11">
        <f t="shared" si="77"/>
        <v>3.999991799165916E-2</v>
      </c>
      <c r="AX771" s="15">
        <f t="shared" ca="1" si="75"/>
        <v>0.93363844828051235</v>
      </c>
      <c r="AZ771" s="14">
        <f t="shared" ca="1" si="78"/>
        <v>12.159568401562987</v>
      </c>
    </row>
    <row r="772" spans="1:52" x14ac:dyDescent="0.2">
      <c r="A772" s="9" t="str">
        <f t="shared" si="72"/>
        <v>Qatar</v>
      </c>
      <c r="B772" s="13">
        <f t="shared" si="73"/>
        <v>0.40913350000000004</v>
      </c>
      <c r="C772" s="12">
        <f t="shared" si="76"/>
        <v>-0.22977450083724055</v>
      </c>
      <c r="E772" s="15">
        <f t="shared" si="74"/>
        <v>422.97745008372408</v>
      </c>
      <c r="F772" s="11">
        <f t="shared" si="91"/>
        <v>5.1991272127550019E-7</v>
      </c>
      <c r="G772" s="11">
        <f t="shared" si="91"/>
        <v>1.4507770363212394E-6</v>
      </c>
      <c r="H772" s="11">
        <f t="shared" si="91"/>
        <v>3.8030102539573167E-6</v>
      </c>
      <c r="I772" s="11">
        <f t="shared" si="91"/>
        <v>9.3650675643820093E-6</v>
      </c>
      <c r="J772" s="11">
        <f t="shared" si="91"/>
        <v>2.1664612643021083E-5</v>
      </c>
      <c r="K772" s="11">
        <f t="shared" si="91"/>
        <v>4.7081201424403366E-5</v>
      </c>
      <c r="L772" s="11">
        <f t="shared" si="91"/>
        <v>9.6117117903526136E-5</v>
      </c>
      <c r="M772" s="11">
        <f t="shared" si="91"/>
        <v>1.8433616073636498E-4</v>
      </c>
      <c r="N772" s="11">
        <f t="shared" si="91"/>
        <v>3.3210615988008268E-4</v>
      </c>
      <c r="O772" s="11">
        <f t="shared" si="91"/>
        <v>5.6208231193609045E-4</v>
      </c>
      <c r="P772" s="11">
        <f t="shared" si="92"/>
        <v>8.9367477881099433E-4</v>
      </c>
      <c r="Q772" s="11">
        <f t="shared" si="92"/>
        <v>1.3347984052222753E-3</v>
      </c>
      <c r="R772" s="11">
        <f t="shared" si="92"/>
        <v>1.8728735297065377E-3</v>
      </c>
      <c r="S772" s="11">
        <f t="shared" si="92"/>
        <v>2.4686403254441953E-3</v>
      </c>
      <c r="T772" s="11">
        <f t="shared" si="92"/>
        <v>3.0567771706883763E-3</v>
      </c>
      <c r="U772" s="11">
        <f t="shared" si="92"/>
        <v>3.5557100424638355E-3</v>
      </c>
      <c r="V772" s="11">
        <f t="shared" si="92"/>
        <v>3.8854872691984131E-3</v>
      </c>
      <c r="W772" s="11">
        <f t="shared" si="92"/>
        <v>3.9886069092351902E-3</v>
      </c>
      <c r="X772" s="11">
        <f t="shared" si="92"/>
        <v>3.8463923213308574E-3</v>
      </c>
      <c r="Y772" s="11">
        <f t="shared" si="92"/>
        <v>3.4845164221504756E-3</v>
      </c>
      <c r="Z772" s="11">
        <f t="shared" si="93"/>
        <v>2.9654325288588882E-3</v>
      </c>
      <c r="AA772" s="11">
        <f t="shared" si="93"/>
        <v>2.3707740974608284E-3</v>
      </c>
      <c r="AB772" s="11">
        <f t="shared" si="93"/>
        <v>1.7805283577009938E-3</v>
      </c>
      <c r="AC772" s="11">
        <f t="shared" si="93"/>
        <v>1.2562156832510369E-3</v>
      </c>
      <c r="AD772" s="11">
        <f t="shared" si="93"/>
        <v>8.3259945470347458E-4</v>
      </c>
      <c r="AE772" s="11">
        <f t="shared" si="93"/>
        <v>5.1839956454404585E-4</v>
      </c>
      <c r="AF772" s="11">
        <f t="shared" si="93"/>
        <v>3.0321433456724202E-4</v>
      </c>
      <c r="AG772" s="11">
        <f t="shared" si="93"/>
        <v>1.6660630188475081E-4</v>
      </c>
      <c r="AH772" s="11">
        <f t="shared" si="93"/>
        <v>8.5998270076850504E-5</v>
      </c>
      <c r="AI772" s="11">
        <f t="shared" si="93"/>
        <v>4.1700820541903802E-5</v>
      </c>
      <c r="AJ772" s="11">
        <f t="shared" si="94"/>
        <v>1.8995734065411948E-5</v>
      </c>
      <c r="AK772" s="11">
        <f t="shared" si="94"/>
        <v>8.1287572841146625E-6</v>
      </c>
      <c r="AL772" s="11">
        <f t="shared" si="94"/>
        <v>3.2677500222842508E-6</v>
      </c>
      <c r="AM772" s="11">
        <f t="shared" si="94"/>
        <v>1.2340424271660382E-6</v>
      </c>
      <c r="AN772" s="11">
        <f t="shared" si="94"/>
        <v>4.3779213097251241E-7</v>
      </c>
      <c r="AO772" s="11">
        <f t="shared" si="94"/>
        <v>1.4590238994682376E-7</v>
      </c>
      <c r="AP772" s="11">
        <f t="shared" si="94"/>
        <v>4.5678670547465811E-8</v>
      </c>
      <c r="AQ772" s="11">
        <f t="shared" si="94"/>
        <v>1.3434487390156127E-8</v>
      </c>
      <c r="AR772" s="11">
        <f t="shared" si="94"/>
        <v>3.7118065980232373E-9</v>
      </c>
      <c r="AS772" s="11">
        <f t="shared" si="94"/>
        <v>9.6339896120130977E-10</v>
      </c>
      <c r="AT772" s="11">
        <f t="shared" si="94"/>
        <v>2.3490031699232891E-10</v>
      </c>
      <c r="AV772" s="11">
        <f t="shared" si="77"/>
        <v>3.9999746921524304E-2</v>
      </c>
      <c r="AX772" s="15">
        <f t="shared" ca="1" si="75"/>
        <v>0.73554710975795057</v>
      </c>
      <c r="AZ772" s="14">
        <f t="shared" ca="1" si="78"/>
        <v>10.945893987899712</v>
      </c>
    </row>
    <row r="773" spans="1:52" x14ac:dyDescent="0.2">
      <c r="A773" s="9" t="str">
        <f t="shared" si="72"/>
        <v>Republic of Korea</v>
      </c>
      <c r="B773" s="13">
        <f t="shared" si="73"/>
        <v>9.3258999999999981E-3</v>
      </c>
      <c r="C773" s="12">
        <f t="shared" si="76"/>
        <v>-2.3524180341865568</v>
      </c>
      <c r="E773" s="15">
        <f t="shared" si="74"/>
        <v>635.24180341865565</v>
      </c>
      <c r="F773" s="11">
        <f t="shared" si="91"/>
        <v>6.8916115608780023E-12</v>
      </c>
      <c r="G773" s="11">
        <f t="shared" si="91"/>
        <v>3.269295021003329E-11</v>
      </c>
      <c r="H773" s="11">
        <f t="shared" si="91"/>
        <v>1.4569479278941976E-10</v>
      </c>
      <c r="I773" s="11">
        <f t="shared" si="91"/>
        <v>6.0994481255080631E-10</v>
      </c>
      <c r="J773" s="11">
        <f t="shared" si="91"/>
        <v>2.3987978389189022E-9</v>
      </c>
      <c r="K773" s="11">
        <f t="shared" si="91"/>
        <v>8.8624408704772739E-9</v>
      </c>
      <c r="L773" s="11">
        <f t="shared" si="91"/>
        <v>3.0758818342438387E-8</v>
      </c>
      <c r="M773" s="11">
        <f t="shared" si="91"/>
        <v>1.0028651477753595E-7</v>
      </c>
      <c r="N773" s="11">
        <f t="shared" si="91"/>
        <v>3.0716520982644528E-7</v>
      </c>
      <c r="O773" s="11">
        <f t="shared" si="91"/>
        <v>8.8380836206682461E-7</v>
      </c>
      <c r="P773" s="11">
        <f t="shared" si="92"/>
        <v>2.3889154676024052E-6</v>
      </c>
      <c r="Q773" s="11">
        <f t="shared" si="92"/>
        <v>6.0659671404993884E-6</v>
      </c>
      <c r="R773" s="11">
        <f t="shared" si="92"/>
        <v>1.4469579799594654E-5</v>
      </c>
      <c r="S773" s="11">
        <f t="shared" si="92"/>
        <v>3.2424133587885186E-5</v>
      </c>
      <c r="T773" s="11">
        <f t="shared" si="92"/>
        <v>6.8255465940267532E-5</v>
      </c>
      <c r="U773" s="11">
        <f t="shared" si="92"/>
        <v>1.3497803026831233E-4</v>
      </c>
      <c r="V773" s="11">
        <f t="shared" si="92"/>
        <v>2.5075253463051843E-4</v>
      </c>
      <c r="W773" s="11">
        <f t="shared" si="92"/>
        <v>4.3760691082075855E-4</v>
      </c>
      <c r="X773" s="11">
        <f t="shared" si="92"/>
        <v>7.1743012209435114E-4</v>
      </c>
      <c r="Y773" s="11">
        <f t="shared" si="92"/>
        <v>1.1049220413276895E-3</v>
      </c>
      <c r="Z773" s="11">
        <f t="shared" si="93"/>
        <v>1.5986016689122171E-3</v>
      </c>
      <c r="AA773" s="11">
        <f t="shared" si="93"/>
        <v>2.1727286037412827E-3</v>
      </c>
      <c r="AB773" s="11">
        <f t="shared" si="93"/>
        <v>2.7741331146753138E-3</v>
      </c>
      <c r="AC773" s="11">
        <f t="shared" si="93"/>
        <v>3.3274053158227836E-3</v>
      </c>
      <c r="AD773" s="11">
        <f t="shared" si="93"/>
        <v>3.7492181480061094E-3</v>
      </c>
      <c r="AE773" s="11">
        <f t="shared" si="93"/>
        <v>3.9685541441120123E-3</v>
      </c>
      <c r="AF773" s="11">
        <f t="shared" si="93"/>
        <v>3.9462128287992638E-3</v>
      </c>
      <c r="AG773" s="11">
        <f t="shared" si="93"/>
        <v>3.6862543087568655E-3</v>
      </c>
      <c r="AH773" s="11">
        <f t="shared" si="93"/>
        <v>3.2347943595696892E-3</v>
      </c>
      <c r="AI773" s="11">
        <f t="shared" si="93"/>
        <v>2.666641637719817E-3</v>
      </c>
      <c r="AJ773" s="11">
        <f t="shared" si="94"/>
        <v>2.0650911702060465E-3</v>
      </c>
      <c r="AK773" s="11">
        <f t="shared" si="94"/>
        <v>1.5023474991497359E-3</v>
      </c>
      <c r="AL773" s="11">
        <f t="shared" si="94"/>
        <v>1.0267345155952794E-3</v>
      </c>
      <c r="AM773" s="11">
        <f t="shared" si="94"/>
        <v>6.591777205279453E-4</v>
      </c>
      <c r="AN773" s="11">
        <f t="shared" si="94"/>
        <v>3.9756072464445889E-4</v>
      </c>
      <c r="AO773" s="11">
        <f t="shared" si="94"/>
        <v>2.2524804053312457E-4</v>
      </c>
      <c r="AP773" s="11">
        <f t="shared" si="94"/>
        <v>1.1988784801799069E-4</v>
      </c>
      <c r="AQ773" s="11">
        <f t="shared" si="94"/>
        <v>5.9944025260757591E-5</v>
      </c>
      <c r="AR773" s="11">
        <f t="shared" si="94"/>
        <v>2.81561477424827E-5</v>
      </c>
      <c r="AS773" s="11">
        <f t="shared" si="94"/>
        <v>1.2423877570963312E-5</v>
      </c>
      <c r="AT773" s="11">
        <f t="shared" si="94"/>
        <v>5.1498868322188946E-6</v>
      </c>
      <c r="AV773" s="11">
        <f t="shared" si="77"/>
        <v>3.9996893362641728E-2</v>
      </c>
      <c r="AX773" s="15">
        <f t="shared" ca="1" si="75"/>
        <v>0.55543520582845629</v>
      </c>
      <c r="AZ773" s="14">
        <f t="shared" ca="1" si="78"/>
        <v>4.7021801971018844</v>
      </c>
    </row>
    <row r="774" spans="1:52" x14ac:dyDescent="0.2">
      <c r="A774" s="9" t="str">
        <f t="shared" si="72"/>
        <v>Republic of Moldova</v>
      </c>
      <c r="B774" s="13">
        <f t="shared" si="73"/>
        <v>9.570920000000005E-2</v>
      </c>
      <c r="C774" s="12">
        <f t="shared" si="76"/>
        <v>-1.3063946037360092</v>
      </c>
      <c r="E774" s="15">
        <f t="shared" si="74"/>
        <v>530.63946037360097</v>
      </c>
      <c r="F774" s="11">
        <f t="shared" si="91"/>
        <v>3.0656060198630761E-9</v>
      </c>
      <c r="G774" s="11">
        <f t="shared" si="91"/>
        <v>1.1196418198060497E-8</v>
      </c>
      <c r="H774" s="11">
        <f t="shared" si="91"/>
        <v>3.841479125433041E-8</v>
      </c>
      <c r="I774" s="11">
        <f t="shared" si="91"/>
        <v>1.2381533543994131E-7</v>
      </c>
      <c r="J774" s="11">
        <f t="shared" si="91"/>
        <v>3.7489270919132322E-7</v>
      </c>
      <c r="K774" s="11">
        <f t="shared" si="91"/>
        <v>1.0663410918567282E-6</v>
      </c>
      <c r="L774" s="11">
        <f t="shared" si="91"/>
        <v>2.8493243588233838E-6</v>
      </c>
      <c r="M774" s="11">
        <f t="shared" si="91"/>
        <v>7.1522754442650539E-6</v>
      </c>
      <c r="N774" s="11">
        <f t="shared" si="91"/>
        <v>1.6865653235429892E-5</v>
      </c>
      <c r="O774" s="11">
        <f t="shared" si="91"/>
        <v>3.7361017645623071E-5</v>
      </c>
      <c r="P774" s="11">
        <f t="shared" si="92"/>
        <v>7.7748285769238502E-5</v>
      </c>
      <c r="Q774" s="11">
        <f t="shared" si="92"/>
        <v>1.519915844368054E-4</v>
      </c>
      <c r="R774" s="11">
        <f t="shared" si="92"/>
        <v>2.7912893416617336E-4</v>
      </c>
      <c r="S774" s="11">
        <f t="shared" si="92"/>
        <v>4.8155596529889653E-4</v>
      </c>
      <c r="T774" s="11">
        <f t="shared" si="92"/>
        <v>7.8045033572141001E-4</v>
      </c>
      <c r="U774" s="11">
        <f t="shared" si="92"/>
        <v>1.1882296121910392E-3</v>
      </c>
      <c r="V774" s="11">
        <f t="shared" si="92"/>
        <v>1.6994643776637817E-3</v>
      </c>
      <c r="W774" s="11">
        <f t="shared" si="92"/>
        <v>2.2833913690565939E-3</v>
      </c>
      <c r="X774" s="11">
        <f t="shared" si="92"/>
        <v>2.882074742021578E-3</v>
      </c>
      <c r="Y774" s="11">
        <f t="shared" si="92"/>
        <v>3.417328420654953E-3</v>
      </c>
      <c r="Z774" s="11">
        <f t="shared" si="93"/>
        <v>3.8064908698389028E-3</v>
      </c>
      <c r="AA774" s="11">
        <f t="shared" si="93"/>
        <v>3.9830839622246178E-3</v>
      </c>
      <c r="AB774" s="11">
        <f t="shared" si="93"/>
        <v>3.915351213236714E-3</v>
      </c>
      <c r="AC774" s="11">
        <f t="shared" si="93"/>
        <v>3.615585064167987E-3</v>
      </c>
      <c r="AD774" s="11">
        <f t="shared" si="93"/>
        <v>3.1364837164993171E-3</v>
      </c>
      <c r="AE774" s="11">
        <f t="shared" si="93"/>
        <v>2.556019045708327E-3</v>
      </c>
      <c r="AF774" s="11">
        <f t="shared" si="93"/>
        <v>1.9567787743989735E-3</v>
      </c>
      <c r="AG774" s="11">
        <f t="shared" si="93"/>
        <v>1.4072652608169663E-3</v>
      </c>
      <c r="AH774" s="11">
        <f t="shared" si="93"/>
        <v>9.50751019999267E-4</v>
      </c>
      <c r="AI774" s="11">
        <f t="shared" si="93"/>
        <v>6.0341239628841333E-4</v>
      </c>
      <c r="AJ774" s="11">
        <f t="shared" si="94"/>
        <v>3.5976445351452432E-4</v>
      </c>
      <c r="AK774" s="11">
        <f t="shared" si="94"/>
        <v>2.0150177140628066E-4</v>
      </c>
      <c r="AL774" s="11">
        <f t="shared" si="94"/>
        <v>1.0602202158961419E-4</v>
      </c>
      <c r="AM774" s="11">
        <f t="shared" si="94"/>
        <v>5.2404657675524028E-5</v>
      </c>
      <c r="AN774" s="11">
        <f t="shared" si="94"/>
        <v>2.4333259670799229E-5</v>
      </c>
      <c r="AO774" s="11">
        <f t="shared" si="94"/>
        <v>1.0614200519210587E-5</v>
      </c>
      <c r="AP774" s="11">
        <f t="shared" si="94"/>
        <v>4.3494153210647813E-6</v>
      </c>
      <c r="AQ774" s="11">
        <f t="shared" si="94"/>
        <v>1.6742914787888966E-6</v>
      </c>
      <c r="AR774" s="11">
        <f t="shared" si="94"/>
        <v>6.0546333504145024E-7</v>
      </c>
      <c r="AS774" s="11">
        <f t="shared" si="94"/>
        <v>2.0568433905928025E-7</v>
      </c>
      <c r="AT774" s="11">
        <f t="shared" si="94"/>
        <v>6.5640396703925359E-8</v>
      </c>
      <c r="AV774" s="11">
        <f t="shared" si="77"/>
        <v>3.9999971806042665E-2</v>
      </c>
      <c r="AX774" s="15">
        <f t="shared" ca="1" si="75"/>
        <v>0.66610598612881533</v>
      </c>
      <c r="AZ774" s="14">
        <f t="shared" ca="1" si="78"/>
        <v>4.5191568762565977</v>
      </c>
    </row>
    <row r="775" spans="1:52" x14ac:dyDescent="0.2">
      <c r="A775" s="9" t="str">
        <f t="shared" si="72"/>
        <v>Romania</v>
      </c>
      <c r="B775" s="13">
        <f t="shared" si="73"/>
        <v>0.14188849999999997</v>
      </c>
      <c r="C775" s="12">
        <f t="shared" si="76"/>
        <v>-1.0718731757041726</v>
      </c>
      <c r="E775" s="15">
        <f t="shared" si="74"/>
        <v>507.18731757041724</v>
      </c>
      <c r="F775" s="11">
        <f t="shared" si="91"/>
        <v>1.0352296327977582E-8</v>
      </c>
      <c r="G775" s="11">
        <f t="shared" si="91"/>
        <v>3.5656328779133387E-8</v>
      </c>
      <c r="H775" s="11">
        <f t="shared" si="91"/>
        <v>1.1537006869740674E-7</v>
      </c>
      <c r="I775" s="11">
        <f t="shared" si="91"/>
        <v>3.506761837799016E-7</v>
      </c>
      <c r="J775" s="11">
        <f t="shared" si="91"/>
        <v>1.0013271391326705E-6</v>
      </c>
      <c r="K775" s="11">
        <f t="shared" si="91"/>
        <v>2.685977048461519E-6</v>
      </c>
      <c r="L775" s="11">
        <f t="shared" si="91"/>
        <v>6.7683873085963734E-6</v>
      </c>
      <c r="M775" s="11">
        <f t="shared" si="91"/>
        <v>1.6022294218646821E-5</v>
      </c>
      <c r="N775" s="11">
        <f t="shared" si="91"/>
        <v>3.5630408156399394E-5</v>
      </c>
      <c r="O775" s="11">
        <f t="shared" si="91"/>
        <v>7.4434364890769956E-5</v>
      </c>
      <c r="P775" s="11">
        <f t="shared" si="92"/>
        <v>1.4607731302503186E-4</v>
      </c>
      <c r="Q775" s="11">
        <f t="shared" si="92"/>
        <v>2.6930762585632156E-4</v>
      </c>
      <c r="R775" s="11">
        <f t="shared" si="92"/>
        <v>4.6641351443148276E-4</v>
      </c>
      <c r="S775" s="11">
        <f t="shared" si="92"/>
        <v>7.5883996441948218E-4</v>
      </c>
      <c r="T775" s="11">
        <f t="shared" si="92"/>
        <v>1.1598073567275276E-3</v>
      </c>
      <c r="U775" s="11">
        <f t="shared" si="92"/>
        <v>1.6652449229187772E-3</v>
      </c>
      <c r="V775" s="11">
        <f t="shared" si="92"/>
        <v>2.2460890580824158E-3</v>
      </c>
      <c r="W775" s="11">
        <f t="shared" si="92"/>
        <v>2.8459837825440463E-3</v>
      </c>
      <c r="X775" s="11">
        <f t="shared" si="92"/>
        <v>3.3876182564322403E-3</v>
      </c>
      <c r="Y775" s="11">
        <f t="shared" si="92"/>
        <v>3.7880273261494714E-3</v>
      </c>
      <c r="Z775" s="11">
        <f t="shared" si="93"/>
        <v>3.9791319126085828E-3</v>
      </c>
      <c r="AA775" s="11">
        <f t="shared" si="93"/>
        <v>3.926631670277095E-3</v>
      </c>
      <c r="AB775" s="11">
        <f t="shared" si="93"/>
        <v>3.6400603855525427E-3</v>
      </c>
      <c r="AC775" s="11">
        <f t="shared" si="93"/>
        <v>3.1699587173125679E-3</v>
      </c>
      <c r="AD775" s="11">
        <f t="shared" si="93"/>
        <v>2.5933146854625021E-3</v>
      </c>
      <c r="AE775" s="11">
        <f t="shared" si="93"/>
        <v>1.9930281244100248E-3</v>
      </c>
      <c r="AF775" s="11">
        <f t="shared" si="93"/>
        <v>1.4388921060227151E-3</v>
      </c>
      <c r="AG775" s="11">
        <f t="shared" si="93"/>
        <v>9.758872132695994E-4</v>
      </c>
      <c r="AH775" s="11">
        <f t="shared" si="93"/>
        <v>6.2176693098255954E-4</v>
      </c>
      <c r="AI775" s="11">
        <f t="shared" si="93"/>
        <v>3.72145016426492E-4</v>
      </c>
      <c r="AJ775" s="11">
        <f t="shared" si="94"/>
        <v>2.092441812505127E-4</v>
      </c>
      <c r="AK775" s="11">
        <f t="shared" si="94"/>
        <v>1.105226188256211E-4</v>
      </c>
      <c r="AL775" s="11">
        <f t="shared" si="94"/>
        <v>5.4841021925337602E-5</v>
      </c>
      <c r="AM775" s="11">
        <f t="shared" si="94"/>
        <v>2.5563275816115579E-5</v>
      </c>
      <c r="AN775" s="11">
        <f t="shared" si="94"/>
        <v>1.1193968170735097E-5</v>
      </c>
      <c r="AO775" s="11">
        <f t="shared" si="94"/>
        <v>4.6047729849072635E-6</v>
      </c>
      <c r="AP775" s="11">
        <f t="shared" si="94"/>
        <v>1.7794630560544283E-6</v>
      </c>
      <c r="AQ775" s="11">
        <f t="shared" si="94"/>
        <v>6.4599078424322219E-7</v>
      </c>
      <c r="AR775" s="11">
        <f t="shared" si="94"/>
        <v>2.2030292514546537E-7</v>
      </c>
      <c r="AS775" s="11">
        <f t="shared" si="94"/>
        <v>7.0578236044930619E-8</v>
      </c>
      <c r="AT775" s="11">
        <f t="shared" si="94"/>
        <v>2.1241145359815597E-8</v>
      </c>
      <c r="AV775" s="11">
        <f t="shared" si="77"/>
        <v>3.9999988111671131E-2</v>
      </c>
      <c r="AX775" s="15">
        <f t="shared" ca="1" si="75"/>
        <v>3.4029996762162438</v>
      </c>
      <c r="AZ775" s="14">
        <f t="shared" ca="1" si="78"/>
        <v>28.364288625689827</v>
      </c>
    </row>
    <row r="776" spans="1:52" x14ac:dyDescent="0.2">
      <c r="A776" s="9" t="str">
        <f t="shared" si="72"/>
        <v>Russian Federation</v>
      </c>
      <c r="B776" s="13">
        <f t="shared" si="73"/>
        <v>1.1622600000000038E-2</v>
      </c>
      <c r="C776" s="12">
        <f t="shared" si="76"/>
        <v>-2.2693804502177808</v>
      </c>
      <c r="E776" s="15">
        <f t="shared" si="74"/>
        <v>626.93804502177807</v>
      </c>
      <c r="F776" s="11">
        <f t="shared" si="91"/>
        <v>1.1638828372449142E-11</v>
      </c>
      <c r="G776" s="11">
        <f t="shared" si="91"/>
        <v>5.4078781200285574E-11</v>
      </c>
      <c r="H776" s="11">
        <f t="shared" si="91"/>
        <v>2.3604843264876603E-10</v>
      </c>
      <c r="I776" s="11">
        <f t="shared" si="91"/>
        <v>9.6790323613804705E-10</v>
      </c>
      <c r="J776" s="11">
        <f t="shared" si="91"/>
        <v>3.7283730287778089E-9</v>
      </c>
      <c r="K776" s="11">
        <f t="shared" si="91"/>
        <v>1.349159725011331E-8</v>
      </c>
      <c r="L776" s="11">
        <f t="shared" si="91"/>
        <v>4.5863159902486857E-8</v>
      </c>
      <c r="M776" s="11">
        <f t="shared" si="91"/>
        <v>1.4646072310635113E-7</v>
      </c>
      <c r="N776" s="11">
        <f t="shared" si="91"/>
        <v>4.3937462250578374E-7</v>
      </c>
      <c r="O776" s="11">
        <f t="shared" si="91"/>
        <v>1.2382415111924253E-6</v>
      </c>
      <c r="P776" s="11">
        <f t="shared" si="92"/>
        <v>3.278176588019691E-6</v>
      </c>
      <c r="Q776" s="11">
        <f t="shared" si="92"/>
        <v>8.1529715004489529E-6</v>
      </c>
      <c r="R776" s="11">
        <f t="shared" si="92"/>
        <v>1.9048294588242693E-5</v>
      </c>
      <c r="S776" s="11">
        <f t="shared" si="92"/>
        <v>4.1807371982274079E-5</v>
      </c>
      <c r="T776" s="11">
        <f t="shared" si="92"/>
        <v>8.6199795023336585E-5</v>
      </c>
      <c r="U776" s="11">
        <f t="shared" si="92"/>
        <v>1.6696144413224029E-4</v>
      </c>
      <c r="V776" s="11">
        <f t="shared" si="92"/>
        <v>3.0379648648050925E-4</v>
      </c>
      <c r="W776" s="11">
        <f t="shared" si="92"/>
        <v>5.1928514125337236E-4</v>
      </c>
      <c r="X776" s="11">
        <f t="shared" si="92"/>
        <v>8.3384559719814071E-4</v>
      </c>
      <c r="Y776" s="11">
        <f t="shared" si="92"/>
        <v>1.2578300874516925E-3</v>
      </c>
      <c r="Z776" s="11">
        <f t="shared" si="93"/>
        <v>1.7824399713759779E-3</v>
      </c>
      <c r="AA776" s="11">
        <f t="shared" si="93"/>
        <v>2.3728180718943391E-3</v>
      </c>
      <c r="AB776" s="11">
        <f t="shared" si="93"/>
        <v>2.9673622331498973E-3</v>
      </c>
      <c r="AC776" s="11">
        <f t="shared" si="93"/>
        <v>3.4860473634092119E-3</v>
      </c>
      <c r="AD776" s="11">
        <f t="shared" si="93"/>
        <v>3.8472693861406971E-3</v>
      </c>
      <c r="AE776" s="11">
        <f t="shared" si="93"/>
        <v>3.9886736570676797E-3</v>
      </c>
      <c r="AF776" s="11">
        <f t="shared" si="93"/>
        <v>3.8847315075998543E-3</v>
      </c>
      <c r="AG776" s="11">
        <f t="shared" si="93"/>
        <v>3.5542674636344328E-3</v>
      </c>
      <c r="AH776" s="11">
        <f t="shared" si="93"/>
        <v>3.0548915613507802E-3</v>
      </c>
      <c r="AI776" s="11">
        <f t="shared" si="93"/>
        <v>2.4665963616001549E-3</v>
      </c>
      <c r="AJ776" s="11">
        <f t="shared" si="94"/>
        <v>1.8709275457011599E-3</v>
      </c>
      <c r="AK776" s="11">
        <f t="shared" si="94"/>
        <v>1.3331298311834237E-3</v>
      </c>
      <c r="AL776" s="11">
        <f t="shared" si="94"/>
        <v>8.9236909062725468E-4</v>
      </c>
      <c r="AM776" s="11">
        <f t="shared" si="94"/>
        <v>5.6114253048076786E-4</v>
      </c>
      <c r="AN776" s="11">
        <f t="shared" si="94"/>
        <v>3.3148085351415133E-4</v>
      </c>
      <c r="AO776" s="11">
        <f t="shared" si="94"/>
        <v>1.8395021739957013E-4</v>
      </c>
      <c r="AP776" s="11">
        <f t="shared" si="94"/>
        <v>9.5895616900108554E-5</v>
      </c>
      <c r="AQ776" s="11">
        <f t="shared" si="94"/>
        <v>4.6962780723852892E-5</v>
      </c>
      <c r="AR776" s="11">
        <f t="shared" si="94"/>
        <v>2.160555593988465E-5</v>
      </c>
      <c r="AS776" s="11">
        <f t="shared" si="94"/>
        <v>9.3375659523912313E-6</v>
      </c>
      <c r="AT776" s="11">
        <f t="shared" si="94"/>
        <v>3.7910412828070575E-6</v>
      </c>
      <c r="AV776" s="11">
        <f t="shared" si="77"/>
        <v>3.9997784002782935E-2</v>
      </c>
      <c r="AX776" s="15">
        <f t="shared" ca="1" si="75"/>
        <v>4.032831500558256</v>
      </c>
      <c r="AZ776" s="14">
        <f t="shared" ca="1" si="78"/>
        <v>21.964005556813049</v>
      </c>
    </row>
    <row r="777" spans="1:52" x14ac:dyDescent="0.2">
      <c r="A777" s="9" t="str">
        <f t="shared" si="72"/>
        <v>Rwanda</v>
      </c>
      <c r="B777" s="13">
        <f t="shared" si="73"/>
        <v>0.86279989999999995</v>
      </c>
      <c r="C777" s="12">
        <f t="shared" si="76"/>
        <v>1.0929854229959775</v>
      </c>
      <c r="E777" s="15">
        <f t="shared" si="74"/>
        <v>290.70145770040227</v>
      </c>
      <c r="F777" s="11">
        <f t="shared" si="91"/>
        <v>5.8325241781368975E-5</v>
      </c>
      <c r="G777" s="11">
        <f t="shared" si="91"/>
        <v>1.1692569032181574E-4</v>
      </c>
      <c r="H777" s="11">
        <f t="shared" si="91"/>
        <v>2.2020132726566642E-4</v>
      </c>
      <c r="I777" s="11">
        <f t="shared" si="91"/>
        <v>3.8957090743323923E-4</v>
      </c>
      <c r="J777" s="11">
        <f t="shared" si="91"/>
        <v>6.4745516006999709E-4</v>
      </c>
      <c r="K777" s="11">
        <f t="shared" si="91"/>
        <v>1.0108564133675345E-3</v>
      </c>
      <c r="L777" s="11">
        <f t="shared" si="91"/>
        <v>1.4826062960195427E-3</v>
      </c>
      <c r="M777" s="11">
        <f t="shared" si="91"/>
        <v>2.0427668625761777E-3</v>
      </c>
      <c r="N777" s="11">
        <f t="shared" si="91"/>
        <v>2.6440420831670541E-3</v>
      </c>
      <c r="O777" s="11">
        <f t="shared" si="91"/>
        <v>3.214952176915305E-3</v>
      </c>
      <c r="P777" s="11">
        <f t="shared" si="92"/>
        <v>3.6722925014466682E-3</v>
      </c>
      <c r="Q777" s="11">
        <f t="shared" si="92"/>
        <v>3.9405478863579072E-3</v>
      </c>
      <c r="R777" s="11">
        <f t="shared" si="92"/>
        <v>3.9722131796303163E-3</v>
      </c>
      <c r="S777" s="11">
        <f t="shared" si="92"/>
        <v>3.7615347774000423E-3</v>
      </c>
      <c r="T777" s="11">
        <f t="shared" si="92"/>
        <v>3.3462178359798004E-3</v>
      </c>
      <c r="U777" s="11">
        <f t="shared" si="92"/>
        <v>2.7964041175393556E-3</v>
      </c>
      <c r="V777" s="11">
        <f t="shared" si="92"/>
        <v>2.1953423277695514E-3</v>
      </c>
      <c r="W777" s="11">
        <f t="shared" si="92"/>
        <v>1.6190533662021505E-3</v>
      </c>
      <c r="X777" s="11">
        <f t="shared" si="92"/>
        <v>1.1216998756948908E-3</v>
      </c>
      <c r="Y777" s="11">
        <f t="shared" si="92"/>
        <v>7.3004356035671631E-4</v>
      </c>
      <c r="Z777" s="11">
        <f t="shared" si="93"/>
        <v>4.4635198657852297E-4</v>
      </c>
      <c r="AA777" s="11">
        <f t="shared" si="93"/>
        <v>2.5636737967227091E-4</v>
      </c>
      <c r="AB777" s="11">
        <f t="shared" si="93"/>
        <v>1.383262654101532E-4</v>
      </c>
      <c r="AC777" s="11">
        <f t="shared" si="93"/>
        <v>7.0113740038396487E-5</v>
      </c>
      <c r="AD777" s="11">
        <f t="shared" si="93"/>
        <v>3.3385525084373259E-5</v>
      </c>
      <c r="AE777" s="11">
        <f t="shared" si="93"/>
        <v>1.4933784608115921E-5</v>
      </c>
      <c r="AF777" s="11">
        <f t="shared" si="93"/>
        <v>6.2753528457834759E-6</v>
      </c>
      <c r="AG777" s="11">
        <f t="shared" si="93"/>
        <v>2.4772110681789871E-6</v>
      </c>
      <c r="AH777" s="11">
        <f t="shared" si="93"/>
        <v>9.1863813135671418E-7</v>
      </c>
      <c r="AI777" s="11">
        <f t="shared" si="93"/>
        <v>3.2002397842861011E-7</v>
      </c>
      <c r="AJ777" s="11">
        <f t="shared" si="94"/>
        <v>1.0473146204538522E-7</v>
      </c>
      <c r="AK777" s="11">
        <f t="shared" si="94"/>
        <v>3.2197963785570416E-8</v>
      </c>
      <c r="AL777" s="11">
        <f t="shared" si="94"/>
        <v>9.2989999147544779E-9</v>
      </c>
      <c r="AM777" s="11">
        <f t="shared" si="94"/>
        <v>2.5229037062972528E-9</v>
      </c>
      <c r="AN777" s="11">
        <f t="shared" si="94"/>
        <v>6.4301588330916475E-10</v>
      </c>
      <c r="AO777" s="11">
        <f t="shared" si="94"/>
        <v>1.539569580342552E-10</v>
      </c>
      <c r="AP777" s="11">
        <f t="shared" si="94"/>
        <v>3.4628488637823164E-11</v>
      </c>
      <c r="AQ777" s="11">
        <f t="shared" si="94"/>
        <v>7.3168533004802912E-12</v>
      </c>
      <c r="AR777" s="11">
        <f t="shared" si="94"/>
        <v>1.4523515520250569E-12</v>
      </c>
      <c r="AS777" s="11">
        <f t="shared" si="94"/>
        <v>2.7081689438824454E-13</v>
      </c>
      <c r="AT777" s="11">
        <f t="shared" si="94"/>
        <v>4.7439089901350821E-14</v>
      </c>
      <c r="AV777" s="11">
        <f t="shared" si="77"/>
        <v>3.9952671086728932E-2</v>
      </c>
      <c r="AX777" s="15">
        <f t="shared" ca="1" si="75"/>
        <v>13.145524197633309</v>
      </c>
      <c r="AZ777" s="14">
        <f t="shared" ca="1" si="78"/>
        <v>258.12695477557043</v>
      </c>
    </row>
    <row r="778" spans="1:52" x14ac:dyDescent="0.2">
      <c r="A778" s="9" t="str">
        <f t="shared" si="72"/>
        <v>Réunion</v>
      </c>
      <c r="B778" s="13">
        <f t="shared" si="73"/>
        <v>0.56201630000000002</v>
      </c>
      <c r="C778" s="12">
        <f t="shared" si="76"/>
        <v>0.1560832514033926</v>
      </c>
      <c r="E778" s="15">
        <f t="shared" si="74"/>
        <v>384.39167485966072</v>
      </c>
      <c r="F778" s="11">
        <f t="shared" ref="F778:O787" si="95">_xlfn.NORM.DIST(F$607,$E778,$B$37+$B$38*$E778,FALSE)</f>
        <v>2.4683597314333595E-6</v>
      </c>
      <c r="G778" s="11">
        <f t="shared" si="95"/>
        <v>6.2543863954023403E-6</v>
      </c>
      <c r="H778" s="11">
        <f t="shared" si="95"/>
        <v>1.4887355492467704E-5</v>
      </c>
      <c r="I778" s="11">
        <f t="shared" si="95"/>
        <v>3.3289479467024527E-5</v>
      </c>
      <c r="J778" s="11">
        <f t="shared" si="95"/>
        <v>6.9928311950844658E-5</v>
      </c>
      <c r="K778" s="11">
        <f t="shared" si="95"/>
        <v>1.3799256259234858E-4</v>
      </c>
      <c r="L778" s="11">
        <f t="shared" si="95"/>
        <v>2.5580846390996985E-4</v>
      </c>
      <c r="M778" s="11">
        <f t="shared" si="95"/>
        <v>4.4548258878977082E-4</v>
      </c>
      <c r="N778" s="11">
        <f t="shared" si="95"/>
        <v>7.287912580586927E-4</v>
      </c>
      <c r="O778" s="11">
        <f t="shared" si="95"/>
        <v>1.1200364831986515E-3</v>
      </c>
      <c r="P778" s="11">
        <f t="shared" ref="P778:Y787" si="96">_xlfn.NORM.DIST(P$607,$E778,$B$37+$B$38*$E778,FALSE)</f>
        <v>1.6170288889577806E-3</v>
      </c>
      <c r="Q778" s="11">
        <f t="shared" si="96"/>
        <v>2.1931078191346977E-3</v>
      </c>
      <c r="R778" s="11">
        <f t="shared" si="96"/>
        <v>2.7942083274945474E-3</v>
      </c>
      <c r="S778" s="11">
        <f t="shared" si="96"/>
        <v>3.3443689051301292E-3</v>
      </c>
      <c r="T778" s="11">
        <f t="shared" si="96"/>
        <v>3.7603317872803789E-3</v>
      </c>
      <c r="U778" s="11">
        <f t="shared" si="96"/>
        <v>3.971867479500962E-3</v>
      </c>
      <c r="V778" s="11">
        <f t="shared" si="96"/>
        <v>3.9411224522884186E-3</v>
      </c>
      <c r="W778" s="11">
        <f t="shared" si="96"/>
        <v>3.6736832026596812E-3</v>
      </c>
      <c r="X778" s="11">
        <f t="shared" si="96"/>
        <v>3.2169185953161328E-3</v>
      </c>
      <c r="Y778" s="11">
        <f t="shared" si="96"/>
        <v>2.6462753699467837E-3</v>
      </c>
      <c r="Z778" s="11">
        <f t="shared" ref="Z778:AI787" si="97">_xlfn.NORM.DIST(Z$607,$E778,$B$37+$B$38*$E778,FALSE)</f>
        <v>2.0449683604278467E-3</v>
      </c>
      <c r="AA778" s="11">
        <f t="shared" si="97"/>
        <v>1.4845497161869229E-3</v>
      </c>
      <c r="AB778" s="11">
        <f t="shared" si="97"/>
        <v>1.012417152541084E-3</v>
      </c>
      <c r="AC778" s="11">
        <f t="shared" si="97"/>
        <v>6.4860581424381703E-4</v>
      </c>
      <c r="AD778" s="11">
        <f t="shared" si="97"/>
        <v>3.9035412708076484E-4</v>
      </c>
      <c r="AE778" s="11">
        <f t="shared" si="97"/>
        <v>2.2069541371777908E-4</v>
      </c>
      <c r="AF778" s="11">
        <f t="shared" si="97"/>
        <v>1.1721533573673507E-4</v>
      </c>
      <c r="AG778" s="11">
        <f t="shared" si="97"/>
        <v>5.8483338793731604E-5</v>
      </c>
      <c r="AH778" s="11">
        <f t="shared" si="97"/>
        <v>2.7411731916156642E-5</v>
      </c>
      <c r="AI778" s="11">
        <f t="shared" si="97"/>
        <v>1.2069725361339336E-5</v>
      </c>
      <c r="AJ778" s="11">
        <f t="shared" ref="AJ778:AT787" si="98">_xlfn.NORM.DIST(AJ$607,$E778,$B$37+$B$38*$E778,FALSE)</f>
        <v>4.9924634643570512E-6</v>
      </c>
      <c r="AK778" s="11">
        <f t="shared" si="98"/>
        <v>1.9399431243972267E-6</v>
      </c>
      <c r="AL778" s="11">
        <f t="shared" si="98"/>
        <v>7.0814092567911137E-7</v>
      </c>
      <c r="AM778" s="11">
        <f t="shared" si="98"/>
        <v>2.4283259794714717E-7</v>
      </c>
      <c r="AN778" s="11">
        <f t="shared" si="98"/>
        <v>7.8225954835752487E-8</v>
      </c>
      <c r="AO778" s="11">
        <f t="shared" si="98"/>
        <v>2.3672894056370095E-8</v>
      </c>
      <c r="AP778" s="11">
        <f t="shared" si="98"/>
        <v>6.7298972094281732E-9</v>
      </c>
      <c r="AQ778" s="11">
        <f t="shared" si="98"/>
        <v>1.7973063236775549E-9</v>
      </c>
      <c r="AR778" s="11">
        <f t="shared" si="98"/>
        <v>4.5091259737767719E-10</v>
      </c>
      <c r="AS778" s="11">
        <f t="shared" si="98"/>
        <v>1.0627209195588495E-10</v>
      </c>
      <c r="AT778" s="11">
        <f t="shared" si="98"/>
        <v>2.352895752389837E-11</v>
      </c>
      <c r="AV778" s="11">
        <f t="shared" si="77"/>
        <v>3.9998617180180759E-2</v>
      </c>
      <c r="AX778" s="15">
        <f t="shared" ca="1" si="75"/>
        <v>0.44979788997151821</v>
      </c>
      <c r="AZ778" s="14">
        <f t="shared" ca="1" si="78"/>
        <v>7.8287015769694621</v>
      </c>
    </row>
    <row r="779" spans="1:52" x14ac:dyDescent="0.2">
      <c r="A779" s="9" t="str">
        <f t="shared" si="72"/>
        <v>Saint Helena</v>
      </c>
      <c r="B779" s="13">
        <f t="shared" si="73"/>
        <v>0.55999290000000002</v>
      </c>
      <c r="C779" s="12">
        <f t="shared" si="76"/>
        <v>0.15095121448780183</v>
      </c>
      <c r="E779" s="15">
        <f t="shared" si="74"/>
        <v>384.90487855121984</v>
      </c>
      <c r="F779" s="11">
        <f t="shared" si="95"/>
        <v>2.4201113757458585E-6</v>
      </c>
      <c r="G779" s="11">
        <f t="shared" si="95"/>
        <v>6.1400062404784028E-6</v>
      </c>
      <c r="H779" s="11">
        <f t="shared" si="95"/>
        <v>1.4633859023151872E-5</v>
      </c>
      <c r="I779" s="11">
        <f t="shared" si="95"/>
        <v>3.2764648721363195E-5</v>
      </c>
      <c r="J779" s="11">
        <f t="shared" si="95"/>
        <v>6.8914206552462388E-5</v>
      </c>
      <c r="K779" s="11">
        <f t="shared" si="95"/>
        <v>1.3616597472434707E-4</v>
      </c>
      <c r="L779" s="11">
        <f t="shared" si="95"/>
        <v>2.5274643183028755E-4</v>
      </c>
      <c r="M779" s="11">
        <f t="shared" si="95"/>
        <v>4.4071523303384217E-4</v>
      </c>
      <c r="N779" s="11">
        <f t="shared" si="95"/>
        <v>7.2191769255956534E-4</v>
      </c>
      <c r="O779" s="11">
        <f t="shared" si="95"/>
        <v>1.1108972815863846E-3</v>
      </c>
      <c r="P779" s="11">
        <f t="shared" si="96"/>
        <v>1.6058934155956147E-3</v>
      </c>
      <c r="Q779" s="11">
        <f t="shared" si="96"/>
        <v>2.1808014422972492E-3</v>
      </c>
      <c r="R779" s="11">
        <f t="shared" si="96"/>
        <v>2.7820961091836317E-3</v>
      </c>
      <c r="S779" s="11">
        <f t="shared" si="96"/>
        <v>3.3341468717659577E-3</v>
      </c>
      <c r="T779" s="11">
        <f t="shared" si="96"/>
        <v>3.753651248170255E-3</v>
      </c>
      <c r="U779" s="11">
        <f t="shared" si="96"/>
        <v>3.9699012837415143E-3</v>
      </c>
      <c r="V779" s="11">
        <f t="shared" si="96"/>
        <v>3.9442287131621571E-3</v>
      </c>
      <c r="W779" s="11">
        <f t="shared" si="96"/>
        <v>3.6812987885626951E-3</v>
      </c>
      <c r="X779" s="11">
        <f t="shared" si="96"/>
        <v>3.2277258497262896E-3</v>
      </c>
      <c r="Y779" s="11">
        <f t="shared" si="96"/>
        <v>2.6585743337189808E-3</v>
      </c>
      <c r="Z779" s="11">
        <f t="shared" si="97"/>
        <v>2.0571102582640842E-3</v>
      </c>
      <c r="AA779" s="11">
        <f t="shared" si="97"/>
        <v>1.4952813858652694E-3</v>
      </c>
      <c r="AB779" s="11">
        <f t="shared" si="97"/>
        <v>1.0210449906389511E-3</v>
      </c>
      <c r="AC779" s="11">
        <f t="shared" si="97"/>
        <v>6.5497304285397069E-4</v>
      </c>
      <c r="AD779" s="11">
        <f t="shared" si="97"/>
        <v>3.9469222154590855E-4</v>
      </c>
      <c r="AE779" s="11">
        <f t="shared" si="97"/>
        <v>2.2343453694970638E-4</v>
      </c>
      <c r="AF779" s="11">
        <f t="shared" si="97"/>
        <v>1.1882248634006682E-4</v>
      </c>
      <c r="AG779" s="11">
        <f t="shared" si="97"/>
        <v>5.9361321694393891E-5</v>
      </c>
      <c r="AH779" s="11">
        <f t="shared" si="97"/>
        <v>2.7858971772647475E-5</v>
      </c>
      <c r="AI779" s="11">
        <f t="shared" si="97"/>
        <v>1.2282398940593063E-5</v>
      </c>
      <c r="AJ779" s="11">
        <f t="shared" si="98"/>
        <v>5.0869551717522371E-6</v>
      </c>
      <c r="AK779" s="11">
        <f t="shared" si="98"/>
        <v>1.9791978767321943E-6</v>
      </c>
      <c r="AL779" s="11">
        <f t="shared" si="98"/>
        <v>7.2339768925196849E-7</v>
      </c>
      <c r="AM779" s="11">
        <f t="shared" si="98"/>
        <v>2.4838285392319463E-7</v>
      </c>
      <c r="AN779" s="11">
        <f t="shared" si="98"/>
        <v>8.0116635606162706E-8</v>
      </c>
      <c r="AO779" s="11">
        <f t="shared" si="98"/>
        <v>2.4276182225693663E-8</v>
      </c>
      <c r="AP779" s="11">
        <f t="shared" si="98"/>
        <v>6.9102644711965721E-9</v>
      </c>
      <c r="AQ779" s="11">
        <f t="shared" si="98"/>
        <v>1.847845021937722E-9</v>
      </c>
      <c r="AR779" s="11">
        <f t="shared" si="98"/>
        <v>4.6418704372511992E-10</v>
      </c>
      <c r="AS779" s="11">
        <f t="shared" si="98"/>
        <v>1.0954109535045206E-10</v>
      </c>
      <c r="AT779" s="11">
        <f t="shared" si="98"/>
        <v>2.4283861046453812E-11</v>
      </c>
      <c r="AV779" s="11">
        <f t="shared" si="77"/>
        <v>3.9998646798968564E-2</v>
      </c>
      <c r="AX779" s="15">
        <f t="shared" ca="1" si="75"/>
        <v>1.289073069453823E-2</v>
      </c>
      <c r="AZ779" s="14">
        <f t="shared" ca="1" si="78"/>
        <v>0.22399715978833373</v>
      </c>
    </row>
    <row r="780" spans="1:52" x14ac:dyDescent="0.2">
      <c r="A780" s="9" t="str">
        <f t="shared" si="72"/>
        <v>Saint Kitts and Nevis</v>
      </c>
      <c r="B780" s="13">
        <f t="shared" si="73"/>
        <v>0.32286640000000011</v>
      </c>
      <c r="C780" s="12">
        <f t="shared" si="76"/>
        <v>-0.45969828596791024</v>
      </c>
      <c r="E780" s="15">
        <f t="shared" si="74"/>
        <v>445.96982859679105</v>
      </c>
      <c r="F780" s="11">
        <f t="shared" si="95"/>
        <v>1.9146455820046868E-7</v>
      </c>
      <c r="G780" s="11">
        <f t="shared" si="95"/>
        <v>5.6587731022162608E-7</v>
      </c>
      <c r="H780" s="11">
        <f t="shared" si="95"/>
        <v>1.5711323176260608E-6</v>
      </c>
      <c r="I780" s="11">
        <f t="shared" si="95"/>
        <v>4.0978856776321837E-6</v>
      </c>
      <c r="J780" s="11">
        <f t="shared" si="95"/>
        <v>1.004068886344554E-5</v>
      </c>
      <c r="K780" s="11">
        <f t="shared" si="95"/>
        <v>2.3111268103890759E-5</v>
      </c>
      <c r="L780" s="11">
        <f t="shared" si="95"/>
        <v>4.9973600040166538E-5</v>
      </c>
      <c r="M780" s="11">
        <f t="shared" si="95"/>
        <v>1.0151123056105866E-4</v>
      </c>
      <c r="N780" s="11">
        <f t="shared" si="95"/>
        <v>1.9370647731268276E-4</v>
      </c>
      <c r="O780" s="11">
        <f t="shared" si="95"/>
        <v>3.4724083259332671E-4</v>
      </c>
      <c r="P780" s="11">
        <f t="shared" si="96"/>
        <v>5.8475511500279424E-4</v>
      </c>
      <c r="Q780" s="11">
        <f t="shared" si="96"/>
        <v>9.2506844026471328E-4</v>
      </c>
      <c r="R780" s="11">
        <f t="shared" si="96"/>
        <v>1.3747707868648558E-3</v>
      </c>
      <c r="S780" s="11">
        <f t="shared" si="96"/>
        <v>1.9193020191484748E-3</v>
      </c>
      <c r="T780" s="11">
        <f t="shared" si="96"/>
        <v>2.5171722784149658E-3</v>
      </c>
      <c r="U780" s="11">
        <f t="shared" si="96"/>
        <v>3.1012669800495737E-3</v>
      </c>
      <c r="V780" s="11">
        <f t="shared" si="96"/>
        <v>3.5894008798173843E-3</v>
      </c>
      <c r="W780" s="11">
        <f t="shared" si="96"/>
        <v>3.9026658629472974E-3</v>
      </c>
      <c r="X780" s="11">
        <f t="shared" si="96"/>
        <v>3.986184252810737E-3</v>
      </c>
      <c r="Y780" s="11">
        <f t="shared" si="96"/>
        <v>3.8248108581431049E-3</v>
      </c>
      <c r="Z780" s="11">
        <f t="shared" si="97"/>
        <v>3.4476181065161179E-3</v>
      </c>
      <c r="AA780" s="11">
        <f t="shared" si="97"/>
        <v>2.9193417424186871E-3</v>
      </c>
      <c r="AB780" s="11">
        <f t="shared" si="97"/>
        <v>2.3222411485167588E-3</v>
      </c>
      <c r="AC780" s="11">
        <f t="shared" si="97"/>
        <v>1.7353468434210529E-3</v>
      </c>
      <c r="AD780" s="11">
        <f t="shared" si="97"/>
        <v>1.2182091551046778E-3</v>
      </c>
      <c r="AE780" s="11">
        <f t="shared" si="97"/>
        <v>8.0336706385663508E-4</v>
      </c>
      <c r="AF780" s="11">
        <f t="shared" si="97"/>
        <v>4.9769443114932438E-4</v>
      </c>
      <c r="AG780" s="11">
        <f t="shared" si="97"/>
        <v>2.8964639984078809E-4</v>
      </c>
      <c r="AH780" s="11">
        <f t="shared" si="97"/>
        <v>1.5835438107141364E-4</v>
      </c>
      <c r="AI780" s="11">
        <f t="shared" si="97"/>
        <v>8.1329598143575977E-5</v>
      </c>
      <c r="AJ780" s="11">
        <f t="shared" si="98"/>
        <v>3.9239527078489695E-5</v>
      </c>
      <c r="AK780" s="11">
        <f t="shared" si="98"/>
        <v>1.7785066670573745E-5</v>
      </c>
      <c r="AL780" s="11">
        <f t="shared" si="98"/>
        <v>7.572579221357304E-6</v>
      </c>
      <c r="AM780" s="11">
        <f t="shared" si="98"/>
        <v>3.0289265931626927E-6</v>
      </c>
      <c r="AN780" s="11">
        <f t="shared" si="98"/>
        <v>1.1381257933490331E-6</v>
      </c>
      <c r="AO780" s="11">
        <f t="shared" si="98"/>
        <v>4.0174305557933127E-7</v>
      </c>
      <c r="AP780" s="11">
        <f t="shared" si="98"/>
        <v>1.3321805414257529E-7</v>
      </c>
      <c r="AQ780" s="11">
        <f t="shared" si="98"/>
        <v>4.1498690064359919E-8</v>
      </c>
      <c r="AR780" s="11">
        <f t="shared" si="98"/>
        <v>1.2144014729016731E-8</v>
      </c>
      <c r="AS780" s="11">
        <f t="shared" si="98"/>
        <v>3.3384646143992146E-9</v>
      </c>
      <c r="AT780" s="11">
        <f t="shared" si="98"/>
        <v>8.6215998895896911E-10</v>
      </c>
      <c r="AV780" s="11">
        <f t="shared" si="77"/>
        <v>3.9999913830637238E-2</v>
      </c>
      <c r="AX780" s="15">
        <f t="shared" ca="1" si="75"/>
        <v>1.8516420438152124E-2</v>
      </c>
      <c r="AZ780" s="14">
        <f t="shared" ca="1" si="78"/>
        <v>0.2426820074718383</v>
      </c>
    </row>
    <row r="781" spans="1:52" x14ac:dyDescent="0.2">
      <c r="A781" s="9" t="str">
        <f t="shared" si="72"/>
        <v>Saint Lucia</v>
      </c>
      <c r="B781" s="13">
        <f t="shared" si="73"/>
        <v>0.38979580000000003</v>
      </c>
      <c r="C781" s="12">
        <f t="shared" si="76"/>
        <v>-0.2798512892789275</v>
      </c>
      <c r="E781" s="15">
        <f t="shared" si="74"/>
        <v>427.98512892789273</v>
      </c>
      <c r="F781" s="11">
        <f t="shared" si="95"/>
        <v>4.201423525867626E-7</v>
      </c>
      <c r="G781" s="11">
        <f t="shared" si="95"/>
        <v>1.1871448421755292E-6</v>
      </c>
      <c r="H781" s="11">
        <f t="shared" si="95"/>
        <v>3.1511389352678234E-6</v>
      </c>
      <c r="I781" s="11">
        <f t="shared" si="95"/>
        <v>7.8575651143498121E-6</v>
      </c>
      <c r="J781" s="11">
        <f t="shared" si="95"/>
        <v>1.84062374474448E-5</v>
      </c>
      <c r="K781" s="11">
        <f t="shared" si="95"/>
        <v>4.0504068311321921E-5</v>
      </c>
      <c r="L781" s="11">
        <f t="shared" si="95"/>
        <v>8.3731499391847579E-5</v>
      </c>
      <c r="M781" s="11">
        <f t="shared" si="95"/>
        <v>1.6260566975348004E-4</v>
      </c>
      <c r="N781" s="11">
        <f t="shared" si="95"/>
        <v>2.9664640920800268E-4</v>
      </c>
      <c r="O781" s="11">
        <f t="shared" si="95"/>
        <v>5.08392461074937E-4</v>
      </c>
      <c r="P781" s="11">
        <f t="shared" si="96"/>
        <v>8.1849438182414241E-4</v>
      </c>
      <c r="Q781" s="11">
        <f t="shared" si="96"/>
        <v>1.2379095078259344E-3</v>
      </c>
      <c r="R781" s="11">
        <f t="shared" si="96"/>
        <v>1.7588090404845622E-3</v>
      </c>
      <c r="S781" s="11">
        <f t="shared" si="96"/>
        <v>2.347497156414777E-3</v>
      </c>
      <c r="T781" s="11">
        <f t="shared" si="96"/>
        <v>2.9433916623794821E-3</v>
      </c>
      <c r="U781" s="11">
        <f t="shared" si="96"/>
        <v>3.4669504177863306E-3</v>
      </c>
      <c r="V781" s="11">
        <f t="shared" si="96"/>
        <v>3.8362226122728078E-3</v>
      </c>
      <c r="W781" s="11">
        <f t="shared" si="96"/>
        <v>3.9876457136584428E-3</v>
      </c>
      <c r="X781" s="11">
        <f t="shared" si="96"/>
        <v>3.8939101486349355E-3</v>
      </c>
      <c r="Y781" s="11">
        <f t="shared" si="96"/>
        <v>3.5720035422783479E-3</v>
      </c>
      <c r="Z781" s="11">
        <f t="shared" si="97"/>
        <v>3.078182966670577E-3</v>
      </c>
      <c r="AA781" s="11">
        <f t="shared" si="97"/>
        <v>2.4919170138127519E-3</v>
      </c>
      <c r="AB781" s="11">
        <f t="shared" si="97"/>
        <v>1.8950877085379947E-3</v>
      </c>
      <c r="AC781" s="11">
        <f t="shared" si="97"/>
        <v>1.3538846027962084E-3</v>
      </c>
      <c r="AD781" s="11">
        <f t="shared" si="97"/>
        <v>9.0863733691154598E-4</v>
      </c>
      <c r="AE781" s="11">
        <f t="shared" si="97"/>
        <v>5.7287003019588806E-4</v>
      </c>
      <c r="AF781" s="11">
        <f t="shared" si="97"/>
        <v>3.3929559527776034E-4</v>
      </c>
      <c r="AG781" s="11">
        <f t="shared" si="97"/>
        <v>1.8878041462480754E-4</v>
      </c>
      <c r="AH781" s="11">
        <f t="shared" si="97"/>
        <v>9.8671616788654565E-5</v>
      </c>
      <c r="AI781" s="11">
        <f t="shared" si="97"/>
        <v>4.8448925319974188E-5</v>
      </c>
      <c r="AJ781" s="11">
        <f t="shared" si="98"/>
        <v>2.2347690428604254E-5</v>
      </c>
      <c r="AK781" s="11">
        <f t="shared" si="98"/>
        <v>9.6836200308861277E-6</v>
      </c>
      <c r="AL781" s="11">
        <f t="shared" si="98"/>
        <v>3.9418439594171874E-6</v>
      </c>
      <c r="AM781" s="11">
        <f t="shared" si="98"/>
        <v>1.5073625170418615E-6</v>
      </c>
      <c r="AN781" s="11">
        <f t="shared" si="98"/>
        <v>5.4149267951760758E-7</v>
      </c>
      <c r="AO781" s="11">
        <f t="shared" si="98"/>
        <v>1.8273597833934578E-7</v>
      </c>
      <c r="AP781" s="11">
        <f t="shared" si="98"/>
        <v>5.7931147429958803E-8</v>
      </c>
      <c r="AQ781" s="11">
        <f t="shared" si="98"/>
        <v>1.7252688983192305E-8</v>
      </c>
      <c r="AR781" s="11">
        <f t="shared" si="98"/>
        <v>4.8267860723606015E-9</v>
      </c>
      <c r="AS781" s="11">
        <f t="shared" si="98"/>
        <v>1.2685742842598111E-9</v>
      </c>
      <c r="AT781" s="11">
        <f t="shared" si="98"/>
        <v>3.1320620024284862E-10</v>
      </c>
      <c r="AV781" s="11">
        <f t="shared" si="77"/>
        <v>3.9999799068924119E-2</v>
      </c>
      <c r="AX781" s="15">
        <f t="shared" ca="1" si="75"/>
        <v>6.3190003919183002E-2</v>
      </c>
      <c r="AZ781" s="14">
        <f t="shared" ca="1" si="78"/>
        <v>0.91666265220835141</v>
      </c>
    </row>
    <row r="782" spans="1:52" x14ac:dyDescent="0.2">
      <c r="A782" s="9" t="str">
        <f t="shared" si="72"/>
        <v>Saint Pierre and Miquelon</v>
      </c>
      <c r="B782" s="13">
        <f t="shared" si="73"/>
        <v>4.8917299999999941E-2</v>
      </c>
      <c r="C782" s="12">
        <f t="shared" si="76"/>
        <v>-1.6554433437364804</v>
      </c>
      <c r="E782" s="15">
        <f t="shared" si="74"/>
        <v>565.5443343736481</v>
      </c>
      <c r="F782" s="11">
        <f t="shared" si="95"/>
        <v>4.5254748172735035E-10</v>
      </c>
      <c r="G782" s="11">
        <f t="shared" si="95"/>
        <v>1.8035343123100853E-9</v>
      </c>
      <c r="H782" s="11">
        <f t="shared" si="95"/>
        <v>6.7521372372909073E-9</v>
      </c>
      <c r="I782" s="11">
        <f t="shared" si="95"/>
        <v>2.374732561484396E-8</v>
      </c>
      <c r="J782" s="11">
        <f t="shared" si="95"/>
        <v>7.8459357697848766E-8</v>
      </c>
      <c r="K782" s="11">
        <f t="shared" si="95"/>
        <v>2.4351817741651877E-7</v>
      </c>
      <c r="L782" s="11">
        <f t="shared" si="95"/>
        <v>7.1002659441168469E-7</v>
      </c>
      <c r="M782" s="11">
        <f t="shared" si="95"/>
        <v>1.9447977424462374E-6</v>
      </c>
      <c r="N782" s="11">
        <f t="shared" si="95"/>
        <v>5.0041562600117132E-6</v>
      </c>
      <c r="O782" s="11">
        <f t="shared" si="95"/>
        <v>1.2096058491979725E-5</v>
      </c>
      <c r="P782" s="11">
        <f t="shared" si="96"/>
        <v>2.7467143018571276E-5</v>
      </c>
      <c r="Q782" s="11">
        <f t="shared" si="96"/>
        <v>5.8592185060083195E-5</v>
      </c>
      <c r="R782" s="11">
        <f t="shared" si="96"/>
        <v>1.1741470591436883E-4</v>
      </c>
      <c r="S782" s="11">
        <f t="shared" si="96"/>
        <v>2.2103542854071532E-4</v>
      </c>
      <c r="T782" s="11">
        <f t="shared" si="96"/>
        <v>3.9089298807666313E-4</v>
      </c>
      <c r="U782" s="11">
        <f t="shared" si="96"/>
        <v>6.4939727967424981E-4</v>
      </c>
      <c r="V782" s="11">
        <f t="shared" si="96"/>
        <v>1.0134904130637906E-3</v>
      </c>
      <c r="W782" s="11">
        <f t="shared" si="96"/>
        <v>1.4858857566508088E-3</v>
      </c>
      <c r="X782" s="11">
        <f t="shared" si="96"/>
        <v>2.0464813412166415E-3</v>
      </c>
      <c r="Y782" s="11">
        <f t="shared" si="96"/>
        <v>2.6478096086442835E-3</v>
      </c>
      <c r="Z782" s="11">
        <f t="shared" si="97"/>
        <v>3.2182687875789446E-3</v>
      </c>
      <c r="AA782" s="11">
        <f t="shared" si="97"/>
        <v>3.6746372021906229E-3</v>
      </c>
      <c r="AB782" s="11">
        <f t="shared" si="97"/>
        <v>3.9415152998115684E-3</v>
      </c>
      <c r="AC782" s="11">
        <f t="shared" si="97"/>
        <v>3.9716279720383909E-3</v>
      </c>
      <c r="AD782" s="11">
        <f t="shared" si="97"/>
        <v>3.759503553728004E-3</v>
      </c>
      <c r="AE782" s="11">
        <f t="shared" si="97"/>
        <v>3.3430974284670914E-3</v>
      </c>
      <c r="AF782" s="11">
        <f t="shared" si="97"/>
        <v>2.7926992101168879E-3</v>
      </c>
      <c r="AG782" s="11">
        <f t="shared" si="97"/>
        <v>2.1915727196192229E-3</v>
      </c>
      <c r="AH782" s="11">
        <f t="shared" si="97"/>
        <v>1.6156385391936771E-3</v>
      </c>
      <c r="AI782" s="11">
        <f t="shared" si="97"/>
        <v>1.1188944446089265E-3</v>
      </c>
      <c r="AJ782" s="11">
        <f t="shared" si="98"/>
        <v>7.2793168877119039E-4</v>
      </c>
      <c r="AK782" s="11">
        <f t="shared" si="98"/>
        <v>4.4488598934555357E-4</v>
      </c>
      <c r="AL782" s="11">
        <f t="shared" si="98"/>
        <v>2.5542501457946441E-4</v>
      </c>
      <c r="AM782" s="11">
        <f t="shared" si="98"/>
        <v>1.3776367504656073E-4</v>
      </c>
      <c r="AN782" s="11">
        <f t="shared" si="98"/>
        <v>6.9801154756785232E-5</v>
      </c>
      <c r="AO782" s="11">
        <f t="shared" si="98"/>
        <v>3.3223630651862733E-5</v>
      </c>
      <c r="AP782" s="11">
        <f t="shared" si="98"/>
        <v>1.4855530576279685E-5</v>
      </c>
      <c r="AQ782" s="11">
        <f t="shared" si="98"/>
        <v>6.2400179640248273E-6</v>
      </c>
      <c r="AR782" s="11">
        <f t="shared" si="98"/>
        <v>2.4622951361493334E-6</v>
      </c>
      <c r="AS782" s="11">
        <f t="shared" si="98"/>
        <v>9.1274816678176152E-7</v>
      </c>
      <c r="AT782" s="11">
        <f t="shared" si="98"/>
        <v>3.1784722665305547E-7</v>
      </c>
      <c r="AV782" s="11">
        <f t="shared" si="77"/>
        <v>3.9999851371603425E-2</v>
      </c>
      <c r="AX782" s="15">
        <f t="shared" ca="1" si="75"/>
        <v>3.9069284334587147E-3</v>
      </c>
      <c r="AZ782" s="14">
        <f t="shared" ca="1" si="78"/>
        <v>1.9566919981510202E-2</v>
      </c>
    </row>
    <row r="783" spans="1:52" x14ac:dyDescent="0.2">
      <c r="A783" s="9" t="str">
        <f t="shared" si="72"/>
        <v>Saint Vincent and the Grenadines</v>
      </c>
      <c r="B783" s="13">
        <f t="shared" si="73"/>
        <v>0.41533489999999995</v>
      </c>
      <c r="C783" s="12">
        <f t="shared" si="76"/>
        <v>-0.21384260417880693</v>
      </c>
      <c r="E783" s="15">
        <f t="shared" si="74"/>
        <v>421.38426041788068</v>
      </c>
      <c r="F783" s="11">
        <f t="shared" si="95"/>
        <v>5.5608567347139922E-7</v>
      </c>
      <c r="G783" s="11">
        <f t="shared" si="95"/>
        <v>1.5455467688203371E-6</v>
      </c>
      <c r="H783" s="11">
        <f t="shared" si="95"/>
        <v>4.035331257813894E-6</v>
      </c>
      <c r="I783" s="11">
        <f t="shared" si="95"/>
        <v>9.89766672985195E-6</v>
      </c>
      <c r="J783" s="11">
        <f t="shared" si="95"/>
        <v>2.2805681569318741E-5</v>
      </c>
      <c r="K783" s="11">
        <f t="shared" si="95"/>
        <v>4.9363947378392432E-5</v>
      </c>
      <c r="L783" s="11">
        <f t="shared" si="95"/>
        <v>1.0037678933849797E-4</v>
      </c>
      <c r="M783" s="11">
        <f t="shared" si="95"/>
        <v>1.9174026115760428E-4</v>
      </c>
      <c r="N783" s="11">
        <f t="shared" si="95"/>
        <v>3.440724689479554E-4</v>
      </c>
      <c r="O783" s="11">
        <f t="shared" si="95"/>
        <v>5.8002021232972465E-4</v>
      </c>
      <c r="P783" s="11">
        <f t="shared" si="96"/>
        <v>9.1852911522795865E-4</v>
      </c>
      <c r="Q783" s="11">
        <f t="shared" si="96"/>
        <v>1.3664675439591769E-3</v>
      </c>
      <c r="R783" s="11">
        <f t="shared" si="96"/>
        <v>1.9096875187578706E-3</v>
      </c>
      <c r="S783" s="11">
        <f t="shared" si="96"/>
        <v>2.5071590937477146E-3</v>
      </c>
      <c r="T783" s="11">
        <f t="shared" si="96"/>
        <v>3.0921323320641583E-3</v>
      </c>
      <c r="U783" s="11">
        <f t="shared" si="96"/>
        <v>3.5825383270205865E-3</v>
      </c>
      <c r="V783" s="11">
        <f t="shared" si="96"/>
        <v>3.8992422138238994E-3</v>
      </c>
      <c r="W783" s="11">
        <f t="shared" si="96"/>
        <v>3.9868158557022707E-3</v>
      </c>
      <c r="X783" s="11">
        <f t="shared" si="96"/>
        <v>3.8293823818933317E-3</v>
      </c>
      <c r="Y783" s="11">
        <f t="shared" si="96"/>
        <v>3.4553169279440219E-3</v>
      </c>
      <c r="Z783" s="11">
        <f t="shared" si="97"/>
        <v>2.9288938738301121E-3</v>
      </c>
      <c r="AA783" s="11">
        <f t="shared" si="97"/>
        <v>2.3322547075883154E-3</v>
      </c>
      <c r="AB783" s="11">
        <f t="shared" si="97"/>
        <v>1.7446363462577908E-3</v>
      </c>
      <c r="AC783" s="11">
        <f t="shared" si="97"/>
        <v>1.2259999385863247E-3</v>
      </c>
      <c r="AD783" s="11">
        <f t="shared" si="97"/>
        <v>8.0934292717642581E-4</v>
      </c>
      <c r="AE783" s="11">
        <f t="shared" si="97"/>
        <v>5.0191629787706528E-4</v>
      </c>
      <c r="AF783" s="11">
        <f t="shared" si="97"/>
        <v>2.9240622574822235E-4</v>
      </c>
      <c r="AG783" s="11">
        <f t="shared" si="97"/>
        <v>1.6002893947259661E-4</v>
      </c>
      <c r="AH783" s="11">
        <f t="shared" si="97"/>
        <v>8.227483765492774E-5</v>
      </c>
      <c r="AI783" s="11">
        <f t="shared" si="97"/>
        <v>3.973673094514183E-5</v>
      </c>
      <c r="AJ783" s="11">
        <f t="shared" si="98"/>
        <v>1.8029091067526634E-5</v>
      </c>
      <c r="AK783" s="11">
        <f t="shared" si="98"/>
        <v>7.6844382298997778E-6</v>
      </c>
      <c r="AL783" s="11">
        <f t="shared" si="98"/>
        <v>3.0768548596896055E-6</v>
      </c>
      <c r="AM783" s="11">
        <f t="shared" si="98"/>
        <v>1.1573334128658146E-6</v>
      </c>
      <c r="AN783" s="11">
        <f t="shared" si="98"/>
        <v>4.0894656798180712E-7</v>
      </c>
      <c r="AO783" s="11">
        <f t="shared" si="98"/>
        <v>1.3574731205551591E-7</v>
      </c>
      <c r="AP783" s="11">
        <f t="shared" si="98"/>
        <v>4.2330412907199228E-8</v>
      </c>
      <c r="AQ783" s="11">
        <f t="shared" si="98"/>
        <v>1.2400247846241924E-8</v>
      </c>
      <c r="AR783" s="11">
        <f t="shared" si="98"/>
        <v>3.4124384067907469E-9</v>
      </c>
      <c r="AS783" s="11">
        <f t="shared" si="98"/>
        <v>8.8217728665255017E-10</v>
      </c>
      <c r="AT783" s="11">
        <f t="shared" si="98"/>
        <v>2.1424145901895482E-10</v>
      </c>
      <c r="AV783" s="11">
        <f t="shared" si="77"/>
        <v>3.9999727777397298E-2</v>
      </c>
      <c r="AX783" s="15">
        <f t="shared" ca="1" si="75"/>
        <v>4.2662739958302436E-2</v>
      </c>
      <c r="AZ783" s="14">
        <f t="shared" ca="1" si="78"/>
        <v>0.63988955766579869</v>
      </c>
    </row>
    <row r="784" spans="1:52" x14ac:dyDescent="0.2">
      <c r="A784" s="9" t="str">
        <f t="shared" si="72"/>
        <v>Samoa</v>
      </c>
      <c r="B784" s="13">
        <f t="shared" si="73"/>
        <v>0.28843450000000004</v>
      </c>
      <c r="C784" s="12">
        <f t="shared" si="76"/>
        <v>-0.55796395194105364</v>
      </c>
      <c r="E784" s="15">
        <f t="shared" si="74"/>
        <v>455.79639519410534</v>
      </c>
      <c r="F784" s="11">
        <f t="shared" si="95"/>
        <v>1.2293299171956404E-7</v>
      </c>
      <c r="G784" s="11">
        <f t="shared" si="95"/>
        <v>3.7236718061984498E-7</v>
      </c>
      <c r="H784" s="11">
        <f t="shared" si="95"/>
        <v>1.0595731317765217E-6</v>
      </c>
      <c r="I784" s="11">
        <f t="shared" si="95"/>
        <v>2.832351000852024E-6</v>
      </c>
      <c r="J784" s="11">
        <f t="shared" si="95"/>
        <v>7.1124594422441599E-6</v>
      </c>
      <c r="K784" s="11">
        <f t="shared" si="95"/>
        <v>1.6778345306146484E-5</v>
      </c>
      <c r="L784" s="11">
        <f t="shared" si="95"/>
        <v>3.7182197060586427E-5</v>
      </c>
      <c r="M784" s="11">
        <f t="shared" si="95"/>
        <v>7.74065235837144E-5</v>
      </c>
      <c r="N784" s="11">
        <f t="shared" si="95"/>
        <v>1.5138284857083454E-4</v>
      </c>
      <c r="O784" s="11">
        <f t="shared" si="95"/>
        <v>2.7812010062689638E-4</v>
      </c>
      <c r="P784" s="11">
        <f t="shared" si="96"/>
        <v>4.8000380215513258E-4</v>
      </c>
      <c r="Q784" s="11">
        <f t="shared" si="96"/>
        <v>7.7824004133595487E-4</v>
      </c>
      <c r="R784" s="11">
        <f t="shared" si="96"/>
        <v>1.1853294134803313E-3</v>
      </c>
      <c r="S784" s="11">
        <f t="shared" si="96"/>
        <v>1.6959816368816432E-3</v>
      </c>
      <c r="T784" s="11">
        <f t="shared" si="96"/>
        <v>2.2796061754614049E-3</v>
      </c>
      <c r="U784" s="11">
        <f t="shared" si="96"/>
        <v>2.8784261986169752E-3</v>
      </c>
      <c r="V784" s="11">
        <f t="shared" si="96"/>
        <v>3.4143415863682513E-3</v>
      </c>
      <c r="W784" s="11">
        <f t="shared" si="96"/>
        <v>3.8046563122628857E-3</v>
      </c>
      <c r="X784" s="11">
        <f t="shared" si="96"/>
        <v>3.9827265594193847E-3</v>
      </c>
      <c r="Y784" s="11">
        <f t="shared" si="96"/>
        <v>3.9165361889685873E-3</v>
      </c>
      <c r="Z784" s="11">
        <f t="shared" si="97"/>
        <v>3.6180985517709993E-3</v>
      </c>
      <c r="AA784" s="11">
        <f t="shared" si="97"/>
        <v>3.139895797571885E-3</v>
      </c>
      <c r="AB784" s="11">
        <f t="shared" si="97"/>
        <v>2.5598037665655981E-3</v>
      </c>
      <c r="AC784" s="11">
        <f t="shared" si="97"/>
        <v>1.9604451991116086E-3</v>
      </c>
      <c r="AD784" s="11">
        <f t="shared" si="97"/>
        <v>1.4104553250647066E-3</v>
      </c>
      <c r="AE784" s="11">
        <f t="shared" si="97"/>
        <v>9.5328016709200422E-4</v>
      </c>
      <c r="AF784" s="11">
        <f t="shared" si="97"/>
        <v>6.0525498544852351E-4</v>
      </c>
      <c r="AG784" s="11">
        <f t="shared" si="97"/>
        <v>3.6100464337203355E-4</v>
      </c>
      <c r="AH784" s="11">
        <f t="shared" si="97"/>
        <v>2.0227573852111335E-4</v>
      </c>
      <c r="AI784" s="11">
        <f t="shared" si="97"/>
        <v>1.0647101587989564E-4</v>
      </c>
      <c r="AJ784" s="11">
        <f t="shared" si="98"/>
        <v>5.2647238377351982E-5</v>
      </c>
      <c r="AK784" s="11">
        <f t="shared" si="98"/>
        <v>2.4455491030181317E-5</v>
      </c>
      <c r="AL784" s="11">
        <f t="shared" si="98"/>
        <v>1.0671704085866714E-5</v>
      </c>
      <c r="AM784" s="11">
        <f t="shared" si="98"/>
        <v>4.3746947619922701E-6</v>
      </c>
      <c r="AN784" s="11">
        <f t="shared" si="98"/>
        <v>1.6846835410051333E-6</v>
      </c>
      <c r="AO784" s="11">
        <f t="shared" si="98"/>
        <v>6.0946041713689951E-7</v>
      </c>
      <c r="AP784" s="11">
        <f t="shared" si="98"/>
        <v>2.0712344985731048E-7</v>
      </c>
      <c r="AQ784" s="11">
        <f t="shared" si="98"/>
        <v>6.6125601041480383E-8</v>
      </c>
      <c r="AR784" s="11">
        <f t="shared" si="98"/>
        <v>1.9832003428233401E-8</v>
      </c>
      <c r="AS784" s="11">
        <f t="shared" si="98"/>
        <v>5.5875335007510886E-9</v>
      </c>
      <c r="AT784" s="11">
        <f t="shared" si="98"/>
        <v>1.4788709774291457E-9</v>
      </c>
      <c r="AV784" s="11">
        <f t="shared" si="77"/>
        <v>3.9999946223916637E-2</v>
      </c>
      <c r="AX784" s="15">
        <f t="shared" ca="1" si="75"/>
        <v>0.11449042390964781</v>
      </c>
      <c r="AZ784" s="14">
        <f t="shared" ca="1" si="78"/>
        <v>1.4104764184107583</v>
      </c>
    </row>
    <row r="785" spans="1:52" x14ac:dyDescent="0.2">
      <c r="A785" s="9" t="str">
        <f t="shared" si="72"/>
        <v>San Marino</v>
      </c>
      <c r="B785" s="13">
        <f t="shared" si="73"/>
        <v>1.2896800000000042E-2</v>
      </c>
      <c r="C785" s="12">
        <f t="shared" si="76"/>
        <v>-2.2293052736671055</v>
      </c>
      <c r="E785" s="15">
        <f t="shared" si="74"/>
        <v>622.93052736671052</v>
      </c>
      <c r="F785" s="11">
        <f t="shared" si="95"/>
        <v>1.4951181106082195E-11</v>
      </c>
      <c r="G785" s="11">
        <f t="shared" si="95"/>
        <v>6.8776809636663877E-11</v>
      </c>
      <c r="H785" s="11">
        <f t="shared" si="95"/>
        <v>2.9721118219907846E-10</v>
      </c>
      <c r="I785" s="11">
        <f t="shared" si="95"/>
        <v>1.2065487081755727E-9</v>
      </c>
      <c r="J785" s="11">
        <f t="shared" si="95"/>
        <v>4.6013065471390398E-9</v>
      </c>
      <c r="K785" s="11">
        <f t="shared" si="95"/>
        <v>1.6484435184870083E-8</v>
      </c>
      <c r="L785" s="11">
        <f t="shared" si="95"/>
        <v>5.5478354295607493E-8</v>
      </c>
      <c r="M785" s="11">
        <f t="shared" si="95"/>
        <v>1.7540002989949237E-7</v>
      </c>
      <c r="N785" s="11">
        <f t="shared" si="95"/>
        <v>5.2094557244458398E-7</v>
      </c>
      <c r="O785" s="11">
        <f t="shared" si="95"/>
        <v>1.4534886151240027E-6</v>
      </c>
      <c r="P785" s="11">
        <f t="shared" si="96"/>
        <v>3.8096713541730134E-6</v>
      </c>
      <c r="Q785" s="11">
        <f t="shared" si="96"/>
        <v>9.3803703491230526E-6</v>
      </c>
      <c r="R785" s="11">
        <f t="shared" si="96"/>
        <v>2.1697467821940494E-5</v>
      </c>
      <c r="S785" s="11">
        <f t="shared" si="96"/>
        <v>4.714707079548017E-5</v>
      </c>
      <c r="T785" s="11">
        <f t="shared" si="96"/>
        <v>9.6240301103821103E-5</v>
      </c>
      <c r="U785" s="11">
        <f t="shared" si="96"/>
        <v>1.8455075467793509E-4</v>
      </c>
      <c r="V785" s="11">
        <f t="shared" si="96"/>
        <v>3.3245377809066999E-4</v>
      </c>
      <c r="W785" s="11">
        <f t="shared" si="96"/>
        <v>5.6260464683220094E-4</v>
      </c>
      <c r="X785" s="11">
        <f t="shared" si="96"/>
        <v>8.9440033236289789E-4</v>
      </c>
      <c r="Y785" s="11">
        <f t="shared" si="96"/>
        <v>1.3357253978273614E-3</v>
      </c>
      <c r="Z785" s="11">
        <f t="shared" si="97"/>
        <v>1.8739543649831086E-3</v>
      </c>
      <c r="AA785" s="11">
        <f t="shared" si="97"/>
        <v>2.469775239321269E-3</v>
      </c>
      <c r="AB785" s="11">
        <f t="shared" si="97"/>
        <v>3.0578237455777518E-3</v>
      </c>
      <c r="AC785" s="11">
        <f t="shared" si="97"/>
        <v>3.5565102139817543E-3</v>
      </c>
      <c r="AD785" s="11">
        <f t="shared" si="97"/>
        <v>3.8859057833947799E-3</v>
      </c>
      <c r="AE785" s="11">
        <f t="shared" si="97"/>
        <v>3.9885686170344735E-3</v>
      </c>
      <c r="AF785" s="11">
        <f t="shared" si="97"/>
        <v>3.8459042172956414E-3</v>
      </c>
      <c r="AG785" s="11">
        <f t="shared" si="97"/>
        <v>3.4836655582674765E-3</v>
      </c>
      <c r="AH785" s="11">
        <f t="shared" si="97"/>
        <v>2.964360657027789E-3</v>
      </c>
      <c r="AI785" s="11">
        <f t="shared" si="97"/>
        <v>2.3696391771009474E-3</v>
      </c>
      <c r="AJ785" s="11">
        <f t="shared" si="98"/>
        <v>1.7794672398064723E-3</v>
      </c>
      <c r="AK785" s="11">
        <f t="shared" si="98"/>
        <v>1.2553197668613656E-3</v>
      </c>
      <c r="AL785" s="11">
        <f t="shared" si="98"/>
        <v>8.3190806160769347E-4</v>
      </c>
      <c r="AM785" s="11">
        <f t="shared" si="98"/>
        <v>5.1790832625556963E-4</v>
      </c>
      <c r="AN785" s="11">
        <f t="shared" si="98"/>
        <v>3.0289147367895512E-4</v>
      </c>
      <c r="AO785" s="11">
        <f t="shared" si="98"/>
        <v>1.6640937835248054E-4</v>
      </c>
      <c r="AP785" s="11">
        <f t="shared" si="98"/>
        <v>8.5886547096344597E-5</v>
      </c>
      <c r="AQ785" s="11">
        <f t="shared" si="98"/>
        <v>4.1641760583791434E-5</v>
      </c>
      <c r="AR785" s="11">
        <f t="shared" si="98"/>
        <v>1.8966605781420667E-5</v>
      </c>
      <c r="AS785" s="11">
        <f t="shared" si="98"/>
        <v>8.1153405108463899E-6</v>
      </c>
      <c r="AT785" s="11">
        <f t="shared" si="98"/>
        <v>3.2619738224745815E-6</v>
      </c>
      <c r="AV785" s="11">
        <f t="shared" si="77"/>
        <v>3.9998121825359383E-2</v>
      </c>
      <c r="AX785" s="15">
        <f t="shared" ca="1" si="75"/>
        <v>2.1058435426012834E-3</v>
      </c>
      <c r="AZ785" s="14">
        <f t="shared" ca="1" si="78"/>
        <v>1.0317439990250562E-2</v>
      </c>
    </row>
    <row r="786" spans="1:52" x14ac:dyDescent="0.2">
      <c r="A786" s="9" t="str">
        <f t="shared" si="72"/>
        <v>Sao Tome and Principe</v>
      </c>
      <c r="B786" s="13">
        <f t="shared" si="73"/>
        <v>0.81776080000000007</v>
      </c>
      <c r="C786" s="12">
        <f t="shared" si="76"/>
        <v>0.90686460611241027</v>
      </c>
      <c r="E786" s="15">
        <f t="shared" si="74"/>
        <v>309.31353938875895</v>
      </c>
      <c r="F786" s="11">
        <f t="shared" si="95"/>
        <v>3.337004216462877E-5</v>
      </c>
      <c r="G786" s="11">
        <f t="shared" si="95"/>
        <v>7.0083851573353486E-5</v>
      </c>
      <c r="H786" s="11">
        <f t="shared" si="95"/>
        <v>1.3827248305486609E-4</v>
      </c>
      <c r="I786" s="11">
        <f t="shared" si="95"/>
        <v>2.562773103443184E-4</v>
      </c>
      <c r="J786" s="11">
        <f t="shared" si="95"/>
        <v>4.4621189950977674E-4</v>
      </c>
      <c r="K786" s="11">
        <f t="shared" si="95"/>
        <v>7.2984180025016806E-4</v>
      </c>
      <c r="L786" s="11">
        <f t="shared" si="95"/>
        <v>1.121431919370746E-3</v>
      </c>
      <c r="M786" s="11">
        <f t="shared" si="95"/>
        <v>1.6187272893669455E-3</v>
      </c>
      <c r="N786" s="11">
        <f t="shared" si="95"/>
        <v>2.1949824808471983E-3</v>
      </c>
      <c r="O786" s="11">
        <f t="shared" si="95"/>
        <v>2.7960505778741283E-3</v>
      </c>
      <c r="P786" s="11">
        <f t="shared" si="96"/>
        <v>3.3459202305831616E-3</v>
      </c>
      <c r="Q786" s="11">
        <f t="shared" si="96"/>
        <v>3.7613412548922393E-3</v>
      </c>
      <c r="R786" s="11">
        <f t="shared" si="96"/>
        <v>3.9721577424101148E-3</v>
      </c>
      <c r="S786" s="11">
        <f t="shared" si="96"/>
        <v>3.9406406336442998E-3</v>
      </c>
      <c r="T786" s="11">
        <f t="shared" si="96"/>
        <v>3.6725166249676096E-3</v>
      </c>
      <c r="U786" s="11">
        <f t="shared" si="96"/>
        <v>3.215268935446589E-3</v>
      </c>
      <c r="V786" s="11">
        <f t="shared" si="96"/>
        <v>2.644401735791019E-3</v>
      </c>
      <c r="W786" s="11">
        <f t="shared" si="96"/>
        <v>2.0431213282118784E-3</v>
      </c>
      <c r="X786" s="11">
        <f t="shared" si="96"/>
        <v>1.482919158931624E-3</v>
      </c>
      <c r="Y786" s="11">
        <f t="shared" si="96"/>
        <v>1.0111076350270665E-3</v>
      </c>
      <c r="Z786" s="11">
        <f t="shared" si="97"/>
        <v>6.4764034929231892E-4</v>
      </c>
      <c r="AA786" s="11">
        <f t="shared" si="97"/>
        <v>3.8969694549529141E-4</v>
      </c>
      <c r="AB786" s="11">
        <f t="shared" si="97"/>
        <v>2.2028082787963843E-4</v>
      </c>
      <c r="AC786" s="11">
        <f t="shared" si="97"/>
        <v>1.1697229023682438E-4</v>
      </c>
      <c r="AD786" s="11">
        <f t="shared" si="97"/>
        <v>5.8350674582672005E-5</v>
      </c>
      <c r="AE786" s="11">
        <f t="shared" si="97"/>
        <v>2.73442089564178E-5</v>
      </c>
      <c r="AF786" s="11">
        <f t="shared" si="97"/>
        <v>1.2037642518301657E-5</v>
      </c>
      <c r="AG786" s="11">
        <f t="shared" si="97"/>
        <v>4.9782203366681363E-6</v>
      </c>
      <c r="AH786" s="11">
        <f t="shared" si="97"/>
        <v>1.9340307827433414E-6</v>
      </c>
      <c r="AI786" s="11">
        <f t="shared" si="97"/>
        <v>7.0584484071302535E-7</v>
      </c>
      <c r="AJ786" s="11">
        <f t="shared" si="98"/>
        <v>2.4199795832571554E-7</v>
      </c>
      <c r="AK786" s="11">
        <f t="shared" si="98"/>
        <v>7.7941857956787382E-8</v>
      </c>
      <c r="AL786" s="11">
        <f t="shared" si="98"/>
        <v>2.358231310594787E-8</v>
      </c>
      <c r="AM786" s="11">
        <f t="shared" si="98"/>
        <v>6.7028367671155421E-9</v>
      </c>
      <c r="AN786" s="11">
        <f t="shared" si="98"/>
        <v>1.789729844027626E-9</v>
      </c>
      <c r="AO786" s="11">
        <f t="shared" si="98"/>
        <v>4.4892409086681519E-10</v>
      </c>
      <c r="AP786" s="11">
        <f t="shared" si="98"/>
        <v>1.0578277079806679E-10</v>
      </c>
      <c r="AQ786" s="11">
        <f t="shared" si="98"/>
        <v>2.3416045856682639E-11</v>
      </c>
      <c r="AR786" s="11">
        <f t="shared" si="98"/>
        <v>4.8693251578430509E-12</v>
      </c>
      <c r="AS786" s="11">
        <f t="shared" si="98"/>
        <v>9.5121915572983888E-13</v>
      </c>
      <c r="AT786" s="11">
        <f t="shared" si="98"/>
        <v>1.7456171245055114E-13</v>
      </c>
      <c r="AV786" s="11">
        <f t="shared" si="77"/>
        <v>3.9974938567997345E-2</v>
      </c>
      <c r="AX786" s="15">
        <f t="shared" ca="1" si="75"/>
        <v>0.23182115376420798</v>
      </c>
      <c r="AZ786" s="14">
        <f t="shared" ca="1" si="78"/>
        <v>4.5542981008118266</v>
      </c>
    </row>
    <row r="787" spans="1:52" x14ac:dyDescent="0.2">
      <c r="A787" s="9" t="str">
        <f t="shared" si="72"/>
        <v>Saudi Arabia</v>
      </c>
      <c r="B787" s="13">
        <f t="shared" si="73"/>
        <v>0.35370320000000011</v>
      </c>
      <c r="C787" s="12">
        <f t="shared" si="76"/>
        <v>-0.37534164240186596</v>
      </c>
      <c r="E787" s="15">
        <f t="shared" si="74"/>
        <v>437.53416424018661</v>
      </c>
      <c r="F787" s="11">
        <f t="shared" si="95"/>
        <v>2.7792460555968064E-7</v>
      </c>
      <c r="G787" s="11">
        <f t="shared" si="95"/>
        <v>8.0427020170041364E-7</v>
      </c>
      <c r="H787" s="11">
        <f t="shared" si="95"/>
        <v>2.186419809907457E-6</v>
      </c>
      <c r="I787" s="11">
        <f t="shared" si="95"/>
        <v>5.5836954638961581E-6</v>
      </c>
      <c r="J787" s="11">
        <f t="shared" si="95"/>
        <v>1.339573318613241E-5</v>
      </c>
      <c r="K787" s="11">
        <f t="shared" si="95"/>
        <v>3.0190329199205365E-5</v>
      </c>
      <c r="L787" s="11">
        <f t="shared" si="95"/>
        <v>6.3918386490896125E-5</v>
      </c>
      <c r="M787" s="11">
        <f t="shared" si="95"/>
        <v>1.271277478032802E-4</v>
      </c>
      <c r="N787" s="11">
        <f t="shared" si="95"/>
        <v>2.3752618729887642E-4</v>
      </c>
      <c r="O787" s="11">
        <f t="shared" si="95"/>
        <v>4.1690704792960061E-4</v>
      </c>
      <c r="P787" s="11">
        <f t="shared" si="96"/>
        <v>6.8742222846434643E-4</v>
      </c>
      <c r="Q787" s="11">
        <f t="shared" si="96"/>
        <v>1.0647913159821444E-3</v>
      </c>
      <c r="R787" s="11">
        <f t="shared" si="96"/>
        <v>1.5493945521818646E-3</v>
      </c>
      <c r="S787" s="11">
        <f t="shared" si="96"/>
        <v>2.1179521476098633E-3</v>
      </c>
      <c r="T787" s="11">
        <f t="shared" si="96"/>
        <v>2.7197366732819102E-3</v>
      </c>
      <c r="U787" s="11">
        <f t="shared" si="96"/>
        <v>3.2809088582011555E-3</v>
      </c>
      <c r="V787" s="11">
        <f t="shared" si="96"/>
        <v>3.7180743467251838E-3</v>
      </c>
      <c r="W787" s="11">
        <f t="shared" si="96"/>
        <v>3.9582075983842545E-3</v>
      </c>
      <c r="X787" s="11">
        <f t="shared" si="96"/>
        <v>3.9585456857099193E-3</v>
      </c>
      <c r="Y787" s="11">
        <f t="shared" si="96"/>
        <v>3.7190271576778033E-3</v>
      </c>
      <c r="Z787" s="11">
        <f t="shared" si="97"/>
        <v>3.2823102793986965E-3</v>
      </c>
      <c r="AA787" s="11">
        <f t="shared" si="97"/>
        <v>2.7213632198652108E-3</v>
      </c>
      <c r="AB787" s="11">
        <f t="shared" si="97"/>
        <v>2.1195808335935607E-3</v>
      </c>
      <c r="AC787" s="11">
        <f t="shared" si="97"/>
        <v>1.5508509181244062E-3</v>
      </c>
      <c r="AD787" s="11">
        <f t="shared" si="97"/>
        <v>1.0659742506428549E-3</v>
      </c>
      <c r="AE787" s="11">
        <f t="shared" si="97"/>
        <v>6.8830349004151781E-4</v>
      </c>
      <c r="AF787" s="11">
        <f t="shared" si="97"/>
        <v>4.1751282839593701E-4</v>
      </c>
      <c r="AG787" s="11">
        <f t="shared" si="97"/>
        <v>2.3791195806027455E-4</v>
      </c>
      <c r="AH787" s="11">
        <f t="shared" si="97"/>
        <v>1.2735597161858575E-4</v>
      </c>
      <c r="AI787" s="11">
        <f t="shared" si="97"/>
        <v>6.4044073982217839E-5</v>
      </c>
      <c r="AJ787" s="11">
        <f t="shared" si="98"/>
        <v>3.0254862426086555E-5</v>
      </c>
      <c r="AK787" s="11">
        <f t="shared" si="98"/>
        <v>1.3426660548616613E-5</v>
      </c>
      <c r="AL787" s="11">
        <f t="shared" si="98"/>
        <v>5.5975429029181729E-6</v>
      </c>
      <c r="AM787" s="11">
        <f t="shared" si="98"/>
        <v>2.192216526881602E-6</v>
      </c>
      <c r="AN787" s="11">
        <f t="shared" si="98"/>
        <v>8.0654027498343247E-7</v>
      </c>
      <c r="AO787" s="11">
        <f t="shared" si="98"/>
        <v>2.7875666837286208E-7</v>
      </c>
      <c r="AP787" s="11">
        <f t="shared" si="98"/>
        <v>9.0506770087309765E-8</v>
      </c>
      <c r="AQ787" s="11">
        <f t="shared" si="98"/>
        <v>2.7605363018267193E-8</v>
      </c>
      <c r="AR787" s="11">
        <f t="shared" si="98"/>
        <v>7.9097444709753612E-9</v>
      </c>
      <c r="AS787" s="11">
        <f t="shared" si="98"/>
        <v>2.1290606803295076E-9</v>
      </c>
      <c r="AT787" s="11">
        <f t="shared" si="98"/>
        <v>5.3835682127406855E-10</v>
      </c>
      <c r="AV787" s="11">
        <f t="shared" si="77"/>
        <v>3.9999871398573708E-2</v>
      </c>
      <c r="AX787" s="15">
        <f t="shared" ca="1" si="75"/>
        <v>15.461429496305909</v>
      </c>
      <c r="AZ787" s="14">
        <f t="shared" ca="1" si="78"/>
        <v>212.9308639345075</v>
      </c>
    </row>
    <row r="788" spans="1:52" x14ac:dyDescent="0.2">
      <c r="A788" s="9" t="str">
        <f t="shared" si="72"/>
        <v>Senegal</v>
      </c>
      <c r="B788" s="13">
        <f t="shared" si="73"/>
        <v>0.92025548999999995</v>
      </c>
      <c r="C788" s="12">
        <f t="shared" si="76"/>
        <v>1.4067921870706859</v>
      </c>
      <c r="E788" s="15">
        <f t="shared" si="74"/>
        <v>259.32078129293143</v>
      </c>
      <c r="F788" s="11">
        <f t="shared" ref="F788:O797" si="99">_xlfn.NORM.DIST(F$607,$E788,$B$37+$B$38*$E788,FALSE)</f>
        <v>1.3824651861163133E-4</v>
      </c>
      <c r="G788" s="11">
        <f t="shared" si="99"/>
        <v>2.5623382627499284E-4</v>
      </c>
      <c r="H788" s="11">
        <f t="shared" si="99"/>
        <v>4.461442653903611E-4</v>
      </c>
      <c r="I788" s="11">
        <f t="shared" si="99"/>
        <v>7.2974438694181382E-4</v>
      </c>
      <c r="J788" s="11">
        <f t="shared" si="99"/>
        <v>1.1213025405492989E-3</v>
      </c>
      <c r="K788" s="11">
        <f t="shared" si="99"/>
        <v>1.6185698414781003E-3</v>
      </c>
      <c r="L788" s="11">
        <f t="shared" si="99"/>
        <v>2.194808718776569E-3</v>
      </c>
      <c r="M788" s="11">
        <f t="shared" si="99"/>
        <v>2.7958798515422688E-3</v>
      </c>
      <c r="N788" s="11">
        <f t="shared" si="99"/>
        <v>3.3457765032455745E-3</v>
      </c>
      <c r="O788" s="11">
        <f t="shared" si="99"/>
        <v>3.7612477786041244E-3</v>
      </c>
      <c r="P788" s="11">
        <f t="shared" ref="P788:Y797" si="100">_xlfn.NORM.DIST(P$607,$E788,$B$37+$B$38*$E788,FALSE)</f>
        <v>3.9721309407703964E-3</v>
      </c>
      <c r="Q788" s="11">
        <f t="shared" si="100"/>
        <v>3.9406853891814139E-3</v>
      </c>
      <c r="R788" s="11">
        <f t="shared" si="100"/>
        <v>3.6726248266966853E-3</v>
      </c>
      <c r="S788" s="11">
        <f t="shared" si="100"/>
        <v>3.2154218794055492E-3</v>
      </c>
      <c r="T788" s="11">
        <f t="shared" si="100"/>
        <v>2.644575403701522E-3</v>
      </c>
      <c r="U788" s="11">
        <f t="shared" si="100"/>
        <v>2.0432925007395396E-3</v>
      </c>
      <c r="V788" s="11">
        <f t="shared" si="100"/>
        <v>1.4830702481586188E-3</v>
      </c>
      <c r="W788" s="11">
        <f t="shared" si="100"/>
        <v>1.0112289609902692E-3</v>
      </c>
      <c r="X788" s="11">
        <f t="shared" si="100"/>
        <v>6.4772978856714864E-4</v>
      </c>
      <c r="Y788" s="11">
        <f t="shared" si="100"/>
        <v>3.8975781913732889E-4</v>
      </c>
      <c r="Z788" s="11">
        <f t="shared" ref="Z788:AI797" si="101">_xlfn.NORM.DIST(Z$607,$E788,$B$37+$B$38*$E788,FALSE)</f>
        <v>2.2031922621965471E-4</v>
      </c>
      <c r="AA788" s="11">
        <f t="shared" si="101"/>
        <v>1.1699479845168648E-4</v>
      </c>
      <c r="AB788" s="11">
        <f t="shared" si="101"/>
        <v>5.8362959260221808E-5</v>
      </c>
      <c r="AC788" s="11">
        <f t="shared" si="101"/>
        <v>2.7350460953352227E-5</v>
      </c>
      <c r="AD788" s="11">
        <f t="shared" si="101"/>
        <v>1.2040612802807191E-5</v>
      </c>
      <c r="AE788" s="11">
        <f t="shared" si="101"/>
        <v>4.9795388635126349E-6</v>
      </c>
      <c r="AF788" s="11">
        <f t="shared" si="101"/>
        <v>1.9345780531068752E-6</v>
      </c>
      <c r="AG788" s="11">
        <f t="shared" si="101"/>
        <v>7.0605735566187737E-7</v>
      </c>
      <c r="AH788" s="11">
        <f t="shared" si="101"/>
        <v>2.4207520146517103E-7</v>
      </c>
      <c r="AI788" s="11">
        <f t="shared" si="101"/>
        <v>7.7968147739458258E-8</v>
      </c>
      <c r="AJ788" s="11">
        <f t="shared" ref="AJ788:AT797" si="102">_xlfn.NORM.DIST(AJ$607,$E788,$B$37+$B$38*$E788,FALSE)</f>
        <v>2.3590694518344099E-8</v>
      </c>
      <c r="AK788" s="11">
        <f t="shared" si="102"/>
        <v>6.7053404262078815E-9</v>
      </c>
      <c r="AL788" s="11">
        <f t="shared" si="102"/>
        <v>1.7904307630850609E-9</v>
      </c>
      <c r="AM788" s="11">
        <f t="shared" si="102"/>
        <v>4.4910803572393198E-10</v>
      </c>
      <c r="AN788" s="11">
        <f t="shared" si="102"/>
        <v>1.0582803084062201E-10</v>
      </c>
      <c r="AO788" s="11">
        <f t="shared" si="102"/>
        <v>2.3426488734726702E-11</v>
      </c>
      <c r="AP788" s="11">
        <f t="shared" si="102"/>
        <v>4.8715849338694519E-12</v>
      </c>
      <c r="AQ788" s="11">
        <f t="shared" si="102"/>
        <v>9.5167783108903926E-13</v>
      </c>
      <c r="AR788" s="11">
        <f t="shared" si="102"/>
        <v>1.7464904759680697E-13</v>
      </c>
      <c r="AS788" s="11">
        <f t="shared" si="102"/>
        <v>3.0109190918023119E-14</v>
      </c>
      <c r="AT788" s="11">
        <f t="shared" si="102"/>
        <v>4.8762789779503262E-15</v>
      </c>
      <c r="AV788" s="11">
        <f t="shared" si="77"/>
        <v>3.9871512934933587E-2</v>
      </c>
      <c r="AX788" s="15">
        <f t="shared" ca="1" si="75"/>
        <v>20.999199594395961</v>
      </c>
      <c r="AZ788" s="14">
        <f t="shared" ca="1" si="78"/>
        <v>403.9334833777624</v>
      </c>
    </row>
    <row r="789" spans="1:52" x14ac:dyDescent="0.2">
      <c r="A789" s="9" t="str">
        <f t="shared" si="72"/>
        <v>Serbia</v>
      </c>
      <c r="B789" s="13">
        <f t="shared" si="73"/>
        <v>8.5050599999999976E-2</v>
      </c>
      <c r="C789" s="12">
        <f t="shared" si="76"/>
        <v>-1.3718787070854461</v>
      </c>
      <c r="E789" s="15">
        <f t="shared" si="74"/>
        <v>537.18787070854455</v>
      </c>
      <c r="F789" s="11">
        <f t="shared" si="99"/>
        <v>2.1610985836323848E-9</v>
      </c>
      <c r="G789" s="11">
        <f t="shared" si="99"/>
        <v>8.0231922007645616E-9</v>
      </c>
      <c r="H789" s="11">
        <f t="shared" si="99"/>
        <v>2.7981848986206218E-8</v>
      </c>
      <c r="I789" s="11">
        <f t="shared" si="99"/>
        <v>9.1677384707824377E-8</v>
      </c>
      <c r="J789" s="11">
        <f t="shared" si="99"/>
        <v>2.8216595846167482E-7</v>
      </c>
      <c r="K789" s="11">
        <f t="shared" si="99"/>
        <v>8.1583740765996122E-7</v>
      </c>
      <c r="L789" s="11">
        <f t="shared" si="99"/>
        <v>2.2159461711233319E-6</v>
      </c>
      <c r="M789" s="11">
        <f t="shared" si="99"/>
        <v>5.6542029544284626E-6</v>
      </c>
      <c r="N789" s="11">
        <f t="shared" si="99"/>
        <v>1.3553147811037334E-5</v>
      </c>
      <c r="O789" s="11">
        <f t="shared" si="99"/>
        <v>3.0518666350263509E-5</v>
      </c>
      <c r="P789" s="11">
        <f t="shared" si="100"/>
        <v>6.4557621698885852E-5</v>
      </c>
      <c r="Q789" s="11">
        <f t="shared" si="100"/>
        <v>1.2828801603310041E-4</v>
      </c>
      <c r="R789" s="11">
        <f t="shared" si="100"/>
        <v>2.3948661743911488E-4</v>
      </c>
      <c r="S789" s="11">
        <f t="shared" si="100"/>
        <v>4.1998425185042461E-4</v>
      </c>
      <c r="T789" s="11">
        <f t="shared" si="100"/>
        <v>6.918968554924101E-4</v>
      </c>
      <c r="U789" s="11">
        <f t="shared" si="100"/>
        <v>1.0707949210756521E-3</v>
      </c>
      <c r="V789" s="11">
        <f t="shared" si="100"/>
        <v>1.5567821496195598E-3</v>
      </c>
      <c r="W789" s="11">
        <f t="shared" si="100"/>
        <v>2.1262091303713509E-3</v>
      </c>
      <c r="X789" s="11">
        <f t="shared" si="100"/>
        <v>2.7279770299920591E-3</v>
      </c>
      <c r="Y789" s="11">
        <f t="shared" si="100"/>
        <v>3.288001707893869E-3</v>
      </c>
      <c r="Z789" s="11">
        <f t="shared" si="101"/>
        <v>3.7228878593705723E-3</v>
      </c>
      <c r="AA789" s="11">
        <f t="shared" si="101"/>
        <v>3.9599022878197268E-3</v>
      </c>
      <c r="AB789" s="11">
        <f t="shared" si="101"/>
        <v>3.9568134893687235E-3</v>
      </c>
      <c r="AC789" s="11">
        <f t="shared" si="101"/>
        <v>3.7141828847639291E-3</v>
      </c>
      <c r="AD789" s="11">
        <f t="shared" si="101"/>
        <v>3.275198180817388E-3</v>
      </c>
      <c r="AE789" s="11">
        <f t="shared" si="101"/>
        <v>2.713116725477022E-3</v>
      </c>
      <c r="AF789" s="11">
        <f t="shared" si="101"/>
        <v>2.1113292681283974E-3</v>
      </c>
      <c r="AG789" s="11">
        <f t="shared" si="101"/>
        <v>1.5434766097267238E-3</v>
      </c>
      <c r="AH789" s="11">
        <f t="shared" si="101"/>
        <v>1.059987470285242E-3</v>
      </c>
      <c r="AI789" s="11">
        <f t="shared" si="101"/>
        <v>6.8384551942566999E-4</v>
      </c>
      <c r="AJ789" s="11">
        <f t="shared" si="102"/>
        <v>4.1444974306421308E-4</v>
      </c>
      <c r="AK789" s="11">
        <f t="shared" si="102"/>
        <v>2.3596214671009792E-4</v>
      </c>
      <c r="AL789" s="11">
        <f t="shared" si="102"/>
        <v>1.2620291822309471E-4</v>
      </c>
      <c r="AM789" s="11">
        <f t="shared" si="102"/>
        <v>6.3409313444338182E-5</v>
      </c>
      <c r="AN789" s="11">
        <f t="shared" si="102"/>
        <v>2.9929075336337389E-5</v>
      </c>
      <c r="AO789" s="11">
        <f t="shared" si="102"/>
        <v>1.3270587284887427E-5</v>
      </c>
      <c r="AP789" s="11">
        <f t="shared" si="102"/>
        <v>5.5276887506106528E-6</v>
      </c>
      <c r="AQ789" s="11">
        <f t="shared" si="102"/>
        <v>2.1629855307073967E-6</v>
      </c>
      <c r="AR789" s="11">
        <f t="shared" si="102"/>
        <v>7.9509723332630794E-7</v>
      </c>
      <c r="AS789" s="11">
        <f t="shared" si="102"/>
        <v>2.7456391902002383E-7</v>
      </c>
      <c r="AT789" s="11">
        <f t="shared" si="102"/>
        <v>8.9068324550746472E-8</v>
      </c>
      <c r="AV789" s="11">
        <f t="shared" si="77"/>
        <v>3.9999961594648449E-2</v>
      </c>
      <c r="AX789" s="15">
        <f t="shared" ca="1" si="75"/>
        <v>1.2267516419837663</v>
      </c>
      <c r="AZ789" s="14">
        <f t="shared" ca="1" si="78"/>
        <v>7.848955198327392</v>
      </c>
    </row>
    <row r="790" spans="1:52" x14ac:dyDescent="0.2">
      <c r="A790" s="9" t="str">
        <f t="shared" si="72"/>
        <v>Seychelles</v>
      </c>
      <c r="B790" s="13">
        <f t="shared" si="73"/>
        <v>0.55321370000000003</v>
      </c>
      <c r="C790" s="12">
        <f t="shared" si="76"/>
        <v>0.13378498586677082</v>
      </c>
      <c r="E790" s="15">
        <f t="shared" si="74"/>
        <v>386.6215014133229</v>
      </c>
      <c r="F790" s="11">
        <f t="shared" si="99"/>
        <v>2.2650403447248372E-6</v>
      </c>
      <c r="G790" s="11">
        <f t="shared" si="99"/>
        <v>5.7712940331384712E-6</v>
      </c>
      <c r="H790" s="11">
        <f t="shared" si="99"/>
        <v>1.3814241849571925E-5</v>
      </c>
      <c r="I790" s="11">
        <f t="shared" si="99"/>
        <v>3.1062578518643657E-5</v>
      </c>
      <c r="J790" s="11">
        <f t="shared" si="99"/>
        <v>6.5615213695403781E-5</v>
      </c>
      <c r="K790" s="11">
        <f t="shared" si="99"/>
        <v>1.3020515718208304E-4</v>
      </c>
      <c r="L790" s="11">
        <f t="shared" si="99"/>
        <v>2.4272159628161289E-4</v>
      </c>
      <c r="M790" s="11">
        <f t="shared" si="99"/>
        <v>4.2505511622446893E-4</v>
      </c>
      <c r="N790" s="11">
        <f t="shared" si="99"/>
        <v>6.9925997641167442E-4</v>
      </c>
      <c r="O790" s="11">
        <f t="shared" si="99"/>
        <v>1.0806590363106922E-3</v>
      </c>
      <c r="P790" s="11">
        <f t="shared" si="100"/>
        <v>1.5689001420028253E-3</v>
      </c>
      <c r="Q790" s="11">
        <f t="shared" si="100"/>
        <v>2.1397277063210144E-3</v>
      </c>
      <c r="R790" s="11">
        <f t="shared" si="100"/>
        <v>2.7414372712841503E-3</v>
      </c>
      <c r="S790" s="11">
        <f t="shared" si="100"/>
        <v>3.2995499750226049E-3</v>
      </c>
      <c r="T790" s="11">
        <f t="shared" si="100"/>
        <v>3.7306774587772015E-3</v>
      </c>
      <c r="U790" s="11">
        <f t="shared" si="100"/>
        <v>3.9625731319051141E-3</v>
      </c>
      <c r="V790" s="11">
        <f t="shared" si="100"/>
        <v>3.9538798944055448E-3</v>
      </c>
      <c r="W790" s="11">
        <f t="shared" si="100"/>
        <v>3.7061777967901822E-3</v>
      </c>
      <c r="X790" s="11">
        <f t="shared" si="100"/>
        <v>3.2635150661168731E-3</v>
      </c>
      <c r="Y790" s="11">
        <f t="shared" si="100"/>
        <v>2.699613485292904E-3</v>
      </c>
      <c r="Z790" s="11">
        <f t="shared" si="101"/>
        <v>2.0978486404810027E-3</v>
      </c>
      <c r="AA790" s="11">
        <f t="shared" si="101"/>
        <v>1.5314517109483231E-3</v>
      </c>
      <c r="AB790" s="11">
        <f t="shared" si="101"/>
        <v>1.0502412185815718E-3</v>
      </c>
      <c r="AC790" s="11">
        <f t="shared" si="101"/>
        <v>6.7659908384116584E-4</v>
      </c>
      <c r="AD790" s="11">
        <f t="shared" si="101"/>
        <v>4.0947778626075837E-4</v>
      </c>
      <c r="AE790" s="11">
        <f t="shared" si="101"/>
        <v>2.3280155825022413E-4</v>
      </c>
      <c r="AF790" s="11">
        <f t="shared" si="101"/>
        <v>1.2433632133636429E-4</v>
      </c>
      <c r="AG790" s="11">
        <f t="shared" si="101"/>
        <v>6.2383069498172857E-5</v>
      </c>
      <c r="AH790" s="11">
        <f t="shared" si="101"/>
        <v>2.9403028226727697E-5</v>
      </c>
      <c r="AI790" s="11">
        <f t="shared" si="101"/>
        <v>1.3018890570134954E-5</v>
      </c>
      <c r="AJ790" s="11">
        <f t="shared" si="102"/>
        <v>5.415174888713714E-6</v>
      </c>
      <c r="AK790" s="11">
        <f t="shared" si="102"/>
        <v>2.1159606777923245E-6</v>
      </c>
      <c r="AL790" s="11">
        <f t="shared" si="102"/>
        <v>7.7671070893325052E-7</v>
      </c>
      <c r="AM790" s="11">
        <f t="shared" si="102"/>
        <v>2.6783515998665983E-7</v>
      </c>
      <c r="AN790" s="11">
        <f t="shared" si="102"/>
        <v>8.6762584113316472E-8</v>
      </c>
      <c r="AO790" s="11">
        <f t="shared" si="102"/>
        <v>2.6403041811956318E-8</v>
      </c>
      <c r="AP790" s="11">
        <f t="shared" si="102"/>
        <v>7.5480026394741954E-9</v>
      </c>
      <c r="AQ790" s="11">
        <f t="shared" si="102"/>
        <v>2.0270605337350256E-9</v>
      </c>
      <c r="AR790" s="11">
        <f t="shared" si="102"/>
        <v>5.1139677838947701E-10</v>
      </c>
      <c r="AS790" s="11">
        <f t="shared" si="102"/>
        <v>1.2120090211252548E-10</v>
      </c>
      <c r="AT790" s="11">
        <f t="shared" si="102"/>
        <v>2.6984247513335683E-11</v>
      </c>
      <c r="AV790" s="11">
        <f t="shared" si="77"/>
        <v>3.9998741568471316E-2</v>
      </c>
      <c r="AX790" s="15">
        <f t="shared" ca="1" si="75"/>
        <v>5.0377118918726357E-2</v>
      </c>
      <c r="AZ790" s="14">
        <f t="shared" ca="1" si="78"/>
        <v>0.87055164911975613</v>
      </c>
    </row>
    <row r="791" spans="1:52" x14ac:dyDescent="0.2">
      <c r="A791" s="9" t="str">
        <f t="shared" si="72"/>
        <v>Sierra Leone</v>
      </c>
      <c r="B791" s="13">
        <f t="shared" si="73"/>
        <v>0.90400663999999997</v>
      </c>
      <c r="C791" s="12">
        <f t="shared" si="76"/>
        <v>1.3047243702657829</v>
      </c>
      <c r="E791" s="15">
        <f t="shared" si="74"/>
        <v>269.52756297342171</v>
      </c>
      <c r="F791" s="11">
        <f t="shared" si="99"/>
        <v>1.0554595797234012E-4</v>
      </c>
      <c r="G791" s="11">
        <f t="shared" si="99"/>
        <v>2.006807598701221E-4</v>
      </c>
      <c r="H791" s="11">
        <f t="shared" si="99"/>
        <v>3.5844824833804157E-4</v>
      </c>
      <c r="I791" s="11">
        <f t="shared" si="99"/>
        <v>6.0145589093839314E-4</v>
      </c>
      <c r="J791" s="11">
        <f t="shared" si="99"/>
        <v>9.4806409277880524E-4</v>
      </c>
      <c r="K791" s="11">
        <f t="shared" si="99"/>
        <v>1.4038742510841158E-3</v>
      </c>
      <c r="L791" s="11">
        <f t="shared" si="99"/>
        <v>1.952878902865946E-3</v>
      </c>
      <c r="M791" s="11">
        <f t="shared" si="99"/>
        <v>2.5519902672574077E-3</v>
      </c>
      <c r="N791" s="11">
        <f t="shared" si="99"/>
        <v>3.1328478876706243E-3</v>
      </c>
      <c r="O791" s="11">
        <f t="shared" si="99"/>
        <v>3.6129021410751362E-3</v>
      </c>
      <c r="P791" s="11">
        <f t="shared" si="100"/>
        <v>3.9140798661078929E-3</v>
      </c>
      <c r="Q791" s="11">
        <f t="shared" si="100"/>
        <v>3.983453598871224E-3</v>
      </c>
      <c r="R791" s="11">
        <f t="shared" si="100"/>
        <v>3.80843402989329E-3</v>
      </c>
      <c r="S791" s="11">
        <f t="shared" si="100"/>
        <v>3.420500879366445E-3</v>
      </c>
      <c r="T791" s="11">
        <f t="shared" si="100"/>
        <v>2.8859551039665896E-3</v>
      </c>
      <c r="U791" s="11">
        <f t="shared" si="100"/>
        <v>2.28742060912793E-3</v>
      </c>
      <c r="V791" s="11">
        <f t="shared" si="100"/>
        <v>1.7031742546395954E-3</v>
      </c>
      <c r="W791" s="11">
        <f t="shared" si="100"/>
        <v>1.1913208219819092E-3</v>
      </c>
      <c r="X791" s="11">
        <f t="shared" si="100"/>
        <v>7.8280749685981431E-4</v>
      </c>
      <c r="Y791" s="11">
        <f t="shared" si="100"/>
        <v>4.8321211555539415E-4</v>
      </c>
      <c r="Z791" s="11">
        <f t="shared" si="101"/>
        <v>2.8020588241805763E-4</v>
      </c>
      <c r="AA791" s="11">
        <f t="shared" si="101"/>
        <v>1.52641728971709E-4</v>
      </c>
      <c r="AB791" s="11">
        <f t="shared" si="101"/>
        <v>7.811346445590752E-5</v>
      </c>
      <c r="AC791" s="11">
        <f t="shared" si="101"/>
        <v>3.7552176889675924E-5</v>
      </c>
      <c r="AD791" s="11">
        <f t="shared" si="101"/>
        <v>1.6959026976634236E-5</v>
      </c>
      <c r="AE791" s="11">
        <f t="shared" si="101"/>
        <v>7.1948764208309435E-6</v>
      </c>
      <c r="AF791" s="11">
        <f t="shared" si="101"/>
        <v>2.867492836715636E-6</v>
      </c>
      <c r="AG791" s="11">
        <f t="shared" si="101"/>
        <v>1.0735887188021007E-6</v>
      </c>
      <c r="AH791" s="11">
        <f t="shared" si="101"/>
        <v>3.7759838821868238E-7</v>
      </c>
      <c r="AI791" s="11">
        <f t="shared" si="101"/>
        <v>1.2476102072406442E-7</v>
      </c>
      <c r="AJ791" s="11">
        <f t="shared" si="102"/>
        <v>3.8724364695940825E-8</v>
      </c>
      <c r="AK791" s="11">
        <f t="shared" si="102"/>
        <v>1.1291360638897638E-8</v>
      </c>
      <c r="AL791" s="11">
        <f t="shared" si="102"/>
        <v>3.0928926803443458E-9</v>
      </c>
      <c r="AM791" s="11">
        <f t="shared" si="102"/>
        <v>7.9586612093877291E-10</v>
      </c>
      <c r="AN791" s="11">
        <f t="shared" si="102"/>
        <v>1.9238525332169859E-10</v>
      </c>
      <c r="AO791" s="11">
        <f t="shared" si="102"/>
        <v>4.3687796062303167E-11</v>
      </c>
      <c r="AP791" s="11">
        <f t="shared" si="102"/>
        <v>9.3197677068032664E-12</v>
      </c>
      <c r="AQ791" s="11">
        <f t="shared" si="102"/>
        <v>1.8676979162461502E-12</v>
      </c>
      <c r="AR791" s="11">
        <f t="shared" si="102"/>
        <v>3.5161288013936321E-13</v>
      </c>
      <c r="AS791" s="11">
        <f t="shared" si="102"/>
        <v>6.2184122725159462E-14</v>
      </c>
      <c r="AT791" s="11">
        <f t="shared" si="102"/>
        <v>1.0331201756825242E-14</v>
      </c>
      <c r="AV791" s="11">
        <f t="shared" si="77"/>
        <v>3.9906211925487066E-2</v>
      </c>
      <c r="AX791" s="15">
        <f t="shared" ca="1" si="75"/>
        <v>9.3620096119570917</v>
      </c>
      <c r="AZ791" s="14">
        <f t="shared" ca="1" si="78"/>
        <v>181.72519080891962</v>
      </c>
    </row>
    <row r="792" spans="1:52" x14ac:dyDescent="0.2">
      <c r="A792" s="9" t="str">
        <f t="shared" si="72"/>
        <v>Singapore</v>
      </c>
      <c r="B792" s="13">
        <f t="shared" si="73"/>
        <v>3.6094400000000082E-2</v>
      </c>
      <c r="C792" s="12">
        <f t="shared" si="76"/>
        <v>-1.7979255917260897</v>
      </c>
      <c r="E792" s="15">
        <f t="shared" si="74"/>
        <v>579.792559172609</v>
      </c>
      <c r="F792" s="11">
        <f t="shared" si="99"/>
        <v>2.0012492831978924E-10</v>
      </c>
      <c r="G792" s="11">
        <f t="shared" si="99"/>
        <v>8.264779276287535E-10</v>
      </c>
      <c r="H792" s="11">
        <f t="shared" si="99"/>
        <v>3.206401659479722E-9</v>
      </c>
      <c r="I792" s="11">
        <f t="shared" si="99"/>
        <v>1.1685873602801822E-8</v>
      </c>
      <c r="J792" s="11">
        <f t="shared" si="99"/>
        <v>4.0009307953592464E-8</v>
      </c>
      <c r="K792" s="11">
        <f t="shared" si="99"/>
        <v>1.286819072375826E-7</v>
      </c>
      <c r="L792" s="11">
        <f t="shared" si="99"/>
        <v>3.8880382937239592E-7</v>
      </c>
      <c r="M792" s="11">
        <f t="shared" si="99"/>
        <v>1.1035707299750782E-6</v>
      </c>
      <c r="N792" s="11">
        <f t="shared" si="99"/>
        <v>2.9425673206834569E-6</v>
      </c>
      <c r="O792" s="11">
        <f t="shared" si="99"/>
        <v>7.3707085147913437E-6</v>
      </c>
      <c r="P792" s="11">
        <f t="shared" si="100"/>
        <v>1.7343975878559707E-5</v>
      </c>
      <c r="Q792" s="11">
        <f t="shared" si="100"/>
        <v>3.8339344192416993E-5</v>
      </c>
      <c r="R792" s="11">
        <f t="shared" si="100"/>
        <v>7.9615438922305473E-5</v>
      </c>
      <c r="S792" s="11">
        <f t="shared" si="100"/>
        <v>1.5531253292535096E-4</v>
      </c>
      <c r="T792" s="11">
        <f t="shared" si="100"/>
        <v>2.8462451665955843E-4</v>
      </c>
      <c r="U792" s="11">
        <f t="shared" si="100"/>
        <v>4.8999844819377697E-4</v>
      </c>
      <c r="V792" s="11">
        <f t="shared" si="100"/>
        <v>7.9245333606403829E-4</v>
      </c>
      <c r="W792" s="11">
        <f t="shared" si="100"/>
        <v>1.2039523154918216E-3</v>
      </c>
      <c r="X792" s="11">
        <f t="shared" si="100"/>
        <v>1.7183098097856048E-3</v>
      </c>
      <c r="Y792" s="11">
        <f t="shared" si="100"/>
        <v>2.3038290358541173E-3</v>
      </c>
      <c r="Z792" s="11">
        <f t="shared" si="101"/>
        <v>2.901720784042786E-3</v>
      </c>
      <c r="AA792" s="11">
        <f t="shared" si="101"/>
        <v>3.4333461266016041E-3</v>
      </c>
      <c r="AB792" s="11">
        <f t="shared" si="101"/>
        <v>3.8162441444258709E-3</v>
      </c>
      <c r="AC792" s="11">
        <f t="shared" si="101"/>
        <v>3.9848438563177034E-3</v>
      </c>
      <c r="AD792" s="11">
        <f t="shared" si="101"/>
        <v>3.9087965017366088E-3</v>
      </c>
      <c r="AE792" s="11">
        <f t="shared" si="101"/>
        <v>3.6018979846191364E-3</v>
      </c>
      <c r="AF792" s="11">
        <f t="shared" si="101"/>
        <v>3.1180017204418087E-3</v>
      </c>
      <c r="AG792" s="11">
        <f t="shared" si="101"/>
        <v>2.5355833282729363E-3</v>
      </c>
      <c r="AH792" s="11">
        <f t="shared" si="101"/>
        <v>1.9370285396795952E-3</v>
      </c>
      <c r="AI792" s="11">
        <f t="shared" si="101"/>
        <v>1.3901150537613965E-3</v>
      </c>
      <c r="AJ792" s="11">
        <f t="shared" si="102"/>
        <v>9.3717796339505175E-4</v>
      </c>
      <c r="AK792" s="11">
        <f t="shared" si="102"/>
        <v>5.9353998959834784E-4</v>
      </c>
      <c r="AL792" s="11">
        <f t="shared" si="102"/>
        <v>3.5312990391036175E-4</v>
      </c>
      <c r="AM792" s="11">
        <f t="shared" si="102"/>
        <v>1.9736748298596047E-4</v>
      </c>
      <c r="AN792" s="11">
        <f t="shared" si="102"/>
        <v>1.0362709028154167E-4</v>
      </c>
      <c r="AO792" s="11">
        <f t="shared" si="102"/>
        <v>5.1112556074934608E-5</v>
      </c>
      <c r="AP792" s="11">
        <f t="shared" si="102"/>
        <v>2.3683096852526562E-5</v>
      </c>
      <c r="AQ792" s="11">
        <f t="shared" si="102"/>
        <v>1.0308749272988311E-5</v>
      </c>
      <c r="AR792" s="11">
        <f t="shared" si="102"/>
        <v>4.2153152310653427E-6</v>
      </c>
      <c r="AS792" s="11">
        <f t="shared" si="102"/>
        <v>1.6192381721082403E-6</v>
      </c>
      <c r="AT792" s="11">
        <f t="shared" si="102"/>
        <v>5.8431630328306731E-7</v>
      </c>
      <c r="AV792" s="11">
        <f t="shared" si="77"/>
        <v>3.9999712756433291E-2</v>
      </c>
      <c r="AX792" s="15">
        <f t="shared" ca="1" si="75"/>
        <v>0.32867094831884713</v>
      </c>
      <c r="AZ792" s="14">
        <f t="shared" ca="1" si="78"/>
        <v>1.4836780345940335</v>
      </c>
    </row>
    <row r="793" spans="1:52" x14ac:dyDescent="0.2">
      <c r="A793" s="9" t="str">
        <f t="shared" si="72"/>
        <v>Sint Maarten (Dutch part)</v>
      </c>
      <c r="B793" s="13">
        <f t="shared" si="73"/>
        <v>0.25789019999999996</v>
      </c>
      <c r="C793" s="12">
        <f t="shared" si="76"/>
        <v>-0.64986349532086141</v>
      </c>
      <c r="E793" s="15">
        <f t="shared" si="74"/>
        <v>464.98634953208614</v>
      </c>
      <c r="F793" s="11">
        <f t="shared" si="99"/>
        <v>8.0522919259080746E-8</v>
      </c>
      <c r="G793" s="11">
        <f t="shared" si="99"/>
        <v>2.495745651914634E-7</v>
      </c>
      <c r="H793" s="11">
        <f t="shared" si="99"/>
        <v>7.2667083464989242E-7</v>
      </c>
      <c r="I793" s="11">
        <f t="shared" si="99"/>
        <v>1.9876125556241017E-6</v>
      </c>
      <c r="J793" s="11">
        <f t="shared" si="99"/>
        <v>5.1071936808669017E-6</v>
      </c>
      <c r="K793" s="11">
        <f t="shared" si="99"/>
        <v>1.2327911822396873E-5</v>
      </c>
      <c r="L793" s="11">
        <f t="shared" si="99"/>
        <v>2.7954601496360075E-5</v>
      </c>
      <c r="M793" s="11">
        <f t="shared" si="99"/>
        <v>5.9548892214929982E-5</v>
      </c>
      <c r="N793" s="11">
        <f t="shared" si="99"/>
        <v>1.1916553380084905E-4</v>
      </c>
      <c r="O793" s="11">
        <f t="shared" si="99"/>
        <v>2.2401867987667485E-4</v>
      </c>
      <c r="P793" s="11">
        <f t="shared" si="100"/>
        <v>3.956165027057639E-4</v>
      </c>
      <c r="Q793" s="11">
        <f t="shared" si="100"/>
        <v>6.563283441518268E-4</v>
      </c>
      <c r="R793" s="11">
        <f t="shared" si="100"/>
        <v>1.0228795961229782E-3</v>
      </c>
      <c r="S793" s="11">
        <f t="shared" si="100"/>
        <v>1.4975608087434565E-3</v>
      </c>
      <c r="T793" s="11">
        <f t="shared" si="100"/>
        <v>2.0596859729250139E-3</v>
      </c>
      <c r="U793" s="11">
        <f t="shared" si="100"/>
        <v>2.6611793912100722E-3</v>
      </c>
      <c r="V793" s="11">
        <f t="shared" si="100"/>
        <v>3.2300101463486699E-3</v>
      </c>
      <c r="W793" s="11">
        <f t="shared" si="100"/>
        <v>3.6829024565996921E-3</v>
      </c>
      <c r="X793" s="11">
        <f t="shared" si="100"/>
        <v>3.9448740455641099E-3</v>
      </c>
      <c r="Y793" s="11">
        <f t="shared" si="100"/>
        <v>3.9694712522771944E-3</v>
      </c>
      <c r="Z793" s="11">
        <f t="shared" si="101"/>
        <v>3.7522241612723112E-3</v>
      </c>
      <c r="AA793" s="11">
        <f t="shared" si="101"/>
        <v>3.3319730887459618E-3</v>
      </c>
      <c r="AB793" s="11">
        <f t="shared" si="101"/>
        <v>2.7795263111048828E-3</v>
      </c>
      <c r="AC793" s="11">
        <f t="shared" si="101"/>
        <v>2.1781946583328653E-3</v>
      </c>
      <c r="AD793" s="11">
        <f t="shared" si="101"/>
        <v>1.6035377292028992E-3</v>
      </c>
      <c r="AE793" s="11">
        <f t="shared" si="101"/>
        <v>1.1089661035091252E-3</v>
      </c>
      <c r="AF793" s="11">
        <f t="shared" si="101"/>
        <v>7.2046677156473637E-4</v>
      </c>
      <c r="AG793" s="11">
        <f t="shared" si="101"/>
        <v>4.3970989047759063E-4</v>
      </c>
      <c r="AH793" s="11">
        <f t="shared" si="101"/>
        <v>2.5210131325910102E-4</v>
      </c>
      <c r="AI793" s="11">
        <f t="shared" si="101"/>
        <v>1.3578149201525202E-4</v>
      </c>
      <c r="AJ793" s="11">
        <f t="shared" si="102"/>
        <v>6.8700933769250537E-5</v>
      </c>
      <c r="AK793" s="11">
        <f t="shared" si="102"/>
        <v>3.265436916357148E-5</v>
      </c>
      <c r="AL793" s="11">
        <f t="shared" si="102"/>
        <v>1.4580638795856597E-5</v>
      </c>
      <c r="AM793" s="11">
        <f t="shared" si="102"/>
        <v>6.1160129937189874E-6</v>
      </c>
      <c r="AN793" s="11">
        <f t="shared" si="102"/>
        <v>2.4099988888396303E-6</v>
      </c>
      <c r="AO793" s="11">
        <f t="shared" si="102"/>
        <v>8.9211713324180535E-7</v>
      </c>
      <c r="AP793" s="11">
        <f t="shared" si="102"/>
        <v>3.1022979996923222E-7</v>
      </c>
      <c r="AQ793" s="11">
        <f t="shared" si="102"/>
        <v>1.0134486310558904E-7</v>
      </c>
      <c r="AR793" s="11">
        <f t="shared" si="102"/>
        <v>3.1101158234016945E-8</v>
      </c>
      <c r="AS793" s="11">
        <f t="shared" si="102"/>
        <v>8.9661908777714718E-9</v>
      </c>
      <c r="AT793" s="11">
        <f t="shared" si="102"/>
        <v>2.428264509087667E-9</v>
      </c>
      <c r="AV793" s="11">
        <f t="shared" si="77"/>
        <v>3.9999965370921479E-2</v>
      </c>
      <c r="AX793" s="15">
        <f t="shared" ca="1" si="75"/>
        <v>1.7816024416373241E-2</v>
      </c>
      <c r="AZ793" s="14">
        <f t="shared" ca="1" si="78"/>
        <v>0.20631215980504514</v>
      </c>
    </row>
    <row r="794" spans="1:52" x14ac:dyDescent="0.2">
      <c r="A794" s="9" t="str">
        <f t="shared" si="72"/>
        <v>Slovakia</v>
      </c>
      <c r="B794" s="13">
        <f t="shared" si="73"/>
        <v>4.3881300000000012E-2</v>
      </c>
      <c r="C794" s="12">
        <f t="shared" si="76"/>
        <v>-1.7073199500378238</v>
      </c>
      <c r="E794" s="15">
        <f t="shared" si="74"/>
        <v>570.73199500378234</v>
      </c>
      <c r="F794" s="11">
        <f t="shared" si="99"/>
        <v>3.370266106829863E-10</v>
      </c>
      <c r="G794" s="11">
        <f t="shared" si="99"/>
        <v>1.3606827545955181E-9</v>
      </c>
      <c r="H794" s="11">
        <f t="shared" si="99"/>
        <v>5.1606708809114847E-9</v>
      </c>
      <c r="I794" s="11">
        <f t="shared" si="99"/>
        <v>1.8387049296724363E-8</v>
      </c>
      <c r="J794" s="11">
        <f t="shared" si="99"/>
        <v>6.1542411913570963E-8</v>
      </c>
      <c r="K794" s="11">
        <f t="shared" si="99"/>
        <v>1.9350561869873985E-7</v>
      </c>
      <c r="L794" s="11">
        <f t="shared" si="99"/>
        <v>5.7156975784691505E-7</v>
      </c>
      <c r="M794" s="11">
        <f t="shared" si="99"/>
        <v>1.5859938496231498E-6</v>
      </c>
      <c r="N794" s="11">
        <f t="shared" si="99"/>
        <v>4.1341892238673852E-6</v>
      </c>
      <c r="O794" s="11">
        <f t="shared" si="99"/>
        <v>1.0123619118228872E-5</v>
      </c>
      <c r="P794" s="11">
        <f t="shared" si="100"/>
        <v>2.3288302777939762E-5</v>
      </c>
      <c r="Q794" s="11">
        <f t="shared" si="100"/>
        <v>5.0326470709214566E-5</v>
      </c>
      <c r="R794" s="11">
        <f t="shared" si="100"/>
        <v>1.0216725066597271E-4</v>
      </c>
      <c r="S794" s="11">
        <f t="shared" si="100"/>
        <v>1.9484242799551642E-4</v>
      </c>
      <c r="T794" s="11">
        <f t="shared" si="100"/>
        <v>3.4906954016961648E-4</v>
      </c>
      <c r="U794" s="11">
        <f t="shared" si="100"/>
        <v>5.8748525355035628E-4</v>
      </c>
      <c r="V794" s="11">
        <f t="shared" si="100"/>
        <v>9.2883501873215811E-4</v>
      </c>
      <c r="W794" s="11">
        <f t="shared" si="100"/>
        <v>1.3795479063490131E-3</v>
      </c>
      <c r="X794" s="11">
        <f t="shared" si="100"/>
        <v>1.9248264905722572E-3</v>
      </c>
      <c r="Y794" s="11">
        <f t="shared" si="100"/>
        <v>2.522917112637657E-3</v>
      </c>
      <c r="Z794" s="11">
        <f t="shared" si="101"/>
        <v>3.1064972458000883E-3</v>
      </c>
      <c r="AA794" s="11">
        <f t="shared" si="101"/>
        <v>3.5933172159231756E-3</v>
      </c>
      <c r="AB794" s="11">
        <f t="shared" si="101"/>
        <v>3.9046016933510647E-3</v>
      </c>
      <c r="AC794" s="11">
        <f t="shared" si="101"/>
        <v>3.9857909185239699E-3</v>
      </c>
      <c r="AD794" s="11">
        <f t="shared" si="101"/>
        <v>3.8221601762993569E-3</v>
      </c>
      <c r="AE794" s="11">
        <f t="shared" si="101"/>
        <v>3.4431809589177743E-3</v>
      </c>
      <c r="AF794" s="11">
        <f t="shared" si="101"/>
        <v>2.913851451599201E-3</v>
      </c>
      <c r="AG794" s="11">
        <f t="shared" si="101"/>
        <v>2.3164960402251786E-3</v>
      </c>
      <c r="AH794" s="11">
        <f t="shared" si="101"/>
        <v>1.7300247313823932E-3</v>
      </c>
      <c r="AI794" s="11">
        <f t="shared" si="101"/>
        <v>1.2137511541436793E-3</v>
      </c>
      <c r="AJ794" s="11">
        <f t="shared" si="102"/>
        <v>7.9995138574706051E-4</v>
      </c>
      <c r="AK794" s="11">
        <f t="shared" si="102"/>
        <v>4.9528380688717319E-4</v>
      </c>
      <c r="AL794" s="11">
        <f t="shared" si="102"/>
        <v>2.8807213946521634E-4</v>
      </c>
      <c r="AM794" s="11">
        <f t="shared" si="102"/>
        <v>1.5740009200825657E-4</v>
      </c>
      <c r="AN794" s="11">
        <f t="shared" si="102"/>
        <v>8.0791431009710743E-5</v>
      </c>
      <c r="AO794" s="11">
        <f t="shared" si="102"/>
        <v>3.8956704777043255E-5</v>
      </c>
      <c r="AP794" s="11">
        <f t="shared" si="102"/>
        <v>1.7646383879885152E-5</v>
      </c>
      <c r="AQ794" s="11">
        <f t="shared" si="102"/>
        <v>7.5090643483039871E-6</v>
      </c>
      <c r="AR794" s="11">
        <f t="shared" si="102"/>
        <v>3.0017362104492538E-6</v>
      </c>
      <c r="AS794" s="11">
        <f t="shared" si="102"/>
        <v>1.1272385103051967E-6</v>
      </c>
      <c r="AT794" s="11">
        <f t="shared" si="102"/>
        <v>3.9766347685681992E-7</v>
      </c>
      <c r="AV794" s="11">
        <f t="shared" si="77"/>
        <v>3.9999810672055561E-2</v>
      </c>
      <c r="AX794" s="15">
        <f t="shared" ca="1" si="75"/>
        <v>0.52518509602353936</v>
      </c>
      <c r="AZ794" s="14">
        <f t="shared" ca="1" si="78"/>
        <v>2.5263090766813194</v>
      </c>
    </row>
    <row r="795" spans="1:52" x14ac:dyDescent="0.2">
      <c r="A795" s="9" t="str">
        <f t="shared" si="72"/>
        <v>Slovenia</v>
      </c>
      <c r="B795" s="13">
        <f t="shared" si="73"/>
        <v>4.6812999999999882E-2</v>
      </c>
      <c r="C795" s="12">
        <f t="shared" si="76"/>
        <v>-1.6765730521483104</v>
      </c>
      <c r="E795" s="15">
        <f t="shared" si="74"/>
        <v>567.65730521483101</v>
      </c>
      <c r="F795" s="11">
        <f t="shared" si="99"/>
        <v>4.0148556840642398E-10</v>
      </c>
      <c r="G795" s="11">
        <f t="shared" si="99"/>
        <v>1.6085120716859403E-9</v>
      </c>
      <c r="H795" s="11">
        <f t="shared" si="99"/>
        <v>6.0539008668043328E-9</v>
      </c>
      <c r="I795" s="11">
        <f t="shared" si="99"/>
        <v>2.1404391230759707E-8</v>
      </c>
      <c r="J795" s="11">
        <f t="shared" si="99"/>
        <v>7.1093034311952657E-8</v>
      </c>
      <c r="K795" s="11">
        <f t="shared" si="99"/>
        <v>2.2182363401238702E-7</v>
      </c>
      <c r="L795" s="11">
        <f t="shared" si="99"/>
        <v>6.5019732112827875E-7</v>
      </c>
      <c r="M795" s="11">
        <f t="shared" si="99"/>
        <v>1.790354906241729E-6</v>
      </c>
      <c r="N795" s="11">
        <f t="shared" si="99"/>
        <v>4.6311588802082851E-6</v>
      </c>
      <c r="O795" s="11">
        <f t="shared" si="99"/>
        <v>1.1253738650334032E-5</v>
      </c>
      <c r="P795" s="11">
        <f t="shared" si="100"/>
        <v>2.5689790623045105E-5</v>
      </c>
      <c r="Q795" s="11">
        <f t="shared" si="100"/>
        <v>5.5091030881630882E-5</v>
      </c>
      <c r="R795" s="11">
        <f t="shared" si="100"/>
        <v>1.1098334966339206E-4</v>
      </c>
      <c r="S795" s="11">
        <f t="shared" si="100"/>
        <v>2.1003484595377939E-4</v>
      </c>
      <c r="T795" s="11">
        <f t="shared" si="100"/>
        <v>3.734061544275704E-4</v>
      </c>
      <c r="U795" s="11">
        <f t="shared" si="100"/>
        <v>6.2363170397876648E-4</v>
      </c>
      <c r="V795" s="11">
        <f t="shared" si="100"/>
        <v>9.7843390684735363E-4</v>
      </c>
      <c r="W795" s="11">
        <f t="shared" si="100"/>
        <v>1.4420867884713559E-3</v>
      </c>
      <c r="X795" s="11">
        <f t="shared" si="100"/>
        <v>1.9966773744380063E-3</v>
      </c>
      <c r="Y795" s="11">
        <f t="shared" si="100"/>
        <v>2.5970540613379249E-3</v>
      </c>
      <c r="Z795" s="11">
        <f t="shared" si="101"/>
        <v>3.1732966885502684E-3</v>
      </c>
      <c r="AA795" s="11">
        <f t="shared" si="101"/>
        <v>3.6424782044109602E-3</v>
      </c>
      <c r="AB795" s="11">
        <f t="shared" si="101"/>
        <v>3.9277138474716278E-3</v>
      </c>
      <c r="AC795" s="11">
        <f t="shared" si="101"/>
        <v>3.9786827670131629E-3</v>
      </c>
      <c r="AD795" s="11">
        <f t="shared" si="101"/>
        <v>3.7861287705008508E-3</v>
      </c>
      <c r="AE795" s="11">
        <f t="shared" si="101"/>
        <v>3.384605403640981E-3</v>
      </c>
      <c r="AF795" s="11">
        <f t="shared" si="101"/>
        <v>2.8423483393961594E-3</v>
      </c>
      <c r="AG795" s="11">
        <f t="shared" si="101"/>
        <v>2.2423487230286343E-3</v>
      </c>
      <c r="AH795" s="11">
        <f t="shared" si="101"/>
        <v>1.6618261974708076E-3</v>
      </c>
      <c r="AI795" s="11">
        <f t="shared" si="101"/>
        <v>1.1569767809378663E-3</v>
      </c>
      <c r="AJ795" s="11">
        <f t="shared" si="102"/>
        <v>7.5669398274186956E-4</v>
      </c>
      <c r="AK795" s="11">
        <f t="shared" si="102"/>
        <v>4.6491388027842574E-4</v>
      </c>
      <c r="AL795" s="11">
        <f t="shared" si="102"/>
        <v>2.683374815355881E-4</v>
      </c>
      <c r="AM795" s="11">
        <f t="shared" si="102"/>
        <v>1.4549456192204747E-4</v>
      </c>
      <c r="AN795" s="11">
        <f t="shared" si="102"/>
        <v>7.4108628820622664E-5</v>
      </c>
      <c r="AO795" s="11">
        <f t="shared" si="102"/>
        <v>3.5460706945938979E-5</v>
      </c>
      <c r="AP795" s="11">
        <f t="shared" si="102"/>
        <v>1.5939790016686409E-5</v>
      </c>
      <c r="AQ795" s="11">
        <f t="shared" si="102"/>
        <v>6.730919510689274E-6</v>
      </c>
      <c r="AR795" s="11">
        <f t="shared" si="102"/>
        <v>2.6700708990001932E-6</v>
      </c>
      <c r="AS795" s="11">
        <f t="shared" si="102"/>
        <v>9.9501077675698267E-7</v>
      </c>
      <c r="AT795" s="11">
        <f t="shared" si="102"/>
        <v>3.4832878946532168E-7</v>
      </c>
      <c r="AV795" s="11">
        <f t="shared" si="77"/>
        <v>3.9999835925997207E-2</v>
      </c>
      <c r="AX795" s="15">
        <f t="shared" ca="1" si="75"/>
        <v>0.21628728180665677</v>
      </c>
      <c r="AZ795" s="14">
        <f t="shared" ca="1" si="78"/>
        <v>1.0652786641100376</v>
      </c>
    </row>
    <row r="796" spans="1:52" x14ac:dyDescent="0.2">
      <c r="A796" s="9" t="str">
        <f t="shared" si="72"/>
        <v>Solomon Islands</v>
      </c>
      <c r="B796" s="13">
        <f t="shared" si="73"/>
        <v>0.41416600000000003</v>
      </c>
      <c r="C796" s="12">
        <f t="shared" si="76"/>
        <v>-0.21684133190588917</v>
      </c>
      <c r="E796" s="15">
        <f t="shared" si="74"/>
        <v>421.68413319058891</v>
      </c>
      <c r="F796" s="11">
        <f t="shared" si="99"/>
        <v>5.4910062280819023E-7</v>
      </c>
      <c r="G796" s="11">
        <f t="shared" si="99"/>
        <v>1.5272775365127859E-6</v>
      </c>
      <c r="H796" s="11">
        <f t="shared" si="99"/>
        <v>3.9906219481737772E-6</v>
      </c>
      <c r="I796" s="11">
        <f t="shared" si="99"/>
        <v>9.7953465245252966E-6</v>
      </c>
      <c r="J796" s="11">
        <f t="shared" si="99"/>
        <v>2.2586847355455374E-5</v>
      </c>
      <c r="K796" s="11">
        <f t="shared" si="99"/>
        <v>4.8926936545443769E-5</v>
      </c>
      <c r="L796" s="11">
        <f t="shared" si="99"/>
        <v>9.9562782730537727E-5</v>
      </c>
      <c r="M796" s="11">
        <f t="shared" si="99"/>
        <v>1.9032797350488956E-4</v>
      </c>
      <c r="N796" s="11">
        <f t="shared" si="99"/>
        <v>3.4179429973507289E-4</v>
      </c>
      <c r="O796" s="11">
        <f t="shared" si="99"/>
        <v>5.7661190179293751E-4</v>
      </c>
      <c r="P796" s="11">
        <f t="shared" si="100"/>
        <v>9.1381647611983943E-4</v>
      </c>
      <c r="Q796" s="11">
        <f t="shared" si="100"/>
        <v>1.360476237788646E-3</v>
      </c>
      <c r="R796" s="11">
        <f t="shared" si="100"/>
        <v>1.9027403685070148E-3</v>
      </c>
      <c r="S796" s="11">
        <f t="shared" si="100"/>
        <v>2.4999118699895193E-3</v>
      </c>
      <c r="T796" s="11">
        <f t="shared" si="100"/>
        <v>3.0855064593346532E-3</v>
      </c>
      <c r="U796" s="11">
        <f t="shared" si="100"/>
        <v>3.5775426181279633E-3</v>
      </c>
      <c r="V796" s="11">
        <f t="shared" si="100"/>
        <v>3.8967250834457002E-3</v>
      </c>
      <c r="W796" s="11">
        <f t="shared" si="100"/>
        <v>3.9872302270121578E-3</v>
      </c>
      <c r="X796" s="11">
        <f t="shared" si="100"/>
        <v>3.832652583934352E-3</v>
      </c>
      <c r="Y796" s="11">
        <f t="shared" si="100"/>
        <v>3.46086125978496E-3</v>
      </c>
      <c r="Z796" s="11">
        <f t="shared" si="101"/>
        <v>2.9357936044926303E-3</v>
      </c>
      <c r="AA796" s="11">
        <f t="shared" si="101"/>
        <v>2.339502133007907E-3</v>
      </c>
      <c r="AB796" s="11">
        <f t="shared" si="101"/>
        <v>1.7513702403429475E-3</v>
      </c>
      <c r="AC796" s="11">
        <f t="shared" si="101"/>
        <v>1.2316550191964963E-3</v>
      </c>
      <c r="AD796" s="11">
        <f t="shared" si="101"/>
        <v>8.1368590136138503E-4</v>
      </c>
      <c r="AE796" s="11">
        <f t="shared" si="101"/>
        <v>5.0498804410141593E-4</v>
      </c>
      <c r="AF796" s="11">
        <f t="shared" si="101"/>
        <v>2.9441639855734883E-4</v>
      </c>
      <c r="AG796" s="11">
        <f t="shared" si="101"/>
        <v>1.6124991360637908E-4</v>
      </c>
      <c r="AH796" s="11">
        <f t="shared" si="101"/>
        <v>8.2964744531501122E-5</v>
      </c>
      <c r="AI796" s="11">
        <f t="shared" si="101"/>
        <v>4.009999003682605E-5</v>
      </c>
      <c r="AJ796" s="11">
        <f t="shared" si="102"/>
        <v>1.8207551376554474E-5</v>
      </c>
      <c r="AK796" s="11">
        <f t="shared" si="102"/>
        <v>7.766322454879792E-6</v>
      </c>
      <c r="AL796" s="11">
        <f t="shared" si="102"/>
        <v>3.1119734811040401E-6</v>
      </c>
      <c r="AM796" s="11">
        <f t="shared" si="102"/>
        <v>1.1714208547213224E-6</v>
      </c>
      <c r="AN796" s="11">
        <f t="shared" si="102"/>
        <v>4.1423482771382485E-7</v>
      </c>
      <c r="AO796" s="11">
        <f t="shared" si="102"/>
        <v>1.3760583948207659E-7</v>
      </c>
      <c r="AP796" s="11">
        <f t="shared" si="102"/>
        <v>4.2942142897782219E-8</v>
      </c>
      <c r="AQ796" s="11">
        <f t="shared" si="102"/>
        <v>1.258888181331171E-8</v>
      </c>
      <c r="AR796" s="11">
        <f t="shared" si="102"/>
        <v>3.4669469376999109E-9</v>
      </c>
      <c r="AS796" s="11">
        <f t="shared" si="102"/>
        <v>8.9694089998449428E-10</v>
      </c>
      <c r="AT796" s="11">
        <f t="shared" si="102"/>
        <v>2.1799024336034255E-10</v>
      </c>
      <c r="AV796" s="11">
        <f t="shared" si="77"/>
        <v>3.999973148331324E-2</v>
      </c>
      <c r="AX796" s="15">
        <f t="shared" ca="1" si="75"/>
        <v>0.46276279401094494</v>
      </c>
      <c r="AZ796" s="14">
        <f t="shared" ca="1" si="78"/>
        <v>6.9306803741428942</v>
      </c>
    </row>
    <row r="797" spans="1:52" x14ac:dyDescent="0.2">
      <c r="A797" s="9" t="str">
        <f t="shared" si="72"/>
        <v>Somalia</v>
      </c>
      <c r="B797" s="13">
        <f t="shared" si="73"/>
        <v>0.91512265999999998</v>
      </c>
      <c r="C797" s="12">
        <f t="shared" si="76"/>
        <v>1.3729924945129524</v>
      </c>
      <c r="E797" s="15">
        <f t="shared" si="74"/>
        <v>262.70075054870478</v>
      </c>
      <c r="F797" s="11">
        <f t="shared" si="99"/>
        <v>1.2657279811702148E-4</v>
      </c>
      <c r="G797" s="11">
        <f t="shared" si="99"/>
        <v>2.3658782645207888E-4</v>
      </c>
      <c r="H797" s="11">
        <f t="shared" si="99"/>
        <v>4.1543301029589385E-4</v>
      </c>
      <c r="I797" s="11">
        <f t="shared" si="99"/>
        <v>6.8527707871041804E-4</v>
      </c>
      <c r="J797" s="11">
        <f t="shared" si="99"/>
        <v>1.0619107166491817E-3</v>
      </c>
      <c r="K797" s="11">
        <f t="shared" si="99"/>
        <v>1.5458466050497907E-3</v>
      </c>
      <c r="L797" s="11">
        <f t="shared" si="99"/>
        <v>2.1139824826848295E-3</v>
      </c>
      <c r="M797" s="11">
        <f t="shared" si="99"/>
        <v>2.7157698769656648E-3</v>
      </c>
      <c r="N797" s="11">
        <f t="shared" si="99"/>
        <v>3.2774882572796844E-3</v>
      </c>
      <c r="O797" s="11">
        <f t="shared" si="99"/>
        <v>3.7157451254806657E-3</v>
      </c>
      <c r="P797" s="11">
        <f t="shared" si="100"/>
        <v>3.9573757118808745E-3</v>
      </c>
      <c r="Q797" s="11">
        <f t="shared" si="100"/>
        <v>3.9593623237199243E-3</v>
      </c>
      <c r="R797" s="11">
        <f t="shared" si="100"/>
        <v>3.7213438732877657E-3</v>
      </c>
      <c r="S797" s="11">
        <f t="shared" si="100"/>
        <v>3.2857230546593343E-3</v>
      </c>
      <c r="T797" s="11">
        <f t="shared" si="100"/>
        <v>2.7253275209071053E-3</v>
      </c>
      <c r="U797" s="11">
        <f t="shared" si="100"/>
        <v>2.1235527009379183E-3</v>
      </c>
      <c r="V797" s="11">
        <f t="shared" si="100"/>
        <v>1.5544042679434367E-3</v>
      </c>
      <c r="W797" s="11">
        <f t="shared" si="100"/>
        <v>1.0688616901015299E-3</v>
      </c>
      <c r="X797" s="11">
        <f t="shared" si="100"/>
        <v>6.9045541148468614E-4</v>
      </c>
      <c r="Y797" s="11">
        <f t="shared" si="100"/>
        <v>4.1899260595975896E-4</v>
      </c>
      <c r="Z797" s="11">
        <f t="shared" si="101"/>
        <v>2.3885463598690131E-4</v>
      </c>
      <c r="AA797" s="11">
        <f t="shared" si="101"/>
        <v>1.2791385450115804E-4</v>
      </c>
      <c r="AB797" s="11">
        <f t="shared" si="101"/>
        <v>6.4351413654107164E-5</v>
      </c>
      <c r="AC797" s="11">
        <f t="shared" si="101"/>
        <v>3.0412715025338986E-5</v>
      </c>
      <c r="AD797" s="11">
        <f t="shared" si="101"/>
        <v>1.3502335287602143E-5</v>
      </c>
      <c r="AE797" s="11">
        <f t="shared" si="101"/>
        <v>5.6314363340972291E-6</v>
      </c>
      <c r="AF797" s="11">
        <f t="shared" si="101"/>
        <v>2.2064092215307861E-6</v>
      </c>
      <c r="AG797" s="11">
        <f t="shared" si="101"/>
        <v>8.1210006298665133E-7</v>
      </c>
      <c r="AH797" s="11">
        <f t="shared" si="101"/>
        <v>2.8079516103458155E-7</v>
      </c>
      <c r="AI797" s="11">
        <f t="shared" si="101"/>
        <v>9.1206604807429866E-8</v>
      </c>
      <c r="AJ797" s="11">
        <f t="shared" si="102"/>
        <v>2.7830406778110193E-8</v>
      </c>
      <c r="AK797" s="11">
        <f t="shared" si="102"/>
        <v>7.9775477787097344E-9</v>
      </c>
      <c r="AL797" s="11">
        <f t="shared" si="102"/>
        <v>2.148205719645053E-9</v>
      </c>
      <c r="AM797" s="11">
        <f t="shared" si="102"/>
        <v>5.4342412916341369E-10</v>
      </c>
      <c r="AN797" s="11">
        <f t="shared" si="102"/>
        <v>1.2913933999745853E-10</v>
      </c>
      <c r="AO797" s="11">
        <f t="shared" si="102"/>
        <v>2.8829346752885062E-11</v>
      </c>
      <c r="AP797" s="11">
        <f t="shared" si="102"/>
        <v>6.0459929432296146E-12</v>
      </c>
      <c r="AQ797" s="11">
        <f t="shared" si="102"/>
        <v>1.1911242458538734E-12</v>
      </c>
      <c r="AR797" s="11">
        <f t="shared" si="102"/>
        <v>2.2044643956246797E-13</v>
      </c>
      <c r="AS797" s="11">
        <f t="shared" si="102"/>
        <v>3.8327077750999572E-14</v>
      </c>
      <c r="AT797" s="11">
        <f t="shared" si="102"/>
        <v>6.2598643380912405E-15</v>
      </c>
      <c r="AV797" s="11">
        <f t="shared" si="77"/>
        <v>3.9884108505462375E-2</v>
      </c>
      <c r="AX797" s="15">
        <f t="shared" ca="1" si="75"/>
        <v>19.144380848969561</v>
      </c>
      <c r="AZ797" s="14">
        <f t="shared" ca="1" si="78"/>
        <v>369.44610019791634</v>
      </c>
    </row>
    <row r="798" spans="1:52" x14ac:dyDescent="0.2">
      <c r="A798" s="9" t="str">
        <f t="shared" si="72"/>
        <v>South Africa</v>
      </c>
      <c r="B798" s="13">
        <f t="shared" si="73"/>
        <v>0.74947710000000001</v>
      </c>
      <c r="C798" s="12">
        <f t="shared" si="76"/>
        <v>0.67284516617243706</v>
      </c>
      <c r="E798" s="15">
        <f t="shared" si="74"/>
        <v>332.7154833827563</v>
      </c>
      <c r="F798" s="11">
        <f t="shared" ref="F798:O807" si="103">_xlfn.NORM.DIST(F$607,$E798,$B$37+$B$38*$E798,FALSE)</f>
        <v>1.5743415189441883E-5</v>
      </c>
      <c r="G798" s="11">
        <f t="shared" si="103"/>
        <v>3.5056495002776525E-5</v>
      </c>
      <c r="H798" s="11">
        <f t="shared" si="103"/>
        <v>7.3332185959441214E-5</v>
      </c>
      <c r="I798" s="11">
        <f t="shared" si="103"/>
        <v>1.4410444079893936E-4</v>
      </c>
      <c r="J798" s="11">
        <f t="shared" si="103"/>
        <v>2.6602147230316676E-4</v>
      </c>
      <c r="K798" s="11">
        <f t="shared" si="103"/>
        <v>4.613309756563286E-4</v>
      </c>
      <c r="L798" s="11">
        <f t="shared" si="103"/>
        <v>7.5156255459922505E-4</v>
      </c>
      <c r="M798" s="11">
        <f t="shared" si="103"/>
        <v>1.1502023401521798E-3</v>
      </c>
      <c r="N798" s="11">
        <f t="shared" si="103"/>
        <v>1.6536361380502487E-3</v>
      </c>
      <c r="O798" s="11">
        <f t="shared" si="103"/>
        <v>2.2333781211418147E-3</v>
      </c>
      <c r="P798" s="11">
        <f t="shared" ref="P798:Y807" si="104">_xlfn.NORM.DIST(P$607,$E798,$B$37+$B$38*$E798,FALSE)</f>
        <v>2.8336170361666965E-3</v>
      </c>
      <c r="Q798" s="11">
        <f t="shared" si="104"/>
        <v>3.3773544931116248E-3</v>
      </c>
      <c r="R798" s="11">
        <f t="shared" si="104"/>
        <v>3.7815403141324018E-3</v>
      </c>
      <c r="S798" s="11">
        <f t="shared" si="104"/>
        <v>3.9775662035250294E-3</v>
      </c>
      <c r="T798" s="11">
        <f t="shared" si="104"/>
        <v>3.9302727835889006E-3</v>
      </c>
      <c r="U798" s="11">
        <f t="shared" si="104"/>
        <v>3.6482497882043435E-3</v>
      </c>
      <c r="V798" s="11">
        <f t="shared" si="104"/>
        <v>3.1812883331859623E-3</v>
      </c>
      <c r="W798" s="11">
        <f t="shared" si="104"/>
        <v>2.6060221008573411E-3</v>
      </c>
      <c r="X798" s="11">
        <f t="shared" si="104"/>
        <v>2.0054403606346448E-3</v>
      </c>
      <c r="Y798" s="11">
        <f t="shared" si="104"/>
        <v>1.449766307698574E-3</v>
      </c>
      <c r="Z798" s="11">
        <f t="shared" ref="Z798:AI807" si="105">_xlfn.NORM.DIST(Z$607,$E798,$B$37+$B$38*$E798,FALSE)</f>
        <v>9.845614994015311E-4</v>
      </c>
      <c r="AA798" s="11">
        <f t="shared" si="105"/>
        <v>6.2812241275073751E-4</v>
      </c>
      <c r="AB798" s="11">
        <f t="shared" si="105"/>
        <v>3.7644568756254357E-4</v>
      </c>
      <c r="AC798" s="11">
        <f t="shared" si="105"/>
        <v>2.1194196541398562E-4</v>
      </c>
      <c r="AD798" s="11">
        <f t="shared" si="105"/>
        <v>1.1209550124013062E-4</v>
      </c>
      <c r="AE798" s="11">
        <f t="shared" si="105"/>
        <v>5.569497381029944E-5</v>
      </c>
      <c r="AF798" s="11">
        <f t="shared" si="105"/>
        <v>2.5995634355508756E-5</v>
      </c>
      <c r="AG798" s="11">
        <f t="shared" si="105"/>
        <v>1.1398335351916245E-5</v>
      </c>
      <c r="AH798" s="11">
        <f t="shared" si="105"/>
        <v>4.6950371787872196E-6</v>
      </c>
      <c r="AI798" s="11">
        <f t="shared" si="105"/>
        <v>1.8167419143462507E-6</v>
      </c>
      <c r="AJ798" s="11">
        <f t="shared" ref="AJ798:AT807" si="106">_xlfn.NORM.DIST(AJ$607,$E798,$B$37+$B$38*$E798,FALSE)</f>
        <v>6.6039538730922458E-7</v>
      </c>
      <c r="AK798" s="11">
        <f t="shared" si="106"/>
        <v>2.255129162981007E-7</v>
      </c>
      <c r="AL798" s="11">
        <f t="shared" si="106"/>
        <v>7.2342815362585931E-8</v>
      </c>
      <c r="AM798" s="11">
        <f t="shared" si="106"/>
        <v>2.1800978469285774E-8</v>
      </c>
      <c r="AN798" s="11">
        <f t="shared" si="106"/>
        <v>6.17181871038312E-9</v>
      </c>
      <c r="AO798" s="11">
        <f t="shared" si="106"/>
        <v>1.6413716588479107E-9</v>
      </c>
      <c r="AP798" s="11">
        <f t="shared" si="106"/>
        <v>4.1006933577740202E-10</v>
      </c>
      <c r="AQ798" s="11">
        <f t="shared" si="106"/>
        <v>9.6241914602519446E-11</v>
      </c>
      <c r="AR798" s="11">
        <f t="shared" si="106"/>
        <v>2.1219141472734981E-11</v>
      </c>
      <c r="AS798" s="11">
        <f t="shared" si="106"/>
        <v>4.3948894727932014E-12</v>
      </c>
      <c r="AT798" s="11">
        <f t="shared" si="106"/>
        <v>8.5511534807160545E-13</v>
      </c>
      <c r="AV798" s="11">
        <f t="shared" si="77"/>
        <v>3.9989242047007059E-2</v>
      </c>
      <c r="AX798" s="15">
        <f t="shared" ca="1" si="75"/>
        <v>45.353877108287158</v>
      </c>
      <c r="AZ798" s="14">
        <f t="shared" ca="1" si="78"/>
        <v>877.98193137861369</v>
      </c>
    </row>
    <row r="799" spans="1:52" x14ac:dyDescent="0.2">
      <c r="A799" s="9" t="str">
        <f t="shared" si="72"/>
        <v>South Sudan</v>
      </c>
      <c r="B799" s="13">
        <f t="shared" si="73"/>
        <v>0.90364553999999997</v>
      </c>
      <c r="C799" s="12">
        <f t="shared" si="76"/>
        <v>1.3026071368363368</v>
      </c>
      <c r="E799" s="15">
        <f t="shared" si="74"/>
        <v>269.73928631636636</v>
      </c>
      <c r="F799" s="11">
        <f t="shared" si="103"/>
        <v>1.0494513708457951E-4</v>
      </c>
      <c r="G799" s="11">
        <f t="shared" si="103"/>
        <v>1.9964402894312883E-4</v>
      </c>
      <c r="H799" s="11">
        <f t="shared" si="103"/>
        <v>3.5678527892278367E-4</v>
      </c>
      <c r="I799" s="11">
        <f t="shared" si="103"/>
        <v>5.9898248484058182E-4</v>
      </c>
      <c r="J799" s="11">
        <f t="shared" si="103"/>
        <v>9.4466519414930484E-4</v>
      </c>
      <c r="K799" s="11">
        <f t="shared" si="103"/>
        <v>1.3995818446597033E-3</v>
      </c>
      <c r="L799" s="11">
        <f t="shared" si="103"/>
        <v>1.9479386782980336E-3</v>
      </c>
      <c r="M799" s="11">
        <f t="shared" si="103"/>
        <v>2.546882191762597E-3</v>
      </c>
      <c r="N799" s="11">
        <f t="shared" si="103"/>
        <v>3.1282325263654871E-3</v>
      </c>
      <c r="O799" s="11">
        <f t="shared" si="103"/>
        <v>3.6094895836744647E-3</v>
      </c>
      <c r="P799" s="11">
        <f t="shared" si="104"/>
        <v>3.9124531782546252E-3</v>
      </c>
      <c r="Q799" s="11">
        <f t="shared" si="104"/>
        <v>3.9839062362449331E-3</v>
      </c>
      <c r="R799" s="11">
        <f t="shared" si="104"/>
        <v>3.8108833785742658E-3</v>
      </c>
      <c r="S799" s="11">
        <f t="shared" si="104"/>
        <v>3.4245128771452724E-3</v>
      </c>
      <c r="T799" s="11">
        <f t="shared" si="104"/>
        <v>2.8908698752742939E-3</v>
      </c>
      <c r="U799" s="11">
        <f t="shared" si="104"/>
        <v>2.2925292120956936E-3</v>
      </c>
      <c r="V799" s="11">
        <f t="shared" si="104"/>
        <v>1.7078817899171413E-3</v>
      </c>
      <c r="W799" s="11">
        <f t="shared" si="104"/>
        <v>1.1952460922413776E-3</v>
      </c>
      <c r="X799" s="11">
        <f t="shared" si="104"/>
        <v>7.8580258274064821E-4</v>
      </c>
      <c r="Y799" s="11">
        <f t="shared" si="104"/>
        <v>4.8531773962353286E-4</v>
      </c>
      <c r="Z799" s="11">
        <f t="shared" si="105"/>
        <v>2.8157589640471288E-4</v>
      </c>
      <c r="AA799" s="11">
        <f t="shared" si="105"/>
        <v>1.5346925307416361E-4</v>
      </c>
      <c r="AB799" s="11">
        <f t="shared" si="105"/>
        <v>7.8578526082336364E-5</v>
      </c>
      <c r="AC799" s="11">
        <f t="shared" si="105"/>
        <v>3.7795750392981097E-5</v>
      </c>
      <c r="AD799" s="11">
        <f t="shared" si="105"/>
        <v>1.7078064950232853E-5</v>
      </c>
      <c r="AE799" s="11">
        <f t="shared" si="105"/>
        <v>7.24921440033781E-6</v>
      </c>
      <c r="AF799" s="11">
        <f t="shared" si="105"/>
        <v>2.8906787039567475E-6</v>
      </c>
      <c r="AG799" s="11">
        <f t="shared" si="105"/>
        <v>1.0828425085793721E-6</v>
      </c>
      <c r="AH799" s="11">
        <f t="shared" si="105"/>
        <v>3.8105473673397053E-7</v>
      </c>
      <c r="AI799" s="11">
        <f t="shared" si="105"/>
        <v>1.2596968044007024E-7</v>
      </c>
      <c r="AJ799" s="11">
        <f t="shared" si="106"/>
        <v>3.9120219745143807E-8</v>
      </c>
      <c r="AK799" s="11">
        <f t="shared" si="106"/>
        <v>1.1412824487412943E-8</v>
      </c>
      <c r="AL799" s="11">
        <f t="shared" si="106"/>
        <v>3.1278188041394195E-9</v>
      </c>
      <c r="AM799" s="11">
        <f t="shared" si="106"/>
        <v>8.0527947309325033E-10</v>
      </c>
      <c r="AN799" s="11">
        <f t="shared" si="106"/>
        <v>1.9476381211165425E-10</v>
      </c>
      <c r="AO799" s="11">
        <f t="shared" si="106"/>
        <v>4.4251347381717038E-11</v>
      </c>
      <c r="AP799" s="11">
        <f t="shared" si="106"/>
        <v>9.4449861643333141E-12</v>
      </c>
      <c r="AQ799" s="11">
        <f t="shared" si="106"/>
        <v>1.8937940521692489E-12</v>
      </c>
      <c r="AR799" s="11">
        <f t="shared" si="106"/>
        <v>3.5671450167814547E-13</v>
      </c>
      <c r="AS799" s="11">
        <f t="shared" si="106"/>
        <v>6.3119765566625761E-14</v>
      </c>
      <c r="AT799" s="11">
        <f t="shared" si="106"/>
        <v>1.0492200569368635E-14</v>
      </c>
      <c r="AV799" s="11">
        <f t="shared" si="77"/>
        <v>3.9906831878673693E-2</v>
      </c>
      <c r="AX799" s="15">
        <f t="shared" ca="1" si="75"/>
        <v>13.123037023553183</v>
      </c>
      <c r="AZ799" s="14">
        <f t="shared" ca="1" si="78"/>
        <v>254.77243786943299</v>
      </c>
    </row>
    <row r="800" spans="1:52" x14ac:dyDescent="0.2">
      <c r="A800" s="9" t="str">
        <f t="shared" ref="A800:A834" si="107">A338</f>
        <v>Spain</v>
      </c>
      <c r="B800" s="13">
        <f t="shared" ref="B800:B834" si="108">1-MIN(SUMPRODUCT((C$141:U$141=N$55)*(C$142:U$142=N$56)*(C$143:U$143=N$57)*(C$144:U$144=N$54)*(C338:U338)),99.99)/100</f>
        <v>6.269900000000006E-2</v>
      </c>
      <c r="C800" s="12">
        <f t="shared" si="76"/>
        <v>-1.5325044513008796</v>
      </c>
      <c r="E800" s="15">
        <f t="shared" ref="E800:E834" si="109">D$608+(B$37+B$38*D$608)*-C800</f>
        <v>553.250445130088</v>
      </c>
      <c r="F800" s="11">
        <f t="shared" si="103"/>
        <v>9.0019341420133477E-10</v>
      </c>
      <c r="G800" s="11">
        <f t="shared" si="103"/>
        <v>3.4789498421470899E-9</v>
      </c>
      <c r="H800" s="11">
        <f t="shared" si="103"/>
        <v>1.2630399811626078E-8</v>
      </c>
      <c r="I800" s="11">
        <f t="shared" si="103"/>
        <v>4.3076719673756392E-8</v>
      </c>
      <c r="J800" s="11">
        <f t="shared" si="103"/>
        <v>1.3801450898767782E-7</v>
      </c>
      <c r="K800" s="11">
        <f t="shared" si="103"/>
        <v>4.1539709993893595E-7</v>
      </c>
      <c r="L800" s="11">
        <f t="shared" si="103"/>
        <v>1.174515549042958E-6</v>
      </c>
      <c r="M800" s="11">
        <f t="shared" si="103"/>
        <v>3.1196845056237254E-6</v>
      </c>
      <c r="N800" s="11">
        <f t="shared" si="103"/>
        <v>7.7842930315297971E-6</v>
      </c>
      <c r="O800" s="11">
        <f t="shared" si="103"/>
        <v>1.8246697456520155E-5</v>
      </c>
      <c r="P800" s="11">
        <f t="shared" si="104"/>
        <v>4.0179632587920552E-5</v>
      </c>
      <c r="Q800" s="11">
        <f t="shared" si="104"/>
        <v>8.3115925659359906E-5</v>
      </c>
      <c r="R800" s="11">
        <f t="shared" si="104"/>
        <v>1.6151732958567504E-4</v>
      </c>
      <c r="S800" s="11">
        <f t="shared" si="104"/>
        <v>2.9485642816003263E-4</v>
      </c>
      <c r="T800" s="11">
        <f t="shared" si="104"/>
        <v>5.0566008081189408E-4</v>
      </c>
      <c r="U800" s="11">
        <f t="shared" si="104"/>
        <v>8.1463550438439652E-4</v>
      </c>
      <c r="V800" s="11">
        <f t="shared" si="104"/>
        <v>1.2328907474512495E-3</v>
      </c>
      <c r="W800" s="11">
        <f t="shared" si="104"/>
        <v>1.7528406946813132E-3</v>
      </c>
      <c r="X800" s="11">
        <f t="shared" si="104"/>
        <v>2.3410834588458891E-3</v>
      </c>
      <c r="Y800" s="11">
        <f t="shared" si="104"/>
        <v>2.9372975314662982E-3</v>
      </c>
      <c r="Z800" s="11">
        <f t="shared" si="105"/>
        <v>3.4620678825496693E-3</v>
      </c>
      <c r="AA800" s="11">
        <f t="shared" si="105"/>
        <v>3.8333618173516716E-3</v>
      </c>
      <c r="AB800" s="11">
        <f t="shared" si="105"/>
        <v>3.9873158694813046E-3</v>
      </c>
      <c r="AC800" s="11">
        <f t="shared" si="105"/>
        <v>3.8961714946184598E-3</v>
      </c>
      <c r="AD800" s="11">
        <f t="shared" si="105"/>
        <v>3.5764493828558475E-3</v>
      </c>
      <c r="AE800" s="11">
        <f t="shared" si="105"/>
        <v>3.0840591297496235E-3</v>
      </c>
      <c r="AF800" s="11">
        <f t="shared" si="105"/>
        <v>2.4983305814871774E-3</v>
      </c>
      <c r="AG800" s="11">
        <f t="shared" si="105"/>
        <v>1.9012258345947855E-3</v>
      </c>
      <c r="AH800" s="11">
        <f t="shared" si="105"/>
        <v>1.3591710163040531E-3</v>
      </c>
      <c r="AI800" s="11">
        <f t="shared" si="105"/>
        <v>9.127904707125743E-4</v>
      </c>
      <c r="AJ800" s="11">
        <f t="shared" si="106"/>
        <v>5.7587030573951956E-4</v>
      </c>
      <c r="AK800" s="11">
        <f t="shared" si="106"/>
        <v>3.4129888347595632E-4</v>
      </c>
      <c r="AL800" s="11">
        <f t="shared" si="106"/>
        <v>1.9002101994799369E-4</v>
      </c>
      <c r="AM800" s="11">
        <f t="shared" si="106"/>
        <v>9.9385955425313177E-5</v>
      </c>
      <c r="AN800" s="11">
        <f t="shared" si="106"/>
        <v>4.8832053096770249E-5</v>
      </c>
      <c r="AO800" s="11">
        <f t="shared" si="106"/>
        <v>2.253935823246239E-5</v>
      </c>
      <c r="AP800" s="11">
        <f t="shared" si="106"/>
        <v>9.7731531176315342E-6</v>
      </c>
      <c r="AQ800" s="11">
        <f t="shared" si="106"/>
        <v>3.9809292083155743E-6</v>
      </c>
      <c r="AR800" s="11">
        <f t="shared" si="106"/>
        <v>1.5233187978471733E-6</v>
      </c>
      <c r="AS800" s="11">
        <f t="shared" si="106"/>
        <v>5.4758777370203051E-7</v>
      </c>
      <c r="AT800" s="11">
        <f t="shared" si="106"/>
        <v>1.8491548427367589E-7</v>
      </c>
      <c r="AV800" s="11">
        <f t="shared" si="77"/>
        <v>3.9999916982053366E-2</v>
      </c>
      <c r="AX800" s="15">
        <f t="shared" ref="AX800:AX834" ca="1" si="110">(B$12+B$13*E800)*C1262</f>
        <v>5.3858415900069989</v>
      </c>
      <c r="AZ800" s="14">
        <f t="shared" ca="1" si="78"/>
        <v>29.894743943908864</v>
      </c>
    </row>
    <row r="801" spans="1:52" x14ac:dyDescent="0.2">
      <c r="A801" s="9" t="str">
        <f t="shared" si="107"/>
        <v>Sri Lanka</v>
      </c>
      <c r="B801" s="13">
        <f t="shared" si="108"/>
        <v>0.30532239999999999</v>
      </c>
      <c r="C801" s="12">
        <f t="shared" ref="C801:C834" si="111">NORMINV(B801,0,1)</f>
        <v>-0.50915326302295938</v>
      </c>
      <c r="E801" s="15">
        <f t="shared" si="109"/>
        <v>450.91532630229597</v>
      </c>
      <c r="F801" s="11">
        <f t="shared" si="103"/>
        <v>1.533810799066181E-7</v>
      </c>
      <c r="G801" s="11">
        <f t="shared" si="103"/>
        <v>4.5896036647992218E-7</v>
      </c>
      <c r="H801" s="11">
        <f t="shared" si="103"/>
        <v>1.2901350406481142E-6</v>
      </c>
      <c r="I801" s="11">
        <f t="shared" si="103"/>
        <v>3.4068401222514928E-6</v>
      </c>
      <c r="J801" s="11">
        <f t="shared" si="103"/>
        <v>8.4513274785114332E-6</v>
      </c>
      <c r="K801" s="11">
        <f t="shared" si="103"/>
        <v>1.9694941829170983E-5</v>
      </c>
      <c r="L801" s="11">
        <f t="shared" si="103"/>
        <v>4.3116258725718501E-5</v>
      </c>
      <c r="M801" s="11">
        <f t="shared" si="103"/>
        <v>8.8671495073437099E-5</v>
      </c>
      <c r="N801" s="11">
        <f t="shared" si="103"/>
        <v>1.713103442237662E-4</v>
      </c>
      <c r="O801" s="11">
        <f t="shared" si="103"/>
        <v>3.1091361423386631E-4</v>
      </c>
      <c r="P801" s="11">
        <f t="shared" si="104"/>
        <v>5.3009350823363089E-4</v>
      </c>
      <c r="Q801" s="11">
        <f t="shared" si="104"/>
        <v>8.4902763629803469E-4</v>
      </c>
      <c r="R801" s="11">
        <f t="shared" si="104"/>
        <v>1.2774613319980559E-3</v>
      </c>
      <c r="S801" s="11">
        <f t="shared" si="104"/>
        <v>1.8056363712487342E-3</v>
      </c>
      <c r="T801" s="11">
        <f t="shared" si="104"/>
        <v>2.3975596454567619E-3</v>
      </c>
      <c r="U801" s="11">
        <f t="shared" si="104"/>
        <v>2.9906469086542955E-3</v>
      </c>
      <c r="V801" s="11">
        <f t="shared" si="104"/>
        <v>3.5044305422260906E-3</v>
      </c>
      <c r="W801" s="11">
        <f t="shared" si="104"/>
        <v>3.8576814906427317E-3</v>
      </c>
      <c r="X801" s="11">
        <f t="shared" si="104"/>
        <v>3.9892556861572939E-3</v>
      </c>
      <c r="Y801" s="11">
        <f t="shared" si="104"/>
        <v>3.8753771396594235E-3</v>
      </c>
      <c r="Z801" s="11">
        <f t="shared" si="105"/>
        <v>3.5366547701572862E-3</v>
      </c>
      <c r="AA801" s="11">
        <f t="shared" si="105"/>
        <v>3.0319913532470444E-3</v>
      </c>
      <c r="AB801" s="11">
        <f t="shared" si="105"/>
        <v>2.441854842095329E-3</v>
      </c>
      <c r="AC801" s="11">
        <f t="shared" si="105"/>
        <v>1.8474314102785701E-3</v>
      </c>
      <c r="AD801" s="11">
        <f t="shared" si="105"/>
        <v>1.3130262181028649E-3</v>
      </c>
      <c r="AE801" s="11">
        <f t="shared" si="105"/>
        <v>8.7666782513509667E-4</v>
      </c>
      <c r="AF801" s="11">
        <f t="shared" si="105"/>
        <v>5.4986152494846459E-4</v>
      </c>
      <c r="AG801" s="11">
        <f t="shared" si="105"/>
        <v>3.2398745291166247E-4</v>
      </c>
      <c r="AH801" s="11">
        <f t="shared" si="105"/>
        <v>1.7933276551526859E-4</v>
      </c>
      <c r="AI801" s="11">
        <f t="shared" si="105"/>
        <v>9.3249754048669453E-5</v>
      </c>
      <c r="AJ801" s="11">
        <f t="shared" si="106"/>
        <v>4.5550415100063456E-5</v>
      </c>
      <c r="AK801" s="11">
        <f t="shared" si="106"/>
        <v>2.0902275998348139E-5</v>
      </c>
      <c r="AL801" s="11">
        <f t="shared" si="106"/>
        <v>9.0105522994698234E-6</v>
      </c>
      <c r="AM801" s="11">
        <f t="shared" si="106"/>
        <v>3.6489325909719002E-6</v>
      </c>
      <c r="AN801" s="11">
        <f t="shared" si="106"/>
        <v>1.3881514913480088E-6</v>
      </c>
      <c r="AO801" s="11">
        <f t="shared" si="106"/>
        <v>4.9609458022751308E-7</v>
      </c>
      <c r="AP801" s="11">
        <f t="shared" si="106"/>
        <v>1.6655155651783468E-7</v>
      </c>
      <c r="AQ801" s="11">
        <f t="shared" si="106"/>
        <v>5.2527835337662739E-8</v>
      </c>
      <c r="AR801" s="11">
        <f t="shared" si="106"/>
        <v>1.5562770284556577E-8</v>
      </c>
      <c r="AS801" s="11">
        <f t="shared" si="106"/>
        <v>4.331525794870288E-9</v>
      </c>
      <c r="AT801" s="11">
        <f t="shared" si="106"/>
        <v>1.1325346492462379E-9</v>
      </c>
      <c r="AV801" s="11">
        <f t="shared" ref="AV801:AV834" si="112">SUM(F801:AT801)</f>
        <v>3.9999932003472079E-2</v>
      </c>
      <c r="AX801" s="15">
        <f t="shared" ca="1" si="110"/>
        <v>8.4749339475153391</v>
      </c>
      <c r="AZ801" s="14">
        <f t="shared" ref="AZ801:AZ834" ca="1" si="113">B801*C1263</f>
        <v>107.72847818740476</v>
      </c>
    </row>
    <row r="802" spans="1:52" x14ac:dyDescent="0.2">
      <c r="A802" s="9" t="str">
        <f t="shared" si="107"/>
        <v>Sudan</v>
      </c>
      <c r="B802" s="13">
        <f t="shared" si="108"/>
        <v>0.67162659999999996</v>
      </c>
      <c r="C802" s="12">
        <f t="shared" si="111"/>
        <v>0.44440914899072365</v>
      </c>
      <c r="E802" s="15">
        <f t="shared" si="109"/>
        <v>355.55908510092763</v>
      </c>
      <c r="F802" s="11">
        <f t="shared" si="103"/>
        <v>7.1727468817539788E-6</v>
      </c>
      <c r="G802" s="11">
        <f t="shared" si="103"/>
        <v>1.6910528255055288E-5</v>
      </c>
      <c r="H802" s="11">
        <f t="shared" si="103"/>
        <v>3.7452898907814754E-5</v>
      </c>
      <c r="I802" s="11">
        <f t="shared" si="103"/>
        <v>7.7923831249454705E-5</v>
      </c>
      <c r="J802" s="11">
        <f t="shared" si="103"/>
        <v>1.5230415479903172E-4</v>
      </c>
      <c r="K802" s="11">
        <f t="shared" si="103"/>
        <v>2.7964676485275241E-4</v>
      </c>
      <c r="L802" s="11">
        <f t="shared" si="103"/>
        <v>4.8235239910799038E-4</v>
      </c>
      <c r="M802" s="11">
        <f t="shared" si="103"/>
        <v>7.8158403787347811E-4</v>
      </c>
      <c r="N802" s="11">
        <f t="shared" si="103"/>
        <v>1.1897165814607313E-3</v>
      </c>
      <c r="O802" s="11">
        <f t="shared" si="103"/>
        <v>1.7012492339039409E-3</v>
      </c>
      <c r="P802" s="11">
        <f t="shared" si="104"/>
        <v>2.2853302362397226E-3</v>
      </c>
      <c r="Q802" s="11">
        <f t="shared" si="104"/>
        <v>2.8839424092630575E-3</v>
      </c>
      <c r="R802" s="11">
        <f t="shared" si="104"/>
        <v>3.4188558999465385E-3</v>
      </c>
      <c r="S802" s="11">
        <f t="shared" si="104"/>
        <v>3.8074271628101273E-3</v>
      </c>
      <c r="T802" s="11">
        <f t="shared" si="104"/>
        <v>3.9832632221929723E-3</v>
      </c>
      <c r="U802" s="11">
        <f t="shared" si="104"/>
        <v>3.9147407249516125E-3</v>
      </c>
      <c r="V802" s="11">
        <f t="shared" si="104"/>
        <v>3.6142949931011127E-3</v>
      </c>
      <c r="W802" s="11">
        <f t="shared" si="104"/>
        <v>3.1347346416430101E-3</v>
      </c>
      <c r="X802" s="11">
        <f t="shared" si="104"/>
        <v>2.5540804058603282E-3</v>
      </c>
      <c r="Y802" s="11">
        <f t="shared" si="104"/>
        <v>1.9549017808346849E-3</v>
      </c>
      <c r="Z802" s="11">
        <f t="shared" si="105"/>
        <v>1.4056329013409632E-3</v>
      </c>
      <c r="AA802" s="11">
        <f t="shared" si="105"/>
        <v>9.4945739349880983E-4</v>
      </c>
      <c r="AB802" s="11">
        <f t="shared" si="105"/>
        <v>6.0247029993259159E-4</v>
      </c>
      <c r="AC802" s="11">
        <f t="shared" si="105"/>
        <v>3.5913058978281361E-4</v>
      </c>
      <c r="AD802" s="11">
        <f t="shared" si="105"/>
        <v>2.0110633437935943E-4</v>
      </c>
      <c r="AE802" s="11">
        <f t="shared" si="105"/>
        <v>1.0579269881035825E-4</v>
      </c>
      <c r="AF802" s="11">
        <f t="shared" si="105"/>
        <v>5.2280801546654646E-5</v>
      </c>
      <c r="AG802" s="11">
        <f t="shared" si="105"/>
        <v>2.4270871635208851E-5</v>
      </c>
      <c r="AH802" s="11">
        <f t="shared" si="105"/>
        <v>1.0584859658217308E-5</v>
      </c>
      <c r="AI802" s="11">
        <f t="shared" si="105"/>
        <v>4.3365207612861008E-6</v>
      </c>
      <c r="AJ802" s="11">
        <f t="shared" si="106"/>
        <v>1.6689923672981683E-6</v>
      </c>
      <c r="AK802" s="11">
        <f t="shared" si="106"/>
        <v>6.0342578773108373E-7</v>
      </c>
      <c r="AL802" s="11">
        <f t="shared" si="106"/>
        <v>2.0495096920819274E-7</v>
      </c>
      <c r="AM802" s="11">
        <f t="shared" si="106"/>
        <v>6.539321380892561E-8</v>
      </c>
      <c r="AN802" s="11">
        <f t="shared" si="106"/>
        <v>1.960071806318263E-8</v>
      </c>
      <c r="AO802" s="11">
        <f t="shared" si="106"/>
        <v>5.5190950917377819E-9</v>
      </c>
      <c r="AP802" s="11">
        <f t="shared" si="106"/>
        <v>1.4598907832758565E-9</v>
      </c>
      <c r="AQ802" s="11">
        <f t="shared" si="106"/>
        <v>3.627684016558156E-10</v>
      </c>
      <c r="AR802" s="11">
        <f t="shared" si="106"/>
        <v>8.468278476171369E-11</v>
      </c>
      <c r="AS802" s="11">
        <f t="shared" si="106"/>
        <v>1.8570235261499464E-11</v>
      </c>
      <c r="AT802" s="11">
        <f t="shared" si="106"/>
        <v>3.8255710755747932E-12</v>
      </c>
      <c r="AV802" s="11">
        <f t="shared" si="112"/>
        <v>3.9995517737370416E-2</v>
      </c>
      <c r="AX802" s="15">
        <f t="shared" ca="1" si="110"/>
        <v>37.974163026305597</v>
      </c>
      <c r="AZ802" s="14">
        <f t="shared" ca="1" si="113"/>
        <v>710.91600624731984</v>
      </c>
    </row>
    <row r="803" spans="1:52" x14ac:dyDescent="0.2">
      <c r="A803" s="9" t="str">
        <f t="shared" si="107"/>
        <v>Suriname</v>
      </c>
      <c r="B803" s="13">
        <f t="shared" si="108"/>
        <v>0.38840859999999999</v>
      </c>
      <c r="C803" s="12">
        <f t="shared" si="111"/>
        <v>-0.28346918515440644</v>
      </c>
      <c r="E803" s="15">
        <f t="shared" si="109"/>
        <v>428.34691851544062</v>
      </c>
      <c r="F803" s="11">
        <f t="shared" si="103"/>
        <v>4.1368424420565602E-7</v>
      </c>
      <c r="G803" s="11">
        <f t="shared" si="103"/>
        <v>1.1699546705932468E-6</v>
      </c>
      <c r="H803" s="11">
        <f t="shared" si="103"/>
        <v>3.1083197325499115E-6</v>
      </c>
      <c r="I803" s="11">
        <f t="shared" si="103"/>
        <v>7.7578062738000462E-6</v>
      </c>
      <c r="J803" s="11">
        <f t="shared" si="103"/>
        <v>1.8188997782479767E-5</v>
      </c>
      <c r="K803" s="11">
        <f t="shared" si="103"/>
        <v>4.006223780982167E-5</v>
      </c>
      <c r="L803" s="11">
        <f t="shared" si="103"/>
        <v>8.2893071862178352E-5</v>
      </c>
      <c r="M803" s="11">
        <f t="shared" si="103"/>
        <v>1.6112311830440842E-4</v>
      </c>
      <c r="N803" s="11">
        <f t="shared" si="103"/>
        <v>2.9420772897950561E-4</v>
      </c>
      <c r="O803" s="11">
        <f t="shared" si="103"/>
        <v>5.0466930605801152E-4</v>
      </c>
      <c r="P803" s="11">
        <f t="shared" si="104"/>
        <v>8.1323544801392624E-4</v>
      </c>
      <c r="Q803" s="11">
        <f t="shared" si="104"/>
        <v>1.2310687430249598E-3</v>
      </c>
      <c r="R803" s="11">
        <f t="shared" si="104"/>
        <v>1.7506724743317291E-3</v>
      </c>
      <c r="S803" s="11">
        <f t="shared" si="104"/>
        <v>2.3387515970191503E-3</v>
      </c>
      <c r="T803" s="11">
        <f t="shared" si="104"/>
        <v>2.9350796113875853E-3</v>
      </c>
      <c r="U803" s="11">
        <f t="shared" si="104"/>
        <v>3.4602881779794816E-3</v>
      </c>
      <c r="V803" s="11">
        <f t="shared" si="104"/>
        <v>3.8323154257239598E-3</v>
      </c>
      <c r="W803" s="11">
        <f t="shared" si="104"/>
        <v>3.9871889811527042E-3</v>
      </c>
      <c r="X803" s="11">
        <f t="shared" si="104"/>
        <v>3.8969872823325347E-3</v>
      </c>
      <c r="Y803" s="11">
        <f t="shared" si="104"/>
        <v>3.5780610916606396E-3</v>
      </c>
      <c r="Z803" s="11">
        <f t="shared" si="105"/>
        <v>3.0861931943895072E-3</v>
      </c>
      <c r="AA803" s="11">
        <f t="shared" si="105"/>
        <v>2.5006623874663696E-3</v>
      </c>
      <c r="AB803" s="11">
        <f t="shared" si="105"/>
        <v>1.9034593630206074E-3</v>
      </c>
      <c r="AC803" s="11">
        <f t="shared" si="105"/>
        <v>1.3610959820219094E-3</v>
      </c>
      <c r="AD803" s="11">
        <f t="shared" si="105"/>
        <v>9.1430372527163788E-4</v>
      </c>
      <c r="AE803" s="11">
        <f t="shared" si="105"/>
        <v>5.7696414021514929E-4</v>
      </c>
      <c r="AF803" s="11">
        <f t="shared" si="105"/>
        <v>3.420296441787611E-4</v>
      </c>
      <c r="AG803" s="11">
        <f t="shared" si="105"/>
        <v>1.904738107008608E-4</v>
      </c>
      <c r="AH803" s="11">
        <f t="shared" si="105"/>
        <v>9.9646807076802824E-5</v>
      </c>
      <c r="AI803" s="11">
        <f t="shared" si="105"/>
        <v>4.8972029130787861E-5</v>
      </c>
      <c r="AJ803" s="11">
        <f t="shared" si="106"/>
        <v>2.2609419180436564E-5</v>
      </c>
      <c r="AK803" s="11">
        <f t="shared" si="106"/>
        <v>9.8058965512214232E-6</v>
      </c>
      <c r="AL803" s="11">
        <f t="shared" si="106"/>
        <v>3.9952301613956753E-6</v>
      </c>
      <c r="AM803" s="11">
        <f t="shared" si="106"/>
        <v>1.5291598794741122E-6</v>
      </c>
      <c r="AN803" s="11">
        <f t="shared" si="106"/>
        <v>5.4982006023200544E-7</v>
      </c>
      <c r="AO803" s="11">
        <f t="shared" si="106"/>
        <v>1.8571409319863133E-7</v>
      </c>
      <c r="AP803" s="11">
        <f t="shared" si="106"/>
        <v>5.8928547700409502E-8</v>
      </c>
      <c r="AQ803" s="11">
        <f t="shared" si="106"/>
        <v>1.75656088947871E-8</v>
      </c>
      <c r="AR803" s="11">
        <f t="shared" si="106"/>
        <v>4.9187785950062923E-9</v>
      </c>
      <c r="AS803" s="11">
        <f t="shared" si="106"/>
        <v>1.2939215171997947E-9</v>
      </c>
      <c r="AT803" s="11">
        <f t="shared" si="106"/>
        <v>3.1975341422470245E-10</v>
      </c>
      <c r="AV803" s="11">
        <f t="shared" si="112"/>
        <v>3.99998024083527E-2</v>
      </c>
      <c r="AX803" s="15">
        <f t="shared" ca="1" si="110"/>
        <v>0.27933927431980587</v>
      </c>
      <c r="AZ803" s="14">
        <f t="shared" ca="1" si="113"/>
        <v>4.0445711156134116</v>
      </c>
    </row>
    <row r="804" spans="1:52" x14ac:dyDescent="0.2">
      <c r="A804" s="9" t="str">
        <f t="shared" si="107"/>
        <v>Sweden</v>
      </c>
      <c r="B804" s="13">
        <f t="shared" si="108"/>
        <v>2.4743999999999988E-2</v>
      </c>
      <c r="C804" s="12">
        <f t="shared" si="111"/>
        <v>-1.9643630902578879</v>
      </c>
      <c r="E804" s="15">
        <f t="shared" si="109"/>
        <v>596.43630902578877</v>
      </c>
      <c r="F804" s="11">
        <f t="shared" si="103"/>
        <v>7.5196061846386044E-11</v>
      </c>
      <c r="G804" s="11">
        <f t="shared" si="103"/>
        <v>3.237396466636003E-10</v>
      </c>
      <c r="H804" s="11">
        <f t="shared" si="103"/>
        <v>1.3093425312269641E-9</v>
      </c>
      <c r="I804" s="11">
        <f t="shared" si="103"/>
        <v>4.9747041386881793E-9</v>
      </c>
      <c r="J804" s="11">
        <f t="shared" si="103"/>
        <v>1.7755701432252901E-8</v>
      </c>
      <c r="K804" s="11">
        <f t="shared" si="103"/>
        <v>5.9533992048688301E-8</v>
      </c>
      <c r="L804" s="11">
        <f t="shared" si="103"/>
        <v>1.8752050828049725E-7</v>
      </c>
      <c r="M804" s="11">
        <f t="shared" si="103"/>
        <v>5.5486730190377785E-7</v>
      </c>
      <c r="N804" s="11">
        <f t="shared" si="103"/>
        <v>1.5423611909245899E-6</v>
      </c>
      <c r="O804" s="11">
        <f t="shared" si="103"/>
        <v>4.0275379374865999E-6</v>
      </c>
      <c r="P804" s="11">
        <f t="shared" si="104"/>
        <v>9.8798371437807132E-6</v>
      </c>
      <c r="Q804" s="11">
        <f t="shared" si="104"/>
        <v>2.2767561934640937E-5</v>
      </c>
      <c r="R804" s="11">
        <f t="shared" si="104"/>
        <v>4.9287848667224269E-5</v>
      </c>
      <c r="S804" s="11">
        <f t="shared" si="104"/>
        <v>1.0023509189928856E-4</v>
      </c>
      <c r="T804" s="11">
        <f t="shared" si="104"/>
        <v>1.9149450591281078E-4</v>
      </c>
      <c r="U804" s="11">
        <f t="shared" si="104"/>
        <v>3.4367618487858462E-4</v>
      </c>
      <c r="V804" s="11">
        <f t="shared" si="104"/>
        <v>5.7942756749530041E-4</v>
      </c>
      <c r="W804" s="11">
        <f t="shared" si="104"/>
        <v>9.1770999961400177E-4</v>
      </c>
      <c r="X804" s="11">
        <f t="shared" si="104"/>
        <v>1.3654266306560737E-3</v>
      </c>
      <c r="Y804" s="11">
        <f t="shared" si="104"/>
        <v>1.9084811233028452E-3</v>
      </c>
      <c r="Z804" s="11">
        <f t="shared" si="105"/>
        <v>2.5059013116276669E-3</v>
      </c>
      <c r="AA804" s="11">
        <f t="shared" si="105"/>
        <v>3.0909832600486097E-3</v>
      </c>
      <c r="AB804" s="11">
        <f t="shared" si="105"/>
        <v>3.5816730369031789E-3</v>
      </c>
      <c r="AC804" s="11">
        <f t="shared" si="105"/>
        <v>3.898807716029142E-3</v>
      </c>
      <c r="AD804" s="11">
        <f t="shared" si="105"/>
        <v>3.9868903459392268E-3</v>
      </c>
      <c r="AE804" s="11">
        <f t="shared" si="105"/>
        <v>3.8299522574069328E-3</v>
      </c>
      <c r="AF804" s="11">
        <f t="shared" si="105"/>
        <v>3.4562808435806814E-3</v>
      </c>
      <c r="AG804" s="11">
        <f t="shared" si="105"/>
        <v>2.9300921786224315E-3</v>
      </c>
      <c r="AH804" s="11">
        <f t="shared" si="105"/>
        <v>2.3335125285287302E-3</v>
      </c>
      <c r="AI804" s="11">
        <f t="shared" si="105"/>
        <v>1.745804407495254E-3</v>
      </c>
      <c r="AJ804" s="11">
        <f t="shared" si="106"/>
        <v>1.2269804108307541E-3</v>
      </c>
      <c r="AK804" s="11">
        <f t="shared" si="106"/>
        <v>8.1009558919442094E-4</v>
      </c>
      <c r="AL804" s="11">
        <f t="shared" si="106"/>
        <v>5.0244843845029838E-4</v>
      </c>
      <c r="AM804" s="11">
        <f t="shared" si="106"/>
        <v>2.9275433118220535E-4</v>
      </c>
      <c r="AN804" s="11">
        <f t="shared" si="106"/>
        <v>1.6024030099360577E-4</v>
      </c>
      <c r="AO804" s="11">
        <f t="shared" si="106"/>
        <v>8.2394224407158177E-5</v>
      </c>
      <c r="AP804" s="11">
        <f t="shared" si="106"/>
        <v>3.9799570265274594E-5</v>
      </c>
      <c r="AQ804" s="11">
        <f t="shared" si="106"/>
        <v>1.8059951950581901E-5</v>
      </c>
      <c r="AR804" s="11">
        <f t="shared" si="106"/>
        <v>7.6985935782866492E-6</v>
      </c>
      <c r="AS804" s="11">
        <f t="shared" si="106"/>
        <v>3.0829238004857942E-6</v>
      </c>
      <c r="AT804" s="11">
        <f t="shared" si="106"/>
        <v>1.1597670954038959E-6</v>
      </c>
      <c r="AV804" s="11">
        <f t="shared" si="112"/>
        <v>3.9999394599049332E-2</v>
      </c>
      <c r="AX804" s="15">
        <f t="shared" ca="1" si="110"/>
        <v>0.6836612120205926</v>
      </c>
      <c r="AZ804" s="14">
        <f t="shared" ca="1" si="113"/>
        <v>2.8544241107351636</v>
      </c>
    </row>
    <row r="805" spans="1:52" x14ac:dyDescent="0.2">
      <c r="A805" s="9" t="str">
        <f t="shared" si="107"/>
        <v>Switzerland</v>
      </c>
      <c r="B805" s="13">
        <f t="shared" si="108"/>
        <v>4.6045400000000014E-2</v>
      </c>
      <c r="C805" s="12">
        <f t="shared" si="111"/>
        <v>-1.6844703755598782</v>
      </c>
      <c r="E805" s="15">
        <f t="shared" si="109"/>
        <v>568.44703755598789</v>
      </c>
      <c r="F805" s="11">
        <f t="shared" si="103"/>
        <v>3.8387257877974244E-10</v>
      </c>
      <c r="G805" s="11">
        <f t="shared" si="103"/>
        <v>1.5409867936815049E-9</v>
      </c>
      <c r="H805" s="11">
        <f t="shared" si="103"/>
        <v>5.8112202825173043E-9</v>
      </c>
      <c r="I805" s="11">
        <f t="shared" si="103"/>
        <v>2.0586966350317587E-8</v>
      </c>
      <c r="J805" s="11">
        <f t="shared" si="103"/>
        <v>6.8513154820415852E-8</v>
      </c>
      <c r="K805" s="11">
        <f t="shared" si="103"/>
        <v>2.1419640230150476E-7</v>
      </c>
      <c r="L805" s="11">
        <f t="shared" si="103"/>
        <v>6.290815860145921E-7</v>
      </c>
      <c r="M805" s="11">
        <f t="shared" si="103"/>
        <v>1.7356348785346826E-6</v>
      </c>
      <c r="N805" s="11">
        <f t="shared" si="103"/>
        <v>4.4984858599199971E-6</v>
      </c>
      <c r="O805" s="11">
        <f t="shared" si="103"/>
        <v>1.0952945970415733E-5</v>
      </c>
      <c r="P805" s="11">
        <f t="shared" si="104"/>
        <v>2.5052560862916176E-5</v>
      </c>
      <c r="Q805" s="11">
        <f t="shared" si="104"/>
        <v>5.3830684381711273E-5</v>
      </c>
      <c r="R805" s="11">
        <f t="shared" si="104"/>
        <v>1.0865864165187691E-4</v>
      </c>
      <c r="S805" s="11">
        <f t="shared" si="104"/>
        <v>2.0604175327080108E-4</v>
      </c>
      <c r="T805" s="11">
        <f t="shared" si="104"/>
        <v>3.6703104212415299E-4</v>
      </c>
      <c r="U805" s="11">
        <f t="shared" si="104"/>
        <v>6.1419595477259724E-4</v>
      </c>
      <c r="V805" s="11">
        <f t="shared" si="104"/>
        <v>9.6553428921513187E-4</v>
      </c>
      <c r="W805" s="11">
        <f t="shared" si="104"/>
        <v>1.4258867923829235E-3</v>
      </c>
      <c r="X805" s="11">
        <f t="shared" si="104"/>
        <v>1.9781489317967221E-3</v>
      </c>
      <c r="Y805" s="11">
        <f t="shared" si="104"/>
        <v>2.5780392216626065E-3</v>
      </c>
      <c r="Z805" s="11">
        <f t="shared" si="105"/>
        <v>3.1562881852956188E-3</v>
      </c>
      <c r="AA805" s="11">
        <f t="shared" si="105"/>
        <v>3.6301149199707968E-3</v>
      </c>
      <c r="AB805" s="11">
        <f t="shared" si="105"/>
        <v>3.9221183374894379E-3</v>
      </c>
      <c r="AC805" s="11">
        <f t="shared" si="105"/>
        <v>3.9808664394180415E-3</v>
      </c>
      <c r="AD805" s="11">
        <f t="shared" si="105"/>
        <v>3.7956933225101945E-3</v>
      </c>
      <c r="AE805" s="11">
        <f t="shared" si="105"/>
        <v>3.3998614531886248E-3</v>
      </c>
      <c r="AF805" s="11">
        <f t="shared" si="105"/>
        <v>2.8608027738976577E-3</v>
      </c>
      <c r="AG805" s="11">
        <f t="shared" si="105"/>
        <v>2.2613678408380396E-3</v>
      </c>
      <c r="AH805" s="11">
        <f t="shared" si="105"/>
        <v>1.6792335404663757E-3</v>
      </c>
      <c r="AI805" s="11">
        <f t="shared" si="105"/>
        <v>1.1714063754977495E-3</v>
      </c>
      <c r="AJ805" s="11">
        <f t="shared" si="106"/>
        <v>7.6764541718675006E-4</v>
      </c>
      <c r="AK805" s="11">
        <f t="shared" si="106"/>
        <v>4.7257455556960553E-4</v>
      </c>
      <c r="AL805" s="11">
        <f t="shared" si="106"/>
        <v>2.7329809374122068E-4</v>
      </c>
      <c r="AM805" s="11">
        <f t="shared" si="106"/>
        <v>1.4847709617440182E-4</v>
      </c>
      <c r="AN805" s="11">
        <f t="shared" si="106"/>
        <v>7.577726440131172E-5</v>
      </c>
      <c r="AO805" s="11">
        <f t="shared" si="106"/>
        <v>3.6330801208072069E-5</v>
      </c>
      <c r="AP805" s="11">
        <f t="shared" si="106"/>
        <v>1.6363176804065673E-5</v>
      </c>
      <c r="AQ805" s="11">
        <f t="shared" si="106"/>
        <v>6.923359213989358E-6</v>
      </c>
      <c r="AR805" s="11">
        <f t="shared" si="106"/>
        <v>2.7518369796794314E-6</v>
      </c>
      <c r="AS805" s="11">
        <f t="shared" si="106"/>
        <v>1.0275078170269149E-6</v>
      </c>
      <c r="AT805" s="11">
        <f t="shared" si="106"/>
        <v>3.6041608223908926E-7</v>
      </c>
      <c r="AV805" s="11">
        <f t="shared" si="112"/>
        <v>3.9999829766770356E-2</v>
      </c>
      <c r="AX805" s="15">
        <f t="shared" ca="1" si="110"/>
        <v>0.7898497243146807</v>
      </c>
      <c r="AZ805" s="14">
        <f t="shared" ca="1" si="113"/>
        <v>3.8663968811469838</v>
      </c>
    </row>
    <row r="806" spans="1:52" x14ac:dyDescent="0.2">
      <c r="A806" s="9" t="str">
        <f t="shared" si="107"/>
        <v>Syrian Arab Republic</v>
      </c>
      <c r="B806" s="13">
        <f t="shared" si="108"/>
        <v>0.74071290000000001</v>
      </c>
      <c r="C806" s="12">
        <f t="shared" si="111"/>
        <v>0.64554479368655149</v>
      </c>
      <c r="E806" s="15">
        <f t="shared" si="109"/>
        <v>335.44552063134483</v>
      </c>
      <c r="F806" s="11">
        <f t="shared" si="103"/>
        <v>1.4371067344067856E-5</v>
      </c>
      <c r="G806" s="11">
        <f t="shared" si="103"/>
        <v>3.2219787252665656E-5</v>
      </c>
      <c r="H806" s="11">
        <f t="shared" si="103"/>
        <v>6.7859851861133691E-5</v>
      </c>
      <c r="I806" s="11">
        <f t="shared" si="103"/>
        <v>1.3426404926402419E-4</v>
      </c>
      <c r="J806" s="11">
        <f t="shared" si="103"/>
        <v>2.4955321512000684E-4</v>
      </c>
      <c r="K806" s="11">
        <f t="shared" si="103"/>
        <v>4.3573574976197584E-4</v>
      </c>
      <c r="L806" s="11">
        <f t="shared" si="103"/>
        <v>7.1472637894461522E-4</v>
      </c>
      <c r="M806" s="11">
        <f t="shared" si="103"/>
        <v>1.1013187278400129E-3</v>
      </c>
      <c r="N806" s="11">
        <f t="shared" si="103"/>
        <v>1.5942001017464455E-3</v>
      </c>
      <c r="O806" s="11">
        <f t="shared" si="103"/>
        <v>2.1678500334304748E-3</v>
      </c>
      <c r="P806" s="11">
        <f t="shared" si="104"/>
        <v>2.7693142046324414E-3</v>
      </c>
      <c r="Q806" s="11">
        <f t="shared" si="104"/>
        <v>3.3233174354221151E-3</v>
      </c>
      <c r="R806" s="11">
        <f t="shared" si="104"/>
        <v>3.7465196404250531E-3</v>
      </c>
      <c r="S806" s="11">
        <f t="shared" si="104"/>
        <v>3.9677179856274581E-3</v>
      </c>
      <c r="T806" s="11">
        <f t="shared" si="104"/>
        <v>3.9473912445457419E-3</v>
      </c>
      <c r="U806" s="11">
        <f t="shared" si="104"/>
        <v>3.6892335183924337E-3</v>
      </c>
      <c r="V806" s="11">
        <f t="shared" si="104"/>
        <v>3.2390579114806028E-3</v>
      </c>
      <c r="W806" s="11">
        <f t="shared" si="104"/>
        <v>2.6715165863908786E-3</v>
      </c>
      <c r="X806" s="11">
        <f t="shared" si="104"/>
        <v>2.0699203382885767E-3</v>
      </c>
      <c r="Y806" s="11">
        <f t="shared" si="104"/>
        <v>1.5066278238249598E-3</v>
      </c>
      <c r="Z806" s="11">
        <f t="shared" si="105"/>
        <v>1.030184307727375E-3</v>
      </c>
      <c r="AA806" s="11">
        <f t="shared" si="105"/>
        <v>6.61729463058445E-4</v>
      </c>
      <c r="AB806" s="11">
        <f t="shared" si="105"/>
        <v>3.9930303223366219E-4</v>
      </c>
      <c r="AC806" s="11">
        <f t="shared" si="105"/>
        <v>2.2635043812578617E-4</v>
      </c>
      <c r="AD806" s="11">
        <f t="shared" si="105"/>
        <v>1.2053596957328372E-4</v>
      </c>
      <c r="AE806" s="11">
        <f t="shared" si="105"/>
        <v>6.0298788519788083E-5</v>
      </c>
      <c r="AF806" s="11">
        <f t="shared" si="105"/>
        <v>2.8337210913452576E-5</v>
      </c>
      <c r="AG806" s="11">
        <f t="shared" si="105"/>
        <v>1.2510141255295325E-5</v>
      </c>
      <c r="AH806" s="11">
        <f t="shared" si="105"/>
        <v>5.1882861309136693E-6</v>
      </c>
      <c r="AI806" s="11">
        <f t="shared" si="105"/>
        <v>2.0213532623438038E-6</v>
      </c>
      <c r="AJ806" s="11">
        <f t="shared" si="106"/>
        <v>7.398047496233205E-7</v>
      </c>
      <c r="AK806" s="11">
        <f t="shared" si="106"/>
        <v>2.5435987655962237E-7</v>
      </c>
      <c r="AL806" s="11">
        <f t="shared" si="106"/>
        <v>8.2155509015532947E-8</v>
      </c>
      <c r="AM806" s="11">
        <f t="shared" si="106"/>
        <v>2.492765187218087E-8</v>
      </c>
      <c r="AN806" s="11">
        <f t="shared" si="106"/>
        <v>7.1053037046513083E-9</v>
      </c>
      <c r="AO806" s="11">
        <f t="shared" si="106"/>
        <v>1.9025694361644842E-9</v>
      </c>
      <c r="AP806" s="11">
        <f t="shared" si="106"/>
        <v>4.7858047950100473E-10</v>
      </c>
      <c r="AQ806" s="11">
        <f t="shared" si="106"/>
        <v>1.1309047810823887E-10</v>
      </c>
      <c r="AR806" s="11">
        <f t="shared" si="106"/>
        <v>2.5104622464940973E-11</v>
      </c>
      <c r="AS806" s="11">
        <f t="shared" si="106"/>
        <v>5.2352562510811439E-12</v>
      </c>
      <c r="AT806" s="11">
        <f t="shared" si="106"/>
        <v>1.0256018328558098E-12</v>
      </c>
      <c r="AV806" s="11">
        <f t="shared" si="112"/>
        <v>3.9990285521092669E-2</v>
      </c>
      <c r="AX806" s="15">
        <f t="shared" ca="1" si="110"/>
        <v>8.9400683757406529</v>
      </c>
      <c r="AZ806" s="14">
        <f t="shared" ca="1" si="113"/>
        <v>172.55515846994155</v>
      </c>
    </row>
    <row r="807" spans="1:52" x14ac:dyDescent="0.2">
      <c r="A807" s="9" t="str">
        <f t="shared" si="107"/>
        <v>Tajikistan</v>
      </c>
      <c r="B807" s="13">
        <f t="shared" si="108"/>
        <v>0.43344090000000002</v>
      </c>
      <c r="C807" s="12">
        <f t="shared" si="111"/>
        <v>-0.16762055429336584</v>
      </c>
      <c r="E807" s="15">
        <f t="shared" si="109"/>
        <v>416.76205542933656</v>
      </c>
      <c r="F807" s="11">
        <f t="shared" si="103"/>
        <v>6.7494187460565402E-7</v>
      </c>
      <c r="G807" s="11">
        <f t="shared" si="103"/>
        <v>1.8543355448784777E-6</v>
      </c>
      <c r="H807" s="11">
        <f t="shared" si="103"/>
        <v>4.7859357921617914E-6</v>
      </c>
      <c r="I807" s="11">
        <f t="shared" si="103"/>
        <v>1.1603847361385735E-5</v>
      </c>
      <c r="J807" s="11">
        <f t="shared" si="103"/>
        <v>2.6429791789625405E-5</v>
      </c>
      <c r="K807" s="11">
        <f t="shared" si="103"/>
        <v>5.6551232056498503E-5</v>
      </c>
      <c r="L807" s="11">
        <f t="shared" si="103"/>
        <v>1.1367029715976121E-4</v>
      </c>
      <c r="M807" s="11">
        <f t="shared" si="103"/>
        <v>2.1463893976328169E-4</v>
      </c>
      <c r="N807" s="11">
        <f t="shared" si="103"/>
        <v>3.8073835429158277E-4</v>
      </c>
      <c r="O807" s="11">
        <f t="shared" si="103"/>
        <v>6.3445574928784425E-4</v>
      </c>
      <c r="P807" s="11">
        <f t="shared" si="104"/>
        <v>9.9319069235586656E-4</v>
      </c>
      <c r="Q807" s="11">
        <f t="shared" si="104"/>
        <v>1.4605638237346402E-3</v>
      </c>
      <c r="R807" s="11">
        <f t="shared" si="104"/>
        <v>2.0177392074127152E-3</v>
      </c>
      <c r="S807" s="11">
        <f t="shared" si="104"/>
        <v>2.6185816571562453E-3</v>
      </c>
      <c r="T807" s="11">
        <f t="shared" si="104"/>
        <v>3.1924477986056705E-3</v>
      </c>
      <c r="U807" s="11">
        <f t="shared" si="104"/>
        <v>3.6562685156888127E-3</v>
      </c>
      <c r="V807" s="11">
        <f t="shared" si="104"/>
        <v>3.9337699256038697E-3</v>
      </c>
      <c r="W807" s="11">
        <f t="shared" si="104"/>
        <v>3.9759088888472694E-3</v>
      </c>
      <c r="X807" s="11">
        <f t="shared" si="104"/>
        <v>3.7750306875688139E-3</v>
      </c>
      <c r="Y807" s="11">
        <f t="shared" si="104"/>
        <v>3.3671397678104453E-3</v>
      </c>
      <c r="Z807" s="11">
        <f t="shared" si="105"/>
        <v>2.8213592968407844E-3</v>
      </c>
      <c r="AA807" s="11">
        <f t="shared" si="105"/>
        <v>2.2208142935921022E-3</v>
      </c>
      <c r="AB807" s="11">
        <f t="shared" si="105"/>
        <v>1.6421872891355517E-3</v>
      </c>
      <c r="AC807" s="11">
        <f t="shared" si="105"/>
        <v>1.1407480195075206E-3</v>
      </c>
      <c r="AD807" s="11">
        <f t="shared" si="105"/>
        <v>7.4441198306006743E-4</v>
      </c>
      <c r="AE807" s="11">
        <f t="shared" si="105"/>
        <v>4.5634530046704587E-4</v>
      </c>
      <c r="AF807" s="11">
        <f t="shared" si="105"/>
        <v>2.628030518572664E-4</v>
      </c>
      <c r="AG807" s="11">
        <f t="shared" si="105"/>
        <v>1.4217519119345657E-4</v>
      </c>
      <c r="AH807" s="11">
        <f t="shared" si="105"/>
        <v>7.2255986127832202E-5</v>
      </c>
      <c r="AI807" s="11">
        <f t="shared" si="105"/>
        <v>3.449692932881114E-5</v>
      </c>
      <c r="AJ807" s="11">
        <f t="shared" si="106"/>
        <v>1.547189966404243E-5</v>
      </c>
      <c r="AK807" s="11">
        <f t="shared" si="106"/>
        <v>6.5187366528331318E-6</v>
      </c>
      <c r="AL807" s="11">
        <f t="shared" si="106"/>
        <v>2.5801195390728647E-6</v>
      </c>
      <c r="AM807" s="11">
        <f t="shared" si="106"/>
        <v>9.5934057595362101E-7</v>
      </c>
      <c r="AN807" s="11">
        <f t="shared" si="106"/>
        <v>3.3509071525145837E-7</v>
      </c>
      <c r="AO807" s="11">
        <f t="shared" si="106"/>
        <v>1.09953376455327E-7</v>
      </c>
      <c r="AP807" s="11">
        <f t="shared" si="106"/>
        <v>3.3893103737165641E-8</v>
      </c>
      <c r="AQ807" s="11">
        <f t="shared" si="106"/>
        <v>9.8145571076720753E-9</v>
      </c>
      <c r="AR807" s="11">
        <f t="shared" si="106"/>
        <v>2.6698487990953695E-9</v>
      </c>
      <c r="AS807" s="11">
        <f t="shared" si="106"/>
        <v>6.8227462913969392E-10</v>
      </c>
      <c r="AT807" s="11">
        <f t="shared" si="106"/>
        <v>1.6379037309617211E-10</v>
      </c>
      <c r="AV807" s="11">
        <f t="shared" si="112"/>
        <v>3.9999664094914657E-2</v>
      </c>
      <c r="AX807" s="15">
        <f t="shared" ca="1" si="110"/>
        <v>6.2362687522906803</v>
      </c>
      <c r="AZ807" s="14">
        <f t="shared" ca="1" si="113"/>
        <v>95.629441865497427</v>
      </c>
    </row>
    <row r="808" spans="1:52" x14ac:dyDescent="0.2">
      <c r="A808" s="9" t="str">
        <f t="shared" si="107"/>
        <v>Thailand</v>
      </c>
      <c r="B808" s="13">
        <f t="shared" si="108"/>
        <v>0.20604280000000008</v>
      </c>
      <c r="C808" s="12">
        <f t="shared" si="111"/>
        <v>-0.82022895223718884</v>
      </c>
      <c r="E808" s="15">
        <f t="shared" si="109"/>
        <v>482.02289522371888</v>
      </c>
      <c r="F808" s="11">
        <f t="shared" ref="F808:O817" si="114">_xlfn.NORM.DIST(F$607,$E808,$B$37+$B$38*$E808,FALSE)</f>
        <v>3.5940095615097985E-8</v>
      </c>
      <c r="G808" s="11">
        <f t="shared" si="114"/>
        <v>1.1624043712809573E-7</v>
      </c>
      <c r="H808" s="11">
        <f t="shared" si="114"/>
        <v>3.5317653033944512E-7</v>
      </c>
      <c r="I808" s="11">
        <f t="shared" si="114"/>
        <v>1.0080522231186284E-6</v>
      </c>
      <c r="J808" s="11">
        <f t="shared" si="114"/>
        <v>2.702905255351933E-6</v>
      </c>
      <c r="K808" s="11">
        <f t="shared" si="114"/>
        <v>6.8082455131891752E-6</v>
      </c>
      <c r="L808" s="11">
        <f t="shared" si="114"/>
        <v>1.6110024067481532E-5</v>
      </c>
      <c r="M808" s="11">
        <f t="shared" si="114"/>
        <v>3.5810778703485324E-5</v>
      </c>
      <c r="N808" s="11">
        <f t="shared" si="114"/>
        <v>7.478042607552691E-5</v>
      </c>
      <c r="O808" s="11">
        <f t="shared" si="114"/>
        <v>1.4669614479863321E-4</v>
      </c>
      <c r="P808" s="11">
        <f t="shared" ref="P808:Y817" si="115">_xlfn.NORM.DIST(P$607,$E808,$B$37+$B$38*$E808,FALSE)</f>
        <v>2.7033735536213972E-4</v>
      </c>
      <c r="Q808" s="11">
        <f t="shared" si="115"/>
        <v>4.6800448604173377E-4</v>
      </c>
      <c r="R808" s="11">
        <f t="shared" si="115"/>
        <v>7.6111549936331126E-4</v>
      </c>
      <c r="S808" s="11">
        <f t="shared" si="115"/>
        <v>1.162807196434304E-3</v>
      </c>
      <c r="T808" s="11">
        <f t="shared" si="115"/>
        <v>1.6688659378641276E-3</v>
      </c>
      <c r="U808" s="11">
        <f t="shared" si="115"/>
        <v>2.2500480120690503E-3</v>
      </c>
      <c r="V808" s="11">
        <f t="shared" si="115"/>
        <v>2.8498284307889705E-3</v>
      </c>
      <c r="W808" s="11">
        <f t="shared" si="115"/>
        <v>3.3908005054072493E-3</v>
      </c>
      <c r="X808" s="11">
        <f t="shared" si="115"/>
        <v>3.7900274767262857E-3</v>
      </c>
      <c r="Y808" s="11">
        <f t="shared" si="115"/>
        <v>3.9795967971799654E-3</v>
      </c>
      <c r="Z808" s="11">
        <f t="shared" ref="Z808:AI817" si="116">_xlfn.NORM.DIST(Z$607,$E808,$B$37+$B$38*$E808,FALSE)</f>
        <v>3.9254764993828552E-3</v>
      </c>
      <c r="AA808" s="11">
        <f t="shared" si="116"/>
        <v>3.6374940001094387E-3</v>
      </c>
      <c r="AB808" s="11">
        <f t="shared" si="116"/>
        <v>3.1664219281398224E-3</v>
      </c>
      <c r="AC808" s="11">
        <f t="shared" si="116"/>
        <v>2.5893566810416238E-3</v>
      </c>
      <c r="AD808" s="11">
        <f t="shared" si="116"/>
        <v>1.9891684701592752E-3</v>
      </c>
      <c r="AE808" s="11">
        <f t="shared" si="116"/>
        <v>1.435515381034263E-3</v>
      </c>
      <c r="AF808" s="11">
        <f t="shared" si="116"/>
        <v>9.7319692606609464E-4</v>
      </c>
      <c r="AG808" s="11">
        <f t="shared" si="116"/>
        <v>6.1979804455024486E-4</v>
      </c>
      <c r="AH808" s="11">
        <f t="shared" si="116"/>
        <v>3.7081412580136332E-4</v>
      </c>
      <c r="AI808" s="11">
        <f t="shared" si="116"/>
        <v>2.0841018196814744E-4</v>
      </c>
      <c r="AJ808" s="11">
        <f t="shared" ref="AJ808:AT817" si="117">_xlfn.NORM.DIST(AJ$607,$E808,$B$37+$B$38*$E808,FALSE)</f>
        <v>1.1003686043866474E-4</v>
      </c>
      <c r="AK808" s="11">
        <f t="shared" si="117"/>
        <v>5.4577550904987159E-5</v>
      </c>
      <c r="AL808" s="11">
        <f t="shared" si="117"/>
        <v>2.5430007660589752E-5</v>
      </c>
      <c r="AM808" s="11">
        <f t="shared" si="117"/>
        <v>1.1131034619961809E-5</v>
      </c>
      <c r="AN808" s="11">
        <f t="shared" si="117"/>
        <v>4.5770027238801361E-6</v>
      </c>
      <c r="AO808" s="11">
        <f t="shared" si="117"/>
        <v>1.7680046509752456E-6</v>
      </c>
      <c r="AP808" s="11">
        <f t="shared" si="117"/>
        <v>6.4156731474079177E-7</v>
      </c>
      <c r="AQ808" s="11">
        <f t="shared" si="117"/>
        <v>2.1870446639651666E-7</v>
      </c>
      <c r="AR808" s="11">
        <f t="shared" si="117"/>
        <v>7.0037344175331185E-8</v>
      </c>
      <c r="AS808" s="11">
        <f t="shared" si="117"/>
        <v>2.1069696557466934E-8</v>
      </c>
      <c r="AT808" s="11">
        <f t="shared" si="117"/>
        <v>5.9544751573229431E-9</v>
      </c>
      <c r="AV808" s="11">
        <f t="shared" si="112"/>
        <v>3.9999983663486227E-2</v>
      </c>
      <c r="AX808" s="15">
        <f t="shared" ca="1" si="110"/>
        <v>16.517450019345929</v>
      </c>
      <c r="AZ808" s="14">
        <f t="shared" ca="1" si="113"/>
        <v>168.88309077071568</v>
      </c>
    </row>
    <row r="809" spans="1:52" x14ac:dyDescent="0.2">
      <c r="A809" s="9" t="str">
        <f t="shared" si="107"/>
        <v>Timor-Leste</v>
      </c>
      <c r="B809" s="13">
        <f t="shared" si="108"/>
        <v>0.3360088</v>
      </c>
      <c r="C809" s="12">
        <f t="shared" si="111"/>
        <v>-0.42338059565038066</v>
      </c>
      <c r="E809" s="15">
        <f t="shared" si="109"/>
        <v>442.33805956503807</v>
      </c>
      <c r="F809" s="11">
        <f t="shared" si="114"/>
        <v>2.2497947386256953E-7</v>
      </c>
      <c r="G809" s="11">
        <f t="shared" si="114"/>
        <v>6.5892144211343117E-7</v>
      </c>
      <c r="H809" s="11">
        <f t="shared" si="114"/>
        <v>1.8129297618169572E-6</v>
      </c>
      <c r="I809" s="11">
        <f t="shared" si="114"/>
        <v>4.6858125564179569E-6</v>
      </c>
      <c r="J809" s="11">
        <f t="shared" si="114"/>
        <v>1.1377463211198503E-5</v>
      </c>
      <c r="K809" s="11">
        <f t="shared" si="114"/>
        <v>2.5951505837447469E-5</v>
      </c>
      <c r="L809" s="11">
        <f t="shared" si="114"/>
        <v>5.5607872627838659E-5</v>
      </c>
      <c r="M809" s="11">
        <f t="shared" si="114"/>
        <v>1.1193517780795672E-4</v>
      </c>
      <c r="N809" s="11">
        <f t="shared" si="114"/>
        <v>2.1166716892253009E-4</v>
      </c>
      <c r="O809" s="11">
        <f t="shared" si="114"/>
        <v>3.7600792939977186E-4</v>
      </c>
      <c r="P809" s="11">
        <f t="shared" si="115"/>
        <v>6.274759734243542E-4</v>
      </c>
      <c r="Q809" s="11">
        <f t="shared" si="115"/>
        <v>9.8367989072468899E-4</v>
      </c>
      <c r="R809" s="11">
        <f t="shared" si="115"/>
        <v>1.4486620404819699E-3</v>
      </c>
      <c r="S809" s="11">
        <f t="shared" si="115"/>
        <v>2.0041811005289279E-3</v>
      </c>
      <c r="T809" s="11">
        <f t="shared" si="115"/>
        <v>2.6047343618244307E-3</v>
      </c>
      <c r="U809" s="11">
        <f t="shared" si="115"/>
        <v>3.1801419892096847E-3</v>
      </c>
      <c r="V809" s="11">
        <f t="shared" si="115"/>
        <v>3.6474233813757169E-3</v>
      </c>
      <c r="W809" s="11">
        <f t="shared" si="115"/>
        <v>3.9299085045113426E-3</v>
      </c>
      <c r="X809" s="11">
        <f t="shared" si="115"/>
        <v>3.9777299538695157E-3</v>
      </c>
      <c r="Y809" s="11">
        <f t="shared" si="115"/>
        <v>3.7822022361488289E-3</v>
      </c>
      <c r="Z809" s="11">
        <f t="shared" si="116"/>
        <v>3.3783978594988753E-3</v>
      </c>
      <c r="AA809" s="11">
        <f t="shared" si="116"/>
        <v>2.8348718687939123E-3</v>
      </c>
      <c r="AB809" s="11">
        <f t="shared" si="116"/>
        <v>2.234666251838015E-3</v>
      </c>
      <c r="AC809" s="11">
        <f t="shared" si="116"/>
        <v>1.6548113886802251E-3</v>
      </c>
      <c r="AD809" s="11">
        <f t="shared" si="116"/>
        <v>1.1511738796978191E-3</v>
      </c>
      <c r="AE809" s="11">
        <f t="shared" si="116"/>
        <v>7.522980696247917E-4</v>
      </c>
      <c r="AF809" s="11">
        <f t="shared" si="116"/>
        <v>4.6184427331359278E-4</v>
      </c>
      <c r="AG809" s="11">
        <f t="shared" si="116"/>
        <v>2.6635311073590606E-4</v>
      </c>
      <c r="AH809" s="11">
        <f t="shared" si="116"/>
        <v>1.4430340487892819E-4</v>
      </c>
      <c r="AI809" s="11">
        <f t="shared" si="116"/>
        <v>7.3443265504085495E-5</v>
      </c>
      <c r="AJ809" s="11">
        <f t="shared" si="117"/>
        <v>3.5114296637800426E-5</v>
      </c>
      <c r="AK809" s="11">
        <f t="shared" si="117"/>
        <v>1.5771484138781835E-5</v>
      </c>
      <c r="AL809" s="11">
        <f t="shared" si="117"/>
        <v>6.6545355314111352E-6</v>
      </c>
      <c r="AM809" s="11">
        <f t="shared" si="117"/>
        <v>2.6376643400875514E-6</v>
      </c>
      <c r="AN809" s="11">
        <f t="shared" si="117"/>
        <v>9.8215018426455531E-7</v>
      </c>
      <c r="AO809" s="11">
        <f t="shared" si="117"/>
        <v>3.4355230908606351E-7</v>
      </c>
      <c r="AP809" s="11">
        <f t="shared" si="117"/>
        <v>1.1289232988686125E-7</v>
      </c>
      <c r="AQ809" s="11">
        <f t="shared" si="117"/>
        <v>3.4849182544462847E-8</v>
      </c>
      <c r="AR809" s="11">
        <f t="shared" si="117"/>
        <v>1.010595475123805E-8</v>
      </c>
      <c r="AS809" s="11">
        <f t="shared" si="117"/>
        <v>2.7530791559341684E-9</v>
      </c>
      <c r="AT809" s="11">
        <f t="shared" si="117"/>
        <v>7.0455782414891844E-10</v>
      </c>
      <c r="AV809" s="11">
        <f t="shared" si="112"/>
        <v>3.9999897553952155E-2</v>
      </c>
      <c r="AX809" s="15">
        <f t="shared" ca="1" si="110"/>
        <v>0.69303430721743753</v>
      </c>
      <c r="AZ809" s="14">
        <f t="shared" ca="1" si="113"/>
        <v>9.282704442609532</v>
      </c>
    </row>
    <row r="810" spans="1:52" x14ac:dyDescent="0.2">
      <c r="A810" s="9" t="str">
        <f t="shared" si="107"/>
        <v>Togo</v>
      </c>
      <c r="B810" s="13">
        <f t="shared" si="108"/>
        <v>0.94485465999999996</v>
      </c>
      <c r="C810" s="12">
        <f t="shared" si="111"/>
        <v>1.5968879782918639</v>
      </c>
      <c r="E810" s="15">
        <f t="shared" si="109"/>
        <v>240.3112021708136</v>
      </c>
      <c r="F810" s="11">
        <f t="shared" si="114"/>
        <v>2.2227784298772078E-4</v>
      </c>
      <c r="G810" s="11">
        <f t="shared" si="114"/>
        <v>3.9286111393777511E-4</v>
      </c>
      <c r="H810" s="11">
        <f t="shared" si="114"/>
        <v>6.5228667781161767E-4</v>
      </c>
      <c r="I810" s="11">
        <f t="shared" si="114"/>
        <v>1.0174066418376572E-3</v>
      </c>
      <c r="J810" s="11">
        <f t="shared" si="114"/>
        <v>1.4907582558520375E-3</v>
      </c>
      <c r="K810" s="11">
        <f t="shared" si="114"/>
        <v>2.0519958245473241E-3</v>
      </c>
      <c r="L810" s="11">
        <f t="shared" si="114"/>
        <v>2.6533975095512797E-3</v>
      </c>
      <c r="M810" s="11">
        <f t="shared" si="114"/>
        <v>3.2231814616397155E-3</v>
      </c>
      <c r="N810" s="11">
        <f t="shared" si="114"/>
        <v>3.6781021857650313E-3</v>
      </c>
      <c r="O810" s="11">
        <f t="shared" si="114"/>
        <v>3.9429332033782257E-3</v>
      </c>
      <c r="P810" s="11">
        <f t="shared" si="115"/>
        <v>3.9707417642263453E-3</v>
      </c>
      <c r="Q810" s="11">
        <f t="shared" si="115"/>
        <v>3.7564746520521541E-3</v>
      </c>
      <c r="R810" s="11">
        <f t="shared" si="115"/>
        <v>3.3384576886496529E-3</v>
      </c>
      <c r="S810" s="11">
        <f t="shared" si="115"/>
        <v>2.7871984063510876E-3</v>
      </c>
      <c r="T810" s="11">
        <f t="shared" si="115"/>
        <v>2.1859815318196955E-3</v>
      </c>
      <c r="U810" s="11">
        <f t="shared" si="115"/>
        <v>1.6105777197200888E-3</v>
      </c>
      <c r="V810" s="11">
        <f t="shared" si="115"/>
        <v>1.1147397305883734E-3</v>
      </c>
      <c r="W810" s="11">
        <f t="shared" si="115"/>
        <v>7.2480614768054557E-4</v>
      </c>
      <c r="X810" s="11">
        <f t="shared" si="115"/>
        <v>4.4271766509221028E-4</v>
      </c>
      <c r="Y810" s="11">
        <f t="shared" si="115"/>
        <v>2.5403200104430463E-4</v>
      </c>
      <c r="Z810" s="11">
        <f t="shared" si="116"/>
        <v>1.3693252042920728E-4</v>
      </c>
      <c r="AA810" s="11">
        <f t="shared" si="116"/>
        <v>6.9339606014239233E-5</v>
      </c>
      <c r="AB810" s="11">
        <f t="shared" si="116"/>
        <v>3.2984714715695171E-5</v>
      </c>
      <c r="AC810" s="11">
        <f t="shared" si="116"/>
        <v>1.4740108816874759E-5</v>
      </c>
      <c r="AD810" s="11">
        <f t="shared" si="116"/>
        <v>6.1879278599146897E-6</v>
      </c>
      <c r="AE810" s="11">
        <f t="shared" si="116"/>
        <v>2.4403178080110465E-6</v>
      </c>
      <c r="AF810" s="11">
        <f t="shared" si="116"/>
        <v>9.0407431549331999E-7</v>
      </c>
      <c r="AG810" s="11">
        <f t="shared" si="116"/>
        <v>3.1464328540022563E-7</v>
      </c>
      <c r="AH810" s="11">
        <f t="shared" si="116"/>
        <v>1.0287015637574561E-7</v>
      </c>
      <c r="AI810" s="11">
        <f t="shared" si="116"/>
        <v>3.1594895751620597E-8</v>
      </c>
      <c r="AJ810" s="11">
        <f t="shared" si="117"/>
        <v>9.1159314000075207E-9</v>
      </c>
      <c r="AK810" s="11">
        <f t="shared" si="117"/>
        <v>2.4708237363805323E-9</v>
      </c>
      <c r="AL810" s="11">
        <f t="shared" si="117"/>
        <v>6.2912808955569932E-10</v>
      </c>
      <c r="AM810" s="11">
        <f t="shared" si="117"/>
        <v>1.5048492023411476E-10</v>
      </c>
      <c r="AN810" s="11">
        <f t="shared" si="117"/>
        <v>3.3814539976732845E-11</v>
      </c>
      <c r="AO810" s="11">
        <f t="shared" si="117"/>
        <v>7.1379019757677032E-12</v>
      </c>
      <c r="AP810" s="11">
        <f t="shared" si="117"/>
        <v>1.4154491449712725E-12</v>
      </c>
      <c r="AQ810" s="11">
        <f t="shared" si="117"/>
        <v>2.6367840088004518E-13</v>
      </c>
      <c r="AR810" s="11">
        <f t="shared" si="117"/>
        <v>4.6143596049977647E-14</v>
      </c>
      <c r="AS810" s="11">
        <f t="shared" si="117"/>
        <v>7.5858615542331454E-15</v>
      </c>
      <c r="AT810" s="11">
        <f t="shared" si="117"/>
        <v>1.1715342310207471E-15</v>
      </c>
      <c r="AV810" s="11">
        <f t="shared" si="112"/>
        <v>3.9774918811884406E-2</v>
      </c>
      <c r="AX810" s="15">
        <f t="shared" ca="1" si="110"/>
        <v>10.292502574897938</v>
      </c>
      <c r="AZ810" s="14">
        <f t="shared" ca="1" si="113"/>
        <v>193.70558016692991</v>
      </c>
    </row>
    <row r="811" spans="1:52" x14ac:dyDescent="0.2">
      <c r="A811" s="9" t="str">
        <f t="shared" si="107"/>
        <v>Tokelau</v>
      </c>
      <c r="B811" s="13">
        <f t="shared" si="108"/>
        <v>0.29504009999999992</v>
      </c>
      <c r="C811" s="12">
        <f t="shared" si="111"/>
        <v>-0.53871981367831512</v>
      </c>
      <c r="E811" s="15">
        <f t="shared" si="109"/>
        <v>453.87198136783149</v>
      </c>
      <c r="F811" s="11">
        <f t="shared" si="114"/>
        <v>1.3417814324085452E-7</v>
      </c>
      <c r="G811" s="11">
        <f t="shared" si="114"/>
        <v>4.0447838455732014E-7</v>
      </c>
      <c r="H811" s="11">
        <f t="shared" si="114"/>
        <v>1.1454218213320578E-6</v>
      </c>
      <c r="I811" s="11">
        <f t="shared" si="114"/>
        <v>3.0471384146075643E-6</v>
      </c>
      <c r="J811" s="11">
        <f t="shared" si="114"/>
        <v>7.6150981775126199E-6</v>
      </c>
      <c r="K811" s="11">
        <f t="shared" si="114"/>
        <v>1.7877855647633877E-5</v>
      </c>
      <c r="L811" s="11">
        <f t="shared" si="114"/>
        <v>3.9428653009882674E-5</v>
      </c>
      <c r="M811" s="11">
        <f t="shared" si="114"/>
        <v>8.1689276541591774E-5</v>
      </c>
      <c r="N811" s="11">
        <f t="shared" si="114"/>
        <v>1.5899181017973519E-4</v>
      </c>
      <c r="O811" s="11">
        <f t="shared" si="114"/>
        <v>2.9069733674811179E-4</v>
      </c>
      <c r="P811" s="11">
        <f t="shared" si="115"/>
        <v>4.9930273713149405E-4</v>
      </c>
      <c r="Q811" s="11">
        <f t="shared" si="115"/>
        <v>8.0564447956754008E-4</v>
      </c>
      <c r="R811" s="11">
        <f t="shared" si="115"/>
        <v>1.2211795394632551E-3</v>
      </c>
      <c r="S811" s="11">
        <f t="shared" si="115"/>
        <v>1.7388903513922542E-3</v>
      </c>
      <c r="T811" s="11">
        <f t="shared" si="115"/>
        <v>2.326062989000191E-3</v>
      </c>
      <c r="U811" s="11">
        <f t="shared" si="115"/>
        <v>2.9229900659555161E-3</v>
      </c>
      <c r="V811" s="11">
        <f t="shared" si="115"/>
        <v>3.4505617399556822E-3</v>
      </c>
      <c r="W811" s="11">
        <f t="shared" si="115"/>
        <v>3.8265629354081268E-3</v>
      </c>
      <c r="X811" s="11">
        <f t="shared" si="115"/>
        <v>3.9864334054491258E-3</v>
      </c>
      <c r="Y811" s="11">
        <f t="shared" si="115"/>
        <v>3.9013665969203962E-3</v>
      </c>
      <c r="Z811" s="11">
        <f t="shared" si="116"/>
        <v>3.586787139720713E-3</v>
      </c>
      <c r="AA811" s="11">
        <f t="shared" si="116"/>
        <v>3.097783352253618E-3</v>
      </c>
      <c r="AB811" s="11">
        <f t="shared" si="116"/>
        <v>2.5133505952934106E-3</v>
      </c>
      <c r="AC811" s="11">
        <f t="shared" si="116"/>
        <v>1.9156303154054396E-3</v>
      </c>
      <c r="AD811" s="11">
        <f t="shared" si="116"/>
        <v>1.3715982535628236E-3</v>
      </c>
      <c r="AE811" s="11">
        <f t="shared" si="116"/>
        <v>9.2256875169742058E-4</v>
      </c>
      <c r="AF811" s="11">
        <f t="shared" si="116"/>
        <v>5.8294442397187416E-4</v>
      </c>
      <c r="AG811" s="11">
        <f t="shared" si="116"/>
        <v>3.4602873043926969E-4</v>
      </c>
      <c r="AH811" s="11">
        <f t="shared" si="116"/>
        <v>1.9295398889620052E-4</v>
      </c>
      <c r="AI811" s="11">
        <f t="shared" si="116"/>
        <v>1.0107691022178044E-4</v>
      </c>
      <c r="AJ811" s="11">
        <f t="shared" si="117"/>
        <v>4.9740110892745468E-5</v>
      </c>
      <c r="AK811" s="11">
        <f t="shared" si="117"/>
        <v>2.2994191055843672E-5</v>
      </c>
      <c r="AL811" s="11">
        <f t="shared" si="117"/>
        <v>9.9858748021242219E-6</v>
      </c>
      <c r="AM811" s="11">
        <f t="shared" si="117"/>
        <v>4.0739030818129176E-6</v>
      </c>
      <c r="AN811" s="11">
        <f t="shared" si="117"/>
        <v>1.5613197879382223E-6</v>
      </c>
      <c r="AO811" s="11">
        <f t="shared" si="117"/>
        <v>5.6212076654574791E-7</v>
      </c>
      <c r="AP811" s="11">
        <f t="shared" si="117"/>
        <v>1.9011832991238142E-7</v>
      </c>
      <c r="AQ811" s="11">
        <f t="shared" si="117"/>
        <v>6.0405286185582731E-8</v>
      </c>
      <c r="AR811" s="11">
        <f t="shared" si="117"/>
        <v>1.8029450759472541E-8</v>
      </c>
      <c r="AS811" s="11">
        <f t="shared" si="117"/>
        <v>5.0552966113662696E-9</v>
      </c>
      <c r="AT811" s="11">
        <f t="shared" si="117"/>
        <v>1.3315803647440252E-9</v>
      </c>
      <c r="AV811" s="11">
        <f t="shared" si="112"/>
        <v>3.9999941009105172E-2</v>
      </c>
      <c r="AX811" s="15">
        <f t="shared" ca="1" si="110"/>
        <v>9.4607667843665567E-3</v>
      </c>
      <c r="AZ811" s="14">
        <f t="shared" ca="1" si="113"/>
        <v>0.11801603988848063</v>
      </c>
    </row>
    <row r="812" spans="1:52" x14ac:dyDescent="0.2">
      <c r="A812" s="9" t="str">
        <f t="shared" si="107"/>
        <v>Tonga</v>
      </c>
      <c r="B812" s="13">
        <f t="shared" si="108"/>
        <v>0.30090400000000006</v>
      </c>
      <c r="C812" s="12">
        <f t="shared" si="111"/>
        <v>-0.52180228293885866</v>
      </c>
      <c r="E812" s="15">
        <f t="shared" si="109"/>
        <v>452.18022829388588</v>
      </c>
      <c r="F812" s="11">
        <f t="shared" si="114"/>
        <v>1.448659996446855E-7</v>
      </c>
      <c r="G812" s="11">
        <f t="shared" si="114"/>
        <v>4.3485374035968409E-7</v>
      </c>
      <c r="H812" s="11">
        <f t="shared" si="114"/>
        <v>1.226243016952825E-6</v>
      </c>
      <c r="I812" s="11">
        <f t="shared" si="114"/>
        <v>3.2483773930142731E-6</v>
      </c>
      <c r="J812" s="11">
        <f t="shared" si="114"/>
        <v>8.0837524650281124E-6</v>
      </c>
      <c r="K812" s="11">
        <f t="shared" si="114"/>
        <v>1.8898012342082069E-5</v>
      </c>
      <c r="L812" s="11">
        <f t="shared" si="114"/>
        <v>4.1502651642035447E-5</v>
      </c>
      <c r="M812" s="11">
        <f t="shared" si="114"/>
        <v>8.5623338406192435E-5</v>
      </c>
      <c r="N812" s="11">
        <f t="shared" si="114"/>
        <v>1.6594534076819271E-4</v>
      </c>
      <c r="O812" s="11">
        <f t="shared" si="114"/>
        <v>3.0213049672032927E-4</v>
      </c>
      <c r="P812" s="11">
        <f t="shared" si="115"/>
        <v>5.1675020905706415E-4</v>
      </c>
      <c r="Q812" s="11">
        <f t="shared" si="115"/>
        <v>8.302776590779215E-4</v>
      </c>
      <c r="R812" s="11">
        <f t="shared" si="115"/>
        <v>1.2532064985036359E-3</v>
      </c>
      <c r="S812" s="11">
        <f t="shared" si="115"/>
        <v>1.776963549079589E-3</v>
      </c>
      <c r="T812" s="11">
        <f t="shared" si="115"/>
        <v>2.3669604159200944E-3</v>
      </c>
      <c r="U812" s="11">
        <f t="shared" si="115"/>
        <v>2.9618295772549682E-3</v>
      </c>
      <c r="V812" s="11">
        <f t="shared" si="115"/>
        <v>3.4816549759767775E-3</v>
      </c>
      <c r="W812" s="11">
        <f t="shared" si="115"/>
        <v>3.8447489924683595E-3</v>
      </c>
      <c r="X812" s="11">
        <f t="shared" si="115"/>
        <v>3.9884747514775561E-3</v>
      </c>
      <c r="Y812" s="11">
        <f t="shared" si="115"/>
        <v>3.886890422674059E-3</v>
      </c>
      <c r="Z812" s="11">
        <f t="shared" si="116"/>
        <v>3.5583965336007679E-3</v>
      </c>
      <c r="AA812" s="11">
        <f t="shared" si="116"/>
        <v>3.0602928139600899E-3</v>
      </c>
      <c r="AB812" s="11">
        <f t="shared" si="116"/>
        <v>2.4724539833531154E-3</v>
      </c>
      <c r="AC812" s="11">
        <f t="shared" si="116"/>
        <v>1.8765063878032739E-3</v>
      </c>
      <c r="AD812" s="11">
        <f t="shared" si="116"/>
        <v>1.3379148426506786E-3</v>
      </c>
      <c r="AE812" s="11">
        <f t="shared" si="116"/>
        <v>8.961144723591758E-4</v>
      </c>
      <c r="AF812" s="11">
        <f t="shared" si="116"/>
        <v>5.6383899161297846E-4</v>
      </c>
      <c r="AG812" s="11">
        <f t="shared" si="116"/>
        <v>3.3327544346051875E-4</v>
      </c>
      <c r="AH812" s="11">
        <f t="shared" si="116"/>
        <v>1.8505810860895046E-4</v>
      </c>
      <c r="AI812" s="11">
        <f t="shared" si="116"/>
        <v>9.653160301193646E-5</v>
      </c>
      <c r="AJ812" s="11">
        <f t="shared" si="117"/>
        <v>4.7302872252917595E-5</v>
      </c>
      <c r="AK812" s="11">
        <f t="shared" si="117"/>
        <v>2.1775197408985135E-5</v>
      </c>
      <c r="AL812" s="11">
        <f t="shared" si="117"/>
        <v>9.4165818262957497E-6</v>
      </c>
      <c r="AM812" s="11">
        <f t="shared" si="117"/>
        <v>3.8254370799626997E-6</v>
      </c>
      <c r="AN812" s="11">
        <f t="shared" si="117"/>
        <v>1.4599078258623351E-6</v>
      </c>
      <c r="AO812" s="11">
        <f t="shared" si="117"/>
        <v>5.2339118621557395E-7</v>
      </c>
      <c r="AP812" s="11">
        <f t="shared" si="117"/>
        <v>1.762722581699459E-7</v>
      </c>
      <c r="AQ812" s="11">
        <f t="shared" si="117"/>
        <v>5.5769676620884314E-8</v>
      </c>
      <c r="AR812" s="11">
        <f t="shared" si="117"/>
        <v>1.6575585548826232E-8</v>
      </c>
      <c r="AS812" s="11">
        <f t="shared" si="117"/>
        <v>4.6280306563463389E-9</v>
      </c>
      <c r="AT812" s="11">
        <f t="shared" si="117"/>
        <v>1.213892336946709E-9</v>
      </c>
      <c r="AV812" s="11">
        <f t="shared" si="112"/>
        <v>3.9999936011428913E-2</v>
      </c>
      <c r="AX812" s="15">
        <f t="shared" ca="1" si="110"/>
        <v>5.6744973568790019E-2</v>
      </c>
      <c r="AZ812" s="14">
        <f t="shared" ca="1" si="113"/>
        <v>0.71555631176502832</v>
      </c>
    </row>
    <row r="813" spans="1:52" x14ac:dyDescent="0.2">
      <c r="A813" s="9" t="str">
        <f t="shared" si="107"/>
        <v>Trinidad and Tobago</v>
      </c>
      <c r="B813" s="13">
        <f t="shared" si="108"/>
        <v>0.22688710000000001</v>
      </c>
      <c r="C813" s="12">
        <f t="shared" si="111"/>
        <v>-0.74913772368922704</v>
      </c>
      <c r="E813" s="15">
        <f t="shared" si="109"/>
        <v>474.91377236892271</v>
      </c>
      <c r="F813" s="11">
        <f t="shared" si="114"/>
        <v>5.0501475742070582E-8</v>
      </c>
      <c r="G813" s="11">
        <f t="shared" si="114"/>
        <v>1.6045876431295232E-7</v>
      </c>
      <c r="H813" s="11">
        <f t="shared" si="114"/>
        <v>4.7893812816697826E-7</v>
      </c>
      <c r="I813" s="11">
        <f t="shared" si="114"/>
        <v>1.3429256733367741E-6</v>
      </c>
      <c r="J813" s="11">
        <f t="shared" si="114"/>
        <v>3.5373752706824253E-6</v>
      </c>
      <c r="K813" s="11">
        <f t="shared" si="114"/>
        <v>8.7532007554093318E-6</v>
      </c>
      <c r="L813" s="11">
        <f t="shared" si="114"/>
        <v>2.0347414760477221E-5</v>
      </c>
      <c r="M813" s="11">
        <f t="shared" si="114"/>
        <v>4.4433260348402213E-5</v>
      </c>
      <c r="N813" s="11">
        <f t="shared" si="114"/>
        <v>9.1151478988313363E-5</v>
      </c>
      <c r="O813" s="11">
        <f t="shared" si="114"/>
        <v>1.7566120315202721E-4</v>
      </c>
      <c r="P813" s="11">
        <f t="shared" si="115"/>
        <v>3.1801278574288233E-4</v>
      </c>
      <c r="Q813" s="11">
        <f t="shared" si="115"/>
        <v>5.4084137002640613E-4</v>
      </c>
      <c r="R813" s="11">
        <f t="shared" si="115"/>
        <v>8.6407576035429261E-4</v>
      </c>
      <c r="S813" s="11">
        <f t="shared" si="115"/>
        <v>1.2968517576902464E-3</v>
      </c>
      <c r="T813" s="11">
        <f t="shared" si="115"/>
        <v>1.8284599102301635E-3</v>
      </c>
      <c r="U813" s="11">
        <f t="shared" si="115"/>
        <v>2.4217937009107489E-3</v>
      </c>
      <c r="V813" s="11">
        <f t="shared" si="115"/>
        <v>3.0133213087297863E-3</v>
      </c>
      <c r="W813" s="11">
        <f t="shared" si="115"/>
        <v>3.5221701734523027E-3</v>
      </c>
      <c r="X813" s="11">
        <f t="shared" si="115"/>
        <v>3.8675133569825875E-3</v>
      </c>
      <c r="Y813" s="11">
        <f t="shared" si="115"/>
        <v>3.9894213209059112E-3</v>
      </c>
      <c r="Z813" s="11">
        <f t="shared" si="116"/>
        <v>3.8658462838031759E-3</v>
      </c>
      <c r="AA813" s="11">
        <f t="shared" si="116"/>
        <v>3.5191343985757008E-3</v>
      </c>
      <c r="AB813" s="11">
        <f t="shared" si="116"/>
        <v>3.0094263547957665E-3</v>
      </c>
      <c r="AC813" s="11">
        <f t="shared" si="116"/>
        <v>2.4176207894718959E-3</v>
      </c>
      <c r="AD813" s="11">
        <f t="shared" si="116"/>
        <v>1.8245225614436614E-3</v>
      </c>
      <c r="AE813" s="11">
        <f t="shared" si="116"/>
        <v>1.2935013593645042E-3</v>
      </c>
      <c r="AF813" s="11">
        <f t="shared" si="116"/>
        <v>8.6147193924778767E-4</v>
      </c>
      <c r="AG813" s="11">
        <f t="shared" si="116"/>
        <v>5.3897916453883924E-4</v>
      </c>
      <c r="AH813" s="11">
        <f t="shared" si="116"/>
        <v>3.1678120968305632E-4</v>
      </c>
      <c r="AI813" s="11">
        <f t="shared" si="116"/>
        <v>1.7490549093348581E-4</v>
      </c>
      <c r="AJ813" s="11">
        <f t="shared" si="117"/>
        <v>9.0720214750571938E-5</v>
      </c>
      <c r="AK813" s="11">
        <f t="shared" si="117"/>
        <v>4.4203971504008307E-5</v>
      </c>
      <c r="AL813" s="11">
        <f t="shared" si="117"/>
        <v>2.0233690649141336E-5</v>
      </c>
      <c r="AM813" s="11">
        <f t="shared" si="117"/>
        <v>8.7005261419973845E-6</v>
      </c>
      <c r="AN813" s="11">
        <f t="shared" si="117"/>
        <v>3.5145726216091152E-6</v>
      </c>
      <c r="AO813" s="11">
        <f t="shared" si="117"/>
        <v>1.3336937677971575E-6</v>
      </c>
      <c r="AP813" s="11">
        <f t="shared" si="117"/>
        <v>4.7544065639968655E-7</v>
      </c>
      <c r="AQ813" s="11">
        <f t="shared" si="117"/>
        <v>1.5921834554314987E-7</v>
      </c>
      <c r="AR813" s="11">
        <f t="shared" si="117"/>
        <v>5.008947636927685E-8</v>
      </c>
      <c r="AS813" s="11">
        <f t="shared" si="117"/>
        <v>1.4803229470604591E-8</v>
      </c>
      <c r="AT813" s="11">
        <f t="shared" si="117"/>
        <v>4.1098223156097962E-9</v>
      </c>
      <c r="AV813" s="11">
        <f t="shared" si="112"/>
        <v>3.9999978085165297E-2</v>
      </c>
      <c r="AX813" s="15">
        <f t="shared" ca="1" si="110"/>
        <v>0.43190262829376547</v>
      </c>
      <c r="AZ813" s="14">
        <f t="shared" ca="1" si="113"/>
        <v>4.6584157947952267</v>
      </c>
    </row>
    <row r="814" spans="1:52" x14ac:dyDescent="0.2">
      <c r="A814" s="9" t="str">
        <f t="shared" si="107"/>
        <v>Tunisia</v>
      </c>
      <c r="B814" s="13">
        <f t="shared" si="108"/>
        <v>0.5614576</v>
      </c>
      <c r="C814" s="12">
        <f t="shared" si="111"/>
        <v>0.15466579129595107</v>
      </c>
      <c r="E814" s="15">
        <f t="shared" si="109"/>
        <v>384.53342087040488</v>
      </c>
      <c r="F814" s="11">
        <f t="shared" si="114"/>
        <v>2.454944736633125E-6</v>
      </c>
      <c r="G814" s="11">
        <f t="shared" si="114"/>
        <v>6.2225998555804153E-6</v>
      </c>
      <c r="H814" s="11">
        <f t="shared" si="114"/>
        <v>1.4816943467061414E-5</v>
      </c>
      <c r="I814" s="11">
        <f t="shared" si="114"/>
        <v>3.3143774694802392E-5</v>
      </c>
      <c r="J814" s="11">
        <f t="shared" si="114"/>
        <v>6.9646918677980046E-5</v>
      </c>
      <c r="K814" s="11">
        <f t="shared" si="114"/>
        <v>1.3748598867057514E-4</v>
      </c>
      <c r="L814" s="11">
        <f t="shared" si="114"/>
        <v>2.5495971786236479E-4</v>
      </c>
      <c r="M814" s="11">
        <f t="shared" si="114"/>
        <v>4.4416189115309928E-4</v>
      </c>
      <c r="N814" s="11">
        <f t="shared" si="114"/>
        <v>7.2688818896987824E-4</v>
      </c>
      <c r="O814" s="11">
        <f t="shared" si="114"/>
        <v>1.1175077035721411E-3</v>
      </c>
      <c r="P814" s="11">
        <f t="shared" si="115"/>
        <v>1.6139498431258802E-3</v>
      </c>
      <c r="Q814" s="11">
        <f t="shared" si="115"/>
        <v>2.1897076579792721E-3</v>
      </c>
      <c r="R814" s="11">
        <f t="shared" si="115"/>
        <v>2.7908650389669924E-3</v>
      </c>
      <c r="S814" s="11">
        <f t="shared" si="115"/>
        <v>3.3415512649970541E-3</v>
      </c>
      <c r="T814" s="11">
        <f t="shared" si="115"/>
        <v>3.7584953406030693E-3</v>
      </c>
      <c r="U814" s="11">
        <f t="shared" si="115"/>
        <v>3.9713347772165671E-3</v>
      </c>
      <c r="V814" s="11">
        <f t="shared" si="115"/>
        <v>3.9419905295938551E-3</v>
      </c>
      <c r="W814" s="11">
        <f t="shared" si="115"/>
        <v>3.6757947157382183E-3</v>
      </c>
      <c r="X814" s="11">
        <f t="shared" si="115"/>
        <v>3.2199083958014889E-3</v>
      </c>
      <c r="Y814" s="11">
        <f t="shared" si="115"/>
        <v>2.6496736005776878E-3</v>
      </c>
      <c r="Z814" s="11">
        <f t="shared" si="116"/>
        <v>2.0483201434301694E-3</v>
      </c>
      <c r="AA814" s="11">
        <f t="shared" si="116"/>
        <v>1.4875099792740864E-3</v>
      </c>
      <c r="AB814" s="11">
        <f t="shared" si="116"/>
        <v>1.0147955050587472E-3</v>
      </c>
      <c r="AC814" s="11">
        <f t="shared" si="116"/>
        <v>6.5035993156758933E-4</v>
      </c>
      <c r="AD814" s="11">
        <f t="shared" si="116"/>
        <v>3.9154854401779064E-4</v>
      </c>
      <c r="AE814" s="11">
        <f t="shared" si="116"/>
        <v>2.2144916391440419E-4</v>
      </c>
      <c r="AF814" s="11">
        <f t="shared" si="116"/>
        <v>1.1765735239701902E-4</v>
      </c>
      <c r="AG814" s="11">
        <f t="shared" si="116"/>
        <v>5.8724684569144463E-5</v>
      </c>
      <c r="AH814" s="11">
        <f t="shared" si="116"/>
        <v>2.7534608693825762E-5</v>
      </c>
      <c r="AI814" s="11">
        <f t="shared" si="116"/>
        <v>1.2128126552229501E-5</v>
      </c>
      <c r="AJ814" s="11">
        <f t="shared" si="117"/>
        <v>5.018398283389746E-6</v>
      </c>
      <c r="AK814" s="11">
        <f t="shared" si="117"/>
        <v>1.9507118708148629E-6</v>
      </c>
      <c r="AL814" s="11">
        <f t="shared" si="117"/>
        <v>7.1232423861871774E-7</v>
      </c>
      <c r="AM814" s="11">
        <f t="shared" si="117"/>
        <v>2.4435369644018074E-7</v>
      </c>
      <c r="AN814" s="11">
        <f t="shared" si="117"/>
        <v>7.8743859764648377E-8</v>
      </c>
      <c r="AO814" s="11">
        <f t="shared" si="117"/>
        <v>2.383806935768589E-8</v>
      </c>
      <c r="AP814" s="11">
        <f t="shared" si="117"/>
        <v>6.7792563142695601E-9</v>
      </c>
      <c r="AQ814" s="11">
        <f t="shared" si="117"/>
        <v>1.8111300001473059E-9</v>
      </c>
      <c r="AR814" s="11">
        <f t="shared" si="117"/>
        <v>4.5454176023845854E-10</v>
      </c>
      <c r="AS814" s="11">
        <f t="shared" si="117"/>
        <v>1.0716539013450307E-10</v>
      </c>
      <c r="AT814" s="11">
        <f t="shared" si="117"/>
        <v>2.3735145815428059E-11</v>
      </c>
      <c r="AV814" s="11">
        <f t="shared" si="112"/>
        <v>3.9998625421582203E-2</v>
      </c>
      <c r="AX814" s="15">
        <f t="shared" ca="1" si="110"/>
        <v>6.6396575012790935</v>
      </c>
      <c r="AZ814" s="14">
        <f t="shared" ca="1" si="113"/>
        <v>115.51094895967098</v>
      </c>
    </row>
    <row r="815" spans="1:52" x14ac:dyDescent="0.2">
      <c r="A815" s="9" t="str">
        <f t="shared" si="107"/>
        <v>Turkey</v>
      </c>
      <c r="B815" s="13">
        <f t="shared" si="108"/>
        <v>0.28400499999999995</v>
      </c>
      <c r="C815" s="12">
        <f t="shared" si="111"/>
        <v>-0.57098472090990648</v>
      </c>
      <c r="E815" s="15">
        <f t="shared" si="109"/>
        <v>457.09847209099064</v>
      </c>
      <c r="F815" s="11">
        <f t="shared" si="114"/>
        <v>1.158395980035011E-7</v>
      </c>
      <c r="G815" s="11">
        <f t="shared" si="114"/>
        <v>3.5202515587031244E-7</v>
      </c>
      <c r="H815" s="11">
        <f t="shared" si="114"/>
        <v>1.0049557792840151E-6</v>
      </c>
      <c r="I815" s="11">
        <f t="shared" si="114"/>
        <v>2.6951118871261277E-6</v>
      </c>
      <c r="J815" s="11">
        <f t="shared" si="114"/>
        <v>6.7898978704422775E-6</v>
      </c>
      <c r="K815" s="11">
        <f t="shared" si="114"/>
        <v>1.6069644869194541E-5</v>
      </c>
      <c r="L815" s="11">
        <f t="shared" si="114"/>
        <v>3.572777011402054E-5</v>
      </c>
      <c r="M815" s="11">
        <f t="shared" si="114"/>
        <v>7.4621184465713608E-5</v>
      </c>
      <c r="N815" s="11">
        <f t="shared" si="114"/>
        <v>1.4641142252501003E-4</v>
      </c>
      <c r="O815" s="11">
        <f t="shared" si="114"/>
        <v>2.698636418986832E-4</v>
      </c>
      <c r="P815" s="11">
        <f t="shared" si="115"/>
        <v>4.6727267867614552E-4</v>
      </c>
      <c r="Q815" s="11">
        <f t="shared" si="115"/>
        <v>7.6006895686220842E-4</v>
      </c>
      <c r="R815" s="11">
        <f t="shared" si="115"/>
        <v>1.1614277452103897E-3</v>
      </c>
      <c r="S815" s="11">
        <f t="shared" si="115"/>
        <v>1.6672011183143723E-3</v>
      </c>
      <c r="T815" s="11">
        <f t="shared" si="115"/>
        <v>2.2482281645751587E-3</v>
      </c>
      <c r="U815" s="11">
        <f t="shared" si="115"/>
        <v>2.8480615466737781E-3</v>
      </c>
      <c r="V815" s="11">
        <f t="shared" si="115"/>
        <v>3.3893385488910927E-3</v>
      </c>
      <c r="W815" s="11">
        <f t="shared" si="115"/>
        <v>3.7891092468720377E-3</v>
      </c>
      <c r="X815" s="11">
        <f t="shared" si="115"/>
        <v>3.9793844418698531E-3</v>
      </c>
      <c r="Y815" s="11">
        <f t="shared" si="115"/>
        <v>3.9260087505190253E-3</v>
      </c>
      <c r="Z815" s="11">
        <f t="shared" si="116"/>
        <v>3.638674638139034E-3</v>
      </c>
      <c r="AA815" s="11">
        <f t="shared" si="116"/>
        <v>3.1680481895060672E-3</v>
      </c>
      <c r="AB815" s="11">
        <f t="shared" si="116"/>
        <v>2.5911761002365349E-3</v>
      </c>
      <c r="AC815" s="11">
        <f t="shared" si="116"/>
        <v>1.9909423027378676E-3</v>
      </c>
      <c r="AD815" s="11">
        <f t="shared" si="116"/>
        <v>1.4370669927139415E-3</v>
      </c>
      <c r="AE815" s="11">
        <f t="shared" si="116"/>
        <v>9.7443292368756026E-4</v>
      </c>
      <c r="AF815" s="11">
        <f t="shared" si="116"/>
        <v>6.2070247775889472E-4</v>
      </c>
      <c r="AG815" s="11">
        <f t="shared" si="116"/>
        <v>3.7142540336556072E-4</v>
      </c>
      <c r="AH815" s="11">
        <f t="shared" si="116"/>
        <v>2.0879318691213077E-4</v>
      </c>
      <c r="AI815" s="11">
        <f t="shared" si="116"/>
        <v>1.1025991099936434E-4</v>
      </c>
      <c r="AJ815" s="11">
        <f t="shared" si="117"/>
        <v>5.4698516379546914E-5</v>
      </c>
      <c r="AK815" s="11">
        <f t="shared" si="117"/>
        <v>2.5491186537138401E-5</v>
      </c>
      <c r="AL815" s="11">
        <f t="shared" si="117"/>
        <v>1.1159921765345075E-5</v>
      </c>
      <c r="AM815" s="11">
        <f t="shared" si="117"/>
        <v>4.5897480288136569E-6</v>
      </c>
      <c r="AN815" s="11">
        <f t="shared" si="117"/>
        <v>1.7732629199638539E-6</v>
      </c>
      <c r="AO815" s="11">
        <f t="shared" si="117"/>
        <v>6.4359700804004107E-7</v>
      </c>
      <c r="AP815" s="11">
        <f t="shared" si="117"/>
        <v>2.1943782753666045E-7</v>
      </c>
      <c r="AQ815" s="11">
        <f t="shared" si="117"/>
        <v>7.0285472456700235E-8</v>
      </c>
      <c r="AR815" s="11">
        <f t="shared" si="117"/>
        <v>2.1148337707254962E-8</v>
      </c>
      <c r="AS815" s="11">
        <f t="shared" si="117"/>
        <v>5.9778291713322592E-9</v>
      </c>
      <c r="AT815" s="11">
        <f t="shared" si="117"/>
        <v>1.5873304889301714E-9</v>
      </c>
      <c r="AV815" s="11">
        <f t="shared" si="112"/>
        <v>3.9999949488120572E-2</v>
      </c>
      <c r="AX815" s="15">
        <f t="shared" ca="1" si="110"/>
        <v>33.10089927141874</v>
      </c>
      <c r="AZ815" s="14">
        <f t="shared" ca="1" si="113"/>
        <v>404.32322459329941</v>
      </c>
    </row>
    <row r="816" spans="1:52" x14ac:dyDescent="0.2">
      <c r="A816" s="9" t="str">
        <f t="shared" si="107"/>
        <v>Turkmenistan</v>
      </c>
      <c r="B816" s="13">
        <f t="shared" si="108"/>
        <v>0.2597933</v>
      </c>
      <c r="C816" s="12">
        <f t="shared" si="111"/>
        <v>-0.6439827807516233</v>
      </c>
      <c r="E816" s="15">
        <f t="shared" si="109"/>
        <v>464.39827807516235</v>
      </c>
      <c r="F816" s="11">
        <f t="shared" si="114"/>
        <v>8.275372958828803E-8</v>
      </c>
      <c r="G816" s="11">
        <f t="shared" si="114"/>
        <v>2.5611198211785624E-7</v>
      </c>
      <c r="H816" s="11">
        <f t="shared" si="114"/>
        <v>7.4460991272626764E-7</v>
      </c>
      <c r="I816" s="11">
        <f t="shared" si="114"/>
        <v>2.0336879935862735E-6</v>
      </c>
      <c r="J816" s="11">
        <f t="shared" si="114"/>
        <v>5.2179081580065516E-6</v>
      </c>
      <c r="K816" s="11">
        <f t="shared" si="114"/>
        <v>1.2576654535774965E-5</v>
      </c>
      <c r="L816" s="11">
        <f t="shared" si="114"/>
        <v>2.8476750315424134E-5</v>
      </c>
      <c r="M816" s="11">
        <f t="shared" si="114"/>
        <v>6.0572056394596569E-5</v>
      </c>
      <c r="N816" s="11">
        <f t="shared" si="114"/>
        <v>1.2103495235426527E-4</v>
      </c>
      <c r="O816" s="11">
        <f t="shared" si="114"/>
        <v>2.2719872192563694E-4</v>
      </c>
      <c r="P816" s="11">
        <f t="shared" si="115"/>
        <v>4.0064300009173289E-4</v>
      </c>
      <c r="Q816" s="11">
        <f t="shared" si="115"/>
        <v>6.6369084878683366E-4</v>
      </c>
      <c r="R816" s="11">
        <f t="shared" si="115"/>
        <v>1.0328344005952064E-3</v>
      </c>
      <c r="S816" s="11">
        <f t="shared" si="115"/>
        <v>1.5099138002547432E-3</v>
      </c>
      <c r="T816" s="11">
        <f t="shared" si="115"/>
        <v>2.0736249482235796E-3</v>
      </c>
      <c r="U816" s="11">
        <f t="shared" si="115"/>
        <v>2.6752529955438344E-3</v>
      </c>
      <c r="V816" s="11">
        <f t="shared" si="115"/>
        <v>3.2423217051078999E-3</v>
      </c>
      <c r="W816" s="11">
        <f t="shared" si="115"/>
        <v>3.6915090977421199E-3</v>
      </c>
      <c r="X816" s="11">
        <f t="shared" si="115"/>
        <v>3.948283941059309E-3</v>
      </c>
      <c r="Y816" s="11">
        <f t="shared" si="115"/>
        <v>3.9670658244558461E-3</v>
      </c>
      <c r="Z816" s="11">
        <f t="shared" si="116"/>
        <v>3.7444413349340161E-3</v>
      </c>
      <c r="AA816" s="11">
        <f t="shared" si="116"/>
        <v>3.3201770996594215E-3</v>
      </c>
      <c r="AB816" s="11">
        <f t="shared" si="116"/>
        <v>2.7656171753675171E-3</v>
      </c>
      <c r="AC816" s="11">
        <f t="shared" si="116"/>
        <v>2.1641107004513175E-3</v>
      </c>
      <c r="AD816" s="11">
        <f t="shared" si="116"/>
        <v>1.5908289146259566E-3</v>
      </c>
      <c r="AE816" s="11">
        <f t="shared" si="116"/>
        <v>1.0985607406944857E-3</v>
      </c>
      <c r="AF816" s="11">
        <f t="shared" si="116"/>
        <v>7.1265816943686224E-4</v>
      </c>
      <c r="AG816" s="11">
        <f t="shared" si="116"/>
        <v>4.3430522698196232E-4</v>
      </c>
      <c r="AH816" s="11">
        <f t="shared" si="116"/>
        <v>2.4863681814812265E-4</v>
      </c>
      <c r="AI816" s="11">
        <f t="shared" si="116"/>
        <v>1.3371878364964567E-4</v>
      </c>
      <c r="AJ816" s="11">
        <f t="shared" si="117"/>
        <v>6.7557876521927852E-5</v>
      </c>
      <c r="AK816" s="11">
        <f t="shared" si="117"/>
        <v>3.2063886178626121E-5</v>
      </c>
      <c r="AL816" s="11">
        <f t="shared" si="117"/>
        <v>1.4295946718458125E-5</v>
      </c>
      <c r="AM816" s="11">
        <f t="shared" si="117"/>
        <v>5.9877861092040833E-6</v>
      </c>
      <c r="AN816" s="11">
        <f t="shared" si="117"/>
        <v>2.3560051252766687E-6</v>
      </c>
      <c r="AO816" s="11">
        <f t="shared" si="117"/>
        <v>8.7084884106816373E-7</v>
      </c>
      <c r="AP816" s="11">
        <f t="shared" si="117"/>
        <v>3.0238895239704342E-7</v>
      </c>
      <c r="AQ816" s="11">
        <f t="shared" si="117"/>
        <v>9.8638317895698959E-8</v>
      </c>
      <c r="AR816" s="11">
        <f t="shared" si="117"/>
        <v>3.0226091276230323E-8</v>
      </c>
      <c r="AS816" s="11">
        <f t="shared" si="117"/>
        <v>8.7011151544884449E-9</v>
      </c>
      <c r="AT816" s="11">
        <f t="shared" si="117"/>
        <v>2.3530136040638091E-9</v>
      </c>
      <c r="AV816" s="11">
        <f t="shared" si="112"/>
        <v>3.9999964390097023E-2</v>
      </c>
      <c r="AX816" s="15">
        <f t="shared" ca="1" si="110"/>
        <v>3.014655083885879</v>
      </c>
      <c r="AZ816" s="14">
        <f t="shared" ca="1" si="113"/>
        <v>35.052679807032682</v>
      </c>
    </row>
    <row r="817" spans="1:52" x14ac:dyDescent="0.2">
      <c r="A817" s="9" t="str">
        <f t="shared" si="107"/>
        <v>Turks and Caicos Islands</v>
      </c>
      <c r="B817" s="13">
        <f t="shared" si="108"/>
        <v>0.27719179999999999</v>
      </c>
      <c r="C817" s="12">
        <f t="shared" si="111"/>
        <v>-0.59120421337203732</v>
      </c>
      <c r="E817" s="15">
        <f t="shared" si="109"/>
        <v>459.12042133720371</v>
      </c>
      <c r="F817" s="11">
        <f t="shared" si="114"/>
        <v>1.0559162435548335E-7</v>
      </c>
      <c r="G817" s="11">
        <f t="shared" si="114"/>
        <v>3.2250869807718316E-7</v>
      </c>
      <c r="H817" s="11">
        <f t="shared" si="114"/>
        <v>9.2535843522676772E-7</v>
      </c>
      <c r="I817" s="11">
        <f t="shared" si="114"/>
        <v>2.4942221931248227E-6</v>
      </c>
      <c r="J817" s="11">
        <f t="shared" si="114"/>
        <v>6.3156329961618256E-6</v>
      </c>
      <c r="K817" s="11">
        <f t="shared" si="114"/>
        <v>1.5022950138200349E-5</v>
      </c>
      <c r="L817" s="11">
        <f t="shared" si="114"/>
        <v>3.3569908803695652E-5</v>
      </c>
      <c r="M817" s="11">
        <f t="shared" si="114"/>
        <v>7.0469581437001782E-5</v>
      </c>
      <c r="N817" s="11">
        <f t="shared" si="114"/>
        <v>1.3896640330484508E-4</v>
      </c>
      <c r="O817" s="11">
        <f t="shared" si="114"/>
        <v>2.574391172840194E-4</v>
      </c>
      <c r="P817" s="11">
        <f t="shared" si="115"/>
        <v>4.4801840213206631E-4</v>
      </c>
      <c r="Q817" s="11">
        <f t="shared" si="115"/>
        <v>7.3244288203147599E-4</v>
      </c>
      <c r="R817" s="11">
        <f t="shared" si="115"/>
        <v>1.1248853681229485E-3</v>
      </c>
      <c r="S817" s="11">
        <f t="shared" si="115"/>
        <v>1.6229284277220069E-3</v>
      </c>
      <c r="T817" s="11">
        <f t="shared" si="115"/>
        <v>2.1996169732731844E-3</v>
      </c>
      <c r="U817" s="11">
        <f t="shared" si="115"/>
        <v>2.800601723916581E-3</v>
      </c>
      <c r="V817" s="11">
        <f t="shared" si="115"/>
        <v>3.3497487694640975E-3</v>
      </c>
      <c r="W817" s="11">
        <f t="shared" si="115"/>
        <v>3.7638275391830276E-3</v>
      </c>
      <c r="X817" s="11">
        <f t="shared" si="115"/>
        <v>3.9728648356286778E-3</v>
      </c>
      <c r="Y817" s="11">
        <f t="shared" si="115"/>
        <v>3.9394397149245478E-3</v>
      </c>
      <c r="Z817" s="11">
        <f t="shared" si="116"/>
        <v>3.6696253126437483E-3</v>
      </c>
      <c r="AA817" s="11">
        <f t="shared" si="116"/>
        <v>3.2111868870596479E-3</v>
      </c>
      <c r="AB817" s="11">
        <f t="shared" si="116"/>
        <v>2.639769674627708E-3</v>
      </c>
      <c r="AC817" s="11">
        <f t="shared" si="116"/>
        <v>2.0385580551842719E-3</v>
      </c>
      <c r="AD817" s="11">
        <f t="shared" si="116"/>
        <v>1.4788929122237426E-3</v>
      </c>
      <c r="AE817" s="11">
        <f t="shared" si="116"/>
        <v>1.0078756802140414E-3</v>
      </c>
      <c r="AF817" s="11">
        <f t="shared" si="116"/>
        <v>6.452585964961795E-4</v>
      </c>
      <c r="AG817" s="11">
        <f t="shared" si="116"/>
        <v>3.8807639500704818E-4</v>
      </c>
      <c r="AH817" s="11">
        <f t="shared" si="116"/>
        <v>2.1925890977331889E-4</v>
      </c>
      <c r="AI817" s="11">
        <f t="shared" si="116"/>
        <v>1.163734389188612E-4</v>
      </c>
      <c r="AJ817" s="11">
        <f t="shared" si="117"/>
        <v>5.8023922048179795E-5</v>
      </c>
      <c r="AK817" s="11">
        <f t="shared" si="117"/>
        <v>2.7177962099324821E-5</v>
      </c>
      <c r="AL817" s="11">
        <f t="shared" si="117"/>
        <v>1.1958681276788979E-5</v>
      </c>
      <c r="AM817" s="11">
        <f t="shared" si="117"/>
        <v>4.9431784471196508E-6</v>
      </c>
      <c r="AN817" s="11">
        <f t="shared" si="117"/>
        <v>1.9194901194616358E-6</v>
      </c>
      <c r="AO817" s="11">
        <f t="shared" si="117"/>
        <v>7.0019993823944401E-7</v>
      </c>
      <c r="AP817" s="11">
        <f t="shared" si="117"/>
        <v>2.3994673798714167E-7</v>
      </c>
      <c r="AQ817" s="11">
        <f t="shared" si="117"/>
        <v>7.7243906082471326E-8</v>
      </c>
      <c r="AR817" s="11">
        <f t="shared" si="117"/>
        <v>2.335985802735434E-8</v>
      </c>
      <c r="AS817" s="11">
        <f t="shared" si="117"/>
        <v>6.6364032246366433E-9</v>
      </c>
      <c r="AT817" s="11">
        <f t="shared" si="117"/>
        <v>1.7711360680235194E-9</v>
      </c>
      <c r="AV817" s="11">
        <f t="shared" si="112"/>
        <v>3.9999954165432401E-2</v>
      </c>
      <c r="AX817" s="15">
        <f t="shared" ca="1" si="110"/>
        <v>2.0522506342260261E-2</v>
      </c>
      <c r="AZ817" s="14">
        <f t="shared" ca="1" si="113"/>
        <v>0.24734037117871183</v>
      </c>
    </row>
    <row r="818" spans="1:52" x14ac:dyDescent="0.2">
      <c r="A818" s="9" t="str">
        <f t="shared" si="107"/>
        <v>Tuvalu</v>
      </c>
      <c r="B818" s="13">
        <f t="shared" si="108"/>
        <v>0.35141130000000009</v>
      </c>
      <c r="C818" s="12">
        <f t="shared" si="111"/>
        <v>-0.38151303604366488</v>
      </c>
      <c r="E818" s="15">
        <f t="shared" si="109"/>
        <v>438.15130360436649</v>
      </c>
      <c r="F818" s="11">
        <f t="shared" ref="F818:O827" si="118">_xlfn.NORM.DIST(F$607,$E818,$B$37+$B$38*$E818,FALSE)</f>
        <v>2.705153586028242E-7</v>
      </c>
      <c r="G818" s="11">
        <f t="shared" si="118"/>
        <v>7.8403772220810717E-7</v>
      </c>
      <c r="H818" s="11">
        <f t="shared" si="118"/>
        <v>2.134708523229732E-6</v>
      </c>
      <c r="I818" s="11">
        <f t="shared" si="118"/>
        <v>5.4600523263636174E-6</v>
      </c>
      <c r="J818" s="11">
        <f t="shared" si="118"/>
        <v>1.3119328913274547E-5</v>
      </c>
      <c r="K818" s="11">
        <f t="shared" si="118"/>
        <v>2.9613042560187876E-5</v>
      </c>
      <c r="L818" s="11">
        <f t="shared" si="118"/>
        <v>6.2792971619667797E-5</v>
      </c>
      <c r="M818" s="11">
        <f t="shared" si="118"/>
        <v>1.2508223604362585E-4</v>
      </c>
      <c r="N818" s="11">
        <f t="shared" si="118"/>
        <v>2.3406519047893917E-4</v>
      </c>
      <c r="O818" s="11">
        <f t="shared" si="118"/>
        <v>4.1146663168320735E-4</v>
      </c>
      <c r="P818" s="11">
        <f t="shared" ref="P818:Y827" si="119">_xlfn.NORM.DIST(P$607,$E818,$B$37+$B$38*$E818,FALSE)</f>
        <v>6.7949928841383011E-4</v>
      </c>
      <c r="Q818" s="11">
        <f t="shared" si="119"/>
        <v>1.0541441088098994E-3</v>
      </c>
      <c r="R818" s="11">
        <f t="shared" si="119"/>
        <v>1.536270038225953E-3</v>
      </c>
      <c r="S818" s="11">
        <f t="shared" si="119"/>
        <v>2.1032540318756672E-3</v>
      </c>
      <c r="T818" s="11">
        <f t="shared" si="119"/>
        <v>2.7050325444118047E-3</v>
      </c>
      <c r="U818" s="11">
        <f t="shared" si="119"/>
        <v>3.2682092418528283E-3</v>
      </c>
      <c r="V818" s="11">
        <f t="shared" si="119"/>
        <v>3.7094011980647879E-3</v>
      </c>
      <c r="W818" s="11">
        <f t="shared" si="119"/>
        <v>3.9550716622633823E-3</v>
      </c>
      <c r="X818" s="11">
        <f t="shared" si="119"/>
        <v>3.9615167890802326E-3</v>
      </c>
      <c r="Y818" s="11">
        <f t="shared" si="119"/>
        <v>3.7275651230867239E-3</v>
      </c>
      <c r="Z818" s="11">
        <f t="shared" ref="Z818:AI827" si="120">_xlfn.NORM.DIST(Z$607,$E818,$B$37+$B$38*$E818,FALSE)</f>
        <v>3.2949253016907125E-3</v>
      </c>
      <c r="AA818" s="11">
        <f t="shared" si="120"/>
        <v>2.7360403747604895E-3</v>
      </c>
      <c r="AB818" s="11">
        <f t="shared" si="120"/>
        <v>2.1343027563474797E-3</v>
      </c>
      <c r="AC818" s="11">
        <f t="shared" si="120"/>
        <v>1.5640338334505586E-3</v>
      </c>
      <c r="AD818" s="11">
        <f t="shared" si="120"/>
        <v>1.076695397872685E-3</v>
      </c>
      <c r="AE818" s="11">
        <f t="shared" si="120"/>
        <v>6.9629963067257042E-4</v>
      </c>
      <c r="AF818" s="11">
        <f t="shared" si="120"/>
        <v>4.2301529236039767E-4</v>
      </c>
      <c r="AG818" s="11">
        <f t="shared" si="120"/>
        <v>2.4141962200489295E-4</v>
      </c>
      <c r="AH818" s="11">
        <f t="shared" si="120"/>
        <v>1.2943319102112056E-4</v>
      </c>
      <c r="AI818" s="11">
        <f t="shared" si="120"/>
        <v>6.5189154141857022E-5</v>
      </c>
      <c r="AJ818" s="11">
        <f t="shared" ref="AJ818:AT827" si="121">_xlfn.NORM.DIST(AJ$607,$E818,$B$37+$B$38*$E818,FALSE)</f>
        <v>3.0843356126438041E-5</v>
      </c>
      <c r="AK818" s="11">
        <f t="shared" si="121"/>
        <v>1.3708959889524311E-5</v>
      </c>
      <c r="AL818" s="11">
        <f t="shared" si="121"/>
        <v>5.7240573714606305E-6</v>
      </c>
      <c r="AM818" s="11">
        <f t="shared" si="121"/>
        <v>2.2452259087147078E-6</v>
      </c>
      <c r="AN818" s="11">
        <f t="shared" si="121"/>
        <v>8.2731844520524243E-7</v>
      </c>
      <c r="AO818" s="11">
        <f t="shared" si="121"/>
        <v>2.8637952471829502E-7</v>
      </c>
      <c r="AP818" s="11">
        <f t="shared" si="121"/>
        <v>9.3125328074050658E-8</v>
      </c>
      <c r="AQ818" s="11">
        <f t="shared" si="121"/>
        <v>2.8447903257499406E-8</v>
      </c>
      <c r="AR818" s="11">
        <f t="shared" si="121"/>
        <v>8.1637426152664985E-9</v>
      </c>
      <c r="AS818" s="11">
        <f t="shared" si="121"/>
        <v>2.2008221094377942E-9</v>
      </c>
      <c r="AT818" s="11">
        <f t="shared" si="121"/>
        <v>5.5736176345654605E-10</v>
      </c>
      <c r="AV818" s="11">
        <f t="shared" si="112"/>
        <v>3.9999875088061049E-2</v>
      </c>
      <c r="AX818" s="15">
        <f t="shared" ca="1" si="110"/>
        <v>1.0242608491064082E-2</v>
      </c>
      <c r="AZ818" s="14">
        <f t="shared" ca="1" si="113"/>
        <v>0.1405645198671735</v>
      </c>
    </row>
    <row r="819" spans="1:52" x14ac:dyDescent="0.2">
      <c r="A819" s="9" t="str">
        <f t="shared" si="107"/>
        <v>Uganda</v>
      </c>
      <c r="B819" s="13">
        <f t="shared" si="108"/>
        <v>0.86854600000000004</v>
      </c>
      <c r="C819" s="12">
        <f t="shared" si="111"/>
        <v>1.1195443067164261</v>
      </c>
      <c r="E819" s="15">
        <f t="shared" si="109"/>
        <v>288.04556932835737</v>
      </c>
      <c r="F819" s="11">
        <f t="shared" si="118"/>
        <v>6.298454244601884E-5</v>
      </c>
      <c r="G819" s="11">
        <f t="shared" si="118"/>
        <v>1.2543068078207099E-4</v>
      </c>
      <c r="H819" s="11">
        <f t="shared" si="118"/>
        <v>2.346551958392624E-4</v>
      </c>
      <c r="I819" s="11">
        <f t="shared" si="118"/>
        <v>4.12394785691289E-4</v>
      </c>
      <c r="J819" s="11">
        <f t="shared" si="118"/>
        <v>6.8085205208473585E-4</v>
      </c>
      <c r="K819" s="11">
        <f t="shared" si="118"/>
        <v>1.0559635587286743E-3</v>
      </c>
      <c r="L819" s="11">
        <f t="shared" si="118"/>
        <v>1.5385148980597999E-3</v>
      </c>
      <c r="M819" s="11">
        <f t="shared" si="118"/>
        <v>2.1057706877001319E-3</v>
      </c>
      <c r="N819" s="11">
        <f t="shared" si="118"/>
        <v>2.7075534627649901E-3</v>
      </c>
      <c r="O819" s="11">
        <f t="shared" si="118"/>
        <v>3.2703904099105775E-3</v>
      </c>
      <c r="P819" s="11">
        <f t="shared" si="119"/>
        <v>3.7108957610881934E-3</v>
      </c>
      <c r="Q819" s="11">
        <f t="shared" si="119"/>
        <v>3.9556194593080895E-3</v>
      </c>
      <c r="R819" s="11">
        <f t="shared" si="119"/>
        <v>3.9610183019039317E-3</v>
      </c>
      <c r="S819" s="11">
        <f t="shared" si="119"/>
        <v>3.7261110002989148E-3</v>
      </c>
      <c r="T819" s="11">
        <f t="shared" si="119"/>
        <v>3.2927694401240631E-3</v>
      </c>
      <c r="U819" s="11">
        <f t="shared" si="119"/>
        <v>2.7335275258411644E-3</v>
      </c>
      <c r="V819" s="11">
        <f t="shared" si="119"/>
        <v>2.1317789787774918E-3</v>
      </c>
      <c r="W819" s="11">
        <f t="shared" si="119"/>
        <v>1.5617715028969758E-3</v>
      </c>
      <c r="X819" s="11">
        <f t="shared" si="119"/>
        <v>1.0748538287521142E-3</v>
      </c>
      <c r="Y819" s="11">
        <f t="shared" si="119"/>
        <v>6.9492496894448343E-4</v>
      </c>
      <c r="Z819" s="11">
        <f t="shared" si="120"/>
        <v>4.2206857663348342E-4</v>
      </c>
      <c r="AA819" s="11">
        <f t="shared" si="120"/>
        <v>2.4081565602237709E-4</v>
      </c>
      <c r="AB819" s="11">
        <f t="shared" si="120"/>
        <v>1.2907526080670127E-4</v>
      </c>
      <c r="AC819" s="11">
        <f t="shared" si="120"/>
        <v>6.4991700340075173E-5</v>
      </c>
      <c r="AD819" s="11">
        <f t="shared" si="120"/>
        <v>3.0741806331707596E-5</v>
      </c>
      <c r="AE819" s="11">
        <f t="shared" si="120"/>
        <v>1.3660212649147168E-5</v>
      </c>
      <c r="AF819" s="11">
        <f t="shared" si="120"/>
        <v>5.7021958906675648E-6</v>
      </c>
      <c r="AG819" s="11">
        <f t="shared" si="120"/>
        <v>2.2360597303008461E-6</v>
      </c>
      <c r="AH819" s="11">
        <f t="shared" si="120"/>
        <v>8.2372313336817547E-7</v>
      </c>
      <c r="AI819" s="11">
        <f t="shared" si="120"/>
        <v>2.850596320299085E-7</v>
      </c>
      <c r="AJ819" s="11">
        <f t="shared" si="121"/>
        <v>9.2671623712815408E-8</v>
      </c>
      <c r="AK819" s="11">
        <f t="shared" si="121"/>
        <v>2.8301823585305161E-8</v>
      </c>
      <c r="AL819" s="11">
        <f t="shared" si="121"/>
        <v>8.1196752825267376E-9</v>
      </c>
      <c r="AM819" s="11">
        <f t="shared" si="121"/>
        <v>2.1883636808506241E-9</v>
      </c>
      <c r="AN819" s="11">
        <f t="shared" si="121"/>
        <v>5.5406016900454777E-10</v>
      </c>
      <c r="AO819" s="11">
        <f t="shared" si="121"/>
        <v>1.3178044106793784E-10</v>
      </c>
      <c r="AP819" s="11">
        <f t="shared" si="121"/>
        <v>2.9444323344200527E-11</v>
      </c>
      <c r="AQ819" s="11">
        <f t="shared" si="121"/>
        <v>6.1802891544683703E-12</v>
      </c>
      <c r="AR819" s="11">
        <f t="shared" si="121"/>
        <v>1.2186320783765281E-12</v>
      </c>
      <c r="AS819" s="11">
        <f t="shared" si="121"/>
        <v>2.257319390182842E-13</v>
      </c>
      <c r="AT819" s="11">
        <f t="shared" si="121"/>
        <v>3.927986741382515E-14</v>
      </c>
      <c r="AV819" s="11">
        <f t="shared" si="112"/>
        <v>3.9948313297547958E-2</v>
      </c>
      <c r="AX819" s="15">
        <f t="shared" ca="1" si="110"/>
        <v>57.413469212289193</v>
      </c>
      <c r="AZ819" s="14">
        <f t="shared" ca="1" si="113"/>
        <v>1126.4200025377286</v>
      </c>
    </row>
    <row r="820" spans="1:52" x14ac:dyDescent="0.2">
      <c r="A820" s="9" t="str">
        <f t="shared" si="107"/>
        <v>Ukraine</v>
      </c>
      <c r="B820" s="13">
        <f t="shared" si="108"/>
        <v>0.17788520000000008</v>
      </c>
      <c r="C820" s="12">
        <f t="shared" si="111"/>
        <v>-0.92345450259338202</v>
      </c>
      <c r="E820" s="15">
        <f t="shared" si="109"/>
        <v>492.34545025933824</v>
      </c>
      <c r="F820" s="11">
        <f t="shared" si="118"/>
        <v>2.173567670279393E-8</v>
      </c>
      <c r="G820" s="11">
        <f t="shared" si="118"/>
        <v>7.2137110733493853E-8</v>
      </c>
      <c r="H820" s="11">
        <f t="shared" si="118"/>
        <v>2.2490593530886179E-7</v>
      </c>
      <c r="I820" s="11">
        <f t="shared" si="118"/>
        <v>6.5871823273800467E-7</v>
      </c>
      <c r="J820" s="11">
        <f t="shared" si="118"/>
        <v>1.8124041467768885E-6</v>
      </c>
      <c r="K820" s="11">
        <f t="shared" si="118"/>
        <v>4.6845405728672669E-6</v>
      </c>
      <c r="L820" s="11">
        <f t="shared" si="118"/>
        <v>1.137458491415677E-5</v>
      </c>
      <c r="M820" s="11">
        <f t="shared" si="118"/>
        <v>2.5945419947526318E-5</v>
      </c>
      <c r="N820" s="11">
        <f t="shared" si="118"/>
        <v>5.5595859241237899E-5</v>
      </c>
      <c r="O820" s="11">
        <f t="shared" si="118"/>
        <v>1.1191306337933086E-4</v>
      </c>
      <c r="P820" s="11">
        <f t="shared" si="119"/>
        <v>2.1162926116478754E-4</v>
      </c>
      <c r="Q820" s="11">
        <f t="shared" si="119"/>
        <v>3.759475358534815E-4</v>
      </c>
      <c r="R820" s="11">
        <f t="shared" si="119"/>
        <v>6.2738678160019913E-4</v>
      </c>
      <c r="S820" s="11">
        <f t="shared" si="119"/>
        <v>9.8355823949718081E-4</v>
      </c>
      <c r="T820" s="11">
        <f t="shared" si="119"/>
        <v>1.4485096486143629E-3</v>
      </c>
      <c r="U820" s="11">
        <f t="shared" si="119"/>
        <v>2.004007298057069E-3</v>
      </c>
      <c r="V820" s="11">
        <f t="shared" si="119"/>
        <v>2.6045566026671792E-3</v>
      </c>
      <c r="W820" s="11">
        <f t="shared" si="119"/>
        <v>3.1799837167424167E-3</v>
      </c>
      <c r="X820" s="11">
        <f t="shared" si="119"/>
        <v>3.647309242530193E-3</v>
      </c>
      <c r="Y820" s="11">
        <f t="shared" si="119"/>
        <v>3.92985813613639E-3</v>
      </c>
      <c r="Z820" s="11">
        <f t="shared" si="120"/>
        <v>3.9777524677846576E-3</v>
      </c>
      <c r="AA820" s="11">
        <f t="shared" si="120"/>
        <v>3.7822935271712948E-3</v>
      </c>
      <c r="AB820" s="11">
        <f t="shared" si="120"/>
        <v>3.3785418277422216E-3</v>
      </c>
      <c r="AC820" s="11">
        <f t="shared" si="120"/>
        <v>2.8350450569225531E-3</v>
      </c>
      <c r="AD820" s="11">
        <f t="shared" si="120"/>
        <v>2.2348440644179663E-3</v>
      </c>
      <c r="AE820" s="11">
        <f t="shared" si="120"/>
        <v>1.6549736403885095E-3</v>
      </c>
      <c r="AF820" s="11">
        <f t="shared" si="120"/>
        <v>1.1513080227415213E-3</v>
      </c>
      <c r="AG820" s="11">
        <f t="shared" si="120"/>
        <v>7.5239963455673068E-4</v>
      </c>
      <c r="AH820" s="11">
        <f t="shared" si="120"/>
        <v>4.6191515977679365E-4</v>
      </c>
      <c r="AI820" s="11">
        <f t="shared" si="120"/>
        <v>2.6639891425005781E-4</v>
      </c>
      <c r="AJ820" s="11">
        <f t="shared" si="121"/>
        <v>1.4433088680793857E-4</v>
      </c>
      <c r="AK820" s="11">
        <f t="shared" si="121"/>
        <v>7.3458609703700003E-5</v>
      </c>
      <c r="AL820" s="11">
        <f t="shared" si="121"/>
        <v>3.5122281862605156E-5</v>
      </c>
      <c r="AM820" s="11">
        <f t="shared" si="121"/>
        <v>1.5775362153767926E-5</v>
      </c>
      <c r="AN820" s="11">
        <f t="shared" si="121"/>
        <v>6.6562947857439111E-6</v>
      </c>
      <c r="AO820" s="11">
        <f t="shared" si="121"/>
        <v>2.6384104060993556E-6</v>
      </c>
      <c r="AP820" s="11">
        <f t="shared" si="121"/>
        <v>9.8244613866210891E-7</v>
      </c>
      <c r="AQ820" s="11">
        <f t="shared" si="121"/>
        <v>3.4366218247828909E-7</v>
      </c>
      <c r="AR820" s="11">
        <f t="shared" si="121"/>
        <v>1.1293052118463492E-7</v>
      </c>
      <c r="AS820" s="11">
        <f t="shared" si="121"/>
        <v>3.4861616091064659E-8</v>
      </c>
      <c r="AT820" s="11">
        <f t="shared" si="121"/>
        <v>1.0109747163198435E-8</v>
      </c>
      <c r="AV820" s="11">
        <f t="shared" si="112"/>
        <v>3.9999988003698389E-2</v>
      </c>
      <c r="AX820" s="15">
        <f t="shared" ca="1" si="110"/>
        <v>10.28434603845305</v>
      </c>
      <c r="AZ820" s="14">
        <f t="shared" ca="1" si="113"/>
        <v>96.957593813750918</v>
      </c>
    </row>
    <row r="821" spans="1:52" x14ac:dyDescent="0.2">
      <c r="A821" s="9" t="str">
        <f t="shared" si="107"/>
        <v>United Arab Emirates</v>
      </c>
      <c r="B821" s="13">
        <f t="shared" si="108"/>
        <v>0.36159289999999999</v>
      </c>
      <c r="C821" s="12">
        <f t="shared" si="111"/>
        <v>-0.35420427503861601</v>
      </c>
      <c r="E821" s="15">
        <f t="shared" si="109"/>
        <v>435.42042750386162</v>
      </c>
      <c r="F821" s="11">
        <f t="shared" si="118"/>
        <v>3.0478593671799102E-7</v>
      </c>
      <c r="G821" s="11">
        <f t="shared" si="118"/>
        <v>8.7735416880324413E-7</v>
      </c>
      <c r="H821" s="11">
        <f t="shared" si="118"/>
        <v>2.3725291591688286E-6</v>
      </c>
      <c r="I821" s="11">
        <f t="shared" si="118"/>
        <v>6.0270496395846452E-6</v>
      </c>
      <c r="J821" s="11">
        <f t="shared" si="118"/>
        <v>1.4383168653257851E-5</v>
      </c>
      <c r="K821" s="11">
        <f t="shared" si="118"/>
        <v>3.224489538852746E-5</v>
      </c>
      <c r="L821" s="11">
        <f t="shared" si="118"/>
        <v>6.7908473252417317E-5</v>
      </c>
      <c r="M821" s="11">
        <f t="shared" si="118"/>
        <v>1.3435182054153186E-4</v>
      </c>
      <c r="N821" s="11">
        <f t="shared" si="118"/>
        <v>2.4970068846897855E-4</v>
      </c>
      <c r="O821" s="11">
        <f t="shared" si="118"/>
        <v>4.3596589736018146E-4</v>
      </c>
      <c r="P821" s="11">
        <f t="shared" si="119"/>
        <v>7.1505902517982002E-4</v>
      </c>
      <c r="Q821" s="11">
        <f t="shared" si="119"/>
        <v>1.1017621821428002E-3</v>
      </c>
      <c r="R821" s="11">
        <f t="shared" si="119"/>
        <v>1.5947419726595141E-3</v>
      </c>
      <c r="S821" s="11">
        <f t="shared" si="119"/>
        <v>2.1684508514812992E-3</v>
      </c>
      <c r="T821" s="11">
        <f t="shared" si="119"/>
        <v>2.7699079484546597E-3</v>
      </c>
      <c r="U821" s="11">
        <f t="shared" si="119"/>
        <v>3.3238214388803351E-3</v>
      </c>
      <c r="V821" s="11">
        <f t="shared" si="119"/>
        <v>3.7468527673379932E-3</v>
      </c>
      <c r="W821" s="11">
        <f t="shared" si="119"/>
        <v>3.9678218602364158E-3</v>
      </c>
      <c r="X821" s="11">
        <f t="shared" si="119"/>
        <v>3.9472469573069461E-3</v>
      </c>
      <c r="Y821" s="11">
        <f t="shared" si="119"/>
        <v>3.6888672471793301E-3</v>
      </c>
      <c r="Z821" s="11">
        <f t="shared" si="120"/>
        <v>3.2385331655166412E-3</v>
      </c>
      <c r="AA821" s="11">
        <f t="shared" si="120"/>
        <v>2.6709162260184641E-3</v>
      </c>
      <c r="AB821" s="11">
        <f t="shared" si="120"/>
        <v>2.0693253538062611E-3</v>
      </c>
      <c r="AC821" s="11">
        <f t="shared" si="120"/>
        <v>1.5061002690549532E-3</v>
      </c>
      <c r="AD821" s="11">
        <f t="shared" si="120"/>
        <v>1.0297589808027142E-3</v>
      </c>
      <c r="AE821" s="11">
        <f t="shared" si="120"/>
        <v>6.6141476448646408E-4</v>
      </c>
      <c r="AF821" s="11">
        <f t="shared" si="120"/>
        <v>3.9908809904958502E-4</v>
      </c>
      <c r="AG821" s="11">
        <f t="shared" si="120"/>
        <v>2.2621440876957629E-4</v>
      </c>
      <c r="AH821" s="11">
        <f t="shared" si="120"/>
        <v>1.2045597454027801E-4</v>
      </c>
      <c r="AI821" s="11">
        <f t="shared" si="120"/>
        <v>6.0254990476085904E-5</v>
      </c>
      <c r="AJ821" s="11">
        <f t="shared" si="121"/>
        <v>2.8314851845352022E-5</v>
      </c>
      <c r="AK821" s="11">
        <f t="shared" si="121"/>
        <v>1.2499486155939827E-5</v>
      </c>
      <c r="AL821" s="11">
        <f t="shared" si="121"/>
        <v>5.1835419912740236E-6</v>
      </c>
      <c r="AM821" s="11">
        <f t="shared" si="121"/>
        <v>2.0193782630323212E-6</v>
      </c>
      <c r="AN821" s="11">
        <f t="shared" si="121"/>
        <v>7.390355469406875E-7</v>
      </c>
      <c r="AO821" s="11">
        <f t="shared" si="121"/>
        <v>2.5407946945622977E-7</v>
      </c>
      <c r="AP821" s="11">
        <f t="shared" si="121"/>
        <v>8.2059792528363993E-8</v>
      </c>
      <c r="AQ821" s="11">
        <f t="shared" si="121"/>
        <v>2.4897047632840202E-8</v>
      </c>
      <c r="AR821" s="11">
        <f t="shared" si="121"/>
        <v>7.0961351888225437E-9</v>
      </c>
      <c r="AS821" s="11">
        <f t="shared" si="121"/>
        <v>1.8999952097744581E-9</v>
      </c>
      <c r="AT821" s="11">
        <f t="shared" si="121"/>
        <v>4.7790296640884766E-10</v>
      </c>
      <c r="AV821" s="11">
        <f t="shared" si="112"/>
        <v>3.9999857950094843E-2</v>
      </c>
      <c r="AX821" s="15">
        <f t="shared" ca="1" si="110"/>
        <v>2.6307593879214659</v>
      </c>
      <c r="AZ821" s="14">
        <f t="shared" ca="1" si="113"/>
        <v>36.663135353438385</v>
      </c>
    </row>
    <row r="822" spans="1:52" x14ac:dyDescent="0.2">
      <c r="A822" s="9" t="str">
        <f t="shared" si="107"/>
        <v>United Kingdom of Great Britain and Northern Ireland</v>
      </c>
      <c r="B822" s="13">
        <f t="shared" si="108"/>
        <v>5.8115800000000051E-2</v>
      </c>
      <c r="C822" s="12">
        <f t="shared" si="111"/>
        <v>-1.5707892926056082</v>
      </c>
      <c r="E822" s="15">
        <f t="shared" si="109"/>
        <v>557.07892926056081</v>
      </c>
      <c r="F822" s="11">
        <f t="shared" si="118"/>
        <v>7.2782870518225889E-10</v>
      </c>
      <c r="G822" s="11">
        <f t="shared" si="118"/>
        <v>2.8398685605352055E-9</v>
      </c>
      <c r="H822" s="11">
        <f t="shared" si="118"/>
        <v>1.0409356787272743E-8</v>
      </c>
      <c r="I822" s="11">
        <f t="shared" si="118"/>
        <v>3.5843147886459799E-8</v>
      </c>
      <c r="J822" s="11">
        <f t="shared" si="118"/>
        <v>1.1594312151122247E-7</v>
      </c>
      <c r="K822" s="11">
        <f t="shared" si="118"/>
        <v>3.523225397683669E-7</v>
      </c>
      <c r="L822" s="11">
        <f t="shared" si="118"/>
        <v>1.005755606596677E-6</v>
      </c>
      <c r="M822" s="11">
        <f t="shared" si="118"/>
        <v>2.6971251042419033E-6</v>
      </c>
      <c r="N822" s="11">
        <f t="shared" si="118"/>
        <v>6.7946378706343596E-6</v>
      </c>
      <c r="O822" s="11">
        <f t="shared" si="118"/>
        <v>1.6080077378411064E-5</v>
      </c>
      <c r="P822" s="11">
        <f t="shared" si="119"/>
        <v>3.5749218150360629E-5</v>
      </c>
      <c r="Q822" s="11">
        <f t="shared" si="119"/>
        <v>7.4662333060351337E-5</v>
      </c>
      <c r="R822" s="11">
        <f t="shared" si="119"/>
        <v>1.4648500163289528E-4</v>
      </c>
      <c r="S822" s="11">
        <f t="shared" si="119"/>
        <v>2.6998607090722123E-4</v>
      </c>
      <c r="T822" s="11">
        <f t="shared" si="119"/>
        <v>4.6746182684457519E-4</v>
      </c>
      <c r="U822" s="11">
        <f t="shared" si="119"/>
        <v>7.6033947770429557E-4</v>
      </c>
      <c r="V822" s="11">
        <f t="shared" si="119"/>
        <v>1.1617843533673602E-3</v>
      </c>
      <c r="W822" s="11">
        <f t="shared" si="119"/>
        <v>1.6676315430091107E-3</v>
      </c>
      <c r="X822" s="11">
        <f t="shared" si="119"/>
        <v>2.2486987266724418E-3</v>
      </c>
      <c r="Y822" s="11">
        <f t="shared" si="119"/>
        <v>2.8485184823330255E-3</v>
      </c>
      <c r="Z822" s="11">
        <f t="shared" si="120"/>
        <v>3.3897167099456085E-3</v>
      </c>
      <c r="AA822" s="11">
        <f t="shared" si="120"/>
        <v>3.7893468708928724E-3</v>
      </c>
      <c r="AB822" s="11">
        <f t="shared" si="120"/>
        <v>3.9794395699677366E-3</v>
      </c>
      <c r="AC822" s="11">
        <f t="shared" si="120"/>
        <v>3.9258713279010961E-3</v>
      </c>
      <c r="AD822" s="11">
        <f t="shared" si="120"/>
        <v>3.638369508677733E-3</v>
      </c>
      <c r="AE822" s="11">
        <f t="shared" si="120"/>
        <v>3.1676277607008826E-3</v>
      </c>
      <c r="AF822" s="11">
        <f t="shared" si="120"/>
        <v>2.5907056502085949E-3</v>
      </c>
      <c r="AG822" s="11">
        <f t="shared" si="120"/>
        <v>1.9904835786703451E-3</v>
      </c>
      <c r="AH822" s="11">
        <f t="shared" si="120"/>
        <v>1.436665691567479E-3</v>
      </c>
      <c r="AI822" s="11">
        <f t="shared" si="120"/>
        <v>9.7411321967932787E-4</v>
      </c>
      <c r="AJ822" s="11">
        <f t="shared" si="121"/>
        <v>6.204685149933482E-4</v>
      </c>
      <c r="AK822" s="11">
        <f t="shared" si="121"/>
        <v>3.7126726168615711E-4</v>
      </c>
      <c r="AL822" s="11">
        <f t="shared" si="121"/>
        <v>2.0869409266910963E-4</v>
      </c>
      <c r="AM822" s="11">
        <f t="shared" si="121"/>
        <v>1.1020219683072031E-4</v>
      </c>
      <c r="AN822" s="11">
        <f t="shared" si="121"/>
        <v>5.4667214181136765E-5</v>
      </c>
      <c r="AO822" s="11">
        <f t="shared" si="121"/>
        <v>2.5475354070751376E-5</v>
      </c>
      <c r="AP822" s="11">
        <f t="shared" si="121"/>
        <v>1.1152445496717584E-5</v>
      </c>
      <c r="AQ822" s="11">
        <f t="shared" si="121"/>
        <v>4.5864491731526271E-6</v>
      </c>
      <c r="AR822" s="11">
        <f t="shared" si="121"/>
        <v>1.7719018251257243E-6</v>
      </c>
      <c r="AS822" s="11">
        <f t="shared" si="121"/>
        <v>6.4307158603421408E-7</v>
      </c>
      <c r="AT822" s="11">
        <f t="shared" si="121"/>
        <v>2.1924797002907147E-7</v>
      </c>
      <c r="AV822" s="11">
        <f t="shared" si="112"/>
        <v>3.9999900354198703E-2</v>
      </c>
      <c r="AX822" s="15">
        <f t="shared" ca="1" si="110"/>
        <v>9.0748364100790457</v>
      </c>
      <c r="AZ822" s="14">
        <f t="shared" ca="1" si="113"/>
        <v>48.742933159291113</v>
      </c>
    </row>
    <row r="823" spans="1:52" x14ac:dyDescent="0.2">
      <c r="A823" s="9" t="str">
        <f t="shared" si="107"/>
        <v>United Republic of Tanzania</v>
      </c>
      <c r="B823" s="13">
        <f t="shared" si="108"/>
        <v>0.65711540000000002</v>
      </c>
      <c r="C823" s="12">
        <f t="shared" si="111"/>
        <v>0.40460320813209527</v>
      </c>
      <c r="E823" s="15">
        <f t="shared" si="109"/>
        <v>359.53967918679047</v>
      </c>
      <c r="F823" s="11">
        <f t="shared" si="118"/>
        <v>6.2211998699534754E-6</v>
      </c>
      <c r="G823" s="11">
        <f t="shared" si="118"/>
        <v>1.4813841663783021E-5</v>
      </c>
      <c r="H823" s="11">
        <f t="shared" si="118"/>
        <v>3.3137354778647837E-5</v>
      </c>
      <c r="I823" s="11">
        <f t="shared" si="118"/>
        <v>6.9634517617768584E-5</v>
      </c>
      <c r="J823" s="11">
        <f t="shared" si="118"/>
        <v>1.3746365915952882E-4</v>
      </c>
      <c r="K823" s="11">
        <f t="shared" si="118"/>
        <v>2.5492229752102771E-4</v>
      </c>
      <c r="L823" s="11">
        <f t="shared" si="118"/>
        <v>4.4410364997888327E-4</v>
      </c>
      <c r="M823" s="11">
        <f t="shared" si="118"/>
        <v>7.2680424636416567E-4</v>
      </c>
      <c r="N823" s="11">
        <f t="shared" si="118"/>
        <v>1.1173961337973928E-3</v>
      </c>
      <c r="O823" s="11">
        <f t="shared" si="118"/>
        <v>1.6138139587410806E-3</v>
      </c>
      <c r="P823" s="11">
        <f t="shared" si="119"/>
        <v>2.1895575555141628E-3</v>
      </c>
      <c r="Q823" s="11">
        <f t="shared" si="119"/>
        <v>2.7907173903504359E-3</v>
      </c>
      <c r="R823" s="11">
        <f t="shared" si="119"/>
        <v>3.3414267615954067E-3</v>
      </c>
      <c r="S823" s="11">
        <f t="shared" si="119"/>
        <v>3.7584141051157827E-3</v>
      </c>
      <c r="T823" s="11">
        <f t="shared" si="119"/>
        <v>3.9713110752702995E-3</v>
      </c>
      <c r="U823" s="11">
        <f t="shared" si="119"/>
        <v>3.9420286784557891E-3</v>
      </c>
      <c r="V823" s="11">
        <f t="shared" si="119"/>
        <v>3.6758878001955974E-3</v>
      </c>
      <c r="W823" s="11">
        <f t="shared" si="119"/>
        <v>3.2200403152469188E-3</v>
      </c>
      <c r="X823" s="11">
        <f t="shared" si="119"/>
        <v>2.6498236158013101E-3</v>
      </c>
      <c r="Y823" s="11">
        <f t="shared" si="119"/>
        <v>2.0484681617846637E-3</v>
      </c>
      <c r="Z823" s="11">
        <f t="shared" si="120"/>
        <v>1.4876407467745915E-3</v>
      </c>
      <c r="AA823" s="11">
        <f t="shared" si="120"/>
        <v>1.0149005948698307E-3</v>
      </c>
      <c r="AB823" s="11">
        <f t="shared" si="120"/>
        <v>6.5043745782556687E-4</v>
      </c>
      <c r="AC823" s="11">
        <f t="shared" si="120"/>
        <v>3.9160134548845354E-4</v>
      </c>
      <c r="AD823" s="11">
        <f t="shared" si="120"/>
        <v>2.2148249222595233E-4</v>
      </c>
      <c r="AE823" s="11">
        <f t="shared" si="120"/>
        <v>1.1767690107518555E-4</v>
      </c>
      <c r="AF823" s="11">
        <f t="shared" si="120"/>
        <v>5.8735360584083879E-5</v>
      </c>
      <c r="AG823" s="11">
        <f t="shared" si="120"/>
        <v>2.7540045305880511E-5</v>
      </c>
      <c r="AH823" s="11">
        <f t="shared" si="120"/>
        <v>1.2130711001425881E-5</v>
      </c>
      <c r="AI823" s="11">
        <f t="shared" si="120"/>
        <v>5.0195462156395349E-6</v>
      </c>
      <c r="AJ823" s="11">
        <f t="shared" si="121"/>
        <v>1.9511886135601837E-6</v>
      </c>
      <c r="AK823" s="11">
        <f t="shared" si="121"/>
        <v>7.1250947424680498E-7</v>
      </c>
      <c r="AL823" s="11">
        <f t="shared" si="121"/>
        <v>2.4442106327820136E-7</v>
      </c>
      <c r="AM823" s="11">
        <f t="shared" si="121"/>
        <v>7.8766801330378636E-8</v>
      </c>
      <c r="AN823" s="11">
        <f t="shared" si="121"/>
        <v>2.3845387517630153E-8</v>
      </c>
      <c r="AO823" s="11">
        <f t="shared" si="121"/>
        <v>6.7814436099608018E-9</v>
      </c>
      <c r="AP823" s="11">
        <f t="shared" si="121"/>
        <v>1.8117426987899758E-9</v>
      </c>
      <c r="AQ823" s="11">
        <f t="shared" si="121"/>
        <v>4.5470264417727395E-10</v>
      </c>
      <c r="AR823" s="11">
        <f t="shared" si="121"/>
        <v>1.0720499835481168E-10</v>
      </c>
      <c r="AS823" s="11">
        <f t="shared" si="121"/>
        <v>2.3744289796715529E-11</v>
      </c>
      <c r="AT823" s="11">
        <f t="shared" si="121"/>
        <v>4.9403751515603232E-12</v>
      </c>
      <c r="AV823" s="11">
        <f t="shared" si="112"/>
        <v>3.9996171435307759E-2</v>
      </c>
      <c r="AX823" s="15">
        <f t="shared" ca="1" si="110"/>
        <v>53.061740830118751</v>
      </c>
      <c r="AZ823" s="14">
        <f t="shared" ca="1" si="113"/>
        <v>985.50392053859923</v>
      </c>
    </row>
    <row r="824" spans="1:52" x14ac:dyDescent="0.2">
      <c r="A824" s="9" t="str">
        <f t="shared" si="107"/>
        <v>United States Virgin Islands</v>
      </c>
      <c r="B824" s="13">
        <f t="shared" si="108"/>
        <v>0.24822670000000002</v>
      </c>
      <c r="C824" s="12">
        <f t="shared" si="111"/>
        <v>-0.68008064347936004</v>
      </c>
      <c r="E824" s="15">
        <f t="shared" si="109"/>
        <v>468.008064347936</v>
      </c>
      <c r="F824" s="11">
        <f t="shared" si="118"/>
        <v>6.9935941596302866E-8</v>
      </c>
      <c r="G824" s="11">
        <f t="shared" si="118"/>
        <v>2.1840472186289731E-7</v>
      </c>
      <c r="H824" s="11">
        <f t="shared" si="118"/>
        <v>6.4073760770346934E-7</v>
      </c>
      <c r="I824" s="11">
        <f t="shared" si="118"/>
        <v>1.7658548486492063E-6</v>
      </c>
      <c r="J824" s="11">
        <f t="shared" si="118"/>
        <v>4.5717911630481719E-6</v>
      </c>
      <c r="K824" s="11">
        <f t="shared" si="118"/>
        <v>1.1119220955233039E-5</v>
      </c>
      <c r="L824" s="11">
        <f t="shared" si="118"/>
        <v>2.540498435585389E-5</v>
      </c>
      <c r="M824" s="11">
        <f t="shared" si="118"/>
        <v>5.4528066465225736E-5</v>
      </c>
      <c r="N824" s="11">
        <f t="shared" si="118"/>
        <v>1.0994560142766623E-4</v>
      </c>
      <c r="O824" s="11">
        <f t="shared" si="118"/>
        <v>2.0825345506651544E-4</v>
      </c>
      <c r="P824" s="11">
        <f t="shared" si="119"/>
        <v>3.7056394937179881E-4</v>
      </c>
      <c r="Q824" s="11">
        <f t="shared" si="119"/>
        <v>6.1942782783009904E-4</v>
      </c>
      <c r="R824" s="11">
        <f t="shared" si="119"/>
        <v>9.7269090004411651E-4</v>
      </c>
      <c r="S824" s="11">
        <f t="shared" si="119"/>
        <v>1.4348800205771178E-3</v>
      </c>
      <c r="T824" s="11">
        <f t="shared" si="119"/>
        <v>1.9884419596469128E-3</v>
      </c>
      <c r="U824" s="11">
        <f t="shared" si="119"/>
        <v>2.5886113098140175E-3</v>
      </c>
      <c r="V824" s="11">
        <f t="shared" si="119"/>
        <v>3.1657554597304197E-3</v>
      </c>
      <c r="W824" s="11">
        <f t="shared" si="119"/>
        <v>3.6370098702375106E-3</v>
      </c>
      <c r="X824" s="11">
        <f t="shared" si="119"/>
        <v>3.9252578396659311E-3</v>
      </c>
      <c r="Y824" s="11">
        <f t="shared" si="119"/>
        <v>3.9796831341081243E-3</v>
      </c>
      <c r="Z824" s="11">
        <f t="shared" si="120"/>
        <v>3.7904030627532179E-3</v>
      </c>
      <c r="AA824" s="11">
        <f t="shared" si="120"/>
        <v>3.3913990091349175E-3</v>
      </c>
      <c r="AB824" s="11">
        <f t="shared" si="120"/>
        <v>2.8505520697075207E-3</v>
      </c>
      <c r="AC824" s="11">
        <f t="shared" si="120"/>
        <v>2.250793554806551E-3</v>
      </c>
      <c r="AD824" s="11">
        <f t="shared" si="120"/>
        <v>1.669548124914059E-3</v>
      </c>
      <c r="AE824" s="11">
        <f t="shared" si="120"/>
        <v>1.1633725607269082E-3</v>
      </c>
      <c r="AF824" s="11">
        <f t="shared" si="120"/>
        <v>7.6154449903255124E-4</v>
      </c>
      <c r="AG824" s="11">
        <f t="shared" si="120"/>
        <v>4.6830451974086879E-4</v>
      </c>
      <c r="AH824" s="11">
        <f t="shared" si="120"/>
        <v>2.7053160438964772E-4</v>
      </c>
      <c r="AI824" s="11">
        <f t="shared" si="120"/>
        <v>1.4681291501642281E-4</v>
      </c>
      <c r="AJ824" s="11">
        <f t="shared" si="121"/>
        <v>7.484574409505683E-5</v>
      </c>
      <c r="AK824" s="11">
        <f t="shared" si="121"/>
        <v>3.5844832378297396E-5</v>
      </c>
      <c r="AL824" s="11">
        <f t="shared" si="121"/>
        <v>1.6126591764239682E-5</v>
      </c>
      <c r="AM824" s="11">
        <f t="shared" si="121"/>
        <v>6.8157746886715291E-6</v>
      </c>
      <c r="AN824" s="11">
        <f t="shared" si="121"/>
        <v>2.7061038146029586E-6</v>
      </c>
      <c r="AO824" s="11">
        <f t="shared" si="121"/>
        <v>1.0093232476948046E-6</v>
      </c>
      <c r="AP824" s="11">
        <f t="shared" si="121"/>
        <v>3.5364921166226281E-7</v>
      </c>
      <c r="AQ824" s="11">
        <f t="shared" si="121"/>
        <v>1.1640501926519113E-7</v>
      </c>
      <c r="AR824" s="11">
        <f t="shared" si="121"/>
        <v>3.5993768133642506E-8</v>
      </c>
      <c r="AS824" s="11">
        <f t="shared" si="121"/>
        <v>1.0455372665306893E-8</v>
      </c>
      <c r="AT824" s="11">
        <f t="shared" si="121"/>
        <v>2.8530429824257791E-9</v>
      </c>
      <c r="AV824" s="11">
        <f t="shared" si="112"/>
        <v>3.9999969970205336E-2</v>
      </c>
      <c r="AX824" s="15">
        <f t="shared" ca="1" si="110"/>
        <v>3.3346748668745048E-2</v>
      </c>
      <c r="AZ824" s="14">
        <f t="shared" ca="1" si="113"/>
        <v>0.37806834582061877</v>
      </c>
    </row>
    <row r="825" spans="1:52" x14ac:dyDescent="0.2">
      <c r="A825" s="9" t="str">
        <f t="shared" si="107"/>
        <v>United States of America</v>
      </c>
      <c r="B825" s="13">
        <f t="shared" si="108"/>
        <v>2.7700300000000011E-2</v>
      </c>
      <c r="C825" s="12">
        <f t="shared" si="111"/>
        <v>-1.9157211409924704</v>
      </c>
      <c r="E825" s="15">
        <f t="shared" si="109"/>
        <v>591.57211409924707</v>
      </c>
      <c r="F825" s="11">
        <f t="shared" si="118"/>
        <v>1.0038713762472509E-10</v>
      </c>
      <c r="G825" s="11">
        <f t="shared" si="118"/>
        <v>4.2697026465405158E-10</v>
      </c>
      <c r="H825" s="11">
        <f t="shared" si="118"/>
        <v>1.705979409024594E-9</v>
      </c>
      <c r="I825" s="11">
        <f t="shared" si="118"/>
        <v>6.4033395855063227E-9</v>
      </c>
      <c r="J825" s="11">
        <f t="shared" si="118"/>
        <v>2.2578541176628987E-8</v>
      </c>
      <c r="K825" s="11">
        <f t="shared" si="118"/>
        <v>7.478970449018843E-8</v>
      </c>
      <c r="L825" s="11">
        <f t="shared" si="118"/>
        <v>2.327257031208099E-7</v>
      </c>
      <c r="M825" s="11">
        <f t="shared" si="118"/>
        <v>6.8030471323461248E-7</v>
      </c>
      <c r="N825" s="11">
        <f t="shared" si="118"/>
        <v>1.8681820864900155E-6</v>
      </c>
      <c r="O825" s="11">
        <f t="shared" si="118"/>
        <v>4.8193838937158537E-6</v>
      </c>
      <c r="P825" s="11">
        <f t="shared" si="119"/>
        <v>1.1679397384310682E-5</v>
      </c>
      <c r="Q825" s="11">
        <f t="shared" si="119"/>
        <v>2.6589241192141216E-5</v>
      </c>
      <c r="R825" s="11">
        <f t="shared" si="119"/>
        <v>5.6865393229651883E-5</v>
      </c>
      <c r="S825" s="11">
        <f t="shared" si="119"/>
        <v>1.1424751031741593E-4</v>
      </c>
      <c r="T825" s="11">
        <f t="shared" si="119"/>
        <v>2.1562645233994229E-4</v>
      </c>
      <c r="U825" s="11">
        <f t="shared" si="119"/>
        <v>3.8230847484321595E-4</v>
      </c>
      <c r="V825" s="11">
        <f t="shared" si="119"/>
        <v>6.3676972675001057E-4</v>
      </c>
      <c r="W825" s="11">
        <f t="shared" si="119"/>
        <v>9.9633981488240434E-4</v>
      </c>
      <c r="X825" s="11">
        <f t="shared" si="119"/>
        <v>1.4644992647878088E-3</v>
      </c>
      <c r="Y825" s="11">
        <f t="shared" si="119"/>
        <v>2.0222154554016512E-3</v>
      </c>
      <c r="Z825" s="11">
        <f t="shared" si="120"/>
        <v>2.6231449375396627E-3</v>
      </c>
      <c r="AA825" s="11">
        <f t="shared" si="120"/>
        <v>3.1964929030828628E-3</v>
      </c>
      <c r="AB825" s="11">
        <f t="shared" si="120"/>
        <v>3.6591633422044106E-3</v>
      </c>
      <c r="AC825" s="11">
        <f t="shared" si="120"/>
        <v>3.9350154631405E-3</v>
      </c>
      <c r="AD825" s="11">
        <f t="shared" si="120"/>
        <v>3.9752796457011904E-3</v>
      </c>
      <c r="AE825" s="11">
        <f t="shared" si="120"/>
        <v>3.7726413595053424E-3</v>
      </c>
      <c r="AF825" s="11">
        <f t="shared" si="120"/>
        <v>3.363411099713531E-3</v>
      </c>
      <c r="AG825" s="11">
        <f t="shared" si="120"/>
        <v>2.8168970788461424E-3</v>
      </c>
      <c r="AH825" s="11">
        <f t="shared" si="120"/>
        <v>2.216249245007434E-3</v>
      </c>
      <c r="AI825" s="11">
        <f t="shared" si="120"/>
        <v>1.6380336408708235E-3</v>
      </c>
      <c r="AJ825" s="11">
        <f t="shared" si="121"/>
        <v>1.1373224915036029E-3</v>
      </c>
      <c r="AK825" s="11">
        <f t="shared" si="121"/>
        <v>7.4182426275725918E-4</v>
      </c>
      <c r="AL825" s="11">
        <f t="shared" si="121"/>
        <v>4.5454306323391709E-4</v>
      </c>
      <c r="AM825" s="11">
        <f t="shared" si="121"/>
        <v>2.6164089739370735E-4</v>
      </c>
      <c r="AN825" s="11">
        <f t="shared" si="121"/>
        <v>1.4147927334326913E-4</v>
      </c>
      <c r="AO825" s="11">
        <f t="shared" si="121"/>
        <v>7.1868173230309421E-5</v>
      </c>
      <c r="AP825" s="11">
        <f t="shared" si="121"/>
        <v>3.4295487944494599E-5</v>
      </c>
      <c r="AQ825" s="11">
        <f t="shared" si="121"/>
        <v>1.5374250798604126E-5</v>
      </c>
      <c r="AR825" s="11">
        <f t="shared" si="121"/>
        <v>6.4745193243433446E-6</v>
      </c>
      <c r="AS825" s="11">
        <f t="shared" si="121"/>
        <v>2.5614017172800256E-6</v>
      </c>
      <c r="AT825" s="11">
        <f t="shared" si="121"/>
        <v>9.5192877773174926E-7</v>
      </c>
      <c r="AV825" s="11">
        <f t="shared" si="112"/>
        <v>3.9999511798083622E-2</v>
      </c>
      <c r="AX825" s="15">
        <f t="shared" ca="1" si="110"/>
        <v>26.259199756355724</v>
      </c>
      <c r="AZ825" s="14">
        <f t="shared" ca="1" si="113"/>
        <v>111.37121164814839</v>
      </c>
    </row>
    <row r="826" spans="1:52" x14ac:dyDescent="0.2">
      <c r="A826" s="9" t="str">
        <f t="shared" si="107"/>
        <v>Uruguay</v>
      </c>
      <c r="B826" s="13">
        <f t="shared" si="108"/>
        <v>0.21589119999999995</v>
      </c>
      <c r="C826" s="12">
        <f t="shared" si="111"/>
        <v>-0.78614524505067918</v>
      </c>
      <c r="E826" s="15">
        <f t="shared" si="109"/>
        <v>478.61452450506795</v>
      </c>
      <c r="F826" s="11">
        <f t="shared" si="118"/>
        <v>4.2332874721992149E-8</v>
      </c>
      <c r="G826" s="11">
        <f t="shared" si="118"/>
        <v>1.3575479434591498E-7</v>
      </c>
      <c r="H826" s="11">
        <f t="shared" si="118"/>
        <v>4.0896786649047573E-7</v>
      </c>
      <c r="I826" s="11">
        <f t="shared" si="118"/>
        <v>1.157390172606126E-6</v>
      </c>
      <c r="J826" s="11">
        <f t="shared" si="118"/>
        <v>3.0769964125944677E-6</v>
      </c>
      <c r="K826" s="11">
        <f t="shared" si="118"/>
        <v>7.6847684139678395E-6</v>
      </c>
      <c r="L826" s="11">
        <f t="shared" si="118"/>
        <v>1.8029810970354455E-5</v>
      </c>
      <c r="M826" s="11">
        <f t="shared" si="118"/>
        <v>3.9738196922889492E-5</v>
      </c>
      <c r="N826" s="11">
        <f t="shared" si="118"/>
        <v>8.2277623024993235E-5</v>
      </c>
      <c r="O826" s="11">
        <f t="shared" si="118"/>
        <v>1.6003387103121579E-4</v>
      </c>
      <c r="P826" s="11">
        <f t="shared" si="119"/>
        <v>2.9241434846739818E-4</v>
      </c>
      <c r="Q826" s="11">
        <f t="shared" si="119"/>
        <v>5.0192871584514955E-4</v>
      </c>
      <c r="R826" s="11">
        <f t="shared" si="119"/>
        <v>8.0936049262949651E-4</v>
      </c>
      <c r="S826" s="11">
        <f t="shared" si="119"/>
        <v>1.226022822606327E-3</v>
      </c>
      <c r="T826" s="11">
        <f t="shared" si="119"/>
        <v>1.7446636111758005E-3</v>
      </c>
      <c r="U826" s="11">
        <f t="shared" si="119"/>
        <v>2.3322840709460143E-3</v>
      </c>
      <c r="V826" s="11">
        <f t="shared" si="119"/>
        <v>2.9289218517663924E-3</v>
      </c>
      <c r="W826" s="11">
        <f t="shared" si="119"/>
        <v>3.4553394382034891E-3</v>
      </c>
      <c r="X826" s="11">
        <f t="shared" si="119"/>
        <v>3.8293956965221188E-3</v>
      </c>
      <c r="Y826" s="11">
        <f t="shared" si="119"/>
        <v>3.9868176069768968E-3</v>
      </c>
      <c r="Z826" s="11">
        <f t="shared" si="120"/>
        <v>3.8992320819438171E-3</v>
      </c>
      <c r="AA826" s="11">
        <f t="shared" si="120"/>
        <v>3.5825181354656611E-3</v>
      </c>
      <c r="AB826" s="11">
        <f t="shared" si="120"/>
        <v>3.0921055116075358E-3</v>
      </c>
      <c r="AC826" s="11">
        <f t="shared" si="120"/>
        <v>2.5071297313156099E-3</v>
      </c>
      <c r="AD826" s="11">
        <f t="shared" si="120"/>
        <v>1.9096593526086517E-3</v>
      </c>
      <c r="AE826" s="11">
        <f t="shared" si="120"/>
        <v>1.3664432389682976E-3</v>
      </c>
      <c r="AF826" s="11">
        <f t="shared" si="120"/>
        <v>9.1850998744224307E-4</v>
      </c>
      <c r="AG826" s="11">
        <f t="shared" si="120"/>
        <v>5.8000637189326043E-4</v>
      </c>
      <c r="AH826" s="11">
        <f t="shared" si="120"/>
        <v>3.4406321353429217E-4</v>
      </c>
      <c r="AI826" s="11">
        <f t="shared" si="120"/>
        <v>1.9173452098880336E-4</v>
      </c>
      <c r="AJ826" s="11">
        <f t="shared" si="121"/>
        <v>1.003734794330582E-4</v>
      </c>
      <c r="AK826" s="11">
        <f t="shared" si="121"/>
        <v>4.9362169664337693E-5</v>
      </c>
      <c r="AL826" s="11">
        <f t="shared" si="121"/>
        <v>2.2804791008016731E-5</v>
      </c>
      <c r="AM826" s="11">
        <f t="shared" si="121"/>
        <v>9.8972501613610817E-6</v>
      </c>
      <c r="AN826" s="11">
        <f t="shared" si="121"/>
        <v>4.0351491630677392E-6</v>
      </c>
      <c r="AO826" s="11">
        <f t="shared" si="121"/>
        <v>1.5454723311832901E-6</v>
      </c>
      <c r="AP826" s="11">
        <f t="shared" si="121"/>
        <v>5.560572017750861E-7</v>
      </c>
      <c r="AQ826" s="11">
        <f t="shared" si="121"/>
        <v>1.8794652504367572E-7</v>
      </c>
      <c r="AR826" s="11">
        <f t="shared" si="121"/>
        <v>5.9676827285402822E-8</v>
      </c>
      <c r="AS826" s="11">
        <f t="shared" si="121"/>
        <v>1.7800563313749671E-8</v>
      </c>
      <c r="AT826" s="11">
        <f t="shared" si="121"/>
        <v>4.9879071596292276E-9</v>
      </c>
      <c r="AV826" s="11">
        <f t="shared" si="112"/>
        <v>3.9999981294177041E-2</v>
      </c>
      <c r="AX826" s="15">
        <f t="shared" ca="1" si="110"/>
        <v>0.99748672205770617</v>
      </c>
      <c r="AZ826" s="14">
        <f t="shared" ca="1" si="113"/>
        <v>10.46621566087086</v>
      </c>
    </row>
    <row r="827" spans="1:52" x14ac:dyDescent="0.2">
      <c r="A827" s="9" t="str">
        <f t="shared" si="107"/>
        <v>Uzbekistan</v>
      </c>
      <c r="B827" s="13">
        <f t="shared" si="108"/>
        <v>0.37418419999999997</v>
      </c>
      <c r="C827" s="12">
        <f t="shared" si="111"/>
        <v>-0.32079150167754034</v>
      </c>
      <c r="E827" s="15">
        <f t="shared" si="109"/>
        <v>432.07915016775405</v>
      </c>
      <c r="F827" s="11">
        <f t="shared" si="118"/>
        <v>3.5231917688804337E-7</v>
      </c>
      <c r="G827" s="11">
        <f t="shared" si="118"/>
        <v>1.0057465622102709E-6</v>
      </c>
      <c r="H827" s="11">
        <f t="shared" si="118"/>
        <v>2.6971023395210173E-6</v>
      </c>
      <c r="I827" s="11">
        <f t="shared" si="118"/>
        <v>6.7945842738396004E-6</v>
      </c>
      <c r="J827" s="11">
        <f t="shared" si="118"/>
        <v>1.607995941756914E-5</v>
      </c>
      <c r="K827" s="11">
        <f t="shared" si="118"/>
        <v>3.5748975642898594E-5</v>
      </c>
      <c r="L827" s="11">
        <f t="shared" si="118"/>
        <v>7.466186781624761E-5</v>
      </c>
      <c r="M827" s="11">
        <f t="shared" si="118"/>
        <v>1.4648416973801076E-4</v>
      </c>
      <c r="N827" s="11">
        <f t="shared" si="118"/>
        <v>2.6998468674809049E-4</v>
      </c>
      <c r="O827" s="11">
        <f t="shared" si="118"/>
        <v>4.6745968843367875E-4</v>
      </c>
      <c r="P827" s="11">
        <f t="shared" si="119"/>
        <v>7.6033641942968935E-4</v>
      </c>
      <c r="Q827" s="11">
        <f t="shared" si="119"/>
        <v>1.161780321995454E-3</v>
      </c>
      <c r="R827" s="11">
        <f t="shared" si="119"/>
        <v>1.6676266773326446E-3</v>
      </c>
      <c r="S827" s="11">
        <f t="shared" si="119"/>
        <v>2.2486934074875575E-3</v>
      </c>
      <c r="T827" s="11">
        <f t="shared" si="119"/>
        <v>2.8485133174466419E-3</v>
      </c>
      <c r="U827" s="11">
        <f t="shared" si="119"/>
        <v>3.3897124357967247E-3</v>
      </c>
      <c r="V827" s="11">
        <f t="shared" si="119"/>
        <v>3.7893441855767164E-3</v>
      </c>
      <c r="W827" s="11">
        <f t="shared" si="119"/>
        <v>3.9794389476587302E-3</v>
      </c>
      <c r="X827" s="11">
        <f t="shared" si="119"/>
        <v>3.9258728821024479E-3</v>
      </c>
      <c r="Y827" s="11">
        <f t="shared" si="119"/>
        <v>3.6383729584171971E-3</v>
      </c>
      <c r="Z827" s="11">
        <f t="shared" si="120"/>
        <v>3.1676325134855836E-3</v>
      </c>
      <c r="AA827" s="11">
        <f t="shared" si="120"/>
        <v>2.5907109681318438E-3</v>
      </c>
      <c r="AB827" s="11">
        <f t="shared" si="120"/>
        <v>1.9904887638048847E-3</v>
      </c>
      <c r="AC827" s="11">
        <f t="shared" si="120"/>
        <v>1.4366702274540913E-3</v>
      </c>
      <c r="AD827" s="11">
        <f t="shared" si="120"/>
        <v>9.7411683315395492E-4</v>
      </c>
      <c r="AE827" s="11">
        <f t="shared" si="120"/>
        <v>6.2047115928860947E-4</v>
      </c>
      <c r="AF827" s="11">
        <f t="shared" si="120"/>
        <v>3.7126904898248032E-4</v>
      </c>
      <c r="AG827" s="11">
        <f t="shared" si="120"/>
        <v>2.0869521258696358E-4</v>
      </c>
      <c r="AH827" s="11">
        <f t="shared" si="120"/>
        <v>1.1020284907170677E-4</v>
      </c>
      <c r="AI827" s="11">
        <f t="shared" si="120"/>
        <v>5.4667567924788764E-5</v>
      </c>
      <c r="AJ827" s="11">
        <f t="shared" si="121"/>
        <v>2.5475532987407633E-5</v>
      </c>
      <c r="AK827" s="11">
        <f t="shared" si="121"/>
        <v>1.1152529980946259E-5</v>
      </c>
      <c r="AL827" s="11">
        <f t="shared" si="121"/>
        <v>4.5864864503057626E-6</v>
      </c>
      <c r="AM827" s="11">
        <f t="shared" si="121"/>
        <v>1.7719172051349084E-6</v>
      </c>
      <c r="AN827" s="11">
        <f t="shared" si="121"/>
        <v>6.4307752301080383E-7</v>
      </c>
      <c r="AO827" s="11">
        <f t="shared" si="121"/>
        <v>2.1925011525874784E-7</v>
      </c>
      <c r="AP827" s="11">
        <f t="shared" si="121"/>
        <v>7.0221956470688749E-8</v>
      </c>
      <c r="AQ827" s="11">
        <f t="shared" si="121"/>
        <v>2.11282056354224E-8</v>
      </c>
      <c r="AR827" s="11">
        <f t="shared" si="121"/>
        <v>5.971850125755308E-9</v>
      </c>
      <c r="AS827" s="11">
        <f t="shared" si="121"/>
        <v>1.5856662382880965E-9</v>
      </c>
      <c r="AT827" s="11">
        <f t="shared" si="121"/>
        <v>3.9552255435451892E-10</v>
      </c>
      <c r="AV827" s="11">
        <f t="shared" si="112"/>
        <v>3.9999833894740745E-2</v>
      </c>
      <c r="AX827" s="15">
        <f t="shared" ca="1" si="110"/>
        <v>17.07025311488643</v>
      </c>
      <c r="AZ827" s="14">
        <f t="shared" ca="1" si="113"/>
        <v>242.30111580329643</v>
      </c>
    </row>
    <row r="828" spans="1:52" x14ac:dyDescent="0.2">
      <c r="A828" s="9" t="str">
        <f t="shared" si="107"/>
        <v>Vanuatu</v>
      </c>
      <c r="B828" s="13">
        <f t="shared" si="108"/>
        <v>0.37699479999999996</v>
      </c>
      <c r="C828" s="12">
        <f t="shared" si="111"/>
        <v>-0.31338312934745621</v>
      </c>
      <c r="E828" s="15">
        <f t="shared" si="109"/>
        <v>431.3383129347456</v>
      </c>
      <c r="F828" s="11">
        <f t="shared" ref="F828:O834" si="122">_xlfn.NORM.DIST(F$607,$E828,$B$37+$B$38*$E828,FALSE)</f>
        <v>3.6376938438962062E-7</v>
      </c>
      <c r="G828" s="11">
        <f t="shared" si="122"/>
        <v>1.0365113579722737E-6</v>
      </c>
      <c r="H828" s="11">
        <f t="shared" si="122"/>
        <v>2.7744607199940882E-6</v>
      </c>
      <c r="I828" s="11">
        <f t="shared" si="122"/>
        <v>6.9765336070140926E-6</v>
      </c>
      <c r="J828" s="11">
        <f t="shared" si="122"/>
        <v>1.6480007141906436E-5</v>
      </c>
      <c r="K828" s="11">
        <f t="shared" si="122"/>
        <v>3.657056713286868E-5</v>
      </c>
      <c r="L828" s="11">
        <f t="shared" si="122"/>
        <v>7.6236436867889174E-5</v>
      </c>
      <c r="M828" s="11">
        <f t="shared" si="122"/>
        <v>1.4929665576445287E-4</v>
      </c>
      <c r="N828" s="11">
        <f t="shared" si="122"/>
        <v>2.7465920845702E-4</v>
      </c>
      <c r="O828" s="11">
        <f t="shared" si="122"/>
        <v>4.7467334348406026E-4</v>
      </c>
      <c r="P828" s="11">
        <f t="shared" ref="P828:Y834" si="123">_xlfn.NORM.DIST(P$607,$E828,$B$37+$B$38*$E828,FALSE)</f>
        <v>7.7064101217554396E-4</v>
      </c>
      <c r="Q828" s="11">
        <f t="shared" si="123"/>
        <v>1.1753466850990863E-3</v>
      </c>
      <c r="R828" s="11">
        <f t="shared" si="123"/>
        <v>1.6839781447553158E-3</v>
      </c>
      <c r="S828" s="11">
        <f t="shared" si="123"/>
        <v>2.2665406353099943E-3</v>
      </c>
      <c r="T828" s="11">
        <f t="shared" si="123"/>
        <v>2.8658084797298367E-3</v>
      </c>
      <c r="U828" s="11">
        <f t="shared" si="123"/>
        <v>3.4039832314661173E-3</v>
      </c>
      <c r="V828" s="11">
        <f t="shared" si="123"/>
        <v>3.7982562009058296E-3</v>
      </c>
      <c r="W828" s="11">
        <f t="shared" si="123"/>
        <v>3.9814172514783678E-3</v>
      </c>
      <c r="X828" s="11">
        <f t="shared" si="123"/>
        <v>3.9205565924121796E-3</v>
      </c>
      <c r="Y828" s="11">
        <f t="shared" si="123"/>
        <v>3.6267227395754679E-3</v>
      </c>
      <c r="Z828" s="11">
        <f t="shared" ref="Z828:AI834" si="124">_xlfn.NORM.DIST(Z$607,$E828,$B$37+$B$38*$E828,FALSE)</f>
        <v>3.1516470722319566E-3</v>
      </c>
      <c r="AA828" s="11">
        <f t="shared" si="124"/>
        <v>2.5728673531615061E-3</v>
      </c>
      <c r="AB828" s="11">
        <f t="shared" si="124"/>
        <v>1.9731214101008951E-3</v>
      </c>
      <c r="AC828" s="11">
        <f t="shared" si="124"/>
        <v>1.4214998452821027E-3</v>
      </c>
      <c r="AD828" s="11">
        <f t="shared" si="124"/>
        <v>9.6204728723408575E-4</v>
      </c>
      <c r="AE828" s="11">
        <f t="shared" si="124"/>
        <v>6.1164948831251512E-4</v>
      </c>
      <c r="AF828" s="11">
        <f t="shared" si="124"/>
        <v>3.6531323705303712E-4</v>
      </c>
      <c r="AG828" s="11">
        <f t="shared" si="124"/>
        <v>2.0496740194611758E-4</v>
      </c>
      <c r="AH828" s="11">
        <f t="shared" si="124"/>
        <v>1.0803408011143534E-4</v>
      </c>
      <c r="AI828" s="11">
        <f t="shared" si="124"/>
        <v>5.3492556654577097E-5</v>
      </c>
      <c r="AJ828" s="11">
        <f t="shared" ref="AJ828:AT834" si="125">_xlfn.NORM.DIST(AJ$607,$E828,$B$37+$B$38*$E828,FALSE)</f>
        <v>2.4881841952911912E-5</v>
      </c>
      <c r="AK828" s="11">
        <f t="shared" si="125"/>
        <v>1.0872471899570922E-5</v>
      </c>
      <c r="AL828" s="11">
        <f t="shared" si="125"/>
        <v>4.4630387284503574E-6</v>
      </c>
      <c r="AM828" s="11">
        <f t="shared" si="125"/>
        <v>1.7210346413060922E-6</v>
      </c>
      <c r="AN828" s="11">
        <f t="shared" si="125"/>
        <v>6.2345507334177707E-7</v>
      </c>
      <c r="AO828" s="11">
        <f t="shared" si="125"/>
        <v>2.1216674303499238E-7</v>
      </c>
      <c r="AP828" s="11">
        <f t="shared" si="125"/>
        <v>6.7827537588679552E-8</v>
      </c>
      <c r="AQ828" s="11">
        <f t="shared" si="125"/>
        <v>2.0370016778964875E-8</v>
      </c>
      <c r="AR828" s="11">
        <f t="shared" si="125"/>
        <v>5.7468957317412692E-9</v>
      </c>
      <c r="AS828" s="11">
        <f t="shared" si="125"/>
        <v>1.5231120127102546E-9</v>
      </c>
      <c r="AT828" s="11">
        <f t="shared" si="125"/>
        <v>3.7921627165419635E-10</v>
      </c>
      <c r="AV828" s="11">
        <f t="shared" si="112"/>
        <v>3.999982805473052E-2</v>
      </c>
      <c r="AX828" s="15">
        <f t="shared" ca="1" si="110"/>
        <v>0.18866358588349477</v>
      </c>
      <c r="AZ828" s="14">
        <f t="shared" ca="1" si="113"/>
        <v>2.6886768725101171</v>
      </c>
    </row>
    <row r="829" spans="1:52" x14ac:dyDescent="0.2">
      <c r="A829" s="9" t="str">
        <f t="shared" si="107"/>
        <v>Venezuela (Bolivarian Republic of)</v>
      </c>
      <c r="B829" s="13">
        <f t="shared" si="108"/>
        <v>0.2516159</v>
      </c>
      <c r="C829" s="12">
        <f t="shared" si="111"/>
        <v>-0.66941340952362693</v>
      </c>
      <c r="E829" s="15">
        <f t="shared" si="109"/>
        <v>466.94134095236268</v>
      </c>
      <c r="F829" s="11">
        <f t="shared" si="122"/>
        <v>7.3511828352292333E-8</v>
      </c>
      <c r="G829" s="11">
        <f t="shared" si="122"/>
        <v>2.2896054030202093E-7</v>
      </c>
      <c r="H829" s="11">
        <f t="shared" si="122"/>
        <v>6.6991646666707386E-7</v>
      </c>
      <c r="I829" s="11">
        <f t="shared" si="122"/>
        <v>1.8413538726295801E-6</v>
      </c>
      <c r="J829" s="11">
        <f t="shared" si="122"/>
        <v>4.7545614084642358E-6</v>
      </c>
      <c r="K829" s="11">
        <f t="shared" si="122"/>
        <v>1.153294596701488E-5</v>
      </c>
      <c r="L829" s="11">
        <f t="shared" si="122"/>
        <v>2.6280077918239673E-5</v>
      </c>
      <c r="M829" s="11">
        <f t="shared" si="122"/>
        <v>5.6256101759073503E-5</v>
      </c>
      <c r="N829" s="11">
        <f t="shared" si="122"/>
        <v>1.1312776721604778E-4</v>
      </c>
      <c r="O829" s="11">
        <f t="shared" si="122"/>
        <v>2.1371026924870559E-4</v>
      </c>
      <c r="P829" s="11">
        <f t="shared" si="123"/>
        <v>3.792609793828646E-4</v>
      </c>
      <c r="Q829" s="11">
        <f t="shared" si="123"/>
        <v>6.3227720939586284E-4</v>
      </c>
      <c r="R829" s="11">
        <f t="shared" si="123"/>
        <v>9.9022409175563439E-4</v>
      </c>
      <c r="S829" s="11">
        <f t="shared" si="123"/>
        <v>1.4568540436066242E-3</v>
      </c>
      <c r="T829" s="11">
        <f t="shared" si="123"/>
        <v>2.0135165053174358E-3</v>
      </c>
      <c r="U829" s="11">
        <f t="shared" si="123"/>
        <v>2.6142730093883385E-3</v>
      </c>
      <c r="V829" s="11">
        <f t="shared" si="123"/>
        <v>3.1886237691030462E-3</v>
      </c>
      <c r="W829" s="11">
        <f t="shared" si="123"/>
        <v>3.6535260988562958E-3</v>
      </c>
      <c r="X829" s="11">
        <f t="shared" si="123"/>
        <v>3.9325816087783742E-3</v>
      </c>
      <c r="Y829" s="11">
        <f t="shared" si="123"/>
        <v>3.9764897608915873E-3</v>
      </c>
      <c r="Z829" s="11">
        <f t="shared" si="124"/>
        <v>3.7772748591089803E-3</v>
      </c>
      <c r="AA829" s="11">
        <f t="shared" si="124"/>
        <v>3.3706518914912334E-3</v>
      </c>
      <c r="AB829" s="11">
        <f t="shared" si="124"/>
        <v>2.8255683145273483E-3</v>
      </c>
      <c r="AC829" s="11">
        <f t="shared" si="124"/>
        <v>2.2251245020509839E-3</v>
      </c>
      <c r="AD829" s="11">
        <f t="shared" si="124"/>
        <v>1.6461121295970691E-3</v>
      </c>
      <c r="AE829" s="11">
        <f t="shared" si="124"/>
        <v>1.1439870520924033E-3</v>
      </c>
      <c r="AF829" s="11">
        <f t="shared" si="124"/>
        <v>7.4686033976115531E-4</v>
      </c>
      <c r="AG829" s="11">
        <f t="shared" si="124"/>
        <v>4.5805147037732472E-4</v>
      </c>
      <c r="AH829" s="11">
        <f t="shared" si="124"/>
        <v>2.6390387075738141E-4</v>
      </c>
      <c r="AI829" s="11">
        <f t="shared" si="124"/>
        <v>1.4283473509633937E-4</v>
      </c>
      <c r="AJ829" s="11">
        <f t="shared" si="125"/>
        <v>7.2623721848075927E-5</v>
      </c>
      <c r="AK829" s="11">
        <f t="shared" si="125"/>
        <v>3.4688040315905322E-5</v>
      </c>
      <c r="AL829" s="11">
        <f t="shared" si="125"/>
        <v>1.5564587790519008E-5</v>
      </c>
      <c r="AM829" s="11">
        <f t="shared" si="125"/>
        <v>6.5607286587855876E-6</v>
      </c>
      <c r="AN829" s="11">
        <f t="shared" si="125"/>
        <v>2.5979041536355702E-6</v>
      </c>
      <c r="AO829" s="11">
        <f t="shared" si="125"/>
        <v>9.6638630561498462E-7</v>
      </c>
      <c r="AP829" s="11">
        <f t="shared" si="125"/>
        <v>3.3770306685512938E-7</v>
      </c>
      <c r="AQ829" s="11">
        <f t="shared" si="125"/>
        <v>1.1086024581414232E-7</v>
      </c>
      <c r="AR829" s="11">
        <f t="shared" si="125"/>
        <v>3.4187966099360152E-8</v>
      </c>
      <c r="AS829" s="11">
        <f t="shared" si="125"/>
        <v>9.9043798271414097E-9</v>
      </c>
      <c r="AT829" s="11">
        <f t="shared" si="125"/>
        <v>2.6954911117672875E-9</v>
      </c>
      <c r="AV829" s="11">
        <f t="shared" si="112"/>
        <v>3.9999968427784041E-2</v>
      </c>
      <c r="AX829" s="15">
        <f t="shared" ca="1" si="110"/>
        <v>12.850189256719032</v>
      </c>
      <c r="AZ829" s="14">
        <f t="shared" ca="1" si="113"/>
        <v>146.78884165466724</v>
      </c>
    </row>
    <row r="830" spans="1:52" x14ac:dyDescent="0.2">
      <c r="A830" s="9" t="str">
        <f t="shared" si="107"/>
        <v>Viet Nam</v>
      </c>
      <c r="B830" s="13">
        <f t="shared" si="108"/>
        <v>5.1122800000000024E-2</v>
      </c>
      <c r="C830" s="12">
        <f t="shared" si="111"/>
        <v>-1.6340631090054818</v>
      </c>
      <c r="E830" s="15">
        <f t="shared" si="109"/>
        <v>563.40631090054819</v>
      </c>
      <c r="F830" s="11">
        <f t="shared" si="122"/>
        <v>5.1059608565335596E-10</v>
      </c>
      <c r="G830" s="11">
        <f t="shared" si="122"/>
        <v>2.024027497140694E-9</v>
      </c>
      <c r="H830" s="11">
        <f t="shared" si="122"/>
        <v>7.5372328159995736E-9</v>
      </c>
      <c r="I830" s="11">
        <f t="shared" si="122"/>
        <v>2.636720205449337E-8</v>
      </c>
      <c r="J830" s="11">
        <f t="shared" si="122"/>
        <v>8.6650836390497422E-8</v>
      </c>
      <c r="K830" s="11">
        <f t="shared" si="122"/>
        <v>2.6750879542319647E-7</v>
      </c>
      <c r="L830" s="11">
        <f t="shared" si="122"/>
        <v>7.7581820678714255E-7</v>
      </c>
      <c r="M830" s="11">
        <f t="shared" si="122"/>
        <v>2.1136762317762278E-6</v>
      </c>
      <c r="N830" s="11">
        <f t="shared" si="122"/>
        <v>5.409704653417599E-6</v>
      </c>
      <c r="O830" s="11">
        <f t="shared" si="122"/>
        <v>1.3006643636806418E-5</v>
      </c>
      <c r="P830" s="11">
        <f t="shared" si="123"/>
        <v>2.9377411219302042E-5</v>
      </c>
      <c r="Q830" s="11">
        <f t="shared" si="123"/>
        <v>6.2333052972459184E-5</v>
      </c>
      <c r="R830" s="11">
        <f t="shared" si="123"/>
        <v>1.2424527146833592E-4</v>
      </c>
      <c r="S830" s="11">
        <f t="shared" si="123"/>
        <v>2.3264725628641738E-4</v>
      </c>
      <c r="T830" s="11">
        <f t="shared" si="123"/>
        <v>4.0923483589510413E-4</v>
      </c>
      <c r="U830" s="11">
        <f t="shared" si="123"/>
        <v>6.7624466390347365E-4</v>
      </c>
      <c r="V830" s="11">
        <f t="shared" si="123"/>
        <v>1.0497640637008514E-3</v>
      </c>
      <c r="W830" s="11">
        <f t="shared" si="123"/>
        <v>1.5308623666211566E-3</v>
      </c>
      <c r="X830" s="11">
        <f t="shared" si="123"/>
        <v>2.0971871451881214E-3</v>
      </c>
      <c r="Y830" s="11">
        <f t="shared" si="123"/>
        <v>2.6989498946131661E-3</v>
      </c>
      <c r="Z830" s="11">
        <f t="shared" si="124"/>
        <v>3.2629397299359865E-3</v>
      </c>
      <c r="AA830" s="11">
        <f t="shared" si="124"/>
        <v>3.7057820790677141E-3</v>
      </c>
      <c r="AB830" s="11">
        <f t="shared" si="124"/>
        <v>3.9537326254954989E-3</v>
      </c>
      <c r="AC830" s="11">
        <f t="shared" si="124"/>
        <v>3.9627010593362303E-3</v>
      </c>
      <c r="AD830" s="11">
        <f t="shared" si="124"/>
        <v>3.7310573140287629E-3</v>
      </c>
      <c r="AE830" s="11">
        <f t="shared" si="124"/>
        <v>3.3001153847778807E-3</v>
      </c>
      <c r="AF830" s="11">
        <f t="shared" si="124"/>
        <v>2.7420976966136728E-3</v>
      </c>
      <c r="AG830" s="11">
        <f t="shared" si="124"/>
        <v>2.1403919949042117E-3</v>
      </c>
      <c r="AH830" s="11">
        <f t="shared" si="124"/>
        <v>1.5694963389879689E-3</v>
      </c>
      <c r="AI830" s="11">
        <f t="shared" si="124"/>
        <v>1.0811448672667129E-3</v>
      </c>
      <c r="AJ830" s="11">
        <f t="shared" si="125"/>
        <v>6.9962298576352463E-4</v>
      </c>
      <c r="AK830" s="11">
        <f t="shared" si="125"/>
        <v>4.2530534740543283E-4</v>
      </c>
      <c r="AL830" s="11">
        <f t="shared" si="125"/>
        <v>2.4288137433547223E-4</v>
      </c>
      <c r="AM830" s="11">
        <f t="shared" si="125"/>
        <v>1.302999277887604E-4</v>
      </c>
      <c r="AN830" s="11">
        <f t="shared" si="125"/>
        <v>6.5667537879990527E-5</v>
      </c>
      <c r="AO830" s="11">
        <f t="shared" si="125"/>
        <v>3.1089510658771609E-5</v>
      </c>
      <c r="AP830" s="11">
        <f t="shared" si="125"/>
        <v>1.3827180571928077E-5</v>
      </c>
      <c r="AQ830" s="11">
        <f t="shared" si="125"/>
        <v>5.7771012263175333E-6</v>
      </c>
      <c r="AR830" s="11">
        <f t="shared" si="125"/>
        <v>2.2674771282695377E-6</v>
      </c>
      <c r="AS830" s="11">
        <f t="shared" si="125"/>
        <v>8.3605037832956625E-7</v>
      </c>
      <c r="AT830" s="11">
        <f t="shared" si="125"/>
        <v>2.8958667556977698E-7</v>
      </c>
      <c r="AV830" s="11">
        <f t="shared" si="112"/>
        <v>3.9999865573514447E-2</v>
      </c>
      <c r="AX830" s="15">
        <f t="shared" ca="1" si="110"/>
        <v>15.343394207581527</v>
      </c>
      <c r="AZ830" s="14">
        <f t="shared" ca="1" si="113"/>
        <v>78.180569088229717</v>
      </c>
    </row>
    <row r="831" spans="1:52" x14ac:dyDescent="0.2">
      <c r="A831" s="9" t="str">
        <f t="shared" si="107"/>
        <v>Wallis and Futuna Islands</v>
      </c>
      <c r="B831" s="13">
        <f t="shared" si="108"/>
        <v>0.21606579999999997</v>
      </c>
      <c r="C831" s="12">
        <f t="shared" si="111"/>
        <v>-0.78554926086372301</v>
      </c>
      <c r="E831" s="15">
        <f t="shared" si="109"/>
        <v>478.55492608637229</v>
      </c>
      <c r="F831" s="11">
        <f t="shared" si="122"/>
        <v>4.2453792691456901E-8</v>
      </c>
      <c r="G831" s="11">
        <f t="shared" si="122"/>
        <v>1.3612227584472486E-7</v>
      </c>
      <c r="H831" s="11">
        <f t="shared" si="122"/>
        <v>4.1001382724145819E-7</v>
      </c>
      <c r="I831" s="11">
        <f t="shared" si="122"/>
        <v>1.1601773952231343E-6</v>
      </c>
      <c r="J831" s="11">
        <f t="shared" si="122"/>
        <v>3.0839468935377414E-6</v>
      </c>
      <c r="K831" s="11">
        <f t="shared" si="122"/>
        <v>7.7009796710609314E-6</v>
      </c>
      <c r="L831" s="11">
        <f t="shared" si="122"/>
        <v>1.806515357827812E-5</v>
      </c>
      <c r="M831" s="11">
        <f t="shared" si="122"/>
        <v>3.9810160999694106E-5</v>
      </c>
      <c r="N831" s="11">
        <f t="shared" si="122"/>
        <v>8.2414343751662796E-5</v>
      </c>
      <c r="O831" s="11">
        <f t="shared" si="122"/>
        <v>1.6027591705849341E-4</v>
      </c>
      <c r="P831" s="11">
        <f t="shared" si="123"/>
        <v>2.9281298443567077E-4</v>
      </c>
      <c r="Q831" s="11">
        <f t="shared" si="123"/>
        <v>5.0253809201747921E-4</v>
      </c>
      <c r="R831" s="11">
        <f t="shared" si="123"/>
        <v>8.1022238331360371E-4</v>
      </c>
      <c r="S831" s="11">
        <f t="shared" si="123"/>
        <v>1.2271455649334535E-3</v>
      </c>
      <c r="T831" s="11">
        <f t="shared" si="123"/>
        <v>1.7460011372021752E-3</v>
      </c>
      <c r="U831" s="11">
        <f t="shared" si="123"/>
        <v>2.333724347742728E-3</v>
      </c>
      <c r="V831" s="11">
        <f t="shared" si="123"/>
        <v>2.9302939410294432E-3</v>
      </c>
      <c r="W831" s="11">
        <f t="shared" si="123"/>
        <v>3.4564430994974311E-3</v>
      </c>
      <c r="X831" s="11">
        <f t="shared" si="123"/>
        <v>3.8300481296408692E-3</v>
      </c>
      <c r="Y831" s="11">
        <f t="shared" si="123"/>
        <v>3.9869027838365396E-3</v>
      </c>
      <c r="Z831" s="11">
        <f t="shared" si="124"/>
        <v>3.8987344482738044E-3</v>
      </c>
      <c r="AA831" s="11">
        <f t="shared" si="124"/>
        <v>3.5815272487820147E-3</v>
      </c>
      <c r="AB831" s="11">
        <f t="shared" si="124"/>
        <v>3.0907897181182259E-3</v>
      </c>
      <c r="AC831" s="11">
        <f t="shared" si="124"/>
        <v>2.5056894987859572E-3</v>
      </c>
      <c r="AD831" s="11">
        <f t="shared" si="124"/>
        <v>1.9082779927035536E-3</v>
      </c>
      <c r="AE831" s="11">
        <f t="shared" si="124"/>
        <v>1.3652513844472814E-3</v>
      </c>
      <c r="AF831" s="11">
        <f t="shared" si="124"/>
        <v>9.1757210950746447E-4</v>
      </c>
      <c r="AG831" s="11">
        <f t="shared" si="124"/>
        <v>5.7932781136736645E-4</v>
      </c>
      <c r="AH831" s="11">
        <f t="shared" si="124"/>
        <v>3.4360948714371814E-4</v>
      </c>
      <c r="AI831" s="11">
        <f t="shared" si="124"/>
        <v>1.9145314708738634E-4</v>
      </c>
      <c r="AJ831" s="11">
        <f t="shared" si="125"/>
        <v>1.0021124733190763E-4</v>
      </c>
      <c r="AK831" s="11">
        <f t="shared" si="125"/>
        <v>4.9275044019836806E-5</v>
      </c>
      <c r="AL831" s="11">
        <f t="shared" si="125"/>
        <v>2.2761148324373963E-5</v>
      </c>
      <c r="AM831" s="11">
        <f t="shared" si="125"/>
        <v>9.8768375730292538E-6</v>
      </c>
      <c r="AN831" s="11">
        <f t="shared" si="125"/>
        <v>4.0262269311562726E-6</v>
      </c>
      <c r="AO831" s="11">
        <f t="shared" si="125"/>
        <v>1.5418253508068625E-6</v>
      </c>
      <c r="AP831" s="11">
        <f t="shared" si="125"/>
        <v>5.5466237840961398E-7</v>
      </c>
      <c r="AQ831" s="11">
        <f t="shared" si="125"/>
        <v>1.8744714581139948E-7</v>
      </c>
      <c r="AR831" s="11">
        <f t="shared" si="125"/>
        <v>5.9509396942140653E-8</v>
      </c>
      <c r="AS831" s="11">
        <f t="shared" si="125"/>
        <v>1.7747977168661307E-8</v>
      </c>
      <c r="AT831" s="11">
        <f t="shared" si="125"/>
        <v>4.972431034728732E-9</v>
      </c>
      <c r="AV831" s="11">
        <f t="shared" si="112"/>
        <v>3.9999981247970384E-2</v>
      </c>
      <c r="AX831" s="15">
        <f t="shared" ca="1" si="110"/>
        <v>8.233201668191116E-3</v>
      </c>
      <c r="AZ831" s="14">
        <f t="shared" ca="1" si="113"/>
        <v>8.6426319918331371E-2</v>
      </c>
    </row>
    <row r="832" spans="1:52" x14ac:dyDescent="0.2">
      <c r="A832" s="9" t="str">
        <f t="shared" si="107"/>
        <v>Yemen</v>
      </c>
      <c r="B832" s="13">
        <f t="shared" si="108"/>
        <v>0.82116489999999998</v>
      </c>
      <c r="C832" s="12">
        <f t="shared" si="111"/>
        <v>0.91981355238583451</v>
      </c>
      <c r="E832" s="15">
        <f t="shared" si="109"/>
        <v>308.01864476141657</v>
      </c>
      <c r="F832" s="11">
        <f t="shared" si="122"/>
        <v>3.4730822971224149E-5</v>
      </c>
      <c r="G832" s="11">
        <f t="shared" si="122"/>
        <v>7.2706019089615486E-5</v>
      </c>
      <c r="H832" s="11">
        <f t="shared" si="122"/>
        <v>1.4298229144542421E-4</v>
      </c>
      <c r="I832" s="11">
        <f t="shared" si="122"/>
        <v>2.6415007259868504E-4</v>
      </c>
      <c r="J832" s="11">
        <f t="shared" si="122"/>
        <v>4.5843293490915925E-4</v>
      </c>
      <c r="K832" s="11">
        <f t="shared" si="122"/>
        <v>7.4740755266826343E-4</v>
      </c>
      <c r="L832" s="11">
        <f t="shared" si="122"/>
        <v>1.1447107158562521E-3</v>
      </c>
      <c r="M832" s="11">
        <f t="shared" si="122"/>
        <v>1.6469886619027297E-3</v>
      </c>
      <c r="N832" s="11">
        <f t="shared" si="122"/>
        <v>2.2260866512549059E-3</v>
      </c>
      <c r="O832" s="11">
        <f t="shared" si="122"/>
        <v>2.8265073312581583E-3</v>
      </c>
      <c r="P832" s="11">
        <f t="shared" si="123"/>
        <v>3.3714347742409864E-3</v>
      </c>
      <c r="Q832" s="11">
        <f t="shared" si="123"/>
        <v>3.7777742546820426E-3</v>
      </c>
      <c r="R832" s="11">
        <f t="shared" si="123"/>
        <v>3.9766176710835065E-3</v>
      </c>
      <c r="S832" s="11">
        <f t="shared" si="123"/>
        <v>3.9323147150013595E-3</v>
      </c>
      <c r="T832" s="11">
        <f t="shared" si="123"/>
        <v>3.652912703814654E-3</v>
      </c>
      <c r="U832" s="11">
        <f t="shared" si="123"/>
        <v>3.1877695203361271E-3</v>
      </c>
      <c r="V832" s="11">
        <f t="shared" si="123"/>
        <v>2.6133111946230153E-3</v>
      </c>
      <c r="W832" s="11">
        <f t="shared" si="123"/>
        <v>2.0125743749338774E-3</v>
      </c>
      <c r="X832" s="11">
        <f t="shared" si="123"/>
        <v>1.4560267152907368E-3</v>
      </c>
      <c r="Y832" s="11">
        <f t="shared" si="123"/>
        <v>9.8956275990284294E-4</v>
      </c>
      <c r="Z832" s="11">
        <f t="shared" si="124"/>
        <v>6.3179173133456391E-4</v>
      </c>
      <c r="AA832" s="11">
        <f t="shared" si="124"/>
        <v>3.7893186481722342E-4</v>
      </c>
      <c r="AB832" s="11">
        <f t="shared" si="124"/>
        <v>2.1350345700883351E-4</v>
      </c>
      <c r="AC832" s="11">
        <f t="shared" si="124"/>
        <v>1.1300698562817868E-4</v>
      </c>
      <c r="AD832" s="11">
        <f t="shared" si="124"/>
        <v>5.619041824055039E-5</v>
      </c>
      <c r="AE832" s="11">
        <f t="shared" si="124"/>
        <v>2.6246768070323179E-5</v>
      </c>
      <c r="AF832" s="11">
        <f t="shared" si="124"/>
        <v>1.1517175837644584E-5</v>
      </c>
      <c r="AG832" s="11">
        <f t="shared" si="124"/>
        <v>4.7475850780029684E-6</v>
      </c>
      <c r="AH832" s="11">
        <f t="shared" si="124"/>
        <v>1.8384681469369486E-6</v>
      </c>
      <c r="AI832" s="11">
        <f t="shared" si="124"/>
        <v>6.687996824223145E-7</v>
      </c>
      <c r="AJ832" s="11">
        <f t="shared" si="125"/>
        <v>2.2855598672834119E-7</v>
      </c>
      <c r="AK832" s="11">
        <f t="shared" si="125"/>
        <v>7.3374598829314346E-8</v>
      </c>
      <c r="AL832" s="11">
        <f t="shared" si="125"/>
        <v>2.2128678182954225E-8</v>
      </c>
      <c r="AM832" s="11">
        <f t="shared" si="125"/>
        <v>6.2693396777004329E-9</v>
      </c>
      <c r="AN832" s="11">
        <f t="shared" si="125"/>
        <v>1.6685711250521414E-9</v>
      </c>
      <c r="AO832" s="11">
        <f t="shared" si="125"/>
        <v>4.1718073172925803E-10</v>
      </c>
      <c r="AP832" s="11">
        <f t="shared" si="125"/>
        <v>9.7985170836925103E-11</v>
      </c>
      <c r="AQ832" s="11">
        <f t="shared" si="125"/>
        <v>2.1619869176106003E-11</v>
      </c>
      <c r="AR832" s="11">
        <f t="shared" si="125"/>
        <v>4.4812829268742185E-12</v>
      </c>
      <c r="AS832" s="11">
        <f t="shared" si="125"/>
        <v>8.7258604133323347E-13</v>
      </c>
      <c r="AT832" s="11">
        <f t="shared" si="125"/>
        <v>1.5961391626009296E-13</v>
      </c>
      <c r="AV832" s="11">
        <f t="shared" si="112"/>
        <v>3.9973777531182045E-2</v>
      </c>
      <c r="AX832" s="15">
        <f t="shared" ca="1" si="110"/>
        <v>31.411486706486549</v>
      </c>
      <c r="AZ832" s="14">
        <f t="shared" ca="1" si="113"/>
        <v>617.28318614300633</v>
      </c>
    </row>
    <row r="833" spans="1:52" x14ac:dyDescent="0.2">
      <c r="A833" s="9" t="str">
        <f t="shared" si="107"/>
        <v>Zambia</v>
      </c>
      <c r="B833" s="13">
        <f t="shared" si="108"/>
        <v>0.9294905</v>
      </c>
      <c r="C833" s="12">
        <f t="shared" si="111"/>
        <v>1.4720069529773678</v>
      </c>
      <c r="E833" s="15">
        <f t="shared" si="109"/>
        <v>252.79930470226321</v>
      </c>
      <c r="F833" s="11">
        <f t="shared" si="122"/>
        <v>1.6337160901221288E-4</v>
      </c>
      <c r="G833" s="11">
        <f t="shared" si="122"/>
        <v>2.979053080028403E-4</v>
      </c>
      <c r="H833" s="11">
        <f t="shared" si="122"/>
        <v>5.1031283487771347E-4</v>
      </c>
      <c r="I833" s="11">
        <f t="shared" si="122"/>
        <v>8.2120452974867079E-4</v>
      </c>
      <c r="J833" s="11">
        <f t="shared" si="122"/>
        <v>1.2414315430305523E-3</v>
      </c>
      <c r="K833" s="11">
        <f t="shared" si="122"/>
        <v>1.7629939040052999E-3</v>
      </c>
      <c r="L833" s="11">
        <f t="shared" si="122"/>
        <v>2.3519898332422062E-3</v>
      </c>
      <c r="M833" s="11">
        <f t="shared" si="122"/>
        <v>2.947655089009649E-3</v>
      </c>
      <c r="N833" s="11">
        <f t="shared" si="122"/>
        <v>3.470359638950963E-3</v>
      </c>
      <c r="O833" s="11">
        <f t="shared" si="122"/>
        <v>3.8382114608473818E-3</v>
      </c>
      <c r="P833" s="11">
        <f t="shared" si="123"/>
        <v>3.9878600330239839E-3</v>
      </c>
      <c r="Q833" s="11">
        <f t="shared" si="123"/>
        <v>3.8923107959274316E-3</v>
      </c>
      <c r="R833" s="11">
        <f t="shared" si="123"/>
        <v>3.5688780616728063E-3</v>
      </c>
      <c r="S833" s="11">
        <f t="shared" si="123"/>
        <v>3.0740611566060895E-3</v>
      </c>
      <c r="T833" s="11">
        <f t="shared" si="123"/>
        <v>2.4874244095572633E-3</v>
      </c>
      <c r="U833" s="11">
        <f t="shared" si="123"/>
        <v>1.8907925186673687E-3</v>
      </c>
      <c r="V833" s="11">
        <f t="shared" si="123"/>
        <v>1.3501886520985503E-3</v>
      </c>
      <c r="W833" s="11">
        <f t="shared" si="123"/>
        <v>9.057359935405947E-4</v>
      </c>
      <c r="X833" s="11">
        <f t="shared" si="123"/>
        <v>5.707755941830497E-4</v>
      </c>
      <c r="Y833" s="11">
        <f t="shared" si="123"/>
        <v>3.3789810624860274E-4</v>
      </c>
      <c r="Z833" s="11">
        <f t="shared" si="124"/>
        <v>1.8791554834756352E-4</v>
      </c>
      <c r="AA833" s="11">
        <f t="shared" si="124"/>
        <v>9.8173950738585092E-5</v>
      </c>
      <c r="AB833" s="11">
        <f t="shared" si="124"/>
        <v>4.8182176692054312E-5</v>
      </c>
      <c r="AC833" s="11">
        <f t="shared" si="124"/>
        <v>2.2214326892729453E-5</v>
      </c>
      <c r="AD833" s="11">
        <f t="shared" si="124"/>
        <v>9.6213606848775643E-6</v>
      </c>
      <c r="AE833" s="11">
        <f t="shared" si="124"/>
        <v>3.914681450674097E-6</v>
      </c>
      <c r="AF833" s="11">
        <f t="shared" si="124"/>
        <v>1.4962802898397488E-6</v>
      </c>
      <c r="AG833" s="11">
        <f t="shared" si="124"/>
        <v>5.3726194144684496E-7</v>
      </c>
      <c r="AH833" s="11">
        <f t="shared" si="124"/>
        <v>1.8122403422333162E-7</v>
      </c>
      <c r="AI833" s="11">
        <f t="shared" si="124"/>
        <v>5.7425145698618253E-8</v>
      </c>
      <c r="AJ833" s="11">
        <f t="shared" si="125"/>
        <v>1.709405167151664E-8</v>
      </c>
      <c r="AK833" s="11">
        <f t="shared" si="125"/>
        <v>4.780182899579363E-9</v>
      </c>
      <c r="AL833" s="11">
        <f t="shared" si="125"/>
        <v>1.2557425501462141E-9</v>
      </c>
      <c r="AM833" s="11">
        <f t="shared" si="125"/>
        <v>3.0989409552578867E-10</v>
      </c>
      <c r="AN833" s="11">
        <f t="shared" si="125"/>
        <v>7.1842690425103015E-11</v>
      </c>
      <c r="AO833" s="11">
        <f t="shared" si="125"/>
        <v>1.5646185281397387E-11</v>
      </c>
      <c r="AP833" s="11">
        <f t="shared" si="125"/>
        <v>3.201038847745745E-12</v>
      </c>
      <c r="AQ833" s="11">
        <f t="shared" si="125"/>
        <v>6.1521939115641359E-13</v>
      </c>
      <c r="AR833" s="11">
        <f t="shared" si="125"/>
        <v>1.1107739377130349E-13</v>
      </c>
      <c r="AS833" s="11">
        <f t="shared" si="125"/>
        <v>1.8839871740410406E-14</v>
      </c>
      <c r="AT833" s="11">
        <f t="shared" si="125"/>
        <v>3.0018348640285584E-15</v>
      </c>
      <c r="AV833" s="11">
        <f t="shared" si="112"/>
        <v>3.9843678839780211E-2</v>
      </c>
      <c r="AX833" s="15">
        <f t="shared" ca="1" si="110"/>
        <v>23.688473186458676</v>
      </c>
      <c r="AZ833" s="14">
        <f t="shared" ca="1" si="113"/>
        <v>452.56581445175942</v>
      </c>
    </row>
    <row r="834" spans="1:52" x14ac:dyDescent="0.2">
      <c r="A834" s="9" t="str">
        <f t="shared" si="107"/>
        <v>Zimbabwe</v>
      </c>
      <c r="B834" s="13">
        <f t="shared" si="108"/>
        <v>0.74830459999999999</v>
      </c>
      <c r="C834" s="12">
        <f t="shared" si="111"/>
        <v>0.66916410646057078</v>
      </c>
      <c r="E834" s="15">
        <f t="shared" si="109"/>
        <v>333.0835893539429</v>
      </c>
      <c r="F834" s="11">
        <f t="shared" si="122"/>
        <v>1.5551668997991238E-5</v>
      </c>
      <c r="G834" s="11">
        <f t="shared" si="122"/>
        <v>3.4661409062439228E-5</v>
      </c>
      <c r="H834" s="11">
        <f t="shared" si="122"/>
        <v>7.2572489005427347E-5</v>
      </c>
      <c r="I834" s="11">
        <f t="shared" si="122"/>
        <v>1.4274286775218091E-4</v>
      </c>
      <c r="J834" s="11">
        <f t="shared" si="122"/>
        <v>2.6375057304374851E-4</v>
      </c>
      <c r="K834" s="11">
        <f t="shared" si="122"/>
        <v>4.5781392801326899E-4</v>
      </c>
      <c r="L834" s="11">
        <f t="shared" si="122"/>
        <v>7.4651954904264941E-4</v>
      </c>
      <c r="M834" s="11">
        <f t="shared" si="122"/>
        <v>1.1435363228908346E-3</v>
      </c>
      <c r="N834" s="11">
        <f t="shared" si="122"/>
        <v>1.6455661218324241E-3</v>
      </c>
      <c r="O834" s="11">
        <f t="shared" si="122"/>
        <v>2.2245250794743153E-3</v>
      </c>
      <c r="P834" s="11">
        <f t="shared" si="123"/>
        <v>2.8249832031486577E-3</v>
      </c>
      <c r="Q834" s="11">
        <f t="shared" si="123"/>
        <v>3.3701639471183844E-3</v>
      </c>
      <c r="R834" s="11">
        <f t="shared" si="123"/>
        <v>3.7769634457364932E-3</v>
      </c>
      <c r="S834" s="11">
        <f t="shared" si="123"/>
        <v>3.9764097485198375E-3</v>
      </c>
      <c r="T834" s="11">
        <f t="shared" si="123"/>
        <v>3.9327475837647391E-3</v>
      </c>
      <c r="U834" s="11">
        <f t="shared" si="123"/>
        <v>3.6539080217967623E-3</v>
      </c>
      <c r="V834" s="11">
        <f t="shared" si="123"/>
        <v>3.1891558536628934E-3</v>
      </c>
      <c r="W834" s="11">
        <f t="shared" si="123"/>
        <v>2.6148722210679E-3</v>
      </c>
      <c r="X834" s="11">
        <f t="shared" si="123"/>
        <v>2.0141035455740089E-3</v>
      </c>
      <c r="Y834" s="11">
        <f t="shared" si="123"/>
        <v>1.4573696179022593E-3</v>
      </c>
      <c r="Z834" s="11">
        <f t="shared" si="124"/>
        <v>9.9063626798531171E-4</v>
      </c>
      <c r="AA834" s="11">
        <f t="shared" si="124"/>
        <v>6.3257981667283632E-4</v>
      </c>
      <c r="AB834" s="11">
        <f t="shared" si="124"/>
        <v>3.7946614311137839E-4</v>
      </c>
      <c r="AC834" s="11">
        <f t="shared" si="124"/>
        <v>2.1383920450540177E-4</v>
      </c>
      <c r="AD834" s="11">
        <f t="shared" si="124"/>
        <v>1.1320307448511704E-4</v>
      </c>
      <c r="AE834" s="11">
        <f t="shared" si="124"/>
        <v>5.6297059156342727E-5</v>
      </c>
      <c r="AF834" s="11">
        <f t="shared" si="124"/>
        <v>2.6300850365040068E-5</v>
      </c>
      <c r="AG834" s="11">
        <f t="shared" si="124"/>
        <v>1.1542781293210038E-5</v>
      </c>
      <c r="AH834" s="11">
        <f t="shared" si="124"/>
        <v>4.7589127043850974E-6</v>
      </c>
      <c r="AI834" s="11">
        <f t="shared" si="124"/>
        <v>1.8431539216222294E-6</v>
      </c>
      <c r="AJ834" s="11">
        <f t="shared" si="125"/>
        <v>6.7061315087789368E-7</v>
      </c>
      <c r="AK834" s="11">
        <f t="shared" si="125"/>
        <v>2.2921293480818931E-7</v>
      </c>
      <c r="AL834" s="11">
        <f t="shared" si="125"/>
        <v>7.3597450944129166E-8</v>
      </c>
      <c r="AM834" s="11">
        <f t="shared" si="125"/>
        <v>2.2199491087048081E-8</v>
      </c>
      <c r="AN834" s="11">
        <f t="shared" si="125"/>
        <v>6.2904231254294582E-9</v>
      </c>
      <c r="AO834" s="11">
        <f t="shared" si="125"/>
        <v>1.6744542836364361E-9</v>
      </c>
      <c r="AP834" s="11">
        <f t="shared" si="125"/>
        <v>4.1871963360487842E-10</v>
      </c>
      <c r="AQ834" s="11">
        <f t="shared" si="125"/>
        <v>9.8362588847846458E-11</v>
      </c>
      <c r="AR834" s="11">
        <f t="shared" si="125"/>
        <v>2.1706668348691988E-11</v>
      </c>
      <c r="AS834" s="11">
        <f t="shared" si="125"/>
        <v>4.5000048920590259E-12</v>
      </c>
      <c r="AT834" s="11">
        <f t="shared" si="125"/>
        <v>8.7637382104836224E-13</v>
      </c>
      <c r="AV834" s="11">
        <f t="shared" si="112"/>
        <v>3.9989388593678246E-2</v>
      </c>
      <c r="AX834" s="15">
        <f t="shared" ca="1" si="110"/>
        <v>17.362208066264259</v>
      </c>
      <c r="AZ834" s="14">
        <f t="shared" ca="1" si="113"/>
        <v>335.97724824506702</v>
      </c>
    </row>
    <row r="835" spans="1:52" x14ac:dyDescent="0.2">
      <c r="A835" t="s">
        <v>302</v>
      </c>
    </row>
    <row r="836" spans="1:52" x14ac:dyDescent="0.2">
      <c r="B836" s="20">
        <f>B376</f>
        <v>2015</v>
      </c>
      <c r="C836" s="20">
        <f t="shared" ref="C836:S836" si="126">C376</f>
        <v>2020</v>
      </c>
      <c r="D836" s="20">
        <f t="shared" si="126"/>
        <v>2025</v>
      </c>
      <c r="E836" s="20">
        <f t="shared" si="126"/>
        <v>2030</v>
      </c>
      <c r="F836" s="20">
        <f t="shared" si="126"/>
        <v>2035</v>
      </c>
      <c r="G836" s="20">
        <f t="shared" si="126"/>
        <v>2040</v>
      </c>
      <c r="H836" s="20">
        <f t="shared" si="126"/>
        <v>2045</v>
      </c>
      <c r="I836" s="20">
        <f t="shared" si="126"/>
        <v>2050</v>
      </c>
      <c r="J836" s="20">
        <f t="shared" si="126"/>
        <v>2055</v>
      </c>
      <c r="K836" s="20">
        <f t="shared" si="126"/>
        <v>2060</v>
      </c>
      <c r="L836" s="20">
        <f t="shared" si="126"/>
        <v>2065</v>
      </c>
      <c r="M836" s="20">
        <f t="shared" si="126"/>
        <v>2070</v>
      </c>
      <c r="N836" s="20">
        <f t="shared" si="126"/>
        <v>2075</v>
      </c>
      <c r="O836" s="20">
        <f t="shared" si="126"/>
        <v>2080</v>
      </c>
      <c r="P836" s="20">
        <f>P376</f>
        <v>2085</v>
      </c>
      <c r="Q836" s="20">
        <f t="shared" si="126"/>
        <v>2090</v>
      </c>
      <c r="R836" s="20">
        <f t="shared" si="126"/>
        <v>2095</v>
      </c>
      <c r="S836" s="20">
        <f t="shared" si="126"/>
        <v>2100</v>
      </c>
    </row>
    <row r="837" spans="1:52" x14ac:dyDescent="0.2">
      <c r="A837" s="9" t="str">
        <f>A146</f>
        <v>Afghanistan</v>
      </c>
      <c r="B837" s="14">
        <f ca="1">MAX(0.1,($AM378+$AN378*B$836+$AO378*B$836^2+$AQ378+$AR378*B$836+$AS378*B$836^2)/5)</f>
        <v>1042.8658761699219</v>
      </c>
      <c r="C837" s="14">
        <f t="shared" ref="C837:S852" ca="1" si="127">MAX(0.1,($AM378+$AN378*C$836+$AO378*C$836^2+$AQ378+$AR378*C$836+$AS378*C$836^2)/5)</f>
        <v>1085.7823630919215</v>
      </c>
      <c r="D837" s="14">
        <f t="shared" ca="1" si="127"/>
        <v>1119.6347135629505</v>
      </c>
      <c r="E837" s="14">
        <f t="shared" ca="1" si="127"/>
        <v>1144.4229275831487</v>
      </c>
      <c r="F837" s="14">
        <f t="shared" ca="1" si="127"/>
        <v>1160.1470051523763</v>
      </c>
      <c r="G837" s="14">
        <f t="shared" ca="1" si="127"/>
        <v>1166.8069462707267</v>
      </c>
      <c r="H837" s="14">
        <f t="shared" ca="1" si="127"/>
        <v>1164.4027509381528</v>
      </c>
      <c r="I837" s="14">
        <f t="shared" ca="1" si="127"/>
        <v>1152.9344191547018</v>
      </c>
      <c r="J837" s="14">
        <f t="shared" ca="1" si="127"/>
        <v>1132.4019509202801</v>
      </c>
      <c r="K837" s="14">
        <f t="shared" ca="1" si="127"/>
        <v>1102.8053462350276</v>
      </c>
      <c r="L837" s="14">
        <f t="shared" ca="1" si="127"/>
        <v>1064.1446050988045</v>
      </c>
      <c r="M837" s="14">
        <f t="shared" ca="1" si="127"/>
        <v>1016.4197275117506</v>
      </c>
      <c r="N837" s="14">
        <f t="shared" ca="1" si="127"/>
        <v>959.63071347372602</v>
      </c>
      <c r="O837" s="14">
        <f t="shared" ca="1" si="127"/>
        <v>893.77756298482416</v>
      </c>
      <c r="P837" s="14">
        <f t="shared" ca="1" si="127"/>
        <v>818.86027604499827</v>
      </c>
      <c r="Q837" s="14">
        <f t="shared" ca="1" si="127"/>
        <v>734.87885265429509</v>
      </c>
      <c r="R837" s="14">
        <f t="shared" ca="1" si="127"/>
        <v>641.83329281262127</v>
      </c>
      <c r="S837" s="14">
        <f t="shared" ca="1" si="127"/>
        <v>539.72359652011653</v>
      </c>
    </row>
    <row r="838" spans="1:52" x14ac:dyDescent="0.2">
      <c r="A838" s="9" t="str">
        <f t="shared" ref="A838:A901" si="128">A147</f>
        <v>Albania</v>
      </c>
      <c r="B838" s="14">
        <f t="shared" ref="B838:Q901" ca="1" si="129">MAX(0.1,($AM379+$AN379*B$836+$AO379*B$836^2+$AQ379+$AR379*B$836+$AS379*B$836^2)/5)</f>
        <v>35.514283392672951</v>
      </c>
      <c r="C838" s="14">
        <f t="shared" ca="1" si="129"/>
        <v>32.971426206521571</v>
      </c>
      <c r="D838" s="14">
        <f t="shared" ca="1" si="129"/>
        <v>30.539258338823856</v>
      </c>
      <c r="E838" s="14">
        <f t="shared" ca="1" si="129"/>
        <v>28.217779789579801</v>
      </c>
      <c r="F838" s="14">
        <f t="shared" ca="1" si="129"/>
        <v>26.006990558787948</v>
      </c>
      <c r="G838" s="14">
        <f t="shared" ca="1" si="129"/>
        <v>23.906890646449757</v>
      </c>
      <c r="H838" s="14">
        <f t="shared" ca="1" si="129"/>
        <v>21.917480052565224</v>
      </c>
      <c r="I838" s="14">
        <f t="shared" ca="1" si="129"/>
        <v>20.038758777134355</v>
      </c>
      <c r="J838" s="14">
        <f t="shared" ca="1" si="129"/>
        <v>18.270726820155687</v>
      </c>
      <c r="K838" s="14">
        <f t="shared" ca="1" si="129"/>
        <v>16.613384181630682</v>
      </c>
      <c r="L838" s="14">
        <f t="shared" ca="1" si="129"/>
        <v>15.066730861559336</v>
      </c>
      <c r="M838" s="14">
        <f t="shared" ca="1" si="129"/>
        <v>13.63076685994165</v>
      </c>
      <c r="N838" s="14">
        <f t="shared" ca="1" si="129"/>
        <v>12.30549217677617</v>
      </c>
      <c r="O838" s="14">
        <f t="shared" ca="1" si="129"/>
        <v>11.09090681206435</v>
      </c>
      <c r="P838" s="14">
        <f t="shared" ca="1" si="129"/>
        <v>9.9870107658061897</v>
      </c>
      <c r="Q838" s="14">
        <f t="shared" ca="1" si="129"/>
        <v>8.9938040380016897</v>
      </c>
      <c r="R838" s="14">
        <f t="shared" ca="1" si="127"/>
        <v>8.1112866286493954</v>
      </c>
      <c r="S838" s="14">
        <f t="shared" ca="1" si="127"/>
        <v>7.3394585377507608</v>
      </c>
    </row>
    <row r="839" spans="1:52" x14ac:dyDescent="0.2">
      <c r="A839" s="9" t="str">
        <f t="shared" si="128"/>
        <v>Algeria</v>
      </c>
      <c r="B839" s="14">
        <f t="shared" ca="1" si="129"/>
        <v>884.49443124266111</v>
      </c>
      <c r="C839" s="14">
        <f t="shared" ca="1" si="127"/>
        <v>887.20651976531371</v>
      </c>
      <c r="D839" s="14">
        <f t="shared" ca="1" si="127"/>
        <v>888.08863814159997</v>
      </c>
      <c r="E839" s="14">
        <f t="shared" ca="1" si="127"/>
        <v>887.14078637154307</v>
      </c>
      <c r="F839" s="14">
        <f t="shared" ca="1" si="127"/>
        <v>884.36296445511982</v>
      </c>
      <c r="G839" s="14">
        <f t="shared" ca="1" si="127"/>
        <v>879.75517239235342</v>
      </c>
      <c r="H839" s="14">
        <f t="shared" ca="1" si="127"/>
        <v>873.31741018322066</v>
      </c>
      <c r="I839" s="14">
        <f t="shared" ca="1" si="127"/>
        <v>865.04967782774474</v>
      </c>
      <c r="J839" s="14">
        <f t="shared" ca="1" si="127"/>
        <v>854.95197532590248</v>
      </c>
      <c r="K839" s="14">
        <f t="shared" ca="1" si="127"/>
        <v>843.02430267771706</v>
      </c>
      <c r="L839" s="14">
        <f t="shared" ca="1" si="127"/>
        <v>829.26665988316529</v>
      </c>
      <c r="M839" s="14">
        <f t="shared" ca="1" si="127"/>
        <v>813.67904694227036</v>
      </c>
      <c r="N839" s="14">
        <f t="shared" ca="1" si="127"/>
        <v>796.26146385500908</v>
      </c>
      <c r="O839" s="14">
        <f t="shared" ca="1" si="127"/>
        <v>777.01391062140465</v>
      </c>
      <c r="P839" s="14">
        <f t="shared" ca="1" si="127"/>
        <v>755.93638724143386</v>
      </c>
      <c r="Q839" s="14">
        <f t="shared" ca="1" si="127"/>
        <v>733.02889371511992</v>
      </c>
      <c r="R839" s="14">
        <f t="shared" ca="1" si="127"/>
        <v>708.29143004243963</v>
      </c>
      <c r="S839" s="14">
        <f t="shared" ca="1" si="127"/>
        <v>681.72399622341618</v>
      </c>
    </row>
    <row r="840" spans="1:52" x14ac:dyDescent="0.2">
      <c r="A840" s="9" t="str">
        <f t="shared" si="128"/>
        <v>American Samoa</v>
      </c>
      <c r="B840" s="14">
        <f t="shared" ca="1" si="129"/>
        <v>1.1384615888700864</v>
      </c>
      <c r="C840" s="14">
        <f t="shared" ca="1" si="127"/>
        <v>1.169230819170116</v>
      </c>
      <c r="D840" s="14">
        <f t="shared" ca="1" si="127"/>
        <v>1.2027972524383586</v>
      </c>
      <c r="E840" s="14">
        <f t="shared" ca="1" si="127"/>
        <v>1.2391608886747236</v>
      </c>
      <c r="F840" s="14">
        <f t="shared" ca="1" si="127"/>
        <v>1.2783217278793018</v>
      </c>
      <c r="G840" s="14">
        <f t="shared" ca="1" si="127"/>
        <v>1.3202797700520024</v>
      </c>
      <c r="H840" s="14">
        <f t="shared" ca="1" si="127"/>
        <v>1.365035015192916</v>
      </c>
      <c r="I840" s="14">
        <f t="shared" ca="1" si="127"/>
        <v>1.4125874633019522</v>
      </c>
      <c r="J840" s="14">
        <f t="shared" ca="1" si="127"/>
        <v>1.4629371143792014</v>
      </c>
      <c r="K840" s="14">
        <f t="shared" ca="1" si="127"/>
        <v>1.516083968424573</v>
      </c>
      <c r="L840" s="14">
        <f t="shared" ca="1" si="127"/>
        <v>1.5720280254381578</v>
      </c>
      <c r="M840" s="14">
        <f t="shared" ca="1" si="127"/>
        <v>1.630769285419865</v>
      </c>
      <c r="N840" s="14">
        <f t="shared" ca="1" si="127"/>
        <v>1.6923077483697853</v>
      </c>
      <c r="O840" s="14">
        <f t="shared" ca="1" si="127"/>
        <v>1.756643414287828</v>
      </c>
      <c r="P840" s="14">
        <f t="shared" ca="1" si="127"/>
        <v>1.8237762831740838</v>
      </c>
      <c r="Q840" s="14">
        <f t="shared" ca="1" si="127"/>
        <v>1.8937063550284621</v>
      </c>
      <c r="R840" s="14">
        <f t="shared" ca="1" si="127"/>
        <v>1.9664336298510534</v>
      </c>
      <c r="S840" s="14">
        <f t="shared" ca="1" si="127"/>
        <v>2.0419581076417672</v>
      </c>
    </row>
    <row r="841" spans="1:52" x14ac:dyDescent="0.2">
      <c r="A841" s="9" t="str">
        <f t="shared" si="128"/>
        <v>Andorra</v>
      </c>
      <c r="B841" s="14">
        <f t="shared" ca="1" si="129"/>
        <v>1.5999999984880788</v>
      </c>
      <c r="C841" s="14">
        <f t="shared" ca="1" si="127"/>
        <v>1.5999999987139746</v>
      </c>
      <c r="D841" s="14">
        <f t="shared" ca="1" si="127"/>
        <v>1.5999999989410072</v>
      </c>
      <c r="E841" s="14">
        <f t="shared" ca="1" si="127"/>
        <v>1.5999999991691767</v>
      </c>
      <c r="F841" s="14">
        <f t="shared" ca="1" si="127"/>
        <v>1.599999999398483</v>
      </c>
      <c r="G841" s="14">
        <f t="shared" ca="1" si="127"/>
        <v>1.5999999996289263</v>
      </c>
      <c r="H841" s="14">
        <f t="shared" ca="1" si="127"/>
        <v>1.5999999998605063</v>
      </c>
      <c r="I841" s="14">
        <f t="shared" ca="1" si="127"/>
        <v>1.6000000000932233</v>
      </c>
      <c r="J841" s="14">
        <f t="shared" ca="1" si="127"/>
        <v>1.6000000003270771</v>
      </c>
      <c r="K841" s="14">
        <f t="shared" ca="1" si="127"/>
        <v>1.6000000005620678</v>
      </c>
      <c r="L841" s="14">
        <f t="shared" ca="1" si="127"/>
        <v>1.6000000007981954</v>
      </c>
      <c r="M841" s="14">
        <f t="shared" ca="1" si="127"/>
        <v>1.6000000010354598</v>
      </c>
      <c r="N841" s="14">
        <f t="shared" ca="1" si="127"/>
        <v>1.6000000012738611</v>
      </c>
      <c r="O841" s="14">
        <f t="shared" ca="1" si="127"/>
        <v>1.6000000015133993</v>
      </c>
      <c r="P841" s="14">
        <f t="shared" ca="1" si="127"/>
        <v>1.6000000017540743</v>
      </c>
      <c r="Q841" s="14">
        <f t="shared" ca="1" si="127"/>
        <v>1.6000000019958862</v>
      </c>
      <c r="R841" s="14">
        <f t="shared" ca="1" si="127"/>
        <v>1.600000002238835</v>
      </c>
      <c r="S841" s="14">
        <f t="shared" ca="1" si="127"/>
        <v>1.6000000024829206</v>
      </c>
    </row>
    <row r="842" spans="1:52" x14ac:dyDescent="0.2">
      <c r="A842" s="9" t="str">
        <f t="shared" si="128"/>
        <v>Angola</v>
      </c>
      <c r="B842" s="14">
        <f t="shared" ca="1" si="129"/>
        <v>878.46806235404222</v>
      </c>
      <c r="C842" s="14">
        <f t="shared" ca="1" si="127"/>
        <v>1024.0285012912937</v>
      </c>
      <c r="D842" s="14">
        <f t="shared" ca="1" si="127"/>
        <v>1172.2742550450143</v>
      </c>
      <c r="E842" s="14">
        <f t="shared" ca="1" si="127"/>
        <v>1323.2053236152278</v>
      </c>
      <c r="F842" s="14">
        <f t="shared" ca="1" si="127"/>
        <v>1476.8217070019105</v>
      </c>
      <c r="G842" s="14">
        <f t="shared" ca="1" si="127"/>
        <v>1633.1234052050859</v>
      </c>
      <c r="H842" s="14">
        <f t="shared" ca="1" si="127"/>
        <v>1792.1104182247304</v>
      </c>
      <c r="I842" s="14">
        <f t="shared" ca="1" si="127"/>
        <v>1953.7827460608678</v>
      </c>
      <c r="J842" s="14">
        <f t="shared" ca="1" si="127"/>
        <v>2118.1403887134743</v>
      </c>
      <c r="K842" s="14">
        <f t="shared" ca="1" si="127"/>
        <v>2285.1833461825736</v>
      </c>
      <c r="L842" s="14">
        <f t="shared" ca="1" si="127"/>
        <v>2454.911618468142</v>
      </c>
      <c r="M842" s="14">
        <f t="shared" ca="1" si="127"/>
        <v>2627.3252055702033</v>
      </c>
      <c r="N842" s="14">
        <f t="shared" ca="1" si="127"/>
        <v>2802.4241074887336</v>
      </c>
      <c r="O842" s="14">
        <f t="shared" ca="1" si="127"/>
        <v>2980.2083242237568</v>
      </c>
      <c r="P842" s="14">
        <f t="shared" ca="1" si="127"/>
        <v>3160.6778557752491</v>
      </c>
      <c r="Q842" s="14">
        <f t="shared" ca="1" si="127"/>
        <v>3343.8327021432342</v>
      </c>
      <c r="R842" s="14">
        <f t="shared" ca="1" si="127"/>
        <v>3529.6728633276884</v>
      </c>
      <c r="S842" s="14">
        <f t="shared" ca="1" si="127"/>
        <v>3718.1983393286355</v>
      </c>
    </row>
    <row r="843" spans="1:52" x14ac:dyDescent="0.2">
      <c r="A843" s="9" t="str">
        <f t="shared" si="128"/>
        <v>Anguilla</v>
      </c>
      <c r="B843" s="14">
        <f t="shared" ca="1" si="129"/>
        <v>0.39999999962201971</v>
      </c>
      <c r="C843" s="14">
        <f t="shared" ca="1" si="127"/>
        <v>0.39999999967849365</v>
      </c>
      <c r="D843" s="14">
        <f t="shared" ca="1" si="127"/>
        <v>0.3999999997352518</v>
      </c>
      <c r="E843" s="14">
        <f t="shared" ca="1" si="127"/>
        <v>0.39999999979229417</v>
      </c>
      <c r="F843" s="14">
        <f t="shared" ca="1" si="127"/>
        <v>0.39999999984962076</v>
      </c>
      <c r="G843" s="14">
        <f t="shared" ca="1" si="127"/>
        <v>0.39999999990723156</v>
      </c>
      <c r="H843" s="14">
        <f t="shared" ca="1" si="127"/>
        <v>0.39999999996512658</v>
      </c>
      <c r="I843" s="14">
        <f t="shared" ca="1" si="127"/>
        <v>0.40000000002330582</v>
      </c>
      <c r="J843" s="14">
        <f t="shared" ca="1" si="127"/>
        <v>0.40000000008176928</v>
      </c>
      <c r="K843" s="14">
        <f t="shared" ca="1" si="127"/>
        <v>0.40000000014051695</v>
      </c>
      <c r="L843" s="14">
        <f t="shared" ca="1" si="127"/>
        <v>0.40000000019954884</v>
      </c>
      <c r="M843" s="14">
        <f t="shared" ca="1" si="127"/>
        <v>0.40000000025886495</v>
      </c>
      <c r="N843" s="14">
        <f t="shared" ca="1" si="127"/>
        <v>0.40000000031846528</v>
      </c>
      <c r="O843" s="14">
        <f t="shared" ca="1" si="127"/>
        <v>0.40000000037834982</v>
      </c>
      <c r="P843" s="14">
        <f t="shared" ca="1" si="127"/>
        <v>0.40000000043851858</v>
      </c>
      <c r="Q843" s="14">
        <f t="shared" ca="1" si="127"/>
        <v>0.40000000049897155</v>
      </c>
      <c r="R843" s="14">
        <f t="shared" ca="1" si="127"/>
        <v>0.40000000055970875</v>
      </c>
      <c r="S843" s="14">
        <f t="shared" ca="1" si="127"/>
        <v>0.40000000062073016</v>
      </c>
    </row>
    <row r="844" spans="1:52" x14ac:dyDescent="0.2">
      <c r="A844" s="9" t="str">
        <f t="shared" si="128"/>
        <v>Antigua and Barbuda</v>
      </c>
      <c r="B844" s="14">
        <f t="shared" ca="1" si="129"/>
        <v>1.6681318105720948</v>
      </c>
      <c r="C844" s="14">
        <f t="shared" ca="1" si="127"/>
        <v>1.5604394983896781</v>
      </c>
      <c r="D844" s="14">
        <f t="shared" ca="1" si="127"/>
        <v>1.4657342000504741</v>
      </c>
      <c r="E844" s="14">
        <f t="shared" ca="1" si="127"/>
        <v>1.3840159155548464</v>
      </c>
      <c r="F844" s="14">
        <f t="shared" ca="1" si="127"/>
        <v>1.3152846449027948</v>
      </c>
      <c r="G844" s="14">
        <f t="shared" ca="1" si="127"/>
        <v>1.2595403880939557</v>
      </c>
      <c r="H844" s="14">
        <f t="shared" ca="1" si="127"/>
        <v>1.216783145128693</v>
      </c>
      <c r="I844" s="14">
        <f t="shared" ca="1" si="127"/>
        <v>1.1870129160066427</v>
      </c>
      <c r="J844" s="14">
        <f t="shared" ca="1" si="127"/>
        <v>1.1702297007281686</v>
      </c>
      <c r="K844" s="14">
        <f t="shared" ca="1" si="127"/>
        <v>1.1664334992932708</v>
      </c>
      <c r="L844" s="14">
        <f t="shared" ca="1" si="127"/>
        <v>1.1756243117015857</v>
      </c>
      <c r="M844" s="14">
        <f t="shared" ca="1" si="127"/>
        <v>1.1978021379532948</v>
      </c>
      <c r="N844" s="14">
        <f t="shared" ca="1" si="127"/>
        <v>1.2329669780485801</v>
      </c>
      <c r="O844" s="14">
        <f t="shared" ca="1" si="127"/>
        <v>1.28111883198726</v>
      </c>
      <c r="P844" s="14">
        <f t="shared" ca="1" si="127"/>
        <v>1.3422576997693341</v>
      </c>
      <c r="Q844" s="14">
        <f t="shared" ca="1" si="127"/>
        <v>1.4163835813948027</v>
      </c>
      <c r="R844" s="14">
        <f t="shared" ca="1" si="127"/>
        <v>1.5034964768638475</v>
      </c>
      <c r="S844" s="14">
        <f t="shared" ca="1" si="127"/>
        <v>1.6035963861762865</v>
      </c>
    </row>
    <row r="845" spans="1:52" x14ac:dyDescent="0.2">
      <c r="A845" s="9" t="str">
        <f t="shared" si="128"/>
        <v>Argentina</v>
      </c>
      <c r="B845" s="14">
        <f t="shared" ca="1" si="129"/>
        <v>742.34719966781563</v>
      </c>
      <c r="C845" s="14">
        <f t="shared" ca="1" si="127"/>
        <v>741.44170576878821</v>
      </c>
      <c r="D845" s="14">
        <f t="shared" ca="1" si="127"/>
        <v>738.9911568275304</v>
      </c>
      <c r="E845" s="14">
        <f t="shared" ca="1" si="127"/>
        <v>734.99555284405358</v>
      </c>
      <c r="F845" s="14">
        <f t="shared" ca="1" si="127"/>
        <v>729.45489381834636</v>
      </c>
      <c r="G845" s="14">
        <f t="shared" ca="1" si="127"/>
        <v>722.36917975042013</v>
      </c>
      <c r="H845" s="14">
        <f t="shared" ca="1" si="127"/>
        <v>713.73841064026351</v>
      </c>
      <c r="I845" s="14">
        <f t="shared" ca="1" si="127"/>
        <v>703.56258648788787</v>
      </c>
      <c r="J845" s="14">
        <f t="shared" ca="1" si="127"/>
        <v>691.84170729328184</v>
      </c>
      <c r="K845" s="14">
        <f t="shared" ca="1" si="127"/>
        <v>678.5757730564568</v>
      </c>
      <c r="L845" s="14">
        <f t="shared" ca="1" si="127"/>
        <v>663.76478377740136</v>
      </c>
      <c r="M845" s="14">
        <f t="shared" ca="1" si="127"/>
        <v>647.40873945612691</v>
      </c>
      <c r="N845" s="14">
        <f t="shared" ca="1" si="127"/>
        <v>629.50764009262207</v>
      </c>
      <c r="O845" s="14">
        <f t="shared" ca="1" si="127"/>
        <v>610.06148568689821</v>
      </c>
      <c r="P845" s="14">
        <f t="shared" ca="1" si="127"/>
        <v>589.07027623894396</v>
      </c>
      <c r="Q845" s="14">
        <f t="shared" ca="1" si="127"/>
        <v>566.53401174877069</v>
      </c>
      <c r="R845" s="14">
        <f t="shared" ca="1" si="127"/>
        <v>542.45269221636704</v>
      </c>
      <c r="S845" s="14">
        <f t="shared" ca="1" si="127"/>
        <v>516.82631764174437</v>
      </c>
    </row>
    <row r="846" spans="1:52" x14ac:dyDescent="0.2">
      <c r="A846" s="9" t="str">
        <f t="shared" si="128"/>
        <v>Armenia</v>
      </c>
      <c r="B846" s="14">
        <f t="shared" ca="1" si="129"/>
        <v>44.556041398670644</v>
      </c>
      <c r="C846" s="14">
        <f t="shared" ca="1" si="127"/>
        <v>41.696700658828192</v>
      </c>
      <c r="D846" s="14">
        <f t="shared" ca="1" si="127"/>
        <v>39.058338954836657</v>
      </c>
      <c r="E846" s="14">
        <f t="shared" ca="1" si="127"/>
        <v>36.640956286700387</v>
      </c>
      <c r="F846" s="14">
        <f t="shared" ca="1" si="127"/>
        <v>34.44455265441502</v>
      </c>
      <c r="G846" s="14">
        <f t="shared" ca="1" si="127"/>
        <v>32.469128057983468</v>
      </c>
      <c r="H846" s="14">
        <f t="shared" ca="1" si="127"/>
        <v>30.714682497404283</v>
      </c>
      <c r="I846" s="14">
        <f t="shared" ca="1" si="127"/>
        <v>29.18121597267891</v>
      </c>
      <c r="J846" s="14">
        <f t="shared" ca="1" si="127"/>
        <v>27.868728483804443</v>
      </c>
      <c r="K846" s="14">
        <f t="shared" ca="1" si="127"/>
        <v>26.777220030785248</v>
      </c>
      <c r="L846" s="14">
        <f t="shared" ca="1" si="127"/>
        <v>25.906690613616956</v>
      </c>
      <c r="M846" s="14">
        <f t="shared" ca="1" si="127"/>
        <v>25.257140232303936</v>
      </c>
      <c r="N846" s="14">
        <f t="shared" ca="1" si="127"/>
        <v>24.828568886841822</v>
      </c>
      <c r="O846" s="14">
        <f t="shared" ca="1" si="127"/>
        <v>24.620976577233524</v>
      </c>
      <c r="P846" s="14">
        <f t="shared" ca="1" si="127"/>
        <v>24.634363303477585</v>
      </c>
      <c r="Q846" s="14">
        <f t="shared" ca="1" si="127"/>
        <v>24.868729065575462</v>
      </c>
      <c r="R846" s="14">
        <f t="shared" ca="1" si="127"/>
        <v>25.324073863524244</v>
      </c>
      <c r="S846" s="14">
        <f t="shared" ca="1" si="127"/>
        <v>26.000397697329753</v>
      </c>
    </row>
    <row r="847" spans="1:52" x14ac:dyDescent="0.2">
      <c r="A847" s="9" t="str">
        <f t="shared" si="128"/>
        <v>Aruba</v>
      </c>
      <c r="B847" s="14">
        <f t="shared" ca="1" si="129"/>
        <v>1.2000000446474928</v>
      </c>
      <c r="C847" s="14">
        <f t="shared" ca="1" si="127"/>
        <v>1.2000000451027517</v>
      </c>
      <c r="D847" s="14">
        <f t="shared" ca="1" si="127"/>
        <v>1.200000045559716</v>
      </c>
      <c r="E847" s="14">
        <f t="shared" ca="1" si="127"/>
        <v>1.2000000460183855</v>
      </c>
      <c r="F847" s="14">
        <f t="shared" ca="1" si="127"/>
        <v>1.2000000464787604</v>
      </c>
      <c r="G847" s="14">
        <f t="shared" ca="1" si="127"/>
        <v>1.2000000469408405</v>
      </c>
      <c r="H847" s="14">
        <f t="shared" ca="1" si="127"/>
        <v>1.200000047404626</v>
      </c>
      <c r="I847" s="14">
        <f t="shared" ca="1" si="127"/>
        <v>1.2000000478701167</v>
      </c>
      <c r="J847" s="14">
        <f t="shared" ca="1" si="127"/>
        <v>1.2000000483373128</v>
      </c>
      <c r="K847" s="14">
        <f t="shared" ca="1" si="127"/>
        <v>1.2000000488062141</v>
      </c>
      <c r="L847" s="14">
        <f t="shared" ca="1" si="127"/>
        <v>1.2000000492768208</v>
      </c>
      <c r="M847" s="14">
        <f t="shared" ca="1" si="127"/>
        <v>1.2000000497491328</v>
      </c>
      <c r="N847" s="14">
        <f t="shared" ca="1" si="127"/>
        <v>1.20000005022315</v>
      </c>
      <c r="O847" s="14">
        <f t="shared" ca="1" si="127"/>
        <v>1.2000000506988726</v>
      </c>
      <c r="P847" s="14">
        <f t="shared" ca="1" si="127"/>
        <v>1.2000000511763005</v>
      </c>
      <c r="Q847" s="14">
        <f t="shared" ca="1" si="127"/>
        <v>1.2000000516554337</v>
      </c>
      <c r="R847" s="14">
        <f t="shared" ca="1" si="127"/>
        <v>1.2000000521362721</v>
      </c>
      <c r="S847" s="14">
        <f t="shared" ca="1" si="127"/>
        <v>1.2000000526188159</v>
      </c>
    </row>
    <row r="848" spans="1:52" x14ac:dyDescent="0.2">
      <c r="A848" s="9" t="str">
        <f t="shared" si="128"/>
        <v>Australia</v>
      </c>
      <c r="B848" s="14">
        <f t="shared" ca="1" si="129"/>
        <v>314.76043755359422</v>
      </c>
      <c r="C848" s="14">
        <f t="shared" ca="1" si="127"/>
        <v>322.61538270241579</v>
      </c>
      <c r="D848" s="14">
        <f t="shared" ca="1" si="127"/>
        <v>330.38581235947493</v>
      </c>
      <c r="E848" s="14">
        <f t="shared" ca="1" si="127"/>
        <v>338.07172652477163</v>
      </c>
      <c r="F848" s="14">
        <f t="shared" ca="1" si="127"/>
        <v>345.67312519830591</v>
      </c>
      <c r="G848" s="14">
        <f t="shared" ca="1" si="127"/>
        <v>353.19000838007776</v>
      </c>
      <c r="H848" s="14">
        <f t="shared" ca="1" si="127"/>
        <v>360.62237607008717</v>
      </c>
      <c r="I848" s="14">
        <f t="shared" ca="1" si="127"/>
        <v>367.97022826833415</v>
      </c>
      <c r="J848" s="14">
        <f t="shared" ca="1" si="127"/>
        <v>375.23356497481871</v>
      </c>
      <c r="K848" s="14">
        <f t="shared" ca="1" si="127"/>
        <v>382.41238618954083</v>
      </c>
      <c r="L848" s="14">
        <f t="shared" ca="1" si="127"/>
        <v>389.50669191250051</v>
      </c>
      <c r="M848" s="14">
        <f t="shared" ca="1" si="127"/>
        <v>396.51648214369777</v>
      </c>
      <c r="N848" s="14">
        <f t="shared" ca="1" si="127"/>
        <v>403.4417568831326</v>
      </c>
      <c r="O848" s="14">
        <f t="shared" ca="1" si="127"/>
        <v>410.28251613080499</v>
      </c>
      <c r="P848" s="14">
        <f t="shared" ca="1" si="127"/>
        <v>417.03875988671496</v>
      </c>
      <c r="Q848" s="14">
        <f t="shared" ca="1" si="127"/>
        <v>423.71048815086249</v>
      </c>
      <c r="R848" s="14">
        <f t="shared" ca="1" si="127"/>
        <v>430.29770092324759</v>
      </c>
      <c r="S848" s="14">
        <f t="shared" ca="1" si="127"/>
        <v>436.80039820387026</v>
      </c>
    </row>
    <row r="849" spans="1:19" x14ac:dyDescent="0.2">
      <c r="A849" s="9" t="str">
        <f t="shared" si="128"/>
        <v>Austria</v>
      </c>
      <c r="B849" s="14">
        <f t="shared" ca="1" si="129"/>
        <v>83.237357955581686</v>
      </c>
      <c r="C849" s="14">
        <f t="shared" ca="1" si="127"/>
        <v>84.156039355491515</v>
      </c>
      <c r="D849" s="14">
        <f t="shared" ca="1" si="127"/>
        <v>84.876319144222364</v>
      </c>
      <c r="E849" s="14">
        <f t="shared" ca="1" si="127"/>
        <v>85.398197321775655</v>
      </c>
      <c r="F849" s="14">
        <f t="shared" ca="1" si="127"/>
        <v>85.721673888149965</v>
      </c>
      <c r="G849" s="14">
        <f t="shared" ca="1" si="127"/>
        <v>85.846748843346717</v>
      </c>
      <c r="H849" s="14">
        <f t="shared" ca="1" si="127"/>
        <v>85.773422187364488</v>
      </c>
      <c r="I849" s="14">
        <f t="shared" ca="1" si="127"/>
        <v>85.501693920204701</v>
      </c>
      <c r="J849" s="14">
        <f t="shared" ca="1" si="127"/>
        <v>85.031564041865934</v>
      </c>
      <c r="K849" s="14">
        <f t="shared" ca="1" si="127"/>
        <v>84.363032552349608</v>
      </c>
      <c r="L849" s="14">
        <f t="shared" ca="1" si="127"/>
        <v>83.496099451654302</v>
      </c>
      <c r="M849" s="14">
        <f t="shared" ca="1" si="127"/>
        <v>82.430764739781438</v>
      </c>
      <c r="N849" s="14">
        <f t="shared" ca="1" si="127"/>
        <v>81.167028416729593</v>
      </c>
      <c r="O849" s="14">
        <f t="shared" ca="1" si="127"/>
        <v>79.70489048250019</v>
      </c>
      <c r="P849" s="14">
        <f t="shared" ca="1" si="127"/>
        <v>78.044350937091806</v>
      </c>
      <c r="Q849" s="14">
        <f t="shared" ca="1" si="127"/>
        <v>76.185409780505864</v>
      </c>
      <c r="R849" s="14">
        <f t="shared" ca="1" si="127"/>
        <v>74.128067012740942</v>
      </c>
      <c r="S849" s="14">
        <f t="shared" ca="1" si="127"/>
        <v>71.872322633798461</v>
      </c>
    </row>
    <row r="850" spans="1:19" x14ac:dyDescent="0.2">
      <c r="A850" s="9" t="str">
        <f t="shared" si="128"/>
        <v>Azerbaijan</v>
      </c>
      <c r="B850" s="14">
        <f t="shared" ca="1" si="129"/>
        <v>181.62637136600679</v>
      </c>
      <c r="C850" s="14">
        <f t="shared" ca="1" si="127"/>
        <v>169.50109626863849</v>
      </c>
      <c r="D850" s="14">
        <f t="shared" ca="1" si="127"/>
        <v>158.42976729569492</v>
      </c>
      <c r="E850" s="14">
        <f t="shared" ca="1" si="127"/>
        <v>148.41238444715273</v>
      </c>
      <c r="F850" s="14">
        <f t="shared" ca="1" si="127"/>
        <v>139.44894772302359</v>
      </c>
      <c r="G850" s="14">
        <f t="shared" ca="1" si="127"/>
        <v>131.5394571233075</v>
      </c>
      <c r="H850" s="14">
        <f t="shared" ca="1" si="127"/>
        <v>124.68391264800448</v>
      </c>
      <c r="I850" s="14">
        <f t="shared" ca="1" si="127"/>
        <v>118.8823142971145</v>
      </c>
      <c r="J850" s="14">
        <f t="shared" ca="1" si="127"/>
        <v>114.13466207063757</v>
      </c>
      <c r="K850" s="14">
        <f t="shared" ca="1" si="127"/>
        <v>110.44095596856205</v>
      </c>
      <c r="L850" s="14">
        <f t="shared" ca="1" si="127"/>
        <v>107.80119599091122</v>
      </c>
      <c r="M850" s="14">
        <f t="shared" ca="1" si="127"/>
        <v>106.21538213766181</v>
      </c>
      <c r="N850" s="14">
        <f t="shared" ca="1" si="127"/>
        <v>105.68351440882543</v>
      </c>
      <c r="O850" s="14">
        <f t="shared" ca="1" si="127"/>
        <v>106.20559280440212</v>
      </c>
      <c r="P850" s="14">
        <f t="shared" ca="1" si="127"/>
        <v>107.78161732439185</v>
      </c>
      <c r="Q850" s="14">
        <f t="shared" ca="1" si="127"/>
        <v>110.41158796879463</v>
      </c>
      <c r="R850" s="14">
        <f t="shared" ca="1" si="127"/>
        <v>114.09550473761047</v>
      </c>
      <c r="S850" s="14">
        <f t="shared" ca="1" si="127"/>
        <v>118.83336763082771</v>
      </c>
    </row>
    <row r="851" spans="1:19" x14ac:dyDescent="0.2">
      <c r="A851" s="9" t="str">
        <f t="shared" si="128"/>
        <v>Bahamas</v>
      </c>
      <c r="B851" s="14">
        <f t="shared" ca="1" si="129"/>
        <v>5.4263736010781942</v>
      </c>
      <c r="C851" s="14">
        <f t="shared" ca="1" si="127"/>
        <v>5.4197801983715177</v>
      </c>
      <c r="D851" s="14">
        <f t="shared" ca="1" si="127"/>
        <v>5.4039959858966542</v>
      </c>
      <c r="E851" s="14">
        <f t="shared" ca="1" si="127"/>
        <v>5.3790209636536925</v>
      </c>
      <c r="F851" s="14">
        <f t="shared" ca="1" si="127"/>
        <v>5.3448551316425439</v>
      </c>
      <c r="G851" s="14">
        <f t="shared" ca="1" si="127"/>
        <v>5.3014984898632971</v>
      </c>
      <c r="H851" s="14">
        <f t="shared" ca="1" si="127"/>
        <v>5.2489510383158633</v>
      </c>
      <c r="I851" s="14">
        <f t="shared" ca="1" si="127"/>
        <v>5.1872127770003313</v>
      </c>
      <c r="J851" s="14">
        <f t="shared" ca="1" si="127"/>
        <v>5.1162837059166124</v>
      </c>
      <c r="K851" s="14">
        <f t="shared" ca="1" si="127"/>
        <v>5.0361638250647953</v>
      </c>
      <c r="L851" s="14">
        <f t="shared" ca="1" si="127"/>
        <v>4.9468531344447912</v>
      </c>
      <c r="M851" s="14">
        <f t="shared" ca="1" si="127"/>
        <v>4.848351634056689</v>
      </c>
      <c r="N851" s="14">
        <f t="shared" ca="1" si="127"/>
        <v>4.7406593239003998</v>
      </c>
      <c r="O851" s="14">
        <f t="shared" ca="1" si="127"/>
        <v>4.6237762039760124</v>
      </c>
      <c r="P851" s="14">
        <f t="shared" ca="1" si="127"/>
        <v>4.4977022742834381</v>
      </c>
      <c r="Q851" s="14">
        <f t="shared" ca="1" si="127"/>
        <v>4.3624375348227655</v>
      </c>
      <c r="R851" s="14">
        <f t="shared" ca="1" si="127"/>
        <v>4.217981985593906</v>
      </c>
      <c r="S851" s="14">
        <f t="shared" ca="1" si="127"/>
        <v>4.0643356265969484</v>
      </c>
    </row>
    <row r="852" spans="1:19" x14ac:dyDescent="0.2">
      <c r="A852" s="9" t="str">
        <f t="shared" si="128"/>
        <v>Bahrain</v>
      </c>
      <c r="B852" s="14">
        <f t="shared" ca="1" si="129"/>
        <v>22.523074929100765</v>
      </c>
      <c r="C852" s="14">
        <f t="shared" ca="1" si="127"/>
        <v>22.397800215869211</v>
      </c>
      <c r="D852" s="14">
        <f t="shared" ca="1" si="127"/>
        <v>22.23396406167776</v>
      </c>
      <c r="E852" s="14">
        <f t="shared" ca="1" si="127"/>
        <v>22.031566466524964</v>
      </c>
      <c r="F852" s="14">
        <f t="shared" ca="1" si="127"/>
        <v>21.790607430412273</v>
      </c>
      <c r="G852" s="14">
        <f t="shared" ca="1" si="127"/>
        <v>21.511086953338236</v>
      </c>
      <c r="H852" s="14">
        <f t="shared" ca="1" si="127"/>
        <v>21.193005035304303</v>
      </c>
      <c r="I852" s="14">
        <f t="shared" ca="1" si="127"/>
        <v>20.836361676309025</v>
      </c>
      <c r="J852" s="14">
        <f t="shared" ca="1" si="127"/>
        <v>20.441156876353851</v>
      </c>
      <c r="K852" s="14">
        <f t="shared" ca="1" si="127"/>
        <v>20.007390635437332</v>
      </c>
      <c r="L852" s="14">
        <f t="shared" ca="1" si="127"/>
        <v>19.535062953560917</v>
      </c>
      <c r="M852" s="14">
        <f t="shared" ca="1" si="127"/>
        <v>19.024173830723157</v>
      </c>
      <c r="N852" s="14">
        <f t="shared" ca="1" si="127"/>
        <v>18.474723266925501</v>
      </c>
      <c r="O852" s="14">
        <f t="shared" ca="1" si="127"/>
        <v>17.8867112621665</v>
      </c>
      <c r="P852" s="14">
        <f t="shared" ca="1" si="127"/>
        <v>17.260137816447603</v>
      </c>
      <c r="Q852" s="14">
        <f t="shared" ca="1" si="127"/>
        <v>16.595002929767361</v>
      </c>
      <c r="R852" s="14">
        <f t="shared" ref="C852:S867" ca="1" si="130">MAX(0.1,($AM393+$AN393*R$836+$AO393*R$836^2+$AQ393+$AR393*R$836+$AS393*R$836^2)/5)</f>
        <v>15.891306602127225</v>
      </c>
      <c r="S852" s="14">
        <f t="shared" ca="1" si="130"/>
        <v>15.14904883352574</v>
      </c>
    </row>
    <row r="853" spans="1:19" x14ac:dyDescent="0.2">
      <c r="A853" s="9" t="str">
        <f t="shared" si="128"/>
        <v>Bangladesh</v>
      </c>
      <c r="B853" s="14">
        <f t="shared" ca="1" si="129"/>
        <v>3042.7910344224306</v>
      </c>
      <c r="C853" s="14">
        <f t="shared" ca="1" si="130"/>
        <v>2917.2965283109806</v>
      </c>
      <c r="D853" s="14">
        <f t="shared" ca="1" si="130"/>
        <v>2793.2659583940053</v>
      </c>
      <c r="E853" s="14">
        <f t="shared" ca="1" si="130"/>
        <v>2670.6993246715283</v>
      </c>
      <c r="F853" s="14">
        <f t="shared" ca="1" si="130"/>
        <v>2549.5966271435259</v>
      </c>
      <c r="G853" s="14">
        <f t="shared" ca="1" si="130"/>
        <v>2429.9578658100218</v>
      </c>
      <c r="H853" s="14">
        <f t="shared" ca="1" si="130"/>
        <v>2311.7830406709922</v>
      </c>
      <c r="I853" s="14">
        <f t="shared" ca="1" si="130"/>
        <v>2195.072151726461</v>
      </c>
      <c r="J853" s="14">
        <f t="shared" ca="1" si="130"/>
        <v>2079.8251989764044</v>
      </c>
      <c r="K853" s="14">
        <f t="shared" ca="1" si="130"/>
        <v>1966.0421824208461</v>
      </c>
      <c r="L853" s="14">
        <f t="shared" ca="1" si="130"/>
        <v>1853.7231020597624</v>
      </c>
      <c r="M853" s="14">
        <f t="shared" ca="1" si="130"/>
        <v>1742.8679578931769</v>
      </c>
      <c r="N853" s="14">
        <f t="shared" ca="1" si="130"/>
        <v>1633.4767499210661</v>
      </c>
      <c r="O853" s="14">
        <f t="shared" ca="1" si="130"/>
        <v>1525.5494781434536</v>
      </c>
      <c r="P853" s="14">
        <f t="shared" ca="1" si="130"/>
        <v>1419.0861425603157</v>
      </c>
      <c r="Q853" s="14">
        <f t="shared" ca="1" si="130"/>
        <v>1314.0867431716761</v>
      </c>
      <c r="R853" s="14">
        <f t="shared" ca="1" si="130"/>
        <v>1210.5512799775111</v>
      </c>
      <c r="S853" s="14">
        <f t="shared" ca="1" si="130"/>
        <v>1108.4797529778443</v>
      </c>
    </row>
    <row r="854" spans="1:19" x14ac:dyDescent="0.2">
      <c r="A854" s="9" t="str">
        <f t="shared" si="128"/>
        <v>Barbados</v>
      </c>
      <c r="B854" s="14">
        <f t="shared" ca="1" si="129"/>
        <v>3.3736260660089896</v>
      </c>
      <c r="C854" s="14">
        <f t="shared" ca="1" si="130"/>
        <v>3.2351645239556093</v>
      </c>
      <c r="D854" s="14">
        <f t="shared" ca="1" si="130"/>
        <v>3.1062933921430953</v>
      </c>
      <c r="E854" s="14">
        <f t="shared" ca="1" si="130"/>
        <v>2.9870126705714481</v>
      </c>
      <c r="F854" s="14">
        <f t="shared" ca="1" si="130"/>
        <v>2.8773223592407589</v>
      </c>
      <c r="G854" s="14">
        <f t="shared" ca="1" si="130"/>
        <v>2.7772224581509364</v>
      </c>
      <c r="H854" s="14">
        <f t="shared" ca="1" si="130"/>
        <v>2.6867129673019803</v>
      </c>
      <c r="I854" s="14">
        <f t="shared" ca="1" si="130"/>
        <v>2.605793886693891</v>
      </c>
      <c r="J854" s="14">
        <f t="shared" ca="1" si="130"/>
        <v>2.5344652163267596</v>
      </c>
      <c r="K854" s="14">
        <f t="shared" ca="1" si="130"/>
        <v>2.472726956200495</v>
      </c>
      <c r="L854" s="14">
        <f t="shared" ca="1" si="130"/>
        <v>2.4205791063150968</v>
      </c>
      <c r="M854" s="14">
        <f t="shared" ca="1" si="130"/>
        <v>2.3780216666705654</v>
      </c>
      <c r="N854" s="14">
        <f t="shared" ca="1" si="130"/>
        <v>2.3450546372670829</v>
      </c>
      <c r="O854" s="14">
        <f t="shared" ca="1" si="130"/>
        <v>2.3216780181042851</v>
      </c>
      <c r="P854" s="14">
        <f t="shared" ca="1" si="130"/>
        <v>2.3078918091825358</v>
      </c>
      <c r="Q854" s="14">
        <f t="shared" ca="1" si="130"/>
        <v>2.3036960105014712</v>
      </c>
      <c r="R854" s="14">
        <f t="shared" ca="1" si="130"/>
        <v>2.3090906220614555</v>
      </c>
      <c r="S854" s="14">
        <f t="shared" ca="1" si="130"/>
        <v>2.3240756438623067</v>
      </c>
    </row>
    <row r="855" spans="1:19" x14ac:dyDescent="0.2">
      <c r="A855" s="9" t="str">
        <f t="shared" si="128"/>
        <v>Belarus</v>
      </c>
      <c r="B855" s="14">
        <f t="shared" ca="1" si="129"/>
        <v>123.30329010334098</v>
      </c>
      <c r="C855" s="14">
        <f t="shared" ca="1" si="130"/>
        <v>116.03076237042551</v>
      </c>
      <c r="D855" s="14">
        <f t="shared" ca="1" si="130"/>
        <v>109.49150141949649</v>
      </c>
      <c r="E855" s="14">
        <f t="shared" ca="1" si="130"/>
        <v>103.68550725056556</v>
      </c>
      <c r="F855" s="14">
        <f t="shared" ca="1" si="130"/>
        <v>98.612779863615287</v>
      </c>
      <c r="G855" s="14">
        <f t="shared" ca="1" si="130"/>
        <v>94.273319258657281</v>
      </c>
      <c r="H855" s="14">
        <f t="shared" ca="1" si="130"/>
        <v>90.66712543569156</v>
      </c>
      <c r="I855" s="14">
        <f t="shared" ca="1" si="130"/>
        <v>87.794198394718109</v>
      </c>
      <c r="J855" s="14">
        <f t="shared" ca="1" si="130"/>
        <v>85.654538135725304</v>
      </c>
      <c r="K855" s="14">
        <f t="shared" ca="1" si="130"/>
        <v>84.248144658730595</v>
      </c>
      <c r="L855" s="14">
        <f t="shared" ca="1" si="130"/>
        <v>83.575017963722345</v>
      </c>
      <c r="M855" s="14">
        <f t="shared" ca="1" si="130"/>
        <v>83.635158050712192</v>
      </c>
      <c r="N855" s="14">
        <f t="shared" ca="1" si="130"/>
        <v>84.428564919682685</v>
      </c>
      <c r="O855" s="14">
        <f t="shared" ca="1" si="130"/>
        <v>85.955238570645449</v>
      </c>
      <c r="P855" s="14">
        <f t="shared" ca="1" si="130"/>
        <v>88.215179003600497</v>
      </c>
      <c r="Q855" s="14">
        <f t="shared" ca="1" si="130"/>
        <v>91.208386218547815</v>
      </c>
      <c r="R855" s="14">
        <f t="shared" ca="1" si="130"/>
        <v>94.93486021547578</v>
      </c>
      <c r="S855" s="14">
        <f t="shared" ca="1" si="130"/>
        <v>99.394600994401841</v>
      </c>
    </row>
    <row r="856" spans="1:19" x14ac:dyDescent="0.2">
      <c r="A856" s="9" t="str">
        <f t="shared" si="128"/>
        <v>Belgium</v>
      </c>
      <c r="B856" s="14">
        <f t="shared" ca="1" si="129"/>
        <v>136.06153555608762</v>
      </c>
      <c r="C856" s="14">
        <f t="shared" ca="1" si="130"/>
        <v>133.26373325168387</v>
      </c>
      <c r="D856" s="14">
        <f t="shared" ca="1" si="130"/>
        <v>130.80519170900516</v>
      </c>
      <c r="E856" s="14">
        <f t="shared" ca="1" si="130"/>
        <v>128.68591092804272</v>
      </c>
      <c r="F856" s="14">
        <f t="shared" ca="1" si="130"/>
        <v>126.9058909088053</v>
      </c>
      <c r="G856" s="14">
        <f t="shared" ca="1" si="130"/>
        <v>125.46513165128417</v>
      </c>
      <c r="H856" s="14">
        <f t="shared" ca="1" si="130"/>
        <v>124.36363315548806</v>
      </c>
      <c r="I856" s="14">
        <f t="shared" ca="1" si="130"/>
        <v>123.60139542140823</v>
      </c>
      <c r="J856" s="14">
        <f t="shared" ca="1" si="130"/>
        <v>123.17841844905342</v>
      </c>
      <c r="K856" s="14">
        <f t="shared" ca="1" si="130"/>
        <v>123.0947022384149</v>
      </c>
      <c r="L856" s="14">
        <f t="shared" ca="1" si="130"/>
        <v>123.3502467895014</v>
      </c>
      <c r="M856" s="14">
        <f t="shared" ca="1" si="130"/>
        <v>123.94505210230417</v>
      </c>
      <c r="N856" s="14">
        <f t="shared" ca="1" si="130"/>
        <v>124.87911817683198</v>
      </c>
      <c r="O856" s="14">
        <f t="shared" ca="1" si="130"/>
        <v>126.15244501307606</v>
      </c>
      <c r="P856" s="14">
        <f t="shared" ca="1" si="130"/>
        <v>127.76503261104517</v>
      </c>
      <c r="Q856" s="14">
        <f t="shared" ca="1" si="130"/>
        <v>129.71688097073056</v>
      </c>
      <c r="R856" s="14">
        <f t="shared" ca="1" si="130"/>
        <v>132.00799009214097</v>
      </c>
      <c r="S856" s="14">
        <f t="shared" ca="1" si="130"/>
        <v>134.63835997526766</v>
      </c>
    </row>
    <row r="857" spans="1:19" x14ac:dyDescent="0.2">
      <c r="A857" s="9" t="str">
        <f t="shared" si="128"/>
        <v>Belize</v>
      </c>
      <c r="B857" s="14">
        <f t="shared" ca="1" si="129"/>
        <v>7.7032966045453577</v>
      </c>
      <c r="C857" s="14">
        <f t="shared" ca="1" si="130"/>
        <v>7.7890109045671121</v>
      </c>
      <c r="D857" s="14">
        <f t="shared" ca="1" si="130"/>
        <v>7.8403595680256331</v>
      </c>
      <c r="E857" s="14">
        <f t="shared" ca="1" si="130"/>
        <v>7.8573425949201923</v>
      </c>
      <c r="F857" s="14">
        <f t="shared" ca="1" si="130"/>
        <v>7.8399599852518804</v>
      </c>
      <c r="G857" s="14">
        <f t="shared" ca="1" si="130"/>
        <v>7.7882117390196068</v>
      </c>
      <c r="H857" s="14">
        <f t="shared" ca="1" si="130"/>
        <v>7.7020978562239177</v>
      </c>
      <c r="I857" s="14">
        <f t="shared" ca="1" si="130"/>
        <v>7.581618336864631</v>
      </c>
      <c r="J857" s="14">
        <f t="shared" ca="1" si="130"/>
        <v>7.4267731809422912</v>
      </c>
      <c r="K857" s="14">
        <f t="shared" ca="1" si="130"/>
        <v>7.2375623884559896</v>
      </c>
      <c r="L857" s="14">
        <f t="shared" ca="1" si="130"/>
        <v>7.0139859594064546</v>
      </c>
      <c r="M857" s="14">
        <f t="shared" ca="1" si="130"/>
        <v>6.7560438937929579</v>
      </c>
      <c r="N857" s="14">
        <f t="shared" ca="1" si="130"/>
        <v>6.463736191616408</v>
      </c>
      <c r="O857" s="14">
        <f t="shared" ca="1" si="130"/>
        <v>6.1370628528762605</v>
      </c>
      <c r="P857" s="14">
        <f t="shared" ca="1" si="130"/>
        <v>5.7760238775725155</v>
      </c>
      <c r="Q857" s="14">
        <f t="shared" ca="1" si="130"/>
        <v>5.3806192657051728</v>
      </c>
      <c r="R857" s="14">
        <f t="shared" ca="1" si="130"/>
        <v>4.950849017274777</v>
      </c>
      <c r="S857" s="14">
        <f t="shared" ca="1" si="130"/>
        <v>4.4867131322804195</v>
      </c>
    </row>
    <row r="858" spans="1:19" x14ac:dyDescent="0.2">
      <c r="A858" s="9" t="str">
        <f t="shared" si="128"/>
        <v>Benin</v>
      </c>
      <c r="B858" s="14">
        <f t="shared" ca="1" si="129"/>
        <v>298.90768056047966</v>
      </c>
      <c r="C858" s="14">
        <f t="shared" ca="1" si="130"/>
        <v>338.13845030404627</v>
      </c>
      <c r="D858" s="14">
        <f t="shared" ca="1" si="130"/>
        <v>376.24474444111695</v>
      </c>
      <c r="E858" s="14">
        <f t="shared" ca="1" si="130"/>
        <v>413.22656297171488</v>
      </c>
      <c r="F858" s="14">
        <f t="shared" ca="1" si="130"/>
        <v>449.08390589581688</v>
      </c>
      <c r="G858" s="14">
        <f t="shared" ca="1" si="130"/>
        <v>483.81677321344614</v>
      </c>
      <c r="H858" s="14">
        <f t="shared" ca="1" si="130"/>
        <v>517.42516492457946</v>
      </c>
      <c r="I858" s="14">
        <f t="shared" ca="1" si="130"/>
        <v>549.90908102924004</v>
      </c>
      <c r="J858" s="14">
        <f t="shared" ca="1" si="130"/>
        <v>581.26852152740469</v>
      </c>
      <c r="K858" s="14">
        <f t="shared" ca="1" si="130"/>
        <v>611.50348641909659</v>
      </c>
      <c r="L858" s="14">
        <f t="shared" ca="1" si="130"/>
        <v>640.61397570429256</v>
      </c>
      <c r="M858" s="14">
        <f t="shared" ca="1" si="130"/>
        <v>668.59998938301578</v>
      </c>
      <c r="N858" s="14">
        <f t="shared" ca="1" si="130"/>
        <v>695.46152745524307</v>
      </c>
      <c r="O858" s="14">
        <f t="shared" ca="1" si="130"/>
        <v>721.19858992099762</v>
      </c>
      <c r="P858" s="14">
        <f t="shared" ca="1" si="130"/>
        <v>745.81117678025623</v>
      </c>
      <c r="Q858" s="14">
        <f t="shared" ca="1" si="130"/>
        <v>769.2992880330421</v>
      </c>
      <c r="R858" s="14">
        <f t="shared" ca="1" si="130"/>
        <v>791.66292367933204</v>
      </c>
      <c r="S858" s="14">
        <f t="shared" ca="1" si="130"/>
        <v>812.90208371914923</v>
      </c>
    </row>
    <row r="859" spans="1:19" x14ac:dyDescent="0.2">
      <c r="A859" s="9" t="str">
        <f t="shared" si="128"/>
        <v>Bermuda</v>
      </c>
      <c r="B859" s="14">
        <f t="shared" ca="1" si="129"/>
        <v>1.4857142226647739</v>
      </c>
      <c r="C859" s="14">
        <f t="shared" ca="1" si="130"/>
        <v>1.4417581777684974</v>
      </c>
      <c r="D859" s="14">
        <f t="shared" ca="1" si="130"/>
        <v>1.4009989362858506</v>
      </c>
      <c r="E859" s="14">
        <f t="shared" ca="1" si="130"/>
        <v>1.3634364982168337</v>
      </c>
      <c r="F859" s="14">
        <f t="shared" ca="1" si="130"/>
        <v>1.3290708635614465</v>
      </c>
      <c r="G859" s="14">
        <f t="shared" ca="1" si="130"/>
        <v>1.2979020323196893</v>
      </c>
      <c r="H859" s="14">
        <f t="shared" ca="1" si="130"/>
        <v>1.2699300044915618</v>
      </c>
      <c r="I859" s="14">
        <f t="shared" ca="1" si="130"/>
        <v>1.2451547800770641</v>
      </c>
      <c r="J859" s="14">
        <f t="shared" ca="1" si="130"/>
        <v>1.2235763590761963</v>
      </c>
      <c r="K859" s="14">
        <f t="shared" ca="1" si="130"/>
        <v>1.2051947414889583</v>
      </c>
      <c r="L859" s="14">
        <f t="shared" ca="1" si="130"/>
        <v>1.1900099273153502</v>
      </c>
      <c r="M859" s="14">
        <f t="shared" ca="1" si="130"/>
        <v>1.1780219165553718</v>
      </c>
      <c r="N859" s="14">
        <f t="shared" ca="1" si="130"/>
        <v>1.1692307092090233</v>
      </c>
      <c r="O859" s="14">
        <f t="shared" ca="1" si="130"/>
        <v>1.1636363052763046</v>
      </c>
      <c r="P859" s="14">
        <f t="shared" ca="1" si="130"/>
        <v>1.1612387047572157</v>
      </c>
      <c r="Q859" s="14">
        <f t="shared" ca="1" si="130"/>
        <v>1.1620379076517566</v>
      </c>
      <c r="R859" s="14">
        <f t="shared" ca="1" si="130"/>
        <v>1.1660339139599274</v>
      </c>
      <c r="S859" s="14">
        <f t="shared" ca="1" si="130"/>
        <v>1.173226723681728</v>
      </c>
    </row>
    <row r="860" spans="1:19" x14ac:dyDescent="0.2">
      <c r="A860" s="9" t="str">
        <f t="shared" si="128"/>
        <v>Bhutan</v>
      </c>
      <c r="B860" s="14">
        <f t="shared" ca="1" si="129"/>
        <v>12.410988026101041</v>
      </c>
      <c r="C860" s="14">
        <f t="shared" ca="1" si="130"/>
        <v>12.094504520045302</v>
      </c>
      <c r="D860" s="14">
        <f t="shared" ca="1" si="130"/>
        <v>11.742856176685383</v>
      </c>
      <c r="E860" s="14">
        <f t="shared" ca="1" si="130"/>
        <v>11.356042996020914</v>
      </c>
      <c r="F860" s="14">
        <f t="shared" ca="1" si="130"/>
        <v>10.934064978052266</v>
      </c>
      <c r="G860" s="14">
        <f t="shared" ca="1" si="130"/>
        <v>10.476922122779069</v>
      </c>
      <c r="H860" s="14">
        <f t="shared" ca="1" si="130"/>
        <v>9.9846144302016917</v>
      </c>
      <c r="I860" s="14">
        <f t="shared" ca="1" si="130"/>
        <v>9.4571419003197654</v>
      </c>
      <c r="J860" s="14">
        <f t="shared" ca="1" si="130"/>
        <v>8.8945045331336594</v>
      </c>
      <c r="K860" s="14">
        <f t="shared" ca="1" si="130"/>
        <v>8.2967023286430042</v>
      </c>
      <c r="L860" s="14">
        <f t="shared" ca="1" si="130"/>
        <v>7.6637352868481683</v>
      </c>
      <c r="M860" s="14">
        <f t="shared" ca="1" si="130"/>
        <v>6.9956034077487859</v>
      </c>
      <c r="N860" s="14">
        <f t="shared" ca="1" si="130"/>
        <v>6.2923066913452201</v>
      </c>
      <c r="O860" s="14">
        <f t="shared" ca="1" si="130"/>
        <v>5.5538451376371087</v>
      </c>
      <c r="P860" s="14">
        <f t="shared" ca="1" si="130"/>
        <v>4.7802187466248141</v>
      </c>
      <c r="Q860" s="14">
        <f t="shared" ca="1" si="130"/>
        <v>3.9714275183079737</v>
      </c>
      <c r="R860" s="14">
        <f t="shared" ca="1" si="130"/>
        <v>3.12747145268695</v>
      </c>
      <c r="S860" s="14">
        <f t="shared" ca="1" si="130"/>
        <v>2.2483505497613807</v>
      </c>
    </row>
    <row r="861" spans="1:19" x14ac:dyDescent="0.2">
      <c r="A861" s="9" t="str">
        <f t="shared" si="128"/>
        <v>Bolivia (Plurinational State of)</v>
      </c>
      <c r="B861" s="14">
        <f t="shared" ca="1" si="129"/>
        <v>235.39120269130217</v>
      </c>
      <c r="C861" s="14">
        <f t="shared" ca="1" si="130"/>
        <v>237.02856562007219</v>
      </c>
      <c r="D861" s="14">
        <f t="shared" ca="1" si="130"/>
        <v>237.90229213639395</v>
      </c>
      <c r="E861" s="14">
        <f t="shared" ca="1" si="130"/>
        <v>238.01238224026747</v>
      </c>
      <c r="F861" s="14">
        <f t="shared" ca="1" si="130"/>
        <v>237.35883593169274</v>
      </c>
      <c r="G861" s="14">
        <f t="shared" ca="1" si="130"/>
        <v>235.94165321066976</v>
      </c>
      <c r="H861" s="14">
        <f t="shared" ca="1" si="130"/>
        <v>233.76083407719852</v>
      </c>
      <c r="I861" s="14">
        <f t="shared" ca="1" si="130"/>
        <v>230.81637853127904</v>
      </c>
      <c r="J861" s="14">
        <f t="shared" ca="1" si="130"/>
        <v>227.10828657291131</v>
      </c>
      <c r="K861" s="14">
        <f t="shared" ca="1" si="130"/>
        <v>222.63655820209533</v>
      </c>
      <c r="L861" s="14">
        <f t="shared" ca="1" si="130"/>
        <v>217.4011934188311</v>
      </c>
      <c r="M861" s="14">
        <f t="shared" ca="1" si="130"/>
        <v>211.40219222311862</v>
      </c>
      <c r="N861" s="14">
        <f t="shared" ca="1" si="130"/>
        <v>204.63955461495789</v>
      </c>
      <c r="O861" s="14">
        <f t="shared" ca="1" si="130"/>
        <v>197.11328059434891</v>
      </c>
      <c r="P861" s="14">
        <f t="shared" ca="1" si="130"/>
        <v>188.82337016129168</v>
      </c>
      <c r="Q861" s="14">
        <f t="shared" ca="1" si="130"/>
        <v>179.7698233157862</v>
      </c>
      <c r="R861" s="14">
        <f t="shared" ca="1" si="130"/>
        <v>169.95264005783247</v>
      </c>
      <c r="S861" s="14">
        <f t="shared" ca="1" si="130"/>
        <v>159.37182038743049</v>
      </c>
    </row>
    <row r="862" spans="1:19" x14ac:dyDescent="0.2">
      <c r="A862" s="9" t="str">
        <f t="shared" si="128"/>
        <v>Bosnia and Herzegovina</v>
      </c>
      <c r="B862" s="14">
        <f t="shared" ca="1" si="129"/>
        <v>36.325271887084817</v>
      </c>
      <c r="C862" s="14">
        <f t="shared" ca="1" si="130"/>
        <v>32.775821202760561</v>
      </c>
      <c r="D862" s="14">
        <f t="shared" ca="1" si="130"/>
        <v>29.589407505546113</v>
      </c>
      <c r="E862" s="14">
        <f t="shared" ca="1" si="130"/>
        <v>26.766030795441473</v>
      </c>
      <c r="F862" s="14">
        <f t="shared" ca="1" si="130"/>
        <v>24.305691072446642</v>
      </c>
      <c r="G862" s="14">
        <f t="shared" ca="1" si="130"/>
        <v>22.208388336561619</v>
      </c>
      <c r="H862" s="14">
        <f t="shared" ca="1" si="130"/>
        <v>20.474122587786404</v>
      </c>
      <c r="I862" s="14">
        <f t="shared" ca="1" si="130"/>
        <v>19.102893826120997</v>
      </c>
      <c r="J862" s="14">
        <f t="shared" ca="1" si="130"/>
        <v>18.094702051565399</v>
      </c>
      <c r="K862" s="14">
        <f t="shared" ca="1" si="130"/>
        <v>17.449547264119609</v>
      </c>
      <c r="L862" s="14">
        <f t="shared" ca="1" si="130"/>
        <v>17.167429463783627</v>
      </c>
      <c r="M862" s="14">
        <f t="shared" ca="1" si="130"/>
        <v>17.248348650557453</v>
      </c>
      <c r="N862" s="14">
        <f t="shared" ca="1" si="130"/>
        <v>17.692304824441088</v>
      </c>
      <c r="O862" s="14">
        <f t="shared" ca="1" si="130"/>
        <v>18.499297985434531</v>
      </c>
      <c r="P862" s="14">
        <f t="shared" ca="1" si="130"/>
        <v>19.669328133537782</v>
      </c>
      <c r="Q862" s="14">
        <f t="shared" ca="1" si="130"/>
        <v>21.202395268750841</v>
      </c>
      <c r="R862" s="14">
        <f t="shared" ca="1" si="130"/>
        <v>23.098499391073709</v>
      </c>
      <c r="S862" s="14">
        <f t="shared" ca="1" si="130"/>
        <v>25.357640500506385</v>
      </c>
    </row>
    <row r="863" spans="1:19" x14ac:dyDescent="0.2">
      <c r="A863" s="9" t="str">
        <f t="shared" si="128"/>
        <v>Botswana</v>
      </c>
      <c r="B863" s="14">
        <f t="shared" ca="1" si="129"/>
        <v>52.753843743542532</v>
      </c>
      <c r="C863" s="14">
        <f t="shared" ca="1" si="130"/>
        <v>53.342854782458744</v>
      </c>
      <c r="D863" s="14">
        <f t="shared" ca="1" si="130"/>
        <v>53.796401277183762</v>
      </c>
      <c r="E863" s="14">
        <f t="shared" ca="1" si="130"/>
        <v>54.114483227716846</v>
      </c>
      <c r="F863" s="14">
        <f t="shared" ca="1" si="130"/>
        <v>54.297100634058737</v>
      </c>
      <c r="G863" s="14">
        <f t="shared" ca="1" si="130"/>
        <v>54.344253496208694</v>
      </c>
      <c r="H863" s="14">
        <f t="shared" ca="1" si="130"/>
        <v>54.255941814167457</v>
      </c>
      <c r="I863" s="14">
        <f t="shared" ca="1" si="130"/>
        <v>54.032165587934287</v>
      </c>
      <c r="J863" s="14">
        <f t="shared" ca="1" si="130"/>
        <v>53.672924817509923</v>
      </c>
      <c r="K863" s="14">
        <f t="shared" ca="1" si="130"/>
        <v>53.178219502893626</v>
      </c>
      <c r="L863" s="14">
        <f t="shared" ca="1" si="130"/>
        <v>52.548049644086134</v>
      </c>
      <c r="M863" s="14">
        <f t="shared" ca="1" si="130"/>
        <v>51.78241524108671</v>
      </c>
      <c r="N863" s="14">
        <f t="shared" ca="1" si="130"/>
        <v>50.881316293896091</v>
      </c>
      <c r="O863" s="14">
        <f t="shared" ca="1" si="130"/>
        <v>49.84475280251354</v>
      </c>
      <c r="P863" s="14">
        <f t="shared" ca="1" si="130"/>
        <v>48.672724766939794</v>
      </c>
      <c r="Q863" s="14">
        <f t="shared" ca="1" si="130"/>
        <v>47.365232187174115</v>
      </c>
      <c r="R863" s="14">
        <f t="shared" ca="1" si="130"/>
        <v>45.922275063217242</v>
      </c>
      <c r="S863" s="14">
        <f t="shared" ca="1" si="130"/>
        <v>44.343853395068436</v>
      </c>
    </row>
    <row r="864" spans="1:19" x14ac:dyDescent="0.2">
      <c r="A864" s="9" t="str">
        <f t="shared" si="128"/>
        <v>Brazil</v>
      </c>
      <c r="B864" s="14">
        <f t="shared" ca="1" si="129"/>
        <v>3018.5011985460064</v>
      </c>
      <c r="C864" s="14">
        <f t="shared" ca="1" si="130"/>
        <v>2896.2198791722767</v>
      </c>
      <c r="D864" s="14">
        <f t="shared" ca="1" si="130"/>
        <v>2777.7743243151112</v>
      </c>
      <c r="E864" s="14">
        <f t="shared" ca="1" si="130"/>
        <v>2663.1645339744864</v>
      </c>
      <c r="F864" s="14">
        <f t="shared" ca="1" si="130"/>
        <v>2552.3905081504258</v>
      </c>
      <c r="G864" s="14">
        <f t="shared" ca="1" si="130"/>
        <v>2445.4522468429059</v>
      </c>
      <c r="H864" s="14">
        <f t="shared" ca="1" si="130"/>
        <v>2342.3497500519502</v>
      </c>
      <c r="I864" s="14">
        <f t="shared" ca="1" si="130"/>
        <v>2243.0830177775351</v>
      </c>
      <c r="J864" s="14">
        <f t="shared" ca="1" si="130"/>
        <v>2147.6520500196843</v>
      </c>
      <c r="K864" s="14">
        <f t="shared" ca="1" si="130"/>
        <v>2056.0568467783742</v>
      </c>
      <c r="L864" s="14">
        <f t="shared" ca="1" si="130"/>
        <v>1968.2974080536283</v>
      </c>
      <c r="M864" s="14">
        <f t="shared" ca="1" si="130"/>
        <v>1884.373733845423</v>
      </c>
      <c r="N864" s="14">
        <f t="shared" ca="1" si="130"/>
        <v>1804.285824153782</v>
      </c>
      <c r="O864" s="14">
        <f t="shared" ca="1" si="130"/>
        <v>1728.0336789786816</v>
      </c>
      <c r="P864" s="14">
        <f t="shared" ca="1" si="130"/>
        <v>1655.6172983201454</v>
      </c>
      <c r="Q864" s="14">
        <f t="shared" ca="1" si="130"/>
        <v>1587.0366821781499</v>
      </c>
      <c r="R864" s="14">
        <f t="shared" ca="1" si="130"/>
        <v>1522.2918305527187</v>
      </c>
      <c r="S864" s="14">
        <f t="shared" ca="1" si="130"/>
        <v>1461.3827434438281</v>
      </c>
    </row>
    <row r="865" spans="1:19" x14ac:dyDescent="0.2">
      <c r="A865" s="9" t="str">
        <f t="shared" si="128"/>
        <v>British Virgin Islands</v>
      </c>
      <c r="B865" s="14">
        <f t="shared" ca="1" si="129"/>
        <v>0.89230767713443127</v>
      </c>
      <c r="C865" s="14">
        <f t="shared" ca="1" si="130"/>
        <v>0.83076921465717535</v>
      </c>
      <c r="D865" s="14">
        <f t="shared" ca="1" si="130"/>
        <v>0.77202795517277989</v>
      </c>
      <c r="E865" s="14">
        <f t="shared" ca="1" si="130"/>
        <v>0.71608389868133604</v>
      </c>
      <c r="F865" s="14">
        <f t="shared" ca="1" si="130"/>
        <v>0.66293704518270713</v>
      </c>
      <c r="G865" s="14">
        <f t="shared" ca="1" si="130"/>
        <v>0.61258739467702983</v>
      </c>
      <c r="H865" s="14">
        <f t="shared" ca="1" si="130"/>
        <v>0.56503494716421299</v>
      </c>
      <c r="I865" s="14">
        <f t="shared" ca="1" si="130"/>
        <v>0.52027970264434775</v>
      </c>
      <c r="J865" s="14">
        <f t="shared" ca="1" si="130"/>
        <v>0.47832166111729746</v>
      </c>
      <c r="K865" s="14">
        <f t="shared" ca="1" si="130"/>
        <v>0.43916082258319877</v>
      </c>
      <c r="L865" s="14">
        <f t="shared" ca="1" si="130"/>
        <v>0.40279718704196055</v>
      </c>
      <c r="M865" s="14">
        <f t="shared" ca="1" si="130"/>
        <v>0.36923075449367387</v>
      </c>
      <c r="N865" s="14">
        <f t="shared" ca="1" si="130"/>
        <v>0.33846152493820225</v>
      </c>
      <c r="O865" s="14">
        <f t="shared" ca="1" si="130"/>
        <v>0.31048949837568218</v>
      </c>
      <c r="P865" s="14">
        <f t="shared" ca="1" si="130"/>
        <v>0.28531467480602257</v>
      </c>
      <c r="Q865" s="14">
        <f t="shared" ca="1" si="130"/>
        <v>0.26293705422931452</v>
      </c>
      <c r="R865" s="14">
        <f t="shared" ca="1" si="130"/>
        <v>0.24335663664542154</v>
      </c>
      <c r="S865" s="14">
        <f t="shared" ca="1" si="130"/>
        <v>0.22657342205448003</v>
      </c>
    </row>
    <row r="866" spans="1:19" x14ac:dyDescent="0.2">
      <c r="A866" s="9" t="str">
        <f t="shared" si="128"/>
        <v>Brunei Darussalam</v>
      </c>
      <c r="B866" s="14">
        <f t="shared" ca="1" si="129"/>
        <v>7.4747249866457421</v>
      </c>
      <c r="C866" s="14">
        <f t="shared" ca="1" si="130"/>
        <v>6.9450546399883022</v>
      </c>
      <c r="D866" s="14">
        <f t="shared" ca="1" si="130"/>
        <v>6.4627369438447202</v>
      </c>
      <c r="E866" s="14">
        <f t="shared" ca="1" si="130"/>
        <v>6.0277718982153603</v>
      </c>
      <c r="F866" s="14">
        <f t="shared" ca="1" si="130"/>
        <v>5.6401595030998575</v>
      </c>
      <c r="G866" s="14">
        <f t="shared" ca="1" si="130"/>
        <v>5.2998997584989409</v>
      </c>
      <c r="H866" s="14">
        <f t="shared" ca="1" si="130"/>
        <v>5.0069926644115181</v>
      </c>
      <c r="I866" s="14">
        <f t="shared" ca="1" si="130"/>
        <v>4.7614382208386816</v>
      </c>
      <c r="J866" s="14">
        <f t="shared" ca="1" si="130"/>
        <v>4.5632364277797022</v>
      </c>
      <c r="K866" s="14">
        <f t="shared" ca="1" si="130"/>
        <v>4.4123872852349448</v>
      </c>
      <c r="L866" s="14">
        <f t="shared" ca="1" si="130"/>
        <v>4.3088907932040454</v>
      </c>
      <c r="M866" s="14">
        <f t="shared" ca="1" si="130"/>
        <v>4.2527469516873682</v>
      </c>
      <c r="N866" s="14">
        <f t="shared" ca="1" si="130"/>
        <v>4.2439557606845479</v>
      </c>
      <c r="O866" s="14">
        <f t="shared" ca="1" si="130"/>
        <v>4.282517220196314</v>
      </c>
      <c r="P866" s="14">
        <f t="shared" ca="1" si="130"/>
        <v>4.3684313302215738</v>
      </c>
      <c r="Q866" s="14">
        <f t="shared" ca="1" si="130"/>
        <v>4.5016980907614199</v>
      </c>
      <c r="R866" s="14">
        <f t="shared" ca="1" si="130"/>
        <v>4.6823175018151231</v>
      </c>
      <c r="S866" s="14">
        <f t="shared" ca="1" si="130"/>
        <v>4.9102895633830483</v>
      </c>
    </row>
    <row r="867" spans="1:19" x14ac:dyDescent="0.2">
      <c r="A867" s="9" t="str">
        <f t="shared" si="128"/>
        <v>Bulgaria</v>
      </c>
      <c r="B867" s="14">
        <f t="shared" ca="1" si="129"/>
        <v>71.252743709922655</v>
      </c>
      <c r="C867" s="14">
        <f t="shared" ca="1" si="130"/>
        <v>67.186809539134259</v>
      </c>
      <c r="D867" s="14">
        <f t="shared" ca="1" si="130"/>
        <v>63.41478148212191</v>
      </c>
      <c r="E867" s="14">
        <f t="shared" ca="1" si="130"/>
        <v>59.936659538882665</v>
      </c>
      <c r="F867" s="14">
        <f t="shared" ca="1" si="130"/>
        <v>56.752443709420916</v>
      </c>
      <c r="G867" s="14">
        <f t="shared" ca="1" si="130"/>
        <v>53.862133993732279</v>
      </c>
      <c r="H867" s="14">
        <f t="shared" ca="1" si="130"/>
        <v>51.265730391819673</v>
      </c>
      <c r="I867" s="14">
        <f t="shared" ca="1" si="130"/>
        <v>48.963232903680179</v>
      </c>
      <c r="J867" s="14">
        <f t="shared" ca="1" si="130"/>
        <v>46.954641529318181</v>
      </c>
      <c r="K867" s="14">
        <f t="shared" ca="1" si="130"/>
        <v>45.239956268729294</v>
      </c>
      <c r="L867" s="14">
        <f t="shared" ca="1" si="130"/>
        <v>43.819177121916439</v>
      </c>
      <c r="M867" s="14">
        <f t="shared" ca="1" si="130"/>
        <v>42.692304088876696</v>
      </c>
      <c r="N867" s="14">
        <f t="shared" ca="1" si="130"/>
        <v>41.859337169614449</v>
      </c>
      <c r="O867" s="14">
        <f t="shared" ca="1" si="130"/>
        <v>41.320276364125313</v>
      </c>
      <c r="P867" s="14">
        <f t="shared" ca="1" si="130"/>
        <v>41.075121672412209</v>
      </c>
      <c r="Q867" s="14">
        <f t="shared" ca="1" si="130"/>
        <v>41.123873094472216</v>
      </c>
      <c r="R867" s="14">
        <f t="shared" ref="C867:S882" ca="1" si="131">MAX(0.1,($AM408+$AN408*R$836+$AO408*R$836^2+$AQ408+$AR408*R$836+$AS408*R$836^2)/5)</f>
        <v>41.46653063030972</v>
      </c>
      <c r="S867" s="14">
        <f t="shared" ca="1" si="131"/>
        <v>42.103094279920334</v>
      </c>
    </row>
    <row r="868" spans="1:19" x14ac:dyDescent="0.2">
      <c r="A868" s="9" t="str">
        <f t="shared" si="128"/>
        <v>Burkina Faso</v>
      </c>
      <c r="B868" s="14">
        <f t="shared" ca="1" si="129"/>
        <v>540.5670062469319</v>
      </c>
      <c r="C868" s="14">
        <f t="shared" ca="1" si="131"/>
        <v>617.99338143030184</v>
      </c>
      <c r="D868" s="14">
        <f t="shared" ca="1" si="131"/>
        <v>691.61056554159154</v>
      </c>
      <c r="E868" s="14">
        <f t="shared" ca="1" si="131"/>
        <v>761.41855858080089</v>
      </c>
      <c r="F868" s="14">
        <f t="shared" ca="1" si="131"/>
        <v>827.41736054797661</v>
      </c>
      <c r="G868" s="14">
        <f t="shared" ca="1" si="131"/>
        <v>889.60697144307198</v>
      </c>
      <c r="H868" s="14">
        <f t="shared" ca="1" si="131"/>
        <v>947.98739126608712</v>
      </c>
      <c r="I868" s="14">
        <f t="shared" ca="1" si="131"/>
        <v>1002.5586200170219</v>
      </c>
      <c r="J868" s="14">
        <f t="shared" ca="1" si="131"/>
        <v>1053.320657695923</v>
      </c>
      <c r="K868" s="14">
        <f t="shared" ca="1" si="131"/>
        <v>1100.2735043027437</v>
      </c>
      <c r="L868" s="14">
        <f t="shared" ca="1" si="131"/>
        <v>1143.4171598374844</v>
      </c>
      <c r="M868" s="14">
        <f t="shared" ca="1" si="131"/>
        <v>1182.7516243001446</v>
      </c>
      <c r="N868" s="14">
        <f t="shared" ca="1" si="131"/>
        <v>1218.2768976907712</v>
      </c>
      <c r="O868" s="14">
        <f t="shared" ca="1" si="131"/>
        <v>1249.9929800093173</v>
      </c>
      <c r="P868" s="14">
        <f t="shared" ca="1" si="131"/>
        <v>1277.8998712557834</v>
      </c>
      <c r="Q868" s="14">
        <f t="shared" ca="1" si="131"/>
        <v>1301.997571430169</v>
      </c>
      <c r="R868" s="14">
        <f t="shared" ca="1" si="131"/>
        <v>1322.2860805325211</v>
      </c>
      <c r="S868" s="14">
        <f t="shared" ca="1" si="131"/>
        <v>1338.7653985627926</v>
      </c>
    </row>
    <row r="869" spans="1:19" x14ac:dyDescent="0.2">
      <c r="A869" s="9" t="str">
        <f t="shared" si="128"/>
        <v>Burundi</v>
      </c>
      <c r="B869" s="14">
        <f t="shared" ca="1" si="129"/>
        <v>318.3582295778906</v>
      </c>
      <c r="C869" s="14">
        <f t="shared" ca="1" si="131"/>
        <v>361.11427415362562</v>
      </c>
      <c r="D869" s="14">
        <f t="shared" ca="1" si="131"/>
        <v>402.48490404442418</v>
      </c>
      <c r="E869" s="14">
        <f t="shared" ca="1" si="131"/>
        <v>442.47011925032132</v>
      </c>
      <c r="F869" s="14">
        <f t="shared" ca="1" si="131"/>
        <v>481.069919771282</v>
      </c>
      <c r="G869" s="14">
        <f t="shared" ca="1" si="131"/>
        <v>518.28430560734125</v>
      </c>
      <c r="H869" s="14">
        <f t="shared" ca="1" si="131"/>
        <v>554.11327675846405</v>
      </c>
      <c r="I869" s="14">
        <f t="shared" ca="1" si="131"/>
        <v>588.55683322468542</v>
      </c>
      <c r="J869" s="14">
        <f t="shared" ca="1" si="131"/>
        <v>621.61497500597034</v>
      </c>
      <c r="K869" s="14">
        <f t="shared" ca="1" si="131"/>
        <v>653.28770210235382</v>
      </c>
      <c r="L869" s="14">
        <f t="shared" ca="1" si="131"/>
        <v>683.57501451380085</v>
      </c>
      <c r="M869" s="14">
        <f t="shared" ca="1" si="131"/>
        <v>712.47691224034645</v>
      </c>
      <c r="N869" s="14">
        <f t="shared" ca="1" si="131"/>
        <v>739.9933952819556</v>
      </c>
      <c r="O869" s="14">
        <f t="shared" ca="1" si="131"/>
        <v>766.12446363866331</v>
      </c>
      <c r="P869" s="14">
        <f t="shared" ca="1" si="131"/>
        <v>790.87011731043458</v>
      </c>
      <c r="Q869" s="14">
        <f t="shared" ca="1" si="131"/>
        <v>814.23035629730441</v>
      </c>
      <c r="R869" s="14">
        <f t="shared" ca="1" si="131"/>
        <v>836.20518059923779</v>
      </c>
      <c r="S869" s="14">
        <f t="shared" ca="1" si="131"/>
        <v>856.79459021626974</v>
      </c>
    </row>
    <row r="870" spans="1:19" x14ac:dyDescent="0.2">
      <c r="A870" s="9" t="str">
        <f t="shared" si="128"/>
        <v>Cabo Verde</v>
      </c>
      <c r="B870" s="14">
        <f t="shared" ca="1" si="129"/>
        <v>10.934065205509615</v>
      </c>
      <c r="C870" s="14">
        <f t="shared" ca="1" si="131"/>
        <v>10.503295969112878</v>
      </c>
      <c r="D870" s="14">
        <f t="shared" ca="1" si="131"/>
        <v>10.08811114942073</v>
      </c>
      <c r="E870" s="14">
        <f t="shared" ca="1" si="131"/>
        <v>9.6885107464330762</v>
      </c>
      <c r="F870" s="14">
        <f t="shared" ca="1" si="131"/>
        <v>9.3044947601500105</v>
      </c>
      <c r="G870" s="14">
        <f t="shared" ca="1" si="131"/>
        <v>8.9360631905714403</v>
      </c>
      <c r="H870" s="14">
        <f t="shared" ca="1" si="131"/>
        <v>8.5832160376974578</v>
      </c>
      <c r="I870" s="14">
        <f t="shared" ca="1" si="131"/>
        <v>8.2459533015279707</v>
      </c>
      <c r="J870" s="14">
        <f t="shared" ca="1" si="131"/>
        <v>7.9242749820630705</v>
      </c>
      <c r="K870" s="14">
        <f t="shared" ca="1" si="131"/>
        <v>7.6181810793026674</v>
      </c>
      <c r="L870" s="14">
        <f t="shared" ca="1" si="131"/>
        <v>7.3276715932468504</v>
      </c>
      <c r="M870" s="14">
        <f t="shared" ca="1" si="131"/>
        <v>7.0527465238955305</v>
      </c>
      <c r="N870" s="14">
        <f t="shared" ca="1" si="131"/>
        <v>6.7934058712487966</v>
      </c>
      <c r="O870" s="14">
        <f t="shared" ca="1" si="131"/>
        <v>6.5496496353065599</v>
      </c>
      <c r="P870" s="14">
        <f t="shared" ca="1" si="131"/>
        <v>6.3214778160689091</v>
      </c>
      <c r="Q870" s="14">
        <f t="shared" ca="1" si="131"/>
        <v>6.1088904135357556</v>
      </c>
      <c r="R870" s="14">
        <f t="shared" ca="1" si="131"/>
        <v>5.911887427707188</v>
      </c>
      <c r="S870" s="14">
        <f t="shared" ca="1" si="131"/>
        <v>5.7304688585831176</v>
      </c>
    </row>
    <row r="871" spans="1:19" x14ac:dyDescent="0.2">
      <c r="A871" s="9" t="str">
        <f t="shared" si="128"/>
        <v>Cambodia</v>
      </c>
      <c r="B871" s="14">
        <f t="shared" ca="1" si="129"/>
        <v>349.21318062116626</v>
      </c>
      <c r="C871" s="14">
        <f t="shared" ca="1" si="131"/>
        <v>347.91647775121965</v>
      </c>
      <c r="D871" s="14">
        <f t="shared" ca="1" si="131"/>
        <v>345.62457002351294</v>
      </c>
      <c r="E871" s="14">
        <f t="shared" ca="1" si="131"/>
        <v>342.33745743805775</v>
      </c>
      <c r="F871" s="14">
        <f t="shared" ca="1" si="131"/>
        <v>338.05513999484248</v>
      </c>
      <c r="G871" s="14">
        <f t="shared" ca="1" si="131"/>
        <v>332.77761769387871</v>
      </c>
      <c r="H871" s="14">
        <f t="shared" ca="1" si="131"/>
        <v>326.50489053515486</v>
      </c>
      <c r="I871" s="14">
        <f t="shared" ca="1" si="131"/>
        <v>319.23695851868251</v>
      </c>
      <c r="J871" s="14">
        <f t="shared" ca="1" si="131"/>
        <v>310.97382164445008</v>
      </c>
      <c r="K871" s="14">
        <f t="shared" ca="1" si="131"/>
        <v>301.71547991246916</v>
      </c>
      <c r="L871" s="14">
        <f t="shared" ca="1" si="131"/>
        <v>291.46193332272816</v>
      </c>
      <c r="M871" s="14">
        <f t="shared" ca="1" si="131"/>
        <v>280.21318187523866</v>
      </c>
      <c r="N871" s="14">
        <f t="shared" ca="1" si="131"/>
        <v>267.96922556998908</v>
      </c>
      <c r="O871" s="14">
        <f t="shared" ca="1" si="131"/>
        <v>254.730064406991</v>
      </c>
      <c r="P871" s="14">
        <f t="shared" ca="1" si="131"/>
        <v>240.49569838623285</v>
      </c>
      <c r="Q871" s="14">
        <f t="shared" ca="1" si="131"/>
        <v>225.2661275077262</v>
      </c>
      <c r="R871" s="14">
        <f t="shared" ca="1" si="131"/>
        <v>209.04135177145946</v>
      </c>
      <c r="S871" s="14">
        <f t="shared" ca="1" si="131"/>
        <v>191.82137117744423</v>
      </c>
    </row>
    <row r="872" spans="1:19" x14ac:dyDescent="0.2">
      <c r="A872" s="9" t="str">
        <f t="shared" si="128"/>
        <v>Cameroon</v>
      </c>
      <c r="B872" s="14">
        <f t="shared" ca="1" si="129"/>
        <v>676.72965983494646</v>
      </c>
      <c r="C872" s="14">
        <f t="shared" ca="1" si="131"/>
        <v>746.44834249974224</v>
      </c>
      <c r="D872" s="14">
        <f t="shared" ca="1" si="131"/>
        <v>813.34065134015395</v>
      </c>
      <c r="E872" s="14">
        <f t="shared" ca="1" si="131"/>
        <v>877.40658635625152</v>
      </c>
      <c r="F872" s="14">
        <f t="shared" ca="1" si="131"/>
        <v>938.64614754794161</v>
      </c>
      <c r="G872" s="14">
        <f t="shared" ca="1" si="131"/>
        <v>997.05933491531755</v>
      </c>
      <c r="H872" s="14">
        <f t="shared" ca="1" si="131"/>
        <v>1052.6461484583094</v>
      </c>
      <c r="I872" s="14">
        <f t="shared" ca="1" si="131"/>
        <v>1105.406588176987</v>
      </c>
      <c r="J872" s="14">
        <f t="shared" ca="1" si="131"/>
        <v>1155.3406540712574</v>
      </c>
      <c r="K872" s="14">
        <f t="shared" ca="1" si="131"/>
        <v>1202.4483461412135</v>
      </c>
      <c r="L872" s="14">
        <f t="shared" ca="1" si="131"/>
        <v>1246.7296643867855</v>
      </c>
      <c r="M872" s="14">
        <f t="shared" ca="1" si="131"/>
        <v>1288.1846088080433</v>
      </c>
      <c r="N872" s="14">
        <f t="shared" ca="1" si="131"/>
        <v>1326.8131794048938</v>
      </c>
      <c r="O872" s="14">
        <f t="shared" ca="1" si="131"/>
        <v>1362.6153761774301</v>
      </c>
      <c r="P872" s="14">
        <f t="shared" ca="1" si="131"/>
        <v>1395.5911991255823</v>
      </c>
      <c r="Q872" s="14">
        <f t="shared" ca="1" si="131"/>
        <v>1425.7406482494202</v>
      </c>
      <c r="R872" s="14">
        <f t="shared" ca="1" si="131"/>
        <v>1453.0637235488509</v>
      </c>
      <c r="S872" s="14">
        <f t="shared" ca="1" si="131"/>
        <v>1477.5604250239674</v>
      </c>
    </row>
    <row r="873" spans="1:19" x14ac:dyDescent="0.2">
      <c r="A873" s="9" t="str">
        <f t="shared" si="128"/>
        <v>Canada</v>
      </c>
      <c r="B873" s="14">
        <f t="shared" ca="1" si="129"/>
        <v>388.9142821173358</v>
      </c>
      <c r="C873" s="14">
        <f t="shared" ca="1" si="131"/>
        <v>393.54724899593276</v>
      </c>
      <c r="D873" s="14">
        <f t="shared" ca="1" si="131"/>
        <v>398.95204409462747</v>
      </c>
      <c r="E873" s="14">
        <f t="shared" ca="1" si="131"/>
        <v>405.12866741341423</v>
      </c>
      <c r="F873" s="14">
        <f t="shared" ca="1" si="131"/>
        <v>412.07711895229875</v>
      </c>
      <c r="G873" s="14">
        <f t="shared" ca="1" si="131"/>
        <v>419.79739871127532</v>
      </c>
      <c r="H873" s="14">
        <f t="shared" ca="1" si="131"/>
        <v>428.28950669034964</v>
      </c>
      <c r="I873" s="14">
        <f t="shared" ca="1" si="131"/>
        <v>437.55344288951602</v>
      </c>
      <c r="J873" s="14">
        <f t="shared" ca="1" si="131"/>
        <v>447.58920730878015</v>
      </c>
      <c r="K873" s="14">
        <f t="shared" ca="1" si="131"/>
        <v>458.39679994813633</v>
      </c>
      <c r="L873" s="14">
        <f t="shared" ca="1" si="131"/>
        <v>469.97622080759027</v>
      </c>
      <c r="M873" s="14">
        <f t="shared" ca="1" si="131"/>
        <v>482.32746988713626</v>
      </c>
      <c r="N873" s="14">
        <f t="shared" ca="1" si="131"/>
        <v>495.45054718678</v>
      </c>
      <c r="O873" s="14">
        <f t="shared" ca="1" si="131"/>
        <v>509.3454527065158</v>
      </c>
      <c r="P873" s="14">
        <f t="shared" ca="1" si="131"/>
        <v>524.01218644634935</v>
      </c>
      <c r="Q873" s="14">
        <f t="shared" ca="1" si="131"/>
        <v>539.4507484062749</v>
      </c>
      <c r="R873" s="14">
        <f t="shared" ca="1" si="131"/>
        <v>555.66113858629831</v>
      </c>
      <c r="S873" s="14">
        <f t="shared" ca="1" si="131"/>
        <v>572.64335698641366</v>
      </c>
    </row>
    <row r="874" spans="1:19" x14ac:dyDescent="0.2">
      <c r="A874" s="9" t="str">
        <f t="shared" si="128"/>
        <v>Cayman Islands</v>
      </c>
      <c r="B874" s="14">
        <f t="shared" ca="1" si="129"/>
        <v>1.1384614649434297</v>
      </c>
      <c r="C874" s="14">
        <f t="shared" ca="1" si="131"/>
        <v>1.1868131180199271</v>
      </c>
      <c r="D874" s="14">
        <f t="shared" ca="1" si="131"/>
        <v>1.2219779570594256</v>
      </c>
      <c r="E874" s="14">
        <f t="shared" ca="1" si="131"/>
        <v>1.2439559820615613</v>
      </c>
      <c r="F874" s="14">
        <f t="shared" ca="1" si="131"/>
        <v>1.2527471930266985</v>
      </c>
      <c r="G874" s="14">
        <f t="shared" ca="1" si="131"/>
        <v>1.2483515899544728</v>
      </c>
      <c r="H874" s="14">
        <f t="shared" ca="1" si="131"/>
        <v>1.2307691728452483</v>
      </c>
      <c r="I874" s="14">
        <f t="shared" ca="1" si="131"/>
        <v>1.1999999416986611</v>
      </c>
      <c r="J874" s="14">
        <f t="shared" ca="1" si="131"/>
        <v>1.1560438965150752</v>
      </c>
      <c r="K874" s="14">
        <f t="shared" ca="1" si="131"/>
        <v>1.0989010372941266</v>
      </c>
      <c r="L874" s="14">
        <f t="shared" ca="1" si="131"/>
        <v>1.0285713640361791</v>
      </c>
      <c r="M874" s="14">
        <f t="shared" ca="1" si="131"/>
        <v>0.94505487674105093</v>
      </c>
      <c r="N874" s="14">
        <f t="shared" ca="1" si="131"/>
        <v>0.84835157540874206</v>
      </c>
      <c r="O874" s="14">
        <f t="shared" ca="1" si="131"/>
        <v>0.73846146003925239</v>
      </c>
      <c r="P874" s="14">
        <f t="shared" ca="1" si="131"/>
        <v>0.61538453063258203</v>
      </c>
      <c r="Q874" s="14">
        <f t="shared" ca="1" si="131"/>
        <v>0.47912078718873091</v>
      </c>
      <c r="R874" s="14">
        <f t="shared" ca="1" si="131"/>
        <v>0.32967022970769905</v>
      </c>
      <c r="S874" s="14">
        <f t="shared" ca="1" si="131"/>
        <v>0.16703285818948643</v>
      </c>
    </row>
    <row r="875" spans="1:19" x14ac:dyDescent="0.2">
      <c r="A875" s="9" t="str">
        <f t="shared" si="128"/>
        <v>Central African Republic</v>
      </c>
      <c r="B875" s="14">
        <f t="shared" ca="1" si="129"/>
        <v>132.29668115166714</v>
      </c>
      <c r="C875" s="14">
        <f t="shared" ca="1" si="131"/>
        <v>142.3692090324941</v>
      </c>
      <c r="D875" s="14">
        <f t="shared" ca="1" si="131"/>
        <v>151.26371485774871</v>
      </c>
      <c r="E875" s="14">
        <f t="shared" ca="1" si="131"/>
        <v>158.98019862742512</v>
      </c>
      <c r="F875" s="14">
        <f t="shared" ca="1" si="131"/>
        <v>165.518660341535</v>
      </c>
      <c r="G875" s="14">
        <f t="shared" ca="1" si="131"/>
        <v>170.87910000006667</v>
      </c>
      <c r="H875" s="14">
        <f t="shared" ca="1" si="131"/>
        <v>175.061517603026</v>
      </c>
      <c r="I875" s="14">
        <f t="shared" ca="1" si="131"/>
        <v>178.06591315040714</v>
      </c>
      <c r="J875" s="14">
        <f t="shared" ca="1" si="131"/>
        <v>179.89228664222173</v>
      </c>
      <c r="K875" s="14">
        <f t="shared" ca="1" si="131"/>
        <v>180.54063807845813</v>
      </c>
      <c r="L875" s="14">
        <f t="shared" ca="1" si="131"/>
        <v>180.01096745912218</v>
      </c>
      <c r="M875" s="14">
        <f t="shared" ca="1" si="131"/>
        <v>178.30327478420804</v>
      </c>
      <c r="N875" s="14">
        <f t="shared" ca="1" si="131"/>
        <v>175.41756005372736</v>
      </c>
      <c r="O875" s="14">
        <f t="shared" ca="1" si="131"/>
        <v>171.35382326766847</v>
      </c>
      <c r="P875" s="14">
        <f t="shared" ca="1" si="131"/>
        <v>166.11206442603725</v>
      </c>
      <c r="Q875" s="14">
        <f t="shared" ca="1" si="131"/>
        <v>159.69228352882783</v>
      </c>
      <c r="R875" s="14">
        <f t="shared" ca="1" si="131"/>
        <v>152.09448057605186</v>
      </c>
      <c r="S875" s="14">
        <f t="shared" ca="1" si="131"/>
        <v>143.3186555676977</v>
      </c>
    </row>
    <row r="876" spans="1:19" x14ac:dyDescent="0.2">
      <c r="A876" s="9" t="str">
        <f t="shared" si="128"/>
        <v>Chad</v>
      </c>
      <c r="B876" s="14">
        <f t="shared" ca="1" si="129"/>
        <v>438.99778726391958</v>
      </c>
      <c r="C876" s="14">
        <f t="shared" ca="1" si="131"/>
        <v>505.17361313798466</v>
      </c>
      <c r="D876" s="14">
        <f t="shared" ca="1" si="131"/>
        <v>566.94843971354419</v>
      </c>
      <c r="E876" s="14">
        <f t="shared" ca="1" si="131"/>
        <v>624.32226699057503</v>
      </c>
      <c r="F876" s="14">
        <f t="shared" ca="1" si="131"/>
        <v>677.29509496907701</v>
      </c>
      <c r="G876" s="14">
        <f t="shared" ca="1" si="131"/>
        <v>725.86692364905025</v>
      </c>
      <c r="H876" s="14">
        <f t="shared" ca="1" si="131"/>
        <v>770.03775303051805</v>
      </c>
      <c r="I876" s="14">
        <f t="shared" ca="1" si="131"/>
        <v>809.8075831134571</v>
      </c>
      <c r="J876" s="14">
        <f t="shared" ca="1" si="131"/>
        <v>845.17641389786729</v>
      </c>
      <c r="K876" s="14">
        <f t="shared" ca="1" si="131"/>
        <v>876.14424538374874</v>
      </c>
      <c r="L876" s="14">
        <f t="shared" ca="1" si="131"/>
        <v>902.71107757112475</v>
      </c>
      <c r="M876" s="14">
        <f t="shared" ca="1" si="131"/>
        <v>924.87691045997201</v>
      </c>
      <c r="N876" s="14">
        <f t="shared" ca="1" si="131"/>
        <v>942.64174405029041</v>
      </c>
      <c r="O876" s="14">
        <f t="shared" ca="1" si="131"/>
        <v>956.00557834208007</v>
      </c>
      <c r="P876" s="14">
        <f t="shared" ca="1" si="131"/>
        <v>964.96841333536429</v>
      </c>
      <c r="Q876" s="14">
        <f t="shared" ca="1" si="131"/>
        <v>969.53024903011976</v>
      </c>
      <c r="R876" s="14">
        <f t="shared" ca="1" si="131"/>
        <v>969.69108542634638</v>
      </c>
      <c r="S876" s="14">
        <f t="shared" ca="1" si="131"/>
        <v>965.45092252404424</v>
      </c>
    </row>
    <row r="877" spans="1:19" x14ac:dyDescent="0.2">
      <c r="A877" s="9" t="str">
        <f t="shared" si="128"/>
        <v>Chile</v>
      </c>
      <c r="B877" s="14">
        <f t="shared" ca="1" si="129"/>
        <v>268.56481655968821</v>
      </c>
      <c r="C877" s="14">
        <f t="shared" ca="1" si="131"/>
        <v>252.92525558597407</v>
      </c>
      <c r="D877" s="14">
        <f t="shared" ca="1" si="131"/>
        <v>238.67570469507481</v>
      </c>
      <c r="E877" s="14">
        <f t="shared" ca="1" si="131"/>
        <v>225.81616388702531</v>
      </c>
      <c r="F877" s="14">
        <f t="shared" ca="1" si="131"/>
        <v>214.34663316180232</v>
      </c>
      <c r="G877" s="14">
        <f t="shared" ca="1" si="131"/>
        <v>204.26711251940577</v>
      </c>
      <c r="H877" s="14">
        <f t="shared" ca="1" si="131"/>
        <v>195.57760195984739</v>
      </c>
      <c r="I877" s="14">
        <f t="shared" ca="1" si="131"/>
        <v>188.27810148311545</v>
      </c>
      <c r="J877" s="14">
        <f t="shared" ca="1" si="131"/>
        <v>182.36861108921002</v>
      </c>
      <c r="K877" s="14">
        <f t="shared" ca="1" si="131"/>
        <v>177.84913077815435</v>
      </c>
      <c r="L877" s="14">
        <f t="shared" ca="1" si="131"/>
        <v>174.71966054991353</v>
      </c>
      <c r="M877" s="14">
        <f t="shared" ca="1" si="131"/>
        <v>172.98020040452246</v>
      </c>
      <c r="N877" s="14">
        <f t="shared" ca="1" si="131"/>
        <v>172.63075034195791</v>
      </c>
      <c r="O877" s="14">
        <f t="shared" ca="1" si="131"/>
        <v>173.6713103622198</v>
      </c>
      <c r="P877" s="14">
        <f t="shared" ca="1" si="131"/>
        <v>176.10188046531985</v>
      </c>
      <c r="Q877" s="14">
        <f t="shared" ca="1" si="131"/>
        <v>179.92246065124635</v>
      </c>
      <c r="R877" s="14">
        <f t="shared" ca="1" si="131"/>
        <v>185.13305091999936</v>
      </c>
      <c r="S877" s="14">
        <f t="shared" ca="1" si="131"/>
        <v>191.73365127160213</v>
      </c>
    </row>
    <row r="878" spans="1:19" x14ac:dyDescent="0.2">
      <c r="A878" s="9" t="str">
        <f t="shared" si="128"/>
        <v>China</v>
      </c>
      <c r="B878" s="14">
        <f t="shared" ca="1" si="129"/>
        <v>18106.687028638273</v>
      </c>
      <c r="C878" s="14">
        <f t="shared" ca="1" si="131"/>
        <v>17160.383706376702</v>
      </c>
      <c r="D878" s="14">
        <f t="shared" ca="1" si="131"/>
        <v>16286.340928445012</v>
      </c>
      <c r="E878" s="14">
        <f t="shared" ca="1" si="131"/>
        <v>15484.558694845438</v>
      </c>
      <c r="F878" s="14">
        <f t="shared" ca="1" si="131"/>
        <v>14755.037005574257</v>
      </c>
      <c r="G878" s="14">
        <f t="shared" ca="1" si="131"/>
        <v>14097.775860634447</v>
      </c>
      <c r="H878" s="14">
        <f t="shared" ca="1" si="131"/>
        <v>13512.775260024519</v>
      </c>
      <c r="I878" s="14">
        <f t="shared" ca="1" si="131"/>
        <v>13000.035203745962</v>
      </c>
      <c r="J878" s="14">
        <f t="shared" ca="1" si="131"/>
        <v>12559.555691795797</v>
      </c>
      <c r="K878" s="14">
        <f t="shared" ca="1" si="131"/>
        <v>12191.336724177749</v>
      </c>
      <c r="L878" s="14">
        <f t="shared" ca="1" si="131"/>
        <v>11895.378300889581</v>
      </c>
      <c r="M878" s="14">
        <f t="shared" ca="1" si="131"/>
        <v>11671.680421932042</v>
      </c>
      <c r="N878" s="14">
        <f t="shared" ca="1" si="131"/>
        <v>11520.243087303639</v>
      </c>
      <c r="O878" s="14">
        <f t="shared" ca="1" si="131"/>
        <v>11441.066297006608</v>
      </c>
      <c r="P878" s="14">
        <f t="shared" ca="1" si="131"/>
        <v>11434.150051039458</v>
      </c>
      <c r="Q878" s="14">
        <f t="shared" ca="1" si="131"/>
        <v>11499.49434940368</v>
      </c>
      <c r="R878" s="14">
        <f t="shared" ca="1" si="131"/>
        <v>11637.099192097037</v>
      </c>
      <c r="S878" s="14">
        <f t="shared" ca="1" si="131"/>
        <v>11846.964579121024</v>
      </c>
    </row>
    <row r="879" spans="1:19" x14ac:dyDescent="0.2">
      <c r="A879" s="9" t="str">
        <f t="shared" si="128"/>
        <v>China, Hong Kong Special Administrative Region</v>
      </c>
      <c r="B879" s="14">
        <f t="shared" ca="1" si="129"/>
        <v>57.151645148737586</v>
      </c>
      <c r="C879" s="14">
        <f t="shared" ca="1" si="131"/>
        <v>60.60659037645091</v>
      </c>
      <c r="D879" s="14">
        <f t="shared" ca="1" si="131"/>
        <v>63.599797312181906</v>
      </c>
      <c r="E879" s="14">
        <f t="shared" ca="1" si="131"/>
        <v>66.131265955939313</v>
      </c>
      <c r="F879" s="14">
        <f t="shared" ca="1" si="131"/>
        <v>68.200996307714377</v>
      </c>
      <c r="G879" s="14">
        <f t="shared" ca="1" si="131"/>
        <v>69.808988367510025</v>
      </c>
      <c r="H879" s="14">
        <f t="shared" ca="1" si="131"/>
        <v>70.955242135329172</v>
      </c>
      <c r="I879" s="14">
        <f t="shared" ca="1" si="131"/>
        <v>71.639757611168903</v>
      </c>
      <c r="J879" s="14">
        <f t="shared" ca="1" si="131"/>
        <v>71.862534795026292</v>
      </c>
      <c r="K879" s="14">
        <f t="shared" ca="1" si="131"/>
        <v>71.623573686910092</v>
      </c>
      <c r="L879" s="14">
        <f t="shared" ca="1" si="131"/>
        <v>70.922874286811563</v>
      </c>
      <c r="M879" s="14">
        <f t="shared" ca="1" si="131"/>
        <v>69.760436594739446</v>
      </c>
      <c r="N879" s="14">
        <f t="shared" ca="1" si="131"/>
        <v>68.136260610684985</v>
      </c>
      <c r="O879" s="14">
        <f t="shared" ca="1" si="131"/>
        <v>66.05034633465111</v>
      </c>
      <c r="P879" s="14">
        <f t="shared" ca="1" si="131"/>
        <v>63.502693766640732</v>
      </c>
      <c r="Q879" s="14">
        <f t="shared" ca="1" si="131"/>
        <v>60.493302906650932</v>
      </c>
      <c r="R879" s="14">
        <f t="shared" ca="1" si="131"/>
        <v>57.022173754678803</v>
      </c>
      <c r="S879" s="14">
        <f t="shared" ca="1" si="131"/>
        <v>53.089306310733079</v>
      </c>
    </row>
    <row r="880" spans="1:19" x14ac:dyDescent="0.2">
      <c r="A880" s="9" t="str">
        <f t="shared" si="128"/>
        <v>China, Macao Special Administrative Region</v>
      </c>
      <c r="B880" s="14">
        <f t="shared" ca="1" si="129"/>
        <v>6.004395256665271</v>
      </c>
      <c r="C880" s="14">
        <f t="shared" ca="1" si="131"/>
        <v>6.1978018517627786</v>
      </c>
      <c r="D880" s="14">
        <f t="shared" ca="1" si="131"/>
        <v>6.3886110440494353</v>
      </c>
      <c r="E880" s="14">
        <f t="shared" ca="1" si="131"/>
        <v>6.5768228335253296</v>
      </c>
      <c r="F880" s="14">
        <f t="shared" ca="1" si="131"/>
        <v>6.7624372201903729</v>
      </c>
      <c r="G880" s="14">
        <f t="shared" ca="1" si="131"/>
        <v>6.9454542040446539</v>
      </c>
      <c r="H880" s="14">
        <f t="shared" ca="1" si="131"/>
        <v>7.1258737850880838</v>
      </c>
      <c r="I880" s="14">
        <f t="shared" ca="1" si="131"/>
        <v>7.3036959633207514</v>
      </c>
      <c r="J880" s="14">
        <f t="shared" ca="1" si="131"/>
        <v>7.478920738742568</v>
      </c>
      <c r="K880" s="14">
        <f t="shared" ca="1" si="131"/>
        <v>7.6515481113536223</v>
      </c>
      <c r="L880" s="14">
        <f t="shared" ca="1" si="131"/>
        <v>7.8215780811538256</v>
      </c>
      <c r="M880" s="14">
        <f t="shared" ca="1" si="131"/>
        <v>7.9890106481432666</v>
      </c>
      <c r="N880" s="14">
        <f t="shared" ca="1" si="131"/>
        <v>8.1538458123218565</v>
      </c>
      <c r="O880" s="14">
        <f t="shared" ca="1" si="131"/>
        <v>8.316083573689685</v>
      </c>
      <c r="P880" s="14">
        <f t="shared" ca="1" si="131"/>
        <v>8.4757239322466607</v>
      </c>
      <c r="Q880" s="14">
        <f t="shared" ca="1" si="131"/>
        <v>8.6327668879928758</v>
      </c>
      <c r="R880" s="14">
        <f t="shared" ca="1" si="131"/>
        <v>8.7872124409282382</v>
      </c>
      <c r="S880" s="14">
        <f t="shared" ca="1" si="131"/>
        <v>8.93906059105284</v>
      </c>
    </row>
    <row r="881" spans="1:19" x14ac:dyDescent="0.2">
      <c r="A881" s="9" t="str">
        <f t="shared" si="128"/>
        <v>Chinese Taipei</v>
      </c>
      <c r="B881" s="14">
        <f t="shared" ca="1" si="129"/>
        <v>218.00220201289341</v>
      </c>
      <c r="C881" s="14">
        <f t="shared" ca="1" si="131"/>
        <v>210.67253155492944</v>
      </c>
      <c r="D881" s="14">
        <f t="shared" ca="1" si="131"/>
        <v>203.78861537322229</v>
      </c>
      <c r="E881" s="14">
        <f t="shared" ca="1" si="131"/>
        <v>197.3504534677806</v>
      </c>
      <c r="F881" s="14">
        <f t="shared" ca="1" si="131"/>
        <v>191.35804583859573</v>
      </c>
      <c r="G881" s="14">
        <f t="shared" ca="1" si="131"/>
        <v>185.81139248567632</v>
      </c>
      <c r="H881" s="14">
        <f t="shared" ca="1" si="131"/>
        <v>180.71049340901374</v>
      </c>
      <c r="I881" s="14">
        <f t="shared" ca="1" si="131"/>
        <v>176.05534860861661</v>
      </c>
      <c r="J881" s="14">
        <f t="shared" ca="1" si="131"/>
        <v>171.84595808447631</v>
      </c>
      <c r="K881" s="14">
        <f t="shared" ca="1" si="131"/>
        <v>168.08232183660147</v>
      </c>
      <c r="L881" s="14">
        <f t="shared" ca="1" si="131"/>
        <v>164.76443986498344</v>
      </c>
      <c r="M881" s="14">
        <f t="shared" ca="1" si="131"/>
        <v>161.89231216963088</v>
      </c>
      <c r="N881" s="14">
        <f t="shared" ca="1" si="131"/>
        <v>159.46593875053514</v>
      </c>
      <c r="O881" s="14">
        <f t="shared" ca="1" si="131"/>
        <v>157.48531960770487</v>
      </c>
      <c r="P881" s="14">
        <f t="shared" ca="1" si="131"/>
        <v>155.95045474113141</v>
      </c>
      <c r="Q881" s="14">
        <f t="shared" ca="1" si="131"/>
        <v>154.86134415082341</v>
      </c>
      <c r="R881" s="14">
        <f t="shared" ca="1" si="131"/>
        <v>154.21798783677224</v>
      </c>
      <c r="S881" s="14">
        <f t="shared" ca="1" si="131"/>
        <v>154.02038579898652</v>
      </c>
    </row>
    <row r="882" spans="1:19" x14ac:dyDescent="0.2">
      <c r="A882" s="9" t="str">
        <f t="shared" si="128"/>
        <v>Colombia</v>
      </c>
      <c r="B882" s="14">
        <f t="shared" ca="1" si="129"/>
        <v>764.32745648160346</v>
      </c>
      <c r="C882" s="14">
        <f t="shared" ca="1" si="131"/>
        <v>734.4307529584737</v>
      </c>
      <c r="D882" s="14">
        <f t="shared" ca="1" si="131"/>
        <v>705.31966387989235</v>
      </c>
      <c r="E882" s="14">
        <f t="shared" ca="1" si="131"/>
        <v>676.99418924584165</v>
      </c>
      <c r="F882" s="14">
        <f t="shared" ca="1" si="131"/>
        <v>649.45432905633936</v>
      </c>
      <c r="G882" s="14">
        <f t="shared" ca="1" si="131"/>
        <v>622.70008331136773</v>
      </c>
      <c r="H882" s="14">
        <f t="shared" ca="1" si="131"/>
        <v>596.73145201094451</v>
      </c>
      <c r="I882" s="14">
        <f t="shared" ca="1" si="131"/>
        <v>571.54843515505195</v>
      </c>
      <c r="J882" s="14">
        <f t="shared" ca="1" si="131"/>
        <v>547.15103274370779</v>
      </c>
      <c r="K882" s="14">
        <f t="shared" ca="1" si="131"/>
        <v>523.53924477689429</v>
      </c>
      <c r="L882" s="14">
        <f t="shared" ca="1" si="131"/>
        <v>500.7130712546292</v>
      </c>
      <c r="M882" s="14">
        <f t="shared" ca="1" si="131"/>
        <v>478.67251217689483</v>
      </c>
      <c r="N882" s="14">
        <f t="shared" ca="1" si="131"/>
        <v>457.41756754370874</v>
      </c>
      <c r="O882" s="14">
        <f t="shared" ca="1" si="131"/>
        <v>436.94823735505344</v>
      </c>
      <c r="P882" s="14">
        <f t="shared" ca="1" si="131"/>
        <v>417.26452161094642</v>
      </c>
      <c r="Q882" s="14">
        <f t="shared" ca="1" si="131"/>
        <v>398.36642031137018</v>
      </c>
      <c r="R882" s="14">
        <f t="shared" ref="C882:S897" ca="1" si="132">MAX(0.1,($AM423+$AN423*R$836+$AO423*R$836^2+$AQ423+$AR423*R$836+$AS423*R$836^2)/5)</f>
        <v>380.25393345634222</v>
      </c>
      <c r="S882" s="14">
        <f t="shared" ca="1" si="132"/>
        <v>362.92706104584505</v>
      </c>
    </row>
    <row r="883" spans="1:19" x14ac:dyDescent="0.2">
      <c r="A883" s="9" t="str">
        <f t="shared" si="128"/>
        <v>Comoros</v>
      </c>
      <c r="B883" s="14">
        <f t="shared" ca="1" si="129"/>
        <v>21.252746819331513</v>
      </c>
      <c r="C883" s="14">
        <f t="shared" ca="1" si="132"/>
        <v>22.780219394274173</v>
      </c>
      <c r="D883" s="14">
        <f t="shared" ca="1" si="132"/>
        <v>24.193606047485808</v>
      </c>
      <c r="E883" s="14">
        <f t="shared" ca="1" si="132"/>
        <v>25.492906778964244</v>
      </c>
      <c r="F883" s="14">
        <f t="shared" ca="1" si="132"/>
        <v>26.678121588711655</v>
      </c>
      <c r="G883" s="14">
        <f t="shared" ca="1" si="132"/>
        <v>27.749250476725866</v>
      </c>
      <c r="H883" s="14">
        <f t="shared" ca="1" si="132"/>
        <v>28.706293443009052</v>
      </c>
      <c r="I883" s="14">
        <f t="shared" ca="1" si="132"/>
        <v>29.549250487559039</v>
      </c>
      <c r="J883" s="14">
        <f t="shared" ca="1" si="132"/>
        <v>30.278121610378001</v>
      </c>
      <c r="K883" s="14">
        <f t="shared" ca="1" si="132"/>
        <v>30.892906811463764</v>
      </c>
      <c r="L883" s="14">
        <f t="shared" ca="1" si="132"/>
        <v>31.393606090818501</v>
      </c>
      <c r="M883" s="14">
        <f t="shared" ca="1" si="132"/>
        <v>31.78021944844004</v>
      </c>
      <c r="N883" s="14">
        <f t="shared" ca="1" si="132"/>
        <v>32.052746884330553</v>
      </c>
      <c r="O883" s="14">
        <f t="shared" ca="1" si="132"/>
        <v>32.211188398487863</v>
      </c>
      <c r="P883" s="14">
        <f t="shared" ca="1" si="132"/>
        <v>32.255543990914155</v>
      </c>
      <c r="Q883" s="14">
        <f t="shared" ca="1" si="132"/>
        <v>32.185813661607241</v>
      </c>
      <c r="R883" s="14">
        <f t="shared" ca="1" si="132"/>
        <v>32.001997410569309</v>
      </c>
      <c r="S883" s="14">
        <f t="shared" ca="1" si="132"/>
        <v>31.704095237798175</v>
      </c>
    </row>
    <row r="884" spans="1:19" x14ac:dyDescent="0.2">
      <c r="A884" s="9" t="str">
        <f t="shared" si="128"/>
        <v>Congo</v>
      </c>
      <c r="B884" s="14">
        <f t="shared" ca="1" si="129"/>
        <v>141.58241314799162</v>
      </c>
      <c r="C884" s="14">
        <f t="shared" ca="1" si="132"/>
        <v>155.10768788916758</v>
      </c>
      <c r="D884" s="14">
        <f t="shared" ca="1" si="132"/>
        <v>168.69889669682235</v>
      </c>
      <c r="E884" s="14">
        <f t="shared" ca="1" si="132"/>
        <v>182.35603957095591</v>
      </c>
      <c r="F884" s="14">
        <f t="shared" ca="1" si="132"/>
        <v>196.07911651156829</v>
      </c>
      <c r="G884" s="14">
        <f t="shared" ca="1" si="132"/>
        <v>209.86812751865946</v>
      </c>
      <c r="H884" s="14">
        <f t="shared" ca="1" si="132"/>
        <v>223.72307259222944</v>
      </c>
      <c r="I884" s="14">
        <f t="shared" ca="1" si="132"/>
        <v>237.64395173227823</v>
      </c>
      <c r="J884" s="14">
        <f t="shared" ca="1" si="132"/>
        <v>251.63076493880581</v>
      </c>
      <c r="K884" s="14">
        <f t="shared" ca="1" si="132"/>
        <v>265.68351221181217</v>
      </c>
      <c r="L884" s="14">
        <f t="shared" ca="1" si="132"/>
        <v>279.80219355129736</v>
      </c>
      <c r="M884" s="14">
        <f t="shared" ca="1" si="132"/>
        <v>293.98680895726136</v>
      </c>
      <c r="N884" s="14">
        <f t="shared" ca="1" si="132"/>
        <v>308.23735842970416</v>
      </c>
      <c r="O884" s="14">
        <f t="shared" ca="1" si="132"/>
        <v>322.55384196862576</v>
      </c>
      <c r="P884" s="14">
        <f t="shared" ca="1" si="132"/>
        <v>336.93625957402617</v>
      </c>
      <c r="Q884" s="14">
        <f t="shared" ca="1" si="132"/>
        <v>351.38461124590538</v>
      </c>
      <c r="R884" s="14">
        <f t="shared" ca="1" si="132"/>
        <v>365.89889698426339</v>
      </c>
      <c r="S884" s="14">
        <f t="shared" ca="1" si="132"/>
        <v>380.4791167891002</v>
      </c>
    </row>
    <row r="885" spans="1:19" x14ac:dyDescent="0.2">
      <c r="A885" s="9" t="str">
        <f t="shared" si="128"/>
        <v>Cook Islands</v>
      </c>
      <c r="B885" s="14">
        <f t="shared" ca="1" si="129"/>
        <v>0.79999999924403942</v>
      </c>
      <c r="C885" s="14">
        <f t="shared" ca="1" si="132"/>
        <v>0.79999999935698729</v>
      </c>
      <c r="D885" s="14">
        <f t="shared" ca="1" si="132"/>
        <v>0.7999999994705036</v>
      </c>
      <c r="E885" s="14">
        <f t="shared" ca="1" si="132"/>
        <v>0.79999999958458834</v>
      </c>
      <c r="F885" s="14">
        <f t="shared" ca="1" si="132"/>
        <v>0.79999999969924152</v>
      </c>
      <c r="G885" s="14">
        <f t="shared" ca="1" si="132"/>
        <v>0.79999999981446313</v>
      </c>
      <c r="H885" s="14">
        <f t="shared" ca="1" si="132"/>
        <v>0.79999999993025317</v>
      </c>
      <c r="I885" s="14">
        <f t="shared" ca="1" si="132"/>
        <v>0.80000000004661165</v>
      </c>
      <c r="J885" s="14">
        <f t="shared" ca="1" si="132"/>
        <v>0.80000000016353856</v>
      </c>
      <c r="K885" s="14">
        <f t="shared" ca="1" si="132"/>
        <v>0.80000000028103391</v>
      </c>
      <c r="L885" s="14">
        <f t="shared" ca="1" si="132"/>
        <v>0.80000000039909769</v>
      </c>
      <c r="M885" s="14">
        <f t="shared" ca="1" si="132"/>
        <v>0.8000000005177299</v>
      </c>
      <c r="N885" s="14">
        <f t="shared" ca="1" si="132"/>
        <v>0.80000000063693055</v>
      </c>
      <c r="O885" s="14">
        <f t="shared" ca="1" si="132"/>
        <v>0.80000000075669964</v>
      </c>
      <c r="P885" s="14">
        <f t="shared" ca="1" si="132"/>
        <v>0.80000000087703715</v>
      </c>
      <c r="Q885" s="14">
        <f t="shared" ca="1" si="132"/>
        <v>0.80000000099794311</v>
      </c>
      <c r="R885" s="14">
        <f t="shared" ca="1" si="132"/>
        <v>0.80000000111941749</v>
      </c>
      <c r="S885" s="14">
        <f t="shared" ca="1" si="132"/>
        <v>0.80000000124146031</v>
      </c>
    </row>
    <row r="886" spans="1:19" x14ac:dyDescent="0.2">
      <c r="A886" s="9" t="str">
        <f t="shared" si="128"/>
        <v>Costa Rica</v>
      </c>
      <c r="B886" s="14">
        <f t="shared" ca="1" si="129"/>
        <v>74.213185231188248</v>
      </c>
      <c r="C886" s="14">
        <f t="shared" ca="1" si="132"/>
        <v>70.97142692842462</v>
      </c>
      <c r="D886" s="14">
        <f t="shared" ca="1" si="132"/>
        <v>67.904094212136982</v>
      </c>
      <c r="E886" s="14">
        <f t="shared" ca="1" si="132"/>
        <v>65.011187082322436</v>
      </c>
      <c r="F886" s="14">
        <f t="shared" ca="1" si="132"/>
        <v>62.29270553898241</v>
      </c>
      <c r="G886" s="14">
        <f t="shared" ca="1" si="132"/>
        <v>59.748649582115469</v>
      </c>
      <c r="H886" s="14">
        <f t="shared" ca="1" si="132"/>
        <v>57.379019211724518</v>
      </c>
      <c r="I886" s="14">
        <f t="shared" ca="1" si="132"/>
        <v>55.183814427806645</v>
      </c>
      <c r="J886" s="14">
        <f t="shared" ca="1" si="132"/>
        <v>53.163035230363313</v>
      </c>
      <c r="K886" s="14">
        <f t="shared" ca="1" si="132"/>
        <v>51.316681619393059</v>
      </c>
      <c r="L886" s="14">
        <f t="shared" ca="1" si="132"/>
        <v>49.644753594898795</v>
      </c>
      <c r="M886" s="14">
        <f t="shared" ca="1" si="132"/>
        <v>48.147251156877608</v>
      </c>
      <c r="N886" s="14">
        <f t="shared" ca="1" si="132"/>
        <v>46.824174305330963</v>
      </c>
      <c r="O886" s="14">
        <f t="shared" ca="1" si="132"/>
        <v>45.675523040257396</v>
      </c>
      <c r="P886" s="14">
        <f t="shared" ca="1" si="132"/>
        <v>44.701297361659819</v>
      </c>
      <c r="Q886" s="14">
        <f t="shared" ca="1" si="132"/>
        <v>43.901497269535319</v>
      </c>
      <c r="R886" s="14">
        <f t="shared" ca="1" si="132"/>
        <v>43.276122763885361</v>
      </c>
      <c r="S886" s="14">
        <f t="shared" ca="1" si="132"/>
        <v>42.82517384470848</v>
      </c>
    </row>
    <row r="887" spans="1:19" x14ac:dyDescent="0.2">
      <c r="A887" s="9" t="str">
        <f t="shared" si="128"/>
        <v>Croatia</v>
      </c>
      <c r="B887" s="14">
        <f t="shared" ca="1" si="129"/>
        <v>43.413184173623449</v>
      </c>
      <c r="C887" s="14">
        <f t="shared" ca="1" si="132"/>
        <v>40.312085175194078</v>
      </c>
      <c r="D887" s="14">
        <f t="shared" ca="1" si="132"/>
        <v>37.468728451771312</v>
      </c>
      <c r="E887" s="14">
        <f t="shared" ca="1" si="132"/>
        <v>34.883114003356603</v>
      </c>
      <c r="F887" s="14">
        <f t="shared" ca="1" si="132"/>
        <v>32.555241829949956</v>
      </c>
      <c r="G887" s="14">
        <f t="shared" ca="1" si="132"/>
        <v>30.485111931548452</v>
      </c>
      <c r="H887" s="14">
        <f t="shared" ca="1" si="132"/>
        <v>28.672724308156468</v>
      </c>
      <c r="I887" s="14">
        <f t="shared" ca="1" si="132"/>
        <v>27.118078959769626</v>
      </c>
      <c r="J887" s="14">
        <f t="shared" ca="1" si="132"/>
        <v>25.821175886390847</v>
      </c>
      <c r="K887" s="14">
        <f t="shared" ca="1" si="132"/>
        <v>24.782015088020124</v>
      </c>
      <c r="L887" s="14">
        <f t="shared" ca="1" si="132"/>
        <v>24.000596564656007</v>
      </c>
      <c r="M887" s="14">
        <f t="shared" ca="1" si="132"/>
        <v>23.476920316299946</v>
      </c>
      <c r="N887" s="14">
        <f t="shared" ca="1" si="132"/>
        <v>23.210986342951948</v>
      </c>
      <c r="O887" s="14">
        <f t="shared" ca="1" si="132"/>
        <v>23.202794644609092</v>
      </c>
      <c r="P887" s="14">
        <f t="shared" ca="1" si="132"/>
        <v>23.452345221275756</v>
      </c>
      <c r="Q887" s="14">
        <f t="shared" ca="1" si="132"/>
        <v>23.959638072947563</v>
      </c>
      <c r="R887" s="14">
        <f t="shared" ca="1" si="132"/>
        <v>24.724673199627432</v>
      </c>
      <c r="S887" s="14">
        <f t="shared" ca="1" si="132"/>
        <v>25.747450601315357</v>
      </c>
    </row>
    <row r="888" spans="1:19" x14ac:dyDescent="0.2">
      <c r="A888" s="9" t="str">
        <f t="shared" si="128"/>
        <v>Cuba</v>
      </c>
      <c r="B888" s="14">
        <f t="shared" ca="1" si="129"/>
        <v>135.4901028385444</v>
      </c>
      <c r="C888" s="14">
        <f t="shared" ca="1" si="132"/>
        <v>125.62416846858105</v>
      </c>
      <c r="D888" s="14">
        <f t="shared" ca="1" si="132"/>
        <v>116.5658265603648</v>
      </c>
      <c r="E888" s="14">
        <f t="shared" ca="1" si="132"/>
        <v>108.31507711390732</v>
      </c>
      <c r="F888" s="14">
        <f t="shared" ca="1" si="132"/>
        <v>100.87192012919112</v>
      </c>
      <c r="G888" s="14">
        <f t="shared" ca="1" si="132"/>
        <v>94.236355606233701</v>
      </c>
      <c r="H888" s="14">
        <f t="shared" ca="1" si="132"/>
        <v>88.408383545023383</v>
      </c>
      <c r="I888" s="14">
        <f t="shared" ca="1" si="132"/>
        <v>83.388003945571839</v>
      </c>
      <c r="J888" s="14">
        <f t="shared" ca="1" si="132"/>
        <v>79.175216807861574</v>
      </c>
      <c r="K888" s="14">
        <f t="shared" ca="1" si="132"/>
        <v>75.770022131910082</v>
      </c>
      <c r="L888" s="14">
        <f t="shared" ca="1" si="132"/>
        <v>73.172419917705696</v>
      </c>
      <c r="M888" s="14">
        <f t="shared" ca="1" si="132"/>
        <v>71.382410165260083</v>
      </c>
      <c r="N888" s="14">
        <f t="shared" ca="1" si="132"/>
        <v>70.39999287455575</v>
      </c>
      <c r="O888" s="14">
        <f t="shared" ca="1" si="132"/>
        <v>70.225168045610189</v>
      </c>
      <c r="P888" s="14">
        <f t="shared" ca="1" si="132"/>
        <v>70.857935678411735</v>
      </c>
      <c r="Q888" s="14">
        <f t="shared" ca="1" si="132"/>
        <v>72.298295772972054</v>
      </c>
      <c r="R888" s="14">
        <f t="shared" ca="1" si="132"/>
        <v>74.546248329273652</v>
      </c>
      <c r="S888" s="14">
        <f t="shared" ca="1" si="132"/>
        <v>77.601793347334024</v>
      </c>
    </row>
    <row r="889" spans="1:19" x14ac:dyDescent="0.2">
      <c r="A889" s="9" t="str">
        <f t="shared" si="128"/>
        <v>Curaçao</v>
      </c>
      <c r="B889" s="14">
        <f t="shared" ca="1" si="129"/>
        <v>2.1934065819885746</v>
      </c>
      <c r="C889" s="14">
        <f t="shared" ca="1" si="132"/>
        <v>2.1054944918264482</v>
      </c>
      <c r="D889" s="14">
        <f t="shared" ca="1" si="132"/>
        <v>2.024375608915534</v>
      </c>
      <c r="E889" s="14">
        <f t="shared" ca="1" si="132"/>
        <v>1.9500499332559229</v>
      </c>
      <c r="F889" s="14">
        <f t="shared" ca="1" si="132"/>
        <v>1.8825174648471148</v>
      </c>
      <c r="G889" s="14">
        <f t="shared" ca="1" si="132"/>
        <v>1.8217782036896097</v>
      </c>
      <c r="H889" s="14">
        <f t="shared" ca="1" si="132"/>
        <v>1.7678321497831349</v>
      </c>
      <c r="I889" s="14">
        <f t="shared" ca="1" si="132"/>
        <v>1.720679303127963</v>
      </c>
      <c r="J889" s="14">
        <f t="shared" ca="1" si="132"/>
        <v>1.6803196637235942</v>
      </c>
      <c r="K889" s="14">
        <f t="shared" ca="1" si="132"/>
        <v>1.6467532315705284</v>
      </c>
      <c r="L889" s="14">
        <f t="shared" ca="1" si="132"/>
        <v>1.6199800066686749</v>
      </c>
      <c r="M889" s="14">
        <f t="shared" ca="1" si="132"/>
        <v>1.5999999890179424</v>
      </c>
      <c r="N889" s="14">
        <f t="shared" ca="1" si="132"/>
        <v>1.5868131786181947</v>
      </c>
      <c r="O889" s="14">
        <f t="shared" ca="1" si="132"/>
        <v>1.5804195754695685</v>
      </c>
      <c r="P889" s="14">
        <f t="shared" ca="1" si="132"/>
        <v>1.580819179572154</v>
      </c>
      <c r="Q889" s="14">
        <f t="shared" ca="1" si="132"/>
        <v>1.588011990925861</v>
      </c>
      <c r="R889" s="14">
        <f t="shared" ca="1" si="132"/>
        <v>1.6019980095305528</v>
      </c>
      <c r="S889" s="14">
        <f t="shared" ca="1" si="132"/>
        <v>1.6227772353863656</v>
      </c>
    </row>
    <row r="890" spans="1:19" x14ac:dyDescent="0.2">
      <c r="A890" s="9" t="str">
        <f t="shared" si="128"/>
        <v>Cyprus</v>
      </c>
      <c r="B890" s="14">
        <f t="shared" ca="1" si="129"/>
        <v>13.984614564199365</v>
      </c>
      <c r="C890" s="14">
        <f t="shared" ca="1" si="132"/>
        <v>13.369229924558748</v>
      </c>
      <c r="D890" s="14">
        <f t="shared" ca="1" si="132"/>
        <v>12.823775359475622</v>
      </c>
      <c r="E890" s="14">
        <f t="shared" ca="1" si="132"/>
        <v>12.348250868950709</v>
      </c>
      <c r="F890" s="14">
        <f t="shared" ca="1" si="132"/>
        <v>11.94265645298292</v>
      </c>
      <c r="G890" s="14">
        <f t="shared" ca="1" si="132"/>
        <v>11.606992111573344</v>
      </c>
      <c r="H890" s="14">
        <f t="shared" ca="1" si="132"/>
        <v>11.341257844721259</v>
      </c>
      <c r="I890" s="14">
        <f t="shared" ca="1" si="132"/>
        <v>11.145453652427387</v>
      </c>
      <c r="J890" s="14">
        <f t="shared" ca="1" si="132"/>
        <v>11.019579534690639</v>
      </c>
      <c r="K890" s="14">
        <f t="shared" ca="1" si="132"/>
        <v>10.963635491512104</v>
      </c>
      <c r="L890" s="14">
        <f t="shared" ca="1" si="132"/>
        <v>10.977621522891059</v>
      </c>
      <c r="M890" s="14">
        <f t="shared" ca="1" si="132"/>
        <v>11.061537628828228</v>
      </c>
      <c r="N890" s="14">
        <f t="shared" ca="1" si="132"/>
        <v>11.215383809322521</v>
      </c>
      <c r="O890" s="14">
        <f t="shared" ca="1" si="132"/>
        <v>11.439160064375027</v>
      </c>
      <c r="P890" s="14">
        <f t="shared" ca="1" si="132"/>
        <v>11.732866393985024</v>
      </c>
      <c r="Q890" s="14">
        <f t="shared" ca="1" si="132"/>
        <v>12.096502798153233</v>
      </c>
      <c r="R890" s="14">
        <f t="shared" ca="1" si="132"/>
        <v>12.530069276878567</v>
      </c>
      <c r="S890" s="14">
        <f t="shared" ca="1" si="132"/>
        <v>13.033565830162114</v>
      </c>
    </row>
    <row r="891" spans="1:19" x14ac:dyDescent="0.2">
      <c r="A891" s="9" t="str">
        <f t="shared" si="128"/>
        <v>Czechia</v>
      </c>
      <c r="B891" s="14">
        <f t="shared" ca="1" si="129"/>
        <v>110.09889211082773</v>
      </c>
      <c r="C891" s="14">
        <f t="shared" ca="1" si="132"/>
        <v>108.49669424475869</v>
      </c>
      <c r="D891" s="14">
        <f t="shared" ca="1" si="132"/>
        <v>107.06053035580263</v>
      </c>
      <c r="E891" s="14">
        <f t="shared" ca="1" si="132"/>
        <v>105.7904004439566</v>
      </c>
      <c r="F891" s="14">
        <f t="shared" ca="1" si="132"/>
        <v>104.68630450922356</v>
      </c>
      <c r="G891" s="14">
        <f t="shared" ca="1" si="132"/>
        <v>103.74824255160055</v>
      </c>
      <c r="H891" s="14">
        <f t="shared" ca="1" si="132"/>
        <v>102.97621457109054</v>
      </c>
      <c r="I891" s="14">
        <f t="shared" ca="1" si="132"/>
        <v>102.37022056769055</v>
      </c>
      <c r="J891" s="14">
        <f t="shared" ca="1" si="132"/>
        <v>101.93026054140356</v>
      </c>
      <c r="K891" s="14">
        <f t="shared" ca="1" si="132"/>
        <v>101.65633449222659</v>
      </c>
      <c r="L891" s="14">
        <f t="shared" ca="1" si="132"/>
        <v>101.54844242016262</v>
      </c>
      <c r="M891" s="14">
        <f t="shared" ca="1" si="132"/>
        <v>101.60658432520867</v>
      </c>
      <c r="N891" s="14">
        <f t="shared" ca="1" si="132"/>
        <v>101.83076020736772</v>
      </c>
      <c r="O891" s="14">
        <f t="shared" ca="1" si="132"/>
        <v>102.2209700666368</v>
      </c>
      <c r="P891" s="14">
        <f t="shared" ca="1" si="132"/>
        <v>102.77721390301886</v>
      </c>
      <c r="Q891" s="14">
        <f t="shared" ca="1" si="132"/>
        <v>103.49949171651096</v>
      </c>
      <c r="R891" s="14">
        <f t="shared" ca="1" si="132"/>
        <v>104.38780350711605</v>
      </c>
      <c r="S891" s="14">
        <f t="shared" ca="1" si="132"/>
        <v>105.44214927483117</v>
      </c>
    </row>
    <row r="892" spans="1:19" x14ac:dyDescent="0.2">
      <c r="A892" s="9" t="str">
        <f t="shared" si="128"/>
        <v>Côte d'Ivoire</v>
      </c>
      <c r="B892" s="14">
        <f t="shared" ca="1" si="129"/>
        <v>635.32299357661975</v>
      </c>
      <c r="C892" s="14">
        <f t="shared" ca="1" si="132"/>
        <v>722.38013770240354</v>
      </c>
      <c r="D892" s="14">
        <f t="shared" ca="1" si="132"/>
        <v>806.0874314418528</v>
      </c>
      <c r="E892" s="14">
        <f t="shared" ca="1" si="132"/>
        <v>886.44487479506063</v>
      </c>
      <c r="F892" s="14">
        <f t="shared" ca="1" si="132"/>
        <v>963.4524677619105</v>
      </c>
      <c r="G892" s="14">
        <f t="shared" ca="1" si="132"/>
        <v>1037.1102103425189</v>
      </c>
      <c r="H892" s="14">
        <f t="shared" ca="1" si="132"/>
        <v>1107.418102536793</v>
      </c>
      <c r="I892" s="14">
        <f t="shared" ca="1" si="132"/>
        <v>1174.3761443448252</v>
      </c>
      <c r="J892" s="14">
        <f t="shared" ca="1" si="132"/>
        <v>1237.9843357665</v>
      </c>
      <c r="K892" s="14">
        <f t="shared" ca="1" si="132"/>
        <v>1298.2426768019329</v>
      </c>
      <c r="L892" s="14">
        <f t="shared" ca="1" si="132"/>
        <v>1355.1511674510316</v>
      </c>
      <c r="M892" s="14">
        <f t="shared" ca="1" si="132"/>
        <v>1408.7098077138885</v>
      </c>
      <c r="N892" s="14">
        <f t="shared" ca="1" si="132"/>
        <v>1458.9185975903879</v>
      </c>
      <c r="O892" s="14">
        <f t="shared" ca="1" si="132"/>
        <v>1505.7775370806455</v>
      </c>
      <c r="P892" s="14">
        <f t="shared" ca="1" si="132"/>
        <v>1549.2866261845688</v>
      </c>
      <c r="Q892" s="14">
        <f t="shared" ca="1" si="132"/>
        <v>1589.4458649022504</v>
      </c>
      <c r="R892" s="14">
        <f t="shared" ca="1" si="132"/>
        <v>1626.2552532335744</v>
      </c>
      <c r="S892" s="14">
        <f t="shared" ca="1" si="132"/>
        <v>1659.7147911786567</v>
      </c>
    </row>
    <row r="893" spans="1:19" x14ac:dyDescent="0.2">
      <c r="A893" s="9" t="str">
        <f t="shared" si="128"/>
        <v>Democratic People's Republic of Korea</v>
      </c>
      <c r="B893" s="14">
        <f t="shared" ca="1" si="129"/>
        <v>336.63514447363559</v>
      </c>
      <c r="C893" s="14">
        <f t="shared" ca="1" si="132"/>
        <v>334.90107895804101</v>
      </c>
      <c r="D893" s="14">
        <f t="shared" ca="1" si="132"/>
        <v>332.09568470390514</v>
      </c>
      <c r="E893" s="14">
        <f t="shared" ca="1" si="132"/>
        <v>328.21896171122205</v>
      </c>
      <c r="F893" s="14">
        <f t="shared" ca="1" si="132"/>
        <v>323.27090997999767</v>
      </c>
      <c r="G893" s="14">
        <f t="shared" ca="1" si="132"/>
        <v>317.25152951022608</v>
      </c>
      <c r="H893" s="14">
        <f t="shared" ca="1" si="132"/>
        <v>310.16082030191319</v>
      </c>
      <c r="I893" s="14">
        <f t="shared" ca="1" si="132"/>
        <v>301.99878235505309</v>
      </c>
      <c r="J893" s="14">
        <f t="shared" ca="1" si="132"/>
        <v>292.7654156696517</v>
      </c>
      <c r="K893" s="14">
        <f t="shared" ca="1" si="132"/>
        <v>282.4607202457031</v>
      </c>
      <c r="L893" s="14">
        <f t="shared" ca="1" si="132"/>
        <v>271.0846960832132</v>
      </c>
      <c r="M893" s="14">
        <f t="shared" ca="1" si="132"/>
        <v>258.6373431821761</v>
      </c>
      <c r="N893" s="14">
        <f t="shared" ca="1" si="132"/>
        <v>245.11866154259769</v>
      </c>
      <c r="O893" s="14">
        <f t="shared" ca="1" si="132"/>
        <v>230.52865116447211</v>
      </c>
      <c r="P893" s="14">
        <f t="shared" ca="1" si="132"/>
        <v>214.86731204780517</v>
      </c>
      <c r="Q893" s="14">
        <f t="shared" ca="1" si="132"/>
        <v>198.13464419259108</v>
      </c>
      <c r="R893" s="14">
        <f t="shared" ca="1" si="132"/>
        <v>180.33064759883564</v>
      </c>
      <c r="S893" s="14">
        <f t="shared" ca="1" si="132"/>
        <v>161.45532226653305</v>
      </c>
    </row>
    <row r="894" spans="1:19" x14ac:dyDescent="0.2">
      <c r="A894" s="9" t="str">
        <f t="shared" si="128"/>
        <v>Democratic Republic of the Congo</v>
      </c>
      <c r="B894" s="14">
        <f t="shared" ca="1" si="129"/>
        <v>2329.6810485132037</v>
      </c>
      <c r="C894" s="14">
        <f t="shared" ca="1" si="132"/>
        <v>2736.529410775192</v>
      </c>
      <c r="D894" s="14">
        <f t="shared" ca="1" si="132"/>
        <v>3115.4622866379095</v>
      </c>
      <c r="E894" s="14">
        <f t="shared" ca="1" si="132"/>
        <v>3466.4796761009843</v>
      </c>
      <c r="F894" s="14">
        <f t="shared" ca="1" si="132"/>
        <v>3789.5815791649743</v>
      </c>
      <c r="G894" s="14">
        <f t="shared" ca="1" si="132"/>
        <v>4084.7679958291351</v>
      </c>
      <c r="H894" s="14">
        <f t="shared" ca="1" si="132"/>
        <v>4352.038926094212</v>
      </c>
      <c r="I894" s="14">
        <f t="shared" ca="1" si="132"/>
        <v>4591.3943699594583</v>
      </c>
      <c r="J894" s="14">
        <f t="shared" ca="1" si="132"/>
        <v>4802.8343274256213</v>
      </c>
      <c r="K894" s="14">
        <f t="shared" ca="1" si="132"/>
        <v>4986.3587984921414</v>
      </c>
      <c r="L894" s="14">
        <f t="shared" ca="1" si="132"/>
        <v>5141.9677831593899</v>
      </c>
      <c r="M894" s="14">
        <f t="shared" ca="1" si="132"/>
        <v>5269.6612814269956</v>
      </c>
      <c r="N894" s="14">
        <f t="shared" ca="1" si="132"/>
        <v>5369.4392932955179</v>
      </c>
      <c r="O894" s="14">
        <f t="shared" ca="1" si="132"/>
        <v>5441.3018187642101</v>
      </c>
      <c r="P894" s="14">
        <f t="shared" ca="1" si="132"/>
        <v>5485.248857833818</v>
      </c>
      <c r="Q894" s="14">
        <f t="shared" ca="1" si="132"/>
        <v>5501.2804105035957</v>
      </c>
      <c r="R894" s="14">
        <f t="shared" ca="1" si="132"/>
        <v>5489.39647677429</v>
      </c>
      <c r="S894" s="14">
        <f t="shared" ca="1" si="132"/>
        <v>5449.5970566453416</v>
      </c>
    </row>
    <row r="895" spans="1:19" x14ac:dyDescent="0.2">
      <c r="A895" s="9" t="str">
        <f t="shared" si="128"/>
        <v>Denmark</v>
      </c>
      <c r="B895" s="14">
        <f t="shared" ca="1" si="129"/>
        <v>57.993401244599951</v>
      </c>
      <c r="C895" s="14">
        <f t="shared" ca="1" si="132"/>
        <v>60.107687048779916</v>
      </c>
      <c r="D895" s="14">
        <f t="shared" ca="1" si="132"/>
        <v>61.97781699277111</v>
      </c>
      <c r="E895" s="14">
        <f t="shared" ca="1" si="132"/>
        <v>63.603791076567724</v>
      </c>
      <c r="F895" s="14">
        <f t="shared" ca="1" si="132"/>
        <v>64.985609300177018</v>
      </c>
      <c r="G895" s="14">
        <f t="shared" ca="1" si="132"/>
        <v>66.123271663591737</v>
      </c>
      <c r="H895" s="14">
        <f t="shared" ca="1" si="132"/>
        <v>67.016778166817673</v>
      </c>
      <c r="I895" s="14">
        <f t="shared" ca="1" si="132"/>
        <v>67.666128809849027</v>
      </c>
      <c r="J895" s="14">
        <f t="shared" ca="1" si="132"/>
        <v>68.071323592693076</v>
      </c>
      <c r="K895" s="14">
        <f t="shared" ca="1" si="132"/>
        <v>68.232362515342544</v>
      </c>
      <c r="L895" s="14">
        <f t="shared" ca="1" si="132"/>
        <v>68.149245577803228</v>
      </c>
      <c r="M895" s="14">
        <f t="shared" ca="1" si="132"/>
        <v>67.821972780069331</v>
      </c>
      <c r="N895" s="14">
        <f t="shared" ca="1" si="132"/>
        <v>67.250544122148128</v>
      </c>
      <c r="O895" s="14">
        <f t="shared" ca="1" si="132"/>
        <v>66.434959604032343</v>
      </c>
      <c r="P895" s="14">
        <f t="shared" ca="1" si="132"/>
        <v>65.375219225727776</v>
      </c>
      <c r="Q895" s="14">
        <f t="shared" ca="1" si="132"/>
        <v>64.071322987228626</v>
      </c>
      <c r="R895" s="14">
        <f t="shared" ca="1" si="132"/>
        <v>62.523270888542172</v>
      </c>
      <c r="S895" s="14">
        <f t="shared" ca="1" si="132"/>
        <v>60.731062929661128</v>
      </c>
    </row>
    <row r="896" spans="1:19" x14ac:dyDescent="0.2">
      <c r="A896" s="9" t="str">
        <f t="shared" si="128"/>
        <v>Djibouti</v>
      </c>
      <c r="B896" s="14">
        <f t="shared" ca="1" si="129"/>
        <v>19.650547912076128</v>
      </c>
      <c r="C896" s="14">
        <f t="shared" ca="1" si="132"/>
        <v>19.382416047462176</v>
      </c>
      <c r="D896" s="14">
        <f t="shared" ca="1" si="132"/>
        <v>19.100497968273977</v>
      </c>
      <c r="E896" s="14">
        <f t="shared" ca="1" si="132"/>
        <v>18.804793674511348</v>
      </c>
      <c r="F896" s="14">
        <f t="shared" ca="1" si="132"/>
        <v>18.495303166174473</v>
      </c>
      <c r="G896" s="14">
        <f t="shared" ca="1" si="132"/>
        <v>18.172026443263167</v>
      </c>
      <c r="H896" s="14">
        <f t="shared" ca="1" si="132"/>
        <v>17.834963505777615</v>
      </c>
      <c r="I896" s="14">
        <f t="shared" ca="1" si="132"/>
        <v>17.484114353717633</v>
      </c>
      <c r="J896" s="14">
        <f t="shared" ca="1" si="132"/>
        <v>17.119478987083404</v>
      </c>
      <c r="K896" s="14">
        <f t="shared" ca="1" si="132"/>
        <v>16.741057405874745</v>
      </c>
      <c r="L896" s="14">
        <f t="shared" ca="1" si="132"/>
        <v>16.34884961009184</v>
      </c>
      <c r="M896" s="14">
        <f t="shared" ca="1" si="132"/>
        <v>15.942855599734504</v>
      </c>
      <c r="N896" s="14">
        <f t="shared" ca="1" si="132"/>
        <v>15.52307537480292</v>
      </c>
      <c r="O896" s="14">
        <f t="shared" ca="1" si="132"/>
        <v>15.089508935296909</v>
      </c>
      <c r="P896" s="14">
        <f t="shared" ca="1" si="132"/>
        <v>14.642156281216648</v>
      </c>
      <c r="Q896" s="14">
        <f t="shared" ca="1" si="132"/>
        <v>14.18101741256196</v>
      </c>
      <c r="R896" s="14">
        <f t="shared" ca="1" si="132"/>
        <v>13.706092329333023</v>
      </c>
      <c r="S896" s="14">
        <f t="shared" ca="1" si="132"/>
        <v>13.217381031529658</v>
      </c>
    </row>
    <row r="897" spans="1:19" x14ac:dyDescent="0.2">
      <c r="A897" s="9" t="str">
        <f t="shared" si="128"/>
        <v>Dominica</v>
      </c>
      <c r="B897" s="14">
        <f t="shared" ca="1" si="129"/>
        <v>2.0571427643115383</v>
      </c>
      <c r="C897" s="14">
        <f t="shared" ca="1" si="132"/>
        <v>2.0043955118715528</v>
      </c>
      <c r="D897" s="14">
        <f t="shared" ca="1" si="132"/>
        <v>1.9508490585974869</v>
      </c>
      <c r="E897" s="14">
        <f t="shared" ca="1" si="132"/>
        <v>1.8965034044893401</v>
      </c>
      <c r="F897" s="14">
        <f t="shared" ca="1" si="132"/>
        <v>1.8413585495471125</v>
      </c>
      <c r="G897" s="14">
        <f t="shared" ca="1" si="132"/>
        <v>1.7854144937708043</v>
      </c>
      <c r="H897" s="14">
        <f t="shared" ca="1" si="132"/>
        <v>1.7286712371604154</v>
      </c>
      <c r="I897" s="14">
        <f t="shared" ca="1" si="132"/>
        <v>1.6711287797159458</v>
      </c>
      <c r="J897" s="14">
        <f t="shared" ca="1" si="132"/>
        <v>1.6127871214373954</v>
      </c>
      <c r="K897" s="14">
        <f t="shared" ca="1" si="132"/>
        <v>1.5536462623247644</v>
      </c>
      <c r="L897" s="14">
        <f t="shared" ca="1" si="132"/>
        <v>1.4937062023780527</v>
      </c>
      <c r="M897" s="14">
        <f t="shared" ca="1" si="132"/>
        <v>1.4329669415972603</v>
      </c>
      <c r="N897" s="14">
        <f t="shared" ca="1" si="132"/>
        <v>1.3714284799823873</v>
      </c>
      <c r="O897" s="14">
        <f t="shared" ca="1" si="132"/>
        <v>1.3090908175334335</v>
      </c>
      <c r="P897" s="14">
        <f t="shared" ca="1" si="132"/>
        <v>1.245953954250399</v>
      </c>
      <c r="Q897" s="14">
        <f t="shared" ca="1" si="132"/>
        <v>1.1820178901332838</v>
      </c>
      <c r="R897" s="14">
        <f t="shared" ref="C897:S912" ca="1" si="133">MAX(0.1,($AM438+$AN438*R$836+$AO438*R$836^2+$AQ438+$AR438*R$836+$AS438*R$836^2)/5)</f>
        <v>1.117282625182088</v>
      </c>
      <c r="S897" s="14">
        <f t="shared" ca="1" si="133"/>
        <v>1.0517481593968114</v>
      </c>
    </row>
    <row r="898" spans="1:19" x14ac:dyDescent="0.2">
      <c r="A898" s="9" t="str">
        <f t="shared" si="128"/>
        <v>Dominican Republic</v>
      </c>
      <c r="B898" s="14">
        <f t="shared" ca="1" si="129"/>
        <v>202.37362825777964</v>
      </c>
      <c r="C898" s="14">
        <f t="shared" ca="1" si="133"/>
        <v>198.07472732856405</v>
      </c>
      <c r="D898" s="14">
        <f t="shared" ca="1" si="133"/>
        <v>193.39560659637792</v>
      </c>
      <c r="E898" s="14">
        <f t="shared" ca="1" si="133"/>
        <v>188.33626606121544</v>
      </c>
      <c r="F898" s="14">
        <f t="shared" ca="1" si="133"/>
        <v>182.89670572308242</v>
      </c>
      <c r="G898" s="14">
        <f t="shared" ca="1" si="133"/>
        <v>177.07692558197306</v>
      </c>
      <c r="H898" s="14">
        <f t="shared" ca="1" si="133"/>
        <v>170.87692563789315</v>
      </c>
      <c r="I898" s="14">
        <f t="shared" ca="1" si="133"/>
        <v>164.2967058908369</v>
      </c>
      <c r="J898" s="14">
        <f t="shared" ca="1" si="133"/>
        <v>157.33626634081011</v>
      </c>
      <c r="K898" s="14">
        <f t="shared" ca="1" si="133"/>
        <v>149.99560698780698</v>
      </c>
      <c r="L898" s="14">
        <f t="shared" ca="1" si="133"/>
        <v>142.2747278318333</v>
      </c>
      <c r="M898" s="14">
        <f t="shared" ca="1" si="133"/>
        <v>134.17362887288328</v>
      </c>
      <c r="N898" s="14">
        <f t="shared" ca="1" si="133"/>
        <v>125.69231011096272</v>
      </c>
      <c r="O898" s="14">
        <f t="shared" ca="1" si="133"/>
        <v>116.8307715460658</v>
      </c>
      <c r="P898" s="14">
        <f t="shared" ca="1" si="133"/>
        <v>107.58901317819837</v>
      </c>
      <c r="Q898" s="14">
        <f t="shared" ca="1" si="133"/>
        <v>97.967035007354568</v>
      </c>
      <c r="R898" s="14">
        <f t="shared" ca="1" si="133"/>
        <v>87.964837033540249</v>
      </c>
      <c r="S898" s="14">
        <f t="shared" ca="1" si="133"/>
        <v>77.58241925674956</v>
      </c>
    </row>
    <row r="899" spans="1:19" x14ac:dyDescent="0.2">
      <c r="A899" s="9" t="str">
        <f t="shared" si="128"/>
        <v>Ecuador</v>
      </c>
      <c r="B899" s="14">
        <f t="shared" ca="1" si="129"/>
        <v>317.12747366873083</v>
      </c>
      <c r="C899" s="14">
        <f t="shared" ca="1" si="133"/>
        <v>320.47912260817827</v>
      </c>
      <c r="D899" s="14">
        <f t="shared" ca="1" si="133"/>
        <v>322.36963259307669</v>
      </c>
      <c r="E899" s="14">
        <f t="shared" ca="1" si="133"/>
        <v>322.79900362342596</v>
      </c>
      <c r="F899" s="14">
        <f t="shared" ca="1" si="133"/>
        <v>321.7672356992378</v>
      </c>
      <c r="G899" s="14">
        <f t="shared" ca="1" si="133"/>
        <v>319.2743288205005</v>
      </c>
      <c r="H899" s="14">
        <f t="shared" ca="1" si="133"/>
        <v>315.32028298721417</v>
      </c>
      <c r="I899" s="14">
        <f t="shared" ca="1" si="133"/>
        <v>309.9050981993787</v>
      </c>
      <c r="J899" s="14">
        <f t="shared" ca="1" si="133"/>
        <v>303.0287744570058</v>
      </c>
      <c r="K899" s="14">
        <f t="shared" ca="1" si="133"/>
        <v>294.69131176008375</v>
      </c>
      <c r="L899" s="14">
        <f t="shared" ca="1" si="133"/>
        <v>284.89271010861268</v>
      </c>
      <c r="M899" s="14">
        <f t="shared" ca="1" si="133"/>
        <v>273.63296950259246</v>
      </c>
      <c r="N899" s="14">
        <f t="shared" ca="1" si="133"/>
        <v>260.91208994203481</v>
      </c>
      <c r="O899" s="14">
        <f t="shared" ca="1" si="133"/>
        <v>246.73007142692805</v>
      </c>
      <c r="P899" s="14">
        <f t="shared" ca="1" si="133"/>
        <v>231.0869139572722</v>
      </c>
      <c r="Q899" s="14">
        <f t="shared" ca="1" si="133"/>
        <v>213.98261753306724</v>
      </c>
      <c r="R899" s="14">
        <f t="shared" ca="1" si="133"/>
        <v>195.41718215432485</v>
      </c>
      <c r="S899" s="14">
        <f t="shared" ca="1" si="133"/>
        <v>175.39060782103334</v>
      </c>
    </row>
    <row r="900" spans="1:19" x14ac:dyDescent="0.2">
      <c r="A900" s="9" t="str">
        <f t="shared" si="128"/>
        <v>Egypt</v>
      </c>
      <c r="B900" s="14">
        <f t="shared" ca="1" si="129"/>
        <v>2362.3647699911148</v>
      </c>
      <c r="C900" s="14">
        <f t="shared" ca="1" si="133"/>
        <v>2436.7340025246144</v>
      </c>
      <c r="D900" s="14">
        <f t="shared" ca="1" si="133"/>
        <v>2506.4712667126209</v>
      </c>
      <c r="E900" s="14">
        <f t="shared" ca="1" si="133"/>
        <v>2571.5765625551344</v>
      </c>
      <c r="F900" s="14">
        <f t="shared" ca="1" si="133"/>
        <v>2632.0498900521548</v>
      </c>
      <c r="G900" s="14">
        <f t="shared" ca="1" si="133"/>
        <v>2687.891249203682</v>
      </c>
      <c r="H900" s="14">
        <f t="shared" ca="1" si="133"/>
        <v>2739.1006400097162</v>
      </c>
      <c r="I900" s="14">
        <f t="shared" ca="1" si="133"/>
        <v>2785.6780624702574</v>
      </c>
      <c r="J900" s="14">
        <f t="shared" ca="1" si="133"/>
        <v>2827.6235165853054</v>
      </c>
      <c r="K900" s="14">
        <f t="shared" ca="1" si="133"/>
        <v>2864.9370023548604</v>
      </c>
      <c r="L900" s="14">
        <f t="shared" ca="1" si="133"/>
        <v>2897.6185197789223</v>
      </c>
      <c r="M900" s="14">
        <f t="shared" ca="1" si="133"/>
        <v>2925.6680688574911</v>
      </c>
      <c r="N900" s="14">
        <f t="shared" ca="1" si="133"/>
        <v>2949.0856495905668</v>
      </c>
      <c r="O900" s="14">
        <f t="shared" ca="1" si="133"/>
        <v>2967.8712619781495</v>
      </c>
      <c r="P900" s="14">
        <f t="shared" ca="1" si="133"/>
        <v>2982.0249060202391</v>
      </c>
      <c r="Q900" s="14">
        <f t="shared" ca="1" si="133"/>
        <v>2991.5465817168356</v>
      </c>
      <c r="R900" s="14">
        <f t="shared" ca="1" si="133"/>
        <v>2996.436289067939</v>
      </c>
      <c r="S900" s="14">
        <f t="shared" ca="1" si="133"/>
        <v>2996.6940280735494</v>
      </c>
    </row>
    <row r="901" spans="1:19" x14ac:dyDescent="0.2">
      <c r="A901" s="9" t="str">
        <f t="shared" si="128"/>
        <v>El Salvador</v>
      </c>
      <c r="B901" s="14">
        <f t="shared" ca="1" si="129"/>
        <v>117.60218830006924</v>
      </c>
      <c r="C901" s="14">
        <f t="shared" ca="1" si="133"/>
        <v>113.34284768657525</v>
      </c>
      <c r="D901" s="14">
        <f t="shared" ca="1" si="133"/>
        <v>108.93105951221223</v>
      </c>
      <c r="E901" s="14">
        <f t="shared" ca="1" si="133"/>
        <v>104.36682377698307</v>
      </c>
      <c r="F901" s="14">
        <f t="shared" ca="1" si="133"/>
        <v>99.650140480884872</v>
      </c>
      <c r="G901" s="14">
        <f t="shared" ca="1" si="133"/>
        <v>94.781009623920539</v>
      </c>
      <c r="H901" s="14">
        <f t="shared" ca="1" si="133"/>
        <v>89.759431206087172</v>
      </c>
      <c r="I901" s="14">
        <f t="shared" ca="1" si="133"/>
        <v>84.585405227387668</v>
      </c>
      <c r="J901" s="14">
        <f t="shared" ca="1" si="133"/>
        <v>79.258931687819128</v>
      </c>
      <c r="K901" s="14">
        <f t="shared" ca="1" si="133"/>
        <v>73.780010587384453</v>
      </c>
      <c r="L901" s="14">
        <f t="shared" ca="1" si="133"/>
        <v>68.148641926080742</v>
      </c>
      <c r="M901" s="14">
        <f t="shared" ca="1" si="133"/>
        <v>62.364825703910903</v>
      </c>
      <c r="N901" s="14">
        <f t="shared" ca="1" si="133"/>
        <v>56.428561920872014</v>
      </c>
      <c r="O901" s="14">
        <f t="shared" ca="1" si="133"/>
        <v>50.339850576967002</v>
      </c>
      <c r="P901" s="14">
        <f t="shared" ca="1" si="133"/>
        <v>44.098691672192942</v>
      </c>
      <c r="Q901" s="14">
        <f t="shared" ca="1" si="133"/>
        <v>37.705085206552759</v>
      </c>
      <c r="R901" s="14">
        <f t="shared" ca="1" si="133"/>
        <v>31.159031180043531</v>
      </c>
      <c r="S901" s="14">
        <f t="shared" ca="1" si="133"/>
        <v>24.460529592668173</v>
      </c>
    </row>
    <row r="902" spans="1:19" x14ac:dyDescent="0.2">
      <c r="A902" s="9" t="str">
        <f t="shared" ref="A902:A965" si="134">A211</f>
        <v>Equatorial Guinea</v>
      </c>
      <c r="B902" s="14">
        <f t="shared" ref="B902:Q965" ca="1" si="135">MAX(0.1,($AM443+$AN443*B$836+$AO443*B$836^2+$AQ443+$AR443*B$836+$AS443*B$836^2)/5)</f>
        <v>29.369228932258558</v>
      </c>
      <c r="C902" s="14">
        <f t="shared" ca="1" si="135"/>
        <v>34.573624710427246</v>
      </c>
      <c r="D902" s="14">
        <f t="shared" ca="1" si="135"/>
        <v>39.327870608447121</v>
      </c>
      <c r="E902" s="14">
        <f t="shared" ca="1" si="135"/>
        <v>43.631966626309442</v>
      </c>
      <c r="F902" s="14">
        <f t="shared" ca="1" si="135"/>
        <v>47.485912764022942</v>
      </c>
      <c r="G902" s="14">
        <f t="shared" ca="1" si="135"/>
        <v>50.889709021581801</v>
      </c>
      <c r="H902" s="14">
        <f t="shared" ca="1" si="135"/>
        <v>53.843355398988933</v>
      </c>
      <c r="I902" s="14">
        <f t="shared" ca="1" si="135"/>
        <v>56.346851896241425</v>
      </c>
      <c r="J902" s="14">
        <f t="shared" ca="1" si="135"/>
        <v>58.400198513345096</v>
      </c>
      <c r="K902" s="14">
        <f t="shared" ca="1" si="135"/>
        <v>60.003395250291213</v>
      </c>
      <c r="L902" s="14">
        <f t="shared" ca="1" si="135"/>
        <v>61.156442107088516</v>
      </c>
      <c r="M902" s="14">
        <f t="shared" ca="1" si="135"/>
        <v>61.859339083728266</v>
      </c>
      <c r="N902" s="14">
        <f t="shared" ca="1" si="135"/>
        <v>62.112086180219194</v>
      </c>
      <c r="O902" s="14">
        <f t="shared" ca="1" si="135"/>
        <v>61.914683396555482</v>
      </c>
      <c r="P902" s="14">
        <f t="shared" ca="1" si="135"/>
        <v>61.267130732740043</v>
      </c>
      <c r="Q902" s="14">
        <f t="shared" ca="1" si="135"/>
        <v>60.169428188769963</v>
      </c>
      <c r="R902" s="14">
        <f t="shared" ca="1" si="133"/>
        <v>58.621575764651062</v>
      </c>
      <c r="S902" s="14">
        <f t="shared" ca="1" si="133"/>
        <v>56.623573460374608</v>
      </c>
    </row>
    <row r="903" spans="1:19" x14ac:dyDescent="0.2">
      <c r="A903" s="9" t="str">
        <f t="shared" si="134"/>
        <v>Eritrea</v>
      </c>
      <c r="B903" s="14">
        <f t="shared" ca="1" si="135"/>
        <v>91.015381086483828</v>
      </c>
      <c r="C903" s="14">
        <f t="shared" ca="1" si="133"/>
        <v>96.096699925779831</v>
      </c>
      <c r="D903" s="14">
        <f t="shared" ca="1" si="133"/>
        <v>100.81458217724575</v>
      </c>
      <c r="E903" s="14">
        <f t="shared" ca="1" si="133"/>
        <v>105.1690278408787</v>
      </c>
      <c r="F903" s="14">
        <f t="shared" ca="1" si="133"/>
        <v>109.16003691668156</v>
      </c>
      <c r="G903" s="14">
        <f t="shared" ca="1" si="133"/>
        <v>112.78760940465145</v>
      </c>
      <c r="H903" s="14">
        <f t="shared" ca="1" si="133"/>
        <v>116.05174530479125</v>
      </c>
      <c r="I903" s="14">
        <f t="shared" ca="1" si="133"/>
        <v>118.95244461709808</v>
      </c>
      <c r="J903" s="14">
        <f t="shared" ca="1" si="133"/>
        <v>121.48970734157483</v>
      </c>
      <c r="K903" s="14">
        <f t="shared" ca="1" si="133"/>
        <v>123.6635334782186</v>
      </c>
      <c r="L903" s="14">
        <f t="shared" ca="1" si="133"/>
        <v>125.47392302703228</v>
      </c>
      <c r="M903" s="14">
        <f t="shared" ca="1" si="133"/>
        <v>126.92087598801299</v>
      </c>
      <c r="N903" s="14">
        <f t="shared" ca="1" si="133"/>
        <v>128.00439236116364</v>
      </c>
      <c r="O903" s="14">
        <f t="shared" ca="1" si="133"/>
        <v>128.72447214648128</v>
      </c>
      <c r="P903" s="14">
        <f t="shared" ca="1" si="133"/>
        <v>129.08111534396886</v>
      </c>
      <c r="Q903" s="14">
        <f t="shared" ca="1" si="133"/>
        <v>129.07432195362344</v>
      </c>
      <c r="R903" s="14">
        <f t="shared" ca="1" si="133"/>
        <v>128.70409197544797</v>
      </c>
      <c r="S903" s="14">
        <f t="shared" ca="1" si="133"/>
        <v>127.97042540943949</v>
      </c>
    </row>
    <row r="904" spans="1:19" x14ac:dyDescent="0.2">
      <c r="A904" s="9" t="str">
        <f t="shared" si="134"/>
        <v>Estonia</v>
      </c>
      <c r="B904" s="14">
        <f t="shared" ca="1" si="135"/>
        <v>15.468131119252211</v>
      </c>
      <c r="C904" s="14">
        <f t="shared" ca="1" si="133"/>
        <v>14.571427797400975</v>
      </c>
      <c r="D904" s="14">
        <f t="shared" ca="1" si="133"/>
        <v>13.744854350397508</v>
      </c>
      <c r="E904" s="14">
        <f t="shared" ca="1" si="133"/>
        <v>12.988410778242542</v>
      </c>
      <c r="F904" s="14">
        <f t="shared" ca="1" si="133"/>
        <v>12.302097080935345</v>
      </c>
      <c r="G904" s="14">
        <f t="shared" ca="1" si="133"/>
        <v>11.685913258476649</v>
      </c>
      <c r="H904" s="14">
        <f t="shared" ca="1" si="133"/>
        <v>11.139859310865722</v>
      </c>
      <c r="I904" s="14">
        <f t="shared" ca="1" si="133"/>
        <v>10.663935238103296</v>
      </c>
      <c r="J904" s="14">
        <f t="shared" ca="1" si="133"/>
        <v>10.258141040188638</v>
      </c>
      <c r="K904" s="14">
        <f t="shared" ca="1" si="133"/>
        <v>9.9224767171224819</v>
      </c>
      <c r="L904" s="14">
        <f t="shared" ca="1" si="133"/>
        <v>9.6569422689040945</v>
      </c>
      <c r="M904" s="14">
        <f t="shared" ca="1" si="133"/>
        <v>9.4615376955342079</v>
      </c>
      <c r="N904" s="14">
        <f t="shared" ca="1" si="133"/>
        <v>9.3362629970120903</v>
      </c>
      <c r="O904" s="14">
        <f t="shared" ca="1" si="133"/>
        <v>9.2811181733384736</v>
      </c>
      <c r="P904" s="14">
        <f t="shared" ca="1" si="133"/>
        <v>9.2961032245126258</v>
      </c>
      <c r="Q904" s="14">
        <f t="shared" ca="1" si="133"/>
        <v>9.381218150535279</v>
      </c>
      <c r="R904" s="14">
        <f t="shared" ca="1" si="133"/>
        <v>9.5364629514057011</v>
      </c>
      <c r="S904" s="14">
        <f t="shared" ca="1" si="133"/>
        <v>9.7618376271246241</v>
      </c>
    </row>
    <row r="905" spans="1:19" x14ac:dyDescent="0.2">
      <c r="A905" s="9" t="str">
        <f t="shared" si="134"/>
        <v>Eswatini</v>
      </c>
      <c r="B905" s="14">
        <f t="shared" ca="1" si="135"/>
        <v>28.547251866279112</v>
      </c>
      <c r="C905" s="14">
        <f t="shared" ca="1" si="133"/>
        <v>28.637361766539108</v>
      </c>
      <c r="D905" s="14">
        <f t="shared" ca="1" si="133"/>
        <v>28.709489647677401</v>
      </c>
      <c r="E905" s="14">
        <f t="shared" ca="1" si="133"/>
        <v>28.76363550969436</v>
      </c>
      <c r="F905" s="14">
        <f t="shared" ca="1" si="133"/>
        <v>28.799799352589616</v>
      </c>
      <c r="G905" s="14">
        <f t="shared" ca="1" si="133"/>
        <v>28.817981176363539</v>
      </c>
      <c r="H905" s="14">
        <f t="shared" ca="1" si="133"/>
        <v>28.818180981015757</v>
      </c>
      <c r="I905" s="14">
        <f t="shared" ca="1" si="133"/>
        <v>28.800398766546643</v>
      </c>
      <c r="J905" s="14">
        <f t="shared" ca="1" si="133"/>
        <v>28.764634532955824</v>
      </c>
      <c r="K905" s="14">
        <f t="shared" ca="1" si="133"/>
        <v>28.710888280243672</v>
      </c>
      <c r="L905" s="14">
        <f t="shared" ca="1" si="133"/>
        <v>28.639160008409817</v>
      </c>
      <c r="M905" s="14">
        <f t="shared" ca="1" si="133"/>
        <v>28.549449717454628</v>
      </c>
      <c r="N905" s="14">
        <f t="shared" ca="1" si="133"/>
        <v>28.441757407377736</v>
      </c>
      <c r="O905" s="14">
        <f t="shared" ca="1" si="133"/>
        <v>28.31608307817951</v>
      </c>
      <c r="P905" s="14">
        <f t="shared" ca="1" si="133"/>
        <v>28.172426729859581</v>
      </c>
      <c r="Q905" s="14">
        <f t="shared" ca="1" si="133"/>
        <v>28.010788362418317</v>
      </c>
      <c r="R905" s="14">
        <f t="shared" ca="1" si="133"/>
        <v>27.831167975855351</v>
      </c>
      <c r="S905" s="14">
        <f t="shared" ca="1" si="133"/>
        <v>27.633565570171051</v>
      </c>
    </row>
    <row r="906" spans="1:19" x14ac:dyDescent="0.2">
      <c r="A906" s="9" t="str">
        <f t="shared" si="134"/>
        <v>Ethiopia</v>
      </c>
      <c r="B906" s="14">
        <f t="shared" ca="1" si="135"/>
        <v>2784.5625640796497</v>
      </c>
      <c r="C906" s="14">
        <f t="shared" ca="1" si="133"/>
        <v>3042.6878511473537</v>
      </c>
      <c r="D906" s="14">
        <f t="shared" ca="1" si="133"/>
        <v>3268.8443049462512</v>
      </c>
      <c r="E906" s="14">
        <f t="shared" ca="1" si="133"/>
        <v>3463.0319254767151</v>
      </c>
      <c r="F906" s="14">
        <f t="shared" ca="1" si="133"/>
        <v>3625.2507127383724</v>
      </c>
      <c r="G906" s="14">
        <f t="shared" ca="1" si="133"/>
        <v>3755.5006667315961</v>
      </c>
      <c r="H906" s="14">
        <f t="shared" ca="1" si="133"/>
        <v>3853.7817874560133</v>
      </c>
      <c r="I906" s="14">
        <f t="shared" ca="1" si="133"/>
        <v>3920.0940749119968</v>
      </c>
      <c r="J906" s="14">
        <f t="shared" ca="1" si="133"/>
        <v>3954.4375290991738</v>
      </c>
      <c r="K906" s="14">
        <f t="shared" ca="1" si="133"/>
        <v>3956.8121500179172</v>
      </c>
      <c r="L906" s="14">
        <f t="shared" ca="1" si="133"/>
        <v>3927.2179376678541</v>
      </c>
      <c r="M906" s="14">
        <f t="shared" ca="1" si="133"/>
        <v>3865.6548920493574</v>
      </c>
      <c r="N906" s="14">
        <f t="shared" ca="1" si="133"/>
        <v>3772.1230131620541</v>
      </c>
      <c r="O906" s="14">
        <f t="shared" ca="1" si="133"/>
        <v>3646.6223010063172</v>
      </c>
      <c r="P906" s="14">
        <f t="shared" ca="1" si="133"/>
        <v>3489.1527555817738</v>
      </c>
      <c r="Q906" s="14">
        <f t="shared" ca="1" si="133"/>
        <v>3299.7143768887968</v>
      </c>
      <c r="R906" s="14">
        <f t="shared" ca="1" si="133"/>
        <v>3078.3071649270132</v>
      </c>
      <c r="S906" s="14">
        <f t="shared" ca="1" si="133"/>
        <v>2824.931119696796</v>
      </c>
    </row>
    <row r="907" spans="1:19" x14ac:dyDescent="0.2">
      <c r="A907" s="9" t="str">
        <f t="shared" si="134"/>
        <v>Faeroe Islands</v>
      </c>
      <c r="B907" s="14">
        <f t="shared" ca="1" si="135"/>
        <v>1.2263735792022885</v>
      </c>
      <c r="C907" s="14">
        <f t="shared" ca="1" si="133"/>
        <v>1.1956043488926298</v>
      </c>
      <c r="D907" s="14">
        <f t="shared" ca="1" si="133"/>
        <v>1.1636363173176392</v>
      </c>
      <c r="E907" s="14">
        <f t="shared" ca="1" si="133"/>
        <v>1.1304694844773167</v>
      </c>
      <c r="F907" s="14">
        <f t="shared" ca="1" si="133"/>
        <v>1.0961038503716622</v>
      </c>
      <c r="G907" s="14">
        <f t="shared" ca="1" si="133"/>
        <v>1.0605394150006759</v>
      </c>
      <c r="H907" s="14">
        <f t="shared" ca="1" si="133"/>
        <v>1.0237761783643577</v>
      </c>
      <c r="I907" s="14">
        <f t="shared" ca="1" si="133"/>
        <v>0.98581414046270766</v>
      </c>
      <c r="J907" s="14">
        <f t="shared" ca="1" si="133"/>
        <v>0.94665330129573133</v>
      </c>
      <c r="K907" s="14">
        <f t="shared" ca="1" si="133"/>
        <v>0.90629366086341179</v>
      </c>
      <c r="L907" s="14">
        <f t="shared" ca="1" si="133"/>
        <v>0.86473521916577167</v>
      </c>
      <c r="M907" s="14">
        <f t="shared" ca="1" si="133"/>
        <v>0.82197797620278834</v>
      </c>
      <c r="N907" s="14">
        <f t="shared" ca="1" si="133"/>
        <v>0.7780219319744901</v>
      </c>
      <c r="O907" s="14">
        <f t="shared" ca="1" si="133"/>
        <v>0.73286708648083732</v>
      </c>
      <c r="P907" s="14">
        <f t="shared" ca="1" si="133"/>
        <v>0.68651343972187528</v>
      </c>
      <c r="Q907" s="14">
        <f t="shared" ca="1" si="133"/>
        <v>0.63896099169755871</v>
      </c>
      <c r="R907" s="14">
        <f t="shared" ca="1" si="133"/>
        <v>0.59020974240793289</v>
      </c>
      <c r="S907" s="14">
        <f t="shared" ca="1" si="133"/>
        <v>0.54025969185295253</v>
      </c>
    </row>
    <row r="908" spans="1:19" x14ac:dyDescent="0.2">
      <c r="A908" s="9" t="str">
        <f t="shared" si="134"/>
        <v>Fiji</v>
      </c>
      <c r="B908" s="14">
        <f t="shared" ca="1" si="135"/>
        <v>17.547251424886053</v>
      </c>
      <c r="C908" s="14">
        <f t="shared" ca="1" si="133"/>
        <v>17.516482208554226</v>
      </c>
      <c r="D908" s="14">
        <f t="shared" ca="1" si="133"/>
        <v>17.444753948682045</v>
      </c>
      <c r="E908" s="14">
        <f t="shared" ca="1" si="133"/>
        <v>17.332066645269514</v>
      </c>
      <c r="F908" s="14">
        <f t="shared" ca="1" si="133"/>
        <v>17.178420298317725</v>
      </c>
      <c r="G908" s="14">
        <f t="shared" ca="1" si="133"/>
        <v>16.983814907824854</v>
      </c>
      <c r="H908" s="14">
        <f t="shared" ca="1" si="133"/>
        <v>16.748250473792361</v>
      </c>
      <c r="I908" s="14">
        <f t="shared" ca="1" si="133"/>
        <v>16.471726996218784</v>
      </c>
      <c r="J908" s="14">
        <f t="shared" ca="1" si="133"/>
        <v>16.154244475105951</v>
      </c>
      <c r="K908" s="14">
        <f t="shared" ca="1" si="133"/>
        <v>15.795802910452768</v>
      </c>
      <c r="L908" s="14">
        <f t="shared" ca="1" si="133"/>
        <v>15.396402302259229</v>
      </c>
      <c r="M908" s="14">
        <f t="shared" ca="1" si="133"/>
        <v>14.956042650525342</v>
      </c>
      <c r="N908" s="14">
        <f t="shared" ca="1" si="133"/>
        <v>14.474723955252193</v>
      </c>
      <c r="O908" s="14">
        <f t="shared" ca="1" si="133"/>
        <v>13.952446216437966</v>
      </c>
      <c r="P908" s="14">
        <f t="shared" ca="1" si="133"/>
        <v>13.389209434084114</v>
      </c>
      <c r="Q908" s="14">
        <f t="shared" ca="1" si="133"/>
        <v>12.785013608189184</v>
      </c>
      <c r="R908" s="14">
        <f t="shared" ca="1" si="133"/>
        <v>12.139858738755356</v>
      </c>
      <c r="S908" s="14">
        <f t="shared" ca="1" si="133"/>
        <v>11.453744825780451</v>
      </c>
    </row>
    <row r="909" spans="1:19" x14ac:dyDescent="0.2">
      <c r="A909" s="9" t="str">
        <f t="shared" si="134"/>
        <v>Finland</v>
      </c>
      <c r="B909" s="14">
        <f t="shared" ca="1" si="135"/>
        <v>65.687907008157339</v>
      </c>
      <c r="C909" s="14">
        <f t="shared" ca="1" si="133"/>
        <v>61.628566160693296</v>
      </c>
      <c r="D909" s="14">
        <f t="shared" ca="1" si="133"/>
        <v>58.079315256903648</v>
      </c>
      <c r="E909" s="14">
        <f t="shared" ca="1" si="133"/>
        <v>55.040154296788387</v>
      </c>
      <c r="F909" s="14">
        <f t="shared" ca="1" si="133"/>
        <v>52.511083280341701</v>
      </c>
      <c r="G909" s="14">
        <f t="shared" ca="1" si="133"/>
        <v>50.492102207569403</v>
      </c>
      <c r="H909" s="14">
        <f t="shared" ca="1" si="133"/>
        <v>48.983211078471506</v>
      </c>
      <c r="I909" s="14">
        <f t="shared" ca="1" si="133"/>
        <v>47.984409893047996</v>
      </c>
      <c r="J909" s="14">
        <f t="shared" ca="1" si="133"/>
        <v>47.495698651293061</v>
      </c>
      <c r="K909" s="14">
        <f t="shared" ca="1" si="133"/>
        <v>47.517077353212514</v>
      </c>
      <c r="L909" s="14">
        <f t="shared" ca="1" si="133"/>
        <v>48.048545998806368</v>
      </c>
      <c r="M909" s="14">
        <f t="shared" ca="1" si="133"/>
        <v>49.09010458807461</v>
      </c>
      <c r="N909" s="14">
        <f t="shared" ca="1" si="133"/>
        <v>50.641753121011426</v>
      </c>
      <c r="O909" s="14">
        <f t="shared" ca="1" si="133"/>
        <v>52.70349159762263</v>
      </c>
      <c r="P909" s="14">
        <f t="shared" ca="1" si="133"/>
        <v>55.275320017908236</v>
      </c>
      <c r="Q909" s="14">
        <f t="shared" ca="1" si="133"/>
        <v>58.357238381868228</v>
      </c>
      <c r="R909" s="14">
        <f t="shared" ca="1" si="133"/>
        <v>61.949246689496796</v>
      </c>
      <c r="S909" s="14">
        <f t="shared" ca="1" si="133"/>
        <v>66.051344940799751</v>
      </c>
    </row>
    <row r="910" spans="1:19" x14ac:dyDescent="0.2">
      <c r="A910" s="9" t="str">
        <f t="shared" si="134"/>
        <v>France</v>
      </c>
      <c r="B910" s="14">
        <f t="shared" ca="1" si="135"/>
        <v>809.57578304817434</v>
      </c>
      <c r="C910" s="14">
        <f t="shared" ca="1" si="133"/>
        <v>784.6439140533563</v>
      </c>
      <c r="D910" s="14">
        <f t="shared" ca="1" si="133"/>
        <v>762.14840885730223</v>
      </c>
      <c r="E910" s="14">
        <f t="shared" ca="1" si="133"/>
        <v>742.08926746001237</v>
      </c>
      <c r="F910" s="14">
        <f t="shared" ca="1" si="133"/>
        <v>724.46648986149808</v>
      </c>
      <c r="G910" s="14">
        <f t="shared" ca="1" si="133"/>
        <v>709.28007606174799</v>
      </c>
      <c r="H910" s="14">
        <f t="shared" ca="1" si="133"/>
        <v>696.53002606077348</v>
      </c>
      <c r="I910" s="14">
        <f t="shared" ca="1" si="133"/>
        <v>686.21633985856317</v>
      </c>
      <c r="J910" s="14">
        <f t="shared" ca="1" si="133"/>
        <v>678.33901745512844</v>
      </c>
      <c r="K910" s="14">
        <f t="shared" ca="1" si="133"/>
        <v>672.89805885045791</v>
      </c>
      <c r="L910" s="14">
        <f t="shared" ca="1" si="133"/>
        <v>669.89346404456296</v>
      </c>
      <c r="M910" s="14">
        <f t="shared" ca="1" si="133"/>
        <v>669.32523303743221</v>
      </c>
      <c r="N910" s="14">
        <f t="shared" ca="1" si="133"/>
        <v>671.19336582906544</v>
      </c>
      <c r="O910" s="14">
        <f t="shared" ca="1" si="133"/>
        <v>675.49786241948607</v>
      </c>
      <c r="P910" s="14">
        <f t="shared" ca="1" si="133"/>
        <v>682.23872280865908</v>
      </c>
      <c r="Q910" s="14">
        <f t="shared" ca="1" si="133"/>
        <v>691.41594699663108</v>
      </c>
      <c r="R910" s="14">
        <f t="shared" ca="1" si="133"/>
        <v>703.02953498333227</v>
      </c>
      <c r="S910" s="14">
        <f t="shared" ca="1" si="133"/>
        <v>717.07948676883245</v>
      </c>
    </row>
    <row r="911" spans="1:19" x14ac:dyDescent="0.2">
      <c r="A911" s="9" t="str">
        <f t="shared" si="134"/>
        <v>French Guiana</v>
      </c>
      <c r="B911" s="14">
        <f t="shared" ca="1" si="135"/>
        <v>5.619779608204408</v>
      </c>
      <c r="C911" s="14">
        <f t="shared" ca="1" si="133"/>
        <v>6.3098895162325785</v>
      </c>
      <c r="D911" s="14">
        <f t="shared" ca="1" si="133"/>
        <v>6.9528465739251262</v>
      </c>
      <c r="E911" s="14">
        <f t="shared" ca="1" si="133"/>
        <v>7.5486507812831407</v>
      </c>
      <c r="F911" s="14">
        <f t="shared" ca="1" si="133"/>
        <v>8.0973021383055315</v>
      </c>
      <c r="G911" s="14">
        <f t="shared" ca="1" si="133"/>
        <v>8.598800644993025</v>
      </c>
      <c r="H911" s="14">
        <f t="shared" ca="1" si="133"/>
        <v>9.0531463013452598</v>
      </c>
      <c r="I911" s="14">
        <f t="shared" ca="1" si="133"/>
        <v>9.4603391073625964</v>
      </c>
      <c r="J911" s="14">
        <f t="shared" ca="1" si="133"/>
        <v>9.8203790630443102</v>
      </c>
      <c r="K911" s="14">
        <f t="shared" ca="1" si="133"/>
        <v>10.133266168391492</v>
      </c>
      <c r="L911" s="14">
        <f t="shared" ca="1" si="133"/>
        <v>10.399000423403049</v>
      </c>
      <c r="M911" s="14">
        <f t="shared" ca="1" si="133"/>
        <v>10.617581828080073</v>
      </c>
      <c r="N911" s="14">
        <f t="shared" ca="1" si="133"/>
        <v>10.789010382421475</v>
      </c>
      <c r="O911" s="14">
        <f t="shared" ca="1" si="133"/>
        <v>10.913286086427979</v>
      </c>
      <c r="P911" s="14">
        <f t="shared" ca="1" si="133"/>
        <v>10.990408940099224</v>
      </c>
      <c r="Q911" s="14">
        <f t="shared" ca="1" si="133"/>
        <v>11.020378943435571</v>
      </c>
      <c r="R911" s="14">
        <f t="shared" ca="1" si="133"/>
        <v>11.003196096436294</v>
      </c>
      <c r="S911" s="14">
        <f t="shared" ca="1" si="133"/>
        <v>10.938860399102486</v>
      </c>
    </row>
    <row r="912" spans="1:19" x14ac:dyDescent="0.2">
      <c r="A912" s="9" t="str">
        <f t="shared" si="134"/>
        <v>French Polynesia</v>
      </c>
      <c r="B912" s="14">
        <f t="shared" ca="1" si="135"/>
        <v>3.723076877902713</v>
      </c>
      <c r="C912" s="14">
        <f t="shared" ca="1" si="133"/>
        <v>3.7164834771685493</v>
      </c>
      <c r="D912" s="14">
        <f t="shared" ca="1" si="133"/>
        <v>3.6949050605026059</v>
      </c>
      <c r="E912" s="14">
        <f t="shared" ca="1" si="133"/>
        <v>3.6583416279049743</v>
      </c>
      <c r="F912" s="14">
        <f t="shared" ca="1" si="133"/>
        <v>3.6067931793754724</v>
      </c>
      <c r="G912" s="14">
        <f t="shared" ca="1" si="133"/>
        <v>3.5402597149142823</v>
      </c>
      <c r="H912" s="14">
        <f t="shared" ca="1" si="133"/>
        <v>3.4587412345213124</v>
      </c>
      <c r="I912" s="14">
        <f t="shared" ca="1" si="133"/>
        <v>3.3622377381966544</v>
      </c>
      <c r="J912" s="14">
        <f t="shared" ca="1" si="133"/>
        <v>3.2507492259401261</v>
      </c>
      <c r="K912" s="14">
        <f t="shared" ca="1" si="133"/>
        <v>3.1242756977519095</v>
      </c>
      <c r="L912" s="14">
        <f t="shared" ca="1" si="133"/>
        <v>2.9828171536319132</v>
      </c>
      <c r="M912" s="14">
        <f t="shared" ca="1" si="133"/>
        <v>2.8263735935802288</v>
      </c>
      <c r="N912" s="14">
        <f t="shared" ca="1" si="133"/>
        <v>2.654945017596674</v>
      </c>
      <c r="O912" s="14">
        <f t="shared" ca="1" si="133"/>
        <v>2.468531425681431</v>
      </c>
      <c r="P912" s="14">
        <f t="shared" ca="1" si="133"/>
        <v>2.2671328178344083</v>
      </c>
      <c r="Q912" s="14">
        <f t="shared" ca="1" si="133"/>
        <v>2.0507491940556974</v>
      </c>
      <c r="R912" s="14">
        <f t="shared" ca="1" si="133"/>
        <v>1.8193805543451163</v>
      </c>
      <c r="S912" s="14">
        <f t="shared" ca="1" si="133"/>
        <v>1.5730268987028466</v>
      </c>
    </row>
    <row r="913" spans="1:19" x14ac:dyDescent="0.2">
      <c r="A913" s="9" t="str">
        <f t="shared" si="134"/>
        <v>Gabon</v>
      </c>
      <c r="B913" s="14">
        <f t="shared" ca="1" si="135"/>
        <v>50.175821406315663</v>
      </c>
      <c r="C913" s="14">
        <f t="shared" ref="C913:S927" ca="1" si="136">MAX(0.1,($AM454+$AN454*C$836+$AO454*C$836^2+$AQ454+$AR454*C$836+$AS454*C$836^2)/5)</f>
        <v>54.61757978631649</v>
      </c>
      <c r="D913" s="14">
        <f t="shared" ca="1" si="136"/>
        <v>58.707090390511439</v>
      </c>
      <c r="E913" s="14">
        <f t="shared" ca="1" si="136"/>
        <v>62.444353218894683</v>
      </c>
      <c r="F913" s="14">
        <f t="shared" ca="1" si="136"/>
        <v>65.829368271469136</v>
      </c>
      <c r="G913" s="14">
        <f t="shared" ca="1" si="136"/>
        <v>68.862135548237717</v>
      </c>
      <c r="H913" s="14">
        <f t="shared" ca="1" si="136"/>
        <v>71.542655049194579</v>
      </c>
      <c r="I913" s="14">
        <f t="shared" ca="1" si="136"/>
        <v>73.870926774345577</v>
      </c>
      <c r="J913" s="14">
        <f t="shared" ca="1" si="136"/>
        <v>75.846950723687769</v>
      </c>
      <c r="K913" s="14">
        <f t="shared" ca="1" si="136"/>
        <v>77.47072689721827</v>
      </c>
      <c r="L913" s="14">
        <f t="shared" ca="1" si="136"/>
        <v>78.742255294942879</v>
      </c>
      <c r="M913" s="14">
        <f t="shared" ca="1" si="136"/>
        <v>79.661535916855797</v>
      </c>
      <c r="N913" s="14">
        <f t="shared" ca="1" si="136"/>
        <v>80.22856876295991</v>
      </c>
      <c r="O913" s="14">
        <f t="shared" ca="1" si="136"/>
        <v>80.443353833258158</v>
      </c>
      <c r="P913" s="14">
        <f t="shared" ca="1" si="136"/>
        <v>80.305891127744687</v>
      </c>
      <c r="Q913" s="14">
        <f t="shared" ca="1" si="136"/>
        <v>79.816180646425352</v>
      </c>
      <c r="R913" s="14">
        <f t="shared" ca="1" si="136"/>
        <v>78.974222389297211</v>
      </c>
      <c r="S913" s="14">
        <f t="shared" ca="1" si="136"/>
        <v>77.780016356357379</v>
      </c>
    </row>
    <row r="914" spans="1:19" x14ac:dyDescent="0.2">
      <c r="A914" s="9" t="str">
        <f t="shared" si="134"/>
        <v>Gambia</v>
      </c>
      <c r="B914" s="14">
        <f t="shared" ca="1" si="135"/>
        <v>61.241749524284387</v>
      </c>
      <c r="C914" s="14">
        <f t="shared" ca="1" si="136"/>
        <v>70.560431163234171</v>
      </c>
      <c r="D914" s="14">
        <f t="shared" ca="1" si="136"/>
        <v>79.021770087856567</v>
      </c>
      <c r="E914" s="14">
        <f t="shared" ca="1" si="136"/>
        <v>86.62576629813411</v>
      </c>
      <c r="F914" s="14">
        <f t="shared" ca="1" si="136"/>
        <v>93.372419794084266</v>
      </c>
      <c r="G914" s="14">
        <f t="shared" ca="1" si="136"/>
        <v>99.261730575701222</v>
      </c>
      <c r="H914" s="14">
        <f t="shared" ca="1" si="136"/>
        <v>104.29369864297914</v>
      </c>
      <c r="I914" s="14">
        <f t="shared" ca="1" si="136"/>
        <v>108.46832399592385</v>
      </c>
      <c r="J914" s="14">
        <f t="shared" ca="1" si="136"/>
        <v>111.78560663454118</v>
      </c>
      <c r="K914" s="14">
        <f t="shared" ca="1" si="136"/>
        <v>114.24554655881366</v>
      </c>
      <c r="L914" s="14">
        <f t="shared" ca="1" si="136"/>
        <v>115.84814376875875</v>
      </c>
      <c r="M914" s="14">
        <f t="shared" ca="1" si="136"/>
        <v>116.59339826435898</v>
      </c>
      <c r="N914" s="14">
        <f t="shared" ca="1" si="136"/>
        <v>116.48131004563183</v>
      </c>
      <c r="O914" s="14">
        <f t="shared" ca="1" si="136"/>
        <v>115.51187911257148</v>
      </c>
      <c r="P914" s="14">
        <f t="shared" ca="1" si="136"/>
        <v>113.68510546517209</v>
      </c>
      <c r="Q914" s="14">
        <f t="shared" ca="1" si="136"/>
        <v>111.00098910343949</v>
      </c>
      <c r="R914" s="14">
        <f t="shared" ca="1" si="136"/>
        <v>107.45953002737951</v>
      </c>
      <c r="S914" s="14">
        <f t="shared" ca="1" si="136"/>
        <v>103.06072823697468</v>
      </c>
    </row>
    <row r="915" spans="1:19" x14ac:dyDescent="0.2">
      <c r="A915" s="9" t="str">
        <f t="shared" si="134"/>
        <v>Georgia</v>
      </c>
      <c r="B915" s="14">
        <f t="shared" ca="1" si="135"/>
        <v>60.164831731267626</v>
      </c>
      <c r="C915" s="14">
        <f t="shared" ca="1" si="136"/>
        <v>56.323073378804835</v>
      </c>
      <c r="D915" s="14">
        <f t="shared" ca="1" si="136"/>
        <v>52.775420940251209</v>
      </c>
      <c r="E915" s="14">
        <f t="shared" ca="1" si="136"/>
        <v>49.521874415606725</v>
      </c>
      <c r="F915" s="14">
        <f t="shared" ca="1" si="136"/>
        <v>46.56243380486849</v>
      </c>
      <c r="G915" s="14">
        <f t="shared" ca="1" si="136"/>
        <v>43.897099108039399</v>
      </c>
      <c r="H915" s="14">
        <f t="shared" ca="1" si="136"/>
        <v>41.52587032511947</v>
      </c>
      <c r="I915" s="14">
        <f t="shared" ca="1" si="136"/>
        <v>39.448747456108684</v>
      </c>
      <c r="J915" s="14">
        <f t="shared" ca="1" si="136"/>
        <v>37.665730501004148</v>
      </c>
      <c r="K915" s="14">
        <f t="shared" ca="1" si="136"/>
        <v>36.176819459808755</v>
      </c>
      <c r="L915" s="14">
        <f t="shared" ca="1" si="136"/>
        <v>34.982014332522525</v>
      </c>
      <c r="M915" s="14">
        <f t="shared" ca="1" si="136"/>
        <v>34.081315119145437</v>
      </c>
      <c r="N915" s="14">
        <f t="shared" ca="1" si="136"/>
        <v>33.474721819671686</v>
      </c>
      <c r="O915" s="14">
        <f t="shared" ca="1" si="136"/>
        <v>33.162234434112904</v>
      </c>
      <c r="P915" s="14">
        <f t="shared" ca="1" si="136"/>
        <v>33.143852962457458</v>
      </c>
      <c r="Q915" s="14">
        <f t="shared" ca="1" si="136"/>
        <v>33.419577404716982</v>
      </c>
      <c r="R915" s="14">
        <f t="shared" ca="1" si="136"/>
        <v>33.989407760879843</v>
      </c>
      <c r="S915" s="14">
        <f t="shared" ca="1" si="136"/>
        <v>34.853344030951845</v>
      </c>
    </row>
    <row r="916" spans="1:19" x14ac:dyDescent="0.2">
      <c r="A916" s="9" t="str">
        <f t="shared" si="134"/>
        <v>Germany</v>
      </c>
      <c r="B916" s="14">
        <f t="shared" ca="1" si="135"/>
        <v>749.79555032058272</v>
      </c>
      <c r="C916" s="14">
        <f t="shared" ca="1" si="136"/>
        <v>754.07467169016604</v>
      </c>
      <c r="D916" s="14">
        <f t="shared" ca="1" si="136"/>
        <v>756.9477989639214</v>
      </c>
      <c r="E916" s="14">
        <f t="shared" ca="1" si="136"/>
        <v>758.4149321418256</v>
      </c>
      <c r="F916" s="14">
        <f t="shared" ca="1" si="136"/>
        <v>758.47607122390184</v>
      </c>
      <c r="G916" s="14">
        <f t="shared" ca="1" si="136"/>
        <v>757.13121621012692</v>
      </c>
      <c r="H916" s="14">
        <f t="shared" ca="1" si="136"/>
        <v>754.38036710052404</v>
      </c>
      <c r="I916" s="14">
        <f t="shared" ca="1" si="136"/>
        <v>750.22352389507</v>
      </c>
      <c r="J916" s="14">
        <f t="shared" ca="1" si="136"/>
        <v>744.6606865937822</v>
      </c>
      <c r="K916" s="14">
        <f t="shared" ca="1" si="136"/>
        <v>737.69185519665484</v>
      </c>
      <c r="L916" s="14">
        <f t="shared" ca="1" si="136"/>
        <v>729.31702970368792</v>
      </c>
      <c r="M916" s="14">
        <f t="shared" ca="1" si="136"/>
        <v>719.53621011488144</v>
      </c>
      <c r="N916" s="14">
        <f t="shared" ca="1" si="136"/>
        <v>708.3493964302354</v>
      </c>
      <c r="O916" s="14">
        <f t="shared" ca="1" si="136"/>
        <v>695.7565886497498</v>
      </c>
      <c r="P916" s="14">
        <f t="shared" ca="1" si="136"/>
        <v>681.75778677342464</v>
      </c>
      <c r="Q916" s="14">
        <f t="shared" ca="1" si="136"/>
        <v>666.35299080125992</v>
      </c>
      <c r="R916" s="14">
        <f t="shared" ca="1" si="136"/>
        <v>649.54220073325564</v>
      </c>
      <c r="S916" s="14">
        <f t="shared" ca="1" si="136"/>
        <v>631.3254165694118</v>
      </c>
    </row>
    <row r="917" spans="1:19" x14ac:dyDescent="0.2">
      <c r="A917" s="9" t="str">
        <f t="shared" si="134"/>
        <v>Ghana</v>
      </c>
      <c r="B917" s="14">
        <f t="shared" ca="1" si="135"/>
        <v>723.413144818251</v>
      </c>
      <c r="C917" s="14">
        <f t="shared" ca="1" si="136"/>
        <v>775.71864068466243</v>
      </c>
      <c r="D917" s="14">
        <f t="shared" ca="1" si="136"/>
        <v>824.51784260801503</v>
      </c>
      <c r="E917" s="14">
        <f t="shared" ca="1" si="136"/>
        <v>869.81075058828571</v>
      </c>
      <c r="F917" s="14">
        <f t="shared" ca="1" si="136"/>
        <v>911.59736462552098</v>
      </c>
      <c r="G917" s="14">
        <f t="shared" ca="1" si="136"/>
        <v>949.87768471967433</v>
      </c>
      <c r="H917" s="14">
        <f t="shared" ca="1" si="136"/>
        <v>984.65171087076885</v>
      </c>
      <c r="I917" s="14">
        <f t="shared" ca="1" si="136"/>
        <v>1015.9194430787815</v>
      </c>
      <c r="J917" s="14">
        <f t="shared" ca="1" si="136"/>
        <v>1043.6808813437588</v>
      </c>
      <c r="K917" s="14">
        <f t="shared" ca="1" si="136"/>
        <v>1067.9360256656539</v>
      </c>
      <c r="L917" s="14">
        <f t="shared" ca="1" si="136"/>
        <v>1088.6848760444905</v>
      </c>
      <c r="M917" s="14">
        <f t="shared" ca="1" si="136"/>
        <v>1105.927432480245</v>
      </c>
      <c r="N917" s="14">
        <f t="shared" ca="1" si="136"/>
        <v>1119.6636949729641</v>
      </c>
      <c r="O917" s="14">
        <f t="shared" ca="1" si="136"/>
        <v>1129.8936635226012</v>
      </c>
      <c r="P917" s="14">
        <f t="shared" ca="1" si="136"/>
        <v>1136.6173381291796</v>
      </c>
      <c r="Q917" s="14">
        <f t="shared" ca="1" si="136"/>
        <v>1139.8347187926761</v>
      </c>
      <c r="R917" s="14">
        <f t="shared" ca="1" si="136"/>
        <v>1139.5458055131371</v>
      </c>
      <c r="S917" s="14">
        <f t="shared" ca="1" si="136"/>
        <v>1135.7505982905161</v>
      </c>
    </row>
    <row r="918" spans="1:19" x14ac:dyDescent="0.2">
      <c r="A918" s="9" t="str">
        <f t="shared" si="134"/>
        <v>Gibraltar</v>
      </c>
      <c r="B918" s="14">
        <f t="shared" ca="1" si="135"/>
        <v>0.79999999924403942</v>
      </c>
      <c r="C918" s="14">
        <f t="shared" ca="1" si="136"/>
        <v>0.79999999935698729</v>
      </c>
      <c r="D918" s="14">
        <f t="shared" ca="1" si="136"/>
        <v>0.7999999994705036</v>
      </c>
      <c r="E918" s="14">
        <f t="shared" ca="1" si="136"/>
        <v>0.79999999958458834</v>
      </c>
      <c r="F918" s="14">
        <f t="shared" ca="1" si="136"/>
        <v>0.79999999969924152</v>
      </c>
      <c r="G918" s="14">
        <f t="shared" ca="1" si="136"/>
        <v>0.79999999981446313</v>
      </c>
      <c r="H918" s="14">
        <f t="shared" ca="1" si="136"/>
        <v>0.79999999993025317</v>
      </c>
      <c r="I918" s="14">
        <f t="shared" ca="1" si="136"/>
        <v>0.80000000004661165</v>
      </c>
      <c r="J918" s="14">
        <f t="shared" ca="1" si="136"/>
        <v>0.80000000016353856</v>
      </c>
      <c r="K918" s="14">
        <f t="shared" ca="1" si="136"/>
        <v>0.80000000028103391</v>
      </c>
      <c r="L918" s="14">
        <f t="shared" ca="1" si="136"/>
        <v>0.80000000039909769</v>
      </c>
      <c r="M918" s="14">
        <f t="shared" ca="1" si="136"/>
        <v>0.8000000005177299</v>
      </c>
      <c r="N918" s="14">
        <f t="shared" ca="1" si="136"/>
        <v>0.80000000063693055</v>
      </c>
      <c r="O918" s="14">
        <f t="shared" ca="1" si="136"/>
        <v>0.80000000075669964</v>
      </c>
      <c r="P918" s="14">
        <f t="shared" ca="1" si="136"/>
        <v>0.80000000087703715</v>
      </c>
      <c r="Q918" s="14">
        <f t="shared" ca="1" si="136"/>
        <v>0.80000000099794311</v>
      </c>
      <c r="R918" s="14">
        <f t="shared" ca="1" si="136"/>
        <v>0.80000000111941749</v>
      </c>
      <c r="S918" s="14">
        <f t="shared" ca="1" si="136"/>
        <v>0.80000000124146031</v>
      </c>
    </row>
    <row r="919" spans="1:19" x14ac:dyDescent="0.2">
      <c r="A919" s="9" t="str">
        <f t="shared" si="134"/>
        <v>Greece</v>
      </c>
      <c r="B919" s="14">
        <f t="shared" ca="1" si="135"/>
        <v>102.92527064877213</v>
      </c>
      <c r="C919" s="14">
        <f t="shared" ca="1" si="136"/>
        <v>94.540654933720361</v>
      </c>
      <c r="D919" s="14">
        <f t="shared" ca="1" si="136"/>
        <v>87.069925393018636</v>
      </c>
      <c r="E919" s="14">
        <f t="shared" ca="1" si="136"/>
        <v>80.513082026661138</v>
      </c>
      <c r="F919" s="14">
        <f t="shared" ca="1" si="136"/>
        <v>74.870124834659507</v>
      </c>
      <c r="G919" s="14">
        <f t="shared" ca="1" si="136"/>
        <v>70.141053817002103</v>
      </c>
      <c r="H919" s="14">
        <f t="shared" ca="1" si="136"/>
        <v>66.325868973694739</v>
      </c>
      <c r="I919" s="14">
        <f t="shared" ca="1" si="136"/>
        <v>63.424570304731603</v>
      </c>
      <c r="J919" s="14">
        <f t="shared" ca="1" si="136"/>
        <v>61.437157810124333</v>
      </c>
      <c r="K919" s="14">
        <f t="shared" ca="1" si="136"/>
        <v>60.363631489861291</v>
      </c>
      <c r="L919" s="14">
        <f t="shared" ca="1" si="136"/>
        <v>60.203991343948289</v>
      </c>
      <c r="M919" s="14">
        <f t="shared" ca="1" si="136"/>
        <v>60.958237372379514</v>
      </c>
      <c r="N919" s="14">
        <f t="shared" ca="1" si="136"/>
        <v>62.626369575166606</v>
      </c>
      <c r="O919" s="14">
        <f t="shared" ca="1" si="136"/>
        <v>65.208387952297926</v>
      </c>
      <c r="P919" s="14">
        <f t="shared" ca="1" si="136"/>
        <v>68.704292503779286</v>
      </c>
      <c r="Q919" s="14">
        <f t="shared" ca="1" si="136"/>
        <v>73.114083229604873</v>
      </c>
      <c r="R919" s="14">
        <f t="shared" ca="1" si="136"/>
        <v>78.437760129786327</v>
      </c>
      <c r="S919" s="14">
        <f t="shared" ca="1" si="136"/>
        <v>84.675323204312008</v>
      </c>
    </row>
    <row r="920" spans="1:19" x14ac:dyDescent="0.2">
      <c r="A920" s="9" t="str">
        <f t="shared" si="134"/>
        <v>Greenland</v>
      </c>
      <c r="B920" s="14">
        <f t="shared" ca="1" si="135"/>
        <v>1.2000000446474928</v>
      </c>
      <c r="C920" s="14">
        <f t="shared" ca="1" si="136"/>
        <v>1.2000000451027517</v>
      </c>
      <c r="D920" s="14">
        <f t="shared" ca="1" si="136"/>
        <v>1.200000045559716</v>
      </c>
      <c r="E920" s="14">
        <f t="shared" ca="1" si="136"/>
        <v>1.2000000460183855</v>
      </c>
      <c r="F920" s="14">
        <f t="shared" ca="1" si="136"/>
        <v>1.2000000464787604</v>
      </c>
      <c r="G920" s="14">
        <f t="shared" ca="1" si="136"/>
        <v>1.2000000469408405</v>
      </c>
      <c r="H920" s="14">
        <f t="shared" ca="1" si="136"/>
        <v>1.200000047404626</v>
      </c>
      <c r="I920" s="14">
        <f t="shared" ca="1" si="136"/>
        <v>1.2000000478701167</v>
      </c>
      <c r="J920" s="14">
        <f t="shared" ca="1" si="136"/>
        <v>1.2000000483373128</v>
      </c>
      <c r="K920" s="14">
        <f t="shared" ca="1" si="136"/>
        <v>1.2000000488062141</v>
      </c>
      <c r="L920" s="14">
        <f t="shared" ca="1" si="136"/>
        <v>1.2000000492768208</v>
      </c>
      <c r="M920" s="14">
        <f t="shared" ca="1" si="136"/>
        <v>1.2000000497491328</v>
      </c>
      <c r="N920" s="14">
        <f t="shared" ca="1" si="136"/>
        <v>1.20000005022315</v>
      </c>
      <c r="O920" s="14">
        <f t="shared" ca="1" si="136"/>
        <v>1.2000000506988726</v>
      </c>
      <c r="P920" s="14">
        <f t="shared" ca="1" si="136"/>
        <v>1.2000000511763005</v>
      </c>
      <c r="Q920" s="14">
        <f t="shared" ca="1" si="136"/>
        <v>1.2000000516554337</v>
      </c>
      <c r="R920" s="14">
        <f t="shared" ca="1" si="136"/>
        <v>1.2000000521362721</v>
      </c>
      <c r="S920" s="14">
        <f t="shared" ca="1" si="136"/>
        <v>1.2000000526188159</v>
      </c>
    </row>
    <row r="921" spans="1:19" x14ac:dyDescent="0.2">
      <c r="A921" s="9" t="str">
        <f t="shared" si="134"/>
        <v>Grenada</v>
      </c>
      <c r="B921" s="14">
        <f t="shared" ca="1" si="135"/>
        <v>1.9890109175226827</v>
      </c>
      <c r="C921" s="14">
        <f t="shared" ca="1" si="136"/>
        <v>1.8593405836967576</v>
      </c>
      <c r="D921" s="14">
        <f t="shared" ca="1" si="136"/>
        <v>1.7410588620201453</v>
      </c>
      <c r="E921" s="14">
        <f t="shared" ca="1" si="136"/>
        <v>1.6341657524930269</v>
      </c>
      <c r="F921" s="14">
        <f t="shared" ca="1" si="136"/>
        <v>1.5386612551152212</v>
      </c>
      <c r="G921" s="14">
        <f t="shared" ca="1" si="136"/>
        <v>1.4545453698869095</v>
      </c>
      <c r="H921" s="14">
        <f t="shared" ca="1" si="136"/>
        <v>1.3818180968079106</v>
      </c>
      <c r="I921" s="14">
        <f t="shared" ca="1" si="136"/>
        <v>1.3204794358784055</v>
      </c>
      <c r="J921" s="14">
        <f t="shared" ca="1" si="136"/>
        <v>1.2705293870982133</v>
      </c>
      <c r="K921" s="14">
        <f t="shared" ca="1" si="136"/>
        <v>1.2319679504675149</v>
      </c>
      <c r="L921" s="14">
        <f t="shared" ca="1" si="136"/>
        <v>1.2047951259861294</v>
      </c>
      <c r="M921" s="14">
        <f t="shared" ca="1" si="136"/>
        <v>1.1890109136542377</v>
      </c>
      <c r="N921" s="14">
        <f t="shared" ca="1" si="136"/>
        <v>1.1846153134716588</v>
      </c>
      <c r="O921" s="14">
        <f t="shared" ca="1" si="136"/>
        <v>1.1916083254385739</v>
      </c>
      <c r="P921" s="14">
        <f t="shared" ca="1" si="136"/>
        <v>1.2099899495548017</v>
      </c>
      <c r="Q921" s="14">
        <f t="shared" ca="1" si="136"/>
        <v>1.2397601858205234</v>
      </c>
      <c r="R921" s="14">
        <f t="shared" ca="1" si="136"/>
        <v>1.2809190342355579</v>
      </c>
      <c r="S921" s="14">
        <f t="shared" ca="1" si="136"/>
        <v>1.3334664948000863</v>
      </c>
    </row>
    <row r="922" spans="1:19" x14ac:dyDescent="0.2">
      <c r="A922" s="9" t="str">
        <f t="shared" si="134"/>
        <v>Guadeloupe</v>
      </c>
      <c r="B922" s="14">
        <f t="shared" ca="1" si="135"/>
        <v>4.5670327675290538</v>
      </c>
      <c r="C922" s="14">
        <f t="shared" ca="1" si="136"/>
        <v>4.5824173891336617</v>
      </c>
      <c r="D922" s="14">
        <f t="shared" ca="1" si="136"/>
        <v>4.5818179937388779</v>
      </c>
      <c r="E922" s="14">
        <f t="shared" ca="1" si="136"/>
        <v>4.5652345813447024</v>
      </c>
      <c r="F922" s="14">
        <f t="shared" ca="1" si="136"/>
        <v>4.5326671519511361</v>
      </c>
      <c r="G922" s="14">
        <f t="shared" ca="1" si="136"/>
        <v>4.4841157055583611</v>
      </c>
      <c r="H922" s="14">
        <f t="shared" ca="1" si="136"/>
        <v>4.4195802421660115</v>
      </c>
      <c r="I922" s="14">
        <f t="shared" ca="1" si="136"/>
        <v>4.3390607617744532</v>
      </c>
      <c r="J922" s="14">
        <f t="shared" ca="1" si="136"/>
        <v>4.2425572643835041</v>
      </c>
      <c r="K922" s="14">
        <f t="shared" ca="1" si="136"/>
        <v>4.1300697499931633</v>
      </c>
      <c r="L922" s="14">
        <f t="shared" ca="1" si="136"/>
        <v>4.0015982186034309</v>
      </c>
      <c r="M922" s="14">
        <f t="shared" ca="1" si="136"/>
        <v>3.8571426702143072</v>
      </c>
      <c r="N922" s="14">
        <f t="shared" ca="1" si="136"/>
        <v>3.6967031048257923</v>
      </c>
      <c r="O922" s="14">
        <f t="shared" ca="1" si="136"/>
        <v>3.5202795224380679</v>
      </c>
      <c r="P922" s="14">
        <f t="shared" ca="1" si="136"/>
        <v>3.3278719230507705</v>
      </c>
      <c r="Q922" s="14">
        <f t="shared" ca="1" si="136"/>
        <v>3.1194803066642636</v>
      </c>
      <c r="R922" s="14">
        <f t="shared" ca="1" si="136"/>
        <v>2.8951046732783654</v>
      </c>
      <c r="S922" s="14">
        <f t="shared" ca="1" si="136"/>
        <v>2.6547450228930756</v>
      </c>
    </row>
    <row r="923" spans="1:19" x14ac:dyDescent="0.2">
      <c r="A923" s="9" t="str">
        <f t="shared" si="134"/>
        <v>Guam</v>
      </c>
      <c r="B923" s="14">
        <f t="shared" ca="1" si="135"/>
        <v>2.8329667448662805</v>
      </c>
      <c r="C923" s="14">
        <f t="shared" ca="1" si="136"/>
        <v>2.778021690919195</v>
      </c>
      <c r="D923" s="14">
        <f t="shared" ca="1" si="136"/>
        <v>2.719080632739133</v>
      </c>
      <c r="E923" s="14">
        <f t="shared" ca="1" si="136"/>
        <v>2.6561435703261851</v>
      </c>
      <c r="F923" s="14">
        <f t="shared" ca="1" si="136"/>
        <v>2.5892105036802606</v>
      </c>
      <c r="G923" s="14">
        <f t="shared" ca="1" si="136"/>
        <v>2.5182814328014502</v>
      </c>
      <c r="H923" s="14">
        <f t="shared" ca="1" si="136"/>
        <v>2.4433563576896633</v>
      </c>
      <c r="I923" s="14">
        <f t="shared" ca="1" si="136"/>
        <v>2.3644352783449905</v>
      </c>
      <c r="J923" s="14">
        <f t="shared" ca="1" si="136"/>
        <v>2.2815181947673411</v>
      </c>
      <c r="K923" s="14">
        <f t="shared" ca="1" si="136"/>
        <v>2.1946051069568058</v>
      </c>
      <c r="L923" s="14">
        <f t="shared" ca="1" si="136"/>
        <v>2.1036960149132939</v>
      </c>
      <c r="M923" s="14">
        <f t="shared" ca="1" si="136"/>
        <v>2.0087909186368962</v>
      </c>
      <c r="N923" s="14">
        <f t="shared" ca="1" si="136"/>
        <v>1.9098898181275217</v>
      </c>
      <c r="O923" s="14">
        <f t="shared" ca="1" si="136"/>
        <v>1.8069927133852617</v>
      </c>
      <c r="P923" s="14">
        <f t="shared" ca="1" si="136"/>
        <v>1.7000996044100247</v>
      </c>
      <c r="Q923" s="14">
        <f t="shared" ca="1" si="136"/>
        <v>1.5892104912019023</v>
      </c>
      <c r="R923" s="14">
        <f t="shared" ca="1" si="136"/>
        <v>1.4743253737608029</v>
      </c>
      <c r="S923" s="14">
        <f t="shared" ca="1" si="136"/>
        <v>1.355444252086818</v>
      </c>
    </row>
    <row r="924" spans="1:19" x14ac:dyDescent="0.2">
      <c r="A924" s="9" t="str">
        <f t="shared" si="134"/>
        <v>Guatemala</v>
      </c>
      <c r="B924" s="14">
        <f t="shared" ca="1" si="135"/>
        <v>384.78241688716224</v>
      </c>
      <c r="C924" s="14">
        <f t="shared" ca="1" si="136"/>
        <v>396.22197830954099</v>
      </c>
      <c r="D924" s="14">
        <f t="shared" ca="1" si="136"/>
        <v>405.09770340232643</v>
      </c>
      <c r="E924" s="14">
        <f t="shared" ca="1" si="136"/>
        <v>411.40959216556513</v>
      </c>
      <c r="F924" s="14">
        <f t="shared" ca="1" si="136"/>
        <v>415.15764459921047</v>
      </c>
      <c r="G924" s="14">
        <f t="shared" ca="1" si="136"/>
        <v>416.34186070328576</v>
      </c>
      <c r="H924" s="14">
        <f t="shared" ca="1" si="136"/>
        <v>414.96224047779106</v>
      </c>
      <c r="I924" s="14">
        <f t="shared" ca="1" si="136"/>
        <v>411.0187839227263</v>
      </c>
      <c r="J924" s="14">
        <f t="shared" ca="1" si="136"/>
        <v>404.51149103806819</v>
      </c>
      <c r="K924" s="14">
        <f t="shared" ca="1" si="136"/>
        <v>395.44036182386333</v>
      </c>
      <c r="L924" s="14">
        <f t="shared" ca="1" si="136"/>
        <v>383.80539628006517</v>
      </c>
      <c r="M924" s="14">
        <f t="shared" ca="1" si="136"/>
        <v>369.60659440672026</v>
      </c>
      <c r="N924" s="14">
        <f t="shared" ca="1" si="136"/>
        <v>352.843956203782</v>
      </c>
      <c r="O924" s="14">
        <f t="shared" ca="1" si="136"/>
        <v>333.51748167127369</v>
      </c>
      <c r="P924" s="14">
        <f t="shared" ca="1" si="136"/>
        <v>311.62717080919538</v>
      </c>
      <c r="Q924" s="14">
        <f t="shared" ca="1" si="136"/>
        <v>287.17302361754702</v>
      </c>
      <c r="R924" s="14">
        <f t="shared" ca="1" si="136"/>
        <v>260.1550400963053</v>
      </c>
      <c r="S924" s="14">
        <f t="shared" ca="1" si="136"/>
        <v>230.57322024551686</v>
      </c>
    </row>
    <row r="925" spans="1:19" x14ac:dyDescent="0.2">
      <c r="A925" s="9" t="str">
        <f t="shared" si="134"/>
        <v>Guinea</v>
      </c>
      <c r="B925" s="14">
        <f t="shared" ca="1" si="135"/>
        <v>331.76699984909499</v>
      </c>
      <c r="C925" s="14">
        <f t="shared" ca="1" si="136"/>
        <v>374.01095695020632</v>
      </c>
      <c r="D925" s="14">
        <f t="shared" ca="1" si="136"/>
        <v>413.50945931996682</v>
      </c>
      <c r="E925" s="14">
        <f t="shared" ca="1" si="136"/>
        <v>450.26250695839991</v>
      </c>
      <c r="F925" s="14">
        <f t="shared" ca="1" si="136"/>
        <v>484.27009986548217</v>
      </c>
      <c r="G925" s="14">
        <f t="shared" ca="1" si="136"/>
        <v>515.53223804123695</v>
      </c>
      <c r="H925" s="14">
        <f t="shared" ca="1" si="136"/>
        <v>544.04892148564102</v>
      </c>
      <c r="I925" s="14">
        <f t="shared" ca="1" si="136"/>
        <v>569.82015019871756</v>
      </c>
      <c r="J925" s="14">
        <f t="shared" ca="1" si="136"/>
        <v>592.84592418044338</v>
      </c>
      <c r="K925" s="14">
        <f t="shared" ca="1" si="136"/>
        <v>613.12624343084167</v>
      </c>
      <c r="L925" s="14">
        <f t="shared" ca="1" si="136"/>
        <v>630.66110794988924</v>
      </c>
      <c r="M925" s="14">
        <f t="shared" ca="1" si="136"/>
        <v>645.45051773760929</v>
      </c>
      <c r="N925" s="14">
        <f t="shared" ca="1" si="136"/>
        <v>657.49447279397862</v>
      </c>
      <c r="O925" s="14">
        <f t="shared" ca="1" si="136"/>
        <v>666.79297311902042</v>
      </c>
      <c r="P925" s="14">
        <f t="shared" ca="1" si="136"/>
        <v>673.3460187127115</v>
      </c>
      <c r="Q925" s="14">
        <f t="shared" ca="1" si="136"/>
        <v>677.15360957507505</v>
      </c>
      <c r="R925" s="14">
        <f t="shared" ca="1" si="136"/>
        <v>678.21574570608789</v>
      </c>
      <c r="S925" s="14">
        <f t="shared" ca="1" si="136"/>
        <v>676.53242710577319</v>
      </c>
    </row>
    <row r="926" spans="1:19" x14ac:dyDescent="0.2">
      <c r="A926" s="9" t="str">
        <f t="shared" si="134"/>
        <v>Guinea-Bissau</v>
      </c>
      <c r="B926" s="14">
        <f t="shared" ca="1" si="135"/>
        <v>51.16702911386237</v>
      </c>
      <c r="C926" s="14">
        <f t="shared" ca="1" si="136"/>
        <v>55.476919330508096</v>
      </c>
      <c r="D926" s="14">
        <f t="shared" ca="1" si="136"/>
        <v>59.511484853185536</v>
      </c>
      <c r="E926" s="14">
        <f t="shared" ca="1" si="136"/>
        <v>63.270725681899059</v>
      </c>
      <c r="F926" s="14">
        <f t="shared" ca="1" si="136"/>
        <v>66.754641816642831</v>
      </c>
      <c r="G926" s="14">
        <f t="shared" ca="1" si="136"/>
        <v>69.963233257422687</v>
      </c>
      <c r="H926" s="14">
        <f t="shared" ca="1" si="136"/>
        <v>72.896500004234255</v>
      </c>
      <c r="I926" s="14">
        <f t="shared" ca="1" si="136"/>
        <v>75.5544420570819</v>
      </c>
      <c r="J926" s="14">
        <f t="shared" ca="1" si="136"/>
        <v>77.937059415959808</v>
      </c>
      <c r="K926" s="14">
        <f t="shared" ca="1" si="136"/>
        <v>80.044352080873793</v>
      </c>
      <c r="L926" s="14">
        <f t="shared" ca="1" si="136"/>
        <v>81.876320051819491</v>
      </c>
      <c r="M926" s="14">
        <f t="shared" ca="1" si="136"/>
        <v>83.432963328801264</v>
      </c>
      <c r="N926" s="14">
        <f t="shared" ca="1" si="136"/>
        <v>84.714281911813302</v>
      </c>
      <c r="O926" s="14">
        <f t="shared" ca="1" si="136"/>
        <v>85.720275800861415</v>
      </c>
      <c r="P926" s="14">
        <f t="shared" ca="1" si="136"/>
        <v>86.450944995941242</v>
      </c>
      <c r="Q926" s="14">
        <f t="shared" ca="1" si="136"/>
        <v>86.906289497057145</v>
      </c>
      <c r="R926" s="14">
        <f t="shared" ca="1" si="136"/>
        <v>87.086309304203311</v>
      </c>
      <c r="S926" s="14">
        <f t="shared" ca="1" si="136"/>
        <v>86.991004417385554</v>
      </c>
    </row>
    <row r="927" spans="1:19" x14ac:dyDescent="0.2">
      <c r="A927" s="9" t="str">
        <f t="shared" si="134"/>
        <v>Guyana</v>
      </c>
      <c r="B927" s="14">
        <f t="shared" ca="1" si="135"/>
        <v>15.219779305018346</v>
      </c>
      <c r="C927" s="14">
        <f t="shared" ca="1" si="136"/>
        <v>14.767032062753424</v>
      </c>
      <c r="D927" s="14">
        <f t="shared" ca="1" si="136"/>
        <v>14.283715388112068</v>
      </c>
      <c r="E927" s="14">
        <f t="shared" ca="1" si="136"/>
        <v>13.769829281094099</v>
      </c>
      <c r="F927" s="14">
        <f t="shared" ca="1" si="136"/>
        <v>13.225373741699695</v>
      </c>
      <c r="G927" s="14">
        <f t="shared" ca="1" si="136"/>
        <v>12.650348769928678</v>
      </c>
      <c r="H927" s="14">
        <f t="shared" ca="1" si="136"/>
        <v>12.044754365781227</v>
      </c>
      <c r="I927" s="14">
        <f t="shared" ca="1" si="136"/>
        <v>11.408590529257163</v>
      </c>
      <c r="J927" s="14">
        <f t="shared" ca="1" si="136"/>
        <v>10.741857260356664</v>
      </c>
      <c r="K927" s="14">
        <f t="shared" ca="1" si="136"/>
        <v>10.044554559079552</v>
      </c>
      <c r="L927" s="14">
        <f t="shared" ca="1" si="136"/>
        <v>9.3166824254260057</v>
      </c>
      <c r="M927" s="14">
        <f t="shared" ca="1" si="136"/>
        <v>8.5582408593958466</v>
      </c>
      <c r="N927" s="14">
        <f t="shared" ca="1" si="136"/>
        <v>7.7692298609892534</v>
      </c>
      <c r="O927" s="14">
        <f t="shared" ca="1" si="136"/>
        <v>6.9496494302060459</v>
      </c>
      <c r="P927" s="14">
        <f t="shared" ca="1" si="136"/>
        <v>6.0994995670464052</v>
      </c>
      <c r="Q927" s="14">
        <f t="shared" ca="1" si="136"/>
        <v>5.2187802715101501</v>
      </c>
      <c r="R927" s="14">
        <f t="shared" ca="1" si="136"/>
        <v>4.3074915435974619</v>
      </c>
      <c r="S927" s="14">
        <f t="shared" ca="1" si="136"/>
        <v>3.3656333833081589</v>
      </c>
    </row>
    <row r="928" spans="1:19" x14ac:dyDescent="0.2">
      <c r="A928" s="9" t="str">
        <f t="shared" si="134"/>
        <v>Haiti</v>
      </c>
      <c r="B928" s="14">
        <f t="shared" ca="1" si="135"/>
        <v>248.36262369279865</v>
      </c>
      <c r="C928" s="14">
        <f t="shared" ref="C928:S942" ca="1" si="137">MAX(0.1,($AM469+$AN469*C$836+$AO469*C$836^2+$AQ469+$AR469*C$836+$AS469*C$836^2)/5)</f>
        <v>247.28570085880347</v>
      </c>
      <c r="D928" s="14">
        <f t="shared" ca="1" si="137"/>
        <v>245.56362313924473</v>
      </c>
      <c r="E928" s="14">
        <f t="shared" ca="1" si="137"/>
        <v>243.19639053411083</v>
      </c>
      <c r="F928" s="14">
        <f t="shared" ca="1" si="137"/>
        <v>240.18400304341338</v>
      </c>
      <c r="G928" s="14">
        <f t="shared" ca="1" si="137"/>
        <v>236.52646066714078</v>
      </c>
      <c r="H928" s="14">
        <f t="shared" ca="1" si="137"/>
        <v>232.22376340530462</v>
      </c>
      <c r="I928" s="14">
        <f t="shared" ca="1" si="137"/>
        <v>227.27591125789331</v>
      </c>
      <c r="J928" s="14">
        <f t="shared" ca="1" si="137"/>
        <v>221.68290422491845</v>
      </c>
      <c r="K928" s="14">
        <f t="shared" ca="1" si="137"/>
        <v>215.44474230636843</v>
      </c>
      <c r="L928" s="14">
        <f t="shared" ca="1" si="137"/>
        <v>208.56142550225485</v>
      </c>
      <c r="M928" s="14">
        <f t="shared" ca="1" si="137"/>
        <v>201.03295381256612</v>
      </c>
      <c r="N928" s="14">
        <f t="shared" ca="1" si="137"/>
        <v>192.85932723731383</v>
      </c>
      <c r="O928" s="14">
        <f t="shared" ca="1" si="137"/>
        <v>184.0405457764864</v>
      </c>
      <c r="P928" s="14">
        <f t="shared" ca="1" si="137"/>
        <v>174.5766094300954</v>
      </c>
      <c r="Q928" s="14">
        <f t="shared" ca="1" si="137"/>
        <v>164.46751819812926</v>
      </c>
      <c r="R928" s="14">
        <f t="shared" ca="1" si="137"/>
        <v>153.71327208059955</v>
      </c>
      <c r="S928" s="14">
        <f t="shared" ca="1" si="137"/>
        <v>142.3138710774947</v>
      </c>
    </row>
    <row r="929" spans="1:19" x14ac:dyDescent="0.2">
      <c r="A929" s="9" t="str">
        <f t="shared" si="134"/>
        <v>Honduras</v>
      </c>
      <c r="B929" s="14">
        <f t="shared" ca="1" si="135"/>
        <v>196.29449400074662</v>
      </c>
      <c r="C929" s="14">
        <f t="shared" ca="1" si="137"/>
        <v>198.0131756834453</v>
      </c>
      <c r="D929" s="14">
        <f t="shared" ca="1" si="137"/>
        <v>198.74764151907874</v>
      </c>
      <c r="E929" s="14">
        <f t="shared" ca="1" si="137"/>
        <v>198.49789150766446</v>
      </c>
      <c r="F929" s="14">
        <f t="shared" ca="1" si="137"/>
        <v>197.26392564918496</v>
      </c>
      <c r="G929" s="14">
        <f t="shared" ca="1" si="137"/>
        <v>195.04574394365773</v>
      </c>
      <c r="H929" s="14">
        <f t="shared" ca="1" si="137"/>
        <v>191.84334639106527</v>
      </c>
      <c r="I929" s="14">
        <f t="shared" ca="1" si="137"/>
        <v>187.65673299142509</v>
      </c>
      <c r="J929" s="14">
        <f t="shared" ca="1" si="137"/>
        <v>182.48590374471968</v>
      </c>
      <c r="K929" s="14">
        <f t="shared" ca="1" si="137"/>
        <v>176.33085865096655</v>
      </c>
      <c r="L929" s="14">
        <f t="shared" ca="1" si="137"/>
        <v>169.19159771014819</v>
      </c>
      <c r="M929" s="14">
        <f t="shared" ca="1" si="137"/>
        <v>161.06812092228211</v>
      </c>
      <c r="N929" s="14">
        <f t="shared" ca="1" si="137"/>
        <v>151.96042828735079</v>
      </c>
      <c r="O929" s="14">
        <f t="shared" ca="1" si="137"/>
        <v>141.86851980537176</v>
      </c>
      <c r="P929" s="14">
        <f t="shared" ca="1" si="137"/>
        <v>130.7923954763275</v>
      </c>
      <c r="Q929" s="14">
        <f t="shared" ca="1" si="137"/>
        <v>118.73205530023552</v>
      </c>
      <c r="R929" s="14">
        <f t="shared" ca="1" si="137"/>
        <v>105.68749927707832</v>
      </c>
      <c r="S929" s="14">
        <f t="shared" ca="1" si="137"/>
        <v>91.658727406873368</v>
      </c>
    </row>
    <row r="930" spans="1:19" x14ac:dyDescent="0.2">
      <c r="A930" s="9" t="str">
        <f t="shared" si="134"/>
        <v>Hungary</v>
      </c>
      <c r="B930" s="14">
        <f t="shared" ca="1" si="135"/>
        <v>89.703291152317249</v>
      </c>
      <c r="C930" s="14">
        <f t="shared" ca="1" si="137"/>
        <v>88.632961523788978</v>
      </c>
      <c r="D930" s="14">
        <f t="shared" ca="1" si="137"/>
        <v>87.465928592781708</v>
      </c>
      <c r="E930" s="14">
        <f t="shared" ca="1" si="137"/>
        <v>86.202192359295438</v>
      </c>
      <c r="F930" s="14">
        <f t="shared" ca="1" si="137"/>
        <v>84.841752823330168</v>
      </c>
      <c r="G930" s="14">
        <f t="shared" ca="1" si="137"/>
        <v>83.384609984885898</v>
      </c>
      <c r="H930" s="14">
        <f t="shared" ca="1" si="137"/>
        <v>81.830763843962629</v>
      </c>
      <c r="I930" s="14">
        <f t="shared" ca="1" si="137"/>
        <v>80.180214400560359</v>
      </c>
      <c r="J930" s="14">
        <f t="shared" ca="1" si="137"/>
        <v>78.43296165467909</v>
      </c>
      <c r="K930" s="14">
        <f t="shared" ca="1" si="137"/>
        <v>76.589005606318821</v>
      </c>
      <c r="L930" s="14">
        <f t="shared" ca="1" si="137"/>
        <v>74.648346255479552</v>
      </c>
      <c r="M930" s="14">
        <f t="shared" ca="1" si="137"/>
        <v>72.610983602161284</v>
      </c>
      <c r="N930" s="14">
        <f t="shared" ca="1" si="137"/>
        <v>70.476917646364015</v>
      </c>
      <c r="O930" s="14">
        <f t="shared" ca="1" si="137"/>
        <v>68.246148388087747</v>
      </c>
      <c r="P930" s="14">
        <f t="shared" ca="1" si="137"/>
        <v>65.918675827332478</v>
      </c>
      <c r="Q930" s="14">
        <f t="shared" ca="1" si="137"/>
        <v>63.49449996409821</v>
      </c>
      <c r="R930" s="14">
        <f t="shared" ca="1" si="137"/>
        <v>60.973620798384943</v>
      </c>
      <c r="S930" s="14">
        <f t="shared" ca="1" si="137"/>
        <v>58.356038330192675</v>
      </c>
    </row>
    <row r="931" spans="1:19" x14ac:dyDescent="0.2">
      <c r="A931" s="9" t="str">
        <f t="shared" si="134"/>
        <v>Iceland</v>
      </c>
      <c r="B931" s="14">
        <f t="shared" ca="1" si="135"/>
        <v>4.6175820455839132</v>
      </c>
      <c r="C931" s="14">
        <f t="shared" ca="1" si="137"/>
        <v>4.4461534692121862</v>
      </c>
      <c r="D931" s="14">
        <f t="shared" ca="1" si="137"/>
        <v>4.288511107554041</v>
      </c>
      <c r="E931" s="14">
        <f t="shared" ca="1" si="137"/>
        <v>4.1446549606094774</v>
      </c>
      <c r="F931" s="14">
        <f t="shared" ca="1" si="137"/>
        <v>4.0145850283785878</v>
      </c>
      <c r="G931" s="14">
        <f t="shared" ca="1" si="137"/>
        <v>3.8983013108612794</v>
      </c>
      <c r="H931" s="14">
        <f t="shared" ca="1" si="137"/>
        <v>3.7958038080575536</v>
      </c>
      <c r="I931" s="14">
        <f t="shared" ca="1" si="137"/>
        <v>3.7070925199674094</v>
      </c>
      <c r="J931" s="14">
        <f t="shared" ca="1" si="137"/>
        <v>3.6321674465909384</v>
      </c>
      <c r="K931" s="14">
        <f t="shared" ca="1" si="137"/>
        <v>3.571028587928049</v>
      </c>
      <c r="L931" s="14">
        <f t="shared" ca="1" si="137"/>
        <v>3.5236759439787422</v>
      </c>
      <c r="M931" s="14">
        <f t="shared" ca="1" si="137"/>
        <v>3.490109514743017</v>
      </c>
      <c r="N931" s="14">
        <f t="shared" ca="1" si="137"/>
        <v>3.470329300220965</v>
      </c>
      <c r="O931" s="14">
        <f t="shared" ca="1" si="137"/>
        <v>3.4643353004124946</v>
      </c>
      <c r="P931" s="14">
        <f t="shared" ca="1" si="137"/>
        <v>3.4721275153176068</v>
      </c>
      <c r="Q931" s="14">
        <f t="shared" ca="1" si="137"/>
        <v>3.4937059449363006</v>
      </c>
      <c r="R931" s="14">
        <f t="shared" ca="1" si="137"/>
        <v>3.5290705892686676</v>
      </c>
      <c r="S931" s="14">
        <f t="shared" ca="1" si="137"/>
        <v>3.5782214483146162</v>
      </c>
    </row>
    <row r="932" spans="1:19" x14ac:dyDescent="0.2">
      <c r="A932" s="9" t="str">
        <f t="shared" si="134"/>
        <v>India</v>
      </c>
      <c r="B932" s="14">
        <f t="shared" ca="1" si="135"/>
        <v>24126.601719566061</v>
      </c>
      <c r="C932" s="14">
        <f t="shared" ca="1" si="137"/>
        <v>23736.507232078911</v>
      </c>
      <c r="D932" s="14">
        <f t="shared" ca="1" si="137"/>
        <v>23302.402751915528</v>
      </c>
      <c r="E932" s="14">
        <f t="shared" ca="1" si="137"/>
        <v>22824.288279076667</v>
      </c>
      <c r="F932" s="14">
        <f t="shared" ca="1" si="137"/>
        <v>22302.163813561572</v>
      </c>
      <c r="G932" s="14">
        <f t="shared" ca="1" si="137"/>
        <v>21736.029355371</v>
      </c>
      <c r="H932" s="14">
        <f t="shared" ca="1" si="137"/>
        <v>21125.884904504193</v>
      </c>
      <c r="I932" s="14">
        <f t="shared" ca="1" si="137"/>
        <v>20471.73046096191</v>
      </c>
      <c r="J932" s="14">
        <f t="shared" ca="1" si="137"/>
        <v>19773.566024743392</v>
      </c>
      <c r="K932" s="14">
        <f t="shared" ca="1" si="137"/>
        <v>19031.391595849396</v>
      </c>
      <c r="L932" s="14">
        <f t="shared" ca="1" si="137"/>
        <v>18245.207174279167</v>
      </c>
      <c r="M932" s="14">
        <f t="shared" ca="1" si="137"/>
        <v>17415.01276003346</v>
      </c>
      <c r="N932" s="14">
        <f t="shared" ca="1" si="137"/>
        <v>16540.808353111519</v>
      </c>
      <c r="O932" s="14">
        <f t="shared" ca="1" si="137"/>
        <v>15622.593953514099</v>
      </c>
      <c r="P932" s="14">
        <f t="shared" ca="1" si="137"/>
        <v>14660.36956124045</v>
      </c>
      <c r="Q932" s="14">
        <f t="shared" ca="1" si="137"/>
        <v>13654.135176291316</v>
      </c>
      <c r="R932" s="14">
        <f t="shared" ca="1" si="137"/>
        <v>12603.890798665956</v>
      </c>
      <c r="S932" s="14">
        <f t="shared" ca="1" si="137"/>
        <v>11509.636428365111</v>
      </c>
    </row>
    <row r="933" spans="1:19" x14ac:dyDescent="0.2">
      <c r="A933" s="9" t="str">
        <f t="shared" si="134"/>
        <v>Indonesia</v>
      </c>
      <c r="B933" s="14">
        <f t="shared" ca="1" si="135"/>
        <v>4973.0175901256735</v>
      </c>
      <c r="C933" s="14">
        <f t="shared" ca="1" si="137"/>
        <v>4868.9758328739554</v>
      </c>
      <c r="D933" s="14">
        <f t="shared" ca="1" si="137"/>
        <v>4765.1027070354903</v>
      </c>
      <c r="E933" s="14">
        <f t="shared" ca="1" si="137"/>
        <v>4661.3982126102783</v>
      </c>
      <c r="F933" s="14">
        <f t="shared" ca="1" si="137"/>
        <v>4557.8623495983193</v>
      </c>
      <c r="G933" s="14">
        <f t="shared" ca="1" si="137"/>
        <v>4454.4951179996133</v>
      </c>
      <c r="H933" s="14">
        <f t="shared" ca="1" si="137"/>
        <v>4351.2965178141603</v>
      </c>
      <c r="I933" s="14">
        <f t="shared" ca="1" si="137"/>
        <v>4248.2665490419604</v>
      </c>
      <c r="J933" s="14">
        <f t="shared" ca="1" si="137"/>
        <v>4145.4052116830135</v>
      </c>
      <c r="K933" s="14">
        <f t="shared" ca="1" si="137"/>
        <v>4042.7125057373196</v>
      </c>
      <c r="L933" s="14">
        <f t="shared" ca="1" si="137"/>
        <v>3940.1884312048787</v>
      </c>
      <c r="M933" s="14">
        <f t="shared" ca="1" si="137"/>
        <v>3837.8329880856909</v>
      </c>
      <c r="N933" s="14">
        <f t="shared" ca="1" si="137"/>
        <v>3735.6461763797561</v>
      </c>
      <c r="O933" s="14">
        <f t="shared" ca="1" si="137"/>
        <v>3633.6279960870743</v>
      </c>
      <c r="P933" s="14">
        <f t="shared" ca="1" si="137"/>
        <v>3531.7784472076455</v>
      </c>
      <c r="Q933" s="14">
        <f t="shared" ca="1" si="137"/>
        <v>3430.0975297414698</v>
      </c>
      <c r="R933" s="14">
        <f t="shared" ca="1" si="137"/>
        <v>3328.5852436885471</v>
      </c>
      <c r="S933" s="14">
        <f t="shared" ca="1" si="137"/>
        <v>3227.2415890488774</v>
      </c>
    </row>
    <row r="934" spans="1:19" x14ac:dyDescent="0.2">
      <c r="A934" s="9" t="str">
        <f t="shared" si="134"/>
        <v>Iran (Islamic Republic of)</v>
      </c>
      <c r="B934" s="14">
        <f t="shared" ca="1" si="135"/>
        <v>1332.2460703960155</v>
      </c>
      <c r="C934" s="14">
        <f t="shared" ca="1" si="137"/>
        <v>1330.6284892761148</v>
      </c>
      <c r="D934" s="14">
        <f t="shared" ca="1" si="137"/>
        <v>1325.3471716608387</v>
      </c>
      <c r="E934" s="14">
        <f t="shared" ca="1" si="137"/>
        <v>1316.4021175502101</v>
      </c>
      <c r="F934" s="14">
        <f t="shared" ca="1" si="137"/>
        <v>1303.793326944206</v>
      </c>
      <c r="G934" s="14">
        <f t="shared" ca="1" si="137"/>
        <v>1287.5207998428493</v>
      </c>
      <c r="H934" s="14">
        <f t="shared" ca="1" si="137"/>
        <v>1267.5845362461173</v>
      </c>
      <c r="I934" s="14">
        <f t="shared" ca="1" si="137"/>
        <v>1243.9845361540326</v>
      </c>
      <c r="J934" s="14">
        <f t="shared" ca="1" si="137"/>
        <v>1216.7207995665726</v>
      </c>
      <c r="K934" s="14">
        <f t="shared" ca="1" si="137"/>
        <v>1185.79332648376</v>
      </c>
      <c r="L934" s="14">
        <f t="shared" ca="1" si="137"/>
        <v>1151.202116905572</v>
      </c>
      <c r="M934" s="14">
        <f t="shared" ca="1" si="137"/>
        <v>1112.9471708320314</v>
      </c>
      <c r="N934" s="14">
        <f t="shared" ca="1" si="137"/>
        <v>1071.0284882631154</v>
      </c>
      <c r="O934" s="14">
        <f t="shared" ca="1" si="137"/>
        <v>1025.4460691988468</v>
      </c>
      <c r="P934" s="14">
        <f t="shared" ca="1" si="137"/>
        <v>976.19991363920269</v>
      </c>
      <c r="Q934" s="14">
        <f t="shared" ca="1" si="137"/>
        <v>923.29002158420622</v>
      </c>
      <c r="R934" s="14">
        <f t="shared" ca="1" si="137"/>
        <v>866.71639303383415</v>
      </c>
      <c r="S934" s="14">
        <f t="shared" ca="1" si="137"/>
        <v>806.47902798810969</v>
      </c>
    </row>
    <row r="935" spans="1:19" x14ac:dyDescent="0.2">
      <c r="A935" s="9" t="str">
        <f t="shared" si="134"/>
        <v>Iraq</v>
      </c>
      <c r="B935" s="14">
        <f t="shared" ca="1" si="135"/>
        <v>986.95159058216962</v>
      </c>
      <c r="C935" s="14">
        <f t="shared" ca="1" si="137"/>
        <v>1050.8526912613772</v>
      </c>
      <c r="D935" s="14">
        <f t="shared" ca="1" si="137"/>
        <v>1110.4319135275668</v>
      </c>
      <c r="E935" s="14">
        <f t="shared" ca="1" si="137"/>
        <v>1165.6892573807156</v>
      </c>
      <c r="F935" s="14">
        <f t="shared" ca="1" si="137"/>
        <v>1216.6247228208463</v>
      </c>
      <c r="G935" s="14">
        <f t="shared" ca="1" si="137"/>
        <v>1263.2383098479361</v>
      </c>
      <c r="H935" s="14">
        <f t="shared" ca="1" si="137"/>
        <v>1305.5300184620078</v>
      </c>
      <c r="I935" s="14">
        <f t="shared" ca="1" si="137"/>
        <v>1343.4998486630386</v>
      </c>
      <c r="J935" s="14">
        <f t="shared" ca="1" si="137"/>
        <v>1377.1478004510514</v>
      </c>
      <c r="K935" s="14">
        <f t="shared" ca="1" si="137"/>
        <v>1406.4738738260232</v>
      </c>
      <c r="L935" s="14">
        <f t="shared" ca="1" si="137"/>
        <v>1431.478068787977</v>
      </c>
      <c r="M935" s="14">
        <f t="shared" ca="1" si="137"/>
        <v>1452.1603853368899</v>
      </c>
      <c r="N935" s="14">
        <f t="shared" ca="1" si="137"/>
        <v>1468.5208234727847</v>
      </c>
      <c r="O935" s="14">
        <f t="shared" ca="1" si="137"/>
        <v>1480.5593831956387</v>
      </c>
      <c r="P935" s="14">
        <f t="shared" ca="1" si="137"/>
        <v>1488.2760645054746</v>
      </c>
      <c r="Q935" s="14">
        <f t="shared" ca="1" si="137"/>
        <v>1491.6708674022696</v>
      </c>
      <c r="R935" s="14">
        <f t="shared" ca="1" si="137"/>
        <v>1490.7437918860464</v>
      </c>
      <c r="S935" s="14">
        <f t="shared" ca="1" si="137"/>
        <v>1485.4948379567825</v>
      </c>
    </row>
    <row r="936" spans="1:19" x14ac:dyDescent="0.2">
      <c r="A936" s="9" t="str">
        <f t="shared" si="134"/>
        <v>Ireland</v>
      </c>
      <c r="B936" s="14">
        <f t="shared" ca="1" si="135"/>
        <v>75.863735659667867</v>
      </c>
      <c r="C936" s="14">
        <f t="shared" ca="1" si="137"/>
        <v>71.274724486659395</v>
      </c>
      <c r="D936" s="14">
        <f t="shared" ca="1" si="137"/>
        <v>67.218980082130287</v>
      </c>
      <c r="E936" s="14">
        <f t="shared" ca="1" si="137"/>
        <v>63.696502446080558</v>
      </c>
      <c r="F936" s="14">
        <f t="shared" ca="1" si="137"/>
        <v>60.707291578510194</v>
      </c>
      <c r="G936" s="14">
        <f t="shared" ca="1" si="137"/>
        <v>58.251347479422108</v>
      </c>
      <c r="H936" s="14">
        <f t="shared" ca="1" si="137"/>
        <v>56.328670148810488</v>
      </c>
      <c r="I936" s="14">
        <f t="shared" ca="1" si="137"/>
        <v>54.939259586681146</v>
      </c>
      <c r="J936" s="14">
        <f t="shared" ca="1" si="137"/>
        <v>54.083115793031176</v>
      </c>
      <c r="K936" s="14">
        <f t="shared" ca="1" si="137"/>
        <v>53.760238767860571</v>
      </c>
      <c r="L936" s="14">
        <f t="shared" ca="1" si="137"/>
        <v>53.970628511169345</v>
      </c>
      <c r="M936" s="14">
        <f t="shared" ca="1" si="137"/>
        <v>54.714285022957483</v>
      </c>
      <c r="N936" s="14">
        <f t="shared" ca="1" si="137"/>
        <v>55.991208303224994</v>
      </c>
      <c r="O936" s="14">
        <f t="shared" ca="1" si="137"/>
        <v>57.801398351974782</v>
      </c>
      <c r="P936" s="14">
        <f t="shared" ca="1" si="137"/>
        <v>60.144855169201037</v>
      </c>
      <c r="Q936" s="14">
        <f t="shared" ca="1" si="137"/>
        <v>63.021578754909569</v>
      </c>
      <c r="R936" s="14">
        <f t="shared" ca="1" si="137"/>
        <v>66.431569109097467</v>
      </c>
      <c r="S936" s="14">
        <f t="shared" ca="1" si="137"/>
        <v>70.374826231764743</v>
      </c>
    </row>
    <row r="937" spans="1:19" x14ac:dyDescent="0.2">
      <c r="A937" s="9" t="str">
        <f t="shared" si="134"/>
        <v>Israel</v>
      </c>
      <c r="B937" s="14">
        <f t="shared" ca="1" si="135"/>
        <v>156.66372009215121</v>
      </c>
      <c r="C937" s="14">
        <f t="shared" ca="1" si="137"/>
        <v>163.29668728724354</v>
      </c>
      <c r="D937" s="14">
        <f t="shared" ca="1" si="137"/>
        <v>169.50028382398597</v>
      </c>
      <c r="E937" s="14">
        <f t="shared" ca="1" si="137"/>
        <v>175.27450970238132</v>
      </c>
      <c r="F937" s="14">
        <f t="shared" ca="1" si="137"/>
        <v>180.61936492242677</v>
      </c>
      <c r="G937" s="14">
        <f t="shared" ca="1" si="137"/>
        <v>185.53484948412515</v>
      </c>
      <c r="H937" s="14">
        <f t="shared" ca="1" si="137"/>
        <v>190.02096338747361</v>
      </c>
      <c r="I937" s="14">
        <f t="shared" ca="1" si="137"/>
        <v>194.07770663247501</v>
      </c>
      <c r="J937" s="14">
        <f t="shared" ca="1" si="137"/>
        <v>197.7050792191265</v>
      </c>
      <c r="K937" s="14">
        <f t="shared" ca="1" si="137"/>
        <v>200.90308114743092</v>
      </c>
      <c r="L937" s="14">
        <f t="shared" ca="1" si="137"/>
        <v>203.67171241738544</v>
      </c>
      <c r="M937" s="14">
        <f t="shared" ca="1" si="137"/>
        <v>206.01097302899288</v>
      </c>
      <c r="N937" s="14">
        <f t="shared" ca="1" si="137"/>
        <v>207.92086298225041</v>
      </c>
      <c r="O937" s="14">
        <f t="shared" ca="1" si="137"/>
        <v>209.40138227716088</v>
      </c>
      <c r="P937" s="14">
        <f t="shared" ca="1" si="137"/>
        <v>210.45253091372143</v>
      </c>
      <c r="Q937" s="14">
        <f t="shared" ca="1" si="137"/>
        <v>211.07430889193492</v>
      </c>
      <c r="R937" s="14">
        <f t="shared" ca="1" si="137"/>
        <v>211.2667162117985</v>
      </c>
      <c r="S937" s="14">
        <f t="shared" ca="1" si="137"/>
        <v>211.029752873315</v>
      </c>
    </row>
    <row r="938" spans="1:19" x14ac:dyDescent="0.2">
      <c r="A938" s="9" t="str">
        <f t="shared" si="134"/>
        <v>Italy</v>
      </c>
      <c r="B938" s="14">
        <f t="shared" ca="1" si="135"/>
        <v>575.97358828720166</v>
      </c>
      <c r="C938" s="14">
        <f t="shared" ca="1" si="137"/>
        <v>538.94061990566547</v>
      </c>
      <c r="D938" s="14">
        <f t="shared" ca="1" si="137"/>
        <v>505.53742199514528</v>
      </c>
      <c r="E938" s="14">
        <f t="shared" ca="1" si="137"/>
        <v>475.76399455564098</v>
      </c>
      <c r="F938" s="14">
        <f t="shared" ca="1" si="137"/>
        <v>449.62033758715262</v>
      </c>
      <c r="G938" s="14">
        <f t="shared" ca="1" si="137"/>
        <v>427.10645108968021</v>
      </c>
      <c r="H938" s="14">
        <f t="shared" ca="1" si="137"/>
        <v>408.22233506322374</v>
      </c>
      <c r="I938" s="14">
        <f t="shared" ca="1" si="137"/>
        <v>392.96798950778322</v>
      </c>
      <c r="J938" s="14">
        <f t="shared" ca="1" si="137"/>
        <v>381.34341442335864</v>
      </c>
      <c r="K938" s="14">
        <f t="shared" ca="1" si="137"/>
        <v>373.34860980995001</v>
      </c>
      <c r="L938" s="14">
        <f t="shared" ca="1" si="137"/>
        <v>368.98357566755732</v>
      </c>
      <c r="M938" s="14">
        <f t="shared" ca="1" si="137"/>
        <v>368.24831199618058</v>
      </c>
      <c r="N938" s="14">
        <f t="shared" ca="1" si="137"/>
        <v>371.14281879581978</v>
      </c>
      <c r="O938" s="14">
        <f t="shared" ca="1" si="137"/>
        <v>377.66709606647493</v>
      </c>
      <c r="P938" s="14">
        <f t="shared" ca="1" si="137"/>
        <v>387.82114380814602</v>
      </c>
      <c r="Q938" s="14">
        <f t="shared" ca="1" si="137"/>
        <v>401.60496202083306</v>
      </c>
      <c r="R938" s="14">
        <f t="shared" ca="1" si="137"/>
        <v>419.01855070453604</v>
      </c>
      <c r="S938" s="14">
        <f t="shared" ca="1" si="137"/>
        <v>440.06190985925497</v>
      </c>
    </row>
    <row r="939" spans="1:19" x14ac:dyDescent="0.2">
      <c r="A939" s="9" t="str">
        <f t="shared" si="134"/>
        <v>Jamaica</v>
      </c>
      <c r="B939" s="14">
        <f t="shared" ca="1" si="135"/>
        <v>48.4461515730437</v>
      </c>
      <c r="C939" s="14">
        <f t="shared" ca="1" si="137"/>
        <v>46.397799925414439</v>
      </c>
      <c r="D939" s="14">
        <f t="shared" ca="1" si="137"/>
        <v>44.341656070100726</v>
      </c>
      <c r="E939" s="14">
        <f t="shared" ca="1" si="137"/>
        <v>42.277720007102836</v>
      </c>
      <c r="F939" s="14">
        <f t="shared" ca="1" si="137"/>
        <v>40.205991736420401</v>
      </c>
      <c r="G939" s="14">
        <f t="shared" ca="1" si="137"/>
        <v>38.12647125805379</v>
      </c>
      <c r="H939" s="14">
        <f t="shared" ca="1" si="137"/>
        <v>36.039158572002634</v>
      </c>
      <c r="I939" s="14">
        <f t="shared" ca="1" si="137"/>
        <v>33.944053678267302</v>
      </c>
      <c r="J939" s="14">
        <f t="shared" ca="1" si="137"/>
        <v>31.841156576847425</v>
      </c>
      <c r="K939" s="14">
        <f t="shared" ca="1" si="137"/>
        <v>29.730467267743371</v>
      </c>
      <c r="L939" s="14">
        <f t="shared" ca="1" si="137"/>
        <v>27.611985750954773</v>
      </c>
      <c r="M939" s="14">
        <f t="shared" ca="1" si="137"/>
        <v>25.485712026481998</v>
      </c>
      <c r="N939" s="14">
        <f t="shared" ca="1" si="137"/>
        <v>23.351646094324678</v>
      </c>
      <c r="O939" s="14">
        <f t="shared" ca="1" si="137"/>
        <v>21.209787954483183</v>
      </c>
      <c r="P939" s="14">
        <f t="shared" ca="1" si="137"/>
        <v>19.060137606957142</v>
      </c>
      <c r="Q939" s="14">
        <f t="shared" ca="1" si="137"/>
        <v>16.902695051746925</v>
      </c>
      <c r="R939" s="14">
        <f t="shared" ca="1" si="137"/>
        <v>14.737460288852162</v>
      </c>
      <c r="S939" s="14">
        <f t="shared" ca="1" si="137"/>
        <v>12.564433318273222</v>
      </c>
    </row>
    <row r="940" spans="1:19" x14ac:dyDescent="0.2">
      <c r="A940" s="9" t="str">
        <f t="shared" si="134"/>
        <v>Japan</v>
      </c>
      <c r="B940" s="14">
        <f t="shared" ca="1" si="135"/>
        <v>1164.4790932359174</v>
      </c>
      <c r="C940" s="14">
        <f t="shared" ca="1" si="137"/>
        <v>1085.912057641847</v>
      </c>
      <c r="D940" s="14">
        <f t="shared" ca="1" si="137"/>
        <v>1014.8569106596988</v>
      </c>
      <c r="E940" s="14">
        <f t="shared" ca="1" si="137"/>
        <v>951.31365228947254</v>
      </c>
      <c r="F940" s="14">
        <f t="shared" ca="1" si="137"/>
        <v>895.28228253112172</v>
      </c>
      <c r="G940" s="14">
        <f t="shared" ca="1" si="137"/>
        <v>846.76280138473953</v>
      </c>
      <c r="H940" s="14">
        <f t="shared" ca="1" si="137"/>
        <v>805.75520885023286</v>
      </c>
      <c r="I940" s="14">
        <f t="shared" ca="1" si="137"/>
        <v>772.25950492769482</v>
      </c>
      <c r="J940" s="14">
        <f t="shared" ca="1" si="137"/>
        <v>746.27568961703219</v>
      </c>
      <c r="K940" s="14">
        <f t="shared" ca="1" si="137"/>
        <v>727.80376291829157</v>
      </c>
      <c r="L940" s="14">
        <f t="shared" ca="1" si="137"/>
        <v>716.84372483147308</v>
      </c>
      <c r="M940" s="14">
        <f t="shared" ca="1" si="137"/>
        <v>713.39557535657661</v>
      </c>
      <c r="N940" s="14">
        <f t="shared" ca="1" si="137"/>
        <v>717.45931449355555</v>
      </c>
      <c r="O940" s="14">
        <f t="shared" ca="1" si="137"/>
        <v>729.03494224250312</v>
      </c>
      <c r="P940" s="14">
        <f t="shared" ca="1" si="137"/>
        <v>748.12245860332621</v>
      </c>
      <c r="Q940" s="14">
        <f t="shared" ca="1" si="137"/>
        <v>774.72186357611793</v>
      </c>
      <c r="R940" s="14">
        <f t="shared" ca="1" si="137"/>
        <v>808.83315716078505</v>
      </c>
      <c r="S940" s="14">
        <f t="shared" ca="1" si="137"/>
        <v>850.45633935737419</v>
      </c>
    </row>
    <row r="941" spans="1:19" x14ac:dyDescent="0.2">
      <c r="A941" s="9" t="str">
        <f t="shared" si="134"/>
        <v>Jordan</v>
      </c>
      <c r="B941" s="14">
        <f t="shared" ca="1" si="135"/>
        <v>251.18241222897777</v>
      </c>
      <c r="C941" s="14">
        <f t="shared" ca="1" si="137"/>
        <v>235.48131276689236</v>
      </c>
      <c r="D941" s="14">
        <f t="shared" ca="1" si="137"/>
        <v>221.33306056088767</v>
      </c>
      <c r="E941" s="14">
        <f t="shared" ca="1" si="137"/>
        <v>208.73765561091713</v>
      </c>
      <c r="F941" s="14">
        <f t="shared" ca="1" si="137"/>
        <v>197.69509791703894</v>
      </c>
      <c r="G941" s="14">
        <f t="shared" ca="1" si="137"/>
        <v>188.20538747920654</v>
      </c>
      <c r="H941" s="14">
        <f t="shared" ca="1" si="137"/>
        <v>180.26852429744321</v>
      </c>
      <c r="I941" s="14">
        <f t="shared" ca="1" si="137"/>
        <v>173.88450837172567</v>
      </c>
      <c r="J941" s="14">
        <f t="shared" ca="1" si="137"/>
        <v>169.05333970210049</v>
      </c>
      <c r="K941" s="14">
        <f t="shared" ca="1" si="137"/>
        <v>165.77501828850944</v>
      </c>
      <c r="L941" s="14">
        <f t="shared" ca="1" si="137"/>
        <v>164.04954413099912</v>
      </c>
      <c r="M941" s="14">
        <f t="shared" ca="1" si="137"/>
        <v>163.87691722952295</v>
      </c>
      <c r="N941" s="14">
        <f t="shared" ca="1" si="137"/>
        <v>165.25713758413912</v>
      </c>
      <c r="O941" s="14">
        <f t="shared" ca="1" si="137"/>
        <v>168.19020519480108</v>
      </c>
      <c r="P941" s="14">
        <f t="shared" ca="1" si="137"/>
        <v>172.67612006153212</v>
      </c>
      <c r="Q941" s="14">
        <f t="shared" ca="1" si="137"/>
        <v>178.71488218430895</v>
      </c>
      <c r="R941" s="14">
        <f t="shared" ca="1" si="137"/>
        <v>186.30649156317813</v>
      </c>
      <c r="S941" s="14">
        <f t="shared" ca="1" si="137"/>
        <v>195.45094819808145</v>
      </c>
    </row>
    <row r="942" spans="1:19" x14ac:dyDescent="0.2">
      <c r="A942" s="9" t="str">
        <f t="shared" si="134"/>
        <v>Kazakhstan</v>
      </c>
      <c r="B942" s="14">
        <f t="shared" ca="1" si="135"/>
        <v>392.48130736215973</v>
      </c>
      <c r="C942" s="14">
        <f t="shared" ca="1" si="137"/>
        <v>382.17361470789183</v>
      </c>
      <c r="D942" s="14">
        <f t="shared" ca="1" si="137"/>
        <v>373.01956848388073</v>
      </c>
      <c r="E942" s="14">
        <f t="shared" ca="1" si="137"/>
        <v>365.01916869010893</v>
      </c>
      <c r="F942" s="14">
        <f t="shared" ca="1" si="137"/>
        <v>358.17241532659392</v>
      </c>
      <c r="G942" s="14">
        <f t="shared" ca="1" si="137"/>
        <v>352.47930839331821</v>
      </c>
      <c r="H942" s="14">
        <f t="shared" ca="1" si="137"/>
        <v>347.93984789029929</v>
      </c>
      <c r="I942" s="14">
        <f t="shared" ca="1" si="137"/>
        <v>344.55403381751967</v>
      </c>
      <c r="J942" s="14">
        <f t="shared" ca="1" si="137"/>
        <v>342.32186617499684</v>
      </c>
      <c r="K942" s="14">
        <f t="shared" ca="1" si="137"/>
        <v>341.24334496271331</v>
      </c>
      <c r="L942" s="14">
        <f t="shared" ca="1" si="137"/>
        <v>341.31847018068657</v>
      </c>
      <c r="M942" s="14">
        <f t="shared" ca="1" si="137"/>
        <v>342.54724182889913</v>
      </c>
      <c r="N942" s="14">
        <f t="shared" ca="1" si="137"/>
        <v>344.92965990736849</v>
      </c>
      <c r="O942" s="14">
        <f t="shared" ca="1" si="137"/>
        <v>348.46572441607714</v>
      </c>
      <c r="P942" s="14">
        <f t="shared" ca="1" si="137"/>
        <v>353.15543535504258</v>
      </c>
      <c r="Q942" s="14">
        <f t="shared" ca="1" si="137"/>
        <v>358.99879272424732</v>
      </c>
      <c r="R942" s="14">
        <f t="shared" ca="1" si="137"/>
        <v>365.99579652370886</v>
      </c>
      <c r="S942" s="14">
        <f t="shared" ca="1" si="137"/>
        <v>374.14644675340969</v>
      </c>
    </row>
    <row r="943" spans="1:19" x14ac:dyDescent="0.2">
      <c r="A943" s="9" t="str">
        <f t="shared" si="134"/>
        <v>Kenya</v>
      </c>
      <c r="B943" s="14">
        <f t="shared" ca="1" si="135"/>
        <v>1341.056969215721</v>
      </c>
      <c r="C943" s="14">
        <f t="shared" ref="C943:S957" ca="1" si="138">MAX(0.1,($AM484+$AN484*C$836+$AO484*C$836^2+$AQ484+$AR484*C$836+$AS484*C$836^2)/5)</f>
        <v>1411.7207083050162</v>
      </c>
      <c r="D943" s="14">
        <f t="shared" ca="1" si="138"/>
        <v>1474.5714598666877</v>
      </c>
      <c r="E943" s="14">
        <f t="shared" ca="1" si="138"/>
        <v>1529.6092239008285</v>
      </c>
      <c r="F943" s="14">
        <f t="shared" ca="1" si="138"/>
        <v>1576.8340004073457</v>
      </c>
      <c r="G943" s="14">
        <f t="shared" ca="1" si="138"/>
        <v>1616.245789386332</v>
      </c>
      <c r="H943" s="14">
        <f t="shared" ca="1" si="138"/>
        <v>1647.8445908376948</v>
      </c>
      <c r="I943" s="14">
        <f t="shared" ca="1" si="138"/>
        <v>1671.6304047615267</v>
      </c>
      <c r="J943" s="14">
        <f t="shared" ca="1" si="138"/>
        <v>1687.6032311577351</v>
      </c>
      <c r="K943" s="14">
        <f t="shared" ca="1" si="138"/>
        <v>1695.7630700264126</v>
      </c>
      <c r="L943" s="14">
        <f t="shared" ca="1" si="138"/>
        <v>1696.1099213674665</v>
      </c>
      <c r="M943" s="14">
        <f t="shared" ca="1" si="138"/>
        <v>1688.6437851809897</v>
      </c>
      <c r="N943" s="14">
        <f t="shared" ca="1" si="138"/>
        <v>1673.3646614668892</v>
      </c>
      <c r="O943" s="14">
        <f t="shared" ca="1" si="138"/>
        <v>1650.2725502252579</v>
      </c>
      <c r="P943" s="14">
        <f t="shared" ca="1" si="138"/>
        <v>1619.367451456003</v>
      </c>
      <c r="Q943" s="14">
        <f t="shared" ca="1" si="138"/>
        <v>1580.6493651592173</v>
      </c>
      <c r="R943" s="14">
        <f t="shared" ca="1" si="138"/>
        <v>1534.118291334808</v>
      </c>
      <c r="S943" s="14">
        <f t="shared" ca="1" si="138"/>
        <v>1479.7742299828678</v>
      </c>
    </row>
    <row r="944" spans="1:19" x14ac:dyDescent="0.2">
      <c r="A944" s="9" t="str">
        <f t="shared" si="134"/>
        <v>Kiribati</v>
      </c>
      <c r="B944" s="14">
        <f t="shared" ca="1" si="135"/>
        <v>2.6329667166131911</v>
      </c>
      <c r="C944" s="14">
        <f t="shared" ca="1" si="138"/>
        <v>2.7670326558512897</v>
      </c>
      <c r="D944" s="14">
        <f t="shared" ca="1" si="138"/>
        <v>2.8861135791170454</v>
      </c>
      <c r="E944" s="14">
        <f t="shared" ca="1" si="138"/>
        <v>2.990209486411004</v>
      </c>
      <c r="F944" s="14">
        <f t="shared" ca="1" si="138"/>
        <v>3.0793203777324378</v>
      </c>
      <c r="G944" s="14">
        <f t="shared" ca="1" si="138"/>
        <v>3.1534462530820746</v>
      </c>
      <c r="H944" s="14">
        <f t="shared" ca="1" si="138"/>
        <v>3.2125871124593686</v>
      </c>
      <c r="I944" s="14">
        <f t="shared" ca="1" si="138"/>
        <v>3.2567429558648655</v>
      </c>
      <c r="J944" s="14">
        <f t="shared" ca="1" si="138"/>
        <v>3.2859137832978376</v>
      </c>
      <c r="K944" s="14">
        <f t="shared" ca="1" si="138"/>
        <v>3.3000995947590126</v>
      </c>
      <c r="L944" s="14">
        <f t="shared" ca="1" si="138"/>
        <v>3.2993003902478448</v>
      </c>
      <c r="M944" s="14">
        <f t="shared" ca="1" si="138"/>
        <v>3.28351616976488</v>
      </c>
      <c r="N944" s="14">
        <f t="shared" ca="1" si="138"/>
        <v>3.2527469333093904</v>
      </c>
      <c r="O944" s="14">
        <f t="shared" ca="1" si="138"/>
        <v>3.2069926808821037</v>
      </c>
      <c r="P944" s="14">
        <f t="shared" ca="1" si="138"/>
        <v>3.1462534124824741</v>
      </c>
      <c r="Q944" s="14">
        <f t="shared" ca="1" si="138"/>
        <v>3.0705291281110476</v>
      </c>
      <c r="R944" s="14">
        <f t="shared" ca="1" si="138"/>
        <v>2.9798198277670962</v>
      </c>
      <c r="S944" s="14">
        <f t="shared" ca="1" si="138"/>
        <v>2.8741255114513478</v>
      </c>
    </row>
    <row r="945" spans="1:19" x14ac:dyDescent="0.2">
      <c r="A945" s="9" t="str">
        <f t="shared" si="134"/>
        <v>Kuwait</v>
      </c>
      <c r="B945" s="14">
        <f t="shared" ca="1" si="135"/>
        <v>67.45933674817789</v>
      </c>
      <c r="C945" s="14">
        <f t="shared" ca="1" si="138"/>
        <v>64.298896994069224</v>
      </c>
      <c r="D945" s="14">
        <f t="shared" ca="1" si="138"/>
        <v>61.679516216309274</v>
      </c>
      <c r="E945" s="14">
        <f t="shared" ca="1" si="138"/>
        <v>59.601194414915518</v>
      </c>
      <c r="F945" s="14">
        <f t="shared" ca="1" si="138"/>
        <v>58.063931589876304</v>
      </c>
      <c r="G945" s="14">
        <f t="shared" ca="1" si="138"/>
        <v>57.067727741203271</v>
      </c>
      <c r="H945" s="14">
        <f t="shared" ca="1" si="138"/>
        <v>56.612582868884786</v>
      </c>
      <c r="I945" s="14">
        <f t="shared" ca="1" si="138"/>
        <v>56.698496972932482</v>
      </c>
      <c r="J945" s="14">
        <f t="shared" ca="1" si="138"/>
        <v>57.325470053334719</v>
      </c>
      <c r="K945" s="14">
        <f t="shared" ca="1" si="138"/>
        <v>58.493502110103144</v>
      </c>
      <c r="L945" s="14">
        <f t="shared" ca="1" si="138"/>
        <v>60.202593143214472</v>
      </c>
      <c r="M945" s="14">
        <f t="shared" ca="1" si="138"/>
        <v>62.452743152703626</v>
      </c>
      <c r="N945" s="14">
        <f t="shared" ca="1" si="138"/>
        <v>65.243952138541502</v>
      </c>
      <c r="O945" s="14">
        <f t="shared" ca="1" si="138"/>
        <v>68.576220100745559</v>
      </c>
      <c r="P945" s="14">
        <f t="shared" ca="1" si="138"/>
        <v>72.449547039304164</v>
      </c>
      <c r="Q945" s="14">
        <f t="shared" ca="1" si="138"/>
        <v>76.863932954228943</v>
      </c>
      <c r="R945" s="14">
        <f t="shared" ca="1" si="138"/>
        <v>81.819377845502459</v>
      </c>
      <c r="S945" s="14">
        <f t="shared" ca="1" si="138"/>
        <v>87.3158817131538</v>
      </c>
    </row>
    <row r="946" spans="1:19" x14ac:dyDescent="0.2">
      <c r="A946" s="9" t="str">
        <f t="shared" si="134"/>
        <v>Kyrgyzstan</v>
      </c>
      <c r="B946" s="14">
        <f t="shared" ca="1" si="135"/>
        <v>152.7780121869211</v>
      </c>
      <c r="C946" s="14">
        <f t="shared" ca="1" si="138"/>
        <v>151.55823193523685</v>
      </c>
      <c r="D946" s="14">
        <f t="shared" ca="1" si="138"/>
        <v>150.45393620683825</v>
      </c>
      <c r="E946" s="14">
        <f t="shared" ca="1" si="138"/>
        <v>149.46512500172395</v>
      </c>
      <c r="F946" s="14">
        <f t="shared" ca="1" si="138"/>
        <v>148.5917983198953</v>
      </c>
      <c r="G946" s="14">
        <f t="shared" ca="1" si="138"/>
        <v>147.83395616135095</v>
      </c>
      <c r="H946" s="14">
        <f t="shared" ca="1" si="138"/>
        <v>147.19159852609226</v>
      </c>
      <c r="I946" s="14">
        <f t="shared" ca="1" si="138"/>
        <v>146.66472541411787</v>
      </c>
      <c r="J946" s="14">
        <f t="shared" ca="1" si="138"/>
        <v>146.25333682542913</v>
      </c>
      <c r="K946" s="14">
        <f t="shared" ca="1" si="138"/>
        <v>145.95743276002469</v>
      </c>
      <c r="L946" s="14">
        <f t="shared" ca="1" si="138"/>
        <v>145.7770132179059</v>
      </c>
      <c r="M946" s="14">
        <f t="shared" ca="1" si="138"/>
        <v>145.71207819907141</v>
      </c>
      <c r="N946" s="14">
        <f t="shared" ca="1" si="138"/>
        <v>145.76262770352258</v>
      </c>
      <c r="O946" s="14">
        <f t="shared" ca="1" si="138"/>
        <v>145.92866173125805</v>
      </c>
      <c r="P946" s="14">
        <f t="shared" ca="1" si="138"/>
        <v>146.21018028227917</v>
      </c>
      <c r="Q946" s="14">
        <f t="shared" ca="1" si="138"/>
        <v>146.60718335658458</v>
      </c>
      <c r="R946" s="14">
        <f t="shared" ca="1" si="138"/>
        <v>147.11967095417566</v>
      </c>
      <c r="S946" s="14">
        <f t="shared" ca="1" si="138"/>
        <v>147.74764307505103</v>
      </c>
    </row>
    <row r="947" spans="1:19" x14ac:dyDescent="0.2">
      <c r="A947" s="9" t="str">
        <f t="shared" si="134"/>
        <v>Lao People's Democratic Republic</v>
      </c>
      <c r="B947" s="14">
        <f t="shared" ca="1" si="135"/>
        <v>153.98900073672411</v>
      </c>
      <c r="C947" s="14">
        <f t="shared" ca="1" si="138"/>
        <v>153.1010888692108</v>
      </c>
      <c r="D947" s="14">
        <f t="shared" ca="1" si="138"/>
        <v>151.56702311481348</v>
      </c>
      <c r="E947" s="14">
        <f t="shared" ca="1" si="138"/>
        <v>149.38680347353801</v>
      </c>
      <c r="F947" s="14">
        <f t="shared" ca="1" si="138"/>
        <v>146.56042994537856</v>
      </c>
      <c r="G947" s="14">
        <f t="shared" ca="1" si="138"/>
        <v>143.0879025303293</v>
      </c>
      <c r="H947" s="14">
        <f t="shared" ca="1" si="138"/>
        <v>138.96922122840769</v>
      </c>
      <c r="I947" s="14">
        <f t="shared" ca="1" si="138"/>
        <v>134.20438603959627</v>
      </c>
      <c r="J947" s="14">
        <f t="shared" ca="1" si="138"/>
        <v>128.79339696390088</v>
      </c>
      <c r="K947" s="14">
        <f t="shared" ca="1" si="138"/>
        <v>122.73625400132732</v>
      </c>
      <c r="L947" s="14">
        <f t="shared" ca="1" si="138"/>
        <v>116.03295715186978</v>
      </c>
      <c r="M947" s="14">
        <f t="shared" ca="1" si="138"/>
        <v>108.68350641553407</v>
      </c>
      <c r="N947" s="14">
        <f t="shared" ca="1" si="138"/>
        <v>100.68790179230855</v>
      </c>
      <c r="O947" s="14">
        <f t="shared" ca="1" si="138"/>
        <v>92.046143282204866</v>
      </c>
      <c r="P947" s="14">
        <f t="shared" ca="1" si="138"/>
        <v>82.758230885217202</v>
      </c>
      <c r="Q947" s="14">
        <f t="shared" ca="1" si="138"/>
        <v>72.82416460135137</v>
      </c>
      <c r="R947" s="14">
        <f t="shared" ca="1" si="138"/>
        <v>62.243944430595732</v>
      </c>
      <c r="S947" s="14">
        <f t="shared" ca="1" si="138"/>
        <v>51.017570372961927</v>
      </c>
    </row>
    <row r="948" spans="1:19" x14ac:dyDescent="0.2">
      <c r="A948" s="9" t="str">
        <f t="shared" si="134"/>
        <v>Latvia</v>
      </c>
      <c r="B948" s="14">
        <f t="shared" ca="1" si="135"/>
        <v>18.054944684651673</v>
      </c>
      <c r="C948" s="14">
        <f t="shared" ca="1" si="138"/>
        <v>17.734065576559079</v>
      </c>
      <c r="D948" s="14">
        <f t="shared" ca="1" si="138"/>
        <v>17.381418234784178</v>
      </c>
      <c r="E948" s="14">
        <f t="shared" ca="1" si="138"/>
        <v>16.997002659327155</v>
      </c>
      <c r="F948" s="14">
        <f t="shared" ca="1" si="138"/>
        <v>16.580818850187825</v>
      </c>
      <c r="G948" s="14">
        <f t="shared" ca="1" si="138"/>
        <v>16.132866807366373</v>
      </c>
      <c r="H948" s="14">
        <f t="shared" ca="1" si="138"/>
        <v>15.653146530862614</v>
      </c>
      <c r="I948" s="14">
        <f t="shared" ca="1" si="138"/>
        <v>15.141658020676733</v>
      </c>
      <c r="J948" s="14">
        <f t="shared" ca="1" si="138"/>
        <v>14.598401276808545</v>
      </c>
      <c r="K948" s="14">
        <f t="shared" ca="1" si="138"/>
        <v>14.023376299258235</v>
      </c>
      <c r="L948" s="14">
        <f t="shared" ca="1" si="138"/>
        <v>13.416583088025618</v>
      </c>
      <c r="M948" s="14">
        <f t="shared" ca="1" si="138"/>
        <v>12.778021643110879</v>
      </c>
      <c r="N948" s="14">
        <f t="shared" ca="1" si="138"/>
        <v>12.107691964513833</v>
      </c>
      <c r="O948" s="14">
        <f t="shared" ca="1" si="138"/>
        <v>11.405594052234665</v>
      </c>
      <c r="P948" s="14">
        <f t="shared" ca="1" si="138"/>
        <v>10.67172790627319</v>
      </c>
      <c r="Q948" s="14">
        <f t="shared" ca="1" si="138"/>
        <v>9.9060935266295935</v>
      </c>
      <c r="R948" s="14">
        <f t="shared" ca="1" si="138"/>
        <v>9.1086909133036897</v>
      </c>
      <c r="S948" s="14">
        <f t="shared" ca="1" si="138"/>
        <v>8.2795200662956638</v>
      </c>
    </row>
    <row r="949" spans="1:19" x14ac:dyDescent="0.2">
      <c r="A949" s="9" t="str">
        <f t="shared" si="134"/>
        <v>Lebanon</v>
      </c>
      <c r="B949" s="14">
        <f t="shared" ca="1" si="135"/>
        <v>132.68791330666281</v>
      </c>
      <c r="C949" s="14">
        <f t="shared" ca="1" si="138"/>
        <v>118.50329735291889</v>
      </c>
      <c r="D949" s="14">
        <f t="shared" ca="1" si="138"/>
        <v>105.91888130507432</v>
      </c>
      <c r="E949" s="14">
        <f t="shared" ca="1" si="138"/>
        <v>94.934665163117458</v>
      </c>
      <c r="F949" s="14">
        <f t="shared" ca="1" si="138"/>
        <v>85.550648927071592</v>
      </c>
      <c r="G949" s="14">
        <f t="shared" ca="1" si="138"/>
        <v>77.766832596925084</v>
      </c>
      <c r="H949" s="14">
        <f t="shared" ca="1" si="138"/>
        <v>71.583216172666283</v>
      </c>
      <c r="I949" s="14">
        <f t="shared" ca="1" si="138"/>
        <v>66.999799654306841</v>
      </c>
      <c r="J949" s="14">
        <f t="shared" ca="1" si="138"/>
        <v>64.016583041858397</v>
      </c>
      <c r="K949" s="14">
        <f t="shared" ca="1" si="138"/>
        <v>62.633566335297658</v>
      </c>
      <c r="L949" s="14">
        <f t="shared" ca="1" si="138"/>
        <v>62.850749534636272</v>
      </c>
      <c r="M949" s="14">
        <f t="shared" ca="1" si="138"/>
        <v>64.668132639850953</v>
      </c>
      <c r="N949" s="14">
        <f t="shared" ca="1" si="138"/>
        <v>68.085715650988277</v>
      </c>
      <c r="O949" s="14">
        <f t="shared" ca="1" si="138"/>
        <v>73.103498568013308</v>
      </c>
      <c r="P949" s="14">
        <f t="shared" ca="1" si="138"/>
        <v>79.721481390937697</v>
      </c>
      <c r="Q949" s="14">
        <f t="shared" ca="1" si="138"/>
        <v>87.939664119749793</v>
      </c>
      <c r="R949" s="14">
        <f t="shared" ca="1" si="138"/>
        <v>97.758046754484525</v>
      </c>
      <c r="S949" s="14">
        <f t="shared" ca="1" si="138"/>
        <v>109.17662929509534</v>
      </c>
    </row>
    <row r="950" spans="1:19" x14ac:dyDescent="0.2">
      <c r="A950" s="9" t="str">
        <f t="shared" si="134"/>
        <v>Lesotho</v>
      </c>
      <c r="B950" s="14">
        <f t="shared" ca="1" si="135"/>
        <v>44.002194725474695</v>
      </c>
      <c r="C950" s="14">
        <f t="shared" ca="1" si="138"/>
        <v>44.986810209983375</v>
      </c>
      <c r="D950" s="14">
        <f t="shared" ca="1" si="138"/>
        <v>45.707689413760093</v>
      </c>
      <c r="E950" s="14">
        <f t="shared" ca="1" si="138"/>
        <v>46.164832336806285</v>
      </c>
      <c r="F950" s="14">
        <f t="shared" ca="1" si="138"/>
        <v>46.358238979121964</v>
      </c>
      <c r="G950" s="14">
        <f t="shared" ca="1" si="138"/>
        <v>46.287909340707117</v>
      </c>
      <c r="H950" s="14">
        <f t="shared" ca="1" si="138"/>
        <v>45.953843421560308</v>
      </c>
      <c r="I950" s="14">
        <f t="shared" ca="1" si="138"/>
        <v>45.356041221682972</v>
      </c>
      <c r="J950" s="14">
        <f t="shared" ca="1" si="138"/>
        <v>44.494502741075124</v>
      </c>
      <c r="K950" s="14">
        <f t="shared" ca="1" si="138"/>
        <v>43.369227979736749</v>
      </c>
      <c r="L950" s="14">
        <f t="shared" ca="1" si="138"/>
        <v>41.980216937666412</v>
      </c>
      <c r="M950" s="14">
        <f t="shared" ca="1" si="138"/>
        <v>40.327469614865549</v>
      </c>
      <c r="N950" s="14">
        <f t="shared" ca="1" si="138"/>
        <v>38.410986011334174</v>
      </c>
      <c r="O950" s="14">
        <f t="shared" ca="1" si="138"/>
        <v>36.230766127072272</v>
      </c>
      <c r="P950" s="14">
        <f t="shared" ca="1" si="138"/>
        <v>33.786809962078408</v>
      </c>
      <c r="Q950" s="14">
        <f t="shared" ca="1" si="138"/>
        <v>31.079117516354017</v>
      </c>
      <c r="R950" s="14">
        <f t="shared" ca="1" si="138"/>
        <v>28.107688789899111</v>
      </c>
      <c r="S950" s="14">
        <f t="shared" ca="1" si="138"/>
        <v>24.872523782713689</v>
      </c>
    </row>
    <row r="951" spans="1:19" x14ac:dyDescent="0.2">
      <c r="A951" s="9" t="str">
        <f t="shared" si="134"/>
        <v>Liberia</v>
      </c>
      <c r="B951" s="14">
        <f t="shared" ca="1" si="135"/>
        <v>123.06153941790107</v>
      </c>
      <c r="C951" s="14">
        <f t="shared" ca="1" si="138"/>
        <v>136.13626505173744</v>
      </c>
      <c r="D951" s="14">
        <f t="shared" ca="1" si="138"/>
        <v>148.37662499474828</v>
      </c>
      <c r="E951" s="14">
        <f t="shared" ca="1" si="138"/>
        <v>159.78261924693362</v>
      </c>
      <c r="F951" s="14">
        <f t="shared" ca="1" si="138"/>
        <v>170.35424780829345</v>
      </c>
      <c r="G951" s="14">
        <f t="shared" ca="1" si="138"/>
        <v>180.09151067882777</v>
      </c>
      <c r="H951" s="14">
        <f t="shared" ca="1" si="138"/>
        <v>188.99440785853659</v>
      </c>
      <c r="I951" s="14">
        <f t="shared" ca="1" si="138"/>
        <v>197.0629393474199</v>
      </c>
      <c r="J951" s="14">
        <f t="shared" ca="1" si="138"/>
        <v>204.2971051454777</v>
      </c>
      <c r="K951" s="14">
        <f t="shared" ca="1" si="138"/>
        <v>210.69690525271</v>
      </c>
      <c r="L951" s="14">
        <f t="shared" ca="1" si="138"/>
        <v>216.26233966911678</v>
      </c>
      <c r="M951" s="14">
        <f t="shared" ca="1" si="138"/>
        <v>220.99340839469806</v>
      </c>
      <c r="N951" s="14">
        <f t="shared" ca="1" si="138"/>
        <v>224.89011142945384</v>
      </c>
      <c r="O951" s="14">
        <f t="shared" ca="1" si="138"/>
        <v>227.95244877338411</v>
      </c>
      <c r="P951" s="14">
        <f t="shared" ca="1" si="138"/>
        <v>230.18042042648887</v>
      </c>
      <c r="Q951" s="14">
        <f t="shared" ca="1" si="138"/>
        <v>231.57402638876812</v>
      </c>
      <c r="R951" s="14">
        <f t="shared" ca="1" si="138"/>
        <v>232.13326666022186</v>
      </c>
      <c r="S951" s="14">
        <f t="shared" ca="1" si="138"/>
        <v>231.8581412408501</v>
      </c>
    </row>
    <row r="952" spans="1:19" x14ac:dyDescent="0.2">
      <c r="A952" s="9" t="str">
        <f t="shared" si="134"/>
        <v>Libya</v>
      </c>
      <c r="B952" s="14">
        <f t="shared" ca="1" si="135"/>
        <v>137.52087028918322</v>
      </c>
      <c r="C952" s="14">
        <f t="shared" ca="1" si="138"/>
        <v>131.14504592355223</v>
      </c>
      <c r="D952" s="14">
        <f t="shared" ca="1" si="138"/>
        <v>125.26412668611738</v>
      </c>
      <c r="E952" s="14">
        <f t="shared" ca="1" si="138"/>
        <v>119.87811257688153</v>
      </c>
      <c r="F952" s="14">
        <f t="shared" ca="1" si="138"/>
        <v>114.98700359584473</v>
      </c>
      <c r="G952" s="14">
        <f t="shared" ca="1" si="138"/>
        <v>110.59079974300694</v>
      </c>
      <c r="H952" s="14">
        <f t="shared" ca="1" si="138"/>
        <v>106.68950101836526</v>
      </c>
      <c r="I952" s="14">
        <f t="shared" ca="1" si="138"/>
        <v>103.28310742192261</v>
      </c>
      <c r="J952" s="14">
        <f t="shared" ca="1" si="138"/>
        <v>100.37161895367899</v>
      </c>
      <c r="K952" s="14">
        <f t="shared" ca="1" si="138"/>
        <v>97.955035613634394</v>
      </c>
      <c r="L952" s="14">
        <f t="shared" ca="1" si="138"/>
        <v>96.033357401785906</v>
      </c>
      <c r="M952" s="14">
        <f t="shared" ca="1" si="138"/>
        <v>94.606584318136441</v>
      </c>
      <c r="N952" s="14">
        <f t="shared" ca="1" si="138"/>
        <v>93.674716362686013</v>
      </c>
      <c r="O952" s="14">
        <f t="shared" ca="1" si="138"/>
        <v>93.237753535434607</v>
      </c>
      <c r="P952" s="14">
        <f t="shared" ca="1" si="138"/>
        <v>93.295695836379309</v>
      </c>
      <c r="Q952" s="14">
        <f t="shared" ca="1" si="138"/>
        <v>93.848543265523034</v>
      </c>
      <c r="R952" s="14">
        <f t="shared" ca="1" si="138"/>
        <v>94.896295822865795</v>
      </c>
      <c r="S952" s="14">
        <f t="shared" ca="1" si="138"/>
        <v>96.438953508407579</v>
      </c>
    </row>
    <row r="953" spans="1:19" x14ac:dyDescent="0.2">
      <c r="A953" s="9" t="str">
        <f t="shared" si="134"/>
        <v>Liechtenstein</v>
      </c>
      <c r="B953" s="14">
        <f t="shared" ca="1" si="135"/>
        <v>0.79999999924403942</v>
      </c>
      <c r="C953" s="14">
        <f t="shared" ca="1" si="138"/>
        <v>0.79999999935698729</v>
      </c>
      <c r="D953" s="14">
        <f t="shared" ca="1" si="138"/>
        <v>0.7999999994705036</v>
      </c>
      <c r="E953" s="14">
        <f t="shared" ca="1" si="138"/>
        <v>0.79999999958458834</v>
      </c>
      <c r="F953" s="14">
        <f t="shared" ca="1" si="138"/>
        <v>0.79999999969924152</v>
      </c>
      <c r="G953" s="14">
        <f t="shared" ca="1" si="138"/>
        <v>0.79999999981446313</v>
      </c>
      <c r="H953" s="14">
        <f t="shared" ca="1" si="138"/>
        <v>0.79999999993025317</v>
      </c>
      <c r="I953" s="14">
        <f t="shared" ca="1" si="138"/>
        <v>0.80000000004661165</v>
      </c>
      <c r="J953" s="14">
        <f t="shared" ca="1" si="138"/>
        <v>0.80000000016353856</v>
      </c>
      <c r="K953" s="14">
        <f t="shared" ca="1" si="138"/>
        <v>0.80000000028103391</v>
      </c>
      <c r="L953" s="14">
        <f t="shared" ca="1" si="138"/>
        <v>0.80000000039909769</v>
      </c>
      <c r="M953" s="14">
        <f t="shared" ca="1" si="138"/>
        <v>0.8000000005177299</v>
      </c>
      <c r="N953" s="14">
        <f t="shared" ca="1" si="138"/>
        <v>0.80000000063693055</v>
      </c>
      <c r="O953" s="14">
        <f t="shared" ca="1" si="138"/>
        <v>0.80000000075669964</v>
      </c>
      <c r="P953" s="14">
        <f t="shared" ca="1" si="138"/>
        <v>0.80000000087703715</v>
      </c>
      <c r="Q953" s="14">
        <f t="shared" ca="1" si="138"/>
        <v>0.80000000099794311</v>
      </c>
      <c r="R953" s="14">
        <f t="shared" ca="1" si="138"/>
        <v>0.80000000111941749</v>
      </c>
      <c r="S953" s="14">
        <f t="shared" ca="1" si="138"/>
        <v>0.80000000124146031</v>
      </c>
    </row>
    <row r="954" spans="1:19" x14ac:dyDescent="0.2">
      <c r="A954" s="9" t="str">
        <f t="shared" si="134"/>
        <v>Lithuania</v>
      </c>
      <c r="B954" s="14">
        <f t="shared" ca="1" si="135"/>
        <v>32.907691403884385</v>
      </c>
      <c r="C954" s="14">
        <f t="shared" ca="1" si="138"/>
        <v>30.24395504842396</v>
      </c>
      <c r="D954" s="14">
        <f t="shared" ca="1" si="138"/>
        <v>27.840957971038005</v>
      </c>
      <c r="E954" s="14">
        <f t="shared" ca="1" si="138"/>
        <v>25.698700171723612</v>
      </c>
      <c r="F954" s="14">
        <f t="shared" ca="1" si="138"/>
        <v>23.817181650486599</v>
      </c>
      <c r="G954" s="14">
        <f t="shared" ca="1" si="138"/>
        <v>22.196402407321148</v>
      </c>
      <c r="H954" s="14">
        <f t="shared" ca="1" si="138"/>
        <v>20.836362442230165</v>
      </c>
      <c r="I954" s="14">
        <f t="shared" ca="1" si="138"/>
        <v>19.737061755210743</v>
      </c>
      <c r="J954" s="14">
        <f t="shared" ca="1" si="138"/>
        <v>18.898500346268701</v>
      </c>
      <c r="K954" s="14">
        <f t="shared" ca="1" si="138"/>
        <v>18.320678215398221</v>
      </c>
      <c r="L954" s="14">
        <f t="shared" ca="1" si="138"/>
        <v>18.003595362602208</v>
      </c>
      <c r="M954" s="14">
        <f t="shared" ca="1" si="138"/>
        <v>17.947251787877757</v>
      </c>
      <c r="N954" s="14">
        <f t="shared" ca="1" si="138"/>
        <v>18.151647491230687</v>
      </c>
      <c r="O954" s="14">
        <f t="shared" ca="1" si="138"/>
        <v>18.616782472655178</v>
      </c>
      <c r="P954" s="14">
        <f t="shared" ca="1" si="138"/>
        <v>19.342656732154136</v>
      </c>
      <c r="Q954" s="14">
        <f t="shared" ca="1" si="138"/>
        <v>20.329270269724656</v>
      </c>
      <c r="R954" s="14">
        <f t="shared" ca="1" si="138"/>
        <v>21.576623085372557</v>
      </c>
      <c r="S954" s="14">
        <f t="shared" ca="1" si="138"/>
        <v>23.084715179092019</v>
      </c>
    </row>
    <row r="955" spans="1:19" x14ac:dyDescent="0.2">
      <c r="A955" s="9" t="str">
        <f t="shared" si="134"/>
        <v>Luxembourg</v>
      </c>
      <c r="B955" s="14">
        <f t="shared" ca="1" si="135"/>
        <v>6.3802190820290434</v>
      </c>
      <c r="C955" s="14">
        <f t="shared" ca="1" si="138"/>
        <v>6.5538454542002</v>
      </c>
      <c r="D955" s="14">
        <f t="shared" ca="1" si="138"/>
        <v>6.7306686297281431</v>
      </c>
      <c r="E955" s="14">
        <f t="shared" ca="1" si="138"/>
        <v>6.9106886086128725</v>
      </c>
      <c r="F955" s="14">
        <f t="shared" ca="1" si="138"/>
        <v>7.0939053908543883</v>
      </c>
      <c r="G955" s="14">
        <f t="shared" ca="1" si="138"/>
        <v>7.2803189764526905</v>
      </c>
      <c r="H955" s="14">
        <f t="shared" ca="1" si="138"/>
        <v>7.4699293654077792</v>
      </c>
      <c r="I955" s="14">
        <f t="shared" ca="1" si="138"/>
        <v>7.6627365577196542</v>
      </c>
      <c r="J955" s="14">
        <f t="shared" ca="1" si="138"/>
        <v>7.8587405533883157</v>
      </c>
      <c r="K955" s="14">
        <f t="shared" ca="1" si="138"/>
        <v>8.0579413524137635</v>
      </c>
      <c r="L955" s="14">
        <f t="shared" ca="1" si="138"/>
        <v>8.2603389547959978</v>
      </c>
      <c r="M955" s="14">
        <f t="shared" ca="1" si="138"/>
        <v>8.4659333605350184</v>
      </c>
      <c r="N955" s="14">
        <f t="shared" ca="1" si="138"/>
        <v>8.6747245696308255</v>
      </c>
      <c r="O955" s="14">
        <f t="shared" ca="1" si="138"/>
        <v>8.886712582083419</v>
      </c>
      <c r="P955" s="14">
        <f t="shared" ca="1" si="138"/>
        <v>9.1018973978927988</v>
      </c>
      <c r="Q955" s="14">
        <f t="shared" ca="1" si="138"/>
        <v>9.3202790170589651</v>
      </c>
      <c r="R955" s="14">
        <f t="shared" ca="1" si="138"/>
        <v>9.5418574395819178</v>
      </c>
      <c r="S955" s="14">
        <f t="shared" ca="1" si="138"/>
        <v>9.7666326654616569</v>
      </c>
    </row>
    <row r="956" spans="1:19" x14ac:dyDescent="0.2">
      <c r="A956" s="9" t="str">
        <f t="shared" si="134"/>
        <v>Madagascar</v>
      </c>
      <c r="B956" s="14">
        <f t="shared" ca="1" si="135"/>
        <v>642.15158244494819</v>
      </c>
      <c r="C956" s="14">
        <f t="shared" ca="1" si="138"/>
        <v>730.13180407751349</v>
      </c>
      <c r="D956" s="14">
        <f t="shared" ca="1" si="138"/>
        <v>813.30703037597709</v>
      </c>
      <c r="E956" s="14">
        <f t="shared" ca="1" si="138"/>
        <v>891.67726134031545</v>
      </c>
      <c r="F956" s="14">
        <f t="shared" ca="1" si="138"/>
        <v>965.2424969705055</v>
      </c>
      <c r="G956" s="14">
        <f t="shared" ca="1" si="138"/>
        <v>1034.0027372665704</v>
      </c>
      <c r="H956" s="14">
        <f t="shared" ca="1" si="138"/>
        <v>1097.9579822285334</v>
      </c>
      <c r="I956" s="14">
        <f t="shared" ca="1" si="138"/>
        <v>1157.1082318563713</v>
      </c>
      <c r="J956" s="14">
        <f t="shared" ca="1" si="138"/>
        <v>1211.4534861500608</v>
      </c>
      <c r="K956" s="14">
        <f t="shared" ca="1" si="138"/>
        <v>1260.9937451096253</v>
      </c>
      <c r="L956" s="14">
        <f t="shared" ca="1" si="138"/>
        <v>1305.7290087350877</v>
      </c>
      <c r="M956" s="14">
        <f t="shared" ca="1" si="138"/>
        <v>1345.6592770264251</v>
      </c>
      <c r="N956" s="14">
        <f t="shared" ca="1" si="138"/>
        <v>1380.7845499836142</v>
      </c>
      <c r="O956" s="14">
        <f t="shared" ca="1" si="138"/>
        <v>1411.1048276066781</v>
      </c>
      <c r="P956" s="14">
        <f t="shared" ca="1" si="138"/>
        <v>1436.6201098956401</v>
      </c>
      <c r="Q956" s="14">
        <f t="shared" ca="1" si="138"/>
        <v>1457.330396850477</v>
      </c>
      <c r="R956" s="14">
        <f t="shared" ca="1" si="138"/>
        <v>1473.2356884711655</v>
      </c>
      <c r="S956" s="14">
        <f t="shared" ca="1" si="138"/>
        <v>1484.335984757729</v>
      </c>
    </row>
    <row r="957" spans="1:19" x14ac:dyDescent="0.2">
      <c r="A957" s="9" t="str">
        <f t="shared" si="134"/>
        <v>Malawi</v>
      </c>
      <c r="B957" s="14">
        <f t="shared" ca="1" si="135"/>
        <v>496.36480912712869</v>
      </c>
      <c r="C957" s="14">
        <f t="shared" ca="1" si="138"/>
        <v>553.39338205140086</v>
      </c>
      <c r="D957" s="14">
        <f t="shared" ca="1" si="138"/>
        <v>606.60876790487669</v>
      </c>
      <c r="E957" s="14">
        <f t="shared" ca="1" si="138"/>
        <v>656.01096668760295</v>
      </c>
      <c r="F957" s="14">
        <f t="shared" ca="1" si="138"/>
        <v>701.5999783995328</v>
      </c>
      <c r="G957" s="14">
        <f t="shared" ca="1" si="138"/>
        <v>743.37580304071309</v>
      </c>
      <c r="H957" s="14">
        <f t="shared" ca="1" si="138"/>
        <v>781.33844061109698</v>
      </c>
      <c r="I957" s="14">
        <f t="shared" ca="1" si="138"/>
        <v>815.48789111073131</v>
      </c>
      <c r="J957" s="14">
        <f t="shared" ca="1" si="138"/>
        <v>845.82415453956924</v>
      </c>
      <c r="K957" s="14">
        <f t="shared" ca="1" si="138"/>
        <v>872.3472308976576</v>
      </c>
      <c r="L957" s="14">
        <f t="shared" ca="1" si="138"/>
        <v>895.05712018494955</v>
      </c>
      <c r="M957" s="14">
        <f t="shared" ca="1" si="138"/>
        <v>913.95382240149195</v>
      </c>
      <c r="N957" s="14">
        <f t="shared" ca="1" si="138"/>
        <v>929.03733754723794</v>
      </c>
      <c r="O957" s="14">
        <f t="shared" ca="1" si="138"/>
        <v>940.30766562223437</v>
      </c>
      <c r="P957" s="14">
        <f t="shared" ca="1" si="138"/>
        <v>947.76480662643439</v>
      </c>
      <c r="Q957" s="14">
        <f t="shared" ca="1" si="138"/>
        <v>951.40876055988485</v>
      </c>
      <c r="R957" s="14">
        <f t="shared" ca="1" si="138"/>
        <v>951.23952742253891</v>
      </c>
      <c r="S957" s="14">
        <f t="shared" ca="1" si="138"/>
        <v>947.25710721444341</v>
      </c>
    </row>
    <row r="958" spans="1:19" x14ac:dyDescent="0.2">
      <c r="A958" s="9" t="str">
        <f t="shared" si="134"/>
        <v>Malaysia</v>
      </c>
      <c r="B958" s="14">
        <f t="shared" ca="1" si="135"/>
        <v>493.98899591525549</v>
      </c>
      <c r="C958" s="14">
        <f t="shared" ref="C958:S973" ca="1" si="139">MAX(0.1,($AM499+$AN499*C$836+$AO499*C$836^2+$AQ499+$AR499*C$836+$AS499*C$836^2)/5)</f>
        <v>496.68350210187492</v>
      </c>
      <c r="D958" s="14">
        <f t="shared" ca="1" si="139"/>
        <v>497.47511106436139</v>
      </c>
      <c r="E958" s="14">
        <f t="shared" ca="1" si="139"/>
        <v>496.36382280270334</v>
      </c>
      <c r="F958" s="14">
        <f t="shared" ca="1" si="139"/>
        <v>493.34963731692403</v>
      </c>
      <c r="G958" s="14">
        <f t="shared" ca="1" si="139"/>
        <v>488.43255460700021</v>
      </c>
      <c r="H958" s="14">
        <f t="shared" ca="1" si="139"/>
        <v>481.61257467294342</v>
      </c>
      <c r="I958" s="14">
        <f t="shared" ca="1" si="139"/>
        <v>472.88969751474212</v>
      </c>
      <c r="J958" s="14">
        <f t="shared" ca="1" si="139"/>
        <v>462.26392313241956</v>
      </c>
      <c r="K958" s="14">
        <f t="shared" ca="1" si="139"/>
        <v>449.73525152595249</v>
      </c>
      <c r="L958" s="14">
        <f t="shared" ca="1" si="139"/>
        <v>435.30368269535245</v>
      </c>
      <c r="M958" s="14">
        <f t="shared" ca="1" si="139"/>
        <v>418.9692166406079</v>
      </c>
      <c r="N958" s="14">
        <f t="shared" ca="1" si="139"/>
        <v>400.73185336174208</v>
      </c>
      <c r="O958" s="14">
        <f t="shared" ca="1" si="139"/>
        <v>380.59159285873176</v>
      </c>
      <c r="P958" s="14">
        <f t="shared" ca="1" si="139"/>
        <v>358.54843513158846</v>
      </c>
      <c r="Q958" s="14">
        <f t="shared" ca="1" si="139"/>
        <v>334.60238018030066</v>
      </c>
      <c r="R958" s="14">
        <f t="shared" ca="1" si="139"/>
        <v>308.75342800489159</v>
      </c>
      <c r="S958" s="14">
        <f t="shared" ca="1" si="139"/>
        <v>281.00157860533801</v>
      </c>
    </row>
    <row r="959" spans="1:19" x14ac:dyDescent="0.2">
      <c r="A959" s="9" t="str">
        <f t="shared" si="134"/>
        <v>Maldives</v>
      </c>
      <c r="B959" s="14">
        <f t="shared" ca="1" si="135"/>
        <v>7.7450549334931562</v>
      </c>
      <c r="C959" s="14">
        <f t="shared" ca="1" si="139"/>
        <v>7.2351648079016737</v>
      </c>
      <c r="D959" s="14">
        <f t="shared" ca="1" si="139"/>
        <v>6.771028931119508</v>
      </c>
      <c r="E959" s="14">
        <f t="shared" ca="1" si="139"/>
        <v>6.3526473031470232</v>
      </c>
      <c r="F959" s="14">
        <f t="shared" ca="1" si="139"/>
        <v>5.9800199239842184</v>
      </c>
      <c r="G959" s="14">
        <f t="shared" ca="1" si="139"/>
        <v>5.6531467936307305</v>
      </c>
      <c r="H959" s="14">
        <f t="shared" ca="1" si="139"/>
        <v>5.3720279120869234</v>
      </c>
      <c r="I959" s="14">
        <f t="shared" ca="1" si="139"/>
        <v>5.1366632793524332</v>
      </c>
      <c r="J959" s="14">
        <f t="shared" ca="1" si="139"/>
        <v>4.9470528954276229</v>
      </c>
      <c r="K959" s="14">
        <f t="shared" ca="1" si="139"/>
        <v>4.8031967603124937</v>
      </c>
      <c r="L959" s="14">
        <f t="shared" ca="1" si="139"/>
        <v>4.7050948740066811</v>
      </c>
      <c r="M959" s="14">
        <f t="shared" ca="1" si="139"/>
        <v>4.6527472365105496</v>
      </c>
      <c r="N959" s="14">
        <f t="shared" ca="1" si="139"/>
        <v>4.646153847824098</v>
      </c>
      <c r="O959" s="14">
        <f t="shared" ca="1" si="139"/>
        <v>4.6853147079469633</v>
      </c>
      <c r="P959" s="14">
        <f t="shared" ca="1" si="139"/>
        <v>4.7702298168795094</v>
      </c>
      <c r="Q959" s="14">
        <f t="shared" ca="1" si="139"/>
        <v>4.9008991746213724</v>
      </c>
      <c r="R959" s="14">
        <f t="shared" ca="1" si="139"/>
        <v>5.0773227811729154</v>
      </c>
      <c r="S959" s="14">
        <f t="shared" ca="1" si="139"/>
        <v>5.2995006365341393</v>
      </c>
    </row>
    <row r="960" spans="1:19" x14ac:dyDescent="0.2">
      <c r="A960" s="9" t="str">
        <f t="shared" si="134"/>
        <v>Mali</v>
      </c>
      <c r="B960" s="14">
        <f t="shared" ca="1" si="135"/>
        <v>545.05046497667206</v>
      </c>
      <c r="C960" s="14">
        <f t="shared" ca="1" si="139"/>
        <v>635.22629135297609</v>
      </c>
      <c r="D960" s="14">
        <f t="shared" ca="1" si="139"/>
        <v>719.38893050942568</v>
      </c>
      <c r="E960" s="14">
        <f t="shared" ca="1" si="139"/>
        <v>797.53838244611393</v>
      </c>
      <c r="F960" s="14">
        <f t="shared" ca="1" si="139"/>
        <v>869.67464716304096</v>
      </c>
      <c r="G960" s="14">
        <f t="shared" ca="1" si="139"/>
        <v>935.79772466011343</v>
      </c>
      <c r="H960" s="14">
        <f t="shared" ca="1" si="139"/>
        <v>995.90761493742468</v>
      </c>
      <c r="I960" s="14">
        <f t="shared" ca="1" si="139"/>
        <v>1050.0043179948814</v>
      </c>
      <c r="J960" s="14">
        <f t="shared" ca="1" si="139"/>
        <v>1098.087833832577</v>
      </c>
      <c r="K960" s="14">
        <f t="shared" ca="1" si="139"/>
        <v>1140.1581624505111</v>
      </c>
      <c r="L960" s="14">
        <f t="shared" ca="1" si="139"/>
        <v>1176.2153038485908</v>
      </c>
      <c r="M960" s="14">
        <f t="shared" ca="1" si="139"/>
        <v>1206.259258026909</v>
      </c>
      <c r="N960" s="14">
        <f t="shared" ca="1" si="139"/>
        <v>1230.2900249854661</v>
      </c>
      <c r="O960" s="14">
        <f t="shared" ca="1" si="139"/>
        <v>1248.3076047241689</v>
      </c>
      <c r="P960" s="14">
        <f t="shared" ca="1" si="139"/>
        <v>1260.31199724311</v>
      </c>
      <c r="Q960" s="14">
        <f t="shared" ca="1" si="139"/>
        <v>1266.3032025421969</v>
      </c>
      <c r="R960" s="14">
        <f t="shared" ca="1" si="139"/>
        <v>1266.2812206215226</v>
      </c>
      <c r="S960" s="14">
        <f t="shared" ca="1" si="139"/>
        <v>1260.2460514810869</v>
      </c>
    </row>
    <row r="961" spans="1:19" x14ac:dyDescent="0.2">
      <c r="A961" s="9" t="str">
        <f t="shared" si="134"/>
        <v>Malta</v>
      </c>
      <c r="B961" s="14">
        <f t="shared" ca="1" si="135"/>
        <v>4.1758241783463292</v>
      </c>
      <c r="C961" s="14">
        <f t="shared" ca="1" si="139"/>
        <v>4.1406593458521455</v>
      </c>
      <c r="D961" s="14">
        <f t="shared" ca="1" si="139"/>
        <v>4.1000999076340578</v>
      </c>
      <c r="E961" s="14">
        <f t="shared" ca="1" si="139"/>
        <v>4.0541458636922014</v>
      </c>
      <c r="F961" s="14">
        <f t="shared" ca="1" si="139"/>
        <v>4.0027972140264412</v>
      </c>
      <c r="G961" s="14">
        <f t="shared" ca="1" si="139"/>
        <v>3.9460539586369121</v>
      </c>
      <c r="H961" s="14">
        <f t="shared" ca="1" si="139"/>
        <v>3.8839160975234792</v>
      </c>
      <c r="I961" s="14">
        <f t="shared" ca="1" si="139"/>
        <v>3.8163836306861869</v>
      </c>
      <c r="J961" s="14">
        <f t="shared" ca="1" si="139"/>
        <v>3.7434565581252626</v>
      </c>
      <c r="K961" s="14">
        <f t="shared" ca="1" si="139"/>
        <v>3.6651348798402976</v>
      </c>
      <c r="L961" s="14">
        <f t="shared" ca="1" si="139"/>
        <v>3.58141859583161</v>
      </c>
      <c r="M961" s="14">
        <f t="shared" ca="1" si="139"/>
        <v>3.4923077060988819</v>
      </c>
      <c r="N961" s="14">
        <f t="shared" ca="1" si="139"/>
        <v>3.3978022106426122</v>
      </c>
      <c r="O961" s="14">
        <f t="shared" ca="1" si="139"/>
        <v>3.297902109462302</v>
      </c>
      <c r="P961" s="14">
        <f t="shared" ca="1" si="139"/>
        <v>3.1926074025582691</v>
      </c>
      <c r="Q961" s="14">
        <f t="shared" ca="1" si="139"/>
        <v>3.0819180899301957</v>
      </c>
      <c r="R961" s="14">
        <f t="shared" ca="1" si="139"/>
        <v>2.9658341715785808</v>
      </c>
      <c r="S961" s="14">
        <f t="shared" ca="1" si="139"/>
        <v>2.8443556475029252</v>
      </c>
    </row>
    <row r="962" spans="1:19" x14ac:dyDescent="0.2">
      <c r="A962" s="9" t="str">
        <f t="shared" si="134"/>
        <v>Marshall Islands</v>
      </c>
      <c r="B962" s="14">
        <f t="shared" ca="1" si="135"/>
        <v>2.7428570881263115</v>
      </c>
      <c r="C962" s="14">
        <f t="shared" ca="1" si="139"/>
        <v>2.7956043412370493</v>
      </c>
      <c r="D962" s="14">
        <f t="shared" ca="1" si="139"/>
        <v>2.8491507951864152</v>
      </c>
      <c r="E962" s="14">
        <f t="shared" ca="1" si="139"/>
        <v>2.9034964499744094</v>
      </c>
      <c r="F962" s="14">
        <f t="shared" ca="1" si="139"/>
        <v>2.9586413056010317</v>
      </c>
      <c r="G962" s="14">
        <f t="shared" ca="1" si="139"/>
        <v>3.0145853620662821</v>
      </c>
      <c r="H962" s="14">
        <f t="shared" ca="1" si="139"/>
        <v>3.0713286193701608</v>
      </c>
      <c r="I962" s="14">
        <f t="shared" ca="1" si="139"/>
        <v>3.1288710775126676</v>
      </c>
      <c r="J962" s="14">
        <f t="shared" ca="1" si="139"/>
        <v>3.1872127364938025</v>
      </c>
      <c r="K962" s="14">
        <f t="shared" ca="1" si="139"/>
        <v>3.2463535963135657</v>
      </c>
      <c r="L962" s="14">
        <f t="shared" ca="1" si="139"/>
        <v>3.306293656971957</v>
      </c>
      <c r="M962" s="14">
        <f t="shared" ca="1" si="139"/>
        <v>3.3670329184689765</v>
      </c>
      <c r="N962" s="14">
        <f t="shared" ca="1" si="139"/>
        <v>3.4285713808046241</v>
      </c>
      <c r="O962" s="14">
        <f t="shared" ca="1" si="139"/>
        <v>3.4909090439788999</v>
      </c>
      <c r="P962" s="14">
        <f t="shared" ca="1" si="139"/>
        <v>3.5540459079918039</v>
      </c>
      <c r="Q962" s="14">
        <f t="shared" ca="1" si="139"/>
        <v>3.617981972843336</v>
      </c>
      <c r="R962" s="14">
        <f t="shared" ca="1" si="139"/>
        <v>3.6827172385334963</v>
      </c>
      <c r="S962" s="14">
        <f t="shared" ca="1" si="139"/>
        <v>3.7482517050622848</v>
      </c>
    </row>
    <row r="963" spans="1:19" x14ac:dyDescent="0.2">
      <c r="A963" s="9" t="str">
        <f t="shared" si="134"/>
        <v>Martinique</v>
      </c>
      <c r="B963" s="14">
        <f t="shared" ca="1" si="135"/>
        <v>3.6769229502497183</v>
      </c>
      <c r="C963" s="14">
        <f t="shared" ca="1" si="139"/>
        <v>3.6593405376619557</v>
      </c>
      <c r="D963" s="14">
        <f t="shared" ca="1" si="139"/>
        <v>3.6283715108447723</v>
      </c>
      <c r="E963" s="14">
        <f t="shared" ca="1" si="139"/>
        <v>3.584015869797986</v>
      </c>
      <c r="F963" s="14">
        <f t="shared" ca="1" si="139"/>
        <v>3.5262736145218696</v>
      </c>
      <c r="G963" s="14">
        <f t="shared" ca="1" si="139"/>
        <v>3.4551447450161503</v>
      </c>
      <c r="H963" s="14">
        <f t="shared" ca="1" si="139"/>
        <v>3.3706292612810103</v>
      </c>
      <c r="I963" s="14">
        <f t="shared" ca="1" si="139"/>
        <v>3.2727271633162673</v>
      </c>
      <c r="J963" s="14">
        <f t="shared" ca="1" si="139"/>
        <v>3.1614384511221942</v>
      </c>
      <c r="K963" s="14">
        <f t="shared" ca="1" si="139"/>
        <v>3.0367631246985183</v>
      </c>
      <c r="L963" s="14">
        <f t="shared" ca="1" si="139"/>
        <v>2.8987011840454215</v>
      </c>
      <c r="M963" s="14">
        <f t="shared" ca="1" si="139"/>
        <v>2.7472526291627219</v>
      </c>
      <c r="N963" s="14">
        <f t="shared" ca="1" si="139"/>
        <v>2.5824174600506922</v>
      </c>
      <c r="O963" s="14">
        <f t="shared" ca="1" si="139"/>
        <v>2.4041956767090595</v>
      </c>
      <c r="P963" s="14">
        <f t="shared" ca="1" si="139"/>
        <v>2.2125872791380061</v>
      </c>
      <c r="Q963" s="14">
        <f t="shared" ca="1" si="139"/>
        <v>2.0075922673373499</v>
      </c>
      <c r="R963" s="14">
        <f t="shared" ca="1" si="139"/>
        <v>1.7892106413073634</v>
      </c>
      <c r="S963" s="14">
        <f t="shared" ca="1" si="139"/>
        <v>1.5574424010477741</v>
      </c>
    </row>
    <row r="964" spans="1:19" x14ac:dyDescent="0.2">
      <c r="A964" s="9" t="str">
        <f t="shared" si="134"/>
        <v>Mauritania</v>
      </c>
      <c r="B964" s="14">
        <f t="shared" ca="1" si="135"/>
        <v>110.35383973333664</v>
      </c>
      <c r="C964" s="14">
        <f t="shared" ca="1" si="139"/>
        <v>123.23515856623416</v>
      </c>
      <c r="D964" s="14">
        <f t="shared" ca="1" si="139"/>
        <v>135.81038347013819</v>
      </c>
      <c r="E964" s="14">
        <f t="shared" ca="1" si="139"/>
        <v>148.07951444504724</v>
      </c>
      <c r="F964" s="14">
        <f t="shared" ca="1" si="139"/>
        <v>160.04255149096426</v>
      </c>
      <c r="G964" s="14">
        <f t="shared" ca="1" si="139"/>
        <v>171.69949460788629</v>
      </c>
      <c r="H964" s="14">
        <f t="shared" ca="1" si="139"/>
        <v>183.0503437958163</v>
      </c>
      <c r="I964" s="14">
        <f t="shared" ca="1" si="139"/>
        <v>194.09509905475133</v>
      </c>
      <c r="J964" s="14">
        <f t="shared" ca="1" si="139"/>
        <v>204.83376038469433</v>
      </c>
      <c r="K964" s="14">
        <f t="shared" ca="1" si="139"/>
        <v>215.26632778564235</v>
      </c>
      <c r="L964" s="14">
        <f t="shared" ca="1" si="139"/>
        <v>225.39280125759834</v>
      </c>
      <c r="M964" s="14">
        <f t="shared" ca="1" si="139"/>
        <v>235.21318080055934</v>
      </c>
      <c r="N964" s="14">
        <f t="shared" ca="1" si="139"/>
        <v>244.72746641452832</v>
      </c>
      <c r="O964" s="14">
        <f t="shared" ca="1" si="139"/>
        <v>253.93565809950232</v>
      </c>
      <c r="P964" s="14">
        <f t="shared" ca="1" si="139"/>
        <v>262.83775585548426</v>
      </c>
      <c r="Q964" s="14">
        <f t="shared" ca="1" si="139"/>
        <v>271.4337596824713</v>
      </c>
      <c r="R964" s="14">
        <f t="shared" ca="1" si="139"/>
        <v>279.72366958046621</v>
      </c>
      <c r="S964" s="14">
        <f t="shared" ca="1" si="139"/>
        <v>287.70748554946624</v>
      </c>
    </row>
    <row r="965" spans="1:19" x14ac:dyDescent="0.2">
      <c r="A965" s="9" t="str">
        <f t="shared" si="134"/>
        <v>Mauritius</v>
      </c>
      <c r="B965" s="14">
        <f t="shared" ca="1" si="135"/>
        <v>14.703296728993156</v>
      </c>
      <c r="C965" s="14">
        <f t="shared" ca="1" si="139"/>
        <v>13.949450559401157</v>
      </c>
      <c r="D965" s="14">
        <f t="shared" ca="1" si="139"/>
        <v>13.240559437840421</v>
      </c>
      <c r="E965" s="14">
        <f t="shared" ca="1" si="139"/>
        <v>12.576623364310763</v>
      </c>
      <c r="F965" s="14">
        <f t="shared" ca="1" si="139"/>
        <v>11.957642338812366</v>
      </c>
      <c r="G965" s="14">
        <f t="shared" ca="1" si="139"/>
        <v>11.383616361345048</v>
      </c>
      <c r="H965" s="14">
        <f t="shared" ca="1" si="139"/>
        <v>10.854545431908992</v>
      </c>
      <c r="I965" s="14">
        <f t="shared" ca="1" si="139"/>
        <v>10.370429550504014</v>
      </c>
      <c r="J965" s="14">
        <f t="shared" ca="1" si="139"/>
        <v>9.9312687171302976</v>
      </c>
      <c r="K965" s="14">
        <f t="shared" ca="1" si="139"/>
        <v>9.5370629317876592</v>
      </c>
      <c r="L965" s="14">
        <f t="shared" ca="1" si="139"/>
        <v>9.1878121944762832</v>
      </c>
      <c r="M965" s="14">
        <f t="shared" ca="1" si="139"/>
        <v>8.8835165051959848</v>
      </c>
      <c r="N965" s="14">
        <f t="shared" ca="1" si="139"/>
        <v>8.6241758639469488</v>
      </c>
      <c r="O965" s="14">
        <f t="shared" ca="1" si="139"/>
        <v>8.4097902707289904</v>
      </c>
      <c r="P965" s="14">
        <f t="shared" ca="1" si="139"/>
        <v>8.2403597255422945</v>
      </c>
      <c r="Q965" s="14">
        <f t="shared" ca="1" si="139"/>
        <v>8.1158842283866761</v>
      </c>
      <c r="R965" s="14">
        <f t="shared" ca="1" si="139"/>
        <v>8.0363637792623202</v>
      </c>
      <c r="S965" s="14">
        <f t="shared" ca="1" si="139"/>
        <v>8.0017983781690418</v>
      </c>
    </row>
    <row r="966" spans="1:19" x14ac:dyDescent="0.2">
      <c r="A966" s="9" t="str">
        <f t="shared" ref="A966:A971" si="140">A275</f>
        <v>Mexico</v>
      </c>
      <c r="B966" s="14">
        <f t="shared" ref="B966:Q1029" ca="1" si="141">MAX(0.1,($AM507+$AN507*B$836+$AO507*B$836^2+$AQ507+$AR507*B$836+$AS507*B$836^2)/5)</f>
        <v>2308.2745659215316</v>
      </c>
      <c r="C966" s="14">
        <f t="shared" ca="1" si="141"/>
        <v>2239.459180949535</v>
      </c>
      <c r="D966" s="14">
        <f t="shared" ca="1" si="141"/>
        <v>2171.2641756580151</v>
      </c>
      <c r="E966" s="14">
        <f t="shared" ca="1" si="141"/>
        <v>2103.6895500469718</v>
      </c>
      <c r="F966" s="14">
        <f t="shared" ca="1" si="141"/>
        <v>2036.7353041164054</v>
      </c>
      <c r="G966" s="14">
        <f t="shared" ca="1" si="141"/>
        <v>1970.4014378663153</v>
      </c>
      <c r="H966" s="14">
        <f t="shared" ca="1" si="141"/>
        <v>1904.6879512967018</v>
      </c>
      <c r="I966" s="14">
        <f t="shared" ca="1" si="141"/>
        <v>1839.594844407565</v>
      </c>
      <c r="J966" s="14">
        <f t="shared" ca="1" si="141"/>
        <v>1775.1221171989048</v>
      </c>
      <c r="K966" s="14">
        <f t="shared" ca="1" si="141"/>
        <v>1711.2697696707212</v>
      </c>
      <c r="L966" s="14">
        <f t="shared" ca="1" si="141"/>
        <v>1648.0378018230142</v>
      </c>
      <c r="M966" s="14">
        <f t="shared" ca="1" si="141"/>
        <v>1585.4262136557838</v>
      </c>
      <c r="N966" s="14">
        <f t="shared" ca="1" si="141"/>
        <v>1523.4350051690301</v>
      </c>
      <c r="O966" s="14">
        <f t="shared" ca="1" si="141"/>
        <v>1462.064176362753</v>
      </c>
      <c r="P966" s="14">
        <f t="shared" ca="1" si="141"/>
        <v>1401.3137272369524</v>
      </c>
      <c r="Q966" s="14">
        <f t="shared" ca="1" si="141"/>
        <v>1341.1836577916285</v>
      </c>
      <c r="R966" s="14">
        <f t="shared" ca="1" si="139"/>
        <v>1281.6739680267813</v>
      </c>
      <c r="S966" s="14">
        <f t="shared" ca="1" si="139"/>
        <v>1222.7846579424106</v>
      </c>
    </row>
    <row r="967" spans="1:19" x14ac:dyDescent="0.2">
      <c r="A967" s="9" t="str">
        <f t="shared" si="140"/>
        <v>Micronesia (Federated States of)</v>
      </c>
      <c r="B967" s="14">
        <f t="shared" ca="1" si="141"/>
        <v>2.4131864981307443</v>
      </c>
      <c r="C967" s="14">
        <f t="shared" ca="1" si="139"/>
        <v>2.4175821061920941</v>
      </c>
      <c r="D967" s="14">
        <f t="shared" ca="1" si="139"/>
        <v>2.4103893019289897</v>
      </c>
      <c r="E967" s="14">
        <f t="shared" ca="1" si="139"/>
        <v>2.3916080853416135</v>
      </c>
      <c r="F967" s="14">
        <f t="shared" ca="1" si="139"/>
        <v>2.3612384564297826</v>
      </c>
      <c r="G967" s="14">
        <f t="shared" ca="1" si="139"/>
        <v>2.3192804151934978</v>
      </c>
      <c r="H967" s="14">
        <f t="shared" ca="1" si="139"/>
        <v>2.2657339616329408</v>
      </c>
      <c r="I967" s="14">
        <f t="shared" ca="1" si="139"/>
        <v>2.20059909574793</v>
      </c>
      <c r="J967" s="14">
        <f t="shared" ca="1" si="139"/>
        <v>2.1238758175384644</v>
      </c>
      <c r="K967" s="14">
        <f t="shared" ca="1" si="139"/>
        <v>2.0355641270047271</v>
      </c>
      <c r="L967" s="14">
        <f t="shared" ca="1" si="139"/>
        <v>1.9356640241465357</v>
      </c>
      <c r="M967" s="14">
        <f t="shared" ca="1" si="139"/>
        <v>1.8241755089640719</v>
      </c>
      <c r="N967" s="14">
        <f t="shared" ca="1" si="139"/>
        <v>1.701098581457154</v>
      </c>
      <c r="O967" s="14">
        <f t="shared" ca="1" si="139"/>
        <v>1.566433241625782</v>
      </c>
      <c r="P967" s="14">
        <f t="shared" ca="1" si="139"/>
        <v>1.4201794894701378</v>
      </c>
      <c r="Q967" s="14">
        <f t="shared" ca="1" si="139"/>
        <v>1.2623373249900396</v>
      </c>
      <c r="R967" s="14">
        <f t="shared" ca="1" si="139"/>
        <v>1.0929067481854873</v>
      </c>
      <c r="S967" s="14">
        <f t="shared" ca="1" si="139"/>
        <v>0.91188775905666264</v>
      </c>
    </row>
    <row r="968" spans="1:19" x14ac:dyDescent="0.2">
      <c r="A968" s="9" t="str">
        <f t="shared" si="140"/>
        <v>Monaco</v>
      </c>
      <c r="B968" s="14">
        <f t="shared" ca="1" si="141"/>
        <v>1.2000000446474928</v>
      </c>
      <c r="C968" s="14">
        <f t="shared" ca="1" si="139"/>
        <v>1.2000000451027517</v>
      </c>
      <c r="D968" s="14">
        <f t="shared" ca="1" si="139"/>
        <v>1.200000045559716</v>
      </c>
      <c r="E968" s="14">
        <f t="shared" ca="1" si="139"/>
        <v>1.2000000460183855</v>
      </c>
      <c r="F968" s="14">
        <f t="shared" ca="1" si="139"/>
        <v>1.2000000464787604</v>
      </c>
      <c r="G968" s="14">
        <f t="shared" ca="1" si="139"/>
        <v>1.2000000469408405</v>
      </c>
      <c r="H968" s="14">
        <f t="shared" ca="1" si="139"/>
        <v>1.200000047404626</v>
      </c>
      <c r="I968" s="14">
        <f t="shared" ca="1" si="139"/>
        <v>1.2000000478701167</v>
      </c>
      <c r="J968" s="14">
        <f t="shared" ca="1" si="139"/>
        <v>1.2000000483373128</v>
      </c>
      <c r="K968" s="14">
        <f t="shared" ca="1" si="139"/>
        <v>1.2000000488062141</v>
      </c>
      <c r="L968" s="14">
        <f t="shared" ca="1" si="139"/>
        <v>1.2000000492768208</v>
      </c>
      <c r="M968" s="14">
        <f t="shared" ca="1" si="139"/>
        <v>1.2000000497491328</v>
      </c>
      <c r="N968" s="14">
        <f t="shared" ca="1" si="139"/>
        <v>1.20000005022315</v>
      </c>
      <c r="O968" s="14">
        <f t="shared" ca="1" si="139"/>
        <v>1.2000000506988726</v>
      </c>
      <c r="P968" s="14">
        <f t="shared" ca="1" si="139"/>
        <v>1.2000000511763005</v>
      </c>
      <c r="Q968" s="14">
        <f t="shared" ca="1" si="139"/>
        <v>1.2000000516554337</v>
      </c>
      <c r="R968" s="14">
        <f t="shared" ca="1" si="139"/>
        <v>1.2000000521362721</v>
      </c>
      <c r="S968" s="14">
        <f t="shared" ca="1" si="139"/>
        <v>1.2000000526188159</v>
      </c>
    </row>
    <row r="969" spans="1:19" x14ac:dyDescent="0.2">
      <c r="A969" s="9" t="str">
        <f t="shared" si="140"/>
        <v>Mongolia</v>
      </c>
      <c r="B969" s="14">
        <f t="shared" ca="1" si="141"/>
        <v>70.916479895745397</v>
      </c>
      <c r="C969" s="14">
        <f t="shared" ca="1" si="139"/>
        <v>70.435161206798512</v>
      </c>
      <c r="D969" s="14">
        <f t="shared" ca="1" si="139"/>
        <v>69.988208154590211</v>
      </c>
      <c r="E969" s="14">
        <f t="shared" ca="1" si="139"/>
        <v>69.575620739120495</v>
      </c>
      <c r="F969" s="14">
        <f t="shared" ca="1" si="139"/>
        <v>69.197398960389364</v>
      </c>
      <c r="G969" s="14">
        <f t="shared" ca="1" si="139"/>
        <v>68.853542818396818</v>
      </c>
      <c r="H969" s="14">
        <f t="shared" ca="1" si="139"/>
        <v>68.544052313142856</v>
      </c>
      <c r="I969" s="14">
        <f t="shared" ca="1" si="139"/>
        <v>68.268927444627479</v>
      </c>
      <c r="J969" s="14">
        <f t="shared" ca="1" si="139"/>
        <v>68.028168212850687</v>
      </c>
      <c r="K969" s="14">
        <f t="shared" ca="1" si="139"/>
        <v>67.82177461781248</v>
      </c>
      <c r="L969" s="14">
        <f t="shared" ca="1" si="139"/>
        <v>67.649746659512857</v>
      </c>
      <c r="M969" s="14">
        <f t="shared" ca="1" si="139"/>
        <v>67.512084337951819</v>
      </c>
      <c r="N969" s="14">
        <f t="shared" ca="1" si="139"/>
        <v>67.408787653129366</v>
      </c>
      <c r="O969" s="14">
        <f t="shared" ca="1" si="139"/>
        <v>67.339856605045497</v>
      </c>
      <c r="P969" s="14">
        <f t="shared" ca="1" si="139"/>
        <v>67.305291193700214</v>
      </c>
      <c r="Q969" s="14">
        <f t="shared" ca="1" si="139"/>
        <v>67.305091419093515</v>
      </c>
      <c r="R969" s="14">
        <f t="shared" ca="1" si="139"/>
        <v>67.3392572812254</v>
      </c>
      <c r="S969" s="14">
        <f t="shared" ca="1" si="139"/>
        <v>67.407788780095871</v>
      </c>
    </row>
    <row r="970" spans="1:19" x14ac:dyDescent="0.2">
      <c r="A970" s="9" t="str">
        <f t="shared" si="140"/>
        <v>Montenegro</v>
      </c>
      <c r="B970" s="14">
        <f t="shared" ca="1" si="141"/>
        <v>7.5890106586769432</v>
      </c>
      <c r="C970" s="14">
        <f t="shared" ca="1" si="139"/>
        <v>7.3604392297758752</v>
      </c>
      <c r="D970" s="14">
        <f t="shared" ca="1" si="139"/>
        <v>7.1338658030702389</v>
      </c>
      <c r="E970" s="14">
        <f t="shared" ca="1" si="139"/>
        <v>6.9092903785601267</v>
      </c>
      <c r="F970" s="14">
        <f t="shared" ca="1" si="139"/>
        <v>6.6867129562454464</v>
      </c>
      <c r="G970" s="14">
        <f t="shared" ca="1" si="139"/>
        <v>6.4661335361262902</v>
      </c>
      <c r="H970" s="14">
        <f t="shared" ca="1" si="139"/>
        <v>6.2475521182025657</v>
      </c>
      <c r="I970" s="14">
        <f t="shared" ca="1" si="139"/>
        <v>6.0309687024743655</v>
      </c>
      <c r="J970" s="14">
        <f t="shared" ca="1" si="139"/>
        <v>5.816383288941597</v>
      </c>
      <c r="K970" s="14">
        <f t="shared" ca="1" si="139"/>
        <v>5.6037958776043526</v>
      </c>
      <c r="L970" s="14">
        <f t="shared" ca="1" si="139"/>
        <v>5.39320646846254</v>
      </c>
      <c r="M970" s="14">
        <f t="shared" ca="1" si="139"/>
        <v>5.1846150615162516</v>
      </c>
      <c r="N970" s="14">
        <f t="shared" ca="1" si="139"/>
        <v>4.978021656765395</v>
      </c>
      <c r="O970" s="14">
        <f t="shared" ca="1" si="139"/>
        <v>4.7734262542100625</v>
      </c>
      <c r="P970" s="14">
        <f t="shared" ca="1" si="139"/>
        <v>4.5708288538501618</v>
      </c>
      <c r="Q970" s="14">
        <f t="shared" ca="1" si="139"/>
        <v>4.3702294556857852</v>
      </c>
      <c r="R970" s="14">
        <f t="shared" ca="1" si="139"/>
        <v>4.1716280597168405</v>
      </c>
      <c r="S970" s="14">
        <f t="shared" ca="1" si="139"/>
        <v>3.9750246659434199</v>
      </c>
    </row>
    <row r="971" spans="1:19" x14ac:dyDescent="0.2">
      <c r="A971" s="9" t="str">
        <f t="shared" si="140"/>
        <v>Montserrat</v>
      </c>
      <c r="B971" s="14">
        <f t="shared" ca="1" si="141"/>
        <v>0.39999999962201971</v>
      </c>
      <c r="C971" s="14">
        <f t="shared" ca="1" si="139"/>
        <v>0.39999999967849365</v>
      </c>
      <c r="D971" s="14">
        <f t="shared" ca="1" si="139"/>
        <v>0.3999999997352518</v>
      </c>
      <c r="E971" s="14">
        <f t="shared" ca="1" si="139"/>
        <v>0.39999999979229417</v>
      </c>
      <c r="F971" s="14">
        <f t="shared" ca="1" si="139"/>
        <v>0.39999999984962076</v>
      </c>
      <c r="G971" s="14">
        <f t="shared" ca="1" si="139"/>
        <v>0.39999999990723156</v>
      </c>
      <c r="H971" s="14">
        <f t="shared" ca="1" si="139"/>
        <v>0.39999999996512658</v>
      </c>
      <c r="I971" s="14">
        <f t="shared" ca="1" si="139"/>
        <v>0.40000000002330582</v>
      </c>
      <c r="J971" s="14">
        <f t="shared" ca="1" si="139"/>
        <v>0.40000000008176928</v>
      </c>
      <c r="K971" s="14">
        <f t="shared" ca="1" si="139"/>
        <v>0.40000000014051695</v>
      </c>
      <c r="L971" s="14">
        <f t="shared" ca="1" si="139"/>
        <v>0.40000000019954884</v>
      </c>
      <c r="M971" s="14">
        <f t="shared" ca="1" si="139"/>
        <v>0.40000000025886495</v>
      </c>
      <c r="N971" s="14">
        <f t="shared" ca="1" si="139"/>
        <v>0.40000000031846528</v>
      </c>
      <c r="O971" s="14">
        <f t="shared" ca="1" si="139"/>
        <v>0.40000000037834982</v>
      </c>
      <c r="P971" s="14">
        <f t="shared" ca="1" si="139"/>
        <v>0.40000000043851858</v>
      </c>
      <c r="Q971" s="14">
        <f t="shared" ca="1" si="139"/>
        <v>0.40000000049897155</v>
      </c>
      <c r="R971" s="14">
        <f t="shared" ca="1" si="139"/>
        <v>0.40000000055970875</v>
      </c>
      <c r="S971" s="14">
        <f t="shared" ca="1" si="139"/>
        <v>0.40000000062073016</v>
      </c>
    </row>
    <row r="972" spans="1:19" x14ac:dyDescent="0.2">
      <c r="A972" s="9" t="str">
        <f>A281</f>
        <v>Morocco</v>
      </c>
      <c r="B972" s="14">
        <f t="shared" ca="1" si="141"/>
        <v>702.57359041567543</v>
      </c>
      <c r="C972" s="14">
        <f t="shared" ca="1" si="139"/>
        <v>682.80216170335189</v>
      </c>
      <c r="D972" s="14">
        <f t="shared" ca="1" si="139"/>
        <v>663.58218158376985</v>
      </c>
      <c r="E972" s="14">
        <f t="shared" ca="1" si="139"/>
        <v>644.91365005692933</v>
      </c>
      <c r="F972" s="14">
        <f t="shared" ca="1" si="139"/>
        <v>626.79656712283031</v>
      </c>
      <c r="G972" s="14">
        <f t="shared" ca="1" si="139"/>
        <v>609.2309327814728</v>
      </c>
      <c r="H972" s="14">
        <f t="shared" ca="1" si="139"/>
        <v>592.2167470328568</v>
      </c>
      <c r="I972" s="14">
        <f t="shared" ca="1" si="139"/>
        <v>575.75400987698231</v>
      </c>
      <c r="J972" s="14">
        <f t="shared" ca="1" si="139"/>
        <v>559.84272131384932</v>
      </c>
      <c r="K972" s="14">
        <f t="shared" ca="1" si="139"/>
        <v>544.48288134345785</v>
      </c>
      <c r="L972" s="14">
        <f t="shared" ca="1" si="139"/>
        <v>529.67448996580788</v>
      </c>
      <c r="M972" s="14">
        <f t="shared" ca="1" si="139"/>
        <v>515.41754718089942</v>
      </c>
      <c r="N972" s="14">
        <f t="shared" ca="1" si="139"/>
        <v>501.71205298873247</v>
      </c>
      <c r="O972" s="14">
        <f t="shared" ca="1" si="139"/>
        <v>488.55800738930702</v>
      </c>
      <c r="P972" s="14">
        <f t="shared" ca="1" si="139"/>
        <v>475.95541038262309</v>
      </c>
      <c r="Q972" s="14">
        <f t="shared" ca="1" si="139"/>
        <v>463.90426196868066</v>
      </c>
      <c r="R972" s="14">
        <f t="shared" ca="1" si="139"/>
        <v>452.40456214747974</v>
      </c>
      <c r="S972" s="14">
        <f t="shared" ca="1" si="139"/>
        <v>441.45631091902032</v>
      </c>
    </row>
    <row r="973" spans="1:19" x14ac:dyDescent="0.2">
      <c r="A973" s="9" t="str">
        <f t="shared" ref="A973:A995" si="142">A282</f>
        <v>Mozambique</v>
      </c>
      <c r="B973" s="14">
        <f t="shared" ca="1" si="141"/>
        <v>790.64603646602484</v>
      </c>
      <c r="C973" s="14">
        <f t="shared" ca="1" si="139"/>
        <v>914.67461078502242</v>
      </c>
      <c r="D973" s="14">
        <f t="shared" ca="1" si="139"/>
        <v>1031.0282595077529</v>
      </c>
      <c r="E973" s="14">
        <f t="shared" ca="1" si="139"/>
        <v>1139.7069826343097</v>
      </c>
      <c r="F973" s="14">
        <f t="shared" ca="1" si="139"/>
        <v>1240.7107801645993</v>
      </c>
      <c r="G973" s="14">
        <f t="shared" ca="1" si="139"/>
        <v>1334.0396520987154</v>
      </c>
      <c r="H973" s="14">
        <f t="shared" ca="1" si="139"/>
        <v>1419.6935984365641</v>
      </c>
      <c r="I973" s="14">
        <f t="shared" ca="1" si="139"/>
        <v>1497.6726191782393</v>
      </c>
      <c r="J973" s="14">
        <f t="shared" ca="1" si="139"/>
        <v>1567.9767143236472</v>
      </c>
      <c r="K973" s="14">
        <f t="shared" ca="1" si="139"/>
        <v>1630.6058838728816</v>
      </c>
      <c r="L973" s="14">
        <f t="shared" ca="1" si="139"/>
        <v>1685.5601278258487</v>
      </c>
      <c r="M973" s="14">
        <f t="shared" ca="1" si="139"/>
        <v>1732.8394461826422</v>
      </c>
      <c r="N973" s="14">
        <f t="shared" ca="1" si="139"/>
        <v>1772.4438389431684</v>
      </c>
      <c r="O973" s="14">
        <f t="shared" ca="1" si="139"/>
        <v>1804.3733061075211</v>
      </c>
      <c r="P973" s="14">
        <f t="shared" ca="1" si="139"/>
        <v>1828.6278476756065</v>
      </c>
      <c r="Q973" s="14">
        <f t="shared" ca="1" si="139"/>
        <v>1845.2074636475184</v>
      </c>
      <c r="R973" s="14">
        <f t="shared" ref="C973:S988" ca="1" si="143">MAX(0.1,($AM514+$AN514*R$836+$AO514*R$836^2+$AQ514+$AR514*R$836+$AS514*R$836^2)/5)</f>
        <v>1854.1121540231629</v>
      </c>
      <c r="S973" s="14">
        <f t="shared" ca="1" si="143"/>
        <v>1855.3419188026339</v>
      </c>
    </row>
    <row r="974" spans="1:19" x14ac:dyDescent="0.2">
      <c r="A974" s="9" t="str">
        <f t="shared" si="142"/>
        <v>Myanmar</v>
      </c>
      <c r="B974" s="14">
        <f t="shared" ca="1" si="141"/>
        <v>919.83732145568354</v>
      </c>
      <c r="C974" s="14">
        <f t="shared" ca="1" si="143"/>
        <v>908.55820116917607</v>
      </c>
      <c r="D974" s="14">
        <f t="shared" ca="1" si="143"/>
        <v>895.58077908013945</v>
      </c>
      <c r="E974" s="14">
        <f t="shared" ca="1" si="143"/>
        <v>880.9050551885623</v>
      </c>
      <c r="F974" s="14">
        <f t="shared" ca="1" si="143"/>
        <v>864.53102949445599</v>
      </c>
      <c r="G974" s="14">
        <f t="shared" ca="1" si="143"/>
        <v>846.45870199780916</v>
      </c>
      <c r="H974" s="14">
        <f t="shared" ca="1" si="143"/>
        <v>826.68807269863316</v>
      </c>
      <c r="I974" s="14">
        <f t="shared" ca="1" si="143"/>
        <v>805.21914159691664</v>
      </c>
      <c r="J974" s="14">
        <f t="shared" ca="1" si="143"/>
        <v>782.05190869267096</v>
      </c>
      <c r="K974" s="14">
        <f t="shared" ca="1" si="143"/>
        <v>757.18637398588476</v>
      </c>
      <c r="L974" s="14">
        <f t="shared" ca="1" si="143"/>
        <v>730.62253747656939</v>
      </c>
      <c r="M974" s="14">
        <f t="shared" ca="1" si="143"/>
        <v>702.3603991647135</v>
      </c>
      <c r="N974" s="14">
        <f t="shared" ca="1" si="143"/>
        <v>672.39995905032845</v>
      </c>
      <c r="O974" s="14">
        <f t="shared" ca="1" si="143"/>
        <v>640.74121713340287</v>
      </c>
      <c r="P974" s="14">
        <f t="shared" ca="1" si="143"/>
        <v>607.38417341394813</v>
      </c>
      <c r="Q974" s="14">
        <f t="shared" ca="1" si="143"/>
        <v>572.32882789195287</v>
      </c>
      <c r="R974" s="14">
        <f t="shared" ca="1" si="143"/>
        <v>535.57518056742845</v>
      </c>
      <c r="S974" s="14">
        <f t="shared" ca="1" si="143"/>
        <v>497.12323144036344</v>
      </c>
    </row>
    <row r="975" spans="1:19" x14ac:dyDescent="0.2">
      <c r="A975" s="9" t="str">
        <f t="shared" si="142"/>
        <v>Namibia</v>
      </c>
      <c r="B975" s="14">
        <f t="shared" ca="1" si="141"/>
        <v>60.430762962099109</v>
      </c>
      <c r="C975" s="14">
        <f t="shared" ca="1" si="143"/>
        <v>63.129664168626185</v>
      </c>
      <c r="D975" s="14">
        <f t="shared" ca="1" si="143"/>
        <v>65.531662258693544</v>
      </c>
      <c r="E975" s="14">
        <f t="shared" ca="1" si="143"/>
        <v>67.636757232301164</v>
      </c>
      <c r="F975" s="14">
        <f t="shared" ca="1" si="143"/>
        <v>69.444949089450532</v>
      </c>
      <c r="G975" s="14">
        <f t="shared" ca="1" si="143"/>
        <v>70.956237830140168</v>
      </c>
      <c r="H975" s="14">
        <f t="shared" ca="1" si="143"/>
        <v>72.170623454370073</v>
      </c>
      <c r="I975" s="14">
        <f t="shared" ca="1" si="143"/>
        <v>73.088105962140247</v>
      </c>
      <c r="J975" s="14">
        <f t="shared" ca="1" si="143"/>
        <v>73.708685353452168</v>
      </c>
      <c r="K975" s="14">
        <f t="shared" ca="1" si="143"/>
        <v>74.032361628304358</v>
      </c>
      <c r="L975" s="14">
        <f t="shared" ca="1" si="143"/>
        <v>74.059134786696816</v>
      </c>
      <c r="M975" s="14">
        <f t="shared" ca="1" si="143"/>
        <v>73.789004828629544</v>
      </c>
      <c r="N975" s="14">
        <f t="shared" ca="1" si="143"/>
        <v>73.221971754104018</v>
      </c>
      <c r="O975" s="14">
        <f t="shared" ca="1" si="143"/>
        <v>72.358035563118762</v>
      </c>
      <c r="P975" s="14">
        <f t="shared" ca="1" si="143"/>
        <v>71.19719625567231</v>
      </c>
      <c r="Q975" s="14">
        <f t="shared" ca="1" si="143"/>
        <v>69.739453831769055</v>
      </c>
      <c r="R975" s="14">
        <f t="shared" ca="1" si="143"/>
        <v>67.984808291404619</v>
      </c>
      <c r="S975" s="14">
        <f t="shared" ca="1" si="143"/>
        <v>65.933259634583379</v>
      </c>
    </row>
    <row r="976" spans="1:19" x14ac:dyDescent="0.2">
      <c r="A976" s="9" t="str">
        <f t="shared" si="142"/>
        <v>Nauru</v>
      </c>
      <c r="B976" s="14">
        <f t="shared" ca="1" si="141"/>
        <v>0.39999999962201971</v>
      </c>
      <c r="C976" s="14">
        <f t="shared" ca="1" si="143"/>
        <v>0.39999999967849365</v>
      </c>
      <c r="D976" s="14">
        <f t="shared" ca="1" si="143"/>
        <v>0.3999999997352518</v>
      </c>
      <c r="E976" s="14">
        <f t="shared" ca="1" si="143"/>
        <v>0.39999999979229417</v>
      </c>
      <c r="F976" s="14">
        <f t="shared" ca="1" si="143"/>
        <v>0.39999999984962076</v>
      </c>
      <c r="G976" s="14">
        <f t="shared" ca="1" si="143"/>
        <v>0.39999999990723156</v>
      </c>
      <c r="H976" s="14">
        <f t="shared" ca="1" si="143"/>
        <v>0.39999999996512658</v>
      </c>
      <c r="I976" s="14">
        <f t="shared" ca="1" si="143"/>
        <v>0.40000000002330582</v>
      </c>
      <c r="J976" s="14">
        <f t="shared" ca="1" si="143"/>
        <v>0.40000000008176928</v>
      </c>
      <c r="K976" s="14">
        <f t="shared" ca="1" si="143"/>
        <v>0.40000000014051695</v>
      </c>
      <c r="L976" s="14">
        <f t="shared" ca="1" si="143"/>
        <v>0.40000000019954884</v>
      </c>
      <c r="M976" s="14">
        <f t="shared" ca="1" si="143"/>
        <v>0.40000000025886495</v>
      </c>
      <c r="N976" s="14">
        <f t="shared" ca="1" si="143"/>
        <v>0.40000000031846528</v>
      </c>
      <c r="O976" s="14">
        <f t="shared" ca="1" si="143"/>
        <v>0.40000000037834982</v>
      </c>
      <c r="P976" s="14">
        <f t="shared" ca="1" si="143"/>
        <v>0.40000000043851858</v>
      </c>
      <c r="Q976" s="14">
        <f t="shared" ca="1" si="143"/>
        <v>0.40000000049897155</v>
      </c>
      <c r="R976" s="14">
        <f t="shared" ca="1" si="143"/>
        <v>0.40000000055970875</v>
      </c>
      <c r="S976" s="14">
        <f t="shared" ca="1" si="143"/>
        <v>0.40000000062073016</v>
      </c>
    </row>
    <row r="977" spans="1:19" x14ac:dyDescent="0.2">
      <c r="A977" s="9" t="str">
        <f t="shared" si="142"/>
        <v>Nepal</v>
      </c>
      <c r="B977" s="14">
        <f t="shared" ca="1" si="141"/>
        <v>570.20217706987171</v>
      </c>
      <c r="C977" s="14">
        <f t="shared" ca="1" si="143"/>
        <v>548.15382576389243</v>
      </c>
      <c r="D977" s="14">
        <f t="shared" ca="1" si="143"/>
        <v>525.14723264544739</v>
      </c>
      <c r="E977" s="14">
        <f t="shared" ca="1" si="143"/>
        <v>501.18239771451334</v>
      </c>
      <c r="F977" s="14">
        <f t="shared" ca="1" si="143"/>
        <v>476.25932097111365</v>
      </c>
      <c r="G977" s="14">
        <f t="shared" ca="1" si="143"/>
        <v>450.3780024152249</v>
      </c>
      <c r="H977" s="14">
        <f t="shared" ca="1" si="143"/>
        <v>423.5384420468705</v>
      </c>
      <c r="I977" s="14">
        <f t="shared" ca="1" si="143"/>
        <v>395.74063986602704</v>
      </c>
      <c r="J977" s="14">
        <f t="shared" ca="1" si="143"/>
        <v>366.98459587271793</v>
      </c>
      <c r="K977" s="14">
        <f t="shared" ca="1" si="143"/>
        <v>337.27031006691976</v>
      </c>
      <c r="L977" s="14">
        <f t="shared" ca="1" si="143"/>
        <v>306.59778244865595</v>
      </c>
      <c r="M977" s="14">
        <f t="shared" ca="1" si="143"/>
        <v>274.96701301790307</v>
      </c>
      <c r="N977" s="14">
        <f t="shared" ca="1" si="143"/>
        <v>242.37800177468452</v>
      </c>
      <c r="O977" s="14">
        <f t="shared" ca="1" si="143"/>
        <v>208.83074871897696</v>
      </c>
      <c r="P977" s="14">
        <f t="shared" ca="1" si="143"/>
        <v>174.3252538508037</v>
      </c>
      <c r="Q977" s="14">
        <f t="shared" ca="1" si="143"/>
        <v>138.86151717014144</v>
      </c>
      <c r="R977" s="14">
        <f t="shared" ca="1" si="143"/>
        <v>102.43953867701347</v>
      </c>
      <c r="S977" s="14">
        <f t="shared" ca="1" si="143"/>
        <v>65.059318371396515</v>
      </c>
    </row>
    <row r="978" spans="1:19" x14ac:dyDescent="0.2">
      <c r="A978" s="9" t="str">
        <f t="shared" si="142"/>
        <v>Netherlands</v>
      </c>
      <c r="B978" s="14">
        <f t="shared" ca="1" si="141"/>
        <v>182.98459686584101</v>
      </c>
      <c r="C978" s="14">
        <f t="shared" ca="1" si="143"/>
        <v>180.41536606114823</v>
      </c>
      <c r="D978" s="14">
        <f t="shared" ca="1" si="143"/>
        <v>177.89788351231982</v>
      </c>
      <c r="E978" s="14">
        <f t="shared" ca="1" si="143"/>
        <v>175.43214921935578</v>
      </c>
      <c r="F978" s="14">
        <f t="shared" ca="1" si="143"/>
        <v>173.0181631822561</v>
      </c>
      <c r="G978" s="14">
        <f t="shared" ca="1" si="143"/>
        <v>170.6559254010208</v>
      </c>
      <c r="H978" s="14">
        <f t="shared" ca="1" si="143"/>
        <v>168.34543587564986</v>
      </c>
      <c r="I978" s="14">
        <f t="shared" ca="1" si="143"/>
        <v>166.08669460614328</v>
      </c>
      <c r="J978" s="14">
        <f t="shared" ca="1" si="143"/>
        <v>163.87970159250108</v>
      </c>
      <c r="K978" s="14">
        <f t="shared" ca="1" si="143"/>
        <v>161.72445683472324</v>
      </c>
      <c r="L978" s="14">
        <f t="shared" ca="1" si="143"/>
        <v>159.62096033280977</v>
      </c>
      <c r="M978" s="14">
        <f t="shared" ca="1" si="143"/>
        <v>157.56921208676067</v>
      </c>
      <c r="N978" s="14">
        <f t="shared" ca="1" si="143"/>
        <v>155.56921209657594</v>
      </c>
      <c r="O978" s="14">
        <f t="shared" ca="1" si="143"/>
        <v>153.62096036225557</v>
      </c>
      <c r="P978" s="14">
        <f t="shared" ca="1" si="143"/>
        <v>151.72445688379958</v>
      </c>
      <c r="Q978" s="14">
        <f t="shared" ca="1" si="143"/>
        <v>149.87970166120795</v>
      </c>
      <c r="R978" s="14">
        <f t="shared" ca="1" si="143"/>
        <v>148.08669469448068</v>
      </c>
      <c r="S978" s="14">
        <f t="shared" ca="1" si="143"/>
        <v>146.34543598361779</v>
      </c>
    </row>
    <row r="979" spans="1:19" x14ac:dyDescent="0.2">
      <c r="A979" s="9" t="str">
        <f t="shared" si="142"/>
        <v>Netherlands Antilles</v>
      </c>
      <c r="B979" s="14">
        <f t="shared" ca="1" si="141"/>
        <v>5.4769227342096203</v>
      </c>
      <c r="C979" s="14">
        <f t="shared" ca="1" si="143"/>
        <v>5.243955696237026</v>
      </c>
      <c r="D979" s="14">
        <f t="shared" ca="1" si="143"/>
        <v>5.024175472357638</v>
      </c>
      <c r="E979" s="14">
        <f t="shared" ca="1" si="143"/>
        <v>4.8175820625714554</v>
      </c>
      <c r="F979" s="14">
        <f t="shared" ca="1" si="143"/>
        <v>4.6241754668782962</v>
      </c>
      <c r="G979" s="14">
        <f t="shared" ca="1" si="143"/>
        <v>4.4439556852783424</v>
      </c>
      <c r="H979" s="14">
        <f t="shared" ca="1" si="143"/>
        <v>4.2769227177715949</v>
      </c>
      <c r="I979" s="14">
        <f t="shared" ca="1" si="143"/>
        <v>4.1230765643580529</v>
      </c>
      <c r="J979" s="14">
        <f t="shared" ca="1" si="143"/>
        <v>3.9824172250375343</v>
      </c>
      <c r="K979" s="14">
        <f t="shared" ca="1" si="143"/>
        <v>3.854944699810221</v>
      </c>
      <c r="L979" s="14">
        <f t="shared" ca="1" si="143"/>
        <v>3.7406589886761141</v>
      </c>
      <c r="M979" s="14">
        <f t="shared" ca="1" si="143"/>
        <v>3.6395600916352122</v>
      </c>
      <c r="N979" s="14">
        <f t="shared" ca="1" si="143"/>
        <v>3.5516480086873345</v>
      </c>
      <c r="O979" s="14">
        <f t="shared" ca="1" si="143"/>
        <v>3.4769227398326619</v>
      </c>
      <c r="P979" s="14">
        <f t="shared" ca="1" si="143"/>
        <v>3.4153842850711955</v>
      </c>
      <c r="Q979" s="14">
        <f t="shared" ca="1" si="143"/>
        <v>3.3670326444029341</v>
      </c>
      <c r="R979" s="14">
        <f t="shared" ca="1" si="143"/>
        <v>3.331867817827697</v>
      </c>
      <c r="S979" s="14">
        <f t="shared" ca="1" si="143"/>
        <v>3.3098898053456649</v>
      </c>
    </row>
    <row r="980" spans="1:19" x14ac:dyDescent="0.2">
      <c r="A980" s="9" t="str">
        <f t="shared" si="142"/>
        <v>New Caledonia</v>
      </c>
      <c r="B980" s="14">
        <f t="shared" ca="1" si="141"/>
        <v>4.5450548675582922</v>
      </c>
      <c r="C980" s="14">
        <f t="shared" ca="1" si="143"/>
        <v>4.4087911278806136</v>
      </c>
      <c r="D980" s="14">
        <f t="shared" ca="1" si="143"/>
        <v>4.2835163999318411</v>
      </c>
      <c r="E980" s="14">
        <f t="shared" ca="1" si="143"/>
        <v>4.1692306837120672</v>
      </c>
      <c r="F980" s="14">
        <f t="shared" ca="1" si="143"/>
        <v>4.0659339792211995</v>
      </c>
      <c r="G980" s="14">
        <f t="shared" ca="1" si="143"/>
        <v>3.9736262864593299</v>
      </c>
      <c r="H980" s="14">
        <f t="shared" ca="1" si="143"/>
        <v>3.8923076054263674</v>
      </c>
      <c r="I980" s="14">
        <f t="shared" ca="1" si="143"/>
        <v>3.8219779361224027</v>
      </c>
      <c r="J980" s="14">
        <f t="shared" ca="1" si="143"/>
        <v>3.762637278547345</v>
      </c>
      <c r="K980" s="14">
        <f t="shared" ca="1" si="143"/>
        <v>3.714285632701285</v>
      </c>
      <c r="L980" s="14">
        <f t="shared" ca="1" si="143"/>
        <v>3.6769229985841321</v>
      </c>
      <c r="M980" s="14">
        <f t="shared" ca="1" si="143"/>
        <v>3.6505493761959769</v>
      </c>
      <c r="N980" s="14">
        <f t="shared" ca="1" si="143"/>
        <v>3.6351647655367287</v>
      </c>
      <c r="O980" s="14">
        <f t="shared" ca="1" si="143"/>
        <v>3.6307691666064783</v>
      </c>
      <c r="P980" s="14">
        <f t="shared" ca="1" si="143"/>
        <v>3.637362579405135</v>
      </c>
      <c r="Q980" s="14">
        <f t="shared" ca="1" si="143"/>
        <v>3.6549450039327893</v>
      </c>
      <c r="R980" s="14">
        <f t="shared" ca="1" si="143"/>
        <v>3.6835164401893508</v>
      </c>
      <c r="S980" s="14">
        <f t="shared" ca="1" si="143"/>
        <v>3.7230768881749099</v>
      </c>
    </row>
    <row r="981" spans="1:19" x14ac:dyDescent="0.2">
      <c r="A981" s="9" t="str">
        <f t="shared" si="142"/>
        <v>New Zealand</v>
      </c>
      <c r="B981" s="14">
        <f t="shared" ca="1" si="141"/>
        <v>63.843953816487193</v>
      </c>
      <c r="C981" s="14">
        <f t="shared" ca="1" si="143"/>
        <v>63.024173577161854</v>
      </c>
      <c r="D981" s="14">
        <f t="shared" ca="1" si="143"/>
        <v>62.274922813133891</v>
      </c>
      <c r="E981" s="14">
        <f t="shared" ca="1" si="143"/>
        <v>61.596201524402566</v>
      </c>
      <c r="F981" s="14">
        <f t="shared" ca="1" si="143"/>
        <v>60.988009710968619</v>
      </c>
      <c r="G981" s="14">
        <f t="shared" ca="1" si="143"/>
        <v>60.45034737283131</v>
      </c>
      <c r="H981" s="14">
        <f t="shared" ca="1" si="143"/>
        <v>59.983214509991377</v>
      </c>
      <c r="I981" s="14">
        <f t="shared" ca="1" si="143"/>
        <v>59.586611122448083</v>
      </c>
      <c r="J981" s="14">
        <f t="shared" ca="1" si="143"/>
        <v>59.260537210202166</v>
      </c>
      <c r="K981" s="14">
        <f t="shared" ca="1" si="143"/>
        <v>59.004992773252887</v>
      </c>
      <c r="L981" s="14">
        <f t="shared" ca="1" si="143"/>
        <v>58.819977811600985</v>
      </c>
      <c r="M981" s="14">
        <f t="shared" ca="1" si="143"/>
        <v>58.705492325245721</v>
      </c>
      <c r="N981" s="14">
        <f t="shared" ca="1" si="143"/>
        <v>58.661536314187835</v>
      </c>
      <c r="O981" s="14">
        <f t="shared" ca="1" si="143"/>
        <v>58.688109778426586</v>
      </c>
      <c r="P981" s="14">
        <f t="shared" ca="1" si="143"/>
        <v>58.785212717962715</v>
      </c>
      <c r="Q981" s="14">
        <f t="shared" ca="1" si="143"/>
        <v>58.952845132795481</v>
      </c>
      <c r="R981" s="14">
        <f t="shared" ca="1" si="143"/>
        <v>59.191007022925625</v>
      </c>
      <c r="S981" s="14">
        <f t="shared" ca="1" si="143"/>
        <v>59.499698388352407</v>
      </c>
    </row>
    <row r="982" spans="1:19" x14ac:dyDescent="0.2">
      <c r="A982" s="9" t="str">
        <f t="shared" si="142"/>
        <v>Nicaragua</v>
      </c>
      <c r="B982" s="14">
        <f t="shared" ca="1" si="141"/>
        <v>134.83295859829559</v>
      </c>
      <c r="C982" s="14">
        <f t="shared" ca="1" si="143"/>
        <v>131.65054104700684</v>
      </c>
      <c r="D982" s="14">
        <f t="shared" ca="1" si="143"/>
        <v>128.38141020447983</v>
      </c>
      <c r="E982" s="14">
        <f t="shared" ca="1" si="143"/>
        <v>125.0255660707131</v>
      </c>
      <c r="F982" s="14">
        <f t="shared" ca="1" si="143"/>
        <v>121.58300864570811</v>
      </c>
      <c r="G982" s="14">
        <f t="shared" ca="1" si="143"/>
        <v>118.05373792946338</v>
      </c>
      <c r="H982" s="14">
        <f t="shared" ca="1" si="143"/>
        <v>114.4377539219804</v>
      </c>
      <c r="I982" s="14">
        <f t="shared" ca="1" si="143"/>
        <v>110.73505662325769</v>
      </c>
      <c r="J982" s="14">
        <f t="shared" ca="1" si="143"/>
        <v>106.94564603329673</v>
      </c>
      <c r="K982" s="14">
        <f t="shared" ca="1" si="143"/>
        <v>103.06952215209603</v>
      </c>
      <c r="L982" s="14">
        <f t="shared" ca="1" si="143"/>
        <v>99.106684979657075</v>
      </c>
      <c r="M982" s="14">
        <f t="shared" ca="1" si="143"/>
        <v>95.05713451597839</v>
      </c>
      <c r="N982" s="14">
        <f t="shared" ca="1" si="143"/>
        <v>90.920870761061451</v>
      </c>
      <c r="O982" s="14">
        <f t="shared" ca="1" si="143"/>
        <v>86.697893714904779</v>
      </c>
      <c r="P982" s="14">
        <f t="shared" ca="1" si="143"/>
        <v>82.388203377509853</v>
      </c>
      <c r="Q982" s="14">
        <f t="shared" ca="1" si="143"/>
        <v>77.991799748875195</v>
      </c>
      <c r="R982" s="14">
        <f t="shared" ca="1" si="143"/>
        <v>73.508682829002282</v>
      </c>
      <c r="S982" s="14">
        <f t="shared" ca="1" si="143"/>
        <v>68.938852617889637</v>
      </c>
    </row>
    <row r="983" spans="1:19" x14ac:dyDescent="0.2">
      <c r="A983" s="9" t="str">
        <f t="shared" si="142"/>
        <v>Niger</v>
      </c>
      <c r="B983" s="14">
        <f t="shared" ca="1" si="141"/>
        <v>619.07028910175427</v>
      </c>
      <c r="C983" s="14">
        <f t="shared" ca="1" si="143"/>
        <v>793.94062038967388</v>
      </c>
      <c r="D983" s="14">
        <f t="shared" ca="1" si="143"/>
        <v>965.5829793967539</v>
      </c>
      <c r="E983" s="14">
        <f t="shared" ca="1" si="143"/>
        <v>1133.9973661229246</v>
      </c>
      <c r="F983" s="14">
        <f t="shared" ca="1" si="143"/>
        <v>1299.183780568256</v>
      </c>
      <c r="G983" s="14">
        <f t="shared" ca="1" si="143"/>
        <v>1461.142222732678</v>
      </c>
      <c r="H983" s="14">
        <f t="shared" ca="1" si="143"/>
        <v>1619.8726926162606</v>
      </c>
      <c r="I983" s="14">
        <f t="shared" ca="1" si="143"/>
        <v>1775.3751902189338</v>
      </c>
      <c r="J983" s="14">
        <f t="shared" ca="1" si="143"/>
        <v>1927.6497155407676</v>
      </c>
      <c r="K983" s="14">
        <f t="shared" ca="1" si="143"/>
        <v>2076.696268581692</v>
      </c>
      <c r="L983" s="14">
        <f t="shared" ca="1" si="143"/>
        <v>2222.5148493417773</v>
      </c>
      <c r="M983" s="14">
        <f t="shared" ca="1" si="143"/>
        <v>2365.1054578209528</v>
      </c>
      <c r="N983" s="14">
        <f t="shared" ca="1" si="143"/>
        <v>2504.4680940192893</v>
      </c>
      <c r="O983" s="14">
        <f t="shared" ca="1" si="143"/>
        <v>2640.602757936716</v>
      </c>
      <c r="P983" s="14">
        <f t="shared" ca="1" si="143"/>
        <v>2773.5094495733038</v>
      </c>
      <c r="Q983" s="14">
        <f t="shared" ca="1" si="143"/>
        <v>2903.1881689289817</v>
      </c>
      <c r="R983" s="14">
        <f t="shared" ca="1" si="143"/>
        <v>3029.6389160038207</v>
      </c>
      <c r="S983" s="14">
        <f t="shared" ca="1" si="143"/>
        <v>3152.8616907977498</v>
      </c>
    </row>
    <row r="984" spans="1:19" x14ac:dyDescent="0.2">
      <c r="A984" s="9" t="str">
        <f t="shared" si="142"/>
        <v>Nigeria</v>
      </c>
      <c r="B984" s="14">
        <f t="shared" ca="1" si="141"/>
        <v>5298.4415048705414</v>
      </c>
      <c r="C984" s="14">
        <f t="shared" ca="1" si="143"/>
        <v>5988.1777832973748</v>
      </c>
      <c r="D984" s="14">
        <f t="shared" ca="1" si="143"/>
        <v>6642.2952780565247</v>
      </c>
      <c r="E984" s="14">
        <f t="shared" ca="1" si="143"/>
        <v>7260.7939891483638</v>
      </c>
      <c r="F984" s="14">
        <f t="shared" ca="1" si="143"/>
        <v>7843.6739165727049</v>
      </c>
      <c r="G984" s="14">
        <f t="shared" ca="1" si="143"/>
        <v>8390.9350603297353</v>
      </c>
      <c r="H984" s="14">
        <f t="shared" ca="1" si="143"/>
        <v>8902.577420419082</v>
      </c>
      <c r="I984" s="14">
        <f t="shared" ca="1" si="143"/>
        <v>9378.6009968411181</v>
      </c>
      <c r="J984" s="14">
        <f t="shared" ca="1" si="143"/>
        <v>9819.0057895956561</v>
      </c>
      <c r="K984" s="14">
        <f t="shared" ca="1" si="143"/>
        <v>10223.791798682883</v>
      </c>
      <c r="L984" s="14">
        <f t="shared" ca="1" si="143"/>
        <v>10592.959024102427</v>
      </c>
      <c r="M984" s="14">
        <f t="shared" ca="1" si="143"/>
        <v>10926.50746585466</v>
      </c>
      <c r="N984" s="14">
        <f t="shared" ca="1" si="143"/>
        <v>11224.437123939395</v>
      </c>
      <c r="O984" s="14">
        <f t="shared" ca="1" si="143"/>
        <v>11486.747998356819</v>
      </c>
      <c r="P984" s="14">
        <f t="shared" ca="1" si="143"/>
        <v>11713.44008910656</v>
      </c>
      <c r="Q984" s="14">
        <f t="shared" ca="1" si="143"/>
        <v>11904.51339618899</v>
      </c>
      <c r="R984" s="14">
        <f t="shared" ca="1" si="143"/>
        <v>12059.967919603921</v>
      </c>
      <c r="S984" s="14">
        <f t="shared" ca="1" si="143"/>
        <v>12179.803659351543</v>
      </c>
    </row>
    <row r="985" spans="1:19" x14ac:dyDescent="0.2">
      <c r="A985" s="9" t="str">
        <f t="shared" si="142"/>
        <v>Niue</v>
      </c>
      <c r="B985" s="14">
        <f t="shared" ca="1" si="141"/>
        <v>0.39999999962201971</v>
      </c>
      <c r="C985" s="14">
        <f t="shared" ca="1" si="143"/>
        <v>0.39999999967849365</v>
      </c>
      <c r="D985" s="14">
        <f t="shared" ca="1" si="143"/>
        <v>0.3999999997352518</v>
      </c>
      <c r="E985" s="14">
        <f t="shared" ca="1" si="143"/>
        <v>0.39999999979229417</v>
      </c>
      <c r="F985" s="14">
        <f t="shared" ca="1" si="143"/>
        <v>0.39999999984962076</v>
      </c>
      <c r="G985" s="14">
        <f t="shared" ca="1" si="143"/>
        <v>0.39999999990723156</v>
      </c>
      <c r="H985" s="14">
        <f t="shared" ca="1" si="143"/>
        <v>0.39999999996512658</v>
      </c>
      <c r="I985" s="14">
        <f t="shared" ca="1" si="143"/>
        <v>0.40000000002330582</v>
      </c>
      <c r="J985" s="14">
        <f t="shared" ca="1" si="143"/>
        <v>0.40000000008176928</v>
      </c>
      <c r="K985" s="14">
        <f t="shared" ca="1" si="143"/>
        <v>0.40000000014051695</v>
      </c>
      <c r="L985" s="14">
        <f t="shared" ca="1" si="143"/>
        <v>0.40000000019954884</v>
      </c>
      <c r="M985" s="14">
        <f t="shared" ca="1" si="143"/>
        <v>0.40000000025886495</v>
      </c>
      <c r="N985" s="14">
        <f t="shared" ca="1" si="143"/>
        <v>0.40000000031846528</v>
      </c>
      <c r="O985" s="14">
        <f t="shared" ca="1" si="143"/>
        <v>0.40000000037834982</v>
      </c>
      <c r="P985" s="14">
        <f t="shared" ca="1" si="143"/>
        <v>0.40000000043851858</v>
      </c>
      <c r="Q985" s="14">
        <f t="shared" ca="1" si="143"/>
        <v>0.40000000049897155</v>
      </c>
      <c r="R985" s="14">
        <f t="shared" ca="1" si="143"/>
        <v>0.40000000055970875</v>
      </c>
      <c r="S985" s="14">
        <f t="shared" ca="1" si="143"/>
        <v>0.40000000062073016</v>
      </c>
    </row>
    <row r="986" spans="1:19" x14ac:dyDescent="0.2">
      <c r="A986" s="9" t="str">
        <f t="shared" si="142"/>
        <v>Norfolk Island</v>
      </c>
      <c r="B986" s="14">
        <f t="shared" ca="1" si="141"/>
        <v>0.39999999962201971</v>
      </c>
      <c r="C986" s="14">
        <f t="shared" ca="1" si="143"/>
        <v>0.39999999967849365</v>
      </c>
      <c r="D986" s="14">
        <f t="shared" ca="1" si="143"/>
        <v>0.3999999997352518</v>
      </c>
      <c r="E986" s="14">
        <f t="shared" ca="1" si="143"/>
        <v>0.39999999979229417</v>
      </c>
      <c r="F986" s="14">
        <f t="shared" ca="1" si="143"/>
        <v>0.39999999984962076</v>
      </c>
      <c r="G986" s="14">
        <f t="shared" ca="1" si="143"/>
        <v>0.39999999990723156</v>
      </c>
      <c r="H986" s="14">
        <f t="shared" ca="1" si="143"/>
        <v>0.39999999996512658</v>
      </c>
      <c r="I986" s="14">
        <f t="shared" ca="1" si="143"/>
        <v>0.40000000002330582</v>
      </c>
      <c r="J986" s="14">
        <f t="shared" ca="1" si="143"/>
        <v>0.40000000008176928</v>
      </c>
      <c r="K986" s="14">
        <f t="shared" ca="1" si="143"/>
        <v>0.40000000014051695</v>
      </c>
      <c r="L986" s="14">
        <f t="shared" ca="1" si="143"/>
        <v>0.40000000019954884</v>
      </c>
      <c r="M986" s="14">
        <f t="shared" ca="1" si="143"/>
        <v>0.40000000025886495</v>
      </c>
      <c r="N986" s="14">
        <f t="shared" ca="1" si="143"/>
        <v>0.40000000031846528</v>
      </c>
      <c r="O986" s="14">
        <f t="shared" ca="1" si="143"/>
        <v>0.40000000037834982</v>
      </c>
      <c r="P986" s="14">
        <f t="shared" ca="1" si="143"/>
        <v>0.40000000043851858</v>
      </c>
      <c r="Q986" s="14">
        <f t="shared" ca="1" si="143"/>
        <v>0.40000000049897155</v>
      </c>
      <c r="R986" s="14">
        <f t="shared" ca="1" si="143"/>
        <v>0.40000000055970875</v>
      </c>
      <c r="S986" s="14">
        <f t="shared" ca="1" si="143"/>
        <v>0.40000000062073016</v>
      </c>
    </row>
    <row r="987" spans="1:19" x14ac:dyDescent="0.2">
      <c r="A987" s="9" t="str">
        <f t="shared" si="142"/>
        <v>North Macedonia</v>
      </c>
      <c r="B987" s="14">
        <f t="shared" ca="1" si="141"/>
        <v>24.443954841367667</v>
      </c>
      <c r="C987" s="14">
        <f t="shared" ca="1" si="143"/>
        <v>23.00659216787535</v>
      </c>
      <c r="D987" s="14">
        <f t="shared" ca="1" si="143"/>
        <v>21.666931798709992</v>
      </c>
      <c r="E987" s="14">
        <f t="shared" ca="1" si="143"/>
        <v>20.424973733870139</v>
      </c>
      <c r="F987" s="14">
        <f t="shared" ca="1" si="143"/>
        <v>19.280717973357969</v>
      </c>
      <c r="G987" s="14">
        <f t="shared" ca="1" si="143"/>
        <v>18.234164517172029</v>
      </c>
      <c r="H987" s="14">
        <f t="shared" ca="1" si="143"/>
        <v>17.285313365312323</v>
      </c>
      <c r="I987" s="14">
        <f t="shared" ca="1" si="143"/>
        <v>16.434164517778846</v>
      </c>
      <c r="J987" s="14">
        <f t="shared" ca="1" si="143"/>
        <v>15.680717974573053</v>
      </c>
      <c r="K987" s="14">
        <f t="shared" ca="1" si="143"/>
        <v>15.024973735692765</v>
      </c>
      <c r="L987" s="14">
        <f t="shared" ca="1" si="143"/>
        <v>14.466931801139435</v>
      </c>
      <c r="M987" s="14">
        <f t="shared" ca="1" si="143"/>
        <v>14.006592170911608</v>
      </c>
      <c r="N987" s="14">
        <f t="shared" ca="1" si="143"/>
        <v>13.643954845011468</v>
      </c>
      <c r="O987" s="14">
        <f t="shared" ca="1" si="143"/>
        <v>13.379019823437556</v>
      </c>
      <c r="P987" s="14">
        <f t="shared" ca="1" si="143"/>
        <v>13.211787106189878</v>
      </c>
      <c r="Q987" s="14">
        <f t="shared" ca="1" si="143"/>
        <v>13.142256693268427</v>
      </c>
      <c r="R987" s="14">
        <f t="shared" ca="1" si="143"/>
        <v>13.170428584674664</v>
      </c>
      <c r="S987" s="14">
        <f t="shared" ca="1" si="143"/>
        <v>13.296302780406403</v>
      </c>
    </row>
    <row r="988" spans="1:19" x14ac:dyDescent="0.2">
      <c r="A988" s="9" t="str">
        <f t="shared" si="142"/>
        <v>Norway</v>
      </c>
      <c r="B988" s="14">
        <f t="shared" ca="1" si="141"/>
        <v>62.331866653446376</v>
      </c>
      <c r="C988" s="14">
        <f t="shared" ca="1" si="143"/>
        <v>63.006591922830559</v>
      </c>
      <c r="D988" s="14">
        <f t="shared" ca="1" si="143"/>
        <v>63.723475036923809</v>
      </c>
      <c r="E988" s="14">
        <f t="shared" ca="1" si="143"/>
        <v>64.482515995726857</v>
      </c>
      <c r="F988" s="14">
        <f t="shared" ca="1" si="143"/>
        <v>65.283714799238993</v>
      </c>
      <c r="G988" s="14">
        <f t="shared" ca="1" si="143"/>
        <v>66.127071447460906</v>
      </c>
      <c r="H988" s="14">
        <f t="shared" ca="1" si="143"/>
        <v>67.012585940391915</v>
      </c>
      <c r="I988" s="14">
        <f t="shared" ca="1" si="143"/>
        <v>67.940258278032701</v>
      </c>
      <c r="J988" s="14">
        <f t="shared" ca="1" si="143"/>
        <v>68.910088460382582</v>
      </c>
      <c r="K988" s="14">
        <f t="shared" ca="1" si="143"/>
        <v>69.92207648744224</v>
      </c>
      <c r="L988" s="14">
        <f t="shared" ca="1" si="143"/>
        <v>70.976222359210993</v>
      </c>
      <c r="M988" s="14">
        <f t="shared" ca="1" si="143"/>
        <v>72.072526075689524</v>
      </c>
      <c r="N988" s="14">
        <f t="shared" ca="1" si="143"/>
        <v>73.210987636877149</v>
      </c>
      <c r="O988" s="14">
        <f t="shared" ca="1" si="143"/>
        <v>74.391607042774552</v>
      </c>
      <c r="P988" s="14">
        <f t="shared" ca="1" si="143"/>
        <v>75.61438429338105</v>
      </c>
      <c r="Q988" s="14">
        <f t="shared" ca="1" si="143"/>
        <v>76.879319388697326</v>
      </c>
      <c r="R988" s="14">
        <f t="shared" ref="C988:S1003" ca="1" si="144">MAX(0.1,($AM529+$AN529*R$836+$AO529*R$836^2+$AQ529+$AR529*R$836+$AS529*R$836^2)/5)</f>
        <v>78.186412328722696</v>
      </c>
      <c r="S988" s="14">
        <f t="shared" ca="1" si="144"/>
        <v>79.535663113457844</v>
      </c>
    </row>
    <row r="989" spans="1:19" x14ac:dyDescent="0.2">
      <c r="A989" s="9" t="str">
        <f t="shared" si="142"/>
        <v>Oman</v>
      </c>
      <c r="B989" s="14">
        <f t="shared" ca="1" si="141"/>
        <v>68.865929475065784</v>
      </c>
      <c r="C989" s="14">
        <f t="shared" ca="1" si="144"/>
        <v>71.692303303550574</v>
      </c>
      <c r="D989" s="14">
        <f t="shared" ca="1" si="144"/>
        <v>73.963032740369087</v>
      </c>
      <c r="E989" s="14">
        <f t="shared" ca="1" si="144"/>
        <v>75.678117785512583</v>
      </c>
      <c r="F989" s="14">
        <f t="shared" ca="1" si="144"/>
        <v>76.837558438989802</v>
      </c>
      <c r="G989" s="14">
        <f t="shared" ca="1" si="144"/>
        <v>77.441354700794903</v>
      </c>
      <c r="H989" s="14">
        <f t="shared" ca="1" si="144"/>
        <v>77.489506570930828</v>
      </c>
      <c r="I989" s="14">
        <f t="shared" ca="1" si="144"/>
        <v>76.982014049394635</v>
      </c>
      <c r="J989" s="14">
        <f t="shared" ca="1" si="144"/>
        <v>75.918877136192165</v>
      </c>
      <c r="K989" s="14">
        <f t="shared" ca="1" si="144"/>
        <v>74.300095831314678</v>
      </c>
      <c r="L989" s="14">
        <f t="shared" ca="1" si="144"/>
        <v>72.125670134770914</v>
      </c>
      <c r="M989" s="14">
        <f t="shared" ca="1" si="144"/>
        <v>69.395600046555046</v>
      </c>
      <c r="N989" s="14">
        <f t="shared" ca="1" si="144"/>
        <v>66.109885566669988</v>
      </c>
      <c r="O989" s="14">
        <f t="shared" ca="1" si="144"/>
        <v>62.268526695109905</v>
      </c>
      <c r="P989" s="14">
        <f t="shared" ca="1" si="144"/>
        <v>57.871523431886452</v>
      </c>
      <c r="Q989" s="14">
        <f t="shared" ca="1" si="144"/>
        <v>52.918875776987989</v>
      </c>
      <c r="R989" s="14">
        <f t="shared" ca="1" si="144"/>
        <v>47.410583730420328</v>
      </c>
      <c r="S989" s="14">
        <f t="shared" ca="1" si="144"/>
        <v>41.346647292177657</v>
      </c>
    </row>
    <row r="990" spans="1:19" x14ac:dyDescent="0.2">
      <c r="A990" s="9" t="str">
        <f t="shared" si="142"/>
        <v>Pakistan</v>
      </c>
      <c r="B990" s="14">
        <f t="shared" ca="1" si="141"/>
        <v>4765.9975354615599</v>
      </c>
      <c r="C990" s="14">
        <f t="shared" ca="1" si="144"/>
        <v>5041.6327158201484</v>
      </c>
      <c r="D990" s="14">
        <f t="shared" ca="1" si="144"/>
        <v>5274.5262350477278</v>
      </c>
      <c r="E990" s="14">
        <f t="shared" ca="1" si="144"/>
        <v>5464.6780931439253</v>
      </c>
      <c r="F990" s="14">
        <f t="shared" ca="1" si="144"/>
        <v>5612.0882901091127</v>
      </c>
      <c r="G990" s="14">
        <f t="shared" ca="1" si="144"/>
        <v>5716.756825943291</v>
      </c>
      <c r="H990" s="14">
        <f t="shared" ca="1" si="144"/>
        <v>5778.6837006460873</v>
      </c>
      <c r="I990" s="14">
        <f t="shared" ca="1" si="144"/>
        <v>5797.8689142178746</v>
      </c>
      <c r="J990" s="14">
        <f t="shared" ca="1" si="144"/>
        <v>5774.3124666586518</v>
      </c>
      <c r="K990" s="14">
        <f t="shared" ca="1" si="144"/>
        <v>5708.0143579680471</v>
      </c>
      <c r="L990" s="14">
        <f t="shared" ca="1" si="144"/>
        <v>5598.9745881464332</v>
      </c>
      <c r="M990" s="14">
        <f t="shared" ca="1" si="144"/>
        <v>5447.1931571934374</v>
      </c>
      <c r="N990" s="14">
        <f t="shared" ca="1" si="144"/>
        <v>5252.6700651094316</v>
      </c>
      <c r="O990" s="14">
        <f t="shared" ca="1" si="144"/>
        <v>5015.4053118944166</v>
      </c>
      <c r="P990" s="14">
        <f t="shared" ca="1" si="144"/>
        <v>4735.3988975480197</v>
      </c>
      <c r="Q990" s="14">
        <f t="shared" ca="1" si="144"/>
        <v>4412.6508220706137</v>
      </c>
      <c r="R990" s="14">
        <f t="shared" ca="1" si="144"/>
        <v>4047.1610854621977</v>
      </c>
      <c r="S990" s="14">
        <f t="shared" ca="1" si="144"/>
        <v>3638.9296877223996</v>
      </c>
    </row>
    <row r="991" spans="1:19" x14ac:dyDescent="0.2">
      <c r="A991" s="9" t="str">
        <f t="shared" si="142"/>
        <v>Palau</v>
      </c>
      <c r="B991" s="14">
        <f t="shared" ca="1" si="141"/>
        <v>0.39999999962201971</v>
      </c>
      <c r="C991" s="14">
        <f t="shared" ca="1" si="144"/>
        <v>0.39999999967849365</v>
      </c>
      <c r="D991" s="14">
        <f t="shared" ca="1" si="144"/>
        <v>0.3999999997352518</v>
      </c>
      <c r="E991" s="14">
        <f t="shared" ca="1" si="144"/>
        <v>0.39999999979229417</v>
      </c>
      <c r="F991" s="14">
        <f t="shared" ca="1" si="144"/>
        <v>0.39999999984962076</v>
      </c>
      <c r="G991" s="14">
        <f t="shared" ca="1" si="144"/>
        <v>0.39999999990723156</v>
      </c>
      <c r="H991" s="14">
        <f t="shared" ca="1" si="144"/>
        <v>0.39999999996512658</v>
      </c>
      <c r="I991" s="14">
        <f t="shared" ca="1" si="144"/>
        <v>0.40000000002330582</v>
      </c>
      <c r="J991" s="14">
        <f t="shared" ca="1" si="144"/>
        <v>0.40000000008176928</v>
      </c>
      <c r="K991" s="14">
        <f t="shared" ca="1" si="144"/>
        <v>0.40000000014051695</v>
      </c>
      <c r="L991" s="14">
        <f t="shared" ca="1" si="144"/>
        <v>0.40000000019954884</v>
      </c>
      <c r="M991" s="14">
        <f t="shared" ca="1" si="144"/>
        <v>0.40000000025886495</v>
      </c>
      <c r="N991" s="14">
        <f t="shared" ca="1" si="144"/>
        <v>0.40000000031846528</v>
      </c>
      <c r="O991" s="14">
        <f t="shared" ca="1" si="144"/>
        <v>0.40000000037834982</v>
      </c>
      <c r="P991" s="14">
        <f t="shared" ca="1" si="144"/>
        <v>0.40000000043851858</v>
      </c>
      <c r="Q991" s="14">
        <f t="shared" ca="1" si="144"/>
        <v>0.40000000049897155</v>
      </c>
      <c r="R991" s="14">
        <f t="shared" ca="1" si="144"/>
        <v>0.40000000055970875</v>
      </c>
      <c r="S991" s="14">
        <f t="shared" ca="1" si="144"/>
        <v>0.40000000062073016</v>
      </c>
    </row>
    <row r="992" spans="1:19" x14ac:dyDescent="0.2">
      <c r="A992" s="9" t="str">
        <f t="shared" si="142"/>
        <v>Palestine</v>
      </c>
      <c r="B992" s="14">
        <f t="shared" ca="1" si="141"/>
        <v>127.79998484370299</v>
      </c>
      <c r="C992" s="14">
        <f t="shared" ca="1" si="144"/>
        <v>134.1186664281995</v>
      </c>
      <c r="D992" s="14">
        <f t="shared" ca="1" si="144"/>
        <v>139.69169361802051</v>
      </c>
      <c r="E992" s="14">
        <f t="shared" ca="1" si="144"/>
        <v>144.51906641318345</v>
      </c>
      <c r="F992" s="14">
        <f t="shared" ca="1" si="144"/>
        <v>148.60078481366509</v>
      </c>
      <c r="G992" s="14">
        <f t="shared" ca="1" si="144"/>
        <v>151.93684881948866</v>
      </c>
      <c r="H992" s="14">
        <f t="shared" ca="1" si="144"/>
        <v>154.52725843063672</v>
      </c>
      <c r="I992" s="14">
        <f t="shared" ca="1" si="144"/>
        <v>156.37201364712672</v>
      </c>
      <c r="J992" s="14">
        <f t="shared" ca="1" si="144"/>
        <v>157.47111446893541</v>
      </c>
      <c r="K992" s="14">
        <f t="shared" ca="1" si="144"/>
        <v>157.82456089608604</v>
      </c>
      <c r="L992" s="14">
        <f t="shared" ca="1" si="144"/>
        <v>157.43235292856116</v>
      </c>
      <c r="M992" s="14">
        <f t="shared" ca="1" si="144"/>
        <v>156.29449056637822</v>
      </c>
      <c r="N992" s="14">
        <f t="shared" ca="1" si="144"/>
        <v>154.41097380951396</v>
      </c>
      <c r="O992" s="14">
        <f t="shared" ca="1" si="144"/>
        <v>151.78180265799165</v>
      </c>
      <c r="P992" s="14">
        <f t="shared" ca="1" si="144"/>
        <v>148.40697711179382</v>
      </c>
      <c r="Q992" s="14">
        <f t="shared" ca="1" si="144"/>
        <v>144.28649717093793</v>
      </c>
      <c r="R992" s="14">
        <f t="shared" ca="1" si="144"/>
        <v>139.42036283540074</v>
      </c>
      <c r="S992" s="14">
        <f t="shared" ca="1" si="144"/>
        <v>133.80857410520548</v>
      </c>
    </row>
    <row r="993" spans="1:19" x14ac:dyDescent="0.2">
      <c r="A993" s="9" t="str">
        <f t="shared" si="142"/>
        <v>Panama</v>
      </c>
      <c r="B993" s="14">
        <f t="shared" ca="1" si="141"/>
        <v>75.767027280942415</v>
      </c>
      <c r="C993" s="14">
        <f t="shared" ca="1" si="144"/>
        <v>76.903291129405261</v>
      </c>
      <c r="D993" s="14">
        <f t="shared" ca="1" si="144"/>
        <v>77.737457056320267</v>
      </c>
      <c r="E993" s="14">
        <f t="shared" ca="1" si="144"/>
        <v>78.269525061684547</v>
      </c>
      <c r="F993" s="14">
        <f t="shared" ca="1" si="144"/>
        <v>78.499495145502436</v>
      </c>
      <c r="G993" s="14">
        <f t="shared" ca="1" si="144"/>
        <v>78.4273673077696</v>
      </c>
      <c r="H993" s="14">
        <f t="shared" ca="1" si="144"/>
        <v>78.053141548488924</v>
      </c>
      <c r="I993" s="14">
        <f t="shared" ca="1" si="144"/>
        <v>77.376817867657522</v>
      </c>
      <c r="J993" s="14">
        <f t="shared" ca="1" si="144"/>
        <v>76.398396265279729</v>
      </c>
      <c r="K993" s="14">
        <f t="shared" ca="1" si="144"/>
        <v>75.117876741351211</v>
      </c>
      <c r="L993" s="14">
        <f t="shared" ca="1" si="144"/>
        <v>73.535259295874852</v>
      </c>
      <c r="M993" s="14">
        <f t="shared" ca="1" si="144"/>
        <v>71.650543928847767</v>
      </c>
      <c r="N993" s="14">
        <f t="shared" ca="1" si="144"/>
        <v>69.463730640272843</v>
      </c>
      <c r="O993" s="14">
        <f t="shared" ca="1" si="144"/>
        <v>66.974819430150092</v>
      </c>
      <c r="P993" s="14">
        <f t="shared" ca="1" si="144"/>
        <v>64.183810298476601</v>
      </c>
      <c r="Q993" s="14">
        <f t="shared" ca="1" si="144"/>
        <v>61.090703245255284</v>
      </c>
      <c r="R993" s="14">
        <f t="shared" ca="1" si="144"/>
        <v>57.695498270486134</v>
      </c>
      <c r="S993" s="14">
        <f t="shared" ca="1" si="144"/>
        <v>53.998195374166244</v>
      </c>
    </row>
    <row r="994" spans="1:19" x14ac:dyDescent="0.2">
      <c r="A994" s="9" t="str">
        <f t="shared" si="142"/>
        <v>Papua New Guinea</v>
      </c>
      <c r="B994" s="14">
        <f t="shared" ca="1" si="141"/>
        <v>195.99557968401351</v>
      </c>
      <c r="C994" s="14">
        <f t="shared" ca="1" si="144"/>
        <v>209.16700869014022</v>
      </c>
      <c r="D994" s="14">
        <f t="shared" ca="1" si="144"/>
        <v>221.21076529354323</v>
      </c>
      <c r="E994" s="14">
        <f t="shared" ca="1" si="144"/>
        <v>232.12684949421674</v>
      </c>
      <c r="F994" s="14">
        <f t="shared" ca="1" si="144"/>
        <v>241.91526129216655</v>
      </c>
      <c r="G994" s="14">
        <f t="shared" ca="1" si="144"/>
        <v>250.57600068738685</v>
      </c>
      <c r="H994" s="14">
        <f t="shared" ca="1" si="144"/>
        <v>258.10906767988342</v>
      </c>
      <c r="I994" s="14">
        <f t="shared" ca="1" si="144"/>
        <v>264.51446226965055</v>
      </c>
      <c r="J994" s="14">
        <f t="shared" ca="1" si="144"/>
        <v>269.79218445669392</v>
      </c>
      <c r="K994" s="14">
        <f t="shared" ca="1" si="144"/>
        <v>273.94223424100784</v>
      </c>
      <c r="L994" s="14">
        <f t="shared" ca="1" si="144"/>
        <v>276.964611622598</v>
      </c>
      <c r="M994" s="14">
        <f t="shared" ca="1" si="144"/>
        <v>278.85931660145872</v>
      </c>
      <c r="N994" s="14">
        <f t="shared" ca="1" si="144"/>
        <v>279.62634917759567</v>
      </c>
      <c r="O994" s="14">
        <f t="shared" ca="1" si="144"/>
        <v>279.26570935100318</v>
      </c>
      <c r="P994" s="14">
        <f t="shared" ca="1" si="144"/>
        <v>277.77739712168693</v>
      </c>
      <c r="Q994" s="14">
        <f t="shared" ca="1" si="144"/>
        <v>275.16141248964124</v>
      </c>
      <c r="R994" s="14">
        <f t="shared" ca="1" si="144"/>
        <v>271.41775545487178</v>
      </c>
      <c r="S994" s="14">
        <f t="shared" ca="1" si="144"/>
        <v>266.54642601737288</v>
      </c>
    </row>
    <row r="995" spans="1:19" x14ac:dyDescent="0.2">
      <c r="A995" s="9" t="str">
        <f t="shared" si="142"/>
        <v>Paraguay</v>
      </c>
      <c r="B995" s="14">
        <f t="shared" ca="1" si="141"/>
        <v>135.40438651788864</v>
      </c>
      <c r="C995" s="14">
        <f t="shared" ca="1" si="144"/>
        <v>136.12306805613918</v>
      </c>
      <c r="D995" s="14">
        <f t="shared" ca="1" si="144"/>
        <v>136.22596533940523</v>
      </c>
      <c r="E995" s="14">
        <f t="shared" ca="1" si="144"/>
        <v>135.71307836768682</v>
      </c>
      <c r="F995" s="14">
        <f t="shared" ca="1" si="144"/>
        <v>134.58440714097233</v>
      </c>
      <c r="G995" s="14">
        <f t="shared" ca="1" si="144"/>
        <v>132.83995165927337</v>
      </c>
      <c r="H995" s="14">
        <f t="shared" ca="1" si="144"/>
        <v>130.47971192258993</v>
      </c>
      <c r="I995" s="14">
        <f t="shared" ca="1" si="144"/>
        <v>127.50368793092203</v>
      </c>
      <c r="J995" s="14">
        <f t="shared" ca="1" si="144"/>
        <v>123.91187968425803</v>
      </c>
      <c r="K995" s="14">
        <f t="shared" ca="1" si="144"/>
        <v>119.70428718260955</v>
      </c>
      <c r="L995" s="14">
        <f t="shared" ca="1" si="144"/>
        <v>114.88091042597662</v>
      </c>
      <c r="M995" s="14">
        <f t="shared" ca="1" si="144"/>
        <v>109.44174941435922</v>
      </c>
      <c r="N995" s="14">
        <f t="shared" ca="1" si="144"/>
        <v>103.38680414774572</v>
      </c>
      <c r="O995" s="14">
        <f t="shared" ca="1" si="144"/>
        <v>96.716074626147744</v>
      </c>
      <c r="P995" s="14">
        <f t="shared" ca="1" si="144"/>
        <v>89.42956084956532</v>
      </c>
      <c r="Q995" s="14">
        <f t="shared" ca="1" si="144"/>
        <v>81.52726281799842</v>
      </c>
      <c r="R995" s="14">
        <f t="shared" ca="1" si="144"/>
        <v>73.009180531435419</v>
      </c>
      <c r="S995" s="14">
        <f t="shared" ca="1" si="144"/>
        <v>63.875313989887943</v>
      </c>
    </row>
    <row r="996" spans="1:19" x14ac:dyDescent="0.2">
      <c r="A996" s="9" t="str">
        <f>A305</f>
        <v>Peru</v>
      </c>
      <c r="B996" s="14">
        <f t="shared" ca="1" si="141"/>
        <v>503.97141082712915</v>
      </c>
      <c r="C996" s="14">
        <f t="shared" ca="1" si="144"/>
        <v>514.25712640581185</v>
      </c>
      <c r="D996" s="14">
        <f t="shared" ca="1" si="144"/>
        <v>521.07111348980106</v>
      </c>
      <c r="E996" s="14">
        <f t="shared" ca="1" si="144"/>
        <v>524.41337207909669</v>
      </c>
      <c r="F996" s="14">
        <f t="shared" ca="1" si="144"/>
        <v>524.28390217369883</v>
      </c>
      <c r="G996" s="14">
        <f t="shared" ca="1" si="144"/>
        <v>520.68270377358419</v>
      </c>
      <c r="H996" s="14">
        <f t="shared" ca="1" si="144"/>
        <v>513.60977687879927</v>
      </c>
      <c r="I996" s="14">
        <f t="shared" ca="1" si="144"/>
        <v>503.06512148929761</v>
      </c>
      <c r="J996" s="14">
        <f t="shared" ca="1" si="144"/>
        <v>489.04873760510236</v>
      </c>
      <c r="K996" s="14">
        <f t="shared" ca="1" si="144"/>
        <v>471.56062522621357</v>
      </c>
      <c r="L996" s="14">
        <f t="shared" ca="1" si="144"/>
        <v>450.60078435263131</v>
      </c>
      <c r="M996" s="14">
        <f t="shared" ca="1" si="144"/>
        <v>426.16921498435551</v>
      </c>
      <c r="N996" s="14">
        <f t="shared" ca="1" si="144"/>
        <v>398.26591712138617</v>
      </c>
      <c r="O996" s="14">
        <f t="shared" ca="1" si="144"/>
        <v>366.89089076369999</v>
      </c>
      <c r="P996" s="14">
        <f t="shared" ca="1" si="144"/>
        <v>332.04413591134363</v>
      </c>
      <c r="Q996" s="14">
        <f t="shared" ca="1" si="144"/>
        <v>293.72565256427043</v>
      </c>
      <c r="R996" s="14">
        <f t="shared" ca="1" si="144"/>
        <v>251.9354407225037</v>
      </c>
      <c r="S996" s="14">
        <f t="shared" ca="1" si="144"/>
        <v>206.67350038604346</v>
      </c>
    </row>
    <row r="997" spans="1:19" x14ac:dyDescent="0.2">
      <c r="A997" s="9" t="str">
        <f t="shared" ref="A997:A1007" si="145">A306</f>
        <v>Philippines</v>
      </c>
      <c r="B997" s="14">
        <f t="shared" ca="1" si="141"/>
        <v>2354.9318144618069</v>
      </c>
      <c r="C997" s="14">
        <f t="shared" ca="1" si="144"/>
        <v>2309.2922543860973</v>
      </c>
      <c r="D997" s="14">
        <f t="shared" ca="1" si="144"/>
        <v>2263.3204265719746</v>
      </c>
      <c r="E997" s="14">
        <f t="shared" ca="1" si="144"/>
        <v>2217.0163310194389</v>
      </c>
      <c r="F997" s="14">
        <f t="shared" ca="1" si="144"/>
        <v>2170.3799677284901</v>
      </c>
      <c r="G997" s="14">
        <f t="shared" ca="1" si="144"/>
        <v>2123.4113366991282</v>
      </c>
      <c r="H997" s="14">
        <f t="shared" ca="1" si="144"/>
        <v>2076.1104379313533</v>
      </c>
      <c r="I997" s="14">
        <f t="shared" ca="1" si="144"/>
        <v>2028.4772714251653</v>
      </c>
      <c r="J997" s="14">
        <f t="shared" ca="1" si="144"/>
        <v>1980.5118371805643</v>
      </c>
      <c r="K997" s="14">
        <f t="shared" ca="1" si="144"/>
        <v>1932.2141351975501</v>
      </c>
      <c r="L997" s="14">
        <f t="shared" ca="1" si="144"/>
        <v>1883.584165476123</v>
      </c>
      <c r="M997" s="14">
        <f t="shared" ca="1" si="144"/>
        <v>1834.6219280162827</v>
      </c>
      <c r="N997" s="14">
        <f t="shared" ca="1" si="144"/>
        <v>1785.3274228180294</v>
      </c>
      <c r="O997" s="14">
        <f t="shared" ca="1" si="144"/>
        <v>1735.700649881363</v>
      </c>
      <c r="P997" s="14">
        <f t="shared" ca="1" si="144"/>
        <v>1685.7416092062836</v>
      </c>
      <c r="Q997" s="14">
        <f t="shared" ca="1" si="144"/>
        <v>1635.450300792791</v>
      </c>
      <c r="R997" s="14">
        <f t="shared" ca="1" si="144"/>
        <v>1584.8267246408855</v>
      </c>
      <c r="S997" s="14">
        <f t="shared" ca="1" si="144"/>
        <v>1533.8708807505668</v>
      </c>
    </row>
    <row r="998" spans="1:19" x14ac:dyDescent="0.2">
      <c r="A998" s="9" t="str">
        <f t="shared" si="145"/>
        <v>Poland</v>
      </c>
      <c r="B998" s="14">
        <f t="shared" ca="1" si="141"/>
        <v>389.66371508131272</v>
      </c>
      <c r="C998" s="14">
        <f t="shared" ca="1" si="144"/>
        <v>371.66371470727029</v>
      </c>
      <c r="D998" s="14">
        <f t="shared" ca="1" si="144"/>
        <v>354.61815995352811</v>
      </c>
      <c r="E998" s="14">
        <f t="shared" ca="1" si="144"/>
        <v>338.52705082008617</v>
      </c>
      <c r="F998" s="14">
        <f t="shared" ca="1" si="144"/>
        <v>323.39038730694449</v>
      </c>
      <c r="G998" s="14">
        <f t="shared" ca="1" si="144"/>
        <v>309.20816941410305</v>
      </c>
      <c r="H998" s="14">
        <f t="shared" ca="1" si="144"/>
        <v>295.98039714156187</v>
      </c>
      <c r="I998" s="14">
        <f t="shared" ca="1" si="144"/>
        <v>283.70707048932093</v>
      </c>
      <c r="J998" s="14">
        <f t="shared" ca="1" si="144"/>
        <v>272.38818945738024</v>
      </c>
      <c r="K998" s="14">
        <f t="shared" ca="1" si="144"/>
        <v>262.02375404573979</v>
      </c>
      <c r="L998" s="14">
        <f t="shared" ca="1" si="144"/>
        <v>252.61376425439957</v>
      </c>
      <c r="M998" s="14">
        <f t="shared" ca="1" si="144"/>
        <v>244.15822008335962</v>
      </c>
      <c r="N998" s="14">
        <f t="shared" ca="1" si="144"/>
        <v>236.65712153261993</v>
      </c>
      <c r="O998" s="14">
        <f t="shared" ca="1" si="144"/>
        <v>230.11046860218048</v>
      </c>
      <c r="P998" s="14">
        <f t="shared" ca="1" si="144"/>
        <v>224.51826129204127</v>
      </c>
      <c r="Q998" s="14">
        <f t="shared" ca="1" si="144"/>
        <v>219.88049960220232</v>
      </c>
      <c r="R998" s="14">
        <f t="shared" ca="1" si="144"/>
        <v>216.19718353266362</v>
      </c>
      <c r="S998" s="14">
        <f t="shared" ca="1" si="144"/>
        <v>213.46831308342516</v>
      </c>
    </row>
    <row r="999" spans="1:19" x14ac:dyDescent="0.2">
      <c r="A999" s="9" t="str">
        <f t="shared" si="145"/>
        <v>Portugal</v>
      </c>
      <c r="B999" s="14">
        <f t="shared" ca="1" si="141"/>
        <v>93.659332006672045</v>
      </c>
      <c r="C999" s="14">
        <f t="shared" ca="1" si="144"/>
        <v>89.327463737406646</v>
      </c>
      <c r="D999" s="14">
        <f t="shared" ca="1" si="144"/>
        <v>85.365225862548684</v>
      </c>
      <c r="E999" s="14">
        <f t="shared" ca="1" si="144"/>
        <v>81.772618382098159</v>
      </c>
      <c r="F999" s="14">
        <f t="shared" ca="1" si="144"/>
        <v>78.549641296052144</v>
      </c>
      <c r="G999" s="14">
        <f t="shared" ca="1" si="144"/>
        <v>75.696294604416465</v>
      </c>
      <c r="H999" s="14">
        <f t="shared" ca="1" si="144"/>
        <v>73.212578307185325</v>
      </c>
      <c r="I999" s="14">
        <f t="shared" ca="1" si="144"/>
        <v>71.098492404364521</v>
      </c>
      <c r="J999" s="14">
        <f t="shared" ca="1" si="144"/>
        <v>69.354036895948227</v>
      </c>
      <c r="K999" s="14">
        <f t="shared" ca="1" si="144"/>
        <v>67.97921178193937</v>
      </c>
      <c r="L999" s="14">
        <f t="shared" ca="1" si="144"/>
        <v>66.97401706233795</v>
      </c>
      <c r="M999" s="14">
        <f t="shared" ca="1" si="144"/>
        <v>66.338452737143967</v>
      </c>
      <c r="N999" s="14">
        <f t="shared" ca="1" si="144"/>
        <v>66.072518806354495</v>
      </c>
      <c r="O999" s="14">
        <f t="shared" ca="1" si="144"/>
        <v>66.176215269975359</v>
      </c>
      <c r="P999" s="14">
        <f t="shared" ca="1" si="144"/>
        <v>66.64954212800076</v>
      </c>
      <c r="Q999" s="14">
        <f t="shared" ca="1" si="144"/>
        <v>67.492499380436499</v>
      </c>
      <c r="R999" s="14">
        <f t="shared" ca="1" si="144"/>
        <v>68.705087027276747</v>
      </c>
      <c r="S999" s="14">
        <f t="shared" ca="1" si="144"/>
        <v>70.287305068524432</v>
      </c>
    </row>
    <row r="1000" spans="1:19" x14ac:dyDescent="0.2">
      <c r="A1000" s="9" t="str">
        <f t="shared" si="145"/>
        <v>Puerto Rico</v>
      </c>
      <c r="B1000" s="14">
        <f t="shared" ca="1" si="141"/>
        <v>38.098898982832907</v>
      </c>
      <c r="C1000" s="14">
        <f t="shared" ca="1" si="144"/>
        <v>33.096700975776187</v>
      </c>
      <c r="D1000" s="14">
        <f t="shared" ca="1" si="144"/>
        <v>28.653543964691927</v>
      </c>
      <c r="E1000" s="14">
        <f t="shared" ca="1" si="144"/>
        <v>24.769427949577221</v>
      </c>
      <c r="F1000" s="14">
        <f t="shared" ca="1" si="144"/>
        <v>21.444352930437891</v>
      </c>
      <c r="G1000" s="14">
        <f t="shared" ca="1" si="144"/>
        <v>18.678318907268114</v>
      </c>
      <c r="H1000" s="14">
        <f t="shared" ca="1" si="144"/>
        <v>16.47132588007371</v>
      </c>
      <c r="I1000" s="14">
        <f t="shared" ca="1" si="144"/>
        <v>14.82337384884886</v>
      </c>
      <c r="J1000" s="14">
        <f t="shared" ca="1" si="144"/>
        <v>13.734462813599384</v>
      </c>
      <c r="K1000" s="14">
        <f t="shared" ca="1" si="144"/>
        <v>13.204592774319462</v>
      </c>
      <c r="L1000" s="14">
        <f t="shared" ca="1" si="144"/>
        <v>13.233763731012004</v>
      </c>
      <c r="M1000" s="14">
        <f t="shared" ca="1" si="144"/>
        <v>13.82197568367701</v>
      </c>
      <c r="N1000" s="14">
        <f t="shared" ca="1" si="144"/>
        <v>14.969228632314479</v>
      </c>
      <c r="O1000" s="14">
        <f t="shared" ca="1" si="144"/>
        <v>16.675522576924415</v>
      </c>
      <c r="P1000" s="14">
        <f t="shared" ca="1" si="144"/>
        <v>18.94085751750681</v>
      </c>
      <c r="Q1000" s="14">
        <f t="shared" ca="1" si="144"/>
        <v>21.765233454061672</v>
      </c>
      <c r="R1000" s="14">
        <f t="shared" ca="1" si="144"/>
        <v>25.148650386588997</v>
      </c>
      <c r="S1000" s="14">
        <f t="shared" ca="1" si="144"/>
        <v>29.091108315088785</v>
      </c>
    </row>
    <row r="1001" spans="1:19" x14ac:dyDescent="0.2">
      <c r="A1001" s="9" t="str">
        <f t="shared" si="145"/>
        <v>Qatar</v>
      </c>
      <c r="B1001" s="14">
        <f t="shared" ca="1" si="141"/>
        <v>26.753844375734843</v>
      </c>
      <c r="C1001" s="14">
        <f t="shared" ca="1" si="144"/>
        <v>26.997800427577751</v>
      </c>
      <c r="D1001" s="14">
        <f t="shared" ca="1" si="144"/>
        <v>27.224174060675068</v>
      </c>
      <c r="E1001" s="14">
        <f t="shared" ca="1" si="144"/>
        <v>27.432965275027165</v>
      </c>
      <c r="F1001" s="14">
        <f t="shared" ca="1" si="144"/>
        <v>27.624174070633671</v>
      </c>
      <c r="G1001" s="14">
        <f t="shared" ca="1" si="144"/>
        <v>27.797800447494957</v>
      </c>
      <c r="H1001" s="14">
        <f t="shared" ca="1" si="144"/>
        <v>27.953844405610653</v>
      </c>
      <c r="I1001" s="14">
        <f t="shared" ca="1" si="144"/>
        <v>28.092305944981128</v>
      </c>
      <c r="J1001" s="14">
        <f t="shared" ca="1" si="144"/>
        <v>28.213185065606012</v>
      </c>
      <c r="K1001" s="14">
        <f t="shared" ca="1" si="144"/>
        <v>28.316481767485676</v>
      </c>
      <c r="L1001" s="14">
        <f t="shared" ca="1" si="144"/>
        <v>28.40219605061975</v>
      </c>
      <c r="M1001" s="14">
        <f t="shared" ca="1" si="144"/>
        <v>28.470327915008603</v>
      </c>
      <c r="N1001" s="14">
        <f t="shared" ca="1" si="144"/>
        <v>28.520877360651866</v>
      </c>
      <c r="O1001" s="14">
        <f t="shared" ca="1" si="144"/>
        <v>28.553844387549908</v>
      </c>
      <c r="P1001" s="14">
        <f t="shared" ca="1" si="144"/>
        <v>28.56922899570236</v>
      </c>
      <c r="Q1001" s="14">
        <f t="shared" ca="1" si="144"/>
        <v>28.567031185109592</v>
      </c>
      <c r="R1001" s="14">
        <f t="shared" ca="1" si="144"/>
        <v>28.547250955771233</v>
      </c>
      <c r="S1001" s="14">
        <f t="shared" ca="1" si="144"/>
        <v>28.509888307687653</v>
      </c>
    </row>
    <row r="1002" spans="1:19" x14ac:dyDescent="0.2">
      <c r="A1002" s="9" t="str">
        <f t="shared" si="145"/>
        <v>Republic of Korea</v>
      </c>
      <c r="B1002" s="14">
        <f t="shared" ca="1" si="141"/>
        <v>504.20658564877232</v>
      </c>
      <c r="C1002" s="14">
        <f t="shared" ca="1" si="144"/>
        <v>459.82196860287803</v>
      </c>
      <c r="D1002" s="14">
        <f t="shared" ca="1" si="144"/>
        <v>420.10348573229277</v>
      </c>
      <c r="E1002" s="14">
        <f t="shared" ca="1" si="144"/>
        <v>385.05113703694661</v>
      </c>
      <c r="F1002" s="14">
        <f t="shared" ca="1" si="144"/>
        <v>354.66492251690943</v>
      </c>
      <c r="G1002" s="14">
        <f t="shared" ca="1" si="144"/>
        <v>328.94484217213466</v>
      </c>
      <c r="H1002" s="14">
        <f t="shared" ca="1" si="144"/>
        <v>307.8908960026456</v>
      </c>
      <c r="I1002" s="14">
        <f t="shared" ca="1" si="144"/>
        <v>291.50308400841897</v>
      </c>
      <c r="J1002" s="14">
        <f t="shared" ca="1" si="144"/>
        <v>279.7814061895013</v>
      </c>
      <c r="K1002" s="14">
        <f t="shared" ca="1" si="144"/>
        <v>272.72586254582274</v>
      </c>
      <c r="L1002" s="14">
        <f t="shared" ca="1" si="144"/>
        <v>270.3364530774532</v>
      </c>
      <c r="M1002" s="14">
        <f t="shared" ca="1" si="144"/>
        <v>272.61317778432277</v>
      </c>
      <c r="N1002" s="14">
        <f t="shared" ca="1" si="144"/>
        <v>279.55603666650131</v>
      </c>
      <c r="O1002" s="14">
        <f t="shared" ca="1" si="144"/>
        <v>291.16502972394227</v>
      </c>
      <c r="P1002" s="14">
        <f t="shared" ca="1" si="144"/>
        <v>307.44015695666894</v>
      </c>
      <c r="Q1002" s="14">
        <f t="shared" ca="1" si="144"/>
        <v>328.38141836465803</v>
      </c>
      <c r="R1002" s="14">
        <f t="shared" ca="1" si="144"/>
        <v>353.98881394795609</v>
      </c>
      <c r="S1002" s="14">
        <f t="shared" ca="1" si="144"/>
        <v>384.26234370649325</v>
      </c>
    </row>
    <row r="1003" spans="1:19" x14ac:dyDescent="0.2">
      <c r="A1003" s="9" t="str">
        <f t="shared" si="145"/>
        <v>Republic of Moldova</v>
      </c>
      <c r="B1003" s="14">
        <f t="shared" ca="1" si="141"/>
        <v>47.217580715926303</v>
      </c>
      <c r="C1003" s="14">
        <f t="shared" ca="1" si="144"/>
        <v>43.569228962685159</v>
      </c>
      <c r="D1003" s="14">
        <f t="shared" ca="1" si="144"/>
        <v>40.215782324140307</v>
      </c>
      <c r="E1003" s="14">
        <f t="shared" ca="1" si="144"/>
        <v>37.157240800285948</v>
      </c>
      <c r="F1003" s="14">
        <f t="shared" ca="1" si="144"/>
        <v>34.393604391120604</v>
      </c>
      <c r="G1003" s="14">
        <f t="shared" ca="1" si="144"/>
        <v>31.924873096653027</v>
      </c>
      <c r="H1003" s="14">
        <f t="shared" ca="1" si="144"/>
        <v>29.751046916874476</v>
      </c>
      <c r="I1003" s="14">
        <f t="shared" ca="1" si="144"/>
        <v>27.87212585179368</v>
      </c>
      <c r="J1003" s="14">
        <f t="shared" ca="1" si="144"/>
        <v>26.288109901401914</v>
      </c>
      <c r="K1003" s="14">
        <f t="shared" ca="1" si="144"/>
        <v>24.998999065702083</v>
      </c>
      <c r="L1003" s="14">
        <f t="shared" ca="1" si="144"/>
        <v>24.004793344694189</v>
      </c>
      <c r="M1003" s="14">
        <f t="shared" ca="1" si="144"/>
        <v>23.305492738381144</v>
      </c>
      <c r="N1003" s="14">
        <f t="shared" ca="1" si="144"/>
        <v>22.901097246757125</v>
      </c>
      <c r="O1003" s="14">
        <f t="shared" ca="1" si="144"/>
        <v>22.791606869827955</v>
      </c>
      <c r="P1003" s="14">
        <f t="shared" ca="1" si="144"/>
        <v>22.977021607590721</v>
      </c>
      <c r="Q1003" s="14">
        <f t="shared" ca="1" si="144"/>
        <v>23.457341460048337</v>
      </c>
      <c r="R1003" s="14">
        <f t="shared" ref="C1003:S1018" ca="1" si="146">MAX(0.1,($AM544+$AN544*R$836+$AO544*R$836^2+$AQ544+$AR544*R$836+$AS544*R$836^2)/5)</f>
        <v>24.232566427194978</v>
      </c>
      <c r="S1003" s="14">
        <f t="shared" ca="1" si="146"/>
        <v>25.302696509036469</v>
      </c>
    </row>
    <row r="1004" spans="1:19" x14ac:dyDescent="0.2">
      <c r="A1004" s="9" t="str">
        <f t="shared" si="145"/>
        <v>Romania</v>
      </c>
      <c r="B1004" s="14">
        <f t="shared" ca="1" si="141"/>
        <v>199.90547948346648</v>
      </c>
      <c r="C1004" s="14">
        <f t="shared" ca="1" si="146"/>
        <v>192.1406441663741</v>
      </c>
      <c r="D1004" s="14">
        <f t="shared" ca="1" si="146"/>
        <v>184.75303165275545</v>
      </c>
      <c r="E1004" s="14">
        <f t="shared" ca="1" si="146"/>
        <v>177.74264194260758</v>
      </c>
      <c r="F1004" s="14">
        <f t="shared" ca="1" si="146"/>
        <v>171.10947503593343</v>
      </c>
      <c r="G1004" s="14">
        <f t="shared" ca="1" si="146"/>
        <v>164.85353093273005</v>
      </c>
      <c r="H1004" s="14">
        <f t="shared" ca="1" si="146"/>
        <v>158.9748096330004</v>
      </c>
      <c r="I1004" s="14">
        <f t="shared" ca="1" si="146"/>
        <v>153.47331113674153</v>
      </c>
      <c r="J1004" s="14">
        <f t="shared" ca="1" si="146"/>
        <v>148.34903544395638</v>
      </c>
      <c r="K1004" s="14">
        <f t="shared" ca="1" si="146"/>
        <v>143.60198255464201</v>
      </c>
      <c r="L1004" s="14">
        <f t="shared" ca="1" si="146"/>
        <v>139.23215246880136</v>
      </c>
      <c r="M1004" s="14">
        <f t="shared" ca="1" si="146"/>
        <v>135.23954518643149</v>
      </c>
      <c r="N1004" s="14">
        <f t="shared" ca="1" si="146"/>
        <v>131.62416070753534</v>
      </c>
      <c r="O1004" s="14">
        <f t="shared" ca="1" si="146"/>
        <v>128.38599903210996</v>
      </c>
      <c r="P1004" s="14">
        <f t="shared" ca="1" si="146"/>
        <v>125.52506016015832</v>
      </c>
      <c r="Q1004" s="14">
        <f t="shared" ca="1" si="146"/>
        <v>123.04134409167746</v>
      </c>
      <c r="R1004" s="14">
        <f t="shared" ca="1" si="146"/>
        <v>120.9348508266703</v>
      </c>
      <c r="S1004" s="14">
        <f t="shared" ca="1" si="146"/>
        <v>119.20558036513394</v>
      </c>
    </row>
    <row r="1005" spans="1:19" x14ac:dyDescent="0.2">
      <c r="A1005" s="9" t="str">
        <f t="shared" si="145"/>
        <v>Russian Federation</v>
      </c>
      <c r="B1005" s="14">
        <f t="shared" ca="1" si="141"/>
        <v>1889.7669675298966</v>
      </c>
      <c r="C1005" s="14">
        <f t="shared" ca="1" si="146"/>
        <v>1809.9603714866564</v>
      </c>
      <c r="D1005" s="14">
        <f t="shared" ca="1" si="146"/>
        <v>1737.8570726602338</v>
      </c>
      <c r="E1005" s="14">
        <f t="shared" ca="1" si="146"/>
        <v>1673.4570710505825</v>
      </c>
      <c r="F1005" s="14">
        <f t="shared" ca="1" si="146"/>
        <v>1616.7603666577488</v>
      </c>
      <c r="G1005" s="14">
        <f t="shared" ca="1" si="146"/>
        <v>1567.7669594816864</v>
      </c>
      <c r="H1005" s="14">
        <f t="shared" ca="1" si="146"/>
        <v>1526.4768495224416</v>
      </c>
      <c r="I1005" s="14">
        <f t="shared" ca="1" si="146"/>
        <v>1492.8900367799681</v>
      </c>
      <c r="J1005" s="14">
        <f t="shared" ca="1" si="146"/>
        <v>1467.0065212543122</v>
      </c>
      <c r="K1005" s="14">
        <f t="shared" ca="1" si="146"/>
        <v>1448.8263029454276</v>
      </c>
      <c r="L1005" s="14">
        <f t="shared" ca="1" si="146"/>
        <v>1438.3493818533607</v>
      </c>
      <c r="M1005" s="14">
        <f t="shared" ca="1" si="146"/>
        <v>1435.575757978065</v>
      </c>
      <c r="N1005" s="14">
        <f t="shared" ca="1" si="146"/>
        <v>1440.5054313195869</v>
      </c>
      <c r="O1005" s="14">
        <f t="shared" ca="1" si="146"/>
        <v>1453.1384018778801</v>
      </c>
      <c r="P1005" s="14">
        <f t="shared" ca="1" si="146"/>
        <v>1473.474669652991</v>
      </c>
      <c r="Q1005" s="14">
        <f t="shared" ca="1" si="146"/>
        <v>1501.5142346448731</v>
      </c>
      <c r="R1005" s="14">
        <f t="shared" ca="1" si="146"/>
        <v>1537.2570968535729</v>
      </c>
      <c r="S1005" s="14">
        <f t="shared" ca="1" si="146"/>
        <v>1580.7032562790439</v>
      </c>
    </row>
    <row r="1006" spans="1:19" x14ac:dyDescent="0.2">
      <c r="A1006" s="9" t="str">
        <f t="shared" si="145"/>
        <v>Rwanda</v>
      </c>
      <c r="B1006" s="14">
        <f t="shared" ca="1" si="141"/>
        <v>299.17360302843156</v>
      </c>
      <c r="C1006" s="14">
        <f t="shared" ca="1" si="146"/>
        <v>331.98019793489948</v>
      </c>
      <c r="D1006" s="14">
        <f t="shared" ca="1" si="146"/>
        <v>360.76801135847347</v>
      </c>
      <c r="E1006" s="14">
        <f t="shared" ca="1" si="146"/>
        <v>385.53704329917673</v>
      </c>
      <c r="F1006" s="14">
        <f t="shared" ca="1" si="146"/>
        <v>406.28729375698606</v>
      </c>
      <c r="G1006" s="14">
        <f t="shared" ca="1" si="146"/>
        <v>423.01876273192465</v>
      </c>
      <c r="H1006" s="14">
        <f t="shared" ca="1" si="146"/>
        <v>435.73145022396932</v>
      </c>
      <c r="I1006" s="14">
        <f t="shared" ca="1" si="146"/>
        <v>444.42535623314325</v>
      </c>
      <c r="J1006" s="14">
        <f t="shared" ca="1" si="146"/>
        <v>449.10048075942325</v>
      </c>
      <c r="K1006" s="14">
        <f t="shared" ca="1" si="146"/>
        <v>449.75682380283251</v>
      </c>
      <c r="L1006" s="14">
        <f t="shared" ca="1" si="146"/>
        <v>446.39438536334785</v>
      </c>
      <c r="M1006" s="14">
        <f t="shared" ca="1" si="146"/>
        <v>439.01316544099245</v>
      </c>
      <c r="N1006" s="14">
        <f t="shared" ca="1" si="146"/>
        <v>427.61316403574313</v>
      </c>
      <c r="O1006" s="14">
        <f t="shared" ca="1" si="146"/>
        <v>412.19438114762306</v>
      </c>
      <c r="P1006" s="14">
        <f t="shared" ca="1" si="146"/>
        <v>392.75681677660907</v>
      </c>
      <c r="Q1006" s="14">
        <f t="shared" ca="1" si="146"/>
        <v>369.30047092272434</v>
      </c>
      <c r="R1006" s="14">
        <f t="shared" ca="1" si="146"/>
        <v>341.82534358594569</v>
      </c>
      <c r="S1006" s="14">
        <f t="shared" ca="1" si="146"/>
        <v>310.3314347662963</v>
      </c>
    </row>
    <row r="1007" spans="1:19" x14ac:dyDescent="0.2">
      <c r="A1007" s="9" t="str">
        <f t="shared" si="145"/>
        <v>Réunion</v>
      </c>
      <c r="B1007" s="14">
        <f t="shared" ca="1" si="141"/>
        <v>13.929669970371787</v>
      </c>
      <c r="C1007" s="14">
        <f t="shared" ca="1" si="146"/>
        <v>13.564834806689031</v>
      </c>
      <c r="D1007" s="14">
        <f t="shared" ca="1" si="146"/>
        <v>13.200599043759166</v>
      </c>
      <c r="E1007" s="14">
        <f t="shared" ca="1" si="146"/>
        <v>12.83696268158219</v>
      </c>
      <c r="F1007" s="14">
        <f t="shared" ca="1" si="146"/>
        <v>12.473925720158103</v>
      </c>
      <c r="G1007" s="14">
        <f t="shared" ca="1" si="146"/>
        <v>12.111488159486907</v>
      </c>
      <c r="H1007" s="14">
        <f t="shared" ca="1" si="146"/>
        <v>11.7496499995686</v>
      </c>
      <c r="I1007" s="14">
        <f t="shared" ca="1" si="146"/>
        <v>11.388411240403183</v>
      </c>
      <c r="J1007" s="14">
        <f t="shared" ca="1" si="146"/>
        <v>11.027771881990656</v>
      </c>
      <c r="K1007" s="14">
        <f t="shared" ca="1" si="146"/>
        <v>10.667731924331019</v>
      </c>
      <c r="L1007" s="14">
        <f t="shared" ca="1" si="146"/>
        <v>10.308291367424271</v>
      </c>
      <c r="M1007" s="14">
        <f t="shared" ca="1" si="146"/>
        <v>9.9494502112704133</v>
      </c>
      <c r="N1007" s="14">
        <f t="shared" ca="1" si="146"/>
        <v>9.5912084558694453</v>
      </c>
      <c r="O1007" s="14">
        <f t="shared" ca="1" si="146"/>
        <v>9.233566101221367</v>
      </c>
      <c r="P1007" s="14">
        <f t="shared" ca="1" si="146"/>
        <v>8.8765231473261785</v>
      </c>
      <c r="Q1007" s="14">
        <f t="shared" ca="1" si="146"/>
        <v>8.5200795941838798</v>
      </c>
      <c r="R1007" s="14">
        <f t="shared" ca="1" si="146"/>
        <v>8.1642354417944709</v>
      </c>
      <c r="S1007" s="14">
        <f t="shared" ca="1" si="146"/>
        <v>7.8089906901579527</v>
      </c>
    </row>
    <row r="1008" spans="1:19" x14ac:dyDescent="0.2">
      <c r="A1008" s="9" t="str">
        <f>A317</f>
        <v>Saint Helena</v>
      </c>
      <c r="B1008" s="14">
        <f t="shared" ca="1" si="141"/>
        <v>0.39999999962201971</v>
      </c>
      <c r="C1008" s="14">
        <f t="shared" ca="1" si="146"/>
        <v>0.39999999967849365</v>
      </c>
      <c r="D1008" s="14">
        <f t="shared" ca="1" si="146"/>
        <v>0.3999999997352518</v>
      </c>
      <c r="E1008" s="14">
        <f t="shared" ca="1" si="146"/>
        <v>0.39999999979229417</v>
      </c>
      <c r="F1008" s="14">
        <f t="shared" ca="1" si="146"/>
        <v>0.39999999984962076</v>
      </c>
      <c r="G1008" s="14">
        <f t="shared" ca="1" si="146"/>
        <v>0.39999999990723156</v>
      </c>
      <c r="H1008" s="14">
        <f t="shared" ca="1" si="146"/>
        <v>0.39999999996512658</v>
      </c>
      <c r="I1008" s="14">
        <f t="shared" ca="1" si="146"/>
        <v>0.40000000002330582</v>
      </c>
      <c r="J1008" s="14">
        <f t="shared" ca="1" si="146"/>
        <v>0.40000000008176928</v>
      </c>
      <c r="K1008" s="14">
        <f t="shared" ca="1" si="146"/>
        <v>0.40000000014051695</v>
      </c>
      <c r="L1008" s="14">
        <f t="shared" ca="1" si="146"/>
        <v>0.40000000019954884</v>
      </c>
      <c r="M1008" s="14">
        <f t="shared" ca="1" si="146"/>
        <v>0.40000000025886495</v>
      </c>
      <c r="N1008" s="14">
        <f t="shared" ca="1" si="146"/>
        <v>0.40000000031846528</v>
      </c>
      <c r="O1008" s="14">
        <f t="shared" ca="1" si="146"/>
        <v>0.40000000037834982</v>
      </c>
      <c r="P1008" s="14">
        <f t="shared" ca="1" si="146"/>
        <v>0.40000000043851858</v>
      </c>
      <c r="Q1008" s="14">
        <f t="shared" ca="1" si="146"/>
        <v>0.40000000049897155</v>
      </c>
      <c r="R1008" s="14">
        <f t="shared" ca="1" si="146"/>
        <v>0.40000000055970875</v>
      </c>
      <c r="S1008" s="14">
        <f t="shared" ca="1" si="146"/>
        <v>0.40000000062073016</v>
      </c>
    </row>
    <row r="1009" spans="1:19" x14ac:dyDescent="0.2">
      <c r="A1009" s="9" t="str">
        <f t="shared" ref="A1009:A1029" si="147">A318</f>
        <v>Saint Kitts and Nevis</v>
      </c>
      <c r="B1009" s="14">
        <f t="shared" ca="1" si="141"/>
        <v>0.75164838295913794</v>
      </c>
      <c r="C1009" s="14">
        <f t="shared" ca="1" si="146"/>
        <v>0.79560443206755738</v>
      </c>
      <c r="D1009" s="14">
        <f t="shared" ca="1" si="146"/>
        <v>0.82557446628979958</v>
      </c>
      <c r="E1009" s="14">
        <f t="shared" ca="1" si="146"/>
        <v>0.84155848562550095</v>
      </c>
      <c r="F1009" s="14">
        <f t="shared" ca="1" si="146"/>
        <v>0.84355649007520694</v>
      </c>
      <c r="G1009" s="14">
        <f t="shared" ca="1" si="146"/>
        <v>0.8315684796383721</v>
      </c>
      <c r="H1009" s="14">
        <f t="shared" ca="1" si="146"/>
        <v>0.80559445431536003</v>
      </c>
      <c r="I1009" s="14">
        <f t="shared" ca="1" si="146"/>
        <v>0.76563441410580713</v>
      </c>
      <c r="J1009" s="14">
        <f t="shared" ca="1" si="146"/>
        <v>0.71168835901025884</v>
      </c>
      <c r="K1009" s="14">
        <f t="shared" ca="1" si="146"/>
        <v>0.64375628902816973</v>
      </c>
      <c r="L1009" s="14">
        <f t="shared" ca="1" si="146"/>
        <v>0.56183820415990338</v>
      </c>
      <c r="M1009" s="14">
        <f t="shared" ca="1" si="146"/>
        <v>0.46593410440509614</v>
      </c>
      <c r="N1009" s="14">
        <f t="shared" ca="1" si="146"/>
        <v>0.35604398976429363</v>
      </c>
      <c r="O1009" s="14">
        <f t="shared" ca="1" si="146"/>
        <v>0.23216786023695021</v>
      </c>
      <c r="P1009" s="14">
        <f t="shared" ca="1" si="146"/>
        <v>0.1</v>
      </c>
      <c r="Q1009" s="14">
        <f t="shared" ca="1" si="146"/>
        <v>0.1</v>
      </c>
      <c r="R1009" s="14">
        <f t="shared" ca="1" si="146"/>
        <v>0.1</v>
      </c>
      <c r="S1009" s="14">
        <f t="shared" ca="1" si="146"/>
        <v>0.1</v>
      </c>
    </row>
    <row r="1010" spans="1:19" x14ac:dyDescent="0.2">
      <c r="A1010" s="9" t="str">
        <f t="shared" si="147"/>
        <v>Saint Lucia</v>
      </c>
      <c r="B1010" s="14">
        <f t="shared" ca="1" si="141"/>
        <v>2.3516483559041261</v>
      </c>
      <c r="C1010" s="14">
        <f t="shared" ca="1" si="146"/>
        <v>2.2197802222869543</v>
      </c>
      <c r="D1010" s="14">
        <f t="shared" ca="1" si="146"/>
        <v>2.0939060950835482</v>
      </c>
      <c r="E1010" s="14">
        <f t="shared" ca="1" si="146"/>
        <v>1.9740259742942725</v>
      </c>
      <c r="F1010" s="14">
        <f t="shared" ca="1" si="146"/>
        <v>1.8601398599187633</v>
      </c>
      <c r="G1010" s="14">
        <f t="shared" ca="1" si="146"/>
        <v>1.7522477519571111</v>
      </c>
      <c r="H1010" s="14">
        <f t="shared" ca="1" si="146"/>
        <v>1.6503496504094983</v>
      </c>
      <c r="I1010" s="14">
        <f t="shared" ca="1" si="146"/>
        <v>1.5544455552757426</v>
      </c>
      <c r="J1010" s="14">
        <f t="shared" ca="1" si="146"/>
        <v>1.4645354665557533</v>
      </c>
      <c r="K1010" s="14">
        <f t="shared" ca="1" si="146"/>
        <v>1.3806193842498942</v>
      </c>
      <c r="L1010" s="14">
        <f t="shared" ca="1" si="146"/>
        <v>1.3026973083578013</v>
      </c>
      <c r="M1010" s="14">
        <f t="shared" ca="1" si="146"/>
        <v>1.2307692388798386</v>
      </c>
      <c r="N1010" s="14">
        <f t="shared" ca="1" si="146"/>
        <v>1.1648351758156423</v>
      </c>
      <c r="O1010" s="14">
        <f t="shared" ca="1" si="146"/>
        <v>1.1048951191653031</v>
      </c>
      <c r="P1010" s="14">
        <f t="shared" ca="1" si="146"/>
        <v>1.0509490689290033</v>
      </c>
      <c r="Q1010" s="14">
        <f t="shared" ca="1" si="146"/>
        <v>1.0029970251065605</v>
      </c>
      <c r="R1010" s="14">
        <f t="shared" ca="1" si="146"/>
        <v>0.96103898769788432</v>
      </c>
      <c r="S1010" s="14">
        <f t="shared" ca="1" si="146"/>
        <v>0.92507495670333806</v>
      </c>
    </row>
    <row r="1011" spans="1:19" x14ac:dyDescent="0.2">
      <c r="A1011" s="9" t="str">
        <f t="shared" si="147"/>
        <v>Saint Pierre and Miquelon</v>
      </c>
      <c r="B1011" s="14">
        <f t="shared" ca="1" si="141"/>
        <v>0.39999999962201971</v>
      </c>
      <c r="C1011" s="14">
        <f t="shared" ca="1" si="146"/>
        <v>0.39999999967849365</v>
      </c>
      <c r="D1011" s="14">
        <f t="shared" ca="1" si="146"/>
        <v>0.3999999997352518</v>
      </c>
      <c r="E1011" s="14">
        <f t="shared" ca="1" si="146"/>
        <v>0.39999999979229417</v>
      </c>
      <c r="F1011" s="14">
        <f t="shared" ca="1" si="146"/>
        <v>0.39999999984962076</v>
      </c>
      <c r="G1011" s="14">
        <f t="shared" ca="1" si="146"/>
        <v>0.39999999990723156</v>
      </c>
      <c r="H1011" s="14">
        <f t="shared" ca="1" si="146"/>
        <v>0.39999999996512658</v>
      </c>
      <c r="I1011" s="14">
        <f t="shared" ca="1" si="146"/>
        <v>0.40000000002330582</v>
      </c>
      <c r="J1011" s="14">
        <f t="shared" ca="1" si="146"/>
        <v>0.40000000008176928</v>
      </c>
      <c r="K1011" s="14">
        <f t="shared" ca="1" si="146"/>
        <v>0.40000000014051695</v>
      </c>
      <c r="L1011" s="14">
        <f t="shared" ca="1" si="146"/>
        <v>0.40000000019954884</v>
      </c>
      <c r="M1011" s="14">
        <f t="shared" ca="1" si="146"/>
        <v>0.40000000025886495</v>
      </c>
      <c r="N1011" s="14">
        <f t="shared" ca="1" si="146"/>
        <v>0.40000000031846528</v>
      </c>
      <c r="O1011" s="14">
        <f t="shared" ca="1" si="146"/>
        <v>0.40000000037834982</v>
      </c>
      <c r="P1011" s="14">
        <f t="shared" ca="1" si="146"/>
        <v>0.40000000043851858</v>
      </c>
      <c r="Q1011" s="14">
        <f t="shared" ca="1" si="146"/>
        <v>0.40000000049897155</v>
      </c>
      <c r="R1011" s="14">
        <f t="shared" ca="1" si="146"/>
        <v>0.40000000055970875</v>
      </c>
      <c r="S1011" s="14">
        <f t="shared" ca="1" si="146"/>
        <v>0.40000000062073016</v>
      </c>
    </row>
    <row r="1012" spans="1:19" x14ac:dyDescent="0.2">
      <c r="A1012" s="9" t="str">
        <f t="shared" si="147"/>
        <v>Saint Vincent and the Grenadines</v>
      </c>
      <c r="B1012" s="14">
        <f t="shared" ca="1" si="141"/>
        <v>1.5406592551355516</v>
      </c>
      <c r="C1012" s="14">
        <f t="shared" ca="1" si="146"/>
        <v>1.5208790383149791</v>
      </c>
      <c r="D1012" s="14">
        <f t="shared" ca="1" si="146"/>
        <v>1.4931068130015319</v>
      </c>
      <c r="E1012" s="14">
        <f t="shared" ca="1" si="146"/>
        <v>1.4573425791952104</v>
      </c>
      <c r="F1012" s="14">
        <f t="shared" ca="1" si="146"/>
        <v>1.4135863368961055</v>
      </c>
      <c r="G1012" s="14">
        <f t="shared" ca="1" si="146"/>
        <v>1.3618380861040351</v>
      </c>
      <c r="H1012" s="14">
        <f t="shared" ca="1" si="146"/>
        <v>1.3020978268191812</v>
      </c>
      <c r="I1012" s="14">
        <f t="shared" ca="1" si="146"/>
        <v>1.2343655590413618</v>
      </c>
      <c r="J1012" s="14">
        <f t="shared" ca="1" si="146"/>
        <v>1.1586412827707591</v>
      </c>
      <c r="K1012" s="14">
        <f t="shared" ca="1" si="146"/>
        <v>1.0749249980072819</v>
      </c>
      <c r="L1012" s="14">
        <f t="shared" ca="1" si="146"/>
        <v>0.98321670475093015</v>
      </c>
      <c r="M1012" s="14">
        <f t="shared" ca="1" si="146"/>
        <v>0.88351640300170398</v>
      </c>
      <c r="N1012" s="14">
        <f t="shared" ca="1" si="146"/>
        <v>0.77582409275969444</v>
      </c>
      <c r="O1012" s="14">
        <f t="shared" ca="1" si="146"/>
        <v>0.66013977402471935</v>
      </c>
      <c r="P1012" s="14">
        <f t="shared" ca="1" si="146"/>
        <v>0.5364634467969609</v>
      </c>
      <c r="Q1012" s="14">
        <f t="shared" ca="1" si="146"/>
        <v>0.40479511107623695</v>
      </c>
      <c r="R1012" s="14">
        <f t="shared" ca="1" si="146"/>
        <v>0.26513476686272952</v>
      </c>
      <c r="S1012" s="14">
        <f t="shared" ca="1" si="146"/>
        <v>0.11748241415634766</v>
      </c>
    </row>
    <row r="1013" spans="1:19" x14ac:dyDescent="0.2">
      <c r="A1013" s="9" t="str">
        <f t="shared" si="147"/>
        <v>Samoa</v>
      </c>
      <c r="B1013" s="14">
        <f t="shared" ca="1" si="141"/>
        <v>4.8901099501299541</v>
      </c>
      <c r="C1013" s="14">
        <f t="shared" ca="1" si="146"/>
        <v>4.9604396273058224</v>
      </c>
      <c r="D1013" s="14">
        <f t="shared" ca="1" si="146"/>
        <v>5.015184887893156</v>
      </c>
      <c r="E1013" s="14">
        <f t="shared" ca="1" si="146"/>
        <v>5.0543457318918623</v>
      </c>
      <c r="F1013" s="14">
        <f t="shared" ca="1" si="146"/>
        <v>5.0779221593020338</v>
      </c>
      <c r="G1013" s="14">
        <f t="shared" ca="1" si="146"/>
        <v>5.0859141701235782</v>
      </c>
      <c r="H1013" s="14">
        <f t="shared" ca="1" si="146"/>
        <v>5.0783217643565877</v>
      </c>
      <c r="I1013" s="14">
        <f t="shared" ca="1" si="146"/>
        <v>5.05514494200097</v>
      </c>
      <c r="J1013" s="14">
        <f t="shared" ca="1" si="146"/>
        <v>5.0163837030568175</v>
      </c>
      <c r="K1013" s="14">
        <f t="shared" ca="1" si="146"/>
        <v>4.9620380475240378</v>
      </c>
      <c r="L1013" s="14">
        <f t="shared" ca="1" si="146"/>
        <v>4.8921079754027232</v>
      </c>
      <c r="M1013" s="14">
        <f t="shared" ca="1" si="146"/>
        <v>4.8065934866927815</v>
      </c>
      <c r="N1013" s="14">
        <f t="shared" ca="1" si="146"/>
        <v>4.705494581394305</v>
      </c>
      <c r="O1013" s="14">
        <f t="shared" ca="1" si="146"/>
        <v>4.5888112595072013</v>
      </c>
      <c r="P1013" s="14">
        <f t="shared" ca="1" si="146"/>
        <v>4.4565435210315627</v>
      </c>
      <c r="Q1013" s="14">
        <f t="shared" ca="1" si="146"/>
        <v>4.308691365967297</v>
      </c>
      <c r="R1013" s="14">
        <f t="shared" ca="1" si="146"/>
        <v>4.1452547943144964</v>
      </c>
      <c r="S1013" s="14">
        <f t="shared" ca="1" si="146"/>
        <v>3.9662338060730691</v>
      </c>
    </row>
    <row r="1014" spans="1:19" x14ac:dyDescent="0.2">
      <c r="A1014" s="9" t="str">
        <f t="shared" si="147"/>
        <v>San Marino</v>
      </c>
      <c r="B1014" s="14">
        <f t="shared" ca="1" si="141"/>
        <v>0.79999999924403942</v>
      </c>
      <c r="C1014" s="14">
        <f t="shared" ca="1" si="146"/>
        <v>0.79999999935698729</v>
      </c>
      <c r="D1014" s="14">
        <f t="shared" ca="1" si="146"/>
        <v>0.7999999994705036</v>
      </c>
      <c r="E1014" s="14">
        <f t="shared" ca="1" si="146"/>
        <v>0.79999999958458834</v>
      </c>
      <c r="F1014" s="14">
        <f t="shared" ca="1" si="146"/>
        <v>0.79999999969924152</v>
      </c>
      <c r="G1014" s="14">
        <f t="shared" ca="1" si="146"/>
        <v>0.79999999981446313</v>
      </c>
      <c r="H1014" s="14">
        <f t="shared" ca="1" si="146"/>
        <v>0.79999999993025317</v>
      </c>
      <c r="I1014" s="14">
        <f t="shared" ca="1" si="146"/>
        <v>0.80000000004661165</v>
      </c>
      <c r="J1014" s="14">
        <f t="shared" ca="1" si="146"/>
        <v>0.80000000016353856</v>
      </c>
      <c r="K1014" s="14">
        <f t="shared" ca="1" si="146"/>
        <v>0.80000000028103391</v>
      </c>
      <c r="L1014" s="14">
        <f t="shared" ca="1" si="146"/>
        <v>0.80000000039909769</v>
      </c>
      <c r="M1014" s="14">
        <f t="shared" ca="1" si="146"/>
        <v>0.8000000005177299</v>
      </c>
      <c r="N1014" s="14">
        <f t="shared" ca="1" si="146"/>
        <v>0.80000000063693055</v>
      </c>
      <c r="O1014" s="14">
        <f t="shared" ca="1" si="146"/>
        <v>0.80000000075669964</v>
      </c>
      <c r="P1014" s="14">
        <f t="shared" ca="1" si="146"/>
        <v>0.80000000087703715</v>
      </c>
      <c r="Q1014" s="14">
        <f t="shared" ca="1" si="146"/>
        <v>0.80000000099794311</v>
      </c>
      <c r="R1014" s="14">
        <f t="shared" ca="1" si="146"/>
        <v>0.80000000111941749</v>
      </c>
      <c r="S1014" s="14">
        <f t="shared" ca="1" si="146"/>
        <v>0.80000000124146031</v>
      </c>
    </row>
    <row r="1015" spans="1:19" x14ac:dyDescent="0.2">
      <c r="A1015" s="9" t="str">
        <f t="shared" si="147"/>
        <v>Sao Tome and Principe</v>
      </c>
      <c r="B1015" s="14">
        <f t="shared" ca="1" si="141"/>
        <v>5.5692301475099155</v>
      </c>
      <c r="C1015" s="14">
        <f t="shared" ca="1" si="146"/>
        <v>6.0329664171131299</v>
      </c>
      <c r="D1015" s="14">
        <f t="shared" ca="1" si="146"/>
        <v>6.4807186695923518</v>
      </c>
      <c r="E1015" s="14">
        <f t="shared" ca="1" si="146"/>
        <v>6.9124869049479454</v>
      </c>
      <c r="F1015" s="14">
        <f t="shared" ca="1" si="146"/>
        <v>7.3282711231793654</v>
      </c>
      <c r="G1015" s="14">
        <f t="shared" ca="1" si="146"/>
        <v>7.728071324287157</v>
      </c>
      <c r="H1015" s="14">
        <f t="shared" ca="1" si="146"/>
        <v>8.1118875082709572</v>
      </c>
      <c r="I1015" s="14">
        <f t="shared" ca="1" si="146"/>
        <v>8.4797196751311272</v>
      </c>
      <c r="J1015" s="14">
        <f t="shared" ca="1" si="146"/>
        <v>8.8315678248671254</v>
      </c>
      <c r="K1015" s="14">
        <f t="shared" ca="1" si="146"/>
        <v>9.1674319574794936</v>
      </c>
      <c r="L1015" s="14">
        <f t="shared" ca="1" si="146"/>
        <v>9.487312072967871</v>
      </c>
      <c r="M1015" s="14">
        <f t="shared" ca="1" si="146"/>
        <v>9.7912081713326184</v>
      </c>
      <c r="N1015" s="14">
        <f t="shared" ca="1" si="146"/>
        <v>10.079120252573194</v>
      </c>
      <c r="O1015" s="14">
        <f t="shared" ca="1" si="146"/>
        <v>10.351048316690139</v>
      </c>
      <c r="P1015" s="14">
        <f t="shared" ca="1" si="146"/>
        <v>10.606992363683094</v>
      </c>
      <c r="Q1015" s="14">
        <f t="shared" ca="1" si="146"/>
        <v>10.846952393552419</v>
      </c>
      <c r="R1015" s="14">
        <f t="shared" ca="1" si="146"/>
        <v>11.070928406297572</v>
      </c>
      <c r="S1015" s="14">
        <f t="shared" ca="1" si="146"/>
        <v>11.278920401919095</v>
      </c>
    </row>
    <row r="1016" spans="1:19" x14ac:dyDescent="0.2">
      <c r="A1016" s="9" t="str">
        <f t="shared" si="147"/>
        <v>Saudi Arabia</v>
      </c>
      <c r="B1016" s="14">
        <f t="shared" ca="1" si="141"/>
        <v>602.00434696238949</v>
      </c>
      <c r="C1016" s="14">
        <f t="shared" ca="1" si="146"/>
        <v>582.99555544303735</v>
      </c>
      <c r="D1016" s="14">
        <f t="shared" ca="1" si="146"/>
        <v>564.71903170815199</v>
      </c>
      <c r="E1016" s="14">
        <f t="shared" ca="1" si="146"/>
        <v>547.17477575775706</v>
      </c>
      <c r="F1016" s="14">
        <f t="shared" ca="1" si="146"/>
        <v>530.36278759182892</v>
      </c>
      <c r="G1016" s="14">
        <f t="shared" ca="1" si="146"/>
        <v>514.28306721039121</v>
      </c>
      <c r="H1016" s="14">
        <f t="shared" ca="1" si="146"/>
        <v>498.93561461342034</v>
      </c>
      <c r="I1016" s="14">
        <f t="shared" ca="1" si="146"/>
        <v>484.32042980093973</v>
      </c>
      <c r="J1016" s="14">
        <f t="shared" ca="1" si="146"/>
        <v>470.43751277292614</v>
      </c>
      <c r="K1016" s="14">
        <f t="shared" ca="1" si="146"/>
        <v>457.28686352940275</v>
      </c>
      <c r="L1016" s="14">
        <f t="shared" ca="1" si="146"/>
        <v>444.86848207034637</v>
      </c>
      <c r="M1016" s="14">
        <f t="shared" ca="1" si="146"/>
        <v>433.1823683957802</v>
      </c>
      <c r="N1016" s="14">
        <f t="shared" ca="1" si="146"/>
        <v>422.22852250568104</v>
      </c>
      <c r="O1016" s="14">
        <f t="shared" ca="1" si="146"/>
        <v>412.00694440007209</v>
      </c>
      <c r="P1016" s="14">
        <f t="shared" ca="1" si="146"/>
        <v>402.51763407893014</v>
      </c>
      <c r="Q1016" s="14">
        <f t="shared" ca="1" si="146"/>
        <v>393.76059154227841</v>
      </c>
      <c r="R1016" s="14">
        <f t="shared" ca="1" si="146"/>
        <v>385.73581679009368</v>
      </c>
      <c r="S1016" s="14">
        <f t="shared" ca="1" si="146"/>
        <v>378.44330982239916</v>
      </c>
    </row>
    <row r="1017" spans="1:19" x14ac:dyDescent="0.2">
      <c r="A1017" s="9" t="str">
        <f t="shared" si="147"/>
        <v>Senegal</v>
      </c>
      <c r="B1017" s="14">
        <f t="shared" ca="1" si="141"/>
        <v>438.93623865016269</v>
      </c>
      <c r="C1017" s="14">
        <f t="shared" ca="1" si="146"/>
        <v>482.78459079819731</v>
      </c>
      <c r="D1017" s="14">
        <f t="shared" ca="1" si="146"/>
        <v>525.63454127281443</v>
      </c>
      <c r="E1017" s="14">
        <f t="shared" ca="1" si="146"/>
        <v>567.48609007400228</v>
      </c>
      <c r="F1017" s="14">
        <f t="shared" ca="1" si="146"/>
        <v>608.33923720177268</v>
      </c>
      <c r="G1017" s="14">
        <f t="shared" ca="1" si="146"/>
        <v>648.1939826561138</v>
      </c>
      <c r="H1017" s="14">
        <f t="shared" ca="1" si="146"/>
        <v>687.05032643703748</v>
      </c>
      <c r="I1017" s="14">
        <f t="shared" ca="1" si="146"/>
        <v>724.90826854453189</v>
      </c>
      <c r="J1017" s="14">
        <f t="shared" ca="1" si="146"/>
        <v>761.76780897860885</v>
      </c>
      <c r="K1017" s="14">
        <f t="shared" ca="1" si="146"/>
        <v>797.62894773925655</v>
      </c>
      <c r="L1017" s="14">
        <f t="shared" ca="1" si="146"/>
        <v>832.49168482648679</v>
      </c>
      <c r="M1017" s="14">
        <f t="shared" ca="1" si="146"/>
        <v>866.35602024028776</v>
      </c>
      <c r="N1017" s="14">
        <f t="shared" ca="1" si="146"/>
        <v>899.22195398067129</v>
      </c>
      <c r="O1017" s="14">
        <f t="shared" ca="1" si="146"/>
        <v>931.08948604762554</v>
      </c>
      <c r="P1017" s="14">
        <f t="shared" ca="1" si="146"/>
        <v>961.95861644116235</v>
      </c>
      <c r="Q1017" s="14">
        <f t="shared" ca="1" si="146"/>
        <v>991.82934516126988</v>
      </c>
      <c r="R1017" s="14">
        <f t="shared" ca="1" si="146"/>
        <v>1020.70167220796</v>
      </c>
      <c r="S1017" s="14">
        <f t="shared" ca="1" si="146"/>
        <v>1048.5755975812208</v>
      </c>
    </row>
    <row r="1018" spans="1:19" x14ac:dyDescent="0.2">
      <c r="A1018" s="9" t="str">
        <f t="shared" si="147"/>
        <v>Serbia</v>
      </c>
      <c r="B1018" s="14">
        <f t="shared" ca="1" si="141"/>
        <v>92.285712250441435</v>
      </c>
      <c r="C1018" s="14">
        <f t="shared" ca="1" si="146"/>
        <v>86.993404458137235</v>
      </c>
      <c r="D1018" s="14">
        <f t="shared" ca="1" si="146"/>
        <v>81.980417364442843</v>
      </c>
      <c r="E1018" s="14">
        <f t="shared" ca="1" si="146"/>
        <v>77.24675096935826</v>
      </c>
      <c r="F1018" s="14">
        <f t="shared" ca="1" si="146"/>
        <v>72.792405272883485</v>
      </c>
      <c r="G1018" s="14">
        <f t="shared" ca="1" si="146"/>
        <v>68.617380275018519</v>
      </c>
      <c r="H1018" s="14">
        <f t="shared" ca="1" si="146"/>
        <v>64.721675975763361</v>
      </c>
      <c r="I1018" s="14">
        <f t="shared" ca="1" si="146"/>
        <v>61.105292375118005</v>
      </c>
      <c r="J1018" s="14">
        <f t="shared" ca="1" si="146"/>
        <v>57.768229473082464</v>
      </c>
      <c r="K1018" s="14">
        <f t="shared" ca="1" si="146"/>
        <v>54.710487269656731</v>
      </c>
      <c r="L1018" s="14">
        <f t="shared" ca="1" si="146"/>
        <v>51.932065764840807</v>
      </c>
      <c r="M1018" s="14">
        <f t="shared" ca="1" si="146"/>
        <v>49.432964958634692</v>
      </c>
      <c r="N1018" s="14">
        <f t="shared" ca="1" si="146"/>
        <v>47.213184851038385</v>
      </c>
      <c r="O1018" s="14">
        <f t="shared" ca="1" si="146"/>
        <v>45.272725442051886</v>
      </c>
      <c r="P1018" s="14">
        <f t="shared" ca="1" si="146"/>
        <v>43.611586731675196</v>
      </c>
      <c r="Q1018" s="14">
        <f t="shared" ca="1" si="146"/>
        <v>42.229768719908314</v>
      </c>
      <c r="R1018" s="14">
        <f t="shared" ref="C1018:S1033" ca="1" si="148">MAX(0.1,($AM559+$AN559*R$836+$AO559*R$836^2+$AQ559+$AR559*R$836+$AS559*R$836^2)/5)</f>
        <v>41.127271406751241</v>
      </c>
      <c r="S1018" s="14">
        <f t="shared" ca="1" si="148"/>
        <v>40.304094792203976</v>
      </c>
    </row>
    <row r="1019" spans="1:19" x14ac:dyDescent="0.2">
      <c r="A1019" s="9" t="str">
        <f t="shared" si="147"/>
        <v>Seychelles</v>
      </c>
      <c r="B1019" s="14">
        <f t="shared" ca="1" si="141"/>
        <v>1.5736263384651465</v>
      </c>
      <c r="C1019" s="14">
        <f t="shared" ca="1" si="148"/>
        <v>1.5362637012075537</v>
      </c>
      <c r="D1019" s="14">
        <f t="shared" ca="1" si="148"/>
        <v>1.4991008641741246</v>
      </c>
      <c r="E1019" s="14">
        <f t="shared" ca="1" si="148"/>
        <v>1.462137827364836</v>
      </c>
      <c r="F1019" s="14">
        <f t="shared" ca="1" si="148"/>
        <v>1.4253745907797111</v>
      </c>
      <c r="G1019" s="14">
        <f t="shared" ca="1" si="148"/>
        <v>1.3888111544187267</v>
      </c>
      <c r="H1019" s="14">
        <f t="shared" ca="1" si="148"/>
        <v>1.352447518281906</v>
      </c>
      <c r="I1019" s="14">
        <f t="shared" ca="1" si="148"/>
        <v>1.3162836823692259</v>
      </c>
      <c r="J1019" s="14">
        <f t="shared" ca="1" si="148"/>
        <v>1.2803196466807094</v>
      </c>
      <c r="K1019" s="14">
        <f t="shared" ca="1" si="148"/>
        <v>1.2445554112163335</v>
      </c>
      <c r="L1019" s="14">
        <f t="shared" ca="1" si="148"/>
        <v>1.2089909759761213</v>
      </c>
      <c r="M1019" s="14">
        <f t="shared" ca="1" si="148"/>
        <v>1.1736263409600496</v>
      </c>
      <c r="N1019" s="14">
        <f t="shared" ca="1" si="148"/>
        <v>1.1384615061681416</v>
      </c>
      <c r="O1019" s="14">
        <f t="shared" ca="1" si="148"/>
        <v>1.1034964716003741</v>
      </c>
      <c r="P1019" s="14">
        <f t="shared" ca="1" si="148"/>
        <v>1.0687312372567703</v>
      </c>
      <c r="Q1019" s="14">
        <f t="shared" ca="1" si="148"/>
        <v>1.0341658031373071</v>
      </c>
      <c r="R1019" s="14">
        <f t="shared" ca="1" si="148"/>
        <v>0.99980016924200754</v>
      </c>
      <c r="S1019" s="14">
        <f t="shared" ca="1" si="148"/>
        <v>0.96563433557084866</v>
      </c>
    </row>
    <row r="1020" spans="1:19" x14ac:dyDescent="0.2">
      <c r="A1020" s="9" t="str">
        <f t="shared" si="147"/>
        <v>Sierra Leone</v>
      </c>
      <c r="B1020" s="14">
        <f t="shared" ca="1" si="141"/>
        <v>201.02196462729481</v>
      </c>
      <c r="C1020" s="14">
        <f t="shared" ca="1" si="148"/>
        <v>213.29888832899741</v>
      </c>
      <c r="D1020" s="14">
        <f t="shared" ca="1" si="148"/>
        <v>223.93005767718424</v>
      </c>
      <c r="E1020" s="14">
        <f t="shared" ca="1" si="148"/>
        <v>232.91547267183196</v>
      </c>
      <c r="F1020" s="14">
        <f t="shared" ca="1" si="148"/>
        <v>240.25513331298717</v>
      </c>
      <c r="G1020" s="14">
        <f t="shared" ca="1" si="148"/>
        <v>245.94903960060327</v>
      </c>
      <c r="H1020" s="14">
        <f t="shared" ca="1" si="148"/>
        <v>249.9971915347036</v>
      </c>
      <c r="I1020" s="14">
        <f t="shared" ca="1" si="148"/>
        <v>252.39958911526483</v>
      </c>
      <c r="J1020" s="14">
        <f t="shared" ca="1" si="148"/>
        <v>253.15623234233354</v>
      </c>
      <c r="K1020" s="14">
        <f t="shared" ca="1" si="148"/>
        <v>252.26712121586314</v>
      </c>
      <c r="L1020" s="14">
        <f t="shared" ca="1" si="148"/>
        <v>249.73225573587698</v>
      </c>
      <c r="M1020" s="14">
        <f t="shared" ca="1" si="148"/>
        <v>245.55163590235171</v>
      </c>
      <c r="N1020" s="14">
        <f t="shared" ca="1" si="148"/>
        <v>239.72526171533391</v>
      </c>
      <c r="O1020" s="14">
        <f t="shared" ca="1" si="148"/>
        <v>232.25313317477702</v>
      </c>
      <c r="P1020" s="14">
        <f t="shared" ca="1" si="148"/>
        <v>223.13525028070435</v>
      </c>
      <c r="Q1020" s="14">
        <f t="shared" ca="1" si="148"/>
        <v>212.37161303309259</v>
      </c>
      <c r="R1020" s="14">
        <f t="shared" ca="1" si="148"/>
        <v>199.9622214319883</v>
      </c>
      <c r="S1020" s="14">
        <f t="shared" ca="1" si="148"/>
        <v>185.9070754773449</v>
      </c>
    </row>
    <row r="1021" spans="1:19" x14ac:dyDescent="0.2">
      <c r="A1021" s="9" t="str">
        <f t="shared" si="147"/>
        <v>Singapore</v>
      </c>
      <c r="B1021" s="14">
        <f t="shared" ca="1" si="141"/>
        <v>41.105491006749801</v>
      </c>
      <c r="C1021" s="14">
        <f t="shared" ca="1" si="148"/>
        <v>43.120875760694616</v>
      </c>
      <c r="D1021" s="14">
        <f t="shared" ca="1" si="148"/>
        <v>44.769227523781595</v>
      </c>
      <c r="E1021" s="14">
        <f t="shared" ca="1" si="148"/>
        <v>46.050546296001997</v>
      </c>
      <c r="F1021" s="14">
        <f t="shared" ca="1" si="148"/>
        <v>46.964832077364555</v>
      </c>
      <c r="G1021" s="14">
        <f t="shared" ca="1" si="148"/>
        <v>47.51208486786345</v>
      </c>
      <c r="H1021" s="14">
        <f t="shared" ca="1" si="148"/>
        <v>47.692304667501595</v>
      </c>
      <c r="I1021" s="14">
        <f t="shared" ca="1" si="148"/>
        <v>47.505491476276077</v>
      </c>
      <c r="J1021" s="14">
        <f t="shared" ca="1" si="148"/>
        <v>46.951645294192716</v>
      </c>
      <c r="K1021" s="14">
        <f t="shared" ca="1" si="148"/>
        <v>46.030766121242777</v>
      </c>
      <c r="L1021" s="14">
        <f t="shared" ca="1" si="148"/>
        <v>44.742853957435003</v>
      </c>
      <c r="M1021" s="14">
        <f t="shared" ca="1" si="148"/>
        <v>43.087908802760651</v>
      </c>
      <c r="N1021" s="14">
        <f t="shared" ca="1" si="148"/>
        <v>41.065930657228456</v>
      </c>
      <c r="O1021" s="14">
        <f t="shared" ca="1" si="148"/>
        <v>38.676919520832598</v>
      </c>
      <c r="P1021" s="14">
        <f t="shared" ca="1" si="148"/>
        <v>35.92087539357599</v>
      </c>
      <c r="Q1021" s="14">
        <f t="shared" ca="1" si="148"/>
        <v>32.797798275455719</v>
      </c>
      <c r="R1021" s="14">
        <f t="shared" ca="1" si="148"/>
        <v>29.3076881664776</v>
      </c>
      <c r="S1021" s="14">
        <f t="shared" ca="1" si="148"/>
        <v>25.450545066632912</v>
      </c>
    </row>
    <row r="1022" spans="1:19" x14ac:dyDescent="0.2">
      <c r="A1022" s="9" t="str">
        <f t="shared" si="147"/>
        <v>Sint Maarten (Dutch part)</v>
      </c>
      <c r="B1022" s="14">
        <f t="shared" ca="1" si="141"/>
        <v>0.79999999924403942</v>
      </c>
      <c r="C1022" s="14">
        <f t="shared" ca="1" si="148"/>
        <v>0.79999999935698729</v>
      </c>
      <c r="D1022" s="14">
        <f t="shared" ca="1" si="148"/>
        <v>0.7999999994705036</v>
      </c>
      <c r="E1022" s="14">
        <f t="shared" ca="1" si="148"/>
        <v>0.79999999958458834</v>
      </c>
      <c r="F1022" s="14">
        <f t="shared" ca="1" si="148"/>
        <v>0.79999999969924152</v>
      </c>
      <c r="G1022" s="14">
        <f t="shared" ca="1" si="148"/>
        <v>0.79999999981446313</v>
      </c>
      <c r="H1022" s="14">
        <f t="shared" ca="1" si="148"/>
        <v>0.79999999993025317</v>
      </c>
      <c r="I1022" s="14">
        <f t="shared" ca="1" si="148"/>
        <v>0.80000000004661165</v>
      </c>
      <c r="J1022" s="14">
        <f t="shared" ca="1" si="148"/>
        <v>0.80000000016353856</v>
      </c>
      <c r="K1022" s="14">
        <f t="shared" ca="1" si="148"/>
        <v>0.80000000028103391</v>
      </c>
      <c r="L1022" s="14">
        <f t="shared" ca="1" si="148"/>
        <v>0.80000000039909769</v>
      </c>
      <c r="M1022" s="14">
        <f t="shared" ca="1" si="148"/>
        <v>0.8000000005177299</v>
      </c>
      <c r="N1022" s="14">
        <f t="shared" ca="1" si="148"/>
        <v>0.80000000063693055</v>
      </c>
      <c r="O1022" s="14">
        <f t="shared" ca="1" si="148"/>
        <v>0.80000000075669964</v>
      </c>
      <c r="P1022" s="14">
        <f t="shared" ca="1" si="148"/>
        <v>0.80000000087703715</v>
      </c>
      <c r="Q1022" s="14">
        <f t="shared" ca="1" si="148"/>
        <v>0.80000000099794311</v>
      </c>
      <c r="R1022" s="14">
        <f t="shared" ca="1" si="148"/>
        <v>0.80000000111941749</v>
      </c>
      <c r="S1022" s="14">
        <f t="shared" ca="1" si="148"/>
        <v>0.80000000124146031</v>
      </c>
    </row>
    <row r="1023" spans="1:19" x14ac:dyDescent="0.2">
      <c r="A1023" s="9" t="str">
        <f t="shared" si="147"/>
        <v>Slovakia</v>
      </c>
      <c r="B1023" s="14">
        <f t="shared" ca="1" si="141"/>
        <v>57.571427388917797</v>
      </c>
      <c r="C1023" s="14">
        <f t="shared" ca="1" si="148"/>
        <v>55.595603184323409</v>
      </c>
      <c r="D1023" s="14">
        <f t="shared" ca="1" si="148"/>
        <v>53.715882882534785</v>
      </c>
      <c r="E1023" s="14">
        <f t="shared" ca="1" si="148"/>
        <v>51.932266483552667</v>
      </c>
      <c r="F1023" s="14">
        <f t="shared" ca="1" si="148"/>
        <v>50.244753987376313</v>
      </c>
      <c r="G1023" s="14">
        <f t="shared" ca="1" si="148"/>
        <v>48.653345394006465</v>
      </c>
      <c r="H1023" s="14">
        <f t="shared" ca="1" si="148"/>
        <v>47.158040703442381</v>
      </c>
      <c r="I1023" s="14">
        <f t="shared" ca="1" si="148"/>
        <v>45.758839915684803</v>
      </c>
      <c r="J1023" s="14">
        <f t="shared" ca="1" si="148"/>
        <v>44.455743030732989</v>
      </c>
      <c r="K1023" s="14">
        <f t="shared" ca="1" si="148"/>
        <v>43.248750048587681</v>
      </c>
      <c r="L1023" s="14">
        <f t="shared" ca="1" si="148"/>
        <v>42.137860969248138</v>
      </c>
      <c r="M1023" s="14">
        <f t="shared" ca="1" si="148"/>
        <v>41.123075792715099</v>
      </c>
      <c r="N1023" s="14">
        <f t="shared" ca="1" si="148"/>
        <v>40.204394518987826</v>
      </c>
      <c r="O1023" s="14">
        <f t="shared" ca="1" si="148"/>
        <v>39.381817148067057</v>
      </c>
      <c r="P1023" s="14">
        <f t="shared" ca="1" si="148"/>
        <v>38.655343679952054</v>
      </c>
      <c r="Q1023" s="14">
        <f t="shared" ca="1" si="148"/>
        <v>38.024974114643555</v>
      </c>
      <c r="R1023" s="14">
        <f t="shared" ca="1" si="148"/>
        <v>37.490708452140822</v>
      </c>
      <c r="S1023" s="14">
        <f t="shared" ca="1" si="148"/>
        <v>37.052546692444594</v>
      </c>
    </row>
    <row r="1024" spans="1:19" x14ac:dyDescent="0.2">
      <c r="A1024" s="9" t="str">
        <f t="shared" si="147"/>
        <v>Slovenia</v>
      </c>
      <c r="B1024" s="14">
        <f t="shared" ca="1" si="141"/>
        <v>22.756043494542972</v>
      </c>
      <c r="C1024" s="14">
        <f t="shared" ca="1" si="148"/>
        <v>21.560439052326547</v>
      </c>
      <c r="D1024" s="14">
        <f t="shared" ca="1" si="148"/>
        <v>20.497102351133798</v>
      </c>
      <c r="E1024" s="14">
        <f t="shared" ca="1" si="148"/>
        <v>19.566033390964002</v>
      </c>
      <c r="F1024" s="14">
        <f t="shared" ca="1" si="148"/>
        <v>18.767232171818613</v>
      </c>
      <c r="G1024" s="14">
        <f t="shared" ca="1" si="148"/>
        <v>18.100698693696177</v>
      </c>
      <c r="H1024" s="14">
        <f t="shared" ca="1" si="148"/>
        <v>17.566432956597417</v>
      </c>
      <c r="I1024" s="14">
        <f t="shared" ca="1" si="148"/>
        <v>17.164434960521611</v>
      </c>
      <c r="J1024" s="14">
        <f t="shared" ca="1" si="148"/>
        <v>16.894704705470211</v>
      </c>
      <c r="K1024" s="14">
        <f t="shared" ca="1" si="148"/>
        <v>16.757242191441765</v>
      </c>
      <c r="L1024" s="14">
        <f t="shared" ca="1" si="148"/>
        <v>16.752047418436995</v>
      </c>
      <c r="M1024" s="14">
        <f t="shared" ca="1" si="148"/>
        <v>16.879120386455178</v>
      </c>
      <c r="N1024" s="14">
        <f t="shared" ca="1" si="148"/>
        <v>17.138461095497767</v>
      </c>
      <c r="O1024" s="14">
        <f t="shared" ca="1" si="148"/>
        <v>17.530069545563311</v>
      </c>
      <c r="P1024" s="14">
        <f t="shared" ca="1" si="148"/>
        <v>18.05394573665253</v>
      </c>
      <c r="Q1024" s="14">
        <f t="shared" ca="1" si="148"/>
        <v>18.710089668764702</v>
      </c>
      <c r="R1024" s="14">
        <f t="shared" ca="1" si="148"/>
        <v>19.498501341901282</v>
      </c>
      <c r="S1024" s="14">
        <f t="shared" ca="1" si="148"/>
        <v>20.419180756060815</v>
      </c>
    </row>
    <row r="1025" spans="1:19" x14ac:dyDescent="0.2">
      <c r="A1025" s="9" t="str">
        <f t="shared" si="147"/>
        <v>Solomon Islands</v>
      </c>
      <c r="B1025" s="14">
        <f t="shared" ca="1" si="141"/>
        <v>16.734064056786156</v>
      </c>
      <c r="C1025" s="14">
        <f t="shared" ca="1" si="148"/>
        <v>18.476921221715749</v>
      </c>
      <c r="D1025" s="14">
        <f t="shared" ca="1" si="148"/>
        <v>20.168429731566722</v>
      </c>
      <c r="E1025" s="14">
        <f t="shared" ca="1" si="148"/>
        <v>21.80858958633835</v>
      </c>
      <c r="F1025" s="14">
        <f t="shared" ca="1" si="148"/>
        <v>23.397400786031358</v>
      </c>
      <c r="G1025" s="14">
        <f t="shared" ca="1" si="148"/>
        <v>24.934863330645022</v>
      </c>
      <c r="H1025" s="14">
        <f t="shared" ca="1" si="148"/>
        <v>26.420977220180067</v>
      </c>
      <c r="I1025" s="14">
        <f t="shared" ca="1" si="148"/>
        <v>27.855742454635767</v>
      </c>
      <c r="J1025" s="14">
        <f t="shared" ca="1" si="148"/>
        <v>29.239159034012847</v>
      </c>
      <c r="K1025" s="14">
        <f t="shared" ca="1" si="148"/>
        <v>30.571226958310582</v>
      </c>
      <c r="L1025" s="14">
        <f t="shared" ca="1" si="148"/>
        <v>31.851946227529698</v>
      </c>
      <c r="M1025" s="14">
        <f t="shared" ca="1" si="148"/>
        <v>33.081316841669469</v>
      </c>
      <c r="N1025" s="14">
        <f t="shared" ca="1" si="148"/>
        <v>34.259338800730617</v>
      </c>
      <c r="O1025" s="14">
        <f t="shared" ca="1" si="148"/>
        <v>35.386012104712428</v>
      </c>
      <c r="P1025" s="14">
        <f t="shared" ca="1" si="148"/>
        <v>36.461336753615612</v>
      </c>
      <c r="Q1025" s="14">
        <f t="shared" ca="1" si="148"/>
        <v>37.485312747439458</v>
      </c>
      <c r="R1025" s="14">
        <f t="shared" ca="1" si="148"/>
        <v>38.457940086184678</v>
      </c>
      <c r="S1025" s="14">
        <f t="shared" ca="1" si="148"/>
        <v>39.37921876985056</v>
      </c>
    </row>
    <row r="1026" spans="1:19" x14ac:dyDescent="0.2">
      <c r="A1026" s="9" t="str">
        <f t="shared" si="147"/>
        <v>Somalia</v>
      </c>
      <c r="B1026" s="14">
        <f t="shared" ca="1" si="141"/>
        <v>403.71211024094373</v>
      </c>
      <c r="C1026" s="14">
        <f t="shared" ca="1" si="148"/>
        <v>480.30551793454214</v>
      </c>
      <c r="D1026" s="14">
        <f t="shared" ca="1" si="148"/>
        <v>554.61660778010264</v>
      </c>
      <c r="E1026" s="14">
        <f t="shared" ca="1" si="148"/>
        <v>626.64537977768339</v>
      </c>
      <c r="F1026" s="14">
        <f t="shared" ca="1" si="148"/>
        <v>696.39183392727284</v>
      </c>
      <c r="G1026" s="14">
        <f t="shared" ca="1" si="148"/>
        <v>763.85597022883599</v>
      </c>
      <c r="H1026" s="14">
        <f t="shared" ca="1" si="148"/>
        <v>829.03778868240772</v>
      </c>
      <c r="I1026" s="14">
        <f t="shared" ca="1" si="148"/>
        <v>891.93728928795315</v>
      </c>
      <c r="J1026" s="14">
        <f t="shared" ca="1" si="148"/>
        <v>952.55447204550728</v>
      </c>
      <c r="K1026" s="14">
        <f t="shared" ca="1" si="148"/>
        <v>1010.8893369550817</v>
      </c>
      <c r="L1026" s="14">
        <f t="shared" ca="1" si="148"/>
        <v>1066.9418840166181</v>
      </c>
      <c r="M1026" s="14">
        <f t="shared" ca="1" si="148"/>
        <v>1120.712113230175</v>
      </c>
      <c r="N1026" s="14">
        <f t="shared" ca="1" si="148"/>
        <v>1172.2000245957402</v>
      </c>
      <c r="O1026" s="14">
        <f t="shared" ca="1" si="148"/>
        <v>1221.4056181132794</v>
      </c>
      <c r="P1026" s="14">
        <f t="shared" ca="1" si="148"/>
        <v>1268.328893782827</v>
      </c>
      <c r="Q1026" s="14">
        <f t="shared" ca="1" si="148"/>
        <v>1312.9698516043486</v>
      </c>
      <c r="R1026" s="14">
        <f t="shared" ca="1" si="148"/>
        <v>1355.3284915778786</v>
      </c>
      <c r="S1026" s="14">
        <f t="shared" ca="1" si="148"/>
        <v>1395.404813703429</v>
      </c>
    </row>
    <row r="1027" spans="1:19" x14ac:dyDescent="0.2">
      <c r="A1027" s="9" t="str">
        <f t="shared" si="147"/>
        <v>South Africa</v>
      </c>
      <c r="B1027" s="14">
        <f t="shared" ca="1" si="141"/>
        <v>1171.4593166070233</v>
      </c>
      <c r="C1027" s="14">
        <f t="shared" ca="1" si="148"/>
        <v>1162.6637126679066</v>
      </c>
      <c r="D1027" s="14">
        <f t="shared" ca="1" si="148"/>
        <v>1152.8509258503734</v>
      </c>
      <c r="E1027" s="14">
        <f t="shared" ca="1" si="148"/>
        <v>1142.020956154412</v>
      </c>
      <c r="F1027" s="14">
        <f t="shared" ca="1" si="148"/>
        <v>1130.1738035800342</v>
      </c>
      <c r="G1027" s="14">
        <f t="shared" ca="1" si="148"/>
        <v>1117.3094681272282</v>
      </c>
      <c r="H1027" s="14">
        <f t="shared" ca="1" si="148"/>
        <v>1103.4279497960058</v>
      </c>
      <c r="I1027" s="14">
        <f t="shared" ca="1" si="148"/>
        <v>1088.5292485863552</v>
      </c>
      <c r="J1027" s="14">
        <f t="shared" ca="1" si="148"/>
        <v>1072.6133644982881</v>
      </c>
      <c r="K1027" s="14">
        <f t="shared" ca="1" si="148"/>
        <v>1055.6802975317928</v>
      </c>
      <c r="L1027" s="14">
        <f t="shared" ca="1" si="148"/>
        <v>1037.7300476868811</v>
      </c>
      <c r="M1027" s="14">
        <f t="shared" ca="1" si="148"/>
        <v>1018.7626149635413</v>
      </c>
      <c r="N1027" s="14">
        <f t="shared" ca="1" si="148"/>
        <v>998.77799936178485</v>
      </c>
      <c r="O1027" s="14">
        <f t="shared" ca="1" si="148"/>
        <v>977.7762008816004</v>
      </c>
      <c r="P1027" s="14">
        <f t="shared" ca="1" si="148"/>
        <v>955.75721952299932</v>
      </c>
      <c r="Q1027" s="14">
        <f t="shared" ca="1" si="148"/>
        <v>932.72105528597024</v>
      </c>
      <c r="R1027" s="14">
        <f t="shared" ca="1" si="148"/>
        <v>908.66770817052452</v>
      </c>
      <c r="S1027" s="14">
        <f t="shared" ca="1" si="148"/>
        <v>883.5971781766508</v>
      </c>
    </row>
    <row r="1028" spans="1:19" x14ac:dyDescent="0.2">
      <c r="A1028" s="9" t="str">
        <f t="shared" si="147"/>
        <v>South Sudan</v>
      </c>
      <c r="B1028" s="14">
        <f t="shared" ca="1" si="141"/>
        <v>281.93846656890821</v>
      </c>
      <c r="C1028" s="14">
        <f t="shared" ca="1" si="148"/>
        <v>308.47692889664324</v>
      </c>
      <c r="D1028" s="14">
        <f t="shared" ca="1" si="148"/>
        <v>333.1398666225956</v>
      </c>
      <c r="E1028" s="14">
        <f t="shared" ca="1" si="148"/>
        <v>355.92727974676529</v>
      </c>
      <c r="F1028" s="14">
        <f t="shared" ca="1" si="148"/>
        <v>376.83916826915231</v>
      </c>
      <c r="G1028" s="14">
        <f t="shared" ca="1" si="148"/>
        <v>395.87553218975665</v>
      </c>
      <c r="H1028" s="14">
        <f t="shared" ca="1" si="148"/>
        <v>413.03637150857833</v>
      </c>
      <c r="I1028" s="14">
        <f t="shared" ca="1" si="148"/>
        <v>428.32168622561733</v>
      </c>
      <c r="J1028" s="14">
        <f t="shared" ca="1" si="148"/>
        <v>441.73147634087366</v>
      </c>
      <c r="K1028" s="14">
        <f t="shared" ca="1" si="148"/>
        <v>453.26574185434731</v>
      </c>
      <c r="L1028" s="14">
        <f t="shared" ca="1" si="148"/>
        <v>462.9244827660383</v>
      </c>
      <c r="M1028" s="14">
        <f t="shared" ca="1" si="148"/>
        <v>470.70769907594661</v>
      </c>
      <c r="N1028" s="14">
        <f t="shared" ca="1" si="148"/>
        <v>476.61539078407225</v>
      </c>
      <c r="O1028" s="14">
        <f t="shared" ca="1" si="148"/>
        <v>480.64755789041521</v>
      </c>
      <c r="P1028" s="14">
        <f t="shared" ca="1" si="148"/>
        <v>482.80420039497551</v>
      </c>
      <c r="Q1028" s="14">
        <f t="shared" ca="1" si="148"/>
        <v>483.08531829775313</v>
      </c>
      <c r="R1028" s="14">
        <f t="shared" ca="1" si="148"/>
        <v>481.49091159874808</v>
      </c>
      <c r="S1028" s="14">
        <f t="shared" ca="1" si="148"/>
        <v>478.02098029796036</v>
      </c>
    </row>
    <row r="1029" spans="1:19" x14ac:dyDescent="0.2">
      <c r="A1029" s="9" t="str">
        <f t="shared" si="147"/>
        <v>Spain</v>
      </c>
      <c r="B1029" s="14">
        <f t="shared" ca="1" si="141"/>
        <v>476.79777897428721</v>
      </c>
      <c r="C1029" s="14">
        <f t="shared" ca="1" si="148"/>
        <v>447.71426143138672</v>
      </c>
      <c r="D1029" s="14">
        <f t="shared" ca="1" si="148"/>
        <v>421.50886595784687</v>
      </c>
      <c r="E1029" s="14">
        <f t="shared" ca="1" si="148"/>
        <v>398.18159255369102</v>
      </c>
      <c r="F1029" s="14">
        <f t="shared" ca="1" si="148"/>
        <v>377.73244121894243</v>
      </c>
      <c r="G1029" s="14">
        <f t="shared" ca="1" si="148"/>
        <v>360.16141195353123</v>
      </c>
      <c r="H1029" s="14">
        <f t="shared" ca="1" si="148"/>
        <v>345.46850475752728</v>
      </c>
      <c r="I1029" s="14">
        <f t="shared" ca="1" si="148"/>
        <v>333.65371963086073</v>
      </c>
      <c r="J1029" s="14">
        <f t="shared" ca="1" si="148"/>
        <v>324.71705657360144</v>
      </c>
      <c r="K1029" s="14">
        <f t="shared" ca="1" si="148"/>
        <v>318.65851558572615</v>
      </c>
      <c r="L1029" s="14">
        <f t="shared" ca="1" si="148"/>
        <v>315.4780966672115</v>
      </c>
      <c r="M1029" s="14">
        <f t="shared" ca="1" si="148"/>
        <v>315.17579981808086</v>
      </c>
      <c r="N1029" s="14">
        <f t="shared" ca="1" si="148"/>
        <v>317.75162503835747</v>
      </c>
      <c r="O1029" s="14">
        <f t="shared" ca="1" si="148"/>
        <v>323.20557232797148</v>
      </c>
      <c r="P1029" s="14">
        <f t="shared" ca="1" si="148"/>
        <v>331.53764168699274</v>
      </c>
      <c r="Q1029" s="14">
        <f t="shared" ca="1" si="148"/>
        <v>342.7478331153514</v>
      </c>
      <c r="R1029" s="14">
        <f t="shared" ca="1" si="148"/>
        <v>356.83614661311731</v>
      </c>
      <c r="S1029" s="14">
        <f t="shared" ca="1" si="148"/>
        <v>373.80258218026722</v>
      </c>
    </row>
    <row r="1030" spans="1:19" x14ac:dyDescent="0.2">
      <c r="A1030" s="9" t="str">
        <f t="shared" ref="A1030:A1063" si="149">A339</f>
        <v>Sri Lanka</v>
      </c>
      <c r="B1030" s="14">
        <f t="shared" ref="B1030:Q1063" ca="1" si="150">MAX(0.1,($AM571+$AN571*B$836+$AO571*B$836^2+$AQ571+$AR571*B$836+$AS571*B$836^2)/5)</f>
        <v>352.83516108678816</v>
      </c>
      <c r="C1030" s="14">
        <f t="shared" ca="1" si="150"/>
        <v>338.55164457074136</v>
      </c>
      <c r="D1030" s="14">
        <f t="shared" ca="1" si="150"/>
        <v>324.4417544436634</v>
      </c>
      <c r="E1030" s="14">
        <f t="shared" ca="1" si="150"/>
        <v>310.50549070555428</v>
      </c>
      <c r="F1030" s="14">
        <f t="shared" ca="1" si="150"/>
        <v>296.742853356414</v>
      </c>
      <c r="G1030" s="14">
        <f t="shared" ca="1" si="150"/>
        <v>283.15384239624257</v>
      </c>
      <c r="H1030" s="14">
        <f t="shared" ca="1" si="150"/>
        <v>269.73845782503997</v>
      </c>
      <c r="I1030" s="14">
        <f t="shared" ca="1" si="150"/>
        <v>256.49669964280622</v>
      </c>
      <c r="J1030" s="14">
        <f t="shared" ca="1" si="150"/>
        <v>243.42856784954128</v>
      </c>
      <c r="K1030" s="14">
        <f t="shared" ca="1" si="150"/>
        <v>230.53406244524521</v>
      </c>
      <c r="L1030" s="14">
        <f t="shared" ca="1" si="150"/>
        <v>217.81318342991798</v>
      </c>
      <c r="M1030" s="14">
        <f t="shared" ca="1" si="150"/>
        <v>205.2659308035596</v>
      </c>
      <c r="N1030" s="14">
        <f t="shared" ca="1" si="150"/>
        <v>192.89230456617005</v>
      </c>
      <c r="O1030" s="14">
        <f t="shared" ca="1" si="150"/>
        <v>180.69230471774935</v>
      </c>
      <c r="P1030" s="14">
        <f t="shared" ca="1" si="150"/>
        <v>168.66593125829749</v>
      </c>
      <c r="Q1030" s="14">
        <f t="shared" ca="1" si="150"/>
        <v>156.81318418781447</v>
      </c>
      <c r="R1030" s="14">
        <f t="shared" ca="1" si="148"/>
        <v>145.13406350630029</v>
      </c>
      <c r="S1030" s="14">
        <f t="shared" ca="1" si="148"/>
        <v>133.62856921375496</v>
      </c>
    </row>
    <row r="1031" spans="1:19" x14ac:dyDescent="0.2">
      <c r="A1031" s="9" t="str">
        <f t="shared" si="149"/>
        <v>Sudan</v>
      </c>
      <c r="B1031" s="14">
        <f t="shared" ca="1" si="150"/>
        <v>1058.4988835274241</v>
      </c>
      <c r="C1031" s="14">
        <f t="shared" ca="1" si="148"/>
        <v>1164.373610804975</v>
      </c>
      <c r="D1031" s="14">
        <f t="shared" ca="1" si="148"/>
        <v>1265.5584276660345</v>
      </c>
      <c r="E1031" s="14">
        <f t="shared" ca="1" si="148"/>
        <v>1362.0533341106027</v>
      </c>
      <c r="F1031" s="14">
        <f t="shared" ca="1" si="148"/>
        <v>1453.8583301386795</v>
      </c>
      <c r="G1031" s="14">
        <f t="shared" ca="1" si="148"/>
        <v>1540.9734157502651</v>
      </c>
      <c r="H1031" s="14">
        <f t="shared" ca="1" si="148"/>
        <v>1623.3985909453593</v>
      </c>
      <c r="I1031" s="14">
        <f t="shared" ca="1" si="148"/>
        <v>1701.1338557239621</v>
      </c>
      <c r="J1031" s="14">
        <f t="shared" ca="1" si="148"/>
        <v>1774.1792100860737</v>
      </c>
      <c r="K1031" s="14">
        <f t="shared" ca="1" si="148"/>
        <v>1842.5346540316939</v>
      </c>
      <c r="L1031" s="14">
        <f t="shared" ca="1" si="148"/>
        <v>1906.2001875608228</v>
      </c>
      <c r="M1031" s="14">
        <f t="shared" ca="1" si="148"/>
        <v>1965.1758106734603</v>
      </c>
      <c r="N1031" s="14">
        <f t="shared" ca="1" si="148"/>
        <v>2019.4615233696065</v>
      </c>
      <c r="O1031" s="14">
        <f t="shared" ca="1" si="148"/>
        <v>2069.0573256492617</v>
      </c>
      <c r="P1031" s="14">
        <f t="shared" ca="1" si="148"/>
        <v>2113.9632175124252</v>
      </c>
      <c r="Q1031" s="14">
        <f t="shared" ca="1" si="148"/>
        <v>2154.1791989590974</v>
      </c>
      <c r="R1031" s="14">
        <f t="shared" ca="1" si="148"/>
        <v>2189.7052699892783</v>
      </c>
      <c r="S1031" s="14">
        <f t="shared" ca="1" si="148"/>
        <v>2220.5414306029679</v>
      </c>
    </row>
    <row r="1032" spans="1:19" x14ac:dyDescent="0.2">
      <c r="A1032" s="9" t="str">
        <f t="shared" si="149"/>
        <v>Suriname</v>
      </c>
      <c r="B1032" s="14">
        <f t="shared" ca="1" si="150"/>
        <v>10.413186308473632</v>
      </c>
      <c r="C1032" s="14">
        <f t="shared" ca="1" si="148"/>
        <v>10.327472032841978</v>
      </c>
      <c r="D1032" s="14">
        <f t="shared" ca="1" si="148"/>
        <v>10.212786726430386</v>
      </c>
      <c r="E1032" s="14">
        <f t="shared" ca="1" si="148"/>
        <v>10.069130389238854</v>
      </c>
      <c r="F1032" s="14">
        <f t="shared" ca="1" si="148"/>
        <v>9.8965030212671987</v>
      </c>
      <c r="G1032" s="14">
        <f t="shared" ca="1" si="148"/>
        <v>9.6949046225156046</v>
      </c>
      <c r="H1032" s="14">
        <f t="shared" ca="1" si="148"/>
        <v>9.4643351929840716</v>
      </c>
      <c r="I1032" s="14">
        <f t="shared" ca="1" si="148"/>
        <v>9.2047947326725996</v>
      </c>
      <c r="J1032" s="14">
        <f t="shared" ca="1" si="148"/>
        <v>8.916283241581004</v>
      </c>
      <c r="K1032" s="14">
        <f t="shared" ca="1" si="148"/>
        <v>8.5988007197094696</v>
      </c>
      <c r="L1032" s="14">
        <f t="shared" ca="1" si="148"/>
        <v>8.2523471670579962</v>
      </c>
      <c r="M1032" s="14">
        <f t="shared" ca="1" si="148"/>
        <v>7.876922583626583</v>
      </c>
      <c r="N1032" s="14">
        <f t="shared" ca="1" si="148"/>
        <v>7.472526969415048</v>
      </c>
      <c r="O1032" s="14">
        <f t="shared" ca="1" si="148"/>
        <v>7.0391603244235741</v>
      </c>
      <c r="P1032" s="14">
        <f t="shared" ca="1" si="148"/>
        <v>6.5768226486521595</v>
      </c>
      <c r="Q1032" s="14">
        <f t="shared" ca="1" si="148"/>
        <v>6.085513942100806</v>
      </c>
      <c r="R1032" s="14">
        <f t="shared" ca="1" si="148"/>
        <v>5.5652342047693306</v>
      </c>
      <c r="S1032" s="14">
        <f t="shared" ca="1" si="148"/>
        <v>5.0159834366579164</v>
      </c>
    </row>
    <row r="1033" spans="1:19" x14ac:dyDescent="0.2">
      <c r="A1033" s="9" t="str">
        <f t="shared" si="149"/>
        <v>Sweden</v>
      </c>
      <c r="B1033" s="14">
        <f t="shared" ca="1" si="150"/>
        <v>115.35823273258794</v>
      </c>
      <c r="C1033" s="14">
        <f t="shared" ca="1" si="148"/>
        <v>116.66812288183137</v>
      </c>
      <c r="D1033" s="14">
        <f t="shared" ca="1" si="148"/>
        <v>117.8946963422226</v>
      </c>
      <c r="E1033" s="14">
        <f t="shared" ca="1" si="148"/>
        <v>119.03795311376307</v>
      </c>
      <c r="F1033" s="14">
        <f t="shared" ca="1" si="148"/>
        <v>120.09789319645134</v>
      </c>
      <c r="G1033" s="14">
        <f t="shared" ca="1" si="148"/>
        <v>121.07451659028884</v>
      </c>
      <c r="H1033" s="14">
        <f t="shared" ca="1" si="148"/>
        <v>121.96782329527414</v>
      </c>
      <c r="I1033" s="14">
        <f t="shared" ca="1" si="148"/>
        <v>122.77781331140868</v>
      </c>
      <c r="J1033" s="14">
        <f t="shared" ca="1" si="148"/>
        <v>123.50448663869102</v>
      </c>
      <c r="K1033" s="14">
        <f t="shared" ca="1" si="148"/>
        <v>124.14784327712259</v>
      </c>
      <c r="L1033" s="14">
        <f t="shared" ca="1" si="148"/>
        <v>124.70788322670197</v>
      </c>
      <c r="M1033" s="14">
        <f t="shared" ca="1" si="148"/>
        <v>125.18460648743057</v>
      </c>
      <c r="N1033" s="14">
        <f t="shared" ca="1" si="148"/>
        <v>125.57801305930698</v>
      </c>
      <c r="O1033" s="14">
        <f t="shared" ca="1" si="148"/>
        <v>125.88810294233262</v>
      </c>
      <c r="P1033" s="14">
        <f t="shared" ca="1" si="148"/>
        <v>126.11487613650607</v>
      </c>
      <c r="Q1033" s="14">
        <f t="shared" ca="1" si="148"/>
        <v>126.25833264182874</v>
      </c>
      <c r="R1033" s="14">
        <f t="shared" ca="1" si="148"/>
        <v>126.31847245829923</v>
      </c>
      <c r="S1033" s="14">
        <f t="shared" ca="1" si="148"/>
        <v>126.29529558591894</v>
      </c>
    </row>
    <row r="1034" spans="1:19" x14ac:dyDescent="0.2">
      <c r="A1034" s="9" t="str">
        <f t="shared" si="149"/>
        <v>Switzerland</v>
      </c>
      <c r="B1034" s="14">
        <f t="shared" ca="1" si="150"/>
        <v>83.969232130614188</v>
      </c>
      <c r="C1034" s="14">
        <f t="shared" ref="C1034:S1048" ca="1" si="151">MAX(0.1,($AM575+$AN575*C$836+$AO575*C$836^2+$AQ575+$AR575*C$836+$AS575*C$836^2)/5)</f>
        <v>85.483517893013783</v>
      </c>
      <c r="D1034" s="14">
        <f t="shared" ca="1" si="151"/>
        <v>86.933068386243036</v>
      </c>
      <c r="E1034" s="14">
        <f t="shared" ca="1" si="151"/>
        <v>88.317883610301948</v>
      </c>
      <c r="F1034" s="14">
        <f t="shared" ca="1" si="151"/>
        <v>89.637963565190518</v>
      </c>
      <c r="G1034" s="14">
        <f t="shared" ca="1" si="151"/>
        <v>90.893308250908746</v>
      </c>
      <c r="H1034" s="14">
        <f t="shared" ca="1" si="151"/>
        <v>92.083917667456632</v>
      </c>
      <c r="I1034" s="14">
        <f t="shared" ca="1" si="151"/>
        <v>93.209791814834176</v>
      </c>
      <c r="J1034" s="14">
        <f t="shared" ca="1" si="151"/>
        <v>94.270930693041379</v>
      </c>
      <c r="K1034" s="14">
        <f t="shared" ca="1" si="151"/>
        <v>95.26733430207824</v>
      </c>
      <c r="L1034" s="14">
        <f t="shared" ca="1" si="151"/>
        <v>96.199002641944759</v>
      </c>
      <c r="M1034" s="14">
        <f t="shared" ca="1" si="151"/>
        <v>97.065935712640936</v>
      </c>
      <c r="N1034" s="14">
        <f t="shared" ca="1" si="151"/>
        <v>97.868133514166772</v>
      </c>
      <c r="O1034" s="14">
        <f t="shared" ca="1" si="151"/>
        <v>98.605596046522265</v>
      </c>
      <c r="P1034" s="14">
        <f t="shared" ca="1" si="151"/>
        <v>99.278323309707417</v>
      </c>
      <c r="Q1034" s="14">
        <f t="shared" ca="1" si="151"/>
        <v>99.886315303722228</v>
      </c>
      <c r="R1034" s="14">
        <f t="shared" ca="1" si="151"/>
        <v>100.4295720285667</v>
      </c>
      <c r="S1034" s="14">
        <f t="shared" ca="1" si="151"/>
        <v>100.90809348424082</v>
      </c>
    </row>
    <row r="1035" spans="1:19" x14ac:dyDescent="0.2">
      <c r="A1035" s="9" t="str">
        <f t="shared" si="149"/>
        <v>Syrian Arab Republic</v>
      </c>
      <c r="B1035" s="14">
        <f t="shared" ca="1" si="150"/>
        <v>232.95821966910734</v>
      </c>
      <c r="C1035" s="14">
        <f t="shared" ca="1" si="151"/>
        <v>308.34283943613991</v>
      </c>
      <c r="D1035" s="14">
        <f t="shared" ca="1" si="151"/>
        <v>371.78180407788602</v>
      </c>
      <c r="E1035" s="14">
        <f t="shared" ca="1" si="151"/>
        <v>423.275113594532</v>
      </c>
      <c r="F1035" s="14">
        <f t="shared" ca="1" si="151"/>
        <v>462.82276798598468</v>
      </c>
      <c r="G1035" s="14">
        <f t="shared" ca="1" si="151"/>
        <v>490.42476725224407</v>
      </c>
      <c r="H1035" s="14">
        <f t="shared" ca="1" si="151"/>
        <v>506.08111139340326</v>
      </c>
      <c r="I1035" s="14">
        <f t="shared" ca="1" si="151"/>
        <v>509.79180040936916</v>
      </c>
      <c r="J1035" s="14">
        <f t="shared" ca="1" si="151"/>
        <v>501.55683430014176</v>
      </c>
      <c r="K1035" s="14">
        <f t="shared" ca="1" si="151"/>
        <v>481.37621306581423</v>
      </c>
      <c r="L1035" s="14">
        <f t="shared" ca="1" si="151"/>
        <v>449.24993670620023</v>
      </c>
      <c r="M1035" s="14">
        <f t="shared" ca="1" si="151"/>
        <v>405.17800522157921</v>
      </c>
      <c r="N1035" s="14">
        <f t="shared" ca="1" si="151"/>
        <v>349.16041861167179</v>
      </c>
      <c r="O1035" s="14">
        <f t="shared" ca="1" si="151"/>
        <v>281.19717687666417</v>
      </c>
      <c r="P1035" s="14">
        <f t="shared" ca="1" si="151"/>
        <v>201.28828001646326</v>
      </c>
      <c r="Q1035" s="14">
        <f t="shared" ca="1" si="151"/>
        <v>109.43372803116218</v>
      </c>
      <c r="R1035" s="14">
        <f t="shared" ca="1" si="151"/>
        <v>5.6335209205746652</v>
      </c>
      <c r="S1035" s="14">
        <f t="shared" ca="1" si="151"/>
        <v>0.1</v>
      </c>
    </row>
    <row r="1036" spans="1:19" x14ac:dyDescent="0.2">
      <c r="A1036" s="9" t="str">
        <f t="shared" si="149"/>
        <v>Tajikistan</v>
      </c>
      <c r="B1036" s="14">
        <f t="shared" ca="1" si="150"/>
        <v>220.62856058460892</v>
      </c>
      <c r="C1036" s="14">
        <f t="shared" ca="1" si="151"/>
        <v>238.01757202745648</v>
      </c>
      <c r="D1036" s="14">
        <f t="shared" ca="1" si="151"/>
        <v>254.30968029906506</v>
      </c>
      <c r="E1036" s="14">
        <f t="shared" ca="1" si="151"/>
        <v>269.50488539943473</v>
      </c>
      <c r="F1036" s="14">
        <f t="shared" ca="1" si="151"/>
        <v>283.60318732857121</v>
      </c>
      <c r="G1036" s="14">
        <f t="shared" ca="1" si="151"/>
        <v>296.60458608646877</v>
      </c>
      <c r="H1036" s="14">
        <f t="shared" ca="1" si="151"/>
        <v>308.50908167312735</v>
      </c>
      <c r="I1036" s="14">
        <f t="shared" ca="1" si="151"/>
        <v>319.31667408854702</v>
      </c>
      <c r="J1036" s="14">
        <f t="shared" ca="1" si="151"/>
        <v>329.0273633327335</v>
      </c>
      <c r="K1036" s="14">
        <f t="shared" ca="1" si="151"/>
        <v>337.64114940568106</v>
      </c>
      <c r="L1036" s="14">
        <f t="shared" ca="1" si="151"/>
        <v>345.15803230738965</v>
      </c>
      <c r="M1036" s="14">
        <f t="shared" ca="1" si="151"/>
        <v>351.57801203785931</v>
      </c>
      <c r="N1036" s="14">
        <f t="shared" ca="1" si="151"/>
        <v>356.90108859709579</v>
      </c>
      <c r="O1036" s="14">
        <f t="shared" ca="1" si="151"/>
        <v>361.12726198509336</v>
      </c>
      <c r="P1036" s="14">
        <f t="shared" ca="1" si="151"/>
        <v>364.25653220185194</v>
      </c>
      <c r="Q1036" s="14">
        <f t="shared" ca="1" si="151"/>
        <v>366.2888992473716</v>
      </c>
      <c r="R1036" s="14">
        <f t="shared" ca="1" si="151"/>
        <v>367.22436312165809</v>
      </c>
      <c r="S1036" s="14">
        <f t="shared" ca="1" si="151"/>
        <v>367.06292382470565</v>
      </c>
    </row>
    <row r="1037" spans="1:19" x14ac:dyDescent="0.2">
      <c r="A1037" s="9" t="str">
        <f t="shared" si="149"/>
        <v>Thailand</v>
      </c>
      <c r="B1037" s="14">
        <f t="shared" ca="1" si="150"/>
        <v>819.65053265979509</v>
      </c>
      <c r="C1037" s="14">
        <f t="shared" ca="1" si="151"/>
        <v>766.6703114277218</v>
      </c>
      <c r="D1037" s="14">
        <f t="shared" ca="1" si="151"/>
        <v>717.79918138119388</v>
      </c>
      <c r="E1037" s="14">
        <f t="shared" ca="1" si="151"/>
        <v>673.03714252018835</v>
      </c>
      <c r="F1037" s="14">
        <f t="shared" ca="1" si="151"/>
        <v>632.38419484470501</v>
      </c>
      <c r="G1037" s="14">
        <f t="shared" ca="1" si="151"/>
        <v>595.84033835474406</v>
      </c>
      <c r="H1037" s="14">
        <f t="shared" ca="1" si="151"/>
        <v>563.40557305032848</v>
      </c>
      <c r="I1037" s="14">
        <f t="shared" ca="1" si="151"/>
        <v>535.07989893143531</v>
      </c>
      <c r="J1037" s="14">
        <f t="shared" ca="1" si="151"/>
        <v>510.86331599806437</v>
      </c>
      <c r="K1037" s="14">
        <f t="shared" ca="1" si="151"/>
        <v>490.75582425021565</v>
      </c>
      <c r="L1037" s="14">
        <f t="shared" ca="1" si="151"/>
        <v>474.75742368791254</v>
      </c>
      <c r="M1037" s="14">
        <f t="shared" ca="1" si="151"/>
        <v>462.86811431113165</v>
      </c>
      <c r="N1037" s="14">
        <f t="shared" ca="1" si="151"/>
        <v>455.08789611987305</v>
      </c>
      <c r="O1037" s="14">
        <f t="shared" ca="1" si="151"/>
        <v>451.41676911413668</v>
      </c>
      <c r="P1037" s="14">
        <f t="shared" ca="1" si="151"/>
        <v>451.85473329394591</v>
      </c>
      <c r="Q1037" s="14">
        <f t="shared" ca="1" si="151"/>
        <v>456.40178865927737</v>
      </c>
      <c r="R1037" s="14">
        <f t="shared" ca="1" si="151"/>
        <v>465.05793521013112</v>
      </c>
      <c r="S1037" s="14">
        <f t="shared" ca="1" si="151"/>
        <v>477.8231729465071</v>
      </c>
    </row>
    <row r="1038" spans="1:19" x14ac:dyDescent="0.2">
      <c r="A1038" s="9" t="str">
        <f t="shared" si="149"/>
        <v>Timor-Leste</v>
      </c>
      <c r="B1038" s="14">
        <f t="shared" ca="1" si="150"/>
        <v>27.626373007521032</v>
      </c>
      <c r="C1038" s="14">
        <f t="shared" ca="1" si="151"/>
        <v>30.336263285469613</v>
      </c>
      <c r="D1038" s="14">
        <f t="shared" ca="1" si="151"/>
        <v>32.60099868926045</v>
      </c>
      <c r="E1038" s="14">
        <f t="shared" ca="1" si="151"/>
        <v>34.420579218893543</v>
      </c>
      <c r="F1038" s="14">
        <f t="shared" ca="1" si="151"/>
        <v>35.795004874377625</v>
      </c>
      <c r="G1038" s="14">
        <f t="shared" ca="1" si="151"/>
        <v>36.724275655701057</v>
      </c>
      <c r="H1038" s="14">
        <f t="shared" ca="1" si="151"/>
        <v>37.208391562872563</v>
      </c>
      <c r="I1038" s="14">
        <f t="shared" ca="1" si="151"/>
        <v>37.24735259588342</v>
      </c>
      <c r="J1038" s="14">
        <f t="shared" ca="1" si="151"/>
        <v>36.841158754745265</v>
      </c>
      <c r="K1038" s="14">
        <f t="shared" ca="1" si="151"/>
        <v>35.989810039449367</v>
      </c>
      <c r="L1038" s="14">
        <f t="shared" ca="1" si="151"/>
        <v>34.693306449995724</v>
      </c>
      <c r="M1038" s="14">
        <f t="shared" ca="1" si="151"/>
        <v>32.95164798638725</v>
      </c>
      <c r="N1038" s="14">
        <f t="shared" ca="1" si="151"/>
        <v>30.764834648626856</v>
      </c>
      <c r="O1038" s="14">
        <f t="shared" ca="1" si="151"/>
        <v>28.132866436708717</v>
      </c>
      <c r="P1038" s="14">
        <f t="shared" ca="1" si="151"/>
        <v>25.055743350635748</v>
      </c>
      <c r="Q1038" s="14">
        <f t="shared" ca="1" si="151"/>
        <v>21.533465390405034</v>
      </c>
      <c r="R1038" s="14">
        <f t="shared" ca="1" si="151"/>
        <v>17.5660325560224</v>
      </c>
      <c r="S1038" s="14">
        <f t="shared" ca="1" si="151"/>
        <v>13.153444847484934</v>
      </c>
    </row>
    <row r="1039" spans="1:19" x14ac:dyDescent="0.2">
      <c r="A1039" s="9" t="str">
        <f t="shared" si="149"/>
        <v>Togo</v>
      </c>
      <c r="B1039" s="14">
        <f t="shared" ca="1" si="150"/>
        <v>205.01098038393539</v>
      </c>
      <c r="C1039" s="14">
        <f t="shared" ca="1" si="151"/>
        <v>225.41757412401495</v>
      </c>
      <c r="D1039" s="14">
        <f t="shared" ca="1" si="151"/>
        <v>245.05473724040203</v>
      </c>
      <c r="E1039" s="14">
        <f t="shared" ca="1" si="151"/>
        <v>263.92246973309085</v>
      </c>
      <c r="F1039" s="14">
        <f t="shared" ca="1" si="151"/>
        <v>282.02077160208717</v>
      </c>
      <c r="G1039" s="14">
        <f t="shared" ca="1" si="151"/>
        <v>299.34964284738527</v>
      </c>
      <c r="H1039" s="14">
        <f t="shared" ca="1" si="151"/>
        <v>315.90908346899084</v>
      </c>
      <c r="I1039" s="14">
        <f t="shared" ca="1" si="151"/>
        <v>331.6990934668982</v>
      </c>
      <c r="J1039" s="14">
        <f t="shared" ca="1" si="151"/>
        <v>346.71967284111304</v>
      </c>
      <c r="K1039" s="14">
        <f t="shared" ca="1" si="151"/>
        <v>360.97082159162966</v>
      </c>
      <c r="L1039" s="14">
        <f t="shared" ca="1" si="151"/>
        <v>374.45253971845375</v>
      </c>
      <c r="M1039" s="14">
        <f t="shared" ca="1" si="151"/>
        <v>387.16482722157963</v>
      </c>
      <c r="N1039" s="14">
        <f t="shared" ca="1" si="151"/>
        <v>399.10768410101298</v>
      </c>
      <c r="O1039" s="14">
        <f t="shared" ca="1" si="151"/>
        <v>410.28111035674812</v>
      </c>
      <c r="P1039" s="14">
        <f t="shared" ca="1" si="151"/>
        <v>420.68510598879072</v>
      </c>
      <c r="Q1039" s="14">
        <f t="shared" ca="1" si="151"/>
        <v>430.31967099713512</v>
      </c>
      <c r="R1039" s="14">
        <f t="shared" ca="1" si="151"/>
        <v>439.18480538178699</v>
      </c>
      <c r="S1039" s="14">
        <f t="shared" ca="1" si="151"/>
        <v>447.28050914274064</v>
      </c>
    </row>
    <row r="1040" spans="1:19" x14ac:dyDescent="0.2">
      <c r="A1040" s="9" t="str">
        <f t="shared" si="149"/>
        <v>Tokelau</v>
      </c>
      <c r="B1040" s="14">
        <f t="shared" ca="1" si="150"/>
        <v>0.39999999962201971</v>
      </c>
      <c r="C1040" s="14">
        <f t="shared" ca="1" si="151"/>
        <v>0.39999999967849365</v>
      </c>
      <c r="D1040" s="14">
        <f t="shared" ca="1" si="151"/>
        <v>0.3999999997352518</v>
      </c>
      <c r="E1040" s="14">
        <f t="shared" ca="1" si="151"/>
        <v>0.39999999979229417</v>
      </c>
      <c r="F1040" s="14">
        <f t="shared" ca="1" si="151"/>
        <v>0.39999999984962076</v>
      </c>
      <c r="G1040" s="14">
        <f t="shared" ca="1" si="151"/>
        <v>0.39999999990723156</v>
      </c>
      <c r="H1040" s="14">
        <f t="shared" ca="1" si="151"/>
        <v>0.39999999996512658</v>
      </c>
      <c r="I1040" s="14">
        <f t="shared" ca="1" si="151"/>
        <v>0.40000000002330582</v>
      </c>
      <c r="J1040" s="14">
        <f t="shared" ca="1" si="151"/>
        <v>0.40000000008176928</v>
      </c>
      <c r="K1040" s="14">
        <f t="shared" ca="1" si="151"/>
        <v>0.40000000014051695</v>
      </c>
      <c r="L1040" s="14">
        <f t="shared" ca="1" si="151"/>
        <v>0.40000000019954884</v>
      </c>
      <c r="M1040" s="14">
        <f t="shared" ca="1" si="151"/>
        <v>0.40000000025886495</v>
      </c>
      <c r="N1040" s="14">
        <f t="shared" ca="1" si="151"/>
        <v>0.40000000031846528</v>
      </c>
      <c r="O1040" s="14">
        <f t="shared" ca="1" si="151"/>
        <v>0.40000000037834982</v>
      </c>
      <c r="P1040" s="14">
        <f t="shared" ca="1" si="151"/>
        <v>0.40000000043851858</v>
      </c>
      <c r="Q1040" s="14">
        <f t="shared" ca="1" si="151"/>
        <v>0.40000000049897155</v>
      </c>
      <c r="R1040" s="14">
        <f t="shared" ca="1" si="151"/>
        <v>0.40000000055970875</v>
      </c>
      <c r="S1040" s="14">
        <f t="shared" ca="1" si="151"/>
        <v>0.40000000062073016</v>
      </c>
    </row>
    <row r="1041" spans="1:19" x14ac:dyDescent="0.2">
      <c r="A1041" s="9" t="str">
        <f t="shared" si="149"/>
        <v>Tonga</v>
      </c>
      <c r="B1041" s="14">
        <f t="shared" ca="1" si="150"/>
        <v>2.3780219331249102</v>
      </c>
      <c r="C1041" s="14">
        <f t="shared" ca="1" si="151"/>
        <v>2.4065933641713855</v>
      </c>
      <c r="D1041" s="14">
        <f t="shared" ca="1" si="151"/>
        <v>2.4297701894758577</v>
      </c>
      <c r="E1041" s="14">
        <f t="shared" ca="1" si="151"/>
        <v>2.4475524090383258</v>
      </c>
      <c r="F1041" s="14">
        <f t="shared" ca="1" si="151"/>
        <v>2.4599400228587003</v>
      </c>
      <c r="G1041" s="14">
        <f t="shared" ca="1" si="151"/>
        <v>2.4669330309370707</v>
      </c>
      <c r="H1041" s="14">
        <f t="shared" ca="1" si="151"/>
        <v>2.468531433273438</v>
      </c>
      <c r="I1041" s="14">
        <f t="shared" ca="1" si="151"/>
        <v>2.4647352298678014</v>
      </c>
      <c r="J1041" s="14">
        <f t="shared" ca="1" si="151"/>
        <v>2.455544420720071</v>
      </c>
      <c r="K1041" s="14">
        <f t="shared" ca="1" si="151"/>
        <v>2.4409590058303365</v>
      </c>
      <c r="L1041" s="14">
        <f t="shared" ca="1" si="151"/>
        <v>2.420978985198599</v>
      </c>
      <c r="M1041" s="14">
        <f t="shared" ca="1" si="151"/>
        <v>2.3956043588248574</v>
      </c>
      <c r="N1041" s="14">
        <f t="shared" ca="1" si="151"/>
        <v>2.3648351267090222</v>
      </c>
      <c r="O1041" s="14">
        <f t="shared" ca="1" si="151"/>
        <v>2.3286712888511829</v>
      </c>
      <c r="P1041" s="14">
        <f t="shared" ca="1" si="151"/>
        <v>2.2871128452513405</v>
      </c>
      <c r="Q1041" s="14">
        <f t="shared" ca="1" si="151"/>
        <v>2.2401597959094941</v>
      </c>
      <c r="R1041" s="14">
        <f t="shared" ca="1" si="151"/>
        <v>2.187812140825554</v>
      </c>
      <c r="S1041" s="14">
        <f t="shared" ca="1" si="151"/>
        <v>2.1300698799996098</v>
      </c>
    </row>
    <row r="1042" spans="1:19" x14ac:dyDescent="0.2">
      <c r="A1042" s="9" t="str">
        <f t="shared" si="149"/>
        <v>Trinidad and Tobago</v>
      </c>
      <c r="B1042" s="14">
        <f t="shared" ca="1" si="150"/>
        <v>20.531867148001037</v>
      </c>
      <c r="C1042" s="14">
        <f t="shared" ca="1" si="151"/>
        <v>19.096702269383968</v>
      </c>
      <c r="D1042" s="14">
        <f t="shared" ca="1" si="151"/>
        <v>17.781217718467087</v>
      </c>
      <c r="E1042" s="14">
        <f t="shared" ca="1" si="151"/>
        <v>16.585413495250396</v>
      </c>
      <c r="F1042" s="14">
        <f t="shared" ca="1" si="151"/>
        <v>15.50928959973462</v>
      </c>
      <c r="G1042" s="14">
        <f t="shared" ca="1" si="151"/>
        <v>14.552846031918307</v>
      </c>
      <c r="H1042" s="14">
        <f t="shared" ca="1" si="151"/>
        <v>13.71608279180291</v>
      </c>
      <c r="I1042" s="14">
        <f t="shared" ca="1" si="151"/>
        <v>12.998999879386975</v>
      </c>
      <c r="J1042" s="14">
        <f t="shared" ca="1" si="151"/>
        <v>12.401597294671955</v>
      </c>
      <c r="K1042" s="14">
        <f t="shared" ca="1" si="151"/>
        <v>11.923875037657126</v>
      </c>
      <c r="L1042" s="14">
        <f t="shared" ca="1" si="151"/>
        <v>11.565833108342485</v>
      </c>
      <c r="M1042" s="14">
        <f t="shared" ca="1" si="151"/>
        <v>11.327471506728035</v>
      </c>
      <c r="N1042" s="14">
        <f t="shared" ca="1" si="151"/>
        <v>11.208790232814499</v>
      </c>
      <c r="O1042" s="14">
        <f t="shared" ca="1" si="151"/>
        <v>11.209789286600426</v>
      </c>
      <c r="P1042" s="14">
        <f t="shared" ca="1" si="151"/>
        <v>11.330468668087269</v>
      </c>
      <c r="Q1042" s="14">
        <f t="shared" ca="1" si="151"/>
        <v>11.570828377273575</v>
      </c>
      <c r="R1042" s="14">
        <f t="shared" ca="1" si="151"/>
        <v>11.930868414160795</v>
      </c>
      <c r="S1042" s="14">
        <f t="shared" ca="1" si="151"/>
        <v>12.410588778748206</v>
      </c>
    </row>
    <row r="1043" spans="1:19" x14ac:dyDescent="0.2">
      <c r="A1043" s="9" t="str">
        <f t="shared" si="149"/>
        <v>Tunisia</v>
      </c>
      <c r="B1043" s="14">
        <f t="shared" ca="1" si="150"/>
        <v>205.7340553581802</v>
      </c>
      <c r="C1043" s="14">
        <f t="shared" ca="1" si="151"/>
        <v>197.57141779486557</v>
      </c>
      <c r="D1043" s="14">
        <f t="shared" ca="1" si="151"/>
        <v>189.94004899899883</v>
      </c>
      <c r="E1043" s="14">
        <f t="shared" ca="1" si="151"/>
        <v>182.8399489705742</v>
      </c>
      <c r="F1043" s="14">
        <f t="shared" ca="1" si="151"/>
        <v>176.27111770959746</v>
      </c>
      <c r="G1043" s="14">
        <f t="shared" ca="1" si="151"/>
        <v>170.23355521606283</v>
      </c>
      <c r="H1043" s="14">
        <f t="shared" ca="1" si="151"/>
        <v>164.72726148997609</v>
      </c>
      <c r="I1043" s="14">
        <f t="shared" ca="1" si="151"/>
        <v>159.75223653133145</v>
      </c>
      <c r="J1043" s="14">
        <f t="shared" ca="1" si="151"/>
        <v>155.30848034013471</v>
      </c>
      <c r="K1043" s="14">
        <f t="shared" ca="1" si="151"/>
        <v>151.39599291638007</v>
      </c>
      <c r="L1043" s="14">
        <f t="shared" ca="1" si="151"/>
        <v>148.01477426007332</v>
      </c>
      <c r="M1043" s="14">
        <f t="shared" ca="1" si="151"/>
        <v>145.16482437120868</v>
      </c>
      <c r="N1043" s="14">
        <f t="shared" ca="1" si="151"/>
        <v>142.84614324978901</v>
      </c>
      <c r="O1043" s="14">
        <f t="shared" ca="1" si="151"/>
        <v>141.05873089581729</v>
      </c>
      <c r="P1043" s="14">
        <f t="shared" ca="1" si="151"/>
        <v>139.80258730928762</v>
      </c>
      <c r="Q1043" s="14">
        <f t="shared" ca="1" si="151"/>
        <v>139.0777124902059</v>
      </c>
      <c r="R1043" s="14">
        <f t="shared" ca="1" si="151"/>
        <v>138.88410643856622</v>
      </c>
      <c r="S1043" s="14">
        <f t="shared" ca="1" si="151"/>
        <v>139.2217691543745</v>
      </c>
    </row>
    <row r="1044" spans="1:19" x14ac:dyDescent="0.2">
      <c r="A1044" s="9" t="str">
        <f t="shared" si="149"/>
        <v>Turkey</v>
      </c>
      <c r="B1044" s="14">
        <f t="shared" ca="1" si="150"/>
        <v>1423.6482618027833</v>
      </c>
      <c r="C1044" s="14">
        <f t="shared" ca="1" si="151"/>
        <v>1367.3295795476995</v>
      </c>
      <c r="D1044" s="14">
        <f t="shared" ca="1" si="151"/>
        <v>1313.6144938786049</v>
      </c>
      <c r="E1044" s="14">
        <f t="shared" ca="1" si="151"/>
        <v>1262.5030047954758</v>
      </c>
      <c r="F1044" s="14">
        <f t="shared" ca="1" si="151"/>
        <v>1213.9951122983359</v>
      </c>
      <c r="G1044" s="14">
        <f t="shared" ca="1" si="151"/>
        <v>1168.0908163871616</v>
      </c>
      <c r="H1044" s="14">
        <f t="shared" ca="1" si="151"/>
        <v>1124.7901170619764</v>
      </c>
      <c r="I1044" s="14">
        <f t="shared" ca="1" si="151"/>
        <v>1084.0930143227567</v>
      </c>
      <c r="J1044" s="14">
        <f t="shared" ca="1" si="151"/>
        <v>1045.9995081695263</v>
      </c>
      <c r="K1044" s="14">
        <f t="shared" ca="1" si="151"/>
        <v>1010.5095986022613</v>
      </c>
      <c r="L1044" s="14">
        <f t="shared" ca="1" si="151"/>
        <v>977.6232856209856</v>
      </c>
      <c r="M1044" s="14">
        <f t="shared" ca="1" si="151"/>
        <v>947.34056922567538</v>
      </c>
      <c r="N1044" s="14">
        <f t="shared" ca="1" si="151"/>
        <v>919.66144941635434</v>
      </c>
      <c r="O1044" s="14">
        <f t="shared" ca="1" si="151"/>
        <v>894.58592619299884</v>
      </c>
      <c r="P1044" s="14">
        <f t="shared" ca="1" si="151"/>
        <v>872.11399955563252</v>
      </c>
      <c r="Q1044" s="14">
        <f t="shared" ca="1" si="151"/>
        <v>852.24566950423173</v>
      </c>
      <c r="R1044" s="14">
        <f t="shared" ca="1" si="151"/>
        <v>834.98093603882012</v>
      </c>
      <c r="S1044" s="14">
        <f t="shared" ca="1" si="151"/>
        <v>820.31979915937404</v>
      </c>
    </row>
    <row r="1045" spans="1:19" x14ac:dyDescent="0.2">
      <c r="A1045" s="9" t="str">
        <f t="shared" si="149"/>
        <v>Turkmenistan</v>
      </c>
      <c r="B1045" s="14">
        <f t="shared" ca="1" si="150"/>
        <v>134.9252648433685</v>
      </c>
      <c r="C1045" s="14">
        <f t="shared" ca="1" si="151"/>
        <v>132.12966039461315</v>
      </c>
      <c r="D1045" s="14">
        <f t="shared" ca="1" si="151"/>
        <v>129.47471529633185</v>
      </c>
      <c r="E1045" s="14">
        <f t="shared" ca="1" si="151"/>
        <v>126.96042954852165</v>
      </c>
      <c r="F1045" s="14">
        <f t="shared" ca="1" si="151"/>
        <v>124.58680315118545</v>
      </c>
      <c r="G1045" s="14">
        <f t="shared" ca="1" si="151"/>
        <v>122.35383610432037</v>
      </c>
      <c r="H1045" s="14">
        <f t="shared" ca="1" si="151"/>
        <v>120.26152840792929</v>
      </c>
      <c r="I1045" s="14">
        <f t="shared" ca="1" si="151"/>
        <v>118.30988006200933</v>
      </c>
      <c r="J1045" s="14">
        <f t="shared" ca="1" si="151"/>
        <v>116.49889106656337</v>
      </c>
      <c r="K1045" s="14">
        <f t="shared" ca="1" si="151"/>
        <v>114.82856142158853</v>
      </c>
      <c r="L1045" s="14">
        <f t="shared" ca="1" si="151"/>
        <v>113.2988911270877</v>
      </c>
      <c r="M1045" s="14">
        <f t="shared" ca="1" si="151"/>
        <v>111.90988018305798</v>
      </c>
      <c r="N1045" s="14">
        <f t="shared" ca="1" si="151"/>
        <v>110.66152858950227</v>
      </c>
      <c r="O1045" s="14">
        <f t="shared" ca="1" si="151"/>
        <v>109.55383634641767</v>
      </c>
      <c r="P1045" s="14">
        <f t="shared" ca="1" si="151"/>
        <v>108.58680345380708</v>
      </c>
      <c r="Q1045" s="14">
        <f t="shared" ca="1" si="151"/>
        <v>107.7604299116676</v>
      </c>
      <c r="R1045" s="14">
        <f t="shared" ca="1" si="151"/>
        <v>107.07471572000213</v>
      </c>
      <c r="S1045" s="14">
        <f t="shared" ca="1" si="151"/>
        <v>106.52966087880777</v>
      </c>
    </row>
    <row r="1046" spans="1:19" x14ac:dyDescent="0.2">
      <c r="A1046" s="9" t="str">
        <f t="shared" si="149"/>
        <v>Turks and Caicos Islands</v>
      </c>
      <c r="B1046" s="14">
        <f t="shared" ca="1" si="150"/>
        <v>0.89230767713443127</v>
      </c>
      <c r="C1046" s="14">
        <f t="shared" ca="1" si="151"/>
        <v>0.83076921465717535</v>
      </c>
      <c r="D1046" s="14">
        <f t="shared" ca="1" si="151"/>
        <v>0.77202795517277989</v>
      </c>
      <c r="E1046" s="14">
        <f t="shared" ca="1" si="151"/>
        <v>0.71608389868133604</v>
      </c>
      <c r="F1046" s="14">
        <f t="shared" ca="1" si="151"/>
        <v>0.66293704518270713</v>
      </c>
      <c r="G1046" s="14">
        <f t="shared" ca="1" si="151"/>
        <v>0.61258739467702983</v>
      </c>
      <c r="H1046" s="14">
        <f t="shared" ca="1" si="151"/>
        <v>0.56503494716421299</v>
      </c>
      <c r="I1046" s="14">
        <f t="shared" ca="1" si="151"/>
        <v>0.52027970264434775</v>
      </c>
      <c r="J1046" s="14">
        <f t="shared" ca="1" si="151"/>
        <v>0.47832166111729746</v>
      </c>
      <c r="K1046" s="14">
        <f t="shared" ca="1" si="151"/>
        <v>0.43916082258319877</v>
      </c>
      <c r="L1046" s="14">
        <f t="shared" ca="1" si="151"/>
        <v>0.40279718704196055</v>
      </c>
      <c r="M1046" s="14">
        <f t="shared" ca="1" si="151"/>
        <v>0.36923075449367387</v>
      </c>
      <c r="N1046" s="14">
        <f t="shared" ca="1" si="151"/>
        <v>0.33846152493820225</v>
      </c>
      <c r="O1046" s="14">
        <f t="shared" ca="1" si="151"/>
        <v>0.31048949837568218</v>
      </c>
      <c r="P1046" s="14">
        <f t="shared" ca="1" si="151"/>
        <v>0.28531467480602257</v>
      </c>
      <c r="Q1046" s="14">
        <f t="shared" ca="1" si="151"/>
        <v>0.26293705422931452</v>
      </c>
      <c r="R1046" s="14">
        <f t="shared" ca="1" si="151"/>
        <v>0.24335663664542154</v>
      </c>
      <c r="S1046" s="14">
        <f t="shared" ca="1" si="151"/>
        <v>0.22657342205448003</v>
      </c>
    </row>
    <row r="1047" spans="1:19" x14ac:dyDescent="0.2">
      <c r="A1047" s="9" t="str">
        <f t="shared" si="149"/>
        <v>Tuvalu</v>
      </c>
      <c r="B1047" s="14">
        <f t="shared" ca="1" si="150"/>
        <v>0.39999999962201971</v>
      </c>
      <c r="C1047" s="14">
        <f t="shared" ca="1" si="151"/>
        <v>0.39999999967849365</v>
      </c>
      <c r="D1047" s="14">
        <f t="shared" ca="1" si="151"/>
        <v>0.3999999997352518</v>
      </c>
      <c r="E1047" s="14">
        <f t="shared" ca="1" si="151"/>
        <v>0.39999999979229417</v>
      </c>
      <c r="F1047" s="14">
        <f t="shared" ca="1" si="151"/>
        <v>0.39999999984962076</v>
      </c>
      <c r="G1047" s="14">
        <f t="shared" ca="1" si="151"/>
        <v>0.39999999990723156</v>
      </c>
      <c r="H1047" s="14">
        <f t="shared" ca="1" si="151"/>
        <v>0.39999999996512658</v>
      </c>
      <c r="I1047" s="14">
        <f t="shared" ca="1" si="151"/>
        <v>0.40000000002330582</v>
      </c>
      <c r="J1047" s="14">
        <f t="shared" ca="1" si="151"/>
        <v>0.40000000008176928</v>
      </c>
      <c r="K1047" s="14">
        <f t="shared" ca="1" si="151"/>
        <v>0.40000000014051695</v>
      </c>
      <c r="L1047" s="14">
        <f t="shared" ca="1" si="151"/>
        <v>0.40000000019954884</v>
      </c>
      <c r="M1047" s="14">
        <f t="shared" ca="1" si="151"/>
        <v>0.40000000025886495</v>
      </c>
      <c r="N1047" s="14">
        <f t="shared" ca="1" si="151"/>
        <v>0.40000000031846528</v>
      </c>
      <c r="O1047" s="14">
        <f t="shared" ca="1" si="151"/>
        <v>0.40000000037834982</v>
      </c>
      <c r="P1047" s="14">
        <f t="shared" ca="1" si="151"/>
        <v>0.40000000043851858</v>
      </c>
      <c r="Q1047" s="14">
        <f t="shared" ca="1" si="151"/>
        <v>0.40000000049897155</v>
      </c>
      <c r="R1047" s="14">
        <f t="shared" ca="1" si="151"/>
        <v>0.40000000055970875</v>
      </c>
      <c r="S1047" s="14">
        <f t="shared" ca="1" si="151"/>
        <v>0.40000000062073016</v>
      </c>
    </row>
    <row r="1048" spans="1:19" x14ac:dyDescent="0.2">
      <c r="A1048" s="9" t="str">
        <f t="shared" si="149"/>
        <v>Uganda</v>
      </c>
      <c r="B1048" s="14">
        <f t="shared" ca="1" si="150"/>
        <v>1296.9031030454673</v>
      </c>
      <c r="C1048" s="14">
        <f t="shared" ca="1" si="151"/>
        <v>1417.3184923642316</v>
      </c>
      <c r="D1048" s="14">
        <f t="shared" ca="1" si="151"/>
        <v>1524.615199498646</v>
      </c>
      <c r="E1048" s="14">
        <f t="shared" ca="1" si="151"/>
        <v>1618.7932244486176</v>
      </c>
      <c r="F1048" s="14">
        <f t="shared" ca="1" si="151"/>
        <v>1699.8525672140531</v>
      </c>
      <c r="G1048" s="14">
        <f t="shared" ca="1" si="151"/>
        <v>1767.793227795139</v>
      </c>
      <c r="H1048" s="14">
        <f t="shared" ca="1" si="151"/>
        <v>1822.6152061917819</v>
      </c>
      <c r="I1048" s="14">
        <f t="shared" ca="1" si="151"/>
        <v>1864.3185024040752</v>
      </c>
      <c r="J1048" s="14">
        <f t="shared" ca="1" si="151"/>
        <v>1892.9031164318324</v>
      </c>
      <c r="K1048" s="14">
        <f t="shared" ca="1" si="151"/>
        <v>1908.3690482751467</v>
      </c>
      <c r="L1048" s="14">
        <f t="shared" ca="1" si="151"/>
        <v>1910.7162979341113</v>
      </c>
      <c r="M1048" s="14">
        <f t="shared" ca="1" si="151"/>
        <v>1899.9448654086329</v>
      </c>
      <c r="N1048" s="14">
        <f t="shared" ca="1" si="151"/>
        <v>1876.0547506986186</v>
      </c>
      <c r="O1048" s="14">
        <f t="shared" ca="1" si="151"/>
        <v>1839.0459538042546</v>
      </c>
      <c r="P1048" s="14">
        <f t="shared" ca="1" si="151"/>
        <v>1788.9184747254476</v>
      </c>
      <c r="Q1048" s="14">
        <f t="shared" ca="1" si="151"/>
        <v>1725.672313462291</v>
      </c>
      <c r="R1048" s="14">
        <f t="shared" ca="1" si="151"/>
        <v>1649.3074700145983</v>
      </c>
      <c r="S1048" s="14">
        <f t="shared" ca="1" si="151"/>
        <v>1559.8239443824627</v>
      </c>
    </row>
    <row r="1049" spans="1:19" x14ac:dyDescent="0.2">
      <c r="A1049" s="9" t="str">
        <f t="shared" si="149"/>
        <v>Ukraine</v>
      </c>
      <c r="B1049" s="14">
        <f t="shared" ca="1" si="150"/>
        <v>545.05711444094777</v>
      </c>
      <c r="C1049" s="14">
        <f t="shared" ref="C1049:S1063" ca="1" si="152">MAX(0.1,($AM590+$AN590*C$836+$AO590*C$836^2+$AQ590+$AR590*C$836+$AS590*C$836^2)/5)</f>
        <v>494.66810148782099</v>
      </c>
      <c r="D1049" s="14">
        <f t="shared" ca="1" si="152"/>
        <v>449.61475322362969</v>
      </c>
      <c r="E1049" s="14">
        <f t="shared" ca="1" si="152"/>
        <v>409.89706964837387</v>
      </c>
      <c r="F1049" s="14">
        <f t="shared" ca="1" si="152"/>
        <v>375.5150507621467</v>
      </c>
      <c r="G1049" s="14">
        <f t="shared" ca="1" si="152"/>
        <v>346.46869656490162</v>
      </c>
      <c r="H1049" s="14">
        <f t="shared" ca="1" si="152"/>
        <v>322.75800705659202</v>
      </c>
      <c r="I1049" s="14">
        <f t="shared" ca="1" si="152"/>
        <v>304.38298223726451</v>
      </c>
      <c r="J1049" s="14">
        <f t="shared" ca="1" si="152"/>
        <v>291.34362210696565</v>
      </c>
      <c r="K1049" s="14">
        <f t="shared" ca="1" si="152"/>
        <v>283.63992666560227</v>
      </c>
      <c r="L1049" s="14">
        <f t="shared" ca="1" si="152"/>
        <v>281.27189591317438</v>
      </c>
      <c r="M1049" s="14">
        <f t="shared" ca="1" si="152"/>
        <v>284.23952984972857</v>
      </c>
      <c r="N1049" s="14">
        <f t="shared" ca="1" si="152"/>
        <v>292.54282847531141</v>
      </c>
      <c r="O1049" s="14">
        <f t="shared" ca="1" si="152"/>
        <v>306.18179178982973</v>
      </c>
      <c r="P1049" s="14">
        <f t="shared" ca="1" si="152"/>
        <v>325.15641979333014</v>
      </c>
      <c r="Q1049" s="14">
        <f t="shared" ca="1" si="152"/>
        <v>349.46671248576604</v>
      </c>
      <c r="R1049" s="14">
        <f t="shared" ca="1" si="152"/>
        <v>379.11266986723058</v>
      </c>
      <c r="S1049" s="14">
        <f t="shared" ca="1" si="152"/>
        <v>414.09429193767721</v>
      </c>
    </row>
    <row r="1050" spans="1:19" x14ac:dyDescent="0.2">
      <c r="A1050" s="9" t="str">
        <f t="shared" si="149"/>
        <v>United Arab Emirates</v>
      </c>
      <c r="B1050" s="14">
        <f t="shared" ca="1" si="150"/>
        <v>101.39340499616665</v>
      </c>
      <c r="C1050" s="14">
        <f t="shared" ca="1" si="152"/>
        <v>101.11867966779391</v>
      </c>
      <c r="D1050" s="14">
        <f t="shared" ca="1" si="152"/>
        <v>101.04994835867402</v>
      </c>
      <c r="E1050" s="14">
        <f t="shared" ca="1" si="152"/>
        <v>101.18721106880548</v>
      </c>
      <c r="F1050" s="14">
        <f t="shared" ca="1" si="152"/>
        <v>101.53046779818979</v>
      </c>
      <c r="G1050" s="14">
        <f t="shared" ca="1" si="152"/>
        <v>102.07971854682546</v>
      </c>
      <c r="H1050" s="14">
        <f t="shared" ca="1" si="152"/>
        <v>102.83496331471397</v>
      </c>
      <c r="I1050" s="14">
        <f t="shared" ca="1" si="152"/>
        <v>103.79620210185385</v>
      </c>
      <c r="J1050" s="14">
        <f t="shared" ca="1" si="152"/>
        <v>104.96343490824657</v>
      </c>
      <c r="K1050" s="14">
        <f t="shared" ca="1" si="152"/>
        <v>106.33666173389065</v>
      </c>
      <c r="L1050" s="14">
        <f t="shared" ca="1" si="152"/>
        <v>107.91588257878757</v>
      </c>
      <c r="M1050" s="14">
        <f t="shared" ca="1" si="152"/>
        <v>109.70109744293586</v>
      </c>
      <c r="N1050" s="14">
        <f t="shared" ca="1" si="152"/>
        <v>111.69230632633699</v>
      </c>
      <c r="O1050" s="14">
        <f t="shared" ca="1" si="152"/>
        <v>113.88950922898948</v>
      </c>
      <c r="P1050" s="14">
        <f t="shared" ca="1" si="152"/>
        <v>116.29270615089482</v>
      </c>
      <c r="Q1050" s="14">
        <f t="shared" ca="1" si="152"/>
        <v>118.90189709205151</v>
      </c>
      <c r="R1050" s="14">
        <f t="shared" ca="1" si="152"/>
        <v>121.71708205246105</v>
      </c>
      <c r="S1050" s="14">
        <f t="shared" ca="1" si="152"/>
        <v>124.73826103212195</v>
      </c>
    </row>
    <row r="1051" spans="1:19" x14ac:dyDescent="0.2">
      <c r="A1051" s="9" t="str">
        <f t="shared" si="149"/>
        <v>United Kingdom of Great Britain and Northern Ireland</v>
      </c>
      <c r="B1051" s="14">
        <f t="shared" ca="1" si="150"/>
        <v>838.72084973950405</v>
      </c>
      <c r="C1051" s="14">
        <f t="shared" ca="1" si="152"/>
        <v>820.32744231270624</v>
      </c>
      <c r="D1051" s="14">
        <f t="shared" ca="1" si="152"/>
        <v>804.24772135226522</v>
      </c>
      <c r="E1051" s="14">
        <f t="shared" ca="1" si="152"/>
        <v>790.48168685820417</v>
      </c>
      <c r="F1051" s="14">
        <f t="shared" ca="1" si="152"/>
        <v>779.02933883049991</v>
      </c>
      <c r="G1051" s="14">
        <f t="shared" ca="1" si="152"/>
        <v>769.89067726917563</v>
      </c>
      <c r="H1051" s="14">
        <f t="shared" ca="1" si="152"/>
        <v>763.06570217420813</v>
      </c>
      <c r="I1051" s="14">
        <f t="shared" ca="1" si="152"/>
        <v>758.5544135456206</v>
      </c>
      <c r="J1051" s="14">
        <f t="shared" ca="1" si="152"/>
        <v>756.35681138338987</v>
      </c>
      <c r="K1051" s="14">
        <f t="shared" ca="1" si="152"/>
        <v>756.47289568753911</v>
      </c>
      <c r="L1051" s="14">
        <f t="shared" ca="1" si="152"/>
        <v>758.90266645804513</v>
      </c>
      <c r="M1051" s="14">
        <f t="shared" ca="1" si="152"/>
        <v>763.64612369493113</v>
      </c>
      <c r="N1051" s="14">
        <f t="shared" ca="1" si="152"/>
        <v>770.70326739817392</v>
      </c>
      <c r="O1051" s="14">
        <f t="shared" ca="1" si="152"/>
        <v>780.07409756779668</v>
      </c>
      <c r="P1051" s="14">
        <f t="shared" ca="1" si="152"/>
        <v>791.75861420377623</v>
      </c>
      <c r="Q1051" s="14">
        <f t="shared" ca="1" si="152"/>
        <v>805.75681730613576</v>
      </c>
      <c r="R1051" s="14">
        <f t="shared" ca="1" si="152"/>
        <v>822.06870687485207</v>
      </c>
      <c r="S1051" s="14">
        <f t="shared" ca="1" si="152"/>
        <v>840.69428290994836</v>
      </c>
    </row>
    <row r="1052" spans="1:19" x14ac:dyDescent="0.2">
      <c r="A1052" s="9" t="str">
        <f t="shared" si="149"/>
        <v>United Republic of Tanzania</v>
      </c>
      <c r="B1052" s="14">
        <f t="shared" ca="1" si="150"/>
        <v>1499.7425422362635</v>
      </c>
      <c r="C1052" s="14">
        <f t="shared" ca="1" si="152"/>
        <v>1728.7403450930492</v>
      </c>
      <c r="D1052" s="14">
        <f t="shared" ca="1" si="152"/>
        <v>1955.8462396749878</v>
      </c>
      <c r="E1052" s="14">
        <f t="shared" ca="1" si="152"/>
        <v>2181.0602259820794</v>
      </c>
      <c r="F1052" s="14">
        <f t="shared" ca="1" si="152"/>
        <v>2404.3823040143238</v>
      </c>
      <c r="G1052" s="14">
        <f t="shared" ca="1" si="152"/>
        <v>2625.8124737717212</v>
      </c>
      <c r="H1052" s="14">
        <f t="shared" ca="1" si="152"/>
        <v>2845.3507352542715</v>
      </c>
      <c r="I1052" s="14">
        <f t="shared" ca="1" si="152"/>
        <v>3062.9970884619747</v>
      </c>
      <c r="J1052" s="14">
        <f t="shared" ca="1" si="152"/>
        <v>3278.7515333948309</v>
      </c>
      <c r="K1052" s="14">
        <f t="shared" ca="1" si="152"/>
        <v>3492.6140700528399</v>
      </c>
      <c r="L1052" s="14">
        <f t="shared" ca="1" si="152"/>
        <v>3704.5846984360019</v>
      </c>
      <c r="M1052" s="14">
        <f t="shared" ca="1" si="152"/>
        <v>3914.6634185443168</v>
      </c>
      <c r="N1052" s="14">
        <f t="shared" ca="1" si="152"/>
        <v>4122.8502303777841</v>
      </c>
      <c r="O1052" s="14">
        <f t="shared" ca="1" si="152"/>
        <v>4329.1451339364048</v>
      </c>
      <c r="P1052" s="14">
        <f t="shared" ca="1" si="152"/>
        <v>4533.5481292201785</v>
      </c>
      <c r="Q1052" s="14">
        <f t="shared" ca="1" si="152"/>
        <v>4736.059216229105</v>
      </c>
      <c r="R1052" s="14">
        <f t="shared" ca="1" si="152"/>
        <v>4936.6783949631845</v>
      </c>
      <c r="S1052" s="14">
        <f t="shared" ca="1" si="152"/>
        <v>5135.4056654224169</v>
      </c>
    </row>
    <row r="1053" spans="1:19" x14ac:dyDescent="0.2">
      <c r="A1053" s="9" t="str">
        <f t="shared" si="149"/>
        <v>United States Virgin Islands</v>
      </c>
      <c r="B1053" s="14">
        <f t="shared" ca="1" si="150"/>
        <v>1.5230768721520689</v>
      </c>
      <c r="C1053" s="14">
        <f t="shared" ca="1" si="152"/>
        <v>1.4109889580333401</v>
      </c>
      <c r="D1053" s="14">
        <f t="shared" ca="1" si="152"/>
        <v>1.3042956496840816</v>
      </c>
      <c r="E1053" s="14">
        <f t="shared" ca="1" si="152"/>
        <v>1.2029969471045661</v>
      </c>
      <c r="F1053" s="14">
        <f t="shared" ca="1" si="152"/>
        <v>1.1070928502945208</v>
      </c>
      <c r="G1053" s="14">
        <f t="shared" ca="1" si="152"/>
        <v>1.0165833592542186</v>
      </c>
      <c r="H1053" s="14">
        <f t="shared" ca="1" si="152"/>
        <v>0.9314684739833865</v>
      </c>
      <c r="I1053" s="14">
        <f t="shared" ca="1" si="152"/>
        <v>0.85174819448229755</v>
      </c>
      <c r="J1053" s="14">
        <f t="shared" ca="1" si="152"/>
        <v>0.77742252075067886</v>
      </c>
      <c r="K1053" s="14">
        <f t="shared" ca="1" si="152"/>
        <v>0.7084914527888031</v>
      </c>
      <c r="L1053" s="14">
        <f t="shared" ca="1" si="152"/>
        <v>0.64495499059630679</v>
      </c>
      <c r="M1053" s="14">
        <f t="shared" ca="1" si="152"/>
        <v>0.58681313417355341</v>
      </c>
      <c r="N1053" s="14">
        <f t="shared" ca="1" si="152"/>
        <v>0.53406588352027029</v>
      </c>
      <c r="O1053" s="14">
        <f t="shared" ca="1" si="152"/>
        <v>0.48671323863673022</v>
      </c>
      <c r="P1053" s="14">
        <f t="shared" ca="1" si="152"/>
        <v>0.4447551995226604</v>
      </c>
      <c r="Q1053" s="14">
        <f t="shared" ca="1" si="152"/>
        <v>0.40819176617833364</v>
      </c>
      <c r="R1053" s="14">
        <f t="shared" ca="1" si="152"/>
        <v>0.37702293860347708</v>
      </c>
      <c r="S1053" s="14">
        <f t="shared" ca="1" si="152"/>
        <v>0.35124871679836361</v>
      </c>
    </row>
    <row r="1054" spans="1:19" x14ac:dyDescent="0.2">
      <c r="A1054" s="9" t="str">
        <f t="shared" si="149"/>
        <v>United States of America</v>
      </c>
      <c r="B1054" s="14">
        <f t="shared" ca="1" si="150"/>
        <v>4020.5778149748685</v>
      </c>
      <c r="C1054" s="14">
        <f t="shared" ca="1" si="152"/>
        <v>4043.3030896939335</v>
      </c>
      <c r="D1054" s="14">
        <f t="shared" ca="1" si="152"/>
        <v>4067.1126801642122</v>
      </c>
      <c r="E1054" s="14">
        <f t="shared" ca="1" si="152"/>
        <v>4092.0065863857044</v>
      </c>
      <c r="F1054" s="14">
        <f t="shared" ca="1" si="152"/>
        <v>4117.9848083584102</v>
      </c>
      <c r="G1054" s="14">
        <f t="shared" ca="1" si="152"/>
        <v>4145.0473460823296</v>
      </c>
      <c r="H1054" s="14">
        <f t="shared" ca="1" si="152"/>
        <v>4173.1941995574625</v>
      </c>
      <c r="I1054" s="14">
        <f t="shared" ca="1" si="152"/>
        <v>4202.4253687838091</v>
      </c>
      <c r="J1054" s="14">
        <f t="shared" ca="1" si="152"/>
        <v>4232.7408537613692</v>
      </c>
      <c r="K1054" s="14">
        <f t="shared" ca="1" si="152"/>
        <v>4264.1406544901429</v>
      </c>
      <c r="L1054" s="14">
        <f t="shared" ca="1" si="152"/>
        <v>4296.6247709701302</v>
      </c>
      <c r="M1054" s="14">
        <f t="shared" ca="1" si="152"/>
        <v>4330.193203201331</v>
      </c>
      <c r="N1054" s="14">
        <f t="shared" ca="1" si="152"/>
        <v>4364.8459511837455</v>
      </c>
      <c r="O1054" s="14">
        <f t="shared" ca="1" si="152"/>
        <v>4400.5830149173735</v>
      </c>
      <c r="P1054" s="14">
        <f t="shared" ca="1" si="152"/>
        <v>4437.4043944022151</v>
      </c>
      <c r="Q1054" s="14">
        <f t="shared" ca="1" si="152"/>
        <v>4475.3100896382703</v>
      </c>
      <c r="R1054" s="14">
        <f t="shared" ca="1" si="152"/>
        <v>4514.300100625539</v>
      </c>
      <c r="S1054" s="14">
        <f t="shared" ca="1" si="152"/>
        <v>4554.3744273640214</v>
      </c>
    </row>
    <row r="1055" spans="1:19" x14ac:dyDescent="0.2">
      <c r="A1055" s="9" t="str">
        <f t="shared" si="149"/>
        <v>Uruguay</v>
      </c>
      <c r="B1055" s="14">
        <f t="shared" ca="1" si="150"/>
        <v>48.479121246585599</v>
      </c>
      <c r="C1055" s="14">
        <f t="shared" ca="1" si="152"/>
        <v>47.358242142354719</v>
      </c>
      <c r="D1055" s="14">
        <f t="shared" ca="1" si="152"/>
        <v>46.224775625093933</v>
      </c>
      <c r="E1055" s="14">
        <f t="shared" ca="1" si="152"/>
        <v>45.078721694803242</v>
      </c>
      <c r="F1055" s="14">
        <f t="shared" ca="1" si="152"/>
        <v>43.920080351482646</v>
      </c>
      <c r="G1055" s="14">
        <f t="shared" ca="1" si="152"/>
        <v>42.748851595132145</v>
      </c>
      <c r="H1055" s="14">
        <f t="shared" ca="1" si="152"/>
        <v>41.565035425751738</v>
      </c>
      <c r="I1055" s="14">
        <f t="shared" ca="1" si="152"/>
        <v>40.368631843341426</v>
      </c>
      <c r="J1055" s="14">
        <f t="shared" ca="1" si="152"/>
        <v>39.159640847901208</v>
      </c>
      <c r="K1055" s="14">
        <f t="shared" ca="1" si="152"/>
        <v>37.938062439431086</v>
      </c>
      <c r="L1055" s="14">
        <f t="shared" ca="1" si="152"/>
        <v>36.703896617931058</v>
      </c>
      <c r="M1055" s="14">
        <f t="shared" ca="1" si="152"/>
        <v>35.457143383401124</v>
      </c>
      <c r="N1055" s="14">
        <f t="shared" ca="1" si="152"/>
        <v>34.197802735841286</v>
      </c>
      <c r="O1055" s="14">
        <f t="shared" ca="1" si="152"/>
        <v>32.925874675251542</v>
      </c>
      <c r="P1055" s="14">
        <f t="shared" ca="1" si="152"/>
        <v>31.641359201631893</v>
      </c>
      <c r="Q1055" s="14">
        <f t="shared" ca="1" si="152"/>
        <v>30.344256314982339</v>
      </c>
      <c r="R1055" s="14">
        <f t="shared" ca="1" si="152"/>
        <v>29.034566015302879</v>
      </c>
      <c r="S1055" s="14">
        <f t="shared" ca="1" si="152"/>
        <v>27.712288302593514</v>
      </c>
    </row>
    <row r="1056" spans="1:19" x14ac:dyDescent="0.2">
      <c r="A1056" s="9" t="str">
        <f t="shared" si="149"/>
        <v>Uzbekistan</v>
      </c>
      <c r="B1056" s="14">
        <f t="shared" ca="1" si="150"/>
        <v>647.54502141805131</v>
      </c>
      <c r="C1056" s="14">
        <f t="shared" ca="1" si="152"/>
        <v>642.34941744308458</v>
      </c>
      <c r="D1056" s="14">
        <f t="shared" ca="1" si="152"/>
        <v>635.95021698988273</v>
      </c>
      <c r="E1056" s="14">
        <f t="shared" ca="1" si="152"/>
        <v>628.34742005846931</v>
      </c>
      <c r="F1056" s="14">
        <f t="shared" ca="1" si="152"/>
        <v>619.54102664880918</v>
      </c>
      <c r="G1056" s="14">
        <f t="shared" ca="1" si="152"/>
        <v>609.53103676093747</v>
      </c>
      <c r="H1056" s="14">
        <f t="shared" ca="1" si="152"/>
        <v>598.31745039483064</v>
      </c>
      <c r="I1056" s="14">
        <f t="shared" ca="1" si="152"/>
        <v>585.90026755051224</v>
      </c>
      <c r="J1056" s="14">
        <f t="shared" ca="1" si="152"/>
        <v>572.27948822794713</v>
      </c>
      <c r="K1056" s="14">
        <f t="shared" ca="1" si="152"/>
        <v>557.45511242717043</v>
      </c>
      <c r="L1056" s="14">
        <f t="shared" ca="1" si="152"/>
        <v>541.42714014815863</v>
      </c>
      <c r="M1056" s="14">
        <f t="shared" ca="1" si="152"/>
        <v>524.19557139093524</v>
      </c>
      <c r="N1056" s="14">
        <f t="shared" ca="1" si="152"/>
        <v>505.76040615546515</v>
      </c>
      <c r="O1056" s="14">
        <f t="shared" ca="1" si="152"/>
        <v>486.12164444178342</v>
      </c>
      <c r="P1056" s="14">
        <f t="shared" ca="1" si="152"/>
        <v>465.27928624986669</v>
      </c>
      <c r="Q1056" s="14">
        <f t="shared" ca="1" si="152"/>
        <v>443.23333157973832</v>
      </c>
      <c r="R1056" s="14">
        <f t="shared" ca="1" si="152"/>
        <v>419.98378043136324</v>
      </c>
      <c r="S1056" s="14">
        <f t="shared" ca="1" si="152"/>
        <v>395.53063280477653</v>
      </c>
    </row>
    <row r="1057" spans="1:19" x14ac:dyDescent="0.2">
      <c r="A1057" s="9" t="str">
        <f t="shared" si="149"/>
        <v>Vanuatu</v>
      </c>
      <c r="B1057" s="14">
        <f t="shared" ca="1" si="150"/>
        <v>7.1318672631827216</v>
      </c>
      <c r="C1057" s="14">
        <f t="shared" ca="1" si="152"/>
        <v>7.7846145259725743</v>
      </c>
      <c r="D1057" s="14">
        <f t="shared" ca="1" si="152"/>
        <v>8.4141849639421711</v>
      </c>
      <c r="E1057" s="14">
        <f t="shared" ca="1" si="152"/>
        <v>9.0205785770911469</v>
      </c>
      <c r="F1057" s="14">
        <f t="shared" ca="1" si="152"/>
        <v>9.6037953654198649</v>
      </c>
      <c r="G1057" s="14">
        <f t="shared" ca="1" si="152"/>
        <v>10.163835328927963</v>
      </c>
      <c r="H1057" s="14">
        <f t="shared" ca="1" si="152"/>
        <v>10.700698467615803</v>
      </c>
      <c r="I1057" s="14">
        <f t="shared" ca="1" si="152"/>
        <v>11.214384781483023</v>
      </c>
      <c r="J1057" s="14">
        <f t="shared" ca="1" si="152"/>
        <v>11.704894270529985</v>
      </c>
      <c r="K1057" s="14">
        <f t="shared" ca="1" si="152"/>
        <v>12.172226934756328</v>
      </c>
      <c r="L1057" s="14">
        <f t="shared" ca="1" si="152"/>
        <v>12.616382774162412</v>
      </c>
      <c r="M1057" s="14">
        <f t="shared" ca="1" si="152"/>
        <v>13.037361788747877</v>
      </c>
      <c r="N1057" s="14">
        <f t="shared" ca="1" si="152"/>
        <v>13.435163978513083</v>
      </c>
      <c r="O1057" s="14">
        <f t="shared" ca="1" si="152"/>
        <v>13.80978934345767</v>
      </c>
      <c r="P1057" s="14">
        <f t="shared" ca="1" si="152"/>
        <v>14.161237883581999</v>
      </c>
      <c r="Q1057" s="14">
        <f t="shared" ca="1" si="152"/>
        <v>14.489509598885707</v>
      </c>
      <c r="R1057" s="14">
        <f t="shared" ca="1" si="152"/>
        <v>14.794604489369158</v>
      </c>
      <c r="S1057" s="14">
        <f t="shared" ca="1" si="152"/>
        <v>15.076522555031989</v>
      </c>
    </row>
    <row r="1058" spans="1:19" x14ac:dyDescent="0.2">
      <c r="A1058" s="9" t="str">
        <f t="shared" si="149"/>
        <v>Venezuela (Bolivarian Republic of)</v>
      </c>
      <c r="B1058" s="14">
        <f t="shared" ca="1" si="150"/>
        <v>583.38460190579065</v>
      </c>
      <c r="C1058" s="14">
        <f t="shared" ca="1" si="152"/>
        <v>563.6285576945171</v>
      </c>
      <c r="D1058" s="14">
        <f t="shared" ca="1" si="152"/>
        <v>544.76821784194328</v>
      </c>
      <c r="E1058" s="14">
        <f t="shared" ca="1" si="152"/>
        <v>526.8035823480692</v>
      </c>
      <c r="F1058" s="14">
        <f t="shared" ca="1" si="152"/>
        <v>509.73465121289485</v>
      </c>
      <c r="G1058" s="14">
        <f t="shared" ca="1" si="152"/>
        <v>493.56142443642022</v>
      </c>
      <c r="H1058" s="14">
        <f t="shared" ca="1" si="152"/>
        <v>478.28390201864534</v>
      </c>
      <c r="I1058" s="14">
        <f t="shared" ca="1" si="152"/>
        <v>463.90208395957018</v>
      </c>
      <c r="J1058" s="14">
        <f t="shared" ca="1" si="152"/>
        <v>450.41597025919475</v>
      </c>
      <c r="K1058" s="14">
        <f t="shared" ca="1" si="152"/>
        <v>437.82556091751906</v>
      </c>
      <c r="L1058" s="14">
        <f t="shared" ca="1" si="152"/>
        <v>426.13085593454309</v>
      </c>
      <c r="M1058" s="14">
        <f t="shared" ca="1" si="152"/>
        <v>415.33185531026686</v>
      </c>
      <c r="N1058" s="14">
        <f t="shared" ca="1" si="152"/>
        <v>405.42855904469036</v>
      </c>
      <c r="O1058" s="14">
        <f t="shared" ca="1" si="152"/>
        <v>396.42096713781359</v>
      </c>
      <c r="P1058" s="14">
        <f t="shared" ca="1" si="152"/>
        <v>388.30907958963655</v>
      </c>
      <c r="Q1058" s="14">
        <f t="shared" ca="1" si="152"/>
        <v>381.09289640015925</v>
      </c>
      <c r="R1058" s="14">
        <f t="shared" ca="1" si="152"/>
        <v>374.77241756938167</v>
      </c>
      <c r="S1058" s="14">
        <f t="shared" ca="1" si="152"/>
        <v>369.34764309730383</v>
      </c>
    </row>
    <row r="1059" spans="1:19" x14ac:dyDescent="0.2">
      <c r="A1059" s="9" t="str">
        <f t="shared" si="149"/>
        <v>Viet Nam</v>
      </c>
      <c r="B1059" s="14">
        <f t="shared" ca="1" si="150"/>
        <v>1529.2700925659387</v>
      </c>
      <c r="C1059" s="14">
        <f t="shared" ca="1" si="152"/>
        <v>1492.226136034727</v>
      </c>
      <c r="D1059" s="14">
        <f t="shared" ca="1" si="152"/>
        <v>1455.5448169004171</v>
      </c>
      <c r="E1059" s="14">
        <f t="shared" ca="1" si="152"/>
        <v>1419.2261351630091</v>
      </c>
      <c r="F1059" s="14">
        <f t="shared" ca="1" si="152"/>
        <v>1383.2700908225029</v>
      </c>
      <c r="G1059" s="14">
        <f t="shared" ca="1" si="152"/>
        <v>1347.6766838788985</v>
      </c>
      <c r="H1059" s="14">
        <f t="shared" ca="1" si="152"/>
        <v>1312.445914332196</v>
      </c>
      <c r="I1059" s="14">
        <f t="shared" ca="1" si="152"/>
        <v>1277.5777821823954</v>
      </c>
      <c r="J1059" s="14">
        <f t="shared" ca="1" si="152"/>
        <v>1243.0722874294966</v>
      </c>
      <c r="K1059" s="14">
        <f t="shared" ca="1" si="152"/>
        <v>1208.9294300734996</v>
      </c>
      <c r="L1059" s="14">
        <f t="shared" ca="1" si="152"/>
        <v>1175.1492101144045</v>
      </c>
      <c r="M1059" s="14">
        <f t="shared" ca="1" si="152"/>
        <v>1141.7316275522112</v>
      </c>
      <c r="N1059" s="14">
        <f t="shared" ca="1" si="152"/>
        <v>1108.6766823869198</v>
      </c>
      <c r="O1059" s="14">
        <f t="shared" ca="1" si="152"/>
        <v>1075.9843746185302</v>
      </c>
      <c r="P1059" s="14">
        <f t="shared" ca="1" si="152"/>
        <v>1043.6547042470424</v>
      </c>
      <c r="Q1059" s="14">
        <f t="shared" ca="1" si="152"/>
        <v>1011.6876712724567</v>
      </c>
      <c r="R1059" s="14">
        <f t="shared" ca="1" si="152"/>
        <v>980.08327569477262</v>
      </c>
      <c r="S1059" s="14">
        <f t="shared" ca="1" si="152"/>
        <v>948.84151751399042</v>
      </c>
    </row>
    <row r="1060" spans="1:19" x14ac:dyDescent="0.2">
      <c r="A1060" s="9" t="str">
        <f t="shared" si="149"/>
        <v>Wallis and Futuna Islands</v>
      </c>
      <c r="B1060" s="14">
        <f t="shared" ca="1" si="150"/>
        <v>0.39999999962201971</v>
      </c>
      <c r="C1060" s="14">
        <f t="shared" ca="1" si="152"/>
        <v>0.39999999967849365</v>
      </c>
      <c r="D1060" s="14">
        <f t="shared" ca="1" si="152"/>
        <v>0.3999999997352518</v>
      </c>
      <c r="E1060" s="14">
        <f t="shared" ca="1" si="152"/>
        <v>0.39999999979229417</v>
      </c>
      <c r="F1060" s="14">
        <f t="shared" ca="1" si="152"/>
        <v>0.39999999984962076</v>
      </c>
      <c r="G1060" s="14">
        <f t="shared" ca="1" si="152"/>
        <v>0.39999999990723156</v>
      </c>
      <c r="H1060" s="14">
        <f t="shared" ca="1" si="152"/>
        <v>0.39999999996512658</v>
      </c>
      <c r="I1060" s="14">
        <f t="shared" ca="1" si="152"/>
        <v>0.40000000002330582</v>
      </c>
      <c r="J1060" s="14">
        <f t="shared" ca="1" si="152"/>
        <v>0.40000000008176928</v>
      </c>
      <c r="K1060" s="14">
        <f t="shared" ca="1" si="152"/>
        <v>0.40000000014051695</v>
      </c>
      <c r="L1060" s="14">
        <f t="shared" ca="1" si="152"/>
        <v>0.40000000019954884</v>
      </c>
      <c r="M1060" s="14">
        <f t="shared" ca="1" si="152"/>
        <v>0.40000000025886495</v>
      </c>
      <c r="N1060" s="14">
        <f t="shared" ca="1" si="152"/>
        <v>0.40000000031846528</v>
      </c>
      <c r="O1060" s="14">
        <f t="shared" ca="1" si="152"/>
        <v>0.40000000037834982</v>
      </c>
      <c r="P1060" s="14">
        <f t="shared" ca="1" si="152"/>
        <v>0.40000000043851858</v>
      </c>
      <c r="Q1060" s="14">
        <f t="shared" ca="1" si="152"/>
        <v>0.40000000049897155</v>
      </c>
      <c r="R1060" s="14">
        <f t="shared" ca="1" si="152"/>
        <v>0.40000000055970875</v>
      </c>
      <c r="S1060" s="14">
        <f t="shared" ca="1" si="152"/>
        <v>0.40000000062073016</v>
      </c>
    </row>
    <row r="1061" spans="1:19" x14ac:dyDescent="0.2">
      <c r="A1061" s="9" t="str">
        <f t="shared" si="149"/>
        <v>Yemen</v>
      </c>
      <c r="B1061" s="14">
        <f t="shared" ca="1" si="150"/>
        <v>751.7164775832556</v>
      </c>
      <c r="C1061" s="14">
        <f t="shared" ca="1" si="152"/>
        <v>782.97362307654691</v>
      </c>
      <c r="D1061" s="14">
        <f t="shared" ca="1" si="152"/>
        <v>807.45114775151012</v>
      </c>
      <c r="E1061" s="14">
        <f t="shared" ca="1" si="152"/>
        <v>825.14905160828494</v>
      </c>
      <c r="F1061" s="14">
        <f t="shared" ca="1" si="152"/>
        <v>836.06733464668503</v>
      </c>
      <c r="G1061" s="14">
        <f t="shared" ca="1" si="152"/>
        <v>840.20599686689673</v>
      </c>
      <c r="H1061" s="14">
        <f t="shared" ca="1" si="152"/>
        <v>837.56503826878031</v>
      </c>
      <c r="I1061" s="14">
        <f t="shared" ca="1" si="152"/>
        <v>828.14445885247551</v>
      </c>
      <c r="J1061" s="14">
        <f t="shared" ca="1" si="152"/>
        <v>811.94425861779598</v>
      </c>
      <c r="K1061" s="14">
        <f t="shared" ca="1" si="152"/>
        <v>788.96443756492806</v>
      </c>
      <c r="L1061" s="14">
        <f t="shared" ca="1" si="152"/>
        <v>759.20499569373203</v>
      </c>
      <c r="M1061" s="14">
        <f t="shared" ca="1" si="152"/>
        <v>722.66593300434761</v>
      </c>
      <c r="N1061" s="14">
        <f t="shared" ca="1" si="152"/>
        <v>679.34724949658846</v>
      </c>
      <c r="O1061" s="14">
        <f t="shared" ca="1" si="152"/>
        <v>629.24894517064092</v>
      </c>
      <c r="P1061" s="14">
        <f t="shared" ca="1" si="152"/>
        <v>572.37102002636527</v>
      </c>
      <c r="Q1061" s="14">
        <f t="shared" ca="1" si="152"/>
        <v>508.71347406390123</v>
      </c>
      <c r="R1061" s="14">
        <f t="shared" ca="1" si="152"/>
        <v>438.27630728306247</v>
      </c>
      <c r="S1061" s="14">
        <f t="shared" ca="1" si="152"/>
        <v>361.05951968403531</v>
      </c>
    </row>
    <row r="1062" spans="1:19" x14ac:dyDescent="0.2">
      <c r="A1062" s="9" t="str">
        <f t="shared" si="149"/>
        <v>Zambia</v>
      </c>
      <c r="B1062" s="14">
        <f t="shared" ca="1" si="150"/>
        <v>486.89665408280854</v>
      </c>
      <c r="C1062" s="14">
        <f t="shared" ca="1" si="152"/>
        <v>547.91643465124071</v>
      </c>
      <c r="D1062" s="14">
        <f t="shared" ca="1" si="152"/>
        <v>608.42152985592543</v>
      </c>
      <c r="E1062" s="14">
        <f t="shared" ca="1" si="152"/>
        <v>668.41193969687447</v>
      </c>
      <c r="F1062" s="14">
        <f t="shared" ca="1" si="152"/>
        <v>727.88766417407601</v>
      </c>
      <c r="G1062" s="14">
        <f t="shared" ca="1" si="152"/>
        <v>786.84870328754187</v>
      </c>
      <c r="H1062" s="14">
        <f t="shared" ca="1" si="152"/>
        <v>845.29505703726022</v>
      </c>
      <c r="I1062" s="14">
        <f t="shared" ca="1" si="152"/>
        <v>903.2267254232429</v>
      </c>
      <c r="J1062" s="14">
        <f t="shared" ca="1" si="152"/>
        <v>960.64370844547807</v>
      </c>
      <c r="K1062" s="14">
        <f t="shared" ca="1" si="152"/>
        <v>1017.5460061039776</v>
      </c>
      <c r="L1062" s="14">
        <f t="shared" ca="1" si="152"/>
        <v>1073.9336183987295</v>
      </c>
      <c r="M1062" s="14">
        <f t="shared" ca="1" si="152"/>
        <v>1129.8065453297459</v>
      </c>
      <c r="N1062" s="14">
        <f t="shared" ca="1" si="152"/>
        <v>1185.1647868970147</v>
      </c>
      <c r="O1062" s="14">
        <f t="shared" ca="1" si="152"/>
        <v>1240.0083431005478</v>
      </c>
      <c r="P1062" s="14">
        <f t="shared" ca="1" si="152"/>
        <v>1294.3372139403334</v>
      </c>
      <c r="Q1062" s="14">
        <f t="shared" ca="1" si="152"/>
        <v>1348.1513994163834</v>
      </c>
      <c r="R1062" s="14">
        <f t="shared" ca="1" si="152"/>
        <v>1401.4508995286858</v>
      </c>
      <c r="S1062" s="14">
        <f t="shared" ca="1" si="152"/>
        <v>1454.2357142772526</v>
      </c>
    </row>
    <row r="1063" spans="1:19" x14ac:dyDescent="0.2">
      <c r="A1063" s="9" t="str">
        <f t="shared" si="149"/>
        <v>Zimbabwe</v>
      </c>
      <c r="B1063" s="14">
        <f t="shared" ca="1" si="150"/>
        <v>448.98460900155771</v>
      </c>
      <c r="C1063" s="14">
        <f t="shared" ca="1" si="152"/>
        <v>447.07032328112984</v>
      </c>
      <c r="D1063" s="14">
        <f t="shared" ca="1" si="152"/>
        <v>445.40818542987984</v>
      </c>
      <c r="E1063" s="14">
        <f t="shared" ca="1" si="152"/>
        <v>443.99819544780769</v>
      </c>
      <c r="F1063" s="14">
        <f t="shared" ca="1" si="152"/>
        <v>442.8403533349134</v>
      </c>
      <c r="G1063" s="14">
        <f t="shared" ca="1" si="152"/>
        <v>441.93465909119698</v>
      </c>
      <c r="H1063" s="14">
        <f t="shared" ca="1" si="152"/>
        <v>441.28111271665841</v>
      </c>
      <c r="I1063" s="14">
        <f t="shared" ca="1" si="152"/>
        <v>440.87971421129771</v>
      </c>
      <c r="J1063" s="14">
        <f t="shared" ca="1" si="152"/>
        <v>440.73046357511487</v>
      </c>
      <c r="K1063" s="14">
        <f t="shared" ca="1" si="152"/>
        <v>440.83336080810989</v>
      </c>
      <c r="L1063" s="14">
        <f t="shared" ca="1" si="152"/>
        <v>441.18840591028277</v>
      </c>
      <c r="M1063" s="14">
        <f t="shared" ca="1" si="152"/>
        <v>441.79559888163351</v>
      </c>
      <c r="N1063" s="14">
        <f t="shared" ca="1" si="152"/>
        <v>442.65493972216211</v>
      </c>
      <c r="O1063" s="14">
        <f t="shared" ca="1" si="152"/>
        <v>443.76642843186858</v>
      </c>
      <c r="P1063" s="14">
        <f t="shared" ca="1" si="152"/>
        <v>445.1300650107529</v>
      </c>
      <c r="Q1063" s="14">
        <f t="shared" ca="1" si="152"/>
        <v>446.74584945881509</v>
      </c>
      <c r="R1063" s="14">
        <f t="shared" ca="1" si="152"/>
        <v>448.61378177605513</v>
      </c>
      <c r="S1063" s="14">
        <f t="shared" ca="1" si="152"/>
        <v>450.73386196247304</v>
      </c>
    </row>
    <row r="1064" spans="1:19" x14ac:dyDescent="0.2">
      <c r="A1064" t="s">
        <v>298</v>
      </c>
    </row>
    <row r="1065" spans="1:19" x14ac:dyDescent="0.2">
      <c r="B1065" s="20">
        <f>B376</f>
        <v>2015</v>
      </c>
      <c r="C1065" s="20">
        <f t="shared" ref="C1065:S1065" si="153">C376</f>
        <v>2020</v>
      </c>
      <c r="D1065" s="20">
        <f t="shared" si="153"/>
        <v>2025</v>
      </c>
      <c r="E1065" s="20">
        <f t="shared" si="153"/>
        <v>2030</v>
      </c>
      <c r="F1065" s="20">
        <f t="shared" si="153"/>
        <v>2035</v>
      </c>
      <c r="G1065" s="20">
        <f t="shared" si="153"/>
        <v>2040</v>
      </c>
      <c r="H1065" s="20">
        <f t="shared" si="153"/>
        <v>2045</v>
      </c>
      <c r="I1065" s="20">
        <f t="shared" si="153"/>
        <v>2050</v>
      </c>
      <c r="J1065" s="20">
        <f t="shared" si="153"/>
        <v>2055</v>
      </c>
      <c r="K1065" s="20">
        <f t="shared" si="153"/>
        <v>2060</v>
      </c>
      <c r="L1065" s="20">
        <f t="shared" si="153"/>
        <v>2065</v>
      </c>
      <c r="M1065" s="20">
        <f t="shared" si="153"/>
        <v>2070</v>
      </c>
      <c r="N1065" s="20">
        <f t="shared" si="153"/>
        <v>2075</v>
      </c>
      <c r="O1065" s="20">
        <f t="shared" si="153"/>
        <v>2080</v>
      </c>
      <c r="P1065" s="20">
        <f t="shared" si="153"/>
        <v>2085</v>
      </c>
      <c r="Q1065" s="20">
        <f t="shared" si="153"/>
        <v>2090</v>
      </c>
      <c r="R1065" s="20">
        <f>R376</f>
        <v>2095</v>
      </c>
      <c r="S1065" s="20">
        <f t="shared" si="153"/>
        <v>2100</v>
      </c>
    </row>
    <row r="1066" spans="1:19" x14ac:dyDescent="0.2">
      <c r="A1066" t="s">
        <v>299</v>
      </c>
      <c r="B1066" s="15">
        <f t="shared" ref="B1066:S1066" si="154">(SUM(B378:B604,T378:T604)/5)/1000</f>
        <v>131.04580000000001</v>
      </c>
      <c r="C1066" s="15">
        <f t="shared" si="154"/>
        <v>132.8854</v>
      </c>
      <c r="D1066" s="15">
        <f t="shared" si="154"/>
        <v>134.51920000000001</v>
      </c>
      <c r="E1066" s="15">
        <f t="shared" si="154"/>
        <v>134.37639999999999</v>
      </c>
      <c r="F1066" s="15">
        <f t="shared" si="154"/>
        <v>134.54040000000001</v>
      </c>
      <c r="G1066" s="15">
        <f t="shared" si="154"/>
        <v>135.36620000000002</v>
      </c>
      <c r="H1066" s="15">
        <f t="shared" si="154"/>
        <v>136.31920000000002</v>
      </c>
      <c r="I1066" s="15">
        <f t="shared" si="154"/>
        <v>137.15899999999999</v>
      </c>
      <c r="J1066" s="15">
        <f t="shared" si="154"/>
        <v>137.3476</v>
      </c>
      <c r="K1066" s="15">
        <f t="shared" si="154"/>
        <v>136.97039999999998</v>
      </c>
      <c r="L1066" s="15">
        <f t="shared" si="154"/>
        <v>136.12539999999998</v>
      </c>
      <c r="M1066" s="15">
        <f t="shared" si="154"/>
        <v>135.24260000000001</v>
      </c>
      <c r="N1066" s="15">
        <f t="shared" si="154"/>
        <v>134.22579999999999</v>
      </c>
      <c r="O1066" s="15">
        <f t="shared" si="154"/>
        <v>133.1728</v>
      </c>
      <c r="P1066" s="15">
        <f t="shared" si="154"/>
        <v>131.9624</v>
      </c>
      <c r="Q1066" s="15">
        <f t="shared" si="154"/>
        <v>130.3612</v>
      </c>
      <c r="R1066" s="15">
        <f t="shared" si="154"/>
        <v>128.50960000000001</v>
      </c>
      <c r="S1066" s="15">
        <f t="shared" si="154"/>
        <v>126.47760000000001</v>
      </c>
    </row>
    <row r="1067" spans="1:19" x14ac:dyDescent="0.2">
      <c r="A1067" t="s">
        <v>301</v>
      </c>
      <c r="B1067" s="15">
        <f ca="1">SUM(B837:B1063)/1000</f>
        <v>131.15588190751927</v>
      </c>
      <c r="C1067" s="15">
        <f t="shared" ref="C1067:S1067" ca="1" si="155">SUM(C837:C1063)/1000</f>
        <v>132.5444424324466</v>
      </c>
      <c r="D1067" s="15">
        <f t="shared" ca="1" si="155"/>
        <v>133.7329649823584</v>
      </c>
      <c r="E1067" s="15">
        <f t="shared" ca="1" si="155"/>
        <v>134.72144955725864</v>
      </c>
      <c r="F1067" s="15">
        <f t="shared" ca="1" si="155"/>
        <v>135.50989615714232</v>
      </c>
      <c r="G1067" s="15">
        <f t="shared" ca="1" si="155"/>
        <v>136.09830478201377</v>
      </c>
      <c r="H1067" s="15">
        <f t="shared" ca="1" si="155"/>
        <v>136.48667543186974</v>
      </c>
      <c r="I1067" s="15">
        <f t="shared" ca="1" si="155"/>
        <v>136.67500810671353</v>
      </c>
      <c r="J1067" s="15">
        <f t="shared" ca="1" si="155"/>
        <v>136.66330280654066</v>
      </c>
      <c r="K1067" s="15">
        <f t="shared" ca="1" si="155"/>
        <v>136.45155953135628</v>
      </c>
      <c r="L1067" s="15">
        <f t="shared" ca="1" si="155"/>
        <v>136.03977828115637</v>
      </c>
      <c r="M1067" s="15">
        <f t="shared" ca="1" si="155"/>
        <v>135.4279590559436</v>
      </c>
      <c r="N1067" s="15">
        <f t="shared" ca="1" si="155"/>
        <v>134.61610185571493</v>
      </c>
      <c r="O1067" s="15">
        <f t="shared" ca="1" si="155"/>
        <v>133.60420668047391</v>
      </c>
      <c r="P1067" s="15">
        <f t="shared" ca="1" si="155"/>
        <v>132.39227922450183</v>
      </c>
      <c r="Q1067" s="15">
        <f t="shared" ca="1" si="155"/>
        <v>130.98045994739255</v>
      </c>
      <c r="R1067" s="15">
        <f t="shared" ca="1" si="155"/>
        <v>129.36861668128219</v>
      </c>
      <c r="S1067" s="15">
        <f t="shared" ca="1" si="155"/>
        <v>127.6669617674888</v>
      </c>
    </row>
    <row r="1068" spans="1:19" x14ac:dyDescent="0.2">
      <c r="A1068" t="s">
        <v>303</v>
      </c>
    </row>
    <row r="1069" spans="1:19" x14ac:dyDescent="0.2">
      <c r="C1069" s="9">
        <f>A59</f>
        <v>2015</v>
      </c>
      <c r="D1069" s="9">
        <f>B59</f>
        <v>2030</v>
      </c>
      <c r="E1069" s="9">
        <f>C59</f>
        <v>2050</v>
      </c>
      <c r="F1069" s="9">
        <f>D59</f>
        <v>2070</v>
      </c>
    </row>
    <row r="1070" spans="1:19" x14ac:dyDescent="0.2">
      <c r="A1070" s="9" t="str">
        <f t="shared" ref="A1070:A1133" si="156">A146</f>
        <v>Afghanistan</v>
      </c>
      <c r="C1070" s="34">
        <f t="shared" ref="C1070:F1089" ca="1" si="157">IF($C$57&lt;&gt;"Male",MAX(0.05,($AM378+$AN378*C$1069+$AO378*C$1069^2)/5),0)+IF($C$57&lt;&gt;"Female",MAX(0.05,($AQ378+$AR378*C$1069+$AS378*C$1069^2)/5),0)</f>
        <v>1042.8658761699219</v>
      </c>
      <c r="D1070" s="15">
        <f t="shared" ca="1" si="157"/>
        <v>1144.4229275831487</v>
      </c>
      <c r="E1070" s="15">
        <f t="shared" ca="1" si="157"/>
        <v>1152.9344191547018</v>
      </c>
      <c r="F1070" s="15">
        <f t="shared" ca="1" si="157"/>
        <v>1016.4197275117506</v>
      </c>
    </row>
    <row r="1071" spans="1:19" x14ac:dyDescent="0.2">
      <c r="A1071" s="9" t="str">
        <f t="shared" si="156"/>
        <v>Albania</v>
      </c>
      <c r="C1071" s="34">
        <f t="shared" ca="1" si="157"/>
        <v>35.514283392672951</v>
      </c>
      <c r="D1071" s="15">
        <f t="shared" ca="1" si="157"/>
        <v>28.217779789579801</v>
      </c>
      <c r="E1071" s="15">
        <f t="shared" ca="1" si="157"/>
        <v>20.038758777134355</v>
      </c>
      <c r="F1071" s="15">
        <f t="shared" ca="1" si="157"/>
        <v>13.63076685994165</v>
      </c>
    </row>
    <row r="1072" spans="1:19" x14ac:dyDescent="0.2">
      <c r="A1072" s="9" t="str">
        <f t="shared" si="156"/>
        <v>Algeria</v>
      </c>
      <c r="C1072" s="34">
        <f t="shared" ca="1" si="157"/>
        <v>884.49443124266111</v>
      </c>
      <c r="D1072" s="15">
        <f t="shared" ca="1" si="157"/>
        <v>887.14078637154307</v>
      </c>
      <c r="E1072" s="15">
        <f t="shared" ca="1" si="157"/>
        <v>865.04967782774474</v>
      </c>
      <c r="F1072" s="15">
        <f t="shared" ca="1" si="157"/>
        <v>813.67904694227036</v>
      </c>
    </row>
    <row r="1073" spans="1:6" x14ac:dyDescent="0.2">
      <c r="A1073" s="9" t="str">
        <f t="shared" si="156"/>
        <v>American Samoa</v>
      </c>
      <c r="C1073" s="34">
        <f t="shared" ca="1" si="157"/>
        <v>1.1384615888700864</v>
      </c>
      <c r="D1073" s="15">
        <f t="shared" ca="1" si="157"/>
        <v>1.2391608886747236</v>
      </c>
      <c r="E1073" s="15">
        <f t="shared" ca="1" si="157"/>
        <v>1.4125874633019522</v>
      </c>
      <c r="F1073" s="15">
        <f t="shared" ca="1" si="157"/>
        <v>1.630769285419865</v>
      </c>
    </row>
    <row r="1074" spans="1:6" x14ac:dyDescent="0.2">
      <c r="A1074" s="9" t="str">
        <f t="shared" si="156"/>
        <v>Andorra</v>
      </c>
      <c r="C1074" s="34">
        <f t="shared" ca="1" si="157"/>
        <v>1.5999999984880788</v>
      </c>
      <c r="D1074" s="15">
        <f t="shared" ca="1" si="157"/>
        <v>1.5999999991691767</v>
      </c>
      <c r="E1074" s="15">
        <f t="shared" ca="1" si="157"/>
        <v>1.6000000000932233</v>
      </c>
      <c r="F1074" s="15">
        <f t="shared" ca="1" si="157"/>
        <v>1.6000000010354598</v>
      </c>
    </row>
    <row r="1075" spans="1:6" x14ac:dyDescent="0.2">
      <c r="A1075" s="9" t="str">
        <f t="shared" si="156"/>
        <v>Angola</v>
      </c>
      <c r="C1075" s="34">
        <f t="shared" ca="1" si="157"/>
        <v>878.4680623540421</v>
      </c>
      <c r="D1075" s="15">
        <f t="shared" ca="1" si="157"/>
        <v>1323.2053236152278</v>
      </c>
      <c r="E1075" s="15">
        <f t="shared" ca="1" si="157"/>
        <v>1953.7827460608678</v>
      </c>
      <c r="F1075" s="15">
        <f t="shared" ca="1" si="157"/>
        <v>2627.3252055702033</v>
      </c>
    </row>
    <row r="1076" spans="1:6" x14ac:dyDescent="0.2">
      <c r="A1076" s="9" t="str">
        <f t="shared" si="156"/>
        <v>Anguilla</v>
      </c>
      <c r="C1076" s="34">
        <f t="shared" ca="1" si="157"/>
        <v>0.39999999962201971</v>
      </c>
      <c r="D1076" s="15">
        <f t="shared" ca="1" si="157"/>
        <v>0.39999999979229417</v>
      </c>
      <c r="E1076" s="15">
        <f t="shared" ca="1" si="157"/>
        <v>0.40000000002330582</v>
      </c>
      <c r="F1076" s="15">
        <f t="shared" ca="1" si="157"/>
        <v>0.40000000025886495</v>
      </c>
    </row>
    <row r="1077" spans="1:6" x14ac:dyDescent="0.2">
      <c r="A1077" s="9" t="str">
        <f t="shared" si="156"/>
        <v>Antigua and Barbuda</v>
      </c>
      <c r="C1077" s="34">
        <f t="shared" ca="1" si="157"/>
        <v>1.6681318105720948</v>
      </c>
      <c r="D1077" s="15">
        <f t="shared" ca="1" si="157"/>
        <v>1.3840159155548464</v>
      </c>
      <c r="E1077" s="15">
        <f t="shared" ca="1" si="157"/>
        <v>1.1870129160066427</v>
      </c>
      <c r="F1077" s="15">
        <f t="shared" ca="1" si="157"/>
        <v>1.1978021379532948</v>
      </c>
    </row>
    <row r="1078" spans="1:6" x14ac:dyDescent="0.2">
      <c r="A1078" s="9" t="str">
        <f t="shared" si="156"/>
        <v>Argentina</v>
      </c>
      <c r="C1078" s="34">
        <f t="shared" ca="1" si="157"/>
        <v>742.34719966781563</v>
      </c>
      <c r="D1078" s="15">
        <f t="shared" ca="1" si="157"/>
        <v>734.99555284405358</v>
      </c>
      <c r="E1078" s="15">
        <f t="shared" ca="1" si="157"/>
        <v>703.56258648788787</v>
      </c>
      <c r="F1078" s="15">
        <f t="shared" ca="1" si="157"/>
        <v>647.40873945612691</v>
      </c>
    </row>
    <row r="1079" spans="1:6" x14ac:dyDescent="0.2">
      <c r="A1079" s="9" t="str">
        <f t="shared" si="156"/>
        <v>Armenia</v>
      </c>
      <c r="C1079" s="34">
        <f t="shared" ca="1" si="157"/>
        <v>44.556041398670644</v>
      </c>
      <c r="D1079" s="15">
        <f t="shared" ca="1" si="157"/>
        <v>36.640956286700387</v>
      </c>
      <c r="E1079" s="15">
        <f t="shared" ca="1" si="157"/>
        <v>29.18121597267891</v>
      </c>
      <c r="F1079" s="15">
        <f t="shared" ca="1" si="157"/>
        <v>25.257140232303936</v>
      </c>
    </row>
    <row r="1080" spans="1:6" x14ac:dyDescent="0.2">
      <c r="A1080" s="9" t="str">
        <f t="shared" si="156"/>
        <v>Aruba</v>
      </c>
      <c r="C1080" s="34">
        <f t="shared" ca="1" si="157"/>
        <v>1.2000000446474928</v>
      </c>
      <c r="D1080" s="15">
        <f t="shared" ca="1" si="157"/>
        <v>1.2000000460183855</v>
      </c>
      <c r="E1080" s="15">
        <f t="shared" ca="1" si="157"/>
        <v>1.2000000478701167</v>
      </c>
      <c r="F1080" s="15">
        <f t="shared" ca="1" si="157"/>
        <v>1.2000000497491328</v>
      </c>
    </row>
    <row r="1081" spans="1:6" x14ac:dyDescent="0.2">
      <c r="A1081" s="9" t="str">
        <f t="shared" si="156"/>
        <v>Australia</v>
      </c>
      <c r="C1081" s="34">
        <f t="shared" ca="1" si="157"/>
        <v>314.76043755359422</v>
      </c>
      <c r="D1081" s="15">
        <f t="shared" ca="1" si="157"/>
        <v>338.07172652477163</v>
      </c>
      <c r="E1081" s="15">
        <f t="shared" ca="1" si="157"/>
        <v>367.97022826833415</v>
      </c>
      <c r="F1081" s="15">
        <f t="shared" ca="1" si="157"/>
        <v>396.51648214369777</v>
      </c>
    </row>
    <row r="1082" spans="1:6" x14ac:dyDescent="0.2">
      <c r="A1082" s="9" t="str">
        <f t="shared" si="156"/>
        <v>Austria</v>
      </c>
      <c r="C1082" s="34">
        <f t="shared" ca="1" si="157"/>
        <v>83.237357955581686</v>
      </c>
      <c r="D1082" s="15">
        <f t="shared" ca="1" si="157"/>
        <v>85.398197321775655</v>
      </c>
      <c r="E1082" s="15">
        <f t="shared" ca="1" si="157"/>
        <v>85.501693920204701</v>
      </c>
      <c r="F1082" s="15">
        <f t="shared" ca="1" si="157"/>
        <v>82.430764739781438</v>
      </c>
    </row>
    <row r="1083" spans="1:6" x14ac:dyDescent="0.2">
      <c r="A1083" s="9" t="str">
        <f t="shared" si="156"/>
        <v>Azerbaijan</v>
      </c>
      <c r="C1083" s="34">
        <f t="shared" ca="1" si="157"/>
        <v>181.62637136600097</v>
      </c>
      <c r="D1083" s="15">
        <f t="shared" ca="1" si="157"/>
        <v>148.4123844471527</v>
      </c>
      <c r="E1083" s="15">
        <f t="shared" ca="1" si="157"/>
        <v>118.8823142971145</v>
      </c>
      <c r="F1083" s="15">
        <f t="shared" ca="1" si="157"/>
        <v>106.21538213766181</v>
      </c>
    </row>
    <row r="1084" spans="1:6" x14ac:dyDescent="0.2">
      <c r="A1084" s="9" t="str">
        <f t="shared" si="156"/>
        <v>Bahamas</v>
      </c>
      <c r="C1084" s="34">
        <f t="shared" ca="1" si="157"/>
        <v>5.4263736010781942</v>
      </c>
      <c r="D1084" s="15">
        <f t="shared" ca="1" si="157"/>
        <v>5.3790209636536925</v>
      </c>
      <c r="E1084" s="15">
        <f t="shared" ca="1" si="157"/>
        <v>5.1872127770003313</v>
      </c>
      <c r="F1084" s="15">
        <f t="shared" ca="1" si="157"/>
        <v>4.848351634056689</v>
      </c>
    </row>
    <row r="1085" spans="1:6" x14ac:dyDescent="0.2">
      <c r="A1085" s="9" t="str">
        <f t="shared" si="156"/>
        <v>Bahrain</v>
      </c>
      <c r="C1085" s="34">
        <f t="shared" ca="1" si="157"/>
        <v>22.523074929100765</v>
      </c>
      <c r="D1085" s="15">
        <f t="shared" ca="1" si="157"/>
        <v>22.031566466524964</v>
      </c>
      <c r="E1085" s="15">
        <f t="shared" ca="1" si="157"/>
        <v>20.836361676309025</v>
      </c>
      <c r="F1085" s="15">
        <f t="shared" ca="1" si="157"/>
        <v>19.024173830723157</v>
      </c>
    </row>
    <row r="1086" spans="1:6" x14ac:dyDescent="0.2">
      <c r="A1086" s="9" t="str">
        <f t="shared" si="156"/>
        <v>Bangladesh</v>
      </c>
      <c r="C1086" s="34">
        <f t="shared" ca="1" si="157"/>
        <v>3042.7910344224306</v>
      </c>
      <c r="D1086" s="15">
        <f t="shared" ca="1" si="157"/>
        <v>2670.6993246715283</v>
      </c>
      <c r="E1086" s="15">
        <f t="shared" ca="1" si="157"/>
        <v>2195.072151726461</v>
      </c>
      <c r="F1086" s="15">
        <f t="shared" ca="1" si="157"/>
        <v>1742.8679578931769</v>
      </c>
    </row>
    <row r="1087" spans="1:6" x14ac:dyDescent="0.2">
      <c r="A1087" s="9" t="str">
        <f t="shared" si="156"/>
        <v>Barbados</v>
      </c>
      <c r="C1087" s="34">
        <f t="shared" ca="1" si="157"/>
        <v>3.3736260660089901</v>
      </c>
      <c r="D1087" s="15">
        <f t="shared" ca="1" si="157"/>
        <v>2.9870126705714481</v>
      </c>
      <c r="E1087" s="15">
        <f t="shared" ca="1" si="157"/>
        <v>2.605793886693891</v>
      </c>
      <c r="F1087" s="15">
        <f t="shared" ca="1" si="157"/>
        <v>2.3780216666705654</v>
      </c>
    </row>
    <row r="1088" spans="1:6" x14ac:dyDescent="0.2">
      <c r="A1088" s="9" t="str">
        <f t="shared" si="156"/>
        <v>Belarus</v>
      </c>
      <c r="C1088" s="34">
        <f t="shared" ca="1" si="157"/>
        <v>123.303290103341</v>
      </c>
      <c r="D1088" s="15">
        <f t="shared" ca="1" si="157"/>
        <v>103.68550725056556</v>
      </c>
      <c r="E1088" s="15">
        <f t="shared" ca="1" si="157"/>
        <v>87.794198394718109</v>
      </c>
      <c r="F1088" s="15">
        <f t="shared" ca="1" si="157"/>
        <v>83.635158050712192</v>
      </c>
    </row>
    <row r="1089" spans="1:6" x14ac:dyDescent="0.2">
      <c r="A1089" s="9" t="str">
        <f t="shared" si="156"/>
        <v>Belgium</v>
      </c>
      <c r="C1089" s="34">
        <f t="shared" ca="1" si="157"/>
        <v>136.06153555608762</v>
      </c>
      <c r="D1089" s="15">
        <f t="shared" ca="1" si="157"/>
        <v>128.68591092804272</v>
      </c>
      <c r="E1089" s="15">
        <f t="shared" ca="1" si="157"/>
        <v>123.60139542140823</v>
      </c>
      <c r="F1089" s="15">
        <f t="shared" ca="1" si="157"/>
        <v>123.94505210230417</v>
      </c>
    </row>
    <row r="1090" spans="1:6" x14ac:dyDescent="0.2">
      <c r="A1090" s="9" t="str">
        <f t="shared" si="156"/>
        <v>Belize</v>
      </c>
      <c r="C1090" s="34">
        <f t="shared" ref="C1090:F1109" ca="1" si="158">IF($C$57&lt;&gt;"Male",MAX(0.05,($AM398+$AN398*C$1069+$AO398*C$1069^2)/5),0)+IF($C$57&lt;&gt;"Female",MAX(0.05,($AQ398+$AR398*C$1069+$AS398*C$1069^2)/5),0)</f>
        <v>7.7032966045453577</v>
      </c>
      <c r="D1090" s="15">
        <f t="shared" ca="1" si="158"/>
        <v>7.8573425949201923</v>
      </c>
      <c r="E1090" s="15">
        <f t="shared" ca="1" si="158"/>
        <v>7.581618336864631</v>
      </c>
      <c r="F1090" s="15">
        <f t="shared" ca="1" si="158"/>
        <v>6.7560438937929579</v>
      </c>
    </row>
    <row r="1091" spans="1:6" x14ac:dyDescent="0.2">
      <c r="A1091" s="9" t="str">
        <f t="shared" si="156"/>
        <v>Benin</v>
      </c>
      <c r="C1091" s="34">
        <f t="shared" ca="1" si="158"/>
        <v>298.90768056048546</v>
      </c>
      <c r="D1091" s="15">
        <f t="shared" ca="1" si="158"/>
        <v>413.22656297171488</v>
      </c>
      <c r="E1091" s="15">
        <f t="shared" ca="1" si="158"/>
        <v>549.90908102924004</v>
      </c>
      <c r="F1091" s="15">
        <f t="shared" ca="1" si="158"/>
        <v>668.59998938301578</v>
      </c>
    </row>
    <row r="1092" spans="1:6" x14ac:dyDescent="0.2">
      <c r="A1092" s="9" t="str">
        <f t="shared" si="156"/>
        <v>Bermuda</v>
      </c>
      <c r="C1092" s="34">
        <f t="shared" ca="1" si="158"/>
        <v>1.4857142226647739</v>
      </c>
      <c r="D1092" s="15">
        <f t="shared" ca="1" si="158"/>
        <v>1.3634364982168337</v>
      </c>
      <c r="E1092" s="15">
        <f t="shared" ca="1" si="158"/>
        <v>1.2451547800770641</v>
      </c>
      <c r="F1092" s="15">
        <f t="shared" ca="1" si="158"/>
        <v>1.1780219165553718</v>
      </c>
    </row>
    <row r="1093" spans="1:6" x14ac:dyDescent="0.2">
      <c r="A1093" s="9" t="str">
        <f t="shared" si="156"/>
        <v>Bhutan</v>
      </c>
      <c r="C1093" s="34">
        <f t="shared" ca="1" si="158"/>
        <v>12.410988026101041</v>
      </c>
      <c r="D1093" s="15">
        <f t="shared" ca="1" si="158"/>
        <v>11.356042996020914</v>
      </c>
      <c r="E1093" s="15">
        <f t="shared" ca="1" si="158"/>
        <v>9.4571419003197654</v>
      </c>
      <c r="F1093" s="15">
        <f t="shared" ca="1" si="158"/>
        <v>6.9956034077487859</v>
      </c>
    </row>
    <row r="1094" spans="1:6" x14ac:dyDescent="0.2">
      <c r="A1094" s="9" t="str">
        <f t="shared" si="156"/>
        <v>Bolivia (Plurinational State of)</v>
      </c>
      <c r="C1094" s="34">
        <f t="shared" ca="1" si="158"/>
        <v>235.39120269130217</v>
      </c>
      <c r="D1094" s="15">
        <f t="shared" ca="1" si="158"/>
        <v>238.01238224026747</v>
      </c>
      <c r="E1094" s="15">
        <f t="shared" ca="1" si="158"/>
        <v>230.81637853127904</v>
      </c>
      <c r="F1094" s="15">
        <f t="shared" ca="1" si="158"/>
        <v>211.40219222311862</v>
      </c>
    </row>
    <row r="1095" spans="1:6" x14ac:dyDescent="0.2">
      <c r="A1095" s="9" t="str">
        <f t="shared" si="156"/>
        <v>Bosnia and Herzegovina</v>
      </c>
      <c r="C1095" s="34">
        <f t="shared" ca="1" si="158"/>
        <v>36.325271887084824</v>
      </c>
      <c r="D1095" s="15">
        <f t="shared" ca="1" si="158"/>
        <v>26.766030795441473</v>
      </c>
      <c r="E1095" s="15">
        <f t="shared" ca="1" si="158"/>
        <v>19.102893826120997</v>
      </c>
      <c r="F1095" s="15">
        <f t="shared" ca="1" si="158"/>
        <v>17.248348650557453</v>
      </c>
    </row>
    <row r="1096" spans="1:6" x14ac:dyDescent="0.2">
      <c r="A1096" s="9" t="str">
        <f t="shared" si="156"/>
        <v>Botswana</v>
      </c>
      <c r="C1096" s="34">
        <f t="shared" ca="1" si="158"/>
        <v>52.753843743542532</v>
      </c>
      <c r="D1096" s="15">
        <f t="shared" ca="1" si="158"/>
        <v>54.114483227716846</v>
      </c>
      <c r="E1096" s="15">
        <f t="shared" ca="1" si="158"/>
        <v>54.032165587934287</v>
      </c>
      <c r="F1096" s="15">
        <f t="shared" ca="1" si="158"/>
        <v>51.78241524108671</v>
      </c>
    </row>
    <row r="1097" spans="1:6" x14ac:dyDescent="0.2">
      <c r="A1097" s="9" t="str">
        <f t="shared" si="156"/>
        <v>Brazil</v>
      </c>
      <c r="C1097" s="34">
        <f t="shared" ca="1" si="158"/>
        <v>3018.5011985460064</v>
      </c>
      <c r="D1097" s="15">
        <f t="shared" ca="1" si="158"/>
        <v>2663.1645339744864</v>
      </c>
      <c r="E1097" s="15">
        <f t="shared" ca="1" si="158"/>
        <v>2243.0830177775351</v>
      </c>
      <c r="F1097" s="15">
        <f t="shared" ca="1" si="158"/>
        <v>1884.373733845423</v>
      </c>
    </row>
    <row r="1098" spans="1:6" x14ac:dyDescent="0.2">
      <c r="A1098" s="9" t="str">
        <f t="shared" si="156"/>
        <v>British Virgin Islands</v>
      </c>
      <c r="C1098" s="34">
        <f t="shared" ca="1" si="158"/>
        <v>0.89230767713443127</v>
      </c>
      <c r="D1098" s="15">
        <f t="shared" ca="1" si="158"/>
        <v>0.71608389868133604</v>
      </c>
      <c r="E1098" s="15">
        <f t="shared" ca="1" si="158"/>
        <v>0.52027970264434775</v>
      </c>
      <c r="F1098" s="15">
        <f t="shared" ca="1" si="158"/>
        <v>0.36923075449367387</v>
      </c>
    </row>
    <row r="1099" spans="1:6" x14ac:dyDescent="0.2">
      <c r="A1099" s="9" t="str">
        <f t="shared" si="156"/>
        <v>Brunei Darussalam</v>
      </c>
      <c r="C1099" s="34">
        <f t="shared" ca="1" si="158"/>
        <v>7.4747249866457421</v>
      </c>
      <c r="D1099" s="15">
        <f t="shared" ca="1" si="158"/>
        <v>6.0277718982153603</v>
      </c>
      <c r="E1099" s="15">
        <f t="shared" ca="1" si="158"/>
        <v>4.7614382208386816</v>
      </c>
      <c r="F1099" s="15">
        <f t="shared" ca="1" si="158"/>
        <v>4.2527469516873682</v>
      </c>
    </row>
    <row r="1100" spans="1:6" x14ac:dyDescent="0.2">
      <c r="A1100" s="9" t="str">
        <f t="shared" si="156"/>
        <v>Bulgaria</v>
      </c>
      <c r="C1100" s="34">
        <f t="shared" ca="1" si="158"/>
        <v>71.252743709922655</v>
      </c>
      <c r="D1100" s="15">
        <f t="shared" ca="1" si="158"/>
        <v>59.936659538882665</v>
      </c>
      <c r="E1100" s="15">
        <f t="shared" ca="1" si="158"/>
        <v>48.963232903680179</v>
      </c>
      <c r="F1100" s="15">
        <f t="shared" ca="1" si="158"/>
        <v>42.692304088876696</v>
      </c>
    </row>
    <row r="1101" spans="1:6" x14ac:dyDescent="0.2">
      <c r="A1101" s="9" t="str">
        <f t="shared" si="156"/>
        <v>Burkina Faso</v>
      </c>
      <c r="C1101" s="34">
        <f t="shared" ca="1" si="158"/>
        <v>540.5670062469319</v>
      </c>
      <c r="D1101" s="15">
        <f t="shared" ca="1" si="158"/>
        <v>761.41855858080089</v>
      </c>
      <c r="E1101" s="15">
        <f t="shared" ca="1" si="158"/>
        <v>1002.5586200170219</v>
      </c>
      <c r="F1101" s="15">
        <f t="shared" ca="1" si="158"/>
        <v>1182.7516243001446</v>
      </c>
    </row>
    <row r="1102" spans="1:6" x14ac:dyDescent="0.2">
      <c r="A1102" s="9" t="str">
        <f t="shared" si="156"/>
        <v>Burundi</v>
      </c>
      <c r="C1102" s="34">
        <f t="shared" ca="1" si="158"/>
        <v>318.3582295778906</v>
      </c>
      <c r="D1102" s="15">
        <f t="shared" ca="1" si="158"/>
        <v>442.47011925032132</v>
      </c>
      <c r="E1102" s="15">
        <f t="shared" ca="1" si="158"/>
        <v>588.55683322468531</v>
      </c>
      <c r="F1102" s="15">
        <f t="shared" ca="1" si="158"/>
        <v>712.47691224034634</v>
      </c>
    </row>
    <row r="1103" spans="1:6" x14ac:dyDescent="0.2">
      <c r="A1103" s="9" t="str">
        <f t="shared" si="156"/>
        <v>Cabo Verde</v>
      </c>
      <c r="C1103" s="34">
        <f t="shared" ca="1" si="158"/>
        <v>10.934065205509615</v>
      </c>
      <c r="D1103" s="15">
        <f t="shared" ca="1" si="158"/>
        <v>9.6885107464330762</v>
      </c>
      <c r="E1103" s="15">
        <f t="shared" ca="1" si="158"/>
        <v>8.2459533015279707</v>
      </c>
      <c r="F1103" s="15">
        <f t="shared" ca="1" si="158"/>
        <v>7.0527465238955305</v>
      </c>
    </row>
    <row r="1104" spans="1:6" x14ac:dyDescent="0.2">
      <c r="A1104" s="9" t="str">
        <f t="shared" si="156"/>
        <v>Cambodia</v>
      </c>
      <c r="C1104" s="34">
        <f t="shared" ca="1" si="158"/>
        <v>349.2131806211662</v>
      </c>
      <c r="D1104" s="15">
        <f t="shared" ca="1" si="158"/>
        <v>342.33745743805775</v>
      </c>
      <c r="E1104" s="15">
        <f t="shared" ca="1" si="158"/>
        <v>319.23695851868251</v>
      </c>
      <c r="F1104" s="15">
        <f t="shared" ca="1" si="158"/>
        <v>280.21318187523866</v>
      </c>
    </row>
    <row r="1105" spans="1:6" x14ac:dyDescent="0.2">
      <c r="A1105" s="9" t="str">
        <f t="shared" si="156"/>
        <v>Cameroon</v>
      </c>
      <c r="C1105" s="34">
        <f t="shared" ca="1" si="158"/>
        <v>676.72965983494646</v>
      </c>
      <c r="D1105" s="15">
        <f t="shared" ca="1" si="158"/>
        <v>877.40658635625141</v>
      </c>
      <c r="E1105" s="15">
        <f t="shared" ca="1" si="158"/>
        <v>1105.406588176987</v>
      </c>
      <c r="F1105" s="15">
        <f t="shared" ca="1" si="158"/>
        <v>1288.1846088080433</v>
      </c>
    </row>
    <row r="1106" spans="1:6" x14ac:dyDescent="0.2">
      <c r="A1106" s="9" t="str">
        <f t="shared" si="156"/>
        <v>Canada</v>
      </c>
      <c r="C1106" s="34">
        <f t="shared" ca="1" si="158"/>
        <v>388.9142821173358</v>
      </c>
      <c r="D1106" s="15">
        <f t="shared" ca="1" si="158"/>
        <v>405.12866741341423</v>
      </c>
      <c r="E1106" s="15">
        <f t="shared" ca="1" si="158"/>
        <v>437.55344288951602</v>
      </c>
      <c r="F1106" s="15">
        <f t="shared" ca="1" si="158"/>
        <v>482.32746988713626</v>
      </c>
    </row>
    <row r="1107" spans="1:6" x14ac:dyDescent="0.2">
      <c r="A1107" s="9" t="str">
        <f t="shared" si="156"/>
        <v>Cayman Islands</v>
      </c>
      <c r="C1107" s="34">
        <f t="shared" ca="1" si="158"/>
        <v>1.1384614649434297</v>
      </c>
      <c r="D1107" s="15">
        <f t="shared" ca="1" si="158"/>
        <v>1.2439559820615613</v>
      </c>
      <c r="E1107" s="15">
        <f t="shared" ca="1" si="158"/>
        <v>1.1999999416986611</v>
      </c>
      <c r="F1107" s="15">
        <f t="shared" ca="1" si="158"/>
        <v>0.94505487674105093</v>
      </c>
    </row>
    <row r="1108" spans="1:6" x14ac:dyDescent="0.2">
      <c r="A1108" s="9" t="str">
        <f t="shared" si="156"/>
        <v>Central African Republic</v>
      </c>
      <c r="C1108" s="34">
        <f t="shared" ca="1" si="158"/>
        <v>132.29668115166714</v>
      </c>
      <c r="D1108" s="15">
        <f t="shared" ca="1" si="158"/>
        <v>158.98019862742512</v>
      </c>
      <c r="E1108" s="15">
        <f t="shared" ca="1" si="158"/>
        <v>178.06591315040714</v>
      </c>
      <c r="F1108" s="15">
        <f t="shared" ca="1" si="158"/>
        <v>178.30327478420804</v>
      </c>
    </row>
    <row r="1109" spans="1:6" x14ac:dyDescent="0.2">
      <c r="A1109" s="9" t="str">
        <f t="shared" si="156"/>
        <v>Chad</v>
      </c>
      <c r="C1109" s="34">
        <f t="shared" ca="1" si="158"/>
        <v>438.99778726391958</v>
      </c>
      <c r="D1109" s="15">
        <f t="shared" ca="1" si="158"/>
        <v>624.32226699057492</v>
      </c>
      <c r="E1109" s="15">
        <f t="shared" ca="1" si="158"/>
        <v>809.80758311345699</v>
      </c>
      <c r="F1109" s="15">
        <f t="shared" ca="1" si="158"/>
        <v>924.8769104599719</v>
      </c>
    </row>
    <row r="1110" spans="1:6" x14ac:dyDescent="0.2">
      <c r="A1110" s="9" t="str">
        <f t="shared" si="156"/>
        <v>Chile</v>
      </c>
      <c r="C1110" s="34">
        <f t="shared" ref="C1110:F1129" ca="1" si="159">IF($C$57&lt;&gt;"Male",MAX(0.05,($AM418+$AN418*C$1069+$AO418*C$1069^2)/5),0)+IF($C$57&lt;&gt;"Female",MAX(0.05,($AQ418+$AR418*C$1069+$AS418*C$1069^2)/5),0)</f>
        <v>268.56481655968821</v>
      </c>
      <c r="D1110" s="15">
        <f t="shared" ca="1" si="159"/>
        <v>225.81616388702531</v>
      </c>
      <c r="E1110" s="15">
        <f t="shared" ca="1" si="159"/>
        <v>188.27810148311545</v>
      </c>
      <c r="F1110" s="15">
        <f t="shared" ca="1" si="159"/>
        <v>172.98020040452246</v>
      </c>
    </row>
    <row r="1111" spans="1:6" x14ac:dyDescent="0.2">
      <c r="A1111" s="9" t="str">
        <f t="shared" si="156"/>
        <v>China</v>
      </c>
      <c r="C1111" s="34">
        <f t="shared" ca="1" si="159"/>
        <v>18106.687028637902</v>
      </c>
      <c r="D1111" s="15">
        <f t="shared" ca="1" si="159"/>
        <v>15484.558694845438</v>
      </c>
      <c r="E1111" s="15">
        <f t="shared" ca="1" si="159"/>
        <v>13000.035203745962</v>
      </c>
      <c r="F1111" s="15">
        <f t="shared" ca="1" si="159"/>
        <v>11671.680421932042</v>
      </c>
    </row>
    <row r="1112" spans="1:6" x14ac:dyDescent="0.2">
      <c r="A1112" s="9" t="str">
        <f t="shared" si="156"/>
        <v>China, Hong Kong Special Administrative Region</v>
      </c>
      <c r="C1112" s="34">
        <f t="shared" ca="1" si="159"/>
        <v>57.151645148737586</v>
      </c>
      <c r="D1112" s="15">
        <f t="shared" ca="1" si="159"/>
        <v>66.131265955939313</v>
      </c>
      <c r="E1112" s="15">
        <f t="shared" ca="1" si="159"/>
        <v>71.639757611168903</v>
      </c>
      <c r="F1112" s="15">
        <f t="shared" ca="1" si="159"/>
        <v>69.760436594739446</v>
      </c>
    </row>
    <row r="1113" spans="1:6" x14ac:dyDescent="0.2">
      <c r="A1113" s="9" t="str">
        <f t="shared" si="156"/>
        <v>China, Macao Special Administrative Region</v>
      </c>
      <c r="C1113" s="34">
        <f t="shared" ca="1" si="159"/>
        <v>6.004395256665271</v>
      </c>
      <c r="D1113" s="15">
        <f t="shared" ca="1" si="159"/>
        <v>6.5768228335253296</v>
      </c>
      <c r="E1113" s="15">
        <f t="shared" ca="1" si="159"/>
        <v>7.3036959633207514</v>
      </c>
      <c r="F1113" s="15">
        <f t="shared" ca="1" si="159"/>
        <v>7.9890106481432666</v>
      </c>
    </row>
    <row r="1114" spans="1:6" x14ac:dyDescent="0.2">
      <c r="A1114" s="9" t="str">
        <f t="shared" si="156"/>
        <v>Chinese Taipei</v>
      </c>
      <c r="C1114" s="34">
        <f t="shared" ca="1" si="159"/>
        <v>218.00220201289341</v>
      </c>
      <c r="D1114" s="15">
        <f t="shared" ca="1" si="159"/>
        <v>197.3504534677806</v>
      </c>
      <c r="E1114" s="15">
        <f t="shared" ca="1" si="159"/>
        <v>176.05534860861661</v>
      </c>
      <c r="F1114" s="15">
        <f t="shared" ca="1" si="159"/>
        <v>161.89231216963088</v>
      </c>
    </row>
    <row r="1115" spans="1:6" x14ac:dyDescent="0.2">
      <c r="A1115" s="9" t="str">
        <f t="shared" si="156"/>
        <v>Colombia</v>
      </c>
      <c r="C1115" s="34">
        <f t="shared" ca="1" si="159"/>
        <v>764.32745648160346</v>
      </c>
      <c r="D1115" s="15">
        <f t="shared" ca="1" si="159"/>
        <v>676.99418924584165</v>
      </c>
      <c r="E1115" s="15">
        <f t="shared" ca="1" si="159"/>
        <v>571.54843515505195</v>
      </c>
      <c r="F1115" s="15">
        <f t="shared" ca="1" si="159"/>
        <v>478.67251217689483</v>
      </c>
    </row>
    <row r="1116" spans="1:6" x14ac:dyDescent="0.2">
      <c r="A1116" s="9" t="str">
        <f t="shared" si="156"/>
        <v>Comoros</v>
      </c>
      <c r="C1116" s="34">
        <f t="shared" ca="1" si="159"/>
        <v>21.252746819331513</v>
      </c>
      <c r="D1116" s="15">
        <f t="shared" ca="1" si="159"/>
        <v>25.492906778964244</v>
      </c>
      <c r="E1116" s="15">
        <f t="shared" ca="1" si="159"/>
        <v>29.549250487559039</v>
      </c>
      <c r="F1116" s="15">
        <f t="shared" ca="1" si="159"/>
        <v>31.78021944844004</v>
      </c>
    </row>
    <row r="1117" spans="1:6" x14ac:dyDescent="0.2">
      <c r="A1117" s="9" t="str">
        <f t="shared" si="156"/>
        <v>Congo</v>
      </c>
      <c r="C1117" s="34">
        <f t="shared" ca="1" si="159"/>
        <v>141.58241314799159</v>
      </c>
      <c r="D1117" s="15">
        <f t="shared" ca="1" si="159"/>
        <v>182.35603957095589</v>
      </c>
      <c r="E1117" s="15">
        <f t="shared" ca="1" si="159"/>
        <v>237.6439517322782</v>
      </c>
      <c r="F1117" s="15">
        <f t="shared" ca="1" si="159"/>
        <v>293.98680895726136</v>
      </c>
    </row>
    <row r="1118" spans="1:6" x14ac:dyDescent="0.2">
      <c r="A1118" s="9" t="str">
        <f t="shared" si="156"/>
        <v>Cook Islands</v>
      </c>
      <c r="C1118" s="34">
        <f t="shared" ca="1" si="159"/>
        <v>0.79999999924403942</v>
      </c>
      <c r="D1118" s="15">
        <f t="shared" ca="1" si="159"/>
        <v>0.79999999958458834</v>
      </c>
      <c r="E1118" s="15">
        <f t="shared" ca="1" si="159"/>
        <v>0.80000000004661165</v>
      </c>
      <c r="F1118" s="15">
        <f t="shared" ca="1" si="159"/>
        <v>0.8000000005177299</v>
      </c>
    </row>
    <row r="1119" spans="1:6" x14ac:dyDescent="0.2">
      <c r="A1119" s="9" t="str">
        <f t="shared" si="156"/>
        <v>Costa Rica</v>
      </c>
      <c r="C1119" s="34">
        <f t="shared" ca="1" si="159"/>
        <v>74.213185231188248</v>
      </c>
      <c r="D1119" s="15">
        <f t="shared" ca="1" si="159"/>
        <v>65.011187082322436</v>
      </c>
      <c r="E1119" s="15">
        <f t="shared" ca="1" si="159"/>
        <v>55.183814427806645</v>
      </c>
      <c r="F1119" s="15">
        <f t="shared" ca="1" si="159"/>
        <v>48.147251156877608</v>
      </c>
    </row>
    <row r="1120" spans="1:6" x14ac:dyDescent="0.2">
      <c r="A1120" s="9" t="str">
        <f t="shared" si="156"/>
        <v>Croatia</v>
      </c>
      <c r="C1120" s="34">
        <f t="shared" ca="1" si="159"/>
        <v>43.413184173623449</v>
      </c>
      <c r="D1120" s="15">
        <f t="shared" ca="1" si="159"/>
        <v>34.883114003356603</v>
      </c>
      <c r="E1120" s="15">
        <f t="shared" ca="1" si="159"/>
        <v>27.118078959769626</v>
      </c>
      <c r="F1120" s="15">
        <f t="shared" ca="1" si="159"/>
        <v>23.476920316299946</v>
      </c>
    </row>
    <row r="1121" spans="1:6" x14ac:dyDescent="0.2">
      <c r="A1121" s="9" t="str">
        <f t="shared" si="156"/>
        <v>Cuba</v>
      </c>
      <c r="C1121" s="34">
        <f t="shared" ca="1" si="159"/>
        <v>135.4901028385444</v>
      </c>
      <c r="D1121" s="15">
        <f t="shared" ca="1" si="159"/>
        <v>108.31507711390732</v>
      </c>
      <c r="E1121" s="15">
        <f t="shared" ca="1" si="159"/>
        <v>83.388003945571839</v>
      </c>
      <c r="F1121" s="15">
        <f t="shared" ca="1" si="159"/>
        <v>71.382410165260083</v>
      </c>
    </row>
    <row r="1122" spans="1:6" x14ac:dyDescent="0.2">
      <c r="A1122" s="9" t="str">
        <f t="shared" si="156"/>
        <v>Curaçao</v>
      </c>
      <c r="C1122" s="34">
        <f t="shared" ca="1" si="159"/>
        <v>2.1934065819885746</v>
      </c>
      <c r="D1122" s="15">
        <f t="shared" ca="1" si="159"/>
        <v>1.9500499332559229</v>
      </c>
      <c r="E1122" s="15">
        <f t="shared" ca="1" si="159"/>
        <v>1.720679303127963</v>
      </c>
      <c r="F1122" s="15">
        <f t="shared" ca="1" si="159"/>
        <v>1.5999999890179424</v>
      </c>
    </row>
    <row r="1123" spans="1:6" x14ac:dyDescent="0.2">
      <c r="A1123" s="9" t="str">
        <f t="shared" si="156"/>
        <v>Cyprus</v>
      </c>
      <c r="C1123" s="34">
        <f t="shared" ca="1" si="159"/>
        <v>13.984614564199365</v>
      </c>
      <c r="D1123" s="15">
        <f t="shared" ca="1" si="159"/>
        <v>12.348250868950709</v>
      </c>
      <c r="E1123" s="15">
        <f t="shared" ca="1" si="159"/>
        <v>11.145453652427387</v>
      </c>
      <c r="F1123" s="15">
        <f t="shared" ca="1" si="159"/>
        <v>11.061537628828228</v>
      </c>
    </row>
    <row r="1124" spans="1:6" x14ac:dyDescent="0.2">
      <c r="A1124" s="9" t="str">
        <f t="shared" si="156"/>
        <v>Czechia</v>
      </c>
      <c r="C1124" s="34">
        <f t="shared" ca="1" si="159"/>
        <v>110.09889211082699</v>
      </c>
      <c r="D1124" s="15">
        <f t="shared" ca="1" si="159"/>
        <v>105.7904004439566</v>
      </c>
      <c r="E1124" s="15">
        <f t="shared" ca="1" si="159"/>
        <v>102.37022056769055</v>
      </c>
      <c r="F1124" s="15">
        <f t="shared" ca="1" si="159"/>
        <v>101.60658432520867</v>
      </c>
    </row>
    <row r="1125" spans="1:6" x14ac:dyDescent="0.2">
      <c r="A1125" s="9" t="str">
        <f t="shared" si="156"/>
        <v>Côte d'Ivoire</v>
      </c>
      <c r="C1125" s="34">
        <f t="shared" ca="1" si="159"/>
        <v>635.32299357661987</v>
      </c>
      <c r="D1125" s="15">
        <f t="shared" ca="1" si="159"/>
        <v>886.44487479506051</v>
      </c>
      <c r="E1125" s="15">
        <f t="shared" ca="1" si="159"/>
        <v>1174.3761443448252</v>
      </c>
      <c r="F1125" s="15">
        <f t="shared" ca="1" si="159"/>
        <v>1408.7098077138885</v>
      </c>
    </row>
    <row r="1126" spans="1:6" x14ac:dyDescent="0.2">
      <c r="A1126" s="9" t="str">
        <f t="shared" si="156"/>
        <v>Democratic People's Republic of Korea</v>
      </c>
      <c r="C1126" s="34">
        <f t="shared" ca="1" si="159"/>
        <v>336.63514447363559</v>
      </c>
      <c r="D1126" s="15">
        <f t="shared" ca="1" si="159"/>
        <v>328.21896171122205</v>
      </c>
      <c r="E1126" s="15">
        <f t="shared" ca="1" si="159"/>
        <v>301.99878235505309</v>
      </c>
      <c r="F1126" s="15">
        <f t="shared" ca="1" si="159"/>
        <v>258.6373431821761</v>
      </c>
    </row>
    <row r="1127" spans="1:6" x14ac:dyDescent="0.2">
      <c r="A1127" s="9" t="str">
        <f t="shared" si="156"/>
        <v>Democratic Republic of the Congo</v>
      </c>
      <c r="C1127" s="34">
        <f t="shared" ca="1" si="159"/>
        <v>2329.6810485132037</v>
      </c>
      <c r="D1127" s="15">
        <f t="shared" ca="1" si="159"/>
        <v>3466.4796761009843</v>
      </c>
      <c r="E1127" s="15">
        <f t="shared" ca="1" si="159"/>
        <v>4591.3943699594583</v>
      </c>
      <c r="F1127" s="15">
        <f t="shared" ca="1" si="159"/>
        <v>5269.6612814269956</v>
      </c>
    </row>
    <row r="1128" spans="1:6" x14ac:dyDescent="0.2">
      <c r="A1128" s="9" t="str">
        <f t="shared" si="156"/>
        <v>Denmark</v>
      </c>
      <c r="C1128" s="34">
        <f t="shared" ca="1" si="159"/>
        <v>57.993401244599951</v>
      </c>
      <c r="D1128" s="15">
        <f t="shared" ca="1" si="159"/>
        <v>63.603791076567717</v>
      </c>
      <c r="E1128" s="15">
        <f t="shared" ca="1" si="159"/>
        <v>67.666128809849027</v>
      </c>
      <c r="F1128" s="15">
        <f t="shared" ca="1" si="159"/>
        <v>67.821972780069331</v>
      </c>
    </row>
    <row r="1129" spans="1:6" x14ac:dyDescent="0.2">
      <c r="A1129" s="9" t="str">
        <f t="shared" si="156"/>
        <v>Djibouti</v>
      </c>
      <c r="C1129" s="34">
        <f t="shared" ca="1" si="159"/>
        <v>19.650547912076128</v>
      </c>
      <c r="D1129" s="15">
        <f t="shared" ca="1" si="159"/>
        <v>18.804793674511348</v>
      </c>
      <c r="E1129" s="15">
        <f t="shared" ca="1" si="159"/>
        <v>17.484114353717633</v>
      </c>
      <c r="F1129" s="15">
        <f t="shared" ca="1" si="159"/>
        <v>15.942855599734504</v>
      </c>
    </row>
    <row r="1130" spans="1:6" x14ac:dyDescent="0.2">
      <c r="A1130" s="9" t="str">
        <f t="shared" si="156"/>
        <v>Dominica</v>
      </c>
      <c r="C1130" s="34">
        <f t="shared" ref="C1130:F1149" ca="1" si="160">IF($C$57&lt;&gt;"Male",MAX(0.05,($AM438+$AN438*C$1069+$AO438*C$1069^2)/5),0)+IF($C$57&lt;&gt;"Female",MAX(0.05,($AQ438+$AR438*C$1069+$AS438*C$1069^2)/5),0)</f>
        <v>2.0571427643115383</v>
      </c>
      <c r="D1130" s="15">
        <f t="shared" ca="1" si="160"/>
        <v>1.8965034044893401</v>
      </c>
      <c r="E1130" s="15">
        <f t="shared" ca="1" si="160"/>
        <v>1.6711287797159458</v>
      </c>
      <c r="F1130" s="15">
        <f t="shared" ca="1" si="160"/>
        <v>1.4329669415972603</v>
      </c>
    </row>
    <row r="1131" spans="1:6" x14ac:dyDescent="0.2">
      <c r="A1131" s="9" t="str">
        <f t="shared" si="156"/>
        <v>Dominican Republic</v>
      </c>
      <c r="C1131" s="34">
        <f t="shared" ca="1" si="160"/>
        <v>202.37362825777964</v>
      </c>
      <c r="D1131" s="15">
        <f t="shared" ca="1" si="160"/>
        <v>188.33626606121544</v>
      </c>
      <c r="E1131" s="15">
        <f t="shared" ca="1" si="160"/>
        <v>164.2967058908369</v>
      </c>
      <c r="F1131" s="15">
        <f t="shared" ca="1" si="160"/>
        <v>134.17362887288328</v>
      </c>
    </row>
    <row r="1132" spans="1:6" x14ac:dyDescent="0.2">
      <c r="A1132" s="9" t="str">
        <f t="shared" si="156"/>
        <v>Ecuador</v>
      </c>
      <c r="C1132" s="34">
        <f t="shared" ca="1" si="160"/>
        <v>317.12747366873077</v>
      </c>
      <c r="D1132" s="15">
        <f t="shared" ca="1" si="160"/>
        <v>322.79900362342596</v>
      </c>
      <c r="E1132" s="15">
        <f t="shared" ca="1" si="160"/>
        <v>309.9050981993787</v>
      </c>
      <c r="F1132" s="15">
        <f t="shared" ca="1" si="160"/>
        <v>273.63296950259246</v>
      </c>
    </row>
    <row r="1133" spans="1:6" x14ac:dyDescent="0.2">
      <c r="A1133" s="9" t="str">
        <f t="shared" si="156"/>
        <v>Egypt</v>
      </c>
      <c r="C1133" s="34">
        <f t="shared" ca="1" si="160"/>
        <v>2362.3647699911148</v>
      </c>
      <c r="D1133" s="15">
        <f t="shared" ca="1" si="160"/>
        <v>2571.5765625551339</v>
      </c>
      <c r="E1133" s="15">
        <f t="shared" ca="1" si="160"/>
        <v>2785.6780624702569</v>
      </c>
      <c r="F1133" s="15">
        <f t="shared" ca="1" si="160"/>
        <v>2925.6680688574907</v>
      </c>
    </row>
    <row r="1134" spans="1:6" x14ac:dyDescent="0.2">
      <c r="A1134" s="9" t="str">
        <f t="shared" ref="A1134:A1197" si="161">A210</f>
        <v>El Salvador</v>
      </c>
      <c r="C1134" s="34">
        <f t="shared" ca="1" si="160"/>
        <v>117.60218830006924</v>
      </c>
      <c r="D1134" s="15">
        <f t="shared" ca="1" si="160"/>
        <v>104.36682377698307</v>
      </c>
      <c r="E1134" s="15">
        <f t="shared" ca="1" si="160"/>
        <v>84.585405227387668</v>
      </c>
      <c r="F1134" s="15">
        <f t="shared" ca="1" si="160"/>
        <v>62.364825703910903</v>
      </c>
    </row>
    <row r="1135" spans="1:6" x14ac:dyDescent="0.2">
      <c r="A1135" s="9" t="str">
        <f t="shared" si="161"/>
        <v>Equatorial Guinea</v>
      </c>
      <c r="C1135" s="34">
        <f t="shared" ca="1" si="160"/>
        <v>29.369228932258558</v>
      </c>
      <c r="D1135" s="15">
        <f t="shared" ca="1" si="160"/>
        <v>43.631966626309442</v>
      </c>
      <c r="E1135" s="15">
        <f t="shared" ca="1" si="160"/>
        <v>56.346851896241425</v>
      </c>
      <c r="F1135" s="15">
        <f t="shared" ca="1" si="160"/>
        <v>61.859339083728266</v>
      </c>
    </row>
    <row r="1136" spans="1:6" x14ac:dyDescent="0.2">
      <c r="A1136" s="9" t="str">
        <f t="shared" si="161"/>
        <v>Eritrea</v>
      </c>
      <c r="C1136" s="34">
        <f t="shared" ca="1" si="160"/>
        <v>91.015381086483828</v>
      </c>
      <c r="D1136" s="15">
        <f t="shared" ca="1" si="160"/>
        <v>105.1690278408787</v>
      </c>
      <c r="E1136" s="15">
        <f t="shared" ca="1" si="160"/>
        <v>118.95244461709808</v>
      </c>
      <c r="F1136" s="15">
        <f t="shared" ca="1" si="160"/>
        <v>126.92087598801299</v>
      </c>
    </row>
    <row r="1137" spans="1:6" x14ac:dyDescent="0.2">
      <c r="A1137" s="9" t="str">
        <f t="shared" si="161"/>
        <v>Estonia</v>
      </c>
      <c r="C1137" s="34">
        <f t="shared" ca="1" si="160"/>
        <v>15.468131119252213</v>
      </c>
      <c r="D1137" s="15">
        <f t="shared" ca="1" si="160"/>
        <v>12.988410778242542</v>
      </c>
      <c r="E1137" s="15">
        <f t="shared" ca="1" si="160"/>
        <v>10.663935238103296</v>
      </c>
      <c r="F1137" s="15">
        <f t="shared" ca="1" si="160"/>
        <v>9.4615376955342079</v>
      </c>
    </row>
    <row r="1138" spans="1:6" x14ac:dyDescent="0.2">
      <c r="A1138" s="9" t="str">
        <f t="shared" si="161"/>
        <v>Eswatini</v>
      </c>
      <c r="C1138" s="34">
        <f t="shared" ca="1" si="160"/>
        <v>28.547251866279112</v>
      </c>
      <c r="D1138" s="15">
        <f t="shared" ca="1" si="160"/>
        <v>28.76363550969436</v>
      </c>
      <c r="E1138" s="15">
        <f t="shared" ca="1" si="160"/>
        <v>28.800398766546643</v>
      </c>
      <c r="F1138" s="15">
        <f t="shared" ca="1" si="160"/>
        <v>28.549449717454628</v>
      </c>
    </row>
    <row r="1139" spans="1:6" x14ac:dyDescent="0.2">
      <c r="A1139" s="9" t="str">
        <f t="shared" si="161"/>
        <v>Ethiopia</v>
      </c>
      <c r="C1139" s="34">
        <f t="shared" ca="1" si="160"/>
        <v>2784.5625640796497</v>
      </c>
      <c r="D1139" s="15">
        <f t="shared" ca="1" si="160"/>
        <v>3463.0319254767151</v>
      </c>
      <c r="E1139" s="15">
        <f t="shared" ca="1" si="160"/>
        <v>3920.0940749119968</v>
      </c>
      <c r="F1139" s="15">
        <f t="shared" ca="1" si="160"/>
        <v>3865.6548920493574</v>
      </c>
    </row>
    <row r="1140" spans="1:6" x14ac:dyDescent="0.2">
      <c r="A1140" s="9" t="str">
        <f t="shared" si="161"/>
        <v>Faeroe Islands</v>
      </c>
      <c r="C1140" s="34">
        <f t="shared" ca="1" si="160"/>
        <v>1.2263735792022885</v>
      </c>
      <c r="D1140" s="15">
        <f t="shared" ca="1" si="160"/>
        <v>1.1304694844773167</v>
      </c>
      <c r="E1140" s="15">
        <f t="shared" ca="1" si="160"/>
        <v>0.98581414046270766</v>
      </c>
      <c r="F1140" s="15">
        <f t="shared" ca="1" si="160"/>
        <v>0.82197797620278834</v>
      </c>
    </row>
    <row r="1141" spans="1:6" x14ac:dyDescent="0.2">
      <c r="A1141" s="9" t="str">
        <f t="shared" si="161"/>
        <v>Fiji</v>
      </c>
      <c r="C1141" s="34">
        <f t="shared" ca="1" si="160"/>
        <v>17.547251424886234</v>
      </c>
      <c r="D1141" s="15">
        <f t="shared" ca="1" si="160"/>
        <v>17.332066645269698</v>
      </c>
      <c r="E1141" s="15">
        <f t="shared" ca="1" si="160"/>
        <v>16.471726996218969</v>
      </c>
      <c r="F1141" s="15">
        <f t="shared" ca="1" si="160"/>
        <v>14.956042650525525</v>
      </c>
    </row>
    <row r="1142" spans="1:6" x14ac:dyDescent="0.2">
      <c r="A1142" s="9" t="str">
        <f t="shared" si="161"/>
        <v>Finland</v>
      </c>
      <c r="C1142" s="34">
        <f t="shared" ca="1" si="160"/>
        <v>65.687907008157339</v>
      </c>
      <c r="D1142" s="15">
        <f t="shared" ca="1" si="160"/>
        <v>55.040154296788387</v>
      </c>
      <c r="E1142" s="15">
        <f t="shared" ca="1" si="160"/>
        <v>47.984409893047996</v>
      </c>
      <c r="F1142" s="15">
        <f t="shared" ca="1" si="160"/>
        <v>49.09010458807461</v>
      </c>
    </row>
    <row r="1143" spans="1:6" x14ac:dyDescent="0.2">
      <c r="A1143" s="9" t="str">
        <f t="shared" si="161"/>
        <v>France</v>
      </c>
      <c r="C1143" s="34">
        <f t="shared" ca="1" si="160"/>
        <v>809.57578304818594</v>
      </c>
      <c r="D1143" s="15">
        <f t="shared" ca="1" si="160"/>
        <v>742.08926746001237</v>
      </c>
      <c r="E1143" s="15">
        <f t="shared" ca="1" si="160"/>
        <v>686.21633985856317</v>
      </c>
      <c r="F1143" s="15">
        <f t="shared" ca="1" si="160"/>
        <v>669.32523303743221</v>
      </c>
    </row>
    <row r="1144" spans="1:6" x14ac:dyDescent="0.2">
      <c r="A1144" s="9" t="str">
        <f t="shared" si="161"/>
        <v>French Guiana</v>
      </c>
      <c r="C1144" s="34">
        <f t="shared" ca="1" si="160"/>
        <v>5.619779608204408</v>
      </c>
      <c r="D1144" s="15">
        <f t="shared" ca="1" si="160"/>
        <v>7.5486507812831398</v>
      </c>
      <c r="E1144" s="15">
        <f t="shared" ca="1" si="160"/>
        <v>9.4603391073625964</v>
      </c>
      <c r="F1144" s="15">
        <f t="shared" ca="1" si="160"/>
        <v>10.617581828080073</v>
      </c>
    </row>
    <row r="1145" spans="1:6" x14ac:dyDescent="0.2">
      <c r="A1145" s="9" t="str">
        <f t="shared" si="161"/>
        <v>French Polynesia</v>
      </c>
      <c r="C1145" s="34">
        <f t="shared" ca="1" si="160"/>
        <v>3.723076877902713</v>
      </c>
      <c r="D1145" s="15">
        <f t="shared" ca="1" si="160"/>
        <v>3.6583416279049743</v>
      </c>
      <c r="E1145" s="15">
        <f t="shared" ca="1" si="160"/>
        <v>3.3622377381966544</v>
      </c>
      <c r="F1145" s="15">
        <f t="shared" ca="1" si="160"/>
        <v>2.8263735935802288</v>
      </c>
    </row>
    <row r="1146" spans="1:6" x14ac:dyDescent="0.2">
      <c r="A1146" s="9" t="str">
        <f t="shared" si="161"/>
        <v>Gabon</v>
      </c>
      <c r="C1146" s="34">
        <f t="shared" ca="1" si="160"/>
        <v>50.175821406315663</v>
      </c>
      <c r="D1146" s="15">
        <f t="shared" ca="1" si="160"/>
        <v>62.444353218894683</v>
      </c>
      <c r="E1146" s="15">
        <f t="shared" ca="1" si="160"/>
        <v>73.870926774345577</v>
      </c>
      <c r="F1146" s="15">
        <f t="shared" ca="1" si="160"/>
        <v>79.661535916855797</v>
      </c>
    </row>
    <row r="1147" spans="1:6" x14ac:dyDescent="0.2">
      <c r="A1147" s="9" t="str">
        <f t="shared" si="161"/>
        <v>Gambia</v>
      </c>
      <c r="C1147" s="34">
        <f t="shared" ca="1" si="160"/>
        <v>61.241749524284387</v>
      </c>
      <c r="D1147" s="15">
        <f t="shared" ca="1" si="160"/>
        <v>86.62576629813411</v>
      </c>
      <c r="E1147" s="15">
        <f t="shared" ca="1" si="160"/>
        <v>108.46832399592385</v>
      </c>
      <c r="F1147" s="15">
        <f t="shared" ca="1" si="160"/>
        <v>116.59339826435898</v>
      </c>
    </row>
    <row r="1148" spans="1:6" x14ac:dyDescent="0.2">
      <c r="A1148" s="9" t="str">
        <f t="shared" si="161"/>
        <v>Georgia</v>
      </c>
      <c r="C1148" s="34">
        <f t="shared" ca="1" si="160"/>
        <v>60.164831731267626</v>
      </c>
      <c r="D1148" s="15">
        <f t="shared" ca="1" si="160"/>
        <v>49.521874415606732</v>
      </c>
      <c r="E1148" s="15">
        <f t="shared" ca="1" si="160"/>
        <v>39.448747456108691</v>
      </c>
      <c r="F1148" s="15">
        <f t="shared" ca="1" si="160"/>
        <v>34.081315119145444</v>
      </c>
    </row>
    <row r="1149" spans="1:6" x14ac:dyDescent="0.2">
      <c r="A1149" s="9" t="str">
        <f t="shared" si="161"/>
        <v>Germany</v>
      </c>
      <c r="C1149" s="34">
        <f t="shared" ca="1" si="160"/>
        <v>749.79555032058272</v>
      </c>
      <c r="D1149" s="15">
        <f t="shared" ca="1" si="160"/>
        <v>758.4149321418256</v>
      </c>
      <c r="E1149" s="15">
        <f t="shared" ca="1" si="160"/>
        <v>750.22352389507</v>
      </c>
      <c r="F1149" s="15">
        <f t="shared" ca="1" si="160"/>
        <v>719.53621011488144</v>
      </c>
    </row>
    <row r="1150" spans="1:6" x14ac:dyDescent="0.2">
      <c r="A1150" s="9" t="str">
        <f t="shared" si="161"/>
        <v>Ghana</v>
      </c>
      <c r="C1150" s="34">
        <f t="shared" ref="C1150:F1169" ca="1" si="162">IF($C$57&lt;&gt;"Male",MAX(0.05,($AM458+$AN458*C$1069+$AO458*C$1069^2)/5),0)+IF($C$57&lt;&gt;"Female",MAX(0.05,($AQ458+$AR458*C$1069+$AS458*C$1069^2)/5),0)</f>
        <v>723.413144818251</v>
      </c>
      <c r="D1150" s="15">
        <f t="shared" ca="1" si="162"/>
        <v>869.81075058828583</v>
      </c>
      <c r="E1150" s="15">
        <f t="shared" ca="1" si="162"/>
        <v>1015.9194430787815</v>
      </c>
      <c r="F1150" s="15">
        <f t="shared" ca="1" si="162"/>
        <v>1105.927432480245</v>
      </c>
    </row>
    <row r="1151" spans="1:6" x14ac:dyDescent="0.2">
      <c r="A1151" s="9" t="str">
        <f t="shared" si="161"/>
        <v>Gibraltar</v>
      </c>
      <c r="C1151" s="34">
        <f t="shared" ca="1" si="162"/>
        <v>0.79999999924403942</v>
      </c>
      <c r="D1151" s="15">
        <f t="shared" ca="1" si="162"/>
        <v>0.79999999958458834</v>
      </c>
      <c r="E1151" s="15">
        <f t="shared" ca="1" si="162"/>
        <v>0.80000000004661165</v>
      </c>
      <c r="F1151" s="15">
        <f t="shared" ca="1" si="162"/>
        <v>0.8000000005177299</v>
      </c>
    </row>
    <row r="1152" spans="1:6" x14ac:dyDescent="0.2">
      <c r="A1152" s="9" t="str">
        <f t="shared" si="161"/>
        <v>Greece</v>
      </c>
      <c r="C1152" s="34">
        <f t="shared" ca="1" si="162"/>
        <v>102.92527064877213</v>
      </c>
      <c r="D1152" s="15">
        <f t="shared" ca="1" si="162"/>
        <v>80.513082026661152</v>
      </c>
      <c r="E1152" s="15">
        <f t="shared" ca="1" si="162"/>
        <v>63.42457030473161</v>
      </c>
      <c r="F1152" s="15">
        <f t="shared" ca="1" si="162"/>
        <v>60.958237372379514</v>
      </c>
    </row>
    <row r="1153" spans="1:6" x14ac:dyDescent="0.2">
      <c r="A1153" s="9" t="str">
        <f t="shared" si="161"/>
        <v>Greenland</v>
      </c>
      <c r="C1153" s="34">
        <f t="shared" ca="1" si="162"/>
        <v>1.2000000446474928</v>
      </c>
      <c r="D1153" s="15">
        <f t="shared" ca="1" si="162"/>
        <v>1.2000000460183855</v>
      </c>
      <c r="E1153" s="15">
        <f t="shared" ca="1" si="162"/>
        <v>1.2000000478701167</v>
      </c>
      <c r="F1153" s="15">
        <f t="shared" ca="1" si="162"/>
        <v>1.2000000497491328</v>
      </c>
    </row>
    <row r="1154" spans="1:6" x14ac:dyDescent="0.2">
      <c r="A1154" s="9" t="str">
        <f t="shared" si="161"/>
        <v>Grenada</v>
      </c>
      <c r="C1154" s="34">
        <f t="shared" ca="1" si="162"/>
        <v>1.9890109175226827</v>
      </c>
      <c r="D1154" s="15">
        <f t="shared" ca="1" si="162"/>
        <v>1.6341657524930269</v>
      </c>
      <c r="E1154" s="15">
        <f t="shared" ca="1" si="162"/>
        <v>1.3204794358784055</v>
      </c>
      <c r="F1154" s="15">
        <f t="shared" ca="1" si="162"/>
        <v>1.1890109136542377</v>
      </c>
    </row>
    <row r="1155" spans="1:6" x14ac:dyDescent="0.2">
      <c r="A1155" s="9" t="str">
        <f t="shared" si="161"/>
        <v>Guadeloupe</v>
      </c>
      <c r="C1155" s="34">
        <f t="shared" ca="1" si="162"/>
        <v>4.5670327675291453</v>
      </c>
      <c r="D1155" s="15">
        <f t="shared" ca="1" si="162"/>
        <v>4.5652345813447024</v>
      </c>
      <c r="E1155" s="15">
        <f t="shared" ca="1" si="162"/>
        <v>4.3390607617744532</v>
      </c>
      <c r="F1155" s="15">
        <f t="shared" ca="1" si="162"/>
        <v>3.8571426702143068</v>
      </c>
    </row>
    <row r="1156" spans="1:6" x14ac:dyDescent="0.2">
      <c r="A1156" s="9" t="str">
        <f t="shared" si="161"/>
        <v>Guam</v>
      </c>
      <c r="C1156" s="34">
        <f t="shared" ca="1" si="162"/>
        <v>2.8329667448662805</v>
      </c>
      <c r="D1156" s="15">
        <f t="shared" ca="1" si="162"/>
        <v>2.6561435703261851</v>
      </c>
      <c r="E1156" s="15">
        <f t="shared" ca="1" si="162"/>
        <v>2.3644352783449905</v>
      </c>
      <c r="F1156" s="15">
        <f t="shared" ca="1" si="162"/>
        <v>2.0087909186368962</v>
      </c>
    </row>
    <row r="1157" spans="1:6" x14ac:dyDescent="0.2">
      <c r="A1157" s="9" t="str">
        <f t="shared" si="161"/>
        <v>Guatemala</v>
      </c>
      <c r="C1157" s="34">
        <f t="shared" ca="1" si="162"/>
        <v>384.78241688716224</v>
      </c>
      <c r="D1157" s="15">
        <f t="shared" ca="1" si="162"/>
        <v>411.40959216556513</v>
      </c>
      <c r="E1157" s="15">
        <f t="shared" ca="1" si="162"/>
        <v>411.0187839227263</v>
      </c>
      <c r="F1157" s="15">
        <f t="shared" ca="1" si="162"/>
        <v>369.60659440672026</v>
      </c>
    </row>
    <row r="1158" spans="1:6" x14ac:dyDescent="0.2">
      <c r="A1158" s="9" t="str">
        <f t="shared" si="161"/>
        <v>Guinea</v>
      </c>
      <c r="C1158" s="34">
        <f t="shared" ca="1" si="162"/>
        <v>331.76699984909499</v>
      </c>
      <c r="D1158" s="15">
        <f t="shared" ca="1" si="162"/>
        <v>450.26250695839991</v>
      </c>
      <c r="E1158" s="15">
        <f t="shared" ca="1" si="162"/>
        <v>569.82015019871756</v>
      </c>
      <c r="F1158" s="15">
        <f t="shared" ca="1" si="162"/>
        <v>645.45051773760929</v>
      </c>
    </row>
    <row r="1159" spans="1:6" x14ac:dyDescent="0.2">
      <c r="A1159" s="9" t="str">
        <f t="shared" si="161"/>
        <v>Guinea-Bissau</v>
      </c>
      <c r="C1159" s="34">
        <f t="shared" ca="1" si="162"/>
        <v>51.16702911386237</v>
      </c>
      <c r="D1159" s="15">
        <f t="shared" ca="1" si="162"/>
        <v>63.270725681899052</v>
      </c>
      <c r="E1159" s="15">
        <f t="shared" ca="1" si="162"/>
        <v>75.5544420570819</v>
      </c>
      <c r="F1159" s="15">
        <f t="shared" ca="1" si="162"/>
        <v>83.432963328801264</v>
      </c>
    </row>
    <row r="1160" spans="1:6" x14ac:dyDescent="0.2">
      <c r="A1160" s="9" t="str">
        <f t="shared" si="161"/>
        <v>Guyana</v>
      </c>
      <c r="C1160" s="34">
        <f t="shared" ca="1" si="162"/>
        <v>15.219779305018346</v>
      </c>
      <c r="D1160" s="15">
        <f t="shared" ca="1" si="162"/>
        <v>13.769829281094097</v>
      </c>
      <c r="E1160" s="15">
        <f t="shared" ca="1" si="162"/>
        <v>11.408590529257161</v>
      </c>
      <c r="F1160" s="15">
        <f t="shared" ca="1" si="162"/>
        <v>8.5582408593958448</v>
      </c>
    </row>
    <row r="1161" spans="1:6" x14ac:dyDescent="0.2">
      <c r="A1161" s="9" t="str">
        <f t="shared" si="161"/>
        <v>Haiti</v>
      </c>
      <c r="C1161" s="34">
        <f t="shared" ca="1" si="162"/>
        <v>248.36262369279865</v>
      </c>
      <c r="D1161" s="15">
        <f t="shared" ca="1" si="162"/>
        <v>243.19639053411083</v>
      </c>
      <c r="E1161" s="15">
        <f t="shared" ca="1" si="162"/>
        <v>227.27591125789331</v>
      </c>
      <c r="F1161" s="15">
        <f t="shared" ca="1" si="162"/>
        <v>201.03295381256612</v>
      </c>
    </row>
    <row r="1162" spans="1:6" x14ac:dyDescent="0.2">
      <c r="A1162" s="9" t="str">
        <f t="shared" si="161"/>
        <v>Honduras</v>
      </c>
      <c r="C1162" s="34">
        <f t="shared" ca="1" si="162"/>
        <v>196.29449400074662</v>
      </c>
      <c r="D1162" s="15">
        <f t="shared" ca="1" si="162"/>
        <v>198.49789150766446</v>
      </c>
      <c r="E1162" s="15">
        <f t="shared" ca="1" si="162"/>
        <v>187.65673299142509</v>
      </c>
      <c r="F1162" s="15">
        <f t="shared" ca="1" si="162"/>
        <v>161.06812092228211</v>
      </c>
    </row>
    <row r="1163" spans="1:6" x14ac:dyDescent="0.2">
      <c r="A1163" s="9" t="str">
        <f t="shared" si="161"/>
        <v>Hungary</v>
      </c>
      <c r="C1163" s="34">
        <f t="shared" ca="1" si="162"/>
        <v>89.703291152317249</v>
      </c>
      <c r="D1163" s="15">
        <f t="shared" ca="1" si="162"/>
        <v>86.202192359295438</v>
      </c>
      <c r="E1163" s="15">
        <f t="shared" ca="1" si="162"/>
        <v>80.180214400560359</v>
      </c>
      <c r="F1163" s="15">
        <f t="shared" ca="1" si="162"/>
        <v>72.610983602161284</v>
      </c>
    </row>
    <row r="1164" spans="1:6" x14ac:dyDescent="0.2">
      <c r="A1164" s="9" t="str">
        <f t="shared" si="161"/>
        <v>Iceland</v>
      </c>
      <c r="C1164" s="34">
        <f t="shared" ca="1" si="162"/>
        <v>4.6175820455839123</v>
      </c>
      <c r="D1164" s="15">
        <f t="shared" ca="1" si="162"/>
        <v>4.1446549606094774</v>
      </c>
      <c r="E1164" s="15">
        <f t="shared" ca="1" si="162"/>
        <v>3.707092519967409</v>
      </c>
      <c r="F1164" s="15">
        <f t="shared" ca="1" si="162"/>
        <v>3.4901095147430166</v>
      </c>
    </row>
    <row r="1165" spans="1:6" x14ac:dyDescent="0.2">
      <c r="A1165" s="9" t="str">
        <f t="shared" si="161"/>
        <v>India</v>
      </c>
      <c r="C1165" s="34">
        <f t="shared" ca="1" si="162"/>
        <v>24126.601719566061</v>
      </c>
      <c r="D1165" s="15">
        <f t="shared" ca="1" si="162"/>
        <v>22824.288279076667</v>
      </c>
      <c r="E1165" s="15">
        <f t="shared" ca="1" si="162"/>
        <v>20471.73046096191</v>
      </c>
      <c r="F1165" s="15">
        <f t="shared" ca="1" si="162"/>
        <v>17415.01276003346</v>
      </c>
    </row>
    <row r="1166" spans="1:6" x14ac:dyDescent="0.2">
      <c r="A1166" s="9" t="str">
        <f t="shared" si="161"/>
        <v>Indonesia</v>
      </c>
      <c r="C1166" s="34">
        <f t="shared" ca="1" si="162"/>
        <v>4973.0175901256735</v>
      </c>
      <c r="D1166" s="15">
        <f t="shared" ca="1" si="162"/>
        <v>4661.3982126102783</v>
      </c>
      <c r="E1166" s="15">
        <f t="shared" ca="1" si="162"/>
        <v>4248.2665490419604</v>
      </c>
      <c r="F1166" s="15">
        <f t="shared" ca="1" si="162"/>
        <v>3837.8329880856909</v>
      </c>
    </row>
    <row r="1167" spans="1:6" x14ac:dyDescent="0.2">
      <c r="A1167" s="9" t="str">
        <f t="shared" si="161"/>
        <v>Iran (Islamic Republic of)</v>
      </c>
      <c r="C1167" s="34">
        <f t="shared" ca="1" si="162"/>
        <v>1332.2460703960155</v>
      </c>
      <c r="D1167" s="15">
        <f t="shared" ca="1" si="162"/>
        <v>1316.4021175502101</v>
      </c>
      <c r="E1167" s="15">
        <f t="shared" ca="1" si="162"/>
        <v>1243.9845361540326</v>
      </c>
      <c r="F1167" s="15">
        <f t="shared" ca="1" si="162"/>
        <v>1112.9471708320314</v>
      </c>
    </row>
    <row r="1168" spans="1:6" x14ac:dyDescent="0.2">
      <c r="A1168" s="9" t="str">
        <f t="shared" si="161"/>
        <v>Iraq</v>
      </c>
      <c r="C1168" s="34">
        <f t="shared" ca="1" si="162"/>
        <v>986.95159058216962</v>
      </c>
      <c r="D1168" s="15">
        <f t="shared" ca="1" si="162"/>
        <v>1165.6892573807156</v>
      </c>
      <c r="E1168" s="15">
        <f t="shared" ca="1" si="162"/>
        <v>1343.4998486630386</v>
      </c>
      <c r="F1168" s="15">
        <f t="shared" ca="1" si="162"/>
        <v>1452.1603853368899</v>
      </c>
    </row>
    <row r="1169" spans="1:6" x14ac:dyDescent="0.2">
      <c r="A1169" s="9" t="str">
        <f t="shared" si="161"/>
        <v>Ireland</v>
      </c>
      <c r="C1169" s="34">
        <f t="shared" ca="1" si="162"/>
        <v>75.863735659667867</v>
      </c>
      <c r="D1169" s="15">
        <f t="shared" ca="1" si="162"/>
        <v>63.696502446080558</v>
      </c>
      <c r="E1169" s="15">
        <f t="shared" ca="1" si="162"/>
        <v>54.939259586681146</v>
      </c>
      <c r="F1169" s="15">
        <f t="shared" ca="1" si="162"/>
        <v>54.714285022957483</v>
      </c>
    </row>
    <row r="1170" spans="1:6" x14ac:dyDescent="0.2">
      <c r="A1170" s="9" t="str">
        <f t="shared" si="161"/>
        <v>Israel</v>
      </c>
      <c r="C1170" s="34">
        <f t="shared" ref="C1170:F1189" ca="1" si="163">IF($C$57&lt;&gt;"Male",MAX(0.05,($AM478+$AN478*C$1069+$AO478*C$1069^2)/5),0)+IF($C$57&lt;&gt;"Female",MAX(0.05,($AQ478+$AR478*C$1069+$AS478*C$1069^2)/5),0)</f>
        <v>156.66372009215121</v>
      </c>
      <c r="D1170" s="15">
        <f t="shared" ca="1" si="163"/>
        <v>175.27450970238135</v>
      </c>
      <c r="E1170" s="15">
        <f t="shared" ca="1" si="163"/>
        <v>194.07770663247504</v>
      </c>
      <c r="F1170" s="15">
        <f t="shared" ca="1" si="163"/>
        <v>206.01097302899291</v>
      </c>
    </row>
    <row r="1171" spans="1:6" x14ac:dyDescent="0.2">
      <c r="A1171" s="9" t="str">
        <f t="shared" si="161"/>
        <v>Italy</v>
      </c>
      <c r="C1171" s="34">
        <f t="shared" ca="1" si="163"/>
        <v>575.97358828720166</v>
      </c>
      <c r="D1171" s="15">
        <f t="shared" ca="1" si="163"/>
        <v>475.76399455564098</v>
      </c>
      <c r="E1171" s="15">
        <f t="shared" ca="1" si="163"/>
        <v>392.96798950778322</v>
      </c>
      <c r="F1171" s="15">
        <f t="shared" ca="1" si="163"/>
        <v>368.24831199618058</v>
      </c>
    </row>
    <row r="1172" spans="1:6" x14ac:dyDescent="0.2">
      <c r="A1172" s="9" t="str">
        <f t="shared" si="161"/>
        <v>Jamaica</v>
      </c>
      <c r="C1172" s="34">
        <f t="shared" ca="1" si="163"/>
        <v>48.4461515730437</v>
      </c>
      <c r="D1172" s="15">
        <f t="shared" ca="1" si="163"/>
        <v>42.277720007102836</v>
      </c>
      <c r="E1172" s="15">
        <f t="shared" ca="1" si="163"/>
        <v>33.944053678267302</v>
      </c>
      <c r="F1172" s="15">
        <f t="shared" ca="1" si="163"/>
        <v>25.485712026481998</v>
      </c>
    </row>
    <row r="1173" spans="1:6" x14ac:dyDescent="0.2">
      <c r="A1173" s="9" t="str">
        <f t="shared" si="161"/>
        <v>Japan</v>
      </c>
      <c r="C1173" s="34">
        <f t="shared" ca="1" si="163"/>
        <v>1164.4790932359174</v>
      </c>
      <c r="D1173" s="15">
        <f t="shared" ca="1" si="163"/>
        <v>951.31365228947254</v>
      </c>
      <c r="E1173" s="15">
        <f t="shared" ca="1" si="163"/>
        <v>772.25950492769482</v>
      </c>
      <c r="F1173" s="15">
        <f t="shared" ca="1" si="163"/>
        <v>713.39557535657661</v>
      </c>
    </row>
    <row r="1174" spans="1:6" x14ac:dyDescent="0.2">
      <c r="A1174" s="9" t="str">
        <f t="shared" si="161"/>
        <v>Jordan</v>
      </c>
      <c r="C1174" s="34">
        <f t="shared" ca="1" si="163"/>
        <v>251.18241222897777</v>
      </c>
      <c r="D1174" s="15">
        <f t="shared" ca="1" si="163"/>
        <v>208.73765561091713</v>
      </c>
      <c r="E1174" s="15">
        <f t="shared" ca="1" si="163"/>
        <v>173.88450837172567</v>
      </c>
      <c r="F1174" s="15">
        <f t="shared" ca="1" si="163"/>
        <v>163.87691722952295</v>
      </c>
    </row>
    <row r="1175" spans="1:6" x14ac:dyDescent="0.2">
      <c r="A1175" s="9" t="str">
        <f t="shared" si="161"/>
        <v>Kazakhstan</v>
      </c>
      <c r="C1175" s="34">
        <f t="shared" ca="1" si="163"/>
        <v>392.48130736215967</v>
      </c>
      <c r="D1175" s="15">
        <f t="shared" ca="1" si="163"/>
        <v>365.01916869010893</v>
      </c>
      <c r="E1175" s="15">
        <f t="shared" ca="1" si="163"/>
        <v>344.55403381751967</v>
      </c>
      <c r="F1175" s="15">
        <f t="shared" ca="1" si="163"/>
        <v>342.54724182889913</v>
      </c>
    </row>
    <row r="1176" spans="1:6" x14ac:dyDescent="0.2">
      <c r="A1176" s="9" t="str">
        <f t="shared" si="161"/>
        <v>Kenya</v>
      </c>
      <c r="C1176" s="34">
        <f t="shared" ca="1" si="163"/>
        <v>1341.056969215721</v>
      </c>
      <c r="D1176" s="15">
        <f t="shared" ca="1" si="163"/>
        <v>1529.6092239008285</v>
      </c>
      <c r="E1176" s="15">
        <f t="shared" ca="1" si="163"/>
        <v>1671.6304047615267</v>
      </c>
      <c r="F1176" s="15">
        <f t="shared" ca="1" si="163"/>
        <v>1688.6437851809897</v>
      </c>
    </row>
    <row r="1177" spans="1:6" x14ac:dyDescent="0.2">
      <c r="A1177" s="9" t="str">
        <f t="shared" si="161"/>
        <v>Kiribati</v>
      </c>
      <c r="C1177" s="34">
        <f t="shared" ca="1" si="163"/>
        <v>2.6329667166132595</v>
      </c>
      <c r="D1177" s="15">
        <f t="shared" ca="1" si="163"/>
        <v>2.9902094864109134</v>
      </c>
      <c r="E1177" s="15">
        <f t="shared" ca="1" si="163"/>
        <v>3.2567429558647749</v>
      </c>
      <c r="F1177" s="15">
        <f t="shared" ca="1" si="163"/>
        <v>3.2835161697647894</v>
      </c>
    </row>
    <row r="1178" spans="1:6" x14ac:dyDescent="0.2">
      <c r="A1178" s="9" t="str">
        <f t="shared" si="161"/>
        <v>Kuwait</v>
      </c>
      <c r="C1178" s="34">
        <f t="shared" ca="1" si="163"/>
        <v>67.459336748174977</v>
      </c>
      <c r="D1178" s="15">
        <f t="shared" ca="1" si="163"/>
        <v>59.601194414915518</v>
      </c>
      <c r="E1178" s="15">
        <f t="shared" ca="1" si="163"/>
        <v>56.698496972932482</v>
      </c>
      <c r="F1178" s="15">
        <f t="shared" ca="1" si="163"/>
        <v>62.452743152703619</v>
      </c>
    </row>
    <row r="1179" spans="1:6" x14ac:dyDescent="0.2">
      <c r="A1179" s="9" t="str">
        <f t="shared" si="161"/>
        <v>Kyrgyzstan</v>
      </c>
      <c r="C1179" s="34">
        <f t="shared" ca="1" si="163"/>
        <v>152.7780121869211</v>
      </c>
      <c r="D1179" s="15">
        <f t="shared" ca="1" si="163"/>
        <v>149.46512500172395</v>
      </c>
      <c r="E1179" s="15">
        <f t="shared" ca="1" si="163"/>
        <v>146.66472541411787</v>
      </c>
      <c r="F1179" s="15">
        <f t="shared" ca="1" si="163"/>
        <v>145.71207819907141</v>
      </c>
    </row>
    <row r="1180" spans="1:6" x14ac:dyDescent="0.2">
      <c r="A1180" s="9" t="str">
        <f t="shared" si="161"/>
        <v>Lao People's Democratic Republic</v>
      </c>
      <c r="C1180" s="34">
        <f t="shared" ca="1" si="163"/>
        <v>153.98900073672704</v>
      </c>
      <c r="D1180" s="15">
        <f t="shared" ca="1" si="163"/>
        <v>149.38680347353511</v>
      </c>
      <c r="E1180" s="15">
        <f t="shared" ca="1" si="163"/>
        <v>134.20438603959337</v>
      </c>
      <c r="F1180" s="15">
        <f t="shared" ca="1" si="163"/>
        <v>108.68350641553405</v>
      </c>
    </row>
    <row r="1181" spans="1:6" x14ac:dyDescent="0.2">
      <c r="A1181" s="9" t="str">
        <f t="shared" si="161"/>
        <v>Latvia</v>
      </c>
      <c r="C1181" s="34">
        <f t="shared" ca="1" si="163"/>
        <v>18.054944684651673</v>
      </c>
      <c r="D1181" s="15">
        <f t="shared" ca="1" si="163"/>
        <v>16.997002659327151</v>
      </c>
      <c r="E1181" s="15">
        <f t="shared" ca="1" si="163"/>
        <v>15.141658020676733</v>
      </c>
      <c r="F1181" s="15">
        <f t="shared" ca="1" si="163"/>
        <v>12.778021643110879</v>
      </c>
    </row>
    <row r="1182" spans="1:6" x14ac:dyDescent="0.2">
      <c r="A1182" s="9" t="str">
        <f t="shared" si="161"/>
        <v>Lebanon</v>
      </c>
      <c r="C1182" s="34">
        <f t="shared" ca="1" si="163"/>
        <v>132.68791330666281</v>
      </c>
      <c r="D1182" s="15">
        <f t="shared" ca="1" si="163"/>
        <v>94.934665163117472</v>
      </c>
      <c r="E1182" s="15">
        <f t="shared" ca="1" si="163"/>
        <v>66.999799654306855</v>
      </c>
      <c r="F1182" s="15">
        <f t="shared" ca="1" si="163"/>
        <v>64.668132639850967</v>
      </c>
    </row>
    <row r="1183" spans="1:6" x14ac:dyDescent="0.2">
      <c r="A1183" s="9" t="str">
        <f t="shared" si="161"/>
        <v>Lesotho</v>
      </c>
      <c r="C1183" s="34">
        <f t="shared" ca="1" si="163"/>
        <v>44.002194725474695</v>
      </c>
      <c r="D1183" s="15">
        <f t="shared" ca="1" si="163"/>
        <v>46.164832336806285</v>
      </c>
      <c r="E1183" s="15">
        <f t="shared" ca="1" si="163"/>
        <v>45.356041221682972</v>
      </c>
      <c r="F1183" s="15">
        <f t="shared" ca="1" si="163"/>
        <v>40.327469614865549</v>
      </c>
    </row>
    <row r="1184" spans="1:6" x14ac:dyDescent="0.2">
      <c r="A1184" s="9" t="str">
        <f t="shared" si="161"/>
        <v>Liberia</v>
      </c>
      <c r="C1184" s="34">
        <f t="shared" ca="1" si="163"/>
        <v>123.06153941790109</v>
      </c>
      <c r="D1184" s="15">
        <f t="shared" ca="1" si="163"/>
        <v>159.78261924693362</v>
      </c>
      <c r="E1184" s="15">
        <f t="shared" ca="1" si="163"/>
        <v>197.0629393474199</v>
      </c>
      <c r="F1184" s="15">
        <f t="shared" ca="1" si="163"/>
        <v>220.99340839469806</v>
      </c>
    </row>
    <row r="1185" spans="1:6" x14ac:dyDescent="0.2">
      <c r="A1185" s="9" t="str">
        <f t="shared" si="161"/>
        <v>Libya</v>
      </c>
      <c r="C1185" s="34">
        <f t="shared" ca="1" si="163"/>
        <v>137.52087028918322</v>
      </c>
      <c r="D1185" s="15">
        <f t="shared" ca="1" si="163"/>
        <v>119.87811257688153</v>
      </c>
      <c r="E1185" s="15">
        <f t="shared" ca="1" si="163"/>
        <v>103.28310742192261</v>
      </c>
      <c r="F1185" s="15">
        <f t="shared" ca="1" si="163"/>
        <v>94.606584318136441</v>
      </c>
    </row>
    <row r="1186" spans="1:6" x14ac:dyDescent="0.2">
      <c r="A1186" s="9" t="str">
        <f t="shared" si="161"/>
        <v>Liechtenstein</v>
      </c>
      <c r="C1186" s="34">
        <f t="shared" ca="1" si="163"/>
        <v>0.79999999924403942</v>
      </c>
      <c r="D1186" s="15">
        <f t="shared" ca="1" si="163"/>
        <v>0.79999999958458834</v>
      </c>
      <c r="E1186" s="15">
        <f t="shared" ca="1" si="163"/>
        <v>0.80000000004661165</v>
      </c>
      <c r="F1186" s="15">
        <f t="shared" ca="1" si="163"/>
        <v>0.8000000005177299</v>
      </c>
    </row>
    <row r="1187" spans="1:6" x14ac:dyDescent="0.2">
      <c r="A1187" s="9" t="str">
        <f t="shared" si="161"/>
        <v>Lithuania</v>
      </c>
      <c r="C1187" s="34">
        <f t="shared" ca="1" si="163"/>
        <v>32.907691403884385</v>
      </c>
      <c r="D1187" s="15">
        <f t="shared" ca="1" si="163"/>
        <v>25.698700171723615</v>
      </c>
      <c r="E1187" s="15">
        <f t="shared" ca="1" si="163"/>
        <v>19.737061755210746</v>
      </c>
      <c r="F1187" s="15">
        <f t="shared" ca="1" si="163"/>
        <v>17.947251787877761</v>
      </c>
    </row>
    <row r="1188" spans="1:6" x14ac:dyDescent="0.2">
      <c r="A1188" s="9" t="str">
        <f t="shared" si="161"/>
        <v>Luxembourg</v>
      </c>
      <c r="C1188" s="34">
        <f t="shared" ca="1" si="163"/>
        <v>6.3802190820290434</v>
      </c>
      <c r="D1188" s="15">
        <f t="shared" ca="1" si="163"/>
        <v>6.9106886086128725</v>
      </c>
      <c r="E1188" s="15">
        <f t="shared" ca="1" si="163"/>
        <v>7.6627365577196542</v>
      </c>
      <c r="F1188" s="15">
        <f t="shared" ca="1" si="163"/>
        <v>8.4659333605350184</v>
      </c>
    </row>
    <row r="1189" spans="1:6" x14ac:dyDescent="0.2">
      <c r="A1189" s="9" t="str">
        <f t="shared" si="161"/>
        <v>Madagascar</v>
      </c>
      <c r="C1189" s="34">
        <f t="shared" ca="1" si="163"/>
        <v>642.15158244494819</v>
      </c>
      <c r="D1189" s="15">
        <f t="shared" ca="1" si="163"/>
        <v>891.67726134029226</v>
      </c>
      <c r="E1189" s="15">
        <f t="shared" ca="1" si="163"/>
        <v>1157.1082318563481</v>
      </c>
      <c r="F1189" s="15">
        <f t="shared" ca="1" si="163"/>
        <v>1345.6592770264019</v>
      </c>
    </row>
    <row r="1190" spans="1:6" x14ac:dyDescent="0.2">
      <c r="A1190" s="9" t="str">
        <f t="shared" si="161"/>
        <v>Malawi</v>
      </c>
      <c r="C1190" s="34">
        <f t="shared" ref="C1190:F1209" ca="1" si="164">IF($C$57&lt;&gt;"Male",MAX(0.05,($AM498+$AN498*C$1069+$AO498*C$1069^2)/5),0)+IF($C$57&lt;&gt;"Female",MAX(0.05,($AQ498+$AR498*C$1069+$AS498*C$1069^2)/5),0)</f>
        <v>496.36480912712869</v>
      </c>
      <c r="D1190" s="15">
        <f t="shared" ca="1" si="164"/>
        <v>656.01096668760283</v>
      </c>
      <c r="E1190" s="15">
        <f t="shared" ca="1" si="164"/>
        <v>815.4878911107312</v>
      </c>
      <c r="F1190" s="15">
        <f t="shared" ca="1" si="164"/>
        <v>913.95382240149183</v>
      </c>
    </row>
    <row r="1191" spans="1:6" x14ac:dyDescent="0.2">
      <c r="A1191" s="9" t="str">
        <f t="shared" si="161"/>
        <v>Malaysia</v>
      </c>
      <c r="C1191" s="34">
        <f t="shared" ca="1" si="164"/>
        <v>493.98899591525549</v>
      </c>
      <c r="D1191" s="15">
        <f t="shared" ca="1" si="164"/>
        <v>496.36382280270334</v>
      </c>
      <c r="E1191" s="15">
        <f t="shared" ca="1" si="164"/>
        <v>472.88969751474212</v>
      </c>
      <c r="F1191" s="15">
        <f t="shared" ca="1" si="164"/>
        <v>418.9692166406079</v>
      </c>
    </row>
    <row r="1192" spans="1:6" x14ac:dyDescent="0.2">
      <c r="A1192" s="9" t="str">
        <f t="shared" si="161"/>
        <v>Maldives</v>
      </c>
      <c r="C1192" s="34">
        <f t="shared" ca="1" si="164"/>
        <v>7.7450549334931562</v>
      </c>
      <c r="D1192" s="15">
        <f t="shared" ca="1" si="164"/>
        <v>6.3526473031470232</v>
      </c>
      <c r="E1192" s="15">
        <f t="shared" ca="1" si="164"/>
        <v>5.1366632793524332</v>
      </c>
      <c r="F1192" s="15">
        <f t="shared" ca="1" si="164"/>
        <v>4.6527472365105496</v>
      </c>
    </row>
    <row r="1193" spans="1:6" x14ac:dyDescent="0.2">
      <c r="A1193" s="9" t="str">
        <f t="shared" si="161"/>
        <v>Mali</v>
      </c>
      <c r="C1193" s="34">
        <f t="shared" ca="1" si="164"/>
        <v>545.05046497667206</v>
      </c>
      <c r="D1193" s="15">
        <f t="shared" ca="1" si="164"/>
        <v>797.53838244611393</v>
      </c>
      <c r="E1193" s="15">
        <f t="shared" ca="1" si="164"/>
        <v>1050.0043179948814</v>
      </c>
      <c r="F1193" s="15">
        <f t="shared" ca="1" si="164"/>
        <v>1206.259258026909</v>
      </c>
    </row>
    <row r="1194" spans="1:6" x14ac:dyDescent="0.2">
      <c r="A1194" s="9" t="str">
        <f t="shared" si="161"/>
        <v>Malta</v>
      </c>
      <c r="C1194" s="34">
        <f t="shared" ca="1" si="164"/>
        <v>4.1758241783463292</v>
      </c>
      <c r="D1194" s="15">
        <f t="shared" ca="1" si="164"/>
        <v>4.0541458636922014</v>
      </c>
      <c r="E1194" s="15">
        <f t="shared" ca="1" si="164"/>
        <v>3.8163836306861869</v>
      </c>
      <c r="F1194" s="15">
        <f t="shared" ca="1" si="164"/>
        <v>3.4923077060988819</v>
      </c>
    </row>
    <row r="1195" spans="1:6" x14ac:dyDescent="0.2">
      <c r="A1195" s="9" t="str">
        <f t="shared" si="161"/>
        <v>Marshall Islands</v>
      </c>
      <c r="C1195" s="34">
        <f t="shared" ca="1" si="164"/>
        <v>2.7428570881263115</v>
      </c>
      <c r="D1195" s="15">
        <f t="shared" ca="1" si="164"/>
        <v>2.9034964499744094</v>
      </c>
      <c r="E1195" s="15">
        <f t="shared" ca="1" si="164"/>
        <v>3.1288710775126676</v>
      </c>
      <c r="F1195" s="15">
        <f t="shared" ca="1" si="164"/>
        <v>3.3670329184689765</v>
      </c>
    </row>
    <row r="1196" spans="1:6" x14ac:dyDescent="0.2">
      <c r="A1196" s="9" t="str">
        <f t="shared" si="161"/>
        <v>Martinique</v>
      </c>
      <c r="C1196" s="34">
        <f t="shared" ca="1" si="164"/>
        <v>3.6769229502497183</v>
      </c>
      <c r="D1196" s="15">
        <f t="shared" ca="1" si="164"/>
        <v>3.584015869797986</v>
      </c>
      <c r="E1196" s="15">
        <f t="shared" ca="1" si="164"/>
        <v>3.2727271633162673</v>
      </c>
      <c r="F1196" s="15">
        <f t="shared" ca="1" si="164"/>
        <v>2.7472526291627219</v>
      </c>
    </row>
    <row r="1197" spans="1:6" x14ac:dyDescent="0.2">
      <c r="A1197" s="9" t="str">
        <f t="shared" si="161"/>
        <v>Mauritania</v>
      </c>
      <c r="C1197" s="34">
        <f t="shared" ca="1" si="164"/>
        <v>110.35383973333666</v>
      </c>
      <c r="D1197" s="15">
        <f t="shared" ca="1" si="164"/>
        <v>148.07951444504724</v>
      </c>
      <c r="E1197" s="15">
        <f t="shared" ca="1" si="164"/>
        <v>194.09509905475133</v>
      </c>
      <c r="F1197" s="15">
        <f t="shared" ca="1" si="164"/>
        <v>235.21318080055934</v>
      </c>
    </row>
    <row r="1198" spans="1:6" x14ac:dyDescent="0.2">
      <c r="A1198" s="9" t="str">
        <f t="shared" ref="A1198:A1261" si="165">A274</f>
        <v>Mauritius</v>
      </c>
      <c r="C1198" s="34">
        <f t="shared" ca="1" si="164"/>
        <v>14.703296728993156</v>
      </c>
      <c r="D1198" s="15">
        <f t="shared" ca="1" si="164"/>
        <v>12.576623364310763</v>
      </c>
      <c r="E1198" s="15">
        <f t="shared" ca="1" si="164"/>
        <v>10.370429550504014</v>
      </c>
      <c r="F1198" s="15">
        <f t="shared" ca="1" si="164"/>
        <v>8.8835165051959848</v>
      </c>
    </row>
    <row r="1199" spans="1:6" x14ac:dyDescent="0.2">
      <c r="A1199" s="9" t="str">
        <f t="shared" si="165"/>
        <v>Mexico</v>
      </c>
      <c r="C1199" s="34">
        <f t="shared" ca="1" si="164"/>
        <v>2308.2745659215316</v>
      </c>
      <c r="D1199" s="15">
        <f t="shared" ca="1" si="164"/>
        <v>2103.6895500469718</v>
      </c>
      <c r="E1199" s="15">
        <f t="shared" ca="1" si="164"/>
        <v>1839.594844407565</v>
      </c>
      <c r="F1199" s="15">
        <f t="shared" ca="1" si="164"/>
        <v>1585.4262136557838</v>
      </c>
    </row>
    <row r="1200" spans="1:6" x14ac:dyDescent="0.2">
      <c r="A1200" s="9" t="str">
        <f t="shared" si="165"/>
        <v>Micronesia (Federated States of)</v>
      </c>
      <c r="C1200" s="34">
        <f t="shared" ca="1" si="164"/>
        <v>2.4131864981307443</v>
      </c>
      <c r="D1200" s="15">
        <f t="shared" ca="1" si="164"/>
        <v>2.3916080853416135</v>
      </c>
      <c r="E1200" s="15">
        <f t="shared" ca="1" si="164"/>
        <v>2.20059909574793</v>
      </c>
      <c r="F1200" s="15">
        <f t="shared" ca="1" si="164"/>
        <v>1.8241755089640719</v>
      </c>
    </row>
    <row r="1201" spans="1:6" x14ac:dyDescent="0.2">
      <c r="A1201" s="9" t="str">
        <f t="shared" si="165"/>
        <v>Monaco</v>
      </c>
      <c r="C1201" s="34">
        <f t="shared" ca="1" si="164"/>
        <v>1.2000000446474928</v>
      </c>
      <c r="D1201" s="15">
        <f t="shared" ca="1" si="164"/>
        <v>1.2000000460183855</v>
      </c>
      <c r="E1201" s="15">
        <f t="shared" ca="1" si="164"/>
        <v>1.2000000478701167</v>
      </c>
      <c r="F1201" s="15">
        <f t="shared" ca="1" si="164"/>
        <v>1.2000000497491328</v>
      </c>
    </row>
    <row r="1202" spans="1:6" x14ac:dyDescent="0.2">
      <c r="A1202" s="9" t="str">
        <f t="shared" si="165"/>
        <v>Mongolia</v>
      </c>
      <c r="C1202" s="34">
        <f t="shared" ca="1" si="164"/>
        <v>70.916479895745397</v>
      </c>
      <c r="D1202" s="15">
        <f t="shared" ca="1" si="164"/>
        <v>69.575620739120495</v>
      </c>
      <c r="E1202" s="15">
        <f t="shared" ca="1" si="164"/>
        <v>68.268927444627479</v>
      </c>
      <c r="F1202" s="15">
        <f t="shared" ca="1" si="164"/>
        <v>67.512084337951819</v>
      </c>
    </row>
    <row r="1203" spans="1:6" x14ac:dyDescent="0.2">
      <c r="A1203" s="9" t="str">
        <f t="shared" si="165"/>
        <v>Montenegro</v>
      </c>
      <c r="C1203" s="34">
        <f t="shared" ca="1" si="164"/>
        <v>7.5890106586769432</v>
      </c>
      <c r="D1203" s="15">
        <f t="shared" ca="1" si="164"/>
        <v>6.9092903785601258</v>
      </c>
      <c r="E1203" s="15">
        <f t="shared" ca="1" si="164"/>
        <v>6.0309687024743646</v>
      </c>
      <c r="F1203" s="15">
        <f t="shared" ca="1" si="164"/>
        <v>5.1846150615162507</v>
      </c>
    </row>
    <row r="1204" spans="1:6" x14ac:dyDescent="0.2">
      <c r="A1204" s="9" t="str">
        <f t="shared" si="165"/>
        <v>Montserrat</v>
      </c>
      <c r="C1204" s="34">
        <f t="shared" ca="1" si="164"/>
        <v>0.39999999962201971</v>
      </c>
      <c r="D1204" s="15">
        <f t="shared" ca="1" si="164"/>
        <v>0.39999999979229417</v>
      </c>
      <c r="E1204" s="15">
        <f t="shared" ca="1" si="164"/>
        <v>0.40000000002330582</v>
      </c>
      <c r="F1204" s="15">
        <f t="shared" ca="1" si="164"/>
        <v>0.40000000025886495</v>
      </c>
    </row>
    <row r="1205" spans="1:6" x14ac:dyDescent="0.2">
      <c r="A1205" s="9" t="str">
        <f t="shared" si="165"/>
        <v>Morocco</v>
      </c>
      <c r="C1205" s="34">
        <f t="shared" ca="1" si="164"/>
        <v>702.57359041567543</v>
      </c>
      <c r="D1205" s="15">
        <f t="shared" ca="1" si="164"/>
        <v>644.91365005692933</v>
      </c>
      <c r="E1205" s="15">
        <f t="shared" ca="1" si="164"/>
        <v>575.75400987698231</v>
      </c>
      <c r="F1205" s="15">
        <f t="shared" ca="1" si="164"/>
        <v>515.41754718089942</v>
      </c>
    </row>
    <row r="1206" spans="1:6" x14ac:dyDescent="0.2">
      <c r="A1206" s="9" t="str">
        <f t="shared" si="165"/>
        <v>Mozambique</v>
      </c>
      <c r="C1206" s="34">
        <f t="shared" ca="1" si="164"/>
        <v>790.64603646602484</v>
      </c>
      <c r="D1206" s="15">
        <f t="shared" ca="1" si="164"/>
        <v>1139.7069826343095</v>
      </c>
      <c r="E1206" s="15">
        <f t="shared" ca="1" si="164"/>
        <v>1497.6726191782391</v>
      </c>
      <c r="F1206" s="15">
        <f t="shared" ca="1" si="164"/>
        <v>1732.839446182642</v>
      </c>
    </row>
    <row r="1207" spans="1:6" x14ac:dyDescent="0.2">
      <c r="A1207" s="9" t="str">
        <f t="shared" si="165"/>
        <v>Myanmar</v>
      </c>
      <c r="C1207" s="34">
        <f t="shared" ca="1" si="164"/>
        <v>919.83732145568365</v>
      </c>
      <c r="D1207" s="15">
        <f t="shared" ca="1" si="164"/>
        <v>880.9050551885623</v>
      </c>
      <c r="E1207" s="15">
        <f t="shared" ca="1" si="164"/>
        <v>805.21914159691664</v>
      </c>
      <c r="F1207" s="15">
        <f t="shared" ca="1" si="164"/>
        <v>702.3603991647135</v>
      </c>
    </row>
    <row r="1208" spans="1:6" x14ac:dyDescent="0.2">
      <c r="A1208" s="9" t="str">
        <f t="shared" si="165"/>
        <v>Namibia</v>
      </c>
      <c r="C1208" s="34">
        <f t="shared" ca="1" si="164"/>
        <v>60.430762962099109</v>
      </c>
      <c r="D1208" s="15">
        <f t="shared" ca="1" si="164"/>
        <v>67.636757232301164</v>
      </c>
      <c r="E1208" s="15">
        <f t="shared" ca="1" si="164"/>
        <v>73.088105962140247</v>
      </c>
      <c r="F1208" s="15">
        <f t="shared" ca="1" si="164"/>
        <v>73.789004828629544</v>
      </c>
    </row>
    <row r="1209" spans="1:6" x14ac:dyDescent="0.2">
      <c r="A1209" s="9" t="str">
        <f t="shared" si="165"/>
        <v>Nauru</v>
      </c>
      <c r="C1209" s="34">
        <f t="shared" ca="1" si="164"/>
        <v>0.39999999962201971</v>
      </c>
      <c r="D1209" s="15">
        <f t="shared" ca="1" si="164"/>
        <v>0.39999999979229417</v>
      </c>
      <c r="E1209" s="15">
        <f t="shared" ca="1" si="164"/>
        <v>0.40000000002330582</v>
      </c>
      <c r="F1209" s="15">
        <f t="shared" ca="1" si="164"/>
        <v>0.40000000025886495</v>
      </c>
    </row>
    <row r="1210" spans="1:6" x14ac:dyDescent="0.2">
      <c r="A1210" s="9" t="str">
        <f t="shared" si="165"/>
        <v>Nepal</v>
      </c>
      <c r="C1210" s="34">
        <f t="shared" ref="C1210:F1229" ca="1" si="166">IF($C$57&lt;&gt;"Male",MAX(0.05,($AM518+$AN518*C$1069+$AO518*C$1069^2)/5),0)+IF($C$57&lt;&gt;"Female",MAX(0.05,($AQ518+$AR518*C$1069+$AS518*C$1069^2)/5),0)</f>
        <v>570.20217706987023</v>
      </c>
      <c r="D1210" s="15">
        <f t="shared" ca="1" si="166"/>
        <v>501.18239771450749</v>
      </c>
      <c r="E1210" s="15">
        <f t="shared" ca="1" si="166"/>
        <v>395.74063986602118</v>
      </c>
      <c r="F1210" s="15">
        <f t="shared" ca="1" si="166"/>
        <v>274.96701301789722</v>
      </c>
    </row>
    <row r="1211" spans="1:6" x14ac:dyDescent="0.2">
      <c r="A1211" s="9" t="str">
        <f t="shared" si="165"/>
        <v>Netherlands</v>
      </c>
      <c r="C1211" s="34">
        <f t="shared" ca="1" si="166"/>
        <v>182.98459686584101</v>
      </c>
      <c r="D1211" s="15">
        <f t="shared" ca="1" si="166"/>
        <v>175.43214921935578</v>
      </c>
      <c r="E1211" s="15">
        <f t="shared" ca="1" si="166"/>
        <v>166.08669460614328</v>
      </c>
      <c r="F1211" s="15">
        <f t="shared" ca="1" si="166"/>
        <v>157.56921208676067</v>
      </c>
    </row>
    <row r="1212" spans="1:6" x14ac:dyDescent="0.2">
      <c r="A1212" s="9" t="str">
        <f t="shared" si="165"/>
        <v>Netherlands Antilles</v>
      </c>
      <c r="C1212" s="34">
        <f t="shared" ca="1" si="166"/>
        <v>5.4769227342096203</v>
      </c>
      <c r="D1212" s="15">
        <f t="shared" ca="1" si="166"/>
        <v>4.8175820625714554</v>
      </c>
      <c r="E1212" s="15">
        <f t="shared" ca="1" si="166"/>
        <v>4.1230765643580529</v>
      </c>
      <c r="F1212" s="15">
        <f t="shared" ca="1" si="166"/>
        <v>3.6395600916352122</v>
      </c>
    </row>
    <row r="1213" spans="1:6" x14ac:dyDescent="0.2">
      <c r="A1213" s="9" t="str">
        <f t="shared" si="165"/>
        <v>New Caledonia</v>
      </c>
      <c r="C1213" s="34">
        <f t="shared" ca="1" si="166"/>
        <v>4.5450548675582922</v>
      </c>
      <c r="D1213" s="15">
        <f t="shared" ca="1" si="166"/>
        <v>4.1692306837120672</v>
      </c>
      <c r="E1213" s="15">
        <f t="shared" ca="1" si="166"/>
        <v>3.8219779361224027</v>
      </c>
      <c r="F1213" s="15">
        <f t="shared" ca="1" si="166"/>
        <v>3.6505493761959769</v>
      </c>
    </row>
    <row r="1214" spans="1:6" x14ac:dyDescent="0.2">
      <c r="A1214" s="9" t="str">
        <f t="shared" si="165"/>
        <v>New Zealand</v>
      </c>
      <c r="C1214" s="34">
        <f t="shared" ca="1" si="166"/>
        <v>63.843953816487193</v>
      </c>
      <c r="D1214" s="15">
        <f t="shared" ca="1" si="166"/>
        <v>61.596201524402574</v>
      </c>
      <c r="E1214" s="15">
        <f t="shared" ca="1" si="166"/>
        <v>59.58661112244809</v>
      </c>
      <c r="F1214" s="15">
        <f t="shared" ca="1" si="166"/>
        <v>58.705492325245729</v>
      </c>
    </row>
    <row r="1215" spans="1:6" x14ac:dyDescent="0.2">
      <c r="A1215" s="9" t="str">
        <f t="shared" si="165"/>
        <v>Nicaragua</v>
      </c>
      <c r="C1215" s="34">
        <f t="shared" ca="1" si="166"/>
        <v>134.83295859829559</v>
      </c>
      <c r="D1215" s="15">
        <f t="shared" ca="1" si="166"/>
        <v>125.0255660707131</v>
      </c>
      <c r="E1215" s="15">
        <f t="shared" ca="1" si="166"/>
        <v>110.73505662325769</v>
      </c>
      <c r="F1215" s="15">
        <f t="shared" ca="1" si="166"/>
        <v>95.05713451597839</v>
      </c>
    </row>
    <row r="1216" spans="1:6" x14ac:dyDescent="0.2">
      <c r="A1216" s="9" t="str">
        <f t="shared" si="165"/>
        <v>Niger</v>
      </c>
      <c r="C1216" s="34">
        <f t="shared" ca="1" si="166"/>
        <v>619.07028910175427</v>
      </c>
      <c r="D1216" s="15">
        <f t="shared" ca="1" si="166"/>
        <v>1133.9973661229246</v>
      </c>
      <c r="E1216" s="15">
        <f t="shared" ca="1" si="166"/>
        <v>1775.3751902189338</v>
      </c>
      <c r="F1216" s="15">
        <f t="shared" ca="1" si="166"/>
        <v>2365.1054578209532</v>
      </c>
    </row>
    <row r="1217" spans="1:6" x14ac:dyDescent="0.2">
      <c r="A1217" s="9" t="str">
        <f t="shared" si="165"/>
        <v>Nigeria</v>
      </c>
      <c r="C1217" s="34">
        <f t="shared" ca="1" si="166"/>
        <v>5298.4415048705414</v>
      </c>
      <c r="D1217" s="15">
        <f t="shared" ca="1" si="166"/>
        <v>7260.7939891483638</v>
      </c>
      <c r="E1217" s="15">
        <f t="shared" ca="1" si="166"/>
        <v>9378.6009968411181</v>
      </c>
      <c r="F1217" s="15">
        <f t="shared" ca="1" si="166"/>
        <v>10926.50746585466</v>
      </c>
    </row>
    <row r="1218" spans="1:6" x14ac:dyDescent="0.2">
      <c r="A1218" s="9" t="str">
        <f t="shared" si="165"/>
        <v>Niue</v>
      </c>
      <c r="C1218" s="34">
        <f t="shared" ca="1" si="166"/>
        <v>0.39999999962201971</v>
      </c>
      <c r="D1218" s="15">
        <f t="shared" ca="1" si="166"/>
        <v>0.39999999979229417</v>
      </c>
      <c r="E1218" s="15">
        <f t="shared" ca="1" si="166"/>
        <v>0.40000000002330582</v>
      </c>
      <c r="F1218" s="15">
        <f t="shared" ca="1" si="166"/>
        <v>0.40000000025886495</v>
      </c>
    </row>
    <row r="1219" spans="1:6" x14ac:dyDescent="0.2">
      <c r="A1219" s="9" t="str">
        <f t="shared" si="165"/>
        <v>Norfolk Island</v>
      </c>
      <c r="C1219" s="34">
        <f t="shared" ca="1" si="166"/>
        <v>0.39999999962201971</v>
      </c>
      <c r="D1219" s="15">
        <f t="shared" ca="1" si="166"/>
        <v>0.39999999979229417</v>
      </c>
      <c r="E1219" s="15">
        <f t="shared" ca="1" si="166"/>
        <v>0.40000000002330582</v>
      </c>
      <c r="F1219" s="15">
        <f t="shared" ca="1" si="166"/>
        <v>0.40000000025886495</v>
      </c>
    </row>
    <row r="1220" spans="1:6" x14ac:dyDescent="0.2">
      <c r="A1220" s="9" t="str">
        <f t="shared" si="165"/>
        <v>North Macedonia</v>
      </c>
      <c r="C1220" s="34">
        <f t="shared" ca="1" si="166"/>
        <v>24.443954841367667</v>
      </c>
      <c r="D1220" s="15">
        <f t="shared" ca="1" si="166"/>
        <v>20.424973733870139</v>
      </c>
      <c r="E1220" s="15">
        <f t="shared" ca="1" si="166"/>
        <v>16.434164517778846</v>
      </c>
      <c r="F1220" s="15">
        <f t="shared" ca="1" si="166"/>
        <v>14.00659217091161</v>
      </c>
    </row>
    <row r="1221" spans="1:6" x14ac:dyDescent="0.2">
      <c r="A1221" s="9" t="str">
        <f t="shared" si="165"/>
        <v>Norway</v>
      </c>
      <c r="C1221" s="34">
        <f t="shared" ca="1" si="166"/>
        <v>62.331866653446383</v>
      </c>
      <c r="D1221" s="15">
        <f t="shared" ca="1" si="166"/>
        <v>64.482515995726857</v>
      </c>
      <c r="E1221" s="15">
        <f t="shared" ca="1" si="166"/>
        <v>67.940258278032701</v>
      </c>
      <c r="F1221" s="15">
        <f t="shared" ca="1" si="166"/>
        <v>72.072526075689524</v>
      </c>
    </row>
    <row r="1222" spans="1:6" x14ac:dyDescent="0.2">
      <c r="A1222" s="9" t="str">
        <f t="shared" si="165"/>
        <v>Oman</v>
      </c>
      <c r="C1222" s="34">
        <f t="shared" ca="1" si="166"/>
        <v>68.865929475065784</v>
      </c>
      <c r="D1222" s="15">
        <f t="shared" ca="1" si="166"/>
        <v>75.678117785512597</v>
      </c>
      <c r="E1222" s="15">
        <f t="shared" ca="1" si="166"/>
        <v>76.98201404939465</v>
      </c>
      <c r="F1222" s="15">
        <f t="shared" ca="1" si="166"/>
        <v>69.395600046555046</v>
      </c>
    </row>
    <row r="1223" spans="1:6" x14ac:dyDescent="0.2">
      <c r="A1223" s="9" t="str">
        <f t="shared" si="165"/>
        <v>Pakistan</v>
      </c>
      <c r="C1223" s="34">
        <f t="shared" ca="1" si="166"/>
        <v>4765.9975354615599</v>
      </c>
      <c r="D1223" s="15">
        <f t="shared" ca="1" si="166"/>
        <v>5464.6780931439253</v>
      </c>
      <c r="E1223" s="15">
        <f t="shared" ca="1" si="166"/>
        <v>5797.8689142178746</v>
      </c>
      <c r="F1223" s="15">
        <f t="shared" ca="1" si="166"/>
        <v>5447.1931571934374</v>
      </c>
    </row>
    <row r="1224" spans="1:6" x14ac:dyDescent="0.2">
      <c r="A1224" s="9" t="str">
        <f t="shared" si="165"/>
        <v>Palau</v>
      </c>
      <c r="C1224" s="34">
        <f t="shared" ca="1" si="166"/>
        <v>0.39999999962201971</v>
      </c>
      <c r="D1224" s="15">
        <f t="shared" ca="1" si="166"/>
        <v>0.39999999979229417</v>
      </c>
      <c r="E1224" s="15">
        <f t="shared" ca="1" si="166"/>
        <v>0.40000000002330582</v>
      </c>
      <c r="F1224" s="15">
        <f t="shared" ca="1" si="166"/>
        <v>0.40000000025886495</v>
      </c>
    </row>
    <row r="1225" spans="1:6" x14ac:dyDescent="0.2">
      <c r="A1225" s="9" t="str">
        <f t="shared" si="165"/>
        <v>Palestine</v>
      </c>
      <c r="C1225" s="34">
        <f t="shared" ca="1" si="166"/>
        <v>127.79998484370299</v>
      </c>
      <c r="D1225" s="15">
        <f t="shared" ca="1" si="166"/>
        <v>144.51906641318345</v>
      </c>
      <c r="E1225" s="15">
        <f t="shared" ca="1" si="166"/>
        <v>156.37201364712672</v>
      </c>
      <c r="F1225" s="15">
        <f t="shared" ca="1" si="166"/>
        <v>156.29449056637822</v>
      </c>
    </row>
    <row r="1226" spans="1:6" x14ac:dyDescent="0.2">
      <c r="A1226" s="9" t="str">
        <f t="shared" si="165"/>
        <v>Panama</v>
      </c>
      <c r="C1226" s="34">
        <f t="shared" ca="1" si="166"/>
        <v>75.767027280942415</v>
      </c>
      <c r="D1226" s="15">
        <f t="shared" ca="1" si="166"/>
        <v>78.269525061684547</v>
      </c>
      <c r="E1226" s="15">
        <f t="shared" ca="1" si="166"/>
        <v>77.376817867657522</v>
      </c>
      <c r="F1226" s="15">
        <f t="shared" ca="1" si="166"/>
        <v>71.650543928847767</v>
      </c>
    </row>
    <row r="1227" spans="1:6" x14ac:dyDescent="0.2">
      <c r="A1227" s="9" t="str">
        <f t="shared" si="165"/>
        <v>Papua New Guinea</v>
      </c>
      <c r="C1227" s="34">
        <f t="shared" ca="1" si="166"/>
        <v>195.99557968401348</v>
      </c>
      <c r="D1227" s="15">
        <f t="shared" ca="1" si="166"/>
        <v>232.12684949421674</v>
      </c>
      <c r="E1227" s="15">
        <f t="shared" ca="1" si="166"/>
        <v>264.51446226965049</v>
      </c>
      <c r="F1227" s="15">
        <f t="shared" ca="1" si="166"/>
        <v>278.85931660145866</v>
      </c>
    </row>
    <row r="1228" spans="1:6" x14ac:dyDescent="0.2">
      <c r="A1228" s="9" t="str">
        <f t="shared" si="165"/>
        <v>Paraguay</v>
      </c>
      <c r="C1228" s="34">
        <f t="shared" ca="1" si="166"/>
        <v>135.40438651788864</v>
      </c>
      <c r="D1228" s="15">
        <f t="shared" ca="1" si="166"/>
        <v>135.71307836768392</v>
      </c>
      <c r="E1228" s="15">
        <f t="shared" ca="1" si="166"/>
        <v>127.50368793091911</v>
      </c>
      <c r="F1228" s="15">
        <f t="shared" ca="1" si="166"/>
        <v>109.44174941435631</v>
      </c>
    </row>
    <row r="1229" spans="1:6" x14ac:dyDescent="0.2">
      <c r="A1229" s="9" t="str">
        <f t="shared" si="165"/>
        <v>Peru</v>
      </c>
      <c r="C1229" s="34">
        <f t="shared" ca="1" si="166"/>
        <v>503.97141082712915</v>
      </c>
      <c r="D1229" s="15">
        <f t="shared" ca="1" si="166"/>
        <v>524.41337207909669</v>
      </c>
      <c r="E1229" s="15">
        <f t="shared" ca="1" si="166"/>
        <v>503.06512148929755</v>
      </c>
      <c r="F1229" s="15">
        <f t="shared" ca="1" si="166"/>
        <v>426.16921498435545</v>
      </c>
    </row>
    <row r="1230" spans="1:6" x14ac:dyDescent="0.2">
      <c r="A1230" s="9" t="str">
        <f t="shared" si="165"/>
        <v>Philippines</v>
      </c>
      <c r="C1230" s="34">
        <f t="shared" ref="C1230:F1249" ca="1" si="167">IF($C$57&lt;&gt;"Male",MAX(0.05,($AM538+$AN538*C$1069+$AO538*C$1069^2)/5),0)+IF($C$57&lt;&gt;"Female",MAX(0.05,($AQ538+$AR538*C$1069+$AS538*C$1069^2)/5),0)</f>
        <v>2354.9318144618064</v>
      </c>
      <c r="D1230" s="15">
        <f t="shared" ca="1" si="167"/>
        <v>2217.0163310194384</v>
      </c>
      <c r="E1230" s="15">
        <f t="shared" ca="1" si="167"/>
        <v>2028.4772714251653</v>
      </c>
      <c r="F1230" s="15">
        <f t="shared" ca="1" si="167"/>
        <v>1834.6219280162827</v>
      </c>
    </row>
    <row r="1231" spans="1:6" x14ac:dyDescent="0.2">
      <c r="A1231" s="9" t="str">
        <f t="shared" si="165"/>
        <v>Poland</v>
      </c>
      <c r="C1231" s="34">
        <f t="shared" ca="1" si="167"/>
        <v>389.66371508131272</v>
      </c>
      <c r="D1231" s="15">
        <f t="shared" ca="1" si="167"/>
        <v>338.52705082008617</v>
      </c>
      <c r="E1231" s="15">
        <f t="shared" ca="1" si="167"/>
        <v>283.70707048932093</v>
      </c>
      <c r="F1231" s="15">
        <f t="shared" ca="1" si="167"/>
        <v>244.15822008335965</v>
      </c>
    </row>
    <row r="1232" spans="1:6" x14ac:dyDescent="0.2">
      <c r="A1232" s="9" t="str">
        <f t="shared" si="165"/>
        <v>Portugal</v>
      </c>
      <c r="C1232" s="34">
        <f t="shared" ca="1" si="167"/>
        <v>93.659332006672059</v>
      </c>
      <c r="D1232" s="15">
        <f t="shared" ca="1" si="167"/>
        <v>81.772618382098159</v>
      </c>
      <c r="E1232" s="15">
        <f t="shared" ca="1" si="167"/>
        <v>71.098492404364521</v>
      </c>
      <c r="F1232" s="15">
        <f t="shared" ca="1" si="167"/>
        <v>66.338452737143967</v>
      </c>
    </row>
    <row r="1233" spans="1:6" x14ac:dyDescent="0.2">
      <c r="A1233" s="9" t="str">
        <f t="shared" si="165"/>
        <v>Puerto Rico</v>
      </c>
      <c r="C1233" s="34">
        <f t="shared" ca="1" si="167"/>
        <v>38.098898982832907</v>
      </c>
      <c r="D1233" s="15">
        <f t="shared" ca="1" si="167"/>
        <v>24.769427949577221</v>
      </c>
      <c r="E1233" s="15">
        <f t="shared" ca="1" si="167"/>
        <v>14.82337384884886</v>
      </c>
      <c r="F1233" s="15">
        <f t="shared" ca="1" si="167"/>
        <v>13.82197568367701</v>
      </c>
    </row>
    <row r="1234" spans="1:6" x14ac:dyDescent="0.2">
      <c r="A1234" s="9" t="str">
        <f t="shared" si="165"/>
        <v>Qatar</v>
      </c>
      <c r="C1234" s="34">
        <f t="shared" ca="1" si="167"/>
        <v>26.753844375734843</v>
      </c>
      <c r="D1234" s="15">
        <f t="shared" ca="1" si="167"/>
        <v>27.432965275027165</v>
      </c>
      <c r="E1234" s="15">
        <f t="shared" ca="1" si="167"/>
        <v>28.092305944981128</v>
      </c>
      <c r="F1234" s="15">
        <f t="shared" ca="1" si="167"/>
        <v>28.470327915008603</v>
      </c>
    </row>
    <row r="1235" spans="1:6" x14ac:dyDescent="0.2">
      <c r="A1235" s="9" t="str">
        <f t="shared" si="165"/>
        <v>Republic of Korea</v>
      </c>
      <c r="C1235" s="34">
        <f t="shared" ca="1" si="167"/>
        <v>504.20658564877232</v>
      </c>
      <c r="D1235" s="15">
        <f t="shared" ca="1" si="167"/>
        <v>385.05113703694656</v>
      </c>
      <c r="E1235" s="15">
        <f t="shared" ca="1" si="167"/>
        <v>291.50308400841891</v>
      </c>
      <c r="F1235" s="15">
        <f t="shared" ca="1" si="167"/>
        <v>272.61317778432272</v>
      </c>
    </row>
    <row r="1236" spans="1:6" x14ac:dyDescent="0.2">
      <c r="A1236" s="9" t="str">
        <f t="shared" si="165"/>
        <v>Republic of Moldova</v>
      </c>
      <c r="C1236" s="34">
        <f t="shared" ca="1" si="167"/>
        <v>47.217580715924854</v>
      </c>
      <c r="D1236" s="15">
        <f t="shared" ca="1" si="167"/>
        <v>37.157240800284491</v>
      </c>
      <c r="E1236" s="15">
        <f t="shared" ca="1" si="167"/>
        <v>27.872125851792227</v>
      </c>
      <c r="F1236" s="15">
        <f t="shared" ca="1" si="167"/>
        <v>23.305492738379691</v>
      </c>
    </row>
    <row r="1237" spans="1:6" x14ac:dyDescent="0.2">
      <c r="A1237" s="9" t="str">
        <f t="shared" si="165"/>
        <v>Romania</v>
      </c>
      <c r="C1237" s="34">
        <f t="shared" ca="1" si="167"/>
        <v>199.90547948346648</v>
      </c>
      <c r="D1237" s="15">
        <f t="shared" ca="1" si="167"/>
        <v>177.74264194260758</v>
      </c>
      <c r="E1237" s="15">
        <f t="shared" ca="1" si="167"/>
        <v>153.47331113674153</v>
      </c>
      <c r="F1237" s="15">
        <f t="shared" ca="1" si="167"/>
        <v>135.23954518643149</v>
      </c>
    </row>
    <row r="1238" spans="1:6" x14ac:dyDescent="0.2">
      <c r="A1238" s="9" t="str">
        <f t="shared" si="165"/>
        <v>Russian Federation</v>
      </c>
      <c r="C1238" s="34">
        <f t="shared" ca="1" si="167"/>
        <v>1889.7669675298966</v>
      </c>
      <c r="D1238" s="15">
        <f t="shared" ca="1" si="167"/>
        <v>1673.4570710505823</v>
      </c>
      <c r="E1238" s="15">
        <f t="shared" ca="1" si="167"/>
        <v>1492.8900367799679</v>
      </c>
      <c r="F1238" s="15">
        <f t="shared" ca="1" si="167"/>
        <v>1435.5757579780648</v>
      </c>
    </row>
    <row r="1239" spans="1:6" x14ac:dyDescent="0.2">
      <c r="A1239" s="9" t="str">
        <f t="shared" si="165"/>
        <v>Rwanda</v>
      </c>
      <c r="C1239" s="34">
        <f t="shared" ca="1" si="167"/>
        <v>299.17360302843156</v>
      </c>
      <c r="D1239" s="15">
        <f t="shared" ca="1" si="167"/>
        <v>385.53704329917673</v>
      </c>
      <c r="E1239" s="15">
        <f t="shared" ca="1" si="167"/>
        <v>444.42535623314325</v>
      </c>
      <c r="F1239" s="15">
        <f t="shared" ca="1" si="167"/>
        <v>439.01316544099245</v>
      </c>
    </row>
    <row r="1240" spans="1:6" x14ac:dyDescent="0.2">
      <c r="A1240" s="9" t="str">
        <f t="shared" si="165"/>
        <v>Réunion</v>
      </c>
      <c r="C1240" s="34">
        <f t="shared" ca="1" si="167"/>
        <v>13.929669970371787</v>
      </c>
      <c r="D1240" s="15">
        <f t="shared" ca="1" si="167"/>
        <v>12.83696268158219</v>
      </c>
      <c r="E1240" s="15">
        <f t="shared" ca="1" si="167"/>
        <v>11.388411240403183</v>
      </c>
      <c r="F1240" s="15">
        <f t="shared" ca="1" si="167"/>
        <v>9.9494502112704133</v>
      </c>
    </row>
    <row r="1241" spans="1:6" x14ac:dyDescent="0.2">
      <c r="A1241" s="9" t="str">
        <f t="shared" si="165"/>
        <v>Saint Helena</v>
      </c>
      <c r="C1241" s="34">
        <f t="shared" ca="1" si="167"/>
        <v>0.39999999962201971</v>
      </c>
      <c r="D1241" s="15">
        <f t="shared" ca="1" si="167"/>
        <v>0.39999999979229417</v>
      </c>
      <c r="E1241" s="15">
        <f t="shared" ca="1" si="167"/>
        <v>0.40000000002330582</v>
      </c>
      <c r="F1241" s="15">
        <f t="shared" ca="1" si="167"/>
        <v>0.40000000025886495</v>
      </c>
    </row>
    <row r="1242" spans="1:6" x14ac:dyDescent="0.2">
      <c r="A1242" s="9" t="str">
        <f t="shared" si="165"/>
        <v>Saint Kitts and Nevis</v>
      </c>
      <c r="C1242" s="34">
        <f t="shared" ca="1" si="167"/>
        <v>0.75164838295913794</v>
      </c>
      <c r="D1242" s="15">
        <f t="shared" ca="1" si="167"/>
        <v>0.84155848562550095</v>
      </c>
      <c r="E1242" s="15">
        <f t="shared" ca="1" si="167"/>
        <v>0.76563441410580713</v>
      </c>
      <c r="F1242" s="15">
        <f t="shared" ca="1" si="167"/>
        <v>0.46593410440509614</v>
      </c>
    </row>
    <row r="1243" spans="1:6" x14ac:dyDescent="0.2">
      <c r="A1243" s="9" t="str">
        <f t="shared" si="165"/>
        <v>Saint Lucia</v>
      </c>
      <c r="C1243" s="34">
        <f t="shared" ca="1" si="167"/>
        <v>2.3516483559041719</v>
      </c>
      <c r="D1243" s="15">
        <f t="shared" ca="1" si="167"/>
        <v>1.9740259742942272</v>
      </c>
      <c r="E1243" s="15">
        <f t="shared" ca="1" si="167"/>
        <v>1.5544455552756973</v>
      </c>
      <c r="F1243" s="15">
        <f t="shared" ca="1" si="167"/>
        <v>1.2307692388797933</v>
      </c>
    </row>
    <row r="1244" spans="1:6" x14ac:dyDescent="0.2">
      <c r="A1244" s="9" t="str">
        <f t="shared" si="165"/>
        <v>Saint Pierre and Miquelon</v>
      </c>
      <c r="C1244" s="34">
        <f t="shared" ca="1" si="167"/>
        <v>0.39999999962201971</v>
      </c>
      <c r="D1244" s="15">
        <f t="shared" ca="1" si="167"/>
        <v>0.39999999979229417</v>
      </c>
      <c r="E1244" s="15">
        <f t="shared" ca="1" si="167"/>
        <v>0.40000000002330582</v>
      </c>
      <c r="F1244" s="15">
        <f t="shared" ca="1" si="167"/>
        <v>0.40000000025886495</v>
      </c>
    </row>
    <row r="1245" spans="1:6" x14ac:dyDescent="0.2">
      <c r="A1245" s="9" t="str">
        <f t="shared" si="165"/>
        <v>Saint Vincent and the Grenadines</v>
      </c>
      <c r="C1245" s="34">
        <f t="shared" ca="1" si="167"/>
        <v>1.5406592551355516</v>
      </c>
      <c r="D1245" s="15">
        <f t="shared" ca="1" si="167"/>
        <v>1.4573425791952106</v>
      </c>
      <c r="E1245" s="15">
        <f t="shared" ca="1" si="167"/>
        <v>1.234365559041362</v>
      </c>
      <c r="F1245" s="15">
        <f t="shared" ca="1" si="167"/>
        <v>0.88351640300170398</v>
      </c>
    </row>
    <row r="1246" spans="1:6" x14ac:dyDescent="0.2">
      <c r="A1246" s="9" t="str">
        <f t="shared" si="165"/>
        <v>Samoa</v>
      </c>
      <c r="C1246" s="34">
        <f t="shared" ca="1" si="167"/>
        <v>4.8901099501299541</v>
      </c>
      <c r="D1246" s="15">
        <f t="shared" ca="1" si="167"/>
        <v>5.0543457318918623</v>
      </c>
      <c r="E1246" s="15">
        <f t="shared" ca="1" si="167"/>
        <v>5.05514494200097</v>
      </c>
      <c r="F1246" s="15">
        <f t="shared" ca="1" si="167"/>
        <v>4.8065934866927815</v>
      </c>
    </row>
    <row r="1247" spans="1:6" x14ac:dyDescent="0.2">
      <c r="A1247" s="9" t="str">
        <f t="shared" si="165"/>
        <v>San Marino</v>
      </c>
      <c r="C1247" s="34">
        <f t="shared" ca="1" si="167"/>
        <v>0.79999999924403942</v>
      </c>
      <c r="D1247" s="15">
        <f t="shared" ca="1" si="167"/>
        <v>0.79999999958458834</v>
      </c>
      <c r="E1247" s="15">
        <f t="shared" ca="1" si="167"/>
        <v>0.80000000004661165</v>
      </c>
      <c r="F1247" s="15">
        <f t="shared" ca="1" si="167"/>
        <v>0.8000000005177299</v>
      </c>
    </row>
    <row r="1248" spans="1:6" x14ac:dyDescent="0.2">
      <c r="A1248" s="9" t="str">
        <f t="shared" si="165"/>
        <v>Sao Tome and Principe</v>
      </c>
      <c r="C1248" s="34">
        <f t="shared" ca="1" si="167"/>
        <v>5.5692301475099155</v>
      </c>
      <c r="D1248" s="15">
        <f t="shared" ca="1" si="167"/>
        <v>6.9124869049479454</v>
      </c>
      <c r="E1248" s="15">
        <f t="shared" ca="1" si="167"/>
        <v>8.4797196751311272</v>
      </c>
      <c r="F1248" s="15">
        <f t="shared" ca="1" si="167"/>
        <v>9.7912081713326184</v>
      </c>
    </row>
    <row r="1249" spans="1:6" x14ac:dyDescent="0.2">
      <c r="A1249" s="9" t="str">
        <f t="shared" si="165"/>
        <v>Saudi Arabia</v>
      </c>
      <c r="C1249" s="34">
        <f t="shared" ca="1" si="167"/>
        <v>602.00434696238949</v>
      </c>
      <c r="D1249" s="15">
        <f t="shared" ca="1" si="167"/>
        <v>547.17477575775706</v>
      </c>
      <c r="E1249" s="15">
        <f t="shared" ca="1" si="167"/>
        <v>484.32042980093973</v>
      </c>
      <c r="F1249" s="15">
        <f t="shared" ca="1" si="167"/>
        <v>433.1823683957802</v>
      </c>
    </row>
    <row r="1250" spans="1:6" x14ac:dyDescent="0.2">
      <c r="A1250" s="9" t="str">
        <f t="shared" si="165"/>
        <v>Senegal</v>
      </c>
      <c r="C1250" s="34">
        <f t="shared" ref="C1250:F1269" ca="1" si="168">IF($C$57&lt;&gt;"Male",MAX(0.05,($AM558+$AN558*C$1069+$AO558*C$1069^2)/5),0)+IF($C$57&lt;&gt;"Female",MAX(0.05,($AQ558+$AR558*C$1069+$AS558*C$1069^2)/5),0)</f>
        <v>438.93623865016269</v>
      </c>
      <c r="D1250" s="15">
        <f t="shared" ca="1" si="168"/>
        <v>567.48609007400228</v>
      </c>
      <c r="E1250" s="15">
        <f t="shared" ca="1" si="168"/>
        <v>724.90826854453189</v>
      </c>
      <c r="F1250" s="15">
        <f t="shared" ca="1" si="168"/>
        <v>866.35602024028776</v>
      </c>
    </row>
    <row r="1251" spans="1:6" x14ac:dyDescent="0.2">
      <c r="A1251" s="9" t="str">
        <f t="shared" si="165"/>
        <v>Serbia</v>
      </c>
      <c r="C1251" s="34">
        <f t="shared" ca="1" si="168"/>
        <v>92.285712250441435</v>
      </c>
      <c r="D1251" s="15">
        <f t="shared" ca="1" si="168"/>
        <v>77.24675096935826</v>
      </c>
      <c r="E1251" s="15">
        <f t="shared" ca="1" si="168"/>
        <v>61.105292375118005</v>
      </c>
      <c r="F1251" s="15">
        <f t="shared" ca="1" si="168"/>
        <v>49.432964958634692</v>
      </c>
    </row>
    <row r="1252" spans="1:6" x14ac:dyDescent="0.2">
      <c r="A1252" s="9" t="str">
        <f t="shared" si="165"/>
        <v>Seychelles</v>
      </c>
      <c r="C1252" s="34">
        <f t="shared" ca="1" si="168"/>
        <v>1.5736263384651465</v>
      </c>
      <c r="D1252" s="15">
        <f t="shared" ca="1" si="168"/>
        <v>1.462137827364836</v>
      </c>
      <c r="E1252" s="15">
        <f t="shared" ca="1" si="168"/>
        <v>1.3162836823692259</v>
      </c>
      <c r="F1252" s="15">
        <f t="shared" ca="1" si="168"/>
        <v>1.1736263409600496</v>
      </c>
    </row>
    <row r="1253" spans="1:6" x14ac:dyDescent="0.2">
      <c r="A1253" s="9" t="str">
        <f t="shared" si="165"/>
        <v>Sierra Leone</v>
      </c>
      <c r="C1253" s="34">
        <f t="shared" ca="1" si="168"/>
        <v>201.02196462729481</v>
      </c>
      <c r="D1253" s="15">
        <f t="shared" ca="1" si="168"/>
        <v>232.91547267183194</v>
      </c>
      <c r="E1253" s="15">
        <f t="shared" ca="1" si="168"/>
        <v>252.3995891152648</v>
      </c>
      <c r="F1253" s="15">
        <f t="shared" ca="1" si="168"/>
        <v>245.55163590235168</v>
      </c>
    </row>
    <row r="1254" spans="1:6" x14ac:dyDescent="0.2">
      <c r="A1254" s="9" t="str">
        <f t="shared" si="165"/>
        <v>Singapore</v>
      </c>
      <c r="C1254" s="34">
        <f t="shared" ca="1" si="168"/>
        <v>41.105491006749801</v>
      </c>
      <c r="D1254" s="15">
        <f t="shared" ca="1" si="168"/>
        <v>46.050546296001997</v>
      </c>
      <c r="E1254" s="15">
        <f t="shared" ca="1" si="168"/>
        <v>47.505491476276077</v>
      </c>
      <c r="F1254" s="15">
        <f t="shared" ca="1" si="168"/>
        <v>43.087908802760651</v>
      </c>
    </row>
    <row r="1255" spans="1:6" x14ac:dyDescent="0.2">
      <c r="A1255" s="9" t="str">
        <f t="shared" si="165"/>
        <v>Sint Maarten (Dutch part)</v>
      </c>
      <c r="C1255" s="34">
        <f t="shared" ca="1" si="168"/>
        <v>0.79999999924403942</v>
      </c>
      <c r="D1255" s="15">
        <f t="shared" ca="1" si="168"/>
        <v>0.79999999958458834</v>
      </c>
      <c r="E1255" s="15">
        <f t="shared" ca="1" si="168"/>
        <v>0.80000000004661165</v>
      </c>
      <c r="F1255" s="15">
        <f t="shared" ca="1" si="168"/>
        <v>0.8000000005177299</v>
      </c>
    </row>
    <row r="1256" spans="1:6" x14ac:dyDescent="0.2">
      <c r="A1256" s="9" t="str">
        <f t="shared" si="165"/>
        <v>Slovakia</v>
      </c>
      <c r="C1256" s="34">
        <f t="shared" ca="1" si="168"/>
        <v>57.571427388917797</v>
      </c>
      <c r="D1256" s="15">
        <f t="shared" ca="1" si="168"/>
        <v>51.932266483552667</v>
      </c>
      <c r="E1256" s="15">
        <f t="shared" ca="1" si="168"/>
        <v>45.758839915684803</v>
      </c>
      <c r="F1256" s="15">
        <f t="shared" ca="1" si="168"/>
        <v>41.123075792715099</v>
      </c>
    </row>
    <row r="1257" spans="1:6" x14ac:dyDescent="0.2">
      <c r="A1257" s="9" t="str">
        <f t="shared" si="165"/>
        <v>Slovenia</v>
      </c>
      <c r="C1257" s="34">
        <f t="shared" ca="1" si="168"/>
        <v>22.756043494542972</v>
      </c>
      <c r="D1257" s="15">
        <f t="shared" ca="1" si="168"/>
        <v>19.566033390964002</v>
      </c>
      <c r="E1257" s="15">
        <f t="shared" ca="1" si="168"/>
        <v>17.164434960521611</v>
      </c>
      <c r="F1257" s="15">
        <f t="shared" ca="1" si="168"/>
        <v>16.879120386455178</v>
      </c>
    </row>
    <row r="1258" spans="1:6" x14ac:dyDescent="0.2">
      <c r="A1258" s="9" t="str">
        <f t="shared" si="165"/>
        <v>Solomon Islands</v>
      </c>
      <c r="C1258" s="34">
        <f t="shared" ca="1" si="168"/>
        <v>16.734064056786153</v>
      </c>
      <c r="D1258" s="15">
        <f t="shared" ca="1" si="168"/>
        <v>21.80858958633835</v>
      </c>
      <c r="E1258" s="15">
        <f t="shared" ca="1" si="168"/>
        <v>27.855742454635767</v>
      </c>
      <c r="F1258" s="15">
        <f t="shared" ca="1" si="168"/>
        <v>33.081316841669469</v>
      </c>
    </row>
    <row r="1259" spans="1:6" x14ac:dyDescent="0.2">
      <c r="A1259" s="9" t="str">
        <f t="shared" si="165"/>
        <v>Somalia</v>
      </c>
      <c r="C1259" s="34">
        <f t="shared" ca="1" si="168"/>
        <v>403.71211024095538</v>
      </c>
      <c r="D1259" s="15">
        <f t="shared" ca="1" si="168"/>
        <v>626.6453797776951</v>
      </c>
      <c r="E1259" s="15">
        <f t="shared" ca="1" si="168"/>
        <v>891.93728928796486</v>
      </c>
      <c r="F1259" s="15">
        <f t="shared" ca="1" si="168"/>
        <v>1120.7121132301866</v>
      </c>
    </row>
    <row r="1260" spans="1:6" x14ac:dyDescent="0.2">
      <c r="A1260" s="9" t="str">
        <f t="shared" si="165"/>
        <v>South Africa</v>
      </c>
      <c r="C1260" s="34">
        <f t="shared" ca="1" si="168"/>
        <v>1171.4593166070233</v>
      </c>
      <c r="D1260" s="15">
        <f t="shared" ca="1" si="168"/>
        <v>1142.020956154412</v>
      </c>
      <c r="E1260" s="15">
        <f t="shared" ca="1" si="168"/>
        <v>1088.5292485863552</v>
      </c>
      <c r="F1260" s="15">
        <f t="shared" ca="1" si="168"/>
        <v>1018.7626149635412</v>
      </c>
    </row>
    <row r="1261" spans="1:6" x14ac:dyDescent="0.2">
      <c r="A1261" s="9" t="str">
        <f t="shared" si="165"/>
        <v>South Sudan</v>
      </c>
      <c r="C1261" s="34">
        <f t="shared" ca="1" si="168"/>
        <v>281.93846656890821</v>
      </c>
      <c r="D1261" s="15">
        <f t="shared" ca="1" si="168"/>
        <v>355.92727974676529</v>
      </c>
      <c r="E1261" s="15">
        <f t="shared" ca="1" si="168"/>
        <v>428.32168622561733</v>
      </c>
      <c r="F1261" s="15">
        <f t="shared" ca="1" si="168"/>
        <v>470.70769907594661</v>
      </c>
    </row>
    <row r="1262" spans="1:6" x14ac:dyDescent="0.2">
      <c r="A1262" s="9" t="str">
        <f t="shared" ref="A1262:A1296" si="169">A338</f>
        <v>Spain</v>
      </c>
      <c r="C1262" s="34">
        <f t="shared" ca="1" si="168"/>
        <v>476.79777897428721</v>
      </c>
      <c r="D1262" s="15">
        <f t="shared" ca="1" si="168"/>
        <v>398.18159255369096</v>
      </c>
      <c r="E1262" s="15">
        <f t="shared" ca="1" si="168"/>
        <v>333.65371963086068</v>
      </c>
      <c r="F1262" s="15">
        <f t="shared" ca="1" si="168"/>
        <v>315.1757998180808</v>
      </c>
    </row>
    <row r="1263" spans="1:6" x14ac:dyDescent="0.2">
      <c r="A1263" s="9" t="str">
        <f t="shared" si="169"/>
        <v>Sri Lanka</v>
      </c>
      <c r="C1263" s="34">
        <f t="shared" ca="1" si="168"/>
        <v>352.83516108678816</v>
      </c>
      <c r="D1263" s="15">
        <f t="shared" ca="1" si="168"/>
        <v>310.50549070555428</v>
      </c>
      <c r="E1263" s="15">
        <f t="shared" ca="1" si="168"/>
        <v>256.49669964280622</v>
      </c>
      <c r="F1263" s="15">
        <f t="shared" ca="1" si="168"/>
        <v>205.2659308035596</v>
      </c>
    </row>
    <row r="1264" spans="1:6" x14ac:dyDescent="0.2">
      <c r="A1264" s="9" t="str">
        <f t="shared" si="169"/>
        <v>Sudan</v>
      </c>
      <c r="C1264" s="34">
        <f t="shared" ca="1" si="168"/>
        <v>1058.4988835274241</v>
      </c>
      <c r="D1264" s="15">
        <f t="shared" ca="1" si="168"/>
        <v>1362.0533341106029</v>
      </c>
      <c r="E1264" s="15">
        <f t="shared" ca="1" si="168"/>
        <v>1701.1338557239624</v>
      </c>
      <c r="F1264" s="15">
        <f t="shared" ca="1" si="168"/>
        <v>1965.1758106734605</v>
      </c>
    </row>
    <row r="1265" spans="1:6" x14ac:dyDescent="0.2">
      <c r="A1265" s="9" t="str">
        <f t="shared" si="169"/>
        <v>Suriname</v>
      </c>
      <c r="C1265" s="34">
        <f t="shared" ca="1" si="168"/>
        <v>10.413186308473632</v>
      </c>
      <c r="D1265" s="15">
        <f t="shared" ca="1" si="168"/>
        <v>10.069130389238854</v>
      </c>
      <c r="E1265" s="15">
        <f t="shared" ca="1" si="168"/>
        <v>9.2047947326725996</v>
      </c>
      <c r="F1265" s="15">
        <f t="shared" ca="1" si="168"/>
        <v>7.876922583626583</v>
      </c>
    </row>
    <row r="1266" spans="1:6" x14ac:dyDescent="0.2">
      <c r="A1266" s="9" t="str">
        <f t="shared" si="169"/>
        <v>Sweden</v>
      </c>
      <c r="C1266" s="34">
        <f t="shared" ca="1" si="168"/>
        <v>115.35823273258831</v>
      </c>
      <c r="D1266" s="15">
        <f t="shared" ca="1" si="168"/>
        <v>119.03795311376308</v>
      </c>
      <c r="E1266" s="15">
        <f t="shared" ca="1" si="168"/>
        <v>122.77781331140869</v>
      </c>
      <c r="F1266" s="15">
        <f t="shared" ca="1" si="168"/>
        <v>125.18460648743057</v>
      </c>
    </row>
    <row r="1267" spans="1:6" x14ac:dyDescent="0.2">
      <c r="A1267" s="9" t="str">
        <f t="shared" si="169"/>
        <v>Switzerland</v>
      </c>
      <c r="C1267" s="34">
        <f t="shared" ca="1" si="168"/>
        <v>83.969232130614188</v>
      </c>
      <c r="D1267" s="15">
        <f t="shared" ca="1" si="168"/>
        <v>88.317883610301948</v>
      </c>
      <c r="E1267" s="15">
        <f t="shared" ca="1" si="168"/>
        <v>93.209791814834176</v>
      </c>
      <c r="F1267" s="15">
        <f t="shared" ca="1" si="168"/>
        <v>97.065935712640936</v>
      </c>
    </row>
    <row r="1268" spans="1:6" x14ac:dyDescent="0.2">
      <c r="A1268" s="9" t="str">
        <f t="shared" si="169"/>
        <v>Syrian Arab Republic</v>
      </c>
      <c r="C1268" s="34">
        <f t="shared" ca="1" si="168"/>
        <v>232.95821966910734</v>
      </c>
      <c r="D1268" s="15">
        <f t="shared" ca="1" si="168"/>
        <v>423.27511359453206</v>
      </c>
      <c r="E1268" s="15">
        <f t="shared" ca="1" si="168"/>
        <v>509.79180040936916</v>
      </c>
      <c r="F1268" s="15">
        <f t="shared" ca="1" si="168"/>
        <v>405.17800522157927</v>
      </c>
    </row>
    <row r="1269" spans="1:6" x14ac:dyDescent="0.2">
      <c r="A1269" s="9" t="str">
        <f t="shared" si="169"/>
        <v>Tajikistan</v>
      </c>
      <c r="C1269" s="34">
        <f t="shared" ca="1" si="168"/>
        <v>220.62856058460892</v>
      </c>
      <c r="D1269" s="15">
        <f t="shared" ca="1" si="168"/>
        <v>269.50488539943467</v>
      </c>
      <c r="E1269" s="15">
        <f t="shared" ca="1" si="168"/>
        <v>319.31667408854696</v>
      </c>
      <c r="F1269" s="15">
        <f t="shared" ca="1" si="168"/>
        <v>351.57801203785925</v>
      </c>
    </row>
    <row r="1270" spans="1:6" x14ac:dyDescent="0.2">
      <c r="A1270" s="9" t="str">
        <f t="shared" si="169"/>
        <v>Thailand</v>
      </c>
      <c r="C1270" s="34">
        <f t="shared" ref="C1270:F1289" ca="1" si="170">IF($C$57&lt;&gt;"Male",MAX(0.05,($AM578+$AN578*C$1069+$AO578*C$1069^2)/5),0)+IF($C$57&lt;&gt;"Female",MAX(0.05,($AQ578+$AR578*C$1069+$AS578*C$1069^2)/5),0)</f>
        <v>819.65053265979509</v>
      </c>
      <c r="D1270" s="15">
        <f t="shared" ca="1" si="170"/>
        <v>673.03714252018835</v>
      </c>
      <c r="E1270" s="15">
        <f t="shared" ca="1" si="170"/>
        <v>535.07989893143531</v>
      </c>
      <c r="F1270" s="15">
        <f t="shared" ca="1" si="170"/>
        <v>462.86811431113165</v>
      </c>
    </row>
    <row r="1271" spans="1:6" x14ac:dyDescent="0.2">
      <c r="A1271" s="9" t="str">
        <f t="shared" si="169"/>
        <v>Timor-Leste</v>
      </c>
      <c r="C1271" s="34">
        <f t="shared" ca="1" si="170"/>
        <v>27.626373007521032</v>
      </c>
      <c r="D1271" s="15">
        <f t="shared" ca="1" si="170"/>
        <v>34.42057921889355</v>
      </c>
      <c r="E1271" s="15">
        <f t="shared" ca="1" si="170"/>
        <v>37.247352595883427</v>
      </c>
      <c r="F1271" s="15">
        <f t="shared" ca="1" si="170"/>
        <v>32.951647986387258</v>
      </c>
    </row>
    <row r="1272" spans="1:6" x14ac:dyDescent="0.2">
      <c r="A1272" s="9" t="str">
        <f t="shared" si="169"/>
        <v>Togo</v>
      </c>
      <c r="C1272" s="34">
        <f t="shared" ca="1" si="170"/>
        <v>205.01098038393536</v>
      </c>
      <c r="D1272" s="15">
        <f t="shared" ca="1" si="170"/>
        <v>263.92246973309085</v>
      </c>
      <c r="E1272" s="15">
        <f t="shared" ca="1" si="170"/>
        <v>331.6990934668982</v>
      </c>
      <c r="F1272" s="15">
        <f t="shared" ca="1" si="170"/>
        <v>387.16482722157963</v>
      </c>
    </row>
    <row r="1273" spans="1:6" x14ac:dyDescent="0.2">
      <c r="A1273" s="9" t="str">
        <f t="shared" si="169"/>
        <v>Tokelau</v>
      </c>
      <c r="C1273" s="34">
        <f t="shared" ca="1" si="170"/>
        <v>0.39999999962201971</v>
      </c>
      <c r="D1273" s="15">
        <f t="shared" ca="1" si="170"/>
        <v>0.39999999979229417</v>
      </c>
      <c r="E1273" s="15">
        <f t="shared" ca="1" si="170"/>
        <v>0.40000000002330582</v>
      </c>
      <c r="F1273" s="15">
        <f t="shared" ca="1" si="170"/>
        <v>0.40000000025886495</v>
      </c>
    </row>
    <row r="1274" spans="1:6" x14ac:dyDescent="0.2">
      <c r="A1274" s="9" t="str">
        <f t="shared" si="169"/>
        <v>Tonga</v>
      </c>
      <c r="C1274" s="34">
        <f t="shared" ca="1" si="170"/>
        <v>2.3780219331249439</v>
      </c>
      <c r="D1274" s="15">
        <f t="shared" ca="1" si="170"/>
        <v>2.4475524090382805</v>
      </c>
      <c r="E1274" s="15">
        <f t="shared" ca="1" si="170"/>
        <v>2.4647352298677561</v>
      </c>
      <c r="F1274" s="15">
        <f t="shared" ca="1" si="170"/>
        <v>2.3956043588248122</v>
      </c>
    </row>
    <row r="1275" spans="1:6" x14ac:dyDescent="0.2">
      <c r="A1275" s="9" t="str">
        <f t="shared" si="169"/>
        <v>Trinidad and Tobago</v>
      </c>
      <c r="C1275" s="34">
        <f t="shared" ca="1" si="170"/>
        <v>20.531867148001041</v>
      </c>
      <c r="D1275" s="15">
        <f t="shared" ca="1" si="170"/>
        <v>16.585413495250393</v>
      </c>
      <c r="E1275" s="15">
        <f t="shared" ca="1" si="170"/>
        <v>12.998999879386975</v>
      </c>
      <c r="F1275" s="15">
        <f t="shared" ca="1" si="170"/>
        <v>11.327471506728035</v>
      </c>
    </row>
    <row r="1276" spans="1:6" x14ac:dyDescent="0.2">
      <c r="A1276" s="9" t="str">
        <f t="shared" si="169"/>
        <v>Tunisia</v>
      </c>
      <c r="C1276" s="34">
        <f t="shared" ca="1" si="170"/>
        <v>205.73405535818017</v>
      </c>
      <c r="D1276" s="15">
        <f t="shared" ca="1" si="170"/>
        <v>182.8399489705742</v>
      </c>
      <c r="E1276" s="15">
        <f t="shared" ca="1" si="170"/>
        <v>159.75223653133145</v>
      </c>
      <c r="F1276" s="15">
        <f t="shared" ca="1" si="170"/>
        <v>145.16482437120868</v>
      </c>
    </row>
    <row r="1277" spans="1:6" x14ac:dyDescent="0.2">
      <c r="A1277" s="9" t="str">
        <f t="shared" si="169"/>
        <v>Turkey</v>
      </c>
      <c r="C1277" s="34">
        <f t="shared" ca="1" si="170"/>
        <v>1423.6482618027833</v>
      </c>
      <c r="D1277" s="15">
        <f t="shared" ca="1" si="170"/>
        <v>1262.5030047954758</v>
      </c>
      <c r="E1277" s="15">
        <f t="shared" ca="1" si="170"/>
        <v>1084.0930143227567</v>
      </c>
      <c r="F1277" s="15">
        <f t="shared" ca="1" si="170"/>
        <v>947.34056922567538</v>
      </c>
    </row>
    <row r="1278" spans="1:6" x14ac:dyDescent="0.2">
      <c r="A1278" s="9" t="str">
        <f t="shared" si="169"/>
        <v>Turkmenistan</v>
      </c>
      <c r="C1278" s="34">
        <f t="shared" ca="1" si="170"/>
        <v>134.9252648433685</v>
      </c>
      <c r="D1278" s="15">
        <f t="shared" ca="1" si="170"/>
        <v>126.96042954852165</v>
      </c>
      <c r="E1278" s="15">
        <f t="shared" ca="1" si="170"/>
        <v>118.30988006200933</v>
      </c>
      <c r="F1278" s="15">
        <f t="shared" ca="1" si="170"/>
        <v>111.90988018305798</v>
      </c>
    </row>
    <row r="1279" spans="1:6" x14ac:dyDescent="0.2">
      <c r="A1279" s="9" t="str">
        <f t="shared" si="169"/>
        <v>Turks and Caicos Islands</v>
      </c>
      <c r="C1279" s="34">
        <f t="shared" ca="1" si="170"/>
        <v>0.89230767713443127</v>
      </c>
      <c r="D1279" s="15">
        <f t="shared" ca="1" si="170"/>
        <v>0.71608389868133604</v>
      </c>
      <c r="E1279" s="15">
        <f t="shared" ca="1" si="170"/>
        <v>0.52027970264434775</v>
      </c>
      <c r="F1279" s="15">
        <f t="shared" ca="1" si="170"/>
        <v>0.36923075449367387</v>
      </c>
    </row>
    <row r="1280" spans="1:6" x14ac:dyDescent="0.2">
      <c r="A1280" s="9" t="str">
        <f t="shared" si="169"/>
        <v>Tuvalu</v>
      </c>
      <c r="C1280" s="34">
        <f t="shared" ca="1" si="170"/>
        <v>0.39999999962201971</v>
      </c>
      <c r="D1280" s="15">
        <f t="shared" ca="1" si="170"/>
        <v>0.39999999979229417</v>
      </c>
      <c r="E1280" s="15">
        <f t="shared" ca="1" si="170"/>
        <v>0.40000000002330582</v>
      </c>
      <c r="F1280" s="15">
        <f t="shared" ca="1" si="170"/>
        <v>0.40000000025886495</v>
      </c>
    </row>
    <row r="1281" spans="1:6" x14ac:dyDescent="0.2">
      <c r="A1281" s="9" t="str">
        <f t="shared" si="169"/>
        <v>Uganda</v>
      </c>
      <c r="C1281" s="34">
        <f t="shared" ca="1" si="170"/>
        <v>1296.9031030454673</v>
      </c>
      <c r="D1281" s="15">
        <f t="shared" ca="1" si="170"/>
        <v>1618.7932244486174</v>
      </c>
      <c r="E1281" s="15">
        <f t="shared" ca="1" si="170"/>
        <v>1864.3185024040749</v>
      </c>
      <c r="F1281" s="15">
        <f t="shared" ca="1" si="170"/>
        <v>1899.9448654086327</v>
      </c>
    </row>
    <row r="1282" spans="1:6" x14ac:dyDescent="0.2">
      <c r="A1282" s="9" t="str">
        <f t="shared" si="169"/>
        <v>Ukraine</v>
      </c>
      <c r="C1282" s="34">
        <f t="shared" ca="1" si="170"/>
        <v>545.05711444094777</v>
      </c>
      <c r="D1282" s="15">
        <f t="shared" ca="1" si="170"/>
        <v>409.89706964837387</v>
      </c>
      <c r="E1282" s="15">
        <f t="shared" ca="1" si="170"/>
        <v>304.38298223726451</v>
      </c>
      <c r="F1282" s="15">
        <f t="shared" ca="1" si="170"/>
        <v>284.23952984972857</v>
      </c>
    </row>
    <row r="1283" spans="1:6" x14ac:dyDescent="0.2">
      <c r="A1283" s="9" t="str">
        <f t="shared" si="169"/>
        <v>United Arab Emirates</v>
      </c>
      <c r="C1283" s="34">
        <f t="shared" ca="1" si="170"/>
        <v>101.39340499616665</v>
      </c>
      <c r="D1283" s="15">
        <f t="shared" ca="1" si="170"/>
        <v>101.18721106880548</v>
      </c>
      <c r="E1283" s="15">
        <f t="shared" ca="1" si="170"/>
        <v>103.79620210185385</v>
      </c>
      <c r="F1283" s="15">
        <f t="shared" ca="1" si="170"/>
        <v>109.70109744293586</v>
      </c>
    </row>
    <row r="1284" spans="1:6" x14ac:dyDescent="0.2">
      <c r="A1284" s="9" t="str">
        <f t="shared" si="169"/>
        <v>United Kingdom of Great Britain and Northern Ireland</v>
      </c>
      <c r="C1284" s="34">
        <f t="shared" ca="1" si="170"/>
        <v>838.72084973950405</v>
      </c>
      <c r="D1284" s="15">
        <f t="shared" ca="1" si="170"/>
        <v>790.48168685820428</v>
      </c>
      <c r="E1284" s="15">
        <f t="shared" ca="1" si="170"/>
        <v>758.55441354562072</v>
      </c>
      <c r="F1284" s="15">
        <f t="shared" ca="1" si="170"/>
        <v>763.64612369493125</v>
      </c>
    </row>
    <row r="1285" spans="1:6" x14ac:dyDescent="0.2">
      <c r="A1285" s="9" t="str">
        <f t="shared" si="169"/>
        <v>United Republic of Tanzania</v>
      </c>
      <c r="C1285" s="34">
        <f t="shared" ca="1" si="170"/>
        <v>1499.7425422362635</v>
      </c>
      <c r="D1285" s="15">
        <f t="shared" ca="1" si="170"/>
        <v>2181.0602259820794</v>
      </c>
      <c r="E1285" s="15">
        <f t="shared" ca="1" si="170"/>
        <v>3062.9970884619747</v>
      </c>
      <c r="F1285" s="15">
        <f t="shared" ca="1" si="170"/>
        <v>3914.6634185443168</v>
      </c>
    </row>
    <row r="1286" spans="1:6" x14ac:dyDescent="0.2">
      <c r="A1286" s="9" t="str">
        <f t="shared" si="169"/>
        <v>United States Virgin Islands</v>
      </c>
      <c r="C1286" s="34">
        <f t="shared" ca="1" si="170"/>
        <v>1.5230768721520236</v>
      </c>
      <c r="D1286" s="15">
        <f t="shared" ca="1" si="170"/>
        <v>1.2029969471045661</v>
      </c>
      <c r="E1286" s="15">
        <f t="shared" ca="1" si="170"/>
        <v>0.85174819448229755</v>
      </c>
      <c r="F1286" s="15">
        <f t="shared" ca="1" si="170"/>
        <v>0.58681313417355341</v>
      </c>
    </row>
    <row r="1287" spans="1:6" x14ac:dyDescent="0.2">
      <c r="A1287" s="9" t="str">
        <f t="shared" si="169"/>
        <v>United States of America</v>
      </c>
      <c r="C1287" s="34">
        <f t="shared" ca="1" si="170"/>
        <v>4020.5778149748685</v>
      </c>
      <c r="D1287" s="15">
        <f t="shared" ca="1" si="170"/>
        <v>4092.0065863857044</v>
      </c>
      <c r="E1287" s="15">
        <f t="shared" ca="1" si="170"/>
        <v>4202.4253687838091</v>
      </c>
      <c r="F1287" s="15">
        <f t="shared" ca="1" si="170"/>
        <v>4330.193203201331</v>
      </c>
    </row>
    <row r="1288" spans="1:6" x14ac:dyDescent="0.2">
      <c r="A1288" s="9" t="str">
        <f t="shared" si="169"/>
        <v>Uruguay</v>
      </c>
      <c r="C1288" s="34">
        <f t="shared" ca="1" si="170"/>
        <v>48.479121246585606</v>
      </c>
      <c r="D1288" s="15">
        <f t="shared" ca="1" si="170"/>
        <v>45.078721694803249</v>
      </c>
      <c r="E1288" s="15">
        <f t="shared" ca="1" si="170"/>
        <v>40.368631843341433</v>
      </c>
      <c r="F1288" s="15">
        <f t="shared" ca="1" si="170"/>
        <v>35.457143383401132</v>
      </c>
    </row>
    <row r="1289" spans="1:6" x14ac:dyDescent="0.2">
      <c r="A1289" s="9" t="str">
        <f t="shared" si="169"/>
        <v>Uzbekistan</v>
      </c>
      <c r="C1289" s="34">
        <f t="shared" ca="1" si="170"/>
        <v>647.54502141805142</v>
      </c>
      <c r="D1289" s="15">
        <f t="shared" ca="1" si="170"/>
        <v>628.34742005846351</v>
      </c>
      <c r="E1289" s="15">
        <f t="shared" ca="1" si="170"/>
        <v>585.90026755050644</v>
      </c>
      <c r="F1289" s="15">
        <f t="shared" ca="1" si="170"/>
        <v>524.19557139092944</v>
      </c>
    </row>
    <row r="1290" spans="1:6" x14ac:dyDescent="0.2">
      <c r="A1290" s="9" t="str">
        <f t="shared" si="169"/>
        <v>Vanuatu</v>
      </c>
      <c r="C1290" s="34">
        <f t="shared" ref="C1290:F1296" ca="1" si="171">IF($C$57&lt;&gt;"Male",MAX(0.05,($AM598+$AN598*C$1069+$AO598*C$1069^2)/5),0)+IF($C$57&lt;&gt;"Female",MAX(0.05,($AQ598+$AR598*C$1069+$AS598*C$1069^2)/5),0)</f>
        <v>7.1318672631827216</v>
      </c>
      <c r="D1290" s="15">
        <f t="shared" ca="1" si="171"/>
        <v>9.0205785770911469</v>
      </c>
      <c r="E1290" s="15">
        <f t="shared" ca="1" si="171"/>
        <v>11.214384781483023</v>
      </c>
      <c r="F1290" s="15">
        <f t="shared" ca="1" si="171"/>
        <v>13.037361788747877</v>
      </c>
    </row>
    <row r="1291" spans="1:6" x14ac:dyDescent="0.2">
      <c r="A1291" s="9" t="str">
        <f t="shared" si="169"/>
        <v>Venezuela (Bolivarian Republic of)</v>
      </c>
      <c r="C1291" s="34">
        <f t="shared" ca="1" si="171"/>
        <v>583.38460190579065</v>
      </c>
      <c r="D1291" s="15">
        <f t="shared" ca="1" si="171"/>
        <v>526.80358234806909</v>
      </c>
      <c r="E1291" s="15">
        <f t="shared" ca="1" si="171"/>
        <v>463.90208395957018</v>
      </c>
      <c r="F1291" s="15">
        <f t="shared" ca="1" si="171"/>
        <v>415.33185531026686</v>
      </c>
    </row>
    <row r="1292" spans="1:6" x14ac:dyDescent="0.2">
      <c r="A1292" s="9" t="str">
        <f t="shared" si="169"/>
        <v>Viet Nam</v>
      </c>
      <c r="C1292" s="34">
        <f t="shared" ca="1" si="171"/>
        <v>1529.2700925659331</v>
      </c>
      <c r="D1292" s="15">
        <f t="shared" ca="1" si="171"/>
        <v>1419.2261351630091</v>
      </c>
      <c r="E1292" s="15">
        <f t="shared" ca="1" si="171"/>
        <v>1277.5777821823954</v>
      </c>
      <c r="F1292" s="15">
        <f t="shared" ca="1" si="171"/>
        <v>1141.7316275522112</v>
      </c>
    </row>
    <row r="1293" spans="1:6" x14ac:dyDescent="0.2">
      <c r="A1293" s="9" t="str">
        <f t="shared" si="169"/>
        <v>Wallis and Futuna Islands</v>
      </c>
      <c r="C1293" s="34">
        <f t="shared" ca="1" si="171"/>
        <v>0.39999999962201971</v>
      </c>
      <c r="D1293" s="15">
        <f t="shared" ca="1" si="171"/>
        <v>0.39999999979229417</v>
      </c>
      <c r="E1293" s="15">
        <f t="shared" ca="1" si="171"/>
        <v>0.40000000002330582</v>
      </c>
      <c r="F1293" s="15">
        <f t="shared" ca="1" si="171"/>
        <v>0.40000000025886495</v>
      </c>
    </row>
    <row r="1294" spans="1:6" x14ac:dyDescent="0.2">
      <c r="A1294" s="9" t="str">
        <f t="shared" si="169"/>
        <v>Yemen</v>
      </c>
      <c r="C1294" s="34">
        <f t="shared" ca="1" si="171"/>
        <v>751.7164775832556</v>
      </c>
      <c r="D1294" s="15">
        <f t="shared" ca="1" si="171"/>
        <v>825.14905160828494</v>
      </c>
      <c r="E1294" s="15">
        <f t="shared" ca="1" si="171"/>
        <v>828.14445885247551</v>
      </c>
      <c r="F1294" s="15">
        <f t="shared" ca="1" si="171"/>
        <v>722.66593300434761</v>
      </c>
    </row>
    <row r="1295" spans="1:6" x14ac:dyDescent="0.2">
      <c r="A1295" s="9" t="str">
        <f t="shared" si="169"/>
        <v>Zambia</v>
      </c>
      <c r="C1295" s="34">
        <f t="shared" ca="1" si="171"/>
        <v>486.89665408281144</v>
      </c>
      <c r="D1295" s="15">
        <f t="shared" ca="1" si="171"/>
        <v>668.41193969687447</v>
      </c>
      <c r="E1295" s="15">
        <f t="shared" ca="1" si="171"/>
        <v>903.2267254232429</v>
      </c>
      <c r="F1295" s="15">
        <f t="shared" ca="1" si="171"/>
        <v>1129.8065453297459</v>
      </c>
    </row>
    <row r="1296" spans="1:6" x14ac:dyDescent="0.2">
      <c r="A1296" s="9" t="str">
        <f t="shared" si="169"/>
        <v>Zimbabwe</v>
      </c>
      <c r="C1296" s="34">
        <f t="shared" ca="1" si="171"/>
        <v>448.98460900155771</v>
      </c>
      <c r="D1296" s="15">
        <f t="shared" ca="1" si="171"/>
        <v>443.99819544780769</v>
      </c>
      <c r="E1296" s="15">
        <f t="shared" ca="1" si="171"/>
        <v>440.87971421129771</v>
      </c>
      <c r="F1296" s="15">
        <f t="shared" ca="1" si="171"/>
        <v>441.79559888163351</v>
      </c>
    </row>
    <row r="1297" spans="1:46" x14ac:dyDescent="0.2">
      <c r="A1297" t="s">
        <v>266</v>
      </c>
    </row>
    <row r="1298" spans="1:46" x14ac:dyDescent="0.2">
      <c r="A1298" s="9" t="str">
        <f t="shared" ref="A1298:A1361" si="172">A146</f>
        <v>Afghanistan</v>
      </c>
      <c r="F1298" s="12">
        <f t="shared" ref="F1298:AT1298" ca="1" si="173">F608/$AV608*($C1070/1000)</f>
        <v>1.8364775031535694E-4</v>
      </c>
      <c r="G1298" s="12">
        <f t="shared" ca="1" si="173"/>
        <v>4.3352432726821439E-4</v>
      </c>
      <c r="H1298" s="12">
        <f t="shared" ca="1" si="173"/>
        <v>9.6138629824542635E-4</v>
      </c>
      <c r="I1298" s="12">
        <f t="shared" ca="1" si="173"/>
        <v>2.0028064361983199E-3</v>
      </c>
      <c r="J1298" s="12">
        <f t="shared" ca="1" si="173"/>
        <v>3.919553740599371E-3</v>
      </c>
      <c r="K1298" s="12">
        <f t="shared" ca="1" si="173"/>
        <v>7.2059436772712896E-3</v>
      </c>
      <c r="L1298" s="12">
        <f t="shared" ca="1" si="173"/>
        <v>1.2445194777689923E-2</v>
      </c>
      <c r="M1298" s="12">
        <f t="shared" ca="1" si="173"/>
        <v>2.0191525311603249E-2</v>
      </c>
      <c r="N1298" s="12">
        <f t="shared" ca="1" si="173"/>
        <v>3.0774652116609992E-2</v>
      </c>
      <c r="O1298" s="12">
        <f t="shared" ca="1" si="173"/>
        <v>4.4062970498051392E-2</v>
      </c>
      <c r="P1298" s="12">
        <f t="shared" ca="1" si="173"/>
        <v>5.926673272789143E-2</v>
      </c>
      <c r="Q1298" s="12">
        <f t="shared" ca="1" si="173"/>
        <v>7.4886717595538513E-2</v>
      </c>
      <c r="R1298" s="12">
        <f t="shared" ca="1" si="173"/>
        <v>8.8890469335129674E-2</v>
      </c>
      <c r="S1298" s="12">
        <f t="shared" ca="1" si="173"/>
        <v>9.9120206511029638E-2</v>
      </c>
      <c r="T1298" s="12">
        <f t="shared" ca="1" si="173"/>
        <v>0.10383070241413621</v>
      </c>
      <c r="U1298" s="12">
        <f t="shared" ca="1" si="173"/>
        <v>0.10217531392825804</v>
      </c>
      <c r="V1298" s="12">
        <f t="shared" ca="1" si="173"/>
        <v>9.4454524123961353E-2</v>
      </c>
      <c r="W1298" s="12">
        <f t="shared" ca="1" si="173"/>
        <v>8.2026870535344659E-2</v>
      </c>
      <c r="X1298" s="12">
        <f t="shared" ca="1" si="173"/>
        <v>6.6918487457262407E-2</v>
      </c>
      <c r="Y1298" s="12">
        <f t="shared" ca="1" si="173"/>
        <v>5.1285274499634395E-2</v>
      </c>
      <c r="Z1298" s="12">
        <f t="shared" ca="1" si="173"/>
        <v>3.6922903691824015E-2</v>
      </c>
      <c r="AA1298" s="12">
        <f t="shared" ca="1" si="173"/>
        <v>2.4972131056386588E-2</v>
      </c>
      <c r="AB1298" s="12">
        <f t="shared" ca="1" si="173"/>
        <v>1.5866164705939888E-2</v>
      </c>
      <c r="AC1298" s="12">
        <f t="shared" ca="1" si="173"/>
        <v>9.4698893840387665E-3</v>
      </c>
      <c r="AD1298" s="12">
        <f t="shared" ca="1" si="173"/>
        <v>5.3097545868894935E-3</v>
      </c>
      <c r="AE1298" s="12">
        <f t="shared" ca="1" si="173"/>
        <v>2.7967946892116032E-3</v>
      </c>
      <c r="AF1298" s="12">
        <f t="shared" ca="1" si="173"/>
        <v>1.3838955686440299E-3</v>
      </c>
      <c r="AG1298" s="12">
        <f t="shared" ca="1" si="173"/>
        <v>6.4328384649021877E-4</v>
      </c>
      <c r="AH1298" s="12">
        <f t="shared" ca="1" si="173"/>
        <v>2.8090441695614117E-4</v>
      </c>
      <c r="AI1298" s="12">
        <f t="shared" ca="1" si="173"/>
        <v>1.1523146548499493E-4</v>
      </c>
      <c r="AJ1298" s="12">
        <f t="shared" ca="1" si="173"/>
        <v>4.4405850972963488E-5</v>
      </c>
      <c r="AK1298" s="12">
        <f t="shared" ca="1" si="173"/>
        <v>1.6075552344435903E-5</v>
      </c>
      <c r="AL1298" s="12">
        <f t="shared" ca="1" si="173"/>
        <v>5.4669890695784714E-6</v>
      </c>
      <c r="AM1298" s="12">
        <f t="shared" ca="1" si="173"/>
        <v>1.7465744476688957E-6</v>
      </c>
      <c r="AN1298" s="12">
        <f t="shared" ca="1" si="173"/>
        <v>5.2418259150076191E-7</v>
      </c>
      <c r="AO1298" s="12">
        <f t="shared" ca="1" si="173"/>
        <v>1.4778647141244325E-7</v>
      </c>
      <c r="AP1298" s="12">
        <f t="shared" ca="1" si="173"/>
        <v>3.914203141313772E-8</v>
      </c>
      <c r="AQ1298" s="12">
        <f t="shared" ca="1" si="173"/>
        <v>9.7388715377482524E-9</v>
      </c>
      <c r="AR1298" s="12">
        <f t="shared" ca="1" si="173"/>
        <v>2.2763052928433989E-9</v>
      </c>
      <c r="AS1298" s="12">
        <f t="shared" ca="1" si="173"/>
        <v>4.9981464141320266E-10</v>
      </c>
      <c r="AT1298" s="12">
        <f t="shared" ca="1" si="173"/>
        <v>1.0309652683215163E-10</v>
      </c>
    </row>
    <row r="1299" spans="1:46" x14ac:dyDescent="0.2">
      <c r="A1299" s="9" t="str">
        <f t="shared" si="172"/>
        <v>Albania</v>
      </c>
      <c r="F1299" s="12">
        <f t="shared" ref="F1299:AT1299" ca="1" si="174">F609/$AV609*($C1071/1000)</f>
        <v>6.375446319887582E-8</v>
      </c>
      <c r="G1299" s="12">
        <f t="shared" ca="1" si="174"/>
        <v>1.9881964332575022E-7</v>
      </c>
      <c r="H1299" s="12">
        <f t="shared" ca="1" si="174"/>
        <v>5.8245795647113676E-7</v>
      </c>
      <c r="I1299" s="12">
        <f t="shared" ca="1" si="174"/>
        <v>1.6029739655190409E-6</v>
      </c>
      <c r="J1299" s="12">
        <f t="shared" ca="1" si="174"/>
        <v>4.1442404986974234E-6</v>
      </c>
      <c r="K1299" s="12">
        <f t="shared" ca="1" si="174"/>
        <v>1.0065144794697819E-5</v>
      </c>
      <c r="L1299" s="12">
        <f t="shared" ca="1" si="174"/>
        <v>2.2964219971374356E-5</v>
      </c>
      <c r="M1299" s="12">
        <f t="shared" ca="1" si="174"/>
        <v>4.9219813581509174E-5</v>
      </c>
      <c r="N1299" s="12">
        <f t="shared" ca="1" si="174"/>
        <v>9.9102549126772781E-5</v>
      </c>
      <c r="O1299" s="12">
        <f t="shared" ca="1" si="174"/>
        <v>1.8745036119251205E-4</v>
      </c>
      <c r="P1299" s="12">
        <f t="shared" ca="1" si="174"/>
        <v>3.3307676080026206E-4</v>
      </c>
      <c r="Q1299" s="12">
        <f t="shared" ca="1" si="174"/>
        <v>5.5597975549434185E-4</v>
      </c>
      <c r="R1299" s="12">
        <f t="shared" ca="1" si="174"/>
        <v>8.7182680745848725E-4</v>
      </c>
      <c r="S1299" s="12">
        <f t="shared" ca="1" si="174"/>
        <v>1.2842750762678936E-3</v>
      </c>
      <c r="T1299" s="12">
        <f t="shared" ca="1" si="174"/>
        <v>1.7772252903988765E-3</v>
      </c>
      <c r="U1299" s="12">
        <f t="shared" ca="1" si="174"/>
        <v>2.3103804980246232E-3</v>
      </c>
      <c r="V1299" s="12">
        <f t="shared" ca="1" si="174"/>
        <v>2.8215069876732072E-3</v>
      </c>
      <c r="W1299" s="12">
        <f t="shared" ca="1" si="174"/>
        <v>3.236945186197022E-3</v>
      </c>
      <c r="X1299" s="12">
        <f t="shared" ca="1" si="174"/>
        <v>3.4885596648843459E-3</v>
      </c>
      <c r="Y1299" s="12">
        <f t="shared" ca="1" si="174"/>
        <v>3.531941973572662E-3</v>
      </c>
      <c r="Z1299" s="12">
        <f t="shared" ca="1" si="174"/>
        <v>3.3592131335630233E-3</v>
      </c>
      <c r="AA1299" s="12">
        <f t="shared" ca="1" si="174"/>
        <v>3.0013604415266223E-3</v>
      </c>
      <c r="AB1299" s="12">
        <f t="shared" ca="1" si="174"/>
        <v>2.5191576320910776E-3</v>
      </c>
      <c r="AC1299" s="12">
        <f t="shared" ca="1" si="174"/>
        <v>1.9863195995570432E-3</v>
      </c>
      <c r="AD1299" s="12">
        <f t="shared" ca="1" si="174"/>
        <v>1.4712941464335519E-3</v>
      </c>
      <c r="AE1299" s="12">
        <f t="shared" ca="1" si="174"/>
        <v>1.023779622947352E-3</v>
      </c>
      <c r="AF1299" s="12">
        <f t="shared" ca="1" si="174"/>
        <v>6.6922175446363708E-4</v>
      </c>
      <c r="AG1299" s="12">
        <f t="shared" ca="1" si="174"/>
        <v>4.1095116316700866E-4</v>
      </c>
      <c r="AH1299" s="12">
        <f t="shared" ca="1" si="174"/>
        <v>2.3706474495740237E-4</v>
      </c>
      <c r="AI1299" s="12">
        <f t="shared" ca="1" si="174"/>
        <v>1.2846958652429854E-4</v>
      </c>
      <c r="AJ1299" s="12">
        <f t="shared" ca="1" si="174"/>
        <v>6.5401886384924978E-5</v>
      </c>
      <c r="AK1299" s="12">
        <f t="shared" ca="1" si="174"/>
        <v>3.1277844646172692E-5</v>
      </c>
      <c r="AL1299" s="12">
        <f t="shared" ca="1" si="174"/>
        <v>1.4052058737512474E-5</v>
      </c>
      <c r="AM1299" s="12">
        <f t="shared" ca="1" si="174"/>
        <v>5.9306144253253239E-6</v>
      </c>
      <c r="AN1299" s="12">
        <f t="shared" ca="1" si="174"/>
        <v>2.3513431708911616E-6</v>
      </c>
      <c r="AO1299" s="12">
        <f t="shared" ca="1" si="174"/>
        <v>8.7576773423854438E-7</v>
      </c>
      <c r="AP1299" s="12">
        <f t="shared" ca="1" si="174"/>
        <v>3.0642095254018528E-7</v>
      </c>
      <c r="AQ1299" s="12">
        <f t="shared" ca="1" si="174"/>
        <v>1.0071741505764979E-7</v>
      </c>
      <c r="AR1299" s="12">
        <f t="shared" ca="1" si="174"/>
        <v>3.1099061163004981E-8</v>
      </c>
      <c r="AS1299" s="12">
        <f t="shared" ca="1" si="174"/>
        <v>9.0208317116255019E-9</v>
      </c>
      <c r="AT1299" s="12">
        <f t="shared" ca="1" si="174"/>
        <v>2.458116591735279E-9</v>
      </c>
    </row>
    <row r="1300" spans="1:46" x14ac:dyDescent="0.2">
      <c r="A1300" s="9" t="str">
        <f t="shared" si="172"/>
        <v>Algeria</v>
      </c>
      <c r="F1300" s="12">
        <f t="shared" ref="F1300:AT1300" ca="1" si="175">F610/$AV610*($C1072/1000)</f>
        <v>3.2754705331596059E-5</v>
      </c>
      <c r="G1300" s="12">
        <f t="shared" ca="1" si="175"/>
        <v>8.5749766622975505E-5</v>
      </c>
      <c r="H1300" s="12">
        <f t="shared" ca="1" si="175"/>
        <v>2.1088650607866828E-4</v>
      </c>
      <c r="I1300" s="12">
        <f t="shared" ca="1" si="175"/>
        <v>4.8721565151284545E-4</v>
      </c>
      <c r="J1300" s="12">
        <f t="shared" ca="1" si="175"/>
        <v>1.057426684831592E-3</v>
      </c>
      <c r="K1300" s="12">
        <f t="shared" ca="1" si="175"/>
        <v>2.1559361535059521E-3</v>
      </c>
      <c r="L1300" s="12">
        <f t="shared" ca="1" si="175"/>
        <v>4.1293160075120822E-3</v>
      </c>
      <c r="M1300" s="12">
        <f t="shared" ca="1" si="175"/>
        <v>7.4297968468809367E-3</v>
      </c>
      <c r="N1300" s="12">
        <f t="shared" ca="1" si="175"/>
        <v>1.2558343363305982E-2</v>
      </c>
      <c r="O1300" s="12">
        <f t="shared" ca="1" si="175"/>
        <v>1.9940881934142094E-2</v>
      </c>
      <c r="P1300" s="12">
        <f t="shared" ca="1" si="175"/>
        <v>2.9744931013902562E-2</v>
      </c>
      <c r="Q1300" s="12">
        <f t="shared" ca="1" si="175"/>
        <v>4.1681003348788971E-2</v>
      </c>
      <c r="R1300" s="12">
        <f t="shared" ca="1" si="175"/>
        <v>5.486810466865432E-2</v>
      </c>
      <c r="S1300" s="12">
        <f t="shared" ca="1" si="175"/>
        <v>6.7851327187092567E-2</v>
      </c>
      <c r="T1300" s="12">
        <f t="shared" ca="1" si="175"/>
        <v>7.8823067211061915E-2</v>
      </c>
      <c r="U1300" s="12">
        <f t="shared" ca="1" si="175"/>
        <v>8.6021083532961423E-2</v>
      </c>
      <c r="V1300" s="12">
        <f t="shared" ca="1" si="175"/>
        <v>8.8188728671238975E-2</v>
      </c>
      <c r="W1300" s="12">
        <f t="shared" ca="1" si="175"/>
        <v>8.493327094214749E-2</v>
      </c>
      <c r="X1300" s="12">
        <f t="shared" ca="1" si="175"/>
        <v>7.6842097835574719E-2</v>
      </c>
      <c r="Y1300" s="12">
        <f t="shared" ca="1" si="175"/>
        <v>6.5309622078059473E-2</v>
      </c>
      <c r="Z1300" s="12">
        <f t="shared" ca="1" si="175"/>
        <v>5.2144886124548387E-2</v>
      </c>
      <c r="AA1300" s="12">
        <f t="shared" ca="1" si="175"/>
        <v>3.9111355787935689E-2</v>
      </c>
      <c r="AB1300" s="12">
        <f t="shared" ca="1" si="175"/>
        <v>2.7558185136594589E-2</v>
      </c>
      <c r="AC1300" s="12">
        <f t="shared" ca="1" si="175"/>
        <v>1.8241264922373535E-2</v>
      </c>
      <c r="AD1300" s="12">
        <f t="shared" ca="1" si="175"/>
        <v>1.1342685303211397E-2</v>
      </c>
      <c r="AE1300" s="12">
        <f t="shared" ca="1" si="175"/>
        <v>6.6257250535429772E-3</v>
      </c>
      <c r="AF1300" s="12">
        <f t="shared" ca="1" si="175"/>
        <v>3.6358631800724891E-3</v>
      </c>
      <c r="AG1300" s="12">
        <f t="shared" ca="1" si="175"/>
        <v>1.8742963046666039E-3</v>
      </c>
      <c r="AH1300" s="12">
        <f t="shared" ca="1" si="175"/>
        <v>9.076649404795422E-4</v>
      </c>
      <c r="AI1300" s="12">
        <f t="shared" ca="1" si="175"/>
        <v>4.1292337400673665E-4</v>
      </c>
      <c r="AJ1300" s="12">
        <f t="shared" ca="1" si="175"/>
        <v>1.7646962744320417E-4</v>
      </c>
      <c r="AK1300" s="12">
        <f t="shared" ca="1" si="175"/>
        <v>7.0847913596708886E-5</v>
      </c>
      <c r="AL1300" s="12">
        <f t="shared" ca="1" si="175"/>
        <v>2.6720264724218083E-5</v>
      </c>
      <c r="AM1300" s="12">
        <f t="shared" ca="1" si="175"/>
        <v>9.4669709103411288E-6</v>
      </c>
      <c r="AN1300" s="12">
        <f t="shared" ca="1" si="175"/>
        <v>3.1509239674760173E-6</v>
      </c>
      <c r="AO1300" s="12">
        <f t="shared" ca="1" si="175"/>
        <v>9.8519318638711307E-7</v>
      </c>
      <c r="AP1300" s="12">
        <f t="shared" ca="1" si="175"/>
        <v>2.8937530785141495E-7</v>
      </c>
      <c r="AQ1300" s="12">
        <f t="shared" ca="1" si="175"/>
        <v>7.9846914053912621E-8</v>
      </c>
      <c r="AR1300" s="12">
        <f t="shared" ca="1" si="175"/>
        <v>2.0697190482184981E-8</v>
      </c>
      <c r="AS1300" s="12">
        <f t="shared" ca="1" si="175"/>
        <v>5.0398922555996491E-9</v>
      </c>
      <c r="AT1300" s="12">
        <f t="shared" ca="1" si="175"/>
        <v>1.1528895492127708E-9</v>
      </c>
    </row>
    <row r="1301" spans="1:46" x14ac:dyDescent="0.2">
      <c r="A1301" s="9" t="str">
        <f t="shared" si="172"/>
        <v>American Samoa</v>
      </c>
      <c r="F1301" s="12">
        <f t="shared" ref="F1301:AT1301" ca="1" si="176">F611/$AV611*($C1073/1000)</f>
        <v>1.6606447682275428E-11</v>
      </c>
      <c r="G1301" s="12">
        <f t="shared" ca="1" si="176"/>
        <v>6.5439397759018193E-11</v>
      </c>
      <c r="H1301" s="12">
        <f t="shared" ca="1" si="176"/>
        <v>2.4224701871820012E-10</v>
      </c>
      <c r="I1301" s="12">
        <f t="shared" ca="1" si="176"/>
        <v>8.4243069593191176E-10</v>
      </c>
      <c r="J1301" s="12">
        <f t="shared" ca="1" si="176"/>
        <v>2.7521146356470657E-9</v>
      </c>
      <c r="K1301" s="12">
        <f t="shared" ca="1" si="176"/>
        <v>8.4460850756855146E-9</v>
      </c>
      <c r="L1301" s="12">
        <f t="shared" ca="1" si="176"/>
        <v>2.4350112852486479E-8</v>
      </c>
      <c r="M1301" s="12">
        <f t="shared" ca="1" si="176"/>
        <v>6.5948223311987994E-8</v>
      </c>
      <c r="N1301" s="12">
        <f t="shared" ca="1" si="176"/>
        <v>1.6778835501732689E-7</v>
      </c>
      <c r="O1301" s="12">
        <f t="shared" ca="1" si="176"/>
        <v>4.0103024499676918E-7</v>
      </c>
      <c r="P1301" s="12">
        <f t="shared" ca="1" si="176"/>
        <v>9.0042808762464637E-7</v>
      </c>
      <c r="Q1301" s="12">
        <f t="shared" ca="1" si="176"/>
        <v>1.8992298823568344E-6</v>
      </c>
      <c r="R1301" s="12">
        <f t="shared" ca="1" si="176"/>
        <v>3.7632461913345092E-6</v>
      </c>
      <c r="S1301" s="12">
        <f t="shared" ca="1" si="176"/>
        <v>7.0049384169340809E-6</v>
      </c>
      <c r="T1301" s="12">
        <f t="shared" ca="1" si="176"/>
        <v>1.2249055637566105E-5</v>
      </c>
      <c r="U1301" s="12">
        <f t="shared" ca="1" si="176"/>
        <v>2.0121367255498005E-5</v>
      </c>
      <c r="V1301" s="12">
        <f t="shared" ca="1" si="176"/>
        <v>3.1050526126432354E-5</v>
      </c>
      <c r="W1301" s="12">
        <f t="shared" ca="1" si="176"/>
        <v>4.5012904147026632E-5</v>
      </c>
      <c r="X1301" s="12">
        <f t="shared" ca="1" si="176"/>
        <v>6.1300172823498526E-5</v>
      </c>
      <c r="Y1301" s="12">
        <f t="shared" ca="1" si="176"/>
        <v>7.8422911015394974E-5</v>
      </c>
      <c r="Z1301" s="12">
        <f t="shared" ca="1" si="176"/>
        <v>9.4249881757330967E-5</v>
      </c>
      <c r="AA1301" s="12">
        <f t="shared" ca="1" si="176"/>
        <v>1.06408240958144E-4</v>
      </c>
      <c r="AB1301" s="12">
        <f t="shared" ca="1" si="176"/>
        <v>1.1285643015251939E-4</v>
      </c>
      <c r="AC1301" s="12">
        <f t="shared" ca="1" si="176"/>
        <v>1.1244339461511117E-4</v>
      </c>
      <c r="AD1301" s="12">
        <f t="shared" ca="1" si="176"/>
        <v>1.0524420280414915E-4</v>
      </c>
      <c r="AE1301" s="12">
        <f t="shared" ca="1" si="176"/>
        <v>9.2537766303862608E-5</v>
      </c>
      <c r="AF1301" s="12">
        <f t="shared" ca="1" si="176"/>
        <v>7.6435733310608535E-5</v>
      </c>
      <c r="AG1301" s="12">
        <f t="shared" ca="1" si="176"/>
        <v>5.9310345732448807E-5</v>
      </c>
      <c r="AH1301" s="12">
        <f t="shared" ca="1" si="176"/>
        <v>4.3233567104480784E-5</v>
      </c>
      <c r="AI1301" s="12">
        <f t="shared" ca="1" si="176"/>
        <v>2.9605219036719699E-5</v>
      </c>
      <c r="AJ1301" s="12">
        <f t="shared" ca="1" si="176"/>
        <v>1.9044609951431654E-5</v>
      </c>
      <c r="AK1301" s="12">
        <f t="shared" ca="1" si="176"/>
        <v>1.1508864610390909E-5</v>
      </c>
      <c r="AL1301" s="12">
        <f t="shared" ca="1" si="176"/>
        <v>6.5335538455802165E-6</v>
      </c>
      <c r="AM1301" s="12">
        <f t="shared" ca="1" si="176"/>
        <v>3.4843603500877166E-6</v>
      </c>
      <c r="AN1301" s="12">
        <f t="shared" ca="1" si="176"/>
        <v>1.7456342181014977E-6</v>
      </c>
      <c r="AO1301" s="12">
        <f t="shared" ca="1" si="176"/>
        <v>8.2156139681381606E-7</v>
      </c>
      <c r="AP1301" s="12">
        <f t="shared" ca="1" si="176"/>
        <v>3.6323141095412087E-7</v>
      </c>
      <c r="AQ1301" s="12">
        <f t="shared" ca="1" si="176"/>
        <v>1.5086321745959818E-7</v>
      </c>
      <c r="AR1301" s="12">
        <f t="shared" ca="1" si="176"/>
        <v>5.8862666041976731E-8</v>
      </c>
      <c r="AS1301" s="12">
        <f t="shared" ca="1" si="176"/>
        <v>2.1575113359666567E-8</v>
      </c>
      <c r="AT1301" s="12">
        <f t="shared" ca="1" si="176"/>
        <v>7.4288713736184188E-9</v>
      </c>
    </row>
    <row r="1302" spans="1:46" x14ac:dyDescent="0.2">
      <c r="A1302" s="9" t="str">
        <f t="shared" si="172"/>
        <v>Andorra</v>
      </c>
      <c r="F1302" s="12">
        <f t="shared" ref="F1302:AT1302" ca="1" si="177">F612/$AV612*($C1074/1000)</f>
        <v>4.1747782704606537E-11</v>
      </c>
      <c r="G1302" s="12">
        <f t="shared" ca="1" si="177"/>
        <v>1.6026400921863085E-10</v>
      </c>
      <c r="H1302" s="12">
        <f t="shared" ca="1" si="177"/>
        <v>5.7795654546336544E-10</v>
      </c>
      <c r="I1302" s="12">
        <f t="shared" ca="1" si="177"/>
        <v>1.9579922343573645E-9</v>
      </c>
      <c r="J1302" s="12">
        <f t="shared" ca="1" si="177"/>
        <v>6.2313671189951325E-9</v>
      </c>
      <c r="K1302" s="12">
        <f t="shared" ca="1" si="177"/>
        <v>1.8629976476834618E-8</v>
      </c>
      <c r="L1302" s="12">
        <f t="shared" ca="1" si="177"/>
        <v>5.2323630443328072E-8</v>
      </c>
      <c r="M1302" s="12">
        <f t="shared" ca="1" si="177"/>
        <v>1.3805114962428539E-7</v>
      </c>
      <c r="N1302" s="12">
        <f t="shared" ca="1" si="177"/>
        <v>3.4216751870726901E-7</v>
      </c>
      <c r="O1302" s="12">
        <f t="shared" ca="1" si="177"/>
        <v>7.9669873605300531E-7</v>
      </c>
      <c r="P1302" s="12">
        <f t="shared" ca="1" si="177"/>
        <v>1.7426335490253545E-6</v>
      </c>
      <c r="Q1302" s="12">
        <f t="shared" ca="1" si="177"/>
        <v>3.5807550102576947E-6</v>
      </c>
      <c r="R1302" s="12">
        <f t="shared" ca="1" si="177"/>
        <v>6.9119365162073449E-6</v>
      </c>
      <c r="S1302" s="12">
        <f t="shared" ca="1" si="177"/>
        <v>1.2533762696859853E-5</v>
      </c>
      <c r="T1302" s="12">
        <f t="shared" ca="1" si="177"/>
        <v>2.1351077159876439E-5</v>
      </c>
      <c r="U1302" s="12">
        <f t="shared" ca="1" si="177"/>
        <v>3.4167618321724557E-5</v>
      </c>
      <c r="V1302" s="12">
        <f t="shared" ca="1" si="177"/>
        <v>5.1364873034046076E-5</v>
      </c>
      <c r="W1302" s="12">
        <f t="shared" ca="1" si="177"/>
        <v>7.2539461244414331E-5</v>
      </c>
      <c r="X1302" s="12">
        <f t="shared" ca="1" si="177"/>
        <v>9.6236324388664969E-5</v>
      </c>
      <c r="Y1302" s="12">
        <f t="shared" ca="1" si="177"/>
        <v>1.1993897248382302E-4</v>
      </c>
      <c r="Z1302" s="12">
        <f t="shared" ca="1" si="177"/>
        <v>1.4042298973965185E-4</v>
      </c>
      <c r="AA1302" s="12">
        <f t="shared" ca="1" si="177"/>
        <v>1.5444459054416563E-4</v>
      </c>
      <c r="AB1302" s="12">
        <f t="shared" ca="1" si="177"/>
        <v>1.5957460674407978E-4</v>
      </c>
      <c r="AC1302" s="12">
        <f t="shared" ca="1" si="177"/>
        <v>1.5488574850905663E-4</v>
      </c>
      <c r="AD1302" s="12">
        <f t="shared" ca="1" si="177"/>
        <v>1.4122634835273066E-4</v>
      </c>
      <c r="AE1302" s="12">
        <f t="shared" ca="1" si="177"/>
        <v>1.209696977846444E-4</v>
      </c>
      <c r="AF1302" s="12">
        <f t="shared" ca="1" si="177"/>
        <v>9.7340608404390154E-5</v>
      </c>
      <c r="AG1302" s="12">
        <f t="shared" ca="1" si="177"/>
        <v>7.3581411056978236E-5</v>
      </c>
      <c r="AH1302" s="12">
        <f t="shared" ca="1" si="177"/>
        <v>5.2251500004858086E-5</v>
      </c>
      <c r="AI1302" s="12">
        <f t="shared" ca="1" si="177"/>
        <v>3.4856679065305546E-5</v>
      </c>
      <c r="AJ1302" s="12">
        <f t="shared" ca="1" si="177"/>
        <v>2.1843883317133787E-5</v>
      </c>
      <c r="AK1302" s="12">
        <f t="shared" ca="1" si="177"/>
        <v>1.2859683593989207E-5</v>
      </c>
      <c r="AL1302" s="12">
        <f t="shared" ca="1" si="177"/>
        <v>7.1119273754173369E-6</v>
      </c>
      <c r="AM1302" s="12">
        <f t="shared" ca="1" si="177"/>
        <v>3.6948851027679209E-6</v>
      </c>
      <c r="AN1302" s="12">
        <f t="shared" ca="1" si="177"/>
        <v>1.8033131836949289E-6</v>
      </c>
      <c r="AO1302" s="12">
        <f t="shared" ca="1" si="177"/>
        <v>8.267952490030941E-7</v>
      </c>
      <c r="AP1302" s="12">
        <f t="shared" ca="1" si="177"/>
        <v>3.5610771436565644E-7</v>
      </c>
      <c r="AQ1302" s="12">
        <f t="shared" ca="1" si="177"/>
        <v>1.4408586772685414E-7</v>
      </c>
      <c r="AR1302" s="12">
        <f t="shared" ca="1" si="177"/>
        <v>5.4766878128144555E-8</v>
      </c>
      <c r="AS1302" s="12">
        <f t="shared" ca="1" si="177"/>
        <v>1.9555601546100907E-8</v>
      </c>
      <c r="AT1302" s="12">
        <f t="shared" ca="1" si="177"/>
        <v>6.5596545497771613E-9</v>
      </c>
    </row>
    <row r="1303" spans="1:46" x14ac:dyDescent="0.2">
      <c r="A1303" s="9" t="str">
        <f t="shared" si="172"/>
        <v>Angola</v>
      </c>
      <c r="F1303" s="12">
        <f t="shared" ref="F1303:AT1303" ca="1" si="178">F613/$AV613*($C1075/1000)</f>
        <v>6.1603864695949678E-4</v>
      </c>
      <c r="G1303" s="12">
        <f t="shared" ca="1" si="178"/>
        <v>1.3119821042578879E-3</v>
      </c>
      <c r="H1303" s="12">
        <f t="shared" ca="1" si="178"/>
        <v>2.6248498111560072E-3</v>
      </c>
      <c r="I1303" s="12">
        <f t="shared" ca="1" si="178"/>
        <v>4.9333008559976181E-3</v>
      </c>
      <c r="J1303" s="12">
        <f t="shared" ca="1" si="178"/>
        <v>8.7101841940567075E-3</v>
      </c>
      <c r="K1303" s="12">
        <f t="shared" ca="1" si="178"/>
        <v>1.4446866896708837E-2</v>
      </c>
      <c r="L1303" s="12">
        <f t="shared" ca="1" si="178"/>
        <v>2.2510057211499377E-2</v>
      </c>
      <c r="M1303" s="12">
        <f t="shared" ca="1" si="178"/>
        <v>3.2948535892627112E-2</v>
      </c>
      <c r="N1303" s="12">
        <f t="shared" ca="1" si="178"/>
        <v>4.5305636689235949E-2</v>
      </c>
      <c r="O1303" s="12">
        <f t="shared" ca="1" si="178"/>
        <v>5.8522780237112236E-2</v>
      </c>
      <c r="P1303" s="12">
        <f t="shared" ca="1" si="178"/>
        <v>7.1015681114955279E-2</v>
      </c>
      <c r="Q1303" s="12">
        <f t="shared" ca="1" si="178"/>
        <v>8.0954344098607536E-2</v>
      </c>
      <c r="R1303" s="12">
        <f t="shared" ca="1" si="178"/>
        <v>8.6692725143300231E-2</v>
      </c>
      <c r="S1303" s="12">
        <f t="shared" ca="1" si="178"/>
        <v>8.7213104545747683E-2</v>
      </c>
      <c r="T1303" s="12">
        <f t="shared" ca="1" si="178"/>
        <v>8.242091523208514E-2</v>
      </c>
      <c r="U1303" s="12">
        <f t="shared" ca="1" si="178"/>
        <v>7.3172806757776043E-2</v>
      </c>
      <c r="V1303" s="12">
        <f t="shared" ca="1" si="178"/>
        <v>6.102651786412034E-2</v>
      </c>
      <c r="W1303" s="12">
        <f t="shared" ca="1" si="178"/>
        <v>4.7812787183538222E-2</v>
      </c>
      <c r="X1303" s="12">
        <f t="shared" ca="1" si="178"/>
        <v>3.5190555862668088E-2</v>
      </c>
      <c r="Y1303" s="12">
        <f t="shared" ca="1" si="178"/>
        <v>2.4331270538021862E-2</v>
      </c>
      <c r="Z1303" s="12">
        <f t="shared" ca="1" si="178"/>
        <v>1.5803746081624777E-2</v>
      </c>
      <c r="AA1303" s="12">
        <f t="shared" ca="1" si="178"/>
        <v>9.6429939384470482E-3</v>
      </c>
      <c r="AB1303" s="12">
        <f t="shared" ca="1" si="178"/>
        <v>5.5273929356277531E-3</v>
      </c>
      <c r="AC1303" s="12">
        <f t="shared" ca="1" si="178"/>
        <v>2.9763594523204394E-3</v>
      </c>
      <c r="AD1303" s="12">
        <f t="shared" ca="1" si="178"/>
        <v>1.5055910157584587E-3</v>
      </c>
      <c r="AE1303" s="12">
        <f t="shared" ca="1" si="178"/>
        <v>7.1545981280125815E-4</v>
      </c>
      <c r="AF1303" s="12">
        <f t="shared" ca="1" si="178"/>
        <v>3.1938908445858E-4</v>
      </c>
      <c r="AG1303" s="12">
        <f t="shared" ca="1" si="178"/>
        <v>1.3394036844228453E-4</v>
      </c>
      <c r="AH1303" s="12">
        <f t="shared" ca="1" si="178"/>
        <v>5.2766647685854774E-5</v>
      </c>
      <c r="AI1303" s="12">
        <f t="shared" ca="1" si="178"/>
        <v>1.952828539684343E-5</v>
      </c>
      <c r="AJ1303" s="12">
        <f t="shared" ca="1" si="178"/>
        <v>6.7893049798786069E-6</v>
      </c>
      <c r="AK1303" s="12">
        <f t="shared" ca="1" si="178"/>
        <v>2.2173952721380727E-6</v>
      </c>
      <c r="AL1303" s="12">
        <f t="shared" ca="1" si="178"/>
        <v>6.803266934873129E-7</v>
      </c>
      <c r="AM1303" s="12">
        <f t="shared" ca="1" si="178"/>
        <v>1.9608686378415529E-7</v>
      </c>
      <c r="AN1303" s="12">
        <f t="shared" ca="1" si="178"/>
        <v>5.3092855589247398E-8</v>
      </c>
      <c r="AO1303" s="12">
        <f t="shared" ca="1" si="178"/>
        <v>1.35045545427178E-8</v>
      </c>
      <c r="AP1303" s="12">
        <f t="shared" ca="1" si="178"/>
        <v>3.2268667865071509E-9</v>
      </c>
      <c r="AQ1303" s="12">
        <f t="shared" ca="1" si="178"/>
        <v>7.2433322318414139E-10</v>
      </c>
      <c r="AR1303" s="12">
        <f t="shared" ca="1" si="178"/>
        <v>1.5273985326058849E-10</v>
      </c>
      <c r="AS1303" s="12">
        <f t="shared" ca="1" si="178"/>
        <v>3.0256795321408147E-11</v>
      </c>
      <c r="AT1303" s="12">
        <f t="shared" ca="1" si="178"/>
        <v>5.6305404217644945E-12</v>
      </c>
    </row>
    <row r="1304" spans="1:46" x14ac:dyDescent="0.2">
      <c r="A1304" s="9" t="str">
        <f t="shared" si="172"/>
        <v>Anguilla</v>
      </c>
      <c r="F1304" s="12">
        <f t="shared" ref="F1304:AT1304" ca="1" si="179">F614/$AV614*($C1076/1000)</f>
        <v>1.8441638021383652E-9</v>
      </c>
      <c r="G1304" s="12">
        <f t="shared" ca="1" si="179"/>
        <v>5.4619244359820401E-9</v>
      </c>
      <c r="H1304" s="12">
        <f t="shared" ca="1" si="179"/>
        <v>1.5196671535372248E-8</v>
      </c>
      <c r="I1304" s="12">
        <f t="shared" ca="1" si="179"/>
        <v>3.9719873858910311E-8</v>
      </c>
      <c r="J1304" s="12">
        <f t="shared" ca="1" si="179"/>
        <v>9.7526769655847784E-8</v>
      </c>
      <c r="K1304" s="12">
        <f t="shared" ca="1" si="179"/>
        <v>2.2495539505897276E-7</v>
      </c>
      <c r="L1304" s="12">
        <f t="shared" ca="1" si="179"/>
        <v>4.8744495724429575E-7</v>
      </c>
      <c r="M1304" s="12">
        <f t="shared" ca="1" si="179"/>
        <v>9.9222769611845257E-7</v>
      </c>
      <c r="N1304" s="12">
        <f t="shared" ca="1" si="179"/>
        <v>1.8973773145221879E-6</v>
      </c>
      <c r="O1304" s="12">
        <f t="shared" ca="1" si="179"/>
        <v>3.408416484169091E-6</v>
      </c>
      <c r="P1304" s="12">
        <f t="shared" ca="1" si="179"/>
        <v>5.7518586541307345E-6</v>
      </c>
      <c r="Q1304" s="12">
        <f t="shared" ca="1" si="179"/>
        <v>9.1184358732468955E-6</v>
      </c>
      <c r="R1304" s="12">
        <f t="shared" ca="1" si="179"/>
        <v>1.3579665930648969E-5</v>
      </c>
      <c r="S1304" s="12">
        <f t="shared" ca="1" si="179"/>
        <v>1.8998285898072757E-5</v>
      </c>
      <c r="T1304" s="12">
        <f t="shared" ca="1" si="179"/>
        <v>2.4968723875626147E-5</v>
      </c>
      <c r="U1304" s="12">
        <f t="shared" ca="1" si="179"/>
        <v>3.0827256013572471E-5</v>
      </c>
      <c r="V1304" s="12">
        <f t="shared" ca="1" si="179"/>
        <v>3.5754440515055528E-5</v>
      </c>
      <c r="W1304" s="12">
        <f t="shared" ca="1" si="179"/>
        <v>3.8956658557382073E-5</v>
      </c>
      <c r="X1304" s="12">
        <f t="shared" ca="1" si="179"/>
        <v>3.9874018508398337E-5</v>
      </c>
      <c r="Y1304" s="12">
        <f t="shared" ca="1" si="179"/>
        <v>3.8340247157785045E-5</v>
      </c>
      <c r="Z1304" s="12">
        <f t="shared" ca="1" si="179"/>
        <v>3.4631906888795452E-5</v>
      </c>
      <c r="AA1304" s="12">
        <f t="shared" ca="1" si="179"/>
        <v>2.9386948847264302E-5</v>
      </c>
      <c r="AB1304" s="12">
        <f t="shared" ca="1" si="179"/>
        <v>2.3425516957448918E-5</v>
      </c>
      <c r="AC1304" s="12">
        <f t="shared" ca="1" si="179"/>
        <v>1.7542054879359804E-5</v>
      </c>
      <c r="AD1304" s="12">
        <f t="shared" ca="1" si="179"/>
        <v>1.2340374561451998E-5</v>
      </c>
      <c r="AE1304" s="12">
        <f t="shared" ca="1" si="179"/>
        <v>8.1551661423751624E-6</v>
      </c>
      <c r="AF1304" s="12">
        <f t="shared" ca="1" si="179"/>
        <v>5.062836231933005E-6</v>
      </c>
      <c r="AG1304" s="12">
        <f t="shared" ca="1" si="179"/>
        <v>2.952647081858849E-6</v>
      </c>
      <c r="AH1304" s="12">
        <f t="shared" ca="1" si="179"/>
        <v>1.6176545982894752E-6</v>
      </c>
      <c r="AI1304" s="12">
        <f t="shared" ca="1" si="179"/>
        <v>8.3256212011349829E-7</v>
      </c>
      <c r="AJ1304" s="12">
        <f t="shared" ca="1" si="179"/>
        <v>4.0253541288165381E-7</v>
      </c>
      <c r="AK1304" s="12">
        <f t="shared" ca="1" si="179"/>
        <v>1.8283028401565854E-7</v>
      </c>
      <c r="AL1304" s="12">
        <f t="shared" ca="1" si="179"/>
        <v>7.8009729045027244E-8</v>
      </c>
      <c r="AM1304" s="12">
        <f t="shared" ca="1" si="179"/>
        <v>3.1268424540308032E-8</v>
      </c>
      <c r="AN1304" s="12">
        <f t="shared" ca="1" si="179"/>
        <v>1.1773885964728372E-8</v>
      </c>
      <c r="AO1304" s="12">
        <f t="shared" ca="1" si="179"/>
        <v>4.1647625479199253E-9</v>
      </c>
      <c r="AP1304" s="12">
        <f t="shared" ca="1" si="179"/>
        <v>1.3839399951737145E-9</v>
      </c>
      <c r="AQ1304" s="12">
        <f t="shared" ca="1" si="179"/>
        <v>4.3201703339708248E-10</v>
      </c>
      <c r="AR1304" s="12">
        <f t="shared" ca="1" si="179"/>
        <v>1.2668963215486623E-10</v>
      </c>
      <c r="AS1304" s="12">
        <f t="shared" ca="1" si="179"/>
        <v>3.4901000331155508E-11</v>
      </c>
      <c r="AT1304" s="12">
        <f t="shared" ca="1" si="179"/>
        <v>9.0321526620638399E-12</v>
      </c>
    </row>
    <row r="1305" spans="1:46" x14ac:dyDescent="0.2">
      <c r="A1305" s="9" t="str">
        <f t="shared" si="172"/>
        <v>Antigua and Barbuda</v>
      </c>
      <c r="F1305" s="12">
        <f t="shared" ref="F1305:AT1305" ca="1" si="180">F615/$AV615*($C1077/1000)</f>
        <v>1.02110258090021E-8</v>
      </c>
      <c r="G1305" s="12">
        <f t="shared" ca="1" si="180"/>
        <v>2.976310920274733E-8</v>
      </c>
      <c r="H1305" s="12">
        <f t="shared" ca="1" si="180"/>
        <v>8.1497411798924904E-8</v>
      </c>
      <c r="I1305" s="12">
        <f t="shared" ca="1" si="180"/>
        <v>2.0963603176365184E-7</v>
      </c>
      <c r="J1305" s="12">
        <f t="shared" ca="1" si="180"/>
        <v>5.0657603313957878E-7</v>
      </c>
      <c r="K1305" s="12">
        <f t="shared" ca="1" si="180"/>
        <v>1.1499526073145602E-6</v>
      </c>
      <c r="L1305" s="12">
        <f t="shared" ca="1" si="180"/>
        <v>2.4522900757340319E-6</v>
      </c>
      <c r="M1305" s="12">
        <f t="shared" ca="1" si="180"/>
        <v>4.9127010129778414E-6</v>
      </c>
      <c r="N1305" s="12">
        <f t="shared" ca="1" si="180"/>
        <v>9.2453939605789832E-6</v>
      </c>
      <c r="O1305" s="12">
        <f t="shared" ca="1" si="180"/>
        <v>1.6345082042132474E-5</v>
      </c>
      <c r="P1305" s="12">
        <f t="shared" ca="1" si="180"/>
        <v>2.7145971115529339E-5</v>
      </c>
      <c r="Q1305" s="12">
        <f t="shared" ca="1" si="180"/>
        <v>4.2352617438073899E-5</v>
      </c>
      <c r="R1305" s="12">
        <f t="shared" ca="1" si="180"/>
        <v>6.2074284588189347E-5</v>
      </c>
      <c r="S1305" s="12">
        <f t="shared" ca="1" si="180"/>
        <v>8.5467260855086365E-5</v>
      </c>
      <c r="T1305" s="12">
        <f t="shared" ca="1" si="180"/>
        <v>1.1054635894106323E-4</v>
      </c>
      <c r="U1305" s="12">
        <f t="shared" ca="1" si="180"/>
        <v>1.3432155011587258E-4</v>
      </c>
      <c r="V1305" s="12">
        <f t="shared" ca="1" si="180"/>
        <v>1.5332167041940255E-4</v>
      </c>
      <c r="W1305" s="12">
        <f t="shared" ca="1" si="180"/>
        <v>1.6440612156204184E-4</v>
      </c>
      <c r="X1305" s="12">
        <f t="shared" ca="1" si="180"/>
        <v>1.6561093957013354E-4</v>
      </c>
      <c r="Y1305" s="12">
        <f t="shared" ca="1" si="180"/>
        <v>1.5671719608594502E-4</v>
      </c>
      <c r="Z1305" s="12">
        <f t="shared" ca="1" si="180"/>
        <v>1.3931596242740125E-4</v>
      </c>
      <c r="AA1305" s="12">
        <f t="shared" ca="1" si="180"/>
        <v>1.1634338650843499E-4</v>
      </c>
      <c r="AB1305" s="12">
        <f t="shared" ca="1" si="180"/>
        <v>9.1272325819002586E-5</v>
      </c>
      <c r="AC1305" s="12">
        <f t="shared" ca="1" si="180"/>
        <v>6.7265616780934974E-5</v>
      </c>
      <c r="AD1305" s="12">
        <f t="shared" ca="1" si="180"/>
        <v>4.6569731598648064E-5</v>
      </c>
      <c r="AE1305" s="12">
        <f t="shared" ca="1" si="180"/>
        <v>3.0288023666519928E-5</v>
      </c>
      <c r="AF1305" s="12">
        <f t="shared" ca="1" si="180"/>
        <v>1.8505240423684301E-5</v>
      </c>
      <c r="AG1305" s="12">
        <f t="shared" ca="1" si="180"/>
        <v>1.0621237563046041E-5</v>
      </c>
      <c r="AH1305" s="12">
        <f t="shared" ca="1" si="180"/>
        <v>5.7268012149320754E-6</v>
      </c>
      <c r="AI1305" s="12">
        <f t="shared" ca="1" si="180"/>
        <v>2.9007191961557382E-6</v>
      </c>
      <c r="AJ1305" s="12">
        <f t="shared" ca="1" si="180"/>
        <v>1.3802439890325213E-6</v>
      </c>
      <c r="AK1305" s="12">
        <f t="shared" ca="1" si="180"/>
        <v>6.1696799366667382E-7</v>
      </c>
      <c r="AL1305" s="12">
        <f t="shared" ca="1" si="180"/>
        <v>2.5907529421486287E-7</v>
      </c>
      <c r="AM1305" s="12">
        <f t="shared" ca="1" si="180"/>
        <v>1.0219883852440932E-7</v>
      </c>
      <c r="AN1305" s="12">
        <f t="shared" ca="1" si="180"/>
        <v>3.7872372755831794E-8</v>
      </c>
      <c r="AO1305" s="12">
        <f t="shared" ca="1" si="180"/>
        <v>1.3184257147746428E-8</v>
      </c>
      <c r="AP1305" s="12">
        <f t="shared" ca="1" si="180"/>
        <v>4.3116689639511798E-9</v>
      </c>
      <c r="AQ1305" s="12">
        <f t="shared" ca="1" si="180"/>
        <v>1.324621346068311E-9</v>
      </c>
      <c r="AR1305" s="12">
        <f t="shared" ca="1" si="180"/>
        <v>3.8229153696242416E-10</v>
      </c>
      <c r="AS1305" s="12">
        <f t="shared" ca="1" si="180"/>
        <v>1.0364639788095841E-10</v>
      </c>
      <c r="AT1305" s="12">
        <f t="shared" ca="1" si="180"/>
        <v>2.6397958241632819E-11</v>
      </c>
    </row>
    <row r="1306" spans="1:46" x14ac:dyDescent="0.2">
      <c r="A1306" s="9" t="str">
        <f t="shared" si="172"/>
        <v>Argentina</v>
      </c>
      <c r="F1306" s="12">
        <f t="shared" ref="F1306:AT1306" ca="1" si="181">F616/$AV616*($C1078/1000)</f>
        <v>9.7304343617872947E-6</v>
      </c>
      <c r="G1306" s="12">
        <f t="shared" ca="1" si="181"/>
        <v>2.7138544950397348E-5</v>
      </c>
      <c r="H1306" s="12">
        <f t="shared" ca="1" si="181"/>
        <v>7.1104565261483809E-5</v>
      </c>
      <c r="I1306" s="12">
        <f t="shared" ca="1" si="181"/>
        <v>1.7501086317889272E-4</v>
      </c>
      <c r="J1306" s="12">
        <f t="shared" ca="1" si="181"/>
        <v>4.046589246128467E-4</v>
      </c>
      <c r="K1306" s="12">
        <f t="shared" ca="1" si="181"/>
        <v>8.7896146257456843E-4</v>
      </c>
      <c r="L1306" s="12">
        <f t="shared" ca="1" si="181"/>
        <v>1.7935237836476773E-3</v>
      </c>
      <c r="M1306" s="12">
        <f t="shared" ca="1" si="181"/>
        <v>3.4379617541850632E-3</v>
      </c>
      <c r="N1306" s="12">
        <f t="shared" ca="1" si="181"/>
        <v>6.1908678945037012E-3</v>
      </c>
      <c r="O1306" s="12">
        <f t="shared" ca="1" si="181"/>
        <v>1.0472699143728037E-2</v>
      </c>
      <c r="P1306" s="12">
        <f t="shared" ca="1" si="181"/>
        <v>1.664264360164678E-2</v>
      </c>
      <c r="Q1306" s="12">
        <f t="shared" ca="1" si="181"/>
        <v>2.4845205507415858E-2</v>
      </c>
      <c r="R1306" s="12">
        <f t="shared" ca="1" si="181"/>
        <v>3.4843315119289502E-2</v>
      </c>
      <c r="S1306" s="12">
        <f t="shared" ca="1" si="181"/>
        <v>4.5904254512263432E-2</v>
      </c>
      <c r="T1306" s="12">
        <f t="shared" ca="1" si="181"/>
        <v>5.6812382697475947E-2</v>
      </c>
      <c r="U1306" s="12">
        <f t="shared" ca="1" si="181"/>
        <v>6.6052561453544198E-2</v>
      </c>
      <c r="V1306" s="12">
        <f t="shared" ca="1" si="181"/>
        <v>7.2142787456791133E-2</v>
      </c>
      <c r="W1306" s="12">
        <f t="shared" ca="1" si="181"/>
        <v>7.4020628495446023E-2</v>
      </c>
      <c r="X1306" s="12">
        <f t="shared" ca="1" si="181"/>
        <v>7.1345931554965117E-2</v>
      </c>
      <c r="Y1306" s="12">
        <f t="shared" ca="1" si="181"/>
        <v>6.4601447966423031E-2</v>
      </c>
      <c r="Z1306" s="12">
        <f t="shared" ca="1" si="181"/>
        <v>5.4950530136164022E-2</v>
      </c>
      <c r="AA1306" s="12">
        <f t="shared" ca="1" si="181"/>
        <v>4.3909461990492199E-2</v>
      </c>
      <c r="AB1306" s="12">
        <f t="shared" ca="1" si="181"/>
        <v>3.29610425558289E-2</v>
      </c>
      <c r="AC1306" s="12">
        <f t="shared" ca="1" si="181"/>
        <v>2.3243437613674596E-2</v>
      </c>
      <c r="AD1306" s="12">
        <f t="shared" ca="1" si="181"/>
        <v>1.5397718399270285E-2</v>
      </c>
      <c r="AE1306" s="12">
        <f t="shared" ca="1" si="181"/>
        <v>9.5822827462406866E-3</v>
      </c>
      <c r="AF1306" s="12">
        <f t="shared" ca="1" si="181"/>
        <v>5.6019365452919852E-3</v>
      </c>
      <c r="AG1306" s="12">
        <f t="shared" ca="1" si="181"/>
        <v>3.0765500426256386E-3</v>
      </c>
      <c r="AH1306" s="12">
        <f t="shared" ca="1" si="181"/>
        <v>1.5872538056306131E-3</v>
      </c>
      <c r="AI1306" s="12">
        <f t="shared" ca="1" si="181"/>
        <v>7.6928163606096456E-4</v>
      </c>
      <c r="AJ1306" s="12">
        <f t="shared" ca="1" si="181"/>
        <v>3.5025226175551039E-4</v>
      </c>
      <c r="AK1306" s="12">
        <f t="shared" ca="1" si="181"/>
        <v>1.4980735164444185E-4</v>
      </c>
      <c r="AL1306" s="12">
        <f t="shared" ca="1" si="181"/>
        <v>6.0192433184913188E-5</v>
      </c>
      <c r="AM1306" s="12">
        <f t="shared" ca="1" si="181"/>
        <v>2.2719944551761022E-5</v>
      </c>
      <c r="AN1306" s="12">
        <f t="shared" ca="1" si="181"/>
        <v>8.0561812738411463E-6</v>
      </c>
      <c r="AO1306" s="12">
        <f t="shared" ca="1" si="181"/>
        <v>2.6835382341932008E-6</v>
      </c>
      <c r="AP1306" s="12">
        <f t="shared" ca="1" si="181"/>
        <v>8.3973632431267896E-7</v>
      </c>
      <c r="AQ1306" s="12">
        <f t="shared" ca="1" si="181"/>
        <v>2.4685088415969202E-7</v>
      </c>
      <c r="AR1306" s="12">
        <f t="shared" ca="1" si="181"/>
        <v>6.816838879570063E-8</v>
      </c>
      <c r="AS1306" s="12">
        <f t="shared" ca="1" si="181"/>
        <v>1.7684303770809331E-8</v>
      </c>
      <c r="AT1306" s="12">
        <f t="shared" ca="1" si="181"/>
        <v>4.3097243970525595E-9</v>
      </c>
    </row>
    <row r="1307" spans="1:46" x14ac:dyDescent="0.2">
      <c r="A1307" s="9" t="str">
        <f t="shared" si="172"/>
        <v>Armenia</v>
      </c>
      <c r="F1307" s="12">
        <f t="shared" ref="F1307:AT1307" ca="1" si="182">F617/$AV617*($C1079/1000)</f>
        <v>7.5209389565706429E-8</v>
      </c>
      <c r="G1307" s="12">
        <f t="shared" ca="1" si="182"/>
        <v>2.3531465766121132E-7</v>
      </c>
      <c r="H1307" s="12">
        <f t="shared" ca="1" si="182"/>
        <v>6.9164380482444994E-7</v>
      </c>
      <c r="I1307" s="12">
        <f t="shared" ca="1" si="182"/>
        <v>1.9097327562799075E-6</v>
      </c>
      <c r="J1307" s="12">
        <f t="shared" ca="1" si="182"/>
        <v>4.9535813349020509E-6</v>
      </c>
      <c r="K1307" s="12">
        <f t="shared" ca="1" si="182"/>
        <v>1.2070425894552065E-5</v>
      </c>
      <c r="L1307" s="12">
        <f t="shared" ca="1" si="182"/>
        <v>2.7630101784174864E-5</v>
      </c>
      <c r="M1307" s="12">
        <f t="shared" ca="1" si="182"/>
        <v>5.9415392491047238E-5</v>
      </c>
      <c r="N1307" s="12">
        <f t="shared" ca="1" si="182"/>
        <v>1.2002509291342723E-4</v>
      </c>
      <c r="O1307" s="12">
        <f t="shared" ca="1" si="182"/>
        <v>2.2777272950972327E-4</v>
      </c>
      <c r="P1307" s="12">
        <f t="shared" ca="1" si="182"/>
        <v>4.0605793006451448E-4</v>
      </c>
      <c r="Q1307" s="12">
        <f t="shared" ca="1" si="182"/>
        <v>6.8003436740858255E-4</v>
      </c>
      <c r="R1307" s="12">
        <f t="shared" ca="1" si="182"/>
        <v>1.0698683046218697E-3</v>
      </c>
      <c r="S1307" s="12">
        <f t="shared" ca="1" si="182"/>
        <v>1.581198437070639E-3</v>
      </c>
      <c r="T1307" s="12">
        <f t="shared" ca="1" si="182"/>
        <v>2.1953260263922227E-3</v>
      </c>
      <c r="U1307" s="12">
        <f t="shared" ca="1" si="182"/>
        <v>2.8633093456983485E-3</v>
      </c>
      <c r="V1307" s="12">
        <f t="shared" ca="1" si="182"/>
        <v>3.5082788905980507E-3</v>
      </c>
      <c r="W1307" s="12">
        <f t="shared" ca="1" si="182"/>
        <v>4.0380951188695386E-3</v>
      </c>
      <c r="X1307" s="12">
        <f t="shared" ca="1" si="182"/>
        <v>4.3663201282094586E-3</v>
      </c>
      <c r="Y1307" s="12">
        <f t="shared" ca="1" si="182"/>
        <v>4.4351794684112204E-3</v>
      </c>
      <c r="Z1307" s="12">
        <f t="shared" ca="1" si="182"/>
        <v>4.2321730485747559E-3</v>
      </c>
      <c r="AA1307" s="12">
        <f t="shared" ca="1" si="182"/>
        <v>3.7937807722853638E-3</v>
      </c>
      <c r="AB1307" s="12">
        <f t="shared" ca="1" si="182"/>
        <v>3.1947555987579495E-3</v>
      </c>
      <c r="AC1307" s="12">
        <f t="shared" ca="1" si="182"/>
        <v>2.527316563154238E-3</v>
      </c>
      <c r="AD1307" s="12">
        <f t="shared" ca="1" si="182"/>
        <v>1.8781844567966825E-3</v>
      </c>
      <c r="AE1307" s="12">
        <f t="shared" ca="1" si="182"/>
        <v>1.311213571266205E-3</v>
      </c>
      <c r="AF1307" s="12">
        <f t="shared" ca="1" si="182"/>
        <v>8.5993420501875232E-4</v>
      </c>
      <c r="AG1307" s="12">
        <f t="shared" ca="1" si="182"/>
        <v>5.2980201672955818E-4</v>
      </c>
      <c r="AH1307" s="12">
        <f t="shared" ca="1" si="182"/>
        <v>3.0663278338414487E-4</v>
      </c>
      <c r="AI1307" s="12">
        <f t="shared" ca="1" si="182"/>
        <v>1.667171042036941E-4</v>
      </c>
      <c r="AJ1307" s="12">
        <f t="shared" ca="1" si="182"/>
        <v>8.5152680987772575E-5</v>
      </c>
      <c r="AK1307" s="12">
        <f t="shared" ca="1" si="182"/>
        <v>4.0857622245274667E-5</v>
      </c>
      <c r="AL1307" s="12">
        <f t="shared" ca="1" si="182"/>
        <v>1.8416387585017965E-5</v>
      </c>
      <c r="AM1307" s="12">
        <f t="shared" ca="1" si="182"/>
        <v>7.79816461898703E-6</v>
      </c>
      <c r="AN1307" s="12">
        <f t="shared" ca="1" si="182"/>
        <v>3.1019653784085664E-6</v>
      </c>
      <c r="AO1307" s="12">
        <f t="shared" ca="1" si="182"/>
        <v>1.1591458602506936E-6</v>
      </c>
      <c r="AP1307" s="12">
        <f t="shared" ca="1" si="182"/>
        <v>4.0690762268743356E-7</v>
      </c>
      <c r="AQ1307" s="12">
        <f t="shared" ca="1" si="182"/>
        <v>1.3418691167583597E-7</v>
      </c>
      <c r="AR1307" s="12">
        <f t="shared" ca="1" si="182"/>
        <v>4.1570101468728025E-8</v>
      </c>
      <c r="AS1307" s="12">
        <f t="shared" ca="1" si="182"/>
        <v>1.2097861446970365E-8</v>
      </c>
      <c r="AT1307" s="12">
        <f t="shared" ca="1" si="182"/>
        <v>3.3074457010335742E-9</v>
      </c>
    </row>
    <row r="1308" spans="1:46" x14ac:dyDescent="0.2">
      <c r="A1308" s="9" t="str">
        <f t="shared" si="172"/>
        <v>Aruba</v>
      </c>
      <c r="F1308" s="12">
        <f t="shared" ref="F1308:AT1308" ca="1" si="183">F618/$AV618*($C1080/1000)</f>
        <v>3.7756090900215363E-9</v>
      </c>
      <c r="G1308" s="12">
        <f t="shared" ca="1" si="183"/>
        <v>1.1421690110196642E-8</v>
      </c>
      <c r="H1308" s="12">
        <f t="shared" ca="1" si="183"/>
        <v>3.2458639880188405E-8</v>
      </c>
      <c r="I1308" s="12">
        <f t="shared" ca="1" si="183"/>
        <v>8.6653649299683367E-8</v>
      </c>
      <c r="J1308" s="12">
        <f t="shared" ca="1" si="183"/>
        <v>2.1732014775055597E-7</v>
      </c>
      <c r="K1308" s="12">
        <f t="shared" ca="1" si="183"/>
        <v>5.1199971706879968E-7</v>
      </c>
      <c r="L1308" s="12">
        <f t="shared" ca="1" si="183"/>
        <v>1.1331725489746414E-6</v>
      </c>
      <c r="M1308" s="12">
        <f t="shared" ca="1" si="183"/>
        <v>2.3560199540599078E-6</v>
      </c>
      <c r="N1308" s="12">
        <f t="shared" ca="1" si="183"/>
        <v>4.601701866722786E-6</v>
      </c>
      <c r="O1308" s="12">
        <f t="shared" ca="1" si="183"/>
        <v>8.4433460121440724E-6</v>
      </c>
      <c r="P1308" s="12">
        <f t="shared" ca="1" si="183"/>
        <v>1.4553494663851656E-5</v>
      </c>
      <c r="Q1308" s="12">
        <f t="shared" ca="1" si="183"/>
        <v>2.3565496245614241E-5</v>
      </c>
      <c r="R1308" s="12">
        <f t="shared" ca="1" si="183"/>
        <v>3.584614714142013E-5</v>
      </c>
      <c r="S1308" s="12">
        <f t="shared" ca="1" si="183"/>
        <v>5.1222995419431796E-5</v>
      </c>
      <c r="T1308" s="12">
        <f t="shared" ca="1" si="183"/>
        <v>6.876129619796473E-5</v>
      </c>
      <c r="U1308" s="12">
        <f t="shared" ca="1" si="183"/>
        <v>8.6712105767098929E-5</v>
      </c>
      <c r="V1308" s="12">
        <f t="shared" ca="1" si="183"/>
        <v>1.0272401984130118E-4</v>
      </c>
      <c r="W1308" s="12">
        <f t="shared" ca="1" si="183"/>
        <v>1.1431964679794069E-4</v>
      </c>
      <c r="X1308" s="12">
        <f t="shared" ca="1" si="183"/>
        <v>1.1951607903405405E-4</v>
      </c>
      <c r="Y1308" s="12">
        <f t="shared" ca="1" si="183"/>
        <v>1.1737845654025734E-4</v>
      </c>
      <c r="Z1308" s="12">
        <f t="shared" ca="1" si="183"/>
        <v>1.0829466122976718E-4</v>
      </c>
      <c r="AA1308" s="12">
        <f t="shared" ca="1" si="183"/>
        <v>9.3860377053483582E-5</v>
      </c>
      <c r="AB1308" s="12">
        <f t="shared" ca="1" si="183"/>
        <v>7.6421249967111143E-5</v>
      </c>
      <c r="AC1308" s="12">
        <f t="shared" ca="1" si="183"/>
        <v>5.8452430482885336E-5</v>
      </c>
      <c r="AD1308" s="12">
        <f t="shared" ca="1" si="183"/>
        <v>4.1999837120421446E-5</v>
      </c>
      <c r="AE1308" s="12">
        <f t="shared" ca="1" si="183"/>
        <v>2.834974997954917E-5</v>
      </c>
      <c r="AF1308" s="12">
        <f t="shared" ca="1" si="183"/>
        <v>1.7976595861588371E-5</v>
      </c>
      <c r="AG1308" s="12">
        <f t="shared" ca="1" si="183"/>
        <v>1.0708342952478112E-5</v>
      </c>
      <c r="AH1308" s="12">
        <f t="shared" ca="1" si="183"/>
        <v>5.9923018695749822E-6</v>
      </c>
      <c r="AI1308" s="12">
        <f t="shared" ca="1" si="183"/>
        <v>3.150080772568976E-6</v>
      </c>
      <c r="AJ1308" s="12">
        <f t="shared" ca="1" si="183"/>
        <v>1.5556299334160897E-6</v>
      </c>
      <c r="AK1308" s="12">
        <f t="shared" ca="1" si="183"/>
        <v>7.2168468226733983E-7</v>
      </c>
      <c r="AL1308" s="12">
        <f t="shared" ca="1" si="183"/>
        <v>3.1451783582524278E-7</v>
      </c>
      <c r="AM1308" s="12">
        <f t="shared" ca="1" si="183"/>
        <v>1.2876554332340148E-7</v>
      </c>
      <c r="AN1308" s="12">
        <f t="shared" ca="1" si="183"/>
        <v>4.9523421930591349E-8</v>
      </c>
      <c r="AO1308" s="12">
        <f t="shared" ca="1" si="183"/>
        <v>1.7892796449510033E-8</v>
      </c>
      <c r="AP1308" s="12">
        <f t="shared" ca="1" si="183"/>
        <v>6.0729875675239613E-9</v>
      </c>
      <c r="AQ1308" s="12">
        <f t="shared" ca="1" si="183"/>
        <v>1.9363468688922068E-9</v>
      </c>
      <c r="AR1308" s="12">
        <f t="shared" ca="1" si="183"/>
        <v>5.7999001651364648E-10</v>
      </c>
      <c r="AS1308" s="12">
        <f t="shared" ca="1" si="183"/>
        <v>1.6319786516791913E-10</v>
      </c>
      <c r="AT1308" s="12">
        <f t="shared" ca="1" si="183"/>
        <v>4.3138498378179219E-11</v>
      </c>
    </row>
    <row r="1309" spans="1:46" x14ac:dyDescent="0.2">
      <c r="A1309" s="9" t="str">
        <f t="shared" si="172"/>
        <v>Australia</v>
      </c>
      <c r="F1309" s="12">
        <f t="shared" ref="F1309:AT1309" ca="1" si="184">F619/$AV619*($C1081/1000)</f>
        <v>1.2707926439087857E-8</v>
      </c>
      <c r="G1309" s="12">
        <f t="shared" ca="1" si="184"/>
        <v>4.7819604702729748E-8</v>
      </c>
      <c r="H1309" s="12">
        <f t="shared" ca="1" si="184"/>
        <v>1.6904170564382527E-7</v>
      </c>
      <c r="I1309" s="12">
        <f t="shared" ca="1" si="184"/>
        <v>5.6135596961246208E-7</v>
      </c>
      <c r="J1309" s="12">
        <f t="shared" ca="1" si="184"/>
        <v>1.7512148026474421E-6</v>
      </c>
      <c r="K1309" s="12">
        <f t="shared" ca="1" si="184"/>
        <v>5.1321233803834781E-6</v>
      </c>
      <c r="L1309" s="12">
        <f t="shared" ca="1" si="184"/>
        <v>1.4128997638524557E-5</v>
      </c>
      <c r="M1309" s="12">
        <f t="shared" ca="1" si="184"/>
        <v>3.6541150023077242E-5</v>
      </c>
      <c r="N1309" s="12">
        <f t="shared" ca="1" si="184"/>
        <v>8.8778880654403618E-5</v>
      </c>
      <c r="O1309" s="12">
        <f t="shared" ca="1" si="184"/>
        <v>2.0262531994229825E-4</v>
      </c>
      <c r="P1309" s="12">
        <f t="shared" ca="1" si="184"/>
        <v>4.3444455357560563E-4</v>
      </c>
      <c r="Q1309" s="12">
        <f t="shared" ca="1" si="184"/>
        <v>8.7504743353144111E-4</v>
      </c>
      <c r="R1309" s="12">
        <f t="shared" ca="1" si="184"/>
        <v>1.6557144101551E-3</v>
      </c>
      <c r="S1309" s="12">
        <f t="shared" ca="1" si="184"/>
        <v>2.9430379119752682E-3</v>
      </c>
      <c r="T1309" s="12">
        <f t="shared" ca="1" si="184"/>
        <v>4.9143137441114938E-3</v>
      </c>
      <c r="U1309" s="12">
        <f t="shared" ca="1" si="184"/>
        <v>7.7087950155786886E-3</v>
      </c>
      <c r="V1309" s="12">
        <f t="shared" ca="1" si="184"/>
        <v>1.1359696025860315E-2</v>
      </c>
      <c r="W1309" s="12">
        <f t="shared" ca="1" si="184"/>
        <v>1.5725465779194706E-2</v>
      </c>
      <c r="X1309" s="12">
        <f t="shared" ca="1" si="184"/>
        <v>2.0450169894313908E-2</v>
      </c>
      <c r="Y1309" s="12">
        <f t="shared" ca="1" si="184"/>
        <v>2.4983134021155977E-2</v>
      </c>
      <c r="Z1309" s="12">
        <f t="shared" ca="1" si="184"/>
        <v>2.8671704365932853E-2</v>
      </c>
      <c r="AA1309" s="12">
        <f t="shared" ca="1" si="184"/>
        <v>3.0911259221640022E-2</v>
      </c>
      <c r="AB1309" s="12">
        <f t="shared" ca="1" si="184"/>
        <v>3.1306641434328653E-2</v>
      </c>
      <c r="AC1309" s="12">
        <f t="shared" ca="1" si="184"/>
        <v>2.9786046012634838E-2</v>
      </c>
      <c r="AD1309" s="12">
        <f t="shared" ca="1" si="184"/>
        <v>2.6622315616592365E-2</v>
      </c>
      <c r="AE1309" s="12">
        <f t="shared" ca="1" si="184"/>
        <v>2.2352978196745223E-2</v>
      </c>
      <c r="AF1309" s="12">
        <f t="shared" ca="1" si="184"/>
        <v>1.7631187177555969E-2</v>
      </c>
      <c r="AG1309" s="12">
        <f t="shared" ca="1" si="184"/>
        <v>1.3064244883859655E-2</v>
      </c>
      <c r="AH1309" s="12">
        <f t="shared" ca="1" si="184"/>
        <v>9.0937636757030555E-3</v>
      </c>
      <c r="AI1309" s="12">
        <f t="shared" ca="1" si="184"/>
        <v>5.9464751724699243E-3</v>
      </c>
      <c r="AJ1309" s="12">
        <f t="shared" ca="1" si="184"/>
        <v>3.6528526263829627E-3</v>
      </c>
      <c r="AK1309" s="12">
        <f t="shared" ca="1" si="184"/>
        <v>2.1079547647950767E-3</v>
      </c>
      <c r="AL1309" s="12">
        <f t="shared" ca="1" si="184"/>
        <v>1.1427389167404719E-3</v>
      </c>
      <c r="AM1309" s="12">
        <f t="shared" ca="1" si="184"/>
        <v>5.8195491913579241E-4</v>
      </c>
      <c r="AN1309" s="12">
        <f t="shared" ca="1" si="184"/>
        <v>2.784122012976621E-4</v>
      </c>
      <c r="AO1309" s="12">
        <f t="shared" ca="1" si="184"/>
        <v>1.2512491043093748E-4</v>
      </c>
      <c r="AP1309" s="12">
        <f t="shared" ca="1" si="184"/>
        <v>5.2826992918543472E-5</v>
      </c>
      <c r="AQ1309" s="12">
        <f t="shared" ca="1" si="184"/>
        <v>2.0951957052418933E-5</v>
      </c>
      <c r="AR1309" s="12">
        <f t="shared" ca="1" si="184"/>
        <v>7.8063837245630526E-6</v>
      </c>
      <c r="AS1309" s="12">
        <f t="shared" ca="1" si="184"/>
        <v>2.7323214422144939E-6</v>
      </c>
      <c r="AT1309" s="12">
        <f t="shared" ca="1" si="184"/>
        <v>8.9840111073574865E-7</v>
      </c>
    </row>
    <row r="1310" spans="1:46" x14ac:dyDescent="0.2">
      <c r="A1310" s="9" t="str">
        <f t="shared" si="172"/>
        <v>Austria</v>
      </c>
      <c r="F1310" s="12">
        <f t="shared" ref="F1310:AT1310" ca="1" si="185">F620/$AV620*($C1082/1000)</f>
        <v>2.8876295611166346E-10</v>
      </c>
      <c r="G1310" s="12">
        <f t="shared" ca="1" si="185"/>
        <v>1.2114108576976507E-9</v>
      </c>
      <c r="H1310" s="12">
        <f t="shared" ca="1" si="185"/>
        <v>4.7741717596815481E-9</v>
      </c>
      <c r="I1310" s="12">
        <f t="shared" ca="1" si="185"/>
        <v>1.7675072831674586E-8</v>
      </c>
      <c r="J1310" s="12">
        <f t="shared" ca="1" si="185"/>
        <v>6.1472514691962769E-8</v>
      </c>
      <c r="K1310" s="12">
        <f t="shared" ca="1" si="185"/>
        <v>2.0084329684209168E-7</v>
      </c>
      <c r="L1310" s="12">
        <f t="shared" ca="1" si="185"/>
        <v>6.1643927197921486E-7</v>
      </c>
      <c r="M1310" s="12">
        <f t="shared" ca="1" si="185"/>
        <v>1.7773782072789438E-6</v>
      </c>
      <c r="N1310" s="12">
        <f t="shared" ca="1" si="185"/>
        <v>4.8142207213522688E-6</v>
      </c>
      <c r="O1310" s="12">
        <f t="shared" ca="1" si="185"/>
        <v>1.2249792709278904E-5</v>
      </c>
      <c r="P1310" s="12">
        <f t="shared" ca="1" si="185"/>
        <v>2.9281146422954775E-5</v>
      </c>
      <c r="Q1310" s="12">
        <f t="shared" ca="1" si="185"/>
        <v>6.5751249131562332E-5</v>
      </c>
      <c r="R1310" s="12">
        <f t="shared" ca="1" si="185"/>
        <v>1.3870002340081501E-4</v>
      </c>
      <c r="S1310" s="12">
        <f t="shared" ca="1" si="185"/>
        <v>2.74856274536912E-4</v>
      </c>
      <c r="T1310" s="12">
        <f t="shared" ca="1" si="185"/>
        <v>5.1167167007629946E-4</v>
      </c>
      <c r="U1310" s="12">
        <f t="shared" ca="1" si="185"/>
        <v>8.9481588042510628E-4</v>
      </c>
      <c r="V1310" s="12">
        <f t="shared" ca="1" si="185"/>
        <v>1.4700516333387449E-3</v>
      </c>
      <c r="W1310" s="12">
        <f t="shared" ca="1" si="185"/>
        <v>2.2687575613548122E-3</v>
      </c>
      <c r="X1310" s="12">
        <f t="shared" ca="1" si="185"/>
        <v>3.2892750100727195E-3</v>
      </c>
      <c r="Y1310" s="12">
        <f t="shared" ca="1" si="185"/>
        <v>4.4799057388670111E-3</v>
      </c>
      <c r="Z1310" s="12">
        <f t="shared" ca="1" si="185"/>
        <v>5.7318413563025175E-3</v>
      </c>
      <c r="AA1310" s="12">
        <f t="shared" ca="1" si="185"/>
        <v>6.8893149935202709E-3</v>
      </c>
      <c r="AB1310" s="12">
        <f t="shared" ca="1" si="185"/>
        <v>7.778834242395974E-3</v>
      </c>
      <c r="AC1310" s="12">
        <f t="shared" ca="1" si="185"/>
        <v>8.251057002163803E-3</v>
      </c>
      <c r="AD1310" s="12">
        <f t="shared" ca="1" si="185"/>
        <v>8.2216929312877978E-3</v>
      </c>
      <c r="AE1310" s="12">
        <f t="shared" ca="1" si="185"/>
        <v>7.6960789165027976E-3</v>
      </c>
      <c r="AF1310" s="12">
        <f t="shared" ca="1" si="185"/>
        <v>6.7675950974960273E-3</v>
      </c>
      <c r="AG1310" s="12">
        <f t="shared" ca="1" si="185"/>
        <v>5.590566487367216E-3</v>
      </c>
      <c r="AH1310" s="12">
        <f t="shared" ca="1" si="185"/>
        <v>4.3384426547923381E-3</v>
      </c>
      <c r="AI1310" s="12">
        <f t="shared" ca="1" si="185"/>
        <v>3.1627764820114142E-3</v>
      </c>
      <c r="AJ1310" s="12">
        <f t="shared" ca="1" si="185"/>
        <v>2.1660063978437543E-3</v>
      </c>
      <c r="AK1310" s="12">
        <f t="shared" ca="1" si="185"/>
        <v>1.3935018970486471E-3</v>
      </c>
      <c r="AL1310" s="12">
        <f t="shared" ca="1" si="185"/>
        <v>8.4219369995369904E-4</v>
      </c>
      <c r="AM1310" s="12">
        <f t="shared" ca="1" si="185"/>
        <v>4.7815974068454769E-4</v>
      </c>
      <c r="AN1310" s="12">
        <f t="shared" ca="1" si="185"/>
        <v>2.5502961843946504E-4</v>
      </c>
      <c r="AO1310" s="12">
        <f t="shared" ca="1" si="185"/>
        <v>1.2778057257608615E-4</v>
      </c>
      <c r="AP1310" s="12">
        <f t="shared" ca="1" si="185"/>
        <v>6.0144460479543133E-5</v>
      </c>
      <c r="AQ1310" s="12">
        <f t="shared" ca="1" si="185"/>
        <v>2.6593961268579429E-5</v>
      </c>
      <c r="AR1310" s="12">
        <f t="shared" ca="1" si="185"/>
        <v>1.1046559223621902E-5</v>
      </c>
      <c r="AS1310" s="12">
        <f t="shared" ca="1" si="185"/>
        <v>4.3104996434729147E-6</v>
      </c>
      <c r="AT1310" s="12">
        <f t="shared" ca="1" si="185"/>
        <v>1.5801008133428309E-6</v>
      </c>
    </row>
    <row r="1311" spans="1:46" x14ac:dyDescent="0.2">
      <c r="A1311" s="9" t="str">
        <f t="shared" si="172"/>
        <v>Azerbaijan</v>
      </c>
      <c r="F1311" s="12">
        <f t="shared" ref="F1311:AT1311" ca="1" si="186">F621/$AV621*($C1083/1000)</f>
        <v>1.3147882698919479E-7</v>
      </c>
      <c r="G1311" s="12">
        <f t="shared" ca="1" si="186"/>
        <v>4.3000996530278511E-7</v>
      </c>
      <c r="H1311" s="12">
        <f t="shared" ca="1" si="186"/>
        <v>1.3211672959510281E-6</v>
      </c>
      <c r="I1311" s="12">
        <f t="shared" ca="1" si="186"/>
        <v>3.8132361709509672E-6</v>
      </c>
      <c r="J1311" s="12">
        <f t="shared" ca="1" si="186"/>
        <v>1.033918218600719E-5</v>
      </c>
      <c r="K1311" s="12">
        <f t="shared" ca="1" si="186"/>
        <v>2.6335117905518574E-5</v>
      </c>
      <c r="L1311" s="12">
        <f t="shared" ca="1" si="186"/>
        <v>6.3014564766604079E-5</v>
      </c>
      <c r="M1311" s="12">
        <f t="shared" ca="1" si="186"/>
        <v>1.4164563959053185E-4</v>
      </c>
      <c r="N1311" s="12">
        <f t="shared" ca="1" si="186"/>
        <v>2.9910389836352913E-4</v>
      </c>
      <c r="O1311" s="12">
        <f t="shared" ca="1" si="186"/>
        <v>5.9333167256939525E-4</v>
      </c>
      <c r="P1311" s="12">
        <f t="shared" ca="1" si="186"/>
        <v>1.1056803346393509E-3</v>
      </c>
      <c r="Q1311" s="12">
        <f t="shared" ca="1" si="186"/>
        <v>1.935611678299974E-3</v>
      </c>
      <c r="R1311" s="12">
        <f t="shared" ca="1" si="186"/>
        <v>3.1831967072719811E-3</v>
      </c>
      <c r="S1311" s="12">
        <f t="shared" ca="1" si="186"/>
        <v>4.9177371807651166E-3</v>
      </c>
      <c r="T1311" s="12">
        <f t="shared" ca="1" si="186"/>
        <v>7.1371323104044634E-3</v>
      </c>
      <c r="U1311" s="12">
        <f t="shared" ca="1" si="186"/>
        <v>9.7305810798564481E-3</v>
      </c>
      <c r="V1311" s="12">
        <f t="shared" ca="1" si="186"/>
        <v>1.2462649998817119E-2</v>
      </c>
      <c r="W1311" s="12">
        <f t="shared" ca="1" si="186"/>
        <v>1.4994728823945855E-2</v>
      </c>
      <c r="X1311" s="12">
        <f t="shared" ca="1" si="186"/>
        <v>1.6948194076356234E-2</v>
      </c>
      <c r="Y1311" s="12">
        <f t="shared" ca="1" si="186"/>
        <v>1.7995538037457078E-2</v>
      </c>
      <c r="Z1311" s="12">
        <f t="shared" ca="1" si="186"/>
        <v>1.7949933258464279E-2</v>
      </c>
      <c r="AA1311" s="12">
        <f t="shared" ca="1" si="186"/>
        <v>1.681966862517683E-2</v>
      </c>
      <c r="AB1311" s="12">
        <f t="shared" ca="1" si="186"/>
        <v>1.4805689158230825E-2</v>
      </c>
      <c r="AC1311" s="12">
        <f t="shared" ca="1" si="186"/>
        <v>1.2243241443822547E-2</v>
      </c>
      <c r="AD1311" s="12">
        <f t="shared" ca="1" si="186"/>
        <v>9.5108820523737234E-3</v>
      </c>
      <c r="AE1311" s="12">
        <f t="shared" ca="1" si="186"/>
        <v>6.9406760173842006E-3</v>
      </c>
      <c r="AF1311" s="12">
        <f t="shared" ca="1" si="186"/>
        <v>4.7581633121874549E-3</v>
      </c>
      <c r="AG1311" s="12">
        <f t="shared" ca="1" si="186"/>
        <v>3.0643157292785054E-3</v>
      </c>
      <c r="AH1311" s="12">
        <f t="shared" ca="1" si="186"/>
        <v>1.8538913228295518E-3</v>
      </c>
      <c r="AI1311" s="12">
        <f t="shared" ca="1" si="186"/>
        <v>1.0536384915346027E-3</v>
      </c>
      <c r="AJ1311" s="12">
        <f t="shared" ca="1" si="186"/>
        <v>5.6254281092055658E-4</v>
      </c>
      <c r="AK1311" s="12">
        <f t="shared" ca="1" si="186"/>
        <v>2.8214744696240828E-4</v>
      </c>
      <c r="AL1311" s="12">
        <f t="shared" ca="1" si="186"/>
        <v>1.3293926266705588E-4</v>
      </c>
      <c r="AM1311" s="12">
        <f t="shared" ca="1" si="186"/>
        <v>5.8841942510084005E-5</v>
      </c>
      <c r="AN1311" s="12">
        <f t="shared" ca="1" si="186"/>
        <v>2.4466809015135221E-5</v>
      </c>
      <c r="AO1311" s="12">
        <f t="shared" ca="1" si="186"/>
        <v>9.5570587861044347E-6</v>
      </c>
      <c r="AP1311" s="12">
        <f t="shared" ca="1" si="186"/>
        <v>3.5069354948980862E-6</v>
      </c>
      <c r="AQ1311" s="12">
        <f t="shared" ca="1" si="186"/>
        <v>1.2088930837786109E-6</v>
      </c>
      <c r="AR1311" s="12">
        <f t="shared" ca="1" si="186"/>
        <v>3.9147551402674267E-7</v>
      </c>
      <c r="AS1311" s="12">
        <f t="shared" ca="1" si="186"/>
        <v>1.190907164569747E-7</v>
      </c>
      <c r="AT1311" s="12">
        <f t="shared" ca="1" si="186"/>
        <v>3.4033593544105072E-8</v>
      </c>
    </row>
    <row r="1312" spans="1:46" x14ac:dyDescent="0.2">
      <c r="A1312" s="9" t="str">
        <f t="shared" si="172"/>
        <v>Bahamas</v>
      </c>
      <c r="F1312" s="12">
        <f t="shared" ref="F1312:AT1312" ca="1" si="187">F622/$AV622*($C1084/1000)</f>
        <v>2.3972058438707993E-8</v>
      </c>
      <c r="G1312" s="12">
        <f t="shared" ca="1" si="187"/>
        <v>7.1168527837447405E-8</v>
      </c>
      <c r="H1312" s="12">
        <f t="shared" ca="1" si="187"/>
        <v>1.9848478980011984E-7</v>
      </c>
      <c r="I1312" s="12">
        <f t="shared" ca="1" si="187"/>
        <v>5.2002362698728291E-7</v>
      </c>
      <c r="J1312" s="12">
        <f t="shared" ca="1" si="187"/>
        <v>1.2798984561260895E-6</v>
      </c>
      <c r="K1312" s="12">
        <f t="shared" ca="1" si="187"/>
        <v>2.9592697126339843E-6</v>
      </c>
      <c r="L1312" s="12">
        <f t="shared" ca="1" si="187"/>
        <v>6.4276197749514027E-6</v>
      </c>
      <c r="M1312" s="12">
        <f t="shared" ca="1" si="187"/>
        <v>1.3115124028988855E-5</v>
      </c>
      <c r="N1312" s="12">
        <f t="shared" ca="1" si="187"/>
        <v>2.5139186550716895E-5</v>
      </c>
      <c r="O1312" s="12">
        <f t="shared" ca="1" si="187"/>
        <v>4.5267512933405188E-5</v>
      </c>
      <c r="P1312" s="12">
        <f t="shared" ca="1" si="187"/>
        <v>7.6573525506090331E-5</v>
      </c>
      <c r="Q1312" s="12">
        <f t="shared" ca="1" si="187"/>
        <v>1.2168225409277357E-4</v>
      </c>
      <c r="R1312" s="12">
        <f t="shared" ca="1" si="187"/>
        <v>1.8164876286418517E-4</v>
      </c>
      <c r="S1312" s="12">
        <f t="shared" ca="1" si="187"/>
        <v>2.5473829490190781E-4</v>
      </c>
      <c r="T1312" s="12">
        <f t="shared" ca="1" si="187"/>
        <v>3.3559279293994798E-4</v>
      </c>
      <c r="U1312" s="12">
        <f t="shared" ca="1" si="187"/>
        <v>4.1532455497899788E-4</v>
      </c>
      <c r="V1312" s="12">
        <f t="shared" ca="1" si="187"/>
        <v>4.8285772755287922E-4</v>
      </c>
      <c r="W1312" s="12">
        <f t="shared" ca="1" si="187"/>
        <v>5.2736021020906656E-4</v>
      </c>
      <c r="X1312" s="12">
        <f t="shared" ca="1" si="187"/>
        <v>5.4106834484266258E-4</v>
      </c>
      <c r="Y1312" s="12">
        <f t="shared" ca="1" si="187"/>
        <v>5.2149901048731905E-4</v>
      </c>
      <c r="Z1312" s="12">
        <f t="shared" ca="1" si="187"/>
        <v>4.7218419474362146E-4</v>
      </c>
      <c r="AA1312" s="12">
        <f t="shared" ca="1" si="187"/>
        <v>4.0162986398267644E-4</v>
      </c>
      <c r="AB1312" s="12">
        <f t="shared" ca="1" si="187"/>
        <v>3.2092026725971711E-4</v>
      </c>
      <c r="AC1312" s="12">
        <f t="shared" ca="1" si="187"/>
        <v>2.40893392110795E-4</v>
      </c>
      <c r="AD1312" s="12">
        <f t="shared" ca="1" si="187"/>
        <v>1.6986708100656287E-4</v>
      </c>
      <c r="AE1312" s="12">
        <f t="shared" ca="1" si="187"/>
        <v>1.1252529382256911E-4</v>
      </c>
      <c r="AF1312" s="12">
        <f t="shared" ca="1" si="187"/>
        <v>7.002412362603689E-5</v>
      </c>
      <c r="AG1312" s="12">
        <f t="shared" ca="1" si="187"/>
        <v>4.0935660640523156E-5</v>
      </c>
      <c r="AH1312" s="12">
        <f t="shared" ca="1" si="187"/>
        <v>2.2480839239026362E-5</v>
      </c>
      <c r="AI1312" s="12">
        <f t="shared" ca="1" si="187"/>
        <v>1.1597912587703172E-5</v>
      </c>
      <c r="AJ1312" s="12">
        <f t="shared" ca="1" si="187"/>
        <v>5.6208725403328718E-6</v>
      </c>
      <c r="AK1312" s="12">
        <f t="shared" ca="1" si="187"/>
        <v>2.5590822130902534E-6</v>
      </c>
      <c r="AL1312" s="12">
        <f t="shared" ca="1" si="187"/>
        <v>1.0945140329774505E-6</v>
      </c>
      <c r="AM1312" s="12">
        <f t="shared" ca="1" si="187"/>
        <v>4.3975929209486879E-7</v>
      </c>
      <c r="AN1312" s="12">
        <f t="shared" ca="1" si="187"/>
        <v>1.6598364997111735E-7</v>
      </c>
      <c r="AO1312" s="12">
        <f t="shared" ca="1" si="187"/>
        <v>5.8853485859796784E-8</v>
      </c>
      <c r="AP1312" s="12">
        <f t="shared" ca="1" si="187"/>
        <v>1.9603592504209369E-8</v>
      </c>
      <c r="AQ1312" s="12">
        <f t="shared" ca="1" si="187"/>
        <v>6.1341689960998143E-9</v>
      </c>
      <c r="AR1312" s="12">
        <f t="shared" ca="1" si="187"/>
        <v>1.8031522650311985E-9</v>
      </c>
      <c r="AS1312" s="12">
        <f t="shared" ca="1" si="187"/>
        <v>4.9792698316685885E-10</v>
      </c>
      <c r="AT1312" s="12">
        <f t="shared" ca="1" si="187"/>
        <v>1.2916817296037632E-10</v>
      </c>
    </row>
    <row r="1313" spans="1:46" x14ac:dyDescent="0.2">
      <c r="A1313" s="9" t="str">
        <f t="shared" si="172"/>
        <v>Bahrain</v>
      </c>
      <c r="F1313" s="12">
        <f t="shared" ref="F1313:AT1313" ca="1" si="188">F623/$AV623*($C1085/1000)</f>
        <v>3.3173249364759524E-8</v>
      </c>
      <c r="G1313" s="12">
        <f t="shared" ca="1" si="188"/>
        <v>1.0454728029706363E-7</v>
      </c>
      <c r="H1313" s="12">
        <f t="shared" ca="1" si="188"/>
        <v>3.0952380858350891E-7</v>
      </c>
      <c r="I1313" s="12">
        <f t="shared" ca="1" si="188"/>
        <v>8.6085890545741208E-7</v>
      </c>
      <c r="J1313" s="12">
        <f t="shared" ca="1" si="188"/>
        <v>2.2491917785462639E-6</v>
      </c>
      <c r="K1313" s="12">
        <f t="shared" ca="1" si="188"/>
        <v>5.520489562168723E-6</v>
      </c>
      <c r="L1313" s="12">
        <f t="shared" ca="1" si="188"/>
        <v>1.2728736426784356E-5</v>
      </c>
      <c r="M1313" s="12">
        <f t="shared" ca="1" si="188"/>
        <v>2.7570814047400464E-5</v>
      </c>
      <c r="N1313" s="12">
        <f t="shared" ca="1" si="188"/>
        <v>5.6100984094703122E-5</v>
      </c>
      <c r="O1313" s="12">
        <f t="shared" ca="1" si="188"/>
        <v>1.0723781702408473E-4</v>
      </c>
      <c r="P1313" s="12">
        <f t="shared" ca="1" si="188"/>
        <v>1.9256707992684852E-4</v>
      </c>
      <c r="Q1313" s="12">
        <f t="shared" ca="1" si="188"/>
        <v>3.2484240699874839E-4</v>
      </c>
      <c r="R1313" s="12">
        <f t="shared" ca="1" si="188"/>
        <v>5.1477801360224468E-4</v>
      </c>
      <c r="S1313" s="12">
        <f t="shared" ca="1" si="188"/>
        <v>7.6634416407507565E-4</v>
      </c>
      <c r="T1313" s="12">
        <f t="shared" ca="1" si="188"/>
        <v>1.0717273506479453E-3</v>
      </c>
      <c r="U1313" s="12">
        <f t="shared" ca="1" si="188"/>
        <v>1.4079958301950106E-3</v>
      </c>
      <c r="V1313" s="12">
        <f t="shared" ca="1" si="188"/>
        <v>1.737700867948523E-3</v>
      </c>
      <c r="W1313" s="12">
        <f t="shared" ca="1" si="188"/>
        <v>2.0146762292839802E-3</v>
      </c>
      <c r="X1313" s="12">
        <f t="shared" ca="1" si="188"/>
        <v>2.1942802868864996E-3</v>
      </c>
      <c r="Y1313" s="12">
        <f t="shared" ca="1" si="188"/>
        <v>2.2450992021138976E-3</v>
      </c>
      <c r="Z1313" s="12">
        <f t="shared" ca="1" si="188"/>
        <v>2.1579211144806955E-3</v>
      </c>
      <c r="AA1313" s="12">
        <f t="shared" ca="1" si="188"/>
        <v>1.9484631122341266E-3</v>
      </c>
      <c r="AB1313" s="12">
        <f t="shared" ca="1" si="188"/>
        <v>1.6527433064177138E-3</v>
      </c>
      <c r="AC1313" s="12">
        <f t="shared" ca="1" si="188"/>
        <v>1.3169679939971303E-3</v>
      </c>
      <c r="AD1313" s="12">
        <f t="shared" ca="1" si="188"/>
        <v>9.858290893933802E-4</v>
      </c>
      <c r="AE1313" s="12">
        <f t="shared" ca="1" si="188"/>
        <v>6.9324162611591913E-4</v>
      </c>
      <c r="AF1313" s="12">
        <f t="shared" ca="1" si="188"/>
        <v>4.5795650312375916E-4</v>
      </c>
      <c r="AG1313" s="12">
        <f t="shared" ca="1" si="188"/>
        <v>2.8419761147971276E-4</v>
      </c>
      <c r="AH1313" s="12">
        <f t="shared" ca="1" si="188"/>
        <v>1.6568119243326411E-4</v>
      </c>
      <c r="AI1313" s="12">
        <f t="shared" ca="1" si="188"/>
        <v>9.0736619366207607E-5</v>
      </c>
      <c r="AJ1313" s="12">
        <f t="shared" ca="1" si="188"/>
        <v>4.6681905183181864E-5</v>
      </c>
      <c r="AK1313" s="12">
        <f t="shared" ca="1" si="188"/>
        <v>2.2561664913932808E-5</v>
      </c>
      <c r="AL1313" s="12">
        <f t="shared" ca="1" si="188"/>
        <v>1.0243545770120092E-5</v>
      </c>
      <c r="AM1313" s="12">
        <f t="shared" ca="1" si="188"/>
        <v>4.3690405415539363E-6</v>
      </c>
      <c r="AN1313" s="12">
        <f t="shared" ca="1" si="188"/>
        <v>1.7505657690705301E-6</v>
      </c>
      <c r="AO1313" s="12">
        <f t="shared" ca="1" si="188"/>
        <v>6.5891195015950159E-7</v>
      </c>
      <c r="AP1313" s="12">
        <f t="shared" ca="1" si="188"/>
        <v>2.329876661742329E-7</v>
      </c>
      <c r="AQ1313" s="12">
        <f t="shared" ca="1" si="188"/>
        <v>7.739182232476233E-8</v>
      </c>
      <c r="AR1313" s="12">
        <f t="shared" ca="1" si="188"/>
        <v>2.4149815089020392E-8</v>
      </c>
      <c r="AS1313" s="12">
        <f t="shared" ca="1" si="188"/>
        <v>7.0792808402097958E-9</v>
      </c>
      <c r="AT1313" s="12">
        <f t="shared" ca="1" si="188"/>
        <v>1.949490252269517E-9</v>
      </c>
    </row>
    <row r="1314" spans="1:46" x14ac:dyDescent="0.2">
      <c r="A1314" s="9" t="str">
        <f t="shared" si="172"/>
        <v>Bangladesh</v>
      </c>
      <c r="F1314" s="12">
        <f t="shared" ref="F1314:AT1314" ca="1" si="189">F624/$AV624*($C1086/1000)</f>
        <v>6.7043593007564333E-5</v>
      </c>
      <c r="G1314" s="12">
        <f t="shared" ca="1" si="189"/>
        <v>1.8124839332829421E-4</v>
      </c>
      <c r="H1314" s="12">
        <f t="shared" ca="1" si="189"/>
        <v>4.603070693680711E-4</v>
      </c>
      <c r="I1314" s="12">
        <f t="shared" ca="1" si="189"/>
        <v>1.0981905924378093E-3</v>
      </c>
      <c r="J1314" s="12">
        <f t="shared" ca="1" si="189"/>
        <v>2.4612990731094418E-3</v>
      </c>
      <c r="K1314" s="12">
        <f t="shared" ca="1" si="189"/>
        <v>5.1821222266864326E-3</v>
      </c>
      <c r="L1314" s="12">
        <f t="shared" ca="1" si="189"/>
        <v>1.0249614019291947E-2</v>
      </c>
      <c r="M1314" s="12">
        <f t="shared" ca="1" si="189"/>
        <v>1.9044253981415172E-2</v>
      </c>
      <c r="N1314" s="12">
        <f t="shared" ca="1" si="189"/>
        <v>3.3241224497562553E-2</v>
      </c>
      <c r="O1314" s="12">
        <f t="shared" ca="1" si="189"/>
        <v>5.4506294311948054E-2</v>
      </c>
      <c r="P1314" s="12">
        <f t="shared" ca="1" si="189"/>
        <v>8.3960089970834706E-2</v>
      </c>
      <c r="Q1314" s="12">
        <f t="shared" ca="1" si="189"/>
        <v>0.12149425116224943</v>
      </c>
      <c r="R1314" s="12">
        <f t="shared" ca="1" si="189"/>
        <v>0.16515630453463165</v>
      </c>
      <c r="S1314" s="12">
        <f t="shared" ca="1" si="189"/>
        <v>0.2109070901133436</v>
      </c>
      <c r="T1314" s="12">
        <f t="shared" ca="1" si="189"/>
        <v>0.25301356018643606</v>
      </c>
      <c r="U1314" s="12">
        <f t="shared" ca="1" si="189"/>
        <v>0.2851366287301253</v>
      </c>
      <c r="V1314" s="12">
        <f t="shared" ca="1" si="189"/>
        <v>0.30186920997846955</v>
      </c>
      <c r="W1314" s="12">
        <f t="shared" ca="1" si="189"/>
        <v>0.30022110612538822</v>
      </c>
      <c r="X1314" s="12">
        <f t="shared" ca="1" si="189"/>
        <v>0.28049183146130086</v>
      </c>
      <c r="Y1314" s="12">
        <f t="shared" ca="1" si="189"/>
        <v>0.246181725010751</v>
      </c>
      <c r="Z1314" s="12">
        <f t="shared" ca="1" si="189"/>
        <v>0.20297754605346266</v>
      </c>
      <c r="AA1314" s="12">
        <f t="shared" ca="1" si="189"/>
        <v>0.15721601351182182</v>
      </c>
      <c r="AB1314" s="12">
        <f t="shared" ca="1" si="189"/>
        <v>0.11439371304225171</v>
      </c>
      <c r="AC1314" s="12">
        <f t="shared" ca="1" si="189"/>
        <v>7.8192325323499692E-2</v>
      </c>
      <c r="AD1314" s="12">
        <f t="shared" ca="1" si="189"/>
        <v>5.0209129899663564E-2</v>
      </c>
      <c r="AE1314" s="12">
        <f t="shared" ca="1" si="189"/>
        <v>3.0287111538362055E-2</v>
      </c>
      <c r="AF1314" s="12">
        <f t="shared" ca="1" si="189"/>
        <v>1.7162858163481703E-2</v>
      </c>
      <c r="AG1314" s="12">
        <f t="shared" ca="1" si="189"/>
        <v>9.1364601599389951E-3</v>
      </c>
      <c r="AH1314" s="12">
        <f t="shared" ca="1" si="189"/>
        <v>4.569018442412337E-3</v>
      </c>
      <c r="AI1314" s="12">
        <f t="shared" ca="1" si="189"/>
        <v>2.1464681674117901E-3</v>
      </c>
      <c r="AJ1314" s="12">
        <f t="shared" ca="1" si="189"/>
        <v>9.4728920487413277E-4</v>
      </c>
      <c r="AK1314" s="12">
        <f t="shared" ca="1" si="189"/>
        <v>3.9273293129227536E-4</v>
      </c>
      <c r="AL1314" s="12">
        <f t="shared" ca="1" si="189"/>
        <v>1.529567491751517E-4</v>
      </c>
      <c r="AM1314" s="12">
        <f t="shared" ca="1" si="189"/>
        <v>5.5962430176376187E-5</v>
      </c>
      <c r="AN1314" s="12">
        <f t="shared" ca="1" si="189"/>
        <v>1.9234507960697135E-5</v>
      </c>
      <c r="AO1314" s="12">
        <f t="shared" ca="1" si="189"/>
        <v>6.210437442194167E-6</v>
      </c>
      <c r="AP1314" s="12">
        <f t="shared" ca="1" si="189"/>
        <v>1.8837353890582126E-6</v>
      </c>
      <c r="AQ1314" s="12">
        <f t="shared" ca="1" si="189"/>
        <v>5.3675264963329473E-7</v>
      </c>
      <c r="AR1314" s="12">
        <f t="shared" ca="1" si="189"/>
        <v>1.4367628566308656E-7</v>
      </c>
      <c r="AS1314" s="12">
        <f t="shared" ca="1" si="189"/>
        <v>3.6128720557713805E-8</v>
      </c>
      <c r="AT1314" s="12">
        <f t="shared" ca="1" si="189"/>
        <v>8.5344721750555237E-9</v>
      </c>
    </row>
    <row r="1315" spans="1:46" x14ac:dyDescent="0.2">
      <c r="A1315" s="9" t="str">
        <f t="shared" si="172"/>
        <v>Barbados</v>
      </c>
      <c r="F1315" s="12">
        <f t="shared" ref="F1315:AT1315" ca="1" si="190">F625/$AV625*($C1087/1000)</f>
        <v>2.617529418997954E-8</v>
      </c>
      <c r="G1315" s="12">
        <f t="shared" ca="1" si="190"/>
        <v>7.5269701842208352E-8</v>
      </c>
      <c r="H1315" s="12">
        <f t="shared" ca="1" si="190"/>
        <v>2.0333185127882869E-7</v>
      </c>
      <c r="I1315" s="12">
        <f t="shared" ca="1" si="190"/>
        <v>5.1599706191308706E-7</v>
      </c>
      <c r="J1315" s="12">
        <f t="shared" ca="1" si="190"/>
        <v>1.2301147827444197E-6</v>
      </c>
      <c r="K1315" s="12">
        <f t="shared" ca="1" si="190"/>
        <v>2.7548670291346293E-6</v>
      </c>
      <c r="L1315" s="12">
        <f t="shared" ca="1" si="190"/>
        <v>5.7957846450033167E-6</v>
      </c>
      <c r="M1315" s="12">
        <f t="shared" ca="1" si="190"/>
        <v>1.1454613330224159E-5</v>
      </c>
      <c r="N1315" s="12">
        <f t="shared" ca="1" si="190"/>
        <v>2.12669505769845E-5</v>
      </c>
      <c r="O1315" s="12">
        <f t="shared" ca="1" si="190"/>
        <v>3.7092542678064741E-5</v>
      </c>
      <c r="P1315" s="12">
        <f t="shared" ca="1" si="190"/>
        <v>6.0774946216770523E-5</v>
      </c>
      <c r="Q1315" s="12">
        <f t="shared" ca="1" si="190"/>
        <v>9.3544693465358634E-5</v>
      </c>
      <c r="R1315" s="12">
        <f t="shared" ca="1" si="190"/>
        <v>1.3526029307294599E-4</v>
      </c>
      <c r="S1315" s="12">
        <f t="shared" ca="1" si="190"/>
        <v>1.8372915889865632E-4</v>
      </c>
      <c r="T1315" s="12">
        <f t="shared" ca="1" si="190"/>
        <v>2.3444579329750853E-4</v>
      </c>
      <c r="U1315" s="12">
        <f t="shared" ca="1" si="190"/>
        <v>2.8103693285294216E-4</v>
      </c>
      <c r="V1315" s="12">
        <f t="shared" ca="1" si="190"/>
        <v>3.1647611925790818E-4</v>
      </c>
      <c r="W1315" s="12">
        <f t="shared" ca="1" si="190"/>
        <v>3.3479201155269857E-4</v>
      </c>
      <c r="X1315" s="12">
        <f t="shared" ca="1" si="190"/>
        <v>3.3270997674740387E-4</v>
      </c>
      <c r="Y1315" s="12">
        <f t="shared" ca="1" si="190"/>
        <v>3.1060837106128427E-4</v>
      </c>
      <c r="Z1315" s="12">
        <f t="shared" ca="1" si="190"/>
        <v>2.7240625959353687E-4</v>
      </c>
      <c r="AA1315" s="12">
        <f t="shared" ca="1" si="190"/>
        <v>2.2442829225031313E-4</v>
      </c>
      <c r="AB1315" s="12">
        <f t="shared" ca="1" si="190"/>
        <v>1.7369796143739259E-4</v>
      </c>
      <c r="AC1315" s="12">
        <f t="shared" ca="1" si="190"/>
        <v>1.2628984582864798E-4</v>
      </c>
      <c r="AD1315" s="12">
        <f t="shared" ca="1" si="190"/>
        <v>8.625787194750725E-5</v>
      </c>
      <c r="AE1315" s="12">
        <f t="shared" ca="1" si="190"/>
        <v>5.5345923808969663E-5</v>
      </c>
      <c r="AF1315" s="12">
        <f t="shared" ca="1" si="190"/>
        <v>3.3360237752550766E-5</v>
      </c>
      <c r="AG1315" s="12">
        <f t="shared" ca="1" si="190"/>
        <v>1.8889881270020634E-5</v>
      </c>
      <c r="AH1315" s="12">
        <f t="shared" ca="1" si="190"/>
        <v>1.0048145478521051E-5</v>
      </c>
      <c r="AI1315" s="12">
        <f t="shared" ca="1" si="190"/>
        <v>5.0211037487039087E-6</v>
      </c>
      <c r="AJ1315" s="12">
        <f t="shared" ca="1" si="190"/>
        <v>2.3570514954968888E-6</v>
      </c>
      <c r="AK1315" s="12">
        <f t="shared" ca="1" si="190"/>
        <v>1.0394307041633049E-6</v>
      </c>
      <c r="AL1315" s="12">
        <f t="shared" ca="1" si="190"/>
        <v>4.3060454255366644E-7</v>
      </c>
      <c r="AM1315" s="12">
        <f t="shared" ca="1" si="190"/>
        <v>1.6757848791005401E-7</v>
      </c>
      <c r="AN1315" s="12">
        <f t="shared" ca="1" si="190"/>
        <v>6.1265294101397779E-8</v>
      </c>
      <c r="AO1315" s="12">
        <f t="shared" ca="1" si="190"/>
        <v>2.1041048277177763E-8</v>
      </c>
      <c r="AP1315" s="12">
        <f t="shared" ca="1" si="190"/>
        <v>6.7885468234898895E-9</v>
      </c>
      <c r="AQ1315" s="12">
        <f t="shared" ca="1" si="190"/>
        <v>2.0575142785973721E-9</v>
      </c>
      <c r="AR1315" s="12">
        <f t="shared" ca="1" si="190"/>
        <v>5.85821751000775E-10</v>
      </c>
      <c r="AS1315" s="12">
        <f t="shared" ca="1" si="190"/>
        <v>1.5669124174617103E-10</v>
      </c>
      <c r="AT1315" s="12">
        <f t="shared" ca="1" si="190"/>
        <v>3.9371371785201544E-11</v>
      </c>
    </row>
    <row r="1316" spans="1:46" x14ac:dyDescent="0.2">
      <c r="A1316" s="9" t="str">
        <f t="shared" si="172"/>
        <v>Belarus</v>
      </c>
      <c r="F1316" s="12">
        <f t="shared" ref="F1316:AT1316" ca="1" si="191">F626/$AV626*($C1088/1000)</f>
        <v>2.5348148308753509E-8</v>
      </c>
      <c r="G1316" s="12">
        <f t="shared" ca="1" si="191"/>
        <v>8.8298577612174709E-8</v>
      </c>
      <c r="H1316" s="12">
        <f t="shared" ca="1" si="191"/>
        <v>2.8894672121108894E-7</v>
      </c>
      <c r="I1316" s="12">
        <f t="shared" ca="1" si="191"/>
        <v>8.8825657049199277E-7</v>
      </c>
      <c r="J1316" s="12">
        <f t="shared" ca="1" si="191"/>
        <v>2.5651672202043959E-6</v>
      </c>
      <c r="K1316" s="12">
        <f t="shared" ca="1" si="191"/>
        <v>6.9590431476406209E-6</v>
      </c>
      <c r="L1316" s="12">
        <f t="shared" ca="1" si="191"/>
        <v>1.7735358506548198E-5</v>
      </c>
      <c r="M1316" s="12">
        <f t="shared" ca="1" si="191"/>
        <v>4.2460686283513644E-5</v>
      </c>
      <c r="N1316" s="12">
        <f t="shared" ca="1" si="191"/>
        <v>9.5497200770386546E-5</v>
      </c>
      <c r="O1316" s="12">
        <f t="shared" ca="1" si="191"/>
        <v>2.017673401792095E-4</v>
      </c>
      <c r="P1316" s="12">
        <f t="shared" ca="1" si="191"/>
        <v>4.0046788212507898E-4</v>
      </c>
      <c r="Q1316" s="12">
        <f t="shared" ca="1" si="191"/>
        <v>7.4669132888821447E-4</v>
      </c>
      <c r="R1316" s="12">
        <f t="shared" ca="1" si="191"/>
        <v>1.3078897009159345E-3</v>
      </c>
      <c r="S1316" s="12">
        <f t="shared" ca="1" si="191"/>
        <v>2.1520766065615663E-3</v>
      </c>
      <c r="T1316" s="12">
        <f t="shared" ca="1" si="191"/>
        <v>3.326602643597952E-3</v>
      </c>
      <c r="U1316" s="12">
        <f t="shared" ca="1" si="191"/>
        <v>4.8305960826500139E-3</v>
      </c>
      <c r="V1316" s="12">
        <f t="shared" ca="1" si="191"/>
        <v>6.5895706138095729E-3</v>
      </c>
      <c r="W1316" s="12">
        <f t="shared" ca="1" si="191"/>
        <v>8.4444253832671977E-3</v>
      </c>
      <c r="X1316" s="12">
        <f t="shared" ca="1" si="191"/>
        <v>1.0165756051725218E-2</v>
      </c>
      <c r="Y1316" s="12">
        <f t="shared" ca="1" si="191"/>
        <v>1.1496505720420063E-2</v>
      </c>
      <c r="Z1316" s="12">
        <f t="shared" ca="1" si="191"/>
        <v>1.2213738874142748E-2</v>
      </c>
      <c r="AA1316" s="12">
        <f t="shared" ca="1" si="191"/>
        <v>1.2189559076195577E-2</v>
      </c>
      <c r="AB1316" s="12">
        <f t="shared" ca="1" si="191"/>
        <v>1.1428361177074083E-2</v>
      </c>
      <c r="AC1316" s="12">
        <f t="shared" ca="1" si="191"/>
        <v>1.0065526875269792E-2</v>
      </c>
      <c r="AD1316" s="12">
        <f t="shared" ca="1" si="191"/>
        <v>8.3280948583492592E-3</v>
      </c>
      <c r="AE1316" s="12">
        <f t="shared" ca="1" si="191"/>
        <v>6.4730864703047685E-3</v>
      </c>
      <c r="AF1316" s="12">
        <f t="shared" ca="1" si="191"/>
        <v>4.7264356432437172E-3</v>
      </c>
      <c r="AG1316" s="12">
        <f t="shared" ca="1" si="191"/>
        <v>3.2419975615963405E-3</v>
      </c>
      <c r="AH1316" s="12">
        <f t="shared" ca="1" si="191"/>
        <v>2.0890470138028635E-3</v>
      </c>
      <c r="AI1316" s="12">
        <f t="shared" ca="1" si="191"/>
        <v>1.264562615989034E-3</v>
      </c>
      <c r="AJ1316" s="12">
        <f t="shared" ca="1" si="191"/>
        <v>7.1909961866259788E-4</v>
      </c>
      <c r="AK1316" s="12">
        <f t="shared" ca="1" si="191"/>
        <v>3.8414428198693819E-4</v>
      </c>
      <c r="AL1316" s="12">
        <f t="shared" ca="1" si="191"/>
        <v>1.9277747277689181E-4</v>
      </c>
      <c r="AM1316" s="12">
        <f t="shared" ca="1" si="191"/>
        <v>9.0881353620566056E-5</v>
      </c>
      <c r="AN1316" s="12">
        <f t="shared" ca="1" si="191"/>
        <v>4.0248517303361475E-5</v>
      </c>
      <c r="AO1316" s="12">
        <f t="shared" ca="1" si="191"/>
        <v>1.6744862294783741E-5</v>
      </c>
      <c r="AP1316" s="12">
        <f t="shared" ca="1" si="191"/>
        <v>6.5444005037348572E-6</v>
      </c>
      <c r="AQ1316" s="12">
        <f t="shared" ca="1" si="191"/>
        <v>2.4027841215160358E-6</v>
      </c>
      <c r="AR1316" s="12">
        <f t="shared" ca="1" si="191"/>
        <v>8.2873605198711623E-7</v>
      </c>
      <c r="AS1316" s="12">
        <f t="shared" ca="1" si="191"/>
        <v>2.6851855769018561E-7</v>
      </c>
      <c r="AT1316" s="12">
        <f t="shared" ca="1" si="191"/>
        <v>8.1731406809766088E-8</v>
      </c>
    </row>
    <row r="1317" spans="1:46" x14ac:dyDescent="0.2">
      <c r="A1317" s="9" t="str">
        <f t="shared" si="172"/>
        <v>Belgium</v>
      </c>
      <c r="F1317" s="12">
        <f t="shared" ref="F1317:AT1317" ca="1" si="192">F627/$AV627*($C1089/1000)</f>
        <v>2.6510231589398905E-9</v>
      </c>
      <c r="G1317" s="12">
        <f t="shared" ca="1" si="192"/>
        <v>1.031211878905778E-8</v>
      </c>
      <c r="H1317" s="12">
        <f t="shared" ca="1" si="192"/>
        <v>3.7682428826819059E-8</v>
      </c>
      <c r="I1317" s="12">
        <f t="shared" ca="1" si="192"/>
        <v>1.2935596578316861E-7</v>
      </c>
      <c r="J1317" s="12">
        <f t="shared" ca="1" si="192"/>
        <v>4.1714844876371141E-7</v>
      </c>
      <c r="K1317" s="12">
        <f t="shared" ca="1" si="192"/>
        <v>1.263721568758274E-6</v>
      </c>
      <c r="L1317" s="12">
        <f t="shared" ca="1" si="192"/>
        <v>3.5964063667973473E-6</v>
      </c>
      <c r="M1317" s="12">
        <f t="shared" ca="1" si="192"/>
        <v>9.614854413508206E-6</v>
      </c>
      <c r="N1317" s="12">
        <f t="shared" ca="1" si="192"/>
        <v>2.4147560468487834E-5</v>
      </c>
      <c r="O1317" s="12">
        <f t="shared" ca="1" si="192"/>
        <v>5.6971861102401271E-5</v>
      </c>
      <c r="P1317" s="12">
        <f t="shared" ca="1" si="192"/>
        <v>1.2627115303906591E-4</v>
      </c>
      <c r="Q1317" s="12">
        <f t="shared" ca="1" si="192"/>
        <v>2.6290841111591677E-4</v>
      </c>
      <c r="R1317" s="12">
        <f t="shared" ca="1" si="192"/>
        <v>5.142347363395009E-4</v>
      </c>
      <c r="S1317" s="12">
        <f t="shared" ca="1" si="192"/>
        <v>9.4487625191522499E-4</v>
      </c>
      <c r="T1317" s="12">
        <f t="shared" ca="1" si="192"/>
        <v>1.6309665449725861E-3</v>
      </c>
      <c r="U1317" s="12">
        <f t="shared" ca="1" si="192"/>
        <v>2.6446716912869985E-3</v>
      </c>
      <c r="V1317" s="12">
        <f t="shared" ca="1" si="192"/>
        <v>4.0286085976061143E-3</v>
      </c>
      <c r="W1317" s="12">
        <f t="shared" ca="1" si="192"/>
        <v>5.7649424849258125E-3</v>
      </c>
      <c r="X1317" s="12">
        <f t="shared" ca="1" si="192"/>
        <v>7.7498175329205159E-3</v>
      </c>
      <c r="Y1317" s="12">
        <f t="shared" ca="1" si="192"/>
        <v>9.7868869253581944E-3</v>
      </c>
      <c r="Z1317" s="12">
        <f t="shared" ca="1" si="192"/>
        <v>1.1610589187451031E-2</v>
      </c>
      <c r="AA1317" s="12">
        <f t="shared" ca="1" si="192"/>
        <v>1.2939590785385839E-2</v>
      </c>
      <c r="AB1317" s="12">
        <f t="shared" ca="1" si="192"/>
        <v>1.3547009020180292E-2</v>
      </c>
      <c r="AC1317" s="12">
        <f t="shared" ca="1" si="192"/>
        <v>1.3323640096753912E-2</v>
      </c>
      <c r="AD1317" s="12">
        <f t="shared" ca="1" si="192"/>
        <v>1.2310025727826891E-2</v>
      </c>
      <c r="AE1317" s="12">
        <f t="shared" ca="1" si="192"/>
        <v>1.0684436523115671E-2</v>
      </c>
      <c r="AF1317" s="12">
        <f t="shared" ca="1" si="192"/>
        <v>8.7116592655683625E-3</v>
      </c>
      <c r="AG1317" s="12">
        <f t="shared" ca="1" si="192"/>
        <v>6.6727788730324292E-3</v>
      </c>
      <c r="AH1317" s="12">
        <f t="shared" ca="1" si="192"/>
        <v>4.8014142871974077E-3</v>
      </c>
      <c r="AI1317" s="12">
        <f t="shared" ca="1" si="192"/>
        <v>3.2455493905994498E-3</v>
      </c>
      <c r="AJ1317" s="12">
        <f t="shared" ca="1" si="192"/>
        <v>2.0609329351605611E-3</v>
      </c>
      <c r="AK1317" s="12">
        <f t="shared" ca="1" si="192"/>
        <v>1.2294081605508783E-3</v>
      </c>
      <c r="AL1317" s="12">
        <f t="shared" ca="1" si="192"/>
        <v>6.8894558020452966E-4</v>
      </c>
      <c r="AM1317" s="12">
        <f t="shared" ca="1" si="192"/>
        <v>3.6268562276290479E-4</v>
      </c>
      <c r="AN1317" s="12">
        <f t="shared" ca="1" si="192"/>
        <v>1.7936279240205285E-4</v>
      </c>
      <c r="AO1317" s="12">
        <f t="shared" ca="1" si="192"/>
        <v>8.3328001885709795E-5</v>
      </c>
      <c r="AP1317" s="12">
        <f t="shared" ca="1" si="192"/>
        <v>3.6366890957987262E-5</v>
      </c>
      <c r="AQ1317" s="12">
        <f t="shared" ca="1" si="192"/>
        <v>1.4910011402364949E-5</v>
      </c>
      <c r="AR1317" s="12">
        <f t="shared" ca="1" si="192"/>
        <v>5.7425709766740752E-6</v>
      </c>
      <c r="AS1317" s="12">
        <f t="shared" ca="1" si="192"/>
        <v>2.0777407744322815E-6</v>
      </c>
      <c r="AT1317" s="12">
        <f t="shared" ca="1" si="192"/>
        <v>7.062085130310629E-7</v>
      </c>
    </row>
    <row r="1318" spans="1:46" x14ac:dyDescent="0.2">
      <c r="A1318" s="9" t="str">
        <f t="shared" si="172"/>
        <v>Belize</v>
      </c>
      <c r="F1318" s="12">
        <f t="shared" ref="F1318:AT1318" ca="1" si="193">F628/$AV628*($C1090/1000)</f>
        <v>3.2345687940842785E-6</v>
      </c>
      <c r="G1318" s="12">
        <f t="shared" ca="1" si="193"/>
        <v>7.1676657362045892E-6</v>
      </c>
      <c r="H1318" s="12">
        <f t="shared" ca="1" si="193"/>
        <v>1.4920923035025537E-5</v>
      </c>
      <c r="I1318" s="12">
        <f t="shared" ca="1" si="193"/>
        <v>2.9178988407183859E-5</v>
      </c>
      <c r="J1318" s="12">
        <f t="shared" ca="1" si="193"/>
        <v>5.3604514583738519E-5</v>
      </c>
      <c r="K1318" s="12">
        <f t="shared" ca="1" si="193"/>
        <v>9.251008897007208E-5</v>
      </c>
      <c r="L1318" s="12">
        <f t="shared" ca="1" si="193"/>
        <v>1.4998002599501389E-4</v>
      </c>
      <c r="M1318" s="12">
        <f t="shared" ca="1" si="193"/>
        <v>2.2842011472465673E-4</v>
      </c>
      <c r="N1318" s="12">
        <f t="shared" ca="1" si="193"/>
        <v>3.2680738431525212E-4</v>
      </c>
      <c r="O1318" s="12">
        <f t="shared" ca="1" si="193"/>
        <v>4.3924413524619324E-4</v>
      </c>
      <c r="P1318" s="12">
        <f t="shared" ca="1" si="193"/>
        <v>5.5459592854706537E-4</v>
      </c>
      <c r="Q1318" s="12">
        <f t="shared" ca="1" si="193"/>
        <v>6.5781531036567171E-4</v>
      </c>
      <c r="R1318" s="12">
        <f t="shared" ca="1" si="193"/>
        <v>7.3297282334421141E-4</v>
      </c>
      <c r="S1318" s="12">
        <f t="shared" ca="1" si="193"/>
        <v>7.6723492249620138E-4</v>
      </c>
      <c r="T1318" s="12">
        <f t="shared" ca="1" si="193"/>
        <v>7.5444128741193389E-4</v>
      </c>
      <c r="U1318" s="12">
        <f t="shared" ca="1" si="193"/>
        <v>6.9691390110756331E-4</v>
      </c>
      <c r="V1318" s="12">
        <f t="shared" ca="1" si="193"/>
        <v>6.0476883371801899E-4</v>
      </c>
      <c r="W1318" s="12">
        <f t="shared" ca="1" si="193"/>
        <v>4.9301061668343348E-4</v>
      </c>
      <c r="X1318" s="12">
        <f t="shared" ca="1" si="193"/>
        <v>3.7755457408191503E-4</v>
      </c>
      <c r="Y1318" s="12">
        <f t="shared" ca="1" si="193"/>
        <v>2.71618780795018E-4</v>
      </c>
      <c r="Z1318" s="12">
        <f t="shared" ca="1" si="193"/>
        <v>1.8356777745072238E-4</v>
      </c>
      <c r="AA1318" s="12">
        <f t="shared" ca="1" si="193"/>
        <v>1.1654394071135414E-4</v>
      </c>
      <c r="AB1318" s="12">
        <f t="shared" ca="1" si="193"/>
        <v>6.9508760296615622E-5</v>
      </c>
      <c r="AC1318" s="12">
        <f t="shared" ca="1" si="193"/>
        <v>3.894448648894191E-5</v>
      </c>
      <c r="AD1318" s="12">
        <f t="shared" ca="1" si="193"/>
        <v>2.0497883264415574E-5</v>
      </c>
      <c r="AE1318" s="12">
        <f t="shared" ca="1" si="193"/>
        <v>1.0135114142977434E-5</v>
      </c>
      <c r="AF1318" s="12">
        <f t="shared" ca="1" si="193"/>
        <v>4.7076575966871688E-6</v>
      </c>
      <c r="AG1318" s="12">
        <f t="shared" ca="1" si="193"/>
        <v>2.0541761667065185E-6</v>
      </c>
      <c r="AH1318" s="12">
        <f t="shared" ca="1" si="193"/>
        <v>8.4202909739124032E-7</v>
      </c>
      <c r="AI1318" s="12">
        <f t="shared" ca="1" si="193"/>
        <v>3.2424486541203549E-7</v>
      </c>
      <c r="AJ1318" s="12">
        <f t="shared" ca="1" si="193"/>
        <v>1.1729397666072679E-7</v>
      </c>
      <c r="AK1318" s="12">
        <f t="shared" ca="1" si="193"/>
        <v>3.985978102448675E-8</v>
      </c>
      <c r="AL1318" s="12">
        <f t="shared" ca="1" si="193"/>
        <v>1.2724792271116097E-8</v>
      </c>
      <c r="AM1318" s="12">
        <f t="shared" ca="1" si="193"/>
        <v>3.8161293681267374E-9</v>
      </c>
      <c r="AN1318" s="12">
        <f t="shared" ca="1" si="193"/>
        <v>1.0751079457516763E-9</v>
      </c>
      <c r="AO1318" s="12">
        <f t="shared" ca="1" si="193"/>
        <v>2.8453627984287198E-10</v>
      </c>
      <c r="AP1318" s="12">
        <f t="shared" ca="1" si="193"/>
        <v>7.074240518348389E-11</v>
      </c>
      <c r="AQ1318" s="12">
        <f t="shared" ca="1" si="193"/>
        <v>1.6522607592356581E-11</v>
      </c>
      <c r="AR1318" s="12">
        <f t="shared" ca="1" si="193"/>
        <v>3.6252165225785622E-12</v>
      </c>
      <c r="AS1318" s="12">
        <f t="shared" ca="1" si="193"/>
        <v>7.4721556107716229E-13</v>
      </c>
      <c r="AT1318" s="12">
        <f t="shared" ca="1" si="193"/>
        <v>1.4468198533365177E-13</v>
      </c>
    </row>
    <row r="1319" spans="1:46" x14ac:dyDescent="0.2">
      <c r="A1319" s="9" t="str">
        <f t="shared" si="172"/>
        <v>Benin</v>
      </c>
      <c r="F1319" s="12">
        <f t="shared" ref="F1319:AT1319" ca="1" si="194">F629/$AV629*($C1091/1000)</f>
        <v>1.47210732453666E-3</v>
      </c>
      <c r="G1319" s="12">
        <f t="shared" ca="1" si="194"/>
        <v>2.6357016880314177E-3</v>
      </c>
      <c r="H1319" s="12">
        <f t="shared" ca="1" si="194"/>
        <v>4.4331214637354554E-3</v>
      </c>
      <c r="I1319" s="12">
        <f t="shared" ca="1" si="194"/>
        <v>7.0045397093259701E-3</v>
      </c>
      <c r="J1319" s="12">
        <f t="shared" ca="1" si="194"/>
        <v>1.0396955077053223E-2</v>
      </c>
      <c r="K1319" s="12">
        <f t="shared" ca="1" si="194"/>
        <v>1.4497373508837652E-2</v>
      </c>
      <c r="L1319" s="12">
        <f t="shared" ca="1" si="194"/>
        <v>1.8990180108567099E-2</v>
      </c>
      <c r="M1319" s="12">
        <f t="shared" ca="1" si="194"/>
        <v>2.3368209321093486E-2</v>
      </c>
      <c r="N1319" s="12">
        <f t="shared" ca="1" si="194"/>
        <v>2.7013345890219809E-2</v>
      </c>
      <c r="O1319" s="12">
        <f t="shared" ca="1" si="194"/>
        <v>2.9335123418657461E-2</v>
      </c>
      <c r="P1319" s="12">
        <f t="shared" ca="1" si="194"/>
        <v>2.9926370943883972E-2</v>
      </c>
      <c r="Q1319" s="12">
        <f t="shared" ca="1" si="194"/>
        <v>2.8679844004053445E-2</v>
      </c>
      <c r="R1319" s="12">
        <f t="shared" ca="1" si="194"/>
        <v>2.5819992372270912E-2</v>
      </c>
      <c r="S1319" s="12">
        <f t="shared" ca="1" si="194"/>
        <v>2.1836952497292814E-2</v>
      </c>
      <c r="T1319" s="12">
        <f t="shared" ca="1" si="194"/>
        <v>1.7349403353291947E-2</v>
      </c>
      <c r="U1319" s="12">
        <f t="shared" ca="1" si="194"/>
        <v>1.2948923152150339E-2</v>
      </c>
      <c r="V1319" s="12">
        <f t="shared" ca="1" si="194"/>
        <v>9.0790280495769912E-3</v>
      </c>
      <c r="W1319" s="12">
        <f t="shared" ca="1" si="194"/>
        <v>5.9800065145835636E-3</v>
      </c>
      <c r="X1319" s="12">
        <f t="shared" ca="1" si="194"/>
        <v>3.700160402837778E-3</v>
      </c>
      <c r="Y1319" s="12">
        <f t="shared" ca="1" si="194"/>
        <v>2.1507802521915256E-3</v>
      </c>
      <c r="Z1319" s="12">
        <f t="shared" ca="1" si="194"/>
        <v>1.1744326709635061E-3</v>
      </c>
      <c r="AA1319" s="12">
        <f t="shared" ca="1" si="194"/>
        <v>6.0244416581603391E-4</v>
      </c>
      <c r="AB1319" s="12">
        <f t="shared" ca="1" si="194"/>
        <v>2.9031005403729629E-4</v>
      </c>
      <c r="AC1319" s="12">
        <f t="shared" ca="1" si="194"/>
        <v>1.3142075115935942E-4</v>
      </c>
      <c r="AD1319" s="12">
        <f t="shared" ca="1" si="194"/>
        <v>5.5888494196086781E-5</v>
      </c>
      <c r="AE1319" s="12">
        <f t="shared" ca="1" si="194"/>
        <v>2.2327364730065013E-5</v>
      </c>
      <c r="AF1319" s="12">
        <f t="shared" ca="1" si="194"/>
        <v>8.3793266361492557E-6</v>
      </c>
      <c r="AG1319" s="12">
        <f t="shared" ca="1" si="194"/>
        <v>2.9541828196967736E-6</v>
      </c>
      <c r="AH1319" s="12">
        <f t="shared" ca="1" si="194"/>
        <v>9.7841299239333832E-7</v>
      </c>
      <c r="AI1319" s="12">
        <f t="shared" ca="1" si="194"/>
        <v>3.0441331809375398E-7</v>
      </c>
      <c r="AJ1319" s="12">
        <f t="shared" ca="1" si="194"/>
        <v>8.8973706228948246E-8</v>
      </c>
      <c r="AK1319" s="12">
        <f t="shared" ca="1" si="194"/>
        <v>2.4429597364050428E-8</v>
      </c>
      <c r="AL1319" s="12">
        <f t="shared" ca="1" si="194"/>
        <v>6.3012619155565298E-9</v>
      </c>
      <c r="AM1319" s="12">
        <f t="shared" ca="1" si="194"/>
        <v>1.5268463985975112E-9</v>
      </c>
      <c r="AN1319" s="12">
        <f t="shared" ca="1" si="194"/>
        <v>3.4755197540154621E-10</v>
      </c>
      <c r="AO1319" s="12">
        <f t="shared" ca="1" si="194"/>
        <v>7.4319155899588777E-11</v>
      </c>
      <c r="AP1319" s="12">
        <f t="shared" ca="1" si="194"/>
        <v>1.4929263054180312E-11</v>
      </c>
      <c r="AQ1319" s="12">
        <f t="shared" ca="1" si="194"/>
        <v>2.8172965748404218E-12</v>
      </c>
      <c r="AR1319" s="12">
        <f t="shared" ca="1" si="194"/>
        <v>4.994400426703879E-13</v>
      </c>
      <c r="AS1319" s="12">
        <f t="shared" ca="1" si="194"/>
        <v>8.3174604733130803E-14</v>
      </c>
      <c r="AT1319" s="12">
        <f t="shared" ca="1" si="194"/>
        <v>1.301231976761063E-14</v>
      </c>
    </row>
    <row r="1320" spans="1:46" x14ac:dyDescent="0.2">
      <c r="A1320" s="9" t="str">
        <f t="shared" si="172"/>
        <v>Bermuda</v>
      </c>
      <c r="F1320" s="12">
        <f t="shared" ref="F1320:AT1320" ca="1" si="195">F630/$AV630*($C1092/1000)</f>
        <v>1.2654640715265854E-9</v>
      </c>
      <c r="G1320" s="12">
        <f t="shared" ca="1" si="195"/>
        <v>4.1042136448070372E-9</v>
      </c>
      <c r="H1320" s="12">
        <f t="shared" ca="1" si="195"/>
        <v>1.2504510491778605E-8</v>
      </c>
      <c r="I1320" s="12">
        <f t="shared" ca="1" si="195"/>
        <v>3.5789862141995717E-8</v>
      </c>
      <c r="J1320" s="12">
        <f t="shared" ca="1" si="195"/>
        <v>9.6229881434385455E-8</v>
      </c>
      <c r="K1320" s="12">
        <f t="shared" ca="1" si="195"/>
        <v>2.4306166622259832E-7</v>
      </c>
      <c r="L1320" s="12">
        <f t="shared" ca="1" si="195"/>
        <v>5.7673935266140922E-7</v>
      </c>
      <c r="M1320" s="12">
        <f t="shared" ca="1" si="195"/>
        <v>1.2855805565830378E-6</v>
      </c>
      <c r="N1320" s="12">
        <f t="shared" ca="1" si="195"/>
        <v>2.6920033754766173E-6</v>
      </c>
      <c r="O1320" s="12">
        <f t="shared" ca="1" si="195"/>
        <v>5.2955186228262573E-6</v>
      </c>
      <c r="P1320" s="12">
        <f t="shared" ca="1" si="195"/>
        <v>9.7858373727477531E-6</v>
      </c>
      <c r="Q1320" s="12">
        <f t="shared" ca="1" si="195"/>
        <v>1.6988071626118303E-5</v>
      </c>
      <c r="R1320" s="12">
        <f t="shared" ca="1" si="195"/>
        <v>2.770427360516682E-5</v>
      </c>
      <c r="S1320" s="12">
        <f t="shared" ca="1" si="195"/>
        <v>4.2442997374435738E-5</v>
      </c>
      <c r="T1320" s="12">
        <f t="shared" ca="1" si="195"/>
        <v>6.1083219698080594E-5</v>
      </c>
      <c r="U1320" s="12">
        <f t="shared" ca="1" si="195"/>
        <v>8.2583710044015627E-5</v>
      </c>
      <c r="V1320" s="12">
        <f t="shared" ca="1" si="195"/>
        <v>1.0488743216575951E-4</v>
      </c>
      <c r="W1320" s="12">
        <f t="shared" ca="1" si="195"/>
        <v>1.2514373476406134E-4</v>
      </c>
      <c r="X1320" s="12">
        <f t="shared" ca="1" si="195"/>
        <v>1.4026566185661426E-4</v>
      </c>
      <c r="Y1320" s="12">
        <f t="shared" ca="1" si="195"/>
        <v>1.4768970182458825E-4</v>
      </c>
      <c r="Z1320" s="12">
        <f t="shared" ca="1" si="195"/>
        <v>1.4608501077756689E-4</v>
      </c>
      <c r="AA1320" s="12">
        <f t="shared" ca="1" si="195"/>
        <v>1.3574307874439427E-4</v>
      </c>
      <c r="AB1320" s="12">
        <f t="shared" ca="1" si="195"/>
        <v>1.1849126284067411E-4</v>
      </c>
      <c r="AC1320" s="12">
        <f t="shared" ca="1" si="195"/>
        <v>9.716538055587797E-5</v>
      </c>
      <c r="AD1320" s="12">
        <f t="shared" ca="1" si="195"/>
        <v>7.4850271285801444E-5</v>
      </c>
      <c r="AE1320" s="12">
        <f t="shared" ca="1" si="195"/>
        <v>5.4166627477034839E-5</v>
      </c>
      <c r="AF1320" s="12">
        <f t="shared" ca="1" si="195"/>
        <v>3.6823647869761951E-5</v>
      </c>
      <c r="AG1320" s="12">
        <f t="shared" ca="1" si="195"/>
        <v>2.3516810322593747E-5</v>
      </c>
      <c r="AH1320" s="12">
        <f t="shared" ca="1" si="195"/>
        <v>1.4108687644524727E-5</v>
      </c>
      <c r="AI1320" s="12">
        <f t="shared" ca="1" si="195"/>
        <v>7.9515430724482875E-6</v>
      </c>
      <c r="AJ1320" s="12">
        <f t="shared" ca="1" si="195"/>
        <v>4.209909964427126E-6</v>
      </c>
      <c r="AK1320" s="12">
        <f t="shared" ca="1" si="195"/>
        <v>2.0938752081117514E-6</v>
      </c>
      <c r="AL1320" s="12">
        <f t="shared" ca="1" si="195"/>
        <v>9.7833001231713871E-7</v>
      </c>
      <c r="AM1320" s="12">
        <f t="shared" ca="1" si="195"/>
        <v>4.2941434989770646E-7</v>
      </c>
      <c r="AN1320" s="12">
        <f t="shared" ca="1" si="195"/>
        <v>1.7706157575914271E-7</v>
      </c>
      <c r="AO1320" s="12">
        <f t="shared" ca="1" si="195"/>
        <v>6.8584928681156942E-8</v>
      </c>
      <c r="AP1320" s="12">
        <f t="shared" ca="1" si="195"/>
        <v>2.4956843331625607E-8</v>
      </c>
      <c r="AQ1320" s="12">
        <f t="shared" ca="1" si="195"/>
        <v>8.5311427490516329E-9</v>
      </c>
      <c r="AR1320" s="12">
        <f t="shared" ca="1" si="195"/>
        <v>2.7395634287032196E-9</v>
      </c>
      <c r="AS1320" s="12">
        <f t="shared" ca="1" si="195"/>
        <v>8.2644147858620737E-10</v>
      </c>
      <c r="AT1320" s="12">
        <f t="shared" ca="1" si="195"/>
        <v>2.3420677120185248E-10</v>
      </c>
    </row>
    <row r="1321" spans="1:46" x14ac:dyDescent="0.2">
      <c r="A1321" s="9" t="str">
        <f t="shared" si="172"/>
        <v>Bhutan</v>
      </c>
      <c r="F1321" s="12">
        <f t="shared" ref="F1321:AT1321" ca="1" si="196">F631/$AV631*($C1093/1000)</f>
        <v>7.2812550244422038E-8</v>
      </c>
      <c r="G1321" s="12">
        <f t="shared" ca="1" si="196"/>
        <v>2.1274565403599705E-7</v>
      </c>
      <c r="H1321" s="12">
        <f t="shared" ca="1" si="196"/>
        <v>5.8394473444580656E-7</v>
      </c>
      <c r="I1321" s="12">
        <f t="shared" ca="1" si="196"/>
        <v>1.5057032614897857E-6</v>
      </c>
      <c r="J1321" s="12">
        <f t="shared" ca="1" si="196"/>
        <v>3.6472340226729426E-6</v>
      </c>
      <c r="K1321" s="12">
        <f t="shared" ca="1" si="196"/>
        <v>8.2993573507129394E-6</v>
      </c>
      <c r="L1321" s="12">
        <f t="shared" ca="1" si="196"/>
        <v>1.7741155145216835E-5</v>
      </c>
      <c r="M1321" s="12">
        <f t="shared" ca="1" si="196"/>
        <v>3.5626726334249494E-5</v>
      </c>
      <c r="N1321" s="12">
        <f t="shared" ca="1" si="196"/>
        <v>6.7208861190513322E-5</v>
      </c>
      <c r="O1321" s="12">
        <f t="shared" ca="1" si="196"/>
        <v>1.1910603034034651E-4</v>
      </c>
      <c r="P1321" s="12">
        <f t="shared" ca="1" si="196"/>
        <v>1.9828851440089457E-4</v>
      </c>
      <c r="Q1321" s="12">
        <f t="shared" ca="1" si="196"/>
        <v>3.1011156486601991E-4</v>
      </c>
      <c r="R1321" s="12">
        <f t="shared" ca="1" si="196"/>
        <v>4.5561179732113644E-4</v>
      </c>
      <c r="S1321" s="12">
        <f t="shared" ca="1" si="196"/>
        <v>6.2882319687568387E-4</v>
      </c>
      <c r="T1321" s="12">
        <f t="shared" ca="1" si="196"/>
        <v>8.1530244047482974E-4</v>
      </c>
      <c r="U1321" s="12">
        <f t="shared" ca="1" si="196"/>
        <v>9.9303721718061789E-4</v>
      </c>
      <c r="V1321" s="12">
        <f t="shared" ca="1" si="196"/>
        <v>1.1362369369026205E-3</v>
      </c>
      <c r="W1321" s="12">
        <f t="shared" ca="1" si="196"/>
        <v>1.221318332391899E-3</v>
      </c>
      <c r="X1321" s="12">
        <f t="shared" ca="1" si="196"/>
        <v>1.2332338696597444E-3</v>
      </c>
      <c r="Y1321" s="12">
        <f t="shared" ca="1" si="196"/>
        <v>1.1698188261539536E-3</v>
      </c>
      <c r="Z1321" s="12">
        <f t="shared" ca="1" si="196"/>
        <v>1.0424335099665221E-3</v>
      </c>
      <c r="AA1321" s="12">
        <f t="shared" ca="1" si="196"/>
        <v>8.7263919581300636E-4</v>
      </c>
      <c r="AB1321" s="12">
        <f t="shared" ca="1" si="196"/>
        <v>6.8624258246448809E-4</v>
      </c>
      <c r="AC1321" s="12">
        <f t="shared" ca="1" si="196"/>
        <v>5.0696409869953904E-4</v>
      </c>
      <c r="AD1321" s="12">
        <f t="shared" ca="1" si="196"/>
        <v>3.5183038395859698E-4</v>
      </c>
      <c r="AE1321" s="12">
        <f t="shared" ca="1" si="196"/>
        <v>2.2937499604824894E-4</v>
      </c>
      <c r="AF1321" s="12">
        <f t="shared" ca="1" si="196"/>
        <v>1.4048029185645359E-4</v>
      </c>
      <c r="AG1321" s="12">
        <f t="shared" ca="1" si="196"/>
        <v>8.0824182839864896E-5</v>
      </c>
      <c r="AH1321" s="12">
        <f t="shared" ca="1" si="196"/>
        <v>4.3684144893738213E-5</v>
      </c>
      <c r="AI1321" s="12">
        <f t="shared" ca="1" si="196"/>
        <v>2.218007193292597E-5</v>
      </c>
      <c r="AJ1321" s="12">
        <f t="shared" ca="1" si="196"/>
        <v>1.0579341992077837E-5</v>
      </c>
      <c r="AK1321" s="12">
        <f t="shared" ca="1" si="196"/>
        <v>4.740355992551565E-6</v>
      </c>
      <c r="AL1321" s="12">
        <f t="shared" ca="1" si="196"/>
        <v>1.9953535300165554E-6</v>
      </c>
      <c r="AM1321" s="12">
        <f t="shared" ca="1" si="196"/>
        <v>7.8901515421366639E-7</v>
      </c>
      <c r="AN1321" s="12">
        <f t="shared" ca="1" si="196"/>
        <v>2.9309433902631493E-7</v>
      </c>
      <c r="AO1321" s="12">
        <f t="shared" ca="1" si="196"/>
        <v>1.0227891469630548E-7</v>
      </c>
      <c r="AP1321" s="12">
        <f t="shared" ca="1" si="196"/>
        <v>3.3529060658633498E-8</v>
      </c>
      <c r="AQ1321" s="12">
        <f t="shared" ca="1" si="196"/>
        <v>1.032555149523748E-8</v>
      </c>
      <c r="AR1321" s="12">
        <f t="shared" ca="1" si="196"/>
        <v>2.9871822652483962E-9</v>
      </c>
      <c r="AS1321" s="12">
        <f t="shared" ca="1" si="196"/>
        <v>8.1183315241359179E-10</v>
      </c>
      <c r="AT1321" s="12">
        <f t="shared" ca="1" si="196"/>
        <v>2.0726617723574721E-10</v>
      </c>
    </row>
    <row r="1322" spans="1:46" x14ac:dyDescent="0.2">
      <c r="A1322" s="9" t="str">
        <f t="shared" si="172"/>
        <v>Bolivia (Plurinational State of)</v>
      </c>
      <c r="F1322" s="12">
        <f t="shared" ref="F1322:AT1322" ca="1" si="197">F632/$AV632*($C1094/1000)</f>
        <v>2.344232395104405E-5</v>
      </c>
      <c r="G1322" s="12">
        <f t="shared" ca="1" si="197"/>
        <v>5.7548417848132971E-5</v>
      </c>
      <c r="H1322" s="12">
        <f t="shared" ca="1" si="197"/>
        <v>1.3271582412072936E-4</v>
      </c>
      <c r="I1322" s="12">
        <f t="shared" ca="1" si="197"/>
        <v>2.8752037293427432E-4</v>
      </c>
      <c r="J1322" s="12">
        <f t="shared" ca="1" si="197"/>
        <v>5.8515528628882171E-4</v>
      </c>
      <c r="K1322" s="12">
        <f t="shared" ca="1" si="197"/>
        <v>1.1187427590409677E-3</v>
      </c>
      <c r="L1322" s="12">
        <f t="shared" ca="1" si="197"/>
        <v>2.0093053328094604E-3</v>
      </c>
      <c r="M1322" s="12">
        <f t="shared" ca="1" si="197"/>
        <v>3.3901446676878936E-3</v>
      </c>
      <c r="N1322" s="12">
        <f t="shared" ca="1" si="197"/>
        <v>5.3733746299952046E-3</v>
      </c>
      <c r="O1322" s="12">
        <f t="shared" ca="1" si="197"/>
        <v>8.0007850843742141E-3</v>
      </c>
      <c r="P1322" s="12">
        <f t="shared" ca="1" si="197"/>
        <v>1.1191149144833613E-2</v>
      </c>
      <c r="Q1322" s="12">
        <f t="shared" ca="1" si="197"/>
        <v>1.4705282007860863E-2</v>
      </c>
      <c r="R1322" s="12">
        <f t="shared" ca="1" si="197"/>
        <v>1.815217318138972E-2</v>
      </c>
      <c r="S1322" s="12">
        <f t="shared" ca="1" si="197"/>
        <v>2.1049437266810436E-2</v>
      </c>
      <c r="T1322" s="12">
        <f t="shared" ca="1" si="197"/>
        <v>2.2930258383136955E-2</v>
      </c>
      <c r="U1322" s="12">
        <f t="shared" ca="1" si="197"/>
        <v>2.3465726357461775E-2</v>
      </c>
      <c r="V1322" s="12">
        <f t="shared" ca="1" si="197"/>
        <v>2.2558782145181006E-2</v>
      </c>
      <c r="W1322" s="12">
        <f t="shared" ca="1" si="197"/>
        <v>2.0372948782228426E-2</v>
      </c>
      <c r="X1322" s="12">
        <f t="shared" ca="1" si="197"/>
        <v>1.7284178048107508E-2</v>
      </c>
      <c r="Y1322" s="12">
        <f t="shared" ca="1" si="197"/>
        <v>1.3775271409443894E-2</v>
      </c>
      <c r="Z1322" s="12">
        <f t="shared" ca="1" si="197"/>
        <v>1.031355032774527E-2</v>
      </c>
      <c r="AA1322" s="12">
        <f t="shared" ca="1" si="197"/>
        <v>7.2539208892121627E-3</v>
      </c>
      <c r="AB1322" s="12">
        <f t="shared" ca="1" si="197"/>
        <v>4.7928521543144469E-3</v>
      </c>
      <c r="AC1322" s="12">
        <f t="shared" ca="1" si="197"/>
        <v>2.9748963917275392E-3</v>
      </c>
      <c r="AD1322" s="12">
        <f t="shared" ca="1" si="197"/>
        <v>1.7346276000657973E-3</v>
      </c>
      <c r="AE1322" s="12">
        <f t="shared" ca="1" si="197"/>
        <v>9.5016111804714426E-4</v>
      </c>
      <c r="AF1322" s="12">
        <f t="shared" ca="1" si="197"/>
        <v>4.8892793513703443E-4</v>
      </c>
      <c r="AG1322" s="12">
        <f t="shared" ca="1" si="197"/>
        <v>2.3634642830938778E-4</v>
      </c>
      <c r="AH1322" s="12">
        <f t="shared" ca="1" si="197"/>
        <v>1.0732720766486386E-4</v>
      </c>
      <c r="AI1322" s="12">
        <f t="shared" ca="1" si="197"/>
        <v>4.5785421031200046E-5</v>
      </c>
      <c r="AJ1322" s="12">
        <f t="shared" ca="1" si="197"/>
        <v>1.8348526304571045E-5</v>
      </c>
      <c r="AK1322" s="12">
        <f t="shared" ca="1" si="197"/>
        <v>6.9076728390737251E-6</v>
      </c>
      <c r="AL1322" s="12">
        <f t="shared" ca="1" si="197"/>
        <v>2.4429744603224721E-6</v>
      </c>
      <c r="AM1322" s="12">
        <f t="shared" ca="1" si="197"/>
        <v>8.1163859052675454E-7</v>
      </c>
      <c r="AN1322" s="12">
        <f t="shared" ca="1" si="197"/>
        <v>2.5331624643922982E-7</v>
      </c>
      <c r="AO1322" s="12">
        <f t="shared" ca="1" si="197"/>
        <v>7.4271123783263106E-8</v>
      </c>
      <c r="AP1322" s="12">
        <f t="shared" ca="1" si="197"/>
        <v>2.045660413961189E-8</v>
      </c>
      <c r="AQ1322" s="12">
        <f t="shared" ca="1" si="197"/>
        <v>5.2930217904733263E-9</v>
      </c>
      <c r="AR1322" s="12">
        <f t="shared" ca="1" si="197"/>
        <v>1.2865611044413415E-9</v>
      </c>
      <c r="AS1322" s="12">
        <f t="shared" ca="1" si="197"/>
        <v>2.9377426485029606E-10</v>
      </c>
      <c r="AT1322" s="12">
        <f t="shared" ca="1" si="197"/>
        <v>6.301641224819844E-11</v>
      </c>
    </row>
    <row r="1323" spans="1:46" x14ac:dyDescent="0.2">
      <c r="A1323" s="9" t="str">
        <f t="shared" si="172"/>
        <v>Bosnia and Herzegovina</v>
      </c>
      <c r="F1323" s="12">
        <f t="shared" ref="F1323:AT1323" ca="1" si="198">F633/$AV633*($C1095/1000)</f>
        <v>1.3691831695650623E-7</v>
      </c>
      <c r="G1323" s="12">
        <f t="shared" ca="1" si="198"/>
        <v>4.1008923078341077E-7</v>
      </c>
      <c r="H1323" s="12">
        <f t="shared" ca="1" si="198"/>
        <v>1.1538564232495362E-6</v>
      </c>
      <c r="I1323" s="12">
        <f t="shared" ca="1" si="198"/>
        <v>3.049873134191944E-6</v>
      </c>
      <c r="J1323" s="12">
        <f t="shared" ca="1" si="198"/>
        <v>7.5730072317054648E-6</v>
      </c>
      <c r="K1323" s="12">
        <f t="shared" ca="1" si="198"/>
        <v>1.7664915471578189E-5</v>
      </c>
      <c r="L1323" s="12">
        <f t="shared" ca="1" si="198"/>
        <v>3.8708946397339412E-5</v>
      </c>
      <c r="M1323" s="12">
        <f t="shared" ca="1" si="198"/>
        <v>7.968337720936852E-5</v>
      </c>
      <c r="N1323" s="12">
        <f t="shared" ca="1" si="198"/>
        <v>1.5409221897311177E-4</v>
      </c>
      <c r="O1323" s="12">
        <f t="shared" ca="1" si="198"/>
        <v>2.7993053926693965E-4</v>
      </c>
      <c r="P1323" s="12">
        <f t="shared" ca="1" si="198"/>
        <v>4.7772332599546461E-4</v>
      </c>
      <c r="Q1323" s="12">
        <f t="shared" ca="1" si="198"/>
        <v>7.6587731954372805E-4</v>
      </c>
      <c r="R1323" s="12">
        <f t="shared" ca="1" si="198"/>
        <v>1.1534494463210365E-3</v>
      </c>
      <c r="S1323" s="12">
        <f t="shared" ca="1" si="198"/>
        <v>1.6319036584576114E-3</v>
      </c>
      <c r="T1323" s="12">
        <f t="shared" ca="1" si="198"/>
        <v>2.1689376221997137E-3</v>
      </c>
      <c r="U1323" s="12">
        <f t="shared" ca="1" si="198"/>
        <v>2.7080470336425149E-3</v>
      </c>
      <c r="V1323" s="12">
        <f t="shared" ca="1" si="198"/>
        <v>3.1763031019736688E-3</v>
      </c>
      <c r="W1323" s="12">
        <f t="shared" ca="1" si="198"/>
        <v>3.4998084016741537E-3</v>
      </c>
      <c r="X1323" s="12">
        <f t="shared" ca="1" si="198"/>
        <v>3.6226234571285713E-3</v>
      </c>
      <c r="Y1323" s="12">
        <f t="shared" ca="1" si="198"/>
        <v>3.5225625641737853E-3</v>
      </c>
      <c r="Z1323" s="12">
        <f t="shared" ca="1" si="198"/>
        <v>3.217739120936626E-3</v>
      </c>
      <c r="AA1323" s="12">
        <f t="shared" ca="1" si="198"/>
        <v>2.7612106565889803E-3</v>
      </c>
      <c r="AB1323" s="12">
        <f t="shared" ca="1" si="198"/>
        <v>2.2258958813919051E-3</v>
      </c>
      <c r="AC1323" s="12">
        <f t="shared" ca="1" si="198"/>
        <v>1.6856474419641354E-3</v>
      </c>
      <c r="AD1323" s="12">
        <f t="shared" ca="1" si="198"/>
        <v>1.199182385570281E-3</v>
      </c>
      <c r="AE1323" s="12">
        <f t="shared" ca="1" si="198"/>
        <v>8.0142028421269608E-4</v>
      </c>
      <c r="AF1323" s="12">
        <f t="shared" ca="1" si="198"/>
        <v>5.0314367198800241E-4</v>
      </c>
      <c r="AG1323" s="12">
        <f t="shared" ca="1" si="198"/>
        <v>2.967428711644996E-4</v>
      </c>
      <c r="AH1323" s="12">
        <f t="shared" ca="1" si="198"/>
        <v>1.6440884137401812E-4</v>
      </c>
      <c r="AI1323" s="12">
        <f t="shared" ca="1" si="198"/>
        <v>8.5571006056682185E-5</v>
      </c>
      <c r="AJ1323" s="12">
        <f t="shared" ca="1" si="198"/>
        <v>4.183932815457047E-5</v>
      </c>
      <c r="AK1323" s="12">
        <f t="shared" ca="1" si="198"/>
        <v>1.9217609358495933E-5</v>
      </c>
      <c r="AL1323" s="12">
        <f t="shared" ca="1" si="198"/>
        <v>8.2922161659402532E-6</v>
      </c>
      <c r="AM1323" s="12">
        <f t="shared" ca="1" si="198"/>
        <v>3.3612318005799129E-6</v>
      </c>
      <c r="AN1323" s="12">
        <f t="shared" ca="1" si="198"/>
        <v>1.2799202416295171E-6</v>
      </c>
      <c r="AO1323" s="12">
        <f t="shared" ca="1" si="198"/>
        <v>4.5785076682988965E-7</v>
      </c>
      <c r="AP1323" s="12">
        <f t="shared" ca="1" si="198"/>
        <v>1.5385853018671644E-7</v>
      </c>
      <c r="AQ1323" s="12">
        <f t="shared" ca="1" si="198"/>
        <v>4.8570861608239156E-8</v>
      </c>
      <c r="AR1323" s="12">
        <f t="shared" ca="1" si="198"/>
        <v>1.4404116681302261E-8</v>
      </c>
      <c r="AS1323" s="12">
        <f t="shared" ca="1" si="198"/>
        <v>4.0128603730786719E-9</v>
      </c>
      <c r="AT1323" s="12">
        <f t="shared" ca="1" si="198"/>
        <v>1.0502146246236143E-9</v>
      </c>
    </row>
    <row r="1324" spans="1:46" x14ac:dyDescent="0.2">
      <c r="A1324" s="9" t="str">
        <f t="shared" si="172"/>
        <v>Botswana</v>
      </c>
      <c r="F1324" s="12">
        <f t="shared" ref="F1324:AT1324" ca="1" si="199">F634/$AV634*($C1096/1000)</f>
        <v>1.9358469053371739E-5</v>
      </c>
      <c r="G1324" s="12">
        <f t="shared" ca="1" si="199"/>
        <v>4.3333854344886333E-5</v>
      </c>
      <c r="H1324" s="12">
        <f t="shared" ca="1" si="199"/>
        <v>9.1125563052974043E-5</v>
      </c>
      <c r="I1324" s="12">
        <f t="shared" ca="1" si="199"/>
        <v>1.8001542710856784E-4</v>
      </c>
      <c r="J1324" s="12">
        <f t="shared" ca="1" si="199"/>
        <v>3.3406872575226262E-4</v>
      </c>
      <c r="K1324" s="12">
        <f t="shared" ca="1" si="199"/>
        <v>5.8239617062281579E-4</v>
      </c>
      <c r="L1324" s="12">
        <f t="shared" ca="1" si="199"/>
        <v>9.5380104916978413E-4</v>
      </c>
      <c r="M1324" s="12">
        <f t="shared" ca="1" si="199"/>
        <v>1.4674174382915579E-3</v>
      </c>
      <c r="N1324" s="12">
        <f t="shared" ca="1" si="199"/>
        <v>2.1208314287829572E-3</v>
      </c>
      <c r="O1324" s="12">
        <f t="shared" ca="1" si="199"/>
        <v>2.8794876509524786E-3</v>
      </c>
      <c r="P1324" s="12">
        <f t="shared" ca="1" si="199"/>
        <v>3.6726613527755022E-3</v>
      </c>
      <c r="Q1324" s="12">
        <f t="shared" ca="1" si="199"/>
        <v>4.4005113393683374E-3</v>
      </c>
      <c r="R1324" s="12">
        <f t="shared" ca="1" si="199"/>
        <v>4.9531559140650674E-3</v>
      </c>
      <c r="S1324" s="12">
        <f t="shared" ca="1" si="199"/>
        <v>5.2374205515726049E-3</v>
      </c>
      <c r="T1324" s="12">
        <f t="shared" ca="1" si="199"/>
        <v>5.2024688935940052E-3</v>
      </c>
      <c r="U1324" s="12">
        <f t="shared" ca="1" si="199"/>
        <v>4.8546523097634303E-3</v>
      </c>
      <c r="V1324" s="12">
        <f t="shared" ca="1" si="199"/>
        <v>4.2556251327914348E-3</v>
      </c>
      <c r="W1324" s="12">
        <f t="shared" ca="1" si="199"/>
        <v>3.5044929757954502E-3</v>
      </c>
      <c r="X1324" s="12">
        <f t="shared" ca="1" si="199"/>
        <v>2.7110880174594965E-3</v>
      </c>
      <c r="Y1324" s="12">
        <f t="shared" ca="1" si="199"/>
        <v>1.9702377503705731E-3</v>
      </c>
      <c r="Z1324" s="12">
        <f t="shared" ca="1" si="199"/>
        <v>1.3450866100826768E-3</v>
      </c>
      <c r="AA1324" s="12">
        <f t="shared" ca="1" si="199"/>
        <v>8.6265760982047316E-4</v>
      </c>
      <c r="AB1324" s="12">
        <f t="shared" ca="1" si="199"/>
        <v>5.1973655198355774E-4</v>
      </c>
      <c r="AC1324" s="12">
        <f t="shared" ca="1" si="199"/>
        <v>2.9416070585532099E-4</v>
      </c>
      <c r="AD1324" s="12">
        <f t="shared" ca="1" si="199"/>
        <v>1.5640212589713482E-4</v>
      </c>
      <c r="AE1324" s="12">
        <f t="shared" ca="1" si="199"/>
        <v>7.8119101536254165E-5</v>
      </c>
      <c r="AF1324" s="12">
        <f t="shared" ca="1" si="199"/>
        <v>3.665459475752105E-5</v>
      </c>
      <c r="AG1324" s="12">
        <f t="shared" ca="1" si="199"/>
        <v>1.615683165936947E-5</v>
      </c>
      <c r="AH1324" s="12">
        <f t="shared" ca="1" si="199"/>
        <v>6.6902226683579531E-6</v>
      </c>
      <c r="AI1324" s="12">
        <f t="shared" ca="1" si="199"/>
        <v>2.6024448796300978E-6</v>
      </c>
      <c r="AJ1324" s="12">
        <f t="shared" ca="1" si="199"/>
        <v>9.5099690174324511E-7</v>
      </c>
      <c r="AK1324" s="12">
        <f t="shared" ca="1" si="199"/>
        <v>3.264624677464115E-7</v>
      </c>
      <c r="AL1324" s="12">
        <f t="shared" ca="1" si="199"/>
        <v>1.052795478641322E-7</v>
      </c>
      <c r="AM1324" s="12">
        <f t="shared" ca="1" si="199"/>
        <v>3.1894173911988489E-8</v>
      </c>
      <c r="AN1324" s="12">
        <f t="shared" ca="1" si="199"/>
        <v>9.0768529514067739E-9</v>
      </c>
      <c r="AO1324" s="12">
        <f t="shared" ca="1" si="199"/>
        <v>2.4266985821542188E-9</v>
      </c>
      <c r="AP1324" s="12">
        <f t="shared" ca="1" si="199"/>
        <v>6.0947089076806377E-10</v>
      </c>
      <c r="AQ1324" s="12">
        <f t="shared" ca="1" si="199"/>
        <v>1.4379596322446772E-10</v>
      </c>
      <c r="AR1324" s="12">
        <f t="shared" ca="1" si="199"/>
        <v>3.187109725422617E-11</v>
      </c>
      <c r="AS1324" s="12">
        <f t="shared" ca="1" si="199"/>
        <v>6.6359626309963799E-12</v>
      </c>
      <c r="AT1324" s="12">
        <f t="shared" ca="1" si="199"/>
        <v>1.2979783325824104E-12</v>
      </c>
    </row>
    <row r="1325" spans="1:46" x14ac:dyDescent="0.2">
      <c r="A1325" s="9" t="str">
        <f t="shared" si="172"/>
        <v>Brazil</v>
      </c>
      <c r="F1325" s="12">
        <f t="shared" ref="F1325:AT1325" ca="1" si="200">F635/$AV635*($C1097/1000)</f>
        <v>1.3842988110285528E-5</v>
      </c>
      <c r="G1325" s="12">
        <f t="shared" ca="1" si="200"/>
        <v>4.1011416453743158E-5</v>
      </c>
      <c r="H1325" s="12">
        <f t="shared" ca="1" si="200"/>
        <v>1.1413958454880122E-4</v>
      </c>
      <c r="I1325" s="12">
        <f t="shared" ca="1" si="200"/>
        <v>2.9841757751937058E-4</v>
      </c>
      <c r="J1325" s="12">
        <f t="shared" ca="1" si="200"/>
        <v>7.3294115553272242E-4</v>
      </c>
      <c r="K1325" s="12">
        <f t="shared" ca="1" si="200"/>
        <v>1.6911043684386866E-3</v>
      </c>
      <c r="L1325" s="12">
        <f t="shared" ca="1" si="200"/>
        <v>3.6654585196400085E-3</v>
      </c>
      <c r="M1325" s="12">
        <f t="shared" ca="1" si="200"/>
        <v>7.4635045477191436E-3</v>
      </c>
      <c r="N1325" s="12">
        <f t="shared" ca="1" si="200"/>
        <v>1.4276241609333835E-2</v>
      </c>
      <c r="O1325" s="12">
        <f t="shared" ca="1" si="200"/>
        <v>2.5653201454624849E-2</v>
      </c>
      <c r="P1325" s="12">
        <f t="shared" ca="1" si="200"/>
        <v>4.3303784113078995E-2</v>
      </c>
      <c r="Q1325" s="12">
        <f t="shared" ca="1" si="200"/>
        <v>6.8669948408018822E-2</v>
      </c>
      <c r="R1325" s="12">
        <f t="shared" ca="1" si="200"/>
        <v>0.10229730398032856</v>
      </c>
      <c r="S1325" s="12">
        <f t="shared" ca="1" si="200"/>
        <v>0.14315886616105258</v>
      </c>
      <c r="T1325" s="12">
        <f t="shared" ca="1" si="200"/>
        <v>0.18820402486202203</v>
      </c>
      <c r="U1325" s="12">
        <f t="shared" ca="1" si="200"/>
        <v>0.23243212809541086</v>
      </c>
      <c r="V1325" s="12">
        <f t="shared" ca="1" si="200"/>
        <v>0.26966215762873152</v>
      </c>
      <c r="W1325" s="12">
        <f t="shared" ca="1" si="200"/>
        <v>0.29390058229578686</v>
      </c>
      <c r="X1325" s="12">
        <f t="shared" ca="1" si="200"/>
        <v>0.30091059736895914</v>
      </c>
      <c r="Y1325" s="12">
        <f t="shared" ca="1" si="200"/>
        <v>0.28942171592997112</v>
      </c>
      <c r="Z1325" s="12">
        <f t="shared" ca="1" si="200"/>
        <v>0.26150580873067014</v>
      </c>
      <c r="AA1325" s="12">
        <f t="shared" ca="1" si="200"/>
        <v>0.2219668715767503</v>
      </c>
      <c r="AB1325" s="12">
        <f t="shared" ca="1" si="200"/>
        <v>0.17699116053253852</v>
      </c>
      <c r="AC1325" s="12">
        <f t="shared" ca="1" si="200"/>
        <v>0.13257803799584006</v>
      </c>
      <c r="AD1325" s="12">
        <f t="shared" ca="1" si="200"/>
        <v>9.3292814071380945E-2</v>
      </c>
      <c r="AE1325" s="12">
        <f t="shared" ca="1" si="200"/>
        <v>6.167105724944557E-2</v>
      </c>
      <c r="AF1325" s="12">
        <f t="shared" ca="1" si="200"/>
        <v>3.8297567397464156E-2</v>
      </c>
      <c r="AG1325" s="12">
        <f t="shared" ca="1" si="200"/>
        <v>2.2341770142706722E-2</v>
      </c>
      <c r="AH1325" s="12">
        <f t="shared" ca="1" si="200"/>
        <v>1.2243922288986003E-2</v>
      </c>
      <c r="AI1325" s="12">
        <f t="shared" ca="1" si="200"/>
        <v>6.3034765934870188E-3</v>
      </c>
      <c r="AJ1325" s="12">
        <f t="shared" ca="1" si="200"/>
        <v>3.0485710378512316E-3</v>
      </c>
      <c r="AK1325" s="12">
        <f t="shared" ca="1" si="200"/>
        <v>1.3850616009644281E-3</v>
      </c>
      <c r="AL1325" s="12">
        <f t="shared" ca="1" si="200"/>
        <v>5.9115103438420798E-4</v>
      </c>
      <c r="AM1325" s="12">
        <f t="shared" ca="1" si="200"/>
        <v>2.3701968323669293E-4</v>
      </c>
      <c r="AN1325" s="12">
        <f t="shared" ca="1" si="200"/>
        <v>8.9274405704125784E-5</v>
      </c>
      <c r="AO1325" s="12">
        <f t="shared" ca="1" si="200"/>
        <v>3.1588290046706132E-5</v>
      </c>
      <c r="AP1325" s="12">
        <f t="shared" ca="1" si="200"/>
        <v>1.0499820176832726E-5</v>
      </c>
      <c r="AQ1325" s="12">
        <f t="shared" ca="1" si="200"/>
        <v>3.2786435276981168E-6</v>
      </c>
      <c r="AR1325" s="12">
        <f t="shared" ca="1" si="200"/>
        <v>9.6175208008071638E-7</v>
      </c>
      <c r="AS1325" s="12">
        <f t="shared" ca="1" si="200"/>
        <v>2.6502611059134182E-7</v>
      </c>
      <c r="AT1325" s="12">
        <f t="shared" ca="1" si="200"/>
        <v>6.8607372437609182E-8</v>
      </c>
    </row>
    <row r="1326" spans="1:46" x14ac:dyDescent="0.2">
      <c r="A1326" s="9" t="str">
        <f t="shared" si="172"/>
        <v>British Virgin Islands</v>
      </c>
      <c r="F1326" s="12">
        <f t="shared" ref="F1326:AT1326" ca="1" si="201">F636/$AV636*($C1098/1000)</f>
        <v>2.3555081254297299E-9</v>
      </c>
      <c r="G1326" s="12">
        <f t="shared" ca="1" si="201"/>
        <v>7.1944329247655787E-9</v>
      </c>
      <c r="H1326" s="12">
        <f t="shared" ca="1" si="201"/>
        <v>2.0642634550004447E-8</v>
      </c>
      <c r="I1326" s="12">
        <f t="shared" ca="1" si="201"/>
        <v>5.5640404041455437E-8</v>
      </c>
      <c r="J1326" s="12">
        <f t="shared" ca="1" si="201"/>
        <v>1.4088735664874497E-7</v>
      </c>
      <c r="K1326" s="12">
        <f t="shared" ca="1" si="201"/>
        <v>3.3512772754896049E-7</v>
      </c>
      <c r="L1326" s="12">
        <f t="shared" ca="1" si="201"/>
        <v>7.4886804175708106E-7</v>
      </c>
      <c r="M1326" s="12">
        <f t="shared" ca="1" si="201"/>
        <v>1.5720155143334514E-6</v>
      </c>
      <c r="N1326" s="12">
        <f t="shared" ca="1" si="201"/>
        <v>3.1000232655224698E-6</v>
      </c>
      <c r="O1326" s="12">
        <f t="shared" ca="1" si="201"/>
        <v>5.7428790992405516E-6</v>
      </c>
      <c r="P1326" s="12">
        <f t="shared" ca="1" si="201"/>
        <v>9.9942679450723335E-6</v>
      </c>
      <c r="Q1326" s="12">
        <f t="shared" ca="1" si="201"/>
        <v>1.6339128889901553E-5</v>
      </c>
      <c r="R1326" s="12">
        <f t="shared" ca="1" si="201"/>
        <v>2.5093625000693732E-5</v>
      </c>
      <c r="S1326" s="12">
        <f t="shared" ca="1" si="201"/>
        <v>3.6203828872072512E-5</v>
      </c>
      <c r="T1326" s="12">
        <f t="shared" ca="1" si="201"/>
        <v>4.9068434025932997E-5</v>
      </c>
      <c r="U1326" s="12">
        <f t="shared" ca="1" si="201"/>
        <v>6.2475032059069213E-5</v>
      </c>
      <c r="V1326" s="12">
        <f t="shared" ca="1" si="201"/>
        <v>7.4725249211597864E-5</v>
      </c>
      <c r="W1326" s="12">
        <f t="shared" ca="1" si="201"/>
        <v>8.3962401425084342E-5</v>
      </c>
      <c r="X1326" s="12">
        <f t="shared" ca="1" si="201"/>
        <v>8.8625546379062151E-5</v>
      </c>
      <c r="Y1326" s="12">
        <f t="shared" ca="1" si="201"/>
        <v>8.78799082293261E-5</v>
      </c>
      <c r="Z1326" s="12">
        <f t="shared" ca="1" si="201"/>
        <v>8.1860964768519433E-5</v>
      </c>
      <c r="AA1326" s="12">
        <f t="shared" ca="1" si="201"/>
        <v>7.1634249884040217E-5</v>
      </c>
      <c r="AB1326" s="12">
        <f t="shared" ca="1" si="201"/>
        <v>5.8887236140199233E-5</v>
      </c>
      <c r="AC1326" s="12">
        <f t="shared" ca="1" si="201"/>
        <v>4.5475577181964442E-5</v>
      </c>
      <c r="AD1326" s="12">
        <f t="shared" ca="1" si="201"/>
        <v>3.2990725283814256E-5</v>
      </c>
      <c r="AE1326" s="12">
        <f t="shared" ca="1" si="201"/>
        <v>2.2483405939231639E-5</v>
      </c>
      <c r="AF1326" s="12">
        <f t="shared" ca="1" si="201"/>
        <v>1.4394246478614811E-5</v>
      </c>
      <c r="AG1326" s="12">
        <f t="shared" ca="1" si="201"/>
        <v>8.6570985843453366E-6</v>
      </c>
      <c r="AH1326" s="12">
        <f t="shared" ca="1" si="201"/>
        <v>4.8911658163832065E-6</v>
      </c>
      <c r="AI1326" s="12">
        <f t="shared" ca="1" si="201"/>
        <v>2.5960257987388656E-6</v>
      </c>
      <c r="AJ1326" s="12">
        <f t="shared" ca="1" si="201"/>
        <v>1.2943812607111505E-6</v>
      </c>
      <c r="AK1326" s="12">
        <f t="shared" ca="1" si="201"/>
        <v>6.0627830046499713E-7</v>
      </c>
      <c r="AL1326" s="12">
        <f t="shared" ca="1" si="201"/>
        <v>2.6677088347526704E-7</v>
      </c>
      <c r="AM1326" s="12">
        <f t="shared" ca="1" si="201"/>
        <v>1.1027102830088055E-7</v>
      </c>
      <c r="AN1326" s="12">
        <f t="shared" ca="1" si="201"/>
        <v>4.2819443309749328E-8</v>
      </c>
      <c r="AO1326" s="12">
        <f t="shared" ca="1" si="201"/>
        <v>1.5619862408743748E-8</v>
      </c>
      <c r="AP1326" s="12">
        <f t="shared" ca="1" si="201"/>
        <v>5.3526640436583078E-9</v>
      </c>
      <c r="AQ1326" s="12">
        <f t="shared" ca="1" si="201"/>
        <v>1.7231352347099639E-9</v>
      </c>
      <c r="AR1326" s="12">
        <f t="shared" ca="1" si="201"/>
        <v>5.2110511348015491E-10</v>
      </c>
      <c r="AS1326" s="12">
        <f t="shared" ca="1" si="201"/>
        <v>1.4804300828475609E-10</v>
      </c>
      <c r="AT1326" s="12">
        <f t="shared" ca="1" si="201"/>
        <v>3.951000304177455E-11</v>
      </c>
    </row>
    <row r="1327" spans="1:46" x14ac:dyDescent="0.2">
      <c r="A1327" s="9" t="str">
        <f t="shared" si="172"/>
        <v>Brunei Darussalam</v>
      </c>
      <c r="F1327" s="12">
        <f t="shared" ref="F1327:AT1327" ca="1" si="202">F637/$AV637*($C1099/1000)</f>
        <v>2.6903830186188371E-11</v>
      </c>
      <c r="G1327" s="12">
        <f t="shared" ca="1" si="202"/>
        <v>1.1268896764068042E-10</v>
      </c>
      <c r="H1327" s="12">
        <f t="shared" ca="1" si="202"/>
        <v>4.4340979480367684E-10</v>
      </c>
      <c r="I1327" s="12">
        <f t="shared" ca="1" si="202"/>
        <v>1.6390256844886924E-9</v>
      </c>
      <c r="J1327" s="12">
        <f t="shared" ca="1" si="202"/>
        <v>5.6914487709038842E-9</v>
      </c>
      <c r="K1327" s="12">
        <f t="shared" ca="1" si="202"/>
        <v>1.8565920984630161E-8</v>
      </c>
      <c r="L1327" s="12">
        <f t="shared" ca="1" si="202"/>
        <v>5.6894038114714756E-8</v>
      </c>
      <c r="M1327" s="12">
        <f t="shared" ca="1" si="202"/>
        <v>1.6378480796215944E-7</v>
      </c>
      <c r="N1327" s="12">
        <f t="shared" ca="1" si="202"/>
        <v>4.4293200998091751E-7</v>
      </c>
      <c r="O1327" s="12">
        <f t="shared" ca="1" si="202"/>
        <v>1.1252709659026634E-6</v>
      </c>
      <c r="P1327" s="12">
        <f t="shared" ca="1" si="202"/>
        <v>2.6855531658071864E-6</v>
      </c>
      <c r="Q1327" s="12">
        <f t="shared" ca="1" si="202"/>
        <v>6.0209773089135071E-6</v>
      </c>
      <c r="R1327" s="12">
        <f t="shared" ca="1" si="202"/>
        <v>1.268109690675257E-5</v>
      </c>
      <c r="S1327" s="12">
        <f t="shared" ca="1" si="202"/>
        <v>2.5090149386867621E-5</v>
      </c>
      <c r="T1327" s="12">
        <f t="shared" ca="1" si="202"/>
        <v>4.663438649791979E-5</v>
      </c>
      <c r="U1327" s="12">
        <f t="shared" ca="1" si="202"/>
        <v>8.1426521670081728E-5</v>
      </c>
      <c r="V1327" s="12">
        <f t="shared" ca="1" si="202"/>
        <v>1.3356174780428378E-4</v>
      </c>
      <c r="W1327" s="12">
        <f t="shared" ca="1" si="202"/>
        <v>2.0580451533586605E-4</v>
      </c>
      <c r="X1327" s="12">
        <f t="shared" ca="1" si="202"/>
        <v>2.9790946328312514E-4</v>
      </c>
      <c r="Y1327" s="12">
        <f t="shared" ca="1" si="202"/>
        <v>4.0510750978956108E-4</v>
      </c>
      <c r="Z1327" s="12">
        <f t="shared" ca="1" si="202"/>
        <v>5.1750301460243959E-4</v>
      </c>
      <c r="AA1327" s="12">
        <f t="shared" ca="1" si="202"/>
        <v>6.2102926891609614E-4</v>
      </c>
      <c r="AB1327" s="12">
        <f t="shared" ca="1" si="202"/>
        <v>7.0011252703017029E-4</v>
      </c>
      <c r="AC1327" s="12">
        <f t="shared" ca="1" si="202"/>
        <v>7.4144718909031015E-4</v>
      </c>
      <c r="AD1327" s="12">
        <f t="shared" ca="1" si="202"/>
        <v>7.3764803950868033E-4</v>
      </c>
      <c r="AE1327" s="12">
        <f t="shared" ca="1" si="202"/>
        <v>6.8940552061047251E-4</v>
      </c>
      <c r="AF1327" s="12">
        <f t="shared" ca="1" si="202"/>
        <v>6.0528082518216048E-4</v>
      </c>
      <c r="AG1327" s="12">
        <f t="shared" ca="1" si="202"/>
        <v>4.9922424644656079E-4</v>
      </c>
      <c r="AH1327" s="12">
        <f t="shared" ca="1" si="202"/>
        <v>3.8680405569436278E-4</v>
      </c>
      <c r="AI1327" s="12">
        <f t="shared" ca="1" si="202"/>
        <v>2.8154185188188915E-4</v>
      </c>
      <c r="AJ1327" s="12">
        <f t="shared" ca="1" si="202"/>
        <v>1.9250920549857914E-4</v>
      </c>
      <c r="AK1327" s="12">
        <f t="shared" ca="1" si="202"/>
        <v>1.2365641038994009E-4</v>
      </c>
      <c r="AL1327" s="12">
        <f t="shared" ca="1" si="202"/>
        <v>7.4617099587886149E-5</v>
      </c>
      <c r="AM1327" s="12">
        <f t="shared" ca="1" si="202"/>
        <v>4.2297693620632947E-5</v>
      </c>
      <c r="AN1327" s="12">
        <f t="shared" ca="1" si="202"/>
        <v>2.2524315678998864E-5</v>
      </c>
      <c r="AO1327" s="12">
        <f t="shared" ca="1" si="202"/>
        <v>1.1267903487736188E-5</v>
      </c>
      <c r="AP1327" s="12">
        <f t="shared" ca="1" si="202"/>
        <v>5.2953080087930992E-6</v>
      </c>
      <c r="AQ1327" s="12">
        <f t="shared" ca="1" si="202"/>
        <v>2.3377385007842403E-6</v>
      </c>
      <c r="AR1327" s="12">
        <f t="shared" ca="1" si="202"/>
        <v>9.6952101509788407E-7</v>
      </c>
      <c r="AS1327" s="12">
        <f t="shared" ca="1" si="202"/>
        <v>3.7772446942368332E-7</v>
      </c>
      <c r="AT1327" s="12">
        <f t="shared" ca="1" si="202"/>
        <v>1.382450555565729E-7</v>
      </c>
    </row>
    <row r="1328" spans="1:46" x14ac:dyDescent="0.2">
      <c r="A1328" s="9" t="str">
        <f t="shared" si="172"/>
        <v>Bulgaria</v>
      </c>
      <c r="F1328" s="12">
        <f t="shared" ref="F1328:AT1328" ca="1" si="203">F638/$AV638*($C1100/1000)</f>
        <v>2.3644268526759803E-9</v>
      </c>
      <c r="G1328" s="12">
        <f t="shared" ca="1" si="203"/>
        <v>8.9777701556080659E-9</v>
      </c>
      <c r="H1328" s="12">
        <f t="shared" ca="1" si="203"/>
        <v>3.2023417479152025E-8</v>
      </c>
      <c r="I1328" s="12">
        <f t="shared" ca="1" si="203"/>
        <v>1.0730586667615392E-7</v>
      </c>
      <c r="J1328" s="12">
        <f t="shared" ca="1" si="203"/>
        <v>3.3778149292678212E-7</v>
      </c>
      <c r="K1328" s="12">
        <f t="shared" ca="1" si="203"/>
        <v>9.9886047877029481E-7</v>
      </c>
      <c r="L1328" s="12">
        <f t="shared" ca="1" si="203"/>
        <v>2.7747918107388341E-6</v>
      </c>
      <c r="M1328" s="12">
        <f t="shared" ca="1" si="203"/>
        <v>7.2412338520497562E-6</v>
      </c>
      <c r="N1328" s="12">
        <f t="shared" ca="1" si="203"/>
        <v>1.7752165449509963E-5</v>
      </c>
      <c r="O1328" s="12">
        <f t="shared" ca="1" si="203"/>
        <v>4.0883370774470332E-5</v>
      </c>
      <c r="P1328" s="12">
        <f t="shared" ca="1" si="203"/>
        <v>8.8450165352042817E-5</v>
      </c>
      <c r="Q1328" s="12">
        <f t="shared" ca="1" si="203"/>
        <v>1.7976585206922499E-4</v>
      </c>
      <c r="R1328" s="12">
        <f t="shared" ca="1" si="203"/>
        <v>3.4321980555897849E-4</v>
      </c>
      <c r="S1328" s="12">
        <f t="shared" ca="1" si="203"/>
        <v>6.1559357605896312E-4</v>
      </c>
      <c r="T1328" s="12">
        <f t="shared" ca="1" si="203"/>
        <v>1.0372236538215293E-3</v>
      </c>
      <c r="U1328" s="12">
        <f t="shared" ca="1" si="203"/>
        <v>1.6417511919049786E-3</v>
      </c>
      <c r="V1328" s="12">
        <f t="shared" ca="1" si="203"/>
        <v>2.4411747156500344E-3</v>
      </c>
      <c r="W1328" s="12">
        <f t="shared" ca="1" si="203"/>
        <v>3.4099419118230703E-3</v>
      </c>
      <c r="X1328" s="12">
        <f t="shared" ca="1" si="203"/>
        <v>4.4745739867290621E-3</v>
      </c>
      <c r="Y1328" s="12">
        <f t="shared" ca="1" si="203"/>
        <v>5.5158570324960726E-3</v>
      </c>
      <c r="Z1328" s="12">
        <f t="shared" ca="1" si="203"/>
        <v>6.3874998567798429E-3</v>
      </c>
      <c r="AA1328" s="12">
        <f t="shared" ca="1" si="203"/>
        <v>6.948729418019558E-3</v>
      </c>
      <c r="AB1328" s="12">
        <f t="shared" ca="1" si="203"/>
        <v>7.101277642576293E-3</v>
      </c>
      <c r="AC1328" s="12">
        <f t="shared" ca="1" si="203"/>
        <v>6.8174848241515191E-3</v>
      </c>
      <c r="AD1328" s="12">
        <f t="shared" ca="1" si="203"/>
        <v>6.1484898690976255E-3</v>
      </c>
      <c r="AE1328" s="12">
        <f t="shared" ca="1" si="203"/>
        <v>5.2091796894679311E-3</v>
      </c>
      <c r="AF1328" s="12">
        <f t="shared" ca="1" si="203"/>
        <v>4.145976253112393E-3</v>
      </c>
      <c r="AG1328" s="12">
        <f t="shared" ca="1" si="203"/>
        <v>3.0998514114111081E-3</v>
      </c>
      <c r="AH1328" s="12">
        <f t="shared" ca="1" si="203"/>
        <v>2.1772662383247546E-3</v>
      </c>
      <c r="AI1328" s="12">
        <f t="shared" ca="1" si="203"/>
        <v>1.4366097003724596E-3</v>
      </c>
      <c r="AJ1328" s="12">
        <f t="shared" ca="1" si="203"/>
        <v>8.9047687526679043E-4</v>
      </c>
      <c r="AK1328" s="12">
        <f t="shared" ca="1" si="203"/>
        <v>5.1851711009273562E-4</v>
      </c>
      <c r="AL1328" s="12">
        <f t="shared" ca="1" si="203"/>
        <v>2.8363520371889046E-4</v>
      </c>
      <c r="AM1328" s="12">
        <f t="shared" ca="1" si="203"/>
        <v>1.4575174689972841E-4</v>
      </c>
      <c r="AN1328" s="12">
        <f t="shared" ca="1" si="203"/>
        <v>7.0359703298404088E-5</v>
      </c>
      <c r="AO1328" s="12">
        <f t="shared" ca="1" si="203"/>
        <v>3.1907356521324735E-5</v>
      </c>
      <c r="AP1328" s="12">
        <f t="shared" ca="1" si="203"/>
        <v>1.3592966466234126E-5</v>
      </c>
      <c r="AQ1328" s="12">
        <f t="shared" ca="1" si="203"/>
        <v>5.4399418940322134E-6</v>
      </c>
      <c r="AR1328" s="12">
        <f t="shared" ca="1" si="203"/>
        <v>2.0451768639030802E-6</v>
      </c>
      <c r="AS1328" s="12">
        <f t="shared" ca="1" si="203"/>
        <v>7.2231074638789828E-7</v>
      </c>
      <c r="AT1328" s="12">
        <f t="shared" ca="1" si="203"/>
        <v>2.3964803716831649E-7</v>
      </c>
    </row>
    <row r="1329" spans="1:46" x14ac:dyDescent="0.2">
      <c r="A1329" s="9" t="str">
        <f t="shared" si="172"/>
        <v>Burkina Faso</v>
      </c>
      <c r="F1329" s="12">
        <f t="shared" ref="F1329:AT1329" ca="1" si="204">F639/$AV639*($C1101/1000)</f>
        <v>1.8232587886522474E-3</v>
      </c>
      <c r="G1329" s="12">
        <f t="shared" ca="1" si="204"/>
        <v>3.3882864327507275E-3</v>
      </c>
      <c r="H1329" s="12">
        <f t="shared" ca="1" si="204"/>
        <v>5.9151874637480327E-3</v>
      </c>
      <c r="I1329" s="12">
        <f t="shared" ca="1" si="204"/>
        <v>9.7009329685405592E-3</v>
      </c>
      <c r="J1329" s="12">
        <f t="shared" ca="1" si="204"/>
        <v>1.4945659698970905E-2</v>
      </c>
      <c r="K1329" s="12">
        <f t="shared" ca="1" si="204"/>
        <v>2.1630834283452565E-2</v>
      </c>
      <c r="L1329" s="12">
        <f t="shared" ca="1" si="204"/>
        <v>2.9409527404425005E-2</v>
      </c>
      <c r="M1329" s="12">
        <f t="shared" ca="1" si="204"/>
        <v>3.7562926121411114E-2</v>
      </c>
      <c r="N1329" s="12">
        <f t="shared" ca="1" si="204"/>
        <v>4.5069981665407738E-2</v>
      </c>
      <c r="O1329" s="12">
        <f t="shared" ca="1" si="204"/>
        <v>5.0800962600736084E-2</v>
      </c>
      <c r="P1329" s="12">
        <f t="shared" ca="1" si="204"/>
        <v>5.3791430848712789E-2</v>
      </c>
      <c r="Q1329" s="12">
        <f t="shared" ca="1" si="204"/>
        <v>5.3507030148559662E-2</v>
      </c>
      <c r="R1329" s="12">
        <f t="shared" ca="1" si="204"/>
        <v>4.9999445894338246E-2</v>
      </c>
      <c r="S1329" s="12">
        <f t="shared" ca="1" si="204"/>
        <v>4.3891066227970336E-2</v>
      </c>
      <c r="T1329" s="12">
        <f t="shared" ca="1" si="204"/>
        <v>3.619459035401161E-2</v>
      </c>
      <c r="U1329" s="12">
        <f t="shared" ca="1" si="204"/>
        <v>2.8039340537864041E-2</v>
      </c>
      <c r="V1329" s="12">
        <f t="shared" ca="1" si="204"/>
        <v>2.040556007901179E-2</v>
      </c>
      <c r="W1329" s="12">
        <f t="shared" ca="1" si="204"/>
        <v>1.3950373609412991E-2</v>
      </c>
      <c r="X1329" s="12">
        <f t="shared" ca="1" si="204"/>
        <v>8.9594170481865354E-3</v>
      </c>
      <c r="Y1329" s="12">
        <f t="shared" ca="1" si="204"/>
        <v>5.4054301769135603E-3</v>
      </c>
      <c r="Z1329" s="12">
        <f t="shared" ca="1" si="204"/>
        <v>3.0636374218189271E-3</v>
      </c>
      <c r="AA1329" s="12">
        <f t="shared" ca="1" si="204"/>
        <v>1.6311769072993442E-3</v>
      </c>
      <c r="AB1329" s="12">
        <f t="shared" ca="1" si="204"/>
        <v>8.1587074005384276E-4</v>
      </c>
      <c r="AC1329" s="12">
        <f t="shared" ca="1" si="204"/>
        <v>3.8335245304654375E-4</v>
      </c>
      <c r="AD1329" s="12">
        <f t="shared" ca="1" si="204"/>
        <v>1.6921222262448546E-4</v>
      </c>
      <c r="AE1329" s="12">
        <f t="shared" ca="1" si="204"/>
        <v>7.0165206596359449E-5</v>
      </c>
      <c r="AF1329" s="12">
        <f t="shared" ca="1" si="204"/>
        <v>2.7331815565782473E-5</v>
      </c>
      <c r="AG1329" s="12">
        <f t="shared" ca="1" si="204"/>
        <v>1.0001652229654417E-5</v>
      </c>
      <c r="AH1329" s="12">
        <f t="shared" ca="1" si="204"/>
        <v>3.4382037717928137E-6</v>
      </c>
      <c r="AI1329" s="12">
        <f t="shared" ca="1" si="204"/>
        <v>1.1103197634164075E-6</v>
      </c>
      <c r="AJ1329" s="12">
        <f t="shared" ca="1" si="204"/>
        <v>3.368380332465742E-7</v>
      </c>
      <c r="AK1329" s="12">
        <f t="shared" ca="1" si="204"/>
        <v>9.5995476891798307E-8</v>
      </c>
      <c r="AL1329" s="12">
        <f t="shared" ca="1" si="204"/>
        <v>2.570023017240623E-8</v>
      </c>
      <c r="AM1329" s="12">
        <f t="shared" ca="1" si="204"/>
        <v>6.4636800406005678E-9</v>
      </c>
      <c r="AN1329" s="12">
        <f t="shared" ca="1" si="204"/>
        <v>1.5271415112434184E-9</v>
      </c>
      <c r="AO1329" s="12">
        <f t="shared" ca="1" si="204"/>
        <v>3.389497434509412E-10</v>
      </c>
      <c r="AP1329" s="12">
        <f t="shared" ca="1" si="204"/>
        <v>7.0672089433168751E-11</v>
      </c>
      <c r="AQ1329" s="12">
        <f t="shared" ca="1" si="204"/>
        <v>1.3842583386709682E-11</v>
      </c>
      <c r="AR1329" s="12">
        <f t="shared" ca="1" si="204"/>
        <v>2.5470821955659486E-12</v>
      </c>
      <c r="AS1329" s="12">
        <f t="shared" ca="1" si="204"/>
        <v>4.4027635941181689E-13</v>
      </c>
      <c r="AT1329" s="12">
        <f t="shared" ca="1" si="204"/>
        <v>7.1493139400617561E-14</v>
      </c>
    </row>
    <row r="1330" spans="1:46" x14ac:dyDescent="0.2">
      <c r="A1330" s="9" t="str">
        <f t="shared" si="172"/>
        <v>Burundi</v>
      </c>
      <c r="F1330" s="12">
        <f t="shared" ref="F1330:AT1330" ca="1" si="205">F640/$AV640*($C1102/1000)</f>
        <v>6.5200964180475414E-4</v>
      </c>
      <c r="G1330" s="12">
        <f t="shared" ca="1" si="205"/>
        <v>1.2688818709306858E-3</v>
      </c>
      <c r="H1330" s="12">
        <f t="shared" ca="1" si="205"/>
        <v>2.3197701820100317E-3</v>
      </c>
      <c r="I1330" s="12">
        <f t="shared" ca="1" si="205"/>
        <v>3.9840550065817484E-3</v>
      </c>
      <c r="J1330" s="12">
        <f t="shared" ca="1" si="205"/>
        <v>6.4277989599334107E-3</v>
      </c>
      <c r="K1330" s="12">
        <f t="shared" ca="1" si="205"/>
        <v>9.7421730343561913E-3</v>
      </c>
      <c r="L1330" s="12">
        <f t="shared" ca="1" si="205"/>
        <v>1.3870943022758301E-2</v>
      </c>
      <c r="M1330" s="12">
        <f t="shared" ca="1" si="205"/>
        <v>1.8552939633883277E-2</v>
      </c>
      <c r="N1330" s="12">
        <f t="shared" ca="1" si="205"/>
        <v>2.3311814042820036E-2</v>
      </c>
      <c r="O1330" s="12">
        <f t="shared" ca="1" si="205"/>
        <v>2.7516678114794482E-2</v>
      </c>
      <c r="P1330" s="12">
        <f t="shared" ca="1" si="205"/>
        <v>3.0512130411318394E-2</v>
      </c>
      <c r="Q1330" s="12">
        <f t="shared" ca="1" si="205"/>
        <v>3.1783787990075335E-2</v>
      </c>
      <c r="R1330" s="12">
        <f t="shared" ca="1" si="205"/>
        <v>3.1102505335806416E-2</v>
      </c>
      <c r="S1330" s="12">
        <f t="shared" ca="1" si="205"/>
        <v>2.859181244143736E-2</v>
      </c>
      <c r="T1330" s="12">
        <f t="shared" ca="1" si="205"/>
        <v>2.4691336269298293E-2</v>
      </c>
      <c r="U1330" s="12">
        <f t="shared" ca="1" si="205"/>
        <v>2.0031067613530563E-2</v>
      </c>
      <c r="V1330" s="12">
        <f t="shared" ca="1" si="205"/>
        <v>1.5265822011894237E-2</v>
      </c>
      <c r="W1330" s="12">
        <f t="shared" ca="1" si="205"/>
        <v>1.0929313587038875E-2</v>
      </c>
      <c r="X1330" s="12">
        <f t="shared" ca="1" si="205"/>
        <v>7.3505895772783842E-3</v>
      </c>
      <c r="Y1330" s="12">
        <f t="shared" ca="1" si="205"/>
        <v>4.6441694439575461E-3</v>
      </c>
      <c r="Z1330" s="12">
        <f t="shared" ca="1" si="205"/>
        <v>2.7564526326272353E-3</v>
      </c>
      <c r="AA1330" s="12">
        <f t="shared" ca="1" si="205"/>
        <v>1.5369141389194986E-3</v>
      </c>
      <c r="AB1330" s="12">
        <f t="shared" ca="1" si="205"/>
        <v>8.0501740991890448E-4</v>
      </c>
      <c r="AC1330" s="12">
        <f t="shared" ca="1" si="205"/>
        <v>3.9611157618855779E-4</v>
      </c>
      <c r="AD1330" s="12">
        <f t="shared" ca="1" si="205"/>
        <v>1.830991766279719E-4</v>
      </c>
      <c r="AE1330" s="12">
        <f t="shared" ca="1" si="205"/>
        <v>7.9508185612079158E-5</v>
      </c>
      <c r="AF1330" s="12">
        <f t="shared" ca="1" si="205"/>
        <v>3.2433505383440805E-5</v>
      </c>
      <c r="AG1330" s="12">
        <f t="shared" ca="1" si="205"/>
        <v>1.2428895331907426E-5</v>
      </c>
      <c r="AH1330" s="12">
        <f t="shared" ca="1" si="205"/>
        <v>4.4743274756166818E-6</v>
      </c>
      <c r="AI1330" s="12">
        <f t="shared" ca="1" si="205"/>
        <v>1.513141693115935E-6</v>
      </c>
      <c r="AJ1330" s="12">
        <f t="shared" ca="1" si="205"/>
        <v>4.8071538752564686E-7</v>
      </c>
      <c r="AK1330" s="12">
        <f t="shared" ca="1" si="205"/>
        <v>1.4346733953808709E-7</v>
      </c>
      <c r="AL1330" s="12">
        <f t="shared" ca="1" si="205"/>
        <v>4.0223018669312321E-8</v>
      </c>
      <c r="AM1330" s="12">
        <f t="shared" ca="1" si="205"/>
        <v>1.0593826869486918E-8</v>
      </c>
      <c r="AN1330" s="12">
        <f t="shared" ca="1" si="205"/>
        <v>2.6211246617524398E-9</v>
      </c>
      <c r="AO1330" s="12">
        <f t="shared" ca="1" si="205"/>
        <v>6.0922690837712836E-10</v>
      </c>
      <c r="AP1330" s="12">
        <f t="shared" ca="1" si="205"/>
        <v>1.3302310238418134E-10</v>
      </c>
      <c r="AQ1330" s="12">
        <f t="shared" ca="1" si="205"/>
        <v>2.7285484035901068E-11</v>
      </c>
      <c r="AR1330" s="12">
        <f t="shared" ca="1" si="205"/>
        <v>5.2576642315818314E-12</v>
      </c>
      <c r="AS1330" s="12">
        <f t="shared" ca="1" si="205"/>
        <v>9.5172313686818578E-13</v>
      </c>
      <c r="AT1330" s="12">
        <f t="shared" ca="1" si="205"/>
        <v>1.618396766802909E-13</v>
      </c>
    </row>
    <row r="1331" spans="1:46" x14ac:dyDescent="0.2">
      <c r="A1331" s="9" t="str">
        <f t="shared" si="172"/>
        <v>Cabo Verde</v>
      </c>
      <c r="F1331" s="12">
        <f t="shared" ref="F1331:AT1331" ca="1" si="206">F641/$AV641*($C1103/1000)</f>
        <v>4.5480449056671732E-6</v>
      </c>
      <c r="G1331" s="12">
        <f t="shared" ca="1" si="206"/>
        <v>1.0085454901203512E-5</v>
      </c>
      <c r="H1331" s="12">
        <f t="shared" ca="1" si="206"/>
        <v>2.1009844312073593E-5</v>
      </c>
      <c r="I1331" s="12">
        <f t="shared" ca="1" si="206"/>
        <v>4.111561318421019E-5</v>
      </c>
      <c r="J1331" s="12">
        <f t="shared" ca="1" si="206"/>
        <v>7.5587033939364672E-5</v>
      </c>
      <c r="K1331" s="12">
        <f t="shared" ca="1" si="206"/>
        <v>1.3054024725287506E-4</v>
      </c>
      <c r="L1331" s="12">
        <f t="shared" ca="1" si="206"/>
        <v>2.1178644134972128E-4</v>
      </c>
      <c r="M1331" s="12">
        <f t="shared" ca="1" si="206"/>
        <v>3.227813769066848E-4</v>
      </c>
      <c r="N1331" s="12">
        <f t="shared" ca="1" si="206"/>
        <v>4.6214193842156697E-4</v>
      </c>
      <c r="O1331" s="12">
        <f t="shared" ca="1" si="206"/>
        <v>6.2158265661355126E-4</v>
      </c>
      <c r="P1331" s="12">
        <f t="shared" ca="1" si="206"/>
        <v>7.853784668770278E-4</v>
      </c>
      <c r="Q1331" s="12">
        <f t="shared" ca="1" si="206"/>
        <v>9.3221414029013704E-4</v>
      </c>
      <c r="R1331" s="12">
        <f t="shared" ca="1" si="206"/>
        <v>1.0394628622397528E-3</v>
      </c>
      <c r="S1331" s="12">
        <f t="shared" ca="1" si="206"/>
        <v>1.0888269550003459E-3</v>
      </c>
      <c r="T1331" s="12">
        <f t="shared" ca="1" si="206"/>
        <v>1.0714338050698982E-3</v>
      </c>
      <c r="U1331" s="12">
        <f t="shared" ca="1" si="206"/>
        <v>9.9044056841101052E-4</v>
      </c>
      <c r="V1331" s="12">
        <f t="shared" ca="1" si="206"/>
        <v>8.6009830450539313E-4</v>
      </c>
      <c r="W1331" s="12">
        <f t="shared" ca="1" si="206"/>
        <v>7.0165618410888357E-4</v>
      </c>
      <c r="X1331" s="12">
        <f t="shared" ca="1" si="206"/>
        <v>5.3772127266837747E-4</v>
      </c>
      <c r="Y1331" s="12">
        <f t="shared" ca="1" si="206"/>
        <v>3.8712094861151629E-4</v>
      </c>
      <c r="Z1331" s="12">
        <f t="shared" ca="1" si="206"/>
        <v>2.6181391425019216E-4</v>
      </c>
      <c r="AA1331" s="12">
        <f t="shared" ca="1" si="206"/>
        <v>1.6633949126062232E-4</v>
      </c>
      <c r="AB1331" s="12">
        <f t="shared" ca="1" si="206"/>
        <v>9.9278363348326301E-5</v>
      </c>
      <c r="AC1331" s="12">
        <f t="shared" ca="1" si="206"/>
        <v>5.5663491494191746E-5</v>
      </c>
      <c r="AD1331" s="12">
        <f t="shared" ca="1" si="206"/>
        <v>2.9318576068376581E-5</v>
      </c>
      <c r="AE1331" s="12">
        <f t="shared" ca="1" si="206"/>
        <v>1.4506809185300191E-5</v>
      </c>
      <c r="AF1331" s="12">
        <f t="shared" ca="1" si="206"/>
        <v>6.743067672941602E-6</v>
      </c>
      <c r="AG1331" s="12">
        <f t="shared" ca="1" si="206"/>
        <v>2.9444198219840146E-6</v>
      </c>
      <c r="AH1331" s="12">
        <f t="shared" ca="1" si="206"/>
        <v>1.2078097807187566E-6</v>
      </c>
      <c r="AI1331" s="12">
        <f t="shared" ca="1" si="206"/>
        <v>4.654295428915028E-7</v>
      </c>
      <c r="AJ1331" s="12">
        <f t="shared" ca="1" si="206"/>
        <v>1.6848682467466234E-7</v>
      </c>
      <c r="AK1331" s="12">
        <f t="shared" ca="1" si="206"/>
        <v>5.7297350435799165E-8</v>
      </c>
      <c r="AL1331" s="12">
        <f t="shared" ca="1" si="206"/>
        <v>1.8304578320106366E-8</v>
      </c>
      <c r="AM1331" s="12">
        <f t="shared" ca="1" si="206"/>
        <v>5.4934036578751892E-9</v>
      </c>
      <c r="AN1331" s="12">
        <f t="shared" ca="1" si="206"/>
        <v>1.5487449063444357E-9</v>
      </c>
      <c r="AO1331" s="12">
        <f t="shared" ca="1" si="206"/>
        <v>4.1018036254012409E-10</v>
      </c>
      <c r="AP1331" s="12">
        <f t="shared" ca="1" si="206"/>
        <v>1.0205315440309267E-10</v>
      </c>
      <c r="AQ1331" s="12">
        <f t="shared" ca="1" si="206"/>
        <v>2.38525379982027E-11</v>
      </c>
      <c r="AR1331" s="12">
        <f t="shared" ca="1" si="206"/>
        <v>5.2372023560352811E-12</v>
      </c>
      <c r="AS1331" s="12">
        <f t="shared" ca="1" si="206"/>
        <v>1.080241126811133E-12</v>
      </c>
      <c r="AT1331" s="12">
        <f t="shared" ca="1" si="206"/>
        <v>2.0931418240931363E-13</v>
      </c>
    </row>
    <row r="1332" spans="1:46" x14ac:dyDescent="0.2">
      <c r="A1332" s="9" t="str">
        <f t="shared" si="172"/>
        <v>Cambodia</v>
      </c>
      <c r="F1332" s="12">
        <f t="shared" ref="F1332:AT1332" ca="1" si="207">F642/$AV642*($C1104/1000)</f>
        <v>2.8337172025678916E-6</v>
      </c>
      <c r="G1332" s="12">
        <f t="shared" ca="1" si="207"/>
        <v>8.127646027743806E-6</v>
      </c>
      <c r="H1332" s="12">
        <f t="shared" ca="1" si="207"/>
        <v>2.1899270623235371E-5</v>
      </c>
      <c r="I1332" s="12">
        <f t="shared" ca="1" si="207"/>
        <v>5.5430795936292403E-5</v>
      </c>
      <c r="J1332" s="12">
        <f t="shared" ca="1" si="207"/>
        <v>1.3180417704630921E-4</v>
      </c>
      <c r="K1332" s="12">
        <f t="shared" ca="1" si="207"/>
        <v>2.9441764046468503E-4</v>
      </c>
      <c r="L1332" s="12">
        <f t="shared" ca="1" si="207"/>
        <v>6.1781020359057148E-4</v>
      </c>
      <c r="M1332" s="12">
        <f t="shared" ca="1" si="207"/>
        <v>1.2178755746582355E-3</v>
      </c>
      <c r="N1332" s="12">
        <f t="shared" ca="1" si="207"/>
        <v>2.2553157827748032E-3</v>
      </c>
      <c r="O1332" s="12">
        <f t="shared" ca="1" si="207"/>
        <v>3.9234524416356855E-3</v>
      </c>
      <c r="P1332" s="12">
        <f t="shared" ca="1" si="207"/>
        <v>6.4118893785185694E-3</v>
      </c>
      <c r="Q1332" s="12">
        <f t="shared" ca="1" si="207"/>
        <v>9.8437424946874862E-3</v>
      </c>
      <c r="R1332" s="12">
        <f t="shared" ca="1" si="207"/>
        <v>1.4196819559277157E-2</v>
      </c>
      <c r="S1332" s="12">
        <f t="shared" ca="1" si="207"/>
        <v>1.9234392565584357E-2</v>
      </c>
      <c r="T1332" s="12">
        <f t="shared" ca="1" si="207"/>
        <v>2.4480623994843378E-2</v>
      </c>
      <c r="U1332" s="12">
        <f t="shared" ca="1" si="207"/>
        <v>2.9270024523647759E-2</v>
      </c>
      <c r="V1332" s="12">
        <f t="shared" ca="1" si="207"/>
        <v>3.2876099335009991E-2</v>
      </c>
      <c r="W1332" s="12">
        <f t="shared" ca="1" si="207"/>
        <v>3.4689183408626402E-2</v>
      </c>
      <c r="X1332" s="12">
        <f t="shared" ca="1" si="207"/>
        <v>3.4384638598273939E-2</v>
      </c>
      <c r="Y1332" s="12">
        <f t="shared" ca="1" si="207"/>
        <v>3.2017796969852304E-2</v>
      </c>
      <c r="Z1332" s="12">
        <f t="shared" ca="1" si="207"/>
        <v>2.8007543784186933E-2</v>
      </c>
      <c r="AA1332" s="12">
        <f t="shared" ca="1" si="207"/>
        <v>2.3015223447360858E-2</v>
      </c>
      <c r="AB1332" s="12">
        <f t="shared" ca="1" si="207"/>
        <v>1.7766912465410366E-2</v>
      </c>
      <c r="AC1332" s="12">
        <f t="shared" ca="1" si="207"/>
        <v>1.2884433386478175E-2</v>
      </c>
      <c r="AD1332" s="12">
        <f t="shared" ca="1" si="207"/>
        <v>8.7775898000422795E-3</v>
      </c>
      <c r="AE1332" s="12">
        <f t="shared" ca="1" si="207"/>
        <v>5.617483854655588E-3</v>
      </c>
      <c r="AF1332" s="12">
        <f t="shared" ca="1" si="207"/>
        <v>3.3772637566855824E-3</v>
      </c>
      <c r="AG1332" s="12">
        <f t="shared" ca="1" si="207"/>
        <v>1.9074129232076725E-3</v>
      </c>
      <c r="AH1332" s="12">
        <f t="shared" ca="1" si="207"/>
        <v>1.012001268862446E-3</v>
      </c>
      <c r="AI1332" s="12">
        <f t="shared" ca="1" si="207"/>
        <v>5.0439873436800844E-4</v>
      </c>
      <c r="AJ1332" s="12">
        <f t="shared" ca="1" si="207"/>
        <v>2.361693390689205E-4</v>
      </c>
      <c r="AK1332" s="12">
        <f t="shared" ca="1" si="207"/>
        <v>1.0387944846018676E-4</v>
      </c>
      <c r="AL1332" s="12">
        <f t="shared" ca="1" si="207"/>
        <v>4.2923225596347676E-5</v>
      </c>
      <c r="AM1332" s="12">
        <f t="shared" ca="1" si="207"/>
        <v>1.6661406548725019E-5</v>
      </c>
      <c r="AN1332" s="12">
        <f t="shared" ca="1" si="207"/>
        <v>6.0755775283935414E-6</v>
      </c>
      <c r="AO1332" s="12">
        <f t="shared" ca="1" si="207"/>
        <v>2.0812299526741958E-6</v>
      </c>
      <c r="AP1332" s="12">
        <f t="shared" ca="1" si="207"/>
        <v>6.6974451085201373E-7</v>
      </c>
      <c r="AQ1332" s="12">
        <f t="shared" ca="1" si="207"/>
        <v>2.0246728214044182E-7</v>
      </c>
      <c r="AR1332" s="12">
        <f t="shared" ca="1" si="207"/>
        <v>5.7498582484569143E-8</v>
      </c>
      <c r="AS1332" s="12">
        <f t="shared" ca="1" si="207"/>
        <v>1.5339670045658988E-8</v>
      </c>
      <c r="AT1332" s="12">
        <f t="shared" ca="1" si="207"/>
        <v>3.8444258866333094E-9</v>
      </c>
    </row>
    <row r="1333" spans="1:46" x14ac:dyDescent="0.2">
      <c r="A1333" s="9" t="str">
        <f t="shared" si="172"/>
        <v>Cameroon</v>
      </c>
      <c r="F1333" s="12">
        <f t="shared" ref="F1333:AT1333" ca="1" si="208">F643/$AV643*($C1105/1000)</f>
        <v>6.618763197091495E-4</v>
      </c>
      <c r="G1333" s="12">
        <f t="shared" ca="1" si="208"/>
        <v>1.3722572565069457E-3</v>
      </c>
      <c r="H1333" s="12">
        <f t="shared" ca="1" si="208"/>
        <v>2.6727037531687004E-3</v>
      </c>
      <c r="I1333" s="12">
        <f t="shared" ca="1" si="208"/>
        <v>4.8901559122581139E-3</v>
      </c>
      <c r="J1333" s="12">
        <f t="shared" ca="1" si="208"/>
        <v>8.4052606029010254E-3</v>
      </c>
      <c r="K1333" s="12">
        <f t="shared" ca="1" si="208"/>
        <v>1.3571762632684345E-2</v>
      </c>
      <c r="L1333" s="12">
        <f t="shared" ca="1" si="208"/>
        <v>2.0586282223251245E-2</v>
      </c>
      <c r="M1333" s="12">
        <f t="shared" ca="1" si="208"/>
        <v>2.9334330738723175E-2</v>
      </c>
      <c r="N1333" s="12">
        <f t="shared" ca="1" si="208"/>
        <v>3.9267300056548569E-2</v>
      </c>
      <c r="O1333" s="12">
        <f t="shared" ca="1" si="208"/>
        <v>4.9379022985764381E-2</v>
      </c>
      <c r="P1333" s="12">
        <f t="shared" ca="1" si="208"/>
        <v>5.8332493225199442E-2</v>
      </c>
      <c r="Q1333" s="12">
        <f t="shared" ca="1" si="208"/>
        <v>6.4734408000518259E-2</v>
      </c>
      <c r="R1333" s="12">
        <f t="shared" ca="1" si="208"/>
        <v>6.7486424133640852E-2</v>
      </c>
      <c r="S1333" s="12">
        <f t="shared" ca="1" si="208"/>
        <v>6.6092814795043781E-2</v>
      </c>
      <c r="T1333" s="12">
        <f t="shared" ca="1" si="208"/>
        <v>6.0806313504195977E-2</v>
      </c>
      <c r="U1333" s="12">
        <f t="shared" ca="1" si="208"/>
        <v>5.2553264086485155E-2</v>
      </c>
      <c r="V1333" s="12">
        <f t="shared" ca="1" si="208"/>
        <v>4.266849366110604E-2</v>
      </c>
      <c r="W1333" s="12">
        <f t="shared" ca="1" si="208"/>
        <v>3.2544044255116422E-2</v>
      </c>
      <c r="X1333" s="12">
        <f t="shared" ca="1" si="208"/>
        <v>2.3318055273335771E-2</v>
      </c>
      <c r="Y1333" s="12">
        <f t="shared" ca="1" si="208"/>
        <v>1.5695303855512065E-2</v>
      </c>
      <c r="Z1333" s="12">
        <f t="shared" ca="1" si="208"/>
        <v>9.9243877332922305E-3</v>
      </c>
      <c r="AA1333" s="12">
        <f t="shared" ca="1" si="208"/>
        <v>5.8951425813974926E-3</v>
      </c>
      <c r="AB1333" s="12">
        <f t="shared" ca="1" si="208"/>
        <v>3.2895879235624553E-3</v>
      </c>
      <c r="AC1333" s="12">
        <f t="shared" ca="1" si="208"/>
        <v>1.7244288443631355E-3</v>
      </c>
      <c r="AD1333" s="12">
        <f t="shared" ca="1" si="208"/>
        <v>8.4919152952295013E-4</v>
      </c>
      <c r="AE1333" s="12">
        <f t="shared" ca="1" si="208"/>
        <v>3.9284626036301552E-4</v>
      </c>
      <c r="AF1333" s="12">
        <f t="shared" ca="1" si="208"/>
        <v>1.707246330583331E-4</v>
      </c>
      <c r="AG1333" s="12">
        <f t="shared" ca="1" si="208"/>
        <v>6.9698967957463121E-5</v>
      </c>
      <c r="AH1333" s="12">
        <f t="shared" ca="1" si="208"/>
        <v>2.6730870497637443E-5</v>
      </c>
      <c r="AI1333" s="12">
        <f t="shared" ca="1" si="208"/>
        <v>9.6306688780569875E-6</v>
      </c>
      <c r="AJ1333" s="12">
        <f t="shared" ca="1" si="208"/>
        <v>3.2595406037166804E-6</v>
      </c>
      <c r="AK1333" s="12">
        <f t="shared" ca="1" si="208"/>
        <v>1.0363654696348592E-6</v>
      </c>
      <c r="AL1333" s="12">
        <f t="shared" ca="1" si="208"/>
        <v>3.0954662151745236E-7</v>
      </c>
      <c r="AM1333" s="12">
        <f t="shared" ca="1" si="208"/>
        <v>8.6855194501654345E-8</v>
      </c>
      <c r="AN1333" s="12">
        <f t="shared" ca="1" si="208"/>
        <v>2.2894023320796322E-8</v>
      </c>
      <c r="AO1333" s="12">
        <f t="shared" ca="1" si="208"/>
        <v>5.6689814964087202E-9</v>
      </c>
      <c r="AP1333" s="12">
        <f t="shared" ca="1" si="208"/>
        <v>1.318695587258508E-9</v>
      </c>
      <c r="AQ1333" s="12">
        <f t="shared" ca="1" si="208"/>
        <v>2.8816462192233261E-10</v>
      </c>
      <c r="AR1333" s="12">
        <f t="shared" ca="1" si="208"/>
        <v>5.9155259586148909E-11</v>
      </c>
      <c r="AS1333" s="12">
        <f t="shared" ca="1" si="208"/>
        <v>1.1407820068328679E-11</v>
      </c>
      <c r="AT1333" s="12">
        <f t="shared" ca="1" si="208"/>
        <v>2.0666577241288159E-12</v>
      </c>
    </row>
    <row r="1334" spans="1:46" x14ac:dyDescent="0.2">
      <c r="A1334" s="9" t="str">
        <f t="shared" si="172"/>
        <v>Canada</v>
      </c>
      <c r="F1334" s="12">
        <f t="shared" ref="F1334:AT1334" ca="1" si="209">F644/$AV644*($C1106/1000)</f>
        <v>6.5876459629418642E-10</v>
      </c>
      <c r="G1334" s="12">
        <f t="shared" ca="1" si="209"/>
        <v>2.848561613874403E-9</v>
      </c>
      <c r="H1334" s="12">
        <f t="shared" ca="1" si="209"/>
        <v>1.1571178124183226E-8</v>
      </c>
      <c r="I1334" s="12">
        <f t="shared" ca="1" si="209"/>
        <v>4.4155635071571963E-8</v>
      </c>
      <c r="J1334" s="12">
        <f t="shared" ca="1" si="209"/>
        <v>1.5828920090655473E-7</v>
      </c>
      <c r="K1334" s="12">
        <f t="shared" ca="1" si="209"/>
        <v>5.3305624141374648E-7</v>
      </c>
      <c r="L1334" s="12">
        <f t="shared" ca="1" si="209"/>
        <v>1.6863641992105119E-6</v>
      </c>
      <c r="M1334" s="12">
        <f t="shared" ca="1" si="209"/>
        <v>5.0117143481308757E-6</v>
      </c>
      <c r="N1334" s="12">
        <f t="shared" ca="1" si="209"/>
        <v>1.3991936978856758E-5</v>
      </c>
      <c r="O1334" s="12">
        <f t="shared" ca="1" si="209"/>
        <v>3.6696611658760983E-5</v>
      </c>
      <c r="P1334" s="12">
        <f t="shared" ca="1" si="209"/>
        <v>9.0412959753276149E-5</v>
      </c>
      <c r="Q1334" s="12">
        <f t="shared" ca="1" si="209"/>
        <v>2.0926278549399216E-4</v>
      </c>
      <c r="R1334" s="12">
        <f t="shared" ca="1" si="209"/>
        <v>4.5499844475724701E-4</v>
      </c>
      <c r="S1334" s="12">
        <f t="shared" ca="1" si="209"/>
        <v>9.2936094369650772E-4</v>
      </c>
      <c r="T1334" s="12">
        <f t="shared" ca="1" si="209"/>
        <v>1.7832634872602974E-3</v>
      </c>
      <c r="U1334" s="12">
        <f t="shared" ca="1" si="209"/>
        <v>3.2144243722317047E-3</v>
      </c>
      <c r="V1334" s="12">
        <f t="shared" ca="1" si="209"/>
        <v>5.443114900776291E-3</v>
      </c>
      <c r="W1334" s="12">
        <f t="shared" ca="1" si="209"/>
        <v>8.6586141496171991E-3</v>
      </c>
      <c r="X1334" s="12">
        <f t="shared" ca="1" si="209"/>
        <v>1.2939153539273621E-2</v>
      </c>
      <c r="Y1334" s="12">
        <f t="shared" ca="1" si="209"/>
        <v>1.8164353315461394E-2</v>
      </c>
      <c r="Z1334" s="12">
        <f t="shared" ca="1" si="209"/>
        <v>2.3954693040822962E-2</v>
      </c>
      <c r="AA1334" s="12">
        <f t="shared" ca="1" si="209"/>
        <v>2.9676854970026742E-2</v>
      </c>
      <c r="AB1334" s="12">
        <f t="shared" ca="1" si="209"/>
        <v>3.453836170807794E-2</v>
      </c>
      <c r="AC1334" s="12">
        <f t="shared" ca="1" si="209"/>
        <v>3.7760887007506454E-2</v>
      </c>
      <c r="AD1334" s="12">
        <f t="shared" ca="1" si="209"/>
        <v>3.8782806751850481E-2</v>
      </c>
      <c r="AE1334" s="12">
        <f t="shared" ca="1" si="209"/>
        <v>3.7419060561133199E-2</v>
      </c>
      <c r="AF1334" s="12">
        <f t="shared" ca="1" si="209"/>
        <v>3.3915882231296463E-2</v>
      </c>
      <c r="AG1334" s="12">
        <f t="shared" ca="1" si="209"/>
        <v>2.8878188843223764E-2</v>
      </c>
      <c r="AH1334" s="12">
        <f t="shared" ca="1" si="209"/>
        <v>2.3099010720886683E-2</v>
      </c>
      <c r="AI1334" s="12">
        <f t="shared" ca="1" si="209"/>
        <v>1.7356949651547968E-2</v>
      </c>
      <c r="AJ1334" s="12">
        <f t="shared" ca="1" si="209"/>
        <v>1.2252085584292815E-2</v>
      </c>
      <c r="AK1334" s="12">
        <f t="shared" ca="1" si="209"/>
        <v>8.1246233163810733E-3</v>
      </c>
      <c r="AL1334" s="12">
        <f t="shared" ca="1" si="209"/>
        <v>5.061194678399418E-3</v>
      </c>
      <c r="AM1334" s="12">
        <f t="shared" ca="1" si="209"/>
        <v>2.9618253473780933E-3</v>
      </c>
      <c r="AN1334" s="12">
        <f t="shared" ca="1" si="209"/>
        <v>1.628255085099747E-3</v>
      </c>
      <c r="AO1334" s="12">
        <f t="shared" ca="1" si="209"/>
        <v>8.4089551417255049E-4</v>
      </c>
      <c r="AP1334" s="12">
        <f t="shared" ca="1" si="209"/>
        <v>4.0796060120655813E-4</v>
      </c>
      <c r="AQ1334" s="12">
        <f t="shared" ca="1" si="209"/>
        <v>1.8593065765062895E-4</v>
      </c>
      <c r="AR1334" s="12">
        <f t="shared" ca="1" si="209"/>
        <v>7.960500658546169E-5</v>
      </c>
      <c r="AS1334" s="12">
        <f t="shared" ca="1" si="209"/>
        <v>3.2017421594308796E-5</v>
      </c>
      <c r="AT1334" s="12">
        <f t="shared" ca="1" si="209"/>
        <v>1.209731311433821E-5</v>
      </c>
    </row>
    <row r="1335" spans="1:46" x14ac:dyDescent="0.2">
      <c r="A1335" s="9" t="str">
        <f t="shared" si="172"/>
        <v>Cayman Islands</v>
      </c>
      <c r="F1335" s="12">
        <f t="shared" ref="F1335:AT1335" ca="1" si="210">F645/$AV645*($C1107/1000)</f>
        <v>2.0729120901496763E-9</v>
      </c>
      <c r="G1335" s="12">
        <f t="shared" ca="1" si="210"/>
        <v>6.4595206383033376E-9</v>
      </c>
      <c r="H1335" s="12">
        <f t="shared" ca="1" si="210"/>
        <v>1.8909336511379875E-8</v>
      </c>
      <c r="I1335" s="12">
        <f t="shared" ca="1" si="210"/>
        <v>5.200066361662487E-8</v>
      </c>
      <c r="J1335" s="12">
        <f t="shared" ca="1" si="210"/>
        <v>1.3433775190291369E-7</v>
      </c>
      <c r="K1335" s="12">
        <f t="shared" ca="1" si="210"/>
        <v>3.2601971345918574E-7</v>
      </c>
      <c r="L1335" s="12">
        <f t="shared" ca="1" si="210"/>
        <v>7.4326937927069504E-7</v>
      </c>
      <c r="M1335" s="12">
        <f t="shared" ca="1" si="210"/>
        <v>1.5918612692655717E-6</v>
      </c>
      <c r="N1335" s="12">
        <f t="shared" ca="1" si="210"/>
        <v>3.2027333790726105E-6</v>
      </c>
      <c r="O1335" s="12">
        <f t="shared" ca="1" si="210"/>
        <v>6.0533104918063247E-6</v>
      </c>
      <c r="P1335" s="12">
        <f t="shared" ca="1" si="210"/>
        <v>1.0747852810604846E-5</v>
      </c>
      <c r="Q1335" s="12">
        <f t="shared" ca="1" si="210"/>
        <v>1.7926977138772091E-5</v>
      </c>
      <c r="R1335" s="12">
        <f t="shared" ca="1" si="210"/>
        <v>2.8089823732226958E-5</v>
      </c>
      <c r="S1335" s="12">
        <f t="shared" ca="1" si="210"/>
        <v>4.1347338364504048E-5</v>
      </c>
      <c r="T1335" s="12">
        <f t="shared" ca="1" si="210"/>
        <v>5.7174542372785964E-5</v>
      </c>
      <c r="U1335" s="12">
        <f t="shared" ca="1" si="210"/>
        <v>7.4270172245592659E-5</v>
      </c>
      <c r="V1335" s="12">
        <f t="shared" ca="1" si="210"/>
        <v>9.0632249623128641E-5</v>
      </c>
      <c r="W1335" s="12">
        <f t="shared" ca="1" si="210"/>
        <v>1.0389811866529634E-4</v>
      </c>
      <c r="X1335" s="12">
        <f t="shared" ca="1" si="210"/>
        <v>1.118894662760249E-4</v>
      </c>
      <c r="Y1335" s="12">
        <f t="shared" ca="1" si="210"/>
        <v>1.1319501873438876E-4</v>
      </c>
      <c r="Z1335" s="12">
        <f t="shared" ca="1" si="210"/>
        <v>1.0757764281888355E-4</v>
      </c>
      <c r="AA1335" s="12">
        <f t="shared" ca="1" si="210"/>
        <v>9.6044682952403835E-5</v>
      </c>
      <c r="AB1335" s="12">
        <f t="shared" ca="1" si="210"/>
        <v>8.0552908385621657E-5</v>
      </c>
      <c r="AC1335" s="12">
        <f t="shared" ca="1" si="210"/>
        <v>6.3466670907919598E-5</v>
      </c>
      <c r="AD1335" s="12">
        <f t="shared" ca="1" si="210"/>
        <v>4.6975001887129901E-5</v>
      </c>
      <c r="AE1335" s="12">
        <f t="shared" ca="1" si="210"/>
        <v>3.2662128942482376E-5</v>
      </c>
      <c r="AF1335" s="12">
        <f t="shared" ca="1" si="210"/>
        <v>2.1334318117555518E-5</v>
      </c>
      <c r="AG1335" s="12">
        <f t="shared" ca="1" si="210"/>
        <v>1.3090904032136463E-5</v>
      </c>
      <c r="AH1335" s="12">
        <f t="shared" ca="1" si="210"/>
        <v>7.5460053105627224E-6</v>
      </c>
      <c r="AI1335" s="12">
        <f t="shared" ca="1" si="210"/>
        <v>4.0862145772744833E-6</v>
      </c>
      <c r="AJ1335" s="12">
        <f t="shared" ca="1" si="210"/>
        <v>2.0786521839959413E-6</v>
      </c>
      <c r="AK1335" s="12">
        <f t="shared" ca="1" si="210"/>
        <v>9.9334263924369081E-7</v>
      </c>
      <c r="AL1335" s="12">
        <f t="shared" ca="1" si="210"/>
        <v>4.4593640140730421E-7</v>
      </c>
      <c r="AM1335" s="12">
        <f t="shared" ca="1" si="210"/>
        <v>1.8806300300716952E-7</v>
      </c>
      <c r="AN1335" s="12">
        <f t="shared" ca="1" si="210"/>
        <v>7.4505855083675098E-8</v>
      </c>
      <c r="AO1335" s="12">
        <f t="shared" ca="1" si="210"/>
        <v>2.7728988964713047E-8</v>
      </c>
      <c r="AP1335" s="12">
        <f t="shared" ca="1" si="210"/>
        <v>9.6946974746094757E-9</v>
      </c>
      <c r="AQ1335" s="12">
        <f t="shared" ca="1" si="210"/>
        <v>3.1841321416500221E-9</v>
      </c>
      <c r="AR1335" s="12">
        <f t="shared" ca="1" si="210"/>
        <v>9.8243652183278447E-10</v>
      </c>
      <c r="AS1335" s="12">
        <f t="shared" ca="1" si="210"/>
        <v>2.8475706629112752E-10</v>
      </c>
      <c r="AT1335" s="12">
        <f t="shared" ca="1" si="210"/>
        <v>7.7535593566225454E-11</v>
      </c>
    </row>
    <row r="1336" spans="1:46" x14ac:dyDescent="0.2">
      <c r="A1336" s="9" t="str">
        <f t="shared" si="172"/>
        <v>Central African Republic</v>
      </c>
      <c r="F1336" s="12">
        <f t="shared" ref="F1336:AT1336" ca="1" si="211">F646/$AV646*($C1108/1000)</f>
        <v>1.8624499459501524E-3</v>
      </c>
      <c r="G1336" s="12">
        <f t="shared" ca="1" si="211"/>
        <v>2.9669288104369703E-3</v>
      </c>
      <c r="H1336" s="12">
        <f t="shared" ca="1" si="211"/>
        <v>4.4400333967965482E-3</v>
      </c>
      <c r="I1336" s="12">
        <f t="shared" ca="1" si="211"/>
        <v>6.2419738170515528E-3</v>
      </c>
      <c r="J1336" s="12">
        <f t="shared" ca="1" si="211"/>
        <v>8.2435493718033999E-3</v>
      </c>
      <c r="K1336" s="12">
        <f t="shared" ca="1" si="211"/>
        <v>1.0227350478536073E-2</v>
      </c>
      <c r="L1336" s="12">
        <f t="shared" ca="1" si="211"/>
        <v>1.1919790692690422E-2</v>
      </c>
      <c r="M1336" s="12">
        <f t="shared" ca="1" si="211"/>
        <v>1.3050607091746618E-2</v>
      </c>
      <c r="N1336" s="12">
        <f t="shared" ca="1" si="211"/>
        <v>1.3422993967752728E-2</v>
      </c>
      <c r="O1336" s="12">
        <f t="shared" ca="1" si="211"/>
        <v>1.2969542903267304E-2</v>
      </c>
      <c r="P1336" s="12">
        <f t="shared" ca="1" si="211"/>
        <v>1.1772170409195865E-2</v>
      </c>
      <c r="Q1336" s="12">
        <f t="shared" ca="1" si="211"/>
        <v>1.0037949467052328E-2</v>
      </c>
      <c r="R1336" s="12">
        <f t="shared" ca="1" si="211"/>
        <v>8.0406297564265903E-3</v>
      </c>
      <c r="S1336" s="12">
        <f t="shared" ca="1" si="211"/>
        <v>6.050506327393658E-3</v>
      </c>
      <c r="T1336" s="12">
        <f t="shared" ca="1" si="211"/>
        <v>4.2771055608979728E-3</v>
      </c>
      <c r="U1336" s="12">
        <f t="shared" ca="1" si="211"/>
        <v>2.8403039212816102E-3</v>
      </c>
      <c r="V1336" s="12">
        <f t="shared" ca="1" si="211"/>
        <v>1.7718879418777147E-3</v>
      </c>
      <c r="W1336" s="12">
        <f t="shared" ca="1" si="211"/>
        <v>1.038399061265657E-3</v>
      </c>
      <c r="X1336" s="12">
        <f t="shared" ca="1" si="211"/>
        <v>5.7167462545370412E-4</v>
      </c>
      <c r="Y1336" s="12">
        <f t="shared" ca="1" si="211"/>
        <v>2.9565834384165986E-4</v>
      </c>
      <c r="Z1336" s="12">
        <f t="shared" ca="1" si="211"/>
        <v>1.4364415492144604E-4</v>
      </c>
      <c r="AA1336" s="12">
        <f t="shared" ca="1" si="211"/>
        <v>6.5560517400376845E-5</v>
      </c>
      <c r="AB1336" s="12">
        <f t="shared" ca="1" si="211"/>
        <v>2.8109516847255652E-5</v>
      </c>
      <c r="AC1336" s="12">
        <f t="shared" ca="1" si="211"/>
        <v>1.1321943528350148E-5</v>
      </c>
      <c r="AD1336" s="12">
        <f t="shared" ca="1" si="211"/>
        <v>4.2839577866064967E-6</v>
      </c>
      <c r="AE1336" s="12">
        <f t="shared" ca="1" si="211"/>
        <v>1.5227407707182083E-6</v>
      </c>
      <c r="AF1336" s="12">
        <f t="shared" ca="1" si="211"/>
        <v>5.084676931031648E-7</v>
      </c>
      <c r="AG1336" s="12">
        <f t="shared" ca="1" si="211"/>
        <v>1.5949877321157958E-7</v>
      </c>
      <c r="AH1336" s="12">
        <f t="shared" ca="1" si="211"/>
        <v>4.7001089472807316E-8</v>
      </c>
      <c r="AI1336" s="12">
        <f t="shared" ca="1" si="211"/>
        <v>1.3011132441914625E-8</v>
      </c>
      <c r="AJ1336" s="12">
        <f t="shared" ca="1" si="211"/>
        <v>3.3835988232864199E-9</v>
      </c>
      <c r="AK1336" s="12">
        <f t="shared" ca="1" si="211"/>
        <v>8.2660728367129607E-10</v>
      </c>
      <c r="AL1336" s="12">
        <f t="shared" ca="1" si="211"/>
        <v>1.8970386758292516E-10</v>
      </c>
      <c r="AM1336" s="12">
        <f t="shared" ca="1" si="211"/>
        <v>4.0898721999565815E-11</v>
      </c>
      <c r="AN1336" s="12">
        <f t="shared" ca="1" si="211"/>
        <v>8.2832331280844101E-12</v>
      </c>
      <c r="AO1336" s="12">
        <f t="shared" ca="1" si="211"/>
        <v>1.5759652119720058E-12</v>
      </c>
      <c r="AP1336" s="12">
        <f t="shared" ca="1" si="211"/>
        <v>2.8167607698196329E-13</v>
      </c>
      <c r="AQ1336" s="12">
        <f t="shared" ca="1" si="211"/>
        <v>4.7294419072050042E-14</v>
      </c>
      <c r="AR1336" s="12">
        <f t="shared" ca="1" si="211"/>
        <v>7.459786910253066E-15</v>
      </c>
      <c r="AS1336" s="12">
        <f t="shared" ca="1" si="211"/>
        <v>1.1053493075885368E-15</v>
      </c>
      <c r="AT1336" s="12">
        <f t="shared" ca="1" si="211"/>
        <v>1.5386125125828516E-16</v>
      </c>
    </row>
    <row r="1337" spans="1:46" x14ac:dyDescent="0.2">
      <c r="A1337" s="9" t="str">
        <f t="shared" si="172"/>
        <v>Chad</v>
      </c>
      <c r="F1337" s="12">
        <f t="shared" ref="F1337:AT1337" ca="1" si="212">F647/$AV647*($C1109/1000)</f>
        <v>1.8833222386269921E-3</v>
      </c>
      <c r="G1337" s="12">
        <f t="shared" ca="1" si="212"/>
        <v>3.4188956925469919E-3</v>
      </c>
      <c r="H1337" s="12">
        <f t="shared" ca="1" si="212"/>
        <v>5.8304713057043076E-3</v>
      </c>
      <c r="I1337" s="12">
        <f t="shared" ca="1" si="212"/>
        <v>9.340670849514494E-3</v>
      </c>
      <c r="J1337" s="12">
        <f t="shared" ca="1" si="212"/>
        <v>1.4057531635661289E-2</v>
      </c>
      <c r="K1337" s="12">
        <f t="shared" ca="1" si="212"/>
        <v>1.9874520772346443E-2</v>
      </c>
      <c r="L1337" s="12">
        <f t="shared" ca="1" si="212"/>
        <v>2.6396166326549092E-2</v>
      </c>
      <c r="M1337" s="12">
        <f t="shared" ca="1" si="212"/>
        <v>3.2933784692898385E-2</v>
      </c>
      <c r="N1337" s="12">
        <f t="shared" ca="1" si="212"/>
        <v>3.8601041492561834E-2</v>
      </c>
      <c r="O1337" s="12">
        <f t="shared" ca="1" si="212"/>
        <v>4.2502355346695803E-2</v>
      </c>
      <c r="P1337" s="12">
        <f t="shared" ca="1" si="212"/>
        <v>4.3962620152073646E-2</v>
      </c>
      <c r="Q1337" s="12">
        <f t="shared" ca="1" si="212"/>
        <v>4.271798249910691E-2</v>
      </c>
      <c r="R1337" s="12">
        <f t="shared" ca="1" si="212"/>
        <v>3.8993704262421415E-2</v>
      </c>
      <c r="S1337" s="12">
        <f t="shared" ca="1" si="212"/>
        <v>3.343758077878705E-2</v>
      </c>
      <c r="T1337" s="12">
        <f t="shared" ca="1" si="212"/>
        <v>2.6935919061383724E-2</v>
      </c>
      <c r="U1337" s="12">
        <f t="shared" ca="1" si="212"/>
        <v>2.0383809087468729E-2</v>
      </c>
      <c r="V1337" s="12">
        <f t="shared" ca="1" si="212"/>
        <v>1.4490904113610627E-2</v>
      </c>
      <c r="W1337" s="12">
        <f t="shared" ca="1" si="212"/>
        <v>9.6774785464417892E-3</v>
      </c>
      <c r="X1337" s="12">
        <f t="shared" ca="1" si="212"/>
        <v>6.0713538707344288E-3</v>
      </c>
      <c r="Y1337" s="12">
        <f t="shared" ca="1" si="212"/>
        <v>3.5782070813351755E-3</v>
      </c>
      <c r="Z1337" s="12">
        <f t="shared" ca="1" si="212"/>
        <v>1.9810798923981104E-3</v>
      </c>
      <c r="AA1337" s="12">
        <f t="shared" ca="1" si="212"/>
        <v>1.0303745045105539E-3</v>
      </c>
      <c r="AB1337" s="12">
        <f t="shared" ca="1" si="212"/>
        <v>5.0343663152926195E-4</v>
      </c>
      <c r="AC1337" s="12">
        <f t="shared" ca="1" si="212"/>
        <v>2.3107401832039742E-4</v>
      </c>
      <c r="AD1337" s="12">
        <f t="shared" ca="1" si="212"/>
        <v>9.9635479532350044E-5</v>
      </c>
      <c r="AE1337" s="12">
        <f t="shared" ca="1" si="212"/>
        <v>4.0358359900424067E-5</v>
      </c>
      <c r="AF1337" s="12">
        <f t="shared" ca="1" si="212"/>
        <v>1.5357113616039837E-5</v>
      </c>
      <c r="AG1337" s="12">
        <f t="shared" ca="1" si="212"/>
        <v>5.489619970401531E-6</v>
      </c>
      <c r="AH1337" s="12">
        <f t="shared" ca="1" si="212"/>
        <v>1.8434508323389569E-6</v>
      </c>
      <c r="AI1337" s="12">
        <f t="shared" ca="1" si="212"/>
        <v>5.8153710732406516E-7</v>
      </c>
      <c r="AJ1337" s="12">
        <f t="shared" ca="1" si="212"/>
        <v>1.7233754413109982E-7</v>
      </c>
      <c r="AK1337" s="12">
        <f t="shared" ca="1" si="212"/>
        <v>4.7977648975107348E-8</v>
      </c>
      <c r="AL1337" s="12">
        <f t="shared" ca="1" si="212"/>
        <v>1.2547425343848149E-8</v>
      </c>
      <c r="AM1337" s="12">
        <f t="shared" ca="1" si="212"/>
        <v>3.0826688427907993E-9</v>
      </c>
      <c r="AN1337" s="12">
        <f t="shared" ca="1" si="212"/>
        <v>7.114685717285415E-10</v>
      </c>
      <c r="AO1337" s="12">
        <f t="shared" ca="1" si="212"/>
        <v>1.5425567935141668E-10</v>
      </c>
      <c r="AP1337" s="12">
        <f t="shared" ca="1" si="212"/>
        <v>3.1418337453173435E-11</v>
      </c>
      <c r="AQ1337" s="12">
        <f t="shared" ca="1" si="212"/>
        <v>6.0114858903292953E-12</v>
      </c>
      <c r="AR1337" s="12">
        <f t="shared" ca="1" si="212"/>
        <v>1.0805305719803636E-12</v>
      </c>
      <c r="AS1337" s="12">
        <f t="shared" ca="1" si="212"/>
        <v>1.8245210612224444E-13</v>
      </c>
      <c r="AT1337" s="12">
        <f t="shared" ca="1" si="212"/>
        <v>2.8941250863278752E-14</v>
      </c>
    </row>
    <row r="1338" spans="1:46" x14ac:dyDescent="0.2">
      <c r="A1338" s="9" t="str">
        <f t="shared" si="172"/>
        <v>Chile</v>
      </c>
      <c r="F1338" s="12">
        <f t="shared" ref="F1338:AT1338" ca="1" si="213">F648/$AV648*($C1110/1000)</f>
        <v>1.8716974660849405E-7</v>
      </c>
      <c r="G1338" s="12">
        <f t="shared" ca="1" si="213"/>
        <v>6.1334537928753252E-7</v>
      </c>
      <c r="H1338" s="12">
        <f t="shared" ca="1" si="213"/>
        <v>1.8881267194081867E-6</v>
      </c>
      <c r="I1338" s="12">
        <f t="shared" ca="1" si="213"/>
        <v>5.4602656624555167E-6</v>
      </c>
      <c r="J1338" s="12">
        <f t="shared" ca="1" si="213"/>
        <v>1.4833819950229946E-5</v>
      </c>
      <c r="K1338" s="12">
        <f t="shared" ca="1" si="213"/>
        <v>3.7857229533726309E-5</v>
      </c>
      <c r="L1338" s="12">
        <f t="shared" ca="1" si="213"/>
        <v>9.0761412916001745E-5</v>
      </c>
      <c r="M1338" s="12">
        <f t="shared" ca="1" si="213"/>
        <v>2.0441382403265943E-4</v>
      </c>
      <c r="N1338" s="12">
        <f t="shared" ca="1" si="213"/>
        <v>4.3248980299129361E-4</v>
      </c>
      <c r="O1338" s="12">
        <f t="shared" ca="1" si="213"/>
        <v>8.5960330544844878E-4</v>
      </c>
      <c r="P1338" s="12">
        <f t="shared" ca="1" si="213"/>
        <v>1.6050067978779826E-3</v>
      </c>
      <c r="Q1338" s="12">
        <f t="shared" ca="1" si="213"/>
        <v>2.8152195541225507E-3</v>
      </c>
      <c r="R1338" s="12">
        <f t="shared" ca="1" si="213"/>
        <v>4.6387851637890399E-3</v>
      </c>
      <c r="S1338" s="12">
        <f t="shared" ca="1" si="213"/>
        <v>7.1804695273819533E-3</v>
      </c>
      <c r="T1338" s="12">
        <f t="shared" ca="1" si="213"/>
        <v>1.0441382902492807E-2</v>
      </c>
      <c r="U1338" s="12">
        <f t="shared" ca="1" si="213"/>
        <v>1.4263292750572214E-2</v>
      </c>
      <c r="V1338" s="12">
        <f t="shared" ca="1" si="213"/>
        <v>1.8303669473146499E-2</v>
      </c>
      <c r="W1338" s="12">
        <f t="shared" ca="1" si="213"/>
        <v>2.2065467244166321E-2</v>
      </c>
      <c r="X1338" s="12">
        <f t="shared" ca="1" si="213"/>
        <v>2.4988758886369665E-2</v>
      </c>
      <c r="Y1338" s="12">
        <f t="shared" ca="1" si="213"/>
        <v>2.6584765870796355E-2</v>
      </c>
      <c r="Z1338" s="12">
        <f t="shared" ca="1" si="213"/>
        <v>2.6569145555186476E-2</v>
      </c>
      <c r="AA1338" s="12">
        <f t="shared" ca="1" si="213"/>
        <v>2.4944737095713185E-2</v>
      </c>
      <c r="AB1338" s="12">
        <f t="shared" ca="1" si="213"/>
        <v>2.2000718739421013E-2</v>
      </c>
      <c r="AC1338" s="12">
        <f t="shared" ca="1" si="213"/>
        <v>1.8228519693077469E-2</v>
      </c>
      <c r="AD1338" s="12">
        <f t="shared" ca="1" si="213"/>
        <v>1.418804409190132E-2</v>
      </c>
      <c r="AE1338" s="12">
        <f t="shared" ca="1" si="213"/>
        <v>1.0374095747959259E-2</v>
      </c>
      <c r="AF1338" s="12">
        <f t="shared" ca="1" si="213"/>
        <v>7.1258154333641178E-3</v>
      </c>
      <c r="AG1338" s="12">
        <f t="shared" ca="1" si="213"/>
        <v>4.5980689748950166E-3</v>
      </c>
      <c r="AH1338" s="12">
        <f t="shared" ca="1" si="213"/>
        <v>2.7872311625083183E-3</v>
      </c>
      <c r="AI1338" s="12">
        <f t="shared" ca="1" si="213"/>
        <v>1.5871833210638758E-3</v>
      </c>
      <c r="AJ1338" s="12">
        <f t="shared" ca="1" si="213"/>
        <v>8.49058839997792E-4</v>
      </c>
      <c r="AK1338" s="12">
        <f t="shared" ca="1" si="213"/>
        <v>4.2668274446310277E-4</v>
      </c>
      <c r="AL1338" s="12">
        <f t="shared" ca="1" si="213"/>
        <v>2.0143223271881403E-4</v>
      </c>
      <c r="AM1338" s="12">
        <f t="shared" ca="1" si="213"/>
        <v>8.9332491801764831E-5</v>
      </c>
      <c r="AN1338" s="12">
        <f t="shared" ca="1" si="213"/>
        <v>3.7217442379864524E-5</v>
      </c>
      <c r="AO1338" s="12">
        <f t="shared" ca="1" si="213"/>
        <v>1.456599632457692E-5</v>
      </c>
      <c r="AP1338" s="12">
        <f t="shared" ca="1" si="213"/>
        <v>5.3553820953766192E-6</v>
      </c>
      <c r="AQ1338" s="12">
        <f t="shared" ca="1" si="213"/>
        <v>1.8496830780716E-6</v>
      </c>
      <c r="AR1338" s="12">
        <f t="shared" ca="1" si="213"/>
        <v>6.0015133904080292E-7</v>
      </c>
      <c r="AS1338" s="12">
        <f t="shared" ca="1" si="213"/>
        <v>1.8292827132725585E-7</v>
      </c>
      <c r="AT1338" s="12">
        <f t="shared" ca="1" si="213"/>
        <v>5.2379032962246573E-8</v>
      </c>
    </row>
    <row r="1339" spans="1:46" x14ac:dyDescent="0.2">
      <c r="A1339" s="9" t="str">
        <f t="shared" si="172"/>
        <v>China</v>
      </c>
      <c r="F1339" s="12">
        <f t="shared" ref="F1339:AT1339" ca="1" si="214">F649/$AV649*($C1111/1000)</f>
        <v>5.2676067950267749E-7</v>
      </c>
      <c r="G1339" s="12">
        <f t="shared" ca="1" si="214"/>
        <v>2.012176491675355E-6</v>
      </c>
      <c r="H1339" s="12">
        <f t="shared" ca="1" si="214"/>
        <v>7.220634919277422E-6</v>
      </c>
      <c r="I1339" s="12">
        <f t="shared" ca="1" si="214"/>
        <v>2.4341161545233428E-5</v>
      </c>
      <c r="J1339" s="12">
        <f t="shared" ca="1" si="214"/>
        <v>7.7083922286399006E-5</v>
      </c>
      <c r="K1339" s="12">
        <f t="shared" ca="1" si="214"/>
        <v>2.2932051372616741E-4</v>
      </c>
      <c r="L1339" s="12">
        <f t="shared" ca="1" si="214"/>
        <v>6.4088277913830613E-4</v>
      </c>
      <c r="M1339" s="12">
        <f t="shared" ca="1" si="214"/>
        <v>1.6825612893840854E-3</v>
      </c>
      <c r="N1339" s="12">
        <f t="shared" ca="1" si="214"/>
        <v>4.1497294092536193E-3</v>
      </c>
      <c r="O1339" s="12">
        <f t="shared" ca="1" si="214"/>
        <v>9.614468022267916E-3</v>
      </c>
      <c r="P1339" s="12">
        <f t="shared" ca="1" si="214"/>
        <v>2.0926053669807577E-2</v>
      </c>
      <c r="Q1339" s="12">
        <f t="shared" ca="1" si="214"/>
        <v>4.278642544511873E-2</v>
      </c>
      <c r="R1339" s="12">
        <f t="shared" ca="1" si="214"/>
        <v>8.2182863728206434E-2</v>
      </c>
      <c r="S1339" s="12">
        <f t="shared" ca="1" si="214"/>
        <v>0.14829043211292992</v>
      </c>
      <c r="T1339" s="12">
        <f t="shared" ca="1" si="214"/>
        <v>0.2513631358695555</v>
      </c>
      <c r="U1339" s="12">
        <f t="shared" ca="1" si="214"/>
        <v>0.40026409635241506</v>
      </c>
      <c r="V1339" s="12">
        <f t="shared" ca="1" si="214"/>
        <v>0.59875379697695064</v>
      </c>
      <c r="W1339" s="12">
        <f t="shared" ca="1" si="214"/>
        <v>0.84140777384872478</v>
      </c>
      <c r="X1339" s="12">
        <f t="shared" ca="1" si="214"/>
        <v>1.1107628720747207</v>
      </c>
      <c r="Y1339" s="12">
        <f t="shared" ca="1" si="214"/>
        <v>1.3775037322598462</v>
      </c>
      <c r="Z1339" s="12">
        <f t="shared" ca="1" si="214"/>
        <v>1.6047996041693424</v>
      </c>
      <c r="AA1339" s="12">
        <f t="shared" ca="1" si="214"/>
        <v>1.7563272021560938</v>
      </c>
      <c r="AB1339" s="12">
        <f t="shared" ca="1" si="214"/>
        <v>1.8057043400099053</v>
      </c>
      <c r="AC1339" s="12">
        <f t="shared" ca="1" si="214"/>
        <v>1.743991849157827</v>
      </c>
      <c r="AD1339" s="12">
        <f t="shared" ca="1" si="214"/>
        <v>1.5823365312516449</v>
      </c>
      <c r="AE1339" s="12">
        <f t="shared" ca="1" si="214"/>
        <v>1.348682907302452</v>
      </c>
      <c r="AF1339" s="12">
        <f t="shared" ca="1" si="214"/>
        <v>1.0798848467635367</v>
      </c>
      <c r="AG1339" s="12">
        <f t="shared" ca="1" si="214"/>
        <v>0.81227228568633947</v>
      </c>
      <c r="AH1339" s="12">
        <f t="shared" ca="1" si="214"/>
        <v>0.57396104676469806</v>
      </c>
      <c r="AI1339" s="12">
        <f t="shared" ca="1" si="214"/>
        <v>0.38099545705788246</v>
      </c>
      <c r="AJ1339" s="12">
        <f t="shared" ca="1" si="214"/>
        <v>0.23758212933149081</v>
      </c>
      <c r="AK1339" s="12">
        <f t="shared" ca="1" si="214"/>
        <v>0.13917599613811513</v>
      </c>
      <c r="AL1339" s="12">
        <f t="shared" ca="1" si="214"/>
        <v>7.6589899794155231E-2</v>
      </c>
      <c r="AM1339" s="12">
        <f t="shared" ca="1" si="214"/>
        <v>3.9594536107803627E-2</v>
      </c>
      <c r="AN1339" s="12">
        <f t="shared" ca="1" si="214"/>
        <v>1.9228951842608789E-2</v>
      </c>
      <c r="AO1339" s="12">
        <f t="shared" ca="1" si="214"/>
        <v>8.7726854820938237E-3</v>
      </c>
      <c r="AP1339" s="12">
        <f t="shared" ca="1" si="214"/>
        <v>3.7598117585066122E-3</v>
      </c>
      <c r="AQ1339" s="12">
        <f t="shared" ca="1" si="214"/>
        <v>1.5137572601469766E-3</v>
      </c>
      <c r="AR1339" s="12">
        <f t="shared" ca="1" si="214"/>
        <v>5.7253622645364458E-4</v>
      </c>
      <c r="AS1339" s="12">
        <f t="shared" ca="1" si="214"/>
        <v>2.0342592448278343E-4</v>
      </c>
      <c r="AT1339" s="12">
        <f t="shared" ca="1" si="214"/>
        <v>6.7899444354920367E-5</v>
      </c>
    </row>
    <row r="1340" spans="1:46" x14ac:dyDescent="0.2">
      <c r="A1340" s="9" t="str">
        <f t="shared" si="172"/>
        <v>China, Hong Kong Special Administrative Region</v>
      </c>
      <c r="F1340" s="12">
        <f t="shared" ref="F1340:AT1340" ca="1" si="215">F650/$AV650*($C1112/1000)</f>
        <v>2.1330310938079664E-11</v>
      </c>
      <c r="G1340" s="12">
        <f t="shared" ca="1" si="215"/>
        <v>9.8127446469110062E-11</v>
      </c>
      <c r="H1340" s="12">
        <f t="shared" ca="1" si="215"/>
        <v>4.2407278619139807E-10</v>
      </c>
      <c r="I1340" s="12">
        <f t="shared" ca="1" si="215"/>
        <v>1.721658077711551E-9</v>
      </c>
      <c r="J1340" s="12">
        <f t="shared" ca="1" si="215"/>
        <v>6.5661379147036342E-9</v>
      </c>
      <c r="K1340" s="12">
        <f t="shared" ca="1" si="215"/>
        <v>2.352500319570079E-8</v>
      </c>
      <c r="L1340" s="12">
        <f t="shared" ca="1" si="215"/>
        <v>7.9178264212897629E-8</v>
      </c>
      <c r="M1340" s="12">
        <f t="shared" ca="1" si="215"/>
        <v>2.5034496268469422E-7</v>
      </c>
      <c r="N1340" s="12">
        <f t="shared" ca="1" si="215"/>
        <v>7.4358108284720135E-7</v>
      </c>
      <c r="O1340" s="12">
        <f t="shared" ca="1" si="215"/>
        <v>2.0747912260466755E-6</v>
      </c>
      <c r="P1340" s="12">
        <f t="shared" ca="1" si="215"/>
        <v>5.4384741410783122E-6</v>
      </c>
      <c r="Q1340" s="12">
        <f t="shared" ca="1" si="215"/>
        <v>1.3391718999788589E-5</v>
      </c>
      <c r="R1340" s="12">
        <f t="shared" ca="1" si="215"/>
        <v>3.0977914928123211E-5</v>
      </c>
      <c r="S1340" s="12">
        <f t="shared" ca="1" si="215"/>
        <v>6.7316981282701408E-5</v>
      </c>
      <c r="T1340" s="12">
        <f t="shared" ca="1" si="215"/>
        <v>1.3742118119641869E-4</v>
      </c>
      <c r="U1340" s="12">
        <f t="shared" ca="1" si="215"/>
        <v>2.6353561579903261E-4</v>
      </c>
      <c r="V1340" s="12">
        <f t="shared" ca="1" si="215"/>
        <v>4.7476812229477942E-4</v>
      </c>
      <c r="W1340" s="12">
        <f t="shared" ca="1" si="215"/>
        <v>8.0348982306226646E-4</v>
      </c>
      <c r="X1340" s="12">
        <f t="shared" ca="1" si="215"/>
        <v>1.2774261566860284E-3</v>
      </c>
      <c r="Y1340" s="12">
        <f t="shared" ca="1" si="215"/>
        <v>1.9078658026723777E-3</v>
      </c>
      <c r="Z1340" s="12">
        <f t="shared" ca="1" si="215"/>
        <v>2.6768031676113195E-3</v>
      </c>
      <c r="AA1340" s="12">
        <f t="shared" ca="1" si="215"/>
        <v>3.5281061751576315E-3</v>
      </c>
      <c r="AB1340" s="12">
        <f t="shared" ca="1" si="215"/>
        <v>4.3684105778025208E-3</v>
      </c>
      <c r="AC1340" s="12">
        <f t="shared" ca="1" si="215"/>
        <v>5.0811480434280803E-3</v>
      </c>
      <c r="AD1340" s="12">
        <f t="shared" ca="1" si="215"/>
        <v>5.5520944055559088E-3</v>
      </c>
      <c r="AE1340" s="12">
        <f t="shared" ca="1" si="215"/>
        <v>5.6991282527275658E-3</v>
      </c>
      <c r="AF1340" s="12">
        <f t="shared" ca="1" si="215"/>
        <v>5.4956189655817264E-3</v>
      </c>
      <c r="AG1340" s="12">
        <f t="shared" ca="1" si="215"/>
        <v>4.9783037531302577E-3</v>
      </c>
      <c r="AH1340" s="12">
        <f t="shared" ca="1" si="215"/>
        <v>4.236456629567494E-3</v>
      </c>
      <c r="AI1340" s="12">
        <f t="shared" ca="1" si="215"/>
        <v>3.3867312302868452E-3</v>
      </c>
      <c r="AJ1340" s="12">
        <f t="shared" ca="1" si="215"/>
        <v>2.5434036798977966E-3</v>
      </c>
      <c r="AK1340" s="12">
        <f t="shared" ca="1" si="215"/>
        <v>1.7943470826778324E-3</v>
      </c>
      <c r="AL1340" s="12">
        <f t="shared" ca="1" si="215"/>
        <v>1.1891980966527206E-3</v>
      </c>
      <c r="AM1340" s="12">
        <f t="shared" ca="1" si="215"/>
        <v>7.4038660478931303E-4</v>
      </c>
      <c r="AN1340" s="12">
        <f t="shared" ca="1" si="215"/>
        <v>4.3303150568936685E-4</v>
      </c>
      <c r="AO1340" s="12">
        <f t="shared" ca="1" si="215"/>
        <v>2.3792333141123395E-4</v>
      </c>
      <c r="AP1340" s="12">
        <f t="shared" ca="1" si="215"/>
        <v>1.2280361862761414E-4</v>
      </c>
      <c r="AQ1340" s="12">
        <f t="shared" ca="1" si="215"/>
        <v>5.9544532680426628E-5</v>
      </c>
      <c r="AR1340" s="12">
        <f t="shared" ca="1" si="215"/>
        <v>2.7122468466955866E-5</v>
      </c>
      <c r="AS1340" s="12">
        <f t="shared" ca="1" si="215"/>
        <v>1.1605747820764875E-5</v>
      </c>
      <c r="AT1340" s="12">
        <f t="shared" ca="1" si="215"/>
        <v>4.6652362460902194E-6</v>
      </c>
    </row>
    <row r="1341" spans="1:46" x14ac:dyDescent="0.2">
      <c r="A1341" s="9" t="str">
        <f t="shared" si="172"/>
        <v>China, Macao Special Administrative Region</v>
      </c>
      <c r="F1341" s="12">
        <f t="shared" ref="F1341:AT1341" ca="1" si="216">F651/$AV651*($C1113/1000)</f>
        <v>2.2160150604659727E-13</v>
      </c>
      <c r="G1341" s="12">
        <f t="shared" ca="1" si="216"/>
        <v>1.1157312385010742E-12</v>
      </c>
      <c r="H1341" s="12">
        <f t="shared" ca="1" si="216"/>
        <v>5.2771941546894057E-12</v>
      </c>
      <c r="I1341" s="12">
        <f t="shared" ca="1" si="216"/>
        <v>2.3447856500965253E-11</v>
      </c>
      <c r="J1341" s="12">
        <f t="shared" ca="1" si="216"/>
        <v>9.7872305178965721E-11</v>
      </c>
      <c r="K1341" s="12">
        <f t="shared" ca="1" si="216"/>
        <v>3.8377182021196565E-10</v>
      </c>
      <c r="L1341" s="12">
        <f t="shared" ca="1" si="216"/>
        <v>1.4136533981930577E-9</v>
      </c>
      <c r="M1341" s="12">
        <f t="shared" ca="1" si="216"/>
        <v>4.8918079205214461E-9</v>
      </c>
      <c r="N1341" s="12">
        <f t="shared" ca="1" si="216"/>
        <v>1.5902025486310491E-8</v>
      </c>
      <c r="O1341" s="12">
        <f t="shared" ca="1" si="216"/>
        <v>4.856149958367139E-8</v>
      </c>
      <c r="P1341" s="12">
        <f t="shared" ca="1" si="216"/>
        <v>1.3931193624649458E-7</v>
      </c>
      <c r="Q1341" s="12">
        <f t="shared" ca="1" si="216"/>
        <v>3.7544053691783846E-7</v>
      </c>
      <c r="R1341" s="12">
        <f t="shared" ca="1" si="216"/>
        <v>9.5049665119725065E-7</v>
      </c>
      <c r="S1341" s="12">
        <f t="shared" ca="1" si="216"/>
        <v>2.260562999022311E-6</v>
      </c>
      <c r="T1341" s="12">
        <f t="shared" ca="1" si="216"/>
        <v>5.0505564937839883E-6</v>
      </c>
      <c r="U1341" s="12">
        <f t="shared" ca="1" si="216"/>
        <v>1.0600307086659583E-5</v>
      </c>
      <c r="V1341" s="12">
        <f t="shared" ca="1" si="216"/>
        <v>2.090038350389304E-5</v>
      </c>
      <c r="W1341" s="12">
        <f t="shared" ca="1" si="216"/>
        <v>3.8712093524936173E-5</v>
      </c>
      <c r="X1341" s="12">
        <f t="shared" ca="1" si="216"/>
        <v>6.7359003928298499E-5</v>
      </c>
      <c r="Y1341" s="12">
        <f t="shared" ca="1" si="216"/>
        <v>1.1010353161778639E-4</v>
      </c>
      <c r="Z1341" s="12">
        <f t="shared" ca="1" si="216"/>
        <v>1.6906878717295475E-4</v>
      </c>
      <c r="AA1341" s="12">
        <f t="shared" ca="1" si="216"/>
        <v>2.4388338822311771E-4</v>
      </c>
      <c r="AB1341" s="12">
        <f t="shared" ca="1" si="216"/>
        <v>3.3048944789085976E-4</v>
      </c>
      <c r="AC1341" s="12">
        <f t="shared" ca="1" si="216"/>
        <v>4.207165244131923E-4</v>
      </c>
      <c r="AD1341" s="12">
        <f t="shared" ca="1" si="216"/>
        <v>5.0312759470395147E-4</v>
      </c>
      <c r="AE1341" s="12">
        <f t="shared" ca="1" si="216"/>
        <v>5.6522752119496757E-4</v>
      </c>
      <c r="AF1341" s="12">
        <f t="shared" ca="1" si="216"/>
        <v>5.9652006544214261E-4</v>
      </c>
      <c r="AG1341" s="12">
        <f t="shared" ca="1" si="216"/>
        <v>5.9140284423617239E-4</v>
      </c>
      <c r="AH1341" s="12">
        <f t="shared" ca="1" si="216"/>
        <v>5.5080561103514037E-4</v>
      </c>
      <c r="AI1341" s="12">
        <f t="shared" ca="1" si="216"/>
        <v>4.8191439329277021E-4</v>
      </c>
      <c r="AJ1341" s="12">
        <f t="shared" ca="1" si="216"/>
        <v>3.9609379058911715E-4</v>
      </c>
      <c r="AK1341" s="12">
        <f t="shared" ca="1" si="216"/>
        <v>3.0583188797011585E-4</v>
      </c>
      <c r="AL1341" s="12">
        <f t="shared" ca="1" si="216"/>
        <v>2.2183194759632278E-4</v>
      </c>
      <c r="AM1341" s="12">
        <f t="shared" ca="1" si="216"/>
        <v>1.5115482452905787E-4</v>
      </c>
      <c r="AN1341" s="12">
        <f t="shared" ca="1" si="216"/>
        <v>9.6755693397589161E-5</v>
      </c>
      <c r="AO1341" s="12">
        <f t="shared" ca="1" si="216"/>
        <v>5.8181865323241221E-5</v>
      </c>
      <c r="AP1341" s="12">
        <f t="shared" ca="1" si="216"/>
        <v>3.2866642936638208E-5</v>
      </c>
      <c r="AQ1341" s="12">
        <f t="shared" ca="1" si="216"/>
        <v>1.74413319363939E-5</v>
      </c>
      <c r="AR1341" s="12">
        <f t="shared" ca="1" si="216"/>
        <v>8.6948189492998964E-6</v>
      </c>
      <c r="AS1341" s="12">
        <f t="shared" ca="1" si="216"/>
        <v>4.0719087193332565E-6</v>
      </c>
      <c r="AT1341" s="12">
        <f t="shared" ca="1" si="216"/>
        <v>1.7913981412520879E-6</v>
      </c>
    </row>
    <row r="1342" spans="1:46" x14ac:dyDescent="0.2">
      <c r="A1342" s="9" t="str">
        <f t="shared" si="172"/>
        <v>Chinese Taipei</v>
      </c>
      <c r="F1342" s="12">
        <f t="shared" ref="F1342:AT1342" ca="1" si="217">F652/$AV652*($C1114/1000)</f>
        <v>6.3340735787703149E-8</v>
      </c>
      <c r="G1342" s="12">
        <f t="shared" ca="1" si="217"/>
        <v>2.1692058724247356E-7</v>
      </c>
      <c r="H1342" s="12">
        <f t="shared" ca="1" si="217"/>
        <v>6.9787081077793223E-7</v>
      </c>
      <c r="I1342" s="12">
        <f t="shared" ca="1" si="217"/>
        <v>2.1091423453067886E-6</v>
      </c>
      <c r="J1342" s="12">
        <f t="shared" ca="1" si="217"/>
        <v>5.988159274014358E-6</v>
      </c>
      <c r="K1342" s="12">
        <f t="shared" ca="1" si="217"/>
        <v>1.5971194193035916E-5</v>
      </c>
      <c r="L1342" s="12">
        <f t="shared" ca="1" si="217"/>
        <v>4.0016401530603578E-5</v>
      </c>
      <c r="M1342" s="12">
        <f t="shared" ca="1" si="217"/>
        <v>9.418793360092805E-5</v>
      </c>
      <c r="N1342" s="12">
        <f t="shared" ca="1" si="217"/>
        <v>2.0826155206352451E-4</v>
      </c>
      <c r="O1342" s="12">
        <f t="shared" ca="1" si="217"/>
        <v>4.3259303939921354E-4</v>
      </c>
      <c r="P1342" s="12">
        <f t="shared" ca="1" si="217"/>
        <v>8.4412458382373688E-4</v>
      </c>
      <c r="Q1342" s="12">
        <f t="shared" ca="1" si="217"/>
        <v>1.547355720831897E-3</v>
      </c>
      <c r="R1342" s="12">
        <f t="shared" ca="1" si="217"/>
        <v>2.6645898921464025E-3</v>
      </c>
      <c r="S1342" s="12">
        <f t="shared" ca="1" si="217"/>
        <v>4.310495362408409E-3</v>
      </c>
      <c r="T1342" s="12">
        <f t="shared" ca="1" si="217"/>
        <v>6.5505924924428279E-3</v>
      </c>
      <c r="U1342" s="12">
        <f t="shared" ca="1" si="217"/>
        <v>9.3517002720889652E-3</v>
      </c>
      <c r="V1342" s="12">
        <f t="shared" ca="1" si="217"/>
        <v>1.2541721991625064E-2</v>
      </c>
      <c r="W1342" s="12">
        <f t="shared" ca="1" si="217"/>
        <v>1.5800846543758153E-2</v>
      </c>
      <c r="X1342" s="12">
        <f t="shared" ca="1" si="217"/>
        <v>1.8700797854182598E-2</v>
      </c>
      <c r="Y1342" s="12">
        <f t="shared" ca="1" si="217"/>
        <v>2.0792011710955759E-2</v>
      </c>
      <c r="Z1342" s="12">
        <f t="shared" ca="1" si="217"/>
        <v>2.1716482451752769E-2</v>
      </c>
      <c r="AA1342" s="12">
        <f t="shared" ca="1" si="217"/>
        <v>2.1307821328769152E-2</v>
      </c>
      <c r="AB1342" s="12">
        <f t="shared" ca="1" si="217"/>
        <v>1.9640168365699491E-2</v>
      </c>
      <c r="AC1342" s="12">
        <f t="shared" ca="1" si="217"/>
        <v>1.7006226592013618E-2</v>
      </c>
      <c r="AD1342" s="12">
        <f t="shared" ca="1" si="217"/>
        <v>1.3833348275811135E-2</v>
      </c>
      <c r="AE1342" s="12">
        <f t="shared" ca="1" si="217"/>
        <v>1.0570688028954323E-2</v>
      </c>
      <c r="AF1342" s="12">
        <f t="shared" ca="1" si="217"/>
        <v>7.588148042870297E-3</v>
      </c>
      <c r="AG1342" s="12">
        <f t="shared" ca="1" si="217"/>
        <v>5.1171120830895058E-3</v>
      </c>
      <c r="AH1342" s="12">
        <f t="shared" ca="1" si="217"/>
        <v>3.2416838619464959E-3</v>
      </c>
      <c r="AI1342" s="12">
        <f t="shared" ca="1" si="217"/>
        <v>1.9291810316183437E-3</v>
      </c>
      <c r="AJ1342" s="12">
        <f t="shared" ca="1" si="217"/>
        <v>1.078529186435819E-3</v>
      </c>
      <c r="AK1342" s="12">
        <f t="shared" ca="1" si="217"/>
        <v>5.6643152487762839E-4</v>
      </c>
      <c r="AL1342" s="12">
        <f t="shared" ca="1" si="217"/>
        <v>2.7945991648071605E-4</v>
      </c>
      <c r="AM1342" s="12">
        <f t="shared" ca="1" si="217"/>
        <v>1.2952339775001694E-4</v>
      </c>
      <c r="AN1342" s="12">
        <f t="shared" ca="1" si="217"/>
        <v>5.6394081443844286E-5</v>
      </c>
      <c r="AO1342" s="12">
        <f t="shared" ca="1" si="217"/>
        <v>2.3066166396136157E-5</v>
      </c>
      <c r="AP1342" s="12">
        <f t="shared" ca="1" si="217"/>
        <v>8.8628604050225139E-6</v>
      </c>
      <c r="AQ1342" s="12">
        <f t="shared" ca="1" si="217"/>
        <v>3.19910866544571E-6</v>
      </c>
      <c r="AR1342" s="12">
        <f t="shared" ca="1" si="217"/>
        <v>1.08477750406999E-6</v>
      </c>
      <c r="AS1342" s="12">
        <f t="shared" ca="1" si="217"/>
        <v>3.4554844525933766E-7</v>
      </c>
      <c r="AT1342" s="12">
        <f t="shared" ca="1" si="217"/>
        <v>1.0340316003128911E-7</v>
      </c>
    </row>
    <row r="1343" spans="1:46" x14ac:dyDescent="0.2">
      <c r="A1343" s="9" t="str">
        <f t="shared" si="172"/>
        <v>Colombia</v>
      </c>
      <c r="F1343" s="12">
        <f t="shared" ref="F1343:AT1343" ca="1" si="218">F653/$AV653*($C1115/1000)</f>
        <v>2.5600962384101727E-6</v>
      </c>
      <c r="G1343" s="12">
        <f t="shared" ca="1" si="218"/>
        <v>7.7180109531595555E-6</v>
      </c>
      <c r="H1343" s="12">
        <f t="shared" ca="1" si="218"/>
        <v>2.1858033364119098E-5</v>
      </c>
      <c r="I1343" s="12">
        <f t="shared" ca="1" si="218"/>
        <v>5.8153167287819878E-5</v>
      </c>
      <c r="J1343" s="12">
        <f t="shared" ca="1" si="218"/>
        <v>1.453423765043656E-4</v>
      </c>
      <c r="K1343" s="12">
        <f t="shared" ca="1" si="218"/>
        <v>3.412461306807083E-4</v>
      </c>
      <c r="L1343" s="12">
        <f t="shared" ca="1" si="218"/>
        <v>7.5266168636314401E-4</v>
      </c>
      <c r="M1343" s="12">
        <f t="shared" ca="1" si="218"/>
        <v>1.5595111262378877E-3</v>
      </c>
      <c r="N1343" s="12">
        <f t="shared" ca="1" si="218"/>
        <v>3.0355244884294513E-3</v>
      </c>
      <c r="O1343" s="12">
        <f t="shared" ca="1" si="218"/>
        <v>5.5505446288789629E-3</v>
      </c>
      <c r="P1343" s="12">
        <f t="shared" ca="1" si="218"/>
        <v>9.5344150132025667E-3</v>
      </c>
      <c r="Q1343" s="12">
        <f t="shared" ca="1" si="218"/>
        <v>1.5385410911788949E-2</v>
      </c>
      <c r="R1343" s="12">
        <f t="shared" ca="1" si="218"/>
        <v>2.3322802927056525E-2</v>
      </c>
      <c r="S1343" s="12">
        <f t="shared" ca="1" si="218"/>
        <v>3.3213066898125261E-2</v>
      </c>
      <c r="T1343" s="12">
        <f t="shared" ca="1" si="218"/>
        <v>4.4431790306573661E-2</v>
      </c>
      <c r="U1343" s="12">
        <f t="shared" ca="1" si="218"/>
        <v>5.5838692468490284E-2</v>
      </c>
      <c r="V1343" s="12">
        <f t="shared" ca="1" si="218"/>
        <v>6.5922438311927845E-2</v>
      </c>
      <c r="W1343" s="12">
        <f t="shared" ca="1" si="218"/>
        <v>7.3111867906749589E-2</v>
      </c>
      <c r="X1343" s="12">
        <f t="shared" ca="1" si="218"/>
        <v>7.617265474063914E-2</v>
      </c>
      <c r="Y1343" s="12">
        <f t="shared" ca="1" si="218"/>
        <v>7.4553304634353598E-2</v>
      </c>
      <c r="Z1343" s="12">
        <f t="shared" ca="1" si="218"/>
        <v>6.8547449531534979E-2</v>
      </c>
      <c r="AA1343" s="12">
        <f t="shared" ca="1" si="218"/>
        <v>5.9206896540937255E-2</v>
      </c>
      <c r="AB1343" s="12">
        <f t="shared" ca="1" si="218"/>
        <v>4.8040762155280622E-2</v>
      </c>
      <c r="AC1343" s="12">
        <f t="shared" ca="1" si="218"/>
        <v>3.6618797207473998E-2</v>
      </c>
      <c r="AD1343" s="12">
        <f t="shared" ca="1" si="218"/>
        <v>2.6221338473578878E-2</v>
      </c>
      <c r="AE1343" s="12">
        <f t="shared" ca="1" si="218"/>
        <v>1.7638523693187365E-2</v>
      </c>
      <c r="AF1343" s="12">
        <f t="shared" ca="1" si="218"/>
        <v>1.1146183893106043E-2</v>
      </c>
      <c r="AG1343" s="12">
        <f t="shared" ca="1" si="218"/>
        <v>6.6167811392420879E-3</v>
      </c>
      <c r="AH1343" s="12">
        <f t="shared" ca="1" si="218"/>
        <v>3.6899793075542884E-3</v>
      </c>
      <c r="AI1343" s="12">
        <f t="shared" ca="1" si="218"/>
        <v>1.9331149811067912E-3</v>
      </c>
      <c r="AJ1343" s="12">
        <f t="shared" ca="1" si="218"/>
        <v>9.5136689951876062E-4</v>
      </c>
      <c r="AK1343" s="12">
        <f t="shared" ca="1" si="218"/>
        <v>4.3984026346728335E-4</v>
      </c>
      <c r="AL1343" s="12">
        <f t="shared" ca="1" si="218"/>
        <v>1.9102865725859094E-4</v>
      </c>
      <c r="AM1343" s="12">
        <f t="shared" ca="1" si="218"/>
        <v>7.7939687169410756E-5</v>
      </c>
      <c r="AN1343" s="12">
        <f t="shared" ca="1" si="218"/>
        <v>2.9872762663952023E-5</v>
      </c>
      <c r="AO1343" s="12">
        <f t="shared" ca="1" si="218"/>
        <v>1.0755948484287208E-5</v>
      </c>
      <c r="AP1343" s="12">
        <f t="shared" ca="1" si="218"/>
        <v>3.6381335177208266E-6</v>
      </c>
      <c r="AQ1343" s="12">
        <f t="shared" ca="1" si="218"/>
        <v>1.1560194688239787E-6</v>
      </c>
      <c r="AR1343" s="12">
        <f t="shared" ca="1" si="218"/>
        <v>3.4507083748731195E-7</v>
      </c>
      <c r="AS1343" s="12">
        <f t="shared" ca="1" si="218"/>
        <v>9.676269650988612E-8</v>
      </c>
      <c r="AT1343" s="12">
        <f t="shared" ca="1" si="218"/>
        <v>2.5489672872604998E-8</v>
      </c>
    </row>
    <row r="1344" spans="1:46" x14ac:dyDescent="0.2">
      <c r="A1344" s="9" t="str">
        <f t="shared" si="172"/>
        <v>Comoros</v>
      </c>
      <c r="F1344" s="12">
        <f t="shared" ref="F1344:AT1344" ca="1" si="219">F654/$AV654*($C1116/1000)</f>
        <v>6.2694420700303648E-5</v>
      </c>
      <c r="G1344" s="12">
        <f t="shared" ca="1" si="219"/>
        <v>1.1799801294350593E-4</v>
      </c>
      <c r="H1344" s="12">
        <f t="shared" ca="1" si="219"/>
        <v>2.086301589654767E-4</v>
      </c>
      <c r="I1344" s="12">
        <f t="shared" ca="1" si="219"/>
        <v>3.4652620217356212E-4</v>
      </c>
      <c r="J1344" s="12">
        <f t="shared" ca="1" si="219"/>
        <v>5.4069414109316535E-4</v>
      </c>
      <c r="K1344" s="12">
        <f t="shared" ca="1" si="219"/>
        <v>7.925448409386894E-4</v>
      </c>
      <c r="L1344" s="12">
        <f t="shared" ca="1" si="219"/>
        <v>1.091321265155141E-3</v>
      </c>
      <c r="M1344" s="12">
        <f t="shared" ca="1" si="219"/>
        <v>1.4116856082776348E-3</v>
      </c>
      <c r="N1344" s="12">
        <f t="shared" ca="1" si="219"/>
        <v>1.7154574546942051E-3</v>
      </c>
      <c r="O1344" s="12">
        <f t="shared" ca="1" si="219"/>
        <v>1.9582967840214159E-3</v>
      </c>
      <c r="P1344" s="12">
        <f t="shared" ca="1" si="219"/>
        <v>2.1000694863881559E-3</v>
      </c>
      <c r="Q1344" s="12">
        <f t="shared" ca="1" si="219"/>
        <v>2.1156577523465787E-3</v>
      </c>
      <c r="R1344" s="12">
        <f t="shared" ca="1" si="219"/>
        <v>2.0022290469117071E-3</v>
      </c>
      <c r="S1344" s="12">
        <f t="shared" ca="1" si="219"/>
        <v>1.7800766205392066E-3</v>
      </c>
      <c r="T1344" s="12">
        <f t="shared" ca="1" si="219"/>
        <v>1.4866893481535637E-3</v>
      </c>
      <c r="U1344" s="12">
        <f t="shared" ca="1" si="219"/>
        <v>1.1664291333143822E-3</v>
      </c>
      <c r="V1344" s="12">
        <f t="shared" ca="1" si="219"/>
        <v>8.5971218385115533E-4</v>
      </c>
      <c r="W1344" s="12">
        <f t="shared" ca="1" si="219"/>
        <v>5.9525684729196831E-4</v>
      </c>
      <c r="X1344" s="12">
        <f t="shared" ca="1" si="219"/>
        <v>3.871794628168316E-4</v>
      </c>
      <c r="Y1344" s="12">
        <f t="shared" ca="1" si="219"/>
        <v>2.3657934274880262E-4</v>
      </c>
      <c r="Z1344" s="12">
        <f t="shared" ca="1" si="219"/>
        <v>1.3579942272666507E-4</v>
      </c>
      <c r="AA1344" s="12">
        <f t="shared" ca="1" si="219"/>
        <v>7.3227738426190727E-5</v>
      </c>
      <c r="AB1344" s="12">
        <f t="shared" ca="1" si="219"/>
        <v>3.7094533534170743E-5</v>
      </c>
      <c r="AC1344" s="12">
        <f t="shared" ca="1" si="219"/>
        <v>1.7652279759694353E-5</v>
      </c>
      <c r="AD1344" s="12">
        <f t="shared" ca="1" si="219"/>
        <v>7.8912950940649991E-6</v>
      </c>
      <c r="AE1344" s="12">
        <f t="shared" ca="1" si="219"/>
        <v>3.3139989108423997E-6</v>
      </c>
      <c r="AF1344" s="12">
        <f t="shared" ca="1" si="219"/>
        <v>1.3074137060468472E-6</v>
      </c>
      <c r="AG1344" s="12">
        <f t="shared" ca="1" si="219"/>
        <v>4.8454074257162248E-7</v>
      </c>
      <c r="AH1344" s="12">
        <f t="shared" ca="1" si="219"/>
        <v>1.6869575817063906E-7</v>
      </c>
      <c r="AI1344" s="12">
        <f t="shared" ca="1" si="219"/>
        <v>5.5174018892665253E-8</v>
      </c>
      <c r="AJ1344" s="12">
        <f t="shared" ca="1" si="219"/>
        <v>1.6952028386325415E-8</v>
      </c>
      <c r="AK1344" s="12">
        <f t="shared" ca="1" si="219"/>
        <v>4.8928884819631898E-9</v>
      </c>
      <c r="AL1344" s="12">
        <f t="shared" ca="1" si="219"/>
        <v>1.326678096354716E-9</v>
      </c>
      <c r="AM1344" s="12">
        <f t="shared" ca="1" si="219"/>
        <v>3.3792661284378019E-10</v>
      </c>
      <c r="AN1344" s="12">
        <f t="shared" ca="1" si="219"/>
        <v>8.0860389031397092E-11</v>
      </c>
      <c r="AO1344" s="12">
        <f t="shared" ca="1" si="219"/>
        <v>1.8176315502898083E-11</v>
      </c>
      <c r="AP1344" s="12">
        <f t="shared" ca="1" si="219"/>
        <v>3.8382430615017091E-12</v>
      </c>
      <c r="AQ1344" s="12">
        <f t="shared" ca="1" si="219"/>
        <v>7.6140493852741486E-13</v>
      </c>
      <c r="AR1344" s="12">
        <f t="shared" ca="1" si="219"/>
        <v>1.4189121256180793E-13</v>
      </c>
      <c r="AS1344" s="12">
        <f t="shared" ca="1" si="219"/>
        <v>2.4840017970101258E-14</v>
      </c>
      <c r="AT1344" s="12">
        <f t="shared" ca="1" si="219"/>
        <v>4.085120825530297E-15</v>
      </c>
    </row>
    <row r="1345" spans="1:46" x14ac:dyDescent="0.2">
      <c r="A1345" s="9" t="str">
        <f t="shared" si="172"/>
        <v>Congo</v>
      </c>
      <c r="F1345" s="12">
        <f t="shared" ref="F1345:AT1345" ca="1" si="220">F655/$AV655*($C1117/1000)</f>
        <v>2.6902736121480587E-4</v>
      </c>
      <c r="G1345" s="12">
        <f t="shared" ca="1" si="220"/>
        <v>5.2706309562924674E-4</v>
      </c>
      <c r="H1345" s="12">
        <f t="shared" ca="1" si="220"/>
        <v>9.7003043361929345E-4</v>
      </c>
      <c r="I1345" s="12">
        <f t="shared" ca="1" si="220"/>
        <v>1.6771221948495933E-3</v>
      </c>
      <c r="J1345" s="12">
        <f t="shared" ca="1" si="220"/>
        <v>2.723959509373377E-3</v>
      </c>
      <c r="K1345" s="12">
        <f t="shared" ca="1" si="220"/>
        <v>4.156168857485488E-3</v>
      </c>
      <c r="L1345" s="12">
        <f t="shared" ca="1" si="220"/>
        <v>5.9572018386000588E-3</v>
      </c>
      <c r="M1345" s="12">
        <f t="shared" ca="1" si="220"/>
        <v>8.021360605986615E-3</v>
      </c>
      <c r="N1345" s="12">
        <f t="shared" ca="1" si="220"/>
        <v>1.0146362202512771E-2</v>
      </c>
      <c r="O1345" s="12">
        <f t="shared" ca="1" si="220"/>
        <v>1.2056722835198324E-2</v>
      </c>
      <c r="P1345" s="12">
        <f t="shared" ca="1" si="220"/>
        <v>1.3458751915083122E-2</v>
      </c>
      <c r="Q1345" s="12">
        <f t="shared" ca="1" si="220"/>
        <v>1.4113570380697089E-2</v>
      </c>
      <c r="R1345" s="12">
        <f t="shared" ca="1" si="220"/>
        <v>1.3903546497924925E-2</v>
      </c>
      <c r="S1345" s="12">
        <f t="shared" ca="1" si="220"/>
        <v>1.286681002747901E-2</v>
      </c>
      <c r="T1345" s="12">
        <f t="shared" ca="1" si="220"/>
        <v>1.1185947558111035E-2</v>
      </c>
      <c r="U1345" s="12">
        <f t="shared" ca="1" si="220"/>
        <v>9.1354777440408892E-3</v>
      </c>
      <c r="V1345" s="12">
        <f t="shared" ca="1" si="220"/>
        <v>7.0088431935081503E-3</v>
      </c>
      <c r="W1345" s="12">
        <f t="shared" ca="1" si="220"/>
        <v>5.0514727960439326E-3</v>
      </c>
      <c r="X1345" s="12">
        <f t="shared" ca="1" si="220"/>
        <v>3.4201589342333599E-3</v>
      </c>
      <c r="Y1345" s="12">
        <f t="shared" ca="1" si="220"/>
        <v>2.1753600703756145E-3</v>
      </c>
      <c r="Z1345" s="12">
        <f t="shared" ca="1" si="220"/>
        <v>1.2997882659820251E-3</v>
      </c>
      <c r="AA1345" s="12">
        <f t="shared" ca="1" si="220"/>
        <v>7.2957621363795033E-4</v>
      </c>
      <c r="AB1345" s="12">
        <f t="shared" ca="1" si="220"/>
        <v>3.8470277177070583E-4</v>
      </c>
      <c r="AC1345" s="12">
        <f t="shared" ca="1" si="220"/>
        <v>1.9056211286249414E-4</v>
      </c>
      <c r="AD1345" s="12">
        <f t="shared" ca="1" si="220"/>
        <v>8.8675653624006455E-5</v>
      </c>
      <c r="AE1345" s="12">
        <f t="shared" ca="1" si="220"/>
        <v>3.8764022064893712E-5</v>
      </c>
      <c r="AF1345" s="12">
        <f t="shared" ca="1" si="220"/>
        <v>1.5918782932449571E-5</v>
      </c>
      <c r="AG1345" s="12">
        <f t="shared" ca="1" si="220"/>
        <v>6.1411185938274508E-6</v>
      </c>
      <c r="AH1345" s="12">
        <f t="shared" ca="1" si="220"/>
        <v>2.2255722763812188E-6</v>
      </c>
      <c r="AI1345" s="12">
        <f t="shared" ca="1" si="220"/>
        <v>7.5769167588079805E-7</v>
      </c>
      <c r="AJ1345" s="12">
        <f t="shared" ca="1" si="220"/>
        <v>2.4232595013557826E-7</v>
      </c>
      <c r="AK1345" s="12">
        <f t="shared" ca="1" si="220"/>
        <v>7.2805456166000189E-8</v>
      </c>
      <c r="AL1345" s="12">
        <f t="shared" ca="1" si="220"/>
        <v>2.0548708210703863E-8</v>
      </c>
      <c r="AM1345" s="12">
        <f t="shared" ca="1" si="220"/>
        <v>5.4483088437260032E-9</v>
      </c>
      <c r="AN1345" s="12">
        <f t="shared" ca="1" si="220"/>
        <v>1.3570489264432598E-9</v>
      </c>
      <c r="AO1345" s="12">
        <f t="shared" ca="1" si="220"/>
        <v>3.1753082254018943E-10</v>
      </c>
      <c r="AP1345" s="12">
        <f t="shared" ca="1" si="220"/>
        <v>6.9796374763347131E-11</v>
      </c>
      <c r="AQ1345" s="12">
        <f t="shared" ca="1" si="220"/>
        <v>1.4412404355804004E-11</v>
      </c>
      <c r="AR1345" s="12">
        <f t="shared" ca="1" si="220"/>
        <v>2.7957388754352894E-12</v>
      </c>
      <c r="AS1345" s="12">
        <f t="shared" ca="1" si="220"/>
        <v>5.0946384338407479E-13</v>
      </c>
      <c r="AT1345" s="12">
        <f t="shared" ca="1" si="220"/>
        <v>8.7214104238505741E-14</v>
      </c>
    </row>
    <row r="1346" spans="1:46" x14ac:dyDescent="0.2">
      <c r="A1346" s="9" t="str">
        <f t="shared" si="172"/>
        <v>Cook Islands</v>
      </c>
      <c r="F1346" s="12">
        <f t="shared" ref="F1346:AT1346" ca="1" si="221">F656/$AV656*($C1118/1000)</f>
        <v>6.204749599852644E-10</v>
      </c>
      <c r="G1346" s="12">
        <f t="shared" ca="1" si="221"/>
        <v>2.0221121073067614E-9</v>
      </c>
      <c r="H1346" s="12">
        <f t="shared" ca="1" si="221"/>
        <v>6.1907432698627306E-9</v>
      </c>
      <c r="I1346" s="12">
        <f t="shared" ca="1" si="221"/>
        <v>1.7804794019178633E-8</v>
      </c>
      <c r="J1346" s="12">
        <f t="shared" ca="1" si="221"/>
        <v>4.8104721891582149E-8</v>
      </c>
      <c r="K1346" s="12">
        <f t="shared" ca="1" si="221"/>
        <v>1.2209420673206478E-7</v>
      </c>
      <c r="L1346" s="12">
        <f t="shared" ca="1" si="221"/>
        <v>2.911112584779246E-7</v>
      </c>
      <c r="M1346" s="12">
        <f t="shared" ca="1" si="221"/>
        <v>6.5204796045550836E-7</v>
      </c>
      <c r="N1346" s="12">
        <f t="shared" ca="1" si="221"/>
        <v>1.3720080982234756E-6</v>
      </c>
      <c r="O1346" s="12">
        <f t="shared" ca="1" si="221"/>
        <v>2.7120044863700124E-6</v>
      </c>
      <c r="P1346" s="12">
        <f t="shared" ca="1" si="221"/>
        <v>5.0359420899709691E-6</v>
      </c>
      <c r="Q1346" s="12">
        <f t="shared" ca="1" si="221"/>
        <v>8.7847143852025924E-6</v>
      </c>
      <c r="R1346" s="12">
        <f t="shared" ca="1" si="221"/>
        <v>1.4395646032778538E-5</v>
      </c>
      <c r="S1346" s="12">
        <f t="shared" ca="1" si="221"/>
        <v>2.2161097672036278E-5</v>
      </c>
      <c r="T1346" s="12">
        <f t="shared" ca="1" si="221"/>
        <v>3.2048519445468588E-5</v>
      </c>
      <c r="U1346" s="12">
        <f t="shared" ca="1" si="221"/>
        <v>4.3539282636757522E-5</v>
      </c>
      <c r="V1346" s="12">
        <f t="shared" ca="1" si="221"/>
        <v>5.5566259430328101E-5</v>
      </c>
      <c r="W1346" s="12">
        <f t="shared" ca="1" si="221"/>
        <v>6.6618929563063572E-5</v>
      </c>
      <c r="X1346" s="12">
        <f t="shared" ca="1" si="221"/>
        <v>7.5030999694284376E-5</v>
      </c>
      <c r="Y1346" s="12">
        <f t="shared" ca="1" si="221"/>
        <v>7.9385358537481727E-5</v>
      </c>
      <c r="Z1346" s="12">
        <f t="shared" ca="1" si="221"/>
        <v>7.8903575408280824E-5</v>
      </c>
      <c r="AA1346" s="12">
        <f t="shared" ca="1" si="221"/>
        <v>7.3673202827649801E-5</v>
      </c>
      <c r="AB1346" s="12">
        <f t="shared" ca="1" si="221"/>
        <v>6.4621794344351015E-5</v>
      </c>
      <c r="AC1346" s="12">
        <f t="shared" ca="1" si="221"/>
        <v>5.3248216986315806E-5</v>
      </c>
      <c r="AD1346" s="12">
        <f t="shared" ca="1" si="221"/>
        <v>4.1218076608507865E-5</v>
      </c>
      <c r="AE1346" s="12">
        <f t="shared" ca="1" si="221"/>
        <v>2.9972776069792221E-5</v>
      </c>
      <c r="AF1346" s="12">
        <f t="shared" ca="1" si="221"/>
        <v>2.047494816042098E-5</v>
      </c>
      <c r="AG1346" s="12">
        <f t="shared" ca="1" si="221"/>
        <v>1.3139391335046634E-5</v>
      </c>
      <c r="AH1346" s="12">
        <f t="shared" ca="1" si="221"/>
        <v>7.9210778046358784E-6</v>
      </c>
      <c r="AI1346" s="12">
        <f t="shared" ca="1" si="221"/>
        <v>4.4859032805266763E-6</v>
      </c>
      <c r="AJ1346" s="12">
        <f t="shared" ca="1" si="221"/>
        <v>2.3865587340879031E-6</v>
      </c>
      <c r="AK1346" s="12">
        <f t="shared" ca="1" si="221"/>
        <v>1.1927541690045726E-6</v>
      </c>
      <c r="AL1346" s="12">
        <f t="shared" ca="1" si="221"/>
        <v>5.599978431698904E-7</v>
      </c>
      <c r="AM1346" s="12">
        <f t="shared" ca="1" si="221"/>
        <v>2.4698942570507361E-7</v>
      </c>
      <c r="AN1346" s="12">
        <f t="shared" ca="1" si="221"/>
        <v>1.0233565207363725E-7</v>
      </c>
      <c r="AO1346" s="12">
        <f t="shared" ca="1" si="221"/>
        <v>3.9832004006463322E-8</v>
      </c>
      <c r="AP1346" s="12">
        <f t="shared" ca="1" si="221"/>
        <v>1.4564445259922373E-8</v>
      </c>
      <c r="AQ1346" s="12">
        <f t="shared" ca="1" si="221"/>
        <v>5.0027906915702434E-9</v>
      </c>
      <c r="AR1346" s="12">
        <f t="shared" ca="1" si="221"/>
        <v>1.6143113993019136E-9</v>
      </c>
      <c r="AS1346" s="12">
        <f t="shared" ca="1" si="221"/>
        <v>4.8934920690140062E-10</v>
      </c>
      <c r="AT1346" s="12">
        <f t="shared" ca="1" si="221"/>
        <v>1.3935002756141913E-10</v>
      </c>
    </row>
    <row r="1347" spans="1:46" x14ac:dyDescent="0.2">
      <c r="A1347" s="9" t="str">
        <f t="shared" si="172"/>
        <v>Costa Rica</v>
      </c>
      <c r="F1347" s="12">
        <f t="shared" ref="F1347:AT1347" ca="1" si="222">F657/$AV657*($C1119/1000)</f>
        <v>1.2579519981200038E-7</v>
      </c>
      <c r="G1347" s="12">
        <f t="shared" ca="1" si="222"/>
        <v>3.9349937167234793E-7</v>
      </c>
      <c r="H1347" s="12">
        <f t="shared" ca="1" si="222"/>
        <v>1.1563268551518359E-6</v>
      </c>
      <c r="I1347" s="12">
        <f t="shared" ca="1" si="222"/>
        <v>3.1920800634407897E-6</v>
      </c>
      <c r="J1347" s="12">
        <f t="shared" ca="1" si="222"/>
        <v>8.2779640183157568E-6</v>
      </c>
      <c r="K1347" s="12">
        <f t="shared" ca="1" si="222"/>
        <v>2.0166470146139867E-5</v>
      </c>
      <c r="L1347" s="12">
        <f t="shared" ca="1" si="222"/>
        <v>4.61522455014017E-5</v>
      </c>
      <c r="M1347" s="12">
        <f t="shared" ca="1" si="222"/>
        <v>9.9223005848546563E-5</v>
      </c>
      <c r="N1347" s="12">
        <f t="shared" ca="1" si="222"/>
        <v>2.0039575493902898E-4</v>
      </c>
      <c r="O1347" s="12">
        <f t="shared" ca="1" si="222"/>
        <v>3.8020799981213779E-4</v>
      </c>
      <c r="P1347" s="12">
        <f t="shared" ca="1" si="222"/>
        <v>6.7765801345004201E-4</v>
      </c>
      <c r="Q1347" s="12">
        <f t="shared" ca="1" si="222"/>
        <v>1.1346358490482134E-3</v>
      </c>
      <c r="R1347" s="12">
        <f t="shared" ca="1" si="222"/>
        <v>1.784674501423032E-3</v>
      </c>
      <c r="S1347" s="12">
        <f t="shared" ca="1" si="222"/>
        <v>2.6370485843691038E-3</v>
      </c>
      <c r="T1347" s="12">
        <f t="shared" ca="1" si="222"/>
        <v>3.660444602602635E-3</v>
      </c>
      <c r="U1347" s="12">
        <f t="shared" ca="1" si="222"/>
        <v>4.7731616307467896E-3</v>
      </c>
      <c r="V1347" s="12">
        <f t="shared" ca="1" si="222"/>
        <v>5.8470261750906086E-3</v>
      </c>
      <c r="W1347" s="12">
        <f t="shared" ca="1" si="222"/>
        <v>6.7285352204443007E-3</v>
      </c>
      <c r="X1347" s="12">
        <f t="shared" ca="1" si="222"/>
        <v>7.2738211271636873E-3</v>
      </c>
      <c r="Y1347" s="12">
        <f t="shared" ca="1" si="222"/>
        <v>7.3868843341720492E-3</v>
      </c>
      <c r="Z1347" s="12">
        <f t="shared" ca="1" si="222"/>
        <v>7.0471996507019564E-3</v>
      </c>
      <c r="AA1347" s="12">
        <f t="shared" ca="1" si="222"/>
        <v>6.3158011356795676E-3</v>
      </c>
      <c r="AB1347" s="12">
        <f t="shared" ca="1" si="222"/>
        <v>5.3173703973691975E-3</v>
      </c>
      <c r="AC1347" s="12">
        <f t="shared" ca="1" si="222"/>
        <v>4.2055420021079983E-3</v>
      </c>
      <c r="AD1347" s="12">
        <f t="shared" ca="1" si="222"/>
        <v>3.1246662098709647E-3</v>
      </c>
      <c r="AE1347" s="12">
        <f t="shared" ca="1" si="222"/>
        <v>2.1809307811120108E-3</v>
      </c>
      <c r="AF1347" s="12">
        <f t="shared" ca="1" si="222"/>
        <v>1.4300022737983005E-3</v>
      </c>
      <c r="AG1347" s="12">
        <f t="shared" ca="1" si="222"/>
        <v>8.8082203151587917E-4</v>
      </c>
      <c r="AH1347" s="12">
        <f t="shared" ca="1" si="222"/>
        <v>5.0967837168219442E-4</v>
      </c>
      <c r="AI1347" s="12">
        <f t="shared" ca="1" si="222"/>
        <v>2.7705171011129377E-4</v>
      </c>
      <c r="AJ1347" s="12">
        <f t="shared" ca="1" si="222"/>
        <v>1.414757681670648E-4</v>
      </c>
      <c r="AK1347" s="12">
        <f t="shared" ca="1" si="222"/>
        <v>6.7867192062298593E-5</v>
      </c>
      <c r="AL1347" s="12">
        <f t="shared" ca="1" si="222"/>
        <v>3.0584000795755074E-5</v>
      </c>
      <c r="AM1347" s="12">
        <f t="shared" ca="1" si="222"/>
        <v>1.2947481717436394E-5</v>
      </c>
      <c r="AN1347" s="12">
        <f t="shared" ca="1" si="222"/>
        <v>5.1491187941856719E-6</v>
      </c>
      <c r="AO1347" s="12">
        <f t="shared" ca="1" si="222"/>
        <v>1.923698965104431E-6</v>
      </c>
      <c r="AP1347" s="12">
        <f t="shared" ca="1" si="222"/>
        <v>6.7514632205079594E-7</v>
      </c>
      <c r="AQ1347" s="12">
        <f t="shared" ca="1" si="222"/>
        <v>2.2259494409826776E-7</v>
      </c>
      <c r="AR1347" s="12">
        <f t="shared" ca="1" si="222"/>
        <v>6.8942857580689427E-8</v>
      </c>
      <c r="AS1347" s="12">
        <f t="shared" ca="1" si="222"/>
        <v>2.0059488733304336E-8</v>
      </c>
      <c r="AT1347" s="12">
        <f t="shared" ca="1" si="222"/>
        <v>5.4828584513913283E-9</v>
      </c>
    </row>
    <row r="1348" spans="1:46" x14ac:dyDescent="0.2">
      <c r="A1348" s="9" t="str">
        <f t="shared" si="172"/>
        <v>Croatia</v>
      </c>
      <c r="F1348" s="12">
        <f t="shared" ref="F1348:AT1348" ca="1" si="223">F658/$AV658*($C1120/1000)</f>
        <v>1.387083558848523E-11</v>
      </c>
      <c r="G1348" s="12">
        <f t="shared" ca="1" si="223"/>
        <v>6.420945479764698E-11</v>
      </c>
      <c r="H1348" s="12">
        <f t="shared" ca="1" si="223"/>
        <v>2.7922348002771079E-10</v>
      </c>
      <c r="I1348" s="12">
        <f t="shared" ca="1" si="223"/>
        <v>1.1406738450384186E-9</v>
      </c>
      <c r="J1348" s="12">
        <f t="shared" ca="1" si="223"/>
        <v>4.3775148343659469E-9</v>
      </c>
      <c r="K1348" s="12">
        <f t="shared" ca="1" si="223"/>
        <v>1.5781575752048819E-8</v>
      </c>
      <c r="L1348" s="12">
        <f t="shared" ca="1" si="223"/>
        <v>5.34477831823255E-8</v>
      </c>
      <c r="M1348" s="12">
        <f t="shared" ca="1" si="223"/>
        <v>1.7004568836561655E-7</v>
      </c>
      <c r="N1348" s="12">
        <f t="shared" ca="1" si="223"/>
        <v>5.0822748378067185E-7</v>
      </c>
      <c r="O1348" s="12">
        <f t="shared" ca="1" si="223"/>
        <v>1.4269450995349588E-6</v>
      </c>
      <c r="P1348" s="12">
        <f t="shared" ca="1" si="223"/>
        <v>3.7636824726229004E-6</v>
      </c>
      <c r="Q1348" s="12">
        <f t="shared" ca="1" si="223"/>
        <v>9.3255677944974387E-6</v>
      </c>
      <c r="R1348" s="12">
        <f t="shared" ca="1" si="223"/>
        <v>2.1706719070292498E-5</v>
      </c>
      <c r="S1348" s="12">
        <f t="shared" ca="1" si="223"/>
        <v>4.7464584393064693E-5</v>
      </c>
      <c r="T1348" s="12">
        <f t="shared" ca="1" si="223"/>
        <v>9.7499362083842316E-5</v>
      </c>
      <c r="U1348" s="12">
        <f t="shared" ca="1" si="223"/>
        <v>1.8814403804275767E-4</v>
      </c>
      <c r="V1348" s="12">
        <f t="shared" ca="1" si="223"/>
        <v>3.4106389097968322E-4</v>
      </c>
      <c r="W1348" s="12">
        <f t="shared" ca="1" si="223"/>
        <v>5.8081472568999705E-4</v>
      </c>
      <c r="X1348" s="12">
        <f t="shared" ca="1" si="223"/>
        <v>9.2917194831313192E-4</v>
      </c>
      <c r="Y1348" s="12">
        <f t="shared" ca="1" si="223"/>
        <v>1.3964042313289575E-3</v>
      </c>
      <c r="Z1348" s="12">
        <f t="shared" ca="1" si="223"/>
        <v>1.9714366096190419E-3</v>
      </c>
      <c r="AA1348" s="12">
        <f t="shared" ca="1" si="223"/>
        <v>2.6146350158089437E-3</v>
      </c>
      <c r="AB1348" s="12">
        <f t="shared" ca="1" si="223"/>
        <v>3.2575862548003972E-3</v>
      </c>
      <c r="AC1348" s="12">
        <f t="shared" ca="1" si="223"/>
        <v>3.8127415699215138E-3</v>
      </c>
      <c r="AD1348" s="12">
        <f t="shared" ca="1" si="223"/>
        <v>4.192136449886111E-3</v>
      </c>
      <c r="AE1348" s="12">
        <f t="shared" ca="1" si="223"/>
        <v>4.3300214273677574E-3</v>
      </c>
      <c r="AF1348" s="12">
        <f t="shared" ca="1" si="223"/>
        <v>4.2014700863864368E-3</v>
      </c>
      <c r="AG1348" s="12">
        <f t="shared" ca="1" si="223"/>
        <v>3.8297383259158174E-3</v>
      </c>
      <c r="AH1348" s="12">
        <f t="shared" ca="1" si="223"/>
        <v>3.2793934210000671E-3</v>
      </c>
      <c r="AI1348" s="12">
        <f t="shared" ca="1" si="223"/>
        <v>2.6379984499262537E-3</v>
      </c>
      <c r="AJ1348" s="12">
        <f t="shared" ca="1" si="223"/>
        <v>1.9934812071449267E-3</v>
      </c>
      <c r="AK1348" s="12">
        <f t="shared" ca="1" si="223"/>
        <v>1.4151626263275156E-3</v>
      </c>
      <c r="AL1348" s="12">
        <f t="shared" ca="1" si="223"/>
        <v>9.4375040317537398E-4</v>
      </c>
      <c r="AM1348" s="12">
        <f t="shared" ca="1" si="223"/>
        <v>5.9124100242086402E-4</v>
      </c>
      <c r="AN1348" s="12">
        <f t="shared" ca="1" si="223"/>
        <v>3.4795936851819275E-4</v>
      </c>
      <c r="AO1348" s="12">
        <f t="shared" ca="1" si="223"/>
        <v>1.9237521501685699E-4</v>
      </c>
      <c r="AP1348" s="12">
        <f t="shared" ca="1" si="223"/>
        <v>9.9913988800403214E-5</v>
      </c>
      <c r="AQ1348" s="12">
        <f t="shared" ca="1" si="223"/>
        <v>4.8748366925187664E-5</v>
      </c>
      <c r="AR1348" s="12">
        <f t="shared" ca="1" si="223"/>
        <v>2.2343460696040157E-5</v>
      </c>
      <c r="AS1348" s="12">
        <f t="shared" ca="1" si="223"/>
        <v>9.6204946855475261E-6</v>
      </c>
      <c r="AT1348" s="12">
        <f t="shared" ca="1" si="223"/>
        <v>3.8913559882936559E-6</v>
      </c>
    </row>
    <row r="1349" spans="1:46" x14ac:dyDescent="0.2">
      <c r="A1349" s="9" t="str">
        <f t="shared" si="172"/>
        <v>Cuba</v>
      </c>
      <c r="F1349" s="12">
        <f t="shared" ref="F1349:AT1349" ca="1" si="224">F659/$AV659*($C1121/1000)</f>
        <v>9.9453196378806548E-8</v>
      </c>
      <c r="G1349" s="12">
        <f t="shared" ca="1" si="224"/>
        <v>3.2503584628631802E-7</v>
      </c>
      <c r="H1349" s="12">
        <f t="shared" ca="1" si="224"/>
        <v>9.9793066473206714E-7</v>
      </c>
      <c r="I1349" s="12">
        <f t="shared" ca="1" si="224"/>
        <v>2.8782338164988233E-6</v>
      </c>
      <c r="J1349" s="12">
        <f t="shared" ca="1" si="224"/>
        <v>7.7984513962091318E-6</v>
      </c>
      <c r="K1349" s="12">
        <f t="shared" ca="1" si="224"/>
        <v>1.9849394486411669E-5</v>
      </c>
      <c r="L1349" s="12">
        <f t="shared" ca="1" si="224"/>
        <v>4.7461641117620498E-5</v>
      </c>
      <c r="M1349" s="12">
        <f t="shared" ca="1" si="224"/>
        <v>1.0660923673693111E-4</v>
      </c>
      <c r="N1349" s="12">
        <f t="shared" ca="1" si="224"/>
        <v>2.2495907206176958E-4</v>
      </c>
      <c r="O1349" s="12">
        <f t="shared" ca="1" si="224"/>
        <v>4.4593215021262019E-4</v>
      </c>
      <c r="P1349" s="12">
        <f t="shared" ca="1" si="224"/>
        <v>8.3040633235224111E-4</v>
      </c>
      <c r="Q1349" s="12">
        <f t="shared" ca="1" si="224"/>
        <v>1.4526771816575333E-3</v>
      </c>
      <c r="R1349" s="12">
        <f t="shared" ca="1" si="224"/>
        <v>2.3872844663002644E-3</v>
      </c>
      <c r="S1349" s="12">
        <f t="shared" ca="1" si="224"/>
        <v>3.685494983756925E-3</v>
      </c>
      <c r="T1349" s="12">
        <f t="shared" ca="1" si="224"/>
        <v>5.3449552265253967E-3</v>
      </c>
      <c r="U1349" s="12">
        <f t="shared" ca="1" si="224"/>
        <v>7.2819704726766717E-3</v>
      </c>
      <c r="V1349" s="12">
        <f t="shared" ca="1" si="224"/>
        <v>9.319880643056451E-3</v>
      </c>
      <c r="W1349" s="12">
        <f t="shared" ca="1" si="224"/>
        <v>1.1205426268629543E-2</v>
      </c>
      <c r="X1349" s="12">
        <f t="shared" ca="1" si="224"/>
        <v>1.2656190668989376E-2</v>
      </c>
      <c r="Y1349" s="12">
        <f t="shared" ca="1" si="224"/>
        <v>1.3428708002769952E-2</v>
      </c>
      <c r="Z1349" s="12">
        <f t="shared" ca="1" si="224"/>
        <v>1.3385113154299539E-2</v>
      </c>
      <c r="AA1349" s="12">
        <f t="shared" ca="1" si="224"/>
        <v>1.253332952559805E-2</v>
      </c>
      <c r="AB1349" s="12">
        <f t="shared" ca="1" si="224"/>
        <v>1.1024717364017615E-2</v>
      </c>
      <c r="AC1349" s="12">
        <f t="shared" ca="1" si="224"/>
        <v>9.110140304046244E-3</v>
      </c>
      <c r="AD1349" s="12">
        <f t="shared" ca="1" si="224"/>
        <v>7.0719513030065382E-3</v>
      </c>
      <c r="AE1349" s="12">
        <f t="shared" ca="1" si="224"/>
        <v>5.1571534308928755E-3</v>
      </c>
      <c r="AF1349" s="12">
        <f t="shared" ca="1" si="224"/>
        <v>3.53294956814359E-3</v>
      </c>
      <c r="AG1349" s="12">
        <f t="shared" ca="1" si="224"/>
        <v>2.2736385209520499E-3</v>
      </c>
      <c r="AH1349" s="12">
        <f t="shared" ca="1" si="224"/>
        <v>1.3745545955032058E-3</v>
      </c>
      <c r="AI1349" s="12">
        <f t="shared" ca="1" si="224"/>
        <v>7.8065503385172296E-4</v>
      </c>
      <c r="AJ1349" s="12">
        <f t="shared" ca="1" si="224"/>
        <v>4.1649800905597159E-4</v>
      </c>
      <c r="AK1349" s="12">
        <f t="shared" ca="1" si="224"/>
        <v>2.087484646191853E-4</v>
      </c>
      <c r="AL1349" s="12">
        <f t="shared" ca="1" si="224"/>
        <v>9.8285679578746397E-5</v>
      </c>
      <c r="AM1349" s="12">
        <f t="shared" ca="1" si="224"/>
        <v>4.3472417778328743E-5</v>
      </c>
      <c r="AN1349" s="12">
        <f t="shared" ca="1" si="224"/>
        <v>1.8063168762337848E-5</v>
      </c>
      <c r="AO1349" s="12">
        <f t="shared" ca="1" si="224"/>
        <v>7.0506747203594671E-6</v>
      </c>
      <c r="AP1349" s="12">
        <f t="shared" ca="1" si="224"/>
        <v>2.5853777903745884E-6</v>
      </c>
      <c r="AQ1349" s="12">
        <f t="shared" ca="1" si="224"/>
        <v>8.9058206144100096E-7</v>
      </c>
      <c r="AR1349" s="12">
        <f t="shared" ca="1" si="224"/>
        <v>2.8819103544282558E-7</v>
      </c>
      <c r="AS1349" s="12">
        <f t="shared" ca="1" si="224"/>
        <v>8.760796381290833E-8</v>
      </c>
      <c r="AT1349" s="12">
        <f t="shared" ca="1" si="224"/>
        <v>2.5018617108914105E-8</v>
      </c>
    </row>
    <row r="1350" spans="1:46" x14ac:dyDescent="0.2">
      <c r="A1350" s="9" t="str">
        <f t="shared" si="172"/>
        <v>Curaçao</v>
      </c>
      <c r="F1350" s="12">
        <f t="shared" ref="F1350:AT1350" ca="1" si="225">F660/$AV660*($C1122/1000)</f>
        <v>1.0847314653872681E-8</v>
      </c>
      <c r="G1350" s="12">
        <f t="shared" ca="1" si="225"/>
        <v>3.2000806719717451E-8</v>
      </c>
      <c r="H1350" s="12">
        <f t="shared" ca="1" si="225"/>
        <v>8.8686233375143364E-8</v>
      </c>
      <c r="I1350" s="12">
        <f t="shared" ca="1" si="225"/>
        <v>2.3089157623563432E-7</v>
      </c>
      <c r="J1350" s="12">
        <f t="shared" ca="1" si="225"/>
        <v>5.6469840594939074E-7</v>
      </c>
      <c r="K1350" s="12">
        <f t="shared" ca="1" si="225"/>
        <v>1.2974231114752591E-6</v>
      </c>
      <c r="L1350" s="12">
        <f t="shared" ca="1" si="225"/>
        <v>2.8002918272876759E-6</v>
      </c>
      <c r="M1350" s="12">
        <f t="shared" ca="1" si="225"/>
        <v>5.6778190915183443E-6</v>
      </c>
      <c r="N1350" s="12">
        <f t="shared" ca="1" si="225"/>
        <v>1.0814747984157038E-5</v>
      </c>
      <c r="O1350" s="12">
        <f t="shared" ca="1" si="225"/>
        <v>1.9351197757177799E-5</v>
      </c>
      <c r="P1350" s="12">
        <f t="shared" ca="1" si="225"/>
        <v>3.2527890079224723E-5</v>
      </c>
      <c r="Q1350" s="12">
        <f t="shared" ca="1" si="225"/>
        <v>5.1364200325282504E-5</v>
      </c>
      <c r="R1350" s="12">
        <f t="shared" ca="1" si="225"/>
        <v>7.6194173653578234E-5</v>
      </c>
      <c r="S1350" s="12">
        <f t="shared" ca="1" si="225"/>
        <v>1.0617923463955883E-4</v>
      </c>
      <c r="T1350" s="12">
        <f t="shared" ca="1" si="225"/>
        <v>1.3899974789810822E-4</v>
      </c>
      <c r="U1350" s="12">
        <f t="shared" ca="1" si="225"/>
        <v>1.7094052344756113E-4</v>
      </c>
      <c r="V1350" s="12">
        <f t="shared" ca="1" si="225"/>
        <v>1.9748433018588896E-4</v>
      </c>
      <c r="W1350" s="12">
        <f t="shared" ca="1" si="225"/>
        <v>2.1432698171295117E-4</v>
      </c>
      <c r="X1350" s="12">
        <f t="shared" ca="1" si="225"/>
        <v>2.1851318616124553E-4</v>
      </c>
      <c r="Y1350" s="12">
        <f t="shared" ca="1" si="225"/>
        <v>2.0928352712351944E-4</v>
      </c>
      <c r="Z1350" s="12">
        <f t="shared" ca="1" si="225"/>
        <v>1.8829944386277835E-4</v>
      </c>
      <c r="AA1350" s="12">
        <f t="shared" ca="1" si="225"/>
        <v>1.5915475689350461E-4</v>
      </c>
      <c r="AB1350" s="12">
        <f t="shared" ca="1" si="225"/>
        <v>1.2637082031337801E-4</v>
      </c>
      <c r="AC1350" s="12">
        <f t="shared" ca="1" si="225"/>
        <v>9.426068264034274E-5</v>
      </c>
      <c r="AD1350" s="12">
        <f t="shared" ca="1" si="225"/>
        <v>6.6049715527166045E-5</v>
      </c>
      <c r="AE1350" s="12">
        <f t="shared" ca="1" si="225"/>
        <v>4.347783571653744E-5</v>
      </c>
      <c r="AF1350" s="12">
        <f t="shared" ca="1" si="225"/>
        <v>2.6885708017248323E-5</v>
      </c>
      <c r="AG1350" s="12">
        <f t="shared" ca="1" si="225"/>
        <v>1.5618223497697815E-5</v>
      </c>
      <c r="AH1350" s="12">
        <f t="shared" ca="1" si="225"/>
        <v>8.5231156947120093E-6</v>
      </c>
      <c r="AI1350" s="12">
        <f t="shared" ca="1" si="225"/>
        <v>4.3693992415076499E-6</v>
      </c>
      <c r="AJ1350" s="12">
        <f t="shared" ca="1" si="225"/>
        <v>2.1042709956095188E-6</v>
      </c>
      <c r="AK1350" s="12">
        <f t="shared" ca="1" si="225"/>
        <v>9.5200275264052852E-7</v>
      </c>
      <c r="AL1350" s="12">
        <f t="shared" ca="1" si="225"/>
        <v>4.0460508259316004E-7</v>
      </c>
      <c r="AM1350" s="12">
        <f t="shared" ca="1" si="225"/>
        <v>1.6154036461531364E-7</v>
      </c>
      <c r="AN1350" s="12">
        <f t="shared" ca="1" si="225"/>
        <v>6.0588106266952611E-8</v>
      </c>
      <c r="AO1350" s="12">
        <f t="shared" ca="1" si="225"/>
        <v>2.1347660773945844E-8</v>
      </c>
      <c r="AP1350" s="12">
        <f t="shared" ca="1" si="225"/>
        <v>7.0659376751157025E-9</v>
      </c>
      <c r="AQ1350" s="12">
        <f t="shared" ca="1" si="225"/>
        <v>2.1970801822138964E-9</v>
      </c>
      <c r="AR1350" s="12">
        <f t="shared" ca="1" si="225"/>
        <v>6.4176880910430032E-10</v>
      </c>
      <c r="AS1350" s="12">
        <f t="shared" ca="1" si="225"/>
        <v>1.7610346451297533E-10</v>
      </c>
      <c r="AT1350" s="12">
        <f t="shared" ca="1" si="225"/>
        <v>4.5395602962986712E-11</v>
      </c>
    </row>
    <row r="1351" spans="1:46" x14ac:dyDescent="0.2">
      <c r="A1351" s="9" t="str">
        <f t="shared" si="172"/>
        <v>Cyprus</v>
      </c>
      <c r="F1351" s="12">
        <f t="shared" ref="F1351:AT1351" ca="1" si="226">F661/$AV661*($C1123/1000)</f>
        <v>3.0011932346039382E-9</v>
      </c>
      <c r="G1351" s="12">
        <f t="shared" ca="1" si="226"/>
        <v>1.0432501171303334E-8</v>
      </c>
      <c r="H1351" s="12">
        <f t="shared" ca="1" si="226"/>
        <v>3.406744162258332E-8</v>
      </c>
      <c r="I1351" s="12">
        <f t="shared" ca="1" si="226"/>
        <v>1.0450743616647524E-7</v>
      </c>
      <c r="J1351" s="12">
        <f t="shared" ca="1" si="226"/>
        <v>3.0116982842074948E-7</v>
      </c>
      <c r="K1351" s="12">
        <f t="shared" ca="1" si="226"/>
        <v>8.1532793860430758E-7</v>
      </c>
      <c r="L1351" s="12">
        <f t="shared" ca="1" si="226"/>
        <v>2.073527417198608E-6</v>
      </c>
      <c r="M1351" s="12">
        <f t="shared" ca="1" si="226"/>
        <v>4.9538612082898877E-6</v>
      </c>
      <c r="N1351" s="12">
        <f t="shared" ca="1" si="226"/>
        <v>1.1118200007446131E-5</v>
      </c>
      <c r="O1351" s="12">
        <f t="shared" ca="1" si="226"/>
        <v>2.3441301717445825E-5</v>
      </c>
      <c r="P1351" s="12">
        <f t="shared" ca="1" si="226"/>
        <v>4.642859720640014E-5</v>
      </c>
      <c r="Q1351" s="12">
        <f t="shared" ca="1" si="226"/>
        <v>8.6386522995121558E-5</v>
      </c>
      <c r="R1351" s="12">
        <f t="shared" ca="1" si="226"/>
        <v>1.5099515815346218E-4</v>
      </c>
      <c r="S1351" s="12">
        <f t="shared" ca="1" si="226"/>
        <v>2.4793431752414923E-4</v>
      </c>
      <c r="T1351" s="12">
        <f t="shared" ca="1" si="226"/>
        <v>3.8244312664245054E-4</v>
      </c>
      <c r="U1351" s="12">
        <f t="shared" ca="1" si="226"/>
        <v>5.5418360288746801E-4</v>
      </c>
      <c r="V1351" s="12">
        <f t="shared" ca="1" si="226"/>
        <v>7.543920071581701E-4</v>
      </c>
      <c r="W1351" s="12">
        <f t="shared" ca="1" si="226"/>
        <v>9.6471066522529458E-4</v>
      </c>
      <c r="X1351" s="12">
        <f t="shared" ca="1" si="226"/>
        <v>1.1589205828962147E-3</v>
      </c>
      <c r="Y1351" s="12">
        <f t="shared" ca="1" si="226"/>
        <v>1.3078768944595953E-3</v>
      </c>
      <c r="Z1351" s="12">
        <f t="shared" ca="1" si="226"/>
        <v>1.386553570469786E-3</v>
      </c>
      <c r="AA1351" s="12">
        <f t="shared" ca="1" si="226"/>
        <v>1.3809025592434136E-3</v>
      </c>
      <c r="AB1351" s="12">
        <f t="shared" ca="1" si="226"/>
        <v>1.2919509046279516E-3</v>
      </c>
      <c r="AC1351" s="12">
        <f t="shared" ca="1" si="226"/>
        <v>1.1354959279480865E-3</v>
      </c>
      <c r="AD1351" s="12">
        <f t="shared" ca="1" si="226"/>
        <v>9.3752260233333337E-4</v>
      </c>
      <c r="AE1351" s="12">
        <f t="shared" ca="1" si="226"/>
        <v>7.2716757861815873E-4</v>
      </c>
      <c r="AF1351" s="12">
        <f t="shared" ca="1" si="226"/>
        <v>5.2983892714698498E-4</v>
      </c>
      <c r="AG1351" s="12">
        <f t="shared" ca="1" si="226"/>
        <v>3.6266848068131118E-4</v>
      </c>
      <c r="AH1351" s="12">
        <f t="shared" ca="1" si="226"/>
        <v>2.3320204690775996E-4</v>
      </c>
      <c r="AI1351" s="12">
        <f t="shared" ca="1" si="226"/>
        <v>1.4086772411485936E-4</v>
      </c>
      <c r="AJ1351" s="12">
        <f t="shared" ca="1" si="226"/>
        <v>7.9936887295736005E-5</v>
      </c>
      <c r="AK1351" s="12">
        <f t="shared" ca="1" si="226"/>
        <v>4.2612750066041353E-5</v>
      </c>
      <c r="AL1351" s="12">
        <f t="shared" ca="1" si="226"/>
        <v>2.1339708737611121E-5</v>
      </c>
      <c r="AM1351" s="12">
        <f t="shared" ca="1" si="226"/>
        <v>1.0039082126516377E-5</v>
      </c>
      <c r="AN1351" s="12">
        <f t="shared" ca="1" si="226"/>
        <v>4.436659727659778E-6</v>
      </c>
      <c r="AO1351" s="12">
        <f t="shared" ca="1" si="226"/>
        <v>1.8419372500093641E-6</v>
      </c>
      <c r="AP1351" s="12">
        <f t="shared" ca="1" si="226"/>
        <v>7.1837322165143189E-7</v>
      </c>
      <c r="AQ1351" s="12">
        <f t="shared" ca="1" si="226"/>
        <v>2.631976662579195E-7</v>
      </c>
      <c r="AR1351" s="12">
        <f t="shared" ca="1" si="226"/>
        <v>9.0587970102940007E-8</v>
      </c>
      <c r="AS1351" s="12">
        <f t="shared" ca="1" si="226"/>
        <v>2.9289746770706654E-8</v>
      </c>
      <c r="AT1351" s="12">
        <f t="shared" ca="1" si="226"/>
        <v>8.8964614386515102E-9</v>
      </c>
    </row>
    <row r="1352" spans="1:46" x14ac:dyDescent="0.2">
      <c r="A1352" s="9" t="str">
        <f t="shared" si="172"/>
        <v>Czechia</v>
      </c>
      <c r="F1352" s="12">
        <f t="shared" ref="F1352:AT1352" ca="1" si="227">F662/$AV662*($C1124/1000)</f>
        <v>1.0641108832527595E-10</v>
      </c>
      <c r="G1352" s="12">
        <f t="shared" ca="1" si="227"/>
        <v>4.709639533223421E-10</v>
      </c>
      <c r="H1352" s="12">
        <f t="shared" ca="1" si="227"/>
        <v>1.9581458951833437E-9</v>
      </c>
      <c r="I1352" s="12">
        <f t="shared" ca="1" si="227"/>
        <v>7.6481961869977578E-9</v>
      </c>
      <c r="J1352" s="12">
        <f t="shared" ca="1" si="227"/>
        <v>2.8062708667505443E-8</v>
      </c>
      <c r="K1352" s="12">
        <f t="shared" ca="1" si="227"/>
        <v>9.6729011704552363E-8</v>
      </c>
      <c r="L1352" s="12">
        <f t="shared" ca="1" si="227"/>
        <v>3.1321352576382478E-7</v>
      </c>
      <c r="M1352" s="12">
        <f t="shared" ca="1" si="227"/>
        <v>9.527541758559016E-7</v>
      </c>
      <c r="N1352" s="12">
        <f t="shared" ca="1" si="227"/>
        <v>2.7225621872106907E-6</v>
      </c>
      <c r="O1352" s="12">
        <f t="shared" ca="1" si="227"/>
        <v>7.308552160729939E-6</v>
      </c>
      <c r="P1352" s="12">
        <f t="shared" ca="1" si="227"/>
        <v>1.8430685487801316E-5</v>
      </c>
      <c r="Q1352" s="12">
        <f t="shared" ca="1" si="227"/>
        <v>4.3662461960746576E-5</v>
      </c>
      <c r="R1352" s="12">
        <f t="shared" ca="1" si="227"/>
        <v>9.716985335818112E-5</v>
      </c>
      <c r="S1352" s="12">
        <f t="shared" ca="1" si="227"/>
        <v>2.0314749397579732E-4</v>
      </c>
      <c r="T1352" s="12">
        <f t="shared" ca="1" si="227"/>
        <v>3.9897711538820443E-4</v>
      </c>
      <c r="U1352" s="12">
        <f t="shared" ca="1" si="227"/>
        <v>7.3610725434968785E-4</v>
      </c>
      <c r="V1352" s="12">
        <f t="shared" ca="1" si="227"/>
        <v>1.2758241079038649E-3</v>
      </c>
      <c r="W1352" s="12">
        <f t="shared" ca="1" si="227"/>
        <v>2.0772898818999931E-3</v>
      </c>
      <c r="X1352" s="12">
        <f t="shared" ca="1" si="227"/>
        <v>3.1773130174866083E-3</v>
      </c>
      <c r="Y1352" s="12">
        <f t="shared" ca="1" si="227"/>
        <v>4.5654069253924876E-3</v>
      </c>
      <c r="Z1352" s="12">
        <f t="shared" ca="1" si="227"/>
        <v>6.1624808025528173E-3</v>
      </c>
      <c r="AA1352" s="12">
        <f t="shared" ca="1" si="227"/>
        <v>7.8142672537542864E-3</v>
      </c>
      <c r="AB1352" s="12">
        <f t="shared" ca="1" si="227"/>
        <v>9.3084535556736143E-3</v>
      </c>
      <c r="AC1352" s="12">
        <f t="shared" ca="1" si="227"/>
        <v>1.0416538105501395E-2</v>
      </c>
      <c r="AD1352" s="12">
        <f t="shared" ca="1" si="227"/>
        <v>1.0950296345020753E-2</v>
      </c>
      <c r="AE1352" s="12">
        <f t="shared" ca="1" si="227"/>
        <v>1.0813964337767963E-2</v>
      </c>
      <c r="AF1352" s="12">
        <f t="shared" ca="1" si="227"/>
        <v>1.0032301798022482E-2</v>
      </c>
      <c r="AG1352" s="12">
        <f t="shared" ca="1" si="227"/>
        <v>8.7432488343612159E-3</v>
      </c>
      <c r="AH1352" s="12">
        <f t="shared" ca="1" si="227"/>
        <v>7.1581646518821531E-3</v>
      </c>
      <c r="AI1352" s="12">
        <f t="shared" ca="1" si="227"/>
        <v>5.5053777561793228E-3</v>
      </c>
      <c r="AJ1352" s="12">
        <f t="shared" ca="1" si="227"/>
        <v>3.977673744781883E-3</v>
      </c>
      <c r="AK1352" s="12">
        <f t="shared" ca="1" si="227"/>
        <v>2.6997763492930199E-3</v>
      </c>
      <c r="AL1352" s="12">
        <f t="shared" ca="1" si="227"/>
        <v>1.7214048139934429E-3</v>
      </c>
      <c r="AM1352" s="12">
        <f t="shared" ca="1" si="227"/>
        <v>1.0310858637643018E-3</v>
      </c>
      <c r="AN1352" s="12">
        <f t="shared" ca="1" si="227"/>
        <v>5.801806591730547E-4</v>
      </c>
      <c r="AO1352" s="12">
        <f t="shared" ca="1" si="227"/>
        <v>3.0668197854768781E-4</v>
      </c>
      <c r="AP1352" s="12">
        <f t="shared" ca="1" si="227"/>
        <v>1.5228946487123575E-4</v>
      </c>
      <c r="AQ1352" s="12">
        <f t="shared" ca="1" si="227"/>
        <v>7.1040835371083747E-5</v>
      </c>
      <c r="AR1352" s="12">
        <f t="shared" ca="1" si="227"/>
        <v>3.1131701211593961E-5</v>
      </c>
      <c r="AS1352" s="12">
        <f t="shared" ca="1" si="227"/>
        <v>1.2816051457090322E-5</v>
      </c>
      <c r="AT1352" s="12">
        <f t="shared" ca="1" si="227"/>
        <v>4.9563529561875404E-6</v>
      </c>
    </row>
    <row r="1353" spans="1:46" x14ac:dyDescent="0.2">
      <c r="A1353" s="9" t="str">
        <f t="shared" si="172"/>
        <v>Côte d'Ivoire</v>
      </c>
      <c r="F1353" s="12">
        <f t="shared" ref="F1353:AT1353" ca="1" si="228">F663/$AV663*($C1125/1000)</f>
        <v>4.4109417076014998E-3</v>
      </c>
      <c r="G1353" s="12">
        <f t="shared" ca="1" si="228"/>
        <v>7.6200159007892071E-3</v>
      </c>
      <c r="H1353" s="12">
        <f t="shared" ca="1" si="228"/>
        <v>1.2366221797213282E-2</v>
      </c>
      <c r="I1353" s="12">
        <f t="shared" ca="1" si="228"/>
        <v>1.88527531256453E-2</v>
      </c>
      <c r="J1353" s="12">
        <f t="shared" ca="1" si="228"/>
        <v>2.7000333242769119E-2</v>
      </c>
      <c r="K1353" s="12">
        <f t="shared" ca="1" si="228"/>
        <v>3.6326207804880828E-2</v>
      </c>
      <c r="L1353" s="12">
        <f t="shared" ca="1" si="228"/>
        <v>4.5912146398577464E-2</v>
      </c>
      <c r="M1353" s="12">
        <f t="shared" ca="1" si="228"/>
        <v>5.4511950894149334E-2</v>
      </c>
      <c r="N1353" s="12">
        <f t="shared" ca="1" si="228"/>
        <v>6.0801241654019754E-2</v>
      </c>
      <c r="O1353" s="12">
        <f t="shared" ca="1" si="228"/>
        <v>6.370738317755055E-2</v>
      </c>
      <c r="P1353" s="12">
        <f t="shared" ca="1" si="228"/>
        <v>6.2708105394948518E-2</v>
      </c>
      <c r="Q1353" s="12">
        <f t="shared" ca="1" si="228"/>
        <v>5.7984803207064256E-2</v>
      </c>
      <c r="R1353" s="12">
        <f t="shared" ca="1" si="228"/>
        <v>5.0368763602878168E-2</v>
      </c>
      <c r="S1353" s="12">
        <f t="shared" ca="1" si="228"/>
        <v>4.1102192425657033E-2</v>
      </c>
      <c r="T1353" s="12">
        <f t="shared" ca="1" si="228"/>
        <v>3.1508322408560198E-2</v>
      </c>
      <c r="U1353" s="12">
        <f t="shared" ca="1" si="228"/>
        <v>2.2690400849699265E-2</v>
      </c>
      <c r="V1353" s="12">
        <f t="shared" ca="1" si="228"/>
        <v>1.5350256985327947E-2</v>
      </c>
      <c r="W1353" s="12">
        <f t="shared" ca="1" si="228"/>
        <v>9.7554145196921335E-3</v>
      </c>
      <c r="X1353" s="12">
        <f t="shared" ca="1" si="228"/>
        <v>5.8241479660726403E-3</v>
      </c>
      <c r="Y1353" s="12">
        <f t="shared" ca="1" si="228"/>
        <v>3.2664473841265041E-3</v>
      </c>
      <c r="Z1353" s="12">
        <f t="shared" ca="1" si="228"/>
        <v>1.720978833259634E-3</v>
      </c>
      <c r="AA1353" s="12">
        <f t="shared" ca="1" si="228"/>
        <v>8.5178891829545901E-4</v>
      </c>
      <c r="AB1353" s="12">
        <f t="shared" ca="1" si="228"/>
        <v>3.9604545826632266E-4</v>
      </c>
      <c r="AC1353" s="12">
        <f t="shared" ca="1" si="228"/>
        <v>1.7298748466101175E-4</v>
      </c>
      <c r="AD1353" s="12">
        <f t="shared" ca="1" si="228"/>
        <v>7.098080578909276E-5</v>
      </c>
      <c r="AE1353" s="12">
        <f t="shared" ca="1" si="228"/>
        <v>2.7360483109429555E-5</v>
      </c>
      <c r="AF1353" s="12">
        <f t="shared" ca="1" si="228"/>
        <v>9.9074797355901358E-6</v>
      </c>
      <c r="AG1353" s="12">
        <f t="shared" ca="1" si="228"/>
        <v>3.3702275061627476E-6</v>
      </c>
      <c r="AH1353" s="12">
        <f t="shared" ca="1" si="228"/>
        <v>1.0769904188044376E-6</v>
      </c>
      <c r="AI1353" s="12">
        <f t="shared" ca="1" si="228"/>
        <v>3.233114278254345E-7</v>
      </c>
      <c r="AJ1353" s="12">
        <f t="shared" ca="1" si="228"/>
        <v>9.11773291369688E-8</v>
      </c>
      <c r="AK1353" s="12">
        <f t="shared" ca="1" si="228"/>
        <v>2.4155124030452572E-8</v>
      </c>
      <c r="AL1353" s="12">
        <f t="shared" ca="1" si="228"/>
        <v>6.0115750356911573E-9</v>
      </c>
      <c r="AM1353" s="12">
        <f t="shared" ca="1" si="228"/>
        <v>1.4054774034353948E-9</v>
      </c>
      <c r="AN1353" s="12">
        <f t="shared" ca="1" si="228"/>
        <v>3.0868537786924803E-10</v>
      </c>
      <c r="AO1353" s="12">
        <f t="shared" ca="1" si="228"/>
        <v>6.3689060567789648E-11</v>
      </c>
      <c r="AP1353" s="12">
        <f t="shared" ca="1" si="228"/>
        <v>1.2344406738447192E-11</v>
      </c>
      <c r="AQ1353" s="12">
        <f t="shared" ca="1" si="228"/>
        <v>2.2476681823633966E-12</v>
      </c>
      <c r="AR1353" s="12">
        <f t="shared" ca="1" si="228"/>
        <v>3.8445965117836226E-13</v>
      </c>
      <c r="AS1353" s="12">
        <f t="shared" ca="1" si="228"/>
        <v>6.1776874514198973E-14</v>
      </c>
      <c r="AT1353" s="12">
        <f t="shared" ca="1" si="228"/>
        <v>9.3251900521273665E-15</v>
      </c>
    </row>
    <row r="1354" spans="1:46" x14ac:dyDescent="0.2">
      <c r="A1354" s="9" t="str">
        <f t="shared" si="172"/>
        <v>Democratic People's Republic of Korea</v>
      </c>
      <c r="F1354" s="12">
        <f t="shared" ref="F1354:AT1354" ca="1" si="229">F664/$AV664*($C1126/1000)</f>
        <v>7.6050744791185606E-6</v>
      </c>
      <c r="G1354" s="12">
        <f t="shared" ca="1" si="229"/>
        <v>2.0528548679302761E-5</v>
      </c>
      <c r="H1354" s="12">
        <f t="shared" ca="1" si="229"/>
        <v>5.2055858949737633E-5</v>
      </c>
      <c r="I1354" s="12">
        <f t="shared" ca="1" si="229"/>
        <v>1.2400453894755039E-4</v>
      </c>
      <c r="J1354" s="12">
        <f t="shared" ca="1" si="229"/>
        <v>2.7749945968394142E-4</v>
      </c>
      <c r="K1354" s="12">
        <f t="shared" ca="1" si="229"/>
        <v>5.8336893210233446E-4</v>
      </c>
      <c r="L1354" s="12">
        <f t="shared" ca="1" si="229"/>
        <v>1.1520757791417824E-3</v>
      </c>
      <c r="M1354" s="12">
        <f t="shared" ca="1" si="229"/>
        <v>2.1373487463085795E-3</v>
      </c>
      <c r="N1354" s="12">
        <f t="shared" ca="1" si="229"/>
        <v>3.7250004554985005E-3</v>
      </c>
      <c r="O1354" s="12">
        <f t="shared" ca="1" si="229"/>
        <v>6.0986521689913118E-3</v>
      </c>
      <c r="P1354" s="12">
        <f t="shared" ca="1" si="229"/>
        <v>9.3798953628619827E-3</v>
      </c>
      <c r="Q1354" s="12">
        <f t="shared" ca="1" si="229"/>
        <v>1.3552478210405717E-2</v>
      </c>
      <c r="R1354" s="12">
        <f t="shared" ca="1" si="229"/>
        <v>1.8394840930876014E-2</v>
      </c>
      <c r="S1354" s="12">
        <f t="shared" ca="1" si="229"/>
        <v>2.3454703673204617E-2</v>
      </c>
      <c r="T1354" s="12">
        <f t="shared" ca="1" si="229"/>
        <v>2.8094445130408662E-2</v>
      </c>
      <c r="U1354" s="12">
        <f t="shared" ca="1" si="229"/>
        <v>3.1613134765106417E-2</v>
      </c>
      <c r="V1354" s="12">
        <f t="shared" ca="1" si="229"/>
        <v>3.3417292586253478E-2</v>
      </c>
      <c r="W1354" s="12">
        <f t="shared" ca="1" si="229"/>
        <v>3.3184215457960284E-2</v>
      </c>
      <c r="X1354" s="12">
        <f t="shared" ca="1" si="229"/>
        <v>3.0956256941851844E-2</v>
      </c>
      <c r="Y1354" s="12">
        <f t="shared" ca="1" si="229"/>
        <v>2.7128259169320837E-2</v>
      </c>
      <c r="Z1354" s="12">
        <f t="shared" ca="1" si="229"/>
        <v>2.2333253924548043E-2</v>
      </c>
      <c r="AA1354" s="12">
        <f t="shared" ca="1" si="229"/>
        <v>1.727184280195004E-2</v>
      </c>
      <c r="AB1354" s="12">
        <f t="shared" ca="1" si="229"/>
        <v>1.2548214801872491E-2</v>
      </c>
      <c r="AC1354" s="12">
        <f t="shared" ca="1" si="229"/>
        <v>8.5641015235539079E-3</v>
      </c>
      <c r="AD1354" s="12">
        <f t="shared" ca="1" si="229"/>
        <v>5.4908333715329811E-3</v>
      </c>
      <c r="AE1354" s="12">
        <f t="shared" ca="1" si="229"/>
        <v>3.3071303805289288E-3</v>
      </c>
      <c r="AF1354" s="12">
        <f t="shared" ca="1" si="229"/>
        <v>1.8712032545895926E-3</v>
      </c>
      <c r="AG1354" s="12">
        <f t="shared" ca="1" si="229"/>
        <v>9.9459714057166548E-4</v>
      </c>
      <c r="AH1354" s="12">
        <f t="shared" ca="1" si="229"/>
        <v>4.9662667558454676E-4</v>
      </c>
      <c r="AI1354" s="12">
        <f t="shared" ca="1" si="229"/>
        <v>2.32953626257988E-4</v>
      </c>
      <c r="AJ1354" s="12">
        <f t="shared" ca="1" si="229"/>
        <v>1.0265154777915261E-4</v>
      </c>
      <c r="AK1354" s="12">
        <f t="shared" ca="1" si="229"/>
        <v>4.2493071466331674E-5</v>
      </c>
      <c r="AL1354" s="12">
        <f t="shared" ca="1" si="229"/>
        <v>1.6524462439421283E-5</v>
      </c>
      <c r="AM1354" s="12">
        <f t="shared" ca="1" si="229"/>
        <v>6.0366104570461125E-6</v>
      </c>
      <c r="AN1354" s="12">
        <f t="shared" ca="1" si="229"/>
        <v>2.0716460583903041E-6</v>
      </c>
      <c r="AO1354" s="12">
        <f t="shared" ca="1" si="229"/>
        <v>6.678740342657941E-7</v>
      </c>
      <c r="AP1354" s="12">
        <f t="shared" ca="1" si="229"/>
        <v>2.0226938560181812E-7</v>
      </c>
      <c r="AQ1354" s="12">
        <f t="shared" ca="1" si="229"/>
        <v>5.7546954685716043E-8</v>
      </c>
      <c r="AR1354" s="12">
        <f t="shared" ca="1" si="229"/>
        <v>1.5380524012685934E-8</v>
      </c>
      <c r="AS1354" s="12">
        <f t="shared" ca="1" si="229"/>
        <v>3.8616820441459705E-9</v>
      </c>
      <c r="AT1354" s="12">
        <f t="shared" ca="1" si="229"/>
        <v>9.1083243674611183E-10</v>
      </c>
    </row>
    <row r="1355" spans="1:46" x14ac:dyDescent="0.2">
      <c r="A1355" s="9" t="str">
        <f t="shared" si="172"/>
        <v>Democratic Republic of the Congo</v>
      </c>
      <c r="F1355" s="12">
        <f t="shared" ref="F1355:AT1355" ca="1" si="230">F665/$AV665*($C1127/1000)</f>
        <v>2.596462166265601E-3</v>
      </c>
      <c r="G1355" s="12">
        <f t="shared" ca="1" si="230"/>
        <v>5.325362924024123E-3</v>
      </c>
      <c r="H1355" s="12">
        <f t="shared" ca="1" si="230"/>
        <v>1.0260606128955027E-2</v>
      </c>
      <c r="I1355" s="12">
        <f t="shared" ca="1" si="230"/>
        <v>1.8571775198641702E-2</v>
      </c>
      <c r="J1355" s="12">
        <f t="shared" ca="1" si="230"/>
        <v>3.1578421286269774E-2</v>
      </c>
      <c r="K1355" s="12">
        <f t="shared" ca="1" si="230"/>
        <v>5.0441036876511074E-2</v>
      </c>
      <c r="L1355" s="12">
        <f t="shared" ca="1" si="230"/>
        <v>7.5689248180315125E-2</v>
      </c>
      <c r="M1355" s="12">
        <f t="shared" ca="1" si="230"/>
        <v>0.10669423952477973</v>
      </c>
      <c r="N1355" s="12">
        <f t="shared" ca="1" si="230"/>
        <v>0.1412876976082105</v>
      </c>
      <c r="O1355" s="12">
        <f t="shared" ca="1" si="230"/>
        <v>0.17576173000344839</v>
      </c>
      <c r="P1355" s="12">
        <f t="shared" ca="1" si="230"/>
        <v>0.20540021041088971</v>
      </c>
      <c r="Q1355" s="12">
        <f t="shared" ca="1" si="230"/>
        <v>0.22549350881016414</v>
      </c>
      <c r="R1355" s="12">
        <f t="shared" ca="1" si="230"/>
        <v>0.2325539924453574</v>
      </c>
      <c r="S1355" s="12">
        <f t="shared" ca="1" si="230"/>
        <v>0.22530464732791372</v>
      </c>
      <c r="T1355" s="12">
        <f t="shared" ca="1" si="230"/>
        <v>0.20505628970779827</v>
      </c>
      <c r="U1355" s="12">
        <f t="shared" ca="1" si="230"/>
        <v>0.17532047348937754</v>
      </c>
      <c r="V1355" s="12">
        <f t="shared" ca="1" si="230"/>
        <v>0.14081495141828129</v>
      </c>
      <c r="W1355" s="12">
        <f t="shared" ca="1" si="230"/>
        <v>0.10624817997503229</v>
      </c>
      <c r="X1355" s="12">
        <f t="shared" ca="1" si="230"/>
        <v>7.5309683756824189E-2</v>
      </c>
      <c r="Y1355" s="12">
        <f t="shared" ca="1" si="230"/>
        <v>5.0146051612845945E-2</v>
      </c>
      <c r="Z1355" s="12">
        <f t="shared" ca="1" si="230"/>
        <v>3.1367453123902898E-2</v>
      </c>
      <c r="AA1355" s="12">
        <f t="shared" ca="1" si="230"/>
        <v>1.843225062152486E-2</v>
      </c>
      <c r="AB1355" s="12">
        <f t="shared" ca="1" si="230"/>
        <v>1.0174991870735837E-2</v>
      </c>
      <c r="AC1355" s="12">
        <f t="shared" ca="1" si="230"/>
        <v>5.27650519275886E-3</v>
      </c>
      <c r="AD1355" s="12">
        <f t="shared" ca="1" si="230"/>
        <v>2.570486123499088E-3</v>
      </c>
      <c r="AE1355" s="12">
        <f t="shared" ca="1" si="230"/>
        <v>1.1763613644929893E-3</v>
      </c>
      <c r="AF1355" s="12">
        <f t="shared" ca="1" si="230"/>
        <v>5.0573479678453568E-4</v>
      </c>
      <c r="AG1355" s="12">
        <f t="shared" ca="1" si="230"/>
        <v>2.0424974101073215E-4</v>
      </c>
      <c r="AH1355" s="12">
        <f t="shared" ca="1" si="230"/>
        <v>7.7491985384063022E-5</v>
      </c>
      <c r="AI1355" s="12">
        <f t="shared" ca="1" si="230"/>
        <v>2.7619044903264464E-5</v>
      </c>
      <c r="AJ1355" s="12">
        <f t="shared" ca="1" si="230"/>
        <v>9.2473462489860086E-6</v>
      </c>
      <c r="AK1355" s="12">
        <f t="shared" ca="1" si="230"/>
        <v>2.9085877940113849E-6</v>
      </c>
      <c r="AL1355" s="12">
        <f t="shared" ca="1" si="230"/>
        <v>8.5941678231361932E-7</v>
      </c>
      <c r="AM1355" s="12">
        <f t="shared" ca="1" si="230"/>
        <v>2.3855145945453326E-7</v>
      </c>
      <c r="AN1355" s="12">
        <f t="shared" ca="1" si="230"/>
        <v>6.2203800604303104E-8</v>
      </c>
      <c r="AO1355" s="12">
        <f t="shared" ca="1" si="230"/>
        <v>1.5237311923305292E-8</v>
      </c>
      <c r="AP1355" s="12">
        <f t="shared" ca="1" si="230"/>
        <v>3.5063590892044427E-9</v>
      </c>
      <c r="AQ1355" s="12">
        <f t="shared" ca="1" si="230"/>
        <v>7.5798570941267613E-10</v>
      </c>
      <c r="AR1355" s="12">
        <f t="shared" ca="1" si="230"/>
        <v>1.539296351400871E-10</v>
      </c>
      <c r="AS1355" s="12">
        <f t="shared" ca="1" si="230"/>
        <v>2.9365679667296376E-11</v>
      </c>
      <c r="AT1355" s="12">
        <f t="shared" ca="1" si="230"/>
        <v>5.2627709523764236E-12</v>
      </c>
    </row>
    <row r="1356" spans="1:46" x14ac:dyDescent="0.2">
      <c r="A1356" s="9" t="str">
        <f t="shared" si="172"/>
        <v>Denmark</v>
      </c>
      <c r="F1356" s="12">
        <f t="shared" ref="F1356:AT1356" ca="1" si="231">F666/$AV666*($C1128/1000)</f>
        <v>3.3373268229309901E-11</v>
      </c>
      <c r="G1356" s="12">
        <f t="shared" ca="1" si="231"/>
        <v>1.5086986517245352E-10</v>
      </c>
      <c r="H1356" s="12">
        <f t="shared" ca="1" si="231"/>
        <v>6.4071200337727057E-10</v>
      </c>
      <c r="I1356" s="12">
        <f t="shared" ca="1" si="231"/>
        <v>2.556111612294753E-9</v>
      </c>
      <c r="J1356" s="12">
        <f t="shared" ca="1" si="231"/>
        <v>9.579732036125177E-9</v>
      </c>
      <c r="K1356" s="12">
        <f t="shared" ca="1" si="231"/>
        <v>3.3727449751275736E-8</v>
      </c>
      <c r="L1356" s="12">
        <f t="shared" ca="1" si="231"/>
        <v>1.1155017130496936E-7</v>
      </c>
      <c r="M1356" s="12">
        <f t="shared" ca="1" si="231"/>
        <v>3.4658804158621543E-7</v>
      </c>
      <c r="N1356" s="12">
        <f t="shared" ca="1" si="231"/>
        <v>1.0116109029842617E-6</v>
      </c>
      <c r="O1356" s="12">
        <f t="shared" ca="1" si="231"/>
        <v>2.7737672986057351E-6</v>
      </c>
      <c r="P1356" s="12">
        <f t="shared" ca="1" si="231"/>
        <v>7.1446859018093823E-6</v>
      </c>
      <c r="Q1356" s="12">
        <f t="shared" ca="1" si="231"/>
        <v>1.7288322402132577E-5</v>
      </c>
      <c r="R1356" s="12">
        <f t="shared" ca="1" si="231"/>
        <v>3.9298788286626169E-5</v>
      </c>
      <c r="S1356" s="12">
        <f t="shared" ca="1" si="231"/>
        <v>8.3919340389816723E-5</v>
      </c>
      <c r="T1356" s="12">
        <f t="shared" ca="1" si="231"/>
        <v>1.6834551799898274E-4</v>
      </c>
      <c r="U1356" s="12">
        <f t="shared" ca="1" si="231"/>
        <v>3.1724709197808953E-4</v>
      </c>
      <c r="V1356" s="12">
        <f t="shared" ca="1" si="231"/>
        <v>5.6163004953196569E-4</v>
      </c>
      <c r="W1356" s="12">
        <f t="shared" ca="1" si="231"/>
        <v>9.3402740220924045E-4</v>
      </c>
      <c r="X1356" s="12">
        <f t="shared" ca="1" si="231"/>
        <v>1.4592358604308586E-3</v>
      </c>
      <c r="Y1356" s="12">
        <f t="shared" ca="1" si="231"/>
        <v>2.1416473733319274E-3</v>
      </c>
      <c r="Z1356" s="12">
        <f t="shared" ca="1" si="231"/>
        <v>2.9527523978482221E-3</v>
      </c>
      <c r="AA1356" s="12">
        <f t="shared" ca="1" si="231"/>
        <v>3.8243945595041158E-3</v>
      </c>
      <c r="AB1356" s="12">
        <f t="shared" ca="1" si="231"/>
        <v>4.6532345862632047E-3</v>
      </c>
      <c r="AC1356" s="12">
        <f t="shared" ca="1" si="231"/>
        <v>5.3186792209664064E-3</v>
      </c>
      <c r="AD1356" s="12">
        <f t="shared" ca="1" si="231"/>
        <v>5.7109616460959117E-3</v>
      </c>
      <c r="AE1356" s="12">
        <f t="shared" ca="1" si="231"/>
        <v>5.7606472716005396E-3</v>
      </c>
      <c r="AF1356" s="12">
        <f t="shared" ca="1" si="231"/>
        <v>5.4587087002867631E-3</v>
      </c>
      <c r="AG1356" s="12">
        <f t="shared" ca="1" si="231"/>
        <v>4.8592041923654307E-3</v>
      </c>
      <c r="AH1356" s="12">
        <f t="shared" ca="1" si="231"/>
        <v>4.0634692188491152E-3</v>
      </c>
      <c r="AI1356" s="12">
        <f t="shared" ca="1" si="231"/>
        <v>3.1921654604322026E-3</v>
      </c>
      <c r="AJ1356" s="12">
        <f t="shared" ca="1" si="231"/>
        <v>2.3557565588532897E-3</v>
      </c>
      <c r="AK1356" s="12">
        <f t="shared" ca="1" si="231"/>
        <v>1.6331723499903976E-3</v>
      </c>
      <c r="AL1356" s="12">
        <f t="shared" ca="1" si="231"/>
        <v>1.063629130323196E-3</v>
      </c>
      <c r="AM1356" s="12">
        <f t="shared" ca="1" si="231"/>
        <v>6.5073628338200142E-4</v>
      </c>
      <c r="AN1356" s="12">
        <f t="shared" ca="1" si="231"/>
        <v>3.7400414623952222E-4</v>
      </c>
      <c r="AO1356" s="12">
        <f t="shared" ca="1" si="231"/>
        <v>2.0193165561773773E-4</v>
      </c>
      <c r="AP1356" s="12">
        <f t="shared" ca="1" si="231"/>
        <v>1.0242099487810497E-4</v>
      </c>
      <c r="AQ1356" s="12">
        <f t="shared" ca="1" si="231"/>
        <v>4.8801162669368382E-5</v>
      </c>
      <c r="AR1356" s="12">
        <f t="shared" ca="1" si="231"/>
        <v>2.1843787492730463E-5</v>
      </c>
      <c r="AS1356" s="12">
        <f t="shared" ca="1" si="231"/>
        <v>9.185066639636498E-6</v>
      </c>
      <c r="AT1356" s="12">
        <f t="shared" ca="1" si="231"/>
        <v>3.6282171775882091E-6</v>
      </c>
    </row>
    <row r="1357" spans="1:46" x14ac:dyDescent="0.2">
      <c r="A1357" s="9" t="str">
        <f t="shared" si="172"/>
        <v>Djibouti</v>
      </c>
      <c r="F1357" s="12">
        <f t="shared" ref="F1357:AT1357" ca="1" si="232">F667/$AV667*($C1129/1000)</f>
        <v>2.5942522239591575E-5</v>
      </c>
      <c r="G1357" s="12">
        <f t="shared" ca="1" si="232"/>
        <v>5.2455932082925143E-5</v>
      </c>
      <c r="H1357" s="12">
        <f t="shared" ca="1" si="232"/>
        <v>9.9639975914812517E-5</v>
      </c>
      <c r="I1357" s="12">
        <f t="shared" ca="1" si="232"/>
        <v>1.7779895917023069E-4</v>
      </c>
      <c r="J1357" s="12">
        <f t="shared" ca="1" si="232"/>
        <v>2.9804470426964333E-4</v>
      </c>
      <c r="K1357" s="12">
        <f t="shared" ca="1" si="232"/>
        <v>4.6934284305569088E-4</v>
      </c>
      <c r="L1357" s="12">
        <f t="shared" ca="1" si="232"/>
        <v>6.9431346033918474E-4</v>
      </c>
      <c r="M1357" s="12">
        <f t="shared" ca="1" si="232"/>
        <v>9.6488946520303909E-4</v>
      </c>
      <c r="N1357" s="12">
        <f t="shared" ca="1" si="232"/>
        <v>1.2596681237503921E-3</v>
      </c>
      <c r="O1357" s="12">
        <f t="shared" ca="1" si="232"/>
        <v>1.5448677575619636E-3</v>
      </c>
      <c r="P1357" s="12">
        <f t="shared" ca="1" si="232"/>
        <v>1.7798486513017687E-3</v>
      </c>
      <c r="Q1357" s="12">
        <f t="shared" ca="1" si="232"/>
        <v>1.9263333046655607E-3</v>
      </c>
      <c r="R1357" s="12">
        <f t="shared" ca="1" si="232"/>
        <v>1.9585577768310072E-3</v>
      </c>
      <c r="S1357" s="12">
        <f t="shared" ca="1" si="232"/>
        <v>1.8706732535267207E-3</v>
      </c>
      <c r="T1357" s="12">
        <f t="shared" ca="1" si="232"/>
        <v>1.6784796528642404E-3</v>
      </c>
      <c r="U1357" s="12">
        <f t="shared" ca="1" si="232"/>
        <v>1.4147862160338342E-3</v>
      </c>
      <c r="V1357" s="12">
        <f t="shared" ca="1" si="232"/>
        <v>1.1202685754413534E-3</v>
      </c>
      <c r="W1357" s="12">
        <f t="shared" ca="1" si="232"/>
        <v>8.3331669459106496E-4</v>
      </c>
      <c r="X1357" s="12">
        <f t="shared" ca="1" si="232"/>
        <v>5.8231047981153528E-4</v>
      </c>
      <c r="Y1357" s="12">
        <f t="shared" ca="1" si="232"/>
        <v>3.8225724431741005E-4</v>
      </c>
      <c r="Z1357" s="12">
        <f t="shared" ca="1" si="232"/>
        <v>2.3572923024368721E-4</v>
      </c>
      <c r="AA1357" s="12">
        <f t="shared" ca="1" si="232"/>
        <v>1.3656133267263821E-4</v>
      </c>
      <c r="AB1357" s="12">
        <f t="shared" ca="1" si="232"/>
        <v>7.4318793295871365E-5</v>
      </c>
      <c r="AC1357" s="12">
        <f t="shared" ca="1" si="232"/>
        <v>3.7994973635540019E-5</v>
      </c>
      <c r="AD1357" s="12">
        <f t="shared" ca="1" si="232"/>
        <v>1.8247788574452058E-5</v>
      </c>
      <c r="AE1357" s="12">
        <f t="shared" ca="1" si="232"/>
        <v>8.2328637517490853E-6</v>
      </c>
      <c r="AF1357" s="12">
        <f t="shared" ca="1" si="232"/>
        <v>3.4893795449536404E-6</v>
      </c>
      <c r="AG1357" s="12">
        <f t="shared" ca="1" si="232"/>
        <v>1.3893193626371466E-6</v>
      </c>
      <c r="AH1357" s="12">
        <f t="shared" ca="1" si="232"/>
        <v>5.1965194944556035E-7</v>
      </c>
      <c r="AI1357" s="12">
        <f t="shared" ca="1" si="232"/>
        <v>1.8259110974752772E-7</v>
      </c>
      <c r="AJ1357" s="12">
        <f t="shared" ca="1" si="232"/>
        <v>6.0270291279671055E-8</v>
      </c>
      <c r="AK1357" s="12">
        <f t="shared" ca="1" si="232"/>
        <v>1.8688891704347879E-8</v>
      </c>
      <c r="AL1357" s="12">
        <f t="shared" ca="1" si="232"/>
        <v>5.4440286165553796E-9</v>
      </c>
      <c r="AM1357" s="12">
        <f t="shared" ca="1" si="232"/>
        <v>1.4897515510043363E-9</v>
      </c>
      <c r="AN1357" s="12">
        <f t="shared" ca="1" si="232"/>
        <v>3.8296923561859816E-10</v>
      </c>
      <c r="AO1357" s="12">
        <f t="shared" ca="1" si="232"/>
        <v>9.2484834678344905E-11</v>
      </c>
      <c r="AP1357" s="12">
        <f t="shared" ca="1" si="232"/>
        <v>2.0981365824431298E-11</v>
      </c>
      <c r="AQ1357" s="12">
        <f t="shared" ca="1" si="232"/>
        <v>4.4715035761281545E-12</v>
      </c>
      <c r="AR1357" s="12">
        <f t="shared" ca="1" si="232"/>
        <v>8.95220468985214E-13</v>
      </c>
      <c r="AS1357" s="12">
        <f t="shared" ca="1" si="232"/>
        <v>1.6836934399583947E-13</v>
      </c>
      <c r="AT1357" s="12">
        <f t="shared" ca="1" si="232"/>
        <v>2.974764778785957E-14</v>
      </c>
    </row>
    <row r="1358" spans="1:46" x14ac:dyDescent="0.2">
      <c r="A1358" s="9" t="str">
        <f t="shared" si="172"/>
        <v>Dominica</v>
      </c>
      <c r="F1358" s="12">
        <f t="shared" ref="F1358:AT1358" ca="1" si="233">F668/$AV668*($C1130/1000)</f>
        <v>3.4301607845745572E-8</v>
      </c>
      <c r="G1358" s="12">
        <f t="shared" ca="1" si="233"/>
        <v>9.4307416317278424E-8</v>
      </c>
      <c r="H1358" s="12">
        <f t="shared" ca="1" si="233"/>
        <v>2.4357561691024219E-7</v>
      </c>
      <c r="I1358" s="12">
        <f t="shared" ca="1" si="233"/>
        <v>5.9098760221077394E-7</v>
      </c>
      <c r="J1358" s="12">
        <f t="shared" ca="1" si="233"/>
        <v>1.3470369980558751E-6</v>
      </c>
      <c r="K1358" s="12">
        <f t="shared" ca="1" si="233"/>
        <v>2.8842790351115533E-6</v>
      </c>
      <c r="L1358" s="12">
        <f t="shared" ca="1" si="233"/>
        <v>5.8016512253117753E-6</v>
      </c>
      <c r="M1358" s="12">
        <f t="shared" ca="1" si="233"/>
        <v>1.0962826872141988E-5</v>
      </c>
      <c r="N1358" s="12">
        <f t="shared" ca="1" si="233"/>
        <v>1.9460325009895414E-5</v>
      </c>
      <c r="O1358" s="12">
        <f t="shared" ca="1" si="233"/>
        <v>3.245145828386907E-5</v>
      </c>
      <c r="P1358" s="12">
        <f t="shared" ca="1" si="233"/>
        <v>5.0836417875158236E-5</v>
      </c>
      <c r="Q1358" s="12">
        <f t="shared" ca="1" si="233"/>
        <v>7.4812171217028065E-5</v>
      </c>
      <c r="R1358" s="12">
        <f t="shared" ca="1" si="233"/>
        <v>1.0342515303809994E-4</v>
      </c>
      <c r="S1358" s="12">
        <f t="shared" ca="1" si="233"/>
        <v>1.3431876194834776E-4</v>
      </c>
      <c r="T1358" s="12">
        <f t="shared" ca="1" si="233"/>
        <v>1.6387163354416453E-4</v>
      </c>
      <c r="U1358" s="12">
        <f t="shared" ca="1" si="233"/>
        <v>1.8781379174405226E-4</v>
      </c>
      <c r="V1358" s="12">
        <f t="shared" ca="1" si="233"/>
        <v>2.0221239513010643E-4</v>
      </c>
      <c r="W1358" s="12">
        <f t="shared" ca="1" si="233"/>
        <v>2.0452418029459437E-4</v>
      </c>
      <c r="X1358" s="12">
        <f t="shared" ca="1" si="233"/>
        <v>1.9432923592793276E-4</v>
      </c>
      <c r="Y1358" s="12">
        <f t="shared" ca="1" si="233"/>
        <v>1.7345555796897583E-4</v>
      </c>
      <c r="Z1358" s="12">
        <f t="shared" ca="1" si="233"/>
        <v>1.4544369271174727E-4</v>
      </c>
      <c r="AA1358" s="12">
        <f t="shared" ca="1" si="233"/>
        <v>1.1456663554467754E-4</v>
      </c>
      <c r="AB1358" s="12">
        <f t="shared" ca="1" si="233"/>
        <v>8.47769955443543E-5</v>
      </c>
      <c r="AC1358" s="12">
        <f t="shared" ca="1" si="233"/>
        <v>5.893244751308581E-5</v>
      </c>
      <c r="AD1358" s="12">
        <f t="shared" ca="1" si="233"/>
        <v>3.848464898178508E-5</v>
      </c>
      <c r="AE1358" s="12">
        <f t="shared" ca="1" si="233"/>
        <v>2.3608977388909246E-5</v>
      </c>
      <c r="AF1358" s="12">
        <f t="shared" ca="1" si="233"/>
        <v>1.360577916430089E-5</v>
      </c>
      <c r="AG1358" s="12">
        <f t="shared" ca="1" si="233"/>
        <v>7.3659073842459866E-6</v>
      </c>
      <c r="AH1358" s="12">
        <f t="shared" ca="1" si="233"/>
        <v>3.7461545032427406E-6</v>
      </c>
      <c r="AI1358" s="12">
        <f t="shared" ca="1" si="233"/>
        <v>1.7897884911986668E-6</v>
      </c>
      <c r="AJ1358" s="12">
        <f t="shared" ca="1" si="233"/>
        <v>8.0329364658954036E-7</v>
      </c>
      <c r="AK1358" s="12">
        <f t="shared" ca="1" si="233"/>
        <v>3.3869091540402249E-7</v>
      </c>
      <c r="AL1358" s="12">
        <f t="shared" ca="1" si="233"/>
        <v>1.3414959273957652E-7</v>
      </c>
      <c r="AM1358" s="12">
        <f t="shared" ca="1" si="233"/>
        <v>4.9915079151228226E-8</v>
      </c>
      <c r="AN1358" s="12">
        <f t="shared" ca="1" si="233"/>
        <v>1.744740187723158E-8</v>
      </c>
      <c r="AO1358" s="12">
        <f t="shared" ca="1" si="233"/>
        <v>5.7290994338386385E-9</v>
      </c>
      <c r="AP1358" s="12">
        <f t="shared" ca="1" si="233"/>
        <v>1.7672522778723838E-9</v>
      </c>
      <c r="AQ1358" s="12">
        <f t="shared" ca="1" si="233"/>
        <v>5.121148096426426E-10</v>
      </c>
      <c r="AR1358" s="12">
        <f t="shared" ca="1" si="233"/>
        <v>1.3940961093779778E-10</v>
      </c>
      <c r="AS1358" s="12">
        <f t="shared" ca="1" si="233"/>
        <v>3.5651244121963725E-11</v>
      </c>
      <c r="AT1358" s="12">
        <f t="shared" ca="1" si="233"/>
        <v>8.5647217808234938E-12</v>
      </c>
    </row>
    <row r="1359" spans="1:46" x14ac:dyDescent="0.2">
      <c r="A1359" s="9" t="str">
        <f t="shared" si="172"/>
        <v>Dominican Republic</v>
      </c>
      <c r="F1359" s="12">
        <f t="shared" ref="F1359:AT1359" ca="1" si="234">F669/$AV669*($C1131/1000)</f>
        <v>5.2992919040114727E-6</v>
      </c>
      <c r="G1359" s="12">
        <f t="shared" ca="1" si="234"/>
        <v>1.4175640838211446E-5</v>
      </c>
      <c r="H1359" s="12">
        <f t="shared" ca="1" si="234"/>
        <v>3.5622480264076472E-5</v>
      </c>
      <c r="I1359" s="12">
        <f t="shared" ca="1" si="234"/>
        <v>8.4093456324272378E-5</v>
      </c>
      <c r="J1359" s="12">
        <f t="shared" ca="1" si="234"/>
        <v>1.8649055692651582E-4</v>
      </c>
      <c r="K1359" s="12">
        <f t="shared" ca="1" si="234"/>
        <v>3.8851526210020854E-4</v>
      </c>
      <c r="L1359" s="12">
        <f t="shared" ca="1" si="234"/>
        <v>7.6035414327701805E-4</v>
      </c>
      <c r="M1359" s="12">
        <f t="shared" ca="1" si="234"/>
        <v>1.3979136467668534E-3</v>
      </c>
      <c r="N1359" s="12">
        <f t="shared" ca="1" si="234"/>
        <v>2.4143563305894229E-3</v>
      </c>
      <c r="O1359" s="12">
        <f t="shared" ca="1" si="234"/>
        <v>3.9172292144264995E-3</v>
      </c>
      <c r="P1359" s="12">
        <f t="shared" ca="1" si="234"/>
        <v>5.9705342937756041E-3</v>
      </c>
      <c r="Q1359" s="12">
        <f t="shared" ca="1" si="234"/>
        <v>8.5487773170247541E-3</v>
      </c>
      <c r="R1359" s="12">
        <f t="shared" ca="1" si="234"/>
        <v>1.1498770514682666E-2</v>
      </c>
      <c r="S1359" s="12">
        <f t="shared" ca="1" si="234"/>
        <v>1.4529658393921601E-2</v>
      </c>
      <c r="T1359" s="12">
        <f t="shared" ca="1" si="234"/>
        <v>1.7247096594163423E-2</v>
      </c>
      <c r="U1359" s="12">
        <f t="shared" ca="1" si="234"/>
        <v>1.9232386693972103E-2</v>
      </c>
      <c r="V1359" s="12">
        <f t="shared" ca="1" si="234"/>
        <v>2.0146841243025463E-2</v>
      </c>
      <c r="W1359" s="12">
        <f t="shared" ca="1" si="234"/>
        <v>1.9826102210865181E-2</v>
      </c>
      <c r="X1359" s="12">
        <f t="shared" ca="1" si="234"/>
        <v>1.8328389783201362E-2</v>
      </c>
      <c r="Y1359" s="12">
        <f t="shared" ca="1" si="234"/>
        <v>1.5917244177998398E-2</v>
      </c>
      <c r="Z1359" s="12">
        <f t="shared" ca="1" si="234"/>
        <v>1.2985779966686418E-2</v>
      </c>
      <c r="AA1359" s="12">
        <f t="shared" ca="1" si="234"/>
        <v>9.9523306415873238E-3</v>
      </c>
      <c r="AB1359" s="12">
        <f t="shared" ca="1" si="234"/>
        <v>7.1653621771049416E-3</v>
      </c>
      <c r="AC1359" s="12">
        <f t="shared" ca="1" si="234"/>
        <v>4.846275428904266E-3</v>
      </c>
      <c r="AD1359" s="12">
        <f t="shared" ca="1" si="234"/>
        <v>3.0791768542118977E-3</v>
      </c>
      <c r="AE1359" s="12">
        <f t="shared" ca="1" si="234"/>
        <v>1.8378826129459445E-3</v>
      </c>
      <c r="AF1359" s="12">
        <f t="shared" ca="1" si="234"/>
        <v>1.0305225505075055E-3</v>
      </c>
      <c r="AG1359" s="12">
        <f t="shared" ca="1" si="234"/>
        <v>5.4281748073493864E-4</v>
      </c>
      <c r="AH1359" s="12">
        <f t="shared" ca="1" si="234"/>
        <v>2.6860045584626636E-4</v>
      </c>
      <c r="AI1359" s="12">
        <f t="shared" ca="1" si="234"/>
        <v>1.2485796736998728E-4</v>
      </c>
      <c r="AJ1359" s="12">
        <f t="shared" ca="1" si="234"/>
        <v>5.4523329770069914E-5</v>
      </c>
      <c r="AK1359" s="12">
        <f t="shared" ca="1" si="234"/>
        <v>2.2366862889419899E-5</v>
      </c>
      <c r="AL1359" s="12">
        <f t="shared" ca="1" si="234"/>
        <v>8.6195456743228641E-6</v>
      </c>
      <c r="AM1359" s="12">
        <f t="shared" ca="1" si="234"/>
        <v>3.1204718560900447E-6</v>
      </c>
      <c r="AN1359" s="12">
        <f t="shared" ca="1" si="234"/>
        <v>1.061237919531433E-6</v>
      </c>
      <c r="AO1359" s="12">
        <f t="shared" ca="1" si="234"/>
        <v>3.3904851300021675E-7</v>
      </c>
      <c r="AP1359" s="12">
        <f t="shared" ca="1" si="234"/>
        <v>1.0175775649823785E-7</v>
      </c>
      <c r="AQ1359" s="12">
        <f t="shared" ca="1" si="234"/>
        <v>2.8689950406108082E-8</v>
      </c>
      <c r="AR1359" s="12">
        <f t="shared" ca="1" si="234"/>
        <v>7.5988639085450358E-9</v>
      </c>
      <c r="AS1359" s="12">
        <f t="shared" ca="1" si="234"/>
        <v>1.8907065579984776E-9</v>
      </c>
      <c r="AT1359" s="12">
        <f t="shared" ca="1" si="234"/>
        <v>4.4193275275954027E-10</v>
      </c>
    </row>
    <row r="1360" spans="1:46" x14ac:dyDescent="0.2">
      <c r="A1360" s="9" t="str">
        <f t="shared" si="172"/>
        <v>Ecuador</v>
      </c>
      <c r="F1360" s="12">
        <f t="shared" ref="F1360:AT1360" ca="1" si="235">F670/$AV670*($C1132/1000)</f>
        <v>3.6459051581883377E-6</v>
      </c>
      <c r="G1360" s="12">
        <f t="shared" ca="1" si="235"/>
        <v>1.0247436366880349E-5</v>
      </c>
      <c r="H1360" s="12">
        <f t="shared" ca="1" si="235"/>
        <v>2.7057127501047269E-5</v>
      </c>
      <c r="I1360" s="12">
        <f t="shared" ca="1" si="235"/>
        <v>6.7112704613221072E-5</v>
      </c>
      <c r="J1360" s="12">
        <f t="shared" ca="1" si="235"/>
        <v>1.5638114505876503E-4</v>
      </c>
      <c r="K1360" s="12">
        <f t="shared" ca="1" si="235"/>
        <v>3.4231082363463225E-4</v>
      </c>
      <c r="L1360" s="12">
        <f t="shared" ca="1" si="235"/>
        <v>7.0390405809344335E-4</v>
      </c>
      <c r="M1360" s="12">
        <f t="shared" ca="1" si="235"/>
        <v>1.3597620037229207E-3</v>
      </c>
      <c r="N1360" s="12">
        <f t="shared" ca="1" si="235"/>
        <v>2.4675668584256847E-3</v>
      </c>
      <c r="O1360" s="12">
        <f t="shared" ca="1" si="235"/>
        <v>4.2066032286209977E-3</v>
      </c>
      <c r="P1360" s="12">
        <f t="shared" ca="1" si="235"/>
        <v>6.7367552249383853E-3</v>
      </c>
      <c r="Q1360" s="12">
        <f t="shared" ca="1" si="235"/>
        <v>1.0135065967591044E-2</v>
      </c>
      <c r="R1360" s="12">
        <f t="shared" ca="1" si="235"/>
        <v>1.4323824346377358E-2</v>
      </c>
      <c r="S1360" s="12">
        <f t="shared" ca="1" si="235"/>
        <v>1.9017261934390968E-2</v>
      </c>
      <c r="T1360" s="12">
        <f t="shared" ca="1" si="235"/>
        <v>2.3718847611779965E-2</v>
      </c>
      <c r="U1360" s="12">
        <f t="shared" ca="1" si="235"/>
        <v>2.7790462613357936E-2</v>
      </c>
      <c r="V1360" s="12">
        <f t="shared" ca="1" si="235"/>
        <v>3.0588245181857592E-2</v>
      </c>
      <c r="W1360" s="12">
        <f t="shared" ca="1" si="235"/>
        <v>3.1627869913153299E-2</v>
      </c>
      <c r="X1360" s="12">
        <f t="shared" ca="1" si="235"/>
        <v>3.0721464865682845E-2</v>
      </c>
      <c r="Y1360" s="12">
        <f t="shared" ca="1" si="235"/>
        <v>2.803305899099106E-2</v>
      </c>
      <c r="Z1360" s="12">
        <f t="shared" ca="1" si="235"/>
        <v>2.4030104353484939E-2</v>
      </c>
      <c r="AA1360" s="12">
        <f t="shared" ca="1" si="235"/>
        <v>1.9350732862171136E-2</v>
      </c>
      <c r="AB1360" s="12">
        <f t="shared" ca="1" si="235"/>
        <v>1.4638472902773616E-2</v>
      </c>
      <c r="AC1360" s="12">
        <f t="shared" ca="1" si="235"/>
        <v>1.0402811369146092E-2</v>
      </c>
      <c r="AD1360" s="12">
        <f t="shared" ca="1" si="235"/>
        <v>6.9448403902225061E-3</v>
      </c>
      <c r="AE1360" s="12">
        <f t="shared" ca="1" si="235"/>
        <v>4.355423692726919E-3</v>
      </c>
      <c r="AF1360" s="12">
        <f t="shared" ca="1" si="235"/>
        <v>2.565991092350498E-3</v>
      </c>
      <c r="AG1360" s="12">
        <f t="shared" ca="1" si="235"/>
        <v>1.4201573781754491E-3</v>
      </c>
      <c r="AH1360" s="12">
        <f t="shared" ca="1" si="235"/>
        <v>7.3837060589016998E-4</v>
      </c>
      <c r="AI1360" s="12">
        <f t="shared" ca="1" si="235"/>
        <v>3.6063586856929585E-4</v>
      </c>
      <c r="AJ1360" s="12">
        <f t="shared" ca="1" si="235"/>
        <v>1.6547029219572755E-4</v>
      </c>
      <c r="AK1360" s="12">
        <f t="shared" ca="1" si="235"/>
        <v>7.1322694717386678E-5</v>
      </c>
      <c r="AL1360" s="12">
        <f t="shared" ca="1" si="235"/>
        <v>2.8879658124364046E-5</v>
      </c>
      <c r="AM1360" s="12">
        <f t="shared" ca="1" si="235"/>
        <v>1.0985325937683894E-5</v>
      </c>
      <c r="AN1360" s="12">
        <f t="shared" ca="1" si="235"/>
        <v>3.9254589602877144E-6</v>
      </c>
      <c r="AO1360" s="12">
        <f t="shared" ca="1" si="235"/>
        <v>1.3177242258560953E-6</v>
      </c>
      <c r="AP1360" s="12">
        <f t="shared" ca="1" si="235"/>
        <v>4.1554227613544012E-7</v>
      </c>
      <c r="AQ1360" s="12">
        <f t="shared" ca="1" si="235"/>
        <v>1.231012585743855E-7</v>
      </c>
      <c r="AR1360" s="12">
        <f t="shared" ca="1" si="235"/>
        <v>3.4258344070659467E-8</v>
      </c>
      <c r="AS1360" s="12">
        <f t="shared" ca="1" si="235"/>
        <v>8.9562629448699792E-9</v>
      </c>
      <c r="AT1360" s="12">
        <f t="shared" ca="1" si="235"/>
        <v>2.1996009517379127E-9</v>
      </c>
    </row>
    <row r="1361" spans="1:46" x14ac:dyDescent="0.2">
      <c r="A1361" s="9" t="str">
        <f t="shared" si="172"/>
        <v>Egypt</v>
      </c>
      <c r="F1361" s="12">
        <f t="shared" ref="F1361:AT1361" ca="1" si="236">F671/$AV671*($C1133/1000)</f>
        <v>6.3189102169309167E-5</v>
      </c>
      <c r="G1361" s="12">
        <f t="shared" ca="1" si="236"/>
        <v>1.6881007699606914E-4</v>
      </c>
      <c r="H1361" s="12">
        <f t="shared" ca="1" si="236"/>
        <v>4.2365383894268362E-4</v>
      </c>
      <c r="I1361" s="12">
        <f t="shared" ca="1" si="236"/>
        <v>9.9880456628190142E-4</v>
      </c>
      <c r="J1361" s="12">
        <f t="shared" ca="1" si="236"/>
        <v>2.2121088186776586E-3</v>
      </c>
      <c r="K1361" s="12">
        <f t="shared" ca="1" si="236"/>
        <v>4.6024496903250348E-3</v>
      </c>
      <c r="L1361" s="12">
        <f t="shared" ca="1" si="236"/>
        <v>8.9955600613123472E-3</v>
      </c>
      <c r="M1361" s="12">
        <f t="shared" ca="1" si="236"/>
        <v>1.6516725845188329E-2</v>
      </c>
      <c r="N1361" s="12">
        <f t="shared" ca="1" si="236"/>
        <v>2.8488941118148869E-2</v>
      </c>
      <c r="O1361" s="12">
        <f t="shared" ca="1" si="236"/>
        <v>4.6162067312600349E-2</v>
      </c>
      <c r="P1361" s="12">
        <f t="shared" ca="1" si="236"/>
        <v>7.0266898896208574E-2</v>
      </c>
      <c r="Q1361" s="12">
        <f t="shared" ca="1" si="236"/>
        <v>0.10047844822075093</v>
      </c>
      <c r="R1361" s="12">
        <f t="shared" ca="1" si="236"/>
        <v>0.13497447478670119</v>
      </c>
      <c r="S1361" s="12">
        <f t="shared" ca="1" si="236"/>
        <v>0.17032836126370385</v>
      </c>
      <c r="T1361" s="12">
        <f t="shared" ca="1" si="236"/>
        <v>0.20191978949722325</v>
      </c>
      <c r="U1361" s="12">
        <f t="shared" ca="1" si="236"/>
        <v>0.22486786495208491</v>
      </c>
      <c r="V1361" s="12">
        <f t="shared" ca="1" si="236"/>
        <v>0.23525155508295653</v>
      </c>
      <c r="W1361" s="12">
        <f t="shared" ca="1" si="236"/>
        <v>0.2312033935685652</v>
      </c>
      <c r="X1361" s="12">
        <f t="shared" ca="1" si="236"/>
        <v>0.2134580317454301</v>
      </c>
      <c r="Y1361" s="12">
        <f t="shared" ca="1" si="236"/>
        <v>0.18513451457844815</v>
      </c>
      <c r="Z1361" s="12">
        <f t="shared" ca="1" si="236"/>
        <v>0.15084081759631948</v>
      </c>
      <c r="AA1361" s="12">
        <f t="shared" ca="1" si="236"/>
        <v>0.1154534615699704</v>
      </c>
      <c r="AB1361" s="12">
        <f t="shared" ca="1" si="236"/>
        <v>8.3014056145021498E-2</v>
      </c>
      <c r="AC1361" s="12">
        <f t="shared" ca="1" si="236"/>
        <v>5.6072885460953986E-2</v>
      </c>
      <c r="AD1361" s="12">
        <f t="shared" ca="1" si="236"/>
        <v>3.558039544915622E-2</v>
      </c>
      <c r="AE1361" s="12">
        <f t="shared" ca="1" si="236"/>
        <v>2.1209246081367421E-2</v>
      </c>
      <c r="AF1361" s="12">
        <f t="shared" ca="1" si="236"/>
        <v>1.1876713669046274E-2</v>
      </c>
      <c r="AG1361" s="12">
        <f t="shared" ca="1" si="236"/>
        <v>6.2477542204709751E-3</v>
      </c>
      <c r="AH1361" s="12">
        <f t="shared" ca="1" si="236"/>
        <v>3.087508640277585E-3</v>
      </c>
      <c r="AI1361" s="12">
        <f t="shared" ca="1" si="236"/>
        <v>1.4333393423935845E-3</v>
      </c>
      <c r="AJ1361" s="12">
        <f t="shared" ca="1" si="236"/>
        <v>6.2509562081739922E-4</v>
      </c>
      <c r="AK1361" s="12">
        <f t="shared" ca="1" si="236"/>
        <v>2.5609463837368795E-4</v>
      </c>
      <c r="AL1361" s="12">
        <f t="shared" ca="1" si="236"/>
        <v>9.8562363841703926E-5</v>
      </c>
      <c r="AM1361" s="12">
        <f t="shared" ca="1" si="236"/>
        <v>3.5635128581891174E-5</v>
      </c>
      <c r="AN1361" s="12">
        <f t="shared" ca="1" si="236"/>
        <v>1.2103253917114235E-5</v>
      </c>
      <c r="AO1361" s="12">
        <f t="shared" ca="1" si="236"/>
        <v>3.8617357601230154E-6</v>
      </c>
      <c r="AP1361" s="12">
        <f t="shared" ca="1" si="236"/>
        <v>1.1574961573161316E-6</v>
      </c>
      <c r="AQ1361" s="12">
        <f t="shared" ca="1" si="236"/>
        <v>3.2592160992906222E-7</v>
      </c>
      <c r="AR1361" s="12">
        <f t="shared" ca="1" si="236"/>
        <v>8.6211132622258837E-8</v>
      </c>
      <c r="AS1361" s="12">
        <f t="shared" ca="1" si="236"/>
        <v>2.1422499410650207E-8</v>
      </c>
      <c r="AT1361" s="12">
        <f t="shared" ca="1" si="236"/>
        <v>5.0007313414100006E-9</v>
      </c>
    </row>
    <row r="1362" spans="1:46" x14ac:dyDescent="0.2">
      <c r="A1362" s="9" t="str">
        <f t="shared" ref="A1362:A1425" si="237">A210</f>
        <v>El Salvador</v>
      </c>
      <c r="F1362" s="12">
        <f t="shared" ref="F1362:AT1362" ca="1" si="238">F672/$AV672*($C1134/1000)</f>
        <v>1.9296194672844339E-5</v>
      </c>
      <c r="G1362" s="12">
        <f t="shared" ca="1" si="238"/>
        <v>4.5777158836331287E-5</v>
      </c>
      <c r="H1362" s="12">
        <f t="shared" ca="1" si="238"/>
        <v>1.0201935941406226E-4</v>
      </c>
      <c r="I1362" s="12">
        <f t="shared" ca="1" si="238"/>
        <v>2.1358607981299208E-4</v>
      </c>
      <c r="J1362" s="12">
        <f t="shared" ca="1" si="238"/>
        <v>4.2006828342378314E-4</v>
      </c>
      <c r="K1362" s="12">
        <f t="shared" ca="1" si="238"/>
        <v>7.7611027709015062E-4</v>
      </c>
      <c r="L1362" s="12">
        <f t="shared" ca="1" si="238"/>
        <v>1.3470495508776635E-3</v>
      </c>
      <c r="M1362" s="12">
        <f t="shared" ca="1" si="238"/>
        <v>2.1963437037506744E-3</v>
      </c>
      <c r="N1362" s="12">
        <f t="shared" ca="1" si="238"/>
        <v>3.3641366650503071E-3</v>
      </c>
      <c r="O1362" s="12">
        <f t="shared" ca="1" si="238"/>
        <v>4.8406485473557678E-3</v>
      </c>
      <c r="P1362" s="12">
        <f t="shared" ca="1" si="238"/>
        <v>6.5431980945959188E-3</v>
      </c>
      <c r="Q1362" s="12">
        <f t="shared" ca="1" si="238"/>
        <v>8.3087019502792302E-3</v>
      </c>
      <c r="R1362" s="12">
        <f t="shared" ca="1" si="238"/>
        <v>9.9113516881792121E-3</v>
      </c>
      <c r="S1362" s="12">
        <f t="shared" ca="1" si="238"/>
        <v>1.1106806043893278E-2</v>
      </c>
      <c r="T1362" s="12">
        <f t="shared" ca="1" si="238"/>
        <v>1.1692357457595594E-2</v>
      </c>
      <c r="U1362" s="12">
        <f t="shared" ca="1" si="238"/>
        <v>1.1563027942788937E-2</v>
      </c>
      <c r="V1362" s="12">
        <f t="shared" ca="1" si="238"/>
        <v>1.0742309506458306E-2</v>
      </c>
      <c r="W1362" s="12">
        <f t="shared" ca="1" si="238"/>
        <v>9.375195696240915E-3</v>
      </c>
      <c r="X1362" s="12">
        <f t="shared" ca="1" si="238"/>
        <v>7.6863404654996664E-3</v>
      </c>
      <c r="Y1362" s="12">
        <f t="shared" ca="1" si="238"/>
        <v>5.919915233308857E-3</v>
      </c>
      <c r="Z1362" s="12">
        <f t="shared" ca="1" si="238"/>
        <v>4.2831960526357694E-3</v>
      </c>
      <c r="AA1362" s="12">
        <f t="shared" ca="1" si="238"/>
        <v>2.911233324612779E-3</v>
      </c>
      <c r="AB1362" s="12">
        <f t="shared" ca="1" si="238"/>
        <v>1.8588428238135429E-3</v>
      </c>
      <c r="AC1362" s="12">
        <f t="shared" ca="1" si="238"/>
        <v>1.1149744596186334E-3</v>
      </c>
      <c r="AD1362" s="12">
        <f t="shared" ca="1" si="238"/>
        <v>6.2826629898420875E-4</v>
      </c>
      <c r="AE1362" s="12">
        <f t="shared" ca="1" si="238"/>
        <v>3.325670392746195E-4</v>
      </c>
      <c r="AF1362" s="12">
        <f t="shared" ca="1" si="238"/>
        <v>1.6537552611031167E-4</v>
      </c>
      <c r="AG1362" s="12">
        <f t="shared" ca="1" si="238"/>
        <v>7.7253803116127747E-5</v>
      </c>
      <c r="AH1362" s="12">
        <f t="shared" ca="1" si="238"/>
        <v>3.3901982311368545E-5</v>
      </c>
      <c r="AI1362" s="12">
        <f t="shared" ca="1" si="238"/>
        <v>1.3976129379257897E-5</v>
      </c>
      <c r="AJ1362" s="12">
        <f t="shared" ca="1" si="238"/>
        <v>5.4125924398001072E-6</v>
      </c>
      <c r="AK1362" s="12">
        <f t="shared" ca="1" si="238"/>
        <v>1.9691569642410904E-6</v>
      </c>
      <c r="AL1362" s="12">
        <f t="shared" ca="1" si="238"/>
        <v>6.7299515822548045E-7</v>
      </c>
      <c r="AM1362" s="12">
        <f t="shared" ca="1" si="238"/>
        <v>2.1607281933024582E-7</v>
      </c>
      <c r="AN1362" s="12">
        <f t="shared" ca="1" si="238"/>
        <v>6.5169581554551805E-8</v>
      </c>
      <c r="AO1362" s="12">
        <f t="shared" ca="1" si="238"/>
        <v>1.8464872837253445E-8</v>
      </c>
      <c r="AP1362" s="12">
        <f t="shared" ca="1" si="238"/>
        <v>4.9147825164868236E-9</v>
      </c>
      <c r="AQ1362" s="12">
        <f t="shared" ca="1" si="238"/>
        <v>1.2289066182253604E-9</v>
      </c>
      <c r="AR1362" s="12">
        <f t="shared" ca="1" si="238"/>
        <v>2.8866229252360866E-10</v>
      </c>
      <c r="AS1362" s="12">
        <f t="shared" ca="1" si="238"/>
        <v>6.3696830773024661E-11</v>
      </c>
      <c r="AT1362" s="12">
        <f t="shared" ca="1" si="238"/>
        <v>1.3203898818918836E-11</v>
      </c>
    </row>
    <row r="1363" spans="1:46" x14ac:dyDescent="0.2">
      <c r="A1363" s="9" t="str">
        <f t="shared" si="237"/>
        <v>Equatorial Guinea</v>
      </c>
      <c r="F1363" s="12">
        <f t="shared" ref="F1363:AT1363" ca="1" si="239">F673/$AV673*($C1135/1000)</f>
        <v>3.250809589233321E-6</v>
      </c>
      <c r="G1363" s="12">
        <f t="shared" ca="1" si="239"/>
        <v>7.9236714652177359E-6</v>
      </c>
      <c r="H1363" s="12">
        <f t="shared" ca="1" si="239"/>
        <v>1.8143371090129209E-5</v>
      </c>
      <c r="I1363" s="12">
        <f t="shared" ca="1" si="239"/>
        <v>3.9027083832788711E-5</v>
      </c>
      <c r="J1363" s="12">
        <f t="shared" ca="1" si="239"/>
        <v>7.8862549700124305E-5</v>
      </c>
      <c r="K1363" s="12">
        <f t="shared" ca="1" si="239"/>
        <v>1.4970355781784647E-4</v>
      </c>
      <c r="L1363" s="12">
        <f t="shared" ca="1" si="239"/>
        <v>2.6696235474992901E-4</v>
      </c>
      <c r="M1363" s="12">
        <f t="shared" ca="1" si="239"/>
        <v>4.4722340291266044E-4</v>
      </c>
      <c r="N1363" s="12">
        <f t="shared" ca="1" si="239"/>
        <v>7.0381029331282132E-4</v>
      </c>
      <c r="O1363" s="12">
        <f t="shared" ca="1" si="239"/>
        <v>1.0405029153155757E-3</v>
      </c>
      <c r="P1363" s="12">
        <f t="shared" ca="1" si="239"/>
        <v>1.445065669049799E-3</v>
      </c>
      <c r="Q1363" s="12">
        <f t="shared" ca="1" si="239"/>
        <v>1.8853346980646844E-3</v>
      </c>
      <c r="R1363" s="12">
        <f t="shared" ca="1" si="239"/>
        <v>2.310712598925796E-3</v>
      </c>
      <c r="S1363" s="12">
        <f t="shared" ca="1" si="239"/>
        <v>2.6604800033412732E-3</v>
      </c>
      <c r="T1363" s="12">
        <f t="shared" ca="1" si="239"/>
        <v>2.8776015626840608E-3</v>
      </c>
      <c r="U1363" s="12">
        <f t="shared" ca="1" si="239"/>
        <v>2.9238690431572299E-3</v>
      </c>
      <c r="V1363" s="12">
        <f t="shared" ca="1" si="239"/>
        <v>2.7908838884445016E-3</v>
      </c>
      <c r="W1363" s="12">
        <f t="shared" ca="1" si="239"/>
        <v>2.502546839480754E-3</v>
      </c>
      <c r="X1363" s="12">
        <f t="shared" ca="1" si="239"/>
        <v>2.1080419833050031E-3</v>
      </c>
      <c r="Y1363" s="12">
        <f t="shared" ca="1" si="239"/>
        <v>1.6681415195825837E-3</v>
      </c>
      <c r="Z1363" s="12">
        <f t="shared" ca="1" si="239"/>
        <v>1.2400612105734504E-3</v>
      </c>
      <c r="AA1363" s="12">
        <f t="shared" ca="1" si="239"/>
        <v>8.6598416077651827E-4</v>
      </c>
      <c r="AB1363" s="12">
        <f t="shared" ca="1" si="239"/>
        <v>5.6811122365809361E-4</v>
      </c>
      <c r="AC1363" s="12">
        <f t="shared" ca="1" si="239"/>
        <v>3.5011715022358189E-4</v>
      </c>
      <c r="AD1363" s="12">
        <f t="shared" ca="1" si="239"/>
        <v>2.0269824817237695E-4</v>
      </c>
      <c r="AE1363" s="12">
        <f t="shared" ca="1" si="239"/>
        <v>1.1024101434966763E-4</v>
      </c>
      <c r="AF1363" s="12">
        <f t="shared" ca="1" si="239"/>
        <v>5.632393657951406E-5</v>
      </c>
      <c r="AG1363" s="12">
        <f t="shared" ca="1" si="239"/>
        <v>2.703332065901502E-5</v>
      </c>
      <c r="AH1363" s="12">
        <f t="shared" ca="1" si="239"/>
        <v>1.2188840270191264E-5</v>
      </c>
      <c r="AI1363" s="12">
        <f t="shared" ca="1" si="239"/>
        <v>5.1627604052887427E-6</v>
      </c>
      <c r="AJ1363" s="12">
        <f t="shared" ca="1" si="239"/>
        <v>2.0542729634399585E-6</v>
      </c>
      <c r="AK1363" s="12">
        <f t="shared" ca="1" si="239"/>
        <v>7.6787570131602507E-7</v>
      </c>
      <c r="AL1363" s="12">
        <f t="shared" ca="1" si="239"/>
        <v>2.6963750162745926E-7</v>
      </c>
      <c r="AM1363" s="12">
        <f t="shared" ca="1" si="239"/>
        <v>8.8945966546699605E-8</v>
      </c>
      <c r="AN1363" s="12">
        <f t="shared" ca="1" si="239"/>
        <v>2.7563148064124174E-8</v>
      </c>
      <c r="AO1363" s="12">
        <f t="shared" ca="1" si="239"/>
        <v>8.0239455361127803E-9</v>
      </c>
      <c r="AP1363" s="12">
        <f t="shared" ca="1" si="239"/>
        <v>2.1943389963625789E-9</v>
      </c>
      <c r="AQ1363" s="12">
        <f t="shared" ca="1" si="239"/>
        <v>5.6373638350675297E-10</v>
      </c>
      <c r="AR1363" s="12">
        <f t="shared" ca="1" si="239"/>
        <v>1.3605202300009923E-10</v>
      </c>
      <c r="AS1363" s="12">
        <f t="shared" ca="1" si="239"/>
        <v>3.0845409301782573E-11</v>
      </c>
      <c r="AT1363" s="12">
        <f t="shared" ca="1" si="239"/>
        <v>6.56950527963086E-12</v>
      </c>
    </row>
    <row r="1364" spans="1:46" x14ac:dyDescent="0.2">
      <c r="A1364" s="9" t="str">
        <f t="shared" si="237"/>
        <v>Eritrea</v>
      </c>
      <c r="F1364" s="12">
        <f t="shared" ref="F1364:AT1364" ca="1" si="240">F674/$AV674*($C1136/1000)</f>
        <v>2.8883863492211562E-4</v>
      </c>
      <c r="G1364" s="12">
        <f t="shared" ca="1" si="240"/>
        <v>5.398925033515482E-4</v>
      </c>
      <c r="H1364" s="12">
        <f t="shared" ca="1" si="240"/>
        <v>9.4801651998332917E-4</v>
      </c>
      <c r="I1364" s="12">
        <f t="shared" ca="1" si="240"/>
        <v>1.563799638648536E-3</v>
      </c>
      <c r="J1364" s="12">
        <f t="shared" ca="1" si="240"/>
        <v>2.4232761412332827E-3</v>
      </c>
      <c r="K1364" s="12">
        <f t="shared" ca="1" si="240"/>
        <v>3.527615963650906E-3</v>
      </c>
      <c r="L1364" s="12">
        <f t="shared" ca="1" si="240"/>
        <v>4.8240998352855223E-3</v>
      </c>
      <c r="M1364" s="12">
        <f t="shared" ca="1" si="240"/>
        <v>6.1973763375297933E-3</v>
      </c>
      <c r="N1364" s="12">
        <f t="shared" ca="1" si="240"/>
        <v>7.4792155051411494E-3</v>
      </c>
      <c r="O1364" s="12">
        <f t="shared" ca="1" si="240"/>
        <v>8.4793159804374286E-3</v>
      </c>
      <c r="P1364" s="12">
        <f t="shared" ca="1" si="240"/>
        <v>9.0307160424534464E-3</v>
      </c>
      <c r="Q1364" s="12">
        <f t="shared" ca="1" si="240"/>
        <v>9.035249482973429E-3</v>
      </c>
      <c r="R1364" s="12">
        <f t="shared" ca="1" si="240"/>
        <v>8.492092301242005E-3</v>
      </c>
      <c r="S1364" s="12">
        <f t="shared" ca="1" si="240"/>
        <v>7.4980072808574398E-3</v>
      </c>
      <c r="T1364" s="12">
        <f t="shared" ca="1" si="240"/>
        <v>6.2191868439749843E-3</v>
      </c>
      <c r="U1364" s="12">
        <f t="shared" ca="1" si="240"/>
        <v>4.8459390362611795E-3</v>
      </c>
      <c r="V1364" s="12">
        <f t="shared" ca="1" si="240"/>
        <v>3.5471445172192569E-3</v>
      </c>
      <c r="W1364" s="12">
        <f t="shared" ca="1" si="240"/>
        <v>2.4391382357213886E-3</v>
      </c>
      <c r="X1364" s="12">
        <f t="shared" ca="1" si="240"/>
        <v>1.5756165739770039E-3</v>
      </c>
      <c r="Y1364" s="12">
        <f t="shared" ca="1" si="240"/>
        <v>9.5613950349732961E-4</v>
      </c>
      <c r="Z1364" s="12">
        <f t="shared" ca="1" si="240"/>
        <v>5.4506535392771392E-4</v>
      </c>
      <c r="AA1364" s="12">
        <f t="shared" ca="1" si="240"/>
        <v>2.9189892039506118E-4</v>
      </c>
      <c r="AB1364" s="12">
        <f t="shared" ca="1" si="240"/>
        <v>1.4684967664202334E-4</v>
      </c>
      <c r="AC1364" s="12">
        <f t="shared" ca="1" si="240"/>
        <v>6.940169785985719E-5</v>
      </c>
      <c r="AD1364" s="12">
        <f t="shared" ca="1" si="240"/>
        <v>3.081227681421735E-5</v>
      </c>
      <c r="AE1364" s="12">
        <f t="shared" ca="1" si="240"/>
        <v>1.285091589653895E-5</v>
      </c>
      <c r="AF1364" s="12">
        <f t="shared" ca="1" si="240"/>
        <v>5.0350172952431288E-6</v>
      </c>
      <c r="AG1364" s="12">
        <f t="shared" ca="1" si="240"/>
        <v>1.853209197416677E-6</v>
      </c>
      <c r="AH1364" s="12">
        <f t="shared" ca="1" si="240"/>
        <v>6.4077346959636538E-7</v>
      </c>
      <c r="AI1364" s="12">
        <f t="shared" ca="1" si="240"/>
        <v>2.0813311880885231E-7</v>
      </c>
      <c r="AJ1364" s="12">
        <f t="shared" ca="1" si="240"/>
        <v>6.3508880444316616E-8</v>
      </c>
      <c r="AK1364" s="12">
        <f t="shared" ca="1" si="240"/>
        <v>1.8204733123606311E-8</v>
      </c>
      <c r="AL1364" s="12">
        <f t="shared" ca="1" si="240"/>
        <v>4.9021971294376827E-9</v>
      </c>
      <c r="AM1364" s="12">
        <f t="shared" ca="1" si="240"/>
        <v>1.2400917573630826E-9</v>
      </c>
      <c r="AN1364" s="12">
        <f t="shared" ca="1" si="240"/>
        <v>2.9469547354972101E-10</v>
      </c>
      <c r="AO1364" s="12">
        <f t="shared" ca="1" si="240"/>
        <v>6.5788457596560248E-11</v>
      </c>
      <c r="AP1364" s="12">
        <f t="shared" ca="1" si="240"/>
        <v>1.3796932472462594E-11</v>
      </c>
      <c r="AQ1364" s="12">
        <f t="shared" ca="1" si="240"/>
        <v>2.7181409142664786E-12</v>
      </c>
      <c r="AR1364" s="12">
        <f t="shared" ca="1" si="240"/>
        <v>5.0305792100602313E-13</v>
      </c>
      <c r="AS1364" s="12">
        <f t="shared" ca="1" si="240"/>
        <v>8.746224293720317E-14</v>
      </c>
      <c r="AT1364" s="12">
        <f t="shared" ca="1" si="240"/>
        <v>1.4284986166934988E-14</v>
      </c>
    </row>
    <row r="1365" spans="1:46" x14ac:dyDescent="0.2">
      <c r="A1365" s="9" t="str">
        <f t="shared" si="237"/>
        <v>Estonia</v>
      </c>
      <c r="F1365" s="12">
        <f t="shared" ref="F1365:AT1365" ca="1" si="241">F675/$AV675*($C1137/1000)</f>
        <v>1.0214163053201846E-12</v>
      </c>
      <c r="G1365" s="12">
        <f t="shared" ca="1" si="241"/>
        <v>5.0296690010035168E-12</v>
      </c>
      <c r="H1365" s="12">
        <f t="shared" ca="1" si="241"/>
        <v>2.3266583699104548E-11</v>
      </c>
      <c r="I1365" s="12">
        <f t="shared" ca="1" si="241"/>
        <v>1.0110728020036662E-10</v>
      </c>
      <c r="J1365" s="12">
        <f t="shared" ca="1" si="241"/>
        <v>4.1275166285104647E-10</v>
      </c>
      <c r="K1365" s="12">
        <f t="shared" ca="1" si="241"/>
        <v>1.5828939897222347E-9</v>
      </c>
      <c r="L1365" s="12">
        <f t="shared" ca="1" si="241"/>
        <v>5.7025804839292407E-9</v>
      </c>
      <c r="M1365" s="12">
        <f t="shared" ca="1" si="241"/>
        <v>1.9299569057797044E-8</v>
      </c>
      <c r="N1365" s="12">
        <f t="shared" ca="1" si="241"/>
        <v>6.1359299773914403E-8</v>
      </c>
      <c r="O1365" s="12">
        <f t="shared" ca="1" si="241"/>
        <v>1.8326088219096282E-7</v>
      </c>
      <c r="P1365" s="12">
        <f t="shared" ca="1" si="241"/>
        <v>5.1418066991204204E-7</v>
      </c>
      <c r="Q1365" s="12">
        <f t="shared" ca="1" si="241"/>
        <v>1.3552465598554213E-6</v>
      </c>
      <c r="R1365" s="12">
        <f t="shared" ca="1" si="241"/>
        <v>3.355656330786405E-6</v>
      </c>
      <c r="S1365" s="12">
        <f t="shared" ca="1" si="241"/>
        <v>7.8053653071787793E-6</v>
      </c>
      <c r="T1365" s="12">
        <f t="shared" ca="1" si="241"/>
        <v>1.7055544394538592E-5</v>
      </c>
      <c r="U1365" s="12">
        <f t="shared" ca="1" si="241"/>
        <v>3.5010195304118193E-5</v>
      </c>
      <c r="V1365" s="12">
        <f t="shared" ca="1" si="241"/>
        <v>6.7511860371489545E-5</v>
      </c>
      <c r="W1365" s="12">
        <f t="shared" ca="1" si="241"/>
        <v>1.222988047842581E-4</v>
      </c>
      <c r="X1365" s="12">
        <f t="shared" ca="1" si="241"/>
        <v>2.0812341560612314E-4</v>
      </c>
      <c r="Y1365" s="12">
        <f t="shared" ca="1" si="241"/>
        <v>3.3271798064314932E-4</v>
      </c>
      <c r="Z1365" s="12">
        <f t="shared" ca="1" si="241"/>
        <v>4.996756582090954E-4</v>
      </c>
      <c r="AA1365" s="12">
        <f t="shared" ca="1" si="241"/>
        <v>7.049473946637556E-4</v>
      </c>
      <c r="AB1365" s="12">
        <f t="shared" ca="1" si="241"/>
        <v>9.3429025988636639E-4</v>
      </c>
      <c r="AC1365" s="12">
        <f t="shared" ca="1" si="241"/>
        <v>1.1632244647989095E-3</v>
      </c>
      <c r="AD1365" s="12">
        <f t="shared" ca="1" si="241"/>
        <v>1.3605102838329737E-3</v>
      </c>
      <c r="AE1365" s="12">
        <f t="shared" ca="1" si="241"/>
        <v>1.4948469339024248E-3</v>
      </c>
      <c r="AF1365" s="12">
        <f t="shared" ca="1" si="241"/>
        <v>1.542937079357227E-3</v>
      </c>
      <c r="AG1365" s="12">
        <f t="shared" ca="1" si="241"/>
        <v>1.4960851144252062E-3</v>
      </c>
      <c r="AH1365" s="12">
        <f t="shared" ca="1" si="241"/>
        <v>1.3627650364166843E-3</v>
      </c>
      <c r="AI1365" s="12">
        <f t="shared" ca="1" si="241"/>
        <v>1.1661173533421242E-3</v>
      </c>
      <c r="AJ1365" s="12">
        <f t="shared" ca="1" si="241"/>
        <v>9.3738959550290269E-4</v>
      </c>
      <c r="AK1365" s="12">
        <f t="shared" ca="1" si="241"/>
        <v>7.0787177199453676E-4</v>
      </c>
      <c r="AL1365" s="12">
        <f t="shared" ca="1" si="241"/>
        <v>5.0216409184498706E-4</v>
      </c>
      <c r="AM1365" s="12">
        <f t="shared" ca="1" si="241"/>
        <v>3.3465191122299728E-4</v>
      </c>
      <c r="AN1365" s="12">
        <f t="shared" ca="1" si="241"/>
        <v>2.0950652800734348E-4</v>
      </c>
      <c r="AO1365" s="12">
        <f t="shared" ca="1" si="241"/>
        <v>1.2321353129301867E-4</v>
      </c>
      <c r="AP1365" s="12">
        <f t="shared" ca="1" si="241"/>
        <v>6.8073149515756828E-5</v>
      </c>
      <c r="AQ1365" s="12">
        <f t="shared" ca="1" si="241"/>
        <v>3.5330507765450348E-5</v>
      </c>
      <c r="AR1365" s="12">
        <f t="shared" ca="1" si="241"/>
        <v>1.7225843953005146E-5</v>
      </c>
      <c r="AS1365" s="12">
        <f t="shared" ca="1" si="241"/>
        <v>7.8898315884682627E-6</v>
      </c>
      <c r="AT1365" s="12">
        <f t="shared" ca="1" si="241"/>
        <v>3.39477935546293E-6</v>
      </c>
    </row>
    <row r="1366" spans="1:46" x14ac:dyDescent="0.2">
      <c r="A1366" s="9" t="str">
        <f t="shared" si="237"/>
        <v>Eswatini</v>
      </c>
      <c r="F1366" s="12">
        <f t="shared" ref="F1366:AT1366" ca="1" si="242">F676/$AV676*($C1138/1000)</f>
        <v>6.4463916215915515E-6</v>
      </c>
      <c r="G1366" s="12">
        <f t="shared" ca="1" si="242"/>
        <v>1.495158949639937E-5</v>
      </c>
      <c r="H1366" s="12">
        <f t="shared" ca="1" si="242"/>
        <v>3.2577266362868634E-5</v>
      </c>
      <c r="I1366" s="12">
        <f t="shared" ca="1" si="242"/>
        <v>6.6680447801673853E-5</v>
      </c>
      <c r="J1366" s="12">
        <f t="shared" ca="1" si="242"/>
        <v>1.2821503980865661E-4</v>
      </c>
      <c r="K1366" s="12">
        <f t="shared" ca="1" si="242"/>
        <v>2.3159865356738268E-4</v>
      </c>
      <c r="L1366" s="12">
        <f t="shared" ca="1" si="242"/>
        <v>3.9299740599796655E-4</v>
      </c>
      <c r="M1366" s="12">
        <f t="shared" ca="1" si="242"/>
        <v>6.264695003799837E-4</v>
      </c>
      <c r="N1366" s="12">
        <f t="shared" ca="1" si="242"/>
        <v>9.3813810332736233E-4</v>
      </c>
      <c r="O1366" s="12">
        <f t="shared" ca="1" si="242"/>
        <v>1.3197455728018639E-3</v>
      </c>
      <c r="P1366" s="12">
        <f t="shared" ca="1" si="242"/>
        <v>1.7440954411273039E-3</v>
      </c>
      <c r="Q1366" s="12">
        <f t="shared" ca="1" si="242"/>
        <v>2.1652441547882332E-3</v>
      </c>
      <c r="R1366" s="12">
        <f t="shared" ca="1" si="242"/>
        <v>2.5252251016801481E-3</v>
      </c>
      <c r="S1366" s="12">
        <f t="shared" ca="1" si="242"/>
        <v>2.7666225692934512E-3</v>
      </c>
      <c r="T1366" s="12">
        <f t="shared" ca="1" si="242"/>
        <v>2.847451450887461E-3</v>
      </c>
      <c r="U1366" s="12">
        <f t="shared" ca="1" si="242"/>
        <v>2.753083195719346E-3</v>
      </c>
      <c r="V1366" s="12">
        <f t="shared" ca="1" si="242"/>
        <v>2.5005695476546818E-3</v>
      </c>
      <c r="W1366" s="12">
        <f t="shared" ca="1" si="242"/>
        <v>2.1336104767854646E-3</v>
      </c>
      <c r="X1366" s="12">
        <f t="shared" ca="1" si="242"/>
        <v>1.7102040374057229E-3</v>
      </c>
      <c r="Y1366" s="12">
        <f t="shared" ca="1" si="242"/>
        <v>1.2877670670721057E-3</v>
      </c>
      <c r="Z1366" s="12">
        <f t="shared" ca="1" si="242"/>
        <v>9.109264158233052E-4</v>
      </c>
      <c r="AA1366" s="12">
        <f t="shared" ca="1" si="242"/>
        <v>6.0532118429248115E-4</v>
      </c>
      <c r="AB1366" s="12">
        <f t="shared" ca="1" si="242"/>
        <v>3.7787228930621214E-4</v>
      </c>
      <c r="AC1366" s="12">
        <f t="shared" ca="1" si="242"/>
        <v>2.2159543596116305E-4</v>
      </c>
      <c r="AD1366" s="12">
        <f t="shared" ca="1" si="242"/>
        <v>1.2207681015787562E-4</v>
      </c>
      <c r="AE1366" s="12">
        <f t="shared" ca="1" si="242"/>
        <v>6.3177455285411187E-5</v>
      </c>
      <c r="AF1366" s="12">
        <f t="shared" ca="1" si="242"/>
        <v>3.0714799185783663E-5</v>
      </c>
      <c r="AG1366" s="12">
        <f t="shared" ca="1" si="242"/>
        <v>1.4027808429260865E-5</v>
      </c>
      <c r="AH1366" s="12">
        <f t="shared" ca="1" si="242"/>
        <v>6.0185041906783398E-6</v>
      </c>
      <c r="AI1366" s="12">
        <f t="shared" ca="1" si="242"/>
        <v>2.425738064071667E-6</v>
      </c>
      <c r="AJ1366" s="12">
        <f t="shared" ca="1" si="242"/>
        <v>9.1845066684502638E-7</v>
      </c>
      <c r="AK1366" s="12">
        <f t="shared" ca="1" si="242"/>
        <v>3.2668136337579652E-7</v>
      </c>
      <c r="AL1366" s="12">
        <f t="shared" ca="1" si="242"/>
        <v>1.091564693133653E-7</v>
      </c>
      <c r="AM1366" s="12">
        <f t="shared" ca="1" si="242"/>
        <v>3.4263458294722362E-8</v>
      </c>
      <c r="AN1366" s="12">
        <f t="shared" ca="1" si="242"/>
        <v>1.0103445554712731E-8</v>
      </c>
      <c r="AO1366" s="12">
        <f t="shared" ca="1" si="242"/>
        <v>2.7987519592229429E-9</v>
      </c>
      <c r="AP1366" s="12">
        <f t="shared" ca="1" si="242"/>
        <v>7.2830939220835884E-10</v>
      </c>
      <c r="AQ1366" s="12">
        <f t="shared" ca="1" si="242"/>
        <v>1.7804263186506764E-10</v>
      </c>
      <c r="AR1366" s="12">
        <f t="shared" ca="1" si="242"/>
        <v>4.088732471053579E-11</v>
      </c>
      <c r="AS1366" s="12">
        <f t="shared" ca="1" si="242"/>
        <v>8.8208407182264844E-12</v>
      </c>
      <c r="AT1366" s="12">
        <f t="shared" ca="1" si="242"/>
        <v>1.7876720885499192E-12</v>
      </c>
    </row>
    <row r="1367" spans="1:46" x14ac:dyDescent="0.2">
      <c r="A1367" s="9" t="str">
        <f t="shared" si="237"/>
        <v>Ethiopia</v>
      </c>
      <c r="F1367" s="12">
        <f t="shared" ref="F1367:AT1367" ca="1" si="243">F677/$AV677*($C1139/1000)</f>
        <v>7.5565518993546254E-3</v>
      </c>
      <c r="G1367" s="12">
        <f t="shared" ca="1" si="243"/>
        <v>1.4333530404639607E-2</v>
      </c>
      <c r="H1367" s="12">
        <f t="shared" ca="1" si="243"/>
        <v>2.5541080707128627E-2</v>
      </c>
      <c r="I1367" s="12">
        <f t="shared" ca="1" si="243"/>
        <v>4.2754512780104462E-2</v>
      </c>
      <c r="J1367" s="12">
        <f t="shared" ca="1" si="243"/>
        <v>6.7232807808780867E-2</v>
      </c>
      <c r="K1367" s="12">
        <f t="shared" ca="1" si="243"/>
        <v>9.9320096053071433E-2</v>
      </c>
      <c r="L1367" s="12">
        <f t="shared" ca="1" si="243"/>
        <v>0.13783185712757315</v>
      </c>
      <c r="M1367" s="12">
        <f t="shared" ca="1" si="243"/>
        <v>0.17968783647993311</v>
      </c>
      <c r="N1367" s="12">
        <f t="shared" ca="1" si="243"/>
        <v>0.22006164056349425</v>
      </c>
      <c r="O1367" s="12">
        <f t="shared" ca="1" si="243"/>
        <v>0.25317837489154837</v>
      </c>
      <c r="P1367" s="12">
        <f t="shared" ca="1" si="243"/>
        <v>0.27363110504460258</v>
      </c>
      <c r="Q1367" s="12">
        <f t="shared" ca="1" si="243"/>
        <v>0.2778183423250587</v>
      </c>
      <c r="R1367" s="12">
        <f t="shared" ca="1" si="243"/>
        <v>0.26497991830728651</v>
      </c>
      <c r="S1367" s="12">
        <f t="shared" ca="1" si="243"/>
        <v>0.23742235199639333</v>
      </c>
      <c r="T1367" s="12">
        <f t="shared" ca="1" si="243"/>
        <v>0.19984203290119623</v>
      </c>
      <c r="U1367" s="12">
        <f t="shared" ca="1" si="243"/>
        <v>0.15801876738381565</v>
      </c>
      <c r="V1367" s="12">
        <f t="shared" ca="1" si="243"/>
        <v>0.11737810546297663</v>
      </c>
      <c r="W1367" s="12">
        <f t="shared" ca="1" si="243"/>
        <v>8.1907206849715586E-2</v>
      </c>
      <c r="X1367" s="12">
        <f t="shared" ca="1" si="243"/>
        <v>5.3692513083146411E-2</v>
      </c>
      <c r="Y1367" s="12">
        <f t="shared" ca="1" si="243"/>
        <v>3.3064498652808048E-2</v>
      </c>
      <c r="Z1367" s="12">
        <f t="shared" ca="1" si="243"/>
        <v>1.9127875980105336E-2</v>
      </c>
      <c r="AA1367" s="12">
        <f t="shared" ca="1" si="243"/>
        <v>1.0395087454078532E-2</v>
      </c>
      <c r="AB1367" s="12">
        <f t="shared" ca="1" si="243"/>
        <v>5.3069640103474095E-3</v>
      </c>
      <c r="AC1367" s="12">
        <f t="shared" ca="1" si="243"/>
        <v>2.5451930715072375E-3</v>
      </c>
      <c r="AD1367" s="12">
        <f t="shared" ca="1" si="243"/>
        <v>1.1467055569724174E-3</v>
      </c>
      <c r="AE1367" s="12">
        <f t="shared" ca="1" si="243"/>
        <v>4.8533286009166661E-4</v>
      </c>
      <c r="AF1367" s="12">
        <f t="shared" ca="1" si="243"/>
        <v>1.9296745599824217E-4</v>
      </c>
      <c r="AG1367" s="12">
        <f t="shared" ca="1" si="243"/>
        <v>7.2075064673292766E-5</v>
      </c>
      <c r="AH1367" s="12">
        <f t="shared" ca="1" si="243"/>
        <v>2.5289637547868829E-5</v>
      </c>
      <c r="AI1367" s="12">
        <f t="shared" ca="1" si="243"/>
        <v>8.3359819246197176E-6</v>
      </c>
      <c r="AJ1367" s="12">
        <f t="shared" ca="1" si="243"/>
        <v>2.5812348399589627E-6</v>
      </c>
      <c r="AK1367" s="12">
        <f t="shared" ca="1" si="243"/>
        <v>7.5085290830304514E-7</v>
      </c>
      <c r="AL1367" s="12">
        <f t="shared" ca="1" si="243"/>
        <v>2.0518178850450631E-7</v>
      </c>
      <c r="AM1367" s="12">
        <f t="shared" ca="1" si="243"/>
        <v>5.2671944285649188E-8</v>
      </c>
      <c r="AN1367" s="12">
        <f t="shared" ca="1" si="243"/>
        <v>1.2702127958390386E-8</v>
      </c>
      <c r="AO1367" s="12">
        <f t="shared" ca="1" si="243"/>
        <v>2.877598589175833E-9</v>
      </c>
      <c r="AP1367" s="12">
        <f t="shared" ca="1" si="243"/>
        <v>6.1240754863184275E-10</v>
      </c>
      <c r="AQ1367" s="12">
        <f t="shared" ca="1" si="243"/>
        <v>1.2243552659592742E-10</v>
      </c>
      <c r="AR1367" s="12">
        <f t="shared" ca="1" si="243"/>
        <v>2.2994870420145302E-11</v>
      </c>
      <c r="AS1367" s="12">
        <f t="shared" ca="1" si="243"/>
        <v>4.0570566747937555E-12</v>
      </c>
      <c r="AT1367" s="12">
        <f t="shared" ca="1" si="243"/>
        <v>6.724310784540111E-13</v>
      </c>
    </row>
    <row r="1368" spans="1:46" x14ac:dyDescent="0.2">
      <c r="A1368" s="9" t="str">
        <f t="shared" si="237"/>
        <v>Faeroe Islands</v>
      </c>
      <c r="F1368" s="12">
        <f t="shared" ref="F1368:AT1368" ca="1" si="244">F678/$AV678*($C1140/1000)</f>
        <v>1.1223670337114573E-11</v>
      </c>
      <c r="G1368" s="12">
        <f t="shared" ca="1" si="244"/>
        <v>4.5149483258979929E-11</v>
      </c>
      <c r="H1368" s="12">
        <f t="shared" ca="1" si="244"/>
        <v>1.7061894847657847E-10</v>
      </c>
      <c r="I1368" s="12">
        <f t="shared" ca="1" si="244"/>
        <v>6.0570105889298631E-10</v>
      </c>
      <c r="J1368" s="12">
        <f t="shared" ca="1" si="244"/>
        <v>2.0199750238571312E-9</v>
      </c>
      <c r="K1368" s="12">
        <f t="shared" ca="1" si="244"/>
        <v>6.3283466582006853E-9</v>
      </c>
      <c r="L1368" s="12">
        <f t="shared" ca="1" si="244"/>
        <v>1.8624778550610487E-8</v>
      </c>
      <c r="M1368" s="12">
        <f t="shared" ca="1" si="244"/>
        <v>5.1493044381123875E-8</v>
      </c>
      <c r="N1368" s="12">
        <f t="shared" ca="1" si="244"/>
        <v>1.3374039922176037E-7</v>
      </c>
      <c r="O1368" s="12">
        <f t="shared" ca="1" si="244"/>
        <v>3.2631215874323134E-7</v>
      </c>
      <c r="P1368" s="12">
        <f t="shared" ca="1" si="244"/>
        <v>7.4792920596640512E-7</v>
      </c>
      <c r="Q1368" s="12">
        <f t="shared" ca="1" si="244"/>
        <v>1.6104391628799644E-6</v>
      </c>
      <c r="R1368" s="12">
        <f t="shared" ca="1" si="244"/>
        <v>3.257502434825118E-6</v>
      </c>
      <c r="S1368" s="12">
        <f t="shared" ca="1" si="244"/>
        <v>6.1898734434309315E-6</v>
      </c>
      <c r="T1368" s="12">
        <f t="shared" ca="1" si="244"/>
        <v>1.1049315770821861E-5</v>
      </c>
      <c r="U1368" s="12">
        <f t="shared" ca="1" si="244"/>
        <v>1.8528727556151721E-5</v>
      </c>
      <c r="V1368" s="12">
        <f t="shared" ca="1" si="244"/>
        <v>2.9188541919243559E-5</v>
      </c>
      <c r="W1368" s="12">
        <f t="shared" ca="1" si="244"/>
        <v>4.3195231012708951E-5</v>
      </c>
      <c r="X1368" s="12">
        <f t="shared" ca="1" si="244"/>
        <v>6.0050384987706315E-5</v>
      </c>
      <c r="Y1368" s="12">
        <f t="shared" ca="1" si="244"/>
        <v>7.8424613306142098E-5</v>
      </c>
      <c r="Z1368" s="12">
        <f t="shared" ca="1" si="244"/>
        <v>9.6215617349884646E-5</v>
      </c>
      <c r="AA1368" s="12">
        <f t="shared" ca="1" si="244"/>
        <v>1.1089075757395581E-4</v>
      </c>
      <c r="AB1368" s="12">
        <f t="shared" ca="1" si="244"/>
        <v>1.2006093606003017E-4</v>
      </c>
      <c r="AC1368" s="12">
        <f t="shared" ca="1" si="244"/>
        <v>1.2211378549834614E-4</v>
      </c>
      <c r="AD1368" s="12">
        <f t="shared" ca="1" si="244"/>
        <v>1.16676732630162E-4</v>
      </c>
      <c r="AE1368" s="12">
        <f t="shared" ca="1" si="244"/>
        <v>1.0472742322212315E-4</v>
      </c>
      <c r="AF1368" s="12">
        <f t="shared" ca="1" si="244"/>
        <v>8.8306601692166351E-5</v>
      </c>
      <c r="AG1368" s="12">
        <f t="shared" ca="1" si="244"/>
        <v>6.994916282571693E-5</v>
      </c>
      <c r="AH1368" s="12">
        <f t="shared" ca="1" si="244"/>
        <v>5.2050926575814012E-5</v>
      </c>
      <c r="AI1368" s="12">
        <f t="shared" ca="1" si="244"/>
        <v>3.6385722556689352E-5</v>
      </c>
      <c r="AJ1368" s="12">
        <f t="shared" ca="1" si="244"/>
        <v>2.3894070309190109E-5</v>
      </c>
      <c r="AK1368" s="12">
        <f t="shared" ca="1" si="244"/>
        <v>1.4740284497539901E-5</v>
      </c>
      <c r="AL1368" s="12">
        <f t="shared" ca="1" si="244"/>
        <v>8.5423662794386156E-6</v>
      </c>
      <c r="AM1368" s="12">
        <f t="shared" ca="1" si="244"/>
        <v>4.6505798698337164E-6</v>
      </c>
      <c r="AN1368" s="12">
        <f t="shared" ca="1" si="244"/>
        <v>2.3784423026114971E-6</v>
      </c>
      <c r="AO1368" s="12">
        <f t="shared" ca="1" si="244"/>
        <v>1.1427065810902763E-6</v>
      </c>
      <c r="AP1368" s="12">
        <f t="shared" ca="1" si="244"/>
        <v>5.1574310607940222E-7</v>
      </c>
      <c r="AQ1368" s="12">
        <f t="shared" ca="1" si="244"/>
        <v>2.1866976049198677E-7</v>
      </c>
      <c r="AR1368" s="12">
        <f t="shared" ca="1" si="244"/>
        <v>8.7096483722169233E-8</v>
      </c>
      <c r="AS1368" s="12">
        <f t="shared" ca="1" si="244"/>
        <v>3.2588855566943893E-8</v>
      </c>
      <c r="AT1368" s="12">
        <f t="shared" ca="1" si="244"/>
        <v>1.1454976218755251E-8</v>
      </c>
    </row>
    <row r="1369" spans="1:46" x14ac:dyDescent="0.2">
      <c r="A1369" s="9" t="str">
        <f t="shared" si="237"/>
        <v>Fiji</v>
      </c>
      <c r="F1369" s="12">
        <f t="shared" ref="F1369:AT1369" ca="1" si="245">F679/$AV679*($C1141/1000)</f>
        <v>3.0012441912097978E-8</v>
      </c>
      <c r="G1369" s="12">
        <f t="shared" ca="1" si="245"/>
        <v>9.383670198797192E-8</v>
      </c>
      <c r="H1369" s="12">
        <f t="shared" ca="1" si="245"/>
        <v>2.7561365690146677E-7</v>
      </c>
      <c r="I1369" s="12">
        <f t="shared" ca="1" si="245"/>
        <v>7.6047567362100508E-7</v>
      </c>
      <c r="J1369" s="12">
        <f t="shared" ca="1" si="245"/>
        <v>1.9711810432239706E-6</v>
      </c>
      <c r="K1369" s="12">
        <f t="shared" ca="1" si="245"/>
        <v>4.7998127657768798E-6</v>
      </c>
      <c r="L1369" s="12">
        <f t="shared" ca="1" si="245"/>
        <v>1.0979401677949304E-5</v>
      </c>
      <c r="M1369" s="12">
        <f t="shared" ca="1" si="245"/>
        <v>2.3593351947082896E-5</v>
      </c>
      <c r="N1369" s="12">
        <f t="shared" ca="1" si="245"/>
        <v>4.7627437239659365E-5</v>
      </c>
      <c r="O1369" s="12">
        <f t="shared" ca="1" si="245"/>
        <v>9.0319468966502012E-5</v>
      </c>
      <c r="P1369" s="12">
        <f t="shared" ca="1" si="245"/>
        <v>1.6090225566353438E-4</v>
      </c>
      <c r="Q1369" s="12">
        <f t="shared" ca="1" si="245"/>
        <v>2.6927713893699261E-4</v>
      </c>
      <c r="R1369" s="12">
        <f t="shared" ca="1" si="245"/>
        <v>4.2334402150134945E-4</v>
      </c>
      <c r="S1369" s="12">
        <f t="shared" ca="1" si="245"/>
        <v>6.2523599513985141E-4</v>
      </c>
      <c r="T1369" s="12">
        <f t="shared" ca="1" si="245"/>
        <v>8.6746329811146147E-4</v>
      </c>
      <c r="U1369" s="12">
        <f t="shared" ca="1" si="245"/>
        <v>1.1306152537236113E-3</v>
      </c>
      <c r="V1369" s="12">
        <f t="shared" ca="1" si="245"/>
        <v>1.3843157710689133E-3</v>
      </c>
      <c r="W1369" s="12">
        <f t="shared" ca="1" si="245"/>
        <v>1.5922530440221148E-3</v>
      </c>
      <c r="X1369" s="12">
        <f t="shared" ca="1" si="245"/>
        <v>1.7204640563251113E-3</v>
      </c>
      <c r="Y1369" s="12">
        <f t="shared" ca="1" si="245"/>
        <v>1.7463677983480387E-3</v>
      </c>
      <c r="Z1369" s="12">
        <f t="shared" ca="1" si="245"/>
        <v>1.6652614194584481E-3</v>
      </c>
      <c r="AA1369" s="12">
        <f t="shared" ca="1" si="245"/>
        <v>1.4917145339980739E-3</v>
      </c>
      <c r="AB1369" s="12">
        <f t="shared" ca="1" si="245"/>
        <v>1.2552944730722499E-3</v>
      </c>
      <c r="AC1369" s="12">
        <f t="shared" ca="1" si="245"/>
        <v>9.9234367764471998E-4</v>
      </c>
      <c r="AD1369" s="12">
        <f t="shared" ca="1" si="245"/>
        <v>7.3694519644616231E-4</v>
      </c>
      <c r="AE1369" s="12">
        <f t="shared" ca="1" si="245"/>
        <v>5.1412044237403645E-4</v>
      </c>
      <c r="AF1369" s="12">
        <f t="shared" ca="1" si="245"/>
        <v>3.3693889528197774E-4</v>
      </c>
      <c r="AG1369" s="12">
        <f t="shared" ca="1" si="245"/>
        <v>2.0744072305969971E-4</v>
      </c>
      <c r="AH1369" s="12">
        <f t="shared" ca="1" si="245"/>
        <v>1.1997575244912837E-4</v>
      </c>
      <c r="AI1369" s="12">
        <f t="shared" ca="1" si="245"/>
        <v>6.5185281007226935E-5</v>
      </c>
      <c r="AJ1369" s="12">
        <f t="shared" ca="1" si="245"/>
        <v>3.3270719790162937E-5</v>
      </c>
      <c r="AK1369" s="12">
        <f t="shared" ca="1" si="245"/>
        <v>1.5952598912672392E-5</v>
      </c>
      <c r="AL1369" s="12">
        <f t="shared" ca="1" si="245"/>
        <v>7.1855049094367293E-6</v>
      </c>
      <c r="AM1369" s="12">
        <f t="shared" ca="1" si="245"/>
        <v>3.0404630483574777E-6</v>
      </c>
      <c r="AN1369" s="12">
        <f t="shared" ca="1" si="245"/>
        <v>1.2085893522754992E-6</v>
      </c>
      <c r="AO1369" s="12">
        <f t="shared" ca="1" si="245"/>
        <v>4.5130941406879059E-7</v>
      </c>
      <c r="AP1369" s="12">
        <f t="shared" ca="1" si="245"/>
        <v>1.5831665913421876E-7</v>
      </c>
      <c r="AQ1369" s="12">
        <f t="shared" ca="1" si="245"/>
        <v>5.2171753705180204E-8</v>
      </c>
      <c r="AR1369" s="12">
        <f t="shared" ca="1" si="245"/>
        <v>1.6151053249935958E-8</v>
      </c>
      <c r="AS1369" s="12">
        <f t="shared" ca="1" si="245"/>
        <v>4.6970248462326335E-9</v>
      </c>
      <c r="AT1369" s="12">
        <f t="shared" ca="1" si="245"/>
        <v>1.2832210078152272E-9</v>
      </c>
    </row>
    <row r="1370" spans="1:46" x14ac:dyDescent="0.2">
      <c r="A1370" s="9" t="str">
        <f t="shared" si="237"/>
        <v>Finland</v>
      </c>
      <c r="F1370" s="12">
        <f t="shared" ref="F1370:AT1370" ca="1" si="246">F680/$AV680*($C1142/1000)</f>
        <v>1.3262664499959904E-11</v>
      </c>
      <c r="G1370" s="12">
        <f t="shared" ca="1" si="246"/>
        <v>6.2524323767034012E-11</v>
      </c>
      <c r="H1370" s="12">
        <f t="shared" ca="1" si="246"/>
        <v>2.7690054969625247E-10</v>
      </c>
      <c r="I1370" s="12">
        <f t="shared" ca="1" si="246"/>
        <v>1.1520072900512953E-9</v>
      </c>
      <c r="J1370" s="12">
        <f t="shared" ca="1" si="246"/>
        <v>4.5023912497561407E-9</v>
      </c>
      <c r="K1370" s="12">
        <f t="shared" ca="1" si="246"/>
        <v>1.6530570074843897E-8</v>
      </c>
      <c r="L1370" s="12">
        <f t="shared" ca="1" si="246"/>
        <v>5.7014986399987837E-8</v>
      </c>
      <c r="M1370" s="12">
        <f t="shared" ca="1" si="246"/>
        <v>1.8473399151449121E-7</v>
      </c>
      <c r="N1370" s="12">
        <f t="shared" ca="1" si="246"/>
        <v>5.6229108501708302E-7</v>
      </c>
      <c r="O1370" s="12">
        <f t="shared" ca="1" si="246"/>
        <v>1.6078005640704558E-6</v>
      </c>
      <c r="P1370" s="12">
        <f t="shared" ca="1" si="246"/>
        <v>4.3187667622338958E-6</v>
      </c>
      <c r="Q1370" s="12">
        <f t="shared" ca="1" si="246"/>
        <v>1.0897927612301473E-5</v>
      </c>
      <c r="R1370" s="12">
        <f t="shared" ca="1" si="246"/>
        <v>2.5833585214891895E-5</v>
      </c>
      <c r="S1370" s="12">
        <f t="shared" ca="1" si="246"/>
        <v>5.7528366232931591E-5</v>
      </c>
      <c r="T1370" s="12">
        <f t="shared" ca="1" si="246"/>
        <v>1.2034720090455808E-4</v>
      </c>
      <c r="U1370" s="12">
        <f t="shared" ca="1" si="246"/>
        <v>2.3650838457446249E-4</v>
      </c>
      <c r="V1370" s="12">
        <f t="shared" ca="1" si="246"/>
        <v>4.3663011333371006E-4</v>
      </c>
      <c r="W1370" s="12">
        <f t="shared" ca="1" si="246"/>
        <v>7.5724675764704953E-4</v>
      </c>
      <c r="X1370" s="12">
        <f t="shared" ca="1" si="246"/>
        <v>1.2337232667212095E-3</v>
      </c>
      <c r="Y1370" s="12">
        <f t="shared" ca="1" si="246"/>
        <v>1.8882290840820293E-3</v>
      </c>
      <c r="Z1370" s="12">
        <f t="shared" ca="1" si="246"/>
        <v>2.7148647907610994E-3</v>
      </c>
      <c r="AA1370" s="12">
        <f t="shared" ca="1" si="246"/>
        <v>3.6668937182488355E-3</v>
      </c>
      <c r="AB1370" s="12">
        <f t="shared" ca="1" si="246"/>
        <v>4.6526998286467109E-3</v>
      </c>
      <c r="AC1370" s="12">
        <f t="shared" ca="1" si="246"/>
        <v>5.5458528459396477E-3</v>
      </c>
      <c r="AD1370" s="12">
        <f t="shared" ca="1" si="246"/>
        <v>6.2099520066888451E-3</v>
      </c>
      <c r="AE1370" s="12">
        <f t="shared" ca="1" si="246"/>
        <v>6.5322792258873134E-3</v>
      </c>
      <c r="AF1370" s="12">
        <f t="shared" ca="1" si="246"/>
        <v>6.4550235693579486E-3</v>
      </c>
      <c r="AG1370" s="12">
        <f t="shared" ca="1" si="246"/>
        <v>5.9922168152224831E-3</v>
      </c>
      <c r="AH1370" s="12">
        <f t="shared" ca="1" si="246"/>
        <v>5.2255715724626927E-3</v>
      </c>
      <c r="AI1370" s="12">
        <f t="shared" ca="1" si="246"/>
        <v>4.2809157105718528E-3</v>
      </c>
      <c r="AJ1370" s="12">
        <f t="shared" ca="1" si="246"/>
        <v>3.2945503418489283E-3</v>
      </c>
      <c r="AK1370" s="12">
        <f t="shared" ca="1" si="246"/>
        <v>2.381837969832394E-3</v>
      </c>
      <c r="AL1370" s="12">
        <f t="shared" ca="1" si="246"/>
        <v>1.6176511665417239E-3</v>
      </c>
      <c r="AM1370" s="12">
        <f t="shared" ca="1" si="246"/>
        <v>1.0320818273464886E-3</v>
      </c>
      <c r="AN1370" s="12">
        <f t="shared" ca="1" si="246"/>
        <v>6.1858585077703687E-4</v>
      </c>
      <c r="AO1370" s="12">
        <f t="shared" ca="1" si="246"/>
        <v>3.4829114064664296E-4</v>
      </c>
      <c r="AP1370" s="12">
        <f t="shared" ca="1" si="246"/>
        <v>1.8422198950471198E-4</v>
      </c>
      <c r="AQ1370" s="12">
        <f t="shared" ca="1" si="246"/>
        <v>9.1537090350313346E-5</v>
      </c>
      <c r="AR1370" s="12">
        <f t="shared" ca="1" si="246"/>
        <v>4.2727682112501064E-5</v>
      </c>
      <c r="AS1370" s="12">
        <f t="shared" ca="1" si="246"/>
        <v>1.8736055278993258E-5</v>
      </c>
      <c r="AT1370" s="12">
        <f t="shared" ca="1" si="246"/>
        <v>7.7179787616542042E-6</v>
      </c>
    </row>
    <row r="1371" spans="1:46" x14ac:dyDescent="0.2">
      <c r="A1371" s="9" t="str">
        <f t="shared" si="237"/>
        <v>France</v>
      </c>
      <c r="F1371" s="12">
        <f t="shared" ref="F1371:AT1371" ca="1" si="247">F681/$AV681*($C1143/1000)</f>
        <v>8.9870107664645394E-9</v>
      </c>
      <c r="G1371" s="12">
        <f t="shared" ca="1" si="247"/>
        <v>3.5845943590711335E-8</v>
      </c>
      <c r="H1371" s="12">
        <f t="shared" ca="1" si="247"/>
        <v>1.3431402596265356E-7</v>
      </c>
      <c r="I1371" s="12">
        <f t="shared" ca="1" si="247"/>
        <v>4.7278023453810307E-7</v>
      </c>
      <c r="J1371" s="12">
        <f t="shared" ca="1" si="247"/>
        <v>1.5633414811278528E-6</v>
      </c>
      <c r="K1371" s="12">
        <f t="shared" ca="1" si="247"/>
        <v>4.8562941674229008E-6</v>
      </c>
      <c r="L1371" s="12">
        <f t="shared" ca="1" si="247"/>
        <v>1.4171398659736415E-5</v>
      </c>
      <c r="M1371" s="12">
        <f t="shared" ca="1" si="247"/>
        <v>3.8848749135120715E-5</v>
      </c>
      <c r="N1371" s="12">
        <f t="shared" ca="1" si="247"/>
        <v>1.0004559213855292E-4</v>
      </c>
      <c r="O1371" s="12">
        <f t="shared" ca="1" si="247"/>
        <v>2.4203349555063235E-4</v>
      </c>
      <c r="P1371" s="12">
        <f t="shared" ca="1" si="247"/>
        <v>5.5005938901088718E-4</v>
      </c>
      <c r="Q1371" s="12">
        <f t="shared" ca="1" si="247"/>
        <v>1.1743573924000682E-3</v>
      </c>
      <c r="R1371" s="12">
        <f t="shared" ca="1" si="247"/>
        <v>2.3553073355659826E-3</v>
      </c>
      <c r="S1371" s="12">
        <f t="shared" ca="1" si="247"/>
        <v>4.4376339792399086E-3</v>
      </c>
      <c r="T1371" s="12">
        <f t="shared" ca="1" si="247"/>
        <v>7.8543810473618633E-3</v>
      </c>
      <c r="U1371" s="12">
        <f t="shared" ca="1" si="247"/>
        <v>1.3059575190524912E-2</v>
      </c>
      <c r="V1371" s="12">
        <f t="shared" ca="1" si="247"/>
        <v>2.0398711156804073E-2</v>
      </c>
      <c r="W1371" s="12">
        <f t="shared" ca="1" si="247"/>
        <v>2.9931811504424977E-2</v>
      </c>
      <c r="X1371" s="12">
        <f t="shared" ca="1" si="247"/>
        <v>4.1259111333825607E-2</v>
      </c>
      <c r="Y1371" s="12">
        <f t="shared" ca="1" si="247"/>
        <v>5.3427312950641445E-2</v>
      </c>
      <c r="Z1371" s="12">
        <f t="shared" ca="1" si="247"/>
        <v>6.4992522066974645E-2</v>
      </c>
      <c r="AA1371" s="12">
        <f t="shared" ca="1" si="247"/>
        <v>7.427113195358806E-2</v>
      </c>
      <c r="AB1371" s="12">
        <f t="shared" ca="1" si="247"/>
        <v>7.9732116108796727E-2</v>
      </c>
      <c r="AC1371" s="12">
        <f t="shared" ca="1" si="247"/>
        <v>8.0408717069463037E-2</v>
      </c>
      <c r="AD1371" s="12">
        <f t="shared" ca="1" si="247"/>
        <v>7.617800068146599E-2</v>
      </c>
      <c r="AE1371" s="12">
        <f t="shared" ca="1" si="247"/>
        <v>6.7797331821961029E-2</v>
      </c>
      <c r="AF1371" s="12">
        <f t="shared" ca="1" si="247"/>
        <v>5.6682921938552802E-2</v>
      </c>
      <c r="AG1371" s="12">
        <f t="shared" ca="1" si="247"/>
        <v>4.4519312752294198E-2</v>
      </c>
      <c r="AH1371" s="12">
        <f t="shared" ca="1" si="247"/>
        <v>3.2847420357900517E-2</v>
      </c>
      <c r="AI1371" s="12">
        <f t="shared" ca="1" si="247"/>
        <v>2.2767255431495187E-2</v>
      </c>
      <c r="AJ1371" s="12">
        <f t="shared" ca="1" si="247"/>
        <v>1.4824385041947847E-2</v>
      </c>
      <c r="AK1371" s="12">
        <f t="shared" ca="1" si="247"/>
        <v>9.0677447820096905E-3</v>
      </c>
      <c r="AL1371" s="12">
        <f t="shared" ca="1" si="247"/>
        <v>5.2104890129777296E-3</v>
      </c>
      <c r="AM1371" s="12">
        <f t="shared" ca="1" si="247"/>
        <v>2.812640821908418E-3</v>
      </c>
      <c r="AN1371" s="12">
        <f t="shared" ca="1" si="247"/>
        <v>1.4262861395886632E-3</v>
      </c>
      <c r="AO1371" s="12">
        <f t="shared" ca="1" si="247"/>
        <v>6.7944708981890092E-4</v>
      </c>
      <c r="AP1371" s="12">
        <f t="shared" ca="1" si="247"/>
        <v>3.0406134952288329E-4</v>
      </c>
      <c r="AQ1371" s="12">
        <f t="shared" ca="1" si="247"/>
        <v>1.2782723340254581E-4</v>
      </c>
      <c r="AR1371" s="12">
        <f t="shared" ca="1" si="247"/>
        <v>5.0482651248818716E-5</v>
      </c>
      <c r="AS1371" s="12">
        <f t="shared" ca="1" si="247"/>
        <v>1.8729126184345199E-5</v>
      </c>
      <c r="AT1371" s="12">
        <f t="shared" ca="1" si="247"/>
        <v>6.5275389365452795E-6</v>
      </c>
    </row>
    <row r="1372" spans="1:46" x14ac:dyDescent="0.2">
      <c r="A1372" s="9" t="str">
        <f t="shared" si="237"/>
        <v>French Guiana</v>
      </c>
      <c r="F1372" s="12">
        <f t="shared" ref="F1372:AT1372" ca="1" si="248">F682/$AV682*($C1144/1000)</f>
        <v>1.5248941523909294E-8</v>
      </c>
      <c r="G1372" s="12">
        <f t="shared" ca="1" si="248"/>
        <v>4.6505092353222104E-8</v>
      </c>
      <c r="H1372" s="12">
        <f t="shared" ca="1" si="248"/>
        <v>1.3323487481380716E-7</v>
      </c>
      <c r="I1372" s="12">
        <f t="shared" ca="1" si="248"/>
        <v>3.5858483612550259E-7</v>
      </c>
      <c r="J1372" s="12">
        <f t="shared" ca="1" si="248"/>
        <v>9.0661419986352328E-7</v>
      </c>
      <c r="K1372" s="12">
        <f t="shared" ca="1" si="248"/>
        <v>2.1533256249194259E-6</v>
      </c>
      <c r="L1372" s="12">
        <f t="shared" ca="1" si="248"/>
        <v>4.8045586047809033E-6</v>
      </c>
      <c r="M1372" s="12">
        <f t="shared" ca="1" si="248"/>
        <v>1.0070565919868157E-5</v>
      </c>
      <c r="N1372" s="12">
        <f t="shared" ca="1" si="248"/>
        <v>1.9829458418560733E-5</v>
      </c>
      <c r="O1372" s="12">
        <f t="shared" ca="1" si="248"/>
        <v>3.6679585912521909E-5</v>
      </c>
      <c r="P1372" s="12">
        <f t="shared" ca="1" si="248"/>
        <v>6.3737436195414874E-5</v>
      </c>
      <c r="Q1372" s="12">
        <f t="shared" ca="1" si="248"/>
        <v>1.0404503273848396E-4</v>
      </c>
      <c r="R1372" s="12">
        <f t="shared" ca="1" si="248"/>
        <v>1.5955290176077139E-4</v>
      </c>
      <c r="S1372" s="12">
        <f t="shared" ca="1" si="248"/>
        <v>2.2985007921924963E-4</v>
      </c>
      <c r="T1372" s="12">
        <f t="shared" ca="1" si="248"/>
        <v>3.1105787686269519E-4</v>
      </c>
      <c r="U1372" s="12">
        <f t="shared" ca="1" si="248"/>
        <v>3.9545251678225292E-4</v>
      </c>
      <c r="V1372" s="12">
        <f t="shared" ca="1" si="248"/>
        <v>4.7228492045109724E-4</v>
      </c>
      <c r="W1372" s="12">
        <f t="shared" ca="1" si="248"/>
        <v>5.2987131526699091E-4</v>
      </c>
      <c r="X1372" s="12">
        <f t="shared" ca="1" si="248"/>
        <v>5.5846162363709694E-4</v>
      </c>
      <c r="Y1372" s="12">
        <f t="shared" ca="1" si="248"/>
        <v>5.5293343859238791E-4</v>
      </c>
      <c r="Z1372" s="12">
        <f t="shared" ca="1" si="248"/>
        <v>5.1429105356262683E-4</v>
      </c>
      <c r="AA1372" s="12">
        <f t="shared" ca="1" si="248"/>
        <v>4.4936752065594571E-4</v>
      </c>
      <c r="AB1372" s="12">
        <f t="shared" ca="1" si="248"/>
        <v>3.6885101593189947E-4</v>
      </c>
      <c r="AC1372" s="12">
        <f t="shared" ca="1" si="248"/>
        <v>2.8441787251734562E-4</v>
      </c>
      <c r="AD1372" s="12">
        <f t="shared" ca="1" si="248"/>
        <v>2.0602474151841768E-4</v>
      </c>
      <c r="AE1372" s="12">
        <f t="shared" ca="1" si="248"/>
        <v>1.4019691824563888E-4</v>
      </c>
      <c r="AF1372" s="12">
        <f t="shared" ca="1" si="248"/>
        <v>8.9621900955785632E-5</v>
      </c>
      <c r="AG1372" s="12">
        <f t="shared" ca="1" si="248"/>
        <v>5.3820339191792332E-5</v>
      </c>
      <c r="AH1372" s="12">
        <f t="shared" ca="1" si="248"/>
        <v>3.0362344559011224E-5</v>
      </c>
      <c r="AI1372" s="12">
        <f t="shared" ca="1" si="248"/>
        <v>1.6090916206753732E-5</v>
      </c>
      <c r="AJ1372" s="12">
        <f t="shared" ca="1" si="248"/>
        <v>8.0109281573811151E-6</v>
      </c>
      <c r="AK1372" s="12">
        <f t="shared" ca="1" si="248"/>
        <v>3.7466359463453679E-6</v>
      </c>
      <c r="AL1372" s="12">
        <f t="shared" ca="1" si="248"/>
        <v>1.6461020244282168E-6</v>
      </c>
      <c r="AM1372" s="12">
        <f t="shared" ca="1" si="248"/>
        <v>6.7940477893833651E-7</v>
      </c>
      <c r="AN1372" s="12">
        <f t="shared" ca="1" si="248"/>
        <v>2.6342503147048493E-7</v>
      </c>
      <c r="AO1372" s="12">
        <f t="shared" ca="1" si="248"/>
        <v>9.5949359218474255E-8</v>
      </c>
      <c r="AP1372" s="12">
        <f t="shared" ca="1" si="248"/>
        <v>3.2830969806794433E-8</v>
      </c>
      <c r="AQ1372" s="12">
        <f t="shared" ca="1" si="248"/>
        <v>1.0553145831262412E-8</v>
      </c>
      <c r="AR1372" s="12">
        <f t="shared" ca="1" si="248"/>
        <v>3.1866675822936371E-9</v>
      </c>
      <c r="AS1372" s="12">
        <f t="shared" ca="1" si="248"/>
        <v>9.0395784882701641E-10</v>
      </c>
      <c r="AT1372" s="12">
        <f t="shared" ca="1" si="248"/>
        <v>2.4088856943946346E-10</v>
      </c>
    </row>
    <row r="1373" spans="1:46" x14ac:dyDescent="0.2">
      <c r="A1373" s="9" t="str">
        <f t="shared" si="237"/>
        <v>French Polynesia</v>
      </c>
      <c r="F1373" s="12">
        <f t="shared" ref="F1373:AT1373" ca="1" si="249">F683/$AV683*($C1145/1000)</f>
        <v>1.615149737178488E-9</v>
      </c>
      <c r="G1373" s="12">
        <f t="shared" ca="1" si="249"/>
        <v>5.4217771816347199E-9</v>
      </c>
      <c r="H1373" s="12">
        <f t="shared" ca="1" si="249"/>
        <v>1.7097284352433236E-8</v>
      </c>
      <c r="I1373" s="12">
        <f t="shared" ca="1" si="249"/>
        <v>5.0648804497037917E-8</v>
      </c>
      <c r="J1373" s="12">
        <f t="shared" ca="1" si="249"/>
        <v>1.4095090148237035E-7</v>
      </c>
      <c r="K1373" s="12">
        <f t="shared" ca="1" si="249"/>
        <v>3.6848779834570246E-7</v>
      </c>
      <c r="L1373" s="12">
        <f t="shared" ca="1" si="249"/>
        <v>9.0497162127541307E-7</v>
      </c>
      <c r="M1373" s="12">
        <f t="shared" ca="1" si="249"/>
        <v>2.0878697600507478E-6</v>
      </c>
      <c r="N1373" s="12">
        <f t="shared" ca="1" si="249"/>
        <v>4.5251027257675073E-6</v>
      </c>
      <c r="O1373" s="12">
        <f t="shared" ca="1" si="249"/>
        <v>9.2131910307294275E-6</v>
      </c>
      <c r="P1373" s="12">
        <f t="shared" ca="1" si="249"/>
        <v>1.7621720331891526E-5</v>
      </c>
      <c r="Q1373" s="12">
        <f t="shared" ca="1" si="249"/>
        <v>3.166234870732078E-5</v>
      </c>
      <c r="R1373" s="12">
        <f t="shared" ca="1" si="249"/>
        <v>5.3443457353670611E-5</v>
      </c>
      <c r="S1373" s="12">
        <f t="shared" ca="1" si="249"/>
        <v>8.4742751046350839E-5</v>
      </c>
      <c r="T1373" s="12">
        <f t="shared" ca="1" si="249"/>
        <v>1.262313324356425E-4</v>
      </c>
      <c r="U1373" s="12">
        <f t="shared" ca="1" si="249"/>
        <v>1.7663972061564487E-4</v>
      </c>
      <c r="V1373" s="12">
        <f t="shared" ca="1" si="249"/>
        <v>2.322021126267458E-4</v>
      </c>
      <c r="W1373" s="12">
        <f t="shared" ca="1" si="249"/>
        <v>2.8674810677385958E-4</v>
      </c>
      <c r="X1373" s="12">
        <f t="shared" ca="1" si="249"/>
        <v>3.3265307820524933E-4</v>
      </c>
      <c r="Y1373" s="12">
        <f t="shared" ca="1" si="249"/>
        <v>3.625259746126724E-4</v>
      </c>
      <c r="Z1373" s="12">
        <f t="shared" ca="1" si="249"/>
        <v>3.711447365249786E-4</v>
      </c>
      <c r="AA1373" s="12">
        <f t="shared" ca="1" si="249"/>
        <v>3.5694728079560935E-4</v>
      </c>
      <c r="AB1373" s="12">
        <f t="shared" ca="1" si="249"/>
        <v>3.2249385575583347E-4</v>
      </c>
      <c r="AC1373" s="12">
        <f t="shared" ca="1" si="249"/>
        <v>2.7371298851963763E-4</v>
      </c>
      <c r="AD1373" s="12">
        <f t="shared" ca="1" si="249"/>
        <v>2.1823578401083336E-4</v>
      </c>
      <c r="AE1373" s="12">
        <f t="shared" ca="1" si="249"/>
        <v>1.6346060976403021E-4</v>
      </c>
      <c r="AF1373" s="12">
        <f t="shared" ca="1" si="249"/>
        <v>1.1501562958212678E-4</v>
      </c>
      <c r="AG1373" s="12">
        <f t="shared" ca="1" si="249"/>
        <v>7.6025135406401659E-5</v>
      </c>
      <c r="AH1373" s="12">
        <f t="shared" ca="1" si="249"/>
        <v>4.7207840955817885E-5</v>
      </c>
      <c r="AI1373" s="12">
        <f t="shared" ca="1" si="249"/>
        <v>2.753770032812578E-5</v>
      </c>
      <c r="AJ1373" s="12">
        <f t="shared" ca="1" si="249"/>
        <v>1.5090297278375866E-5</v>
      </c>
      <c r="AK1373" s="12">
        <f t="shared" ca="1" si="249"/>
        <v>7.7682736563426824E-6</v>
      </c>
      <c r="AL1373" s="12">
        <f t="shared" ca="1" si="249"/>
        <v>3.7567113929056491E-6</v>
      </c>
      <c r="AM1373" s="12">
        <f t="shared" ca="1" si="249"/>
        <v>1.7066628793411197E-6</v>
      </c>
      <c r="AN1373" s="12">
        <f t="shared" ca="1" si="249"/>
        <v>7.2835691530303236E-7</v>
      </c>
      <c r="AO1373" s="12">
        <f t="shared" ca="1" si="249"/>
        <v>2.9200974716955113E-7</v>
      </c>
      <c r="AP1373" s="12">
        <f t="shared" ca="1" si="249"/>
        <v>1.0997831043973674E-7</v>
      </c>
      <c r="AQ1373" s="12">
        <f t="shared" ca="1" si="249"/>
        <v>3.8911084344756356E-8</v>
      </c>
      <c r="AR1373" s="12">
        <f t="shared" ca="1" si="249"/>
        <v>1.2932908904129481E-8</v>
      </c>
      <c r="AS1373" s="12">
        <f t="shared" ca="1" si="249"/>
        <v>4.0380872497740432E-9</v>
      </c>
      <c r="AT1373" s="12">
        <f t="shared" ca="1" si="249"/>
        <v>1.1844364749747369E-9</v>
      </c>
    </row>
    <row r="1374" spans="1:46" x14ac:dyDescent="0.2">
      <c r="A1374" s="9" t="str">
        <f t="shared" si="237"/>
        <v>Gabon</v>
      </c>
      <c r="F1374" s="12">
        <f t="shared" ref="F1374:AT1374" ca="1" si="250">F684/$AV684*($C1146/1000)</f>
        <v>4.358093861901438E-5</v>
      </c>
      <c r="G1374" s="12">
        <f t="shared" ca="1" si="250"/>
        <v>9.1235329911522339E-5</v>
      </c>
      <c r="H1374" s="12">
        <f t="shared" ca="1" si="250"/>
        <v>1.7942630306996271E-4</v>
      </c>
      <c r="I1374" s="12">
        <f t="shared" ca="1" si="250"/>
        <v>3.3148643876580904E-4</v>
      </c>
      <c r="J1374" s="12">
        <f t="shared" ca="1" si="250"/>
        <v>5.7531012568049248E-4</v>
      </c>
      <c r="K1374" s="12">
        <f t="shared" ca="1" si="250"/>
        <v>9.3798277822115469E-4</v>
      </c>
      <c r="L1374" s="12">
        <f t="shared" ca="1" si="250"/>
        <v>1.4366279326792286E-3</v>
      </c>
      <c r="M1374" s="12">
        <f t="shared" ca="1" si="250"/>
        <v>2.0670469580071271E-3</v>
      </c>
      <c r="N1374" s="12">
        <f t="shared" ca="1" si="250"/>
        <v>2.7939136161102994E-3</v>
      </c>
      <c r="O1374" s="12">
        <f t="shared" ca="1" si="250"/>
        <v>3.5475800218077898E-3</v>
      </c>
      <c r="P1374" s="12">
        <f t="shared" ca="1" si="250"/>
        <v>4.2316332572426381E-3</v>
      </c>
      <c r="Q1374" s="12">
        <f t="shared" ca="1" si="250"/>
        <v>4.7417694876777036E-3</v>
      </c>
      <c r="R1374" s="12">
        <f t="shared" ca="1" si="250"/>
        <v>4.9914813029161313E-3</v>
      </c>
      <c r="S1374" s="12">
        <f t="shared" ca="1" si="250"/>
        <v>4.9359989028330883E-3</v>
      </c>
      <c r="T1374" s="12">
        <f t="shared" ca="1" si="250"/>
        <v>4.5854003014436729E-3</v>
      </c>
      <c r="U1374" s="12">
        <f t="shared" ca="1" si="250"/>
        <v>4.0016218961223702E-3</v>
      </c>
      <c r="V1374" s="12">
        <f t="shared" ca="1" si="250"/>
        <v>3.2805861060114659E-3</v>
      </c>
      <c r="W1374" s="12">
        <f t="shared" ca="1" si="250"/>
        <v>2.5265239914089113E-3</v>
      </c>
      <c r="X1374" s="12">
        <f t="shared" ca="1" si="250"/>
        <v>1.8278982068183015E-3</v>
      </c>
      <c r="Y1374" s="12">
        <f t="shared" ca="1" si="250"/>
        <v>1.2423305982479109E-3</v>
      </c>
      <c r="Z1374" s="12">
        <f t="shared" ca="1" si="250"/>
        <v>7.9319314433347094E-4</v>
      </c>
      <c r="AA1374" s="12">
        <f t="shared" ca="1" si="250"/>
        <v>4.7574837850629647E-4</v>
      </c>
      <c r="AB1374" s="12">
        <f t="shared" ca="1" si="250"/>
        <v>2.6806016248527483E-4</v>
      </c>
      <c r="AC1374" s="12">
        <f t="shared" ca="1" si="250"/>
        <v>1.4188740017411061E-4</v>
      </c>
      <c r="AD1374" s="12">
        <f t="shared" ca="1" si="250"/>
        <v>7.0552430669101873E-5</v>
      </c>
      <c r="AE1374" s="12">
        <f t="shared" ca="1" si="250"/>
        <v>3.2956169286009019E-5</v>
      </c>
      <c r="AF1374" s="12">
        <f t="shared" ca="1" si="250"/>
        <v>1.4461657250861264E-5</v>
      </c>
      <c r="AG1374" s="12">
        <f t="shared" ca="1" si="250"/>
        <v>5.9615061793824465E-6</v>
      </c>
      <c r="AH1374" s="12">
        <f t="shared" ca="1" si="250"/>
        <v>2.3086097606311226E-6</v>
      </c>
      <c r="AI1374" s="12">
        <f t="shared" ca="1" si="250"/>
        <v>8.3984985468453359E-7</v>
      </c>
      <c r="AJ1374" s="12">
        <f t="shared" ca="1" si="250"/>
        <v>2.8701815619417983E-7</v>
      </c>
      <c r="AK1374" s="12">
        <f t="shared" ca="1" si="250"/>
        <v>9.2145405143757991E-8</v>
      </c>
      <c r="AL1374" s="12">
        <f t="shared" ca="1" si="250"/>
        <v>2.7790386857513557E-8</v>
      </c>
      <c r="AM1374" s="12">
        <f t="shared" ca="1" si="250"/>
        <v>7.8735773051294289E-9</v>
      </c>
      <c r="AN1374" s="12">
        <f t="shared" ca="1" si="250"/>
        <v>2.0955894057095273E-9</v>
      </c>
      <c r="AO1374" s="12">
        <f t="shared" ca="1" si="250"/>
        <v>5.2395849666709881E-10</v>
      </c>
      <c r="AP1374" s="12">
        <f t="shared" ca="1" si="250"/>
        <v>1.230677258705326E-10</v>
      </c>
      <c r="AQ1374" s="12">
        <f t="shared" ca="1" si="250"/>
        <v>2.715489066080744E-11</v>
      </c>
      <c r="AR1374" s="12">
        <f t="shared" ca="1" si="250"/>
        <v>5.6287056269494499E-12</v>
      </c>
      <c r="AS1374" s="12">
        <f t="shared" ca="1" si="250"/>
        <v>1.0960379936209955E-12</v>
      </c>
      <c r="AT1374" s="12">
        <f t="shared" ca="1" si="250"/>
        <v>2.0049302877526798E-13</v>
      </c>
    </row>
    <row r="1375" spans="1:46" x14ac:dyDescent="0.2">
      <c r="A1375" s="9" t="str">
        <f t="shared" si="237"/>
        <v>Gambia</v>
      </c>
      <c r="F1375" s="12">
        <f t="shared" ref="F1375:AT1375" ca="1" si="251">F685/$AV685*($C1147/1000)</f>
        <v>1.7995916870100015E-4</v>
      </c>
      <c r="G1375" s="12">
        <f t="shared" ca="1" si="251"/>
        <v>3.3882711718666693E-4</v>
      </c>
      <c r="H1375" s="12">
        <f t="shared" ca="1" si="251"/>
        <v>5.9929263160453676E-4</v>
      </c>
      <c r="I1375" s="12">
        <f t="shared" ca="1" si="251"/>
        <v>9.9576374563913723E-4</v>
      </c>
      <c r="J1375" s="12">
        <f t="shared" ca="1" si="251"/>
        <v>1.5542836452342851E-3</v>
      </c>
      <c r="K1375" s="12">
        <f t="shared" ca="1" si="251"/>
        <v>2.2790866601793696E-3</v>
      </c>
      <c r="L1375" s="12">
        <f t="shared" ca="1" si="251"/>
        <v>3.1394097010709371E-3</v>
      </c>
      <c r="M1375" s="12">
        <f t="shared" ca="1" si="251"/>
        <v>4.0624847867398138E-3</v>
      </c>
      <c r="N1375" s="12">
        <f t="shared" ca="1" si="251"/>
        <v>4.9384662966744704E-3</v>
      </c>
      <c r="O1375" s="12">
        <f t="shared" ca="1" si="251"/>
        <v>5.6396095287582397E-3</v>
      </c>
      <c r="P1375" s="12">
        <f t="shared" ca="1" si="251"/>
        <v>6.050100264271302E-3</v>
      </c>
      <c r="Q1375" s="12">
        <f t="shared" ca="1" si="251"/>
        <v>6.0972317603691208E-3</v>
      </c>
      <c r="R1375" s="12">
        <f t="shared" ca="1" si="251"/>
        <v>5.7724400242848885E-3</v>
      </c>
      <c r="S1375" s="12">
        <f t="shared" ca="1" si="251"/>
        <v>5.133844974686423E-3</v>
      </c>
      <c r="T1375" s="12">
        <f t="shared" ca="1" si="251"/>
        <v>4.2892629003051181E-3</v>
      </c>
      <c r="U1375" s="12">
        <f t="shared" ca="1" si="251"/>
        <v>3.3665043257945213E-3</v>
      </c>
      <c r="V1375" s="12">
        <f t="shared" ca="1" si="251"/>
        <v>2.482174344438062E-3</v>
      </c>
      <c r="W1375" s="12">
        <f t="shared" ca="1" si="251"/>
        <v>1.7192616780709305E-3</v>
      </c>
      <c r="X1375" s="12">
        <f t="shared" ca="1" si="251"/>
        <v>1.1186861939295053E-3</v>
      </c>
      <c r="Y1375" s="12">
        <f t="shared" ca="1" si="251"/>
        <v>6.8380326261379158E-4</v>
      </c>
      <c r="Z1375" s="12">
        <f t="shared" ca="1" si="251"/>
        <v>3.926545675512086E-4</v>
      </c>
      <c r="AA1375" s="12">
        <f t="shared" ca="1" si="251"/>
        <v>2.1181013341143201E-4</v>
      </c>
      <c r="AB1375" s="12">
        <f t="shared" ca="1" si="251"/>
        <v>1.0733451757877496E-4</v>
      </c>
      <c r="AC1375" s="12">
        <f t="shared" ca="1" si="251"/>
        <v>5.1096208870012222E-5</v>
      </c>
      <c r="AD1375" s="12">
        <f t="shared" ca="1" si="251"/>
        <v>2.2850438737810462E-5</v>
      </c>
      <c r="AE1375" s="12">
        <f t="shared" ca="1" si="251"/>
        <v>9.5996854453152167E-6</v>
      </c>
      <c r="AF1375" s="12">
        <f t="shared" ca="1" si="251"/>
        <v>3.7885764652920537E-6</v>
      </c>
      <c r="AG1375" s="12">
        <f t="shared" ca="1" si="251"/>
        <v>1.404596902661613E-6</v>
      </c>
      <c r="AH1375" s="12">
        <f t="shared" ca="1" si="251"/>
        <v>4.8919718645207617E-7</v>
      </c>
      <c r="AI1375" s="12">
        <f t="shared" ca="1" si="251"/>
        <v>1.6005630608539245E-7</v>
      </c>
      <c r="AJ1375" s="12">
        <f t="shared" ca="1" si="251"/>
        <v>4.9194689478773675E-8</v>
      </c>
      <c r="AK1375" s="12">
        <f t="shared" ca="1" si="251"/>
        <v>1.4204313614389159E-8</v>
      </c>
      <c r="AL1375" s="12">
        <f t="shared" ca="1" si="251"/>
        <v>3.8528213882400344E-9</v>
      </c>
      <c r="AM1375" s="12">
        <f t="shared" ca="1" si="251"/>
        <v>9.8173459394934949E-10</v>
      </c>
      <c r="AN1375" s="12">
        <f t="shared" ca="1" si="251"/>
        <v>2.3499894265320968E-10</v>
      </c>
      <c r="AO1375" s="12">
        <f t="shared" ca="1" si="251"/>
        <v>5.2843833629304952E-11</v>
      </c>
      <c r="AP1375" s="12">
        <f t="shared" ca="1" si="251"/>
        <v>1.1162958747552155E-11</v>
      </c>
      <c r="AQ1375" s="12">
        <f t="shared" ca="1" si="251"/>
        <v>2.2152406793699311E-12</v>
      </c>
      <c r="AR1375" s="12">
        <f t="shared" ca="1" si="251"/>
        <v>4.129705774254607E-13</v>
      </c>
      <c r="AS1375" s="12">
        <f t="shared" ca="1" si="251"/>
        <v>7.2322578046203247E-14</v>
      </c>
      <c r="AT1375" s="12">
        <f t="shared" ca="1" si="251"/>
        <v>1.1898310046100482E-14</v>
      </c>
    </row>
    <row r="1376" spans="1:46" x14ac:dyDescent="0.2">
      <c r="A1376" s="9" t="str">
        <f t="shared" si="237"/>
        <v>Georgia</v>
      </c>
      <c r="F1376" s="12">
        <f t="shared" ref="F1376:AT1376" ca="1" si="252">F686/$AV686*($C1148/1000)</f>
        <v>2.0652237989771808E-8</v>
      </c>
      <c r="G1376" s="12">
        <f t="shared" ca="1" si="252"/>
        <v>7.0143594854580308E-8</v>
      </c>
      <c r="H1376" s="12">
        <f t="shared" ca="1" si="252"/>
        <v>2.2380279869845018E-7</v>
      </c>
      <c r="I1376" s="12">
        <f t="shared" ca="1" si="252"/>
        <v>6.7081011332619381E-7</v>
      </c>
      <c r="J1376" s="12">
        <f t="shared" ca="1" si="252"/>
        <v>1.8888187478962273E-6</v>
      </c>
      <c r="K1376" s="12">
        <f t="shared" ca="1" si="252"/>
        <v>4.9961740911319481E-6</v>
      </c>
      <c r="L1376" s="12">
        <f t="shared" ca="1" si="252"/>
        <v>1.2414848835818524E-5</v>
      </c>
      <c r="M1376" s="12">
        <f t="shared" ca="1" si="252"/>
        <v>2.8980235065218332E-5</v>
      </c>
      <c r="N1376" s="12">
        <f t="shared" ca="1" si="252"/>
        <v>6.3550499232396064E-5</v>
      </c>
      <c r="O1376" s="12">
        <f t="shared" ca="1" si="252"/>
        <v>1.3091596889244918E-4</v>
      </c>
      <c r="P1376" s="12">
        <f t="shared" ca="1" si="252"/>
        <v>2.5335114813815687E-4</v>
      </c>
      <c r="Q1376" s="12">
        <f t="shared" ca="1" si="252"/>
        <v>4.6058493012702813E-4</v>
      </c>
      <c r="R1376" s="12">
        <f t="shared" ca="1" si="252"/>
        <v>7.8659859523703241E-4</v>
      </c>
      <c r="S1376" s="12">
        <f t="shared" ca="1" si="252"/>
        <v>1.2619821254408173E-3</v>
      </c>
      <c r="T1376" s="12">
        <f t="shared" ca="1" si="252"/>
        <v>1.9019970355738758E-3</v>
      </c>
      <c r="U1376" s="12">
        <f t="shared" ca="1" si="252"/>
        <v>2.6929175871249333E-3</v>
      </c>
      <c r="V1376" s="12">
        <f t="shared" ca="1" si="252"/>
        <v>3.5817303295783845E-3</v>
      </c>
      <c r="W1376" s="12">
        <f t="shared" ca="1" si="252"/>
        <v>4.4752706087399473E-3</v>
      </c>
      <c r="X1376" s="12">
        <f t="shared" ca="1" si="252"/>
        <v>5.2529384580465889E-3</v>
      </c>
      <c r="Y1376" s="12">
        <f t="shared" ca="1" si="252"/>
        <v>5.7921782598443113E-3</v>
      </c>
      <c r="Z1376" s="12">
        <f t="shared" ca="1" si="252"/>
        <v>5.9998186076474615E-3</v>
      </c>
      <c r="AA1376" s="12">
        <f t="shared" ca="1" si="252"/>
        <v>5.8383606213387061E-3</v>
      </c>
      <c r="AB1376" s="12">
        <f t="shared" ca="1" si="252"/>
        <v>5.3370381583618684E-3</v>
      </c>
      <c r="AC1376" s="12">
        <f t="shared" ca="1" si="252"/>
        <v>4.5831734550397995E-3</v>
      </c>
      <c r="AD1376" s="12">
        <f t="shared" ca="1" si="252"/>
        <v>3.6973356198002124E-3</v>
      </c>
      <c r="AE1376" s="12">
        <f t="shared" ca="1" si="252"/>
        <v>2.8019994810018411E-3</v>
      </c>
      <c r="AF1376" s="12">
        <f t="shared" ca="1" si="252"/>
        <v>1.9948204930775393E-3</v>
      </c>
      <c r="AG1376" s="12">
        <f t="shared" ca="1" si="252"/>
        <v>1.3341239684949054E-3</v>
      </c>
      <c r="AH1376" s="12">
        <f t="shared" ca="1" si="252"/>
        <v>8.3819515670057658E-4</v>
      </c>
      <c r="AI1376" s="12">
        <f t="shared" ca="1" si="252"/>
        <v>4.9471001491786771E-4</v>
      </c>
      <c r="AJ1376" s="12">
        <f t="shared" ca="1" si="252"/>
        <v>2.7429181767281142E-4</v>
      </c>
      <c r="AK1376" s="12">
        <f t="shared" ca="1" si="252"/>
        <v>1.4286689217835836E-4</v>
      </c>
      <c r="AL1376" s="12">
        <f t="shared" ca="1" si="252"/>
        <v>6.9904790327439628E-5</v>
      </c>
      <c r="AM1376" s="12">
        <f t="shared" ca="1" si="252"/>
        <v>3.2132082416323735E-5</v>
      </c>
      <c r="AN1376" s="12">
        <f t="shared" ca="1" si="252"/>
        <v>1.3874821413266276E-5</v>
      </c>
      <c r="AO1376" s="12">
        <f t="shared" ca="1" si="252"/>
        <v>5.628238938307064E-6</v>
      </c>
      <c r="AP1376" s="12">
        <f t="shared" ca="1" si="252"/>
        <v>2.144737996627314E-6</v>
      </c>
      <c r="AQ1376" s="12">
        <f t="shared" ca="1" si="252"/>
        <v>7.6777251358687896E-7</v>
      </c>
      <c r="AR1376" s="12">
        <f t="shared" ca="1" si="252"/>
        <v>2.5819478693936346E-7</v>
      </c>
      <c r="AS1376" s="12">
        <f t="shared" ca="1" si="252"/>
        <v>8.1567842182424509E-8</v>
      </c>
      <c r="AT1376" s="12">
        <f t="shared" ca="1" si="252"/>
        <v>2.4207340136286641E-8</v>
      </c>
    </row>
    <row r="1377" spans="1:46" x14ac:dyDescent="0.2">
      <c r="A1377" s="9" t="str">
        <f t="shared" si="237"/>
        <v>Germany</v>
      </c>
      <c r="F1377" s="12">
        <f t="shared" ref="F1377:AT1377" ca="1" si="253">F687/$AV687*($C1149/1000)</f>
        <v>1.8330071865766869E-9</v>
      </c>
      <c r="G1377" s="12">
        <f t="shared" ca="1" si="253"/>
        <v>7.8048651821210116E-9</v>
      </c>
      <c r="H1377" s="12">
        <f t="shared" ca="1" si="253"/>
        <v>3.1219305565459295E-8</v>
      </c>
      <c r="I1377" s="12">
        <f t="shared" ca="1" si="253"/>
        <v>1.1731071079484E-7</v>
      </c>
      <c r="J1377" s="12">
        <f t="shared" ca="1" si="253"/>
        <v>4.1410329753158314E-7</v>
      </c>
      <c r="K1377" s="12">
        <f t="shared" ca="1" si="253"/>
        <v>1.3732079413740419E-6</v>
      </c>
      <c r="L1377" s="12">
        <f t="shared" ca="1" si="253"/>
        <v>4.2778004191583213E-6</v>
      </c>
      <c r="M1377" s="12">
        <f t="shared" ca="1" si="253"/>
        <v>1.2518760357210404E-5</v>
      </c>
      <c r="N1377" s="12">
        <f t="shared" ca="1" si="253"/>
        <v>3.4415868058801362E-5</v>
      </c>
      <c r="O1377" s="12">
        <f t="shared" ca="1" si="253"/>
        <v>8.8881776240421785E-5</v>
      </c>
      <c r="P1377" s="12">
        <f t="shared" ca="1" si="253"/>
        <v>2.1563701778090896E-4</v>
      </c>
      <c r="Q1377" s="12">
        <f t="shared" ca="1" si="253"/>
        <v>4.9146263381331934E-4</v>
      </c>
      <c r="R1377" s="12">
        <f t="shared" ca="1" si="253"/>
        <v>1.052238736024293E-3</v>
      </c>
      <c r="S1377" s="12">
        <f t="shared" ca="1" si="253"/>
        <v>2.1163849375073025E-3</v>
      </c>
      <c r="T1377" s="12">
        <f t="shared" ca="1" si="253"/>
        <v>3.998817954294083E-3</v>
      </c>
      <c r="U1377" s="12">
        <f t="shared" ca="1" si="253"/>
        <v>7.0978235660052146E-3</v>
      </c>
      <c r="V1377" s="12">
        <f t="shared" ca="1" si="253"/>
        <v>1.1835193446109005E-2</v>
      </c>
      <c r="W1377" s="12">
        <f t="shared" ca="1" si="253"/>
        <v>1.8538821245450372E-2</v>
      </c>
      <c r="X1377" s="12">
        <f t="shared" ca="1" si="253"/>
        <v>2.7280069214382217E-2</v>
      </c>
      <c r="Y1377" s="12">
        <f t="shared" ca="1" si="253"/>
        <v>3.7710771174352738E-2</v>
      </c>
      <c r="Z1377" s="12">
        <f t="shared" ca="1" si="253"/>
        <v>4.8971336238592622E-2</v>
      </c>
      <c r="AA1377" s="12">
        <f t="shared" ca="1" si="253"/>
        <v>5.9741357933669442E-2</v>
      </c>
      <c r="AB1377" s="12">
        <f t="shared" ca="1" si="253"/>
        <v>6.8464402200926561E-2</v>
      </c>
      <c r="AC1377" s="12">
        <f t="shared" ca="1" si="253"/>
        <v>7.3707409148136713E-2</v>
      </c>
      <c r="AD1377" s="12">
        <f t="shared" ca="1" si="253"/>
        <v>7.4544235655123581E-2</v>
      </c>
      <c r="AE1377" s="12">
        <f t="shared" ca="1" si="253"/>
        <v>7.0822879649909007E-2</v>
      </c>
      <c r="AF1377" s="12">
        <f t="shared" ca="1" si="253"/>
        <v>6.3210567751078667E-2</v>
      </c>
      <c r="AG1377" s="12">
        <f t="shared" ca="1" si="253"/>
        <v>5.2998355748598056E-2</v>
      </c>
      <c r="AH1377" s="12">
        <f t="shared" ca="1" si="253"/>
        <v>4.1743772583434223E-2</v>
      </c>
      <c r="AI1377" s="12">
        <f t="shared" ca="1" si="253"/>
        <v>3.0887132447491597E-2</v>
      </c>
      <c r="AJ1377" s="12">
        <f t="shared" ca="1" si="253"/>
        <v>2.1469408524031453E-2</v>
      </c>
      <c r="AK1377" s="12">
        <f t="shared" ca="1" si="253"/>
        <v>1.4019068710202762E-2</v>
      </c>
      <c r="AL1377" s="12">
        <f t="shared" ca="1" si="253"/>
        <v>8.599532528475673E-3</v>
      </c>
      <c r="AM1377" s="12">
        <f t="shared" ca="1" si="253"/>
        <v>4.9554958611540039E-3</v>
      </c>
      <c r="AN1377" s="12">
        <f t="shared" ca="1" si="253"/>
        <v>2.6826004110001903E-3</v>
      </c>
      <c r="AO1377" s="12">
        <f t="shared" ca="1" si="253"/>
        <v>1.3642106974035707E-3</v>
      </c>
      <c r="AP1377" s="12">
        <f t="shared" ca="1" si="253"/>
        <v>6.5172369259751221E-4</v>
      </c>
      <c r="AQ1377" s="12">
        <f t="shared" ca="1" si="253"/>
        <v>2.9248403347704343E-4</v>
      </c>
      <c r="AR1377" s="12">
        <f t="shared" ca="1" si="253"/>
        <v>1.2330974843922723E-4</v>
      </c>
      <c r="AS1377" s="12">
        <f t="shared" ca="1" si="253"/>
        <v>4.8837031184958567E-5</v>
      </c>
      <c r="AT1377" s="12">
        <f t="shared" ca="1" si="253"/>
        <v>1.8170115733671148E-5</v>
      </c>
    </row>
    <row r="1378" spans="1:46" x14ac:dyDescent="0.2">
      <c r="A1378" s="9" t="str">
        <f t="shared" si="237"/>
        <v>Ghana</v>
      </c>
      <c r="F1378" s="12">
        <f t="shared" ref="F1378:AT1378" ca="1" si="254">F688/$AV688*($C1150/1000)</f>
        <v>2.0825206706499442E-4</v>
      </c>
      <c r="G1378" s="12">
        <f t="shared" ca="1" si="254"/>
        <v>4.7460384301423284E-4</v>
      </c>
      <c r="H1378" s="12">
        <f t="shared" ca="1" si="254"/>
        <v>1.0160843799360028E-3</v>
      </c>
      <c r="I1378" s="12">
        <f t="shared" ca="1" si="254"/>
        <v>2.0435482420208522E-3</v>
      </c>
      <c r="J1378" s="12">
        <f t="shared" ca="1" si="254"/>
        <v>3.8609716158536506E-3</v>
      </c>
      <c r="K1378" s="12">
        <f t="shared" ca="1" si="254"/>
        <v>6.8527504704625729E-3</v>
      </c>
      <c r="L1378" s="12">
        <f t="shared" ca="1" si="254"/>
        <v>1.142588430524614E-2</v>
      </c>
      <c r="M1378" s="12">
        <f t="shared" ca="1" si="254"/>
        <v>1.7896632544546001E-2</v>
      </c>
      <c r="N1378" s="12">
        <f t="shared" ca="1" si="254"/>
        <v>2.6333550315912998E-2</v>
      </c>
      <c r="O1378" s="12">
        <f t="shared" ca="1" si="254"/>
        <v>3.6400227989604295E-2</v>
      </c>
      <c r="P1378" s="12">
        <f t="shared" ca="1" si="254"/>
        <v>4.726671143331726E-2</v>
      </c>
      <c r="Q1378" s="12">
        <f t="shared" ca="1" si="254"/>
        <v>5.7658490180643243E-2</v>
      </c>
      <c r="R1378" s="12">
        <f t="shared" ca="1" si="254"/>
        <v>6.6073564931030476E-2</v>
      </c>
      <c r="S1378" s="12">
        <f t="shared" ca="1" si="254"/>
        <v>7.1129344695435373E-2</v>
      </c>
      <c r="T1378" s="12">
        <f t="shared" ca="1" si="254"/>
        <v>7.1932718035333673E-2</v>
      </c>
      <c r="U1378" s="12">
        <f t="shared" ca="1" si="254"/>
        <v>6.8337758359738057E-2</v>
      </c>
      <c r="V1378" s="12">
        <f t="shared" ca="1" si="254"/>
        <v>6.0989009714219597E-2</v>
      </c>
      <c r="W1378" s="12">
        <f t="shared" ca="1" si="254"/>
        <v>5.1132735768177583E-2</v>
      </c>
      <c r="X1378" s="12">
        <f t="shared" ca="1" si="254"/>
        <v>4.0271988315348922E-2</v>
      </c>
      <c r="Y1378" s="12">
        <f t="shared" ca="1" si="254"/>
        <v>2.9796394096407851E-2</v>
      </c>
      <c r="Z1378" s="12">
        <f t="shared" ca="1" si="254"/>
        <v>2.0710040214097683E-2</v>
      </c>
      <c r="AA1378" s="12">
        <f t="shared" ca="1" si="254"/>
        <v>1.3522430857986233E-2</v>
      </c>
      <c r="AB1378" s="12">
        <f t="shared" ca="1" si="254"/>
        <v>8.2944041290350275E-3</v>
      </c>
      <c r="AC1378" s="12">
        <f t="shared" ca="1" si="254"/>
        <v>4.7793871193307661E-3</v>
      </c>
      <c r="AD1378" s="12">
        <f t="shared" ca="1" si="254"/>
        <v>2.5871155168622666E-3</v>
      </c>
      <c r="AE1378" s="12">
        <f t="shared" ca="1" si="254"/>
        <v>1.3155762591133546E-3</v>
      </c>
      <c r="AF1378" s="12">
        <f t="shared" ca="1" si="254"/>
        <v>6.2845303703770727E-4</v>
      </c>
      <c r="AG1378" s="12">
        <f t="shared" ca="1" si="254"/>
        <v>2.8202410257436726E-4</v>
      </c>
      <c r="AH1378" s="12">
        <f t="shared" ca="1" si="254"/>
        <v>1.1889298132315673E-4</v>
      </c>
      <c r="AI1378" s="12">
        <f t="shared" ca="1" si="254"/>
        <v>4.7085024831390823E-5</v>
      </c>
      <c r="AJ1378" s="12">
        <f t="shared" ca="1" si="254"/>
        <v>1.751725229619115E-5</v>
      </c>
      <c r="AK1378" s="12">
        <f t="shared" ca="1" si="254"/>
        <v>6.1221753043902482E-6</v>
      </c>
      <c r="AL1378" s="12">
        <f t="shared" ca="1" si="254"/>
        <v>2.0100281153863252E-6</v>
      </c>
      <c r="AM1378" s="12">
        <f t="shared" ca="1" si="254"/>
        <v>6.1994776418400163E-7</v>
      </c>
      <c r="AN1378" s="12">
        <f t="shared" ca="1" si="254"/>
        <v>1.7962412221760434E-7</v>
      </c>
      <c r="AO1378" s="12">
        <f t="shared" ca="1" si="254"/>
        <v>4.8891213245390847E-8</v>
      </c>
      <c r="AP1378" s="12">
        <f t="shared" ca="1" si="254"/>
        <v>1.2501253591072607E-8</v>
      </c>
      <c r="AQ1378" s="12">
        <f t="shared" ca="1" si="254"/>
        <v>3.0028449652034554E-9</v>
      </c>
      <c r="AR1378" s="12">
        <f t="shared" ca="1" si="254"/>
        <v>6.7759290633616816E-10</v>
      </c>
      <c r="AS1378" s="12">
        <f t="shared" ca="1" si="254"/>
        <v>1.4363536618828038E-10</v>
      </c>
      <c r="AT1378" s="12">
        <f t="shared" ca="1" si="254"/>
        <v>2.8602929521554473E-11</v>
      </c>
    </row>
    <row r="1379" spans="1:46" x14ac:dyDescent="0.2">
      <c r="A1379" s="9" t="str">
        <f t="shared" si="237"/>
        <v>Gibraltar</v>
      </c>
      <c r="F1379" s="12">
        <f t="shared" ref="F1379:AT1379" ca="1" si="255">F689/$AV689*($C1151/1000)</f>
        <v>8.0963611698392366E-12</v>
      </c>
      <c r="G1379" s="12">
        <f t="shared" ca="1" si="255"/>
        <v>3.2425465036525314E-11</v>
      </c>
      <c r="H1379" s="12">
        <f t="shared" ca="1" si="255"/>
        <v>1.2199419011314705E-10</v>
      </c>
      <c r="I1379" s="12">
        <f t="shared" ca="1" si="255"/>
        <v>4.3117014109983312E-10</v>
      </c>
      <c r="J1379" s="12">
        <f t="shared" ca="1" si="255"/>
        <v>1.4315772975962871E-9</v>
      </c>
      <c r="K1379" s="12">
        <f t="shared" ca="1" si="255"/>
        <v>4.4651651051583267E-9</v>
      </c>
      <c r="L1379" s="12">
        <f t="shared" ca="1" si="255"/>
        <v>1.3083286040922416E-8</v>
      </c>
      <c r="M1379" s="12">
        <f t="shared" ca="1" si="255"/>
        <v>3.6012456424898525E-8</v>
      </c>
      <c r="N1379" s="12">
        <f t="shared" ca="1" si="255"/>
        <v>9.3120489439149529E-8</v>
      </c>
      <c r="O1379" s="12">
        <f t="shared" ca="1" si="255"/>
        <v>2.262009106502944E-7</v>
      </c>
      <c r="P1379" s="12">
        <f t="shared" ca="1" si="255"/>
        <v>5.1617865650874811E-7</v>
      </c>
      <c r="Q1379" s="12">
        <f t="shared" ca="1" si="255"/>
        <v>1.1065278057791817E-6</v>
      </c>
      <c r="R1379" s="12">
        <f t="shared" ca="1" si="255"/>
        <v>2.2283387645892168E-6</v>
      </c>
      <c r="S1379" s="12">
        <f t="shared" ca="1" si="255"/>
        <v>4.2155737736997402E-6</v>
      </c>
      <c r="T1379" s="12">
        <f t="shared" ca="1" si="255"/>
        <v>7.4918447208446405E-6</v>
      </c>
      <c r="U1379" s="12">
        <f t="shared" ca="1" si="255"/>
        <v>1.2507699415604889E-5</v>
      </c>
      <c r="V1379" s="12">
        <f t="shared" ca="1" si="255"/>
        <v>1.9616553134761803E-5</v>
      </c>
      <c r="W1379" s="12">
        <f t="shared" ca="1" si="255"/>
        <v>2.8901777749847011E-5</v>
      </c>
      <c r="X1379" s="12">
        <f t="shared" ca="1" si="255"/>
        <v>4.0002120156644218E-5</v>
      </c>
      <c r="Y1379" s="12">
        <f t="shared" ca="1" si="255"/>
        <v>5.2011341792287643E-5</v>
      </c>
      <c r="Z1379" s="12">
        <f t="shared" ca="1" si="255"/>
        <v>6.352866083180622E-5</v>
      </c>
      <c r="AA1379" s="12">
        <f t="shared" ca="1" si="255"/>
        <v>7.2895033222536307E-5</v>
      </c>
      <c r="AB1379" s="12">
        <f t="shared" ca="1" si="255"/>
        <v>7.8574707088283009E-5</v>
      </c>
      <c r="AC1379" s="12">
        <f t="shared" ca="1" si="255"/>
        <v>7.9565390408911188E-5</v>
      </c>
      <c r="AD1379" s="12">
        <f t="shared" ca="1" si="255"/>
        <v>7.5687161881398323E-5</v>
      </c>
      <c r="AE1379" s="12">
        <f t="shared" ca="1" si="255"/>
        <v>6.7635832120400117E-5</v>
      </c>
      <c r="AF1379" s="12">
        <f t="shared" ca="1" si="255"/>
        <v>5.6779040544630898E-5</v>
      </c>
      <c r="AG1379" s="12">
        <f t="shared" ca="1" si="255"/>
        <v>4.477708901511028E-5</v>
      </c>
      <c r="AH1379" s="12">
        <f t="shared" ca="1" si="255"/>
        <v>3.317265700019205E-5</v>
      </c>
      <c r="AI1379" s="12">
        <f t="shared" ca="1" si="255"/>
        <v>2.3086667856003355E-5</v>
      </c>
      <c r="AJ1379" s="12">
        <f t="shared" ca="1" si="255"/>
        <v>1.509380887378252E-5</v>
      </c>
      <c r="AK1379" s="12">
        <f t="shared" ca="1" si="255"/>
        <v>9.2702838644580143E-6</v>
      </c>
      <c r="AL1379" s="12">
        <f t="shared" ca="1" si="255"/>
        <v>5.3486454958785734E-6</v>
      </c>
      <c r="AM1379" s="12">
        <f t="shared" ca="1" si="255"/>
        <v>2.8990198586130231E-6</v>
      </c>
      <c r="AN1379" s="12">
        <f t="shared" ca="1" si="255"/>
        <v>1.4760978966746064E-6</v>
      </c>
      <c r="AO1379" s="12">
        <f t="shared" ca="1" si="255"/>
        <v>7.0605043892979495E-7</v>
      </c>
      <c r="AP1379" s="12">
        <f t="shared" ca="1" si="255"/>
        <v>3.1725822359252764E-7</v>
      </c>
      <c r="AQ1379" s="12">
        <f t="shared" ca="1" si="255"/>
        <v>1.3392037103527307E-7</v>
      </c>
      <c r="AR1379" s="12">
        <f t="shared" ca="1" si="255"/>
        <v>5.3105193361031558E-8</v>
      </c>
      <c r="AS1379" s="12">
        <f t="shared" ca="1" si="255"/>
        <v>1.9782625974111966E-8</v>
      </c>
      <c r="AT1379" s="12">
        <f t="shared" ca="1" si="255"/>
        <v>6.9228907857287109E-9</v>
      </c>
    </row>
    <row r="1380" spans="1:46" x14ac:dyDescent="0.2">
      <c r="A1380" s="9" t="str">
        <f t="shared" si="237"/>
        <v>Greece</v>
      </c>
      <c r="F1380" s="12">
        <f t="shared" ref="F1380:AT1380" ca="1" si="256">F690/$AV690*($C1152/1000)</f>
        <v>1.7528491421546877E-9</v>
      </c>
      <c r="G1380" s="12">
        <f t="shared" ca="1" si="256"/>
        <v>6.8596560641669315E-9</v>
      </c>
      <c r="H1380" s="12">
        <f t="shared" ca="1" si="256"/>
        <v>2.5218354002530572E-8</v>
      </c>
      <c r="I1380" s="12">
        <f t="shared" ca="1" si="256"/>
        <v>8.7093897793496504E-8</v>
      </c>
      <c r="J1380" s="12">
        <f t="shared" ca="1" si="256"/>
        <v>2.8256301295202891E-7</v>
      </c>
      <c r="K1380" s="12">
        <f t="shared" ca="1" si="256"/>
        <v>8.611910209204176E-7</v>
      </c>
      <c r="L1380" s="12">
        <f t="shared" ca="1" si="256"/>
        <v>2.465700187773587E-6</v>
      </c>
      <c r="M1380" s="12">
        <f t="shared" ca="1" si="256"/>
        <v>6.631894949584901E-6</v>
      </c>
      <c r="N1380" s="12">
        <f t="shared" ca="1" si="256"/>
        <v>1.6756819949381775E-5</v>
      </c>
      <c r="O1380" s="12">
        <f t="shared" ca="1" si="256"/>
        <v>3.9774265009326226E-5</v>
      </c>
      <c r="P1380" s="12">
        <f t="shared" ca="1" si="256"/>
        <v>8.8688910072060655E-5</v>
      </c>
      <c r="Q1380" s="12">
        <f t="shared" ca="1" si="256"/>
        <v>1.8577747990211228E-4</v>
      </c>
      <c r="R1380" s="12">
        <f t="shared" ca="1" si="256"/>
        <v>3.6557240998137637E-4</v>
      </c>
      <c r="S1380" s="12">
        <f t="shared" ca="1" si="256"/>
        <v>6.7578780610667584E-4</v>
      </c>
      <c r="T1380" s="12">
        <f t="shared" ca="1" si="256"/>
        <v>1.1735561814452875E-3</v>
      </c>
      <c r="U1380" s="12">
        <f t="shared" ca="1" si="256"/>
        <v>1.914494021262952E-3</v>
      </c>
      <c r="V1380" s="12">
        <f t="shared" ca="1" si="256"/>
        <v>2.9340042487907367E-3</v>
      </c>
      <c r="W1380" s="12">
        <f t="shared" ca="1" si="256"/>
        <v>4.2240014370937273E-3</v>
      </c>
      <c r="X1380" s="12">
        <f t="shared" ca="1" si="256"/>
        <v>5.7127335842595385E-3</v>
      </c>
      <c r="Y1380" s="12">
        <f t="shared" ca="1" si="256"/>
        <v>7.2580587566507902E-3</v>
      </c>
      <c r="Z1380" s="12">
        <f t="shared" ca="1" si="256"/>
        <v>8.6627061565935203E-3</v>
      </c>
      <c r="AA1380" s="12">
        <f t="shared" ca="1" si="256"/>
        <v>9.7127739552501785E-3</v>
      </c>
      <c r="AB1380" s="12">
        <f t="shared" ca="1" si="256"/>
        <v>1.0230328394164764E-2</v>
      </c>
      <c r="AC1380" s="12">
        <f t="shared" ca="1" si="256"/>
        <v>1.0122609023945394E-2</v>
      </c>
      <c r="AD1380" s="12">
        <f t="shared" ca="1" si="256"/>
        <v>9.4091836662341735E-3</v>
      </c>
      <c r="AE1380" s="12">
        <f t="shared" ca="1" si="256"/>
        <v>8.2161436519545411E-3</v>
      </c>
      <c r="AF1380" s="12">
        <f t="shared" ca="1" si="256"/>
        <v>6.7397020362228617E-3</v>
      </c>
      <c r="AG1380" s="12">
        <f t="shared" ca="1" si="256"/>
        <v>5.1936175342270647E-3</v>
      </c>
      <c r="AH1380" s="12">
        <f t="shared" ca="1" si="256"/>
        <v>3.7597228073596857E-3</v>
      </c>
      <c r="AI1380" s="12">
        <f t="shared" ca="1" si="256"/>
        <v>2.5568089882684452E-3</v>
      </c>
      <c r="AJ1380" s="12">
        <f t="shared" ca="1" si="256"/>
        <v>1.6334179983070499E-3</v>
      </c>
      <c r="AK1380" s="12">
        <f t="shared" ca="1" si="256"/>
        <v>9.8028641441116047E-4</v>
      </c>
      <c r="AL1380" s="12">
        <f t="shared" ca="1" si="256"/>
        <v>5.5266915385140405E-4</v>
      </c>
      <c r="AM1380" s="12">
        <f t="shared" ca="1" si="256"/>
        <v>2.9270764320991774E-4</v>
      </c>
      <c r="AN1380" s="12">
        <f t="shared" ca="1" si="256"/>
        <v>1.4563289900118784E-4</v>
      </c>
      <c r="AO1380" s="12">
        <f t="shared" ca="1" si="256"/>
        <v>6.8067769807408408E-5</v>
      </c>
      <c r="AP1380" s="12">
        <f t="shared" ca="1" si="256"/>
        <v>2.9886849944936587E-5</v>
      </c>
      <c r="AQ1380" s="12">
        <f t="shared" ca="1" si="256"/>
        <v>1.2327509888506262E-5</v>
      </c>
      <c r="AR1380" s="12">
        <f t="shared" ca="1" si="256"/>
        <v>4.7766912516455933E-6</v>
      </c>
      <c r="AS1380" s="12">
        <f t="shared" ca="1" si="256"/>
        <v>1.7387437310809657E-6</v>
      </c>
      <c r="AT1380" s="12">
        <f t="shared" ca="1" si="256"/>
        <v>5.9456669502798447E-7</v>
      </c>
    </row>
    <row r="1381" spans="1:46" x14ac:dyDescent="0.2">
      <c r="A1381" s="9" t="str">
        <f t="shared" si="237"/>
        <v>Greenland</v>
      </c>
      <c r="F1381" s="12">
        <f t="shared" ref="F1381:AT1381" ca="1" si="257">F691/$AV691*($C1153/1000)</f>
        <v>3.1264547090975235E-11</v>
      </c>
      <c r="G1381" s="12">
        <f t="shared" ca="1" si="257"/>
        <v>1.2002836945930199E-10</v>
      </c>
      <c r="H1381" s="12">
        <f t="shared" ca="1" si="257"/>
        <v>4.3288472962532568E-10</v>
      </c>
      <c r="I1381" s="12">
        <f t="shared" ca="1" si="257"/>
        <v>1.4666187077585189E-9</v>
      </c>
      <c r="J1381" s="12">
        <f t="shared" ca="1" si="257"/>
        <v>4.6678701859605017E-9</v>
      </c>
      <c r="K1381" s="12">
        <f t="shared" ca="1" si="257"/>
        <v>1.3956512663363084E-8</v>
      </c>
      <c r="L1381" s="12">
        <f t="shared" ca="1" si="257"/>
        <v>3.9200504206918332E-8</v>
      </c>
      <c r="M1381" s="12">
        <f t="shared" ca="1" si="257"/>
        <v>1.0343392068862243E-7</v>
      </c>
      <c r="N1381" s="12">
        <f t="shared" ca="1" si="257"/>
        <v>2.5638399819964431E-7</v>
      </c>
      <c r="O1381" s="12">
        <f t="shared" ca="1" si="257"/>
        <v>5.9700152379169669E-7</v>
      </c>
      <c r="P1381" s="12">
        <f t="shared" ca="1" si="257"/>
        <v>1.3059199553504151E-6</v>
      </c>
      <c r="Q1381" s="12">
        <f t="shared" ca="1" si="257"/>
        <v>2.6835783020052959E-6</v>
      </c>
      <c r="R1381" s="12">
        <f t="shared" ca="1" si="257"/>
        <v>5.1804630464939115E-6</v>
      </c>
      <c r="S1381" s="12">
        <f t="shared" ca="1" si="257"/>
        <v>9.394625737420265E-6</v>
      </c>
      <c r="T1381" s="12">
        <f t="shared" ca="1" si="257"/>
        <v>1.600467949533068E-5</v>
      </c>
      <c r="U1381" s="12">
        <f t="shared" ca="1" si="257"/>
        <v>2.5613626631453446E-5</v>
      </c>
      <c r="V1381" s="12">
        <f t="shared" ca="1" si="257"/>
        <v>3.8508070872798364E-5</v>
      </c>
      <c r="W1381" s="12">
        <f t="shared" ca="1" si="257"/>
        <v>5.4386241300708978E-5</v>
      </c>
      <c r="X1381" s="12">
        <f t="shared" ca="1" si="257"/>
        <v>7.2157740061778861E-5</v>
      </c>
      <c r="Y1381" s="12">
        <f t="shared" ca="1" si="257"/>
        <v>8.993596427679326E-5</v>
      </c>
      <c r="Z1381" s="12">
        <f t="shared" ca="1" si="257"/>
        <v>1.0530293181771234E-4</v>
      </c>
      <c r="AA1381" s="12">
        <f t="shared" ca="1" si="257"/>
        <v>1.1582548440387172E-4</v>
      </c>
      <c r="AB1381" s="12">
        <f t="shared" ca="1" si="257"/>
        <v>1.1968077211749141E-4</v>
      </c>
      <c r="AC1381" s="12">
        <f t="shared" ca="1" si="257"/>
        <v>1.1617193801283866E-4</v>
      </c>
      <c r="AD1381" s="12">
        <f t="shared" ca="1" si="257"/>
        <v>1.0593383172260075E-4</v>
      </c>
      <c r="AE1381" s="12">
        <f t="shared" ca="1" si="257"/>
        <v>9.074542170956767E-5</v>
      </c>
      <c r="AF1381" s="12">
        <f t="shared" ca="1" si="257"/>
        <v>7.3024965411004568E-5</v>
      </c>
      <c r="AG1381" s="12">
        <f t="shared" ca="1" si="257"/>
        <v>5.5204514084747694E-5</v>
      </c>
      <c r="AH1381" s="12">
        <f t="shared" ca="1" si="257"/>
        <v>3.9204364467687245E-5</v>
      </c>
      <c r="AI1381" s="12">
        <f t="shared" ca="1" si="257"/>
        <v>2.6154766030464549E-5</v>
      </c>
      <c r="AJ1381" s="12">
        <f t="shared" ca="1" si="257"/>
        <v>1.6391694662005896E-5</v>
      </c>
      <c r="AK1381" s="12">
        <f t="shared" ca="1" si="257"/>
        <v>9.6505811441500457E-6</v>
      </c>
      <c r="AL1381" s="12">
        <f t="shared" ca="1" si="257"/>
        <v>5.3375219339549602E-6</v>
      </c>
      <c r="AM1381" s="12">
        <f t="shared" ca="1" si="257"/>
        <v>2.773208186745958E-6</v>
      </c>
      <c r="AN1381" s="12">
        <f t="shared" ca="1" si="257"/>
        <v>1.3535735814086195E-6</v>
      </c>
      <c r="AO1381" s="12">
        <f t="shared" ca="1" si="257"/>
        <v>6.2063728154815352E-7</v>
      </c>
      <c r="AP1381" s="12">
        <f t="shared" ca="1" si="257"/>
        <v>2.6733169101035275E-7</v>
      </c>
      <c r="AQ1381" s="12">
        <f t="shared" ca="1" si="257"/>
        <v>1.081731872119241E-7</v>
      </c>
      <c r="AR1381" s="12">
        <f t="shared" ca="1" si="257"/>
        <v>4.1119270501729636E-8</v>
      </c>
      <c r="AS1381" s="12">
        <f t="shared" ca="1" si="257"/>
        <v>1.4683438595323747E-8</v>
      </c>
      <c r="AT1381" s="12">
        <f t="shared" ca="1" si="257"/>
        <v>4.9256861500101088E-9</v>
      </c>
    </row>
    <row r="1382" spans="1:46" x14ac:dyDescent="0.2">
      <c r="A1382" s="9" t="str">
        <f t="shared" si="237"/>
        <v>Grenada</v>
      </c>
      <c r="F1382" s="12">
        <f t="shared" ref="F1382:AT1382" ca="1" si="258">F692/$AV692*($C1154/1000)</f>
        <v>2.0626878531502425E-8</v>
      </c>
      <c r="G1382" s="12">
        <f t="shared" ca="1" si="258"/>
        <v>5.8326294711169938E-8</v>
      </c>
      <c r="H1382" s="12">
        <f t="shared" ca="1" si="258"/>
        <v>1.5493582878775061E-7</v>
      </c>
      <c r="I1382" s="12">
        <f t="shared" ca="1" si="258"/>
        <v>3.8663033540792377E-7</v>
      </c>
      <c r="J1382" s="12">
        <f t="shared" ca="1" si="258"/>
        <v>9.0635135358886E-7</v>
      </c>
      <c r="K1382" s="12">
        <f t="shared" ca="1" si="258"/>
        <v>1.9959692398398382E-6</v>
      </c>
      <c r="L1382" s="12">
        <f t="shared" ca="1" si="258"/>
        <v>4.1292168915669011E-6</v>
      </c>
      <c r="M1382" s="12">
        <f t="shared" ca="1" si="258"/>
        <v>8.0248725065335884E-6</v>
      </c>
      <c r="N1382" s="12">
        <f t="shared" ca="1" si="258"/>
        <v>1.4650929628879244E-5</v>
      </c>
      <c r="O1382" s="12">
        <f t="shared" ca="1" si="258"/>
        <v>2.5127473187005226E-5</v>
      </c>
      <c r="P1382" s="12">
        <f t="shared" ca="1" si="258"/>
        <v>4.0484525081059356E-5</v>
      </c>
      <c r="Q1382" s="12">
        <f t="shared" ca="1" si="258"/>
        <v>6.127536044568667E-5</v>
      </c>
      <c r="R1382" s="12">
        <f t="shared" ca="1" si="258"/>
        <v>8.7124298667064362E-5</v>
      </c>
      <c r="S1382" s="12">
        <f t="shared" ca="1" si="258"/>
        <v>1.1637221764795535E-4</v>
      </c>
      <c r="T1382" s="12">
        <f t="shared" ca="1" si="258"/>
        <v>1.46021202577905E-4</v>
      </c>
      <c r="U1382" s="12">
        <f t="shared" ca="1" si="258"/>
        <v>1.7212308679727276E-4</v>
      </c>
      <c r="V1382" s="12">
        <f t="shared" ca="1" si="258"/>
        <v>1.9059825755527552E-4</v>
      </c>
      <c r="W1382" s="12">
        <f t="shared" ca="1" si="258"/>
        <v>1.9826923044181425E-4</v>
      </c>
      <c r="X1382" s="12">
        <f t="shared" ca="1" si="258"/>
        <v>1.9375294425458034E-4</v>
      </c>
      <c r="Y1382" s="12">
        <f t="shared" ca="1" si="258"/>
        <v>1.7786803016749169E-4</v>
      </c>
      <c r="Z1382" s="12">
        <f t="shared" ca="1" si="258"/>
        <v>1.5339248209968886E-4</v>
      </c>
      <c r="AA1382" s="12">
        <f t="shared" ca="1" si="258"/>
        <v>1.2427015769005069E-4</v>
      </c>
      <c r="AB1382" s="12">
        <f t="shared" ca="1" si="258"/>
        <v>9.4577149120372286E-5</v>
      </c>
      <c r="AC1382" s="12">
        <f t="shared" ca="1" si="258"/>
        <v>6.7617978493345824E-5</v>
      </c>
      <c r="AD1382" s="12">
        <f t="shared" ca="1" si="258"/>
        <v>4.5414521431571473E-5</v>
      </c>
      <c r="AE1382" s="12">
        <f t="shared" ca="1" si="258"/>
        <v>2.8653910234228562E-5</v>
      </c>
      <c r="AF1382" s="12">
        <f t="shared" ca="1" si="258"/>
        <v>1.6983595782373519E-5</v>
      </c>
      <c r="AG1382" s="12">
        <f t="shared" ca="1" si="258"/>
        <v>9.4565340052235146E-6</v>
      </c>
      <c r="AH1382" s="12">
        <f t="shared" ca="1" si="258"/>
        <v>4.9464192906666303E-6</v>
      </c>
      <c r="AI1382" s="12">
        <f t="shared" ca="1" si="258"/>
        <v>2.4305606397491326E-6</v>
      </c>
      <c r="AJ1382" s="12">
        <f t="shared" ca="1" si="258"/>
        <v>1.1219631396289466E-6</v>
      </c>
      <c r="AK1382" s="12">
        <f t="shared" ca="1" si="258"/>
        <v>4.8652740970961046E-7</v>
      </c>
      <c r="AL1382" s="12">
        <f t="shared" ca="1" si="258"/>
        <v>1.9819497098683262E-7</v>
      </c>
      <c r="AM1382" s="12">
        <f t="shared" ca="1" si="258"/>
        <v>7.5846325144784524E-8</v>
      </c>
      <c r="AN1382" s="12">
        <f t="shared" ca="1" si="258"/>
        <v>2.7266729603431286E-8</v>
      </c>
      <c r="AO1382" s="12">
        <f t="shared" ca="1" si="258"/>
        <v>9.2084843462186797E-9</v>
      </c>
      <c r="AP1382" s="12">
        <f t="shared" ca="1" si="258"/>
        <v>2.9214593771311111E-9</v>
      </c>
      <c r="AQ1382" s="12">
        <f t="shared" ca="1" si="258"/>
        <v>8.70699197874253E-10</v>
      </c>
      <c r="AR1382" s="12">
        <f t="shared" ca="1" si="258"/>
        <v>2.4377717042698719E-10</v>
      </c>
      <c r="AS1382" s="12">
        <f t="shared" ca="1" si="258"/>
        <v>6.4117194929040424E-11</v>
      </c>
      <c r="AT1382" s="12">
        <f t="shared" ca="1" si="258"/>
        <v>1.5842094197240759E-11</v>
      </c>
    </row>
    <row r="1383" spans="1:46" x14ac:dyDescent="0.2">
      <c r="A1383" s="9" t="str">
        <f t="shared" si="237"/>
        <v>Guadeloupe</v>
      </c>
      <c r="F1383" s="12">
        <f t="shared" ref="F1383:AT1383" ca="1" si="259">F693/$AV693*($C1155/1000)</f>
        <v>2.5320107010004556E-8</v>
      </c>
      <c r="G1383" s="12">
        <f t="shared" ca="1" si="259"/>
        <v>7.4218048954541438E-8</v>
      </c>
      <c r="H1383" s="12">
        <f t="shared" ca="1" si="259"/>
        <v>2.0436669655477895E-7</v>
      </c>
      <c r="I1383" s="12">
        <f t="shared" ca="1" si="259"/>
        <v>5.2864887374314949E-7</v>
      </c>
      <c r="J1383" s="12">
        <f t="shared" ca="1" si="259"/>
        <v>1.2846389706043928E-6</v>
      </c>
      <c r="K1383" s="12">
        <f t="shared" ca="1" si="259"/>
        <v>2.932590806229075E-6</v>
      </c>
      <c r="L1383" s="12">
        <f t="shared" ca="1" si="259"/>
        <v>6.2889543128415557E-6</v>
      </c>
      <c r="M1383" s="12">
        <f t="shared" ca="1" si="259"/>
        <v>1.2669573800740868E-5</v>
      </c>
      <c r="N1383" s="12">
        <f t="shared" ca="1" si="259"/>
        <v>2.3977404307866447E-5</v>
      </c>
      <c r="O1383" s="12">
        <f t="shared" ca="1" si="259"/>
        <v>4.2628389183835345E-5</v>
      </c>
      <c r="P1383" s="12">
        <f t="shared" ca="1" si="259"/>
        <v>7.1195455453158476E-5</v>
      </c>
      <c r="Q1383" s="12">
        <f t="shared" ca="1" si="259"/>
        <v>1.1170232637659536E-4</v>
      </c>
      <c r="R1383" s="12">
        <f t="shared" ca="1" si="259"/>
        <v>1.6463749834178307E-4</v>
      </c>
      <c r="S1383" s="12">
        <f t="shared" ca="1" si="259"/>
        <v>2.2795645449164511E-4</v>
      </c>
      <c r="T1383" s="12">
        <f t="shared" ca="1" si="259"/>
        <v>2.9650472849900754E-4</v>
      </c>
      <c r="U1383" s="12">
        <f t="shared" ca="1" si="259"/>
        <v>3.6229967846556407E-4</v>
      </c>
      <c r="V1383" s="12">
        <f t="shared" ca="1" si="259"/>
        <v>4.1587313707944283E-4</v>
      </c>
      <c r="W1383" s="12">
        <f t="shared" ca="1" si="259"/>
        <v>4.4844623601032274E-4</v>
      </c>
      <c r="X1383" s="12">
        <f t="shared" ca="1" si="259"/>
        <v>4.5427254785312417E-4</v>
      </c>
      <c r="Y1383" s="12">
        <f t="shared" ca="1" si="259"/>
        <v>4.3229398947262177E-4</v>
      </c>
      <c r="Z1383" s="12">
        <f t="shared" ca="1" si="259"/>
        <v>3.8645461378076097E-4</v>
      </c>
      <c r="AA1383" s="12">
        <f t="shared" ca="1" si="259"/>
        <v>3.2454460254223428E-4</v>
      </c>
      <c r="AB1383" s="12">
        <f t="shared" ca="1" si="259"/>
        <v>2.5603944666405216E-4</v>
      </c>
      <c r="AC1383" s="12">
        <f t="shared" ca="1" si="259"/>
        <v>1.8975619529700499E-4</v>
      </c>
      <c r="AD1383" s="12">
        <f t="shared" ca="1" si="259"/>
        <v>1.3211181005518344E-4</v>
      </c>
      <c r="AE1383" s="12">
        <f t="shared" ca="1" si="259"/>
        <v>8.6406003150665722E-5</v>
      </c>
      <c r="AF1383" s="12">
        <f t="shared" ca="1" si="259"/>
        <v>5.3088784895292678E-5</v>
      </c>
      <c r="AG1383" s="12">
        <f t="shared" ca="1" si="259"/>
        <v>3.0642080471841615E-5</v>
      </c>
      <c r="AH1383" s="12">
        <f t="shared" ca="1" si="259"/>
        <v>1.6614615959786622E-5</v>
      </c>
      <c r="AI1383" s="12">
        <f t="shared" ca="1" si="259"/>
        <v>8.462895154013178E-6</v>
      </c>
      <c r="AJ1383" s="12">
        <f t="shared" ca="1" si="259"/>
        <v>4.0495261580062089E-6</v>
      </c>
      <c r="AK1383" s="12">
        <f t="shared" ca="1" si="259"/>
        <v>1.8203129204797485E-6</v>
      </c>
      <c r="AL1383" s="12">
        <f t="shared" ca="1" si="259"/>
        <v>7.6867806749930062E-7</v>
      </c>
      <c r="AM1383" s="12">
        <f t="shared" ca="1" si="259"/>
        <v>3.0492955673247872E-7</v>
      </c>
      <c r="AN1383" s="12">
        <f t="shared" ca="1" si="259"/>
        <v>1.1363474720349562E-7</v>
      </c>
      <c r="AO1383" s="12">
        <f t="shared" ca="1" si="259"/>
        <v>3.9781336779654261E-8</v>
      </c>
      <c r="AP1383" s="12">
        <f t="shared" ca="1" si="259"/>
        <v>1.3082905070571324E-8</v>
      </c>
      <c r="AQ1383" s="12">
        <f t="shared" ca="1" si="259"/>
        <v>4.0419003536905213E-9</v>
      </c>
      <c r="AR1383" s="12">
        <f t="shared" ca="1" si="259"/>
        <v>1.173069139444827E-9</v>
      </c>
      <c r="AS1383" s="12">
        <f t="shared" ca="1" si="259"/>
        <v>3.1982927369340711E-10</v>
      </c>
      <c r="AT1383" s="12">
        <f t="shared" ca="1" si="259"/>
        <v>8.1916126652723995E-11</v>
      </c>
    </row>
    <row r="1384" spans="1:46" x14ac:dyDescent="0.2">
      <c r="A1384" s="9" t="str">
        <f t="shared" si="237"/>
        <v>Guam</v>
      </c>
      <c r="F1384" s="12">
        <f t="shared" ref="F1384:AT1384" ca="1" si="260">F694/$AV694*($C1156/1000)</f>
        <v>4.6285277694106333E-10</v>
      </c>
      <c r="G1384" s="12">
        <f t="shared" ca="1" si="260"/>
        <v>1.6304351247396384E-9</v>
      </c>
      <c r="H1384" s="12">
        <f t="shared" ca="1" si="260"/>
        <v>5.3953642119929492E-9</v>
      </c>
      <c r="I1384" s="12">
        <f t="shared" ca="1" si="260"/>
        <v>1.677237661973339E-8</v>
      </c>
      <c r="J1384" s="12">
        <f t="shared" ca="1" si="260"/>
        <v>4.8980705881184312E-8</v>
      </c>
      <c r="K1384" s="12">
        <f t="shared" ca="1" si="260"/>
        <v>1.3437301702620195E-7</v>
      </c>
      <c r="L1384" s="12">
        <f t="shared" ca="1" si="260"/>
        <v>3.4630255191770669E-7</v>
      </c>
      <c r="M1384" s="12">
        <f t="shared" ca="1" si="260"/>
        <v>8.384089588780157E-7</v>
      </c>
      <c r="N1384" s="12">
        <f t="shared" ca="1" si="260"/>
        <v>1.9068332826864306E-6</v>
      </c>
      <c r="O1384" s="12">
        <f t="shared" ca="1" si="260"/>
        <v>4.0740479098829212E-6</v>
      </c>
      <c r="P1384" s="12">
        <f t="shared" ca="1" si="260"/>
        <v>8.1770402406351765E-6</v>
      </c>
      <c r="Q1384" s="12">
        <f t="shared" ca="1" si="260"/>
        <v>1.5417811547652517E-5</v>
      </c>
      <c r="R1384" s="12">
        <f t="shared" ca="1" si="260"/>
        <v>2.7309008072814029E-5</v>
      </c>
      <c r="S1384" s="12">
        <f t="shared" ca="1" si="260"/>
        <v>4.5440773309323469E-5</v>
      </c>
      <c r="T1384" s="12">
        <f t="shared" ca="1" si="260"/>
        <v>7.103004604358808E-5</v>
      </c>
      <c r="U1384" s="12">
        <f t="shared" ca="1" si="260"/>
        <v>1.0430258541501249E-4</v>
      </c>
      <c r="V1384" s="12">
        <f t="shared" ca="1" si="260"/>
        <v>1.438813970592869E-4</v>
      </c>
      <c r="W1384" s="12">
        <f t="shared" ca="1" si="260"/>
        <v>1.8645361730780529E-4</v>
      </c>
      <c r="X1384" s="12">
        <f t="shared" ca="1" si="260"/>
        <v>2.2698312740534408E-4</v>
      </c>
      <c r="Y1384" s="12">
        <f t="shared" ca="1" si="260"/>
        <v>2.5958101874091116E-4</v>
      </c>
      <c r="Z1384" s="12">
        <f t="shared" ca="1" si="260"/>
        <v>2.7887455123219886E-4</v>
      </c>
      <c r="AA1384" s="12">
        <f t="shared" ca="1" si="260"/>
        <v>2.8145011549344178E-4</v>
      </c>
      <c r="AB1384" s="12">
        <f t="shared" ca="1" si="260"/>
        <v>2.6683977936023146E-4</v>
      </c>
      <c r="AC1384" s="12">
        <f t="shared" ca="1" si="260"/>
        <v>2.3766011855320962E-4</v>
      </c>
      <c r="AD1384" s="12">
        <f t="shared" ca="1" si="260"/>
        <v>1.9884681579296218E-4</v>
      </c>
      <c r="AE1384" s="12">
        <f t="shared" ca="1" si="260"/>
        <v>1.5629229455387859E-4</v>
      </c>
      <c r="AF1384" s="12">
        <f t="shared" ca="1" si="260"/>
        <v>1.1540193432522254E-4</v>
      </c>
      <c r="AG1384" s="12">
        <f t="shared" ca="1" si="260"/>
        <v>8.0047026608028472E-5</v>
      </c>
      <c r="AH1384" s="12">
        <f t="shared" ca="1" si="260"/>
        <v>5.2159559545489065E-5</v>
      </c>
      <c r="AI1384" s="12">
        <f t="shared" ca="1" si="260"/>
        <v>3.1928551856543064E-5</v>
      </c>
      <c r="AJ1384" s="12">
        <f t="shared" ca="1" si="260"/>
        <v>1.8360357023391161E-5</v>
      </c>
      <c r="AK1384" s="12">
        <f t="shared" ca="1" si="260"/>
        <v>9.918354290901447E-6</v>
      </c>
      <c r="AL1384" s="12">
        <f t="shared" ca="1" si="260"/>
        <v>5.03332192280273E-6</v>
      </c>
      <c r="AM1384" s="12">
        <f t="shared" ca="1" si="260"/>
        <v>2.3995311566516161E-6</v>
      </c>
      <c r="AN1384" s="12">
        <f t="shared" ca="1" si="260"/>
        <v>1.0746193927078933E-6</v>
      </c>
      <c r="AO1384" s="12">
        <f t="shared" ca="1" si="260"/>
        <v>4.5210524845591084E-7</v>
      </c>
      <c r="AP1384" s="12">
        <f t="shared" ca="1" si="260"/>
        <v>1.7868208798212974E-7</v>
      </c>
      <c r="AQ1384" s="12">
        <f t="shared" ca="1" si="260"/>
        <v>6.6340552429386678E-8</v>
      </c>
      <c r="AR1384" s="12">
        <f t="shared" ca="1" si="260"/>
        <v>2.3138422314919631E-8</v>
      </c>
      <c r="AS1384" s="12">
        <f t="shared" ca="1" si="260"/>
        <v>7.5813229657424247E-9</v>
      </c>
      <c r="AT1384" s="12">
        <f t="shared" ca="1" si="260"/>
        <v>2.3335270931988716E-9</v>
      </c>
    </row>
    <row r="1385" spans="1:46" x14ac:dyDescent="0.2">
      <c r="A1385" s="9" t="str">
        <f t="shared" si="237"/>
        <v>Guatemala</v>
      </c>
      <c r="F1385" s="12">
        <f t="shared" ref="F1385:AT1385" ca="1" si="261">F695/$AV695*($C1157/1000)</f>
        <v>1.1953168001196412E-5</v>
      </c>
      <c r="G1385" s="12">
        <f t="shared" ca="1" si="261"/>
        <v>3.1638489832320346E-5</v>
      </c>
      <c r="H1385" s="12">
        <f t="shared" ca="1" si="261"/>
        <v>7.8669259548483348E-5</v>
      </c>
      <c r="I1385" s="12">
        <f t="shared" ca="1" si="261"/>
        <v>1.8375999667590988E-4</v>
      </c>
      <c r="J1385" s="12">
        <f t="shared" ca="1" si="261"/>
        <v>4.0323059906132011E-4</v>
      </c>
      <c r="K1385" s="12">
        <f t="shared" ca="1" si="261"/>
        <v>8.3121348943549758E-4</v>
      </c>
      <c r="L1385" s="12">
        <f t="shared" ca="1" si="261"/>
        <v>1.6096382328507786E-3</v>
      </c>
      <c r="M1385" s="12">
        <f t="shared" ca="1" si="261"/>
        <v>2.9281988814065536E-3</v>
      </c>
      <c r="N1385" s="12">
        <f t="shared" ca="1" si="261"/>
        <v>5.0041400603195304E-3</v>
      </c>
      <c r="O1385" s="12">
        <f t="shared" ca="1" si="261"/>
        <v>8.033687564322961E-3</v>
      </c>
      <c r="P1385" s="12">
        <f t="shared" ca="1" si="261"/>
        <v>1.2115937202334134E-2</v>
      </c>
      <c r="Q1385" s="12">
        <f t="shared" ca="1" si="261"/>
        <v>1.7165469423182107E-2</v>
      </c>
      <c r="R1385" s="12">
        <f t="shared" ca="1" si="261"/>
        <v>2.2846040917998359E-2</v>
      </c>
      <c r="S1385" s="12">
        <f t="shared" ca="1" si="261"/>
        <v>2.8564249044145958E-2</v>
      </c>
      <c r="T1385" s="12">
        <f t="shared" ca="1" si="261"/>
        <v>3.3549902811102032E-2</v>
      </c>
      <c r="U1385" s="12">
        <f t="shared" ca="1" si="261"/>
        <v>3.7018286885304001E-2</v>
      </c>
      <c r="V1385" s="12">
        <f t="shared" ca="1" si="261"/>
        <v>3.837054449516817E-2</v>
      </c>
      <c r="W1385" s="12">
        <f t="shared" ca="1" si="261"/>
        <v>3.7362523587378828E-2</v>
      </c>
      <c r="X1385" s="12">
        <f t="shared" ca="1" si="261"/>
        <v>3.4176771692500163E-2</v>
      </c>
      <c r="Y1385" s="12">
        <f t="shared" ca="1" si="261"/>
        <v>2.9368547452733307E-2</v>
      </c>
      <c r="Z1385" s="12">
        <f t="shared" ca="1" si="261"/>
        <v>2.370775835367854E-2</v>
      </c>
      <c r="AA1385" s="12">
        <f t="shared" ca="1" si="261"/>
        <v>1.7978568603347084E-2</v>
      </c>
      <c r="AB1385" s="12">
        <f t="shared" ca="1" si="261"/>
        <v>1.2807852757551945E-2</v>
      </c>
      <c r="AC1385" s="12">
        <f t="shared" ca="1" si="261"/>
        <v>8.5714468324096047E-3</v>
      </c>
      <c r="AD1385" s="12">
        <f t="shared" ca="1" si="261"/>
        <v>5.3887562544468479E-3</v>
      </c>
      <c r="AE1385" s="12">
        <f t="shared" ca="1" si="261"/>
        <v>3.1825815379457785E-3</v>
      </c>
      <c r="AF1385" s="12">
        <f t="shared" ca="1" si="261"/>
        <v>1.7657415361640159E-3</v>
      </c>
      <c r="AG1385" s="12">
        <f t="shared" ca="1" si="261"/>
        <v>9.2030402651476569E-4</v>
      </c>
      <c r="AH1385" s="12">
        <f t="shared" ca="1" si="261"/>
        <v>4.5060095309752164E-4</v>
      </c>
      <c r="AI1385" s="12">
        <f t="shared" ca="1" si="261"/>
        <v>2.0725713227291007E-4</v>
      </c>
      <c r="AJ1385" s="12">
        <f t="shared" ca="1" si="261"/>
        <v>8.95536844219275E-5</v>
      </c>
      <c r="AK1385" s="12">
        <f t="shared" ca="1" si="261"/>
        <v>3.6350804490238548E-5</v>
      </c>
      <c r="AL1385" s="12">
        <f t="shared" ca="1" si="261"/>
        <v>1.3861211498289465E-5</v>
      </c>
      <c r="AM1385" s="12">
        <f t="shared" ca="1" si="261"/>
        <v>4.9652937691156017E-6</v>
      </c>
      <c r="AN1385" s="12">
        <f t="shared" ca="1" si="261"/>
        <v>1.6708801572497581E-6</v>
      </c>
      <c r="AO1385" s="12">
        <f t="shared" ca="1" si="261"/>
        <v>5.2820468573331457E-7</v>
      </c>
      <c r="AP1385" s="12">
        <f t="shared" ca="1" si="261"/>
        <v>1.568612936750785E-7</v>
      </c>
      <c r="AQ1385" s="12">
        <f t="shared" ca="1" si="261"/>
        <v>4.376086825405062E-8</v>
      </c>
      <c r="AR1385" s="12">
        <f t="shared" ca="1" si="261"/>
        <v>1.1468659604229749E-8</v>
      </c>
      <c r="AS1385" s="12">
        <f t="shared" ca="1" si="261"/>
        <v>2.8235533005261812E-9</v>
      </c>
      <c r="AT1385" s="12">
        <f t="shared" ca="1" si="261"/>
        <v>6.5303417972405645E-10</v>
      </c>
    </row>
    <row r="1386" spans="1:46" x14ac:dyDescent="0.2">
      <c r="A1386" s="9" t="str">
        <f t="shared" si="237"/>
        <v>Guinea</v>
      </c>
      <c r="F1386" s="12">
        <f t="shared" ref="F1386:AT1386" ca="1" si="262">F696/$AV696*($C1158/1000)</f>
        <v>8.4924077840096491E-4</v>
      </c>
      <c r="G1386" s="12">
        <f t="shared" ca="1" si="262"/>
        <v>1.6195932356675154E-3</v>
      </c>
      <c r="H1386" s="12">
        <f t="shared" ca="1" si="262"/>
        <v>2.901600808905187E-3</v>
      </c>
      <c r="I1386" s="12">
        <f t="shared" ca="1" si="262"/>
        <v>4.8834412567496117E-3</v>
      </c>
      <c r="J1386" s="12">
        <f t="shared" ca="1" si="262"/>
        <v>7.7209522590880398E-3</v>
      </c>
      <c r="K1386" s="12">
        <f t="shared" ca="1" si="262"/>
        <v>1.1467595383700194E-2</v>
      </c>
      <c r="L1386" s="12">
        <f t="shared" ca="1" si="262"/>
        <v>1.6000385638243898E-2</v>
      </c>
      <c r="M1386" s="12">
        <f t="shared" ca="1" si="262"/>
        <v>2.0972255205055707E-2</v>
      </c>
      <c r="N1386" s="12">
        <f t="shared" ca="1" si="262"/>
        <v>2.5823577794971769E-2</v>
      </c>
      <c r="O1386" s="12">
        <f t="shared" ca="1" si="262"/>
        <v>2.987062337972661E-2</v>
      </c>
      <c r="P1386" s="12">
        <f t="shared" ca="1" si="262"/>
        <v>3.2458523065530938E-2</v>
      </c>
      <c r="Q1386" s="12">
        <f t="shared" ca="1" si="262"/>
        <v>3.3133691011674501E-2</v>
      </c>
      <c r="R1386" s="12">
        <f t="shared" ca="1" si="262"/>
        <v>3.1773676984069153E-2</v>
      </c>
      <c r="S1386" s="12">
        <f t="shared" ca="1" si="262"/>
        <v>2.8623433581806294E-2</v>
      </c>
      <c r="T1386" s="12">
        <f t="shared" ca="1" si="262"/>
        <v>2.4223259247040628E-2</v>
      </c>
      <c r="U1386" s="12">
        <f t="shared" ca="1" si="262"/>
        <v>1.9257505033644734E-2</v>
      </c>
      <c r="V1386" s="12">
        <f t="shared" ca="1" si="262"/>
        <v>1.4382158074787731E-2</v>
      </c>
      <c r="W1386" s="12">
        <f t="shared" ca="1" si="262"/>
        <v>1.0090314213068594E-2</v>
      </c>
      <c r="X1386" s="12">
        <f t="shared" ca="1" si="262"/>
        <v>6.6503104252146998E-3</v>
      </c>
      <c r="Y1386" s="12">
        <f t="shared" ca="1" si="262"/>
        <v>4.1175202175326667E-3</v>
      </c>
      <c r="Z1386" s="12">
        <f t="shared" ca="1" si="262"/>
        <v>2.3948932368382174E-3</v>
      </c>
      <c r="AA1386" s="12">
        <f t="shared" ca="1" si="262"/>
        <v>1.3085585808989466E-3</v>
      </c>
      <c r="AB1386" s="12">
        <f t="shared" ca="1" si="262"/>
        <v>6.7167127693879838E-4</v>
      </c>
      <c r="AC1386" s="12">
        <f t="shared" ca="1" si="262"/>
        <v>3.2387466636976046E-4</v>
      </c>
      <c r="AD1386" s="12">
        <f t="shared" ca="1" si="262"/>
        <v>1.4670799283802901E-4</v>
      </c>
      <c r="AE1386" s="12">
        <f t="shared" ca="1" si="262"/>
        <v>6.2429113373857945E-5</v>
      </c>
      <c r="AF1386" s="12">
        <f t="shared" ca="1" si="262"/>
        <v>2.4956125078371576E-5</v>
      </c>
      <c r="AG1386" s="12">
        <f t="shared" ca="1" si="262"/>
        <v>9.3718156048072775E-6</v>
      </c>
      <c r="AH1386" s="12">
        <f t="shared" ca="1" si="262"/>
        <v>3.3061831742690701E-6</v>
      </c>
      <c r="AI1386" s="12">
        <f t="shared" ca="1" si="262"/>
        <v>1.095687438083205E-6</v>
      </c>
      <c r="AJ1386" s="12">
        <f t="shared" ca="1" si="262"/>
        <v>3.4111675262490962E-7</v>
      </c>
      <c r="AK1386" s="12">
        <f t="shared" ca="1" si="262"/>
        <v>9.9764495238970151E-8</v>
      </c>
      <c r="AL1386" s="12">
        <f t="shared" ca="1" si="262"/>
        <v>2.7409780987310763E-8</v>
      </c>
      <c r="AM1386" s="12">
        <f t="shared" ca="1" si="262"/>
        <v>7.0744342748379364E-9</v>
      </c>
      <c r="AN1386" s="12">
        <f t="shared" ca="1" si="262"/>
        <v>1.7152777799563866E-9</v>
      </c>
      <c r="AO1386" s="12">
        <f t="shared" ca="1" si="262"/>
        <v>3.9069135561852297E-10</v>
      </c>
      <c r="AP1386" s="12">
        <f t="shared" ca="1" si="262"/>
        <v>8.359681619647703E-11</v>
      </c>
      <c r="AQ1386" s="12">
        <f t="shared" ca="1" si="262"/>
        <v>1.6803597404972676E-11</v>
      </c>
      <c r="AR1386" s="12">
        <f t="shared" ca="1" si="262"/>
        <v>3.1730096499872682E-12</v>
      </c>
      <c r="AS1386" s="12">
        <f t="shared" ca="1" si="262"/>
        <v>5.6285575753641556E-13</v>
      </c>
      <c r="AT1386" s="12">
        <f t="shared" ca="1" si="262"/>
        <v>9.3794943859962677E-14</v>
      </c>
    </row>
    <row r="1387" spans="1:46" x14ac:dyDescent="0.2">
      <c r="A1387" s="9" t="str">
        <f t="shared" si="237"/>
        <v>Guinea-Bissau</v>
      </c>
      <c r="F1387" s="12">
        <f t="shared" ref="F1387:AT1387" ca="1" si="263">F697/$AV697*($C1159/1000)</f>
        <v>1.8032239509202969E-4</v>
      </c>
      <c r="G1387" s="12">
        <f t="shared" ca="1" si="263"/>
        <v>3.3369699739833208E-4</v>
      </c>
      <c r="H1387" s="12">
        <f t="shared" ca="1" si="263"/>
        <v>5.8011156759371217E-4</v>
      </c>
      <c r="I1387" s="12">
        <f t="shared" ca="1" si="263"/>
        <v>9.4738683845563146E-4</v>
      </c>
      <c r="J1387" s="12">
        <f t="shared" ca="1" si="263"/>
        <v>1.4534488860548529E-3</v>
      </c>
      <c r="K1387" s="12">
        <f t="shared" ca="1" si="263"/>
        <v>2.0947334828083802E-3</v>
      </c>
      <c r="L1387" s="12">
        <f t="shared" ca="1" si="263"/>
        <v>2.8360532490119897E-3</v>
      </c>
      <c r="M1387" s="12">
        <f t="shared" ca="1" si="263"/>
        <v>3.6070867054668913E-3</v>
      </c>
      <c r="N1387" s="12">
        <f t="shared" ca="1" si="263"/>
        <v>4.3097827417406965E-3</v>
      </c>
      <c r="O1387" s="12">
        <f t="shared" ca="1" si="263"/>
        <v>4.8373862799022706E-3</v>
      </c>
      <c r="P1387" s="12">
        <f t="shared" ca="1" si="263"/>
        <v>5.1006174712809613E-3</v>
      </c>
      <c r="Q1387" s="12">
        <f t="shared" ca="1" si="263"/>
        <v>5.0523256415307286E-3</v>
      </c>
      <c r="R1387" s="12">
        <f t="shared" ca="1" si="263"/>
        <v>4.7012842473429439E-3</v>
      </c>
      <c r="S1387" s="12">
        <f t="shared" ca="1" si="263"/>
        <v>4.1095879608989937E-3</v>
      </c>
      <c r="T1387" s="12">
        <f t="shared" ca="1" si="263"/>
        <v>3.3747114548575213E-3</v>
      </c>
      <c r="U1387" s="12">
        <f t="shared" ca="1" si="263"/>
        <v>2.6033442824082813E-3</v>
      </c>
      <c r="V1387" s="12">
        <f t="shared" ca="1" si="263"/>
        <v>1.8866144681727163E-3</v>
      </c>
      <c r="W1387" s="12">
        <f t="shared" ca="1" si="263"/>
        <v>1.2843734235182763E-3</v>
      </c>
      <c r="X1387" s="12">
        <f t="shared" ca="1" si="263"/>
        <v>8.2140256596155935E-4</v>
      </c>
      <c r="Y1387" s="12">
        <f t="shared" ca="1" si="263"/>
        <v>4.9348890707607217E-4</v>
      </c>
      <c r="Z1387" s="12">
        <f t="shared" ca="1" si="263"/>
        <v>2.7851932198192812E-4</v>
      </c>
      <c r="AA1387" s="12">
        <f t="shared" ca="1" si="263"/>
        <v>1.476691784222185E-4</v>
      </c>
      <c r="AB1387" s="12">
        <f t="shared" ca="1" si="263"/>
        <v>7.3549713079722179E-5</v>
      </c>
      <c r="AC1387" s="12">
        <f t="shared" ca="1" si="263"/>
        <v>3.4413488709428005E-5</v>
      </c>
      <c r="AD1387" s="12">
        <f t="shared" ca="1" si="263"/>
        <v>1.5126310674409086E-5</v>
      </c>
      <c r="AE1387" s="12">
        <f t="shared" ca="1" si="263"/>
        <v>6.2458841540987019E-6</v>
      </c>
      <c r="AF1387" s="12">
        <f t="shared" ca="1" si="263"/>
        <v>2.4227657672953286E-6</v>
      </c>
      <c r="AG1387" s="12">
        <f t="shared" ca="1" si="263"/>
        <v>8.82847166067702E-7</v>
      </c>
      <c r="AH1387" s="12">
        <f t="shared" ca="1" si="263"/>
        <v>3.0221514243555019E-7</v>
      </c>
      <c r="AI1387" s="12">
        <f t="shared" ca="1" si="263"/>
        <v>9.7185955575956467E-8</v>
      </c>
      <c r="AJ1387" s="12">
        <f t="shared" ca="1" si="263"/>
        <v>2.9359414640066301E-8</v>
      </c>
      <c r="AK1387" s="12">
        <f t="shared" ca="1" si="263"/>
        <v>8.3319733207629707E-9</v>
      </c>
      <c r="AL1387" s="12">
        <f t="shared" ca="1" si="263"/>
        <v>2.2212883747326955E-9</v>
      </c>
      <c r="AM1387" s="12">
        <f t="shared" ca="1" si="263"/>
        <v>5.5631223516261848E-10</v>
      </c>
      <c r="AN1387" s="12">
        <f t="shared" ca="1" si="263"/>
        <v>1.3088469775473557E-10</v>
      </c>
      <c r="AO1387" s="12">
        <f t="shared" ca="1" si="263"/>
        <v>2.8927821710227713E-11</v>
      </c>
      <c r="AP1387" s="12">
        <f t="shared" ca="1" si="263"/>
        <v>6.0061916338406641E-12</v>
      </c>
      <c r="AQ1387" s="12">
        <f t="shared" ca="1" si="263"/>
        <v>1.1714917436549698E-12</v>
      </c>
      <c r="AR1387" s="12">
        <f t="shared" ca="1" si="263"/>
        <v>2.1465246220749053E-13</v>
      </c>
      <c r="AS1387" s="12">
        <f t="shared" ca="1" si="263"/>
        <v>3.6947844886280677E-14</v>
      </c>
      <c r="AT1387" s="12">
        <f t="shared" ca="1" si="263"/>
        <v>5.9744639344647411E-15</v>
      </c>
    </row>
    <row r="1388" spans="1:46" x14ac:dyDescent="0.2">
      <c r="A1388" s="9" t="str">
        <f t="shared" si="237"/>
        <v>Guyana</v>
      </c>
      <c r="F1388" s="12">
        <f t="shared" ref="F1388:AT1388" ca="1" si="264">F698/$AV698*($C1160/1000)</f>
        <v>3.1234039652840367E-7</v>
      </c>
      <c r="G1388" s="12">
        <f t="shared" ca="1" si="264"/>
        <v>8.4805042854072915E-7</v>
      </c>
      <c r="H1388" s="12">
        <f t="shared" ca="1" si="264"/>
        <v>2.1630760734686256E-6</v>
      </c>
      <c r="I1388" s="12">
        <f t="shared" ca="1" si="264"/>
        <v>5.1829677179839752E-6</v>
      </c>
      <c r="J1388" s="12">
        <f t="shared" ca="1" si="264"/>
        <v>1.1666532873720348E-5</v>
      </c>
      <c r="K1388" s="12">
        <f t="shared" ca="1" si="264"/>
        <v>2.4669577364339952E-5</v>
      </c>
      <c r="L1388" s="12">
        <f t="shared" ca="1" si="264"/>
        <v>4.9004752973920642E-5</v>
      </c>
      <c r="M1388" s="12">
        <f t="shared" ca="1" si="264"/>
        <v>9.1447385672098214E-5</v>
      </c>
      <c r="N1388" s="12">
        <f t="shared" ca="1" si="264"/>
        <v>1.6031013470184868E-4</v>
      </c>
      <c r="O1388" s="12">
        <f t="shared" ca="1" si="264"/>
        <v>2.6400202537781432E-4</v>
      </c>
      <c r="P1388" s="12">
        <f t="shared" ca="1" si="264"/>
        <v>4.0842294568163145E-4</v>
      </c>
      <c r="Q1388" s="12">
        <f t="shared" ca="1" si="264"/>
        <v>5.935668016134229E-4</v>
      </c>
      <c r="R1388" s="12">
        <f t="shared" ca="1" si="264"/>
        <v>8.1037431412780904E-4</v>
      </c>
      <c r="S1388" s="12">
        <f t="shared" ca="1" si="264"/>
        <v>1.0393416378726538E-3</v>
      </c>
      <c r="T1388" s="12">
        <f t="shared" ca="1" si="264"/>
        <v>1.2522400233372581E-3</v>
      </c>
      <c r="U1388" s="12">
        <f t="shared" ca="1" si="264"/>
        <v>1.4173379941926436E-3</v>
      </c>
      <c r="V1388" s="12">
        <f t="shared" ca="1" si="264"/>
        <v>1.5070090942832886E-3</v>
      </c>
      <c r="W1388" s="12">
        <f t="shared" ca="1" si="264"/>
        <v>1.505271752525099E-3</v>
      </c>
      <c r="X1388" s="12">
        <f t="shared" ca="1" si="264"/>
        <v>1.4124417473943924E-3</v>
      </c>
      <c r="Y1388" s="12">
        <f t="shared" ca="1" si="264"/>
        <v>1.2450384792262177E-3</v>
      </c>
      <c r="Z1388" s="12">
        <f t="shared" ca="1" si="264"/>
        <v>1.0309832210816836E-3</v>
      </c>
      <c r="AA1388" s="12">
        <f t="shared" ca="1" si="264"/>
        <v>8.0200488872557744E-4</v>
      </c>
      <c r="AB1388" s="12">
        <f t="shared" ca="1" si="264"/>
        <v>5.8608287093632179E-4</v>
      </c>
      <c r="AC1388" s="12">
        <f t="shared" ca="1" si="264"/>
        <v>4.0234409958418758E-4</v>
      </c>
      <c r="AD1388" s="12">
        <f t="shared" ca="1" si="264"/>
        <v>2.5947339821197557E-4</v>
      </c>
      <c r="AE1388" s="12">
        <f t="shared" ca="1" si="264"/>
        <v>1.5719713893757066E-4</v>
      </c>
      <c r="AF1388" s="12">
        <f t="shared" ca="1" si="264"/>
        <v>8.9464971942504801E-5</v>
      </c>
      <c r="AG1388" s="12">
        <f t="shared" ca="1" si="264"/>
        <v>4.7831942419573129E-5</v>
      </c>
      <c r="AH1388" s="12">
        <f t="shared" ca="1" si="264"/>
        <v>2.4023683633247996E-5</v>
      </c>
      <c r="AI1388" s="12">
        <f t="shared" ca="1" si="264"/>
        <v>1.1334902200889955E-5</v>
      </c>
      <c r="AJ1388" s="12">
        <f t="shared" ca="1" si="264"/>
        <v>5.0240337650847601E-6</v>
      </c>
      <c r="AK1388" s="12">
        <f t="shared" ca="1" si="264"/>
        <v>2.0919144342235149E-6</v>
      </c>
      <c r="AL1388" s="12">
        <f t="shared" ca="1" si="264"/>
        <v>8.1826104938467315E-7</v>
      </c>
      <c r="AM1388" s="12">
        <f t="shared" ca="1" si="264"/>
        <v>3.0067438777051388E-7</v>
      </c>
      <c r="AN1388" s="12">
        <f t="shared" ca="1" si="264"/>
        <v>1.0379049591775874E-7</v>
      </c>
      <c r="AO1388" s="12">
        <f t="shared" ca="1" si="264"/>
        <v>3.3656994644015997E-8</v>
      </c>
      <c r="AP1388" s="12">
        <f t="shared" ca="1" si="264"/>
        <v>1.0252969727564008E-8</v>
      </c>
      <c r="AQ1388" s="12">
        <f t="shared" ca="1" si="264"/>
        <v>2.9341385099608964E-9</v>
      </c>
      <c r="AR1388" s="12">
        <f t="shared" ca="1" si="264"/>
        <v>7.8880225354061643E-10</v>
      </c>
      <c r="AS1388" s="12">
        <f t="shared" ca="1" si="264"/>
        <v>1.9921051985035022E-10</v>
      </c>
      <c r="AT1388" s="12">
        <f t="shared" ca="1" si="264"/>
        <v>4.7262097281522316E-11</v>
      </c>
    </row>
    <row r="1389" spans="1:46" x14ac:dyDescent="0.2">
      <c r="A1389" s="9" t="str">
        <f t="shared" si="237"/>
        <v>Haiti</v>
      </c>
      <c r="F1389" s="12">
        <f t="shared" ref="F1389:AT1389" ca="1" si="265">F699/$AV699*($C1161/1000)</f>
        <v>3.6614830613516849E-5</v>
      </c>
      <c r="G1389" s="12">
        <f t="shared" ca="1" si="265"/>
        <v>8.7511704759217561E-5</v>
      </c>
      <c r="H1389" s="12">
        <f t="shared" ca="1" si="265"/>
        <v>1.9648610961644732E-4</v>
      </c>
      <c r="I1389" s="12">
        <f t="shared" ca="1" si="265"/>
        <v>4.1443283654697726E-4</v>
      </c>
      <c r="J1389" s="12">
        <f t="shared" ca="1" si="265"/>
        <v>8.211699677662614E-4</v>
      </c>
      <c r="K1389" s="12">
        <f t="shared" ca="1" si="265"/>
        <v>1.5285109421586183E-3</v>
      </c>
      <c r="L1389" s="12">
        <f t="shared" ca="1" si="265"/>
        <v>2.6727641733889584E-3</v>
      </c>
      <c r="M1389" s="12">
        <f t="shared" ca="1" si="265"/>
        <v>4.3904529285816582E-3</v>
      </c>
      <c r="N1389" s="12">
        <f t="shared" ca="1" si="265"/>
        <v>6.7750827540058629E-3</v>
      </c>
      <c r="O1389" s="12">
        <f t="shared" ca="1" si="265"/>
        <v>9.8214696305368304E-3</v>
      </c>
      <c r="P1389" s="12">
        <f t="shared" ca="1" si="265"/>
        <v>1.3375035604379106E-2</v>
      </c>
      <c r="Q1389" s="12">
        <f t="shared" ca="1" si="265"/>
        <v>1.7110787995683677E-2</v>
      </c>
      <c r="R1389" s="12">
        <f t="shared" ca="1" si="265"/>
        <v>2.0563719387185368E-2</v>
      </c>
      <c r="S1389" s="12">
        <f t="shared" ca="1" si="265"/>
        <v>2.3216135091319597E-2</v>
      </c>
      <c r="T1389" s="12">
        <f t="shared" ca="1" si="265"/>
        <v>2.4622648786674257E-2</v>
      </c>
      <c r="U1389" s="12">
        <f t="shared" ca="1" si="265"/>
        <v>2.4532184008683015E-2</v>
      </c>
      <c r="V1389" s="12">
        <f t="shared" ca="1" si="265"/>
        <v>2.2961182557416568E-2</v>
      </c>
      <c r="W1389" s="12">
        <f t="shared" ca="1" si="265"/>
        <v>2.0188724631038612E-2</v>
      </c>
      <c r="X1389" s="12">
        <f t="shared" ca="1" si="265"/>
        <v>1.6675547898157068E-2</v>
      </c>
      <c r="Y1389" s="12">
        <f t="shared" ca="1" si="265"/>
        <v>1.2939215166109477E-2</v>
      </c>
      <c r="Z1389" s="12">
        <f t="shared" ca="1" si="265"/>
        <v>9.4317515546877579E-3</v>
      </c>
      <c r="AA1389" s="12">
        <f t="shared" ca="1" si="265"/>
        <v>6.4585252932021836E-3</v>
      </c>
      <c r="AB1389" s="12">
        <f t="shared" ca="1" si="265"/>
        <v>4.1546167911462343E-3</v>
      </c>
      <c r="AC1389" s="12">
        <f t="shared" ca="1" si="265"/>
        <v>2.5106442221722288E-3</v>
      </c>
      <c r="AD1389" s="12">
        <f t="shared" ca="1" si="265"/>
        <v>1.4252661513720457E-3</v>
      </c>
      <c r="AE1389" s="12">
        <f t="shared" ca="1" si="265"/>
        <v>7.6008710221981681E-4</v>
      </c>
      <c r="AF1389" s="12">
        <f t="shared" ca="1" si="265"/>
        <v>3.8079159154214232E-4</v>
      </c>
      <c r="AG1389" s="12">
        <f t="shared" ca="1" si="265"/>
        <v>1.792123487104028E-4</v>
      </c>
      <c r="AH1389" s="12">
        <f t="shared" ca="1" si="265"/>
        <v>7.9232819065085507E-5</v>
      </c>
      <c r="AI1389" s="12">
        <f t="shared" ca="1" si="265"/>
        <v>3.2907802307687533E-5</v>
      </c>
      <c r="AJ1389" s="12">
        <f t="shared" ca="1" si="265"/>
        <v>1.2839533535696917E-5</v>
      </c>
      <c r="AK1389" s="12">
        <f t="shared" ca="1" si="265"/>
        <v>4.7060464251211796E-6</v>
      </c>
      <c r="AL1389" s="12">
        <f t="shared" ca="1" si="265"/>
        <v>1.620390779534663E-6</v>
      </c>
      <c r="AM1389" s="12">
        <f t="shared" ca="1" si="265"/>
        <v>5.2413108110279219E-7</v>
      </c>
      <c r="AN1389" s="12">
        <f t="shared" ca="1" si="265"/>
        <v>1.5926364832628986E-7</v>
      </c>
      <c r="AO1389" s="12">
        <f t="shared" ca="1" si="265"/>
        <v>4.5462153167200048E-8</v>
      </c>
      <c r="AP1389" s="12">
        <f t="shared" ca="1" si="265"/>
        <v>1.2191016987637242E-8</v>
      </c>
      <c r="AQ1389" s="12">
        <f t="shared" ca="1" si="265"/>
        <v>3.0710470275731562E-9</v>
      </c>
      <c r="AR1389" s="12">
        <f t="shared" ca="1" si="265"/>
        <v>7.2675761715466012E-10</v>
      </c>
      <c r="AS1389" s="12">
        <f t="shared" ca="1" si="265"/>
        <v>1.6156575431255196E-10</v>
      </c>
      <c r="AT1389" s="12">
        <f t="shared" ca="1" si="265"/>
        <v>3.3741596508991426E-11</v>
      </c>
    </row>
    <row r="1390" spans="1:46" x14ac:dyDescent="0.2">
      <c r="A1390" s="9" t="str">
        <f t="shared" si="237"/>
        <v>Honduras</v>
      </c>
      <c r="F1390" s="12">
        <f t="shared" ref="F1390:AT1390" ca="1" si="266">F700/$AV700*($C1162/1000)</f>
        <v>6.4011055958160331E-7</v>
      </c>
      <c r="G1390" s="12">
        <f t="shared" ca="1" si="266"/>
        <v>1.9326100093352232E-6</v>
      </c>
      <c r="H1390" s="12">
        <f t="shared" ca="1" si="266"/>
        <v>5.4813817851750572E-6</v>
      </c>
      <c r="I1390" s="12">
        <f t="shared" ca="1" si="266"/>
        <v>1.4604694435826052E-5</v>
      </c>
      <c r="J1390" s="12">
        <f t="shared" ca="1" si="266"/>
        <v>3.6555395964652036E-5</v>
      </c>
      <c r="K1390" s="12">
        <f t="shared" ca="1" si="266"/>
        <v>8.5954200467131323E-5</v>
      </c>
      <c r="L1390" s="12">
        <f t="shared" ca="1" si="266"/>
        <v>1.8986255120652918E-4</v>
      </c>
      <c r="M1390" s="12">
        <f t="shared" ca="1" si="266"/>
        <v>3.9397450128207873E-4</v>
      </c>
      <c r="N1390" s="12">
        <f t="shared" ca="1" si="266"/>
        <v>7.6798636848652256E-4</v>
      </c>
      <c r="O1390" s="12">
        <f t="shared" ca="1" si="266"/>
        <v>1.4063567548084201E-3</v>
      </c>
      <c r="P1390" s="12">
        <f t="shared" ca="1" si="266"/>
        <v>2.4193243152247816E-3</v>
      </c>
      <c r="Q1390" s="12">
        <f t="shared" ca="1" si="266"/>
        <v>3.9097525540129187E-3</v>
      </c>
      <c r="R1390" s="12">
        <f t="shared" ca="1" si="266"/>
        <v>5.9355511051283495E-3</v>
      </c>
      <c r="S1390" s="12">
        <f t="shared" ca="1" si="266"/>
        <v>8.4650479031235237E-3</v>
      </c>
      <c r="T1390" s="12">
        <f t="shared" ca="1" si="266"/>
        <v>1.1341079281547862E-2</v>
      </c>
      <c r="U1390" s="12">
        <f t="shared" ca="1" si="266"/>
        <v>1.4273679722720914E-2</v>
      </c>
      <c r="V1390" s="12">
        <f t="shared" ca="1" si="266"/>
        <v>1.6876178248707362E-2</v>
      </c>
      <c r="W1390" s="12">
        <f t="shared" ca="1" si="266"/>
        <v>1.8744283959494658E-2</v>
      </c>
      <c r="X1390" s="12">
        <f t="shared" ca="1" si="266"/>
        <v>1.9557809007928841E-2</v>
      </c>
      <c r="Y1390" s="12">
        <f t="shared" ca="1" si="266"/>
        <v>1.9170266107205309E-2</v>
      </c>
      <c r="Z1390" s="12">
        <f t="shared" ca="1" si="266"/>
        <v>1.7651949532511469E-2</v>
      </c>
      <c r="AA1390" s="12">
        <f t="shared" ca="1" si="266"/>
        <v>1.5269112947595346E-2</v>
      </c>
      <c r="AB1390" s="12">
        <f t="shared" ca="1" si="266"/>
        <v>1.2407707105934855E-2</v>
      </c>
      <c r="AC1390" s="12">
        <f t="shared" ca="1" si="266"/>
        <v>9.4716546209201499E-3</v>
      </c>
      <c r="AD1390" s="12">
        <f t="shared" ca="1" si="266"/>
        <v>6.7922985780125384E-3</v>
      </c>
      <c r="AE1390" s="12">
        <f t="shared" ca="1" si="266"/>
        <v>4.5757709686614625E-3</v>
      </c>
      <c r="AF1390" s="12">
        <f t="shared" ca="1" si="266"/>
        <v>2.8957987979048709E-3</v>
      </c>
      <c r="AG1390" s="12">
        <f t="shared" ca="1" si="266"/>
        <v>1.7215874310594645E-3</v>
      </c>
      <c r="AH1390" s="12">
        <f t="shared" ca="1" si="266"/>
        <v>9.6149355620046037E-4</v>
      </c>
      <c r="AI1390" s="12">
        <f t="shared" ca="1" si="266"/>
        <v>5.0445248710128895E-4</v>
      </c>
      <c r="AJ1390" s="12">
        <f t="shared" ca="1" si="266"/>
        <v>2.4862840965891273E-4</v>
      </c>
      <c r="AK1390" s="12">
        <f t="shared" ca="1" si="266"/>
        <v>1.1511656746542632E-4</v>
      </c>
      <c r="AL1390" s="12">
        <f t="shared" ca="1" si="266"/>
        <v>5.0070451270804504E-5</v>
      </c>
      <c r="AM1390" s="12">
        <f t="shared" ca="1" si="266"/>
        <v>2.0458876215320226E-5</v>
      </c>
      <c r="AN1390" s="12">
        <f t="shared" ca="1" si="266"/>
        <v>7.8530549921049885E-6</v>
      </c>
      <c r="AO1390" s="12">
        <f t="shared" ca="1" si="266"/>
        <v>2.8317316671263419E-6</v>
      </c>
      <c r="AP1390" s="12">
        <f t="shared" ca="1" si="266"/>
        <v>9.5922867118590699E-7</v>
      </c>
      <c r="AQ1390" s="12">
        <f t="shared" ca="1" si="266"/>
        <v>3.0524516945133124E-7</v>
      </c>
      <c r="AR1390" s="12">
        <f t="shared" ca="1" si="266"/>
        <v>9.1249825665936642E-8</v>
      </c>
      <c r="AS1390" s="12">
        <f t="shared" ca="1" si="266"/>
        <v>2.562547249015172E-8</v>
      </c>
      <c r="AT1390" s="12">
        <f t="shared" ca="1" si="266"/>
        <v>6.760336520174967E-9</v>
      </c>
    </row>
    <row r="1391" spans="1:46" x14ac:dyDescent="0.2">
      <c r="A1391" s="9" t="str">
        <f t="shared" si="237"/>
        <v>Hungary</v>
      </c>
      <c r="F1391" s="12">
        <f t="shared" ref="F1391:AT1391" ca="1" si="267">F701/$AV701*($C1163/1000)</f>
        <v>1.4318611225849629E-9</v>
      </c>
      <c r="G1391" s="12">
        <f t="shared" ca="1" si="267"/>
        <v>5.6197513365936085E-9</v>
      </c>
      <c r="H1391" s="12">
        <f t="shared" ca="1" si="267"/>
        <v>2.072000691522503E-8</v>
      </c>
      <c r="I1391" s="12">
        <f t="shared" ca="1" si="267"/>
        <v>7.1766090368582447E-8</v>
      </c>
      <c r="J1391" s="12">
        <f t="shared" ca="1" si="267"/>
        <v>2.3350988724516203E-7</v>
      </c>
      <c r="K1391" s="12">
        <f t="shared" ca="1" si="267"/>
        <v>7.1375285020447196E-7</v>
      </c>
      <c r="L1391" s="12">
        <f t="shared" ca="1" si="267"/>
        <v>2.0494957957987552E-6</v>
      </c>
      <c r="M1391" s="12">
        <f t="shared" ca="1" si="267"/>
        <v>5.5284425757590646E-6</v>
      </c>
      <c r="N1391" s="12">
        <f t="shared" ca="1" si="267"/>
        <v>1.4009259143025199E-5</v>
      </c>
      <c r="O1391" s="12">
        <f t="shared" ca="1" si="267"/>
        <v>3.3349100908598469E-5</v>
      </c>
      <c r="P1391" s="12">
        <f t="shared" ca="1" si="267"/>
        <v>7.4577820233997979E-5</v>
      </c>
      <c r="Q1391" s="12">
        <f t="shared" ca="1" si="267"/>
        <v>1.5667216191484563E-4</v>
      </c>
      <c r="R1391" s="12">
        <f t="shared" ca="1" si="267"/>
        <v>3.0919366119547828E-4</v>
      </c>
      <c r="S1391" s="12">
        <f t="shared" ca="1" si="267"/>
        <v>5.7322605497184644E-4</v>
      </c>
      <c r="T1391" s="12">
        <f t="shared" ca="1" si="267"/>
        <v>9.9833858727346671E-4</v>
      </c>
      <c r="U1391" s="12">
        <f t="shared" ca="1" si="267"/>
        <v>1.633376818989841E-3</v>
      </c>
      <c r="V1391" s="12">
        <f t="shared" ca="1" si="267"/>
        <v>2.510449634456033E-3</v>
      </c>
      <c r="W1391" s="12">
        <f t="shared" ca="1" si="267"/>
        <v>3.6247097230582702E-3</v>
      </c>
      <c r="X1391" s="12">
        <f t="shared" ca="1" si="267"/>
        <v>4.9164491038352709E-3</v>
      </c>
      <c r="Y1391" s="12">
        <f t="shared" ca="1" si="267"/>
        <v>6.2645006310632296E-3</v>
      </c>
      <c r="Z1391" s="12">
        <f t="shared" ca="1" si="267"/>
        <v>7.4985615724526104E-3</v>
      </c>
      <c r="AA1391" s="12">
        <f t="shared" ca="1" si="267"/>
        <v>8.4319119229762079E-3</v>
      </c>
      <c r="AB1391" s="12">
        <f t="shared" ca="1" si="267"/>
        <v>8.9069857140385376E-3</v>
      </c>
      <c r="AC1391" s="12">
        <f t="shared" ca="1" si="267"/>
        <v>8.8387743152405964E-3</v>
      </c>
      <c r="AD1391" s="12">
        <f t="shared" ca="1" si="267"/>
        <v>8.2396720987039269E-3</v>
      </c>
      <c r="AE1391" s="12">
        <f t="shared" ca="1" si="267"/>
        <v>7.21579868283971E-3</v>
      </c>
      <c r="AF1391" s="12">
        <f t="shared" ca="1" si="267"/>
        <v>5.9362950986878117E-3</v>
      </c>
      <c r="AG1391" s="12">
        <f t="shared" ca="1" si="267"/>
        <v>4.5877859891139102E-3</v>
      </c>
      <c r="AH1391" s="12">
        <f t="shared" ca="1" si="267"/>
        <v>3.3307912445971039E-3</v>
      </c>
      <c r="AI1391" s="12">
        <f t="shared" ca="1" si="267"/>
        <v>2.271685850167785E-3</v>
      </c>
      <c r="AJ1391" s="12">
        <f t="shared" ca="1" si="267"/>
        <v>1.4554782714264625E-3</v>
      </c>
      <c r="AK1391" s="12">
        <f t="shared" ca="1" si="267"/>
        <v>8.760316048184503E-4</v>
      </c>
      <c r="AL1391" s="12">
        <f t="shared" ca="1" si="267"/>
        <v>4.95325193391634E-4</v>
      </c>
      <c r="AM1391" s="12">
        <f t="shared" ca="1" si="267"/>
        <v>2.6309806610014589E-4</v>
      </c>
      <c r="AN1391" s="12">
        <f t="shared" ca="1" si="267"/>
        <v>1.3128088288321741E-4</v>
      </c>
      <c r="AO1391" s="12">
        <f t="shared" ca="1" si="267"/>
        <v>6.1537792995233935E-5</v>
      </c>
      <c r="AP1391" s="12">
        <f t="shared" ca="1" si="267"/>
        <v>2.7098106123138096E-5</v>
      </c>
      <c r="AQ1391" s="12">
        <f t="shared" ca="1" si="267"/>
        <v>1.1209663009743799E-5</v>
      </c>
      <c r="AR1391" s="12">
        <f t="shared" ca="1" si="267"/>
        <v>4.3561494323337872E-6</v>
      </c>
      <c r="AS1391" s="12">
        <f t="shared" ca="1" si="267"/>
        <v>1.5902652779512324E-6</v>
      </c>
      <c r="AT1391" s="12">
        <f t="shared" ca="1" si="267"/>
        <v>5.4537217807419869E-7</v>
      </c>
    </row>
    <row r="1392" spans="1:46" x14ac:dyDescent="0.2">
      <c r="A1392" s="9" t="str">
        <f t="shared" si="237"/>
        <v>Iceland</v>
      </c>
      <c r="F1392" s="12">
        <f t="shared" ref="F1392:AT1392" ca="1" si="268">F702/$AV702*($C1164/1000)</f>
        <v>1.3754593339034015E-10</v>
      </c>
      <c r="G1392" s="12">
        <f t="shared" ca="1" si="268"/>
        <v>5.248470804732651E-10</v>
      </c>
      <c r="H1392" s="12">
        <f t="shared" ca="1" si="268"/>
        <v>1.8813708533291244E-9</v>
      </c>
      <c r="I1392" s="12">
        <f t="shared" ca="1" si="268"/>
        <v>6.3353794600202181E-9</v>
      </c>
      <c r="J1392" s="12">
        <f t="shared" ca="1" si="268"/>
        <v>2.0041371930691834E-8</v>
      </c>
      <c r="K1392" s="12">
        <f t="shared" ca="1" si="268"/>
        <v>5.9557828970680449E-8</v>
      </c>
      <c r="L1392" s="12">
        <f t="shared" ca="1" si="268"/>
        <v>1.6626730736250095E-7</v>
      </c>
      <c r="M1392" s="12">
        <f t="shared" ca="1" si="268"/>
        <v>4.3604515351125907E-7</v>
      </c>
      <c r="N1392" s="12">
        <f t="shared" ca="1" si="268"/>
        <v>1.0742680485863958E-6</v>
      </c>
      <c r="O1392" s="12">
        <f t="shared" ca="1" si="268"/>
        <v>2.4862823611972863E-6</v>
      </c>
      <c r="P1392" s="12">
        <f t="shared" ca="1" si="268"/>
        <v>5.4056115487804599E-6</v>
      </c>
      <c r="Q1392" s="12">
        <f t="shared" ca="1" si="268"/>
        <v>1.104067976901145E-5</v>
      </c>
      <c r="R1392" s="12">
        <f t="shared" ca="1" si="268"/>
        <v>2.1183776616135364E-5</v>
      </c>
      <c r="S1392" s="12">
        <f t="shared" ca="1" si="268"/>
        <v>3.8182781094328033E-5</v>
      </c>
      <c r="T1392" s="12">
        <f t="shared" ca="1" si="268"/>
        <v>6.4652946465855115E-5</v>
      </c>
      <c r="U1392" s="12">
        <f t="shared" ca="1" si="268"/>
        <v>1.0284085562879232E-4</v>
      </c>
      <c r="V1392" s="12">
        <f t="shared" ca="1" si="268"/>
        <v>1.5367373097281481E-4</v>
      </c>
      <c r="W1392" s="12">
        <f t="shared" ca="1" si="268"/>
        <v>2.1571988716957547E-4</v>
      </c>
      <c r="X1392" s="12">
        <f t="shared" ca="1" si="268"/>
        <v>2.8447056043732073E-4</v>
      </c>
      <c r="Y1392" s="12">
        <f t="shared" ca="1" si="268"/>
        <v>3.5240419303187657E-4</v>
      </c>
      <c r="Z1392" s="12">
        <f t="shared" ca="1" si="268"/>
        <v>4.1011098370240744E-4</v>
      </c>
      <c r="AA1392" s="12">
        <f t="shared" ca="1" si="268"/>
        <v>4.4835119268402091E-4</v>
      </c>
      <c r="AB1392" s="12">
        <f t="shared" ca="1" si="268"/>
        <v>4.6045994026616585E-4</v>
      </c>
      <c r="AC1392" s="12">
        <f t="shared" ca="1" si="268"/>
        <v>4.4424440940988728E-4</v>
      </c>
      <c r="AD1392" s="12">
        <f t="shared" ca="1" si="268"/>
        <v>4.0263236709963025E-4</v>
      </c>
      <c r="AE1392" s="12">
        <f t="shared" ca="1" si="268"/>
        <v>3.4280882411580544E-4</v>
      </c>
      <c r="AF1392" s="12">
        <f t="shared" ca="1" si="268"/>
        <v>2.7419017917947128E-4</v>
      </c>
      <c r="AG1392" s="12">
        <f t="shared" ca="1" si="268"/>
        <v>2.0601953054198171E-4</v>
      </c>
      <c r="AH1392" s="12">
        <f t="shared" ca="1" si="268"/>
        <v>1.4541911120472876E-4</v>
      </c>
      <c r="AI1392" s="12">
        <f t="shared" ca="1" si="268"/>
        <v>9.6425338811264905E-5</v>
      </c>
      <c r="AJ1392" s="12">
        <f t="shared" ca="1" si="268"/>
        <v>6.0064443270643586E-5</v>
      </c>
      <c r="AK1392" s="12">
        <f t="shared" ca="1" si="268"/>
        <v>3.5147976986775661E-5</v>
      </c>
      <c r="AL1392" s="12">
        <f t="shared" ca="1" si="268"/>
        <v>1.9321454012790945E-5</v>
      </c>
      <c r="AM1392" s="12">
        <f t="shared" ca="1" si="268"/>
        <v>9.9778247729644784E-6</v>
      </c>
      <c r="AN1392" s="12">
        <f t="shared" ca="1" si="268"/>
        <v>4.8404811671059694E-6</v>
      </c>
      <c r="AO1392" s="12">
        <f t="shared" ca="1" si="268"/>
        <v>2.2059608045364732E-6</v>
      </c>
      <c r="AP1392" s="12">
        <f t="shared" ca="1" si="268"/>
        <v>9.4441666815934163E-7</v>
      </c>
      <c r="AQ1392" s="12">
        <f t="shared" ca="1" si="268"/>
        <v>3.7982722453824245E-7</v>
      </c>
      <c r="AR1392" s="12">
        <f t="shared" ca="1" si="268"/>
        <v>1.4350437170664061E-7</v>
      </c>
      <c r="AS1392" s="12">
        <f t="shared" ca="1" si="268"/>
        <v>5.0933177174944991E-8</v>
      </c>
      <c r="AT1392" s="12">
        <f t="shared" ca="1" si="268"/>
        <v>1.6982162774572877E-8</v>
      </c>
    </row>
    <row r="1393" spans="1:46" x14ac:dyDescent="0.2">
      <c r="A1393" s="9" t="str">
        <f t="shared" si="237"/>
        <v>India</v>
      </c>
      <c r="F1393" s="12">
        <f t="shared" ref="F1393:AT1393" ca="1" si="269">F703/$AV703*($C1165/1000)</f>
        <v>8.2794192565940612E-4</v>
      </c>
      <c r="G1393" s="12">
        <f t="shared" ca="1" si="269"/>
        <v>2.1778828209445939E-3</v>
      </c>
      <c r="H1393" s="12">
        <f t="shared" ca="1" si="269"/>
        <v>5.3817774940598563E-3</v>
      </c>
      <c r="I1393" s="12">
        <f t="shared" ca="1" si="269"/>
        <v>1.2493196246349727E-2</v>
      </c>
      <c r="J1393" s="12">
        <f t="shared" ca="1" si="269"/>
        <v>2.7244445972820455E-2</v>
      </c>
      <c r="K1393" s="12">
        <f t="shared" ca="1" si="269"/>
        <v>5.5813466188661252E-2</v>
      </c>
      <c r="L1393" s="12">
        <f t="shared" ca="1" si="269"/>
        <v>0.10741293976614411</v>
      </c>
      <c r="M1393" s="12">
        <f t="shared" ca="1" si="269"/>
        <v>0.19419176375405792</v>
      </c>
      <c r="N1393" s="12">
        <f t="shared" ca="1" si="269"/>
        <v>0.32980831788271631</v>
      </c>
      <c r="O1393" s="12">
        <f t="shared" ca="1" si="269"/>
        <v>0.52619776322607048</v>
      </c>
      <c r="P1393" s="12">
        <f t="shared" ca="1" si="269"/>
        <v>0.78866575884458379</v>
      </c>
      <c r="Q1393" s="12">
        <f t="shared" ca="1" si="269"/>
        <v>1.1104360908359503</v>
      </c>
      <c r="R1393" s="12">
        <f t="shared" ca="1" si="269"/>
        <v>1.468759695073431</v>
      </c>
      <c r="S1393" s="12">
        <f t="shared" ca="1" si="269"/>
        <v>1.8250069345542976</v>
      </c>
      <c r="T1393" s="12">
        <f t="shared" ca="1" si="269"/>
        <v>2.1302711535950989</v>
      </c>
      <c r="U1393" s="12">
        <f t="shared" ca="1" si="269"/>
        <v>2.3359408901456695</v>
      </c>
      <c r="V1393" s="12">
        <f t="shared" ca="1" si="269"/>
        <v>2.4062758160952082</v>
      </c>
      <c r="W1393" s="12">
        <f t="shared" ca="1" si="269"/>
        <v>2.3285499499258857</v>
      </c>
      <c r="X1393" s="12">
        <f t="shared" ca="1" si="269"/>
        <v>2.116812081398487</v>
      </c>
      <c r="Y1393" s="12">
        <f t="shared" ca="1" si="269"/>
        <v>1.8077386666552111</v>
      </c>
      <c r="Z1393" s="12">
        <f t="shared" ca="1" si="269"/>
        <v>1.4502590501289581</v>
      </c>
      <c r="AA1393" s="12">
        <f t="shared" ca="1" si="269"/>
        <v>1.0929797507623025</v>
      </c>
      <c r="AB1393" s="12">
        <f t="shared" ca="1" si="269"/>
        <v>0.77381161206995575</v>
      </c>
      <c r="AC1393" s="12">
        <f t="shared" ca="1" si="269"/>
        <v>0.51465353963420823</v>
      </c>
      <c r="AD1393" s="12">
        <f t="shared" ca="1" si="269"/>
        <v>0.3215520483159689</v>
      </c>
      <c r="AE1393" s="12">
        <f t="shared" ca="1" si="269"/>
        <v>0.18873141310909036</v>
      </c>
      <c r="AF1393" s="12">
        <f t="shared" ca="1" si="269"/>
        <v>0.10406236643635759</v>
      </c>
      <c r="AG1393" s="12">
        <f t="shared" ca="1" si="269"/>
        <v>5.3901369387747845E-2</v>
      </c>
      <c r="AH1393" s="12">
        <f t="shared" ca="1" si="269"/>
        <v>2.6227838128231946E-2</v>
      </c>
      <c r="AI1393" s="12">
        <f t="shared" ca="1" si="269"/>
        <v>1.1988967569009867E-2</v>
      </c>
      <c r="AJ1393" s="12">
        <f t="shared" ca="1" si="269"/>
        <v>5.148226799720013E-3</v>
      </c>
      <c r="AK1393" s="12">
        <f t="shared" ca="1" si="269"/>
        <v>2.076778368410772E-3</v>
      </c>
      <c r="AL1393" s="12">
        <f t="shared" ca="1" si="269"/>
        <v>7.870081448662213E-4</v>
      </c>
      <c r="AM1393" s="12">
        <f t="shared" ca="1" si="269"/>
        <v>2.8017210767801735E-4</v>
      </c>
      <c r="AN1393" s="12">
        <f t="shared" ca="1" si="269"/>
        <v>9.3697318565923431E-5</v>
      </c>
      <c r="AO1393" s="12">
        <f t="shared" ca="1" si="269"/>
        <v>2.943648992326011E-5</v>
      </c>
      <c r="AP1393" s="12">
        <f t="shared" ca="1" si="269"/>
        <v>8.6876332212694087E-6</v>
      </c>
      <c r="AQ1393" s="12">
        <f t="shared" ca="1" si="269"/>
        <v>2.4086490558412688E-6</v>
      </c>
      <c r="AR1393" s="12">
        <f t="shared" ca="1" si="269"/>
        <v>6.2733883324363755E-7</v>
      </c>
      <c r="AS1393" s="12">
        <f t="shared" ca="1" si="269"/>
        <v>1.5349258897339091E-7</v>
      </c>
      <c r="AT1393" s="12">
        <f t="shared" ca="1" si="269"/>
        <v>3.5280054381088897E-8</v>
      </c>
    </row>
    <row r="1394" spans="1:46" x14ac:dyDescent="0.2">
      <c r="A1394" s="9" t="str">
        <f t="shared" si="237"/>
        <v>Indonesia</v>
      </c>
      <c r="F1394" s="12">
        <f t="shared" ref="F1394:AT1394" ca="1" si="270">F704/$AV704*($C1166/1000)</f>
        <v>3.3487631384614601E-5</v>
      </c>
      <c r="G1394" s="12">
        <f t="shared" ca="1" si="270"/>
        <v>9.7081411537750561E-5</v>
      </c>
      <c r="H1394" s="12">
        <f t="shared" ca="1" si="270"/>
        <v>2.6438957627773399E-4</v>
      </c>
      <c r="I1394" s="12">
        <f t="shared" ca="1" si="270"/>
        <v>6.764086772893884E-4</v>
      </c>
      <c r="J1394" s="12">
        <f t="shared" ca="1" si="270"/>
        <v>1.6256633193850211E-3</v>
      </c>
      <c r="K1394" s="12">
        <f t="shared" ca="1" si="270"/>
        <v>3.6703597855732022E-3</v>
      </c>
      <c r="L1394" s="12">
        <f t="shared" ca="1" si="270"/>
        <v>7.7847247944676659E-3</v>
      </c>
      <c r="M1394" s="12">
        <f t="shared" ca="1" si="270"/>
        <v>1.5510810250700712E-2</v>
      </c>
      <c r="N1394" s="12">
        <f t="shared" ca="1" si="270"/>
        <v>2.9032357353869401E-2</v>
      </c>
      <c r="O1394" s="12">
        <f t="shared" ca="1" si="270"/>
        <v>5.1048937999010197E-2</v>
      </c>
      <c r="P1394" s="12">
        <f t="shared" ca="1" si="270"/>
        <v>8.4323323866185101E-2</v>
      </c>
      <c r="Q1394" s="12">
        <f t="shared" ca="1" si="270"/>
        <v>0.13084746639510036</v>
      </c>
      <c r="R1394" s="12">
        <f t="shared" ca="1" si="270"/>
        <v>0.19073900518139764</v>
      </c>
      <c r="S1394" s="12">
        <f t="shared" ca="1" si="270"/>
        <v>0.2611982744144335</v>
      </c>
      <c r="T1394" s="12">
        <f t="shared" ca="1" si="270"/>
        <v>0.3360142445116992</v>
      </c>
      <c r="U1394" s="12">
        <f t="shared" ca="1" si="270"/>
        <v>0.40607071360861258</v>
      </c>
      <c r="V1394" s="12">
        <f t="shared" ca="1" si="270"/>
        <v>0.46100139928905487</v>
      </c>
      <c r="W1394" s="12">
        <f t="shared" ca="1" si="270"/>
        <v>0.49165381499305444</v>
      </c>
      <c r="X1394" s="12">
        <f t="shared" ca="1" si="270"/>
        <v>0.49257592107954151</v>
      </c>
      <c r="Y1394" s="12">
        <f t="shared" ca="1" si="270"/>
        <v>0.46360011783924404</v>
      </c>
      <c r="Z1394" s="12">
        <f t="shared" ca="1" si="270"/>
        <v>0.40989299100728577</v>
      </c>
      <c r="AA1394" s="12">
        <f t="shared" ca="1" si="270"/>
        <v>0.34045055105321498</v>
      </c>
      <c r="AB1394" s="12">
        <f t="shared" ca="1" si="270"/>
        <v>0.26564043679179161</v>
      </c>
      <c r="AC1394" s="12">
        <f t="shared" ca="1" si="270"/>
        <v>0.19471119616253882</v>
      </c>
      <c r="AD1394" s="12">
        <f t="shared" ca="1" si="270"/>
        <v>0.13407390501173647</v>
      </c>
      <c r="AE1394" s="12">
        <f t="shared" ca="1" si="270"/>
        <v>8.6726972793953264E-2</v>
      </c>
      <c r="AF1394" s="12">
        <f t="shared" ca="1" si="270"/>
        <v>5.270122514098282E-2</v>
      </c>
      <c r="AG1394" s="12">
        <f t="shared" ca="1" si="270"/>
        <v>3.0084571487430954E-2</v>
      </c>
      <c r="AH1394" s="12">
        <f t="shared" ca="1" si="270"/>
        <v>1.6133312401333855E-2</v>
      </c>
      <c r="AI1394" s="12">
        <f t="shared" ca="1" si="270"/>
        <v>8.1275537787117418E-3</v>
      </c>
      <c r="AJ1394" s="12">
        <f t="shared" ca="1" si="270"/>
        <v>3.8463850243727936E-3</v>
      </c>
      <c r="AK1394" s="12">
        <f t="shared" ca="1" si="270"/>
        <v>1.7100241871351391E-3</v>
      </c>
      <c r="AL1394" s="12">
        <f t="shared" ca="1" si="270"/>
        <v>7.1418108909182695E-4</v>
      </c>
      <c r="AM1394" s="12">
        <f t="shared" ca="1" si="270"/>
        <v>2.8020187311490763E-4</v>
      </c>
      <c r="AN1394" s="12">
        <f t="shared" ca="1" si="270"/>
        <v>1.0327383795207319E-4</v>
      </c>
      <c r="AO1394" s="12">
        <f t="shared" ca="1" si="270"/>
        <v>3.5757421560158827E-5</v>
      </c>
      <c r="AP1394" s="12">
        <f t="shared" ca="1" si="270"/>
        <v>1.1630507539546759E-5</v>
      </c>
      <c r="AQ1394" s="12">
        <f t="shared" ca="1" si="270"/>
        <v>3.5537570527145356E-6</v>
      </c>
      <c r="AR1394" s="12">
        <f t="shared" ca="1" si="270"/>
        <v>1.0200780367686715E-6</v>
      </c>
      <c r="AS1394" s="12">
        <f t="shared" ca="1" si="270"/>
        <v>2.7506520328827274E-7</v>
      </c>
      <c r="AT1394" s="12">
        <f t="shared" ca="1" si="270"/>
        <v>6.967781224435944E-8</v>
      </c>
    </row>
    <row r="1395" spans="1:46" x14ac:dyDescent="0.2">
      <c r="A1395" s="9" t="str">
        <f t="shared" si="237"/>
        <v>Iran (Islamic Republic of)</v>
      </c>
      <c r="F1395" s="12">
        <f t="shared" ref="F1395:AT1395" ca="1" si="271">F705/$AV705*($C1167/1000)</f>
        <v>2.4699946292191676E-6</v>
      </c>
      <c r="G1395" s="12">
        <f t="shared" ca="1" si="271"/>
        <v>7.689448353435413E-6</v>
      </c>
      <c r="H1395" s="12">
        <f t="shared" ca="1" si="271"/>
        <v>2.24880063169739E-5</v>
      </c>
      <c r="I1395" s="12">
        <f t="shared" ca="1" si="271"/>
        <v>6.1782192991439059E-5</v>
      </c>
      <c r="J1395" s="12">
        <f t="shared" ca="1" si="271"/>
        <v>1.5945284769534407E-4</v>
      </c>
      <c r="K1395" s="12">
        <f t="shared" ca="1" si="271"/>
        <v>3.8659642595684787E-4</v>
      </c>
      <c r="L1395" s="12">
        <f t="shared" ca="1" si="271"/>
        <v>8.8052154004440719E-4</v>
      </c>
      <c r="M1395" s="12">
        <f t="shared" ca="1" si="271"/>
        <v>1.8839905895608458E-3</v>
      </c>
      <c r="N1395" s="12">
        <f t="shared" ca="1" si="271"/>
        <v>3.7868148256611392E-3</v>
      </c>
      <c r="O1395" s="12">
        <f t="shared" ca="1" si="271"/>
        <v>7.1503286414768812E-3</v>
      </c>
      <c r="P1395" s="12">
        <f t="shared" ca="1" si="271"/>
        <v>1.2683366221144963E-2</v>
      </c>
      <c r="Q1395" s="12">
        <f t="shared" ca="1" si="271"/>
        <v>2.1134873692330615E-2</v>
      </c>
      <c r="R1395" s="12">
        <f t="shared" ca="1" si="271"/>
        <v>3.3084256239119321E-2</v>
      </c>
      <c r="S1395" s="12">
        <f t="shared" ca="1" si="271"/>
        <v>4.8651887044222963E-2</v>
      </c>
      <c r="T1395" s="12">
        <f t="shared" ca="1" si="271"/>
        <v>6.7210108826577103E-2</v>
      </c>
      <c r="U1395" s="12">
        <f t="shared" ca="1" si="271"/>
        <v>8.7222012354867914E-2</v>
      </c>
      <c r="V1395" s="12">
        <f t="shared" ca="1" si="271"/>
        <v>0.10633450187312686</v>
      </c>
      <c r="W1395" s="12">
        <f t="shared" ca="1" si="271"/>
        <v>0.12178082011999181</v>
      </c>
      <c r="X1395" s="12">
        <f t="shared" ca="1" si="271"/>
        <v>0.13102078067597439</v>
      </c>
      <c r="Y1395" s="12">
        <f t="shared" ca="1" si="271"/>
        <v>0.13242136676369162</v>
      </c>
      <c r="Z1395" s="12">
        <f t="shared" ca="1" si="271"/>
        <v>0.12572815547972913</v>
      </c>
      <c r="AA1395" s="12">
        <f t="shared" ca="1" si="271"/>
        <v>0.11214079153776486</v>
      </c>
      <c r="AB1395" s="12">
        <f t="shared" ca="1" si="271"/>
        <v>9.3961790753378308E-2</v>
      </c>
      <c r="AC1395" s="12">
        <f t="shared" ca="1" si="271"/>
        <v>7.3959769312178014E-2</v>
      </c>
      <c r="AD1395" s="12">
        <f t="shared" ca="1" si="271"/>
        <v>5.4688549596922896E-2</v>
      </c>
      <c r="AE1395" s="12">
        <f t="shared" ca="1" si="271"/>
        <v>3.7988649802470249E-2</v>
      </c>
      <c r="AF1395" s="12">
        <f t="shared" ca="1" si="271"/>
        <v>2.4789507893440161E-2</v>
      </c>
      <c r="AG1395" s="12">
        <f t="shared" ca="1" si="271"/>
        <v>1.5196324113649797E-2</v>
      </c>
      <c r="AH1395" s="12">
        <f t="shared" ca="1" si="271"/>
        <v>8.7511632388397268E-3</v>
      </c>
      <c r="AI1395" s="12">
        <f t="shared" ca="1" si="271"/>
        <v>4.7342328766862467E-3</v>
      </c>
      <c r="AJ1395" s="12">
        <f t="shared" ca="1" si="271"/>
        <v>2.4059690923347869E-3</v>
      </c>
      <c r="AK1395" s="12">
        <f t="shared" ca="1" si="271"/>
        <v>1.1486482779145754E-3</v>
      </c>
      <c r="AL1395" s="12">
        <f t="shared" ca="1" si="271"/>
        <v>5.1515827762985426E-4</v>
      </c>
      <c r="AM1395" s="12">
        <f t="shared" ca="1" si="271"/>
        <v>2.1704555400244818E-4</v>
      </c>
      <c r="AN1395" s="12">
        <f t="shared" ca="1" si="271"/>
        <v>8.5904853309751739E-5</v>
      </c>
      <c r="AO1395" s="12">
        <f t="shared" ca="1" si="271"/>
        <v>3.1940455252905207E-5</v>
      </c>
      <c r="AP1395" s="12">
        <f t="shared" ca="1" si="271"/>
        <v>1.1156323477778766E-5</v>
      </c>
      <c r="AQ1395" s="12">
        <f t="shared" ca="1" si="271"/>
        <v>3.6606456330897927E-6</v>
      </c>
      <c r="AR1395" s="12">
        <f t="shared" ca="1" si="271"/>
        <v>1.1283682961652958E-6</v>
      </c>
      <c r="AS1395" s="12">
        <f t="shared" ca="1" si="271"/>
        <v>3.2673875969717892E-7</v>
      </c>
      <c r="AT1395" s="12">
        <f t="shared" ca="1" si="271"/>
        <v>8.8880611088062659E-8</v>
      </c>
    </row>
    <row r="1396" spans="1:46" x14ac:dyDescent="0.2">
      <c r="A1396" s="9" t="str">
        <f t="shared" si="237"/>
        <v>Iraq</v>
      </c>
      <c r="F1396" s="12">
        <f t="shared" ref="F1396:AT1396" ca="1" si="272">F706/$AV706*($C1168/1000)</f>
        <v>1.3305455650815764E-5</v>
      </c>
      <c r="G1396" s="12">
        <f t="shared" ca="1" si="272"/>
        <v>3.7047728451449971E-5</v>
      </c>
      <c r="H1396" s="12">
        <f t="shared" ca="1" si="272"/>
        <v>9.6905853876305391E-5</v>
      </c>
      <c r="I1396" s="12">
        <f t="shared" ca="1" si="272"/>
        <v>2.3811954028332713E-4</v>
      </c>
      <c r="J1396" s="12">
        <f t="shared" ca="1" si="272"/>
        <v>5.4966318886217767E-4</v>
      </c>
      <c r="K1396" s="12">
        <f t="shared" ca="1" si="272"/>
        <v>1.1919412933150868E-3</v>
      </c>
      <c r="L1396" s="12">
        <f t="shared" ca="1" si="272"/>
        <v>2.4281173547295873E-3</v>
      </c>
      <c r="M1396" s="12">
        <f t="shared" ca="1" si="272"/>
        <v>4.6466619194263483E-3</v>
      </c>
      <c r="N1396" s="12">
        <f t="shared" ca="1" si="272"/>
        <v>8.3535114558781157E-3</v>
      </c>
      <c r="O1396" s="12">
        <f t="shared" ca="1" si="272"/>
        <v>1.4107617125495261E-2</v>
      </c>
      <c r="P1396" s="12">
        <f t="shared" ca="1" si="272"/>
        <v>2.238179180067925E-2</v>
      </c>
      <c r="Q1396" s="12">
        <f t="shared" ca="1" si="272"/>
        <v>3.3357433842555899E-2</v>
      </c>
      <c r="R1396" s="12">
        <f t="shared" ca="1" si="272"/>
        <v>4.6703239960100874E-2</v>
      </c>
      <c r="S1396" s="12">
        <f t="shared" ca="1" si="272"/>
        <v>6.1426812746284074E-2</v>
      </c>
      <c r="T1396" s="12">
        <f t="shared" ca="1" si="272"/>
        <v>7.5897163988090016E-2</v>
      </c>
      <c r="U1396" s="12">
        <f t="shared" ca="1" si="272"/>
        <v>8.8094685504228734E-2</v>
      </c>
      <c r="V1396" s="12">
        <f t="shared" ca="1" si="272"/>
        <v>9.6057320013315406E-2</v>
      </c>
      <c r="W1396" s="12">
        <f t="shared" ca="1" si="272"/>
        <v>9.8393818881310921E-2</v>
      </c>
      <c r="X1396" s="12">
        <f t="shared" ca="1" si="272"/>
        <v>9.4680765990283175E-2</v>
      </c>
      <c r="Y1396" s="12">
        <f t="shared" ca="1" si="272"/>
        <v>8.5587886818282069E-2</v>
      </c>
      <c r="Z1396" s="12">
        <f t="shared" ca="1" si="272"/>
        <v>7.2680756570470101E-2</v>
      </c>
      <c r="AA1396" s="12">
        <f t="shared" ca="1" si="272"/>
        <v>5.7980662058404353E-2</v>
      </c>
      <c r="AB1396" s="12">
        <f t="shared" ca="1" si="272"/>
        <v>4.3451372152521192E-2</v>
      </c>
      <c r="AC1396" s="12">
        <f t="shared" ca="1" si="272"/>
        <v>3.0590066140755309E-2</v>
      </c>
      <c r="AD1396" s="12">
        <f t="shared" ca="1" si="272"/>
        <v>2.0230840740500848E-2</v>
      </c>
      <c r="AE1396" s="12">
        <f t="shared" ca="1" si="272"/>
        <v>1.2569095946465322E-2</v>
      </c>
      <c r="AF1396" s="12">
        <f t="shared" ca="1" si="272"/>
        <v>7.3358551346591272E-3</v>
      </c>
      <c r="AG1396" s="12">
        <f t="shared" ca="1" si="272"/>
        <v>4.0221109496339927E-3</v>
      </c>
      <c r="AH1396" s="12">
        <f t="shared" ca="1" si="272"/>
        <v>2.0716383460261463E-3</v>
      </c>
      <c r="AI1396" s="12">
        <f t="shared" ca="1" si="272"/>
        <v>1.0023754717938822E-3</v>
      </c>
      <c r="AJ1396" s="12">
        <f t="shared" ca="1" si="272"/>
        <v>4.5562077187523707E-4</v>
      </c>
      <c r="AK1396" s="12">
        <f t="shared" ca="1" si="272"/>
        <v>1.9455087791592126E-4</v>
      </c>
      <c r="AL1396" s="12">
        <f t="shared" ca="1" si="272"/>
        <v>7.8040396857341563E-5</v>
      </c>
      <c r="AM1396" s="12">
        <f t="shared" ca="1" si="272"/>
        <v>2.9407786615072573E-5</v>
      </c>
      <c r="AN1396" s="12">
        <f t="shared" ca="1" si="272"/>
        <v>1.0410265422840362E-5</v>
      </c>
      <c r="AO1396" s="12">
        <f t="shared" ca="1" si="272"/>
        <v>3.4619266463300012E-6</v>
      </c>
      <c r="AP1396" s="12">
        <f t="shared" ca="1" si="272"/>
        <v>1.0815099400746827E-6</v>
      </c>
      <c r="AQ1396" s="12">
        <f t="shared" ca="1" si="272"/>
        <v>3.1739476844937628E-7</v>
      </c>
      <c r="AR1396" s="12">
        <f t="shared" ca="1" si="272"/>
        <v>8.7503536922864166E-8</v>
      </c>
      <c r="AS1396" s="12">
        <f t="shared" ca="1" si="272"/>
        <v>2.2662511954996077E-8</v>
      </c>
      <c r="AT1396" s="12">
        <f t="shared" ca="1" si="272"/>
        <v>5.5137501116477713E-9</v>
      </c>
    </row>
    <row r="1397" spans="1:46" x14ac:dyDescent="0.2">
      <c r="A1397" s="9" t="str">
        <f t="shared" si="237"/>
        <v>Ireland</v>
      </c>
      <c r="F1397" s="12">
        <f t="shared" ref="F1397:AT1397" ca="1" si="273">F707/$AV707*($C1169/1000)</f>
        <v>3.2174454867510866E-10</v>
      </c>
      <c r="G1397" s="12">
        <f t="shared" ca="1" si="273"/>
        <v>1.3382222421131642E-9</v>
      </c>
      <c r="H1397" s="12">
        <f t="shared" ca="1" si="273"/>
        <v>5.228798250624687E-9</v>
      </c>
      <c r="I1397" s="12">
        <f t="shared" ca="1" si="273"/>
        <v>1.9192525285929649E-8</v>
      </c>
      <c r="J1397" s="12">
        <f t="shared" ca="1" si="273"/>
        <v>6.6178809845917585E-8</v>
      </c>
      <c r="K1397" s="12">
        <f t="shared" ca="1" si="273"/>
        <v>2.1436919573636833E-7</v>
      </c>
      <c r="L1397" s="12">
        <f t="shared" ca="1" si="273"/>
        <v>6.5232256149057584E-7</v>
      </c>
      <c r="M1397" s="12">
        <f t="shared" ca="1" si="273"/>
        <v>1.8647431274734895E-6</v>
      </c>
      <c r="N1397" s="12">
        <f t="shared" ca="1" si="273"/>
        <v>5.0076299228992466E-6</v>
      </c>
      <c r="O1397" s="12">
        <f t="shared" ca="1" si="273"/>
        <v>1.2632870127942589E-5</v>
      </c>
      <c r="P1397" s="12">
        <f t="shared" ca="1" si="273"/>
        <v>2.9938389329809132E-5</v>
      </c>
      <c r="Q1397" s="12">
        <f t="shared" ca="1" si="273"/>
        <v>6.6651730113239014E-5</v>
      </c>
      <c r="R1397" s="12">
        <f t="shared" ca="1" si="273"/>
        <v>1.3939622644855556E-4</v>
      </c>
      <c r="S1397" s="12">
        <f t="shared" ca="1" si="273"/>
        <v>2.7387172820541428E-4</v>
      </c>
      <c r="T1397" s="12">
        <f t="shared" ca="1" si="273"/>
        <v>5.0547535070671846E-4</v>
      </c>
      <c r="U1397" s="12">
        <f t="shared" ca="1" si="273"/>
        <v>8.7641410215987762E-4</v>
      </c>
      <c r="V1397" s="12">
        <f t="shared" ca="1" si="273"/>
        <v>1.4274974028107605E-3</v>
      </c>
      <c r="W1397" s="12">
        <f t="shared" ca="1" si="273"/>
        <v>2.1842276038733727E-3</v>
      </c>
      <c r="X1397" s="12">
        <f t="shared" ca="1" si="273"/>
        <v>3.1396197385421911E-3</v>
      </c>
      <c r="Y1397" s="12">
        <f t="shared" ca="1" si="273"/>
        <v>4.2394820923082914E-3</v>
      </c>
      <c r="Z1397" s="12">
        <f t="shared" ca="1" si="273"/>
        <v>5.3778062848479757E-3</v>
      </c>
      <c r="AA1397" s="12">
        <f t="shared" ca="1" si="273"/>
        <v>6.408466205615233E-3</v>
      </c>
      <c r="AB1397" s="12">
        <f t="shared" ca="1" si="273"/>
        <v>7.1739713415480662E-3</v>
      </c>
      <c r="AC1397" s="12">
        <f t="shared" ca="1" si="273"/>
        <v>7.5443490126444416E-3</v>
      </c>
      <c r="AD1397" s="12">
        <f t="shared" ca="1" si="273"/>
        <v>7.4531609529896277E-3</v>
      </c>
      <c r="AE1397" s="12">
        <f t="shared" ca="1" si="273"/>
        <v>6.9169689103054004E-3</v>
      </c>
      <c r="AF1397" s="12">
        <f t="shared" ca="1" si="273"/>
        <v>6.0304225231623031E-3</v>
      </c>
      <c r="AG1397" s="12">
        <f t="shared" ca="1" si="273"/>
        <v>4.9389684914195198E-3</v>
      </c>
      <c r="AH1397" s="12">
        <f t="shared" ca="1" si="273"/>
        <v>3.7999804634535304E-3</v>
      </c>
      <c r="AI1397" s="12">
        <f t="shared" ca="1" si="273"/>
        <v>2.7465219041204166E-3</v>
      </c>
      <c r="AJ1397" s="12">
        <f t="shared" ca="1" si="273"/>
        <v>1.8648390937888572E-3</v>
      </c>
      <c r="AK1397" s="12">
        <f t="shared" ca="1" si="273"/>
        <v>1.1894775726113715E-3</v>
      </c>
      <c r="AL1397" s="12">
        <f t="shared" ca="1" si="273"/>
        <v>7.1273444143351856E-4</v>
      </c>
      <c r="AM1397" s="12">
        <f t="shared" ca="1" si="273"/>
        <v>4.0119529237594417E-4</v>
      </c>
      <c r="AN1397" s="12">
        <f t="shared" ca="1" si="273"/>
        <v>2.1214876402685486E-4</v>
      </c>
      <c r="AO1397" s="12">
        <f t="shared" ca="1" si="273"/>
        <v>1.0538572275742473E-4</v>
      </c>
      <c r="AP1397" s="12">
        <f t="shared" ca="1" si="273"/>
        <v>4.9178994572668657E-5</v>
      </c>
      <c r="AQ1397" s="12">
        <f t="shared" ca="1" si="273"/>
        <v>2.1559272798725302E-5</v>
      </c>
      <c r="AR1397" s="12">
        <f t="shared" ca="1" si="273"/>
        <v>8.8786137875778248E-6</v>
      </c>
      <c r="AS1397" s="12">
        <f t="shared" ca="1" si="273"/>
        <v>3.4348898676713678E-6</v>
      </c>
      <c r="AT1397" s="12">
        <f t="shared" ca="1" si="273"/>
        <v>1.2483520067633799E-6</v>
      </c>
    </row>
    <row r="1398" spans="1:46" x14ac:dyDescent="0.2">
      <c r="A1398" s="9" t="str">
        <f t="shared" si="237"/>
        <v>Israel</v>
      </c>
      <c r="F1398" s="12">
        <f t="shared" ref="F1398:AT1398" ca="1" si="274">F708/$AV708*($C1170/1000)</f>
        <v>5.910827709666362E-9</v>
      </c>
      <c r="G1398" s="12">
        <f t="shared" ca="1" si="274"/>
        <v>2.2311734947419073E-8</v>
      </c>
      <c r="H1398" s="12">
        <f t="shared" ca="1" si="274"/>
        <v>7.9117941359136019E-8</v>
      </c>
      <c r="I1398" s="12">
        <f t="shared" ca="1" si="274"/>
        <v>2.6355618330474899E-7</v>
      </c>
      <c r="J1398" s="12">
        <f t="shared" ca="1" si="274"/>
        <v>8.2476084668032668E-7</v>
      </c>
      <c r="K1398" s="12">
        <f t="shared" ca="1" si="274"/>
        <v>2.4245964044636287E-6</v>
      </c>
      <c r="L1398" s="12">
        <f t="shared" ca="1" si="274"/>
        <v>6.6958770831557496E-6</v>
      </c>
      <c r="M1398" s="12">
        <f t="shared" ca="1" si="274"/>
        <v>1.7371290515285965E-5</v>
      </c>
      <c r="N1398" s="12">
        <f t="shared" ca="1" si="274"/>
        <v>4.2336337930447916E-5</v>
      </c>
      <c r="O1398" s="12">
        <f t="shared" ca="1" si="274"/>
        <v>9.6928410203518726E-5</v>
      </c>
      <c r="P1398" s="12">
        <f t="shared" ca="1" si="274"/>
        <v>2.0847092097197044E-4</v>
      </c>
      <c r="Q1398" s="12">
        <f t="shared" ca="1" si="274"/>
        <v>4.2120786824311146E-4</v>
      </c>
      <c r="R1398" s="12">
        <f t="shared" ca="1" si="274"/>
        <v>7.9947347720580361E-4</v>
      </c>
      <c r="S1398" s="12">
        <f t="shared" ca="1" si="274"/>
        <v>1.4255033442510435E-3</v>
      </c>
      <c r="T1398" s="12">
        <f t="shared" ca="1" si="274"/>
        <v>2.3877508890248031E-3</v>
      </c>
      <c r="U1398" s="12">
        <f t="shared" ca="1" si="274"/>
        <v>3.7572179218656743E-3</v>
      </c>
      <c r="V1398" s="12">
        <f t="shared" ca="1" si="274"/>
        <v>5.5539293375771069E-3</v>
      </c>
      <c r="W1398" s="12">
        <f t="shared" ca="1" si="274"/>
        <v>7.7124242146187775E-3</v>
      </c>
      <c r="X1398" s="12">
        <f t="shared" ca="1" si="274"/>
        <v>1.00609285313403E-2</v>
      </c>
      <c r="Y1398" s="12">
        <f t="shared" ca="1" si="274"/>
        <v>1.2329396331154346E-2</v>
      </c>
      <c r="Z1398" s="12">
        <f t="shared" ca="1" si="274"/>
        <v>1.4193913606957306E-2</v>
      </c>
      <c r="AA1398" s="12">
        <f t="shared" ca="1" si="274"/>
        <v>1.5350378786411538E-2</v>
      </c>
      <c r="AB1398" s="12">
        <f t="shared" ca="1" si="274"/>
        <v>1.5595260394707204E-2</v>
      </c>
      <c r="AC1398" s="12">
        <f t="shared" ca="1" si="274"/>
        <v>1.4884106177307692E-2</v>
      </c>
      <c r="AD1398" s="12">
        <f t="shared" ca="1" si="274"/>
        <v>1.3344720533659139E-2</v>
      </c>
      <c r="AE1398" s="12">
        <f t="shared" ca="1" si="274"/>
        <v>1.1239650367170754E-2</v>
      </c>
      <c r="AF1398" s="12">
        <f t="shared" ca="1" si="274"/>
        <v>8.8930905695583998E-3</v>
      </c>
      <c r="AG1398" s="12">
        <f t="shared" ca="1" si="274"/>
        <v>6.6101181729154249E-3</v>
      </c>
      <c r="AH1398" s="12">
        <f t="shared" ca="1" si="274"/>
        <v>4.6155379581560704E-3</v>
      </c>
      <c r="AI1398" s="12">
        <f t="shared" ca="1" si="274"/>
        <v>3.0275548857520707E-3</v>
      </c>
      <c r="AJ1398" s="12">
        <f t="shared" ca="1" si="274"/>
        <v>1.8655990766156655E-3</v>
      </c>
      <c r="AK1398" s="12">
        <f t="shared" ca="1" si="274"/>
        <v>1.0799439256496744E-3</v>
      </c>
      <c r="AL1398" s="12">
        <f t="shared" ca="1" si="274"/>
        <v>5.8727388477071863E-4</v>
      </c>
      <c r="AM1398" s="12">
        <f t="shared" ca="1" si="274"/>
        <v>3.0001071534070895E-4</v>
      </c>
      <c r="AN1398" s="12">
        <f t="shared" ca="1" si="274"/>
        <v>1.4397577967000278E-4</v>
      </c>
      <c r="AO1398" s="12">
        <f t="shared" ca="1" si="274"/>
        <v>6.490807158632714E-5</v>
      </c>
      <c r="AP1398" s="12">
        <f t="shared" ca="1" si="274"/>
        <v>2.7489356198919292E-5</v>
      </c>
      <c r="AQ1398" s="12">
        <f t="shared" ca="1" si="274"/>
        <v>1.0936718298857589E-5</v>
      </c>
      <c r="AR1398" s="12">
        <f t="shared" ca="1" si="274"/>
        <v>4.0875782353355728E-6</v>
      </c>
      <c r="AS1398" s="12">
        <f t="shared" ca="1" si="274"/>
        <v>1.435164638160538E-6</v>
      </c>
      <c r="AT1398" s="12">
        <f t="shared" ca="1" si="274"/>
        <v>4.733626274119783E-7</v>
      </c>
    </row>
    <row r="1399" spans="1:46" x14ac:dyDescent="0.2">
      <c r="A1399" s="9" t="str">
        <f t="shared" si="237"/>
        <v>Italy</v>
      </c>
      <c r="F1399" s="12">
        <f t="shared" ref="F1399:AT1399" ca="1" si="275">F709/$AV709*($C1171/1000)</f>
        <v>1.0775375008532639E-9</v>
      </c>
      <c r="G1399" s="12">
        <f t="shared" ca="1" si="275"/>
        <v>4.6400397403473771E-9</v>
      </c>
      <c r="H1399" s="12">
        <f t="shared" ca="1" si="275"/>
        <v>1.8770143878202057E-8</v>
      </c>
      <c r="I1399" s="12">
        <f t="shared" ca="1" si="275"/>
        <v>7.1329650809984658E-8</v>
      </c>
      <c r="J1399" s="12">
        <f t="shared" ca="1" si="275"/>
        <v>2.546415031070547E-7</v>
      </c>
      <c r="K1399" s="12">
        <f t="shared" ca="1" si="275"/>
        <v>8.539744461437895E-7</v>
      </c>
      <c r="L1399" s="12">
        <f t="shared" ca="1" si="275"/>
        <v>2.6904018707214331E-6</v>
      </c>
      <c r="M1399" s="12">
        <f t="shared" ca="1" si="275"/>
        <v>7.9624374217063623E-6</v>
      </c>
      <c r="N1399" s="12">
        <f t="shared" ca="1" si="275"/>
        <v>2.2137649286889975E-5</v>
      </c>
      <c r="O1399" s="12">
        <f t="shared" ca="1" si="275"/>
        <v>5.7819398390851439E-5</v>
      </c>
      <c r="P1399" s="12">
        <f t="shared" ca="1" si="275"/>
        <v>1.4186400914266504E-4</v>
      </c>
      <c r="Q1399" s="12">
        <f t="shared" ca="1" si="275"/>
        <v>3.2698473949659915E-4</v>
      </c>
      <c r="R1399" s="12">
        <f t="shared" ca="1" si="275"/>
        <v>7.0800990702389014E-4</v>
      </c>
      <c r="S1399" s="12">
        <f t="shared" ca="1" si="275"/>
        <v>1.4401501695358334E-3</v>
      </c>
      <c r="T1399" s="12">
        <f t="shared" ca="1" si="275"/>
        <v>2.7519010878654889E-3</v>
      </c>
      <c r="U1399" s="12">
        <f t="shared" ca="1" si="275"/>
        <v>4.9398578845737369E-3</v>
      </c>
      <c r="V1399" s="12">
        <f t="shared" ca="1" si="275"/>
        <v>8.330147369562918E-3</v>
      </c>
      <c r="W1399" s="12">
        <f t="shared" ca="1" si="275"/>
        <v>1.3196158076428838E-2</v>
      </c>
      <c r="X1399" s="12">
        <f t="shared" ca="1" si="275"/>
        <v>1.9638075658090368E-2</v>
      </c>
      <c r="Y1399" s="12">
        <f t="shared" ca="1" si="275"/>
        <v>2.7454083062552342E-2</v>
      </c>
      <c r="Z1399" s="12">
        <f t="shared" ca="1" si="275"/>
        <v>3.6055502499828536E-2</v>
      </c>
      <c r="AA1399" s="12">
        <f t="shared" ca="1" si="275"/>
        <v>4.4482865597560699E-2</v>
      </c>
      <c r="AB1399" s="12">
        <f t="shared" ca="1" si="275"/>
        <v>5.155497207102068E-2</v>
      </c>
      <c r="AC1399" s="12">
        <f t="shared" ca="1" si="275"/>
        <v>5.6131280522283861E-2</v>
      </c>
      <c r="AD1399" s="12">
        <f t="shared" ca="1" si="275"/>
        <v>5.7411109343518403E-2</v>
      </c>
      <c r="AE1399" s="12">
        <f t="shared" ca="1" si="275"/>
        <v>5.5162446908225977E-2</v>
      </c>
      <c r="AF1399" s="12">
        <f t="shared" ca="1" si="275"/>
        <v>4.9790639130700615E-2</v>
      </c>
      <c r="AG1399" s="12">
        <f t="shared" ca="1" si="275"/>
        <v>4.2219051734428706E-2</v>
      </c>
      <c r="AH1399" s="12">
        <f t="shared" ca="1" si="275"/>
        <v>3.3629920676255989E-2</v>
      </c>
      <c r="AI1399" s="12">
        <f t="shared" ca="1" si="275"/>
        <v>2.5165166385657384E-2</v>
      </c>
      <c r="AJ1399" s="12">
        <f t="shared" ca="1" si="275"/>
        <v>1.7690103111569742E-2</v>
      </c>
      <c r="AK1399" s="12">
        <f t="shared" ca="1" si="275"/>
        <v>1.1682008484726005E-2</v>
      </c>
      <c r="AL1399" s="12">
        <f t="shared" ca="1" si="275"/>
        <v>7.2470501259594422E-3</v>
      </c>
      <c r="AM1399" s="12">
        <f t="shared" ca="1" si="275"/>
        <v>4.2233940914508687E-3</v>
      </c>
      <c r="AN1399" s="12">
        <f t="shared" ca="1" si="275"/>
        <v>2.312163524320543E-3</v>
      </c>
      <c r="AO1399" s="12">
        <f t="shared" ca="1" si="275"/>
        <v>1.1891375087595825E-3</v>
      </c>
      <c r="AP1399" s="12">
        <f t="shared" ca="1" si="275"/>
        <v>5.7451610256743725E-4</v>
      </c>
      <c r="AQ1399" s="12">
        <f t="shared" ca="1" si="275"/>
        <v>2.6075276835009703E-4</v>
      </c>
      <c r="AR1399" s="12">
        <f t="shared" ca="1" si="275"/>
        <v>1.1117630734428558E-4</v>
      </c>
      <c r="AS1399" s="12">
        <f t="shared" ca="1" si="275"/>
        <v>4.4529944840555526E-5</v>
      </c>
      <c r="AT1399" s="12">
        <f t="shared" ca="1" si="275"/>
        <v>1.6755163268315447E-5</v>
      </c>
    </row>
    <row r="1400" spans="1:46" x14ac:dyDescent="0.2">
      <c r="A1400" s="9" t="str">
        <f t="shared" si="237"/>
        <v>Jamaica</v>
      </c>
      <c r="F1400" s="12">
        <f t="shared" ref="F1400:AT1400" ca="1" si="276">F710/$AV710*($C1172/1000)</f>
        <v>9.0675193112676722E-7</v>
      </c>
      <c r="G1400" s="12">
        <f t="shared" ca="1" si="276"/>
        <v>2.4757217144657623E-6</v>
      </c>
      <c r="H1400" s="12">
        <f t="shared" ca="1" si="276"/>
        <v>6.3499712271244326E-6</v>
      </c>
      <c r="I1400" s="12">
        <f t="shared" ca="1" si="276"/>
        <v>1.5300241432076909E-5</v>
      </c>
      <c r="J1400" s="12">
        <f t="shared" ca="1" si="276"/>
        <v>3.4632305608796458E-5</v>
      </c>
      <c r="K1400" s="12">
        <f t="shared" ca="1" si="276"/>
        <v>7.3641244866301208E-5</v>
      </c>
      <c r="L1400" s="12">
        <f t="shared" ca="1" si="276"/>
        <v>1.4710161219348941E-4</v>
      </c>
      <c r="M1400" s="12">
        <f t="shared" ca="1" si="276"/>
        <v>2.7603893201911519E-4</v>
      </c>
      <c r="N1400" s="12">
        <f t="shared" ca="1" si="276"/>
        <v>4.8660866636264949E-4</v>
      </c>
      <c r="O1400" s="12">
        <f t="shared" ca="1" si="276"/>
        <v>8.0583464521581368E-4</v>
      </c>
      <c r="P1400" s="12">
        <f t="shared" ca="1" si="276"/>
        <v>1.2536278327536805E-3</v>
      </c>
      <c r="Q1400" s="12">
        <f t="shared" ca="1" si="276"/>
        <v>1.8320946696482859E-3</v>
      </c>
      <c r="R1400" s="12">
        <f t="shared" ca="1" si="276"/>
        <v>2.5152652543190424E-3</v>
      </c>
      <c r="S1400" s="12">
        <f t="shared" ca="1" si="276"/>
        <v>3.2439657989042831E-3</v>
      </c>
      <c r="T1400" s="12">
        <f t="shared" ca="1" si="276"/>
        <v>3.9302967020454641E-3</v>
      </c>
      <c r="U1400" s="12">
        <f t="shared" ca="1" si="276"/>
        <v>4.4733306639845672E-3</v>
      </c>
      <c r="V1400" s="12">
        <f t="shared" ca="1" si="276"/>
        <v>4.7829215970737853E-3</v>
      </c>
      <c r="W1400" s="12">
        <f t="shared" ca="1" si="276"/>
        <v>4.8041008599025541E-3</v>
      </c>
      <c r="X1400" s="12">
        <f t="shared" ca="1" si="276"/>
        <v>4.5330192808749207E-3</v>
      </c>
      <c r="Y1400" s="12">
        <f t="shared" ca="1" si="276"/>
        <v>4.0180895438121809E-3</v>
      </c>
      <c r="Z1400" s="12">
        <f t="shared" ca="1" si="276"/>
        <v>3.3458637391419761E-3</v>
      </c>
      <c r="AA1400" s="12">
        <f t="shared" ca="1" si="276"/>
        <v>2.6172998759045338E-3</v>
      </c>
      <c r="AB1400" s="12">
        <f t="shared" ca="1" si="276"/>
        <v>1.9233366784094435E-3</v>
      </c>
      <c r="AC1400" s="12">
        <f t="shared" ca="1" si="276"/>
        <v>1.3277421359632728E-3</v>
      </c>
      <c r="AD1400" s="12">
        <f t="shared" ca="1" si="276"/>
        <v>8.6105076471609614E-4</v>
      </c>
      <c r="AE1400" s="12">
        <f t="shared" ca="1" si="276"/>
        <v>5.2456628076808312E-4</v>
      </c>
      <c r="AF1400" s="12">
        <f t="shared" ca="1" si="276"/>
        <v>3.0021236744474239E-4</v>
      </c>
      <c r="AG1400" s="12">
        <f t="shared" ca="1" si="276"/>
        <v>1.6140366160731997E-4</v>
      </c>
      <c r="AH1400" s="12">
        <f t="shared" ca="1" si="276"/>
        <v>8.1518237525508066E-5</v>
      </c>
      <c r="AI1400" s="12">
        <f t="shared" ca="1" si="276"/>
        <v>3.8676999490733742E-5</v>
      </c>
      <c r="AJ1400" s="12">
        <f t="shared" ca="1" si="276"/>
        <v>1.7238813172493364E-5</v>
      </c>
      <c r="AK1400" s="12">
        <f t="shared" ca="1" si="276"/>
        <v>7.218027728418391E-6</v>
      </c>
      <c r="AL1400" s="12">
        <f t="shared" ca="1" si="276"/>
        <v>2.8391368337374292E-6</v>
      </c>
      <c r="AM1400" s="12">
        <f t="shared" ca="1" si="276"/>
        <v>1.049085047131055E-6</v>
      </c>
      <c r="AN1400" s="12">
        <f t="shared" ca="1" si="276"/>
        <v>3.6415951730946618E-7</v>
      </c>
      <c r="AO1400" s="12">
        <f t="shared" ca="1" si="276"/>
        <v>1.1874879938507186E-7</v>
      </c>
      <c r="AP1400" s="12">
        <f t="shared" ca="1" si="276"/>
        <v>3.6376707240518299E-8</v>
      </c>
      <c r="AQ1400" s="12">
        <f t="shared" ca="1" si="276"/>
        <v>1.046825124113852E-8</v>
      </c>
      <c r="AR1400" s="12">
        <f t="shared" ca="1" si="276"/>
        <v>2.8299677382209696E-9</v>
      </c>
      <c r="AS1400" s="12">
        <f t="shared" ca="1" si="276"/>
        <v>7.1869632931478188E-10</v>
      </c>
      <c r="AT1400" s="12">
        <f t="shared" ca="1" si="276"/>
        <v>1.714612414144177E-10</v>
      </c>
    </row>
    <row r="1401" spans="1:46" x14ac:dyDescent="0.2">
      <c r="A1401" s="9" t="str">
        <f t="shared" si="237"/>
        <v>Japan</v>
      </c>
      <c r="F1401" s="12">
        <f t="shared" ref="F1401:AT1401" ca="1" si="277">F711/$AV711*($C1173/1000)</f>
        <v>2.5630250563306156E-10</v>
      </c>
      <c r="G1401" s="12">
        <f t="shared" ca="1" si="277"/>
        <v>1.2041725280585048E-9</v>
      </c>
      <c r="H1401" s="12">
        <f t="shared" ca="1" si="277"/>
        <v>5.3147295924038273E-9</v>
      </c>
      <c r="I1401" s="12">
        <f t="shared" ca="1" si="277"/>
        <v>2.203587123114225E-8</v>
      </c>
      <c r="J1401" s="12">
        <f t="shared" ca="1" si="277"/>
        <v>8.5829359893679964E-8</v>
      </c>
      <c r="K1401" s="12">
        <f t="shared" ca="1" si="277"/>
        <v>3.1404950719330832E-7</v>
      </c>
      <c r="L1401" s="12">
        <f t="shared" ca="1" si="277"/>
        <v>1.0794858495573926E-6</v>
      </c>
      <c r="M1401" s="12">
        <f t="shared" ca="1" si="277"/>
        <v>3.4857191000127891E-6</v>
      </c>
      <c r="N1401" s="12">
        <f t="shared" ca="1" si="277"/>
        <v>1.0573637407033932E-5</v>
      </c>
      <c r="O1401" s="12">
        <f t="shared" ca="1" si="277"/>
        <v>3.0130964625196379E-5</v>
      </c>
      <c r="P1401" s="12">
        <f t="shared" ca="1" si="277"/>
        <v>8.0660006490047164E-5</v>
      </c>
      <c r="Q1401" s="12">
        <f t="shared" ca="1" si="277"/>
        <v>2.0284301844754392E-4</v>
      </c>
      <c r="R1401" s="12">
        <f t="shared" ca="1" si="277"/>
        <v>4.7920183379697743E-4</v>
      </c>
      <c r="S1401" s="12">
        <f t="shared" ca="1" si="277"/>
        <v>1.0634901528647036E-3</v>
      </c>
      <c r="T1401" s="12">
        <f t="shared" ca="1" si="277"/>
        <v>2.2172010192734281E-3</v>
      </c>
      <c r="U1401" s="12">
        <f t="shared" ca="1" si="277"/>
        <v>4.342434346151571E-3</v>
      </c>
      <c r="V1401" s="12">
        <f t="shared" ca="1" si="277"/>
        <v>7.9894714164433066E-3</v>
      </c>
      <c r="W1401" s="12">
        <f t="shared" ca="1" si="277"/>
        <v>1.3808910936173983E-2</v>
      </c>
      <c r="X1401" s="12">
        <f t="shared" ca="1" si="277"/>
        <v>2.242112524279128E-2</v>
      </c>
      <c r="Y1401" s="12">
        <f t="shared" ca="1" si="277"/>
        <v>3.419888726621173E-2</v>
      </c>
      <c r="Z1401" s="12">
        <f t="shared" ca="1" si="277"/>
        <v>4.9003053343466031E-2</v>
      </c>
      <c r="AA1401" s="12">
        <f t="shared" ca="1" si="277"/>
        <v>6.5961557561382736E-2</v>
      </c>
      <c r="AB1401" s="12">
        <f t="shared" ca="1" si="277"/>
        <v>8.3409450056574352E-2</v>
      </c>
      <c r="AC1401" s="12">
        <f t="shared" ca="1" si="277"/>
        <v>9.9082329417299622E-2</v>
      </c>
      <c r="AD1401" s="12">
        <f t="shared" ca="1" si="277"/>
        <v>0.11056909466731919</v>
      </c>
      <c r="AE1401" s="12">
        <f t="shared" ca="1" si="277"/>
        <v>0.11591186507514363</v>
      </c>
      <c r="AF1401" s="12">
        <f t="shared" ca="1" si="277"/>
        <v>0.11415071313736751</v>
      </c>
      <c r="AG1401" s="12">
        <f t="shared" ca="1" si="277"/>
        <v>0.10560535943024281</v>
      </c>
      <c r="AH1401" s="12">
        <f t="shared" ca="1" si="277"/>
        <v>9.1780386856781693E-2</v>
      </c>
      <c r="AI1401" s="12">
        <f t="shared" ca="1" si="277"/>
        <v>7.4932531287829465E-2</v>
      </c>
      <c r="AJ1401" s="12">
        <f t="shared" ca="1" si="277"/>
        <v>5.7470836491011819E-2</v>
      </c>
      <c r="AK1401" s="12">
        <f t="shared" ca="1" si="277"/>
        <v>4.1407711413611901E-2</v>
      </c>
      <c r="AL1401" s="12">
        <f t="shared" ca="1" si="277"/>
        <v>2.8026672088488271E-2</v>
      </c>
      <c r="AM1401" s="12">
        <f t="shared" ca="1" si="277"/>
        <v>1.782044035809436E-2</v>
      </c>
      <c r="AN1401" s="12">
        <f t="shared" ca="1" si="277"/>
        <v>1.064441812489045E-2</v>
      </c>
      <c r="AO1401" s="12">
        <f t="shared" ca="1" si="277"/>
        <v>5.9728555932148219E-3</v>
      </c>
      <c r="AP1401" s="12">
        <f t="shared" ca="1" si="277"/>
        <v>3.1484637602075013E-3</v>
      </c>
      <c r="AQ1401" s="12">
        <f t="shared" ca="1" si="277"/>
        <v>1.5590928419398355E-3</v>
      </c>
      <c r="AR1401" s="12">
        <f t="shared" ca="1" si="277"/>
        <v>7.252735698180285E-4</v>
      </c>
      <c r="AS1401" s="12">
        <f t="shared" ca="1" si="277"/>
        <v>3.1694822206388714E-4</v>
      </c>
      <c r="AT1401" s="12">
        <f t="shared" ca="1" si="277"/>
        <v>1.3011620360020841E-4</v>
      </c>
    </row>
    <row r="1402" spans="1:46" x14ac:dyDescent="0.2">
      <c r="A1402" s="9" t="str">
        <f t="shared" si="237"/>
        <v>Jordan</v>
      </c>
      <c r="F1402" s="12">
        <f t="shared" ref="F1402:AT1402" ca="1" si="278">F712/$AV712*($C1174/1000)</f>
        <v>4.4301868890008688E-6</v>
      </c>
      <c r="G1402" s="12">
        <f t="shared" ca="1" si="278"/>
        <v>1.2139182246336434E-5</v>
      </c>
      <c r="H1402" s="12">
        <f t="shared" ca="1" si="278"/>
        <v>3.1247365726800909E-5</v>
      </c>
      <c r="I1402" s="12">
        <f t="shared" ca="1" si="278"/>
        <v>7.5560354078519056E-5</v>
      </c>
      <c r="J1402" s="12">
        <f t="shared" ca="1" si="278"/>
        <v>1.7164499846126819E-4</v>
      </c>
      <c r="K1402" s="12">
        <f t="shared" ca="1" si="278"/>
        <v>3.6628987724946638E-4</v>
      </c>
      <c r="L1402" s="12">
        <f t="shared" ca="1" si="278"/>
        <v>7.3430295380251954E-4</v>
      </c>
      <c r="M1402" s="12">
        <f t="shared" ca="1" si="278"/>
        <v>1.3828727811754469E-3</v>
      </c>
      <c r="N1402" s="12">
        <f t="shared" ca="1" si="278"/>
        <v>2.4465031362109514E-3</v>
      </c>
      <c r="O1402" s="12">
        <f t="shared" ca="1" si="278"/>
        <v>4.0659863840078522E-3</v>
      </c>
      <c r="P1402" s="12">
        <f t="shared" ca="1" si="278"/>
        <v>6.3480838994409003E-3</v>
      </c>
      <c r="Q1402" s="12">
        <f t="shared" ca="1" si="278"/>
        <v>9.3105640239050606E-3</v>
      </c>
      <c r="R1402" s="12">
        <f t="shared" ca="1" si="278"/>
        <v>1.2828205801323128E-2</v>
      </c>
      <c r="S1402" s="12">
        <f t="shared" ca="1" si="278"/>
        <v>1.6603989164873888E-2</v>
      </c>
      <c r="T1402" s="12">
        <f t="shared" ca="1" si="278"/>
        <v>2.0189034902661235E-2</v>
      </c>
      <c r="U1402" s="12">
        <f t="shared" ca="1" si="278"/>
        <v>2.3060847894309934E-2</v>
      </c>
      <c r="V1402" s="12">
        <f t="shared" ca="1" si="278"/>
        <v>2.4745234771899015E-2</v>
      </c>
      <c r="W1402" s="12">
        <f t="shared" ca="1" si="278"/>
        <v>2.4943907120853714E-2</v>
      </c>
      <c r="X1402" s="12">
        <f t="shared" ca="1" si="278"/>
        <v>2.3620766028529531E-2</v>
      </c>
      <c r="Y1402" s="12">
        <f t="shared" ca="1" si="278"/>
        <v>2.1012613376476051E-2</v>
      </c>
      <c r="Z1402" s="12">
        <f t="shared" ca="1" si="278"/>
        <v>1.7559929039734922E-2</v>
      </c>
      <c r="AA1402" s="12">
        <f t="shared" ca="1" si="278"/>
        <v>1.3785484627069864E-2</v>
      </c>
      <c r="AB1402" s="12">
        <f t="shared" ca="1" si="278"/>
        <v>1.0166650987873924E-2</v>
      </c>
      <c r="AC1402" s="12">
        <f t="shared" ca="1" si="278"/>
        <v>7.0435302860068685E-3</v>
      </c>
      <c r="AD1402" s="12">
        <f t="shared" ca="1" si="278"/>
        <v>4.5841566789458082E-3</v>
      </c>
      <c r="AE1402" s="12">
        <f t="shared" ca="1" si="278"/>
        <v>2.8027548574379468E-3</v>
      </c>
      <c r="AF1402" s="12">
        <f t="shared" ca="1" si="278"/>
        <v>1.6097831233683781E-3</v>
      </c>
      <c r="AG1402" s="12">
        <f t="shared" ca="1" si="278"/>
        <v>8.6857279206523834E-4</v>
      </c>
      <c r="AH1402" s="12">
        <f t="shared" ca="1" si="278"/>
        <v>4.4025233382974876E-4</v>
      </c>
      <c r="AI1402" s="12">
        <f t="shared" ca="1" si="278"/>
        <v>2.096301319256777E-4</v>
      </c>
      <c r="AJ1402" s="12">
        <f t="shared" ca="1" si="278"/>
        <v>9.3769660427894599E-5</v>
      </c>
      <c r="AK1402" s="12">
        <f t="shared" ca="1" si="278"/>
        <v>3.9402844411691286E-5</v>
      </c>
      <c r="AL1402" s="12">
        <f t="shared" ca="1" si="278"/>
        <v>1.55542616112817E-5</v>
      </c>
      <c r="AM1402" s="12">
        <f t="shared" ca="1" si="278"/>
        <v>5.768034103353916E-6</v>
      </c>
      <c r="AN1402" s="12">
        <f t="shared" ca="1" si="278"/>
        <v>2.0093835133858963E-6</v>
      </c>
      <c r="AO1402" s="12">
        <f t="shared" ca="1" si="278"/>
        <v>6.5758885594515534E-7</v>
      </c>
      <c r="AP1402" s="12">
        <f t="shared" ca="1" si="278"/>
        <v>2.021634542881377E-7</v>
      </c>
      <c r="AQ1402" s="12">
        <f t="shared" ca="1" si="278"/>
        <v>5.8385828786887846E-8</v>
      </c>
      <c r="AR1402" s="12">
        <f t="shared" ca="1" si="278"/>
        <v>1.5840498477375465E-8</v>
      </c>
      <c r="AS1402" s="12">
        <f t="shared" ca="1" si="278"/>
        <v>4.0372610664747707E-9</v>
      </c>
      <c r="AT1402" s="12">
        <f t="shared" ca="1" si="278"/>
        <v>9.6663255619674352E-10</v>
      </c>
    </row>
    <row r="1403" spans="1:46" x14ac:dyDescent="0.2">
      <c r="A1403" s="9" t="str">
        <f t="shared" si="237"/>
        <v>Kazakhstan</v>
      </c>
      <c r="F1403" s="12">
        <f t="shared" ref="F1403:AT1403" ca="1" si="279">F713/$AV713*($C1175/1000)</f>
        <v>1.228610336817933E-9</v>
      </c>
      <c r="G1403" s="12">
        <f t="shared" ca="1" si="279"/>
        <v>5.1768431634852884E-9</v>
      </c>
      <c r="H1403" s="12">
        <f t="shared" ca="1" si="279"/>
        <v>2.0491438443075396E-8</v>
      </c>
      <c r="I1403" s="12">
        <f t="shared" ca="1" si="279"/>
        <v>7.6196755372840308E-8</v>
      </c>
      <c r="J1403" s="12">
        <f t="shared" ca="1" si="279"/>
        <v>2.6616877518896517E-7</v>
      </c>
      <c r="K1403" s="12">
        <f t="shared" ca="1" si="279"/>
        <v>8.7344251736657028E-7</v>
      </c>
      <c r="L1403" s="12">
        <f t="shared" ca="1" si="279"/>
        <v>2.6925770887733307E-6</v>
      </c>
      <c r="M1403" s="12">
        <f t="shared" ca="1" si="279"/>
        <v>7.7975570034975875E-6</v>
      </c>
      <c r="N1403" s="12">
        <f t="shared" ca="1" si="279"/>
        <v>2.1213169663465716E-5</v>
      </c>
      <c r="O1403" s="12">
        <f t="shared" ca="1" si="279"/>
        <v>5.4213714892773638E-5</v>
      </c>
      <c r="P1403" s="12">
        <f t="shared" ca="1" si="279"/>
        <v>1.3015754978938491E-4</v>
      </c>
      <c r="Q1403" s="12">
        <f t="shared" ca="1" si="279"/>
        <v>2.9355275204669595E-4</v>
      </c>
      <c r="R1403" s="12">
        <f t="shared" ca="1" si="279"/>
        <v>6.2195582972226202E-4</v>
      </c>
      <c r="S1403" s="12">
        <f t="shared" ca="1" si="279"/>
        <v>1.2379112918807767E-3</v>
      </c>
      <c r="T1403" s="12">
        <f t="shared" ca="1" si="279"/>
        <v>2.3146008107497859E-3</v>
      </c>
      <c r="U1403" s="12">
        <f t="shared" ca="1" si="279"/>
        <v>4.0655496784080735E-3</v>
      </c>
      <c r="V1403" s="12">
        <f t="shared" ca="1" si="279"/>
        <v>6.7084013618981262E-3</v>
      </c>
      <c r="W1403" s="12">
        <f t="shared" ca="1" si="279"/>
        <v>1.0398612615364627E-2</v>
      </c>
      <c r="X1403" s="12">
        <f t="shared" ca="1" si="279"/>
        <v>1.5142178291876689E-2</v>
      </c>
      <c r="Y1403" s="12">
        <f t="shared" ca="1" si="279"/>
        <v>2.0713710699813759E-2</v>
      </c>
      <c r="Z1403" s="12">
        <f t="shared" ca="1" si="279"/>
        <v>2.6618529021683511E-2</v>
      </c>
      <c r="AA1403" s="12">
        <f t="shared" ca="1" si="279"/>
        <v>3.2134148228714507E-2</v>
      </c>
      <c r="AB1403" s="12">
        <f t="shared" ca="1" si="279"/>
        <v>3.644232929884865E-2</v>
      </c>
      <c r="AC1403" s="12">
        <f t="shared" ca="1" si="279"/>
        <v>3.8824159144547919E-2</v>
      </c>
      <c r="AD1403" s="12">
        <f t="shared" ca="1" si="279"/>
        <v>3.8855686261199791E-2</v>
      </c>
      <c r="AE1403" s="12">
        <f t="shared" ca="1" si="279"/>
        <v>3.6531180274009777E-2</v>
      </c>
      <c r="AF1403" s="12">
        <f t="shared" ca="1" si="279"/>
        <v>3.2264832803404392E-2</v>
      </c>
      <c r="AG1403" s="12">
        <f t="shared" ca="1" si="279"/>
        <v>2.6770206966423165E-2</v>
      </c>
      <c r="AH1403" s="12">
        <f t="shared" ca="1" si="279"/>
        <v>2.0865588278846641E-2</v>
      </c>
      <c r="AI1403" s="12">
        <f t="shared" ca="1" si="279"/>
        <v>1.5277986898300672E-2</v>
      </c>
      <c r="AJ1403" s="12">
        <f t="shared" ca="1" si="279"/>
        <v>1.0508923432467121E-2</v>
      </c>
      <c r="AK1403" s="12">
        <f t="shared" ca="1" si="279"/>
        <v>6.7905807380615434E-3</v>
      </c>
      <c r="AL1403" s="12">
        <f t="shared" ca="1" si="279"/>
        <v>4.1220399970676074E-3</v>
      </c>
      <c r="AM1403" s="12">
        <f t="shared" ca="1" si="279"/>
        <v>2.3505748261745023E-3</v>
      </c>
      <c r="AN1403" s="12">
        <f t="shared" ca="1" si="279"/>
        <v>1.2591937365494452E-3</v>
      </c>
      <c r="AO1403" s="12">
        <f t="shared" ca="1" si="279"/>
        <v>6.3367653234430851E-4</v>
      </c>
      <c r="AP1403" s="12">
        <f t="shared" ca="1" si="279"/>
        <v>2.9957066779111199E-4</v>
      </c>
      <c r="AQ1403" s="12">
        <f t="shared" ca="1" si="279"/>
        <v>1.3304162666166855E-4</v>
      </c>
      <c r="AR1403" s="12">
        <f t="shared" ca="1" si="279"/>
        <v>5.5505037425780314E-5</v>
      </c>
      <c r="AS1403" s="12">
        <f t="shared" ca="1" si="279"/>
        <v>2.175373572924583E-5</v>
      </c>
      <c r="AT1403" s="12">
        <f t="shared" ca="1" si="279"/>
        <v>8.0092507697319425E-6</v>
      </c>
    </row>
    <row r="1404" spans="1:46" x14ac:dyDescent="0.2">
      <c r="A1404" s="9" t="str">
        <f t="shared" si="237"/>
        <v>Kenya</v>
      </c>
      <c r="F1404" s="12">
        <f t="shared" ref="F1404:AT1404" ca="1" si="280">F714/$AV714*($C1176/1000)</f>
        <v>2.2561697050086458E-4</v>
      </c>
      <c r="G1404" s="12">
        <f t="shared" ca="1" si="280"/>
        <v>5.3430522535506187E-4</v>
      </c>
      <c r="H1404" s="12">
        <f t="shared" ca="1" si="280"/>
        <v>1.1886764934864176E-3</v>
      </c>
      <c r="I1404" s="12">
        <f t="shared" ca="1" si="280"/>
        <v>2.4842455601239346E-3</v>
      </c>
      <c r="J1404" s="12">
        <f t="shared" ca="1" si="280"/>
        <v>4.87732802475924E-3</v>
      </c>
      <c r="K1404" s="12">
        <f t="shared" ca="1" si="280"/>
        <v>8.9955143909462992E-3</v>
      </c>
      <c r="L1404" s="12">
        <f t="shared" ca="1" si="280"/>
        <v>1.5585711579849433E-2</v>
      </c>
      <c r="M1404" s="12">
        <f t="shared" ca="1" si="280"/>
        <v>2.5367861770663091E-2</v>
      </c>
      <c r="N1404" s="12">
        <f t="shared" ca="1" si="280"/>
        <v>3.8788026604653095E-2</v>
      </c>
      <c r="O1404" s="12">
        <f t="shared" ca="1" si="280"/>
        <v>5.5714482628831885E-2</v>
      </c>
      <c r="P1404" s="12">
        <f t="shared" ca="1" si="280"/>
        <v>7.5178752351220096E-2</v>
      </c>
      <c r="Q1404" s="12">
        <f t="shared" ca="1" si="280"/>
        <v>9.5296888499593765E-2</v>
      </c>
      <c r="R1404" s="12">
        <f t="shared" ca="1" si="280"/>
        <v>0.11347989432055973</v>
      </c>
      <c r="S1404" s="12">
        <f t="shared" ca="1" si="280"/>
        <v>0.12694503490660433</v>
      </c>
      <c r="T1404" s="12">
        <f t="shared" ca="1" si="280"/>
        <v>0.13340407961680459</v>
      </c>
      <c r="U1404" s="12">
        <f t="shared" ca="1" si="280"/>
        <v>0.13169797502065844</v>
      </c>
      <c r="V1404" s="12">
        <f t="shared" ca="1" si="280"/>
        <v>0.12213655853698291</v>
      </c>
      <c r="W1404" s="12">
        <f t="shared" ca="1" si="280"/>
        <v>0.10640667065869037</v>
      </c>
      <c r="X1404" s="12">
        <f t="shared" ca="1" si="280"/>
        <v>8.7086056696138114E-2</v>
      </c>
      <c r="Y1404" s="12">
        <f t="shared" ca="1" si="280"/>
        <v>6.6955304868551987E-2</v>
      </c>
      <c r="Z1404" s="12">
        <f t="shared" ca="1" si="280"/>
        <v>4.8359071381351197E-2</v>
      </c>
      <c r="AA1404" s="12">
        <f t="shared" ca="1" si="280"/>
        <v>3.2811607547893459E-2</v>
      </c>
      <c r="AB1404" s="12">
        <f t="shared" ca="1" si="280"/>
        <v>2.0913834118125939E-2</v>
      </c>
      <c r="AC1404" s="12">
        <f t="shared" ca="1" si="280"/>
        <v>1.2522654670876179E-2</v>
      </c>
      <c r="AD1404" s="12">
        <f t="shared" ca="1" si="280"/>
        <v>7.0439415706959061E-3</v>
      </c>
      <c r="AE1404" s="12">
        <f t="shared" ca="1" si="280"/>
        <v>3.722131223507862E-3</v>
      </c>
      <c r="AF1404" s="12">
        <f t="shared" ca="1" si="280"/>
        <v>1.8476691611943421E-3</v>
      </c>
      <c r="AG1404" s="12">
        <f t="shared" ca="1" si="280"/>
        <v>8.6161516695533295E-4</v>
      </c>
      <c r="AH1404" s="12">
        <f t="shared" ca="1" si="280"/>
        <v>3.7744967442332391E-4</v>
      </c>
      <c r="AI1404" s="12">
        <f t="shared" ca="1" si="280"/>
        <v>1.5533215585573082E-4</v>
      </c>
      <c r="AJ1404" s="12">
        <f t="shared" ca="1" si="280"/>
        <v>6.0051004924714375E-5</v>
      </c>
      <c r="AK1404" s="12">
        <f t="shared" ca="1" si="280"/>
        <v>2.1809001584098931E-5</v>
      </c>
      <c r="AL1404" s="12">
        <f t="shared" ca="1" si="280"/>
        <v>7.4405987246826878E-6</v>
      </c>
      <c r="AM1404" s="12">
        <f t="shared" ca="1" si="280"/>
        <v>2.3847155177093872E-6</v>
      </c>
      <c r="AN1404" s="12">
        <f t="shared" ca="1" si="280"/>
        <v>7.1799573901151959E-7</v>
      </c>
      <c r="AO1404" s="12">
        <f t="shared" ca="1" si="280"/>
        <v>2.0307840836911823E-7</v>
      </c>
      <c r="AP1404" s="12">
        <f t="shared" ca="1" si="280"/>
        <v>5.3958793432061101E-8</v>
      </c>
      <c r="AQ1404" s="12">
        <f t="shared" ca="1" si="280"/>
        <v>1.3468440241925113E-8</v>
      </c>
      <c r="AR1404" s="12">
        <f t="shared" ca="1" si="280"/>
        <v>3.1581225043900636E-9</v>
      </c>
      <c r="AS1404" s="12">
        <f t="shared" ca="1" si="280"/>
        <v>6.9566032604350939E-10</v>
      </c>
      <c r="AT1404" s="12">
        <f t="shared" ca="1" si="280"/>
        <v>1.4395345555231657E-10</v>
      </c>
    </row>
    <row r="1405" spans="1:46" x14ac:dyDescent="0.2">
      <c r="A1405" s="9" t="str">
        <f t="shared" si="237"/>
        <v>Kiribati</v>
      </c>
      <c r="F1405" s="12">
        <f t="shared" ref="F1405:AT1405" ca="1" si="281">F715/$AV715*($C1177/1000)</f>
        <v>4.2186493324810262E-8</v>
      </c>
      <c r="G1405" s="12">
        <f t="shared" ca="1" si="281"/>
        <v>1.1626311926773995E-7</v>
      </c>
      <c r="H1405" s="12">
        <f t="shared" ca="1" si="281"/>
        <v>3.0100042527280656E-7</v>
      </c>
      <c r="I1405" s="12">
        <f t="shared" ca="1" si="281"/>
        <v>7.3206364961912307E-7</v>
      </c>
      <c r="J1405" s="12">
        <f t="shared" ca="1" si="281"/>
        <v>1.6725810459761187E-6</v>
      </c>
      <c r="K1405" s="12">
        <f t="shared" ca="1" si="281"/>
        <v>3.5898978764608567E-6</v>
      </c>
      <c r="L1405" s="12">
        <f t="shared" ca="1" si="281"/>
        <v>7.2382505541056544E-6</v>
      </c>
      <c r="M1405" s="12">
        <f t="shared" ca="1" si="281"/>
        <v>1.3710134811775376E-5</v>
      </c>
      <c r="N1405" s="12">
        <f t="shared" ca="1" si="281"/>
        <v>2.4395315159932483E-5</v>
      </c>
      <c r="O1405" s="12">
        <f t="shared" ca="1" si="281"/>
        <v>4.0778170351508915E-5</v>
      </c>
      <c r="P1405" s="12">
        <f t="shared" ca="1" si="281"/>
        <v>6.4033263044794458E-5</v>
      </c>
      <c r="Q1405" s="12">
        <f t="shared" ca="1" si="281"/>
        <v>9.4458300165038586E-5</v>
      </c>
      <c r="R1405" s="12">
        <f t="shared" ca="1" si="281"/>
        <v>1.3089745816920349E-4</v>
      </c>
      <c r="S1405" s="12">
        <f t="shared" ca="1" si="281"/>
        <v>1.7040365099866287E-4</v>
      </c>
      <c r="T1405" s="12">
        <f t="shared" ca="1" si="281"/>
        <v>2.0839302203732996E-4</v>
      </c>
      <c r="U1405" s="12">
        <f t="shared" ca="1" si="281"/>
        <v>2.3941096914920451E-4</v>
      </c>
      <c r="V1405" s="12">
        <f t="shared" ca="1" si="281"/>
        <v>2.5838155738422614E-4</v>
      </c>
      <c r="W1405" s="12">
        <f t="shared" ca="1" si="281"/>
        <v>2.6196035685728606E-4</v>
      </c>
      <c r="X1405" s="12">
        <f t="shared" ca="1" si="281"/>
        <v>2.4949751823943601E-4</v>
      </c>
      <c r="Y1405" s="12">
        <f t="shared" ca="1" si="281"/>
        <v>2.2323047408009388E-4</v>
      </c>
      <c r="Z1405" s="12">
        <f t="shared" ca="1" si="281"/>
        <v>1.8762786119969735E-4</v>
      </c>
      <c r="AA1405" s="12">
        <f t="shared" ca="1" si="281"/>
        <v>1.4814867420883873E-4</v>
      </c>
      <c r="AB1405" s="12">
        <f t="shared" ca="1" si="281"/>
        <v>1.0988914782180295E-4</v>
      </c>
      <c r="AC1405" s="12">
        <f t="shared" ca="1" si="281"/>
        <v>7.6571725989392784E-5</v>
      </c>
      <c r="AD1405" s="12">
        <f t="shared" ca="1" si="281"/>
        <v>5.0123185315840799E-5</v>
      </c>
      <c r="AE1405" s="12">
        <f t="shared" ca="1" si="281"/>
        <v>3.0822331235991215E-5</v>
      </c>
      <c r="AF1405" s="12">
        <f t="shared" ca="1" si="281"/>
        <v>1.7805283747425726E-5</v>
      </c>
      <c r="AG1405" s="12">
        <f t="shared" ca="1" si="281"/>
        <v>9.6624867109572003E-6</v>
      </c>
      <c r="AH1405" s="12">
        <f t="shared" ca="1" si="281"/>
        <v>4.9258991386764064E-6</v>
      </c>
      <c r="AI1405" s="12">
        <f t="shared" ca="1" si="281"/>
        <v>2.3590585260118971E-6</v>
      </c>
      <c r="AJ1405" s="12">
        <f t="shared" ca="1" si="281"/>
        <v>1.0613252842885599E-6</v>
      </c>
      <c r="AK1405" s="12">
        <f t="shared" ca="1" si="281"/>
        <v>4.4855417241423842E-7</v>
      </c>
      <c r="AL1405" s="12">
        <f t="shared" ca="1" si="281"/>
        <v>1.7808932416348865E-7</v>
      </c>
      <c r="AM1405" s="12">
        <f t="shared" ca="1" si="281"/>
        <v>6.6422843847454238E-8</v>
      </c>
      <c r="AN1405" s="12">
        <f t="shared" ca="1" si="281"/>
        <v>2.3273068106191671E-8</v>
      </c>
      <c r="AO1405" s="12">
        <f t="shared" ca="1" si="281"/>
        <v>7.6603111448543587E-9</v>
      </c>
      <c r="AP1405" s="12">
        <f t="shared" ca="1" si="281"/>
        <v>2.3686220864768728E-9</v>
      </c>
      <c r="AQ1405" s="12">
        <f t="shared" ca="1" si="281"/>
        <v>6.8802106317117528E-10</v>
      </c>
      <c r="AR1405" s="12">
        <f t="shared" ca="1" si="281"/>
        <v>1.8774323126386586E-10</v>
      </c>
      <c r="AS1405" s="12">
        <f t="shared" ca="1" si="281"/>
        <v>4.8126406768589218E-11</v>
      </c>
      <c r="AT1405" s="12">
        <f t="shared" ca="1" si="281"/>
        <v>1.1589352739551636E-11</v>
      </c>
    </row>
    <row r="1406" spans="1:46" x14ac:dyDescent="0.2">
      <c r="A1406" s="9" t="str">
        <f t="shared" si="237"/>
        <v>Kuwait</v>
      </c>
      <c r="F1406" s="12">
        <f t="shared" ref="F1406:AT1406" ca="1" si="282">F716/$AV716*($C1178/1000)</f>
        <v>9.7364664979210731E-7</v>
      </c>
      <c r="G1406" s="12">
        <f t="shared" ca="1" si="282"/>
        <v>2.7000714651223085E-6</v>
      </c>
      <c r="H1406" s="12">
        <f t="shared" ca="1" si="282"/>
        <v>7.0340546692430425E-6</v>
      </c>
      <c r="I1406" s="12">
        <f t="shared" ca="1" si="282"/>
        <v>1.7214436636495865E-5</v>
      </c>
      <c r="J1406" s="12">
        <f t="shared" ca="1" si="282"/>
        <v>3.9576418008514733E-5</v>
      </c>
      <c r="K1406" s="12">
        <f t="shared" ca="1" si="282"/>
        <v>8.547453548356152E-5</v>
      </c>
      <c r="L1406" s="12">
        <f t="shared" ca="1" si="282"/>
        <v>1.7341777468380385E-4</v>
      </c>
      <c r="M1406" s="12">
        <f t="shared" ca="1" si="282"/>
        <v>3.305270927134534E-4</v>
      </c>
      <c r="N1406" s="12">
        <f t="shared" ca="1" si="282"/>
        <v>5.9180293286885052E-4</v>
      </c>
      <c r="O1406" s="12">
        <f t="shared" ca="1" si="282"/>
        <v>9.9541402957826521E-4</v>
      </c>
      <c r="P1406" s="12">
        <f t="shared" ca="1" si="282"/>
        <v>1.5728488775389744E-3</v>
      </c>
      <c r="Q1406" s="12">
        <f t="shared" ca="1" si="282"/>
        <v>2.3346771397212258E-3</v>
      </c>
      <c r="R1406" s="12">
        <f t="shared" ca="1" si="282"/>
        <v>3.2555416800376952E-3</v>
      </c>
      <c r="S1406" s="12">
        <f t="shared" ca="1" si="282"/>
        <v>4.2645801764900756E-3</v>
      </c>
      <c r="T1406" s="12">
        <f t="shared" ca="1" si="282"/>
        <v>5.2479042501160462E-3</v>
      </c>
      <c r="U1406" s="12">
        <f t="shared" ca="1" si="282"/>
        <v>6.0666943669862522E-3</v>
      </c>
      <c r="V1406" s="12">
        <f t="shared" ca="1" si="282"/>
        <v>6.5883236369586188E-3</v>
      </c>
      <c r="W1406" s="12">
        <f t="shared" ca="1" si="282"/>
        <v>6.7213162189393586E-3</v>
      </c>
      <c r="X1406" s="12">
        <f t="shared" ca="1" si="282"/>
        <v>6.4415491743360235E-3</v>
      </c>
      <c r="Y1406" s="12">
        <f t="shared" ca="1" si="282"/>
        <v>5.7993980700906545E-3</v>
      </c>
      <c r="Z1406" s="12">
        <f t="shared" ca="1" si="282"/>
        <v>4.9049220261771741E-3</v>
      </c>
      <c r="AA1406" s="12">
        <f t="shared" ca="1" si="282"/>
        <v>3.8970671640869647E-3</v>
      </c>
      <c r="AB1406" s="12">
        <f t="shared" ca="1" si="282"/>
        <v>2.9087089587905251E-3</v>
      </c>
      <c r="AC1406" s="12">
        <f t="shared" ca="1" si="282"/>
        <v>2.0394790159562804E-3</v>
      </c>
      <c r="AD1406" s="12">
        <f t="shared" ca="1" si="282"/>
        <v>1.3433674121892511E-3</v>
      </c>
      <c r="AE1406" s="12">
        <f t="shared" ca="1" si="282"/>
        <v>8.3124102902831657E-4</v>
      </c>
      <c r="AF1406" s="12">
        <f t="shared" ca="1" si="282"/>
        <v>4.8318754233881524E-4</v>
      </c>
      <c r="AG1406" s="12">
        <f t="shared" ca="1" si="282"/>
        <v>2.6385241946077402E-4</v>
      </c>
      <c r="AH1406" s="12">
        <f t="shared" ca="1" si="282"/>
        <v>1.3535148595122254E-4</v>
      </c>
      <c r="AI1406" s="12">
        <f t="shared" ca="1" si="282"/>
        <v>6.5226123738565782E-5</v>
      </c>
      <c r="AJ1406" s="12">
        <f t="shared" ca="1" si="282"/>
        <v>2.9528181855655117E-5</v>
      </c>
      <c r="AK1406" s="12">
        <f t="shared" ca="1" si="282"/>
        <v>1.255765185573663E-5</v>
      </c>
      <c r="AL1406" s="12">
        <f t="shared" ca="1" si="282"/>
        <v>5.0169152577557812E-6</v>
      </c>
      <c r="AM1406" s="12">
        <f t="shared" ca="1" si="282"/>
        <v>1.8828758571573381E-6</v>
      </c>
      <c r="AN1406" s="12">
        <f t="shared" ca="1" si="282"/>
        <v>6.6383967247213195E-7</v>
      </c>
      <c r="AO1406" s="12">
        <f t="shared" ca="1" si="282"/>
        <v>2.1986763982563987E-7</v>
      </c>
      <c r="AP1406" s="12">
        <f t="shared" ca="1" si="282"/>
        <v>6.8409437693061519E-8</v>
      </c>
      <c r="AQ1406" s="12">
        <f t="shared" ca="1" si="282"/>
        <v>1.9995272248167E-8</v>
      </c>
      <c r="AR1406" s="12">
        <f t="shared" ca="1" si="282"/>
        <v>5.4902891518390659E-9</v>
      </c>
      <c r="AS1406" s="12">
        <f t="shared" ca="1" si="282"/>
        <v>1.4161840815218384E-9</v>
      </c>
      <c r="AT1406" s="12">
        <f t="shared" ca="1" si="282"/>
        <v>3.4316326728085257E-10</v>
      </c>
    </row>
    <row r="1407" spans="1:46" x14ac:dyDescent="0.2">
      <c r="A1407" s="9" t="str">
        <f t="shared" si="237"/>
        <v>Kyrgyzstan</v>
      </c>
      <c r="F1407" s="12">
        <f t="shared" ref="F1407:AT1407" ca="1" si="283">F717/$AV717*($C1179/1000)</f>
        <v>4.2153992264149257E-6</v>
      </c>
      <c r="G1407" s="12">
        <f t="shared" ca="1" si="283"/>
        <v>1.1239914396446023E-5</v>
      </c>
      <c r="H1407" s="12">
        <f t="shared" ca="1" si="283"/>
        <v>2.815424533253193E-5</v>
      </c>
      <c r="I1407" s="12">
        <f t="shared" ca="1" si="283"/>
        <v>6.6249312017603373E-5</v>
      </c>
      <c r="J1407" s="12">
        <f t="shared" ca="1" si="283"/>
        <v>1.4644530382711379E-4</v>
      </c>
      <c r="K1407" s="12">
        <f t="shared" ca="1" si="283"/>
        <v>3.0410679281826878E-4</v>
      </c>
      <c r="L1407" s="12">
        <f t="shared" ca="1" si="283"/>
        <v>5.9324404523691321E-4</v>
      </c>
      <c r="M1407" s="12">
        <f t="shared" ca="1" si="283"/>
        <v>1.0871694726750298E-3</v>
      </c>
      <c r="N1407" s="12">
        <f t="shared" ca="1" si="283"/>
        <v>1.8716201206626876E-3</v>
      </c>
      <c r="O1407" s="12">
        <f t="shared" ca="1" si="283"/>
        <v>3.0268768831599184E-3</v>
      </c>
      <c r="P1407" s="12">
        <f t="shared" ca="1" si="283"/>
        <v>4.5986293061949911E-3</v>
      </c>
      <c r="Q1407" s="12">
        <f t="shared" ca="1" si="283"/>
        <v>6.5632454118323821E-3</v>
      </c>
      <c r="R1407" s="12">
        <f t="shared" ca="1" si="283"/>
        <v>8.7996516360444085E-3</v>
      </c>
      <c r="S1407" s="12">
        <f t="shared" ca="1" si="283"/>
        <v>1.1083295442905403E-2</v>
      </c>
      <c r="T1407" s="12">
        <f t="shared" ca="1" si="283"/>
        <v>1.3113811471297794E-2</v>
      </c>
      <c r="U1407" s="12">
        <f t="shared" ca="1" si="283"/>
        <v>1.457624153995787E-2</v>
      </c>
      <c r="V1407" s="12">
        <f t="shared" ca="1" si="283"/>
        <v>1.5220144360479845E-2</v>
      </c>
      <c r="W1407" s="12">
        <f t="shared" ca="1" si="283"/>
        <v>1.4929614088562649E-2</v>
      </c>
      <c r="X1407" s="12">
        <f t="shared" ca="1" si="283"/>
        <v>1.3757356359615296E-2</v>
      </c>
      <c r="Y1407" s="12">
        <f t="shared" ca="1" si="283"/>
        <v>1.1909073813261591E-2</v>
      </c>
      <c r="Z1407" s="12">
        <f t="shared" ca="1" si="283"/>
        <v>9.6845084393595397E-3</v>
      </c>
      <c r="AA1407" s="12">
        <f t="shared" ca="1" si="283"/>
        <v>7.3983312393587899E-3</v>
      </c>
      <c r="AB1407" s="12">
        <f t="shared" ca="1" si="283"/>
        <v>5.3094135810409131E-3</v>
      </c>
      <c r="AC1407" s="12">
        <f t="shared" ca="1" si="283"/>
        <v>3.5794469967347664E-3</v>
      </c>
      <c r="AD1407" s="12">
        <f t="shared" ca="1" si="283"/>
        <v>2.2669498377955958E-3</v>
      </c>
      <c r="AE1407" s="12">
        <f t="shared" ca="1" si="283"/>
        <v>1.3487283290192437E-3</v>
      </c>
      <c r="AF1407" s="12">
        <f t="shared" ca="1" si="283"/>
        <v>7.5381303633735022E-4</v>
      </c>
      <c r="AG1407" s="12">
        <f t="shared" ca="1" si="283"/>
        <v>3.9578506576999232E-4</v>
      </c>
      <c r="AH1407" s="12">
        <f t="shared" ca="1" si="283"/>
        <v>1.9521435799054308E-4</v>
      </c>
      <c r="AI1407" s="12">
        <f t="shared" ca="1" si="283"/>
        <v>9.0452527259617593E-5</v>
      </c>
      <c r="AJ1407" s="12">
        <f t="shared" ca="1" si="283"/>
        <v>3.9371888754447661E-5</v>
      </c>
      <c r="AK1407" s="12">
        <f t="shared" ca="1" si="283"/>
        <v>1.6099351700324123E-5</v>
      </c>
      <c r="AL1407" s="12">
        <f t="shared" ca="1" si="283"/>
        <v>6.1842511910753731E-6</v>
      </c>
      <c r="AM1407" s="12">
        <f t="shared" ca="1" si="283"/>
        <v>2.2316313292959249E-6</v>
      </c>
      <c r="AN1407" s="12">
        <f t="shared" ca="1" si="283"/>
        <v>7.5650947706658584E-7</v>
      </c>
      <c r="AO1407" s="12">
        <f t="shared" ca="1" si="283"/>
        <v>2.4091447296026857E-7</v>
      </c>
      <c r="AP1407" s="12">
        <f t="shared" ca="1" si="283"/>
        <v>7.2072237335522242E-8</v>
      </c>
      <c r="AQ1407" s="12">
        <f t="shared" ca="1" si="283"/>
        <v>2.0254881743106836E-8</v>
      </c>
      <c r="AR1407" s="12">
        <f t="shared" ca="1" si="283"/>
        <v>5.3474657874110053E-9</v>
      </c>
      <c r="AS1407" s="12">
        <f t="shared" ca="1" si="283"/>
        <v>1.3262424125415171E-9</v>
      </c>
      <c r="AT1407" s="12">
        <f t="shared" ca="1" si="283"/>
        <v>3.0899710093935884E-10</v>
      </c>
    </row>
    <row r="1408" spans="1:46" x14ac:dyDescent="0.2">
      <c r="A1408" s="9" t="str">
        <f t="shared" si="237"/>
        <v>Lao People's Democratic Republic</v>
      </c>
      <c r="F1408" s="12">
        <f t="shared" ref="F1408:AT1408" ca="1" si="284">F718/$AV718*($C1180/1000)</f>
        <v>1.2652752418323827E-6</v>
      </c>
      <c r="G1408" s="12">
        <f t="shared" ca="1" si="284"/>
        <v>3.626439255294185E-6</v>
      </c>
      <c r="H1408" s="12">
        <f t="shared" ca="1" si="284"/>
        <v>9.7641040592630137E-6</v>
      </c>
      <c r="I1408" s="12">
        <f t="shared" ca="1" si="284"/>
        <v>2.4696817134513186E-5</v>
      </c>
      <c r="J1408" s="12">
        <f t="shared" ca="1" si="284"/>
        <v>5.86821703533181E-5</v>
      </c>
      <c r="K1408" s="12">
        <f t="shared" ca="1" si="284"/>
        <v>1.3098692424656295E-4</v>
      </c>
      <c r="L1408" s="12">
        <f t="shared" ca="1" si="284"/>
        <v>2.7466689368703476E-4</v>
      </c>
      <c r="M1408" s="12">
        <f t="shared" ca="1" si="284"/>
        <v>5.4105483496220974E-4</v>
      </c>
      <c r="N1408" s="12">
        <f t="shared" ca="1" si="284"/>
        <v>1.0012276706886211E-3</v>
      </c>
      <c r="O1408" s="12">
        <f t="shared" ca="1" si="284"/>
        <v>1.7405279420576322E-3</v>
      </c>
      <c r="P1408" s="12">
        <f t="shared" ca="1" si="284"/>
        <v>2.8424036408901962E-3</v>
      </c>
      <c r="Q1408" s="12">
        <f t="shared" ca="1" si="284"/>
        <v>4.3606084967990639E-3</v>
      </c>
      <c r="R1408" s="12">
        <f t="shared" ca="1" si="284"/>
        <v>6.2844176182237851E-3</v>
      </c>
      <c r="S1408" s="12">
        <f t="shared" ca="1" si="284"/>
        <v>8.5082368889784626E-3</v>
      </c>
      <c r="T1408" s="12">
        <f t="shared" ca="1" si="284"/>
        <v>1.0821082390445691E-2</v>
      </c>
      <c r="U1408" s="12">
        <f t="shared" ca="1" si="284"/>
        <v>1.2928806308121111E-2</v>
      </c>
      <c r="V1408" s="12">
        <f t="shared" ca="1" si="284"/>
        <v>1.4511180676417275E-2</v>
      </c>
      <c r="W1408" s="12">
        <f t="shared" ca="1" si="284"/>
        <v>1.5300430999327888E-2</v>
      </c>
      <c r="X1408" s="12">
        <f t="shared" ca="1" si="284"/>
        <v>1.5155182646834004E-2</v>
      </c>
      <c r="Y1408" s="12">
        <f t="shared" ca="1" si="284"/>
        <v>1.4101823662972144E-2</v>
      </c>
      <c r="Z1408" s="12">
        <f t="shared" ca="1" si="284"/>
        <v>1.232667596089292E-2</v>
      </c>
      <c r="AA1408" s="12">
        <f t="shared" ca="1" si="284"/>
        <v>1.0122161780774335E-2</v>
      </c>
      <c r="AB1408" s="12">
        <f t="shared" ca="1" si="284"/>
        <v>7.8083121005947387E-3</v>
      </c>
      <c r="AC1408" s="12">
        <f t="shared" ca="1" si="284"/>
        <v>5.6584521590102655E-3</v>
      </c>
      <c r="AD1408" s="12">
        <f t="shared" ca="1" si="284"/>
        <v>3.852074942174097E-3</v>
      </c>
      <c r="AE1408" s="12">
        <f t="shared" ca="1" si="284"/>
        <v>2.4634763766306061E-3</v>
      </c>
      <c r="AF1408" s="12">
        <f t="shared" ca="1" si="284"/>
        <v>1.4799896256677595E-3</v>
      </c>
      <c r="AG1408" s="12">
        <f t="shared" ca="1" si="284"/>
        <v>8.3526740702248711E-4</v>
      </c>
      <c r="AH1408" s="12">
        <f t="shared" ca="1" si="284"/>
        <v>4.4284219427152344E-4</v>
      </c>
      <c r="AI1408" s="12">
        <f t="shared" ca="1" si="284"/>
        <v>2.2056116538164759E-4</v>
      </c>
      <c r="AJ1408" s="12">
        <f t="shared" ca="1" si="284"/>
        <v>1.0319667307735381E-4</v>
      </c>
      <c r="AK1408" s="12">
        <f t="shared" ca="1" si="284"/>
        <v>4.5358526728843995E-5</v>
      </c>
      <c r="AL1408" s="12">
        <f t="shared" ca="1" si="284"/>
        <v>1.8728749390526729E-5</v>
      </c>
      <c r="AM1408" s="12">
        <f t="shared" ca="1" si="284"/>
        <v>7.2646586349313226E-6</v>
      </c>
      <c r="AN1408" s="12">
        <f t="shared" ca="1" si="284"/>
        <v>2.6471481025117966E-6</v>
      </c>
      <c r="AO1408" s="12">
        <f t="shared" ca="1" si="284"/>
        <v>9.0614534326551745E-7</v>
      </c>
      <c r="AP1408" s="12">
        <f t="shared" ca="1" si="284"/>
        <v>2.9138962253029135E-7</v>
      </c>
      <c r="AQ1408" s="12">
        <f t="shared" ca="1" si="284"/>
        <v>8.8025174297916302E-8</v>
      </c>
      <c r="AR1408" s="12">
        <f t="shared" ca="1" si="284"/>
        <v>2.4980222445423532E-8</v>
      </c>
      <c r="AS1408" s="12">
        <f t="shared" ca="1" si="284"/>
        <v>6.6595104381327003E-9</v>
      </c>
      <c r="AT1408" s="12">
        <f t="shared" ca="1" si="284"/>
        <v>1.6678035788620522E-9</v>
      </c>
    </row>
    <row r="1409" spans="1:46" x14ac:dyDescent="0.2">
      <c r="A1409" s="9" t="str">
        <f t="shared" si="237"/>
        <v>Latvia</v>
      </c>
      <c r="F1409" s="12">
        <f t="shared" ref="F1409:AT1409" ca="1" si="285">F719/$AV719*($C1181/1000)</f>
        <v>1.9430449562305165E-11</v>
      </c>
      <c r="G1409" s="12">
        <f t="shared" ca="1" si="285"/>
        <v>8.5616931270776581E-11</v>
      </c>
      <c r="H1409" s="12">
        <f t="shared" ca="1" si="285"/>
        <v>3.5439946777264932E-10</v>
      </c>
      <c r="I1409" s="12">
        <f t="shared" ca="1" si="285"/>
        <v>1.3781073828184244E-9</v>
      </c>
      <c r="J1409" s="12">
        <f t="shared" ca="1" si="285"/>
        <v>5.0341905786011628E-9</v>
      </c>
      <c r="K1409" s="12">
        <f t="shared" ca="1" si="285"/>
        <v>1.7275588099002809E-8</v>
      </c>
      <c r="L1409" s="12">
        <f t="shared" ca="1" si="285"/>
        <v>5.569197552539386E-8</v>
      </c>
      <c r="M1409" s="12">
        <f t="shared" ca="1" si="285"/>
        <v>1.6865879823234872E-7</v>
      </c>
      <c r="N1409" s="12">
        <f t="shared" ca="1" si="285"/>
        <v>4.7982400810407324E-7</v>
      </c>
      <c r="O1409" s="12">
        <f t="shared" ca="1" si="285"/>
        <v>1.2823646623421576E-6</v>
      </c>
      <c r="P1409" s="12">
        <f t="shared" ca="1" si="285"/>
        <v>3.2195687570554558E-6</v>
      </c>
      <c r="Q1409" s="12">
        <f t="shared" ca="1" si="285"/>
        <v>7.5934731507251369E-6</v>
      </c>
      <c r="R1409" s="12">
        <f t="shared" ca="1" si="285"/>
        <v>1.682440886366038E-5</v>
      </c>
      <c r="S1409" s="12">
        <f t="shared" ca="1" si="285"/>
        <v>3.5018356613129328E-5</v>
      </c>
      <c r="T1409" s="12">
        <f t="shared" ca="1" si="285"/>
        <v>6.8471257372713435E-5</v>
      </c>
      <c r="U1409" s="12">
        <f t="shared" ca="1" si="285"/>
        <v>1.2577010978535484E-4</v>
      </c>
      <c r="V1409" s="12">
        <f t="shared" ca="1" si="285"/>
        <v>2.1702170533332942E-4</v>
      </c>
      <c r="W1409" s="12">
        <f t="shared" ca="1" si="285"/>
        <v>3.5179162689514469E-4</v>
      </c>
      <c r="X1409" s="12">
        <f t="shared" ca="1" si="285"/>
        <v>5.3570342127606959E-4</v>
      </c>
      <c r="Y1409" s="12">
        <f t="shared" ca="1" si="285"/>
        <v>7.6633725043718875E-4</v>
      </c>
      <c r="Z1409" s="12">
        <f t="shared" ca="1" si="285"/>
        <v>1.0298454338316088E-3</v>
      </c>
      <c r="AA1409" s="12">
        <f t="shared" ca="1" si="285"/>
        <v>1.3001119613716907E-3</v>
      </c>
      <c r="AB1409" s="12">
        <f t="shared" ca="1" si="285"/>
        <v>1.5418639521059738E-3</v>
      </c>
      <c r="AC1409" s="12">
        <f t="shared" ca="1" si="285"/>
        <v>1.7177816176526448E-3</v>
      </c>
      <c r="AD1409" s="12">
        <f t="shared" ca="1" si="285"/>
        <v>1.7978209700000804E-3</v>
      </c>
      <c r="AE1409" s="12">
        <f t="shared" ca="1" si="285"/>
        <v>1.7675899657565942E-3</v>
      </c>
      <c r="AF1409" s="12">
        <f t="shared" ca="1" si="285"/>
        <v>1.6325752493403041E-3</v>
      </c>
      <c r="AG1409" s="12">
        <f t="shared" ca="1" si="285"/>
        <v>1.4165159973493176E-3</v>
      </c>
      <c r="AH1409" s="12">
        <f t="shared" ca="1" si="285"/>
        <v>1.1545861775656163E-3</v>
      </c>
      <c r="AI1409" s="12">
        <f t="shared" ca="1" si="285"/>
        <v>8.8407237290184998E-4</v>
      </c>
      <c r="AJ1409" s="12">
        <f t="shared" ca="1" si="285"/>
        <v>6.3592497162391951E-4</v>
      </c>
      <c r="AK1409" s="12">
        <f t="shared" ca="1" si="285"/>
        <v>4.2971502025711961E-4</v>
      </c>
      <c r="AL1409" s="12">
        <f t="shared" ca="1" si="285"/>
        <v>2.7277953464880278E-4</v>
      </c>
      <c r="AM1409" s="12">
        <f t="shared" ca="1" si="285"/>
        <v>1.6266706430676282E-4</v>
      </c>
      <c r="AN1409" s="12">
        <f t="shared" ca="1" si="285"/>
        <v>9.1126369574708125E-5</v>
      </c>
      <c r="AO1409" s="12">
        <f t="shared" ca="1" si="285"/>
        <v>4.7956237581727505E-5</v>
      </c>
      <c r="AP1409" s="12">
        <f t="shared" ca="1" si="285"/>
        <v>2.3708426563380823E-5</v>
      </c>
      <c r="AQ1409" s="12">
        <f t="shared" ca="1" si="285"/>
        <v>1.1010751387257305E-5</v>
      </c>
      <c r="AR1409" s="12">
        <f t="shared" ca="1" si="285"/>
        <v>4.8038316142501485E-6</v>
      </c>
      <c r="AS1409" s="12">
        <f t="shared" ca="1" si="285"/>
        <v>1.9688616057099443E-6</v>
      </c>
      <c r="AT1409" s="12">
        <f t="shared" ca="1" si="285"/>
        <v>7.5805235087259284E-7</v>
      </c>
    </row>
    <row r="1410" spans="1:46" x14ac:dyDescent="0.2">
      <c r="A1410" s="9" t="str">
        <f t="shared" si="237"/>
        <v>Lebanon</v>
      </c>
      <c r="F1410" s="12">
        <f t="shared" ref="F1410:AT1410" ca="1" si="286">F720/$AV720*($C1182/1000)</f>
        <v>3.4917504887494029E-7</v>
      </c>
      <c r="G1410" s="12">
        <f t="shared" ca="1" si="286"/>
        <v>1.0666676195463198E-6</v>
      </c>
      <c r="H1410" s="12">
        <f t="shared" ca="1" si="286"/>
        <v>3.0610584006968939E-6</v>
      </c>
      <c r="I1410" s="12">
        <f t="shared" ca="1" si="286"/>
        <v>8.2522184152744022E-6</v>
      </c>
      <c r="J1410" s="12">
        <f t="shared" ca="1" si="286"/>
        <v>2.0899043393983479E-5</v>
      </c>
      <c r="K1410" s="12">
        <f t="shared" ca="1" si="286"/>
        <v>4.9720867369857319E-5</v>
      </c>
      <c r="L1410" s="12">
        <f t="shared" ca="1" si="286"/>
        <v>1.1112392676276232E-4</v>
      </c>
      <c r="M1410" s="12">
        <f t="shared" ca="1" si="286"/>
        <v>2.3330984106090808E-4</v>
      </c>
      <c r="N1410" s="12">
        <f t="shared" ca="1" si="286"/>
        <v>4.6016663984654687E-4</v>
      </c>
      <c r="O1410" s="12">
        <f t="shared" ca="1" si="286"/>
        <v>8.5261662958550737E-4</v>
      </c>
      <c r="P1410" s="12">
        <f t="shared" ca="1" si="286"/>
        <v>1.4840518062317802E-3</v>
      </c>
      <c r="Q1410" s="12">
        <f t="shared" ca="1" si="286"/>
        <v>2.4266152333676911E-3</v>
      </c>
      <c r="R1410" s="12">
        <f t="shared" ca="1" si="286"/>
        <v>3.7274289355092049E-3</v>
      </c>
      <c r="S1410" s="12">
        <f t="shared" ca="1" si="286"/>
        <v>5.3786640572090682E-3</v>
      </c>
      <c r="T1410" s="12">
        <f t="shared" ca="1" si="286"/>
        <v>7.2911504899030762E-3</v>
      </c>
      <c r="U1410" s="12">
        <f t="shared" ca="1" si="286"/>
        <v>9.2848373336896911E-3</v>
      </c>
      <c r="V1410" s="12">
        <f t="shared" ca="1" si="286"/>
        <v>1.1107316104028863E-2</v>
      </c>
      <c r="W1410" s="12">
        <f t="shared" ca="1" si="286"/>
        <v>1.2482470797970309E-2</v>
      </c>
      <c r="X1410" s="12">
        <f t="shared" ca="1" si="286"/>
        <v>1.3177972006534248E-2</v>
      </c>
      <c r="Y1410" s="12">
        <f t="shared" ca="1" si="286"/>
        <v>1.3069326191888754E-2</v>
      </c>
      <c r="Z1410" s="12">
        <f t="shared" ca="1" si="286"/>
        <v>1.2176273910378101E-2</v>
      </c>
      <c r="AA1410" s="12">
        <f t="shared" ca="1" si="286"/>
        <v>1.0656932518295361E-2</v>
      </c>
      <c r="AB1410" s="12">
        <f t="shared" ca="1" si="286"/>
        <v>8.7620679579700073E-3</v>
      </c>
      <c r="AC1410" s="12">
        <f t="shared" ca="1" si="286"/>
        <v>6.7676456863744001E-3</v>
      </c>
      <c r="AD1410" s="12">
        <f t="shared" ca="1" si="286"/>
        <v>4.9104942266959923E-3</v>
      </c>
      <c r="AE1410" s="12">
        <f t="shared" ca="1" si="286"/>
        <v>3.3471054186362688E-3</v>
      </c>
      <c r="AF1410" s="12">
        <f t="shared" ca="1" si="286"/>
        <v>2.1432368702579791E-3</v>
      </c>
      <c r="AG1410" s="12">
        <f t="shared" ca="1" si="286"/>
        <v>1.2892215243902538E-3</v>
      </c>
      <c r="AH1410" s="12">
        <f t="shared" ca="1" si="286"/>
        <v>7.2852006635287998E-4</v>
      </c>
      <c r="AI1410" s="12">
        <f t="shared" ca="1" si="286"/>
        <v>3.8673375871124091E-4</v>
      </c>
      <c r="AJ1410" s="12">
        <f t="shared" ca="1" si="286"/>
        <v>1.9285870427177815E-4</v>
      </c>
      <c r="AK1410" s="12">
        <f t="shared" ca="1" si="286"/>
        <v>9.0348927173277834E-5</v>
      </c>
      <c r="AL1410" s="12">
        <f t="shared" ca="1" si="286"/>
        <v>3.9761554063453884E-5</v>
      </c>
      <c r="AM1410" s="12">
        <f t="shared" ca="1" si="286"/>
        <v>1.6438428440367098E-5</v>
      </c>
      <c r="AN1410" s="12">
        <f t="shared" ca="1" si="286"/>
        <v>6.3843080707943804E-6</v>
      </c>
      <c r="AO1410" s="12">
        <f t="shared" ca="1" si="286"/>
        <v>2.3292921891968803E-6</v>
      </c>
      <c r="AP1410" s="12">
        <f t="shared" ca="1" si="286"/>
        <v>7.983451663583108E-7</v>
      </c>
      <c r="AQ1410" s="12">
        <f t="shared" ca="1" si="286"/>
        <v>2.5704787909069195E-7</v>
      </c>
      <c r="AR1410" s="12">
        <f t="shared" ca="1" si="286"/>
        <v>7.7748844700147515E-8</v>
      </c>
      <c r="AS1410" s="12">
        <f t="shared" ca="1" si="286"/>
        <v>2.2091767240520735E-8</v>
      </c>
      <c r="AT1410" s="12">
        <f t="shared" ca="1" si="286"/>
        <v>5.8968973537460398E-9</v>
      </c>
    </row>
    <row r="1411" spans="1:46" x14ac:dyDescent="0.2">
      <c r="A1411" s="9" t="str">
        <f t="shared" si="237"/>
        <v>Lesotho</v>
      </c>
      <c r="F1411" s="12">
        <f t="shared" ref="F1411:AT1411" ca="1" si="287">F721/$AV721*($C1183/1000)</f>
        <v>9.1889141670004653E-5</v>
      </c>
      <c r="G1411" s="12">
        <f t="shared" ca="1" si="287"/>
        <v>1.785147767344502E-4</v>
      </c>
      <c r="H1411" s="12">
        <f t="shared" ca="1" si="287"/>
        <v>3.2579224489376183E-4</v>
      </c>
      <c r="I1411" s="12">
        <f t="shared" ca="1" si="287"/>
        <v>5.5855238199050382E-4</v>
      </c>
      <c r="J1411" s="12">
        <f t="shared" ca="1" si="287"/>
        <v>8.9958803226167889E-4</v>
      </c>
      <c r="K1411" s="12">
        <f t="shared" ca="1" si="287"/>
        <v>1.3610686314321245E-3</v>
      </c>
      <c r="L1411" s="12">
        <f t="shared" ca="1" si="287"/>
        <v>1.9345188932733705E-3</v>
      </c>
      <c r="M1411" s="12">
        <f t="shared" ca="1" si="287"/>
        <v>2.5829887884579986E-3</v>
      </c>
      <c r="N1411" s="12">
        <f t="shared" ca="1" si="287"/>
        <v>3.2398780350253336E-3</v>
      </c>
      <c r="O1411" s="12">
        <f t="shared" ca="1" si="287"/>
        <v>3.817608569208643E-3</v>
      </c>
      <c r="P1411" s="12">
        <f t="shared" ca="1" si="287"/>
        <v>4.2258174000748766E-3</v>
      </c>
      <c r="Q1411" s="12">
        <f t="shared" ca="1" si="287"/>
        <v>4.3942691301968664E-3</v>
      </c>
      <c r="R1411" s="12">
        <f t="shared" ca="1" si="287"/>
        <v>4.2925876527388765E-3</v>
      </c>
      <c r="S1411" s="12">
        <f t="shared" ca="1" si="287"/>
        <v>3.9392023183760817E-3</v>
      </c>
      <c r="T1411" s="12">
        <f t="shared" ca="1" si="287"/>
        <v>3.3958929906392921E-3</v>
      </c>
      <c r="U1411" s="12">
        <f t="shared" ca="1" si="287"/>
        <v>2.7501494881620194E-3</v>
      </c>
      <c r="V1411" s="12">
        <f t="shared" ca="1" si="287"/>
        <v>2.0922578241809949E-3</v>
      </c>
      <c r="W1411" s="12">
        <f t="shared" ca="1" si="287"/>
        <v>1.4953081313290903E-3</v>
      </c>
      <c r="X1411" s="12">
        <f t="shared" ca="1" si="287"/>
        <v>1.003928501923647E-3</v>
      </c>
      <c r="Y1411" s="12">
        <f t="shared" ca="1" si="287"/>
        <v>6.3318623974985234E-4</v>
      </c>
      <c r="Z1411" s="12">
        <f t="shared" ca="1" si="287"/>
        <v>3.7516019014492501E-4</v>
      </c>
      <c r="AA1411" s="12">
        <f t="shared" ca="1" si="287"/>
        <v>2.0881352325747762E-4</v>
      </c>
      <c r="AB1411" s="12">
        <f t="shared" ca="1" si="287"/>
        <v>1.091835195951027E-4</v>
      </c>
      <c r="AC1411" s="12">
        <f t="shared" ca="1" si="287"/>
        <v>5.3630537989911389E-5</v>
      </c>
      <c r="AD1411" s="12">
        <f t="shared" ca="1" si="287"/>
        <v>2.4747071442239821E-5</v>
      </c>
      <c r="AE1411" s="12">
        <f t="shared" ca="1" si="287"/>
        <v>1.0727340489231799E-5</v>
      </c>
      <c r="AF1411" s="12">
        <f t="shared" ca="1" si="287"/>
        <v>4.3683448322232916E-6</v>
      </c>
      <c r="AG1411" s="12">
        <f t="shared" ca="1" si="287"/>
        <v>1.6710842920646985E-6</v>
      </c>
      <c r="AH1411" s="12">
        <f t="shared" ca="1" si="287"/>
        <v>6.0053233291925932E-7</v>
      </c>
      <c r="AI1411" s="12">
        <f t="shared" ca="1" si="287"/>
        <v>2.0273607203937961E-7</v>
      </c>
      <c r="AJ1411" s="12">
        <f t="shared" ca="1" si="287"/>
        <v>6.4295748376457118E-8</v>
      </c>
      <c r="AK1411" s="12">
        <f t="shared" ca="1" si="287"/>
        <v>1.9155349413848658E-8</v>
      </c>
      <c r="AL1411" s="12">
        <f t="shared" ca="1" si="287"/>
        <v>5.3611072560511747E-9</v>
      </c>
      <c r="AM1411" s="12">
        <f t="shared" ca="1" si="287"/>
        <v>1.4095338450250186E-9</v>
      </c>
      <c r="AN1411" s="12">
        <f t="shared" ca="1" si="287"/>
        <v>3.4813935128091896E-10</v>
      </c>
      <c r="AO1411" s="12">
        <f t="shared" ca="1" si="287"/>
        <v>8.0776925264305241E-11</v>
      </c>
      <c r="AP1411" s="12">
        <f t="shared" ca="1" si="287"/>
        <v>1.7606706107780877E-11</v>
      </c>
      <c r="AQ1411" s="12">
        <f t="shared" ca="1" si="287"/>
        <v>3.6051679953923868E-12</v>
      </c>
      <c r="AR1411" s="12">
        <f t="shared" ca="1" si="287"/>
        <v>6.9347289961373062E-13</v>
      </c>
      <c r="AS1411" s="12">
        <f t="shared" ca="1" si="287"/>
        <v>1.2531125387126124E-13</v>
      </c>
      <c r="AT1411" s="12">
        <f t="shared" ca="1" si="287"/>
        <v>2.1271947486596796E-14</v>
      </c>
    </row>
    <row r="1412" spans="1:46" x14ac:dyDescent="0.2">
      <c r="A1412" s="9" t="str">
        <f t="shared" si="237"/>
        <v>Liberia</v>
      </c>
      <c r="F1412" s="12">
        <f t="shared" ref="F1412:AT1412" ca="1" si="288">F722/$AV722*($C1184/1000)</f>
        <v>9.1636436893935804E-4</v>
      </c>
      <c r="G1412" s="12">
        <f t="shared" ca="1" si="288"/>
        <v>1.5711324909920973E-3</v>
      </c>
      <c r="H1412" s="12">
        <f t="shared" ca="1" si="288"/>
        <v>2.5305447431295943E-3</v>
      </c>
      <c r="I1412" s="12">
        <f t="shared" ca="1" si="288"/>
        <v>3.828880622994536E-3</v>
      </c>
      <c r="J1412" s="12">
        <f t="shared" ca="1" si="288"/>
        <v>5.4423469737278126E-3</v>
      </c>
      <c r="K1412" s="12">
        <f t="shared" ca="1" si="288"/>
        <v>7.2670344970681023E-3</v>
      </c>
      <c r="L1412" s="12">
        <f t="shared" ca="1" si="288"/>
        <v>9.1155906024335039E-3</v>
      </c>
      <c r="M1412" s="12">
        <f t="shared" ca="1" si="288"/>
        <v>1.0741600523142832E-2</v>
      </c>
      <c r="N1412" s="12">
        <f t="shared" ca="1" si="288"/>
        <v>1.1890764476209214E-2</v>
      </c>
      <c r="O1412" s="12">
        <f t="shared" ca="1" si="288"/>
        <v>1.2365371020803094E-2</v>
      </c>
      <c r="P1412" s="12">
        <f t="shared" ca="1" si="288"/>
        <v>1.2079838317866527E-2</v>
      </c>
      <c r="Q1412" s="12">
        <f t="shared" ca="1" si="288"/>
        <v>1.1085918618218085E-2</v>
      </c>
      <c r="R1412" s="12">
        <f t="shared" ca="1" si="288"/>
        <v>9.5573798182184196E-3</v>
      </c>
      <c r="S1412" s="12">
        <f t="shared" ca="1" si="288"/>
        <v>7.7403856643074006E-3</v>
      </c>
      <c r="T1412" s="12">
        <f t="shared" ca="1" si="288"/>
        <v>5.8890189138080754E-3</v>
      </c>
      <c r="U1412" s="12">
        <f t="shared" ca="1" si="288"/>
        <v>4.2090093767036089E-3</v>
      </c>
      <c r="V1412" s="12">
        <f t="shared" ca="1" si="288"/>
        <v>2.826008294840779E-3</v>
      </c>
      <c r="W1412" s="12">
        <f t="shared" ca="1" si="288"/>
        <v>1.7824754872726742E-3</v>
      </c>
      <c r="X1412" s="12">
        <f t="shared" ca="1" si="288"/>
        <v>1.0561614091908322E-3</v>
      </c>
      <c r="Y1412" s="12">
        <f t="shared" ca="1" si="288"/>
        <v>5.8788667755824164E-4</v>
      </c>
      <c r="Z1412" s="12">
        <f t="shared" ca="1" si="288"/>
        <v>3.0740684736956935E-4</v>
      </c>
      <c r="AA1412" s="12">
        <f t="shared" ca="1" si="288"/>
        <v>1.5100455589564117E-4</v>
      </c>
      <c r="AB1412" s="12">
        <f t="shared" ca="1" si="288"/>
        <v>6.9682409380606266E-5</v>
      </c>
      <c r="AC1412" s="12">
        <f t="shared" ca="1" si="288"/>
        <v>3.0207366292995766E-5</v>
      </c>
      <c r="AD1412" s="12">
        <f t="shared" ca="1" si="288"/>
        <v>1.2301530844171583E-5</v>
      </c>
      <c r="AE1412" s="12">
        <f t="shared" ca="1" si="288"/>
        <v>4.706109769152764E-6</v>
      </c>
      <c r="AF1412" s="12">
        <f t="shared" ca="1" si="288"/>
        <v>1.691303472719966E-6</v>
      </c>
      <c r="AG1412" s="12">
        <f t="shared" ca="1" si="288"/>
        <v>5.7100199193214085E-7</v>
      </c>
      <c r="AH1412" s="12">
        <f t="shared" ca="1" si="288"/>
        <v>1.8109660171635337E-7</v>
      </c>
      <c r="AI1412" s="12">
        <f t="shared" ca="1" si="288"/>
        <v>5.3955978542272408E-8</v>
      </c>
      <c r="AJ1412" s="12">
        <f t="shared" ca="1" si="288"/>
        <v>1.5101686159869684E-8</v>
      </c>
      <c r="AK1412" s="12">
        <f t="shared" ca="1" si="288"/>
        <v>3.9707075606732966E-9</v>
      </c>
      <c r="AL1412" s="12">
        <f t="shared" ca="1" si="288"/>
        <v>9.8076951855712161E-10</v>
      </c>
      <c r="AM1412" s="12">
        <f t="shared" ca="1" si="288"/>
        <v>2.2757398366361852E-10</v>
      </c>
      <c r="AN1412" s="12">
        <f t="shared" ca="1" si="288"/>
        <v>4.9606074219035532E-11</v>
      </c>
      <c r="AO1412" s="12">
        <f t="shared" ca="1" si="288"/>
        <v>1.0157894558804677E-11</v>
      </c>
      <c r="AP1412" s="12">
        <f t="shared" ca="1" si="288"/>
        <v>1.9540205961987922E-12</v>
      </c>
      <c r="AQ1412" s="12">
        <f t="shared" ca="1" si="288"/>
        <v>3.5311093639304108E-13</v>
      </c>
      <c r="AR1412" s="12">
        <f t="shared" ca="1" si="288"/>
        <v>5.9944562504381072E-14</v>
      </c>
      <c r="AS1412" s="12">
        <f t="shared" ca="1" si="288"/>
        <v>9.5597165661778992E-15</v>
      </c>
      <c r="AT1412" s="12">
        <f t="shared" ca="1" si="288"/>
        <v>1.4321774530943809E-15</v>
      </c>
    </row>
    <row r="1413" spans="1:46" x14ac:dyDescent="0.2">
      <c r="A1413" s="9" t="str">
        <f t="shared" si="237"/>
        <v>Libya</v>
      </c>
      <c r="F1413" s="12">
        <f t="shared" ref="F1413:AT1413" ca="1" si="289">F723/$AV723*($C1185/1000)</f>
        <v>1.5645602646548775E-6</v>
      </c>
      <c r="G1413" s="12">
        <f t="shared" ca="1" si="289"/>
        <v>4.4001659224076038E-6</v>
      </c>
      <c r="H1413" s="12">
        <f t="shared" ca="1" si="289"/>
        <v>1.1625252785709672E-5</v>
      </c>
      <c r="I1413" s="12">
        <f t="shared" ca="1" si="289"/>
        <v>2.885309143397883E-5</v>
      </c>
      <c r="J1413" s="12">
        <f t="shared" ca="1" si="289"/>
        <v>6.7272705451501566E-5</v>
      </c>
      <c r="K1413" s="12">
        <f t="shared" ca="1" si="289"/>
        <v>1.4734724844707935E-4</v>
      </c>
      <c r="L1413" s="12">
        <f t="shared" ca="1" si="289"/>
        <v>3.0318084686911282E-4</v>
      </c>
      <c r="M1413" s="12">
        <f t="shared" ca="1" si="289"/>
        <v>5.8602762388949056E-4</v>
      </c>
      <c r="N1413" s="12">
        <f t="shared" ca="1" si="289"/>
        <v>1.0641209886797E-3</v>
      </c>
      <c r="O1413" s="12">
        <f t="shared" ca="1" si="289"/>
        <v>1.8151834591187918E-3</v>
      </c>
      <c r="P1413" s="12">
        <f t="shared" ca="1" si="289"/>
        <v>2.908751607874641E-3</v>
      </c>
      <c r="Q1413" s="12">
        <f t="shared" ca="1" si="289"/>
        <v>4.3787418523330577E-3</v>
      </c>
      <c r="R1413" s="12">
        <f t="shared" ca="1" si="289"/>
        <v>6.1922522975879869E-3</v>
      </c>
      <c r="S1413" s="12">
        <f t="shared" ca="1" si="289"/>
        <v>8.2262999071370177E-3</v>
      </c>
      <c r="T1413" s="12">
        <f t="shared" ca="1" si="289"/>
        <v>1.0266372763581413E-2</v>
      </c>
      <c r="U1413" s="12">
        <f t="shared" ca="1" si="289"/>
        <v>1.2036109065947171E-2</v>
      </c>
      <c r="V1413" s="12">
        <f t="shared" ca="1" si="289"/>
        <v>1.325597861330978E-2</v>
      </c>
      <c r="W1413" s="12">
        <f t="shared" ca="1" si="289"/>
        <v>1.3714944986051282E-2</v>
      </c>
      <c r="X1413" s="12">
        <f t="shared" ca="1" si="289"/>
        <v>1.3330085650311038E-2</v>
      </c>
      <c r="Y1413" s="12">
        <f t="shared" ca="1" si="289"/>
        <v>1.2171060040302032E-2</v>
      </c>
      <c r="Z1413" s="12">
        <f t="shared" ca="1" si="289"/>
        <v>1.0439518412666528E-2</v>
      </c>
      <c r="AA1413" s="12">
        <f t="shared" ca="1" si="289"/>
        <v>8.411803505445679E-3</v>
      </c>
      <c r="AB1413" s="12">
        <f t="shared" ca="1" si="289"/>
        <v>6.3672861654302752E-3</v>
      </c>
      <c r="AC1413" s="12">
        <f t="shared" ca="1" si="289"/>
        <v>4.5276850913294033E-3</v>
      </c>
      <c r="AD1413" s="12">
        <f t="shared" ca="1" si="289"/>
        <v>3.0245074080458506E-3</v>
      </c>
      <c r="AE1413" s="12">
        <f t="shared" ca="1" si="289"/>
        <v>1.8979715000598668E-3</v>
      </c>
      <c r="AF1413" s="12">
        <f t="shared" ca="1" si="289"/>
        <v>1.1188743448814604E-3</v>
      </c>
      <c r="AG1413" s="12">
        <f t="shared" ca="1" si="289"/>
        <v>6.1962586730692382E-4</v>
      </c>
      <c r="AH1413" s="12">
        <f t="shared" ca="1" si="289"/>
        <v>3.2235496123188463E-4</v>
      </c>
      <c r="AI1413" s="12">
        <f t="shared" ca="1" si="289"/>
        <v>1.5754178881057274E-4</v>
      </c>
      <c r="AJ1413" s="12">
        <f t="shared" ca="1" si="289"/>
        <v>7.2329219880762366E-5</v>
      </c>
      <c r="AK1413" s="12">
        <f t="shared" ca="1" si="289"/>
        <v>3.1195243823494505E-5</v>
      </c>
      <c r="AL1413" s="12">
        <f t="shared" ca="1" si="289"/>
        <v>1.2639199904660564E-5</v>
      </c>
      <c r="AM1413" s="12">
        <f t="shared" ca="1" si="289"/>
        <v>4.8106900454770241E-6</v>
      </c>
      <c r="AN1413" s="12">
        <f t="shared" ca="1" si="289"/>
        <v>1.7200923492686386E-6</v>
      </c>
      <c r="AO1413" s="12">
        <f t="shared" ca="1" si="289"/>
        <v>5.7776701905546563E-7</v>
      </c>
      <c r="AP1413" s="12">
        <f t="shared" ca="1" si="289"/>
        <v>1.8230993031602395E-7</v>
      </c>
      <c r="AQ1413" s="12">
        <f t="shared" ca="1" si="289"/>
        <v>5.4041139493418882E-8</v>
      </c>
      <c r="AR1413" s="12">
        <f t="shared" ca="1" si="289"/>
        <v>1.5048571133218622E-8</v>
      </c>
      <c r="AS1413" s="12">
        <f t="shared" ca="1" si="289"/>
        <v>3.9366121450970445E-9</v>
      </c>
      <c r="AT1413" s="12">
        <f t="shared" ca="1" si="289"/>
        <v>9.6740111904300312E-10</v>
      </c>
    </row>
    <row r="1414" spans="1:46" x14ac:dyDescent="0.2">
      <c r="A1414" s="9" t="str">
        <f t="shared" si="237"/>
        <v>Liechtenstein</v>
      </c>
      <c r="F1414" s="12">
        <f t="shared" ref="F1414:AT1414" ca="1" si="290">F724/$AV724*($C1186/1000)</f>
        <v>6.9756953322702493E-13</v>
      </c>
      <c r="G1414" s="12">
        <f t="shared" ca="1" si="290"/>
        <v>3.1004559545687277E-12</v>
      </c>
      <c r="H1414" s="12">
        <f t="shared" ca="1" si="290"/>
        <v>1.294554154503262E-11</v>
      </c>
      <c r="I1414" s="12">
        <f t="shared" ca="1" si="290"/>
        <v>5.0777518654735834E-11</v>
      </c>
      <c r="J1414" s="12">
        <f t="shared" ca="1" si="290"/>
        <v>1.8710238386016609E-10</v>
      </c>
      <c r="K1414" s="12">
        <f t="shared" ca="1" si="290"/>
        <v>6.476550589174882E-10</v>
      </c>
      <c r="L1414" s="12">
        <f t="shared" ca="1" si="290"/>
        <v>2.1060311885697594E-9</v>
      </c>
      <c r="M1414" s="12">
        <f t="shared" ca="1" si="290"/>
        <v>6.4334277726717379E-9</v>
      </c>
      <c r="N1414" s="12">
        <f t="shared" ca="1" si="290"/>
        <v>1.8461911107388933E-8</v>
      </c>
      <c r="O1414" s="12">
        <f t="shared" ca="1" si="290"/>
        <v>4.9769981168292839E-8</v>
      </c>
      <c r="P1414" s="12">
        <f t="shared" ca="1" si="290"/>
        <v>1.2604188575426496E-7</v>
      </c>
      <c r="Q1414" s="12">
        <f t="shared" ca="1" si="290"/>
        <v>2.9986025281201258E-7</v>
      </c>
      <c r="R1414" s="12">
        <f t="shared" ca="1" si="290"/>
        <v>6.701615521971838E-7</v>
      </c>
      <c r="S1414" s="12">
        <f t="shared" ca="1" si="290"/>
        <v>1.4070084599266953E-6</v>
      </c>
      <c r="T1414" s="12">
        <f t="shared" ca="1" si="290"/>
        <v>2.7750480287066807E-6</v>
      </c>
      <c r="U1414" s="12">
        <f t="shared" ca="1" si="290"/>
        <v>5.1416308674370685E-6</v>
      </c>
      <c r="V1414" s="12">
        <f t="shared" ca="1" si="290"/>
        <v>8.9492755274922946E-6</v>
      </c>
      <c r="W1414" s="12">
        <f t="shared" ca="1" si="290"/>
        <v>1.4632935528411659E-5</v>
      </c>
      <c r="X1414" s="12">
        <f t="shared" ca="1" si="290"/>
        <v>2.247665264019606E-5</v>
      </c>
      <c r="Y1414" s="12">
        <f t="shared" ca="1" si="290"/>
        <v>3.2433095706324348E-5</v>
      </c>
      <c r="Z1414" s="12">
        <f t="shared" ca="1" si="290"/>
        <v>4.3964462525541679E-5</v>
      </c>
      <c r="AA1414" s="12">
        <f t="shared" ca="1" si="290"/>
        <v>5.5985005812722564E-5</v>
      </c>
      <c r="AB1414" s="12">
        <f t="shared" ca="1" si="290"/>
        <v>6.6972773114476553E-5</v>
      </c>
      <c r="AC1414" s="12">
        <f t="shared" ca="1" si="290"/>
        <v>7.5262983669902774E-5</v>
      </c>
      <c r="AD1414" s="12">
        <f t="shared" ca="1" si="290"/>
        <v>7.9454989621607021E-5</v>
      </c>
      <c r="AE1414" s="12">
        <f t="shared" ca="1" si="290"/>
        <v>7.8798420865116453E-5</v>
      </c>
      <c r="AF1414" s="12">
        <f t="shared" ca="1" si="290"/>
        <v>7.34125734027748E-5</v>
      </c>
      <c r="AG1414" s="12">
        <f t="shared" ca="1" si="290"/>
        <v>6.4251012637822001E-5</v>
      </c>
      <c r="AH1414" s="12">
        <f t="shared" ca="1" si="290"/>
        <v>5.2825802147607435E-5</v>
      </c>
      <c r="AI1414" s="12">
        <f t="shared" ca="1" si="290"/>
        <v>4.0800813185225031E-5</v>
      </c>
      <c r="AJ1414" s="12">
        <f t="shared" ca="1" si="290"/>
        <v>2.9603845725731323E-5</v>
      </c>
      <c r="AK1414" s="12">
        <f t="shared" ca="1" si="290"/>
        <v>2.0178275187555024E-5</v>
      </c>
      <c r="AL1414" s="12">
        <f t="shared" ca="1" si="290"/>
        <v>1.2920417392170258E-5</v>
      </c>
      <c r="AM1414" s="12">
        <f t="shared" ca="1" si="290"/>
        <v>7.7718720432213835E-6</v>
      </c>
      <c r="AN1414" s="12">
        <f t="shared" ca="1" si="290"/>
        <v>4.3916865418125596E-6</v>
      </c>
      <c r="AO1414" s="12">
        <f t="shared" ca="1" si="290"/>
        <v>2.3312756225002398E-6</v>
      </c>
      <c r="AP1414" s="12">
        <f t="shared" ca="1" si="290"/>
        <v>1.162552314363481E-6</v>
      </c>
      <c r="AQ1414" s="12">
        <f t="shared" ca="1" si="290"/>
        <v>5.4461297342387232E-7</v>
      </c>
      <c r="AR1414" s="12">
        <f t="shared" ca="1" si="290"/>
        <v>2.3967352043320667E-7</v>
      </c>
      <c r="AS1414" s="12">
        <f t="shared" ca="1" si="290"/>
        <v>9.9085184490401182E-8</v>
      </c>
      <c r="AT1414" s="12">
        <f t="shared" ca="1" si="290"/>
        <v>3.8481676517619488E-8</v>
      </c>
    </row>
    <row r="1415" spans="1:46" x14ac:dyDescent="0.2">
      <c r="A1415" s="9" t="str">
        <f t="shared" si="237"/>
        <v>Lithuania</v>
      </c>
      <c r="F1415" s="12">
        <f t="shared" ref="F1415:AT1415" ca="1" si="291">F725/$AV725*($C1187/1000)</f>
        <v>1.6780259063777152E-10</v>
      </c>
      <c r="G1415" s="12">
        <f t="shared" ca="1" si="291"/>
        <v>6.9242477642715575E-10</v>
      </c>
      <c r="H1415" s="12">
        <f t="shared" ca="1" si="291"/>
        <v>2.684127442777216E-9</v>
      </c>
      <c r="I1415" s="12">
        <f t="shared" ca="1" si="291"/>
        <v>9.7744034286791756E-9</v>
      </c>
      <c r="J1415" s="12">
        <f t="shared" ca="1" si="291"/>
        <v>3.3437514122180018E-8</v>
      </c>
      <c r="K1415" s="12">
        <f t="shared" ca="1" si="291"/>
        <v>1.0745689821271403E-7</v>
      </c>
      <c r="L1415" s="12">
        <f t="shared" ca="1" si="291"/>
        <v>3.2440774396620587E-7</v>
      </c>
      <c r="M1415" s="12">
        <f t="shared" ca="1" si="291"/>
        <v>9.2003578582482182E-7</v>
      </c>
      <c r="N1415" s="12">
        <f t="shared" ca="1" si="291"/>
        <v>2.4511778429259487E-6</v>
      </c>
      <c r="O1415" s="12">
        <f t="shared" ca="1" si="291"/>
        <v>6.134815685227326E-6</v>
      </c>
      <c r="P1415" s="12">
        <f t="shared" ca="1" si="291"/>
        <v>1.442397002637754E-5</v>
      </c>
      <c r="Q1415" s="12">
        <f t="shared" ca="1" si="291"/>
        <v>3.1858454084711427E-5</v>
      </c>
      <c r="R1415" s="12">
        <f t="shared" ca="1" si="291"/>
        <v>6.6103001511613141E-5</v>
      </c>
      <c r="S1415" s="12">
        <f t="shared" ca="1" si="291"/>
        <v>1.2884698374479364E-4</v>
      </c>
      <c r="T1415" s="12">
        <f t="shared" ca="1" si="291"/>
        <v>2.3593041293200421E-4</v>
      </c>
      <c r="U1415" s="12">
        <f t="shared" ca="1" si="291"/>
        <v>4.0583564987976286E-4</v>
      </c>
      <c r="V1415" s="12">
        <f t="shared" ca="1" si="291"/>
        <v>6.5580248108710747E-4</v>
      </c>
      <c r="W1415" s="12">
        <f t="shared" ca="1" si="291"/>
        <v>9.955257812994838E-4</v>
      </c>
      <c r="X1415" s="12">
        <f t="shared" ca="1" si="291"/>
        <v>1.4196737835592821E-3</v>
      </c>
      <c r="Y1415" s="12">
        <f t="shared" ca="1" si="291"/>
        <v>1.9018716659611641E-3</v>
      </c>
      <c r="Z1415" s="12">
        <f t="shared" ca="1" si="291"/>
        <v>2.3934835617298229E-3</v>
      </c>
      <c r="AA1415" s="12">
        <f t="shared" ca="1" si="291"/>
        <v>2.8296732206526242E-3</v>
      </c>
      <c r="AB1415" s="12">
        <f t="shared" ca="1" si="291"/>
        <v>3.1426695332671716E-3</v>
      </c>
      <c r="AC1415" s="12">
        <f t="shared" ca="1" si="291"/>
        <v>3.2788212469253637E-3</v>
      </c>
      <c r="AD1415" s="12">
        <f t="shared" ca="1" si="291"/>
        <v>3.2136114118724167E-3</v>
      </c>
      <c r="AE1415" s="12">
        <f t="shared" ca="1" si="291"/>
        <v>2.9588678985811288E-3</v>
      </c>
      <c r="AF1415" s="12">
        <f t="shared" ca="1" si="291"/>
        <v>2.5592598658522019E-3</v>
      </c>
      <c r="AG1415" s="12">
        <f t="shared" ca="1" si="291"/>
        <v>2.0795041483867129E-3</v>
      </c>
      <c r="AH1415" s="12">
        <f t="shared" ca="1" si="291"/>
        <v>1.587310140983945E-3</v>
      </c>
      <c r="AI1415" s="12">
        <f t="shared" ca="1" si="291"/>
        <v>1.13820472868664E-3</v>
      </c>
      <c r="AJ1415" s="12">
        <f t="shared" ca="1" si="291"/>
        <v>7.667178516158425E-4</v>
      </c>
      <c r="AK1415" s="12">
        <f t="shared" ca="1" si="291"/>
        <v>4.8518499310997083E-4</v>
      </c>
      <c r="AL1415" s="12">
        <f t="shared" ca="1" si="291"/>
        <v>2.884268845168802E-4</v>
      </c>
      <c r="AM1415" s="12">
        <f t="shared" ca="1" si="291"/>
        <v>1.6107224546284342E-4</v>
      </c>
      <c r="AN1415" s="12">
        <f t="shared" ca="1" si="291"/>
        <v>8.4501084383801551E-5</v>
      </c>
      <c r="AO1415" s="12">
        <f t="shared" ca="1" si="291"/>
        <v>4.164476791908912E-5</v>
      </c>
      <c r="AP1415" s="12">
        <f t="shared" ca="1" si="291"/>
        <v>1.928036294279328E-5</v>
      </c>
      <c r="AQ1415" s="12">
        <f t="shared" ca="1" si="291"/>
        <v>8.3854535726019407E-6</v>
      </c>
      <c r="AR1415" s="12">
        <f t="shared" ca="1" si="291"/>
        <v>3.4260563943107367E-6</v>
      </c>
      <c r="AS1415" s="12">
        <f t="shared" ca="1" si="291"/>
        <v>1.3149797072471664E-6</v>
      </c>
      <c r="AT1415" s="12">
        <f t="shared" ca="1" si="291"/>
        <v>4.7413300616101807E-7</v>
      </c>
    </row>
    <row r="1416" spans="1:46" x14ac:dyDescent="0.2">
      <c r="A1416" s="9" t="str">
        <f t="shared" si="237"/>
        <v>Luxembourg</v>
      </c>
      <c r="F1416" s="12">
        <f t="shared" ref="F1416:AT1416" ca="1" si="292">F726/$AV726*($C1188/1000)</f>
        <v>2.3448548186473753E-12</v>
      </c>
      <c r="G1416" s="12">
        <f t="shared" ca="1" si="292"/>
        <v>1.079388101679023E-11</v>
      </c>
      <c r="H1416" s="12">
        <f t="shared" ca="1" si="292"/>
        <v>4.6676242678248213E-11</v>
      </c>
      <c r="I1416" s="12">
        <f t="shared" ca="1" si="292"/>
        <v>1.8961415140155157E-10</v>
      </c>
      <c r="J1416" s="12">
        <f t="shared" ca="1" si="292"/>
        <v>7.2360606654247056E-10</v>
      </c>
      <c r="K1416" s="12">
        <f t="shared" ca="1" si="292"/>
        <v>2.5941211025096851E-9</v>
      </c>
      <c r="L1416" s="12">
        <f t="shared" ca="1" si="292"/>
        <v>8.7364478495648775E-9</v>
      </c>
      <c r="M1416" s="12">
        <f t="shared" ca="1" si="292"/>
        <v>2.7639878265720571E-8</v>
      </c>
      <c r="N1416" s="12">
        <f t="shared" ca="1" si="292"/>
        <v>8.2147425641545978E-8</v>
      </c>
      <c r="O1416" s="12">
        <f t="shared" ca="1" si="292"/>
        <v>2.2935509111021168E-7</v>
      </c>
      <c r="P1416" s="12">
        <f t="shared" ca="1" si="292"/>
        <v>6.0156063152971377E-7</v>
      </c>
      <c r="Q1416" s="12">
        <f t="shared" ca="1" si="292"/>
        <v>1.4822007314012304E-6</v>
      </c>
      <c r="R1416" s="12">
        <f t="shared" ca="1" si="292"/>
        <v>3.4307670848848537E-6</v>
      </c>
      <c r="S1416" s="12">
        <f t="shared" ca="1" si="292"/>
        <v>7.4598834306330527E-6</v>
      </c>
      <c r="T1416" s="12">
        <f t="shared" ca="1" si="292"/>
        <v>1.5238051690630152E-5</v>
      </c>
      <c r="U1416" s="12">
        <f t="shared" ca="1" si="292"/>
        <v>2.9240408704169176E-5</v>
      </c>
      <c r="V1416" s="12">
        <f t="shared" ca="1" si="292"/>
        <v>5.271012300305732E-5</v>
      </c>
      <c r="W1416" s="12">
        <f t="shared" ca="1" si="292"/>
        <v>8.9260890581374755E-5</v>
      </c>
      <c r="X1416" s="12">
        <f t="shared" ca="1" si="292"/>
        <v>1.4199890532987758E-4</v>
      </c>
      <c r="Y1416" s="12">
        <f t="shared" ca="1" si="292"/>
        <v>2.1220976875379666E-4</v>
      </c>
      <c r="Z1416" s="12">
        <f t="shared" ca="1" si="292"/>
        <v>2.9792184076991862E-4</v>
      </c>
      <c r="AA1416" s="12">
        <f t="shared" ca="1" si="292"/>
        <v>3.9291255663045471E-4</v>
      </c>
      <c r="AB1416" s="12">
        <f t="shared" ca="1" si="292"/>
        <v>4.8679495477097319E-4</v>
      </c>
      <c r="AC1416" s="12">
        <f t="shared" ca="1" si="292"/>
        <v>5.6656902011343701E-4</v>
      </c>
      <c r="AD1416" s="12">
        <f t="shared" ca="1" si="292"/>
        <v>6.1946414444120175E-4</v>
      </c>
      <c r="AE1416" s="12">
        <f t="shared" ca="1" si="292"/>
        <v>6.3626219410120837E-4</v>
      </c>
      <c r="AF1416" s="12">
        <f t="shared" ca="1" si="292"/>
        <v>6.1392123941652135E-4</v>
      </c>
      <c r="AG1416" s="12">
        <f t="shared" ca="1" si="292"/>
        <v>5.5647517326822601E-4</v>
      </c>
      <c r="AH1416" s="12">
        <f t="shared" ca="1" si="292"/>
        <v>4.7384414970333774E-4</v>
      </c>
      <c r="AI1416" s="12">
        <f t="shared" ca="1" si="292"/>
        <v>3.7903721073648001E-4</v>
      </c>
      <c r="AJ1416" s="12">
        <f t="shared" ca="1" si="292"/>
        <v>2.848293684322082E-4</v>
      </c>
      <c r="AK1416" s="12">
        <f t="shared" ca="1" si="292"/>
        <v>2.0106861255537689E-4</v>
      </c>
      <c r="AL1416" s="12">
        <f t="shared" ca="1" si="292"/>
        <v>1.3333998142682566E-4</v>
      </c>
      <c r="AM1416" s="12">
        <f t="shared" ca="1" si="292"/>
        <v>8.3067873778944147E-5</v>
      </c>
      <c r="AN1416" s="12">
        <f t="shared" ca="1" si="292"/>
        <v>4.8614116032644619E-5</v>
      </c>
      <c r="AO1416" s="12">
        <f t="shared" ca="1" si="292"/>
        <v>2.6726881432978344E-5</v>
      </c>
      <c r="AP1416" s="12">
        <f t="shared" ca="1" si="292"/>
        <v>1.3803549458948053E-5</v>
      </c>
      <c r="AQ1416" s="12">
        <f t="shared" ca="1" si="292"/>
        <v>6.6971474255237961E-6</v>
      </c>
      <c r="AR1416" s="12">
        <f t="shared" ca="1" si="292"/>
        <v>3.0524287659819922E-6</v>
      </c>
      <c r="AS1416" s="12">
        <f t="shared" ca="1" si="292"/>
        <v>1.3069465028290676E-6</v>
      </c>
      <c r="AT1416" s="12">
        <f t="shared" ca="1" si="292"/>
        <v>5.2568632450300527E-7</v>
      </c>
    </row>
    <row r="1417" spans="1:46" x14ac:dyDescent="0.2">
      <c r="A1417" s="9" t="str">
        <f t="shared" si="237"/>
        <v>Madagascar</v>
      </c>
      <c r="F1417" s="12">
        <f t="shared" ref="F1417:AT1417" ca="1" si="293">F727/$AV727*($C1189/1000)</f>
        <v>9.2873830593053213E-4</v>
      </c>
      <c r="G1417" s="12">
        <f t="shared" ca="1" si="293"/>
        <v>1.8633516002371042E-3</v>
      </c>
      <c r="H1417" s="12">
        <f t="shared" ca="1" si="293"/>
        <v>3.511986661606369E-3</v>
      </c>
      <c r="I1417" s="12">
        <f t="shared" ca="1" si="293"/>
        <v>6.2182402818450645E-3</v>
      </c>
      <c r="J1417" s="12">
        <f t="shared" ca="1" si="293"/>
        <v>1.034281452541041E-2</v>
      </c>
      <c r="K1417" s="12">
        <f t="shared" ca="1" si="293"/>
        <v>1.6160938160204526E-2</v>
      </c>
      <c r="L1417" s="12">
        <f t="shared" ca="1" si="293"/>
        <v>2.3721983259113639E-2</v>
      </c>
      <c r="M1417" s="12">
        <f t="shared" ca="1" si="293"/>
        <v>3.2710864090698323E-2</v>
      </c>
      <c r="N1417" s="12">
        <f t="shared" ca="1" si="293"/>
        <v>4.2373040974188494E-2</v>
      </c>
      <c r="O1417" s="12">
        <f t="shared" ca="1" si="293"/>
        <v>5.1563672846687322E-2</v>
      </c>
      <c r="P1417" s="12">
        <f t="shared" ca="1" si="293"/>
        <v>5.8946042170320068E-2</v>
      </c>
      <c r="Q1417" s="12">
        <f t="shared" ca="1" si="293"/>
        <v>6.3302673395386588E-2</v>
      </c>
      <c r="R1417" s="12">
        <f t="shared" ca="1" si="293"/>
        <v>6.3862519373026769E-2</v>
      </c>
      <c r="S1417" s="12">
        <f t="shared" ca="1" si="293"/>
        <v>6.0523862819016373E-2</v>
      </c>
      <c r="T1417" s="12">
        <f t="shared" ca="1" si="293"/>
        <v>5.3884495854420809E-2</v>
      </c>
      <c r="U1417" s="12">
        <f t="shared" ca="1" si="293"/>
        <v>4.5066891600809622E-2</v>
      </c>
      <c r="V1417" s="12">
        <f t="shared" ca="1" si="293"/>
        <v>3.5408536746195998E-2</v>
      </c>
      <c r="W1417" s="12">
        <f t="shared" ca="1" si="293"/>
        <v>2.6134545410314465E-2</v>
      </c>
      <c r="X1417" s="12">
        <f t="shared" ca="1" si="293"/>
        <v>1.8120847918313168E-2</v>
      </c>
      <c r="Y1417" s="12">
        <f t="shared" ca="1" si="293"/>
        <v>1.1803170362207325E-2</v>
      </c>
      <c r="Z1417" s="12">
        <f t="shared" ca="1" si="293"/>
        <v>7.2222984431294639E-3</v>
      </c>
      <c r="AA1417" s="12">
        <f t="shared" ca="1" si="293"/>
        <v>4.1515357340543534E-3</v>
      </c>
      <c r="AB1417" s="12">
        <f t="shared" ca="1" si="293"/>
        <v>2.2418096029992248E-3</v>
      </c>
      <c r="AC1417" s="12">
        <f t="shared" ca="1" si="293"/>
        <v>1.1372220316796817E-3</v>
      </c>
      <c r="AD1417" s="12">
        <f t="shared" ca="1" si="293"/>
        <v>5.4193649638166648E-4</v>
      </c>
      <c r="AE1417" s="12">
        <f t="shared" ca="1" si="293"/>
        <v>2.4260968205286177E-4</v>
      </c>
      <c r="AF1417" s="12">
        <f t="shared" ca="1" si="293"/>
        <v>1.0202919331110251E-4</v>
      </c>
      <c r="AG1417" s="12">
        <f t="shared" ca="1" si="293"/>
        <v>4.0308568220559859E-5</v>
      </c>
      <c r="AH1417" s="12">
        <f t="shared" ca="1" si="293"/>
        <v>1.4959837845837502E-5</v>
      </c>
      <c r="AI1417" s="12">
        <f t="shared" ca="1" si="293"/>
        <v>5.2157047029581249E-6</v>
      </c>
      <c r="AJ1417" s="12">
        <f t="shared" ca="1" si="293"/>
        <v>1.7082667933173349E-6</v>
      </c>
      <c r="AK1417" s="12">
        <f t="shared" ca="1" si="293"/>
        <v>5.2559956542133187E-7</v>
      </c>
      <c r="AL1417" s="12">
        <f t="shared" ca="1" si="293"/>
        <v>1.5191857953360517E-7</v>
      </c>
      <c r="AM1417" s="12">
        <f t="shared" ca="1" si="293"/>
        <v>4.12499455337147E-8</v>
      </c>
      <c r="AN1417" s="12">
        <f t="shared" ca="1" si="293"/>
        <v>1.0521858638888268E-8</v>
      </c>
      <c r="AO1417" s="12">
        <f t="shared" ca="1" si="293"/>
        <v>2.5212629444777871E-9</v>
      </c>
      <c r="AP1417" s="12">
        <f t="shared" ca="1" si="293"/>
        <v>5.6754514646038794E-10</v>
      </c>
      <c r="AQ1417" s="12">
        <f t="shared" ca="1" si="293"/>
        <v>1.2001603699106197E-10</v>
      </c>
      <c r="AR1417" s="12">
        <f t="shared" ca="1" si="293"/>
        <v>2.3841564176243961E-11</v>
      </c>
      <c r="AS1417" s="12">
        <f t="shared" ca="1" si="293"/>
        <v>4.4492499325313129E-12</v>
      </c>
      <c r="AT1417" s="12">
        <f t="shared" ca="1" si="293"/>
        <v>7.8000153098695251E-13</v>
      </c>
    </row>
    <row r="1418" spans="1:46" x14ac:dyDescent="0.2">
      <c r="A1418" s="9" t="str">
        <f t="shared" si="237"/>
        <v>Malawi</v>
      </c>
      <c r="F1418" s="12">
        <f t="shared" ref="F1418:AT1418" ca="1" si="294">F728/$AV728*($C1190/1000)</f>
        <v>2.4393472547757479E-3</v>
      </c>
      <c r="G1418" s="12">
        <f t="shared" ca="1" si="294"/>
        <v>4.3684215151095687E-3</v>
      </c>
      <c r="H1418" s="12">
        <f t="shared" ca="1" si="294"/>
        <v>7.3490641898957031E-3</v>
      </c>
      <c r="I1418" s="12">
        <f t="shared" ca="1" si="294"/>
        <v>1.1614382880214585E-2</v>
      </c>
      <c r="J1418" s="12">
        <f t="shared" ca="1" si="294"/>
        <v>1.724315896452033E-2</v>
      </c>
      <c r="K1418" s="12">
        <f t="shared" ca="1" si="294"/>
        <v>2.4048839279214945E-2</v>
      </c>
      <c r="L1418" s="12">
        <f t="shared" ca="1" si="294"/>
        <v>3.1508519894008387E-2</v>
      </c>
      <c r="M1418" s="12">
        <f t="shared" ca="1" si="294"/>
        <v>3.8780953293496394E-2</v>
      </c>
      <c r="N1418" s="12">
        <f t="shared" ca="1" si="294"/>
        <v>4.483999475000288E-2</v>
      </c>
      <c r="O1418" s="12">
        <f t="shared" ca="1" si="294"/>
        <v>4.8704514726040725E-2</v>
      </c>
      <c r="P1418" s="12">
        <f t="shared" ca="1" si="294"/>
        <v>4.9696921033933292E-2</v>
      </c>
      <c r="Q1418" s="12">
        <f t="shared" ca="1" si="294"/>
        <v>4.7637212435839349E-2</v>
      </c>
      <c r="R1418" s="12">
        <f t="shared" ca="1" si="294"/>
        <v>4.2896295884649036E-2</v>
      </c>
      <c r="S1418" s="12">
        <f t="shared" ca="1" si="294"/>
        <v>3.6286897609195082E-2</v>
      </c>
      <c r="T1418" s="12">
        <f t="shared" ca="1" si="294"/>
        <v>2.8836097226034429E-2</v>
      </c>
      <c r="U1418" s="12">
        <f t="shared" ca="1" si="294"/>
        <v>2.1526811995437944E-2</v>
      </c>
      <c r="V1418" s="12">
        <f t="shared" ca="1" si="294"/>
        <v>1.509661395464831E-2</v>
      </c>
      <c r="W1418" s="12">
        <f t="shared" ca="1" si="294"/>
        <v>9.9457142205749034E-3</v>
      </c>
      <c r="X1418" s="12">
        <f t="shared" ca="1" si="294"/>
        <v>6.155296780694439E-3</v>
      </c>
      <c r="Y1418" s="12">
        <f t="shared" ca="1" si="294"/>
        <v>3.5786449594432412E-3</v>
      </c>
      <c r="Z1418" s="12">
        <f t="shared" ca="1" si="294"/>
        <v>1.95454117995085E-3</v>
      </c>
      <c r="AA1418" s="12">
        <f t="shared" ca="1" si="294"/>
        <v>1.0028307238022349E-3</v>
      </c>
      <c r="AB1418" s="12">
        <f t="shared" ca="1" si="294"/>
        <v>4.8335590871796739E-4</v>
      </c>
      <c r="AC1418" s="12">
        <f t="shared" ca="1" si="294"/>
        <v>2.1885830315770231E-4</v>
      </c>
      <c r="AD1418" s="12">
        <f t="shared" ca="1" si="294"/>
        <v>9.3092698276462472E-5</v>
      </c>
      <c r="AE1418" s="12">
        <f t="shared" ca="1" si="294"/>
        <v>3.7198446583553522E-5</v>
      </c>
      <c r="AF1418" s="12">
        <f t="shared" ca="1" si="294"/>
        <v>1.3963380880340752E-5</v>
      </c>
      <c r="AG1418" s="12">
        <f t="shared" ca="1" si="294"/>
        <v>4.9239423531655579E-6</v>
      </c>
      <c r="AH1418" s="12">
        <f t="shared" ca="1" si="294"/>
        <v>1.6311425993673203E-6</v>
      </c>
      <c r="AI1418" s="12">
        <f t="shared" ca="1" si="294"/>
        <v>5.0760687453042619E-7</v>
      </c>
      <c r="AJ1418" s="12">
        <f t="shared" ca="1" si="294"/>
        <v>1.4839513222399135E-7</v>
      </c>
      <c r="AK1418" s="12">
        <f t="shared" ca="1" si="294"/>
        <v>4.0753828165559922E-8</v>
      </c>
      <c r="AL1418" s="12">
        <f t="shared" ca="1" si="294"/>
        <v>1.0514140101117834E-8</v>
      </c>
      <c r="AM1418" s="12">
        <f t="shared" ca="1" si="294"/>
        <v>2.5482128670600913E-9</v>
      </c>
      <c r="AN1418" s="12">
        <f t="shared" ca="1" si="294"/>
        <v>5.8016863165904056E-10</v>
      </c>
      <c r="AO1418" s="12">
        <f t="shared" ca="1" si="294"/>
        <v>1.2408788381860883E-10</v>
      </c>
      <c r="AP1418" s="12">
        <f t="shared" ca="1" si="294"/>
        <v>2.4932229016696678E-11</v>
      </c>
      <c r="AQ1418" s="12">
        <f t="shared" ca="1" si="294"/>
        <v>4.7059730053770715E-12</v>
      </c>
      <c r="AR1418" s="12">
        <f t="shared" ca="1" si="294"/>
        <v>8.3443853255368399E-13</v>
      </c>
      <c r="AS1418" s="12">
        <f t="shared" ca="1" si="294"/>
        <v>1.3899393958772533E-13</v>
      </c>
      <c r="AT1418" s="12">
        <f t="shared" ca="1" si="294"/>
        <v>2.1749735175236377E-14</v>
      </c>
    </row>
    <row r="1419" spans="1:46" x14ac:dyDescent="0.2">
      <c r="A1419" s="9" t="str">
        <f t="shared" si="237"/>
        <v>Malaysia</v>
      </c>
      <c r="F1419" s="12">
        <f t="shared" ref="F1419:AT1419" ca="1" si="295">F729/$AV729*($C1191/1000)</f>
        <v>1.4832281068025329E-7</v>
      </c>
      <c r="G1419" s="12">
        <f t="shared" ca="1" si="295"/>
        <v>5.0712925079505593E-7</v>
      </c>
      <c r="H1419" s="12">
        <f t="shared" ca="1" si="295"/>
        <v>1.6288682956610849E-6</v>
      </c>
      <c r="I1419" s="12">
        <f t="shared" ca="1" si="295"/>
        <v>4.9148455477245622E-6</v>
      </c>
      <c r="J1419" s="12">
        <f t="shared" ca="1" si="295"/>
        <v>1.3931259224820197E-5</v>
      </c>
      <c r="K1419" s="12">
        <f t="shared" ca="1" si="295"/>
        <v>3.7096032834372813E-5</v>
      </c>
      <c r="L1419" s="12">
        <f t="shared" ca="1" si="295"/>
        <v>9.2794269248368724E-5</v>
      </c>
      <c r="M1419" s="12">
        <f t="shared" ca="1" si="295"/>
        <v>2.1805770639296042E-4</v>
      </c>
      <c r="N1419" s="12">
        <f t="shared" ca="1" si="295"/>
        <v>4.8136922148307352E-4</v>
      </c>
      <c r="O1419" s="12">
        <f t="shared" ca="1" si="295"/>
        <v>9.9825568387021976E-4</v>
      </c>
      <c r="P1419" s="12">
        <f t="shared" ca="1" si="295"/>
        <v>1.9447414014296446E-3</v>
      </c>
      <c r="Q1419" s="12">
        <f t="shared" ca="1" si="295"/>
        <v>3.5590863353697762E-3</v>
      </c>
      <c r="R1419" s="12">
        <f t="shared" ca="1" si="295"/>
        <v>6.1188778168099244E-3</v>
      </c>
      <c r="S1419" s="12">
        <f t="shared" ca="1" si="295"/>
        <v>9.8823819260237446E-3</v>
      </c>
      <c r="T1419" s="12">
        <f t="shared" ca="1" si="295"/>
        <v>1.4993674620848059E-2</v>
      </c>
      <c r="U1419" s="12">
        <f t="shared" ca="1" si="295"/>
        <v>2.1370324885858868E-2</v>
      </c>
      <c r="V1419" s="12">
        <f t="shared" ca="1" si="295"/>
        <v>2.8613485394841605E-2</v>
      </c>
      <c r="W1419" s="12">
        <f t="shared" ca="1" si="295"/>
        <v>3.5990426620651127E-2</v>
      </c>
      <c r="X1419" s="12">
        <f t="shared" ca="1" si="295"/>
        <v>4.2526517722798425E-2</v>
      </c>
      <c r="Y1419" s="12">
        <f t="shared" ca="1" si="295"/>
        <v>4.7205135029127883E-2</v>
      </c>
      <c r="Z1419" s="12">
        <f t="shared" ca="1" si="295"/>
        <v>4.9223814037702943E-2</v>
      </c>
      <c r="AA1419" s="12">
        <f t="shared" ca="1" si="295"/>
        <v>4.8218963796502652E-2</v>
      </c>
      <c r="AB1419" s="12">
        <f t="shared" ca="1" si="295"/>
        <v>4.4372825125109421E-2</v>
      </c>
      <c r="AC1419" s="12">
        <f t="shared" ca="1" si="295"/>
        <v>3.8359495078413602E-2</v>
      </c>
      <c r="AD1419" s="12">
        <f t="shared" ca="1" si="295"/>
        <v>3.1151952975356865E-2</v>
      </c>
      <c r="AE1419" s="12">
        <f t="shared" ca="1" si="295"/>
        <v>2.3765900257322826E-2</v>
      </c>
      <c r="AF1419" s="12">
        <f t="shared" ca="1" si="295"/>
        <v>1.703255721596798E-2</v>
      </c>
      <c r="AG1419" s="12">
        <f t="shared" ca="1" si="295"/>
        <v>1.1467322797330537E-2</v>
      </c>
      <c r="AH1419" s="12">
        <f t="shared" ca="1" si="295"/>
        <v>7.2527183735000052E-3</v>
      </c>
      <c r="AI1419" s="12">
        <f t="shared" ca="1" si="295"/>
        <v>4.30919537412215E-3</v>
      </c>
      <c r="AJ1419" s="12">
        <f t="shared" ca="1" si="295"/>
        <v>2.4051831402173494E-3</v>
      </c>
      <c r="AK1419" s="12">
        <f t="shared" ca="1" si="295"/>
        <v>1.2611208667692787E-3</v>
      </c>
      <c r="AL1419" s="12">
        <f t="shared" ca="1" si="295"/>
        <v>6.2118629767277166E-4</v>
      </c>
      <c r="AM1419" s="12">
        <f t="shared" ca="1" si="295"/>
        <v>2.8743762641054619E-4</v>
      </c>
      <c r="AN1419" s="12">
        <f t="shared" ca="1" si="295"/>
        <v>1.2494588667522207E-4</v>
      </c>
      <c r="AO1419" s="12">
        <f t="shared" ca="1" si="295"/>
        <v>5.1021932477655656E-5</v>
      </c>
      <c r="AP1419" s="12">
        <f t="shared" ca="1" si="295"/>
        <v>1.957259631552978E-5</v>
      </c>
      <c r="AQ1419" s="12">
        <f t="shared" ca="1" si="295"/>
        <v>7.0533684189318918E-6</v>
      </c>
      <c r="AR1419" s="12">
        <f t="shared" ca="1" si="295"/>
        <v>2.3878183971091177E-6</v>
      </c>
      <c r="AS1419" s="12">
        <f t="shared" ca="1" si="295"/>
        <v>7.5938604812736462E-7</v>
      </c>
      <c r="AT1419" s="12">
        <f t="shared" ca="1" si="295"/>
        <v>2.2687180613674482E-7</v>
      </c>
    </row>
    <row r="1420" spans="1:46" x14ac:dyDescent="0.2">
      <c r="A1420" s="9" t="str">
        <f t="shared" si="237"/>
        <v>Maldives</v>
      </c>
      <c r="F1420" s="12">
        <f t="shared" ref="F1420:AT1420" ca="1" si="296">F730/$AV730*($C1192/1000)</f>
        <v>2.0553299864602133E-8</v>
      </c>
      <c r="G1420" s="12">
        <f t="shared" ca="1" si="296"/>
        <v>6.2757981727714191E-8</v>
      </c>
      <c r="H1420" s="12">
        <f t="shared" ca="1" si="296"/>
        <v>1.8001677340601954E-7</v>
      </c>
      <c r="I1420" s="12">
        <f t="shared" ca="1" si="296"/>
        <v>4.8508022784987472E-7</v>
      </c>
      <c r="J1420" s="12">
        <f t="shared" ca="1" si="296"/>
        <v>1.2279219632814329E-6</v>
      </c>
      <c r="K1420" s="12">
        <f t="shared" ca="1" si="296"/>
        <v>2.9200114667922853E-6</v>
      </c>
      <c r="L1420" s="12">
        <f t="shared" ca="1" si="296"/>
        <v>6.5231135912653891E-6</v>
      </c>
      <c r="M1420" s="12">
        <f t="shared" ca="1" si="296"/>
        <v>1.3689321412957941E-5</v>
      </c>
      <c r="N1420" s="12">
        <f t="shared" ca="1" si="296"/>
        <v>2.6987676431784129E-5</v>
      </c>
      <c r="O1420" s="12">
        <f t="shared" ca="1" si="296"/>
        <v>4.9981083144148685E-5</v>
      </c>
      <c r="P1420" s="12">
        <f t="shared" ca="1" si="296"/>
        <v>8.6956575345886316E-5</v>
      </c>
      <c r="Q1420" s="12">
        <f t="shared" ca="1" si="296"/>
        <v>1.4212019218964099E-4</v>
      </c>
      <c r="R1420" s="12">
        <f t="shared" ca="1" si="296"/>
        <v>2.1820552345928356E-4</v>
      </c>
      <c r="S1420" s="12">
        <f t="shared" ca="1" si="296"/>
        <v>3.1472575802825217E-4</v>
      </c>
      <c r="T1420" s="12">
        <f t="shared" ca="1" si="296"/>
        <v>4.264375422097368E-4</v>
      </c>
      <c r="U1420" s="12">
        <f t="shared" ca="1" si="296"/>
        <v>5.4279416436903822E-4</v>
      </c>
      <c r="V1420" s="12">
        <f t="shared" ca="1" si="296"/>
        <v>6.4904005984459405E-4</v>
      </c>
      <c r="W1420" s="12">
        <f t="shared" ca="1" si="296"/>
        <v>7.2906194696452885E-4</v>
      </c>
      <c r="X1420" s="12">
        <f t="shared" ca="1" si="296"/>
        <v>7.6933227785906059E-4</v>
      </c>
      <c r="Y1420" s="12">
        <f t="shared" ca="1" si="296"/>
        <v>7.6264086346671781E-4</v>
      </c>
      <c r="Z1420" s="12">
        <f t="shared" ca="1" si="296"/>
        <v>7.1020346099061164E-4</v>
      </c>
      <c r="AA1420" s="12">
        <f t="shared" ca="1" si="296"/>
        <v>6.2130105624583903E-4</v>
      </c>
      <c r="AB1420" s="12">
        <f t="shared" ca="1" si="296"/>
        <v>5.1059668911968069E-4</v>
      </c>
      <c r="AC1420" s="12">
        <f t="shared" ca="1" si="296"/>
        <v>3.9419443753862214E-4</v>
      </c>
      <c r="AD1420" s="12">
        <f t="shared" ca="1" si="296"/>
        <v>2.8589040761501825E-4</v>
      </c>
      <c r="AE1420" s="12">
        <f t="shared" ca="1" si="296"/>
        <v>1.9478040788148664E-4</v>
      </c>
      <c r="AF1420" s="12">
        <f t="shared" ca="1" si="296"/>
        <v>1.2466586446589653E-4</v>
      </c>
      <c r="AG1420" s="12">
        <f t="shared" ca="1" si="296"/>
        <v>7.4956004693266872E-5</v>
      </c>
      <c r="AH1420" s="12">
        <f t="shared" ca="1" si="296"/>
        <v>4.2337177497439454E-5</v>
      </c>
      <c r="AI1420" s="12">
        <f t="shared" ca="1" si="296"/>
        <v>2.2464355747603627E-5</v>
      </c>
      <c r="AJ1420" s="12">
        <f t="shared" ca="1" si="296"/>
        <v>1.1197540180378253E-5</v>
      </c>
      <c r="AK1420" s="12">
        <f t="shared" ca="1" si="296"/>
        <v>5.2433383794799262E-6</v>
      </c>
      <c r="AL1420" s="12">
        <f t="shared" ca="1" si="296"/>
        <v>2.3064802337155243E-6</v>
      </c>
      <c r="AM1420" s="12">
        <f t="shared" ca="1" si="296"/>
        <v>9.5312131781317605E-7</v>
      </c>
      <c r="AN1420" s="12">
        <f t="shared" ca="1" si="296"/>
        <v>3.7000127807060944E-7</v>
      </c>
      <c r="AO1420" s="12">
        <f t="shared" ca="1" si="296"/>
        <v>1.3493196969571345E-7</v>
      </c>
      <c r="AP1420" s="12">
        <f t="shared" ca="1" si="296"/>
        <v>4.6225656831302787E-8</v>
      </c>
      <c r="AQ1420" s="12">
        <f t="shared" ca="1" si="296"/>
        <v>1.4876744918209066E-8</v>
      </c>
      <c r="AR1420" s="12">
        <f t="shared" ca="1" si="296"/>
        <v>4.497688118627242E-9</v>
      </c>
      <c r="AS1420" s="12">
        <f t="shared" ca="1" si="296"/>
        <v>1.2774012960074463E-9</v>
      </c>
      <c r="AT1420" s="12">
        <f t="shared" ca="1" si="296"/>
        <v>3.4081755986747001E-10</v>
      </c>
    </row>
    <row r="1421" spans="1:46" x14ac:dyDescent="0.2">
      <c r="A1421" s="9" t="str">
        <f t="shared" si="237"/>
        <v>Mali</v>
      </c>
      <c r="F1421" s="12">
        <f t="shared" ref="F1421:AT1421" ca="1" si="297">F731/$AV731*($C1193/1000)</f>
        <v>4.0286516367301897E-3</v>
      </c>
      <c r="G1421" s="12">
        <f t="shared" ca="1" si="297"/>
        <v>6.9127981799035117E-3</v>
      </c>
      <c r="H1421" s="12">
        <f t="shared" ca="1" si="297"/>
        <v>1.114306427212435E-2</v>
      </c>
      <c r="I1421" s="12">
        <f t="shared" ca="1" si="297"/>
        <v>1.6873764676435424E-2</v>
      </c>
      <c r="J1421" s="12">
        <f t="shared" ca="1" si="297"/>
        <v>2.4003575380833531E-2</v>
      </c>
      <c r="K1421" s="12">
        <f t="shared" ca="1" si="297"/>
        <v>3.2077201918037326E-2</v>
      </c>
      <c r="L1421" s="12">
        <f t="shared" ca="1" si="297"/>
        <v>4.0269256866641547E-2</v>
      </c>
      <c r="M1421" s="12">
        <f t="shared" ca="1" si="297"/>
        <v>4.7490566183676051E-2</v>
      </c>
      <c r="N1421" s="12">
        <f t="shared" ca="1" si="297"/>
        <v>5.2613558273919843E-2</v>
      </c>
      <c r="O1421" s="12">
        <f t="shared" ca="1" si="297"/>
        <v>5.4757624108469474E-2</v>
      </c>
      <c r="P1421" s="12">
        <f t="shared" ca="1" si="297"/>
        <v>5.3536270413923691E-2</v>
      </c>
      <c r="Q1421" s="12">
        <f t="shared" ca="1" si="297"/>
        <v>4.917090759654455E-2</v>
      </c>
      <c r="R1421" s="12">
        <f t="shared" ca="1" si="297"/>
        <v>4.2425300887935197E-2</v>
      </c>
      <c r="S1421" s="12">
        <f t="shared" ca="1" si="297"/>
        <v>3.4387312272630741E-2</v>
      </c>
      <c r="T1421" s="12">
        <f t="shared" ca="1" si="297"/>
        <v>2.6183525906219716E-2</v>
      </c>
      <c r="U1421" s="12">
        <f t="shared" ca="1" si="297"/>
        <v>1.8729001306941332E-2</v>
      </c>
      <c r="V1421" s="12">
        <f t="shared" ca="1" si="297"/>
        <v>1.258512999964735E-2</v>
      </c>
      <c r="W1421" s="12">
        <f t="shared" ca="1" si="297"/>
        <v>7.9443320284429322E-3</v>
      </c>
      <c r="X1421" s="12">
        <f t="shared" ca="1" si="297"/>
        <v>4.7110060584155894E-3</v>
      </c>
      <c r="Y1421" s="12">
        <f t="shared" ca="1" si="297"/>
        <v>2.6243788762301298E-3</v>
      </c>
      <c r="Z1421" s="12">
        <f t="shared" ca="1" si="297"/>
        <v>1.3733966983444687E-3</v>
      </c>
      <c r="AA1421" s="12">
        <f t="shared" ca="1" si="297"/>
        <v>6.7518387144357116E-4</v>
      </c>
      <c r="AB1421" s="12">
        <f t="shared" ca="1" si="297"/>
        <v>3.1182053676808639E-4</v>
      </c>
      <c r="AC1421" s="12">
        <f t="shared" ca="1" si="297"/>
        <v>1.3528323036187442E-4</v>
      </c>
      <c r="AD1421" s="12">
        <f t="shared" ca="1" si="297"/>
        <v>5.5136578201767161E-5</v>
      </c>
      <c r="AE1421" s="12">
        <f t="shared" ca="1" si="297"/>
        <v>2.1110195247140653E-5</v>
      </c>
      <c r="AF1421" s="12">
        <f t="shared" ca="1" si="297"/>
        <v>7.5927881913299037E-6</v>
      </c>
      <c r="AG1421" s="12">
        <f t="shared" ca="1" si="297"/>
        <v>2.5654698476541142E-6</v>
      </c>
      <c r="AH1421" s="12">
        <f t="shared" ca="1" si="297"/>
        <v>8.1430882100505711E-7</v>
      </c>
      <c r="AI1421" s="12">
        <f t="shared" ca="1" si="297"/>
        <v>2.4281077705954875E-7</v>
      </c>
      <c r="AJ1421" s="12">
        <f t="shared" ca="1" si="297"/>
        <v>6.8014791835003558E-8</v>
      </c>
      <c r="AK1421" s="12">
        <f t="shared" ca="1" si="297"/>
        <v>1.7897624100833203E-8</v>
      </c>
      <c r="AL1421" s="12">
        <f t="shared" ca="1" si="297"/>
        <v>4.4242940808142892E-9</v>
      </c>
      <c r="AM1421" s="12">
        <f t="shared" ca="1" si="297"/>
        <v>1.0274227681115875E-9</v>
      </c>
      <c r="AN1421" s="12">
        <f t="shared" ca="1" si="297"/>
        <v>2.2413567095718224E-10</v>
      </c>
      <c r="AO1421" s="12">
        <f t="shared" ca="1" si="297"/>
        <v>4.593348198520054E-11</v>
      </c>
      <c r="AP1421" s="12">
        <f t="shared" ca="1" si="297"/>
        <v>8.8430962503826203E-12</v>
      </c>
      <c r="AQ1421" s="12">
        <f t="shared" ca="1" si="297"/>
        <v>1.5993220706719981E-12</v>
      </c>
      <c r="AR1421" s="12">
        <f t="shared" ca="1" si="297"/>
        <v>2.7172156294343502E-13</v>
      </c>
      <c r="AS1421" s="12">
        <f t="shared" ca="1" si="297"/>
        <v>4.3367947876875687E-14</v>
      </c>
      <c r="AT1421" s="12">
        <f t="shared" ca="1" si="297"/>
        <v>6.5023483990422092E-15</v>
      </c>
    </row>
    <row r="1422" spans="1:46" x14ac:dyDescent="0.2">
      <c r="A1422" s="9" t="str">
        <f t="shared" si="237"/>
        <v>Malta</v>
      </c>
      <c r="F1422" s="12">
        <f t="shared" ref="F1422:AT1422" ca="1" si="298">F732/$AV732*($C1194/1000)</f>
        <v>8.2474387460062953E-9</v>
      </c>
      <c r="G1422" s="12">
        <f t="shared" ca="1" si="298"/>
        <v>2.5588513045960632E-8</v>
      </c>
      <c r="H1422" s="12">
        <f t="shared" ca="1" si="298"/>
        <v>7.4580895817082234E-8</v>
      </c>
      <c r="I1422" s="12">
        <f t="shared" ca="1" si="298"/>
        <v>2.0420517142383893E-7</v>
      </c>
      <c r="J1422" s="12">
        <f t="shared" ca="1" si="298"/>
        <v>5.2524565908946616E-7</v>
      </c>
      <c r="K1422" s="12">
        <f t="shared" ca="1" si="298"/>
        <v>1.2691554011511132E-6</v>
      </c>
      <c r="L1422" s="12">
        <f t="shared" ca="1" si="298"/>
        <v>2.8808704420257637E-6</v>
      </c>
      <c r="M1422" s="12">
        <f t="shared" ca="1" si="298"/>
        <v>6.1431235224964605E-6</v>
      </c>
      <c r="N1422" s="12">
        <f t="shared" ca="1" si="298"/>
        <v>1.2305842804584045E-5</v>
      </c>
      <c r="O1422" s="12">
        <f t="shared" ca="1" si="298"/>
        <v>2.3157414704926621E-5</v>
      </c>
      <c r="P1422" s="12">
        <f t="shared" ca="1" si="298"/>
        <v>4.0937882767906962E-5</v>
      </c>
      <c r="Q1422" s="12">
        <f t="shared" ca="1" si="298"/>
        <v>6.798565370116417E-5</v>
      </c>
      <c r="R1422" s="12">
        <f t="shared" ca="1" si="298"/>
        <v>1.0606345557098334E-4</v>
      </c>
      <c r="S1422" s="12">
        <f t="shared" ca="1" si="298"/>
        <v>1.5544288995497727E-4</v>
      </c>
      <c r="T1422" s="12">
        <f t="shared" ca="1" si="298"/>
        <v>2.1400925066989584E-4</v>
      </c>
      <c r="U1422" s="12">
        <f t="shared" ca="1" si="298"/>
        <v>2.7679027405575027E-4</v>
      </c>
      <c r="V1422" s="12">
        <f t="shared" ca="1" si="298"/>
        <v>3.3629909596813581E-4</v>
      </c>
      <c r="W1422" s="12">
        <f t="shared" ca="1" si="298"/>
        <v>3.8384613227979055E-4</v>
      </c>
      <c r="X1422" s="12">
        <f t="shared" ca="1" si="298"/>
        <v>4.1157144239910493E-4</v>
      </c>
      <c r="Y1422" s="12">
        <f t="shared" ca="1" si="298"/>
        <v>4.1456238262414108E-4</v>
      </c>
      <c r="Z1422" s="12">
        <f t="shared" ca="1" si="298"/>
        <v>3.9227546454649045E-4</v>
      </c>
      <c r="AA1422" s="12">
        <f t="shared" ca="1" si="298"/>
        <v>3.4869762868312707E-4</v>
      </c>
      <c r="AB1422" s="12">
        <f t="shared" ca="1" si="298"/>
        <v>2.9118127102991211E-4</v>
      </c>
      <c r="AC1422" s="12">
        <f t="shared" ca="1" si="298"/>
        <v>2.284201833393052E-4</v>
      </c>
      <c r="AD1422" s="12">
        <f t="shared" ca="1" si="298"/>
        <v>1.683302269695466E-4</v>
      </c>
      <c r="AE1422" s="12">
        <f t="shared" ca="1" si="298"/>
        <v>1.165323050716054E-4</v>
      </c>
      <c r="AF1422" s="12">
        <f t="shared" ca="1" si="298"/>
        <v>7.5785681458892428E-5</v>
      </c>
      <c r="AG1422" s="12">
        <f t="shared" ca="1" si="298"/>
        <v>4.6300382406273369E-5</v>
      </c>
      <c r="AH1422" s="12">
        <f t="shared" ca="1" si="298"/>
        <v>2.6572877823102689E-5</v>
      </c>
      <c r="AI1422" s="12">
        <f t="shared" ca="1" si="298"/>
        <v>1.432680000387368E-5</v>
      </c>
      <c r="AJ1422" s="12">
        <f t="shared" ca="1" si="298"/>
        <v>7.256319569564298E-6</v>
      </c>
      <c r="AK1422" s="12">
        <f t="shared" ca="1" si="298"/>
        <v>3.4525517608929795E-6</v>
      </c>
      <c r="AL1422" s="12">
        <f t="shared" ca="1" si="298"/>
        <v>1.5431942290605675E-6</v>
      </c>
      <c r="AM1422" s="12">
        <f t="shared" ca="1" si="298"/>
        <v>6.4797399638994061E-7</v>
      </c>
      <c r="AN1422" s="12">
        <f t="shared" ca="1" si="298"/>
        <v>2.5559429725526227E-7</v>
      </c>
      <c r="AO1422" s="12">
        <f t="shared" ca="1" si="298"/>
        <v>9.4711199446852814E-8</v>
      </c>
      <c r="AP1422" s="12">
        <f t="shared" ca="1" si="298"/>
        <v>3.2969177178560953E-8</v>
      </c>
      <c r="AQ1422" s="12">
        <f t="shared" ca="1" si="298"/>
        <v>1.0781308546627392E-8</v>
      </c>
      <c r="AR1422" s="12">
        <f t="shared" ca="1" si="298"/>
        <v>3.3120084543315019E-9</v>
      </c>
      <c r="AS1422" s="12">
        <f t="shared" ca="1" si="298"/>
        <v>9.5580212811164709E-10</v>
      </c>
      <c r="AT1422" s="12">
        <f t="shared" ca="1" si="298"/>
        <v>2.5912012498135051E-10</v>
      </c>
    </row>
    <row r="1423" spans="1:46" x14ac:dyDescent="0.2">
      <c r="A1423" s="9" t="str">
        <f t="shared" si="237"/>
        <v>Marshall Islands</v>
      </c>
      <c r="F1423" s="12">
        <f t="shared" ref="F1423:AT1423" ca="1" si="299">F733/$AV733*($C1195/1000)</f>
        <v>1.6562632767451713E-8</v>
      </c>
      <c r="G1423" s="12">
        <f t="shared" ca="1" si="299"/>
        <v>4.8314090946318881E-8</v>
      </c>
      <c r="H1423" s="12">
        <f t="shared" ca="1" si="299"/>
        <v>1.3239599481432315E-7</v>
      </c>
      <c r="I1423" s="12">
        <f t="shared" ca="1" si="299"/>
        <v>3.4082581102608985E-7</v>
      </c>
      <c r="J1423" s="12">
        <f t="shared" ca="1" si="299"/>
        <v>8.2422674245129408E-7</v>
      </c>
      <c r="K1423" s="12">
        <f t="shared" ca="1" si="299"/>
        <v>1.872481435772598E-6</v>
      </c>
      <c r="L1423" s="12">
        <f t="shared" ca="1" si="299"/>
        <v>3.9961790156253125E-6</v>
      </c>
      <c r="M1423" s="12">
        <f t="shared" ca="1" si="299"/>
        <v>8.0117786871984077E-6</v>
      </c>
      <c r="N1423" s="12">
        <f t="shared" ca="1" si="299"/>
        <v>1.5089315808414094E-5</v>
      </c>
      <c r="O1423" s="12">
        <f t="shared" ca="1" si="299"/>
        <v>2.6697263440592859E-5</v>
      </c>
      <c r="P1423" s="12">
        <f t="shared" ca="1" si="299"/>
        <v>4.4373178699410545E-5</v>
      </c>
      <c r="Q1423" s="12">
        <f t="shared" ca="1" si="299"/>
        <v>6.9283677173314053E-5</v>
      </c>
      <c r="R1423" s="12">
        <f t="shared" ca="1" si="299"/>
        <v>1.0162438092551941E-4</v>
      </c>
      <c r="S1423" s="12">
        <f t="shared" ca="1" si="299"/>
        <v>1.4003012980729303E-4</v>
      </c>
      <c r="T1423" s="12">
        <f t="shared" ca="1" si="299"/>
        <v>1.812598702187709E-4</v>
      </c>
      <c r="U1423" s="12">
        <f t="shared" ca="1" si="299"/>
        <v>2.2041362282059645E-4</v>
      </c>
      <c r="V1423" s="12">
        <f t="shared" ca="1" si="299"/>
        <v>2.5178612609072818E-4</v>
      </c>
      <c r="W1423" s="12">
        <f t="shared" ca="1" si="299"/>
        <v>2.701977659711201E-4</v>
      </c>
      <c r="X1423" s="12">
        <f t="shared" ca="1" si="299"/>
        <v>2.7238821062730383E-4</v>
      </c>
      <c r="Y1423" s="12">
        <f t="shared" ca="1" si="299"/>
        <v>2.5795945720864376E-4</v>
      </c>
      <c r="Z1423" s="12">
        <f t="shared" ca="1" si="299"/>
        <v>2.2949392676187248E-4</v>
      </c>
      <c r="AA1423" s="12">
        <f t="shared" ca="1" si="299"/>
        <v>1.9179952818367267E-4</v>
      </c>
      <c r="AB1423" s="12">
        <f t="shared" ca="1" si="299"/>
        <v>1.5058456781617715E-4</v>
      </c>
      <c r="AC1423" s="12">
        <f t="shared" ca="1" si="299"/>
        <v>1.1106315184196388E-4</v>
      </c>
      <c r="AD1423" s="12">
        <f t="shared" ca="1" si="299"/>
        <v>7.6951327477911246E-5</v>
      </c>
      <c r="AE1423" s="12">
        <f t="shared" ca="1" si="299"/>
        <v>5.008628647555295E-5</v>
      </c>
      <c r="AF1423" s="12">
        <f t="shared" ca="1" si="299"/>
        <v>3.062514439666521E-5</v>
      </c>
      <c r="AG1423" s="12">
        <f t="shared" ca="1" si="299"/>
        <v>1.7591142707533068E-5</v>
      </c>
      <c r="AH1423" s="12">
        <f t="shared" ca="1" si="299"/>
        <v>9.4921928586051928E-6</v>
      </c>
      <c r="AI1423" s="12">
        <f t="shared" ca="1" si="299"/>
        <v>4.811667957175034E-6</v>
      </c>
      <c r="AJ1423" s="12">
        <f t="shared" ca="1" si="299"/>
        <v>2.2912967620186253E-6</v>
      </c>
      <c r="AK1423" s="12">
        <f t="shared" ca="1" si="299"/>
        <v>1.0249994389113691E-6</v>
      </c>
      <c r="AL1423" s="12">
        <f t="shared" ca="1" si="299"/>
        <v>4.3074724537493244E-7</v>
      </c>
      <c r="AM1423" s="12">
        <f t="shared" ca="1" si="299"/>
        <v>1.7005052804883976E-7</v>
      </c>
      <c r="AN1423" s="12">
        <f t="shared" ca="1" si="299"/>
        <v>6.3065240431577792E-8</v>
      </c>
      <c r="AO1423" s="12">
        <f t="shared" ca="1" si="299"/>
        <v>2.1971450130340732E-8</v>
      </c>
      <c r="AP1423" s="12">
        <f t="shared" ca="1" si="299"/>
        <v>7.190912136499427E-9</v>
      </c>
      <c r="AQ1423" s="12">
        <f t="shared" ca="1" si="299"/>
        <v>2.2108833947164922E-9</v>
      </c>
      <c r="AR1423" s="12">
        <f t="shared" ca="1" si="299"/>
        <v>6.3856379032856249E-10</v>
      </c>
      <c r="AS1423" s="12">
        <f t="shared" ca="1" si="299"/>
        <v>1.7326040834529249E-10</v>
      </c>
      <c r="AT1423" s="12">
        <f t="shared" ca="1" si="299"/>
        <v>4.4162227821930386E-11</v>
      </c>
    </row>
    <row r="1424" spans="1:46" x14ac:dyDescent="0.2">
      <c r="A1424" s="9" t="str">
        <f t="shared" si="237"/>
        <v>Martinique</v>
      </c>
      <c r="F1424" s="12">
        <f t="shared" ref="F1424:AT1424" ca="1" si="300">F734/$AV734*($C1196/1000)</f>
        <v>1.8366520521409247E-8</v>
      </c>
      <c r="G1424" s="12">
        <f t="shared" ca="1" si="300"/>
        <v>5.4152918497586662E-8</v>
      </c>
      <c r="H1424" s="12">
        <f t="shared" ca="1" si="300"/>
        <v>1.499938460168354E-7</v>
      </c>
      <c r="I1424" s="12">
        <f t="shared" ca="1" si="300"/>
        <v>3.9028477495945363E-7</v>
      </c>
      <c r="J1424" s="12">
        <f t="shared" ca="1" si="300"/>
        <v>9.5399560358230861E-7</v>
      </c>
      <c r="K1424" s="12">
        <f t="shared" ca="1" si="300"/>
        <v>2.1906234467970588E-6</v>
      </c>
      <c r="L1424" s="12">
        <f t="shared" ca="1" si="300"/>
        <v>4.7254773409578235E-6</v>
      </c>
      <c r="M1424" s="12">
        <f t="shared" ca="1" si="300"/>
        <v>9.5759139149749268E-6</v>
      </c>
      <c r="N1424" s="12">
        <f t="shared" ca="1" si="300"/>
        <v>1.8229358097033689E-5</v>
      </c>
      <c r="O1424" s="12">
        <f t="shared" ca="1" si="300"/>
        <v>3.2600113660472947E-5</v>
      </c>
      <c r="P1424" s="12">
        <f t="shared" ca="1" si="300"/>
        <v>5.4767566856000032E-5</v>
      </c>
      <c r="Q1424" s="12">
        <f t="shared" ca="1" si="300"/>
        <v>8.643395283271135E-5</v>
      </c>
      <c r="R1424" s="12">
        <f t="shared" ca="1" si="300"/>
        <v>1.281450684438284E-4</v>
      </c>
      <c r="S1424" s="12">
        <f t="shared" ca="1" si="300"/>
        <v>1.7847443462100279E-4</v>
      </c>
      <c r="T1424" s="12">
        <f t="shared" ca="1" si="300"/>
        <v>2.3351066853371022E-4</v>
      </c>
      <c r="U1424" s="12">
        <f t="shared" ca="1" si="300"/>
        <v>2.8700802122368736E-4</v>
      </c>
      <c r="V1424" s="12">
        <f t="shared" ca="1" si="300"/>
        <v>3.3138888405538001E-4</v>
      </c>
      <c r="W1424" s="12">
        <f t="shared" ca="1" si="300"/>
        <v>3.5944995499217027E-4</v>
      </c>
      <c r="X1424" s="12">
        <f t="shared" ca="1" si="300"/>
        <v>3.6626508909741196E-4</v>
      </c>
      <c r="Y1424" s="12">
        <f t="shared" ca="1" si="300"/>
        <v>3.5059782069921135E-4</v>
      </c>
      <c r="Z1424" s="12">
        <f t="shared" ca="1" si="300"/>
        <v>3.1526771120200705E-4</v>
      </c>
      <c r="AA1424" s="12">
        <f t="shared" ca="1" si="300"/>
        <v>2.6632158716976639E-4</v>
      </c>
      <c r="AB1424" s="12">
        <f t="shared" ca="1" si="300"/>
        <v>2.1134396055649986E-4</v>
      </c>
      <c r="AC1424" s="12">
        <f t="shared" ca="1" si="300"/>
        <v>1.5755417213884578E-4</v>
      </c>
      <c r="AD1424" s="12">
        <f t="shared" ca="1" si="300"/>
        <v>1.1033837134271172E-4</v>
      </c>
      <c r="AE1424" s="12">
        <f t="shared" ca="1" si="300"/>
        <v>7.2590506262772042E-5</v>
      </c>
      <c r="AF1424" s="12">
        <f t="shared" ca="1" si="300"/>
        <v>4.486314096598874E-5</v>
      </c>
      <c r="AG1424" s="12">
        <f t="shared" ca="1" si="300"/>
        <v>2.6046904758351248E-5</v>
      </c>
      <c r="AH1424" s="12">
        <f t="shared" ca="1" si="300"/>
        <v>1.4206240502138088E-5</v>
      </c>
      <c r="AI1424" s="12">
        <f t="shared" ca="1" si="300"/>
        <v>7.278783438993739E-6</v>
      </c>
      <c r="AJ1424" s="12">
        <f t="shared" ca="1" si="300"/>
        <v>3.5034427797425655E-6</v>
      </c>
      <c r="AK1424" s="12">
        <f t="shared" ca="1" si="300"/>
        <v>1.5841191864761129E-6</v>
      </c>
      <c r="AL1424" s="12">
        <f t="shared" ca="1" si="300"/>
        <v>6.7287946441702406E-7</v>
      </c>
      <c r="AM1424" s="12">
        <f t="shared" ca="1" si="300"/>
        <v>2.6849938135399146E-7</v>
      </c>
      <c r="AN1424" s="12">
        <f t="shared" ca="1" si="300"/>
        <v>1.0064817381743934E-7</v>
      </c>
      <c r="AO1424" s="12">
        <f t="shared" ca="1" si="300"/>
        <v>3.5442561712102793E-8</v>
      </c>
      <c r="AP1424" s="12">
        <f t="shared" ca="1" si="300"/>
        <v>1.1724677450058415E-8</v>
      </c>
      <c r="AQ1424" s="12">
        <f t="shared" ca="1" si="300"/>
        <v>3.6436218567179515E-9</v>
      </c>
      <c r="AR1424" s="12">
        <f t="shared" ca="1" si="300"/>
        <v>1.063707663371E-9</v>
      </c>
      <c r="AS1424" s="12">
        <f t="shared" ca="1" si="300"/>
        <v>2.9172112012815584E-10</v>
      </c>
      <c r="AT1424" s="12">
        <f t="shared" ca="1" si="300"/>
        <v>7.5157106505976221E-11</v>
      </c>
    </row>
    <row r="1425" spans="1:46" x14ac:dyDescent="0.2">
      <c r="A1425" s="9" t="str">
        <f t="shared" si="237"/>
        <v>Mauritania</v>
      </c>
      <c r="F1425" s="12">
        <f t="shared" ref="F1425:AT1425" ca="1" si="301">F735/$AV735*($C1197/1000)</f>
        <v>1.1468734218232047E-3</v>
      </c>
      <c r="G1425" s="12">
        <f t="shared" ca="1" si="301"/>
        <v>1.8943176725186985E-3</v>
      </c>
      <c r="H1425" s="12">
        <f t="shared" ca="1" si="301"/>
        <v>2.939319043457437E-3</v>
      </c>
      <c r="I1425" s="12">
        <f t="shared" ca="1" si="301"/>
        <v>4.2844713271663728E-3</v>
      </c>
      <c r="J1425" s="12">
        <f t="shared" ca="1" si="301"/>
        <v>5.8668414005078164E-3</v>
      </c>
      <c r="K1425" s="12">
        <f t="shared" ca="1" si="301"/>
        <v>7.5468905242871386E-3</v>
      </c>
      <c r="L1425" s="12">
        <f t="shared" ca="1" si="301"/>
        <v>9.1198636887763838E-3</v>
      </c>
      <c r="M1425" s="12">
        <f t="shared" ca="1" si="301"/>
        <v>1.035297675768319E-2</v>
      </c>
      <c r="N1425" s="12">
        <f t="shared" ca="1" si="301"/>
        <v>1.1040753805778817E-2</v>
      </c>
      <c r="O1425" s="12">
        <f t="shared" ca="1" si="301"/>
        <v>1.1060857760172202E-2</v>
      </c>
      <c r="P1425" s="12">
        <f t="shared" ca="1" si="301"/>
        <v>1.0409634572302076E-2</v>
      </c>
      <c r="Q1425" s="12">
        <f t="shared" ca="1" si="301"/>
        <v>9.2031977824915748E-3</v>
      </c>
      <c r="R1425" s="12">
        <f t="shared" ca="1" si="301"/>
        <v>7.6436117907124216E-3</v>
      </c>
      <c r="S1425" s="12">
        <f t="shared" ca="1" si="301"/>
        <v>5.9636903110636139E-3</v>
      </c>
      <c r="T1425" s="12">
        <f t="shared" ca="1" si="301"/>
        <v>4.3710737984947413E-3</v>
      </c>
      <c r="U1425" s="12">
        <f t="shared" ca="1" si="301"/>
        <v>3.0096624500499897E-3</v>
      </c>
      <c r="V1425" s="12">
        <f t="shared" ca="1" si="301"/>
        <v>1.9467224427536295E-3</v>
      </c>
      <c r="W1425" s="12">
        <f t="shared" ca="1" si="301"/>
        <v>1.182896852923263E-3</v>
      </c>
      <c r="X1425" s="12">
        <f t="shared" ca="1" si="301"/>
        <v>6.7522157704941774E-4</v>
      </c>
      <c r="Y1425" s="12">
        <f t="shared" ca="1" si="301"/>
        <v>3.6207817064818194E-4</v>
      </c>
      <c r="Z1425" s="12">
        <f t="shared" ca="1" si="301"/>
        <v>1.8239585630575083E-4</v>
      </c>
      <c r="AA1425" s="12">
        <f t="shared" ca="1" si="301"/>
        <v>8.6314585233335128E-5</v>
      </c>
      <c r="AB1425" s="12">
        <f t="shared" ca="1" si="301"/>
        <v>3.8371608349087254E-5</v>
      </c>
      <c r="AC1425" s="12">
        <f t="shared" ca="1" si="301"/>
        <v>1.6024792439795133E-5</v>
      </c>
      <c r="AD1425" s="12">
        <f t="shared" ca="1" si="301"/>
        <v>6.2868256719311308E-6</v>
      </c>
      <c r="AE1425" s="12">
        <f t="shared" ca="1" si="301"/>
        <v>2.3170052490680924E-6</v>
      </c>
      <c r="AF1425" s="12">
        <f t="shared" ca="1" si="301"/>
        <v>8.0219363599771536E-7</v>
      </c>
      <c r="AG1425" s="12">
        <f t="shared" ca="1" si="301"/>
        <v>2.6090836411961436E-7</v>
      </c>
      <c r="AH1425" s="12">
        <f t="shared" ca="1" si="301"/>
        <v>7.9717447823534234E-8</v>
      </c>
      <c r="AI1425" s="12">
        <f t="shared" ca="1" si="301"/>
        <v>2.288101919614788E-8</v>
      </c>
      <c r="AJ1425" s="12">
        <f t="shared" ca="1" si="301"/>
        <v>6.1695564121822678E-9</v>
      </c>
      <c r="AK1425" s="12">
        <f t="shared" ca="1" si="301"/>
        <v>1.5627485645122715E-9</v>
      </c>
      <c r="AL1425" s="12">
        <f t="shared" ca="1" si="301"/>
        <v>3.7186120524619975E-10</v>
      </c>
      <c r="AM1425" s="12">
        <f t="shared" ca="1" si="301"/>
        <v>8.3124535476256431E-11</v>
      </c>
      <c r="AN1425" s="12">
        <f t="shared" ca="1" si="301"/>
        <v>1.7455576031086878E-11</v>
      </c>
      <c r="AO1425" s="12">
        <f t="shared" ca="1" si="301"/>
        <v>3.4434654796390533E-12</v>
      </c>
      <c r="AP1425" s="12">
        <f t="shared" ca="1" si="301"/>
        <v>6.3813692759672077E-13</v>
      </c>
      <c r="AQ1425" s="12">
        <f t="shared" ca="1" si="301"/>
        <v>1.1109349128144314E-13</v>
      </c>
      <c r="AR1425" s="12">
        <f t="shared" ca="1" si="301"/>
        <v>1.8168536618518028E-14</v>
      </c>
      <c r="AS1425" s="12">
        <f t="shared" ca="1" si="301"/>
        <v>2.791308747750774E-15</v>
      </c>
      <c r="AT1425" s="12">
        <f t="shared" ca="1" si="301"/>
        <v>4.028583777761449E-16</v>
      </c>
    </row>
    <row r="1426" spans="1:46" x14ac:dyDescent="0.2">
      <c r="A1426" s="9" t="str">
        <f t="shared" ref="A1426:A1489" si="302">A274</f>
        <v>Mauritius</v>
      </c>
      <c r="F1426" s="12">
        <f t="shared" ref="F1426:AT1426" ca="1" si="303">F736/$AV736*($C1198/1000)</f>
        <v>2.3126656350419008E-8</v>
      </c>
      <c r="G1426" s="12">
        <f t="shared" ca="1" si="303"/>
        <v>7.2631113555660161E-8</v>
      </c>
      <c r="H1426" s="12">
        <f t="shared" ca="1" si="303"/>
        <v>2.1428370814411367E-7</v>
      </c>
      <c r="I1426" s="12">
        <f t="shared" ca="1" si="303"/>
        <v>5.9389845917296737E-7</v>
      </c>
      <c r="J1426" s="12">
        <f t="shared" ca="1" si="303"/>
        <v>1.5462931742063801E-6</v>
      </c>
      <c r="K1426" s="12">
        <f t="shared" ca="1" si="303"/>
        <v>3.7820570351755398E-6</v>
      </c>
      <c r="L1426" s="12">
        <f t="shared" ca="1" si="303"/>
        <v>8.6900225604561191E-6</v>
      </c>
      <c r="M1426" s="12">
        <f t="shared" ca="1" si="303"/>
        <v>1.8757300188218697E-5</v>
      </c>
      <c r="N1426" s="12">
        <f t="shared" ca="1" si="303"/>
        <v>3.8034380649344363E-5</v>
      </c>
      <c r="O1426" s="12">
        <f t="shared" ca="1" si="303"/>
        <v>7.2450095666406382E-5</v>
      </c>
      <c r="P1426" s="12">
        <f t="shared" ca="1" si="303"/>
        <v>1.2964571667178128E-4</v>
      </c>
      <c r="Q1426" s="12">
        <f t="shared" ca="1" si="303"/>
        <v>2.1793850991964453E-4</v>
      </c>
      <c r="R1426" s="12">
        <f t="shared" ca="1" si="303"/>
        <v>3.4416474169463122E-4</v>
      </c>
      <c r="S1426" s="12">
        <f t="shared" ca="1" si="303"/>
        <v>5.1057009136007707E-4</v>
      </c>
      <c r="T1426" s="12">
        <f t="shared" ca="1" si="303"/>
        <v>7.1154268749669522E-4</v>
      </c>
      <c r="U1426" s="12">
        <f t="shared" ca="1" si="303"/>
        <v>9.3154350837226319E-4</v>
      </c>
      <c r="V1426" s="12">
        <f t="shared" ca="1" si="303"/>
        <v>1.1456762825504099E-3</v>
      </c>
      <c r="W1426" s="12">
        <f t="shared" ca="1" si="303"/>
        <v>1.3236625944758841E-3</v>
      </c>
      <c r="X1426" s="12">
        <f t="shared" ca="1" si="303"/>
        <v>1.4366443355537954E-3</v>
      </c>
      <c r="Y1426" s="12">
        <f t="shared" ca="1" si="303"/>
        <v>1.464798303543258E-3</v>
      </c>
      <c r="Z1426" s="12">
        <f t="shared" ca="1" si="303"/>
        <v>1.4030171724152144E-3</v>
      </c>
      <c r="AA1426" s="12">
        <f t="shared" ca="1" si="303"/>
        <v>1.2624225394928283E-3</v>
      </c>
      <c r="AB1426" s="12">
        <f t="shared" ca="1" si="303"/>
        <v>1.0670950074640557E-3</v>
      </c>
      <c r="AC1426" s="12">
        <f t="shared" ca="1" si="303"/>
        <v>8.4734062935236084E-4</v>
      </c>
      <c r="AD1426" s="12">
        <f t="shared" ca="1" si="303"/>
        <v>6.3207639070381617E-4</v>
      </c>
      <c r="AE1426" s="12">
        <f t="shared" ca="1" si="303"/>
        <v>4.4293265705352307E-4</v>
      </c>
      <c r="AF1426" s="12">
        <f t="shared" ca="1" si="303"/>
        <v>2.9158315395980816E-4</v>
      </c>
      <c r="AG1426" s="12">
        <f t="shared" ca="1" si="303"/>
        <v>1.8031993900083268E-4</v>
      </c>
      <c r="AH1426" s="12">
        <f t="shared" ca="1" si="303"/>
        <v>1.0475666627229356E-4</v>
      </c>
      <c r="AI1426" s="12">
        <f t="shared" ca="1" si="303"/>
        <v>5.717105170511452E-5</v>
      </c>
      <c r="AJ1426" s="12">
        <f t="shared" ca="1" si="303"/>
        <v>2.9310774119123217E-5</v>
      </c>
      <c r="AK1426" s="12">
        <f t="shared" ca="1" si="303"/>
        <v>1.4116758679083189E-5</v>
      </c>
      <c r="AL1426" s="12">
        <f t="shared" ca="1" si="303"/>
        <v>6.3870348758476729E-6</v>
      </c>
      <c r="AM1426" s="12">
        <f t="shared" ca="1" si="303"/>
        <v>2.7146896015351765E-6</v>
      </c>
      <c r="AN1426" s="12">
        <f t="shared" ca="1" si="303"/>
        <v>1.0839210889615556E-6</v>
      </c>
      <c r="AO1426" s="12">
        <f t="shared" ca="1" si="303"/>
        <v>4.0656664658534675E-7</v>
      </c>
      <c r="AP1426" s="12">
        <f t="shared" ca="1" si="303"/>
        <v>1.4325916783402723E-7</v>
      </c>
      <c r="AQ1426" s="12">
        <f t="shared" ca="1" si="303"/>
        <v>4.7420889434499704E-8</v>
      </c>
      <c r="AR1426" s="12">
        <f t="shared" ca="1" si="303"/>
        <v>1.4745977320970545E-8</v>
      </c>
      <c r="AS1426" s="12">
        <f t="shared" ca="1" si="303"/>
        <v>4.307586653848362E-9</v>
      </c>
      <c r="AT1426" s="12">
        <f t="shared" ca="1" si="303"/>
        <v>1.1820914570097525E-9</v>
      </c>
    </row>
    <row r="1427" spans="1:46" x14ac:dyDescent="0.2">
      <c r="A1427" s="9" t="str">
        <f t="shared" si="302"/>
        <v>Mexico</v>
      </c>
      <c r="F1427" s="12">
        <f t="shared" ref="F1427:AT1427" ca="1" si="304">F737/$AV737*($C1199/1000)</f>
        <v>3.6859567168004953E-6</v>
      </c>
      <c r="G1427" s="12">
        <f t="shared" ca="1" si="304"/>
        <v>1.1566740170680974E-5</v>
      </c>
      <c r="H1427" s="12">
        <f t="shared" ca="1" si="304"/>
        <v>3.4097954241489742E-5</v>
      </c>
      <c r="I1427" s="12">
        <f t="shared" ca="1" si="304"/>
        <v>9.442831980211495E-5</v>
      </c>
      <c r="J1427" s="12">
        <f t="shared" ca="1" si="304"/>
        <v>2.4565906562097129E-4</v>
      </c>
      <c r="K1427" s="12">
        <f t="shared" ca="1" si="304"/>
        <v>6.0037130114080255E-4</v>
      </c>
      <c r="L1427" s="12">
        <f t="shared" ca="1" si="304"/>
        <v>1.3783631287490382E-3</v>
      </c>
      <c r="M1427" s="12">
        <f t="shared" ca="1" si="304"/>
        <v>2.972788178440963E-3</v>
      </c>
      <c r="N1427" s="12">
        <f t="shared" ca="1" si="304"/>
        <v>6.0231111584248265E-3</v>
      </c>
      <c r="O1427" s="12">
        <f t="shared" ca="1" si="304"/>
        <v>1.1463952717013689E-2</v>
      </c>
      <c r="P1427" s="12">
        <f t="shared" ca="1" si="304"/>
        <v>2.0497669618476582E-2</v>
      </c>
      <c r="Q1427" s="12">
        <f t="shared" ca="1" si="304"/>
        <v>3.4429537321679408E-2</v>
      </c>
      <c r="R1427" s="12">
        <f t="shared" ca="1" si="304"/>
        <v>5.4326844331324141E-2</v>
      </c>
      <c r="S1427" s="12">
        <f t="shared" ca="1" si="304"/>
        <v>8.0529382031845259E-2</v>
      </c>
      <c r="T1427" s="12">
        <f t="shared" ca="1" si="304"/>
        <v>0.11213749457507503</v>
      </c>
      <c r="U1427" s="12">
        <f t="shared" ca="1" si="304"/>
        <v>0.14669115423502563</v>
      </c>
      <c r="V1427" s="12">
        <f t="shared" ca="1" si="304"/>
        <v>0.18026590692245451</v>
      </c>
      <c r="W1427" s="12">
        <f t="shared" ca="1" si="304"/>
        <v>0.20810373014019123</v>
      </c>
      <c r="X1427" s="12">
        <f t="shared" ca="1" si="304"/>
        <v>0.22568501642273175</v>
      </c>
      <c r="Y1427" s="12">
        <f t="shared" ca="1" si="304"/>
        <v>0.22992287600524913</v>
      </c>
      <c r="Z1427" s="12">
        <f t="shared" ca="1" si="304"/>
        <v>0.22004840997067585</v>
      </c>
      <c r="AA1427" s="12">
        <f t="shared" ca="1" si="304"/>
        <v>0.19783853218047892</v>
      </c>
      <c r="AB1427" s="12">
        <f t="shared" ca="1" si="304"/>
        <v>0.16709371796889988</v>
      </c>
      <c r="AC1427" s="12">
        <f t="shared" ca="1" si="304"/>
        <v>0.13257631964799135</v>
      </c>
      <c r="AD1427" s="12">
        <f t="shared" ca="1" si="304"/>
        <v>9.8816254795186811E-2</v>
      </c>
      <c r="AE1427" s="12">
        <f t="shared" ca="1" si="304"/>
        <v>6.9190650833433898E-2</v>
      </c>
      <c r="AF1427" s="12">
        <f t="shared" ca="1" si="304"/>
        <v>4.5511697754814014E-2</v>
      </c>
      <c r="AG1427" s="12">
        <f t="shared" ca="1" si="304"/>
        <v>2.8122585920971575E-2</v>
      </c>
      <c r="AH1427" s="12">
        <f t="shared" ca="1" si="304"/>
        <v>1.6324656921491876E-2</v>
      </c>
      <c r="AI1427" s="12">
        <f t="shared" ca="1" si="304"/>
        <v>8.9020385040140763E-3</v>
      </c>
      <c r="AJ1427" s="12">
        <f t="shared" ca="1" si="304"/>
        <v>4.5602795770308549E-3</v>
      </c>
      <c r="AK1427" s="12">
        <f t="shared" ca="1" si="304"/>
        <v>2.1945731630983352E-3</v>
      </c>
      <c r="AL1427" s="12">
        <f t="shared" ca="1" si="304"/>
        <v>9.9212239761663473E-4</v>
      </c>
      <c r="AM1427" s="12">
        <f t="shared" ca="1" si="304"/>
        <v>4.213442185457403E-4</v>
      </c>
      <c r="AN1427" s="12">
        <f t="shared" ca="1" si="304"/>
        <v>1.6809911191989865E-4</v>
      </c>
      <c r="AO1427" s="12">
        <f t="shared" ca="1" si="304"/>
        <v>6.3001428065905695E-5</v>
      </c>
      <c r="AP1427" s="12">
        <f t="shared" ca="1" si="304"/>
        <v>2.2181553728337525E-5</v>
      </c>
      <c r="AQ1427" s="12">
        <f t="shared" ca="1" si="304"/>
        <v>7.3365203747245448E-6</v>
      </c>
      <c r="AR1427" s="12">
        <f t="shared" ca="1" si="304"/>
        <v>2.279527770532758E-6</v>
      </c>
      <c r="AS1427" s="12">
        <f t="shared" ca="1" si="304"/>
        <v>6.6535931550588876E-7</v>
      </c>
      <c r="AT1427" s="12">
        <f t="shared" ca="1" si="304"/>
        <v>1.8244173381803557E-7</v>
      </c>
    </row>
    <row r="1428" spans="1:46" x14ac:dyDescent="0.2">
      <c r="A1428" s="9" t="str">
        <f t="shared" si="302"/>
        <v>Micronesia (Federated States of)</v>
      </c>
      <c r="F1428" s="12">
        <f t="shared" ref="F1428:AT1428" ca="1" si="305">F738/$AV738*($C1200/1000)</f>
        <v>1.7850950101250526E-8</v>
      </c>
      <c r="G1428" s="12">
        <f t="shared" ca="1" si="305"/>
        <v>5.1473001030238425E-8</v>
      </c>
      <c r="H1428" s="12">
        <f t="shared" ca="1" si="305"/>
        <v>1.3942936137669568E-7</v>
      </c>
      <c r="I1428" s="12">
        <f t="shared" ca="1" si="305"/>
        <v>3.5480160977010641E-7</v>
      </c>
      <c r="J1428" s="12">
        <f t="shared" ca="1" si="305"/>
        <v>8.4815166678166137E-7</v>
      </c>
      <c r="K1428" s="12">
        <f t="shared" ca="1" si="305"/>
        <v>1.9046625956472377E-6</v>
      </c>
      <c r="L1428" s="12">
        <f t="shared" ca="1" si="305"/>
        <v>4.0180855680182729E-6</v>
      </c>
      <c r="M1428" s="12">
        <f t="shared" ca="1" si="305"/>
        <v>7.9630034531885762E-6</v>
      </c>
      <c r="N1428" s="12">
        <f t="shared" ca="1" si="305"/>
        <v>1.4824881202374059E-5</v>
      </c>
      <c r="O1428" s="12">
        <f t="shared" ca="1" si="305"/>
        <v>2.5927589051548273E-5</v>
      </c>
      <c r="P1428" s="12">
        <f t="shared" ca="1" si="305"/>
        <v>4.2598042465456479E-5</v>
      </c>
      <c r="Q1428" s="12">
        <f t="shared" ca="1" si="305"/>
        <v>6.5746667495617688E-5</v>
      </c>
      <c r="R1428" s="12">
        <f t="shared" ca="1" si="305"/>
        <v>9.5326674316740929E-5</v>
      </c>
      <c r="S1428" s="12">
        <f t="shared" ca="1" si="305"/>
        <v>1.2984096488007904E-4</v>
      </c>
      <c r="T1428" s="12">
        <f t="shared" ca="1" si="305"/>
        <v>1.661367158866129E-4</v>
      </c>
      <c r="U1428" s="12">
        <f t="shared" ca="1" si="305"/>
        <v>1.9969909800525348E-4</v>
      </c>
      <c r="V1428" s="12">
        <f t="shared" ca="1" si="305"/>
        <v>2.2549825222654797E-4</v>
      </c>
      <c r="W1428" s="12">
        <f t="shared" ca="1" si="305"/>
        <v>2.3920312654851083E-4</v>
      </c>
      <c r="X1428" s="12">
        <f t="shared" ca="1" si="305"/>
        <v>2.3836754220130552E-4</v>
      </c>
      <c r="Y1428" s="12">
        <f t="shared" ca="1" si="305"/>
        <v>2.2314336606201203E-4</v>
      </c>
      <c r="Z1428" s="12">
        <f t="shared" ca="1" si="305"/>
        <v>1.9623543681972802E-4</v>
      </c>
      <c r="AA1428" s="12">
        <f t="shared" ca="1" si="305"/>
        <v>1.6211660029049639E-4</v>
      </c>
      <c r="AB1428" s="12">
        <f t="shared" ca="1" si="305"/>
        <v>1.2581549593378849E-4</v>
      </c>
      <c r="AC1428" s="12">
        <f t="shared" ca="1" si="305"/>
        <v>9.1727039083599161E-5</v>
      </c>
      <c r="AD1428" s="12">
        <f t="shared" ca="1" si="305"/>
        <v>6.2822788696798344E-5</v>
      </c>
      <c r="AE1428" s="12">
        <f t="shared" ca="1" si="305"/>
        <v>4.0419751725109441E-5</v>
      </c>
      <c r="AF1428" s="12">
        <f t="shared" ca="1" si="305"/>
        <v>2.4430180022922494E-5</v>
      </c>
      <c r="AG1428" s="12">
        <f t="shared" ca="1" si="305"/>
        <v>1.3871271998848827E-5</v>
      </c>
      <c r="AH1428" s="12">
        <f t="shared" ca="1" si="305"/>
        <v>7.398820705245445E-6</v>
      </c>
      <c r="AI1428" s="12">
        <f t="shared" ca="1" si="305"/>
        <v>3.7073647266039362E-6</v>
      </c>
      <c r="AJ1428" s="12">
        <f t="shared" ca="1" si="305"/>
        <v>1.7451176813291978E-6</v>
      </c>
      <c r="AK1428" s="12">
        <f t="shared" ca="1" si="305"/>
        <v>7.716861733032112E-7</v>
      </c>
      <c r="AL1428" s="12">
        <f t="shared" ca="1" si="305"/>
        <v>3.2056294095119611E-7</v>
      </c>
      <c r="AM1428" s="12">
        <f t="shared" ca="1" si="305"/>
        <v>1.2509573514121375E-7</v>
      </c>
      <c r="AN1428" s="12">
        <f t="shared" ca="1" si="305"/>
        <v>4.5859391554496979E-8</v>
      </c>
      <c r="AO1428" s="12">
        <f t="shared" ca="1" si="305"/>
        <v>1.579321937561345E-8</v>
      </c>
      <c r="AP1428" s="12">
        <f t="shared" ca="1" si="305"/>
        <v>5.1093969270939713E-9</v>
      </c>
      <c r="AQ1428" s="12">
        <f t="shared" ca="1" si="305"/>
        <v>1.5528346445791599E-9</v>
      </c>
      <c r="AR1428" s="12">
        <f t="shared" ca="1" si="305"/>
        <v>4.4334046870219551E-10</v>
      </c>
      <c r="AS1428" s="12">
        <f t="shared" ca="1" si="305"/>
        <v>1.1890664766249336E-10</v>
      </c>
      <c r="AT1428" s="12">
        <f t="shared" ca="1" si="305"/>
        <v>2.9959288092031057E-11</v>
      </c>
    </row>
    <row r="1429" spans="1:46" x14ac:dyDescent="0.2">
      <c r="A1429" s="9" t="str">
        <f t="shared" si="302"/>
        <v>Monaco</v>
      </c>
      <c r="F1429" s="12">
        <f t="shared" ref="F1429:AT1429" ca="1" si="306">F739/$AV739*($C1201/1000)</f>
        <v>2.3688141833090542E-16</v>
      </c>
      <c r="G1429" s="12">
        <f t="shared" ca="1" si="306"/>
        <v>1.4390769513432081E-15</v>
      </c>
      <c r="H1429" s="12">
        <f t="shared" ca="1" si="306"/>
        <v>8.2128451616599505E-15</v>
      </c>
      <c r="I1429" s="12">
        <f t="shared" ca="1" si="306"/>
        <v>4.403113165940071E-14</v>
      </c>
      <c r="J1429" s="12">
        <f t="shared" ca="1" si="306"/>
        <v>2.2175971507053796E-13</v>
      </c>
      <c r="K1429" s="12">
        <f t="shared" ca="1" si="306"/>
        <v>1.0492091205814773E-12</v>
      </c>
      <c r="L1429" s="12">
        <f t="shared" ca="1" si="306"/>
        <v>4.6633504550508539E-12</v>
      </c>
      <c r="M1429" s="12">
        <f t="shared" ca="1" si="306"/>
        <v>1.9471107132299006E-11</v>
      </c>
      <c r="N1429" s="12">
        <f t="shared" ca="1" si="306"/>
        <v>7.6372996975331208E-11</v>
      </c>
      <c r="O1429" s="12">
        <f t="shared" ca="1" si="306"/>
        <v>2.8141394539995243E-10</v>
      </c>
      <c r="P1429" s="12">
        <f t="shared" ca="1" si="306"/>
        <v>9.7410997735776982E-10</v>
      </c>
      <c r="Q1429" s="12">
        <f t="shared" ca="1" si="306"/>
        <v>3.1675754123319073E-9</v>
      </c>
      <c r="R1429" s="12">
        <f t="shared" ca="1" si="306"/>
        <v>9.6761486055148209E-9</v>
      </c>
      <c r="S1429" s="12">
        <f t="shared" ca="1" si="306"/>
        <v>2.7767366394967057E-8</v>
      </c>
      <c r="T1429" s="12">
        <f t="shared" ca="1" si="306"/>
        <v>7.4855453718850677E-8</v>
      </c>
      <c r="U1429" s="12">
        <f t="shared" ca="1" si="306"/>
        <v>1.8956964558664367E-7</v>
      </c>
      <c r="V1429" s="12">
        <f t="shared" ca="1" si="306"/>
        <v>4.5099397922852358E-7</v>
      </c>
      <c r="W1429" s="12">
        <f t="shared" ca="1" si="306"/>
        <v>1.0079274776711435E-6</v>
      </c>
      <c r="X1429" s="12">
        <f t="shared" ca="1" si="306"/>
        <v>2.1161401177172701E-6</v>
      </c>
      <c r="Y1429" s="12">
        <f t="shared" ca="1" si="306"/>
        <v>4.1736511977862306E-6</v>
      </c>
      <c r="Z1429" s="12">
        <f t="shared" ca="1" si="306"/>
        <v>7.7329370828724767E-6</v>
      </c>
      <c r="AA1429" s="12">
        <f t="shared" ca="1" si="306"/>
        <v>1.3459514572394365E-5</v>
      </c>
      <c r="AB1429" s="12">
        <f t="shared" ca="1" si="306"/>
        <v>2.2007510221512827E-5</v>
      </c>
      <c r="AC1429" s="12">
        <f t="shared" ca="1" si="306"/>
        <v>3.3804072334788919E-5</v>
      </c>
      <c r="AD1429" s="12">
        <f t="shared" ca="1" si="306"/>
        <v>4.8777970570901085E-5</v>
      </c>
      <c r="AE1429" s="12">
        <f t="shared" ca="1" si="306"/>
        <v>6.6120332251021628E-5</v>
      </c>
      <c r="AF1429" s="12">
        <f t="shared" ca="1" si="306"/>
        <v>8.4198222250491851E-5</v>
      </c>
      <c r="AG1429" s="12">
        <f t="shared" ca="1" si="306"/>
        <v>1.0072271218189407E-4</v>
      </c>
      <c r="AH1429" s="12">
        <f t="shared" ca="1" si="306"/>
        <v>1.1319011368441753E-4</v>
      </c>
      <c r="AI1429" s="12">
        <f t="shared" ca="1" si="306"/>
        <v>1.1949402100780733E-4</v>
      </c>
      <c r="AJ1429" s="12">
        <f t="shared" ca="1" si="306"/>
        <v>1.1850603012519285E-4</v>
      </c>
      <c r="AK1429" s="12">
        <f t="shared" ca="1" si="306"/>
        <v>1.1040565508348848E-4</v>
      </c>
      <c r="AL1429" s="12">
        <f t="shared" ca="1" si="306"/>
        <v>9.6627063826369003E-5</v>
      </c>
      <c r="AM1429" s="12">
        <f t="shared" ca="1" si="306"/>
        <v>7.9444318140327091E-5</v>
      </c>
      <c r="AN1429" s="12">
        <f t="shared" ca="1" si="306"/>
        <v>6.135973788021287E-5</v>
      </c>
      <c r="AO1429" s="12">
        <f t="shared" ca="1" si="306"/>
        <v>4.4520572909671148E-5</v>
      </c>
      <c r="AP1429" s="12">
        <f t="shared" ca="1" si="306"/>
        <v>3.0345520279445867E-5</v>
      </c>
      <c r="AQ1429" s="12">
        <f t="shared" ca="1" si="306"/>
        <v>1.9430546980215325E-5</v>
      </c>
      <c r="AR1429" s="12">
        <f t="shared" ca="1" si="306"/>
        <v>1.1687780847013822E-5</v>
      </c>
      <c r="AS1429" s="12">
        <f t="shared" ca="1" si="306"/>
        <v>6.6044352685286894E-6</v>
      </c>
      <c r="AT1429" s="12">
        <f t="shared" ca="1" si="306"/>
        <v>3.5058708305379812E-6</v>
      </c>
    </row>
    <row r="1430" spans="1:46" x14ac:dyDescent="0.2">
      <c r="A1430" s="9" t="str">
        <f t="shared" si="302"/>
        <v>Mongolia</v>
      </c>
      <c r="F1430" s="12">
        <f t="shared" ref="F1430:AT1430" ca="1" si="307">F740/$AV740*($C1202/1000)</f>
        <v>2.1718470915655702E-7</v>
      </c>
      <c r="G1430" s="12">
        <f t="shared" ca="1" si="307"/>
        <v>6.5798491463444928E-7</v>
      </c>
      <c r="H1430" s="12">
        <f t="shared" ca="1" si="307"/>
        <v>1.8726612456867411E-6</v>
      </c>
      <c r="I1430" s="12">
        <f t="shared" ca="1" si="307"/>
        <v>5.0067868620311463E-6</v>
      </c>
      <c r="J1430" s="12">
        <f t="shared" ca="1" si="307"/>
        <v>1.2575219658026266E-5</v>
      </c>
      <c r="K1430" s="12">
        <f t="shared" ca="1" si="307"/>
        <v>2.9670758629785858E-5</v>
      </c>
      <c r="L1430" s="12">
        <f t="shared" ca="1" si="307"/>
        <v>6.5765528765738786E-5</v>
      </c>
      <c r="M1430" s="12">
        <f t="shared" ca="1" si="307"/>
        <v>1.3693818797409459E-4</v>
      </c>
      <c r="N1430" s="12">
        <f t="shared" ca="1" si="307"/>
        <v>2.6785973337494602E-4</v>
      </c>
      <c r="O1430" s="12">
        <f t="shared" ca="1" si="307"/>
        <v>4.9220597624849308E-4</v>
      </c>
      <c r="P1430" s="12">
        <f t="shared" ca="1" si="307"/>
        <v>8.4965560689204047E-4</v>
      </c>
      <c r="Q1430" s="12">
        <f t="shared" ca="1" si="307"/>
        <v>1.3778297815862856E-3</v>
      </c>
      <c r="R1430" s="12">
        <f t="shared" ca="1" si="307"/>
        <v>2.0989630949693272E-3</v>
      </c>
      <c r="S1430" s="12">
        <f t="shared" ca="1" si="307"/>
        <v>3.0037973684414218E-3</v>
      </c>
      <c r="T1430" s="12">
        <f t="shared" ca="1" si="307"/>
        <v>4.0382486557712857E-3</v>
      </c>
      <c r="U1430" s="12">
        <f t="shared" ca="1" si="307"/>
        <v>5.1000223198544139E-3</v>
      </c>
      <c r="V1430" s="12">
        <f t="shared" ca="1" si="307"/>
        <v>6.0507288471368737E-3</v>
      </c>
      <c r="W1430" s="12">
        <f t="shared" ca="1" si="307"/>
        <v>6.7437257534887643E-3</v>
      </c>
      <c r="X1430" s="12">
        <f t="shared" ca="1" si="307"/>
        <v>7.060715371912064E-3</v>
      </c>
      <c r="Y1430" s="12">
        <f t="shared" ca="1" si="307"/>
        <v>6.9447098221341892E-3</v>
      </c>
      <c r="Z1430" s="12">
        <f t="shared" ca="1" si="307"/>
        <v>6.4167644588412681E-3</v>
      </c>
      <c r="AA1430" s="12">
        <f t="shared" ca="1" si="307"/>
        <v>5.5697369772997303E-3</v>
      </c>
      <c r="AB1430" s="12">
        <f t="shared" ca="1" si="307"/>
        <v>4.5416103451605232E-3</v>
      </c>
      <c r="AC1430" s="12">
        <f t="shared" ca="1" si="307"/>
        <v>3.4788976277357803E-3</v>
      </c>
      <c r="AD1430" s="12">
        <f t="shared" ca="1" si="307"/>
        <v>2.5033987014297463E-3</v>
      </c>
      <c r="AE1430" s="12">
        <f t="shared" ca="1" si="307"/>
        <v>1.6922907904984221E-3</v>
      </c>
      <c r="AF1430" s="12">
        <f t="shared" ca="1" si="307"/>
        <v>1.0746735355958135E-3</v>
      </c>
      <c r="AG1430" s="12">
        <f t="shared" ca="1" si="307"/>
        <v>6.4111319067418728E-4</v>
      </c>
      <c r="AH1430" s="12">
        <f t="shared" ca="1" si="307"/>
        <v>3.5929358689437398E-4</v>
      </c>
      <c r="AI1430" s="12">
        <f t="shared" ca="1" si="307"/>
        <v>1.8915630130010759E-4</v>
      </c>
      <c r="AJ1430" s="12">
        <f t="shared" ca="1" si="307"/>
        <v>9.3551069357629177E-5</v>
      </c>
      <c r="AK1430" s="12">
        <f t="shared" ca="1" si="307"/>
        <v>4.3464360470088081E-5</v>
      </c>
      <c r="AL1430" s="12">
        <f t="shared" ca="1" si="307"/>
        <v>1.897030993487281E-5</v>
      </c>
      <c r="AM1430" s="12">
        <f t="shared" ca="1" si="307"/>
        <v>7.778075489464244E-6</v>
      </c>
      <c r="AN1430" s="12">
        <f t="shared" ca="1" si="307"/>
        <v>2.995894227390859E-6</v>
      </c>
      <c r="AO1430" s="12">
        <f t="shared" ca="1" si="307"/>
        <v>1.0840202456562445E-6</v>
      </c>
      <c r="AP1430" s="12">
        <f t="shared" ca="1" si="307"/>
        <v>3.6847235109144215E-7</v>
      </c>
      <c r="AQ1430" s="12">
        <f t="shared" ca="1" si="307"/>
        <v>1.1766004561017924E-7</v>
      </c>
      <c r="AR1430" s="12">
        <f t="shared" ca="1" si="307"/>
        <v>3.5294717833761753E-8</v>
      </c>
      <c r="AS1430" s="12">
        <f t="shared" ca="1" si="307"/>
        <v>9.945966931970651E-9</v>
      </c>
      <c r="AT1430" s="12">
        <f t="shared" ca="1" si="307"/>
        <v>2.6329396371694552E-9</v>
      </c>
    </row>
    <row r="1431" spans="1:46" x14ac:dyDescent="0.2">
      <c r="A1431" s="9" t="str">
        <f t="shared" si="302"/>
        <v>Montenegro</v>
      </c>
      <c r="F1431" s="12">
        <f t="shared" ref="F1431:AT1431" ca="1" si="308">F741/$AV741*($C1203/1000)</f>
        <v>8.3661290395398024E-9</v>
      </c>
      <c r="G1431" s="12">
        <f t="shared" ca="1" si="308"/>
        <v>2.6771671386085016E-8</v>
      </c>
      <c r="H1431" s="12">
        <f t="shared" ca="1" si="308"/>
        <v>8.0479080739935969E-8</v>
      </c>
      <c r="I1431" s="12">
        <f t="shared" ca="1" si="308"/>
        <v>2.2727262260316171E-7</v>
      </c>
      <c r="J1431" s="12">
        <f t="shared" ca="1" si="308"/>
        <v>6.0293130667226764E-7</v>
      </c>
      <c r="K1431" s="12">
        <f t="shared" ca="1" si="308"/>
        <v>1.5026060772219715E-6</v>
      </c>
      <c r="L1431" s="12">
        <f t="shared" ca="1" si="308"/>
        <v>3.5178639705173133E-6</v>
      </c>
      <c r="M1431" s="12">
        <f t="shared" ca="1" si="308"/>
        <v>7.7369455064457935E-6</v>
      </c>
      <c r="N1431" s="12">
        <f t="shared" ca="1" si="308"/>
        <v>1.5985146794652219E-5</v>
      </c>
      <c r="O1431" s="12">
        <f t="shared" ca="1" si="308"/>
        <v>3.102560896768829E-5</v>
      </c>
      <c r="P1431" s="12">
        <f t="shared" ca="1" si="308"/>
        <v>5.6569272699782399E-5</v>
      </c>
      <c r="Q1431" s="12">
        <f t="shared" ca="1" si="308"/>
        <v>9.6894130671221996E-5</v>
      </c>
      <c r="R1431" s="12">
        <f t="shared" ca="1" si="308"/>
        <v>1.5590891203705708E-4</v>
      </c>
      <c r="S1431" s="12">
        <f t="shared" ca="1" si="308"/>
        <v>2.3566821163909584E-4</v>
      </c>
      <c r="T1431" s="12">
        <f t="shared" ca="1" si="308"/>
        <v>3.346475627048135E-4</v>
      </c>
      <c r="U1431" s="12">
        <f t="shared" ca="1" si="308"/>
        <v>4.4640692317254491E-4</v>
      </c>
      <c r="V1431" s="12">
        <f t="shared" ca="1" si="308"/>
        <v>5.5941070283467619E-4</v>
      </c>
      <c r="W1431" s="12">
        <f t="shared" ca="1" si="308"/>
        <v>6.5854766760897331E-4</v>
      </c>
      <c r="X1431" s="12">
        <f t="shared" ca="1" si="308"/>
        <v>7.2828313928627341E-4</v>
      </c>
      <c r="Y1431" s="12">
        <f t="shared" ca="1" si="308"/>
        <v>7.5660619008700359E-4</v>
      </c>
      <c r="Z1431" s="12">
        <f t="shared" ca="1" si="308"/>
        <v>7.3840753457782174E-4</v>
      </c>
      <c r="AA1431" s="12">
        <f t="shared" ca="1" si="308"/>
        <v>6.7698484050937461E-4</v>
      </c>
      <c r="AB1431" s="12">
        <f t="shared" ca="1" si="308"/>
        <v>5.8306686670313789E-4</v>
      </c>
      <c r="AC1431" s="12">
        <f t="shared" ca="1" si="308"/>
        <v>4.7175268102960395E-4</v>
      </c>
      <c r="AD1431" s="12">
        <f t="shared" ca="1" si="308"/>
        <v>3.5856424924104649E-4</v>
      </c>
      <c r="AE1431" s="12">
        <f t="shared" ca="1" si="308"/>
        <v>2.5602135379847895E-4</v>
      </c>
      <c r="AF1431" s="12">
        <f t="shared" ca="1" si="308"/>
        <v>1.7172834654402517E-4</v>
      </c>
      <c r="AG1431" s="12">
        <f t="shared" ca="1" si="308"/>
        <v>1.0820924876319594E-4</v>
      </c>
      <c r="AH1431" s="12">
        <f t="shared" ca="1" si="308"/>
        <v>6.4053574490852572E-5</v>
      </c>
      <c r="AI1431" s="12">
        <f t="shared" ca="1" si="308"/>
        <v>3.5618772918789156E-5</v>
      </c>
      <c r="AJ1431" s="12">
        <f t="shared" ca="1" si="308"/>
        <v>1.8606776112355363E-5</v>
      </c>
      <c r="AK1431" s="12">
        <f t="shared" ca="1" si="308"/>
        <v>9.1310328470065998E-6</v>
      </c>
      <c r="AL1431" s="12">
        <f t="shared" ca="1" si="308"/>
        <v>4.2094492025095084E-6</v>
      </c>
      <c r="AM1431" s="12">
        <f t="shared" ca="1" si="308"/>
        <v>1.8230023810653594E-6</v>
      </c>
      <c r="AN1431" s="12">
        <f t="shared" ca="1" si="308"/>
        <v>7.4166159984968857E-7</v>
      </c>
      <c r="AO1431" s="12">
        <f t="shared" ca="1" si="308"/>
        <v>2.8345292718009735E-7</v>
      </c>
      <c r="AP1431" s="12">
        <f t="shared" ca="1" si="308"/>
        <v>1.0176834074809516E-7</v>
      </c>
      <c r="AQ1431" s="12">
        <f t="shared" ca="1" si="308"/>
        <v>3.4324248390978639E-8</v>
      </c>
      <c r="AR1431" s="12">
        <f t="shared" ca="1" si="308"/>
        <v>1.0875418380639395E-8</v>
      </c>
      <c r="AS1431" s="12">
        <f t="shared" ca="1" si="308"/>
        <v>3.2370358225123872E-9</v>
      </c>
      <c r="AT1431" s="12">
        <f t="shared" ca="1" si="308"/>
        <v>9.0511889782790605E-10</v>
      </c>
    </row>
    <row r="1432" spans="1:46" x14ac:dyDescent="0.2">
      <c r="A1432" s="9" t="str">
        <f t="shared" si="302"/>
        <v>Montserrat</v>
      </c>
      <c r="F1432" s="12">
        <f t="shared" ref="F1432:AT1432" ca="1" si="309">F742/$AV742*($C1204/1000)</f>
        <v>5.2446093699876535E-9</v>
      </c>
      <c r="G1432" s="12">
        <f t="shared" ca="1" si="309"/>
        <v>1.4627156530891572E-8</v>
      </c>
      <c r="H1432" s="12">
        <f t="shared" ca="1" si="309"/>
        <v>3.8323332420351328E-8</v>
      </c>
      <c r="I1432" s="12">
        <f t="shared" ca="1" si="309"/>
        <v>9.4324219119311412E-8</v>
      </c>
      <c r="J1432" s="12">
        <f t="shared" ca="1" si="309"/>
        <v>2.180920152681473E-7</v>
      </c>
      <c r="K1432" s="12">
        <f t="shared" ca="1" si="309"/>
        <v>4.7371038698794778E-7</v>
      </c>
      <c r="L1432" s="12">
        <f t="shared" ca="1" si="309"/>
        <v>9.6659077148497112E-7</v>
      </c>
      <c r="M1432" s="12">
        <f t="shared" ca="1" si="309"/>
        <v>1.8528018518964341E-6</v>
      </c>
      <c r="N1432" s="12">
        <f t="shared" ca="1" si="309"/>
        <v>3.3363522946463741E-6</v>
      </c>
      <c r="O1432" s="12">
        <f t="shared" ca="1" si="309"/>
        <v>5.6437975181575072E-6</v>
      </c>
      <c r="P1432" s="12">
        <f t="shared" ca="1" si="309"/>
        <v>8.9686595929276241E-6</v>
      </c>
      <c r="Q1432" s="12">
        <f t="shared" ca="1" si="309"/>
        <v>1.3388756768075617E-5</v>
      </c>
      <c r="R1432" s="12">
        <f t="shared" ca="1" si="309"/>
        <v>1.877628021465944E-5</v>
      </c>
      <c r="S1432" s="12">
        <f t="shared" ca="1" si="309"/>
        <v>2.4736340989165765E-5</v>
      </c>
      <c r="T1432" s="12">
        <f t="shared" ca="1" si="309"/>
        <v>3.0613850349992006E-5</v>
      </c>
      <c r="U1432" s="12">
        <f t="shared" ca="1" si="309"/>
        <v>3.5592381327269959E-5</v>
      </c>
      <c r="V1432" s="12">
        <f t="shared" ca="1" si="309"/>
        <v>3.8873418275214092E-5</v>
      </c>
      <c r="W1432" s="12">
        <f t="shared" ca="1" si="309"/>
        <v>3.9884578967286581E-5</v>
      </c>
      <c r="X1432" s="12">
        <f t="shared" ca="1" si="309"/>
        <v>3.8442700426495946E-5</v>
      </c>
      <c r="Y1432" s="12">
        <f t="shared" ca="1" si="309"/>
        <v>3.48080230278882E-5</v>
      </c>
      <c r="Z1432" s="12">
        <f t="shared" ca="1" si="309"/>
        <v>2.9607478513747553E-5</v>
      </c>
      <c r="AA1432" s="12">
        <f t="shared" ca="1" si="309"/>
        <v>2.365811196671565E-5</v>
      </c>
      <c r="AB1432" s="12">
        <f t="shared" ca="1" si="309"/>
        <v>1.7758870396786257E-5</v>
      </c>
      <c r="AC1432" s="12">
        <f t="shared" ca="1" si="309"/>
        <v>1.2522965600593307E-5</v>
      </c>
      <c r="AD1432" s="12">
        <f t="shared" ca="1" si="309"/>
        <v>8.2957495531474732E-6</v>
      </c>
      <c r="AE1432" s="12">
        <f t="shared" ca="1" si="309"/>
        <v>5.1625072184147504E-6</v>
      </c>
      <c r="AF1432" s="12">
        <f t="shared" ca="1" si="309"/>
        <v>3.0180213406669657E-6</v>
      </c>
      <c r="AG1432" s="12">
        <f t="shared" ca="1" si="309"/>
        <v>1.657450380653984E-6</v>
      </c>
      <c r="AH1432" s="12">
        <f t="shared" ca="1" si="309"/>
        <v>8.5509695509368888E-7</v>
      </c>
      <c r="AI1432" s="12">
        <f t="shared" ca="1" si="309"/>
        <v>4.1442579482249332E-7</v>
      </c>
      <c r="AJ1432" s="12">
        <f t="shared" ca="1" si="309"/>
        <v>1.8868387773620552E-7</v>
      </c>
      <c r="AK1432" s="12">
        <f t="shared" ca="1" si="309"/>
        <v>8.070109024595449E-8</v>
      </c>
      <c r="AL1432" s="12">
        <f t="shared" ca="1" si="309"/>
        <v>3.2425046360276328E-8</v>
      </c>
      <c r="AM1432" s="12">
        <f t="shared" ca="1" si="309"/>
        <v>1.2238787783626105E-8</v>
      </c>
      <c r="AN1432" s="12">
        <f t="shared" ca="1" si="309"/>
        <v>4.3396309494921633E-9</v>
      </c>
      <c r="AO1432" s="12">
        <f t="shared" ca="1" si="309"/>
        <v>1.4455189394501431E-9</v>
      </c>
      <c r="AP1432" s="12">
        <f t="shared" ca="1" si="309"/>
        <v>4.5232580995234843E-10</v>
      </c>
      <c r="AQ1432" s="12">
        <f t="shared" ca="1" si="309"/>
        <v>1.3296445190268989E-10</v>
      </c>
      <c r="AR1432" s="12">
        <f t="shared" ca="1" si="309"/>
        <v>3.6717771998613939E-11</v>
      </c>
      <c r="AS1432" s="12">
        <f t="shared" ca="1" si="309"/>
        <v>9.5251909058007844E-12</v>
      </c>
      <c r="AT1432" s="12">
        <f t="shared" ca="1" si="309"/>
        <v>2.321280651505734E-12</v>
      </c>
    </row>
    <row r="1433" spans="1:46" x14ac:dyDescent="0.2">
      <c r="A1433" s="9" t="str">
        <f t="shared" si="302"/>
        <v>Morocco</v>
      </c>
      <c r="F1433" s="12">
        <f t="shared" ref="F1433:AT1433" ca="1" si="310">F743/$AV743*($C1205/1000)</f>
        <v>4.5679946279917672E-4</v>
      </c>
      <c r="G1433" s="12">
        <f t="shared" ca="1" si="310"/>
        <v>9.7868313860817783E-4</v>
      </c>
      <c r="H1433" s="12">
        <f t="shared" ca="1" si="310"/>
        <v>1.9697686563726457E-3</v>
      </c>
      <c r="I1433" s="12">
        <f t="shared" ca="1" si="310"/>
        <v>3.7243023739686018E-3</v>
      </c>
      <c r="J1433" s="12">
        <f t="shared" ca="1" si="310"/>
        <v>6.615021195580756E-3</v>
      </c>
      <c r="K1433" s="12">
        <f t="shared" ca="1" si="310"/>
        <v>1.1037587035405865E-2</v>
      </c>
      <c r="L1433" s="12">
        <f t="shared" ca="1" si="310"/>
        <v>1.7301096844700731E-2</v>
      </c>
      <c r="M1433" s="12">
        <f t="shared" ca="1" si="310"/>
        <v>2.5475911292923148E-2</v>
      </c>
      <c r="N1433" s="12">
        <f t="shared" ca="1" si="310"/>
        <v>3.5240528570284473E-2</v>
      </c>
      <c r="O1433" s="12">
        <f t="shared" ca="1" si="310"/>
        <v>4.5794328414497952E-2</v>
      </c>
      <c r="P1433" s="12">
        <f t="shared" ca="1" si="310"/>
        <v>5.5903316038374021E-2</v>
      </c>
      <c r="Q1433" s="12">
        <f t="shared" ca="1" si="310"/>
        <v>6.4109153170120128E-2</v>
      </c>
      <c r="R1433" s="12">
        <f t="shared" ca="1" si="310"/>
        <v>6.9065173238814989E-2</v>
      </c>
      <c r="S1433" s="12">
        <f t="shared" ca="1" si="310"/>
        <v>6.9896393172590499E-2</v>
      </c>
      <c r="T1433" s="12">
        <f t="shared" ca="1" si="310"/>
        <v>6.6451841522774668E-2</v>
      </c>
      <c r="U1433" s="12">
        <f t="shared" ca="1" si="310"/>
        <v>5.9349336840064784E-2</v>
      </c>
      <c r="V1433" s="12">
        <f t="shared" ca="1" si="310"/>
        <v>4.979449306412248E-2</v>
      </c>
      <c r="W1433" s="12">
        <f t="shared" ca="1" si="310"/>
        <v>3.9246718925114284E-2</v>
      </c>
      <c r="X1433" s="12">
        <f t="shared" ca="1" si="310"/>
        <v>2.9059088632326181E-2</v>
      </c>
      <c r="Y1433" s="12">
        <f t="shared" ca="1" si="310"/>
        <v>2.0212369038723442E-2</v>
      </c>
      <c r="Z1433" s="12">
        <f t="shared" ca="1" si="310"/>
        <v>1.32071479614085E-2</v>
      </c>
      <c r="AA1433" s="12">
        <f t="shared" ca="1" si="310"/>
        <v>8.10694940311508E-3</v>
      </c>
      <c r="AB1433" s="12">
        <f t="shared" ca="1" si="310"/>
        <v>4.6747939852615624E-3</v>
      </c>
      <c r="AC1433" s="12">
        <f t="shared" ca="1" si="310"/>
        <v>2.5323520731459605E-3</v>
      </c>
      <c r="AD1433" s="12">
        <f t="shared" ca="1" si="310"/>
        <v>1.2886716944332142E-3</v>
      </c>
      <c r="AE1433" s="12">
        <f t="shared" ca="1" si="310"/>
        <v>6.1605159750792329E-4</v>
      </c>
      <c r="AF1433" s="12">
        <f t="shared" ca="1" si="310"/>
        <v>2.7666134356449596E-4</v>
      </c>
      <c r="AG1433" s="12">
        <f t="shared" ca="1" si="310"/>
        <v>1.1671763261440732E-4</v>
      </c>
      <c r="AH1433" s="12">
        <f t="shared" ca="1" si="310"/>
        <v>4.6257382414782594E-5</v>
      </c>
      <c r="AI1433" s="12">
        <f t="shared" ca="1" si="310"/>
        <v>1.7221946341858599E-5</v>
      </c>
      <c r="AJ1433" s="12">
        <f t="shared" ca="1" si="310"/>
        <v>6.0233764259448883E-6</v>
      </c>
      <c r="AK1433" s="12">
        <f t="shared" ca="1" si="310"/>
        <v>1.9790390918996206E-6</v>
      </c>
      <c r="AL1433" s="12">
        <f t="shared" ca="1" si="310"/>
        <v>6.1083700034184292E-7</v>
      </c>
      <c r="AM1433" s="12">
        <f t="shared" ca="1" si="310"/>
        <v>1.7711400086968198E-7</v>
      </c>
      <c r="AN1433" s="12">
        <f t="shared" ca="1" si="310"/>
        <v>4.8243304318447636E-8</v>
      </c>
      <c r="AO1433" s="12">
        <f t="shared" ca="1" si="310"/>
        <v>1.2344621932158115E-8</v>
      </c>
      <c r="AP1433" s="12">
        <f t="shared" ca="1" si="310"/>
        <v>2.9673934664134962E-9</v>
      </c>
      <c r="AQ1433" s="12">
        <f t="shared" ca="1" si="310"/>
        <v>6.7008373039877943E-10</v>
      </c>
      <c r="AR1433" s="12">
        <f t="shared" ca="1" si="310"/>
        <v>1.4214762424124771E-10</v>
      </c>
      <c r="AS1433" s="12">
        <f t="shared" ca="1" si="310"/>
        <v>2.8327401143973583E-11</v>
      </c>
      <c r="AT1433" s="12">
        <f t="shared" ca="1" si="310"/>
        <v>5.3031077896192213E-12</v>
      </c>
    </row>
    <row r="1434" spans="1:46" x14ac:dyDescent="0.2">
      <c r="A1434" s="9" t="str">
        <f t="shared" si="302"/>
        <v>Mozambique</v>
      </c>
      <c r="F1434" s="12">
        <f t="shared" ref="F1434:AT1434" ca="1" si="311">F744/$AV744*($C1206/1000)</f>
        <v>2.1982365206597632E-3</v>
      </c>
      <c r="G1434" s="12">
        <f t="shared" ca="1" si="311"/>
        <v>4.1603062567691935E-3</v>
      </c>
      <c r="H1434" s="12">
        <f t="shared" ca="1" si="311"/>
        <v>7.3966110163827823E-3</v>
      </c>
      <c r="I1434" s="12">
        <f t="shared" ca="1" si="311"/>
        <v>1.2353694376297041E-2</v>
      </c>
      <c r="J1434" s="12">
        <f t="shared" ca="1" si="311"/>
        <v>1.938284490655625E-2</v>
      </c>
      <c r="K1434" s="12">
        <f t="shared" ca="1" si="311"/>
        <v>2.8568983183845671E-2</v>
      </c>
      <c r="L1434" s="12">
        <f t="shared" ca="1" si="311"/>
        <v>3.955748216846193E-2</v>
      </c>
      <c r="M1434" s="12">
        <f t="shared" ca="1" si="311"/>
        <v>5.1453994225069528E-2</v>
      </c>
      <c r="N1434" s="12">
        <f t="shared" ca="1" si="311"/>
        <v>6.2873283382425746E-2</v>
      </c>
      <c r="O1434" s="12">
        <f t="shared" ca="1" si="311"/>
        <v>7.2172173249361246E-2</v>
      </c>
      <c r="P1434" s="12">
        <f t="shared" ca="1" si="311"/>
        <v>7.7826951625918059E-2</v>
      </c>
      <c r="Q1434" s="12">
        <f t="shared" ca="1" si="311"/>
        <v>7.8840042921131184E-2</v>
      </c>
      <c r="R1434" s="12">
        <f t="shared" ca="1" si="311"/>
        <v>7.5027466032551116E-2</v>
      </c>
      <c r="S1434" s="12">
        <f t="shared" ca="1" si="311"/>
        <v>6.7073396760543622E-2</v>
      </c>
      <c r="T1434" s="12">
        <f t="shared" ca="1" si="311"/>
        <v>5.6329632419773797E-2</v>
      </c>
      <c r="U1434" s="12">
        <f t="shared" ca="1" si="311"/>
        <v>4.4440621995762646E-2</v>
      </c>
      <c r="V1434" s="12">
        <f t="shared" ca="1" si="311"/>
        <v>3.293668870164481E-2</v>
      </c>
      <c r="W1434" s="12">
        <f t="shared" ca="1" si="311"/>
        <v>2.2931704478924203E-2</v>
      </c>
      <c r="X1434" s="12">
        <f t="shared" ca="1" si="311"/>
        <v>1.4998551978740227E-2</v>
      </c>
      <c r="Y1434" s="12">
        <f t="shared" ca="1" si="311"/>
        <v>9.2155004262498355E-3</v>
      </c>
      <c r="Z1434" s="12">
        <f t="shared" ca="1" si="311"/>
        <v>5.3191851739652681E-3</v>
      </c>
      <c r="AA1434" s="12">
        <f t="shared" ca="1" si="311"/>
        <v>2.8842167205056276E-3</v>
      </c>
      <c r="AB1434" s="12">
        <f t="shared" ca="1" si="311"/>
        <v>1.4691538105674783E-3</v>
      </c>
      <c r="AC1434" s="12">
        <f t="shared" ca="1" si="311"/>
        <v>7.0301280647075751E-4</v>
      </c>
      <c r="AD1434" s="12">
        <f t="shared" ca="1" si="311"/>
        <v>3.1602089730169283E-4</v>
      </c>
      <c r="AE1434" s="12">
        <f t="shared" ca="1" si="311"/>
        <v>1.3345196170576245E-4</v>
      </c>
      <c r="AF1434" s="12">
        <f t="shared" ca="1" si="311"/>
        <v>5.2940826529324771E-5</v>
      </c>
      <c r="AG1434" s="12">
        <f t="shared" ca="1" si="311"/>
        <v>1.9729363180754757E-5</v>
      </c>
      <c r="AH1434" s="12">
        <f t="shared" ca="1" si="311"/>
        <v>6.9070406566586454E-6</v>
      </c>
      <c r="AI1434" s="12">
        <f t="shared" ca="1" si="311"/>
        <v>2.2715774679693069E-6</v>
      </c>
      <c r="AJ1434" s="12">
        <f t="shared" ca="1" si="311"/>
        <v>7.0181021783531361E-7</v>
      </c>
      <c r="AK1434" s="12">
        <f t="shared" ca="1" si="311"/>
        <v>2.036893941977888E-7</v>
      </c>
      <c r="AL1434" s="12">
        <f t="shared" ca="1" si="311"/>
        <v>5.5535890623917494E-8</v>
      </c>
      <c r="AM1434" s="12">
        <f t="shared" ca="1" si="311"/>
        <v>1.4224455807624437E-8</v>
      </c>
      <c r="AN1434" s="12">
        <f t="shared" ca="1" si="311"/>
        <v>3.4225844636087702E-9</v>
      </c>
      <c r="AO1434" s="12">
        <f t="shared" ca="1" si="311"/>
        <v>7.736228410410526E-10</v>
      </c>
      <c r="AP1434" s="12">
        <f t="shared" ca="1" si="311"/>
        <v>1.6427103282937344E-10</v>
      </c>
      <c r="AQ1434" s="12">
        <f t="shared" ca="1" si="311"/>
        <v>3.2767951079920194E-11</v>
      </c>
      <c r="AR1434" s="12">
        <f t="shared" ca="1" si="311"/>
        <v>6.1403648981844297E-12</v>
      </c>
      <c r="AS1434" s="12">
        <f t="shared" ca="1" si="311"/>
        <v>1.0809252676258278E-12</v>
      </c>
      <c r="AT1434" s="12">
        <f t="shared" ca="1" si="311"/>
        <v>1.7875317009064847E-13</v>
      </c>
    </row>
    <row r="1435" spans="1:46" x14ac:dyDescent="0.2">
      <c r="A1435" s="9" t="str">
        <f t="shared" si="302"/>
        <v>Myanmar</v>
      </c>
      <c r="F1435" s="12">
        <f t="shared" ref="F1435:AT1435" ca="1" si="312">F745/$AV745*($C1207/1000)</f>
        <v>4.691058760556483E-6</v>
      </c>
      <c r="G1435" s="12">
        <f t="shared" ca="1" si="312"/>
        <v>1.3815258058678704E-5</v>
      </c>
      <c r="H1435" s="12">
        <f t="shared" ca="1" si="312"/>
        <v>3.8221147813141181E-5</v>
      </c>
      <c r="I1435" s="12">
        <f t="shared" ca="1" si="312"/>
        <v>9.9335628413384978E-5</v>
      </c>
      <c r="J1435" s="12">
        <f t="shared" ca="1" si="312"/>
        <v>2.4252859833536462E-4</v>
      </c>
      <c r="K1435" s="12">
        <f t="shared" ca="1" si="312"/>
        <v>5.5625953060466288E-4</v>
      </c>
      <c r="L1435" s="12">
        <f t="shared" ca="1" si="312"/>
        <v>1.1985290585018757E-3</v>
      </c>
      <c r="M1435" s="12">
        <f t="shared" ca="1" si="312"/>
        <v>2.4259188324993351E-3</v>
      </c>
      <c r="N1435" s="12">
        <f t="shared" ca="1" si="312"/>
        <v>4.6127568106647575E-3</v>
      </c>
      <c r="O1435" s="12">
        <f t="shared" ca="1" si="312"/>
        <v>8.2395111625353148E-3</v>
      </c>
      <c r="P1435" s="12">
        <f t="shared" ca="1" si="312"/>
        <v>1.3826075656139936E-2</v>
      </c>
      <c r="Q1435" s="12">
        <f t="shared" ca="1" si="312"/>
        <v>2.1794805941192822E-2</v>
      </c>
      <c r="R1435" s="12">
        <f t="shared" ca="1" si="312"/>
        <v>3.227480884854237E-2</v>
      </c>
      <c r="S1435" s="12">
        <f t="shared" ca="1" si="312"/>
        <v>4.4898408398734387E-2</v>
      </c>
      <c r="T1435" s="12">
        <f t="shared" ca="1" si="312"/>
        <v>5.8675231003584058E-2</v>
      </c>
      <c r="U1435" s="12">
        <f t="shared" ca="1" si="312"/>
        <v>7.2033624073952016E-2</v>
      </c>
      <c r="V1435" s="12">
        <f t="shared" ca="1" si="312"/>
        <v>8.3075376255202768E-2</v>
      </c>
      <c r="W1435" s="12">
        <f t="shared" ca="1" si="312"/>
        <v>9.0004860608582649E-2</v>
      </c>
      <c r="X1435" s="12">
        <f t="shared" ca="1" si="312"/>
        <v>9.1604372745310456E-2</v>
      </c>
      <c r="Y1435" s="12">
        <f t="shared" ca="1" si="312"/>
        <v>8.7583650310855216E-2</v>
      </c>
      <c r="Z1435" s="12">
        <f t="shared" ca="1" si="312"/>
        <v>7.8665892289913775E-2</v>
      </c>
      <c r="AA1435" s="12">
        <f t="shared" ca="1" si="312"/>
        <v>6.6375300365847142E-2</v>
      </c>
      <c r="AB1435" s="12">
        <f t="shared" ca="1" si="312"/>
        <v>5.2611795157265245E-2</v>
      </c>
      <c r="AC1435" s="12">
        <f t="shared" ca="1" si="312"/>
        <v>3.9175661326492826E-2</v>
      </c>
      <c r="AD1435" s="12">
        <f t="shared" ca="1" si="312"/>
        <v>2.7403507105122449E-2</v>
      </c>
      <c r="AE1435" s="12">
        <f t="shared" ca="1" si="312"/>
        <v>1.8007463917688645E-2</v>
      </c>
      <c r="AF1435" s="12">
        <f t="shared" ca="1" si="312"/>
        <v>1.1116179574450975E-2</v>
      </c>
      <c r="AG1435" s="12">
        <f t="shared" ca="1" si="312"/>
        <v>6.4463688200526127E-3</v>
      </c>
      <c r="AH1435" s="12">
        <f t="shared" ca="1" si="312"/>
        <v>3.5118126579586108E-3</v>
      </c>
      <c r="AI1435" s="12">
        <f t="shared" ca="1" si="312"/>
        <v>1.7972319275977742E-3</v>
      </c>
      <c r="AJ1435" s="12">
        <f t="shared" ca="1" si="312"/>
        <v>8.6403931784024017E-4</v>
      </c>
      <c r="AK1435" s="12">
        <f t="shared" ca="1" si="312"/>
        <v>3.9022894557892945E-4</v>
      </c>
      <c r="AL1435" s="12">
        <f t="shared" ca="1" si="312"/>
        <v>1.6556252849293793E-4</v>
      </c>
      <c r="AM1435" s="12">
        <f t="shared" ca="1" si="312"/>
        <v>6.5987430137833057E-5</v>
      </c>
      <c r="AN1435" s="12">
        <f t="shared" ca="1" si="312"/>
        <v>2.470682703773694E-5</v>
      </c>
      <c r="AO1435" s="12">
        <f t="shared" ca="1" si="312"/>
        <v>8.6901911539079742E-6</v>
      </c>
      <c r="AP1435" s="12">
        <f t="shared" ca="1" si="312"/>
        <v>2.8714303009595727E-6</v>
      </c>
      <c r="AQ1435" s="12">
        <f t="shared" ca="1" si="312"/>
        <v>8.9129982929838086E-7</v>
      </c>
      <c r="AR1435" s="12">
        <f t="shared" ca="1" si="312"/>
        <v>2.5989981034332373E-7</v>
      </c>
      <c r="AS1435" s="12">
        <f t="shared" ca="1" si="312"/>
        <v>7.119421351216321E-8</v>
      </c>
      <c r="AT1435" s="12">
        <f t="shared" ca="1" si="312"/>
        <v>1.8320614046743482E-8</v>
      </c>
    </row>
    <row r="1436" spans="1:46" x14ac:dyDescent="0.2">
      <c r="A1436" s="9" t="str">
        <f t="shared" si="302"/>
        <v>Namibia</v>
      </c>
      <c r="F1436" s="12">
        <f t="shared" ref="F1436:AT1436" ca="1" si="313">F746/$AV746*($C1208/1000)</f>
        <v>8.4397310178897268E-5</v>
      </c>
      <c r="G1436" s="12">
        <f t="shared" ca="1" si="313"/>
        <v>1.6983615463368897E-4</v>
      </c>
      <c r="H1436" s="12">
        <f t="shared" ca="1" si="313"/>
        <v>3.2106154087597994E-4</v>
      </c>
      <c r="I1436" s="12">
        <f t="shared" ca="1" si="313"/>
        <v>5.7016823461668016E-4</v>
      </c>
      <c r="J1436" s="12">
        <f t="shared" ca="1" si="313"/>
        <v>9.5120548388013962E-4</v>
      </c>
      <c r="K1436" s="12">
        <f t="shared" ca="1" si="313"/>
        <v>1.4907412454943055E-3</v>
      </c>
      <c r="L1436" s="12">
        <f t="shared" ca="1" si="313"/>
        <v>2.1947587273973995E-3</v>
      </c>
      <c r="M1436" s="12">
        <f t="shared" ca="1" si="313"/>
        <v>3.0354836404229081E-3</v>
      </c>
      <c r="N1436" s="12">
        <f t="shared" ca="1" si="313"/>
        <v>3.9438973558473161E-3</v>
      </c>
      <c r="O1436" s="12">
        <f t="shared" ca="1" si="313"/>
        <v>4.8137098039730984E-3</v>
      </c>
      <c r="P1436" s="12">
        <f t="shared" ca="1" si="313"/>
        <v>5.5193864332354963E-3</v>
      </c>
      <c r="Q1436" s="12">
        <f t="shared" ca="1" si="313"/>
        <v>5.9450880783284915E-3</v>
      </c>
      <c r="R1436" s="12">
        <f t="shared" ca="1" si="313"/>
        <v>6.0156474953943174E-3</v>
      </c>
      <c r="S1436" s="12">
        <f t="shared" ca="1" si="313"/>
        <v>5.7182489749563695E-3</v>
      </c>
      <c r="T1436" s="12">
        <f t="shared" ca="1" si="313"/>
        <v>5.1062295775565125E-3</v>
      </c>
      <c r="U1436" s="12">
        <f t="shared" ca="1" si="313"/>
        <v>4.2834549915687324E-3</v>
      </c>
      <c r="V1436" s="12">
        <f t="shared" ca="1" si="313"/>
        <v>3.3755509985283674E-3</v>
      </c>
      <c r="W1436" s="12">
        <f t="shared" ca="1" si="313"/>
        <v>2.4989164418877268E-3</v>
      </c>
      <c r="X1436" s="12">
        <f t="shared" ca="1" si="313"/>
        <v>1.7378624126490616E-3</v>
      </c>
      <c r="Y1436" s="12">
        <f t="shared" ca="1" si="313"/>
        <v>1.1353653624529086E-3</v>
      </c>
      <c r="Z1436" s="12">
        <f t="shared" ca="1" si="313"/>
        <v>6.9680696989774394E-4</v>
      </c>
      <c r="AA1436" s="12">
        <f t="shared" ca="1" si="313"/>
        <v>4.0174078735379396E-4</v>
      </c>
      <c r="AB1436" s="12">
        <f t="shared" ca="1" si="313"/>
        <v>2.1758851166162754E-4</v>
      </c>
      <c r="AC1436" s="12">
        <f t="shared" ca="1" si="313"/>
        <v>1.1070891426081848E-4</v>
      </c>
      <c r="AD1436" s="12">
        <f t="shared" ca="1" si="313"/>
        <v>5.2915854852608335E-5</v>
      </c>
      <c r="AE1436" s="12">
        <f t="shared" ca="1" si="313"/>
        <v>2.3759956233558048E-5</v>
      </c>
      <c r="AF1436" s="12">
        <f t="shared" ca="1" si="313"/>
        <v>1.0022176597063627E-5</v>
      </c>
      <c r="AG1436" s="12">
        <f t="shared" ca="1" si="313"/>
        <v>3.9713216244143398E-6</v>
      </c>
      <c r="AH1436" s="12">
        <f t="shared" ca="1" si="313"/>
        <v>1.4783071078331983E-6</v>
      </c>
      <c r="AI1436" s="12">
        <f t="shared" ca="1" si="313"/>
        <v>5.1695276715153849E-7</v>
      </c>
      <c r="AJ1436" s="12">
        <f t="shared" ca="1" si="313"/>
        <v>1.6982188554582131E-7</v>
      </c>
      <c r="AK1436" s="12">
        <f t="shared" ca="1" si="313"/>
        <v>5.2407452293884155E-8</v>
      </c>
      <c r="AL1436" s="12">
        <f t="shared" ca="1" si="313"/>
        <v>1.5193192191965023E-8</v>
      </c>
      <c r="AM1436" s="12">
        <f t="shared" ca="1" si="313"/>
        <v>4.1377248774325562E-9</v>
      </c>
      <c r="AN1436" s="12">
        <f t="shared" ca="1" si="313"/>
        <v>1.0585973055248903E-9</v>
      </c>
      <c r="AO1436" s="12">
        <f t="shared" ca="1" si="313"/>
        <v>2.5442310756209983E-10</v>
      </c>
      <c r="AP1436" s="12">
        <f t="shared" ca="1" si="313"/>
        <v>5.744323850477814E-11</v>
      </c>
      <c r="AQ1436" s="12">
        <f t="shared" ca="1" si="313"/>
        <v>1.2183662910712415E-11</v>
      </c>
      <c r="AR1436" s="12">
        <f t="shared" ca="1" si="313"/>
        <v>2.4275793133648832E-12</v>
      </c>
      <c r="AS1436" s="12">
        <f t="shared" ca="1" si="313"/>
        <v>4.5438666352638254E-13</v>
      </c>
      <c r="AT1436" s="12">
        <f t="shared" ca="1" si="313"/>
        <v>7.9897707655699388E-14</v>
      </c>
    </row>
    <row r="1437" spans="1:46" x14ac:dyDescent="0.2">
      <c r="A1437" s="9" t="str">
        <f t="shared" si="302"/>
        <v>Nauru</v>
      </c>
      <c r="F1437" s="12">
        <f t="shared" ref="F1437:AT1437" ca="1" si="314">F747/$AV747*($C1209/1000)</f>
        <v>3.0880957716167157E-10</v>
      </c>
      <c r="G1437" s="12">
        <f t="shared" ca="1" si="314"/>
        <v>1.006641845716685E-9</v>
      </c>
      <c r="H1437" s="12">
        <f t="shared" ca="1" si="314"/>
        <v>3.0825902039477111E-9</v>
      </c>
      <c r="I1437" s="12">
        <f t="shared" ca="1" si="314"/>
        <v>8.8677451386480208E-9</v>
      </c>
      <c r="J1437" s="12">
        <f t="shared" ca="1" si="314"/>
        <v>2.3964435686479148E-8</v>
      </c>
      <c r="K1437" s="12">
        <f t="shared" ca="1" si="314"/>
        <v>6.0838403005617375E-8</v>
      </c>
      <c r="L1437" s="12">
        <f t="shared" ca="1" si="314"/>
        <v>1.4509251174188766E-7</v>
      </c>
      <c r="M1437" s="12">
        <f t="shared" ca="1" si="314"/>
        <v>3.2506393433718222E-7</v>
      </c>
      <c r="N1437" s="12">
        <f t="shared" ca="1" si="314"/>
        <v>6.8414659651551726E-7</v>
      </c>
      <c r="O1437" s="12">
        <f t="shared" ca="1" si="314"/>
        <v>1.3526522180481175E-6</v>
      </c>
      <c r="P1437" s="12">
        <f t="shared" ca="1" si="314"/>
        <v>2.5123475731131409E-6</v>
      </c>
      <c r="Q1437" s="12">
        <f t="shared" ca="1" si="314"/>
        <v>4.3835896220576564E-6</v>
      </c>
      <c r="R1437" s="12">
        <f t="shared" ca="1" si="314"/>
        <v>7.1851634653202837E-6</v>
      </c>
      <c r="S1437" s="12">
        <f t="shared" ca="1" si="314"/>
        <v>1.1063690310293817E-5</v>
      </c>
      <c r="T1437" s="12">
        <f t="shared" ca="1" si="314"/>
        <v>1.6003683848121118E-5</v>
      </c>
      <c r="U1437" s="12">
        <f t="shared" ca="1" si="314"/>
        <v>2.1746857607393793E-5</v>
      </c>
      <c r="V1437" s="12">
        <f t="shared" ca="1" si="314"/>
        <v>2.7760651442316928E-5</v>
      </c>
      <c r="W1437" s="12">
        <f t="shared" ca="1" si="314"/>
        <v>3.3290428902743746E-5</v>
      </c>
      <c r="X1437" s="12">
        <f t="shared" ca="1" si="314"/>
        <v>3.7502975195089511E-5</v>
      </c>
      <c r="Y1437" s="12">
        <f t="shared" ca="1" si="314"/>
        <v>3.9688862286568486E-5</v>
      </c>
      <c r="Z1437" s="12">
        <f t="shared" ca="1" si="314"/>
        <v>3.9457373386351384E-5</v>
      </c>
      <c r="AA1437" s="12">
        <f t="shared" ca="1" si="314"/>
        <v>3.6850576663483412E-5</v>
      </c>
      <c r="AB1437" s="12">
        <f t="shared" ca="1" si="314"/>
        <v>3.2330840873708856E-5</v>
      </c>
      <c r="AC1437" s="12">
        <f t="shared" ca="1" si="314"/>
        <v>2.6646876347406428E-5</v>
      </c>
      <c r="AD1437" s="12">
        <f t="shared" ca="1" si="314"/>
        <v>2.063156669054803E-5</v>
      </c>
      <c r="AE1437" s="12">
        <f t="shared" ca="1" si="314"/>
        <v>1.5006337315403562E-5</v>
      </c>
      <c r="AF1437" s="12">
        <f t="shared" ca="1" si="314"/>
        <v>1.0253539187813916E-5</v>
      </c>
      <c r="AG1437" s="12">
        <f t="shared" ca="1" si="314"/>
        <v>6.5815696507317344E-6</v>
      </c>
      <c r="AH1437" s="12">
        <f t="shared" ca="1" si="314"/>
        <v>3.9686405235542189E-6</v>
      </c>
      <c r="AI1437" s="12">
        <f t="shared" ca="1" si="314"/>
        <v>2.2480741844606416E-6</v>
      </c>
      <c r="AJ1437" s="12">
        <f t="shared" ca="1" si="314"/>
        <v>1.1962889995060593E-6</v>
      </c>
      <c r="AK1437" s="12">
        <f t="shared" ca="1" si="314"/>
        <v>5.9802339588177039E-7</v>
      </c>
      <c r="AL1437" s="12">
        <f t="shared" ca="1" si="314"/>
        <v>2.8083862321732091E-7</v>
      </c>
      <c r="AM1437" s="12">
        <f t="shared" ca="1" si="314"/>
        <v>1.238945180614261E-7</v>
      </c>
      <c r="AN1437" s="12">
        <f t="shared" ca="1" si="314"/>
        <v>5.1345683672075205E-8</v>
      </c>
      <c r="AO1437" s="12">
        <f t="shared" ca="1" si="314"/>
        <v>1.998998121620552E-8</v>
      </c>
      <c r="AP1437" s="12">
        <f t="shared" ca="1" si="314"/>
        <v>7.3110108098395014E-9</v>
      </c>
      <c r="AQ1437" s="12">
        <f t="shared" ca="1" si="314"/>
        <v>2.511881000098926E-9</v>
      </c>
      <c r="AR1437" s="12">
        <f t="shared" ca="1" si="314"/>
        <v>8.1073195431344265E-10</v>
      </c>
      <c r="AS1437" s="12">
        <f t="shared" ca="1" si="314"/>
        <v>2.4581711388525E-10</v>
      </c>
      <c r="AT1437" s="12">
        <f t="shared" ca="1" si="314"/>
        <v>7.0017005830725602E-11</v>
      </c>
    </row>
    <row r="1438" spans="1:46" x14ac:dyDescent="0.2">
      <c r="A1438" s="9" t="str">
        <f t="shared" si="302"/>
        <v>Nepal</v>
      </c>
      <c r="F1438" s="12">
        <f t="shared" ref="F1438:AT1438" ca="1" si="315">F748/$AV748*($C1210/1000)</f>
        <v>2.737569312927134E-5</v>
      </c>
      <c r="G1438" s="12">
        <f t="shared" ca="1" si="315"/>
        <v>7.0497352301754961E-5</v>
      </c>
      <c r="H1438" s="12">
        <f t="shared" ca="1" si="315"/>
        <v>1.7054425081333878E-4</v>
      </c>
      <c r="I1438" s="12">
        <f t="shared" ca="1" si="315"/>
        <v>3.875769633290643E-4</v>
      </c>
      <c r="J1438" s="12">
        <f t="shared" ca="1" si="315"/>
        <v>8.2743792523642566E-4</v>
      </c>
      <c r="K1438" s="12">
        <f t="shared" ca="1" si="315"/>
        <v>1.6594703017874463E-3</v>
      </c>
      <c r="L1438" s="12">
        <f t="shared" ca="1" si="315"/>
        <v>3.1265122984726517E-3</v>
      </c>
      <c r="M1438" s="12">
        <f t="shared" ca="1" si="315"/>
        <v>5.5335952900174672E-3</v>
      </c>
      <c r="N1438" s="12">
        <f t="shared" ca="1" si="315"/>
        <v>9.2004959724045869E-3</v>
      </c>
      <c r="O1438" s="12">
        <f t="shared" ca="1" si="315"/>
        <v>1.4370493446359489E-2</v>
      </c>
      <c r="P1438" s="12">
        <f t="shared" ca="1" si="315"/>
        <v>2.1085733695968917E-2</v>
      </c>
      <c r="Q1438" s="12">
        <f t="shared" ca="1" si="315"/>
        <v>2.9064466022739575E-2</v>
      </c>
      <c r="R1438" s="12">
        <f t="shared" ca="1" si="315"/>
        <v>3.7635056684749132E-2</v>
      </c>
      <c r="S1438" s="12">
        <f t="shared" ca="1" si="315"/>
        <v>4.5780380233534652E-2</v>
      </c>
      <c r="T1438" s="12">
        <f t="shared" ca="1" si="315"/>
        <v>5.2314588221295803E-2</v>
      </c>
      <c r="U1438" s="12">
        <f t="shared" ca="1" si="315"/>
        <v>5.6159446907977743E-2</v>
      </c>
      <c r="V1438" s="12">
        <f t="shared" ca="1" si="315"/>
        <v>5.6634285724697309E-2</v>
      </c>
      <c r="W1438" s="12">
        <f t="shared" ca="1" si="315"/>
        <v>5.3652829205033573E-2</v>
      </c>
      <c r="X1438" s="12">
        <f t="shared" ca="1" si="315"/>
        <v>4.7748795795786225E-2</v>
      </c>
      <c r="Y1438" s="12">
        <f t="shared" ca="1" si="315"/>
        <v>3.9919841986242349E-2</v>
      </c>
      <c r="Z1438" s="12">
        <f t="shared" ca="1" si="315"/>
        <v>3.1352472722131167E-2</v>
      </c>
      <c r="AA1438" s="12">
        <f t="shared" ca="1" si="315"/>
        <v>2.3131903860931047E-2</v>
      </c>
      <c r="AB1438" s="12">
        <f t="shared" ca="1" si="315"/>
        <v>1.6032732755785206E-2</v>
      </c>
      <c r="AC1438" s="12">
        <f t="shared" ca="1" si="315"/>
        <v>1.0439034268781455E-2</v>
      </c>
      <c r="AD1438" s="12">
        <f t="shared" ca="1" si="315"/>
        <v>6.3851291775422463E-3</v>
      </c>
      <c r="AE1438" s="12">
        <f t="shared" ca="1" si="315"/>
        <v>3.66889807959574E-3</v>
      </c>
      <c r="AF1438" s="12">
        <f t="shared" ca="1" si="315"/>
        <v>1.9804240960463937E-3</v>
      </c>
      <c r="AG1438" s="12">
        <f t="shared" ca="1" si="315"/>
        <v>1.0042396190600132E-3</v>
      </c>
      <c r="AH1438" s="12">
        <f t="shared" ca="1" si="315"/>
        <v>4.7838008894924178E-4</v>
      </c>
      <c r="AI1438" s="12">
        <f t="shared" ca="1" si="315"/>
        <v>2.1407474445267967E-4</v>
      </c>
      <c r="AJ1438" s="12">
        <f t="shared" ca="1" si="315"/>
        <v>8.9994168400972548E-5</v>
      </c>
      <c r="AK1438" s="12">
        <f t="shared" ca="1" si="315"/>
        <v>3.554020241730773E-5</v>
      </c>
      <c r="AL1438" s="12">
        <f t="shared" ca="1" si="315"/>
        <v>1.3185057274264341E-5</v>
      </c>
      <c r="AM1438" s="12">
        <f t="shared" ca="1" si="315"/>
        <v>4.5951610731339153E-6</v>
      </c>
      <c r="AN1438" s="12">
        <f t="shared" ca="1" si="315"/>
        <v>1.5044440902213278E-6</v>
      </c>
      <c r="AO1438" s="12">
        <f t="shared" ca="1" si="315"/>
        <v>4.6270901499620023E-7</v>
      </c>
      <c r="AP1438" s="12">
        <f t="shared" ca="1" si="315"/>
        <v>1.3368924300780759E-7</v>
      </c>
      <c r="AQ1438" s="12">
        <f t="shared" ca="1" si="315"/>
        <v>3.6286206041160531E-8</v>
      </c>
      <c r="AR1438" s="12">
        <f t="shared" ca="1" si="315"/>
        <v>9.2521625712836273E-9</v>
      </c>
      <c r="AS1438" s="12">
        <f t="shared" ca="1" si="315"/>
        <v>2.2161622000883381E-9</v>
      </c>
      <c r="AT1438" s="12">
        <f t="shared" ca="1" si="315"/>
        <v>4.986736559331975E-10</v>
      </c>
    </row>
    <row r="1439" spans="1:46" x14ac:dyDescent="0.2">
      <c r="A1439" s="9" t="str">
        <f t="shared" si="302"/>
        <v>Netherlands</v>
      </c>
      <c r="F1439" s="12">
        <f t="shared" ref="F1439:AT1439" ca="1" si="316">F749/$AV749*($C1211/1000)</f>
        <v>9.6728177470484648E-12</v>
      </c>
      <c r="G1439" s="12">
        <f t="shared" ca="1" si="316"/>
        <v>4.8039190694978863E-11</v>
      </c>
      <c r="H1439" s="12">
        <f t="shared" ca="1" si="316"/>
        <v>2.2412740075821278E-10</v>
      </c>
      <c r="I1439" s="12">
        <f t="shared" ca="1" si="316"/>
        <v>9.8231510381736022E-10</v>
      </c>
      <c r="J1439" s="12">
        <f t="shared" ca="1" si="316"/>
        <v>4.0444855087860748E-9</v>
      </c>
      <c r="K1439" s="12">
        <f t="shared" ca="1" si="316"/>
        <v>1.5643442873994534E-8</v>
      </c>
      <c r="L1439" s="12">
        <f t="shared" ca="1" si="316"/>
        <v>5.6840513451945182E-8</v>
      </c>
      <c r="M1439" s="12">
        <f t="shared" ca="1" si="316"/>
        <v>1.9401720281715428E-7</v>
      </c>
      <c r="N1439" s="12">
        <f t="shared" ca="1" si="316"/>
        <v>6.2212704383464434E-7</v>
      </c>
      <c r="O1439" s="12">
        <f t="shared" ca="1" si="316"/>
        <v>1.8740212748860302E-6</v>
      </c>
      <c r="P1439" s="12">
        <f t="shared" ca="1" si="316"/>
        <v>5.3030600898589766E-6</v>
      </c>
      <c r="Q1439" s="12">
        <f t="shared" ca="1" si="316"/>
        <v>1.4097275085493952E-5</v>
      </c>
      <c r="R1439" s="12">
        <f t="shared" ca="1" si="316"/>
        <v>3.5204679543099482E-5</v>
      </c>
      <c r="S1439" s="12">
        <f t="shared" ca="1" si="316"/>
        <v>8.2589000707058278E-5</v>
      </c>
      <c r="T1439" s="12">
        <f t="shared" ca="1" si="316"/>
        <v>1.8201225159747214E-4</v>
      </c>
      <c r="U1439" s="12">
        <f t="shared" ca="1" si="316"/>
        <v>3.7682145995596422E-4</v>
      </c>
      <c r="V1439" s="12">
        <f t="shared" ca="1" si="316"/>
        <v>7.3287047959970245E-4</v>
      </c>
      <c r="W1439" s="12">
        <f t="shared" ca="1" si="316"/>
        <v>1.3389841122039604E-3</v>
      </c>
      <c r="X1439" s="12">
        <f t="shared" ca="1" si="316"/>
        <v>2.298159750486431E-3</v>
      </c>
      <c r="Y1439" s="12">
        <f t="shared" ca="1" si="316"/>
        <v>3.7054554777871478E-3</v>
      </c>
      <c r="Z1439" s="12">
        <f t="shared" ca="1" si="316"/>
        <v>5.6125416845979586E-3</v>
      </c>
      <c r="AA1439" s="12">
        <f t="shared" ca="1" si="316"/>
        <v>7.9860891599814101E-3</v>
      </c>
      <c r="AB1439" s="12">
        <f t="shared" ca="1" si="316"/>
        <v>1.0674937092125355E-2</v>
      </c>
      <c r="AC1439" s="12">
        <f t="shared" ca="1" si="316"/>
        <v>1.3404576239443071E-2</v>
      </c>
      <c r="AD1439" s="12">
        <f t="shared" ca="1" si="316"/>
        <v>1.5812387503121451E-2</v>
      </c>
      <c r="AE1439" s="12">
        <f t="shared" ca="1" si="316"/>
        <v>1.7522594194496033E-2</v>
      </c>
      <c r="AF1439" s="12">
        <f t="shared" ca="1" si="316"/>
        <v>1.8241307003682476E-2</v>
      </c>
      <c r="AG1439" s="12">
        <f t="shared" ca="1" si="316"/>
        <v>1.7838983216848486E-2</v>
      </c>
      <c r="AH1439" s="12">
        <f t="shared" ca="1" si="316"/>
        <v>1.6388561532073517E-2</v>
      </c>
      <c r="AI1439" s="12">
        <f t="shared" ca="1" si="316"/>
        <v>1.4143867202726078E-2</v>
      </c>
      <c r="AJ1439" s="12">
        <f t="shared" ca="1" si="316"/>
        <v>1.1467060371863387E-2</v>
      </c>
      <c r="AK1439" s="12">
        <f t="shared" ca="1" si="316"/>
        <v>8.7335864355689817E-3</v>
      </c>
      <c r="AL1439" s="12">
        <f t="shared" ca="1" si="316"/>
        <v>6.2487009604963494E-3</v>
      </c>
      <c r="AM1439" s="12">
        <f t="shared" ca="1" si="316"/>
        <v>4.1999435671170688E-3</v>
      </c>
      <c r="AN1439" s="12">
        <f t="shared" ca="1" si="316"/>
        <v>2.6518793618011513E-3</v>
      </c>
      <c r="AO1439" s="12">
        <f t="shared" ca="1" si="316"/>
        <v>1.5729708221738242E-3</v>
      </c>
      <c r="AP1439" s="12">
        <f t="shared" ca="1" si="316"/>
        <v>8.7648434790095139E-4</v>
      </c>
      <c r="AQ1439" s="12">
        <f t="shared" ca="1" si="316"/>
        <v>4.5880089668875161E-4</v>
      </c>
      <c r="AR1439" s="12">
        <f t="shared" ca="1" si="316"/>
        <v>2.2561135090397254E-4</v>
      </c>
      <c r="AS1439" s="12">
        <f t="shared" ca="1" si="316"/>
        <v>1.0422075832221984E-4</v>
      </c>
      <c r="AT1439" s="12">
        <f t="shared" ca="1" si="316"/>
        <v>4.5227658734461936E-5</v>
      </c>
    </row>
    <row r="1440" spans="1:46" x14ac:dyDescent="0.2">
      <c r="A1440" s="9" t="str">
        <f t="shared" si="302"/>
        <v>Netherlands Antilles</v>
      </c>
      <c r="F1440" s="12">
        <f t="shared" ref="F1440:AT1440" ca="1" si="317">F750/$AV750*($C1212/1000)</f>
        <v>1.1025454722908059E-8</v>
      </c>
      <c r="G1440" s="12">
        <f t="shared" ca="1" si="317"/>
        <v>3.4172544833533629E-8</v>
      </c>
      <c r="H1440" s="12">
        <f t="shared" ca="1" si="317"/>
        <v>9.9498086502703152E-8</v>
      </c>
      <c r="I1440" s="12">
        <f t="shared" ca="1" si="317"/>
        <v>2.7215024542525861E-7</v>
      </c>
      <c r="J1440" s="12">
        <f t="shared" ca="1" si="317"/>
        <v>6.9929323486579975E-7</v>
      </c>
      <c r="K1440" s="12">
        <f t="shared" ca="1" si="317"/>
        <v>1.6879769744626044E-6</v>
      </c>
      <c r="L1440" s="12">
        <f t="shared" ca="1" si="317"/>
        <v>3.8276331252148205E-6</v>
      </c>
      <c r="M1440" s="12">
        <f t="shared" ca="1" si="317"/>
        <v>8.1536240980359355E-6</v>
      </c>
      <c r="N1440" s="12">
        <f t="shared" ca="1" si="317"/>
        <v>1.6316524655857714E-5</v>
      </c>
      <c r="O1440" s="12">
        <f t="shared" ca="1" si="317"/>
        <v>3.06733515723522E-5</v>
      </c>
      <c r="P1440" s="12">
        <f t="shared" ca="1" si="317"/>
        <v>5.4169072338068989E-5</v>
      </c>
      <c r="Q1440" s="12">
        <f t="shared" ca="1" si="317"/>
        <v>8.9866568529693846E-5</v>
      </c>
      <c r="R1440" s="12">
        <f t="shared" ca="1" si="317"/>
        <v>1.4005593410932585E-4</v>
      </c>
      <c r="S1440" s="12">
        <f t="shared" ca="1" si="317"/>
        <v>2.0505079849971462E-4</v>
      </c>
      <c r="T1440" s="12">
        <f t="shared" ca="1" si="317"/>
        <v>2.8201876741239278E-4</v>
      </c>
      <c r="U1440" s="12">
        <f t="shared" ca="1" si="317"/>
        <v>3.6437716313934891E-4</v>
      </c>
      <c r="V1440" s="12">
        <f t="shared" ca="1" si="317"/>
        <v>4.4226328293586818E-4</v>
      </c>
      <c r="W1440" s="12">
        <f t="shared" ca="1" si="317"/>
        <v>5.0427474137492323E-4</v>
      </c>
      <c r="X1440" s="12">
        <f t="shared" ca="1" si="317"/>
        <v>5.4014472621144222E-4</v>
      </c>
      <c r="Y1440" s="12">
        <f t="shared" ca="1" si="317"/>
        <v>5.4351265414327189E-4</v>
      </c>
      <c r="Z1440" s="12">
        <f t="shared" ca="1" si="317"/>
        <v>5.1376649009957683E-4</v>
      </c>
      <c r="AA1440" s="12">
        <f t="shared" ca="1" si="317"/>
        <v>4.5622437395392688E-4</v>
      </c>
      <c r="AB1440" s="12">
        <f t="shared" ca="1" si="317"/>
        <v>3.8058160057035664E-4</v>
      </c>
      <c r="AC1440" s="12">
        <f t="shared" ca="1" si="317"/>
        <v>2.9824535429297548E-4</v>
      </c>
      <c r="AD1440" s="12">
        <f t="shared" ca="1" si="317"/>
        <v>2.1956149618616299E-4</v>
      </c>
      <c r="AE1440" s="12">
        <f t="shared" ca="1" si="317"/>
        <v>1.5184317304915373E-4</v>
      </c>
      <c r="AF1440" s="12">
        <f t="shared" ca="1" si="317"/>
        <v>9.8648606413396286E-5</v>
      </c>
      <c r="AG1440" s="12">
        <f t="shared" ca="1" si="317"/>
        <v>6.0206479512711126E-5</v>
      </c>
      <c r="AH1440" s="12">
        <f t="shared" ca="1" si="317"/>
        <v>3.4518515231431146E-5</v>
      </c>
      <c r="AI1440" s="12">
        <f t="shared" ca="1" si="317"/>
        <v>1.8591634607860265E-5</v>
      </c>
      <c r="AJ1440" s="12">
        <f t="shared" ca="1" si="317"/>
        <v>9.4067507942337391E-6</v>
      </c>
      <c r="AK1440" s="12">
        <f t="shared" ca="1" si="317"/>
        <v>4.4711402918676624E-6</v>
      </c>
      <c r="AL1440" s="12">
        <f t="shared" ca="1" si="317"/>
        <v>1.9964275308692877E-6</v>
      </c>
      <c r="AM1440" s="12">
        <f t="shared" ca="1" si="317"/>
        <v>8.3742399018105182E-7</v>
      </c>
      <c r="AN1440" s="12">
        <f t="shared" ca="1" si="317"/>
        <v>3.2998472826931904E-7</v>
      </c>
      <c r="AO1440" s="12">
        <f t="shared" ca="1" si="317"/>
        <v>1.221515209656142E-7</v>
      </c>
      <c r="AP1440" s="12">
        <f t="shared" ca="1" si="317"/>
        <v>4.2477652881069199E-8</v>
      </c>
      <c r="AQ1440" s="12">
        <f t="shared" ca="1" si="317"/>
        <v>1.3876461631686046E-8</v>
      </c>
      <c r="AR1440" s="12">
        <f t="shared" ca="1" si="317"/>
        <v>4.258469701475495E-9</v>
      </c>
      <c r="AS1440" s="12">
        <f t="shared" ca="1" si="317"/>
        <v>1.227679429278421E-9</v>
      </c>
      <c r="AT1440" s="12">
        <f t="shared" ca="1" si="317"/>
        <v>3.3248571520426367E-10</v>
      </c>
    </row>
    <row r="1441" spans="1:46" x14ac:dyDescent="0.2">
      <c r="A1441" s="9" t="str">
        <f t="shared" si="302"/>
        <v>New Caledonia</v>
      </c>
      <c r="F1441" s="12">
        <f t="shared" ref="F1441:AT1441" ca="1" si="318">F751/$AV751*($C1213/1000)</f>
        <v>3.6889793709372714E-10</v>
      </c>
      <c r="G1441" s="12">
        <f t="shared" ca="1" si="318"/>
        <v>1.3436748690219279E-9</v>
      </c>
      <c r="H1441" s="12">
        <f t="shared" ca="1" si="318"/>
        <v>4.5976801738386114E-9</v>
      </c>
      <c r="I1441" s="12">
        <f t="shared" ca="1" si="318"/>
        <v>1.4778825289135595E-8</v>
      </c>
      <c r="J1441" s="12">
        <f t="shared" ca="1" si="318"/>
        <v>4.4626997408314087E-8</v>
      </c>
      <c r="K1441" s="12">
        <f t="shared" ca="1" si="318"/>
        <v>1.2659367719507171E-7</v>
      </c>
      <c r="L1441" s="12">
        <f t="shared" ca="1" si="318"/>
        <v>3.3735174227227229E-7</v>
      </c>
      <c r="M1441" s="12">
        <f t="shared" ca="1" si="318"/>
        <v>8.4452108045550927E-7</v>
      </c>
      <c r="N1441" s="12">
        <f t="shared" ca="1" si="318"/>
        <v>1.9860703448374381E-6</v>
      </c>
      <c r="O1441" s="12">
        <f t="shared" ca="1" si="318"/>
        <v>4.387684116142276E-6</v>
      </c>
      <c r="P1441" s="12">
        <f t="shared" ca="1" si="318"/>
        <v>9.1061054584692097E-6</v>
      </c>
      <c r="Q1441" s="12">
        <f t="shared" ca="1" si="318"/>
        <v>1.775360660685738E-5</v>
      </c>
      <c r="R1441" s="12">
        <f t="shared" ca="1" si="318"/>
        <v>3.2515999182658632E-5</v>
      </c>
      <c r="S1441" s="12">
        <f t="shared" ca="1" si="318"/>
        <v>5.5945377732726182E-5</v>
      </c>
      <c r="T1441" s="12">
        <f t="shared" ca="1" si="318"/>
        <v>9.0424873911917346E-5</v>
      </c>
      <c r="U1441" s="12">
        <f t="shared" ca="1" si="318"/>
        <v>1.3729926366439551E-4</v>
      </c>
      <c r="V1441" s="12">
        <f t="shared" ca="1" si="318"/>
        <v>1.9584166794006755E-4</v>
      </c>
      <c r="W1441" s="12">
        <f t="shared" ca="1" si="318"/>
        <v>2.624209995094712E-4</v>
      </c>
      <c r="X1441" s="12">
        <f t="shared" ca="1" si="318"/>
        <v>3.3033049352670615E-4</v>
      </c>
      <c r="Y1441" s="12">
        <f t="shared" ca="1" si="318"/>
        <v>3.9062077919895877E-4</v>
      </c>
      <c r="Z1441" s="12">
        <f t="shared" ca="1" si="318"/>
        <v>4.3392893720266653E-4</v>
      </c>
      <c r="AA1441" s="12">
        <f t="shared" ca="1" si="318"/>
        <v>4.5283342737719335E-4</v>
      </c>
      <c r="AB1441" s="12">
        <f t="shared" ca="1" si="318"/>
        <v>4.4393045364316528E-4</v>
      </c>
      <c r="AC1441" s="12">
        <f t="shared" ca="1" si="318"/>
        <v>4.0883493005219835E-4</v>
      </c>
      <c r="AD1441" s="12">
        <f t="shared" ca="1" si="318"/>
        <v>3.5370210477192238E-4</v>
      </c>
      <c r="AE1441" s="12">
        <f t="shared" ca="1" si="318"/>
        <v>2.8746428121526356E-4</v>
      </c>
      <c r="AF1441" s="12">
        <f t="shared" ca="1" si="318"/>
        <v>2.1947584471771641E-4</v>
      </c>
      <c r="AG1441" s="12">
        <f t="shared" ca="1" si="318"/>
        <v>1.5741501824727123E-4</v>
      </c>
      <c r="AH1441" s="12">
        <f t="shared" ca="1" si="318"/>
        <v>1.0606258159565871E-4</v>
      </c>
      <c r="AI1441" s="12">
        <f t="shared" ca="1" si="318"/>
        <v>6.7132808825485612E-5</v>
      </c>
      <c r="AJ1441" s="12">
        <f t="shared" ca="1" si="318"/>
        <v>3.9917564697321927E-5</v>
      </c>
      <c r="AK1441" s="12">
        <f t="shared" ca="1" si="318"/>
        <v>2.2297175502290096E-5</v>
      </c>
      <c r="AL1441" s="12">
        <f t="shared" ca="1" si="318"/>
        <v>1.1700172411276804E-5</v>
      </c>
      <c r="AM1441" s="12">
        <f t="shared" ca="1" si="318"/>
        <v>5.7675486374381494E-6</v>
      </c>
      <c r="AN1441" s="12">
        <f t="shared" ca="1" si="318"/>
        <v>2.6708338055859016E-6</v>
      </c>
      <c r="AO1441" s="12">
        <f t="shared" ca="1" si="318"/>
        <v>1.1618740673066409E-6</v>
      </c>
      <c r="AP1441" s="12">
        <f t="shared" ca="1" si="318"/>
        <v>4.7481873566385951E-7</v>
      </c>
      <c r="AQ1441" s="12">
        <f t="shared" ca="1" si="318"/>
        <v>1.8228596466860477E-7</v>
      </c>
      <c r="AR1441" s="12">
        <f t="shared" ca="1" si="318"/>
        <v>6.5740834018032603E-8</v>
      </c>
      <c r="AS1441" s="12">
        <f t="shared" ca="1" si="318"/>
        <v>2.2272746947825559E-8</v>
      </c>
      <c r="AT1441" s="12">
        <f t="shared" ca="1" si="318"/>
        <v>7.0887384249265525E-9</v>
      </c>
    </row>
    <row r="1442" spans="1:46" x14ac:dyDescent="0.2">
      <c r="A1442" s="9" t="str">
        <f t="shared" si="302"/>
        <v>New Zealand</v>
      </c>
      <c r="F1442" s="12">
        <f t="shared" ref="F1442:AT1442" ca="1" si="319">F752/$AV752*($C1214/1000)</f>
        <v>3.9680015137402972E-9</v>
      </c>
      <c r="G1442" s="12">
        <f t="shared" ca="1" si="319"/>
        <v>1.4635456201565939E-8</v>
      </c>
      <c r="H1442" s="12">
        <f t="shared" ca="1" si="319"/>
        <v>5.0710430149916289E-8</v>
      </c>
      <c r="I1442" s="12">
        <f t="shared" ca="1" si="319"/>
        <v>1.6506117009078172E-7</v>
      </c>
      <c r="J1442" s="12">
        <f t="shared" ca="1" si="319"/>
        <v>5.0471840188849802E-7</v>
      </c>
      <c r="K1442" s="12">
        <f t="shared" ca="1" si="319"/>
        <v>1.4498062045218904E-6</v>
      </c>
      <c r="L1442" s="12">
        <f t="shared" ca="1" si="319"/>
        <v>3.9122568859143924E-6</v>
      </c>
      <c r="M1442" s="12">
        <f t="shared" ca="1" si="319"/>
        <v>9.9174807942604905E-6</v>
      </c>
      <c r="N1442" s="12">
        <f t="shared" ca="1" si="319"/>
        <v>2.3617393600960758E-5</v>
      </c>
      <c r="O1442" s="12">
        <f t="shared" ca="1" si="319"/>
        <v>5.2834689773264903E-5</v>
      </c>
      <c r="P1442" s="12">
        <f t="shared" ca="1" si="319"/>
        <v>1.1103578080521279E-4</v>
      </c>
      <c r="Q1442" s="12">
        <f t="shared" ca="1" si="319"/>
        <v>2.1921150054097623E-4</v>
      </c>
      <c r="R1442" s="12">
        <f t="shared" ca="1" si="319"/>
        <v>4.0655594287714752E-4</v>
      </c>
      <c r="S1442" s="12">
        <f t="shared" ca="1" si="319"/>
        <v>7.0832714846734532E-4</v>
      </c>
      <c r="T1442" s="12">
        <f t="shared" ca="1" si="319"/>
        <v>1.1593219435588943E-3</v>
      </c>
      <c r="U1442" s="12">
        <f t="shared" ca="1" si="319"/>
        <v>1.7825052587319881E-3</v>
      </c>
      <c r="V1442" s="12">
        <f t="shared" ca="1" si="319"/>
        <v>2.5746261631219422E-3</v>
      </c>
      <c r="W1442" s="12">
        <f t="shared" ca="1" si="319"/>
        <v>3.4934467800751628E-3</v>
      </c>
      <c r="X1442" s="12">
        <f t="shared" ca="1" si="319"/>
        <v>4.4529793348953746E-3</v>
      </c>
      <c r="Y1442" s="12">
        <f t="shared" ca="1" si="319"/>
        <v>5.3321679819792103E-3</v>
      </c>
      <c r="Z1442" s="12">
        <f t="shared" ca="1" si="319"/>
        <v>5.9980980482744759E-3</v>
      </c>
      <c r="AA1442" s="12">
        <f t="shared" ca="1" si="319"/>
        <v>6.3384036576136634E-3</v>
      </c>
      <c r="AB1442" s="12">
        <f t="shared" ca="1" si="319"/>
        <v>6.2922043878203358E-3</v>
      </c>
      <c r="AC1442" s="12">
        <f t="shared" ca="1" si="319"/>
        <v>5.867895133039959E-3</v>
      </c>
      <c r="AD1442" s="12">
        <f t="shared" ca="1" si="319"/>
        <v>5.1406550338331941E-3</v>
      </c>
      <c r="AE1442" s="12">
        <f t="shared" ca="1" si="319"/>
        <v>4.2306897047713664E-3</v>
      </c>
      <c r="AF1442" s="12">
        <f t="shared" ca="1" si="319"/>
        <v>3.2708488920821419E-3</v>
      </c>
      <c r="AG1442" s="12">
        <f t="shared" ca="1" si="319"/>
        <v>2.3755620733457369E-3</v>
      </c>
      <c r="AH1442" s="12">
        <f t="shared" ca="1" si="319"/>
        <v>1.6207979547775361E-3</v>
      </c>
      <c r="AI1442" s="12">
        <f t="shared" ca="1" si="319"/>
        <v>1.0388383454635766E-3</v>
      </c>
      <c r="AJ1442" s="12">
        <f t="shared" ca="1" si="319"/>
        <v>6.2549473527271932E-4</v>
      </c>
      <c r="AK1442" s="12">
        <f t="shared" ca="1" si="319"/>
        <v>3.5379846168783385E-4</v>
      </c>
      <c r="AL1442" s="12">
        <f t="shared" ca="1" si="319"/>
        <v>1.8799435850901997E-4</v>
      </c>
      <c r="AM1442" s="12">
        <f t="shared" ca="1" si="319"/>
        <v>9.3840494613882698E-5</v>
      </c>
      <c r="AN1442" s="12">
        <f t="shared" ca="1" si="319"/>
        <v>4.4004020108924604E-5</v>
      </c>
      <c r="AO1442" s="12">
        <f t="shared" ca="1" si="319"/>
        <v>1.9384339863545604E-5</v>
      </c>
      <c r="AP1442" s="12">
        <f t="shared" ca="1" si="319"/>
        <v>8.0216973349783235E-6</v>
      </c>
      <c r="AQ1442" s="12">
        <f t="shared" ca="1" si="319"/>
        <v>3.1184452426890745E-6</v>
      </c>
      <c r="AR1442" s="12">
        <f t="shared" ca="1" si="319"/>
        <v>1.1388501108647951E-6</v>
      </c>
      <c r="AS1442" s="12">
        <f t="shared" ca="1" si="319"/>
        <v>3.9070737503871289E-7</v>
      </c>
      <c r="AT1442" s="12">
        <f t="shared" ca="1" si="319"/>
        <v>1.2591957368501195E-7</v>
      </c>
    </row>
    <row r="1443" spans="1:46" x14ac:dyDescent="0.2">
      <c r="A1443" s="9" t="str">
        <f t="shared" si="302"/>
        <v>Nicaragua</v>
      </c>
      <c r="F1443" s="12">
        <f t="shared" ref="F1443:AT1443" ca="1" si="320">F753/$AV753*($C1215/1000)</f>
        <v>7.3135984046829647E-6</v>
      </c>
      <c r="G1443" s="12">
        <f t="shared" ca="1" si="320"/>
        <v>1.8686821358827286E-5</v>
      </c>
      <c r="H1443" s="12">
        <f t="shared" ca="1" si="320"/>
        <v>4.485350164434418E-5</v>
      </c>
      <c r="I1443" s="12">
        <f t="shared" ca="1" si="320"/>
        <v>1.0113788509897555E-4</v>
      </c>
      <c r="J1443" s="12">
        <f t="shared" ca="1" si="320"/>
        <v>2.1423379305171125E-4</v>
      </c>
      <c r="K1443" s="12">
        <f t="shared" ca="1" si="320"/>
        <v>4.2630328703817551E-4</v>
      </c>
      <c r="L1443" s="12">
        <f t="shared" ca="1" si="320"/>
        <v>7.9690395162926309E-4</v>
      </c>
      <c r="M1443" s="12">
        <f t="shared" ca="1" si="320"/>
        <v>1.3994257934341748E-3</v>
      </c>
      <c r="N1443" s="12">
        <f t="shared" ca="1" si="320"/>
        <v>2.3086088870228599E-3</v>
      </c>
      <c r="O1443" s="12">
        <f t="shared" ca="1" si="320"/>
        <v>3.5777290462213796E-3</v>
      </c>
      <c r="P1443" s="12">
        <f t="shared" ca="1" si="320"/>
        <v>5.2086014252607678E-3</v>
      </c>
      <c r="Q1443" s="12">
        <f t="shared" ca="1" si="320"/>
        <v>7.1234667075758071E-3</v>
      </c>
      <c r="R1443" s="12">
        <f t="shared" ca="1" si="320"/>
        <v>9.152047537456515E-3</v>
      </c>
      <c r="S1443" s="12">
        <f t="shared" ca="1" si="320"/>
        <v>1.104591585343585E-2</v>
      </c>
      <c r="T1443" s="12">
        <f t="shared" ca="1" si="320"/>
        <v>1.2523963366529845E-2</v>
      </c>
      <c r="U1443" s="12">
        <f t="shared" ca="1" si="320"/>
        <v>1.3339465912984129E-2</v>
      </c>
      <c r="V1443" s="12">
        <f t="shared" ca="1" si="320"/>
        <v>1.334724675448584E-2</v>
      </c>
      <c r="W1443" s="12">
        <f t="shared" ca="1" si="320"/>
        <v>1.2545891641454471E-2</v>
      </c>
      <c r="X1443" s="12">
        <f t="shared" ca="1" si="320"/>
        <v>1.1078168585247215E-2</v>
      </c>
      <c r="Y1443" s="12">
        <f t="shared" ca="1" si="320"/>
        <v>9.1894813855227919E-3</v>
      </c>
      <c r="Z1443" s="12">
        <f t="shared" ca="1" si="320"/>
        <v>7.1609498090965057E-3</v>
      </c>
      <c r="AA1443" s="12">
        <f t="shared" ca="1" si="320"/>
        <v>5.2421187166817335E-3</v>
      </c>
      <c r="AB1443" s="12">
        <f t="shared" ca="1" si="320"/>
        <v>3.6049535170650285E-3</v>
      </c>
      <c r="AC1443" s="12">
        <f t="shared" ca="1" si="320"/>
        <v>2.3288905640565E-3</v>
      </c>
      <c r="AD1443" s="12">
        <f t="shared" ca="1" si="320"/>
        <v>1.4133674595540101E-3</v>
      </c>
      <c r="AE1443" s="12">
        <f t="shared" ca="1" si="320"/>
        <v>8.0578223810725321E-4</v>
      </c>
      <c r="AF1443" s="12">
        <f t="shared" ca="1" si="320"/>
        <v>4.3155572932643662E-4</v>
      </c>
      <c r="AG1443" s="12">
        <f t="shared" ca="1" si="320"/>
        <v>2.1712642324926652E-4</v>
      </c>
      <c r="AH1443" s="12">
        <f t="shared" ca="1" si="320"/>
        <v>1.0262308467858085E-4</v>
      </c>
      <c r="AI1443" s="12">
        <f t="shared" ca="1" si="320"/>
        <v>4.5565280276987073E-5</v>
      </c>
      <c r="AJ1443" s="12">
        <f t="shared" ca="1" si="320"/>
        <v>1.9005514119078027E-5</v>
      </c>
      <c r="AK1443" s="12">
        <f t="shared" ca="1" si="320"/>
        <v>7.4470075356710457E-6</v>
      </c>
      <c r="AL1443" s="12">
        <f t="shared" ca="1" si="320"/>
        <v>2.741198965704546E-6</v>
      </c>
      <c r="AM1443" s="12">
        <f t="shared" ca="1" si="320"/>
        <v>9.4788558797011232E-7</v>
      </c>
      <c r="AN1443" s="12">
        <f t="shared" ca="1" si="320"/>
        <v>3.0791289420617838E-7</v>
      </c>
      <c r="AO1443" s="12">
        <f t="shared" ca="1" si="320"/>
        <v>9.3962903121805943E-8</v>
      </c>
      <c r="AP1443" s="12">
        <f t="shared" ca="1" si="320"/>
        <v>2.6936525247873001E-8</v>
      </c>
      <c r="AQ1443" s="12">
        <f t="shared" ca="1" si="320"/>
        <v>7.25409622809939E-9</v>
      </c>
      <c r="AR1443" s="12">
        <f t="shared" ca="1" si="320"/>
        <v>1.8351925925638129E-9</v>
      </c>
      <c r="AS1443" s="12">
        <f t="shared" ca="1" si="320"/>
        <v>4.3615070392807208E-10</v>
      </c>
      <c r="AT1443" s="12">
        <f t="shared" ca="1" si="320"/>
        <v>9.7375141722146456E-11</v>
      </c>
    </row>
    <row r="1444" spans="1:46" x14ac:dyDescent="0.2">
      <c r="A1444" s="9" t="str">
        <f t="shared" si="302"/>
        <v>Niger</v>
      </c>
      <c r="F1444" s="12">
        <f t="shared" ref="F1444:AT1444" ca="1" si="321">F754/$AV754*($C1216/1000)</f>
        <v>6.1398414351578959E-3</v>
      </c>
      <c r="G1444" s="12">
        <f t="shared" ca="1" si="321"/>
        <v>1.019601897828144E-2</v>
      </c>
      <c r="H1444" s="12">
        <f t="shared" ca="1" si="321"/>
        <v>1.5905990174041807E-2</v>
      </c>
      <c r="I1444" s="12">
        <f t="shared" ca="1" si="321"/>
        <v>2.3310274049369067E-2</v>
      </c>
      <c r="J1444" s="12">
        <f t="shared" ca="1" si="321"/>
        <v>3.2091546310323474E-2</v>
      </c>
      <c r="K1444" s="12">
        <f t="shared" ca="1" si="321"/>
        <v>4.1504052437205841E-2</v>
      </c>
      <c r="L1444" s="12">
        <f t="shared" ca="1" si="321"/>
        <v>5.0425121960245151E-2</v>
      </c>
      <c r="M1444" s="12">
        <f t="shared" ca="1" si="321"/>
        <v>5.7551945121642419E-2</v>
      </c>
      <c r="N1444" s="12">
        <f t="shared" ca="1" si="321"/>
        <v>6.1706320465892202E-2</v>
      </c>
      <c r="O1444" s="12">
        <f t="shared" ca="1" si="321"/>
        <v>6.2152111725228776E-2</v>
      </c>
      <c r="P1444" s="12">
        <f t="shared" ca="1" si="321"/>
        <v>5.8808313218867252E-2</v>
      </c>
      <c r="Q1444" s="12">
        <f t="shared" ca="1" si="321"/>
        <v>5.2273087386569057E-2</v>
      </c>
      <c r="R1444" s="12">
        <f t="shared" ca="1" si="321"/>
        <v>4.3648987582692637E-2</v>
      </c>
      <c r="S1444" s="12">
        <f t="shared" ca="1" si="321"/>
        <v>3.4239451057983268E-2</v>
      </c>
      <c r="T1444" s="12">
        <f t="shared" ca="1" si="321"/>
        <v>2.5231089637396474E-2</v>
      </c>
      <c r="U1444" s="12">
        <f t="shared" ca="1" si="321"/>
        <v>1.7466336168171497E-2</v>
      </c>
      <c r="V1444" s="12">
        <f t="shared" ca="1" si="321"/>
        <v>1.1358584614487847E-2</v>
      </c>
      <c r="W1444" s="12">
        <f t="shared" ca="1" si="321"/>
        <v>6.9391011071238727E-3</v>
      </c>
      <c r="X1444" s="12">
        <f t="shared" ca="1" si="321"/>
        <v>3.9823443302387934E-3</v>
      </c>
      <c r="Y1444" s="12">
        <f t="shared" ca="1" si="321"/>
        <v>2.1469948163202455E-3</v>
      </c>
      <c r="Z1444" s="12">
        <f t="shared" ca="1" si="321"/>
        <v>1.0873760880177345E-3</v>
      </c>
      <c r="AA1444" s="12">
        <f t="shared" ca="1" si="321"/>
        <v>5.1735083670695337E-4</v>
      </c>
      <c r="AB1444" s="12">
        <f t="shared" ca="1" si="321"/>
        <v>2.312315700807912E-4</v>
      </c>
      <c r="AC1444" s="12">
        <f t="shared" ca="1" si="321"/>
        <v>9.7088031404840808E-5</v>
      </c>
      <c r="AD1444" s="12">
        <f t="shared" ca="1" si="321"/>
        <v>3.8294892726565648E-5</v>
      </c>
      <c r="AE1444" s="12">
        <f t="shared" ca="1" si="321"/>
        <v>1.4189680414605342E-5</v>
      </c>
      <c r="AF1444" s="12">
        <f t="shared" ca="1" si="321"/>
        <v>4.9392495167336353E-6</v>
      </c>
      <c r="AG1444" s="12">
        <f t="shared" ca="1" si="321"/>
        <v>1.6151241566372521E-6</v>
      </c>
      <c r="AH1444" s="12">
        <f t="shared" ca="1" si="321"/>
        <v>4.9614366938546163E-7</v>
      </c>
      <c r="AI1444" s="12">
        <f t="shared" ca="1" si="321"/>
        <v>1.4317447217875407E-7</v>
      </c>
      <c r="AJ1444" s="12">
        <f t="shared" ca="1" si="321"/>
        <v>3.8813277925120528E-8</v>
      </c>
      <c r="AK1444" s="12">
        <f t="shared" ca="1" si="321"/>
        <v>9.8844304126083543E-9</v>
      </c>
      <c r="AL1444" s="12">
        <f t="shared" ca="1" si="321"/>
        <v>2.3647191553275852E-9</v>
      </c>
      <c r="AM1444" s="12">
        <f t="shared" ca="1" si="321"/>
        <v>5.3145204844087817E-10</v>
      </c>
      <c r="AN1444" s="12">
        <f t="shared" ca="1" si="321"/>
        <v>1.1220318789932994E-10</v>
      </c>
      <c r="AO1444" s="12">
        <f t="shared" ca="1" si="321"/>
        <v>2.2253734478531004E-11</v>
      </c>
      <c r="AP1444" s="12">
        <f t="shared" ca="1" si="321"/>
        <v>4.1462664022084363E-12</v>
      </c>
      <c r="AQ1444" s="12">
        <f t="shared" ca="1" si="321"/>
        <v>7.257183392574669E-13</v>
      </c>
      <c r="AR1444" s="12">
        <f t="shared" ca="1" si="321"/>
        <v>1.1932613897757479E-13</v>
      </c>
      <c r="AS1444" s="12">
        <f t="shared" ca="1" si="321"/>
        <v>1.8431457267234671E-14</v>
      </c>
      <c r="AT1444" s="12">
        <f t="shared" ca="1" si="321"/>
        <v>2.6744861538256114E-15</v>
      </c>
    </row>
    <row r="1445" spans="1:46" x14ac:dyDescent="0.2">
      <c r="A1445" s="9" t="str">
        <f t="shared" si="302"/>
        <v>Nigeria</v>
      </c>
      <c r="F1445" s="12">
        <f t="shared" ref="F1445:AT1445" ca="1" si="322">F755/$AV755*($C1217/1000)</f>
        <v>3.9758524446498718E-3</v>
      </c>
      <c r="G1445" s="12">
        <f t="shared" ca="1" si="322"/>
        <v>8.4218883151657917E-3</v>
      </c>
      <c r="H1445" s="12">
        <f t="shared" ca="1" si="322"/>
        <v>1.6758891622199963E-2</v>
      </c>
      <c r="I1445" s="12">
        <f t="shared" ca="1" si="322"/>
        <v>3.132836297340269E-2</v>
      </c>
      <c r="J1445" s="12">
        <f t="shared" ca="1" si="322"/>
        <v>5.5015708001352956E-2</v>
      </c>
      <c r="K1445" s="12">
        <f t="shared" ca="1" si="322"/>
        <v>9.0759544071916914E-2</v>
      </c>
      <c r="L1445" s="12">
        <f t="shared" ca="1" si="322"/>
        <v>0.14065478126511358</v>
      </c>
      <c r="M1445" s="12">
        <f t="shared" ca="1" si="322"/>
        <v>0.20477328091924996</v>
      </c>
      <c r="N1445" s="12">
        <f t="shared" ca="1" si="322"/>
        <v>0.28005844467306029</v>
      </c>
      <c r="O1445" s="12">
        <f t="shared" ca="1" si="322"/>
        <v>0.35981614920005933</v>
      </c>
      <c r="P1445" s="12">
        <f t="shared" ca="1" si="322"/>
        <v>0.43427939589112413</v>
      </c>
      <c r="Q1445" s="12">
        <f t="shared" ca="1" si="322"/>
        <v>0.49239586088547577</v>
      </c>
      <c r="R1445" s="12">
        <f t="shared" ca="1" si="322"/>
        <v>0.52446457248498934</v>
      </c>
      <c r="S1445" s="12">
        <f t="shared" ca="1" si="322"/>
        <v>0.52477666506945986</v>
      </c>
      <c r="T1445" s="12">
        <f t="shared" ca="1" si="322"/>
        <v>0.49327541254120894</v>
      </c>
      <c r="U1445" s="12">
        <f t="shared" ca="1" si="322"/>
        <v>0.43557306554942016</v>
      </c>
      <c r="V1445" s="12">
        <f t="shared" ca="1" si="322"/>
        <v>0.36131763547387719</v>
      </c>
      <c r="W1445" s="12">
        <f t="shared" ca="1" si="322"/>
        <v>0.28156190654996965</v>
      </c>
      <c r="X1445" s="12">
        <f t="shared" ca="1" si="322"/>
        <v>0.20611767263147454</v>
      </c>
      <c r="Y1445" s="12">
        <f t="shared" ca="1" si="322"/>
        <v>0.14174676550473822</v>
      </c>
      <c r="Z1445" s="12">
        <f t="shared" ca="1" si="322"/>
        <v>9.1573050145824744E-2</v>
      </c>
      <c r="AA1445" s="12">
        <f t="shared" ca="1" si="322"/>
        <v>5.5574913754866902E-2</v>
      </c>
      <c r="AB1445" s="12">
        <f t="shared" ca="1" si="322"/>
        <v>3.1684474577541442E-2</v>
      </c>
      <c r="AC1445" s="12">
        <f t="shared" ca="1" si="322"/>
        <v>1.6969569182558326E-2</v>
      </c>
      <c r="AD1445" s="12">
        <f t="shared" ca="1" si="322"/>
        <v>8.537912874898022E-3</v>
      </c>
      <c r="AE1445" s="12">
        <f t="shared" ca="1" si="322"/>
        <v>4.0354243999722247E-3</v>
      </c>
      <c r="AF1445" s="12">
        <f t="shared" ca="1" si="322"/>
        <v>1.7917743176893606E-3</v>
      </c>
      <c r="AG1445" s="12">
        <f t="shared" ca="1" si="322"/>
        <v>7.4736713136647095E-4</v>
      </c>
      <c r="AH1445" s="12">
        <f t="shared" ca="1" si="322"/>
        <v>2.9284733455577799E-4</v>
      </c>
      <c r="AI1445" s="12">
        <f t="shared" ca="1" si="322"/>
        <v>1.0779662205919773E-4</v>
      </c>
      <c r="AJ1445" s="12">
        <f t="shared" ca="1" si="322"/>
        <v>3.7275684153333376E-5</v>
      </c>
      <c r="AK1445" s="12">
        <f t="shared" ca="1" si="322"/>
        <v>1.2108844144790403E-5</v>
      </c>
      <c r="AL1445" s="12">
        <f t="shared" ca="1" si="322"/>
        <v>3.6951863961584392E-6</v>
      </c>
      <c r="AM1445" s="12">
        <f t="shared" ca="1" si="322"/>
        <v>1.0593186205260864E-6</v>
      </c>
      <c r="AN1445" s="12">
        <f t="shared" ca="1" si="322"/>
        <v>2.8528139999959779E-7</v>
      </c>
      <c r="AO1445" s="12">
        <f t="shared" ca="1" si="322"/>
        <v>7.2173356448330874E-8</v>
      </c>
      <c r="AP1445" s="12">
        <f t="shared" ca="1" si="322"/>
        <v>1.7152875813999726E-8</v>
      </c>
      <c r="AQ1445" s="12">
        <f t="shared" ca="1" si="322"/>
        <v>3.8296014490293231E-9</v>
      </c>
      <c r="AR1445" s="12">
        <f t="shared" ca="1" si="322"/>
        <v>8.032057505208883E-10</v>
      </c>
      <c r="AS1445" s="12">
        <f t="shared" ca="1" si="322"/>
        <v>1.5825470632546087E-10</v>
      </c>
      <c r="AT1445" s="12">
        <f t="shared" ca="1" si="322"/>
        <v>2.9291597271954904E-11</v>
      </c>
    </row>
    <row r="1446" spans="1:46" x14ac:dyDescent="0.2">
      <c r="A1446" s="9" t="str">
        <f t="shared" si="302"/>
        <v>Niue</v>
      </c>
      <c r="F1446" s="12">
        <f t="shared" ref="F1446:AT1446" ca="1" si="323">F756/$AV756*($C1218/1000)</f>
        <v>1.5136489668567592E-9</v>
      </c>
      <c r="G1446" s="12">
        <f t="shared" ca="1" si="323"/>
        <v>4.5325969970882445E-9</v>
      </c>
      <c r="H1446" s="12">
        <f t="shared" ca="1" si="323"/>
        <v>1.2750453728130182E-8</v>
      </c>
      <c r="I1446" s="12">
        <f t="shared" ca="1" si="323"/>
        <v>3.3694635853904473E-8</v>
      </c>
      <c r="J1446" s="12">
        <f t="shared" ca="1" si="323"/>
        <v>8.3647408354387989E-8</v>
      </c>
      <c r="K1446" s="12">
        <f t="shared" ca="1" si="323"/>
        <v>1.9507463689891797E-7</v>
      </c>
      <c r="L1446" s="12">
        <f t="shared" ca="1" si="323"/>
        <v>4.2737165983111538E-7</v>
      </c>
      <c r="M1446" s="12">
        <f t="shared" ca="1" si="323"/>
        <v>8.795635566624353E-7</v>
      </c>
      <c r="N1446" s="12">
        <f t="shared" ca="1" si="323"/>
        <v>1.7005340364973937E-6</v>
      </c>
      <c r="O1446" s="12">
        <f t="shared" ca="1" si="323"/>
        <v>3.0885883274710474E-6</v>
      </c>
      <c r="P1446" s="12">
        <f t="shared" ca="1" si="323"/>
        <v>5.269765836650086E-6</v>
      </c>
      <c r="Q1446" s="12">
        <f t="shared" ca="1" si="323"/>
        <v>8.4465470271614309E-6</v>
      </c>
      <c r="R1446" s="12">
        <f t="shared" ca="1" si="323"/>
        <v>1.271814247919854E-5</v>
      </c>
      <c r="S1446" s="12">
        <f t="shared" ca="1" si="323"/>
        <v>1.7989734856326547E-5</v>
      </c>
      <c r="T1446" s="12">
        <f t="shared" ca="1" si="323"/>
        <v>2.3904652450281062E-5</v>
      </c>
      <c r="U1446" s="12">
        <f t="shared" ca="1" si="323"/>
        <v>2.9839854428067334E-5</v>
      </c>
      <c r="V1446" s="12">
        <f t="shared" ca="1" si="323"/>
        <v>3.4991902956689424E-5</v>
      </c>
      <c r="W1446" s="12">
        <f t="shared" ca="1" si="323"/>
        <v>3.8547393504592953E-5</v>
      </c>
      <c r="X1446" s="12">
        <f t="shared" ca="1" si="323"/>
        <v>3.9891380702927694E-5</v>
      </c>
      <c r="Y1446" s="12">
        <f t="shared" ca="1" si="323"/>
        <v>3.8781063439160812E-5</v>
      </c>
      <c r="Z1446" s="12">
        <f t="shared" ca="1" si="323"/>
        <v>3.5417422692576927E-5</v>
      </c>
      <c r="AA1446" s="12">
        <f t="shared" ca="1" si="323"/>
        <v>3.0385808059047925E-5</v>
      </c>
      <c r="AB1446" s="12">
        <f t="shared" ca="1" si="323"/>
        <v>2.4489573437002058E-5</v>
      </c>
      <c r="AC1446" s="12">
        <f t="shared" ca="1" si="323"/>
        <v>1.8541644321619256E-5</v>
      </c>
      <c r="AD1446" s="12">
        <f t="shared" ca="1" si="323"/>
        <v>1.3187785237870877E-5</v>
      </c>
      <c r="AE1446" s="12">
        <f t="shared" ca="1" si="323"/>
        <v>8.811545358326858E-6</v>
      </c>
      <c r="AF1446" s="12">
        <f t="shared" ca="1" si="323"/>
        <v>5.5308119317625116E-6</v>
      </c>
      <c r="AG1446" s="12">
        <f t="shared" ca="1" si="323"/>
        <v>3.2612365118712405E-6</v>
      </c>
      <c r="AH1446" s="12">
        <f t="shared" ca="1" si="323"/>
        <v>1.8064764139492684E-6</v>
      </c>
      <c r="AI1446" s="12">
        <f t="shared" ca="1" si="323"/>
        <v>9.40023888285995E-7</v>
      </c>
      <c r="AJ1446" s="12">
        <f t="shared" ca="1" si="323"/>
        <v>4.5951752563598627E-7</v>
      </c>
      <c r="AK1446" s="12">
        <f t="shared" ca="1" si="323"/>
        <v>2.1101914742676113E-7</v>
      </c>
      <c r="AL1446" s="12">
        <f t="shared" ca="1" si="323"/>
        <v>9.1032871738034233E-8</v>
      </c>
      <c r="AM1446" s="12">
        <f t="shared" ca="1" si="323"/>
        <v>3.6891916533041688E-8</v>
      </c>
      <c r="AN1446" s="12">
        <f t="shared" ca="1" si="323"/>
        <v>1.4044969045836895E-8</v>
      </c>
      <c r="AO1446" s="12">
        <f t="shared" ca="1" si="323"/>
        <v>5.0230436278640318E-9</v>
      </c>
      <c r="AP1446" s="12">
        <f t="shared" ca="1" si="323"/>
        <v>1.6876007472763096E-9</v>
      </c>
      <c r="AQ1446" s="12">
        <f t="shared" ca="1" si="323"/>
        <v>5.3263421713254742E-10</v>
      </c>
      <c r="AR1446" s="12">
        <f t="shared" ca="1" si="323"/>
        <v>1.5792286387595443E-10</v>
      </c>
      <c r="AS1446" s="12">
        <f t="shared" ca="1" si="323"/>
        <v>4.398631242283136E-11</v>
      </c>
      <c r="AT1446" s="12">
        <f t="shared" ca="1" si="323"/>
        <v>1.1509241230704969E-11</v>
      </c>
    </row>
    <row r="1447" spans="1:46" x14ac:dyDescent="0.2">
      <c r="A1447" s="9" t="str">
        <f t="shared" si="302"/>
        <v>Norfolk Island</v>
      </c>
      <c r="F1447" s="12">
        <f t="shared" ref="F1447:AT1447" ca="1" si="324">F757/$AV757*($C1219/1000)</f>
        <v>1.4024076674078988E-11</v>
      </c>
      <c r="G1447" s="12">
        <f t="shared" ca="1" si="324"/>
        <v>5.3115634611635801E-11</v>
      </c>
      <c r="H1447" s="12">
        <f t="shared" ca="1" si="324"/>
        <v>1.8898488326377227E-10</v>
      </c>
      <c r="I1447" s="12">
        <f t="shared" ca="1" si="324"/>
        <v>6.3166723982241007E-10</v>
      </c>
      <c r="J1447" s="12">
        <f t="shared" ca="1" si="324"/>
        <v>1.9833813968972925E-9</v>
      </c>
      <c r="K1447" s="12">
        <f t="shared" ca="1" si="324"/>
        <v>5.8503346890731594E-9</v>
      </c>
      <c r="L1447" s="12">
        <f t="shared" ca="1" si="324"/>
        <v>1.6211073830642905E-8</v>
      </c>
      <c r="M1447" s="12">
        <f t="shared" ca="1" si="324"/>
        <v>4.2198736742952505E-8</v>
      </c>
      <c r="N1447" s="12">
        <f t="shared" ca="1" si="324"/>
        <v>1.0319144916453798E-7</v>
      </c>
      <c r="O1447" s="12">
        <f t="shared" ca="1" si="324"/>
        <v>2.3705251521407393E-7</v>
      </c>
      <c r="P1447" s="12">
        <f t="shared" ca="1" si="324"/>
        <v>5.1156640799156177E-7</v>
      </c>
      <c r="Q1447" s="12">
        <f t="shared" ca="1" si="324"/>
        <v>1.0370890880577513E-6</v>
      </c>
      <c r="R1447" s="12">
        <f t="shared" ca="1" si="324"/>
        <v>1.9750891608259046E-6</v>
      </c>
      <c r="S1447" s="12">
        <f t="shared" ca="1" si="324"/>
        <v>3.5335719710481708E-6</v>
      </c>
      <c r="T1447" s="12">
        <f t="shared" ca="1" si="324"/>
        <v>5.9387873115923768E-6</v>
      </c>
      <c r="U1447" s="12">
        <f t="shared" ca="1" si="324"/>
        <v>9.3764447188082909E-6</v>
      </c>
      <c r="V1447" s="12">
        <f t="shared" ca="1" si="324"/>
        <v>1.3907056461365552E-5</v>
      </c>
      <c r="W1447" s="12">
        <f t="shared" ca="1" si="324"/>
        <v>1.9377102345380463E-5</v>
      </c>
      <c r="X1447" s="12">
        <f t="shared" ca="1" si="324"/>
        <v>2.5362907818041462E-5</v>
      </c>
      <c r="Y1447" s="12">
        <f t="shared" ca="1" si="324"/>
        <v>3.1186443328263398E-5</v>
      </c>
      <c r="Z1447" s="12">
        <f t="shared" ca="1" si="324"/>
        <v>3.6023777219968686E-5</v>
      </c>
      <c r="AA1447" s="12">
        <f t="shared" ca="1" si="324"/>
        <v>3.9090321557733349E-5</v>
      </c>
      <c r="AB1447" s="12">
        <f t="shared" ca="1" si="324"/>
        <v>3.9847936130718089E-5</v>
      </c>
      <c r="AC1447" s="12">
        <f t="shared" ca="1" si="324"/>
        <v>3.8159178555919472E-5</v>
      </c>
      <c r="AD1447" s="12">
        <f t="shared" ca="1" si="324"/>
        <v>3.4328023323682484E-5</v>
      </c>
      <c r="AE1447" s="12">
        <f t="shared" ca="1" si="324"/>
        <v>2.9010497121965292E-5</v>
      </c>
      <c r="AF1447" s="12">
        <f t="shared" ca="1" si="324"/>
        <v>2.3031283439410631E-5</v>
      </c>
      <c r="AG1447" s="12">
        <f t="shared" ca="1" si="324"/>
        <v>1.7176619855509934E-5</v>
      </c>
      <c r="AH1447" s="12">
        <f t="shared" ca="1" si="324"/>
        <v>1.2034106846548861E-5</v>
      </c>
      <c r="AI1447" s="12">
        <f t="shared" ca="1" si="324"/>
        <v>7.9203909150610234E-6</v>
      </c>
      <c r="AJ1447" s="12">
        <f t="shared" ca="1" si="324"/>
        <v>4.8970660949584086E-6</v>
      </c>
      <c r="AK1447" s="12">
        <f t="shared" ca="1" si="324"/>
        <v>2.844342622549656E-6</v>
      </c>
      <c r="AL1447" s="12">
        <f t="shared" ca="1" si="324"/>
        <v>1.5519740229605173E-6</v>
      </c>
      <c r="AM1447" s="12">
        <f t="shared" ca="1" si="324"/>
        <v>7.9550622252967274E-7</v>
      </c>
      <c r="AN1447" s="12">
        <f t="shared" ca="1" si="324"/>
        <v>3.8305338925489852E-7</v>
      </c>
      <c r="AO1447" s="12">
        <f t="shared" ca="1" si="324"/>
        <v>1.7327329433835287E-7</v>
      </c>
      <c r="AP1447" s="12">
        <f t="shared" ca="1" si="324"/>
        <v>7.3630974852605648E-8</v>
      </c>
      <c r="AQ1447" s="12">
        <f t="shared" ca="1" si="324"/>
        <v>2.9393145422461528E-8</v>
      </c>
      <c r="AR1447" s="12">
        <f t="shared" ca="1" si="324"/>
        <v>1.102270465780896E-8</v>
      </c>
      <c r="AS1447" s="12">
        <f t="shared" ca="1" si="324"/>
        <v>3.8831742018651939E-9</v>
      </c>
      <c r="AT1447" s="12">
        <f t="shared" ca="1" si="324"/>
        <v>1.2851155282162408E-9</v>
      </c>
    </row>
    <row r="1448" spans="1:46" x14ac:dyDescent="0.2">
      <c r="A1448" s="9" t="str">
        <f t="shared" si="302"/>
        <v>North Macedonia</v>
      </c>
      <c r="F1448" s="12">
        <f t="shared" ref="F1448:AT1448" ca="1" si="325">F758/$AV758*($C1220/1000)</f>
        <v>1.5250582414057113E-7</v>
      </c>
      <c r="G1448" s="12">
        <f t="shared" ca="1" si="325"/>
        <v>4.4404332779525546E-7</v>
      </c>
      <c r="H1448" s="12">
        <f t="shared" ca="1" si="325"/>
        <v>1.2145652820342233E-6</v>
      </c>
      <c r="I1448" s="12">
        <f t="shared" ca="1" si="325"/>
        <v>3.1208505492128062E-6</v>
      </c>
      <c r="J1448" s="12">
        <f t="shared" ca="1" si="325"/>
        <v>7.5332377764551531E-6</v>
      </c>
      <c r="K1448" s="12">
        <f t="shared" ca="1" si="325"/>
        <v>1.7082324763611552E-5</v>
      </c>
      <c r="L1448" s="12">
        <f t="shared" ca="1" si="325"/>
        <v>3.6388895003405973E-5</v>
      </c>
      <c r="M1448" s="12">
        <f t="shared" ca="1" si="325"/>
        <v>7.2819443614795284E-5</v>
      </c>
      <c r="N1448" s="12">
        <f t="shared" ca="1" si="325"/>
        <v>1.3689337779523069E-4</v>
      </c>
      <c r="O1448" s="12">
        <f t="shared" ca="1" si="325"/>
        <v>2.4175425015057967E-4</v>
      </c>
      <c r="P1448" s="12">
        <f t="shared" ca="1" si="325"/>
        <v>4.0107204372758393E-4</v>
      </c>
      <c r="Q1448" s="12">
        <f t="shared" ca="1" si="325"/>
        <v>6.2506798994370512E-4</v>
      </c>
      <c r="R1448" s="12">
        <f t="shared" ca="1" si="325"/>
        <v>9.1514249383820327E-4</v>
      </c>
      <c r="S1448" s="12">
        <f t="shared" ca="1" si="325"/>
        <v>1.2586552152634239E-3</v>
      </c>
      <c r="T1448" s="12">
        <f t="shared" ca="1" si="325"/>
        <v>1.6262279922344886E-3</v>
      </c>
      <c r="U1448" s="12">
        <f t="shared" ca="1" si="325"/>
        <v>1.9738433363569656E-3</v>
      </c>
      <c r="V1448" s="12">
        <f t="shared" ca="1" si="325"/>
        <v>2.2506114406662769E-3</v>
      </c>
      <c r="W1448" s="12">
        <f t="shared" ca="1" si="325"/>
        <v>2.4107099449720551E-3</v>
      </c>
      <c r="X1448" s="12">
        <f t="shared" ca="1" si="325"/>
        <v>2.4257497296886013E-3</v>
      </c>
      <c r="Y1448" s="12">
        <f t="shared" ca="1" si="325"/>
        <v>2.292997697840578E-3</v>
      </c>
      <c r="Z1448" s="12">
        <f t="shared" ca="1" si="325"/>
        <v>2.0361878451061817E-3</v>
      </c>
      <c r="AA1448" s="12">
        <f t="shared" ca="1" si="325"/>
        <v>1.6985903694753078E-3</v>
      </c>
      <c r="AB1448" s="12">
        <f t="shared" ca="1" si="325"/>
        <v>1.3311165070532501E-3</v>
      </c>
      <c r="AC1448" s="12">
        <f t="shared" ca="1" si="325"/>
        <v>9.7994133186568729E-4</v>
      </c>
      <c r="AD1448" s="12">
        <f t="shared" ca="1" si="325"/>
        <v>6.7770498021805993E-4</v>
      </c>
      <c r="AE1448" s="12">
        <f t="shared" ca="1" si="325"/>
        <v>4.4028903862622056E-4</v>
      </c>
      <c r="AF1448" s="12">
        <f t="shared" ca="1" si="325"/>
        <v>2.6871484823024296E-4</v>
      </c>
      <c r="AG1448" s="12">
        <f t="shared" ca="1" si="325"/>
        <v>1.5406431267290548E-4</v>
      </c>
      <c r="AH1448" s="12">
        <f t="shared" ca="1" si="325"/>
        <v>8.2979159539907143E-5</v>
      </c>
      <c r="AI1448" s="12">
        <f t="shared" ca="1" si="325"/>
        <v>4.1984850161836868E-5</v>
      </c>
      <c r="AJ1448" s="12">
        <f t="shared" ca="1" si="325"/>
        <v>1.9955967056105663E-5</v>
      </c>
      <c r="AK1448" s="12">
        <f t="shared" ca="1" si="325"/>
        <v>8.9106532523971402E-6</v>
      </c>
      <c r="AL1448" s="12">
        <f t="shared" ca="1" si="325"/>
        <v>3.7376867796415959E-6</v>
      </c>
      <c r="AM1448" s="12">
        <f t="shared" ca="1" si="325"/>
        <v>1.4728308074822887E-6</v>
      </c>
      <c r="AN1448" s="12">
        <f t="shared" ca="1" si="325"/>
        <v>5.4520447278310145E-7</v>
      </c>
      <c r="AO1448" s="12">
        <f t="shared" ca="1" si="325"/>
        <v>1.8959311201215977E-7</v>
      </c>
      <c r="AP1448" s="12">
        <f t="shared" ca="1" si="325"/>
        <v>6.193587753205911E-8</v>
      </c>
      <c r="AQ1448" s="12">
        <f t="shared" ca="1" si="325"/>
        <v>1.9007221252761444E-8</v>
      </c>
      <c r="AR1448" s="12">
        <f t="shared" ca="1" si="325"/>
        <v>5.4796341034434893E-9</v>
      </c>
      <c r="AS1448" s="12">
        <f t="shared" ca="1" si="325"/>
        <v>1.4840245469469645E-9</v>
      </c>
      <c r="AT1448" s="12">
        <f t="shared" ca="1" si="325"/>
        <v>3.7756106645551851E-10</v>
      </c>
    </row>
    <row r="1449" spans="1:46" x14ac:dyDescent="0.2">
      <c r="A1449" s="9" t="str">
        <f t="shared" si="302"/>
        <v>Norway</v>
      </c>
      <c r="F1449" s="12">
        <f t="shared" ref="F1449:AT1449" ca="1" si="326">F759/$AV759*($C1221/1000)</f>
        <v>8.6229636849560452E-10</v>
      </c>
      <c r="G1449" s="12">
        <f t="shared" ca="1" si="326"/>
        <v>3.4059924162000536E-9</v>
      </c>
      <c r="H1449" s="12">
        <f t="shared" ca="1" si="326"/>
        <v>1.2638263067431163E-8</v>
      </c>
      <c r="I1449" s="12">
        <f t="shared" ca="1" si="326"/>
        <v>4.4054238669804579E-8</v>
      </c>
      <c r="J1449" s="12">
        <f t="shared" ca="1" si="326"/>
        <v>1.4425956041500706E-7</v>
      </c>
      <c r="K1449" s="12">
        <f t="shared" ca="1" si="326"/>
        <v>4.4377016765177627E-7</v>
      </c>
      <c r="L1449" s="12">
        <f t="shared" ca="1" si="326"/>
        <v>1.282413843297998E-6</v>
      </c>
      <c r="M1449" s="12">
        <f t="shared" ca="1" si="326"/>
        <v>3.4814077058847828E-6</v>
      </c>
      <c r="N1449" s="12">
        <f t="shared" ca="1" si="326"/>
        <v>8.878470784887398E-6</v>
      </c>
      <c r="O1449" s="12">
        <f t="shared" ca="1" si="326"/>
        <v>2.1270517125509956E-5</v>
      </c>
      <c r="P1449" s="12">
        <f t="shared" ca="1" si="326"/>
        <v>4.787122290431991E-5</v>
      </c>
      <c r="Q1449" s="12">
        <f t="shared" ca="1" si="326"/>
        <v>1.0121097074273754E-4</v>
      </c>
      <c r="R1449" s="12">
        <f t="shared" ca="1" si="326"/>
        <v>2.010190672727968E-4</v>
      </c>
      <c r="S1449" s="12">
        <f t="shared" ca="1" si="326"/>
        <v>3.7506238558758466E-4</v>
      </c>
      <c r="T1449" s="12">
        <f t="shared" ca="1" si="326"/>
        <v>6.5739495155402628E-4</v>
      </c>
      <c r="U1449" s="12">
        <f t="shared" ca="1" si="326"/>
        <v>1.0824449346237277E-3</v>
      </c>
      <c r="V1449" s="12">
        <f t="shared" ca="1" si="326"/>
        <v>1.6743330702622039E-3</v>
      </c>
      <c r="W1449" s="12">
        <f t="shared" ca="1" si="326"/>
        <v>2.4329573334992134E-3</v>
      </c>
      <c r="X1449" s="12">
        <f t="shared" ca="1" si="326"/>
        <v>3.3211135560953964E-3</v>
      </c>
      <c r="Y1449" s="12">
        <f t="shared" ca="1" si="326"/>
        <v>4.2588226261394474E-3</v>
      </c>
      <c r="Z1449" s="12">
        <f t="shared" ca="1" si="326"/>
        <v>5.130408836996783E-3</v>
      </c>
      <c r="AA1449" s="12">
        <f t="shared" ca="1" si="326"/>
        <v>5.8059192612386658E-3</v>
      </c>
      <c r="AB1449" s="12">
        <f t="shared" ca="1" si="326"/>
        <v>6.1722939978867911E-3</v>
      </c>
      <c r="AC1449" s="12">
        <f t="shared" ca="1" si="326"/>
        <v>6.164229663401322E-3</v>
      </c>
      <c r="AD1449" s="12">
        <f t="shared" ca="1" si="326"/>
        <v>5.7831920248140089E-3</v>
      </c>
      <c r="AE1449" s="12">
        <f t="shared" ca="1" si="326"/>
        <v>5.0969809393234273E-3</v>
      </c>
      <c r="AF1449" s="12">
        <f t="shared" ca="1" si="326"/>
        <v>4.2200247790803655E-3</v>
      </c>
      <c r="AG1449" s="12">
        <f t="shared" ca="1" si="326"/>
        <v>3.2822645899805176E-3</v>
      </c>
      <c r="AH1449" s="12">
        <f t="shared" ca="1" si="326"/>
        <v>2.3982186102520331E-3</v>
      </c>
      <c r="AI1449" s="12">
        <f t="shared" ca="1" si="326"/>
        <v>1.6461164122930842E-3</v>
      </c>
      <c r="AJ1449" s="12">
        <f t="shared" ca="1" si="326"/>
        <v>1.061424031203725E-3</v>
      </c>
      <c r="AK1449" s="12">
        <f t="shared" ca="1" si="326"/>
        <v>6.4294508694963132E-4</v>
      </c>
      <c r="AL1449" s="12">
        <f t="shared" ca="1" si="326"/>
        <v>3.6586043200486973E-4</v>
      </c>
      <c r="AM1449" s="12">
        <f t="shared" ca="1" si="326"/>
        <v>1.9557511692870185E-4</v>
      </c>
      <c r="AN1449" s="12">
        <f t="shared" ca="1" si="326"/>
        <v>9.821285798791791E-5</v>
      </c>
      <c r="AO1449" s="12">
        <f t="shared" ca="1" si="326"/>
        <v>4.6331855655030656E-5</v>
      </c>
      <c r="AP1449" s="12">
        <f t="shared" ca="1" si="326"/>
        <v>2.0532774379097073E-5</v>
      </c>
      <c r="AQ1449" s="12">
        <f t="shared" ca="1" si="326"/>
        <v>8.5481507054218478E-6</v>
      </c>
      <c r="AR1449" s="12">
        <f t="shared" ca="1" si="326"/>
        <v>3.3431302740326067E-6</v>
      </c>
      <c r="AS1449" s="12">
        <f t="shared" ca="1" si="326"/>
        <v>1.2282620269579045E-6</v>
      </c>
      <c r="AT1449" s="12">
        <f t="shared" ca="1" si="326"/>
        <v>4.239214043855198E-7</v>
      </c>
    </row>
    <row r="1450" spans="1:46" x14ac:dyDescent="0.2">
      <c r="A1450" s="9" t="str">
        <f t="shared" si="302"/>
        <v>Oman</v>
      </c>
      <c r="F1450" s="12">
        <f t="shared" ref="F1450:AT1450" ca="1" si="327">F760/$AV760*($C1222/1000)</f>
        <v>3.0778334055798448E-6</v>
      </c>
      <c r="G1450" s="12">
        <f t="shared" ca="1" si="327"/>
        <v>7.9622714048332179E-6</v>
      </c>
      <c r="H1450" s="12">
        <f t="shared" ca="1" si="327"/>
        <v>1.9350199187011438E-5</v>
      </c>
      <c r="I1450" s="12">
        <f t="shared" ca="1" si="327"/>
        <v>4.4176417904532972E-5</v>
      </c>
      <c r="J1450" s="12">
        <f t="shared" ca="1" si="327"/>
        <v>9.474409469879488E-5</v>
      </c>
      <c r="K1450" s="12">
        <f t="shared" ca="1" si="327"/>
        <v>1.9088438273149263E-4</v>
      </c>
      <c r="L1450" s="12">
        <f t="shared" ca="1" si="327"/>
        <v>3.6128109814713736E-4</v>
      </c>
      <c r="M1450" s="12">
        <f t="shared" ca="1" si="327"/>
        <v>6.4235732019067582E-4</v>
      </c>
      <c r="N1450" s="12">
        <f t="shared" ca="1" si="327"/>
        <v>1.0729134998830605E-3</v>
      </c>
      <c r="O1450" s="12">
        <f t="shared" ca="1" si="327"/>
        <v>1.6834853323703604E-3</v>
      </c>
      <c r="P1450" s="12">
        <f t="shared" ca="1" si="327"/>
        <v>2.4814787404927965E-3</v>
      </c>
      <c r="Q1450" s="12">
        <f t="shared" ca="1" si="327"/>
        <v>3.4361204218658434E-3</v>
      </c>
      <c r="R1450" s="12">
        <f t="shared" ca="1" si="327"/>
        <v>4.4697454130334319E-3</v>
      </c>
      <c r="S1450" s="12">
        <f t="shared" ca="1" si="327"/>
        <v>5.4620263879771955E-3</v>
      </c>
      <c r="T1450" s="12">
        <f t="shared" ca="1" si="327"/>
        <v>6.2702000249458241E-3</v>
      </c>
      <c r="U1450" s="12">
        <f t="shared" ca="1" si="327"/>
        <v>6.7618509236410029E-3</v>
      </c>
      <c r="V1450" s="12">
        <f t="shared" ca="1" si="327"/>
        <v>6.8502493951163946E-3</v>
      </c>
      <c r="W1450" s="12">
        <f t="shared" ca="1" si="327"/>
        <v>6.5193420708350783E-3</v>
      </c>
      <c r="X1450" s="12">
        <f t="shared" ca="1" si="327"/>
        <v>5.8285127405097647E-3</v>
      </c>
      <c r="Y1450" s="12">
        <f t="shared" ca="1" si="327"/>
        <v>4.8951761698127517E-3</v>
      </c>
      <c r="Z1450" s="12">
        <f t="shared" ca="1" si="327"/>
        <v>3.8622065564214059E-3</v>
      </c>
      <c r="AA1450" s="12">
        <f t="shared" ca="1" si="327"/>
        <v>2.8625907421675556E-3</v>
      </c>
      <c r="AB1450" s="12">
        <f t="shared" ca="1" si="327"/>
        <v>1.9931483430674882E-3</v>
      </c>
      <c r="AC1450" s="12">
        <f t="shared" ca="1" si="327"/>
        <v>1.3036967363582921E-3</v>
      </c>
      <c r="AD1450" s="12">
        <f t="shared" ca="1" si="327"/>
        <v>8.0106937443953142E-4</v>
      </c>
      <c r="AE1450" s="12">
        <f t="shared" ca="1" si="327"/>
        <v>4.6240260681284427E-4</v>
      </c>
      <c r="AF1450" s="12">
        <f t="shared" ca="1" si="327"/>
        <v>2.5074195854621551E-4</v>
      </c>
      <c r="AG1450" s="12">
        <f t="shared" ca="1" si="327"/>
        <v>1.2772924607270394E-4</v>
      </c>
      <c r="AH1450" s="12">
        <f t="shared" ca="1" si="327"/>
        <v>6.1123790503645443E-5</v>
      </c>
      <c r="AI1450" s="12">
        <f t="shared" ca="1" si="327"/>
        <v>2.7478106550115638E-5</v>
      </c>
      <c r="AJ1450" s="12">
        <f t="shared" ca="1" si="327"/>
        <v>1.1604326050233849E-5</v>
      </c>
      <c r="AK1450" s="12">
        <f t="shared" ca="1" si="327"/>
        <v>4.6037277960993342E-6</v>
      </c>
      <c r="AL1450" s="12">
        <f t="shared" ca="1" si="327"/>
        <v>1.715757660435846E-6</v>
      </c>
      <c r="AM1450" s="12">
        <f t="shared" ca="1" si="327"/>
        <v>6.0070168586977176E-7</v>
      </c>
      <c r="AN1450" s="12">
        <f t="shared" ca="1" si="327"/>
        <v>1.975687944796929E-7</v>
      </c>
      <c r="AO1450" s="12">
        <f t="shared" ca="1" si="327"/>
        <v>6.1042799663865446E-8</v>
      </c>
      <c r="AP1450" s="12">
        <f t="shared" ca="1" si="327"/>
        <v>1.7717691386941572E-8</v>
      </c>
      <c r="AQ1450" s="12">
        <f t="shared" ca="1" si="327"/>
        <v>4.8309930917779073E-9</v>
      </c>
      <c r="AR1450" s="12">
        <f t="shared" ca="1" si="327"/>
        <v>1.2374347136242617E-9</v>
      </c>
      <c r="AS1450" s="12">
        <f t="shared" ca="1" si="327"/>
        <v>2.9775891177796147E-10</v>
      </c>
      <c r="AT1450" s="12">
        <f t="shared" ca="1" si="327"/>
        <v>6.7307558439837429E-11</v>
      </c>
    </row>
    <row r="1451" spans="1:46" x14ac:dyDescent="0.2">
      <c r="A1451" s="9" t="str">
        <f t="shared" si="302"/>
        <v>Pakistan</v>
      </c>
      <c r="F1451" s="12">
        <f t="shared" ref="F1451:AT1451" ca="1" si="328">F761/$AV761*($C1223/1000)</f>
        <v>4.3123471732936389E-4</v>
      </c>
      <c r="G1451" s="12">
        <f t="shared" ca="1" si="328"/>
        <v>1.0654614016559435E-3</v>
      </c>
      <c r="H1451" s="12">
        <f t="shared" ca="1" si="328"/>
        <v>2.4729669942374129E-3</v>
      </c>
      <c r="I1451" s="12">
        <f t="shared" ca="1" si="328"/>
        <v>5.3920699026969946E-3</v>
      </c>
      <c r="J1451" s="12">
        <f t="shared" ca="1" si="328"/>
        <v>1.1044582467973758E-2</v>
      </c>
      <c r="K1451" s="12">
        <f t="shared" ca="1" si="328"/>
        <v>2.125199405862627E-2</v>
      </c>
      <c r="L1451" s="12">
        <f t="shared" ca="1" si="328"/>
        <v>3.8415515393455571E-2</v>
      </c>
      <c r="M1451" s="12">
        <f t="shared" ca="1" si="328"/>
        <v>6.5233433442564145E-2</v>
      </c>
      <c r="N1451" s="12">
        <f t="shared" ca="1" si="328"/>
        <v>0.1040615775798843</v>
      </c>
      <c r="O1451" s="12">
        <f t="shared" ca="1" si="328"/>
        <v>0.15594346094414155</v>
      </c>
      <c r="P1451" s="12">
        <f t="shared" ca="1" si="328"/>
        <v>0.21953336101846829</v>
      </c>
      <c r="Q1451" s="12">
        <f t="shared" ca="1" si="328"/>
        <v>0.29032904074934762</v>
      </c>
      <c r="R1451" s="12">
        <f t="shared" ca="1" si="328"/>
        <v>0.36069242928171513</v>
      </c>
      <c r="S1451" s="12">
        <f t="shared" ca="1" si="328"/>
        <v>0.42095935892410202</v>
      </c>
      <c r="T1451" s="12">
        <f t="shared" ca="1" si="328"/>
        <v>0.46152996899705423</v>
      </c>
      <c r="U1451" s="12">
        <f t="shared" ca="1" si="328"/>
        <v>0.47535299991498253</v>
      </c>
      <c r="V1451" s="12">
        <f t="shared" ca="1" si="328"/>
        <v>0.45992727603925659</v>
      </c>
      <c r="W1451" s="12">
        <f t="shared" ca="1" si="328"/>
        <v>0.41804081742118032</v>
      </c>
      <c r="X1451" s="12">
        <f t="shared" ca="1" si="328"/>
        <v>0.35694787858617566</v>
      </c>
      <c r="Y1451" s="12">
        <f t="shared" ca="1" si="328"/>
        <v>0.28631725190737789</v>
      </c>
      <c r="Z1451" s="12">
        <f t="shared" ca="1" si="328"/>
        <v>0.21574802247566474</v>
      </c>
      <c r="AA1451" s="12">
        <f t="shared" ca="1" si="328"/>
        <v>0.15272239472375956</v>
      </c>
      <c r="AB1451" s="12">
        <f t="shared" ca="1" si="328"/>
        <v>0.10155825304247831</v>
      </c>
      <c r="AC1451" s="12">
        <f t="shared" ca="1" si="328"/>
        <v>6.3443087940924472E-2</v>
      </c>
      <c r="AD1451" s="12">
        <f t="shared" ca="1" si="328"/>
        <v>3.7231454191725813E-2</v>
      </c>
      <c r="AE1451" s="12">
        <f t="shared" ca="1" si="328"/>
        <v>2.052543076539352E-2</v>
      </c>
      <c r="AF1451" s="12">
        <f t="shared" ca="1" si="328"/>
        <v>1.0629948399857529E-2</v>
      </c>
      <c r="AG1451" s="12">
        <f t="shared" ca="1" si="328"/>
        <v>5.1716202490081197E-3</v>
      </c>
      <c r="AH1451" s="12">
        <f t="shared" ca="1" si="328"/>
        <v>2.3636256428306041E-3</v>
      </c>
      <c r="AI1451" s="12">
        <f t="shared" ca="1" si="328"/>
        <v>1.0148161115156383E-3</v>
      </c>
      <c r="AJ1451" s="12">
        <f t="shared" ca="1" si="328"/>
        <v>4.0931023930621132E-4</v>
      </c>
      <c r="AK1451" s="12">
        <f t="shared" ca="1" si="328"/>
        <v>1.5508666589790496E-4</v>
      </c>
      <c r="AL1451" s="12">
        <f t="shared" ca="1" si="328"/>
        <v>5.520175747874376E-5</v>
      </c>
      <c r="AM1451" s="12">
        <f t="shared" ca="1" si="328"/>
        <v>1.8458140391866438E-5</v>
      </c>
      <c r="AN1451" s="12">
        <f t="shared" ca="1" si="328"/>
        <v>5.7980182753520478E-6</v>
      </c>
      <c r="AO1451" s="12">
        <f t="shared" ca="1" si="328"/>
        <v>1.7109125415043985E-6</v>
      </c>
      <c r="AP1451" s="12">
        <f t="shared" ca="1" si="328"/>
        <v>4.7427762302905655E-7</v>
      </c>
      <c r="AQ1451" s="12">
        <f t="shared" ca="1" si="328"/>
        <v>1.2350770570618612E-7</v>
      </c>
      <c r="AR1451" s="12">
        <f t="shared" ca="1" si="328"/>
        <v>3.0214267426946452E-8</v>
      </c>
      <c r="AS1451" s="12">
        <f t="shared" ca="1" si="328"/>
        <v>6.9436317173006067E-9</v>
      </c>
      <c r="AT1451" s="12">
        <f t="shared" ca="1" si="328"/>
        <v>1.4990560882337342E-9</v>
      </c>
    </row>
    <row r="1452" spans="1:46" x14ac:dyDescent="0.2">
      <c r="A1452" s="9" t="str">
        <f t="shared" si="302"/>
        <v>Palau</v>
      </c>
      <c r="F1452" s="12">
        <f t="shared" ref="F1452:AT1452" ca="1" si="329">F762/$AV762*($C1224/1000)</f>
        <v>3.1608655461699449E-10</v>
      </c>
      <c r="G1452" s="12">
        <f t="shared" ca="1" si="329"/>
        <v>1.0291264744621567E-9</v>
      </c>
      <c r="H1452" s="12">
        <f t="shared" ca="1" si="329"/>
        <v>3.1476618728076662E-9</v>
      </c>
      <c r="I1452" s="12">
        <f t="shared" ca="1" si="329"/>
        <v>9.0440715877226572E-9</v>
      </c>
      <c r="J1452" s="12">
        <f t="shared" ca="1" si="329"/>
        <v>2.4411614548545912E-8</v>
      </c>
      <c r="K1452" s="12">
        <f t="shared" ca="1" si="329"/>
        <v>6.1899282007240631E-8</v>
      </c>
      <c r="L1452" s="12">
        <f t="shared" ca="1" si="329"/>
        <v>1.4744542917680161E-7</v>
      </c>
      <c r="M1452" s="12">
        <f t="shared" ca="1" si="329"/>
        <v>3.2993896766795442E-7</v>
      </c>
      <c r="N1452" s="12">
        <f t="shared" ca="1" si="329"/>
        <v>6.9357351933127659E-7</v>
      </c>
      <c r="O1452" s="12">
        <f t="shared" ca="1" si="329"/>
        <v>1.3696449181603788E-6</v>
      </c>
      <c r="P1452" s="12">
        <f t="shared" ca="1" si="329"/>
        <v>2.5408561157253434E-6</v>
      </c>
      <c r="Q1452" s="12">
        <f t="shared" ca="1" si="329"/>
        <v>4.4280115928902023E-6</v>
      </c>
      <c r="R1452" s="12">
        <f t="shared" ca="1" si="329"/>
        <v>7.2492657522380235E-6</v>
      </c>
      <c r="S1452" s="12">
        <f t="shared" ca="1" si="329"/>
        <v>1.1148999282599426E-5</v>
      </c>
      <c r="T1452" s="12">
        <f t="shared" ca="1" si="329"/>
        <v>1.610773028513661E-5</v>
      </c>
      <c r="U1452" s="12">
        <f t="shared" ca="1" si="329"/>
        <v>2.1861975603678322E-5</v>
      </c>
      <c r="V1452" s="12">
        <f t="shared" ca="1" si="329"/>
        <v>2.7874113015485219E-5</v>
      </c>
      <c r="W1452" s="12">
        <f t="shared" ca="1" si="329"/>
        <v>3.3386377732103661E-5</v>
      </c>
      <c r="X1452" s="12">
        <f t="shared" ca="1" si="329"/>
        <v>3.7565929891358159E-5</v>
      </c>
      <c r="Y1452" s="12">
        <f t="shared" ca="1" si="329"/>
        <v>3.9707777486409839E-5</v>
      </c>
      <c r="Z1452" s="12">
        <f t="shared" ca="1" si="329"/>
        <v>3.9428804592370949E-5</v>
      </c>
      <c r="AA1452" s="12">
        <f t="shared" ca="1" si="329"/>
        <v>3.677970452159469E-5</v>
      </c>
      <c r="AB1452" s="12">
        <f t="shared" ca="1" si="329"/>
        <v>3.2229936987196713E-5</v>
      </c>
      <c r="AC1452" s="12">
        <f t="shared" ca="1" si="329"/>
        <v>2.6531834024780229E-5</v>
      </c>
      <c r="AD1452" s="12">
        <f t="shared" ca="1" si="329"/>
        <v>2.0517842044235598E-5</v>
      </c>
      <c r="AE1452" s="12">
        <f t="shared" ca="1" si="329"/>
        <v>1.4905710677810382E-5</v>
      </c>
      <c r="AF1452" s="12">
        <f t="shared" ca="1" si="329"/>
        <v>1.0172560636938871E-5</v>
      </c>
      <c r="AG1452" s="12">
        <f t="shared" ca="1" si="329"/>
        <v>6.5217550358805598E-6</v>
      </c>
      <c r="AH1452" s="12">
        <f t="shared" ca="1" si="329"/>
        <v>3.9278534166932936E-6</v>
      </c>
      <c r="AI1452" s="12">
        <f t="shared" ca="1" si="329"/>
        <v>2.2222998486669014E-6</v>
      </c>
      <c r="AJ1452" s="12">
        <f t="shared" ca="1" si="329"/>
        <v>1.1811543024700853E-6</v>
      </c>
      <c r="AK1452" s="12">
        <f t="shared" ca="1" si="329"/>
        <v>5.8974899666551623E-7</v>
      </c>
      <c r="AL1452" s="12">
        <f t="shared" ca="1" si="329"/>
        <v>2.7662051148642079E-7</v>
      </c>
      <c r="AM1452" s="12">
        <f t="shared" ca="1" si="329"/>
        <v>1.2188721226611484E-7</v>
      </c>
      <c r="AN1452" s="12">
        <f t="shared" ca="1" si="329"/>
        <v>5.045317521919176E-8</v>
      </c>
      <c r="AO1452" s="12">
        <f t="shared" ca="1" si="329"/>
        <v>1.9618936308532146E-8</v>
      </c>
      <c r="AP1452" s="12">
        <f t="shared" ca="1" si="329"/>
        <v>7.1666963854944158E-9</v>
      </c>
      <c r="AQ1452" s="12">
        <f t="shared" ca="1" si="329"/>
        <v>2.4593432641857026E-9</v>
      </c>
      <c r="AR1452" s="12">
        <f t="shared" ca="1" si="329"/>
        <v>7.9282235707311635E-10</v>
      </c>
      <c r="AS1452" s="12">
        <f t="shared" ca="1" si="329"/>
        <v>2.4009837567808004E-10</v>
      </c>
      <c r="AT1452" s="12">
        <f t="shared" ca="1" si="329"/>
        <v>6.8306046640753606E-11</v>
      </c>
    </row>
    <row r="1453" spans="1:46" x14ac:dyDescent="0.2">
      <c r="A1453" s="9" t="str">
        <f t="shared" si="302"/>
        <v>Palestine</v>
      </c>
      <c r="F1453" s="12">
        <f t="shared" ref="F1453:AT1453" ca="1" si="330">F763/$AV763*($C1225/1000)</f>
        <v>2.2655237881121358E-6</v>
      </c>
      <c r="G1453" s="12">
        <f t="shared" ca="1" si="330"/>
        <v>6.205880151889935E-6</v>
      </c>
      <c r="H1453" s="12">
        <f t="shared" ca="1" si="330"/>
        <v>1.5969625682270614E-5</v>
      </c>
      <c r="I1453" s="12">
        <f t="shared" ca="1" si="330"/>
        <v>3.8604922417304355E-5</v>
      </c>
      <c r="J1453" s="12">
        <f t="shared" ca="1" si="330"/>
        <v>8.7669236876517862E-5</v>
      </c>
      <c r="K1453" s="12">
        <f t="shared" ca="1" si="330"/>
        <v>1.8702874657147963E-4</v>
      </c>
      <c r="L1453" s="12">
        <f t="shared" ca="1" si="330"/>
        <v>3.7482288171946434E-4</v>
      </c>
      <c r="M1453" s="12">
        <f t="shared" ca="1" si="330"/>
        <v>7.0566799718205285E-4</v>
      </c>
      <c r="N1453" s="12">
        <f t="shared" ca="1" si="330"/>
        <v>1.2480481587117597E-3</v>
      </c>
      <c r="O1453" s="12">
        <f t="shared" ca="1" si="330"/>
        <v>2.073570761816882E-3</v>
      </c>
      <c r="P1453" s="12">
        <f t="shared" ca="1" si="330"/>
        <v>3.2364058089519795E-3</v>
      </c>
      <c r="Q1453" s="12">
        <f t="shared" ca="1" si="330"/>
        <v>4.745300048776312E-3</v>
      </c>
      <c r="R1453" s="12">
        <f t="shared" ca="1" si="330"/>
        <v>6.5361344873586073E-3</v>
      </c>
      <c r="S1453" s="12">
        <f t="shared" ca="1" si="330"/>
        <v>8.4573611377252549E-3</v>
      </c>
      <c r="T1453" s="12">
        <f t="shared" ca="1" si="330"/>
        <v>1.0280290019717782E-2</v>
      </c>
      <c r="U1453" s="12">
        <f t="shared" ca="1" si="330"/>
        <v>1.1739036493388751E-2</v>
      </c>
      <c r="V1453" s="12">
        <f t="shared" ca="1" si="330"/>
        <v>1.2592621026378883E-2</v>
      </c>
      <c r="W1453" s="12">
        <f t="shared" ca="1" si="330"/>
        <v>1.268984768046455E-2</v>
      </c>
      <c r="X1453" s="12">
        <f t="shared" ca="1" si="330"/>
        <v>1.2013049863157437E-2</v>
      </c>
      <c r="Y1453" s="12">
        <f t="shared" ca="1" si="330"/>
        <v>1.0683332497435317E-2</v>
      </c>
      <c r="Z1453" s="12">
        <f t="shared" ca="1" si="330"/>
        <v>8.925176339642767E-3</v>
      </c>
      <c r="AA1453" s="12">
        <f t="shared" ca="1" si="330"/>
        <v>7.004601949263836E-3</v>
      </c>
      <c r="AB1453" s="12">
        <f t="shared" ca="1" si="330"/>
        <v>5.164243490126467E-3</v>
      </c>
      <c r="AC1453" s="12">
        <f t="shared" ca="1" si="330"/>
        <v>3.5767332802503892E-3</v>
      </c>
      <c r="AD1453" s="12">
        <f t="shared" ca="1" si="330"/>
        <v>2.3271425957773918E-3</v>
      </c>
      <c r="AE1453" s="12">
        <f t="shared" ca="1" si="330"/>
        <v>1.4223812876370369E-3</v>
      </c>
      <c r="AF1453" s="12">
        <f t="shared" ca="1" si="330"/>
        <v>8.1670583761393669E-4</v>
      </c>
      <c r="AG1453" s="12">
        <f t="shared" ca="1" si="330"/>
        <v>4.4052634344873739E-4</v>
      </c>
      <c r="AH1453" s="12">
        <f t="shared" ca="1" si="330"/>
        <v>2.2322082230708987E-4</v>
      </c>
      <c r="AI1453" s="12">
        <f t="shared" ca="1" si="330"/>
        <v>1.0625616025777726E-4</v>
      </c>
      <c r="AJ1453" s="12">
        <f t="shared" ca="1" si="330"/>
        <v>4.7514933636585441E-5</v>
      </c>
      <c r="AK1453" s="12">
        <f t="shared" ca="1" si="330"/>
        <v>1.9960100839249157E-5</v>
      </c>
      <c r="AL1453" s="12">
        <f t="shared" ca="1" si="330"/>
        <v>7.8768382960994634E-6</v>
      </c>
      <c r="AM1453" s="12">
        <f t="shared" ca="1" si="330"/>
        <v>2.9200999958669423E-6</v>
      </c>
      <c r="AN1453" s="12">
        <f t="shared" ca="1" si="330"/>
        <v>1.0169511981332482E-6</v>
      </c>
      <c r="AO1453" s="12">
        <f t="shared" ca="1" si="330"/>
        <v>3.3270482243097553E-7</v>
      </c>
      <c r="AP1453" s="12">
        <f t="shared" ca="1" si="330"/>
        <v>1.0225267405527649E-7</v>
      </c>
      <c r="AQ1453" s="12">
        <f t="shared" ca="1" si="330"/>
        <v>2.9522072847227653E-8</v>
      </c>
      <c r="AR1453" s="12">
        <f t="shared" ca="1" si="330"/>
        <v>8.0071066982848719E-9</v>
      </c>
      <c r="AS1453" s="12">
        <f t="shared" ca="1" si="330"/>
        <v>2.0401447344224171E-9</v>
      </c>
      <c r="AT1453" s="12">
        <f t="shared" ca="1" si="330"/>
        <v>4.8831822880314027E-10</v>
      </c>
    </row>
    <row r="1454" spans="1:46" x14ac:dyDescent="0.2">
      <c r="A1454" s="9" t="str">
        <f t="shared" si="302"/>
        <v>Panama</v>
      </c>
      <c r="F1454" s="12">
        <f t="shared" ref="F1454:AT1454" ca="1" si="331">F764/$AV764*($C1226/1000)</f>
        <v>8.2234360292381408E-7</v>
      </c>
      <c r="G1454" s="12">
        <f t="shared" ca="1" si="331"/>
        <v>2.3191473675332334E-6</v>
      </c>
      <c r="H1454" s="12">
        <f t="shared" ca="1" si="331"/>
        <v>6.1441239580899228E-6</v>
      </c>
      <c r="I1454" s="12">
        <f t="shared" ca="1" si="331"/>
        <v>1.5291433017652449E-5</v>
      </c>
      <c r="J1454" s="12">
        <f t="shared" ca="1" si="331"/>
        <v>3.5751395561679308E-5</v>
      </c>
      <c r="K1454" s="12">
        <f t="shared" ca="1" si="331"/>
        <v>7.8522552148633731E-5</v>
      </c>
      <c r="L1454" s="12">
        <f t="shared" ca="1" si="331"/>
        <v>1.6201394941488815E-4</v>
      </c>
      <c r="M1454" s="12">
        <f t="shared" ca="1" si="331"/>
        <v>3.1402701147142503E-4</v>
      </c>
      <c r="N1454" s="12">
        <f t="shared" ca="1" si="331"/>
        <v>5.717921624441006E-4</v>
      </c>
      <c r="O1454" s="12">
        <f t="shared" ca="1" si="331"/>
        <v>9.7806109749419621E-4</v>
      </c>
      <c r="P1454" s="12">
        <f t="shared" ca="1" si="331"/>
        <v>1.5716302052679496E-3</v>
      </c>
      <c r="Q1454" s="12">
        <f t="shared" ca="1" si="331"/>
        <v>2.3724187276824072E-3</v>
      </c>
      <c r="R1454" s="12">
        <f t="shared" ca="1" si="331"/>
        <v>3.3642550674782752E-3</v>
      </c>
      <c r="S1454" s="12">
        <f t="shared" ca="1" si="331"/>
        <v>4.4817030930689467E-3</v>
      </c>
      <c r="T1454" s="12">
        <f t="shared" ca="1" si="331"/>
        <v>5.6085919339633394E-3</v>
      </c>
      <c r="U1454" s="12">
        <f t="shared" ca="1" si="331"/>
        <v>6.5935787768386439E-3</v>
      </c>
      <c r="V1454" s="12">
        <f t="shared" ca="1" si="331"/>
        <v>7.2819073740616217E-3</v>
      </c>
      <c r="W1454" s="12">
        <f t="shared" ca="1" si="331"/>
        <v>7.5548473986781694E-3</v>
      </c>
      <c r="X1454" s="12">
        <f t="shared" ca="1" si="331"/>
        <v>7.3631362564713478E-3</v>
      </c>
      <c r="Y1454" s="12">
        <f t="shared" ca="1" si="331"/>
        <v>6.7415005303266143E-3</v>
      </c>
      <c r="Z1454" s="12">
        <f t="shared" ca="1" si="331"/>
        <v>5.7983830704918856E-3</v>
      </c>
      <c r="AA1454" s="12">
        <f t="shared" ca="1" si="331"/>
        <v>4.6850456743991013E-3</v>
      </c>
      <c r="AB1454" s="12">
        <f t="shared" ca="1" si="331"/>
        <v>3.5561277126218019E-3</v>
      </c>
      <c r="AC1454" s="12">
        <f t="shared" ca="1" si="331"/>
        <v>2.5356976307012802E-3</v>
      </c>
      <c r="AD1454" s="12">
        <f t="shared" ca="1" si="331"/>
        <v>1.6985337275003298E-3</v>
      </c>
      <c r="AE1454" s="12">
        <f t="shared" ca="1" si="331"/>
        <v>1.0688271572986453E-3</v>
      </c>
      <c r="AF1454" s="12">
        <f t="shared" ca="1" si="331"/>
        <v>6.3182583496848425E-4</v>
      </c>
      <c r="AG1454" s="12">
        <f t="shared" ca="1" si="331"/>
        <v>3.5086809164905787E-4</v>
      </c>
      <c r="AH1454" s="12">
        <f t="shared" ca="1" si="331"/>
        <v>1.8304040348497144E-4</v>
      </c>
      <c r="AI1454" s="12">
        <f t="shared" ca="1" si="331"/>
        <v>8.9702934175932183E-5</v>
      </c>
      <c r="AJ1454" s="12">
        <f t="shared" ca="1" si="331"/>
        <v>4.1297420752327193E-5</v>
      </c>
      <c r="AK1454" s="12">
        <f t="shared" ca="1" si="331"/>
        <v>1.7860590068946424E-5</v>
      </c>
      <c r="AL1454" s="12">
        <f t="shared" ca="1" si="331"/>
        <v>7.2564677922939585E-6</v>
      </c>
      <c r="AM1454" s="12">
        <f t="shared" ca="1" si="331"/>
        <v>2.7695635578258715E-6</v>
      </c>
      <c r="AN1454" s="12">
        <f t="shared" ca="1" si="331"/>
        <v>9.9301085290258056E-7</v>
      </c>
      <c r="AO1454" s="12">
        <f t="shared" ca="1" si="331"/>
        <v>3.3446698005872046E-7</v>
      </c>
      <c r="AP1454" s="12">
        <f t="shared" ca="1" si="331"/>
        <v>1.0583007347191824E-7</v>
      </c>
      <c r="AQ1454" s="12">
        <f t="shared" ca="1" si="331"/>
        <v>3.1457307035386797E-8</v>
      </c>
      <c r="AR1454" s="12">
        <f t="shared" ca="1" si="331"/>
        <v>8.7839646579910269E-9</v>
      </c>
      <c r="AS1454" s="12">
        <f t="shared" ca="1" si="331"/>
        <v>2.3041789942311662E-9</v>
      </c>
      <c r="AT1454" s="12">
        <f t="shared" ca="1" si="331"/>
        <v>5.6780399176489482E-10</v>
      </c>
    </row>
    <row r="1455" spans="1:46" x14ac:dyDescent="0.2">
      <c r="A1455" s="9" t="str">
        <f t="shared" si="302"/>
        <v>Papua New Guinea</v>
      </c>
      <c r="F1455" s="12">
        <f t="shared" ref="F1455:AT1455" ca="1" si="332">F765/$AV765*($C1227/1000)</f>
        <v>1.1998685505573513E-6</v>
      </c>
      <c r="G1455" s="12">
        <f t="shared" ca="1" si="332"/>
        <v>3.4973560470750129E-6</v>
      </c>
      <c r="H1455" s="12">
        <f t="shared" ca="1" si="332"/>
        <v>9.5764075437064571E-6</v>
      </c>
      <c r="I1455" s="12">
        <f t="shared" ca="1" si="332"/>
        <v>2.4633265474581963E-5</v>
      </c>
      <c r="J1455" s="12">
        <f t="shared" ca="1" si="332"/>
        <v>5.9524800619484312E-5</v>
      </c>
      <c r="K1455" s="12">
        <f t="shared" ca="1" si="332"/>
        <v>1.3512338191413073E-4</v>
      </c>
      <c r="L1455" s="12">
        <f t="shared" ca="1" si="332"/>
        <v>2.8815068625423382E-4</v>
      </c>
      <c r="M1455" s="12">
        <f t="shared" ca="1" si="332"/>
        <v>5.7725194507285025E-4</v>
      </c>
      <c r="N1455" s="12">
        <f t="shared" ca="1" si="332"/>
        <v>1.0863449418688019E-3</v>
      </c>
      <c r="O1455" s="12">
        <f t="shared" ca="1" si="332"/>
        <v>1.9205547093293944E-3</v>
      </c>
      <c r="P1455" s="12">
        <f t="shared" ca="1" si="332"/>
        <v>3.1896440060966745E-3</v>
      </c>
      <c r="Q1455" s="12">
        <f t="shared" ca="1" si="332"/>
        <v>4.9763892210733327E-3</v>
      </c>
      <c r="R1455" s="12">
        <f t="shared" ca="1" si="332"/>
        <v>7.2936188107357363E-3</v>
      </c>
      <c r="S1455" s="12">
        <f t="shared" ca="1" si="332"/>
        <v>1.0042188701591745E-2</v>
      </c>
      <c r="T1455" s="12">
        <f t="shared" ca="1" si="332"/>
        <v>1.2988837658768128E-2</v>
      </c>
      <c r="U1455" s="12">
        <f t="shared" ca="1" si="332"/>
        <v>1.5782245494045555E-2</v>
      </c>
      <c r="V1455" s="12">
        <f t="shared" ca="1" si="332"/>
        <v>1.8014569796296519E-2</v>
      </c>
      <c r="W1455" s="12">
        <f t="shared" ca="1" si="332"/>
        <v>1.9316818125462831E-2</v>
      </c>
      <c r="X1455" s="12">
        <f t="shared" ca="1" si="332"/>
        <v>1.9458254583933715E-2</v>
      </c>
      <c r="Y1455" s="12">
        <f t="shared" ca="1" si="332"/>
        <v>1.8413178637565617E-2</v>
      </c>
      <c r="Z1455" s="12">
        <f t="shared" ca="1" si="332"/>
        <v>1.6368551408745019E-2</v>
      </c>
      <c r="AA1455" s="12">
        <f t="shared" ca="1" si="332"/>
        <v>1.3669364420416462E-2</v>
      </c>
      <c r="AB1455" s="12">
        <f t="shared" ca="1" si="332"/>
        <v>1.072365890834337E-2</v>
      </c>
      <c r="AC1455" s="12">
        <f t="shared" ca="1" si="332"/>
        <v>7.9030413926560062E-3</v>
      </c>
      <c r="AD1455" s="12">
        <f t="shared" ca="1" si="332"/>
        <v>5.4714459868935011E-3</v>
      </c>
      <c r="AE1455" s="12">
        <f t="shared" ca="1" si="332"/>
        <v>3.5584967285467394E-3</v>
      </c>
      <c r="AF1455" s="12">
        <f t="shared" ca="1" si="332"/>
        <v>2.174140571113297E-3</v>
      </c>
      <c r="AG1455" s="12">
        <f t="shared" ca="1" si="332"/>
        <v>1.2478582790517287E-3</v>
      </c>
      <c r="AH1455" s="12">
        <f t="shared" ca="1" si="332"/>
        <v>6.7282094706782409E-4</v>
      </c>
      <c r="AI1455" s="12">
        <f t="shared" ca="1" si="332"/>
        <v>3.407927429794208E-4</v>
      </c>
      <c r="AJ1455" s="12">
        <f t="shared" ca="1" si="332"/>
        <v>1.6215777142168585E-4</v>
      </c>
      <c r="AK1455" s="12">
        <f t="shared" ca="1" si="332"/>
        <v>7.2483939796919855E-5</v>
      </c>
      <c r="AL1455" s="12">
        <f t="shared" ca="1" si="332"/>
        <v>3.0437039628643337E-5</v>
      </c>
      <c r="AM1455" s="12">
        <f t="shared" ca="1" si="332"/>
        <v>1.2006588417364699E-5</v>
      </c>
      <c r="AN1455" s="12">
        <f t="shared" ca="1" si="332"/>
        <v>4.4493178496598825E-6</v>
      </c>
      <c r="AO1455" s="12">
        <f t="shared" ca="1" si="332"/>
        <v>1.5489016247308925E-6</v>
      </c>
      <c r="AP1455" s="12">
        <f t="shared" ca="1" si="332"/>
        <v>5.065366031068162E-7</v>
      </c>
      <c r="AQ1455" s="12">
        <f t="shared" ca="1" si="332"/>
        <v>1.5561606410052728E-7</v>
      </c>
      <c r="AR1455" s="12">
        <f t="shared" ca="1" si="332"/>
        <v>4.4911195401048055E-8</v>
      </c>
      <c r="AS1455" s="12">
        <f t="shared" ca="1" si="332"/>
        <v>1.2176189480023729E-8</v>
      </c>
      <c r="AT1455" s="12">
        <f t="shared" ca="1" si="332"/>
        <v>3.1011642982944299E-9</v>
      </c>
    </row>
    <row r="1456" spans="1:46" x14ac:dyDescent="0.2">
      <c r="A1456" s="9" t="str">
        <f t="shared" si="302"/>
        <v>Paraguay</v>
      </c>
      <c r="F1456" s="12">
        <f t="shared" ref="F1456:AT1456" ca="1" si="333">F766/$AV766*($C1228/1000)</f>
        <v>7.5526807410314961E-6</v>
      </c>
      <c r="G1456" s="12">
        <f t="shared" ca="1" si="333"/>
        <v>1.926293343341597E-5</v>
      </c>
      <c r="H1456" s="12">
        <f t="shared" ca="1" si="333"/>
        <v>4.6153040341247558E-5</v>
      </c>
      <c r="I1456" s="12">
        <f t="shared" ca="1" si="333"/>
        <v>1.0388068436998092E-4</v>
      </c>
      <c r="J1456" s="12">
        <f t="shared" ca="1" si="333"/>
        <v>2.1964730731817517E-4</v>
      </c>
      <c r="K1456" s="12">
        <f t="shared" ca="1" si="333"/>
        <v>4.3628829325824474E-4</v>
      </c>
      <c r="L1456" s="12">
        <f t="shared" ca="1" si="333"/>
        <v>8.141001431616595E-4</v>
      </c>
      <c r="M1456" s="12">
        <f t="shared" ca="1" si="333"/>
        <v>1.4270483810883709E-3</v>
      </c>
      <c r="N1456" s="12">
        <f t="shared" ca="1" si="333"/>
        <v>2.3499366691666283E-3</v>
      </c>
      <c r="O1456" s="12">
        <f t="shared" ca="1" si="333"/>
        <v>3.6352159401082463E-3</v>
      </c>
      <c r="P1456" s="12">
        <f t="shared" ca="1" si="333"/>
        <v>5.2827598052628119E-3</v>
      </c>
      <c r="Q1456" s="12">
        <f t="shared" ca="1" si="333"/>
        <v>7.2118736666171744E-3</v>
      </c>
      <c r="R1456" s="12">
        <f t="shared" ca="1" si="333"/>
        <v>9.2489397617678201E-3</v>
      </c>
      <c r="S1456" s="12">
        <f t="shared" ca="1" si="333"/>
        <v>1.1142749988053861E-2</v>
      </c>
      <c r="T1456" s="12">
        <f t="shared" ca="1" si="333"/>
        <v>1.2610996830647241E-2</v>
      </c>
      <c r="U1456" s="12">
        <f t="shared" ca="1" si="333"/>
        <v>1.3407970374296354E-2</v>
      </c>
      <c r="V1456" s="12">
        <f t="shared" ca="1" si="333"/>
        <v>1.3391624452897355E-2</v>
      </c>
      <c r="W1456" s="12">
        <f t="shared" ca="1" si="333"/>
        <v>1.2564930091539299E-2</v>
      </c>
      <c r="X1456" s="12">
        <f t="shared" ca="1" si="333"/>
        <v>1.1074993663211741E-2</v>
      </c>
      <c r="Y1456" s="12">
        <f t="shared" ca="1" si="333"/>
        <v>9.170298892016128E-3</v>
      </c>
      <c r="Z1456" s="12">
        <f t="shared" ca="1" si="333"/>
        <v>7.1331292048820725E-3</v>
      </c>
      <c r="AA1456" s="12">
        <f t="shared" ca="1" si="333"/>
        <v>5.2123465786438903E-3</v>
      </c>
      <c r="AB1456" s="12">
        <f t="shared" ca="1" si="333"/>
        <v>3.5780225585645541E-3</v>
      </c>
      <c r="AC1456" s="12">
        <f t="shared" ca="1" si="333"/>
        <v>2.3073286490930887E-3</v>
      </c>
      <c r="AD1456" s="12">
        <f t="shared" ca="1" si="333"/>
        <v>1.3977594516048262E-3</v>
      </c>
      <c r="AE1456" s="12">
        <f t="shared" ca="1" si="333"/>
        <v>7.9544839810237803E-4</v>
      </c>
      <c r="AF1456" s="12">
        <f t="shared" ca="1" si="333"/>
        <v>4.2525377779890618E-4</v>
      </c>
      <c r="AG1456" s="12">
        <f t="shared" ca="1" si="333"/>
        <v>2.1357034250063606E-4</v>
      </c>
      <c r="AH1456" s="12">
        <f t="shared" ca="1" si="333"/>
        <v>1.0076049740464765E-4</v>
      </c>
      <c r="AI1456" s="12">
        <f t="shared" ca="1" si="333"/>
        <v>4.4657690160347054E-5</v>
      </c>
      <c r="AJ1456" s="12">
        <f t="shared" ca="1" si="333"/>
        <v>1.8593399665568632E-5</v>
      </c>
      <c r="AK1456" s="12">
        <f t="shared" ca="1" si="333"/>
        <v>7.2724031759713878E-6</v>
      </c>
      <c r="AL1456" s="12">
        <f t="shared" ca="1" si="333"/>
        <v>2.6721060228684754E-6</v>
      </c>
      <c r="AM1456" s="12">
        <f t="shared" ca="1" si="333"/>
        <v>9.2232932902596148E-7</v>
      </c>
      <c r="AN1456" s="12">
        <f t="shared" ca="1" si="333"/>
        <v>2.9907144344556065E-7</v>
      </c>
      <c r="AO1456" s="12">
        <f t="shared" ca="1" si="333"/>
        <v>9.1100438957132661E-8</v>
      </c>
      <c r="AP1456" s="12">
        <f t="shared" ca="1" si="333"/>
        <v>2.6068892863054525E-8</v>
      </c>
      <c r="AQ1456" s="12">
        <f t="shared" ca="1" si="333"/>
        <v>7.0077935619491403E-9</v>
      </c>
      <c r="AR1456" s="12">
        <f t="shared" ca="1" si="333"/>
        <v>1.7696875971835207E-9</v>
      </c>
      <c r="AS1456" s="12">
        <f t="shared" ca="1" si="333"/>
        <v>4.1982520570108926E-10</v>
      </c>
      <c r="AT1456" s="12">
        <f t="shared" ca="1" si="333"/>
        <v>9.3561463529310324E-11</v>
      </c>
    </row>
    <row r="1457" spans="1:46" x14ac:dyDescent="0.2">
      <c r="A1457" s="9" t="str">
        <f t="shared" si="302"/>
        <v>Peru</v>
      </c>
      <c r="F1457" s="12">
        <f t="shared" ref="F1457:AT1457" ca="1" si="334">F767/$AV767*($C1229/1000)</f>
        <v>2.0641806927633515E-6</v>
      </c>
      <c r="G1457" s="12">
        <f t="shared" ca="1" si="334"/>
        <v>6.1540530971956067E-6</v>
      </c>
      <c r="H1457" s="12">
        <f t="shared" ca="1" si="334"/>
        <v>1.7235796640493319E-5</v>
      </c>
      <c r="I1457" s="12">
        <f t="shared" ca="1" si="334"/>
        <v>4.5347993796682139E-5</v>
      </c>
      <c r="J1457" s="12">
        <f t="shared" ca="1" si="334"/>
        <v>1.1208342426927006E-4</v>
      </c>
      <c r="K1457" s="12">
        <f t="shared" ca="1" si="334"/>
        <v>2.6024434282171033E-4</v>
      </c>
      <c r="L1457" s="12">
        <f t="shared" ca="1" si="334"/>
        <v>5.6764628439204756E-4</v>
      </c>
      <c r="M1457" s="12">
        <f t="shared" ca="1" si="334"/>
        <v>1.1631370672590324E-3</v>
      </c>
      <c r="N1457" s="12">
        <f t="shared" ca="1" si="334"/>
        <v>2.238930372244612E-3</v>
      </c>
      <c r="O1457" s="12">
        <f t="shared" ca="1" si="334"/>
        <v>4.0486186774320882E-3</v>
      </c>
      <c r="P1457" s="12">
        <f t="shared" ca="1" si="334"/>
        <v>6.8774866441466366E-3</v>
      </c>
      <c r="Q1457" s="12">
        <f t="shared" ca="1" si="334"/>
        <v>1.0975118850019385E-2</v>
      </c>
      <c r="R1457" s="12">
        <f t="shared" ca="1" si="334"/>
        <v>1.6453007780087126E-2</v>
      </c>
      <c r="S1457" s="12">
        <f t="shared" ca="1" si="334"/>
        <v>2.3170636767564475E-2</v>
      </c>
      <c r="T1457" s="12">
        <f t="shared" ca="1" si="334"/>
        <v>3.0654005429301048E-2</v>
      </c>
      <c r="U1457" s="12">
        <f t="shared" ca="1" si="334"/>
        <v>3.8097202449044444E-2</v>
      </c>
      <c r="V1457" s="12">
        <f t="shared" ca="1" si="334"/>
        <v>4.4479053438773397E-2</v>
      </c>
      <c r="W1457" s="12">
        <f t="shared" ca="1" si="334"/>
        <v>4.8783682664874498E-2</v>
      </c>
      <c r="X1457" s="12">
        <f t="shared" ca="1" si="334"/>
        <v>5.0263210179454836E-2</v>
      </c>
      <c r="Y1457" s="12">
        <f t="shared" ca="1" si="334"/>
        <v>4.8649956658293858E-2</v>
      </c>
      <c r="Z1457" s="12">
        <f t="shared" ca="1" si="334"/>
        <v>4.4235535380259358E-2</v>
      </c>
      <c r="AA1457" s="12">
        <f t="shared" ca="1" si="334"/>
        <v>3.7784763908394331E-2</v>
      </c>
      <c r="AB1457" s="12">
        <f t="shared" ca="1" si="334"/>
        <v>3.0319269466595487E-2</v>
      </c>
      <c r="AC1457" s="12">
        <f t="shared" ca="1" si="334"/>
        <v>2.2854795924063281E-2</v>
      </c>
      <c r="AD1457" s="12">
        <f t="shared" ca="1" si="334"/>
        <v>1.6184249218190706E-2</v>
      </c>
      <c r="AE1457" s="12">
        <f t="shared" ca="1" si="334"/>
        <v>1.0766247565576193E-2</v>
      </c>
      <c r="AF1457" s="12">
        <f t="shared" ca="1" si="334"/>
        <v>6.7281050151076025E-3</v>
      </c>
      <c r="AG1457" s="12">
        <f t="shared" ca="1" si="334"/>
        <v>3.9498241045406845E-3</v>
      </c>
      <c r="AH1457" s="12">
        <f t="shared" ca="1" si="334"/>
        <v>2.1783082940314978E-3</v>
      </c>
      <c r="AI1457" s="12">
        <f t="shared" ca="1" si="334"/>
        <v>1.128541487323428E-3</v>
      </c>
      <c r="AJ1457" s="12">
        <f t="shared" ca="1" si="334"/>
        <v>5.4925283620999835E-4</v>
      </c>
      <c r="AK1457" s="12">
        <f t="shared" ca="1" si="334"/>
        <v>2.5112137581865835E-4</v>
      </c>
      <c r="AL1457" s="12">
        <f t="shared" ca="1" si="334"/>
        <v>1.0785782314288642E-4</v>
      </c>
      <c r="AM1457" s="12">
        <f t="shared" ca="1" si="334"/>
        <v>4.3518730153730594E-5</v>
      </c>
      <c r="AN1457" s="12">
        <f t="shared" ca="1" si="334"/>
        <v>1.6495191923720894E-5</v>
      </c>
      <c r="AO1457" s="12">
        <f t="shared" ca="1" si="334"/>
        <v>5.8734750248021866E-6</v>
      </c>
      <c r="AP1457" s="12">
        <f t="shared" ca="1" si="334"/>
        <v>1.9646693713317142E-6</v>
      </c>
      <c r="AQ1457" s="12">
        <f t="shared" ca="1" si="334"/>
        <v>6.1736274438298178E-7</v>
      </c>
      <c r="AR1457" s="12">
        <f t="shared" ca="1" si="334"/>
        <v>1.8224178304553965E-7</v>
      </c>
      <c r="AS1457" s="12">
        <f t="shared" ca="1" si="334"/>
        <v>5.0537306186321761E-8</v>
      </c>
      <c r="AT1457" s="12">
        <f t="shared" ca="1" si="334"/>
        <v>1.3165362347581355E-8</v>
      </c>
    </row>
    <row r="1458" spans="1:46" x14ac:dyDescent="0.2">
      <c r="A1458" s="9" t="str">
        <f t="shared" si="302"/>
        <v>Philippines</v>
      </c>
      <c r="F1458" s="12">
        <f t="shared" ref="F1458:AT1458" ca="1" si="335">F768/$AV768*($C1230/1000)</f>
        <v>1.7743766685464913E-4</v>
      </c>
      <c r="G1458" s="12">
        <f t="shared" ca="1" si="335"/>
        <v>4.4375642728922891E-4</v>
      </c>
      <c r="H1458" s="12">
        <f t="shared" ca="1" si="335"/>
        <v>1.042557673915617E-3</v>
      </c>
      <c r="I1458" s="12">
        <f t="shared" ca="1" si="335"/>
        <v>2.3009761501088673E-3</v>
      </c>
      <c r="J1458" s="12">
        <f t="shared" ca="1" si="335"/>
        <v>4.7706849792712091E-3</v>
      </c>
      <c r="K1458" s="12">
        <f t="shared" ca="1" si="335"/>
        <v>9.2919306014098927E-3</v>
      </c>
      <c r="L1458" s="12">
        <f t="shared" ca="1" si="335"/>
        <v>1.7001520757323627E-2</v>
      </c>
      <c r="M1458" s="12">
        <f t="shared" ca="1" si="335"/>
        <v>2.9223092813512042E-2</v>
      </c>
      <c r="N1458" s="12">
        <f t="shared" ca="1" si="335"/>
        <v>4.7186870976539154E-2</v>
      </c>
      <c r="O1458" s="12">
        <f t="shared" ca="1" si="335"/>
        <v>7.157688214408689E-2</v>
      </c>
      <c r="P1458" s="12">
        <f t="shared" ca="1" si="335"/>
        <v>0.1019954900260012</v>
      </c>
      <c r="Q1458" s="12">
        <f t="shared" ca="1" si="335"/>
        <v>0.13653555364893538</v>
      </c>
      <c r="R1458" s="12">
        <f t="shared" ca="1" si="335"/>
        <v>0.17169875161254683</v>
      </c>
      <c r="S1458" s="12">
        <f t="shared" ca="1" si="335"/>
        <v>0.20283603580047149</v>
      </c>
      <c r="T1458" s="12">
        <f t="shared" ca="1" si="335"/>
        <v>0.22510217210610445</v>
      </c>
      <c r="U1458" s="12">
        <f t="shared" ca="1" si="335"/>
        <v>0.23467717527978682</v>
      </c>
      <c r="V1458" s="12">
        <f t="shared" ca="1" si="335"/>
        <v>0.22983629569048641</v>
      </c>
      <c r="W1458" s="12">
        <f t="shared" ca="1" si="335"/>
        <v>0.21145743975471518</v>
      </c>
      <c r="X1458" s="12">
        <f t="shared" ca="1" si="335"/>
        <v>0.18276116623078761</v>
      </c>
      <c r="Y1458" s="12">
        <f t="shared" ca="1" si="335"/>
        <v>0.14838891749861088</v>
      </c>
      <c r="Z1458" s="12">
        <f t="shared" ca="1" si="335"/>
        <v>0.11318154224968144</v>
      </c>
      <c r="AA1458" s="12">
        <f t="shared" ca="1" si="335"/>
        <v>8.1097290262991145E-2</v>
      </c>
      <c r="AB1458" s="12">
        <f t="shared" ca="1" si="335"/>
        <v>5.4587558931859299E-2</v>
      </c>
      <c r="AC1458" s="12">
        <f t="shared" ca="1" si="335"/>
        <v>3.4517362162057218E-2</v>
      </c>
      <c r="AD1458" s="12">
        <f t="shared" ca="1" si="335"/>
        <v>2.0503977642205771E-2</v>
      </c>
      <c r="AE1458" s="12">
        <f t="shared" ca="1" si="335"/>
        <v>1.1441823255992887E-2</v>
      </c>
      <c r="AF1458" s="12">
        <f t="shared" ca="1" si="335"/>
        <v>5.9980343001199534E-3</v>
      </c>
      <c r="AG1458" s="12">
        <f t="shared" ca="1" si="335"/>
        <v>2.9537875114190666E-3</v>
      </c>
      <c r="AH1458" s="12">
        <f t="shared" ca="1" si="335"/>
        <v>1.3664890308353653E-3</v>
      </c>
      <c r="AI1458" s="12">
        <f t="shared" ca="1" si="335"/>
        <v>5.9386761744240882E-4</v>
      </c>
      <c r="AJ1458" s="12">
        <f t="shared" ca="1" si="335"/>
        <v>2.4245421256681703E-4</v>
      </c>
      <c r="AK1458" s="12">
        <f t="shared" ca="1" si="335"/>
        <v>9.298789547683958E-5</v>
      </c>
      <c r="AL1458" s="12">
        <f t="shared" ca="1" si="335"/>
        <v>3.3502691491915247E-5</v>
      </c>
      <c r="AM1458" s="12">
        <f t="shared" ca="1" si="335"/>
        <v>1.1339386868140746E-5</v>
      </c>
      <c r="AN1458" s="12">
        <f t="shared" ca="1" si="335"/>
        <v>3.6054214785625451E-6</v>
      </c>
      <c r="AO1458" s="12">
        <f t="shared" ca="1" si="335"/>
        <v>1.0769092459514619E-6</v>
      </c>
      <c r="AP1458" s="12">
        <f t="shared" ca="1" si="335"/>
        <v>3.021751626879033E-7</v>
      </c>
      <c r="AQ1458" s="12">
        <f t="shared" ca="1" si="335"/>
        <v>7.9651694325313703E-8</v>
      </c>
      <c r="AR1458" s="12">
        <f t="shared" ca="1" si="335"/>
        <v>1.9723676332341818E-8</v>
      </c>
      <c r="AS1458" s="12">
        <f t="shared" ca="1" si="335"/>
        <v>4.5881468607810775E-9</v>
      </c>
      <c r="AT1458" s="12">
        <f t="shared" ca="1" si="335"/>
        <v>1.0026361271309237E-9</v>
      </c>
    </row>
    <row r="1459" spans="1:46" x14ac:dyDescent="0.2">
      <c r="A1459" s="9" t="str">
        <f t="shared" si="302"/>
        <v>Poland</v>
      </c>
      <c r="F1459" s="12">
        <f t="shared" ref="F1459:AT1459" ca="1" si="336">F769/$AV769*($C1231/1000)</f>
        <v>6.3887171355848518E-9</v>
      </c>
      <c r="G1459" s="12">
        <f t="shared" ca="1" si="336"/>
        <v>2.5044355240305053E-8</v>
      </c>
      <c r="H1459" s="12">
        <f t="shared" ca="1" si="336"/>
        <v>9.222796917603583E-8</v>
      </c>
      <c r="I1459" s="12">
        <f t="shared" ca="1" si="336"/>
        <v>3.1905975766012747E-7</v>
      </c>
      <c r="J1459" s="12">
        <f t="shared" ca="1" si="336"/>
        <v>1.0369027137936584E-6</v>
      </c>
      <c r="K1459" s="12">
        <f t="shared" ca="1" si="336"/>
        <v>3.165633157167273E-6</v>
      </c>
      <c r="L1459" s="12">
        <f t="shared" ca="1" si="336"/>
        <v>9.0790363733338313E-6</v>
      </c>
      <c r="M1459" s="12">
        <f t="shared" ca="1" si="336"/>
        <v>2.4461073961581541E-5</v>
      </c>
      <c r="N1459" s="12">
        <f t="shared" ca="1" si="336"/>
        <v>6.191100877378668E-5</v>
      </c>
      <c r="O1459" s="12">
        <f t="shared" ca="1" si="336"/>
        <v>1.4720305895836582E-4</v>
      </c>
      <c r="P1459" s="12">
        <f t="shared" ca="1" si="336"/>
        <v>3.2879286489179523E-4</v>
      </c>
      <c r="Q1459" s="12">
        <f t="shared" ca="1" si="336"/>
        <v>6.8989743246849935E-4</v>
      </c>
      <c r="R1459" s="12">
        <f t="shared" ca="1" si="336"/>
        <v>1.3598883957243466E-3</v>
      </c>
      <c r="S1459" s="12">
        <f t="shared" ca="1" si="336"/>
        <v>2.5181326372319731E-3</v>
      </c>
      <c r="T1459" s="12">
        <f t="shared" ca="1" si="336"/>
        <v>4.3803673262515263E-3</v>
      </c>
      <c r="U1459" s="12">
        <f t="shared" ca="1" si="336"/>
        <v>7.1581213178104914E-3</v>
      </c>
      <c r="V1459" s="12">
        <f t="shared" ca="1" si="336"/>
        <v>1.0988645761533675E-2</v>
      </c>
      <c r="W1459" s="12">
        <f t="shared" ca="1" si="336"/>
        <v>1.5846957271817973E-2</v>
      </c>
      <c r="X1459" s="12">
        <f t="shared" ca="1" si="336"/>
        <v>2.1468623285145975E-2</v>
      </c>
      <c r="Y1459" s="12">
        <f t="shared" ca="1" si="336"/>
        <v>2.7322415955935278E-2</v>
      </c>
      <c r="Z1459" s="12">
        <f t="shared" ca="1" si="336"/>
        <v>3.2665596785824376E-2</v>
      </c>
      <c r="AA1459" s="12">
        <f t="shared" ca="1" si="336"/>
        <v>3.6687548276131937E-2</v>
      </c>
      <c r="AB1459" s="12">
        <f t="shared" ca="1" si="336"/>
        <v>3.8708235805700333E-2</v>
      </c>
      <c r="AC1459" s="12">
        <f t="shared" ca="1" si="336"/>
        <v>3.8365835550134925E-2</v>
      </c>
      <c r="AD1459" s="12">
        <f t="shared" ca="1" si="336"/>
        <v>3.5722557064953565E-2</v>
      </c>
      <c r="AE1459" s="12">
        <f t="shared" ca="1" si="336"/>
        <v>3.1246185828985206E-2</v>
      </c>
      <c r="AF1459" s="12">
        <f t="shared" ca="1" si="336"/>
        <v>2.5674859683838015E-2</v>
      </c>
      <c r="AG1459" s="12">
        <f t="shared" ca="1" si="336"/>
        <v>1.981872635338951E-2</v>
      </c>
      <c r="AH1459" s="12">
        <f t="shared" ca="1" si="336"/>
        <v>1.4371430482827328E-2</v>
      </c>
      <c r="AI1459" s="12">
        <f t="shared" ca="1" si="336"/>
        <v>9.789958495555473E-3</v>
      </c>
      <c r="AJ1459" s="12">
        <f t="shared" ca="1" si="336"/>
        <v>6.2649599302019091E-3</v>
      </c>
      <c r="AK1459" s="12">
        <f t="shared" ca="1" si="336"/>
        <v>3.7662777065097944E-3</v>
      </c>
      <c r="AL1459" s="12">
        <f t="shared" ca="1" si="336"/>
        <v>2.1269778946108966E-3</v>
      </c>
      <c r="AM1459" s="12">
        <f t="shared" ca="1" si="336"/>
        <v>1.1284185270284831E-3</v>
      </c>
      <c r="AN1459" s="12">
        <f t="shared" ca="1" si="336"/>
        <v>5.6238539623338409E-4</v>
      </c>
      <c r="AO1459" s="12">
        <f t="shared" ca="1" si="336"/>
        <v>2.6330218072249614E-4</v>
      </c>
      <c r="AP1459" s="12">
        <f t="shared" ca="1" si="336"/>
        <v>1.1580610965938289E-4</v>
      </c>
      <c r="AQ1459" s="12">
        <f t="shared" ca="1" si="336"/>
        <v>4.7848142582390332E-5</v>
      </c>
      <c r="AR1459" s="12">
        <f t="shared" ca="1" si="336"/>
        <v>1.8571855230575712E-5</v>
      </c>
      <c r="AS1459" s="12">
        <f t="shared" ca="1" si="336"/>
        <v>6.7717683085796991E-6</v>
      </c>
      <c r="AT1459" s="12">
        <f t="shared" ca="1" si="336"/>
        <v>2.3195593353790656E-6</v>
      </c>
    </row>
    <row r="1460" spans="1:46" x14ac:dyDescent="0.2">
      <c r="A1460" s="9" t="str">
        <f t="shared" si="302"/>
        <v>Portugal</v>
      </c>
      <c r="F1460" s="12">
        <f t="shared" ref="F1460:AT1460" ca="1" si="337">F770/$AV770*($C1232/1000)</f>
        <v>1.9597905654619318E-10</v>
      </c>
      <c r="G1460" s="12">
        <f t="shared" ca="1" si="337"/>
        <v>8.3995825621019744E-10</v>
      </c>
      <c r="H1460" s="12">
        <f t="shared" ca="1" si="337"/>
        <v>3.3819122808703253E-9</v>
      </c>
      <c r="I1460" s="12">
        <f t="shared" ca="1" si="337"/>
        <v>1.2791561676839632E-8</v>
      </c>
      <c r="J1460" s="12">
        <f t="shared" ca="1" si="337"/>
        <v>4.5450785626308346E-8</v>
      </c>
      <c r="K1460" s="12">
        <f t="shared" ca="1" si="337"/>
        <v>1.5171056112642461E-7</v>
      </c>
      <c r="L1460" s="12">
        <f t="shared" ca="1" si="337"/>
        <v>4.7571498261792026E-7</v>
      </c>
      <c r="M1460" s="12">
        <f t="shared" ca="1" si="337"/>
        <v>1.4013107047876126E-6</v>
      </c>
      <c r="N1460" s="12">
        <f t="shared" ca="1" si="337"/>
        <v>3.8777396242216786E-6</v>
      </c>
      <c r="O1460" s="12">
        <f t="shared" ca="1" si="337"/>
        <v>1.0080438959328293E-5</v>
      </c>
      <c r="P1460" s="12">
        <f t="shared" ca="1" si="337"/>
        <v>2.4617097102393338E-5</v>
      </c>
      <c r="Q1460" s="12">
        <f t="shared" ca="1" si="337"/>
        <v>5.6474296314174954E-5</v>
      </c>
      <c r="R1460" s="12">
        <f t="shared" ca="1" si="337"/>
        <v>1.2170864083671144E-4</v>
      </c>
      <c r="S1460" s="12">
        <f t="shared" ca="1" si="337"/>
        <v>2.4640447549911294E-4</v>
      </c>
      <c r="T1460" s="12">
        <f t="shared" ca="1" si="337"/>
        <v>4.6863245890084936E-4</v>
      </c>
      <c r="U1460" s="12">
        <f t="shared" ca="1" si="337"/>
        <v>8.3728388944371548E-4</v>
      </c>
      <c r="V1460" s="12">
        <f t="shared" ca="1" si="337"/>
        <v>1.4053021111672048E-3</v>
      </c>
      <c r="W1460" s="12">
        <f t="shared" ca="1" si="337"/>
        <v>2.2157627521787824E-3</v>
      </c>
      <c r="X1460" s="12">
        <f t="shared" ca="1" si="337"/>
        <v>3.2819609629562299E-3</v>
      </c>
      <c r="Y1460" s="12">
        <f t="shared" ca="1" si="337"/>
        <v>4.5666755743957411E-3</v>
      </c>
      <c r="Z1460" s="12">
        <f t="shared" ca="1" si="337"/>
        <v>5.969301334811941E-3</v>
      </c>
      <c r="AA1460" s="12">
        <f t="shared" ca="1" si="337"/>
        <v>7.3299909970238027E-3</v>
      </c>
      <c r="AB1460" s="12">
        <f t="shared" ca="1" si="337"/>
        <v>8.4555132489584958E-3</v>
      </c>
      <c r="AC1460" s="12">
        <f t="shared" ca="1" si="337"/>
        <v>9.162903281170762E-3</v>
      </c>
      <c r="AD1460" s="12">
        <f t="shared" ca="1" si="337"/>
        <v>9.3278773133699897E-3</v>
      </c>
      <c r="AE1460" s="12">
        <f t="shared" ca="1" si="337"/>
        <v>8.9204988816089913E-3</v>
      </c>
      <c r="AF1460" s="12">
        <f t="shared" ca="1" si="337"/>
        <v>8.0140501493259578E-3</v>
      </c>
      <c r="AG1460" s="12">
        <f t="shared" ca="1" si="337"/>
        <v>6.7635010741226168E-3</v>
      </c>
      <c r="AH1460" s="12">
        <f t="shared" ca="1" si="337"/>
        <v>5.3622575054801912E-3</v>
      </c>
      <c r="AI1460" s="12">
        <f t="shared" ca="1" si="337"/>
        <v>3.9937452878343197E-3</v>
      </c>
      <c r="AJ1460" s="12">
        <f t="shared" ca="1" si="337"/>
        <v>2.7942782819323406E-3</v>
      </c>
      <c r="AK1460" s="12">
        <f t="shared" ca="1" si="337"/>
        <v>1.8366040698366566E-3</v>
      </c>
      <c r="AL1460" s="12">
        <f t="shared" ca="1" si="337"/>
        <v>1.1340129767779964E-3</v>
      </c>
      <c r="AM1460" s="12">
        <f t="shared" ca="1" si="337"/>
        <v>6.5777460301893261E-4</v>
      </c>
      <c r="AN1460" s="12">
        <f t="shared" ca="1" si="337"/>
        <v>3.5842044349953698E-4</v>
      </c>
      <c r="AO1460" s="12">
        <f t="shared" ca="1" si="337"/>
        <v>1.8346999092692031E-4</v>
      </c>
      <c r="AP1460" s="12">
        <f t="shared" ca="1" si="337"/>
        <v>8.8225453815239554E-5</v>
      </c>
      <c r="AQ1460" s="12">
        <f t="shared" ca="1" si="337"/>
        <v>3.985468283347216E-5</v>
      </c>
      <c r="AR1460" s="12">
        <f t="shared" ca="1" si="337"/>
        <v>1.6913029585851617E-5</v>
      </c>
      <c r="AS1460" s="12">
        <f t="shared" ca="1" si="337"/>
        <v>6.7424860208213153E-6</v>
      </c>
      <c r="AT1460" s="12">
        <f t="shared" ca="1" si="337"/>
        <v>2.5250808933542739E-6</v>
      </c>
    </row>
    <row r="1461" spans="1:46" x14ac:dyDescent="0.2">
      <c r="A1461" s="9" t="str">
        <f t="shared" si="302"/>
        <v>Puerto Rico</v>
      </c>
      <c r="F1461" s="12">
        <f t="shared" ref="F1461:AT1461" ca="1" si="338">F771/$AV771*($C1233/1000)</f>
        <v>1.7412457255832035E-7</v>
      </c>
      <c r="G1461" s="12">
        <f t="shared" ca="1" si="338"/>
        <v>5.1596277967622589E-7</v>
      </c>
      <c r="H1461" s="12">
        <f t="shared" ca="1" si="338"/>
        <v>1.4362607065323713E-6</v>
      </c>
      <c r="I1461" s="12">
        <f t="shared" ca="1" si="338"/>
        <v>3.7558200786963126E-6</v>
      </c>
      <c r="J1461" s="12">
        <f t="shared" ca="1" si="338"/>
        <v>9.2264126500391687E-6</v>
      </c>
      <c r="K1461" s="12">
        <f t="shared" ca="1" si="338"/>
        <v>2.1292054270362654E-5</v>
      </c>
      <c r="L1461" s="12">
        <f t="shared" ca="1" si="338"/>
        <v>4.6159261221550666E-5</v>
      </c>
      <c r="M1461" s="12">
        <f t="shared" ca="1" si="338"/>
        <v>9.4006250102310709E-5</v>
      </c>
      <c r="N1461" s="12">
        <f t="shared" ca="1" si="338"/>
        <v>1.7985031537417391E-4</v>
      </c>
      <c r="O1461" s="12">
        <f t="shared" ca="1" si="338"/>
        <v>3.232378974874976E-4</v>
      </c>
      <c r="P1461" s="12">
        <f t="shared" ca="1" si="338"/>
        <v>5.4574521629892933E-4</v>
      </c>
      <c r="Q1461" s="12">
        <f t="shared" ca="1" si="338"/>
        <v>8.6559391926713638E-4</v>
      </c>
      <c r="R1461" s="12">
        <f t="shared" ca="1" si="338"/>
        <v>1.2897188609575169E-3</v>
      </c>
      <c r="S1461" s="12">
        <f t="shared" ca="1" si="338"/>
        <v>1.8052298250012609E-3</v>
      </c>
      <c r="T1461" s="12">
        <f t="shared" ca="1" si="338"/>
        <v>2.3737039035898874E-3</v>
      </c>
      <c r="U1461" s="12">
        <f t="shared" ca="1" si="338"/>
        <v>2.932089230521932E-3</v>
      </c>
      <c r="V1461" s="12">
        <f t="shared" ca="1" si="338"/>
        <v>3.4023925320936228E-3</v>
      </c>
      <c r="W1461" s="12">
        <f t="shared" ca="1" si="338"/>
        <v>3.7089266542269278E-3</v>
      </c>
      <c r="X1461" s="12">
        <f t="shared" ca="1" si="338"/>
        <v>3.7981198820090226E-3</v>
      </c>
      <c r="Y1461" s="12">
        <f t="shared" ca="1" si="338"/>
        <v>3.6538077009470715E-3</v>
      </c>
      <c r="Z1461" s="12">
        <f t="shared" ca="1" si="338"/>
        <v>3.3020169632259505E-3</v>
      </c>
      <c r="AA1461" s="12">
        <f t="shared" ca="1" si="338"/>
        <v>2.8032995550420826E-3</v>
      </c>
      <c r="AB1461" s="12">
        <f t="shared" ca="1" si="338"/>
        <v>2.2357143330056714E-3</v>
      </c>
      <c r="AC1461" s="12">
        <f t="shared" ca="1" si="338"/>
        <v>1.6750188890428345E-3</v>
      </c>
      <c r="AD1461" s="12">
        <f t="shared" ca="1" si="338"/>
        <v>1.1789074213266455E-3</v>
      </c>
      <c r="AE1461" s="12">
        <f t="shared" ca="1" si="338"/>
        <v>7.7946440812469875E-4</v>
      </c>
      <c r="AF1461" s="12">
        <f t="shared" ca="1" si="338"/>
        <v>4.841383343960767E-4</v>
      </c>
      <c r="AG1461" s="12">
        <f t="shared" ca="1" si="338"/>
        <v>2.8248750906721183E-4</v>
      </c>
      <c r="AH1461" s="12">
        <f t="shared" ca="1" si="338"/>
        <v>1.5484087661034651E-4</v>
      </c>
      <c r="AI1461" s="12">
        <f t="shared" ca="1" si="338"/>
        <v>7.97312528666573E-5</v>
      </c>
      <c r="AJ1461" s="12">
        <f t="shared" ca="1" si="338"/>
        <v>3.8568091650232245E-5</v>
      </c>
      <c r="AK1461" s="12">
        <f t="shared" ca="1" si="338"/>
        <v>1.7526060534305593E-5</v>
      </c>
      <c r="AL1461" s="12">
        <f t="shared" ca="1" si="338"/>
        <v>7.4816443429319063E-6</v>
      </c>
      <c r="AM1461" s="12">
        <f t="shared" ca="1" si="338"/>
        <v>3.0003119090292372E-6</v>
      </c>
      <c r="AN1461" s="12">
        <f t="shared" ca="1" si="338"/>
        <v>1.130296407794642E-6</v>
      </c>
      <c r="AO1461" s="12">
        <f t="shared" ca="1" si="338"/>
        <v>4.000137166971794E-7</v>
      </c>
      <c r="AP1461" s="12">
        <f t="shared" ca="1" si="338"/>
        <v>1.3298847780627625E-7</v>
      </c>
      <c r="AQ1461" s="12">
        <f t="shared" ca="1" si="338"/>
        <v>4.1534572163158177E-8</v>
      </c>
      <c r="AR1461" s="12">
        <f t="shared" ca="1" si="338"/>
        <v>1.2186024931946243E-8</v>
      </c>
      <c r="AS1461" s="12">
        <f t="shared" ca="1" si="338"/>
        <v>3.3586981748772772E-9</v>
      </c>
      <c r="AT1461" s="12">
        <f t="shared" ca="1" si="338"/>
        <v>8.6963395618641891E-10</v>
      </c>
    </row>
    <row r="1462" spans="1:46" x14ac:dyDescent="0.2">
      <c r="A1462" s="9" t="str">
        <f t="shared" si="302"/>
        <v>Qatar</v>
      </c>
      <c r="F1462" s="12">
        <f t="shared" ref="F1462:AT1462" ca="1" si="339">F772/$AV772*($C1234/1000)</f>
        <v>3.4774380101101576E-7</v>
      </c>
      <c r="G1462" s="12">
        <f t="shared" ca="1" si="339"/>
        <v>9.7035271572536106E-7</v>
      </c>
      <c r="H1462" s="12">
        <f t="shared" ca="1" si="339"/>
        <v>2.5436447058855695E-6</v>
      </c>
      <c r="I1462" s="12">
        <f t="shared" ca="1" si="339"/>
        <v>6.2638286356480394E-6</v>
      </c>
      <c r="J1462" s="12">
        <f t="shared" ca="1" si="339"/>
        <v>1.4490383557903668E-5</v>
      </c>
      <c r="K1462" s="12">
        <f t="shared" ca="1" si="339"/>
        <v>3.1490277636064419E-5</v>
      </c>
      <c r="L1462" s="12">
        <f t="shared" ca="1" si="339"/>
        <v>6.4287967103395389E-5</v>
      </c>
      <c r="M1462" s="12">
        <f t="shared" ca="1" si="339"/>
        <v>1.2329330400106481E-4</v>
      </c>
      <c r="N1462" s="12">
        <f t="shared" ca="1" si="339"/>
        <v>2.2212931834509852E-4</v>
      </c>
      <c r="O1462" s="12">
        <f t="shared" ca="1" si="339"/>
        <v>3.7594894611194083E-4</v>
      </c>
      <c r="P1462" s="12">
        <f t="shared" ca="1" si="339"/>
        <v>5.9773468071526177E-4</v>
      </c>
      <c r="Q1462" s="12">
        <f t="shared" ca="1" si="339"/>
        <v>8.9278036874476663E-4</v>
      </c>
      <c r="R1462" s="12">
        <f t="shared" ca="1" si="339"/>
        <v>1.2526720993386842E-3</v>
      </c>
      <c r="S1462" s="12">
        <f t="shared" ca="1" si="339"/>
        <v>1.6511509239339099E-3</v>
      </c>
      <c r="T1462" s="12">
        <f t="shared" ca="1" si="339"/>
        <v>2.0445264535383567E-3</v>
      </c>
      <c r="U1462" s="12">
        <f t="shared" ca="1" si="339"/>
        <v>2.3782378750532812E-3</v>
      </c>
      <c r="V1462" s="12">
        <f t="shared" ca="1" si="339"/>
        <v>2.5988094856694141E-3</v>
      </c>
      <c r="W1462" s="12">
        <f t="shared" ca="1" si="339"/>
        <v>2.6677810920907826E-3</v>
      </c>
      <c r="X1462" s="12">
        <f t="shared" ca="1" si="339"/>
        <v>2.5726608164496289E-3</v>
      </c>
      <c r="Y1462" s="12">
        <f t="shared" ca="1" si="339"/>
        <v>2.3306199978165671E-3</v>
      </c>
      <c r="Z1462" s="12">
        <f t="shared" ca="1" si="339"/>
        <v>1.983430558685374E-3</v>
      </c>
      <c r="AA1462" s="12">
        <f t="shared" ca="1" si="339"/>
        <v>1.5856930639568446E-3</v>
      </c>
      <c r="AB1462" s="12">
        <f t="shared" ca="1" si="339"/>
        <v>1.1909069995360818E-3</v>
      </c>
      <c r="AC1462" s="12">
        <f t="shared" ca="1" si="339"/>
        <v>8.4022028834313705E-4</v>
      </c>
      <c r="AD1462" s="12">
        <f t="shared" ca="1" si="339"/>
        <v>5.5688442934802426E-4</v>
      </c>
      <c r="AE1462" s="12">
        <f t="shared" ca="1" si="339"/>
        <v>3.4673172561491773E-4</v>
      </c>
      <c r="AF1462" s="12">
        <f t="shared" ca="1" si="339"/>
        <v>2.0280501112717678E-4</v>
      </c>
      <c r="AG1462" s="12">
        <f t="shared" ca="1" si="339"/>
        <v>1.1143468185901866E-4</v>
      </c>
      <c r="AH1462" s="12">
        <f t="shared" ca="1" si="339"/>
        <v>5.7519972282134499E-5</v>
      </c>
      <c r="AI1462" s="12">
        <f t="shared" ca="1" si="339"/>
        <v>2.789160804710476E-5</v>
      </c>
      <c r="AJ1462" s="12">
        <f t="shared" ca="1" si="339"/>
        <v>1.2705303210691151E-5</v>
      </c>
      <c r="AK1462" s="12">
        <f t="shared" ca="1" si="339"/>
        <v>5.4369220828819483E-6</v>
      </c>
      <c r="AL1462" s="12">
        <f t="shared" ca="1" si="339"/>
        <v>2.1856357173088169E-6</v>
      </c>
      <c r="AM1462" s="12">
        <f t="shared" ca="1" si="339"/>
        <v>8.2538969844552575E-7</v>
      </c>
      <c r="AN1462" s="12">
        <f t="shared" ca="1" si="339"/>
        <v>2.928174161686316E-7</v>
      </c>
      <c r="AO1462" s="12">
        <f t="shared" ca="1" si="339"/>
        <v>9.7586863295492848E-8</v>
      </c>
      <c r="AP1462" s="12">
        <f t="shared" ca="1" si="339"/>
        <v>3.0552194380503654E-8</v>
      </c>
      <c r="AQ1462" s="12">
        <f t="shared" ca="1" si="339"/>
        <v>8.9856614745379578E-9</v>
      </c>
      <c r="AR1462" s="12">
        <f t="shared" ca="1" si="339"/>
        <v>2.4826431094968331E-9</v>
      </c>
      <c r="AS1462" s="12">
        <f t="shared" ca="1" si="339"/>
        <v>6.4436972389579901E-10</v>
      </c>
      <c r="AT1462" s="12">
        <f t="shared" ca="1" si="339"/>
        <v>1.5711315716454695E-10</v>
      </c>
    </row>
    <row r="1463" spans="1:46" x14ac:dyDescent="0.2">
      <c r="A1463" s="9" t="str">
        <f t="shared" si="302"/>
        <v>Republic of Korea</v>
      </c>
      <c r="F1463" s="12">
        <f t="shared" ref="F1463:AT1463" ca="1" si="340">F773/$AV773*($C1235/1000)</f>
        <v>8.6876645724026793E-11</v>
      </c>
      <c r="G1463" s="12">
        <f t="shared" ca="1" si="340"/>
        <v>4.1213202862357151E-10</v>
      </c>
      <c r="H1463" s="12">
        <f t="shared" ca="1" si="340"/>
        <v>1.8366494955773929E-9</v>
      </c>
      <c r="I1463" s="12">
        <f t="shared" ca="1" si="340"/>
        <v>7.6890519616624073E-9</v>
      </c>
      <c r="J1463" s="12">
        <f t="shared" ca="1" si="340"/>
        <v>3.0239590286595914E-8</v>
      </c>
      <c r="K1463" s="12">
        <f t="shared" ca="1" si="340"/>
        <v>1.1172120322702839E-7</v>
      </c>
      <c r="L1463" s="12">
        <f t="shared" ca="1" si="340"/>
        <v>3.8775008434823494E-7</v>
      </c>
      <c r="M1463" s="12">
        <f t="shared" ca="1" si="340"/>
        <v>1.2642262173748187E-6</v>
      </c>
      <c r="N1463" s="12">
        <f t="shared" ca="1" si="340"/>
        <v>3.8721687775215619E-6</v>
      </c>
      <c r="O1463" s="12">
        <f t="shared" ca="1" si="340"/>
        <v>1.1141415223557627E-5</v>
      </c>
      <c r="P1463" s="12">
        <f t="shared" ca="1" si="340"/>
        <v>3.0115011693593029E-5</v>
      </c>
      <c r="Q1463" s="12">
        <f t="shared" ca="1" si="340"/>
        <v>7.6468453508081024E-5</v>
      </c>
      <c r="R1463" s="12">
        <f t="shared" ca="1" si="340"/>
        <v>1.8240560236461827E-4</v>
      </c>
      <c r="S1463" s="12">
        <f t="shared" ca="1" si="340"/>
        <v>4.0874328765336585E-4</v>
      </c>
      <c r="T1463" s="12">
        <f t="shared" ca="1" si="340"/>
        <v>8.6043821257760107E-4</v>
      </c>
      <c r="U1463" s="12">
        <f t="shared" ca="1" si="340"/>
        <v>1.7015524471395438E-3</v>
      </c>
      <c r="V1463" s="12">
        <f t="shared" ca="1" si="340"/>
        <v>3.1610224869844409E-3</v>
      </c>
      <c r="W1463" s="12">
        <f t="shared" ca="1" si="340"/>
        <v>5.5165356059210767E-3</v>
      </c>
      <c r="X1463" s="12">
        <f t="shared" ca="1" si="340"/>
        <v>9.0440272203901693E-3</v>
      </c>
      <c r="Y1463" s="12">
        <f t="shared" ca="1" si="340"/>
        <v>1.3928806040377679E-2</v>
      </c>
      <c r="Z1463" s="12">
        <f t="shared" ca="1" si="340"/>
        <v>2.0152202371984961E-2</v>
      </c>
      <c r="AA1463" s="12">
        <f t="shared" ca="1" si="340"/>
        <v>2.7389729019730552E-2</v>
      </c>
      <c r="AB1463" s="12">
        <f t="shared" ca="1" si="340"/>
        <v>3.4971120711892456E-2</v>
      </c>
      <c r="AC1463" s="12">
        <f t="shared" ca="1" si="340"/>
        <v>4.1945749589831931E-2</v>
      </c>
      <c r="AD1463" s="12">
        <f t="shared" ca="1" si="340"/>
        <v>4.7263182770696008E-2</v>
      </c>
      <c r="AE1463" s="12">
        <f t="shared" ca="1" si="340"/>
        <v>5.0028163858195279E-2</v>
      </c>
      <c r="AF1463" s="12">
        <f t="shared" ca="1" si="340"/>
        <v>4.9746526026711473E-2</v>
      </c>
      <c r="AG1463" s="12">
        <f t="shared" ca="1" si="340"/>
        <v>4.6469451564640593E-2</v>
      </c>
      <c r="AH1463" s="12">
        <f t="shared" ca="1" si="340"/>
        <v>4.0778282566264167E-2</v>
      </c>
      <c r="AI1463" s="12">
        <f t="shared" ca="1" si="340"/>
        <v>3.3616067705883317E-2</v>
      </c>
      <c r="AJ1463" s="12">
        <f t="shared" ca="1" si="340"/>
        <v>2.6032836064101922E-2</v>
      </c>
      <c r="AK1463" s="12">
        <f t="shared" ca="1" si="340"/>
        <v>1.8938808475354771E-2</v>
      </c>
      <c r="AL1463" s="12">
        <f t="shared" ca="1" si="340"/>
        <v>1.2943162854732517E-2</v>
      </c>
      <c r="AM1463" s="12">
        <f t="shared" ca="1" si="340"/>
        <v>8.309689074841288E-3</v>
      </c>
      <c r="AN1463" s="12">
        <f t="shared" ca="1" si="340"/>
        <v>5.0117076279795041E-3</v>
      </c>
      <c r="AO1463" s="12">
        <f t="shared" ca="1" si="340"/>
        <v>2.839509169163677E-3</v>
      </c>
      <c r="AP1463" s="12">
        <f t="shared" ca="1" si="340"/>
        <v>1.5113234410948141E-3</v>
      </c>
      <c r="AQ1463" s="12">
        <f t="shared" ca="1" si="340"/>
        <v>7.556629969416726E-4</v>
      </c>
      <c r="AR1463" s="12">
        <f t="shared" ca="1" si="340"/>
        <v>3.5494044473762936E-4</v>
      </c>
      <c r="AS1463" s="12">
        <f t="shared" ca="1" si="340"/>
        <v>1.5661718608437529E-4</v>
      </c>
      <c r="AT1463" s="12">
        <f t="shared" ca="1" si="340"/>
        <v>6.4920213492780117E-5</v>
      </c>
    </row>
    <row r="1464" spans="1:46" x14ac:dyDescent="0.2">
      <c r="A1464" s="9" t="str">
        <f t="shared" si="302"/>
        <v>Republic of Moldova</v>
      </c>
      <c r="F1464" s="12">
        <f t="shared" ref="F1464:AT1464" ca="1" si="341">F774/$AV774*($C1236/1000)</f>
        <v>3.6187650428354289E-9</v>
      </c>
      <c r="G1464" s="12">
        <f t="shared" ca="1" si="341"/>
        <v>1.3216703815683872E-8</v>
      </c>
      <c r="H1464" s="12">
        <f t="shared" ca="1" si="341"/>
        <v>4.5346369630759029E-8</v>
      </c>
      <c r="I1464" s="12">
        <f t="shared" ca="1" si="341"/>
        <v>1.4615661789345474E-7</v>
      </c>
      <c r="J1464" s="12">
        <f t="shared" ca="1" si="341"/>
        <v>4.4253848082410237E-7</v>
      </c>
      <c r="K1464" s="12">
        <f t="shared" ca="1" si="341"/>
        <v>1.2587520516163536E-6</v>
      </c>
      <c r="L1464" s="12">
        <f t="shared" ca="1" si="341"/>
        <v>3.3634574431942407E-6</v>
      </c>
      <c r="M1464" s="12">
        <f t="shared" ca="1" si="341"/>
        <v>8.4428345282257239E-6</v>
      </c>
      <c r="N1464" s="12">
        <f t="shared" ca="1" si="341"/>
        <v>1.9908897607032996E-5</v>
      </c>
      <c r="O1464" s="12">
        <f t="shared" ca="1" si="341"/>
        <v>4.4102452743349279E-5</v>
      </c>
      <c r="P1464" s="12">
        <f t="shared" ca="1" si="341"/>
        <v>9.1777213659916418E-5</v>
      </c>
      <c r="Q1464" s="12">
        <f t="shared" ca="1" si="341"/>
        <v>1.7941699911903464E-4</v>
      </c>
      <c r="R1464" s="12">
        <f t="shared" ca="1" si="341"/>
        <v>3.2949505672277341E-4</v>
      </c>
      <c r="S1464" s="12">
        <f t="shared" ca="1" si="341"/>
        <v>5.6844809218842534E-4</v>
      </c>
      <c r="T1464" s="12">
        <f t="shared" ca="1" si="341"/>
        <v>9.2127506740215693E-4</v>
      </c>
      <c r="U1464" s="12">
        <f t="shared" ca="1" si="341"/>
        <v>1.4026341792122672E-3</v>
      </c>
      <c r="V1464" s="12">
        <f t="shared" ca="1" si="341"/>
        <v>2.0061163246634169E-3</v>
      </c>
      <c r="W1464" s="12">
        <f t="shared" ca="1" si="341"/>
        <v>2.6954073067168623E-3</v>
      </c>
      <c r="X1464" s="12">
        <f t="shared" ca="1" si="341"/>
        <v>3.4021173169970663E-3</v>
      </c>
      <c r="Y1464" s="12">
        <f t="shared" ca="1" si="341"/>
        <v>4.033952356704497E-3</v>
      </c>
      <c r="Z1464" s="12">
        <f t="shared" ca="1" si="341"/>
        <v>4.4933354143989086E-3</v>
      </c>
      <c r="AA1464" s="12">
        <f t="shared" ca="1" si="341"/>
        <v>4.7017930261699665E-3</v>
      </c>
      <c r="AB1464" s="12">
        <f t="shared" ca="1" si="341"/>
        <v>4.6218385562529479E-3</v>
      </c>
      <c r="AC1464" s="12">
        <f t="shared" ca="1" si="341"/>
        <v>4.2679824983490183E-3</v>
      </c>
      <c r="AD1464" s="12">
        <f t="shared" ca="1" si="341"/>
        <v>3.7024319358549634E-3</v>
      </c>
      <c r="AE1464" s="12">
        <f t="shared" ca="1" si="341"/>
        <v>3.0172280167443033E-3</v>
      </c>
      <c r="AF1464" s="12">
        <f t="shared" ca="1" si="341"/>
        <v>2.3098606211875961E-3</v>
      </c>
      <c r="AG1464" s="12">
        <f t="shared" ca="1" si="341"/>
        <v>1.6611926969234544E-3</v>
      </c>
      <c r="AH1464" s="12">
        <f t="shared" ca="1" si="341"/>
        <v>1.1223048667444702E-3</v>
      </c>
      <c r="AI1464" s="12">
        <f t="shared" ca="1" si="341"/>
        <v>7.1229234022694113E-4</v>
      </c>
      <c r="AJ1464" s="12">
        <f t="shared" ca="1" si="341"/>
        <v>4.246804773991477E-4</v>
      </c>
      <c r="AK1464" s="12">
        <f t="shared" ca="1" si="341"/>
        <v>2.3786082155039377E-4</v>
      </c>
      <c r="AL1464" s="12">
        <f t="shared" ca="1" si="341"/>
        <v>1.2515267226555595E-4</v>
      </c>
      <c r="AM1464" s="12">
        <f t="shared" ca="1" si="341"/>
        <v>6.186057244447017E-5</v>
      </c>
      <c r="AN1464" s="12">
        <f t="shared" ca="1" si="341"/>
        <v>2.8723961560741711E-5</v>
      </c>
      <c r="AO1464" s="12">
        <f t="shared" ca="1" si="341"/>
        <v>1.2529430575126712E-5</v>
      </c>
      <c r="AP1464" s="12">
        <f t="shared" ca="1" si="341"/>
        <v>5.1342253435896705E-6</v>
      </c>
      <c r="AQ1464" s="12">
        <f t="shared" ca="1" si="341"/>
        <v>1.976401219106789E-6</v>
      </c>
      <c r="AR1464" s="12">
        <f t="shared" ca="1" si="341"/>
        <v>7.1471335108626147E-7</v>
      </c>
      <c r="AS1464" s="12">
        <f t="shared" ca="1" si="341"/>
        <v>2.4279809317430752E-7</v>
      </c>
      <c r="AT1464" s="12">
        <f t="shared" ca="1" si="341"/>
        <v>7.7484572854741613E-8</v>
      </c>
    </row>
    <row r="1465" spans="1:46" x14ac:dyDescent="0.2">
      <c r="A1465" s="9" t="str">
        <f t="shared" si="302"/>
        <v>Romania</v>
      </c>
      <c r="F1465" s="12">
        <f t="shared" ref="F1465:AT1465" ca="1" si="342">F775/$AV775*($C1237/1000)</f>
        <v>5.1737034406654191E-8</v>
      </c>
      <c r="G1465" s="12">
        <f t="shared" ca="1" si="342"/>
        <v>1.7819744049206402E-7</v>
      </c>
      <c r="H1465" s="12">
        <f t="shared" ca="1" si="342"/>
        <v>5.7657789388857957E-7</v>
      </c>
      <c r="I1465" s="12">
        <f t="shared" ca="1" si="342"/>
        <v>1.7525527874219335E-6</v>
      </c>
      <c r="J1465" s="12">
        <f t="shared" ca="1" si="342"/>
        <v>5.0042710340136011E-6</v>
      </c>
      <c r="K1465" s="12">
        <f t="shared" ca="1" si="342"/>
        <v>1.3423542233444267E-5</v>
      </c>
      <c r="L1465" s="12">
        <f t="shared" ca="1" si="342"/>
        <v>3.3825952809720461E-5</v>
      </c>
      <c r="M1465" s="12">
        <f t="shared" ca="1" si="342"/>
        <v>8.0073634003636514E-5</v>
      </c>
      <c r="N1465" s="12">
        <f t="shared" ca="1" si="342"/>
        <v>1.7806789859065939E-4</v>
      </c>
      <c r="O1465" s="12">
        <f t="shared" ca="1" si="342"/>
        <v>3.7199604564869997E-4</v>
      </c>
      <c r="P1465" s="12">
        <f t="shared" ca="1" si="342"/>
        <v>7.3004159952250105E-4</v>
      </c>
      <c r="Q1465" s="12">
        <f t="shared" ca="1" si="342"/>
        <v>1.3459021518972341E-3</v>
      </c>
      <c r="R1465" s="12">
        <f t="shared" ca="1" si="342"/>
        <v>2.3309661237821537E-3</v>
      </c>
      <c r="S1465" s="12">
        <f t="shared" ca="1" si="342"/>
        <v>3.7924078005971092E-3</v>
      </c>
      <c r="T1465" s="12">
        <f t="shared" ca="1" si="342"/>
        <v>5.7962978665840881E-3</v>
      </c>
      <c r="U1465" s="12">
        <f t="shared" ca="1" si="342"/>
        <v>8.3222920927907909E-3</v>
      </c>
      <c r="V1465" s="12">
        <f t="shared" ca="1" si="342"/>
        <v>1.1225141089167546E-2</v>
      </c>
      <c r="W1465" s="12">
        <f t="shared" ca="1" si="342"/>
        <v>1.4223198043542329E-2</v>
      </c>
      <c r="X1465" s="12">
        <f t="shared" ca="1" si="342"/>
        <v>1.6930091328238129E-2</v>
      </c>
      <c r="Y1465" s="12">
        <f t="shared" ca="1" si="342"/>
        <v>1.8931191099765231E-2</v>
      </c>
      <c r="Z1465" s="12">
        <f t="shared" ca="1" si="342"/>
        <v>1.9886262733310331E-2</v>
      </c>
      <c r="AA1465" s="12">
        <f t="shared" ca="1" si="342"/>
        <v>1.9623885502422802E-2</v>
      </c>
      <c r="AB1465" s="12">
        <f t="shared" ca="1" si="342"/>
        <v>1.8191705824790863E-2</v>
      </c>
      <c r="AC1465" s="12">
        <f t="shared" ca="1" si="342"/>
        <v>1.5842307641643166E-2</v>
      </c>
      <c r="AD1465" s="12">
        <f t="shared" ca="1" si="342"/>
        <v>1.2960449243174486E-2</v>
      </c>
      <c r="AE1465" s="12">
        <f t="shared" ca="1" si="342"/>
        <v>9.9604340311783834E-3</v>
      </c>
      <c r="AF1465" s="12">
        <f t="shared" ca="1" si="342"/>
        <v>7.1910625467290559E-3</v>
      </c>
      <c r="AG1465" s="12">
        <f t="shared" ca="1" si="342"/>
        <v>4.8771314817846545E-3</v>
      </c>
      <c r="AH1465" s="12">
        <f t="shared" ca="1" si="342"/>
        <v>3.1073663351606222E-3</v>
      </c>
      <c r="AI1465" s="12">
        <f t="shared" ca="1" si="342"/>
        <v>1.8598462514146069E-3</v>
      </c>
      <c r="AJ1465" s="12">
        <f t="shared" ca="1" si="342"/>
        <v>1.0457267703488215E-3</v>
      </c>
      <c r="AK1465" s="12">
        <f t="shared" ca="1" si="342"/>
        <v>5.5235209191618765E-4</v>
      </c>
      <c r="AL1465" s="12">
        <f t="shared" ca="1" si="342"/>
        <v>2.7407560104121981E-4</v>
      </c>
      <c r="AM1465" s="12">
        <f t="shared" ca="1" si="342"/>
        <v>1.2775601069985395E-4</v>
      </c>
      <c r="AN1465" s="12">
        <f t="shared" ca="1" si="342"/>
        <v>5.5943405989176762E-5</v>
      </c>
      <c r="AO1465" s="12">
        <f t="shared" ca="1" si="342"/>
        <v>2.3012990626160013E-5</v>
      </c>
      <c r="AP1465" s="12">
        <f t="shared" ca="1" si="342"/>
        <v>8.8931130291981864E-6</v>
      </c>
      <c r="AQ1465" s="12">
        <f t="shared" ca="1" si="342"/>
        <v>3.2284283961665097E-6</v>
      </c>
      <c r="AR1465" s="12">
        <f t="shared" ca="1" si="342"/>
        <v>1.1009943742949422E-6</v>
      </c>
      <c r="AS1465" s="12">
        <f t="shared" ca="1" si="342"/>
        <v>3.5272450777410202E-7</v>
      </c>
      <c r="AT1465" s="12">
        <f t="shared" ca="1" si="342"/>
        <v>1.0615556524860543E-7</v>
      </c>
    </row>
    <row r="1466" spans="1:46" x14ac:dyDescent="0.2">
      <c r="A1466" s="9" t="str">
        <f t="shared" si="302"/>
        <v>Russian Federation</v>
      </c>
      <c r="F1466" s="12">
        <f t="shared" ref="F1466:AT1466" ca="1" si="343">F776/$AV776*($C1238/1000)</f>
        <v>5.4989729924722356E-10</v>
      </c>
      <c r="G1466" s="12">
        <f t="shared" ca="1" si="343"/>
        <v>2.555048908446176E-9</v>
      </c>
      <c r="H1466" s="12">
        <f t="shared" ca="1" si="343"/>
        <v>1.1152531118369129E-8</v>
      </c>
      <c r="I1466" s="12">
        <f t="shared" ca="1" si="343"/>
        <v>4.5730322542161494E-8</v>
      </c>
      <c r="J1466" s="12">
        <f t="shared" ca="1" si="343"/>
        <v>1.7615366371105639E-7</v>
      </c>
      <c r="K1466" s="12">
        <f t="shared" ca="1" si="343"/>
        <v>6.3743468439920023E-7</v>
      </c>
      <c r="L1466" s="12">
        <f t="shared" ca="1" si="343"/>
        <v>2.1668871606544761E-6</v>
      </c>
      <c r="M1466" s="12">
        <f t="shared" ca="1" si="343"/>
        <v>6.9197992705712825E-6</v>
      </c>
      <c r="N1466" s="12">
        <f t="shared" ca="1" si="343"/>
        <v>2.075904124899962E-5</v>
      </c>
      <c r="O1466" s="12">
        <f t="shared" ca="1" si="343"/>
        <v>5.8502938700627425E-5</v>
      </c>
      <c r="P1466" s="12">
        <f t="shared" ca="1" si="343"/>
        <v>1.5488332626973646E-4</v>
      </c>
      <c r="Q1466" s="12">
        <f t="shared" ca="1" si="343"/>
        <v>3.8520174586894864E-4</v>
      </c>
      <c r="R1466" s="12">
        <f t="shared" ca="1" si="343"/>
        <v>8.9997080583601775E-4</v>
      </c>
      <c r="S1466" s="12">
        <f t="shared" ca="1" si="343"/>
        <v>1.9752641937823209E-3</v>
      </c>
      <c r="T1466" s="12">
        <f t="shared" ca="1" si="343"/>
        <v>4.0726637563624898E-3</v>
      </c>
      <c r="U1466" s="12">
        <f t="shared" ca="1" si="343"/>
        <v>7.8883925657042171E-3</v>
      </c>
      <c r="V1466" s="12">
        <f t="shared" ca="1" si="343"/>
        <v>1.4353409302939499E-2</v>
      </c>
      <c r="W1466" s="12">
        <f t="shared" ca="1" si="343"/>
        <v>2.4534556879487159E-2</v>
      </c>
      <c r="X1466" s="12">
        <f t="shared" ca="1" si="343"/>
        <v>3.9396529205109165E-2</v>
      </c>
      <c r="Y1466" s="12">
        <f t="shared" ca="1" si="343"/>
        <v>5.9428436082010552E-2</v>
      </c>
      <c r="Z1466" s="12">
        <f t="shared" ca="1" si="343"/>
        <v>8.4214569969098638E-2</v>
      </c>
      <c r="AA1466" s="12">
        <f t="shared" ca="1" si="343"/>
        <v>0.11210804108327381</v>
      </c>
      <c r="AB1466" s="12">
        <f t="shared" ca="1" si="343"/>
        <v>0.14019834520113067</v>
      </c>
      <c r="AC1466" s="12">
        <f t="shared" ca="1" si="343"/>
        <v>0.16470455348618954</v>
      </c>
      <c r="AD1466" s="12">
        <f t="shared" ca="1" si="343"/>
        <v>0.18177113513618293</v>
      </c>
      <c r="AE1466" s="12">
        <f t="shared" ca="1" si="343"/>
        <v>0.18845203326411089</v>
      </c>
      <c r="AF1466" s="12">
        <f t="shared" ca="1" si="343"/>
        <v>0.18354110018380113</v>
      </c>
      <c r="AG1466" s="12">
        <f t="shared" ca="1" si="343"/>
        <v>0.16792773434836508</v>
      </c>
      <c r="AH1466" s="12">
        <f t="shared" ca="1" si="343"/>
        <v>0.14433382513453405</v>
      </c>
      <c r="AI1466" s="12">
        <f t="shared" ca="1" si="343"/>
        <v>0.11653876439897475</v>
      </c>
      <c r="AJ1466" s="12">
        <f t="shared" ca="1" si="343"/>
        <v>8.839532395749311E-2</v>
      </c>
      <c r="AK1466" s="12">
        <f t="shared" ca="1" si="343"/>
        <v>6.2986107385945567E-2</v>
      </c>
      <c r="AL1466" s="12">
        <f t="shared" ca="1" si="343"/>
        <v>4.2161576506207089E-2</v>
      </c>
      <c r="AM1466" s="12">
        <f t="shared" ca="1" si="343"/>
        <v>2.6512184227629E-2</v>
      </c>
      <c r="AN1466" s="12">
        <f t="shared" ca="1" si="343"/>
        <v>1.5661406824339943E-2</v>
      </c>
      <c r="AO1466" s="12">
        <f t="shared" ca="1" si="343"/>
        <v>8.691057596777468E-3</v>
      </c>
      <c r="AP1466" s="12">
        <f t="shared" ca="1" si="343"/>
        <v>4.5307602325198324E-3</v>
      </c>
      <c r="AQ1466" s="12">
        <f t="shared" ca="1" si="343"/>
        <v>2.218840716503496E-3</v>
      </c>
      <c r="AR1466" s="12">
        <f t="shared" ca="1" si="343"/>
        <v>1.0207932001301012E-3</v>
      </c>
      <c r="AS1466" s="12">
        <f t="shared" ca="1" si="343"/>
        <v>4.4117003313816187E-4</v>
      </c>
      <c r="AT1466" s="12">
        <f t="shared" ca="1" si="343"/>
        <v>1.7911453765269791E-4</v>
      </c>
    </row>
    <row r="1467" spans="1:46" x14ac:dyDescent="0.2">
      <c r="A1467" s="9" t="str">
        <f t="shared" si="302"/>
        <v>Rwanda</v>
      </c>
      <c r="F1467" s="12">
        <f t="shared" ref="F1467:AT1467" ca="1" si="344">F777/$AV777*($C1239/1000)</f>
        <v>4.3675109214494356E-4</v>
      </c>
      <c r="G1467" s="12">
        <f t="shared" ca="1" si="344"/>
        <v>8.7556298762171822E-4</v>
      </c>
      <c r="H1467" s="12">
        <f t="shared" ca="1" si="344"/>
        <v>1.6489116416447821E-3</v>
      </c>
      <c r="I1467" s="12">
        <f t="shared" ca="1" si="344"/>
        <v>2.917184980169497E-3</v>
      </c>
      <c r="J1467" s="12">
        <f t="shared" ca="1" si="344"/>
        <v>4.8482739143274126E-3</v>
      </c>
      <c r="K1467" s="12">
        <f t="shared" ca="1" si="344"/>
        <v>7.5694952829328636E-3</v>
      </c>
      <c r="L1467" s="12">
        <f t="shared" ca="1" si="344"/>
        <v>1.1102052888777693E-2</v>
      </c>
      <c r="M1467" s="12">
        <f t="shared" ca="1" si="344"/>
        <v>1.5296647403056933E-2</v>
      </c>
      <c r="N1467" s="12">
        <f t="shared" ca="1" si="344"/>
        <v>1.9799116681403633E-2</v>
      </c>
      <c r="O1467" s="12">
        <f t="shared" ca="1" si="344"/>
        <v>2.4074205808265515E-2</v>
      </c>
      <c r="P1467" s="12">
        <f t="shared" ca="1" si="344"/>
        <v>2.7498861756880898E-2</v>
      </c>
      <c r="Q1467" s="12">
        <f t="shared" ca="1" si="344"/>
        <v>2.9507611806695023E-2</v>
      </c>
      <c r="R1467" s="12">
        <f t="shared" ca="1" si="344"/>
        <v>2.9744727864810232E-2</v>
      </c>
      <c r="S1467" s="12">
        <f t="shared" ca="1" si="344"/>
        <v>2.8167125793131957E-2</v>
      </c>
      <c r="T1467" s="12">
        <f t="shared" ca="1" si="344"/>
        <v>2.5057149353916744E-2</v>
      </c>
      <c r="U1467" s="12">
        <f t="shared" ca="1" si="344"/>
        <v>2.0940034110652671E-2</v>
      </c>
      <c r="V1467" s="12">
        <f t="shared" ca="1" si="344"/>
        <v>1.6439163045041207E-2</v>
      </c>
      <c r="W1467" s="12">
        <f t="shared" ca="1" si="344"/>
        <v>1.2123795878641609E-2</v>
      </c>
      <c r="X1467" s="12">
        <f t="shared" ca="1" si="344"/>
        <v>8.3995133291514725E-3</v>
      </c>
      <c r="Y1467" s="12">
        <f t="shared" ca="1" si="344"/>
        <v>5.466712396913361E-3</v>
      </c>
      <c r="Z1467" s="12">
        <f t="shared" ca="1" si="344"/>
        <v>3.342373073222423E-3</v>
      </c>
      <c r="AA1467" s="12">
        <f t="shared" ca="1" si="344"/>
        <v>1.9197302855925454E-3</v>
      </c>
      <c r="AB1467" s="12">
        <f t="shared" ca="1" si="344"/>
        <v>1.0358147801028752E-3</v>
      </c>
      <c r="AC1467" s="12">
        <f t="shared" ca="1" si="344"/>
        <v>5.2502572815597132E-4</v>
      </c>
      <c r="AD1467" s="12">
        <f t="shared" ca="1" si="344"/>
        <v>2.4999749846026597E-4</v>
      </c>
      <c r="AE1467" s="12">
        <f t="shared" ca="1" si="344"/>
        <v>1.1182717016246356E-4</v>
      </c>
      <c r="AF1467" s="12">
        <f t="shared" ca="1" si="344"/>
        <v>4.6991098969885541E-5</v>
      </c>
      <c r="AG1467" s="12">
        <f t="shared" ca="1" si="344"/>
        <v>1.8549852627380237E-5</v>
      </c>
      <c r="AH1467" s="12">
        <f t="shared" ca="1" si="344"/>
        <v>6.8789463172735092E-6</v>
      </c>
      <c r="AI1467" s="12">
        <f t="shared" ca="1" si="344"/>
        <v>2.3964036465582692E-6</v>
      </c>
      <c r="AJ1467" s="12">
        <f t="shared" ca="1" si="344"/>
        <v>7.8425016396365944E-7</v>
      </c>
      <c r="AK1467" s="12">
        <f t="shared" ca="1" si="344"/>
        <v>2.4110480160381009E-7</v>
      </c>
      <c r="AL1467" s="12">
        <f t="shared" ca="1" si="344"/>
        <v>6.9632773814271363E-8</v>
      </c>
      <c r="AM1467" s="12">
        <f t="shared" ca="1" si="344"/>
        <v>1.8892008253171591E-8</v>
      </c>
      <c r="AN1467" s="12">
        <f t="shared" ca="1" si="344"/>
        <v>4.8150317208206123E-9</v>
      </c>
      <c r="AO1467" s="12">
        <f t="shared" ca="1" si="344"/>
        <v>1.1528605370694439E-9</v>
      </c>
      <c r="AP1467" s="12">
        <f t="shared" ca="1" si="344"/>
        <v>2.5930505849577389E-10</v>
      </c>
      <c r="AQ1467" s="12">
        <f t="shared" ca="1" si="344"/>
        <v>5.479006297184176E-11</v>
      </c>
      <c r="AR1467" s="12">
        <f t="shared" ca="1" si="344"/>
        <v>1.0875499306167801E-11</v>
      </c>
      <c r="AS1467" s="12">
        <f t="shared" ca="1" si="344"/>
        <v>2.0279311458105278E-12</v>
      </c>
      <c r="AT1467" s="12">
        <f t="shared" ca="1" si="344"/>
        <v>3.5523340653163823E-13</v>
      </c>
    </row>
    <row r="1468" spans="1:46" x14ac:dyDescent="0.2">
      <c r="A1468" s="9" t="str">
        <f t="shared" si="302"/>
        <v>Réunion</v>
      </c>
      <c r="F1468" s="12">
        <f t="shared" ref="F1468:AT1468" ca="1" si="345">F778/$AV778*($C1240/1000)</f>
        <v>8.5961562801373955E-7</v>
      </c>
      <c r="G1468" s="12">
        <f t="shared" ca="1" si="345"/>
        <v>2.1781137573502513E-6</v>
      </c>
      <c r="H1468" s="12">
        <f t="shared" ca="1" si="345"/>
        <v>5.1845779519705816E-6</v>
      </c>
      <c r="I1468" s="12">
        <f t="shared" ca="1" si="345"/>
        <v>1.1593187343758671E-5</v>
      </c>
      <c r="J1468" s="12">
        <f t="shared" ca="1" si="345"/>
        <v>2.4352799564859092E-5</v>
      </c>
      <c r="K1468" s="12">
        <f t="shared" ca="1" si="345"/>
        <v>4.8056432716622241E-5</v>
      </c>
      <c r="L1468" s="12">
        <f t="shared" ca="1" si="345"/>
        <v>8.9086266703721547E-5</v>
      </c>
      <c r="M1468" s="12">
        <f t="shared" ca="1" si="345"/>
        <v>1.5514099928592358E-4</v>
      </c>
      <c r="N1468" s="12">
        <f t="shared" ca="1" si="345"/>
        <v>2.5380431669222442E-4</v>
      </c>
      <c r="O1468" s="12">
        <f t="shared" ca="1" si="345"/>
        <v>3.9005694860530608E-4</v>
      </c>
      <c r="P1468" s="12">
        <f t="shared" ca="1" si="345"/>
        <v>5.6313643679911489E-4</v>
      </c>
      <c r="Q1468" s="12">
        <f t="shared" ca="1" si="345"/>
        <v>7.6375810674588179E-4</v>
      </c>
      <c r="R1468" s="12">
        <f t="shared" ca="1" si="345"/>
        <v>9.7309363609073842E-4</v>
      </c>
      <c r="S1468" s="12">
        <f t="shared" ca="1" si="345"/>
        <v>1.1646891415716138E-3</v>
      </c>
      <c r="T1468" s="12">
        <f t="shared" ca="1" si="345"/>
        <v>1.3095497911829873E-3</v>
      </c>
      <c r="U1468" s="12">
        <f t="shared" ca="1" si="345"/>
        <v>1.3832178974155925E-3</v>
      </c>
      <c r="V1468" s="12">
        <f t="shared" ca="1" si="345"/>
        <v>1.3725108252092804E-3</v>
      </c>
      <c r="W1468" s="12">
        <f t="shared" ca="1" si="345"/>
        <v>1.2793740933150068E-3</v>
      </c>
      <c r="X1468" s="12">
        <f t="shared" ca="1" si="345"/>
        <v>1.1203040883250659E-3</v>
      </c>
      <c r="Y1468" s="12">
        <f t="shared" ca="1" si="345"/>
        <v>9.2157542317105722E-4</v>
      </c>
      <c r="Z1468" s="12">
        <f t="shared" ca="1" si="345"/>
        <v>7.1216797901520537E-4</v>
      </c>
      <c r="AA1468" s="12">
        <f t="shared" ca="1" si="345"/>
        <v>5.1700006297566428E-4</v>
      </c>
      <c r="AB1468" s="12">
        <f t="shared" ca="1" si="345"/>
        <v>3.5257810898094448E-4</v>
      </c>
      <c r="AC1468" s="12">
        <f t="shared" ca="1" si="345"/>
        <v>2.2587943209590253E-4</v>
      </c>
      <c r="AD1468" s="12">
        <f t="shared" ca="1" si="345"/>
        <v>1.3594230363798415E-4</v>
      </c>
      <c r="AE1468" s="12">
        <f t="shared" ca="1" si="345"/>
        <v>7.685801394620693E-5</v>
      </c>
      <c r="AF1468" s="12">
        <f t="shared" ca="1" si="345"/>
        <v>4.0820684748273754E-5</v>
      </c>
      <c r="AG1468" s="12">
        <f t="shared" ca="1" si="345"/>
        <v>2.0367044302866094E-5</v>
      </c>
      <c r="AH1468" s="12">
        <f t="shared" ca="1" si="345"/>
        <v>9.5462394909384092E-6</v>
      </c>
      <c r="AI1468" s="12">
        <f t="shared" ca="1" si="345"/>
        <v>4.2033275840293321E-6</v>
      </c>
      <c r="AJ1468" s="12">
        <f t="shared" ca="1" si="345"/>
        <v>1.7386443157362782E-6</v>
      </c>
      <c r="AK1468" s="12">
        <f t="shared" ca="1" si="345"/>
        <v>6.7559254267257517E-7</v>
      </c>
      <c r="AL1468" s="12">
        <f t="shared" ca="1" si="345"/>
        <v>2.4661276020590218E-7</v>
      </c>
      <c r="AM1468" s="12">
        <f t="shared" ca="1" si="345"/>
        <v>8.4567372222252795E-8</v>
      </c>
      <c r="AN1468" s="12">
        <f t="shared" ca="1" si="345"/>
        <v>2.7242485135690303E-8</v>
      </c>
      <c r="AO1468" s="12">
        <f t="shared" ca="1" si="345"/>
        <v>8.2441750414362963E-9</v>
      </c>
      <c r="AP1468" s="12">
        <f t="shared" ca="1" si="345"/>
        <v>2.3437121998385259E-9</v>
      </c>
      <c r="AQ1468" s="12">
        <f t="shared" ca="1" si="345"/>
        <v>6.2591873643311315E-10</v>
      </c>
      <c r="AR1468" s="12">
        <f t="shared" ca="1" si="345"/>
        <v>1.5703202034860418E-10</v>
      </c>
      <c r="AS1468" s="12">
        <f t="shared" ca="1" si="345"/>
        <v>3.7009658642398848E-11</v>
      </c>
      <c r="AT1468" s="12">
        <f t="shared" ca="1" si="345"/>
        <v>8.1940485986900632E-12</v>
      </c>
    </row>
    <row r="1469" spans="1:46" x14ac:dyDescent="0.2">
      <c r="A1469" s="9" t="str">
        <f t="shared" si="302"/>
        <v>Saint Helena</v>
      </c>
      <c r="F1469" s="12">
        <f t="shared" ref="F1469:AT1469" ca="1" si="346">F779/$AV779*($C1241/1000)</f>
        <v>2.4201932486589815E-8</v>
      </c>
      <c r="G1469" s="12">
        <f t="shared" ca="1" si="346"/>
        <v>6.140213958272939E-8</v>
      </c>
      <c r="H1469" s="12">
        <f t="shared" ca="1" si="346"/>
        <v>1.4634354089899818E-7</v>
      </c>
      <c r="I1469" s="12">
        <f t="shared" ca="1" si="346"/>
        <v>3.2765757156811727E-7</v>
      </c>
      <c r="J1469" s="12">
        <f t="shared" ca="1" si="346"/>
        <v>6.89165379355973E-7</v>
      </c>
      <c r="K1469" s="12">
        <f t="shared" ca="1" si="346"/>
        <v>1.361705812499519E-6</v>
      </c>
      <c r="L1469" s="12">
        <f t="shared" ca="1" si="346"/>
        <v>2.5275498229902332E-6</v>
      </c>
      <c r="M1469" s="12">
        <f t="shared" ca="1" si="346"/>
        <v>4.4073014252947443E-6</v>
      </c>
      <c r="N1469" s="12">
        <f t="shared" ca="1" si="346"/>
        <v>7.2194211519776175E-6</v>
      </c>
      <c r="O1469" s="12">
        <f t="shared" ca="1" si="346"/>
        <v>1.11093486349172E-5</v>
      </c>
      <c r="P1469" s="12">
        <f t="shared" ca="1" si="346"/>
        <v>1.6059477433316924E-5</v>
      </c>
      <c r="Q1469" s="12">
        <f t="shared" ca="1" si="346"/>
        <v>2.180875219301404E-5</v>
      </c>
      <c r="R1469" s="12">
        <f t="shared" ca="1" si="346"/>
        <v>2.7821902281218466E-5</v>
      </c>
      <c r="S1469" s="12">
        <f t="shared" ca="1" si="346"/>
        <v>3.3342596667058548E-5</v>
      </c>
      <c r="T1469" s="12">
        <f t="shared" ca="1" si="346"/>
        <v>3.7537782350377255E-5</v>
      </c>
      <c r="U1469" s="12">
        <f t="shared" ca="1" si="346"/>
        <v>3.970035586396412E-5</v>
      </c>
      <c r="V1469" s="12">
        <f t="shared" ca="1" si="346"/>
        <v>3.9443621473082077E-5</v>
      </c>
      <c r="W1469" s="12">
        <f t="shared" ca="1" si="346"/>
        <v>3.6814233277301552E-5</v>
      </c>
      <c r="X1469" s="12">
        <f t="shared" ca="1" si="346"/>
        <v>3.2278350444190328E-5</v>
      </c>
      <c r="Y1469" s="12">
        <f t="shared" ca="1" si="346"/>
        <v>2.6586642738877006E-5</v>
      </c>
      <c r="Z1469" s="12">
        <f t="shared" ca="1" si="346"/>
        <v>2.0571798507676139E-5</v>
      </c>
      <c r="AA1469" s="12">
        <f t="shared" ca="1" si="346"/>
        <v>1.4953319715714588E-5</v>
      </c>
      <c r="AB1469" s="12">
        <f t="shared" ca="1" si="346"/>
        <v>1.0210795328210387E-5</v>
      </c>
      <c r="AC1469" s="12">
        <f t="shared" ca="1" si="346"/>
        <v>6.5499520073958406E-6</v>
      </c>
      <c r="AD1469" s="12">
        <f t="shared" ca="1" si="346"/>
        <v>3.947055740726926E-6</v>
      </c>
      <c r="AE1469" s="12">
        <f t="shared" ca="1" si="346"/>
        <v>2.2344209579043401E-6</v>
      </c>
      <c r="AF1469" s="12">
        <f t="shared" ca="1" si="346"/>
        <v>1.188265061315519E-6</v>
      </c>
      <c r="AG1469" s="12">
        <f t="shared" ca="1" si="346"/>
        <v>5.9363329901281657E-7</v>
      </c>
      <c r="AH1469" s="12">
        <f t="shared" ca="1" si="346"/>
        <v>2.7859914247939522E-7</v>
      </c>
      <c r="AI1469" s="12">
        <f t="shared" ca="1" si="346"/>
        <v>1.2282814456916602E-7</v>
      </c>
      <c r="AJ1469" s="12">
        <f t="shared" ca="1" si="346"/>
        <v>5.0871272645918527E-8</v>
      </c>
      <c r="AK1469" s="12">
        <f t="shared" ca="1" si="346"/>
        <v>1.9792648334423021E-8</v>
      </c>
      <c r="AL1469" s="12">
        <f t="shared" ca="1" si="346"/>
        <v>7.2342216195878652E-9</v>
      </c>
      <c r="AM1469" s="12">
        <f t="shared" ca="1" si="346"/>
        <v>2.4839125677110664E-9</v>
      </c>
      <c r="AN1469" s="12">
        <f t="shared" ca="1" si="346"/>
        <v>8.0119345969996547E-10</v>
      </c>
      <c r="AO1469" s="12">
        <f t="shared" ca="1" si="346"/>
        <v>2.4277003494408086E-10</v>
      </c>
      <c r="AP1469" s="12">
        <f t="shared" ca="1" si="346"/>
        <v>6.910498247000602E-11</v>
      </c>
      <c r="AQ1469" s="12">
        <f t="shared" ca="1" si="346"/>
        <v>1.8479075349511567E-11</v>
      </c>
      <c r="AR1469" s="12">
        <f t="shared" ca="1" si="346"/>
        <v>4.6420274727739636E-12</v>
      </c>
      <c r="AS1469" s="12">
        <f t="shared" ca="1" si="346"/>
        <v>1.0954480115038875E-12</v>
      </c>
      <c r="AT1469" s="12">
        <f t="shared" ca="1" si="346"/>
        <v>2.4284682574944477E-13</v>
      </c>
    </row>
    <row r="1470" spans="1:46" x14ac:dyDescent="0.2">
      <c r="A1470" s="9" t="str">
        <f t="shared" si="302"/>
        <v>Saint Kitts and Nevis</v>
      </c>
      <c r="F1470" s="12">
        <f t="shared" ref="F1470:AT1470" ca="1" si="347">F780/$AV780*($C1242/1000)</f>
        <v>3.5978583897633199E-9</v>
      </c>
      <c r="G1470" s="12">
        <f t="shared" ca="1" si="347"/>
        <v>1.0633542036672322E-8</v>
      </c>
      <c r="H1470" s="12">
        <f t="shared" ca="1" si="347"/>
        <v>2.9523540249578029E-8</v>
      </c>
      <c r="I1470" s="12">
        <f t="shared" ca="1" si="347"/>
        <v>7.7004394464081072E-8</v>
      </c>
      <c r="J1470" s="12">
        <f t="shared" ca="1" si="347"/>
        <v>1.8867709515474304E-7</v>
      </c>
      <c r="K1470" s="12">
        <f t="shared" ca="1" si="347"/>
        <v>4.3428961802210581E-7</v>
      </c>
      <c r="L1470" s="12">
        <f t="shared" ca="1" si="347"/>
        <v>9.3906641448981043E-7</v>
      </c>
      <c r="M1470" s="12">
        <f t="shared" ca="1" si="347"/>
        <v>1.9075229168361541E-6</v>
      </c>
      <c r="N1470" s="12">
        <f t="shared" ca="1" si="347"/>
        <v>3.6399868524034122E-6</v>
      </c>
      <c r="O1470" s="12">
        <f t="shared" ca="1" si="347"/>
        <v>6.5250893144736739E-6</v>
      </c>
      <c r="P1470" s="12">
        <f t="shared" ca="1" si="347"/>
        <v>1.0988279586799623E-5</v>
      </c>
      <c r="Q1470" s="12">
        <f t="shared" ca="1" si="347"/>
        <v>1.7383192378752844E-5</v>
      </c>
      <c r="R1470" s="12">
        <f t="shared" ca="1" si="347"/>
        <v>2.5833661623914762E-5</v>
      </c>
      <c r="S1470" s="12">
        <f t="shared" ca="1" si="347"/>
        <v>3.6066084172366251E-5</v>
      </c>
      <c r="T1470" s="12">
        <f t="shared" ca="1" si="347"/>
        <v>4.7300813714528854E-5</v>
      </c>
      <c r="U1470" s="12">
        <f t="shared" ca="1" si="347"/>
        <v>5.8276683308587402E-5</v>
      </c>
      <c r="V1470" s="12">
        <f t="shared" ca="1" si="347"/>
        <v>6.7449329479314597E-5</v>
      </c>
      <c r="W1470" s="12">
        <f t="shared" ca="1" si="347"/>
        <v>7.3335970110699429E-5</v>
      </c>
      <c r="X1470" s="12">
        <f t="shared" ca="1" si="347"/>
        <v>7.4905385058791698E-5</v>
      </c>
      <c r="Y1470" s="12">
        <f t="shared" ca="1" si="347"/>
        <v>7.1872977247411661E-5</v>
      </c>
      <c r="Z1470" s="12">
        <f t="shared" ca="1" si="347"/>
        <v>6.4785053932757468E-5</v>
      </c>
      <c r="AA1470" s="12">
        <f t="shared" ca="1" si="347"/>
        <v>5.4858080676999324E-5</v>
      </c>
      <c r="AB1470" s="12">
        <f t="shared" ca="1" si="347"/>
        <v>4.3637814109160682E-5</v>
      </c>
      <c r="AC1470" s="12">
        <f t="shared" ca="1" si="347"/>
        <v>3.2609336466410559E-5</v>
      </c>
      <c r="AD1470" s="12">
        <f t="shared" ca="1" si="347"/>
        <v>2.2891672852532776E-5</v>
      </c>
      <c r="AE1470" s="12">
        <f t="shared" ca="1" si="347"/>
        <v>1.5096271382663885E-5</v>
      </c>
      <c r="AF1470" s="12">
        <f t="shared" ca="1" si="347"/>
        <v>9.3523005065733178E-6</v>
      </c>
      <c r="AG1470" s="12">
        <f t="shared" ca="1" si="347"/>
        <v>5.4428179268604167E-6</v>
      </c>
      <c r="AH1470" s="12">
        <f t="shared" ca="1" si="347"/>
        <v>2.9756767719748602E-6</v>
      </c>
      <c r="AI1470" s="12">
        <f t="shared" ca="1" si="347"/>
        <v>1.5282848155666019E-6</v>
      </c>
      <c r="AJ1470" s="12">
        <f t="shared" ca="1" si="347"/>
        <v>7.3735976536122977E-7</v>
      </c>
      <c r="AK1470" s="12">
        <f t="shared" ca="1" si="347"/>
        <v>3.34203635046787E-7</v>
      </c>
      <c r="AL1470" s="12">
        <f t="shared" ca="1" si="347"/>
        <v>1.4229822970777404E-7</v>
      </c>
      <c r="AM1470" s="12">
        <f t="shared" ca="1" si="347"/>
        <v>5.6917317009540143E-8</v>
      </c>
      <c r="AN1470" s="12">
        <f t="shared" ca="1" si="347"/>
        <v>2.1386806376559094E-8</v>
      </c>
      <c r="AO1470" s="12">
        <f t="shared" ca="1" si="347"/>
        <v>7.5492542151423123E-9</v>
      </c>
      <c r="AP1470" s="12">
        <f t="shared" ca="1" si="347"/>
        <v>2.5033337671976278E-9</v>
      </c>
      <c r="AQ1470" s="12">
        <f t="shared" ca="1" si="347"/>
        <v>7.7981226194310667E-10</v>
      </c>
      <c r="AR1470" s="12">
        <f t="shared" ca="1" si="347"/>
        <v>2.2820121744127169E-10</v>
      </c>
      <c r="AS1470" s="12">
        <f t="shared" ca="1" si="347"/>
        <v>6.2733923368041796E-11</v>
      </c>
      <c r="AT1470" s="12">
        <f t="shared" ca="1" si="347"/>
        <v>1.6201063939710828E-11</v>
      </c>
    </row>
    <row r="1471" spans="1:46" x14ac:dyDescent="0.2">
      <c r="A1471" s="9" t="str">
        <f t="shared" si="302"/>
        <v>Saint Lucia</v>
      </c>
      <c r="F1471" s="12">
        <f t="shared" ref="F1471:AT1471" ca="1" si="348">F781/$AV781*($C1243/1000)</f>
        <v>2.4700800896621763E-8</v>
      </c>
      <c r="G1471" s="12">
        <f t="shared" ca="1" si="348"/>
        <v>6.979403100279852E-8</v>
      </c>
      <c r="H1471" s="12">
        <f t="shared" ca="1" si="348"/>
        <v>1.8526019802197766E-7</v>
      </c>
      <c r="I1471" s="12">
        <f t="shared" ca="1" si="348"/>
        <v>4.6195807260758137E-7</v>
      </c>
      <c r="J1471" s="12">
        <f t="shared" ca="1" si="348"/>
        <v>1.0821303866322049E-6</v>
      </c>
      <c r="K1471" s="12">
        <f t="shared" ca="1" si="348"/>
        <v>2.3812951031984387E-6</v>
      </c>
      <c r="L1471" s="12">
        <f t="shared" ca="1" si="348"/>
        <v>4.922700800144939E-6</v>
      </c>
      <c r="M1471" s="12">
        <f t="shared" ca="1" si="348"/>
        <v>9.5598319200945256E-6</v>
      </c>
      <c r="N1471" s="12">
        <f t="shared" ca="1" si="348"/>
        <v>1.7440288619870796E-5</v>
      </c>
      <c r="O1471" s="12">
        <f t="shared" ca="1" si="348"/>
        <v>2.9889157522538241E-5</v>
      </c>
      <c r="P1471" s="12">
        <f t="shared" ca="1" si="348"/>
        <v>4.8120515906014476E-5</v>
      </c>
      <c r="Q1471" s="12">
        <f t="shared" ca="1" si="348"/>
        <v>7.2778562057794417E-5</v>
      </c>
      <c r="R1471" s="12">
        <f t="shared" ca="1" si="348"/>
        <v>1.034030291321702E-4</v>
      </c>
      <c r="S1471" s="12">
        <f t="shared" ca="1" si="348"/>
        <v>1.3801288898626998E-4</v>
      </c>
      <c r="T1471" s="12">
        <f t="shared" ca="1" si="348"/>
        <v>1.7304642335051946E-4</v>
      </c>
      <c r="U1471" s="12">
        <f t="shared" ca="1" si="348"/>
        <v>2.0382723013032876E-4</v>
      </c>
      <c r="V1471" s="12">
        <f t="shared" ca="1" si="348"/>
        <v>2.2553729791214192E-4</v>
      </c>
      <c r="W1471" s="12">
        <f t="shared" ca="1" si="348"/>
        <v>2.3443968981680751E-4</v>
      </c>
      <c r="X1471" s="12">
        <f t="shared" ca="1" si="348"/>
        <v>2.2892883494982557E-4</v>
      </c>
      <c r="Y1471" s="12">
        <f t="shared" ca="1" si="348"/>
        <v>2.1000346134260456E-4</v>
      </c>
      <c r="Z1471" s="12">
        <f t="shared" ca="1" si="348"/>
        <v>1.8097100688605516E-4</v>
      </c>
      <c r="AA1471" s="12">
        <f t="shared" ca="1" si="348"/>
        <v>1.4650354964245604E-4</v>
      </c>
      <c r="AB1471" s="12">
        <f t="shared" ca="1" si="348"/>
        <v>1.1141505702062141E-4</v>
      </c>
      <c r="AC1471" s="12">
        <f t="shared" ca="1" si="348"/>
        <v>7.9596912343572762E-5</v>
      </c>
      <c r="AD1471" s="12">
        <f t="shared" ca="1" si="348"/>
        <v>5.3420155830764179E-5</v>
      </c>
      <c r="AE1471" s="12">
        <f t="shared" ca="1" si="348"/>
        <v>3.3679890799840685E-5</v>
      </c>
      <c r="AF1471" s="12">
        <f t="shared" ca="1" si="348"/>
        <v>1.9947698422824451E-5</v>
      </c>
      <c r="AG1471" s="12">
        <f t="shared" ca="1" si="348"/>
        <v>1.1098684543749071E-5</v>
      </c>
      <c r="AH1471" s="12">
        <f t="shared" ca="1" si="348"/>
        <v>5.8010527751805338E-6</v>
      </c>
      <c r="AI1471" s="12">
        <f t="shared" ca="1" si="348"/>
        <v>2.8483851975785897E-6</v>
      </c>
      <c r="AJ1471" s="12">
        <f t="shared" ca="1" si="348"/>
        <v>1.3138543362211982E-6</v>
      </c>
      <c r="AK1471" s="12">
        <f t="shared" ca="1" si="348"/>
        <v>5.6931458794566853E-7</v>
      </c>
      <c r="AL1471" s="12">
        <f t="shared" ca="1" si="348"/>
        <v>2.3174693578888402E-7</v>
      </c>
      <c r="AM1471" s="12">
        <f t="shared" ca="1" si="348"/>
        <v>8.8620109787176815E-8</v>
      </c>
      <c r="AN1471" s="12">
        <f t="shared" ca="1" si="348"/>
        <v>3.1835169154912894E-8</v>
      </c>
      <c r="AO1471" s="12">
        <f t="shared" ca="1" si="348"/>
        <v>1.0743323042343008E-8</v>
      </c>
      <c r="AP1471" s="12">
        <f t="shared" ca="1" si="348"/>
        <v>3.4058592988069506E-9</v>
      </c>
      <c r="AQ1471" s="12">
        <f t="shared" ca="1" si="348"/>
        <v>1.0143115372239664E-9</v>
      </c>
      <c r="AR1471" s="12">
        <f t="shared" ca="1" si="348"/>
        <v>2.8377401375964644E-10</v>
      </c>
      <c r="AS1471" s="12">
        <f t="shared" ca="1" si="348"/>
        <v>7.4581390391022716E-11</v>
      </c>
      <c r="AT1471" s="12">
        <f t="shared" ca="1" si="348"/>
        <v>1.8413863644438028E-11</v>
      </c>
    </row>
    <row r="1472" spans="1:46" x14ac:dyDescent="0.2">
      <c r="A1472" s="9" t="str">
        <f t="shared" si="302"/>
        <v>Saint Pierre and Miquelon</v>
      </c>
      <c r="F1472" s="12">
        <f t="shared" ref="F1472:AT1472" ca="1" si="349">F782/$AV782*($C1244/1000)</f>
        <v>4.5254916284112642E-12</v>
      </c>
      <c r="G1472" s="12">
        <f t="shared" ca="1" si="349"/>
        <v>1.8035410120410536E-11</v>
      </c>
      <c r="H1472" s="12">
        <f t="shared" ca="1" si="349"/>
        <v>6.752162319986947E-11</v>
      </c>
      <c r="I1472" s="12">
        <f t="shared" ca="1" si="349"/>
        <v>2.3747413830904921E-10</v>
      </c>
      <c r="J1472" s="12">
        <f t="shared" ca="1" si="349"/>
        <v>7.8459649157004798E-10</v>
      </c>
      <c r="K1472" s="12">
        <f t="shared" ca="1" si="349"/>
        <v>2.4351908203267356E-9</v>
      </c>
      <c r="L1472" s="12">
        <f t="shared" ca="1" si="349"/>
        <v>7.1002923200340138E-9</v>
      </c>
      <c r="M1472" s="12">
        <f t="shared" ca="1" si="349"/>
        <v>1.9448049669395966E-8</v>
      </c>
      <c r="N1472" s="12">
        <f t="shared" ca="1" si="349"/>
        <v>5.004174849345133E-8</v>
      </c>
      <c r="O1472" s="12">
        <f t="shared" ca="1" si="349"/>
        <v>1.2096103426160971E-7</v>
      </c>
      <c r="P1472" s="12">
        <f t="shared" ca="1" si="349"/>
        <v>2.7467245052930946E-7</v>
      </c>
      <c r="Q1472" s="12">
        <f t="shared" ca="1" si="349"/>
        <v>5.8592402717088148E-7</v>
      </c>
      <c r="R1472" s="12">
        <f t="shared" ca="1" si="349"/>
        <v>1.1741514208402525E-6</v>
      </c>
      <c r="S1472" s="12">
        <f t="shared" ca="1" si="349"/>
        <v>2.2103624963843196E-6</v>
      </c>
      <c r="T1472" s="12">
        <f t="shared" ca="1" si="349"/>
        <v>3.908944401576353E-6</v>
      </c>
      <c r="U1472" s="12">
        <f t="shared" ca="1" si="349"/>
        <v>6.4939969204147554E-6</v>
      </c>
      <c r="V1472" s="12">
        <f t="shared" ca="1" si="349"/>
        <v>1.0134941779564573E-5</v>
      </c>
      <c r="W1472" s="12">
        <f t="shared" ca="1" si="349"/>
        <v>1.4858912763876672E-5</v>
      </c>
      <c r="X1472" s="12">
        <f t="shared" ca="1" si="349"/>
        <v>2.0464889434420743E-5</v>
      </c>
      <c r="Y1472" s="12">
        <f t="shared" ca="1" si="349"/>
        <v>2.6478194446711956E-5</v>
      </c>
      <c r="Z1472" s="12">
        <f t="shared" ca="1" si="349"/>
        <v>3.2182807427355022E-5</v>
      </c>
      <c r="AA1472" s="12">
        <f t="shared" ca="1" si="349"/>
        <v>3.6746508526548768E-5</v>
      </c>
      <c r="AB1472" s="12">
        <f t="shared" ca="1" si="349"/>
        <v>3.941529941668913E-5</v>
      </c>
      <c r="AC1472" s="12">
        <f t="shared" ca="1" si="349"/>
        <v>3.9716427257576504E-5</v>
      </c>
      <c r="AD1472" s="12">
        <f t="shared" ca="1" si="349"/>
        <v>3.7595175194519789E-5</v>
      </c>
      <c r="AE1472" s="12">
        <f t="shared" ca="1" si="349"/>
        <v>3.3431098473344332E-5</v>
      </c>
      <c r="AF1472" s="12">
        <f t="shared" ca="1" si="349"/>
        <v>2.7927095843766153E-5</v>
      </c>
      <c r="AG1472" s="12">
        <f t="shared" ca="1" si="349"/>
        <v>2.1915808608270273E-5</v>
      </c>
      <c r="AH1472" s="12">
        <f t="shared" ca="1" si="349"/>
        <v>1.615644540933417E-5</v>
      </c>
      <c r="AI1472" s="12">
        <f t="shared" ca="1" si="349"/>
        <v>1.1188986010542515E-5</v>
      </c>
      <c r="AJ1472" s="12">
        <f t="shared" ca="1" si="349"/>
        <v>7.2793439287637137E-6</v>
      </c>
      <c r="AK1472" s="12">
        <f t="shared" ca="1" si="349"/>
        <v>4.448876419985804E-6</v>
      </c>
      <c r="AL1472" s="12">
        <f t="shared" ca="1" si="349"/>
        <v>2.5542596342688505E-6</v>
      </c>
      <c r="AM1472" s="12">
        <f t="shared" ca="1" si="349"/>
        <v>1.3776418680813562E-6</v>
      </c>
      <c r="AN1472" s="12">
        <f t="shared" ca="1" si="349"/>
        <v>6.9801414052632814E-7</v>
      </c>
      <c r="AO1472" s="12">
        <f t="shared" ca="1" si="349"/>
        <v>3.322375407030043E-7</v>
      </c>
      <c r="AP1472" s="12">
        <f t="shared" ca="1" si="349"/>
        <v>1.4855585761289238E-7</v>
      </c>
      <c r="AQ1472" s="12">
        <f t="shared" ca="1" si="349"/>
        <v>6.2400411443110647E-8</v>
      </c>
      <c r="AR1472" s="12">
        <f t="shared" ca="1" si="349"/>
        <v>2.4623042830310226E-8</v>
      </c>
      <c r="AS1472" s="12">
        <f t="shared" ca="1" si="349"/>
        <v>9.1275155743927069E-9</v>
      </c>
      <c r="AT1472" s="12">
        <f t="shared" ca="1" si="349"/>
        <v>3.1784840738518411E-9</v>
      </c>
    </row>
    <row r="1473" spans="1:46" x14ac:dyDescent="0.2">
      <c r="A1473" s="9" t="str">
        <f t="shared" si="302"/>
        <v>Saint Vincent and the Grenadines</v>
      </c>
      <c r="F1473" s="12">
        <f t="shared" ref="F1473:AT1473" ca="1" si="350">F783/$AV783*($C1245/1000)</f>
        <v>2.1418609252788863E-8</v>
      </c>
      <c r="G1473" s="12">
        <f t="shared" ca="1" si="350"/>
        <v>5.9529428472096375E-8</v>
      </c>
      <c r="H1473" s="12">
        <f t="shared" ca="1" si="350"/>
        <v>1.5542781902135472E-7</v>
      </c>
      <c r="I1473" s="12">
        <f t="shared" ca="1" si="350"/>
        <v>3.812258907474458E-7</v>
      </c>
      <c r="J1473" s="12">
        <f t="shared" ca="1" si="350"/>
        <v>8.7840058749848327E-7</v>
      </c>
      <c r="K1473" s="12">
        <f t="shared" ca="1" si="350"/>
        <v>1.901338499646491E-6</v>
      </c>
      <c r="L1473" s="12">
        <f t="shared" ca="1" si="350"/>
        <v>3.8661870489662367E-6</v>
      </c>
      <c r="M1473" s="12">
        <f t="shared" ca="1" si="350"/>
        <v>7.3852104588945842E-6</v>
      </c>
      <c r="N1473" s="12">
        <f t="shared" ca="1" si="350"/>
        <v>1.3252551034148553E-5</v>
      </c>
      <c r="O1473" s="12">
        <f t="shared" ca="1" si="350"/>
        <v>2.2340489746943564E-5</v>
      </c>
      <c r="P1473" s="12">
        <f t="shared" ca="1" si="350"/>
        <v>3.5378750334573011E-5</v>
      </c>
      <c r="Q1473" s="12">
        <f t="shared" ca="1" si="350"/>
        <v>5.2631879900759592E-5</v>
      </c>
      <c r="R1473" s="12">
        <f t="shared" ca="1" si="350"/>
        <v>7.3554944337738751E-5</v>
      </c>
      <c r="S1473" s="12">
        <f t="shared" ca="1" si="350"/>
        <v>9.6567603744102644E-5</v>
      </c>
      <c r="T1473" s="12">
        <f t="shared" ca="1" si="350"/>
        <v>1.1909886792255818E-4</v>
      </c>
      <c r="U1473" s="12">
        <f t="shared" ca="1" si="350"/>
        <v>1.3798770984439041E-4</v>
      </c>
      <c r="V1473" s="12">
        <f t="shared" ca="1" si="350"/>
        <v>1.5018611221993464E-4</v>
      </c>
      <c r="W1473" s="12">
        <f t="shared" ca="1" si="350"/>
        <v>1.5355916372210209E-4</v>
      </c>
      <c r="X1473" s="12">
        <f t="shared" ca="1" si="350"/>
        <v>1.4749533899205129E-4</v>
      </c>
      <c r="Y1473" s="12">
        <f t="shared" ca="1" si="350"/>
        <v>1.3308755584760847E-4</v>
      </c>
      <c r="Z1473" s="12">
        <f t="shared" ca="1" si="350"/>
        <v>1.1281145409634573E-4</v>
      </c>
      <c r="AA1473" s="12">
        <f t="shared" ca="1" si="350"/>
        <v>8.9830856364222995E-5</v>
      </c>
      <c r="AB1473" s="12">
        <f t="shared" ca="1" si="350"/>
        <v>6.7197710661090753E-5</v>
      </c>
      <c r="AC1473" s="12">
        <f t="shared" ca="1" si="350"/>
        <v>4.7221525173628131E-5</v>
      </c>
      <c r="AD1473" s="12">
        <f t="shared" ca="1" si="350"/>
        <v>3.1173253934929502E-5</v>
      </c>
      <c r="AE1473" s="12">
        <f t="shared" ca="1" si="350"/>
        <v>1.9332181307109609E-5</v>
      </c>
      <c r="AF1473" s="12">
        <f t="shared" ca="1" si="350"/>
        <v>1.1262535596875185E-5</v>
      </c>
      <c r="AG1473" s="12">
        <f t="shared" ca="1" si="350"/>
        <v>6.1637936152980857E-6</v>
      </c>
      <c r="AH1473" s="12">
        <f t="shared" ca="1" si="350"/>
        <v>3.1689588190014237E-6</v>
      </c>
      <c r="AI1473" s="12">
        <f t="shared" ca="1" si="350"/>
        <v>1.5305294736045211E-6</v>
      </c>
      <c r="AJ1473" s="12">
        <f t="shared" ca="1" si="350"/>
        <v>6.9442187630492881E-7</v>
      </c>
      <c r="AK1473" s="12">
        <f t="shared" ca="1" si="350"/>
        <v>2.9597953629330659E-7</v>
      </c>
      <c r="AL1473" s="12">
        <f t="shared" ca="1" si="350"/>
        <v>1.1851042943767847E-7</v>
      </c>
      <c r="AM1473" s="12">
        <f t="shared" ca="1" si="350"/>
        <v>4.4576714214962381E-8</v>
      </c>
      <c r="AN1473" s="12">
        <f t="shared" ca="1" si="350"/>
        <v>1.5751290066856727E-8</v>
      </c>
      <c r="AO1473" s="12">
        <f t="shared" ca="1" si="350"/>
        <v>5.2285444001517343E-9</v>
      </c>
      <c r="AP1473" s="12">
        <f t="shared" ca="1" si="350"/>
        <v>1.6304296564747627E-9</v>
      </c>
      <c r="AQ1473" s="12">
        <f t="shared" ca="1" si="350"/>
        <v>4.7761716571188139E-10</v>
      </c>
      <c r="AR1473" s="12">
        <f t="shared" ca="1" si="350"/>
        <v>1.3143601484640576E-10</v>
      </c>
      <c r="AS1473" s="12">
        <f t="shared" ca="1" si="350"/>
        <v>3.3978596277338369E-11</v>
      </c>
      <c r="AT1473" s="12">
        <f t="shared" ca="1" si="350"/>
        <v>8.2518833255113201E-12</v>
      </c>
    </row>
    <row r="1474" spans="1:46" x14ac:dyDescent="0.2">
      <c r="A1474" s="9" t="str">
        <f t="shared" si="302"/>
        <v>Samoa</v>
      </c>
      <c r="F1474" s="12">
        <f t="shared" ref="F1474:AT1474" ca="1" si="351">F784/$AV784*($C1246/1000)</f>
        <v>1.5028916355083555E-8</v>
      </c>
      <c r="G1474" s="12">
        <f t="shared" ca="1" si="351"/>
        <v>4.5522972577452749E-8</v>
      </c>
      <c r="H1474" s="12">
        <f t="shared" ca="1" si="351"/>
        <v>1.2953590201310478E-7</v>
      </c>
      <c r="I1474" s="12">
        <f t="shared" ca="1" si="351"/>
        <v>3.4626316080509042E-7</v>
      </c>
      <c r="J1474" s="12">
        <f t="shared" ca="1" si="351"/>
        <v>8.6951888619335041E-7</v>
      </c>
      <c r="K1474" s="12">
        <f t="shared" ca="1" si="351"/>
        <v>2.0512015908472718E-6</v>
      </c>
      <c r="L1474" s="12">
        <f t="shared" ca="1" si="351"/>
        <v>4.5456319064986691E-6</v>
      </c>
      <c r="M1474" s="12">
        <f t="shared" ca="1" si="351"/>
        <v>9.4631730018517739E-6</v>
      </c>
      <c r="N1474" s="12">
        <f t="shared" ca="1" si="351"/>
        <v>1.8506994232722967E-5</v>
      </c>
      <c r="O1474" s="12">
        <f t="shared" ca="1" si="351"/>
        <v>3.4000992496173422E-5</v>
      </c>
      <c r="P1474" s="12">
        <f t="shared" ca="1" si="351"/>
        <v>5.8681863117494661E-5</v>
      </c>
      <c r="Q1474" s="12">
        <f t="shared" ca="1" si="351"/>
        <v>9.5142112152416346E-5</v>
      </c>
      <c r="R1474" s="12">
        <f t="shared" ca="1" si="351"/>
        <v>1.4490997379331753E-4</v>
      </c>
      <c r="S1474" s="12">
        <f t="shared" ca="1" si="351"/>
        <v>2.0733869569038984E-4</v>
      </c>
      <c r="T1474" s="12">
        <f t="shared" ca="1" si="351"/>
        <v>2.7868849569443209E-4</v>
      </c>
      <c r="U1474" s="12">
        <f t="shared" ca="1" si="351"/>
        <v>3.5189598795398979E-4</v>
      </c>
      <c r="V1474" s="12">
        <f t="shared" ca="1" si="351"/>
        <v>4.1741320528723008E-4</v>
      </c>
      <c r="W1474" s="12">
        <f t="shared" ca="1" si="351"/>
        <v>4.6513031755770519E-4</v>
      </c>
      <c r="X1474" s="12">
        <f t="shared" ca="1" si="351"/>
        <v>4.8689992401086186E-4</v>
      </c>
      <c r="Y1474" s="12">
        <f t="shared" ca="1" si="351"/>
        <v>4.7880795840340063E-4</v>
      </c>
      <c r="Z1474" s="12">
        <f t="shared" ca="1" si="351"/>
        <v>4.4232308787423469E-4</v>
      </c>
      <c r="AA1474" s="12">
        <f t="shared" ca="1" si="351"/>
        <v>3.8386140811601461E-4</v>
      </c>
      <c r="AB1474" s="12">
        <f t="shared" ca="1" si="351"/>
        <v>3.1294346745341396E-4</v>
      </c>
      <c r="AC1474" s="12">
        <f t="shared" ca="1" si="351"/>
        <v>2.3967013658453553E-4</v>
      </c>
      <c r="AD1474" s="12">
        <f t="shared" ca="1" si="351"/>
        <v>1.7243227230112377E-4</v>
      </c>
      <c r="AE1474" s="12">
        <f t="shared" ca="1" si="351"/>
        <v>1.1654127743729014E-4</v>
      </c>
      <c r="AF1474" s="12">
        <f t="shared" ca="1" si="351"/>
        <v>7.3994185145626352E-5</v>
      </c>
      <c r="AG1474" s="12">
        <f t="shared" ca="1" si="351"/>
        <v>4.4133869298583284E-5</v>
      </c>
      <c r="AH1474" s="12">
        <f t="shared" ca="1" si="351"/>
        <v>2.472879828574748E-5</v>
      </c>
      <c r="AI1474" s="12">
        <f t="shared" ca="1" si="351"/>
        <v>1.3016391853132384E-5</v>
      </c>
      <c r="AJ1474" s="12">
        <f t="shared" ca="1" si="351"/>
        <v>6.4362782588447174E-6</v>
      </c>
      <c r="AK1474" s="12">
        <f t="shared" ca="1" si="351"/>
        <v>2.9897550199829671E-6</v>
      </c>
      <c r="AL1474" s="12">
        <f t="shared" ca="1" si="351"/>
        <v>1.3046469123485105E-6</v>
      </c>
      <c r="AM1474" s="12">
        <f t="shared" ca="1" si="351"/>
        <v>5.3481917862201309E-7</v>
      </c>
      <c r="AN1474" s="12">
        <f t="shared" ca="1" si="351"/>
        <v>2.0595747055688682E-7</v>
      </c>
      <c r="AO1474" s="12">
        <f t="shared" ca="1" si="351"/>
        <v>7.4508311420416768E-8</v>
      </c>
      <c r="AP1474" s="12">
        <f t="shared" ca="1" si="351"/>
        <v>2.5321445118515502E-8</v>
      </c>
      <c r="AQ1474" s="12">
        <f t="shared" ca="1" si="351"/>
        <v>8.0840473584917874E-9</v>
      </c>
      <c r="AR1474" s="12">
        <f t="shared" ca="1" si="351"/>
        <v>2.4245201919153864E-9</v>
      </c>
      <c r="AS1474" s="12">
        <f t="shared" ca="1" si="351"/>
        <v>6.8309224756832512E-10</v>
      </c>
      <c r="AT1474" s="12">
        <f t="shared" ca="1" si="351"/>
        <v>1.807962851050194E-10</v>
      </c>
    </row>
    <row r="1475" spans="1:46" x14ac:dyDescent="0.2">
      <c r="A1475" s="9" t="str">
        <f t="shared" si="302"/>
        <v>San Marino</v>
      </c>
      <c r="F1475" s="12">
        <f t="shared" ref="F1475:AT1475" ca="1" si="352">F785/$AV785*($C1247/1000)</f>
        <v>2.990376629629605E-13</v>
      </c>
      <c r="G1475" s="12">
        <f t="shared" ca="1" si="352"/>
        <v>1.3756007818960678E-12</v>
      </c>
      <c r="H1475" s="12">
        <f t="shared" ca="1" si="352"/>
        <v>5.9445027587228836E-12</v>
      </c>
      <c r="I1475" s="12">
        <f t="shared" ca="1" si="352"/>
        <v>2.4132107248505344E-11</v>
      </c>
      <c r="J1475" s="12">
        <f t="shared" ca="1" si="352"/>
        <v>9.2030452087352515E-11</v>
      </c>
      <c r="K1475" s="12">
        <f t="shared" ca="1" si="352"/>
        <v>3.2970418443681495E-10</v>
      </c>
      <c r="L1475" s="12">
        <f t="shared" ca="1" si="352"/>
        <v>1.1096191863290763E-9</v>
      </c>
      <c r="M1475" s="12">
        <f t="shared" ca="1" si="352"/>
        <v>3.5081653183533602E-9</v>
      </c>
      <c r="N1475" s="12">
        <f t="shared" ca="1" si="352"/>
        <v>1.0419400675399295E-8</v>
      </c>
      <c r="O1475" s="12">
        <f t="shared" ca="1" si="352"/>
        <v>2.9071137291831438E-8</v>
      </c>
      <c r="P1475" s="12">
        <f t="shared" ca="1" si="352"/>
        <v>7.6197004793513586E-8</v>
      </c>
      <c r="Q1475" s="12">
        <f t="shared" ca="1" si="352"/>
        <v>1.8761621620566743E-7</v>
      </c>
      <c r="R1475" s="12">
        <f t="shared" ca="1" si="352"/>
        <v>4.3396973280242279E-7</v>
      </c>
      <c r="S1475" s="12">
        <f t="shared" ca="1" si="352"/>
        <v>9.4298569231391443E-7</v>
      </c>
      <c r="T1475" s="12">
        <f t="shared" ca="1" si="352"/>
        <v>1.9248964025478023E-6</v>
      </c>
      <c r="U1475" s="12">
        <f t="shared" ca="1" si="352"/>
        <v>3.6911884074823915E-6</v>
      </c>
      <c r="V1475" s="12">
        <f t="shared" ca="1" si="352"/>
        <v>6.649387773317638E-6</v>
      </c>
      <c r="W1475" s="12">
        <f t="shared" ca="1" si="352"/>
        <v>1.1252621285709828E-5</v>
      </c>
      <c r="X1475" s="12">
        <f t="shared" ca="1" si="352"/>
        <v>1.7888846589805046E-5</v>
      </c>
      <c r="Y1475" s="12">
        <f t="shared" ca="1" si="352"/>
        <v>2.6715762352987237E-5</v>
      </c>
      <c r="Z1475" s="12">
        <f t="shared" ca="1" si="352"/>
        <v>3.7480847153662108E-5</v>
      </c>
      <c r="AA1475" s="12">
        <f t="shared" ca="1" si="352"/>
        <v>4.9397824183266124E-5</v>
      </c>
      <c r="AB1475" s="12">
        <f t="shared" ca="1" si="352"/>
        <v>6.115934655210845E-5</v>
      </c>
      <c r="AC1475" s="12">
        <f t="shared" ca="1" si="352"/>
        <v>7.1133544242892897E-5</v>
      </c>
      <c r="AD1475" s="12">
        <f t="shared" ca="1" si="352"/>
        <v>7.772176497065561E-5</v>
      </c>
      <c r="AE1475" s="12">
        <f t="shared" ca="1" si="352"/>
        <v>7.9775118055401556E-5</v>
      </c>
      <c r="AF1475" s="12">
        <f t="shared" ca="1" si="352"/>
        <v>7.6921696082701412E-5</v>
      </c>
      <c r="AG1475" s="12">
        <f t="shared" ca="1" si="352"/>
        <v>6.967658271927938E-5</v>
      </c>
      <c r="AH1475" s="12">
        <f t="shared" ca="1" si="352"/>
        <v>5.9289997008752881E-5</v>
      </c>
      <c r="AI1475" s="12">
        <f t="shared" ca="1" si="352"/>
        <v>4.7395008899830291E-5</v>
      </c>
      <c r="AJ1475" s="12">
        <f t="shared" ca="1" si="352"/>
        <v>3.5591015916087457E-5</v>
      </c>
      <c r="AK1475" s="12">
        <f t="shared" ca="1" si="352"/>
        <v>2.5107574223732866E-5</v>
      </c>
      <c r="AL1475" s="12">
        <f t="shared" ca="1" si="352"/>
        <v>1.6638942487427291E-5</v>
      </c>
      <c r="AM1475" s="12">
        <f t="shared" ca="1" si="352"/>
        <v>1.0358652899303096E-5</v>
      </c>
      <c r="AN1475" s="12">
        <f t="shared" ca="1" si="352"/>
        <v>6.0581139227532435E-6</v>
      </c>
      <c r="AO1475" s="12">
        <f t="shared" ca="1" si="352"/>
        <v>3.3283438441797224E-6</v>
      </c>
      <c r="AP1475" s="12">
        <f t="shared" ca="1" si="352"/>
        <v>1.7178115990582885E-6</v>
      </c>
      <c r="AQ1475" s="12">
        <f t="shared" ca="1" si="352"/>
        <v>8.3287431797441146E-7</v>
      </c>
      <c r="AR1475" s="12">
        <f t="shared" ca="1" si="352"/>
        <v>3.7934992740530248E-7</v>
      </c>
      <c r="AS1475" s="12">
        <f t="shared" ca="1" si="352"/>
        <v>1.6231443143477903E-7</v>
      </c>
      <c r="AT1475" s="12">
        <f t="shared" ca="1" si="352"/>
        <v>6.5242539809937555E-8</v>
      </c>
    </row>
    <row r="1476" spans="1:46" x14ac:dyDescent="0.2">
      <c r="A1476" s="9" t="str">
        <f t="shared" si="302"/>
        <v>Sao Tome and Principe</v>
      </c>
      <c r="F1476" s="12">
        <f t="shared" ref="F1476:AT1476" ca="1" si="353">F786/$AV786*($C1248/1000)</f>
        <v>4.6490489167557972E-6</v>
      </c>
      <c r="G1476" s="12">
        <f t="shared" ca="1" si="353"/>
        <v>9.7639449369511377E-6</v>
      </c>
      <c r="H1476" s="12">
        <f t="shared" ca="1" si="353"/>
        <v>1.9263851522631447E-5</v>
      </c>
      <c r="I1476" s="12">
        <f t="shared" ca="1" si="353"/>
        <v>3.5704052939682493E-5</v>
      </c>
      <c r="J1476" s="12">
        <f t="shared" ca="1" si="353"/>
        <v>6.216536790170255E-5</v>
      </c>
      <c r="K1476" s="12">
        <f t="shared" ca="1" si="353"/>
        <v>1.0168013016335639E-4</v>
      </c>
      <c r="L1476" s="12">
        <f t="shared" ca="1" si="353"/>
        <v>1.5623569860190916E-4</v>
      </c>
      <c r="M1476" s="12">
        <f t="shared" ca="1" si="353"/>
        <v>2.2551791556114036E-4</v>
      </c>
      <c r="N1476" s="12">
        <f t="shared" ca="1" si="353"/>
        <v>3.0580066020105795E-4</v>
      </c>
      <c r="O1476" s="12">
        <f t="shared" ca="1" si="353"/>
        <v>3.895402902438839E-4</v>
      </c>
      <c r="P1476" s="12">
        <f t="shared" ca="1" si="353"/>
        <v>4.6614705330016477E-4</v>
      </c>
      <c r="Q1476" s="12">
        <f t="shared" ca="1" si="353"/>
        <v>5.2402269677504279E-4</v>
      </c>
      <c r="R1476" s="12">
        <f t="shared" ca="1" si="353"/>
        <v>5.5339323691682633E-4</v>
      </c>
      <c r="S1476" s="12">
        <f t="shared" ca="1" si="353"/>
        <v>5.4900233505209039E-4</v>
      </c>
      <c r="T1476" s="12">
        <f t="shared" ca="1" si="353"/>
        <v>5.1164782330335003E-4</v>
      </c>
      <c r="U1476" s="12">
        <f t="shared" ca="1" si="353"/>
        <v>4.4794497075166696E-4</v>
      </c>
      <c r="V1476" s="12">
        <f t="shared" ca="1" si="353"/>
        <v>3.6841287057999593E-4</v>
      </c>
      <c r="W1476" s="12">
        <f t="shared" ca="1" si="353"/>
        <v>2.8464366184686139E-4</v>
      </c>
      <c r="X1476" s="12">
        <f t="shared" ca="1" si="353"/>
        <v>2.065973928188526E-4</v>
      </c>
      <c r="Y1476" s="12">
        <f t="shared" ca="1" si="353"/>
        <v>1.4086553538516911E-4</v>
      </c>
      <c r="Z1476" s="12">
        <f t="shared" ca="1" si="353"/>
        <v>9.0227985013344574E-5</v>
      </c>
      <c r="AA1476" s="12">
        <f t="shared" ca="1" si="353"/>
        <v>5.4291815196994136E-5</v>
      </c>
      <c r="AB1476" s="12">
        <f t="shared" ca="1" si="353"/>
        <v>3.0689093504395209E-5</v>
      </c>
      <c r="AC1476" s="12">
        <f t="shared" ca="1" si="353"/>
        <v>1.6296350377176777E-5</v>
      </c>
      <c r="AD1476" s="12">
        <f t="shared" ca="1" si="353"/>
        <v>8.1293016988778246E-6</v>
      </c>
      <c r="AE1476" s="12">
        <f t="shared" ca="1" si="353"/>
        <v>3.8095416362142476E-6</v>
      </c>
      <c r="AF1476" s="12">
        <f t="shared" ca="1" si="353"/>
        <v>1.6770607790637898E-6</v>
      </c>
      <c r="AG1476" s="12">
        <f t="shared" ca="1" si="353"/>
        <v>6.9355590710312631E-7</v>
      </c>
      <c r="AH1476" s="12">
        <f t="shared" ca="1" si="353"/>
        <v>2.6944538071384013E-7</v>
      </c>
      <c r="AI1476" s="12">
        <f t="shared" ca="1" si="353"/>
        <v>9.8336920760407553E-8</v>
      </c>
      <c r="AJ1476" s="12">
        <f t="shared" ca="1" si="353"/>
        <v>3.3714681583585533E-8</v>
      </c>
      <c r="AK1476" s="12">
        <f t="shared" ca="1" si="353"/>
        <v>1.0858706995822209E-8</v>
      </c>
      <c r="AL1476" s="12">
        <f t="shared" ca="1" si="353"/>
        <v>3.2854416742695365E-9</v>
      </c>
      <c r="AM1476" s="12">
        <f t="shared" ca="1" si="353"/>
        <v>9.3382609040812101E-10</v>
      </c>
      <c r="AN1476" s="12">
        <f t="shared" ca="1" si="353"/>
        <v>2.4934165655570186E-10</v>
      </c>
      <c r="AO1476" s="12">
        <f t="shared" ca="1" si="353"/>
        <v>6.2543225089543896E-11</v>
      </c>
      <c r="AP1476" s="12">
        <f t="shared" ca="1" si="353"/>
        <v>1.4737448444445205E-11</v>
      </c>
      <c r="AQ1476" s="12">
        <f t="shared" ca="1" si="353"/>
        <v>3.2622776467482338E-12</v>
      </c>
      <c r="AR1476" s="12">
        <f t="shared" ca="1" si="353"/>
        <v>6.7838484406823104E-13</v>
      </c>
      <c r="AS1476" s="12">
        <f t="shared" ca="1" si="353"/>
        <v>1.325219897453602E-13</v>
      </c>
      <c r="AT1476" s="12">
        <f t="shared" ca="1" si="353"/>
        <v>2.4319595886980499E-14</v>
      </c>
    </row>
    <row r="1477" spans="1:46" x14ac:dyDescent="0.2">
      <c r="A1477" s="9" t="str">
        <f t="shared" si="302"/>
        <v>Saudi Arabia</v>
      </c>
      <c r="F1477" s="12">
        <f t="shared" ref="F1477:AT1477" ca="1" si="354">F787/$AV787*($C1249/1000)</f>
        <v>4.1828089647483493E-6</v>
      </c>
      <c r="G1477" s="12">
        <f t="shared" ca="1" si="354"/>
        <v>1.2104392854953808E-5</v>
      </c>
      <c r="H1477" s="12">
        <f t="shared" ca="1" si="354"/>
        <v>3.2905961540063945E-5</v>
      </c>
      <c r="I1477" s="12">
        <f t="shared" ca="1" si="354"/>
        <v>8.4035493711600334E-5</v>
      </c>
      <c r="J1477" s="12">
        <f t="shared" ca="1" si="354"/>
        <v>2.0160788839655125E-4</v>
      </c>
      <c r="K1477" s="12">
        <f t="shared" ca="1" si="354"/>
        <v>4.5436919616684686E-4</v>
      </c>
      <c r="L1477" s="12">
        <f t="shared" ca="1" si="354"/>
        <v>9.6198175576418484E-4</v>
      </c>
      <c r="M1477" s="12">
        <f t="shared" ca="1" si="354"/>
        <v>1.9132925712316653E-3</v>
      </c>
      <c r="N1477" s="12">
        <f t="shared" ca="1" si="354"/>
        <v>3.5748064249132815E-3</v>
      </c>
      <c r="O1477" s="12">
        <f t="shared" ca="1" si="354"/>
        <v>6.2745165511163643E-3</v>
      </c>
      <c r="P1477" s="12">
        <f t="shared" ca="1" si="354"/>
        <v>1.0345812505508844E-2</v>
      </c>
      <c r="Q1477" s="12">
        <f t="shared" ca="1" si="354"/>
        <v>1.6025276542561855E-2</v>
      </c>
      <c r="R1477" s="12">
        <f t="shared" ca="1" si="354"/>
        <v>2.3318631359564482E-2</v>
      </c>
      <c r="S1477" s="12">
        <f t="shared" ca="1" si="354"/>
        <v>3.1875512468895834E-2</v>
      </c>
      <c r="T1477" s="12">
        <f t="shared" ca="1" si="354"/>
        <v>4.0932464097050064E-2</v>
      </c>
      <c r="U1477" s="12">
        <f t="shared" ca="1" si="354"/>
        <v>4.9378193618265814E-2</v>
      </c>
      <c r="V1477" s="12">
        <f t="shared" ca="1" si="354"/>
        <v>5.5957602882136241E-2</v>
      </c>
      <c r="W1477" s="12">
        <f t="shared" ca="1" si="354"/>
        <v>5.957164603513819E-2</v>
      </c>
      <c r="X1477" s="12">
        <f t="shared" ca="1" si="354"/>
        <v>5.9576734302489734E-2</v>
      </c>
      <c r="Y1477" s="12">
        <f t="shared" ca="1" si="354"/>
        <v>5.5971942836622463E-2</v>
      </c>
      <c r="Z1477" s="12">
        <f t="shared" ca="1" si="354"/>
        <v>4.9399285227397213E-2</v>
      </c>
      <c r="AA1477" s="12">
        <f t="shared" ca="1" si="354"/>
        <v>4.0956943878595532E-2</v>
      </c>
      <c r="AB1477" s="12">
        <f t="shared" ca="1" si="354"/>
        <v>3.1900024448753291E-2</v>
      </c>
      <c r="AC1477" s="12">
        <f t="shared" ca="1" si="354"/>
        <v>2.3340549895737812E-2</v>
      </c>
      <c r="AD1477" s="12">
        <f t="shared" ca="1" si="354"/>
        <v>1.6043079894998275E-2</v>
      </c>
      <c r="AE1477" s="12">
        <f t="shared" ca="1" si="354"/>
        <v>1.0359075630656966E-2</v>
      </c>
      <c r="AF1477" s="12">
        <f t="shared" ca="1" si="354"/>
        <v>6.2836336422791225E-3</v>
      </c>
      <c r="AG1477" s="12">
        <f t="shared" ca="1" si="354"/>
        <v>3.5806123354618076E-3</v>
      </c>
      <c r="AH1477" s="12">
        <f t="shared" ca="1" si="354"/>
        <v>1.9167273754970406E-3</v>
      </c>
      <c r="AI1477" s="12">
        <f t="shared" ca="1" si="354"/>
        <v>9.6387337224916104E-4</v>
      </c>
      <c r="AJ1477" s="12">
        <f t="shared" ca="1" si="354"/>
        <v>4.5534043136705231E-4</v>
      </c>
      <c r="AK1477" s="12">
        <f t="shared" ca="1" si="354"/>
        <v>2.0207335005941636E-4</v>
      </c>
      <c r="AL1477" s="12">
        <f t="shared" ca="1" si="354"/>
        <v>8.4243899843772222E-5</v>
      </c>
      <c r="AM1477" s="12">
        <f t="shared" ca="1" si="354"/>
        <v>3.2993203040962137E-5</v>
      </c>
      <c r="AN1477" s="12">
        <f t="shared" ca="1" si="354"/>
        <v>1.2138557814402885E-5</v>
      </c>
      <c r="AO1477" s="12">
        <f t="shared" ca="1" si="354"/>
        <v>4.1953316407712242E-6</v>
      </c>
      <c r="AP1477" s="12">
        <f t="shared" ca="1" si="354"/>
        <v>1.3621411048843734E-6</v>
      </c>
      <c r="AQ1477" s="12">
        <f t="shared" ca="1" si="354"/>
        <v>4.1546504914673833E-7</v>
      </c>
      <c r="AR1477" s="12">
        <f t="shared" ca="1" si="354"/>
        <v>1.1904289659937965E-7</v>
      </c>
      <c r="AS1477" s="12">
        <f t="shared" ca="1" si="354"/>
        <v>3.2042697631042091E-8</v>
      </c>
      <c r="AT1477" s="12">
        <f t="shared" ca="1" si="354"/>
        <v>8.1023547149554032E-9</v>
      </c>
    </row>
    <row r="1478" spans="1:46" x14ac:dyDescent="0.2">
      <c r="A1478" s="9" t="str">
        <f t="shared" si="302"/>
        <v>Senegal</v>
      </c>
      <c r="F1478" s="12">
        <f t="shared" ref="F1478:AT1478" ca="1" si="355">F788/$AV788*($C1250/1000)</f>
        <v>1.5219238603986585E-3</v>
      </c>
      <c r="G1478" s="12">
        <f t="shared" ca="1" si="355"/>
        <v>2.8208187661106603E-3</v>
      </c>
      <c r="H1478" s="12">
        <f t="shared" ca="1" si="355"/>
        <v>4.911498745115558E-3</v>
      </c>
      <c r="I1478" s="12">
        <f t="shared" ca="1" si="355"/>
        <v>8.0335867089624952E-3</v>
      </c>
      <c r="J1478" s="12">
        <f t="shared" ca="1" si="355"/>
        <v>1.2344159609412641E-2</v>
      </c>
      <c r="K1478" s="12">
        <f t="shared" ca="1" si="355"/>
        <v>1.7818459995996908E-2</v>
      </c>
      <c r="L1478" s="12">
        <f t="shared" ca="1" si="355"/>
        <v>2.4162140151253193E-2</v>
      </c>
      <c r="M1478" s="12">
        <f t="shared" ca="1" si="355"/>
        <v>3.0779192847696309E-2</v>
      </c>
      <c r="N1478" s="12">
        <f t="shared" ca="1" si="355"/>
        <v>3.6832877550829077E-2</v>
      </c>
      <c r="O1478" s="12">
        <f t="shared" ca="1" si="355"/>
        <v>4.140670446255601E-2</v>
      </c>
      <c r="P1478" s="12">
        <f t="shared" ca="1" si="355"/>
        <v>4.3728268285503274E-2</v>
      </c>
      <c r="Q1478" s="12">
        <f t="shared" ca="1" si="355"/>
        <v>4.3382091501109062E-2</v>
      </c>
      <c r="R1478" s="12">
        <f t="shared" ca="1" si="355"/>
        <v>4.043107493899601E-2</v>
      </c>
      <c r="S1478" s="12">
        <f t="shared" ca="1" si="355"/>
        <v>3.5397833729633454E-2</v>
      </c>
      <c r="T1478" s="12">
        <f t="shared" ca="1" si="355"/>
        <v>2.9113517272890889E-2</v>
      </c>
      <c r="U1478" s="12">
        <f t="shared" ca="1" si="355"/>
        <v>2.2494133247471969E-2</v>
      </c>
      <c r="V1478" s="12">
        <f t="shared" ca="1" si="355"/>
        <v>1.6326776399055443E-2</v>
      </c>
      <c r="W1478" s="12">
        <f t="shared" ca="1" si="355"/>
        <v>1.1132385100999936E-2</v>
      </c>
      <c r="X1478" s="12">
        <f t="shared" ca="1" si="355"/>
        <v>7.1307070167941434E-3</v>
      </c>
      <c r="Y1478" s="12">
        <f t="shared" ca="1" si="355"/>
        <v>4.2907534358130198E-3</v>
      </c>
      <c r="Z1478" s="12">
        <f t="shared" ca="1" si="355"/>
        <v>2.4254432636399937E-3</v>
      </c>
      <c r="AA1478" s="12">
        <f t="shared" ca="1" si="355"/>
        <v>1.287968601989612E-3</v>
      </c>
      <c r="AB1478" s="12">
        <f t="shared" ca="1" si="355"/>
        <v>6.4250428259343684E-4</v>
      </c>
      <c r="AC1478" s="12">
        <f t="shared" ca="1" si="355"/>
        <v>3.0109488134557959E-4</v>
      </c>
      <c r="AD1478" s="12">
        <f t="shared" ca="1" si="355"/>
        <v>1.3255231381191593E-4</v>
      </c>
      <c r="AE1478" s="12">
        <f t="shared" ca="1" si="355"/>
        <v>5.4818588462629715E-5</v>
      </c>
      <c r="AF1478" s="12">
        <f t="shared" ca="1" si="355"/>
        <v>2.1297321107218248E-5</v>
      </c>
      <c r="AG1478" s="12">
        <f t="shared" ca="1" si="355"/>
        <v>7.7728216752460397E-6</v>
      </c>
      <c r="AH1478" s="12">
        <f t="shared" ca="1" si="355"/>
        <v>2.6649497493361048E-6</v>
      </c>
      <c r="AI1478" s="12">
        <f t="shared" ca="1" si="355"/>
        <v>8.5833325560348454E-7</v>
      </c>
      <c r="AJ1478" s="12">
        <f t="shared" ca="1" si="355"/>
        <v>2.597044846511094E-7</v>
      </c>
      <c r="AK1478" s="12">
        <f t="shared" ca="1" si="355"/>
        <v>7.3817537607655078E-8</v>
      </c>
      <c r="AL1478" s="12">
        <f t="shared" ca="1" si="355"/>
        <v>1.9710437022908677E-8</v>
      </c>
      <c r="AM1478" s="12">
        <f t="shared" ca="1" si="355"/>
        <v>4.9441262053416975E-9</v>
      </c>
      <c r="AN1478" s="12">
        <f t="shared" ca="1" si="355"/>
        <v>1.1650362472259524E-9</v>
      </c>
      <c r="AO1478" s="12">
        <f t="shared" ca="1" si="355"/>
        <v>2.5789678126289726E-10</v>
      </c>
      <c r="AP1478" s="12">
        <f t="shared" ca="1" si="355"/>
        <v>5.3630148688538112E-11</v>
      </c>
      <c r="AQ1478" s="12">
        <f t="shared" ca="1" si="355"/>
        <v>1.0476800523387601E-11</v>
      </c>
      <c r="AR1478" s="12">
        <f t="shared" ca="1" si="355"/>
        <v>1.9226708592943787E-12</v>
      </c>
      <c r="AS1478" s="12">
        <f t="shared" ca="1" si="355"/>
        <v>3.3146509970474287E-13</v>
      </c>
      <c r="AT1478" s="12">
        <f t="shared" ca="1" si="355"/>
        <v>5.3681824331152402E-14</v>
      </c>
    </row>
    <row r="1479" spans="1:46" x14ac:dyDescent="0.2">
      <c r="A1479" s="9" t="str">
        <f t="shared" si="302"/>
        <v>Serbia</v>
      </c>
      <c r="F1479" s="12">
        <f t="shared" ref="F1479:AT1479" ca="1" si="356">F789/$AV789*($C1251/1000)</f>
        <v>4.9859678380445614E-9</v>
      </c>
      <c r="G1479" s="12">
        <f t="shared" ca="1" si="356"/>
        <v>1.8510667941961352E-8</v>
      </c>
      <c r="H1479" s="12">
        <f t="shared" ca="1" si="356"/>
        <v>6.4558183578901733E-8</v>
      </c>
      <c r="I1479" s="12">
        <f t="shared" ca="1" si="356"/>
        <v>2.1151302170628142E-7</v>
      </c>
      <c r="J1479" s="12">
        <f t="shared" ca="1" si="356"/>
        <v>6.509977862815743E-7</v>
      </c>
      <c r="K1479" s="12">
        <f t="shared" ca="1" si="356"/>
        <v>1.8822552133781613E-6</v>
      </c>
      <c r="L1479" s="12">
        <f t="shared" ca="1" si="356"/>
        <v>5.1125091764616872E-6</v>
      </c>
      <c r="M1479" s="12">
        <f t="shared" ca="1" si="356"/>
        <v>1.3045066196458355E-5</v>
      </c>
      <c r="N1479" s="12">
        <f t="shared" ca="1" si="356"/>
        <v>3.1269077496925139E-5</v>
      </c>
      <c r="O1479" s="12">
        <f t="shared" ca="1" si="356"/>
        <v>7.0410989130660962E-5</v>
      </c>
      <c r="P1479" s="12">
        <f t="shared" ca="1" si="356"/>
        <v>1.4894379549787654E-4</v>
      </c>
      <c r="Q1479" s="12">
        <f t="shared" ca="1" si="356"/>
        <v>2.9597905749976193E-4</v>
      </c>
      <c r="R1479" s="12">
        <f t="shared" ca="1" si="356"/>
        <v>5.5253035712350782E-4</v>
      </c>
      <c r="S1479" s="12">
        <f t="shared" ca="1" si="356"/>
        <v>9.689645757352596E-4</v>
      </c>
      <c r="T1479" s="12">
        <f t="shared" ca="1" si="356"/>
        <v>1.5963063854916436E-3</v>
      </c>
      <c r="U1479" s="12">
        <f t="shared" ca="1" si="356"/>
        <v>2.4704791711310709E-3</v>
      </c>
      <c r="V1479" s="12">
        <f t="shared" ca="1" si="356"/>
        <v>3.5917221859441901E-3</v>
      </c>
      <c r="W1479" s="12">
        <f t="shared" ca="1" si="356"/>
        <v>4.9054728096529897E-3</v>
      </c>
      <c r="X1479" s="12">
        <f t="shared" ca="1" si="356"/>
        <v>6.2938386233186479E-3</v>
      </c>
      <c r="Y1479" s="12">
        <f t="shared" ca="1" si="356"/>
        <v>7.5858967708171479E-3</v>
      </c>
      <c r="Z1479" s="12">
        <f t="shared" ca="1" si="356"/>
        <v>8.5892421900850089E-3</v>
      </c>
      <c r="AA1479" s="12">
        <f t="shared" ca="1" si="356"/>
        <v>9.1360688486882991E-3</v>
      </c>
      <c r="AB1479" s="12">
        <f t="shared" ca="1" si="356"/>
        <v>9.12894254271987E-3</v>
      </c>
      <c r="AC1479" s="12">
        <f t="shared" ca="1" si="356"/>
        <v>8.5691585512596268E-3</v>
      </c>
      <c r="AD1479" s="12">
        <f t="shared" ca="1" si="356"/>
        <v>7.5563571770659137E-3</v>
      </c>
      <c r="AE1479" s="12">
        <f t="shared" ca="1" si="356"/>
        <v>6.2595537457398633E-3</v>
      </c>
      <c r="AF1479" s="12">
        <f t="shared" ca="1" si="356"/>
        <v>4.8711428095596114E-3</v>
      </c>
      <c r="AG1479" s="12">
        <f t="shared" ca="1" si="356"/>
        <v>3.5610243758230093E-3</v>
      </c>
      <c r="AH1479" s="12">
        <f t="shared" ca="1" si="356"/>
        <v>2.4455448148456385E-3</v>
      </c>
      <c r="AI1479" s="12">
        <f t="shared" ca="1" si="356"/>
        <v>1.577730785569413E-3</v>
      </c>
      <c r="AJ1479" s="12">
        <f t="shared" ca="1" si="356"/>
        <v>9.56195661343097E-4</v>
      </c>
      <c r="AK1479" s="12">
        <f t="shared" ca="1" si="356"/>
        <v>5.4439889202788437E-4</v>
      </c>
      <c r="AL1479" s="12">
        <f t="shared" ca="1" si="356"/>
        <v>2.9116843446821489E-4</v>
      </c>
      <c r="AM1479" s="12">
        <f t="shared" ca="1" si="356"/>
        <v>1.4629448182533114E-4</v>
      </c>
      <c r="AN1479" s="12">
        <f t="shared" ca="1" si="356"/>
        <v>6.9050717158202084E-5</v>
      </c>
      <c r="AO1479" s="12">
        <f t="shared" ca="1" si="356"/>
        <v>3.0617169385766042E-5</v>
      </c>
      <c r="AP1479" s="12">
        <f t="shared" ca="1" si="356"/>
        <v>1.275317958098005E-5</v>
      </c>
      <c r="AQ1479" s="12">
        <f t="shared" ca="1" si="356"/>
        <v>4.9903212985943752E-6</v>
      </c>
      <c r="AR1479" s="12">
        <f t="shared" ca="1" si="356"/>
        <v>1.8344046234207049E-6</v>
      </c>
      <c r="AS1479" s="12">
        <f t="shared" ca="1" si="356"/>
        <v>6.3345877883106301E-7</v>
      </c>
      <c r="AT1479" s="12">
        <f t="shared" ca="1" si="356"/>
        <v>2.0549354155427057E-7</v>
      </c>
    </row>
    <row r="1480" spans="1:46" x14ac:dyDescent="0.2">
      <c r="A1480" s="9" t="str">
        <f t="shared" si="302"/>
        <v>Seychelles</v>
      </c>
      <c r="F1480" s="12">
        <f t="shared" ref="F1480:AT1480" ca="1" si="357">F790/$AV790*($C1252/1000)</f>
        <v>8.9110982105365311E-8</v>
      </c>
      <c r="G1480" s="12">
        <f t="shared" ca="1" si="357"/>
        <v>2.2705365072615541E-7</v>
      </c>
      <c r="H1480" s="12">
        <f t="shared" ca="1" si="357"/>
        <v>5.4347846877135309E-7</v>
      </c>
      <c r="I1480" s="12">
        <f t="shared" ca="1" si="357"/>
        <v>1.2220607394335952E-6</v>
      </c>
      <c r="J1480" s="12">
        <f t="shared" ca="1" si="357"/>
        <v>2.5814269256034641E-6</v>
      </c>
      <c r="K1480" s="12">
        <f t="shared" ca="1" si="357"/>
        <v>5.1225177770899296E-6</v>
      </c>
      <c r="L1480" s="12">
        <f t="shared" ca="1" si="357"/>
        <v>9.5491278436649989E-6</v>
      </c>
      <c r="M1480" s="12">
        <f t="shared" ca="1" si="357"/>
        <v>1.6722474256975773E-5</v>
      </c>
      <c r="N1480" s="12">
        <f t="shared" ca="1" si="357"/>
        <v>2.751021340089581E-5</v>
      </c>
      <c r="O1480" s="12">
        <f t="shared" ca="1" si="357"/>
        <v>4.2515175621907962E-5</v>
      </c>
      <c r="P1480" s="12">
        <f t="shared" ca="1" si="357"/>
        <v>6.1723506517100417E-5</v>
      </c>
      <c r="Q1480" s="12">
        <f t="shared" ca="1" si="357"/>
        <v>8.4180945294150923E-5</v>
      </c>
      <c r="R1480" s="12">
        <f t="shared" ca="1" si="357"/>
        <v>1.0785334053467408E-4</v>
      </c>
      <c r="S1480" s="12">
        <f t="shared" ca="1" si="357"/>
        <v>1.2981055258674297E-4</v>
      </c>
      <c r="T1480" s="12">
        <f t="shared" ca="1" si="357"/>
        <v>1.4677192529670863E-4</v>
      </c>
      <c r="U1480" s="12">
        <f t="shared" ca="1" si="357"/>
        <v>1.5589514079551397E-4</v>
      </c>
      <c r="V1480" s="12">
        <f t="shared" ca="1" si="357"/>
        <v>1.5555313234826227E-4</v>
      </c>
      <c r="W1480" s="12">
        <f t="shared" ca="1" si="357"/>
        <v>1.4580806213815723E-4</v>
      </c>
      <c r="X1480" s="12">
        <f t="shared" ca="1" si="357"/>
        <v>1.2839287094140468E-4</v>
      </c>
      <c r="Y1480" s="12">
        <f t="shared" ca="1" si="357"/>
        <v>1.0620791348798836E-4</v>
      </c>
      <c r="Z1480" s="12">
        <f t="shared" ca="1" si="357"/>
        <v>8.2533343433393761E-5</v>
      </c>
      <c r="AA1480" s="12">
        <f t="shared" ca="1" si="357"/>
        <v>6.0250214230124763E-5</v>
      </c>
      <c r="AB1480" s="12">
        <f t="shared" ca="1" si="357"/>
        <v>4.1318480994522335E-5</v>
      </c>
      <c r="AC1480" s="12">
        <f t="shared" ca="1" si="357"/>
        <v>2.6618690917843745E-5</v>
      </c>
      <c r="AD1480" s="12">
        <f t="shared" ca="1" si="357"/>
        <v>1.6109632558646462E-5</v>
      </c>
      <c r="AE1480" s="12">
        <f t="shared" ca="1" si="357"/>
        <v>9.158854737246219E-6</v>
      </c>
      <c r="AF1480" s="12">
        <f t="shared" ca="1" si="357"/>
        <v>4.891626646499183E-6</v>
      </c>
      <c r="AG1480" s="12">
        <f t="shared" ca="1" si="357"/>
        <v>2.4542682441291195E-6</v>
      </c>
      <c r="AH1480" s="12">
        <f t="shared" ca="1" si="357"/>
        <v>1.1567708841291229E-6</v>
      </c>
      <c r="AI1480" s="12">
        <f t="shared" ca="1" si="357"/>
        <v>5.1218784130219995E-7</v>
      </c>
      <c r="AJ1480" s="12">
        <f t="shared" ca="1" si="357"/>
        <v>2.1304324831539056E-7</v>
      </c>
      <c r="AK1480" s="12">
        <f t="shared" ca="1" si="357"/>
        <v>8.3245905325061509E-8</v>
      </c>
      <c r="AL1480" s="12">
        <f t="shared" ca="1" si="357"/>
        <v>3.0557272079497861E-8</v>
      </c>
      <c r="AM1480" s="12">
        <f t="shared" ca="1" si="357"/>
        <v>1.0537143059877076E-8</v>
      </c>
      <c r="AN1480" s="12">
        <f t="shared" ca="1" si="357"/>
        <v>3.4134045772488163E-9</v>
      </c>
      <c r="AO1480" s="12">
        <f t="shared" ca="1" si="357"/>
        <v>1.0387457300316988E-9</v>
      </c>
      <c r="AP1480" s="12">
        <f t="shared" ca="1" si="357"/>
        <v>2.969527362741724E-10</v>
      </c>
      <c r="AQ1480" s="12">
        <f t="shared" ca="1" si="357"/>
        <v>7.9748405086399428E-11</v>
      </c>
      <c r="AR1480" s="12">
        <f t="shared" ca="1" si="357"/>
        <v>2.0119318966630699E-11</v>
      </c>
      <c r="AS1480" s="12">
        <f t="shared" ca="1" si="357"/>
        <v>4.7682733088868853E-12</v>
      </c>
      <c r="AT1480" s="12">
        <f t="shared" ca="1" si="357"/>
        <v>1.0616114643996419E-12</v>
      </c>
    </row>
    <row r="1481" spans="1:46" x14ac:dyDescent="0.2">
      <c r="A1481" s="9" t="str">
        <f t="shared" si="302"/>
        <v>Sierra Leone</v>
      </c>
      <c r="F1481" s="12">
        <f t="shared" ref="F1481:AT1481" ca="1" si="358">F791/$AV791*($C1253/1000)</f>
        <v>5.3167301044975692E-4</v>
      </c>
      <c r="G1481" s="12">
        <f t="shared" ca="1" si="358"/>
        <v>1.0109012774080271E-3</v>
      </c>
      <c r="H1481" s="12">
        <f t="shared" ca="1" si="358"/>
        <v>1.8056329483908064E-3</v>
      </c>
      <c r="I1481" s="12">
        <f t="shared" ca="1" si="358"/>
        <v>3.029749981252325E-3</v>
      </c>
      <c r="J1481" s="12">
        <f t="shared" ca="1" si="358"/>
        <v>4.7757403503706072E-3</v>
      </c>
      <c r="K1481" s="12">
        <f t="shared" ca="1" si="358"/>
        <v>7.0718203113225376E-3</v>
      </c>
      <c r="L1481" s="12">
        <f t="shared" ca="1" si="358"/>
        <v>9.8373545067699884E-3</v>
      </c>
      <c r="M1481" s="12">
        <f t="shared" ca="1" si="358"/>
        <v>1.2855294263251668E-2</v>
      </c>
      <c r="N1481" s="12">
        <f t="shared" ca="1" si="358"/>
        <v>1.5781283335885882E-2</v>
      </c>
      <c r="O1481" s="12">
        <f t="shared" ca="1" si="358"/>
        <v>1.8199489537147274E-2</v>
      </c>
      <c r="P1481" s="12">
        <f t="shared" ca="1" si="358"/>
        <v>1.9716630229456297E-2</v>
      </c>
      <c r="Q1481" s="12">
        <f t="shared" ca="1" si="358"/>
        <v>2.0066090711439728E-2</v>
      </c>
      <c r="R1481" s="12">
        <f t="shared" ca="1" si="358"/>
        <v>1.9184454096321763E-2</v>
      </c>
      <c r="S1481" s="12">
        <f t="shared" ca="1" si="358"/>
        <v>1.7230295074448863E-2</v>
      </c>
      <c r="T1481" s="12">
        <f t="shared" ca="1" si="358"/>
        <v>1.4537595447765665E-2</v>
      </c>
      <c r="U1481" s="12">
        <f t="shared" ca="1" si="358"/>
        <v>1.1522561591023467E-2</v>
      </c>
      <c r="V1481" s="12">
        <f t="shared" ca="1" si="358"/>
        <v>8.5795022441509574E-3</v>
      </c>
      <c r="W1481" s="12">
        <f t="shared" ca="1" si="358"/>
        <v>6.0011121221770587E-3</v>
      </c>
      <c r="X1481" s="12">
        <f t="shared" ca="1" si="358"/>
        <v>3.9432833474036671E-3</v>
      </c>
      <c r="Y1481" s="12">
        <f t="shared" ca="1" si="358"/>
        <v>2.4341134904518041E-3</v>
      </c>
      <c r="Z1481" s="12">
        <f t="shared" ca="1" si="358"/>
        <v>1.4114979665065068E-3</v>
      </c>
      <c r="AA1481" s="12">
        <f t="shared" ca="1" si="358"/>
        <v>7.6891137398091931E-4</v>
      </c>
      <c r="AB1481" s="12">
        <f t="shared" ca="1" si="358"/>
        <v>3.9348565877639954E-4</v>
      </c>
      <c r="AC1481" s="12">
        <f t="shared" ca="1" si="358"/>
        <v>1.8916384217298058E-4</v>
      </c>
      <c r="AD1481" s="12">
        <f t="shared" ca="1" si="358"/>
        <v>8.5428727922756762E-5</v>
      </c>
      <c r="AE1481" s="12">
        <f t="shared" ca="1" si="358"/>
        <v>3.6243184295884094E-5</v>
      </c>
      <c r="AF1481" s="12">
        <f t="shared" ca="1" si="358"/>
        <v>1.4444594357078564E-5</v>
      </c>
      <c r="AG1481" s="12">
        <f t="shared" ca="1" si="358"/>
        <v>5.4080531085804019E-6</v>
      </c>
      <c r="AH1481" s="12">
        <f t="shared" ca="1" si="358"/>
        <v>1.9020991013015837E-6</v>
      </c>
      <c r="AI1481" s="12">
        <f t="shared" ca="1" si="358"/>
        <v>6.2846620324893102E-7</v>
      </c>
      <c r="AJ1481" s="12">
        <f t="shared" ca="1" si="358"/>
        <v>1.9506857440282762E-7</v>
      </c>
      <c r="AK1481" s="12">
        <f t="shared" ca="1" si="358"/>
        <v>5.6878650952505963E-8</v>
      </c>
      <c r="AL1481" s="12">
        <f t="shared" ca="1" si="358"/>
        <v>1.55800145637755E-8</v>
      </c>
      <c r="AM1481" s="12">
        <f t="shared" ca="1" si="358"/>
        <v>4.0090643409137274E-9</v>
      </c>
      <c r="AN1481" s="12">
        <f t="shared" ca="1" si="358"/>
        <v>9.6911382268653212E-10</v>
      </c>
      <c r="AO1481" s="12">
        <f t="shared" ca="1" si="358"/>
        <v>2.2007116614022209E-10</v>
      </c>
      <c r="AP1481" s="12">
        <f t="shared" ca="1" si="358"/>
        <v>4.694702713927775E-11</v>
      </c>
      <c r="AQ1481" s="12">
        <f t="shared" ca="1" si="358"/>
        <v>9.4082671929659318E-12</v>
      </c>
      <c r="AR1481" s="12">
        <f t="shared" ca="1" si="358"/>
        <v>1.7712007365132446E-12</v>
      </c>
      <c r="AS1481" s="12">
        <f t="shared" ca="1" si="358"/>
        <v>3.1324382635407944E-13</v>
      </c>
      <c r="AT1481" s="12">
        <f t="shared" ca="1" si="358"/>
        <v>5.204198479163521E-14</v>
      </c>
    </row>
    <row r="1482" spans="1:46" x14ac:dyDescent="0.2">
      <c r="A1482" s="9" t="str">
        <f t="shared" si="302"/>
        <v>Singapore</v>
      </c>
      <c r="F1482" s="12">
        <f t="shared" ref="F1482:AT1482" ca="1" si="359">F792/$AV792*($C1254/1000)</f>
        <v>2.0565731287539042E-10</v>
      </c>
      <c r="G1482" s="12">
        <f t="shared" ca="1" si="359"/>
        <v>8.4932562461856629E-10</v>
      </c>
      <c r="H1482" s="12">
        <f t="shared" ca="1" si="359"/>
        <v>3.2950415264312962E-9</v>
      </c>
      <c r="I1482" s="12">
        <f t="shared" ca="1" si="359"/>
        <v>1.2008925544314773E-8</v>
      </c>
      <c r="J1482" s="12">
        <f t="shared" ca="1" si="359"/>
        <v>4.1115351459821951E-8</v>
      </c>
      <c r="K1482" s="12">
        <f t="shared" ca="1" si="359"/>
        <v>1.3223927413916567E-7</v>
      </c>
      <c r="L1482" s="12">
        <f t="shared" ca="1" si="359"/>
        <v>3.9955217701123294E-7</v>
      </c>
      <c r="M1482" s="12">
        <f t="shared" ca="1" si="359"/>
        <v>1.1340785618268481E-6</v>
      </c>
      <c r="N1482" s="12">
        <f t="shared" ca="1" si="359"/>
        <v>3.0239135784207847E-6</v>
      </c>
      <c r="O1482" s="12">
        <f t="shared" ca="1" si="359"/>
        <v>7.5744692071420185E-6</v>
      </c>
      <c r="P1482" s="12">
        <f t="shared" ca="1" si="359"/>
        <v>1.7823444104176928E-5</v>
      </c>
      <c r="Q1482" s="12">
        <f t="shared" ca="1" si="359"/>
        <v>3.9399222126979286E-5</v>
      </c>
      <c r="R1482" s="12">
        <f t="shared" ca="1" si="359"/>
        <v>8.1816380246203574E-5</v>
      </c>
      <c r="S1482" s="12">
        <f t="shared" ca="1" si="359"/>
        <v>1.5960609428055839E-4</v>
      </c>
      <c r="T1482" s="12">
        <f t="shared" ca="1" si="359"/>
        <v>2.9249286316358102E-4</v>
      </c>
      <c r="U1482" s="12">
        <f t="shared" ca="1" si="359"/>
        <v>5.0354428613518507E-4</v>
      </c>
      <c r="V1482" s="12">
        <f t="shared" ca="1" si="359"/>
        <v>8.143604349661282E-4</v>
      </c>
      <c r="W1482" s="12">
        <f t="shared" ca="1" si="359"/>
        <v>1.237235161621134E-3</v>
      </c>
      <c r="X1482" s="12">
        <f t="shared" ca="1" si="359"/>
        <v>1.7658118912764482E-3</v>
      </c>
      <c r="Y1482" s="12">
        <f t="shared" ca="1" si="359"/>
        <v>2.3675175942147126E-3</v>
      </c>
      <c r="Z1482" s="12">
        <f t="shared" ca="1" si="359"/>
        <v>2.9819378533758609E-3</v>
      </c>
      <c r="AA1482" s="12">
        <f t="shared" ca="1" si="359"/>
        <v>3.5282597950002325E-3</v>
      </c>
      <c r="AB1482" s="12">
        <f t="shared" ca="1" si="359"/>
        <v>3.9217428963419128E-3</v>
      </c>
      <c r="AC1482" s="12">
        <f t="shared" ca="1" si="359"/>
        <v>4.0950034890644364E-3</v>
      </c>
      <c r="AD1482" s="12">
        <f t="shared" ca="1" si="359"/>
        <v>4.0168538316192699E-3</v>
      </c>
      <c r="AE1482" s="12">
        <f t="shared" ca="1" si="359"/>
        <v>3.7014712109446216E-3</v>
      </c>
      <c r="AF1482" s="12">
        <f t="shared" ca="1" si="359"/>
        <v>3.204197801596404E-3</v>
      </c>
      <c r="AG1482" s="12">
        <f t="shared" ca="1" si="359"/>
        <v>2.6056786540404552E-3</v>
      </c>
      <c r="AH1482" s="12">
        <f t="shared" ca="1" si="359"/>
        <v>1.9905770249515442E-3</v>
      </c>
      <c r="AI1482" s="12">
        <f t="shared" ca="1" si="359"/>
        <v>1.428544304522446E-3</v>
      </c>
      <c r="AJ1482" s="12">
        <f t="shared" ca="1" si="359"/>
        <v>9.6308592465738606E-4</v>
      </c>
      <c r="AK1482" s="12">
        <f t="shared" ca="1" si="359"/>
        <v>6.0994819770692692E-4</v>
      </c>
      <c r="AL1482" s="12">
        <f t="shared" ca="1" si="359"/>
        <v>3.6289205819527311E-4</v>
      </c>
      <c r="AM1482" s="12">
        <f t="shared" ca="1" si="359"/>
        <v>2.0282363891724247E-4</v>
      </c>
      <c r="AN1482" s="12">
        <f t="shared" ca="1" si="359"/>
        <v>1.0649182541788299E-4</v>
      </c>
      <c r="AO1482" s="12">
        <f t="shared" ca="1" si="359"/>
        <v>5.2525545042378028E-5</v>
      </c>
      <c r="AP1482" s="12">
        <f t="shared" ca="1" si="359"/>
        <v>2.4337807889056476E-5</v>
      </c>
      <c r="AQ1482" s="12">
        <f t="shared" ca="1" si="359"/>
        <v>1.0593731087819051E-5</v>
      </c>
      <c r="AR1482" s="12">
        <f t="shared" ca="1" si="359"/>
        <v>4.3318461654028728E-6</v>
      </c>
      <c r="AS1482" s="12">
        <f t="shared" ca="1" si="359"/>
        <v>1.6640014523773365E-6</v>
      </c>
      <c r="AT1482" s="12">
        <f t="shared" ca="1" si="359"/>
        <v>6.0046952576769243E-7</v>
      </c>
    </row>
    <row r="1483" spans="1:46" x14ac:dyDescent="0.2">
      <c r="A1483" s="9" t="str">
        <f t="shared" si="302"/>
        <v>Sint Maarten (Dutch part)</v>
      </c>
      <c r="F1483" s="12">
        <f t="shared" ref="F1483:AT1483" ca="1" si="360">F793/$AV793*($C1255/1000)</f>
        <v>1.6104597778782638E-9</v>
      </c>
      <c r="G1483" s="12">
        <f t="shared" ca="1" si="360"/>
        <v>4.991495620384899E-9</v>
      </c>
      <c r="H1483" s="12">
        <f t="shared" ca="1" si="360"/>
        <v>1.4533429261246064E-8</v>
      </c>
      <c r="I1483" s="12">
        <f t="shared" ca="1" si="360"/>
        <v>3.9752285489543505E-8</v>
      </c>
      <c r="J1483" s="12">
        <f t="shared" ca="1" si="360"/>
        <v>1.0214396194959908E-7</v>
      </c>
      <c r="K1483" s="12">
        <f t="shared" ca="1" si="360"/>
        <v>2.4655844966724993E-7</v>
      </c>
      <c r="L1483" s="12">
        <f t="shared" ca="1" si="360"/>
        <v>5.5909251342035082E-7</v>
      </c>
      <c r="M1483" s="12">
        <f t="shared" ca="1" si="360"/>
        <v>1.190978874235708E-6</v>
      </c>
      <c r="N1483" s="12">
        <f t="shared" ca="1" si="360"/>
        <v>2.3833127370629676E-6</v>
      </c>
      <c r="O1483" s="12">
        <f t="shared" ca="1" si="360"/>
        <v>4.4803774720833471E-6</v>
      </c>
      <c r="P1483" s="12">
        <f t="shared" ca="1" si="360"/>
        <v>7.9123368965619086E-6</v>
      </c>
      <c r="Q1483" s="12">
        <f t="shared" ca="1" si="360"/>
        <v>1.3126578234665286E-5</v>
      </c>
      <c r="R1483" s="12">
        <f t="shared" ca="1" si="360"/>
        <v>2.045760961383239E-5</v>
      </c>
      <c r="S1483" s="12">
        <f t="shared" ca="1" si="360"/>
        <v>2.9951242076164549E-5</v>
      </c>
      <c r="T1483" s="12">
        <f t="shared" ca="1" si="360"/>
        <v>4.1193755082118728E-5</v>
      </c>
      <c r="U1483" s="12">
        <f t="shared" ca="1" si="360"/>
        <v>5.3223633851042673E-5</v>
      </c>
      <c r="V1483" s="12">
        <f t="shared" ca="1" si="360"/>
        <v>6.4600258792115245E-5</v>
      </c>
      <c r="W1483" s="12">
        <f t="shared" ca="1" si="360"/>
        <v>7.3658112830204942E-5</v>
      </c>
      <c r="X1483" s="12">
        <f t="shared" ca="1" si="360"/>
        <v>7.8897549140463571E-5</v>
      </c>
      <c r="Y1483" s="12">
        <f t="shared" ca="1" si="360"/>
        <v>7.9389493700150065E-5</v>
      </c>
      <c r="Z1483" s="12">
        <f t="shared" ca="1" si="360"/>
        <v>7.5044548122621627E-5</v>
      </c>
      <c r="AA1483" s="12">
        <f t="shared" ca="1" si="360"/>
        <v>6.6639519403576976E-5</v>
      </c>
      <c r="AB1483" s="12">
        <f t="shared" ca="1" si="360"/>
        <v>5.5590574295826404E-5</v>
      </c>
      <c r="AC1483" s="12">
        <f t="shared" ca="1" si="360"/>
        <v>4.3563930839961117E-5</v>
      </c>
      <c r="AD1483" s="12">
        <f t="shared" ca="1" si="360"/>
        <v>3.2070782318293679E-5</v>
      </c>
      <c r="AE1483" s="12">
        <f t="shared" ca="1" si="360"/>
        <v>2.217934125047788E-5</v>
      </c>
      <c r="AF1483" s="12">
        <f t="shared" ca="1" si="360"/>
        <v>1.4409347892239605E-5</v>
      </c>
      <c r="AG1483" s="12">
        <f t="shared" ca="1" si="360"/>
        <v>8.7942054146224752E-6</v>
      </c>
      <c r="AH1483" s="12">
        <f t="shared" ca="1" si="360"/>
        <v>5.0420306254394142E-6</v>
      </c>
      <c r="AI1483" s="12">
        <f t="shared" ca="1" si="360"/>
        <v>2.7156321887349114E-6</v>
      </c>
      <c r="AJ1483" s="12">
        <f t="shared" ca="1" si="360"/>
        <v>1.3740198636126744E-6</v>
      </c>
      <c r="AK1483" s="12">
        <f t="shared" ca="1" si="360"/>
        <v>6.5308794805014006E-7</v>
      </c>
      <c r="AL1483" s="12">
        <f t="shared" ca="1" si="360"/>
        <v>2.9161302809883342E-7</v>
      </c>
      <c r="AM1483" s="12">
        <f t="shared" ca="1" si="360"/>
        <v>1.223203656548318E-7</v>
      </c>
      <c r="AN1483" s="12">
        <f t="shared" ca="1" si="360"/>
        <v>4.8200019459302468E-8</v>
      </c>
      <c r="AO1483" s="12">
        <f t="shared" ca="1" si="360"/>
        <v>1.7842358094586459E-8</v>
      </c>
      <c r="AP1483" s="12">
        <f t="shared" ca="1" si="360"/>
        <v>6.2046013650123035E-9</v>
      </c>
      <c r="AQ1483" s="12">
        <f t="shared" ca="1" si="360"/>
        <v>2.0268990149375912E-9</v>
      </c>
      <c r="AR1483" s="12">
        <f t="shared" ca="1" si="360"/>
        <v>6.220237025952486E-10</v>
      </c>
      <c r="AS1483" s="12">
        <f t="shared" ca="1" si="360"/>
        <v>1.7932397263157548E-10</v>
      </c>
      <c r="AT1483" s="12">
        <f t="shared" ca="1" si="360"/>
        <v>4.8565332180179073E-11</v>
      </c>
    </row>
    <row r="1484" spans="1:46" x14ac:dyDescent="0.2">
      <c r="A1484" s="9" t="str">
        <f t="shared" si="302"/>
        <v>Slovakia</v>
      </c>
      <c r="F1484" s="12">
        <f t="shared" ref="F1484:AT1484" ca="1" si="361">F794/$AV794*($C1256/1000)</f>
        <v>4.8507987210609209E-10</v>
      </c>
      <c r="G1484" s="12">
        <f t="shared" ca="1" si="361"/>
        <v>1.9584204797318074E-9</v>
      </c>
      <c r="H1484" s="12">
        <f t="shared" ca="1" si="361"/>
        <v>7.4277148793121985E-9</v>
      </c>
      <c r="I1484" s="12">
        <f t="shared" ca="1" si="361"/>
        <v>2.6464342098057726E-8</v>
      </c>
      <c r="J1484" s="12">
        <f t="shared" ca="1" si="361"/>
        <v>8.8577531725575629E-8</v>
      </c>
      <c r="K1484" s="12">
        <f t="shared" ca="1" si="361"/>
        <v>2.785111851553076E-7</v>
      </c>
      <c r="L1484" s="12">
        <f t="shared" ca="1" si="361"/>
        <v>8.2265606408416474E-7</v>
      </c>
      <c r="M1484" s="12">
        <f t="shared" ca="1" si="361"/>
        <v>2.2827090483365312E-6</v>
      </c>
      <c r="N1484" s="12">
        <f t="shared" ca="1" si="361"/>
        <v>5.9503075318355335E-6</v>
      </c>
      <c r="O1484" s="12">
        <f t="shared" ca="1" si="361"/>
        <v>1.4570849041176781E-5</v>
      </c>
      <c r="P1484" s="12">
        <f t="shared" ca="1" si="361"/>
        <v>3.351867946034936E-5</v>
      </c>
      <c r="Q1484" s="12">
        <f t="shared" ca="1" si="361"/>
        <v>7.2434511701331282E-5</v>
      </c>
      <c r="R1484" s="12">
        <f t="shared" ca="1" si="361"/>
        <v>1.4704855734106264E-4</v>
      </c>
      <c r="S1484" s="12">
        <f t="shared" ca="1" si="361"/>
        <v>2.804352447463188E-4</v>
      </c>
      <c r="T1484" s="12">
        <f t="shared" ca="1" si="361"/>
        <v>5.0241317016026907E-4</v>
      </c>
      <c r="U1484" s="12">
        <f t="shared" ca="1" si="361"/>
        <v>8.4556311763903124E-4</v>
      </c>
      <c r="V1484" s="12">
        <f t="shared" ca="1" si="361"/>
        <v>1.3368652735794196E-3</v>
      </c>
      <c r="W1484" s="12">
        <f t="shared" ca="1" si="361"/>
        <v>1.9855729511087787E-3</v>
      </c>
      <c r="X1484" s="12">
        <f t="shared" ca="1" si="361"/>
        <v>2.7703883262543321E-3</v>
      </c>
      <c r="Y1484" s="12">
        <f t="shared" ca="1" si="361"/>
        <v>3.6312156712268958E-3</v>
      </c>
      <c r="Z1484" s="12">
        <f t="shared" ca="1" si="361"/>
        <v>4.4711581783910019E-3</v>
      </c>
      <c r="AA1484" s="12">
        <f t="shared" ca="1" si="361"/>
        <v>5.1718345088666478E-3</v>
      </c>
      <c r="AB1484" s="12">
        <f t="shared" ca="1" si="361"/>
        <v>5.6198639217172651E-3</v>
      </c>
      <c r="AC1484" s="12">
        <f t="shared" ca="1" si="361"/>
        <v>5.7367189643605012E-3</v>
      </c>
      <c r="AD1484" s="12">
        <f t="shared" ca="1" si="361"/>
        <v>5.5012064647685897E-3</v>
      </c>
      <c r="AE1484" s="12">
        <f t="shared" ca="1" si="361"/>
        <v>4.9557445206040562E-3</v>
      </c>
      <c r="AF1484" s="12">
        <f t="shared" ca="1" si="361"/>
        <v>4.1938845321843454E-3</v>
      </c>
      <c r="AG1484" s="12">
        <f t="shared" ca="1" si="361"/>
        <v>3.3341153704437268E-3</v>
      </c>
      <c r="AH1484" s="12">
        <f t="shared" ca="1" si="361"/>
        <v>2.4900116158148582E-3</v>
      </c>
      <c r="AI1484" s="12">
        <f t="shared" ca="1" si="361"/>
        <v>1.7469429296027978E-3</v>
      </c>
      <c r="AJ1484" s="12">
        <f t="shared" ca="1" si="361"/>
        <v>1.1513640276146428E-3</v>
      </c>
      <c r="AK1484" s="12">
        <f t="shared" ca="1" si="361"/>
        <v>7.1285826722755218E-4</v>
      </c>
      <c r="AL1484" s="12">
        <f t="shared" ca="1" si="361"/>
        <v>4.1462006897893214E-4</v>
      </c>
      <c r="AM1484" s="12">
        <f t="shared" ca="1" si="361"/>
        <v>2.265447714829558E-4</v>
      </c>
      <c r="AN1484" s="12">
        <f t="shared" ca="1" si="361"/>
        <v>1.1628250048872789E-4</v>
      </c>
      <c r="AO1484" s="12">
        <f t="shared" ca="1" si="361"/>
        <v>5.6070092900462154E-5</v>
      </c>
      <c r="AP1484" s="12">
        <f t="shared" ca="1" si="361"/>
        <v>2.5398307920680208E-5</v>
      </c>
      <c r="AQ1484" s="12">
        <f t="shared" ca="1" si="361"/>
        <v>1.0807739977357206E-5</v>
      </c>
      <c r="AR1484" s="12">
        <f t="shared" ca="1" si="361"/>
        <v>4.3203764062137169E-6</v>
      </c>
      <c r="AS1484" s="12">
        <f t="shared" ca="1" si="361"/>
        <v>1.6224259304148477E-6</v>
      </c>
      <c r="AT1484" s="12">
        <f t="shared" ca="1" si="361"/>
        <v>5.7235405864261035E-7</v>
      </c>
    </row>
    <row r="1485" spans="1:46" x14ac:dyDescent="0.2">
      <c r="A1485" s="9" t="str">
        <f t="shared" si="302"/>
        <v>Slovenia</v>
      </c>
      <c r="F1485" s="12">
        <f t="shared" ref="F1485:AT1485" ca="1" si="362">F795/$AV795*($C1257/1000)</f>
        <v>2.2840651331646991E-10</v>
      </c>
      <c r="G1485" s="12">
        <f t="shared" ca="1" si="362"/>
        <v>9.1508802017342644E-10</v>
      </c>
      <c r="H1485" s="12">
        <f t="shared" ca="1" si="362"/>
        <v>3.4440849130362112E-9</v>
      </c>
      <c r="I1485" s="12">
        <f t="shared" ca="1" si="362"/>
        <v>1.2177031393891626E-8</v>
      </c>
      <c r="J1485" s="12">
        <f t="shared" ca="1" si="362"/>
        <v>4.0445070423660706E-8</v>
      </c>
      <c r="K1485" s="12">
        <f t="shared" ca="1" si="362"/>
        <v>1.2619622423057769E-7</v>
      </c>
      <c r="L1485" s="12">
        <f t="shared" ca="1" si="362"/>
        <v>3.6989948026296987E-7</v>
      </c>
      <c r="M1485" s="12">
        <f t="shared" ca="1" si="362"/>
        <v>1.0185390308220245E-6</v>
      </c>
      <c r="N1485" s="12">
        <f t="shared" ca="1" si="362"/>
        <v>2.6346821297750447E-6</v>
      </c>
      <c r="O1485" s="12">
        <f t="shared" ca="1" si="362"/>
        <v>6.4022904163159057E-6</v>
      </c>
      <c r="P1485" s="12">
        <f t="shared" ca="1" si="362"/>
        <v>1.4615009768171753E-5</v>
      </c>
      <c r="Q1485" s="12">
        <f t="shared" ca="1" si="362"/>
        <v>3.1341475930575295E-5</v>
      </c>
      <c r="R1485" s="12">
        <f t="shared" ca="1" si="362"/>
        <v>6.3138807288676613E-5</v>
      </c>
      <c r="S1485" s="12">
        <f t="shared" ca="1" si="362"/>
        <v>1.1948954237553365E-4</v>
      </c>
      <c r="T1485" s="12">
        <f t="shared" ca="1" si="362"/>
        <v>2.1243203864646811E-4</v>
      </c>
      <c r="U1485" s="12">
        <f t="shared" ca="1" si="362"/>
        <v>3.5478620978775835E-4</v>
      </c>
      <c r="V1485" s="12">
        <f t="shared" ca="1" si="362"/>
        <v>5.5663439674968884E-4</v>
      </c>
      <c r="W1485" s="12">
        <f t="shared" ca="1" si="362"/>
        <v>8.2040810722505111E-4</v>
      </c>
      <c r="X1485" s="12">
        <f t="shared" ca="1" si="362"/>
        <v>1.1359165887915674E-3</v>
      </c>
      <c r="Y1485" s="12">
        <f t="shared" ca="1" si="362"/>
        <v>1.4774729398096137E-3</v>
      </c>
      <c r="Z1485" s="12">
        <f t="shared" ca="1" si="362"/>
        <v>1.8052993417107081E-3</v>
      </c>
      <c r="AA1485" s="12">
        <f t="shared" ca="1" si="362"/>
        <v>2.0722183111163391E-3</v>
      </c>
      <c r="AB1485" s="12">
        <f t="shared" ca="1" si="362"/>
        <v>2.2344898442219008E-3</v>
      </c>
      <c r="AC1485" s="12">
        <f t="shared" ca="1" si="362"/>
        <v>2.2634862369096819E-3</v>
      </c>
      <c r="AD1485" s="12">
        <f t="shared" ca="1" si="362"/>
        <v>2.1539416095819885E-3</v>
      </c>
      <c r="AE1485" s="12">
        <f t="shared" ca="1" si="362"/>
        <v>1.9255135925960475E-3</v>
      </c>
      <c r="AF1485" s="12">
        <f t="shared" ca="1" si="362"/>
        <v>1.6170216937290722E-3</v>
      </c>
      <c r="AG1485" s="12">
        <f t="shared" ca="1" si="362"/>
        <v>1.2756798594268329E-3</v>
      </c>
      <c r="AH1485" s="12">
        <f t="shared" ca="1" si="362"/>
        <v>9.4541860871580265E-4</v>
      </c>
      <c r="AI1485" s="12">
        <f t="shared" ca="1" si="362"/>
        <v>6.5820804860069017E-4</v>
      </c>
      <c r="AJ1485" s="12">
        <f t="shared" ca="1" si="362"/>
        <v>4.3048579537151315E-4</v>
      </c>
      <c r="AK1485" s="12">
        <f t="shared" ca="1" si="362"/>
        <v>2.6449109692363942E-4</v>
      </c>
      <c r="AL1485" s="12">
        <f t="shared" ca="1" si="362"/>
        <v>1.5265811120668323E-4</v>
      </c>
      <c r="AM1485" s="12">
        <f t="shared" ca="1" si="362"/>
        <v>8.2772354002725747E-5</v>
      </c>
      <c r="AN1485" s="12">
        <f t="shared" ca="1" si="362"/>
        <v>4.2160652455750976E-5</v>
      </c>
      <c r="AO1485" s="12">
        <f t="shared" ca="1" si="362"/>
        <v>2.0173717489790232E-5</v>
      </c>
      <c r="AP1485" s="12">
        <f t="shared" ca="1" si="362"/>
        <v>9.0682010692411336E-6</v>
      </c>
      <c r="AQ1485" s="12">
        <f t="shared" ca="1" si="362"/>
        <v>3.8292431355690486E-6</v>
      </c>
      <c r="AR1485" s="12">
        <f t="shared" ca="1" si="362"/>
        <v>1.5190124685404465E-6</v>
      </c>
      <c r="AS1485" s="12">
        <f t="shared" ca="1" si="362"/>
        <v>5.6606503474942444E-7</v>
      </c>
      <c r="AT1485" s="12">
        <f t="shared" ca="1" si="362"/>
        <v>1.981654399317827E-7</v>
      </c>
    </row>
    <row r="1486" spans="1:46" x14ac:dyDescent="0.2">
      <c r="A1486" s="9" t="str">
        <f t="shared" si="302"/>
        <v>Solomon Islands</v>
      </c>
      <c r="F1486" s="12">
        <f t="shared" ref="F1486:AT1486" ca="1" si="363">F796/$AV796*($C1258/1000)</f>
        <v>2.2971866697471925E-7</v>
      </c>
      <c r="G1486" s="12">
        <f t="shared" ca="1" si="363"/>
        <v>6.3894329238578524E-7</v>
      </c>
      <c r="H1486" s="12">
        <f t="shared" ca="1" si="363"/>
        <v>1.6694942898558004E-6</v>
      </c>
      <c r="I1486" s="12">
        <f t="shared" ca="1" si="363"/>
        <v>4.0979264140361807E-6</v>
      </c>
      <c r="J1486" s="12">
        <f t="shared" ca="1" si="363"/>
        <v>9.44930719459253E-6</v>
      </c>
      <c r="K1486" s="12">
        <f t="shared" ca="1" si="363"/>
        <v>2.0468799661700865E-5</v>
      </c>
      <c r="L1486" s="12">
        <f t="shared" ca="1" si="363"/>
        <v>4.1652529207095958E-5</v>
      </c>
      <c r="M1486" s="12">
        <f t="shared" ca="1" si="363"/>
        <v>7.9624547023716778E-5</v>
      </c>
      <c r="N1486" s="12">
        <f t="shared" ca="1" si="363"/>
        <v>1.4299115253803979E-4</v>
      </c>
      <c r="O1486" s="12">
        <f t="shared" ca="1" si="363"/>
        <v>2.4122813185717553E-4</v>
      </c>
      <c r="P1486" s="12">
        <f t="shared" ca="1" si="363"/>
        <v>3.8229915253094437E-4</v>
      </c>
      <c r="Q1486" s="12">
        <f t="shared" ca="1" si="363"/>
        <v>5.6916123350448213E-4</v>
      </c>
      <c r="R1486" s="12">
        <f t="shared" ca="1" si="363"/>
        <v>7.9601982386587442E-4</v>
      </c>
      <c r="S1486" s="12">
        <f t="shared" ca="1" si="363"/>
        <v>1.0458491549168649E-3</v>
      </c>
      <c r="T1486" s="12">
        <f t="shared" ca="1" si="363"/>
        <v>1.290835233723341E-3</v>
      </c>
      <c r="U1486" s="12">
        <f t="shared" ca="1" si="363"/>
        <v>1.4966807305346671E-3</v>
      </c>
      <c r="V1486" s="12">
        <f t="shared" ca="1" si="363"/>
        <v>1.6302121224305885E-3</v>
      </c>
      <c r="W1486" s="12">
        <f t="shared" ca="1" si="363"/>
        <v>1.6680753483510312E-3</v>
      </c>
      <c r="X1486" s="12">
        <f t="shared" ca="1" si="363"/>
        <v>1.603407109713226E-3</v>
      </c>
      <c r="Y1486" s="12">
        <f t="shared" ca="1" si="363"/>
        <v>1.4478665697306328E-3</v>
      </c>
      <c r="Z1486" s="12">
        <f t="shared" ca="1" si="363"/>
        <v>1.2282022006967098E-3</v>
      </c>
      <c r="AA1486" s="12">
        <f t="shared" ca="1" si="363"/>
        <v>9.7874103407604536E-4</v>
      </c>
      <c r="AB1486" s="12">
        <f t="shared" ca="1" si="363"/>
        <v>7.326934632367251E-4</v>
      </c>
      <c r="AC1486" s="12">
        <f t="shared" ca="1" si="363"/>
        <v>5.1526830863088435E-4</v>
      </c>
      <c r="AD1486" s="12">
        <f t="shared" ca="1" si="363"/>
        <v>3.4040908502512123E-4</v>
      </c>
      <c r="AE1486" s="12">
        <f t="shared" ca="1" si="363"/>
        <v>2.1126397514517205E-4</v>
      </c>
      <c r="AF1486" s="12">
        <f t="shared" ca="1" si="363"/>
        <v>1.2317039865335778E-4</v>
      </c>
      <c r="AG1486" s="12">
        <f t="shared" ca="1" si="363"/>
        <v>6.7459612436800051E-5</v>
      </c>
      <c r="AH1486" s="12">
        <f t="shared" ca="1" si="363"/>
        <v>3.4708666732530785E-5</v>
      </c>
      <c r="AI1486" s="12">
        <f t="shared" ca="1" si="363"/>
        <v>1.6776007664768217E-5</v>
      </c>
      <c r="AJ1486" s="12">
        <f t="shared" ca="1" si="363"/>
        <v>7.6172094100080143E-6</v>
      </c>
      <c r="AK1486" s="12">
        <f t="shared" ca="1" si="363"/>
        <v>3.2490752469133863E-6</v>
      </c>
      <c r="AL1486" s="12">
        <f t="shared" ca="1" si="363"/>
        <v>1.3019078289947875E-6</v>
      </c>
      <c r="AM1486" s="12">
        <f t="shared" ca="1" si="363"/>
        <v>4.9006908030218805E-7</v>
      </c>
      <c r="AN1486" s="12">
        <f t="shared" ca="1" si="363"/>
        <v>1.7329696686605723E-7</v>
      </c>
      <c r="AO1486" s="12">
        <f t="shared" ca="1" si="363"/>
        <v>5.7568009761303673E-8</v>
      </c>
      <c r="AP1486" s="12">
        <f t="shared" ca="1" si="363"/>
        <v>1.7965034847469675E-8</v>
      </c>
      <c r="AQ1486" s="12">
        <f t="shared" ca="1" si="363"/>
        <v>5.2666142210267355E-9</v>
      </c>
      <c r="AR1486" s="12">
        <f t="shared" ca="1" si="363"/>
        <v>1.4504125399229639E-9</v>
      </c>
      <c r="AS1486" s="12">
        <f t="shared" ca="1" si="363"/>
        <v>3.7523918083683821E-10</v>
      </c>
      <c r="AT1486" s="12">
        <f t="shared" ca="1" si="363"/>
        <v>9.1197179602772069E-11</v>
      </c>
    </row>
    <row r="1487" spans="1:46" x14ac:dyDescent="0.2">
      <c r="A1487" s="9" t="str">
        <f t="shared" si="302"/>
        <v>Somalia</v>
      </c>
      <c r="F1487" s="12">
        <f t="shared" ref="F1487:AT1487" ca="1" si="364">F797/$AV797*($C1259/1000)</f>
        <v>1.2811862504066463E-3</v>
      </c>
      <c r="G1487" s="12">
        <f t="shared" ca="1" si="364"/>
        <v>2.3947726112822239E-3</v>
      </c>
      <c r="H1487" s="12">
        <f t="shared" ca="1" si="364"/>
        <v>4.2050667179219566E-3</v>
      </c>
      <c r="I1487" s="12">
        <f t="shared" ca="1" si="364"/>
        <v>6.9364633161613874E-3</v>
      </c>
      <c r="J1487" s="12">
        <f t="shared" ca="1" si="364"/>
        <v>1.074879776358076E-2</v>
      </c>
      <c r="K1487" s="12">
        <f t="shared" ca="1" si="364"/>
        <v>1.5647259483009292E-2</v>
      </c>
      <c r="L1487" s="12">
        <f t="shared" ca="1" si="364"/>
        <v>2.1398004395164618E-2</v>
      </c>
      <c r="M1487" s="12">
        <f t="shared" ca="1" si="364"/>
        <v>2.7489374315799762E-2</v>
      </c>
      <c r="N1487" s="12">
        <f t="shared" ca="1" si="364"/>
        <v>3.3175160489173711E-2</v>
      </c>
      <c r="O1487" s="12">
        <f t="shared" ca="1" si="364"/>
        <v>3.7611253251903481E-2</v>
      </c>
      <c r="P1487" s="12">
        <f t="shared" ca="1" si="364"/>
        <v>4.0057069332286172E-2</v>
      </c>
      <c r="Q1487" s="12">
        <f t="shared" ca="1" si="364"/>
        <v>4.0077178074535293E-2</v>
      </c>
      <c r="R1487" s="12">
        <f t="shared" ca="1" si="364"/>
        <v>3.7667924502098327E-2</v>
      </c>
      <c r="S1487" s="12">
        <f t="shared" ca="1" si="364"/>
        <v>3.3258514174441367E-2</v>
      </c>
      <c r="T1487" s="12">
        <f t="shared" ca="1" si="364"/>
        <v>2.7586118025239879E-2</v>
      </c>
      <c r="U1487" s="12">
        <f t="shared" ca="1" si="364"/>
        <v>2.1494875383415286E-2</v>
      </c>
      <c r="V1487" s="12">
        <f t="shared" ca="1" si="364"/>
        <v>1.5733881254812249E-2</v>
      </c>
      <c r="W1487" s="12">
        <f t="shared" ca="1" si="364"/>
        <v>1.081915641683465E-2</v>
      </c>
      <c r="X1487" s="12">
        <f t="shared" ca="1" si="364"/>
        <v>6.9888790709611561E-3</v>
      </c>
      <c r="Y1487" s="12">
        <f t="shared" ca="1" si="364"/>
        <v>4.2410974061061167E-3</v>
      </c>
      <c r="Z1487" s="12">
        <f t="shared" ca="1" si="364"/>
        <v>2.4177175508862305E-3</v>
      </c>
      <c r="AA1487" s="12">
        <f t="shared" ca="1" si="364"/>
        <v>1.2947605967585957E-3</v>
      </c>
      <c r="AB1487" s="12">
        <f t="shared" ca="1" si="364"/>
        <v>6.5137334083147905E-4</v>
      </c>
      <c r="AC1487" s="12">
        <f t="shared" ca="1" si="364"/>
        <v>3.0784143913746667E-4</v>
      </c>
      <c r="AD1487" s="12">
        <f t="shared" ca="1" si="364"/>
        <v>1.3667238598030147E-4</v>
      </c>
      <c r="AE1487" s="12">
        <f t="shared" ca="1" si="364"/>
        <v>5.7002127697416512E-5</v>
      </c>
      <c r="AF1487" s="12">
        <f t="shared" ca="1" si="364"/>
        <v>2.2333559812608146E-5</v>
      </c>
      <c r="AG1487" s="12">
        <f t="shared" ca="1" si="364"/>
        <v>8.2201819832641388E-6</v>
      </c>
      <c r="AH1487" s="12">
        <f t="shared" ca="1" si="364"/>
        <v>2.8422449756196608E-6</v>
      </c>
      <c r="AI1487" s="12">
        <f t="shared" ca="1" si="364"/>
        <v>9.2320506273012191E-7</v>
      </c>
      <c r="AJ1487" s="12">
        <f t="shared" ca="1" si="364"/>
        <v>2.8170298071765316E-7</v>
      </c>
      <c r="AK1487" s="12">
        <f t="shared" ca="1" si="364"/>
        <v>8.0749771499841033E-8</v>
      </c>
      <c r="AL1487" s="12">
        <f t="shared" ca="1" si="364"/>
        <v>2.1744416430689893E-8</v>
      </c>
      <c r="AM1487" s="12">
        <f t="shared" ca="1" si="364"/>
        <v>5.5006093946005805E-9</v>
      </c>
      <c r="AN1487" s="12">
        <f t="shared" ca="1" si="364"/>
        <v>1.3071651196204615E-9</v>
      </c>
      <c r="AO1487" s="12">
        <f t="shared" ca="1" si="364"/>
        <v>2.9181438047891841E-10</v>
      </c>
      <c r="AP1487" s="12">
        <f t="shared" ca="1" si="364"/>
        <v>6.1198323369290417E-11</v>
      </c>
      <c r="AQ1487" s="12">
        <f t="shared" ca="1" si="364"/>
        <v>1.2056713835962397E-11</v>
      </c>
      <c r="AR1487" s="12">
        <f t="shared" ca="1" si="364"/>
        <v>2.2313874032982461E-12</v>
      </c>
      <c r="AS1487" s="12">
        <f t="shared" ca="1" si="364"/>
        <v>3.8795164334953282E-13</v>
      </c>
      <c r="AT1487" s="12">
        <f t="shared" ca="1" si="364"/>
        <v>6.3363157318830454E-14</v>
      </c>
    </row>
    <row r="1488" spans="1:46" x14ac:dyDescent="0.2">
      <c r="A1488" s="9" t="str">
        <f t="shared" si="302"/>
        <v>South Africa</v>
      </c>
      <c r="F1488" s="12">
        <f t="shared" ref="F1488:AT1488" ca="1" si="365">F798/$AV798*($C1260/1000)</f>
        <v>4.611932973674489E-4</v>
      </c>
      <c r="G1488" s="12">
        <f t="shared" ca="1" si="365"/>
        <v>1.0269576410154475E-3</v>
      </c>
      <c r="H1488" s="12">
        <f t="shared" ca="1" si="365"/>
        <v>2.1482195723631038E-3</v>
      </c>
      <c r="I1488" s="12">
        <f t="shared" ca="1" si="365"/>
        <v>4.2214475968292897E-3</v>
      </c>
      <c r="J1488" s="12">
        <f t="shared" ca="1" si="365"/>
        <v>7.7929292028275808E-3</v>
      </c>
      <c r="K1488" s="12">
        <f t="shared" ca="1" si="365"/>
        <v>1.3514396417835126E-2</v>
      </c>
      <c r="L1488" s="12">
        <f t="shared" ca="1" si="365"/>
        <v>2.2016545238924604E-2</v>
      </c>
      <c r="M1488" s="12">
        <f t="shared" ca="1" si="365"/>
        <v>3.3694443264780931E-2</v>
      </c>
      <c r="N1488" s="12">
        <f t="shared" ca="1" si="365"/>
        <v>4.8442214981716719E-2</v>
      </c>
      <c r="O1488" s="12">
        <f t="shared" ca="1" si="365"/>
        <v>6.5425386268697289E-2</v>
      </c>
      <c r="P1488" s="12">
        <f t="shared" ca="1" si="365"/>
        <v>8.3009002091408671E-2</v>
      </c>
      <c r="Q1488" s="12">
        <f t="shared" ca="1" si="365"/>
        <v>9.8937443770238137E-2</v>
      </c>
      <c r="R1488" s="12">
        <f t="shared" ca="1" si="365"/>
        <v>0.11077780936453141</v>
      </c>
      <c r="S1488" s="12">
        <f t="shared" ca="1" si="365"/>
        <v>0.11652026265122375</v>
      </c>
      <c r="T1488" s="12">
        <f t="shared" ca="1" si="365"/>
        <v>0.11513483210634717</v>
      </c>
      <c r="U1488" s="12">
        <f t="shared" ca="1" si="365"/>
        <v>0.10687314850023377</v>
      </c>
      <c r="V1488" s="12">
        <f t="shared" ca="1" si="365"/>
        <v>9.3193810783989278E-2</v>
      </c>
      <c r="W1488" s="12">
        <f t="shared" ca="1" si="365"/>
        <v>7.6341753758286751E-2</v>
      </c>
      <c r="X1488" s="12">
        <f t="shared" ca="1" si="365"/>
        <v>5.8748095090265233E-2</v>
      </c>
      <c r="Y1488" s="12">
        <f t="shared" ca="1" si="365"/>
        <v>4.2469978452206472E-2</v>
      </c>
      <c r="Z1488" s="12">
        <f t="shared" ca="1" si="365"/>
        <v>2.8842100580219084E-2</v>
      </c>
      <c r="AA1488" s="12">
        <f t="shared" ca="1" si="365"/>
        <v>1.840044508774592E-2</v>
      </c>
      <c r="AB1488" s="12">
        <f t="shared" ca="1" si="365"/>
        <v>1.1027736093954891E-2</v>
      </c>
      <c r="AC1488" s="12">
        <f t="shared" ca="1" si="365"/>
        <v>6.2087045729039827E-3</v>
      </c>
      <c r="AD1488" s="12">
        <f t="shared" ca="1" si="365"/>
        <v>3.2837661469833552E-3</v>
      </c>
      <c r="AE1488" s="12">
        <f t="shared" ca="1" si="365"/>
        <v>1.6315487020625481E-3</v>
      </c>
      <c r="AF1488" s="12">
        <f t="shared" ca="1" si="365"/>
        <v>7.6152551281350291E-4</v>
      </c>
      <c r="AG1488" s="12">
        <f t="shared" ca="1" si="365"/>
        <v>3.3390695742913795E-4</v>
      </c>
      <c r="AH1488" s="12">
        <f t="shared" ca="1" si="365"/>
        <v>1.3753811683755798E-4</v>
      </c>
      <c r="AI1488" s="12">
        <f t="shared" ca="1" si="365"/>
        <v>5.3220294571466607E-5</v>
      </c>
      <c r="AJ1488" s="12">
        <f t="shared" ca="1" si="365"/>
        <v>1.9345861274347304E-5</v>
      </c>
      <c r="AK1488" s="12">
        <f t="shared" ca="1" si="365"/>
        <v>6.6062569153496123E-6</v>
      </c>
      <c r="AL1488" s="12">
        <f t="shared" ca="1" si="365"/>
        <v>2.1192365923431082E-6</v>
      </c>
      <c r="AM1488" s="12">
        <f t="shared" ca="1" si="365"/>
        <v>6.3864574649784768E-7</v>
      </c>
      <c r="AN1488" s="12">
        <f t="shared" ca="1" si="365"/>
        <v>1.8079948902729884E-7</v>
      </c>
      <c r="AO1488" s="12">
        <f t="shared" ca="1" si="365"/>
        <v>4.8082934893136322E-8</v>
      </c>
      <c r="AP1488" s="12">
        <f t="shared" ca="1" si="365"/>
        <v>1.2012719403048668E-8</v>
      </c>
      <c r="AQ1488" s="12">
        <f t="shared" ca="1" si="365"/>
        <v>2.8193454473753162E-9</v>
      </c>
      <c r="AR1488" s="12">
        <f t="shared" ca="1" si="365"/>
        <v>6.2160120312903708E-10</v>
      </c>
      <c r="AS1488" s="12">
        <f t="shared" ca="1" si="365"/>
        <v>1.2874548140496833E-10</v>
      </c>
      <c r="AT1488" s="12">
        <f t="shared" ca="1" si="365"/>
        <v>2.505005821552232E-11</v>
      </c>
    </row>
    <row r="1489" spans="1:46" x14ac:dyDescent="0.2">
      <c r="A1489" s="9" t="str">
        <f t="shared" si="302"/>
        <v>South Sudan</v>
      </c>
      <c r="F1489" s="12">
        <f t="shared" ref="F1489:AT1489" ca="1" si="366">F799/$AV799*($C1261/1000)</f>
        <v>7.4142871359583274E-4</v>
      </c>
      <c r="G1489" s="12">
        <f t="shared" ca="1" si="366"/>
        <v>1.4104685521263982E-3</v>
      </c>
      <c r="H1489" s="12">
        <f t="shared" ca="1" si="366"/>
        <v>2.5206584862379456E-3</v>
      </c>
      <c r="I1489" s="12">
        <f t="shared" ca="1" si="366"/>
        <v>4.2317617141599201E-3</v>
      </c>
      <c r="J1489" s="12">
        <f t="shared" ca="1" si="366"/>
        <v>6.6739814643568922E-3</v>
      </c>
      <c r="K1489" s="12">
        <f t="shared" ca="1" si="366"/>
        <v>9.8879299745143045E-3</v>
      </c>
      <c r="L1489" s="12">
        <f t="shared" ca="1" si="366"/>
        <v>1.3762025650127003E-2</v>
      </c>
      <c r="M1489" s="12">
        <f t="shared" ca="1" si="366"/>
        <v>1.7993512034738639E-2</v>
      </c>
      <c r="N1489" s="12">
        <f t="shared" ca="1" si="366"/>
        <v>2.2100704065806675E-2</v>
      </c>
      <c r="O1489" s="12">
        <f t="shared" ca="1" si="366"/>
        <v>2.55007453714075E-2</v>
      </c>
      <c r="P1489" s="12">
        <f t="shared" ca="1" si="366"/>
        <v>2.7641158109302184E-2</v>
      </c>
      <c r="Q1489" s="12">
        <f t="shared" ca="1" si="366"/>
        <v>2.8145968054193161E-2</v>
      </c>
      <c r="R1489" s="12">
        <f t="shared" ca="1" si="366"/>
        <v>2.6923575875296406E-2</v>
      </c>
      <c r="S1489" s="12">
        <f t="shared" ca="1" si="366"/>
        <v>2.4193900239016082E-2</v>
      </c>
      <c r="T1489" s="12">
        <f t="shared" ca="1" si="366"/>
        <v>2.0423756567873496E-2</v>
      </c>
      <c r="U1489" s="12">
        <f t="shared" ca="1" si="366"/>
        <v>1.6196529270671053E-2</v>
      </c>
      <c r="V1489" s="12">
        <f t="shared" ca="1" si="366"/>
        <v>1.2066043588579758E-2</v>
      </c>
      <c r="W1489" s="12">
        <f t="shared" ca="1" si="366"/>
        <v>8.4443147840833691E-3</v>
      </c>
      <c r="X1489" s="12">
        <f t="shared" ca="1" si="366"/>
        <v>5.5516302541215191E-3</v>
      </c>
      <c r="Y1489" s="12">
        <f t="shared" ca="1" si="366"/>
        <v>3.4287296902982085E-3</v>
      </c>
      <c r="Z1489" s="12">
        <f t="shared" ca="1" si="366"/>
        <v>1.9893104192401489E-3</v>
      </c>
      <c r="AA1489" s="12">
        <f t="shared" ca="1" si="366"/>
        <v>1.0842475796814224E-3</v>
      </c>
      <c r="AB1489" s="12">
        <f t="shared" ca="1" si="366"/>
        <v>5.551507876208582E-4</v>
      </c>
      <c r="AC1489" s="12">
        <f t="shared" ca="1" si="366"/>
        <v>2.6702385047791609E-4</v>
      </c>
      <c r="AD1489" s="12">
        <f t="shared" ca="1" si="366"/>
        <v>1.2065511636382229E-4</v>
      </c>
      <c r="AE1489" s="12">
        <f t="shared" ca="1" si="366"/>
        <v>5.1215100163155734E-5</v>
      </c>
      <c r="AF1489" s="12">
        <f t="shared" ca="1" si="366"/>
        <v>2.0422405958326619E-5</v>
      </c>
      <c r="AG1489" s="12">
        <f t="shared" ca="1" si="366"/>
        <v>7.6501927622986357E-6</v>
      </c>
      <c r="AH1489" s="12">
        <f t="shared" ca="1" si="366"/>
        <v>2.6921201983715385E-6</v>
      </c>
      <c r="AI1489" s="12">
        <f t="shared" ca="1" si="366"/>
        <v>8.8996537348354296E-7</v>
      </c>
      <c r="AJ1489" s="12">
        <f t="shared" ca="1" si="366"/>
        <v>2.7638111690541783E-7</v>
      </c>
      <c r="AK1489" s="12">
        <f t="shared" ca="1" si="366"/>
        <v>8.0630661060339521E-8</v>
      </c>
      <c r="AL1489" s="12">
        <f t="shared" ca="1" si="366"/>
        <v>2.2097781152498055E-8</v>
      </c>
      <c r="AM1489" s="12">
        <f t="shared" ca="1" si="366"/>
        <v>5.6892328735486437E-9</v>
      </c>
      <c r="AN1489" s="12">
        <f t="shared" ca="1" si="366"/>
        <v>1.3759902238498552E-9</v>
      </c>
      <c r="AO1489" s="12">
        <f t="shared" ca="1" si="366"/>
        <v>3.126321092674024E-10</v>
      </c>
      <c r="AP1489" s="12">
        <f t="shared" ca="1" si="366"/>
        <v>6.672804606571015E-11</v>
      </c>
      <c r="AQ1489" s="12">
        <f t="shared" ca="1" si="366"/>
        <v>1.3379498344774701E-11</v>
      </c>
      <c r="AR1489" s="12">
        <f t="shared" ca="1" si="366"/>
        <v>2.5201584508584919E-12</v>
      </c>
      <c r="AS1489" s="12">
        <f t="shared" ca="1" si="366"/>
        <v>4.4593592315589472E-13</v>
      </c>
      <c r="AT1489" s="12">
        <f t="shared" ca="1" si="366"/>
        <v>7.4126529223234669E-14</v>
      </c>
    </row>
    <row r="1490" spans="1:46" x14ac:dyDescent="0.2">
      <c r="A1490" s="9" t="str">
        <f t="shared" ref="A1490:A1524" si="367">A338</f>
        <v>Spain</v>
      </c>
      <c r="F1490" s="12">
        <f t="shared" ref="F1490:AT1490" ca="1" si="368">F800/$AV800*($C1262/1000)</f>
        <v>1.0730277783602635E-8</v>
      </c>
      <c r="G1490" s="12">
        <f t="shared" ca="1" si="368"/>
        <v>4.1468975014195856E-8</v>
      </c>
      <c r="H1490" s="12">
        <f t="shared" ca="1" si="368"/>
        <v>1.5055397691056474E-7</v>
      </c>
      <c r="I1490" s="12">
        <f t="shared" ca="1" si="368"/>
        <v>5.134731723358362E-7</v>
      </c>
      <c r="J1490" s="12">
        <f t="shared" ca="1" si="368"/>
        <v>1.6451286981689514E-6</v>
      </c>
      <c r="K1490" s="12">
        <f t="shared" ca="1" si="368"/>
        <v>4.951520642708029E-6</v>
      </c>
      <c r="L1490" s="12">
        <f t="shared" ca="1" si="368"/>
        <v>1.4000189185535164E-5</v>
      </c>
      <c r="M1490" s="12">
        <f t="shared" ca="1" si="368"/>
        <v>3.7186543263308843E-5</v>
      </c>
      <c r="N1490" s="12">
        <f t="shared" ca="1" si="368"/>
        <v>9.2788533285798313E-5</v>
      </c>
      <c r="O1490" s="12">
        <f t="shared" ca="1" si="368"/>
        <v>2.1750007193234875E-4</v>
      </c>
      <c r="P1490" s="12">
        <f t="shared" ca="1" si="368"/>
        <v>4.7893998346343493E-4</v>
      </c>
      <c r="Q1490" s="12">
        <f t="shared" ca="1" si="368"/>
        <v>9.9073927502287581E-4</v>
      </c>
      <c r="R1490" s="12">
        <f t="shared" ca="1" si="368"/>
        <v>1.9252815961308147E-3</v>
      </c>
      <c r="S1490" s="12">
        <f t="shared" ca="1" si="368"/>
        <v>3.5146795461118508E-3</v>
      </c>
      <c r="T1490" s="12">
        <f t="shared" ca="1" si="368"/>
        <v>6.0274525958451909E-3</v>
      </c>
      <c r="U1490" s="12">
        <f t="shared" ca="1" si="368"/>
        <v>9.7104301326012259E-3</v>
      </c>
      <c r="V1490" s="12">
        <f t="shared" ca="1" si="368"/>
        <v>1.4696019753402205E-2</v>
      </c>
      <c r="W1490" s="12">
        <f t="shared" ca="1" si="368"/>
        <v>2.0893807117019027E-2</v>
      </c>
      <c r="X1490" s="12">
        <f t="shared" ca="1" si="368"/>
        <v>2.790564275600808E-2</v>
      </c>
      <c r="Y1490" s="12">
        <f t="shared" ca="1" si="368"/>
        <v>3.5012496146383104E-2</v>
      </c>
      <c r="Z1490" s="12">
        <f t="shared" ca="1" si="368"/>
        <v>4.1267742575528669E-2</v>
      </c>
      <c r="AA1490" s="12">
        <f t="shared" ca="1" si="368"/>
        <v>4.5693554847580302E-2</v>
      </c>
      <c r="AB1490" s="12">
        <f t="shared" ca="1" si="368"/>
        <v>4.7528682409280869E-2</v>
      </c>
      <c r="AC1490" s="12">
        <f t="shared" ca="1" si="368"/>
        <v>4.6442244266919168E-2</v>
      </c>
      <c r="AD1490" s="12">
        <f t="shared" ca="1" si="368"/>
        <v>4.2631166537788423E-2</v>
      </c>
      <c r="AE1490" s="12">
        <f t="shared" ca="1" si="368"/>
        <v>3.6761889879665145E-2</v>
      </c>
      <c r="AF1490" s="12">
        <f t="shared" ca="1" si="368"/>
        <v>2.9780023616825926E-2</v>
      </c>
      <c r="AG1490" s="12">
        <f t="shared" ca="1" si="368"/>
        <v>2.2662553416549488E-2</v>
      </c>
      <c r="AH1490" s="12">
        <f t="shared" ca="1" si="368"/>
        <v>1.6201276670417982E-2</v>
      </c>
      <c r="AI1490" s="12">
        <f t="shared" ca="1" si="368"/>
        <v>1.088043430939911E-2</v>
      </c>
      <c r="AJ1490" s="12">
        <f t="shared" ca="1" si="368"/>
        <v>6.8643563154653234E-3</v>
      </c>
      <c r="AK1490" s="12">
        <f t="shared" ca="1" si="368"/>
        <v>4.0682721836835765E-3</v>
      </c>
      <c r="AL1490" s="12">
        <f t="shared" ca="1" si="368"/>
        <v>2.2650447077248196E-3</v>
      </c>
      <c r="AM1490" s="12">
        <f t="shared" ca="1" si="368"/>
        <v>1.1846775289380679E-3</v>
      </c>
      <c r="AN1490" s="12">
        <f t="shared" ca="1" si="368"/>
        <v>5.8207656955240269E-4</v>
      </c>
      <c r="AO1490" s="12">
        <f t="shared" ca="1" si="368"/>
        <v>2.6866845622618613E-4</v>
      </c>
      <c r="AP1490" s="12">
        <f t="shared" ca="1" si="368"/>
        <v>1.1649568428237118E-4</v>
      </c>
      <c r="AQ1490" s="12">
        <f t="shared" ca="1" si="368"/>
        <v>4.7452553604807401E-5</v>
      </c>
      <c r="AR1490" s="12">
        <f t="shared" ca="1" si="368"/>
        <v>1.8157913172899506E-5</v>
      </c>
      <c r="AS1490" s="12">
        <f t="shared" ca="1" si="368"/>
        <v>6.527229404294628E-6</v>
      </c>
      <c r="AT1490" s="12">
        <f t="shared" ca="1" si="368"/>
        <v>2.2041868796678037E-6</v>
      </c>
    </row>
    <row r="1491" spans="1:46" x14ac:dyDescent="0.2">
      <c r="A1491" s="9" t="str">
        <f t="shared" si="367"/>
        <v>Sri Lanka</v>
      </c>
      <c r="F1491" s="12">
        <f t="shared" ref="F1491:AT1491" ca="1" si="369">F801/$AV801*($C1263/1000)</f>
        <v>1.352958250824515E-6</v>
      </c>
      <c r="G1491" s="12">
        <f t="shared" ca="1" si="369"/>
        <v>4.0484407529827341E-6</v>
      </c>
      <c r="H1491" s="12">
        <f t="shared" ca="1" si="369"/>
        <v>1.138014446752746E-5</v>
      </c>
      <c r="I1491" s="12">
        <f t="shared" ca="1" si="369"/>
        <v>3.0051375668018578E-5</v>
      </c>
      <c r="J1491" s="12">
        <f t="shared" ca="1" si="369"/>
        <v>7.4548264032522427E-5</v>
      </c>
      <c r="K1491" s="12">
        <f t="shared" ca="1" si="369"/>
        <v>1.7372699464307271E-4</v>
      </c>
      <c r="L1491" s="12">
        <f t="shared" ca="1" si="369"/>
        <v>3.8032394884141322E-4</v>
      </c>
      <c r="M1491" s="12">
        <f t="shared" ca="1" si="369"/>
        <v>7.8216186080833322E-4</v>
      </c>
      <c r="N1491" s="12">
        <f t="shared" ca="1" si="369"/>
        <v>1.5111103912571395E-3</v>
      </c>
      <c r="O1491" s="12">
        <f t="shared" ca="1" si="369"/>
        <v>2.7425360411302557E-3</v>
      </c>
      <c r="P1491" s="12">
        <f t="shared" ca="1" si="369"/>
        <v>4.6758986578386858E-3</v>
      </c>
      <c r="Q1491" s="12">
        <f t="shared" ca="1" si="369"/>
        <v>7.4891828014694885E-3</v>
      </c>
      <c r="R1491" s="12">
        <f t="shared" ca="1" si="369"/>
        <v>1.1268351026660555E-2</v>
      </c>
      <c r="S1491" s="12">
        <f t="shared" ca="1" si="369"/>
        <v>1.5927327072916272E-2</v>
      </c>
      <c r="T1491" s="12">
        <f t="shared" ca="1" si="369"/>
        <v>2.1148619543815462E-2</v>
      </c>
      <c r="U1491" s="12">
        <f t="shared" ca="1" si="369"/>
        <v>2.6380179438233776E-2</v>
      </c>
      <c r="V1491" s="12">
        <f t="shared" ca="1" si="369"/>
        <v>3.0912210420169547E-2</v>
      </c>
      <c r="W1491" s="12">
        <f t="shared" ca="1" si="369"/>
        <v>3.4028199599296836E-2</v>
      </c>
      <c r="X1491" s="12">
        <f t="shared" ca="1" si="369"/>
        <v>3.5188801633950682E-2</v>
      </c>
      <c r="Y1491" s="12">
        <f t="shared" ca="1" si="369"/>
        <v>3.4184291043922233E-2</v>
      </c>
      <c r="Z1491" s="12">
        <f t="shared" ca="1" si="369"/>
        <v>3.1196456919688944E-2</v>
      </c>
      <c r="AA1491" s="12">
        <f t="shared" ca="1" si="369"/>
        <v>2.674487440238172E-2</v>
      </c>
      <c r="AB1491" s="12">
        <f t="shared" ca="1" si="369"/>
        <v>2.1539342779044544E-2</v>
      </c>
      <c r="AC1491" s="12">
        <f t="shared" ca="1" si="369"/>
        <v>1.6295996682840621E-2</v>
      </c>
      <c r="AD1491" s="12">
        <f t="shared" ca="1" si="369"/>
        <v>1.1582065117892868E-2</v>
      </c>
      <c r="AE1491" s="12">
        <f t="shared" ca="1" si="369"/>
        <v>7.7329939779471743E-3</v>
      </c>
      <c r="AF1491" s="12">
        <f t="shared" ca="1" si="369"/>
        <v>4.8502702383038544E-3</v>
      </c>
      <c r="AG1491" s="12">
        <f t="shared" ca="1" si="369"/>
        <v>2.8578589865668248E-3</v>
      </c>
      <c r="AH1491" s="12">
        <f t="shared" ca="1" si="369"/>
        <v>1.581875319268708E-3</v>
      </c>
      <c r="AI1491" s="12">
        <f t="shared" ca="1" si="369"/>
        <v>8.2254619803377965E-4</v>
      </c>
      <c r="AJ1491" s="12">
        <f t="shared" ca="1" si="369"/>
        <v>4.0179538425230048E-4</v>
      </c>
      <c r="AK1491" s="12">
        <f t="shared" ca="1" si="369"/>
        <v>1.8437676139843189E-4</v>
      </c>
      <c r="AL1491" s="12">
        <f t="shared" ca="1" si="369"/>
        <v>7.9481126912625747E-5</v>
      </c>
      <c r="AM1491" s="12">
        <f t="shared" ca="1" si="369"/>
        <v>3.2186847678107212E-5</v>
      </c>
      <c r="AN1491" s="12">
        <f t="shared" ca="1" si="369"/>
        <v>1.2244737191556355E-5</v>
      </c>
      <c r="AO1491" s="12">
        <f t="shared" ca="1" si="369"/>
        <v>4.3759977170377016E-6</v>
      </c>
      <c r="AP1491" s="12">
        <f t="shared" ca="1" si="369"/>
        <v>1.4691336292302834E-6</v>
      </c>
      <c r="AQ1491" s="12">
        <f t="shared" ca="1" si="369"/>
        <v>4.6334246871459069E-7</v>
      </c>
      <c r="AR1491" s="12">
        <f t="shared" ca="1" si="369"/>
        <v>1.3727754736761954E-7</v>
      </c>
      <c r="AS1491" s="12">
        <f t="shared" ca="1" si="369"/>
        <v>3.820792998978036E-8</v>
      </c>
      <c r="AT1491" s="12">
        <f t="shared" ca="1" si="369"/>
        <v>9.9899681171577874E-9</v>
      </c>
    </row>
    <row r="1492" spans="1:46" x14ac:dyDescent="0.2">
      <c r="A1492" s="9" t="str">
        <f t="shared" si="367"/>
        <v>Sudan</v>
      </c>
      <c r="F1492" s="12">
        <f t="shared" ref="F1492:AT1492" ca="1" si="370">F802/$AV802*($C1264/1000)</f>
        <v>1.8982988583911682E-4</v>
      </c>
      <c r="G1492" s="12">
        <f t="shared" ca="1" si="370"/>
        <v>4.475445322491739E-4</v>
      </c>
      <c r="H1492" s="12">
        <f t="shared" ca="1" si="370"/>
        <v>9.9120736326274782E-4</v>
      </c>
      <c r="I1492" s="12">
        <f t="shared" ca="1" si="370"/>
        <v>2.0622883023879105E-3</v>
      </c>
      <c r="J1492" s="12">
        <f t="shared" ca="1" si="370"/>
        <v>4.0307961224547552E-3</v>
      </c>
      <c r="K1492" s="12">
        <f t="shared" ca="1" si="370"/>
        <v>7.4009740372011001E-3</v>
      </c>
      <c r="L1492" s="12">
        <f t="shared" ca="1" si="370"/>
        <v>1.2765667374909964E-2</v>
      </c>
      <c r="M1492" s="12">
        <f t="shared" ca="1" si="370"/>
        <v>2.0684963672789936E-2</v>
      </c>
      <c r="N1492" s="12">
        <f t="shared" ca="1" si="370"/>
        <v>3.1486370084255443E-2</v>
      </c>
      <c r="O1492" s="12">
        <f t="shared" ca="1" si="370"/>
        <v>4.5024305636294587E-2</v>
      </c>
      <c r="P1492" s="12">
        <f t="shared" ca="1" si="370"/>
        <v>6.0482265023686969E-2</v>
      </c>
      <c r="Q1492" s="12">
        <f t="shared" ca="1" si="370"/>
        <v>7.6324798203825872E-2</v>
      </c>
      <c r="R1492" s="12">
        <f t="shared" ca="1" si="370"/>
        <v>9.0481517874019798E-2</v>
      </c>
      <c r="S1492" s="12">
        <f t="shared" ca="1" si="370"/>
        <v>0.10076522642888228</v>
      </c>
      <c r="T1492" s="12">
        <f t="shared" ca="1" si="370"/>
        <v>0.10541880470639754</v>
      </c>
      <c r="U1492" s="12">
        <f t="shared" ca="1" si="370"/>
        <v>0.1036053268236317</v>
      </c>
      <c r="V1492" s="12">
        <f t="shared" ca="1" si="370"/>
        <v>9.5653899020831046E-2</v>
      </c>
      <c r="W1492" s="12">
        <f t="shared" ca="1" si="370"/>
        <v>8.2962124409094395E-2</v>
      </c>
      <c r="X1492" s="12">
        <f t="shared" ca="1" si="370"/>
        <v>6.7594855898474332E-2</v>
      </c>
      <c r="Y1492" s="12">
        <f t="shared" ca="1" si="370"/>
        <v>5.1737331318150219E-2</v>
      </c>
      <c r="Z1492" s="12">
        <f t="shared" ca="1" si="370"/>
        <v>3.7200689999535075E-2</v>
      </c>
      <c r="AA1492" s="12">
        <f t="shared" ca="1" si="370"/>
        <v>2.5127805509973726E-2</v>
      </c>
      <c r="AB1492" s="12">
        <f t="shared" ca="1" si="370"/>
        <v>1.5944640197549504E-2</v>
      </c>
      <c r="AC1492" s="12">
        <f t="shared" ca="1" si="370"/>
        <v>9.504548255177719E-3</v>
      </c>
      <c r="AD1492" s="12">
        <f t="shared" ca="1" si="370"/>
        <v>5.3223671664573979E-3</v>
      </c>
      <c r="AE1492" s="12">
        <f t="shared" ca="1" si="370"/>
        <v>2.7998500809875925E-3</v>
      </c>
      <c r="AF1492" s="12">
        <f t="shared" ca="1" si="370"/>
        <v>1.3836342969838788E-3</v>
      </c>
      <c r="AG1492" s="12">
        <f t="shared" ca="1" si="370"/>
        <v>6.4233924153209577E-4</v>
      </c>
      <c r="AH1492" s="12">
        <f t="shared" ca="1" si="370"/>
        <v>2.8013294399859234E-4</v>
      </c>
      <c r="AI1492" s="12">
        <f t="shared" ca="1" si="370"/>
        <v>1.1476792010435477E-4</v>
      </c>
      <c r="AJ1492" s="12">
        <f t="shared" ca="1" si="370"/>
        <v>4.4170613542282747E-5</v>
      </c>
      <c r="AK1492" s="12">
        <f t="shared" ca="1" si="370"/>
        <v>1.596992760036722E-5</v>
      </c>
      <c r="AL1492" s="12">
        <f t="shared" ca="1" si="370"/>
        <v>5.4241171100539085E-6</v>
      </c>
      <c r="AM1492" s="12">
        <f t="shared" ca="1" si="370"/>
        <v>1.7306600269945349E-6</v>
      </c>
      <c r="AN1492" s="12">
        <f t="shared" ca="1" si="370"/>
        <v>5.187415830556693E-7</v>
      </c>
      <c r="AO1492" s="12">
        <f t="shared" ca="1" si="370"/>
        <v>1.460652673893907E-7</v>
      </c>
      <c r="AP1492" s="12">
        <f t="shared" ca="1" si="370"/>
        <v>3.8636648594389943E-8</v>
      </c>
      <c r="AQ1492" s="12">
        <f t="shared" ca="1" si="370"/>
        <v>9.6008245387188005E-9</v>
      </c>
      <c r="AR1492" s="12">
        <f t="shared" ca="1" si="370"/>
        <v>2.2411669655800894E-9</v>
      </c>
      <c r="AS1492" s="12">
        <f t="shared" ca="1" si="370"/>
        <v>4.9146940465212102E-10</v>
      </c>
      <c r="AT1492" s="12">
        <f t="shared" ca="1" si="370"/>
        <v>1.0124541302204827E-10</v>
      </c>
    </row>
    <row r="1493" spans="1:46" x14ac:dyDescent="0.2">
      <c r="A1493" s="9" t="str">
        <f t="shared" si="367"/>
        <v>Suriname</v>
      </c>
      <c r="F1493" s="12">
        <f t="shared" ref="F1493:AT1493" ca="1" si="371">F803/$AV803*($C1265/1000)</f>
        <v>1.0769480968471127E-7</v>
      </c>
      <c r="G1493" s="12">
        <f t="shared" ca="1" si="371"/>
        <v>3.0457540347280187E-7</v>
      </c>
      <c r="H1493" s="12">
        <f t="shared" ca="1" si="371"/>
        <v>8.0919180927224344E-7</v>
      </c>
      <c r="I1493" s="12">
        <f t="shared" ca="1" si="371"/>
        <v>2.0195970282407296E-6</v>
      </c>
      <c r="J1493" s="12">
        <f t="shared" ca="1" si="371"/>
        <v>4.7351589575308551E-6</v>
      </c>
      <c r="K1493" s="12">
        <f t="shared" ca="1" si="371"/>
        <v>1.0429440175457859E-5</v>
      </c>
      <c r="L1493" s="12">
        <f t="shared" ca="1" si="371"/>
        <v>2.1579631623437927E-5</v>
      </c>
      <c r="M1493" s="12">
        <f t="shared" ca="1" si="371"/>
        <v>4.1945333438839344E-5</v>
      </c>
      <c r="N1493" s="12">
        <f t="shared" ca="1" si="371"/>
        <v>7.6591375726815179E-5</v>
      </c>
      <c r="O1493" s="12">
        <f t="shared" ca="1" si="371"/>
        <v>1.31381036698641E-4</v>
      </c>
      <c r="P1493" s="12">
        <f t="shared" ca="1" si="371"/>
        <v>2.1171035162552911E-4</v>
      </c>
      <c r="Q1493" s="12">
        <f t="shared" ca="1" si="371"/>
        <v>3.2048528762183175E-4</v>
      </c>
      <c r="R1493" s="12">
        <f t="shared" ca="1" si="371"/>
        <v>4.5575421733898459E-4</v>
      </c>
      <c r="S1493" s="12">
        <f t="shared" ca="1" si="371"/>
        <v>6.0884941031396494E-4</v>
      </c>
      <c r="T1493" s="12">
        <f t="shared" ca="1" si="371"/>
        <v>7.6409204504467954E-4</v>
      </c>
      <c r="U1493" s="12">
        <f t="shared" ca="1" si="371"/>
        <v>9.0082008682084965E-4</v>
      </c>
      <c r="V1493" s="12">
        <f t="shared" ca="1" si="371"/>
        <v>9.9767029130543397E-4</v>
      </c>
      <c r="W1493" s="12">
        <f t="shared" ca="1" si="371"/>
        <v>1.0379886701431871E-3</v>
      </c>
      <c r="X1493" s="12">
        <f t="shared" ca="1" si="371"/>
        <v>1.01450637676668E-3</v>
      </c>
      <c r="Y1493" s="12">
        <f t="shared" ca="1" si="371"/>
        <v>9.3148002058086204E-4</v>
      </c>
      <c r="Z1493" s="12">
        <f t="shared" ca="1" si="371"/>
        <v>8.0343158671230066E-4</v>
      </c>
      <c r="AA1493" s="12">
        <f t="shared" ca="1" si="371"/>
        <v>6.5099979918506251E-4</v>
      </c>
      <c r="AB1493" s="12">
        <f t="shared" ca="1" si="371"/>
        <v>4.9552937225517697E-4</v>
      </c>
      <c r="AC1493" s="12">
        <f t="shared" ca="1" si="371"/>
        <v>3.5433540145561729E-4</v>
      </c>
      <c r="AD1493" s="12">
        <f t="shared" ca="1" si="371"/>
        <v>2.3802155162138837E-4</v>
      </c>
      <c r="AE1493" s="12">
        <f t="shared" ca="1" si="371"/>
        <v>1.5020161909884997E-4</v>
      </c>
      <c r="AF1493" s="12">
        <f t="shared" ca="1" si="371"/>
        <v>8.9040900039812483E-5</v>
      </c>
      <c r="AG1493" s="12">
        <f t="shared" ca="1" si="371"/>
        <v>4.9586226888431412E-5</v>
      </c>
      <c r="AH1493" s="12">
        <f t="shared" ca="1" si="371"/>
        <v>2.5941147322232722E-5</v>
      </c>
      <c r="AI1493" s="12">
        <f t="shared" ca="1" si="371"/>
        <v>1.2748934558146816E-5</v>
      </c>
      <c r="AJ1493" s="12">
        <f t="shared" ca="1" si="371"/>
        <v>5.8859314315787649E-6</v>
      </c>
      <c r="AK1493" s="12">
        <f t="shared" ca="1" si="371"/>
        <v>2.5527783029289446E-6</v>
      </c>
      <c r="AL1493" s="12">
        <f t="shared" ca="1" si="371"/>
        <v>1.0400820381842399E-6</v>
      </c>
      <c r="AM1493" s="12">
        <f t="shared" ca="1" si="371"/>
        <v>3.9808763447996199E-7</v>
      </c>
      <c r="AN1493" s="12">
        <f t="shared" ca="1" si="371"/>
        <v>1.4313517514117772E-7</v>
      </c>
      <c r="AO1493" s="12">
        <f t="shared" ca="1" si="371"/>
        <v>4.8347125139367055E-8</v>
      </c>
      <c r="AP1493" s="12">
        <f t="shared" ca="1" si="371"/>
        <v>1.5340924433266737E-8</v>
      </c>
      <c r="AQ1493" s="12">
        <f t="shared" ca="1" si="371"/>
        <v>4.5728715401105043E-9</v>
      </c>
      <c r="AR1493" s="12">
        <f t="shared" ca="1" si="371"/>
        <v>1.2805102734516751E-9</v>
      </c>
      <c r="AS1493" s="12">
        <f t="shared" ca="1" si="371"/>
        <v>3.3684780963644812E-10</v>
      </c>
      <c r="AT1493" s="12">
        <f t="shared" ca="1" si="371"/>
        <v>8.324170807396479E-11</v>
      </c>
    </row>
    <row r="1494" spans="1:46" x14ac:dyDescent="0.2">
      <c r="A1494" s="9" t="str">
        <f t="shared" si="367"/>
        <v>Sweden</v>
      </c>
      <c r="F1494" s="12">
        <f t="shared" ref="F1494:AT1494" ca="1" si="372">F804/$AV804*($C1266/1000)</f>
        <v>2.1686540233925618E-10</v>
      </c>
      <c r="G1494" s="12">
        <f t="shared" ca="1" si="372"/>
        <v>9.3366496865612833E-10</v>
      </c>
      <c r="H1494" s="12">
        <f t="shared" ca="1" si="372"/>
        <v>3.7761431631154304E-9</v>
      </c>
      <c r="I1494" s="12">
        <f t="shared" ca="1" si="372"/>
        <v>1.4347044088017285E-8</v>
      </c>
      <c r="J1494" s="12">
        <f t="shared" ca="1" si="372"/>
        <v>5.1207433479527287E-8</v>
      </c>
      <c r="K1494" s="12">
        <f t="shared" ca="1" si="372"/>
        <v>1.7169600137937767E-7</v>
      </c>
      <c r="L1494" s="12">
        <f t="shared" ca="1" si="372"/>
        <v>5.4080904606663689E-7</v>
      </c>
      <c r="M1494" s="12">
        <f t="shared" ca="1" si="372"/>
        <v>1.6002370033430615E-6</v>
      </c>
      <c r="N1494" s="12">
        <f t="shared" ca="1" si="372"/>
        <v>4.448168853651091E-6</v>
      </c>
      <c r="O1494" s="12">
        <f t="shared" ca="1" si="372"/>
        <v>1.1615417267914106E-5</v>
      </c>
      <c r="P1494" s="12">
        <f t="shared" ca="1" si="372"/>
        <v>2.8493445063776384E-5</v>
      </c>
      <c r="Q1494" s="12">
        <f t="shared" ca="1" si="372"/>
        <v>6.5661636500677191E-5</v>
      </c>
      <c r="R1494" s="12">
        <f t="shared" ca="1" si="372"/>
        <v>1.4214612932110185E-4</v>
      </c>
      <c r="S1494" s="12">
        <f t="shared" ca="1" si="372"/>
        <v>2.8907795168393185E-4</v>
      </c>
      <c r="T1494" s="12">
        <f t="shared" ca="1" si="372"/>
        <v>5.5227005312293053E-4</v>
      </c>
      <c r="U1494" s="12">
        <f t="shared" ca="1" si="372"/>
        <v>9.911619342562268E-4</v>
      </c>
      <c r="V1494" s="12">
        <f t="shared" ca="1" si="372"/>
        <v>1.6710687962359562E-3</v>
      </c>
      <c r="W1494" s="12">
        <f t="shared" ca="1" si="372"/>
        <v>2.6466751504036923E-3</v>
      </c>
      <c r="X1494" s="12">
        <f t="shared" ca="1" si="372"/>
        <v>3.9378896760162681E-3</v>
      </c>
      <c r="Y1494" s="12">
        <f t="shared" ca="1" si="372"/>
        <v>5.5040585437499019E-3</v>
      </c>
      <c r="Z1494" s="12">
        <f t="shared" ca="1" si="372"/>
        <v>7.2270180488809991E-3</v>
      </c>
      <c r="AA1494" s="12">
        <f t="shared" ca="1" si="372"/>
        <v>8.9143940766967678E-3</v>
      </c>
      <c r="AB1494" s="12">
        <f t="shared" ca="1" si="372"/>
        <v>1.0329543131958633E-2</v>
      </c>
      <c r="AC1494" s="12">
        <f t="shared" ca="1" si="372"/>
        <v>1.1244159377751939E-2</v>
      </c>
      <c r="AD1494" s="12">
        <f t="shared" ca="1" si="372"/>
        <v>1.1498189635527577E-2</v>
      </c>
      <c r="AE1494" s="12">
        <f t="shared" ca="1" si="372"/>
        <v>1.1045580271736201E-2</v>
      </c>
      <c r="AF1494" s="12">
        <f t="shared" ca="1" si="372"/>
        <v>9.9679121131609101E-3</v>
      </c>
      <c r="AG1494" s="12">
        <f t="shared" ca="1" si="372"/>
        <v>8.450384283503547E-3</v>
      </c>
      <c r="AH1494" s="12">
        <f t="shared" ca="1" si="372"/>
        <v>6.7298488901835953E-3</v>
      </c>
      <c r="AI1494" s="12">
        <f t="shared" ca="1" si="372"/>
        <v>5.0348989819511527E-3</v>
      </c>
      <c r="AJ1494" s="12">
        <f t="shared" ca="1" si="372"/>
        <v>3.5386108517328654E-3</v>
      </c>
      <c r="AK1494" s="12">
        <f t="shared" ca="1" si="372"/>
        <v>2.336315248035137E-3</v>
      </c>
      <c r="AL1494" s="12">
        <f t="shared" ca="1" si="372"/>
        <v>1.4490610290449912E-3</v>
      </c>
      <c r="AM1494" s="12">
        <f t="shared" ca="1" si="372"/>
        <v>8.44303335300798E-4</v>
      </c>
      <c r="AN1494" s="12">
        <f t="shared" ca="1" si="372"/>
        <v>4.6213294277208162E-4</v>
      </c>
      <c r="AO1494" s="12">
        <f t="shared" ca="1" si="372"/>
        <v>2.3762489933305049E-4</v>
      </c>
      <c r="AP1494" s="12">
        <f t="shared" ca="1" si="372"/>
        <v>1.1478193946034543E-4</v>
      </c>
      <c r="AQ1494" s="12">
        <f t="shared" ca="1" si="372"/>
        <v>5.2084891812440192E-5</v>
      </c>
      <c r="AR1494" s="12">
        <f t="shared" ca="1" si="372"/>
        <v>2.2202739781934311E-5</v>
      </c>
      <c r="AS1494" s="12">
        <f t="shared" ca="1" si="372"/>
        <v>8.8911505996075358E-6</v>
      </c>
      <c r="AT1494" s="12">
        <f t="shared" ca="1" si="372"/>
        <v>3.344767685818433E-6</v>
      </c>
    </row>
    <row r="1495" spans="1:46" x14ac:dyDescent="0.2">
      <c r="A1495" s="9" t="str">
        <f t="shared" si="367"/>
        <v>Switzerland</v>
      </c>
      <c r="F1495" s="12">
        <f t="shared" ref="F1495:AT1495" ca="1" si="373">F805/$AV805*($C1267/1000)</f>
        <v>8.0584057142441818E-10</v>
      </c>
      <c r="G1495" s="12">
        <f t="shared" ca="1" si="373"/>
        <v>3.2349007119112233E-9</v>
      </c>
      <c r="H1495" s="12">
        <f t="shared" ca="1" si="373"/>
        <v>1.2199144539115067E-8</v>
      </c>
      <c r="I1495" s="12">
        <f t="shared" ca="1" si="373"/>
        <v>4.3216977832516819E-8</v>
      </c>
      <c r="J1495" s="12">
        <f t="shared" ca="1" si="373"/>
        <v>1.4382553712504744E-7</v>
      </c>
      <c r="K1495" s="12">
        <f t="shared" ca="1" si="373"/>
        <v>4.4964959929252429E-7</v>
      </c>
      <c r="L1495" s="12">
        <f t="shared" ca="1" si="373"/>
        <v>1.3205930633494109E-6</v>
      </c>
      <c r="M1495" s="12">
        <f t="shared" ca="1" si="373"/>
        <v>3.6435137064193659E-6</v>
      </c>
      <c r="N1495" s="12">
        <f t="shared" ca="1" si="373"/>
        <v>9.443400274710886E-6</v>
      </c>
      <c r="O1495" s="12">
        <f t="shared" ca="1" si="373"/>
        <v>2.29928594213158E-5</v>
      </c>
      <c r="P1495" s="12">
        <f t="shared" ca="1" si="373"/>
        <v>5.2591331283918109E-5</v>
      </c>
      <c r="Q1495" s="12">
        <f t="shared" ca="1" si="373"/>
        <v>1.1300351173876265E-4</v>
      </c>
      <c r="R1495" s="12">
        <f t="shared" ca="1" si="373"/>
        <v>2.2810053835387508E-4</v>
      </c>
      <c r="S1495" s="12">
        <f t="shared" ca="1" si="373"/>
        <v>4.3253103600374528E-4</v>
      </c>
      <c r="T1495" s="12">
        <f t="shared" ca="1" si="373"/>
        <v>7.70486148440242E-4</v>
      </c>
      <c r="U1495" s="12">
        <f t="shared" ca="1" si="373"/>
        <v>1.2893445547318028E-3</v>
      </c>
      <c r="V1495" s="12">
        <f t="shared" ca="1" si="373"/>
        <v>2.0268879476213609E-3</v>
      </c>
      <c r="W1495" s="12">
        <f t="shared" ca="1" si="373"/>
        <v>2.9932782154249108E-3</v>
      </c>
      <c r="X1495" s="12">
        <f t="shared" ca="1" si="373"/>
        <v>4.1526088438745097E-3</v>
      </c>
      <c r="Y1495" s="12">
        <f t="shared" ca="1" si="373"/>
        <v>5.4119223783660091E-3</v>
      </c>
      <c r="Z1495" s="12">
        <f t="shared" ca="1" si="373"/>
        <v>6.6258055808621459E-3</v>
      </c>
      <c r="AA1495" s="12">
        <f t="shared" ca="1" si="373"/>
        <v>7.6204814908752356E-3</v>
      </c>
      <c r="AB1495" s="12">
        <f t="shared" ca="1" si="373"/>
        <v>8.2334666683502832E-3</v>
      </c>
      <c r="AC1495" s="12">
        <f t="shared" ca="1" si="373"/>
        <v>8.3567930184082536E-3</v>
      </c>
      <c r="AD1495" s="12">
        <f t="shared" ca="1" si="373"/>
        <v>7.96807025312035E-3</v>
      </c>
      <c r="AE1495" s="12">
        <f t="shared" ca="1" si="373"/>
        <v>7.1371242637609184E-3</v>
      </c>
      <c r="AF1495" s="12">
        <f t="shared" ca="1" si="373"/>
        <v>6.0055108634706833E-3</v>
      </c>
      <c r="AG1495" s="12">
        <f t="shared" ca="1" si="373"/>
        <v>4.7471532320815368E-3</v>
      </c>
      <c r="AH1495" s="12">
        <f t="shared" ca="1" si="373"/>
        <v>3.5251137763109303E-3</v>
      </c>
      <c r="AI1495" s="12">
        <f t="shared" ca="1" si="373"/>
        <v>2.4590628119414075E-3</v>
      </c>
      <c r="AJ1495" s="12">
        <f t="shared" ca="1" si="373"/>
        <v>1.6114717638949809E-3</v>
      </c>
      <c r="AK1495" s="12">
        <f t="shared" ca="1" si="373"/>
        <v>9.92047285876487E-4</v>
      </c>
      <c r="AL1495" s="12">
        <f t="shared" ca="1" si="373"/>
        <v>5.73718218502904E-4</v>
      </c>
      <c r="AM1495" s="12">
        <f t="shared" ca="1" si="373"/>
        <v>3.1168902036441141E-4</v>
      </c>
      <c r="AN1495" s="12">
        <f t="shared" ca="1" si="373"/>
        <v>1.5907464461317945E-4</v>
      </c>
      <c r="AO1495" s="12">
        <f t="shared" ca="1" si="373"/>
        <v>7.6267061583000262E-5</v>
      </c>
      <c r="AP1495" s="12">
        <f t="shared" ca="1" si="373"/>
        <v>3.4350230975140755E-5</v>
      </c>
      <c r="AQ1495" s="12">
        <f t="shared" ca="1" si="373"/>
        <v>1.453379077743105E-5</v>
      </c>
      <c r="AR1495" s="12">
        <f t="shared" ca="1" si="373"/>
        <v>5.7767655382441221E-6</v>
      </c>
      <c r="AS1495" s="12">
        <f t="shared" ca="1" si="373"/>
        <v>2.1569852398629336E-6</v>
      </c>
      <c r="AT1495" s="12">
        <f t="shared" ca="1" si="373"/>
        <v>7.5659976178904038E-7</v>
      </c>
    </row>
    <row r="1496" spans="1:46" x14ac:dyDescent="0.2">
      <c r="A1496" s="9" t="str">
        <f t="shared" si="367"/>
        <v>Syrian Arab Republic</v>
      </c>
      <c r="F1496" s="12">
        <f t="shared" ref="F1496:AT1496" ca="1" si="374">F806/$AV806*($C1268/1000)</f>
        <v>8.3716788204802502E-5</v>
      </c>
      <c r="G1496" s="12">
        <f t="shared" ca="1" si="374"/>
        <v>1.8769219020803093E-4</v>
      </c>
      <c r="H1496" s="12">
        <f t="shared" ca="1" si="374"/>
        <v>3.953087623803273E-4</v>
      </c>
      <c r="I1496" s="12">
        <f t="shared" ca="1" si="374"/>
        <v>7.8213779858148362E-4</v>
      </c>
      <c r="J1496" s="12">
        <f t="shared" ca="1" si="374"/>
        <v>1.4537398758104716E-3</v>
      </c>
      <c r="K1496" s="12">
        <f t="shared" ca="1" si="374"/>
        <v>2.5383220746746996E-3</v>
      </c>
      <c r="L1496" s="12">
        <f t="shared" ca="1" si="374"/>
        <v>4.1635457866802438E-3</v>
      </c>
      <c r="M1496" s="12">
        <f t="shared" ca="1" si="374"/>
        <v>6.4155893558332728E-3</v>
      </c>
      <c r="N1496" s="12">
        <f t="shared" ca="1" si="374"/>
        <v>9.2868058494675713E-3</v>
      </c>
      <c r="O1496" s="12">
        <f t="shared" ca="1" si="374"/>
        <v>1.2628529096928024E-2</v>
      </c>
      <c r="P1496" s="12">
        <f t="shared" ca="1" si="374"/>
        <v>1.6132280587876042E-2</v>
      </c>
      <c r="Q1496" s="12">
        <f t="shared" ca="1" si="374"/>
        <v>1.9359554528384022E-2</v>
      </c>
      <c r="R1496" s="12">
        <f t="shared" ca="1" si="374"/>
        <v>2.1824864064259302E-2</v>
      </c>
      <c r="S1496" s="12">
        <f t="shared" ca="1" si="374"/>
        <v>2.3113426324334333E-2</v>
      </c>
      <c r="T1496" s="12">
        <f t="shared" ca="1" si="374"/>
        <v>2.299501553150381E-2</v>
      </c>
      <c r="U1496" s="12">
        <f t="shared" ca="1" si="374"/>
        <v>2.1491151193081443E-2</v>
      </c>
      <c r="V1496" s="12">
        <f t="shared" ca="1" si="374"/>
        <v>1.8868711604113627E-2</v>
      </c>
      <c r="W1496" s="12">
        <f t="shared" ca="1" si="374"/>
        <v>1.5562573251792711E-2</v>
      </c>
      <c r="X1496" s="12">
        <f t="shared" ca="1" si="374"/>
        <v>1.205805236399842E-2</v>
      </c>
      <c r="Y1496" s="12">
        <f t="shared" ca="1" si="374"/>
        <v>8.7766649067079275E-3</v>
      </c>
      <c r="Z1496" s="12">
        <f t="shared" ca="1" si="374"/>
        <v>6.0012050209703972E-3</v>
      </c>
      <c r="AA1496" s="12">
        <f t="shared" ca="1" si="374"/>
        <v>3.8548191293953445E-3</v>
      </c>
      <c r="AB1496" s="12">
        <f t="shared" ca="1" si="374"/>
        <v>2.3260880057624678E-3</v>
      </c>
      <c r="AC1496" s="12">
        <f t="shared" ca="1" si="374"/>
        <v>1.3185751089297253E-3</v>
      </c>
      <c r="AD1496" s="12">
        <f t="shared" ca="1" si="374"/>
        <v>7.0216665152518856E-4</v>
      </c>
      <c r="AE1496" s="12">
        <f t="shared" ca="1" si="374"/>
        <v>3.5126276891333451E-4</v>
      </c>
      <c r="AF1496" s="12">
        <f t="shared" ca="1" si="374"/>
        <v>1.6507474549797959E-4</v>
      </c>
      <c r="AG1496" s="12">
        <f t="shared" ca="1" si="374"/>
        <v>7.2876204724907421E-5</v>
      </c>
      <c r="AH1496" s="12">
        <f t="shared" ca="1" si="374"/>
        <v>3.0223687689203199E-5</v>
      </c>
      <c r="AI1496" s="12">
        <f t="shared" ca="1" si="374"/>
        <v>1.1775131164532088E-5</v>
      </c>
      <c r="AJ1496" s="12">
        <f t="shared" ca="1" si="374"/>
        <v>4.3096365812166234E-6</v>
      </c>
      <c r="AK1496" s="12">
        <f t="shared" ca="1" si="374"/>
        <v>1.4817404583753141E-6</v>
      </c>
      <c r="AL1496" s="12">
        <f t="shared" ca="1" si="374"/>
        <v>4.7858625830948845E-7</v>
      </c>
      <c r="AM1496" s="12">
        <f t="shared" ca="1" si="374"/>
        <v>1.4521280168433958E-7</v>
      </c>
      <c r="AN1496" s="12">
        <f t="shared" ca="1" si="374"/>
        <v>4.1391024837040345E-8</v>
      </c>
      <c r="AO1496" s="12">
        <f t="shared" ca="1" si="374"/>
        <v>1.1083171397012456E-8</v>
      </c>
      <c r="AP1496" s="12">
        <f t="shared" ca="1" si="374"/>
        <v>2.7879084887787897E-9</v>
      </c>
      <c r="AQ1496" s="12">
        <f t="shared" ca="1" si="374"/>
        <v>6.5879390702843978E-10</v>
      </c>
      <c r="AR1496" s="12">
        <f t="shared" ca="1" si="374"/>
        <v>1.4624372091099614E-10</v>
      </c>
      <c r="AS1496" s="12">
        <f t="shared" ca="1" si="374"/>
        <v>3.0497306029989679E-11</v>
      </c>
      <c r="AT1496" s="12">
        <f t="shared" ca="1" si="374"/>
        <v>5.974510408170117E-12</v>
      </c>
    </row>
    <row r="1497" spans="1:46" x14ac:dyDescent="0.2">
      <c r="A1497" s="9" t="str">
        <f t="shared" si="367"/>
        <v>Tajikistan</v>
      </c>
      <c r="F1497" s="12">
        <f t="shared" ref="F1497:AT1497" ca="1" si="375">F807/$AV807*($C1269/1000)</f>
        <v>3.722817619647332E-6</v>
      </c>
      <c r="G1497" s="12">
        <f t="shared" ca="1" si="375"/>
        <v>1.0228070444207262E-5</v>
      </c>
      <c r="H1497" s="12">
        <f t="shared" ca="1" si="375"/>
        <v>2.6398074803064642E-5</v>
      </c>
      <c r="I1497" s="12">
        <f t="shared" ca="1" si="375"/>
        <v>6.4004040996722502E-5</v>
      </c>
      <c r="J1497" s="12">
        <f t="shared" ca="1" si="375"/>
        <v>1.4578039718681819E-4</v>
      </c>
      <c r="K1497" s="12">
        <f t="shared" ca="1" si="375"/>
        <v>3.1192304261119265E-4</v>
      </c>
      <c r="L1497" s="12">
        <f t="shared" ca="1" si="375"/>
        <v>6.2697811621801279E-4</v>
      </c>
      <c r="M1497" s="12">
        <f t="shared" ca="1" si="375"/>
        <v>1.1838969500596367E-3</v>
      </c>
      <c r="N1497" s="12">
        <f t="shared" ca="1" si="375"/>
        <v>2.1000615122011559E-3</v>
      </c>
      <c r="O1497" s="12">
        <f t="shared" ca="1" si="375"/>
        <v>3.4995058555454916E-3</v>
      </c>
      <c r="P1497" s="12">
        <f t="shared" ca="1" si="375"/>
        <v>5.4782018249089374E-3</v>
      </c>
      <c r="Q1497" s="12">
        <f t="shared" ca="1" si="375"/>
        <v>8.0561200041050895E-3</v>
      </c>
      <c r="R1497" s="12">
        <f t="shared" ca="1" si="375"/>
        <v>1.1129365884429856E-2</v>
      </c>
      <c r="S1497" s="12">
        <f t="shared" ca="1" si="375"/>
        <v>1.4443468835656854E-2</v>
      </c>
      <c r="T1497" s="12">
        <f t="shared" ca="1" si="375"/>
        <v>1.7608776935639798E-2</v>
      </c>
      <c r="U1497" s="12">
        <f t="shared" ca="1" si="375"/>
        <v>2.0167100848974478E-2</v>
      </c>
      <c r="V1497" s="12">
        <f t="shared" ca="1" si="375"/>
        <v>2.1697732118389122E-2</v>
      </c>
      <c r="W1497" s="12">
        <f t="shared" ca="1" si="375"/>
        <v>2.193016054035932E-2</v>
      </c>
      <c r="X1497" s="12">
        <f t="shared" ca="1" si="375"/>
        <v>2.0822164525799648E-2</v>
      </c>
      <c r="Y1497" s="12">
        <f t="shared" ca="1" si="375"/>
        <v>1.8572335970032796E-2</v>
      </c>
      <c r="Z1497" s="12">
        <f t="shared" ca="1" si="375"/>
        <v>1.5561941697233515E-2</v>
      </c>
      <c r="AA1497" s="12">
        <f t="shared" ca="1" si="375"/>
        <v>1.224947938958426E-2</v>
      </c>
      <c r="AB1497" s="12">
        <f t="shared" ca="1" si="375"/>
        <v>9.0579115102714172E-3</v>
      </c>
      <c r="AC1497" s="12">
        <f t="shared" ca="1" si="375"/>
        <v>6.2920926769903822E-3</v>
      </c>
      <c r="AD1497" s="12">
        <f t="shared" ca="1" si="375"/>
        <v>4.1059980882528803E-3</v>
      </c>
      <c r="AE1497" s="12">
        <f t="shared" ca="1" si="375"/>
        <v>2.5170913068841361E-3</v>
      </c>
      <c r="AF1497" s="12">
        <f t="shared" ca="1" si="375"/>
        <v>1.4495586490658185E-3</v>
      </c>
      <c r="AG1497" s="12">
        <f t="shared" ca="1" si="375"/>
        <v>7.8420428005148768E-4</v>
      </c>
      <c r="AH1497" s="12">
        <f t="shared" ca="1" si="375"/>
        <v>3.9854670217172739E-4</v>
      </c>
      <c r="AI1497" s="12">
        <f t="shared" ca="1" si="375"/>
        <v>1.9027679443368634E-4</v>
      </c>
      <c r="AJ1497" s="12">
        <f t="shared" ca="1" si="375"/>
        <v>8.5339290457220495E-5</v>
      </c>
      <c r="AK1497" s="12">
        <f t="shared" ca="1" si="375"/>
        <v>3.5955789056927426E-5</v>
      </c>
      <c r="AL1497" s="12">
        <f t="shared" ca="1" si="375"/>
        <v>1.423132101037423E-5</v>
      </c>
      <c r="AM1497" s="12">
        <f t="shared" ca="1" si="375"/>
        <v>5.291492695559065E-6</v>
      </c>
      <c r="AN1497" s="12">
        <f t="shared" ca="1" si="375"/>
        <v>1.8482800754468202E-6</v>
      </c>
      <c r="AO1497" s="12">
        <f t="shared" ca="1" si="375"/>
        <v>6.0647647243219139E-7</v>
      </c>
      <c r="AP1497" s="12">
        <f t="shared" ca="1" si="375"/>
        <v>1.8694623718668603E-7</v>
      </c>
      <c r="AQ1497" s="12">
        <f t="shared" ca="1" si="375"/>
        <v>5.4134744789430021E-8</v>
      </c>
      <c r="AR1497" s="12">
        <f t="shared" ca="1" si="375"/>
        <v>1.4726246103597807E-8</v>
      </c>
      <c r="AS1497" s="12">
        <f t="shared" ca="1" si="375"/>
        <v>3.7632633362445166E-9</v>
      </c>
      <c r="AT1497" s="12">
        <f t="shared" ca="1" si="375"/>
        <v>9.0342844300081897E-10</v>
      </c>
    </row>
    <row r="1498" spans="1:46" x14ac:dyDescent="0.2">
      <c r="A1498" s="9" t="str">
        <f t="shared" si="367"/>
        <v>Thailand</v>
      </c>
      <c r="F1498" s="12">
        <f t="shared" ref="F1498:AT1498" ca="1" si="376">F808/$AV808*($C1270/1000)</f>
        <v>7.3645826364798991E-7</v>
      </c>
      <c r="G1498" s="12">
        <f t="shared" ca="1" si="376"/>
        <v>2.381914378020703E-6</v>
      </c>
      <c r="H1498" s="12">
        <f t="shared" ca="1" si="376"/>
        <v>7.2370362360901659E-6</v>
      </c>
      <c r="I1498" s="12">
        <f t="shared" ca="1" si="376"/>
        <v>2.065627197698865E-5</v>
      </c>
      <c r="J1498" s="12">
        <f t="shared" ca="1" si="376"/>
        <v>5.5385965927294163E-5</v>
      </c>
      <c r="K1498" s="12">
        <f t="shared" ca="1" si="376"/>
        <v>1.395096085116202E-4</v>
      </c>
      <c r="L1498" s="12">
        <f t="shared" ca="1" si="376"/>
        <v>3.3011488002499098E-4</v>
      </c>
      <c r="M1498" s="12">
        <f t="shared" ca="1" si="376"/>
        <v>7.3380839567861885E-4</v>
      </c>
      <c r="N1498" s="12">
        <f t="shared" ca="1" si="376"/>
        <v>1.532346027463101E-3</v>
      </c>
      <c r="O1498" s="12">
        <f t="shared" ca="1" si="376"/>
        <v>3.0059905582686072E-3</v>
      </c>
      <c r="P1498" s="12">
        <f t="shared" ca="1" si="376"/>
        <v>5.5395561954363548E-3</v>
      </c>
      <c r="Q1498" s="12">
        <f t="shared" ca="1" si="376"/>
        <v>9.5900070734640831E-3</v>
      </c>
      <c r="R1498" s="12">
        <f t="shared" ca="1" si="376"/>
        <v>1.5596224481417502E-2</v>
      </c>
      <c r="S1498" s="12">
        <f t="shared" ca="1" si="376"/>
        <v>2.3827398179865969E-2</v>
      </c>
      <c r="T1498" s="12">
        <f t="shared" ca="1" si="376"/>
        <v>3.4197185339272747E-2</v>
      </c>
      <c r="U1498" s="12">
        <f t="shared" ca="1" si="376"/>
        <v>4.6106345120486301E-2</v>
      </c>
      <c r="V1498" s="12">
        <f t="shared" ca="1" si="376"/>
        <v>5.8396608632055216E-2</v>
      </c>
      <c r="W1498" s="12">
        <f t="shared" ca="1" si="376"/>
        <v>6.9481814387269289E-2</v>
      </c>
      <c r="X1498" s="12">
        <f t="shared" ca="1" si="376"/>
        <v>7.7662482720704445E-2</v>
      </c>
      <c r="Y1498" s="12">
        <f t="shared" ca="1" si="376"/>
        <v>8.1546999169336207E-2</v>
      </c>
      <c r="Z1498" s="12">
        <f t="shared" ca="1" si="376"/>
        <v>8.0438005443481217E-2</v>
      </c>
      <c r="AA1498" s="12">
        <f t="shared" ca="1" si="376"/>
        <v>7.4536877810231023E-2</v>
      </c>
      <c r="AB1498" s="12">
        <f t="shared" ca="1" si="376"/>
        <v>6.4884012000100411E-2</v>
      </c>
      <c r="AC1498" s="12">
        <f t="shared" ca="1" si="376"/>
        <v>5.3059211241612531E-2</v>
      </c>
      <c r="AD1498" s="12">
        <f t="shared" ca="1" si="376"/>
        <v>4.0760591550052121E-2</v>
      </c>
      <c r="AE1498" s="12">
        <f t="shared" ca="1" si="376"/>
        <v>2.9415535681334152E-2</v>
      </c>
      <c r="AF1498" s="12">
        <f t="shared" ca="1" si="376"/>
        <v>1.9942042615410088E-2</v>
      </c>
      <c r="AG1498" s="12">
        <f t="shared" ca="1" si="376"/>
        <v>1.2700450120954648E-2</v>
      </c>
      <c r="AH1498" s="12">
        <f t="shared" ca="1" si="376"/>
        <v>7.598452996577393E-3</v>
      </c>
      <c r="AI1498" s="12">
        <f t="shared" ca="1" si="376"/>
        <v>4.2705896607115913E-3</v>
      </c>
      <c r="AJ1498" s="12">
        <f t="shared" ca="1" si="376"/>
        <v>2.254795202656399E-3</v>
      </c>
      <c r="AK1498" s="12">
        <f t="shared" ca="1" si="376"/>
        <v>1.118363423517482E-3</v>
      </c>
      <c r="AL1498" s="12">
        <f t="shared" ca="1" si="376"/>
        <v>5.210931959347807E-4</v>
      </c>
      <c r="AM1498" s="12">
        <f t="shared" ca="1" si="376"/>
        <v>2.280890545371574E-4</v>
      </c>
      <c r="AN1498" s="12">
        <f t="shared" ca="1" si="376"/>
        <v>9.3788606319813628E-5</v>
      </c>
      <c r="AO1498" s="12">
        <f t="shared" ca="1" si="376"/>
        <v>3.622866364417294E-5</v>
      </c>
      <c r="AP1498" s="12">
        <f t="shared" ca="1" si="376"/>
        <v>1.3146530150821879E-5</v>
      </c>
      <c r="AQ1498" s="12">
        <f t="shared" ca="1" si="376"/>
        <v>4.481532639740021E-6</v>
      </c>
      <c r="AR1498" s="12">
        <f t="shared" ca="1" si="376"/>
        <v>1.4351542476201183E-6</v>
      </c>
      <c r="AS1498" s="12">
        <f t="shared" ca="1" si="376"/>
        <v>4.3174487648785358E-7</v>
      </c>
      <c r="AT1498" s="12">
        <f t="shared" ca="1" si="376"/>
        <v>1.220147681926302E-7</v>
      </c>
    </row>
    <row r="1499" spans="1:46" x14ac:dyDescent="0.2">
      <c r="A1499" s="9" t="str">
        <f t="shared" si="367"/>
        <v>Timor-Leste</v>
      </c>
      <c r="F1499" s="12">
        <f t="shared" ref="F1499:AT1499" ca="1" si="377">F809/$AV809*($C1271/1000)</f>
        <v>1.5538456956245556E-7</v>
      </c>
      <c r="G1499" s="12">
        <f t="shared" ca="1" si="377"/>
        <v>4.5509140411987723E-7</v>
      </c>
      <c r="H1499" s="12">
        <f t="shared" ca="1" si="377"/>
        <v>1.252120052778559E-6</v>
      </c>
      <c r="I1499" s="12">
        <f t="shared" ca="1" si="377"/>
        <v>3.2363084268484027E-6</v>
      </c>
      <c r="J1499" s="12">
        <f t="shared" ca="1" si="377"/>
        <v>7.857971189250258E-6</v>
      </c>
      <c r="K1499" s="12">
        <f t="shared" ca="1" si="377"/>
        <v>1.792369541459853E-5</v>
      </c>
      <c r="L1499" s="12">
        <f t="shared" ca="1" si="377"/>
        <v>3.8406194148354821E-5</v>
      </c>
      <c r="M1499" s="12">
        <f t="shared" ca="1" si="377"/>
        <v>7.7309272370380469E-5</v>
      </c>
      <c r="N1499" s="12">
        <f t="shared" ca="1" si="377"/>
        <v>1.4619027846790106E-4</v>
      </c>
      <c r="O1499" s="12">
        <f t="shared" ca="1" si="377"/>
        <v>2.5969404790031467E-4</v>
      </c>
      <c r="P1499" s="12">
        <f t="shared" ca="1" si="377"/>
        <v>4.3337324231136197E-4</v>
      </c>
      <c r="Q1499" s="12">
        <f t="shared" ca="1" si="377"/>
        <v>6.793894295479948E-4</v>
      </c>
      <c r="R1499" s="12">
        <f t="shared" ca="1" si="377"/>
        <v>1.0005345098249424E-3</v>
      </c>
      <c r="S1499" s="12">
        <f t="shared" ca="1" si="377"/>
        <v>1.3842099116167751E-3</v>
      </c>
      <c r="T1499" s="12">
        <f t="shared" ca="1" si="377"/>
        <v>1.7989886841137444E-3</v>
      </c>
      <c r="U1499" s="12">
        <f t="shared" ca="1" si="377"/>
        <v>2.196400345583039E-3</v>
      </c>
      <c r="V1499" s="12">
        <f t="shared" ca="1" si="377"/>
        <v>2.5191334231375599E-3</v>
      </c>
      <c r="W1499" s="12">
        <f t="shared" ca="1" si="377"/>
        <v>2.714234907342467E-3</v>
      </c>
      <c r="X1499" s="12">
        <f t="shared" ca="1" si="377"/>
        <v>2.7472633218764593E-3</v>
      </c>
      <c r="Y1499" s="12">
        <f t="shared" ca="1" si="377"/>
        <v>2.612219934433402E-3</v>
      </c>
      <c r="Z1499" s="12">
        <f t="shared" ca="1" si="377"/>
        <v>2.3333279618638647E-3</v>
      </c>
      <c r="AA1499" s="12">
        <f t="shared" ca="1" si="377"/>
        <v>1.9579357064650974E-3</v>
      </c>
      <c r="AB1499" s="12">
        <f t="shared" ca="1" si="377"/>
        <v>1.5433970383880694E-3</v>
      </c>
      <c r="AC1499" s="12">
        <f t="shared" ca="1" si="377"/>
        <v>1.1429138441945033E-3</v>
      </c>
      <c r="AD1499" s="12">
        <f t="shared" ca="1" si="377"/>
        <v>7.9507101122324873E-4</v>
      </c>
      <c r="AE1499" s="12">
        <f t="shared" ca="1" si="377"/>
        <v>5.1958300783795511E-4</v>
      </c>
      <c r="AF1499" s="12">
        <f t="shared" ca="1" si="377"/>
        <v>3.1897787109927623E-4</v>
      </c>
      <c r="AG1499" s="12">
        <f t="shared" ca="1" si="377"/>
        <v>1.8395973087127716E-4</v>
      </c>
      <c r="AH1499" s="12">
        <f t="shared" ca="1" si="377"/>
        <v>9.9664747492502262E-5</v>
      </c>
      <c r="AI1499" s="12">
        <f t="shared" ca="1" si="377"/>
        <v>5.0724406105530068E-5</v>
      </c>
      <c r="AJ1499" s="12">
        <f t="shared" ca="1" si="377"/>
        <v>2.4252078533555348E-5</v>
      </c>
      <c r="AK1499" s="12">
        <f t="shared" ca="1" si="377"/>
        <v>1.0892750490485661E-5</v>
      </c>
      <c r="AL1499" s="12">
        <f t="shared" ca="1" si="377"/>
        <v>4.5960287906887904E-6</v>
      </c>
      <c r="AM1499" s="12">
        <f t="shared" ca="1" si="377"/>
        <v>1.8217321389288343E-6</v>
      </c>
      <c r="AN1499" s="12">
        <f t="shared" ca="1" si="377"/>
        <v>6.7833292081062452E-7</v>
      </c>
      <c r="AO1499" s="12">
        <f t="shared" ca="1" si="377"/>
        <v>2.3727821366554944E-7</v>
      </c>
      <c r="AP1499" s="12">
        <f t="shared" ca="1" si="377"/>
        <v>7.797034007239333E-8</v>
      </c>
      <c r="AQ1499" s="12">
        <f t="shared" ca="1" si="377"/>
        <v>2.406897454379598E-8</v>
      </c>
      <c r="AR1499" s="12">
        <f t="shared" ca="1" si="377"/>
        <v>6.9797897651677002E-9</v>
      </c>
      <c r="AS1499" s="12">
        <f t="shared" ca="1" si="377"/>
        <v>1.9014446619139823E-9</v>
      </c>
      <c r="AT1499" s="12">
        <f t="shared" ca="1" si="377"/>
        <v>4.8661067766615495E-10</v>
      </c>
    </row>
    <row r="1500" spans="1:46" x14ac:dyDescent="0.2">
      <c r="A1500" s="9" t="str">
        <f t="shared" si="367"/>
        <v>Togo</v>
      </c>
      <c r="F1500" s="12">
        <f t="shared" ref="F1500:AT1500" ca="1" si="378">F810/$AV810*($C1272/1000)</f>
        <v>1.1456817479391899E-3</v>
      </c>
      <c r="G1500" s="12">
        <f t="shared" ca="1" si="378"/>
        <v>2.0249153116823782E-3</v>
      </c>
      <c r="H1500" s="12">
        <f t="shared" ca="1" si="378"/>
        <v>3.3620667321031402E-3</v>
      </c>
      <c r="I1500" s="12">
        <f t="shared" ca="1" si="378"/>
        <v>5.2439964510988197E-3</v>
      </c>
      <c r="J1500" s="12">
        <f t="shared" ca="1" si="378"/>
        <v>7.6837821591317634E-3</v>
      </c>
      <c r="K1500" s="12">
        <f t="shared" ca="1" si="378"/>
        <v>1.057655649088321E-2</v>
      </c>
      <c r="L1500" s="12">
        <f t="shared" ca="1" si="378"/>
        <v>1.3676347835029775E-2</v>
      </c>
      <c r="M1500" s="12">
        <f t="shared" ca="1" si="378"/>
        <v>1.6613172600836237E-2</v>
      </c>
      <c r="N1500" s="12">
        <f t="shared" ca="1" si="378"/>
        <v>1.8957960382578597E-2</v>
      </c>
      <c r="O1500" s="12">
        <f t="shared" ca="1" si="378"/>
        <v>2.0322973013119375E-2</v>
      </c>
      <c r="P1500" s="12">
        <f t="shared" ca="1" si="378"/>
        <v>2.046630606049786E-2</v>
      </c>
      <c r="Q1500" s="12">
        <f t="shared" ca="1" si="378"/>
        <v>1.9361913844422724E-2</v>
      </c>
      <c r="R1500" s="12">
        <f t="shared" ca="1" si="378"/>
        <v>1.7207338296712078E-2</v>
      </c>
      <c r="S1500" s="12">
        <f t="shared" ca="1" si="378"/>
        <v>1.4365994824855491E-2</v>
      </c>
      <c r="T1500" s="12">
        <f t="shared" ca="1" si="378"/>
        <v>1.1267156045221872E-2</v>
      </c>
      <c r="U1500" s="12">
        <f t="shared" ca="1" si="378"/>
        <v>8.3013649598118518E-3</v>
      </c>
      <c r="V1500" s="12">
        <f t="shared" ca="1" si="378"/>
        <v>5.7456782280737792E-3</v>
      </c>
      <c r="W1500" s="12">
        <f t="shared" ca="1" si="378"/>
        <v>3.7358522245403976E-3</v>
      </c>
      <c r="X1500" s="12">
        <f t="shared" ca="1" si="378"/>
        <v>2.281889825673808E-3</v>
      </c>
      <c r="Y1500" s="12">
        <f t="shared" ca="1" si="378"/>
        <v>1.3093514993530275E-3</v>
      </c>
      <c r="Z1500" s="12">
        <f t="shared" ca="1" si="378"/>
        <v>7.0578824792590566E-4</v>
      </c>
      <c r="AA1500" s="12">
        <f t="shared" ca="1" si="378"/>
        <v>3.573955908155763E-4</v>
      </c>
      <c r="AB1500" s="12">
        <f t="shared" ca="1" si="378"/>
        <v>1.700123822635834E-4</v>
      </c>
      <c r="AC1500" s="12">
        <f t="shared" ca="1" si="378"/>
        <v>7.5974615405386333E-5</v>
      </c>
      <c r="AD1500" s="12">
        <f t="shared" ca="1" si="378"/>
        <v>3.1894299096020605E-5</v>
      </c>
      <c r="AE1500" s="12">
        <f t="shared" ca="1" si="378"/>
        <v>1.2578075863205478E-5</v>
      </c>
      <c r="AF1500" s="12">
        <f t="shared" ca="1" si="378"/>
        <v>4.6598501592375658E-6</v>
      </c>
      <c r="AG1500" s="12">
        <f t="shared" ca="1" si="378"/>
        <v>1.6217588957554074E-6</v>
      </c>
      <c r="AH1500" s="12">
        <f t="shared" ca="1" si="378"/>
        <v>5.3022136162196211E-7</v>
      </c>
      <c r="AI1500" s="12">
        <f t="shared" ca="1" si="378"/>
        <v>1.628488692535712E-7</v>
      </c>
      <c r="AJ1500" s="12">
        <f t="shared" ca="1" si="378"/>
        <v>4.6986042693563992E-8</v>
      </c>
      <c r="AK1500" s="12">
        <f t="shared" ca="1" si="378"/>
        <v>1.2735311892074048E-8</v>
      </c>
      <c r="AL1500" s="12">
        <f t="shared" ca="1" si="378"/>
        <v>3.2427009351518436E-9</v>
      </c>
      <c r="AM1500" s="12">
        <f t="shared" ca="1" si="378"/>
        <v>7.7564108115730827E-10</v>
      </c>
      <c r="AN1500" s="12">
        <f t="shared" ca="1" si="378"/>
        <v>1.7428953217097323E-10</v>
      </c>
      <c r="AO1500" s="12">
        <f t="shared" ca="1" si="378"/>
        <v>3.6790729576532289E-11</v>
      </c>
      <c r="AP1500" s="12">
        <f t="shared" ca="1" si="378"/>
        <v>7.2956180820024584E-12</v>
      </c>
      <c r="AQ1500" s="12">
        <f t="shared" ca="1" si="378"/>
        <v>1.3590717237198891E-12</v>
      </c>
      <c r="AR1500" s="12">
        <f t="shared" ca="1" si="378"/>
        <v>2.3783691198433459E-13</v>
      </c>
      <c r="AS1500" s="12">
        <f t="shared" ca="1" si="378"/>
        <v>3.9099637679850269E-14</v>
      </c>
      <c r="AT1500" s="12">
        <f t="shared" ca="1" si="378"/>
        <v>6.0384128598935122E-15</v>
      </c>
    </row>
    <row r="1501" spans="1:46" x14ac:dyDescent="0.2">
      <c r="A1501" s="9" t="str">
        <f t="shared" si="367"/>
        <v>Tokelau</v>
      </c>
      <c r="F1501" s="12">
        <f t="shared" ref="F1501:AT1501" ca="1" si="379">F811/$AV811*($C1273/1000)</f>
        <v>1.3417834099657284E-9</v>
      </c>
      <c r="G1501" s="12">
        <f t="shared" ca="1" si="379"/>
        <v>4.0447898068953321E-9</v>
      </c>
      <c r="H1501" s="12">
        <f t="shared" ca="1" si="379"/>
        <v>1.1454235094886351E-8</v>
      </c>
      <c r="I1501" s="12">
        <f t="shared" ca="1" si="379"/>
        <v>3.0471429055703351E-8</v>
      </c>
      <c r="J1501" s="12">
        <f t="shared" ca="1" si="379"/>
        <v>7.6151094008696714E-8</v>
      </c>
      <c r="K1501" s="12">
        <f t="shared" ca="1" si="379"/>
        <v>1.7877881996546599E-7</v>
      </c>
      <c r="L1501" s="12">
        <f t="shared" ca="1" si="379"/>
        <v>3.9428711120998309E-7</v>
      </c>
      <c r="M1501" s="12">
        <f t="shared" ca="1" si="379"/>
        <v>8.1689396937665004E-7</v>
      </c>
      <c r="N1501" s="12">
        <f t="shared" ca="1" si="379"/>
        <v>1.5899204450657016E-6</v>
      </c>
      <c r="O1501" s="12">
        <f t="shared" ca="1" si="379"/>
        <v>2.9069776518644943E-6</v>
      </c>
      <c r="P1501" s="12">
        <f t="shared" ca="1" si="379"/>
        <v>4.9930347301864411E-6</v>
      </c>
      <c r="Q1501" s="12">
        <f t="shared" ca="1" si="379"/>
        <v>8.0564566695021594E-6</v>
      </c>
      <c r="R1501" s="12">
        <f t="shared" ca="1" si="379"/>
        <v>1.2211813392737993E-5</v>
      </c>
      <c r="S1501" s="12">
        <f t="shared" ca="1" si="379"/>
        <v>1.7388929142203139E-5</v>
      </c>
      <c r="T1501" s="12">
        <f t="shared" ca="1" si="379"/>
        <v>2.3260664172206607E-5</v>
      </c>
      <c r="U1501" s="12">
        <f t="shared" ca="1" si="379"/>
        <v>2.9229943739447773E-5</v>
      </c>
      <c r="V1501" s="12">
        <f t="shared" ca="1" si="379"/>
        <v>3.4505668254956893E-5</v>
      </c>
      <c r="W1501" s="12">
        <f t="shared" ca="1" si="379"/>
        <v>3.8265685751098227E-5</v>
      </c>
      <c r="X1501" s="12">
        <f t="shared" ca="1" si="379"/>
        <v>3.9864392807726514E-5</v>
      </c>
      <c r="Y1501" s="12">
        <f t="shared" ca="1" si="379"/>
        <v>3.9013723468699419E-5</v>
      </c>
      <c r="Z1501" s="12">
        <f t="shared" ca="1" si="379"/>
        <v>3.5867924260337455E-5</v>
      </c>
      <c r="AA1501" s="12">
        <f t="shared" ca="1" si="379"/>
        <v>3.0977879178583971E-5</v>
      </c>
      <c r="AB1501" s="12">
        <f t="shared" ca="1" si="379"/>
        <v>2.5133542995438972E-5</v>
      </c>
      <c r="AC1501" s="12">
        <f t="shared" ca="1" si="379"/>
        <v>1.9156331387180888E-5</v>
      </c>
      <c r="AD1501" s="12">
        <f t="shared" ca="1" si="379"/>
        <v>1.3716002750649203E-5</v>
      </c>
      <c r="AE1501" s="12">
        <f t="shared" ca="1" si="379"/>
        <v>9.2257011140654901E-6</v>
      </c>
      <c r="AF1501" s="12">
        <f t="shared" ca="1" si="379"/>
        <v>5.8294528313261767E-6</v>
      </c>
      <c r="AG1501" s="12">
        <f t="shared" ca="1" si="379"/>
        <v>3.4602924042665283E-6</v>
      </c>
      <c r="AH1501" s="12">
        <f t="shared" ca="1" si="379"/>
        <v>1.9295427327749957E-6</v>
      </c>
      <c r="AI1501" s="12">
        <f t="shared" ca="1" si="379"/>
        <v>1.0107705919192195E-6</v>
      </c>
      <c r="AJ1501" s="12">
        <f t="shared" ca="1" si="379"/>
        <v>4.9740184201192888E-7</v>
      </c>
      <c r="AK1501" s="12">
        <f t="shared" ca="1" si="379"/>
        <v>2.299422494536293E-7</v>
      </c>
      <c r="AL1501" s="12">
        <f t="shared" ca="1" si="379"/>
        <v>9.9858895196020216E-8</v>
      </c>
      <c r="AM1501" s="12">
        <f t="shared" ca="1" si="379"/>
        <v>4.0739090860518407E-8</v>
      </c>
      <c r="AN1501" s="12">
        <f t="shared" ca="1" si="379"/>
        <v>1.5613220890575307E-8</v>
      </c>
      <c r="AO1501" s="12">
        <f t="shared" ca="1" si="379"/>
        <v>5.6212159501596877E-9</v>
      </c>
      <c r="AP1501" s="12">
        <f t="shared" ca="1" si="379"/>
        <v>1.9011861011440232E-9</v>
      </c>
      <c r="AQ1501" s="12">
        <f t="shared" ca="1" si="379"/>
        <v>6.0405375212681117E-10</v>
      </c>
      <c r="AR1501" s="12">
        <f t="shared" ca="1" si="379"/>
        <v>1.8029477331810625E-10</v>
      </c>
      <c r="AS1501" s="12">
        <f t="shared" ca="1" si="379"/>
        <v>5.0553040620120199E-11</v>
      </c>
      <c r="AT1501" s="12">
        <f t="shared" ca="1" si="379"/>
        <v>1.3315823272665728E-11</v>
      </c>
    </row>
    <row r="1502" spans="1:46" x14ac:dyDescent="0.2">
      <c r="A1502" s="9" t="str">
        <f t="shared" si="367"/>
        <v>Tonga</v>
      </c>
      <c r="F1502" s="12">
        <f t="shared" ref="F1502:AT1502" ca="1" si="380">F812/$AV812*($C1274/1000)</f>
        <v>8.6123768903205829E-9</v>
      </c>
      <c r="G1502" s="12">
        <f t="shared" ca="1" si="380"/>
        <v>2.5852334663267567E-8</v>
      </c>
      <c r="H1502" s="12">
        <f t="shared" ca="1" si="380"/>
        <v>7.2900936362046728E-8</v>
      </c>
      <c r="I1502" s="12">
        <f t="shared" ca="1" si="380"/>
        <v>1.9311812612520272E-7</v>
      </c>
      <c r="J1502" s="12">
        <f t="shared" ca="1" si="380"/>
        <v>4.8058428539228474E-7</v>
      </c>
      <c r="K1502" s="12">
        <f t="shared" ca="1" si="380"/>
        <v>1.1234989933258061E-6</v>
      </c>
      <c r="L1502" s="12">
        <f t="shared" ca="1" si="380"/>
        <v>2.4673593442600762E-6</v>
      </c>
      <c r="M1502" s="12">
        <f t="shared" ca="1" si="380"/>
        <v>5.090362561058289E-6</v>
      </c>
      <c r="N1502" s="12">
        <f t="shared" ca="1" si="380"/>
        <v>9.8655572832392184E-6</v>
      </c>
      <c r="O1502" s="12">
        <f t="shared" ca="1" si="380"/>
        <v>1.79618524305037E-5</v>
      </c>
      <c r="P1502" s="12">
        <f t="shared" ca="1" si="380"/>
        <v>3.0721132422149106E-5</v>
      </c>
      <c r="Q1502" s="12">
        <f t="shared" ca="1" si="380"/>
        <v>4.9360541059535562E-5</v>
      </c>
      <c r="R1502" s="12">
        <f t="shared" ca="1" si="380"/>
        <v>7.4503932689413781E-5</v>
      </c>
      <c r="S1502" s="12">
        <f t="shared" ca="1" si="380"/>
        <v>1.0564162634828806E-4</v>
      </c>
      <c r="T1502" s="12">
        <f t="shared" ca="1" si="380"/>
        <v>1.4071731970491846E-4</v>
      </c>
      <c r="U1502" s="12">
        <f t="shared" ca="1" si="380"/>
        <v>1.7608267410423008E-4</v>
      </c>
      <c r="V1502" s="12">
        <f t="shared" ca="1" si="380"/>
        <v>2.0698662853062423E-4</v>
      </c>
      <c r="W1502" s="12">
        <f t="shared" ca="1" si="380"/>
        <v>2.2857280143741854E-4</v>
      </c>
      <c r="X1502" s="12">
        <f t="shared" ca="1" si="380"/>
        <v>2.3711739028829177E-4</v>
      </c>
      <c r="Y1502" s="12">
        <f t="shared" ca="1" si="380"/>
        <v>2.3107813657829911E-4</v>
      </c>
      <c r="Z1502" s="12">
        <f t="shared" ca="1" si="380"/>
        <v>2.1154896350935717E-4</v>
      </c>
      <c r="AA1502" s="12">
        <f t="shared" ca="1" si="380"/>
        <v>1.8193637688076331E-4</v>
      </c>
      <c r="AB1502" s="12">
        <f t="shared" ca="1" si="380"/>
        <v>1.4698898016676622E-4</v>
      </c>
      <c r="AC1502" s="12">
        <f t="shared" ca="1" si="380"/>
        <v>1.1155951215947552E-4</v>
      </c>
      <c r="AD1502" s="12">
        <f t="shared" ca="1" si="380"/>
        <v>7.9539898253028882E-5</v>
      </c>
      <c r="AE1502" s="12">
        <f t="shared" ca="1" si="380"/>
        <v>5.3274581970629543E-5</v>
      </c>
      <c r="AF1502" s="12">
        <f t="shared" ca="1" si="380"/>
        <v>3.3520590843535601E-5</v>
      </c>
      <c r="AG1502" s="12">
        <f t="shared" ca="1" si="380"/>
        <v>1.9813439553868524E-5</v>
      </c>
      <c r="AH1502" s="12">
        <f t="shared" ca="1" si="380"/>
        <v>1.1001823629141889E-5</v>
      </c>
      <c r="AI1502" s="12">
        <f t="shared" ca="1" si="380"/>
        <v>5.7388659105981014E-6</v>
      </c>
      <c r="AJ1502" s="12">
        <f t="shared" ca="1" si="380"/>
        <v>2.812186191625535E-6</v>
      </c>
      <c r="AK1502" s="12">
        <f t="shared" ca="1" si="380"/>
        <v>1.294549496826615E-6</v>
      </c>
      <c r="AL1502" s="12">
        <f t="shared" ca="1" si="380"/>
        <v>5.5982184850492955E-7</v>
      </c>
      <c r="AM1502" s="12">
        <f t="shared" ca="1" si="380"/>
        <v>2.2742469581305135E-7</v>
      </c>
      <c r="AN1502" s="12">
        <f t="shared" ca="1" si="380"/>
        <v>8.6792459599171372E-8</v>
      </c>
      <c r="AO1502" s="12">
        <f t="shared" ca="1" si="380"/>
        <v>3.1115942787240839E-8</v>
      </c>
      <c r="AP1502" s="12">
        <f t="shared" ca="1" si="380"/>
        <v>1.0479499167444283E-8</v>
      </c>
      <c r="AQ1502" s="12">
        <f t="shared" ca="1" si="380"/>
        <v>3.3155431591154353E-9</v>
      </c>
      <c r="AR1502" s="12">
        <f t="shared" ca="1" si="380"/>
        <v>9.8542922614264325E-10</v>
      </c>
      <c r="AS1502" s="12">
        <f t="shared" ca="1" si="380"/>
        <v>2.751394003435825E-10</v>
      </c>
      <c r="AT1502" s="12">
        <f t="shared" ca="1" si="380"/>
        <v>7.2166680488858331E-11</v>
      </c>
    </row>
    <row r="1503" spans="1:46" x14ac:dyDescent="0.2">
      <c r="A1503" s="9" t="str">
        <f t="shared" si="367"/>
        <v>Trinidad and Tobago</v>
      </c>
      <c r="F1503" s="12">
        <f t="shared" ref="F1503:AT1503" ca="1" si="381">F813/$AV813*($C1275/1000)</f>
        <v>2.5922253969902534E-8</v>
      </c>
      <c r="G1503" s="12">
        <f t="shared" ca="1" si="381"/>
        <v>8.2362995914434723E-8</v>
      </c>
      <c r="H1503" s="12">
        <f t="shared" ca="1" si="381"/>
        <v>2.4583748517811358E-7</v>
      </c>
      <c r="I1503" s="12">
        <f t="shared" ca="1" si="381"/>
        <v>6.8931966552292541E-7</v>
      </c>
      <c r="J1503" s="12">
        <f t="shared" ca="1" si="381"/>
        <v>1.8157239725391625E-6</v>
      </c>
      <c r="K1503" s="12">
        <f t="shared" ca="1" si="381"/>
        <v>4.4929913373252304E-6</v>
      </c>
      <c r="L1503" s="12">
        <f t="shared" ca="1" si="381"/>
        <v>1.0444266138793993E-5</v>
      </c>
      <c r="M1503" s="12">
        <f t="shared" ca="1" si="381"/>
        <v>2.280745745618992E-5</v>
      </c>
      <c r="N1503" s="12">
        <f t="shared" ca="1" si="381"/>
        <v>4.6787777056956464E-5</v>
      </c>
      <c r="O1503" s="12">
        <f t="shared" ca="1" si="381"/>
        <v>9.0166361553908845E-5</v>
      </c>
      <c r="P1503" s="12">
        <f t="shared" ca="1" si="381"/>
        <v>1.6323499613766343E-4</v>
      </c>
      <c r="Q1503" s="12">
        <f t="shared" ca="1" si="381"/>
        <v>2.7761223103377994E-4</v>
      </c>
      <c r="R1503" s="12">
        <f t="shared" ca="1" si="381"/>
        <v>4.4352746093083282E-4</v>
      </c>
      <c r="S1503" s="12">
        <f t="shared" ca="1" si="381"/>
        <v>6.6567006468993021E-4</v>
      </c>
      <c r="T1503" s="12">
        <f t="shared" ca="1" si="381"/>
        <v>9.3854291325761081E-4</v>
      </c>
      <c r="U1503" s="12">
        <f t="shared" ca="1" si="381"/>
        <v>1.2430993442320479E-3</v>
      </c>
      <c r="V1503" s="12">
        <f t="shared" ca="1" si="381"/>
        <v>1.5467286670345917E-3</v>
      </c>
      <c r="W1503" s="12">
        <f t="shared" ca="1" si="381"/>
        <v>1.8079192423556454E-3</v>
      </c>
      <c r="X1503" s="12">
        <f t="shared" ca="1" si="381"/>
        <v>1.9851828485909998E-3</v>
      </c>
      <c r="Y1503" s="12">
        <f t="shared" ca="1" si="381"/>
        <v>2.0477578358629369E-3</v>
      </c>
      <c r="Z1503" s="12">
        <f t="shared" ca="1" si="381"/>
        <v>1.9843271449960431E-3</v>
      </c>
      <c r="AA1503" s="12">
        <f t="shared" ca="1" si="381"/>
        <v>1.8063609883404827E-3</v>
      </c>
      <c r="AB1503" s="12">
        <f t="shared" ca="1" si="381"/>
        <v>1.5447293990212289E-3</v>
      </c>
      <c r="AC1503" s="12">
        <f t="shared" ca="1" si="381"/>
        <v>1.2409574014764671E-3</v>
      </c>
      <c r="AD1503" s="12">
        <f t="shared" ca="1" si="381"/>
        <v>9.3652188409535265E-4</v>
      </c>
      <c r="AE1503" s="12">
        <f t="shared" ca="1" si="381"/>
        <v>6.6395031541480415E-4</v>
      </c>
      <c r="AF1503" s="12">
        <f t="shared" ca="1" si="381"/>
        <v>4.4219092747268705E-4</v>
      </c>
      <c r="AG1503" s="12">
        <f t="shared" ca="1" si="381"/>
        <v>2.7665636661826463E-4</v>
      </c>
      <c r="AH1503" s="12">
        <f t="shared" ca="1" si="381"/>
        <v>1.6260283189024392E-4</v>
      </c>
      <c r="AI1503" s="12">
        <f t="shared" ca="1" si="381"/>
        <v>8.9778456769556769E-5</v>
      </c>
      <c r="AJ1503" s="12">
        <f t="shared" ca="1" si="381"/>
        <v>4.6566410434801374E-5</v>
      </c>
      <c r="AK1503" s="12">
        <f t="shared" ca="1" si="381"/>
        <v>2.268976418941885E-5</v>
      </c>
      <c r="AL1503" s="12">
        <f t="shared" ca="1" si="381"/>
        <v>1.0385891898175625E-5</v>
      </c>
      <c r="AM1503" s="12">
        <f t="shared" ca="1" si="381"/>
        <v>4.4659536183958915E-6</v>
      </c>
      <c r="AN1503" s="12">
        <f t="shared" ca="1" si="381"/>
        <v>1.804019442091699E-6</v>
      </c>
      <c r="AO1503" s="12">
        <f t="shared" ca="1" si="381"/>
        <v>6.845809564751672E-7</v>
      </c>
      <c r="AP1503" s="12">
        <f t="shared" ca="1" si="381"/>
        <v>2.440422435525551E-7</v>
      </c>
      <c r="AQ1503" s="12">
        <f t="shared" ca="1" si="381"/>
        <v>8.1726292730866813E-8</v>
      </c>
      <c r="AR1503" s="12">
        <f t="shared" ca="1" si="381"/>
        <v>2.5710775944358365E-8</v>
      </c>
      <c r="AS1503" s="12">
        <f t="shared" ca="1" si="381"/>
        <v>7.598452684266545E-9</v>
      </c>
      <c r="AT1503" s="12">
        <f t="shared" ca="1" si="381"/>
        <v>2.1095593004158428E-9</v>
      </c>
    </row>
    <row r="1504" spans="1:46" x14ac:dyDescent="0.2">
      <c r="A1504" s="9" t="str">
        <f t="shared" si="367"/>
        <v>Tunisia</v>
      </c>
      <c r="F1504" s="12">
        <f t="shared" ref="F1504:AT1504" ca="1" si="382">F814/$AV814*($C1276/1000)</f>
        <v>1.2627077331393301E-5</v>
      </c>
      <c r="G1504" s="12">
        <f t="shared" ca="1" si="382"/>
        <v>3.2006117451951802E-5</v>
      </c>
      <c r="H1504" s="12">
        <f t="shared" ca="1" si="382"/>
        <v>7.62113656497463E-5</v>
      </c>
      <c r="I1504" s="12">
        <f t="shared" ca="1" si="382"/>
        <v>1.7047593775960812E-4</v>
      </c>
      <c r="J1504" s="12">
        <f t="shared" ca="1" si="382"/>
        <v>3.5823088598166696E-4</v>
      </c>
      <c r="K1504" s="12">
        <f t="shared" ca="1" si="382"/>
        <v>7.0716305137986317E-4</v>
      </c>
      <c r="L1504" s="12">
        <f t="shared" ca="1" si="382"/>
        <v>1.3113924830151543E-3</v>
      </c>
      <c r="M1504" s="12">
        <f t="shared" ca="1" si="382"/>
        <v>2.2845591852058973E-3</v>
      </c>
      <c r="N1504" s="12">
        <f t="shared" ca="1" si="382"/>
        <v>3.7387698535271507E-3</v>
      </c>
      <c r="O1504" s="12">
        <f t="shared" ca="1" si="382"/>
        <v>5.747932318340386E-3</v>
      </c>
      <c r="P1504" s="12">
        <f t="shared" ca="1" si="382"/>
        <v>8.3013964322839872E-3</v>
      </c>
      <c r="Q1504" s="12">
        <f t="shared" ca="1" si="382"/>
        <v>1.1262822953957365E-2</v>
      </c>
      <c r="R1504" s="12">
        <f t="shared" ca="1" si="382"/>
        <v>1.4354892858748958E-2</v>
      </c>
      <c r="S1504" s="12">
        <f t="shared" ca="1" si="382"/>
        <v>1.7187362957832041E-2</v>
      </c>
      <c r="T1504" s="12">
        <f t="shared" ca="1" si="382"/>
        <v>1.9331926542902361E-2</v>
      </c>
      <c r="U1504" s="12">
        <f t="shared" ca="1" si="382"/>
        <v>2.0426672174111433E-2</v>
      </c>
      <c r="V1504" s="12">
        <f t="shared" ca="1" si="382"/>
        <v>2.0275739210760205E-2</v>
      </c>
      <c r="W1504" s="12">
        <f t="shared" ca="1" si="382"/>
        <v>1.8906553551836503E-2</v>
      </c>
      <c r="X1504" s="12">
        <f t="shared" ca="1" si="382"/>
        <v>1.6561689437273885E-2</v>
      </c>
      <c r="Y1504" s="12">
        <f t="shared" ca="1" si="382"/>
        <v>1.3628670722474924E-2</v>
      </c>
      <c r="Z1504" s="12">
        <f t="shared" ca="1" si="382"/>
        <v>1.0535592294438116E-2</v>
      </c>
      <c r="AA1504" s="12">
        <f t="shared" ca="1" si="382"/>
        <v>7.6510494347311704E-3</v>
      </c>
      <c r="AB1504" s="12">
        <f t="shared" ca="1" si="382"/>
        <v>5.2196292351171045E-3</v>
      </c>
      <c r="AC1504" s="12">
        <f t="shared" ca="1" si="382"/>
        <v>3.3451446081862882E-3</v>
      </c>
      <c r="AD1504" s="12">
        <f t="shared" ca="1" si="382"/>
        <v>2.0139409537535185E-3</v>
      </c>
      <c r="AE1504" s="12">
        <f t="shared" ca="1" si="382"/>
        <v>1.1390300058463003E-3</v>
      </c>
      <c r="AF1504" s="12">
        <f t="shared" ca="1" si="382"/>
        <v>6.0517390275827425E-4</v>
      </c>
      <c r="AG1504" s="12">
        <f t="shared" ca="1" si="382"/>
        <v>3.0205206750732707E-4</v>
      </c>
      <c r="AH1504" s="12">
        <f t="shared" ca="1" si="382"/>
        <v>1.4162503459993399E-4</v>
      </c>
      <c r="AI1504" s="12">
        <f t="shared" ca="1" si="382"/>
        <v>6.2381360188969685E-5</v>
      </c>
      <c r="AJ1504" s="12">
        <f t="shared" ca="1" si="382"/>
        <v>2.5812272780934532E-5</v>
      </c>
      <c r="AK1504" s="12">
        <f t="shared" ca="1" si="382"/>
        <v>1.0033541397688589E-5</v>
      </c>
      <c r="AL1504" s="12">
        <f t="shared" ca="1" si="382"/>
        <v>3.6638597650878939E-6</v>
      </c>
      <c r="AM1504" s="12">
        <f t="shared" ca="1" si="382"/>
        <v>1.2568401133923646E-6</v>
      </c>
      <c r="AN1504" s="12">
        <f t="shared" ca="1" si="382"/>
        <v>4.0502125843543854E-7</v>
      </c>
      <c r="AO1504" s="12">
        <f t="shared" ca="1" si="382"/>
        <v>1.226117805093386E-7</v>
      </c>
      <c r="AP1504" s="12">
        <f t="shared" ca="1" si="382"/>
        <v>3.4869295610710415E-8</v>
      </c>
      <c r="AQ1504" s="12">
        <f t="shared" ca="1" si="382"/>
        <v>9.3155981182822249E-9</v>
      </c>
      <c r="AR1504" s="12">
        <f t="shared" ca="1" si="382"/>
        <v>2.3379483339206355E-9</v>
      </c>
      <c r="AS1504" s="12">
        <f t="shared" ca="1" si="382"/>
        <v>5.5120819963269401E-10</v>
      </c>
      <c r="AT1504" s="12">
        <f t="shared" ca="1" si="382"/>
        <v>1.220823903736189E-10</v>
      </c>
    </row>
    <row r="1505" spans="1:46" x14ac:dyDescent="0.2">
      <c r="A1505" s="9" t="str">
        <f t="shared" si="367"/>
        <v>Turkey</v>
      </c>
      <c r="F1505" s="12">
        <f t="shared" ref="F1505:AT1505" ca="1" si="383">F815/$AV815*($C1277/1000)</f>
        <v>4.1228762649961576E-6</v>
      </c>
      <c r="G1505" s="12">
        <f t="shared" ca="1" si="383"/>
        <v>1.2529015853244058E-5</v>
      </c>
      <c r="H1505" s="12">
        <f t="shared" ca="1" si="383"/>
        <v>3.576763387641899E-5</v>
      </c>
      <c r="I1505" s="12">
        <f t="shared" ca="1" si="383"/>
        <v>9.5922404967302131E-5</v>
      </c>
      <c r="J1505" s="12">
        <f t="shared" ca="1" si="383"/>
        <v>2.4166096269557445E-4</v>
      </c>
      <c r="K1505" s="12">
        <f t="shared" ca="1" si="383"/>
        <v>5.7193877188797771E-4</v>
      </c>
      <c r="L1505" s="12">
        <f t="shared" ca="1" si="383"/>
        <v>1.2715960512905298E-3</v>
      </c>
      <c r="M1505" s="12">
        <f t="shared" ca="1" si="383"/>
        <v>2.6558613427706489E-3</v>
      </c>
      <c r="N1505" s="12">
        <f t="shared" ca="1" si="383"/>
        <v>5.2109657600369393E-3</v>
      </c>
      <c r="O1505" s="12">
        <f t="shared" ca="1" si="383"/>
        <v>9.6047847467139544E-3</v>
      </c>
      <c r="P1505" s="12">
        <f t="shared" ca="1" si="383"/>
        <v>1.663081942097926E-2</v>
      </c>
      <c r="Q1505" s="12">
        <f t="shared" ca="1" si="383"/>
        <v>2.7051805393116753E-2</v>
      </c>
      <c r="R1505" s="12">
        <f t="shared" ca="1" si="383"/>
        <v>4.1336666966775876E-2</v>
      </c>
      <c r="S1505" s="12">
        <f t="shared" ca="1" si="383"/>
        <v>5.9337774285660325E-2</v>
      </c>
      <c r="T1505" s="12">
        <f t="shared" ca="1" si="383"/>
        <v>8.0017254011384334E-2</v>
      </c>
      <c r="U1505" s="12">
        <f t="shared" ca="1" si="383"/>
        <v>0.10136607476551043</v>
      </c>
      <c r="V1505" s="12">
        <f t="shared" ca="1" si="383"/>
        <v>0.12063080067696078</v>
      </c>
      <c r="W1505" s="12">
        <f t="shared" ca="1" si="383"/>
        <v>0.13485914012697139</v>
      </c>
      <c r="X1505" s="12">
        <f t="shared" ca="1" si="383"/>
        <v>0.14163127244437032</v>
      </c>
      <c r="Y1505" s="12">
        <f t="shared" ca="1" si="383"/>
        <v>0.13973156479007201</v>
      </c>
      <c r="Z1505" s="12">
        <f t="shared" ca="1" si="383"/>
        <v>0.12950498413481629</v>
      </c>
      <c r="AA1505" s="12">
        <f t="shared" ca="1" si="383"/>
        <v>0.11275479984386554</v>
      </c>
      <c r="AB1505" s="12">
        <f t="shared" ca="1" si="383"/>
        <v>9.2223200237345718E-2</v>
      </c>
      <c r="AC1505" s="12">
        <f t="shared" ca="1" si="383"/>
        <v>7.0860128198016195E-2</v>
      </c>
      <c r="AD1505" s="12">
        <f t="shared" ca="1" si="383"/>
        <v>5.1147012745077415E-2</v>
      </c>
      <c r="AE1505" s="12">
        <f t="shared" ca="1" si="383"/>
        <v>3.4681287246704981E-2</v>
      </c>
      <c r="AF1505" s="12">
        <f t="shared" ca="1" si="383"/>
        <v>2.2091577986131372E-2</v>
      </c>
      <c r="AG1505" s="12">
        <f t="shared" ca="1" si="383"/>
        <v>1.3219494940807819E-2</v>
      </c>
      <c r="AH1505" s="12">
        <f t="shared" ca="1" si="383"/>
        <v>7.4312108247035942E-3</v>
      </c>
      <c r="AI1505" s="12">
        <f t="shared" ca="1" si="383"/>
        <v>3.9242882215987027E-3</v>
      </c>
      <c r="AJ1505" s="12">
        <f t="shared" ca="1" si="383"/>
        <v>1.9467886525721683E-3</v>
      </c>
      <c r="AK1505" s="12">
        <f t="shared" ca="1" si="383"/>
        <v>9.0726323081146299E-4</v>
      </c>
      <c r="AL1505" s="12">
        <f t="shared" ca="1" si="383"/>
        <v>3.9719558215459795E-4</v>
      </c>
      <c r="AM1505" s="12">
        <f t="shared" ca="1" si="383"/>
        <v>1.6335487636737832E-4</v>
      </c>
      <c r="AN1505" s="12">
        <f t="shared" ca="1" si="383"/>
        <v>6.3112646541606536E-5</v>
      </c>
      <c r="AO1505" s="12">
        <f t="shared" ca="1" si="383"/>
        <v>2.2906422971103794E-5</v>
      </c>
      <c r="AP1505" s="12">
        <f t="shared" ca="1" si="383"/>
        <v>7.8100669061875873E-6</v>
      </c>
      <c r="AQ1505" s="12">
        <f t="shared" ca="1" si="383"/>
        <v>2.5015479262713979E-6</v>
      </c>
      <c r="AR1505" s="12">
        <f t="shared" ca="1" si="383"/>
        <v>7.5269580592578958E-7</v>
      </c>
      <c r="AS1505" s="12">
        <f t="shared" ca="1" si="383"/>
        <v>2.1275842139872178E-7</v>
      </c>
      <c r="AT1505" s="12">
        <f t="shared" ca="1" si="383"/>
        <v>5.6495078628615015E-8</v>
      </c>
    </row>
    <row r="1506" spans="1:46" x14ac:dyDescent="0.2">
      <c r="A1506" s="9" t="str">
        <f t="shared" si="367"/>
        <v>Turkmenistan</v>
      </c>
      <c r="F1506" s="12">
        <f t="shared" ref="F1506:AT1506" ca="1" si="384">F816/$AV816*($C1278/1000)</f>
        <v>2.791394705401431E-7</v>
      </c>
      <c r="G1506" s="12">
        <f t="shared" ca="1" si="384"/>
        <v>8.6390019450534797E-7</v>
      </c>
      <c r="H1506" s="12">
        <f t="shared" ca="1" si="384"/>
        <v>2.5116694779973895E-6</v>
      </c>
      <c r="I1506" s="12">
        <f t="shared" ca="1" si="384"/>
        <v>6.8599033855975157E-6</v>
      </c>
      <c r="J1506" s="12">
        <f t="shared" ca="1" si="384"/>
        <v>1.76007066726716E-5</v>
      </c>
      <c r="K1506" s="12">
        <f t="shared" ca="1" si="384"/>
        <v>4.2422748868824002E-5</v>
      </c>
      <c r="L1506" s="12">
        <f t="shared" ca="1" si="384"/>
        <v>9.6055912468220056E-5</v>
      </c>
      <c r="M1506" s="12">
        <f t="shared" ca="1" si="384"/>
        <v>2.0431770067204729E-4</v>
      </c>
      <c r="N1506" s="12">
        <f t="shared" ca="1" si="384"/>
        <v>4.082671885014675E-4</v>
      </c>
      <c r="O1506" s="12">
        <f t="shared" ca="1" si="384"/>
        <v>7.6637187545798818E-4</v>
      </c>
      <c r="P1506" s="12">
        <f t="shared" ca="1" si="384"/>
        <v>1.3514227754763172E-3</v>
      </c>
      <c r="Q1506" s="12">
        <f t="shared" ca="1" si="384"/>
        <v>2.2387185816808764E-3</v>
      </c>
      <c r="R1506" s="12">
        <f t="shared" ca="1" si="384"/>
        <v>3.4838894775154061E-3</v>
      </c>
      <c r="S1506" s="12">
        <f t="shared" ca="1" si="384"/>
        <v>5.0931425189084797E-3</v>
      </c>
      <c r="T1506" s="12">
        <f t="shared" ca="1" si="384"/>
        <v>6.9946161100620952E-3</v>
      </c>
      <c r="U1506" s="12">
        <f t="shared" ca="1" si="384"/>
        <v>9.0239885072530487E-3</v>
      </c>
      <c r="V1506" s="12">
        <f t="shared" ca="1" si="384"/>
        <v>1.0936787605675777E-2</v>
      </c>
      <c r="W1506" s="12">
        <f t="shared" ca="1" si="384"/>
        <v>1.2451957152438648E-2</v>
      </c>
      <c r="X1506" s="12">
        <f t="shared" ca="1" si="384"/>
        <v>1.3318093267006377E-2</v>
      </c>
      <c r="Y1506" s="12">
        <f t="shared" ca="1" si="384"/>
        <v>1.3381447088195339E-2</v>
      </c>
      <c r="Z1506" s="12">
        <f t="shared" ca="1" si="384"/>
        <v>1.2630504714436898E-2</v>
      </c>
      <c r="AA1506" s="12">
        <f t="shared" ca="1" si="384"/>
        <v>1.1199404332703406E-2</v>
      </c>
      <c r="AB1506" s="12">
        <f t="shared" ca="1" si="384"/>
        <v>9.3287990509865019E-3</v>
      </c>
      <c r="AC1506" s="12">
        <f t="shared" ca="1" si="384"/>
        <v>7.2998367338809895E-3</v>
      </c>
      <c r="AD1506" s="12">
        <f t="shared" ca="1" si="384"/>
        <v>5.366080092799679E-3</v>
      </c>
      <c r="AE1506" s="12">
        <f t="shared" ca="1" si="384"/>
        <v>3.7055932710136851E-3</v>
      </c>
      <c r="AF1506" s="12">
        <f t="shared" ca="1" si="384"/>
        <v>2.4038919464104448E-3</v>
      </c>
      <c r="AG1506" s="12">
        <f t="shared" ca="1" si="384"/>
        <v>1.4649699985210011E-3</v>
      </c>
      <c r="AH1506" s="12">
        <f t="shared" ca="1" si="384"/>
        <v>8.3868546009889403E-4</v>
      </c>
      <c r="AI1506" s="12">
        <f t="shared" ca="1" si="384"/>
        <v>4.5105145900900572E-4</v>
      </c>
      <c r="AJ1506" s="12">
        <f t="shared" ca="1" si="384"/>
        <v>2.2788181242064832E-4</v>
      </c>
      <c r="AK1506" s="12">
        <f t="shared" ca="1" si="384"/>
        <v>1.0815580464941156E-4</v>
      </c>
      <c r="AL1506" s="12">
        <f t="shared" ca="1" si="384"/>
        <v>4.8222152859020804E-5</v>
      </c>
      <c r="AM1506" s="12">
        <f t="shared" ca="1" si="384"/>
        <v>2.0197608646117206E-5</v>
      </c>
      <c r="AN1506" s="12">
        <f t="shared" ca="1" si="384"/>
        <v>7.9471224624136994E-6</v>
      </c>
      <c r="AO1506" s="12">
        <f t="shared" ca="1" si="384"/>
        <v>2.937490378085247E-6</v>
      </c>
      <c r="AP1506" s="12">
        <f t="shared" ca="1" si="384"/>
        <v>1.0199986452483158E-6</v>
      </c>
      <c r="AQ1506" s="12">
        <f t="shared" ca="1" si="384"/>
        <v>3.3272032534800152E-7</v>
      </c>
      <c r="AR1506" s="12">
        <f t="shared" ca="1" si="384"/>
        <v>1.019566750323128E-7</v>
      </c>
      <c r="AS1506" s="12">
        <f t="shared" ca="1" si="384"/>
        <v>2.9350032795095522E-8</v>
      </c>
      <c r="AT1506" s="12">
        <f t="shared" ca="1" si="384"/>
        <v>7.9370316586321454E-9</v>
      </c>
    </row>
    <row r="1507" spans="1:46" x14ac:dyDescent="0.2">
      <c r="A1507" s="9" t="str">
        <f t="shared" si="367"/>
        <v>Turks and Caicos Islands</v>
      </c>
      <c r="F1507" s="12">
        <f t="shared" ref="F1507:AT1507" ca="1" si="385">F817/$AV817*($C1279/1000)</f>
        <v>2.3555081254297299E-9</v>
      </c>
      <c r="G1507" s="12">
        <f t="shared" ca="1" si="385"/>
        <v>7.1944329247655787E-9</v>
      </c>
      <c r="H1507" s="12">
        <f t="shared" ca="1" si="385"/>
        <v>2.0642634550004447E-8</v>
      </c>
      <c r="I1507" s="12">
        <f t="shared" ca="1" si="385"/>
        <v>5.5640404041455437E-8</v>
      </c>
      <c r="J1507" s="12">
        <f t="shared" ca="1" si="385"/>
        <v>1.4088735664874497E-7</v>
      </c>
      <c r="K1507" s="12">
        <f t="shared" ca="1" si="385"/>
        <v>3.3512772754896049E-7</v>
      </c>
      <c r="L1507" s="12">
        <f t="shared" ca="1" si="385"/>
        <v>7.4886804175708106E-7</v>
      </c>
      <c r="M1507" s="12">
        <f t="shared" ca="1" si="385"/>
        <v>1.5720155143334514E-6</v>
      </c>
      <c r="N1507" s="12">
        <f t="shared" ca="1" si="385"/>
        <v>3.1000232655224698E-6</v>
      </c>
      <c r="O1507" s="12">
        <f t="shared" ca="1" si="385"/>
        <v>5.7428790992405516E-6</v>
      </c>
      <c r="P1507" s="12">
        <f t="shared" ca="1" si="385"/>
        <v>9.9942679450723335E-6</v>
      </c>
      <c r="Q1507" s="12">
        <f t="shared" ca="1" si="385"/>
        <v>1.6339128889901553E-5</v>
      </c>
      <c r="R1507" s="12">
        <f t="shared" ca="1" si="385"/>
        <v>2.5093625000693732E-5</v>
      </c>
      <c r="S1507" s="12">
        <f t="shared" ca="1" si="385"/>
        <v>3.6203828872072512E-5</v>
      </c>
      <c r="T1507" s="12">
        <f t="shared" ca="1" si="385"/>
        <v>4.9068434025932997E-5</v>
      </c>
      <c r="U1507" s="12">
        <f t="shared" ca="1" si="385"/>
        <v>6.2475032059069213E-5</v>
      </c>
      <c r="V1507" s="12">
        <f t="shared" ca="1" si="385"/>
        <v>7.4725249211597864E-5</v>
      </c>
      <c r="W1507" s="12">
        <f t="shared" ca="1" si="385"/>
        <v>8.3962401425084342E-5</v>
      </c>
      <c r="X1507" s="12">
        <f t="shared" ca="1" si="385"/>
        <v>8.8625546379062151E-5</v>
      </c>
      <c r="Y1507" s="12">
        <f t="shared" ca="1" si="385"/>
        <v>8.78799082293261E-5</v>
      </c>
      <c r="Z1507" s="12">
        <f t="shared" ca="1" si="385"/>
        <v>8.1860964768519433E-5</v>
      </c>
      <c r="AA1507" s="12">
        <f t="shared" ca="1" si="385"/>
        <v>7.1634249884040217E-5</v>
      </c>
      <c r="AB1507" s="12">
        <f t="shared" ca="1" si="385"/>
        <v>5.8887236140199233E-5</v>
      </c>
      <c r="AC1507" s="12">
        <f t="shared" ca="1" si="385"/>
        <v>4.5475577181964442E-5</v>
      </c>
      <c r="AD1507" s="12">
        <f t="shared" ca="1" si="385"/>
        <v>3.2990725283814256E-5</v>
      </c>
      <c r="AE1507" s="12">
        <f t="shared" ca="1" si="385"/>
        <v>2.2483405939231639E-5</v>
      </c>
      <c r="AF1507" s="12">
        <f t="shared" ca="1" si="385"/>
        <v>1.4394246478614811E-5</v>
      </c>
      <c r="AG1507" s="12">
        <f t="shared" ca="1" si="385"/>
        <v>8.6570985843453366E-6</v>
      </c>
      <c r="AH1507" s="12">
        <f t="shared" ca="1" si="385"/>
        <v>4.8911658163832065E-6</v>
      </c>
      <c r="AI1507" s="12">
        <f t="shared" ca="1" si="385"/>
        <v>2.5960257987388656E-6</v>
      </c>
      <c r="AJ1507" s="12">
        <f t="shared" ca="1" si="385"/>
        <v>1.2943812607111505E-6</v>
      </c>
      <c r="AK1507" s="12">
        <f t="shared" ca="1" si="385"/>
        <v>6.0627830046499713E-7</v>
      </c>
      <c r="AL1507" s="12">
        <f t="shared" ca="1" si="385"/>
        <v>2.6677088347526704E-7</v>
      </c>
      <c r="AM1507" s="12">
        <f t="shared" ca="1" si="385"/>
        <v>1.1027102830088055E-7</v>
      </c>
      <c r="AN1507" s="12">
        <f t="shared" ca="1" si="385"/>
        <v>4.2819443309749328E-8</v>
      </c>
      <c r="AO1507" s="12">
        <f t="shared" ca="1" si="385"/>
        <v>1.5619862408743748E-8</v>
      </c>
      <c r="AP1507" s="12">
        <f t="shared" ca="1" si="385"/>
        <v>5.3526640436583078E-9</v>
      </c>
      <c r="AQ1507" s="12">
        <f t="shared" ca="1" si="385"/>
        <v>1.7231352347099639E-9</v>
      </c>
      <c r="AR1507" s="12">
        <f t="shared" ca="1" si="385"/>
        <v>5.2110511348015491E-10</v>
      </c>
      <c r="AS1507" s="12">
        <f t="shared" ca="1" si="385"/>
        <v>1.4804300828475609E-10</v>
      </c>
      <c r="AT1507" s="12">
        <f t="shared" ca="1" si="385"/>
        <v>3.951000304177455E-11</v>
      </c>
    </row>
    <row r="1508" spans="1:46" x14ac:dyDescent="0.2">
      <c r="A1508" s="9" t="str">
        <f t="shared" si="367"/>
        <v>Tuvalu</v>
      </c>
      <c r="F1508" s="12">
        <f t="shared" ref="F1508:AT1508" ca="1" si="386">F818/$AV818*($C1280/1000)</f>
        <v>2.7051620311478677E-9</v>
      </c>
      <c r="G1508" s="12">
        <f t="shared" ca="1" si="386"/>
        <v>7.8404016986667603E-9</v>
      </c>
      <c r="H1508" s="12">
        <f t="shared" ca="1" si="386"/>
        <v>2.1347151874978673E-8</v>
      </c>
      <c r="I1508" s="12">
        <f t="shared" ca="1" si="386"/>
        <v>5.4600693719004386E-8</v>
      </c>
      <c r="J1508" s="12">
        <f t="shared" ca="1" si="386"/>
        <v>1.3119369870025634E-7</v>
      </c>
      <c r="K1508" s="12">
        <f t="shared" ca="1" si="386"/>
        <v>2.9613135008057816E-7</v>
      </c>
      <c r="L1508" s="12">
        <f t="shared" ca="1" si="386"/>
        <v>6.2793167650739632E-7</v>
      </c>
      <c r="M1508" s="12">
        <f t="shared" ca="1" si="386"/>
        <v>1.2508262653326453E-6</v>
      </c>
      <c r="N1508" s="12">
        <f t="shared" ca="1" si="386"/>
        <v>2.3406592119846058E-6</v>
      </c>
      <c r="O1508" s="12">
        <f t="shared" ca="1" si="386"/>
        <v>4.1146791622577244E-6</v>
      </c>
      <c r="P1508" s="12">
        <f t="shared" ca="1" si="386"/>
        <v>6.7950140971770188E-6</v>
      </c>
      <c r="Q1508" s="12">
        <f t="shared" ca="1" si="386"/>
        <v>1.0541473997036761E-5</v>
      </c>
      <c r="R1508" s="12">
        <f t="shared" ca="1" si="386"/>
        <v>1.5362748342509609E-5</v>
      </c>
      <c r="S1508" s="12">
        <f t="shared" ca="1" si="386"/>
        <v>2.103260597947181E-5</v>
      </c>
      <c r="T1508" s="12">
        <f t="shared" ca="1" si="386"/>
        <v>2.7050409891535546E-5</v>
      </c>
      <c r="U1508" s="12">
        <f t="shared" ca="1" si="386"/>
        <v>3.2682194447552261E-5</v>
      </c>
      <c r="V1508" s="12">
        <f t="shared" ca="1" si="386"/>
        <v>3.7094127783081494E-5</v>
      </c>
      <c r="W1508" s="12">
        <f t="shared" ca="1" si="386"/>
        <v>3.9550840094563426E-5</v>
      </c>
      <c r="X1508" s="12">
        <f t="shared" ca="1" si="386"/>
        <v>3.9615291563939976E-5</v>
      </c>
      <c r="Y1508" s="12">
        <f t="shared" ca="1" si="386"/>
        <v>3.7275767600353761E-5</v>
      </c>
      <c r="Z1508" s="12">
        <f t="shared" ca="1" si="386"/>
        <v>3.2949355879969956E-5</v>
      </c>
      <c r="AA1508" s="12">
        <f t="shared" ca="1" si="386"/>
        <v>2.7360489163044461E-5</v>
      </c>
      <c r="AB1508" s="12">
        <f t="shared" ca="1" si="386"/>
        <v>2.134309419348866E-5</v>
      </c>
      <c r="AC1508" s="12">
        <f t="shared" ca="1" si="386"/>
        <v>1.5640387161503394E-5</v>
      </c>
      <c r="AD1508" s="12">
        <f t="shared" ca="1" si="386"/>
        <v>1.0766987591685028E-5</v>
      </c>
      <c r="AE1508" s="12">
        <f t="shared" ca="1" si="386"/>
        <v>6.9630180442481373E-6</v>
      </c>
      <c r="AF1508" s="12">
        <f t="shared" ca="1" si="386"/>
        <v>4.2301661295630237E-6</v>
      </c>
      <c r="AG1508" s="12">
        <f t="shared" ca="1" si="386"/>
        <v>2.4142037568394403E-6</v>
      </c>
      <c r="AH1508" s="12">
        <f t="shared" ca="1" si="386"/>
        <v>1.2943359509384579E-6</v>
      </c>
      <c r="AI1508" s="12">
        <f t="shared" ca="1" si="386"/>
        <v>6.5189357653483063E-7</v>
      </c>
      <c r="AJ1508" s="12">
        <f t="shared" ca="1" si="386"/>
        <v>3.0843452415178721E-7</v>
      </c>
      <c r="AK1508" s="12">
        <f t="shared" ca="1" si="386"/>
        <v>1.3709002687022686E-7</v>
      </c>
      <c r="AL1508" s="12">
        <f t="shared" ca="1" si="386"/>
        <v>5.7240752411851053E-8</v>
      </c>
      <c r="AM1508" s="12">
        <f t="shared" ca="1" si="386"/>
        <v>2.2452329180030097E-8</v>
      </c>
      <c r="AN1508" s="12">
        <f t="shared" ca="1" si="386"/>
        <v>8.2732102798031081E-9</v>
      </c>
      <c r="AO1508" s="12">
        <f t="shared" ca="1" si="386"/>
        <v>2.8638041875601508E-9</v>
      </c>
      <c r="AP1508" s="12">
        <f t="shared" ca="1" si="386"/>
        <v>9.3125618798592071E-10</v>
      </c>
      <c r="AQ1508" s="12">
        <f t="shared" ca="1" si="386"/>
        <v>2.8447992067963748E-10</v>
      </c>
      <c r="AR1508" s="12">
        <f t="shared" ca="1" si="386"/>
        <v>8.1637681013547307E-11</v>
      </c>
      <c r="AS1508" s="12">
        <f t="shared" ca="1" si="386"/>
        <v>2.200828980103506E-11</v>
      </c>
      <c r="AT1508" s="12">
        <f t="shared" ca="1" si="386"/>
        <v>5.5736350346376457E-12</v>
      </c>
    </row>
    <row r="1509" spans="1:46" x14ac:dyDescent="0.2">
      <c r="A1509" s="9" t="str">
        <f t="shared" si="367"/>
        <v>Uganda</v>
      </c>
      <c r="F1509" s="12">
        <f t="shared" ref="F1509:AT1509" ca="1" si="387">F819/$AV819*($C1281/1000)</f>
        <v>2.0447633904772302E-3</v>
      </c>
      <c r="G1509" s="12">
        <f t="shared" ca="1" si="387"/>
        <v>4.0720477460898996E-3</v>
      </c>
      <c r="H1509" s="12">
        <f t="shared" ca="1" si="387"/>
        <v>7.6179699844388885E-3</v>
      </c>
      <c r="I1509" s="12">
        <f t="shared" ca="1" si="387"/>
        <v>1.3388201731051099E-2</v>
      </c>
      <c r="J1509" s="12">
        <f t="shared" ca="1" si="387"/>
        <v>2.2103539953907562E-2</v>
      </c>
      <c r="K1509" s="12">
        <f t="shared" ca="1" si="387"/>
        <v>3.4281357658777843E-2</v>
      </c>
      <c r="L1509" s="12">
        <f t="shared" ca="1" si="387"/>
        <v>4.9947158732679416E-2</v>
      </c>
      <c r="M1509" s="12">
        <f t="shared" ca="1" si="387"/>
        <v>6.8362849736339618E-2</v>
      </c>
      <c r="N1509" s="12">
        <f t="shared" ca="1" si="387"/>
        <v>8.7899442996932475E-2</v>
      </c>
      <c r="O1509" s="12">
        <f t="shared" ca="1" si="387"/>
        <v>0.10617167836829555</v>
      </c>
      <c r="P1509" s="12">
        <f t="shared" ca="1" si="387"/>
        <v>0.12047247631676487</v>
      </c>
      <c r="Q1509" s="12">
        <f t="shared" ca="1" si="387"/>
        <v>0.12841731547045268</v>
      </c>
      <c r="R1509" s="12">
        <f t="shared" ca="1" si="387"/>
        <v>0.12859258634267323</v>
      </c>
      <c r="S1509" s="12">
        <f t="shared" ca="1" si="387"/>
        <v>0.12096643186374849</v>
      </c>
      <c r="T1509" s="12">
        <f t="shared" ca="1" si="387"/>
        <v>0.1068982030030365</v>
      </c>
      <c r="U1509" s="12">
        <f t="shared" ca="1" si="387"/>
        <v>8.8742678673775346E-2</v>
      </c>
      <c r="V1509" s="12">
        <f t="shared" ca="1" si="387"/>
        <v>6.9207196609057484E-2</v>
      </c>
      <c r="W1509" s="12">
        <f t="shared" ca="1" si="387"/>
        <v>5.0702173412648058E-2</v>
      </c>
      <c r="X1509" s="12">
        <f t="shared" ca="1" si="387"/>
        <v>3.4894621343486899E-2</v>
      </c>
      <c r="Y1509" s="12">
        <f t="shared" ca="1" si="387"/>
        <v>2.2560410545873905E-2</v>
      </c>
      <c r="Z1509" s="12">
        <f t="shared" ca="1" si="387"/>
        <v>1.3702256780076539E-2</v>
      </c>
      <c r="AA1509" s="12">
        <f t="shared" ca="1" si="387"/>
        <v>7.8179664115260832E-3</v>
      </c>
      <c r="AB1509" s="12">
        <f t="shared" ca="1" si="387"/>
        <v>4.1903673133776298E-3</v>
      </c>
      <c r="AC1509" s="12">
        <f t="shared" ca="1" si="387"/>
        <v>2.1099248224935264E-3</v>
      </c>
      <c r="AD1509" s="12">
        <f t="shared" ca="1" si="387"/>
        <v>9.9801820737351532E-4</v>
      </c>
      <c r="AE1509" s="12">
        <f t="shared" ca="1" si="387"/>
        <v>4.4347234490191403E-4</v>
      </c>
      <c r="AF1509" s="12">
        <f t="shared" ca="1" si="387"/>
        <v>1.851190935071043E-4</v>
      </c>
      <c r="AG1509" s="12">
        <f t="shared" ca="1" si="387"/>
        <v>7.2592621901765707E-5</v>
      </c>
      <c r="AH1509" s="12">
        <f t="shared" ca="1" si="387"/>
        <v>2.674178205619245E-5</v>
      </c>
      <c r="AI1509" s="12">
        <f t="shared" ca="1" si="387"/>
        <v>9.2543261733976494E-6</v>
      </c>
      <c r="AJ1509" s="12">
        <f t="shared" ca="1" si="387"/>
        <v>3.0085404473081793E-6</v>
      </c>
      <c r="AK1509" s="12">
        <f t="shared" ca="1" si="387"/>
        <v>9.1880532117186047E-7</v>
      </c>
      <c r="AL1509" s="12">
        <f t="shared" ca="1" si="387"/>
        <v>2.6360141894343431E-7</v>
      </c>
      <c r="AM1509" s="12">
        <f t="shared" ca="1" si="387"/>
        <v>7.1044192207769101E-8</v>
      </c>
      <c r="AN1509" s="12">
        <f t="shared" ca="1" si="387"/>
        <v>1.7987301418806078E-8</v>
      </c>
      <c r="AO1509" s="12">
        <f t="shared" ca="1" si="387"/>
        <v>4.2781897115090275E-9</v>
      </c>
      <c r="AP1509" s="12">
        <f t="shared" ca="1" si="387"/>
        <v>9.5589603565344166E-10</v>
      </c>
      <c r="AQ1509" s="12">
        <f t="shared" ca="1" si="387"/>
        <v>2.0064016526675872E-10</v>
      </c>
      <c r="AR1509" s="12">
        <f t="shared" ca="1" si="387"/>
        <v>3.9562314237038765E-11</v>
      </c>
      <c r="AS1509" s="12">
        <f t="shared" ca="1" si="387"/>
        <v>7.3282806707949861E-12</v>
      </c>
      <c r="AT1509" s="12">
        <f t="shared" ca="1" si="387"/>
        <v>1.2752023234816082E-12</v>
      </c>
    </row>
    <row r="1510" spans="1:46" x14ac:dyDescent="0.2">
      <c r="A1510" s="9" t="str">
        <f t="shared" si="367"/>
        <v>Ukraine</v>
      </c>
      <c r="F1510" s="12">
        <f t="shared" ref="F1510:AT1510" ca="1" si="388">F820/$AV820*($C1282/1000)</f>
        <v>2.9617971942768598E-7</v>
      </c>
      <c r="G1510" s="12">
        <f t="shared" ca="1" si="388"/>
        <v>9.8297143031317568E-7</v>
      </c>
      <c r="H1510" s="12">
        <f t="shared" ca="1" si="388"/>
        <v>3.0646654221185353E-6</v>
      </c>
      <c r="I1510" s="12">
        <f t="shared" ca="1" si="388"/>
        <v>8.9759791711092724E-6</v>
      </c>
      <c r="J1510" s="12">
        <f t="shared" ca="1" si="388"/>
        <v>2.4696601767772557E-5</v>
      </c>
      <c r="K1510" s="12">
        <f t="shared" ca="1" si="388"/>
        <v>6.3833573322384383E-5</v>
      </c>
      <c r="L1510" s="12">
        <f t="shared" ca="1" si="388"/>
        <v>1.54995007266017E-4</v>
      </c>
      <c r="M1510" s="12">
        <f t="shared" ca="1" si="388"/>
        <v>3.5354349926929377E-4</v>
      </c>
      <c r="N1510" s="12">
        <f t="shared" ca="1" si="388"/>
        <v>7.5757319252426844E-4</v>
      </c>
      <c r="O1510" s="12">
        <f t="shared" ca="1" si="388"/>
        <v>1.5249757421963482E-3</v>
      </c>
      <c r="P1510" s="12">
        <f t="shared" ca="1" si="388"/>
        <v>2.8837517254026073E-3</v>
      </c>
      <c r="Q1510" s="12">
        <f t="shared" ca="1" si="388"/>
        <v>5.1228235132104831E-3</v>
      </c>
      <c r="R1510" s="12">
        <f t="shared" ca="1" si="388"/>
        <v>8.5490432843574847E-3</v>
      </c>
      <c r="S1510" s="12">
        <f t="shared" ca="1" si="388"/>
        <v>1.3402389417101443E-2</v>
      </c>
      <c r="T1510" s="12">
        <f t="shared" ca="1" si="388"/>
        <v>1.9738018152420871E-2</v>
      </c>
      <c r="U1510" s="12">
        <f t="shared" ca="1" si="388"/>
        <v>2.7307469069655536E-2</v>
      </c>
      <c r="V1510" s="12">
        <f t="shared" ca="1" si="388"/>
        <v>3.5490813300159789E-2</v>
      </c>
      <c r="W1510" s="12">
        <f t="shared" ca="1" si="388"/>
        <v>4.3331831710963609E-2</v>
      </c>
      <c r="X1510" s="12">
        <f t="shared" ca="1" si="388"/>
        <v>4.9699811185530775E-2</v>
      </c>
      <c r="Y1510" s="12">
        <f t="shared" ca="1" si="388"/>
        <v>5.3549944456151674E-2</v>
      </c>
      <c r="Z1510" s="12">
        <f t="shared" ca="1" si="388"/>
        <v>5.4202573307037046E-2</v>
      </c>
      <c r="AA1510" s="12">
        <f t="shared" ca="1" si="388"/>
        <v>5.1539165354200819E-2</v>
      </c>
      <c r="AB1510" s="12">
        <f t="shared" ca="1" si="388"/>
        <v>4.6037470298164997E-2</v>
      </c>
      <c r="AC1510" s="12">
        <f t="shared" ca="1" si="388"/>
        <v>3.8631548536799683E-2</v>
      </c>
      <c r="AD1510" s="12">
        <f t="shared" ca="1" si="388"/>
        <v>3.0452950557497901E-2</v>
      </c>
      <c r="AE1510" s="12">
        <f t="shared" ca="1" si="388"/>
        <v>2.2551385685980405E-2</v>
      </c>
      <c r="AF1510" s="12">
        <f t="shared" ca="1" si="388"/>
        <v>1.5688220422720764E-2</v>
      </c>
      <c r="AG1510" s="12">
        <f t="shared" ca="1" si="388"/>
        <v>1.0252522417756659E-2</v>
      </c>
      <c r="AH1510" s="12">
        <f t="shared" ca="1" si="388"/>
        <v>6.2942554903063939E-3</v>
      </c>
      <c r="AI1510" s="12">
        <f t="shared" ca="1" si="388"/>
        <v>3.6300666759678177E-3</v>
      </c>
      <c r="AJ1510" s="12">
        <f t="shared" ca="1" si="388"/>
        <v>1.9667150070386114E-3</v>
      </c>
      <c r="AK1510" s="12">
        <f t="shared" ca="1" si="388"/>
        <v>1.0009787460996367E-3</v>
      </c>
      <c r="AL1510" s="12">
        <f t="shared" ca="1" si="388"/>
        <v>4.785913836484947E-4</v>
      </c>
      <c r="AM1510" s="12">
        <f t="shared" ca="1" si="388"/>
        <v>2.1496189883853635E-4</v>
      </c>
      <c r="AN1510" s="12">
        <f t="shared" ca="1" si="388"/>
        <v>9.0701547921725702E-5</v>
      </c>
      <c r="AO1510" s="12">
        <f t="shared" ca="1" si="388"/>
        <v>3.5952119848798926E-5</v>
      </c>
      <c r="AP1510" s="12">
        <f t="shared" ca="1" si="388"/>
        <v>1.3387235450753364E-5</v>
      </c>
      <c r="AQ1510" s="12">
        <f t="shared" ca="1" si="388"/>
        <v>4.6828893425361915E-6</v>
      </c>
      <c r="AR1510" s="12">
        <f t="shared" ca="1" si="388"/>
        <v>1.5388400617399734E-6</v>
      </c>
      <c r="AS1510" s="12">
        <f t="shared" ca="1" si="388"/>
        <v>4.7503943925150513E-7</v>
      </c>
      <c r="AT1510" s="12">
        <f t="shared" ca="1" si="388"/>
        <v>1.3775978172770968E-7</v>
      </c>
    </row>
    <row r="1511" spans="1:46" x14ac:dyDescent="0.2">
      <c r="A1511" s="9" t="str">
        <f t="shared" si="367"/>
        <v>United Arab Emirates</v>
      </c>
      <c r="F1511" s="12">
        <f t="shared" ref="F1511:AT1511" ca="1" si="389">F821/$AV821*($C1283/1000)</f>
        <v>7.72584841609669E-7</v>
      </c>
      <c r="G1511" s="12">
        <f t="shared" ca="1" si="389"/>
        <v>2.2239560618822538E-6</v>
      </c>
      <c r="H1511" s="12">
        <f t="shared" ca="1" si="389"/>
        <v>6.0139916046939215E-6</v>
      </c>
      <c r="I1511" s="12">
        <f t="shared" ca="1" si="389"/>
        <v>1.527763138061237E-5</v>
      </c>
      <c r="J1511" s="12">
        <f t="shared" ca="1" si="389"/>
        <v>3.6459090584957549E-5</v>
      </c>
      <c r="K1511" s="12">
        <f t="shared" ca="1" si="389"/>
        <v>8.1735783693707818E-5</v>
      </c>
      <c r="L1511" s="12">
        <f t="shared" ca="1" si="389"/>
        <v>1.7213739458135684E-4</v>
      </c>
      <c r="M1511" s="12">
        <f t="shared" ca="1" si="389"/>
        <v>3.4056092321966717E-4</v>
      </c>
      <c r="N1511" s="12">
        <f t="shared" ca="1" si="389"/>
        <v>6.3295232361435807E-4</v>
      </c>
      <c r="O1511" s="12">
        <f t="shared" ca="1" si="389"/>
        <v>1.1051055943925743E-3</v>
      </c>
      <c r="P1511" s="12">
        <f t="shared" ca="1" si="389"/>
        <v>1.8125631702662012E-3</v>
      </c>
      <c r="Q1511" s="12">
        <f t="shared" ca="1" si="389"/>
        <v>2.792795396494662E-3</v>
      </c>
      <c r="R1511" s="12">
        <f t="shared" ca="1" si="389"/>
        <v>4.0424223230989863E-3</v>
      </c>
      <c r="S1511" s="12">
        <f t="shared" ca="1" si="389"/>
        <v>5.4966849050523811E-3</v>
      </c>
      <c r="T1511" s="12">
        <f t="shared" ca="1" si="389"/>
        <v>7.0212848948154449E-3</v>
      </c>
      <c r="U1511" s="12">
        <f t="shared" ca="1" si="389"/>
        <v>8.4253692527559623E-3</v>
      </c>
      <c r="V1511" s="12">
        <f t="shared" ca="1" si="389"/>
        <v>9.4976877311337589E-3</v>
      </c>
      <c r="W1511" s="12">
        <f t="shared" ca="1" si="389"/>
        <v>1.0057809938463553E-2</v>
      </c>
      <c r="X1511" s="12">
        <f t="shared" ca="1" si="389"/>
        <v>1.0005655766614061E-2</v>
      </c>
      <c r="Y1511" s="12">
        <f t="shared" ca="1" si="389"/>
        <v>9.3507034759222531E-3</v>
      </c>
      <c r="Z1511" s="12">
        <f t="shared" ca="1" si="389"/>
        <v>8.2091767739382159E-3</v>
      </c>
      <c r="AA1511" s="12">
        <f t="shared" ca="1" si="389"/>
        <v>6.7703563085998661E-3</v>
      </c>
      <c r="AB1511" s="12">
        <f t="shared" ca="1" si="389"/>
        <v>5.2454172194583157E-3</v>
      </c>
      <c r="AC1511" s="12">
        <f t="shared" ca="1" si="389"/>
        <v>3.8177294213306663E-3</v>
      </c>
      <c r="AD1511" s="12">
        <f t="shared" ca="1" si="389"/>
        <v>2.6102785044695852E-3</v>
      </c>
      <c r="AE1511" s="12">
        <f t="shared" ca="1" si="389"/>
        <v>1.6765833311130855E-3</v>
      </c>
      <c r="AF1511" s="12">
        <f t="shared" ca="1" si="389"/>
        <v>1.0116261239369951E-3</v>
      </c>
      <c r="AG1511" s="12">
        <f t="shared" ca="1" si="389"/>
        <v>5.7341826545880665E-4</v>
      </c>
      <c r="AH1511" s="12">
        <f t="shared" ca="1" si="389"/>
        <v>3.0533711959698068E-4</v>
      </c>
      <c r="AI1511" s="12">
        <f t="shared" ca="1" si="389"/>
        <v>1.5273700871648862E-4</v>
      </c>
      <c r="AJ1511" s="12">
        <f t="shared" ca="1" si="389"/>
        <v>7.1773735900365295E-5</v>
      </c>
      <c r="AK1511" s="12">
        <f t="shared" ca="1" si="389"/>
        <v>3.1684249069944015E-5</v>
      </c>
      <c r="AL1511" s="12">
        <f t="shared" ca="1" si="389"/>
        <v>1.3139470972412217E-5</v>
      </c>
      <c r="AM1511" s="12">
        <f t="shared" ca="1" si="389"/>
        <v>5.1188091297610773E-6</v>
      </c>
      <c r="AN1511" s="12">
        <f t="shared" ca="1" si="389"/>
        <v>1.8733399156319501E-6</v>
      </c>
      <c r="AO1511" s="12">
        <f t="shared" ca="1" si="389"/>
        <v>6.4405185088227485E-7</v>
      </c>
      <c r="AP1511" s="12">
        <f t="shared" ca="1" si="389"/>
        <v>2.0800878313394344E-7</v>
      </c>
      <c r="AQ1511" s="12">
        <f t="shared" ca="1" si="389"/>
        <v>6.3110134965852635E-8</v>
      </c>
      <c r="AR1511" s="12">
        <f t="shared" ca="1" si="389"/>
        <v>1.7987596606105641E-8</v>
      </c>
      <c r="AS1511" s="12">
        <f t="shared" ca="1" si="389"/>
        <v>4.8161916983753054E-9</v>
      </c>
      <c r="AT1511" s="12">
        <f t="shared" ca="1" si="389"/>
        <v>1.2114095275642555E-9</v>
      </c>
    </row>
    <row r="1512" spans="1:46" x14ac:dyDescent="0.2">
      <c r="A1512" s="9" t="str">
        <f t="shared" si="367"/>
        <v>United Kingdom of Great Britain and Northern Ireland</v>
      </c>
      <c r="F1512" s="12">
        <f t="shared" ref="F1512:AT1512" ca="1" si="390">F822/$AV822*($C1284/1000)</f>
        <v>1.5261165769658975E-8</v>
      </c>
      <c r="G1512" s="12">
        <f t="shared" ca="1" si="390"/>
        <v>5.9546572645163383E-8</v>
      </c>
      <c r="H1512" s="12">
        <f t="shared" ca="1" si="390"/>
        <v>2.1826415797424958E-7</v>
      </c>
      <c r="I1512" s="12">
        <f t="shared" ca="1" si="390"/>
        <v>7.5156175856609807E-7</v>
      </c>
      <c r="J1512" s="12">
        <f t="shared" ca="1" si="390"/>
        <v>2.4311038911159585E-6</v>
      </c>
      <c r="K1512" s="12">
        <f t="shared" ca="1" si="390"/>
        <v>7.3875249018185832E-6</v>
      </c>
      <c r="L1512" s="12">
        <f t="shared" ca="1" si="390"/>
        <v>2.1088757460029268E-5</v>
      </c>
      <c r="M1512" s="12">
        <f t="shared" ca="1" si="390"/>
        <v>5.6553517365101781E-5</v>
      </c>
      <c r="N1512" s="12">
        <f t="shared" ca="1" si="390"/>
        <v>1.4247046612786058E-4</v>
      </c>
      <c r="O1512" s="12">
        <f t="shared" ca="1" si="390"/>
        <v>3.3716824400244373E-4</v>
      </c>
      <c r="P1512" s="12">
        <f t="shared" ca="1" si="390"/>
        <v>7.4959223295780158E-4</v>
      </c>
      <c r="Q1512" s="12">
        <f t="shared" ca="1" si="390"/>
        <v>1.5655252856483319E-3</v>
      </c>
      <c r="R1512" s="12">
        <f t="shared" ca="1" si="390"/>
        <v>3.0715082776634518E-3</v>
      </c>
      <c r="S1512" s="12">
        <f t="shared" ca="1" si="390"/>
        <v>5.6610877728190479E-3</v>
      </c>
      <c r="T1512" s="12">
        <f t="shared" ca="1" si="390"/>
        <v>9.8017739334370184E-3</v>
      </c>
      <c r="U1512" s="12">
        <f t="shared" ca="1" si="390"/>
        <v>1.5942854036727572E-2</v>
      </c>
      <c r="V1512" s="12">
        <f t="shared" ca="1" si="390"/>
        <v>2.4360379686997162E-2</v>
      </c>
      <c r="W1512" s="12">
        <f t="shared" ca="1" si="390"/>
        <v>3.4967020728045022E-2</v>
      </c>
      <c r="X1512" s="12">
        <f t="shared" ca="1" si="390"/>
        <v>4.7150880130752089E-2</v>
      </c>
      <c r="Y1512" s="12">
        <f t="shared" ca="1" si="390"/>
        <v>5.9727944840999025E-2</v>
      </c>
      <c r="Z1512" s="12">
        <f t="shared" ca="1" si="390"/>
        <v>7.1075829043742864E-2</v>
      </c>
      <c r="AA1512" s="12">
        <f t="shared" ca="1" si="390"/>
        <v>7.9455303622509924E-2</v>
      </c>
      <c r="AB1512" s="12">
        <f t="shared" ca="1" si="390"/>
        <v>8.3441181304342971E-2</v>
      </c>
      <c r="AC1512" s="12">
        <f t="shared" ca="1" si="390"/>
        <v>8.2317958468602376E-2</v>
      </c>
      <c r="AD1512" s="12">
        <f t="shared" ca="1" si="390"/>
        <v>7.6289599198068325E-2</v>
      </c>
      <c r="AE1512" s="12">
        <f t="shared" ca="1" si="390"/>
        <v>6.6419051637327711E-2</v>
      </c>
      <c r="AF1512" s="12">
        <f t="shared" ca="1" si="390"/>
        <v>5.432210643344277E-2</v>
      </c>
      <c r="AG1512" s="12">
        <f t="shared" ca="1" si="390"/>
        <v>4.1736605934311562E-2</v>
      </c>
      <c r="AH1512" s="12">
        <f t="shared" ca="1" si="390"/>
        <v>3.0124111784108128E-2</v>
      </c>
      <c r="AI1512" s="12">
        <f t="shared" ca="1" si="390"/>
        <v>2.0425277566126995E-2</v>
      </c>
      <c r="AJ1512" s="12">
        <f t="shared" ca="1" si="390"/>
        <v>1.3010029413165874E-2</v>
      </c>
      <c r="AK1512" s="12">
        <f t="shared" ca="1" si="390"/>
        <v>7.7847592230110788E-3</v>
      </c>
      <c r="AL1512" s="12">
        <f t="shared" ca="1" si="390"/>
        <v>4.3759130695103657E-3</v>
      </c>
      <c r="AM1512" s="12">
        <f t="shared" ca="1" si="390"/>
        <v>2.3107277605835274E-3</v>
      </c>
      <c r="AN1512" s="12">
        <f t="shared" ca="1" si="390"/>
        <v>1.1462661637876221E-3</v>
      </c>
      <c r="AO1512" s="12">
        <f t="shared" ca="1" si="390"/>
        <v>5.3416909603357327E-4</v>
      </c>
      <c r="AP1512" s="12">
        <f t="shared" ca="1" si="390"/>
        <v>2.3384529663456101E-4</v>
      </c>
      <c r="AQ1512" s="12">
        <f t="shared" ca="1" si="390"/>
        <v>9.6169003265775176E-5</v>
      </c>
      <c r="AR1512" s="12">
        <f t="shared" ca="1" si="390"/>
        <v>3.7153367665037936E-5</v>
      </c>
      <c r="AS1512" s="12">
        <f t="shared" ca="1" si="390"/>
        <v>1.3483972267579197E-5</v>
      </c>
      <c r="AT1512" s="12">
        <f t="shared" ca="1" si="390"/>
        <v>4.5972075454718435E-6</v>
      </c>
    </row>
    <row r="1513" spans="1:46" x14ac:dyDescent="0.2">
      <c r="A1513" s="9" t="str">
        <f t="shared" si="367"/>
        <v>United Republic of Tanzania</v>
      </c>
      <c r="F1513" s="12">
        <f t="shared" ref="F1513:AT1513" ca="1" si="391">F823/$AV823*($C1285/1000)</f>
        <v>2.3327728064710313E-4</v>
      </c>
      <c r="G1513" s="12">
        <f t="shared" ca="1" si="391"/>
        <v>5.554768809075257E-4</v>
      </c>
      <c r="H1513" s="12">
        <f t="shared" ca="1" si="391"/>
        <v>1.2425564476614484E-3</v>
      </c>
      <c r="I1513" s="12">
        <f t="shared" ca="1" si="391"/>
        <v>2.6110961307480593E-3</v>
      </c>
      <c r="J1513" s="12">
        <f t="shared" ca="1" si="391"/>
        <v>5.1544957993408663E-3</v>
      </c>
      <c r="K1513" s="12">
        <f t="shared" ca="1" si="391"/>
        <v>9.5588602817967046E-3</v>
      </c>
      <c r="L1513" s="12">
        <f t="shared" ca="1" si="391"/>
        <v>1.6652622316939251E-2</v>
      </c>
      <c r="M1513" s="12">
        <f t="shared" ca="1" si="391"/>
        <v>2.7253089709183009E-2</v>
      </c>
      <c r="N1513" s="12">
        <f t="shared" ca="1" si="391"/>
        <v>4.189917330204531E-2</v>
      </c>
      <c r="O1513" s="12">
        <f t="shared" ca="1" si="391"/>
        <v>6.0513428218835048E-2</v>
      </c>
      <c r="P1513" s="12">
        <f t="shared" ca="1" si="391"/>
        <v>8.2102173704070719E-2</v>
      </c>
      <c r="Q1513" s="12">
        <f t="shared" ca="1" si="391"/>
        <v>0.10464395574553344</v>
      </c>
      <c r="R1513" s="12">
        <f t="shared" ca="1" si="391"/>
        <v>0.12529398905685085</v>
      </c>
      <c r="S1513" s="12">
        <f t="shared" ca="1" si="391"/>
        <v>0.14092982709357674</v>
      </c>
      <c r="T1513" s="12">
        <f t="shared" ca="1" si="391"/>
        <v>0.14891285726361123</v>
      </c>
      <c r="U1513" s="12">
        <f t="shared" ca="1" si="391"/>
        <v>0.14781485076285408</v>
      </c>
      <c r="V1513" s="12">
        <f t="shared" ca="1" si="391"/>
        <v>0.13783532564754325</v>
      </c>
      <c r="W1513" s="12">
        <f t="shared" ca="1" si="391"/>
        <v>0.12074234295906963</v>
      </c>
      <c r="X1513" s="12">
        <f t="shared" ca="1" si="391"/>
        <v>9.936084038612096E-2</v>
      </c>
      <c r="Y1513" s="12">
        <f t="shared" ca="1" si="391"/>
        <v>7.6811723182407587E-2</v>
      </c>
      <c r="Z1513" s="12">
        <f t="shared" ca="1" si="391"/>
        <v>5.5782292040393443E-2</v>
      </c>
      <c r="AA1513" s="12">
        <f t="shared" ca="1" si="391"/>
        <v>3.8055882441875626E-2</v>
      </c>
      <c r="AB1513" s="12">
        <f t="shared" ca="1" si="391"/>
        <v>2.4389552588622708E-2</v>
      </c>
      <c r="AC1513" s="12">
        <f t="shared" ca="1" si="391"/>
        <v>1.4683935395564831E-2</v>
      </c>
      <c r="AD1513" s="12">
        <f t="shared" ca="1" si="391"/>
        <v>8.3049628009780867E-3</v>
      </c>
      <c r="AE1513" s="12">
        <f t="shared" ca="1" si="391"/>
        <v>4.4125487127297108E-3</v>
      </c>
      <c r="AF1513" s="12">
        <f t="shared" ca="1" si="391"/>
        <v>2.2024087766504439E-3</v>
      </c>
      <c r="AG1513" s="12">
        <f t="shared" ca="1" si="391"/>
        <v>1.0326732804200787E-3</v>
      </c>
      <c r="AH1513" s="12">
        <f t="shared" ca="1" si="391"/>
        <v>4.5486712111528563E-4</v>
      </c>
      <c r="AI1513" s="12">
        <f t="shared" ca="1" si="391"/>
        <v>1.8821869024368847E-4</v>
      </c>
      <c r="AJ1513" s="12">
        <f t="shared" ca="1" si="391"/>
        <v>7.3164017121397351E-5</v>
      </c>
      <c r="AK1513" s="12">
        <f t="shared" ca="1" si="391"/>
        <v>2.6717076458248372E-5</v>
      </c>
      <c r="AL1513" s="12">
        <f t="shared" ca="1" si="391"/>
        <v>9.1650938992961055E-6</v>
      </c>
      <c r="AM1513" s="12">
        <f t="shared" ca="1" si="391"/>
        <v>2.9535307663662577E-6</v>
      </c>
      <c r="AN1513" s="12">
        <f t="shared" ca="1" si="391"/>
        <v>8.9413413366684488E-7</v>
      </c>
      <c r="AO1513" s="12">
        <f t="shared" ca="1" si="391"/>
        <v>2.5428482563849222E-7</v>
      </c>
      <c r="AP1513" s="12">
        <f t="shared" ca="1" si="391"/>
        <v>6.7935192381004447E-8</v>
      </c>
      <c r="AQ1513" s="12">
        <f t="shared" ca="1" si="391"/>
        <v>1.7050054419408173E-8</v>
      </c>
      <c r="AR1513" s="12">
        <f t="shared" ca="1" si="391"/>
        <v>4.0198821788014109E-9</v>
      </c>
      <c r="AS1513" s="12">
        <f t="shared" ca="1" si="391"/>
        <v>8.9034325700196131E-10</v>
      </c>
      <c r="AT1513" s="12">
        <f t="shared" ca="1" si="391"/>
        <v>1.8525000077535377E-10</v>
      </c>
    </row>
    <row r="1514" spans="1:46" x14ac:dyDescent="0.2">
      <c r="A1514" s="9" t="str">
        <f t="shared" si="367"/>
        <v>United States Virgin Islands</v>
      </c>
      <c r="F1514" s="12">
        <f t="shared" ref="F1514:AT1514" ca="1" si="392">F824/$AV824*($C1286/1000)</f>
        <v>2.6629473786316635E-9</v>
      </c>
      <c r="G1514" s="12">
        <f t="shared" ca="1" si="392"/>
        <v>8.3161857592881252E-9</v>
      </c>
      <c r="H1514" s="12">
        <f t="shared" ca="1" si="392"/>
        <v>2.4397334101452591E-8</v>
      </c>
      <c r="I1514" s="12">
        <f t="shared" ca="1" si="392"/>
        <v>6.7238367467737169E-8</v>
      </c>
      <c r="J1514" s="12">
        <f t="shared" ca="1" si="392"/>
        <v>1.7407986530825704E-7</v>
      </c>
      <c r="K1514" s="12">
        <f t="shared" ca="1" si="392"/>
        <v>4.2338602468647395E-7</v>
      </c>
      <c r="L1514" s="12">
        <f t="shared" ca="1" si="392"/>
        <v>9.6734432897341504E-7</v>
      </c>
      <c r="M1514" s="12">
        <f t="shared" ca="1" si="392"/>
        <v>2.0762624816522413E-6</v>
      </c>
      <c r="N1514" s="12">
        <f t="shared" ca="1" si="392"/>
        <v>4.1863932111462863E-6</v>
      </c>
      <c r="O1514" s="12">
        <f t="shared" ca="1" si="392"/>
        <v>7.9296564770879018E-6</v>
      </c>
      <c r="P1514" s="12">
        <f t="shared" ca="1" si="392"/>
        <v>1.4109945116506368E-5</v>
      </c>
      <c r="Q1514" s="12">
        <f t="shared" ca="1" si="392"/>
        <v>2.3585922670395103E-5</v>
      </c>
      <c r="R1514" s="12">
        <f t="shared" ca="1" si="392"/>
        <v>3.70371031456633E-5</v>
      </c>
      <c r="S1514" s="12">
        <f t="shared" ca="1" si="392"/>
        <v>5.4635855358938634E-5</v>
      </c>
      <c r="T1514" s="12">
        <f t="shared" ca="1" si="392"/>
        <v>7.5713805850622572E-5</v>
      </c>
      <c r="U1514" s="12">
        <f t="shared" ca="1" si="392"/>
        <v>9.8566424422459313E-5</v>
      </c>
      <c r="V1514" s="12">
        <f t="shared" ca="1" si="392"/>
        <v>1.2054231358663311E-4</v>
      </c>
      <c r="W1514" s="12">
        <f t="shared" ca="1" si="392"/>
        <v>1.3848624439652169E-4</v>
      </c>
      <c r="X1514" s="12">
        <f t="shared" ca="1" si="392"/>
        <v>1.4946184802843004E-4</v>
      </c>
      <c r="Y1514" s="12">
        <f t="shared" ca="1" si="392"/>
        <v>1.5153419726485982E-4</v>
      </c>
      <c r="Z1514" s="12">
        <f t="shared" ca="1" si="392"/>
        <v>1.4432698937808693E-4</v>
      </c>
      <c r="AA1514" s="12">
        <f t="shared" ca="1" si="392"/>
        <v>1.2913413182310361E-4</v>
      </c>
      <c r="AB1514" s="12">
        <f t="shared" ca="1" si="392"/>
        <v>1.0854032974201057E-4</v>
      </c>
      <c r="AC1514" s="12">
        <f t="shared" ca="1" si="392"/>
        <v>8.5703354524220855E-5</v>
      </c>
      <c r="AD1514" s="12">
        <f t="shared" ca="1" si="392"/>
        <v>6.3571301125862504E-5</v>
      </c>
      <c r="AE1514" s="12">
        <f t="shared" ca="1" si="392"/>
        <v>4.4297679279741057E-5</v>
      </c>
      <c r="AF1514" s="12">
        <f t="shared" ca="1" si="392"/>
        <v>2.8997292109345142E-5</v>
      </c>
      <c r="AG1514" s="12">
        <f t="shared" ca="1" si="392"/>
        <v>1.7831607965527591E-5</v>
      </c>
      <c r="AH1514" s="12">
        <f t="shared" ca="1" si="392"/>
        <v>1.0301018479238076E-5</v>
      </c>
      <c r="AI1514" s="12">
        <f t="shared" ca="1" si="392"/>
        <v>5.5901880816733579E-6</v>
      </c>
      <c r="AJ1514" s="12">
        <f t="shared" ca="1" si="392"/>
        <v>2.8498976848008058E-6</v>
      </c>
      <c r="AK1514" s="12">
        <f t="shared" ca="1" si="392"/>
        <v>1.3648619042018377E-6</v>
      </c>
      <c r="AL1514" s="12">
        <f t="shared" ca="1" si="392"/>
        <v>6.1405143456473125E-7</v>
      </c>
      <c r="AM1514" s="12">
        <f t="shared" ca="1" si="392"/>
        <v>2.5952391468911582E-7</v>
      </c>
      <c r="AN1514" s="12">
        <f t="shared" ca="1" si="392"/>
        <v>1.0304018069849004E-7</v>
      </c>
      <c r="AO1514" s="12">
        <f t="shared" ca="1" si="392"/>
        <v>3.8431951229823223E-8</v>
      </c>
      <c r="AP1514" s="12">
        <f t="shared" ca="1" si="392"/>
        <v>1.3465883487882607E-8</v>
      </c>
      <c r="AQ1514" s="12">
        <f t="shared" ca="1" si="392"/>
        <v>4.4323481436932E-9</v>
      </c>
      <c r="AR1514" s="12">
        <f t="shared" ca="1" si="392"/>
        <v>1.3705329235693921E-9</v>
      </c>
      <c r="AS1514" s="12">
        <f t="shared" ca="1" si="392"/>
        <v>3.981087062845523E-10</v>
      </c>
      <c r="AT1514" s="12">
        <f t="shared" ca="1" si="392"/>
        <v>1.086351761020092E-10</v>
      </c>
    </row>
    <row r="1515" spans="1:46" x14ac:dyDescent="0.2">
      <c r="A1515" s="9" t="str">
        <f t="shared" si="367"/>
        <v>United States of America</v>
      </c>
      <c r="F1515" s="12">
        <f t="shared" ref="F1515:AT1515" ca="1" si="393">F825/$AV825*($C1287/1000)</f>
        <v>1.009048061586931E-8</v>
      </c>
      <c r="G1515" s="12">
        <f t="shared" ca="1" si="393"/>
        <v>4.2917203149571283E-8</v>
      </c>
      <c r="H1515" s="12">
        <f t="shared" ca="1" si="393"/>
        <v>1.7147766701134678E-7</v>
      </c>
      <c r="I1515" s="12">
        <f t="shared" ca="1" si="393"/>
        <v>6.4363598258893104E-7</v>
      </c>
      <c r="J1515" s="12">
        <f t="shared" ca="1" si="393"/>
        <v>2.2694972430538585E-6</v>
      </c>
      <c r="K1515" s="12">
        <f t="shared" ca="1" si="393"/>
        <v>7.5175374184488E-6</v>
      </c>
      <c r="L1515" s="12">
        <f t="shared" ca="1" si="393"/>
        <v>2.3392580481114391E-5</v>
      </c>
      <c r="M1515" s="12">
        <f t="shared" ca="1" si="393"/>
        <v>6.8381285533214106E-5</v>
      </c>
      <c r="N1515" s="12">
        <f t="shared" ca="1" si="393"/>
        <v>1.8778157816503845E-4</v>
      </c>
      <c r="O1515" s="12">
        <f t="shared" ca="1" si="393"/>
        <v>4.8442361153641628E-4</v>
      </c>
      <c r="P1515" s="12">
        <f t="shared" ca="1" si="393"/>
        <v>1.1739624786591719E-3</v>
      </c>
      <c r="Q1515" s="12">
        <f t="shared" ca="1" si="393"/>
        <v>2.6726354509971962E-3</v>
      </c>
      <c r="R1515" s="12">
        <f t="shared" ca="1" si="393"/>
        <v>5.7158632238585019E-3</v>
      </c>
      <c r="S1515" s="12">
        <f t="shared" ca="1" si="393"/>
        <v>1.1483665293642958E-2</v>
      </c>
      <c r="T1515" s="12">
        <f t="shared" ca="1" si="393"/>
        <v>2.1673837795221366E-2</v>
      </c>
      <c r="U1515" s="12">
        <f t="shared" ca="1" si="393"/>
        <v>3.8427993326287407E-2</v>
      </c>
      <c r="V1515" s="12">
        <f t="shared" ca="1" si="393"/>
        <v>6.4005337103673343E-2</v>
      </c>
      <c r="W1515" s="12">
        <f t="shared" ca="1" si="393"/>
        <v>0.10014776620559361</v>
      </c>
      <c r="X1515" s="12">
        <f t="shared" ca="1" si="393"/>
        <v>0.14720512799696145</v>
      </c>
      <c r="Y1515" s="12">
        <f t="shared" ca="1" si="393"/>
        <v>0.20326434577825797</v>
      </c>
      <c r="Z1515" s="12">
        <f t="shared" ca="1" si="393"/>
        <v>0.2636671766039127</v>
      </c>
      <c r="AA1515" s="12">
        <f t="shared" ca="1" si="393"/>
        <v>0.32129763274949019</v>
      </c>
      <c r="AB1515" s="12">
        <f t="shared" ca="1" si="393"/>
        <v>0.36780326293235399</v>
      </c>
      <c r="AC1515" s="12">
        <f t="shared" ca="1" si="393"/>
        <v>0.39553072428858338</v>
      </c>
      <c r="AD1515" s="12">
        <f t="shared" ca="1" si="393"/>
        <v>0.3995779056631662</v>
      </c>
      <c r="AE1515" s="12">
        <f t="shared" ca="1" si="393"/>
        <v>0.3792095821182126</v>
      </c>
      <c r="AF1515" s="12">
        <f t="shared" ca="1" si="393"/>
        <v>0.33807552748172109</v>
      </c>
      <c r="AG1515" s="12">
        <f t="shared" ca="1" si="393"/>
        <v>0.28314230332228507</v>
      </c>
      <c r="AH1515" s="12">
        <f t="shared" ca="1" si="393"/>
        <v>0.22276778256475113</v>
      </c>
      <c r="AI1515" s="12">
        <f t="shared" ca="1" si="393"/>
        <v>0.164648052454062</v>
      </c>
      <c r="AJ1515" s="12">
        <f t="shared" ca="1" si="393"/>
        <v>0.11431873471091732</v>
      </c>
      <c r="AK1515" s="12">
        <f t="shared" ca="1" si="393"/>
        <v>7.4564964405261031E-2</v>
      </c>
      <c r="AL1515" s="12">
        <f t="shared" ca="1" si="393"/>
        <v>4.5688701532516265E-2</v>
      </c>
      <c r="AM1515" s="12">
        <f t="shared" ca="1" si="393"/>
        <v>2.6299010669466584E-2</v>
      </c>
      <c r="AN1515" s="12">
        <f t="shared" ca="1" si="393"/>
        <v>1.4220884258641519E-2</v>
      </c>
      <c r="AO1515" s="12">
        <f t="shared" ca="1" si="393"/>
        <v>7.223877740087729E-3</v>
      </c>
      <c r="AP1515" s="12">
        <f t="shared" ca="1" si="393"/>
        <v>3.4472340232407348E-3</v>
      </c>
      <c r="AQ1515" s="12">
        <f t="shared" ca="1" si="393"/>
        <v>1.5453531531774566E-3</v>
      </c>
      <c r="AR1515" s="12">
        <f t="shared" ca="1" si="393"/>
        <v>6.5079066188323046E-4</v>
      </c>
      <c r="AS1515" s="12">
        <f t="shared" ca="1" si="393"/>
        <v>2.5746101531739178E-4</v>
      </c>
      <c r="AT1515" s="12">
        <f t="shared" ca="1" si="393"/>
        <v>9.568376095449695E-5</v>
      </c>
    </row>
    <row r="1516" spans="1:46" x14ac:dyDescent="0.2">
      <c r="A1516" s="9" t="str">
        <f t="shared" si="367"/>
        <v>Uruguay</v>
      </c>
      <c r="F1516" s="12">
        <f t="shared" ref="F1516:AT1516" ca="1" si="394">F826/$AV826*($C1288/1000)</f>
        <v>5.1306538152374897E-8</v>
      </c>
      <c r="G1516" s="12">
        <f t="shared" ca="1" si="394"/>
        <v>1.6453190531513994E-7</v>
      </c>
      <c r="H1516" s="12">
        <f t="shared" ca="1" si="394"/>
        <v>4.9566030143207634E-7</v>
      </c>
      <c r="I1516" s="12">
        <f t="shared" ca="1" si="394"/>
        <v>1.4027321186659426E-6</v>
      </c>
      <c r="J1516" s="12">
        <f t="shared" ca="1" si="394"/>
        <v>3.7292537980059368E-6</v>
      </c>
      <c r="K1516" s="12">
        <f t="shared" ca="1" si="394"/>
        <v>9.3137748478625409E-6</v>
      </c>
      <c r="L1516" s="12">
        <f t="shared" ca="1" si="394"/>
        <v>2.1851745020992664E-5</v>
      </c>
      <c r="M1516" s="12">
        <f t="shared" ca="1" si="394"/>
        <v>4.8161844191309639E-5</v>
      </c>
      <c r="N1516" s="12">
        <f t="shared" ca="1" si="394"/>
        <v>9.971871819575498E-5</v>
      </c>
      <c r="O1516" s="12">
        <f t="shared" ca="1" si="394"/>
        <v>1.9395762663549447E-4</v>
      </c>
      <c r="P1516" s="12">
        <f t="shared" ca="1" si="394"/>
        <v>3.543999320733679E-4</v>
      </c>
      <c r="Q1516" s="12">
        <f t="shared" ca="1" si="394"/>
        <v>6.083268612963647E-4</v>
      </c>
      <c r="R1516" s="12">
        <f t="shared" ca="1" si="394"/>
        <v>9.8092759508598866E-4</v>
      </c>
      <c r="S1516" s="12">
        <f t="shared" ca="1" si="394"/>
        <v>1.4859134215861661E-3</v>
      </c>
      <c r="T1516" s="12">
        <f t="shared" ca="1" si="394"/>
        <v>2.1144949573516461E-3</v>
      </c>
      <c r="U1516" s="12">
        <f t="shared" ca="1" si="394"/>
        <v>2.8266783783054347E-3</v>
      </c>
      <c r="V1516" s="12">
        <f t="shared" ca="1" si="394"/>
        <v>3.5497905993827866E-3</v>
      </c>
      <c r="W1516" s="12">
        <f t="shared" ca="1" si="394"/>
        <v>4.1877974477243394E-3</v>
      </c>
      <c r="X1516" s="12">
        <f t="shared" ca="1" si="394"/>
        <v>4.6411456272324346E-3</v>
      </c>
      <c r="Y1516" s="12">
        <f t="shared" ca="1" si="394"/>
        <v>4.8319376135506206E-3</v>
      </c>
      <c r="Z1516" s="12">
        <f t="shared" ca="1" si="394"/>
        <v>4.7257858317210962E-3</v>
      </c>
      <c r="AA1516" s="12">
        <f t="shared" ca="1" si="394"/>
        <v>4.3419353069201186E-3</v>
      </c>
      <c r="AB1516" s="12">
        <f t="shared" ca="1" si="394"/>
        <v>3.7475657026439474E-3</v>
      </c>
      <c r="AC1516" s="12">
        <f t="shared" ca="1" si="394"/>
        <v>3.0385875766162575E-3</v>
      </c>
      <c r="AD1516" s="12">
        <f t="shared" ca="1" si="394"/>
        <v>2.3144662647196796E-3</v>
      </c>
      <c r="AE1516" s="12">
        <f t="shared" ca="1" si="394"/>
        <v>1.656099960930848E-3</v>
      </c>
      <c r="AF1516" s="12">
        <f t="shared" ca="1" si="394"/>
        <v>1.1132144467751171E-3</v>
      </c>
      <c r="AG1516" s="12">
        <f t="shared" ca="1" si="394"/>
        <v>7.0295530940407908E-4</v>
      </c>
      <c r="AH1516" s="12">
        <f t="shared" ca="1" si="394"/>
        <v>4.1699725114238944E-4</v>
      </c>
      <c r="AI1516" s="12">
        <f t="shared" ca="1" si="394"/>
        <v>2.32378135924912E-4</v>
      </c>
      <c r="AJ1516" s="12">
        <f t="shared" ca="1" si="394"/>
        <v>1.2165050887374443E-4</v>
      </c>
      <c r="AK1516" s="12">
        <f t="shared" ca="1" si="394"/>
        <v>5.982589318111308E-5</v>
      </c>
      <c r="AL1516" s="12">
        <f t="shared" ca="1" si="394"/>
        <v>2.7638918632235173E-5</v>
      </c>
      <c r="AM1516" s="12">
        <f t="shared" ca="1" si="394"/>
        <v>1.1995255374038405E-5</v>
      </c>
      <c r="AN1516" s="12">
        <f t="shared" ca="1" si="394"/>
        <v>4.890514425137909E-6</v>
      </c>
      <c r="AO1516" s="12">
        <f t="shared" ca="1" si="394"/>
        <v>1.8730793891042367E-6</v>
      </c>
      <c r="AP1516" s="12">
        <f t="shared" ca="1" si="394"/>
        <v>6.7392942778240194E-7</v>
      </c>
      <c r="AQ1516" s="12">
        <f t="shared" ca="1" si="394"/>
        <v>2.2778716591032978E-7</v>
      </c>
      <c r="AR1516" s="12">
        <f t="shared" ca="1" si="394"/>
        <v>7.2327037462933732E-8</v>
      </c>
      <c r="AS1516" s="12">
        <f t="shared" ca="1" si="394"/>
        <v>2.1573901767559522E-8</v>
      </c>
      <c r="AT1516" s="12">
        <f t="shared" ca="1" si="394"/>
        <v>6.0452367259876432E-9</v>
      </c>
    </row>
    <row r="1517" spans="1:46" x14ac:dyDescent="0.2">
      <c r="A1517" s="9" t="str">
        <f t="shared" si="367"/>
        <v>Uzbekistan</v>
      </c>
      <c r="F1517" s="12">
        <f t="shared" ref="F1517:AT1517" ca="1" si="395">F827/$AV827*($C1289/1000)</f>
        <v>5.7035869084935105E-6</v>
      </c>
      <c r="G1517" s="12">
        <f t="shared" ca="1" si="395"/>
        <v>1.6281722091181261E-5</v>
      </c>
      <c r="H1517" s="12">
        <f t="shared" ca="1" si="395"/>
        <v>4.3662561119821204E-5</v>
      </c>
      <c r="I1517" s="12">
        <f t="shared" ca="1" si="395"/>
        <v>1.0999543724877101E-4</v>
      </c>
      <c r="J1517" s="12">
        <f t="shared" ca="1" si="395"/>
        <v>2.6031352262240919E-4</v>
      </c>
      <c r="K1517" s="12">
        <f t="shared" ca="1" si="395"/>
        <v>5.7872918320787958E-4</v>
      </c>
      <c r="L1517" s="12">
        <f t="shared" ca="1" si="395"/>
        <v>1.2086780390490701E-3</v>
      </c>
      <c r="M1517" s="12">
        <f t="shared" ca="1" si="395"/>
        <v>2.3713872182573583E-3</v>
      </c>
      <c r="N1517" s="12">
        <f t="shared" ca="1" si="395"/>
        <v>4.3706991439738151E-3</v>
      </c>
      <c r="O1517" s="12">
        <f t="shared" ca="1" si="395"/>
        <v>7.5675612742647381E-3</v>
      </c>
      <c r="P1517" s="12">
        <f t="shared" ca="1" si="395"/>
        <v>1.2308852689242243E-2</v>
      </c>
      <c r="Q1517" s="12">
        <f t="shared" ca="1" si="395"/>
        <v>1.8807704688707006E-2</v>
      </c>
      <c r="R1517" s="12">
        <f t="shared" ca="1" si="395"/>
        <v>2.6996695919596397E-2</v>
      </c>
      <c r="S1517" s="12">
        <f t="shared" ca="1" si="395"/>
        <v>3.6403406687786674E-2</v>
      </c>
      <c r="T1517" s="12">
        <f t="shared" ca="1" si="395"/>
        <v>4.6113706922120842E-2</v>
      </c>
      <c r="U1517" s="12">
        <f t="shared" ca="1" si="395"/>
        <v>5.487501317168287E-2</v>
      </c>
      <c r="V1517" s="12">
        <f t="shared" ca="1" si="395"/>
        <v>6.1344528786462529E-2</v>
      </c>
      <c r="W1517" s="12">
        <f t="shared" ca="1" si="395"/>
        <v>6.442191448530768E-2</v>
      </c>
      <c r="X1517" s="12">
        <f t="shared" ca="1" si="395"/>
        <v>6.3554749907594674E-2</v>
      </c>
      <c r="Y1517" s="12">
        <f t="shared" ca="1" si="395"/>
        <v>5.8900501974206841E-2</v>
      </c>
      <c r="Z1517" s="12">
        <f t="shared" ca="1" si="395"/>
        <v>5.127982954097296E-2</v>
      </c>
      <c r="AA1517" s="12">
        <f t="shared" ca="1" si="395"/>
        <v>4.1940223895966966E-2</v>
      </c>
      <c r="AB1517" s="12">
        <f t="shared" ca="1" si="395"/>
        <v>3.2223411041711746E-2</v>
      </c>
      <c r="AC1517" s="12">
        <f t="shared" ca="1" si="395"/>
        <v>2.3257812911311987E-2</v>
      </c>
      <c r="AD1517" s="12">
        <f t="shared" ca="1" si="395"/>
        <v>1.5769678125370886E-2</v>
      </c>
      <c r="AE1517" s="12">
        <f t="shared" ca="1" si="395"/>
        <v>1.004461696486327E-2</v>
      </c>
      <c r="AF1517" s="12">
        <f t="shared" ca="1" si="395"/>
        <v>6.0103605656929935E-3</v>
      </c>
      <c r="AG1517" s="12">
        <f t="shared" ca="1" si="395"/>
        <v>3.3785026772883303E-3</v>
      </c>
      <c r="AH1517" s="12">
        <f t="shared" ca="1" si="395"/>
        <v>1.7840400650226541E-3</v>
      </c>
      <c r="AI1517" s="12">
        <f t="shared" ca="1" si="395"/>
        <v>8.8499646113241836E-4</v>
      </c>
      <c r="AJ1517" s="12">
        <f t="shared" ca="1" si="395"/>
        <v>4.1241557645908491E-4</v>
      </c>
      <c r="AK1517" s="12">
        <f t="shared" ca="1" si="395"/>
        <v>1.8054488137079082E-4</v>
      </c>
      <c r="AL1517" s="12">
        <f t="shared" ca="1" si="395"/>
        <v>7.4249219997069607E-5</v>
      </c>
      <c r="AM1517" s="12">
        <f t="shared" ca="1" si="395"/>
        <v>2.8685023232082965E-5</v>
      </c>
      <c r="AN1517" s="12">
        <f t="shared" ca="1" si="395"/>
        <v>1.041058444160815E-5</v>
      </c>
      <c r="AO1517" s="12">
        <f t="shared" ca="1" si="395"/>
        <v>3.5493727537654387E-6</v>
      </c>
      <c r="AP1517" s="12">
        <f t="shared" ca="1" si="395"/>
        <v>1.1368016783891782E-6</v>
      </c>
      <c r="AQ1517" s="12">
        <f t="shared" ca="1" si="395"/>
        <v>3.4203802962575444E-7</v>
      </c>
      <c r="AR1517" s="12">
        <f t="shared" ca="1" si="395"/>
        <v>9.6676446901347256E-8</v>
      </c>
      <c r="AS1517" s="12">
        <f t="shared" ca="1" si="395"/>
        <v>2.5669863553337174E-8</v>
      </c>
      <c r="AT1517" s="12">
        <f t="shared" ca="1" si="395"/>
        <v>6.4029931125412573E-9</v>
      </c>
    </row>
    <row r="1518" spans="1:46" x14ac:dyDescent="0.2">
      <c r="A1518" s="9" t="str">
        <f t="shared" si="367"/>
        <v>Vanuatu</v>
      </c>
      <c r="F1518" s="12">
        <f t="shared" ref="F1518:AT1518" ca="1" si="396">F828/$AV828*($C1290/1000)</f>
        <v>6.4859152902524783E-8</v>
      </c>
      <c r="G1518" s="12">
        <f t="shared" ca="1" si="396"/>
        <v>1.8480732996464196E-7</v>
      </c>
      <c r="H1518" s="12">
        <f t="shared" ca="1" si="396"/>
        <v>4.9467926599179751E-7</v>
      </c>
      <c r="I1518" s="12">
        <f t="shared" ca="1" si="396"/>
        <v>1.243898138118961E-6</v>
      </c>
      <c r="J1518" s="12">
        <f t="shared" ca="1" si="396"/>
        <v>2.9383432166649043E-6</v>
      </c>
      <c r="K1518" s="12">
        <f t="shared" ca="1" si="396"/>
        <v>6.5204387922384351E-6</v>
      </c>
      <c r="L1518" s="12">
        <f t="shared" ca="1" si="396"/>
        <v>1.3592762139273601E-5</v>
      </c>
      <c r="M1518" s="12">
        <f t="shared" ca="1" si="396"/>
        <v>2.6619212719921647E-5</v>
      </c>
      <c r="N1518" s="12">
        <f t="shared" ca="1" si="396"/>
        <v>4.8971035941606783E-5</v>
      </c>
      <c r="O1518" s="12">
        <f t="shared" ca="1" si="396"/>
        <v>8.4633045783783016E-5</v>
      </c>
      <c r="P1518" s="12">
        <f t="shared" ca="1" si="396"/>
        <v>1.3740332580631606E-4</v>
      </c>
      <c r="Q1518" s="12">
        <f t="shared" ca="1" si="396"/>
        <v>2.095613144856299E-4</v>
      </c>
      <c r="R1518" s="12">
        <f t="shared" ca="1" si="396"/>
        <v>3.0024900572229524E-4</v>
      </c>
      <c r="S1518" s="12">
        <f t="shared" ca="1" si="396"/>
        <v>4.0411841109724535E-4</v>
      </c>
      <c r="T1518" s="12">
        <f t="shared" ca="1" si="396"/>
        <v>5.1096633843453556E-4</v>
      </c>
      <c r="U1518" s="12">
        <f t="shared" ca="1" si="396"/>
        <v>6.069215232550251E-4</v>
      </c>
      <c r="V1518" s="12">
        <f t="shared" ca="1" si="396"/>
        <v>6.7721938752727867E-4</v>
      </c>
      <c r="W1518" s="12">
        <f t="shared" ca="1" si="396"/>
        <v>7.0987653542004198E-4</v>
      </c>
      <c r="X1518" s="12">
        <f t="shared" ca="1" si="396"/>
        <v>6.9902523522405175E-4</v>
      </c>
      <c r="Y1518" s="12">
        <f t="shared" ca="1" si="396"/>
        <v>6.4663540912295785E-4</v>
      </c>
      <c r="Z1518" s="12">
        <f t="shared" ca="1" si="396"/>
        <v>5.6193063002175914E-4</v>
      </c>
      <c r="AA1518" s="12">
        <f t="shared" ca="1" si="396"/>
        <v>4.587356831488695E-4</v>
      </c>
      <c r="AB1518" s="12">
        <f t="shared" ca="1" si="396"/>
        <v>3.51802512044031E-4</v>
      </c>
      <c r="AC1518" s="12">
        <f t="shared" ca="1" si="396"/>
        <v>2.5344979476699976E-4</v>
      </c>
      <c r="AD1518" s="12">
        <f t="shared" ca="1" si="396"/>
        <v>1.7153057618324167E-4</v>
      </c>
      <c r="AE1518" s="12">
        <f t="shared" ca="1" si="396"/>
        <v>1.090555428455798E-4</v>
      </c>
      <c r="AF1518" s="12">
        <f t="shared" ca="1" si="396"/>
        <v>6.5134417892522537E-5</v>
      </c>
      <c r="AG1518" s="12">
        <f t="shared" ca="1" si="396"/>
        <v>3.6545164693183045E-5</v>
      </c>
      <c r="AH1518" s="12">
        <f t="shared" ca="1" si="396"/>
        <v>1.9262200782477741E-5</v>
      </c>
      <c r="AI1518" s="12">
        <f t="shared" ca="1" si="396"/>
        <v>9.5375863392894672E-6</v>
      </c>
      <c r="AJ1518" s="12">
        <f t="shared" ca="1" si="396"/>
        <v>4.4363689221077173E-6</v>
      </c>
      <c r="AK1518" s="12">
        <f t="shared" ca="1" si="396"/>
        <v>1.938533993304345E-6</v>
      </c>
      <c r="AL1518" s="12">
        <f t="shared" ca="1" si="396"/>
        <v>7.9574841567318784E-7</v>
      </c>
      <c r="AM1518" s="12">
        <f t="shared" ca="1" si="396"/>
        <v>3.0685608448966188E-7</v>
      </c>
      <c r="AN1518" s="12">
        <f t="shared" ca="1" si="396"/>
        <v>1.1116044852861699E-7</v>
      </c>
      <c r="AO1518" s="12">
        <f t="shared" ca="1" si="396"/>
        <v>3.7828788836716337E-8</v>
      </c>
      <c r="AP1518" s="12">
        <f t="shared" ca="1" si="396"/>
        <v>1.2093476857178409E-8</v>
      </c>
      <c r="AQ1518" s="12">
        <f t="shared" ca="1" si="396"/>
        <v>3.631922007704767E-9</v>
      </c>
      <c r="AR1518" s="12">
        <f t="shared" ca="1" si="396"/>
        <v>1.0246568429756764E-9</v>
      </c>
      <c r="AS1518" s="12">
        <f t="shared" ca="1" si="396"/>
        <v>2.715669849066753E-10</v>
      </c>
      <c r="AT1518" s="12">
        <f t="shared" ca="1" si="396"/>
        <v>6.7613293481568417E-11</v>
      </c>
    </row>
    <row r="1519" spans="1:46" x14ac:dyDescent="0.2">
      <c r="A1519" s="9" t="str">
        <f t="shared" si="367"/>
        <v>Venezuela (Bolivarian Republic of)</v>
      </c>
      <c r="F1519" s="12">
        <f t="shared" ref="F1519:AT1519" ca="1" si="397">F829/$AV829*($C1291/1000)</f>
        <v>1.0721425642146363E-6</v>
      </c>
      <c r="G1519" s="12">
        <f t="shared" ca="1" si="397"/>
        <v>3.3393039771363887E-6</v>
      </c>
      <c r="H1519" s="12">
        <f t="shared" ca="1" si="397"/>
        <v>9.7704814923114126E-6</v>
      </c>
      <c r="I1519" s="12">
        <f t="shared" ca="1" si="397"/>
        <v>2.6855458595950802E-5</v>
      </c>
      <c r="J1519" s="12">
        <f t="shared" ca="1" si="397"/>
        <v>6.9343502596039565E-5</v>
      </c>
      <c r="K1519" s="12">
        <f t="shared" ca="1" si="397"/>
        <v>1.6820371005829573E-4</v>
      </c>
      <c r="L1519" s="12">
        <f t="shared" ca="1" si="397"/>
        <v>3.832851223886517E-4</v>
      </c>
      <c r="M1519" s="12">
        <f t="shared" ca="1" si="397"/>
        <v>8.2047423584196279E-4</v>
      </c>
      <c r="N1519" s="12">
        <f t="shared" ca="1" si="397"/>
        <v>1.6499262383413125E-3</v>
      </c>
      <c r="O1519" s="12">
        <f t="shared" ca="1" si="397"/>
        <v>3.1168844688946257E-3</v>
      </c>
      <c r="P1519" s="12">
        <f t="shared" ca="1" si="397"/>
        <v>5.5313797528397214E-3</v>
      </c>
      <c r="Q1519" s="12">
        <f t="shared" ca="1" si="397"/>
        <v>9.2215269810387735E-3</v>
      </c>
      <c r="R1519" s="12">
        <f t="shared" ca="1" si="397"/>
        <v>1.444204858834652E-2</v>
      </c>
      <c r="S1519" s="12">
        <f t="shared" ca="1" si="397"/>
        <v>2.1247672177509662E-2</v>
      </c>
      <c r="T1519" s="12">
        <f t="shared" ca="1" si="397"/>
        <v>2.9366386301181033E-2</v>
      </c>
      <c r="U1519" s="12">
        <f t="shared" ca="1" si="397"/>
        <v>3.8128195566167339E-2</v>
      </c>
      <c r="V1519" s="12">
        <f t="shared" ca="1" si="397"/>
        <v>4.6504886910696375E-2</v>
      </c>
      <c r="W1519" s="12">
        <f t="shared" ca="1" si="397"/>
        <v>5.3285313776728266E-2</v>
      </c>
      <c r="X1519" s="12">
        <f t="shared" ca="1" si="397"/>
        <v>5.7355234178276135E-2</v>
      </c>
      <c r="Y1519" s="12">
        <f t="shared" ca="1" si="397"/>
        <v>5.7995618179759324E-2</v>
      </c>
      <c r="Z1519" s="12">
        <f t="shared" ca="1" si="397"/>
        <v>5.5090143232198588E-2</v>
      </c>
      <c r="AA1519" s="12">
        <f t="shared" ca="1" si="397"/>
        <v>4.915969909903125E-2</v>
      </c>
      <c r="AB1519" s="12">
        <f t="shared" ca="1" si="397"/>
        <v>4.1209858685367778E-2</v>
      </c>
      <c r="AC1519" s="12">
        <f t="shared" ca="1" si="397"/>
        <v>3.2452609910516059E-2</v>
      </c>
      <c r="AD1519" s="12">
        <f t="shared" ca="1" si="397"/>
        <v>2.4007930685021293E-2</v>
      </c>
      <c r="AE1519" s="12">
        <f t="shared" ca="1" si="397"/>
        <v>1.6684623943521402E-2</v>
      </c>
      <c r="AF1519" s="12">
        <f t="shared" ca="1" si="397"/>
        <v>1.0892679147420089E-2</v>
      </c>
      <c r="AG1519" s="12">
        <f t="shared" ca="1" si="397"/>
        <v>6.6805096404232676E-3</v>
      </c>
      <c r="AH1519" s="12">
        <f t="shared" ca="1" si="397"/>
        <v>3.8489394025684556E-3</v>
      </c>
      <c r="AI1519" s="12">
        <f t="shared" ca="1" si="397"/>
        <v>2.0831912710865428E-3</v>
      </c>
      <c r="AJ1519" s="12">
        <f t="shared" ca="1" si="397"/>
        <v>1.0591898625056933E-3</v>
      </c>
      <c r="AK1519" s="12">
        <f t="shared" ca="1" si="397"/>
        <v>5.0591211408382417E-4</v>
      </c>
      <c r="AL1519" s="12">
        <f t="shared" ca="1" si="397"/>
        <v>2.2700370047523793E-4</v>
      </c>
      <c r="AM1519" s="12">
        <f t="shared" ca="1" si="397"/>
        <v>9.5685777445739286E-5</v>
      </c>
      <c r="AN1519" s="12">
        <f t="shared" ca="1" si="397"/>
        <v>3.7889461917809032E-5</v>
      </c>
      <c r="AO1519" s="12">
        <f t="shared" ca="1" si="397"/>
        <v>1.4094383379483036E-5</v>
      </c>
      <c r="AP1519" s="12">
        <f t="shared" ca="1" si="397"/>
        <v>4.9252731180357696E-6</v>
      </c>
      <c r="AQ1519" s="12">
        <f t="shared" ca="1" si="397"/>
        <v>1.6168552854791439E-6</v>
      </c>
      <c r="AR1519" s="12">
        <f t="shared" ca="1" si="397"/>
        <v>4.9861871838354373E-7</v>
      </c>
      <c r="AS1519" s="12">
        <f t="shared" ca="1" si="397"/>
        <v>1.4445168108100765E-7</v>
      </c>
      <c r="AT1519" s="12">
        <f t="shared" ca="1" si="397"/>
        <v>3.9312731259224931E-8</v>
      </c>
    </row>
    <row r="1520" spans="1:46" x14ac:dyDescent="0.2">
      <c r="A1520" s="9" t="str">
        <f t="shared" si="367"/>
        <v>Viet Nam</v>
      </c>
      <c r="F1520" s="12">
        <f t="shared" ref="F1520:AT1520" ca="1" si="398">F830/$AV830*($C1292/1000)</f>
        <v>1.9521048682921987E-8</v>
      </c>
      <c r="G1520" s="12">
        <f t="shared" ca="1" si="398"/>
        <v>7.7382378003736533E-8</v>
      </c>
      <c r="H1520" s="12">
        <f t="shared" ca="1" si="398"/>
        <v>2.8816258657246094E-7</v>
      </c>
      <c r="I1520" s="12">
        <f t="shared" ca="1" si="398"/>
        <v>1.0080677259395332E-6</v>
      </c>
      <c r="J1520" s="12">
        <f t="shared" ca="1" si="398"/>
        <v>3.3128244479789826E-6</v>
      </c>
      <c r="K1520" s="12">
        <f t="shared" ca="1" si="398"/>
        <v>1.0227364379192073E-5</v>
      </c>
      <c r="L1520" s="12">
        <f t="shared" ca="1" si="398"/>
        <v>2.966098920325616E-5</v>
      </c>
      <c r="M1520" s="12">
        <f t="shared" ca="1" si="398"/>
        <v>8.0809817740066042E-5</v>
      </c>
      <c r="N1520" s="12">
        <f t="shared" ca="1" si="398"/>
        <v>2.0682318346499937E-4</v>
      </c>
      <c r="O1520" s="12">
        <f t="shared" ca="1" si="398"/>
        <v>4.9726844911202614E-4</v>
      </c>
      <c r="P1520" s="12">
        <f t="shared" ca="1" si="398"/>
        <v>1.1231536839072995E-3</v>
      </c>
      <c r="Q1520" s="12">
        <f t="shared" ca="1" si="398"/>
        <v>2.3831098510547957E-3</v>
      </c>
      <c r="R1520" s="12">
        <f t="shared" ca="1" si="398"/>
        <v>4.750130408564957E-3</v>
      </c>
      <c r="S1520" s="12">
        <f t="shared" ca="1" si="398"/>
        <v>8.8945421704596118E-3</v>
      </c>
      <c r="T1520" s="12">
        <f t="shared" ca="1" si="398"/>
        <v>1.5645817464569143E-2</v>
      </c>
      <c r="U1520" s="12">
        <f t="shared" ca="1" si="398"/>
        <v>2.5854105381035171E-2</v>
      </c>
      <c r="V1520" s="12">
        <f t="shared" ca="1" si="398"/>
        <v>4.013445455004664E-2</v>
      </c>
      <c r="W1520" s="12">
        <f t="shared" ca="1" si="398"/>
        <v>5.8527747519696152E-2</v>
      </c>
      <c r="X1520" s="12">
        <f t="shared" ca="1" si="398"/>
        <v>8.0179408947152045E-2</v>
      </c>
      <c r="Y1520" s="12">
        <f t="shared" ca="1" si="398"/>
        <v>0.10318593065219769</v>
      </c>
      <c r="Z1520" s="12">
        <f t="shared" ca="1" si="398"/>
        <v>0.124748322807872</v>
      </c>
      <c r="AA1520" s="12">
        <f t="shared" ca="1" si="398"/>
        <v>0.14167901871244051</v>
      </c>
      <c r="AB1520" s="12">
        <f t="shared" ca="1" si="398"/>
        <v>0.15115863444741101</v>
      </c>
      <c r="AC1520" s="12">
        <f t="shared" ca="1" si="398"/>
        <v>0.15150151454095984</v>
      </c>
      <c r="AD1520" s="12">
        <f t="shared" ca="1" si="398"/>
        <v>0.14264533848262753</v>
      </c>
      <c r="AE1520" s="12">
        <f t="shared" ca="1" si="398"/>
        <v>0.12616961801239657</v>
      </c>
      <c r="AF1520" s="12">
        <f t="shared" ca="1" si="398"/>
        <v>0.10483555227500191</v>
      </c>
      <c r="AG1520" s="12">
        <f t="shared" ca="1" si="398"/>
        <v>8.1831211611418278E-2</v>
      </c>
      <c r="AH1520" s="12">
        <f t="shared" ca="1" si="398"/>
        <v>6.0004796945999847E-2</v>
      </c>
      <c r="AI1520" s="12">
        <f t="shared" ca="1" si="398"/>
        <v>4.1334201691340396E-2</v>
      </c>
      <c r="AJ1520" s="12">
        <f t="shared" ca="1" si="398"/>
        <v>2.674790259565954E-2</v>
      </c>
      <c r="AK1520" s="12">
        <f t="shared" ca="1" si="398"/>
        <v>1.6260223345004279E-2</v>
      </c>
      <c r="AL1520" s="12">
        <f t="shared" ca="1" si="398"/>
        <v>9.2858117517896979E-3</v>
      </c>
      <c r="AM1520" s="12">
        <f t="shared" ca="1" si="398"/>
        <v>4.9816113072838107E-3</v>
      </c>
      <c r="AN1520" s="12">
        <f t="shared" ca="1" si="398"/>
        <v>2.5105934805642067E-3</v>
      </c>
      <c r="AO1520" s="12">
        <f t="shared" ca="1" si="398"/>
        <v>1.18861046559242E-3</v>
      </c>
      <c r="AP1520" s="12">
        <f t="shared" ca="1" si="398"/>
        <v>5.286391194064317E-4</v>
      </c>
      <c r="AQ1520" s="12">
        <f t="shared" ca="1" si="398"/>
        <v>2.2086944544591743E-4</v>
      </c>
      <c r="AR1520" s="12">
        <f t="shared" ca="1" si="398"/>
        <v>8.6689915281513405E-5</v>
      </c>
      <c r="AS1520" s="12">
        <f t="shared" ca="1" si="398"/>
        <v>3.196377840590588E-5</v>
      </c>
      <c r="AT1520" s="12">
        <f t="shared" ca="1" si="398"/>
        <v>1.1071443261241532E-5</v>
      </c>
    </row>
    <row r="1521" spans="1:50" x14ac:dyDescent="0.2">
      <c r="A1521" s="9" t="str">
        <f t="shared" si="367"/>
        <v>Wallis and Futuna Islands</v>
      </c>
      <c r="F1521" s="12">
        <f t="shared" ref="F1521:AT1521" ca="1" si="399">F831/$AV831*($C1293/1000)</f>
        <v>4.2453812553718917E-10</v>
      </c>
      <c r="G1521" s="12">
        <f t="shared" ca="1" si="399"/>
        <v>1.3612233953034958E-9</v>
      </c>
      <c r="H1521" s="12">
        <f t="shared" ca="1" si="399"/>
        <v>4.1001401906889104E-9</v>
      </c>
      <c r="I1521" s="12">
        <f t="shared" ca="1" si="399"/>
        <v>1.1601779380191002E-8</v>
      </c>
      <c r="J1521" s="12">
        <f t="shared" ca="1" si="399"/>
        <v>3.0839483363808268E-8</v>
      </c>
      <c r="K1521" s="12">
        <f t="shared" ca="1" si="399"/>
        <v>7.7009832740105452E-8</v>
      </c>
      <c r="L1521" s="12">
        <f t="shared" ca="1" si="399"/>
        <v>1.8065162030168774E-7</v>
      </c>
      <c r="M1521" s="12">
        <f t="shared" ca="1" si="399"/>
        <v>3.9810179625117153E-7</v>
      </c>
      <c r="N1521" s="12">
        <f t="shared" ca="1" si="399"/>
        <v>8.2414382309708746E-7</v>
      </c>
      <c r="O1521" s="12">
        <f t="shared" ca="1" si="399"/>
        <v>1.6027599204454432E-6</v>
      </c>
      <c r="P1521" s="12">
        <f t="shared" ca="1" si="399"/>
        <v>2.9281312142998508E-6</v>
      </c>
      <c r="Q1521" s="12">
        <f t="shared" ca="1" si="399"/>
        <v>5.0253832713294536E-6</v>
      </c>
      <c r="R1521" s="12">
        <f t="shared" ca="1" si="399"/>
        <v>8.1022276238101439E-6</v>
      </c>
      <c r="S1521" s="12">
        <f t="shared" ca="1" si="399"/>
        <v>1.2271461390608801E-5</v>
      </c>
      <c r="T1521" s="12">
        <f t="shared" ca="1" si="399"/>
        <v>1.746001954079299E-5</v>
      </c>
      <c r="U1521" s="12">
        <f t="shared" ca="1" si="399"/>
        <v>2.3337254395896876E-5</v>
      </c>
      <c r="V1521" s="12">
        <f t="shared" ca="1" si="399"/>
        <v>2.9302953119850715E-5</v>
      </c>
      <c r="W1521" s="12">
        <f t="shared" ca="1" si="399"/>
        <v>3.4564447166151048E-5</v>
      </c>
      <c r="X1521" s="12">
        <f t="shared" ca="1" si="399"/>
        <v>3.8300499215519017E-5</v>
      </c>
      <c r="Y1521" s="12">
        <f t="shared" ca="1" si="399"/>
        <v>3.986904649132964E-5</v>
      </c>
      <c r="Z1521" s="12">
        <f t="shared" ca="1" si="399"/>
        <v>3.8987362723201435E-5</v>
      </c>
      <c r="AA1521" s="12">
        <f t="shared" ca="1" si="399"/>
        <v>3.5815289244210596E-5</v>
      </c>
      <c r="AB1521" s="12">
        <f t="shared" ca="1" si="399"/>
        <v>3.0907911641627681E-5</v>
      </c>
      <c r="AC1521" s="12">
        <f t="shared" ca="1" si="399"/>
        <v>2.5056906710878459E-5</v>
      </c>
      <c r="AD1521" s="12">
        <f t="shared" ca="1" si="399"/>
        <v>1.9082788855028793E-5</v>
      </c>
      <c r="AE1521" s="12">
        <f t="shared" ca="1" si="399"/>
        <v>1.3652520231883455E-5</v>
      </c>
      <c r="AF1521" s="12">
        <f t="shared" ca="1" si="399"/>
        <v>9.1757253879908964E-6</v>
      </c>
      <c r="AG1521" s="12">
        <f t="shared" ca="1" si="399"/>
        <v>5.793280824093642E-6</v>
      </c>
      <c r="AH1521" s="12">
        <f t="shared" ca="1" si="399"/>
        <v>3.4360964790348148E-6</v>
      </c>
      <c r="AI1521" s="12">
        <f t="shared" ca="1" si="399"/>
        <v>1.9145323665989166E-6</v>
      </c>
      <c r="AJ1521" s="12">
        <f t="shared" ca="1" si="399"/>
        <v>1.0021129421634185E-6</v>
      </c>
      <c r="AK1521" s="12">
        <f t="shared" ca="1" si="399"/>
        <v>4.9275067073462242E-7</v>
      </c>
      <c r="AL1521" s="12">
        <f t="shared" ca="1" si="399"/>
        <v>2.2761158973313979E-7</v>
      </c>
      <c r="AM1521" s="12">
        <f t="shared" ca="1" si="399"/>
        <v>9.8768421939670618E-8</v>
      </c>
      <c r="AN1521" s="12">
        <f t="shared" ca="1" si="399"/>
        <v>4.0262288148507361E-8</v>
      </c>
      <c r="AO1521" s="12">
        <f t="shared" ca="1" si="399"/>
        <v>1.5418260721591176E-8</v>
      </c>
      <c r="AP1521" s="12">
        <f t="shared" ca="1" si="399"/>
        <v>5.5466263791174069E-9</v>
      </c>
      <c r="AQ1521" s="12">
        <f t="shared" ca="1" si="399"/>
        <v>1.8744723350967303E-9</v>
      </c>
      <c r="AR1521" s="12">
        <f t="shared" ca="1" si="399"/>
        <v>5.950942478396961E-10</v>
      </c>
      <c r="AS1521" s="12">
        <f t="shared" ca="1" si="399"/>
        <v>1.7747985472159072E-10</v>
      </c>
      <c r="AT1521" s="12">
        <f t="shared" ca="1" si="399"/>
        <v>4.9724333611104717E-11</v>
      </c>
    </row>
    <row r="1522" spans="1:50" x14ac:dyDescent="0.2">
      <c r="A1522" s="9" t="str">
        <f t="shared" si="367"/>
        <v>Yemen</v>
      </c>
      <c r="F1522" s="12">
        <f t="shared" ref="F1522:AT1522" ca="1" si="400">F832/$AV832*($C1294/1000)</f>
        <v>6.531214591148052E-4</v>
      </c>
      <c r="G1522" s="12">
        <f t="shared" ca="1" si="400"/>
        <v>1.3672541337008471E-3</v>
      </c>
      <c r="H1522" s="12">
        <f t="shared" ca="1" si="400"/>
        <v>2.6888162970911105E-3</v>
      </c>
      <c r="I1522" s="12">
        <f t="shared" ca="1" si="400"/>
        <v>4.9674054940729798E-3</v>
      </c>
      <c r="J1522" s="12">
        <f t="shared" ca="1" si="400"/>
        <v>8.620941335085194E-3</v>
      </c>
      <c r="K1522" s="12">
        <f t="shared" ca="1" si="400"/>
        <v>1.4055178357177761E-2</v>
      </c>
      <c r="L1522" s="12">
        <f t="shared" ca="1" si="400"/>
        <v>2.1526559667872935E-2</v>
      </c>
      <c r="M1522" s="12">
        <f t="shared" ca="1" si="400"/>
        <v>3.0972016957349316E-2</v>
      </c>
      <c r="N1522" s="12">
        <f t="shared" ca="1" si="400"/>
        <v>4.1862093593008493E-2</v>
      </c>
      <c r="O1522" s="12">
        <f t="shared" ca="1" si="400"/>
        <v>5.3153148542421515E-2</v>
      </c>
      <c r="P1522" s="12">
        <f t="shared" ca="1" si="400"/>
        <v>6.340063985489415E-2</v>
      </c>
      <c r="Q1522" s="12">
        <f t="shared" ca="1" si="400"/>
        <v>7.1041951279662272E-2</v>
      </c>
      <c r="R1522" s="12">
        <f t="shared" ca="1" si="400"/>
        <v>7.4781249434592231E-2</v>
      </c>
      <c r="S1522" s="12">
        <f t="shared" ca="1" si="400"/>
        <v>7.39481217156365E-2</v>
      </c>
      <c r="T1522" s="12">
        <f t="shared" ca="1" si="400"/>
        <v>6.8693899856941507E-2</v>
      </c>
      <c r="U1522" s="12">
        <f t="shared" ca="1" si="400"/>
        <v>5.9946770687485676E-2</v>
      </c>
      <c r="V1522" s="12">
        <f t="shared" ca="1" si="400"/>
        <v>4.914394403977692E-2</v>
      </c>
      <c r="W1522" s="12">
        <f t="shared" ca="1" si="400"/>
        <v>3.7846944007717848E-2</v>
      </c>
      <c r="X1522" s="12">
        <f t="shared" ca="1" si="400"/>
        <v>2.7380931732851041E-2</v>
      </c>
      <c r="Y1522" s="12">
        <f t="shared" ca="1" si="400"/>
        <v>1.8608965130740132E-2</v>
      </c>
      <c r="Z1522" s="12">
        <f t="shared" ca="1" si="400"/>
        <v>1.1880995096712367E-2</v>
      </c>
      <c r="AA1522" s="12">
        <f t="shared" ca="1" si="400"/>
        <v>7.1259046369149693E-3</v>
      </c>
      <c r="AB1522" s="12">
        <f t="shared" ca="1" si="400"/>
        <v>4.0149837360087615E-3</v>
      </c>
      <c r="AC1522" s="12">
        <f t="shared" ca="1" si="400"/>
        <v>2.1251234790720082E-3</v>
      </c>
      <c r="AD1522" s="12">
        <f t="shared" ca="1" si="400"/>
        <v>1.0566742970630481E-3</v>
      </c>
      <c r="AE1522" s="12">
        <f t="shared" ca="1" si="400"/>
        <v>4.9357677108142377E-4</v>
      </c>
      <c r="AF1522" s="12">
        <f t="shared" ca="1" si="400"/>
        <v>2.1658325500079791E-4</v>
      </c>
      <c r="AG1522" s="12">
        <f t="shared" ca="1" si="400"/>
        <v>8.9279476503798032E-5</v>
      </c>
      <c r="AH1522" s="12">
        <f t="shared" ca="1" si="400"/>
        <v>3.4572834616053143E-5</v>
      </c>
      <c r="AI1522" s="12">
        <f t="shared" ca="1" si="400"/>
        <v>1.2576938496421249E-5</v>
      </c>
      <c r="AJ1522" s="12">
        <f t="shared" ca="1" si="400"/>
        <v>4.2980501690132226E-6</v>
      </c>
      <c r="AK1522" s="12">
        <f t="shared" ca="1" si="400"/>
        <v>1.3798269361215818E-6</v>
      </c>
      <c r="AL1522" s="12">
        <f t="shared" ca="1" si="400"/>
        <v>4.161351026754437E-7</v>
      </c>
      <c r="AM1522" s="12">
        <f t="shared" ca="1" si="400"/>
        <v>1.1789643687333928E-7</v>
      </c>
      <c r="AN1522" s="12">
        <f t="shared" ca="1" si="400"/>
        <v>3.1377880355262876E-8</v>
      </c>
      <c r="AO1522" s="12">
        <f t="shared" ca="1" si="400"/>
        <v>7.8451837564386812E-9</v>
      </c>
      <c r="AP1522" s="12">
        <f t="shared" ca="1" si="400"/>
        <v>1.8426346476629525E-9</v>
      </c>
      <c r="AQ1522" s="12">
        <f t="shared" ca="1" si="400"/>
        <v>4.065668272205603E-10</v>
      </c>
      <c r="AR1522" s="12">
        <f t="shared" ca="1" si="400"/>
        <v>8.4271600656608167E-11</v>
      </c>
      <c r="AS1522" s="12">
        <f t="shared" ca="1" si="400"/>
        <v>1.6409189871226534E-11</v>
      </c>
      <c r="AT1522" s="12">
        <f t="shared" ca="1" si="400"/>
        <v>3.0015779922402993E-12</v>
      </c>
    </row>
    <row r="1523" spans="1:50" x14ac:dyDescent="0.2">
      <c r="A1523" s="9" t="str">
        <f t="shared" si="367"/>
        <v>Zambia</v>
      </c>
      <c r="F1523" s="12">
        <f t="shared" ref="F1523:AT1523" ca="1" si="401">F833/$AV833*($C1295/1000)</f>
        <v>1.9964293488068515E-3</v>
      </c>
      <c r="G1523" s="12">
        <f t="shared" ca="1" si="401"/>
        <v>3.6404544440628885E-3</v>
      </c>
      <c r="H1523" s="12">
        <f t="shared" ca="1" si="401"/>
        <v>6.2361111993855132E-3</v>
      </c>
      <c r="I1523" s="12">
        <f t="shared" ca="1" si="401"/>
        <v>1.0035261539480929E-2</v>
      </c>
      <c r="J1523" s="12">
        <f t="shared" ca="1" si="401"/>
        <v>1.5170508401221014E-2</v>
      </c>
      <c r="K1523" s="12">
        <f t="shared" ca="1" si="401"/>
        <v>2.154409075729085E-2</v>
      </c>
      <c r="L1523" s="12">
        <f t="shared" ca="1" si="401"/>
        <v>2.874172299318576E-2</v>
      </c>
      <c r="M1523" s="12">
        <f t="shared" ca="1" si="401"/>
        <v>3.6020855554032144E-2</v>
      </c>
      <c r="N1523" s="12">
        <f t="shared" ca="1" si="401"/>
        <v>4.2408395657035629E-2</v>
      </c>
      <c r="O1523" s="12">
        <f t="shared" ca="1" si="401"/>
        <v>4.6903608611638906E-2</v>
      </c>
      <c r="P1523" s="12">
        <f t="shared" ca="1" si="401"/>
        <v>4.8732340074264552E-2</v>
      </c>
      <c r="Q1523" s="12">
        <f t="shared" ca="1" si="401"/>
        <v>4.7564711853247267E-2</v>
      </c>
      <c r="R1523" s="12">
        <f t="shared" ca="1" si="401"/>
        <v>4.3612307840488168E-2</v>
      </c>
      <c r="S1523" s="12">
        <f t="shared" ca="1" si="401"/>
        <v>3.7565559586407386E-2</v>
      </c>
      <c r="T1523" s="12">
        <f t="shared" ca="1" si="401"/>
        <v>3.0396756965327083E-2</v>
      </c>
      <c r="U1523" s="12">
        <f t="shared" ca="1" si="401"/>
        <v>2.3105811955918078E-2</v>
      </c>
      <c r="V1523" s="12">
        <f t="shared" ca="1" si="401"/>
        <v>1.6499539104582135E-2</v>
      </c>
      <c r="W1523" s="12">
        <f t="shared" ca="1" si="401"/>
        <v>1.1068250663063502E-2</v>
      </c>
      <c r="X1523" s="12">
        <f t="shared" ca="1" si="401"/>
        <v>6.9749765868102895E-3</v>
      </c>
      <c r="Y1523" s="12">
        <f t="shared" ca="1" si="401"/>
        <v>4.1291733631058083E-3</v>
      </c>
      <c r="Z1523" s="12">
        <f t="shared" ca="1" si="401"/>
        <v>2.296360537100198E-3</v>
      </c>
      <c r="AA1523" s="12">
        <f t="shared" ca="1" si="401"/>
        <v>1.1997026761741544E-3</v>
      </c>
      <c r="AB1523" s="12">
        <f t="shared" ca="1" si="401"/>
        <v>5.8879454159151839E-4</v>
      </c>
      <c r="AC1523" s="12">
        <f t="shared" ca="1" si="401"/>
        <v>2.7146292088804148E-4</v>
      </c>
      <c r="AD1523" s="12">
        <f t="shared" ca="1" si="401"/>
        <v>1.1757469344205353E-4</v>
      </c>
      <c r="AE1523" s="12">
        <f t="shared" ca="1" si="401"/>
        <v>4.7838085127577512E-5</v>
      </c>
      <c r="AF1523" s="12">
        <f t="shared" ca="1" si="401"/>
        <v>1.828480421254826E-5</v>
      </c>
      <c r="AG1523" s="12">
        <f t="shared" ca="1" si="401"/>
        <v>6.5654339477139296E-6</v>
      </c>
      <c r="AH1523" s="12">
        <f t="shared" ca="1" si="401"/>
        <v>2.2145890759121433E-6</v>
      </c>
      <c r="AI1523" s="12">
        <f t="shared" ca="1" si="401"/>
        <v>7.0174522320864616E-7</v>
      </c>
      <c r="AJ1523" s="12">
        <f t="shared" ca="1" si="401"/>
        <v>2.0889227114415859E-7</v>
      </c>
      <c r="AK1523" s="12">
        <f t="shared" ca="1" si="401"/>
        <v>5.8414662688860849E-8</v>
      </c>
      <c r="AL1523" s="12">
        <f t="shared" ca="1" si="401"/>
        <v>1.5345391386027485E-8</v>
      </c>
      <c r="AM1523" s="12">
        <f t="shared" ca="1" si="401"/>
        <v>3.7869595033699452E-9</v>
      </c>
      <c r="AN1523" s="12">
        <f t="shared" ca="1" si="401"/>
        <v>8.7793011606562916E-10</v>
      </c>
      <c r="AO1523" s="12">
        <f t="shared" ca="1" si="401"/>
        <v>1.9119909316873066E-10</v>
      </c>
      <c r="AP1523" s="12">
        <f t="shared" ca="1" si="401"/>
        <v>3.9117248957453427E-11</v>
      </c>
      <c r="AQ1523" s="12">
        <f t="shared" ca="1" si="401"/>
        <v>7.5180874809645107E-12</v>
      </c>
      <c r="AR1523" s="12">
        <f t="shared" ca="1" si="401"/>
        <v>1.3573849841769514E-12</v>
      </c>
      <c r="AS1523" s="12">
        <f t="shared" ca="1" si="401"/>
        <v>2.302264946628543E-13</v>
      </c>
      <c r="AT1523" s="12">
        <f t="shared" ca="1" si="401"/>
        <v>3.6682941785620992E-14</v>
      </c>
    </row>
    <row r="1524" spans="1:50" x14ac:dyDescent="0.2">
      <c r="A1524" s="9" t="str">
        <f t="shared" si="367"/>
        <v>Zimbabwe</v>
      </c>
      <c r="F1524" s="12">
        <f t="shared" ref="F1524:AT1524" ca="1" si="402">F834/$AV834*($C1296/1000)</f>
        <v>1.7460782147313378E-4</v>
      </c>
      <c r="G1524" s="12">
        <f t="shared" ca="1" si="402"/>
        <v>3.8916421937500005E-4</v>
      </c>
      <c r="H1524" s="12">
        <f t="shared" ca="1" si="402"/>
        <v>8.1481442318232151E-4</v>
      </c>
      <c r="I1524" s="12">
        <f t="shared" ca="1" si="402"/>
        <v>1.6026589282639252E-3</v>
      </c>
      <c r="J1524" s="12">
        <f t="shared" ca="1" si="402"/>
        <v>2.9612842825685192E-3</v>
      </c>
      <c r="K1524" s="12">
        <f t="shared" ca="1" si="402"/>
        <v>5.140148791797223E-3</v>
      </c>
      <c r="L1524" s="12">
        <f t="shared" ca="1" si="402"/>
        <v>8.3816182148861284E-3</v>
      </c>
      <c r="M1524" s="12">
        <f t="shared" ca="1" si="402"/>
        <v>1.2839161259229317E-2</v>
      </c>
      <c r="N1524" s="12">
        <f t="shared" ca="1" si="402"/>
        <v>1.8475747886626599E-2</v>
      </c>
      <c r="O1524" s="12">
        <f t="shared" ca="1" si="402"/>
        <v>2.4976063854595346E-2</v>
      </c>
      <c r="P1524" s="12">
        <f t="shared" ca="1" si="402"/>
        <v>3.1717763724504161E-2</v>
      </c>
      <c r="Q1524" s="12">
        <f t="shared" ca="1" si="402"/>
        <v>3.7838831632132079E-2</v>
      </c>
      <c r="R1524" s="12">
        <f t="shared" ca="1" si="402"/>
        <v>4.2406211135852606E-2</v>
      </c>
      <c r="S1524" s="12">
        <f t="shared" ca="1" si="402"/>
        <v>4.4645513196253261E-2</v>
      </c>
      <c r="T1524" s="12">
        <f t="shared" ca="1" si="402"/>
        <v>4.4155292148616923E-2</v>
      </c>
      <c r="U1524" s="12">
        <f t="shared" ca="1" si="402"/>
        <v>4.102459482847462E-2</v>
      </c>
      <c r="V1524" s="12">
        <f t="shared" ca="1" si="402"/>
        <v>3.5806546295339539E-2</v>
      </c>
      <c r="W1524" s="12">
        <f t="shared" ca="1" si="402"/>
        <v>2.9358722977595224E-2</v>
      </c>
      <c r="X1524" s="12">
        <f t="shared" ca="1" si="402"/>
        <v>2.2613536358021605E-2</v>
      </c>
      <c r="Y1524" s="12">
        <f t="shared" ca="1" si="402"/>
        <v>1.6362753997395119E-2</v>
      </c>
      <c r="Z1524" s="12">
        <f t="shared" ca="1" si="402"/>
        <v>1.1122461560076491E-2</v>
      </c>
      <c r="AA1524" s="12">
        <f t="shared" ca="1" si="402"/>
        <v>7.1023491891053763E-3</v>
      </c>
      <c r="AB1524" s="12">
        <f t="shared" ca="1" si="402"/>
        <v>4.260491692566792E-3</v>
      </c>
      <c r="AC1524" s="12">
        <f t="shared" ca="1" si="402"/>
        <v>2.400899713661535E-3</v>
      </c>
      <c r="AD1524" s="12">
        <f t="shared" ca="1" si="402"/>
        <v>1.2709981303267394E-3</v>
      </c>
      <c r="AE1524" s="12">
        <f t="shared" ca="1" si="402"/>
        <v>6.3208050890890496E-4</v>
      </c>
      <c r="AF1524" s="12">
        <f t="shared" ca="1" si="402"/>
        <v>2.9529526288938501E-4</v>
      </c>
      <c r="AG1524" s="12">
        <f t="shared" ca="1" si="402"/>
        <v>1.2959765897850432E-4</v>
      </c>
      <c r="AH1524" s="12">
        <f t="shared" ca="1" si="402"/>
        <v>5.3431138484289483E-5</v>
      </c>
      <c r="AI1524" s="12">
        <f t="shared" ca="1" si="402"/>
        <v>2.0694183430453049E-5</v>
      </c>
      <c r="AJ1524" s="12">
        <f t="shared" ca="1" si="402"/>
        <v>7.5293720141000742E-6</v>
      </c>
      <c r="AK1524" s="12">
        <f t="shared" ca="1" si="402"/>
        <v>2.5735097117544706E-6</v>
      </c>
      <c r="AL1524" s="12">
        <f t="shared" ca="1" si="402"/>
        <v>8.2632227942802222E-7</v>
      </c>
      <c r="AM1524" s="12">
        <f t="shared" ca="1" si="402"/>
        <v>2.4924686713833695E-7</v>
      </c>
      <c r="AN1524" s="12">
        <f t="shared" ca="1" si="402"/>
        <v>7.062631529884866E-8</v>
      </c>
      <c r="AO1524" s="12">
        <f t="shared" ca="1" si="402"/>
        <v>1.8800092431229075E-8</v>
      </c>
      <c r="AP1524" s="12">
        <f t="shared" ca="1" si="402"/>
        <v>4.7012139366662329E-9</v>
      </c>
      <c r="AQ1524" s="12">
        <f t="shared" ca="1" si="402"/>
        <v>1.1043751867017268E-9</v>
      </c>
      <c r="AR1524" s="12">
        <f t="shared" ca="1" si="402"/>
        <v>2.4371365364672412E-10</v>
      </c>
      <c r="AS1524" s="12">
        <f t="shared" ca="1" si="402"/>
        <v>5.0524226751634324E-11</v>
      </c>
      <c r="AT1524" s="12">
        <f t="shared" ca="1" si="402"/>
        <v>9.839569226242268E-12</v>
      </c>
    </row>
    <row r="1525" spans="1:50" x14ac:dyDescent="0.2">
      <c r="A1525" t="s">
        <v>268</v>
      </c>
    </row>
    <row r="1526" spans="1:50" x14ac:dyDescent="0.2">
      <c r="A1526" t="s">
        <v>17</v>
      </c>
      <c r="F1526" s="14">
        <f t="shared" ref="F1526:O1527" ca="1" si="403">SUMIF($B$146:$B$372,$A1526,F$1298:F$1524)</f>
        <v>5.8426850410424697E-2</v>
      </c>
      <c r="G1526" s="14">
        <f t="shared" ca="1" si="403"/>
        <v>0.10831823847128869</v>
      </c>
      <c r="H1526" s="14">
        <f t="shared" ca="1" si="403"/>
        <v>0.18997959626975847</v>
      </c>
      <c r="I1526" s="14">
        <f t="shared" ca="1" si="403"/>
        <v>0.31529426961174895</v>
      </c>
      <c r="J1526" s="14">
        <f t="shared" ca="1" si="403"/>
        <v>0.49523196221340593</v>
      </c>
      <c r="K1526" s="14">
        <f t="shared" ca="1" si="403"/>
        <v>0.73630146888046366</v>
      </c>
      <c r="L1526" s="14">
        <f t="shared" ca="1" si="403"/>
        <v>1.0363783136676901</v>
      </c>
      <c r="M1526" s="14">
        <f t="shared" ca="1" si="403"/>
        <v>1.3811707246204139</v>
      </c>
      <c r="N1526" s="14">
        <f t="shared" ca="1" si="403"/>
        <v>1.7429400185647577</v>
      </c>
      <c r="O1526" s="14">
        <f t="shared" ca="1" si="403"/>
        <v>2.0828193872963463</v>
      </c>
      <c r="P1526" s="14">
        <f t="shared" ref="P1526:Y1527" ca="1" si="404">SUMIF($B$146:$B$372,$A1526,P$1298:P$1524)</f>
        <v>2.3570625757769257</v>
      </c>
      <c r="Q1526" s="14">
        <f t="shared" ca="1" si="404"/>
        <v>2.5260695920900513</v>
      </c>
      <c r="R1526" s="14">
        <f t="shared" ca="1" si="404"/>
        <v>2.5636981203388074</v>
      </c>
      <c r="S1526" s="14">
        <f t="shared" ca="1" si="404"/>
        <v>2.4638669774490181</v>
      </c>
      <c r="T1526" s="14">
        <f t="shared" ca="1" si="404"/>
        <v>2.2421636720988736</v>
      </c>
      <c r="U1526" s="14">
        <f t="shared" ca="1" si="404"/>
        <v>1.9318724331250454</v>
      </c>
      <c r="V1526" s="14">
        <f t="shared" ca="1" si="404"/>
        <v>1.5758105631590036</v>
      </c>
      <c r="W1526" s="14">
        <f t="shared" ca="1" si="404"/>
        <v>1.2167216385363473</v>
      </c>
      <c r="X1526" s="14">
        <f t="shared" ca="1" si="404"/>
        <v>0.88916789787721007</v>
      </c>
      <c r="Y1526" s="14">
        <f t="shared" ca="1" si="404"/>
        <v>0.6149290654124091</v>
      </c>
      <c r="Z1526" s="14">
        <f t="shared" ref="Z1526:AI1527" ca="1" si="405">SUMIF($B$146:$B$372,$A1526,Z$1298:Z$1524)</f>
        <v>0.40240406870529977</v>
      </c>
      <c r="AA1526" s="14">
        <f t="shared" ca="1" si="405"/>
        <v>0.24914530795606676</v>
      </c>
      <c r="AB1526" s="14">
        <f t="shared" ca="1" si="405"/>
        <v>0.14593839167594458</v>
      </c>
      <c r="AC1526" s="14">
        <f t="shared" ca="1" si="405"/>
        <v>8.0874558223410595E-2</v>
      </c>
      <c r="AD1526" s="14">
        <f t="shared" ca="1" si="405"/>
        <v>4.2404862122865546E-2</v>
      </c>
      <c r="AE1526" s="14">
        <f t="shared" ca="1" si="405"/>
        <v>2.1041048020752823E-2</v>
      </c>
      <c r="AF1526" s="14">
        <f t="shared" ca="1" si="405"/>
        <v>9.8837388396866149E-3</v>
      </c>
      <c r="AG1526" s="14">
        <f t="shared" ca="1" si="405"/>
        <v>4.397629992444951E-3</v>
      </c>
      <c r="AH1526" s="14">
        <f t="shared" ca="1" si="405"/>
        <v>1.8548529711512923E-3</v>
      </c>
      <c r="AI1526" s="14">
        <f t="shared" ca="1" si="405"/>
        <v>7.4245985504145593E-4</v>
      </c>
      <c r="AJ1526" s="14">
        <f t="shared" ref="AJ1526:AT1527" ca="1" si="406">SUMIF($B$146:$B$372,$A1526,AJ$1298:AJ$1524)</f>
        <v>2.8244526038442516E-4</v>
      </c>
      <c r="AK1526" s="14">
        <f t="shared" ca="1" si="406"/>
        <v>1.0229857869748943E-4</v>
      </c>
      <c r="AL1526" s="14">
        <f t="shared" ca="1" si="406"/>
        <v>3.535012915425018E-5</v>
      </c>
      <c r="AM1526" s="14">
        <f t="shared" ca="1" si="406"/>
        <v>1.1681576417911969E-5</v>
      </c>
      <c r="AN1526" s="14">
        <f t="shared" ca="1" si="406"/>
        <v>3.7000968992449444E-6</v>
      </c>
      <c r="AO1526" s="14">
        <f t="shared" ca="1" si="406"/>
        <v>1.1257235698721247E-6</v>
      </c>
      <c r="AP1526" s="14">
        <f t="shared" ca="1" si="406"/>
        <v>3.2947663806750841E-7</v>
      </c>
      <c r="AQ1526" s="14">
        <f t="shared" ca="1" si="406"/>
        <v>9.2832963427291362E-8</v>
      </c>
      <c r="AR1526" s="14">
        <f t="shared" ca="1" si="406"/>
        <v>2.517386145193956E-8</v>
      </c>
      <c r="AS1526" s="14">
        <f t="shared" ca="1" si="406"/>
        <v>6.5619316850088031E-9</v>
      </c>
      <c r="AT1526" s="14">
        <f t="shared" ca="1" si="406"/>
        <v>1.6408400787030712E-9</v>
      </c>
      <c r="AW1526" s="15">
        <f t="shared" ref="AW1526:AW1534" ca="1" si="407">SUM(F1526:AT1526)</f>
        <v>27.487347341284011</v>
      </c>
      <c r="AX1526" s="9" t="str">
        <f>A1526</f>
        <v>SSA</v>
      </c>
    </row>
    <row r="1527" spans="1:50" x14ac:dyDescent="0.2">
      <c r="A1527" t="s">
        <v>12</v>
      </c>
      <c r="F1527" s="14">
        <f t="shared" ca="1" si="403"/>
        <v>1.5276973008910145E-3</v>
      </c>
      <c r="G1527" s="14">
        <f t="shared" ca="1" si="403"/>
        <v>3.3679519678176803E-3</v>
      </c>
      <c r="H1527" s="14">
        <f t="shared" ca="1" si="403"/>
        <v>7.0209026874824476E-3</v>
      </c>
      <c r="I1527" s="14">
        <f t="shared" ca="1" si="403"/>
        <v>1.3852428658559245E-2</v>
      </c>
      <c r="J1527" s="14">
        <f t="shared" ca="1" si="403"/>
        <v>2.5894208464303875E-2</v>
      </c>
      <c r="K1527" s="14">
        <f t="shared" ca="1" si="403"/>
        <v>4.590717818408073E-2</v>
      </c>
      <c r="L1527" s="14">
        <f t="shared" ca="1" si="403"/>
        <v>7.7271872360353849E-2</v>
      </c>
      <c r="M1527" s="14">
        <f t="shared" ca="1" si="403"/>
        <v>0.12361497924474175</v>
      </c>
      <c r="N1527" s="14">
        <f t="shared" ca="1" si="403"/>
        <v>0.1881208898835211</v>
      </c>
      <c r="O1527" s="14">
        <f t="shared" ca="1" si="403"/>
        <v>0.27256160941373186</v>
      </c>
      <c r="P1527" s="14">
        <f t="shared" ca="1" si="404"/>
        <v>0.37619819757964701</v>
      </c>
      <c r="Q1527" s="14">
        <f t="shared" ca="1" si="404"/>
        <v>0.49483212322001019</v>
      </c>
      <c r="R1527" s="14">
        <f t="shared" ca="1" si="404"/>
        <v>0.62036713334745863</v>
      </c>
      <c r="S1527" s="14">
        <f t="shared" ca="1" si="404"/>
        <v>0.7412238404629139</v>
      </c>
      <c r="T1527" s="14">
        <f t="shared" ca="1" si="404"/>
        <v>0.84378592437665212</v>
      </c>
      <c r="U1527" s="14">
        <f t="shared" ca="1" si="404"/>
        <v>0.91475216506193868</v>
      </c>
      <c r="V1527" s="14">
        <f t="shared" ca="1" si="404"/>
        <v>0.94390330445522608</v>
      </c>
      <c r="W1527" s="14">
        <f t="shared" ca="1" si="404"/>
        <v>0.92651879860081543</v>
      </c>
      <c r="X1527" s="14">
        <f t="shared" ca="1" si="404"/>
        <v>0.86465643391035274</v>
      </c>
      <c r="Y1527" s="14">
        <f t="shared" ca="1" si="404"/>
        <v>0.76680915333700606</v>
      </c>
      <c r="Z1527" s="14">
        <f t="shared" ca="1" si="405"/>
        <v>0.64599075328038491</v>
      </c>
      <c r="AA1527" s="14">
        <f t="shared" ca="1" si="405"/>
        <v>0.51684893304923429</v>
      </c>
      <c r="AB1527" s="14">
        <f t="shared" ca="1" si="405"/>
        <v>0.39271089001866427</v>
      </c>
      <c r="AC1527" s="14">
        <f t="shared" ca="1" si="405"/>
        <v>0.28340216358161935</v>
      </c>
      <c r="AD1527" s="14">
        <f t="shared" ca="1" si="405"/>
        <v>0.19430268727811112</v>
      </c>
      <c r="AE1527" s="14">
        <f t="shared" ca="1" si="405"/>
        <v>0.12661815400235346</v>
      </c>
      <c r="AF1527" s="14">
        <f t="shared" ca="1" si="405"/>
        <v>7.8471697051030659E-2</v>
      </c>
      <c r="AG1527" s="14">
        <f t="shared" ca="1" si="405"/>
        <v>4.6284472012884305E-2</v>
      </c>
      <c r="AH1527" s="14">
        <f t="shared" ca="1" si="405"/>
        <v>2.6001180975861671E-2</v>
      </c>
      <c r="AI1527" s="14">
        <f t="shared" ca="1" si="405"/>
        <v>1.3922374880870192E-2</v>
      </c>
      <c r="AJ1527" s="14">
        <f t="shared" ca="1" si="406"/>
        <v>7.1102814101884054E-3</v>
      </c>
      <c r="AK1527" s="14">
        <f t="shared" ca="1" si="406"/>
        <v>3.4652413052436728E-3</v>
      </c>
      <c r="AL1527" s="14">
        <f t="shared" ca="1" si="406"/>
        <v>1.6120235472618628E-3</v>
      </c>
      <c r="AM1527" s="14">
        <f t="shared" ca="1" si="406"/>
        <v>7.1580266327941585E-4</v>
      </c>
      <c r="AN1527" s="14">
        <f t="shared" ca="1" si="406"/>
        <v>3.0328866489065986E-4</v>
      </c>
      <c r="AO1527" s="14">
        <f t="shared" ca="1" si="406"/>
        <v>1.2254188939114406E-4</v>
      </c>
      <c r="AP1527" s="14">
        <f t="shared" ca="1" si="406"/>
        <v>4.717237760804069E-5</v>
      </c>
      <c r="AQ1527" s="14">
        <f t="shared" ca="1" si="406"/>
        <v>1.7281709747194379E-5</v>
      </c>
      <c r="AR1527" s="14">
        <f t="shared" ca="1" si="406"/>
        <v>6.0179137782473067E-6</v>
      </c>
      <c r="AS1527" s="14">
        <f t="shared" ca="1" si="406"/>
        <v>1.9893245628415426E-6</v>
      </c>
      <c r="AT1527" s="14">
        <f t="shared" ca="1" si="406"/>
        <v>6.2346115115933795E-7</v>
      </c>
      <c r="AW1527" s="15">
        <f t="shared" ca="1" si="407"/>
        <v>10.590142362915618</v>
      </c>
      <c r="AX1527" s="9" t="str">
        <f t="shared" ref="AX1527:AX1534" si="408">A1527</f>
        <v>NAW</v>
      </c>
    </row>
    <row r="1528" spans="1:50" x14ac:dyDescent="0.2">
      <c r="A1528" t="s">
        <v>269</v>
      </c>
      <c r="F1528" s="18">
        <f t="shared" ref="F1528:AT1528" ca="1" si="409">SUMIF($B$146:$B$372,"CSA",F$1298:F$1524)-F1529</f>
        <v>7.2714024434714151E-4</v>
      </c>
      <c r="G1528" s="18">
        <f t="shared" ca="1" si="409"/>
        <v>1.8013636512658917E-3</v>
      </c>
      <c r="H1528" s="18">
        <f t="shared" ca="1" si="409"/>
        <v>4.2005837671284622E-3</v>
      </c>
      <c r="I1528" s="18">
        <f t="shared" ca="1" si="409"/>
        <v>9.2216531372150516E-3</v>
      </c>
      <c r="J1528" s="18">
        <f t="shared" ca="1" si="409"/>
        <v>1.9062155573717016E-2</v>
      </c>
      <c r="K1528" s="18">
        <f t="shared" ca="1" si="409"/>
        <v>3.7109128263812401E-2</v>
      </c>
      <c r="L1528" s="18">
        <f t="shared" ca="1" si="409"/>
        <v>6.8049594936593377E-2</v>
      </c>
      <c r="M1528" s="18">
        <f t="shared" ca="1" si="409"/>
        <v>0.11757284542238397</v>
      </c>
      <c r="N1528" s="18">
        <f t="shared" ca="1" si="409"/>
        <v>0.1914419330560046</v>
      </c>
      <c r="O1528" s="18">
        <f t="shared" ca="1" si="409"/>
        <v>0.29385970059991307</v>
      </c>
      <c r="P1528" s="18">
        <f t="shared" ca="1" si="409"/>
        <v>0.42535769152750569</v>
      </c>
      <c r="Q1528" s="18">
        <f t="shared" ca="1" si="409"/>
        <v>0.58081010521910281</v>
      </c>
      <c r="R1528" s="18">
        <f t="shared" ca="1" si="409"/>
        <v>0.74843224317009382</v>
      </c>
      <c r="S1528" s="18">
        <f t="shared" ca="1" si="409"/>
        <v>0.91055102363119111</v>
      </c>
      <c r="T1528" s="18">
        <f t="shared" ca="1" si="409"/>
        <v>1.0464348004218702</v>
      </c>
      <c r="U1528" s="18">
        <f t="shared" ca="1" si="409"/>
        <v>1.1366703064022707</v>
      </c>
      <c r="V1528" s="18">
        <f t="shared" ca="1" si="409"/>
        <v>1.1678248793893342</v>
      </c>
      <c r="W1528" s="18">
        <f t="shared" ca="1" si="409"/>
        <v>1.1358332821676251</v>
      </c>
      <c r="X1528" s="18">
        <f t="shared" ca="1" si="409"/>
        <v>1.0469136841098612</v>
      </c>
      <c r="Y1528" s="18">
        <f t="shared" ca="1" si="409"/>
        <v>0.91571928044675088</v>
      </c>
      <c r="Z1528" s="18">
        <f t="shared" ca="1" si="409"/>
        <v>0.76145350772714449</v>
      </c>
      <c r="AA1528" s="18">
        <f t="shared" ca="1" si="409"/>
        <v>0.60334363643143241</v>
      </c>
      <c r="AB1528" s="18">
        <f t="shared" ca="1" si="409"/>
        <v>0.45691070083332119</v>
      </c>
      <c r="AC1528" s="18">
        <f t="shared" ca="1" si="409"/>
        <v>0.33195460991196735</v>
      </c>
      <c r="AD1528" s="18">
        <f t="shared" ca="1" si="409"/>
        <v>0.23240819576762922</v>
      </c>
      <c r="AE1528" s="18">
        <f t="shared" ca="1" si="409"/>
        <v>0.15757124440270021</v>
      </c>
      <c r="AF1528" s="18">
        <f t="shared" ca="1" si="409"/>
        <v>0.10394450751700703</v>
      </c>
      <c r="AG1528" s="18">
        <f t="shared" ca="1" si="409"/>
        <v>6.6959236150301082E-2</v>
      </c>
      <c r="AH1528" s="18">
        <f t="shared" ca="1" si="409"/>
        <v>4.2193063335778394E-2</v>
      </c>
      <c r="AI1528" s="18">
        <f t="shared" ca="1" si="409"/>
        <v>2.5986778131401055E-2</v>
      </c>
      <c r="AJ1528" s="18">
        <f t="shared" ca="1" si="409"/>
        <v>1.5594472822872343E-2</v>
      </c>
      <c r="AK1528" s="18">
        <f t="shared" ca="1" si="409"/>
        <v>9.0737806504759596E-3</v>
      </c>
      <c r="AL1528" s="18">
        <f t="shared" ca="1" si="409"/>
        <v>5.0906787334290974E-3</v>
      </c>
      <c r="AM1528" s="18">
        <f t="shared" ca="1" si="409"/>
        <v>2.7387174263191851E-3</v>
      </c>
      <c r="AN1528" s="18">
        <f t="shared" ca="1" si="409"/>
        <v>1.4060300720421565E-3</v>
      </c>
      <c r="AO1528" s="18">
        <f t="shared" ca="1" si="409"/>
        <v>6.8609629574599364E-4</v>
      </c>
      <c r="AP1528" s="18">
        <f t="shared" ca="1" si="409"/>
        <v>3.1722254270027885E-4</v>
      </c>
      <c r="AQ1528" s="18">
        <f t="shared" ca="1" si="409"/>
        <v>1.3864625047431105E-4</v>
      </c>
      <c r="AR1528" s="18">
        <f t="shared" ca="1" si="409"/>
        <v>5.7182293994475936E-5</v>
      </c>
      <c r="AS1528" s="18">
        <f t="shared" ca="1" si="409"/>
        <v>2.2226669384594948E-5</v>
      </c>
      <c r="AT1528" s="18">
        <f t="shared" ca="1" si="409"/>
        <v>8.1348571814354328E-6</v>
      </c>
      <c r="AW1528" s="15">
        <f t="shared" ca="1" si="407"/>
        <v>12.675452063961293</v>
      </c>
      <c r="AX1528" s="9" t="str">
        <f t="shared" si="408"/>
        <v>CSA no India</v>
      </c>
    </row>
    <row r="1529" spans="1:50" x14ac:dyDescent="0.2">
      <c r="A1529" t="s">
        <v>108</v>
      </c>
      <c r="F1529" s="18">
        <f t="shared" ref="F1529:AT1529" ca="1" si="410">SUMIF($A1298:$A1524,$A1529,F1298:F1524)</f>
        <v>8.2794192565940612E-4</v>
      </c>
      <c r="G1529" s="18">
        <f t="shared" ca="1" si="410"/>
        <v>2.1778828209445939E-3</v>
      </c>
      <c r="H1529" s="18">
        <f t="shared" ca="1" si="410"/>
        <v>5.3817774940598563E-3</v>
      </c>
      <c r="I1529" s="18">
        <f t="shared" ca="1" si="410"/>
        <v>1.2493196246349727E-2</v>
      </c>
      <c r="J1529" s="18">
        <f t="shared" ca="1" si="410"/>
        <v>2.7244445972820455E-2</v>
      </c>
      <c r="K1529" s="18">
        <f t="shared" ca="1" si="410"/>
        <v>5.5813466188661252E-2</v>
      </c>
      <c r="L1529" s="18">
        <f t="shared" ca="1" si="410"/>
        <v>0.10741293976614411</v>
      </c>
      <c r="M1529" s="18">
        <f t="shared" ca="1" si="410"/>
        <v>0.19419176375405792</v>
      </c>
      <c r="N1529" s="18">
        <f t="shared" ca="1" si="410"/>
        <v>0.32980831788271631</v>
      </c>
      <c r="O1529" s="18">
        <f t="shared" ca="1" si="410"/>
        <v>0.52619776322607048</v>
      </c>
      <c r="P1529" s="18">
        <f t="shared" ca="1" si="410"/>
        <v>0.78866575884458379</v>
      </c>
      <c r="Q1529" s="18">
        <f t="shared" ca="1" si="410"/>
        <v>1.1104360908359503</v>
      </c>
      <c r="R1529" s="18">
        <f t="shared" ca="1" si="410"/>
        <v>1.468759695073431</v>
      </c>
      <c r="S1529" s="18">
        <f t="shared" ca="1" si="410"/>
        <v>1.8250069345542976</v>
      </c>
      <c r="T1529" s="18">
        <f t="shared" ca="1" si="410"/>
        <v>2.1302711535950989</v>
      </c>
      <c r="U1529" s="18">
        <f t="shared" ca="1" si="410"/>
        <v>2.3359408901456695</v>
      </c>
      <c r="V1529" s="18">
        <f t="shared" ca="1" si="410"/>
        <v>2.4062758160952082</v>
      </c>
      <c r="W1529" s="18">
        <f t="shared" ca="1" si="410"/>
        <v>2.3285499499258857</v>
      </c>
      <c r="X1529" s="18">
        <f t="shared" ca="1" si="410"/>
        <v>2.116812081398487</v>
      </c>
      <c r="Y1529" s="18">
        <f t="shared" ca="1" si="410"/>
        <v>1.8077386666552111</v>
      </c>
      <c r="Z1529" s="18">
        <f t="shared" ca="1" si="410"/>
        <v>1.4502590501289581</v>
      </c>
      <c r="AA1529" s="18">
        <f t="shared" ca="1" si="410"/>
        <v>1.0929797507623025</v>
      </c>
      <c r="AB1529" s="18">
        <f t="shared" ca="1" si="410"/>
        <v>0.77381161206995575</v>
      </c>
      <c r="AC1529" s="18">
        <f t="shared" ca="1" si="410"/>
        <v>0.51465353963420823</v>
      </c>
      <c r="AD1529" s="18">
        <f t="shared" ca="1" si="410"/>
        <v>0.3215520483159689</v>
      </c>
      <c r="AE1529" s="18">
        <f t="shared" ca="1" si="410"/>
        <v>0.18873141310909036</v>
      </c>
      <c r="AF1529" s="18">
        <f t="shared" ca="1" si="410"/>
        <v>0.10406236643635759</v>
      </c>
      <c r="AG1529" s="18">
        <f t="shared" ca="1" si="410"/>
        <v>5.3901369387747845E-2</v>
      </c>
      <c r="AH1529" s="18">
        <f t="shared" ca="1" si="410"/>
        <v>2.6227838128231946E-2</v>
      </c>
      <c r="AI1529" s="18">
        <f t="shared" ca="1" si="410"/>
        <v>1.1988967569009867E-2</v>
      </c>
      <c r="AJ1529" s="18">
        <f t="shared" ca="1" si="410"/>
        <v>5.148226799720013E-3</v>
      </c>
      <c r="AK1529" s="18">
        <f t="shared" ca="1" si="410"/>
        <v>2.076778368410772E-3</v>
      </c>
      <c r="AL1529" s="18">
        <f t="shared" ca="1" si="410"/>
        <v>7.870081448662213E-4</v>
      </c>
      <c r="AM1529" s="18">
        <f t="shared" ca="1" si="410"/>
        <v>2.8017210767801735E-4</v>
      </c>
      <c r="AN1529" s="18">
        <f t="shared" ca="1" si="410"/>
        <v>9.3697318565923431E-5</v>
      </c>
      <c r="AO1529" s="18">
        <f t="shared" ca="1" si="410"/>
        <v>2.943648992326011E-5</v>
      </c>
      <c r="AP1529" s="18">
        <f t="shared" ca="1" si="410"/>
        <v>8.6876332212694087E-6</v>
      </c>
      <c r="AQ1529" s="18">
        <f t="shared" ca="1" si="410"/>
        <v>2.4086490558412688E-6</v>
      </c>
      <c r="AR1529" s="18">
        <f t="shared" ca="1" si="410"/>
        <v>6.2733883324363755E-7</v>
      </c>
      <c r="AS1529" s="18">
        <f t="shared" ca="1" si="410"/>
        <v>1.5349258897339091E-7</v>
      </c>
      <c r="AT1529" s="18">
        <f t="shared" ca="1" si="410"/>
        <v>3.5280054381088897E-8</v>
      </c>
      <c r="AW1529" s="15">
        <f t="shared" ca="1" si="407"/>
        <v>24.126601719566057</v>
      </c>
      <c r="AX1529" s="9" t="str">
        <f t="shared" si="408"/>
        <v>India</v>
      </c>
    </row>
    <row r="1530" spans="1:50" x14ac:dyDescent="0.2">
      <c r="A1530" t="s">
        <v>271</v>
      </c>
      <c r="F1530" s="18">
        <f t="shared" ref="F1530:AT1530" ca="1" si="411">SUMIF($B$146:$B$372,"ESA",F$1298:F$1524)-F1531</f>
        <v>2.286612333530638E-4</v>
      </c>
      <c r="G1530" s="18">
        <f t="shared" ca="1" si="411"/>
        <v>5.9123483132314178E-4</v>
      </c>
      <c r="H1530" s="18">
        <f t="shared" ca="1" si="411"/>
        <v>1.4418756700466848E-3</v>
      </c>
      <c r="I1530" s="18">
        <f t="shared" ca="1" si="411"/>
        <v>3.317829148695192E-3</v>
      </c>
      <c r="J1530" s="18">
        <f t="shared" ca="1" si="411"/>
        <v>7.2060836435571792E-3</v>
      </c>
      <c r="K1530" s="18">
        <f t="shared" ca="1" si="411"/>
        <v>1.4778322553044503E-2</v>
      </c>
      <c r="L1530" s="18">
        <f t="shared" ca="1" si="411"/>
        <v>2.8628090023700512E-2</v>
      </c>
      <c r="M1530" s="18">
        <f t="shared" ca="1" si="411"/>
        <v>5.2403515411855936E-2</v>
      </c>
      <c r="N1530" s="18">
        <f t="shared" ca="1" si="411"/>
        <v>9.067505118123409E-2</v>
      </c>
      <c r="O1530" s="18">
        <f t="shared" ca="1" si="411"/>
        <v>0.14836606708586336</v>
      </c>
      <c r="P1530" s="18">
        <f t="shared" ca="1" si="411"/>
        <v>0.22965054444592833</v>
      </c>
      <c r="Q1530" s="18">
        <f t="shared" ca="1" si="411"/>
        <v>0.33640993220990384</v>
      </c>
      <c r="R1530" s="18">
        <f t="shared" ca="1" si="411"/>
        <v>0.46660599727949076</v>
      </c>
      <c r="S1530" s="18">
        <f t="shared" ca="1" si="411"/>
        <v>0.61315938388869007</v>
      </c>
      <c r="T1530" s="18">
        <f t="shared" ca="1" si="411"/>
        <v>0.76397154461330608</v>
      </c>
      <c r="U1530" s="18">
        <f t="shared" ca="1" si="411"/>
        <v>0.9034754704081156</v>
      </c>
      <c r="V1530" s="18">
        <f t="shared" ca="1" si="411"/>
        <v>1.015567861263265</v>
      </c>
      <c r="W1530" s="18">
        <f t="shared" ca="1" si="411"/>
        <v>1.0871594290901121</v>
      </c>
      <c r="X1530" s="18">
        <f t="shared" ca="1" si="411"/>
        <v>1.1111883831595812</v>
      </c>
      <c r="Y1530" s="18">
        <f t="shared" ca="1" si="411"/>
        <v>1.0880258595139247</v>
      </c>
      <c r="Z1530" s="18">
        <f t="shared" ca="1" si="411"/>
        <v>1.024785184916237</v>
      </c>
      <c r="AA1530" s="18">
        <f t="shared" ca="1" si="411"/>
        <v>0.93287528925225649</v>
      </c>
      <c r="AB1530" s="18">
        <f t="shared" ca="1" si="411"/>
        <v>0.82480520378819455</v>
      </c>
      <c r="AC1530" s="18">
        <f t="shared" ca="1" si="411"/>
        <v>0.71142585989818841</v>
      </c>
      <c r="AD1530" s="18">
        <f t="shared" ca="1" si="411"/>
        <v>0.60043359017871745</v>
      </c>
      <c r="AE1530" s="18">
        <f t="shared" ca="1" si="411"/>
        <v>0.49629322779661056</v>
      </c>
      <c r="AF1530" s="18">
        <f t="shared" ca="1" si="411"/>
        <v>0.40113470403032347</v>
      </c>
      <c r="AG1530" s="18">
        <f t="shared" ca="1" si="411"/>
        <v>0.31591259531677995</v>
      </c>
      <c r="AH1530" s="18">
        <f t="shared" ca="1" si="411"/>
        <v>0.24124300748555128</v>
      </c>
      <c r="AI1530" s="18">
        <f t="shared" ca="1" si="411"/>
        <v>0.17768694608865437</v>
      </c>
      <c r="AJ1530" s="18">
        <f t="shared" ca="1" si="411"/>
        <v>0.12559787454332227</v>
      </c>
      <c r="AK1530" s="18">
        <f t="shared" ca="1" si="411"/>
        <v>8.4825771813687084E-2</v>
      </c>
      <c r="AL1530" s="18">
        <f t="shared" ca="1" si="411"/>
        <v>5.4540914392359502E-2</v>
      </c>
      <c r="AM1530" s="18">
        <f t="shared" ca="1" si="411"/>
        <v>3.329054475416339E-2</v>
      </c>
      <c r="AN1530" s="18">
        <f t="shared" ca="1" si="411"/>
        <v>1.9246705833362743E-2</v>
      </c>
      <c r="AO1530" s="18">
        <f t="shared" ca="1" si="411"/>
        <v>1.0521691705503019E-2</v>
      </c>
      <c r="AP1530" s="18">
        <f t="shared" ca="1" si="411"/>
        <v>5.4317256442555639E-3</v>
      </c>
      <c r="AQ1530" s="18">
        <f t="shared" ca="1" si="411"/>
        <v>2.6452911052645832E-3</v>
      </c>
      <c r="AR1530" s="18">
        <f t="shared" ca="1" si="411"/>
        <v>1.2143701699427129E-3</v>
      </c>
      <c r="AS1530" s="18">
        <f t="shared" ca="1" si="411"/>
        <v>5.2517380422372503E-4</v>
      </c>
      <c r="AT1530" s="18">
        <f t="shared" ca="1" si="411"/>
        <v>2.1385404273189254E-4</v>
      </c>
      <c r="AW1530" s="15">
        <f t="shared" ca="1" si="407"/>
        <v>14.027500663215319</v>
      </c>
      <c r="AX1530" s="9" t="str">
        <f t="shared" si="408"/>
        <v>ESA no China</v>
      </c>
    </row>
    <row r="1531" spans="1:50" x14ac:dyDescent="0.2">
      <c r="A1531" t="s">
        <v>55</v>
      </c>
      <c r="F1531" s="18">
        <f t="shared" ref="F1531:AT1531" ca="1" si="412">SUMIF($A1298:$A1524,$A1531,F1298:F1524)</f>
        <v>5.2676067950267749E-7</v>
      </c>
      <c r="G1531" s="18">
        <f t="shared" ca="1" si="412"/>
        <v>2.012176491675355E-6</v>
      </c>
      <c r="H1531" s="18">
        <f t="shared" ca="1" si="412"/>
        <v>7.220634919277422E-6</v>
      </c>
      <c r="I1531" s="18">
        <f t="shared" ca="1" si="412"/>
        <v>2.4341161545233428E-5</v>
      </c>
      <c r="J1531" s="18">
        <f t="shared" ca="1" si="412"/>
        <v>7.7083922286399006E-5</v>
      </c>
      <c r="K1531" s="18">
        <f t="shared" ca="1" si="412"/>
        <v>2.2932051372616741E-4</v>
      </c>
      <c r="L1531" s="18">
        <f t="shared" ca="1" si="412"/>
        <v>6.4088277913830613E-4</v>
      </c>
      <c r="M1531" s="18">
        <f t="shared" ca="1" si="412"/>
        <v>1.6825612893840854E-3</v>
      </c>
      <c r="N1531" s="18">
        <f t="shared" ca="1" si="412"/>
        <v>4.1497294092536193E-3</v>
      </c>
      <c r="O1531" s="18">
        <f t="shared" ca="1" si="412"/>
        <v>9.614468022267916E-3</v>
      </c>
      <c r="P1531" s="18">
        <f t="shared" ca="1" si="412"/>
        <v>2.0926053669807577E-2</v>
      </c>
      <c r="Q1531" s="18">
        <f t="shared" ca="1" si="412"/>
        <v>4.278642544511873E-2</v>
      </c>
      <c r="R1531" s="18">
        <f t="shared" ca="1" si="412"/>
        <v>8.2182863728206434E-2</v>
      </c>
      <c r="S1531" s="18">
        <f t="shared" ca="1" si="412"/>
        <v>0.14829043211292992</v>
      </c>
      <c r="T1531" s="18">
        <f t="shared" ca="1" si="412"/>
        <v>0.2513631358695555</v>
      </c>
      <c r="U1531" s="18">
        <f t="shared" ca="1" si="412"/>
        <v>0.40026409635241506</v>
      </c>
      <c r="V1531" s="18">
        <f t="shared" ca="1" si="412"/>
        <v>0.59875379697695064</v>
      </c>
      <c r="W1531" s="18">
        <f t="shared" ca="1" si="412"/>
        <v>0.84140777384872478</v>
      </c>
      <c r="X1531" s="18">
        <f t="shared" ca="1" si="412"/>
        <v>1.1107628720747207</v>
      </c>
      <c r="Y1531" s="18">
        <f t="shared" ca="1" si="412"/>
        <v>1.3775037322598462</v>
      </c>
      <c r="Z1531" s="18">
        <f t="shared" ca="1" si="412"/>
        <v>1.6047996041693424</v>
      </c>
      <c r="AA1531" s="18">
        <f t="shared" ca="1" si="412"/>
        <v>1.7563272021560938</v>
      </c>
      <c r="AB1531" s="18">
        <f t="shared" ca="1" si="412"/>
        <v>1.8057043400099053</v>
      </c>
      <c r="AC1531" s="18">
        <f t="shared" ca="1" si="412"/>
        <v>1.743991849157827</v>
      </c>
      <c r="AD1531" s="18">
        <f t="shared" ca="1" si="412"/>
        <v>1.5823365312516449</v>
      </c>
      <c r="AE1531" s="18">
        <f t="shared" ca="1" si="412"/>
        <v>1.348682907302452</v>
      </c>
      <c r="AF1531" s="18">
        <f t="shared" ca="1" si="412"/>
        <v>1.0798848467635367</v>
      </c>
      <c r="AG1531" s="18">
        <f t="shared" ca="1" si="412"/>
        <v>0.81227228568633947</v>
      </c>
      <c r="AH1531" s="18">
        <f t="shared" ca="1" si="412"/>
        <v>0.57396104676469806</v>
      </c>
      <c r="AI1531" s="18">
        <f t="shared" ca="1" si="412"/>
        <v>0.38099545705788246</v>
      </c>
      <c r="AJ1531" s="18">
        <f t="shared" ca="1" si="412"/>
        <v>0.23758212933149081</v>
      </c>
      <c r="AK1531" s="18">
        <f t="shared" ca="1" si="412"/>
        <v>0.13917599613811513</v>
      </c>
      <c r="AL1531" s="18">
        <f t="shared" ca="1" si="412"/>
        <v>7.6589899794155231E-2</v>
      </c>
      <c r="AM1531" s="18">
        <f t="shared" ca="1" si="412"/>
        <v>3.9594536107803627E-2</v>
      </c>
      <c r="AN1531" s="18">
        <f t="shared" ca="1" si="412"/>
        <v>1.9228951842608789E-2</v>
      </c>
      <c r="AO1531" s="18">
        <f t="shared" ca="1" si="412"/>
        <v>8.7726854820938237E-3</v>
      </c>
      <c r="AP1531" s="18">
        <f t="shared" ca="1" si="412"/>
        <v>3.7598117585066122E-3</v>
      </c>
      <c r="AQ1531" s="18">
        <f t="shared" ca="1" si="412"/>
        <v>1.5137572601469766E-3</v>
      </c>
      <c r="AR1531" s="18">
        <f t="shared" ca="1" si="412"/>
        <v>5.7253622645364458E-4</v>
      </c>
      <c r="AS1531" s="18">
        <f t="shared" ca="1" si="412"/>
        <v>2.0342592448278343E-4</v>
      </c>
      <c r="AT1531" s="18">
        <f t="shared" ca="1" si="412"/>
        <v>6.7899444354920367E-5</v>
      </c>
      <c r="AW1531" s="15">
        <f t="shared" ca="1" si="407"/>
        <v>18.106687028637893</v>
      </c>
      <c r="AX1531" s="9" t="str">
        <f t="shared" si="408"/>
        <v>China</v>
      </c>
    </row>
    <row r="1532" spans="1:50" x14ac:dyDescent="0.2">
      <c r="A1532" t="s">
        <v>14</v>
      </c>
      <c r="F1532" s="14">
        <f t="shared" ref="F1532:O1534" ca="1" si="413">SUMIF($B$146:$B$372,$A1532,F$1298:F$1524)</f>
        <v>1.6510841443392791E-6</v>
      </c>
      <c r="G1532" s="14">
        <f t="shared" ca="1" si="413"/>
        <v>4.7951752853359319E-6</v>
      </c>
      <c r="H1532" s="14">
        <f t="shared" ca="1" si="413"/>
        <v>1.3100804048963792E-5</v>
      </c>
      <c r="I1532" s="14">
        <f t="shared" ca="1" si="413"/>
        <v>3.3678814450502982E-5</v>
      </c>
      <c r="J1532" s="14">
        <f t="shared" ca="1" si="413"/>
        <v>8.1492234462654531E-5</v>
      </c>
      <c r="K1532" s="14">
        <f t="shared" ca="1" si="413"/>
        <v>1.8567168265456777E-4</v>
      </c>
      <c r="L1532" s="14">
        <f t="shared" ca="1" si="413"/>
        <v>3.9852521856089486E-4</v>
      </c>
      <c r="M1532" s="14">
        <f t="shared" ca="1" si="413"/>
        <v>8.0631752330550448E-4</v>
      </c>
      <c r="N1532" s="14">
        <f t="shared" ca="1" si="413"/>
        <v>1.5389068774183433E-3</v>
      </c>
      <c r="O1532" s="14">
        <f t="shared" ca="1" si="413"/>
        <v>2.773021545924328E-3</v>
      </c>
      <c r="P1532" s="14">
        <f t="shared" ref="P1532:Y1534" ca="1" si="414">SUMIF($B$146:$B$372,$A1532,P$1298:P$1524)</f>
        <v>4.7225285064113288E-3</v>
      </c>
      <c r="Q1532" s="14">
        <f t="shared" ca="1" si="414"/>
        <v>7.6100754025162018E-3</v>
      </c>
      <c r="R1532" s="14">
        <f t="shared" ca="1" si="414"/>
        <v>1.1618996241801594E-2</v>
      </c>
      <c r="S1532" s="14">
        <f t="shared" ca="1" si="414"/>
        <v>1.6831736322022957E-2</v>
      </c>
      <c r="T1532" s="14">
        <f t="shared" ca="1" si="414"/>
        <v>2.3168643415223764E-2</v>
      </c>
      <c r="U1532" s="14">
        <f t="shared" ca="1" si="414"/>
        <v>3.0345242372430966E-2</v>
      </c>
      <c r="V1532" s="14">
        <f t="shared" ca="1" si="414"/>
        <v>3.786468347204152E-2</v>
      </c>
      <c r="W1532" s="14">
        <f t="shared" ca="1" si="414"/>
        <v>4.5055236813695783E-2</v>
      </c>
      <c r="X1532" s="14">
        <f t="shared" ca="1" si="414"/>
        <v>5.1152972048622264E-2</v>
      </c>
      <c r="Y1532" s="14">
        <f t="shared" ca="1" si="414"/>
        <v>5.5419628536441091E-2</v>
      </c>
      <c r="Z1532" s="14">
        <f t="shared" ref="Z1532:AI1534" ca="1" si="415">SUMIF($B$146:$B$372,$A1532,Z$1298:Z$1524)</f>
        <v>5.727621105217439E-2</v>
      </c>
      <c r="AA1532" s="14">
        <f t="shared" ca="1" si="415"/>
        <v>5.6424653474412674E-2</v>
      </c>
      <c r="AB1532" s="14">
        <f t="shared" ca="1" si="415"/>
        <v>5.2925541987552595E-2</v>
      </c>
      <c r="AC1532" s="14">
        <f t="shared" ca="1" si="415"/>
        <v>4.7204268692268139E-2</v>
      </c>
      <c r="AD1532" s="14">
        <f t="shared" ca="1" si="415"/>
        <v>3.9974648947500371E-2</v>
      </c>
      <c r="AE1532" s="14">
        <f t="shared" ca="1" si="415"/>
        <v>3.2095051877043215E-2</v>
      </c>
      <c r="AF1532" s="14">
        <f t="shared" ca="1" si="415"/>
        <v>2.439682336637634E-2</v>
      </c>
      <c r="AG1532" s="14">
        <f t="shared" ca="1" si="415"/>
        <v>1.7535328822084986E-2</v>
      </c>
      <c r="AH1532" s="14">
        <f t="shared" ca="1" si="415"/>
        <v>1.1903858411499551E-2</v>
      </c>
      <c r="AI1532" s="14">
        <f t="shared" ca="1" si="415"/>
        <v>7.6248366535966571E-3</v>
      </c>
      <c r="AJ1532" s="14">
        <f t="shared" ref="AJ1532:AT1534" ca="1" si="416">SUMIF($B$146:$B$372,$A1532,AJ$1298:AJ$1524)</f>
        <v>4.6045169992932596E-3</v>
      </c>
      <c r="AK1532" s="14">
        <f t="shared" ca="1" si="416"/>
        <v>2.6196952580726717E-3</v>
      </c>
      <c r="AL1532" s="14">
        <f t="shared" ca="1" si="416"/>
        <v>1.4034162789860617E-3</v>
      </c>
      <c r="AM1532" s="14">
        <f t="shared" ca="1" si="416"/>
        <v>7.0760843552225582E-4</v>
      </c>
      <c r="AN1532" s="14">
        <f t="shared" ca="1" si="416"/>
        <v>3.3566835957444797E-4</v>
      </c>
      <c r="AO1532" s="14">
        <f t="shared" ca="1" si="416"/>
        <v>1.4976509836684188E-4</v>
      </c>
      <c r="AP1532" s="14">
        <f t="shared" ca="1" si="416"/>
        <v>6.2833522244666728E-5</v>
      </c>
      <c r="AQ1532" s="14">
        <f t="shared" ca="1" si="416"/>
        <v>2.4784003598268224E-5</v>
      </c>
      <c r="AR1532" s="14">
        <f t="shared" ca="1" si="416"/>
        <v>9.1893811015836858E-6</v>
      </c>
      <c r="AS1532" s="14">
        <f t="shared" ca="1" si="416"/>
        <v>3.2024670997747988E-6</v>
      </c>
      <c r="AT1532" s="14">
        <f t="shared" ca="1" si="416"/>
        <v>1.048881039042319E-6</v>
      </c>
      <c r="AW1532" s="15">
        <f t="shared" ca="1" si="407"/>
        <v>0.64690985606087081</v>
      </c>
      <c r="AX1532" s="9" t="str">
        <f t="shared" si="408"/>
        <v>OCE</v>
      </c>
    </row>
    <row r="1533" spans="1:50" x14ac:dyDescent="0.2">
      <c r="A1533" t="s">
        <v>19</v>
      </c>
      <c r="F1533" s="14">
        <f t="shared" ca="1" si="413"/>
        <v>1.550303733858043E-4</v>
      </c>
      <c r="G1533" s="14">
        <f t="shared" ca="1" si="413"/>
        <v>3.9969879432872495E-4</v>
      </c>
      <c r="H1533" s="14">
        <f t="shared" ca="1" si="413"/>
        <v>9.7599735393616102E-4</v>
      </c>
      <c r="I1533" s="14">
        <f t="shared" ca="1" si="413"/>
        <v>2.2581445530533467E-3</v>
      </c>
      <c r="J1533" s="14">
        <f t="shared" ca="1" si="413"/>
        <v>4.9521822485814005E-3</v>
      </c>
      <c r="K1533" s="14">
        <f t="shared" ca="1" si="413"/>
        <v>1.0296668615702069E-2</v>
      </c>
      <c r="L1533" s="14">
        <f t="shared" ca="1" si="413"/>
        <v>2.0301044028615257E-2</v>
      </c>
      <c r="M1533" s="14">
        <f t="shared" ca="1" si="413"/>
        <v>3.7955701776683622E-2</v>
      </c>
      <c r="N1533" s="14">
        <f t="shared" ca="1" si="413"/>
        <v>6.728786517491607E-2</v>
      </c>
      <c r="O1533" s="14">
        <f t="shared" ca="1" si="413"/>
        <v>0.1130869660076019</v>
      </c>
      <c r="P1533" s="14">
        <f t="shared" ca="1" si="414"/>
        <v>0.18012563127960382</v>
      </c>
      <c r="Q1533" s="14">
        <f t="shared" ca="1" si="414"/>
        <v>0.27180662327128152</v>
      </c>
      <c r="R1533" s="14">
        <f t="shared" ca="1" si="414"/>
        <v>0.38839386904871137</v>
      </c>
      <c r="S1533" s="14">
        <f t="shared" ca="1" si="414"/>
        <v>0.52529058732274803</v>
      </c>
      <c r="T1533" s="14">
        <f t="shared" ca="1" si="414"/>
        <v>0.67207608352940174</v>
      </c>
      <c r="U1533" s="14">
        <f t="shared" ca="1" si="414"/>
        <v>0.81302291319987119</v>
      </c>
      <c r="V1533" s="14">
        <f t="shared" ca="1" si="414"/>
        <v>0.92945934863027624</v>
      </c>
      <c r="W1533" s="14">
        <f t="shared" ca="1" si="414"/>
        <v>1.0036628948735458</v>
      </c>
      <c r="X1533" s="14">
        <f t="shared" ca="1" si="414"/>
        <v>1.0232322423198392</v>
      </c>
      <c r="Y1533" s="14">
        <f t="shared" ca="1" si="414"/>
        <v>0.98447163544716754</v>
      </c>
      <c r="Z1533" s="14">
        <f t="shared" ca="1" si="415"/>
        <v>0.89352054341818676</v>
      </c>
      <c r="AA1533" s="14">
        <f t="shared" ca="1" si="415"/>
        <v>0.76475825195379121</v>
      </c>
      <c r="AB1533" s="14">
        <f t="shared" ca="1" si="415"/>
        <v>0.61705513279265212</v>
      </c>
      <c r="AC1533" s="14">
        <f t="shared" ca="1" si="415"/>
        <v>0.46922477973191967</v>
      </c>
      <c r="AD1533" s="14">
        <f t="shared" ca="1" si="415"/>
        <v>0.336191049021972</v>
      </c>
      <c r="AE1533" s="14">
        <f t="shared" ca="1" si="415"/>
        <v>0.22690469761512119</v>
      </c>
      <c r="AF1533" s="14">
        <f t="shared" ca="1" si="415"/>
        <v>0.14423425121089103</v>
      </c>
      <c r="AG1533" s="14">
        <f t="shared" ca="1" si="415"/>
        <v>8.6334944173763917E-2</v>
      </c>
      <c r="AH1533" s="14">
        <f t="shared" ca="1" si="415"/>
        <v>4.8655605779976838E-2</v>
      </c>
      <c r="AI1533" s="14">
        <f t="shared" ca="1" si="415"/>
        <v>2.5813679788431423E-2</v>
      </c>
      <c r="AJ1533" s="14">
        <f t="shared" ca="1" si="416"/>
        <v>1.2891020949377387E-2</v>
      </c>
      <c r="AK1533" s="14">
        <f t="shared" ca="1" si="416"/>
        <v>6.0589957233946829E-3</v>
      </c>
      <c r="AL1533" s="14">
        <f t="shared" ca="1" si="416"/>
        <v>2.6800978299422206E-3</v>
      </c>
      <c r="AM1533" s="14">
        <f t="shared" ca="1" si="416"/>
        <v>1.1155845519259656E-3</v>
      </c>
      <c r="AN1533" s="14">
        <f t="shared" ca="1" si="416"/>
        <v>4.3694338556452233E-4</v>
      </c>
      <c r="AO1533" s="14">
        <f t="shared" ca="1" si="416"/>
        <v>1.6102412329268128E-4</v>
      </c>
      <c r="AP1533" s="14">
        <f t="shared" ca="1" si="416"/>
        <v>5.58309327227141E-5</v>
      </c>
      <c r="AQ1533" s="14">
        <f t="shared" ca="1" si="416"/>
        <v>1.8211866792851747E-5</v>
      </c>
      <c r="AR1533" s="14">
        <f t="shared" ca="1" si="416"/>
        <v>5.5886797840225149E-6</v>
      </c>
      <c r="AS1533" s="14">
        <f t="shared" ca="1" si="416"/>
        <v>1.6133198384722218E-6</v>
      </c>
      <c r="AT1533" s="14">
        <f t="shared" ca="1" si="416"/>
        <v>4.3809776133646061E-7</v>
      </c>
      <c r="AW1533" s="15">
        <f t="shared" ca="1" si="407"/>
        <v>10.685329412796353</v>
      </c>
      <c r="AX1533" s="9" t="str">
        <f t="shared" si="408"/>
        <v>LAC</v>
      </c>
    </row>
    <row r="1534" spans="1:50" x14ac:dyDescent="0.2">
      <c r="A1534" t="s">
        <v>10</v>
      </c>
      <c r="F1534" s="22">
        <f t="shared" ca="1" si="413"/>
        <v>8.2244758517571157E-7</v>
      </c>
      <c r="G1534" s="22">
        <f t="shared" ca="1" si="413"/>
        <v>2.667713926424531E-6</v>
      </c>
      <c r="H1534" s="22">
        <f t="shared" ca="1" si="413"/>
        <v>8.1979258903736665E-6</v>
      </c>
      <c r="I1534" s="22">
        <f t="shared" ca="1" si="413"/>
        <v>2.3884650712824763E-5</v>
      </c>
      <c r="J1534" s="22">
        <f t="shared" ca="1" si="413"/>
        <v>6.6026621375245008E-5</v>
      </c>
      <c r="K1534" s="22">
        <f t="shared" ca="1" si="413"/>
        <v>1.7332076914700068E-4</v>
      </c>
      <c r="L1534" s="22">
        <f t="shared" ca="1" si="413"/>
        <v>4.3237369252813217E-4</v>
      </c>
      <c r="M1534" s="22">
        <f t="shared" ca="1" si="413"/>
        <v>1.0258306478752445E-3</v>
      </c>
      <c r="N1534" s="22">
        <f t="shared" ca="1" si="413"/>
        <v>2.3163157085760934E-3</v>
      </c>
      <c r="O1534" s="22">
        <f t="shared" ca="1" si="413"/>
        <v>4.9804883477086084E-3</v>
      </c>
      <c r="P1534" s="22">
        <f t="shared" ca="1" si="414"/>
        <v>1.0201765050533804E-2</v>
      </c>
      <c r="Q1534" s="22">
        <f t="shared" ca="1" si="414"/>
        <v>1.9911383928852406E-2</v>
      </c>
      <c r="R1534" s="22">
        <f t="shared" ca="1" si="414"/>
        <v>3.7029833557701293E-2</v>
      </c>
      <c r="S1534" s="22">
        <f t="shared" ca="1" si="414"/>
        <v>6.5604621778105082E-2</v>
      </c>
      <c r="T1534" s="22">
        <f t="shared" ca="1" si="414"/>
        <v>0.11068042107562918</v>
      </c>
      <c r="U1534" s="22">
        <f t="shared" ca="1" si="414"/>
        <v>0.17770856250852704</v>
      </c>
      <c r="V1534" s="22">
        <f t="shared" ca="1" si="414"/>
        <v>0.2713553243402223</v>
      </c>
      <c r="W1534" s="22">
        <f t="shared" ca="1" si="414"/>
        <v>0.39374538664069736</v>
      </c>
      <c r="X1534" s="22">
        <f t="shared" ca="1" si="414"/>
        <v>0.54247184958001304</v>
      </c>
      <c r="Y1534" s="22">
        <f t="shared" ca="1" si="414"/>
        <v>0.70902385186995387</v>
      </c>
      <c r="Z1534" s="22">
        <f t="shared" ca="1" si="415"/>
        <v>0.87845043876613149</v>
      </c>
      <c r="AA1534" s="22">
        <f t="shared" ca="1" si="415"/>
        <v>1.0309100560162596</v>
      </c>
      <c r="AB1534" s="22">
        <f t="shared" ca="1" si="415"/>
        <v>1.1451842602806486</v>
      </c>
      <c r="AC1534" s="22">
        <f t="shared" ca="1" si="415"/>
        <v>1.203421598524353</v>
      </c>
      <c r="AD1534" s="22">
        <f t="shared" ca="1" si="415"/>
        <v>1.1956889480451527</v>
      </c>
      <c r="AE1534" s="22">
        <f t="shared" ca="1" si="415"/>
        <v>1.1227394942646269</v>
      </c>
      <c r="AF1534" s="22">
        <f t="shared" ca="1" si="415"/>
        <v>0.99593844370424511</v>
      </c>
      <c r="AG1534" s="22">
        <f t="shared" ca="1" si="415"/>
        <v>0.83433037428412937</v>
      </c>
      <c r="AH1534" s="22">
        <f t="shared" ca="1" si="415"/>
        <v>0.6599010642619918</v>
      </c>
      <c r="AI1534" s="22">
        <f t="shared" ca="1" si="415"/>
        <v>0.49267279958594801</v>
      </c>
      <c r="AJ1534" s="22">
        <f t="shared" ca="1" si="416"/>
        <v>0.34713523975979027</v>
      </c>
      <c r="AK1534" s="22">
        <f t="shared" ca="1" si="416"/>
        <v>0.23079983260755596</v>
      </c>
      <c r="AL1534" s="22">
        <f t="shared" ca="1" si="416"/>
        <v>0.1447831036089097</v>
      </c>
      <c r="AM1534" s="22">
        <f t="shared" ca="1" si="416"/>
        <v>8.5685156843179011E-2</v>
      </c>
      <c r="AN1534" s="22">
        <f t="shared" ca="1" si="416"/>
        <v>4.7837418552999923E-2</v>
      </c>
      <c r="AO1534" s="22">
        <f t="shared" ca="1" si="416"/>
        <v>2.519311741065558E-2</v>
      </c>
      <c r="AP1534" s="22">
        <f t="shared" ca="1" si="416"/>
        <v>1.2515087320293591E-2</v>
      </c>
      <c r="AQ1534" s="22">
        <f t="shared" ca="1" si="416"/>
        <v>5.864321867866517E-3</v>
      </c>
      <c r="AR1534" s="22">
        <f t="shared" ca="1" si="416"/>
        <v>2.5920121366411141E-3</v>
      </c>
      <c r="AS1534" s="22">
        <f t="shared" ca="1" si="416"/>
        <v>1.0807014586982876E-3</v>
      </c>
      <c r="AT1534" s="22">
        <f t="shared" ca="1" si="416"/>
        <v>4.2506092592545577E-4</v>
      </c>
      <c r="AW1534" s="15">
        <f t="shared" ca="1" si="407"/>
        <v>12.809911459081565</v>
      </c>
      <c r="AX1534" s="9" t="str">
        <f t="shared" si="408"/>
        <v>ENA</v>
      </c>
    </row>
    <row r="1535" spans="1:50" x14ac:dyDescent="0.2">
      <c r="A1535" t="s">
        <v>287</v>
      </c>
      <c r="F1535" s="14">
        <f ca="1">SUM(F1298:F1524)</f>
        <v>6.1896321780470179E-2</v>
      </c>
      <c r="G1535" s="14">
        <f t="shared" ref="G1535:AT1535" ca="1" si="417">SUM(G1298:G1524)</f>
        <v>0.11666584560267218</v>
      </c>
      <c r="H1535" s="14">
        <f t="shared" ca="1" si="417"/>
        <v>0.20902925260727082</v>
      </c>
      <c r="I1535" s="14">
        <f t="shared" ca="1" si="417"/>
        <v>0.35651942598233011</v>
      </c>
      <c r="J1535" s="14">
        <f t="shared" ca="1" si="417"/>
        <v>0.57981564089450999</v>
      </c>
      <c r="K1535" s="14">
        <f t="shared" ca="1" si="417"/>
        <v>0.90079454565129224</v>
      </c>
      <c r="L1535" s="14">
        <f t="shared" ca="1" si="417"/>
        <v>1.3395136364733242</v>
      </c>
      <c r="M1535" s="14">
        <f t="shared" ca="1" si="417"/>
        <v>1.9104242396907012</v>
      </c>
      <c r="N1535" s="14">
        <f t="shared" ca="1" si="417"/>
        <v>2.618279027738398</v>
      </c>
      <c r="O1535" s="14">
        <f t="shared" ca="1" si="417"/>
        <v>3.4542594715454285</v>
      </c>
      <c r="P1535" s="14">
        <f t="shared" ca="1" si="417"/>
        <v>4.3929107466809434</v>
      </c>
      <c r="Q1535" s="14">
        <f t="shared" ca="1" si="417"/>
        <v>5.3906723516227872</v>
      </c>
      <c r="R1535" s="14">
        <f t="shared" ca="1" si="417"/>
        <v>6.3870887517857033</v>
      </c>
      <c r="S1535" s="14">
        <f t="shared" ca="1" si="417"/>
        <v>7.3098255375219114</v>
      </c>
      <c r="T1535" s="14">
        <f t="shared" ca="1" si="417"/>
        <v>8.0839153789956057</v>
      </c>
      <c r="U1535" s="14">
        <f t="shared" ca="1" si="417"/>
        <v>8.6440520795762872</v>
      </c>
      <c r="V1535" s="14">
        <f t="shared" ca="1" si="417"/>
        <v>8.9468155777815301</v>
      </c>
      <c r="W1535" s="14">
        <f t="shared" ca="1" si="417"/>
        <v>8.9786543904974465</v>
      </c>
      <c r="X1535" s="14">
        <f t="shared" ca="1" si="417"/>
        <v>8.7563584164786921</v>
      </c>
      <c r="Y1535" s="14">
        <f t="shared" ca="1" si="417"/>
        <v>8.319640873478706</v>
      </c>
      <c r="Z1535" s="14">
        <f t="shared" ca="1" si="417"/>
        <v>7.7189393621638569</v>
      </c>
      <c r="AA1535" s="14">
        <f t="shared" ca="1" si="417"/>
        <v>7.0036130810518511</v>
      </c>
      <c r="AB1535" s="14">
        <f t="shared" ca="1" si="417"/>
        <v>6.2150460734568371</v>
      </c>
      <c r="AC1535" s="14">
        <f t="shared" ca="1" si="417"/>
        <v>5.3861532273557637</v>
      </c>
      <c r="AD1535" s="14">
        <f t="shared" ca="1" si="417"/>
        <v>4.5452925609295596</v>
      </c>
      <c r="AE1535" s="14">
        <f t="shared" ca="1" si="417"/>
        <v>3.7206772383907531</v>
      </c>
      <c r="AF1535" s="14">
        <f t="shared" ca="1" si="417"/>
        <v>2.9419513789194531</v>
      </c>
      <c r="AG1535" s="14">
        <f t="shared" ca="1" si="417"/>
        <v>2.2379282358264772</v>
      </c>
      <c r="AH1535" s="14">
        <f t="shared" ca="1" si="417"/>
        <v>1.6319415181147414</v>
      </c>
      <c r="AI1535" s="14">
        <f t="shared" ca="1" si="417"/>
        <v>1.137434299610836</v>
      </c>
      <c r="AJ1535" s="14">
        <f t="shared" ca="1" si="417"/>
        <v>0.75594620787643962</v>
      </c>
      <c r="AK1535" s="14">
        <f t="shared" ca="1" si="417"/>
        <v>0.4781983904436532</v>
      </c>
      <c r="AL1535" s="14">
        <f t="shared" ca="1" si="417"/>
        <v>0.28752249245906425</v>
      </c>
      <c r="AM1535" s="14">
        <f t="shared" ca="1" si="417"/>
        <v>0.16413980446628862</v>
      </c>
      <c r="AN1535" s="14">
        <f t="shared" ca="1" si="417"/>
        <v>8.8892404126508381E-2</v>
      </c>
      <c r="AO1535" s="14">
        <f t="shared" ca="1" si="417"/>
        <v>4.5637484218542211E-2</v>
      </c>
      <c r="AP1535" s="14">
        <f t="shared" ca="1" si="417"/>
        <v>2.2198701208190799E-2</v>
      </c>
      <c r="AQ1535" s="14">
        <f t="shared" ca="1" si="417"/>
        <v>1.0224795545909968E-2</v>
      </c>
      <c r="AR1535" s="14">
        <f t="shared" ca="1" si="417"/>
        <v>4.4575493143904988E-3</v>
      </c>
      <c r="AS1535" s="14">
        <f t="shared" ca="1" si="417"/>
        <v>1.8384930228111369E-3</v>
      </c>
      <c r="AT1535" s="14">
        <f t="shared" ca="1" si="417"/>
        <v>7.1709663103970201E-4</v>
      </c>
      <c r="AV1535" t="s">
        <v>267</v>
      </c>
      <c r="AW1535" s="17">
        <f ca="1">SUM(AW1526:AW1534)</f>
        <v>131.15588190751899</v>
      </c>
      <c r="AX1535" t="s">
        <v>270</v>
      </c>
    </row>
    <row r="1536" spans="1:50" x14ac:dyDescent="0.2">
      <c r="A1536" t="s">
        <v>274</v>
      </c>
      <c r="D1536" t="s">
        <v>276</v>
      </c>
    </row>
    <row r="1537" spans="1:52" x14ac:dyDescent="0.2">
      <c r="C1537" t="s">
        <v>277</v>
      </c>
      <c r="D1537" t="s">
        <v>280</v>
      </c>
      <c r="E1537" t="s">
        <v>281</v>
      </c>
      <c r="F1537" t="s">
        <v>282</v>
      </c>
      <c r="H1537">
        <v>0</v>
      </c>
      <c r="I1537">
        <v>25</v>
      </c>
      <c r="J1537">
        <v>50</v>
      </c>
      <c r="K1537">
        <v>75</v>
      </c>
      <c r="L1537">
        <v>100</v>
      </c>
      <c r="M1537">
        <v>125</v>
      </c>
      <c r="N1537">
        <v>150</v>
      </c>
      <c r="O1537">
        <v>175</v>
      </c>
      <c r="P1537">
        <v>200</v>
      </c>
      <c r="Q1537">
        <v>225</v>
      </c>
      <c r="R1537">
        <v>250</v>
      </c>
      <c r="S1537">
        <v>275</v>
      </c>
      <c r="T1537">
        <v>300</v>
      </c>
      <c r="U1537">
        <v>325</v>
      </c>
      <c r="V1537">
        <v>350</v>
      </c>
      <c r="W1537">
        <v>375</v>
      </c>
      <c r="X1537">
        <v>400</v>
      </c>
      <c r="Y1537">
        <v>425</v>
      </c>
      <c r="Z1537">
        <v>450</v>
      </c>
      <c r="AA1537">
        <v>475</v>
      </c>
      <c r="AB1537">
        <v>500</v>
      </c>
      <c r="AC1537">
        <v>525</v>
      </c>
      <c r="AD1537">
        <v>550</v>
      </c>
      <c r="AE1537">
        <v>575</v>
      </c>
      <c r="AF1537">
        <v>600</v>
      </c>
      <c r="AG1537">
        <v>625</v>
      </c>
      <c r="AH1537">
        <v>650</v>
      </c>
      <c r="AI1537">
        <v>675</v>
      </c>
      <c r="AJ1537">
        <v>700</v>
      </c>
      <c r="AK1537">
        <v>725</v>
      </c>
      <c r="AL1537">
        <v>750</v>
      </c>
      <c r="AM1537">
        <v>775</v>
      </c>
      <c r="AN1537">
        <v>800</v>
      </c>
      <c r="AO1537">
        <v>825</v>
      </c>
      <c r="AP1537">
        <v>850</v>
      </c>
      <c r="AQ1537">
        <v>875</v>
      </c>
      <c r="AR1537">
        <v>900</v>
      </c>
      <c r="AS1537">
        <v>925</v>
      </c>
      <c r="AT1537">
        <v>950</v>
      </c>
      <c r="AU1537">
        <v>975</v>
      </c>
      <c r="AV1537">
        <v>1000</v>
      </c>
      <c r="AX1537" t="s">
        <v>261</v>
      </c>
      <c r="AZ1537" t="s">
        <v>319</v>
      </c>
    </row>
    <row r="1538" spans="1:52" x14ac:dyDescent="0.2">
      <c r="A1538" s="9" t="str">
        <f t="shared" ref="A1538:A1601" si="418">A146</f>
        <v>Afghanistan</v>
      </c>
      <c r="C1538" s="20">
        <f t="shared" ref="C1538:C1601" si="419">E608</f>
        <v>356.07135622778867</v>
      </c>
      <c r="D1538" s="15">
        <f t="shared" ref="D1538:D1601" si="420">C1538+IFERROR(INDEX(B$2259:B$2601,MATCH(C1538,B$2259:B$2601,1)+B$60)-INDEX(B$2259:B$2601,MATCH(C1538,B$2259:B$2601,1)),0)</f>
        <v>405.87212338769422</v>
      </c>
      <c r="E1538" s="23">
        <f t="shared" ref="E1538:E1601" si="421">INDEX(B$23:B$29,MATCH(B146,A$23:A$29,0))</f>
        <v>1</v>
      </c>
      <c r="F1538" s="15">
        <f>C1538+E1538*(D1538-C1538)</f>
        <v>405.87212338769422</v>
      </c>
      <c r="H1538" s="12">
        <f t="shared" ref="H1538:AV1538" ca="1" si="422">_xlfn.NORM.DIST(H$1537,$F1538,$B$37+$B$38*$F1538,FALSE)/$AV608*($D1070/1000)</f>
        <v>3.0225289498937175E-5</v>
      </c>
      <c r="I1538" s="12">
        <f t="shared" ca="1" si="422"/>
        <v>8.0810691963434503E-5</v>
      </c>
      <c r="J1538" s="12">
        <f t="shared" ca="1" si="422"/>
        <v>2.0296622614334855E-4</v>
      </c>
      <c r="K1538" s="12">
        <f t="shared" ca="1" si="422"/>
        <v>4.7888950868152591E-4</v>
      </c>
      <c r="L1538" s="12">
        <f t="shared" ca="1" si="422"/>
        <v>1.0614595866165629E-3</v>
      </c>
      <c r="M1538" s="12">
        <f t="shared" ca="1" si="422"/>
        <v>2.2101828241054434E-3</v>
      </c>
      <c r="N1538" s="12">
        <f t="shared" ca="1" si="422"/>
        <v>4.3232418385459864E-3</v>
      </c>
      <c r="O1538" s="12">
        <f t="shared" ca="1" si="422"/>
        <v>7.9441503665929319E-3</v>
      </c>
      <c r="P1538" s="12">
        <f t="shared" ca="1" si="422"/>
        <v>1.3713299979785912E-2</v>
      </c>
      <c r="Q1538" s="12">
        <f t="shared" ca="1" si="422"/>
        <v>2.2237865116787853E-2</v>
      </c>
      <c r="R1538" s="12">
        <f t="shared" ca="1" si="422"/>
        <v>3.3876676891061094E-2</v>
      </c>
      <c r="S1538" s="12">
        <f t="shared" ca="1" si="422"/>
        <v>4.8480278615457027E-2</v>
      </c>
      <c r="T1538" s="12">
        <f t="shared" ca="1" si="422"/>
        <v>6.5175745437636837E-2</v>
      </c>
      <c r="U1538" s="12">
        <f t="shared" ca="1" si="422"/>
        <v>8.2312065901319134E-2</v>
      </c>
      <c r="V1538" s="12">
        <f t="shared" ca="1" si="422"/>
        <v>9.7655698712491523E-2</v>
      </c>
      <c r="W1538" s="12">
        <f t="shared" ca="1" si="422"/>
        <v>0.108839935645642</v>
      </c>
      <c r="X1538" s="12">
        <f t="shared" ca="1" si="422"/>
        <v>0.11395556948993227</v>
      </c>
      <c r="Y1538" s="12">
        <f t="shared" ca="1" si="422"/>
        <v>0.11208291832656431</v>
      </c>
      <c r="Z1538" s="12">
        <f t="shared" ca="1" si="422"/>
        <v>0.10356187374505205</v>
      </c>
      <c r="AA1538" s="12">
        <f t="shared" ca="1" si="422"/>
        <v>8.9891155627122021E-2</v>
      </c>
      <c r="AB1538" s="12">
        <f t="shared" ca="1" si="422"/>
        <v>7.3297746506298861E-2</v>
      </c>
      <c r="AC1538" s="12">
        <f t="shared" ca="1" si="422"/>
        <v>5.6146265715194668E-2</v>
      </c>
      <c r="AD1538" s="12">
        <f t="shared" ca="1" si="422"/>
        <v>4.0402452231505126E-2</v>
      </c>
      <c r="AE1538" s="12">
        <f t="shared" ca="1" si="422"/>
        <v>2.7311853180417574E-2</v>
      </c>
      <c r="AF1538" s="12">
        <f t="shared" ca="1" si="422"/>
        <v>1.7344077590393834E-2</v>
      </c>
      <c r="AG1538" s="12">
        <f t="shared" ca="1" si="422"/>
        <v>1.0346842568587212E-2</v>
      </c>
      <c r="AH1538" s="12">
        <f t="shared" ca="1" si="422"/>
        <v>5.7985722056153512E-3</v>
      </c>
      <c r="AI1538" s="12">
        <f t="shared" ca="1" si="422"/>
        <v>3.0527475594489179E-3</v>
      </c>
      <c r="AJ1538" s="12">
        <f t="shared" ca="1" si="422"/>
        <v>1.5097926639247826E-3</v>
      </c>
      <c r="AK1538" s="12">
        <f t="shared" ca="1" si="422"/>
        <v>7.0145582137639433E-4</v>
      </c>
      <c r="AL1538" s="12">
        <f t="shared" ca="1" si="422"/>
        <v>3.0615399550911181E-4</v>
      </c>
      <c r="AM1538" s="12">
        <f t="shared" ca="1" si="422"/>
        <v>1.25526706550226E-4</v>
      </c>
      <c r="AN1538" s="12">
        <f t="shared" ca="1" si="422"/>
        <v>4.8349159863185909E-5</v>
      </c>
      <c r="AO1538" s="12">
        <f t="shared" ca="1" si="422"/>
        <v>1.7494370685530118E-5</v>
      </c>
      <c r="AP1538" s="12">
        <f t="shared" ca="1" si="422"/>
        <v>5.9465395523988128E-6</v>
      </c>
      <c r="AQ1538" s="12">
        <f t="shared" ca="1" si="422"/>
        <v>1.8988335393926753E-6</v>
      </c>
      <c r="AR1538" s="12">
        <f t="shared" ca="1" si="422"/>
        <v>5.6959487268918661E-7</v>
      </c>
      <c r="AS1538" s="12">
        <f t="shared" ca="1" si="422"/>
        <v>1.6050990706510997E-7</v>
      </c>
      <c r="AT1538" s="12">
        <f t="shared" ca="1" si="422"/>
        <v>4.249073173806158E-8</v>
      </c>
      <c r="AU1538" s="12">
        <f t="shared" ca="1" si="422"/>
        <v>1.0566792322523888E-8</v>
      </c>
      <c r="AV1538" s="12">
        <f t="shared" ca="1" si="422"/>
        <v>2.4685886543589031E-9</v>
      </c>
      <c r="AX1538" s="13">
        <f t="shared" ref="AX1538:AX1601" si="423">_xlfn.NORM.DIST(D$608,F1538,$B$37+$B$38*$F1538,TRUE)</f>
        <v>0.47658707316564047</v>
      </c>
      <c r="AZ1538" s="14">
        <f ca="1">AX1538*D1070</f>
        <v>545.41717352050659</v>
      </c>
    </row>
    <row r="1539" spans="1:52" x14ac:dyDescent="0.2">
      <c r="A1539" s="9" t="str">
        <f t="shared" si="418"/>
        <v>Albania</v>
      </c>
      <c r="C1539" s="20">
        <f t="shared" si="419"/>
        <v>467.44356251046491</v>
      </c>
      <c r="D1539" s="15">
        <f t="shared" si="420"/>
        <v>498.01575046167329</v>
      </c>
      <c r="E1539" s="23">
        <f t="shared" si="421"/>
        <v>1</v>
      </c>
      <c r="F1539" s="15">
        <f t="shared" ref="F1539:F1602" si="424">C1539+E1539*(D1539-C1539)</f>
        <v>498.01575046167329</v>
      </c>
      <c r="H1539" s="12">
        <f t="shared" ref="H1539:AV1539" ca="1" si="425">_xlfn.NORM.DIST(H$1537,$F1539,$B$37+$B$38*$F1539,FALSE)/$AV609*($D1071/1000)</f>
        <v>1.1579616074311749E-8</v>
      </c>
      <c r="I1539" s="12">
        <f t="shared" ca="1" si="425"/>
        <v>3.8979493242458975E-8</v>
      </c>
      <c r="J1539" s="12">
        <f t="shared" ca="1" si="425"/>
        <v>1.2326358989685307E-7</v>
      </c>
      <c r="K1539" s="12">
        <f t="shared" ca="1" si="425"/>
        <v>3.6617612952305391E-7</v>
      </c>
      <c r="L1539" s="12">
        <f t="shared" ca="1" si="425"/>
        <v>1.0218845728899657E-6</v>
      </c>
      <c r="M1539" s="12">
        <f t="shared" ca="1" si="425"/>
        <v>2.6789848064081045E-6</v>
      </c>
      <c r="N1539" s="12">
        <f t="shared" ca="1" si="425"/>
        <v>6.597740852324455E-6</v>
      </c>
      <c r="O1539" s="12">
        <f t="shared" ca="1" si="425"/>
        <v>1.5264298517638497E-5</v>
      </c>
      <c r="P1539" s="12">
        <f t="shared" ca="1" si="425"/>
        <v>3.3175314083270649E-5</v>
      </c>
      <c r="Q1539" s="12">
        <f t="shared" ca="1" si="425"/>
        <v>6.7734484590328936E-5</v>
      </c>
      <c r="R1539" s="12">
        <f t="shared" ca="1" si="425"/>
        <v>1.2991557286136447E-4</v>
      </c>
      <c r="S1539" s="12">
        <f t="shared" ca="1" si="425"/>
        <v>2.3408263080076212E-4</v>
      </c>
      <c r="T1539" s="12">
        <f t="shared" ca="1" si="425"/>
        <v>3.9621759880020352E-4</v>
      </c>
      <c r="U1539" s="12">
        <f t="shared" ca="1" si="425"/>
        <v>6.3002085903256385E-4</v>
      </c>
      <c r="V1539" s="12">
        <f t="shared" ca="1" si="425"/>
        <v>9.4109331887475174E-4</v>
      </c>
      <c r="W1539" s="12">
        <f t="shared" ca="1" si="425"/>
        <v>1.3205870885052329E-3</v>
      </c>
      <c r="X1539" s="12">
        <f t="shared" ca="1" si="425"/>
        <v>1.7408365575562019E-3</v>
      </c>
      <c r="Y1539" s="12">
        <f t="shared" ca="1" si="425"/>
        <v>2.1557854908296516E-3</v>
      </c>
      <c r="Z1539" s="12">
        <f t="shared" ca="1" si="425"/>
        <v>2.5078969419546023E-3</v>
      </c>
      <c r="AA1539" s="12">
        <f t="shared" ca="1" si="425"/>
        <v>2.7407563058794043E-3</v>
      </c>
      <c r="AB1539" s="12">
        <f t="shared" ca="1" si="425"/>
        <v>2.8137645450747356E-3</v>
      </c>
      <c r="AC1539" s="12">
        <f t="shared" ca="1" si="425"/>
        <v>2.7136990266305875E-3</v>
      </c>
      <c r="AD1539" s="12">
        <f t="shared" ca="1" si="425"/>
        <v>2.4586244695039162E-3</v>
      </c>
      <c r="AE1539" s="12">
        <f t="shared" ca="1" si="425"/>
        <v>2.0925667258483785E-3</v>
      </c>
      <c r="AF1539" s="12">
        <f t="shared" ca="1" si="425"/>
        <v>1.6731043401029292E-3</v>
      </c>
      <c r="AG1539" s="12">
        <f t="shared" ca="1" si="425"/>
        <v>1.2566760294829974E-3</v>
      </c>
      <c r="AH1539" s="12">
        <f t="shared" ca="1" si="425"/>
        <v>8.8670719296740641E-4</v>
      </c>
      <c r="AI1539" s="12">
        <f t="shared" ca="1" si="425"/>
        <v>5.8775147358005513E-4</v>
      </c>
      <c r="AJ1539" s="12">
        <f t="shared" ca="1" si="425"/>
        <v>3.6598544715004381E-4</v>
      </c>
      <c r="AK1539" s="12">
        <f t="shared" ca="1" si="425"/>
        <v>2.140871011385343E-4</v>
      </c>
      <c r="AL1539" s="12">
        <f t="shared" ca="1" si="425"/>
        <v>1.1764508325755392E-4</v>
      </c>
      <c r="AM1539" s="12">
        <f t="shared" ca="1" si="425"/>
        <v>6.0731450813229762E-5</v>
      </c>
      <c r="AN1539" s="12">
        <f t="shared" ca="1" si="425"/>
        <v>2.9451683564581139E-5</v>
      </c>
      <c r="AO1539" s="12">
        <f t="shared" ca="1" si="425"/>
        <v>1.3417240057612823E-5</v>
      </c>
      <c r="AP1539" s="12">
        <f t="shared" ca="1" si="425"/>
        <v>5.7421277376768714E-6</v>
      </c>
      <c r="AQ1539" s="12">
        <f t="shared" ca="1" si="425"/>
        <v>2.3085490350001225E-6</v>
      </c>
      <c r="AR1539" s="12">
        <f t="shared" ca="1" si="425"/>
        <v>8.7189051422213139E-7</v>
      </c>
      <c r="AS1539" s="12">
        <f t="shared" ca="1" si="425"/>
        <v>3.0934378618561717E-7</v>
      </c>
      <c r="AT1539" s="12">
        <f t="shared" ca="1" si="425"/>
        <v>1.0310445610167598E-7</v>
      </c>
      <c r="AU1539" s="12">
        <f t="shared" ca="1" si="425"/>
        <v>3.2282716282666211E-8</v>
      </c>
      <c r="AV1539" s="12">
        <f t="shared" ca="1" si="425"/>
        <v>9.4955319180933359E-9</v>
      </c>
      <c r="AX1539" s="13">
        <f t="shared" si="423"/>
        <v>0.16350418869364153</v>
      </c>
      <c r="AZ1539" s="14">
        <f t="shared" ref="AZ1539:AZ1602" ca="1" si="426">AX1539*D1071</f>
        <v>4.6137251912310804</v>
      </c>
    </row>
    <row r="1540" spans="1:52" x14ac:dyDescent="0.2">
      <c r="A1540" s="9" t="str">
        <f t="shared" si="418"/>
        <v>Algeria</v>
      </c>
      <c r="C1540" s="20">
        <f t="shared" si="419"/>
        <v>397.45469537443182</v>
      </c>
      <c r="D1540" s="15">
        <f t="shared" si="420"/>
        <v>439.77994507269983</v>
      </c>
      <c r="E1540" s="23">
        <f t="shared" si="421"/>
        <v>1</v>
      </c>
      <c r="F1540" s="15">
        <f t="shared" si="424"/>
        <v>439.77994507269983</v>
      </c>
      <c r="H1540" s="12">
        <f t="shared" ref="H1540:AV1540" ca="1" si="427">_xlfn.NORM.DIST(H$1537,$F1540,$B$37+$B$38*$F1540,FALSE)/$AV610*($D1072/1000)</f>
        <v>5.5857898131756451E-6</v>
      </c>
      <c r="I1540" s="12">
        <f t="shared" ca="1" si="427"/>
        <v>1.6255408790933371E-5</v>
      </c>
      <c r="J1540" s="12">
        <f t="shared" ca="1" si="427"/>
        <v>4.4439360067587921E-5</v>
      </c>
      <c r="K1540" s="12">
        <f t="shared" ca="1" si="427"/>
        <v>1.141285480319373E-4</v>
      </c>
      <c r="L1540" s="12">
        <f t="shared" ca="1" si="427"/>
        <v>2.7534511930025894E-4</v>
      </c>
      <c r="M1540" s="12">
        <f t="shared" ca="1" si="427"/>
        <v>6.2404666722573664E-4</v>
      </c>
      <c r="N1540" s="12">
        <f t="shared" ca="1" si="427"/>
        <v>1.3286584334375831E-3</v>
      </c>
      <c r="O1540" s="12">
        <f t="shared" ca="1" si="427"/>
        <v>2.6574568636536515E-3</v>
      </c>
      <c r="P1540" s="12">
        <f t="shared" ca="1" si="427"/>
        <v>4.9931624266213838E-3</v>
      </c>
      <c r="Q1540" s="12">
        <f t="shared" ca="1" si="427"/>
        <v>8.8133650457310319E-3</v>
      </c>
      <c r="R1540" s="12">
        <f t="shared" ca="1" si="427"/>
        <v>1.4613842372073279E-2</v>
      </c>
      <c r="S1540" s="12">
        <f t="shared" ca="1" si="427"/>
        <v>2.2763742976796966E-2</v>
      </c>
      <c r="T1540" s="12">
        <f t="shared" ca="1" si="427"/>
        <v>3.3310375085311518E-2</v>
      </c>
      <c r="U1540" s="12">
        <f t="shared" ca="1" si="427"/>
        <v>4.5790139595450648E-2</v>
      </c>
      <c r="V1540" s="12">
        <f t="shared" ca="1" si="427"/>
        <v>5.913178741543159E-2</v>
      </c>
      <c r="W1540" s="12">
        <f t="shared" ca="1" si="427"/>
        <v>7.1734263075778626E-2</v>
      </c>
      <c r="X1540" s="12">
        <f t="shared" ca="1" si="427"/>
        <v>8.1750208751628556E-2</v>
      </c>
      <c r="Y1540" s="12">
        <f t="shared" ca="1" si="427"/>
        <v>8.7520077658186451E-2</v>
      </c>
      <c r="Z1540" s="12">
        <f t="shared" ca="1" si="427"/>
        <v>8.802035448290256E-2</v>
      </c>
      <c r="AA1540" s="12">
        <f t="shared" ca="1" si="427"/>
        <v>8.3160123772631933E-2</v>
      </c>
      <c r="AB1540" s="12">
        <f t="shared" ca="1" si="427"/>
        <v>7.3808050722526608E-2</v>
      </c>
      <c r="AC1540" s="12">
        <f t="shared" ca="1" si="427"/>
        <v>6.1538788093986461E-2</v>
      </c>
      <c r="AD1540" s="12">
        <f t="shared" ca="1" si="427"/>
        <v>4.8200410585967447E-2</v>
      </c>
      <c r="AE1540" s="12">
        <f t="shared" ca="1" si="427"/>
        <v>3.5465748582871208E-2</v>
      </c>
      <c r="AF1540" s="12">
        <f t="shared" ca="1" si="427"/>
        <v>2.4514560931987124E-2</v>
      </c>
      <c r="AG1540" s="12">
        <f t="shared" ca="1" si="427"/>
        <v>1.5918263971384475E-2</v>
      </c>
      <c r="AH1540" s="12">
        <f t="shared" ca="1" si="427"/>
        <v>9.7101039735384403E-3</v>
      </c>
      <c r="AI1540" s="12">
        <f t="shared" ca="1" si="427"/>
        <v>5.5642758629972514E-3</v>
      </c>
      <c r="AJ1540" s="12">
        <f t="shared" ca="1" si="427"/>
        <v>2.9953668618205335E-3</v>
      </c>
      <c r="AK1540" s="12">
        <f t="shared" ca="1" si="427"/>
        <v>1.5147744926915817E-3</v>
      </c>
      <c r="AL1540" s="12">
        <f t="shared" ca="1" si="427"/>
        <v>7.1961886654820309E-4</v>
      </c>
      <c r="AM1540" s="12">
        <f t="shared" ca="1" si="427"/>
        <v>3.2115426451988682E-4</v>
      </c>
      <c r="AN1540" s="12">
        <f t="shared" ca="1" si="427"/>
        <v>1.3464227480488924E-4</v>
      </c>
      <c r="AO1540" s="12">
        <f t="shared" ca="1" si="427"/>
        <v>5.3028065327679086E-5</v>
      </c>
      <c r="AP1540" s="12">
        <f t="shared" ca="1" si="427"/>
        <v>1.9619445084150247E-5</v>
      </c>
      <c r="AQ1540" s="12">
        <f t="shared" ca="1" si="427"/>
        <v>6.8190559140360756E-6</v>
      </c>
      <c r="AR1540" s="12">
        <f t="shared" ca="1" si="427"/>
        <v>2.2264778467655125E-6</v>
      </c>
      <c r="AS1540" s="12">
        <f t="shared" ca="1" si="427"/>
        <v>6.829188494097212E-7</v>
      </c>
      <c r="AT1540" s="12">
        <f t="shared" ca="1" si="427"/>
        <v>1.9677794303713625E-7</v>
      </c>
      <c r="AU1540" s="12">
        <f t="shared" ca="1" si="427"/>
        <v>5.3264803340240788E-8</v>
      </c>
      <c r="AV1540" s="12">
        <f t="shared" ca="1" si="427"/>
        <v>1.3544433154966422E-8</v>
      </c>
      <c r="AX1540" s="13">
        <f t="shared" si="423"/>
        <v>0.34538901109290632</v>
      </c>
      <c r="AZ1540" s="14">
        <f t="shared" ca="1" si="426"/>
        <v>306.40867890505052</v>
      </c>
    </row>
    <row r="1541" spans="1:52" x14ac:dyDescent="0.2">
      <c r="A1541" s="9" t="str">
        <f t="shared" si="418"/>
        <v>American Samoa</v>
      </c>
      <c r="C1541" s="20">
        <f t="shared" si="419"/>
        <v>561.03338190366992</v>
      </c>
      <c r="D1541" s="15">
        <f t="shared" si="420"/>
        <v>575.28546381412002</v>
      </c>
      <c r="E1541" s="23">
        <f t="shared" si="421"/>
        <v>1</v>
      </c>
      <c r="F1541" s="15">
        <f t="shared" si="424"/>
        <v>575.28546381412002</v>
      </c>
      <c r="H1541" s="12">
        <f t="shared" ref="H1541:AV1541" ca="1" si="428">_xlfn.NORM.DIST(H$1537,$F1541,$B$37+$B$38*$F1541,FALSE)/$AV611*($D1073/1000)</f>
        <v>8.0430000291679704E-12</v>
      </c>
      <c r="I1541" s="12">
        <f t="shared" ca="1" si="428"/>
        <v>3.2843892640929793E-11</v>
      </c>
      <c r="J1541" s="12">
        <f t="shared" ca="1" si="428"/>
        <v>1.2599339319533191E-10</v>
      </c>
      <c r="K1541" s="12">
        <f t="shared" ca="1" si="428"/>
        <v>4.540435552684371E-10</v>
      </c>
      <c r="L1541" s="12">
        <f t="shared" ca="1" si="428"/>
        <v>1.5371061275979564E-9</v>
      </c>
      <c r="M1541" s="12">
        <f t="shared" ca="1" si="428"/>
        <v>4.8884005800629066E-9</v>
      </c>
      <c r="N1541" s="12">
        <f t="shared" ca="1" si="428"/>
        <v>1.4604487284970009E-8</v>
      </c>
      <c r="O1541" s="12">
        <f t="shared" ca="1" si="428"/>
        <v>4.0988538929175531E-8</v>
      </c>
      <c r="P1541" s="12">
        <f t="shared" ca="1" si="428"/>
        <v>1.0806751263910421E-7</v>
      </c>
      <c r="Q1541" s="12">
        <f t="shared" ca="1" si="428"/>
        <v>2.6766061294632321E-7</v>
      </c>
      <c r="R1541" s="12">
        <f t="shared" ca="1" si="428"/>
        <v>6.2277386036172048E-7</v>
      </c>
      <c r="S1541" s="12">
        <f t="shared" ca="1" si="428"/>
        <v>1.3612342820193607E-6</v>
      </c>
      <c r="T1541" s="12">
        <f t="shared" ca="1" si="428"/>
        <v>2.7950654076802713E-6</v>
      </c>
      <c r="U1541" s="12">
        <f t="shared" ca="1" si="428"/>
        <v>5.3914758903607763E-6</v>
      </c>
      <c r="V1541" s="12">
        <f t="shared" ca="1" si="428"/>
        <v>9.7696713527289812E-6</v>
      </c>
      <c r="W1541" s="12">
        <f t="shared" ca="1" si="428"/>
        <v>1.6630635168518335E-5</v>
      </c>
      <c r="X1541" s="12">
        <f t="shared" ca="1" si="428"/>
        <v>2.6594652085280487E-5</v>
      </c>
      <c r="Y1541" s="12">
        <f t="shared" ca="1" si="428"/>
        <v>3.9951803122895855E-5</v>
      </c>
      <c r="Z1541" s="12">
        <f t="shared" ca="1" si="428"/>
        <v>5.6381295600990267E-5</v>
      </c>
      <c r="AA1541" s="12">
        <f t="shared" ca="1" si="428"/>
        <v>7.4746405544608914E-5</v>
      </c>
      <c r="AB1541" s="12">
        <f t="shared" ca="1" si="428"/>
        <v>9.3089815417771665E-5</v>
      </c>
      <c r="AC1541" s="12">
        <f t="shared" ca="1" si="428"/>
        <v>1.0891071779962661E-4</v>
      </c>
      <c r="AD1541" s="12">
        <f t="shared" ca="1" si="428"/>
        <v>1.1970041784911053E-4</v>
      </c>
      <c r="AE1541" s="12">
        <f t="shared" ca="1" si="428"/>
        <v>1.2358828548420978E-4</v>
      </c>
      <c r="AF1541" s="12">
        <f t="shared" ca="1" si="428"/>
        <v>1.1987139052552016E-4</v>
      </c>
      <c r="AG1541" s="12">
        <f t="shared" ca="1" si="428"/>
        <v>1.0922206266567975E-4</v>
      </c>
      <c r="AH1541" s="12">
        <f t="shared" ca="1" si="428"/>
        <v>9.3489276651852454E-5</v>
      </c>
      <c r="AI1541" s="12">
        <f t="shared" ca="1" si="428"/>
        <v>7.517437395743557E-5</v>
      </c>
      <c r="AJ1541" s="12">
        <f t="shared" ca="1" si="428"/>
        <v>5.6785105292488771E-5</v>
      </c>
      <c r="AK1541" s="12">
        <f t="shared" ca="1" si="428"/>
        <v>4.0295416182262541E-5</v>
      </c>
      <c r="AL1541" s="12">
        <f t="shared" ca="1" si="428"/>
        <v>2.686169729802555E-5</v>
      </c>
      <c r="AM1541" s="12">
        <f t="shared" ca="1" si="428"/>
        <v>1.6821621267669583E-5</v>
      </c>
      <c r="AN1541" s="12">
        <f t="shared" ca="1" si="428"/>
        <v>9.8959808376374698E-6</v>
      </c>
      <c r="AO1541" s="12">
        <f t="shared" ca="1" si="428"/>
        <v>5.4689812626060331E-6</v>
      </c>
      <c r="AP1541" s="12">
        <f t="shared" ca="1" si="428"/>
        <v>2.8392956696886263E-6</v>
      </c>
      <c r="AQ1541" s="12">
        <f t="shared" ca="1" si="428"/>
        <v>1.3847500822383488E-6</v>
      </c>
      <c r="AR1541" s="12">
        <f t="shared" ca="1" si="428"/>
        <v>6.3443739613780002E-7</v>
      </c>
      <c r="AS1541" s="12">
        <f t="shared" ca="1" si="428"/>
        <v>2.7306292834276079E-7</v>
      </c>
      <c r="AT1541" s="12">
        <f t="shared" ca="1" si="428"/>
        <v>1.104061606094262E-7</v>
      </c>
      <c r="AU1541" s="12">
        <f t="shared" ca="1" si="428"/>
        <v>4.1935368778289344E-8</v>
      </c>
      <c r="AV1541" s="12">
        <f t="shared" ca="1" si="428"/>
        <v>1.4963191030503957E-8</v>
      </c>
      <c r="AX1541" s="13">
        <f t="shared" si="423"/>
        <v>3.9813480835426962E-2</v>
      </c>
      <c r="AZ1541" s="14">
        <f t="shared" ca="1" si="426"/>
        <v>4.933530829326175E-2</v>
      </c>
    </row>
    <row r="1542" spans="1:52" x14ac:dyDescent="0.2">
      <c r="A1542" s="9" t="str">
        <f t="shared" si="418"/>
        <v>Andorra</v>
      </c>
      <c r="C1542" s="20">
        <f t="shared" si="419"/>
        <v>550.57046879441759</v>
      </c>
      <c r="D1542" s="15">
        <f t="shared" si="420"/>
        <v>566.72201417664746</v>
      </c>
      <c r="E1542" s="23">
        <f t="shared" si="421"/>
        <v>1</v>
      </c>
      <c r="F1542" s="15">
        <f t="shared" si="424"/>
        <v>566.72201417664746</v>
      </c>
      <c r="H1542" s="12">
        <f t="shared" ref="H1542:AV1542" ca="1" si="429">_xlfn.NORM.DIST(H$1537,$F1542,$B$37+$B$38*$F1542,FALSE)/$AV612*($D1074/1000)</f>
        <v>1.6934387691838076E-11</v>
      </c>
      <c r="I1542" s="12">
        <f t="shared" ca="1" si="429"/>
        <v>6.7687489164881116E-11</v>
      </c>
      <c r="J1542" s="12">
        <f t="shared" ca="1" si="429"/>
        <v>2.5415807097509324E-10</v>
      </c>
      <c r="K1542" s="12">
        <f t="shared" ca="1" si="429"/>
        <v>8.9651178234985087E-10</v>
      </c>
      <c r="L1542" s="12">
        <f t="shared" ca="1" si="429"/>
        <v>2.9707403327207774E-9</v>
      </c>
      <c r="M1542" s="12">
        <f t="shared" ca="1" si="429"/>
        <v>9.2476200587177689E-9</v>
      </c>
      <c r="N1542" s="12">
        <f t="shared" ca="1" si="429"/>
        <v>2.7042812623632523E-8</v>
      </c>
      <c r="O1542" s="12">
        <f t="shared" ca="1" si="429"/>
        <v>7.4289995928123005E-8</v>
      </c>
      <c r="P1542" s="12">
        <f t="shared" ca="1" si="429"/>
        <v>1.9171911032604357E-7</v>
      </c>
      <c r="Q1542" s="12">
        <f t="shared" ca="1" si="429"/>
        <v>4.6479031538804369E-7</v>
      </c>
      <c r="R1542" s="12">
        <f t="shared" ca="1" si="429"/>
        <v>1.0585352635654968E-6</v>
      </c>
      <c r="S1542" s="12">
        <f t="shared" ca="1" si="429"/>
        <v>2.2646974212010132E-6</v>
      </c>
      <c r="T1542" s="12">
        <f t="shared" ca="1" si="429"/>
        <v>4.5516790941971915E-6</v>
      </c>
      <c r="U1542" s="12">
        <f t="shared" ca="1" si="429"/>
        <v>8.5938878203962448E-6</v>
      </c>
      <c r="V1542" s="12">
        <f t="shared" ca="1" si="429"/>
        <v>1.5242784864600098E-5</v>
      </c>
      <c r="W1542" s="12">
        <f t="shared" ca="1" si="429"/>
        <v>2.5397768171596531E-5</v>
      </c>
      <c r="X1542" s="12">
        <f t="shared" ca="1" si="429"/>
        <v>3.9754233490921678E-5</v>
      </c>
      <c r="Y1542" s="12">
        <f t="shared" ca="1" si="429"/>
        <v>5.845582692947638E-5</v>
      </c>
      <c r="Z1542" s="12">
        <f t="shared" ca="1" si="429"/>
        <v>8.074745214562467E-5</v>
      </c>
      <c r="AA1542" s="12">
        <f t="shared" ca="1" si="429"/>
        <v>1.0478194166372593E-4</v>
      </c>
      <c r="AB1542" s="12">
        <f t="shared" ca="1" si="429"/>
        <v>1.277322760484758E-4</v>
      </c>
      <c r="AC1542" s="12">
        <f t="shared" ca="1" si="429"/>
        <v>1.4627545402065947E-4</v>
      </c>
      <c r="AD1542" s="12">
        <f t="shared" ca="1" si="429"/>
        <v>1.5736163291973565E-4</v>
      </c>
      <c r="AE1542" s="12">
        <f t="shared" ca="1" si="429"/>
        <v>1.5903138718801729E-4</v>
      </c>
      <c r="AF1542" s="12">
        <f t="shared" ca="1" si="429"/>
        <v>1.5098139569079177E-4</v>
      </c>
      <c r="AG1542" s="12">
        <f t="shared" ca="1" si="429"/>
        <v>1.3465442171772048E-4</v>
      </c>
      <c r="AH1542" s="12">
        <f t="shared" ca="1" si="429"/>
        <v>1.1281696117216788E-4</v>
      </c>
      <c r="AI1542" s="12">
        <f t="shared" ca="1" si="429"/>
        <v>8.8794235131761708E-5</v>
      </c>
      <c r="AJ1542" s="12">
        <f t="shared" ca="1" si="429"/>
        <v>6.5652571094480653E-5</v>
      </c>
      <c r="AK1542" s="12">
        <f t="shared" ca="1" si="429"/>
        <v>4.5601098178245738E-5</v>
      </c>
      <c r="AL1542" s="12">
        <f t="shared" ca="1" si="429"/>
        <v>2.975469202042586E-5</v>
      </c>
      <c r="AM1542" s="12">
        <f t="shared" ca="1" si="429"/>
        <v>1.8238629959759461E-5</v>
      </c>
      <c r="AN1542" s="12">
        <f t="shared" ca="1" si="429"/>
        <v>1.0502327564544742E-5</v>
      </c>
      <c r="AO1542" s="12">
        <f t="shared" ca="1" si="429"/>
        <v>5.6811401365352931E-6</v>
      </c>
      <c r="AP1542" s="12">
        <f t="shared" ca="1" si="429"/>
        <v>2.8869684614696403E-6</v>
      </c>
      <c r="AQ1542" s="12">
        <f t="shared" ca="1" si="429"/>
        <v>1.3781775517791871E-6</v>
      </c>
      <c r="AR1542" s="12">
        <f t="shared" ca="1" si="429"/>
        <v>6.1805183303163492E-7</v>
      </c>
      <c r="AS1542" s="12">
        <f t="shared" ca="1" si="429"/>
        <v>2.6037616180119772E-7</v>
      </c>
      <c r="AT1542" s="12">
        <f t="shared" ca="1" si="429"/>
        <v>1.0304671169675713E-7</v>
      </c>
      <c r="AU1542" s="12">
        <f t="shared" ca="1" si="429"/>
        <v>3.8311014223645142E-8</v>
      </c>
      <c r="AV1542" s="12">
        <f t="shared" ca="1" si="429"/>
        <v>1.3380420315571986E-8</v>
      </c>
      <c r="AX1542" s="13">
        <f t="shared" si="423"/>
        <v>4.7735319542910312E-2</v>
      </c>
      <c r="AZ1542" s="14">
        <f t="shared" ca="1" si="426"/>
        <v>7.6376511228996885E-2</v>
      </c>
    </row>
    <row r="1543" spans="1:52" x14ac:dyDescent="0.2">
      <c r="A1543" s="9" t="str">
        <f t="shared" si="418"/>
        <v>Angola</v>
      </c>
      <c r="C1543" s="20">
        <f t="shared" si="419"/>
        <v>314.89385169100683</v>
      </c>
      <c r="D1543" s="15">
        <f t="shared" si="420"/>
        <v>371.331876388529</v>
      </c>
      <c r="E1543" s="23">
        <f t="shared" si="421"/>
        <v>1</v>
      </c>
      <c r="F1543" s="15">
        <f t="shared" si="424"/>
        <v>371.331876388529</v>
      </c>
      <c r="H1543" s="12">
        <f t="shared" ref="H1543:AV1543" ca="1" si="430">_xlfn.NORM.DIST(H$1537,$F1543,$B$37+$B$38*$F1543,FALSE)/$AV613*($D1075/1000)</f>
        <v>1.3381808005023764E-4</v>
      </c>
      <c r="I1543" s="12">
        <f t="shared" ca="1" si="430"/>
        <v>3.2817957947709001E-4</v>
      </c>
      <c r="J1543" s="12">
        <f t="shared" ca="1" si="430"/>
        <v>7.5607505317516798E-4</v>
      </c>
      <c r="K1543" s="12">
        <f t="shared" ca="1" si="430"/>
        <v>1.6363449407377905E-3</v>
      </c>
      <c r="L1543" s="12">
        <f t="shared" ca="1" si="430"/>
        <v>3.3269126802475332E-3</v>
      </c>
      <c r="M1543" s="12">
        <f t="shared" ca="1" si="430"/>
        <v>6.3542535679305965E-3</v>
      </c>
      <c r="N1543" s="12">
        <f t="shared" ca="1" si="430"/>
        <v>1.1401034909804042E-2</v>
      </c>
      <c r="O1543" s="12">
        <f t="shared" ca="1" si="430"/>
        <v>1.9216779387470594E-2</v>
      </c>
      <c r="P1543" s="12">
        <f t="shared" ca="1" si="430"/>
        <v>3.0428008448317143E-2</v>
      </c>
      <c r="Q1543" s="12">
        <f t="shared" ca="1" si="430"/>
        <v>4.5260885545473577E-2</v>
      </c>
      <c r="R1543" s="12">
        <f t="shared" ca="1" si="430"/>
        <v>6.3245431561799695E-2</v>
      </c>
      <c r="S1543" s="12">
        <f t="shared" ca="1" si="430"/>
        <v>8.3021747180389238E-2</v>
      </c>
      <c r="T1543" s="12">
        <f t="shared" ca="1" si="430"/>
        <v>0.10237906810465604</v>
      </c>
      <c r="U1543" s="12">
        <f t="shared" ca="1" si="430"/>
        <v>0.11860065029476757</v>
      </c>
      <c r="V1543" s="12">
        <f t="shared" ca="1" si="430"/>
        <v>0.12906829212676607</v>
      </c>
      <c r="W1543" s="12">
        <f t="shared" ca="1" si="430"/>
        <v>0.13194977418549972</v>
      </c>
      <c r="X1543" s="12">
        <f t="shared" ca="1" si="430"/>
        <v>0.1267226756562834</v>
      </c>
      <c r="Y1543" s="12">
        <f t="shared" ca="1" si="430"/>
        <v>0.11432905449166331</v>
      </c>
      <c r="Z1543" s="12">
        <f t="shared" ca="1" si="430"/>
        <v>9.689814977039761E-2</v>
      </c>
      <c r="AA1543" s="12">
        <f t="shared" ca="1" si="430"/>
        <v>7.7149115608375216E-2</v>
      </c>
      <c r="AB1543" s="12">
        <f t="shared" ca="1" si="430"/>
        <v>5.7703614033023445E-2</v>
      </c>
      <c r="AC1543" s="12">
        <f t="shared" ca="1" si="430"/>
        <v>4.0544474094829114E-2</v>
      </c>
      <c r="AD1543" s="12">
        <f t="shared" ca="1" si="430"/>
        <v>2.67618987729311E-2</v>
      </c>
      <c r="AE1543" s="12">
        <f t="shared" ca="1" si="430"/>
        <v>1.6594293635289786E-2</v>
      </c>
      <c r="AF1543" s="12">
        <f t="shared" ca="1" si="430"/>
        <v>9.6662319568448351E-3</v>
      </c>
      <c r="AG1543" s="12">
        <f t="shared" ca="1" si="430"/>
        <v>5.2894711080483598E-3</v>
      </c>
      <c r="AH1543" s="12">
        <f t="shared" ca="1" si="430"/>
        <v>2.7190918673660777E-3</v>
      </c>
      <c r="AI1543" s="12">
        <f t="shared" ca="1" si="430"/>
        <v>1.3130827845272148E-3</v>
      </c>
      <c r="AJ1543" s="12">
        <f t="shared" ca="1" si="430"/>
        <v>5.9568536297206624E-4</v>
      </c>
      <c r="AK1543" s="12">
        <f t="shared" ca="1" si="430"/>
        <v>2.5386237873121668E-4</v>
      </c>
      <c r="AL1543" s="12">
        <f t="shared" ca="1" si="430"/>
        <v>1.0163337701632382E-4</v>
      </c>
      <c r="AM1543" s="12">
        <f t="shared" ca="1" si="430"/>
        <v>3.8223544966000945E-5</v>
      </c>
      <c r="AN1543" s="12">
        <f t="shared" ca="1" si="430"/>
        <v>1.3504613625232012E-5</v>
      </c>
      <c r="AO1543" s="12">
        <f t="shared" ca="1" si="430"/>
        <v>4.4821868704466067E-6</v>
      </c>
      <c r="AP1543" s="12">
        <f t="shared" ca="1" si="430"/>
        <v>1.3975081516047461E-6</v>
      </c>
      <c r="AQ1543" s="12">
        <f t="shared" ca="1" si="430"/>
        <v>4.0933165872767399E-7</v>
      </c>
      <c r="AR1543" s="12">
        <f t="shared" ca="1" si="430"/>
        <v>1.1262969701288529E-7</v>
      </c>
      <c r="AS1543" s="12">
        <f t="shared" ca="1" si="430"/>
        <v>2.9113008765954613E-8</v>
      </c>
      <c r="AT1543" s="12">
        <f t="shared" ca="1" si="430"/>
        <v>7.0693235887574178E-9</v>
      </c>
      <c r="AU1543" s="12">
        <f t="shared" ca="1" si="430"/>
        <v>1.6125946938950863E-9</v>
      </c>
      <c r="AV1543" s="12">
        <f t="shared" ca="1" si="430"/>
        <v>3.4556455220330811E-10</v>
      </c>
      <c r="AX1543" s="13">
        <f t="shared" si="423"/>
        <v>0.61282179689419647</v>
      </c>
      <c r="AZ1543" s="14">
        <f t="shared" ca="1" si="426"/>
        <v>810.88906407785066</v>
      </c>
    </row>
    <row r="1544" spans="1:52" x14ac:dyDescent="0.2">
      <c r="A1544" s="9" t="str">
        <f t="shared" si="418"/>
        <v>Anguilla</v>
      </c>
      <c r="C1544" s="20">
        <f t="shared" si="419"/>
        <v>446.81009499094347</v>
      </c>
      <c r="D1544" s="15">
        <f t="shared" si="420"/>
        <v>480.60063549854942</v>
      </c>
      <c r="E1544" s="23">
        <f t="shared" si="421"/>
        <v>1</v>
      </c>
      <c r="F1544" s="15">
        <f t="shared" si="424"/>
        <v>480.60063549854942</v>
      </c>
      <c r="H1544" s="12">
        <f t="shared" ref="H1544:AV1544" ca="1" si="431">_xlfn.NORM.DIST(H$1537,$F1544,$B$37+$B$38*$F1544,FALSE)/$AV614*($D1076/1000)</f>
        <v>3.8486619853119732E-10</v>
      </c>
      <c r="I1544" s="12">
        <f t="shared" ca="1" si="431"/>
        <v>1.2403480768518865E-9</v>
      </c>
      <c r="J1544" s="12">
        <f t="shared" ca="1" si="431"/>
        <v>3.7552078483628231E-9</v>
      </c>
      <c r="K1544" s="12">
        <f t="shared" ca="1" si="431"/>
        <v>1.0680239142032457E-8</v>
      </c>
      <c r="L1544" s="12">
        <f t="shared" ca="1" si="431"/>
        <v>2.8535439716755811E-8</v>
      </c>
      <c r="M1544" s="12">
        <f t="shared" ca="1" si="431"/>
        <v>7.1621721606487712E-8</v>
      </c>
      <c r="N1544" s="12">
        <f t="shared" ca="1" si="431"/>
        <v>1.6887351303113086E-7</v>
      </c>
      <c r="O1544" s="12">
        <f t="shared" ca="1" si="431"/>
        <v>3.7405452660263355E-7</v>
      </c>
      <c r="P1544" s="12">
        <f t="shared" ca="1" si="431"/>
        <v>7.7833200016966002E-7</v>
      </c>
      <c r="Q1544" s="12">
        <f t="shared" ca="1" si="431"/>
        <v>1.5214281686356094E-6</v>
      </c>
      <c r="R1544" s="12">
        <f t="shared" ca="1" si="431"/>
        <v>2.793795504188802E-6</v>
      </c>
      <c r="S1544" s="12">
        <f t="shared" ca="1" si="431"/>
        <v>4.8194155033601194E-6</v>
      </c>
      <c r="T1544" s="12">
        <f t="shared" ca="1" si="431"/>
        <v>7.8099943825897288E-6</v>
      </c>
      <c r="U1544" s="12">
        <f t="shared" ca="1" si="431"/>
        <v>1.1889502088571783E-5</v>
      </c>
      <c r="V1544" s="12">
        <f t="shared" ca="1" si="431"/>
        <v>1.7003299646680325E-5</v>
      </c>
      <c r="W1544" s="12">
        <f t="shared" ca="1" si="431"/>
        <v>2.2843326341039334E-5</v>
      </c>
      <c r="X1544" s="12">
        <f t="shared" ca="1" si="431"/>
        <v>2.8829829555463528E-5</v>
      </c>
      <c r="Y1544" s="12">
        <f t="shared" ca="1" si="431"/>
        <v>3.4180735241483176E-5</v>
      </c>
      <c r="Z1544" s="12">
        <f t="shared" ca="1" si="431"/>
        <v>3.8069512961289558E-5</v>
      </c>
      <c r="AA1544" s="12">
        <f t="shared" ca="1" si="431"/>
        <v>3.9831791140555057E-5</v>
      </c>
      <c r="AB1544" s="12">
        <f t="shared" ca="1" si="431"/>
        <v>3.9150647238115692E-5</v>
      </c>
      <c r="AC1544" s="12">
        <f t="shared" ca="1" si="431"/>
        <v>3.6149696149871658E-5</v>
      </c>
      <c r="AD1544" s="12">
        <f t="shared" ca="1" si="431"/>
        <v>3.1356454531401696E-5</v>
      </c>
      <c r="AE1544" s="12">
        <f t="shared" ca="1" si="431"/>
        <v>2.5550879041231787E-5</v>
      </c>
      <c r="AF1544" s="12">
        <f t="shared" ca="1" si="431"/>
        <v>1.9558760814329473E-5</v>
      </c>
      <c r="AG1544" s="12">
        <f t="shared" ca="1" si="431"/>
        <v>1.4064795445102206E-5</v>
      </c>
      <c r="AH1544" s="12">
        <f t="shared" ca="1" si="431"/>
        <v>9.5012796263097366E-6</v>
      </c>
      <c r="AI1544" s="12">
        <f t="shared" ca="1" si="431"/>
        <v>6.0295843365735173E-6</v>
      </c>
      <c r="AJ1544" s="12">
        <f t="shared" ca="1" si="431"/>
        <v>3.5945890192285176E-6</v>
      </c>
      <c r="AK1544" s="12">
        <f t="shared" ca="1" si="431"/>
        <v>2.013110932689349E-6</v>
      </c>
      <c r="AL1544" s="12">
        <f t="shared" ca="1" si="431"/>
        <v>1.0591141403078408E-6</v>
      </c>
      <c r="AM1544" s="12">
        <f t="shared" ca="1" si="431"/>
        <v>5.2344905516864522E-7</v>
      </c>
      <c r="AN1544" s="12">
        <f t="shared" ca="1" si="431"/>
        <v>2.4303155685316346E-7</v>
      </c>
      <c r="AO1544" s="12">
        <f t="shared" ca="1" si="431"/>
        <v>1.0600040207323936E-7</v>
      </c>
      <c r="AP1544" s="12">
        <f t="shared" ca="1" si="431"/>
        <v>4.3431912241036136E-8</v>
      </c>
      <c r="AQ1544" s="12">
        <f t="shared" ca="1" si="431"/>
        <v>1.671733265524203E-8</v>
      </c>
      <c r="AR1544" s="12">
        <f t="shared" ca="1" si="431"/>
        <v>6.0447954976092146E-9</v>
      </c>
      <c r="AS1544" s="12">
        <f t="shared" ca="1" si="431"/>
        <v>2.0533020271313195E-9</v>
      </c>
      <c r="AT1544" s="12">
        <f t="shared" ca="1" si="431"/>
        <v>6.5521020640755952E-10</v>
      </c>
      <c r="AU1544" s="12">
        <f t="shared" ca="1" si="431"/>
        <v>1.9641066535726824E-10</v>
      </c>
      <c r="AV1544" s="12">
        <f t="shared" ca="1" si="431"/>
        <v>5.53103077152095E-11</v>
      </c>
      <c r="AX1544" s="13">
        <f t="shared" si="423"/>
        <v>0.21011959241767569</v>
      </c>
      <c r="AZ1544" s="14">
        <f t="shared" ca="1" si="426"/>
        <v>8.404783692342721E-2</v>
      </c>
    </row>
    <row r="1545" spans="1:52" x14ac:dyDescent="0.2">
      <c r="A1545" s="9" t="str">
        <f t="shared" si="418"/>
        <v>Antigua and Barbuda</v>
      </c>
      <c r="C1545" s="20">
        <f t="shared" si="419"/>
        <v>440.42063290708484</v>
      </c>
      <c r="D1545" s="15">
        <f t="shared" si="420"/>
        <v>475.50356399816718</v>
      </c>
      <c r="E1545" s="23">
        <f t="shared" si="421"/>
        <v>1</v>
      </c>
      <c r="F1545" s="15">
        <f t="shared" si="424"/>
        <v>475.50356399816718</v>
      </c>
      <c r="H1545" s="12">
        <f t="shared" ref="H1545:AV1545" ca="1" si="432">_xlfn.NORM.DIST(H$1537,$F1545,$B$37+$B$38*$F1545,FALSE)/$AV615*($D1077/1000)</f>
        <v>1.6990815778861185E-9</v>
      </c>
      <c r="I1545" s="12">
        <f t="shared" ca="1" si="432"/>
        <v>5.4064720666608664E-9</v>
      </c>
      <c r="J1545" s="12">
        <f t="shared" ca="1" si="432"/>
        <v>1.6161076674390212E-8</v>
      </c>
      <c r="K1545" s="12">
        <f t="shared" ca="1" si="432"/>
        <v>4.5381956256327894E-8</v>
      </c>
      <c r="L1545" s="12">
        <f t="shared" ca="1" si="432"/>
        <v>1.1971614672659935E-7</v>
      </c>
      <c r="M1545" s="12">
        <f t="shared" ca="1" si="432"/>
        <v>2.9667355911208487E-7</v>
      </c>
      <c r="N1545" s="12">
        <f t="shared" ca="1" si="432"/>
        <v>6.9065561749349765E-7</v>
      </c>
      <c r="O1545" s="12">
        <f t="shared" ca="1" si="432"/>
        <v>1.5104308598261098E-6</v>
      </c>
      <c r="P1545" s="12">
        <f t="shared" ca="1" si="432"/>
        <v>3.1031069693538664E-6</v>
      </c>
      <c r="Q1545" s="12">
        <f t="shared" ca="1" si="432"/>
        <v>5.9889300157546916E-6</v>
      </c>
      <c r="R1545" s="12">
        <f t="shared" ca="1" si="432"/>
        <v>1.0858212191953844E-5</v>
      </c>
      <c r="S1545" s="12">
        <f t="shared" ca="1" si="432"/>
        <v>1.8493708399729641E-5</v>
      </c>
      <c r="T1545" s="12">
        <f t="shared" ca="1" si="432"/>
        <v>2.9590089697011628E-5</v>
      </c>
      <c r="U1545" s="12">
        <f t="shared" ca="1" si="432"/>
        <v>4.4475941731607318E-5</v>
      </c>
      <c r="V1545" s="12">
        <f t="shared" ca="1" si="432"/>
        <v>6.280014093923093E-5</v>
      </c>
      <c r="W1545" s="12">
        <f t="shared" ca="1" si="432"/>
        <v>8.3301472636192439E-5</v>
      </c>
      <c r="X1545" s="12">
        <f t="shared" ca="1" si="432"/>
        <v>1.0380095153750316E-4</v>
      </c>
      <c r="Y1545" s="12">
        <f t="shared" ca="1" si="432"/>
        <v>1.2150847916516096E-4</v>
      </c>
      <c r="Z1545" s="12">
        <f t="shared" ca="1" si="432"/>
        <v>1.3361906562683344E-4</v>
      </c>
      <c r="AA1545" s="12">
        <f t="shared" ca="1" si="432"/>
        <v>1.3803425344183429E-4</v>
      </c>
      <c r="AB1545" s="12">
        <f t="shared" ca="1" si="432"/>
        <v>1.3395591827063165E-4</v>
      </c>
      <c r="AC1545" s="12">
        <f t="shared" ca="1" si="432"/>
        <v>1.221218952961213E-4</v>
      </c>
      <c r="AD1545" s="12">
        <f t="shared" ca="1" si="432"/>
        <v>1.0458797650890295E-4</v>
      </c>
      <c r="AE1545" s="12">
        <f t="shared" ca="1" si="432"/>
        <v>8.4144663969349309E-5</v>
      </c>
      <c r="AF1545" s="12">
        <f t="shared" ca="1" si="432"/>
        <v>6.3595735593477965E-5</v>
      </c>
      <c r="AG1545" s="12">
        <f t="shared" ca="1" si="432"/>
        <v>4.5152937004301674E-5</v>
      </c>
      <c r="AH1545" s="12">
        <f t="shared" ca="1" si="432"/>
        <v>3.0116230258300902E-5</v>
      </c>
      <c r="AI1545" s="12">
        <f t="shared" ca="1" si="432"/>
        <v>1.8869996004973821E-5</v>
      </c>
      <c r="AJ1545" s="12">
        <f t="shared" ca="1" si="432"/>
        <v>1.1107072389861523E-5</v>
      </c>
      <c r="AK1545" s="12">
        <f t="shared" ca="1" si="432"/>
        <v>6.1416348421732968E-6</v>
      </c>
      <c r="AL1545" s="12">
        <f t="shared" ca="1" si="432"/>
        <v>3.1902518950781098E-6</v>
      </c>
      <c r="AM1545" s="12">
        <f t="shared" ca="1" si="432"/>
        <v>1.5567631902096175E-6</v>
      </c>
      <c r="AN1545" s="12">
        <f t="shared" ca="1" si="432"/>
        <v>7.1363596303561927E-7</v>
      </c>
      <c r="AO1545" s="12">
        <f t="shared" ca="1" si="432"/>
        <v>3.0731764489986579E-7</v>
      </c>
      <c r="AP1545" s="12">
        <f t="shared" ca="1" si="432"/>
        <v>1.2432396711425422E-7</v>
      </c>
      <c r="AQ1545" s="12">
        <f t="shared" ca="1" si="432"/>
        <v>4.7247498305032055E-8</v>
      </c>
      <c r="AR1545" s="12">
        <f t="shared" ca="1" si="432"/>
        <v>1.6867836056047809E-8</v>
      </c>
      <c r="AS1545" s="12">
        <f t="shared" ca="1" si="432"/>
        <v>5.6571346961461553E-9</v>
      </c>
      <c r="AT1545" s="12">
        <f t="shared" ca="1" si="432"/>
        <v>1.7823388038584742E-9</v>
      </c>
      <c r="AU1545" s="12">
        <f t="shared" ca="1" si="432"/>
        <v>5.2752202897939282E-10</v>
      </c>
      <c r="AV1545" s="12">
        <f t="shared" ca="1" si="432"/>
        <v>1.4667210770900841E-10</v>
      </c>
      <c r="AX1545" s="13">
        <f t="shared" si="423"/>
        <v>0.22511379902650136</v>
      </c>
      <c r="AZ1545" s="14">
        <f t="shared" ca="1" si="426"/>
        <v>0.31156108066369298</v>
      </c>
    </row>
    <row r="1546" spans="1:52" x14ac:dyDescent="0.2">
      <c r="A1546" s="9" t="str">
        <f t="shared" si="418"/>
        <v>Argentina</v>
      </c>
      <c r="C1546" s="20">
        <f t="shared" si="419"/>
        <v>422.77860141388823</v>
      </c>
      <c r="D1546" s="15">
        <f t="shared" si="420"/>
        <v>461.07261711825396</v>
      </c>
      <c r="E1546" s="23">
        <f t="shared" si="421"/>
        <v>1</v>
      </c>
      <c r="F1546" s="15">
        <f t="shared" si="424"/>
        <v>461.07261711825396</v>
      </c>
      <c r="H1546" s="12">
        <f t="shared" ref="H1546:AV1546" ca="1" si="433">_xlfn.NORM.DIST(H$1537,$F1546,$B$37+$B$38*$F1546,FALSE)/$AV616*($D1078/1000)</f>
        <v>1.7735714915205012E-6</v>
      </c>
      <c r="I1546" s="12">
        <f t="shared" ca="1" si="433"/>
        <v>5.4435251046861493E-6</v>
      </c>
      <c r="J1546" s="12">
        <f t="shared" ca="1" si="433"/>
        <v>1.569525427196774E-5</v>
      </c>
      <c r="K1546" s="12">
        <f t="shared" ca="1" si="433"/>
        <v>4.2512150695405863E-5</v>
      </c>
      <c r="L1546" s="12">
        <f t="shared" ca="1" si="433"/>
        <v>1.0817188357390167E-4</v>
      </c>
      <c r="M1546" s="12">
        <f t="shared" ca="1" si="433"/>
        <v>2.5856652718216793E-4</v>
      </c>
      <c r="N1546" s="12">
        <f t="shared" ca="1" si="433"/>
        <v>5.8061306979039103E-4</v>
      </c>
      <c r="O1546" s="12">
        <f t="shared" ca="1" si="433"/>
        <v>1.2247794977834061E-3</v>
      </c>
      <c r="P1546" s="12">
        <f t="shared" ca="1" si="433"/>
        <v>2.4270884464332536E-3</v>
      </c>
      <c r="Q1546" s="12">
        <f t="shared" ca="1" si="433"/>
        <v>4.5182462084787352E-3</v>
      </c>
      <c r="R1546" s="12">
        <f t="shared" ca="1" si="433"/>
        <v>7.9015224363793435E-3</v>
      </c>
      <c r="S1546" s="12">
        <f t="shared" ca="1" si="433"/>
        <v>1.2981003209638827E-2</v>
      </c>
      <c r="T1546" s="12">
        <f t="shared" ca="1" si="433"/>
        <v>2.0033753779116537E-2</v>
      </c>
      <c r="U1546" s="12">
        <f t="shared" ca="1" si="433"/>
        <v>2.9045108376225176E-2</v>
      </c>
      <c r="V1546" s="12">
        <f t="shared" ca="1" si="433"/>
        <v>3.955854100662852E-2</v>
      </c>
      <c r="W1546" s="12">
        <f t="shared" ca="1" si="433"/>
        <v>5.0613238289504973E-2</v>
      </c>
      <c r="X1546" s="12">
        <f t="shared" ca="1" si="433"/>
        <v>6.0833748631217668E-2</v>
      </c>
      <c r="Y1546" s="12">
        <f t="shared" ca="1" si="433"/>
        <v>6.8688119686135016E-2</v>
      </c>
      <c r="Z1546" s="12">
        <f t="shared" ca="1" si="433"/>
        <v>7.2857668892996164E-2</v>
      </c>
      <c r="AA1546" s="12">
        <f t="shared" ca="1" si="433"/>
        <v>7.2598142748908981E-2</v>
      </c>
      <c r="AB1546" s="12">
        <f t="shared" ca="1" si="433"/>
        <v>6.795670983189013E-2</v>
      </c>
      <c r="AC1546" s="12">
        <f t="shared" ca="1" si="433"/>
        <v>5.9757961280501544E-2</v>
      </c>
      <c r="AD1546" s="12">
        <f t="shared" ca="1" si="433"/>
        <v>4.9364619735764378E-2</v>
      </c>
      <c r="AE1546" s="12">
        <f t="shared" ca="1" si="433"/>
        <v>3.8308258926782426E-2</v>
      </c>
      <c r="AF1546" s="12">
        <f t="shared" ca="1" si="433"/>
        <v>2.7927086314343725E-2</v>
      </c>
      <c r="AG1546" s="12">
        <f t="shared" ca="1" si="433"/>
        <v>1.9125616152281255E-2</v>
      </c>
      <c r="AH1546" s="12">
        <f t="shared" ca="1" si="433"/>
        <v>1.2304439584724084E-2</v>
      </c>
      <c r="AI1546" s="12">
        <f t="shared" ca="1" si="433"/>
        <v>7.4364358518909284E-3</v>
      </c>
      <c r="AJ1546" s="12">
        <f t="shared" ca="1" si="433"/>
        <v>4.2220602706081424E-3</v>
      </c>
      <c r="AK1546" s="12">
        <f t="shared" ca="1" si="433"/>
        <v>2.2518560054440111E-3</v>
      </c>
      <c r="AL1546" s="12">
        <f t="shared" ca="1" si="433"/>
        <v>1.1282709298629833E-3</v>
      </c>
      <c r="AM1546" s="12">
        <f t="shared" ca="1" si="433"/>
        <v>5.3105900312351063E-4</v>
      </c>
      <c r="AN1546" s="12">
        <f t="shared" ca="1" si="433"/>
        <v>2.3481657439002585E-4</v>
      </c>
      <c r="AO1546" s="12">
        <f t="shared" ca="1" si="433"/>
        <v>9.7537431549252305E-5</v>
      </c>
      <c r="AP1546" s="12">
        <f t="shared" ca="1" si="433"/>
        <v>3.8060148380290989E-5</v>
      </c>
      <c r="AQ1546" s="12">
        <f t="shared" ca="1" si="433"/>
        <v>1.395167124003718E-5</v>
      </c>
      <c r="AR1546" s="12">
        <f t="shared" ca="1" si="433"/>
        <v>4.8043936646451613E-6</v>
      </c>
      <c r="AS1546" s="12">
        <f t="shared" ca="1" si="433"/>
        <v>1.5542022458876656E-6</v>
      </c>
      <c r="AT1546" s="12">
        <f t="shared" ca="1" si="433"/>
        <v>4.7231645224864798E-7</v>
      </c>
      <c r="AU1546" s="12">
        <f t="shared" ca="1" si="433"/>
        <v>1.3483890281727421E-7</v>
      </c>
      <c r="AV1546" s="12">
        <f t="shared" ca="1" si="433"/>
        <v>3.6162124848660491E-8</v>
      </c>
      <c r="AX1546" s="13">
        <f t="shared" si="423"/>
        <v>0.27069043851086505</v>
      </c>
      <c r="AZ1546" s="14">
        <f t="shared" ca="1" si="426"/>
        <v>198.95626850289256</v>
      </c>
    </row>
    <row r="1547" spans="1:52" x14ac:dyDescent="0.2">
      <c r="A1547" s="9" t="str">
        <f t="shared" si="418"/>
        <v>Armenia</v>
      </c>
      <c r="C1547" s="20">
        <f t="shared" si="419"/>
        <v>468.75900115543772</v>
      </c>
      <c r="D1547" s="15">
        <f t="shared" si="420"/>
        <v>498.95107490311938</v>
      </c>
      <c r="E1547" s="23">
        <f t="shared" si="421"/>
        <v>1</v>
      </c>
      <c r="F1547" s="15">
        <f t="shared" si="424"/>
        <v>498.95107490311938</v>
      </c>
      <c r="H1547" s="12">
        <f t="shared" ref="H1547:AV1547" ca="1" si="434">_xlfn.NORM.DIST(H$1537,$F1547,$B$37+$B$38*$F1547,FALSE)/$AV617*($D1079/1000)</f>
        <v>1.4351238859379907E-8</v>
      </c>
      <c r="I1547" s="12">
        <f t="shared" ca="1" si="434"/>
        <v>4.8422469768240476E-8</v>
      </c>
      <c r="J1547" s="12">
        <f t="shared" ca="1" si="434"/>
        <v>1.5348328132700373E-7</v>
      </c>
      <c r="K1547" s="12">
        <f t="shared" ca="1" si="434"/>
        <v>4.5701642534248046E-7</v>
      </c>
      <c r="L1547" s="12">
        <f t="shared" ca="1" si="434"/>
        <v>1.2783775568144154E-6</v>
      </c>
      <c r="M1547" s="12">
        <f t="shared" ca="1" si="434"/>
        <v>3.3592556861295013E-6</v>
      </c>
      <c r="N1547" s="12">
        <f t="shared" ca="1" si="434"/>
        <v>8.2924637027202419E-6</v>
      </c>
      <c r="O1547" s="12">
        <f t="shared" ca="1" si="434"/>
        <v>1.9230062350782625E-5</v>
      </c>
      <c r="P1547" s="12">
        <f t="shared" ca="1" si="434"/>
        <v>4.1892318854326024E-5</v>
      </c>
      <c r="Q1547" s="12">
        <f t="shared" ca="1" si="434"/>
        <v>8.5732345072554635E-5</v>
      </c>
      <c r="R1547" s="12">
        <f t="shared" ca="1" si="434"/>
        <v>1.6482064187691399E-4</v>
      </c>
      <c r="S1547" s="12">
        <f t="shared" ca="1" si="434"/>
        <v>2.9767001805161439E-4</v>
      </c>
      <c r="T1547" s="12">
        <f t="shared" ca="1" si="434"/>
        <v>5.0502767929315473E-4</v>
      </c>
      <c r="U1547" s="12">
        <f t="shared" ca="1" si="434"/>
        <v>8.0491841585013445E-4</v>
      </c>
      <c r="V1547" s="12">
        <f t="shared" ca="1" si="434"/>
        <v>1.2051611998303718E-3</v>
      </c>
      <c r="W1547" s="12">
        <f t="shared" ca="1" si="434"/>
        <v>1.6950987878408131E-3</v>
      </c>
      <c r="X1547" s="12">
        <f t="shared" ca="1" si="434"/>
        <v>2.2397599799189212E-3</v>
      </c>
      <c r="Y1547" s="12">
        <f t="shared" ca="1" si="434"/>
        <v>2.7801264035219927E-3</v>
      </c>
      <c r="Z1547" s="12">
        <f t="shared" ca="1" si="434"/>
        <v>3.2417849312523631E-3</v>
      </c>
      <c r="AA1547" s="12">
        <f t="shared" ca="1" si="434"/>
        <v>3.5510799556291799E-3</v>
      </c>
      <c r="AB1547" s="12">
        <f t="shared" ca="1" si="434"/>
        <v>3.6542082816676874E-3</v>
      </c>
      <c r="AC1547" s="12">
        <f t="shared" ca="1" si="434"/>
        <v>3.5325046241031716E-3</v>
      </c>
      <c r="AD1547" s="12">
        <f t="shared" ca="1" si="434"/>
        <v>3.2079587513084242E-3</v>
      </c>
      <c r="AE1547" s="12">
        <f t="shared" ca="1" si="434"/>
        <v>2.7367265573898106E-3</v>
      </c>
      <c r="AF1547" s="12">
        <f t="shared" ca="1" si="434"/>
        <v>2.1932625988096781E-3</v>
      </c>
      <c r="AG1547" s="12">
        <f t="shared" ca="1" si="434"/>
        <v>1.6512257544939026E-3</v>
      </c>
      <c r="AH1547" s="12">
        <f t="shared" ca="1" si="434"/>
        <v>1.1678279621549605E-3</v>
      </c>
      <c r="AI1547" s="12">
        <f t="shared" ca="1" si="434"/>
        <v>7.7590380286738216E-4</v>
      </c>
      <c r="AJ1547" s="12">
        <f t="shared" ca="1" si="434"/>
        <v>4.8427660159641966E-4</v>
      </c>
      <c r="AK1547" s="12">
        <f t="shared" ca="1" si="434"/>
        <v>2.8394595525020329E-4</v>
      </c>
      <c r="AL1547" s="12">
        <f t="shared" ca="1" si="434"/>
        <v>1.5639918371674401E-4</v>
      </c>
      <c r="AM1547" s="12">
        <f t="shared" ca="1" si="434"/>
        <v>8.0926334977380392E-5</v>
      </c>
      <c r="AN1547" s="12">
        <f t="shared" ca="1" si="434"/>
        <v>3.9337056315636561E-5</v>
      </c>
      <c r="AO1547" s="12">
        <f t="shared" ca="1" si="434"/>
        <v>1.7962651231656148E-5</v>
      </c>
      <c r="AP1547" s="12">
        <f t="shared" ca="1" si="434"/>
        <v>7.7054075217105332E-6</v>
      </c>
      <c r="AQ1547" s="12">
        <f t="shared" ca="1" si="434"/>
        <v>3.1051128060741753E-6</v>
      </c>
      <c r="AR1547" s="12">
        <f t="shared" ca="1" si="434"/>
        <v>1.1754813607661874E-6</v>
      </c>
      <c r="AS1547" s="12">
        <f t="shared" ca="1" si="434"/>
        <v>4.1803313456689843E-7</v>
      </c>
      <c r="AT1547" s="12">
        <f t="shared" ca="1" si="434"/>
        <v>1.3965685608234489E-7</v>
      </c>
      <c r="AU1547" s="12">
        <f t="shared" ca="1" si="434"/>
        <v>4.382989300087904E-8</v>
      </c>
      <c r="AV1547" s="12">
        <f t="shared" ca="1" si="434"/>
        <v>1.2922161207081986E-8</v>
      </c>
      <c r="AX1547" s="13">
        <f t="shared" si="423"/>
        <v>0.16120665668362141</v>
      </c>
      <c r="AZ1547" s="14">
        <f t="shared" ca="1" si="426"/>
        <v>5.906766060669689</v>
      </c>
    </row>
    <row r="1548" spans="1:52" x14ac:dyDescent="0.2">
      <c r="A1548" s="9" t="str">
        <f t="shared" si="418"/>
        <v>Aruba</v>
      </c>
      <c r="C1548" s="20">
        <f t="shared" si="419"/>
        <v>455.28098835228269</v>
      </c>
      <c r="D1548" s="15">
        <f t="shared" si="420"/>
        <v>487.82674756583913</v>
      </c>
      <c r="E1548" s="23">
        <f t="shared" si="421"/>
        <v>1</v>
      </c>
      <c r="F1548" s="15">
        <f t="shared" si="424"/>
        <v>487.82674756583913</v>
      </c>
      <c r="H1548" s="12">
        <f t="shared" ref="H1548:AV1548" ca="1" si="435">_xlfn.NORM.DIST(H$1537,$F1548,$B$37+$B$38*$F1548,FALSE)/$AV618*($D1080/1000)</f>
        <v>8.1371414725445794E-10</v>
      </c>
      <c r="I1548" s="12">
        <f t="shared" ca="1" si="435"/>
        <v>2.6702463225969411E-9</v>
      </c>
      <c r="J1548" s="12">
        <f t="shared" ca="1" si="435"/>
        <v>8.2316591544615593E-9</v>
      </c>
      <c r="K1548" s="12">
        <f t="shared" ca="1" si="435"/>
        <v>2.3838560570983045E-8</v>
      </c>
      <c r="L1548" s="12">
        <f t="shared" ca="1" si="435"/>
        <v>6.4852880687522277E-8</v>
      </c>
      <c r="M1548" s="12">
        <f t="shared" ca="1" si="435"/>
        <v>1.6574296744358683E-7</v>
      </c>
      <c r="N1548" s="12">
        <f t="shared" ca="1" si="435"/>
        <v>3.9792162683121882E-7</v>
      </c>
      <c r="O1548" s="12">
        <f t="shared" ca="1" si="435"/>
        <v>8.9746303896142109E-7</v>
      </c>
      <c r="P1548" s="12">
        <f t="shared" ca="1" si="435"/>
        <v>1.9014818956099935E-6</v>
      </c>
      <c r="Q1548" s="12">
        <f t="shared" ca="1" si="435"/>
        <v>3.7846385847915895E-6</v>
      </c>
      <c r="R1548" s="12">
        <f t="shared" ca="1" si="435"/>
        <v>7.0764138785894641E-6</v>
      </c>
      <c r="S1548" s="12">
        <f t="shared" ca="1" si="435"/>
        <v>1.2429642374807714E-5</v>
      </c>
      <c r="T1548" s="12">
        <f t="shared" ca="1" si="435"/>
        <v>2.0509762717189292E-5</v>
      </c>
      <c r="U1548" s="12">
        <f t="shared" ca="1" si="435"/>
        <v>3.1792101289305681E-5</v>
      </c>
      <c r="V1548" s="12">
        <f t="shared" ca="1" si="435"/>
        <v>4.6295035962839142E-5</v>
      </c>
      <c r="W1548" s="12">
        <f t="shared" ca="1" si="435"/>
        <v>6.3329522436923044E-5</v>
      </c>
      <c r="X1548" s="12">
        <f t="shared" ca="1" si="435"/>
        <v>8.1383168671286902E-5</v>
      </c>
      <c r="Y1548" s="12">
        <f t="shared" ca="1" si="435"/>
        <v>9.8247062046000116E-5</v>
      </c>
      <c r="Z1548" s="12">
        <f t="shared" ca="1" si="435"/>
        <v>1.1141948432542307E-4</v>
      </c>
      <c r="AA1548" s="12">
        <f t="shared" ca="1" si="435"/>
        <v>1.1870234834558857E-4</v>
      </c>
      <c r="AB1548" s="12">
        <f t="shared" ca="1" si="435"/>
        <v>1.1879935221837197E-4</v>
      </c>
      <c r="AC1548" s="12">
        <f t="shared" ca="1" si="435"/>
        <v>1.1169286450193827E-4</v>
      </c>
      <c r="AD1548" s="12">
        <f t="shared" ca="1" si="435"/>
        <v>9.8649157489876646E-5</v>
      </c>
      <c r="AE1548" s="12">
        <f t="shared" ca="1" si="435"/>
        <v>8.1849857346462116E-5</v>
      </c>
      <c r="AF1548" s="12">
        <f t="shared" ca="1" si="435"/>
        <v>6.3796825359980878E-5</v>
      </c>
      <c r="AG1548" s="12">
        <f t="shared" ca="1" si="435"/>
        <v>4.6712897243283004E-5</v>
      </c>
      <c r="AH1548" s="12">
        <f t="shared" ca="1" si="435"/>
        <v>3.2131509970891668E-5</v>
      </c>
      <c r="AI1548" s="12">
        <f t="shared" ca="1" si="435"/>
        <v>2.0762615474476701E-5</v>
      </c>
      <c r="AJ1548" s="12">
        <f t="shared" ca="1" si="435"/>
        <v>1.2603454027066321E-5</v>
      </c>
      <c r="AK1548" s="12">
        <f t="shared" ca="1" si="435"/>
        <v>7.1871001583809515E-6</v>
      </c>
      <c r="AL1548" s="12">
        <f t="shared" ca="1" si="435"/>
        <v>3.8501212578622348E-6</v>
      </c>
      <c r="AM1548" s="12">
        <f t="shared" ca="1" si="435"/>
        <v>1.937544621180629E-6</v>
      </c>
      <c r="AN1548" s="12">
        <f t="shared" ca="1" si="435"/>
        <v>9.1597920290452578E-7</v>
      </c>
      <c r="AO1548" s="12">
        <f t="shared" ca="1" si="435"/>
        <v>4.0679547026811647E-7</v>
      </c>
      <c r="AP1548" s="12">
        <f t="shared" ca="1" si="435"/>
        <v>1.6971616057967235E-7</v>
      </c>
      <c r="AQ1548" s="12">
        <f t="shared" ca="1" si="435"/>
        <v>6.6516116182388702E-8</v>
      </c>
      <c r="AR1548" s="12">
        <f t="shared" ca="1" si="435"/>
        <v>2.4489908526543169E-8</v>
      </c>
      <c r="AS1548" s="12">
        <f t="shared" ca="1" si="435"/>
        <v>8.4704023012896241E-9</v>
      </c>
      <c r="AT1548" s="12">
        <f t="shared" ca="1" si="435"/>
        <v>2.7521842624210756E-9</v>
      </c>
      <c r="AU1548" s="12">
        <f t="shared" ca="1" si="435"/>
        <v>8.4005471073856837E-10</v>
      </c>
      <c r="AV1548" s="12">
        <f t="shared" ca="1" si="435"/>
        <v>2.408763883419998E-10</v>
      </c>
      <c r="AX1548" s="13">
        <f t="shared" si="423"/>
        <v>0.1898992908839239</v>
      </c>
      <c r="AZ1548" s="14">
        <f t="shared" ca="1" si="426"/>
        <v>0.22787915779956747</v>
      </c>
    </row>
    <row r="1549" spans="1:52" x14ac:dyDescent="0.2">
      <c r="A1549" s="9" t="str">
        <f t="shared" si="418"/>
        <v>Australia</v>
      </c>
      <c r="C1549" s="20">
        <f t="shared" si="419"/>
        <v>542.58390711933214</v>
      </c>
      <c r="D1549" s="15">
        <f t="shared" si="420"/>
        <v>559.99457958025391</v>
      </c>
      <c r="E1549" s="23">
        <f t="shared" si="421"/>
        <v>1</v>
      </c>
      <c r="F1549" s="15">
        <f t="shared" si="424"/>
        <v>559.99457958025391</v>
      </c>
      <c r="H1549" s="12">
        <f t="shared" ref="H1549:AV1549" ca="1" si="436">_xlfn.NORM.DIST(H$1537,$F1549,$B$37+$B$38*$F1549,FALSE)/$AV619*($D1081/1000)</f>
        <v>5.2270158442534244E-9</v>
      </c>
      <c r="I1549" s="12">
        <f t="shared" ca="1" si="436"/>
        <v>2.0544165429212586E-8</v>
      </c>
      <c r="J1549" s="12">
        <f t="shared" ca="1" si="436"/>
        <v>7.585422671229016E-8</v>
      </c>
      <c r="K1549" s="12">
        <f t="shared" ca="1" si="436"/>
        <v>2.6310412800944104E-7</v>
      </c>
      <c r="L1549" s="12">
        <f t="shared" ca="1" si="436"/>
        <v>8.5729863781716991E-7</v>
      </c>
      <c r="M1549" s="12">
        <f t="shared" ca="1" si="436"/>
        <v>2.6241774557008358E-6</v>
      </c>
      <c r="N1549" s="12">
        <f t="shared" ca="1" si="436"/>
        <v>7.5458968026544991E-6</v>
      </c>
      <c r="O1549" s="12">
        <f t="shared" ca="1" si="436"/>
        <v>2.0383798510077854E-5</v>
      </c>
      <c r="P1549" s="12">
        <f t="shared" ca="1" si="436"/>
        <v>5.1726842474740699E-5</v>
      </c>
      <c r="Q1549" s="12">
        <f t="shared" ca="1" si="436"/>
        <v>1.2331145292713704E-4</v>
      </c>
      <c r="R1549" s="12">
        <f t="shared" ca="1" si="436"/>
        <v>2.7615153129353139E-4</v>
      </c>
      <c r="S1549" s="12">
        <f t="shared" ca="1" si="436"/>
        <v>5.8096248812206921E-4</v>
      </c>
      <c r="T1549" s="12">
        <f t="shared" ca="1" si="436"/>
        <v>1.148167692002061E-3</v>
      </c>
      <c r="U1549" s="12">
        <f t="shared" ca="1" si="436"/>
        <v>2.1316659482742153E-3</v>
      </c>
      <c r="V1549" s="12">
        <f t="shared" ca="1" si="436"/>
        <v>3.7178303478286093E-3</v>
      </c>
      <c r="W1549" s="12">
        <f t="shared" ca="1" si="436"/>
        <v>6.0913924886651927E-3</v>
      </c>
      <c r="X1549" s="12">
        <f t="shared" ca="1" si="436"/>
        <v>9.3756242490478613E-3</v>
      </c>
      <c r="Y1549" s="12">
        <f t="shared" ca="1" si="436"/>
        <v>1.3556275886529733E-2</v>
      </c>
      <c r="Z1549" s="12">
        <f t="shared" ca="1" si="436"/>
        <v>1.841353614319536E-2</v>
      </c>
      <c r="AA1549" s="12">
        <f t="shared" ca="1" si="436"/>
        <v>2.349581929672713E-2</v>
      </c>
      <c r="AB1549" s="12">
        <f t="shared" ca="1" si="436"/>
        <v>2.8164405151924064E-2</v>
      </c>
      <c r="AC1549" s="12">
        <f t="shared" ca="1" si="436"/>
        <v>3.1715179059339328E-2</v>
      </c>
      <c r="AD1549" s="12">
        <f t="shared" ca="1" si="436"/>
        <v>3.3549831797191704E-2</v>
      </c>
      <c r="AE1549" s="12">
        <f t="shared" ca="1" si="436"/>
        <v>3.3340347455840372E-2</v>
      </c>
      <c r="AF1549" s="12">
        <f t="shared" ca="1" si="436"/>
        <v>3.1124794358582442E-2</v>
      </c>
      <c r="AG1549" s="12">
        <f t="shared" ca="1" si="436"/>
        <v>2.7296027990731331E-2</v>
      </c>
      <c r="AH1549" s="12">
        <f t="shared" ca="1" si="436"/>
        <v>2.2487905822857389E-2</v>
      </c>
      <c r="AI1549" s="12">
        <f t="shared" ca="1" si="436"/>
        <v>1.7404244176410229E-2</v>
      </c>
      <c r="AJ1549" s="12">
        <f t="shared" ca="1" si="436"/>
        <v>1.2653711149018011E-2</v>
      </c>
      <c r="AK1549" s="12">
        <f t="shared" ca="1" si="436"/>
        <v>8.6424576496879763E-3</v>
      </c>
      <c r="AL1549" s="12">
        <f t="shared" ca="1" si="436"/>
        <v>5.545148722838851E-3</v>
      </c>
      <c r="AM1549" s="12">
        <f t="shared" ca="1" si="436"/>
        <v>3.3423023319672095E-3</v>
      </c>
      <c r="AN1549" s="12">
        <f t="shared" ca="1" si="436"/>
        <v>1.8924955206195764E-3</v>
      </c>
      <c r="AO1549" s="12">
        <f t="shared" ca="1" si="436"/>
        <v>1.0066548340207707E-3</v>
      </c>
      <c r="AP1549" s="12">
        <f t="shared" ca="1" si="436"/>
        <v>5.0301727643459215E-4</v>
      </c>
      <c r="AQ1549" s="12">
        <f t="shared" ca="1" si="436"/>
        <v>2.3612491485979056E-4</v>
      </c>
      <c r="AR1549" s="12">
        <f t="shared" ca="1" si="436"/>
        <v>1.0412555329179635E-4</v>
      </c>
      <c r="AS1549" s="12">
        <f t="shared" ca="1" si="436"/>
        <v>4.3134962499384092E-5</v>
      </c>
      <c r="AT1549" s="12">
        <f t="shared" ca="1" si="436"/>
        <v>1.6786421441996618E-5</v>
      </c>
      <c r="AU1549" s="12">
        <f t="shared" ca="1" si="436"/>
        <v>6.1368204195522222E-6</v>
      </c>
      <c r="AV1549" s="12">
        <f t="shared" ca="1" si="436"/>
        <v>2.1075859858747896E-6</v>
      </c>
      <c r="AX1549" s="13">
        <f t="shared" si="423"/>
        <v>5.4805304335104832E-2</v>
      </c>
      <c r="AZ1549" s="14">
        <f t="shared" ca="1" si="426"/>
        <v>18.528123859284442</v>
      </c>
    </row>
    <row r="1550" spans="1:52" x14ac:dyDescent="0.2">
      <c r="A1550" s="9" t="str">
        <f t="shared" si="418"/>
        <v>Austria</v>
      </c>
      <c r="C1550" s="20">
        <f t="shared" si="419"/>
        <v>586.07393078400651</v>
      </c>
      <c r="D1550" s="15">
        <f t="shared" si="420"/>
        <v>596.11403329815698</v>
      </c>
      <c r="E1550" s="23">
        <f t="shared" si="421"/>
        <v>1</v>
      </c>
      <c r="F1550" s="15">
        <f t="shared" si="424"/>
        <v>596.11403329815698</v>
      </c>
      <c r="H1550" s="12">
        <f t="shared" ref="H1550:AV1550" ca="1" si="437">_xlfn.NORM.DIST(H$1537,$F1550,$B$37+$B$38*$F1550,FALSE)/$AV620*($D1082/1000)</f>
        <v>1.6365661863105312E-10</v>
      </c>
      <c r="I1550" s="12">
        <f t="shared" ca="1" si="437"/>
        <v>7.0401912866932703E-10</v>
      </c>
      <c r="J1550" s="12">
        <f t="shared" ca="1" si="437"/>
        <v>2.8450633414413321E-9</v>
      </c>
      <c r="K1550" s="12">
        <f t="shared" ca="1" si="437"/>
        <v>1.0800802259980689E-8</v>
      </c>
      <c r="L1550" s="12">
        <f t="shared" ca="1" si="437"/>
        <v>3.8519149141822915E-8</v>
      </c>
      <c r="M1550" s="12">
        <f t="shared" ca="1" si="437"/>
        <v>1.290487940371289E-7</v>
      </c>
      <c r="N1550" s="12">
        <f t="shared" ca="1" si="437"/>
        <v>4.0615126513569018E-7</v>
      </c>
      <c r="O1550" s="12">
        <f t="shared" ca="1" si="437"/>
        <v>1.2008209749952807E-6</v>
      </c>
      <c r="P1550" s="12">
        <f t="shared" ca="1" si="437"/>
        <v>3.3352263627364172E-6</v>
      </c>
      <c r="Q1550" s="12">
        <f t="shared" ca="1" si="437"/>
        <v>8.7021979805367404E-6</v>
      </c>
      <c r="R1550" s="12">
        <f t="shared" ca="1" si="437"/>
        <v>2.1329918646579571E-5</v>
      </c>
      <c r="S1550" s="12">
        <f t="shared" ca="1" si="437"/>
        <v>4.9114082273042123E-5</v>
      </c>
      <c r="T1550" s="12">
        <f t="shared" ca="1" si="437"/>
        <v>1.0623789638395379E-4</v>
      </c>
      <c r="U1550" s="12">
        <f t="shared" ca="1" si="437"/>
        <v>2.1587854722406364E-4</v>
      </c>
      <c r="V1550" s="12">
        <f t="shared" ca="1" si="437"/>
        <v>4.1209382393459415E-4</v>
      </c>
      <c r="W1550" s="12">
        <f t="shared" ca="1" si="437"/>
        <v>7.3899128998835553E-4</v>
      </c>
      <c r="X1550" s="12">
        <f t="shared" ca="1" si="437"/>
        <v>1.244913362234587E-3</v>
      </c>
      <c r="Y1550" s="12">
        <f t="shared" ca="1" si="437"/>
        <v>1.9701329389508922E-3</v>
      </c>
      <c r="Z1550" s="12">
        <f t="shared" ca="1" si="437"/>
        <v>2.9289268859664093E-3</v>
      </c>
      <c r="AA1550" s="12">
        <f t="shared" ca="1" si="437"/>
        <v>4.0905162666960392E-3</v>
      </c>
      <c r="AB1550" s="12">
        <f t="shared" ca="1" si="437"/>
        <v>5.366662848756633E-3</v>
      </c>
      <c r="AC1550" s="12">
        <f t="shared" ca="1" si="437"/>
        <v>6.6143488355010155E-3</v>
      </c>
      <c r="AD1550" s="12">
        <f t="shared" ca="1" si="437"/>
        <v>7.65819593508565E-3</v>
      </c>
      <c r="AE1550" s="12">
        <f t="shared" ca="1" si="437"/>
        <v>8.3295673965793453E-3</v>
      </c>
      <c r="AF1550" s="12">
        <f t="shared" ca="1" si="437"/>
        <v>8.5108907228403485E-3</v>
      </c>
      <c r="AG1550" s="12">
        <f t="shared" ca="1" si="437"/>
        <v>8.1692874376730427E-3</v>
      </c>
      <c r="AH1550" s="12">
        <f t="shared" ca="1" si="437"/>
        <v>7.3663090349302407E-3</v>
      </c>
      <c r="AI1550" s="12">
        <f t="shared" ca="1" si="437"/>
        <v>6.2398232373228049E-3</v>
      </c>
      <c r="AJ1550" s="12">
        <f t="shared" ca="1" si="437"/>
        <v>4.9653656379307779E-3</v>
      </c>
      <c r="AK1550" s="12">
        <f t="shared" ca="1" si="437"/>
        <v>3.7118188818139495E-3</v>
      </c>
      <c r="AL1550" s="12">
        <f t="shared" ca="1" si="437"/>
        <v>2.6066271459245925E-3</v>
      </c>
      <c r="AM1550" s="12">
        <f t="shared" ca="1" si="437"/>
        <v>1.7196008287950805E-3</v>
      </c>
      <c r="AN1550" s="12">
        <f t="shared" ca="1" si="437"/>
        <v>1.0656951090984956E-3</v>
      </c>
      <c r="AO1550" s="12">
        <f t="shared" ca="1" si="437"/>
        <v>6.2043300726239033E-4</v>
      </c>
      <c r="AP1550" s="12">
        <f t="shared" ca="1" si="437"/>
        <v>3.3932308829714698E-4</v>
      </c>
      <c r="AQ1550" s="12">
        <f t="shared" ca="1" si="437"/>
        <v>1.7433658017833065E-4</v>
      </c>
      <c r="AR1550" s="12">
        <f t="shared" ca="1" si="437"/>
        <v>8.4143433373828452E-5</v>
      </c>
      <c r="AS1550" s="12">
        <f t="shared" ca="1" si="437"/>
        <v>3.8151228767714639E-5</v>
      </c>
      <c r="AT1550" s="12">
        <f t="shared" ca="1" si="437"/>
        <v>1.6250002283672812E-5</v>
      </c>
      <c r="AU1550" s="12">
        <f t="shared" ca="1" si="437"/>
        <v>6.5021190570866785E-6</v>
      </c>
      <c r="AV1550" s="12">
        <f t="shared" ca="1" si="437"/>
        <v>2.4440664153581186E-6</v>
      </c>
      <c r="AX1550" s="13">
        <f t="shared" si="423"/>
        <v>2.4931327445229599E-2</v>
      </c>
      <c r="AZ1550" s="14">
        <f t="shared" ca="1" si="426"/>
        <v>2.1290904206615182</v>
      </c>
    </row>
    <row r="1551" spans="1:52" x14ac:dyDescent="0.2">
      <c r="A1551" s="9" t="str">
        <f t="shared" si="418"/>
        <v>Azerbaijan</v>
      </c>
      <c r="C1551" s="20">
        <f t="shared" si="419"/>
        <v>486.4850225507036</v>
      </c>
      <c r="D1551" s="15">
        <f t="shared" si="420"/>
        <v>513.46184220176133</v>
      </c>
      <c r="E1551" s="23">
        <f t="shared" si="421"/>
        <v>1</v>
      </c>
      <c r="F1551" s="15">
        <f t="shared" si="424"/>
        <v>513.46184220176133</v>
      </c>
      <c r="H1551" s="12">
        <f t="shared" ref="H1551:AV1551" ca="1" si="438">_xlfn.NORM.DIST(H$1537,$F1551,$B$37+$B$38*$F1551,FALSE)/$AV621*($D1083/1000)</f>
        <v>2.7885856466683489E-8</v>
      </c>
      <c r="I1551" s="12">
        <f t="shared" ca="1" si="438"/>
        <v>9.7565527493516792E-8</v>
      </c>
      <c r="J1551" s="12">
        <f t="shared" ca="1" si="438"/>
        <v>3.2067521980238055E-7</v>
      </c>
      <c r="K1551" s="12">
        <f t="shared" ca="1" si="438"/>
        <v>9.9012722020159438E-7</v>
      </c>
      <c r="L1551" s="12">
        <f t="shared" ca="1" si="438"/>
        <v>2.8719256605717687E-6</v>
      </c>
      <c r="M1551" s="12">
        <f t="shared" ca="1" si="438"/>
        <v>7.8254979654088289E-6</v>
      </c>
      <c r="N1551" s="12">
        <f t="shared" ca="1" si="438"/>
        <v>2.0031218421496573E-5</v>
      </c>
      <c r="O1551" s="12">
        <f t="shared" ca="1" si="438"/>
        <v>4.8168081066812616E-5</v>
      </c>
      <c r="P1551" s="12">
        <f t="shared" ca="1" si="438"/>
        <v>1.0880977658105218E-4</v>
      </c>
      <c r="Q1551" s="12">
        <f t="shared" ca="1" si="438"/>
        <v>2.3090486691773902E-4</v>
      </c>
      <c r="R1551" s="12">
        <f t="shared" ca="1" si="438"/>
        <v>4.6031470629157701E-4</v>
      </c>
      <c r="S1551" s="12">
        <f t="shared" ca="1" si="438"/>
        <v>8.6205149269078755E-4</v>
      </c>
      <c r="T1551" s="12">
        <f t="shared" ca="1" si="438"/>
        <v>1.5165899061769235E-3</v>
      </c>
      <c r="U1551" s="12">
        <f t="shared" ca="1" si="438"/>
        <v>2.5064538294044415E-3</v>
      </c>
      <c r="V1551" s="12">
        <f t="shared" ca="1" si="438"/>
        <v>3.8914177162447331E-3</v>
      </c>
      <c r="W1551" s="12">
        <f t="shared" ca="1" si="438"/>
        <v>5.6756105768549668E-3</v>
      </c>
      <c r="X1551" s="12">
        <f t="shared" ca="1" si="438"/>
        <v>7.7763163851385765E-3</v>
      </c>
      <c r="Y1551" s="12">
        <f t="shared" ca="1" si="438"/>
        <v>1.000902673394629E-2</v>
      </c>
      <c r="Z1551" s="12">
        <f t="shared" ca="1" si="438"/>
        <v>1.2102257007194755E-2</v>
      </c>
      <c r="AA1551" s="12">
        <f t="shared" ca="1" si="438"/>
        <v>1.3746669412593978E-2</v>
      </c>
      <c r="AB1551" s="12">
        <f t="shared" ca="1" si="438"/>
        <v>1.4668482959598186E-2</v>
      </c>
      <c r="AC1551" s="12">
        <f t="shared" ca="1" si="438"/>
        <v>1.4703797315995963E-2</v>
      </c>
      <c r="AD1551" s="12">
        <f t="shared" ca="1" si="438"/>
        <v>1.3846193907529577E-2</v>
      </c>
      <c r="AE1551" s="12">
        <f t="shared" ca="1" si="438"/>
        <v>1.2248641002319979E-2</v>
      </c>
      <c r="AF1551" s="12">
        <f t="shared" ca="1" si="438"/>
        <v>1.0178926948476816E-2</v>
      </c>
      <c r="AG1551" s="12">
        <f t="shared" ca="1" si="438"/>
        <v>7.9464413797164565E-3</v>
      </c>
      <c r="AH1551" s="12">
        <f t="shared" ca="1" si="438"/>
        <v>5.827737282191903E-3</v>
      </c>
      <c r="AI1551" s="12">
        <f t="shared" ca="1" si="438"/>
        <v>4.0149842085115354E-3</v>
      </c>
      <c r="AJ1551" s="12">
        <f t="shared" ca="1" si="438"/>
        <v>2.5985095217169211E-3</v>
      </c>
      <c r="AK1551" s="12">
        <f t="shared" ca="1" si="438"/>
        <v>1.5798700949566505E-3</v>
      </c>
      <c r="AL1551" s="12">
        <f t="shared" ca="1" si="438"/>
        <v>9.0235003461065051E-4</v>
      </c>
      <c r="AM1551" s="12">
        <f t="shared" ca="1" si="438"/>
        <v>4.8415597406552215E-4</v>
      </c>
      <c r="AN1551" s="12">
        <f t="shared" ca="1" si="438"/>
        <v>2.4403501540910138E-4</v>
      </c>
      <c r="AO1551" s="12">
        <f t="shared" ca="1" si="438"/>
        <v>1.155515009529733E-4</v>
      </c>
      <c r="AP1551" s="12">
        <f t="shared" ca="1" si="438"/>
        <v>5.1399113836683251E-5</v>
      </c>
      <c r="AQ1551" s="12">
        <f t="shared" ca="1" si="438"/>
        <v>2.1477922289502516E-5</v>
      </c>
      <c r="AR1551" s="12">
        <f t="shared" ca="1" si="438"/>
        <v>8.4311243906211803E-6</v>
      </c>
      <c r="AS1551" s="12">
        <f t="shared" ca="1" si="438"/>
        <v>3.1091045176864264E-6</v>
      </c>
      <c r="AT1551" s="12">
        <f t="shared" ca="1" si="438"/>
        <v>1.07706457414326E-6</v>
      </c>
      <c r="AU1551" s="12">
        <f t="shared" ca="1" si="438"/>
        <v>3.5051350565979657E-7</v>
      </c>
      <c r="AV1551" s="12">
        <f t="shared" ca="1" si="438"/>
        <v>1.0715794245272348E-7</v>
      </c>
      <c r="AX1551" s="13">
        <f t="shared" si="423"/>
        <v>0.12826761552869015</v>
      </c>
      <c r="AZ1551" s="14">
        <f t="shared" ca="1" si="426"/>
        <v>19.036502667963536</v>
      </c>
    </row>
    <row r="1552" spans="1:52" x14ac:dyDescent="0.2">
      <c r="A1552" s="9" t="str">
        <f t="shared" si="418"/>
        <v>Bahamas</v>
      </c>
      <c r="C1552" s="20">
        <f t="shared" si="419"/>
        <v>447.76471022320658</v>
      </c>
      <c r="D1552" s="15">
        <f t="shared" si="420"/>
        <v>481.55525073081253</v>
      </c>
      <c r="E1552" s="23">
        <f t="shared" si="421"/>
        <v>1</v>
      </c>
      <c r="F1552" s="15">
        <f t="shared" si="424"/>
        <v>481.55525073081253</v>
      </c>
      <c r="H1552" s="12">
        <f t="shared" ref="H1552:AV1552" ca="1" si="439">_xlfn.NORM.DIST(H$1537,$F1552,$B$37+$B$38*$F1552,FALSE)/$AV622*($D1084/1000)</f>
        <v>4.9432007475432755E-9</v>
      </c>
      <c r="I1552" s="12">
        <f t="shared" ca="1" si="439"/>
        <v>1.5969029222650159E-8</v>
      </c>
      <c r="J1552" s="12">
        <f t="shared" ca="1" si="439"/>
        <v>4.8462451375088975E-8</v>
      </c>
      <c r="K1552" s="12">
        <f t="shared" ca="1" si="439"/>
        <v>1.3816207139782473E-7</v>
      </c>
      <c r="L1552" s="12">
        <f t="shared" ca="1" si="439"/>
        <v>3.7002314335836862E-7</v>
      </c>
      <c r="M1552" s="12">
        <f t="shared" ca="1" si="439"/>
        <v>9.3094824049155358E-7</v>
      </c>
      <c r="N1552" s="12">
        <f t="shared" ca="1" si="439"/>
        <v>2.2002841870888705E-6</v>
      </c>
      <c r="O1552" s="12">
        <f t="shared" ca="1" si="439"/>
        <v>4.8852704865360875E-6</v>
      </c>
      <c r="P1552" s="12">
        <f t="shared" ca="1" si="439"/>
        <v>1.0189550981334361E-5</v>
      </c>
      <c r="Q1552" s="12">
        <f t="shared" ca="1" si="439"/>
        <v>1.9965402656926007E-5</v>
      </c>
      <c r="R1552" s="12">
        <f t="shared" ca="1" si="439"/>
        <v>3.6750029753566966E-5</v>
      </c>
      <c r="S1552" s="12">
        <f t="shared" ca="1" si="439"/>
        <v>6.3546833031043686E-5</v>
      </c>
      <c r="T1552" s="12">
        <f t="shared" ca="1" si="439"/>
        <v>1.032254353173927E-4</v>
      </c>
      <c r="U1552" s="12">
        <f t="shared" ca="1" si="439"/>
        <v>1.5752015459486818E-4</v>
      </c>
      <c r="V1552" s="12">
        <f t="shared" ca="1" si="439"/>
        <v>2.2580945915701129E-4</v>
      </c>
      <c r="W1552" s="12">
        <f t="shared" ca="1" si="439"/>
        <v>3.0409181213599619E-4</v>
      </c>
      <c r="X1552" s="12">
        <f t="shared" ca="1" si="439"/>
        <v>3.8470153360319227E-4</v>
      </c>
      <c r="Y1552" s="12">
        <f t="shared" ca="1" si="439"/>
        <v>4.5719313800433864E-4</v>
      </c>
      <c r="Z1552" s="12">
        <f t="shared" ca="1" si="439"/>
        <v>5.1042517245904629E-4</v>
      </c>
      <c r="AA1552" s="12">
        <f t="shared" ca="1" si="439"/>
        <v>5.3532935629471278E-4</v>
      </c>
      <c r="AB1552" s="12">
        <f t="shared" ca="1" si="439"/>
        <v>5.2743218800933433E-4</v>
      </c>
      <c r="AC1552" s="12">
        <f t="shared" ca="1" si="439"/>
        <v>4.8816742468125345E-4</v>
      </c>
      <c r="AD1552" s="12">
        <f t="shared" ca="1" si="439"/>
        <v>4.244509949203644E-4</v>
      </c>
      <c r="AE1552" s="12">
        <f t="shared" ca="1" si="439"/>
        <v>3.4669127413532408E-4</v>
      </c>
      <c r="AF1552" s="12">
        <f t="shared" ca="1" si="439"/>
        <v>2.6602035033066108E-4</v>
      </c>
      <c r="AG1552" s="12">
        <f t="shared" ca="1" si="439"/>
        <v>1.9175354691644333E-4</v>
      </c>
      <c r="AH1552" s="12">
        <f t="shared" ca="1" si="439"/>
        <v>1.2984599112533107E-4</v>
      </c>
      <c r="AI1552" s="12">
        <f t="shared" ca="1" si="439"/>
        <v>8.2598142413958052E-5</v>
      </c>
      <c r="AJ1552" s="12">
        <f t="shared" ca="1" si="439"/>
        <v>4.9359256573355416E-5</v>
      </c>
      <c r="AK1552" s="12">
        <f t="shared" ca="1" si="439"/>
        <v>2.7709171098730306E-5</v>
      </c>
      <c r="AL1552" s="12">
        <f t="shared" ca="1" si="439"/>
        <v>1.4612854284676243E-5</v>
      </c>
      <c r="AM1552" s="12">
        <f t="shared" ca="1" si="439"/>
        <v>7.2394099079346629E-6</v>
      </c>
      <c r="AN1552" s="12">
        <f t="shared" ca="1" si="439"/>
        <v>3.3692084163226652E-6</v>
      </c>
      <c r="AO1552" s="12">
        <f t="shared" ca="1" si="439"/>
        <v>1.473021822392411E-6</v>
      </c>
      <c r="AP1552" s="12">
        <f t="shared" ca="1" si="439"/>
        <v>6.0498844465841103E-7</v>
      </c>
      <c r="AQ1552" s="12">
        <f t="shared" ca="1" si="439"/>
        <v>2.3342188579685013E-7</v>
      </c>
      <c r="AR1552" s="12">
        <f t="shared" ca="1" si="439"/>
        <v>8.4604343911391352E-8</v>
      </c>
      <c r="AS1552" s="12">
        <f t="shared" ca="1" si="439"/>
        <v>2.8807153409987872E-8</v>
      </c>
      <c r="AT1552" s="12">
        <f t="shared" ca="1" si="439"/>
        <v>9.2143482856900674E-9</v>
      </c>
      <c r="AU1552" s="12">
        <f t="shared" ca="1" si="439"/>
        <v>2.7687611786683018E-9</v>
      </c>
      <c r="AV1552" s="12">
        <f t="shared" ca="1" si="439"/>
        <v>7.8156115335542423E-10</v>
      </c>
      <c r="AX1552" s="13">
        <f t="shared" si="423"/>
        <v>0.20737806093933908</v>
      </c>
      <c r="AZ1552" s="14">
        <f t="shared" ca="1" si="426"/>
        <v>1.1154909371945578</v>
      </c>
    </row>
    <row r="1553" spans="1:52" x14ac:dyDescent="0.2">
      <c r="A1553" s="9" t="str">
        <f t="shared" si="418"/>
        <v>Bahrain</v>
      </c>
      <c r="C1553" s="20">
        <f t="shared" si="419"/>
        <v>471.65824120197237</v>
      </c>
      <c r="D1553" s="15">
        <f t="shared" si="420"/>
        <v>501.47492683272452</v>
      </c>
      <c r="E1553" s="23">
        <f t="shared" si="421"/>
        <v>1</v>
      </c>
      <c r="F1553" s="15">
        <f t="shared" si="424"/>
        <v>501.47492683272452</v>
      </c>
      <c r="H1553" s="12">
        <f t="shared" ref="H1553:AV1553" ca="1" si="440">_xlfn.NORM.DIST(H$1537,$F1553,$B$37+$B$38*$F1553,FALSE)/$AV623*($D1085/1000)</f>
        <v>7.6057112851515532E-9</v>
      </c>
      <c r="I1553" s="12">
        <f t="shared" ca="1" si="440"/>
        <v>2.5824838646765843E-8</v>
      </c>
      <c r="J1553" s="12">
        <f t="shared" ca="1" si="440"/>
        <v>8.2374348523266513E-8</v>
      </c>
      <c r="K1553" s="12">
        <f t="shared" ca="1" si="440"/>
        <v>2.4683285353002157E-7</v>
      </c>
      <c r="L1553" s="12">
        <f t="shared" ca="1" si="440"/>
        <v>6.9481715059758922E-7</v>
      </c>
      <c r="M1553" s="12">
        <f t="shared" ca="1" si="440"/>
        <v>1.8373618330581085E-6</v>
      </c>
      <c r="N1553" s="12">
        <f t="shared" ca="1" si="440"/>
        <v>4.5643132904037986E-6</v>
      </c>
      <c r="O1553" s="12">
        <f t="shared" ca="1" si="440"/>
        <v>1.065154967061329E-5</v>
      </c>
      <c r="P1553" s="12">
        <f t="shared" ca="1" si="440"/>
        <v>2.335106766847702E-5</v>
      </c>
      <c r="Q1553" s="12">
        <f t="shared" ca="1" si="440"/>
        <v>4.8090277452297338E-5</v>
      </c>
      <c r="R1553" s="12">
        <f t="shared" ca="1" si="440"/>
        <v>9.3038868043432231E-5</v>
      </c>
      <c r="S1553" s="12">
        <f t="shared" ca="1" si="440"/>
        <v>1.6909398064944992E-4</v>
      </c>
      <c r="T1553" s="12">
        <f t="shared" ca="1" si="440"/>
        <v>2.8870112283962041E-4</v>
      </c>
      <c r="U1553" s="12">
        <f t="shared" ca="1" si="440"/>
        <v>4.6304733905488439E-4</v>
      </c>
      <c r="V1553" s="12">
        <f t="shared" ca="1" si="440"/>
        <v>6.9768423158279055E-4</v>
      </c>
      <c r="W1553" s="12">
        <f t="shared" ca="1" si="440"/>
        <v>9.8752708791819289E-4</v>
      </c>
      <c r="X1553" s="12">
        <f t="shared" ca="1" si="440"/>
        <v>1.3130937121295339E-3</v>
      </c>
      <c r="Y1553" s="12">
        <f t="shared" ca="1" si="440"/>
        <v>1.640208359732968E-3</v>
      </c>
      <c r="Z1553" s="12">
        <f t="shared" ca="1" si="440"/>
        <v>1.9246816923919612E-3</v>
      </c>
      <c r="AA1553" s="12">
        <f t="shared" ca="1" si="440"/>
        <v>2.1216581231695633E-3</v>
      </c>
      <c r="AB1553" s="12">
        <f t="shared" ca="1" si="440"/>
        <v>2.1970932431567619E-3</v>
      </c>
      <c r="AC1553" s="12">
        <f t="shared" ca="1" si="440"/>
        <v>2.1373624111642201E-3</v>
      </c>
      <c r="AD1553" s="12">
        <f t="shared" ca="1" si="440"/>
        <v>1.9532797206791123E-3</v>
      </c>
      <c r="AE1553" s="12">
        <f t="shared" ca="1" si="440"/>
        <v>1.6769005602586208E-3</v>
      </c>
      <c r="AF1553" s="12">
        <f t="shared" ca="1" si="440"/>
        <v>1.3524050175551252E-3</v>
      </c>
      <c r="AG1553" s="12">
        <f t="shared" ca="1" si="440"/>
        <v>1.024620007062914E-3</v>
      </c>
      <c r="AH1553" s="12">
        <f t="shared" ca="1" si="440"/>
        <v>7.2924840028569071E-4</v>
      </c>
      <c r="AI1553" s="12">
        <f t="shared" ca="1" si="440"/>
        <v>4.8757870920454146E-4</v>
      </c>
      <c r="AJ1553" s="12">
        <f t="shared" ca="1" si="440"/>
        <v>3.0624610679311047E-4</v>
      </c>
      <c r="AK1553" s="12">
        <f t="shared" ca="1" si="440"/>
        <v>1.8069786210567581E-4</v>
      </c>
      <c r="AL1553" s="12">
        <f t="shared" ca="1" si="440"/>
        <v>1.0015947677330638E-4</v>
      </c>
      <c r="AM1553" s="12">
        <f t="shared" ca="1" si="440"/>
        <v>5.2154006268090135E-5</v>
      </c>
      <c r="AN1553" s="12">
        <f t="shared" ca="1" si="440"/>
        <v>2.5511729265167016E-5</v>
      </c>
      <c r="AO1553" s="12">
        <f t="shared" ca="1" si="440"/>
        <v>1.1723268583867048E-5</v>
      </c>
      <c r="AP1553" s="12">
        <f t="shared" ca="1" si="440"/>
        <v>5.060741184672866E-6</v>
      </c>
      <c r="AQ1553" s="12">
        <f t="shared" ca="1" si="440"/>
        <v>2.0522777396139782E-6</v>
      </c>
      <c r="AR1553" s="12">
        <f t="shared" ca="1" si="440"/>
        <v>7.8183433079854941E-7</v>
      </c>
      <c r="AS1553" s="12">
        <f t="shared" ca="1" si="440"/>
        <v>2.7980143251052736E-7</v>
      </c>
      <c r="AT1553" s="12">
        <f t="shared" ca="1" si="440"/>
        <v>9.4067959933766781E-8</v>
      </c>
      <c r="AU1553" s="12">
        <f t="shared" ca="1" si="440"/>
        <v>2.9709142185850275E-8</v>
      </c>
      <c r="AV1553" s="12">
        <f t="shared" ca="1" si="440"/>
        <v>8.8144474700208164E-9</v>
      </c>
      <c r="AX1553" s="13">
        <f t="shared" si="423"/>
        <v>0.15511268110332033</v>
      </c>
      <c r="AZ1553" s="14">
        <f t="shared" ca="1" si="426"/>
        <v>3.4173753435286924</v>
      </c>
    </row>
    <row r="1554" spans="1:52" x14ac:dyDescent="0.2">
      <c r="A1554" s="9" t="str">
        <f t="shared" si="418"/>
        <v>Bangladesh</v>
      </c>
      <c r="C1554" s="20">
        <f t="shared" si="419"/>
        <v>410.31015183225622</v>
      </c>
      <c r="D1554" s="15">
        <f t="shared" si="420"/>
        <v>450.569359184571</v>
      </c>
      <c r="E1554" s="23">
        <f t="shared" si="421"/>
        <v>1</v>
      </c>
      <c r="F1554" s="15">
        <f t="shared" si="424"/>
        <v>450.569359184571</v>
      </c>
      <c r="H1554" s="12">
        <f t="shared" ref="H1554:AV1554" ca="1" si="441">_xlfn.NORM.DIST(H$1537,$F1554,$B$37+$B$38*$F1554,FALSE)/$AV624*($D1086/1000)</f>
        <v>1.0401935270860261E-5</v>
      </c>
      <c r="I1554" s="12">
        <f t="shared" ca="1" si="441"/>
        <v>3.1098676765095624E-5</v>
      </c>
      <c r="J1554" s="12">
        <f t="shared" ca="1" si="441"/>
        <v>8.7342630758665749E-5</v>
      </c>
      <c r="K1554" s="12">
        <f t="shared" ca="1" si="441"/>
        <v>2.3044496409805644E-4</v>
      </c>
      <c r="L1554" s="12">
        <f t="shared" ca="1" si="441"/>
        <v>5.7116918652911275E-4</v>
      </c>
      <c r="M1554" s="12">
        <f t="shared" ca="1" si="441"/>
        <v>1.3298997765242607E-3</v>
      </c>
      <c r="N1554" s="12">
        <f t="shared" ca="1" si="441"/>
        <v>2.9089057552961835E-3</v>
      </c>
      <c r="O1554" s="12">
        <f t="shared" ca="1" si="441"/>
        <v>5.9771889328372055E-3</v>
      </c>
      <c r="P1554" s="12">
        <f t="shared" ca="1" si="441"/>
        <v>1.153774433744857E-2</v>
      </c>
      <c r="Q1554" s="12">
        <f t="shared" ca="1" si="441"/>
        <v>2.0921915021737111E-2</v>
      </c>
      <c r="R1554" s="12">
        <f t="shared" ca="1" si="441"/>
        <v>3.5640070232324086E-2</v>
      </c>
      <c r="S1554" s="12">
        <f t="shared" ca="1" si="441"/>
        <v>5.7033794103843745E-2</v>
      </c>
      <c r="T1554" s="12">
        <f t="shared" ca="1" si="441"/>
        <v>8.5739820628474128E-2</v>
      </c>
      <c r="U1554" s="12">
        <f t="shared" ca="1" si="441"/>
        <v>0.12108475647123718</v>
      </c>
      <c r="V1554" s="12">
        <f t="shared" ca="1" si="441"/>
        <v>0.16063973149800539</v>
      </c>
      <c r="W1554" s="12">
        <f t="shared" ca="1" si="441"/>
        <v>0.20020414340822529</v>
      </c>
      <c r="X1554" s="12">
        <f t="shared" ca="1" si="441"/>
        <v>0.23439575816494135</v>
      </c>
      <c r="Y1554" s="12">
        <f t="shared" ca="1" si="441"/>
        <v>0.25780006920113524</v>
      </c>
      <c r="Z1554" s="12">
        <f t="shared" ca="1" si="441"/>
        <v>0.26636239183127075</v>
      </c>
      <c r="AA1554" s="12">
        <f t="shared" ca="1" si="441"/>
        <v>0.25853501901676695</v>
      </c>
      <c r="AB1554" s="12">
        <f t="shared" ca="1" si="441"/>
        <v>0.23573411836519442</v>
      </c>
      <c r="AC1554" s="12">
        <f t="shared" ca="1" si="441"/>
        <v>0.20192128652272964</v>
      </c>
      <c r="AD1554" s="12">
        <f t="shared" ca="1" si="441"/>
        <v>0.16247942018621492</v>
      </c>
      <c r="AE1554" s="12">
        <f t="shared" ca="1" si="441"/>
        <v>0.12282059909309077</v>
      </c>
      <c r="AF1554" s="12">
        <f t="shared" ca="1" si="441"/>
        <v>8.7216902196855545E-2</v>
      </c>
      <c r="AG1554" s="12">
        <f t="shared" ca="1" si="441"/>
        <v>5.8181739000528837E-2</v>
      </c>
      <c r="AH1554" s="12">
        <f t="shared" ca="1" si="441"/>
        <v>3.6461063602457412E-2</v>
      </c>
      <c r="AI1554" s="12">
        <f t="shared" ca="1" si="441"/>
        <v>2.1464884880773517E-2</v>
      </c>
      <c r="AJ1554" s="12">
        <f t="shared" ca="1" si="441"/>
        <v>1.1870920291712743E-2</v>
      </c>
      <c r="AK1554" s="12">
        <f t="shared" ca="1" si="441"/>
        <v>6.1673246299413413E-3</v>
      </c>
      <c r="AL1554" s="12">
        <f t="shared" ca="1" si="441"/>
        <v>3.0099953455574144E-3</v>
      </c>
      <c r="AM1554" s="12">
        <f t="shared" ca="1" si="441"/>
        <v>1.3800392356488943E-3</v>
      </c>
      <c r="AN1554" s="12">
        <f t="shared" ca="1" si="441"/>
        <v>5.9439293496470864E-4</v>
      </c>
      <c r="AO1554" s="12">
        <f t="shared" ca="1" si="441"/>
        <v>2.4049853674322887E-4</v>
      </c>
      <c r="AP1554" s="12">
        <f t="shared" ca="1" si="441"/>
        <v>9.141297284736408E-5</v>
      </c>
      <c r="AQ1554" s="12">
        <f t="shared" ca="1" si="441"/>
        <v>3.2640726937664367E-5</v>
      </c>
      <c r="AR1554" s="12">
        <f t="shared" ca="1" si="441"/>
        <v>1.0948847495644364E-5</v>
      </c>
      <c r="AS1554" s="12">
        <f t="shared" ca="1" si="441"/>
        <v>3.4501151149723932E-6</v>
      </c>
      <c r="AT1554" s="12">
        <f t="shared" ca="1" si="441"/>
        <v>1.0213047689763751E-6</v>
      </c>
      <c r="AU1554" s="12">
        <f t="shared" ca="1" si="441"/>
        <v>2.8401006340278595E-7</v>
      </c>
      <c r="AV1554" s="12">
        <f t="shared" ca="1" si="441"/>
        <v>7.4193984095895119E-8</v>
      </c>
      <c r="AX1554" s="13">
        <f t="shared" si="423"/>
        <v>0.30653588377806584</v>
      </c>
      <c r="AZ1554" s="14">
        <f t="shared" ca="1" si="426"/>
        <v>818.66517779367052</v>
      </c>
    </row>
    <row r="1555" spans="1:52" x14ac:dyDescent="0.2">
      <c r="A1555" s="9" t="str">
        <f t="shared" si="418"/>
        <v>Barbados</v>
      </c>
      <c r="C1555" s="20">
        <f t="shared" si="419"/>
        <v>435.00467672737119</v>
      </c>
      <c r="D1555" s="15">
        <f t="shared" si="420"/>
        <v>470.97654752744586</v>
      </c>
      <c r="E1555" s="23">
        <f t="shared" si="421"/>
        <v>1</v>
      </c>
      <c r="F1555" s="15">
        <f t="shared" si="424"/>
        <v>470.97654752744586</v>
      </c>
      <c r="H1555" s="12">
        <f t="shared" ref="H1555:AV1555" ca="1" si="442">_xlfn.NORM.DIST(H$1537,$F1555,$B$37+$B$38*$F1555,FALSE)/$AV625*($D1087/1000)</f>
        <v>4.5431002342213853E-9</v>
      </c>
      <c r="I1555" s="12">
        <f t="shared" ca="1" si="442"/>
        <v>1.4293444688853594E-8</v>
      </c>
      <c r="J1555" s="12">
        <f t="shared" ca="1" si="442"/>
        <v>4.2245269693331945E-8</v>
      </c>
      <c r="K1555" s="12">
        <f t="shared" ca="1" si="442"/>
        <v>1.1729401794324383E-7</v>
      </c>
      <c r="L1555" s="12">
        <f t="shared" ca="1" si="442"/>
        <v>3.0593575387479884E-7</v>
      </c>
      <c r="M1555" s="12">
        <f t="shared" ca="1" si="442"/>
        <v>7.4962006192247417E-7</v>
      </c>
      <c r="N1555" s="12">
        <f t="shared" ca="1" si="442"/>
        <v>1.7254753606406521E-6</v>
      </c>
      <c r="O1555" s="12">
        <f t="shared" ca="1" si="442"/>
        <v>3.7310658843929073E-6</v>
      </c>
      <c r="P1555" s="12">
        <f t="shared" ca="1" si="442"/>
        <v>7.5790307458956863E-6</v>
      </c>
      <c r="Q1555" s="12">
        <f t="shared" ca="1" si="442"/>
        <v>1.4462754511035661E-5</v>
      </c>
      <c r="R1555" s="12">
        <f t="shared" ca="1" si="442"/>
        <v>2.5926563455958437E-5</v>
      </c>
      <c r="S1555" s="12">
        <f t="shared" ca="1" si="442"/>
        <v>4.3661182192483737E-5</v>
      </c>
      <c r="T1555" s="12">
        <f t="shared" ca="1" si="442"/>
        <v>6.9072093800181847E-5</v>
      </c>
      <c r="U1555" s="12">
        <f t="shared" ca="1" si="442"/>
        <v>1.0265174734080161E-4</v>
      </c>
      <c r="V1555" s="12">
        <f t="shared" ca="1" si="442"/>
        <v>1.4331335612809826E-4</v>
      </c>
      <c r="W1555" s="12">
        <f t="shared" ca="1" si="442"/>
        <v>1.8795919723194195E-4</v>
      </c>
      <c r="X1555" s="12">
        <f t="shared" ca="1" si="442"/>
        <v>2.3157788936828714E-4</v>
      </c>
      <c r="Y1555" s="12">
        <f t="shared" ca="1" si="442"/>
        <v>2.6803233893825368E-4</v>
      </c>
      <c r="Z1555" s="12">
        <f t="shared" ca="1" si="442"/>
        <v>2.9142975811263062E-4</v>
      </c>
      <c r="AA1555" s="12">
        <f t="shared" ca="1" si="442"/>
        <v>2.9767145507238386E-4</v>
      </c>
      <c r="AB1555" s="12">
        <f t="shared" ca="1" si="442"/>
        <v>2.856255671714164E-4</v>
      </c>
      <c r="AC1555" s="12">
        <f t="shared" ca="1" si="442"/>
        <v>2.5746225225811877E-4</v>
      </c>
      <c r="AD1555" s="12">
        <f t="shared" ca="1" si="442"/>
        <v>2.1801513456823053E-4</v>
      </c>
      <c r="AE1555" s="12">
        <f t="shared" ca="1" si="442"/>
        <v>1.7342684257262722E-4</v>
      </c>
      <c r="AF1555" s="12">
        <f t="shared" ca="1" si="442"/>
        <v>1.2959927926054084E-4</v>
      </c>
      <c r="AG1555" s="12">
        <f t="shared" ca="1" si="442"/>
        <v>9.0979898950226687E-5</v>
      </c>
      <c r="AH1555" s="12">
        <f t="shared" ca="1" si="442"/>
        <v>5.9999123889791275E-5</v>
      </c>
      <c r="AI1555" s="12">
        <f t="shared" ca="1" si="442"/>
        <v>3.717071905272988E-5</v>
      </c>
      <c r="AJ1555" s="12">
        <f t="shared" ca="1" si="442"/>
        <v>2.1632843622383169E-5</v>
      </c>
      <c r="AK1555" s="12">
        <f t="shared" ca="1" si="442"/>
        <v>1.1827224874394807E-5</v>
      </c>
      <c r="AL1555" s="12">
        <f t="shared" ca="1" si="442"/>
        <v>6.0744742091885419E-6</v>
      </c>
      <c r="AM1555" s="12">
        <f t="shared" ca="1" si="442"/>
        <v>2.9308333558241461E-6</v>
      </c>
      <c r="AN1555" s="12">
        <f t="shared" ca="1" si="442"/>
        <v>1.3284039356165437E-6</v>
      </c>
      <c r="AO1555" s="12">
        <f t="shared" ca="1" si="442"/>
        <v>5.656213271468752E-7</v>
      </c>
      <c r="AP1555" s="12">
        <f t="shared" ca="1" si="442"/>
        <v>2.2624448120302892E-7</v>
      </c>
      <c r="AQ1555" s="12">
        <f t="shared" ca="1" si="442"/>
        <v>8.5013286720077293E-8</v>
      </c>
      <c r="AR1555" s="12">
        <f t="shared" ca="1" si="442"/>
        <v>3.0009047737629337E-8</v>
      </c>
      <c r="AS1555" s="12">
        <f t="shared" ca="1" si="442"/>
        <v>9.951171632671688E-9</v>
      </c>
      <c r="AT1555" s="12">
        <f t="shared" ca="1" si="442"/>
        <v>3.0999366167865768E-9</v>
      </c>
      <c r="AU1555" s="12">
        <f t="shared" ca="1" si="442"/>
        <v>9.0716859319933237E-10</v>
      </c>
      <c r="AV1555" s="12">
        <f t="shared" ca="1" si="442"/>
        <v>2.4939043530874344E-10</v>
      </c>
      <c r="AX1555" s="13">
        <f t="shared" si="423"/>
        <v>0.23892479094698835</v>
      </c>
      <c r="AZ1555" s="14">
        <f t="shared" ca="1" si="426"/>
        <v>0.71367137787228863</v>
      </c>
    </row>
    <row r="1556" spans="1:52" x14ac:dyDescent="0.2">
      <c r="A1556" s="9" t="str">
        <f t="shared" si="418"/>
        <v>Belarus</v>
      </c>
      <c r="C1556" s="20">
        <f t="shared" si="419"/>
        <v>511.70732661923466</v>
      </c>
      <c r="D1556" s="15">
        <f t="shared" si="420"/>
        <v>534.6346968770049</v>
      </c>
      <c r="E1556" s="23">
        <f t="shared" si="421"/>
        <v>1</v>
      </c>
      <c r="F1556" s="15">
        <f t="shared" si="424"/>
        <v>534.6346968770049</v>
      </c>
      <c r="H1556" s="12">
        <f t="shared" ref="H1556:AV1556" ca="1" si="443">_xlfn.NORM.DIST(H$1537,$F1556,$B$37+$B$38*$F1556,FALSE)/$AV626*($D1088/1000)</f>
        <v>6.4232703500879169E-9</v>
      </c>
      <c r="I1556" s="12">
        <f t="shared" ca="1" si="443"/>
        <v>2.3695001779488633E-8</v>
      </c>
      <c r="J1556" s="12">
        <f t="shared" ca="1" si="443"/>
        <v>8.2113371587200467E-8</v>
      </c>
      <c r="K1556" s="12">
        <f t="shared" ca="1" si="443"/>
        <v>2.6731764017934859E-7</v>
      </c>
      <c r="L1556" s="12">
        <f t="shared" ca="1" si="443"/>
        <v>8.1751917413589638E-7</v>
      </c>
      <c r="M1556" s="12">
        <f t="shared" ca="1" si="443"/>
        <v>2.3486855243192112E-6</v>
      </c>
      <c r="N1556" s="12">
        <f t="shared" ca="1" si="443"/>
        <v>6.3388195641862316E-6</v>
      </c>
      <c r="O1556" s="12">
        <f t="shared" ca="1" si="443"/>
        <v>1.6071207303179755E-5</v>
      </c>
      <c r="P1556" s="12">
        <f t="shared" ca="1" si="443"/>
        <v>3.8277645098320939E-5</v>
      </c>
      <c r="Q1556" s="12">
        <f t="shared" ca="1" si="443"/>
        <v>8.5644309971918327E-5</v>
      </c>
      <c r="R1556" s="12">
        <f t="shared" ca="1" si="443"/>
        <v>1.8001488308358216E-4</v>
      </c>
      <c r="S1556" s="12">
        <f t="shared" ca="1" si="443"/>
        <v>3.5544704305459971E-4</v>
      </c>
      <c r="T1556" s="12">
        <f t="shared" ca="1" si="443"/>
        <v>6.5932264703773909E-4</v>
      </c>
      <c r="U1556" s="12">
        <f t="shared" ca="1" si="443"/>
        <v>1.148887954981742E-3</v>
      </c>
      <c r="V1556" s="12">
        <f t="shared" ca="1" si="443"/>
        <v>1.8806758765884425E-3</v>
      </c>
      <c r="W1556" s="12">
        <f t="shared" ca="1" si="443"/>
        <v>2.8920568542528855E-3</v>
      </c>
      <c r="X1556" s="12">
        <f t="shared" ca="1" si="443"/>
        <v>4.1778831943970396E-3</v>
      </c>
      <c r="Y1556" s="12">
        <f t="shared" ca="1" si="443"/>
        <v>5.6697297169500914E-3</v>
      </c>
      <c r="Z1556" s="12">
        <f t="shared" ca="1" si="443"/>
        <v>7.228114326886706E-3</v>
      </c>
      <c r="AA1556" s="12">
        <f t="shared" ca="1" si="443"/>
        <v>8.6565385057839634E-3</v>
      </c>
      <c r="AB1556" s="12">
        <f t="shared" ca="1" si="443"/>
        <v>9.7391288598374509E-3</v>
      </c>
      <c r="AC1556" s="12">
        <f t="shared" ca="1" si="443"/>
        <v>1.0293250780274684E-2</v>
      </c>
      <c r="AD1556" s="12">
        <f t="shared" ca="1" si="443"/>
        <v>1.0219781026809021E-2</v>
      </c>
      <c r="AE1556" s="12">
        <f t="shared" ca="1" si="443"/>
        <v>9.5320699799476931E-3</v>
      </c>
      <c r="AF1556" s="12">
        <f t="shared" ca="1" si="443"/>
        <v>8.3519800541325805E-3</v>
      </c>
      <c r="AG1556" s="12">
        <f t="shared" ca="1" si="443"/>
        <v>6.8746132345354569E-3</v>
      </c>
      <c r="AH1556" s="12">
        <f t="shared" ca="1" si="443"/>
        <v>5.315739450708748E-3</v>
      </c>
      <c r="AI1556" s="12">
        <f t="shared" ca="1" si="443"/>
        <v>3.8613191336346808E-3</v>
      </c>
      <c r="AJ1556" s="12">
        <f t="shared" ca="1" si="443"/>
        <v>2.6349010042760203E-3</v>
      </c>
      <c r="AK1556" s="12">
        <f t="shared" ca="1" si="443"/>
        <v>1.6890772162911833E-3</v>
      </c>
      <c r="AL1556" s="12">
        <f t="shared" ca="1" si="443"/>
        <v>1.0171647460580193E-3</v>
      </c>
      <c r="AM1556" s="12">
        <f t="shared" ca="1" si="443"/>
        <v>5.7542627692862963E-4</v>
      </c>
      <c r="AN1556" s="12">
        <f t="shared" ca="1" si="443"/>
        <v>3.0580506592784362E-4</v>
      </c>
      <c r="AO1556" s="12">
        <f t="shared" ca="1" si="443"/>
        <v>1.5267089654632263E-4</v>
      </c>
      <c r="AP1556" s="12">
        <f t="shared" ca="1" si="443"/>
        <v>7.160188095122635E-5</v>
      </c>
      <c r="AQ1556" s="12">
        <f t="shared" ca="1" si="443"/>
        <v>3.1546356093803444E-5</v>
      </c>
      <c r="AR1556" s="12">
        <f t="shared" ca="1" si="443"/>
        <v>1.305661403881544E-5</v>
      </c>
      <c r="AS1556" s="12">
        <f t="shared" ca="1" si="443"/>
        <v>5.0765483422596908E-6</v>
      </c>
      <c r="AT1556" s="12">
        <f t="shared" ca="1" si="443"/>
        <v>1.8542277695774482E-6</v>
      </c>
      <c r="AU1556" s="12">
        <f t="shared" ca="1" si="443"/>
        <v>6.3623012765878036E-7</v>
      </c>
      <c r="AV1556" s="12">
        <f t="shared" ca="1" si="443"/>
        <v>2.0507937022320996E-7</v>
      </c>
      <c r="AX1556" s="13">
        <f t="shared" si="423"/>
        <v>8.90953224845107E-2</v>
      </c>
      <c r="AZ1556" s="14">
        <f t="shared" ca="1" si="426"/>
        <v>9.2378937054592107</v>
      </c>
    </row>
    <row r="1557" spans="1:52" x14ac:dyDescent="0.2">
      <c r="A1557" s="9" t="str">
        <f t="shared" si="418"/>
        <v>Belgium</v>
      </c>
      <c r="C1557" s="20">
        <f t="shared" si="419"/>
        <v>555.84964874929597</v>
      </c>
      <c r="D1557" s="15">
        <f t="shared" si="420"/>
        <v>571.02176619439547</v>
      </c>
      <c r="E1557" s="23">
        <f t="shared" si="421"/>
        <v>1</v>
      </c>
      <c r="F1557" s="15">
        <f t="shared" si="424"/>
        <v>571.02176619439547</v>
      </c>
      <c r="H1557" s="12">
        <f t="shared" ref="H1557:AV1557" ca="1" si="444">_xlfn.NORM.DIST(H$1537,$F1557,$B$37+$B$38*$F1557,FALSE)/$AV627*($D1089/1000)</f>
        <v>1.0664781554200708E-9</v>
      </c>
      <c r="I1557" s="12">
        <f t="shared" ca="1" si="444"/>
        <v>4.3088290786218554E-9</v>
      </c>
      <c r="J1557" s="12">
        <f t="shared" ca="1" si="444"/>
        <v>1.6353968787727689E-8</v>
      </c>
      <c r="K1557" s="12">
        <f t="shared" ca="1" si="444"/>
        <v>5.8310082651528873E-8</v>
      </c>
      <c r="L1557" s="12">
        <f t="shared" ca="1" si="444"/>
        <v>1.9530832001321817E-7</v>
      </c>
      <c r="M1557" s="12">
        <f t="shared" ca="1" si="444"/>
        <v>6.1454604292183564E-7</v>
      </c>
      <c r="N1557" s="12">
        <f t="shared" ca="1" si="444"/>
        <v>1.8165389052692301E-6</v>
      </c>
      <c r="O1557" s="12">
        <f t="shared" ca="1" si="444"/>
        <v>5.0441916128039829E-6</v>
      </c>
      <c r="P1557" s="12">
        <f t="shared" ca="1" si="444"/>
        <v>1.3158156350434874E-5</v>
      </c>
      <c r="Q1557" s="12">
        <f t="shared" ca="1" si="444"/>
        <v>3.224445971229955E-5</v>
      </c>
      <c r="R1557" s="12">
        <f t="shared" ca="1" si="444"/>
        <v>7.4228683986045165E-5</v>
      </c>
      <c r="S1557" s="12">
        <f t="shared" ca="1" si="444"/>
        <v>1.6052586264906859E-4</v>
      </c>
      <c r="T1557" s="12">
        <f t="shared" ca="1" si="444"/>
        <v>3.2611806653170985E-4</v>
      </c>
      <c r="U1557" s="12">
        <f t="shared" ca="1" si="444"/>
        <v>6.2238812826701136E-4</v>
      </c>
      <c r="V1557" s="12">
        <f t="shared" ca="1" si="444"/>
        <v>1.1158461935538862E-3</v>
      </c>
      <c r="W1557" s="12">
        <f t="shared" ca="1" si="444"/>
        <v>1.8793339845735127E-3</v>
      </c>
      <c r="X1557" s="12">
        <f t="shared" ca="1" si="444"/>
        <v>2.9734469409601599E-3</v>
      </c>
      <c r="Y1557" s="12">
        <f t="shared" ca="1" si="444"/>
        <v>4.4194987360412791E-3</v>
      </c>
      <c r="Z1557" s="12">
        <f t="shared" ca="1" si="444"/>
        <v>6.1708136242361964E-3</v>
      </c>
      <c r="AA1557" s="12">
        <f t="shared" ca="1" si="444"/>
        <v>8.094097663127197E-3</v>
      </c>
      <c r="AB1557" s="12">
        <f t="shared" ca="1" si="444"/>
        <v>9.9735793140998258E-3</v>
      </c>
      <c r="AC1557" s="12">
        <f t="shared" ca="1" si="444"/>
        <v>1.1544901875541972E-2</v>
      </c>
      <c r="AD1557" s="12">
        <f t="shared" ca="1" si="444"/>
        <v>1.2554113225759255E-2</v>
      </c>
      <c r="AE1557" s="12">
        <f t="shared" ca="1" si="444"/>
        <v>1.2824440629073938E-2</v>
      </c>
      <c r="AF1557" s="12">
        <f t="shared" ca="1" si="444"/>
        <v>1.2306864423569507E-2</v>
      </c>
      <c r="AG1557" s="12">
        <f t="shared" ca="1" si="444"/>
        <v>1.1094634414970165E-2</v>
      </c>
      <c r="AH1557" s="12">
        <f t="shared" ca="1" si="444"/>
        <v>9.3958304422553235E-3</v>
      </c>
      <c r="AI1557" s="12">
        <f t="shared" ca="1" si="444"/>
        <v>7.4750472205172246E-3</v>
      </c>
      <c r="AJ1557" s="12">
        <f t="shared" ca="1" si="444"/>
        <v>5.5866222276084888E-3</v>
      </c>
      <c r="AK1557" s="12">
        <f t="shared" ca="1" si="444"/>
        <v>3.9223041220259837E-3</v>
      </c>
      <c r="AL1557" s="12">
        <f t="shared" ca="1" si="444"/>
        <v>2.5869606252203652E-3</v>
      </c>
      <c r="AM1557" s="12">
        <f t="shared" ca="1" si="444"/>
        <v>1.6028576995095946E-3</v>
      </c>
      <c r="AN1557" s="12">
        <f t="shared" ca="1" si="444"/>
        <v>9.3294643982450368E-4</v>
      </c>
      <c r="AO1557" s="12">
        <f t="shared" ca="1" si="444"/>
        <v>5.1012317097812144E-4</v>
      </c>
      <c r="AP1557" s="12">
        <f t="shared" ca="1" si="444"/>
        <v>2.6202937708837078E-4</v>
      </c>
      <c r="AQ1557" s="12">
        <f t="shared" ca="1" si="444"/>
        <v>1.2643913412989331E-4</v>
      </c>
      <c r="AR1557" s="12">
        <f t="shared" ca="1" si="444"/>
        <v>5.7315176826900821E-5</v>
      </c>
      <c r="AS1557" s="12">
        <f t="shared" ca="1" si="444"/>
        <v>2.4406997408550727E-5</v>
      </c>
      <c r="AT1557" s="12">
        <f t="shared" ca="1" si="444"/>
        <v>9.7637279121620813E-6</v>
      </c>
      <c r="AU1557" s="12">
        <f t="shared" ca="1" si="444"/>
        <v>3.6692185168240828E-6</v>
      </c>
      <c r="AV1557" s="12">
        <f t="shared" ca="1" si="444"/>
        <v>1.2953528339406794E-6</v>
      </c>
      <c r="AX1557" s="13">
        <f t="shared" si="423"/>
        <v>4.3612815434265775E-2</v>
      </c>
      <c r="AZ1557" s="14">
        <f t="shared" ca="1" si="426"/>
        <v>5.6123548822950919</v>
      </c>
    </row>
    <row r="1558" spans="1:52" x14ac:dyDescent="0.2">
      <c r="A1558" s="9" t="str">
        <f t="shared" si="418"/>
        <v>Belize</v>
      </c>
      <c r="C1558" s="20">
        <f t="shared" si="419"/>
        <v>330.77376667160809</v>
      </c>
      <c r="D1558" s="15">
        <f t="shared" si="420"/>
        <v>384.45685549094208</v>
      </c>
      <c r="E1558" s="23">
        <f t="shared" si="421"/>
        <v>1</v>
      </c>
      <c r="F1558" s="15">
        <f t="shared" si="424"/>
        <v>384.45685549094208</v>
      </c>
      <c r="H1558" s="12">
        <f t="shared" ref="H1558:AV1558" ca="1" si="445">_xlfn.NORM.DIST(H$1537,$F1558,$B$37+$B$38*$F1558,FALSE)/$AV628*($D1090/1000)</f>
        <v>4.8379513515559208E-7</v>
      </c>
      <c r="I1558" s="12">
        <f t="shared" ca="1" si="445"/>
        <v>1.2260509595896623E-6</v>
      </c>
      <c r="J1558" s="12">
        <f t="shared" ca="1" si="445"/>
        <v>2.9188524460592773E-6</v>
      </c>
      <c r="K1558" s="12">
        <f t="shared" ca="1" si="445"/>
        <v>6.5278829029411178E-6</v>
      </c>
      <c r="L1558" s="12">
        <f t="shared" ca="1" si="445"/>
        <v>1.3714790082237279E-5</v>
      </c>
      <c r="M1558" s="12">
        <f t="shared" ca="1" si="445"/>
        <v>2.7068398956120018E-5</v>
      </c>
      <c r="N1558" s="12">
        <f t="shared" ca="1" si="445"/>
        <v>5.0187153923942202E-5</v>
      </c>
      <c r="O1558" s="12">
        <f t="shared" ca="1" si="445"/>
        <v>8.7413631275258397E-5</v>
      </c>
      <c r="P1558" s="12">
        <f t="shared" ca="1" si="445"/>
        <v>1.4302842310418492E-4</v>
      </c>
      <c r="Q1558" s="12">
        <f t="shared" ca="1" si="445"/>
        <v>2.1984780515519622E-4</v>
      </c>
      <c r="R1558" s="12">
        <f t="shared" ca="1" si="445"/>
        <v>3.1745232542936572E-4</v>
      </c>
      <c r="S1558" s="12">
        <f t="shared" ca="1" si="445"/>
        <v>4.3061731250359397E-4</v>
      </c>
      <c r="T1558" s="12">
        <f t="shared" ca="1" si="445"/>
        <v>5.4873296925683356E-4</v>
      </c>
      <c r="U1558" s="12">
        <f t="shared" ca="1" si="445"/>
        <v>6.568817825853843E-4</v>
      </c>
      <c r="V1558" s="12">
        <f t="shared" ca="1" si="445"/>
        <v>7.3870319215485112E-4</v>
      </c>
      <c r="W1558" s="12">
        <f t="shared" ca="1" si="445"/>
        <v>7.8038574676254837E-4</v>
      </c>
      <c r="X1558" s="12">
        <f t="shared" ca="1" si="445"/>
        <v>7.744712072874861E-4</v>
      </c>
      <c r="Y1558" s="12">
        <f t="shared" ca="1" si="445"/>
        <v>7.220342836329808E-4</v>
      </c>
      <c r="Z1558" s="12">
        <f t="shared" ca="1" si="445"/>
        <v>6.3236373632341494E-4</v>
      </c>
      <c r="AA1558" s="12">
        <f t="shared" ca="1" si="445"/>
        <v>5.2027467822922391E-4</v>
      </c>
      <c r="AB1558" s="12">
        <f t="shared" ca="1" si="445"/>
        <v>4.0211939145880834E-4</v>
      </c>
      <c r="AC1558" s="12">
        <f t="shared" ca="1" si="445"/>
        <v>2.9196711525340894E-4</v>
      </c>
      <c r="AD1558" s="12">
        <f t="shared" ca="1" si="445"/>
        <v>1.9914502251324037E-4</v>
      </c>
      <c r="AE1558" s="12">
        <f t="shared" ca="1" si="445"/>
        <v>1.27603200691569E-4</v>
      </c>
      <c r="AF1558" s="12">
        <f t="shared" ca="1" si="445"/>
        <v>7.6808675277233382E-5</v>
      </c>
      <c r="AG1558" s="12">
        <f t="shared" ca="1" si="445"/>
        <v>4.343257483663405E-5</v>
      </c>
      <c r="AH1558" s="12">
        <f t="shared" ca="1" si="445"/>
        <v>2.3071587233276857E-5</v>
      </c>
      <c r="AI1558" s="12">
        <f t="shared" ca="1" si="445"/>
        <v>1.1513197767450158E-5</v>
      </c>
      <c r="AJ1558" s="12">
        <f t="shared" ca="1" si="445"/>
        <v>5.3972315599391753E-6</v>
      </c>
      <c r="AK1558" s="12">
        <f t="shared" ca="1" si="445"/>
        <v>2.3768552412380643E-6</v>
      </c>
      <c r="AL1558" s="12">
        <f t="shared" ca="1" si="445"/>
        <v>9.8331125164506495E-7</v>
      </c>
      <c r="AM1558" s="12">
        <f t="shared" ca="1" si="445"/>
        <v>3.8215177375254212E-7</v>
      </c>
      <c r="AN1558" s="12">
        <f t="shared" ca="1" si="445"/>
        <v>1.3952028207533144E-7</v>
      </c>
      <c r="AO1558" s="12">
        <f t="shared" ca="1" si="445"/>
        <v>4.7851483504227028E-8</v>
      </c>
      <c r="AP1558" s="12">
        <f t="shared" ca="1" si="445"/>
        <v>1.5417361728545483E-8</v>
      </c>
      <c r="AQ1558" s="12">
        <f t="shared" ca="1" si="445"/>
        <v>4.6663930080531374E-9</v>
      </c>
      <c r="AR1558" s="12">
        <f t="shared" ca="1" si="445"/>
        <v>1.3268112894347284E-9</v>
      </c>
      <c r="AS1558" s="12">
        <f t="shared" ca="1" si="445"/>
        <v>3.5439990636829087E-10</v>
      </c>
      <c r="AT1558" s="12">
        <f t="shared" ca="1" si="445"/>
        <v>8.8927203182040705E-11</v>
      </c>
      <c r="AU1558" s="12">
        <f t="shared" ca="1" si="445"/>
        <v>2.0961978141671872E-11</v>
      </c>
      <c r="AV1558" s="12">
        <f t="shared" ca="1" si="445"/>
        <v>4.6418006900884532E-12</v>
      </c>
      <c r="AX1558" s="13">
        <f t="shared" si="423"/>
        <v>0.56175940210112596</v>
      </c>
      <c r="AZ1558" s="14">
        <f t="shared" ca="1" si="426"/>
        <v>4.4139360782260768</v>
      </c>
    </row>
    <row r="1559" spans="1:52" x14ac:dyDescent="0.2">
      <c r="A1559" s="9" t="str">
        <f t="shared" si="418"/>
        <v>Benin</v>
      </c>
      <c r="C1559" s="20">
        <f t="shared" si="419"/>
        <v>245.48180538865168</v>
      </c>
      <c r="D1559" s="15">
        <f t="shared" si="420"/>
        <v>314.42779998257117</v>
      </c>
      <c r="E1559" s="23">
        <f t="shared" si="421"/>
        <v>1</v>
      </c>
      <c r="F1559" s="15">
        <f t="shared" si="424"/>
        <v>314.42779998257117</v>
      </c>
      <c r="H1559" s="12">
        <f t="shared" ref="H1559:AV1559" ca="1" si="446">_xlfn.NORM.DIST(H$1537,$F1559,$B$37+$B$38*$F1559,FALSE)/$AV629*($D1091/1000)</f>
        <v>2.9534236188754107E-4</v>
      </c>
      <c r="I1559" s="12">
        <f t="shared" ca="1" si="446"/>
        <v>6.2826040122204642E-4</v>
      </c>
      <c r="J1559" s="12">
        <f t="shared" ca="1" si="446"/>
        <v>1.2554812348223188E-3</v>
      </c>
      <c r="K1559" s="12">
        <f t="shared" ca="1" si="446"/>
        <v>2.3568793933408665E-3</v>
      </c>
      <c r="L1559" s="12">
        <f t="shared" ca="1" si="446"/>
        <v>4.1564359033137684E-3</v>
      </c>
      <c r="M1559" s="12">
        <f t="shared" ca="1" si="446"/>
        <v>6.8859110890837627E-3</v>
      </c>
      <c r="N1559" s="12">
        <f t="shared" ca="1" si="446"/>
        <v>1.0716632276251749E-2</v>
      </c>
      <c r="O1559" s="12">
        <f t="shared" ca="1" si="446"/>
        <v>1.5667937909472858E-2</v>
      </c>
      <c r="P1559" s="12">
        <f t="shared" ca="1" si="446"/>
        <v>2.1518993265670538E-2</v>
      </c>
      <c r="Q1559" s="12">
        <f t="shared" ca="1" si="446"/>
        <v>2.7764422997295889E-2</v>
      </c>
      <c r="R1559" s="12">
        <f t="shared" ca="1" si="446"/>
        <v>3.3652082887958956E-2</v>
      </c>
      <c r="S1559" s="12">
        <f t="shared" ca="1" si="446"/>
        <v>3.8317030300934536E-2</v>
      </c>
      <c r="T1559" s="12">
        <f t="shared" ca="1" si="446"/>
        <v>4.0985319954135443E-2</v>
      </c>
      <c r="U1559" s="12">
        <f t="shared" ca="1" si="446"/>
        <v>4.1183325462372175E-2</v>
      </c>
      <c r="V1559" s="12">
        <f t="shared" ca="1" si="446"/>
        <v>3.8875061504320664E-2</v>
      </c>
      <c r="W1559" s="12">
        <f t="shared" ca="1" si="446"/>
        <v>3.4472863611833139E-2</v>
      </c>
      <c r="X1559" s="12">
        <f t="shared" ca="1" si="446"/>
        <v>2.8717076692187753E-2</v>
      </c>
      <c r="Y1559" s="12">
        <f t="shared" ca="1" si="446"/>
        <v>2.2472929521148335E-2</v>
      </c>
      <c r="Z1559" s="12">
        <f t="shared" ca="1" si="446"/>
        <v>1.6520977754159977E-2</v>
      </c>
      <c r="AA1559" s="12">
        <f t="shared" ca="1" si="446"/>
        <v>1.1409546900907348E-2</v>
      </c>
      <c r="AB1559" s="12">
        <f t="shared" ca="1" si="446"/>
        <v>7.402145956868984E-3</v>
      </c>
      <c r="AC1559" s="12">
        <f t="shared" ca="1" si="446"/>
        <v>4.511318460195304E-3</v>
      </c>
      <c r="AD1559" s="12">
        <f t="shared" ca="1" si="446"/>
        <v>2.5828900650566489E-3</v>
      </c>
      <c r="AE1559" s="12">
        <f t="shared" ca="1" si="446"/>
        <v>1.3892005700207291E-3</v>
      </c>
      <c r="AF1559" s="12">
        <f t="shared" ca="1" si="446"/>
        <v>7.0190862458810108E-4</v>
      </c>
      <c r="AG1559" s="12">
        <f t="shared" ca="1" si="446"/>
        <v>3.3315995870101032E-4</v>
      </c>
      <c r="AH1559" s="12">
        <f t="shared" ca="1" si="446"/>
        <v>1.4855306449236333E-4</v>
      </c>
      <c r="AI1559" s="12">
        <f t="shared" ca="1" si="446"/>
        <v>6.2225303830787835E-5</v>
      </c>
      <c r="AJ1559" s="12">
        <f t="shared" ca="1" si="446"/>
        <v>2.4485503069587968E-5</v>
      </c>
      <c r="AK1559" s="12">
        <f t="shared" ca="1" si="446"/>
        <v>9.051230641302425E-6</v>
      </c>
      <c r="AL1559" s="12">
        <f t="shared" ca="1" si="446"/>
        <v>3.1431334957015594E-6</v>
      </c>
      <c r="AM1559" s="12">
        <f t="shared" ca="1" si="446"/>
        <v>1.0253558579690724E-6</v>
      </c>
      <c r="AN1559" s="12">
        <f t="shared" ca="1" si="446"/>
        <v>3.1422664024996219E-7</v>
      </c>
      <c r="AO1559" s="12">
        <f t="shared" ca="1" si="446"/>
        <v>9.0462374216234515E-8</v>
      </c>
      <c r="AP1559" s="12">
        <f t="shared" ca="1" si="446"/>
        <v>2.446524428313397E-8</v>
      </c>
      <c r="AQ1559" s="12">
        <f t="shared" ca="1" si="446"/>
        <v>6.2156668101135177E-9</v>
      </c>
      <c r="AR1559" s="12">
        <f t="shared" ca="1" si="446"/>
        <v>1.4834827156342181E-9</v>
      </c>
      <c r="AS1559" s="12">
        <f t="shared" ca="1" si="446"/>
        <v>3.3260888778553149E-10</v>
      </c>
      <c r="AT1559" s="12">
        <f t="shared" ca="1" si="446"/>
        <v>7.0055430186682476E-11</v>
      </c>
      <c r="AU1559" s="12">
        <f t="shared" ca="1" si="446"/>
        <v>1.3861376292845347E-11</v>
      </c>
      <c r="AV1559" s="12">
        <f t="shared" ca="1" si="446"/>
        <v>2.5764842824452919E-12</v>
      </c>
      <c r="AX1559" s="13">
        <f t="shared" si="423"/>
        <v>0.8039242158869282</v>
      </c>
      <c r="AZ1559" s="14">
        <f t="shared" ca="1" si="426"/>
        <v>332.20284062068623</v>
      </c>
    </row>
    <row r="1560" spans="1:52" x14ac:dyDescent="0.2">
      <c r="A1560" s="9" t="str">
        <f t="shared" si="418"/>
        <v>Bermuda</v>
      </c>
      <c r="C1560" s="20">
        <f t="shared" si="419"/>
        <v>483.13010173946049</v>
      </c>
      <c r="D1560" s="15">
        <f t="shared" si="420"/>
        <v>510.79046650674269</v>
      </c>
      <c r="E1560" s="23">
        <f t="shared" si="421"/>
        <v>1</v>
      </c>
      <c r="F1560" s="15">
        <f t="shared" si="424"/>
        <v>510.79046650674269</v>
      </c>
      <c r="H1560" s="12">
        <f t="shared" ref="H1560:AV1560" ca="1" si="447">_xlfn.NORM.DIST(H$1537,$F1560,$B$37+$B$38*$F1560,FALSE)/$AV630*($D1092/1000)</f>
        <v>2.9374047823426106E-10</v>
      </c>
      <c r="I1560" s="12">
        <f t="shared" ca="1" si="447"/>
        <v>1.0208825902335967E-9</v>
      </c>
      <c r="J1560" s="12">
        <f t="shared" ca="1" si="447"/>
        <v>3.3330696758844458E-9</v>
      </c>
      <c r="K1560" s="12">
        <f t="shared" ca="1" si="447"/>
        <v>1.0222793359016913E-8</v>
      </c>
      <c r="L1560" s="12">
        <f t="shared" ca="1" si="447"/>
        <v>2.9454480463241337E-8</v>
      </c>
      <c r="M1560" s="12">
        <f t="shared" ca="1" si="447"/>
        <v>7.9724122222008009E-8</v>
      </c>
      <c r="N1560" s="12">
        <f t="shared" ca="1" si="447"/>
        <v>2.0271445618199272E-7</v>
      </c>
      <c r="O1560" s="12">
        <f t="shared" ca="1" si="447"/>
        <v>4.8421282701198605E-7</v>
      </c>
      <c r="P1560" s="12">
        <f t="shared" ca="1" si="447"/>
        <v>1.0865368350035021E-6</v>
      </c>
      <c r="Q1560" s="12">
        <f t="shared" ca="1" si="447"/>
        <v>2.290388809240607E-6</v>
      </c>
      <c r="R1560" s="12">
        <f t="shared" ca="1" si="447"/>
        <v>4.5355563495960361E-6</v>
      </c>
      <c r="S1560" s="12">
        <f t="shared" ca="1" si="447"/>
        <v>8.4373976131098928E-6</v>
      </c>
      <c r="T1560" s="12">
        <f t="shared" ca="1" si="447"/>
        <v>1.4744941689274471E-5</v>
      </c>
      <c r="U1560" s="12">
        <f t="shared" ca="1" si="447"/>
        <v>2.4206622528225494E-5</v>
      </c>
      <c r="V1560" s="12">
        <f t="shared" ca="1" si="447"/>
        <v>3.7332057957211941E-5</v>
      </c>
      <c r="W1560" s="12">
        <f t="shared" ca="1" si="447"/>
        <v>5.4086173839378226E-5</v>
      </c>
      <c r="X1560" s="12">
        <f t="shared" ca="1" si="447"/>
        <v>7.3611756844788729E-5</v>
      </c>
      <c r="Y1560" s="12">
        <f t="shared" ca="1" si="447"/>
        <v>9.4116268698279031E-5</v>
      </c>
      <c r="Z1560" s="12">
        <f t="shared" ca="1" si="447"/>
        <v>1.1304173482397338E-4</v>
      </c>
      <c r="AA1560" s="12">
        <f t="shared" ca="1" si="447"/>
        <v>1.2754678666433781E-4</v>
      </c>
      <c r="AB1560" s="12">
        <f t="shared" ca="1" si="447"/>
        <v>1.3519381530596866E-4</v>
      </c>
      <c r="AC1560" s="12">
        <f t="shared" ca="1" si="447"/>
        <v>1.3461725236228869E-4</v>
      </c>
      <c r="AD1560" s="12">
        <f t="shared" ca="1" si="447"/>
        <v>1.2592188448860085E-4</v>
      </c>
      <c r="AE1560" s="12">
        <f t="shared" ca="1" si="447"/>
        <v>1.1065175382610452E-4</v>
      </c>
      <c r="AF1560" s="12">
        <f t="shared" ca="1" si="447"/>
        <v>9.134230865633238E-5</v>
      </c>
      <c r="AG1560" s="12">
        <f t="shared" ca="1" si="447"/>
        <v>7.083408058800859E-5</v>
      </c>
      <c r="AH1560" s="12">
        <f t="shared" ca="1" si="447"/>
        <v>5.1602308785178232E-5</v>
      </c>
      <c r="AI1560" s="12">
        <f t="shared" ca="1" si="447"/>
        <v>3.5314462467106156E-5</v>
      </c>
      <c r="AJ1560" s="12">
        <f t="shared" ca="1" si="447"/>
        <v>2.2703492060473021E-5</v>
      </c>
      <c r="AK1560" s="12">
        <f t="shared" ca="1" si="447"/>
        <v>1.3711637354351237E-5</v>
      </c>
      <c r="AL1560" s="12">
        <f t="shared" ca="1" si="447"/>
        <v>7.77933672307715E-6</v>
      </c>
      <c r="AM1560" s="12">
        <f t="shared" ca="1" si="447"/>
        <v>4.1462207086736381E-6</v>
      </c>
      <c r="AN1560" s="12">
        <f t="shared" ca="1" si="447"/>
        <v>2.0759594097863923E-6</v>
      </c>
      <c r="AO1560" s="12">
        <f t="shared" ca="1" si="447"/>
        <v>9.7643175276764951E-7</v>
      </c>
      <c r="AP1560" s="12">
        <f t="shared" ca="1" si="447"/>
        <v>4.3144111030077527E-7</v>
      </c>
      <c r="AQ1560" s="12">
        <f t="shared" ca="1" si="447"/>
        <v>1.790843977925507E-7</v>
      </c>
      <c r="AR1560" s="12">
        <f t="shared" ca="1" si="447"/>
        <v>6.9831371487104939E-8</v>
      </c>
      <c r="AS1560" s="12">
        <f t="shared" ca="1" si="447"/>
        <v>2.5579967440574107E-8</v>
      </c>
      <c r="AT1560" s="12">
        <f t="shared" ca="1" si="447"/>
        <v>8.8024992739934733E-9</v>
      </c>
      <c r="AU1560" s="12">
        <f t="shared" ca="1" si="447"/>
        <v>2.8455656088112523E-9</v>
      </c>
      <c r="AV1560" s="12">
        <f t="shared" ca="1" si="447"/>
        <v>8.6414735245507841E-10</v>
      </c>
      <c r="AX1560" s="13">
        <f t="shared" si="423"/>
        <v>0.13395149533622186</v>
      </c>
      <c r="AZ1560" s="14">
        <f t="shared" ca="1" si="426"/>
        <v>0.18263435773212686</v>
      </c>
    </row>
    <row r="1561" spans="1:52" x14ac:dyDescent="0.2">
      <c r="A1561" s="9" t="str">
        <f t="shared" si="418"/>
        <v>Bhutan</v>
      </c>
      <c r="C1561" s="20">
        <f t="shared" si="419"/>
        <v>441.38360234801121</v>
      </c>
      <c r="D1561" s="15">
        <f t="shared" si="420"/>
        <v>476.46653343909355</v>
      </c>
      <c r="E1561" s="23">
        <f t="shared" si="421"/>
        <v>1</v>
      </c>
      <c r="F1561" s="15">
        <f t="shared" si="424"/>
        <v>476.46653343909355</v>
      </c>
      <c r="H1561" s="12">
        <f t="shared" ref="H1561:AV1561" ca="1" si="448">_xlfn.NORM.DIST(H$1537,$F1561,$B$37+$B$38*$F1561,FALSE)/$AV631*($D1093/1000)</f>
        <v>1.3316614870417021E-8</v>
      </c>
      <c r="I1561" s="12">
        <f t="shared" ca="1" si="448"/>
        <v>4.2475558974493268E-8</v>
      </c>
      <c r="J1561" s="12">
        <f t="shared" ca="1" si="448"/>
        <v>1.2727437143652529E-7</v>
      </c>
      <c r="K1561" s="12">
        <f t="shared" ca="1" si="448"/>
        <v>3.5826090101147509E-7</v>
      </c>
      <c r="L1561" s="12">
        <f t="shared" ca="1" si="448"/>
        <v>9.4735873012481531E-7</v>
      </c>
      <c r="M1561" s="12">
        <f t="shared" ca="1" si="448"/>
        <v>2.3533477360725191E-6</v>
      </c>
      <c r="N1561" s="12">
        <f t="shared" ca="1" si="448"/>
        <v>5.4917953095848198E-6</v>
      </c>
      <c r="O1561" s="12">
        <f t="shared" ca="1" si="448"/>
        <v>1.2039242831547221E-5</v>
      </c>
      <c r="P1561" s="12">
        <f t="shared" ca="1" si="448"/>
        <v>2.4793657729614721E-5</v>
      </c>
      <c r="Q1561" s="12">
        <f t="shared" ca="1" si="448"/>
        <v>4.7966565559187577E-5</v>
      </c>
      <c r="R1561" s="12">
        <f t="shared" ca="1" si="448"/>
        <v>8.7175257897977176E-5</v>
      </c>
      <c r="S1561" s="12">
        <f t="shared" ca="1" si="448"/>
        <v>1.4883478787378401E-4</v>
      </c>
      <c r="T1561" s="12">
        <f t="shared" ca="1" si="448"/>
        <v>2.3871090521128779E-4</v>
      </c>
      <c r="U1561" s="12">
        <f t="shared" ca="1" si="448"/>
        <v>3.5966374444236374E-4</v>
      </c>
      <c r="V1561" s="12">
        <f t="shared" ca="1" si="448"/>
        <v>5.0907018005259428E-4</v>
      </c>
      <c r="W1561" s="12">
        <f t="shared" ca="1" si="448"/>
        <v>6.7688556013415109E-4</v>
      </c>
      <c r="X1561" s="12">
        <f t="shared" ca="1" si="448"/>
        <v>8.4549186987924185E-4</v>
      </c>
      <c r="Y1561" s="12">
        <f t="shared" ca="1" si="448"/>
        <v>9.921108908170816E-4</v>
      </c>
      <c r="Z1561" s="12">
        <f t="shared" ca="1" si="448"/>
        <v>1.0936228940155331E-3</v>
      </c>
      <c r="AA1561" s="12">
        <f t="shared" ca="1" si="448"/>
        <v>1.1324826683226424E-3</v>
      </c>
      <c r="AB1561" s="12">
        <f t="shared" ca="1" si="448"/>
        <v>1.1016715396914797E-3</v>
      </c>
      <c r="AC1561" s="12">
        <f t="shared" ca="1" si="448"/>
        <v>1.0067677398912795E-3</v>
      </c>
      <c r="AD1561" s="12">
        <f t="shared" ca="1" si="448"/>
        <v>8.6429708157957825E-4</v>
      </c>
      <c r="AE1561" s="12">
        <f t="shared" ca="1" si="448"/>
        <v>6.9703309222745929E-4</v>
      </c>
      <c r="AF1561" s="12">
        <f t="shared" ca="1" si="448"/>
        <v>5.2808075723498175E-4</v>
      </c>
      <c r="AG1561" s="12">
        <f t="shared" ca="1" si="448"/>
        <v>3.7584076446178679E-4</v>
      </c>
      <c r="AH1561" s="12">
        <f t="shared" ca="1" si="448"/>
        <v>2.5128352630846256E-4</v>
      </c>
      <c r="AI1561" s="12">
        <f t="shared" ca="1" si="448"/>
        <v>1.578267988773323E-4</v>
      </c>
      <c r="AJ1561" s="12">
        <f t="shared" ca="1" si="448"/>
        <v>9.3122381269682676E-5</v>
      </c>
      <c r="AK1561" s="12">
        <f t="shared" ca="1" si="448"/>
        <v>5.1615958055062122E-5</v>
      </c>
      <c r="AL1561" s="12">
        <f t="shared" ca="1" si="448"/>
        <v>2.6876363576898959E-5</v>
      </c>
      <c r="AM1561" s="12">
        <f t="shared" ca="1" si="448"/>
        <v>1.3146605080425274E-5</v>
      </c>
      <c r="AN1561" s="12">
        <f t="shared" ca="1" si="448"/>
        <v>6.0410623974768951E-6</v>
      </c>
      <c r="AO1561" s="12">
        <f t="shared" ca="1" si="448"/>
        <v>2.6077720176522893E-6</v>
      </c>
      <c r="AP1561" s="12">
        <f t="shared" ca="1" si="448"/>
        <v>1.0575052085793651E-6</v>
      </c>
      <c r="AQ1561" s="12">
        <f t="shared" ca="1" si="448"/>
        <v>4.0285801101511989E-7</v>
      </c>
      <c r="AR1561" s="12">
        <f t="shared" ca="1" si="448"/>
        <v>1.4417105888215342E-7</v>
      </c>
      <c r="AS1561" s="12">
        <f t="shared" ca="1" si="448"/>
        <v>4.846863254559027E-8</v>
      </c>
      <c r="AT1561" s="12">
        <f t="shared" ca="1" si="448"/>
        <v>1.530735100210971E-8</v>
      </c>
      <c r="AU1561" s="12">
        <f t="shared" ca="1" si="448"/>
        <v>4.5414643507609705E-9</v>
      </c>
      <c r="AV1561" s="12">
        <f t="shared" ca="1" si="448"/>
        <v>1.2657512733418334E-9</v>
      </c>
      <c r="AX1561" s="13">
        <f t="shared" si="423"/>
        <v>0.2222354267732766</v>
      </c>
      <c r="AZ1561" s="14">
        <f t="shared" ca="1" si="426"/>
        <v>2.5237150616763864</v>
      </c>
    </row>
    <row r="1562" spans="1:52" x14ac:dyDescent="0.2">
      <c r="A1562" s="9" t="str">
        <f t="shared" si="418"/>
        <v>Bolivia (Plurinational State of)</v>
      </c>
      <c r="C1562" s="20">
        <f t="shared" si="419"/>
        <v>371.7334154191268</v>
      </c>
      <c r="D1562" s="15">
        <f t="shared" si="420"/>
        <v>418.51426953092198</v>
      </c>
      <c r="E1562" s="23">
        <f t="shared" si="421"/>
        <v>1</v>
      </c>
      <c r="F1562" s="15">
        <f t="shared" si="424"/>
        <v>418.51426953092198</v>
      </c>
      <c r="H1562" s="12">
        <f t="shared" ref="H1562:AV1562" ca="1" si="449">_xlfn.NORM.DIST(H$1537,$F1562,$B$37+$B$38*$F1562,FALSE)/$AV632*($D1094/1000)</f>
        <v>3.7329316777435585E-6</v>
      </c>
      <c r="I1562" s="12">
        <f t="shared" ca="1" si="449"/>
        <v>1.0300882501820991E-5</v>
      </c>
      <c r="J1562" s="12">
        <f t="shared" ca="1" si="449"/>
        <v>2.6702714988015384E-5</v>
      </c>
      <c r="K1562" s="12">
        <f t="shared" ca="1" si="449"/>
        <v>6.5026892754024268E-5</v>
      </c>
      <c r="L1562" s="12">
        <f t="shared" ca="1" si="449"/>
        <v>1.4876034568573262E-4</v>
      </c>
      <c r="M1562" s="12">
        <f t="shared" ca="1" si="449"/>
        <v>3.1969655064651917E-4</v>
      </c>
      <c r="N1562" s="12">
        <f t="shared" ca="1" si="449"/>
        <v>6.4542430678474856E-4</v>
      </c>
      <c r="O1562" s="12">
        <f t="shared" ca="1" si="449"/>
        <v>1.2240785236429031E-3</v>
      </c>
      <c r="P1562" s="12">
        <f t="shared" ca="1" si="449"/>
        <v>2.1808702822159209E-3</v>
      </c>
      <c r="Q1562" s="12">
        <f t="shared" ca="1" si="449"/>
        <v>3.6501186831235711E-3</v>
      </c>
      <c r="R1562" s="12">
        <f t="shared" ca="1" si="449"/>
        <v>5.7390595578783411E-3</v>
      </c>
      <c r="S1562" s="12">
        <f t="shared" ca="1" si="449"/>
        <v>8.4767831358388054E-3</v>
      </c>
      <c r="T1562" s="12">
        <f t="shared" ca="1" si="449"/>
        <v>1.1761914236915565E-2</v>
      </c>
      <c r="U1562" s="12">
        <f t="shared" ca="1" si="449"/>
        <v>1.533139027045778E-2</v>
      </c>
      <c r="V1562" s="12">
        <f t="shared" ca="1" si="449"/>
        <v>1.8773345140728974E-2</v>
      </c>
      <c r="W1562" s="12">
        <f t="shared" ca="1" si="449"/>
        <v>2.1595257404026284E-2</v>
      </c>
      <c r="X1562" s="12">
        <f t="shared" ca="1" si="449"/>
        <v>2.3336283935874075E-2</v>
      </c>
      <c r="Y1562" s="12">
        <f t="shared" ca="1" si="449"/>
        <v>2.3689811794068628E-2</v>
      </c>
      <c r="Z1562" s="12">
        <f t="shared" ca="1" si="449"/>
        <v>2.2591658549915152E-2</v>
      </c>
      <c r="AA1562" s="12">
        <f t="shared" ca="1" si="449"/>
        <v>2.0239100895289595E-2</v>
      </c>
      <c r="AB1562" s="12">
        <f t="shared" ca="1" si="449"/>
        <v>1.7032990737660649E-2</v>
      </c>
      <c r="AC1562" s="12">
        <f t="shared" ca="1" si="449"/>
        <v>1.3466266343882129E-2</v>
      </c>
      <c r="AD1562" s="12">
        <f t="shared" ca="1" si="449"/>
        <v>1.0001383593217219E-2</v>
      </c>
      <c r="AE1562" s="12">
        <f t="shared" ca="1" si="449"/>
        <v>6.9779774876665996E-3</v>
      </c>
      <c r="AF1562" s="12">
        <f t="shared" ca="1" si="449"/>
        <v>4.5735732419204013E-3</v>
      </c>
      <c r="AG1562" s="12">
        <f t="shared" ca="1" si="449"/>
        <v>2.8160366812609323E-3</v>
      </c>
      <c r="AH1562" s="12">
        <f t="shared" ca="1" si="449"/>
        <v>1.6288367961154564E-3</v>
      </c>
      <c r="AI1562" s="12">
        <f t="shared" ca="1" si="449"/>
        <v>8.8506146171642857E-4</v>
      </c>
      <c r="AJ1562" s="12">
        <f t="shared" ca="1" si="449"/>
        <v>4.5177883848046102E-4</v>
      </c>
      <c r="AK1562" s="12">
        <f t="shared" ca="1" si="449"/>
        <v>2.1663814747473111E-4</v>
      </c>
      <c r="AL1562" s="12">
        <f t="shared" ca="1" si="449"/>
        <v>9.7588934634542613E-5</v>
      </c>
      <c r="AM1562" s="12">
        <f t="shared" ca="1" si="449"/>
        <v>4.1297410001518591E-5</v>
      </c>
      <c r="AN1562" s="12">
        <f t="shared" ca="1" si="449"/>
        <v>1.6417296767665979E-5</v>
      </c>
      <c r="AO1562" s="12">
        <f t="shared" ca="1" si="449"/>
        <v>6.1310813285422049E-6</v>
      </c>
      <c r="AP1562" s="12">
        <f t="shared" ca="1" si="449"/>
        <v>2.1509439830305732E-6</v>
      </c>
      <c r="AQ1562" s="12">
        <f t="shared" ca="1" si="449"/>
        <v>7.0888815268095478E-7</v>
      </c>
      <c r="AR1562" s="12">
        <f t="shared" ca="1" si="449"/>
        <v>2.19473925338744E-7</v>
      </c>
      <c r="AS1562" s="12">
        <f t="shared" ca="1" si="449"/>
        <v>6.3832924045924858E-8</v>
      </c>
      <c r="AT1562" s="12">
        <f t="shared" ca="1" si="449"/>
        <v>1.7440669071669053E-8</v>
      </c>
      <c r="AU1562" s="12">
        <f t="shared" ca="1" si="449"/>
        <v>4.4764953653986162E-9</v>
      </c>
      <c r="AV1562" s="12">
        <f t="shared" ca="1" si="449"/>
        <v>1.0793684802514023E-9</v>
      </c>
      <c r="AX1562" s="13">
        <f t="shared" si="423"/>
        <v>0.42655855721210151</v>
      </c>
      <c r="AZ1562" s="14">
        <f t="shared" ca="1" si="426"/>
        <v>101.5262183670237</v>
      </c>
    </row>
    <row r="1563" spans="1:52" x14ac:dyDescent="0.2">
      <c r="A1563" s="9" t="str">
        <f t="shared" si="418"/>
        <v>Bosnia and Herzegovina</v>
      </c>
      <c r="C1563" s="20">
        <f t="shared" si="419"/>
        <v>451.29610026265618</v>
      </c>
      <c r="D1563" s="15">
        <f t="shared" si="420"/>
        <v>484.66651171661761</v>
      </c>
      <c r="E1563" s="23">
        <f t="shared" si="421"/>
        <v>1</v>
      </c>
      <c r="F1563" s="15">
        <f t="shared" si="424"/>
        <v>484.66651171661761</v>
      </c>
      <c r="H1563" s="12">
        <f t="shared" ref="H1563:AV1563" ca="1" si="450">_xlfn.NORM.DIST(H$1537,$F1563,$B$37+$B$38*$F1563,FALSE)/$AV633*($D1095/1000)</f>
        <v>2.1164632911581447E-8</v>
      </c>
      <c r="I1563" s="12">
        <f t="shared" ca="1" si="450"/>
        <v>6.8906313663009169E-8</v>
      </c>
      <c r="J1563" s="12">
        <f t="shared" ca="1" si="450"/>
        <v>2.1074820681975508E-7</v>
      </c>
      <c r="K1563" s="12">
        <f t="shared" ca="1" si="450"/>
        <v>6.0551562487378753E-7</v>
      </c>
      <c r="L1563" s="12">
        <f t="shared" ca="1" si="450"/>
        <v>1.6343437830978207E-6</v>
      </c>
      <c r="M1563" s="12">
        <f t="shared" ca="1" si="450"/>
        <v>4.143984013370903E-6</v>
      </c>
      <c r="N1563" s="12">
        <f t="shared" ca="1" si="450"/>
        <v>9.8707311277716929E-6</v>
      </c>
      <c r="O1563" s="12">
        <f t="shared" ca="1" si="450"/>
        <v>2.2087022210791244E-5</v>
      </c>
      <c r="P1563" s="12">
        <f t="shared" ca="1" si="450"/>
        <v>4.6428174548283958E-5</v>
      </c>
      <c r="Q1563" s="12">
        <f t="shared" ca="1" si="450"/>
        <v>9.1681697138311033E-5</v>
      </c>
      <c r="R1563" s="12">
        <f t="shared" ca="1" si="450"/>
        <v>1.7007491962241146E-4</v>
      </c>
      <c r="S1563" s="12">
        <f t="shared" ca="1" si="450"/>
        <v>2.9638382574505778E-4</v>
      </c>
      <c r="T1563" s="12">
        <f t="shared" ca="1" si="450"/>
        <v>4.8520505830592584E-4</v>
      </c>
      <c r="U1563" s="12">
        <f t="shared" ca="1" si="450"/>
        <v>7.4619568751204161E-4</v>
      </c>
      <c r="V1563" s="12">
        <f t="shared" ca="1" si="450"/>
        <v>1.0780446401791935E-3</v>
      </c>
      <c r="W1563" s="12">
        <f t="shared" ca="1" si="450"/>
        <v>1.4631112493857358E-3</v>
      </c>
      <c r="X1563" s="12">
        <f t="shared" ca="1" si="450"/>
        <v>1.8654110676127062E-3</v>
      </c>
      <c r="Y1563" s="12">
        <f t="shared" ca="1" si="450"/>
        <v>2.2342323906257662E-3</v>
      </c>
      <c r="Z1563" s="12">
        <f t="shared" ca="1" si="450"/>
        <v>2.5138463711684611E-3</v>
      </c>
      <c r="AA1563" s="12">
        <f t="shared" ca="1" si="450"/>
        <v>2.657086650153114E-3</v>
      </c>
      <c r="AB1563" s="12">
        <f t="shared" ca="1" si="450"/>
        <v>2.6383310983984359E-3</v>
      </c>
      <c r="AC1563" s="12">
        <f t="shared" ca="1" si="450"/>
        <v>2.4609878560928077E-3</v>
      </c>
      <c r="AD1563" s="12">
        <f t="shared" ca="1" si="450"/>
        <v>2.1564839967608634E-3</v>
      </c>
      <c r="AE1563" s="12">
        <f t="shared" ca="1" si="450"/>
        <v>1.7751685842118429E-3</v>
      </c>
      <c r="AF1563" s="12">
        <f t="shared" ca="1" si="450"/>
        <v>1.372744025191113E-3</v>
      </c>
      <c r="AG1563" s="12">
        <f t="shared" ca="1" si="450"/>
        <v>9.9723179259292804E-4</v>
      </c>
      <c r="AH1563" s="12">
        <f t="shared" ca="1" si="450"/>
        <v>6.8054878693213296E-4</v>
      </c>
      <c r="AI1563" s="12">
        <f t="shared" ca="1" si="450"/>
        <v>4.3629376595316285E-4</v>
      </c>
      <c r="AJ1563" s="12">
        <f t="shared" ca="1" si="450"/>
        <v>2.6275763592047038E-4</v>
      </c>
      <c r="AK1563" s="12">
        <f t="shared" ca="1" si="450"/>
        <v>1.4865799769296946E-4</v>
      </c>
      <c r="AL1563" s="12">
        <f t="shared" ca="1" si="450"/>
        <v>7.9009225921205384E-5</v>
      </c>
      <c r="AM1563" s="12">
        <f t="shared" ca="1" si="450"/>
        <v>3.9447903740321589E-5</v>
      </c>
      <c r="AN1563" s="12">
        <f t="shared" ca="1" si="450"/>
        <v>1.8502339583181389E-5</v>
      </c>
      <c r="AO1563" s="12">
        <f t="shared" ca="1" si="450"/>
        <v>8.1524090076373417E-6</v>
      </c>
      <c r="AP1563" s="12">
        <f t="shared" ca="1" si="450"/>
        <v>3.3744412215336237E-6</v>
      </c>
      <c r="AQ1563" s="12">
        <f t="shared" ca="1" si="450"/>
        <v>1.3121224617556154E-6</v>
      </c>
      <c r="AR1563" s="12">
        <f t="shared" ca="1" si="450"/>
        <v>4.7929562785821783E-7</v>
      </c>
      <c r="AS1563" s="12">
        <f t="shared" ca="1" si="450"/>
        <v>1.6447093431245128E-7</v>
      </c>
      <c r="AT1563" s="12">
        <f t="shared" ca="1" si="450"/>
        <v>5.3018989549943883E-8</v>
      </c>
      <c r="AU1563" s="12">
        <f t="shared" ca="1" si="450"/>
        <v>1.6055740064664922E-8</v>
      </c>
      <c r="AV1563" s="12">
        <f t="shared" ca="1" si="450"/>
        <v>4.5675762417510022E-9</v>
      </c>
      <c r="AX1563" s="13">
        <f t="shared" si="423"/>
        <v>0.19859090359501069</v>
      </c>
      <c r="AZ1563" s="14">
        <f t="shared" ca="1" si="426"/>
        <v>5.3154902413186047</v>
      </c>
    </row>
    <row r="1564" spans="1:52" x14ac:dyDescent="0.2">
      <c r="A1564" s="9" t="str">
        <f t="shared" si="418"/>
        <v>Botswana</v>
      </c>
      <c r="C1564" s="20">
        <f t="shared" si="419"/>
        <v>334.82167366352667</v>
      </c>
      <c r="D1564" s="15">
        <f t="shared" si="420"/>
        <v>387.8373027452069</v>
      </c>
      <c r="E1564" s="23">
        <f t="shared" si="421"/>
        <v>1</v>
      </c>
      <c r="F1564" s="15">
        <f t="shared" si="424"/>
        <v>387.8373027452069</v>
      </c>
      <c r="H1564" s="12">
        <f t="shared" ref="H1564:AV1564" ca="1" si="451">_xlfn.NORM.DIST(H$1537,$F1564,$B$37+$B$38*$F1564,FALSE)/$AV634*($D1096/1000)</f>
        <v>2.9240926104661364E-6</v>
      </c>
      <c r="I1564" s="12">
        <f t="shared" ca="1" si="451"/>
        <v>7.4732312617424842E-6</v>
      </c>
      <c r="J1564" s="12">
        <f t="shared" ca="1" si="451"/>
        <v>1.7942473576385913E-5</v>
      </c>
      <c r="K1564" s="12">
        <f t="shared" ca="1" si="451"/>
        <v>4.0468098991219342E-5</v>
      </c>
      <c r="L1564" s="12">
        <f t="shared" ca="1" si="451"/>
        <v>8.5743239335045511E-5</v>
      </c>
      <c r="M1564" s="12">
        <f t="shared" ca="1" si="451"/>
        <v>1.7066464630199728E-4</v>
      </c>
      <c r="N1564" s="12">
        <f t="shared" ca="1" si="451"/>
        <v>3.1911251592371361E-4</v>
      </c>
      <c r="O1564" s="12">
        <f t="shared" ca="1" si="451"/>
        <v>5.6053238070693037E-4</v>
      </c>
      <c r="P1564" s="12">
        <f t="shared" ca="1" si="451"/>
        <v>9.2494129331897824E-4</v>
      </c>
      <c r="Q1564" s="12">
        <f t="shared" ca="1" si="451"/>
        <v>1.433785639504463E-3</v>
      </c>
      <c r="R1564" s="12">
        <f t="shared" ca="1" si="451"/>
        <v>2.0879056945605264E-3</v>
      </c>
      <c r="S1564" s="12">
        <f t="shared" ca="1" si="451"/>
        <v>2.8562362465115224E-3</v>
      </c>
      <c r="T1564" s="12">
        <f t="shared" ca="1" si="451"/>
        <v>3.6705738685184229E-3</v>
      </c>
      <c r="U1564" s="12">
        <f t="shared" ca="1" si="451"/>
        <v>4.4312923755851922E-3</v>
      </c>
      <c r="V1564" s="12">
        <f t="shared" ca="1" si="451"/>
        <v>5.0255481421558577E-3</v>
      </c>
      <c r="W1564" s="12">
        <f t="shared" ca="1" si="451"/>
        <v>5.3541811972939767E-3</v>
      </c>
      <c r="X1564" s="12">
        <f t="shared" ca="1" si="451"/>
        <v>5.3586980515009331E-3</v>
      </c>
      <c r="Y1564" s="12">
        <f t="shared" ca="1" si="451"/>
        <v>5.0382777207076315E-3</v>
      </c>
      <c r="Z1564" s="12">
        <f t="shared" ca="1" si="451"/>
        <v>4.4500154071995101E-3</v>
      </c>
      <c r="AA1564" s="12">
        <f t="shared" ca="1" si="451"/>
        <v>3.6923045977151781E-3</v>
      </c>
      <c r="AB1564" s="12">
        <f t="shared" ca="1" si="451"/>
        <v>2.8779955786040565E-3</v>
      </c>
      <c r="AC1564" s="12">
        <f t="shared" ca="1" si="451"/>
        <v>2.1073628444840623E-3</v>
      </c>
      <c r="AD1564" s="12">
        <f t="shared" ca="1" si="451"/>
        <v>1.449589750798412E-3</v>
      </c>
      <c r="AE1564" s="12">
        <f t="shared" ca="1" si="451"/>
        <v>9.3671504497125856E-4</v>
      </c>
      <c r="AF1564" s="12">
        <f t="shared" ca="1" si="451"/>
        <v>5.6862568959143225E-4</v>
      </c>
      <c r="AG1564" s="12">
        <f t="shared" ca="1" si="451"/>
        <v>3.2426647630391507E-4</v>
      </c>
      <c r="AH1564" s="12">
        <f t="shared" ca="1" si="451"/>
        <v>1.7371376090331576E-4</v>
      </c>
      <c r="AI1564" s="12">
        <f t="shared" ca="1" si="451"/>
        <v>8.7422453020234787E-5</v>
      </c>
      <c r="AJ1564" s="12">
        <f t="shared" ca="1" si="451"/>
        <v>4.1330280117208474E-5</v>
      </c>
      <c r="AK1564" s="12">
        <f t="shared" ca="1" si="451"/>
        <v>1.8355672649484347E-5</v>
      </c>
      <c r="AL1564" s="12">
        <f t="shared" ca="1" si="451"/>
        <v>7.6582379128473193E-6</v>
      </c>
      <c r="AM1564" s="12">
        <f t="shared" ca="1" si="451"/>
        <v>3.0015390586409087E-6</v>
      </c>
      <c r="AN1564" s="12">
        <f t="shared" ca="1" si="451"/>
        <v>1.1051360322800383E-6</v>
      </c>
      <c r="AO1564" s="12">
        <f t="shared" ca="1" si="451"/>
        <v>3.8224698962664954E-7</v>
      </c>
      <c r="AP1564" s="12">
        <f t="shared" ca="1" si="451"/>
        <v>1.2420211846484601E-7</v>
      </c>
      <c r="AQ1564" s="12">
        <f t="shared" ca="1" si="451"/>
        <v>3.7911461594070362E-8</v>
      </c>
      <c r="AR1564" s="12">
        <f t="shared" ca="1" si="451"/>
        <v>1.0870978766141079E-8</v>
      </c>
      <c r="AS1564" s="12">
        <f t="shared" ca="1" si="451"/>
        <v>2.92835255455131E-9</v>
      </c>
      <c r="AT1564" s="12">
        <f t="shared" ca="1" si="451"/>
        <v>7.4102808989716661E-10</v>
      </c>
      <c r="AU1564" s="12">
        <f t="shared" ca="1" si="451"/>
        <v>1.7615808278356915E-10</v>
      </c>
      <c r="AV1564" s="12">
        <f t="shared" ca="1" si="451"/>
        <v>3.9339340408904073E-11</v>
      </c>
      <c r="AX1564" s="13">
        <f t="shared" si="423"/>
        <v>0.54840277446538699</v>
      </c>
      <c r="AZ1564" s="14">
        <f t="shared" ca="1" si="426"/>
        <v>29.676532740840567</v>
      </c>
    </row>
    <row r="1565" spans="1:52" x14ac:dyDescent="0.2">
      <c r="A1565" s="9" t="str">
        <f t="shared" si="418"/>
        <v>Brazil</v>
      </c>
      <c r="C1565" s="20">
        <f t="shared" si="419"/>
        <v>446.92865889103223</v>
      </c>
      <c r="D1565" s="15">
        <f t="shared" si="420"/>
        <v>480.71919939863818</v>
      </c>
      <c r="E1565" s="23">
        <f t="shared" si="421"/>
        <v>1</v>
      </c>
      <c r="F1565" s="15">
        <f t="shared" si="424"/>
        <v>480.71919939863818</v>
      </c>
      <c r="H1565" s="12">
        <f t="shared" ref="H1565:AV1565" ca="1" si="452">_xlfn.NORM.DIST(H$1537,$F1565,$B$37+$B$38*$F1565,FALSE)/$AV635*($D1097/1000)</f>
        <v>2.547843660226782E-6</v>
      </c>
      <c r="I1565" s="12">
        <f t="shared" ca="1" si="452"/>
        <v>8.2136333430343056E-6</v>
      </c>
      <c r="J1565" s="12">
        <f t="shared" ca="1" si="452"/>
        <v>2.4874504791867184E-5</v>
      </c>
      <c r="K1565" s="12">
        <f t="shared" ca="1" si="452"/>
        <v>7.0766899732633632E-5</v>
      </c>
      <c r="L1565" s="12">
        <f t="shared" ca="1" si="452"/>
        <v>1.8913090076680796E-4</v>
      </c>
      <c r="M1565" s="12">
        <f t="shared" ca="1" si="452"/>
        <v>4.7484449451782202E-4</v>
      </c>
      <c r="N1565" s="12">
        <f t="shared" ca="1" si="452"/>
        <v>1.1199455745630111E-3</v>
      </c>
      <c r="O1565" s="12">
        <f t="shared" ca="1" si="452"/>
        <v>2.4814128324842527E-3</v>
      </c>
      <c r="P1565" s="12">
        <f t="shared" ca="1" si="452"/>
        <v>5.1648501366399141E-3</v>
      </c>
      <c r="Q1565" s="12">
        <f t="shared" ca="1" si="452"/>
        <v>1.0098875545048253E-2</v>
      </c>
      <c r="R1565" s="12">
        <f t="shared" ca="1" si="452"/>
        <v>1.8550042570797003E-2</v>
      </c>
      <c r="S1565" s="12">
        <f t="shared" ca="1" si="452"/>
        <v>3.2009095041671001E-2</v>
      </c>
      <c r="T1565" s="12">
        <f t="shared" ca="1" si="452"/>
        <v>5.1886989823153463E-2</v>
      </c>
      <c r="U1565" s="12">
        <f t="shared" ca="1" si="452"/>
        <v>7.9013291050549897E-2</v>
      </c>
      <c r="V1565" s="12">
        <f t="shared" ca="1" si="452"/>
        <v>0.11303122160728739</v>
      </c>
      <c r="W1565" s="12">
        <f t="shared" ca="1" si="452"/>
        <v>0.15189843040319134</v>
      </c>
      <c r="X1565" s="12">
        <f t="shared" ca="1" si="452"/>
        <v>0.19176296939320969</v>
      </c>
      <c r="Y1565" s="12">
        <f t="shared" ca="1" si="452"/>
        <v>0.22742217079158683</v>
      </c>
      <c r="Z1565" s="12">
        <f t="shared" ca="1" si="452"/>
        <v>0.25337131777173616</v>
      </c>
      <c r="AA1565" s="12">
        <f t="shared" ca="1" si="452"/>
        <v>0.26517873502951916</v>
      </c>
      <c r="AB1565" s="12">
        <f t="shared" ca="1" si="452"/>
        <v>0.26072131257445247</v>
      </c>
      <c r="AC1565" s="12">
        <f t="shared" ca="1" si="452"/>
        <v>0.24080803177723334</v>
      </c>
      <c r="AD1565" s="12">
        <f t="shared" ca="1" si="452"/>
        <v>0.20894019567705374</v>
      </c>
      <c r="AE1565" s="12">
        <f t="shared" ca="1" si="452"/>
        <v>0.17030587149337095</v>
      </c>
      <c r="AF1565" s="12">
        <f t="shared" ca="1" si="452"/>
        <v>0.13040487880283325</v>
      </c>
      <c r="AG1565" s="12">
        <f t="shared" ca="1" si="452"/>
        <v>9.3802551902098838E-2</v>
      </c>
      <c r="AH1565" s="12">
        <f t="shared" ca="1" si="452"/>
        <v>6.3385812570947497E-2</v>
      </c>
      <c r="AI1565" s="12">
        <f t="shared" ca="1" si="452"/>
        <v>4.0237043781348535E-2</v>
      </c>
      <c r="AJ1565" s="12">
        <f t="shared" ca="1" si="452"/>
        <v>2.3994774006580021E-2</v>
      </c>
      <c r="AK1565" s="12">
        <f t="shared" ca="1" si="452"/>
        <v>1.3441998949642446E-2</v>
      </c>
      <c r="AL1565" s="12">
        <f t="shared" ca="1" si="452"/>
        <v>7.0740421832444431E-3</v>
      </c>
      <c r="AM1565" s="12">
        <f t="shared" ca="1" si="452"/>
        <v>3.4972608660655967E-3</v>
      </c>
      <c r="AN1565" s="12">
        <f t="shared" ca="1" si="452"/>
        <v>1.6242205690500558E-3</v>
      </c>
      <c r="AO1565" s="12">
        <f t="shared" ca="1" si="452"/>
        <v>7.0862844090133356E-4</v>
      </c>
      <c r="AP1565" s="12">
        <f t="shared" ca="1" si="452"/>
        <v>2.9043486284752141E-4</v>
      </c>
      <c r="AQ1565" s="12">
        <f t="shared" ca="1" si="452"/>
        <v>1.1182412509028014E-4</v>
      </c>
      <c r="AR1565" s="12">
        <f t="shared" ca="1" si="452"/>
        <v>4.0446306289283452E-5</v>
      </c>
      <c r="AS1565" s="12">
        <f t="shared" ca="1" si="452"/>
        <v>1.3742913677601806E-5</v>
      </c>
      <c r="AT1565" s="12">
        <f t="shared" ca="1" si="452"/>
        <v>4.3866740521974876E-6</v>
      </c>
      <c r="AU1565" s="12">
        <f t="shared" ca="1" si="452"/>
        <v>1.3153717421845807E-6</v>
      </c>
      <c r="AV1565" s="12">
        <f t="shared" ca="1" si="452"/>
        <v>3.70525621738376E-7</v>
      </c>
      <c r="AX1565" s="13">
        <f t="shared" si="423"/>
        <v>0.20977793877551387</v>
      </c>
      <c r="AZ1565" s="14">
        <f t="shared" ca="1" si="426"/>
        <v>558.6731665572197</v>
      </c>
    </row>
    <row r="1566" spans="1:52" x14ac:dyDescent="0.2">
      <c r="A1566" s="9" t="str">
        <f t="shared" si="418"/>
        <v>British Virgin Islands</v>
      </c>
      <c r="C1566" s="20">
        <f t="shared" si="419"/>
        <v>459.12042133720371</v>
      </c>
      <c r="D1566" s="15">
        <f t="shared" si="420"/>
        <v>490.86190718157599</v>
      </c>
      <c r="E1566" s="23">
        <f t="shared" si="421"/>
        <v>1</v>
      </c>
      <c r="F1566" s="15">
        <f t="shared" si="424"/>
        <v>490.86190718157599</v>
      </c>
      <c r="H1566" s="12">
        <f t="shared" ref="H1566:AV1566" ca="1" si="453">_xlfn.NORM.DIST(H$1537,$F1566,$B$37+$B$38*$F1566,FALSE)/$AV636*($D1098/1000)</f>
        <v>4.1855384788469916E-10</v>
      </c>
      <c r="I1566" s="12">
        <f t="shared" ca="1" si="453"/>
        <v>1.3839684205380704E-9</v>
      </c>
      <c r="J1566" s="12">
        <f t="shared" ca="1" si="453"/>
        <v>4.2989027140629709E-9</v>
      </c>
      <c r="K1566" s="12">
        <f t="shared" ca="1" si="453"/>
        <v>1.2544277372290158E-8</v>
      </c>
      <c r="L1566" s="12">
        <f t="shared" ca="1" si="453"/>
        <v>3.4386682172362483E-8</v>
      </c>
      <c r="M1566" s="12">
        <f t="shared" ca="1" si="453"/>
        <v>8.8550597448137383E-8</v>
      </c>
      <c r="N1566" s="12">
        <f t="shared" ca="1" si="453"/>
        <v>2.1421472057846911E-7</v>
      </c>
      <c r="O1566" s="12">
        <f t="shared" ca="1" si="453"/>
        <v>4.8681474345542331E-7</v>
      </c>
      <c r="P1566" s="12">
        <f t="shared" ca="1" si="453"/>
        <v>1.0392851656449144E-6</v>
      </c>
      <c r="Q1566" s="12">
        <f t="shared" ca="1" si="453"/>
        <v>2.0843100809263201E-6</v>
      </c>
      <c r="R1566" s="12">
        <f t="shared" ca="1" si="453"/>
        <v>3.9268700043628161E-6</v>
      </c>
      <c r="S1566" s="12">
        <f t="shared" ca="1" si="453"/>
        <v>6.95004017379479E-6</v>
      </c>
      <c r="T1566" s="12">
        <f t="shared" ca="1" si="453"/>
        <v>1.1555392462877E-5</v>
      </c>
      <c r="U1566" s="12">
        <f t="shared" ca="1" si="453"/>
        <v>1.8048398875212649E-5</v>
      </c>
      <c r="V1566" s="12">
        <f t="shared" ca="1" si="453"/>
        <v>2.6481906966418102E-5</v>
      </c>
      <c r="W1566" s="12">
        <f t="shared" ca="1" si="453"/>
        <v>3.6501980222128653E-5</v>
      </c>
      <c r="X1566" s="12">
        <f t="shared" ca="1" si="453"/>
        <v>4.7265057467396688E-5</v>
      </c>
      <c r="Y1566" s="12">
        <f t="shared" ca="1" si="453"/>
        <v>5.7493738584181966E-5</v>
      </c>
      <c r="Z1566" s="12">
        <f t="shared" ca="1" si="453"/>
        <v>6.5698810193571988E-5</v>
      </c>
      <c r="AA1566" s="12">
        <f t="shared" ca="1" si="453"/>
        <v>7.0526292502754828E-5</v>
      </c>
      <c r="AB1566" s="12">
        <f t="shared" ca="1" si="453"/>
        <v>7.1121547612356515E-5</v>
      </c>
      <c r="AC1566" s="12">
        <f t="shared" ca="1" si="453"/>
        <v>6.7376420972084625E-5</v>
      </c>
      <c r="AD1566" s="12">
        <f t="shared" ca="1" si="453"/>
        <v>5.9961331979489462E-5</v>
      </c>
      <c r="AE1566" s="12">
        <f t="shared" ca="1" si="453"/>
        <v>5.0129249265458386E-5</v>
      </c>
      <c r="AF1566" s="12">
        <f t="shared" ca="1" si="453"/>
        <v>3.9370209386267796E-5</v>
      </c>
      <c r="AG1566" s="12">
        <f t="shared" ca="1" si="453"/>
        <v>2.9046970475942737E-5</v>
      </c>
      <c r="AH1566" s="12">
        <f t="shared" ca="1" si="453"/>
        <v>2.0132168512734558E-5</v>
      </c>
      <c r="AI1566" s="12">
        <f t="shared" ca="1" si="453"/>
        <v>1.3108013060668197E-5</v>
      </c>
      <c r="AJ1566" s="12">
        <f t="shared" ca="1" si="453"/>
        <v>8.0175147730104372E-6</v>
      </c>
      <c r="AK1566" s="12">
        <f t="shared" ca="1" si="453"/>
        <v>4.6067990340482438E-6</v>
      </c>
      <c r="AL1566" s="12">
        <f t="shared" ca="1" si="453"/>
        <v>2.4866539984736321E-6</v>
      </c>
      <c r="AM1566" s="12">
        <f t="shared" ca="1" si="453"/>
        <v>1.2609214951791138E-6</v>
      </c>
      <c r="AN1566" s="12">
        <f t="shared" ca="1" si="453"/>
        <v>6.0064426010167112E-7</v>
      </c>
      <c r="AO1566" s="12">
        <f t="shared" ca="1" si="453"/>
        <v>2.6878387390353171E-7</v>
      </c>
      <c r="AP1566" s="12">
        <f t="shared" ca="1" si="453"/>
        <v>1.1299147596001409E-7</v>
      </c>
      <c r="AQ1566" s="12">
        <f t="shared" ca="1" si="453"/>
        <v>4.4621559979701305E-8</v>
      </c>
      <c r="AR1566" s="12">
        <f t="shared" ca="1" si="453"/>
        <v>1.6553903214500426E-8</v>
      </c>
      <c r="AS1566" s="12">
        <f t="shared" ca="1" si="453"/>
        <v>5.7691611331429205E-9</v>
      </c>
      <c r="AT1566" s="12">
        <f t="shared" ca="1" si="453"/>
        <v>1.8887806340656749E-9</v>
      </c>
      <c r="AU1566" s="12">
        <f t="shared" ca="1" si="453"/>
        <v>5.8090747950639998E-10</v>
      </c>
      <c r="AV1566" s="12">
        <f t="shared" ca="1" si="453"/>
        <v>1.6783750322110915E-10</v>
      </c>
      <c r="AX1566" s="13">
        <f t="shared" si="423"/>
        <v>0.1817756179147037</v>
      </c>
      <c r="AZ1566" s="14">
        <f t="shared" ca="1" si="426"/>
        <v>0.13016659316156995</v>
      </c>
    </row>
    <row r="1567" spans="1:52" x14ac:dyDescent="0.2">
      <c r="A1567" s="9" t="str">
        <f t="shared" si="418"/>
        <v>Brunei Darussalam</v>
      </c>
      <c r="C1567" s="20">
        <f t="shared" si="419"/>
        <v>585.44514491660084</v>
      </c>
      <c r="D1567" s="15">
        <f t="shared" si="420"/>
        <v>595.48524743075131</v>
      </c>
      <c r="E1567" s="23">
        <f t="shared" si="421"/>
        <v>1</v>
      </c>
      <c r="F1567" s="15">
        <f t="shared" si="424"/>
        <v>595.48524743075131</v>
      </c>
      <c r="H1567" s="12">
        <f t="shared" ref="H1567:AV1567" ca="1" si="454">_xlfn.NORM.DIST(H$1537,$F1567,$B$37+$B$38*$F1567,FALSE)/$AV637*($D1099/1000)</f>
        <v>1.1992550491842427E-11</v>
      </c>
      <c r="I1567" s="12">
        <f t="shared" ca="1" si="454"/>
        <v>5.1508599960206265E-11</v>
      </c>
      <c r="J1567" s="12">
        <f t="shared" ca="1" si="454"/>
        <v>2.0782822596922799E-10</v>
      </c>
      <c r="K1567" s="12">
        <f t="shared" ca="1" si="454"/>
        <v>7.877454623867142E-10</v>
      </c>
      <c r="L1567" s="12">
        <f t="shared" ca="1" si="454"/>
        <v>2.8049419960633534E-9</v>
      </c>
      <c r="M1567" s="12">
        <f t="shared" ca="1" si="454"/>
        <v>9.3824974343125476E-9</v>
      </c>
      <c r="N1567" s="12">
        <f t="shared" ca="1" si="454"/>
        <v>2.9482860578113197E-8</v>
      </c>
      <c r="O1567" s="12">
        <f t="shared" ca="1" si="454"/>
        <v>8.7031682212580526E-8</v>
      </c>
      <c r="P1567" s="12">
        <f t="shared" ca="1" si="454"/>
        <v>2.4134690402949953E-7</v>
      </c>
      <c r="Q1567" s="12">
        <f t="shared" ca="1" si="454"/>
        <v>6.2872782530028519E-7</v>
      </c>
      <c r="R1567" s="12">
        <f t="shared" ca="1" si="454"/>
        <v>1.5386513599898713E-6</v>
      </c>
      <c r="S1567" s="12">
        <f t="shared" ca="1" si="454"/>
        <v>3.5373201159145942E-6</v>
      </c>
      <c r="T1567" s="12">
        <f t="shared" ca="1" si="454"/>
        <v>7.6395028542538429E-6</v>
      </c>
      <c r="U1567" s="12">
        <f t="shared" ca="1" si="454"/>
        <v>1.5499312191603049E-5</v>
      </c>
      <c r="V1567" s="12">
        <f t="shared" ca="1" si="454"/>
        <v>2.954039848780452E-5</v>
      </c>
      <c r="W1567" s="12">
        <f t="shared" ca="1" si="454"/>
        <v>5.2890401980399939E-5</v>
      </c>
      <c r="X1567" s="12">
        <f t="shared" ca="1" si="454"/>
        <v>8.895983750880932E-5</v>
      </c>
      <c r="Y1567" s="12">
        <f t="shared" ca="1" si="454"/>
        <v>1.405619226819445E-4</v>
      </c>
      <c r="Z1567" s="12">
        <f t="shared" ca="1" si="454"/>
        <v>2.0864020078509881E-4</v>
      </c>
      <c r="AA1567" s="12">
        <f t="shared" ca="1" si="454"/>
        <v>2.9092757692977182E-4</v>
      </c>
      <c r="AB1567" s="12">
        <f t="shared" ca="1" si="454"/>
        <v>3.8109072808838212E-4</v>
      </c>
      <c r="AC1567" s="12">
        <f t="shared" ca="1" si="454"/>
        <v>4.6895208395531191E-4</v>
      </c>
      <c r="AD1567" s="12">
        <f t="shared" ca="1" si="454"/>
        <v>5.4210717155931819E-4</v>
      </c>
      <c r="AE1567" s="12">
        <f t="shared" ca="1" si="454"/>
        <v>5.8870595646134862E-4</v>
      </c>
      <c r="AF1567" s="12">
        <f t="shared" ca="1" si="454"/>
        <v>6.0057645514077296E-4</v>
      </c>
      <c r="AG1567" s="12">
        <f t="shared" ca="1" si="454"/>
        <v>5.7556552035633668E-4</v>
      </c>
      <c r="AH1567" s="12">
        <f t="shared" ca="1" si="454"/>
        <v>5.1817664088756347E-4</v>
      </c>
      <c r="AI1567" s="12">
        <f t="shared" ca="1" si="454"/>
        <v>4.3824552307134907E-4</v>
      </c>
      <c r="AJ1567" s="12">
        <f t="shared" ca="1" si="454"/>
        <v>3.481879523228289E-4</v>
      </c>
      <c r="AK1567" s="12">
        <f t="shared" ca="1" si="454"/>
        <v>2.5987624720995805E-4</v>
      </c>
      <c r="AL1567" s="12">
        <f t="shared" ca="1" si="454"/>
        <v>1.8221160271718372E-4</v>
      </c>
      <c r="AM1567" s="12">
        <f t="shared" ca="1" si="454"/>
        <v>1.2001680595357445E-4</v>
      </c>
      <c r="AN1567" s="12">
        <f t="shared" ca="1" si="454"/>
        <v>7.4261667335210094E-5</v>
      </c>
      <c r="AO1567" s="12">
        <f t="shared" ca="1" si="454"/>
        <v>4.3166210279628447E-5</v>
      </c>
      <c r="AP1567" s="12">
        <f t="shared" ca="1" si="454"/>
        <v>2.357109417712808E-5</v>
      </c>
      <c r="AQ1567" s="12">
        <f t="shared" ca="1" si="454"/>
        <v>1.209127667794613E-5</v>
      </c>
      <c r="AR1567" s="12">
        <f t="shared" ca="1" si="454"/>
        <v>5.8266800325556757E-6</v>
      </c>
      <c r="AS1567" s="12">
        <f t="shared" ca="1" si="454"/>
        <v>2.6377083581967245E-6</v>
      </c>
      <c r="AT1567" s="12">
        <f t="shared" ca="1" si="454"/>
        <v>1.1217316558955384E-6</v>
      </c>
      <c r="AU1567" s="12">
        <f t="shared" ca="1" si="454"/>
        <v>4.4813387243960692E-7</v>
      </c>
      <c r="AV1567" s="12">
        <f t="shared" ca="1" si="454"/>
        <v>1.6818341313983334E-7</v>
      </c>
      <c r="AX1567" s="13">
        <f t="shared" si="423"/>
        <v>2.530024272924291E-2</v>
      </c>
      <c r="AZ1567" s="14">
        <f t="shared" ca="1" si="426"/>
        <v>0.15250409214135791</v>
      </c>
    </row>
    <row r="1568" spans="1:52" x14ac:dyDescent="0.2">
      <c r="A1568" s="9" t="str">
        <f t="shared" si="418"/>
        <v>Bulgaria</v>
      </c>
      <c r="C1568" s="20">
        <f t="shared" si="419"/>
        <v>546.18635688180495</v>
      </c>
      <c r="D1568" s="15">
        <f t="shared" si="420"/>
        <v>562.95565222739765</v>
      </c>
      <c r="E1568" s="23">
        <f t="shared" si="421"/>
        <v>1</v>
      </c>
      <c r="F1568" s="15">
        <f t="shared" si="424"/>
        <v>562.95565222739765</v>
      </c>
      <c r="H1568" s="12">
        <f t="shared" ref="H1568:AV1568" ca="1" si="455">_xlfn.NORM.DIST(H$1537,$F1568,$B$37+$B$38*$F1568,FALSE)/$AV638*($D1100/1000)</f>
        <v>7.8475332525246248E-10</v>
      </c>
      <c r="I1568" s="12">
        <f t="shared" ca="1" si="455"/>
        <v>3.1072972119022015E-9</v>
      </c>
      <c r="J1568" s="12">
        <f t="shared" ca="1" si="455"/>
        <v>1.1558168485802665E-8</v>
      </c>
      <c r="K1568" s="12">
        <f t="shared" ca="1" si="455"/>
        <v>4.038795293323448E-8</v>
      </c>
      <c r="L1568" s="12">
        <f t="shared" ca="1" si="455"/>
        <v>1.3257793700914329E-7</v>
      </c>
      <c r="M1568" s="12">
        <f t="shared" ca="1" si="455"/>
        <v>4.0883424580245787E-7</v>
      </c>
      <c r="N1568" s="12">
        <f t="shared" ca="1" si="455"/>
        <v>1.1843494760592986E-6</v>
      </c>
      <c r="O1568" s="12">
        <f t="shared" ca="1" si="455"/>
        <v>3.2230650608915394E-6</v>
      </c>
      <c r="P1568" s="12">
        <f t="shared" ca="1" si="455"/>
        <v>8.239765787222341E-6</v>
      </c>
      <c r="Q1568" s="12">
        <f t="shared" ca="1" si="455"/>
        <v>1.9788699653511929E-5</v>
      </c>
      <c r="R1568" s="12">
        <f t="shared" ca="1" si="455"/>
        <v>4.4645350991638867E-5</v>
      </c>
      <c r="S1568" s="12">
        <f t="shared" ca="1" si="455"/>
        <v>9.4621934160350841E-5</v>
      </c>
      <c r="T1568" s="12">
        <f t="shared" ca="1" si="455"/>
        <v>1.8839266757104687E-4</v>
      </c>
      <c r="U1568" s="12">
        <f t="shared" ca="1" si="455"/>
        <v>3.5236500081229402E-4</v>
      </c>
      <c r="V1568" s="12">
        <f t="shared" ca="1" si="455"/>
        <v>6.1912469795325181E-4</v>
      </c>
      <c r="W1568" s="12">
        <f t="shared" ca="1" si="455"/>
        <v>1.0219275048065244E-3</v>
      </c>
      <c r="X1568" s="12">
        <f t="shared" ca="1" si="455"/>
        <v>1.5845963168447243E-3</v>
      </c>
      <c r="Y1568" s="12">
        <f t="shared" ca="1" si="455"/>
        <v>2.308201882953634E-3</v>
      </c>
      <c r="Z1568" s="12">
        <f t="shared" ca="1" si="455"/>
        <v>3.1585338434545417E-3</v>
      </c>
      <c r="AA1568" s="12">
        <f t="shared" ca="1" si="455"/>
        <v>4.060260267716726E-3</v>
      </c>
      <c r="AB1568" s="12">
        <f t="shared" ca="1" si="455"/>
        <v>4.9031909501085569E-3</v>
      </c>
      <c r="AC1568" s="12">
        <f t="shared" ca="1" si="455"/>
        <v>5.5623759050828555E-3</v>
      </c>
      <c r="AD1568" s="12">
        <f t="shared" ca="1" si="455"/>
        <v>5.9278670994029189E-3</v>
      </c>
      <c r="AE1568" s="12">
        <f t="shared" ca="1" si="455"/>
        <v>5.9346235615374858E-3</v>
      </c>
      <c r="AF1568" s="12">
        <f t="shared" ca="1" si="455"/>
        <v>5.5814172396818343E-3</v>
      </c>
      <c r="AG1568" s="12">
        <f t="shared" ca="1" si="455"/>
        <v>4.9311975056775441E-3</v>
      </c>
      <c r="AH1568" s="12">
        <f t="shared" ca="1" si="455"/>
        <v>4.0927658599898033E-3</v>
      </c>
      <c r="AI1568" s="12">
        <f t="shared" ca="1" si="455"/>
        <v>3.1910822464037542E-3</v>
      </c>
      <c r="AJ1568" s="12">
        <f t="shared" ca="1" si="455"/>
        <v>2.3373066262586109E-3</v>
      </c>
      <c r="AK1568" s="12">
        <f t="shared" ca="1" si="455"/>
        <v>1.6082367340570411E-3</v>
      </c>
      <c r="AL1568" s="12">
        <f t="shared" ca="1" si="455"/>
        <v>1.0395391741349594E-3</v>
      </c>
      <c r="AM1568" s="12">
        <f t="shared" ca="1" si="455"/>
        <v>6.3123102624993788E-4</v>
      </c>
      <c r="AN1568" s="12">
        <f t="shared" ca="1" si="455"/>
        <v>3.6007453557389935E-4</v>
      </c>
      <c r="AO1568" s="12">
        <f t="shared" ca="1" si="455"/>
        <v>1.9295368458240047E-4</v>
      </c>
      <c r="AP1568" s="12">
        <f t="shared" ca="1" si="455"/>
        <v>9.7133790766795177E-5</v>
      </c>
      <c r="AQ1568" s="12">
        <f t="shared" ca="1" si="455"/>
        <v>4.5935050127172243E-5</v>
      </c>
      <c r="AR1568" s="12">
        <f t="shared" ca="1" si="455"/>
        <v>2.0406787692951901E-5</v>
      </c>
      <c r="AS1568" s="12">
        <f t="shared" ca="1" si="455"/>
        <v>8.5165106269333599E-6</v>
      </c>
      <c r="AT1568" s="12">
        <f t="shared" ca="1" si="455"/>
        <v>3.3389147755499093E-6</v>
      </c>
      <c r="AU1568" s="12">
        <f t="shared" ca="1" si="455"/>
        <v>1.2297181136927173E-6</v>
      </c>
      <c r="AV1568" s="12">
        <f t="shared" ca="1" si="455"/>
        <v>4.2546359101098994E-7</v>
      </c>
      <c r="AX1568" s="13">
        <f t="shared" si="423"/>
        <v>5.1597629864733222E-2</v>
      </c>
      <c r="AZ1568" s="14">
        <f t="shared" ca="1" si="426"/>
        <v>3.0925895742157996</v>
      </c>
    </row>
    <row r="1569" spans="1:52" x14ac:dyDescent="0.2">
      <c r="A1569" s="9" t="str">
        <f t="shared" si="418"/>
        <v>Burkina Faso</v>
      </c>
      <c r="C1569" s="20">
        <f t="shared" si="419"/>
        <v>260.37954933536093</v>
      </c>
      <c r="D1569" s="15">
        <f t="shared" si="420"/>
        <v>326.78570043814608</v>
      </c>
      <c r="E1569" s="23">
        <f t="shared" si="421"/>
        <v>1</v>
      </c>
      <c r="F1569" s="15">
        <f t="shared" si="424"/>
        <v>326.78570043814608</v>
      </c>
      <c r="H1569" s="12">
        <f t="shared" ref="H1569:AV1569" ca="1" si="456">_xlfn.NORM.DIST(H$1537,$F1569,$B$37+$B$38*$F1569,FALSE)/$AV639*($D1101/1000)</f>
        <v>3.6554015082065688E-4</v>
      </c>
      <c r="I1569" s="12">
        <f t="shared" ca="1" si="456"/>
        <v>8.0198537819113462E-4</v>
      </c>
      <c r="J1569" s="12">
        <f t="shared" ca="1" si="456"/>
        <v>1.6529297974117508E-3</v>
      </c>
      <c r="K1569" s="12">
        <f t="shared" ca="1" si="456"/>
        <v>3.2003609465034132E-3</v>
      </c>
      <c r="L1569" s="12">
        <f t="shared" ca="1" si="456"/>
        <v>5.8210336573102216E-3</v>
      </c>
      <c r="M1569" s="12">
        <f t="shared" ca="1" si="456"/>
        <v>9.9462152449604543E-3</v>
      </c>
      <c r="N1569" s="12">
        <f t="shared" ca="1" si="456"/>
        <v>1.5965120158572162E-2</v>
      </c>
      <c r="O1569" s="12">
        <f t="shared" ca="1" si="456"/>
        <v>2.4073715534893628E-2</v>
      </c>
      <c r="P1569" s="12">
        <f t="shared" ca="1" si="456"/>
        <v>3.4101277765069618E-2</v>
      </c>
      <c r="Q1569" s="12">
        <f t="shared" ca="1" si="456"/>
        <v>4.5378984699546758E-2</v>
      </c>
      <c r="R1569" s="12">
        <f t="shared" ca="1" si="456"/>
        <v>5.6727741371561557E-2</v>
      </c>
      <c r="S1569" s="12">
        <f t="shared" ca="1" si="456"/>
        <v>6.6618186310139604E-2</v>
      </c>
      <c r="T1569" s="12">
        <f t="shared" ca="1" si="456"/>
        <v>7.3493124607281399E-2</v>
      </c>
      <c r="U1569" s="12">
        <f t="shared" ca="1" si="456"/>
        <v>7.6165310037272144E-2</v>
      </c>
      <c r="V1569" s="12">
        <f t="shared" ca="1" si="456"/>
        <v>7.4152246237141881E-2</v>
      </c>
      <c r="W1569" s="12">
        <f t="shared" ca="1" si="456"/>
        <v>6.7818472417409306E-2</v>
      </c>
      <c r="X1569" s="12">
        <f t="shared" ca="1" si="456"/>
        <v>5.8267755617532849E-2</v>
      </c>
      <c r="Y1569" s="12">
        <f t="shared" ca="1" si="456"/>
        <v>4.7028938008992639E-2</v>
      </c>
      <c r="Z1569" s="12">
        <f t="shared" ca="1" si="456"/>
        <v>3.5658136928585056E-2</v>
      </c>
      <c r="AA1569" s="12">
        <f t="shared" ca="1" si="456"/>
        <v>2.5398538087373197E-2</v>
      </c>
      <c r="AB1569" s="12">
        <f t="shared" ca="1" si="456"/>
        <v>1.6994773707985803E-2</v>
      </c>
      <c r="AC1569" s="12">
        <f t="shared" ca="1" si="456"/>
        <v>1.0682641334763737E-2</v>
      </c>
      <c r="AD1569" s="12">
        <f t="shared" ca="1" si="456"/>
        <v>6.3080990422955535E-3</v>
      </c>
      <c r="AE1569" s="12">
        <f t="shared" ca="1" si="456"/>
        <v>3.4992498646340261E-3</v>
      </c>
      <c r="AF1569" s="12">
        <f t="shared" ca="1" si="456"/>
        <v>1.8235093745703147E-3</v>
      </c>
      <c r="AG1569" s="12">
        <f t="shared" ca="1" si="456"/>
        <v>8.9268377454106455E-4</v>
      </c>
      <c r="AH1569" s="12">
        <f t="shared" ca="1" si="456"/>
        <v>4.1052903343806576E-4</v>
      </c>
      <c r="AI1569" s="12">
        <f t="shared" ca="1" si="456"/>
        <v>1.7735633563657104E-4</v>
      </c>
      <c r="AJ1569" s="12">
        <f t="shared" ca="1" si="456"/>
        <v>7.1979053681015589E-5</v>
      </c>
      <c r="AK1569" s="12">
        <f t="shared" ca="1" si="456"/>
        <v>2.7442403954418336E-5</v>
      </c>
      <c r="AL1569" s="12">
        <f t="shared" ca="1" si="456"/>
        <v>9.8286703231722556E-6</v>
      </c>
      <c r="AM1569" s="12">
        <f t="shared" ca="1" si="456"/>
        <v>3.3069222033423879E-6</v>
      </c>
      <c r="AN1569" s="12">
        <f t="shared" ca="1" si="456"/>
        <v>1.0452249861291206E-6</v>
      </c>
      <c r="AO1569" s="12">
        <f t="shared" ca="1" si="456"/>
        <v>3.1035030947887726E-7</v>
      </c>
      <c r="AP1569" s="12">
        <f t="shared" ca="1" si="456"/>
        <v>8.6566762855014599E-8</v>
      </c>
      <c r="AQ1569" s="12">
        <f t="shared" ca="1" si="456"/>
        <v>2.2683327703639656E-8</v>
      </c>
      <c r="AR1569" s="12">
        <f t="shared" ca="1" si="456"/>
        <v>5.583659821234626E-9</v>
      </c>
      <c r="AS1569" s="12">
        <f t="shared" ca="1" si="456"/>
        <v>1.2911827960369106E-9</v>
      </c>
      <c r="AT1569" s="12">
        <f t="shared" ca="1" si="456"/>
        <v>2.8048723741369929E-10</v>
      </c>
      <c r="AU1569" s="12">
        <f t="shared" ca="1" si="456"/>
        <v>5.7239400180508152E-11</v>
      </c>
      <c r="AV1569" s="12">
        <f t="shared" ca="1" si="456"/>
        <v>1.097320867215957E-11</v>
      </c>
      <c r="AX1569" s="13">
        <f t="shared" si="423"/>
        <v>0.76795935336204313</v>
      </c>
      <c r="AZ1569" s="14">
        <f t="shared" ca="1" si="426"/>
        <v>584.73850388557082</v>
      </c>
    </row>
    <row r="1570" spans="1:52" x14ac:dyDescent="0.2">
      <c r="A1570" s="9" t="str">
        <f t="shared" si="418"/>
        <v>Burundi</v>
      </c>
      <c r="C1570" s="20">
        <f t="shared" si="419"/>
        <v>278.8328100827589</v>
      </c>
      <c r="D1570" s="15">
        <f t="shared" si="420"/>
        <v>341.99744645879861</v>
      </c>
      <c r="E1570" s="23">
        <f t="shared" si="421"/>
        <v>1</v>
      </c>
      <c r="F1570" s="15">
        <f t="shared" si="424"/>
        <v>341.99744645879861</v>
      </c>
      <c r="H1570" s="12">
        <f t="shared" ref="H1570:AV1570" ca="1" si="457">_xlfn.NORM.DIST(H$1537,$F1570,$B$37+$B$38*$F1570,FALSE)/$AV640*($D1102/1000)</f>
        <v>1.2755264199429246E-4</v>
      </c>
      <c r="I1570" s="12">
        <f t="shared" ca="1" si="457"/>
        <v>2.9069446697247033E-4</v>
      </c>
      <c r="J1570" s="12">
        <f t="shared" ca="1" si="457"/>
        <v>6.2235856024741708E-4</v>
      </c>
      <c r="K1570" s="12">
        <f t="shared" ca="1" si="457"/>
        <v>1.2517026284241486E-3</v>
      </c>
      <c r="L1570" s="12">
        <f t="shared" ca="1" si="457"/>
        <v>2.3649298112382012E-3</v>
      </c>
      <c r="M1570" s="12">
        <f t="shared" ca="1" si="457"/>
        <v>4.1975119610348482E-3</v>
      </c>
      <c r="N1570" s="12">
        <f t="shared" ca="1" si="457"/>
        <v>6.9987780929908509E-3</v>
      </c>
      <c r="O1570" s="12">
        <f t="shared" ca="1" si="457"/>
        <v>1.0962487219078625E-2</v>
      </c>
      <c r="P1570" s="12">
        <f t="shared" ca="1" si="457"/>
        <v>1.6130676116523582E-2</v>
      </c>
      <c r="Q1570" s="12">
        <f t="shared" ca="1" si="457"/>
        <v>2.2297318489208039E-2</v>
      </c>
      <c r="R1570" s="12">
        <f t="shared" ca="1" si="457"/>
        <v>2.8954048542297189E-2</v>
      </c>
      <c r="S1570" s="12">
        <f t="shared" ca="1" si="457"/>
        <v>3.5320151193705497E-2</v>
      </c>
      <c r="T1570" s="12">
        <f t="shared" ca="1" si="457"/>
        <v>4.0475516990168464E-2</v>
      </c>
      <c r="U1570" s="12">
        <f t="shared" ca="1" si="457"/>
        <v>4.3573139269445914E-2</v>
      </c>
      <c r="V1570" s="12">
        <f t="shared" ca="1" si="457"/>
        <v>4.4065823507566215E-2</v>
      </c>
      <c r="W1570" s="12">
        <f t="shared" ca="1" si="457"/>
        <v>4.1864077529150626E-2</v>
      </c>
      <c r="X1570" s="12">
        <f t="shared" ca="1" si="457"/>
        <v>3.7362657279045565E-2</v>
      </c>
      <c r="Y1570" s="12">
        <f t="shared" ca="1" si="457"/>
        <v>3.1324964054862951E-2</v>
      </c>
      <c r="Z1570" s="12">
        <f t="shared" ca="1" si="457"/>
        <v>2.4671752591834316E-2</v>
      </c>
      <c r="AA1570" s="12">
        <f t="shared" ca="1" si="457"/>
        <v>1.8254334991179042E-2</v>
      </c>
      <c r="AB1570" s="12">
        <f t="shared" ca="1" si="457"/>
        <v>1.2687867244114892E-2</v>
      </c>
      <c r="AC1570" s="12">
        <f t="shared" ca="1" si="457"/>
        <v>8.2845291519793272E-3</v>
      </c>
      <c r="AD1570" s="12">
        <f t="shared" ca="1" si="457"/>
        <v>5.0816368996409525E-3</v>
      </c>
      <c r="AE1570" s="12">
        <f t="shared" ca="1" si="457"/>
        <v>2.9281682303613239E-3</v>
      </c>
      <c r="AF1570" s="12">
        <f t="shared" ca="1" si="457"/>
        <v>1.5850574715423362E-3</v>
      </c>
      <c r="AG1570" s="12">
        <f t="shared" ca="1" si="457"/>
        <v>8.0602887058474554E-4</v>
      </c>
      <c r="AH1570" s="12">
        <f t="shared" ca="1" si="457"/>
        <v>3.8504614243860496E-4</v>
      </c>
      <c r="AI1570" s="12">
        <f t="shared" ca="1" si="457"/>
        <v>1.7279515084613143E-4</v>
      </c>
      <c r="AJ1570" s="12">
        <f t="shared" ca="1" si="457"/>
        <v>7.2846202956543038E-5</v>
      </c>
      <c r="AK1570" s="12">
        <f t="shared" ca="1" si="457"/>
        <v>2.8849539358123577E-5</v>
      </c>
      <c r="AL1570" s="12">
        <f t="shared" ca="1" si="457"/>
        <v>1.0733156001905335E-5</v>
      </c>
      <c r="AM1570" s="12">
        <f t="shared" ca="1" si="457"/>
        <v>3.751220517386723E-6</v>
      </c>
      <c r="AN1570" s="12">
        <f t="shared" ca="1" si="457"/>
        <v>1.2316132242650782E-6</v>
      </c>
      <c r="AO1570" s="12">
        <f t="shared" ca="1" si="457"/>
        <v>3.7986797935580371E-7</v>
      </c>
      <c r="AP1570" s="12">
        <f t="shared" ca="1" si="457"/>
        <v>1.1006459115209785E-7</v>
      </c>
      <c r="AQ1570" s="12">
        <f t="shared" ca="1" si="457"/>
        <v>2.9958437424587335E-8</v>
      </c>
      <c r="AR1570" s="12">
        <f t="shared" ca="1" si="457"/>
        <v>7.660326585667427E-9</v>
      </c>
      <c r="AS1570" s="12">
        <f t="shared" ca="1" si="457"/>
        <v>1.8400601001183499E-9</v>
      </c>
      <c r="AT1570" s="12">
        <f t="shared" ca="1" si="457"/>
        <v>4.1521527859177935E-10</v>
      </c>
      <c r="AU1570" s="12">
        <f t="shared" ca="1" si="457"/>
        <v>8.8017947757390487E-11</v>
      </c>
      <c r="AV1570" s="12">
        <f t="shared" ca="1" si="457"/>
        <v>1.7527732863488296E-11</v>
      </c>
      <c r="AX1570" s="13">
        <f t="shared" si="423"/>
        <v>0.71905130106646387</v>
      </c>
      <c r="AZ1570" s="14">
        <f t="shared" ca="1" si="426"/>
        <v>318.15871492997695</v>
      </c>
    </row>
    <row r="1571" spans="1:52" x14ac:dyDescent="0.2">
      <c r="A1571" s="9" t="str">
        <f t="shared" si="418"/>
        <v>Cabo Verde</v>
      </c>
      <c r="C1571" s="20">
        <f t="shared" si="419"/>
        <v>331.05873101805776</v>
      </c>
      <c r="D1571" s="15">
        <f t="shared" si="420"/>
        <v>384.74181983739174</v>
      </c>
      <c r="E1571" s="23">
        <f t="shared" si="421"/>
        <v>1</v>
      </c>
      <c r="F1571" s="15">
        <f t="shared" si="424"/>
        <v>384.74181983739174</v>
      </c>
      <c r="H1571" s="12">
        <f t="shared" ref="H1571:AV1571" ca="1" si="458">_xlfn.NORM.DIST(H$1537,$F1571,$B$37+$B$38*$F1571,FALSE)/$AV641*($D1103/1000)</f>
        <v>5.9004043087386852E-7</v>
      </c>
      <c r="I1571" s="12">
        <f t="shared" ca="1" si="458"/>
        <v>1.4963672420320667E-6</v>
      </c>
      <c r="J1571" s="12">
        <f t="shared" ca="1" si="458"/>
        <v>3.5649316517455407E-6</v>
      </c>
      <c r="K1571" s="12">
        <f t="shared" ca="1" si="458"/>
        <v>7.9784920804388884E-6</v>
      </c>
      <c r="L1571" s="12">
        <f t="shared" ca="1" si="458"/>
        <v>1.6774401109486539E-5</v>
      </c>
      <c r="M1571" s="12">
        <f t="shared" ca="1" si="458"/>
        <v>3.3130639883313602E-5</v>
      </c>
      <c r="N1571" s="12">
        <f t="shared" ca="1" si="458"/>
        <v>6.147085008167452E-5</v>
      </c>
      <c r="O1571" s="12">
        <f t="shared" ca="1" si="458"/>
        <v>1.0714334701761363E-4</v>
      </c>
      <c r="P1571" s="12">
        <f t="shared" ca="1" si="458"/>
        <v>1.7543562723229065E-4</v>
      </c>
      <c r="Q1571" s="12">
        <f t="shared" ca="1" si="458"/>
        <v>2.6985282797570412E-4</v>
      </c>
      <c r="R1571" s="12">
        <f t="shared" ca="1" si="458"/>
        <v>3.8993547565970374E-4</v>
      </c>
      <c r="S1571" s="12">
        <f t="shared" ca="1" si="458"/>
        <v>5.2931611697462416E-4</v>
      </c>
      <c r="T1571" s="12">
        <f t="shared" ca="1" si="458"/>
        <v>6.7498493870663369E-4</v>
      </c>
      <c r="U1571" s="12">
        <f t="shared" ca="1" si="458"/>
        <v>8.085923749243598E-4</v>
      </c>
      <c r="V1571" s="12">
        <f t="shared" ca="1" si="458"/>
        <v>9.0995893924431784E-4</v>
      </c>
      <c r="W1571" s="12">
        <f t="shared" ca="1" si="458"/>
        <v>9.6198997188635862E-4</v>
      </c>
      <c r="X1571" s="12">
        <f t="shared" ca="1" si="458"/>
        <v>9.553794352501222E-4</v>
      </c>
      <c r="Y1571" s="12">
        <f t="shared" ca="1" si="458"/>
        <v>8.9132857056878378E-4</v>
      </c>
      <c r="Z1571" s="12">
        <f t="shared" ca="1" si="458"/>
        <v>7.8118943524351587E-4</v>
      </c>
      <c r="AA1571" s="12">
        <f t="shared" ca="1" si="458"/>
        <v>6.4317845758982541E-4</v>
      </c>
      <c r="AB1571" s="12">
        <f t="shared" ca="1" si="458"/>
        <v>4.9746578200522934E-4</v>
      </c>
      <c r="AC1571" s="12">
        <f t="shared" ca="1" si="458"/>
        <v>3.6145274865386368E-4</v>
      </c>
      <c r="AD1571" s="12">
        <f t="shared" ca="1" si="458"/>
        <v>2.4671550558123736E-4</v>
      </c>
      <c r="AE1571" s="12">
        <f t="shared" ca="1" si="458"/>
        <v>1.5819689421503892E-4</v>
      </c>
      <c r="AF1571" s="12">
        <f t="shared" ca="1" si="458"/>
        <v>9.5291915287075305E-5</v>
      </c>
      <c r="AG1571" s="12">
        <f t="shared" ca="1" si="458"/>
        <v>5.3922591226012825E-5</v>
      </c>
      <c r="AH1571" s="12">
        <f t="shared" ca="1" si="458"/>
        <v>2.8664346604387083E-5</v>
      </c>
      <c r="AI1571" s="12">
        <f t="shared" ca="1" si="458"/>
        <v>1.4314294043815661E-5</v>
      </c>
      <c r="AJ1571" s="12">
        <f t="shared" ca="1" si="458"/>
        <v>6.7151298768556293E-6</v>
      </c>
      <c r="AK1571" s="12">
        <f t="shared" ca="1" si="458"/>
        <v>2.9593442915927113E-6</v>
      </c>
      <c r="AL1571" s="12">
        <f t="shared" ca="1" si="458"/>
        <v>1.2251610077759366E-6</v>
      </c>
      <c r="AM1571" s="12">
        <f t="shared" ca="1" si="458"/>
        <v>4.7648302535217227E-7</v>
      </c>
      <c r="AN1571" s="12">
        <f t="shared" ca="1" si="458"/>
        <v>1.7408377492752327E-7</v>
      </c>
      <c r="AO1571" s="12">
        <f t="shared" ca="1" si="458"/>
        <v>5.9748327455400152E-8</v>
      </c>
      <c r="AP1571" s="12">
        <f t="shared" ca="1" si="458"/>
        <v>1.9264147919358616E-8</v>
      </c>
      <c r="AQ1571" s="12">
        <f t="shared" ca="1" si="458"/>
        <v>5.8348601454203517E-9</v>
      </c>
      <c r="AR1571" s="12">
        <f t="shared" ca="1" si="458"/>
        <v>1.6602278414275558E-9</v>
      </c>
      <c r="AS1571" s="12">
        <f t="shared" ca="1" si="458"/>
        <v>4.4377366786345898E-10</v>
      </c>
      <c r="AT1571" s="12">
        <f t="shared" ca="1" si="458"/>
        <v>1.1143252212760294E-10</v>
      </c>
      <c r="AU1571" s="12">
        <f t="shared" ca="1" si="458"/>
        <v>2.6285666078571395E-11</v>
      </c>
      <c r="AV1571" s="12">
        <f t="shared" ca="1" si="458"/>
        <v>5.8248213192713269E-12</v>
      </c>
      <c r="AX1571" s="13">
        <f t="shared" si="423"/>
        <v>0.56063596143150052</v>
      </c>
      <c r="AZ1571" s="14">
        <f t="shared" ca="1" si="426"/>
        <v>5.4317275371659326</v>
      </c>
    </row>
    <row r="1572" spans="1:52" x14ac:dyDescent="0.2">
      <c r="A1572" s="9" t="str">
        <f t="shared" si="418"/>
        <v>Cambodia</v>
      </c>
      <c r="C1572" s="20">
        <f t="shared" si="419"/>
        <v>433.97279649646975</v>
      </c>
      <c r="D1572" s="15">
        <f t="shared" si="420"/>
        <v>469.94466729654442</v>
      </c>
      <c r="E1572" s="23">
        <f t="shared" si="421"/>
        <v>1</v>
      </c>
      <c r="F1572" s="15">
        <f t="shared" si="424"/>
        <v>469.94466729654442</v>
      </c>
      <c r="H1572" s="12">
        <f t="shared" ref="H1572:AV1572" ca="1" si="459">_xlfn.NORM.DIST(H$1537,$F1572,$B$37+$B$38*$F1572,FALSE)/$AV642*($D1104/1000)</f>
        <v>5.4657903452617534E-7</v>
      </c>
      <c r="I1572" s="12">
        <f t="shared" ca="1" si="459"/>
        <v>1.7152096291068998E-6</v>
      </c>
      <c r="J1572" s="12">
        <f t="shared" ca="1" si="459"/>
        <v>5.0563605929261312E-6</v>
      </c>
      <c r="K1572" s="12">
        <f t="shared" ca="1" si="459"/>
        <v>1.4002818661940048E-5</v>
      </c>
      <c r="L1572" s="12">
        <f t="shared" ca="1" si="459"/>
        <v>3.6429187604287777E-5</v>
      </c>
      <c r="M1572" s="12">
        <f t="shared" ca="1" si="459"/>
        <v>8.9030764525558183E-5</v>
      </c>
      <c r="N1572" s="12">
        <f t="shared" ca="1" si="459"/>
        <v>2.0440302284095981E-4</v>
      </c>
      <c r="O1572" s="12">
        <f t="shared" ca="1" si="459"/>
        <v>4.4085027940139179E-4</v>
      </c>
      <c r="P1572" s="12">
        <f t="shared" ca="1" si="459"/>
        <v>8.932057732945767E-4</v>
      </c>
      <c r="Q1572" s="12">
        <f t="shared" ca="1" si="459"/>
        <v>1.700076708705718E-3</v>
      </c>
      <c r="R1572" s="12">
        <f t="shared" ca="1" si="459"/>
        <v>3.0397796859154835E-3</v>
      </c>
      <c r="S1572" s="12">
        <f t="shared" ca="1" si="459"/>
        <v>5.1058998747504697E-3</v>
      </c>
      <c r="T1572" s="12">
        <f t="shared" ca="1" si="459"/>
        <v>8.056734918919126E-3</v>
      </c>
      <c r="U1572" s="12">
        <f t="shared" ca="1" si="459"/>
        <v>1.1942698002268812E-2</v>
      </c>
      <c r="V1572" s="12">
        <f t="shared" ca="1" si="459"/>
        <v>1.6630389492701368E-2</v>
      </c>
      <c r="W1572" s="12">
        <f t="shared" ca="1" si="459"/>
        <v>2.175499491123984E-2</v>
      </c>
      <c r="X1572" s="12">
        <f t="shared" ca="1" si="459"/>
        <v>2.6734504928555981E-2</v>
      </c>
      <c r="Y1572" s="12">
        <f t="shared" ca="1" si="459"/>
        <v>3.0863267376956841E-2</v>
      </c>
      <c r="Z1572" s="12">
        <f t="shared" ca="1" si="459"/>
        <v>3.3470966351799199E-2</v>
      </c>
      <c r="AA1572" s="12">
        <f t="shared" ca="1" si="459"/>
        <v>3.4099750079846322E-2</v>
      </c>
      <c r="AB1572" s="12">
        <f t="shared" ca="1" si="459"/>
        <v>3.2635534937071414E-2</v>
      </c>
      <c r="AC1572" s="12">
        <f t="shared" ca="1" si="459"/>
        <v>2.9341807956977873E-2</v>
      </c>
      <c r="AD1572" s="12">
        <f t="shared" ca="1" si="459"/>
        <v>2.4782185289650729E-2</v>
      </c>
      <c r="AE1572" s="12">
        <f t="shared" ca="1" si="459"/>
        <v>1.9662961283863904E-2</v>
      </c>
      <c r="AF1572" s="12">
        <f t="shared" ca="1" si="459"/>
        <v>1.4655979313083494E-2</v>
      </c>
      <c r="AG1572" s="12">
        <f t="shared" ca="1" si="459"/>
        <v>1.0262126348104642E-2</v>
      </c>
      <c r="AH1572" s="12">
        <f t="shared" ca="1" si="459"/>
        <v>6.750197292092047E-3</v>
      </c>
      <c r="AI1572" s="12">
        <f t="shared" ca="1" si="459"/>
        <v>4.1711150625508338E-3</v>
      </c>
      <c r="AJ1572" s="12">
        <f t="shared" ca="1" si="459"/>
        <v>2.4212769575219935E-3</v>
      </c>
      <c r="AK1572" s="12">
        <f t="shared" ca="1" si="459"/>
        <v>1.3203630512918113E-3</v>
      </c>
      <c r="AL1572" s="12">
        <f t="shared" ca="1" si="459"/>
        <v>6.763926055264024E-4</v>
      </c>
      <c r="AM1572" s="12">
        <f t="shared" ca="1" si="459"/>
        <v>3.2550745125411334E-4</v>
      </c>
      <c r="AN1572" s="12">
        <f t="shared" ca="1" si="459"/>
        <v>1.4715655518793581E-4</v>
      </c>
      <c r="AO1572" s="12">
        <f t="shared" ca="1" si="459"/>
        <v>6.2496383407434808E-5</v>
      </c>
      <c r="AP1572" s="12">
        <f t="shared" ca="1" si="459"/>
        <v>2.4933701389850798E-5</v>
      </c>
      <c r="AQ1572" s="12">
        <f t="shared" ca="1" si="459"/>
        <v>9.3449120187552665E-6</v>
      </c>
      <c r="AR1572" s="12">
        <f t="shared" ca="1" si="459"/>
        <v>3.2901846713490545E-6</v>
      </c>
      <c r="AS1572" s="12">
        <f t="shared" ca="1" si="459"/>
        <v>1.0882330899258677E-6</v>
      </c>
      <c r="AT1572" s="12">
        <f t="shared" ca="1" si="459"/>
        <v>3.381272519792512E-7</v>
      </c>
      <c r="AU1572" s="12">
        <f t="shared" ca="1" si="459"/>
        <v>9.8694969544937923E-8</v>
      </c>
      <c r="AV1572" s="12">
        <f t="shared" ca="1" si="459"/>
        <v>2.7062409083575503E-8</v>
      </c>
      <c r="AX1572" s="13">
        <f t="shared" si="423"/>
        <v>0.24213646422261614</v>
      </c>
      <c r="AZ1572" s="14">
        <f t="shared" ca="1" si="426"/>
        <v>82.89238151501165</v>
      </c>
    </row>
    <row r="1573" spans="1:52" x14ac:dyDescent="0.2">
      <c r="A1573" s="9" t="str">
        <f t="shared" si="418"/>
        <v>Cameroon</v>
      </c>
      <c r="C1573" s="20">
        <f t="shared" si="419"/>
        <v>304.1534340812633</v>
      </c>
      <c r="D1573" s="15">
        <f t="shared" si="420"/>
        <v>362.75005022400575</v>
      </c>
      <c r="E1573" s="23">
        <f t="shared" si="421"/>
        <v>1</v>
      </c>
      <c r="F1573" s="15">
        <f t="shared" si="424"/>
        <v>362.75005022400575</v>
      </c>
      <c r="H1573" s="12">
        <f t="shared" ref="H1573:AV1573" ca="1" si="460">_xlfn.NORM.DIST(H$1537,$F1573,$B$37+$B$38*$F1573,FALSE)/$AV643*($D1105/1000)</f>
        <v>1.2161532134955453E-4</v>
      </c>
      <c r="I1573" s="12">
        <f t="shared" ca="1" si="460"/>
        <v>2.9192242089303208E-4</v>
      </c>
      <c r="J1573" s="12">
        <f t="shared" ca="1" si="460"/>
        <v>6.582687026483548E-4</v>
      </c>
      <c r="K1573" s="12">
        <f t="shared" ca="1" si="460"/>
        <v>1.3944262735457644E-3</v>
      </c>
      <c r="L1573" s="12">
        <f t="shared" ca="1" si="460"/>
        <v>2.7748818862896696E-3</v>
      </c>
      <c r="M1573" s="12">
        <f t="shared" ca="1" si="460"/>
        <v>5.1874036316521101E-3</v>
      </c>
      <c r="N1573" s="12">
        <f t="shared" ca="1" si="460"/>
        <v>9.1098699341924782E-3</v>
      </c>
      <c r="O1573" s="12">
        <f t="shared" ca="1" si="460"/>
        <v>1.5029028427702221E-2</v>
      </c>
      <c r="P1573" s="12">
        <f t="shared" ca="1" si="460"/>
        <v>2.3291970443833625E-2</v>
      </c>
      <c r="Q1573" s="12">
        <f t="shared" ca="1" si="460"/>
        <v>3.3910808914246048E-2</v>
      </c>
      <c r="R1573" s="12">
        <f t="shared" ca="1" si="460"/>
        <v>4.6379564230688411E-2</v>
      </c>
      <c r="S1573" s="12">
        <f t="shared" ca="1" si="460"/>
        <v>5.9589778740031907E-2</v>
      </c>
      <c r="T1573" s="12">
        <f t="shared" ca="1" si="460"/>
        <v>7.1923941116136758E-2</v>
      </c>
      <c r="U1573" s="12">
        <f t="shared" ca="1" si="460"/>
        <v>8.1551466589340135E-2</v>
      </c>
      <c r="V1573" s="12">
        <f t="shared" ca="1" si="460"/>
        <v>8.6865369094304742E-2</v>
      </c>
      <c r="W1573" s="12">
        <f t="shared" ca="1" si="460"/>
        <v>8.6919687833052761E-2</v>
      </c>
      <c r="X1573" s="12">
        <f t="shared" ca="1" si="460"/>
        <v>8.170454980748719E-2</v>
      </c>
      <c r="Y1573" s="12">
        <f t="shared" ca="1" si="460"/>
        <v>7.21491002845496E-2</v>
      </c>
      <c r="Z1573" s="12">
        <f t="shared" ca="1" si="460"/>
        <v>5.985110775172988E-2</v>
      </c>
      <c r="AA1573" s="12">
        <f t="shared" ca="1" si="460"/>
        <v>4.6641237102823446E-2</v>
      </c>
      <c r="AB1573" s="12">
        <f t="shared" ca="1" si="460"/>
        <v>3.4144796132440189E-2</v>
      </c>
      <c r="AC1573" s="12">
        <f t="shared" ca="1" si="460"/>
        <v>2.3482026936348037E-2</v>
      </c>
      <c r="AD1573" s="12">
        <f t="shared" ca="1" si="460"/>
        <v>1.5170616665647925E-2</v>
      </c>
      <c r="AE1573" s="12">
        <f t="shared" ca="1" si="460"/>
        <v>9.2071979906343075E-3</v>
      </c>
      <c r="AF1573" s="12">
        <f t="shared" ca="1" si="460"/>
        <v>5.2493837774655501E-3</v>
      </c>
      <c r="AG1573" s="12">
        <f t="shared" ca="1" si="460"/>
        <v>2.8115496819030293E-3</v>
      </c>
      <c r="AH1573" s="12">
        <f t="shared" ca="1" si="460"/>
        <v>1.4146200018694676E-3</v>
      </c>
      <c r="AI1573" s="12">
        <f t="shared" ca="1" si="460"/>
        <v>6.6863702519796484E-4</v>
      </c>
      <c r="AJ1573" s="12">
        <f t="shared" ca="1" si="460"/>
        <v>2.9689141776818796E-4</v>
      </c>
      <c r="AK1573" s="12">
        <f t="shared" ca="1" si="460"/>
        <v>1.2384014748540486E-4</v>
      </c>
      <c r="AL1573" s="12">
        <f t="shared" ca="1" si="460"/>
        <v>4.8526824442345931E-5</v>
      </c>
      <c r="AM1573" s="12">
        <f t="shared" ca="1" si="460"/>
        <v>1.7863184301186852E-5</v>
      </c>
      <c r="AN1573" s="12">
        <f t="shared" ca="1" si="460"/>
        <v>6.1772116322292907E-6</v>
      </c>
      <c r="AO1573" s="12">
        <f t="shared" ca="1" si="460"/>
        <v>2.0067010459034412E-6</v>
      </c>
      <c r="AP1573" s="12">
        <f t="shared" ca="1" si="460"/>
        <v>6.1239194318050404E-7</v>
      </c>
      <c r="AQ1573" s="12">
        <f t="shared" ca="1" si="460"/>
        <v>1.7556294386708089E-7</v>
      </c>
      <c r="AR1573" s="12">
        <f t="shared" ca="1" si="460"/>
        <v>4.7281673059833578E-8</v>
      </c>
      <c r="AS1573" s="12">
        <f t="shared" ca="1" si="460"/>
        <v>1.1962154617214377E-8</v>
      </c>
      <c r="AT1573" s="12">
        <f t="shared" ca="1" si="460"/>
        <v>2.8430374628252135E-9</v>
      </c>
      <c r="AU1573" s="12">
        <f t="shared" ca="1" si="460"/>
        <v>6.3476408764260061E-10</v>
      </c>
      <c r="AV1573" s="12">
        <f t="shared" ca="1" si="460"/>
        <v>1.3313698224670646E-10</v>
      </c>
      <c r="AX1573" s="13">
        <f t="shared" si="423"/>
        <v>0.64523950706807776</v>
      </c>
      <c r="AZ1573" s="14">
        <f t="shared" ca="1" si="426"/>
        <v>566.1373932787925</v>
      </c>
    </row>
    <row r="1574" spans="1:52" x14ac:dyDescent="0.2">
      <c r="A1574" s="9" t="str">
        <f t="shared" si="418"/>
        <v>Canada</v>
      </c>
      <c r="C1574" s="20">
        <f t="shared" si="419"/>
        <v>598.18127672070045</v>
      </c>
      <c r="D1574" s="15">
        <f t="shared" si="420"/>
        <v>606.09717454352767</v>
      </c>
      <c r="E1574" s="23">
        <f t="shared" si="421"/>
        <v>1</v>
      </c>
      <c r="F1574" s="15">
        <f t="shared" si="424"/>
        <v>606.09717454352767</v>
      </c>
      <c r="H1574" s="12">
        <f t="shared" ref="H1574:AV1574" ca="1" si="461">_xlfn.NORM.DIST(H$1537,$F1574,$B$37+$B$38*$F1574,FALSE)/$AV644*($D1106/1000)</f>
        <v>4.2605342437456243E-10</v>
      </c>
      <c r="I1574" s="12">
        <f t="shared" ca="1" si="461"/>
        <v>1.8791177882084301E-9</v>
      </c>
      <c r="J1574" s="12">
        <f t="shared" ca="1" si="461"/>
        <v>7.785751570482564E-9</v>
      </c>
      <c r="K1574" s="12">
        <f t="shared" ca="1" si="461"/>
        <v>3.0304259428408523E-8</v>
      </c>
      <c r="L1574" s="12">
        <f t="shared" ca="1" si="461"/>
        <v>1.1080603210247409E-7</v>
      </c>
      <c r="M1574" s="12">
        <f t="shared" ca="1" si="461"/>
        <v>3.8060958959895479E-7</v>
      </c>
      <c r="N1574" s="12">
        <f t="shared" ca="1" si="461"/>
        <v>1.2281534828203143E-6</v>
      </c>
      <c r="O1574" s="12">
        <f t="shared" ca="1" si="461"/>
        <v>3.7229067377587172E-6</v>
      </c>
      <c r="P1574" s="12">
        <f t="shared" ca="1" si="461"/>
        <v>1.0601523112377048E-5</v>
      </c>
      <c r="Q1574" s="12">
        <f t="shared" ca="1" si="461"/>
        <v>2.8360309560658377E-5</v>
      </c>
      <c r="R1574" s="12">
        <f t="shared" ca="1" si="461"/>
        <v>7.1270575282812897E-5</v>
      </c>
      <c r="S1574" s="12">
        <f t="shared" ca="1" si="461"/>
        <v>1.6825429399570712E-4</v>
      </c>
      <c r="T1574" s="12">
        <f t="shared" ca="1" si="461"/>
        <v>3.731458739168347E-4</v>
      </c>
      <c r="U1574" s="12">
        <f t="shared" ca="1" si="461"/>
        <v>7.7740570926093731E-4</v>
      </c>
      <c r="V1574" s="12">
        <f t="shared" ca="1" si="461"/>
        <v>1.5215050657793954E-3</v>
      </c>
      <c r="W1574" s="12">
        <f t="shared" ca="1" si="461"/>
        <v>2.7974071104656609E-3</v>
      </c>
      <c r="X1574" s="12">
        <f t="shared" ca="1" si="461"/>
        <v>4.8316397003667503E-3</v>
      </c>
      <c r="Y1574" s="12">
        <f t="shared" ca="1" si="461"/>
        <v>7.8395295712093693E-3</v>
      </c>
      <c r="Z1574" s="12">
        <f t="shared" ca="1" si="461"/>
        <v>1.1949288839270952E-2</v>
      </c>
      <c r="AA1574" s="12">
        <f t="shared" ca="1" si="461"/>
        <v>1.7110027610485506E-2</v>
      </c>
      <c r="AB1574" s="12">
        <f t="shared" ca="1" si="461"/>
        <v>2.3015263769453009E-2</v>
      </c>
      <c r="AC1574" s="12">
        <f t="shared" ca="1" si="461"/>
        <v>2.9082905867041424E-2</v>
      </c>
      <c r="AD1574" s="12">
        <f t="shared" ca="1" si="461"/>
        <v>3.4523612516068336E-2</v>
      </c>
      <c r="AE1574" s="12">
        <f t="shared" ca="1" si="461"/>
        <v>3.8499160930477158E-2</v>
      </c>
      <c r="AF1574" s="12">
        <f t="shared" ca="1" si="461"/>
        <v>4.0331362149241497E-2</v>
      </c>
      <c r="AG1574" s="12">
        <f t="shared" ca="1" si="461"/>
        <v>3.9690914982740425E-2</v>
      </c>
      <c r="AH1574" s="12">
        <f t="shared" ca="1" si="461"/>
        <v>3.6694073467427805E-2</v>
      </c>
      <c r="AI1574" s="12">
        <f t="shared" ca="1" si="461"/>
        <v>3.1868185502887517E-2</v>
      </c>
      <c r="AJ1574" s="12">
        <f t="shared" ca="1" si="461"/>
        <v>2.6000119361471247E-2</v>
      </c>
      <c r="AK1574" s="12">
        <f t="shared" ca="1" si="461"/>
        <v>1.9927368038053735E-2</v>
      </c>
      <c r="AL1574" s="12">
        <f t="shared" ca="1" si="461"/>
        <v>1.4347661992138277E-2</v>
      </c>
      <c r="AM1574" s="12">
        <f t="shared" ca="1" si="461"/>
        <v>9.7044053083623922E-3</v>
      </c>
      <c r="AN1574" s="12">
        <f t="shared" ca="1" si="461"/>
        <v>6.1661390128536211E-3</v>
      </c>
      <c r="AO1574" s="12">
        <f t="shared" ca="1" si="461"/>
        <v>3.6805632982037377E-3</v>
      </c>
      <c r="AP1574" s="12">
        <f t="shared" ca="1" si="461"/>
        <v>2.0638202321294828E-3</v>
      </c>
      <c r="AQ1574" s="12">
        <f t="shared" ca="1" si="461"/>
        <v>1.0871414009488219E-3</v>
      </c>
      <c r="AR1574" s="12">
        <f t="shared" ca="1" si="461"/>
        <v>5.3796844105354069E-4</v>
      </c>
      <c r="AS1574" s="12">
        <f t="shared" ca="1" si="461"/>
        <v>2.5008299306915707E-4</v>
      </c>
      <c r="AT1574" s="12">
        <f t="shared" ca="1" si="461"/>
        <v>1.0921143472275785E-4</v>
      </c>
      <c r="AU1574" s="12">
        <f t="shared" ca="1" si="461"/>
        <v>4.4803161573406812E-5</v>
      </c>
      <c r="AV1574" s="12">
        <f t="shared" ca="1" si="461"/>
        <v>1.7266559329240066E-5</v>
      </c>
      <c r="AX1574" s="13">
        <f t="shared" si="423"/>
        <v>1.9652867857690753E-2</v>
      </c>
      <c r="AZ1574" s="14">
        <f t="shared" ca="1" si="426"/>
        <v>7.9619401660381754</v>
      </c>
    </row>
    <row r="1575" spans="1:52" x14ac:dyDescent="0.2">
      <c r="A1575" s="9" t="str">
        <f t="shared" si="418"/>
        <v>Cayman Islands</v>
      </c>
      <c r="C1575" s="20">
        <f t="shared" si="419"/>
        <v>467.14027398279177</v>
      </c>
      <c r="D1575" s="15">
        <f t="shared" si="420"/>
        <v>497.71246193400015</v>
      </c>
      <c r="E1575" s="23">
        <f t="shared" si="421"/>
        <v>1</v>
      </c>
      <c r="F1575" s="15">
        <f t="shared" si="424"/>
        <v>497.71246193400015</v>
      </c>
      <c r="H1575" s="12">
        <f t="shared" ref="H1575:AV1575" ca="1" si="462">_xlfn.NORM.DIST(H$1537,$F1575,$B$37+$B$38*$F1575,FALSE)/$AV645*($D1107/1000)</f>
        <v>5.1824370046774179E-10</v>
      </c>
      <c r="I1575" s="12">
        <f t="shared" ca="1" si="462"/>
        <v>1.7431981993693209E-9</v>
      </c>
      <c r="J1575" s="12">
        <f t="shared" ca="1" si="462"/>
        <v>5.508281166730789E-9</v>
      </c>
      <c r="K1575" s="12">
        <f t="shared" ca="1" si="462"/>
        <v>1.6350913729404225E-8</v>
      </c>
      <c r="L1575" s="12">
        <f t="shared" ca="1" si="462"/>
        <v>4.5595769413981069E-8</v>
      </c>
      <c r="M1575" s="12">
        <f t="shared" ca="1" si="462"/>
        <v>1.1944381471309317E-7</v>
      </c>
      <c r="N1575" s="12">
        <f t="shared" ca="1" si="462"/>
        <v>2.9394046471911211E-7</v>
      </c>
      <c r="O1575" s="12">
        <f t="shared" ca="1" si="462"/>
        <v>6.7953476894822229E-7</v>
      </c>
      <c r="P1575" s="12">
        <f t="shared" ca="1" si="462"/>
        <v>1.4757764772975233E-6</v>
      </c>
      <c r="Q1575" s="12">
        <f t="shared" ca="1" si="462"/>
        <v>3.0108289255623958E-6</v>
      </c>
      <c r="R1575" s="12">
        <f t="shared" ca="1" si="462"/>
        <v>5.7704299139911618E-6</v>
      </c>
      <c r="S1575" s="12">
        <f t="shared" ca="1" si="462"/>
        <v>1.0389313617286059E-5</v>
      </c>
      <c r="T1575" s="12">
        <f t="shared" ca="1" si="462"/>
        <v>1.7572038127618051E-5</v>
      </c>
      <c r="U1575" s="12">
        <f t="shared" ca="1" si="462"/>
        <v>2.7919909898002557E-5</v>
      </c>
      <c r="V1575" s="12">
        <f t="shared" ca="1" si="462"/>
        <v>4.167374047293303E-5</v>
      </c>
      <c r="W1575" s="12">
        <f t="shared" ca="1" si="462"/>
        <v>5.8434259926868837E-5</v>
      </c>
      <c r="X1575" s="12">
        <f t="shared" ca="1" si="462"/>
        <v>7.6971368515585105E-5</v>
      </c>
      <c r="Y1575" s="12">
        <f t="shared" ca="1" si="462"/>
        <v>9.5246157318492003E-5</v>
      </c>
      <c r="Z1575" s="12">
        <f t="shared" ca="1" si="462"/>
        <v>1.1071904039897844E-4</v>
      </c>
      <c r="AA1575" s="12">
        <f t="shared" ca="1" si="462"/>
        <v>1.2090764379706008E-4</v>
      </c>
      <c r="AB1575" s="12">
        <f t="shared" ca="1" si="462"/>
        <v>1.2403429929636509E-4</v>
      </c>
      <c r="AC1575" s="12">
        <f t="shared" ca="1" si="462"/>
        <v>1.1953261815763481E-4</v>
      </c>
      <c r="AD1575" s="12">
        <f t="shared" ca="1" si="462"/>
        <v>1.0821504926906374E-4</v>
      </c>
      <c r="AE1575" s="12">
        <f t="shared" ca="1" si="462"/>
        <v>9.2033404090617756E-5</v>
      </c>
      <c r="AF1575" s="12">
        <f t="shared" ca="1" si="462"/>
        <v>7.352921085946065E-5</v>
      </c>
      <c r="AG1575" s="12">
        <f t="shared" ca="1" si="462"/>
        <v>5.5186254454028658E-5</v>
      </c>
      <c r="AH1575" s="12">
        <f t="shared" ca="1" si="462"/>
        <v>3.8909757848205079E-5</v>
      </c>
      <c r="AI1575" s="12">
        <f t="shared" ca="1" si="462"/>
        <v>2.5771680098109774E-5</v>
      </c>
      <c r="AJ1575" s="12">
        <f t="shared" ca="1" si="462"/>
        <v>1.6035537824842633E-5</v>
      </c>
      <c r="AK1575" s="12">
        <f t="shared" ca="1" si="462"/>
        <v>9.37304979265492E-6</v>
      </c>
      <c r="AL1575" s="12">
        <f t="shared" ca="1" si="462"/>
        <v>5.1467717987341107E-6</v>
      </c>
      <c r="AM1575" s="12">
        <f t="shared" ca="1" si="462"/>
        <v>2.6548836686158728E-6</v>
      </c>
      <c r="AN1575" s="12">
        <f t="shared" ca="1" si="462"/>
        <v>1.2865085422152018E-6</v>
      </c>
      <c r="AO1575" s="12">
        <f t="shared" ca="1" si="462"/>
        <v>5.8564770712987429E-7</v>
      </c>
      <c r="AP1575" s="12">
        <f t="shared" ca="1" si="462"/>
        <v>2.50447566001876E-7</v>
      </c>
      <c r="AQ1575" s="12">
        <f t="shared" ca="1" si="462"/>
        <v>1.0061292576003527E-7</v>
      </c>
      <c r="AR1575" s="12">
        <f t="shared" ca="1" si="462"/>
        <v>3.7970589173043207E-8</v>
      </c>
      <c r="AS1575" s="12">
        <f t="shared" ca="1" si="462"/>
        <v>1.3461625010088968E-8</v>
      </c>
      <c r="AT1575" s="12">
        <f t="shared" ca="1" si="462"/>
        <v>4.4833664348805063E-9</v>
      </c>
      <c r="AU1575" s="12">
        <f t="shared" ca="1" si="462"/>
        <v>1.4027089838856328E-9</v>
      </c>
      <c r="AV1575" s="12">
        <f t="shared" ca="1" si="462"/>
        <v>4.122754893024872E-10</v>
      </c>
      <c r="AX1575" s="13">
        <f t="shared" si="423"/>
        <v>0.16425373040516583</v>
      </c>
      <c r="AZ1575" s="14">
        <f t="shared" ca="1" si="426"/>
        <v>0.204324410513433</v>
      </c>
    </row>
    <row r="1576" spans="1:52" x14ac:dyDescent="0.2">
      <c r="A1576" s="9" t="str">
        <f t="shared" si="418"/>
        <v>Central African Republic</v>
      </c>
      <c r="C1576" s="20">
        <f t="shared" si="419"/>
        <v>198.7538203928116</v>
      </c>
      <c r="D1576" s="15">
        <f t="shared" si="420"/>
        <v>198.7538203928116</v>
      </c>
      <c r="E1576" s="23">
        <f t="shared" si="421"/>
        <v>1</v>
      </c>
      <c r="F1576" s="15">
        <f t="shared" si="424"/>
        <v>198.7538203928116</v>
      </c>
      <c r="H1576" s="12">
        <f t="shared" ref="H1576:AV1576" ca="1" si="463">_xlfn.NORM.DIST(H$1537,$F1576,$B$37+$B$38*$F1576,FALSE)/$AV646*($D1108/1000)</f>
        <v>2.2380959201942999E-3</v>
      </c>
      <c r="I1576" s="12">
        <f t="shared" ca="1" si="463"/>
        <v>3.5653421347430054E-3</v>
      </c>
      <c r="J1576" s="12">
        <f t="shared" ca="1" si="463"/>
        <v>5.3355638644168746E-3</v>
      </c>
      <c r="K1576" s="12">
        <f t="shared" ca="1" si="463"/>
        <v>7.5009458183187211E-3</v>
      </c>
      <c r="L1576" s="12">
        <f t="shared" ca="1" si="463"/>
        <v>9.9062282221716556E-3</v>
      </c>
      <c r="M1576" s="12">
        <f t="shared" ca="1" si="463"/>
        <v>1.2290151168992246E-2</v>
      </c>
      <c r="N1576" s="12">
        <f t="shared" ca="1" si="463"/>
        <v>1.4323947323733573E-2</v>
      </c>
      <c r="O1576" s="12">
        <f t="shared" ca="1" si="463"/>
        <v>1.5682843209617544E-2</v>
      </c>
      <c r="P1576" s="12">
        <f t="shared" ca="1" si="463"/>
        <v>1.6130338483106885E-2</v>
      </c>
      <c r="Q1576" s="12">
        <f t="shared" ca="1" si="463"/>
        <v>1.558542881740586E-2</v>
      </c>
      <c r="R1576" s="12">
        <f t="shared" ca="1" si="463"/>
        <v>1.4146552835927062E-2</v>
      </c>
      <c r="S1576" s="12">
        <f t="shared" ca="1" si="463"/>
        <v>1.2062549008727913E-2</v>
      </c>
      <c r="T1576" s="12">
        <f t="shared" ca="1" si="463"/>
        <v>9.6623808294995575E-3</v>
      </c>
      <c r="U1576" s="12">
        <f t="shared" ca="1" si="463"/>
        <v>7.2708603825275527E-3</v>
      </c>
      <c r="V1576" s="12">
        <f t="shared" ca="1" si="463"/>
        <v>5.1397743745550915E-3</v>
      </c>
      <c r="W1576" s="12">
        <f t="shared" ca="1" si="463"/>
        <v>3.4131776975564331E-3</v>
      </c>
      <c r="X1576" s="12">
        <f t="shared" ca="1" si="463"/>
        <v>2.1292680548979045E-3</v>
      </c>
      <c r="Y1576" s="12">
        <f t="shared" ca="1" si="463"/>
        <v>1.2478384761994887E-3</v>
      </c>
      <c r="Z1576" s="12">
        <f t="shared" ca="1" si="463"/>
        <v>6.8697827272550178E-4</v>
      </c>
      <c r="AA1576" s="12">
        <f t="shared" ca="1" si="463"/>
        <v>3.5529101577322765E-4</v>
      </c>
      <c r="AB1576" s="12">
        <f t="shared" ca="1" si="463"/>
        <v>1.726163958330888E-4</v>
      </c>
      <c r="AC1576" s="12">
        <f t="shared" ca="1" si="463"/>
        <v>7.878371541671382E-5</v>
      </c>
      <c r="AD1576" s="12">
        <f t="shared" ca="1" si="463"/>
        <v>3.3779052753216715E-5</v>
      </c>
      <c r="AE1576" s="12">
        <f t="shared" ca="1" si="463"/>
        <v>1.3605517654082999E-5</v>
      </c>
      <c r="AF1576" s="12">
        <f t="shared" ca="1" si="463"/>
        <v>5.1480086567358528E-6</v>
      </c>
      <c r="AG1576" s="12">
        <f t="shared" ca="1" si="463"/>
        <v>1.829869261114178E-6</v>
      </c>
      <c r="AH1576" s="12">
        <f t="shared" ca="1" si="463"/>
        <v>6.1102284759885762E-7</v>
      </c>
      <c r="AI1576" s="12">
        <f t="shared" ca="1" si="463"/>
        <v>1.9166880397353046E-7</v>
      </c>
      <c r="AJ1576" s="12">
        <f t="shared" ca="1" si="463"/>
        <v>5.6480952319022895E-8</v>
      </c>
      <c r="AK1576" s="12">
        <f t="shared" ca="1" si="463"/>
        <v>1.563540673867657E-8</v>
      </c>
      <c r="AL1576" s="12">
        <f t="shared" ca="1" si="463"/>
        <v>4.0660522117324352E-9</v>
      </c>
      <c r="AM1576" s="12">
        <f t="shared" ca="1" si="463"/>
        <v>9.9332945468438125E-10</v>
      </c>
      <c r="AN1576" s="12">
        <f t="shared" ca="1" si="463"/>
        <v>2.2796610078335396E-10</v>
      </c>
      <c r="AO1576" s="12">
        <f t="shared" ca="1" si="463"/>
        <v>4.9147770680994732E-11</v>
      </c>
      <c r="AP1576" s="12">
        <f t="shared" ca="1" si="463"/>
        <v>9.953915975189471E-12</v>
      </c>
      <c r="AQ1576" s="12">
        <f t="shared" ca="1" si="463"/>
        <v>1.8938287812525697E-12</v>
      </c>
      <c r="AR1576" s="12">
        <f t="shared" ca="1" si="463"/>
        <v>3.3848860211276818E-13</v>
      </c>
      <c r="AS1576" s="12">
        <f t="shared" ca="1" si="463"/>
        <v>5.6833444895140128E-14</v>
      </c>
      <c r="AT1576" s="12">
        <f t="shared" ca="1" si="463"/>
        <v>8.9643851560470793E-15</v>
      </c>
      <c r="AU1576" s="12">
        <f t="shared" ca="1" si="463"/>
        <v>1.328292221266338E-15</v>
      </c>
      <c r="AV1576" s="12">
        <f t="shared" ca="1" si="463"/>
        <v>1.8489422465605133E-16</v>
      </c>
      <c r="AX1576" s="13">
        <f t="shared" si="423"/>
        <v>0.97791435999999998</v>
      </c>
      <c r="AZ1576" s="14">
        <f t="shared" ca="1" si="426"/>
        <v>155.46901919341133</v>
      </c>
    </row>
    <row r="1577" spans="1:52" x14ac:dyDescent="0.2">
      <c r="A1577" s="9" t="str">
        <f t="shared" si="418"/>
        <v>Chad</v>
      </c>
      <c r="C1577" s="20">
        <f t="shared" si="419"/>
        <v>251.01209461505013</v>
      </c>
      <c r="D1577" s="15">
        <f t="shared" si="420"/>
        <v>319.10086067618522</v>
      </c>
      <c r="E1577" s="23">
        <f t="shared" si="421"/>
        <v>1</v>
      </c>
      <c r="F1577" s="15">
        <f t="shared" si="424"/>
        <v>319.10086067618522</v>
      </c>
      <c r="H1577" s="12">
        <f t="shared" ref="H1577:AV1577" ca="1" si="464">_xlfn.NORM.DIST(H$1537,$F1577,$B$37+$B$38*$F1577,FALSE)/$AV647*($D1109/1000)</f>
        <v>3.8454106269941843E-4</v>
      </c>
      <c r="I1577" s="12">
        <f t="shared" ca="1" si="464"/>
        <v>8.2761885635218644E-4</v>
      </c>
      <c r="J1577" s="12">
        <f t="shared" ca="1" si="464"/>
        <v>1.6733031427630767E-3</v>
      </c>
      <c r="K1577" s="12">
        <f t="shared" ca="1" si="464"/>
        <v>3.1781579069055997E-3</v>
      </c>
      <c r="L1577" s="12">
        <f t="shared" ca="1" si="464"/>
        <v>5.6706508872474606E-3</v>
      </c>
      <c r="M1577" s="12">
        <f t="shared" ca="1" si="464"/>
        <v>9.5048867184720897E-3</v>
      </c>
      <c r="N1577" s="12">
        <f t="shared" ca="1" si="464"/>
        <v>1.4966407796175333E-2</v>
      </c>
      <c r="O1577" s="12">
        <f t="shared" ca="1" si="464"/>
        <v>2.213832702911761E-2</v>
      </c>
      <c r="P1577" s="12">
        <f t="shared" ca="1" si="464"/>
        <v>3.0762995191790637E-2</v>
      </c>
      <c r="Q1577" s="12">
        <f t="shared" ca="1" si="464"/>
        <v>4.0157718541033262E-2</v>
      </c>
      <c r="R1577" s="12">
        <f t="shared" ca="1" si="464"/>
        <v>4.9245442054717335E-2</v>
      </c>
      <c r="S1577" s="12">
        <f t="shared" ca="1" si="464"/>
        <v>5.6730896146777662E-2</v>
      </c>
      <c r="T1577" s="12">
        <f t="shared" ca="1" si="464"/>
        <v>6.1394553106897239E-2</v>
      </c>
      <c r="U1577" s="12">
        <f t="shared" ca="1" si="464"/>
        <v>6.2416101022256455E-2</v>
      </c>
      <c r="V1577" s="12">
        <f t="shared" ca="1" si="464"/>
        <v>5.9610123854986673E-2</v>
      </c>
      <c r="W1577" s="12">
        <f t="shared" ca="1" si="464"/>
        <v>5.3481060114682913E-2</v>
      </c>
      <c r="X1577" s="12">
        <f t="shared" ca="1" si="464"/>
        <v>4.507508822432045E-2</v>
      </c>
      <c r="Y1577" s="12">
        <f t="shared" ca="1" si="464"/>
        <v>3.5688620271048757E-2</v>
      </c>
      <c r="Z1577" s="12">
        <f t="shared" ca="1" si="464"/>
        <v>2.6544804197132787E-2</v>
      </c>
      <c r="AA1577" s="12">
        <f t="shared" ca="1" si="464"/>
        <v>1.8547521744278879E-2</v>
      </c>
      <c r="AB1577" s="12">
        <f t="shared" ca="1" si="464"/>
        <v>1.2174435874205403E-2</v>
      </c>
      <c r="AC1577" s="12">
        <f t="shared" ca="1" si="464"/>
        <v>7.507034278746153E-3</v>
      </c>
      <c r="AD1577" s="12">
        <f t="shared" ca="1" si="464"/>
        <v>4.3485507840836995E-3</v>
      </c>
      <c r="AE1577" s="12">
        <f t="shared" ca="1" si="464"/>
        <v>2.3663407821125321E-3</v>
      </c>
      <c r="AF1577" s="12">
        <f t="shared" ca="1" si="464"/>
        <v>1.2096692073644976E-3</v>
      </c>
      <c r="AG1577" s="12">
        <f t="shared" ca="1" si="464"/>
        <v>5.8091495579042161E-4</v>
      </c>
      <c r="AH1577" s="12">
        <f t="shared" ca="1" si="464"/>
        <v>2.6206865783918163E-4</v>
      </c>
      <c r="AI1577" s="12">
        <f t="shared" ca="1" si="464"/>
        <v>1.1106422903758526E-4</v>
      </c>
      <c r="AJ1577" s="12">
        <f t="shared" ca="1" si="464"/>
        <v>4.4217066109361617E-5</v>
      </c>
      <c r="AK1577" s="12">
        <f t="shared" ca="1" si="464"/>
        <v>1.6537209734410392E-5</v>
      </c>
      <c r="AL1577" s="12">
        <f t="shared" ca="1" si="464"/>
        <v>5.8102007863243102E-6</v>
      </c>
      <c r="AM1577" s="12">
        <f t="shared" ca="1" si="464"/>
        <v>1.9176822218672479E-6</v>
      </c>
      <c r="AN1577" s="12">
        <f t="shared" ca="1" si="464"/>
        <v>5.9459155722363286E-7</v>
      </c>
      <c r="AO1577" s="12">
        <f t="shared" ca="1" si="464"/>
        <v>1.7318785337988379E-7</v>
      </c>
      <c r="AP1577" s="12">
        <f t="shared" ca="1" si="464"/>
        <v>4.738847306093229E-8</v>
      </c>
      <c r="AQ1577" s="12">
        <f t="shared" ca="1" si="464"/>
        <v>1.2181046357698016E-8</v>
      </c>
      <c r="AR1577" s="12">
        <f t="shared" ca="1" si="464"/>
        <v>2.9413931161180072E-9</v>
      </c>
      <c r="AS1577" s="12">
        <f t="shared" ca="1" si="464"/>
        <v>6.6723395985463556E-10</v>
      </c>
      <c r="AT1577" s="12">
        <f t="shared" ca="1" si="464"/>
        <v>1.4218697267831846E-10</v>
      </c>
      <c r="AU1577" s="12">
        <f t="shared" ca="1" si="464"/>
        <v>2.8464140079356073E-11</v>
      </c>
      <c r="AV1577" s="12">
        <f t="shared" ca="1" si="464"/>
        <v>5.352946751147841E-12</v>
      </c>
      <c r="AX1577" s="13">
        <f t="shared" si="423"/>
        <v>0.79073995153625753</v>
      </c>
      <c r="AZ1577" s="14">
        <f t="shared" ca="1" si="426"/>
        <v>493.67655914313366</v>
      </c>
    </row>
    <row r="1578" spans="1:52" x14ac:dyDescent="0.2">
      <c r="A1578" s="9" t="str">
        <f t="shared" si="418"/>
        <v>Chile</v>
      </c>
      <c r="C1578" s="20">
        <f t="shared" si="419"/>
        <v>487.26490435957805</v>
      </c>
      <c r="D1578" s="15">
        <f t="shared" si="420"/>
        <v>514.24172401063572</v>
      </c>
      <c r="E1578" s="23">
        <f t="shared" si="421"/>
        <v>1</v>
      </c>
      <c r="F1578" s="15">
        <f t="shared" si="424"/>
        <v>514.24172401063572</v>
      </c>
      <c r="H1578" s="12">
        <f t="shared" ref="H1578:AV1578" ca="1" si="465">_xlfn.NORM.DIST(H$1537,$F1578,$B$37+$B$38*$F1578,FALSE)/$AV648*($D1110/1000)</f>
        <v>4.07628734710104E-8</v>
      </c>
      <c r="I1578" s="12">
        <f t="shared" ca="1" si="465"/>
        <v>1.4289727467813437E-7</v>
      </c>
      <c r="J1578" s="12">
        <f t="shared" ca="1" si="465"/>
        <v>4.7058675136384136E-7</v>
      </c>
      <c r="K1578" s="12">
        <f t="shared" ca="1" si="465"/>
        <v>1.4558346143732344E-6</v>
      </c>
      <c r="L1578" s="12">
        <f t="shared" ca="1" si="465"/>
        <v>4.2309800829615723E-6</v>
      </c>
      <c r="M1578" s="12">
        <f t="shared" ca="1" si="465"/>
        <v>1.1551184367444792E-5</v>
      </c>
      <c r="N1578" s="12">
        <f t="shared" ca="1" si="465"/>
        <v>2.962570167400149E-5</v>
      </c>
      <c r="O1578" s="12">
        <f t="shared" ca="1" si="465"/>
        <v>7.1378492208913134E-5</v>
      </c>
      <c r="P1578" s="12">
        <f t="shared" ca="1" si="465"/>
        <v>1.6155585017969893E-4</v>
      </c>
      <c r="Q1578" s="12">
        <f t="shared" ca="1" si="465"/>
        <v>3.4350621836483233E-4</v>
      </c>
      <c r="R1578" s="12">
        <f t="shared" ca="1" si="465"/>
        <v>6.8612479252232986E-4</v>
      </c>
      <c r="S1578" s="12">
        <f t="shared" ca="1" si="465"/>
        <v>1.2874436112689537E-3</v>
      </c>
      <c r="T1578" s="12">
        <f t="shared" ca="1" si="465"/>
        <v>2.2693940681951449E-3</v>
      </c>
      <c r="U1578" s="12">
        <f t="shared" ca="1" si="465"/>
        <v>3.7579258726248409E-3</v>
      </c>
      <c r="V1578" s="12">
        <f t="shared" ca="1" si="465"/>
        <v>5.8457884892016464E-3</v>
      </c>
      <c r="W1578" s="12">
        <f t="shared" ca="1" si="465"/>
        <v>8.5426887112315456E-3</v>
      </c>
      <c r="X1578" s="12">
        <f t="shared" ca="1" si="465"/>
        <v>1.1727424878994027E-2</v>
      </c>
      <c r="Y1578" s="12">
        <f t="shared" ca="1" si="465"/>
        <v>1.5124023134517278E-2</v>
      </c>
      <c r="Z1578" s="12">
        <f t="shared" ca="1" si="465"/>
        <v>1.8322663307195716E-2</v>
      </c>
      <c r="AA1578" s="12">
        <f t="shared" ca="1" si="465"/>
        <v>2.0852900175890126E-2</v>
      </c>
      <c r="AB1578" s="12">
        <f t="shared" ca="1" si="465"/>
        <v>2.2294663519350354E-2</v>
      </c>
      <c r="AC1578" s="12">
        <f t="shared" ca="1" si="465"/>
        <v>2.2391953056939053E-2</v>
      </c>
      <c r="AD1578" s="12">
        <f t="shared" ca="1" si="465"/>
        <v>2.1127087096202403E-2</v>
      </c>
      <c r="AE1578" s="12">
        <f t="shared" ca="1" si="465"/>
        <v>1.8725950251195327E-2</v>
      </c>
      <c r="AF1578" s="12">
        <f t="shared" ca="1" si="465"/>
        <v>1.5592103276517012E-2</v>
      </c>
      <c r="AG1578" s="12">
        <f t="shared" ca="1" si="465"/>
        <v>1.2196132531849677E-2</v>
      </c>
      <c r="AH1578" s="12">
        <f t="shared" ca="1" si="465"/>
        <v>8.9618188758568522E-3</v>
      </c>
      <c r="AI1578" s="12">
        <f t="shared" ca="1" si="465"/>
        <v>6.1862402793392566E-3</v>
      </c>
      <c r="AJ1578" s="12">
        <f t="shared" ca="1" si="465"/>
        <v>4.0115665503920005E-3</v>
      </c>
      <c r="AK1578" s="12">
        <f t="shared" ca="1" si="465"/>
        <v>2.4437558436267276E-3</v>
      </c>
      <c r="AL1578" s="12">
        <f t="shared" ca="1" si="465"/>
        <v>1.398486312065446E-3</v>
      </c>
      <c r="AM1578" s="12">
        <f t="shared" ca="1" si="465"/>
        <v>7.5182233172956837E-4</v>
      </c>
      <c r="AN1578" s="12">
        <f t="shared" ca="1" si="465"/>
        <v>3.7968970185046474E-4</v>
      </c>
      <c r="AO1578" s="12">
        <f t="shared" ca="1" si="465"/>
        <v>1.8013537563776638E-4</v>
      </c>
      <c r="AP1578" s="12">
        <f t="shared" ca="1" si="465"/>
        <v>8.0283407250998837E-5</v>
      </c>
      <c r="AQ1578" s="12">
        <f t="shared" ca="1" si="465"/>
        <v>3.3613147166155034E-5</v>
      </c>
      <c r="AR1578" s="12">
        <f t="shared" ca="1" si="465"/>
        <v>1.3220538735856243E-5</v>
      </c>
      <c r="AS1578" s="12">
        <f t="shared" ca="1" si="465"/>
        <v>4.8847880429961063E-6</v>
      </c>
      <c r="AT1578" s="12">
        <f t="shared" ca="1" si="465"/>
        <v>1.6955042771423067E-6</v>
      </c>
      <c r="AU1578" s="12">
        <f t="shared" ca="1" si="465"/>
        <v>5.52851701257151E-7</v>
      </c>
      <c r="AV1578" s="12">
        <f t="shared" ca="1" si="465"/>
        <v>1.6934602455465988E-7</v>
      </c>
      <c r="AX1578" s="13">
        <f t="shared" si="423"/>
        <v>0.12664031424782715</v>
      </c>
      <c r="AZ1578" s="14">
        <f t="shared" ca="1" si="426"/>
        <v>28.597429956891723</v>
      </c>
    </row>
    <row r="1579" spans="1:52" x14ac:dyDescent="0.2">
      <c r="A1579" s="9" t="str">
        <f t="shared" si="418"/>
        <v>China</v>
      </c>
      <c r="C1579" s="20">
        <f t="shared" si="419"/>
        <v>548.59036803420349</v>
      </c>
      <c r="D1579" s="15">
        <f t="shared" si="420"/>
        <v>564.94525923030483</v>
      </c>
      <c r="E1579" s="23">
        <f t="shared" si="421"/>
        <v>1</v>
      </c>
      <c r="F1579" s="15">
        <f t="shared" si="424"/>
        <v>564.94525923030483</v>
      </c>
      <c r="H1579" s="12">
        <f t="shared" ref="H1579:AV1579" ca="1" si="466">_xlfn.NORM.DIST(H$1537,$F1579,$B$37+$B$38*$F1579,FALSE)/$AV649*($D1111/1000)</f>
        <v>1.8122160519404416E-7</v>
      </c>
      <c r="I1579" s="12">
        <f t="shared" ca="1" si="466"/>
        <v>7.2114034279167382E-7</v>
      </c>
      <c r="J1579" s="12">
        <f t="shared" ca="1" si="466"/>
        <v>2.6957909187038852E-6</v>
      </c>
      <c r="K1579" s="12">
        <f t="shared" ca="1" si="466"/>
        <v>9.4669310668791912E-6</v>
      </c>
      <c r="L1579" s="12">
        <f t="shared" ca="1" si="466"/>
        <v>3.1231210576016164E-5</v>
      </c>
      <c r="M1579" s="12">
        <f t="shared" ca="1" si="466"/>
        <v>9.6788780327806354E-5</v>
      </c>
      <c r="N1579" s="12">
        <f t="shared" ca="1" si="466"/>
        <v>2.817849608682298E-4</v>
      </c>
      <c r="O1579" s="12">
        <f t="shared" ca="1" si="466"/>
        <v>7.7066777402901888E-4</v>
      </c>
      <c r="P1579" s="12">
        <f t="shared" ca="1" si="466"/>
        <v>1.9800364370856265E-3</v>
      </c>
      <c r="Q1579" s="12">
        <f t="shared" ca="1" si="466"/>
        <v>4.7789860242428575E-3</v>
      </c>
      <c r="R1579" s="12">
        <f t="shared" ca="1" si="466"/>
        <v>1.0835649125536449E-2</v>
      </c>
      <c r="S1579" s="12">
        <f t="shared" ca="1" si="466"/>
        <v>2.3079728804507857E-2</v>
      </c>
      <c r="T1579" s="12">
        <f t="shared" ca="1" si="466"/>
        <v>4.6180971428790539E-2</v>
      </c>
      <c r="U1579" s="12">
        <f t="shared" ca="1" si="466"/>
        <v>8.6806455193032914E-2</v>
      </c>
      <c r="V1579" s="12">
        <f t="shared" ca="1" si="466"/>
        <v>0.15328426451395519</v>
      </c>
      <c r="W1579" s="12">
        <f t="shared" ca="1" si="466"/>
        <v>0.25427269249644918</v>
      </c>
      <c r="X1579" s="12">
        <f t="shared" ca="1" si="466"/>
        <v>0.39624013608141229</v>
      </c>
      <c r="Y1579" s="12">
        <f t="shared" ca="1" si="466"/>
        <v>0.58006117944969815</v>
      </c>
      <c r="Z1579" s="12">
        <f t="shared" ca="1" si="466"/>
        <v>0.79771128031250316</v>
      </c>
      <c r="AA1579" s="12">
        <f t="shared" ca="1" si="466"/>
        <v>1.0305623219990052</v>
      </c>
      <c r="AB1579" s="12">
        <f t="shared" ca="1" si="466"/>
        <v>1.2507179482489792</v>
      </c>
      <c r="AC1579" s="12">
        <f t="shared" ca="1" si="466"/>
        <v>1.4259394976953494</v>
      </c>
      <c r="AD1579" s="12">
        <f t="shared" ca="1" si="466"/>
        <v>1.5272122905805057</v>
      </c>
      <c r="AE1579" s="12">
        <f t="shared" ca="1" si="466"/>
        <v>1.5365769600980932</v>
      </c>
      <c r="AF1579" s="12">
        <f t="shared" ca="1" si="466"/>
        <v>1.4523317050775637</v>
      </c>
      <c r="AG1579" s="12">
        <f t="shared" ca="1" si="466"/>
        <v>1.2895373174735296</v>
      </c>
      <c r="AH1579" s="12">
        <f t="shared" ca="1" si="466"/>
        <v>1.0756193481470826</v>
      </c>
      <c r="AI1579" s="12">
        <f t="shared" ca="1" si="466"/>
        <v>0.8428298176242236</v>
      </c>
      <c r="AJ1579" s="12">
        <f t="shared" ca="1" si="466"/>
        <v>0.62040854750726171</v>
      </c>
      <c r="AK1579" s="12">
        <f t="shared" ca="1" si="466"/>
        <v>0.42901477405712174</v>
      </c>
      <c r="AL1579" s="12">
        <f t="shared" ca="1" si="466"/>
        <v>0.27869124067593659</v>
      </c>
      <c r="AM1579" s="12">
        <f t="shared" ca="1" si="466"/>
        <v>0.17007128162578772</v>
      </c>
      <c r="AN1579" s="12">
        <f t="shared" ca="1" si="466"/>
        <v>9.7497896257406527E-2</v>
      </c>
      <c r="AO1579" s="12">
        <f t="shared" ca="1" si="466"/>
        <v>5.2506866367589625E-2</v>
      </c>
      <c r="AP1579" s="12">
        <f t="shared" ca="1" si="466"/>
        <v>2.6564004818629333E-2</v>
      </c>
      <c r="AQ1579" s="12">
        <f t="shared" ca="1" si="466"/>
        <v>1.2624889784101916E-2</v>
      </c>
      <c r="AR1579" s="12">
        <f t="shared" ca="1" si="466"/>
        <v>5.6366132255963857E-3</v>
      </c>
      <c r="AS1579" s="12">
        <f t="shared" ca="1" si="466"/>
        <v>2.3640979703479711E-3</v>
      </c>
      <c r="AT1579" s="12">
        <f t="shared" ca="1" si="466"/>
        <v>9.3147091745812737E-4</v>
      </c>
      <c r="AU1579" s="12">
        <f t="shared" ca="1" si="466"/>
        <v>3.447702028602188E-4</v>
      </c>
      <c r="AV1579" s="12">
        <f t="shared" ca="1" si="466"/>
        <v>1.1988000264499365E-4</v>
      </c>
      <c r="AX1579" s="13">
        <f t="shared" si="423"/>
        <v>4.9527473926775631E-2</v>
      </c>
      <c r="AZ1579" s="14">
        <f t="shared" ca="1" si="426"/>
        <v>766.91107702658439</v>
      </c>
    </row>
    <row r="1580" spans="1:52" x14ac:dyDescent="0.2">
      <c r="A1580" s="9" t="str">
        <f t="shared" si="418"/>
        <v>China, Hong Kong Special Administrative Region</v>
      </c>
      <c r="C1580" s="20">
        <f t="shared" si="419"/>
        <v>622.95519923352788</v>
      </c>
      <c r="D1580" s="15">
        <f t="shared" si="420"/>
        <v>626.59953506722866</v>
      </c>
      <c r="E1580" s="23">
        <f t="shared" si="421"/>
        <v>1</v>
      </c>
      <c r="F1580" s="15">
        <f t="shared" si="424"/>
        <v>626.59953506722866</v>
      </c>
      <c r="H1580" s="12">
        <f t="shared" ref="H1580:AV1580" ca="1" si="467">_xlfn.NORM.DIST(H$1537,$F1580,$B$37+$B$38*$F1580,FALSE)/$AV650*($D1112/1000)</f>
        <v>1.9655805181607857E-11</v>
      </c>
      <c r="I1580" s="12">
        <f t="shared" ca="1" si="467"/>
        <v>9.1251694435122106E-11</v>
      </c>
      <c r="J1580" s="12">
        <f t="shared" ca="1" si="467"/>
        <v>3.9796752206790732E-10</v>
      </c>
      <c r="K1580" s="12">
        <f t="shared" ca="1" si="467"/>
        <v>1.6304628927678804E-9</v>
      </c>
      <c r="L1580" s="12">
        <f t="shared" ca="1" si="467"/>
        <v>6.2752466778999492E-9</v>
      </c>
      <c r="M1580" s="12">
        <f t="shared" ca="1" si="467"/>
        <v>2.2688578160739335E-8</v>
      </c>
      <c r="N1580" s="12">
        <f t="shared" ca="1" si="467"/>
        <v>7.7062013727594088E-8</v>
      </c>
      <c r="O1580" s="12">
        <f t="shared" ca="1" si="467"/>
        <v>2.4588385946842542E-7</v>
      </c>
      <c r="P1580" s="12">
        <f t="shared" ca="1" si="467"/>
        <v>7.3701492731028885E-7</v>
      </c>
      <c r="Q1580" s="12">
        <f t="shared" ca="1" si="467"/>
        <v>2.0752916641115861E-6</v>
      </c>
      <c r="R1580" s="12">
        <f t="shared" ca="1" si="467"/>
        <v>5.4895733720381388E-6</v>
      </c>
      <c r="S1580" s="12">
        <f t="shared" ca="1" si="467"/>
        <v>1.3641264865062402E-5</v>
      </c>
      <c r="T1580" s="12">
        <f t="shared" ca="1" si="467"/>
        <v>3.184397569031252E-5</v>
      </c>
      <c r="U1580" s="12">
        <f t="shared" ca="1" si="467"/>
        <v>6.9832328075819365E-5</v>
      </c>
      <c r="V1580" s="12">
        <f t="shared" ca="1" si="467"/>
        <v>1.4386076083779885E-4</v>
      </c>
      <c r="W1580" s="12">
        <f t="shared" ca="1" si="467"/>
        <v>2.7840996755842896E-4</v>
      </c>
      <c r="X1580" s="12">
        <f t="shared" ca="1" si="467"/>
        <v>5.0615531483282842E-4</v>
      </c>
      <c r="Y1580" s="12">
        <f t="shared" ca="1" si="467"/>
        <v>8.6444908335180396E-4</v>
      </c>
      <c r="Z1580" s="12">
        <f t="shared" ca="1" si="467"/>
        <v>1.3869206984898146E-3</v>
      </c>
      <c r="AA1580" s="12">
        <f t="shared" ca="1" si="467"/>
        <v>2.0903568698422497E-3</v>
      </c>
      <c r="AB1580" s="12">
        <f t="shared" ca="1" si="467"/>
        <v>2.9596873571977101E-3</v>
      </c>
      <c r="AC1580" s="12">
        <f t="shared" ca="1" si="467"/>
        <v>3.9366593299711445E-3</v>
      </c>
      <c r="AD1580" s="12">
        <f t="shared" ca="1" si="467"/>
        <v>4.9188822292957346E-3</v>
      </c>
      <c r="AE1580" s="12">
        <f t="shared" ca="1" si="467"/>
        <v>5.7737983289765675E-3</v>
      </c>
      <c r="AF1580" s="12">
        <f t="shared" ca="1" si="467"/>
        <v>6.3666854131977264E-3</v>
      </c>
      <c r="AG1580" s="12">
        <f t="shared" ca="1" si="467"/>
        <v>6.5951058002144992E-3</v>
      </c>
      <c r="AH1580" s="12">
        <f t="shared" ca="1" si="467"/>
        <v>6.4178082555511095E-3</v>
      </c>
      <c r="AI1580" s="12">
        <f t="shared" ca="1" si="467"/>
        <v>5.8668948286427396E-3</v>
      </c>
      <c r="AJ1580" s="12">
        <f t="shared" ca="1" si="467"/>
        <v>5.0383283049302069E-3</v>
      </c>
      <c r="AK1580" s="12">
        <f t="shared" ca="1" si="467"/>
        <v>4.0646318748309603E-3</v>
      </c>
      <c r="AL1580" s="12">
        <f t="shared" ca="1" si="467"/>
        <v>3.0804386844819212E-3</v>
      </c>
      <c r="AM1580" s="12">
        <f t="shared" ca="1" si="467"/>
        <v>2.1931104973128284E-3</v>
      </c>
      <c r="AN1580" s="12">
        <f t="shared" ca="1" si="467"/>
        <v>1.4667802496577641E-3</v>
      </c>
      <c r="AO1580" s="12">
        <f t="shared" ca="1" si="467"/>
        <v>9.2156545807904578E-4</v>
      </c>
      <c r="AP1580" s="12">
        <f t="shared" ca="1" si="467"/>
        <v>5.4393113377892771E-4</v>
      </c>
      <c r="AQ1580" s="12">
        <f t="shared" ca="1" si="467"/>
        <v>3.0159090631156526E-4</v>
      </c>
      <c r="AR1580" s="12">
        <f t="shared" ca="1" si="467"/>
        <v>1.5709022500780371E-4</v>
      </c>
      <c r="AS1580" s="12">
        <f t="shared" ca="1" si="467"/>
        <v>7.6866423796184607E-5</v>
      </c>
      <c r="AT1580" s="12">
        <f t="shared" ca="1" si="467"/>
        <v>3.5333022109963968E-5</v>
      </c>
      <c r="AU1580" s="12">
        <f t="shared" ca="1" si="467"/>
        <v>1.5257433621294487E-5</v>
      </c>
      <c r="AV1580" s="12">
        <f t="shared" ca="1" si="467"/>
        <v>6.1892608704584506E-6</v>
      </c>
      <c r="AX1580" s="13">
        <f t="shared" si="423"/>
        <v>1.1725833956051169E-2</v>
      </c>
      <c r="AZ1580" s="14">
        <f t="shared" ca="1" si="426"/>
        <v>0.77544424390280386</v>
      </c>
    </row>
    <row r="1581" spans="1:52" x14ac:dyDescent="0.2">
      <c r="A1581" s="9" t="str">
        <f t="shared" si="418"/>
        <v>China, Macao Special Administrative Region</v>
      </c>
      <c r="C1581" s="20">
        <f t="shared" si="419"/>
        <v>659.05381485320515</v>
      </c>
      <c r="D1581" s="15">
        <f t="shared" si="420"/>
        <v>659.05381485320515</v>
      </c>
      <c r="E1581" s="23">
        <f t="shared" si="421"/>
        <v>1</v>
      </c>
      <c r="F1581" s="15">
        <f t="shared" si="424"/>
        <v>659.05381485320515</v>
      </c>
      <c r="H1581" s="12">
        <f t="shared" ref="H1581:AV1581" ca="1" si="468">_xlfn.NORM.DIST(H$1537,$F1581,$B$37+$B$38*$F1581,FALSE)/$AV651*($D1113/1000)</f>
        <v>2.4272783229801797E-13</v>
      </c>
      <c r="I1581" s="12">
        <f t="shared" ca="1" si="468"/>
        <v>1.2220992076272359E-12</v>
      </c>
      <c r="J1581" s="12">
        <f t="shared" ca="1" si="468"/>
        <v>5.7802941894906834E-12</v>
      </c>
      <c r="K1581" s="12">
        <f t="shared" ca="1" si="468"/>
        <v>2.5683252257850245E-11</v>
      </c>
      <c r="L1581" s="12">
        <f t="shared" ca="1" si="468"/>
        <v>1.0720293784061676E-10</v>
      </c>
      <c r="M1581" s="12">
        <f t="shared" ca="1" si="468"/>
        <v>4.203586143386929E-10</v>
      </c>
      <c r="N1581" s="12">
        <f t="shared" ca="1" si="468"/>
        <v>1.5484237047196575E-9</v>
      </c>
      <c r="O1581" s="12">
        <f t="shared" ca="1" si="468"/>
        <v>5.3581672514300045E-9</v>
      </c>
      <c r="P1581" s="12">
        <f t="shared" ca="1" si="468"/>
        <v>1.7418041259287956E-8</v>
      </c>
      <c r="Q1581" s="12">
        <f t="shared" ca="1" si="468"/>
        <v>5.3191098460346652E-8</v>
      </c>
      <c r="R1581" s="12">
        <f t="shared" ca="1" si="468"/>
        <v>1.5259320616368412E-7</v>
      </c>
      <c r="S1581" s="12">
        <f t="shared" ca="1" si="468"/>
        <v>4.1123307015661065E-7</v>
      </c>
      <c r="T1581" s="12">
        <f t="shared" ca="1" si="468"/>
        <v>1.0411120207058563E-6</v>
      </c>
      <c r="U1581" s="12">
        <f t="shared" ca="1" si="468"/>
        <v>2.4760732285385001E-6</v>
      </c>
      <c r="V1581" s="12">
        <f t="shared" ca="1" si="468"/>
        <v>5.5320500817223103E-6</v>
      </c>
      <c r="W1581" s="12">
        <f t="shared" ca="1" si="468"/>
        <v>1.1610884811844028E-5</v>
      </c>
      <c r="X1581" s="12">
        <f t="shared" ca="1" si="468"/>
        <v>2.2892916535641521E-5</v>
      </c>
      <c r="Y1581" s="12">
        <f t="shared" ca="1" si="468"/>
        <v>4.2402701645222769E-5</v>
      </c>
      <c r="Z1581" s="12">
        <f t="shared" ca="1" si="468"/>
        <v>7.3780658358123228E-5</v>
      </c>
      <c r="AA1581" s="12">
        <f t="shared" ca="1" si="468"/>
        <v>1.2060022530858581E-4</v>
      </c>
      <c r="AB1581" s="12">
        <f t="shared" ca="1" si="468"/>
        <v>1.8518691931234912E-4</v>
      </c>
      <c r="AC1581" s="12">
        <f t="shared" ca="1" si="468"/>
        <v>2.671339523497896E-4</v>
      </c>
      <c r="AD1581" s="12">
        <f t="shared" ca="1" si="468"/>
        <v>3.6199657987454791E-4</v>
      </c>
      <c r="AE1581" s="12">
        <f t="shared" ca="1" si="468"/>
        <v>4.608254330243456E-4</v>
      </c>
      <c r="AF1581" s="12">
        <f t="shared" ca="1" si="468"/>
        <v>5.510931428693741E-4</v>
      </c>
      <c r="AG1581" s="12">
        <f t="shared" ca="1" si="468"/>
        <v>6.1911335090830786E-4</v>
      </c>
      <c r="AH1581" s="12">
        <f t="shared" ca="1" si="468"/>
        <v>6.5338916233085957E-4</v>
      </c>
      <c r="AI1581" s="12">
        <f t="shared" ca="1" si="468"/>
        <v>6.4778409207265732E-4</v>
      </c>
      <c r="AJ1581" s="12">
        <f t="shared" ca="1" si="468"/>
        <v>6.0331653141396948E-4</v>
      </c>
      <c r="AK1581" s="12">
        <f t="shared" ca="1" si="468"/>
        <v>5.2785758600653134E-4</v>
      </c>
      <c r="AL1581" s="12">
        <f t="shared" ca="1" si="468"/>
        <v>4.3385529679651637E-4</v>
      </c>
      <c r="AM1581" s="12">
        <f t="shared" ca="1" si="468"/>
        <v>3.3498829741250477E-4</v>
      </c>
      <c r="AN1581" s="12">
        <f t="shared" ca="1" si="468"/>
        <v>2.4298024293743171E-4</v>
      </c>
      <c r="AO1581" s="12">
        <f t="shared" ca="1" si="468"/>
        <v>1.6556513335072107E-4</v>
      </c>
      <c r="AP1581" s="12">
        <f t="shared" ca="1" si="468"/>
        <v>1.059798741437709E-4</v>
      </c>
      <c r="AQ1581" s="12">
        <f t="shared" ca="1" si="468"/>
        <v>6.3728619452595159E-5</v>
      </c>
      <c r="AR1581" s="12">
        <f t="shared" ca="1" si="468"/>
        <v>3.5999976431774139E-5</v>
      </c>
      <c r="AS1581" s="12">
        <f t="shared" ca="1" si="468"/>
        <v>1.9104097119362017E-5</v>
      </c>
      <c r="AT1581" s="12">
        <f t="shared" ca="1" si="468"/>
        <v>9.5237374214573886E-6</v>
      </c>
      <c r="AU1581" s="12">
        <f t="shared" ca="1" si="468"/>
        <v>4.4601031572020599E-6</v>
      </c>
      <c r="AV1581" s="12">
        <f t="shared" ca="1" si="468"/>
        <v>1.9621806519554322E-6</v>
      </c>
      <c r="AX1581" s="13">
        <f t="shared" si="423"/>
        <v>4.7912999999999428E-3</v>
      </c>
      <c r="AZ1581" s="14">
        <f t="shared" ca="1" si="426"/>
        <v>3.1511531242269533E-2</v>
      </c>
    </row>
    <row r="1582" spans="1:52" x14ac:dyDescent="0.2">
      <c r="A1582" s="9" t="str">
        <f t="shared" si="418"/>
        <v>Chinese Taipei</v>
      </c>
      <c r="C1582" s="20">
        <f t="shared" si="419"/>
        <v>504.90106865317568</v>
      </c>
      <c r="D1582" s="15">
        <f t="shared" si="420"/>
        <v>529.0050372830741</v>
      </c>
      <c r="E1582" s="23">
        <f t="shared" si="421"/>
        <v>1</v>
      </c>
      <c r="F1582" s="15">
        <f t="shared" si="424"/>
        <v>529.0050372830741</v>
      </c>
      <c r="H1582" s="12">
        <f t="shared" ref="H1582:AV1582" ca="1" si="469">_xlfn.NORM.DIST(H$1537,$F1582,$B$37+$B$38*$F1582,FALSE)/$AV652*($D1114/1000)</f>
        <v>1.6493107667373178E-8</v>
      </c>
      <c r="I1582" s="12">
        <f t="shared" ca="1" si="469"/>
        <v>5.9991637032588129E-8</v>
      </c>
      <c r="J1582" s="12">
        <f t="shared" ca="1" si="469"/>
        <v>2.0499134585890554E-7</v>
      </c>
      <c r="K1582" s="12">
        <f t="shared" ca="1" si="469"/>
        <v>6.5801672973585956E-7</v>
      </c>
      <c r="L1582" s="12">
        <f t="shared" ca="1" si="469"/>
        <v>1.9842433753330723E-6</v>
      </c>
      <c r="M1582" s="12">
        <f t="shared" ca="1" si="469"/>
        <v>5.6209476099715723E-6</v>
      </c>
      <c r="N1582" s="12">
        <f t="shared" ca="1" si="469"/>
        <v>1.4958248050631067E-5</v>
      </c>
      <c r="O1582" s="12">
        <f t="shared" ca="1" si="469"/>
        <v>3.7394567878499963E-5</v>
      </c>
      <c r="P1582" s="12">
        <f t="shared" ca="1" si="469"/>
        <v>8.7819892688882837E-5</v>
      </c>
      <c r="Q1582" s="12">
        <f t="shared" ca="1" si="469"/>
        <v>1.9374650636310101E-4</v>
      </c>
      <c r="R1582" s="12">
        <f t="shared" ca="1" si="469"/>
        <v>4.0154243927409606E-4</v>
      </c>
      <c r="S1582" s="12">
        <f t="shared" ca="1" si="469"/>
        <v>7.8178191674755846E-4</v>
      </c>
      <c r="T1582" s="12">
        <f t="shared" ca="1" si="469"/>
        <v>1.4298694366156888E-3</v>
      </c>
      <c r="U1582" s="12">
        <f t="shared" ca="1" si="469"/>
        <v>2.4567657035587743E-3</v>
      </c>
      <c r="V1582" s="12">
        <f t="shared" ca="1" si="469"/>
        <v>3.9654063078878614E-3</v>
      </c>
      <c r="W1582" s="12">
        <f t="shared" ca="1" si="469"/>
        <v>6.0126820686439387E-3</v>
      </c>
      <c r="X1582" s="12">
        <f t="shared" ca="1" si="469"/>
        <v>8.5645664343332525E-3</v>
      </c>
      <c r="Y1582" s="12">
        <f t="shared" ca="1" si="469"/>
        <v>1.1460382676294666E-2</v>
      </c>
      <c r="Z1582" s="12">
        <f t="shared" ca="1" si="469"/>
        <v>1.4406200386209085E-2</v>
      </c>
      <c r="AA1582" s="12">
        <f t="shared" ca="1" si="469"/>
        <v>1.7012039333488879E-2</v>
      </c>
      <c r="AB1582" s="12">
        <f t="shared" ca="1" si="469"/>
        <v>1.8872085690276826E-2</v>
      </c>
      <c r="AC1582" s="12">
        <f t="shared" ca="1" si="469"/>
        <v>1.9667085977627809E-2</v>
      </c>
      <c r="AD1582" s="12">
        <f t="shared" ca="1" si="469"/>
        <v>1.9253812038720824E-2</v>
      </c>
      <c r="AE1582" s="12">
        <f t="shared" ca="1" si="469"/>
        <v>1.770720576889406E-2</v>
      </c>
      <c r="AF1582" s="12">
        <f t="shared" ca="1" si="469"/>
        <v>1.529818594266028E-2</v>
      </c>
      <c r="AG1582" s="12">
        <f t="shared" ca="1" si="469"/>
        <v>1.2416135152577302E-2</v>
      </c>
      <c r="AH1582" s="12">
        <f t="shared" ca="1" si="469"/>
        <v>9.4665018103245163E-3</v>
      </c>
      <c r="AI1582" s="12">
        <f t="shared" ca="1" si="469"/>
        <v>6.7803046539436024E-3</v>
      </c>
      <c r="AJ1582" s="12">
        <f t="shared" ca="1" si="469"/>
        <v>4.5621072287812025E-3</v>
      </c>
      <c r="AK1582" s="12">
        <f t="shared" ca="1" si="469"/>
        <v>2.8836222269316954E-3</v>
      </c>
      <c r="AL1582" s="12">
        <f t="shared" ca="1" si="469"/>
        <v>1.7122526020739567E-3</v>
      </c>
      <c r="AM1582" s="12">
        <f t="shared" ca="1" si="469"/>
        <v>9.5511111735702159E-4</v>
      </c>
      <c r="AN1582" s="12">
        <f t="shared" ca="1" si="469"/>
        <v>5.0049133212479256E-4</v>
      </c>
      <c r="AO1582" s="12">
        <f t="shared" ca="1" si="469"/>
        <v>2.4637453383630583E-4</v>
      </c>
      <c r="AP1582" s="12">
        <f t="shared" ca="1" si="469"/>
        <v>1.139335594428387E-4</v>
      </c>
      <c r="AQ1582" s="12">
        <f t="shared" ca="1" si="469"/>
        <v>4.9495317037506524E-5</v>
      </c>
      <c r="AR1582" s="12">
        <f t="shared" ca="1" si="469"/>
        <v>2.0199152599432494E-5</v>
      </c>
      <c r="AS1582" s="12">
        <f t="shared" ca="1" si="469"/>
        <v>7.7438830373463118E-6</v>
      </c>
      <c r="AT1582" s="12">
        <f t="shared" ca="1" si="469"/>
        <v>2.7889518365448024E-6</v>
      </c>
      <c r="AU1582" s="12">
        <f t="shared" ca="1" si="469"/>
        <v>9.4358241530572363E-7</v>
      </c>
      <c r="AV1582" s="12">
        <f t="shared" ca="1" si="469"/>
        <v>2.998991659978484E-7</v>
      </c>
      <c r="AX1582" s="13">
        <f t="shared" si="423"/>
        <v>9.8516584497264081E-2</v>
      </c>
      <c r="AZ1582" s="14">
        <f t="shared" ca="1" si="426"/>
        <v>19.442292624631989</v>
      </c>
    </row>
    <row r="1583" spans="1:52" x14ac:dyDescent="0.2">
      <c r="A1583" s="9" t="str">
        <f t="shared" si="418"/>
        <v>Colombia</v>
      </c>
      <c r="C1583" s="20">
        <f t="shared" si="419"/>
        <v>453.90473254851634</v>
      </c>
      <c r="D1583" s="15">
        <f t="shared" si="420"/>
        <v>486.45049176207277</v>
      </c>
      <c r="E1583" s="23">
        <f t="shared" si="421"/>
        <v>1</v>
      </c>
      <c r="F1583" s="15">
        <f t="shared" si="424"/>
        <v>486.45049176207277</v>
      </c>
      <c r="H1583" s="12">
        <f t="shared" ref="H1583:AV1583" ca="1" si="470">_xlfn.NORM.DIST(H$1537,$F1583,$B$37+$B$38*$F1583,FALSE)/$AV653*($D1115/1000)</f>
        <v>4.9089869324185645E-7</v>
      </c>
      <c r="I1583" s="12">
        <f t="shared" ca="1" si="470"/>
        <v>1.6053771758760089E-6</v>
      </c>
      <c r="J1583" s="12">
        <f t="shared" ca="1" si="470"/>
        <v>4.9319525229349837E-6</v>
      </c>
      <c r="K1583" s="12">
        <f t="shared" ca="1" si="470"/>
        <v>1.4233682862223614E-5</v>
      </c>
      <c r="L1583" s="12">
        <f t="shared" ca="1" si="470"/>
        <v>3.8589777806577988E-5</v>
      </c>
      <c r="M1583" s="12">
        <f t="shared" ca="1" si="470"/>
        <v>9.8284235908886823E-5</v>
      </c>
      <c r="N1583" s="12">
        <f t="shared" ca="1" si="470"/>
        <v>2.3515382548760768E-4</v>
      </c>
      <c r="O1583" s="12">
        <f t="shared" ca="1" si="470"/>
        <v>5.2853874080823252E-4</v>
      </c>
      <c r="P1583" s="12">
        <f t="shared" ca="1" si="470"/>
        <v>1.115984590840958E-3</v>
      </c>
      <c r="Q1583" s="12">
        <f t="shared" ca="1" si="470"/>
        <v>2.2135848065397397E-3</v>
      </c>
      <c r="R1583" s="12">
        <f t="shared" ca="1" si="470"/>
        <v>4.1246844305854119E-3</v>
      </c>
      <c r="S1583" s="12">
        <f t="shared" ca="1" si="470"/>
        <v>7.2200779163819739E-3</v>
      </c>
      <c r="T1583" s="12">
        <f t="shared" ca="1" si="470"/>
        <v>1.1872703882888478E-2</v>
      </c>
      <c r="U1583" s="12">
        <f t="shared" ca="1" si="470"/>
        <v>1.8340618739152909E-2</v>
      </c>
      <c r="V1583" s="12">
        <f t="shared" ca="1" si="470"/>
        <v>2.661551809742297E-2</v>
      </c>
      <c r="W1583" s="12">
        <f t="shared" ca="1" si="470"/>
        <v>3.6283774657364425E-2</v>
      </c>
      <c r="X1583" s="12">
        <f t="shared" ca="1" si="470"/>
        <v>4.6467209491427873E-2</v>
      </c>
      <c r="Y1583" s="12">
        <f t="shared" ca="1" si="470"/>
        <v>5.5903283710472214E-2</v>
      </c>
      <c r="Z1583" s="12">
        <f t="shared" ca="1" si="470"/>
        <v>6.3180730052371292E-2</v>
      </c>
      <c r="AA1583" s="12">
        <f t="shared" ca="1" si="470"/>
        <v>6.7079305247693566E-2</v>
      </c>
      <c r="AB1583" s="12">
        <f t="shared" ca="1" si="470"/>
        <v>6.6903535230001657E-2</v>
      </c>
      <c r="AC1583" s="12">
        <f t="shared" ca="1" si="470"/>
        <v>6.2685366963639536E-2</v>
      </c>
      <c r="AD1583" s="12">
        <f t="shared" ca="1" si="470"/>
        <v>5.5174686380859268E-2</v>
      </c>
      <c r="AE1583" s="12">
        <f t="shared" ca="1" si="470"/>
        <v>4.5621563907554195E-2</v>
      </c>
      <c r="AF1583" s="12">
        <f t="shared" ca="1" si="470"/>
        <v>3.5437009029899248E-2</v>
      </c>
      <c r="AG1583" s="12">
        <f t="shared" ca="1" si="470"/>
        <v>2.5858334227912033E-2</v>
      </c>
      <c r="AH1583" s="12">
        <f t="shared" ca="1" si="470"/>
        <v>1.7725586942050894E-2</v>
      </c>
      <c r="AI1583" s="12">
        <f t="shared" ca="1" si="470"/>
        <v>1.1414510707542723E-2</v>
      </c>
      <c r="AJ1583" s="12">
        <f t="shared" ca="1" si="470"/>
        <v>6.9051094977066428E-3</v>
      </c>
      <c r="AK1583" s="12">
        <f t="shared" ca="1" si="470"/>
        <v>3.9241033288320726E-3</v>
      </c>
      <c r="AL1583" s="12">
        <f t="shared" ca="1" si="470"/>
        <v>2.0949173536990262E-3</v>
      </c>
      <c r="AM1583" s="12">
        <f t="shared" ca="1" si="470"/>
        <v>1.0506303660935566E-3</v>
      </c>
      <c r="AN1583" s="12">
        <f t="shared" ca="1" si="470"/>
        <v>4.9498221918251452E-4</v>
      </c>
      <c r="AO1583" s="12">
        <f t="shared" ca="1" si="470"/>
        <v>2.1907148026929177E-4</v>
      </c>
      <c r="AP1583" s="12">
        <f t="shared" ca="1" si="470"/>
        <v>9.1083284285148463E-5</v>
      </c>
      <c r="AQ1583" s="12">
        <f t="shared" ca="1" si="470"/>
        <v>3.5575262733720167E-5</v>
      </c>
      <c r="AR1583" s="12">
        <f t="shared" ca="1" si="470"/>
        <v>1.3053114426939658E-5</v>
      </c>
      <c r="AS1583" s="12">
        <f t="shared" ca="1" si="470"/>
        <v>4.4992152294212804E-6</v>
      </c>
      <c r="AT1583" s="12">
        <f t="shared" ca="1" si="470"/>
        <v>1.456853856094342E-6</v>
      </c>
      <c r="AU1583" s="12">
        <f t="shared" ca="1" si="470"/>
        <v>4.4315106919555323E-7</v>
      </c>
      <c r="AV1583" s="12">
        <f t="shared" ca="1" si="470"/>
        <v>1.2663221691070524E-7</v>
      </c>
      <c r="AX1583" s="13">
        <f t="shared" si="423"/>
        <v>0.19365529003211834</v>
      </c>
      <c r="AZ1583" s="14">
        <f t="shared" ca="1" si="426"/>
        <v>131.10350606846228</v>
      </c>
    </row>
    <row r="1584" spans="1:52" x14ac:dyDescent="0.2">
      <c r="A1584" s="9" t="str">
        <f t="shared" si="418"/>
        <v>Comoros</v>
      </c>
      <c r="C1584" s="20">
        <f t="shared" si="419"/>
        <v>265.45813009147969</v>
      </c>
      <c r="D1584" s="15">
        <f t="shared" si="420"/>
        <v>331.03863138222022</v>
      </c>
      <c r="E1584" s="23">
        <f t="shared" si="421"/>
        <v>1</v>
      </c>
      <c r="F1584" s="15">
        <f t="shared" si="424"/>
        <v>331.03863138222022</v>
      </c>
      <c r="H1584" s="12">
        <f t="shared" ref="H1584:AV1584" ca="1" si="471">_xlfn.NORM.DIST(H$1537,$F1584,$B$37+$B$38*$F1584,FALSE)/$AV654*($D1116/1000)</f>
        <v>1.063615159918488E-5</v>
      </c>
      <c r="I1584" s="12">
        <f t="shared" ca="1" si="471"/>
        <v>2.3584867650800277E-5</v>
      </c>
      <c r="J1584" s="12">
        <f t="shared" ca="1" si="471"/>
        <v>4.9129117505970249E-5</v>
      </c>
      <c r="K1584" s="12">
        <f t="shared" ca="1" si="471"/>
        <v>9.6139326982183147E-5</v>
      </c>
      <c r="L1584" s="12">
        <f t="shared" ca="1" si="471"/>
        <v>1.7673386977578464E-4</v>
      </c>
      <c r="M1584" s="12">
        <f t="shared" ca="1" si="471"/>
        <v>3.0520742241653572E-4</v>
      </c>
      <c r="N1584" s="12">
        <f t="shared" ca="1" si="471"/>
        <v>4.9513883471486689E-4</v>
      </c>
      <c r="O1584" s="12">
        <f t="shared" ca="1" si="471"/>
        <v>7.5459771231279542E-4</v>
      </c>
      <c r="P1584" s="12">
        <f t="shared" ca="1" si="471"/>
        <v>1.0803402905428092E-3</v>
      </c>
      <c r="Q1584" s="12">
        <f t="shared" ca="1" si="471"/>
        <v>1.4529887672069736E-3</v>
      </c>
      <c r="R1584" s="12">
        <f t="shared" ca="1" si="471"/>
        <v>1.8357795831753902E-3</v>
      </c>
      <c r="S1584" s="12">
        <f t="shared" ca="1" si="471"/>
        <v>2.1788905183458252E-3</v>
      </c>
      <c r="T1584" s="12">
        <f t="shared" ca="1" si="471"/>
        <v>2.4294439139440002E-3</v>
      </c>
      <c r="U1584" s="12">
        <f t="shared" ca="1" si="471"/>
        <v>2.5446903371805904E-3</v>
      </c>
      <c r="V1584" s="12">
        <f t="shared" ca="1" si="471"/>
        <v>2.5039150979083253E-3</v>
      </c>
      <c r="W1584" s="12">
        <f t="shared" ca="1" si="471"/>
        <v>2.3145195415060766E-3</v>
      </c>
      <c r="X1584" s="12">
        <f t="shared" ca="1" si="471"/>
        <v>2.009827109079227E-3</v>
      </c>
      <c r="Y1584" s="12">
        <f t="shared" ca="1" si="471"/>
        <v>1.6395064992219936E-3</v>
      </c>
      <c r="Z1584" s="12">
        <f t="shared" ca="1" si="471"/>
        <v>1.2563891588434684E-3</v>
      </c>
      <c r="AA1584" s="12">
        <f t="shared" ca="1" si="471"/>
        <v>9.044650982809227E-4</v>
      </c>
      <c r="AB1584" s="12">
        <f t="shared" ca="1" si="471"/>
        <v>6.1166839399849778E-4</v>
      </c>
      <c r="AC1584" s="12">
        <f t="shared" ca="1" si="471"/>
        <v>3.8859469071281016E-4</v>
      </c>
      <c r="AD1584" s="12">
        <f t="shared" ca="1" si="471"/>
        <v>2.3191790532889697E-4</v>
      </c>
      <c r="AE1584" s="12">
        <f t="shared" ca="1" si="471"/>
        <v>1.3002542797797037E-4</v>
      </c>
      <c r="AF1584" s="12">
        <f t="shared" ca="1" si="471"/>
        <v>6.8482388472097331E-5</v>
      </c>
      <c r="AG1584" s="12">
        <f t="shared" ca="1" si="471"/>
        <v>3.3883331187292699E-5</v>
      </c>
      <c r="AH1584" s="12">
        <f t="shared" ca="1" si="471"/>
        <v>1.5748888108999708E-5</v>
      </c>
      <c r="AI1584" s="12">
        <f t="shared" ca="1" si="471"/>
        <v>6.8765449958960922E-6</v>
      </c>
      <c r="AJ1584" s="12">
        <f t="shared" ca="1" si="471"/>
        <v>2.8206375005796181E-6</v>
      </c>
      <c r="AK1584" s="12">
        <f t="shared" ca="1" si="471"/>
        <v>1.0868781473400799E-6</v>
      </c>
      <c r="AL1584" s="12">
        <f t="shared" ca="1" si="471"/>
        <v>3.9343322536070379E-7</v>
      </c>
      <c r="AM1584" s="12">
        <f t="shared" ca="1" si="471"/>
        <v>1.3378819803476005E-7</v>
      </c>
      <c r="AN1584" s="12">
        <f t="shared" ca="1" si="471"/>
        <v>4.2738686463986592E-8</v>
      </c>
      <c r="AO1584" s="12">
        <f t="shared" ca="1" si="471"/>
        <v>1.282570159336987E-8</v>
      </c>
      <c r="AP1584" s="12">
        <f t="shared" ca="1" si="471"/>
        <v>3.6157441069848188E-9</v>
      </c>
      <c r="AQ1584" s="12">
        <f t="shared" ca="1" si="471"/>
        <v>9.5757067523803657E-10</v>
      </c>
      <c r="AR1584" s="12">
        <f t="shared" ca="1" si="471"/>
        <v>2.3823226688124546E-10</v>
      </c>
      <c r="AS1584" s="12">
        <f t="shared" ca="1" si="471"/>
        <v>5.5678422690058057E-11</v>
      </c>
      <c r="AT1584" s="12">
        <f t="shared" ca="1" si="471"/>
        <v>1.2224464930740809E-11</v>
      </c>
      <c r="AU1584" s="12">
        <f t="shared" ca="1" si="471"/>
        <v>2.5213282460037567E-12</v>
      </c>
      <c r="AV1584" s="12">
        <f t="shared" ca="1" si="471"/>
        <v>4.8852356110241076E-13</v>
      </c>
      <c r="AX1584" s="13">
        <f t="shared" si="423"/>
        <v>0.75478142084280897</v>
      </c>
      <c r="AZ1584" s="14">
        <f t="shared" ca="1" si="426"/>
        <v>19.24157240003991</v>
      </c>
    </row>
    <row r="1585" spans="1:52" x14ac:dyDescent="0.2">
      <c r="A1585" s="9" t="str">
        <f t="shared" si="418"/>
        <v>Congo</v>
      </c>
      <c r="C1585" s="20">
        <f t="shared" si="419"/>
        <v>281.50287137761052</v>
      </c>
      <c r="D1585" s="15">
        <f t="shared" si="420"/>
        <v>343.88216077470815</v>
      </c>
      <c r="E1585" s="23">
        <f t="shared" si="421"/>
        <v>1</v>
      </c>
      <c r="F1585" s="15">
        <f t="shared" si="424"/>
        <v>343.88216077470815</v>
      </c>
      <c r="H1585" s="12">
        <f t="shared" ref="H1585:AV1585" ca="1" si="472">_xlfn.NORM.DIST(H$1537,$F1585,$B$37+$B$38*$F1585,FALSE)/$AV655*($D1117/1000)</f>
        <v>4.9271137264196093E-5</v>
      </c>
      <c r="I1585" s="12">
        <f t="shared" ca="1" si="472"/>
        <v>1.1282002619677406E-4</v>
      </c>
      <c r="J1585" s="12">
        <f t="shared" ca="1" si="472"/>
        <v>2.4268134915268367E-4</v>
      </c>
      <c r="K1585" s="12">
        <f t="shared" ca="1" si="472"/>
        <v>4.9039180046436207E-4</v>
      </c>
      <c r="L1585" s="12">
        <f t="shared" ca="1" si="472"/>
        <v>9.3090763918236971E-4</v>
      </c>
      <c r="M1585" s="12">
        <f t="shared" ca="1" si="472"/>
        <v>1.6600706957726761E-3</v>
      </c>
      <c r="N1585" s="12">
        <f t="shared" ca="1" si="472"/>
        <v>2.781013949423706E-3</v>
      </c>
      <c r="O1585" s="12">
        <f t="shared" ca="1" si="472"/>
        <v>4.3765948614890374E-3</v>
      </c>
      <c r="P1585" s="12">
        <f t="shared" ca="1" si="472"/>
        <v>6.4703253623142835E-3</v>
      </c>
      <c r="Q1585" s="12">
        <f t="shared" ca="1" si="472"/>
        <v>8.9861256824500142E-3</v>
      </c>
      <c r="R1585" s="12">
        <f t="shared" ca="1" si="472"/>
        <v>1.1723990340737402E-2</v>
      </c>
      <c r="S1585" s="12">
        <f t="shared" ca="1" si="472"/>
        <v>1.4369280092618205E-2</v>
      </c>
      <c r="T1585" s="12">
        <f t="shared" ca="1" si="472"/>
        <v>1.65444054075451E-2</v>
      </c>
      <c r="U1585" s="12">
        <f t="shared" ca="1" si="472"/>
        <v>1.7894678976469274E-2</v>
      </c>
      <c r="V1585" s="12">
        <f t="shared" ca="1" si="472"/>
        <v>1.8182485702394141E-2</v>
      </c>
      <c r="W1585" s="12">
        <f t="shared" ca="1" si="472"/>
        <v>1.7355582431952673E-2</v>
      </c>
      <c r="X1585" s="12">
        <f t="shared" ca="1" si="472"/>
        <v>1.5562584603520674E-2</v>
      </c>
      <c r="Y1585" s="12">
        <f t="shared" ca="1" si="472"/>
        <v>1.3109340776843902E-2</v>
      </c>
      <c r="Z1585" s="12">
        <f t="shared" ca="1" si="472"/>
        <v>1.0373769062031857E-2</v>
      </c>
      <c r="AA1585" s="12">
        <f t="shared" ca="1" si="472"/>
        <v>7.7116781007664972E-3</v>
      </c>
      <c r="AB1585" s="12">
        <f t="shared" ca="1" si="472"/>
        <v>5.3853980077782481E-3</v>
      </c>
      <c r="AC1585" s="12">
        <f t="shared" ca="1" si="472"/>
        <v>3.5329973569205838E-3</v>
      </c>
      <c r="AD1585" s="12">
        <f t="shared" ca="1" si="472"/>
        <v>2.1773358062660429E-3</v>
      </c>
      <c r="AE1585" s="12">
        <f t="shared" ca="1" si="472"/>
        <v>1.2605617111693787E-3</v>
      </c>
      <c r="AF1585" s="12">
        <f t="shared" ca="1" si="472"/>
        <v>6.8558199485406739E-4</v>
      </c>
      <c r="AG1585" s="12">
        <f t="shared" ca="1" si="472"/>
        <v>3.5027673272249401E-4</v>
      </c>
      <c r="AH1585" s="12">
        <f t="shared" ca="1" si="472"/>
        <v>1.6812015110529509E-4</v>
      </c>
      <c r="AI1585" s="12">
        <f t="shared" ca="1" si="472"/>
        <v>7.5802730230187154E-5</v>
      </c>
      <c r="AJ1585" s="12">
        <f t="shared" ca="1" si="472"/>
        <v>3.2107502090174676E-5</v>
      </c>
      <c r="AK1585" s="12">
        <f t="shared" ca="1" si="472"/>
        <v>1.2775702371578405E-5</v>
      </c>
      <c r="AL1585" s="12">
        <f t="shared" ca="1" si="472"/>
        <v>4.7755087687105928E-6</v>
      </c>
      <c r="AM1585" s="12">
        <f t="shared" ca="1" si="472"/>
        <v>1.6769152059360821E-6</v>
      </c>
      <c r="AN1585" s="12">
        <f t="shared" ca="1" si="472"/>
        <v>5.5317068103476541E-7</v>
      </c>
      <c r="AO1585" s="12">
        <f t="shared" ca="1" si="472"/>
        <v>1.7142091127107199E-7</v>
      </c>
      <c r="AP1585" s="12">
        <f t="shared" ca="1" si="472"/>
        <v>4.990281447178462E-8</v>
      </c>
      <c r="AQ1585" s="12">
        <f t="shared" ca="1" si="472"/>
        <v>1.3647178614304327E-8</v>
      </c>
      <c r="AR1585" s="12">
        <f t="shared" ca="1" si="472"/>
        <v>3.5060435475307231E-9</v>
      </c>
      <c r="AS1585" s="12">
        <f t="shared" ca="1" si="472"/>
        <v>8.4615189482427694E-10</v>
      </c>
      <c r="AT1585" s="12">
        <f t="shared" ca="1" si="472"/>
        <v>1.9183858017000256E-10</v>
      </c>
      <c r="AU1585" s="12">
        <f t="shared" ca="1" si="472"/>
        <v>4.0858288111514405E-11</v>
      </c>
      <c r="AV1585" s="12">
        <f t="shared" ca="1" si="472"/>
        <v>8.1748722848246228E-12</v>
      </c>
      <c r="AX1585" s="13">
        <f t="shared" si="423"/>
        <v>0.71266203420026064</v>
      </c>
      <c r="AZ1585" s="14">
        <f t="shared" ca="1" si="426"/>
        <v>129.95822610934064</v>
      </c>
    </row>
    <row r="1586" spans="1:52" x14ac:dyDescent="0.2">
      <c r="A1586" s="9" t="str">
        <f t="shared" si="418"/>
        <v>Cook Islands</v>
      </c>
      <c r="C1586" s="20">
        <f t="shared" si="419"/>
        <v>485.06503702459639</v>
      </c>
      <c r="D1586" s="15">
        <f t="shared" si="420"/>
        <v>512.38149125660539</v>
      </c>
      <c r="E1586" s="23">
        <f t="shared" si="421"/>
        <v>1</v>
      </c>
      <c r="F1586" s="15">
        <f t="shared" si="424"/>
        <v>512.38149125660539</v>
      </c>
      <c r="H1586" s="12">
        <f t="shared" ref="H1586:AV1586" ca="1" si="473">_xlfn.NORM.DIST(H$1537,$F1586,$B$37+$B$38*$F1586,FALSE)/$AV656*($D1118/1000)</f>
        <v>1.5888014735319737E-10</v>
      </c>
      <c r="I1586" s="12">
        <f t="shared" ca="1" si="473"/>
        <v>5.5438193129623722E-10</v>
      </c>
      <c r="J1586" s="12">
        <f t="shared" ca="1" si="473"/>
        <v>1.817209904028379E-9</v>
      </c>
      <c r="K1586" s="12">
        <f t="shared" ca="1" si="473"/>
        <v>5.5957424577783167E-9</v>
      </c>
      <c r="L1586" s="12">
        <f t="shared" ca="1" si="473"/>
        <v>1.6187021211105126E-8</v>
      </c>
      <c r="M1586" s="12">
        <f t="shared" ca="1" si="473"/>
        <v>4.398785132181457E-8</v>
      </c>
      <c r="N1586" s="12">
        <f t="shared" ca="1" si="473"/>
        <v>1.122936390442023E-7</v>
      </c>
      <c r="O1586" s="12">
        <f t="shared" ca="1" si="473"/>
        <v>2.6929863894426533E-7</v>
      </c>
      <c r="P1586" s="12">
        <f t="shared" ca="1" si="473"/>
        <v>6.0669407799852316E-7</v>
      </c>
      <c r="Q1586" s="12">
        <f t="shared" ca="1" si="473"/>
        <v>1.2839909064715354E-6</v>
      </c>
      <c r="R1586" s="12">
        <f t="shared" ca="1" si="473"/>
        <v>2.5527644020011318E-6</v>
      </c>
      <c r="S1586" s="12">
        <f t="shared" ca="1" si="473"/>
        <v>4.7677790062970813E-6</v>
      </c>
      <c r="T1586" s="12">
        <f t="shared" ca="1" si="473"/>
        <v>8.3652339977621547E-6</v>
      </c>
      <c r="U1586" s="12">
        <f t="shared" ca="1" si="473"/>
        <v>1.3787853668275404E-5</v>
      </c>
      <c r="V1586" s="12">
        <f t="shared" ca="1" si="473"/>
        <v>2.1348719552684576E-5</v>
      </c>
      <c r="W1586" s="12">
        <f t="shared" ca="1" si="473"/>
        <v>3.1053002168579209E-5</v>
      </c>
      <c r="X1586" s="12">
        <f t="shared" ca="1" si="473"/>
        <v>4.2431848326349164E-5</v>
      </c>
      <c r="Y1586" s="12">
        <f t="shared" ca="1" si="473"/>
        <v>5.4467432169985174E-5</v>
      </c>
      <c r="Z1586" s="12">
        <f t="shared" ca="1" si="473"/>
        <v>6.5680802035518546E-5</v>
      </c>
      <c r="AA1586" s="12">
        <f t="shared" ca="1" si="473"/>
        <v>7.4404052130127514E-5</v>
      </c>
      <c r="AB1586" s="12">
        <f t="shared" ca="1" si="473"/>
        <v>7.9179239157815658E-5</v>
      </c>
      <c r="AC1586" s="12">
        <f t="shared" ca="1" si="473"/>
        <v>7.9155784052192241E-5</v>
      </c>
      <c r="AD1586" s="12">
        <f t="shared" ca="1" si="473"/>
        <v>7.4337950030356552E-5</v>
      </c>
      <c r="AE1586" s="12">
        <f t="shared" ca="1" si="473"/>
        <v>6.5583577199325471E-5</v>
      </c>
      <c r="AF1586" s="12">
        <f t="shared" ca="1" si="473"/>
        <v>5.4354589051779984E-5</v>
      </c>
      <c r="AG1586" s="12">
        <f t="shared" ca="1" si="473"/>
        <v>4.2318856773210562E-5</v>
      </c>
      <c r="AH1586" s="12">
        <f t="shared" ca="1" si="473"/>
        <v>3.0951965459535068E-5</v>
      </c>
      <c r="AI1586" s="12">
        <f t="shared" ca="1" si="473"/>
        <v>2.126665237377057E-5</v>
      </c>
      <c r="AJ1586" s="12">
        <f t="shared" ca="1" si="473"/>
        <v>1.3726715325214342E-5</v>
      </c>
      <c r="AK1586" s="12">
        <f t="shared" ca="1" si="473"/>
        <v>8.3232074044342606E-6</v>
      </c>
      <c r="AL1586" s="12">
        <f t="shared" ca="1" si="473"/>
        <v>4.7410157880645881E-6</v>
      </c>
      <c r="AM1586" s="12">
        <f t="shared" ca="1" si="473"/>
        <v>2.5369311506905529E-6</v>
      </c>
      <c r="AN1586" s="12">
        <f t="shared" ca="1" si="473"/>
        <v>1.2752712107584018E-6</v>
      </c>
      <c r="AO1586" s="12">
        <f t="shared" ca="1" si="473"/>
        <v>6.0221701924728549E-7</v>
      </c>
      <c r="AP1586" s="12">
        <f t="shared" ca="1" si="473"/>
        <v>2.6715302072797225E-7</v>
      </c>
      <c r="AQ1586" s="12">
        <f t="shared" ca="1" si="473"/>
        <v>1.1133295807475742E-7</v>
      </c>
      <c r="AR1586" s="12">
        <f t="shared" ca="1" si="473"/>
        <v>4.3585697687889621E-8</v>
      </c>
      <c r="AS1586" s="12">
        <f t="shared" ca="1" si="473"/>
        <v>1.6029532305579707E-8</v>
      </c>
      <c r="AT1586" s="12">
        <f t="shared" ca="1" si="473"/>
        <v>5.5380171312351061E-9</v>
      </c>
      <c r="AU1586" s="12">
        <f t="shared" ca="1" si="473"/>
        <v>1.7973983284921441E-9</v>
      </c>
      <c r="AV1586" s="12">
        <f t="shared" ca="1" si="473"/>
        <v>5.4801313377669134E-10</v>
      </c>
      <c r="AX1586" s="13">
        <f t="shared" si="423"/>
        <v>0.13054577688393601</v>
      </c>
      <c r="AZ1586" s="14">
        <f t="shared" ca="1" si="426"/>
        <v>0.10443662145291857</v>
      </c>
    </row>
    <row r="1587" spans="1:52" x14ac:dyDescent="0.2">
      <c r="A1587" s="9" t="str">
        <f t="shared" si="418"/>
        <v>Costa Rica</v>
      </c>
      <c r="C1587" s="20">
        <f t="shared" si="419"/>
        <v>468.66971393942356</v>
      </c>
      <c r="D1587" s="15">
        <f t="shared" si="420"/>
        <v>498.86178768710522</v>
      </c>
      <c r="E1587" s="23">
        <f t="shared" si="421"/>
        <v>1</v>
      </c>
      <c r="F1587" s="15">
        <f t="shared" si="424"/>
        <v>498.86178768710522</v>
      </c>
      <c r="H1587" s="12">
        <f t="shared" ref="H1587:AV1587" ca="1" si="474">_xlfn.NORM.DIST(H$1537,$F1587,$B$37+$B$38*$F1587,FALSE)/$AV657*($D1119/1000)</f>
        <v>2.5576746397674358E-8</v>
      </c>
      <c r="I1587" s="12">
        <f t="shared" ca="1" si="474"/>
        <v>8.6279158131081318E-8</v>
      </c>
      <c r="J1587" s="12">
        <f t="shared" ca="1" si="474"/>
        <v>2.7341547733760491E-7</v>
      </c>
      <c r="K1587" s="12">
        <f t="shared" ca="1" si="474"/>
        <v>8.1394842374598875E-7</v>
      </c>
      <c r="L1587" s="12">
        <f t="shared" ca="1" si="474"/>
        <v>2.2762883339198245E-6</v>
      </c>
      <c r="M1587" s="12">
        <f t="shared" ca="1" si="474"/>
        <v>5.9801799647953153E-6</v>
      </c>
      <c r="N1587" s="12">
        <f t="shared" ca="1" si="474"/>
        <v>1.4759030477000637E-5</v>
      </c>
      <c r="O1587" s="12">
        <f t="shared" ca="1" si="474"/>
        <v>3.4218266182520534E-5</v>
      </c>
      <c r="P1587" s="12">
        <f t="shared" ca="1" si="474"/>
        <v>7.4527193306470657E-5</v>
      </c>
      <c r="Q1587" s="12">
        <f t="shared" ca="1" si="474"/>
        <v>1.5248535197758833E-4</v>
      </c>
      <c r="R1587" s="12">
        <f t="shared" ca="1" si="474"/>
        <v>2.9308803013687097E-4</v>
      </c>
      <c r="S1587" s="12">
        <f t="shared" ca="1" si="474"/>
        <v>5.2920584505838019E-4</v>
      </c>
      <c r="T1587" s="12">
        <f t="shared" ca="1" si="474"/>
        <v>8.9765153423290722E-4</v>
      </c>
      <c r="U1587" s="12">
        <f t="shared" ca="1" si="474"/>
        <v>1.4303671173127982E-3</v>
      </c>
      <c r="V1587" s="12">
        <f t="shared" ca="1" si="474"/>
        <v>2.1411340229313203E-3</v>
      </c>
      <c r="W1587" s="12">
        <f t="shared" ca="1" si="474"/>
        <v>3.0109031245995998E-3</v>
      </c>
      <c r="X1587" s="12">
        <f t="shared" ca="1" si="474"/>
        <v>3.9774644538003367E-3</v>
      </c>
      <c r="Y1587" s="12">
        <f t="shared" ca="1" si="474"/>
        <v>4.9359690364951863E-3</v>
      </c>
      <c r="Z1587" s="12">
        <f t="shared" ca="1" si="474"/>
        <v>5.7543349942618697E-3</v>
      </c>
      <c r="AA1587" s="12">
        <f t="shared" ca="1" si="474"/>
        <v>6.3019427068156881E-3</v>
      </c>
      <c r="AB1587" s="12">
        <f t="shared" ca="1" si="474"/>
        <v>6.4835125341386173E-3</v>
      </c>
      <c r="AC1587" s="12">
        <f t="shared" ca="1" si="474"/>
        <v>6.2661798238043947E-3</v>
      </c>
      <c r="AD1587" s="12">
        <f t="shared" ca="1" si="474"/>
        <v>5.6892097795326352E-3</v>
      </c>
      <c r="AE1587" s="12">
        <f t="shared" ca="1" si="474"/>
        <v>4.8524116505296267E-3</v>
      </c>
      <c r="AF1587" s="12">
        <f t="shared" ca="1" si="474"/>
        <v>3.8879432803811602E-3</v>
      </c>
      <c r="AG1587" s="12">
        <f t="shared" ca="1" si="474"/>
        <v>2.9264344400553683E-3</v>
      </c>
      <c r="AH1587" s="12">
        <f t="shared" ca="1" si="474"/>
        <v>2.0692562362418119E-3</v>
      </c>
      <c r="AI1587" s="12">
        <f t="shared" ca="1" si="474"/>
        <v>1.374505054241763E-3</v>
      </c>
      <c r="AJ1587" s="12">
        <f t="shared" ca="1" si="474"/>
        <v>8.5769919888221155E-4</v>
      </c>
      <c r="AK1587" s="12">
        <f t="shared" ca="1" si="474"/>
        <v>5.0278262678391818E-4</v>
      </c>
      <c r="AL1587" s="12">
        <f t="shared" ca="1" si="474"/>
        <v>2.768739621641839E-4</v>
      </c>
      <c r="AM1587" s="12">
        <f t="shared" ca="1" si="474"/>
        <v>1.4323216734800129E-4</v>
      </c>
      <c r="AN1587" s="12">
        <f t="shared" ca="1" si="474"/>
        <v>6.9607431136023691E-5</v>
      </c>
      <c r="AO1587" s="12">
        <f t="shared" ca="1" si="474"/>
        <v>3.1778050005527679E-5</v>
      </c>
      <c r="AP1587" s="12">
        <f t="shared" ca="1" si="474"/>
        <v>1.3628732790085516E-5</v>
      </c>
      <c r="AQ1587" s="12">
        <f t="shared" ca="1" si="474"/>
        <v>5.4908591587173951E-6</v>
      </c>
      <c r="AR1587" s="12">
        <f t="shared" ca="1" si="474"/>
        <v>2.0781731358461185E-6</v>
      </c>
      <c r="AS1587" s="12">
        <f t="shared" ca="1" si="474"/>
        <v>7.388899230340393E-7</v>
      </c>
      <c r="AT1587" s="12">
        <f t="shared" ca="1" si="474"/>
        <v>2.4679386292394701E-7</v>
      </c>
      <c r="AU1587" s="12">
        <f t="shared" ca="1" si="474"/>
        <v>7.7436472794798408E-8</v>
      </c>
      <c r="AV1587" s="12">
        <f t="shared" ca="1" si="474"/>
        <v>2.2825135514250981E-8</v>
      </c>
      <c r="AX1587" s="13">
        <f t="shared" si="423"/>
        <v>0.16142506815593247</v>
      </c>
      <c r="AZ1587" s="14">
        <f t="shared" ca="1" si="426"/>
        <v>10.494435305661975</v>
      </c>
    </row>
    <row r="1588" spans="1:52" x14ac:dyDescent="0.2">
      <c r="A1588" s="9" t="str">
        <f t="shared" si="418"/>
        <v>Croatia</v>
      </c>
      <c r="C1588" s="20">
        <f t="shared" si="419"/>
        <v>625.4447976114725</v>
      </c>
      <c r="D1588" s="15">
        <f t="shared" si="420"/>
        <v>628.66055013433868</v>
      </c>
      <c r="E1588" s="23">
        <f t="shared" si="421"/>
        <v>1</v>
      </c>
      <c r="F1588" s="15">
        <f t="shared" si="424"/>
        <v>628.66055013433868</v>
      </c>
      <c r="H1588" s="12">
        <f t="shared" ref="H1588:AV1588" ca="1" si="475">_xlfn.NORM.DIST(H$1537,$F1588,$B$37+$B$38*$F1588,FALSE)/$AV658*($D1120/1000)</f>
        <v>9.1100987405875492E-12</v>
      </c>
      <c r="I1588" s="12">
        <f t="shared" ca="1" si="475"/>
        <v>4.2511937772462238E-11</v>
      </c>
      <c r="J1588" s="12">
        <f t="shared" ca="1" si="475"/>
        <v>1.8636112070524123E-10</v>
      </c>
      <c r="K1588" s="12">
        <f t="shared" ca="1" si="475"/>
        <v>7.6746100927554023E-10</v>
      </c>
      <c r="L1588" s="12">
        <f t="shared" ca="1" si="475"/>
        <v>2.9690254637261402E-9</v>
      </c>
      <c r="M1588" s="12">
        <f t="shared" ca="1" si="475"/>
        <v>1.0790165825700951E-8</v>
      </c>
      <c r="N1588" s="12">
        <f t="shared" ca="1" si="475"/>
        <v>3.6838243199845622E-8</v>
      </c>
      <c r="O1588" s="12">
        <f t="shared" ca="1" si="475"/>
        <v>1.181479790204604E-7</v>
      </c>
      <c r="P1588" s="12">
        <f t="shared" ca="1" si="475"/>
        <v>3.5596744271461726E-7</v>
      </c>
      <c r="Q1588" s="12">
        <f t="shared" ca="1" si="475"/>
        <v>1.0075134553894961E-6</v>
      </c>
      <c r="R1588" s="12">
        <f t="shared" ca="1" si="475"/>
        <v>2.6788477158987939E-6</v>
      </c>
      <c r="S1588" s="12">
        <f t="shared" ca="1" si="475"/>
        <v>6.6911658106939858E-6</v>
      </c>
      <c r="T1588" s="12">
        <f t="shared" ca="1" si="475"/>
        <v>1.5700451909465041E-5</v>
      </c>
      <c r="U1588" s="12">
        <f t="shared" ca="1" si="475"/>
        <v>3.4608207721560172E-5</v>
      </c>
      <c r="V1588" s="12">
        <f t="shared" ca="1" si="475"/>
        <v>7.1664266389136061E-5</v>
      </c>
      <c r="W1588" s="12">
        <f t="shared" ca="1" si="475"/>
        <v>1.3940642978697133E-4</v>
      </c>
      <c r="X1588" s="12">
        <f t="shared" ca="1" si="475"/>
        <v>2.5475313986988898E-4</v>
      </c>
      <c r="Y1588" s="12">
        <f t="shared" ca="1" si="475"/>
        <v>4.3733363589186763E-4</v>
      </c>
      <c r="Z1588" s="12">
        <f t="shared" ca="1" si="475"/>
        <v>7.0528201774761273E-4</v>
      </c>
      <c r="AA1588" s="12">
        <f t="shared" ca="1" si="475"/>
        <v>1.068487229977728E-3</v>
      </c>
      <c r="AB1588" s="12">
        <f t="shared" ca="1" si="475"/>
        <v>1.5206611686955033E-3</v>
      </c>
      <c r="AC1588" s="12">
        <f t="shared" ca="1" si="475"/>
        <v>2.0330692459249772E-3</v>
      </c>
      <c r="AD1588" s="12">
        <f t="shared" ca="1" si="475"/>
        <v>2.553456599175722E-3</v>
      </c>
      <c r="AE1588" s="12">
        <f t="shared" ca="1" si="475"/>
        <v>3.0127381381311997E-3</v>
      </c>
      <c r="AF1588" s="12">
        <f t="shared" ca="1" si="475"/>
        <v>3.3392649937847942E-3</v>
      </c>
      <c r="AG1588" s="12">
        <f t="shared" ca="1" si="475"/>
        <v>3.4769382606431106E-3</v>
      </c>
      <c r="AH1588" s="12">
        <f t="shared" ca="1" si="475"/>
        <v>3.4009454677047623E-3</v>
      </c>
      <c r="AI1588" s="12">
        <f t="shared" ca="1" si="475"/>
        <v>3.1250642626906374E-3</v>
      </c>
      <c r="AJ1588" s="12">
        <f t="shared" ca="1" si="475"/>
        <v>2.6975830956730723E-3</v>
      </c>
      <c r="AK1588" s="12">
        <f t="shared" ca="1" si="475"/>
        <v>2.1874961903845507E-3</v>
      </c>
      <c r="AL1588" s="12">
        <f t="shared" ca="1" si="475"/>
        <v>1.666388938608235E-3</v>
      </c>
      <c r="AM1588" s="12">
        <f t="shared" ca="1" si="475"/>
        <v>1.1925100225287613E-3</v>
      </c>
      <c r="AN1588" s="12">
        <f t="shared" ca="1" si="475"/>
        <v>8.016859941430667E-4</v>
      </c>
      <c r="AO1588" s="12">
        <f t="shared" ca="1" si="475"/>
        <v>5.0629443025435256E-4</v>
      </c>
      <c r="AP1588" s="12">
        <f t="shared" ca="1" si="475"/>
        <v>3.0037141333796511E-4</v>
      </c>
      <c r="AQ1588" s="12">
        <f t="shared" ca="1" si="475"/>
        <v>1.6740585418941731E-4</v>
      </c>
      <c r="AR1588" s="12">
        <f t="shared" ca="1" si="475"/>
        <v>8.7647448780132545E-5</v>
      </c>
      <c r="AS1588" s="12">
        <f t="shared" ca="1" si="475"/>
        <v>4.3108658895466848E-5</v>
      </c>
      <c r="AT1588" s="12">
        <f t="shared" ca="1" si="475"/>
        <v>1.9918028068563649E-5</v>
      </c>
      <c r="AU1588" s="12">
        <f t="shared" ca="1" si="475"/>
        <v>8.6453934508130415E-6</v>
      </c>
      <c r="AV1588" s="12">
        <f t="shared" ca="1" si="475"/>
        <v>3.5251676851427811E-6</v>
      </c>
      <c r="AX1588" s="13">
        <f t="shared" si="423"/>
        <v>1.1109429924932532E-2</v>
      </c>
      <c r="AZ1588" s="14">
        <f t="shared" ca="1" si="426"/>
        <v>0.38753151058372293</v>
      </c>
    </row>
    <row r="1589" spans="1:52" x14ac:dyDescent="0.2">
      <c r="A1589" s="9" t="str">
        <f t="shared" si="418"/>
        <v>Cuba</v>
      </c>
      <c r="C1589" s="20">
        <f t="shared" si="419"/>
        <v>486.19933086740309</v>
      </c>
      <c r="D1589" s="15">
        <f t="shared" si="420"/>
        <v>513.51578509941214</v>
      </c>
      <c r="E1589" s="23">
        <f t="shared" si="421"/>
        <v>1</v>
      </c>
      <c r="F1589" s="15">
        <f t="shared" si="424"/>
        <v>513.51578509941214</v>
      </c>
      <c r="H1589" s="12">
        <f t="shared" ref="H1589:AV1589" ca="1" si="476">_xlfn.NORM.DIST(H$1537,$F1589,$B$37+$B$38*$F1589,FALSE)/$AV659*($D1121/1000)</f>
        <v>2.0295502290784557E-8</v>
      </c>
      <c r="I1589" s="12">
        <f t="shared" ca="1" si="476"/>
        <v>7.101838322697629E-8</v>
      </c>
      <c r="J1589" s="12">
        <f t="shared" ca="1" si="476"/>
        <v>2.3345240537591691E-7</v>
      </c>
      <c r="K1589" s="12">
        <f t="shared" ca="1" si="476"/>
        <v>7.2091244017688163E-7</v>
      </c>
      <c r="L1589" s="12">
        <f t="shared" ca="1" si="476"/>
        <v>2.0913334386958394E-6</v>
      </c>
      <c r="M1589" s="12">
        <f t="shared" ca="1" si="476"/>
        <v>5.6992884529328923E-6</v>
      </c>
      <c r="N1589" s="12">
        <f t="shared" ca="1" si="476"/>
        <v>1.4590648312931135E-5</v>
      </c>
      <c r="O1589" s="12">
        <f t="shared" ca="1" si="476"/>
        <v>3.5090142821200997E-5</v>
      </c>
      <c r="P1589" s="12">
        <f t="shared" ca="1" si="476"/>
        <v>7.9277925464041088E-5</v>
      </c>
      <c r="Q1589" s="12">
        <f t="shared" ca="1" si="476"/>
        <v>1.6825811265514301E-4</v>
      </c>
      <c r="R1589" s="12">
        <f t="shared" ca="1" si="476"/>
        <v>3.3547205118270458E-4</v>
      </c>
      <c r="S1589" s="12">
        <f t="shared" ca="1" si="476"/>
        <v>6.2833791987340528E-4</v>
      </c>
      <c r="T1589" s="12">
        <f t="shared" ca="1" si="476"/>
        <v>1.1055713879461187E-3</v>
      </c>
      <c r="U1589" s="12">
        <f t="shared" ca="1" si="476"/>
        <v>1.8274138255269055E-3</v>
      </c>
      <c r="V1589" s="12">
        <f t="shared" ca="1" si="476"/>
        <v>2.8375506134398999E-3</v>
      </c>
      <c r="W1589" s="12">
        <f t="shared" ca="1" si="476"/>
        <v>4.1391095606393841E-3</v>
      </c>
      <c r="X1589" s="12">
        <f t="shared" ca="1" si="476"/>
        <v>5.6718772379860029E-3</v>
      </c>
      <c r="Y1589" s="12">
        <f t="shared" ca="1" si="476"/>
        <v>7.3013525238303772E-3</v>
      </c>
      <c r="Z1589" s="12">
        <f t="shared" ca="1" si="476"/>
        <v>8.8295060314967679E-3</v>
      </c>
      <c r="AA1589" s="12">
        <f t="shared" ca="1" si="476"/>
        <v>1.003058107231262E-2</v>
      </c>
      <c r="AB1589" s="12">
        <f t="shared" ca="1" si="476"/>
        <v>1.0704647537614456E-2</v>
      </c>
      <c r="AC1589" s="12">
        <f t="shared" ca="1" si="476"/>
        <v>1.0731866136954486E-2</v>
      </c>
      <c r="AD1589" s="12">
        <f t="shared" ca="1" si="476"/>
        <v>1.0107289760521696E-2</v>
      </c>
      <c r="AE1589" s="12">
        <f t="shared" ca="1" si="476"/>
        <v>8.9423318161371938E-3</v>
      </c>
      <c r="AF1589" s="12">
        <f t="shared" ca="1" si="476"/>
        <v>7.4323035733585788E-3</v>
      </c>
      <c r="AG1589" s="12">
        <f t="shared" ca="1" si="476"/>
        <v>5.8030016539100584E-3</v>
      </c>
      <c r="AH1589" s="12">
        <f t="shared" ca="1" si="476"/>
        <v>4.2563618644485702E-3</v>
      </c>
      <c r="AI1589" s="12">
        <f t="shared" ca="1" si="476"/>
        <v>2.9327901388041017E-3</v>
      </c>
      <c r="AJ1589" s="12">
        <f t="shared" ca="1" si="476"/>
        <v>1.898366346078362E-3</v>
      </c>
      <c r="AK1589" s="12">
        <f t="shared" ca="1" si="476"/>
        <v>1.1543450896547033E-3</v>
      </c>
      <c r="AL1589" s="12">
        <f t="shared" ca="1" si="476"/>
        <v>6.5939839917991086E-4</v>
      </c>
      <c r="AM1589" s="12">
        <f t="shared" ca="1" si="476"/>
        <v>3.5384797285911436E-4</v>
      </c>
      <c r="AN1589" s="12">
        <f t="shared" ca="1" si="476"/>
        <v>1.7837834503401769E-4</v>
      </c>
      <c r="AO1589" s="12">
        <f t="shared" ca="1" si="476"/>
        <v>8.4474210887902374E-5</v>
      </c>
      <c r="AP1589" s="12">
        <f t="shared" ca="1" si="476"/>
        <v>3.7580517102535361E-5</v>
      </c>
      <c r="AQ1589" s="12">
        <f t="shared" ca="1" si="476"/>
        <v>1.5705723761102706E-5</v>
      </c>
      <c r="AR1589" s="12">
        <f t="shared" ca="1" si="476"/>
        <v>6.1660884825494564E-6</v>
      </c>
      <c r="AS1589" s="12">
        <f t="shared" ca="1" si="476"/>
        <v>2.2741449649666526E-6</v>
      </c>
      <c r="AT1589" s="12">
        <f t="shared" ca="1" si="476"/>
        <v>7.8792182959305488E-7</v>
      </c>
      <c r="AU1589" s="12">
        <f t="shared" ca="1" si="476"/>
        <v>2.564511880910676E-7</v>
      </c>
      <c r="AV1589" s="12">
        <f t="shared" ca="1" si="476"/>
        <v>7.8412065281308269E-8</v>
      </c>
      <c r="AX1589" s="13">
        <f t="shared" si="423"/>
        <v>0.12815459301237964</v>
      </c>
      <c r="AZ1589" s="14">
        <f t="shared" ca="1" si="426"/>
        <v>13.881074624637309</v>
      </c>
    </row>
    <row r="1590" spans="1:52" x14ac:dyDescent="0.2">
      <c r="A1590" s="9" t="str">
        <f t="shared" si="418"/>
        <v>Curaçao</v>
      </c>
      <c r="C1590" s="20">
        <f t="shared" si="419"/>
        <v>445.23742418324241</v>
      </c>
      <c r="D1590" s="15">
        <f t="shared" si="420"/>
        <v>479.45338311354851</v>
      </c>
      <c r="E1590" s="23">
        <f t="shared" si="421"/>
        <v>1</v>
      </c>
      <c r="F1590" s="15">
        <f t="shared" si="424"/>
        <v>479.45338311354851</v>
      </c>
      <c r="H1590" s="12">
        <f t="shared" ref="H1590:AV1590" ca="1" si="477">_xlfn.NORM.DIST(H$1537,$F1590,$B$37+$B$38*$F1590,FALSE)/$AV660*($D1122/1000)</f>
        <v>1.9824977599627025E-9</v>
      </c>
      <c r="I1590" s="12">
        <f t="shared" ca="1" si="477"/>
        <v>6.3709016278713591E-9</v>
      </c>
      <c r="J1590" s="12">
        <f t="shared" ca="1" si="477"/>
        <v>1.9232940503103102E-8</v>
      </c>
      <c r="K1590" s="12">
        <f t="shared" ca="1" si="477"/>
        <v>5.4544011049359557E-8</v>
      </c>
      <c r="L1590" s="12">
        <f t="shared" ca="1" si="477"/>
        <v>1.4531319459173617E-7</v>
      </c>
      <c r="M1590" s="12">
        <f t="shared" ca="1" si="477"/>
        <v>3.636801721792565E-7</v>
      </c>
      <c r="N1590" s="12">
        <f t="shared" ca="1" si="477"/>
        <v>8.5504858452153684E-7</v>
      </c>
      <c r="O1590" s="12">
        <f t="shared" ca="1" si="477"/>
        <v>1.8885068117477374E-6</v>
      </c>
      <c r="P1590" s="12">
        <f t="shared" ca="1" si="477"/>
        <v>3.9183471830432385E-6</v>
      </c>
      <c r="Q1590" s="12">
        <f t="shared" ca="1" si="477"/>
        <v>7.6373706309793542E-6</v>
      </c>
      <c r="R1590" s="12">
        <f t="shared" ca="1" si="477"/>
        <v>1.3984321979213921E-5</v>
      </c>
      <c r="S1590" s="12">
        <f t="shared" ca="1" si="477"/>
        <v>2.4054456991203479E-5</v>
      </c>
      <c r="T1590" s="12">
        <f t="shared" ca="1" si="477"/>
        <v>3.8869262028224669E-5</v>
      </c>
      <c r="U1590" s="12">
        <f t="shared" ca="1" si="477"/>
        <v>5.9002936675562161E-5</v>
      </c>
      <c r="V1590" s="12">
        <f t="shared" ca="1" si="477"/>
        <v>8.4139040510823783E-5</v>
      </c>
      <c r="W1590" s="12">
        <f t="shared" ca="1" si="477"/>
        <v>1.1271405584571357E-4</v>
      </c>
      <c r="X1590" s="12">
        <f t="shared" ca="1" si="477"/>
        <v>1.4184537986837366E-4</v>
      </c>
      <c r="Y1590" s="12">
        <f t="shared" ca="1" si="477"/>
        <v>1.6769067264041013E-4</v>
      </c>
      <c r="Z1590" s="12">
        <f t="shared" ca="1" si="477"/>
        <v>1.8623410395942139E-4</v>
      </c>
      <c r="AA1590" s="12">
        <f t="shared" ca="1" si="477"/>
        <v>1.9429700919205582E-4</v>
      </c>
      <c r="AB1590" s="12">
        <f t="shared" ca="1" si="477"/>
        <v>1.9042747650414833E-4</v>
      </c>
      <c r="AC1590" s="12">
        <f t="shared" ca="1" si="477"/>
        <v>1.7532736421695173E-4</v>
      </c>
      <c r="AD1590" s="12">
        <f t="shared" ca="1" si="477"/>
        <v>1.5164440463516615E-4</v>
      </c>
      <c r="AE1590" s="12">
        <f t="shared" ca="1" si="477"/>
        <v>1.2321389079065966E-4</v>
      </c>
      <c r="AF1590" s="12">
        <f t="shared" ca="1" si="477"/>
        <v>9.4047996446412798E-5</v>
      </c>
      <c r="AG1590" s="12">
        <f t="shared" ca="1" si="477"/>
        <v>6.7436654825756088E-5</v>
      </c>
      <c r="AH1590" s="12">
        <f t="shared" ca="1" si="477"/>
        <v>4.5425433980584873E-5</v>
      </c>
      <c r="AI1590" s="12">
        <f t="shared" ca="1" si="477"/>
        <v>2.874476391046707E-5</v>
      </c>
      <c r="AJ1590" s="12">
        <f t="shared" ca="1" si="477"/>
        <v>1.7087361276328292E-5</v>
      </c>
      <c r="AK1590" s="12">
        <f t="shared" ca="1" si="477"/>
        <v>9.5421854436742828E-6</v>
      </c>
      <c r="AL1590" s="12">
        <f t="shared" ca="1" si="477"/>
        <v>5.0058438459990424E-6</v>
      </c>
      <c r="AM1590" s="12">
        <f t="shared" ca="1" si="477"/>
        <v>2.4669669902598275E-6</v>
      </c>
      <c r="AN1590" s="12">
        <f t="shared" ca="1" si="477"/>
        <v>1.1421048443967158E-6</v>
      </c>
      <c r="AO1590" s="12">
        <f t="shared" ca="1" si="477"/>
        <v>4.9671263093133709E-7</v>
      </c>
      <c r="AP1590" s="12">
        <f t="shared" ca="1" si="477"/>
        <v>2.0293690324478625E-7</v>
      </c>
      <c r="AQ1590" s="12">
        <f t="shared" ca="1" si="477"/>
        <v>7.7888519490651622E-8</v>
      </c>
      <c r="AR1590" s="12">
        <f t="shared" ca="1" si="477"/>
        <v>2.808293298793552E-8</v>
      </c>
      <c r="AS1590" s="12">
        <f t="shared" ca="1" si="477"/>
        <v>9.511917466975702E-9</v>
      </c>
      <c r="AT1590" s="12">
        <f t="shared" ca="1" si="477"/>
        <v>3.0265668986721494E-9</v>
      </c>
      <c r="AU1590" s="12">
        <f t="shared" ca="1" si="477"/>
        <v>9.0466768482191532E-10</v>
      </c>
      <c r="AV1590" s="12">
        <f t="shared" ca="1" si="477"/>
        <v>2.5402968619124585E-10</v>
      </c>
      <c r="AX1590" s="13">
        <f t="shared" si="423"/>
        <v>0.21344236094805527</v>
      </c>
      <c r="AZ1590" s="14">
        <f t="shared" ca="1" si="426"/>
        <v>0.41622326172074181</v>
      </c>
    </row>
    <row r="1591" spans="1:52" x14ac:dyDescent="0.2">
      <c r="A1591" s="9" t="str">
        <f t="shared" si="418"/>
        <v>Cyprus</v>
      </c>
      <c r="C1591" s="20">
        <f t="shared" si="419"/>
        <v>510.8664365205845</v>
      </c>
      <c r="D1591" s="15">
        <f t="shared" si="420"/>
        <v>533.79380677835479</v>
      </c>
      <c r="E1591" s="23">
        <f t="shared" si="421"/>
        <v>1</v>
      </c>
      <c r="F1591" s="15">
        <f t="shared" si="424"/>
        <v>533.79380677835479</v>
      </c>
      <c r="H1591" s="12">
        <f t="shared" ref="H1591:AV1591" ca="1" si="478">_xlfn.NORM.DIST(H$1537,$F1591,$B$37+$B$38*$F1591,FALSE)/$AV661*($D1123/1000)</f>
        <v>8.0011565121407034E-10</v>
      </c>
      <c r="I1591" s="12">
        <f t="shared" ca="1" si="478"/>
        <v>2.9453731613163402E-9</v>
      </c>
      <c r="J1591" s="12">
        <f t="shared" ca="1" si="478"/>
        <v>1.0185549867019257E-8</v>
      </c>
      <c r="K1591" s="12">
        <f t="shared" ca="1" si="478"/>
        <v>3.3089120848735237E-8</v>
      </c>
      <c r="L1591" s="12">
        <f t="shared" ca="1" si="478"/>
        <v>1.0098167553543501E-7</v>
      </c>
      <c r="M1591" s="12">
        <f t="shared" ca="1" si="478"/>
        <v>2.8950529499514087E-7</v>
      </c>
      <c r="N1591" s="12">
        <f t="shared" ca="1" si="478"/>
        <v>7.7969912175793526E-7</v>
      </c>
      <c r="O1591" s="12">
        <f t="shared" ca="1" si="478"/>
        <v>1.9726687904095187E-6</v>
      </c>
      <c r="P1591" s="12">
        <f t="shared" ca="1" si="478"/>
        <v>4.6885429326148887E-6</v>
      </c>
      <c r="Q1591" s="12">
        <f t="shared" ca="1" si="478"/>
        <v>1.0468349544058541E-5</v>
      </c>
      <c r="R1591" s="12">
        <f t="shared" ca="1" si="478"/>
        <v>2.195710753345311E-5</v>
      </c>
      <c r="S1591" s="12">
        <f t="shared" ca="1" si="478"/>
        <v>4.3264195954224185E-5</v>
      </c>
      <c r="T1591" s="12">
        <f t="shared" ca="1" si="478"/>
        <v>8.0082706078374395E-5</v>
      </c>
      <c r="U1591" s="12">
        <f t="shared" ca="1" si="478"/>
        <v>1.392532814317726E-4</v>
      </c>
      <c r="V1591" s="12">
        <f t="shared" ca="1" si="478"/>
        <v>2.2747241095627866E-4</v>
      </c>
      <c r="W1591" s="12">
        <f t="shared" ca="1" si="478"/>
        <v>3.4906685918871338E-4</v>
      </c>
      <c r="X1591" s="12">
        <f t="shared" ca="1" si="478"/>
        <v>5.0320517746191794E-4</v>
      </c>
      <c r="Y1591" s="12">
        <f t="shared" ca="1" si="478"/>
        <v>6.8145656272180675E-4</v>
      </c>
      <c r="Z1591" s="12">
        <f t="shared" ca="1" si="478"/>
        <v>8.6693762291035678E-4</v>
      </c>
      <c r="AA1591" s="12">
        <f t="shared" ca="1" si="478"/>
        <v>1.0360819740755569E-3</v>
      </c>
      <c r="AB1591" s="12">
        <f t="shared" ca="1" si="478"/>
        <v>1.1632069273551165E-3</v>
      </c>
      <c r="AC1591" s="12">
        <f t="shared" ca="1" si="478"/>
        <v>1.2268075410356816E-3</v>
      </c>
      <c r="AD1591" s="12">
        <f t="shared" ca="1" si="478"/>
        <v>1.2154930744972335E-3</v>
      </c>
      <c r="AE1591" s="12">
        <f t="shared" ca="1" si="478"/>
        <v>1.1313191418663761E-3</v>
      </c>
      <c r="AF1591" s="12">
        <f t="shared" ca="1" si="478"/>
        <v>9.8917783655646141E-4</v>
      </c>
      <c r="AG1591" s="12">
        <f t="shared" ca="1" si="478"/>
        <v>8.1249409535332959E-4</v>
      </c>
      <c r="AH1591" s="12">
        <f t="shared" ca="1" si="478"/>
        <v>6.2693518611728089E-4</v>
      </c>
      <c r="AI1591" s="12">
        <f t="shared" ca="1" si="478"/>
        <v>4.5444535747478083E-4</v>
      </c>
      <c r="AJ1591" s="12">
        <f t="shared" ca="1" si="478"/>
        <v>3.0945484898715008E-4</v>
      </c>
      <c r="AK1591" s="12">
        <f t="shared" ca="1" si="478"/>
        <v>1.9795638223881509E-4</v>
      </c>
      <c r="AL1591" s="12">
        <f t="shared" ca="1" si="478"/>
        <v>1.1895927785522408E-4</v>
      </c>
      <c r="AM1591" s="12">
        <f t="shared" ca="1" si="478"/>
        <v>6.7155830593912825E-5</v>
      </c>
      <c r="AN1591" s="12">
        <f t="shared" ca="1" si="478"/>
        <v>3.5614407660196901E-5</v>
      </c>
      <c r="AO1591" s="12">
        <f t="shared" ca="1" si="478"/>
        <v>1.7742888406563258E-5</v>
      </c>
      <c r="AP1591" s="12">
        <f t="shared" ca="1" si="478"/>
        <v>8.3038503052201319E-6</v>
      </c>
      <c r="AQ1591" s="12">
        <f t="shared" ca="1" si="478"/>
        <v>3.6508273618202145E-6</v>
      </c>
      <c r="AR1591" s="12">
        <f t="shared" ca="1" si="478"/>
        <v>1.5078553350578869E-6</v>
      </c>
      <c r="AS1591" s="12">
        <f t="shared" ca="1" si="478"/>
        <v>5.8503877626733753E-7</v>
      </c>
      <c r="AT1591" s="12">
        <f t="shared" ca="1" si="478"/>
        <v>2.1323879610242176E-7</v>
      </c>
      <c r="AU1591" s="12">
        <f t="shared" ca="1" si="478"/>
        <v>7.301370499204727E-8</v>
      </c>
      <c r="AV1591" s="12">
        <f t="shared" ca="1" si="478"/>
        <v>2.3485464082547014E-8</v>
      </c>
      <c r="AX1591" s="13">
        <f t="shared" si="423"/>
        <v>9.0458313204438756E-2</v>
      </c>
      <c r="AZ1591" s="14">
        <f t="shared" ca="1" si="426"/>
        <v>1.1170019446305262</v>
      </c>
    </row>
    <row r="1592" spans="1:52" x14ac:dyDescent="0.2">
      <c r="A1592" s="9" t="str">
        <f t="shared" si="418"/>
        <v>Czechia</v>
      </c>
      <c r="C1592" s="20">
        <f t="shared" si="419"/>
        <v>607.48870952089703</v>
      </c>
      <c r="D1592" s="15">
        <f t="shared" si="420"/>
        <v>613.80839972811793</v>
      </c>
      <c r="E1592" s="23">
        <f t="shared" si="421"/>
        <v>1</v>
      </c>
      <c r="F1592" s="15">
        <f t="shared" si="424"/>
        <v>613.80839972811793</v>
      </c>
      <c r="H1592" s="12">
        <f t="shared" ref="H1592:AV1592" ca="1" si="479">_xlfn.NORM.DIST(H$1537,$F1592,$B$37+$B$38*$F1592,FALSE)/$AV662*($D1124/1000)</f>
        <v>6.9510624900147041E-11</v>
      </c>
      <c r="I1592" s="12">
        <f t="shared" ca="1" si="479"/>
        <v>3.1254567436604458E-10</v>
      </c>
      <c r="J1592" s="12">
        <f t="shared" ca="1" si="479"/>
        <v>1.3201776842319876E-9</v>
      </c>
      <c r="K1592" s="12">
        <f t="shared" ca="1" si="479"/>
        <v>5.2385112015768564E-9</v>
      </c>
      <c r="L1592" s="12">
        <f t="shared" ca="1" si="479"/>
        <v>1.9527199414416263E-8</v>
      </c>
      <c r="M1592" s="12">
        <f t="shared" ca="1" si="479"/>
        <v>6.8379928239033053E-8</v>
      </c>
      <c r="N1592" s="12">
        <f t="shared" ca="1" si="479"/>
        <v>2.2494374170809889E-7</v>
      </c>
      <c r="O1592" s="12">
        <f t="shared" ca="1" si="479"/>
        <v>6.9514560930176606E-7</v>
      </c>
      <c r="P1592" s="12">
        <f t="shared" ca="1" si="479"/>
        <v>2.0180608069170365E-6</v>
      </c>
      <c r="Q1592" s="12">
        <f t="shared" ca="1" si="479"/>
        <v>5.50363098257217E-6</v>
      </c>
      <c r="R1592" s="12">
        <f t="shared" ca="1" si="479"/>
        <v>1.4100059995656144E-5</v>
      </c>
      <c r="S1592" s="12">
        <f t="shared" ca="1" si="479"/>
        <v>3.3935105929988915E-5</v>
      </c>
      <c r="T1592" s="12">
        <f t="shared" ca="1" si="479"/>
        <v>7.6724497492864212E-5</v>
      </c>
      <c r="U1592" s="12">
        <f t="shared" ca="1" si="479"/>
        <v>1.6295792690589121E-4</v>
      </c>
      <c r="V1592" s="12">
        <f t="shared" ca="1" si="479"/>
        <v>3.2514233804503147E-4</v>
      </c>
      <c r="W1592" s="12">
        <f t="shared" ca="1" si="479"/>
        <v>6.0943606684375534E-4</v>
      </c>
      <c r="X1592" s="12">
        <f t="shared" ca="1" si="479"/>
        <v>1.0730979754644406E-3</v>
      </c>
      <c r="Y1592" s="12">
        <f t="shared" ca="1" si="479"/>
        <v>1.7750361140180591E-3</v>
      </c>
      <c r="Z1592" s="12">
        <f t="shared" ca="1" si="479"/>
        <v>2.7582371667423857E-3</v>
      </c>
      <c r="AA1592" s="12">
        <f t="shared" ca="1" si="479"/>
        <v>4.0263601018215639E-3</v>
      </c>
      <c r="AB1592" s="12">
        <f t="shared" ca="1" si="479"/>
        <v>5.5214127836375106E-3</v>
      </c>
      <c r="AC1592" s="12">
        <f t="shared" ca="1" si="479"/>
        <v>7.1128625082898253E-3</v>
      </c>
      <c r="AD1592" s="12">
        <f t="shared" ca="1" si="479"/>
        <v>8.6078602229512895E-3</v>
      </c>
      <c r="AE1592" s="12">
        <f t="shared" ca="1" si="479"/>
        <v>9.7859410072428966E-3</v>
      </c>
      <c r="AF1592" s="12">
        <f t="shared" ca="1" si="479"/>
        <v>1.0451210028288437E-2</v>
      </c>
      <c r="AG1592" s="12">
        <f t="shared" ca="1" si="479"/>
        <v>1.0485451901228061E-2</v>
      </c>
      <c r="AH1592" s="12">
        <f t="shared" ca="1" si="479"/>
        <v>9.8824431396188316E-3</v>
      </c>
      <c r="AI1592" s="12">
        <f t="shared" ca="1" si="479"/>
        <v>8.7497992902475907E-3</v>
      </c>
      <c r="AJ1592" s="12">
        <f t="shared" ca="1" si="479"/>
        <v>7.2776045386300685E-3</v>
      </c>
      <c r="AK1592" s="12">
        <f t="shared" ca="1" si="479"/>
        <v>5.6863738512146255E-3</v>
      </c>
      <c r="AL1592" s="12">
        <f t="shared" ca="1" si="479"/>
        <v>4.1738704041324416E-3</v>
      </c>
      <c r="AM1592" s="12">
        <f t="shared" ca="1" si="479"/>
        <v>2.8780551161416883E-3</v>
      </c>
      <c r="AN1592" s="12">
        <f t="shared" ca="1" si="479"/>
        <v>1.8643002068090746E-3</v>
      </c>
      <c r="AO1592" s="12">
        <f t="shared" ca="1" si="479"/>
        <v>1.1344599897642549E-3</v>
      </c>
      <c r="AP1592" s="12">
        <f t="shared" ca="1" si="479"/>
        <v>6.4851363960082952E-4</v>
      </c>
      <c r="AQ1592" s="12">
        <f t="shared" ca="1" si="479"/>
        <v>3.4826163966148973E-4</v>
      </c>
      <c r="AR1592" s="12">
        <f t="shared" ca="1" si="479"/>
        <v>1.7569069509019563E-4</v>
      </c>
      <c r="AS1592" s="12">
        <f t="shared" ca="1" si="479"/>
        <v>8.3262314016329029E-5</v>
      </c>
      <c r="AT1592" s="12">
        <f t="shared" ca="1" si="479"/>
        <v>3.7068480761360801E-5</v>
      </c>
      <c r="AU1592" s="12">
        <f t="shared" ca="1" si="479"/>
        <v>1.5503069439495055E-5</v>
      </c>
      <c r="AV1592" s="12">
        <f t="shared" ca="1" si="479"/>
        <v>6.0909802660486138E-6</v>
      </c>
      <c r="AX1592" s="13">
        <f t="shared" si="423"/>
        <v>1.6254963247515315E-2</v>
      </c>
      <c r="AZ1592" s="14">
        <f t="shared" ca="1" si="426"/>
        <v>1.7196190711564423</v>
      </c>
    </row>
    <row r="1593" spans="1:52" x14ac:dyDescent="0.2">
      <c r="A1593" s="9" t="str">
        <f t="shared" si="418"/>
        <v>Côte d'Ivoire</v>
      </c>
      <c r="C1593" s="20">
        <f t="shared" si="419"/>
        <v>231.17610024517651</v>
      </c>
      <c r="D1593" s="15">
        <f t="shared" si="420"/>
        <v>301.86906496001859</v>
      </c>
      <c r="E1593" s="23">
        <f t="shared" si="421"/>
        <v>1</v>
      </c>
      <c r="F1593" s="15">
        <f t="shared" si="424"/>
        <v>301.86906496001859</v>
      </c>
      <c r="H1593" s="12">
        <f t="shared" ref="H1593:AV1593" ca="1" si="480">_xlfn.NORM.DIST(H$1537,$F1593,$B$37+$B$38*$F1593,FALSE)/$AV663*($D1125/1000)</f>
        <v>9.3523866345917206E-4</v>
      </c>
      <c r="I1593" s="12">
        <f t="shared" ca="1" si="480"/>
        <v>1.9279728905493669E-3</v>
      </c>
      <c r="J1593" s="12">
        <f t="shared" ca="1" si="480"/>
        <v>3.7336704981934831E-3</v>
      </c>
      <c r="K1593" s="12">
        <f t="shared" ca="1" si="480"/>
        <v>6.7924687386289005E-3</v>
      </c>
      <c r="L1593" s="12">
        <f t="shared" ca="1" si="480"/>
        <v>1.1608494590147411E-2</v>
      </c>
      <c r="M1593" s="12">
        <f t="shared" ca="1" si="480"/>
        <v>1.8637203753336343E-2</v>
      </c>
      <c r="N1593" s="12">
        <f t="shared" ca="1" si="480"/>
        <v>2.810879304584148E-2</v>
      </c>
      <c r="O1593" s="12">
        <f t="shared" ca="1" si="480"/>
        <v>3.9825408358694393E-2</v>
      </c>
      <c r="P1593" s="12">
        <f t="shared" ca="1" si="480"/>
        <v>5.300720098537031E-2</v>
      </c>
      <c r="Q1593" s="12">
        <f t="shared" ca="1" si="480"/>
        <v>6.6277497434620691E-2</v>
      </c>
      <c r="R1593" s="12">
        <f t="shared" ca="1" si="480"/>
        <v>7.7849159107107158E-2</v>
      </c>
      <c r="S1593" s="12">
        <f t="shared" ca="1" si="480"/>
        <v>8.5901024808693174E-2</v>
      </c>
      <c r="T1593" s="12">
        <f t="shared" ca="1" si="480"/>
        <v>8.9042912956018447E-2</v>
      </c>
      <c r="U1593" s="12">
        <f t="shared" ca="1" si="480"/>
        <v>8.6707560585692678E-2</v>
      </c>
      <c r="V1593" s="12">
        <f t="shared" ca="1" si="480"/>
        <v>7.9317893504532139E-2</v>
      </c>
      <c r="W1593" s="12">
        <f t="shared" ca="1" si="480"/>
        <v>6.8161944376981184E-2</v>
      </c>
      <c r="X1593" s="12">
        <f t="shared" ca="1" si="480"/>
        <v>5.5026179955506328E-2</v>
      </c>
      <c r="Y1593" s="12">
        <f t="shared" ca="1" si="480"/>
        <v>4.1730477350881624E-2</v>
      </c>
      <c r="Z1593" s="12">
        <f t="shared" ca="1" si="480"/>
        <v>2.9729933374012054E-2</v>
      </c>
      <c r="AA1593" s="12">
        <f t="shared" ca="1" si="480"/>
        <v>1.9897161002695504E-2</v>
      </c>
      <c r="AB1593" s="12">
        <f t="shared" ca="1" si="480"/>
        <v>1.2509642172745342E-2</v>
      </c>
      <c r="AC1593" s="12">
        <f t="shared" ca="1" si="480"/>
        <v>7.3884826060913403E-3</v>
      </c>
      <c r="AD1593" s="12">
        <f t="shared" ca="1" si="480"/>
        <v>4.0994181359259377E-3</v>
      </c>
      <c r="AE1593" s="12">
        <f t="shared" ca="1" si="480"/>
        <v>2.1367109510543069E-3</v>
      </c>
      <c r="AF1593" s="12">
        <f t="shared" ca="1" si="480"/>
        <v>1.0462270115774151E-3</v>
      </c>
      <c r="AG1593" s="12">
        <f t="shared" ca="1" si="480"/>
        <v>4.8124106141884422E-4</v>
      </c>
      <c r="AH1593" s="12">
        <f t="shared" ca="1" si="480"/>
        <v>2.0794860839608179E-4</v>
      </c>
      <c r="AI1593" s="12">
        <f t="shared" ca="1" si="480"/>
        <v>8.4412343132472256E-5</v>
      </c>
      <c r="AJ1593" s="12">
        <f t="shared" ca="1" si="480"/>
        <v>3.2189370808942972E-5</v>
      </c>
      <c r="AK1593" s="12">
        <f t="shared" ca="1" si="480"/>
        <v>1.153122947570502E-5</v>
      </c>
      <c r="AL1593" s="12">
        <f t="shared" ca="1" si="480"/>
        <v>3.8805683456851637E-6</v>
      </c>
      <c r="AM1593" s="12">
        <f t="shared" ca="1" si="480"/>
        <v>1.2267940290521896E-6</v>
      </c>
      <c r="AN1593" s="12">
        <f t="shared" ca="1" si="480"/>
        <v>3.6433807990926791E-7</v>
      </c>
      <c r="AO1593" s="12">
        <f t="shared" ca="1" si="480"/>
        <v>1.0164688446127155E-7</v>
      </c>
      <c r="AP1593" s="12">
        <f t="shared" ca="1" si="480"/>
        <v>2.6640365148051082E-8</v>
      </c>
      <c r="AQ1593" s="12">
        <f t="shared" ca="1" si="480"/>
        <v>6.5590791179252063E-9</v>
      </c>
      <c r="AR1593" s="12">
        <f t="shared" ca="1" si="480"/>
        <v>1.5170579152665394E-9</v>
      </c>
      <c r="AS1593" s="12">
        <f t="shared" ca="1" si="480"/>
        <v>3.2962340918274399E-10</v>
      </c>
      <c r="AT1593" s="12">
        <f t="shared" ca="1" si="480"/>
        <v>6.7280704106010761E-11</v>
      </c>
      <c r="AU1593" s="12">
        <f t="shared" ca="1" si="480"/>
        <v>1.290088796273627E-11</v>
      </c>
      <c r="AV1593" s="12">
        <f t="shared" ca="1" si="480"/>
        <v>2.3238349245427628E-12</v>
      </c>
      <c r="AX1593" s="13">
        <f t="shared" si="423"/>
        <v>0.83677989344025505</v>
      </c>
      <c r="AZ1593" s="14">
        <f t="shared" ca="1" si="426"/>
        <v>741.75924787167094</v>
      </c>
    </row>
    <row r="1594" spans="1:52" x14ac:dyDescent="0.2">
      <c r="A1594" s="9" t="str">
        <f t="shared" si="418"/>
        <v>Democratic People's Republic of Korea</v>
      </c>
      <c r="C1594" s="20">
        <f t="shared" si="419"/>
        <v>409.70032669954304</v>
      </c>
      <c r="D1594" s="15">
        <f t="shared" si="420"/>
        <v>449.95953405185782</v>
      </c>
      <c r="E1594" s="23">
        <f t="shared" si="421"/>
        <v>1</v>
      </c>
      <c r="F1594" s="15">
        <f t="shared" si="424"/>
        <v>449.95953405185782</v>
      </c>
      <c r="H1594" s="12">
        <f t="shared" ref="H1594:AV1594" ca="1" si="481">_xlfn.NORM.DIST(H$1537,$F1594,$B$37+$B$38*$F1594,FALSE)/$AV664*($D1126/1000)</f>
        <v>1.3139472243361203E-6</v>
      </c>
      <c r="I1594" s="12">
        <f t="shared" ca="1" si="481"/>
        <v>3.9223250001254394E-6</v>
      </c>
      <c r="J1594" s="12">
        <f t="shared" ca="1" si="481"/>
        <v>1.0999319699516344E-5</v>
      </c>
      <c r="K1594" s="12">
        <f t="shared" ca="1" si="481"/>
        <v>2.897641608026431E-5</v>
      </c>
      <c r="L1594" s="12">
        <f t="shared" ca="1" si="481"/>
        <v>7.1710063660734944E-5</v>
      </c>
      <c r="M1594" s="12">
        <f t="shared" ca="1" si="481"/>
        <v>1.6671402689806609E-4</v>
      </c>
      <c r="N1594" s="12">
        <f t="shared" ca="1" si="481"/>
        <v>3.6410007672481131E-4</v>
      </c>
      <c r="O1594" s="12">
        <f t="shared" ca="1" si="481"/>
        <v>7.4700927473693153E-4</v>
      </c>
      <c r="P1594" s="12">
        <f t="shared" ca="1" si="481"/>
        <v>1.4397524040655025E-3</v>
      </c>
      <c r="Q1594" s="12">
        <f t="shared" ca="1" si="481"/>
        <v>2.6067910765130036E-3</v>
      </c>
      <c r="R1594" s="12">
        <f t="shared" ca="1" si="481"/>
        <v>4.4338524223006964E-3</v>
      </c>
      <c r="S1594" s="12">
        <f t="shared" ca="1" si="481"/>
        <v>7.0845592518167869E-3</v>
      </c>
      <c r="T1594" s="12">
        <f t="shared" ca="1" si="481"/>
        <v>1.063410721911635E-2</v>
      </c>
      <c r="U1594" s="12">
        <f t="shared" ca="1" si="481"/>
        <v>1.4994977816868128E-2</v>
      </c>
      <c r="V1594" s="12">
        <f t="shared" ca="1" si="481"/>
        <v>1.9863108518819932E-2</v>
      </c>
      <c r="W1594" s="12">
        <f t="shared" ca="1" si="481"/>
        <v>2.4717537281468849E-2</v>
      </c>
      <c r="X1594" s="12">
        <f t="shared" ca="1" si="481"/>
        <v>2.889480549253157E-2</v>
      </c>
      <c r="Y1594" s="12">
        <f t="shared" ca="1" si="481"/>
        <v>3.1731525226515706E-2</v>
      </c>
      <c r="Z1594" s="12">
        <f t="shared" ca="1" si="481"/>
        <v>3.2735480114228763E-2</v>
      </c>
      <c r="AA1594" s="12">
        <f t="shared" ca="1" si="481"/>
        <v>3.172510564470233E-2</v>
      </c>
      <c r="AB1594" s="12">
        <f t="shared" ca="1" si="481"/>
        <v>2.8883115300958127E-2</v>
      </c>
      <c r="AC1594" s="12">
        <f t="shared" ca="1" si="481"/>
        <v>2.4702538555234421E-2</v>
      </c>
      <c r="AD1594" s="12">
        <f t="shared" ca="1" si="481"/>
        <v>1.9847039431820146E-2</v>
      </c>
      <c r="AE1594" s="12">
        <f t="shared" ca="1" si="481"/>
        <v>1.4979815837591313E-2</v>
      </c>
      <c r="AF1594" s="12">
        <f t="shared" ca="1" si="481"/>
        <v>1.0621205474982459E-2</v>
      </c>
      <c r="AG1594" s="12">
        <f t="shared" ca="1" si="481"/>
        <v>7.0745324347691084E-3</v>
      </c>
      <c r="AH1594" s="12">
        <f t="shared" ca="1" si="481"/>
        <v>4.4266814258021696E-3</v>
      </c>
      <c r="AI1594" s="12">
        <f t="shared" ca="1" si="481"/>
        <v>2.6020485135869868E-3</v>
      </c>
      <c r="AJ1594" s="12">
        <f t="shared" ca="1" si="481"/>
        <v>1.4368423017534723E-3</v>
      </c>
      <c r="AK1594" s="12">
        <f t="shared" ca="1" si="481"/>
        <v>7.4534855936752621E-4</v>
      </c>
      <c r="AL1594" s="12">
        <f t="shared" ca="1" si="481"/>
        <v>3.6321712974775561E-4</v>
      </c>
      <c r="AM1594" s="12">
        <f t="shared" ca="1" si="481"/>
        <v>1.6627609741472237E-4</v>
      </c>
      <c r="AN1594" s="12">
        <f t="shared" ca="1" si="481"/>
        <v>7.1507223979646995E-5</v>
      </c>
      <c r="AO1594" s="12">
        <f t="shared" ca="1" si="481"/>
        <v>2.8888607533483897E-5</v>
      </c>
      <c r="AP1594" s="12">
        <f t="shared" ca="1" si="481"/>
        <v>1.0963769441514501E-5</v>
      </c>
      <c r="AQ1594" s="12">
        <f t="shared" ca="1" si="481"/>
        <v>3.9088569248328409E-6</v>
      </c>
      <c r="AR1594" s="12">
        <f t="shared" ca="1" si="481"/>
        <v>1.3091706168418015E-6</v>
      </c>
      <c r="AS1594" s="12">
        <f t="shared" ca="1" si="481"/>
        <v>4.1190713930420594E-7</v>
      </c>
      <c r="AT1594" s="12">
        <f t="shared" ca="1" si="481"/>
        <v>1.2174720064344058E-7</v>
      </c>
      <c r="AU1594" s="12">
        <f t="shared" ca="1" si="481"/>
        <v>3.3804556603806803E-8</v>
      </c>
      <c r="AV1594" s="12">
        <f t="shared" ca="1" si="481"/>
        <v>8.8175534004222243E-9</v>
      </c>
      <c r="AX1594" s="13">
        <f t="shared" si="423"/>
        <v>0.30868001970823755</v>
      </c>
      <c r="AZ1594" s="14">
        <f t="shared" ca="1" si="426"/>
        <v>101.31463556963729</v>
      </c>
    </row>
    <row r="1595" spans="1:52" x14ac:dyDescent="0.2">
      <c r="A1595" s="9" t="str">
        <f t="shared" si="418"/>
        <v>Democratic Republic of the Congo</v>
      </c>
      <c r="C1595" s="20">
        <f t="shared" si="419"/>
        <v>299.83242034979207</v>
      </c>
      <c r="D1595" s="15">
        <f t="shared" si="420"/>
        <v>359.16676011697314</v>
      </c>
      <c r="E1595" s="23">
        <f t="shared" si="421"/>
        <v>1</v>
      </c>
      <c r="F1595" s="15">
        <f t="shared" si="424"/>
        <v>359.16676011697314</v>
      </c>
      <c r="H1595" s="12">
        <f t="shared" ref="H1595:AV1595" ca="1" si="482">_xlfn.NORM.DIST(H$1537,$F1595,$B$37+$B$38*$F1595,FALSE)/$AV665*($D1127/1000)</f>
        <v>5.4689084773226673E-4</v>
      </c>
      <c r="I1595" s="12">
        <f t="shared" ca="1" si="482"/>
        <v>1.3010359824918382E-3</v>
      </c>
      <c r="J1595" s="12">
        <f t="shared" ca="1" si="482"/>
        <v>2.9075992974565272E-3</v>
      </c>
      <c r="K1595" s="12">
        <f t="shared" ca="1" si="482"/>
        <v>6.1043074254188675E-3</v>
      </c>
      <c r="L1595" s="12">
        <f t="shared" ca="1" si="482"/>
        <v>1.2039122529197059E-2</v>
      </c>
      <c r="M1595" s="12">
        <f t="shared" ca="1" si="482"/>
        <v>2.2305392332836758E-2</v>
      </c>
      <c r="N1595" s="12">
        <f t="shared" ca="1" si="482"/>
        <v>3.8822320745815986E-2</v>
      </c>
      <c r="O1595" s="12">
        <f t="shared" ca="1" si="482"/>
        <v>6.3476023915649632E-2</v>
      </c>
      <c r="P1595" s="12">
        <f t="shared" ca="1" si="482"/>
        <v>9.7497736149988634E-2</v>
      </c>
      <c r="Q1595" s="12">
        <f t="shared" ca="1" si="482"/>
        <v>0.14068116081827051</v>
      </c>
      <c r="R1595" s="12">
        <f t="shared" ca="1" si="482"/>
        <v>0.19069264803470698</v>
      </c>
      <c r="S1595" s="12">
        <f t="shared" ca="1" si="482"/>
        <v>0.24282229017278509</v>
      </c>
      <c r="T1595" s="12">
        <f t="shared" ca="1" si="482"/>
        <v>0.29046897150390655</v>
      </c>
      <c r="U1595" s="12">
        <f t="shared" ca="1" si="482"/>
        <v>0.32641306838148465</v>
      </c>
      <c r="V1595" s="12">
        <f t="shared" ca="1" si="482"/>
        <v>0.34458147356854241</v>
      </c>
      <c r="W1595" s="12">
        <f t="shared" ca="1" si="482"/>
        <v>0.34172197259238052</v>
      </c>
      <c r="X1595" s="12">
        <f t="shared" ca="1" si="482"/>
        <v>0.31835412413514425</v>
      </c>
      <c r="Y1595" s="12">
        <f t="shared" ca="1" si="482"/>
        <v>0.27861510054202343</v>
      </c>
      <c r="Z1595" s="12">
        <f t="shared" ca="1" si="482"/>
        <v>0.22906324894468882</v>
      </c>
      <c r="AA1595" s="12">
        <f t="shared" ca="1" si="482"/>
        <v>0.17691423409006302</v>
      </c>
      <c r="AB1595" s="12">
        <f t="shared" ca="1" si="482"/>
        <v>0.12835912022707907</v>
      </c>
      <c r="AC1595" s="12">
        <f t="shared" ca="1" si="482"/>
        <v>8.7487756911421743E-2</v>
      </c>
      <c r="AD1595" s="12">
        <f t="shared" ca="1" si="482"/>
        <v>5.6017590800891068E-2</v>
      </c>
      <c r="AE1595" s="12">
        <f t="shared" ca="1" si="482"/>
        <v>3.3694434088738665E-2</v>
      </c>
      <c r="AF1595" s="12">
        <f t="shared" ca="1" si="482"/>
        <v>1.9039191465964601E-2</v>
      </c>
      <c r="AG1595" s="12">
        <f t="shared" ca="1" si="482"/>
        <v>1.0106375514217761E-2</v>
      </c>
      <c r="AH1595" s="12">
        <f t="shared" ca="1" si="482"/>
        <v>5.0396335143042138E-3</v>
      </c>
      <c r="AI1595" s="12">
        <f t="shared" ca="1" si="482"/>
        <v>2.3607993381955959E-3</v>
      </c>
      <c r="AJ1595" s="12">
        <f t="shared" ca="1" si="482"/>
        <v>1.0389048864922589E-3</v>
      </c>
      <c r="AK1595" s="12">
        <f t="shared" ca="1" si="482"/>
        <v>4.2948608548140177E-4</v>
      </c>
      <c r="AL1595" s="12">
        <f t="shared" ca="1" si="482"/>
        <v>1.6679345393748267E-4</v>
      </c>
      <c r="AM1595" s="12">
        <f t="shared" ca="1" si="482"/>
        <v>6.085068913224039E-5</v>
      </c>
      <c r="AN1595" s="12">
        <f t="shared" ca="1" si="482"/>
        <v>2.0854923193499207E-5</v>
      </c>
      <c r="AO1595" s="12">
        <f t="shared" ca="1" si="482"/>
        <v>6.7144165930905199E-6</v>
      </c>
      <c r="AP1595" s="12">
        <f t="shared" ca="1" si="482"/>
        <v>2.0307878990147735E-6</v>
      </c>
      <c r="AQ1595" s="12">
        <f t="shared" ca="1" si="482"/>
        <v>5.7700216843447948E-7</v>
      </c>
      <c r="AR1595" s="12">
        <f t="shared" ca="1" si="482"/>
        <v>1.5400928994496618E-7</v>
      </c>
      <c r="AS1595" s="12">
        <f t="shared" ca="1" si="482"/>
        <v>3.8616506909627407E-8</v>
      </c>
      <c r="AT1595" s="12">
        <f t="shared" ca="1" si="482"/>
        <v>9.0961088711192792E-9</v>
      </c>
      <c r="AU1595" s="12">
        <f t="shared" ca="1" si="482"/>
        <v>2.0127735082350724E-9</v>
      </c>
      <c r="AV1595" s="12">
        <f t="shared" ca="1" si="482"/>
        <v>4.1839911814481781E-10</v>
      </c>
      <c r="AX1595" s="13">
        <f t="shared" si="423"/>
        <v>0.65848517183826671</v>
      </c>
      <c r="AZ1595" s="14">
        <f t="shared" ca="1" si="426"/>
        <v>2282.6254651912159</v>
      </c>
    </row>
    <row r="1596" spans="1:52" x14ac:dyDescent="0.2">
      <c r="A1596" s="9" t="str">
        <f t="shared" si="418"/>
        <v>Denmark</v>
      </c>
      <c r="C1596" s="20">
        <f t="shared" si="419"/>
        <v>615.96496722829988</v>
      </c>
      <c r="D1596" s="15">
        <f t="shared" si="420"/>
        <v>620.82445694790556</v>
      </c>
      <c r="E1596" s="23">
        <f t="shared" si="421"/>
        <v>1</v>
      </c>
      <c r="F1596" s="15">
        <f t="shared" si="424"/>
        <v>620.82445694790556</v>
      </c>
      <c r="H1596" s="12">
        <f t="shared" ref="H1596:AV1596" ca="1" si="483">_xlfn.NORM.DIST(H$1537,$F1596,$B$37+$B$38*$F1596,FALSE)/$AV666*($D1128/1000)</f>
        <v>2.7101546610933308E-11</v>
      </c>
      <c r="I1596" s="12">
        <f t="shared" ca="1" si="483"/>
        <v>1.2401492721687544E-10</v>
      </c>
      <c r="J1596" s="12">
        <f t="shared" ca="1" si="483"/>
        <v>5.3310216315474418E-10</v>
      </c>
      <c r="K1596" s="12">
        <f t="shared" ca="1" si="483"/>
        <v>2.1527991915547283E-9</v>
      </c>
      <c r="L1596" s="12">
        <f t="shared" ca="1" si="483"/>
        <v>8.1668239449975745E-9</v>
      </c>
      <c r="M1596" s="12">
        <f t="shared" ca="1" si="483"/>
        <v>2.9104454254768081E-8</v>
      </c>
      <c r="N1596" s="12">
        <f t="shared" ca="1" si="483"/>
        <v>9.7436645008181568E-8</v>
      </c>
      <c r="O1596" s="12">
        <f t="shared" ca="1" si="483"/>
        <v>3.064374065261883E-7</v>
      </c>
      <c r="P1596" s="12">
        <f t="shared" ca="1" si="483"/>
        <v>9.0535275904082317E-7</v>
      </c>
      <c r="Q1596" s="12">
        <f t="shared" ca="1" si="483"/>
        <v>2.5127569080925276E-6</v>
      </c>
      <c r="R1596" s="12">
        <f t="shared" ca="1" si="483"/>
        <v>6.551484482411969E-6</v>
      </c>
      <c r="S1596" s="12">
        <f t="shared" ca="1" si="483"/>
        <v>1.6046693323213357E-5</v>
      </c>
      <c r="T1596" s="12">
        <f t="shared" ca="1" si="483"/>
        <v>3.6922235116199401E-5</v>
      </c>
      <c r="U1596" s="12">
        <f t="shared" ca="1" si="483"/>
        <v>7.9808106907390918E-5</v>
      </c>
      <c r="V1596" s="12">
        <f t="shared" ca="1" si="483"/>
        <v>1.6205507263269744E-4</v>
      </c>
      <c r="W1596" s="12">
        <f t="shared" ca="1" si="483"/>
        <v>3.0912550959667507E-4</v>
      </c>
      <c r="X1596" s="12">
        <f t="shared" ca="1" si="483"/>
        <v>5.5394118492896121E-4</v>
      </c>
      <c r="Y1596" s="12">
        <f t="shared" ca="1" si="483"/>
        <v>9.3250047331388478E-4</v>
      </c>
      <c r="Z1596" s="12">
        <f t="shared" ca="1" si="483"/>
        <v>1.4746571505683097E-3</v>
      </c>
      <c r="AA1596" s="12">
        <f t="shared" ca="1" si="483"/>
        <v>2.1907340380271732E-3</v>
      </c>
      <c r="AB1596" s="12">
        <f t="shared" ca="1" si="483"/>
        <v>3.0573477972833719E-3</v>
      </c>
      <c r="AC1596" s="12">
        <f t="shared" ca="1" si="483"/>
        <v>4.0082668848013632E-3</v>
      </c>
      <c r="AD1596" s="12">
        <f t="shared" ca="1" si="483"/>
        <v>4.9365667117705712E-3</v>
      </c>
      <c r="AE1596" s="12">
        <f t="shared" ca="1" si="483"/>
        <v>5.711497419188684E-3</v>
      </c>
      <c r="AF1596" s="12">
        <f t="shared" ca="1" si="483"/>
        <v>6.2077119171087556E-3</v>
      </c>
      <c r="AG1596" s="12">
        <f t="shared" ca="1" si="483"/>
        <v>6.3382551590743285E-3</v>
      </c>
      <c r="AH1596" s="12">
        <f t="shared" ca="1" si="483"/>
        <v>6.0794526146433145E-3</v>
      </c>
      <c r="AI1596" s="12">
        <f t="shared" ca="1" si="483"/>
        <v>5.4779218457544051E-3</v>
      </c>
      <c r="AJ1596" s="12">
        <f t="shared" ca="1" si="483"/>
        <v>4.6368578353251713E-3</v>
      </c>
      <c r="AK1596" s="12">
        <f t="shared" ca="1" si="483"/>
        <v>3.6871289340489836E-3</v>
      </c>
      <c r="AL1596" s="12">
        <f t="shared" ca="1" si="483"/>
        <v>2.7542887186367622E-3</v>
      </c>
      <c r="AM1596" s="12">
        <f t="shared" ca="1" si="483"/>
        <v>1.9328012457465399E-3</v>
      </c>
      <c r="AN1596" s="12">
        <f t="shared" ca="1" si="483"/>
        <v>1.2741528363052559E-3</v>
      </c>
      <c r="AO1596" s="12">
        <f t="shared" ca="1" si="483"/>
        <v>7.890643977808378E-4</v>
      </c>
      <c r="AP1596" s="12">
        <f t="shared" ca="1" si="483"/>
        <v>4.5904997373744295E-4</v>
      </c>
      <c r="AQ1596" s="12">
        <f t="shared" ca="1" si="483"/>
        <v>2.5087886717568402E-4</v>
      </c>
      <c r="AR1596" s="12">
        <f t="shared" ca="1" si="483"/>
        <v>1.2880264692494053E-4</v>
      </c>
      <c r="AS1596" s="12">
        <f t="shared" ca="1" si="483"/>
        <v>6.2121522468527762E-5</v>
      </c>
      <c r="AT1596" s="12">
        <f t="shared" ca="1" si="483"/>
        <v>2.8145954974421565E-5</v>
      </c>
      <c r="AU1596" s="12">
        <f t="shared" ca="1" si="483"/>
        <v>1.1979714861909221E-5</v>
      </c>
      <c r="AV1596" s="12">
        <f t="shared" ca="1" si="483"/>
        <v>4.7899785512653099E-6</v>
      </c>
      <c r="AX1596" s="13">
        <f t="shared" si="423"/>
        <v>1.3613614515422553E-2</v>
      </c>
      <c r="AZ1596" s="14">
        <f t="shared" ca="1" si="426"/>
        <v>0.86587749343586573</v>
      </c>
    </row>
    <row r="1597" spans="1:52" x14ac:dyDescent="0.2">
      <c r="A1597" s="9" t="str">
        <f t="shared" si="418"/>
        <v>Djibouti</v>
      </c>
      <c r="C1597" s="20">
        <f t="shared" si="419"/>
        <v>294.13600818203338</v>
      </c>
      <c r="D1597" s="15">
        <f t="shared" si="420"/>
        <v>354.2173594162262</v>
      </c>
      <c r="E1597" s="23">
        <f t="shared" si="421"/>
        <v>1</v>
      </c>
      <c r="F1597" s="15">
        <f t="shared" si="424"/>
        <v>354.2173594162262</v>
      </c>
      <c r="H1597" s="12">
        <f t="shared" ref="H1597:AV1597" ca="1" si="484">_xlfn.NORM.DIST(H$1537,$F1597,$B$37+$B$38*$F1597,FALSE)/$AV667*($D1129/1000)</f>
        <v>3.5402335026182699E-6</v>
      </c>
      <c r="I1597" s="12">
        <f t="shared" ca="1" si="484"/>
        <v>8.3185343936151464E-6</v>
      </c>
      <c r="J1597" s="12">
        <f t="shared" ca="1" si="484"/>
        <v>1.8361929701613528E-5</v>
      </c>
      <c r="K1597" s="12">
        <f t="shared" ca="1" si="484"/>
        <v>3.8075570482090614E-5</v>
      </c>
      <c r="L1597" s="12">
        <f t="shared" ca="1" si="484"/>
        <v>7.4170483929361118E-5</v>
      </c>
      <c r="M1597" s="12">
        <f t="shared" ca="1" si="484"/>
        <v>1.3572892238339373E-4</v>
      </c>
      <c r="N1597" s="12">
        <f t="shared" ca="1" si="484"/>
        <v>2.3332984059981721E-4</v>
      </c>
      <c r="O1597" s="12">
        <f t="shared" ca="1" si="484"/>
        <v>3.7681203263834268E-4</v>
      </c>
      <c r="P1597" s="12">
        <f t="shared" ca="1" si="484"/>
        <v>5.7165740777365658E-4</v>
      </c>
      <c r="Q1597" s="12">
        <f t="shared" ca="1" si="484"/>
        <v>8.1471085652862663E-4</v>
      </c>
      <c r="R1597" s="12">
        <f t="shared" ca="1" si="484"/>
        <v>1.0907563913380249E-3</v>
      </c>
      <c r="S1597" s="12">
        <f t="shared" ca="1" si="484"/>
        <v>1.3718563067454546E-3</v>
      </c>
      <c r="T1597" s="12">
        <f t="shared" ca="1" si="484"/>
        <v>1.6208621348090693E-3</v>
      </c>
      <c r="U1597" s="12">
        <f t="shared" ca="1" si="484"/>
        <v>1.7990371195794766E-3</v>
      </c>
      <c r="V1597" s="12">
        <f t="shared" ca="1" si="484"/>
        <v>1.8758182922436772E-3</v>
      </c>
      <c r="W1597" s="12">
        <f t="shared" ca="1" si="484"/>
        <v>1.8373758501688091E-3</v>
      </c>
      <c r="X1597" s="12">
        <f t="shared" ca="1" si="484"/>
        <v>1.690681638198374E-3</v>
      </c>
      <c r="Y1597" s="12">
        <f t="shared" ca="1" si="484"/>
        <v>1.4614442840056147E-3</v>
      </c>
      <c r="Z1597" s="12">
        <f t="shared" ca="1" si="484"/>
        <v>1.186750121595234E-3</v>
      </c>
      <c r="AA1597" s="12">
        <f t="shared" ca="1" si="484"/>
        <v>9.0530079480965315E-4</v>
      </c>
      <c r="AB1597" s="12">
        <f t="shared" ca="1" si="484"/>
        <v>6.4875857814914535E-4</v>
      </c>
      <c r="AC1597" s="12">
        <f t="shared" ca="1" si="484"/>
        <v>4.3674698927409998E-4</v>
      </c>
      <c r="AD1597" s="12">
        <f t="shared" ca="1" si="484"/>
        <v>2.7620613532061445E-4</v>
      </c>
      <c r="AE1597" s="12">
        <f t="shared" ca="1" si="484"/>
        <v>1.6409423272461748E-4</v>
      </c>
      <c r="AF1597" s="12">
        <f t="shared" ca="1" si="484"/>
        <v>9.1581954695823525E-5</v>
      </c>
      <c r="AG1597" s="12">
        <f t="shared" ca="1" si="484"/>
        <v>4.80156812217811E-5</v>
      </c>
      <c r="AH1597" s="12">
        <f t="shared" ca="1" si="484"/>
        <v>2.3649005142966656E-5</v>
      </c>
      <c r="AI1597" s="12">
        <f t="shared" ca="1" si="484"/>
        <v>1.0942064023093931E-5</v>
      </c>
      <c r="AJ1597" s="12">
        <f t="shared" ca="1" si="484"/>
        <v>4.7560041209294937E-6</v>
      </c>
      <c r="AK1597" s="12">
        <f t="shared" ca="1" si="484"/>
        <v>1.9419667415329961E-6</v>
      </c>
      <c r="AL1597" s="12">
        <f t="shared" ca="1" si="484"/>
        <v>7.4489995543919971E-7</v>
      </c>
      <c r="AM1597" s="12">
        <f t="shared" ca="1" si="484"/>
        <v>2.6841742369893722E-7</v>
      </c>
      <c r="AN1597" s="12">
        <f t="shared" ca="1" si="484"/>
        <v>9.0861531740868977E-8</v>
      </c>
      <c r="AO1597" s="12">
        <f t="shared" ca="1" si="484"/>
        <v>2.8893888928081587E-8</v>
      </c>
      <c r="AP1597" s="12">
        <f t="shared" ca="1" si="484"/>
        <v>8.6315449982746366E-9</v>
      </c>
      <c r="AQ1597" s="12">
        <f t="shared" ca="1" si="484"/>
        <v>2.4222985757578283E-9</v>
      </c>
      <c r="AR1597" s="12">
        <f t="shared" ca="1" si="484"/>
        <v>6.3859189705134932E-10</v>
      </c>
      <c r="AS1597" s="12">
        <f t="shared" ca="1" si="484"/>
        <v>1.5815237865326975E-10</v>
      </c>
      <c r="AT1597" s="12">
        <f t="shared" ca="1" si="484"/>
        <v>3.6794647589816532E-11</v>
      </c>
      <c r="AU1597" s="12">
        <f t="shared" ca="1" si="484"/>
        <v>8.0417424890952164E-12</v>
      </c>
      <c r="AV1597" s="12">
        <f t="shared" ca="1" si="484"/>
        <v>1.6510957951377309E-12</v>
      </c>
      <c r="AX1597" s="13">
        <f t="shared" si="423"/>
        <v>0.67646141840916518</v>
      </c>
      <c r="AZ1597" s="14">
        <f t="shared" ca="1" si="426"/>
        <v>12.720717401951644</v>
      </c>
    </row>
    <row r="1598" spans="1:52" x14ac:dyDescent="0.2">
      <c r="A1598" s="9" t="str">
        <f t="shared" si="418"/>
        <v>Dominica</v>
      </c>
      <c r="C1598" s="20">
        <f t="shared" si="419"/>
        <v>417.04704139957465</v>
      </c>
      <c r="D1598" s="15">
        <f t="shared" si="420"/>
        <v>456.31136004379488</v>
      </c>
      <c r="E1598" s="23">
        <f t="shared" si="421"/>
        <v>1</v>
      </c>
      <c r="F1598" s="15">
        <f t="shared" si="424"/>
        <v>456.31136004379488</v>
      </c>
      <c r="H1598" s="12">
        <f t="shared" ref="H1598:AV1598" ca="1" si="485">_xlfn.NORM.DIST(H$1537,$F1598,$B$37+$B$38*$F1598,FALSE)/$AV668*($D1130/1000)</f>
        <v>5.6933280157310053E-9</v>
      </c>
      <c r="I1598" s="12">
        <f t="shared" ca="1" si="485"/>
        <v>1.7267452407645972E-8</v>
      </c>
      <c r="J1598" s="12">
        <f t="shared" ca="1" si="485"/>
        <v>4.9197940649548866E-8</v>
      </c>
      <c r="K1598" s="12">
        <f t="shared" ca="1" si="485"/>
        <v>1.316807149040493E-7</v>
      </c>
      <c r="L1598" s="12">
        <f t="shared" ca="1" si="485"/>
        <v>3.3109606707569316E-7</v>
      </c>
      <c r="M1598" s="12">
        <f t="shared" ca="1" si="485"/>
        <v>7.8206430313237589E-7</v>
      </c>
      <c r="N1598" s="12">
        <f t="shared" ca="1" si="485"/>
        <v>1.7353516749618434E-6</v>
      </c>
      <c r="O1598" s="12">
        <f t="shared" ca="1" si="485"/>
        <v>3.6173383301129916E-6</v>
      </c>
      <c r="P1598" s="12">
        <f t="shared" ca="1" si="485"/>
        <v>7.0834911579790219E-6</v>
      </c>
      <c r="Q1598" s="12">
        <f t="shared" ca="1" si="485"/>
        <v>1.3030532892985893E-5</v>
      </c>
      <c r="R1598" s="12">
        <f t="shared" ca="1" si="485"/>
        <v>2.2518195871841499E-5</v>
      </c>
      <c r="S1598" s="12">
        <f t="shared" ca="1" si="485"/>
        <v>3.6556246991413738E-5</v>
      </c>
      <c r="T1598" s="12">
        <f t="shared" ca="1" si="485"/>
        <v>5.5750171580827373E-5</v>
      </c>
      <c r="U1598" s="12">
        <f t="shared" ca="1" si="485"/>
        <v>7.9870684904055473E-5</v>
      </c>
      <c r="V1598" s="12">
        <f t="shared" ca="1" si="485"/>
        <v>1.0749424252618282E-4</v>
      </c>
      <c r="W1598" s="12">
        <f t="shared" ca="1" si="485"/>
        <v>1.3590630144719068E-4</v>
      </c>
      <c r="X1598" s="12">
        <f t="shared" ca="1" si="485"/>
        <v>1.6141748583208985E-4</v>
      </c>
      <c r="Y1598" s="12">
        <f t="shared" ca="1" si="485"/>
        <v>1.8010184358219772E-4</v>
      </c>
      <c r="Z1598" s="12">
        <f t="shared" ca="1" si="485"/>
        <v>1.8877406726237292E-4</v>
      </c>
      <c r="AA1598" s="12">
        <f t="shared" ca="1" si="485"/>
        <v>1.8587590781656921E-4</v>
      </c>
      <c r="AB1598" s="12">
        <f t="shared" ca="1" si="485"/>
        <v>1.7193348534228371E-4</v>
      </c>
      <c r="AC1598" s="12">
        <f t="shared" ca="1" si="485"/>
        <v>1.4940131716179744E-4</v>
      </c>
      <c r="AD1598" s="12">
        <f t="shared" ca="1" si="485"/>
        <v>1.2195650796849825E-4</v>
      </c>
      <c r="AE1598" s="12">
        <f t="shared" ca="1" si="485"/>
        <v>9.3521643353399933E-5</v>
      </c>
      <c r="AF1598" s="12">
        <f t="shared" ca="1" si="485"/>
        <v>6.7371446743151711E-5</v>
      </c>
      <c r="AG1598" s="12">
        <f t="shared" ca="1" si="485"/>
        <v>4.5592794534564131E-5</v>
      </c>
      <c r="AH1598" s="12">
        <f t="shared" ca="1" si="485"/>
        <v>2.8984989413509475E-5</v>
      </c>
      <c r="AI1598" s="12">
        <f t="shared" ca="1" si="485"/>
        <v>1.731038290961721E-5</v>
      </c>
      <c r="AJ1598" s="12">
        <f t="shared" ca="1" si="485"/>
        <v>9.7117344333918751E-6</v>
      </c>
      <c r="AK1598" s="12">
        <f t="shared" ca="1" si="485"/>
        <v>5.118509533225813E-6</v>
      </c>
      <c r="AL1598" s="12">
        <f t="shared" ca="1" si="485"/>
        <v>2.5342346797673148E-6</v>
      </c>
      <c r="AM1598" s="12">
        <f t="shared" ca="1" si="485"/>
        <v>1.1787093752383511E-6</v>
      </c>
      <c r="AN1598" s="12">
        <f t="shared" ca="1" si="485"/>
        <v>5.1501898764123972E-7</v>
      </c>
      <c r="AO1598" s="12">
        <f t="shared" ca="1" si="485"/>
        <v>2.113957923074667E-7</v>
      </c>
      <c r="AP1598" s="12">
        <f t="shared" ca="1" si="485"/>
        <v>8.1512841268285287E-8</v>
      </c>
      <c r="AQ1598" s="12">
        <f t="shared" ca="1" si="485"/>
        <v>2.9526523748848538E-8</v>
      </c>
      <c r="AR1598" s="12">
        <f t="shared" ca="1" si="485"/>
        <v>1.004743491539047E-8</v>
      </c>
      <c r="AS1598" s="12">
        <f t="shared" ca="1" si="485"/>
        <v>3.2118457430786114E-9</v>
      </c>
      <c r="AT1598" s="12">
        <f t="shared" ca="1" si="485"/>
        <v>9.6451892028405593E-10</v>
      </c>
      <c r="AU1598" s="12">
        <f t="shared" ca="1" si="485"/>
        <v>2.7209679009597145E-10</v>
      </c>
      <c r="AV1598" s="12">
        <f t="shared" ca="1" si="485"/>
        <v>7.2109532593128978E-11</v>
      </c>
      <c r="AX1598" s="13">
        <f t="shared" si="423"/>
        <v>0.28667876546374238</v>
      </c>
      <c r="AZ1598" s="14">
        <f t="shared" ca="1" si="426"/>
        <v>0.54368725469678847</v>
      </c>
    </row>
    <row r="1599" spans="1:52" x14ac:dyDescent="0.2">
      <c r="A1599" s="9" t="str">
        <f t="shared" si="418"/>
        <v>Dominican Republic</v>
      </c>
      <c r="C1599" s="20">
        <f t="shared" si="419"/>
        <v>406.08073960844837</v>
      </c>
      <c r="D1599" s="15">
        <f t="shared" si="420"/>
        <v>446.84680504097423</v>
      </c>
      <c r="E1599" s="23">
        <f t="shared" si="421"/>
        <v>1</v>
      </c>
      <c r="F1599" s="15">
        <f t="shared" si="424"/>
        <v>446.84680504097423</v>
      </c>
      <c r="H1599" s="12">
        <f t="shared" ref="H1599:AV1599" ca="1" si="486">_xlfn.NORM.DIST(H$1537,$F1599,$B$37+$B$38*$F1599,FALSE)/$AV669*($D1131/1000)</f>
        <v>8.6689413423860306E-7</v>
      </c>
      <c r="I1599" s="12">
        <f t="shared" ca="1" si="486"/>
        <v>2.5677463230968739E-6</v>
      </c>
      <c r="J1599" s="12">
        <f t="shared" ca="1" si="486"/>
        <v>7.144877095111326E-6</v>
      </c>
      <c r="K1599" s="12">
        <f t="shared" ca="1" si="486"/>
        <v>1.8676436000112982E-5</v>
      </c>
      <c r="L1599" s="12">
        <f t="shared" ca="1" si="486"/>
        <v>4.586166738457462E-5</v>
      </c>
      <c r="M1599" s="12">
        <f t="shared" ca="1" si="486"/>
        <v>1.0579430050576563E-4</v>
      </c>
      <c r="N1599" s="12">
        <f t="shared" ca="1" si="486"/>
        <v>2.2926158864726879E-4</v>
      </c>
      <c r="O1599" s="12">
        <f t="shared" ca="1" si="486"/>
        <v>4.6672054447712599E-4</v>
      </c>
      <c r="P1599" s="12">
        <f t="shared" ca="1" si="486"/>
        <v>8.9256352297663105E-4</v>
      </c>
      <c r="Q1599" s="12">
        <f t="shared" ca="1" si="486"/>
        <v>1.6035331587886423E-3</v>
      </c>
      <c r="R1599" s="12">
        <f t="shared" ca="1" si="486"/>
        <v>2.7062838791566753E-3</v>
      </c>
      <c r="S1599" s="12">
        <f t="shared" ca="1" si="486"/>
        <v>4.2906723437704962E-3</v>
      </c>
      <c r="T1599" s="12">
        <f t="shared" ca="1" si="486"/>
        <v>6.3904868621840367E-3</v>
      </c>
      <c r="U1599" s="12">
        <f t="shared" ca="1" si="486"/>
        <v>8.9412684986975403E-3</v>
      </c>
      <c r="V1599" s="12">
        <f t="shared" ca="1" si="486"/>
        <v>1.1752247300942058E-2</v>
      </c>
      <c r="W1599" s="12">
        <f t="shared" ca="1" si="486"/>
        <v>1.4511065474512443E-2</v>
      </c>
      <c r="X1599" s="12">
        <f t="shared" ca="1" si="486"/>
        <v>1.6831943959743363E-2</v>
      </c>
      <c r="Y1599" s="12">
        <f t="shared" ca="1" si="486"/>
        <v>1.834111974502781E-2</v>
      </c>
      <c r="Z1599" s="12">
        <f t="shared" ca="1" si="486"/>
        <v>1.877474343605641E-2</v>
      </c>
      <c r="AA1599" s="12">
        <f t="shared" ca="1" si="486"/>
        <v>1.8054221670056009E-2</v>
      </c>
      <c r="AB1599" s="12">
        <f t="shared" ca="1" si="486"/>
        <v>1.630948038698753E-2</v>
      </c>
      <c r="AC1599" s="12">
        <f t="shared" ca="1" si="486"/>
        <v>1.384070059831803E-2</v>
      </c>
      <c r="AD1599" s="12">
        <f t="shared" ca="1" si="486"/>
        <v>1.1033990818902183E-2</v>
      </c>
      <c r="AE1599" s="12">
        <f t="shared" ca="1" si="486"/>
        <v>8.2634947839167593E-3</v>
      </c>
      <c r="AF1599" s="12">
        <f t="shared" ca="1" si="486"/>
        <v>5.8136849237187312E-3</v>
      </c>
      <c r="AG1599" s="12">
        <f t="shared" ca="1" si="486"/>
        <v>3.8423402481295751E-3</v>
      </c>
      <c r="AH1599" s="12">
        <f t="shared" ca="1" si="486"/>
        <v>2.3855951528424231E-3</v>
      </c>
      <c r="AI1599" s="12">
        <f t="shared" ca="1" si="486"/>
        <v>1.3914072509956573E-3</v>
      </c>
      <c r="AJ1599" s="12">
        <f t="shared" ca="1" si="486"/>
        <v>7.6237452485498371E-4</v>
      </c>
      <c r="AK1599" s="12">
        <f t="shared" ca="1" si="486"/>
        <v>3.9240911253023549E-4</v>
      </c>
      <c r="AL1599" s="12">
        <f t="shared" ca="1" si="486"/>
        <v>1.8974327278013003E-4</v>
      </c>
      <c r="AM1599" s="12">
        <f t="shared" ca="1" si="486"/>
        <v>8.6188691087335357E-5</v>
      </c>
      <c r="AN1599" s="12">
        <f t="shared" ca="1" si="486"/>
        <v>3.6778226092138127E-5</v>
      </c>
      <c r="AO1599" s="12">
        <f t="shared" ca="1" si="486"/>
        <v>1.4743067914047542E-5</v>
      </c>
      <c r="AP1599" s="12">
        <f t="shared" ca="1" si="486"/>
        <v>5.5518988977977761E-6</v>
      </c>
      <c r="AQ1599" s="12">
        <f t="shared" ca="1" si="486"/>
        <v>1.9640467745093444E-6</v>
      </c>
      <c r="AR1599" s="12">
        <f t="shared" ca="1" si="486"/>
        <v>6.5270764416281001E-7</v>
      </c>
      <c r="AS1599" s="12">
        <f t="shared" ca="1" si="486"/>
        <v>2.03770901269462E-7</v>
      </c>
      <c r="AT1599" s="12">
        <f t="shared" ca="1" si="486"/>
        <v>5.9761601682401398E-8</v>
      </c>
      <c r="AU1599" s="12">
        <f t="shared" ca="1" si="486"/>
        <v>1.6464891976022563E-8</v>
      </c>
      <c r="AV1599" s="12">
        <f t="shared" ca="1" si="486"/>
        <v>4.261398392580992E-9</v>
      </c>
      <c r="AX1599" s="13">
        <f t="shared" si="423"/>
        <v>0.31972495682117891</v>
      </c>
      <c r="AZ1599" s="14">
        <f t="shared" ca="1" si="426"/>
        <v>60.215804534284167</v>
      </c>
    </row>
    <row r="1600" spans="1:52" x14ac:dyDescent="0.2">
      <c r="A1600" s="9" t="str">
        <f t="shared" si="418"/>
        <v>Ecuador</v>
      </c>
      <c r="C1600" s="20">
        <f t="shared" si="419"/>
        <v>425.86916016002874</v>
      </c>
      <c r="D1600" s="15">
        <f t="shared" si="420"/>
        <v>463.21685112733581</v>
      </c>
      <c r="E1600" s="23">
        <f t="shared" si="421"/>
        <v>1</v>
      </c>
      <c r="F1600" s="15">
        <f t="shared" si="424"/>
        <v>463.21685112733581</v>
      </c>
      <c r="H1600" s="12">
        <f t="shared" ref="H1600:AV1600" ca="1" si="487">_xlfn.NORM.DIST(H$1537,$F1600,$B$37+$B$38*$F1600,FALSE)/$AV670*($D1132/1000)</f>
        <v>7.0543913415612154E-7</v>
      </c>
      <c r="I1600" s="12">
        <f t="shared" ca="1" si="487"/>
        <v>2.1768031227891456E-6</v>
      </c>
      <c r="J1600" s="12">
        <f t="shared" ca="1" si="487"/>
        <v>6.3100870428161816E-6</v>
      </c>
      <c r="K1600" s="12">
        <f t="shared" ca="1" si="487"/>
        <v>1.7183362148184987E-5</v>
      </c>
      <c r="L1600" s="12">
        <f t="shared" ca="1" si="487"/>
        <v>4.3957960170715776E-5</v>
      </c>
      <c r="M1600" s="12">
        <f t="shared" ca="1" si="487"/>
        <v>1.0563881334284543E-4</v>
      </c>
      <c r="N1600" s="12">
        <f t="shared" ca="1" si="487"/>
        <v>2.3848775854492203E-4</v>
      </c>
      <c r="O1600" s="12">
        <f t="shared" ca="1" si="487"/>
        <v>5.0578420701480797E-4</v>
      </c>
      <c r="P1600" s="12">
        <f t="shared" ca="1" si="487"/>
        <v>1.0076762714694462E-3</v>
      </c>
      <c r="Q1600" s="12">
        <f t="shared" ca="1" si="487"/>
        <v>1.8859639823025206E-3</v>
      </c>
      <c r="R1600" s="12">
        <f t="shared" ca="1" si="487"/>
        <v>3.3159070776097267E-3</v>
      </c>
      <c r="S1600" s="12">
        <f t="shared" ca="1" si="487"/>
        <v>5.4768128895064036E-3</v>
      </c>
      <c r="T1600" s="12">
        <f t="shared" ca="1" si="487"/>
        <v>8.4978693730684354E-3</v>
      </c>
      <c r="U1600" s="12">
        <f t="shared" ca="1" si="487"/>
        <v>1.2386505301955749E-2</v>
      </c>
      <c r="V1600" s="12">
        <f t="shared" ca="1" si="487"/>
        <v>1.6960713952269377E-2</v>
      </c>
      <c r="W1600" s="12">
        <f t="shared" ca="1" si="487"/>
        <v>2.1817051730971503E-2</v>
      </c>
      <c r="X1600" s="12">
        <f t="shared" ca="1" si="487"/>
        <v>2.6363592367366108E-2</v>
      </c>
      <c r="Y1600" s="12">
        <f t="shared" ca="1" si="487"/>
        <v>2.9927449692862405E-2</v>
      </c>
      <c r="Z1600" s="12">
        <f t="shared" ca="1" si="487"/>
        <v>3.1914748456068912E-2</v>
      </c>
      <c r="AA1600" s="12">
        <f t="shared" ca="1" si="487"/>
        <v>3.1971995045873704E-2</v>
      </c>
      <c r="AB1600" s="12">
        <f t="shared" ca="1" si="487"/>
        <v>3.0088784448375528E-2</v>
      </c>
      <c r="AC1600" s="12">
        <f t="shared" ca="1" si="487"/>
        <v>2.6600888578817383E-2</v>
      </c>
      <c r="AD1600" s="12">
        <f t="shared" ca="1" si="487"/>
        <v>2.2092468272027529E-2</v>
      </c>
      <c r="AE1600" s="12">
        <f t="shared" ca="1" si="487"/>
        <v>1.7236493927606737E-2</v>
      </c>
      <c r="AF1600" s="12">
        <f t="shared" ca="1" si="487"/>
        <v>1.2633108215442976E-2</v>
      </c>
      <c r="AG1600" s="12">
        <f t="shared" ca="1" si="487"/>
        <v>8.6981741143605708E-3</v>
      </c>
      <c r="AH1600" s="12">
        <f t="shared" ca="1" si="487"/>
        <v>5.6260368474526272E-3</v>
      </c>
      <c r="AI1600" s="12">
        <f t="shared" ca="1" si="487"/>
        <v>3.4184847158753215E-3</v>
      </c>
      <c r="AJ1600" s="12">
        <f t="shared" ca="1" si="487"/>
        <v>1.9512877030592646E-3</v>
      </c>
      <c r="AK1600" s="12">
        <f t="shared" ca="1" si="487"/>
        <v>1.0463225078189788E-3</v>
      </c>
      <c r="AL1600" s="12">
        <f t="shared" ca="1" si="487"/>
        <v>5.2706772451223383E-4</v>
      </c>
      <c r="AM1600" s="12">
        <f t="shared" ca="1" si="487"/>
        <v>2.4941574870259624E-4</v>
      </c>
      <c r="AN1600" s="12">
        <f t="shared" ca="1" si="487"/>
        <v>1.1087609376537628E-4</v>
      </c>
      <c r="AO1600" s="12">
        <f t="shared" ca="1" si="487"/>
        <v>4.630293885420213E-5</v>
      </c>
      <c r="AP1600" s="12">
        <f t="shared" ca="1" si="487"/>
        <v>1.8165016264871899E-5</v>
      </c>
      <c r="AQ1600" s="12">
        <f t="shared" ca="1" si="487"/>
        <v>6.6945227287497727E-6</v>
      </c>
      <c r="AR1600" s="12">
        <f t="shared" ca="1" si="487"/>
        <v>2.3177150699180979E-6</v>
      </c>
      <c r="AS1600" s="12">
        <f t="shared" ca="1" si="487"/>
        <v>7.5380161514869909E-7</v>
      </c>
      <c r="AT1600" s="12">
        <f t="shared" ca="1" si="487"/>
        <v>2.3030887696892507E-7</v>
      </c>
      <c r="AU1600" s="12">
        <f t="shared" ca="1" si="487"/>
        <v>6.6102956870181966E-8</v>
      </c>
      <c r="AV1600" s="12">
        <f t="shared" ca="1" si="487"/>
        <v>1.782328247752929E-8</v>
      </c>
      <c r="AX1600" s="13">
        <f t="shared" si="423"/>
        <v>0.26363838547387086</v>
      </c>
      <c r="AZ1600" s="14">
        <f t="shared" ca="1" si="426"/>
        <v>85.102208147854213</v>
      </c>
    </row>
    <row r="1601" spans="1:52" x14ac:dyDescent="0.2">
      <c r="A1601" s="9" t="str">
        <f t="shared" si="418"/>
        <v>Egypt</v>
      </c>
      <c r="C1601" s="20">
        <f t="shared" si="419"/>
        <v>405.55697038783359</v>
      </c>
      <c r="D1601" s="15">
        <f t="shared" si="420"/>
        <v>446.83627517656606</v>
      </c>
      <c r="E1601" s="23">
        <f t="shared" si="421"/>
        <v>1</v>
      </c>
      <c r="F1601" s="15">
        <f t="shared" si="424"/>
        <v>446.83627517656606</v>
      </c>
      <c r="H1601" s="12">
        <f t="shared" ref="H1601:AV1601" ca="1" si="488">_xlfn.NORM.DIST(H$1537,$F1601,$B$37+$B$38*$F1601,FALSE)/$AV671*($D1133/1000)</f>
        <v>1.1842299721578387E-5</v>
      </c>
      <c r="I1601" s="12">
        <f t="shared" ca="1" si="488"/>
        <v>3.5076048961245812E-5</v>
      </c>
      <c r="J1601" s="12">
        <f t="shared" ca="1" si="488"/>
        <v>9.7598216503197636E-5</v>
      </c>
      <c r="K1601" s="12">
        <f t="shared" ca="1" si="488"/>
        <v>2.5511129671916815E-4</v>
      </c>
      <c r="L1601" s="12">
        <f t="shared" ca="1" si="488"/>
        <v>6.2643222968885573E-4</v>
      </c>
      <c r="M1601" s="12">
        <f t="shared" ca="1" si="488"/>
        <v>1.445024107131733E-3</v>
      </c>
      <c r="N1601" s="12">
        <f t="shared" ca="1" si="488"/>
        <v>3.1313577376817533E-3</v>
      </c>
      <c r="O1601" s="12">
        <f t="shared" ca="1" si="488"/>
        <v>6.3745109886796389E-3</v>
      </c>
      <c r="P1601" s="12">
        <f t="shared" ca="1" si="488"/>
        <v>1.2190391608729081E-2</v>
      </c>
      <c r="Q1601" s="12">
        <f t="shared" ca="1" si="488"/>
        <v>2.1900046417199635E-2</v>
      </c>
      <c r="R1601" s="12">
        <f t="shared" ca="1" si="488"/>
        <v>3.6959748580269368E-2</v>
      </c>
      <c r="S1601" s="12">
        <f t="shared" ca="1" si="488"/>
        <v>5.8596216649872787E-2</v>
      </c>
      <c r="T1601" s="12">
        <f t="shared" ca="1" si="488"/>
        <v>8.7270354227560312E-2</v>
      </c>
      <c r="U1601" s="12">
        <f t="shared" ca="1" si="488"/>
        <v>0.12210135861133353</v>
      </c>
      <c r="V1601" s="12">
        <f t="shared" ca="1" si="488"/>
        <v>0.16048367051172807</v>
      </c>
      <c r="W1601" s="12">
        <f t="shared" ca="1" si="488"/>
        <v>0.19815169703105739</v>
      </c>
      <c r="X1601" s="12">
        <f t="shared" ca="1" si="488"/>
        <v>0.22983773775253427</v>
      </c>
      <c r="Y1601" s="12">
        <f t="shared" ca="1" si="488"/>
        <v>0.25043871999973616</v>
      </c>
      <c r="Z1601" s="12">
        <f t="shared" ca="1" si="488"/>
        <v>0.25635288384350807</v>
      </c>
      <c r="AA1601" s="12">
        <f t="shared" ca="1" si="488"/>
        <v>0.24650829295620375</v>
      </c>
      <c r="AB1601" s="12">
        <f t="shared" ca="1" si="488"/>
        <v>0.22268012478262569</v>
      </c>
      <c r="AC1601" s="12">
        <f t="shared" ca="1" si="488"/>
        <v>0.1889678720816737</v>
      </c>
      <c r="AD1601" s="12">
        <f t="shared" ca="1" si="488"/>
        <v>0.15064373821060192</v>
      </c>
      <c r="AE1601" s="12">
        <f t="shared" ca="1" si="488"/>
        <v>0.11281602420243818</v>
      </c>
      <c r="AF1601" s="12">
        <f t="shared" ca="1" si="488"/>
        <v>7.9368302480014197E-2</v>
      </c>
      <c r="AG1601" s="12">
        <f t="shared" ca="1" si="488"/>
        <v>5.245416619276512E-2</v>
      </c>
      <c r="AH1601" s="12">
        <f t="shared" ca="1" si="488"/>
        <v>3.2566379460886835E-2</v>
      </c>
      <c r="AI1601" s="12">
        <f t="shared" ca="1" si="488"/>
        <v>1.8993962001624627E-2</v>
      </c>
      <c r="AJ1601" s="12">
        <f t="shared" ca="1" si="488"/>
        <v>1.0406824857473051E-2</v>
      </c>
      <c r="AK1601" s="12">
        <f t="shared" ca="1" si="488"/>
        <v>5.3564557471091796E-3</v>
      </c>
      <c r="AL1601" s="12">
        <f t="shared" ca="1" si="488"/>
        <v>2.5899619982067577E-3</v>
      </c>
      <c r="AM1601" s="12">
        <f t="shared" ca="1" si="488"/>
        <v>1.1764293672402828E-3</v>
      </c>
      <c r="AN1601" s="12">
        <f t="shared" ca="1" si="488"/>
        <v>5.019898287145835E-4</v>
      </c>
      <c r="AO1601" s="12">
        <f t="shared" ca="1" si="488"/>
        <v>2.012243683402916E-4</v>
      </c>
      <c r="AP1601" s="12">
        <f t="shared" ca="1" si="488"/>
        <v>7.5774455247957872E-5</v>
      </c>
      <c r="AQ1601" s="12">
        <f t="shared" ca="1" si="488"/>
        <v>2.6805361454632953E-5</v>
      </c>
      <c r="AR1601" s="12">
        <f t="shared" ca="1" si="488"/>
        <v>8.9079364000668612E-6</v>
      </c>
      <c r="AS1601" s="12">
        <f t="shared" ca="1" si="488"/>
        <v>2.780924142076219E-6</v>
      </c>
      <c r="AT1601" s="12">
        <f t="shared" ca="1" si="488"/>
        <v>8.1556348305507171E-7</v>
      </c>
      <c r="AU1601" s="12">
        <f t="shared" ca="1" si="488"/>
        <v>2.2468961311013388E-7</v>
      </c>
      <c r="AV1601" s="12">
        <f t="shared" ca="1" si="488"/>
        <v>5.815202141696973E-8</v>
      </c>
      <c r="AX1601" s="13">
        <f t="shared" si="423"/>
        <v>0.31976260014117597</v>
      </c>
      <c r="AZ1601" s="14">
        <f t="shared" ca="1" si="426"/>
        <v>822.29400810473703</v>
      </c>
    </row>
    <row r="1602" spans="1:52" x14ac:dyDescent="0.2">
      <c r="A1602" s="9" t="str">
        <f t="shared" ref="A1602:A1665" si="489">A210</f>
        <v>El Salvador</v>
      </c>
      <c r="C1602" s="20">
        <f t="shared" ref="C1602:C1665" si="490">E672</f>
        <v>358.05093683825299</v>
      </c>
      <c r="D1602" s="15">
        <f t="shared" ref="D1602:D1665" si="491">C1602+IFERROR(INDEX(B$2259:B$2601,MATCH(C1602,B$2259:B$2601,1)+B$60)-INDEX(B$2259:B$2601,MATCH(C1602,B$2259:B$2601,1)),0)</f>
        <v>407.23251445980372</v>
      </c>
      <c r="E1602" s="23">
        <f t="shared" ref="E1602:E1665" si="492">INDEX(B$23:B$29,MATCH(B210,A$23:A$29,0))</f>
        <v>1</v>
      </c>
      <c r="F1602" s="15">
        <f t="shared" si="424"/>
        <v>407.23251445980372</v>
      </c>
      <c r="H1602" s="12">
        <f t="shared" ref="H1602:AV1602" ca="1" si="493">_xlfn.NORM.DIST(H$1537,$F1602,$B$37+$B$38*$F1602,FALSE)/$AV672*($D1134/1000)</f>
        <v>2.6080941343755615E-6</v>
      </c>
      <c r="I1602" s="12">
        <f t="shared" ca="1" si="493"/>
        <v>6.9967868625069362E-6</v>
      </c>
      <c r="J1602" s="12">
        <f t="shared" ca="1" si="493"/>
        <v>1.7633179218409812E-5</v>
      </c>
      <c r="K1602" s="12">
        <f t="shared" ca="1" si="493"/>
        <v>4.1746415709029411E-5</v>
      </c>
      <c r="L1602" s="12">
        <f t="shared" ca="1" si="493"/>
        <v>9.2846248441968751E-5</v>
      </c>
      <c r="M1602" s="12">
        <f t="shared" ca="1" si="493"/>
        <v>1.9398409450793782E-4</v>
      </c>
      <c r="N1602" s="12">
        <f t="shared" ca="1" si="493"/>
        <v>3.8073646952917412E-4</v>
      </c>
      <c r="O1602" s="12">
        <f t="shared" ca="1" si="493"/>
        <v>7.0200374651585183E-4</v>
      </c>
      <c r="P1602" s="12">
        <f t="shared" ca="1" si="493"/>
        <v>1.2159367265416408E-3</v>
      </c>
      <c r="Q1602" s="12">
        <f t="shared" ca="1" si="493"/>
        <v>1.9785139532271074E-3</v>
      </c>
      <c r="R1602" s="12">
        <f t="shared" ca="1" si="493"/>
        <v>3.0242929251098317E-3</v>
      </c>
      <c r="S1602" s="12">
        <f t="shared" ca="1" si="493"/>
        <v>4.3427535547366338E-3</v>
      </c>
      <c r="T1602" s="12">
        <f t="shared" ca="1" si="493"/>
        <v>5.8581853751756667E-3</v>
      </c>
      <c r="U1602" s="12">
        <f t="shared" ca="1" si="493"/>
        <v>7.4236524413986617E-3</v>
      </c>
      <c r="V1602" s="12">
        <f t="shared" ca="1" si="493"/>
        <v>8.8374861584574072E-3</v>
      </c>
      <c r="W1602" s="12">
        <f t="shared" ca="1" si="493"/>
        <v>9.8831743549396486E-3</v>
      </c>
      <c r="X1602" s="12">
        <f t="shared" ca="1" si="493"/>
        <v>1.0382949995289928E-2</v>
      </c>
      <c r="Y1602" s="12">
        <f t="shared" ca="1" si="493"/>
        <v>1.0247116238775568E-2</v>
      </c>
      <c r="Z1602" s="12">
        <f t="shared" ca="1" si="493"/>
        <v>9.500340210446323E-3</v>
      </c>
      <c r="AA1602" s="12">
        <f t="shared" ca="1" si="493"/>
        <v>8.274337815298214E-3</v>
      </c>
      <c r="AB1602" s="12">
        <f t="shared" ca="1" si="493"/>
        <v>6.76992617332262E-3</v>
      </c>
      <c r="AC1602" s="12">
        <f t="shared" ca="1" si="493"/>
        <v>5.2034479233409574E-3</v>
      </c>
      <c r="AD1602" s="12">
        <f t="shared" ca="1" si="493"/>
        <v>3.7571201793255775E-3</v>
      </c>
      <c r="AE1602" s="12">
        <f t="shared" ca="1" si="493"/>
        <v>2.5484467102518623E-3</v>
      </c>
      <c r="AF1602" s="12">
        <f t="shared" ca="1" si="493"/>
        <v>1.6238750944356397E-3</v>
      </c>
      <c r="AG1602" s="12">
        <f t="shared" ca="1" si="493"/>
        <v>9.7204479775129377E-4</v>
      </c>
      <c r="AH1602" s="12">
        <f t="shared" ca="1" si="493"/>
        <v>5.4660869334608982E-4</v>
      </c>
      <c r="AI1602" s="12">
        <f t="shared" ca="1" si="493"/>
        <v>2.8875092460292363E-4</v>
      </c>
      <c r="AJ1602" s="12">
        <f t="shared" ca="1" si="493"/>
        <v>1.4329361114550008E-4</v>
      </c>
      <c r="AK1602" s="12">
        <f t="shared" ca="1" si="493"/>
        <v>6.6801600258280431E-5</v>
      </c>
      <c r="AL1602" s="12">
        <f t="shared" ca="1" si="493"/>
        <v>2.9255228866482979E-5</v>
      </c>
      <c r="AM1602" s="12">
        <f t="shared" ca="1" si="493"/>
        <v>1.2035848946128804E-5</v>
      </c>
      <c r="AN1602" s="12">
        <f t="shared" ca="1" si="493"/>
        <v>4.6516448799218678E-6</v>
      </c>
      <c r="AO1602" s="12">
        <f t="shared" ca="1" si="493"/>
        <v>1.6888573581342805E-6</v>
      </c>
      <c r="AP1602" s="12">
        <f t="shared" ca="1" si="493"/>
        <v>5.7601790538329312E-7</v>
      </c>
      <c r="AQ1602" s="12">
        <f t="shared" ca="1" si="493"/>
        <v>1.8455915439076781E-7</v>
      </c>
      <c r="AR1602" s="12">
        <f t="shared" ca="1" si="493"/>
        <v>5.5550988918846215E-8</v>
      </c>
      <c r="AS1602" s="12">
        <f t="shared" ca="1" si="493"/>
        <v>1.5707410453387135E-8</v>
      </c>
      <c r="AT1602" s="12">
        <f t="shared" ca="1" si="493"/>
        <v>4.1722851801609755E-9</v>
      </c>
      <c r="AU1602" s="12">
        <f t="shared" ca="1" si="493"/>
        <v>1.0411180426240202E-9</v>
      </c>
      <c r="AV1602" s="12">
        <f t="shared" ca="1" si="493"/>
        <v>2.4405210359649367E-10</v>
      </c>
      <c r="AX1602" s="13">
        <f t="shared" ref="AX1602:AX1665" si="494">_xlfn.NORM.DIST(D$608,F1602,$B$37+$B$38*$F1602,TRUE)</f>
        <v>0.47117157729876963</v>
      </c>
      <c r="AZ1602" s="14">
        <f t="shared" ca="1" si="426"/>
        <v>49.174680976663844</v>
      </c>
    </row>
    <row r="1603" spans="1:52" x14ac:dyDescent="0.2">
      <c r="A1603" s="9" t="str">
        <f t="shared" si="489"/>
        <v>Equatorial Guinea</v>
      </c>
      <c r="C1603" s="20">
        <f t="shared" si="490"/>
        <v>368.88023902093306</v>
      </c>
      <c r="D1603" s="15">
        <f t="shared" si="491"/>
        <v>416.25005788054943</v>
      </c>
      <c r="E1603" s="23">
        <f t="shared" si="492"/>
        <v>1</v>
      </c>
      <c r="F1603" s="15">
        <f t="shared" ref="F1603:F1666" si="495">C1603+E1603*(D1603-C1603)</f>
        <v>416.25005788054943</v>
      </c>
      <c r="H1603" s="12">
        <f t="shared" ref="H1603:AV1603" ca="1" si="496">_xlfn.NORM.DIST(H$1537,$F1603,$B$37+$B$38*$F1603,FALSE)/$AV673*($D1135/1000)</f>
        <v>7.5214409504184823E-7</v>
      </c>
      <c r="I1603" s="12">
        <f t="shared" ca="1" si="496"/>
        <v>2.0637976129293758E-6</v>
      </c>
      <c r="J1603" s="12">
        <f t="shared" ca="1" si="496"/>
        <v>5.3197320298801114E-6</v>
      </c>
      <c r="K1603" s="12">
        <f t="shared" ca="1" si="496"/>
        <v>1.2881576038950823E-5</v>
      </c>
      <c r="L1603" s="12">
        <f t="shared" ca="1" si="496"/>
        <v>2.9302511268254724E-5</v>
      </c>
      <c r="M1603" s="12">
        <f t="shared" ca="1" si="496"/>
        <v>6.2617723802335017E-5</v>
      </c>
      <c r="N1603" s="12">
        <f t="shared" ca="1" si="496"/>
        <v>1.2570319218837861E-4</v>
      </c>
      <c r="O1603" s="12">
        <f t="shared" ca="1" si="496"/>
        <v>2.3705653459149152E-4</v>
      </c>
      <c r="P1603" s="12">
        <f t="shared" ca="1" si="496"/>
        <v>4.1996601862559301E-4</v>
      </c>
      <c r="Q1603" s="12">
        <f t="shared" ca="1" si="496"/>
        <v>6.9892884712542897E-4</v>
      </c>
      <c r="R1603" s="12">
        <f t="shared" ca="1" si="496"/>
        <v>1.0927186993121086E-3</v>
      </c>
      <c r="S1603" s="12">
        <f t="shared" ca="1" si="496"/>
        <v>1.6048719237187719E-3</v>
      </c>
      <c r="T1603" s="12">
        <f t="shared" ca="1" si="496"/>
        <v>2.2142618553159586E-3</v>
      </c>
      <c r="U1603" s="12">
        <f t="shared" ca="1" si="496"/>
        <v>2.8699489567091535E-3</v>
      </c>
      <c r="V1603" s="12">
        <f t="shared" ca="1" si="496"/>
        <v>3.4944269142086351E-3</v>
      </c>
      <c r="W1603" s="12">
        <f t="shared" ca="1" si="496"/>
        <v>3.9970018153105934E-3</v>
      </c>
      <c r="X1603" s="12">
        <f t="shared" ca="1" si="496"/>
        <v>4.2948630911651148E-3</v>
      </c>
      <c r="Y1603" s="12">
        <f t="shared" ca="1" si="496"/>
        <v>4.3353173902664615E-3</v>
      </c>
      <c r="Z1603" s="12">
        <f t="shared" ca="1" si="496"/>
        <v>4.1110150466400026E-3</v>
      </c>
      <c r="AA1603" s="12">
        <f t="shared" ca="1" si="496"/>
        <v>3.6621306128710881E-3</v>
      </c>
      <c r="AB1603" s="12">
        <f t="shared" ca="1" si="496"/>
        <v>3.0646098136074252E-3</v>
      </c>
      <c r="AC1603" s="12">
        <f t="shared" ca="1" si="496"/>
        <v>2.4092015898753809E-3</v>
      </c>
      <c r="AD1603" s="12">
        <f t="shared" ca="1" si="496"/>
        <v>1.7792119593472747E-3</v>
      </c>
      <c r="AE1603" s="12">
        <f t="shared" ca="1" si="496"/>
        <v>1.2343514513133574E-3</v>
      </c>
      <c r="AF1603" s="12">
        <f t="shared" ca="1" si="496"/>
        <v>8.0446391798612055E-4</v>
      </c>
      <c r="AG1603" s="12">
        <f t="shared" ca="1" si="496"/>
        <v>4.9252797444039197E-4</v>
      </c>
      <c r="AH1603" s="12">
        <f t="shared" ca="1" si="496"/>
        <v>2.8327733627146582E-4</v>
      </c>
      <c r="AI1603" s="12">
        <f t="shared" ca="1" si="496"/>
        <v>1.5305564518569998E-4</v>
      </c>
      <c r="AJ1603" s="12">
        <f t="shared" ca="1" si="496"/>
        <v>7.7686126864319168E-5</v>
      </c>
      <c r="AK1603" s="12">
        <f t="shared" ca="1" si="496"/>
        <v>3.7041979060093496E-5</v>
      </c>
      <c r="AL1603" s="12">
        <f t="shared" ca="1" si="496"/>
        <v>1.6592105059431908E-5</v>
      </c>
      <c r="AM1603" s="12">
        <f t="shared" ca="1" si="496"/>
        <v>6.9817676388474373E-6</v>
      </c>
      <c r="AN1603" s="12">
        <f t="shared" ca="1" si="496"/>
        <v>2.7598526008197568E-6</v>
      </c>
      <c r="AO1603" s="12">
        <f t="shared" ca="1" si="496"/>
        <v>1.02485631010924E-6</v>
      </c>
      <c r="AP1603" s="12">
        <f t="shared" ca="1" si="496"/>
        <v>3.5751697416464221E-7</v>
      </c>
      <c r="AQ1603" s="12">
        <f t="shared" ca="1" si="496"/>
        <v>1.171620460918552E-7</v>
      </c>
      <c r="AR1603" s="12">
        <f t="shared" ca="1" si="496"/>
        <v>3.606897691330805E-8</v>
      </c>
      <c r="AS1603" s="12">
        <f t="shared" ca="1" si="496"/>
        <v>1.0431272603122966E-8</v>
      </c>
      <c r="AT1603" s="12">
        <f t="shared" ca="1" si="496"/>
        <v>2.8339837859522917E-9</v>
      </c>
      <c r="AU1603" s="12">
        <f t="shared" ca="1" si="496"/>
        <v>7.2329260054974164E-10</v>
      </c>
      <c r="AV1603" s="12">
        <f t="shared" ca="1" si="496"/>
        <v>1.7341524669735714E-10</v>
      </c>
      <c r="AX1603" s="13">
        <f t="shared" si="494"/>
        <v>0.43545583625668371</v>
      </c>
      <c r="AZ1603" s="14">
        <f t="shared" ref="AZ1603:AZ1666" ca="1" si="497">AX1603*D1135</f>
        <v>18.999794514783293</v>
      </c>
    </row>
    <row r="1604" spans="1:52" x14ac:dyDescent="0.2">
      <c r="A1604" s="9" t="str">
        <f t="shared" si="489"/>
        <v>Eritrea</v>
      </c>
      <c r="C1604" s="20">
        <f t="shared" si="490"/>
        <v>262.70075054870478</v>
      </c>
      <c r="D1604" s="15">
        <f t="shared" si="491"/>
        <v>328.2812518394453</v>
      </c>
      <c r="E1604" s="23">
        <f t="shared" si="492"/>
        <v>1</v>
      </c>
      <c r="F1604" s="15">
        <f t="shared" si="495"/>
        <v>328.2812518394453</v>
      </c>
      <c r="H1604" s="12">
        <f t="shared" ref="H1604:AV1604" ca="1" si="498">_xlfn.NORM.DIST(H$1537,$F1604,$B$37+$B$38*$F1604,FALSE)/$AV674*($D1136/1000)</f>
        <v>4.8065453980780663E-5</v>
      </c>
      <c r="I1604" s="12">
        <f t="shared" ca="1" si="498"/>
        <v>1.0584934782137012E-4</v>
      </c>
      <c r="J1604" s="12">
        <f t="shared" ca="1" si="498"/>
        <v>2.1897771481717477E-4</v>
      </c>
      <c r="K1604" s="12">
        <f t="shared" ca="1" si="498"/>
        <v>4.2556729703922759E-4</v>
      </c>
      <c r="L1604" s="12">
        <f t="shared" ca="1" si="498"/>
        <v>7.7695017619481221E-4</v>
      </c>
      <c r="M1604" s="12">
        <f t="shared" ca="1" si="498"/>
        <v>1.3325229172900966E-3</v>
      </c>
      <c r="N1604" s="12">
        <f t="shared" ca="1" si="498"/>
        <v>2.146904860655734E-3</v>
      </c>
      <c r="O1604" s="12">
        <f t="shared" ca="1" si="498"/>
        <v>3.2494323996379447E-3</v>
      </c>
      <c r="P1604" s="12">
        <f t="shared" ca="1" si="498"/>
        <v>4.6201790715699768E-3</v>
      </c>
      <c r="Q1604" s="12">
        <f t="shared" ca="1" si="498"/>
        <v>6.1711585639213423E-3</v>
      </c>
      <c r="R1604" s="12">
        <f t="shared" ca="1" si="498"/>
        <v>7.7433911414474402E-3</v>
      </c>
      <c r="S1604" s="12">
        <f t="shared" ca="1" si="498"/>
        <v>9.1275092979221113E-3</v>
      </c>
      <c r="T1604" s="12">
        <f t="shared" ca="1" si="498"/>
        <v>1.0107179195914105E-2</v>
      </c>
      <c r="U1604" s="12">
        <f t="shared" ca="1" si="498"/>
        <v>1.0513909685321217E-2</v>
      </c>
      <c r="V1604" s="12">
        <f t="shared" ca="1" si="498"/>
        <v>1.0274367918210885E-2</v>
      </c>
      <c r="W1604" s="12">
        <f t="shared" ca="1" si="498"/>
        <v>9.4319736694561569E-3</v>
      </c>
      <c r="X1604" s="12">
        <f t="shared" ca="1" si="498"/>
        <v>8.1340463129027894E-3</v>
      </c>
      <c r="Y1604" s="12">
        <f t="shared" ca="1" si="498"/>
        <v>6.5897250860629591E-3</v>
      </c>
      <c r="Z1604" s="12">
        <f t="shared" ca="1" si="498"/>
        <v>5.0151571675216963E-3</v>
      </c>
      <c r="AA1604" s="12">
        <f t="shared" ca="1" si="498"/>
        <v>3.5855715517573478E-3</v>
      </c>
      <c r="AB1604" s="12">
        <f t="shared" ca="1" si="498"/>
        <v>2.4081793838010008E-3</v>
      </c>
      <c r="AC1604" s="12">
        <f t="shared" ca="1" si="498"/>
        <v>1.5194131111377967E-3</v>
      </c>
      <c r="AD1604" s="12">
        <f t="shared" ca="1" si="498"/>
        <v>9.0057419810561081E-4</v>
      </c>
      <c r="AE1604" s="12">
        <f t="shared" ca="1" si="498"/>
        <v>5.014408665975084E-4</v>
      </c>
      <c r="AF1604" s="12">
        <f t="shared" ca="1" si="498"/>
        <v>2.6228686699656046E-4</v>
      </c>
      <c r="AG1604" s="12">
        <f t="shared" ca="1" si="498"/>
        <v>1.2888131557669123E-4</v>
      </c>
      <c r="AH1604" s="12">
        <f t="shared" ca="1" si="498"/>
        <v>5.9492191948237374E-5</v>
      </c>
      <c r="AI1604" s="12">
        <f t="shared" ca="1" si="498"/>
        <v>2.57980318924211E-5</v>
      </c>
      <c r="AJ1604" s="12">
        <f t="shared" ca="1" si="498"/>
        <v>1.0509202851862163E-5</v>
      </c>
      <c r="AK1604" s="12">
        <f t="shared" ca="1" si="498"/>
        <v>4.0216990595795586E-6</v>
      </c>
      <c r="AL1604" s="12">
        <f t="shared" ca="1" si="498"/>
        <v>1.4457924717247547E-6</v>
      </c>
      <c r="AM1604" s="12">
        <f t="shared" ca="1" si="498"/>
        <v>4.8826876546726375E-7</v>
      </c>
      <c r="AN1604" s="12">
        <f t="shared" ca="1" si="498"/>
        <v>1.5490610090787523E-7</v>
      </c>
      <c r="AO1604" s="12">
        <f t="shared" ca="1" si="498"/>
        <v>4.6167323410310111E-8</v>
      </c>
      <c r="AP1604" s="12">
        <f t="shared" ca="1" si="498"/>
        <v>1.29258010071848E-8</v>
      </c>
      <c r="AQ1604" s="12">
        <f t="shared" ca="1" si="498"/>
        <v>3.3996705217179445E-9</v>
      </c>
      <c r="AR1604" s="12">
        <f t="shared" ca="1" si="498"/>
        <v>8.399874322599709E-10</v>
      </c>
      <c r="AS1604" s="12">
        <f t="shared" ca="1" si="498"/>
        <v>1.9496890020743646E-10</v>
      </c>
      <c r="AT1604" s="12">
        <f t="shared" ca="1" si="498"/>
        <v>4.2512289095758648E-11</v>
      </c>
      <c r="AU1604" s="12">
        <f t="shared" ca="1" si="498"/>
        <v>8.7080363607975476E-12</v>
      </c>
      <c r="AV1604" s="12">
        <f t="shared" ca="1" si="498"/>
        <v>1.6756471494231488E-12</v>
      </c>
      <c r="AX1604" s="13">
        <f t="shared" si="494"/>
        <v>0.76337078877306908</v>
      </c>
      <c r="AZ1604" s="14">
        <f t="shared" ca="1" si="497"/>
        <v>80.282963737388428</v>
      </c>
    </row>
    <row r="1605" spans="1:52" x14ac:dyDescent="0.2">
      <c r="A1605" s="9" t="str">
        <f t="shared" si="489"/>
        <v>Estonia</v>
      </c>
      <c r="C1605" s="20">
        <f t="shared" si="490"/>
        <v>650.16559127034748</v>
      </c>
      <c r="D1605" s="15">
        <f t="shared" si="491"/>
        <v>650.16559127034748</v>
      </c>
      <c r="E1605" s="23">
        <f t="shared" si="492"/>
        <v>1</v>
      </c>
      <c r="F1605" s="15">
        <f t="shared" si="495"/>
        <v>650.16559127034748</v>
      </c>
      <c r="H1605" s="12">
        <f t="shared" ref="H1605:AV1605" ca="1" si="499">_xlfn.NORM.DIST(H$1537,$F1605,$B$37+$B$38*$F1605,FALSE)/$AV675*($D1137/1000)</f>
        <v>8.5767145667528549E-13</v>
      </c>
      <c r="I1605" s="12">
        <f t="shared" ca="1" si="499"/>
        <v>4.2233548810765865E-12</v>
      </c>
      <c r="J1605" s="12">
        <f t="shared" ca="1" si="499"/>
        <v>1.9536681203471785E-11</v>
      </c>
      <c r="K1605" s="12">
        <f t="shared" ca="1" si="499"/>
        <v>8.4898613658552742E-11</v>
      </c>
      <c r="L1605" s="12">
        <f t="shared" ca="1" si="499"/>
        <v>3.4658279692493541E-10</v>
      </c>
      <c r="M1605" s="12">
        <f t="shared" ca="1" si="499"/>
        <v>1.329137773556546E-9</v>
      </c>
      <c r="N1605" s="12">
        <f t="shared" ca="1" si="499"/>
        <v>4.7883908696038274E-9</v>
      </c>
      <c r="O1605" s="12">
        <f t="shared" ca="1" si="499"/>
        <v>1.6205624896322042E-8</v>
      </c>
      <c r="P1605" s="12">
        <f t="shared" ca="1" si="499"/>
        <v>5.1522694266342177E-8</v>
      </c>
      <c r="Q1605" s="12">
        <f t="shared" ca="1" si="499"/>
        <v>1.5388204296489112E-7</v>
      </c>
      <c r="R1605" s="12">
        <f t="shared" ca="1" si="499"/>
        <v>4.3175156090688713E-7</v>
      </c>
      <c r="S1605" s="12">
        <f t="shared" ca="1" si="499"/>
        <v>1.1379848599352478E-6</v>
      </c>
      <c r="T1605" s="12">
        <f t="shared" ca="1" si="499"/>
        <v>2.817705805494297E-6</v>
      </c>
      <c r="U1605" s="12">
        <f t="shared" ca="1" si="499"/>
        <v>6.5540749624045278E-6</v>
      </c>
      <c r="V1605" s="12">
        <f t="shared" ca="1" si="499"/>
        <v>1.4321343343611929E-5</v>
      </c>
      <c r="W1605" s="12">
        <f t="shared" ca="1" si="499"/>
        <v>2.9397656027780578E-5</v>
      </c>
      <c r="X1605" s="12">
        <f t="shared" ca="1" si="499"/>
        <v>5.6688928232375332E-5</v>
      </c>
      <c r="Y1605" s="12">
        <f t="shared" ca="1" si="499"/>
        <v>1.0269289172555391E-4</v>
      </c>
      <c r="Z1605" s="12">
        <f t="shared" ca="1" si="499"/>
        <v>1.7475882468430385E-4</v>
      </c>
      <c r="AA1605" s="12">
        <f t="shared" ca="1" si="499"/>
        <v>2.7937943973864443E-4</v>
      </c>
      <c r="AB1605" s="12">
        <f t="shared" ca="1" si="499"/>
        <v>4.1957187036194461E-4</v>
      </c>
      <c r="AC1605" s="12">
        <f t="shared" ca="1" si="499"/>
        <v>5.9193617304863938E-4</v>
      </c>
      <c r="AD1605" s="12">
        <f t="shared" ca="1" si="499"/>
        <v>7.8451272412680161E-4</v>
      </c>
      <c r="AE1605" s="12">
        <f t="shared" ca="1" si="499"/>
        <v>9.7674612786964577E-4</v>
      </c>
      <c r="AF1605" s="12">
        <f t="shared" ca="1" si="499"/>
        <v>1.1424047480727776E-3</v>
      </c>
      <c r="AG1605" s="12">
        <f t="shared" ca="1" si="499"/>
        <v>1.255205679240434E-3</v>
      </c>
      <c r="AH1605" s="12">
        <f t="shared" ca="1" si="499"/>
        <v>1.2955864181116599E-3</v>
      </c>
      <c r="AI1605" s="12">
        <f t="shared" ca="1" si="499"/>
        <v>1.2562453651031617E-3</v>
      </c>
      <c r="AJ1605" s="12">
        <f t="shared" ca="1" si="499"/>
        <v>1.1442980377361998E-3</v>
      </c>
      <c r="AK1605" s="12">
        <f t="shared" ca="1" si="499"/>
        <v>9.7917525291683254E-4</v>
      </c>
      <c r="AL1605" s="12">
        <f t="shared" ca="1" si="499"/>
        <v>7.8711520039344697E-4</v>
      </c>
      <c r="AM1605" s="12">
        <f t="shared" ca="1" si="499"/>
        <v>5.9439173886650931E-4</v>
      </c>
      <c r="AN1605" s="12">
        <f t="shared" ca="1" si="499"/>
        <v>4.2166137930185326E-4</v>
      </c>
      <c r="AO1605" s="12">
        <f t="shared" ca="1" si="499"/>
        <v>2.8100333887642756E-4</v>
      </c>
      <c r="AP1605" s="12">
        <f t="shared" ca="1" si="499"/>
        <v>1.7592020816890411E-4</v>
      </c>
      <c r="AQ1605" s="12">
        <f t="shared" ca="1" si="499"/>
        <v>1.0346097699415771E-4</v>
      </c>
      <c r="AR1605" s="12">
        <f t="shared" ca="1" si="499"/>
        <v>5.7160236234286319E-5</v>
      </c>
      <c r="AS1605" s="12">
        <f t="shared" ca="1" si="499"/>
        <v>2.9666618696450602E-5</v>
      </c>
      <c r="AT1605" s="12">
        <f t="shared" ca="1" si="499"/>
        <v>1.4464341912971345E-5</v>
      </c>
      <c r="AU1605" s="12">
        <f t="shared" ca="1" si="499"/>
        <v>6.6250003217669738E-6</v>
      </c>
      <c r="AV1605" s="12">
        <f t="shared" ca="1" si="499"/>
        <v>2.850556956772267E-6</v>
      </c>
      <c r="AX1605" s="13">
        <f t="shared" si="494"/>
        <v>6.1807000000000216E-3</v>
      </c>
      <c r="AZ1605" s="14">
        <f t="shared" ca="1" si="497"/>
        <v>8.0277470497083961E-2</v>
      </c>
    </row>
    <row r="1606" spans="1:52" x14ac:dyDescent="0.2">
      <c r="A1606" s="9" t="str">
        <f t="shared" si="489"/>
        <v>Eswatini</v>
      </c>
      <c r="C1606" s="20">
        <f t="shared" si="490"/>
        <v>349.01883170551781</v>
      </c>
      <c r="D1606" s="15">
        <f t="shared" si="491"/>
        <v>400.08146262908065</v>
      </c>
      <c r="E1606" s="23">
        <f t="shared" si="492"/>
        <v>1</v>
      </c>
      <c r="F1606" s="15">
        <f t="shared" si="495"/>
        <v>400.08146262908065</v>
      </c>
      <c r="H1606" s="12">
        <f t="shared" ref="H1606:AV1606" ca="1" si="500">_xlfn.NORM.DIST(H$1537,$F1606,$B$37+$B$38*$F1606,FALSE)/$AV676*($D1138/1000)</f>
        <v>9.5936871616320535E-7</v>
      </c>
      <c r="I1606" s="12">
        <f t="shared" ca="1" si="500"/>
        <v>2.5281147286341601E-6</v>
      </c>
      <c r="J1606" s="12">
        <f t="shared" ca="1" si="500"/>
        <v>6.2584184848440554E-6</v>
      </c>
      <c r="K1606" s="12">
        <f t="shared" ca="1" si="500"/>
        <v>1.4554222701737207E-5</v>
      </c>
      <c r="L1606" s="12">
        <f t="shared" ca="1" si="500"/>
        <v>3.1795819794274094E-5</v>
      </c>
      <c r="M1606" s="12">
        <f t="shared" ca="1" si="500"/>
        <v>6.5254074239649661E-5</v>
      </c>
      <c r="N1606" s="12">
        <f t="shared" ca="1" si="500"/>
        <v>1.258061388141682E-4</v>
      </c>
      <c r="O1606" s="12">
        <f t="shared" ca="1" si="500"/>
        <v>2.2785188663848247E-4</v>
      </c>
      <c r="P1606" s="12">
        <f t="shared" ca="1" si="500"/>
        <v>3.8766805861557401E-4</v>
      </c>
      <c r="Q1606" s="12">
        <f t="shared" ca="1" si="500"/>
        <v>6.1961797018230899E-4</v>
      </c>
      <c r="R1606" s="12">
        <f t="shared" ca="1" si="500"/>
        <v>9.3034619314373253E-4</v>
      </c>
      <c r="S1606" s="12">
        <f t="shared" ca="1" si="500"/>
        <v>1.3122656473776168E-3</v>
      </c>
      <c r="T1606" s="12">
        <f t="shared" ca="1" si="500"/>
        <v>1.7388236158501953E-3</v>
      </c>
      <c r="U1606" s="12">
        <f t="shared" ca="1" si="500"/>
        <v>2.1644417116817851E-3</v>
      </c>
      <c r="V1606" s="12">
        <f t="shared" ca="1" si="500"/>
        <v>2.5310041339288805E-3</v>
      </c>
      <c r="W1606" s="12">
        <f t="shared" ca="1" si="500"/>
        <v>2.7803304052585027E-3</v>
      </c>
      <c r="X1606" s="12">
        <f t="shared" ca="1" si="500"/>
        <v>2.8691718324998223E-3</v>
      </c>
      <c r="Y1606" s="12">
        <f t="shared" ca="1" si="500"/>
        <v>2.7814631010464113E-3</v>
      </c>
      <c r="Z1606" s="12">
        <f t="shared" ca="1" si="500"/>
        <v>2.5330667964740196E-3</v>
      </c>
      <c r="AA1606" s="12">
        <f t="shared" ca="1" si="500"/>
        <v>2.16708814492795E-3</v>
      </c>
      <c r="AB1606" s="12">
        <f t="shared" ca="1" si="500"/>
        <v>1.7416589077914643E-3</v>
      </c>
      <c r="AC1606" s="12">
        <f t="shared" ca="1" si="500"/>
        <v>1.3149408858446419E-3</v>
      </c>
      <c r="AD1606" s="12">
        <f t="shared" ca="1" si="500"/>
        <v>9.3262262708058519E-4</v>
      </c>
      <c r="AE1606" s="12">
        <f t="shared" ca="1" si="500"/>
        <v>6.2138714091722184E-4</v>
      </c>
      <c r="AF1606" s="12">
        <f t="shared" ca="1" si="500"/>
        <v>3.8893333732524917E-4</v>
      </c>
      <c r="AG1606" s="12">
        <f t="shared" ca="1" si="500"/>
        <v>2.2868868309096761E-4</v>
      </c>
      <c r="AH1606" s="12">
        <f t="shared" ca="1" si="500"/>
        <v>1.2631960876068835E-4</v>
      </c>
      <c r="AI1606" s="12">
        <f t="shared" ca="1" si="500"/>
        <v>6.5547097451112299E-5</v>
      </c>
      <c r="AJ1606" s="12">
        <f t="shared" ca="1" si="500"/>
        <v>3.1951610482142187E-5</v>
      </c>
      <c r="AK1606" s="12">
        <f t="shared" ca="1" si="500"/>
        <v>1.4631492737313392E-5</v>
      </c>
      <c r="AL1606" s="12">
        <f t="shared" ca="1" si="500"/>
        <v>6.2942083372598925E-6</v>
      </c>
      <c r="AM1606" s="12">
        <f t="shared" ca="1" si="500"/>
        <v>2.5436080255463298E-6</v>
      </c>
      <c r="AN1606" s="12">
        <f t="shared" ca="1" si="500"/>
        <v>9.6564134919983104E-7</v>
      </c>
      <c r="AO1606" s="12">
        <f t="shared" ca="1" si="500"/>
        <v>3.4438015458106698E-7</v>
      </c>
      <c r="AP1606" s="12">
        <f t="shared" ca="1" si="500"/>
        <v>1.1537639736993039E-7</v>
      </c>
      <c r="AQ1606" s="12">
        <f t="shared" ca="1" si="500"/>
        <v>3.6312188667362312E-8</v>
      </c>
      <c r="AR1606" s="12">
        <f t="shared" ca="1" si="500"/>
        <v>1.0736048711644762E-8</v>
      </c>
      <c r="AS1606" s="12">
        <f t="shared" ca="1" si="500"/>
        <v>2.9819002766511426E-9</v>
      </c>
      <c r="AT1606" s="12">
        <f t="shared" ca="1" si="500"/>
        <v>7.7803359896117702E-10</v>
      </c>
      <c r="AU1606" s="12">
        <f t="shared" ca="1" si="500"/>
        <v>1.9070416751516463E-10</v>
      </c>
      <c r="AV1606" s="12">
        <f t="shared" ca="1" si="500"/>
        <v>4.3911534160663084E-11</v>
      </c>
      <c r="AX1606" s="13">
        <f t="shared" si="494"/>
        <v>0.49967501116581536</v>
      </c>
      <c r="AZ1606" s="14">
        <f t="shared" ca="1" si="497"/>
        <v>14.372469894475973</v>
      </c>
    </row>
    <row r="1607" spans="1:52" x14ac:dyDescent="0.2">
      <c r="A1607" s="9" t="str">
        <f t="shared" si="489"/>
        <v>Ethiopia</v>
      </c>
      <c r="C1607" s="20">
        <f t="shared" si="490"/>
        <v>268.57463516547034</v>
      </c>
      <c r="D1607" s="15">
        <f t="shared" si="491"/>
        <v>333.33975222349602</v>
      </c>
      <c r="E1607" s="23">
        <f t="shared" si="492"/>
        <v>1</v>
      </c>
      <c r="F1607" s="15">
        <f t="shared" si="495"/>
        <v>333.33975222349602</v>
      </c>
      <c r="H1607" s="12">
        <f t="shared" ref="H1607:AV1607" ca="1" si="501">_xlfn.NORM.DIST(H$1537,$F1607,$B$37+$B$38*$F1607,FALSE)/$AV677*($D1139/1000)</f>
        <v>1.338187240076236E-3</v>
      </c>
      <c r="I1607" s="12">
        <f t="shared" ca="1" si="501"/>
        <v>2.9844493955864465E-3</v>
      </c>
      <c r="J1607" s="12">
        <f t="shared" ca="1" si="501"/>
        <v>6.2527080211929363E-3</v>
      </c>
      <c r="K1607" s="12">
        <f t="shared" ca="1" si="501"/>
        <v>1.2306333319162858E-2</v>
      </c>
      <c r="L1607" s="12">
        <f t="shared" ca="1" si="501"/>
        <v>2.2753373370271897E-2</v>
      </c>
      <c r="M1607" s="12">
        <f t="shared" ca="1" si="501"/>
        <v>3.9520234041910712E-2</v>
      </c>
      <c r="N1607" s="12">
        <f t="shared" ca="1" si="501"/>
        <v>6.4483680451635245E-2</v>
      </c>
      <c r="O1607" s="12">
        <f t="shared" ca="1" si="501"/>
        <v>9.8840906858425087E-2</v>
      </c>
      <c r="P1607" s="12">
        <f t="shared" ca="1" si="501"/>
        <v>0.14232468145058125</v>
      </c>
      <c r="Q1607" s="12">
        <f t="shared" ca="1" si="501"/>
        <v>0.19252197772486077</v>
      </c>
      <c r="R1607" s="12">
        <f t="shared" ca="1" si="501"/>
        <v>0.24464537127406302</v>
      </c>
      <c r="S1607" s="12">
        <f t="shared" ca="1" si="501"/>
        <v>0.29204534412968713</v>
      </c>
      <c r="T1607" s="12">
        <f t="shared" ca="1" si="501"/>
        <v>0.32750668231631735</v>
      </c>
      <c r="U1607" s="12">
        <f t="shared" ca="1" si="501"/>
        <v>0.34502188142664619</v>
      </c>
      <c r="V1607" s="12">
        <f t="shared" ca="1" si="501"/>
        <v>0.34145203661765772</v>
      </c>
      <c r="W1607" s="12">
        <f t="shared" ca="1" si="501"/>
        <v>0.31744564301157074</v>
      </c>
      <c r="X1607" s="12">
        <f t="shared" ca="1" si="501"/>
        <v>0.27724621691931817</v>
      </c>
      <c r="Y1607" s="12">
        <f t="shared" ca="1" si="501"/>
        <v>0.22746704293569084</v>
      </c>
      <c r="Z1607" s="12">
        <f t="shared" ca="1" si="501"/>
        <v>0.17531857407358614</v>
      </c>
      <c r="AA1607" s="12">
        <f t="shared" ca="1" si="501"/>
        <v>0.12693867842429465</v>
      </c>
      <c r="AB1607" s="12">
        <f t="shared" ca="1" si="501"/>
        <v>8.634090771696562E-2</v>
      </c>
      <c r="AC1607" s="12">
        <f t="shared" ca="1" si="501"/>
        <v>5.5169092826777441E-2</v>
      </c>
      <c r="AD1607" s="12">
        <f t="shared" ca="1" si="501"/>
        <v>3.3115526947851803E-2</v>
      </c>
      <c r="AE1607" s="12">
        <f t="shared" ca="1" si="501"/>
        <v>1.8673429760224295E-2</v>
      </c>
      <c r="AF1607" s="12">
        <f t="shared" ca="1" si="501"/>
        <v>9.8917494974926981E-3</v>
      </c>
      <c r="AG1607" s="12">
        <f t="shared" ca="1" si="501"/>
        <v>4.9224206234515996E-3</v>
      </c>
      <c r="AH1607" s="12">
        <f t="shared" ca="1" si="501"/>
        <v>2.3011288035883655E-3</v>
      </c>
      <c r="AI1607" s="12">
        <f t="shared" ca="1" si="501"/>
        <v>1.0105544769231595E-3</v>
      </c>
      <c r="AJ1607" s="12">
        <f t="shared" ca="1" si="501"/>
        <v>4.1690310254868617E-4</v>
      </c>
      <c r="AK1607" s="12">
        <f t="shared" ca="1" si="501"/>
        <v>1.615723786637191E-4</v>
      </c>
      <c r="AL1607" s="12">
        <f t="shared" ca="1" si="501"/>
        <v>5.8824156062159836E-5</v>
      </c>
      <c r="AM1607" s="12">
        <f t="shared" ca="1" si="501"/>
        <v>2.0118745018993488E-5</v>
      </c>
      <c r="AN1607" s="12">
        <f t="shared" ca="1" si="501"/>
        <v>6.4640195718877085E-6</v>
      </c>
      <c r="AO1607" s="12">
        <f t="shared" ca="1" si="501"/>
        <v>1.9510169112654759E-6</v>
      </c>
      <c r="AP1607" s="12">
        <f t="shared" ca="1" si="501"/>
        <v>5.5319213872559788E-7</v>
      </c>
      <c r="AQ1607" s="12">
        <f t="shared" ca="1" si="501"/>
        <v>1.4734912481993036E-7</v>
      </c>
      <c r="AR1607" s="12">
        <f t="shared" ca="1" si="501"/>
        <v>3.6870218935241544E-8</v>
      </c>
      <c r="AS1607" s="12">
        <f t="shared" ca="1" si="501"/>
        <v>8.6668337743149575E-9</v>
      </c>
      <c r="AT1607" s="12">
        <f t="shared" ca="1" si="501"/>
        <v>1.913823189683657E-9</v>
      </c>
      <c r="AU1607" s="12">
        <f t="shared" ca="1" si="501"/>
        <v>3.9700845231193526E-10</v>
      </c>
      <c r="AV1607" s="12">
        <f t="shared" ca="1" si="501"/>
        <v>7.736673837517749E-11</v>
      </c>
      <c r="AX1607" s="13">
        <f t="shared" si="494"/>
        <v>0.74748695699775203</v>
      </c>
      <c r="AZ1607" s="14">
        <f t="shared" ca="1" si="497"/>
        <v>2588.5711959606556</v>
      </c>
    </row>
    <row r="1608" spans="1:52" x14ac:dyDescent="0.2">
      <c r="A1608" s="9" t="str">
        <f t="shared" si="489"/>
        <v>Faeroe Islands</v>
      </c>
      <c r="C1608" s="20">
        <f t="shared" si="490"/>
        <v>569.28154547706401</v>
      </c>
      <c r="D1608" s="15">
        <f t="shared" si="491"/>
        <v>582.17619943396721</v>
      </c>
      <c r="E1608" s="23">
        <f t="shared" si="492"/>
        <v>1</v>
      </c>
      <c r="F1608" s="15">
        <f t="shared" si="495"/>
        <v>582.17619943396721</v>
      </c>
      <c r="H1608" s="12">
        <f t="shared" ref="H1608:AV1608" ca="1" si="502">_xlfn.NORM.DIST(H$1537,$F1608,$B$37+$B$38*$F1608,FALSE)/$AV678*($D1140/1000)</f>
        <v>4.9244570616197818E-12</v>
      </c>
      <c r="I1608" s="12">
        <f t="shared" ca="1" si="502"/>
        <v>2.0458624424547609E-11</v>
      </c>
      <c r="J1608" s="12">
        <f t="shared" ca="1" si="502"/>
        <v>7.9845620328479967E-11</v>
      </c>
      <c r="K1608" s="12">
        <f t="shared" ca="1" si="502"/>
        <v>2.9274019904878027E-10</v>
      </c>
      <c r="L1608" s="12">
        <f t="shared" ca="1" si="502"/>
        <v>1.0082546256980254E-9</v>
      </c>
      <c r="M1608" s="12">
        <f t="shared" ca="1" si="502"/>
        <v>3.2622307522395734E-9</v>
      </c>
      <c r="N1608" s="12">
        <f t="shared" ca="1" si="502"/>
        <v>9.9155252888723066E-9</v>
      </c>
      <c r="O1608" s="12">
        <f t="shared" ca="1" si="502"/>
        <v>2.8312183896116463E-8</v>
      </c>
      <c r="P1608" s="12">
        <f t="shared" ca="1" si="502"/>
        <v>7.5942975550393455E-8</v>
      </c>
      <c r="Q1608" s="12">
        <f t="shared" ca="1" si="502"/>
        <v>1.9136320813355015E-7</v>
      </c>
      <c r="R1608" s="12">
        <f t="shared" ca="1" si="502"/>
        <v>4.5298713889448524E-7</v>
      </c>
      <c r="S1608" s="12">
        <f t="shared" ca="1" si="502"/>
        <v>1.0073256560108206E-6</v>
      </c>
      <c r="T1608" s="12">
        <f t="shared" ca="1" si="502"/>
        <v>2.1043138506404793E-6</v>
      </c>
      <c r="U1608" s="12">
        <f t="shared" ca="1" si="502"/>
        <v>4.1295975259945772E-6</v>
      </c>
      <c r="V1608" s="12">
        <f t="shared" ca="1" si="502"/>
        <v>7.6131000137955951E-6</v>
      </c>
      <c r="W1608" s="12">
        <f t="shared" ca="1" si="502"/>
        <v>1.3184751178400655E-5</v>
      </c>
      <c r="X1608" s="12">
        <f t="shared" ca="1" si="502"/>
        <v>2.1450574894987216E-5</v>
      </c>
      <c r="Y1608" s="12">
        <f t="shared" ca="1" si="502"/>
        <v>3.278404438085691E-5</v>
      </c>
      <c r="Z1608" s="12">
        <f t="shared" ca="1" si="502"/>
        <v>4.7069839416391803E-5</v>
      </c>
      <c r="AA1608" s="12">
        <f t="shared" ca="1" si="502"/>
        <v>6.3486224312346971E-5</v>
      </c>
      <c r="AB1608" s="12">
        <f t="shared" ca="1" si="502"/>
        <v>8.0440150912112893E-5</v>
      </c>
      <c r="AC1608" s="12">
        <f t="shared" ca="1" si="502"/>
        <v>9.5746487141505344E-5</v>
      </c>
      <c r="AD1608" s="12">
        <f t="shared" ca="1" si="502"/>
        <v>1.0706053671349318E-4</v>
      </c>
      <c r="AE1608" s="12">
        <f t="shared" ca="1" si="502"/>
        <v>1.124585755767547E-4</v>
      </c>
      <c r="AF1608" s="12">
        <f t="shared" ca="1" si="502"/>
        <v>1.1097172457740215E-4</v>
      </c>
      <c r="AG1608" s="12">
        <f t="shared" ca="1" si="502"/>
        <v>1.0286998752879267E-4</v>
      </c>
      <c r="AH1608" s="12">
        <f t="shared" ca="1" si="502"/>
        <v>8.9582181453280268E-5</v>
      </c>
      <c r="AI1608" s="12">
        <f t="shared" ca="1" si="502"/>
        <v>7.3284339089595417E-5</v>
      </c>
      <c r="AJ1608" s="12">
        <f t="shared" ca="1" si="502"/>
        <v>5.6319308271600244E-5</v>
      </c>
      <c r="AK1608" s="12">
        <f t="shared" ca="1" si="502"/>
        <v>4.0659313667013775E-5</v>
      </c>
      <c r="AL1608" s="12">
        <f t="shared" ca="1" si="502"/>
        <v>2.7575244362329538E-5</v>
      </c>
      <c r="AM1608" s="12">
        <f t="shared" ca="1" si="502"/>
        <v>1.7568524589939341E-5</v>
      </c>
      <c r="AN1608" s="12">
        <f t="shared" ca="1" si="502"/>
        <v>1.0514964405207999E-5</v>
      </c>
      <c r="AO1608" s="12">
        <f t="shared" ca="1" si="502"/>
        <v>5.9120339287323969E-6</v>
      </c>
      <c r="AP1608" s="12">
        <f t="shared" ca="1" si="502"/>
        <v>3.1226450689647243E-6</v>
      </c>
      <c r="AQ1608" s="12">
        <f t="shared" ca="1" si="502"/>
        <v>1.5494048969542283E-6</v>
      </c>
      <c r="AR1608" s="12">
        <f t="shared" ca="1" si="502"/>
        <v>7.2221053587935672E-7</v>
      </c>
      <c r="AS1608" s="12">
        <f t="shared" ca="1" si="502"/>
        <v>3.1624182689939402E-7</v>
      </c>
      <c r="AT1608" s="12">
        <f t="shared" ca="1" si="502"/>
        <v>1.3008625032463954E-7</v>
      </c>
      <c r="AU1608" s="12">
        <f t="shared" ca="1" si="502"/>
        <v>5.0268980302330999E-8</v>
      </c>
      <c r="AV1608" s="12">
        <f t="shared" ca="1" si="502"/>
        <v>1.824842348048445E-8</v>
      </c>
      <c r="AX1608" s="13">
        <f t="shared" si="494"/>
        <v>3.4245553388697905E-2</v>
      </c>
      <c r="AZ1608" s="14">
        <f t="shared" ca="1" si="497"/>
        <v>3.8713553084961744E-2</v>
      </c>
    </row>
    <row r="1609" spans="1:52" x14ac:dyDescent="0.2">
      <c r="A1609" s="9" t="str">
        <f t="shared" si="489"/>
        <v>Fiji</v>
      </c>
      <c r="C1609" s="20">
        <f t="shared" si="490"/>
        <v>468.47761303334647</v>
      </c>
      <c r="D1609" s="15">
        <f t="shared" si="491"/>
        <v>498.66968678102813</v>
      </c>
      <c r="E1609" s="23">
        <f t="shared" si="492"/>
        <v>1</v>
      </c>
      <c r="F1609" s="15">
        <f t="shared" si="495"/>
        <v>498.66968678102813</v>
      </c>
      <c r="H1609" s="12">
        <f t="shared" ref="H1609:AV1609" ca="1" si="503">_xlfn.NORM.DIST(H$1537,$F1609,$B$37+$B$38*$F1609,FALSE)/$AV679*($D1141/1000)</f>
        <v>6.8844408868273123E-9</v>
      </c>
      <c r="I1609" s="12">
        <f t="shared" ca="1" si="503"/>
        <v>2.3212435277242238E-8</v>
      </c>
      <c r="J1609" s="12">
        <f t="shared" ca="1" si="503"/>
        <v>7.3524034690414287E-8</v>
      </c>
      <c r="K1609" s="12">
        <f t="shared" ca="1" si="503"/>
        <v>2.1877341780007821E-7</v>
      </c>
      <c r="L1609" s="12">
        <f t="shared" ca="1" si="503"/>
        <v>6.1152802821506687E-7</v>
      </c>
      <c r="M1609" s="12">
        <f t="shared" ca="1" si="503"/>
        <v>1.6058122883719377E-6</v>
      </c>
      <c r="N1609" s="12">
        <f t="shared" ca="1" si="503"/>
        <v>3.9612274691115245E-6</v>
      </c>
      <c r="O1609" s="12">
        <f t="shared" ca="1" si="503"/>
        <v>9.1795497917474895E-6</v>
      </c>
      <c r="P1609" s="12">
        <f t="shared" ca="1" si="503"/>
        <v>1.9983408976061264E-5</v>
      </c>
      <c r="Q1609" s="12">
        <f t="shared" ca="1" si="503"/>
        <v>4.0867151356692486E-5</v>
      </c>
      <c r="R1609" s="12">
        <f t="shared" ca="1" si="503"/>
        <v>7.851194760477108E-5</v>
      </c>
      <c r="S1609" s="12">
        <f t="shared" ca="1" si="503"/>
        <v>1.4169474051245427E-4</v>
      </c>
      <c r="T1609" s="12">
        <f t="shared" ca="1" si="503"/>
        <v>2.4023058811552592E-4</v>
      </c>
      <c r="U1609" s="12">
        <f t="shared" ca="1" si="503"/>
        <v>3.8261278129006888E-4</v>
      </c>
      <c r="V1609" s="12">
        <f t="shared" ca="1" si="503"/>
        <v>5.7246275686675735E-4</v>
      </c>
      <c r="W1609" s="12">
        <f t="shared" ca="1" si="503"/>
        <v>8.046214326098486E-4</v>
      </c>
      <c r="X1609" s="12">
        <f t="shared" ca="1" si="503"/>
        <v>1.0624109799474031E-3</v>
      </c>
      <c r="Y1609" s="12">
        <f t="shared" ca="1" si="503"/>
        <v>1.3178018082632967E-3</v>
      </c>
      <c r="Z1609" s="12">
        <f t="shared" ca="1" si="503"/>
        <v>1.5355509913220222E-3</v>
      </c>
      <c r="AA1609" s="12">
        <f t="shared" ca="1" si="503"/>
        <v>1.6808733097521042E-3</v>
      </c>
      <c r="AB1609" s="12">
        <f t="shared" ca="1" si="503"/>
        <v>1.7284718639794792E-3</v>
      </c>
      <c r="AC1609" s="12">
        <f t="shared" ca="1" si="503"/>
        <v>1.6697299712463351E-3</v>
      </c>
      <c r="AD1609" s="12">
        <f t="shared" ca="1" si="503"/>
        <v>1.5152586287575883E-3</v>
      </c>
      <c r="AE1609" s="12">
        <f t="shared" ca="1" si="503"/>
        <v>1.2917661020357823E-3</v>
      </c>
      <c r="AF1609" s="12">
        <f t="shared" ca="1" si="503"/>
        <v>1.0345169164318795E-3</v>
      </c>
      <c r="AG1609" s="12">
        <f t="shared" ca="1" si="503"/>
        <v>7.7830156618821417E-4</v>
      </c>
      <c r="AH1609" s="12">
        <f t="shared" ca="1" si="503"/>
        <v>5.5006600671533119E-4</v>
      </c>
      <c r="AI1609" s="12">
        <f t="shared" ca="1" si="503"/>
        <v>3.6520633681075298E-4</v>
      </c>
      <c r="AJ1609" s="12">
        <f t="shared" ca="1" si="503"/>
        <v>2.2778147289726766E-4</v>
      </c>
      <c r="AK1609" s="12">
        <f t="shared" ca="1" si="503"/>
        <v>1.3346121804393927E-4</v>
      </c>
      <c r="AL1609" s="12">
        <f t="shared" ca="1" si="503"/>
        <v>7.345956736992268E-5</v>
      </c>
      <c r="AM1609" s="12">
        <f t="shared" ca="1" si="503"/>
        <v>3.7983785374707954E-5</v>
      </c>
      <c r="AN1609" s="12">
        <f t="shared" ca="1" si="503"/>
        <v>1.8450354510270452E-5</v>
      </c>
      <c r="AO1609" s="12">
        <f t="shared" ca="1" si="503"/>
        <v>8.4191409819472097E-6</v>
      </c>
      <c r="AP1609" s="12">
        <f t="shared" ca="1" si="503"/>
        <v>3.6090046671446061E-6</v>
      </c>
      <c r="AQ1609" s="12">
        <f t="shared" ca="1" si="503"/>
        <v>1.45332819888377E-6</v>
      </c>
      <c r="AR1609" s="12">
        <f t="shared" ca="1" si="503"/>
        <v>5.4978963967302233E-7</v>
      </c>
      <c r="AS1609" s="12">
        <f t="shared" ca="1" si="503"/>
        <v>1.9538265102583668E-7</v>
      </c>
      <c r="AT1609" s="12">
        <f t="shared" ca="1" si="503"/>
        <v>6.5227696106669839E-8</v>
      </c>
      <c r="AU1609" s="12">
        <f t="shared" ca="1" si="503"/>
        <v>2.0456657560751282E-8</v>
      </c>
      <c r="AV1609" s="12">
        <f t="shared" ca="1" si="503"/>
        <v>6.0268988982396265E-9</v>
      </c>
      <c r="AX1609" s="13">
        <f t="shared" si="494"/>
        <v>0.16189563301453674</v>
      </c>
      <c r="AZ1609" s="14">
        <f t="shared" ca="1" si="497"/>
        <v>2.8059859009860761</v>
      </c>
    </row>
    <row r="1610" spans="1:52" x14ac:dyDescent="0.2">
      <c r="A1610" s="9" t="str">
        <f t="shared" si="489"/>
        <v>Finland</v>
      </c>
      <c r="C1610" s="20">
        <f t="shared" si="490"/>
        <v>632.74110162028774</v>
      </c>
      <c r="D1610" s="15">
        <f t="shared" si="491"/>
        <v>634.6906747465996</v>
      </c>
      <c r="E1610" s="23">
        <f t="shared" si="492"/>
        <v>1</v>
      </c>
      <c r="F1610" s="15">
        <f t="shared" si="495"/>
        <v>634.6906747465996</v>
      </c>
      <c r="H1610" s="12">
        <f t="shared" ref="H1610:AV1610" ca="1" si="504">_xlfn.NORM.DIST(H$1537,$F1610,$B$37+$B$38*$F1610,FALSE)/$AV680*($D1142/1000)</f>
        <v>9.8213001616310971E-12</v>
      </c>
      <c r="I1610" s="12">
        <f t="shared" ca="1" si="504"/>
        <v>4.6526879521972617E-11</v>
      </c>
      <c r="J1610" s="12">
        <f t="shared" ca="1" si="504"/>
        <v>2.070596439293327E-10</v>
      </c>
      <c r="K1610" s="12">
        <f t="shared" ca="1" si="504"/>
        <v>8.6565251361596702E-10</v>
      </c>
      <c r="L1610" s="12">
        <f t="shared" ca="1" si="504"/>
        <v>3.3997604778101062E-9</v>
      </c>
      <c r="M1610" s="12">
        <f t="shared" ca="1" si="504"/>
        <v>1.2543237406889106E-8</v>
      </c>
      <c r="N1610" s="12">
        <f t="shared" ca="1" si="504"/>
        <v>4.3473795538779711E-8</v>
      </c>
      <c r="O1610" s="12">
        <f t="shared" ca="1" si="504"/>
        <v>1.4154745643718957E-7</v>
      </c>
      <c r="P1610" s="12">
        <f t="shared" ca="1" si="504"/>
        <v>4.3294544582716083E-7</v>
      </c>
      <c r="Q1610" s="12">
        <f t="shared" ca="1" si="504"/>
        <v>1.2440014212347616E-6</v>
      </c>
      <c r="R1610" s="12">
        <f t="shared" ca="1" si="504"/>
        <v>3.3578800040112193E-6</v>
      </c>
      <c r="S1610" s="12">
        <f t="shared" ca="1" si="504"/>
        <v>8.5146355352003737E-6</v>
      </c>
      <c r="T1610" s="12">
        <f t="shared" ca="1" si="504"/>
        <v>2.0282596384705855E-5</v>
      </c>
      <c r="U1610" s="12">
        <f t="shared" ca="1" si="504"/>
        <v>4.5387642857996143E-5</v>
      </c>
      <c r="V1610" s="12">
        <f t="shared" ca="1" si="504"/>
        <v>9.5413165408705548E-5</v>
      </c>
      <c r="W1610" s="12">
        <f t="shared" ca="1" si="504"/>
        <v>1.8842372027025954E-4</v>
      </c>
      <c r="X1610" s="12">
        <f t="shared" ca="1" si="504"/>
        <v>3.4955815575921925E-4</v>
      </c>
      <c r="Y1610" s="12">
        <f t="shared" ca="1" si="504"/>
        <v>6.0920000651782746E-4</v>
      </c>
      <c r="Z1610" s="12">
        <f t="shared" ca="1" si="504"/>
        <v>9.9737150017543096E-4</v>
      </c>
      <c r="AA1610" s="12">
        <f t="shared" ca="1" si="504"/>
        <v>1.5339478809739888E-3</v>
      </c>
      <c r="AB1610" s="12">
        <f t="shared" ca="1" si="504"/>
        <v>2.2162607154419117E-3</v>
      </c>
      <c r="AC1610" s="12">
        <f t="shared" ca="1" si="504"/>
        <v>3.0080682646763308E-3</v>
      </c>
      <c r="AD1610" s="12">
        <f t="shared" ca="1" si="504"/>
        <v>3.8354040471663851E-3</v>
      </c>
      <c r="AE1610" s="12">
        <f t="shared" ca="1" si="504"/>
        <v>4.594001698264071E-3</v>
      </c>
      <c r="AF1610" s="12">
        <f t="shared" ca="1" si="504"/>
        <v>5.1692528456967627E-3</v>
      </c>
      <c r="AG1610" s="12">
        <f t="shared" ca="1" si="504"/>
        <v>5.4641296371309104E-3</v>
      </c>
      <c r="AH1610" s="12">
        <f t="shared" ca="1" si="504"/>
        <v>5.4258877931059176E-3</v>
      </c>
      <c r="AI1610" s="12">
        <f t="shared" ca="1" si="504"/>
        <v>5.061476410155686E-3</v>
      </c>
      <c r="AJ1610" s="12">
        <f t="shared" ca="1" si="504"/>
        <v>4.4354758678002062E-3</v>
      </c>
      <c r="AK1610" s="12">
        <f t="shared" ca="1" si="504"/>
        <v>3.6514034302676393E-3</v>
      </c>
      <c r="AL1610" s="12">
        <f t="shared" ca="1" si="504"/>
        <v>2.8238135158942593E-3</v>
      </c>
      <c r="AM1610" s="12">
        <f t="shared" ca="1" si="504"/>
        <v>2.0514871493801309E-3</v>
      </c>
      <c r="AN1610" s="12">
        <f t="shared" ca="1" si="504"/>
        <v>1.4000971901331778E-3</v>
      </c>
      <c r="AO1610" s="12">
        <f t="shared" ca="1" si="504"/>
        <v>8.9764406140704868E-4</v>
      </c>
      <c r="AP1610" s="12">
        <f t="shared" ca="1" si="504"/>
        <v>5.4063820804331193E-4</v>
      </c>
      <c r="AQ1610" s="12">
        <f t="shared" ca="1" si="504"/>
        <v>3.0589043898800183E-4</v>
      </c>
      <c r="AR1610" s="12">
        <f t="shared" ca="1" si="504"/>
        <v>1.6258544552377605E-4</v>
      </c>
      <c r="AS1610" s="12">
        <f t="shared" ca="1" si="504"/>
        <v>8.1180930136481242E-5</v>
      </c>
      <c r="AT1610" s="12">
        <f t="shared" ca="1" si="504"/>
        <v>3.8078775595110309E-5</v>
      </c>
      <c r="AU1610" s="12">
        <f t="shared" ca="1" si="504"/>
        <v>1.6779094604889948E-5</v>
      </c>
      <c r="AV1610" s="12">
        <f t="shared" ca="1" si="504"/>
        <v>6.9456143363324998E-6</v>
      </c>
      <c r="AX1610" s="13">
        <f t="shared" si="494"/>
        <v>9.4649959402241298E-3</v>
      </c>
      <c r="AZ1610" s="14">
        <f t="shared" ca="1" si="497"/>
        <v>0.52095483696841183</v>
      </c>
    </row>
    <row r="1611" spans="1:52" x14ac:dyDescent="0.2">
      <c r="A1611" s="9" t="str">
        <f t="shared" si="489"/>
        <v>France</v>
      </c>
      <c r="C1611" s="20">
        <f t="shared" si="490"/>
        <v>565.88004978876882</v>
      </c>
      <c r="D1611" s="15">
        <f t="shared" si="491"/>
        <v>579.26788701829048</v>
      </c>
      <c r="E1611" s="23">
        <f t="shared" si="492"/>
        <v>1</v>
      </c>
      <c r="F1611" s="15">
        <f t="shared" si="495"/>
        <v>579.26788701829048</v>
      </c>
      <c r="H1611" s="12">
        <f t="shared" ref="H1611:AV1611" ca="1" si="505">_xlfn.NORM.DIST(H$1537,$F1611,$B$37+$B$38*$F1611,FALSE)/$AV681*($D1143/1000)</f>
        <v>3.8274038761601591E-9</v>
      </c>
      <c r="I1611" s="12">
        <f t="shared" ca="1" si="505"/>
        <v>1.5785731332342311E-8</v>
      </c>
      <c r="J1611" s="12">
        <f t="shared" ca="1" si="505"/>
        <v>6.1162005363081712E-8</v>
      </c>
      <c r="K1611" s="12">
        <f t="shared" ca="1" si="505"/>
        <v>2.2261545966802842E-7</v>
      </c>
      <c r="L1611" s="12">
        <f t="shared" ca="1" si="505"/>
        <v>7.6117676015299108E-7</v>
      </c>
      <c r="M1611" s="12">
        <f t="shared" ca="1" si="505"/>
        <v>2.444963129806933E-6</v>
      </c>
      <c r="N1611" s="12">
        <f t="shared" ca="1" si="505"/>
        <v>7.3776101667455001E-6</v>
      </c>
      <c r="O1611" s="12">
        <f t="shared" ca="1" si="505"/>
        <v>2.0912968691142876E-5</v>
      </c>
      <c r="P1611" s="12">
        <f t="shared" ca="1" si="505"/>
        <v>5.5689365027084739E-5</v>
      </c>
      <c r="Q1611" s="12">
        <f t="shared" ca="1" si="505"/>
        <v>1.3931100964512962E-4</v>
      </c>
      <c r="R1611" s="12">
        <f t="shared" ca="1" si="505"/>
        <v>3.273823096714252E-4</v>
      </c>
      <c r="S1611" s="12">
        <f t="shared" ca="1" si="505"/>
        <v>7.2273913523927434E-4</v>
      </c>
      <c r="T1611" s="12">
        <f t="shared" ca="1" si="505"/>
        <v>1.4988719424480876E-3</v>
      </c>
      <c r="U1611" s="12">
        <f t="shared" ca="1" si="505"/>
        <v>2.9201427566920282E-3</v>
      </c>
      <c r="V1611" s="12">
        <f t="shared" ca="1" si="505"/>
        <v>5.344415702812833E-3</v>
      </c>
      <c r="W1611" s="12">
        <f t="shared" ca="1" si="505"/>
        <v>9.1886767636436845E-3</v>
      </c>
      <c r="X1611" s="12">
        <f t="shared" ca="1" si="505"/>
        <v>1.4840970853591899E-2</v>
      </c>
      <c r="Y1611" s="12">
        <f t="shared" ca="1" si="505"/>
        <v>2.2517918601297246E-2</v>
      </c>
      <c r="Z1611" s="12">
        <f t="shared" ca="1" si="505"/>
        <v>3.2095989739306718E-2</v>
      </c>
      <c r="AA1611" s="12">
        <f t="shared" ca="1" si="505"/>
        <v>4.2976386325754415E-2</v>
      </c>
      <c r="AB1611" s="12">
        <f t="shared" ca="1" si="505"/>
        <v>5.4058701836858201E-2</v>
      </c>
      <c r="AC1611" s="12">
        <f t="shared" ca="1" si="505"/>
        <v>6.3878972906154546E-2</v>
      </c>
      <c r="AD1611" s="12">
        <f t="shared" ca="1" si="505"/>
        <v>7.0909893277613878E-2</v>
      </c>
      <c r="AE1611" s="12">
        <f t="shared" ca="1" si="505"/>
        <v>7.3945599415519384E-2</v>
      </c>
      <c r="AF1611" s="12">
        <f t="shared" ca="1" si="505"/>
        <v>7.2439330972677074E-2</v>
      </c>
      <c r="AG1611" s="12">
        <f t="shared" ca="1" si="505"/>
        <v>6.6664269178579205E-2</v>
      </c>
      <c r="AH1611" s="12">
        <f t="shared" ca="1" si="505"/>
        <v>5.7632626086565802E-2</v>
      </c>
      <c r="AI1611" s="12">
        <f t="shared" ca="1" si="505"/>
        <v>4.6805866611008544E-2</v>
      </c>
      <c r="AJ1611" s="12">
        <f t="shared" ca="1" si="505"/>
        <v>3.5709910937327616E-2</v>
      </c>
      <c r="AK1611" s="12">
        <f t="shared" ca="1" si="505"/>
        <v>2.5593744984688072E-2</v>
      </c>
      <c r="AL1611" s="12">
        <f t="shared" ca="1" si="505"/>
        <v>1.7231992800929474E-2</v>
      </c>
      <c r="AM1611" s="12">
        <f t="shared" ca="1" si="505"/>
        <v>1.0899178508326149E-2</v>
      </c>
      <c r="AN1611" s="12">
        <f t="shared" ca="1" si="505"/>
        <v>6.4760265640667067E-3</v>
      </c>
      <c r="AO1611" s="12">
        <f t="shared" ca="1" si="505"/>
        <v>3.6147650314329368E-3</v>
      </c>
      <c r="AP1611" s="12">
        <f t="shared" ca="1" si="505"/>
        <v>1.8954316056216816E-3</v>
      </c>
      <c r="AQ1611" s="12">
        <f t="shared" ca="1" si="505"/>
        <v>9.3366861127167642E-4</v>
      </c>
      <c r="AR1611" s="12">
        <f t="shared" ca="1" si="505"/>
        <v>4.3204998470960893E-4</v>
      </c>
      <c r="AS1611" s="12">
        <f t="shared" ca="1" si="505"/>
        <v>1.8781567024790679E-4</v>
      </c>
      <c r="AT1611" s="12">
        <f t="shared" ca="1" si="505"/>
        <v>7.6698390361185532E-5</v>
      </c>
      <c r="AU1611" s="12">
        <f t="shared" ca="1" si="505"/>
        <v>2.9423699043224713E-5</v>
      </c>
      <c r="AV1611" s="12">
        <f t="shared" ca="1" si="505"/>
        <v>1.0603881963855547E-5</v>
      </c>
      <c r="AX1611" s="13">
        <f t="shared" si="494"/>
        <v>3.651214352139702E-2</v>
      </c>
      <c r="AZ1611" s="14">
        <f t="shared" ca="1" si="497"/>
        <v>27.095269839188351</v>
      </c>
    </row>
    <row r="1612" spans="1:52" x14ac:dyDescent="0.2">
      <c r="A1612" s="9" t="str">
        <f t="shared" si="489"/>
        <v>French Guiana</v>
      </c>
      <c r="C1612" s="20">
        <f t="shared" si="490"/>
        <v>458.52069087736299</v>
      </c>
      <c r="D1612" s="15">
        <f t="shared" si="491"/>
        <v>490.66179781803089</v>
      </c>
      <c r="E1612" s="23">
        <f t="shared" si="492"/>
        <v>1</v>
      </c>
      <c r="F1612" s="15">
        <f t="shared" si="495"/>
        <v>490.66179781803089</v>
      </c>
      <c r="H1612" s="12">
        <f t="shared" ref="H1612:AV1612" ca="1" si="506">_xlfn.NORM.DIST(H$1537,$F1612,$B$37+$B$38*$F1612,FALSE)/$AV682*($D1144/1000)</f>
        <v>4.4557602348562057E-9</v>
      </c>
      <c r="I1612" s="12">
        <f t="shared" ca="1" si="506"/>
        <v>1.4725816655334461E-8</v>
      </c>
      <c r="J1612" s="12">
        <f t="shared" ca="1" si="506"/>
        <v>4.5718667010878885E-8</v>
      </c>
      <c r="K1612" s="12">
        <f t="shared" ca="1" si="506"/>
        <v>1.3334118944666183E-7</v>
      </c>
      <c r="L1612" s="12">
        <f t="shared" ca="1" si="506"/>
        <v>3.6533534020957522E-7</v>
      </c>
      <c r="M1612" s="12">
        <f t="shared" ca="1" si="506"/>
        <v>9.4031992832870331E-7</v>
      </c>
      <c r="N1612" s="12">
        <f t="shared" ca="1" si="506"/>
        <v>2.2736111494126628E-6</v>
      </c>
      <c r="O1612" s="12">
        <f t="shared" ca="1" si="506"/>
        <v>5.1643222631122672E-6</v>
      </c>
      <c r="P1612" s="12">
        <f t="shared" ca="1" si="506"/>
        <v>1.1019631580808124E-5</v>
      </c>
      <c r="Q1612" s="12">
        <f t="shared" ca="1" si="506"/>
        <v>2.2089068891009086E-5</v>
      </c>
      <c r="R1612" s="12">
        <f t="shared" ca="1" si="506"/>
        <v>4.1595307498480865E-5</v>
      </c>
      <c r="S1612" s="12">
        <f t="shared" ca="1" si="506"/>
        <v>7.3581368987465934E-5</v>
      </c>
      <c r="T1612" s="12">
        <f t="shared" ca="1" si="506"/>
        <v>1.2227790321617412E-4</v>
      </c>
      <c r="U1612" s="12">
        <f t="shared" ca="1" si="506"/>
        <v>1.9089066775536582E-4</v>
      </c>
      <c r="V1612" s="12">
        <f t="shared" ca="1" si="506"/>
        <v>2.7994841066477933E-4</v>
      </c>
      <c r="W1612" s="12">
        <f t="shared" ca="1" si="506"/>
        <v>3.8568070310125626E-4</v>
      </c>
      <c r="X1612" s="12">
        <f t="shared" ca="1" si="506"/>
        <v>4.9915383142796219E-4</v>
      </c>
      <c r="Y1612" s="12">
        <f t="shared" ca="1" si="506"/>
        <v>6.0687256228355842E-4</v>
      </c>
      <c r="Z1612" s="12">
        <f t="shared" ca="1" si="506"/>
        <v>6.9313398201794555E-4</v>
      </c>
      <c r="AA1612" s="12">
        <f t="shared" ca="1" si="506"/>
        <v>7.4369262519792317E-4</v>
      </c>
      <c r="AB1612" s="12">
        <f t="shared" ca="1" si="506"/>
        <v>7.495944341762231E-4</v>
      </c>
      <c r="AC1612" s="12">
        <f t="shared" ca="1" si="506"/>
        <v>7.0976703777471026E-4</v>
      </c>
      <c r="AD1612" s="12">
        <f t="shared" ca="1" si="506"/>
        <v>6.3133794830247457E-4</v>
      </c>
      <c r="AE1612" s="12">
        <f t="shared" ca="1" si="506"/>
        <v>5.2755112995284061E-4</v>
      </c>
      <c r="AF1612" s="12">
        <f t="shared" ca="1" si="506"/>
        <v>4.1411772115387076E-4</v>
      </c>
      <c r="AG1612" s="12">
        <f t="shared" ca="1" si="506"/>
        <v>3.0537935131501749E-4</v>
      </c>
      <c r="AH1612" s="12">
        <f t="shared" ca="1" si="506"/>
        <v>2.1154955488713231E-4</v>
      </c>
      <c r="AI1612" s="12">
        <f t="shared" ca="1" si="506"/>
        <v>1.3767058517844566E-4</v>
      </c>
      <c r="AJ1612" s="12">
        <f t="shared" ca="1" si="506"/>
        <v>8.4164082970746744E-5</v>
      </c>
      <c r="AK1612" s="12">
        <f t="shared" ca="1" si="506"/>
        <v>4.8335813041529051E-5</v>
      </c>
      <c r="AL1612" s="12">
        <f t="shared" ca="1" si="506"/>
        <v>2.6077614160270029E-5</v>
      </c>
      <c r="AM1612" s="12">
        <f t="shared" ca="1" si="506"/>
        <v>1.3216707458931776E-5</v>
      </c>
      <c r="AN1612" s="12">
        <f t="shared" ca="1" si="506"/>
        <v>6.2926748858041843E-6</v>
      </c>
      <c r="AO1612" s="12">
        <f t="shared" ca="1" si="506"/>
        <v>2.8145171938395095E-6</v>
      </c>
      <c r="AP1612" s="12">
        <f t="shared" ca="1" si="506"/>
        <v>1.1825761413622303E-6</v>
      </c>
      <c r="AQ1612" s="12">
        <f t="shared" ca="1" si="506"/>
        <v>4.6677857557794368E-7</v>
      </c>
      <c r="AR1612" s="12">
        <f t="shared" ca="1" si="506"/>
        <v>1.7308096616726531E-7</v>
      </c>
      <c r="AS1612" s="12">
        <f t="shared" ca="1" si="506"/>
        <v>6.0289863719756716E-8</v>
      </c>
      <c r="AT1612" s="12">
        <f t="shared" ca="1" si="506"/>
        <v>1.9728582777866282E-8</v>
      </c>
      <c r="AU1612" s="12">
        <f t="shared" ca="1" si="506"/>
        <v>6.0646266426980674E-9</v>
      </c>
      <c r="AV1612" s="12">
        <f t="shared" ca="1" si="506"/>
        <v>1.7513334614025481E-9</v>
      </c>
      <c r="AX1612" s="13">
        <f t="shared" si="494"/>
        <v>0.18230442562636229</v>
      </c>
      <c r="AZ1612" s="14">
        <f t="shared" ca="1" si="497"/>
        <v>1.3761524449358138</v>
      </c>
    </row>
    <row r="1613" spans="1:52" x14ac:dyDescent="0.2">
      <c r="A1613" s="9" t="str">
        <f t="shared" si="489"/>
        <v>French Polynesia</v>
      </c>
      <c r="C1613" s="20">
        <f t="shared" si="490"/>
        <v>496.89839444037602</v>
      </c>
      <c r="D1613" s="15">
        <f t="shared" si="491"/>
        <v>522.23934271220048</v>
      </c>
      <c r="E1613" s="23">
        <f t="shared" si="492"/>
        <v>1</v>
      </c>
      <c r="F1613" s="15">
        <f t="shared" si="495"/>
        <v>522.23934271220048</v>
      </c>
      <c r="H1613" s="12">
        <f t="shared" ref="H1613:AV1613" ca="1" si="507">_xlfn.NORM.DIST(H$1537,$F1613,$B$37+$B$38*$F1613,FALSE)/$AV683*($D1145/1000)</f>
        <v>4.3630721090663337E-10</v>
      </c>
      <c r="I1613" s="12">
        <f t="shared" ca="1" si="507"/>
        <v>1.5603960780106852E-9</v>
      </c>
      <c r="J1613" s="12">
        <f t="shared" ca="1" si="507"/>
        <v>5.2424452590577091E-9</v>
      </c>
      <c r="K1613" s="12">
        <f t="shared" ca="1" si="507"/>
        <v>1.6545867930172724E-8</v>
      </c>
      <c r="L1613" s="12">
        <f t="shared" ca="1" si="507"/>
        <v>4.9057091647860812E-8</v>
      </c>
      <c r="M1613" s="12">
        <f t="shared" ca="1" si="507"/>
        <v>1.3663772937329288E-7</v>
      </c>
      <c r="N1613" s="12">
        <f t="shared" ca="1" si="507"/>
        <v>3.5751648361977844E-7</v>
      </c>
      <c r="O1613" s="12">
        <f t="shared" ca="1" si="507"/>
        <v>8.7877582047450057E-7</v>
      </c>
      <c r="P1613" s="12">
        <f t="shared" ca="1" si="507"/>
        <v>2.029162007576981E-6</v>
      </c>
      <c r="Q1613" s="12">
        <f t="shared" ca="1" si="507"/>
        <v>4.4016138618471885E-6</v>
      </c>
      <c r="R1613" s="12">
        <f t="shared" ca="1" si="507"/>
        <v>8.9694074718447618E-6</v>
      </c>
      <c r="S1613" s="12">
        <f t="shared" ca="1" si="507"/>
        <v>1.7170073815868047E-5</v>
      </c>
      <c r="T1613" s="12">
        <f t="shared" ca="1" si="507"/>
        <v>3.0877146994051496E-5</v>
      </c>
      <c r="U1613" s="12">
        <f t="shared" ca="1" si="507"/>
        <v>5.2162543903221554E-5</v>
      </c>
      <c r="V1613" s="12">
        <f t="shared" ca="1" si="507"/>
        <v>8.2782198503725049E-5</v>
      </c>
      <c r="W1613" s="12">
        <f t="shared" ca="1" si="507"/>
        <v>1.2341607879265103E-4</v>
      </c>
      <c r="X1613" s="12">
        <f t="shared" ca="1" si="507"/>
        <v>1.7284750951800137E-4</v>
      </c>
      <c r="Y1613" s="12">
        <f t="shared" ca="1" si="507"/>
        <v>2.2741080934874321E-4</v>
      </c>
      <c r="Z1613" s="12">
        <f t="shared" ca="1" si="507"/>
        <v>2.810707653128126E-4</v>
      </c>
      <c r="AA1613" s="12">
        <f t="shared" ca="1" si="507"/>
        <v>3.2634491001801684E-4</v>
      </c>
      <c r="AB1613" s="12">
        <f t="shared" ca="1" si="507"/>
        <v>3.5595459658767939E-4</v>
      </c>
      <c r="AC1613" s="12">
        <f t="shared" ca="1" si="507"/>
        <v>3.6472788019578531E-4</v>
      </c>
      <c r="AD1613" s="12">
        <f t="shared" ca="1" si="507"/>
        <v>3.5107500798699503E-4</v>
      </c>
      <c r="AE1613" s="12">
        <f t="shared" ca="1" si="507"/>
        <v>3.1745886642879547E-4</v>
      </c>
      <c r="AF1613" s="12">
        <f t="shared" ca="1" si="507"/>
        <v>2.6966935897142447E-4</v>
      </c>
      <c r="AG1613" s="12">
        <f t="shared" ca="1" si="507"/>
        <v>2.1519508072587659E-4</v>
      </c>
      <c r="AH1613" s="12">
        <f t="shared" ca="1" si="507"/>
        <v>1.6132054134585088E-4</v>
      </c>
      <c r="AI1613" s="12">
        <f t="shared" ca="1" si="507"/>
        <v>1.1360660901081206E-4</v>
      </c>
      <c r="AJ1613" s="12">
        <f t="shared" ca="1" si="507"/>
        <v>7.5157810225915953E-5</v>
      </c>
      <c r="AK1613" s="12">
        <f t="shared" ca="1" si="507"/>
        <v>4.6709071487008847E-5</v>
      </c>
      <c r="AL1613" s="12">
        <f t="shared" ca="1" si="507"/>
        <v>2.7269987891873614E-5</v>
      </c>
      <c r="AM1613" s="12">
        <f t="shared" ca="1" si="507"/>
        <v>1.49563372992028E-5</v>
      </c>
      <c r="AN1613" s="12">
        <f t="shared" ca="1" si="507"/>
        <v>7.7058784018622119E-6</v>
      </c>
      <c r="AO1613" s="12">
        <f t="shared" ca="1" si="507"/>
        <v>3.7297149998509898E-6</v>
      </c>
      <c r="AP1613" s="12">
        <f t="shared" ca="1" si="507"/>
        <v>1.6958433690838374E-6</v>
      </c>
      <c r="AQ1613" s="12">
        <f t="shared" ca="1" si="507"/>
        <v>7.2435660229588027E-7</v>
      </c>
      <c r="AR1613" s="12">
        <f t="shared" ca="1" si="507"/>
        <v>2.9065359779438815E-7</v>
      </c>
      <c r="AS1613" s="12">
        <f t="shared" ca="1" si="507"/>
        <v>1.0956089674121871E-7</v>
      </c>
      <c r="AT1613" s="12">
        <f t="shared" ca="1" si="507"/>
        <v>3.8796455372398957E-8</v>
      </c>
      <c r="AU1613" s="12">
        <f t="shared" ca="1" si="507"/>
        <v>1.2905805422110426E-8</v>
      </c>
      <c r="AV1613" s="12">
        <f t="shared" ca="1" si="507"/>
        <v>4.0330608331994828E-9</v>
      </c>
      <c r="AX1613" s="13">
        <f t="shared" si="494"/>
        <v>0.11077944183645388</v>
      </c>
      <c r="AZ1613" s="14">
        <f t="shared" ca="1" si="497"/>
        <v>0.40526904358637711</v>
      </c>
    </row>
    <row r="1614" spans="1:52" x14ac:dyDescent="0.2">
      <c r="A1614" s="9" t="str">
        <f t="shared" si="489"/>
        <v>Gabon</v>
      </c>
      <c r="C1614" s="20">
        <f t="shared" si="490"/>
        <v>308.02893772871772</v>
      </c>
      <c r="D1614" s="15">
        <f t="shared" si="491"/>
        <v>365.89700261075205</v>
      </c>
      <c r="E1614" s="23">
        <f t="shared" si="492"/>
        <v>1</v>
      </c>
      <c r="F1614" s="15">
        <f t="shared" si="495"/>
        <v>365.89700261075205</v>
      </c>
      <c r="H1614" s="12">
        <f t="shared" ref="H1614:AV1614" ca="1" si="508">_xlfn.NORM.DIST(H$1537,$F1614,$B$37+$B$38*$F1614,FALSE)/$AV684*($D1146/1000)</f>
        <v>7.7169785765384192E-6</v>
      </c>
      <c r="I1614" s="12">
        <f t="shared" ca="1" si="508"/>
        <v>1.8669952583978102E-5</v>
      </c>
      <c r="J1614" s="12">
        <f t="shared" ca="1" si="508"/>
        <v>4.2432217669223767E-5</v>
      </c>
      <c r="K1614" s="12">
        <f t="shared" ca="1" si="508"/>
        <v>9.0595127469572233E-5</v>
      </c>
      <c r="L1614" s="12">
        <f t="shared" ca="1" si="508"/>
        <v>1.8170653441987338E-4</v>
      </c>
      <c r="M1614" s="12">
        <f t="shared" ca="1" si="508"/>
        <v>3.4236774733634954E-4</v>
      </c>
      <c r="N1614" s="12">
        <f t="shared" ca="1" si="508"/>
        <v>6.0599876644279243E-4</v>
      </c>
      <c r="O1614" s="12">
        <f t="shared" ca="1" si="508"/>
        <v>1.0076442472495399E-3</v>
      </c>
      <c r="P1614" s="12">
        <f t="shared" ca="1" si="508"/>
        <v>1.5739803795365782E-3</v>
      </c>
      <c r="Q1614" s="12">
        <f t="shared" ca="1" si="508"/>
        <v>2.3096596848220267E-3</v>
      </c>
      <c r="R1614" s="12">
        <f t="shared" ca="1" si="508"/>
        <v>3.1838549072719163E-3</v>
      </c>
      <c r="S1614" s="12">
        <f t="shared" ca="1" si="508"/>
        <v>4.1230171122245678E-3</v>
      </c>
      <c r="T1614" s="12">
        <f t="shared" ca="1" si="508"/>
        <v>5.0157236628437154E-3</v>
      </c>
      <c r="U1614" s="12">
        <f t="shared" ca="1" si="508"/>
        <v>5.7320327139608858E-3</v>
      </c>
      <c r="V1614" s="12">
        <f t="shared" ca="1" si="508"/>
        <v>6.1537565945892526E-3</v>
      </c>
      <c r="W1614" s="12">
        <f t="shared" ca="1" si="508"/>
        <v>6.2062399548370823E-3</v>
      </c>
      <c r="X1614" s="12">
        <f t="shared" ca="1" si="508"/>
        <v>5.8799469324775522E-3</v>
      </c>
      <c r="Y1614" s="12">
        <f t="shared" ca="1" si="508"/>
        <v>5.2332905228619202E-3</v>
      </c>
      <c r="Z1614" s="12">
        <f t="shared" ca="1" si="508"/>
        <v>4.3755522912171212E-3</v>
      </c>
      <c r="AA1614" s="12">
        <f t="shared" ca="1" si="508"/>
        <v>3.4367465597881846E-3</v>
      </c>
      <c r="AB1614" s="12">
        <f t="shared" ca="1" si="508"/>
        <v>2.5358217921927664E-3</v>
      </c>
      <c r="AC1614" s="12">
        <f t="shared" ca="1" si="508"/>
        <v>1.757707264903114E-3</v>
      </c>
      <c r="AD1614" s="12">
        <f t="shared" ca="1" si="508"/>
        <v>1.1445399615237274E-3</v>
      </c>
      <c r="AE1614" s="12">
        <f t="shared" ca="1" si="508"/>
        <v>7.0011916862803181E-4</v>
      </c>
      <c r="AF1614" s="12">
        <f t="shared" ca="1" si="508"/>
        <v>4.0231809949084501E-4</v>
      </c>
      <c r="AG1614" s="12">
        <f t="shared" ca="1" si="508"/>
        <v>2.1718197020427431E-4</v>
      </c>
      <c r="AH1614" s="12">
        <f t="shared" ca="1" si="508"/>
        <v>1.101373343355978E-4</v>
      </c>
      <c r="AI1614" s="12">
        <f t="shared" ca="1" si="508"/>
        <v>5.2468898658921048E-5</v>
      </c>
      <c r="AJ1614" s="12">
        <f t="shared" ca="1" si="508"/>
        <v>2.3481505095710002E-5</v>
      </c>
      <c r="AK1614" s="12">
        <f t="shared" ca="1" si="508"/>
        <v>9.8720309334619734E-6</v>
      </c>
      <c r="AL1614" s="12">
        <f t="shared" ca="1" si="508"/>
        <v>3.8989142117885903E-6</v>
      </c>
      <c r="AM1614" s="12">
        <f t="shared" ca="1" si="508"/>
        <v>1.4465633121334608E-6</v>
      </c>
      <c r="AN1614" s="12">
        <f t="shared" ca="1" si="508"/>
        <v>5.0418254712739045E-7</v>
      </c>
      <c r="AO1614" s="12">
        <f t="shared" ca="1" si="508"/>
        <v>1.6508011569104517E-7</v>
      </c>
      <c r="AP1614" s="12">
        <f t="shared" ca="1" si="508"/>
        <v>5.0775980208783634E-8</v>
      </c>
      <c r="AQ1614" s="12">
        <f t="shared" ca="1" si="508"/>
        <v>1.467163325214814E-8</v>
      </c>
      <c r="AR1614" s="12">
        <f t="shared" ca="1" si="508"/>
        <v>3.9824946733332003E-9</v>
      </c>
      <c r="AS1614" s="12">
        <f t="shared" ca="1" si="508"/>
        <v>1.0155201373325239E-9</v>
      </c>
      <c r="AT1614" s="12">
        <f t="shared" ca="1" si="508"/>
        <v>2.4326435126177922E-10</v>
      </c>
      <c r="AU1614" s="12">
        <f t="shared" ca="1" si="508"/>
        <v>5.4742546576791767E-11</v>
      </c>
      <c r="AV1614" s="12">
        <f t="shared" ca="1" si="508"/>
        <v>1.157252472408475E-11</v>
      </c>
      <c r="AX1614" s="13">
        <f t="shared" si="494"/>
        <v>0.63345949151547432</v>
      </c>
      <c r="AZ1614" s="14">
        <f t="shared" ca="1" si="497"/>
        <v>39.555968238053701</v>
      </c>
    </row>
    <row r="1615" spans="1:52" x14ac:dyDescent="0.2">
      <c r="A1615" s="9" t="str">
        <f t="shared" si="489"/>
        <v>Gambia</v>
      </c>
      <c r="C1615" s="20">
        <f t="shared" si="490"/>
        <v>265.6040055554555</v>
      </c>
      <c r="D1615" s="15">
        <f t="shared" si="491"/>
        <v>331.18450684619603</v>
      </c>
      <c r="E1615" s="23">
        <f t="shared" si="492"/>
        <v>1</v>
      </c>
      <c r="F1615" s="15">
        <f t="shared" si="495"/>
        <v>331.18450684619603</v>
      </c>
      <c r="H1615" s="12">
        <f t="shared" ref="H1615:AV1615" ca="1" si="509">_xlfn.NORM.DIST(H$1537,$F1615,$B$37+$B$38*$F1615,FALSE)/$AV685*($D1147/1000)</f>
        <v>3.5967424691478317E-5</v>
      </c>
      <c r="I1615" s="12">
        <f t="shared" ca="1" si="509"/>
        <v>7.9784155032364151E-5</v>
      </c>
      <c r="J1615" s="12">
        <f t="shared" ca="1" si="509"/>
        <v>1.662572343313447E-4</v>
      </c>
      <c r="K1615" s="12">
        <f t="shared" ca="1" si="509"/>
        <v>3.2546256927185139E-4</v>
      </c>
      <c r="L1615" s="12">
        <f t="shared" ca="1" si="509"/>
        <v>5.9851927356474068E-4</v>
      </c>
      <c r="M1615" s="12">
        <f t="shared" ca="1" si="509"/>
        <v>1.0339792577982122E-3</v>
      </c>
      <c r="N1615" s="12">
        <f t="shared" ca="1" si="509"/>
        <v>1.6780392233712036E-3</v>
      </c>
      <c r="O1615" s="12">
        <f t="shared" ca="1" si="509"/>
        <v>2.5582853526365888E-3</v>
      </c>
      <c r="P1615" s="12">
        <f t="shared" ca="1" si="509"/>
        <v>3.6639746095321513E-3</v>
      </c>
      <c r="Q1615" s="12">
        <f t="shared" ca="1" si="509"/>
        <v>4.9296095404132633E-3</v>
      </c>
      <c r="R1615" s="12">
        <f t="shared" ca="1" si="509"/>
        <v>6.2305901242438377E-3</v>
      </c>
      <c r="S1615" s="12">
        <f t="shared" ca="1" si="509"/>
        <v>7.3977974826051262E-3</v>
      </c>
      <c r="T1615" s="12">
        <f t="shared" ca="1" si="509"/>
        <v>8.2514883120515178E-3</v>
      </c>
      <c r="U1615" s="12">
        <f t="shared" ca="1" si="509"/>
        <v>8.6460697424365785E-3</v>
      </c>
      <c r="V1615" s="12">
        <f t="shared" ca="1" si="509"/>
        <v>8.5106312712373653E-3</v>
      </c>
      <c r="W1615" s="12">
        <f t="shared" ca="1" si="509"/>
        <v>7.8697585871569248E-3</v>
      </c>
      <c r="X1615" s="12">
        <f t="shared" ca="1" si="509"/>
        <v>6.8362453398674253E-3</v>
      </c>
      <c r="Y1615" s="12">
        <f t="shared" ca="1" si="509"/>
        <v>5.5786673467064013E-3</v>
      </c>
      <c r="Z1615" s="12">
        <f t="shared" ca="1" si="509"/>
        <v>4.2766123459484807E-3</v>
      </c>
      <c r="AA1615" s="12">
        <f t="shared" ca="1" si="509"/>
        <v>3.0798240087768778E-3</v>
      </c>
      <c r="AB1615" s="12">
        <f t="shared" ca="1" si="509"/>
        <v>2.0835719873781551E-3</v>
      </c>
      <c r="AC1615" s="12">
        <f t="shared" ca="1" si="509"/>
        <v>1.3241821049718903E-3</v>
      </c>
      <c r="AD1615" s="12">
        <f t="shared" ca="1" si="509"/>
        <v>7.9057579600243623E-4</v>
      </c>
      <c r="AE1615" s="12">
        <f t="shared" ca="1" si="509"/>
        <v>4.4340022418633799E-4</v>
      </c>
      <c r="AF1615" s="12">
        <f t="shared" ca="1" si="509"/>
        <v>2.3361724474342606E-4</v>
      </c>
      <c r="AG1615" s="12">
        <f t="shared" ca="1" si="509"/>
        <v>1.1562998830745233E-4</v>
      </c>
      <c r="AH1615" s="12">
        <f t="shared" ca="1" si="509"/>
        <v>5.3764134728832836E-5</v>
      </c>
      <c r="AI1615" s="12">
        <f t="shared" ca="1" si="509"/>
        <v>2.3483965550160728E-5</v>
      </c>
      <c r="AJ1615" s="12">
        <f t="shared" ca="1" si="509"/>
        <v>9.6362221471884878E-6</v>
      </c>
      <c r="AK1615" s="12">
        <f t="shared" ca="1" si="509"/>
        <v>3.7144863524793569E-6</v>
      </c>
      <c r="AL1615" s="12">
        <f t="shared" ca="1" si="509"/>
        <v>1.3450775543227339E-6</v>
      </c>
      <c r="AM1615" s="12">
        <f t="shared" ca="1" si="509"/>
        <v>4.5756466486541505E-7</v>
      </c>
      <c r="AN1615" s="12">
        <f t="shared" ca="1" si="509"/>
        <v>1.4622250754037024E-7</v>
      </c>
      <c r="AO1615" s="12">
        <f t="shared" ca="1" si="509"/>
        <v>4.3896770520707839E-8</v>
      </c>
      <c r="AP1615" s="12">
        <f t="shared" ca="1" si="509"/>
        <v>1.237962554514881E-8</v>
      </c>
      <c r="AQ1615" s="12">
        <f t="shared" ca="1" si="509"/>
        <v>3.2797371669488973E-9</v>
      </c>
      <c r="AR1615" s="12">
        <f t="shared" ca="1" si="509"/>
        <v>8.1625747089660364E-10</v>
      </c>
      <c r="AS1615" s="12">
        <f t="shared" ca="1" si="509"/>
        <v>1.9084109155501043E-10</v>
      </c>
      <c r="AT1615" s="12">
        <f t="shared" ca="1" si="509"/>
        <v>4.191536086440023E-11</v>
      </c>
      <c r="AU1615" s="12">
        <f t="shared" ca="1" si="509"/>
        <v>8.6483074787474094E-12</v>
      </c>
      <c r="AV1615" s="12">
        <f t="shared" ca="1" si="509"/>
        <v>1.6762763946135781E-12</v>
      </c>
      <c r="AX1615" s="13">
        <f t="shared" si="494"/>
        <v>0.75432238927221418</v>
      </c>
      <c r="AZ1615" s="14">
        <f t="shared" ca="1" si="497"/>
        <v>65.343755006544967</v>
      </c>
    </row>
    <row r="1616" spans="1:52" x14ac:dyDescent="0.2">
      <c r="A1616" s="9" t="str">
        <f t="shared" si="489"/>
        <v>Georgia</v>
      </c>
      <c r="C1616" s="20">
        <f t="shared" si="490"/>
        <v>501.58832207826521</v>
      </c>
      <c r="D1616" s="15">
        <f t="shared" si="491"/>
        <v>525.99575647584015</v>
      </c>
      <c r="E1616" s="23">
        <f t="shared" si="492"/>
        <v>1</v>
      </c>
      <c r="F1616" s="15">
        <f t="shared" si="495"/>
        <v>525.99575647584015</v>
      </c>
      <c r="H1616" s="12">
        <f t="shared" ref="H1616:AV1616" ca="1" si="510">_xlfn.NORM.DIST(H$1537,$F1616,$B$37+$B$38*$F1616,FALSE)/$AV686*($D1148/1000)</f>
        <v>4.850664130740391E-9</v>
      </c>
      <c r="I1616" s="12">
        <f t="shared" ca="1" si="510"/>
        <v>1.7511451195077106E-8</v>
      </c>
      <c r="J1616" s="12">
        <f t="shared" ca="1" si="510"/>
        <v>5.9388132219778565E-8</v>
      </c>
      <c r="K1616" s="12">
        <f t="shared" ca="1" si="510"/>
        <v>1.8920551463582919E-7</v>
      </c>
      <c r="L1616" s="12">
        <f t="shared" ca="1" si="510"/>
        <v>5.6627124480135909E-7</v>
      </c>
      <c r="M1616" s="12">
        <f t="shared" ca="1" si="510"/>
        <v>1.5921054246029417E-6</v>
      </c>
      <c r="N1616" s="12">
        <f t="shared" ca="1" si="510"/>
        <v>4.2050942118878735E-6</v>
      </c>
      <c r="O1616" s="12">
        <f t="shared" ca="1" si="510"/>
        <v>1.0433649261694138E-5</v>
      </c>
      <c r="P1616" s="12">
        <f t="shared" ca="1" si="510"/>
        <v>2.4319426618612187E-5</v>
      </c>
      <c r="Q1616" s="12">
        <f t="shared" ca="1" si="510"/>
        <v>5.3250908819263017E-5</v>
      </c>
      <c r="R1616" s="12">
        <f t="shared" ca="1" si="510"/>
        <v>1.0953610957046376E-4</v>
      </c>
      <c r="S1616" s="12">
        <f t="shared" ca="1" si="510"/>
        <v>2.1166263310613221E-4</v>
      </c>
      <c r="T1616" s="12">
        <f t="shared" ca="1" si="510"/>
        <v>3.8422681606209473E-4</v>
      </c>
      <c r="U1616" s="12">
        <f t="shared" ca="1" si="510"/>
        <v>6.552209036323497E-4</v>
      </c>
      <c r="V1616" s="12">
        <f t="shared" ca="1" si="510"/>
        <v>1.0496497619078946E-3</v>
      </c>
      <c r="W1616" s="12">
        <f t="shared" ca="1" si="510"/>
        <v>1.5796383676821956E-3</v>
      </c>
      <c r="X1616" s="12">
        <f t="shared" ca="1" si="510"/>
        <v>2.2331995452385786E-3</v>
      </c>
      <c r="Y1616" s="12">
        <f t="shared" ca="1" si="510"/>
        <v>2.965882780928162E-3</v>
      </c>
      <c r="Z1616" s="12">
        <f t="shared" ca="1" si="510"/>
        <v>3.7003007983479794E-3</v>
      </c>
      <c r="AA1616" s="12">
        <f t="shared" ca="1" si="510"/>
        <v>4.3368726655236929E-3</v>
      </c>
      <c r="AB1616" s="12">
        <f t="shared" ca="1" si="510"/>
        <v>4.7749948508484883E-3</v>
      </c>
      <c r="AC1616" s="12">
        <f t="shared" ca="1" si="510"/>
        <v>4.9388488946283471E-3</v>
      </c>
      <c r="AD1616" s="12">
        <f t="shared" ca="1" si="510"/>
        <v>4.7988277913533486E-3</v>
      </c>
      <c r="AE1616" s="12">
        <f t="shared" ca="1" si="510"/>
        <v>4.3802730785446678E-3</v>
      </c>
      <c r="AF1616" s="12">
        <f t="shared" ca="1" si="510"/>
        <v>3.755984596631113E-3</v>
      </c>
      <c r="AG1616" s="12">
        <f t="shared" ca="1" si="510"/>
        <v>3.0255407974589879E-3</v>
      </c>
      <c r="AH1616" s="12">
        <f t="shared" ca="1" si="510"/>
        <v>2.2894903603057483E-3</v>
      </c>
      <c r="AI1616" s="12">
        <f t="shared" ca="1" si="510"/>
        <v>1.6275383098517727E-3</v>
      </c>
      <c r="AJ1616" s="12">
        <f t="shared" ca="1" si="510"/>
        <v>1.0868765422399475E-3</v>
      </c>
      <c r="AK1616" s="12">
        <f t="shared" ca="1" si="510"/>
        <v>6.818452290852893E-4</v>
      </c>
      <c r="AL1616" s="12">
        <f t="shared" ca="1" si="510"/>
        <v>4.0183521291346709E-4</v>
      </c>
      <c r="AM1616" s="12">
        <f t="shared" ca="1" si="510"/>
        <v>2.224676010273723E-4</v>
      </c>
      <c r="AN1616" s="12">
        <f t="shared" ca="1" si="510"/>
        <v>1.1570234117078048E-4</v>
      </c>
      <c r="AO1616" s="12">
        <f t="shared" ca="1" si="510"/>
        <v>5.6529366264689077E-5</v>
      </c>
      <c r="AP1616" s="12">
        <f t="shared" ca="1" si="510"/>
        <v>2.5945538063175629E-5</v>
      </c>
      <c r="AQ1616" s="12">
        <f t="shared" ca="1" si="510"/>
        <v>1.1186850682929307E-5</v>
      </c>
      <c r="AR1616" s="12">
        <f t="shared" ca="1" si="510"/>
        <v>4.5311620672828138E-6</v>
      </c>
      <c r="AS1616" s="12">
        <f t="shared" ca="1" si="510"/>
        <v>1.7241218092813163E-6</v>
      </c>
      <c r="AT1616" s="12">
        <f t="shared" ca="1" si="510"/>
        <v>6.16286834114278E-7</v>
      </c>
      <c r="AU1616" s="12">
        <f t="shared" ca="1" si="510"/>
        <v>2.0694475759818059E-7</v>
      </c>
      <c r="AV1616" s="12">
        <f t="shared" ca="1" si="510"/>
        <v>6.5280363393634229E-8</v>
      </c>
      <c r="AX1616" s="13">
        <f t="shared" si="494"/>
        <v>0.10384233541981673</v>
      </c>
      <c r="AZ1616" s="14">
        <f t="shared" ca="1" si="497"/>
        <v>5.1424670936834751</v>
      </c>
    </row>
    <row r="1617" spans="1:52" x14ac:dyDescent="0.2">
      <c r="A1617" s="9" t="str">
        <f t="shared" si="489"/>
        <v>Germany</v>
      </c>
      <c r="C1617" s="20">
        <f t="shared" si="490"/>
        <v>592.01575641348359</v>
      </c>
      <c r="D1617" s="15">
        <f t="shared" si="491"/>
        <v>600.98665510251965</v>
      </c>
      <c r="E1617" s="23">
        <f t="shared" si="492"/>
        <v>1</v>
      </c>
      <c r="F1617" s="15">
        <f t="shared" si="495"/>
        <v>600.98665510251965</v>
      </c>
      <c r="H1617" s="12">
        <f t="shared" ref="H1617:AV1617" ca="1" si="511">_xlfn.NORM.DIST(H$1537,$F1617,$B$37+$B$38*$F1617,FALSE)/$AV687*($D1149/1000)</f>
        <v>1.0857519310768692E-9</v>
      </c>
      <c r="I1617" s="12">
        <f t="shared" ca="1" si="511"/>
        <v>4.7279391446424238E-9</v>
      </c>
      <c r="J1617" s="12">
        <f t="shared" ca="1" si="511"/>
        <v>1.9340590971421588E-8</v>
      </c>
      <c r="K1617" s="12">
        <f t="shared" ca="1" si="511"/>
        <v>7.432316533832767E-8</v>
      </c>
      <c r="L1617" s="12">
        <f t="shared" ca="1" si="511"/>
        <v>2.683090055305648E-7</v>
      </c>
      <c r="M1617" s="12">
        <f t="shared" ca="1" si="511"/>
        <v>9.0991934141756292E-7</v>
      </c>
      <c r="N1617" s="12">
        <f t="shared" ca="1" si="511"/>
        <v>2.8988593109209407E-6</v>
      </c>
      <c r="O1617" s="12">
        <f t="shared" ca="1" si="511"/>
        <v>8.675768903445765E-6</v>
      </c>
      <c r="P1617" s="12">
        <f t="shared" ca="1" si="511"/>
        <v>2.4391887416018779E-5</v>
      </c>
      <c r="Q1617" s="12">
        <f t="shared" ca="1" si="511"/>
        <v>6.442277578345557E-5</v>
      </c>
      <c r="R1617" s="12">
        <f t="shared" ca="1" si="511"/>
        <v>1.5984168706843527E-4</v>
      </c>
      <c r="S1617" s="12">
        <f t="shared" ca="1" si="511"/>
        <v>3.7256089737114221E-4</v>
      </c>
      <c r="T1617" s="12">
        <f t="shared" ca="1" si="511"/>
        <v>8.157575127789807E-4</v>
      </c>
      <c r="U1617" s="12">
        <f t="shared" ca="1" si="511"/>
        <v>1.6779595536713125E-3</v>
      </c>
      <c r="V1617" s="12">
        <f t="shared" ca="1" si="511"/>
        <v>3.2423395145262856E-3</v>
      </c>
      <c r="W1617" s="12">
        <f t="shared" ca="1" si="511"/>
        <v>5.8856181850044055E-3</v>
      </c>
      <c r="X1617" s="12">
        <f t="shared" ca="1" si="511"/>
        <v>1.003649969111476E-2</v>
      </c>
      <c r="Y1617" s="12">
        <f t="shared" ca="1" si="511"/>
        <v>1.6077890299909855E-2</v>
      </c>
      <c r="Z1617" s="12">
        <f t="shared" ca="1" si="511"/>
        <v>2.4195379680596294E-2</v>
      </c>
      <c r="AA1617" s="12">
        <f t="shared" ca="1" si="511"/>
        <v>3.4205222271262853E-2</v>
      </c>
      <c r="AB1617" s="12">
        <f t="shared" ca="1" si="511"/>
        <v>4.5426469698574883E-2</v>
      </c>
      <c r="AC1617" s="12">
        <f t="shared" ca="1" si="511"/>
        <v>5.6673776372786887E-2</v>
      </c>
      <c r="AD1617" s="12">
        <f t="shared" ca="1" si="511"/>
        <v>6.6421994471229637E-2</v>
      </c>
      <c r="AE1617" s="12">
        <f t="shared" ca="1" si="511"/>
        <v>7.3130453564188971E-2</v>
      </c>
      <c r="AF1617" s="12">
        <f t="shared" ca="1" si="511"/>
        <v>7.5638205491997637E-2</v>
      </c>
      <c r="AG1617" s="12">
        <f t="shared" ca="1" si="511"/>
        <v>7.3492117600659088E-2</v>
      </c>
      <c r="AH1617" s="12">
        <f t="shared" ca="1" si="511"/>
        <v>6.7080594179873401E-2</v>
      </c>
      <c r="AI1617" s="12">
        <f t="shared" ca="1" si="511"/>
        <v>5.7518775932156728E-2</v>
      </c>
      <c r="AJ1617" s="12">
        <f t="shared" ca="1" si="511"/>
        <v>4.6331777752329467E-2</v>
      </c>
      <c r="AK1617" s="12">
        <f t="shared" ca="1" si="511"/>
        <v>3.5059433030793528E-2</v>
      </c>
      <c r="AL1617" s="12">
        <f t="shared" ca="1" si="511"/>
        <v>2.4922259145291822E-2</v>
      </c>
      <c r="AM1617" s="12">
        <f t="shared" ca="1" si="511"/>
        <v>1.6642804876490683E-2</v>
      </c>
      <c r="AN1617" s="12">
        <f t="shared" ca="1" si="511"/>
        <v>1.0440522417922668E-2</v>
      </c>
      <c r="AO1617" s="12">
        <f t="shared" ca="1" si="511"/>
        <v>6.1528245880471061E-3</v>
      </c>
      <c r="AP1617" s="12">
        <f t="shared" ca="1" si="511"/>
        <v>3.4063042187912418E-3</v>
      </c>
      <c r="AQ1617" s="12">
        <f t="shared" ca="1" si="511"/>
        <v>1.7715316909639644E-3</v>
      </c>
      <c r="AR1617" s="12">
        <f t="shared" ca="1" si="511"/>
        <v>8.6550785585416418E-4</v>
      </c>
      <c r="AS1617" s="12">
        <f t="shared" ca="1" si="511"/>
        <v>3.9723700361485119E-4</v>
      </c>
      <c r="AT1617" s="12">
        <f t="shared" ca="1" si="511"/>
        <v>1.712714503391851E-4</v>
      </c>
      <c r="AU1617" s="12">
        <f t="shared" ca="1" si="511"/>
        <v>6.9370823226475901E-5</v>
      </c>
      <c r="AV1617" s="12">
        <f t="shared" ca="1" si="511"/>
        <v>2.6395221824258401E-5</v>
      </c>
      <c r="AX1617" s="13">
        <f t="shared" si="494"/>
        <v>2.2222657393312709E-2</v>
      </c>
      <c r="AZ1617" s="14">
        <f t="shared" ca="1" si="497"/>
        <v>16.853995198960298</v>
      </c>
    </row>
    <row r="1618" spans="1:52" x14ac:dyDescent="0.2">
      <c r="A1618" s="9" t="str">
        <f t="shared" si="489"/>
        <v>Ghana</v>
      </c>
      <c r="C1618" s="20">
        <f t="shared" si="490"/>
        <v>341.99249378559415</v>
      </c>
      <c r="D1618" s="15">
        <f t="shared" si="491"/>
        <v>393.6979964590638</v>
      </c>
      <c r="E1618" s="23">
        <f t="shared" si="492"/>
        <v>1</v>
      </c>
      <c r="F1618" s="15">
        <f t="shared" si="495"/>
        <v>393.6979964590638</v>
      </c>
      <c r="H1618" s="12">
        <f t="shared" ref="H1618:AV1618" ca="1" si="512">_xlfn.NORM.DIST(H$1537,$F1618,$B$37+$B$38*$F1618,FALSE)/$AV688*($D1150/1000)</f>
        <v>3.73779906559085E-5</v>
      </c>
      <c r="I1618" s="12">
        <f t="shared" ca="1" si="512"/>
        <v>9.6938527181356538E-5</v>
      </c>
      <c r="J1618" s="12">
        <f t="shared" ca="1" si="512"/>
        <v>2.3617475737734144E-4</v>
      </c>
      <c r="K1618" s="12">
        <f t="shared" ca="1" si="512"/>
        <v>5.4053912411541416E-4</v>
      </c>
      <c r="L1618" s="12">
        <f t="shared" ca="1" si="512"/>
        <v>1.1621906687437037E-3</v>
      </c>
      <c r="M1618" s="12">
        <f t="shared" ca="1" si="512"/>
        <v>2.3473844840454514E-3</v>
      </c>
      <c r="N1618" s="12">
        <f t="shared" ca="1" si="512"/>
        <v>4.4539739224749055E-3</v>
      </c>
      <c r="O1618" s="12">
        <f t="shared" ca="1" si="512"/>
        <v>7.939034791691911E-3</v>
      </c>
      <c r="P1618" s="12">
        <f t="shared" ca="1" si="512"/>
        <v>1.329365290668285E-2</v>
      </c>
      <c r="Q1618" s="12">
        <f t="shared" ca="1" si="512"/>
        <v>2.0911132808297771E-2</v>
      </c>
      <c r="R1618" s="12">
        <f t="shared" ca="1" si="512"/>
        <v>3.0900633291167306E-2</v>
      </c>
      <c r="S1618" s="12">
        <f t="shared" ca="1" si="512"/>
        <v>4.2895703512774518E-2</v>
      </c>
      <c r="T1618" s="12">
        <f t="shared" ca="1" si="512"/>
        <v>5.5939271278560444E-2</v>
      </c>
      <c r="U1618" s="12">
        <f t="shared" ca="1" si="512"/>
        <v>6.8529317883098559E-2</v>
      </c>
      <c r="V1618" s="12">
        <f t="shared" ca="1" si="512"/>
        <v>7.8866507377291437E-2</v>
      </c>
      <c r="W1618" s="12">
        <f t="shared" ca="1" si="512"/>
        <v>8.5263941060200729E-2</v>
      </c>
      <c r="X1618" s="12">
        <f t="shared" ca="1" si="512"/>
        <v>8.6595393857333308E-2</v>
      </c>
      <c r="Y1618" s="12">
        <f t="shared" ca="1" si="512"/>
        <v>8.2619160140446304E-2</v>
      </c>
      <c r="Z1618" s="12">
        <f t="shared" ca="1" si="512"/>
        <v>7.4049708763472943E-2</v>
      </c>
      <c r="AA1618" s="12">
        <f t="shared" ca="1" si="512"/>
        <v>6.2348000265328003E-2</v>
      </c>
      <c r="AB1618" s="12">
        <f t="shared" ca="1" si="512"/>
        <v>4.9314915948774352E-2</v>
      </c>
      <c r="AC1618" s="12">
        <f t="shared" ca="1" si="512"/>
        <v>3.6642969476186033E-2</v>
      </c>
      <c r="AD1618" s="12">
        <f t="shared" ca="1" si="512"/>
        <v>2.5577589868096121E-2</v>
      </c>
      <c r="AE1618" s="12">
        <f t="shared" ca="1" si="512"/>
        <v>1.6772012313411917E-2</v>
      </c>
      <c r="AF1618" s="12">
        <f t="shared" ca="1" si="512"/>
        <v>1.0331593747414677E-2</v>
      </c>
      <c r="AG1618" s="12">
        <f t="shared" ca="1" si="512"/>
        <v>5.9786903907007825E-3</v>
      </c>
      <c r="AH1618" s="12">
        <f t="shared" ca="1" si="512"/>
        <v>3.2501350096708816E-3</v>
      </c>
      <c r="AI1618" s="12">
        <f t="shared" ca="1" si="512"/>
        <v>1.6597907298461472E-3</v>
      </c>
      <c r="AJ1618" s="12">
        <f t="shared" ca="1" si="512"/>
        <v>7.9627276615373561E-4</v>
      </c>
      <c r="AK1618" s="12">
        <f t="shared" ca="1" si="512"/>
        <v>3.5886159659200814E-4</v>
      </c>
      <c r="AL1618" s="12">
        <f t="shared" ca="1" si="512"/>
        <v>1.5193180676733477E-4</v>
      </c>
      <c r="AM1618" s="12">
        <f t="shared" ca="1" si="512"/>
        <v>6.0426440854137871E-5</v>
      </c>
      <c r="AN1618" s="12">
        <f t="shared" ca="1" si="512"/>
        <v>2.2576775897933209E-5</v>
      </c>
      <c r="AO1618" s="12">
        <f t="shared" ca="1" si="512"/>
        <v>7.9241634349419028E-6</v>
      </c>
      <c r="AP1618" s="12">
        <f t="shared" ca="1" si="512"/>
        <v>2.6127720480110907E-6</v>
      </c>
      <c r="AQ1618" s="12">
        <f t="shared" ca="1" si="512"/>
        <v>8.0929379973978818E-7</v>
      </c>
      <c r="AR1618" s="12">
        <f t="shared" ca="1" si="512"/>
        <v>2.3548730522021974E-7</v>
      </c>
      <c r="AS1618" s="12">
        <f t="shared" ca="1" si="512"/>
        <v>6.4370277527992441E-8</v>
      </c>
      <c r="AT1618" s="12">
        <f t="shared" ca="1" si="512"/>
        <v>1.6529505377222941E-8</v>
      </c>
      <c r="AU1618" s="12">
        <f t="shared" ca="1" si="512"/>
        <v>3.987410328867775E-9</v>
      </c>
      <c r="AV1618" s="12">
        <f t="shared" ca="1" si="512"/>
        <v>9.0360493849093506E-10</v>
      </c>
      <c r="AX1618" s="13">
        <f t="shared" si="494"/>
        <v>0.5251247249592137</v>
      </c>
      <c r="AZ1618" s="14">
        <f t="shared" ca="1" si="497"/>
        <v>456.75913116924085</v>
      </c>
    </row>
    <row r="1619" spans="1:52" x14ac:dyDescent="0.2">
      <c r="A1619" s="9" t="str">
        <f t="shared" si="489"/>
        <v>Gibraltar</v>
      </c>
      <c r="C1619" s="20">
        <f t="shared" si="490"/>
        <v>567.51173982534374</v>
      </c>
      <c r="D1619" s="15">
        <f t="shared" si="491"/>
        <v>580.73312161197839</v>
      </c>
      <c r="E1619" s="23">
        <f t="shared" si="492"/>
        <v>1</v>
      </c>
      <c r="F1619" s="15">
        <f t="shared" si="495"/>
        <v>580.73312161197839</v>
      </c>
      <c r="H1619" s="12">
        <f t="shared" ref="H1619:AV1619" ca="1" si="513">_xlfn.NORM.DIST(H$1537,$F1619,$B$37+$B$38*$F1619,FALSE)/$AV689*($D1151/1000)</f>
        <v>3.7899223774271452E-12</v>
      </c>
      <c r="I1619" s="12">
        <f t="shared" ca="1" si="513"/>
        <v>1.568850599527222E-11</v>
      </c>
      <c r="J1619" s="12">
        <f t="shared" ca="1" si="513"/>
        <v>6.1008374769594854E-11</v>
      </c>
      <c r="K1619" s="12">
        <f t="shared" ca="1" si="513"/>
        <v>2.2287118305341428E-10</v>
      </c>
      <c r="L1619" s="12">
        <f t="shared" ca="1" si="513"/>
        <v>7.648477191787671E-10</v>
      </c>
      <c r="M1619" s="12">
        <f t="shared" ca="1" si="513"/>
        <v>2.4657703630126834E-9</v>
      </c>
      <c r="N1619" s="12">
        <f t="shared" ca="1" si="513"/>
        <v>7.467700221921995E-9</v>
      </c>
      <c r="O1619" s="12">
        <f t="shared" ca="1" si="513"/>
        <v>2.1246026448403945E-8</v>
      </c>
      <c r="P1619" s="12">
        <f t="shared" ca="1" si="513"/>
        <v>5.6783891846341195E-8</v>
      </c>
      <c r="Q1619" s="12">
        <f t="shared" ca="1" si="513"/>
        <v>1.4257034047412905E-7</v>
      </c>
      <c r="R1619" s="12">
        <f t="shared" ca="1" si="513"/>
        <v>3.3627130829826329E-7</v>
      </c>
      <c r="S1619" s="12">
        <f t="shared" ca="1" si="513"/>
        <v>7.450870843862967E-7</v>
      </c>
      <c r="T1619" s="12">
        <f t="shared" ca="1" si="513"/>
        <v>1.5508894861843942E-6</v>
      </c>
      <c r="U1619" s="12">
        <f t="shared" ca="1" si="513"/>
        <v>3.0325729949233371E-6</v>
      </c>
      <c r="V1619" s="12">
        <f t="shared" ca="1" si="513"/>
        <v>5.5705524739805816E-6</v>
      </c>
      <c r="W1619" s="12">
        <f t="shared" ca="1" si="513"/>
        <v>9.6126221338155341E-6</v>
      </c>
      <c r="X1619" s="12">
        <f t="shared" ca="1" si="513"/>
        <v>1.5582676937310437E-5</v>
      </c>
      <c r="Y1619" s="12">
        <f t="shared" ca="1" si="513"/>
        <v>2.3730061178197258E-5</v>
      </c>
      <c r="Z1619" s="12">
        <f t="shared" ca="1" si="513"/>
        <v>3.3947847589505653E-5</v>
      </c>
      <c r="AA1619" s="12">
        <f t="shared" ca="1" si="513"/>
        <v>4.5622830340877102E-5</v>
      </c>
      <c r="AB1619" s="12">
        <f t="shared" ca="1" si="513"/>
        <v>5.7598185221211239E-5</v>
      </c>
      <c r="AC1619" s="12">
        <f t="shared" ca="1" si="513"/>
        <v>6.831120881868316E-5</v>
      </c>
      <c r="AD1619" s="12">
        <f t="shared" ca="1" si="513"/>
        <v>7.610824997797728E-5</v>
      </c>
      <c r="AE1619" s="12">
        <f t="shared" ca="1" si="513"/>
        <v>7.9657761184424763E-5</v>
      </c>
      <c r="AF1619" s="12">
        <f t="shared" ca="1" si="513"/>
        <v>7.8321509908776333E-5</v>
      </c>
      <c r="AG1619" s="12">
        <f t="shared" ca="1" si="513"/>
        <v>7.2342015004876105E-5</v>
      </c>
      <c r="AH1619" s="12">
        <f t="shared" ca="1" si="513"/>
        <v>6.2770667404289098E-5</v>
      </c>
      <c r="AI1619" s="12">
        <f t="shared" ca="1" si="513"/>
        <v>5.1165766677464416E-5</v>
      </c>
      <c r="AJ1619" s="12">
        <f t="shared" ca="1" si="513"/>
        <v>3.9179493811480156E-5</v>
      </c>
      <c r="AK1619" s="12">
        <f t="shared" ca="1" si="513"/>
        <v>2.818348863019424E-5</v>
      </c>
      <c r="AL1619" s="12">
        <f t="shared" ca="1" si="513"/>
        <v>1.904527617351314E-5</v>
      </c>
      <c r="AM1619" s="12">
        <f t="shared" ca="1" si="513"/>
        <v>1.2090280978879054E-5</v>
      </c>
      <c r="AN1619" s="12">
        <f t="shared" ca="1" si="513"/>
        <v>7.210113613853046E-6</v>
      </c>
      <c r="AO1619" s="12">
        <f t="shared" ca="1" si="513"/>
        <v>4.0392842604328801E-6</v>
      </c>
      <c r="AP1619" s="12">
        <f t="shared" ca="1" si="513"/>
        <v>2.1258044959255177E-6</v>
      </c>
      <c r="AQ1619" s="12">
        <f t="shared" ca="1" si="513"/>
        <v>1.0509905717143427E-6</v>
      </c>
      <c r="AR1619" s="12">
        <f t="shared" ca="1" si="513"/>
        <v>4.8812484550681735E-7</v>
      </c>
      <c r="AS1619" s="12">
        <f t="shared" ca="1" si="513"/>
        <v>2.1297057446629201E-7</v>
      </c>
      <c r="AT1619" s="12">
        <f t="shared" ca="1" si="513"/>
        <v>8.7290078858102293E-8</v>
      </c>
      <c r="AU1619" s="12">
        <f t="shared" ca="1" si="513"/>
        <v>3.3609864701315193E-8</v>
      </c>
      <c r="AV1619" s="12">
        <f t="shared" ca="1" si="513"/>
        <v>1.2156966989373282E-8</v>
      </c>
      <c r="AX1619" s="13">
        <f t="shared" si="494"/>
        <v>3.5355325811567938E-2</v>
      </c>
      <c r="AZ1619" s="14">
        <f t="shared" ca="1" si="497"/>
        <v>2.8284260634567335E-2</v>
      </c>
    </row>
    <row r="1620" spans="1:52" x14ac:dyDescent="0.2">
      <c r="A1620" s="9" t="str">
        <f t="shared" si="489"/>
        <v>Greece</v>
      </c>
      <c r="C1620" s="20">
        <f t="shared" si="490"/>
        <v>558.26590351317805</v>
      </c>
      <c r="D1620" s="15">
        <f t="shared" si="491"/>
        <v>573.06308639506278</v>
      </c>
      <c r="E1620" s="23">
        <f t="shared" si="492"/>
        <v>1</v>
      </c>
      <c r="F1620" s="15">
        <f t="shared" si="495"/>
        <v>573.06308639506278</v>
      </c>
      <c r="H1620" s="12">
        <f t="shared" ref="H1620:AV1620" ca="1" si="514">_xlfn.NORM.DIST(H$1537,$F1620,$B$37+$B$38*$F1620,FALSE)/$AV690*($D1152/1000)</f>
        <v>5.9370953992499967E-10</v>
      </c>
      <c r="I1620" s="12">
        <f t="shared" ca="1" si="514"/>
        <v>2.4110025256426019E-9</v>
      </c>
      <c r="J1620" s="12">
        <f t="shared" ca="1" si="514"/>
        <v>9.197671578563838E-9</v>
      </c>
      <c r="K1620" s="12">
        <f t="shared" ca="1" si="514"/>
        <v>3.2962088862758752E-8</v>
      </c>
      <c r="L1620" s="12">
        <f t="shared" ca="1" si="514"/>
        <v>1.1097065474699215E-7</v>
      </c>
      <c r="M1620" s="12">
        <f t="shared" ca="1" si="514"/>
        <v>3.5096044004830229E-7</v>
      </c>
      <c r="N1620" s="12">
        <f t="shared" ca="1" si="514"/>
        <v>1.0427129763686296E-6</v>
      </c>
      <c r="O1620" s="12">
        <f t="shared" ca="1" si="514"/>
        <v>2.9102345045486829E-6</v>
      </c>
      <c r="P1620" s="12">
        <f t="shared" ca="1" si="514"/>
        <v>7.6304084782790248E-6</v>
      </c>
      <c r="Q1620" s="12">
        <f t="shared" ca="1" si="514"/>
        <v>1.8794214735955566E-5</v>
      </c>
      <c r="R1620" s="12">
        <f t="shared" ca="1" si="514"/>
        <v>4.3486772511395459E-5</v>
      </c>
      <c r="S1620" s="12">
        <f t="shared" ca="1" si="514"/>
        <v>9.4525016812760189E-5</v>
      </c>
      <c r="T1620" s="12">
        <f t="shared" ca="1" si="514"/>
        <v>1.9301583721177245E-4</v>
      </c>
      <c r="U1620" s="12">
        <f t="shared" ca="1" si="514"/>
        <v>3.7025055777098887E-4</v>
      </c>
      <c r="V1620" s="12">
        <f t="shared" ca="1" si="514"/>
        <v>6.6719854854878921E-4</v>
      </c>
      <c r="W1620" s="12">
        <f t="shared" ca="1" si="514"/>
        <v>1.1294605310861608E-3</v>
      </c>
      <c r="X1620" s="12">
        <f t="shared" ca="1" si="514"/>
        <v>1.7961542088790895E-3</v>
      </c>
      <c r="Y1620" s="12">
        <f t="shared" ca="1" si="514"/>
        <v>2.6833219072525307E-3</v>
      </c>
      <c r="Z1620" s="12">
        <f t="shared" ca="1" si="514"/>
        <v>3.7658110657969777E-3</v>
      </c>
      <c r="AA1620" s="12">
        <f t="shared" ca="1" si="514"/>
        <v>4.9647898810025607E-3</v>
      </c>
      <c r="AB1620" s="12">
        <f t="shared" ca="1" si="514"/>
        <v>6.1489337484371149E-3</v>
      </c>
      <c r="AC1620" s="12">
        <f t="shared" ca="1" si="514"/>
        <v>7.1541056489083247E-3</v>
      </c>
      <c r="AD1620" s="12">
        <f t="shared" ca="1" si="514"/>
        <v>7.8192928691200713E-3</v>
      </c>
      <c r="AE1620" s="12">
        <f t="shared" ca="1" si="514"/>
        <v>8.0285331537983586E-3</v>
      </c>
      <c r="AF1620" s="12">
        <f t="shared" ca="1" si="514"/>
        <v>7.7439319036356653E-3</v>
      </c>
      <c r="AG1620" s="12">
        <f t="shared" ca="1" si="514"/>
        <v>7.0168701601604593E-3</v>
      </c>
      <c r="AH1620" s="12">
        <f t="shared" ca="1" si="514"/>
        <v>5.9728547069012603E-3</v>
      </c>
      <c r="AI1620" s="12">
        <f t="shared" ca="1" si="514"/>
        <v>4.7761400743625889E-3</v>
      </c>
      <c r="AJ1620" s="12">
        <f t="shared" ca="1" si="514"/>
        <v>3.5878043741332977E-3</v>
      </c>
      <c r="AK1620" s="12">
        <f t="shared" ca="1" si="514"/>
        <v>2.5318446213879104E-3</v>
      </c>
      <c r="AL1620" s="12">
        <f t="shared" ca="1" si="514"/>
        <v>1.6784249978833161E-3</v>
      </c>
      <c r="AM1620" s="12">
        <f t="shared" ca="1" si="514"/>
        <v>1.045257815529871E-3</v>
      </c>
      <c r="AN1620" s="12">
        <f t="shared" ca="1" si="514"/>
        <v>6.115070984899296E-4</v>
      </c>
      <c r="AO1620" s="12">
        <f t="shared" ca="1" si="514"/>
        <v>3.3607497648512562E-4</v>
      </c>
      <c r="AP1620" s="12">
        <f t="shared" ca="1" si="514"/>
        <v>1.7351117306087604E-4</v>
      </c>
      <c r="AQ1620" s="12">
        <f t="shared" ca="1" si="514"/>
        <v>8.4154105838382635E-5</v>
      </c>
      <c r="AR1620" s="12">
        <f t="shared" ca="1" si="514"/>
        <v>3.8342441941499164E-5</v>
      </c>
      <c r="AS1620" s="12">
        <f t="shared" ca="1" si="514"/>
        <v>1.6411218294408614E-5</v>
      </c>
      <c r="AT1620" s="12">
        <f t="shared" ca="1" si="514"/>
        <v>6.598701315616866E-6</v>
      </c>
      <c r="AU1620" s="12">
        <f t="shared" ca="1" si="514"/>
        <v>2.4924859235046031E-6</v>
      </c>
      <c r="AV1620" s="12">
        <f t="shared" ca="1" si="514"/>
        <v>8.8443017737808591E-7</v>
      </c>
      <c r="AX1620" s="13">
        <f t="shared" si="494"/>
        <v>4.1758811628088997E-2</v>
      </c>
      <c r="AZ1620" s="14">
        <f t="shared" ca="1" si="497"/>
        <v>3.3621306259482209</v>
      </c>
    </row>
    <row r="1621" spans="1:52" x14ac:dyDescent="0.2">
      <c r="A1621" s="9" t="str">
        <f t="shared" si="489"/>
        <v>Greenland</v>
      </c>
      <c r="C1621" s="20">
        <f t="shared" si="490"/>
        <v>550.5973408892221</v>
      </c>
      <c r="D1621" s="15">
        <f t="shared" si="491"/>
        <v>566.74888627145197</v>
      </c>
      <c r="E1621" s="23">
        <f t="shared" si="492"/>
        <v>1</v>
      </c>
      <c r="F1621" s="15">
        <f t="shared" si="495"/>
        <v>566.74888627145197</v>
      </c>
      <c r="H1621" s="12">
        <f t="shared" ref="H1621:AV1621" ca="1" si="515">_xlfn.NORM.DIST(H$1537,$F1621,$B$37+$B$38*$F1621,FALSE)/$AV691*($D1153/1000)</f>
        <v>1.2681463510257245E-11</v>
      </c>
      <c r="I1621" s="12">
        <f t="shared" ca="1" si="515"/>
        <v>5.0691770345364872E-11</v>
      </c>
      <c r="J1621" s="12">
        <f t="shared" ca="1" si="515"/>
        <v>1.9035405633844773E-10</v>
      </c>
      <c r="K1621" s="12">
        <f t="shared" ca="1" si="515"/>
        <v>6.7149596578210405E-10</v>
      </c>
      <c r="L1621" s="12">
        <f t="shared" ca="1" si="515"/>
        <v>2.2252626305867276E-9</v>
      </c>
      <c r="M1621" s="12">
        <f t="shared" ca="1" si="515"/>
        <v>6.9274872727731173E-9</v>
      </c>
      <c r="N1621" s="12">
        <f t="shared" ca="1" si="515"/>
        <v>2.0259409984876572E-8</v>
      </c>
      <c r="O1621" s="12">
        <f t="shared" ca="1" si="515"/>
        <v>5.5658877672465472E-8</v>
      </c>
      <c r="P1621" s="12">
        <f t="shared" ca="1" si="515"/>
        <v>1.4364770480168545E-7</v>
      </c>
      <c r="Q1621" s="12">
        <f t="shared" ca="1" si="515"/>
        <v>3.4827277998802418E-7</v>
      </c>
      <c r="R1621" s="12">
        <f t="shared" ca="1" si="515"/>
        <v>7.9322605093805948E-7</v>
      </c>
      <c r="S1621" s="12">
        <f t="shared" ca="1" si="515"/>
        <v>1.6971920932616991E-6</v>
      </c>
      <c r="T1621" s="12">
        <f t="shared" ca="1" si="515"/>
        <v>3.4113134439648591E-6</v>
      </c>
      <c r="U1621" s="12">
        <f t="shared" ca="1" si="515"/>
        <v>6.441230588269026E-6</v>
      </c>
      <c r="V1621" s="12">
        <f t="shared" ca="1" si="515"/>
        <v>1.142543285455131E-5</v>
      </c>
      <c r="W1621" s="12">
        <f t="shared" ca="1" si="515"/>
        <v>1.9038515109089761E-5</v>
      </c>
      <c r="X1621" s="12">
        <f t="shared" ca="1" si="515"/>
        <v>2.9802320333864645E-5</v>
      </c>
      <c r="Y1621" s="12">
        <f t="shared" ca="1" si="515"/>
        <v>4.3825177005324651E-5</v>
      </c>
      <c r="Z1621" s="12">
        <f t="shared" ca="1" si="515"/>
        <v>6.0541597175018605E-5</v>
      </c>
      <c r="AA1621" s="12">
        <f t="shared" ca="1" si="515"/>
        <v>7.85670893403302E-5</v>
      </c>
      <c r="AB1621" s="12">
        <f t="shared" ca="1" si="515"/>
        <v>9.5782032648705217E-5</v>
      </c>
      <c r="AC1621" s="12">
        <f t="shared" ca="1" si="515"/>
        <v>1.0969429192487549E-4</v>
      </c>
      <c r="AD1621" s="12">
        <f t="shared" ca="1" si="515"/>
        <v>1.1801592206348201E-4</v>
      </c>
      <c r="AE1621" s="12">
        <f t="shared" ca="1" si="515"/>
        <v>1.192761942327096E-4</v>
      </c>
      <c r="AF1621" s="12">
        <f t="shared" ca="1" si="515"/>
        <v>1.13246173924543E-4</v>
      </c>
      <c r="AG1621" s="12">
        <f t="shared" ca="1" si="515"/>
        <v>1.0100663372604903E-4</v>
      </c>
      <c r="AH1621" s="12">
        <f t="shared" ca="1" si="515"/>
        <v>8.463165852195025E-5</v>
      </c>
      <c r="AI1621" s="12">
        <f t="shared" ca="1" si="515"/>
        <v>6.6615056561848492E-5</v>
      </c>
      <c r="AJ1621" s="12">
        <f t="shared" ca="1" si="515"/>
        <v>4.9257066628915797E-5</v>
      </c>
      <c r="AK1621" s="12">
        <f t="shared" ca="1" si="515"/>
        <v>3.4215373405742406E-5</v>
      </c>
      <c r="AL1621" s="12">
        <f t="shared" ca="1" si="515"/>
        <v>2.2327012617374696E-5</v>
      </c>
      <c r="AM1621" s="12">
        <f t="shared" ca="1" si="515"/>
        <v>1.3686630619995401E-5</v>
      </c>
      <c r="AN1621" s="12">
        <f t="shared" ca="1" si="515"/>
        <v>7.8816849321587359E-6</v>
      </c>
      <c r="AO1621" s="12">
        <f t="shared" ca="1" si="515"/>
        <v>4.2638133846053744E-6</v>
      </c>
      <c r="AP1621" s="12">
        <f t="shared" ca="1" si="515"/>
        <v>2.1668752140674162E-6</v>
      </c>
      <c r="AQ1621" s="12">
        <f t="shared" ca="1" si="515"/>
        <v>1.0344897933869612E-6</v>
      </c>
      <c r="AR1621" s="12">
        <f t="shared" ca="1" si="515"/>
        <v>4.6395420284382213E-7</v>
      </c>
      <c r="AS1621" s="12">
        <f t="shared" ca="1" si="515"/>
        <v>1.9547022426307251E-7</v>
      </c>
      <c r="AT1621" s="12">
        <f t="shared" ca="1" si="515"/>
        <v>7.7364674758456753E-8</v>
      </c>
      <c r="AU1621" s="12">
        <f t="shared" ca="1" si="515"/>
        <v>2.8764802192635439E-8</v>
      </c>
      <c r="AV1621" s="12">
        <f t="shared" ca="1" si="515"/>
        <v>1.0047006297679935E-8</v>
      </c>
      <c r="AX1621" s="13">
        <f t="shared" si="494"/>
        <v>4.7708618585378407E-2</v>
      </c>
      <c r="AZ1621" s="14">
        <f t="shared" ca="1" si="497"/>
        <v>5.7250344497927687E-2</v>
      </c>
    </row>
    <row r="1622" spans="1:52" x14ac:dyDescent="0.2">
      <c r="A1622" s="9" t="str">
        <f t="shared" si="489"/>
        <v>Grenada</v>
      </c>
      <c r="C1622" s="20">
        <f t="shared" si="490"/>
        <v>428.28320299698555</v>
      </c>
      <c r="D1622" s="15">
        <f t="shared" si="491"/>
        <v>465.63089396429262</v>
      </c>
      <c r="E1622" s="23">
        <f t="shared" si="492"/>
        <v>1</v>
      </c>
      <c r="F1622" s="15">
        <f t="shared" si="495"/>
        <v>465.63089396429262</v>
      </c>
      <c r="H1622" s="12">
        <f t="shared" ref="H1622:AV1622" ca="1" si="516">_xlfn.NORM.DIST(H$1537,$F1622,$B$37+$B$38*$F1622,FALSE)/$AV692*($D1154/1000)</f>
        <v>3.1925136301922434E-9</v>
      </c>
      <c r="I1622" s="12">
        <f t="shared" ca="1" si="516"/>
        <v>9.9109064588692168E-9</v>
      </c>
      <c r="J1622" s="12">
        <f t="shared" ca="1" si="516"/>
        <v>2.8903510206595231E-8</v>
      </c>
      <c r="K1622" s="12">
        <f t="shared" ca="1" si="516"/>
        <v>7.9185268924240249E-8</v>
      </c>
      <c r="L1622" s="12">
        <f t="shared" ca="1" si="516"/>
        <v>2.0379559739922222E-7</v>
      </c>
      <c r="M1622" s="12">
        <f t="shared" ca="1" si="516"/>
        <v>4.9272181889495109E-7</v>
      </c>
      <c r="N1622" s="12">
        <f t="shared" ca="1" si="516"/>
        <v>1.119090955467473E-6</v>
      </c>
      <c r="O1622" s="12">
        <f t="shared" ca="1" si="516"/>
        <v>2.3877319577929141E-6</v>
      </c>
      <c r="P1622" s="12">
        <f t="shared" ca="1" si="516"/>
        <v>4.7858860427461388E-6</v>
      </c>
      <c r="Q1622" s="12">
        <f t="shared" ca="1" si="516"/>
        <v>9.0114718311831319E-6</v>
      </c>
      <c r="R1622" s="12">
        <f t="shared" ca="1" si="516"/>
        <v>1.5939903963704202E-5</v>
      </c>
      <c r="S1622" s="12">
        <f t="shared" ca="1" si="516"/>
        <v>2.6486969190481942E-5</v>
      </c>
      <c r="T1622" s="12">
        <f t="shared" ca="1" si="516"/>
        <v>4.1346183440227371E-5</v>
      </c>
      <c r="U1622" s="12">
        <f t="shared" ca="1" si="516"/>
        <v>6.0631063043036946E-5</v>
      </c>
      <c r="V1622" s="12">
        <f t="shared" ca="1" si="516"/>
        <v>8.3524047810597233E-5</v>
      </c>
      <c r="W1622" s="12">
        <f t="shared" ca="1" si="516"/>
        <v>1.0808974162281018E-4</v>
      </c>
      <c r="X1622" s="12">
        <f t="shared" ca="1" si="516"/>
        <v>1.3140564400035431E-4</v>
      </c>
      <c r="Y1622" s="12">
        <f t="shared" ca="1" si="516"/>
        <v>1.5007216716892791E-4</v>
      </c>
      <c r="Z1622" s="12">
        <f t="shared" ca="1" si="516"/>
        <v>1.6100630533162437E-4</v>
      </c>
      <c r="AA1622" s="12">
        <f t="shared" ca="1" si="516"/>
        <v>1.6227148447341347E-4</v>
      </c>
      <c r="AB1622" s="12">
        <f t="shared" ca="1" si="516"/>
        <v>1.5363781742284161E-4</v>
      </c>
      <c r="AC1622" s="12">
        <f t="shared" ca="1" si="516"/>
        <v>1.3665031704560905E-4</v>
      </c>
      <c r="AD1622" s="12">
        <f t="shared" ca="1" si="516"/>
        <v>1.1417729589279322E-4</v>
      </c>
      <c r="AE1622" s="12">
        <f t="shared" ca="1" si="516"/>
        <v>8.9620106913471822E-5</v>
      </c>
      <c r="AF1622" s="12">
        <f t="shared" ca="1" si="516"/>
        <v>6.6082696648965195E-5</v>
      </c>
      <c r="AG1622" s="12">
        <f t="shared" ca="1" si="516"/>
        <v>4.5774820634794919E-5</v>
      </c>
      <c r="AH1622" s="12">
        <f t="shared" ca="1" si="516"/>
        <v>2.9786682780098101E-5</v>
      </c>
      <c r="AI1622" s="12">
        <f t="shared" ca="1" si="516"/>
        <v>1.8208502256776312E-5</v>
      </c>
      <c r="AJ1622" s="12">
        <f t="shared" ca="1" si="516"/>
        <v>1.0456417208510221E-5</v>
      </c>
      <c r="AK1622" s="12">
        <f t="shared" ca="1" si="516"/>
        <v>5.6408970923350952E-6</v>
      </c>
      <c r="AL1622" s="12">
        <f t="shared" ca="1" si="516"/>
        <v>2.8587096357125954E-6</v>
      </c>
      <c r="AM1622" s="12">
        <f t="shared" ca="1" si="516"/>
        <v>1.3609698649875643E-6</v>
      </c>
      <c r="AN1622" s="12">
        <f t="shared" ca="1" si="516"/>
        <v>6.0867234130074734E-7</v>
      </c>
      <c r="AO1622" s="12">
        <f t="shared" ca="1" si="516"/>
        <v>2.5572619732466598E-7</v>
      </c>
      <c r="AP1622" s="12">
        <f t="shared" ca="1" si="516"/>
        <v>1.0093074265285112E-7</v>
      </c>
      <c r="AQ1622" s="12">
        <f t="shared" ca="1" si="516"/>
        <v>3.742211351833427E-8</v>
      </c>
      <c r="AR1622" s="12">
        <f t="shared" ca="1" si="516"/>
        <v>1.3034361141080233E-8</v>
      </c>
      <c r="AS1622" s="12">
        <f t="shared" ca="1" si="516"/>
        <v>4.2648894914877556E-9</v>
      </c>
      <c r="AT1622" s="12">
        <f t="shared" ca="1" si="516"/>
        <v>1.3109387779697935E-9</v>
      </c>
      <c r="AU1622" s="12">
        <f t="shared" ca="1" si="516"/>
        <v>3.7854161684126121E-10</v>
      </c>
      <c r="AV1622" s="12">
        <f t="shared" ca="1" si="516"/>
        <v>1.0268368604872021E-10</v>
      </c>
      <c r="AX1622" s="13">
        <f t="shared" si="494"/>
        <v>0.25581268338568952</v>
      </c>
      <c r="AZ1622" s="14">
        <f t="shared" ca="1" si="497"/>
        <v>0.41804032624223575</v>
      </c>
    </row>
    <row r="1623" spans="1:52" x14ac:dyDescent="0.2">
      <c r="A1623" s="9" t="str">
        <f t="shared" si="489"/>
        <v>Guadeloupe</v>
      </c>
      <c r="C1623" s="20">
        <f t="shared" si="490"/>
        <v>442.66341775549444</v>
      </c>
      <c r="D1623" s="15">
        <f t="shared" si="491"/>
        <v>477.31015107001099</v>
      </c>
      <c r="E1623" s="23">
        <f t="shared" si="492"/>
        <v>1</v>
      </c>
      <c r="F1623" s="15">
        <f t="shared" si="495"/>
        <v>477.31015107001099</v>
      </c>
      <c r="H1623" s="12">
        <f t="shared" ref="H1623:AV1623" ca="1" si="517">_xlfn.NORM.DIST(H$1537,$F1623,$B$37+$B$38*$F1623,FALSE)/$AV693*($D1155/1000)</f>
        <v>5.142303184269616E-9</v>
      </c>
      <c r="I1623" s="12">
        <f t="shared" ca="1" si="517"/>
        <v>1.6436861204586401E-8</v>
      </c>
      <c r="J1623" s="12">
        <f t="shared" ca="1" si="517"/>
        <v>4.9355629127733753E-8</v>
      </c>
      <c r="K1623" s="12">
        <f t="shared" ca="1" si="517"/>
        <v>1.3922303317936072E-7</v>
      </c>
      <c r="L1623" s="12">
        <f t="shared" ca="1" si="517"/>
        <v>3.6892839736480795E-7</v>
      </c>
      <c r="M1623" s="12">
        <f t="shared" ca="1" si="517"/>
        <v>9.183953457803197E-7</v>
      </c>
      <c r="N1623" s="12">
        <f t="shared" ca="1" si="517"/>
        <v>2.1477011907052465E-6</v>
      </c>
      <c r="O1623" s="12">
        <f t="shared" ca="1" si="517"/>
        <v>4.7181814256243707E-6</v>
      </c>
      <c r="P1623" s="12">
        <f t="shared" ca="1" si="517"/>
        <v>9.7371533575056615E-6</v>
      </c>
      <c r="Q1623" s="12">
        <f t="shared" ca="1" si="517"/>
        <v>1.8877565180855735E-5</v>
      </c>
      <c r="R1623" s="12">
        <f t="shared" ca="1" si="517"/>
        <v>3.4380844632184207E-5</v>
      </c>
      <c r="S1623" s="12">
        <f t="shared" ca="1" si="517"/>
        <v>5.8822530005352222E-5</v>
      </c>
      <c r="T1623" s="12">
        <f t="shared" ca="1" si="517"/>
        <v>9.4542580710857944E-5</v>
      </c>
      <c r="U1623" s="12">
        <f t="shared" ca="1" si="517"/>
        <v>1.4274726660441989E-4</v>
      </c>
      <c r="V1623" s="12">
        <f t="shared" ca="1" si="517"/>
        <v>2.0247189319936966E-4</v>
      </c>
      <c r="W1623" s="12">
        <f t="shared" ca="1" si="517"/>
        <v>2.6978529948388499E-4</v>
      </c>
      <c r="X1623" s="12">
        <f t="shared" ca="1" si="517"/>
        <v>3.3769794201390745E-4</v>
      </c>
      <c r="Y1623" s="12">
        <f t="shared" ca="1" si="517"/>
        <v>3.970956608268445E-4</v>
      </c>
      <c r="Z1623" s="12">
        <f t="shared" ca="1" si="517"/>
        <v>4.3865033338438126E-4</v>
      </c>
      <c r="AA1623" s="12">
        <f t="shared" ca="1" si="517"/>
        <v>4.5519594120939545E-4</v>
      </c>
      <c r="AB1623" s="12">
        <f t="shared" ca="1" si="517"/>
        <v>4.4374645141563997E-4</v>
      </c>
      <c r="AC1623" s="12">
        <f t="shared" ca="1" si="517"/>
        <v>4.0637595213724611E-4</v>
      </c>
      <c r="AD1623" s="12">
        <f t="shared" ca="1" si="517"/>
        <v>3.4960505368509517E-4</v>
      </c>
      <c r="AE1623" s="12">
        <f t="shared" ca="1" si="517"/>
        <v>2.8254263992182516E-4</v>
      </c>
      <c r="AF1623" s="12">
        <f t="shared" ca="1" si="517"/>
        <v>2.145096776603391E-4</v>
      </c>
      <c r="AG1623" s="12">
        <f t="shared" ca="1" si="517"/>
        <v>1.5299117382695996E-4</v>
      </c>
      <c r="AH1623" s="12">
        <f t="shared" ca="1" si="517"/>
        <v>1.0250438826443481E-4</v>
      </c>
      <c r="AI1623" s="12">
        <f t="shared" ca="1" si="517"/>
        <v>6.4517144047731607E-5</v>
      </c>
      <c r="AJ1623" s="12">
        <f t="shared" ca="1" si="517"/>
        <v>3.8147352772460413E-5</v>
      </c>
      <c r="AK1623" s="12">
        <f t="shared" ca="1" si="517"/>
        <v>2.1188990760076171E-5</v>
      </c>
      <c r="AL1623" s="12">
        <f t="shared" ca="1" si="517"/>
        <v>1.1056374292541875E-5</v>
      </c>
      <c r="AM1623" s="12">
        <f t="shared" ca="1" si="517"/>
        <v>5.4196568322992255E-6</v>
      </c>
      <c r="AN1623" s="12">
        <f t="shared" ca="1" si="517"/>
        <v>2.4956716117544981E-6</v>
      </c>
      <c r="AO1623" s="12">
        <f t="shared" ca="1" si="517"/>
        <v>1.0795920666549115E-6</v>
      </c>
      <c r="AP1623" s="12">
        <f t="shared" ca="1" si="517"/>
        <v>4.3872110294627284E-7</v>
      </c>
      <c r="AQ1623" s="12">
        <f t="shared" ca="1" si="517"/>
        <v>1.6748424515335477E-7</v>
      </c>
      <c r="AR1623" s="12">
        <f t="shared" ca="1" si="517"/>
        <v>6.0064240576401022E-8</v>
      </c>
      <c r="AS1623" s="12">
        <f t="shared" ca="1" si="517"/>
        <v>2.0235531480824949E-8</v>
      </c>
      <c r="AT1623" s="12">
        <f t="shared" ca="1" si="517"/>
        <v>6.4042729823761461E-9</v>
      </c>
      <c r="AU1623" s="12">
        <f t="shared" ca="1" si="517"/>
        <v>1.904064475075172E-9</v>
      </c>
      <c r="AV1623" s="12">
        <f t="shared" ca="1" si="517"/>
        <v>5.3180211476206954E-10</v>
      </c>
      <c r="AX1623" s="13">
        <f t="shared" si="494"/>
        <v>0.21973115356060782</v>
      </c>
      <c r="AZ1623" s="14">
        <f t="shared" ca="1" si="497"/>
        <v>1.0031242608336499</v>
      </c>
    </row>
    <row r="1624" spans="1:52" x14ac:dyDescent="0.2">
      <c r="A1624" s="9" t="str">
        <f t="shared" si="489"/>
        <v>Guam</v>
      </c>
      <c r="C1624" s="20">
        <f t="shared" si="490"/>
        <v>516.17727148712254</v>
      </c>
      <c r="D1624" s="15">
        <f t="shared" si="491"/>
        <v>538.26003964057918</v>
      </c>
      <c r="E1624" s="23">
        <f t="shared" si="492"/>
        <v>1</v>
      </c>
      <c r="F1624" s="15">
        <f t="shared" si="495"/>
        <v>538.26003964057918</v>
      </c>
      <c r="H1624" s="12">
        <f t="shared" ref="H1624:AV1624" ca="1" si="518">_xlfn.NORM.DIST(H$1537,$F1624,$B$37+$B$38*$F1624,FALSE)/$AV694*($D1156/1000)</f>
        <v>1.3546524275825088E-10</v>
      </c>
      <c r="I1624" s="12">
        <f t="shared" ca="1" si="518"/>
        <v>5.042716926324952E-10</v>
      </c>
      <c r="J1624" s="12">
        <f t="shared" ca="1" si="518"/>
        <v>1.7634286589319682E-9</v>
      </c>
      <c r="K1624" s="12">
        <f t="shared" ca="1" si="518"/>
        <v>5.7930569026805186E-9</v>
      </c>
      <c r="L1624" s="12">
        <f t="shared" ca="1" si="518"/>
        <v>1.7877808834499237E-8</v>
      </c>
      <c r="M1624" s="12">
        <f t="shared" ca="1" si="518"/>
        <v>5.1829542899222963E-8</v>
      </c>
      <c r="N1624" s="12">
        <f t="shared" ca="1" si="518"/>
        <v>1.4115525897052167E-7</v>
      </c>
      <c r="O1624" s="12">
        <f t="shared" ca="1" si="518"/>
        <v>3.6113812798012739E-7</v>
      </c>
      <c r="P1624" s="12">
        <f t="shared" ca="1" si="518"/>
        <v>8.6797300177903303E-7</v>
      </c>
      <c r="Q1624" s="12">
        <f t="shared" ca="1" si="518"/>
        <v>1.9597274948854794E-6</v>
      </c>
      <c r="R1624" s="12">
        <f t="shared" ca="1" si="518"/>
        <v>4.1566336563481291E-6</v>
      </c>
      <c r="S1624" s="12">
        <f t="shared" ca="1" si="518"/>
        <v>8.2821751117735868E-6</v>
      </c>
      <c r="T1624" s="12">
        <f t="shared" ca="1" si="518"/>
        <v>1.5502568620683984E-5</v>
      </c>
      <c r="U1624" s="12">
        <f t="shared" ca="1" si="518"/>
        <v>2.725960202032044E-5</v>
      </c>
      <c r="V1624" s="12">
        <f t="shared" ca="1" si="518"/>
        <v>4.5028963941347028E-5</v>
      </c>
      <c r="W1624" s="12">
        <f t="shared" ca="1" si="518"/>
        <v>6.9874866782610939E-5</v>
      </c>
      <c r="X1624" s="12">
        <f t="shared" ca="1" si="518"/>
        <v>1.0186069291604791E-4</v>
      </c>
      <c r="Y1624" s="12">
        <f t="shared" ca="1" si="518"/>
        <v>1.3949185649343441E-4</v>
      </c>
      <c r="Z1624" s="12">
        <f t="shared" ca="1" si="518"/>
        <v>1.7945174151222354E-4</v>
      </c>
      <c r="AA1624" s="12">
        <f t="shared" ca="1" si="518"/>
        <v>2.1687180559966417E-4</v>
      </c>
      <c r="AB1624" s="12">
        <f t="shared" ca="1" si="518"/>
        <v>2.4621534039243574E-4</v>
      </c>
      <c r="AC1624" s="12">
        <f t="shared" ca="1" si="518"/>
        <v>2.6259334519723645E-4</v>
      </c>
      <c r="AD1624" s="12">
        <f t="shared" ca="1" si="518"/>
        <v>2.6309277290730335E-4</v>
      </c>
      <c r="AE1624" s="12">
        <f t="shared" ca="1" si="518"/>
        <v>2.4762284883061622E-4</v>
      </c>
      <c r="AF1624" s="12">
        <f t="shared" ca="1" si="518"/>
        <v>2.1894201364423355E-4</v>
      </c>
      <c r="AG1624" s="12">
        <f t="shared" ca="1" si="518"/>
        <v>1.8185451803661175E-4</v>
      </c>
      <c r="AH1624" s="12">
        <f t="shared" ca="1" si="518"/>
        <v>1.4189780495358007E-4</v>
      </c>
      <c r="AI1624" s="12">
        <f t="shared" ca="1" si="518"/>
        <v>1.0401209746764353E-4</v>
      </c>
      <c r="AJ1624" s="12">
        <f t="shared" ca="1" si="518"/>
        <v>7.1622359825625675E-5</v>
      </c>
      <c r="AK1624" s="12">
        <f t="shared" ca="1" si="518"/>
        <v>4.6330820648478729E-5</v>
      </c>
      <c r="AL1624" s="12">
        <f t="shared" ca="1" si="518"/>
        <v>2.8154508777765122E-5</v>
      </c>
      <c r="AM1624" s="12">
        <f t="shared" ca="1" si="518"/>
        <v>1.6072465822714814E-5</v>
      </c>
      <c r="AN1624" s="12">
        <f t="shared" ca="1" si="518"/>
        <v>8.6193330534098752E-6</v>
      </c>
      <c r="AO1624" s="12">
        <f t="shared" ca="1" si="518"/>
        <v>4.3423158369879159E-6</v>
      </c>
      <c r="AP1624" s="12">
        <f t="shared" ca="1" si="518"/>
        <v>2.0550658842384024E-6</v>
      </c>
      <c r="AQ1624" s="12">
        <f t="shared" ca="1" si="518"/>
        <v>9.1366436271272511E-7</v>
      </c>
      <c r="AR1624" s="12">
        <f t="shared" ca="1" si="518"/>
        <v>3.8159635402091148E-7</v>
      </c>
      <c r="AS1624" s="12">
        <f t="shared" ca="1" si="518"/>
        <v>1.4971949112372057E-7</v>
      </c>
      <c r="AT1624" s="12">
        <f t="shared" ca="1" si="518"/>
        <v>5.5183477249099349E-8</v>
      </c>
      <c r="AU1624" s="12">
        <f t="shared" ca="1" si="518"/>
        <v>1.9107170479585245E-8</v>
      </c>
      <c r="AV1624" s="12">
        <f t="shared" ca="1" si="518"/>
        <v>6.2149879212777414E-9</v>
      </c>
      <c r="AX1624" s="13">
        <f t="shared" si="494"/>
        <v>8.339371373032281E-2</v>
      </c>
      <c r="AZ1624" s="14">
        <f t="shared" ca="1" si="497"/>
        <v>0.22150567653041944</v>
      </c>
    </row>
    <row r="1625" spans="1:52" x14ac:dyDescent="0.2">
      <c r="A1625" s="9" t="str">
        <f t="shared" si="489"/>
        <v>Guatemala</v>
      </c>
      <c r="C1625" s="20">
        <f t="shared" si="490"/>
        <v>401.85122564605803</v>
      </c>
      <c r="D1625" s="15">
        <f t="shared" si="491"/>
        <v>443.65023140641091</v>
      </c>
      <c r="E1625" s="23">
        <f t="shared" si="492"/>
        <v>1</v>
      </c>
      <c r="F1625" s="15">
        <f t="shared" si="495"/>
        <v>443.65023140641091</v>
      </c>
      <c r="H1625" s="12">
        <f t="shared" ref="H1625:AV1625" ca="1" si="519">_xlfn.NORM.DIST(H$1537,$F1625,$B$37+$B$38*$F1625,FALSE)/$AV695*($D1157/1000)</f>
        <v>2.1833308062379448E-6</v>
      </c>
      <c r="I1625" s="12">
        <f t="shared" ca="1" si="519"/>
        <v>6.4155657251659059E-6</v>
      </c>
      <c r="J1625" s="12">
        <f t="shared" ca="1" si="519"/>
        <v>1.77095273045795E-5</v>
      </c>
      <c r="K1625" s="12">
        <f t="shared" ca="1" si="519"/>
        <v>4.5923562936328317E-5</v>
      </c>
      <c r="L1625" s="12">
        <f t="shared" ca="1" si="519"/>
        <v>1.1187183856895516E-4</v>
      </c>
      <c r="M1625" s="12">
        <f t="shared" ca="1" si="519"/>
        <v>2.5601332556426096E-4</v>
      </c>
      <c r="N1625" s="12">
        <f t="shared" ca="1" si="519"/>
        <v>5.5037786776412358E-4</v>
      </c>
      <c r="O1625" s="12">
        <f t="shared" ca="1" si="519"/>
        <v>1.1115165834125521E-3</v>
      </c>
      <c r="P1625" s="12">
        <f t="shared" ca="1" si="519"/>
        <v>2.1087618043898887E-3</v>
      </c>
      <c r="Q1625" s="12">
        <f t="shared" ca="1" si="519"/>
        <v>3.7583368453906864E-3</v>
      </c>
      <c r="R1625" s="12">
        <f t="shared" ca="1" si="519"/>
        <v>6.2924601162535352E-3</v>
      </c>
      <c r="S1625" s="12">
        <f t="shared" ca="1" si="519"/>
        <v>9.8969604844231732E-3</v>
      </c>
      <c r="T1625" s="12">
        <f t="shared" ca="1" si="519"/>
        <v>1.4623111648647914E-2</v>
      </c>
      <c r="U1625" s="12">
        <f t="shared" ca="1" si="519"/>
        <v>2.0297116776706797E-2</v>
      </c>
      <c r="V1625" s="12">
        <f t="shared" ca="1" si="519"/>
        <v>2.6465828856086698E-2</v>
      </c>
      <c r="W1625" s="12">
        <f t="shared" ca="1" si="519"/>
        <v>3.2418524469078142E-2</v>
      </c>
      <c r="X1625" s="12">
        <f t="shared" ca="1" si="519"/>
        <v>3.7304187314985401E-2</v>
      </c>
      <c r="Y1625" s="12">
        <f t="shared" ca="1" si="519"/>
        <v>4.0325384513175258E-2</v>
      </c>
      <c r="Z1625" s="12">
        <f t="shared" ca="1" si="519"/>
        <v>4.0950201783153083E-2</v>
      </c>
      <c r="AA1625" s="12">
        <f t="shared" ca="1" si="519"/>
        <v>3.9065210596223955E-2</v>
      </c>
      <c r="AB1625" s="12">
        <f t="shared" ca="1" si="519"/>
        <v>3.5009095349855232E-2</v>
      </c>
      <c r="AC1625" s="12">
        <f t="shared" ca="1" si="519"/>
        <v>2.9473261820932101E-2</v>
      </c>
      <c r="AD1625" s="12">
        <f t="shared" ca="1" si="519"/>
        <v>2.3309454525643654E-2</v>
      </c>
      <c r="AE1625" s="12">
        <f t="shared" ca="1" si="519"/>
        <v>1.7317795776801339E-2</v>
      </c>
      <c r="AF1625" s="12">
        <f t="shared" ca="1" si="519"/>
        <v>1.2086754806273503E-2</v>
      </c>
      <c r="AG1625" s="12">
        <f t="shared" ca="1" si="519"/>
        <v>7.9247104866944137E-3</v>
      </c>
      <c r="AH1625" s="12">
        <f t="shared" ca="1" si="519"/>
        <v>4.881054906969079E-3</v>
      </c>
      <c r="AI1625" s="12">
        <f t="shared" ca="1" si="519"/>
        <v>2.8242333422153895E-3</v>
      </c>
      <c r="AJ1625" s="12">
        <f t="shared" ca="1" si="519"/>
        <v>1.5351260930835738E-3</v>
      </c>
      <c r="AK1625" s="12">
        <f t="shared" ca="1" si="519"/>
        <v>7.8387014910782037E-4</v>
      </c>
      <c r="AL1625" s="12">
        <f t="shared" ca="1" si="519"/>
        <v>3.760112108406366E-4</v>
      </c>
      <c r="AM1625" s="12">
        <f t="shared" ca="1" si="519"/>
        <v>1.6943926389897756E-4</v>
      </c>
      <c r="AN1625" s="12">
        <f t="shared" ca="1" si="519"/>
        <v>7.1727205877161347E-5</v>
      </c>
      <c r="AO1625" s="12">
        <f t="shared" ca="1" si="519"/>
        <v>2.8523995903752865E-5</v>
      </c>
      <c r="AP1625" s="12">
        <f t="shared" ca="1" si="519"/>
        <v>1.0655980385273796E-5</v>
      </c>
      <c r="AQ1625" s="12">
        <f t="shared" ca="1" si="519"/>
        <v>3.7396680529476889E-6</v>
      </c>
      <c r="AR1625" s="12">
        <f t="shared" ca="1" si="519"/>
        <v>1.232904083636293E-6</v>
      </c>
      <c r="AS1625" s="12">
        <f t="shared" ca="1" si="519"/>
        <v>3.8184061663682139E-7</v>
      </c>
      <c r="AT1625" s="12">
        <f t="shared" ca="1" si="519"/>
        <v>1.1109424177797716E-7</v>
      </c>
      <c r="AU1625" s="12">
        <f t="shared" ca="1" si="519"/>
        <v>3.0363901271092019E-8</v>
      </c>
      <c r="AV1625" s="12">
        <f t="shared" ca="1" si="519"/>
        <v>7.7961500082397634E-9</v>
      </c>
      <c r="AX1625" s="13">
        <f t="shared" si="494"/>
        <v>0.33123616032369962</v>
      </c>
      <c r="AZ1625" s="14">
        <f t="shared" ca="1" si="497"/>
        <v>136.27373362926102</v>
      </c>
    </row>
    <row r="1626" spans="1:52" x14ac:dyDescent="0.2">
      <c r="A1626" s="9" t="str">
        <f t="shared" si="489"/>
        <v>Guinea</v>
      </c>
      <c r="C1626" s="20">
        <f t="shared" si="490"/>
        <v>270.73502365740364</v>
      </c>
      <c r="D1626" s="15">
        <f t="shared" si="491"/>
        <v>334.69489442667458</v>
      </c>
      <c r="E1626" s="23">
        <f t="shared" si="492"/>
        <v>1</v>
      </c>
      <c r="F1626" s="15">
        <f t="shared" si="495"/>
        <v>334.69489442667458</v>
      </c>
      <c r="H1626" s="12">
        <f t="shared" ref="H1626:AV1626" ca="1" si="520">_xlfn.NORM.DIST(H$1537,$F1626,$B$37+$B$38*$F1626,FALSE)/$AV696*($D1158/1000)</f>
        <v>1.6626445598742269E-4</v>
      </c>
      <c r="I1626" s="12">
        <f t="shared" ca="1" si="520"/>
        <v>3.7206436560665104E-4</v>
      </c>
      <c r="J1626" s="12">
        <f t="shared" ca="1" si="520"/>
        <v>7.8215591557075851E-4</v>
      </c>
      <c r="K1626" s="12">
        <f t="shared" ca="1" si="520"/>
        <v>1.5446325622542193E-3</v>
      </c>
      <c r="L1626" s="12">
        <f t="shared" ca="1" si="520"/>
        <v>2.8655872252520125E-3</v>
      </c>
      <c r="M1626" s="12">
        <f t="shared" ca="1" si="520"/>
        <v>4.9941165541150679E-3</v>
      </c>
      <c r="N1626" s="12">
        <f t="shared" ca="1" si="520"/>
        <v>8.1763657453533985E-3</v>
      </c>
      <c r="O1626" s="12">
        <f t="shared" ca="1" si="520"/>
        <v>1.2575305407230996E-2</v>
      </c>
      <c r="P1626" s="12">
        <f t="shared" ca="1" si="520"/>
        <v>1.8169097994667666E-2</v>
      </c>
      <c r="Q1626" s="12">
        <f t="shared" ca="1" si="520"/>
        <v>2.4660665260446683E-2</v>
      </c>
      <c r="R1626" s="12">
        <f t="shared" ca="1" si="520"/>
        <v>3.1443639176408682E-2</v>
      </c>
      <c r="S1626" s="12">
        <f t="shared" ca="1" si="520"/>
        <v>3.7663217189657122E-2</v>
      </c>
      <c r="T1626" s="12">
        <f t="shared" ca="1" si="520"/>
        <v>4.2379772421769671E-2</v>
      </c>
      <c r="U1626" s="12">
        <f t="shared" ca="1" si="520"/>
        <v>4.4797772578202062E-2</v>
      </c>
      <c r="V1626" s="12">
        <f t="shared" ca="1" si="520"/>
        <v>4.4484715355554899E-2</v>
      </c>
      <c r="W1626" s="12">
        <f t="shared" ca="1" si="520"/>
        <v>4.1497487825609303E-2</v>
      </c>
      <c r="X1626" s="12">
        <f t="shared" ca="1" si="520"/>
        <v>3.6365485604793156E-2</v>
      </c>
      <c r="Y1626" s="12">
        <f t="shared" ca="1" si="520"/>
        <v>2.9937364923620424E-2</v>
      </c>
      <c r="Z1626" s="12">
        <f t="shared" ca="1" si="520"/>
        <v>2.3152310919386136E-2</v>
      </c>
      <c r="AA1626" s="12">
        <f t="shared" ca="1" si="520"/>
        <v>1.6820221702578551E-2</v>
      </c>
      <c r="AB1626" s="12">
        <f t="shared" ca="1" si="520"/>
        <v>1.1479571580406564E-2</v>
      </c>
      <c r="AC1626" s="12">
        <f t="shared" ca="1" si="520"/>
        <v>7.3599733181424392E-3</v>
      </c>
      <c r="AD1626" s="12">
        <f t="shared" ca="1" si="520"/>
        <v>4.432853659269086E-3</v>
      </c>
      <c r="AE1626" s="12">
        <f t="shared" ca="1" si="520"/>
        <v>2.5081132559231938E-3</v>
      </c>
      <c r="AF1626" s="12">
        <f t="shared" ca="1" si="520"/>
        <v>1.3331146089155769E-3</v>
      </c>
      <c r="AG1626" s="12">
        <f t="shared" ca="1" si="520"/>
        <v>6.6564768610662822E-4</v>
      </c>
      <c r="AH1626" s="12">
        <f t="shared" ca="1" si="520"/>
        <v>3.1223239515176652E-4</v>
      </c>
      <c r="AI1626" s="12">
        <f t="shared" ca="1" si="520"/>
        <v>1.3758404996990476E-4</v>
      </c>
      <c r="AJ1626" s="12">
        <f t="shared" ca="1" si="520"/>
        <v>5.6952764934807092E-5</v>
      </c>
      <c r="AK1626" s="12">
        <f t="shared" ca="1" si="520"/>
        <v>2.2147164505420824E-5</v>
      </c>
      <c r="AL1626" s="12">
        <f t="shared" ca="1" si="520"/>
        <v>8.0905499768428781E-6</v>
      </c>
      <c r="AM1626" s="12">
        <f t="shared" ca="1" si="520"/>
        <v>2.7764800243518782E-6</v>
      </c>
      <c r="AN1626" s="12">
        <f t="shared" ca="1" si="520"/>
        <v>8.9509196051890431E-7</v>
      </c>
      <c r="AO1626" s="12">
        <f t="shared" ca="1" si="520"/>
        <v>2.710799235496031E-7</v>
      </c>
      <c r="AP1626" s="12">
        <f t="shared" ca="1" si="520"/>
        <v>7.7122952519424737E-8</v>
      </c>
      <c r="AQ1626" s="12">
        <f t="shared" ca="1" si="520"/>
        <v>2.0612303821341065E-8</v>
      </c>
      <c r="AR1626" s="12">
        <f t="shared" ca="1" si="520"/>
        <v>5.1751866516174392E-9</v>
      </c>
      <c r="AS1626" s="12">
        <f t="shared" ca="1" si="520"/>
        <v>1.220624535996925E-9</v>
      </c>
      <c r="AT1626" s="12">
        <f t="shared" ca="1" si="520"/>
        <v>2.7045484630308864E-10</v>
      </c>
      <c r="AU1626" s="12">
        <f t="shared" ca="1" si="520"/>
        <v>5.6294249726265932E-11</v>
      </c>
      <c r="AV1626" s="12">
        <f t="shared" ca="1" si="520"/>
        <v>1.1007530502347751E-11</v>
      </c>
      <c r="AX1626" s="13">
        <f t="shared" si="494"/>
        <v>0.74313831786035933</v>
      </c>
      <c r="AZ1626" s="14">
        <f t="shared" ca="1" si="497"/>
        <v>334.60732201665365</v>
      </c>
    </row>
    <row r="1627" spans="1:52" x14ac:dyDescent="0.2">
      <c r="A1627" s="9" t="str">
        <f t="shared" si="489"/>
        <v>Guinea-Bissau</v>
      </c>
      <c r="C1627" s="20">
        <f t="shared" si="490"/>
        <v>258.69482206108199</v>
      </c>
      <c r="D1627" s="15">
        <f t="shared" si="491"/>
        <v>325.10097316386714</v>
      </c>
      <c r="E1627" s="23">
        <f t="shared" si="492"/>
        <v>1</v>
      </c>
      <c r="F1627" s="15">
        <f t="shared" si="495"/>
        <v>325.10097316386714</v>
      </c>
      <c r="H1627" s="12">
        <f t="shared" ref="H1627:AV1627" ca="1" si="521">_xlfn.NORM.DIST(H$1537,$F1627,$B$37+$B$38*$F1627,FALSE)/$AV697*($D1159/1000)</f>
        <v>3.209473935931041E-5</v>
      </c>
      <c r="I1627" s="12">
        <f t="shared" ca="1" si="521"/>
        <v>7.0119053854421028E-5</v>
      </c>
      <c r="J1627" s="12">
        <f t="shared" ca="1" si="521"/>
        <v>1.4391128015068467E-4</v>
      </c>
      <c r="K1627" s="12">
        <f t="shared" ca="1" si="521"/>
        <v>2.7746628562079251E-4</v>
      </c>
      <c r="L1627" s="12">
        <f t="shared" ca="1" si="521"/>
        <v>5.0255338116078814E-4</v>
      </c>
      <c r="M1627" s="12">
        <f t="shared" ca="1" si="521"/>
        <v>8.5508792368293454E-4</v>
      </c>
      <c r="N1627" s="12">
        <f t="shared" ca="1" si="521"/>
        <v>1.3667715859380519E-3</v>
      </c>
      <c r="O1627" s="12">
        <f t="shared" ca="1" si="521"/>
        <v>2.0522851614131871E-3</v>
      </c>
      <c r="P1627" s="12">
        <f t="shared" ca="1" si="521"/>
        <v>2.8949166457209966E-3</v>
      </c>
      <c r="Q1627" s="12">
        <f t="shared" ca="1" si="521"/>
        <v>3.8361096881593306E-3</v>
      </c>
      <c r="R1627" s="12">
        <f t="shared" ca="1" si="521"/>
        <v>4.7753209385351329E-3</v>
      </c>
      <c r="S1627" s="12">
        <f t="shared" ca="1" si="521"/>
        <v>5.5843252851929051E-3</v>
      </c>
      <c r="T1627" s="12">
        <f t="shared" ca="1" si="521"/>
        <v>6.1347298916458737E-3</v>
      </c>
      <c r="U1627" s="12">
        <f t="shared" ca="1" si="521"/>
        <v>6.3310650899769975E-3</v>
      </c>
      <c r="V1627" s="12">
        <f t="shared" ca="1" si="521"/>
        <v>6.1378278890497177E-3</v>
      </c>
      <c r="W1627" s="12">
        <f t="shared" ca="1" si="521"/>
        <v>5.5899668028441072E-3</v>
      </c>
      <c r="X1627" s="12">
        <f t="shared" ca="1" si="521"/>
        <v>4.7825591075623102E-3</v>
      </c>
      <c r="Y1627" s="12">
        <f t="shared" ca="1" si="521"/>
        <v>3.8438643983431903E-3</v>
      </c>
      <c r="Z1627" s="12">
        <f t="shared" ca="1" si="521"/>
        <v>2.9022335993562831E-3</v>
      </c>
      <c r="AA1627" s="12">
        <f t="shared" ca="1" si="521"/>
        <v>2.0585113586118258E-3</v>
      </c>
      <c r="AB1627" s="12">
        <f t="shared" ca="1" si="521"/>
        <v>1.371610385002783E-3</v>
      </c>
      <c r="AC1627" s="12">
        <f t="shared" ca="1" si="521"/>
        <v>8.5854854489754396E-4</v>
      </c>
      <c r="AD1627" s="12">
        <f t="shared" ca="1" si="521"/>
        <v>5.0484207511901585E-4</v>
      </c>
      <c r="AE1627" s="12">
        <f t="shared" ca="1" si="521"/>
        <v>2.7887066017762705E-4</v>
      </c>
      <c r="AF1627" s="12">
        <f t="shared" ca="1" si="521"/>
        <v>1.4471271824374233E-4</v>
      </c>
      <c r="AG1627" s="12">
        <f t="shared" ca="1" si="521"/>
        <v>7.0545151847905597E-5</v>
      </c>
      <c r="AH1627" s="12">
        <f t="shared" ca="1" si="521"/>
        <v>3.2306078115290832E-5</v>
      </c>
      <c r="AI1627" s="12">
        <f t="shared" ca="1" si="521"/>
        <v>1.3898178972467671E-5</v>
      </c>
      <c r="AJ1627" s="12">
        <f t="shared" ca="1" si="521"/>
        <v>5.6167896008862164E-6</v>
      </c>
      <c r="AK1627" s="12">
        <f t="shared" ca="1" si="521"/>
        <v>2.1324310953783937E-6</v>
      </c>
      <c r="AL1627" s="12">
        <f t="shared" ca="1" si="521"/>
        <v>7.6053368206721213E-7</v>
      </c>
      <c r="AM1627" s="12">
        <f t="shared" ca="1" si="521"/>
        <v>2.5481118833578579E-7</v>
      </c>
      <c r="AN1627" s="12">
        <f t="shared" ca="1" si="521"/>
        <v>8.0200140433307534E-8</v>
      </c>
      <c r="AO1627" s="12">
        <f t="shared" ca="1" si="521"/>
        <v>2.3713101441001584E-8</v>
      </c>
      <c r="AP1627" s="12">
        <f t="shared" ca="1" si="521"/>
        <v>6.5865529032523098E-9</v>
      </c>
      <c r="AQ1627" s="12">
        <f t="shared" ca="1" si="521"/>
        <v>1.7186387698907872E-9</v>
      </c>
      <c r="AR1627" s="12">
        <f t="shared" ca="1" si="521"/>
        <v>4.2127687444364365E-10</v>
      </c>
      <c r="AS1627" s="12">
        <f t="shared" ca="1" si="521"/>
        <v>9.7007928224853439E-11</v>
      </c>
      <c r="AT1627" s="12">
        <f t="shared" ca="1" si="521"/>
        <v>2.0984732349873133E-11</v>
      </c>
      <c r="AU1627" s="12">
        <f t="shared" ca="1" si="521"/>
        <v>4.2643833013472538E-12</v>
      </c>
      <c r="AV1627" s="12">
        <f t="shared" ca="1" si="521"/>
        <v>8.1407726948228743E-13</v>
      </c>
      <c r="AX1627" s="13">
        <f t="shared" si="494"/>
        <v>0.77306846451777367</v>
      </c>
      <c r="AZ1627" s="14">
        <f t="shared" ca="1" si="497"/>
        <v>48.912602751830967</v>
      </c>
    </row>
    <row r="1628" spans="1:52" x14ac:dyDescent="0.2">
      <c r="A1628" s="9" t="str">
        <f t="shared" si="489"/>
        <v>Guyana</v>
      </c>
      <c r="C1628" s="20">
        <f t="shared" si="490"/>
        <v>412.03859761710635</v>
      </c>
      <c r="D1628" s="15">
        <f t="shared" si="491"/>
        <v>451.797248824674</v>
      </c>
      <c r="E1628" s="23">
        <f t="shared" si="492"/>
        <v>1</v>
      </c>
      <c r="F1628" s="15">
        <f t="shared" si="495"/>
        <v>451.797248824674</v>
      </c>
      <c r="H1628" s="12">
        <f t="shared" ref="H1628:AV1628" ca="1" si="522">_xlfn.NORM.DIST(H$1537,$F1628,$B$37+$B$38*$F1628,FALSE)/$AV698*($D1160/1000)</f>
        <v>5.0740797143864075E-8</v>
      </c>
      <c r="I1628" s="12">
        <f t="shared" ca="1" si="522"/>
        <v>1.5216620637938624E-7</v>
      </c>
      <c r="J1628" s="12">
        <f t="shared" ca="1" si="522"/>
        <v>4.2868248150289701E-7</v>
      </c>
      <c r="K1628" s="12">
        <f t="shared" ca="1" si="522"/>
        <v>1.1345139843606522E-6</v>
      </c>
      <c r="L1628" s="12">
        <f t="shared" ca="1" si="522"/>
        <v>2.8205939227424302E-6</v>
      </c>
      <c r="M1628" s="12">
        <f t="shared" ca="1" si="522"/>
        <v>6.5876098927380945E-6</v>
      </c>
      <c r="N1628" s="12">
        <f t="shared" ca="1" si="522"/>
        <v>1.4453458345614909E-5</v>
      </c>
      <c r="O1628" s="12">
        <f t="shared" ca="1" si="522"/>
        <v>2.9790121338971373E-5</v>
      </c>
      <c r="P1628" s="12">
        <f t="shared" ca="1" si="522"/>
        <v>5.7680546171407061E-5</v>
      </c>
      <c r="Q1628" s="12">
        <f t="shared" ca="1" si="522"/>
        <v>1.049163204137331E-4</v>
      </c>
      <c r="R1628" s="12">
        <f t="shared" ca="1" si="522"/>
        <v>1.7927235863139364E-4</v>
      </c>
      <c r="S1628" s="12">
        <f t="shared" ca="1" si="522"/>
        <v>2.8776648293768199E-4</v>
      </c>
      <c r="T1628" s="12">
        <f t="shared" ca="1" si="522"/>
        <v>4.3393400059293019E-4</v>
      </c>
      <c r="U1628" s="12">
        <f t="shared" ca="1" si="522"/>
        <v>6.1470075504780339E-4</v>
      </c>
      <c r="V1628" s="12">
        <f t="shared" ca="1" si="522"/>
        <v>8.1801338070013085E-4</v>
      </c>
      <c r="W1628" s="12">
        <f t="shared" ca="1" si="522"/>
        <v>1.0226185436988191E-3</v>
      </c>
      <c r="X1628" s="12">
        <f t="shared" ca="1" si="522"/>
        <v>1.2009460959298114E-3</v>
      </c>
      <c r="Y1628" s="12">
        <f t="shared" ca="1" si="522"/>
        <v>1.3249209290860198E-3</v>
      </c>
      <c r="Z1628" s="12">
        <f t="shared" ca="1" si="522"/>
        <v>1.3731342540711068E-3</v>
      </c>
      <c r="AA1628" s="12">
        <f t="shared" ca="1" si="522"/>
        <v>1.3368806479944196E-3</v>
      </c>
      <c r="AB1628" s="12">
        <f t="shared" ca="1" si="522"/>
        <v>1.2227252117385269E-3</v>
      </c>
      <c r="AC1628" s="12">
        <f t="shared" ca="1" si="522"/>
        <v>1.0505620112062251E-3</v>
      </c>
      <c r="AD1628" s="12">
        <f t="shared" ca="1" si="522"/>
        <v>8.4795169505132802E-4</v>
      </c>
      <c r="AE1628" s="12">
        <f t="shared" ca="1" si="522"/>
        <v>6.4294989206914812E-4</v>
      </c>
      <c r="AF1628" s="12">
        <f t="shared" ca="1" si="522"/>
        <v>4.5797285550887545E-4</v>
      </c>
      <c r="AG1628" s="12">
        <f t="shared" ca="1" si="522"/>
        <v>3.0644951796674863E-4</v>
      </c>
      <c r="AH1628" s="12">
        <f t="shared" ca="1" si="522"/>
        <v>1.9263479819552296E-4</v>
      </c>
      <c r="AI1628" s="12">
        <f t="shared" ca="1" si="522"/>
        <v>1.1375412047089945E-4</v>
      </c>
      <c r="AJ1628" s="12">
        <f t="shared" ca="1" si="522"/>
        <v>6.3103889200611074E-5</v>
      </c>
      <c r="AK1628" s="12">
        <f t="shared" ca="1" si="522"/>
        <v>3.2885292627324818E-5</v>
      </c>
      <c r="AL1628" s="12">
        <f t="shared" ca="1" si="522"/>
        <v>1.6099184962793606E-5</v>
      </c>
      <c r="AM1628" s="12">
        <f t="shared" ca="1" si="522"/>
        <v>7.4039361380394438E-6</v>
      </c>
      <c r="AN1628" s="12">
        <f t="shared" ca="1" si="522"/>
        <v>3.1987333118818458E-6</v>
      </c>
      <c r="AO1628" s="12">
        <f t="shared" ca="1" si="522"/>
        <v>1.298225086461679E-6</v>
      </c>
      <c r="AP1628" s="12">
        <f t="shared" ca="1" si="522"/>
        <v>4.9496963364187986E-7</v>
      </c>
      <c r="AQ1628" s="12">
        <f t="shared" ca="1" si="522"/>
        <v>1.7728161910770501E-7</v>
      </c>
      <c r="AR1628" s="12">
        <f t="shared" ca="1" si="522"/>
        <v>5.9649314630708297E-8</v>
      </c>
      <c r="AS1628" s="12">
        <f t="shared" ca="1" si="522"/>
        <v>1.8854012966277622E-8</v>
      </c>
      <c r="AT1628" s="12">
        <f t="shared" ca="1" si="522"/>
        <v>5.5983331561993401E-9</v>
      </c>
      <c r="AU1628" s="12">
        <f t="shared" ca="1" si="522"/>
        <v>1.5616016992413604E-9</v>
      </c>
      <c r="AV1628" s="12">
        <f t="shared" ca="1" si="522"/>
        <v>4.0920261552624477E-10</v>
      </c>
      <c r="AX1628" s="13">
        <f t="shared" si="494"/>
        <v>0.30223873233090265</v>
      </c>
      <c r="AZ1628" s="14">
        <f t="shared" ca="1" si="497"/>
        <v>4.1617757463308243</v>
      </c>
    </row>
    <row r="1629" spans="1:52" x14ac:dyDescent="0.2">
      <c r="A1629" s="9" t="str">
        <f t="shared" si="489"/>
        <v>Haiti</v>
      </c>
      <c r="C1629" s="20">
        <f t="shared" si="490"/>
        <v>361.02767469672034</v>
      </c>
      <c r="D1629" s="15">
        <f t="shared" si="491"/>
        <v>409.59776136984311</v>
      </c>
      <c r="E1629" s="23">
        <f t="shared" si="492"/>
        <v>1</v>
      </c>
      <c r="F1629" s="15">
        <f t="shared" si="495"/>
        <v>409.59776136984311</v>
      </c>
      <c r="H1629" s="12">
        <f t="shared" ref="H1629:AV1629" ca="1" si="523">_xlfn.NORM.DIST(H$1537,$F1629,$B$37+$B$38*$F1629,FALSE)/$AV699*($D1161/1000)</f>
        <v>5.5177247544551544E-6</v>
      </c>
      <c r="I1629" s="12">
        <f t="shared" ca="1" si="523"/>
        <v>1.4890300034785992E-5</v>
      </c>
      <c r="J1629" s="12">
        <f t="shared" ca="1" si="523"/>
        <v>3.7748826910886361E-5</v>
      </c>
      <c r="K1629" s="12">
        <f t="shared" ca="1" si="523"/>
        <v>8.9900077489420564E-5</v>
      </c>
      <c r="L1629" s="12">
        <f t="shared" ca="1" si="523"/>
        <v>2.011283390125592E-4</v>
      </c>
      <c r="M1629" s="12">
        <f t="shared" ca="1" si="523"/>
        <v>4.227105265044554E-4</v>
      </c>
      <c r="N1629" s="12">
        <f t="shared" ca="1" si="523"/>
        <v>8.3458284542804219E-4</v>
      </c>
      <c r="O1629" s="12">
        <f t="shared" ca="1" si="523"/>
        <v>1.5479339992958256E-3</v>
      </c>
      <c r="P1629" s="12">
        <f t="shared" ca="1" si="523"/>
        <v>2.6970687673963101E-3</v>
      </c>
      <c r="Q1629" s="12">
        <f t="shared" ca="1" si="523"/>
        <v>4.4145678409437689E-3</v>
      </c>
      <c r="R1629" s="12">
        <f t="shared" ca="1" si="523"/>
        <v>6.7879864311180624E-3</v>
      </c>
      <c r="S1629" s="12">
        <f t="shared" ca="1" si="523"/>
        <v>9.8050616951651393E-3</v>
      </c>
      <c r="T1629" s="12">
        <f t="shared" ca="1" si="523"/>
        <v>1.3305043252472148E-2</v>
      </c>
      <c r="U1629" s="12">
        <f t="shared" ca="1" si="523"/>
        <v>1.6960507592049943E-2</v>
      </c>
      <c r="V1629" s="12">
        <f t="shared" ca="1" si="523"/>
        <v>2.0310377495825711E-2</v>
      </c>
      <c r="W1629" s="12">
        <f t="shared" ca="1" si="523"/>
        <v>2.2848291985242093E-2</v>
      </c>
      <c r="X1629" s="12">
        <f t="shared" ca="1" si="523"/>
        <v>2.4146049114367511E-2</v>
      </c>
      <c r="Y1629" s="12">
        <f t="shared" ca="1" si="523"/>
        <v>2.3971489157206975E-2</v>
      </c>
      <c r="Z1629" s="12">
        <f t="shared" ca="1" si="523"/>
        <v>2.2356331640485463E-2</v>
      </c>
      <c r="AA1629" s="12">
        <f t="shared" ca="1" si="523"/>
        <v>1.9586762966757886E-2</v>
      </c>
      <c r="AB1629" s="12">
        <f t="shared" ca="1" si="523"/>
        <v>1.6120606858272272E-2</v>
      </c>
      <c r="AC1629" s="12">
        <f t="shared" ca="1" si="523"/>
        <v>1.2463978773338729E-2</v>
      </c>
      <c r="AD1629" s="12">
        <f t="shared" ca="1" si="523"/>
        <v>9.0529184782885113E-3</v>
      </c>
      <c r="AE1629" s="12">
        <f t="shared" ca="1" si="523"/>
        <v>6.1769930584441536E-3</v>
      </c>
      <c r="AF1629" s="12">
        <f t="shared" ca="1" si="523"/>
        <v>3.9593346614426551E-3</v>
      </c>
      <c r="AG1629" s="12">
        <f t="shared" ca="1" si="523"/>
        <v>2.3840969129635039E-3</v>
      </c>
      <c r="AH1629" s="12">
        <f t="shared" ca="1" si="523"/>
        <v>1.3485970140599359E-3</v>
      </c>
      <c r="AI1629" s="12">
        <f t="shared" ca="1" si="523"/>
        <v>7.1663345220495691E-4</v>
      </c>
      <c r="AJ1629" s="12">
        <f t="shared" ca="1" si="523"/>
        <v>3.5774086697627902E-4</v>
      </c>
      <c r="AK1629" s="12">
        <f t="shared" ca="1" si="523"/>
        <v>1.6776317167950901E-4</v>
      </c>
      <c r="AL1629" s="12">
        <f t="shared" ca="1" si="523"/>
        <v>7.3906272006815502E-5</v>
      </c>
      <c r="AM1629" s="12">
        <f t="shared" ca="1" si="523"/>
        <v>3.058599117262399E-5</v>
      </c>
      <c r="AN1629" s="12">
        <f t="shared" ca="1" si="523"/>
        <v>1.1891055784220671E-5</v>
      </c>
      <c r="AO1629" s="12">
        <f t="shared" ca="1" si="523"/>
        <v>4.342850397579484E-6</v>
      </c>
      <c r="AP1629" s="12">
        <f t="shared" ca="1" si="523"/>
        <v>1.4899987925550922E-6</v>
      </c>
      <c r="AQ1629" s="12">
        <f t="shared" ca="1" si="523"/>
        <v>4.8023472365827286E-7</v>
      </c>
      <c r="AR1629" s="12">
        <f t="shared" ca="1" si="523"/>
        <v>1.4540448279810533E-7</v>
      </c>
      <c r="AS1629" s="12">
        <f t="shared" ca="1" si="523"/>
        <v>4.1357914211839556E-8</v>
      </c>
      <c r="AT1629" s="12">
        <f t="shared" ca="1" si="523"/>
        <v>1.1050859439525576E-8</v>
      </c>
      <c r="AU1629" s="12">
        <f t="shared" ca="1" si="523"/>
        <v>2.7738953772449093E-9</v>
      </c>
      <c r="AV1629" s="12">
        <f t="shared" ca="1" si="523"/>
        <v>6.5409479543601602E-10</v>
      </c>
      <c r="AX1629" s="13">
        <f t="shared" si="494"/>
        <v>0.46176917607494239</v>
      </c>
      <c r="AZ1629" s="14">
        <f t="shared" ca="1" si="497"/>
        <v>112.30059688133628</v>
      </c>
    </row>
    <row r="1630" spans="1:52" x14ac:dyDescent="0.2">
      <c r="A1630" s="9" t="str">
        <f t="shared" si="489"/>
        <v>Honduras</v>
      </c>
      <c r="C1630" s="20">
        <f t="shared" si="490"/>
        <v>454.49431759126281</v>
      </c>
      <c r="D1630" s="15">
        <f t="shared" si="491"/>
        <v>487.04007680481925</v>
      </c>
      <c r="E1630" s="23">
        <f t="shared" si="492"/>
        <v>1</v>
      </c>
      <c r="F1630" s="15">
        <f t="shared" si="495"/>
        <v>487.04007680481925</v>
      </c>
      <c r="H1630" s="12">
        <f t="shared" ref="H1630:AV1630" ca="1" si="524">_xlfn.NORM.DIST(H$1537,$F1630,$B$37+$B$38*$F1630,FALSE)/$AV700*($D1162/1000)</f>
        <v>1.3986193426249954E-7</v>
      </c>
      <c r="I1630" s="12">
        <f t="shared" ca="1" si="524"/>
        <v>4.5806264039469735E-7</v>
      </c>
      <c r="J1630" s="12">
        <f t="shared" ca="1" si="524"/>
        <v>1.4093108939274687E-6</v>
      </c>
      <c r="K1630" s="12">
        <f t="shared" ca="1" si="524"/>
        <v>4.0732900916649778E-6</v>
      </c>
      <c r="L1630" s="12">
        <f t="shared" ca="1" si="524"/>
        <v>1.10596266775785E-5</v>
      </c>
      <c r="M1630" s="12">
        <f t="shared" ca="1" si="524"/>
        <v>2.8209292170189308E-5</v>
      </c>
      <c r="N1630" s="12">
        <f t="shared" ca="1" si="524"/>
        <v>6.7592810595863909E-5</v>
      </c>
      <c r="O1630" s="12">
        <f t="shared" ca="1" si="524"/>
        <v>1.5214770877975238E-4</v>
      </c>
      <c r="P1630" s="12">
        <f t="shared" ca="1" si="524"/>
        <v>3.2172656548719336E-4</v>
      </c>
      <c r="Q1630" s="12">
        <f t="shared" ca="1" si="524"/>
        <v>6.3909441725634871E-4</v>
      </c>
      <c r="R1630" s="12">
        <f t="shared" ca="1" si="524"/>
        <v>1.1926134962775275E-3</v>
      </c>
      <c r="S1630" s="12">
        <f t="shared" ca="1" si="524"/>
        <v>2.0906965884164952E-3</v>
      </c>
      <c r="T1630" s="12">
        <f t="shared" ca="1" si="524"/>
        <v>3.4430148531158031E-3</v>
      </c>
      <c r="U1630" s="12">
        <f t="shared" ca="1" si="524"/>
        <v>5.3265177281876198E-3</v>
      </c>
      <c r="V1630" s="12">
        <f t="shared" ca="1" si="524"/>
        <v>7.7411316302644856E-3</v>
      </c>
      <c r="W1630" s="12">
        <f t="shared" ca="1" si="524"/>
        <v>1.0568713439823962E-2</v>
      </c>
      <c r="X1630" s="12">
        <f t="shared" ca="1" si="524"/>
        <v>1.3554902179999469E-2</v>
      </c>
      <c r="Y1630" s="12">
        <f t="shared" ca="1" si="524"/>
        <v>1.6331544097832055E-2</v>
      </c>
      <c r="Z1630" s="12">
        <f t="shared" ca="1" si="524"/>
        <v>1.8484797738879552E-2</v>
      </c>
      <c r="AA1630" s="12">
        <f t="shared" ca="1" si="524"/>
        <v>1.9654353038051218E-2</v>
      </c>
      <c r="AB1630" s="12">
        <f t="shared" ca="1" si="524"/>
        <v>1.9631767293053357E-2</v>
      </c>
      <c r="AC1630" s="12">
        <f t="shared" ca="1" si="524"/>
        <v>1.8421145679175875E-2</v>
      </c>
      <c r="AD1630" s="12">
        <f t="shared" ca="1" si="524"/>
        <v>1.623792277276417E-2</v>
      </c>
      <c r="AE1630" s="12">
        <f t="shared" ca="1" si="524"/>
        <v>1.3446241309954197E-2</v>
      </c>
      <c r="AF1630" s="12">
        <f t="shared" ca="1" si="524"/>
        <v>1.0459909457155876E-2</v>
      </c>
      <c r="AG1630" s="12">
        <f t="shared" ca="1" si="524"/>
        <v>7.6438392340739559E-3</v>
      </c>
      <c r="AH1630" s="12">
        <f t="shared" ca="1" si="524"/>
        <v>5.2474916764594275E-3</v>
      </c>
      <c r="AI1630" s="12">
        <f t="shared" ca="1" si="524"/>
        <v>3.3841419170657873E-3</v>
      </c>
      <c r="AJ1630" s="12">
        <f t="shared" ca="1" si="524"/>
        <v>2.0502271062356517E-3</v>
      </c>
      <c r="AK1630" s="12">
        <f t="shared" ca="1" si="524"/>
        <v>1.1668417763235647E-3</v>
      </c>
      <c r="AL1630" s="12">
        <f t="shared" ca="1" si="524"/>
        <v>6.2384767846698731E-4</v>
      </c>
      <c r="AM1630" s="12">
        <f t="shared" ca="1" si="524"/>
        <v>3.1332983622892583E-4</v>
      </c>
      <c r="AN1630" s="12">
        <f t="shared" ca="1" si="524"/>
        <v>1.478364533137552E-4</v>
      </c>
      <c r="AO1630" s="12">
        <f t="shared" ca="1" si="524"/>
        <v>6.5526642101763533E-5</v>
      </c>
      <c r="AP1630" s="12">
        <f t="shared" ca="1" si="524"/>
        <v>2.7284178760055425E-5</v>
      </c>
      <c r="AQ1630" s="12">
        <f t="shared" ca="1" si="524"/>
        <v>1.0672359699814083E-5</v>
      </c>
      <c r="AR1630" s="12">
        <f t="shared" ca="1" si="524"/>
        <v>3.9216300075339653E-6</v>
      </c>
      <c r="AS1630" s="12">
        <f t="shared" ca="1" si="524"/>
        <v>1.35372165047232E-6</v>
      </c>
      <c r="AT1630" s="12">
        <f t="shared" ca="1" si="524"/>
        <v>4.3898403629821913E-7</v>
      </c>
      <c r="AU1630" s="12">
        <f t="shared" ca="1" si="524"/>
        <v>1.3372871603179811E-7</v>
      </c>
      <c r="AV1630" s="12">
        <f t="shared" ca="1" si="524"/>
        <v>3.8269890288299154E-8</v>
      </c>
      <c r="AX1630" s="13">
        <f t="shared" si="494"/>
        <v>0.19204071355808355</v>
      </c>
      <c r="AZ1630" s="14">
        <f t="shared" ca="1" si="497"/>
        <v>38.119676724906938</v>
      </c>
    </row>
    <row r="1631" spans="1:52" x14ac:dyDescent="0.2">
      <c r="A1631" s="9" t="str">
        <f t="shared" si="489"/>
        <v>Hungary</v>
      </c>
      <c r="C1631" s="20">
        <f t="shared" si="490"/>
        <v>559.42493374744799</v>
      </c>
      <c r="D1631" s="15">
        <f t="shared" si="491"/>
        <v>574.03813832216804</v>
      </c>
      <c r="E1631" s="23">
        <f t="shared" si="492"/>
        <v>1</v>
      </c>
      <c r="F1631" s="15">
        <f t="shared" si="495"/>
        <v>574.03813832216804</v>
      </c>
      <c r="H1631" s="12">
        <f t="shared" ref="H1631:AV1631" ca="1" si="525">_xlfn.NORM.DIST(H$1537,$F1631,$B$37+$B$38*$F1631,FALSE)/$AV701*($D1163/1000)</f>
        <v>6.0108846832627783E-10</v>
      </c>
      <c r="I1631" s="12">
        <f t="shared" ca="1" si="525"/>
        <v>2.4469251423713471E-9</v>
      </c>
      <c r="J1631" s="12">
        <f t="shared" ca="1" si="525"/>
        <v>9.3574941741003325E-9</v>
      </c>
      <c r="K1631" s="12">
        <f t="shared" ca="1" si="525"/>
        <v>3.3616697199962451E-8</v>
      </c>
      <c r="L1631" s="12">
        <f t="shared" ca="1" si="525"/>
        <v>1.1345068281106471E-7</v>
      </c>
      <c r="M1631" s="12">
        <f t="shared" ca="1" si="525"/>
        <v>3.596795785832517E-7</v>
      </c>
      <c r="N1631" s="12">
        <f t="shared" ca="1" si="525"/>
        <v>1.071225845207211E-6</v>
      </c>
      <c r="O1631" s="12">
        <f t="shared" ca="1" si="525"/>
        <v>2.9971114902196209E-6</v>
      </c>
      <c r="P1631" s="12">
        <f t="shared" ca="1" si="525"/>
        <v>7.8773719082112139E-6</v>
      </c>
      <c r="Q1631" s="12">
        <f t="shared" ca="1" si="525"/>
        <v>1.9449856261065913E-5</v>
      </c>
      <c r="R1631" s="12">
        <f t="shared" ca="1" si="525"/>
        <v>4.5113657407482469E-5</v>
      </c>
      <c r="S1631" s="12">
        <f t="shared" ca="1" si="525"/>
        <v>9.8300623648467955E-5</v>
      </c>
      <c r="T1631" s="12">
        <f t="shared" ca="1" si="525"/>
        <v>2.0121534793046976E-4</v>
      </c>
      <c r="U1631" s="12">
        <f t="shared" ca="1" si="525"/>
        <v>3.8692120323327551E-4</v>
      </c>
      <c r="V1631" s="12">
        <f t="shared" ca="1" si="525"/>
        <v>6.9894105347667471E-4</v>
      </c>
      <c r="W1631" s="12">
        <f t="shared" ca="1" si="525"/>
        <v>1.1860832306309556E-3</v>
      </c>
      <c r="X1631" s="12">
        <f t="shared" ca="1" si="525"/>
        <v>1.8908034064294876E-3</v>
      </c>
      <c r="Y1631" s="12">
        <f t="shared" ca="1" si="525"/>
        <v>2.8316148500930646E-3</v>
      </c>
      <c r="Z1631" s="12">
        <f t="shared" ca="1" si="525"/>
        <v>3.9836262123809267E-3</v>
      </c>
      <c r="AA1631" s="12">
        <f t="shared" ca="1" si="525"/>
        <v>5.264772100702979E-3</v>
      </c>
      <c r="AB1631" s="12">
        <f t="shared" ca="1" si="525"/>
        <v>6.5363781001068089E-3</v>
      </c>
      <c r="AC1631" s="12">
        <f t="shared" ca="1" si="525"/>
        <v>7.623446397177094E-3</v>
      </c>
      <c r="AD1631" s="12">
        <f t="shared" ca="1" si="525"/>
        <v>8.3526085923948095E-3</v>
      </c>
      <c r="AE1631" s="12">
        <f t="shared" ca="1" si="525"/>
        <v>8.5970510402140453E-3</v>
      </c>
      <c r="AF1631" s="12">
        <f t="shared" ca="1" si="525"/>
        <v>8.3125347627629846E-3</v>
      </c>
      <c r="AG1631" s="12">
        <f t="shared" ca="1" si="525"/>
        <v>7.5504709119923628E-3</v>
      </c>
      <c r="AH1631" s="12">
        <f t="shared" ca="1" si="525"/>
        <v>6.4427487885524368E-3</v>
      </c>
      <c r="AI1631" s="12">
        <f t="shared" ca="1" si="525"/>
        <v>5.1644604034730389E-3</v>
      </c>
      <c r="AJ1631" s="12">
        <f t="shared" ca="1" si="525"/>
        <v>3.8889763394263982E-3</v>
      </c>
      <c r="AK1631" s="12">
        <f t="shared" ca="1" si="525"/>
        <v>2.7510738241977202E-3</v>
      </c>
      <c r="AL1631" s="12">
        <f t="shared" ca="1" si="525"/>
        <v>1.8282087508002306E-3</v>
      </c>
      <c r="AM1631" s="12">
        <f t="shared" ca="1" si="525"/>
        <v>1.1413160296942092E-3</v>
      </c>
      <c r="AN1631" s="12">
        <f t="shared" ca="1" si="525"/>
        <v>6.6933362867120324E-4</v>
      </c>
      <c r="AO1631" s="12">
        <f t="shared" ca="1" si="525"/>
        <v>3.6875334514430917E-4</v>
      </c>
      <c r="AP1631" s="12">
        <f t="shared" ca="1" si="525"/>
        <v>1.9084724143679239E-4</v>
      </c>
      <c r="AQ1631" s="12">
        <f t="shared" ca="1" si="525"/>
        <v>9.278812523748513E-5</v>
      </c>
      <c r="AR1631" s="12">
        <f t="shared" ca="1" si="525"/>
        <v>4.2379468717766194E-5</v>
      </c>
      <c r="AS1631" s="12">
        <f t="shared" ca="1" si="525"/>
        <v>1.8183404954012816E-5</v>
      </c>
      <c r="AT1631" s="12">
        <f t="shared" ca="1" si="525"/>
        <v>7.3291145331864861E-6</v>
      </c>
      <c r="AU1631" s="12">
        <f t="shared" ca="1" si="525"/>
        <v>2.7751368298120928E-6</v>
      </c>
      <c r="AV1631" s="12">
        <f t="shared" ca="1" si="525"/>
        <v>9.8712894948811854E-7</v>
      </c>
      <c r="AX1631" s="13">
        <f t="shared" si="494"/>
        <v>4.0896036138989018E-2</v>
      </c>
      <c r="AZ1631" s="14">
        <f t="shared" ca="1" si="497"/>
        <v>3.5253279739858292</v>
      </c>
    </row>
    <row r="1632" spans="1:52" x14ac:dyDescent="0.2">
      <c r="A1632" s="9" t="str">
        <f t="shared" si="489"/>
        <v>Iceland</v>
      </c>
      <c r="C1632" s="20">
        <f t="shared" si="490"/>
        <v>548.15960901295875</v>
      </c>
      <c r="D1632" s="15">
        <f t="shared" si="491"/>
        <v>564.72040611975456</v>
      </c>
      <c r="E1632" s="23">
        <f t="shared" si="492"/>
        <v>1</v>
      </c>
      <c r="F1632" s="15">
        <f t="shared" si="495"/>
        <v>564.72040611975456</v>
      </c>
      <c r="H1632" s="12">
        <f t="shared" ref="H1632:AV1632" ca="1" si="526">_xlfn.NORM.DIST(H$1537,$F1632,$B$37+$B$38*$F1632,FALSE)/$AV702*($D1164/1000)</f>
        <v>4.9126433826738444E-11</v>
      </c>
      <c r="I1632" s="12">
        <f t="shared" ca="1" si="526"/>
        <v>1.9538036968877595E-10</v>
      </c>
      <c r="J1632" s="12">
        <f t="shared" ca="1" si="526"/>
        <v>7.2996697082600235E-10</v>
      </c>
      <c r="K1632" s="12">
        <f t="shared" ca="1" si="526"/>
        <v>2.5620174742259503E-9</v>
      </c>
      <c r="L1632" s="12">
        <f t="shared" ca="1" si="526"/>
        <v>8.4472930361271416E-9</v>
      </c>
      <c r="M1632" s="12">
        <f t="shared" ca="1" si="526"/>
        <v>2.6164330570938367E-8</v>
      </c>
      <c r="N1632" s="12">
        <f t="shared" ca="1" si="526"/>
        <v>7.6130431245109493E-8</v>
      </c>
      <c r="O1632" s="12">
        <f t="shared" ca="1" si="526"/>
        <v>2.0809591124770937E-7</v>
      </c>
      <c r="P1632" s="12">
        <f t="shared" ca="1" si="526"/>
        <v>5.3434948997293176E-7</v>
      </c>
      <c r="Q1632" s="12">
        <f t="shared" ca="1" si="526"/>
        <v>1.2889730767440219E-6</v>
      </c>
      <c r="R1632" s="12">
        <f t="shared" ca="1" si="526"/>
        <v>2.9209147918761322E-6</v>
      </c>
      <c r="S1632" s="12">
        <f t="shared" ca="1" si="526"/>
        <v>6.2179972377699983E-6</v>
      </c>
      <c r="T1632" s="12">
        <f t="shared" ca="1" si="526"/>
        <v>1.2434798622391634E-5</v>
      </c>
      <c r="U1632" s="12">
        <f t="shared" ca="1" si="526"/>
        <v>2.3360577934575593E-5</v>
      </c>
      <c r="V1632" s="12">
        <f t="shared" ca="1" si="526"/>
        <v>4.1227310514004121E-5</v>
      </c>
      <c r="W1632" s="12">
        <f t="shared" ca="1" si="526"/>
        <v>6.8350708481002782E-5</v>
      </c>
      <c r="X1632" s="12">
        <f t="shared" ca="1" si="526"/>
        <v>1.0645293301069909E-4</v>
      </c>
      <c r="Y1632" s="12">
        <f t="shared" ca="1" si="526"/>
        <v>1.5575028058916623E-4</v>
      </c>
      <c r="Z1632" s="12">
        <f t="shared" ca="1" si="526"/>
        <v>2.1407040890872122E-4</v>
      </c>
      <c r="AA1632" s="12">
        <f t="shared" ca="1" si="526"/>
        <v>2.7640190658800845E-4</v>
      </c>
      <c r="AB1632" s="12">
        <f t="shared" ca="1" si="526"/>
        <v>3.3526021956068749E-4</v>
      </c>
      <c r="AC1632" s="12">
        <f t="shared" ca="1" si="526"/>
        <v>3.8201429157206528E-4</v>
      </c>
      <c r="AD1632" s="12">
        <f t="shared" ca="1" si="526"/>
        <v>4.0891570546686742E-4</v>
      </c>
      <c r="AE1632" s="12">
        <f t="shared" ca="1" si="526"/>
        <v>4.1119191459504167E-4</v>
      </c>
      <c r="AF1632" s="12">
        <f t="shared" ca="1" si="526"/>
        <v>3.8842925922744558E-4</v>
      </c>
      <c r="AG1632" s="12">
        <f t="shared" ca="1" si="526"/>
        <v>3.44695728529501E-4</v>
      </c>
      <c r="AH1632" s="12">
        <f t="shared" ca="1" si="526"/>
        <v>2.8735348038768103E-4</v>
      </c>
      <c r="AI1632" s="12">
        <f t="shared" ca="1" si="526"/>
        <v>2.2503683776323898E-4</v>
      </c>
      <c r="AJ1632" s="12">
        <f t="shared" ca="1" si="526"/>
        <v>1.6555693064774498E-4</v>
      </c>
      <c r="AK1632" s="12">
        <f t="shared" ca="1" si="526"/>
        <v>1.1441888486282463E-4</v>
      </c>
      <c r="AL1632" s="12">
        <f t="shared" ca="1" si="526"/>
        <v>7.4285602528392357E-5</v>
      </c>
      <c r="AM1632" s="12">
        <f t="shared" ca="1" si="526"/>
        <v>4.5307300271118766E-5</v>
      </c>
      <c r="AN1632" s="12">
        <f t="shared" ca="1" si="526"/>
        <v>2.5959021244843961E-5</v>
      </c>
      <c r="AO1632" s="12">
        <f t="shared" ca="1" si="526"/>
        <v>1.3972207863648473E-5</v>
      </c>
      <c r="AP1632" s="12">
        <f t="shared" ca="1" si="526"/>
        <v>7.0647753588586774E-6</v>
      </c>
      <c r="AQ1632" s="12">
        <f t="shared" ca="1" si="526"/>
        <v>3.3557397388196613E-6</v>
      </c>
      <c r="AR1632" s="12">
        <f t="shared" ca="1" si="526"/>
        <v>1.4973894869044267E-6</v>
      </c>
      <c r="AS1632" s="12">
        <f t="shared" ca="1" si="526"/>
        <v>6.2767941105449683E-7</v>
      </c>
      <c r="AT1632" s="12">
        <f t="shared" ca="1" si="526"/>
        <v>2.4717103823362589E-7</v>
      </c>
      <c r="AU1632" s="12">
        <f t="shared" ca="1" si="526"/>
        <v>9.1435296016130763E-8</v>
      </c>
      <c r="AV1632" s="12">
        <f t="shared" ca="1" si="526"/>
        <v>3.177508811200723E-8</v>
      </c>
      <c r="AX1632" s="13">
        <f t="shared" si="494"/>
        <v>4.9758054678079401E-2</v>
      </c>
      <c r="AZ1632" s="14">
        <f t="shared" ca="1" si="497"/>
        <v>0.20622996815177941</v>
      </c>
    </row>
    <row r="1633" spans="1:52" x14ac:dyDescent="0.2">
      <c r="A1633" s="9" t="str">
        <f t="shared" si="489"/>
        <v>India</v>
      </c>
      <c r="C1633" s="20">
        <f t="shared" si="490"/>
        <v>399.36619479736385</v>
      </c>
      <c r="D1633" s="15">
        <f t="shared" si="491"/>
        <v>441.69144449563186</v>
      </c>
      <c r="E1633" s="23">
        <f t="shared" si="492"/>
        <v>1</v>
      </c>
      <c r="F1633" s="15">
        <f t="shared" si="495"/>
        <v>441.69144449563186</v>
      </c>
      <c r="H1633" s="12">
        <f t="shared" ref="H1633:AV1633" ca="1" si="527">_xlfn.NORM.DIST(H$1537,$F1633,$B$37+$B$38*$F1633,FALSE)/$AV703*($D1165/1000)</f>
        <v>1.3209937641448589E-4</v>
      </c>
      <c r="I1633" s="12">
        <f t="shared" ca="1" si="527"/>
        <v>3.8626864627783333E-4</v>
      </c>
      <c r="J1633" s="12">
        <f t="shared" ca="1" si="527"/>
        <v>1.0610472949431954E-3</v>
      </c>
      <c r="K1633" s="12">
        <f t="shared" ca="1" si="527"/>
        <v>2.7380200390284383E-3</v>
      </c>
      <c r="L1633" s="12">
        <f t="shared" ca="1" si="527"/>
        <v>6.6373557711263721E-3</v>
      </c>
      <c r="M1633" s="12">
        <f t="shared" ca="1" si="527"/>
        <v>1.5115070132893172E-2</v>
      </c>
      <c r="N1633" s="12">
        <f t="shared" ca="1" si="527"/>
        <v>3.2335667547264253E-2</v>
      </c>
      <c r="O1633" s="12">
        <f t="shared" ca="1" si="527"/>
        <v>6.4984546186537859E-2</v>
      </c>
      <c r="P1633" s="12">
        <f t="shared" ca="1" si="527"/>
        <v>0.12268598234715496</v>
      </c>
      <c r="Q1633" s="12">
        <f t="shared" ca="1" si="527"/>
        <v>0.21758872820904954</v>
      </c>
      <c r="R1633" s="12">
        <f t="shared" ca="1" si="527"/>
        <v>0.36252205882316263</v>
      </c>
      <c r="S1633" s="12">
        <f t="shared" ca="1" si="527"/>
        <v>0.56739966706885403</v>
      </c>
      <c r="T1633" s="12">
        <f t="shared" ca="1" si="527"/>
        <v>0.8342578663605078</v>
      </c>
      <c r="U1633" s="12">
        <f t="shared" ca="1" si="527"/>
        <v>1.1523068378451877</v>
      </c>
      <c r="V1633" s="12">
        <f t="shared" ca="1" si="527"/>
        <v>1.4951768442924063</v>
      </c>
      <c r="W1633" s="12">
        <f t="shared" ca="1" si="527"/>
        <v>1.8225253633292069</v>
      </c>
      <c r="X1633" s="12">
        <f t="shared" ca="1" si="527"/>
        <v>2.0869459155251593</v>
      </c>
      <c r="Y1633" s="12">
        <f t="shared" ca="1" si="527"/>
        <v>2.2449434331479452</v>
      </c>
      <c r="Z1633" s="12">
        <f t="shared" ca="1" si="527"/>
        <v>2.2685910031063807</v>
      </c>
      <c r="AA1633" s="12">
        <f t="shared" ca="1" si="527"/>
        <v>2.1535928631334698</v>
      </c>
      <c r="AB1633" s="12">
        <f t="shared" ca="1" si="527"/>
        <v>1.9205587470233154</v>
      </c>
      <c r="AC1633" s="12">
        <f t="shared" ca="1" si="527"/>
        <v>1.608970878983448</v>
      </c>
      <c r="AD1633" s="12">
        <f t="shared" ca="1" si="527"/>
        <v>1.2662672257710841</v>
      </c>
      <c r="AE1633" s="12">
        <f t="shared" ca="1" si="527"/>
        <v>0.93617953640020368</v>
      </c>
      <c r="AF1633" s="12">
        <f t="shared" ca="1" si="527"/>
        <v>0.65020381918627701</v>
      </c>
      <c r="AG1633" s="12">
        <f t="shared" ca="1" si="527"/>
        <v>0.42422521978958566</v>
      </c>
      <c r="AH1633" s="12">
        <f t="shared" ca="1" si="527"/>
        <v>0.26001598351782385</v>
      </c>
      <c r="AI1633" s="12">
        <f t="shared" ca="1" si="527"/>
        <v>0.14971323765926189</v>
      </c>
      <c r="AJ1633" s="12">
        <f t="shared" ca="1" si="527"/>
        <v>8.0979847439387909E-2</v>
      </c>
      <c r="AK1633" s="12">
        <f t="shared" ca="1" si="527"/>
        <v>4.1148148735599875E-2</v>
      </c>
      <c r="AL1633" s="12">
        <f t="shared" ca="1" si="527"/>
        <v>1.9641752874067997E-2</v>
      </c>
      <c r="AM1633" s="12">
        <f t="shared" ca="1" si="527"/>
        <v>8.8077865052075804E-3</v>
      </c>
      <c r="AN1633" s="12">
        <f t="shared" ca="1" si="527"/>
        <v>3.7103075532331259E-3</v>
      </c>
      <c r="AO1633" s="12">
        <f t="shared" ca="1" si="527"/>
        <v>1.4682825477157339E-3</v>
      </c>
      <c r="AP1633" s="12">
        <f t="shared" ca="1" si="527"/>
        <v>5.4584075357749285E-4</v>
      </c>
      <c r="AQ1633" s="12">
        <f t="shared" ca="1" si="527"/>
        <v>1.9062456860977322E-4</v>
      </c>
      <c r="AR1633" s="12">
        <f t="shared" ca="1" si="527"/>
        <v>6.2538633111791877E-5</v>
      </c>
      <c r="AS1633" s="12">
        <f t="shared" ca="1" si="527"/>
        <v>1.9274116981536581E-5</v>
      </c>
      <c r="AT1633" s="12">
        <f t="shared" ca="1" si="527"/>
        <v>5.5802954222406034E-6</v>
      </c>
      <c r="AU1633" s="12">
        <f t="shared" ca="1" si="527"/>
        <v>1.5177368779792787E-6</v>
      </c>
      <c r="AV1633" s="12">
        <f t="shared" ca="1" si="527"/>
        <v>3.8778622430793509E-7</v>
      </c>
      <c r="AX1633" s="13">
        <f t="shared" si="494"/>
        <v>0.33837049373849104</v>
      </c>
      <c r="AZ1633" s="14">
        <f t="shared" ca="1" si="497"/>
        <v>7723.0656942208261</v>
      </c>
    </row>
    <row r="1634" spans="1:52" x14ac:dyDescent="0.2">
      <c r="A1634" s="9" t="str">
        <f t="shared" si="489"/>
        <v>Indonesia</v>
      </c>
      <c r="C1634" s="20">
        <f t="shared" si="490"/>
        <v>438.24950497631443</v>
      </c>
      <c r="D1634" s="15">
        <f t="shared" si="491"/>
        <v>473.7741255161082</v>
      </c>
      <c r="E1634" s="23">
        <f t="shared" si="492"/>
        <v>1</v>
      </c>
      <c r="F1634" s="15">
        <f t="shared" si="495"/>
        <v>473.7741255161082</v>
      </c>
      <c r="H1634" s="12">
        <f t="shared" ref="H1634:AV1634" ca="1" si="528">_xlfn.NORM.DIST(H$1537,$F1634,$B$37+$B$38*$F1634,FALSE)/$AV704*($D1166/1000)</f>
        <v>6.2121069407884043E-6</v>
      </c>
      <c r="I1634" s="12">
        <f t="shared" ca="1" si="528"/>
        <v>1.9681624503423736E-5</v>
      </c>
      <c r="J1634" s="12">
        <f t="shared" ca="1" si="528"/>
        <v>5.8578676488526459E-5</v>
      </c>
      <c r="K1634" s="12">
        <f t="shared" ca="1" si="528"/>
        <v>1.6378524069361123E-4</v>
      </c>
      <c r="L1634" s="12">
        <f t="shared" ca="1" si="528"/>
        <v>4.3019619647245054E-4</v>
      </c>
      <c r="M1634" s="12">
        <f t="shared" ca="1" si="528"/>
        <v>1.0614876953128109E-3</v>
      </c>
      <c r="N1634" s="12">
        <f t="shared" ca="1" si="528"/>
        <v>2.46048066735755E-3</v>
      </c>
      <c r="O1634" s="12">
        <f t="shared" ca="1" si="528"/>
        <v>5.3577388936631061E-3</v>
      </c>
      <c r="P1634" s="12">
        <f t="shared" ca="1" si="528"/>
        <v>1.0959726772282083E-2</v>
      </c>
      <c r="Q1634" s="12">
        <f t="shared" ca="1" si="528"/>
        <v>2.106078257796758E-2</v>
      </c>
      <c r="R1634" s="12">
        <f t="shared" ca="1" si="528"/>
        <v>3.8019454120099549E-2</v>
      </c>
      <c r="S1634" s="12">
        <f t="shared" ca="1" si="528"/>
        <v>6.4475370169846877E-2</v>
      </c>
      <c r="T1634" s="12">
        <f t="shared" ca="1" si="528"/>
        <v>0.10271607277024726</v>
      </c>
      <c r="U1634" s="12">
        <f t="shared" ca="1" si="528"/>
        <v>0.15372325196985676</v>
      </c>
      <c r="V1634" s="12">
        <f t="shared" ca="1" si="528"/>
        <v>0.21612117254896551</v>
      </c>
      <c r="W1634" s="12">
        <f t="shared" ca="1" si="528"/>
        <v>0.28543791595680945</v>
      </c>
      <c r="X1634" s="12">
        <f t="shared" ca="1" si="528"/>
        <v>0.35414621408425906</v>
      </c>
      <c r="Y1634" s="12">
        <f t="shared" ca="1" si="528"/>
        <v>0.41277191471131802</v>
      </c>
      <c r="Z1634" s="12">
        <f t="shared" ca="1" si="528"/>
        <v>0.45195403834093328</v>
      </c>
      <c r="AA1634" s="12">
        <f t="shared" ca="1" si="528"/>
        <v>0.46487372211642586</v>
      </c>
      <c r="AB1634" s="12">
        <f t="shared" ca="1" si="528"/>
        <v>0.44919231618158389</v>
      </c>
      <c r="AC1634" s="12">
        <f t="shared" ca="1" si="528"/>
        <v>0.40774273781095632</v>
      </c>
      <c r="AD1634" s="12">
        <f t="shared" ca="1" si="528"/>
        <v>0.34769363913799722</v>
      </c>
      <c r="AE1634" s="12">
        <f t="shared" ca="1" si="528"/>
        <v>0.27852478736894171</v>
      </c>
      <c r="AF1634" s="12">
        <f t="shared" ca="1" si="528"/>
        <v>0.20959820161252118</v>
      </c>
      <c r="AG1634" s="12">
        <f t="shared" ca="1" si="528"/>
        <v>0.14817258157162214</v>
      </c>
      <c r="AH1634" s="12">
        <f t="shared" ca="1" si="528"/>
        <v>9.8402184094843442E-2</v>
      </c>
      <c r="AI1634" s="12">
        <f t="shared" ca="1" si="528"/>
        <v>6.1390083382935175E-2</v>
      </c>
      <c r="AJ1634" s="12">
        <f t="shared" ca="1" si="528"/>
        <v>3.5978934970194165E-2</v>
      </c>
      <c r="AK1634" s="12">
        <f t="shared" ca="1" si="528"/>
        <v>1.9808654561545944E-2</v>
      </c>
      <c r="AL1634" s="12">
        <f t="shared" ca="1" si="528"/>
        <v>1.0245148280727236E-2</v>
      </c>
      <c r="AM1634" s="12">
        <f t="shared" ca="1" si="528"/>
        <v>4.9778076782055159E-3</v>
      </c>
      <c r="AN1634" s="12">
        <f t="shared" ca="1" si="528"/>
        <v>2.2720326756400433E-3</v>
      </c>
      <c r="AO1634" s="12">
        <f t="shared" ca="1" si="528"/>
        <v>9.7419888360569947E-4</v>
      </c>
      <c r="AP1634" s="12">
        <f t="shared" ca="1" si="528"/>
        <v>3.9240747980811723E-4</v>
      </c>
      <c r="AQ1634" s="12">
        <f t="shared" ca="1" si="528"/>
        <v>1.4848532072087527E-4</v>
      </c>
      <c r="AR1634" s="12">
        <f t="shared" ca="1" si="528"/>
        <v>5.2782062983950334E-5</v>
      </c>
      <c r="AS1634" s="12">
        <f t="shared" ca="1" si="528"/>
        <v>1.7625676493519926E-5</v>
      </c>
      <c r="AT1634" s="12">
        <f t="shared" ca="1" si="528"/>
        <v>5.5291939441746857E-6</v>
      </c>
      <c r="AU1634" s="12">
        <f t="shared" ca="1" si="528"/>
        <v>1.6294252709824763E-6</v>
      </c>
      <c r="AV1634" s="12">
        <f t="shared" ca="1" si="528"/>
        <v>4.5109048482764342E-7</v>
      </c>
      <c r="AX1634" s="13">
        <f t="shared" si="494"/>
        <v>0.23033584859147613</v>
      </c>
      <c r="AZ1634" s="14">
        <f t="shared" ca="1" si="497"/>
        <v>1073.6871129243784</v>
      </c>
    </row>
    <row r="1635" spans="1:52" x14ac:dyDescent="0.2">
      <c r="A1635" s="9" t="str">
        <f t="shared" si="489"/>
        <v>Iran (Islamic Republic of)</v>
      </c>
      <c r="C1635" s="20">
        <f t="shared" si="490"/>
        <v>466.75322765521526</v>
      </c>
      <c r="D1635" s="15">
        <f t="shared" si="491"/>
        <v>497.32541560642363</v>
      </c>
      <c r="E1635" s="23">
        <f t="shared" si="492"/>
        <v>1</v>
      </c>
      <c r="F1635" s="15">
        <f t="shared" si="495"/>
        <v>497.32541560642363</v>
      </c>
      <c r="H1635" s="12">
        <f t="shared" ref="H1635:AV1635" ca="1" si="529">_xlfn.NORM.DIST(H$1537,$F1635,$B$37+$B$38*$F1635,FALSE)/$AV705*($D1167/1000)</f>
        <v>5.5908841958869128E-7</v>
      </c>
      <c r="I1635" s="12">
        <f t="shared" ca="1" si="529"/>
        <v>1.8787673469037812E-6</v>
      </c>
      <c r="J1635" s="12">
        <f t="shared" ca="1" si="529"/>
        <v>5.930920533539422E-6</v>
      </c>
      <c r="K1635" s="12">
        <f t="shared" ca="1" si="529"/>
        <v>1.7588459439236525E-5</v>
      </c>
      <c r="L1635" s="12">
        <f t="shared" ca="1" si="529"/>
        <v>4.899932450023839E-5</v>
      </c>
      <c r="M1635" s="12">
        <f t="shared" ca="1" si="529"/>
        <v>1.2823570954877898E-4</v>
      </c>
      <c r="N1635" s="12">
        <f t="shared" ca="1" si="529"/>
        <v>3.1527131650490865E-4</v>
      </c>
      <c r="O1635" s="12">
        <f t="shared" ca="1" si="529"/>
        <v>7.2814276107870807E-4</v>
      </c>
      <c r="P1635" s="12">
        <f t="shared" ca="1" si="529"/>
        <v>1.5798112681850165E-3</v>
      </c>
      <c r="Q1635" s="12">
        <f t="shared" ca="1" si="529"/>
        <v>3.2199599719394353E-3</v>
      </c>
      <c r="R1635" s="12">
        <f t="shared" ca="1" si="529"/>
        <v>6.1652733054651113E-3</v>
      </c>
      <c r="S1635" s="12">
        <f t="shared" ca="1" si="529"/>
        <v>1.1089469966939242E-2</v>
      </c>
      <c r="T1635" s="12">
        <f t="shared" ca="1" si="529"/>
        <v>1.8738112389428008E-2</v>
      </c>
      <c r="U1635" s="12">
        <f t="shared" ca="1" si="529"/>
        <v>2.974387071767234E-2</v>
      </c>
      <c r="V1635" s="12">
        <f t="shared" ca="1" si="529"/>
        <v>4.4353278239386888E-2</v>
      </c>
      <c r="W1635" s="12">
        <f t="shared" ca="1" si="529"/>
        <v>6.2131317072110934E-2</v>
      </c>
      <c r="X1635" s="12">
        <f t="shared" ca="1" si="529"/>
        <v>8.1762091043756008E-2</v>
      </c>
      <c r="Y1635" s="12">
        <f t="shared" ca="1" si="529"/>
        <v>0.10107645801799529</v>
      </c>
      <c r="Z1635" s="12">
        <f t="shared" ca="1" si="529"/>
        <v>0.11738284584436298</v>
      </c>
      <c r="AA1635" s="12">
        <f t="shared" ca="1" si="529"/>
        <v>0.12806069337945294</v>
      </c>
      <c r="AB1635" s="12">
        <f t="shared" ca="1" si="529"/>
        <v>0.1312452693245966</v>
      </c>
      <c r="AC1635" s="12">
        <f t="shared" ca="1" si="529"/>
        <v>0.12635954771580707</v>
      </c>
      <c r="AD1635" s="12">
        <f t="shared" ca="1" si="529"/>
        <v>0.11428495508829258</v>
      </c>
      <c r="AE1635" s="12">
        <f t="shared" ca="1" si="529"/>
        <v>9.7101660359321926E-2</v>
      </c>
      <c r="AF1635" s="12">
        <f t="shared" ca="1" si="529"/>
        <v>7.7503416064944167E-2</v>
      </c>
      <c r="AG1635" s="12">
        <f t="shared" ca="1" si="529"/>
        <v>5.8112776944180766E-2</v>
      </c>
      <c r="AH1635" s="12">
        <f t="shared" ca="1" si="529"/>
        <v>4.0933511992676676E-2</v>
      </c>
      <c r="AI1635" s="12">
        <f t="shared" ca="1" si="529"/>
        <v>2.7085881944848934E-2</v>
      </c>
      <c r="AJ1635" s="12">
        <f t="shared" ca="1" si="529"/>
        <v>1.6836954944817399E-2</v>
      </c>
      <c r="AK1635" s="12">
        <f t="shared" ca="1" si="529"/>
        <v>9.8319738121271927E-3</v>
      </c>
      <c r="AL1635" s="12">
        <f t="shared" ca="1" si="529"/>
        <v>5.3935470472107625E-3</v>
      </c>
      <c r="AM1635" s="12">
        <f t="shared" ca="1" si="529"/>
        <v>2.7794881353022378E-3</v>
      </c>
      <c r="AN1635" s="12">
        <f t="shared" ca="1" si="529"/>
        <v>1.3455869686498961E-3</v>
      </c>
      <c r="AO1635" s="12">
        <f t="shared" ca="1" si="529"/>
        <v>6.1194912120588613E-4</v>
      </c>
      <c r="AP1635" s="12">
        <f t="shared" ca="1" si="529"/>
        <v>2.6144205783274892E-4</v>
      </c>
      <c r="AQ1635" s="12">
        <f t="shared" ca="1" si="529"/>
        <v>1.049281910889384E-4</v>
      </c>
      <c r="AR1635" s="12">
        <f t="shared" ca="1" si="529"/>
        <v>3.9560840819768981E-5</v>
      </c>
      <c r="AS1635" s="12">
        <f t="shared" ca="1" si="529"/>
        <v>1.4011848594164491E-5</v>
      </c>
      <c r="AT1635" s="12">
        <f t="shared" ca="1" si="529"/>
        <v>4.6621039555474779E-6</v>
      </c>
      <c r="AU1635" s="12">
        <f t="shared" ca="1" si="529"/>
        <v>1.457219805983121E-6</v>
      </c>
      <c r="AV1635" s="12">
        <f t="shared" ca="1" si="529"/>
        <v>4.2788274418659283E-7</v>
      </c>
      <c r="AX1635" s="13">
        <f t="shared" si="494"/>
        <v>0.16521350048309763</v>
      </c>
      <c r="AZ1635" s="14">
        <f t="shared" ca="1" si="497"/>
        <v>217.48740188383238</v>
      </c>
    </row>
    <row r="1636" spans="1:52" x14ac:dyDescent="0.2">
      <c r="A1636" s="9" t="str">
        <f t="shared" si="489"/>
        <v>Iraq</v>
      </c>
      <c r="C1636" s="20">
        <f t="shared" si="490"/>
        <v>422.11315563275423</v>
      </c>
      <c r="D1636" s="15">
        <f t="shared" si="491"/>
        <v>460.40717133711996</v>
      </c>
      <c r="E1636" s="23">
        <f t="shared" si="492"/>
        <v>1</v>
      </c>
      <c r="F1636" s="15">
        <f t="shared" si="495"/>
        <v>460.40717133711996</v>
      </c>
      <c r="H1636" s="12">
        <f t="shared" ref="H1636:AV1636" ca="1" si="530">_xlfn.NORM.DIST(H$1537,$F1636,$B$37+$B$38*$F1636,FALSE)/$AV706*($D1168/1000)</f>
        <v>2.9004289054710921E-6</v>
      </c>
      <c r="I1636" s="12">
        <f t="shared" ca="1" si="530"/>
        <v>8.8873289857777016E-6</v>
      </c>
      <c r="J1636" s="12">
        <f t="shared" ca="1" si="530"/>
        <v>2.5582140752634042E-5</v>
      </c>
      <c r="K1636" s="12">
        <f t="shared" ca="1" si="530"/>
        <v>6.9176583008453651E-5</v>
      </c>
      <c r="L1636" s="12">
        <f t="shared" ca="1" si="530"/>
        <v>1.7572676864659591E-4</v>
      </c>
      <c r="M1636" s="12">
        <f t="shared" ca="1" si="530"/>
        <v>4.1934680153682771E-4</v>
      </c>
      <c r="N1636" s="12">
        <f t="shared" ca="1" si="530"/>
        <v>9.4008114363241472E-4</v>
      </c>
      <c r="O1636" s="12">
        <f t="shared" ca="1" si="530"/>
        <v>1.979766372212003E-3</v>
      </c>
      <c r="P1636" s="12">
        <f t="shared" ca="1" si="530"/>
        <v>3.9166894630374297E-3</v>
      </c>
      <c r="Q1636" s="12">
        <f t="shared" ca="1" si="530"/>
        <v>7.2791543925886694E-3</v>
      </c>
      <c r="R1636" s="12">
        <f t="shared" ca="1" si="530"/>
        <v>1.2708647012945251E-2</v>
      </c>
      <c r="S1636" s="12">
        <f t="shared" ca="1" si="530"/>
        <v>2.0843675257940023E-2</v>
      </c>
      <c r="T1636" s="12">
        <f t="shared" ca="1" si="530"/>
        <v>3.2114848254303399E-2</v>
      </c>
      <c r="U1636" s="12">
        <f t="shared" ca="1" si="530"/>
        <v>4.6482988826346612E-2</v>
      </c>
      <c r="V1636" s="12">
        <f t="shared" ca="1" si="530"/>
        <v>6.3203162680385921E-2</v>
      </c>
      <c r="W1636" s="12">
        <f t="shared" ca="1" si="530"/>
        <v>8.0730970158242404E-2</v>
      </c>
      <c r="X1636" s="12">
        <f t="shared" ca="1" si="530"/>
        <v>9.6871968956930524E-2</v>
      </c>
      <c r="Y1636" s="12">
        <f t="shared" ca="1" si="530"/>
        <v>0.10919749542074367</v>
      </c>
      <c r="Z1636" s="12">
        <f t="shared" ca="1" si="530"/>
        <v>0.11563354036060651</v>
      </c>
      <c r="AA1636" s="12">
        <f t="shared" ca="1" si="530"/>
        <v>0.11503011734423139</v>
      </c>
      <c r="AB1636" s="12">
        <f t="shared" ca="1" si="530"/>
        <v>0.10749688951110731</v>
      </c>
      <c r="AC1636" s="12">
        <f t="shared" ca="1" si="530"/>
        <v>9.4370624229251895E-2</v>
      </c>
      <c r="AD1636" s="12">
        <f t="shared" ca="1" si="530"/>
        <v>7.7827728026262033E-2</v>
      </c>
      <c r="AE1636" s="12">
        <f t="shared" ca="1" si="530"/>
        <v>6.0295995830889446E-2</v>
      </c>
      <c r="AF1636" s="12">
        <f t="shared" ca="1" si="530"/>
        <v>4.3883290699190176E-2</v>
      </c>
      <c r="AG1636" s="12">
        <f t="shared" ca="1" si="530"/>
        <v>3.0003125335400421E-2</v>
      </c>
      <c r="AH1636" s="12">
        <f t="shared" ca="1" si="530"/>
        <v>1.9270385403839112E-2</v>
      </c>
      <c r="AI1636" s="12">
        <f t="shared" ca="1" si="530"/>
        <v>1.1627086401509463E-2</v>
      </c>
      <c r="AJ1636" s="12">
        <f t="shared" ca="1" si="530"/>
        <v>6.5903426269387656E-3</v>
      </c>
      <c r="AK1636" s="12">
        <f t="shared" ca="1" si="530"/>
        <v>3.5091479806427669E-3</v>
      </c>
      <c r="AL1636" s="12">
        <f t="shared" ca="1" si="530"/>
        <v>1.7553024807962724E-3</v>
      </c>
      <c r="AM1636" s="12">
        <f t="shared" ca="1" si="530"/>
        <v>8.2481935862867501E-4</v>
      </c>
      <c r="AN1636" s="12">
        <f t="shared" ca="1" si="530"/>
        <v>3.641013749472547E-4</v>
      </c>
      <c r="AO1636" s="12">
        <f t="shared" ca="1" si="530"/>
        <v>1.5098798434993037E-4</v>
      </c>
      <c r="AP1636" s="12">
        <f t="shared" ca="1" si="530"/>
        <v>5.8819191526079021E-5</v>
      </c>
      <c r="AQ1636" s="12">
        <f t="shared" ca="1" si="530"/>
        <v>2.1525453454280172E-5</v>
      </c>
      <c r="AR1636" s="12">
        <f t="shared" ca="1" si="530"/>
        <v>7.4001779323679493E-6</v>
      </c>
      <c r="AS1636" s="12">
        <f t="shared" ca="1" si="530"/>
        <v>2.389948871838581E-6</v>
      </c>
      <c r="AT1636" s="12">
        <f t="shared" ca="1" si="530"/>
        <v>7.2508956162677165E-7</v>
      </c>
      <c r="AU1636" s="12">
        <f t="shared" ca="1" si="530"/>
        <v>2.0665755689231371E-7</v>
      </c>
      <c r="AV1636" s="12">
        <f t="shared" ca="1" si="530"/>
        <v>5.5330873129723735E-8</v>
      </c>
      <c r="AX1636" s="13">
        <f t="shared" si="494"/>
        <v>0.2728979824163793</v>
      </c>
      <c r="AZ1636" s="14">
        <f t="shared" ca="1" si="497"/>
        <v>318.1142464636448</v>
      </c>
    </row>
    <row r="1637" spans="1:52" x14ac:dyDescent="0.2">
      <c r="A1637" s="9" t="str">
        <f t="shared" si="489"/>
        <v>Ireland</v>
      </c>
      <c r="C1637" s="20">
        <f t="shared" si="490"/>
        <v>582.63576941244423</v>
      </c>
      <c r="D1637" s="15">
        <f t="shared" si="491"/>
        <v>593.19111498069708</v>
      </c>
      <c r="E1637" s="23">
        <f t="shared" si="492"/>
        <v>1</v>
      </c>
      <c r="F1637" s="15">
        <f t="shared" si="495"/>
        <v>593.19111498069708</v>
      </c>
      <c r="H1637" s="12">
        <f t="shared" ref="H1637:AV1637" ca="1" si="531">_xlfn.NORM.DIST(H$1537,$F1637,$B$37+$B$38*$F1637,FALSE)/$AV707*($D1169/1000)</f>
        <v>1.4523974984307813E-10</v>
      </c>
      <c r="I1637" s="12">
        <f t="shared" ca="1" si="531"/>
        <v>6.2024441098663789E-10</v>
      </c>
      <c r="J1637" s="12">
        <f t="shared" ca="1" si="531"/>
        <v>2.4882660939351797E-9</v>
      </c>
      <c r="K1637" s="12">
        <f t="shared" ca="1" si="531"/>
        <v>9.3775066071497352E-9</v>
      </c>
      <c r="L1637" s="12">
        <f t="shared" ca="1" si="531"/>
        <v>3.3199728394490936E-8</v>
      </c>
      <c r="M1637" s="12">
        <f t="shared" ca="1" si="531"/>
        <v>1.1041759348813424E-7</v>
      </c>
      <c r="N1637" s="12">
        <f t="shared" ca="1" si="531"/>
        <v>3.4498373462437128E-7</v>
      </c>
      <c r="O1637" s="12">
        <f t="shared" ca="1" si="531"/>
        <v>1.0125478502350216E-6</v>
      </c>
      <c r="P1637" s="12">
        <f t="shared" ca="1" si="531"/>
        <v>2.7918307566719443E-6</v>
      </c>
      <c r="Q1637" s="12">
        <f t="shared" ca="1" si="531"/>
        <v>7.2313471981759084E-6</v>
      </c>
      <c r="R1637" s="12">
        <f t="shared" ca="1" si="531"/>
        <v>1.7595675132309172E-5</v>
      </c>
      <c r="S1637" s="12">
        <f t="shared" ca="1" si="531"/>
        <v>4.0220665398576277E-5</v>
      </c>
      <c r="T1637" s="12">
        <f t="shared" ca="1" si="531"/>
        <v>8.6367264043819776E-5</v>
      </c>
      <c r="U1637" s="12">
        <f t="shared" ca="1" si="531"/>
        <v>1.7422307234329603E-4</v>
      </c>
      <c r="V1637" s="12">
        <f t="shared" ca="1" si="531"/>
        <v>3.3015567661318974E-4</v>
      </c>
      <c r="W1637" s="12">
        <f t="shared" ca="1" si="531"/>
        <v>5.8774435208289383E-4</v>
      </c>
      <c r="X1637" s="12">
        <f t="shared" ca="1" si="531"/>
        <v>9.8291226653717065E-4</v>
      </c>
      <c r="Y1637" s="12">
        <f t="shared" ca="1" si="531"/>
        <v>1.5441789944149057E-3</v>
      </c>
      <c r="Z1637" s="12">
        <f t="shared" ca="1" si="531"/>
        <v>2.2789621942030215E-3</v>
      </c>
      <c r="AA1637" s="12">
        <f t="shared" ca="1" si="531"/>
        <v>3.1596079353576577E-3</v>
      </c>
      <c r="AB1637" s="12">
        <f t="shared" ca="1" si="531"/>
        <v>4.1151518550862744E-3</v>
      </c>
      <c r="AC1637" s="12">
        <f t="shared" ca="1" si="531"/>
        <v>5.0349496378908334E-3</v>
      </c>
      <c r="AD1637" s="12">
        <f t="shared" ca="1" si="531"/>
        <v>5.7871000498515308E-3</v>
      </c>
      <c r="AE1637" s="12">
        <f t="shared" ca="1" si="531"/>
        <v>6.2486103724498218E-3</v>
      </c>
      <c r="AF1637" s="12">
        <f t="shared" ca="1" si="531"/>
        <v>6.3381497357638218E-3</v>
      </c>
      <c r="AG1637" s="12">
        <f t="shared" ca="1" si="531"/>
        <v>6.0394604200205027E-3</v>
      </c>
      <c r="AH1637" s="12">
        <f t="shared" ca="1" si="531"/>
        <v>5.4061784718724467E-3</v>
      </c>
      <c r="AI1637" s="12">
        <f t="shared" ca="1" si="531"/>
        <v>4.5461023906911008E-3</v>
      </c>
      <c r="AJ1637" s="12">
        <f t="shared" ca="1" si="531"/>
        <v>3.591241756533328E-3</v>
      </c>
      <c r="AK1637" s="12">
        <f t="shared" ca="1" si="531"/>
        <v>2.6650580062527827E-3</v>
      </c>
      <c r="AL1637" s="12">
        <f t="shared" ca="1" si="531"/>
        <v>1.8579126210384817E-3</v>
      </c>
      <c r="AM1637" s="12">
        <f t="shared" ca="1" si="531"/>
        <v>1.2167476011815687E-3</v>
      </c>
      <c r="AN1637" s="12">
        <f t="shared" ca="1" si="531"/>
        <v>7.4856980896930423E-4</v>
      </c>
      <c r="AO1637" s="12">
        <f t="shared" ca="1" si="531"/>
        <v>4.3263406365922919E-4</v>
      </c>
      <c r="AP1637" s="12">
        <f t="shared" ca="1" si="531"/>
        <v>2.3489063892951546E-4</v>
      </c>
      <c r="AQ1637" s="12">
        <f t="shared" ca="1" si="531"/>
        <v>1.1980289216752478E-4</v>
      </c>
      <c r="AR1637" s="12">
        <f t="shared" ca="1" si="531"/>
        <v>5.7401797288047515E-5</v>
      </c>
      <c r="AS1637" s="12">
        <f t="shared" ca="1" si="531"/>
        <v>2.583689222950778E-5</v>
      </c>
      <c r="AT1637" s="12">
        <f t="shared" ca="1" si="531"/>
        <v>1.0924753626500132E-5</v>
      </c>
      <c r="AU1637" s="12">
        <f t="shared" ca="1" si="531"/>
        <v>4.3394993175132051E-6</v>
      </c>
      <c r="AV1637" s="12">
        <f t="shared" ca="1" si="531"/>
        <v>1.6192883527140697E-6</v>
      </c>
      <c r="AX1637" s="13">
        <f t="shared" si="494"/>
        <v>2.6685236677338027E-2</v>
      </c>
      <c r="AZ1637" s="14">
        <f t="shared" ca="1" si="497"/>
        <v>1.6997562432923004</v>
      </c>
    </row>
    <row r="1638" spans="1:52" x14ac:dyDescent="0.2">
      <c r="A1638" s="9" t="str">
        <f t="shared" si="489"/>
        <v>Israel</v>
      </c>
      <c r="C1638" s="20">
        <f t="shared" si="490"/>
        <v>543.83075874902102</v>
      </c>
      <c r="D1638" s="15">
        <f t="shared" si="491"/>
        <v>561.02495851567869</v>
      </c>
      <c r="E1638" s="23">
        <f t="shared" si="492"/>
        <v>1</v>
      </c>
      <c r="F1638" s="15">
        <f t="shared" si="495"/>
        <v>561.02495851567869</v>
      </c>
      <c r="H1638" s="12">
        <f t="shared" ref="H1638:AV1638" ca="1" si="532">_xlfn.NORM.DIST(H$1537,$F1638,$B$37+$B$38*$F1638,FALSE)/$AV708*($D1170/1000)</f>
        <v>2.5578885987128583E-9</v>
      </c>
      <c r="I1638" s="12">
        <f t="shared" ca="1" si="532"/>
        <v>1.0079408177260074E-8</v>
      </c>
      <c r="J1638" s="12">
        <f t="shared" ca="1" si="532"/>
        <v>3.7311699785398307E-8</v>
      </c>
      <c r="K1638" s="12">
        <f t="shared" ca="1" si="532"/>
        <v>1.2975127400574807E-7</v>
      </c>
      <c r="L1638" s="12">
        <f t="shared" ca="1" si="532"/>
        <v>4.2387209085749958E-7</v>
      </c>
      <c r="M1638" s="12">
        <f t="shared" ca="1" si="532"/>
        <v>1.3008122206954017E-6</v>
      </c>
      <c r="N1638" s="12">
        <f t="shared" ca="1" si="532"/>
        <v>3.7501702944704283E-6</v>
      </c>
      <c r="O1638" s="12">
        <f t="shared" ca="1" si="532"/>
        <v>1.0156497486139961E-5</v>
      </c>
      <c r="P1638" s="12">
        <f t="shared" ca="1" si="532"/>
        <v>2.5840061098080479E-5</v>
      </c>
      <c r="Q1638" s="12">
        <f t="shared" ca="1" si="532"/>
        <v>6.1758921306856598E-5</v>
      </c>
      <c r="R1638" s="12">
        <f t="shared" ca="1" si="532"/>
        <v>1.3866359722711745E-4</v>
      </c>
      <c r="S1638" s="12">
        <f t="shared" ca="1" si="532"/>
        <v>2.9247033193805107E-4</v>
      </c>
      <c r="T1638" s="12">
        <f t="shared" ca="1" si="532"/>
        <v>5.7950577518981773E-4</v>
      </c>
      <c r="U1638" s="12">
        <f t="shared" ca="1" si="532"/>
        <v>1.0786742554629739E-3</v>
      </c>
      <c r="V1638" s="12">
        <f t="shared" ca="1" si="532"/>
        <v>1.8861640097871967E-3</v>
      </c>
      <c r="W1638" s="12">
        <f t="shared" ca="1" si="532"/>
        <v>3.0983122830968773E-3</v>
      </c>
      <c r="X1638" s="12">
        <f t="shared" ca="1" si="532"/>
        <v>4.7810966014436782E-3</v>
      </c>
      <c r="Y1638" s="12">
        <f t="shared" ca="1" si="532"/>
        <v>6.9308491004179806E-3</v>
      </c>
      <c r="Z1638" s="12">
        <f t="shared" ca="1" si="532"/>
        <v>9.4384778957345289E-3</v>
      </c>
      <c r="AA1638" s="12">
        <f t="shared" ca="1" si="532"/>
        <v>1.207463683835045E-2</v>
      </c>
      <c r="AB1638" s="12">
        <f t="shared" ca="1" si="532"/>
        <v>1.4511181930882766E-2</v>
      </c>
      <c r="AC1638" s="12">
        <f t="shared" ca="1" si="532"/>
        <v>1.6382798561239108E-2</v>
      </c>
      <c r="AD1638" s="12">
        <f t="shared" ca="1" si="532"/>
        <v>1.7375207128681982E-2</v>
      </c>
      <c r="AE1638" s="12">
        <f t="shared" ca="1" si="532"/>
        <v>1.7311252243008918E-2</v>
      </c>
      <c r="AF1638" s="12">
        <f t="shared" ca="1" si="532"/>
        <v>1.6202557579148239E-2</v>
      </c>
      <c r="AG1638" s="12">
        <f t="shared" ca="1" si="532"/>
        <v>1.4246076013531648E-2</v>
      </c>
      <c r="AH1638" s="12">
        <f t="shared" ca="1" si="532"/>
        <v>1.1766939919381296E-2</v>
      </c>
      <c r="AI1638" s="12">
        <f t="shared" ca="1" si="532"/>
        <v>9.1303706790799976E-3</v>
      </c>
      <c r="AJ1638" s="12">
        <f t="shared" ca="1" si="532"/>
        <v>6.6553343445719029E-3</v>
      </c>
      <c r="AK1638" s="12">
        <f t="shared" ca="1" si="532"/>
        <v>4.5573033887175256E-3</v>
      </c>
      <c r="AL1638" s="12">
        <f t="shared" ca="1" si="532"/>
        <v>2.9315857339868106E-3</v>
      </c>
      <c r="AM1638" s="12">
        <f t="shared" ca="1" si="532"/>
        <v>1.7715517883174754E-3</v>
      </c>
      <c r="AN1638" s="12">
        <f t="shared" ca="1" si="532"/>
        <v>1.0056843704157516E-3</v>
      </c>
      <c r="AO1638" s="12">
        <f t="shared" ca="1" si="532"/>
        <v>5.3632265627332051E-4</v>
      </c>
      <c r="AP1638" s="12">
        <f t="shared" ca="1" si="532"/>
        <v>2.6868732606547717E-4</v>
      </c>
      <c r="AQ1638" s="12">
        <f t="shared" ca="1" si="532"/>
        <v>1.2645174123869838E-4</v>
      </c>
      <c r="AR1638" s="12">
        <f t="shared" ca="1" si="532"/>
        <v>5.590607997688082E-5</v>
      </c>
      <c r="AS1638" s="12">
        <f t="shared" ca="1" si="532"/>
        <v>2.3219339621105384E-5</v>
      </c>
      <c r="AT1638" s="12">
        <f t="shared" ca="1" si="532"/>
        <v>9.0593550597616153E-6</v>
      </c>
      <c r="AU1638" s="12">
        <f t="shared" ca="1" si="532"/>
        <v>3.3204832459776178E-6</v>
      </c>
      <c r="AV1638" s="12">
        <f t="shared" ca="1" si="532"/>
        <v>1.1433044669697598E-6</v>
      </c>
      <c r="AX1638" s="13">
        <f t="shared" si="494"/>
        <v>5.3671690211947225E-2</v>
      </c>
      <c r="AZ1638" s="14">
        <f t="shared" ca="1" si="497"/>
        <v>9.4072791867971493</v>
      </c>
    </row>
    <row r="1639" spans="1:52" x14ac:dyDescent="0.2">
      <c r="A1639" s="9" t="str">
        <f t="shared" si="489"/>
        <v>Italy</v>
      </c>
      <c r="C1639" s="20">
        <f t="shared" si="490"/>
        <v>596.51783398611008</v>
      </c>
      <c r="D1639" s="15">
        <f t="shared" si="491"/>
        <v>604.73649203864352</v>
      </c>
      <c r="E1639" s="23">
        <f t="shared" si="492"/>
        <v>1</v>
      </c>
      <c r="F1639" s="15">
        <f t="shared" si="495"/>
        <v>604.73649203864352</v>
      </c>
      <c r="H1639" s="12">
        <f t="shared" ref="H1639:AV1639" ca="1" si="533">_xlfn.NORM.DIST(H$1537,$F1639,$B$37+$B$38*$F1639,FALSE)/$AV709*($D1171/1000)</f>
        <v>5.4329845700207313E-10</v>
      </c>
      <c r="I1639" s="12">
        <f t="shared" ca="1" si="533"/>
        <v>2.3880921047627195E-9</v>
      </c>
      <c r="J1639" s="12">
        <f t="shared" ca="1" si="533"/>
        <v>9.8609843344986028E-9</v>
      </c>
      <c r="K1639" s="12">
        <f t="shared" ca="1" si="533"/>
        <v>3.825128769036284E-8</v>
      </c>
      <c r="L1639" s="12">
        <f t="shared" ca="1" si="533"/>
        <v>1.3938898178321808E-7</v>
      </c>
      <c r="M1639" s="12">
        <f t="shared" ca="1" si="533"/>
        <v>4.7716373168869327E-7</v>
      </c>
      <c r="N1639" s="12">
        <f t="shared" ca="1" si="533"/>
        <v>1.5344862525427535E-6</v>
      </c>
      <c r="O1639" s="12">
        <f t="shared" ca="1" si="533"/>
        <v>4.635698395082798E-6</v>
      </c>
      <c r="P1639" s="12">
        <f t="shared" ca="1" si="533"/>
        <v>1.3156002210043865E-5</v>
      </c>
      <c r="Q1639" s="12">
        <f t="shared" ca="1" si="533"/>
        <v>3.5074323073848087E-5</v>
      </c>
      <c r="R1639" s="12">
        <f t="shared" ca="1" si="533"/>
        <v>8.7843828040486593E-5</v>
      </c>
      <c r="S1639" s="12">
        <f t="shared" ca="1" si="533"/>
        <v>2.0667588363370226E-4</v>
      </c>
      <c r="T1639" s="12">
        <f t="shared" ca="1" si="533"/>
        <v>4.5679879329996501E-4</v>
      </c>
      <c r="U1639" s="12">
        <f t="shared" ca="1" si="533"/>
        <v>9.4845490693697642E-4</v>
      </c>
      <c r="V1639" s="12">
        <f t="shared" ca="1" si="533"/>
        <v>1.8499714340405125E-3</v>
      </c>
      <c r="W1639" s="12">
        <f t="shared" ca="1" si="533"/>
        <v>3.3897678153801797E-3</v>
      </c>
      <c r="X1639" s="12">
        <f t="shared" ca="1" si="533"/>
        <v>5.8348739208208744E-3</v>
      </c>
      <c r="Y1639" s="12">
        <f t="shared" ca="1" si="533"/>
        <v>9.4351670894906644E-3</v>
      </c>
      <c r="Z1639" s="12">
        <f t="shared" ca="1" si="533"/>
        <v>1.433257786148723E-2</v>
      </c>
      <c r="AA1639" s="12">
        <f t="shared" ca="1" si="533"/>
        <v>2.0452934088244907E-2</v>
      </c>
      <c r="AB1639" s="12">
        <f t="shared" ca="1" si="533"/>
        <v>2.7418489319094085E-2</v>
      </c>
      <c r="AC1639" s="12">
        <f t="shared" ca="1" si="533"/>
        <v>3.4529319668541628E-2</v>
      </c>
      <c r="AD1639" s="12">
        <f t="shared" ca="1" si="533"/>
        <v>4.0849722930859318E-2</v>
      </c>
      <c r="AE1639" s="12">
        <f t="shared" ca="1" si="533"/>
        <v>4.5399054043379336E-2</v>
      </c>
      <c r="AF1639" s="12">
        <f t="shared" ca="1" si="533"/>
        <v>4.7398116843793733E-2</v>
      </c>
      <c r="AG1639" s="12">
        <f t="shared" ca="1" si="533"/>
        <v>4.6487047665964655E-2</v>
      </c>
      <c r="AH1639" s="12">
        <f t="shared" ca="1" si="533"/>
        <v>4.2831120766284356E-2</v>
      </c>
      <c r="AI1639" s="12">
        <f t="shared" ca="1" si="533"/>
        <v>3.7071785779241369E-2</v>
      </c>
      <c r="AJ1639" s="12">
        <f t="shared" ca="1" si="533"/>
        <v>3.0142840107433518E-2</v>
      </c>
      <c r="AK1639" s="12">
        <f t="shared" ca="1" si="533"/>
        <v>2.3024034517974055E-2</v>
      </c>
      <c r="AL1639" s="12">
        <f t="shared" ca="1" si="533"/>
        <v>1.6520960027639579E-2</v>
      </c>
      <c r="AM1639" s="12">
        <f t="shared" ca="1" si="533"/>
        <v>1.1136423242437013E-2</v>
      </c>
      <c r="AN1639" s="12">
        <f t="shared" ca="1" si="533"/>
        <v>7.0520075817162619E-3</v>
      </c>
      <c r="AO1639" s="12">
        <f t="shared" ca="1" si="533"/>
        <v>4.1950429143489416E-3</v>
      </c>
      <c r="AP1639" s="12">
        <f t="shared" ca="1" si="533"/>
        <v>2.3443186371903397E-3</v>
      </c>
      <c r="AQ1639" s="12">
        <f t="shared" ca="1" si="533"/>
        <v>1.2307035896426503E-3</v>
      </c>
      <c r="AR1639" s="12">
        <f t="shared" ca="1" si="533"/>
        <v>6.0694157782331204E-4</v>
      </c>
      <c r="AS1639" s="12">
        <f t="shared" ca="1" si="533"/>
        <v>2.8118807995391781E-4</v>
      </c>
      <c r="AT1639" s="12">
        <f t="shared" ca="1" si="533"/>
        <v>1.223780469749709E-4</v>
      </c>
      <c r="AU1639" s="12">
        <f t="shared" ca="1" si="533"/>
        <v>5.0034172866582277E-5</v>
      </c>
      <c r="AV1639" s="12">
        <f t="shared" ca="1" si="533"/>
        <v>1.9217041421433197E-5</v>
      </c>
      <c r="AX1639" s="13">
        <f t="shared" si="494"/>
        <v>2.0311134000209684E-2</v>
      </c>
      <c r="AZ1639" s="14">
        <f t="shared" ca="1" si="497"/>
        <v>9.6633062458946544</v>
      </c>
    </row>
    <row r="1640" spans="1:52" x14ac:dyDescent="0.2">
      <c r="A1640" s="9" t="str">
        <f t="shared" si="489"/>
        <v>Jamaica</v>
      </c>
      <c r="C1640" s="20">
        <f t="shared" si="490"/>
        <v>414.26733056614756</v>
      </c>
      <c r="D1640" s="15">
        <f t="shared" si="491"/>
        <v>454.02598177371522</v>
      </c>
      <c r="E1640" s="23">
        <f t="shared" si="492"/>
        <v>1</v>
      </c>
      <c r="F1640" s="15">
        <f t="shared" si="495"/>
        <v>454.02598177371522</v>
      </c>
      <c r="H1640" s="12">
        <f t="shared" ref="H1640:AV1640" ca="1" si="534">_xlfn.NORM.DIST(H$1537,$F1640,$B$37+$B$38*$F1640,FALSE)/$AV710*($D1172/1000)</f>
        <v>1.4083199984804478E-7</v>
      </c>
      <c r="I1640" s="12">
        <f t="shared" ca="1" si="534"/>
        <v>4.2469983295055695E-7</v>
      </c>
      <c r="J1640" s="12">
        <f t="shared" ca="1" si="534"/>
        <v>1.2031490398111629E-6</v>
      </c>
      <c r="K1640" s="12">
        <f t="shared" ca="1" si="534"/>
        <v>3.2019412736040309E-6</v>
      </c>
      <c r="L1640" s="12">
        <f t="shared" ca="1" si="534"/>
        <v>8.0050470843960545E-6</v>
      </c>
      <c r="M1640" s="12">
        <f t="shared" ca="1" si="534"/>
        <v>1.8800569891215767E-5</v>
      </c>
      <c r="N1640" s="12">
        <f t="shared" ca="1" si="534"/>
        <v>4.147961646989341E-5</v>
      </c>
      <c r="O1640" s="12">
        <f t="shared" ca="1" si="534"/>
        <v>8.5971607088443854E-5</v>
      </c>
      <c r="P1640" s="12">
        <f t="shared" ca="1" si="534"/>
        <v>1.673909418940173E-4</v>
      </c>
      <c r="Q1640" s="12">
        <f t="shared" ca="1" si="534"/>
        <v>3.0617198926400675E-4</v>
      </c>
      <c r="R1640" s="12">
        <f t="shared" ca="1" si="534"/>
        <v>5.2608455717862823E-4</v>
      </c>
      <c r="S1640" s="12">
        <f t="shared" ca="1" si="534"/>
        <v>8.491848669795126E-4</v>
      </c>
      <c r="T1640" s="12">
        <f t="shared" ca="1" si="534"/>
        <v>1.2876728343225758E-3</v>
      </c>
      <c r="U1640" s="12">
        <f t="shared" ca="1" si="534"/>
        <v>1.8342790925714872E-3</v>
      </c>
      <c r="V1640" s="12">
        <f t="shared" ca="1" si="534"/>
        <v>2.4546065746160919E-3</v>
      </c>
      <c r="W1640" s="12">
        <f t="shared" ca="1" si="534"/>
        <v>3.0857089858963684E-3</v>
      </c>
      <c r="X1640" s="12">
        <f t="shared" ca="1" si="534"/>
        <v>3.6440525582877863E-3</v>
      </c>
      <c r="Y1640" s="12">
        <f t="shared" ca="1" si="534"/>
        <v>4.0426942245536815E-3</v>
      </c>
      <c r="Z1640" s="12">
        <f t="shared" ca="1" si="534"/>
        <v>4.2132162521232369E-3</v>
      </c>
      <c r="AA1640" s="12">
        <f t="shared" ca="1" si="534"/>
        <v>4.1248978912211028E-3</v>
      </c>
      <c r="AB1640" s="12">
        <f t="shared" ca="1" si="534"/>
        <v>3.7937547211181126E-3</v>
      </c>
      <c r="AC1640" s="12">
        <f t="shared" ca="1" si="534"/>
        <v>3.2777957685526668E-3</v>
      </c>
      <c r="AD1640" s="12">
        <f t="shared" ca="1" si="534"/>
        <v>2.66042565093329E-3</v>
      </c>
      <c r="AE1640" s="12">
        <f t="shared" ca="1" si="534"/>
        <v>2.0285090875171545E-3</v>
      </c>
      <c r="AF1640" s="12">
        <f t="shared" ca="1" si="534"/>
        <v>1.4529791545690714E-3</v>
      </c>
      <c r="AG1640" s="12">
        <f t="shared" ca="1" si="534"/>
        <v>9.7768376729673269E-4</v>
      </c>
      <c r="AH1640" s="12">
        <f t="shared" ca="1" si="534"/>
        <v>6.1800789092241858E-4</v>
      </c>
      <c r="AI1640" s="12">
        <f t="shared" ca="1" si="534"/>
        <v>3.6698324031432007E-4</v>
      </c>
      <c r="AJ1640" s="12">
        <f t="shared" ca="1" si="534"/>
        <v>2.0471753168047456E-4</v>
      </c>
      <c r="AK1640" s="12">
        <f t="shared" ca="1" si="534"/>
        <v>1.0728041304901665E-4</v>
      </c>
      <c r="AL1640" s="12">
        <f t="shared" ca="1" si="534"/>
        <v>5.2813193880470479E-5</v>
      </c>
      <c r="AM1640" s="12">
        <f t="shared" ca="1" si="534"/>
        <v>2.4424237954370619E-5</v>
      </c>
      <c r="AN1640" s="12">
        <f t="shared" ca="1" si="534"/>
        <v>1.061099738516689E-5</v>
      </c>
      <c r="AO1640" s="12">
        <f t="shared" ca="1" si="534"/>
        <v>4.3305991614011136E-6</v>
      </c>
      <c r="AP1640" s="12">
        <f t="shared" ca="1" si="534"/>
        <v>1.6603374441748565E-6</v>
      </c>
      <c r="AQ1640" s="12">
        <f t="shared" ca="1" si="534"/>
        <v>5.9800020379792667E-7</v>
      </c>
      <c r="AR1640" s="12">
        <f t="shared" ca="1" si="534"/>
        <v>2.023312183121073E-7</v>
      </c>
      <c r="AS1640" s="12">
        <f t="shared" ca="1" si="534"/>
        <v>6.4310377080963316E-8</v>
      </c>
      <c r="AT1640" s="12">
        <f t="shared" ca="1" si="534"/>
        <v>1.9202413188803526E-8</v>
      </c>
      <c r="AU1640" s="12">
        <f t="shared" ca="1" si="534"/>
        <v>5.3862580930569021E-9</v>
      </c>
      <c r="AV1640" s="12">
        <f t="shared" ca="1" si="534"/>
        <v>1.4193029444802064E-9</v>
      </c>
      <c r="AX1640" s="13">
        <f t="shared" si="494"/>
        <v>0.2945089326683461</v>
      </c>
      <c r="AZ1640" s="14">
        <f t="shared" ca="1" si="497"/>
        <v>12.451166194943038</v>
      </c>
    </row>
    <row r="1641" spans="1:52" x14ac:dyDescent="0.2">
      <c r="A1641" s="9" t="str">
        <f t="shared" si="489"/>
        <v>Japan</v>
      </c>
      <c r="C1641" s="20">
        <f t="shared" si="490"/>
        <v>631.37580073505364</v>
      </c>
      <c r="D1641" s="15">
        <f t="shared" si="491"/>
        <v>633.55773531323894</v>
      </c>
      <c r="E1641" s="23">
        <f t="shared" si="492"/>
        <v>1</v>
      </c>
      <c r="F1641" s="15">
        <f t="shared" si="495"/>
        <v>633.55773531323894</v>
      </c>
      <c r="H1641" s="12">
        <f t="shared" ref="H1641:AV1641" ca="1" si="535">_xlfn.NORM.DIST(H$1537,$F1641,$B$37+$B$38*$F1641,FALSE)/$AV711*($D1173/1000)</f>
        <v>1.8239469339516653E-10</v>
      </c>
      <c r="I1641" s="12">
        <f t="shared" ca="1" si="535"/>
        <v>8.6162257113945002E-10</v>
      </c>
      <c r="J1641" s="12">
        <f t="shared" ca="1" si="535"/>
        <v>3.8236535092297528E-9</v>
      </c>
      <c r="K1641" s="12">
        <f t="shared" ca="1" si="535"/>
        <v>1.5940303604003197E-8</v>
      </c>
      <c r="L1641" s="12">
        <f t="shared" ca="1" si="535"/>
        <v>6.2426824208328803E-8</v>
      </c>
      <c r="M1641" s="12">
        <f t="shared" ca="1" si="535"/>
        <v>2.2966905844537102E-7</v>
      </c>
      <c r="N1641" s="12">
        <f t="shared" ca="1" si="535"/>
        <v>7.9376205278703762E-7</v>
      </c>
      <c r="O1641" s="12">
        <f t="shared" ca="1" si="535"/>
        <v>2.5771207670694092E-6</v>
      </c>
      <c r="P1641" s="12">
        <f t="shared" ca="1" si="535"/>
        <v>7.860239936828575E-6</v>
      </c>
      <c r="Q1641" s="12">
        <f t="shared" ca="1" si="535"/>
        <v>2.2521298705061723E-5</v>
      </c>
      <c r="R1641" s="12">
        <f t="shared" ca="1" si="535"/>
        <v>6.061884442564257E-5</v>
      </c>
      <c r="S1641" s="12">
        <f t="shared" ca="1" si="535"/>
        <v>1.5327752192939741E-4</v>
      </c>
      <c r="T1641" s="12">
        <f t="shared" ca="1" si="535"/>
        <v>3.6408759541179368E-4</v>
      </c>
      <c r="U1641" s="12">
        <f t="shared" ca="1" si="535"/>
        <v>8.1243736638370913E-4</v>
      </c>
      <c r="V1641" s="12">
        <f t="shared" ca="1" si="535"/>
        <v>1.7030621288300167E-3</v>
      </c>
      <c r="W1641" s="12">
        <f t="shared" ca="1" si="535"/>
        <v>3.3537268542785962E-3</v>
      </c>
      <c r="X1641" s="12">
        <f t="shared" ca="1" si="535"/>
        <v>6.2041384391988332E-3</v>
      </c>
      <c r="Y1641" s="12">
        <f t="shared" ca="1" si="535"/>
        <v>1.0781814775731858E-2</v>
      </c>
      <c r="Z1641" s="12">
        <f t="shared" ca="1" si="535"/>
        <v>1.7601871579558948E-2</v>
      </c>
      <c r="AA1641" s="12">
        <f t="shared" ca="1" si="535"/>
        <v>2.6994943600780825E-2</v>
      </c>
      <c r="AB1641" s="12">
        <f t="shared" ca="1" si="535"/>
        <v>3.8892207635487133E-2</v>
      </c>
      <c r="AC1641" s="12">
        <f t="shared" ca="1" si="535"/>
        <v>5.2637997821476074E-2</v>
      </c>
      <c r="AD1641" s="12">
        <f t="shared" ca="1" si="535"/>
        <v>6.6925669244249503E-2</v>
      </c>
      <c r="AE1641" s="12">
        <f t="shared" ca="1" si="535"/>
        <v>7.9936049004818002E-2</v>
      </c>
      <c r="AF1641" s="12">
        <f t="shared" ca="1" si="535"/>
        <v>8.9691075004483048E-2</v>
      </c>
      <c r="AG1641" s="12">
        <f t="shared" ca="1" si="535"/>
        <v>9.4539298398072208E-2</v>
      </c>
      <c r="AH1641" s="12">
        <f t="shared" ca="1" si="535"/>
        <v>9.3612127500445799E-2</v>
      </c>
      <c r="AI1641" s="12">
        <f t="shared" ca="1" si="535"/>
        <v>8.7078001042297445E-2</v>
      </c>
      <c r="AJ1641" s="12">
        <f t="shared" ca="1" si="535"/>
        <v>7.6092417324916853E-2</v>
      </c>
      <c r="AK1641" s="12">
        <f t="shared" ca="1" si="535"/>
        <v>6.2464160311659786E-2</v>
      </c>
      <c r="AL1641" s="12">
        <f t="shared" ca="1" si="535"/>
        <v>4.8170042143621104E-2</v>
      </c>
      <c r="AM1641" s="12">
        <f t="shared" ca="1" si="535"/>
        <v>3.4896328873984715E-2</v>
      </c>
      <c r="AN1641" s="12">
        <f t="shared" ca="1" si="535"/>
        <v>2.3748656776480012E-2</v>
      </c>
      <c r="AO1641" s="12">
        <f t="shared" ca="1" si="535"/>
        <v>1.5182907831643114E-2</v>
      </c>
      <c r="AP1641" s="12">
        <f t="shared" ca="1" si="535"/>
        <v>9.1185850923506916E-3</v>
      </c>
      <c r="AQ1641" s="12">
        <f t="shared" ca="1" si="535"/>
        <v>5.1446584742208794E-3</v>
      </c>
      <c r="AR1641" s="12">
        <f t="shared" ca="1" si="535"/>
        <v>2.7267306439806207E-3</v>
      </c>
      <c r="AS1641" s="12">
        <f t="shared" ca="1" si="535"/>
        <v>1.3576396812988612E-3</v>
      </c>
      <c r="AT1641" s="12">
        <f t="shared" ca="1" si="535"/>
        <v>6.3501414915746409E-4</v>
      </c>
      <c r="AU1641" s="12">
        <f t="shared" ca="1" si="535"/>
        <v>2.7902227548024812E-4</v>
      </c>
      <c r="AV1641" s="12">
        <f t="shared" ca="1" si="535"/>
        <v>1.151730704348418E-4</v>
      </c>
      <c r="AX1641" s="13">
        <f t="shared" si="494"/>
        <v>9.7566400218833376E-3</v>
      </c>
      <c r="AZ1641" s="14">
        <f t="shared" ca="1" si="497"/>
        <v>9.2816248532914774</v>
      </c>
    </row>
    <row r="1642" spans="1:52" x14ac:dyDescent="0.2">
      <c r="A1642" s="9" t="str">
        <f t="shared" si="489"/>
        <v>Jordan</v>
      </c>
      <c r="C1642" s="20">
        <f t="shared" si="490"/>
        <v>415.69866111725997</v>
      </c>
      <c r="D1642" s="15">
        <f t="shared" si="491"/>
        <v>454.9629797614802</v>
      </c>
      <c r="E1642" s="23">
        <f t="shared" si="492"/>
        <v>1</v>
      </c>
      <c r="F1642" s="15">
        <f t="shared" si="495"/>
        <v>454.9629797614802</v>
      </c>
      <c r="H1642" s="12">
        <f t="shared" ref="H1642:AV1642" ca="1" si="536">_xlfn.NORM.DIST(H$1537,$F1642,$B$37+$B$38*$F1642,FALSE)/$AV712*($D1174/1000)</f>
        <v>6.6633933606810107E-7</v>
      </c>
      <c r="I1642" s="12">
        <f t="shared" ca="1" si="536"/>
        <v>2.0141579652686153E-6</v>
      </c>
      <c r="J1642" s="12">
        <f t="shared" ca="1" si="536"/>
        <v>5.719370084404776E-6</v>
      </c>
      <c r="K1642" s="12">
        <f t="shared" ca="1" si="536"/>
        <v>1.5256659917571803E-5</v>
      </c>
      <c r="L1642" s="12">
        <f t="shared" ca="1" si="536"/>
        <v>3.8232027211825887E-5</v>
      </c>
      <c r="M1642" s="12">
        <f t="shared" ca="1" si="536"/>
        <v>9.0001921709900292E-5</v>
      </c>
      <c r="N1642" s="12">
        <f t="shared" ca="1" si="536"/>
        <v>1.9903654913160297E-4</v>
      </c>
      <c r="O1642" s="12">
        <f t="shared" ca="1" si="536"/>
        <v>4.1349520623056832E-4</v>
      </c>
      <c r="P1642" s="12">
        <f t="shared" ca="1" si="536"/>
        <v>8.0698361998341665E-4</v>
      </c>
      <c r="Q1642" s="12">
        <f t="shared" ca="1" si="536"/>
        <v>1.4795019946766644E-3</v>
      </c>
      <c r="R1642" s="12">
        <f t="shared" ca="1" si="536"/>
        <v>2.5481382397848913E-3</v>
      </c>
      <c r="S1642" s="12">
        <f t="shared" ca="1" si="536"/>
        <v>4.1227500966696529E-3</v>
      </c>
      <c r="T1642" s="12">
        <f t="shared" ca="1" si="536"/>
        <v>6.2662487447619937E-3</v>
      </c>
      <c r="U1642" s="12">
        <f t="shared" ca="1" si="536"/>
        <v>8.9471526202703992E-3</v>
      </c>
      <c r="V1642" s="12">
        <f t="shared" ca="1" si="536"/>
        <v>1.2001033704092522E-2</v>
      </c>
      <c r="W1642" s="12">
        <f t="shared" ca="1" si="536"/>
        <v>1.512199395654416E-2</v>
      </c>
      <c r="X1642" s="12">
        <f t="shared" ca="1" si="536"/>
        <v>1.7900124835865727E-2</v>
      </c>
      <c r="Y1642" s="12">
        <f t="shared" ca="1" si="536"/>
        <v>1.9904884150142337E-2</v>
      </c>
      <c r="Z1642" s="12">
        <f t="shared" ca="1" si="536"/>
        <v>2.0793128794248352E-2</v>
      </c>
      <c r="AA1642" s="12">
        <f t="shared" ca="1" si="536"/>
        <v>2.0405001351758534E-2</v>
      </c>
      <c r="AB1642" s="12">
        <f t="shared" ca="1" si="536"/>
        <v>1.8810918725312924E-2</v>
      </c>
      <c r="AC1642" s="12">
        <f t="shared" ca="1" si="536"/>
        <v>1.6290708814459331E-2</v>
      </c>
      <c r="AD1642" s="12">
        <f t="shared" ca="1" si="536"/>
        <v>1.3253376939456683E-2</v>
      </c>
      <c r="AE1642" s="12">
        <f t="shared" ca="1" si="536"/>
        <v>1.0129073293854478E-2</v>
      </c>
      <c r="AF1642" s="12">
        <f t="shared" ca="1" si="536"/>
        <v>7.2722612530927849E-3</v>
      </c>
      <c r="AG1642" s="12">
        <f t="shared" ca="1" si="536"/>
        <v>4.9048510791477769E-3</v>
      </c>
      <c r="AH1642" s="12">
        <f t="shared" ca="1" si="536"/>
        <v>3.1076977568010367E-3</v>
      </c>
      <c r="AI1642" s="12">
        <f t="shared" ca="1" si="536"/>
        <v>1.8497299035193169E-3</v>
      </c>
      <c r="AJ1642" s="12">
        <f t="shared" ca="1" si="536"/>
        <v>1.0342712575497814E-3</v>
      </c>
      <c r="AK1642" s="12">
        <f t="shared" ca="1" si="536"/>
        <v>5.4327183310580484E-4</v>
      </c>
      <c r="AL1642" s="12">
        <f t="shared" ca="1" si="536"/>
        <v>2.6807512476771981E-4</v>
      </c>
      <c r="AM1642" s="12">
        <f t="shared" ca="1" si="536"/>
        <v>1.2426603449732472E-4</v>
      </c>
      <c r="AN1642" s="12">
        <f t="shared" ca="1" si="536"/>
        <v>5.4113416866501498E-5</v>
      </c>
      <c r="AO1642" s="12">
        <f t="shared" ca="1" si="536"/>
        <v>2.2136760678049591E-5</v>
      </c>
      <c r="AP1642" s="12">
        <f t="shared" ca="1" si="536"/>
        <v>8.5070655139191595E-6</v>
      </c>
      <c r="AQ1642" s="12">
        <f t="shared" ca="1" si="536"/>
        <v>3.0711574329749723E-6</v>
      </c>
      <c r="AR1642" s="12">
        <f t="shared" ca="1" si="536"/>
        <v>1.0415520473783714E-6</v>
      </c>
      <c r="AS1642" s="12">
        <f t="shared" ca="1" si="536"/>
        <v>3.3183062807276074E-7</v>
      </c>
      <c r="AT1642" s="12">
        <f t="shared" ca="1" si="536"/>
        <v>9.9313561402240906E-8</v>
      </c>
      <c r="AU1642" s="12">
        <f t="shared" ca="1" si="536"/>
        <v>2.7922688916166593E-8</v>
      </c>
      <c r="AV1642" s="12">
        <f t="shared" ca="1" si="536"/>
        <v>7.3750083213669496E-9</v>
      </c>
      <c r="AX1642" s="13">
        <f t="shared" si="494"/>
        <v>0.29128665834454737</v>
      </c>
      <c r="AZ1642" s="14">
        <f t="shared" ca="1" si="497"/>
        <v>60.802494173579007</v>
      </c>
    </row>
    <row r="1643" spans="1:52" x14ac:dyDescent="0.2">
      <c r="A1643" s="9" t="str">
        <f t="shared" si="489"/>
        <v>Kazakhstan</v>
      </c>
      <c r="C1643" s="20">
        <f t="shared" si="490"/>
        <v>587.82468775619486</v>
      </c>
      <c r="D1643" s="15">
        <f t="shared" si="491"/>
        <v>597.49493138048399</v>
      </c>
      <c r="E1643" s="23">
        <f t="shared" si="492"/>
        <v>1</v>
      </c>
      <c r="F1643" s="15">
        <f t="shared" si="495"/>
        <v>597.49493138048399</v>
      </c>
      <c r="H1643" s="12">
        <f t="shared" ref="H1643:AV1643" ca="1" si="537">_xlfn.NORM.DIST(H$1537,$F1643,$B$37+$B$38*$F1643,FALSE)/$AV713*($D1175/1000)</f>
        <v>6.4418341105540991E-10</v>
      </c>
      <c r="I1643" s="12">
        <f t="shared" ca="1" si="537"/>
        <v>2.7807357050662206E-9</v>
      </c>
      <c r="J1643" s="12">
        <f t="shared" ca="1" si="537"/>
        <v>1.1276296449942379E-8</v>
      </c>
      <c r="K1643" s="12">
        <f t="shared" ca="1" si="537"/>
        <v>4.2956595189899042E-8</v>
      </c>
      <c r="L1643" s="12">
        <f t="shared" ca="1" si="537"/>
        <v>1.537268798092548E-7</v>
      </c>
      <c r="M1643" s="12">
        <f t="shared" ca="1" si="537"/>
        <v>5.1680459754436036E-7</v>
      </c>
      <c r="N1643" s="12">
        <f t="shared" ca="1" si="537"/>
        <v>1.6321479336864636E-6</v>
      </c>
      <c r="O1643" s="12">
        <f t="shared" ca="1" si="537"/>
        <v>4.8422729415988957E-6</v>
      </c>
      <c r="P1643" s="12">
        <f t="shared" ca="1" si="537"/>
        <v>1.3495705921771576E-5</v>
      </c>
      <c r="Q1643" s="12">
        <f t="shared" ca="1" si="537"/>
        <v>3.5334466773639723E-5</v>
      </c>
      <c r="R1643" s="12">
        <f t="shared" ca="1" si="537"/>
        <v>8.6907663145844986E-5</v>
      </c>
      <c r="S1643" s="12">
        <f t="shared" ca="1" si="537"/>
        <v>2.0080484988328623E-4</v>
      </c>
      <c r="T1643" s="12">
        <f t="shared" ca="1" si="537"/>
        <v>4.3585990320189259E-4</v>
      </c>
      <c r="U1643" s="12">
        <f t="shared" ca="1" si="537"/>
        <v>8.8874308210008996E-4</v>
      </c>
      <c r="V1643" s="12">
        <f t="shared" ca="1" si="537"/>
        <v>1.7024020880585763E-3</v>
      </c>
      <c r="W1643" s="12">
        <f t="shared" ca="1" si="537"/>
        <v>3.0634066319786784E-3</v>
      </c>
      <c r="X1643" s="12">
        <f t="shared" ca="1" si="537"/>
        <v>5.1784972272155214E-3</v>
      </c>
      <c r="Y1643" s="12">
        <f t="shared" ca="1" si="537"/>
        <v>8.2235519961793048E-3</v>
      </c>
      <c r="Z1643" s="12">
        <f t="shared" ca="1" si="537"/>
        <v>1.2267942515420396E-2</v>
      </c>
      <c r="AA1643" s="12">
        <f t="shared" ca="1" si="537"/>
        <v>1.7192562696808664E-2</v>
      </c>
      <c r="AB1643" s="12">
        <f t="shared" ca="1" si="537"/>
        <v>2.2634249357121175E-2</v>
      </c>
      <c r="AC1643" s="12">
        <f t="shared" ca="1" si="537"/>
        <v>2.799291789500202E-2</v>
      </c>
      <c r="AD1643" s="12">
        <f t="shared" ca="1" si="537"/>
        <v>3.252271844847001E-2</v>
      </c>
      <c r="AE1643" s="12">
        <f t="shared" ca="1" si="537"/>
        <v>3.5496219674309416E-2</v>
      </c>
      <c r="AF1643" s="12">
        <f t="shared" ca="1" si="537"/>
        <v>3.6394349577827896E-2</v>
      </c>
      <c r="AG1643" s="12">
        <f t="shared" ca="1" si="537"/>
        <v>3.5054390153714525E-2</v>
      </c>
      <c r="AH1643" s="12">
        <f t="shared" ca="1" si="537"/>
        <v>3.1718121957235834E-2</v>
      </c>
      <c r="AI1643" s="12">
        <f t="shared" ca="1" si="537"/>
        <v>2.6960572381009112E-2</v>
      </c>
      <c r="AJ1643" s="12">
        <f t="shared" ca="1" si="537"/>
        <v>2.1528181516141071E-2</v>
      </c>
      <c r="AK1643" s="12">
        <f t="shared" ca="1" si="537"/>
        <v>1.6148871538830462E-2</v>
      </c>
      <c r="AL1643" s="12">
        <f t="shared" ca="1" si="537"/>
        <v>1.1379773235545947E-2</v>
      </c>
      <c r="AM1643" s="12">
        <f t="shared" ca="1" si="537"/>
        <v>7.5332370034308189E-3</v>
      </c>
      <c r="AN1643" s="12">
        <f t="shared" ca="1" si="537"/>
        <v>4.6847481558520143E-3</v>
      </c>
      <c r="AO1643" s="12">
        <f t="shared" ca="1" si="537"/>
        <v>2.7368277310246703E-3</v>
      </c>
      <c r="AP1643" s="12">
        <f t="shared" ca="1" si="537"/>
        <v>1.5019838721886474E-3</v>
      </c>
      <c r="AQ1643" s="12">
        <f t="shared" ca="1" si="537"/>
        <v>7.7435422439893866E-4</v>
      </c>
      <c r="AR1643" s="12">
        <f t="shared" ca="1" si="537"/>
        <v>3.750340236587419E-4</v>
      </c>
      <c r="AS1643" s="12">
        <f t="shared" ca="1" si="537"/>
        <v>1.7063112795733535E-4</v>
      </c>
      <c r="AT1643" s="12">
        <f t="shared" ca="1" si="537"/>
        <v>7.2929367810321404E-5</v>
      </c>
      <c r="AU1643" s="12">
        <f t="shared" ca="1" si="537"/>
        <v>2.9282168201963017E-5</v>
      </c>
      <c r="AV1643" s="12">
        <f t="shared" ca="1" si="537"/>
        <v>1.1044869985035014E-5</v>
      </c>
      <c r="AX1643" s="13">
        <f t="shared" si="494"/>
        <v>2.4136950154764556E-2</v>
      </c>
      <c r="AZ1643" s="14">
        <f t="shared" ca="1" si="497"/>
        <v>8.8104494802067546</v>
      </c>
    </row>
    <row r="1644" spans="1:52" x14ac:dyDescent="0.2">
      <c r="A1644" s="9" t="str">
        <f t="shared" si="489"/>
        <v>Kenya</v>
      </c>
      <c r="C1644" s="20">
        <f t="shared" si="490"/>
        <v>357.35140723385945</v>
      </c>
      <c r="D1644" s="15">
        <f t="shared" si="491"/>
        <v>406.53298485541018</v>
      </c>
      <c r="E1644" s="23">
        <f t="shared" si="492"/>
        <v>1</v>
      </c>
      <c r="F1644" s="15">
        <f t="shared" si="495"/>
        <v>406.53298485541018</v>
      </c>
      <c r="H1644" s="12">
        <f t="shared" ref="H1644:AV1644" ca="1" si="538">_xlfn.NORM.DIST(H$1537,$F1644,$B$37+$B$38*$F1644,FALSE)/$AV714*($D1176/1000)</f>
        <v>3.9328166696953353E-5</v>
      </c>
      <c r="I1644" s="12">
        <f t="shared" ca="1" si="538"/>
        <v>1.0532211690250202E-4</v>
      </c>
      <c r="J1644" s="12">
        <f t="shared" ca="1" si="538"/>
        <v>2.6496716066398565E-4</v>
      </c>
      <c r="K1644" s="12">
        <f t="shared" ca="1" si="538"/>
        <v>6.2621161582390695E-4</v>
      </c>
      <c r="L1644" s="12">
        <f t="shared" ca="1" si="538"/>
        <v>1.3902944254449872E-3</v>
      </c>
      <c r="M1644" s="12">
        <f t="shared" ca="1" si="538"/>
        <v>2.8996730919312046E-3</v>
      </c>
      <c r="N1644" s="12">
        <f t="shared" ca="1" si="538"/>
        <v>5.6813021933884945E-3</v>
      </c>
      <c r="O1644" s="12">
        <f t="shared" ca="1" si="538"/>
        <v>1.0456909206222149E-2</v>
      </c>
      <c r="P1644" s="12">
        <f t="shared" ca="1" si="538"/>
        <v>1.808070576964017E-2</v>
      </c>
      <c r="Q1644" s="12">
        <f t="shared" ca="1" si="538"/>
        <v>2.936865215532684E-2</v>
      </c>
      <c r="R1644" s="12">
        <f t="shared" ca="1" si="538"/>
        <v>4.4813539485081752E-2</v>
      </c>
      <c r="S1644" s="12">
        <f t="shared" ca="1" si="538"/>
        <v>6.4237861287542136E-2</v>
      </c>
      <c r="T1644" s="12">
        <f t="shared" ca="1" si="538"/>
        <v>8.6502666381956389E-2</v>
      </c>
      <c r="U1644" s="12">
        <f t="shared" ca="1" si="538"/>
        <v>0.10942700443806916</v>
      </c>
      <c r="V1644" s="12">
        <f t="shared" ca="1" si="538"/>
        <v>0.13003974870171683</v>
      </c>
      <c r="W1644" s="12">
        <f t="shared" ca="1" si="538"/>
        <v>0.14517249050415779</v>
      </c>
      <c r="X1644" s="12">
        <f t="shared" ca="1" si="538"/>
        <v>0.15224713478119301</v>
      </c>
      <c r="Y1644" s="12">
        <f t="shared" ca="1" si="538"/>
        <v>0.14999283846357123</v>
      </c>
      <c r="Z1644" s="12">
        <f t="shared" ca="1" si="538"/>
        <v>0.13881887300931264</v>
      </c>
      <c r="AA1644" s="12">
        <f t="shared" ca="1" si="538"/>
        <v>0.12069328269527752</v>
      </c>
      <c r="AB1644" s="12">
        <f t="shared" ca="1" si="538"/>
        <v>9.8576701028049413E-2</v>
      </c>
      <c r="AC1644" s="12">
        <f t="shared" ca="1" si="538"/>
        <v>7.5634868313547168E-2</v>
      </c>
      <c r="AD1644" s="12">
        <f t="shared" ca="1" si="538"/>
        <v>5.451630657200579E-2</v>
      </c>
      <c r="AE1644" s="12">
        <f t="shared" ca="1" si="538"/>
        <v>3.6913683992645725E-2</v>
      </c>
      <c r="AF1644" s="12">
        <f t="shared" ca="1" si="538"/>
        <v>2.3480370737806056E-2</v>
      </c>
      <c r="AG1644" s="12">
        <f t="shared" ca="1" si="538"/>
        <v>1.4030692430895553E-2</v>
      </c>
      <c r="AH1644" s="12">
        <f t="shared" ca="1" si="538"/>
        <v>7.876075199226798E-3</v>
      </c>
      <c r="AI1644" s="12">
        <f t="shared" ca="1" si="538"/>
        <v>4.1533372626973673E-3</v>
      </c>
      <c r="AJ1644" s="12">
        <f t="shared" ca="1" si="538"/>
        <v>2.057506129990885E-3</v>
      </c>
      <c r="AK1644" s="12">
        <f t="shared" ca="1" si="538"/>
        <v>9.5750637023991219E-4</v>
      </c>
      <c r="AL1644" s="12">
        <f t="shared" ca="1" si="538"/>
        <v>4.1859959234716282E-4</v>
      </c>
      <c r="AM1644" s="12">
        <f t="shared" ca="1" si="538"/>
        <v>1.7191450655050912E-4</v>
      </c>
      <c r="AN1644" s="12">
        <f t="shared" ca="1" si="538"/>
        <v>6.6325852972610403E-5</v>
      </c>
      <c r="AO1644" s="12">
        <f t="shared" ca="1" si="538"/>
        <v>2.4038632473298316E-5</v>
      </c>
      <c r="AP1644" s="12">
        <f t="shared" ca="1" si="538"/>
        <v>8.1845209778424212E-6</v>
      </c>
      <c r="AQ1644" s="12">
        <f t="shared" ca="1" si="538"/>
        <v>2.6177813521168557E-6</v>
      </c>
      <c r="AR1644" s="12">
        <f t="shared" ca="1" si="538"/>
        <v>7.8655676019666546E-7</v>
      </c>
      <c r="AS1644" s="12">
        <f t="shared" ca="1" si="538"/>
        <v>2.2201553349332236E-7</v>
      </c>
      <c r="AT1644" s="12">
        <f t="shared" ca="1" si="538"/>
        <v>5.8869893399091802E-8</v>
      </c>
      <c r="AU1644" s="12">
        <f t="shared" ca="1" si="538"/>
        <v>1.4664245827226319E-8</v>
      </c>
      <c r="AV1644" s="12">
        <f t="shared" ca="1" si="538"/>
        <v>3.4314905742455909E-9</v>
      </c>
      <c r="AX1644" s="13">
        <f t="shared" si="494"/>
        <v>0.47395568869540949</v>
      </c>
      <c r="AZ1644" s="14">
        <f t="shared" ca="1" si="497"/>
        <v>724.96699314876798</v>
      </c>
    </row>
    <row r="1645" spans="1:52" x14ac:dyDescent="0.2">
      <c r="A1645" s="9" t="str">
        <f t="shared" si="489"/>
        <v>Kiribati</v>
      </c>
      <c r="C1645" s="20">
        <f t="shared" si="490"/>
        <v>418.00231423934417</v>
      </c>
      <c r="D1645" s="15">
        <f t="shared" si="491"/>
        <v>456.77844652175457</v>
      </c>
      <c r="E1645" s="23">
        <f t="shared" si="492"/>
        <v>1</v>
      </c>
      <c r="F1645" s="15">
        <f t="shared" si="495"/>
        <v>456.77844652175457</v>
      </c>
      <c r="H1645" s="12">
        <f t="shared" ref="H1645:AV1645" ca="1" si="539">_xlfn.NORM.DIST(H$1537,$F1645,$B$37+$B$38*$F1645,FALSE)/$AV715*($D1177/1000)</f>
        <v>8.7872480847173163E-9</v>
      </c>
      <c r="I1645" s="12">
        <f t="shared" ca="1" si="539"/>
        <v>2.6682227460113988E-8</v>
      </c>
      <c r="J1645" s="12">
        <f t="shared" ca="1" si="539"/>
        <v>7.6111077694622035E-8</v>
      </c>
      <c r="K1645" s="12">
        <f t="shared" ca="1" si="539"/>
        <v>2.0395307404281093E-7</v>
      </c>
      <c r="L1645" s="12">
        <f t="shared" ca="1" si="539"/>
        <v>5.1341580580079318E-7</v>
      </c>
      <c r="M1645" s="12">
        <f t="shared" ca="1" si="539"/>
        <v>1.2141289326395771E-6</v>
      </c>
      <c r="N1645" s="12">
        <f t="shared" ca="1" si="539"/>
        <v>2.6972237630685441E-6</v>
      </c>
      <c r="O1645" s="12">
        <f t="shared" ca="1" si="539"/>
        <v>5.6289286131090868E-6</v>
      </c>
      <c r="P1645" s="12">
        <f t="shared" ca="1" si="539"/>
        <v>1.1035476733471989E-5</v>
      </c>
      <c r="Q1645" s="12">
        <f t="shared" ca="1" si="539"/>
        <v>2.0324180951357489E-5</v>
      </c>
      <c r="R1645" s="12">
        <f t="shared" ca="1" si="539"/>
        <v>3.5163459932268305E-5</v>
      </c>
      <c r="S1645" s="12">
        <f t="shared" ca="1" si="539"/>
        <v>5.7151383012082217E-5</v>
      </c>
      <c r="T1645" s="12">
        <f t="shared" ca="1" si="539"/>
        <v>8.7260657789599484E-5</v>
      </c>
      <c r="U1645" s="12">
        <f t="shared" ca="1" si="539"/>
        <v>1.2516036339540107E-4</v>
      </c>
      <c r="V1645" s="12">
        <f t="shared" ca="1" si="539"/>
        <v>1.6864432958312294E-4</v>
      </c>
      <c r="W1645" s="12">
        <f t="shared" ca="1" si="539"/>
        <v>2.134682382989234E-4</v>
      </c>
      <c r="X1645" s="12">
        <f t="shared" ca="1" si="539"/>
        <v>2.5383492931272186E-4</v>
      </c>
      <c r="Y1645" s="12">
        <f t="shared" ca="1" si="539"/>
        <v>2.8354767858587146E-4</v>
      </c>
      <c r="Z1645" s="12">
        <f t="shared" ca="1" si="539"/>
        <v>2.9754825209953191E-4</v>
      </c>
      <c r="AA1645" s="12">
        <f t="shared" ca="1" si="539"/>
        <v>2.9332245123971925E-4</v>
      </c>
      <c r="AB1645" s="12">
        <f t="shared" ca="1" si="539"/>
        <v>2.7163754876657214E-4</v>
      </c>
      <c r="AC1645" s="12">
        <f t="shared" ca="1" si="539"/>
        <v>2.3631478539566682E-4</v>
      </c>
      <c r="AD1645" s="12">
        <f t="shared" ca="1" si="539"/>
        <v>1.931294846715672E-4</v>
      </c>
      <c r="AE1645" s="12">
        <f t="shared" ca="1" si="539"/>
        <v>1.4827326927940634E-4</v>
      </c>
      <c r="AF1645" s="12">
        <f t="shared" ca="1" si="539"/>
        <v>1.0693841431302128E-4</v>
      </c>
      <c r="AG1645" s="12">
        <f t="shared" ca="1" si="539"/>
        <v>7.2453807284445014E-5</v>
      </c>
      <c r="AH1645" s="12">
        <f t="shared" ca="1" si="539"/>
        <v>4.6115325458342196E-5</v>
      </c>
      <c r="AI1645" s="12">
        <f t="shared" ca="1" si="539"/>
        <v>2.7573121802909906E-5</v>
      </c>
      <c r="AJ1645" s="12">
        <f t="shared" ca="1" si="539"/>
        <v>1.5487566903880216E-5</v>
      </c>
      <c r="AK1645" s="12">
        <f t="shared" ca="1" si="539"/>
        <v>8.1721634919591684E-6</v>
      </c>
      <c r="AL1645" s="12">
        <f t="shared" ca="1" si="539"/>
        <v>4.0508624109207818E-6</v>
      </c>
      <c r="AM1645" s="12">
        <f t="shared" ca="1" si="539"/>
        <v>1.8863163681613705E-6</v>
      </c>
      <c r="AN1645" s="12">
        <f t="shared" ca="1" si="539"/>
        <v>8.2516000336989984E-7</v>
      </c>
      <c r="AO1645" s="12">
        <f t="shared" ca="1" si="539"/>
        <v>3.3909266812062325E-7</v>
      </c>
      <c r="AP1645" s="12">
        <f t="shared" ca="1" si="539"/>
        <v>1.309046955590634E-7</v>
      </c>
      <c r="AQ1645" s="12">
        <f t="shared" ca="1" si="539"/>
        <v>4.7473215126591129E-8</v>
      </c>
      <c r="AR1645" s="12">
        <f t="shared" ca="1" si="539"/>
        <v>1.6173300676471625E-8</v>
      </c>
      <c r="AS1645" s="12">
        <f t="shared" ca="1" si="539"/>
        <v>5.1761311373400222E-9</v>
      </c>
      <c r="AT1645" s="12">
        <f t="shared" ca="1" si="539"/>
        <v>1.55621098157315E-9</v>
      </c>
      <c r="AU1645" s="12">
        <f t="shared" ca="1" si="539"/>
        <v>4.3952974944171125E-10</v>
      </c>
      <c r="AV1645" s="12">
        <f t="shared" ca="1" si="539"/>
        <v>1.1661775329442118E-10</v>
      </c>
      <c r="AX1645" s="13">
        <f t="shared" si="494"/>
        <v>0.28509066476007305</v>
      </c>
      <c r="AZ1645" s="14">
        <f t="shared" ca="1" si="497"/>
        <v>0.8524808102527639</v>
      </c>
    </row>
    <row r="1646" spans="1:52" x14ac:dyDescent="0.2">
      <c r="A1646" s="9" t="str">
        <f t="shared" si="489"/>
        <v>Kuwait</v>
      </c>
      <c r="C1646" s="20">
        <f t="shared" si="490"/>
        <v>420.49402597569377</v>
      </c>
      <c r="D1646" s="15">
        <f t="shared" si="491"/>
        <v>458.78804168005951</v>
      </c>
      <c r="E1646" s="23">
        <f t="shared" si="492"/>
        <v>1</v>
      </c>
      <c r="F1646" s="15">
        <f t="shared" si="495"/>
        <v>458.78804168005951</v>
      </c>
      <c r="H1646" s="12">
        <f t="shared" ref="H1646:AV1646" ca="1" si="540">_xlfn.NORM.DIST(H$1537,$F1646,$B$37+$B$38*$F1646,FALSE)/$AV716*($D1178/1000)</f>
        <v>1.5975429944530771E-7</v>
      </c>
      <c r="I1646" s="12">
        <f t="shared" ca="1" si="540"/>
        <v>4.8753257595700207E-7</v>
      </c>
      <c r="J1646" s="12">
        <f t="shared" ca="1" si="540"/>
        <v>1.3976914843857399E-6</v>
      </c>
      <c r="K1646" s="12">
        <f t="shared" ca="1" si="540"/>
        <v>3.7642251631028025E-6</v>
      </c>
      <c r="L1646" s="12">
        <f t="shared" ca="1" si="540"/>
        <v>9.5234972953560295E-6</v>
      </c>
      <c r="M1646" s="12">
        <f t="shared" ca="1" si="540"/>
        <v>2.2634657480985044E-5</v>
      </c>
      <c r="N1646" s="12">
        <f t="shared" ca="1" si="540"/>
        <v>5.053682875188923E-5</v>
      </c>
      <c r="O1646" s="12">
        <f t="shared" ca="1" si="540"/>
        <v>1.059982364701949E-4</v>
      </c>
      <c r="P1646" s="12">
        <f t="shared" ca="1" si="540"/>
        <v>2.0885548659435615E-4</v>
      </c>
      <c r="Q1646" s="12">
        <f t="shared" ca="1" si="540"/>
        <v>3.8658921344067264E-4</v>
      </c>
      <c r="R1646" s="12">
        <f t="shared" ca="1" si="540"/>
        <v>6.7221805164199085E-4</v>
      </c>
      <c r="S1646" s="12">
        <f t="shared" ca="1" si="540"/>
        <v>1.0980628640905273E-3</v>
      </c>
      <c r="T1646" s="12">
        <f t="shared" ca="1" si="540"/>
        <v>1.6850035976714666E-3</v>
      </c>
      <c r="U1646" s="12">
        <f t="shared" ca="1" si="540"/>
        <v>2.4290198039576111E-3</v>
      </c>
      <c r="V1646" s="12">
        <f t="shared" ca="1" si="540"/>
        <v>3.2894089800542228E-3</v>
      </c>
      <c r="W1646" s="12">
        <f t="shared" ca="1" si="540"/>
        <v>4.1846706851699292E-3</v>
      </c>
      <c r="X1646" s="12">
        <f t="shared" ca="1" si="540"/>
        <v>5.0010511268969828E-3</v>
      </c>
      <c r="Y1646" s="12">
        <f t="shared" ca="1" si="540"/>
        <v>5.6145880522703567E-3</v>
      </c>
      <c r="Z1646" s="12">
        <f t="shared" ca="1" si="540"/>
        <v>5.921491289125347E-3</v>
      </c>
      <c r="AA1646" s="12">
        <f t="shared" ca="1" si="540"/>
        <v>5.8667946490655962E-3</v>
      </c>
      <c r="AB1646" s="12">
        <f t="shared" ca="1" si="540"/>
        <v>5.4604354128463678E-3</v>
      </c>
      <c r="AC1646" s="12">
        <f t="shared" ca="1" si="540"/>
        <v>4.7743060652377968E-3</v>
      </c>
      <c r="AD1646" s="12">
        <f t="shared" ca="1" si="540"/>
        <v>3.9214784602382537E-3</v>
      </c>
      <c r="AE1646" s="12">
        <f t="shared" ca="1" si="540"/>
        <v>3.0258403214491292E-3</v>
      </c>
      <c r="AF1646" s="12">
        <f t="shared" ca="1" si="540"/>
        <v>2.1933037074152962E-3</v>
      </c>
      <c r="AG1646" s="12">
        <f t="shared" ca="1" si="540"/>
        <v>1.4935099987867923E-3</v>
      </c>
      <c r="AH1646" s="12">
        <f t="shared" ca="1" si="540"/>
        <v>9.5537548068732161E-4</v>
      </c>
      <c r="AI1646" s="12">
        <f t="shared" ca="1" si="540"/>
        <v>5.7411202392097273E-4</v>
      </c>
      <c r="AJ1646" s="12">
        <f t="shared" ca="1" si="540"/>
        <v>3.2409758058815955E-4</v>
      </c>
      <c r="AK1646" s="12">
        <f t="shared" ca="1" si="540"/>
        <v>1.718745326523105E-4</v>
      </c>
      <c r="AL1646" s="12">
        <f t="shared" ca="1" si="540"/>
        <v>8.562564706381138E-5</v>
      </c>
      <c r="AM1646" s="12">
        <f t="shared" ca="1" si="540"/>
        <v>4.0073086833428632E-5</v>
      </c>
      <c r="AN1646" s="12">
        <f t="shared" ca="1" si="540"/>
        <v>1.761806968313597E-5</v>
      </c>
      <c r="AO1646" s="12">
        <f t="shared" ca="1" si="540"/>
        <v>7.2764649908974221E-6</v>
      </c>
      <c r="AP1646" s="12">
        <f t="shared" ca="1" si="540"/>
        <v>2.8231838426612608E-6</v>
      </c>
      <c r="AQ1646" s="12">
        <f t="shared" ca="1" si="540"/>
        <v>1.0289978572664371E-6</v>
      </c>
      <c r="AR1646" s="12">
        <f t="shared" ca="1" si="540"/>
        <v>3.5232736502787305E-7</v>
      </c>
      <c r="AS1646" s="12">
        <f t="shared" ca="1" si="540"/>
        <v>1.1332738722303657E-7</v>
      </c>
      <c r="AT1646" s="12">
        <f t="shared" ca="1" si="540"/>
        <v>3.4243643837081145E-8</v>
      </c>
      <c r="AU1646" s="12">
        <f t="shared" ca="1" si="540"/>
        <v>9.7203445977460116E-9</v>
      </c>
      <c r="AV1646" s="12">
        <f t="shared" ca="1" si="540"/>
        <v>2.5920295385926649E-9</v>
      </c>
      <c r="AX1646" s="13">
        <f t="shared" si="494"/>
        <v>0.27830628093906618</v>
      </c>
      <c r="AZ1646" s="14">
        <f t="shared" ca="1" si="497"/>
        <v>16.587386757141381</v>
      </c>
    </row>
    <row r="1647" spans="1:52" x14ac:dyDescent="0.2">
      <c r="A1647" s="9" t="str">
        <f t="shared" si="489"/>
        <v>Kyrgyzstan</v>
      </c>
      <c r="C1647" s="20">
        <f t="shared" si="490"/>
        <v>404.79077034209433</v>
      </c>
      <c r="D1647" s="15">
        <f t="shared" si="491"/>
        <v>446.07007513082681</v>
      </c>
      <c r="E1647" s="23">
        <f t="shared" si="492"/>
        <v>1</v>
      </c>
      <c r="F1647" s="15">
        <f t="shared" si="495"/>
        <v>446.07007513082681</v>
      </c>
      <c r="H1647" s="12">
        <f t="shared" ref="H1647:AV1647" ca="1" si="541">_xlfn.NORM.DIST(H$1537,$F1647,$B$37+$B$38*$F1647,FALSE)/$AV717*($D1179/1000)</f>
        <v>7.1225037073782563E-7</v>
      </c>
      <c r="I1647" s="12">
        <f t="shared" ca="1" si="541"/>
        <v>2.1055977693082824E-6</v>
      </c>
      <c r="J1647" s="12">
        <f t="shared" ca="1" si="541"/>
        <v>5.8475606452638914E-6</v>
      </c>
      <c r="K1647" s="12">
        <f t="shared" ca="1" si="541"/>
        <v>1.5255647744480011E-5</v>
      </c>
      <c r="L1647" s="12">
        <f t="shared" ca="1" si="541"/>
        <v>3.7388941026679304E-5</v>
      </c>
      <c r="M1647" s="12">
        <f t="shared" ca="1" si="541"/>
        <v>8.6081984824020163E-5</v>
      </c>
      <c r="N1647" s="12">
        <f t="shared" ca="1" si="541"/>
        <v>1.8618212138167805E-4</v>
      </c>
      <c r="O1647" s="12">
        <f t="shared" ca="1" si="541"/>
        <v>3.782860024260738E-4</v>
      </c>
      <c r="P1647" s="12">
        <f t="shared" ca="1" si="541"/>
        <v>7.2203651869863234E-4</v>
      </c>
      <c r="Q1647" s="12">
        <f t="shared" ca="1" si="541"/>
        <v>1.2946567814229421E-3</v>
      </c>
      <c r="R1647" s="12">
        <f t="shared" ca="1" si="541"/>
        <v>2.1807542739896331E-3</v>
      </c>
      <c r="S1647" s="12">
        <f t="shared" ca="1" si="541"/>
        <v>3.4507651947423999E-3</v>
      </c>
      <c r="T1647" s="12">
        <f t="shared" ca="1" si="541"/>
        <v>5.1295666906491216E-3</v>
      </c>
      <c r="U1647" s="12">
        <f t="shared" ca="1" si="541"/>
        <v>7.1631252823208249E-3</v>
      </c>
      <c r="V1647" s="12">
        <f t="shared" ca="1" si="541"/>
        <v>9.396822173869895E-3</v>
      </c>
      <c r="W1647" s="12">
        <f t="shared" ca="1" si="541"/>
        <v>1.1580200117923134E-2</v>
      </c>
      <c r="X1647" s="12">
        <f t="shared" ca="1" si="541"/>
        <v>1.3406262401253756E-2</v>
      </c>
      <c r="Y1647" s="12">
        <f t="shared" ca="1" si="541"/>
        <v>1.4579947547227239E-2</v>
      </c>
      <c r="Z1647" s="12">
        <f t="shared" ca="1" si="541"/>
        <v>1.4895696069325249E-2</v>
      </c>
      <c r="AA1647" s="12">
        <f t="shared" ca="1" si="541"/>
        <v>1.429625342439575E-2</v>
      </c>
      <c r="AB1647" s="12">
        <f t="shared" ca="1" si="541"/>
        <v>1.2889624590923233E-2</v>
      </c>
      <c r="AC1647" s="12">
        <f t="shared" ca="1" si="541"/>
        <v>1.0917291193027867E-2</v>
      </c>
      <c r="AD1647" s="12">
        <f t="shared" ca="1" si="541"/>
        <v>8.6865258143505424E-3</v>
      </c>
      <c r="AE1647" s="12">
        <f t="shared" ca="1" si="541"/>
        <v>6.4928284729591683E-3</v>
      </c>
      <c r="AF1647" s="12">
        <f t="shared" ca="1" si="541"/>
        <v>4.5590918308027308E-3</v>
      </c>
      <c r="AG1647" s="12">
        <f t="shared" ca="1" si="541"/>
        <v>3.0073179397013651E-3</v>
      </c>
      <c r="AH1647" s="12">
        <f t="shared" ca="1" si="541"/>
        <v>1.863532386973352E-3</v>
      </c>
      <c r="AI1647" s="12">
        <f t="shared" ca="1" si="541"/>
        <v>1.0848036547590287E-3</v>
      </c>
      <c r="AJ1647" s="12">
        <f t="shared" ca="1" si="541"/>
        <v>5.9322839348938561E-4</v>
      </c>
      <c r="AK1647" s="12">
        <f t="shared" ca="1" si="541"/>
        <v>3.0475392933034689E-4</v>
      </c>
      <c r="AL1647" s="12">
        <f t="shared" ca="1" si="541"/>
        <v>1.4707311583037069E-4</v>
      </c>
      <c r="AM1647" s="12">
        <f t="shared" ca="1" si="541"/>
        <v>6.6676664727722474E-5</v>
      </c>
      <c r="AN1647" s="12">
        <f t="shared" ca="1" si="541"/>
        <v>2.8396906846452732E-5</v>
      </c>
      <c r="AO1647" s="12">
        <f t="shared" ca="1" si="541"/>
        <v>1.1361215584037164E-5</v>
      </c>
      <c r="AP1647" s="12">
        <f t="shared" ca="1" si="541"/>
        <v>4.2700716246921974E-6</v>
      </c>
      <c r="AQ1647" s="12">
        <f t="shared" ca="1" si="541"/>
        <v>1.5076554904232184E-6</v>
      </c>
      <c r="AR1647" s="12">
        <f t="shared" ca="1" si="541"/>
        <v>5.0006408272951118E-7</v>
      </c>
      <c r="AS1647" s="12">
        <f t="shared" ca="1" si="541"/>
        <v>1.5581375931474831E-7</v>
      </c>
      <c r="AT1647" s="12">
        <f t="shared" ca="1" si="541"/>
        <v>4.5608159244877822E-8</v>
      </c>
      <c r="AU1647" s="12">
        <f t="shared" ca="1" si="541"/>
        <v>1.2541107129542324E-8</v>
      </c>
      <c r="AV1647" s="12">
        <f t="shared" ca="1" si="541"/>
        <v>3.2395583441442923E-9</v>
      </c>
      <c r="AX1647" s="13">
        <f t="shared" si="494"/>
        <v>0.32250665795940958</v>
      </c>
      <c r="AZ1647" s="14">
        <f t="shared" ca="1" si="497"/>
        <v>48.203497945791383</v>
      </c>
    </row>
    <row r="1648" spans="1:52" x14ac:dyDescent="0.2">
      <c r="A1648" s="9" t="str">
        <f t="shared" si="489"/>
        <v>Lao People's Democratic Republic</v>
      </c>
      <c r="C1648" s="20">
        <f t="shared" si="490"/>
        <v>433.68462578556318</v>
      </c>
      <c r="D1648" s="15">
        <f t="shared" si="491"/>
        <v>470.10937766736828</v>
      </c>
      <c r="E1648" s="23">
        <f t="shared" si="492"/>
        <v>1</v>
      </c>
      <c r="F1648" s="15">
        <f t="shared" si="495"/>
        <v>470.10937766736828</v>
      </c>
      <c r="H1648" s="12">
        <f t="shared" ref="H1648:AV1648" ca="1" si="542">_xlfn.NORM.DIST(H$1537,$F1648,$B$37+$B$38*$F1648,FALSE)/$AV718*($D1180/1000)</f>
        <v>2.3667292060901782E-7</v>
      </c>
      <c r="I1648" s="12">
        <f t="shared" ca="1" si="542"/>
        <v>7.4300483365965907E-7</v>
      </c>
      <c r="J1648" s="12">
        <f t="shared" ca="1" si="542"/>
        <v>2.1912468407194659E-6</v>
      </c>
      <c r="K1648" s="12">
        <f t="shared" ca="1" si="542"/>
        <v>6.0708228720614196E-6</v>
      </c>
      <c r="L1648" s="12">
        <f t="shared" ca="1" si="542"/>
        <v>1.58001210882712E-5</v>
      </c>
      <c r="M1648" s="12">
        <f t="shared" ca="1" si="542"/>
        <v>3.8630458591366231E-5</v>
      </c>
      <c r="N1648" s="12">
        <f t="shared" ca="1" si="542"/>
        <v>8.8727022387202151E-5</v>
      </c>
      <c r="O1648" s="12">
        <f t="shared" ca="1" si="542"/>
        <v>1.9144258306438079E-4</v>
      </c>
      <c r="P1648" s="12">
        <f t="shared" ca="1" si="542"/>
        <v>3.8804114603855776E-4</v>
      </c>
      <c r="Q1648" s="12">
        <f t="shared" ca="1" si="542"/>
        <v>7.3887948167154684E-4</v>
      </c>
      <c r="R1648" s="12">
        <f t="shared" ca="1" si="542"/>
        <v>1.3216791213558549E-3</v>
      </c>
      <c r="S1648" s="12">
        <f t="shared" ca="1" si="542"/>
        <v>2.2209309037719356E-3</v>
      </c>
      <c r="T1648" s="12">
        <f t="shared" ca="1" si="542"/>
        <v>3.5059091666220874E-3</v>
      </c>
      <c r="U1648" s="12">
        <f t="shared" ca="1" si="542"/>
        <v>5.1990365124466031E-3</v>
      </c>
      <c r="V1648" s="12">
        <f t="shared" ca="1" si="542"/>
        <v>7.2427195659361503E-3</v>
      </c>
      <c r="W1648" s="12">
        <f t="shared" ca="1" si="542"/>
        <v>9.4784444067624232E-3</v>
      </c>
      <c r="X1648" s="12">
        <f t="shared" ca="1" si="542"/>
        <v>1.1652766910471601E-2</v>
      </c>
      <c r="Y1648" s="12">
        <f t="shared" ca="1" si="542"/>
        <v>1.3457910831078321E-2</v>
      </c>
      <c r="Z1648" s="12">
        <f t="shared" ca="1" si="542"/>
        <v>1.4601007646173574E-2</v>
      </c>
      <c r="AA1648" s="12">
        <f t="shared" ca="1" si="542"/>
        <v>1.4881427922915524E-2</v>
      </c>
      <c r="AB1648" s="12">
        <f t="shared" ca="1" si="542"/>
        <v>1.4248297580330216E-2</v>
      </c>
      <c r="AC1648" s="12">
        <f t="shared" ca="1" si="542"/>
        <v>1.2815570483740496E-2</v>
      </c>
      <c r="AD1648" s="12">
        <f t="shared" ca="1" si="542"/>
        <v>1.0828530023167084E-2</v>
      </c>
      <c r="AE1648" s="12">
        <f t="shared" ca="1" si="542"/>
        <v>8.5952331442666115E-3</v>
      </c>
      <c r="AF1648" s="12">
        <f t="shared" ca="1" si="542"/>
        <v>6.4091791704727454E-3</v>
      </c>
      <c r="AG1648" s="12">
        <f t="shared" ca="1" si="542"/>
        <v>4.489559779860073E-3</v>
      </c>
      <c r="AH1648" s="12">
        <f t="shared" ca="1" si="542"/>
        <v>2.9543483338605198E-3</v>
      </c>
      <c r="AI1648" s="12">
        <f t="shared" ca="1" si="542"/>
        <v>1.8263173106553895E-3</v>
      </c>
      <c r="AJ1648" s="12">
        <f t="shared" ca="1" si="542"/>
        <v>1.0605896052771231E-3</v>
      </c>
      <c r="AK1648" s="12">
        <f t="shared" ca="1" si="542"/>
        <v>5.7859555375767112E-4</v>
      </c>
      <c r="AL1648" s="12">
        <f t="shared" ca="1" si="542"/>
        <v>2.9652370130690066E-4</v>
      </c>
      <c r="AM1648" s="12">
        <f t="shared" ca="1" si="542"/>
        <v>1.4275795822447549E-4</v>
      </c>
      <c r="AN1648" s="12">
        <f t="shared" ca="1" si="542"/>
        <v>6.4565101511455331E-5</v>
      </c>
      <c r="AO1648" s="12">
        <f t="shared" ca="1" si="542"/>
        <v>2.7431650780292674E-5</v>
      </c>
      <c r="AP1648" s="12">
        <f t="shared" ca="1" si="542"/>
        <v>1.0948702201974697E-5</v>
      </c>
      <c r="AQ1648" s="12">
        <f t="shared" ca="1" si="542"/>
        <v>4.1051585797664707E-6</v>
      </c>
      <c r="AR1648" s="12">
        <f t="shared" ca="1" si="542"/>
        <v>1.4459518395612107E-6</v>
      </c>
      <c r="AS1648" s="12">
        <f t="shared" ca="1" si="542"/>
        <v>4.7844752552660183E-7</v>
      </c>
      <c r="AT1648" s="12">
        <f t="shared" ca="1" si="542"/>
        <v>1.4872069022799264E-7</v>
      </c>
      <c r="AU1648" s="12">
        <f t="shared" ca="1" si="542"/>
        <v>4.3427523785296382E-8</v>
      </c>
      <c r="AV1648" s="12">
        <f t="shared" ca="1" si="542"/>
        <v>1.191284074863142E-8</v>
      </c>
      <c r="AX1648" s="13">
        <f t="shared" si="494"/>
        <v>0.24162224693665341</v>
      </c>
      <c r="AZ1648" s="14">
        <f t="shared" ca="1" si="497"/>
        <v>36.095175117959812</v>
      </c>
    </row>
    <row r="1649" spans="1:52" x14ac:dyDescent="0.2">
      <c r="A1649" s="9" t="str">
        <f t="shared" si="489"/>
        <v>Latvia</v>
      </c>
      <c r="C1649" s="20">
        <f t="shared" si="490"/>
        <v>605.71666326058698</v>
      </c>
      <c r="D1649" s="15">
        <f t="shared" si="491"/>
        <v>612.36067052321243</v>
      </c>
      <c r="E1649" s="23">
        <f t="shared" si="492"/>
        <v>1</v>
      </c>
      <c r="F1649" s="15">
        <f t="shared" si="495"/>
        <v>612.36067052321243</v>
      </c>
      <c r="H1649" s="12">
        <f t="shared" ref="H1649:AV1649" ca="1" si="543">_xlfn.NORM.DIST(H$1537,$F1649,$B$37+$B$38*$F1649,FALSE)/$AV719*($D1181/1000)</f>
        <v>1.220460197153164E-11</v>
      </c>
      <c r="I1649" s="12">
        <f t="shared" ca="1" si="543"/>
        <v>5.4678182239911209E-11</v>
      </c>
      <c r="J1649" s="12">
        <f t="shared" ca="1" si="543"/>
        <v>2.3012357425513219E-10</v>
      </c>
      <c r="K1649" s="12">
        <f t="shared" ca="1" si="543"/>
        <v>9.098394181050038E-10</v>
      </c>
      <c r="L1649" s="12">
        <f t="shared" ca="1" si="543"/>
        <v>3.3792862469172094E-9</v>
      </c>
      <c r="M1649" s="12">
        <f t="shared" ca="1" si="543"/>
        <v>1.1790760236672435E-8</v>
      </c>
      <c r="N1649" s="12">
        <f t="shared" ca="1" si="543"/>
        <v>3.8646950450837441E-8</v>
      </c>
      <c r="O1649" s="12">
        <f t="shared" ca="1" si="543"/>
        <v>1.1899953036230276E-7</v>
      </c>
      <c r="P1649" s="12">
        <f t="shared" ca="1" si="543"/>
        <v>3.4421663872004431E-7</v>
      </c>
      <c r="Q1649" s="12">
        <f t="shared" ca="1" si="543"/>
        <v>9.3535197208430776E-7</v>
      </c>
      <c r="R1649" s="12">
        <f t="shared" ca="1" si="543"/>
        <v>2.3876731075165461E-6</v>
      </c>
      <c r="S1649" s="12">
        <f t="shared" ca="1" si="543"/>
        <v>5.7257352710519094E-6</v>
      </c>
      <c r="T1649" s="12">
        <f t="shared" ca="1" si="543"/>
        <v>1.2898649927741326E-5</v>
      </c>
      <c r="U1649" s="12">
        <f t="shared" ca="1" si="543"/>
        <v>2.7296932286923433E-5</v>
      </c>
      <c r="V1649" s="12">
        <f t="shared" ca="1" si="543"/>
        <v>5.4267526086109647E-5</v>
      </c>
      <c r="W1649" s="12">
        <f t="shared" ca="1" si="543"/>
        <v>1.0134977755245723E-4</v>
      </c>
      <c r="X1649" s="12">
        <f t="shared" ca="1" si="543"/>
        <v>1.7781245199738146E-4</v>
      </c>
      <c r="Y1649" s="12">
        <f t="shared" ca="1" si="543"/>
        <v>2.9306107390766678E-4</v>
      </c>
      <c r="Z1649" s="12">
        <f t="shared" ca="1" si="543"/>
        <v>4.537437933757085E-4</v>
      </c>
      <c r="AA1649" s="12">
        <f t="shared" ca="1" si="543"/>
        <v>6.5996340286777067E-4</v>
      </c>
      <c r="AB1649" s="12">
        <f t="shared" ca="1" si="543"/>
        <v>9.0174886362175707E-4</v>
      </c>
      <c r="AC1649" s="12">
        <f t="shared" ca="1" si="543"/>
        <v>1.1574652175762822E-3</v>
      </c>
      <c r="AD1649" s="12">
        <f t="shared" ca="1" si="543"/>
        <v>1.3956833238464288E-3</v>
      </c>
      <c r="AE1649" s="12">
        <f t="shared" ca="1" si="543"/>
        <v>1.5809656156876781E-3</v>
      </c>
      <c r="AF1649" s="12">
        <f t="shared" ca="1" si="543"/>
        <v>1.6823430356311846E-3</v>
      </c>
      <c r="AG1649" s="12">
        <f t="shared" ca="1" si="543"/>
        <v>1.6817571377408368E-3</v>
      </c>
      <c r="AH1649" s="12">
        <f t="shared" ca="1" si="543"/>
        <v>1.5793144152258971E-3</v>
      </c>
      <c r="AI1649" s="12">
        <f t="shared" ca="1" si="543"/>
        <v>1.3932546914948729E-3</v>
      </c>
      <c r="AJ1649" s="12">
        <f t="shared" ca="1" si="543"/>
        <v>1.1546464475227696E-3</v>
      </c>
      <c r="AK1649" s="12">
        <f t="shared" ca="1" si="543"/>
        <v>8.9892638560447758E-4</v>
      </c>
      <c r="AL1649" s="12">
        <f t="shared" ca="1" si="543"/>
        <v>6.5743955132098626E-4</v>
      </c>
      <c r="AM1649" s="12">
        <f t="shared" ca="1" si="543"/>
        <v>4.516937920217355E-4</v>
      </c>
      <c r="AN1649" s="12">
        <f t="shared" ca="1" si="543"/>
        <v>2.9153386537527157E-4</v>
      </c>
      <c r="AO1649" s="12">
        <f t="shared" ca="1" si="543"/>
        <v>1.7676264635256019E-4</v>
      </c>
      <c r="AP1649" s="12">
        <f t="shared" ca="1" si="543"/>
        <v>1.0068124417448564E-4</v>
      </c>
      <c r="AQ1649" s="12">
        <f t="shared" ca="1" si="543"/>
        <v>5.3872018413047829E-5</v>
      </c>
      <c r="AR1649" s="12">
        <f t="shared" ca="1" si="543"/>
        <v>2.7079118085788261E-5</v>
      </c>
      <c r="AS1649" s="12">
        <f t="shared" ca="1" si="543"/>
        <v>1.2786814935065628E-5</v>
      </c>
      <c r="AT1649" s="12">
        <f t="shared" ca="1" si="543"/>
        <v>5.672138647526356E-6</v>
      </c>
      <c r="AU1649" s="12">
        <f t="shared" ca="1" si="543"/>
        <v>2.3636757048479103E-6</v>
      </c>
      <c r="AV1649" s="12">
        <f t="shared" ca="1" si="543"/>
        <v>9.2530634339600917E-7</v>
      </c>
      <c r="AX1649" s="13">
        <f t="shared" si="494"/>
        <v>1.685152219875035E-2</v>
      </c>
      <c r="AZ1649" s="14">
        <f t="shared" ca="1" si="497"/>
        <v>0.28642536762587023</v>
      </c>
    </row>
    <row r="1650" spans="1:52" x14ac:dyDescent="0.2">
      <c r="A1650" s="9" t="str">
        <f t="shared" si="489"/>
        <v>Lebanon</v>
      </c>
      <c r="C1650" s="20">
        <f t="shared" si="490"/>
        <v>459.18852971181485</v>
      </c>
      <c r="D1650" s="15">
        <f t="shared" si="491"/>
        <v>490.93001555618713</v>
      </c>
      <c r="E1650" s="23">
        <f t="shared" si="492"/>
        <v>1</v>
      </c>
      <c r="F1650" s="15">
        <f t="shared" si="495"/>
        <v>490.93001555618713</v>
      </c>
      <c r="H1650" s="12">
        <f t="shared" ref="H1650:AV1650" ca="1" si="544">_xlfn.NORM.DIST(H$1537,$F1650,$B$37+$B$38*$F1650,FALSE)/$AV720*($D1182/1000)</f>
        <v>5.5304468885743518E-8</v>
      </c>
      <c r="I1650" s="12">
        <f t="shared" ca="1" si="544"/>
        <v>1.8289802477003454E-7</v>
      </c>
      <c r="J1650" s="12">
        <f t="shared" ca="1" si="544"/>
        <v>5.682172310973792E-7</v>
      </c>
      <c r="K1650" s="12">
        <f t="shared" ca="1" si="544"/>
        <v>1.6583507006304133E-6</v>
      </c>
      <c r="L1650" s="12">
        <f t="shared" ca="1" si="544"/>
        <v>4.5466858980744469E-6</v>
      </c>
      <c r="M1650" s="12">
        <f t="shared" ca="1" si="544"/>
        <v>1.1710356631148762E-5</v>
      </c>
      <c r="N1650" s="12">
        <f t="shared" ca="1" si="544"/>
        <v>2.8333608266565423E-5</v>
      </c>
      <c r="O1650" s="12">
        <f t="shared" ca="1" si="544"/>
        <v>6.4400648967294393E-5</v>
      </c>
      <c r="P1650" s="12">
        <f t="shared" ca="1" si="544"/>
        <v>1.3751028978159808E-4</v>
      </c>
      <c r="Q1650" s="12">
        <f t="shared" ca="1" si="544"/>
        <v>2.7582698079635647E-4</v>
      </c>
      <c r="R1650" s="12">
        <f t="shared" ca="1" si="544"/>
        <v>5.1975046784003161E-4</v>
      </c>
      <c r="S1650" s="12">
        <f t="shared" ca="1" si="544"/>
        <v>9.2004618121244207E-4</v>
      </c>
      <c r="T1650" s="12">
        <f t="shared" ca="1" si="544"/>
        <v>1.5299631125383329E-3</v>
      </c>
      <c r="U1650" s="12">
        <f t="shared" ca="1" si="544"/>
        <v>2.3900604644395873E-3</v>
      </c>
      <c r="V1650" s="12">
        <f t="shared" ca="1" si="544"/>
        <v>3.5074655230161343E-3</v>
      </c>
      <c r="W1650" s="12">
        <f t="shared" ca="1" si="544"/>
        <v>4.8354236294808721E-3</v>
      </c>
      <c r="X1650" s="12">
        <f t="shared" ca="1" si="544"/>
        <v>6.2622765255008249E-3</v>
      </c>
      <c r="Y1650" s="12">
        <f t="shared" ca="1" si="544"/>
        <v>7.618799566731874E-3</v>
      </c>
      <c r="Z1650" s="12">
        <f t="shared" ca="1" si="544"/>
        <v>8.7075795498753657E-3</v>
      </c>
      <c r="AA1650" s="12">
        <f t="shared" ca="1" si="544"/>
        <v>9.3489954394255295E-3</v>
      </c>
      <c r="AB1650" s="12">
        <f t="shared" ca="1" si="544"/>
        <v>9.4295081453479694E-3</v>
      </c>
      <c r="AC1650" s="12">
        <f t="shared" ca="1" si="544"/>
        <v>8.9344891744237518E-3</v>
      </c>
      <c r="AD1650" s="12">
        <f t="shared" ca="1" si="544"/>
        <v>7.9525609953136935E-3</v>
      </c>
      <c r="AE1650" s="12">
        <f t="shared" ca="1" si="544"/>
        <v>6.6496821295443402E-3</v>
      </c>
      <c r="AF1650" s="12">
        <f t="shared" ca="1" si="544"/>
        <v>5.2233768159227357E-3</v>
      </c>
      <c r="AG1650" s="12">
        <f t="shared" ca="1" si="544"/>
        <v>3.8544145633354018E-3</v>
      </c>
      <c r="AH1650" s="12">
        <f t="shared" ca="1" si="544"/>
        <v>2.6719115968829601E-3</v>
      </c>
      <c r="AI1650" s="12">
        <f t="shared" ca="1" si="544"/>
        <v>1.7399723268985167E-3</v>
      </c>
      <c r="AJ1650" s="12">
        <f t="shared" ca="1" si="544"/>
        <v>1.0644351127803977E-3</v>
      </c>
      <c r="AK1650" s="12">
        <f t="shared" ca="1" si="544"/>
        <v>6.1171994145950274E-4</v>
      </c>
      <c r="AL1650" s="12">
        <f t="shared" ca="1" si="544"/>
        <v>3.3024988813435731E-4</v>
      </c>
      <c r="AM1650" s="12">
        <f t="shared" ca="1" si="544"/>
        <v>1.6749016674848485E-4</v>
      </c>
      <c r="AN1650" s="12">
        <f t="shared" ca="1" si="544"/>
        <v>7.9798099026832535E-5</v>
      </c>
      <c r="AO1650" s="12">
        <f t="shared" ca="1" si="544"/>
        <v>3.5715141172268909E-5</v>
      </c>
      <c r="AP1650" s="12">
        <f t="shared" ca="1" si="544"/>
        <v>1.5016502458029393E-5</v>
      </c>
      <c r="AQ1650" s="12">
        <f t="shared" ca="1" si="544"/>
        <v>5.9311895949654882E-6</v>
      </c>
      <c r="AR1650" s="12">
        <f t="shared" ca="1" si="544"/>
        <v>2.2007535798663733E-6</v>
      </c>
      <c r="AS1650" s="12">
        <f t="shared" ca="1" si="544"/>
        <v>7.671099607986075E-7</v>
      </c>
      <c r="AT1650" s="12">
        <f t="shared" ca="1" si="544"/>
        <v>2.5118888720404394E-7</v>
      </c>
      <c r="AU1650" s="12">
        <f t="shared" ca="1" si="544"/>
        <v>7.726802590985734E-8</v>
      </c>
      <c r="AV1650" s="12">
        <f t="shared" ca="1" si="544"/>
        <v>2.2328307599903123E-8</v>
      </c>
      <c r="AX1650" s="13">
        <f t="shared" si="494"/>
        <v>0.18159585426199917</v>
      </c>
      <c r="AZ1650" s="14">
        <f t="shared" ca="1" si="497"/>
        <v>17.23974161937317</v>
      </c>
    </row>
    <row r="1651" spans="1:52" x14ac:dyDescent="0.2">
      <c r="A1651" s="9" t="str">
        <f t="shared" si="489"/>
        <v>Lesotho</v>
      </c>
      <c r="C1651" s="20">
        <f t="shared" si="490"/>
        <v>278.13540479701169</v>
      </c>
      <c r="D1651" s="15">
        <f t="shared" si="491"/>
        <v>341.3000411730514</v>
      </c>
      <c r="E1651" s="23">
        <f t="shared" si="492"/>
        <v>1</v>
      </c>
      <c r="F1651" s="15">
        <f t="shared" si="495"/>
        <v>341.3000411730514</v>
      </c>
      <c r="H1651" s="12">
        <f t="shared" ref="H1651:AV1651" ca="1" si="545">_xlfn.NORM.DIST(H$1537,$F1651,$B$37+$B$38*$F1651,FALSE)/$AV721*($D1183/1000)</f>
        <v>1.3629559463117987E-5</v>
      </c>
      <c r="I1651" s="12">
        <f t="shared" ca="1" si="545"/>
        <v>3.1007869496569251E-5</v>
      </c>
      <c r="J1651" s="12">
        <f t="shared" ca="1" si="545"/>
        <v>6.6270253405699948E-5</v>
      </c>
      <c r="K1651" s="12">
        <f t="shared" ca="1" si="545"/>
        <v>1.3305216014270575E-4</v>
      </c>
      <c r="L1651" s="12">
        <f t="shared" ca="1" si="545"/>
        <v>2.5094689318155898E-4</v>
      </c>
      <c r="M1651" s="12">
        <f t="shared" ca="1" si="545"/>
        <v>4.4462953895943826E-4</v>
      </c>
      <c r="N1651" s="12">
        <f t="shared" ca="1" si="545"/>
        <v>7.4006760613026356E-4</v>
      </c>
      <c r="O1651" s="12">
        <f t="shared" ca="1" si="545"/>
        <v>1.157180410495564E-3</v>
      </c>
      <c r="P1651" s="12">
        <f t="shared" ca="1" si="545"/>
        <v>1.699758986804885E-3</v>
      </c>
      <c r="Q1651" s="12">
        <f t="shared" ca="1" si="545"/>
        <v>2.3454717901141395E-3</v>
      </c>
      <c r="R1651" s="12">
        <f t="shared" ca="1" si="545"/>
        <v>3.0403926686901847E-3</v>
      </c>
      <c r="S1651" s="12">
        <f t="shared" ca="1" si="545"/>
        <v>3.7024204348032543E-3</v>
      </c>
      <c r="T1651" s="12">
        <f t="shared" ca="1" si="545"/>
        <v>4.2354385661480063E-3</v>
      </c>
      <c r="U1651" s="12">
        <f t="shared" ca="1" si="545"/>
        <v>4.5516371580768839E-3</v>
      </c>
      <c r="V1651" s="12">
        <f t="shared" ca="1" si="545"/>
        <v>4.5950842286470927E-3</v>
      </c>
      <c r="W1651" s="12">
        <f t="shared" ca="1" si="545"/>
        <v>4.3578864866902298E-3</v>
      </c>
      <c r="X1651" s="12">
        <f t="shared" ca="1" si="545"/>
        <v>3.8825311221054029E-3</v>
      </c>
      <c r="Y1651" s="12">
        <f t="shared" ca="1" si="545"/>
        <v>3.2494553410804239E-3</v>
      </c>
      <c r="Z1651" s="12">
        <f t="shared" ca="1" si="545"/>
        <v>2.5548346309696868E-3</v>
      </c>
      <c r="AA1651" s="12">
        <f t="shared" ca="1" si="545"/>
        <v>1.8869987440439568E-3</v>
      </c>
      <c r="AB1651" s="12">
        <f t="shared" ca="1" si="545"/>
        <v>1.3092935327073606E-3</v>
      </c>
      <c r="AC1651" s="12">
        <f t="shared" ca="1" si="545"/>
        <v>8.5341255778480772E-4</v>
      </c>
      <c r="AD1651" s="12">
        <f t="shared" ca="1" si="545"/>
        <v>5.2256176562903755E-4</v>
      </c>
      <c r="AE1651" s="12">
        <f t="shared" ca="1" si="545"/>
        <v>3.0058882215529162E-4</v>
      </c>
      <c r="AF1651" s="12">
        <f t="shared" ca="1" si="545"/>
        <v>1.6242939165476923E-4</v>
      </c>
      <c r="AG1651" s="12">
        <f t="shared" ca="1" si="545"/>
        <v>8.2454242027640761E-5</v>
      </c>
      <c r="AH1651" s="12">
        <f t="shared" ca="1" si="545"/>
        <v>3.9320405196035419E-5</v>
      </c>
      <c r="AI1651" s="12">
        <f t="shared" ca="1" si="545"/>
        <v>1.7614874783383787E-5</v>
      </c>
      <c r="AJ1651" s="12">
        <f t="shared" ca="1" si="545"/>
        <v>7.4130636816790368E-6</v>
      </c>
      <c r="AK1651" s="12">
        <f t="shared" ca="1" si="545"/>
        <v>2.9307076396598213E-6</v>
      </c>
      <c r="AL1651" s="12">
        <f t="shared" ca="1" si="545"/>
        <v>1.0884384039102442E-6</v>
      </c>
      <c r="AM1651" s="12">
        <f t="shared" ca="1" si="545"/>
        <v>3.7974477941616641E-7</v>
      </c>
      <c r="AN1651" s="12">
        <f t="shared" ca="1" si="545"/>
        <v>1.2446188156939697E-7</v>
      </c>
      <c r="AO1651" s="12">
        <f t="shared" ca="1" si="545"/>
        <v>3.8321059436998107E-8</v>
      </c>
      <c r="AP1651" s="12">
        <f t="shared" ca="1" si="545"/>
        <v>1.1083967587723253E-8</v>
      </c>
      <c r="AQ1651" s="12">
        <f t="shared" ca="1" si="545"/>
        <v>3.0116852496498219E-9</v>
      </c>
      <c r="AR1651" s="12">
        <f t="shared" ca="1" si="545"/>
        <v>7.6874182706480167E-10</v>
      </c>
      <c r="AS1651" s="12">
        <f t="shared" ca="1" si="545"/>
        <v>1.8433509882787281E-10</v>
      </c>
      <c r="AT1651" s="12">
        <f t="shared" ca="1" si="545"/>
        <v>4.1523328152847569E-11</v>
      </c>
      <c r="AU1651" s="12">
        <f t="shared" ca="1" si="545"/>
        <v>8.7868430645970619E-12</v>
      </c>
      <c r="AV1651" s="12">
        <f t="shared" ca="1" si="545"/>
        <v>1.7467476958354418E-12</v>
      </c>
      <c r="AX1651" s="13">
        <f t="shared" si="494"/>
        <v>0.72139800838075852</v>
      </c>
      <c r="AZ1651" s="14">
        <f t="shared" ca="1" si="497"/>
        <v>33.303218105003694</v>
      </c>
    </row>
    <row r="1652" spans="1:52" x14ac:dyDescent="0.2">
      <c r="A1652" s="9" t="str">
        <f t="shared" si="489"/>
        <v>Liberia</v>
      </c>
      <c r="C1652" s="20">
        <f t="shared" si="490"/>
        <v>228.15516075408812</v>
      </c>
      <c r="D1652" s="15">
        <f t="shared" si="491"/>
        <v>299.73814051731972</v>
      </c>
      <c r="E1652" s="23">
        <f t="shared" si="492"/>
        <v>1</v>
      </c>
      <c r="F1652" s="15">
        <f t="shared" si="495"/>
        <v>299.73814051731972</v>
      </c>
      <c r="H1652" s="12">
        <f t="shared" ref="H1652:AV1652" ca="1" si="546">_xlfn.NORM.DIST(H$1537,$F1652,$B$37+$B$38*$F1652,FALSE)/$AV722*($D1184/1000)</f>
        <v>1.7985212836619933E-4</v>
      </c>
      <c r="I1652" s="12">
        <f t="shared" ca="1" si="546"/>
        <v>3.6879109867719411E-4</v>
      </c>
      <c r="J1652" s="12">
        <f t="shared" ca="1" si="546"/>
        <v>7.1039823472829333E-4</v>
      </c>
      <c r="K1652" s="12">
        <f t="shared" ca="1" si="546"/>
        <v>1.2855231795273908E-3</v>
      </c>
      <c r="L1652" s="12">
        <f t="shared" ca="1" si="546"/>
        <v>2.1853175075729537E-3</v>
      </c>
      <c r="M1652" s="12">
        <f t="shared" ca="1" si="546"/>
        <v>3.4898420652292759E-3</v>
      </c>
      <c r="N1652" s="12">
        <f t="shared" ca="1" si="546"/>
        <v>5.2354449344645254E-3</v>
      </c>
      <c r="O1652" s="12">
        <f t="shared" ca="1" si="546"/>
        <v>7.3783289561015035E-3</v>
      </c>
      <c r="P1652" s="12">
        <f t="shared" ca="1" si="546"/>
        <v>9.7683008467827036E-3</v>
      </c>
      <c r="Q1652" s="12">
        <f t="shared" ca="1" si="546"/>
        <v>1.214889096291046E-2</v>
      </c>
      <c r="R1652" s="12">
        <f t="shared" ca="1" si="546"/>
        <v>1.4194197270123669E-2</v>
      </c>
      <c r="S1652" s="12">
        <f t="shared" ca="1" si="546"/>
        <v>1.5579073780821602E-2</v>
      </c>
      <c r="T1652" s="12">
        <f t="shared" ca="1" si="546"/>
        <v>1.6063087546027959E-2</v>
      </c>
      <c r="U1652" s="12">
        <f t="shared" ca="1" si="546"/>
        <v>1.5558689487280583E-2</v>
      </c>
      <c r="V1652" s="12">
        <f t="shared" ca="1" si="546"/>
        <v>1.4157077041212439E-2</v>
      </c>
      <c r="W1652" s="12">
        <f t="shared" ca="1" si="546"/>
        <v>1.2101265024379757E-2</v>
      </c>
      <c r="X1652" s="12">
        <f t="shared" ca="1" si="546"/>
        <v>9.7172761323340191E-3</v>
      </c>
      <c r="Y1652" s="12">
        <f t="shared" ca="1" si="546"/>
        <v>7.3301845812194857E-3</v>
      </c>
      <c r="Z1652" s="12">
        <f t="shared" ca="1" si="546"/>
        <v>5.194477533622276E-3</v>
      </c>
      <c r="AA1652" s="12">
        <f t="shared" ca="1" si="546"/>
        <v>3.4580035012941675E-3</v>
      </c>
      <c r="AB1652" s="12">
        <f t="shared" ca="1" si="546"/>
        <v>2.1625471240915473E-3</v>
      </c>
      <c r="AC1652" s="12">
        <f t="shared" ca="1" si="546"/>
        <v>1.2704638911105923E-3</v>
      </c>
      <c r="AD1652" s="12">
        <f t="shared" ca="1" si="546"/>
        <v>7.0115763449227827E-4</v>
      </c>
      <c r="AE1652" s="12">
        <f t="shared" ca="1" si="546"/>
        <v>3.635177344934159E-4</v>
      </c>
      <c r="AF1652" s="12">
        <f t="shared" ca="1" si="546"/>
        <v>1.7704845200042249E-4</v>
      </c>
      <c r="AG1652" s="12">
        <f t="shared" ca="1" si="546"/>
        <v>8.1005640376229245E-5</v>
      </c>
      <c r="AH1652" s="12">
        <f t="shared" ca="1" si="546"/>
        <v>3.4817291230394335E-5</v>
      </c>
      <c r="AI1652" s="12">
        <f t="shared" ca="1" si="546"/>
        <v>1.4058251083118498E-5</v>
      </c>
      <c r="AJ1652" s="12">
        <f t="shared" ca="1" si="546"/>
        <v>5.3324182482774042E-6</v>
      </c>
      <c r="AK1652" s="12">
        <f t="shared" ca="1" si="546"/>
        <v>1.9000879825313358E-6</v>
      </c>
      <c r="AL1652" s="12">
        <f t="shared" ca="1" si="546"/>
        <v>6.3603323735779847E-7</v>
      </c>
      <c r="AM1652" s="12">
        <f t="shared" ca="1" si="546"/>
        <v>2.0000576142626677E-7</v>
      </c>
      <c r="AN1652" s="12">
        <f t="shared" ca="1" si="546"/>
        <v>5.9082898943251927E-8</v>
      </c>
      <c r="AO1652" s="12">
        <f t="shared" ca="1" si="546"/>
        <v>1.6395991362736391E-8</v>
      </c>
      <c r="AP1652" s="12">
        <f t="shared" ca="1" si="546"/>
        <v>4.2743507826315821E-9</v>
      </c>
      <c r="AQ1652" s="12">
        <f t="shared" ca="1" si="546"/>
        <v>1.0467892041600139E-9</v>
      </c>
      <c r="AR1652" s="12">
        <f t="shared" ca="1" si="546"/>
        <v>2.4082684955981513E-10</v>
      </c>
      <c r="AS1652" s="12">
        <f t="shared" ca="1" si="546"/>
        <v>5.2048374240798935E-11</v>
      </c>
      <c r="AT1652" s="12">
        <f t="shared" ca="1" si="546"/>
        <v>1.0567348440320327E-11</v>
      </c>
      <c r="AU1652" s="12">
        <f t="shared" ca="1" si="546"/>
        <v>2.0154938709099018E-12</v>
      </c>
      <c r="AV1652" s="12">
        <f t="shared" ca="1" si="546"/>
        <v>3.611216538608721E-13</v>
      </c>
      <c r="AX1652" s="13">
        <f t="shared" si="494"/>
        <v>0.84197753975562273</v>
      </c>
      <c r="AZ1652" s="14">
        <f t="shared" ca="1" si="497"/>
        <v>134.53337664924257</v>
      </c>
    </row>
    <row r="1653" spans="1:52" x14ac:dyDescent="0.2">
      <c r="A1653" s="9" t="str">
        <f t="shared" si="489"/>
        <v>Libya</v>
      </c>
      <c r="C1653" s="20">
        <f t="shared" si="490"/>
        <v>426.1149785571875</v>
      </c>
      <c r="D1653" s="15">
        <f t="shared" si="491"/>
        <v>463.46266952449457</v>
      </c>
      <c r="E1653" s="23">
        <f t="shared" si="492"/>
        <v>1</v>
      </c>
      <c r="F1653" s="15">
        <f t="shared" si="495"/>
        <v>463.46266952449457</v>
      </c>
      <c r="H1653" s="12">
        <f t="shared" ref="H1653:AV1653" ca="1" si="547">_xlfn.NORM.DIST(H$1537,$F1653,$B$37+$B$38*$F1653,FALSE)/$AV723*($D1185/1000)</f>
        <v>2.5901250344555899E-7</v>
      </c>
      <c r="I1653" s="12">
        <f t="shared" ca="1" si="547"/>
        <v>7.9973706924068255E-7</v>
      </c>
      <c r="J1653" s="12">
        <f t="shared" ca="1" si="547"/>
        <v>2.3196919693380525E-6</v>
      </c>
      <c r="K1653" s="12">
        <f t="shared" ca="1" si="547"/>
        <v>6.3207702696249724E-6</v>
      </c>
      <c r="L1653" s="12">
        <f t="shared" ca="1" si="547"/>
        <v>1.6179544394091478E-5</v>
      </c>
      <c r="M1653" s="12">
        <f t="shared" ca="1" si="547"/>
        <v>3.8906231339043452E-5</v>
      </c>
      <c r="N1653" s="12">
        <f t="shared" ca="1" si="547"/>
        <v>8.7887808726995657E-5</v>
      </c>
      <c r="O1653" s="12">
        <f t="shared" ca="1" si="547"/>
        <v>1.8650681390169714E-4</v>
      </c>
      <c r="P1653" s="12">
        <f t="shared" ca="1" si="547"/>
        <v>3.7180683099776932E-4</v>
      </c>
      <c r="Q1653" s="12">
        <f t="shared" ca="1" si="547"/>
        <v>6.9630036190645257E-4</v>
      </c>
      <c r="R1653" s="12">
        <f t="shared" ca="1" si="547"/>
        <v>1.2249897989006391E-3</v>
      </c>
      <c r="S1653" s="12">
        <f t="shared" ca="1" si="547"/>
        <v>2.0245332706130812E-3</v>
      </c>
      <c r="T1653" s="12">
        <f t="shared" ca="1" si="547"/>
        <v>3.1432140655193192E-3</v>
      </c>
      <c r="U1653" s="12">
        <f t="shared" ca="1" si="547"/>
        <v>4.5843692952919589E-3</v>
      </c>
      <c r="V1653" s="12">
        <f t="shared" ca="1" si="547"/>
        <v>6.281188485002232E-3</v>
      </c>
      <c r="W1653" s="12">
        <f t="shared" ca="1" si="547"/>
        <v>8.0846393569000662E-3</v>
      </c>
      <c r="X1653" s="12">
        <f t="shared" ca="1" si="547"/>
        <v>9.7754345429137343E-3</v>
      </c>
      <c r="Y1653" s="12">
        <f t="shared" ca="1" si="547"/>
        <v>1.1103709405995038E-2</v>
      </c>
      <c r="Z1653" s="12">
        <f t="shared" ca="1" si="547"/>
        <v>1.1848317886795901E-2</v>
      </c>
      <c r="AA1653" s="12">
        <f t="shared" ca="1" si="547"/>
        <v>1.187686726390034E-2</v>
      </c>
      <c r="AB1653" s="12">
        <f t="shared" ca="1" si="547"/>
        <v>1.1184168534697978E-2</v>
      </c>
      <c r="AC1653" s="12">
        <f t="shared" ca="1" si="547"/>
        <v>9.8937765529846042E-3</v>
      </c>
      <c r="AD1653" s="12">
        <f t="shared" ca="1" si="547"/>
        <v>8.2219927136102412E-3</v>
      </c>
      <c r="AE1653" s="12">
        <f t="shared" ca="1" si="547"/>
        <v>6.4187235636963963E-3</v>
      </c>
      <c r="AF1653" s="12">
        <f t="shared" ca="1" si="547"/>
        <v>4.7073539207370205E-3</v>
      </c>
      <c r="AG1653" s="12">
        <f t="shared" ca="1" si="547"/>
        <v>3.2431096035037796E-3</v>
      </c>
      <c r="AH1653" s="12">
        <f t="shared" ca="1" si="547"/>
        <v>2.0989543612575292E-3</v>
      </c>
      <c r="AI1653" s="12">
        <f t="shared" ca="1" si="547"/>
        <v>1.2761477520031182E-3</v>
      </c>
      <c r="AJ1653" s="12">
        <f t="shared" ca="1" si="547"/>
        <v>7.288791360683457E-4</v>
      </c>
      <c r="AK1653" s="12">
        <f t="shared" ca="1" si="547"/>
        <v>3.9108096021682318E-4</v>
      </c>
      <c r="AL1653" s="12">
        <f t="shared" ca="1" si="547"/>
        <v>1.9712169354319073E-4</v>
      </c>
      <c r="AM1653" s="12">
        <f t="shared" ca="1" si="547"/>
        <v>9.3338059017718846E-5</v>
      </c>
      <c r="AN1653" s="12">
        <f t="shared" ca="1" si="547"/>
        <v>4.1518313512847856E-5</v>
      </c>
      <c r="AO1653" s="12">
        <f t="shared" ca="1" si="547"/>
        <v>1.7349111473414368E-5</v>
      </c>
      <c r="AP1653" s="12">
        <f t="shared" ca="1" si="547"/>
        <v>6.8103803274938113E-6</v>
      </c>
      <c r="AQ1653" s="12">
        <f t="shared" ca="1" si="547"/>
        <v>2.5114358485427357E-6</v>
      </c>
      <c r="AR1653" s="12">
        <f t="shared" ca="1" si="547"/>
        <v>8.7002034252715479E-7</v>
      </c>
      <c r="AS1653" s="12">
        <f t="shared" ca="1" si="547"/>
        <v>2.8313484475705631E-7</v>
      </c>
      <c r="AT1653" s="12">
        <f t="shared" ca="1" si="547"/>
        <v>8.655931843917085E-8</v>
      </c>
      <c r="AU1653" s="12">
        <f t="shared" ca="1" si="547"/>
        <v>2.4859416516334038E-8</v>
      </c>
      <c r="AV1653" s="12">
        <f t="shared" ca="1" si="547"/>
        <v>6.7069432034713323E-9</v>
      </c>
      <c r="AX1653" s="13">
        <f t="shared" si="494"/>
        <v>0.26283595662639214</v>
      </c>
      <c r="AZ1653" s="14">
        <f t="shared" ca="1" si="497"/>
        <v>31.508278397710988</v>
      </c>
    </row>
    <row r="1654" spans="1:52" x14ac:dyDescent="0.2">
      <c r="A1654" s="9" t="str">
        <f t="shared" si="489"/>
        <v>Liechtenstein</v>
      </c>
      <c r="C1654" s="20">
        <f t="shared" si="490"/>
        <v>609.18090553416653</v>
      </c>
      <c r="D1654" s="15">
        <f t="shared" si="491"/>
        <v>615.19210972714052</v>
      </c>
      <c r="E1654" s="23">
        <f t="shared" si="492"/>
        <v>1</v>
      </c>
      <c r="F1654" s="15">
        <f t="shared" si="495"/>
        <v>615.19210972714052</v>
      </c>
      <c r="H1654" s="12">
        <f t="shared" ref="H1654:AV1654" ca="1" si="548">_xlfn.NORM.DIST(H$1537,$F1654,$B$37+$B$38*$F1654,FALSE)/$AV724*($D1186/1000)</f>
        <v>4.8280091683247674E-13</v>
      </c>
      <c r="I1654" s="12">
        <f t="shared" ca="1" si="548"/>
        <v>2.178375430335483E-12</v>
      </c>
      <c r="J1654" s="12">
        <f t="shared" ca="1" si="548"/>
        <v>9.2332366916800212E-12</v>
      </c>
      <c r="K1654" s="12">
        <f t="shared" ca="1" si="548"/>
        <v>3.676476568030678E-11</v>
      </c>
      <c r="L1654" s="12">
        <f t="shared" ca="1" si="548"/>
        <v>1.3752011626309655E-10</v>
      </c>
      <c r="M1654" s="12">
        <f t="shared" ca="1" si="548"/>
        <v>4.8323374506288664E-10</v>
      </c>
      <c r="N1654" s="12">
        <f t="shared" ca="1" si="548"/>
        <v>1.5951622834241275E-9</v>
      </c>
      <c r="O1654" s="12">
        <f t="shared" ca="1" si="548"/>
        <v>4.9466261110982636E-9</v>
      </c>
      <c r="P1654" s="12">
        <f t="shared" ca="1" si="548"/>
        <v>1.4410196190299427E-8</v>
      </c>
      <c r="Q1654" s="12">
        <f t="shared" ca="1" si="548"/>
        <v>3.9435495001409646E-8</v>
      </c>
      <c r="R1654" s="12">
        <f t="shared" ca="1" si="548"/>
        <v>1.0138210268171444E-7</v>
      </c>
      <c r="S1654" s="12">
        <f t="shared" ca="1" si="548"/>
        <v>2.4484536493434287E-7</v>
      </c>
      <c r="T1654" s="12">
        <f t="shared" ca="1" si="548"/>
        <v>5.5549361899817534E-7</v>
      </c>
      <c r="U1654" s="12">
        <f t="shared" ca="1" si="548"/>
        <v>1.183921362439331E-6</v>
      </c>
      <c r="V1654" s="12">
        <f t="shared" ca="1" si="548"/>
        <v>2.3704087099040191E-6</v>
      </c>
      <c r="W1654" s="12">
        <f t="shared" ca="1" si="548"/>
        <v>4.4584120767517491E-6</v>
      </c>
      <c r="X1654" s="12">
        <f t="shared" ca="1" si="548"/>
        <v>7.8775972538655142E-6</v>
      </c>
      <c r="Y1654" s="12">
        <f t="shared" ca="1" si="548"/>
        <v>1.3075669518827177E-5</v>
      </c>
      <c r="Z1654" s="12">
        <f t="shared" ca="1" si="548"/>
        <v>2.0388754298776697E-5</v>
      </c>
      <c r="AA1654" s="12">
        <f t="shared" ca="1" si="548"/>
        <v>2.9865792541613086E-5</v>
      </c>
      <c r="AB1654" s="12">
        <f t="shared" ca="1" si="548"/>
        <v>4.1097366236932589E-5</v>
      </c>
      <c r="AC1654" s="12">
        <f t="shared" ca="1" si="548"/>
        <v>5.3126417643372278E-5</v>
      </c>
      <c r="AD1654" s="12">
        <f t="shared" ca="1" si="548"/>
        <v>6.451544072632783E-5</v>
      </c>
      <c r="AE1654" s="12">
        <f t="shared" ca="1" si="548"/>
        <v>7.3599251848109477E-5</v>
      </c>
      <c r="AF1654" s="12">
        <f t="shared" ca="1" si="548"/>
        <v>7.8875064206834151E-5</v>
      </c>
      <c r="AG1654" s="12">
        <f t="shared" ca="1" si="548"/>
        <v>7.9407705425975358E-5</v>
      </c>
      <c r="AH1654" s="12">
        <f t="shared" ca="1" si="548"/>
        <v>7.5100384870418774E-5</v>
      </c>
      <c r="AI1654" s="12">
        <f t="shared" ca="1" si="548"/>
        <v>6.6723416137899277E-5</v>
      </c>
      <c r="AJ1654" s="12">
        <f t="shared" ca="1" si="548"/>
        <v>5.5689199994595146E-5</v>
      </c>
      <c r="AK1654" s="12">
        <f t="shared" ca="1" si="548"/>
        <v>4.366367437768004E-5</v>
      </c>
      <c r="AL1654" s="12">
        <f t="shared" ca="1" si="548"/>
        <v>3.2160750510280344E-5</v>
      </c>
      <c r="AM1654" s="12">
        <f t="shared" ca="1" si="548"/>
        <v>2.2253004987672007E-5</v>
      </c>
      <c r="AN1654" s="12">
        <f t="shared" ca="1" si="548"/>
        <v>1.4464644035318234E-5</v>
      </c>
      <c r="AO1654" s="12">
        <f t="shared" ca="1" si="548"/>
        <v>8.8324956146940513E-6</v>
      </c>
      <c r="AP1654" s="12">
        <f t="shared" ca="1" si="548"/>
        <v>5.0665893442902318E-6</v>
      </c>
      <c r="AQ1654" s="12">
        <f t="shared" ca="1" si="548"/>
        <v>2.7302635756407343E-6</v>
      </c>
      <c r="AR1654" s="12">
        <f t="shared" ca="1" si="548"/>
        <v>1.3821336477448946E-6</v>
      </c>
      <c r="AS1654" s="12">
        <f t="shared" ca="1" si="548"/>
        <v>6.5728254545836027E-7</v>
      </c>
      <c r="AT1654" s="12">
        <f t="shared" ca="1" si="548"/>
        <v>2.936369834762296E-7</v>
      </c>
      <c r="AU1654" s="12">
        <f t="shared" ca="1" si="548"/>
        <v>1.2323271117530648E-7</v>
      </c>
      <c r="AV1654" s="12">
        <f t="shared" ca="1" si="548"/>
        <v>4.8584512290192857E-8</v>
      </c>
      <c r="AX1654" s="13">
        <f t="shared" si="494"/>
        <v>1.570178465615276E-2</v>
      </c>
      <c r="AZ1654" s="14">
        <f t="shared" ca="1" si="497"/>
        <v>1.2561427718399503E-2</v>
      </c>
    </row>
    <row r="1655" spans="1:52" x14ac:dyDescent="0.2">
      <c r="A1655" s="9" t="str">
        <f t="shared" si="489"/>
        <v>Lithuania</v>
      </c>
      <c r="C1655" s="20">
        <f t="shared" si="490"/>
        <v>579.4645493227415</v>
      </c>
      <c r="D1655" s="15">
        <f t="shared" si="491"/>
        <v>590.5615794485002</v>
      </c>
      <c r="E1655" s="23">
        <f t="shared" si="492"/>
        <v>1</v>
      </c>
      <c r="F1655" s="15">
        <f t="shared" si="495"/>
        <v>590.5615794485002</v>
      </c>
      <c r="H1655" s="12">
        <f t="shared" ref="H1655:AV1655" ca="1" si="549">_xlfn.NORM.DIST(H$1537,$F1655,$B$37+$B$38*$F1655,FALSE)/$AV725*($D1187/1000)</f>
        <v>6.8465603107542939E-11</v>
      </c>
      <c r="I1655" s="12">
        <f t="shared" ca="1" si="549"/>
        <v>2.9046567860009801E-10</v>
      </c>
      <c r="J1655" s="12">
        <f t="shared" ca="1" si="549"/>
        <v>1.1576407443720901E-9</v>
      </c>
      <c r="K1655" s="12">
        <f t="shared" ca="1" si="549"/>
        <v>4.3342043030892664E-9</v>
      </c>
      <c r="L1655" s="12">
        <f t="shared" ca="1" si="549"/>
        <v>1.5244091574447597E-8</v>
      </c>
      <c r="M1655" s="12">
        <f t="shared" ca="1" si="549"/>
        <v>5.0367490583908033E-8</v>
      </c>
      <c r="N1655" s="12">
        <f t="shared" ca="1" si="549"/>
        <v>1.5633480407785448E-7</v>
      </c>
      <c r="O1655" s="12">
        <f t="shared" ca="1" si="549"/>
        <v>4.5584545431916077E-7</v>
      </c>
      <c r="P1655" s="12">
        <f t="shared" ca="1" si="549"/>
        <v>1.2486369367517029E-6</v>
      </c>
      <c r="Q1655" s="12">
        <f t="shared" ca="1" si="549"/>
        <v>3.2130044154017177E-6</v>
      </c>
      <c r="R1655" s="12">
        <f t="shared" ca="1" si="549"/>
        <v>7.7668168061780142E-6</v>
      </c>
      <c r="S1655" s="12">
        <f t="shared" ca="1" si="549"/>
        <v>1.7637271321181147E-5</v>
      </c>
      <c r="T1655" s="12">
        <f t="shared" ca="1" si="549"/>
        <v>3.7624984090562394E-5</v>
      </c>
      <c r="U1655" s="12">
        <f t="shared" ca="1" si="549"/>
        <v>7.5401129035543716E-5</v>
      </c>
      <c r="V1655" s="12">
        <f t="shared" ca="1" si="549"/>
        <v>1.4195018660053421E-4</v>
      </c>
      <c r="W1655" s="12">
        <f t="shared" ca="1" si="549"/>
        <v>2.5104448288786155E-4</v>
      </c>
      <c r="X1655" s="12">
        <f t="shared" ca="1" si="549"/>
        <v>4.1708252116878493E-4</v>
      </c>
      <c r="Y1655" s="12">
        <f t="shared" ca="1" si="549"/>
        <v>6.5095339080061194E-4</v>
      </c>
      <c r="Z1655" s="12">
        <f t="shared" ca="1" si="549"/>
        <v>9.544087052848749E-4</v>
      </c>
      <c r="AA1655" s="12">
        <f t="shared" ca="1" si="549"/>
        <v>1.314545083398219E-3</v>
      </c>
      <c r="AB1655" s="12">
        <f t="shared" ca="1" si="549"/>
        <v>1.7008780372309374E-3</v>
      </c>
      <c r="AC1655" s="12">
        <f t="shared" ca="1" si="549"/>
        <v>2.0674140163654386E-3</v>
      </c>
      <c r="AD1655" s="12">
        <f t="shared" ca="1" si="549"/>
        <v>2.3606865965269119E-3</v>
      </c>
      <c r="AE1655" s="12">
        <f t="shared" ca="1" si="549"/>
        <v>2.5322454938489364E-3</v>
      </c>
      <c r="AF1655" s="12">
        <f t="shared" ca="1" si="549"/>
        <v>2.5517015335367633E-3</v>
      </c>
      <c r="AG1655" s="12">
        <f t="shared" ca="1" si="549"/>
        <v>2.4155194407675337E-3</v>
      </c>
      <c r="AH1655" s="12">
        <f t="shared" ca="1" si="549"/>
        <v>2.1480668581752315E-3</v>
      </c>
      <c r="AI1655" s="12">
        <f t="shared" ca="1" si="549"/>
        <v>1.7944924971355462E-3</v>
      </c>
      <c r="AJ1655" s="12">
        <f t="shared" ca="1" si="549"/>
        <v>1.4082899954198885E-3</v>
      </c>
      <c r="AK1655" s="12">
        <f t="shared" ca="1" si="549"/>
        <v>1.038243297367386E-3</v>
      </c>
      <c r="AL1655" s="12">
        <f t="shared" ca="1" si="549"/>
        <v>7.1905609690607478E-4</v>
      </c>
      <c r="AM1655" s="12">
        <f t="shared" ca="1" si="549"/>
        <v>4.6782454605402615E-4</v>
      </c>
      <c r="AN1655" s="12">
        <f t="shared" ca="1" si="549"/>
        <v>2.8593007063447461E-4</v>
      </c>
      <c r="AO1655" s="12">
        <f t="shared" ca="1" si="549"/>
        <v>1.6416979396129396E-4</v>
      </c>
      <c r="AP1655" s="12">
        <f t="shared" ca="1" si="549"/>
        <v>8.8548920198256887E-5</v>
      </c>
      <c r="AQ1655" s="12">
        <f t="shared" ca="1" si="549"/>
        <v>4.4867294354512494E-5</v>
      </c>
      <c r="AR1655" s="12">
        <f t="shared" ca="1" si="549"/>
        <v>2.1356647876096023E-5</v>
      </c>
      <c r="AS1655" s="12">
        <f t="shared" ca="1" si="549"/>
        <v>9.549769477866622E-6</v>
      </c>
      <c r="AT1655" s="12">
        <f t="shared" ca="1" si="549"/>
        <v>4.0115229786105132E-6</v>
      </c>
      <c r="AU1655" s="12">
        <f t="shared" ca="1" si="549"/>
        <v>1.5830049581246639E-6</v>
      </c>
      <c r="AV1655" s="12">
        <f t="shared" ca="1" si="549"/>
        <v>5.8682939609210737E-7</v>
      </c>
      <c r="AX1655" s="13">
        <f t="shared" si="494"/>
        <v>2.8350035702170519E-2</v>
      </c>
      <c r="AZ1655" s="14">
        <f t="shared" ca="1" si="497"/>
        <v>0.72855906736774012</v>
      </c>
    </row>
    <row r="1656" spans="1:52" x14ac:dyDescent="0.2">
      <c r="A1656" s="9" t="str">
        <f t="shared" si="489"/>
        <v>Luxembourg</v>
      </c>
      <c r="C1656" s="20">
        <f t="shared" si="490"/>
        <v>623.20236483631538</v>
      </c>
      <c r="D1656" s="15">
        <f t="shared" si="491"/>
        <v>626.80138942781718</v>
      </c>
      <c r="E1656" s="23">
        <f t="shared" si="492"/>
        <v>1</v>
      </c>
      <c r="F1656" s="15">
        <f t="shared" si="495"/>
        <v>626.80138942781718</v>
      </c>
      <c r="H1656" s="12">
        <f t="shared" ref="H1656:AV1656" ca="1" si="550">_xlfn.NORM.DIST(H$1537,$F1656,$B$37+$B$38*$F1656,FALSE)/$AV726*($D1188/1000)</f>
        <v>2.0282039089598039E-12</v>
      </c>
      <c r="I1656" s="12">
        <f t="shared" ca="1" si="550"/>
        <v>9.4206501199952773E-12</v>
      </c>
      <c r="J1656" s="12">
        <f t="shared" ca="1" si="550"/>
        <v>4.1106142982910013E-11</v>
      </c>
      <c r="K1656" s="12">
        <f t="shared" ca="1" si="550"/>
        <v>1.6849583783433684E-10</v>
      </c>
      <c r="L1656" s="12">
        <f t="shared" ca="1" si="550"/>
        <v>6.4882596483102193E-10</v>
      </c>
      <c r="M1656" s="12">
        <f t="shared" ca="1" si="550"/>
        <v>2.3470582051376599E-9</v>
      </c>
      <c r="N1656" s="12">
        <f t="shared" ca="1" si="550"/>
        <v>7.9758337601529825E-9</v>
      </c>
      <c r="O1656" s="12">
        <f t="shared" ca="1" si="550"/>
        <v>2.5461554899206011E-8</v>
      </c>
      <c r="P1656" s="12">
        <f t="shared" ca="1" si="550"/>
        <v>7.6357261643234498E-8</v>
      </c>
      <c r="Q1656" s="12">
        <f t="shared" ca="1" si="550"/>
        <v>2.1511582642894684E-7</v>
      </c>
      <c r="R1656" s="12">
        <f t="shared" ca="1" si="550"/>
        <v>5.6931283686633225E-7</v>
      </c>
      <c r="S1656" s="12">
        <f t="shared" ca="1" si="550"/>
        <v>1.4154227911523916E-6</v>
      </c>
      <c r="T1656" s="12">
        <f t="shared" ca="1" si="550"/>
        <v>3.3058107467366828E-6</v>
      </c>
      <c r="U1656" s="12">
        <f t="shared" ca="1" si="550"/>
        <v>7.2531454208970291E-6</v>
      </c>
      <c r="V1656" s="12">
        <f t="shared" ca="1" si="550"/>
        <v>1.4949662128906042E-5</v>
      </c>
      <c r="W1656" s="12">
        <f t="shared" ca="1" si="550"/>
        <v>2.894629374151156E-5</v>
      </c>
      <c r="X1656" s="12">
        <f t="shared" ca="1" si="550"/>
        <v>5.2651548357507034E-5</v>
      </c>
      <c r="Y1656" s="12">
        <f t="shared" ca="1" si="550"/>
        <v>8.996755633891927E-5</v>
      </c>
      <c r="Z1656" s="12">
        <f t="shared" ca="1" si="550"/>
        <v>1.4441666000309433E-4</v>
      </c>
      <c r="AA1656" s="12">
        <f t="shared" ca="1" si="550"/>
        <v>2.1777361662156746E-4</v>
      </c>
      <c r="AB1656" s="12">
        <f t="shared" ca="1" si="550"/>
        <v>3.0849620472676035E-4</v>
      </c>
      <c r="AC1656" s="12">
        <f t="shared" ca="1" si="550"/>
        <v>4.1053575019644821E-4</v>
      </c>
      <c r="AD1656" s="12">
        <f t="shared" ca="1" si="550"/>
        <v>5.1322609961540911E-4</v>
      </c>
      <c r="AE1656" s="12">
        <f t="shared" ca="1" si="550"/>
        <v>6.0273037753563069E-4</v>
      </c>
      <c r="AF1656" s="12">
        <f t="shared" ca="1" si="550"/>
        <v>6.6495770371937919E-4</v>
      </c>
      <c r="AG1656" s="12">
        <f t="shared" ca="1" si="550"/>
        <v>6.891623735461788E-4</v>
      </c>
      <c r="AH1656" s="12">
        <f t="shared" ca="1" si="550"/>
        <v>6.709739961478085E-4</v>
      </c>
      <c r="AI1656" s="12">
        <f t="shared" ca="1" si="550"/>
        <v>6.1368628182089573E-4</v>
      </c>
      <c r="AJ1656" s="12">
        <f t="shared" ca="1" si="550"/>
        <v>5.2728295949241446E-4</v>
      </c>
      <c r="AK1656" s="12">
        <f t="shared" ca="1" si="550"/>
        <v>4.2559611217190624E-4</v>
      </c>
      <c r="AL1656" s="12">
        <f t="shared" ca="1" si="550"/>
        <v>3.2270683407191426E-4</v>
      </c>
      <c r="AM1656" s="12">
        <f t="shared" ca="1" si="550"/>
        <v>2.2986628037812494E-4</v>
      </c>
      <c r="AN1656" s="12">
        <f t="shared" ca="1" si="550"/>
        <v>1.5381509877775693E-4</v>
      </c>
      <c r="AO1656" s="12">
        <f t="shared" ca="1" si="550"/>
        <v>9.6689488785270473E-5</v>
      </c>
      <c r="AP1656" s="12">
        <f t="shared" ca="1" si="550"/>
        <v>5.7097376557202919E-5</v>
      </c>
      <c r="AQ1656" s="12">
        <f t="shared" ca="1" si="550"/>
        <v>3.167449061502368E-5</v>
      </c>
      <c r="AR1656" s="12">
        <f t="shared" ca="1" si="550"/>
        <v>1.6506679514303052E-5</v>
      </c>
      <c r="AS1656" s="12">
        <f t="shared" ca="1" si="550"/>
        <v>8.0810239549988692E-6</v>
      </c>
      <c r="AT1656" s="12">
        <f t="shared" ca="1" si="550"/>
        <v>3.716461720224678E-6</v>
      </c>
      <c r="AU1656" s="12">
        <f t="shared" ca="1" si="550"/>
        <v>1.605644989938442E-6</v>
      </c>
      <c r="AV1656" s="12">
        <f t="shared" ca="1" si="550"/>
        <v>6.5166738841854959E-7</v>
      </c>
      <c r="AX1656" s="13">
        <f t="shared" si="494"/>
        <v>1.1664179917601403E-2</v>
      </c>
      <c r="AZ1656" s="14">
        <f t="shared" ca="1" si="497"/>
        <v>8.0607515285379044E-2</v>
      </c>
    </row>
    <row r="1657" spans="1:52" x14ac:dyDescent="0.2">
      <c r="A1657" s="9" t="str">
        <f t="shared" si="489"/>
        <v>Madagascar</v>
      </c>
      <c r="C1657" s="20">
        <f t="shared" si="490"/>
        <v>291.02203040778272</v>
      </c>
      <c r="D1657" s="15">
        <f t="shared" si="491"/>
        <v>351.85979788426647</v>
      </c>
      <c r="E1657" s="23">
        <f t="shared" si="492"/>
        <v>1</v>
      </c>
      <c r="F1657" s="15">
        <f t="shared" si="495"/>
        <v>351.85979788426647</v>
      </c>
      <c r="H1657" s="12">
        <f t="shared" ref="H1657:AV1657" ca="1" si="551">_xlfn.NORM.DIST(H$1537,$F1657,$B$37+$B$38*$F1657,FALSE)/$AV727*($D1189/1000)</f>
        <v>1.8246020828544327E-4</v>
      </c>
      <c r="I1657" s="12">
        <f t="shared" ca="1" si="551"/>
        <v>4.2620975476546371E-4</v>
      </c>
      <c r="J1657" s="12">
        <f t="shared" ca="1" si="551"/>
        <v>9.3526611323376788E-4</v>
      </c>
      <c r="K1657" s="12">
        <f t="shared" ca="1" si="551"/>
        <v>1.9279848101546777E-3</v>
      </c>
      <c r="L1657" s="12">
        <f t="shared" ca="1" si="551"/>
        <v>3.7336070813915635E-3</v>
      </c>
      <c r="M1657" s="12">
        <f t="shared" ca="1" si="551"/>
        <v>6.7921960064940669E-3</v>
      </c>
      <c r="N1657" s="12">
        <f t="shared" ca="1" si="551"/>
        <v>1.1607759556200156E-2</v>
      </c>
      <c r="O1657" s="12">
        <f t="shared" ca="1" si="551"/>
        <v>1.8635591922563925E-2</v>
      </c>
      <c r="P1657" s="12">
        <f t="shared" ca="1" si="551"/>
        <v>2.8105710916707025E-2</v>
      </c>
      <c r="Q1657" s="12">
        <f t="shared" ca="1" si="551"/>
        <v>3.9820118951866872E-2</v>
      </c>
      <c r="R1657" s="12">
        <f t="shared" ca="1" si="551"/>
        <v>5.2998932963298558E-2</v>
      </c>
      <c r="S1657" s="12">
        <f t="shared" ca="1" si="551"/>
        <v>6.6265624282823746E-2</v>
      </c>
      <c r="T1657" s="12">
        <f t="shared" ca="1" si="551"/>
        <v>7.7833409731612638E-2</v>
      </c>
      <c r="U1657" s="12">
        <f t="shared" ca="1" si="551"/>
        <v>8.5881656787427971E-2</v>
      </c>
      <c r="V1657" s="12">
        <f t="shared" ca="1" si="551"/>
        <v>8.9020774106727374E-2</v>
      </c>
      <c r="W1657" s="12">
        <f t="shared" ca="1" si="551"/>
        <v>8.6683994086829461E-2</v>
      </c>
      <c r="X1657" s="12">
        <f t="shared" ca="1" si="551"/>
        <v>7.9294498373085623E-2</v>
      </c>
      <c r="Y1657" s="12">
        <f t="shared" ca="1" si="551"/>
        <v>6.8140261066872904E-2</v>
      </c>
      <c r="Z1657" s="12">
        <f t="shared" ca="1" si="551"/>
        <v>5.5007400914786495E-2</v>
      </c>
      <c r="AA1657" s="12">
        <f t="shared" ca="1" si="551"/>
        <v>4.1715269338917178E-2</v>
      </c>
      <c r="AB1657" s="12">
        <f t="shared" ca="1" si="551"/>
        <v>2.9718410255483194E-2</v>
      </c>
      <c r="AC1657" s="12">
        <f t="shared" ca="1" si="551"/>
        <v>1.9888988212145658E-2</v>
      </c>
      <c r="AD1657" s="12">
        <f t="shared" ca="1" si="551"/>
        <v>1.2504214120208273E-2</v>
      </c>
      <c r="AE1657" s="12">
        <f t="shared" ca="1" si="551"/>
        <v>7.3851055755095648E-3</v>
      </c>
      <c r="AF1657" s="12">
        <f t="shared" ca="1" si="551"/>
        <v>4.0974494981934114E-3</v>
      </c>
      <c r="AG1657" s="12">
        <f t="shared" ca="1" si="551"/>
        <v>2.1356353735119942E-3</v>
      </c>
      <c r="AH1657" s="12">
        <f t="shared" ca="1" si="551"/>
        <v>1.0456761356517396E-3</v>
      </c>
      <c r="AI1657" s="12">
        <f t="shared" ca="1" si="551"/>
        <v>4.8097652755109497E-4</v>
      </c>
      <c r="AJ1657" s="12">
        <f t="shared" ca="1" si="551"/>
        <v>2.0782948593825386E-4</v>
      </c>
      <c r="AK1657" s="12">
        <f t="shared" ca="1" si="551"/>
        <v>8.4362033392030694E-5</v>
      </c>
      <c r="AL1657" s="12">
        <f t="shared" ca="1" si="551"/>
        <v>3.2169440649825239E-5</v>
      </c>
      <c r="AM1657" s="12">
        <f t="shared" ca="1" si="551"/>
        <v>1.1523822892062811E-5</v>
      </c>
      <c r="AN1657" s="12">
        <f t="shared" ca="1" si="551"/>
        <v>3.8779859863985677E-6</v>
      </c>
      <c r="AO1657" s="12">
        <f t="shared" ca="1" si="551"/>
        <v>1.225949245134822E-6</v>
      </c>
      <c r="AP1657" s="12">
        <f t="shared" ca="1" si="551"/>
        <v>3.6407875772234049E-7</v>
      </c>
      <c r="AQ1657" s="12">
        <f t="shared" ca="1" si="551"/>
        <v>1.0157218279942393E-7</v>
      </c>
      <c r="AR1657" s="12">
        <f t="shared" ca="1" si="551"/>
        <v>2.6620170050597487E-8</v>
      </c>
      <c r="AS1657" s="12">
        <f t="shared" ca="1" si="551"/>
        <v>6.5539550754801069E-9</v>
      </c>
      <c r="AT1657" s="12">
        <f t="shared" ca="1" si="551"/>
        <v>1.5158376499817082E-9</v>
      </c>
      <c r="AU1657" s="12">
        <f t="shared" ca="1" si="551"/>
        <v>3.2935064192041969E-10</v>
      </c>
      <c r="AV1657" s="12">
        <f t="shared" ca="1" si="551"/>
        <v>6.7223471098571503E-11</v>
      </c>
      <c r="AX1657" s="13">
        <f t="shared" si="494"/>
        <v>0.68488459975952198</v>
      </c>
      <c r="AZ1657" s="14">
        <f t="shared" ca="1" si="497"/>
        <v>610.69602424771278</v>
      </c>
    </row>
    <row r="1658" spans="1:52" x14ac:dyDescent="0.2">
      <c r="A1658" s="9" t="str">
        <f t="shared" si="489"/>
        <v>Malawi</v>
      </c>
      <c r="C1658" s="20">
        <f t="shared" si="490"/>
        <v>245.56849980699698</v>
      </c>
      <c r="D1658" s="15">
        <f t="shared" si="491"/>
        <v>314.51449440091642</v>
      </c>
      <c r="E1658" s="23">
        <f t="shared" si="492"/>
        <v>1</v>
      </c>
      <c r="F1658" s="15">
        <f t="shared" si="495"/>
        <v>314.51449440091642</v>
      </c>
      <c r="H1658" s="12">
        <f t="shared" ref="H1658:AV1658" ca="1" si="552">_xlfn.NORM.DIST(H$1537,$F1658,$B$37+$B$38*$F1658,FALSE)/$AV728*($D1190/1000)</f>
        <v>4.6758360038327384E-4</v>
      </c>
      <c r="I1658" s="12">
        <f t="shared" ca="1" si="552"/>
        <v>9.948723058494167E-4</v>
      </c>
      <c r="J1658" s="12">
        <f t="shared" ca="1" si="552"/>
        <v>1.9885293593209074E-3</v>
      </c>
      <c r="K1658" s="12">
        <f t="shared" ca="1" si="552"/>
        <v>3.733819058463326E-3</v>
      </c>
      <c r="L1658" s="12">
        <f t="shared" ca="1" si="552"/>
        <v>6.5861425104878054E-3</v>
      </c>
      <c r="M1658" s="12">
        <f t="shared" ca="1" si="552"/>
        <v>1.0913538231401419E-2</v>
      </c>
      <c r="N1658" s="12">
        <f t="shared" ca="1" si="552"/>
        <v>1.6988562000729783E-2</v>
      </c>
      <c r="O1658" s="12">
        <f t="shared" ca="1" si="552"/>
        <v>2.4843012605466865E-2</v>
      </c>
      <c r="P1658" s="12">
        <f t="shared" ca="1" si="552"/>
        <v>3.4127815859392389E-2</v>
      </c>
      <c r="Q1658" s="12">
        <f t="shared" ca="1" si="552"/>
        <v>4.4042232456284774E-2</v>
      </c>
      <c r="R1658" s="12">
        <f t="shared" ca="1" si="552"/>
        <v>5.3393298302201471E-2</v>
      </c>
      <c r="S1658" s="12">
        <f t="shared" ca="1" si="552"/>
        <v>6.0808006985024365E-2</v>
      </c>
      <c r="T1658" s="12">
        <f t="shared" ca="1" si="552"/>
        <v>6.5056603246933256E-2</v>
      </c>
      <c r="U1658" s="12">
        <f t="shared" ca="1" si="552"/>
        <v>6.5385070078373117E-2</v>
      </c>
      <c r="V1658" s="12">
        <f t="shared" ca="1" si="552"/>
        <v>6.1733712907875507E-2</v>
      </c>
      <c r="W1658" s="12">
        <f t="shared" ca="1" si="552"/>
        <v>5.4754875674277496E-2</v>
      </c>
      <c r="X1658" s="12">
        <f t="shared" ca="1" si="552"/>
        <v>4.5622574741783814E-2</v>
      </c>
      <c r="Y1658" s="12">
        <f t="shared" ca="1" si="552"/>
        <v>3.5710290271388723E-2</v>
      </c>
      <c r="Z1658" s="12">
        <f t="shared" ca="1" si="552"/>
        <v>2.6258116103627445E-2</v>
      </c>
      <c r="AA1658" s="12">
        <f t="shared" ca="1" si="552"/>
        <v>1.8138039488769599E-2</v>
      </c>
      <c r="AB1658" s="12">
        <f t="shared" ca="1" si="552"/>
        <v>1.1769925577140215E-2</v>
      </c>
      <c r="AC1658" s="12">
        <f t="shared" ca="1" si="552"/>
        <v>7.1748641965524527E-3</v>
      </c>
      <c r="AD1658" s="12">
        <f t="shared" ca="1" si="552"/>
        <v>4.1087550297819707E-3</v>
      </c>
      <c r="AE1658" s="12">
        <f t="shared" ca="1" si="552"/>
        <v>2.2103620069419622E-3</v>
      </c>
      <c r="AF1658" s="12">
        <f t="shared" ca="1" si="552"/>
        <v>1.1170514078425097E-3</v>
      </c>
      <c r="AG1658" s="12">
        <f t="shared" ca="1" si="552"/>
        <v>5.3032183449405247E-4</v>
      </c>
      <c r="AH1658" s="12">
        <f t="shared" ca="1" si="552"/>
        <v>2.3651704876862705E-4</v>
      </c>
      <c r="AI1658" s="12">
        <f t="shared" ca="1" si="552"/>
        <v>9.9092774666049521E-5</v>
      </c>
      <c r="AJ1658" s="12">
        <f t="shared" ca="1" si="552"/>
        <v>3.9001213660871603E-5</v>
      </c>
      <c r="AK1658" s="12">
        <f t="shared" ca="1" si="552"/>
        <v>1.4420185576506764E-5</v>
      </c>
      <c r="AL1658" s="12">
        <f t="shared" ca="1" si="552"/>
        <v>5.0086440870506705E-6</v>
      </c>
      <c r="AM1658" s="12">
        <f t="shared" ca="1" si="552"/>
        <v>1.6342785827123327E-6</v>
      </c>
      <c r="AN1658" s="12">
        <f t="shared" ca="1" si="552"/>
        <v>5.0094333362267637E-7</v>
      </c>
      <c r="AO1658" s="12">
        <f t="shared" ca="1" si="552"/>
        <v>1.4424730525635206E-7</v>
      </c>
      <c r="AP1658" s="12">
        <f t="shared" ca="1" si="552"/>
        <v>3.9019653697315572E-8</v>
      </c>
      <c r="AQ1658" s="12">
        <f t="shared" ca="1" si="552"/>
        <v>9.915524856299762E-9</v>
      </c>
      <c r="AR1658" s="12">
        <f t="shared" ca="1" si="552"/>
        <v>2.367034562295376E-9</v>
      </c>
      <c r="AS1658" s="12">
        <f t="shared" ca="1" si="552"/>
        <v>5.3082343251431361E-10</v>
      </c>
      <c r="AT1658" s="12">
        <f t="shared" ca="1" si="552"/>
        <v>1.1182841449691293E-10</v>
      </c>
      <c r="AU1658" s="12">
        <f t="shared" ca="1" si="552"/>
        <v>2.2131499692066154E-11</v>
      </c>
      <c r="AV1658" s="12">
        <f t="shared" ca="1" si="552"/>
        <v>4.1145857268425166E-12</v>
      </c>
      <c r="AX1658" s="13">
        <f t="shared" si="494"/>
        <v>0.80368430277575487</v>
      </c>
      <c r="AZ1658" s="14">
        <f t="shared" ca="1" si="497"/>
        <v>527.22571637557508</v>
      </c>
    </row>
    <row r="1659" spans="1:52" x14ac:dyDescent="0.2">
      <c r="A1659" s="9" t="str">
        <f t="shared" si="489"/>
        <v>Malaysia</v>
      </c>
      <c r="C1659" s="20">
        <f t="shared" si="490"/>
        <v>504.24994075538262</v>
      </c>
      <c r="D1659" s="15">
        <f t="shared" si="491"/>
        <v>528.35390938528099</v>
      </c>
      <c r="E1659" s="23">
        <f t="shared" si="492"/>
        <v>1</v>
      </c>
      <c r="F1659" s="15">
        <f t="shared" si="495"/>
        <v>528.35390938528099</v>
      </c>
      <c r="H1659" s="12">
        <f t="shared" ref="H1659:AV1659" ca="1" si="553">_xlfn.NORM.DIST(H$1537,$F1659,$B$37+$B$38*$F1659,FALSE)/$AV729*($D1191/1000)</f>
        <v>4.2935304717805231E-8</v>
      </c>
      <c r="I1659" s="12">
        <f t="shared" ca="1" si="553"/>
        <v>1.5591784201229031E-7</v>
      </c>
      <c r="J1659" s="12">
        <f t="shared" ca="1" si="553"/>
        <v>5.319045139705743E-7</v>
      </c>
      <c r="K1659" s="12">
        <f t="shared" ca="1" si="553"/>
        <v>1.7046221660628974E-6</v>
      </c>
      <c r="L1659" s="12">
        <f t="shared" ca="1" si="553"/>
        <v>5.1319117786270145E-6</v>
      </c>
      <c r="M1659" s="12">
        <f t="shared" ca="1" si="553"/>
        <v>1.4513990257714272E-5</v>
      </c>
      <c r="N1659" s="12">
        <f t="shared" ca="1" si="553"/>
        <v>3.8561246793858372E-5</v>
      </c>
      <c r="O1659" s="12">
        <f t="shared" ca="1" si="553"/>
        <v>9.6243609537532556E-5</v>
      </c>
      <c r="P1659" s="12">
        <f t="shared" ca="1" si="553"/>
        <v>2.2565727140377775E-4</v>
      </c>
      <c r="Q1659" s="12">
        <f t="shared" ca="1" si="553"/>
        <v>4.9703086335523038E-4</v>
      </c>
      <c r="R1659" s="12">
        <f t="shared" ca="1" si="553"/>
        <v>1.0284282007048801E-3</v>
      </c>
      <c r="S1659" s="12">
        <f t="shared" ca="1" si="553"/>
        <v>1.999038652839492E-3</v>
      </c>
      <c r="T1659" s="12">
        <f t="shared" ca="1" si="553"/>
        <v>3.6502701000941055E-3</v>
      </c>
      <c r="U1659" s="12">
        <f t="shared" ca="1" si="553"/>
        <v>6.261601219991645E-3</v>
      </c>
      <c r="V1659" s="12">
        <f t="shared" ca="1" si="553"/>
        <v>1.0090261106780286E-2</v>
      </c>
      <c r="W1659" s="12">
        <f t="shared" ca="1" si="553"/>
        <v>1.52748163988763E-2</v>
      </c>
      <c r="X1659" s="12">
        <f t="shared" ca="1" si="553"/>
        <v>2.1722319030691065E-2</v>
      </c>
      <c r="Y1659" s="12">
        <f t="shared" ca="1" si="553"/>
        <v>2.9019703554735266E-2</v>
      </c>
      <c r="Z1659" s="12">
        <f t="shared" ca="1" si="553"/>
        <v>3.6419698857451548E-2</v>
      </c>
      <c r="AA1659" s="12">
        <f t="shared" ca="1" si="553"/>
        <v>4.2937457455062764E-2</v>
      </c>
      <c r="AB1659" s="12">
        <f t="shared" ca="1" si="553"/>
        <v>4.7554639375328667E-2</v>
      </c>
      <c r="AC1659" s="12">
        <f t="shared" ca="1" si="553"/>
        <v>4.9477307298779596E-2</v>
      </c>
      <c r="AD1659" s="12">
        <f t="shared" ca="1" si="553"/>
        <v>4.8358833269482759E-2</v>
      </c>
      <c r="AE1659" s="12">
        <f t="shared" ca="1" si="553"/>
        <v>4.4401962680526118E-2</v>
      </c>
      <c r="AF1659" s="12">
        <f t="shared" ca="1" si="553"/>
        <v>3.8298795493674542E-2</v>
      </c>
      <c r="AG1659" s="12">
        <f t="shared" ca="1" si="553"/>
        <v>3.1033064098270974E-2</v>
      </c>
      <c r="AH1659" s="12">
        <f t="shared" ca="1" si="553"/>
        <v>2.3622224697725454E-2</v>
      </c>
      <c r="AI1659" s="12">
        <f t="shared" ca="1" si="553"/>
        <v>1.6891706584431558E-2</v>
      </c>
      <c r="AJ1659" s="12">
        <f t="shared" ca="1" si="553"/>
        <v>1.1347047072953562E-2</v>
      </c>
      <c r="AK1659" s="12">
        <f t="shared" ca="1" si="553"/>
        <v>7.1605895270032615E-3</v>
      </c>
      <c r="AL1659" s="12">
        <f t="shared" ca="1" si="553"/>
        <v>4.2449374608141549E-3</v>
      </c>
      <c r="AM1659" s="12">
        <f t="shared" ca="1" si="553"/>
        <v>2.3640159833873621E-3</v>
      </c>
      <c r="AN1659" s="12">
        <f t="shared" ca="1" si="553"/>
        <v>1.2367619507985706E-3</v>
      </c>
      <c r="AO1659" s="12">
        <f t="shared" ca="1" si="553"/>
        <v>6.0782480245909925E-4</v>
      </c>
      <c r="AP1659" s="12">
        <f t="shared" ca="1" si="553"/>
        <v>2.8062561781300242E-4</v>
      </c>
      <c r="AQ1659" s="12">
        <f t="shared" ca="1" si="553"/>
        <v>1.2171183389526343E-4</v>
      </c>
      <c r="AR1659" s="12">
        <f t="shared" ca="1" si="553"/>
        <v>4.9590089583437407E-5</v>
      </c>
      <c r="AS1659" s="12">
        <f t="shared" ca="1" si="553"/>
        <v>1.8980758973421188E-5</v>
      </c>
      <c r="AT1659" s="12">
        <f t="shared" ca="1" si="553"/>
        <v>6.824783056058468E-6</v>
      </c>
      <c r="AU1659" s="12">
        <f t="shared" ca="1" si="553"/>
        <v>2.3052642855259229E-6</v>
      </c>
      <c r="AV1659" s="12">
        <f t="shared" ca="1" si="553"/>
        <v>7.3149133862025187E-7</v>
      </c>
      <c r="AX1659" s="13">
        <f t="shared" si="494"/>
        <v>9.965163617731787E-2</v>
      </c>
      <c r="AZ1659" s="14">
        <f t="shared" ca="1" si="497"/>
        <v>49.46346708151767</v>
      </c>
    </row>
    <row r="1660" spans="1:52" x14ac:dyDescent="0.2">
      <c r="A1660" s="9" t="str">
        <f t="shared" si="489"/>
        <v>Maldives</v>
      </c>
      <c r="C1660" s="20">
        <f t="shared" si="490"/>
        <v>459.0057053467437</v>
      </c>
      <c r="D1660" s="15">
        <f t="shared" si="491"/>
        <v>490.74719119111597</v>
      </c>
      <c r="E1660" s="23">
        <f t="shared" si="492"/>
        <v>1</v>
      </c>
      <c r="F1660" s="15">
        <f t="shared" si="495"/>
        <v>490.74719119111597</v>
      </c>
      <c r="H1660" s="12">
        <f t="shared" ref="H1660:AV1660" ca="1" si="554">_xlfn.NORM.DIST(H$1537,$F1660,$B$37+$B$38*$F1660,FALSE)/$AV730*($D1192/1000)</f>
        <v>3.7341124390675476E-9</v>
      </c>
      <c r="I1660" s="12">
        <f t="shared" ca="1" si="554"/>
        <v>1.2343481807452257E-8</v>
      </c>
      <c r="J1660" s="12">
        <f t="shared" ca="1" si="554"/>
        <v>3.8330507241858048E-8</v>
      </c>
      <c r="K1660" s="12">
        <f t="shared" ca="1" si="554"/>
        <v>1.1181705416676015E-7</v>
      </c>
      <c r="L1660" s="12">
        <f t="shared" ca="1" si="554"/>
        <v>3.0642777057876664E-7</v>
      </c>
      <c r="M1660" s="12">
        <f t="shared" ca="1" si="554"/>
        <v>7.8886882067237936E-7</v>
      </c>
      <c r="N1660" s="12">
        <f t="shared" ca="1" si="554"/>
        <v>1.9078228938365599E-6</v>
      </c>
      <c r="O1660" s="12">
        <f t="shared" ca="1" si="554"/>
        <v>4.3343893001569807E-6</v>
      </c>
      <c r="P1660" s="12">
        <f t="shared" ca="1" si="554"/>
        <v>9.2506951655835527E-6</v>
      </c>
      <c r="Q1660" s="12">
        <f t="shared" ca="1" si="554"/>
        <v>1.8547160039177342E-5</v>
      </c>
      <c r="R1660" s="12">
        <f t="shared" ca="1" si="554"/>
        <v>3.4933094895747435E-5</v>
      </c>
      <c r="S1660" s="12">
        <f t="shared" ca="1" si="554"/>
        <v>6.180922564909227E-5</v>
      </c>
      <c r="T1660" s="12">
        <f t="shared" ca="1" si="554"/>
        <v>1.0273682421273008E-4</v>
      </c>
      <c r="U1660" s="12">
        <f t="shared" ca="1" si="554"/>
        <v>1.6041891166415482E-4</v>
      </c>
      <c r="V1660" s="12">
        <f t="shared" ca="1" si="554"/>
        <v>2.3531065318275701E-4</v>
      </c>
      <c r="W1660" s="12">
        <f t="shared" ca="1" si="554"/>
        <v>3.242531531470122E-4</v>
      </c>
      <c r="X1660" s="12">
        <f t="shared" ca="1" si="554"/>
        <v>4.19742960684136E-4</v>
      </c>
      <c r="Y1660" s="12">
        <f t="shared" ca="1" si="554"/>
        <v>5.1043357088069203E-4</v>
      </c>
      <c r="Z1660" s="12">
        <f t="shared" ca="1" si="554"/>
        <v>5.8311153574836861E-4</v>
      </c>
      <c r="AA1660" s="12">
        <f t="shared" ca="1" si="554"/>
        <v>6.2577849053317485E-4</v>
      </c>
      <c r="AB1660" s="12">
        <f t="shared" ca="1" si="554"/>
        <v>6.308792223403847E-4</v>
      </c>
      <c r="AC1660" s="12">
        <f t="shared" ca="1" si="554"/>
        <v>5.9748693379905234E-4</v>
      </c>
      <c r="AD1660" s="12">
        <f t="shared" ca="1" si="554"/>
        <v>5.3157824024274442E-4</v>
      </c>
      <c r="AE1660" s="12">
        <f t="shared" ca="1" si="554"/>
        <v>4.4428594321972758E-4</v>
      </c>
      <c r="AF1660" s="12">
        <f t="shared" ca="1" si="554"/>
        <v>3.4883057622250597E-4</v>
      </c>
      <c r="AG1660" s="12">
        <f t="shared" ca="1" si="554"/>
        <v>2.5729012194635923E-4</v>
      </c>
      <c r="AH1660" s="12">
        <f t="shared" ca="1" si="554"/>
        <v>1.7827410923735318E-4</v>
      </c>
      <c r="AI1660" s="12">
        <f t="shared" ca="1" si="554"/>
        <v>1.1604061780572377E-4</v>
      </c>
      <c r="AJ1660" s="12">
        <f t="shared" ca="1" si="554"/>
        <v>7.0955878996399065E-5</v>
      </c>
      <c r="AK1660" s="12">
        <f t="shared" ca="1" si="554"/>
        <v>4.0758982272826153E-5</v>
      </c>
      <c r="AL1660" s="12">
        <f t="shared" ca="1" si="554"/>
        <v>2.199453948334811E-5</v>
      </c>
      <c r="AM1660" s="12">
        <f t="shared" ca="1" si="554"/>
        <v>1.114969557926915E-5</v>
      </c>
      <c r="AN1660" s="12">
        <f t="shared" ca="1" si="554"/>
        <v>5.3096725846073275E-6</v>
      </c>
      <c r="AO1660" s="12">
        <f t="shared" ca="1" si="554"/>
        <v>2.3753579719998486E-6</v>
      </c>
      <c r="AP1660" s="12">
        <f t="shared" ca="1" si="554"/>
        <v>9.9826763144474739E-7</v>
      </c>
      <c r="AQ1660" s="12">
        <f t="shared" ca="1" si="554"/>
        <v>3.9411367626319904E-7</v>
      </c>
      <c r="AR1660" s="12">
        <f t="shared" ca="1" si="554"/>
        <v>1.4616810509299347E-7</v>
      </c>
      <c r="AS1660" s="12">
        <f t="shared" ca="1" si="554"/>
        <v>5.0926088786189727E-8</v>
      </c>
      <c r="AT1660" s="12">
        <f t="shared" ca="1" si="554"/>
        <v>1.6668043445068176E-8</v>
      </c>
      <c r="AU1660" s="12">
        <f t="shared" ca="1" si="554"/>
        <v>5.1249014626015064E-9</v>
      </c>
      <c r="AV1660" s="12">
        <f t="shared" ca="1" si="554"/>
        <v>1.4802770645140682E-9</v>
      </c>
      <c r="AX1660" s="13">
        <f t="shared" si="494"/>
        <v>0.18207864817457961</v>
      </c>
      <c r="AZ1660" s="14">
        <f t="shared" ca="1" si="497"/>
        <v>1.1566814332868989</v>
      </c>
    </row>
    <row r="1661" spans="1:52" x14ac:dyDescent="0.2">
      <c r="A1661" s="9" t="str">
        <f t="shared" si="489"/>
        <v>Mali</v>
      </c>
      <c r="C1661" s="20">
        <f t="shared" si="490"/>
        <v>228.47710549365888</v>
      </c>
      <c r="D1661" s="15">
        <f t="shared" si="491"/>
        <v>300.06008525689049</v>
      </c>
      <c r="E1661" s="23">
        <f t="shared" si="492"/>
        <v>1</v>
      </c>
      <c r="F1661" s="15">
        <f t="shared" si="495"/>
        <v>300.06008525689049</v>
      </c>
      <c r="H1661" s="12">
        <f t="shared" ref="H1661:AV1661" ca="1" si="555">_xlfn.NORM.DIST(H$1537,$F1661,$B$37+$B$38*$F1661,FALSE)/$AV731*($D1193/1000)</f>
        <v>8.8902489750557765E-4</v>
      </c>
      <c r="I1661" s="12">
        <f t="shared" ca="1" si="555"/>
        <v>1.8244346814793096E-3</v>
      </c>
      <c r="J1661" s="12">
        <f t="shared" ca="1" si="555"/>
        <v>3.5172181843028351E-3</v>
      </c>
      <c r="K1661" s="12">
        <f t="shared" ca="1" si="555"/>
        <v>6.3698161146102791E-3</v>
      </c>
      <c r="L1661" s="12">
        <f t="shared" ca="1" si="555"/>
        <v>1.0837049958258701E-2</v>
      </c>
      <c r="M1661" s="12">
        <f t="shared" ca="1" si="555"/>
        <v>1.7320158044152635E-2</v>
      </c>
      <c r="N1661" s="12">
        <f t="shared" ca="1" si="555"/>
        <v>2.6004542679075048E-2</v>
      </c>
      <c r="O1661" s="12">
        <f t="shared" ca="1" si="555"/>
        <v>3.667779218500454E-2</v>
      </c>
      <c r="P1661" s="12">
        <f t="shared" ca="1" si="555"/>
        <v>4.8597479502370013E-2</v>
      </c>
      <c r="Q1661" s="12">
        <f t="shared" ca="1" si="555"/>
        <v>6.0489626081846562E-2</v>
      </c>
      <c r="R1661" s="12">
        <f t="shared" ca="1" si="555"/>
        <v>7.0730161456047949E-2</v>
      </c>
      <c r="S1661" s="12">
        <f t="shared" ca="1" si="555"/>
        <v>7.7693555015286034E-2</v>
      </c>
      <c r="T1661" s="12">
        <f t="shared" ca="1" si="555"/>
        <v>8.017185515401791E-2</v>
      </c>
      <c r="U1661" s="12">
        <f t="shared" ca="1" si="555"/>
        <v>7.7716899707849216E-2</v>
      </c>
      <c r="V1661" s="12">
        <f t="shared" ca="1" si="555"/>
        <v>7.0772672625451574E-2</v>
      </c>
      <c r="W1661" s="12">
        <f t="shared" ca="1" si="555"/>
        <v>6.0544168678033791E-2</v>
      </c>
      <c r="X1661" s="12">
        <f t="shared" ca="1" si="555"/>
        <v>4.8655914446927052E-2</v>
      </c>
      <c r="Y1661" s="12">
        <f t="shared" ca="1" si="555"/>
        <v>3.6732928449735282E-2</v>
      </c>
      <c r="Z1661" s="12">
        <f t="shared" ca="1" si="555"/>
        <v>2.605145964045236E-2</v>
      </c>
      <c r="AA1661" s="12">
        <f t="shared" ca="1" si="555"/>
        <v>1.73566203856662E-2</v>
      </c>
      <c r="AB1661" s="12">
        <f t="shared" ca="1" si="555"/>
        <v>1.0863127160040491E-2</v>
      </c>
      <c r="AC1661" s="12">
        <f t="shared" ca="1" si="555"/>
        <v>6.3870623613111804E-3</v>
      </c>
      <c r="AD1661" s="12">
        <f t="shared" ca="1" si="555"/>
        <v>3.527800720610862E-3</v>
      </c>
      <c r="AE1661" s="12">
        <f t="shared" ca="1" si="555"/>
        <v>1.8304738442193236E-3</v>
      </c>
      <c r="AF1661" s="12">
        <f t="shared" ca="1" si="555"/>
        <v>8.9223571908012228E-4</v>
      </c>
      <c r="AG1661" s="12">
        <f t="shared" ca="1" si="555"/>
        <v>4.0855664472744507E-4</v>
      </c>
      <c r="AH1661" s="12">
        <f t="shared" ca="1" si="555"/>
        <v>1.7574442043413399E-4</v>
      </c>
      <c r="AI1661" s="12">
        <f t="shared" ca="1" si="555"/>
        <v>7.1017831695906807E-5</v>
      </c>
      <c r="AJ1661" s="12">
        <f t="shared" ca="1" si="555"/>
        <v>2.6959377858078499E-5</v>
      </c>
      <c r="AK1661" s="12">
        <f t="shared" ca="1" si="555"/>
        <v>9.6141062638170915E-6</v>
      </c>
      <c r="AL1661" s="12">
        <f t="shared" ca="1" si="555"/>
        <v>3.2208059896569094E-6</v>
      </c>
      <c r="AM1661" s="12">
        <f t="shared" ca="1" si="555"/>
        <v>1.0136238185611158E-6</v>
      </c>
      <c r="AN1661" s="12">
        <f t="shared" ca="1" si="555"/>
        <v>2.9967163968963008E-7</v>
      </c>
      <c r="AO1661" s="12">
        <f t="shared" ca="1" si="555"/>
        <v>8.3228309968116127E-8</v>
      </c>
      <c r="AP1661" s="12">
        <f t="shared" ca="1" si="555"/>
        <v>2.1714663444988773E-8</v>
      </c>
      <c r="AQ1661" s="12">
        <f t="shared" ca="1" si="555"/>
        <v>5.3222065386897106E-9</v>
      </c>
      <c r="AR1661" s="12">
        <f t="shared" ca="1" si="555"/>
        <v>1.2254255769475777E-9</v>
      </c>
      <c r="AS1661" s="12">
        <f t="shared" ca="1" si="555"/>
        <v>2.6505667884255787E-10</v>
      </c>
      <c r="AT1661" s="12">
        <f t="shared" ca="1" si="555"/>
        <v>5.3857620049210175E-11</v>
      </c>
      <c r="AU1661" s="12">
        <f t="shared" ca="1" si="555"/>
        <v>1.0280450806376087E-11</v>
      </c>
      <c r="AV1661" s="12">
        <f t="shared" ca="1" si="555"/>
        <v>1.8434601555304003E-12</v>
      </c>
      <c r="AX1661" s="13">
        <f t="shared" si="494"/>
        <v>0.84119931365852207</v>
      </c>
      <c r="AZ1661" s="14">
        <f t="shared" ca="1" si="497"/>
        <v>670.88873992999891</v>
      </c>
    </row>
    <row r="1662" spans="1:52" x14ac:dyDescent="0.2">
      <c r="A1662" s="9" t="str">
        <f t="shared" si="489"/>
        <v>Malta</v>
      </c>
      <c r="C1662" s="20">
        <f t="shared" si="490"/>
        <v>465.39633781094915</v>
      </c>
      <c r="D1662" s="15">
        <f t="shared" si="491"/>
        <v>496.35342555308472</v>
      </c>
      <c r="E1662" s="23">
        <f t="shared" si="492"/>
        <v>1</v>
      </c>
      <c r="F1662" s="15">
        <f t="shared" si="495"/>
        <v>496.35342555308472</v>
      </c>
      <c r="H1662" s="12">
        <f t="shared" ref="H1662:AV1662" ca="1" si="556">_xlfn.NORM.DIST(H$1537,$F1662,$B$37+$B$38*$F1662,FALSE)/$AV732*($D1194/1000)</f>
        <v>1.8070259771657709E-9</v>
      </c>
      <c r="I1662" s="12">
        <f t="shared" ca="1" si="556"/>
        <v>6.0576137459776966E-9</v>
      </c>
      <c r="J1662" s="12">
        <f t="shared" ca="1" si="556"/>
        <v>1.9076353189474555E-8</v>
      </c>
      <c r="K1662" s="12">
        <f t="shared" ca="1" si="556"/>
        <v>5.6434635747110047E-8</v>
      </c>
      <c r="L1662" s="12">
        <f t="shared" ca="1" si="556"/>
        <v>1.568385046108391E-7</v>
      </c>
      <c r="M1662" s="12">
        <f t="shared" ca="1" si="556"/>
        <v>4.0946449931391912E-7</v>
      </c>
      <c r="N1662" s="12">
        <f t="shared" ca="1" si="556"/>
        <v>1.0042374443588164E-6</v>
      </c>
      <c r="O1662" s="12">
        <f t="shared" ca="1" si="556"/>
        <v>2.3137325790336502E-6</v>
      </c>
      <c r="P1662" s="12">
        <f t="shared" ca="1" si="556"/>
        <v>5.0077946043031879E-6</v>
      </c>
      <c r="Q1662" s="12">
        <f t="shared" ca="1" si="556"/>
        <v>1.0182078685186733E-5</v>
      </c>
      <c r="R1662" s="12">
        <f t="shared" ca="1" si="556"/>
        <v>1.9448359989518271E-5</v>
      </c>
      <c r="S1662" s="12">
        <f t="shared" ca="1" si="556"/>
        <v>3.4896841060540819E-5</v>
      </c>
      <c r="T1662" s="12">
        <f t="shared" ca="1" si="556"/>
        <v>5.8822820006860774E-5</v>
      </c>
      <c r="U1662" s="12">
        <f t="shared" ca="1" si="556"/>
        <v>9.3145560744915145E-5</v>
      </c>
      <c r="V1662" s="12">
        <f t="shared" ca="1" si="556"/>
        <v>1.3855910738842716E-4</v>
      </c>
      <c r="W1662" s="12">
        <f t="shared" ca="1" si="556"/>
        <v>1.9362640724856009E-4</v>
      </c>
      <c r="X1662" s="12">
        <f t="shared" ca="1" si="556"/>
        <v>2.5418545299391596E-4</v>
      </c>
      <c r="Y1662" s="12">
        <f t="shared" ca="1" si="556"/>
        <v>3.1346812942641513E-4</v>
      </c>
      <c r="Z1662" s="12">
        <f t="shared" ca="1" si="556"/>
        <v>3.6315555123101612E-4</v>
      </c>
      <c r="AA1662" s="12">
        <f t="shared" ca="1" si="556"/>
        <v>3.9522879384881434E-4</v>
      </c>
      <c r="AB1662" s="12">
        <f t="shared" ca="1" si="556"/>
        <v>4.0407414406324151E-4</v>
      </c>
      <c r="AC1662" s="12">
        <f t="shared" ca="1" si="556"/>
        <v>3.8808793475597885E-4</v>
      </c>
      <c r="AD1662" s="12">
        <f t="shared" ca="1" si="556"/>
        <v>3.5015135847798811E-4</v>
      </c>
      <c r="AE1662" s="12">
        <f t="shared" ca="1" si="556"/>
        <v>2.9678236062768569E-4</v>
      </c>
      <c r="AF1662" s="12">
        <f t="shared" ca="1" si="556"/>
        <v>2.36307197186019E-4</v>
      </c>
      <c r="AG1662" s="12">
        <f t="shared" ca="1" si="556"/>
        <v>1.7675528502215297E-4</v>
      </c>
      <c r="AH1662" s="12">
        <f t="shared" ca="1" si="556"/>
        <v>1.2420081970139474E-4</v>
      </c>
      <c r="AI1662" s="12">
        <f t="shared" ca="1" si="556"/>
        <v>8.1984756464630715E-5</v>
      </c>
      <c r="AJ1662" s="12">
        <f t="shared" ca="1" si="556"/>
        <v>5.0839158644208832E-5</v>
      </c>
      <c r="AK1662" s="12">
        <f t="shared" ca="1" si="556"/>
        <v>2.9615576646594075E-5</v>
      </c>
      <c r="AL1662" s="12">
        <f t="shared" ca="1" si="556"/>
        <v>1.6206850526488713E-5</v>
      </c>
      <c r="AM1662" s="12">
        <f t="shared" ca="1" si="556"/>
        <v>8.3317005978143025E-6</v>
      </c>
      <c r="AN1662" s="12">
        <f t="shared" ca="1" si="556"/>
        <v>4.0236970839842936E-6</v>
      </c>
      <c r="AO1662" s="12">
        <f t="shared" ca="1" si="556"/>
        <v>1.8254649405015056E-6</v>
      </c>
      <c r="AP1662" s="12">
        <f t="shared" ca="1" si="556"/>
        <v>7.7799769338375897E-7</v>
      </c>
      <c r="AQ1662" s="12">
        <f t="shared" ca="1" si="556"/>
        <v>3.1148685031341749E-7</v>
      </c>
      <c r="AR1662" s="12">
        <f t="shared" ca="1" si="556"/>
        <v>1.1715416149767987E-7</v>
      </c>
      <c r="AS1662" s="12">
        <f t="shared" ca="1" si="556"/>
        <v>4.1393516033608267E-8</v>
      </c>
      <c r="AT1662" s="12">
        <f t="shared" ca="1" si="556"/>
        <v>1.3739265315850342E-8</v>
      </c>
      <c r="AU1662" s="12">
        <f t="shared" ca="1" si="556"/>
        <v>4.2840181050777149E-9</v>
      </c>
      <c r="AV1662" s="12">
        <f t="shared" ca="1" si="556"/>
        <v>1.2548611671352876E-9</v>
      </c>
      <c r="AX1662" s="13">
        <f t="shared" si="494"/>
        <v>0.16763974097877485</v>
      </c>
      <c r="AZ1662" s="14">
        <f t="shared" ca="1" si="497"/>
        <v>0.67963596247953206</v>
      </c>
    </row>
    <row r="1663" spans="1:52" x14ac:dyDescent="0.2">
      <c r="A1663" s="9" t="str">
        <f t="shared" si="489"/>
        <v>Marshall Islands</v>
      </c>
      <c r="C1663" s="20">
        <f t="shared" si="490"/>
        <v>440.72965450718033</v>
      </c>
      <c r="D1663" s="15">
        <f t="shared" si="491"/>
        <v>475.81258559826267</v>
      </c>
      <c r="E1663" s="23">
        <f t="shared" si="492"/>
        <v>1</v>
      </c>
      <c r="F1663" s="15">
        <f t="shared" si="495"/>
        <v>475.81258559826267</v>
      </c>
      <c r="H1663" s="12">
        <f t="shared" ref="H1663:AV1663" ca="1" si="557">_xlfn.NORM.DIST(H$1537,$F1663,$B$37+$B$38*$F1663,FALSE)/$AV733*($D1195/1000)</f>
        <v>3.5124552009889935E-9</v>
      </c>
      <c r="I1663" s="12">
        <f t="shared" ca="1" si="557"/>
        <v>1.1185258929765944E-8</v>
      </c>
      <c r="J1663" s="12">
        <f t="shared" ca="1" si="557"/>
        <v>3.3460920592435283E-8</v>
      </c>
      <c r="K1663" s="12">
        <f t="shared" ca="1" si="557"/>
        <v>9.4034305930661173E-8</v>
      </c>
      <c r="L1663" s="12">
        <f t="shared" ca="1" si="557"/>
        <v>2.4825119991158885E-7</v>
      </c>
      <c r="M1663" s="12">
        <f t="shared" ca="1" si="557"/>
        <v>6.1567707697544351E-7</v>
      </c>
      <c r="N1663" s="12">
        <f t="shared" ca="1" si="557"/>
        <v>1.4344030726239451E-6</v>
      </c>
      <c r="O1663" s="12">
        <f t="shared" ca="1" si="557"/>
        <v>3.1393954495691539E-6</v>
      </c>
      <c r="P1663" s="12">
        <f t="shared" ca="1" si="557"/>
        <v>6.4547204341701711E-6</v>
      </c>
      <c r="Q1663" s="12">
        <f t="shared" ca="1" si="557"/>
        <v>1.2467100035953804E-5</v>
      </c>
      <c r="R1663" s="12">
        <f t="shared" ca="1" si="557"/>
        <v>2.262090867944317E-5</v>
      </c>
      <c r="S1663" s="12">
        <f t="shared" ca="1" si="557"/>
        <v>3.8557710978200484E-5</v>
      </c>
      <c r="T1663" s="12">
        <f t="shared" ca="1" si="557"/>
        <v>6.174034267668438E-5</v>
      </c>
      <c r="U1663" s="12">
        <f t="shared" ca="1" si="557"/>
        <v>9.2871705813301169E-5</v>
      </c>
      <c r="V1663" s="12">
        <f t="shared" ca="1" si="557"/>
        <v>1.3123642891314867E-4</v>
      </c>
      <c r="W1663" s="12">
        <f t="shared" ca="1" si="557"/>
        <v>1.7421357017652483E-4</v>
      </c>
      <c r="X1663" s="12">
        <f t="shared" ca="1" si="557"/>
        <v>2.1725318517221292E-4</v>
      </c>
      <c r="Y1663" s="12">
        <f t="shared" ca="1" si="557"/>
        <v>2.5451121182838655E-4</v>
      </c>
      <c r="Z1663" s="12">
        <f t="shared" ca="1" si="557"/>
        <v>2.8009430592887391E-4</v>
      </c>
      <c r="AA1663" s="12">
        <f t="shared" ca="1" si="557"/>
        <v>2.8957311386766909E-4</v>
      </c>
      <c r="AB1663" s="12">
        <f t="shared" ca="1" si="557"/>
        <v>2.8123462387084414E-4</v>
      </c>
      <c r="AC1663" s="12">
        <f t="shared" ca="1" si="557"/>
        <v>2.5658775871603663E-4</v>
      </c>
      <c r="AD1663" s="12">
        <f t="shared" ca="1" si="557"/>
        <v>2.1991744135058924E-4</v>
      </c>
      <c r="AE1663" s="12">
        <f t="shared" ca="1" si="557"/>
        <v>1.7706797056128156E-4</v>
      </c>
      <c r="AF1663" s="12">
        <f t="shared" ca="1" si="557"/>
        <v>1.3392971364809372E-4</v>
      </c>
      <c r="AG1663" s="12">
        <f t="shared" ca="1" si="557"/>
        <v>9.5163512980574438E-5</v>
      </c>
      <c r="AH1663" s="12">
        <f t="shared" ca="1" si="557"/>
        <v>6.3521476754120723E-5</v>
      </c>
      <c r="AI1663" s="12">
        <f t="shared" ca="1" si="557"/>
        <v>3.9831558662785892E-5</v>
      </c>
      <c r="AJ1663" s="12">
        <f t="shared" ca="1" si="557"/>
        <v>2.3463382004690418E-5</v>
      </c>
      <c r="AK1663" s="12">
        <f t="shared" ca="1" si="557"/>
        <v>1.2984060078292577E-5</v>
      </c>
      <c r="AL1663" s="12">
        <f t="shared" ca="1" si="557"/>
        <v>6.7497395658243047E-6</v>
      </c>
      <c r="AM1663" s="12">
        <f t="shared" ca="1" si="557"/>
        <v>3.296249758086755E-6</v>
      </c>
      <c r="AN1663" s="12">
        <f t="shared" ca="1" si="557"/>
        <v>1.5122019736469082E-6</v>
      </c>
      <c r="AO1663" s="12">
        <f t="shared" ca="1" si="557"/>
        <v>6.5171255116556121E-7</v>
      </c>
      <c r="AP1663" s="12">
        <f t="shared" ca="1" si="557"/>
        <v>2.6385113361083236E-7</v>
      </c>
      <c r="AQ1663" s="12">
        <f t="shared" ca="1" si="557"/>
        <v>1.0035024535778914E-7</v>
      </c>
      <c r="AR1663" s="12">
        <f t="shared" ca="1" si="557"/>
        <v>3.5853743552410191E-8</v>
      </c>
      <c r="AS1663" s="12">
        <f t="shared" ca="1" si="557"/>
        <v>1.2033921435719831E-8</v>
      </c>
      <c r="AT1663" s="12">
        <f t="shared" ca="1" si="557"/>
        <v>3.7943416299242087E-9</v>
      </c>
      <c r="AU1663" s="12">
        <f t="shared" ca="1" si="557"/>
        <v>1.1238860600178292E-9</v>
      </c>
      <c r="AV1663" s="12">
        <f t="shared" ca="1" si="557"/>
        <v>3.127265352080994E-10</v>
      </c>
      <c r="AX1663" s="13">
        <f t="shared" si="494"/>
        <v>0.22418782114043456</v>
      </c>
      <c r="AZ1663" s="14">
        <f t="shared" ca="1" si="497"/>
        <v>0.65092854280874957</v>
      </c>
    </row>
    <row r="1664" spans="1:52" x14ac:dyDescent="0.2">
      <c r="A1664" s="9" t="str">
        <f t="shared" si="489"/>
        <v>Martinique</v>
      </c>
      <c r="C1664" s="20">
        <f t="shared" si="490"/>
        <v>445.01295926663335</v>
      </c>
      <c r="D1664" s="15">
        <f t="shared" si="491"/>
        <v>479.22891819693945</v>
      </c>
      <c r="E1664" s="23">
        <f t="shared" si="492"/>
        <v>1</v>
      </c>
      <c r="F1664" s="15">
        <f t="shared" si="495"/>
        <v>479.22891819693945</v>
      </c>
      <c r="H1664" s="12">
        <f t="shared" ref="H1664:AV1664" ca="1" si="558">_xlfn.NORM.DIST(H$1537,$F1664,$B$37+$B$38*$F1664,FALSE)/$AV734*($D1196/1000)</f>
        <v>3.6830677764084544E-9</v>
      </c>
      <c r="I1664" s="12">
        <f t="shared" ca="1" si="558"/>
        <v>1.1829167875077996E-8</v>
      </c>
      <c r="J1664" s="12">
        <f t="shared" ca="1" si="558"/>
        <v>3.5690717136242772E-8</v>
      </c>
      <c r="K1664" s="12">
        <f t="shared" ca="1" si="558"/>
        <v>1.0116096147666785E-7</v>
      </c>
      <c r="L1664" s="12">
        <f t="shared" ca="1" si="558"/>
        <v>2.6935634936453457E-7</v>
      </c>
      <c r="M1664" s="12">
        <f t="shared" ca="1" si="558"/>
        <v>6.7374891865394702E-7</v>
      </c>
      <c r="N1664" s="12">
        <f t="shared" ca="1" si="558"/>
        <v>1.5831626661454339E-6</v>
      </c>
      <c r="O1664" s="12">
        <f t="shared" ca="1" si="558"/>
        <v>3.4946975333244086E-6</v>
      </c>
      <c r="P1664" s="12">
        <f t="shared" ca="1" si="558"/>
        <v>7.2468661826510663E-6</v>
      </c>
      <c r="Q1664" s="12">
        <f t="shared" ca="1" si="558"/>
        <v>1.4117164821748266E-5</v>
      </c>
      <c r="R1664" s="12">
        <f t="shared" ca="1" si="558"/>
        <v>2.5834575120982119E-5</v>
      </c>
      <c r="S1664" s="12">
        <f t="shared" ca="1" si="558"/>
        <v>4.4413168407843683E-5</v>
      </c>
      <c r="T1664" s="12">
        <f t="shared" ca="1" si="558"/>
        <v>7.1726358832415615E-5</v>
      </c>
      <c r="U1664" s="12">
        <f t="shared" ca="1" si="558"/>
        <v>1.0881841789433143E-4</v>
      </c>
      <c r="V1664" s="12">
        <f t="shared" ca="1" si="558"/>
        <v>1.5508958189858863E-4</v>
      </c>
      <c r="W1664" s="12">
        <f t="shared" ca="1" si="558"/>
        <v>2.0764402456688568E-4</v>
      </c>
      <c r="X1664" s="12">
        <f t="shared" ca="1" si="558"/>
        <v>2.6116371956406444E-4</v>
      </c>
      <c r="Y1664" s="12">
        <f t="shared" ca="1" si="558"/>
        <v>3.0857649923122073E-4</v>
      </c>
      <c r="Z1664" s="12">
        <f t="shared" ca="1" si="558"/>
        <v>3.4250699459673615E-4</v>
      </c>
      <c r="AA1664" s="12">
        <f t="shared" ca="1" si="558"/>
        <v>3.5713518342721695E-4</v>
      </c>
      <c r="AB1664" s="12">
        <f t="shared" ca="1" si="558"/>
        <v>3.4982627379102872E-4</v>
      </c>
      <c r="AC1664" s="12">
        <f t="shared" ca="1" si="558"/>
        <v>3.2190580321602872E-4</v>
      </c>
      <c r="AD1664" s="12">
        <f t="shared" ca="1" si="558"/>
        <v>2.782670493137773E-4</v>
      </c>
      <c r="AE1664" s="12">
        <f t="shared" ca="1" si="558"/>
        <v>2.2597029602936116E-4</v>
      </c>
      <c r="AF1664" s="12">
        <f t="shared" ca="1" si="558"/>
        <v>1.7238422515605581E-4</v>
      </c>
      <c r="AG1664" s="12">
        <f t="shared" ca="1" si="558"/>
        <v>1.2353791933864263E-4</v>
      </c>
      <c r="AH1664" s="12">
        <f t="shared" ca="1" si="558"/>
        <v>8.316864747818416E-5</v>
      </c>
      <c r="AI1664" s="12">
        <f t="shared" ca="1" si="558"/>
        <v>5.2598770192790472E-5</v>
      </c>
      <c r="AJ1664" s="12">
        <f t="shared" ca="1" si="558"/>
        <v>3.1249864325765682E-5</v>
      </c>
      <c r="AK1664" s="12">
        <f t="shared" ca="1" si="558"/>
        <v>1.7441236742310181E-5</v>
      </c>
      <c r="AL1664" s="12">
        <f t="shared" ca="1" si="558"/>
        <v>9.1445641938809377E-6</v>
      </c>
      <c r="AM1664" s="12">
        <f t="shared" ca="1" si="558"/>
        <v>4.5040722007667941E-6</v>
      </c>
      <c r="AN1664" s="12">
        <f t="shared" ca="1" si="558"/>
        <v>2.0840314533736444E-6</v>
      </c>
      <c r="AO1664" s="12">
        <f t="shared" ca="1" si="558"/>
        <v>9.0585730264732184E-7</v>
      </c>
      <c r="AP1664" s="12">
        <f t="shared" ca="1" si="558"/>
        <v>3.6988941645990494E-7</v>
      </c>
      <c r="AQ1664" s="12">
        <f t="shared" ca="1" si="558"/>
        <v>1.4188634957295434E-7</v>
      </c>
      <c r="AR1664" s="12">
        <f t="shared" ca="1" si="558"/>
        <v>5.11288377478572E-8</v>
      </c>
      <c r="AS1664" s="12">
        <f t="shared" ca="1" si="558"/>
        <v>1.7308037223457757E-8</v>
      </c>
      <c r="AT1664" s="12">
        <f t="shared" ca="1" si="558"/>
        <v>5.5040999968762265E-9</v>
      </c>
      <c r="AU1664" s="12">
        <f t="shared" ca="1" si="558"/>
        <v>1.6443013191523985E-9</v>
      </c>
      <c r="AV1664" s="12">
        <f t="shared" ca="1" si="558"/>
        <v>4.6145896733347704E-10</v>
      </c>
      <c r="AX1664" s="13">
        <f t="shared" si="494"/>
        <v>0.21409603902563842</v>
      </c>
      <c r="AZ1664" s="14">
        <f t="shared" ca="1" si="497"/>
        <v>0.7673236015287771</v>
      </c>
    </row>
    <row r="1665" spans="1:52" x14ac:dyDescent="0.2">
      <c r="A1665" s="9" t="str">
        <f t="shared" si="489"/>
        <v>Mauritania</v>
      </c>
      <c r="C1665" s="20">
        <f t="shared" si="490"/>
        <v>213.22769209170346</v>
      </c>
      <c r="D1665" s="15">
        <f t="shared" si="491"/>
        <v>287.54851409105908</v>
      </c>
      <c r="E1665" s="23">
        <f t="shared" si="492"/>
        <v>1</v>
      </c>
      <c r="F1665" s="15">
        <f t="shared" si="495"/>
        <v>287.54851409105908</v>
      </c>
      <c r="H1665" s="12">
        <f t="shared" ref="H1665:AV1665" ca="1" si="559">_xlfn.NORM.DIST(H$1537,$F1665,$B$37+$B$38*$F1665,FALSE)/$AV735*($D1197/1000)</f>
        <v>2.3935486758630225E-4</v>
      </c>
      <c r="I1665" s="12">
        <f t="shared" ca="1" si="559"/>
        <v>4.7607173066262573E-4</v>
      </c>
      <c r="J1665" s="12">
        <f t="shared" ca="1" si="559"/>
        <v>8.8952696619655264E-4</v>
      </c>
      <c r="K1665" s="12">
        <f t="shared" ca="1" si="559"/>
        <v>1.5613578026681561E-3</v>
      </c>
      <c r="L1665" s="12">
        <f t="shared" ca="1" si="559"/>
        <v>2.5745560571148489E-3</v>
      </c>
      <c r="M1665" s="12">
        <f t="shared" ca="1" si="559"/>
        <v>3.988034087082609E-3</v>
      </c>
      <c r="N1665" s="12">
        <f t="shared" ca="1" si="559"/>
        <v>5.8032591648372843E-3</v>
      </c>
      <c r="O1665" s="12">
        <f t="shared" ca="1" si="559"/>
        <v>7.9330769156579772E-3</v>
      </c>
      <c r="P1665" s="12">
        <f t="shared" ca="1" si="559"/>
        <v>1.0187507911533215E-2</v>
      </c>
      <c r="Q1665" s="12">
        <f t="shared" ca="1" si="559"/>
        <v>1.2289970710612609E-2</v>
      </c>
      <c r="R1665" s="12">
        <f t="shared" ca="1" si="559"/>
        <v>1.3928050463301004E-2</v>
      </c>
      <c r="S1665" s="12">
        <f t="shared" ca="1" si="559"/>
        <v>1.4828130865882617E-2</v>
      </c>
      <c r="T1665" s="12">
        <f t="shared" ca="1" si="559"/>
        <v>1.4829929408176378E-2</v>
      </c>
      <c r="U1665" s="12">
        <f t="shared" ca="1" si="559"/>
        <v>1.3933119185700196E-2</v>
      </c>
      <c r="V1665" s="12">
        <f t="shared" ca="1" si="559"/>
        <v>1.2297425930381306E-2</v>
      </c>
      <c r="W1665" s="12">
        <f t="shared" ca="1" si="559"/>
        <v>1.0196160743639455E-2</v>
      </c>
      <c r="X1665" s="12">
        <f t="shared" ca="1" si="559"/>
        <v>7.9417411289395019E-3</v>
      </c>
      <c r="Y1665" s="12">
        <f t="shared" ca="1" si="559"/>
        <v>5.8110066775096947E-3</v>
      </c>
      <c r="Z1665" s="12">
        <f t="shared" ca="1" si="559"/>
        <v>3.9943270119188025E-3</v>
      </c>
      <c r="AA1665" s="12">
        <f t="shared" ca="1" si="559"/>
        <v>2.5792441545612337E-3</v>
      </c>
      <c r="AB1665" s="12">
        <f t="shared" ca="1" si="559"/>
        <v>1.5645804076097802E-3</v>
      </c>
      <c r="AC1665" s="12">
        <f t="shared" ca="1" si="559"/>
        <v>8.9157917299217471E-4</v>
      </c>
      <c r="AD1665" s="12">
        <f t="shared" ca="1" si="559"/>
        <v>4.772858259833081E-4</v>
      </c>
      <c r="AE1665" s="12">
        <f t="shared" ca="1" si="559"/>
        <v>2.4002349456121521E-4</v>
      </c>
      <c r="AF1665" s="12">
        <f t="shared" ca="1" si="559"/>
        <v>1.133928227430764E-4</v>
      </c>
      <c r="AG1665" s="12">
        <f t="shared" ca="1" si="559"/>
        <v>5.0323863245830964E-5</v>
      </c>
      <c r="AH1665" s="12">
        <f t="shared" ca="1" si="559"/>
        <v>2.0980651759499431E-5</v>
      </c>
      <c r="AI1665" s="12">
        <f t="shared" ca="1" si="559"/>
        <v>8.2171378373646362E-6</v>
      </c>
      <c r="AJ1665" s="12">
        <f t="shared" ca="1" si="559"/>
        <v>3.0232827329374253E-6</v>
      </c>
      <c r="AK1665" s="12">
        <f t="shared" ca="1" si="559"/>
        <v>1.0449452836701091E-6</v>
      </c>
      <c r="AL1665" s="12">
        <f t="shared" ca="1" si="559"/>
        <v>3.3928521238683355E-7</v>
      </c>
      <c r="AM1665" s="12">
        <f t="shared" ca="1" si="559"/>
        <v>1.0348869434517482E-7</v>
      </c>
      <c r="AN1665" s="12">
        <f t="shared" ca="1" si="559"/>
        <v>2.9653603676668097E-8</v>
      </c>
      <c r="AO1665" s="12">
        <f t="shared" ca="1" si="559"/>
        <v>7.9821272116469023E-9</v>
      </c>
      <c r="AP1665" s="12">
        <f t="shared" ca="1" si="559"/>
        <v>2.0184426102812002E-9</v>
      </c>
      <c r="AQ1665" s="12">
        <f t="shared" ca="1" si="559"/>
        <v>4.7948029244112521E-10</v>
      </c>
      <c r="AR1665" s="12">
        <f t="shared" ca="1" si="559"/>
        <v>1.0699949111108691E-10</v>
      </c>
      <c r="AS1665" s="12">
        <f t="shared" ca="1" si="559"/>
        <v>2.2431032144121654E-11</v>
      </c>
      <c r="AT1665" s="12">
        <f t="shared" ca="1" si="559"/>
        <v>4.4174678571634137E-12</v>
      </c>
      <c r="AU1665" s="12">
        <f t="shared" ca="1" si="559"/>
        <v>8.1724850242360428E-13</v>
      </c>
      <c r="AV1665" s="12">
        <f t="shared" ca="1" si="559"/>
        <v>1.4203372059263304E-13</v>
      </c>
      <c r="AX1665" s="13">
        <f t="shared" si="494"/>
        <v>0.86960266478270443</v>
      </c>
      <c r="AZ1665" s="14">
        <f t="shared" ca="1" si="497"/>
        <v>128.77034036114205</v>
      </c>
    </row>
    <row r="1666" spans="1:52" x14ac:dyDescent="0.2">
      <c r="A1666" s="9" t="str">
        <f t="shared" ref="A1666:A1729" si="560">A274</f>
        <v>Mauritius</v>
      </c>
      <c r="C1666" s="20">
        <f t="shared" ref="C1666:C1729" si="561">E736</f>
        <v>470.26299383989834</v>
      </c>
      <c r="D1666" s="15">
        <f t="shared" ref="D1666:D1729" si="562">C1666+IFERROR(INDEX(B$2259:B$2601,MATCH(C1666,B$2259:B$2601,1)+B$60)-INDEX(B$2259:B$2601,MATCH(C1666,B$2259:B$2601,1)),0)</f>
        <v>500.07967947065049</v>
      </c>
      <c r="E1666" s="23">
        <f t="shared" ref="E1666:E1729" si="563">INDEX(B$23:B$29,MATCH(B274,A$23:A$29,0))</f>
        <v>1</v>
      </c>
      <c r="F1666" s="15">
        <f t="shared" si="495"/>
        <v>500.07967947065049</v>
      </c>
      <c r="H1666" s="12">
        <f t="shared" ref="H1666:AV1666" ca="1" si="564">_xlfn.NORM.DIST(H$1537,$F1666,$B$37+$B$38*$F1666,FALSE)/$AV736*($D1198/1000)</f>
        <v>4.6558935672467162E-9</v>
      </c>
      <c r="I1666" s="12">
        <f t="shared" ca="1" si="564"/>
        <v>1.5753822741637253E-8</v>
      </c>
      <c r="J1666" s="12">
        <f t="shared" ca="1" si="564"/>
        <v>5.0075519115239005E-8</v>
      </c>
      <c r="K1666" s="12">
        <f t="shared" ca="1" si="564"/>
        <v>1.4952766814772609E-7</v>
      </c>
      <c r="L1666" s="12">
        <f t="shared" ca="1" si="564"/>
        <v>4.1944426041706986E-7</v>
      </c>
      <c r="M1666" s="12">
        <f t="shared" ca="1" si="564"/>
        <v>1.1053085925977612E-6</v>
      </c>
      <c r="N1666" s="12">
        <f t="shared" ca="1" si="564"/>
        <v>2.7362100349588154E-6</v>
      </c>
      <c r="O1666" s="12">
        <f t="shared" ca="1" si="564"/>
        <v>6.3631463405219553E-6</v>
      </c>
      <c r="P1666" s="12">
        <f t="shared" ca="1" si="564"/>
        <v>1.3901158212844599E-5</v>
      </c>
      <c r="Q1666" s="12">
        <f t="shared" ca="1" si="564"/>
        <v>2.8529007024400542E-5</v>
      </c>
      <c r="R1666" s="12">
        <f t="shared" ca="1" si="564"/>
        <v>5.500205557822777E-5</v>
      </c>
      <c r="S1666" s="12">
        <f t="shared" ca="1" si="564"/>
        <v>9.9615697476738462E-5</v>
      </c>
      <c r="T1666" s="12">
        <f t="shared" ca="1" si="564"/>
        <v>1.6948576754974626E-4</v>
      </c>
      <c r="U1666" s="12">
        <f t="shared" ca="1" si="564"/>
        <v>2.7089144121834066E-4</v>
      </c>
      <c r="V1666" s="12">
        <f t="shared" ca="1" si="564"/>
        <v>4.0673723121605022E-4</v>
      </c>
      <c r="W1666" s="12">
        <f t="shared" ca="1" si="564"/>
        <v>5.7370570286965927E-4</v>
      </c>
      <c r="X1666" s="12">
        <f t="shared" ca="1" si="564"/>
        <v>7.6018798451688767E-4</v>
      </c>
      <c r="Y1666" s="12">
        <f t="shared" ca="1" si="564"/>
        <v>9.4625770692385468E-4</v>
      </c>
      <c r="Z1666" s="12">
        <f t="shared" ca="1" si="564"/>
        <v>1.1065077329190911E-3</v>
      </c>
      <c r="AA1666" s="12">
        <f t="shared" ca="1" si="564"/>
        <v>1.2155031031962809E-3</v>
      </c>
      <c r="AB1666" s="12">
        <f t="shared" ca="1" si="564"/>
        <v>1.254337150933506E-3</v>
      </c>
      <c r="AC1666" s="12">
        <f t="shared" ca="1" si="564"/>
        <v>1.2159874528908765E-3</v>
      </c>
      <c r="AD1666" s="12">
        <f t="shared" ca="1" si="564"/>
        <v>1.1073897437675108E-3</v>
      </c>
      <c r="AE1666" s="12">
        <f t="shared" ca="1" si="564"/>
        <v>9.4738934274801972E-4</v>
      </c>
      <c r="AF1666" s="12">
        <f t="shared" ca="1" si="564"/>
        <v>7.6140037781289584E-4</v>
      </c>
      <c r="AG1666" s="12">
        <f t="shared" ca="1" si="564"/>
        <v>5.7484965602901388E-4</v>
      </c>
      <c r="AH1666" s="12">
        <f t="shared" ca="1" si="564"/>
        <v>4.0771065239612409E-4</v>
      </c>
      <c r="AI1666" s="12">
        <f t="shared" ca="1" si="564"/>
        <v>2.7164795263294857E-4</v>
      </c>
      <c r="AJ1666" s="12">
        <f t="shared" ca="1" si="564"/>
        <v>1.7002681074209782E-4</v>
      </c>
      <c r="AK1666" s="12">
        <f t="shared" ca="1" si="564"/>
        <v>9.9973518262179103E-5</v>
      </c>
      <c r="AL1666" s="12">
        <f t="shared" ca="1" si="564"/>
        <v>5.5221619389682148E-5</v>
      </c>
      <c r="AM1666" s="12">
        <f t="shared" ca="1" si="564"/>
        <v>2.8654306067090299E-5</v>
      </c>
      <c r="AN1666" s="12">
        <f t="shared" ca="1" si="564"/>
        <v>1.3967775542639166E-5</v>
      </c>
      <c r="AO1666" s="12">
        <f t="shared" ca="1" si="564"/>
        <v>6.396187618374561E-6</v>
      </c>
      <c r="AP1666" s="12">
        <f t="shared" ca="1" si="564"/>
        <v>2.7515140585638383E-6</v>
      </c>
      <c r="AQ1666" s="12">
        <f t="shared" ca="1" si="564"/>
        <v>1.1119336486848987E-6</v>
      </c>
      <c r="AR1666" s="12">
        <f t="shared" ca="1" si="564"/>
        <v>4.2212648780428594E-7</v>
      </c>
      <c r="AS1666" s="12">
        <f t="shared" ca="1" si="564"/>
        <v>1.5054381959876281E-7</v>
      </c>
      <c r="AT1666" s="12">
        <f t="shared" ca="1" si="564"/>
        <v>5.0435908953033356E-8</v>
      </c>
      <c r="AU1666" s="12">
        <f t="shared" ca="1" si="564"/>
        <v>1.5873524558902641E-8</v>
      </c>
      <c r="AV1666" s="12">
        <f t="shared" ca="1" si="564"/>
        <v>4.6931396711661912E-9</v>
      </c>
      <c r="AX1666" s="13">
        <f t="shared" ref="AX1666:AX1729" si="565">_xlfn.NORM.DIST(D$608,F1666,$B$37+$B$38*$F1666,TRUE)</f>
        <v>0.15846252975042804</v>
      </c>
      <c r="AZ1666" s="14">
        <f t="shared" ca="1" si="497"/>
        <v>1.9929235540270227</v>
      </c>
    </row>
    <row r="1667" spans="1:52" x14ac:dyDescent="0.2">
      <c r="A1667" s="9" t="str">
        <f t="shared" si="560"/>
        <v>Mexico</v>
      </c>
      <c r="C1667" s="20">
        <f t="shared" si="561"/>
        <v>469.94145459728213</v>
      </c>
      <c r="D1667" s="15">
        <f t="shared" si="562"/>
        <v>499.75814022803428</v>
      </c>
      <c r="E1667" s="23">
        <f t="shared" si="563"/>
        <v>1</v>
      </c>
      <c r="F1667" s="15">
        <f t="shared" ref="F1667:F1730" si="566">C1667+E1667*(D1667-C1667)</f>
        <v>499.75814022803428</v>
      </c>
      <c r="H1667" s="12">
        <f t="shared" ref="H1667:AV1667" ca="1" si="567">_xlfn.NORM.DIST(H$1537,$F1667,$B$37+$B$38*$F1667,FALSE)/$AV737*($D1199/1000)</f>
        <v>7.9141020541586715E-7</v>
      </c>
      <c r="I1667" s="12">
        <f t="shared" ca="1" si="567"/>
        <v>2.675687872399377E-6</v>
      </c>
      <c r="J1667" s="12">
        <f t="shared" ca="1" si="567"/>
        <v>8.4981785000610869E-6</v>
      </c>
      <c r="K1667" s="12">
        <f t="shared" ca="1" si="567"/>
        <v>2.5355538742289089E-5</v>
      </c>
      <c r="L1667" s="12">
        <f t="shared" ca="1" si="567"/>
        <v>7.1068382516583978E-5</v>
      </c>
      <c r="M1667" s="12">
        <f t="shared" ca="1" si="567"/>
        <v>1.8712706875166559E-4</v>
      </c>
      <c r="N1667" s="12">
        <f t="shared" ca="1" si="567"/>
        <v>4.6286398808854278E-4</v>
      </c>
      <c r="O1667" s="12">
        <f t="shared" ca="1" si="567"/>
        <v>1.0755404939440918E-3</v>
      </c>
      <c r="P1667" s="12">
        <f t="shared" ca="1" si="567"/>
        <v>2.3477764080099108E-3</v>
      </c>
      <c r="Q1667" s="12">
        <f t="shared" ca="1" si="567"/>
        <v>4.814412491152084E-3</v>
      </c>
      <c r="R1667" s="12">
        <f t="shared" ca="1" si="567"/>
        <v>9.2744135000679753E-3</v>
      </c>
      <c r="S1667" s="12">
        <f t="shared" ca="1" si="567"/>
        <v>1.6783642016475909E-2</v>
      </c>
      <c r="T1667" s="12">
        <f t="shared" ca="1" si="567"/>
        <v>2.853267931861353E-2</v>
      </c>
      <c r="U1667" s="12">
        <f t="shared" ca="1" si="567"/>
        <v>4.5567531012950316E-2</v>
      </c>
      <c r="V1667" s="12">
        <f t="shared" ca="1" si="567"/>
        <v>6.8363617435728427E-2</v>
      </c>
      <c r="W1667" s="12">
        <f t="shared" ca="1" si="567"/>
        <v>9.6349877634628434E-2</v>
      </c>
      <c r="X1667" s="12">
        <f t="shared" ca="1" si="567"/>
        <v>0.12756569354809752</v>
      </c>
      <c r="Y1667" s="12">
        <f t="shared" ca="1" si="567"/>
        <v>0.15866210672000408</v>
      </c>
      <c r="Z1667" s="12">
        <f t="shared" ca="1" si="567"/>
        <v>0.1853826702537166</v>
      </c>
      <c r="AA1667" s="12">
        <f t="shared" ca="1" si="567"/>
        <v>0.20347996076423766</v>
      </c>
      <c r="AB1667" s="12">
        <f t="shared" ca="1" si="567"/>
        <v>0.20981220688389618</v>
      </c>
      <c r="AC1667" s="12">
        <f t="shared" ca="1" si="567"/>
        <v>0.20323404140465753</v>
      </c>
      <c r="AD1667" s="12">
        <f t="shared" ca="1" si="567"/>
        <v>0.1849348459219308</v>
      </c>
      <c r="AE1667" s="12">
        <f t="shared" ca="1" si="567"/>
        <v>0.15808753987048099</v>
      </c>
      <c r="AF1667" s="12">
        <f t="shared" ca="1" si="567"/>
        <v>0.12695012337395553</v>
      </c>
      <c r="AG1667" s="12">
        <f t="shared" ca="1" si="567"/>
        <v>9.576905638454844E-2</v>
      </c>
      <c r="AH1667" s="12">
        <f t="shared" ca="1" si="567"/>
        <v>6.7869380377270042E-2</v>
      </c>
      <c r="AI1667" s="12">
        <f t="shared" ca="1" si="567"/>
        <v>4.5183425706911584E-2</v>
      </c>
      <c r="AJ1667" s="12">
        <f t="shared" ca="1" si="567"/>
        <v>2.8257973972077424E-2</v>
      </c>
      <c r="AK1667" s="12">
        <f t="shared" ca="1" si="567"/>
        <v>1.6601964518224904E-2</v>
      </c>
      <c r="AL1667" s="12">
        <f t="shared" ca="1" si="567"/>
        <v>9.1629335448388284E-3</v>
      </c>
      <c r="AM1667" s="12">
        <f t="shared" ca="1" si="567"/>
        <v>4.7507938669774452E-3</v>
      </c>
      <c r="AN1667" s="12">
        <f t="shared" ca="1" si="567"/>
        <v>2.3139524611412512E-3</v>
      </c>
      <c r="AO1667" s="12">
        <f t="shared" ca="1" si="567"/>
        <v>1.0587642594764785E-3</v>
      </c>
      <c r="AP1667" s="12">
        <f t="shared" ca="1" si="567"/>
        <v>4.550935784212394E-4</v>
      </c>
      <c r="AQ1667" s="12">
        <f t="shared" ca="1" si="567"/>
        <v>1.8376328140470253E-4</v>
      </c>
      <c r="AR1667" s="12">
        <f t="shared" ca="1" si="567"/>
        <v>6.9706513632585641E-5</v>
      </c>
      <c r="AS1667" s="12">
        <f t="shared" ca="1" si="567"/>
        <v>2.4839599068477836E-5</v>
      </c>
      <c r="AT1667" s="12">
        <f t="shared" ca="1" si="567"/>
        <v>8.3151941932699503E-6</v>
      </c>
      <c r="AU1667" s="12">
        <f t="shared" ca="1" si="567"/>
        <v>2.6149103593307737E-6</v>
      </c>
      <c r="AV1667" s="12">
        <f t="shared" ca="1" si="567"/>
        <v>7.7249879358385937E-7</v>
      </c>
      <c r="AX1667" s="13">
        <f t="shared" si="565"/>
        <v>0.15924119149109384</v>
      </c>
      <c r="AZ1667" s="14">
        <f t="shared" ref="AZ1667:AZ1730" ca="1" si="568">AX1667*D1199</f>
        <v>334.99403047684285</v>
      </c>
    </row>
    <row r="1668" spans="1:52" x14ac:dyDescent="0.2">
      <c r="A1668" s="9" t="str">
        <f t="shared" si="560"/>
        <v>Micronesia (Federated States of)</v>
      </c>
      <c r="C1668" s="20">
        <f t="shared" si="561"/>
        <v>436.1002738366638</v>
      </c>
      <c r="D1668" s="15">
        <f t="shared" si="562"/>
        <v>472.07214463673847</v>
      </c>
      <c r="E1668" s="23">
        <f t="shared" si="563"/>
        <v>1</v>
      </c>
      <c r="F1668" s="15">
        <f t="shared" si="566"/>
        <v>472.07214463673847</v>
      </c>
      <c r="H1668" s="12">
        <f t="shared" ref="H1668:AV1668" ca="1" si="569">_xlfn.NORM.DIST(H$1537,$F1668,$B$37+$B$38*$F1668,FALSE)/$AV738*($D1200/1000)</f>
        <v>3.4543751771058649E-9</v>
      </c>
      <c r="I1668" s="12">
        <f t="shared" ca="1" si="569"/>
        <v>1.0897920121291298E-8</v>
      </c>
      <c r="J1668" s="12">
        <f t="shared" ca="1" si="569"/>
        <v>3.2297903404972753E-8</v>
      </c>
      <c r="K1668" s="12">
        <f t="shared" ca="1" si="569"/>
        <v>8.9921105438815211E-8</v>
      </c>
      <c r="L1668" s="12">
        <f t="shared" ca="1" si="569"/>
        <v>2.3518278992102839E-7</v>
      </c>
      <c r="M1668" s="12">
        <f t="shared" ca="1" si="569"/>
        <v>5.7783791347671532E-7</v>
      </c>
      <c r="N1668" s="12">
        <f t="shared" ca="1" si="569"/>
        <v>1.3337152720169116E-6</v>
      </c>
      <c r="O1668" s="12">
        <f t="shared" ca="1" si="569"/>
        <v>2.8918569731400284E-6</v>
      </c>
      <c r="P1668" s="12">
        <f t="shared" ca="1" si="569"/>
        <v>5.8904312283662966E-6</v>
      </c>
      <c r="Q1668" s="12">
        <f t="shared" ca="1" si="569"/>
        <v>1.1271298854075563E-5</v>
      </c>
      <c r="R1668" s="12">
        <f t="shared" ca="1" si="569"/>
        <v>2.0260839449791938E-5</v>
      </c>
      <c r="S1668" s="12">
        <f t="shared" ca="1" si="569"/>
        <v>3.421349967090048E-5</v>
      </c>
      <c r="T1668" s="12">
        <f t="shared" ca="1" si="569"/>
        <v>5.4274291131395422E-5</v>
      </c>
      <c r="U1668" s="12">
        <f t="shared" ca="1" si="569"/>
        <v>8.0881168067288873E-5</v>
      </c>
      <c r="V1668" s="12">
        <f t="shared" ca="1" si="569"/>
        <v>1.1322889373167842E-4</v>
      </c>
      <c r="W1668" s="12">
        <f t="shared" ca="1" si="569"/>
        <v>1.4890994686428275E-4</v>
      </c>
      <c r="X1668" s="12">
        <f t="shared" ca="1" si="569"/>
        <v>1.8396988971463874E-4</v>
      </c>
      <c r="Y1668" s="12">
        <f t="shared" ca="1" si="569"/>
        <v>2.135140125258738E-4</v>
      </c>
      <c r="Z1668" s="12">
        <f t="shared" ca="1" si="569"/>
        <v>2.3278908395878571E-4</v>
      </c>
      <c r="AA1668" s="12">
        <f t="shared" ca="1" si="569"/>
        <v>2.3842700055469148E-4</v>
      </c>
      <c r="AB1668" s="12">
        <f t="shared" ca="1" si="569"/>
        <v>2.2940604317180874E-4</v>
      </c>
      <c r="AC1668" s="12">
        <f t="shared" ca="1" si="569"/>
        <v>2.0735326011288644E-4</v>
      </c>
      <c r="AD1668" s="12">
        <f t="shared" ca="1" si="569"/>
        <v>1.7606518062079018E-4</v>
      </c>
      <c r="AE1668" s="12">
        <f t="shared" ca="1" si="569"/>
        <v>1.4044060125378754E-4</v>
      </c>
      <c r="AF1668" s="12">
        <f t="shared" ca="1" si="569"/>
        <v>1.0523700469390468E-4</v>
      </c>
      <c r="AG1668" s="12">
        <f t="shared" ca="1" si="569"/>
        <v>7.4079982617241175E-5</v>
      </c>
      <c r="AH1668" s="12">
        <f t="shared" ca="1" si="569"/>
        <v>4.8988017004826732E-5</v>
      </c>
      <c r="AI1668" s="12">
        <f t="shared" ca="1" si="569"/>
        <v>3.0432346698843357E-5</v>
      </c>
      <c r="AJ1668" s="12">
        <f t="shared" ca="1" si="569"/>
        <v>1.7759781604863484E-5</v>
      </c>
      <c r="AK1668" s="12">
        <f t="shared" ca="1" si="569"/>
        <v>9.7363548483401525E-6</v>
      </c>
      <c r="AL1668" s="12">
        <f t="shared" ca="1" si="569"/>
        <v>5.0143167138598786E-6</v>
      </c>
      <c r="AM1668" s="12">
        <f t="shared" ca="1" si="569"/>
        <v>2.4259604922291245E-6</v>
      </c>
      <c r="AN1668" s="12">
        <f t="shared" ca="1" si="569"/>
        <v>1.1025855115550959E-6</v>
      </c>
      <c r="AO1668" s="12">
        <f t="shared" ca="1" si="569"/>
        <v>4.7075770147136133E-7</v>
      </c>
      <c r="AP1668" s="12">
        <f t="shared" ca="1" si="569"/>
        <v>1.8881616863443635E-7</v>
      </c>
      <c r="AQ1668" s="12">
        <f t="shared" ca="1" si="569"/>
        <v>7.1143876102311513E-8</v>
      </c>
      <c r="AR1668" s="12">
        <f t="shared" ca="1" si="569"/>
        <v>2.5182129904259749E-8</v>
      </c>
      <c r="AS1668" s="12">
        <f t="shared" ca="1" si="569"/>
        <v>8.3734415245478735E-9</v>
      </c>
      <c r="AT1668" s="12">
        <f t="shared" ca="1" si="569"/>
        <v>2.6156047568929368E-9</v>
      </c>
      <c r="AU1668" s="12">
        <f t="shared" ca="1" si="569"/>
        <v>7.6753261674005766E-10</v>
      </c>
      <c r="AV1668" s="12">
        <f t="shared" ca="1" si="569"/>
        <v>2.1158172649408155E-10</v>
      </c>
      <c r="AX1668" s="13">
        <f t="shared" si="565"/>
        <v>0.23554045729845424</v>
      </c>
      <c r="AZ1668" s="14">
        <f t="shared" ca="1" si="568"/>
        <v>0.56332046210004427</v>
      </c>
    </row>
    <row r="1669" spans="1:52" x14ac:dyDescent="0.2">
      <c r="A1669" s="9" t="str">
        <f t="shared" si="560"/>
        <v>Monaco</v>
      </c>
      <c r="C1669" s="20">
        <f t="shared" si="561"/>
        <v>734.17900388021053</v>
      </c>
      <c r="D1669" s="15">
        <f t="shared" si="562"/>
        <v>734.17900388021053</v>
      </c>
      <c r="E1669" s="23">
        <f t="shared" si="563"/>
        <v>1</v>
      </c>
      <c r="F1669" s="15">
        <f t="shared" si="566"/>
        <v>734.17900388021053</v>
      </c>
      <c r="H1669" s="12">
        <f t="shared" ref="H1669:AV1669" ca="1" si="570">_xlfn.NORM.DIST(H$1537,$F1669,$B$37+$B$38*$F1669,FALSE)/$AV739*($D1201/1000)</f>
        <v>2.368814186015212E-16</v>
      </c>
      <c r="I1669" s="12">
        <f t="shared" ca="1" si="570"/>
        <v>1.4390769529872246E-15</v>
      </c>
      <c r="J1669" s="12">
        <f t="shared" ca="1" si="570"/>
        <v>8.2128451710423908E-15</v>
      </c>
      <c r="K1669" s="12">
        <f t="shared" ca="1" si="570"/>
        <v>4.4031131709702337E-14</v>
      </c>
      <c r="L1669" s="12">
        <f t="shared" ca="1" si="570"/>
        <v>2.2175971532387856E-13</v>
      </c>
      <c r="M1669" s="12">
        <f t="shared" ca="1" si="570"/>
        <v>1.0492091217801048E-12</v>
      </c>
      <c r="N1669" s="12">
        <f t="shared" ca="1" si="570"/>
        <v>4.6633504603783138E-12</v>
      </c>
      <c r="O1669" s="12">
        <f t="shared" ca="1" si="570"/>
        <v>1.9471107154543001E-11</v>
      </c>
      <c r="P1669" s="12">
        <f t="shared" ca="1" si="570"/>
        <v>7.6372997062580525E-11</v>
      </c>
      <c r="Q1669" s="12">
        <f t="shared" ca="1" si="570"/>
        <v>2.8141394572144264E-10</v>
      </c>
      <c r="R1669" s="12">
        <f t="shared" ca="1" si="570"/>
        <v>9.741099784706032E-10</v>
      </c>
      <c r="S1669" s="12">
        <f t="shared" ca="1" si="570"/>
        <v>3.1675754159505785E-9</v>
      </c>
      <c r="T1669" s="12">
        <f t="shared" ca="1" si="570"/>
        <v>9.6761486165689532E-9</v>
      </c>
      <c r="U1669" s="12">
        <f t="shared" ca="1" si="570"/>
        <v>2.7767366426688785E-8</v>
      </c>
      <c r="V1669" s="12">
        <f t="shared" ca="1" si="570"/>
        <v>7.4855453804366329E-8</v>
      </c>
      <c r="W1669" s="12">
        <f t="shared" ca="1" si="570"/>
        <v>1.8956964580321001E-7</v>
      </c>
      <c r="X1669" s="12">
        <f t="shared" ca="1" si="570"/>
        <v>4.5099397974374376E-7</v>
      </c>
      <c r="Y1669" s="12">
        <f t="shared" ca="1" si="570"/>
        <v>1.0079274788226105E-6</v>
      </c>
      <c r="Z1669" s="12">
        <f t="shared" ca="1" si="570"/>
        <v>2.1161401201347708E-6</v>
      </c>
      <c r="AA1669" s="12">
        <f t="shared" ca="1" si="570"/>
        <v>4.1736512025542536E-6</v>
      </c>
      <c r="AB1669" s="12">
        <f t="shared" ca="1" si="570"/>
        <v>7.7329370917066644E-6</v>
      </c>
      <c r="AC1669" s="12">
        <f t="shared" ca="1" si="570"/>
        <v>1.3459514587770655E-5</v>
      </c>
      <c r="AD1669" s="12">
        <f t="shared" ca="1" si="570"/>
        <v>2.2007510246654439E-5</v>
      </c>
      <c r="AE1669" s="12">
        <f t="shared" ca="1" si="570"/>
        <v>3.3804072373407049E-5</v>
      </c>
      <c r="AF1669" s="12">
        <f t="shared" ca="1" si="570"/>
        <v>4.8777970626625546E-5</v>
      </c>
      <c r="AG1669" s="12">
        <f t="shared" ca="1" si="570"/>
        <v>6.6120332326558196E-5</v>
      </c>
      <c r="AH1669" s="12">
        <f t="shared" ca="1" si="570"/>
        <v>8.4198222346680777E-5</v>
      </c>
      <c r="AI1669" s="12">
        <f t="shared" ca="1" si="570"/>
        <v>1.0072271229696076E-4</v>
      </c>
      <c r="AJ1669" s="12">
        <f t="shared" ca="1" si="570"/>
        <v>1.131901138137271E-4</v>
      </c>
      <c r="AK1669" s="12">
        <f t="shared" ca="1" si="570"/>
        <v>1.1949402114431855E-4</v>
      </c>
      <c r="AL1669" s="12">
        <f t="shared" ca="1" si="570"/>
        <v>1.1850603026057537E-4</v>
      </c>
      <c r="AM1669" s="12">
        <f t="shared" ca="1" si="570"/>
        <v>1.1040565520961706E-4</v>
      </c>
      <c r="AN1669" s="12">
        <f t="shared" ca="1" si="570"/>
        <v>9.6627063936756776E-5</v>
      </c>
      <c r="AO1669" s="12">
        <f t="shared" ca="1" si="570"/>
        <v>7.9444318231085113E-5</v>
      </c>
      <c r="AP1669" s="12">
        <f t="shared" ca="1" si="570"/>
        <v>6.1359737950310864E-5</v>
      </c>
      <c r="AQ1669" s="12">
        <f t="shared" ca="1" si="570"/>
        <v>4.4520572960531912E-5</v>
      </c>
      <c r="AR1669" s="12">
        <f t="shared" ca="1" si="570"/>
        <v>3.0345520314112906E-5</v>
      </c>
      <c r="AS1669" s="12">
        <f t="shared" ca="1" si="570"/>
        <v>1.9430547002412982E-5</v>
      </c>
      <c r="AT1669" s="12">
        <f t="shared" ca="1" si="570"/>
        <v>1.1687780860366065E-5</v>
      </c>
      <c r="AU1669" s="12">
        <f t="shared" ca="1" si="570"/>
        <v>6.6044352760736651E-6</v>
      </c>
      <c r="AV1669" s="12">
        <f t="shared" ca="1" si="570"/>
        <v>3.5058708345431243E-6</v>
      </c>
      <c r="AX1669" s="13">
        <f t="shared" si="565"/>
        <v>4.1619999999997851E-4</v>
      </c>
      <c r="AZ1669" s="14">
        <f t="shared" ca="1" si="568"/>
        <v>4.9944001915282622E-4</v>
      </c>
    </row>
    <row r="1670" spans="1:52" x14ac:dyDescent="0.2">
      <c r="A1670" s="9" t="str">
        <f t="shared" si="560"/>
        <v>Mongolia</v>
      </c>
      <c r="C1670" s="20">
        <f t="shared" si="561"/>
        <v>455.87352769005633</v>
      </c>
      <c r="D1670" s="15">
        <f t="shared" si="562"/>
        <v>488.41928690361277</v>
      </c>
      <c r="E1670" s="23">
        <f t="shared" si="563"/>
        <v>1</v>
      </c>
      <c r="F1670" s="15">
        <f t="shared" si="566"/>
        <v>488.41928690361277</v>
      </c>
      <c r="H1670" s="12">
        <f t="shared" ref="H1670:AV1670" ca="1" si="571">_xlfn.NORM.DIST(H$1537,$F1670,$B$37+$B$38*$F1670,FALSE)/$AV740*($D1202/1000)</f>
        <v>4.5833865594181058E-8</v>
      </c>
      <c r="I1670" s="12">
        <f t="shared" ca="1" si="571"/>
        <v>1.5062924080853889E-7</v>
      </c>
      <c r="J1670" s="12">
        <f t="shared" ca="1" si="571"/>
        <v>4.6503825724726619E-7</v>
      </c>
      <c r="K1670" s="12">
        <f t="shared" ca="1" si="571"/>
        <v>1.3487289280226476E-6</v>
      </c>
      <c r="L1670" s="12">
        <f t="shared" ca="1" si="571"/>
        <v>3.6746608084656863E-6</v>
      </c>
      <c r="M1670" s="12">
        <f t="shared" ca="1" si="571"/>
        <v>9.4051653967974311E-6</v>
      </c>
      <c r="N1670" s="12">
        <f t="shared" ca="1" si="571"/>
        <v>2.2613730496864728E-5</v>
      </c>
      <c r="O1670" s="12">
        <f t="shared" ca="1" si="571"/>
        <v>5.1078082084258412E-5</v>
      </c>
      <c r="P1670" s="12">
        <f t="shared" ca="1" si="571"/>
        <v>1.0838109792608662E-4</v>
      </c>
      <c r="Q1670" s="12">
        <f t="shared" ca="1" si="571"/>
        <v>2.1603748141161091E-4</v>
      </c>
      <c r="R1670" s="12">
        <f t="shared" ca="1" si="571"/>
        <v>4.0453980412917062E-4</v>
      </c>
      <c r="S1670" s="12">
        <f t="shared" ca="1" si="571"/>
        <v>7.1162305365918906E-4</v>
      </c>
      <c r="T1670" s="12">
        <f t="shared" ca="1" si="571"/>
        <v>1.1759675910657697E-3</v>
      </c>
      <c r="U1670" s="12">
        <f t="shared" ca="1" si="571"/>
        <v>1.8255649627136137E-3</v>
      </c>
      <c r="V1670" s="12">
        <f t="shared" ca="1" si="571"/>
        <v>2.6622928494818236E-3</v>
      </c>
      <c r="W1670" s="12">
        <f t="shared" ca="1" si="571"/>
        <v>3.6472955299504109E-3</v>
      </c>
      <c r="X1670" s="12">
        <f t="shared" ca="1" si="571"/>
        <v>4.6939955974358268E-3</v>
      </c>
      <c r="Y1670" s="12">
        <f t="shared" ca="1" si="571"/>
        <v>5.6750670414798098E-3</v>
      </c>
      <c r="Z1670" s="12">
        <f t="shared" ca="1" si="571"/>
        <v>6.4454895655967886E-3</v>
      </c>
      <c r="AA1670" s="12">
        <f t="shared" ca="1" si="571"/>
        <v>6.8769745617123226E-3</v>
      </c>
      <c r="AB1670" s="12">
        <f t="shared" ca="1" si="571"/>
        <v>6.8927975186718832E-3</v>
      </c>
      <c r="AC1670" s="12">
        <f t="shared" ca="1" si="571"/>
        <v>6.4900825214875193E-3</v>
      </c>
      <c r="AD1670" s="12">
        <f t="shared" ca="1" si="571"/>
        <v>5.7406558481815804E-3</v>
      </c>
      <c r="AE1670" s="12">
        <f t="shared" ca="1" si="571"/>
        <v>4.7701210423284875E-3</v>
      </c>
      <c r="AF1670" s="12">
        <f t="shared" ca="1" si="571"/>
        <v>3.7235216388813996E-3</v>
      </c>
      <c r="AG1670" s="12">
        <f t="shared" ca="1" si="571"/>
        <v>2.7304545982692035E-3</v>
      </c>
      <c r="AH1670" s="12">
        <f t="shared" ca="1" si="571"/>
        <v>1.8809299938435441E-3</v>
      </c>
      <c r="AI1670" s="12">
        <f t="shared" ca="1" si="571"/>
        <v>1.2172138887255456E-3</v>
      </c>
      <c r="AJ1670" s="12">
        <f t="shared" ca="1" si="571"/>
        <v>7.3997621634382094E-4</v>
      </c>
      <c r="AK1670" s="12">
        <f t="shared" ca="1" si="571"/>
        <v>4.2259584065724965E-4</v>
      </c>
      <c r="AL1670" s="12">
        <f t="shared" ca="1" si="571"/>
        <v>2.2671970621221727E-4</v>
      </c>
      <c r="AM1670" s="12">
        <f t="shared" ca="1" si="571"/>
        <v>1.1426412989796718E-4</v>
      </c>
      <c r="AN1670" s="12">
        <f t="shared" ca="1" si="571"/>
        <v>5.4098741042159991E-5</v>
      </c>
      <c r="AO1670" s="12">
        <f t="shared" ca="1" si="571"/>
        <v>2.4061405658847214E-5</v>
      </c>
      <c r="AP1670" s="12">
        <f t="shared" ca="1" si="571"/>
        <v>1.0053364445314918E-5</v>
      </c>
      <c r="AQ1670" s="12">
        <f t="shared" ca="1" si="571"/>
        <v>3.9460124647178574E-6</v>
      </c>
      <c r="AR1670" s="12">
        <f t="shared" ca="1" si="571"/>
        <v>1.4549969198476959E-6</v>
      </c>
      <c r="AS1670" s="12">
        <f t="shared" ca="1" si="571"/>
        <v>5.0399043006217494E-7</v>
      </c>
      <c r="AT1670" s="12">
        <f t="shared" ca="1" si="571"/>
        <v>1.6399820738386225E-7</v>
      </c>
      <c r="AU1670" s="12">
        <f t="shared" ca="1" si="571"/>
        <v>5.0131708618022087E-8</v>
      </c>
      <c r="AV1670" s="12">
        <f t="shared" ca="1" si="571"/>
        <v>1.4396022191156457E-8</v>
      </c>
      <c r="AX1670" s="13">
        <f t="shared" si="565"/>
        <v>0.18829605356520079</v>
      </c>
      <c r="AZ1670" s="14">
        <f t="shared" ca="1" si="568"/>
        <v>13.100814809525527</v>
      </c>
    </row>
    <row r="1671" spans="1:52" x14ac:dyDescent="0.2">
      <c r="A1671" s="9" t="str">
        <f t="shared" si="560"/>
        <v>Montenegro</v>
      </c>
      <c r="C1671" s="20">
        <f t="shared" si="561"/>
        <v>477.76119737721069</v>
      </c>
      <c r="D1671" s="15">
        <f t="shared" si="562"/>
        <v>506.4794912105495</v>
      </c>
      <c r="E1671" s="23">
        <f t="shared" si="563"/>
        <v>1</v>
      </c>
      <c r="F1671" s="15">
        <f t="shared" si="566"/>
        <v>506.4794912105495</v>
      </c>
      <c r="H1671" s="12">
        <f t="shared" ref="H1671:AV1671" ca="1" si="572">_xlfn.NORM.DIST(H$1537,$F1671,$B$37+$B$38*$F1671,FALSE)/$AV741*($D1203/1000)</f>
        <v>1.853491828743954E-9</v>
      </c>
      <c r="I1671" s="12">
        <f t="shared" ca="1" si="572"/>
        <v>6.3726797440114728E-9</v>
      </c>
      <c r="J1671" s="12">
        <f t="shared" ca="1" si="572"/>
        <v>2.0583067897669174E-8</v>
      </c>
      <c r="K1671" s="12">
        <f t="shared" ca="1" si="572"/>
        <v>6.2453202677480948E-8</v>
      </c>
      <c r="L1671" s="12">
        <f t="shared" ca="1" si="572"/>
        <v>1.780147206493365E-7</v>
      </c>
      <c r="M1671" s="12">
        <f t="shared" ca="1" si="572"/>
        <v>4.7666549434948818E-7</v>
      </c>
      <c r="N1671" s="12">
        <f t="shared" ca="1" si="572"/>
        <v>1.199024637514964E-6</v>
      </c>
      <c r="O1671" s="12">
        <f t="shared" ca="1" si="572"/>
        <v>2.8333426193679157E-6</v>
      </c>
      <c r="P1671" s="12">
        <f t="shared" ca="1" si="572"/>
        <v>6.289652861716789E-6</v>
      </c>
      <c r="Q1671" s="12">
        <f t="shared" ca="1" si="572"/>
        <v>1.3116285267145346E-5</v>
      </c>
      <c r="R1671" s="12">
        <f t="shared" ca="1" si="572"/>
        <v>2.5695177704194503E-5</v>
      </c>
      <c r="S1671" s="12">
        <f t="shared" ca="1" si="572"/>
        <v>4.7287787243736532E-5</v>
      </c>
      <c r="T1671" s="12">
        <f t="shared" ca="1" si="572"/>
        <v>8.1752859877676277E-5</v>
      </c>
      <c r="U1671" s="12">
        <f t="shared" ca="1" si="572"/>
        <v>1.3277414414792661E-4</v>
      </c>
      <c r="V1671" s="12">
        <f t="shared" ca="1" si="572"/>
        <v>2.0257258128607528E-4</v>
      </c>
      <c r="W1671" s="12">
        <f t="shared" ca="1" si="572"/>
        <v>2.9033835273875336E-4</v>
      </c>
      <c r="X1671" s="12">
        <f t="shared" ca="1" si="572"/>
        <v>3.9091717327297367E-4</v>
      </c>
      <c r="Y1671" s="12">
        <f t="shared" ca="1" si="572"/>
        <v>4.9444920828457394E-4</v>
      </c>
      <c r="Z1671" s="12">
        <f t="shared" ca="1" si="572"/>
        <v>5.8750993736369605E-4</v>
      </c>
      <c r="AA1671" s="12">
        <f t="shared" ca="1" si="572"/>
        <v>6.5579083470338633E-4</v>
      </c>
      <c r="AB1671" s="12">
        <f t="shared" ca="1" si="572"/>
        <v>6.876573090905697E-4</v>
      </c>
      <c r="AC1671" s="12">
        <f t="shared" ca="1" si="572"/>
        <v>6.7738469379990376E-4</v>
      </c>
      <c r="AD1671" s="12">
        <f t="shared" ca="1" si="572"/>
        <v>6.2683796151170661E-4</v>
      </c>
      <c r="AE1671" s="12">
        <f t="shared" ca="1" si="572"/>
        <v>5.4491880432198047E-4</v>
      </c>
      <c r="AF1671" s="12">
        <f t="shared" ca="1" si="572"/>
        <v>4.450050047334923E-4</v>
      </c>
      <c r="AG1671" s="12">
        <f t="shared" ca="1" si="572"/>
        <v>3.4139298305980819E-4</v>
      </c>
      <c r="AH1671" s="12">
        <f t="shared" ca="1" si="572"/>
        <v>2.4603725922997489E-4</v>
      </c>
      <c r="AI1671" s="12">
        <f t="shared" ca="1" si="572"/>
        <v>1.6657267701549057E-4</v>
      </c>
      <c r="AJ1671" s="12">
        <f t="shared" ca="1" si="572"/>
        <v>1.0594079928686245E-4</v>
      </c>
      <c r="AK1671" s="12">
        <f t="shared" ca="1" si="572"/>
        <v>6.3296445151366518E-5</v>
      </c>
      <c r="AL1671" s="12">
        <f t="shared" ca="1" si="572"/>
        <v>3.5526464472648302E-5</v>
      </c>
      <c r="AM1671" s="12">
        <f t="shared" ca="1" si="572"/>
        <v>1.8731875124632876E-5</v>
      </c>
      <c r="AN1671" s="12">
        <f t="shared" ca="1" si="572"/>
        <v>9.2782722815325172E-6</v>
      </c>
      <c r="AO1671" s="12">
        <f t="shared" ca="1" si="572"/>
        <v>4.3172735526050559E-6</v>
      </c>
      <c r="AP1671" s="12">
        <f t="shared" ca="1" si="572"/>
        <v>1.8871595385780001E-6</v>
      </c>
      <c r="AQ1671" s="12">
        <f t="shared" ca="1" si="572"/>
        <v>7.7493318750597025E-7</v>
      </c>
      <c r="AR1671" s="12">
        <f t="shared" ca="1" si="572"/>
        <v>2.9893481631655029E-7</v>
      </c>
      <c r="AS1671" s="12">
        <f t="shared" ca="1" si="572"/>
        <v>1.0832914940296466E-7</v>
      </c>
      <c r="AT1671" s="12">
        <f t="shared" ca="1" si="572"/>
        <v>3.6878288857784092E-8</v>
      </c>
      <c r="AU1671" s="12">
        <f t="shared" ca="1" si="572"/>
        <v>1.1793773563206439E-8</v>
      </c>
      <c r="AV1671" s="12">
        <f t="shared" ca="1" si="572"/>
        <v>3.5431652147068945E-9</v>
      </c>
      <c r="AX1671" s="13">
        <f t="shared" si="565"/>
        <v>0.14348437403482353</v>
      </c>
      <c r="AZ1671" s="14">
        <f t="shared" ca="1" si="568"/>
        <v>0.99137520499252851</v>
      </c>
    </row>
    <row r="1672" spans="1:52" x14ac:dyDescent="0.2">
      <c r="A1672" s="9" t="str">
        <f t="shared" si="560"/>
        <v>Montserrat</v>
      </c>
      <c r="C1672" s="20">
        <f t="shared" si="561"/>
        <v>422.77162996928791</v>
      </c>
      <c r="D1672" s="15">
        <f t="shared" si="562"/>
        <v>461.06564567365365</v>
      </c>
      <c r="E1672" s="23">
        <f t="shared" si="563"/>
        <v>1</v>
      </c>
      <c r="F1672" s="15">
        <f t="shared" si="566"/>
        <v>461.06564567365365</v>
      </c>
      <c r="H1672" s="12">
        <f t="shared" ref="H1672:AV1672" ca="1" si="573">_xlfn.NORM.DIST(H$1537,$F1672,$B$37+$B$38*$F1672,FALSE)/$AV742*($D1204/1000)</f>
        <v>9.6552511712223374E-10</v>
      </c>
      <c r="I1672" s="12">
        <f t="shared" ca="1" si="573"/>
        <v>2.9633813115740565E-9</v>
      </c>
      <c r="J1672" s="12">
        <f t="shared" ca="1" si="573"/>
        <v>8.5441348537959792E-9</v>
      </c>
      <c r="K1672" s="12">
        <f t="shared" ca="1" si="573"/>
        <v>2.3142232144888097E-8</v>
      </c>
      <c r="L1672" s="12">
        <f t="shared" ca="1" si="573"/>
        <v>5.8884228883476473E-8</v>
      </c>
      <c r="M1672" s="12">
        <f t="shared" ca="1" si="573"/>
        <v>1.4075030135673957E-7</v>
      </c>
      <c r="N1672" s="12">
        <f t="shared" ca="1" si="573"/>
        <v>3.160503455570633E-7</v>
      </c>
      <c r="O1672" s="12">
        <f t="shared" ca="1" si="573"/>
        <v>6.6668364394275536E-7</v>
      </c>
      <c r="P1672" s="12">
        <f t="shared" ca="1" si="573"/>
        <v>1.3211128791544759E-6</v>
      </c>
      <c r="Q1672" s="12">
        <f t="shared" ca="1" si="573"/>
        <v>2.4593290918320465E-6</v>
      </c>
      <c r="R1672" s="12">
        <f t="shared" ca="1" si="573"/>
        <v>4.3008070882725141E-6</v>
      </c>
      <c r="S1672" s="12">
        <f t="shared" ca="1" si="573"/>
        <v>7.065450747825933E-6</v>
      </c>
      <c r="T1672" s="12">
        <f t="shared" ca="1" si="573"/>
        <v>1.0904013455633249E-5</v>
      </c>
      <c r="U1672" s="12">
        <f t="shared" ca="1" si="573"/>
        <v>1.5808456882794901E-5</v>
      </c>
      <c r="V1672" s="12">
        <f t="shared" ca="1" si="573"/>
        <v>2.15302550328516E-5</v>
      </c>
      <c r="W1672" s="12">
        <f t="shared" ca="1" si="573"/>
        <v>2.7546438989215506E-5</v>
      </c>
      <c r="X1672" s="12">
        <f t="shared" ca="1" si="573"/>
        <v>3.3108411869914953E-5</v>
      </c>
      <c r="Y1672" s="12">
        <f t="shared" ca="1" si="573"/>
        <v>3.7382455845581445E-5</v>
      </c>
      <c r="Z1672" s="12">
        <f t="shared" ca="1" si="573"/>
        <v>3.9650977996215535E-5</v>
      </c>
      <c r="AA1672" s="12">
        <f t="shared" ca="1" si="573"/>
        <v>3.950904873977146E-5</v>
      </c>
      <c r="AB1672" s="12">
        <f t="shared" ca="1" si="573"/>
        <v>3.6982463538646072E-5</v>
      </c>
      <c r="AC1672" s="12">
        <f t="shared" ca="1" si="573"/>
        <v>3.2520086873393177E-5</v>
      </c>
      <c r="AD1672" s="12">
        <f t="shared" ca="1" si="573"/>
        <v>2.6863596234657471E-5</v>
      </c>
      <c r="AE1672" s="12">
        <f t="shared" ca="1" si="573"/>
        <v>2.0846502417808739E-5</v>
      </c>
      <c r="AF1672" s="12">
        <f t="shared" ca="1" si="573"/>
        <v>1.5197034324902838E-5</v>
      </c>
      <c r="AG1672" s="12">
        <f t="shared" ca="1" si="573"/>
        <v>1.0407372120806009E-5</v>
      </c>
      <c r="AH1672" s="12">
        <f t="shared" ca="1" si="573"/>
        <v>6.6954522480436062E-6</v>
      </c>
      <c r="AI1672" s="12">
        <f t="shared" ca="1" si="573"/>
        <v>4.0464608754335705E-6</v>
      </c>
      <c r="AJ1672" s="12">
        <f t="shared" ca="1" si="573"/>
        <v>2.2973510811081624E-6</v>
      </c>
      <c r="AK1672" s="12">
        <f t="shared" ca="1" si="573"/>
        <v>1.2252818136925044E-6</v>
      </c>
      <c r="AL1672" s="12">
        <f t="shared" ca="1" si="573"/>
        <v>6.1390504275829517E-7</v>
      </c>
      <c r="AM1672" s="12">
        <f t="shared" ca="1" si="573"/>
        <v>2.8895020634484195E-7</v>
      </c>
      <c r="AN1672" s="12">
        <f t="shared" ca="1" si="573"/>
        <v>1.2776191477396776E-7</v>
      </c>
      <c r="AO1672" s="12">
        <f t="shared" ca="1" si="573"/>
        <v>5.3068450825011964E-8</v>
      </c>
      <c r="AP1672" s="12">
        <f t="shared" ca="1" si="573"/>
        <v>2.0707515860816202E-8</v>
      </c>
      <c r="AQ1672" s="12">
        <f t="shared" ca="1" si="573"/>
        <v>7.5906014722202975E-9</v>
      </c>
      <c r="AR1672" s="12">
        <f t="shared" ca="1" si="573"/>
        <v>2.6138518756178284E-9</v>
      </c>
      <c r="AS1672" s="12">
        <f t="shared" ca="1" si="573"/>
        <v>8.4555595081101675E-10</v>
      </c>
      <c r="AT1672" s="12">
        <f t="shared" ca="1" si="573"/>
        <v>2.5695692276715804E-10</v>
      </c>
      <c r="AU1672" s="12">
        <f t="shared" ca="1" si="573"/>
        <v>7.3355872984467017E-11</v>
      </c>
      <c r="AV1672" s="12">
        <f t="shared" ca="1" si="573"/>
        <v>1.9672794344024063E-11</v>
      </c>
      <c r="AX1672" s="13">
        <f t="shared" si="565"/>
        <v>0.27071351921806036</v>
      </c>
      <c r="AZ1672" s="14">
        <f t="shared" ca="1" si="568"/>
        <v>0.10828540763099537</v>
      </c>
    </row>
    <row r="1673" spans="1:52" x14ac:dyDescent="0.2">
      <c r="A1673" s="9" t="str">
        <f t="shared" si="560"/>
        <v>Morocco</v>
      </c>
      <c r="C1673" s="20">
        <f t="shared" si="561"/>
        <v>317.2853798381048</v>
      </c>
      <c r="D1673" s="15">
        <f t="shared" si="562"/>
        <v>373.72340453562697</v>
      </c>
      <c r="E1673" s="23">
        <f t="shared" si="563"/>
        <v>1</v>
      </c>
      <c r="F1673" s="15">
        <f t="shared" si="566"/>
        <v>373.72340453562697</v>
      </c>
      <c r="H1673" s="12">
        <f t="shared" ref="H1673:AV1673" ca="1" si="574">_xlfn.NORM.DIST(H$1537,$F1673,$B$37+$B$38*$F1673,FALSE)/$AV743*($D1205/1000)</f>
        <v>5.9659429802424648E-5</v>
      </c>
      <c r="I1673" s="12">
        <f t="shared" ca="1" si="574"/>
        <v>1.4718800760897411E-4</v>
      </c>
      <c r="J1673" s="12">
        <f t="shared" ca="1" si="574"/>
        <v>3.411319130496141E-4</v>
      </c>
      <c r="K1673" s="12">
        <f t="shared" ca="1" si="574"/>
        <v>7.4272641157310912E-4</v>
      </c>
      <c r="L1673" s="12">
        <f t="shared" ca="1" si="574"/>
        <v>1.5191196477589851E-3</v>
      </c>
      <c r="M1673" s="12">
        <f t="shared" ca="1" si="574"/>
        <v>2.9188494051739702E-3</v>
      </c>
      <c r="N1673" s="12">
        <f t="shared" ca="1" si="574"/>
        <v>5.2685122154736263E-3</v>
      </c>
      <c r="O1673" s="12">
        <f t="shared" ca="1" si="574"/>
        <v>8.9334845145894997E-3</v>
      </c>
      <c r="P1673" s="12">
        <f t="shared" ca="1" si="574"/>
        <v>1.4230179601062041E-2</v>
      </c>
      <c r="Q1673" s="12">
        <f t="shared" ca="1" si="574"/>
        <v>2.1293961708443224E-2</v>
      </c>
      <c r="R1673" s="12">
        <f t="shared" ca="1" si="574"/>
        <v>2.9933613790751545E-2</v>
      </c>
      <c r="S1673" s="12">
        <f t="shared" ca="1" si="574"/>
        <v>3.9529236684181568E-2</v>
      </c>
      <c r="T1673" s="12">
        <f t="shared" ca="1" si="574"/>
        <v>4.9038175110780534E-2</v>
      </c>
      <c r="U1673" s="12">
        <f t="shared" ca="1" si="574"/>
        <v>5.7148754130666175E-2</v>
      </c>
      <c r="V1673" s="12">
        <f t="shared" ca="1" si="574"/>
        <v>6.2565630973515474E-2</v>
      </c>
      <c r="W1673" s="12">
        <f t="shared" ca="1" si="574"/>
        <v>6.4345989746145846E-2</v>
      </c>
      <c r="X1673" s="12">
        <f t="shared" ca="1" si="574"/>
        <v>6.2167547799390724E-2</v>
      </c>
      <c r="Y1673" s="12">
        <f t="shared" ca="1" si="574"/>
        <v>5.6423832729338909E-2</v>
      </c>
      <c r="Z1673" s="12">
        <f t="shared" ca="1" si="574"/>
        <v>4.810808001626618E-2</v>
      </c>
      <c r="AA1673" s="12">
        <f t="shared" ca="1" si="574"/>
        <v>3.8532754970801435E-2</v>
      </c>
      <c r="AB1673" s="12">
        <f t="shared" ca="1" si="574"/>
        <v>2.8993369600738103E-2</v>
      </c>
      <c r="AC1673" s="12">
        <f t="shared" ca="1" si="574"/>
        <v>2.0493867206480391E-2</v>
      </c>
      <c r="AD1673" s="12">
        <f t="shared" ca="1" si="574"/>
        <v>1.3608358398246758E-2</v>
      </c>
      <c r="AE1673" s="12">
        <f t="shared" ca="1" si="574"/>
        <v>8.4887580300188892E-3</v>
      </c>
      <c r="AF1673" s="12">
        <f t="shared" ca="1" si="574"/>
        <v>4.9743823629092715E-3</v>
      </c>
      <c r="AG1673" s="12">
        <f t="shared" ca="1" si="574"/>
        <v>2.7383614377114777E-3</v>
      </c>
      <c r="AH1673" s="12">
        <f t="shared" ca="1" si="574"/>
        <v>1.4161164596749834E-3</v>
      </c>
      <c r="AI1673" s="12">
        <f t="shared" ca="1" si="574"/>
        <v>6.8796091569989009E-4</v>
      </c>
      <c r="AJ1673" s="12">
        <f t="shared" ca="1" si="574"/>
        <v>3.1396783334458503E-4</v>
      </c>
      <c r="AK1673" s="12">
        <f t="shared" ca="1" si="574"/>
        <v>1.3460560394691444E-4</v>
      </c>
      <c r="AL1673" s="12">
        <f t="shared" ca="1" si="574"/>
        <v>5.4212286001980998E-5</v>
      </c>
      <c r="AM1673" s="12">
        <f t="shared" ca="1" si="574"/>
        <v>2.0511097335190425E-5</v>
      </c>
      <c r="AN1673" s="12">
        <f t="shared" ca="1" si="574"/>
        <v>7.2901533716856957E-6</v>
      </c>
      <c r="AO1673" s="12">
        <f t="shared" ca="1" si="574"/>
        <v>2.4341146470524381E-6</v>
      </c>
      <c r="AP1673" s="12">
        <f t="shared" ca="1" si="574"/>
        <v>7.6348760196075707E-7</v>
      </c>
      <c r="AQ1673" s="12">
        <f t="shared" ca="1" si="574"/>
        <v>2.2496737629304679E-7</v>
      </c>
      <c r="AR1673" s="12">
        <f t="shared" ca="1" si="574"/>
        <v>6.2272125927446172E-8</v>
      </c>
      <c r="AS1673" s="12">
        <f t="shared" ca="1" si="574"/>
        <v>1.6192892641177382E-8</v>
      </c>
      <c r="AT1673" s="12">
        <f t="shared" ca="1" si="574"/>
        <v>3.9555946007762749E-9</v>
      </c>
      <c r="AU1673" s="12">
        <f t="shared" ca="1" si="574"/>
        <v>9.0772795236606018E-10</v>
      </c>
      <c r="AV1673" s="12">
        <f t="shared" ca="1" si="574"/>
        <v>1.9568441482096046E-10</v>
      </c>
      <c r="AX1673" s="13">
        <f t="shared" si="565"/>
        <v>0.60363451105278365</v>
      </c>
      <c r="AZ1673" s="14">
        <f t="shared" ca="1" si="568"/>
        <v>389.29213582338053</v>
      </c>
    </row>
    <row r="1674" spans="1:52" x14ac:dyDescent="0.2">
      <c r="A1674" s="9" t="str">
        <f t="shared" si="560"/>
        <v>Mozambique</v>
      </c>
      <c r="C1674" s="20">
        <f t="shared" si="561"/>
        <v>267.67329342853441</v>
      </c>
      <c r="D1674" s="15">
        <f t="shared" si="562"/>
        <v>332.43841048656009</v>
      </c>
      <c r="E1674" s="23">
        <f t="shared" si="563"/>
        <v>1</v>
      </c>
      <c r="F1674" s="15">
        <f t="shared" si="566"/>
        <v>332.43841048656009</v>
      </c>
      <c r="H1674" s="12">
        <f t="shared" ref="H1674:AV1674" ca="1" si="575">_xlfn.NORM.DIST(H$1537,$F1674,$B$37+$B$38*$F1674,FALSE)/$AV744*($D1206/1000)</f>
        <v>4.5385220047113419E-4</v>
      </c>
      <c r="I1674" s="12">
        <f t="shared" ca="1" si="575"/>
        <v>1.0099111358241313E-3</v>
      </c>
      <c r="J1674" s="12">
        <f t="shared" ca="1" si="575"/>
        <v>2.1110983748921031E-3</v>
      </c>
      <c r="K1674" s="12">
        <f t="shared" ca="1" si="575"/>
        <v>4.1456284565609403E-3</v>
      </c>
      <c r="L1674" s="12">
        <f t="shared" ca="1" si="575"/>
        <v>7.6476653732862167E-3</v>
      </c>
      <c r="M1674" s="12">
        <f t="shared" ca="1" si="575"/>
        <v>1.3253298270296291E-2</v>
      </c>
      <c r="N1674" s="12">
        <f t="shared" ca="1" si="575"/>
        <v>2.1576234918487348E-2</v>
      </c>
      <c r="O1674" s="12">
        <f t="shared" ca="1" si="575"/>
        <v>3.2997721048590847E-2</v>
      </c>
      <c r="P1674" s="12">
        <f t="shared" ca="1" si="575"/>
        <v>4.7407693524074965E-2</v>
      </c>
      <c r="Q1674" s="12">
        <f t="shared" ca="1" si="575"/>
        <v>6.3983840057892483E-2</v>
      </c>
      <c r="R1674" s="12">
        <f t="shared" ca="1" si="575"/>
        <v>8.1123815873511737E-2</v>
      </c>
      <c r="S1674" s="12">
        <f t="shared" ca="1" si="575"/>
        <v>9.662356009591469E-2</v>
      </c>
      <c r="T1674" s="12">
        <f t="shared" ca="1" si="575"/>
        <v>0.10811209775711575</v>
      </c>
      <c r="U1674" s="12">
        <f t="shared" ca="1" si="575"/>
        <v>0.11363762497843241</v>
      </c>
      <c r="V1674" s="12">
        <f t="shared" ca="1" si="575"/>
        <v>0.11220871719862263</v>
      </c>
      <c r="W1674" s="12">
        <f t="shared" ca="1" si="575"/>
        <v>0.10408487891380129</v>
      </c>
      <c r="X1674" s="12">
        <f t="shared" ca="1" si="575"/>
        <v>9.0699580855832768E-2</v>
      </c>
      <c r="Y1674" s="12">
        <f t="shared" ca="1" si="575"/>
        <v>7.4247103150392277E-2</v>
      </c>
      <c r="Z1674" s="12">
        <f t="shared" ca="1" si="575"/>
        <v>5.709661245265351E-2</v>
      </c>
      <c r="AA1674" s="12">
        <f t="shared" ca="1" si="575"/>
        <v>4.1247512772765428E-2</v>
      </c>
      <c r="AB1674" s="12">
        <f t="shared" ca="1" si="575"/>
        <v>2.7992506259380264E-2</v>
      </c>
      <c r="AC1674" s="12">
        <f t="shared" ca="1" si="575"/>
        <v>1.784606198818546E-2</v>
      </c>
      <c r="AD1674" s="12">
        <f t="shared" ca="1" si="575"/>
        <v>1.0688077770444981E-2</v>
      </c>
      <c r="AE1674" s="12">
        <f t="shared" ca="1" si="575"/>
        <v>6.0133074366336319E-3</v>
      </c>
      <c r="AF1674" s="12">
        <f t="shared" ca="1" si="575"/>
        <v>3.178218900273156E-3</v>
      </c>
      <c r="AG1674" s="12">
        <f t="shared" ca="1" si="575"/>
        <v>1.5780138066446854E-3</v>
      </c>
      <c r="AH1674" s="12">
        <f t="shared" ca="1" si="575"/>
        <v>7.3602808505423536E-4</v>
      </c>
      <c r="AI1674" s="12">
        <f t="shared" ca="1" si="575"/>
        <v>3.2250360138486202E-4</v>
      </c>
      <c r="AJ1674" s="12">
        <f t="shared" ca="1" si="575"/>
        <v>1.3274902686013398E-4</v>
      </c>
      <c r="AK1674" s="12">
        <f t="shared" ca="1" si="575"/>
        <v>5.1331590182804653E-5</v>
      </c>
      <c r="AL1674" s="12">
        <f t="shared" ca="1" si="575"/>
        <v>1.8646386648080398E-5</v>
      </c>
      <c r="AM1674" s="12">
        <f t="shared" ca="1" si="575"/>
        <v>6.3629900983732842E-6</v>
      </c>
      <c r="AN1674" s="12">
        <f t="shared" ca="1" si="575"/>
        <v>2.0397850493530088E-6</v>
      </c>
      <c r="AO1674" s="12">
        <f t="shared" ca="1" si="575"/>
        <v>6.1427686059577895E-7</v>
      </c>
      <c r="AP1674" s="12">
        <f t="shared" ca="1" si="575"/>
        <v>1.737802840165667E-7</v>
      </c>
      <c r="AQ1674" s="12">
        <f t="shared" ca="1" si="575"/>
        <v>4.6184202019096176E-8</v>
      </c>
      <c r="AR1674" s="12">
        <f t="shared" ca="1" si="575"/>
        <v>1.1530363015163305E-8</v>
      </c>
      <c r="AS1674" s="12">
        <f t="shared" ca="1" si="575"/>
        <v>2.7042641564510112E-9</v>
      </c>
      <c r="AT1674" s="12">
        <f t="shared" ca="1" si="575"/>
        <v>5.9581555613820814E-10</v>
      </c>
      <c r="AU1674" s="12">
        <f t="shared" ca="1" si="575"/>
        <v>1.2331933071969065E-10</v>
      </c>
      <c r="AV1674" s="12">
        <f t="shared" ca="1" si="575"/>
        <v>2.3977675310113898E-11</v>
      </c>
      <c r="AX1674" s="13">
        <f t="shared" si="565"/>
        <v>0.75035772652627453</v>
      </c>
      <c r="AZ1674" s="14">
        <f t="shared" ca="1" si="568"/>
        <v>855.18794039560066</v>
      </c>
    </row>
    <row r="1675" spans="1:52" x14ac:dyDescent="0.2">
      <c r="A1675" s="9" t="str">
        <f t="shared" si="560"/>
        <v>Myanmar</v>
      </c>
      <c r="C1675" s="20">
        <f t="shared" si="561"/>
        <v>444.54613292037146</v>
      </c>
      <c r="D1675" s="15">
        <f t="shared" si="562"/>
        <v>478.76209185067756</v>
      </c>
      <c r="E1675" s="23">
        <f t="shared" si="563"/>
        <v>1</v>
      </c>
      <c r="F1675" s="15">
        <f t="shared" si="566"/>
        <v>478.76209185067756</v>
      </c>
      <c r="H1675" s="12">
        <f t="shared" ref="H1675:AV1675" ca="1" si="576">_xlfn.NORM.DIST(H$1537,$F1675,$B$37+$B$38*$F1675,FALSE)/$AV745*($D1207/1000)</f>
        <v>9.2572090469878302E-7</v>
      </c>
      <c r="I1675" s="12">
        <f t="shared" ca="1" si="576"/>
        <v>2.9697350528702957E-6</v>
      </c>
      <c r="J1675" s="12">
        <f t="shared" ca="1" si="576"/>
        <v>8.949771226492115E-6</v>
      </c>
      <c r="K1675" s="12">
        <f t="shared" ca="1" si="576"/>
        <v>2.5337441433015323E-5</v>
      </c>
      <c r="L1675" s="12">
        <f t="shared" ca="1" si="576"/>
        <v>6.7386077407603231E-5</v>
      </c>
      <c r="M1675" s="12">
        <f t="shared" ca="1" si="576"/>
        <v>1.6835816752114083E-4</v>
      </c>
      <c r="N1675" s="12">
        <f t="shared" ca="1" si="576"/>
        <v>3.9514346013592386E-4</v>
      </c>
      <c r="O1675" s="12">
        <f t="shared" ca="1" si="576"/>
        <v>8.712283555724938E-4</v>
      </c>
      <c r="P1675" s="12">
        <f t="shared" ca="1" si="576"/>
        <v>1.804537036572524E-3</v>
      </c>
      <c r="Q1675" s="12">
        <f t="shared" ca="1" si="576"/>
        <v>3.5112050550330045E-3</v>
      </c>
      <c r="R1675" s="12">
        <f t="shared" ca="1" si="576"/>
        <v>6.4180512544683216E-3</v>
      </c>
      <c r="S1675" s="12">
        <f t="shared" ca="1" si="576"/>
        <v>1.1020638678282882E-2</v>
      </c>
      <c r="T1675" s="12">
        <f t="shared" ca="1" si="576"/>
        <v>1.7777346672986562E-2</v>
      </c>
      <c r="U1675" s="12">
        <f t="shared" ca="1" si="576"/>
        <v>2.6939139189252628E-2</v>
      </c>
      <c r="V1675" s="12">
        <f t="shared" ca="1" si="576"/>
        <v>3.8349268265940178E-2</v>
      </c>
      <c r="W1675" s="12">
        <f t="shared" ca="1" si="576"/>
        <v>5.128460844461135E-2</v>
      </c>
      <c r="X1675" s="12">
        <f t="shared" ca="1" si="576"/>
        <v>6.4427844421864167E-2</v>
      </c>
      <c r="Y1675" s="12">
        <f t="shared" ca="1" si="576"/>
        <v>7.6035560798219812E-2</v>
      </c>
      <c r="Z1675" s="12">
        <f t="shared" ca="1" si="576"/>
        <v>8.429785043737964E-2</v>
      </c>
      <c r="AA1675" s="12">
        <f t="shared" ca="1" si="576"/>
        <v>8.7795618424419603E-2</v>
      </c>
      <c r="AB1675" s="12">
        <f t="shared" ca="1" si="576"/>
        <v>8.5898539367307875E-2</v>
      </c>
      <c r="AC1675" s="12">
        <f t="shared" ca="1" si="576"/>
        <v>7.8950577434332564E-2</v>
      </c>
      <c r="AD1675" s="12">
        <f t="shared" ca="1" si="576"/>
        <v>6.8168138906099573E-2</v>
      </c>
      <c r="AE1675" s="12">
        <f t="shared" ca="1" si="576"/>
        <v>5.5292236719414696E-2</v>
      </c>
      <c r="AF1675" s="12">
        <f t="shared" ca="1" si="576"/>
        <v>4.213116564741469E-2</v>
      </c>
      <c r="AG1675" s="12">
        <f t="shared" ca="1" si="576"/>
        <v>3.0157781209404062E-2</v>
      </c>
      <c r="AH1675" s="12">
        <f t="shared" ca="1" si="576"/>
        <v>2.0279250140782364E-2</v>
      </c>
      <c r="AI1675" s="12">
        <f t="shared" ca="1" si="576"/>
        <v>1.2810349928514641E-2</v>
      </c>
      <c r="AJ1675" s="12">
        <f t="shared" ca="1" si="576"/>
        <v>7.6019794093960345E-3</v>
      </c>
      <c r="AK1675" s="12">
        <f t="shared" ca="1" si="576"/>
        <v>4.2378831674379832E-3</v>
      </c>
      <c r="AL1675" s="12">
        <f t="shared" ca="1" si="576"/>
        <v>2.2193605663956614E-3</v>
      </c>
      <c r="AM1675" s="12">
        <f t="shared" ca="1" si="576"/>
        <v>1.0918509232862403E-3</v>
      </c>
      <c r="AN1675" s="12">
        <f t="shared" ca="1" si="576"/>
        <v>5.046094983104935E-4</v>
      </c>
      <c r="AO1675" s="12">
        <f t="shared" ca="1" si="576"/>
        <v>2.1908068554319889E-4</v>
      </c>
      <c r="AP1675" s="12">
        <f t="shared" ca="1" si="576"/>
        <v>8.9353044842823109E-5</v>
      </c>
      <c r="AQ1675" s="12">
        <f t="shared" ca="1" si="576"/>
        <v>3.4235069695072677E-5</v>
      </c>
      <c r="AR1675" s="12">
        <f t="shared" ca="1" si="576"/>
        <v>1.2322240224530897E-5</v>
      </c>
      <c r="AS1675" s="12">
        <f t="shared" ca="1" si="576"/>
        <v>4.1664360562503702E-6</v>
      </c>
      <c r="AT1675" s="12">
        <f t="shared" ca="1" si="576"/>
        <v>1.3234159532059794E-6</v>
      </c>
      <c r="AU1675" s="12">
        <f t="shared" ca="1" si="576"/>
        <v>3.9489770072177365E-7</v>
      </c>
      <c r="AV1675" s="12">
        <f t="shared" ca="1" si="576"/>
        <v>1.1069536572521546E-7</v>
      </c>
      <c r="AX1675" s="13">
        <f t="shared" si="565"/>
        <v>0.21545923754055946</v>
      </c>
      <c r="AZ1675" s="14">
        <f t="shared" ca="1" si="568"/>
        <v>189.7991315365521</v>
      </c>
    </row>
    <row r="1676" spans="1:52" x14ac:dyDescent="0.2">
      <c r="A1676" s="9" t="str">
        <f t="shared" si="560"/>
        <v>Namibia</v>
      </c>
      <c r="C1676" s="20">
        <f t="shared" si="561"/>
        <v>292.21945794072008</v>
      </c>
      <c r="D1676" s="15">
        <f t="shared" si="562"/>
        <v>353.05722541720382</v>
      </c>
      <c r="E1676" s="23">
        <f t="shared" si="563"/>
        <v>1</v>
      </c>
      <c r="F1676" s="15">
        <f t="shared" si="566"/>
        <v>353.05722541720382</v>
      </c>
      <c r="H1676" s="12">
        <f t="shared" ref="H1676:AV1676" ca="1" si="577">_xlfn.NORM.DIST(H$1537,$F1676,$B$37+$B$38*$F1676,FALSE)/$AV746*($D1208/1000)</f>
        <v>1.3267655760256433E-5</v>
      </c>
      <c r="I1676" s="12">
        <f t="shared" ca="1" si="577"/>
        <v>3.1084902127729719E-5</v>
      </c>
      <c r="J1676" s="12">
        <f t="shared" ca="1" si="577"/>
        <v>6.8416587512597441E-5</v>
      </c>
      <c r="K1676" s="12">
        <f t="shared" ca="1" si="577"/>
        <v>1.4145877986432553E-4</v>
      </c>
      <c r="L1676" s="12">
        <f t="shared" ca="1" si="577"/>
        <v>2.7476094530317626E-4</v>
      </c>
      <c r="M1676" s="12">
        <f t="shared" ca="1" si="577"/>
        <v>5.0134500326072745E-4</v>
      </c>
      <c r="N1676" s="12">
        <f t="shared" ca="1" si="577"/>
        <v>8.5935968267048099E-4</v>
      </c>
      <c r="O1676" s="12">
        <f t="shared" ca="1" si="577"/>
        <v>1.3837889343114793E-3</v>
      </c>
      <c r="P1676" s="12">
        <f t="shared" ca="1" si="577"/>
        <v>2.0932510945522254E-3</v>
      </c>
      <c r="Q1676" s="12">
        <f t="shared" ca="1" si="577"/>
        <v>2.9746056290342535E-3</v>
      </c>
      <c r="R1676" s="12">
        <f t="shared" ca="1" si="577"/>
        <v>3.9709467092804811E-3</v>
      </c>
      <c r="S1676" s="12">
        <f t="shared" ca="1" si="577"/>
        <v>4.9798391714592971E-3</v>
      </c>
      <c r="T1676" s="12">
        <f t="shared" ca="1" si="577"/>
        <v>5.8666904020417826E-3</v>
      </c>
      <c r="U1676" s="12">
        <f t="shared" ca="1" si="577"/>
        <v>6.4927341118157112E-3</v>
      </c>
      <c r="V1676" s="12">
        <f t="shared" ca="1" si="577"/>
        <v>6.7502314032271823E-3</v>
      </c>
      <c r="W1676" s="12">
        <f t="shared" ca="1" si="577"/>
        <v>6.5927453151421161E-3</v>
      </c>
      <c r="X1676" s="12">
        <f t="shared" ca="1" si="577"/>
        <v>6.0488181953047178E-3</v>
      </c>
      <c r="Y1676" s="12">
        <f t="shared" ca="1" si="577"/>
        <v>5.2135237821535679E-3</v>
      </c>
      <c r="Z1676" s="12">
        <f t="shared" ca="1" si="577"/>
        <v>4.2213249181890494E-3</v>
      </c>
      <c r="AA1676" s="12">
        <f t="shared" ca="1" si="577"/>
        <v>3.2108705635514397E-3</v>
      </c>
      <c r="AB1676" s="12">
        <f t="shared" ca="1" si="577"/>
        <v>2.2943169352555247E-3</v>
      </c>
      <c r="AC1676" s="12">
        <f t="shared" ca="1" si="577"/>
        <v>1.5400705561494231E-3</v>
      </c>
      <c r="AD1676" s="12">
        <f t="shared" ca="1" si="577"/>
        <v>9.7114576317748743E-4</v>
      </c>
      <c r="AE1676" s="12">
        <f t="shared" ca="1" si="577"/>
        <v>5.752873396597044E-4</v>
      </c>
      <c r="AF1676" s="12">
        <f t="shared" ca="1" si="577"/>
        <v>3.2014137678106595E-4</v>
      </c>
      <c r="AG1676" s="12">
        <f t="shared" ca="1" si="577"/>
        <v>1.6736143651312606E-4</v>
      </c>
      <c r="AH1676" s="12">
        <f t="shared" ca="1" si="577"/>
        <v>8.2191248277850671E-5</v>
      </c>
      <c r="AI1676" s="12">
        <f t="shared" ca="1" si="577"/>
        <v>3.7918605097156028E-5</v>
      </c>
      <c r="AJ1676" s="12">
        <f t="shared" ca="1" si="577"/>
        <v>1.6433713974169974E-5</v>
      </c>
      <c r="AK1676" s="12">
        <f t="shared" ca="1" si="577"/>
        <v>6.6907636685727157E-6</v>
      </c>
      <c r="AL1676" s="12">
        <f t="shared" ca="1" si="577"/>
        <v>2.5590115788590064E-6</v>
      </c>
      <c r="AM1676" s="12">
        <f t="shared" ca="1" si="577"/>
        <v>9.1944426197409337E-7</v>
      </c>
      <c r="AN1676" s="12">
        <f t="shared" ca="1" si="577"/>
        <v>3.1033814334669937E-7</v>
      </c>
      <c r="AO1676" s="12">
        <f t="shared" ca="1" si="577"/>
        <v>9.8401451162698569E-8</v>
      </c>
      <c r="AP1676" s="12">
        <f t="shared" ca="1" si="577"/>
        <v>2.9310582112875573E-8</v>
      </c>
      <c r="AQ1676" s="12">
        <f t="shared" ca="1" si="577"/>
        <v>8.2017018762844627E-9</v>
      </c>
      <c r="AR1676" s="12">
        <f t="shared" ca="1" si="577"/>
        <v>2.155957072570398E-9</v>
      </c>
      <c r="AS1676" s="12">
        <f t="shared" ca="1" si="577"/>
        <v>5.3239361026463184E-10</v>
      </c>
      <c r="AT1676" s="12">
        <f t="shared" ca="1" si="577"/>
        <v>1.235043216082382E-10</v>
      </c>
      <c r="AU1676" s="12">
        <f t="shared" ca="1" si="577"/>
        <v>2.691460865242395E-11</v>
      </c>
      <c r="AV1676" s="12">
        <f t="shared" ca="1" si="577"/>
        <v>5.5099870633961257E-12</v>
      </c>
      <c r="AX1676" s="13">
        <f t="shared" si="565"/>
        <v>0.68061804005257898</v>
      </c>
      <c r="AZ1676" s="14">
        <f t="shared" ca="1" si="568"/>
        <v>46.034797142960912</v>
      </c>
    </row>
    <row r="1677" spans="1:52" x14ac:dyDescent="0.2">
      <c r="A1677" s="9" t="str">
        <f t="shared" si="560"/>
        <v>Nauru</v>
      </c>
      <c r="C1677" s="20">
        <f t="shared" si="561"/>
        <v>485.16013321188768</v>
      </c>
      <c r="D1677" s="15">
        <f t="shared" si="562"/>
        <v>512.47658744389673</v>
      </c>
      <c r="E1677" s="23">
        <f t="shared" si="563"/>
        <v>1</v>
      </c>
      <c r="F1677" s="15">
        <f t="shared" si="566"/>
        <v>512.47658744389673</v>
      </c>
      <c r="H1677" s="12">
        <f t="shared" ref="H1677:AV1677" ca="1" si="578">_xlfn.NORM.DIST(H$1537,$F1677,$B$37+$B$38*$F1677,FALSE)/$AV747*($D1209/1000)</f>
        <v>7.905390339297858E-11</v>
      </c>
      <c r="I1677" s="12">
        <f t="shared" ca="1" si="578"/>
        <v>2.7590908515258204E-10</v>
      </c>
      <c r="J1677" s="12">
        <f t="shared" ca="1" si="578"/>
        <v>9.0461811153743044E-10</v>
      </c>
      <c r="K1677" s="12">
        <f t="shared" ca="1" si="578"/>
        <v>2.7862568607334874E-9</v>
      </c>
      <c r="L1677" s="12">
        <f t="shared" ca="1" si="578"/>
        <v>8.0618296677308025E-9</v>
      </c>
      <c r="M1677" s="12">
        <f t="shared" ca="1" si="578"/>
        <v>2.1913042451548271E-8</v>
      </c>
      <c r="N1677" s="12">
        <f t="shared" ca="1" si="578"/>
        <v>5.5953639058226659E-8</v>
      </c>
      <c r="O1677" s="12">
        <f t="shared" ca="1" si="578"/>
        <v>1.3421794615143184E-7</v>
      </c>
      <c r="P1677" s="12">
        <f t="shared" ca="1" si="578"/>
        <v>3.0244710755278577E-7</v>
      </c>
      <c r="Q1677" s="12">
        <f t="shared" ca="1" si="578"/>
        <v>6.4024305630078091E-7</v>
      </c>
      <c r="R1677" s="12">
        <f t="shared" ca="1" si="578"/>
        <v>1.2732008313095265E-6</v>
      </c>
      <c r="S1677" s="12">
        <f t="shared" ca="1" si="578"/>
        <v>2.3785130843414121E-6</v>
      </c>
      <c r="T1677" s="12">
        <f t="shared" ca="1" si="578"/>
        <v>4.1741761378315262E-6</v>
      </c>
      <c r="U1677" s="12">
        <f t="shared" ca="1" si="578"/>
        <v>6.8816501817511074E-6</v>
      </c>
      <c r="V1677" s="12">
        <f t="shared" ca="1" si="578"/>
        <v>1.065788446704523E-5</v>
      </c>
      <c r="W1677" s="12">
        <f t="shared" ca="1" si="578"/>
        <v>1.5506222770205013E-5</v>
      </c>
      <c r="X1677" s="12">
        <f t="shared" ca="1" si="578"/>
        <v>2.1193253099737303E-5</v>
      </c>
      <c r="Y1677" s="12">
        <f t="shared" ca="1" si="578"/>
        <v>2.7211082893234327E-5</v>
      </c>
      <c r="Z1677" s="12">
        <f t="shared" ca="1" si="578"/>
        <v>3.2820910195595679E-5</v>
      </c>
      <c r="AA1677" s="12">
        <f t="shared" ca="1" si="578"/>
        <v>3.7188786841284426E-5</v>
      </c>
      <c r="AB1677" s="12">
        <f t="shared" ca="1" si="578"/>
        <v>3.9584940497015268E-5</v>
      </c>
      <c r="AC1677" s="12">
        <f t="shared" ca="1" si="578"/>
        <v>3.9582623603220869E-5</v>
      </c>
      <c r="AD1677" s="12">
        <f t="shared" ca="1" si="578"/>
        <v>3.7182257280390105E-5</v>
      </c>
      <c r="AE1677" s="12">
        <f t="shared" ca="1" si="578"/>
        <v>3.2811306333466299E-5</v>
      </c>
      <c r="AF1677" s="12">
        <f t="shared" ca="1" si="578"/>
        <v>2.7199936259302998E-5</v>
      </c>
      <c r="AG1677" s="12">
        <f t="shared" ca="1" si="578"/>
        <v>2.1182091804670739E-5</v>
      </c>
      <c r="AH1677" s="12">
        <f t="shared" ca="1" si="578"/>
        <v>1.5496242374924722E-5</v>
      </c>
      <c r="AI1677" s="12">
        <f t="shared" ca="1" si="578"/>
        <v>1.0649777881283763E-5</v>
      </c>
      <c r="AJ1677" s="12">
        <f t="shared" ca="1" si="578"/>
        <v>6.8756109449898467E-6</v>
      </c>
      <c r="AK1677" s="12">
        <f t="shared" ca="1" si="578"/>
        <v>4.1700247579023728E-6</v>
      </c>
      <c r="AL1677" s="12">
        <f t="shared" ca="1" si="578"/>
        <v>2.375869418745493E-6</v>
      </c>
      <c r="AM1677" s="12">
        <f t="shared" ca="1" si="578"/>
        <v>1.2716368262026469E-6</v>
      </c>
      <c r="AN1677" s="12">
        <f t="shared" ca="1" si="578"/>
        <v>6.3938172692879573E-7</v>
      </c>
      <c r="AO1677" s="12">
        <f t="shared" ca="1" si="578"/>
        <v>3.0200486495300873E-7</v>
      </c>
      <c r="AP1677" s="12">
        <f t="shared" ca="1" si="578"/>
        <v>1.3400600266710671E-7</v>
      </c>
      <c r="AQ1677" s="12">
        <f t="shared" ca="1" si="578"/>
        <v>5.5858743335262442E-8</v>
      </c>
      <c r="AR1677" s="12">
        <f t="shared" ca="1" si="578"/>
        <v>2.1873317876010184E-8</v>
      </c>
      <c r="AS1677" s="12">
        <f t="shared" ca="1" si="578"/>
        <v>8.0462729834646024E-9</v>
      </c>
      <c r="AT1677" s="12">
        <f t="shared" ca="1" si="578"/>
        <v>2.7805547812951916E-9</v>
      </c>
      <c r="AU1677" s="12">
        <f t="shared" ca="1" si="578"/>
        <v>9.0266113481513429E-10</v>
      </c>
      <c r="AV1677" s="12">
        <f t="shared" ca="1" si="578"/>
        <v>2.7527997911234532E-10</v>
      </c>
      <c r="AX1677" s="13">
        <f t="shared" si="565"/>
        <v>0.13034412940835002</v>
      </c>
      <c r="AZ1677" s="14">
        <f t="shared" ca="1" si="568"/>
        <v>5.2137651736266777E-2</v>
      </c>
    </row>
    <row r="1678" spans="1:52" x14ac:dyDescent="0.2">
      <c r="A1678" s="9" t="str">
        <f t="shared" si="560"/>
        <v>Nepal</v>
      </c>
      <c r="C1678" s="20">
        <f t="shared" si="561"/>
        <v>390.8678582010578</v>
      </c>
      <c r="D1678" s="15">
        <f t="shared" si="562"/>
        <v>434.26555521144257</v>
      </c>
      <c r="E1678" s="23">
        <f t="shared" si="563"/>
        <v>1</v>
      </c>
      <c r="F1678" s="15">
        <f t="shared" si="566"/>
        <v>434.26555521144257</v>
      </c>
      <c r="H1678" s="12">
        <f t="shared" ref="H1678:AV1678" ca="1" si="579">_xlfn.NORM.DIST(H$1537,$F1678,$B$37+$B$38*$F1678,FALSE)/$AV748*($D1210/1000)</f>
        <v>4.0156134359030691E-6</v>
      </c>
      <c r="I1678" s="12">
        <f t="shared" ca="1" si="579"/>
        <v>1.1525984517946274E-5</v>
      </c>
      <c r="J1678" s="12">
        <f t="shared" ca="1" si="579"/>
        <v>3.1078550845306471E-5</v>
      </c>
      <c r="K1678" s="12">
        <f t="shared" ca="1" si="579"/>
        <v>7.8722718492421994E-5</v>
      </c>
      <c r="L1678" s="12">
        <f t="shared" ca="1" si="579"/>
        <v>1.8732511194926378E-4</v>
      </c>
      <c r="M1678" s="12">
        <f t="shared" ca="1" si="579"/>
        <v>4.1874391927491884E-4</v>
      </c>
      <c r="N1678" s="12">
        <f t="shared" ca="1" si="579"/>
        <v>8.7934160378253835E-4</v>
      </c>
      <c r="O1678" s="12">
        <f t="shared" ca="1" si="579"/>
        <v>1.7346957867469721E-3</v>
      </c>
      <c r="P1678" s="12">
        <f t="shared" ca="1" si="579"/>
        <v>3.2147382752963877E-3</v>
      </c>
      <c r="Q1678" s="12">
        <f t="shared" ca="1" si="579"/>
        <v>5.596603159469137E-3</v>
      </c>
      <c r="R1678" s="12">
        <f t="shared" ca="1" si="579"/>
        <v>9.1529270385935849E-3</v>
      </c>
      <c r="S1678" s="12">
        <f t="shared" ca="1" si="579"/>
        <v>1.4062161535507095E-2</v>
      </c>
      <c r="T1678" s="12">
        <f t="shared" ca="1" si="579"/>
        <v>2.0295546933804798E-2</v>
      </c>
      <c r="U1678" s="12">
        <f t="shared" ca="1" si="579"/>
        <v>2.7517313465846013E-2</v>
      </c>
      <c r="V1678" s="12">
        <f t="shared" ca="1" si="579"/>
        <v>3.5048375880006012E-2</v>
      </c>
      <c r="W1678" s="12">
        <f t="shared" ca="1" si="579"/>
        <v>4.1935937793114671E-2</v>
      </c>
      <c r="X1678" s="12">
        <f t="shared" ca="1" si="579"/>
        <v>4.7136943245653908E-2</v>
      </c>
      <c r="Y1678" s="12">
        <f t="shared" ca="1" si="579"/>
        <v>4.9772913939129741E-2</v>
      </c>
      <c r="Z1678" s="12">
        <f t="shared" ca="1" si="579"/>
        <v>4.9372067412939508E-2</v>
      </c>
      <c r="AA1678" s="12">
        <f t="shared" ca="1" si="579"/>
        <v>4.6007237235376461E-2</v>
      </c>
      <c r="AB1678" s="12">
        <f t="shared" ca="1" si="579"/>
        <v>4.0274261938520406E-2</v>
      </c>
      <c r="AC1678" s="12">
        <f t="shared" ca="1" si="579"/>
        <v>3.311964104267652E-2</v>
      </c>
      <c r="AD1678" s="12">
        <f t="shared" ca="1" si="579"/>
        <v>2.558587341379949E-2</v>
      </c>
      <c r="AE1678" s="12">
        <f t="shared" ca="1" si="579"/>
        <v>1.8568271066183199E-2</v>
      </c>
      <c r="AF1678" s="12">
        <f t="shared" ca="1" si="579"/>
        <v>1.2658996592273816E-2</v>
      </c>
      <c r="AG1678" s="12">
        <f t="shared" ca="1" si="579"/>
        <v>8.1074390666099738E-3</v>
      </c>
      <c r="AH1678" s="12">
        <f t="shared" ca="1" si="579"/>
        <v>4.8778079653306692E-3</v>
      </c>
      <c r="AI1678" s="12">
        <f t="shared" ca="1" si="579"/>
        <v>2.7569081589806544E-3</v>
      </c>
      <c r="AJ1678" s="12">
        <f t="shared" ca="1" si="579"/>
        <v>1.4637823077274122E-3</v>
      </c>
      <c r="AK1678" s="12">
        <f t="shared" ca="1" si="579"/>
        <v>7.3010829655589229E-4</v>
      </c>
      <c r="AL1678" s="12">
        <f t="shared" ca="1" si="579"/>
        <v>3.4210125572514384E-4</v>
      </c>
      <c r="AM1678" s="12">
        <f t="shared" ca="1" si="579"/>
        <v>1.5058393714944583E-4</v>
      </c>
      <c r="AN1678" s="12">
        <f t="shared" ca="1" si="579"/>
        <v>6.2267183578351555E-5</v>
      </c>
      <c r="AO1678" s="12">
        <f t="shared" ca="1" si="579"/>
        <v>2.4187801279206784E-5</v>
      </c>
      <c r="AP1678" s="12">
        <f t="shared" ca="1" si="579"/>
        <v>8.8265331407603277E-6</v>
      </c>
      <c r="AQ1678" s="12">
        <f t="shared" ca="1" si="579"/>
        <v>3.0258020679199272E-6</v>
      </c>
      <c r="AR1678" s="12">
        <f t="shared" ca="1" si="579"/>
        <v>9.7442287217706028E-7</v>
      </c>
      <c r="AS1678" s="12">
        <f t="shared" ca="1" si="579"/>
        <v>2.9478882654935278E-7</v>
      </c>
      <c r="AT1678" s="12">
        <f t="shared" ca="1" si="579"/>
        <v>8.3778226421858748E-8</v>
      </c>
      <c r="AU1678" s="12">
        <f t="shared" ca="1" si="579"/>
        <v>2.2367008399390401E-8</v>
      </c>
      <c r="AV1678" s="12">
        <f t="shared" ca="1" si="579"/>
        <v>5.6097206421284663E-9</v>
      </c>
      <c r="AX1678" s="13">
        <f t="shared" si="565"/>
        <v>0.36592880235136949</v>
      </c>
      <c r="AZ1678" s="14">
        <f t="shared" ca="1" si="568"/>
        <v>183.39707455525746</v>
      </c>
    </row>
    <row r="1679" spans="1:52" x14ac:dyDescent="0.2">
      <c r="A1679" s="9" t="str">
        <f t="shared" si="560"/>
        <v>Netherlands</v>
      </c>
      <c r="C1679" s="20">
        <f t="shared" si="561"/>
        <v>653.57899718946783</v>
      </c>
      <c r="D1679" s="15">
        <f t="shared" si="562"/>
        <v>653.57899718946783</v>
      </c>
      <c r="E1679" s="23">
        <f t="shared" si="563"/>
        <v>1</v>
      </c>
      <c r="F1679" s="15">
        <f t="shared" si="566"/>
        <v>653.57899718946783</v>
      </c>
      <c r="H1679" s="12">
        <f t="shared" ref="H1679:AV1679" ca="1" si="580">_xlfn.NORM.DIST(H$1537,$F1679,$B$37+$B$38*$F1679,FALSE)/$AV749*($D1211/1000)</f>
        <v>9.2735849652742832E-12</v>
      </c>
      <c r="I1679" s="12">
        <f t="shared" ca="1" si="580"/>
        <v>4.6056436523766555E-11</v>
      </c>
      <c r="J1679" s="12">
        <f t="shared" ca="1" si="580"/>
        <v>2.1487683820069726E-10</v>
      </c>
      <c r="K1679" s="12">
        <f t="shared" ca="1" si="580"/>
        <v>9.4177134482888305E-10</v>
      </c>
      <c r="L1679" s="12">
        <f t="shared" ca="1" si="580"/>
        <v>3.8775547092255499E-9</v>
      </c>
      <c r="M1679" s="12">
        <f t="shared" ca="1" si="580"/>
        <v>1.4997780422945457E-8</v>
      </c>
      <c r="N1679" s="12">
        <f t="shared" ca="1" si="580"/>
        <v>5.4494496304065264E-8</v>
      </c>
      <c r="O1679" s="12">
        <f t="shared" ca="1" si="580"/>
        <v>1.8600939892605199E-7</v>
      </c>
      <c r="P1679" s="12">
        <f t="shared" ca="1" si="580"/>
        <v>5.9644957147630892E-7</v>
      </c>
      <c r="Q1679" s="12">
        <f t="shared" ca="1" si="580"/>
        <v>1.7966735209799834E-6</v>
      </c>
      <c r="R1679" s="12">
        <f t="shared" ca="1" si="580"/>
        <v>5.0841832861234712E-6</v>
      </c>
      <c r="S1679" s="12">
        <f t="shared" ca="1" si="580"/>
        <v>1.3515428668555624E-5</v>
      </c>
      <c r="T1679" s="12">
        <f t="shared" ca="1" si="580"/>
        <v>3.3751652874655443E-5</v>
      </c>
      <c r="U1679" s="12">
        <f t="shared" ca="1" si="580"/>
        <v>7.9180248742689909E-5</v>
      </c>
      <c r="V1679" s="12">
        <f t="shared" ca="1" si="580"/>
        <v>1.7449993621818013E-4</v>
      </c>
      <c r="W1679" s="12">
        <f t="shared" ca="1" si="580"/>
        <v>3.6126865170251263E-4</v>
      </c>
      <c r="X1679" s="12">
        <f t="shared" ca="1" si="580"/>
        <v>7.026222181414478E-4</v>
      </c>
      <c r="Y1679" s="12">
        <f t="shared" ca="1" si="580"/>
        <v>1.2837193107938711E-3</v>
      </c>
      <c r="Z1679" s="12">
        <f t="shared" ca="1" si="580"/>
        <v>2.2033062409774649E-3</v>
      </c>
      <c r="AA1679" s="12">
        <f t="shared" ca="1" si="580"/>
        <v>3.5525176951447792E-3</v>
      </c>
      <c r="AB1679" s="12">
        <f t="shared" ca="1" si="580"/>
        <v>5.3808914366389998E-3</v>
      </c>
      <c r="AC1679" s="12">
        <f t="shared" ca="1" si="580"/>
        <v>7.6564738737005455E-3</v>
      </c>
      <c r="AD1679" s="12">
        <f t="shared" ca="1" si="580"/>
        <v>1.0234343157451663E-2</v>
      </c>
      <c r="AE1679" s="12">
        <f t="shared" ca="1" si="580"/>
        <v>1.2851320052825691E-2</v>
      </c>
      <c r="AF1679" s="12">
        <f t="shared" ca="1" si="580"/>
        <v>1.5159752085557757E-2</v>
      </c>
      <c r="AG1679" s="12">
        <f t="shared" ca="1" si="580"/>
        <v>1.6799372253681177E-2</v>
      </c>
      <c r="AH1679" s="12">
        <f t="shared" ca="1" si="580"/>
        <v>1.7488421140563721E-2</v>
      </c>
      <c r="AI1679" s="12">
        <f t="shared" ca="1" si="580"/>
        <v>1.7102702736855102E-2</v>
      </c>
      <c r="AJ1679" s="12">
        <f t="shared" ca="1" si="580"/>
        <v>1.5712145292170361E-2</v>
      </c>
      <c r="AK1679" s="12">
        <f t="shared" ca="1" si="580"/>
        <v>1.3560097757663189E-2</v>
      </c>
      <c r="AL1679" s="12">
        <f t="shared" ca="1" si="580"/>
        <v>1.0993772594635451E-2</v>
      </c>
      <c r="AM1679" s="12">
        <f t="shared" ca="1" si="580"/>
        <v>8.3731191861367883E-3</v>
      </c>
      <c r="AN1679" s="12">
        <f t="shared" ca="1" si="580"/>
        <v>5.9907940783269645E-3</v>
      </c>
      <c r="AO1679" s="12">
        <f t="shared" ca="1" si="580"/>
        <v>4.0265964414456096E-3</v>
      </c>
      <c r="AP1679" s="12">
        <f t="shared" ca="1" si="580"/>
        <v>2.5424265423407135E-3</v>
      </c>
      <c r="AQ1679" s="12">
        <f t="shared" ca="1" si="580"/>
        <v>1.5080485282354629E-3</v>
      </c>
      <c r="AR1679" s="12">
        <f t="shared" ca="1" si="580"/>
        <v>8.403086136377063E-4</v>
      </c>
      <c r="AS1679" s="12">
        <f t="shared" ca="1" si="580"/>
        <v>4.3986449541918044E-4</v>
      </c>
      <c r="AT1679" s="12">
        <f t="shared" ca="1" si="580"/>
        <v>2.1629954026340629E-4</v>
      </c>
      <c r="AU1679" s="12">
        <f t="shared" ca="1" si="580"/>
        <v>9.9919184122055591E-5</v>
      </c>
      <c r="AV1679" s="12">
        <f t="shared" ca="1" si="580"/>
        <v>4.3360946832937451E-5</v>
      </c>
      <c r="AX1679" s="13">
        <f t="shared" si="565"/>
        <v>5.6096999999999458E-3</v>
      </c>
      <c r="AZ1679" s="14">
        <f t="shared" ca="1" si="568"/>
        <v>0.98412172747581061</v>
      </c>
    </row>
    <row r="1680" spans="1:52" x14ac:dyDescent="0.2">
      <c r="A1680" s="9" t="str">
        <f t="shared" si="560"/>
        <v>Netherlands Antilles</v>
      </c>
      <c r="C1680" s="20">
        <f t="shared" si="561"/>
        <v>464.98634953208614</v>
      </c>
      <c r="D1680" s="15">
        <f t="shared" si="562"/>
        <v>495.94343727422171</v>
      </c>
      <c r="E1680" s="23">
        <f t="shared" si="563"/>
        <v>1</v>
      </c>
      <c r="F1680" s="15">
        <f t="shared" si="566"/>
        <v>495.94343727422171</v>
      </c>
      <c r="H1680" s="12">
        <f t="shared" ref="H1680:AV1680" ca="1" si="581">_xlfn.NORM.DIST(H$1537,$F1680,$B$37+$B$38*$F1680,FALSE)/$AV750*($D1212/1000)</f>
        <v>2.1914338070667203E-9</v>
      </c>
      <c r="I1680" s="12">
        <f t="shared" ca="1" si="581"/>
        <v>7.338721384905361E-9</v>
      </c>
      <c r="J1680" s="12">
        <f t="shared" ca="1" si="581"/>
        <v>2.3087081586040764E-8</v>
      </c>
      <c r="K1680" s="12">
        <f t="shared" ca="1" si="581"/>
        <v>6.8229827020394863E-8</v>
      </c>
      <c r="L1680" s="12">
        <f t="shared" ca="1" si="581"/>
        <v>1.8942447736759898E-7</v>
      </c>
      <c r="M1680" s="12">
        <f t="shared" ca="1" si="581"/>
        <v>4.940313624692552E-7</v>
      </c>
      <c r="N1680" s="12">
        <f t="shared" ca="1" si="581"/>
        <v>1.2104017340977472E-6</v>
      </c>
      <c r="O1680" s="12">
        <f t="shared" ca="1" si="581"/>
        <v>2.7858719416224702E-6</v>
      </c>
      <c r="P1680" s="12">
        <f t="shared" ca="1" si="581"/>
        <v>6.0235061247120529E-6</v>
      </c>
      <c r="Q1680" s="12">
        <f t="shared" ca="1" si="581"/>
        <v>1.2234723477663552E-5</v>
      </c>
      <c r="R1680" s="12">
        <f t="shared" ca="1" si="581"/>
        <v>2.3345090122970431E-5</v>
      </c>
      <c r="S1680" s="12">
        <f t="shared" ca="1" si="581"/>
        <v>4.1845961048368704E-5</v>
      </c>
      <c r="T1680" s="12">
        <f t="shared" ca="1" si="581"/>
        <v>7.0464136289424606E-5</v>
      </c>
      <c r="U1680" s="12">
        <f t="shared" ca="1" si="581"/>
        <v>1.1146520377797415E-4</v>
      </c>
      <c r="V1680" s="12">
        <f t="shared" ca="1" si="581"/>
        <v>1.6564071274433734E-4</v>
      </c>
      <c r="W1680" s="12">
        <f t="shared" ca="1" si="581"/>
        <v>2.3123387744978938E-4</v>
      </c>
      <c r="X1680" s="12">
        <f t="shared" ca="1" si="581"/>
        <v>3.032441473883038E-4</v>
      </c>
      <c r="Y1680" s="12">
        <f t="shared" ca="1" si="581"/>
        <v>3.7358548025928504E-4</v>
      </c>
      <c r="Z1680" s="12">
        <f t="shared" ca="1" si="581"/>
        <v>4.3235864232024418E-4</v>
      </c>
      <c r="AA1680" s="12">
        <f t="shared" ca="1" si="581"/>
        <v>4.7006173049966436E-4</v>
      </c>
      <c r="AB1680" s="12">
        <f t="shared" ca="1" si="581"/>
        <v>4.8008953643864676E-4</v>
      </c>
      <c r="AC1680" s="12">
        <f t="shared" ca="1" si="581"/>
        <v>4.6062359555454525E-4</v>
      </c>
      <c r="AD1680" s="12">
        <f t="shared" ca="1" si="581"/>
        <v>4.1517071916595527E-4</v>
      </c>
      <c r="AE1680" s="12">
        <f t="shared" ca="1" si="581"/>
        <v>3.5153117558693484E-4</v>
      </c>
      <c r="AF1680" s="12">
        <f t="shared" ca="1" si="581"/>
        <v>2.7961313679351934E-4</v>
      </c>
      <c r="AG1680" s="12">
        <f t="shared" ca="1" si="581"/>
        <v>2.0893340956638939E-4</v>
      </c>
      <c r="AH1680" s="12">
        <f t="shared" ca="1" si="581"/>
        <v>1.4666105554536168E-4</v>
      </c>
      <c r="AI1680" s="12">
        <f t="shared" ca="1" si="581"/>
        <v>9.6711543825364626E-5</v>
      </c>
      <c r="AJ1680" s="12">
        <f t="shared" ca="1" si="581"/>
        <v>5.9909875994957628E-5</v>
      </c>
      <c r="AK1680" s="12">
        <f t="shared" ca="1" si="581"/>
        <v>3.4863831998510893E-5</v>
      </c>
      <c r="AL1680" s="12">
        <f t="shared" ca="1" si="581"/>
        <v>1.9059364443141415E-5</v>
      </c>
      <c r="AM1680" s="12">
        <f t="shared" ca="1" si="581"/>
        <v>9.7880978825883534E-6</v>
      </c>
      <c r="AN1680" s="12">
        <f t="shared" ca="1" si="581"/>
        <v>4.7222044685240813E-6</v>
      </c>
      <c r="AO1680" s="12">
        <f t="shared" ca="1" si="581"/>
        <v>2.1401680032972429E-6</v>
      </c>
      <c r="AP1680" s="12">
        <f t="shared" ca="1" si="581"/>
        <v>9.1118705394523826E-7</v>
      </c>
      <c r="AQ1680" s="12">
        <f t="shared" ca="1" si="581"/>
        <v>3.6443812994419063E-7</v>
      </c>
      <c r="AR1680" s="12">
        <f t="shared" ca="1" si="581"/>
        <v>1.3692938989066065E-7</v>
      </c>
      <c r="AS1680" s="12">
        <f t="shared" ca="1" si="581"/>
        <v>4.8331039011119439E-8</v>
      </c>
      <c r="AT1680" s="12">
        <f t="shared" ca="1" si="581"/>
        <v>1.6025522011165159E-8</v>
      </c>
      <c r="AU1680" s="12">
        <f t="shared" ca="1" si="581"/>
        <v>4.9917730648163704E-9</v>
      </c>
      <c r="AV1680" s="12">
        <f t="shared" ca="1" si="581"/>
        <v>1.4606766152162416E-9</v>
      </c>
      <c r="AX1680" s="13">
        <f t="shared" si="565"/>
        <v>0.16866998300945477</v>
      </c>
      <c r="AZ1680" s="14">
        <f t="shared" ca="1" si="568"/>
        <v>0.81258148464058144</v>
      </c>
    </row>
    <row r="1681" spans="1:52" x14ac:dyDescent="0.2">
      <c r="A1681" s="9" t="str">
        <f t="shared" si="560"/>
        <v>New Caledonia</v>
      </c>
      <c r="C1681" s="20">
        <f t="shared" si="561"/>
        <v>529.5574265390793</v>
      </c>
      <c r="D1681" s="15">
        <f t="shared" si="562"/>
        <v>549.28852745153847</v>
      </c>
      <c r="E1681" s="23">
        <f t="shared" si="563"/>
        <v>1</v>
      </c>
      <c r="F1681" s="15">
        <f t="shared" si="566"/>
        <v>549.28852745153847</v>
      </c>
      <c r="H1681" s="12">
        <f t="shared" ref="H1681:AV1681" ca="1" si="582">_xlfn.NORM.DIST(H$1537,$F1681,$B$37+$B$38*$F1681,FALSE)/$AV751*($D1213/1000)</f>
        <v>1.167308461042799E-10</v>
      </c>
      <c r="I1681" s="12">
        <f t="shared" ca="1" si="582"/>
        <v>4.4667986067030891E-10</v>
      </c>
      <c r="J1681" s="12">
        <f t="shared" ca="1" si="582"/>
        <v>1.6056974047540114E-9</v>
      </c>
      <c r="K1681" s="12">
        <f t="shared" ca="1" si="582"/>
        <v>5.4223510850734844E-9</v>
      </c>
      <c r="L1681" s="12">
        <f t="shared" ca="1" si="582"/>
        <v>1.720157276662535E-8</v>
      </c>
      <c r="M1681" s="12">
        <f t="shared" ca="1" si="582"/>
        <v>5.126314834501949E-8</v>
      </c>
      <c r="N1681" s="12">
        <f t="shared" ca="1" si="582"/>
        <v>1.4351555934552728E-7</v>
      </c>
      <c r="O1681" s="12">
        <f t="shared" ca="1" si="582"/>
        <v>3.7744119263161945E-7</v>
      </c>
      <c r="P1681" s="12">
        <f t="shared" ca="1" si="582"/>
        <v>9.3251579906779715E-7</v>
      </c>
      <c r="Q1681" s="12">
        <f t="shared" ca="1" si="582"/>
        <v>2.164311146569463E-6</v>
      </c>
      <c r="R1681" s="12">
        <f t="shared" ca="1" si="582"/>
        <v>4.7188892916984092E-6</v>
      </c>
      <c r="S1681" s="12">
        <f t="shared" ca="1" si="582"/>
        <v>9.6653253131240118E-6</v>
      </c>
      <c r="T1681" s="12">
        <f t="shared" ca="1" si="582"/>
        <v>1.8597294062177456E-5</v>
      </c>
      <c r="U1681" s="12">
        <f t="shared" ca="1" si="582"/>
        <v>3.3615504642776469E-5</v>
      </c>
      <c r="V1681" s="12">
        <f t="shared" ca="1" si="582"/>
        <v>5.7080281648073037E-5</v>
      </c>
      <c r="W1681" s="12">
        <f t="shared" ca="1" si="582"/>
        <v>9.1051933860683464E-5</v>
      </c>
      <c r="X1681" s="12">
        <f t="shared" ca="1" si="582"/>
        <v>1.364422385311402E-4</v>
      </c>
      <c r="Y1681" s="12">
        <f t="shared" ca="1" si="582"/>
        <v>1.920724573276489E-4</v>
      </c>
      <c r="Z1681" s="12">
        <f t="shared" ca="1" si="582"/>
        <v>2.5400247254005442E-4</v>
      </c>
      <c r="AA1681" s="12">
        <f t="shared" ca="1" si="582"/>
        <v>3.1554942316863271E-4</v>
      </c>
      <c r="AB1681" s="12">
        <f t="shared" ca="1" si="582"/>
        <v>3.6825905290994326E-4</v>
      </c>
      <c r="AC1681" s="12">
        <f t="shared" ca="1" si="582"/>
        <v>4.0373469119267254E-4</v>
      </c>
      <c r="AD1681" s="12">
        <f t="shared" ca="1" si="582"/>
        <v>4.1581035374528547E-4</v>
      </c>
      <c r="AE1681" s="12">
        <f t="shared" ca="1" si="582"/>
        <v>4.0230101201480596E-4</v>
      </c>
      <c r="AF1681" s="12">
        <f t="shared" ca="1" si="582"/>
        <v>3.6564828928741807E-4</v>
      </c>
      <c r="AG1681" s="12">
        <f t="shared" ca="1" si="582"/>
        <v>3.1219975763967499E-4</v>
      </c>
      <c r="AH1681" s="12">
        <f t="shared" ca="1" si="582"/>
        <v>2.5041375013840073E-4</v>
      </c>
      <c r="AI1681" s="12">
        <f t="shared" ca="1" si="582"/>
        <v>1.8868630402191721E-4</v>
      </c>
      <c r="AJ1681" s="12">
        <f t="shared" ca="1" si="582"/>
        <v>1.3356085112634371E-4</v>
      </c>
      <c r="AK1681" s="12">
        <f t="shared" ca="1" si="582"/>
        <v>8.8812597732953143E-5</v>
      </c>
      <c r="AL1681" s="12">
        <f t="shared" ca="1" si="582"/>
        <v>5.5478736705952481E-5</v>
      </c>
      <c r="AM1681" s="12">
        <f t="shared" ca="1" si="582"/>
        <v>3.2556307984180237E-5</v>
      </c>
      <c r="AN1681" s="12">
        <f t="shared" ca="1" si="582"/>
        <v>1.7947349828801662E-5</v>
      </c>
      <c r="AO1681" s="12">
        <f t="shared" ca="1" si="582"/>
        <v>9.2944159172069703E-6</v>
      </c>
      <c r="AP1681" s="12">
        <f t="shared" ca="1" si="582"/>
        <v>4.5216867519526878E-6</v>
      </c>
      <c r="AQ1681" s="12">
        <f t="shared" ca="1" si="582"/>
        <v>2.0665001303993708E-6</v>
      </c>
      <c r="AR1681" s="12">
        <f t="shared" ca="1" si="582"/>
        <v>8.8721116073215864E-7</v>
      </c>
      <c r="AS1681" s="12">
        <f t="shared" ca="1" si="582"/>
        <v>3.5782868355565791E-7</v>
      </c>
      <c r="AT1681" s="12">
        <f t="shared" ca="1" si="582"/>
        <v>1.3557508950837425E-7</v>
      </c>
      <c r="AU1681" s="12">
        <f t="shared" ca="1" si="582"/>
        <v>4.8254880434373734E-8</v>
      </c>
      <c r="AV1681" s="12">
        <f t="shared" ca="1" si="582"/>
        <v>1.6134636396929001E-8</v>
      </c>
      <c r="AX1681" s="13">
        <f t="shared" si="565"/>
        <v>6.7733610178792591E-2</v>
      </c>
      <c r="AZ1681" s="14">
        <f t="shared" ca="1" si="568"/>
        <v>0.28239704587601405</v>
      </c>
    </row>
    <row r="1682" spans="1:52" x14ac:dyDescent="0.2">
      <c r="A1682" s="9" t="str">
        <f t="shared" si="560"/>
        <v>New Zealand</v>
      </c>
      <c r="C1682" s="20">
        <f t="shared" si="561"/>
        <v>534.57380828151963</v>
      </c>
      <c r="D1682" s="15">
        <f t="shared" si="562"/>
        <v>553.34176567307748</v>
      </c>
      <c r="E1682" s="23">
        <f t="shared" si="563"/>
        <v>1</v>
      </c>
      <c r="F1682" s="15">
        <f t="shared" si="566"/>
        <v>553.34176567307748</v>
      </c>
      <c r="H1682" s="12">
        <f t="shared" ref="H1682:AV1682" ca="1" si="583">_xlfn.NORM.DIST(H$1537,$F1682,$B$37+$B$38*$F1682,FALSE)/$AV752*($D1214/1000)</f>
        <v>1.3792270515306869E-9</v>
      </c>
      <c r="I1682" s="12">
        <f t="shared" ca="1" si="583"/>
        <v>5.3314734724967859E-9</v>
      </c>
      <c r="J1682" s="12">
        <f t="shared" ca="1" si="583"/>
        <v>1.9360444920771872E-8</v>
      </c>
      <c r="K1682" s="12">
        <f t="shared" ca="1" si="583"/>
        <v>6.604500986290064E-8</v>
      </c>
      <c r="L1682" s="12">
        <f t="shared" ca="1" si="583"/>
        <v>2.1165146556018517E-7</v>
      </c>
      <c r="M1682" s="12">
        <f t="shared" ca="1" si="583"/>
        <v>6.3717561325603981E-7</v>
      </c>
      <c r="N1682" s="12">
        <f t="shared" ca="1" si="583"/>
        <v>1.8019951014348678E-6</v>
      </c>
      <c r="O1682" s="12">
        <f t="shared" ca="1" si="583"/>
        <v>4.7874545211383772E-6</v>
      </c>
      <c r="P1682" s="12">
        <f t="shared" ca="1" si="583"/>
        <v>1.1948470387554416E-5</v>
      </c>
      <c r="Q1682" s="12">
        <f t="shared" ca="1" si="583"/>
        <v>2.8014092393379399E-5</v>
      </c>
      <c r="R1682" s="12">
        <f t="shared" ca="1" si="583"/>
        <v>6.1701737903526298E-5</v>
      </c>
      <c r="S1682" s="12">
        <f t="shared" ca="1" si="583"/>
        <v>1.2766587656293325E-4</v>
      </c>
      <c r="T1682" s="12">
        <f t="shared" ca="1" si="583"/>
        <v>2.4814690406034273E-4</v>
      </c>
      <c r="U1682" s="12">
        <f t="shared" ca="1" si="583"/>
        <v>4.5310565852193791E-4</v>
      </c>
      <c r="V1682" s="12">
        <f t="shared" ca="1" si="583"/>
        <v>7.7722489935013568E-4</v>
      </c>
      <c r="W1682" s="12">
        <f t="shared" ca="1" si="583"/>
        <v>1.2524215151266064E-3</v>
      </c>
      <c r="X1682" s="12">
        <f t="shared" ca="1" si="583"/>
        <v>1.8958803657759685E-3</v>
      </c>
      <c r="Y1682" s="12">
        <f t="shared" ca="1" si="583"/>
        <v>2.6960499432027753E-3</v>
      </c>
      <c r="Z1682" s="12">
        <f t="shared" ca="1" si="583"/>
        <v>3.601650209598952E-3</v>
      </c>
      <c r="AA1682" s="12">
        <f t="shared" ca="1" si="583"/>
        <v>4.519930177055393E-3</v>
      </c>
      <c r="AB1682" s="12">
        <f t="shared" ca="1" si="583"/>
        <v>5.3286661861151911E-3</v>
      </c>
      <c r="AC1682" s="12">
        <f t="shared" ca="1" si="583"/>
        <v>5.9014930282618372E-3</v>
      </c>
      <c r="AD1682" s="12">
        <f t="shared" ca="1" si="583"/>
        <v>6.1399081865632608E-3</v>
      </c>
      <c r="AE1682" s="12">
        <f t="shared" ca="1" si="583"/>
        <v>6.0009284738718046E-3</v>
      </c>
      <c r="AF1682" s="12">
        <f t="shared" ca="1" si="583"/>
        <v>5.5097465123266727E-3</v>
      </c>
      <c r="AG1682" s="12">
        <f t="shared" ca="1" si="583"/>
        <v>4.7522730064713439E-3</v>
      </c>
      <c r="AH1682" s="12">
        <f t="shared" ca="1" si="583"/>
        <v>3.8505940898590127E-3</v>
      </c>
      <c r="AI1682" s="12">
        <f t="shared" ca="1" si="583"/>
        <v>2.9309654082592942E-3</v>
      </c>
      <c r="AJ1682" s="12">
        <f t="shared" ca="1" si="583"/>
        <v>2.0958019527756531E-3</v>
      </c>
      <c r="AK1682" s="12">
        <f t="shared" ca="1" si="583"/>
        <v>1.4078175776270716E-3</v>
      </c>
      <c r="AL1682" s="12">
        <f t="shared" ca="1" si="583"/>
        <v>8.8838071228331103E-4</v>
      </c>
      <c r="AM1682" s="12">
        <f t="shared" ca="1" si="583"/>
        <v>5.2663346558913613E-4</v>
      </c>
      <c r="AN1682" s="12">
        <f t="shared" ca="1" si="583"/>
        <v>2.9327455250260004E-4</v>
      </c>
      <c r="AO1682" s="12">
        <f t="shared" ca="1" si="583"/>
        <v>1.5342527239641746E-4</v>
      </c>
      <c r="AP1682" s="12">
        <f t="shared" ca="1" si="583"/>
        <v>7.5400811525469467E-5</v>
      </c>
      <c r="AQ1682" s="12">
        <f t="shared" ca="1" si="583"/>
        <v>3.4810617891776746E-5</v>
      </c>
      <c r="AR1682" s="12">
        <f t="shared" ca="1" si="583"/>
        <v>1.5097465261578978E-5</v>
      </c>
      <c r="AS1682" s="12">
        <f t="shared" ca="1" si="583"/>
        <v>6.1511021702816159E-6</v>
      </c>
      <c r="AT1682" s="12">
        <f t="shared" ca="1" si="583"/>
        <v>2.3542817572009338E-6</v>
      </c>
      <c r="AU1682" s="12">
        <f t="shared" ca="1" si="583"/>
        <v>8.4648746022444235E-7</v>
      </c>
      <c r="AV1682" s="12">
        <f t="shared" ca="1" si="583"/>
        <v>2.8591649766168965E-7</v>
      </c>
      <c r="AX1682" s="13">
        <f t="shared" si="565"/>
        <v>6.2586490509533924E-2</v>
      </c>
      <c r="AZ1682" s="14">
        <f t="shared" ca="1" si="568"/>
        <v>3.8550900821303609</v>
      </c>
    </row>
    <row r="1683" spans="1:52" x14ac:dyDescent="0.2">
      <c r="A1683" s="9" t="str">
        <f t="shared" si="560"/>
        <v>Nicaragua</v>
      </c>
      <c r="C1683" s="20">
        <f t="shared" si="561"/>
        <v>387.73324991186871</v>
      </c>
      <c r="D1683" s="15">
        <f t="shared" si="562"/>
        <v>431.67731817094131</v>
      </c>
      <c r="E1683" s="23">
        <f t="shared" si="563"/>
        <v>1</v>
      </c>
      <c r="F1683" s="15">
        <f t="shared" si="566"/>
        <v>431.67731817094131</v>
      </c>
      <c r="H1683" s="12">
        <f t="shared" ref="H1683:AV1683" ca="1" si="584">_xlfn.NORM.DIST(H$1537,$F1683,$B$37+$B$38*$F1683,FALSE)/$AV753*($D1215/1000)</f>
        <v>1.1205339245239447E-6</v>
      </c>
      <c r="I1683" s="12">
        <f t="shared" ca="1" si="584"/>
        <v>3.1955160266135712E-6</v>
      </c>
      <c r="J1683" s="12">
        <f t="shared" ca="1" si="584"/>
        <v>8.56078490870912E-6</v>
      </c>
      <c r="K1683" s="12">
        <f t="shared" ca="1" si="584"/>
        <v>2.1544814826952949E-5</v>
      </c>
      <c r="L1683" s="12">
        <f t="shared" ca="1" si="584"/>
        <v>5.0936434436655305E-5</v>
      </c>
      <c r="M1683" s="12">
        <f t="shared" ca="1" si="584"/>
        <v>1.1312820885361809E-4</v>
      </c>
      <c r="N1683" s="12">
        <f t="shared" ca="1" si="584"/>
        <v>2.3603145088351435E-4</v>
      </c>
      <c r="O1683" s="12">
        <f t="shared" ca="1" si="584"/>
        <v>4.6262109884926403E-4</v>
      </c>
      <c r="P1683" s="12">
        <f t="shared" ca="1" si="584"/>
        <v>8.5179991138519559E-4</v>
      </c>
      <c r="Q1683" s="12">
        <f t="shared" ca="1" si="584"/>
        <v>1.473351400165257E-3</v>
      </c>
      <c r="R1683" s="12">
        <f t="shared" ca="1" si="584"/>
        <v>2.3940415558758787E-3</v>
      </c>
      <c r="S1683" s="12">
        <f t="shared" ca="1" si="584"/>
        <v>3.6543793151208011E-3</v>
      </c>
      <c r="T1683" s="12">
        <f t="shared" ca="1" si="584"/>
        <v>5.2402518291905136E-3</v>
      </c>
      <c r="U1683" s="12">
        <f t="shared" ca="1" si="584"/>
        <v>7.0590667304400549E-3</v>
      </c>
      <c r="V1683" s="12">
        <f t="shared" ca="1" si="584"/>
        <v>8.9330345021620908E-3</v>
      </c>
      <c r="W1683" s="12">
        <f t="shared" ca="1" si="584"/>
        <v>1.0619579739362449E-2</v>
      </c>
      <c r="X1683" s="12">
        <f t="shared" ca="1" si="584"/>
        <v>1.1859660148549755E-2</v>
      </c>
      <c r="Y1683" s="12">
        <f t="shared" ca="1" si="584"/>
        <v>1.2442101865906724E-2</v>
      </c>
      <c r="Z1683" s="12">
        <f t="shared" ca="1" si="584"/>
        <v>1.2262297717710187E-2</v>
      </c>
      <c r="AA1683" s="12">
        <f t="shared" ca="1" si="584"/>
        <v>1.1352893259516923E-2</v>
      </c>
      <c r="AB1683" s="12">
        <f t="shared" ca="1" si="584"/>
        <v>9.8741074273951783E-3</v>
      </c>
      <c r="AC1683" s="12">
        <f t="shared" ca="1" si="584"/>
        <v>8.0676256126481268E-3</v>
      </c>
      <c r="AD1683" s="12">
        <f t="shared" ca="1" si="584"/>
        <v>6.1922747709574795E-3</v>
      </c>
      <c r="AE1683" s="12">
        <f t="shared" ca="1" si="584"/>
        <v>4.4648954825226286E-3</v>
      </c>
      <c r="AF1683" s="12">
        <f t="shared" ca="1" si="584"/>
        <v>3.024328554263904E-3</v>
      </c>
      <c r="AG1683" s="12">
        <f t="shared" ca="1" si="584"/>
        <v>1.924434958768575E-3</v>
      </c>
      <c r="AH1683" s="12">
        <f t="shared" ca="1" si="584"/>
        <v>1.1503608688688352E-3</v>
      </c>
      <c r="AI1683" s="12">
        <f t="shared" ca="1" si="584"/>
        <v>6.4598369697052484E-4</v>
      </c>
      <c r="AJ1683" s="12">
        <f t="shared" ca="1" si="584"/>
        <v>3.40773339253053E-4</v>
      </c>
      <c r="AK1683" s="12">
        <f t="shared" ca="1" si="584"/>
        <v>1.688753480771928E-4</v>
      </c>
      <c r="AL1683" s="12">
        <f t="shared" ca="1" si="584"/>
        <v>7.8618272962796475E-5</v>
      </c>
      <c r="AM1683" s="12">
        <f t="shared" ca="1" si="584"/>
        <v>3.438249086385239E-5</v>
      </c>
      <c r="AN1683" s="12">
        <f t="shared" ca="1" si="584"/>
        <v>1.412562810582933E-5</v>
      </c>
      <c r="AO1683" s="12">
        <f t="shared" ca="1" si="584"/>
        <v>5.4517357223750988E-6</v>
      </c>
      <c r="AP1683" s="12">
        <f t="shared" ca="1" si="584"/>
        <v>1.9765982953965898E-6</v>
      </c>
      <c r="AQ1683" s="12">
        <f t="shared" ca="1" si="584"/>
        <v>6.7322251666855295E-7</v>
      </c>
      <c r="AR1683" s="12">
        <f t="shared" ca="1" si="584"/>
        <v>2.1540483356182948E-7</v>
      </c>
      <c r="AS1683" s="12">
        <f t="shared" ca="1" si="584"/>
        <v>6.4745389915717919E-8</v>
      </c>
      <c r="AT1683" s="12">
        <f t="shared" ca="1" si="584"/>
        <v>1.8281795718581746E-8</v>
      </c>
      <c r="AU1683" s="12">
        <f t="shared" ca="1" si="584"/>
        <v>4.8493714115642797E-9</v>
      </c>
      <c r="AV1683" s="12">
        <f t="shared" ca="1" si="584"/>
        <v>1.2083942185252497E-9</v>
      </c>
      <c r="AX1683" s="13">
        <f t="shared" si="565"/>
        <v>0.37570785746056545</v>
      </c>
      <c r="AZ1683" s="14">
        <f t="shared" ca="1" si="568"/>
        <v>46.973087556221984</v>
      </c>
    </row>
    <row r="1684" spans="1:52" x14ac:dyDescent="0.2">
      <c r="A1684" s="9" t="str">
        <f t="shared" si="560"/>
        <v>Niger</v>
      </c>
      <c r="C1684" s="20">
        <f t="shared" si="561"/>
        <v>215.37937237006844</v>
      </c>
      <c r="D1684" s="15">
        <f t="shared" si="562"/>
        <v>288.77613881589878</v>
      </c>
      <c r="E1684" s="23">
        <f t="shared" si="563"/>
        <v>1</v>
      </c>
      <c r="F1684" s="15">
        <f t="shared" si="566"/>
        <v>288.77613881589878</v>
      </c>
      <c r="H1684" s="12">
        <f t="shared" ref="H1684:AV1684" ca="1" si="585">_xlfn.NORM.DIST(H$1537,$F1684,$B$37+$B$38*$F1684,FALSE)/$AV754*($D1216/1000)</f>
        <v>1.7681168334914776E-3</v>
      </c>
      <c r="I1684" s="12">
        <f t="shared" ca="1" si="585"/>
        <v>3.5275563932478365E-3</v>
      </c>
      <c r="J1684" s="12">
        <f t="shared" ca="1" si="585"/>
        <v>6.6114020274754886E-3</v>
      </c>
      <c r="K1684" s="12">
        <f t="shared" ca="1" si="585"/>
        <v>1.1640449814836274E-2</v>
      </c>
      <c r="L1684" s="12">
        <f t="shared" ca="1" si="585"/>
        <v>1.9253183669402932E-2</v>
      </c>
      <c r="M1684" s="12">
        <f t="shared" ca="1" si="585"/>
        <v>2.9915202007116594E-2</v>
      </c>
      <c r="N1684" s="12">
        <f t="shared" ca="1" si="585"/>
        <v>4.3665448035609428E-2</v>
      </c>
      <c r="O1684" s="12">
        <f t="shared" ca="1" si="585"/>
        <v>5.9874306524031466E-2</v>
      </c>
      <c r="P1684" s="12">
        <f t="shared" ca="1" si="585"/>
        <v>7.7125797354463163E-2</v>
      </c>
      <c r="Q1684" s="12">
        <f t="shared" ca="1" si="585"/>
        <v>9.3328746409541155E-2</v>
      </c>
      <c r="R1684" s="12">
        <f t="shared" ca="1" si="585"/>
        <v>0.10609325958575241</v>
      </c>
      <c r="S1684" s="12">
        <f t="shared" ca="1" si="585"/>
        <v>0.11329656635129184</v>
      </c>
      <c r="T1684" s="12">
        <f t="shared" ca="1" si="585"/>
        <v>0.11365859891404825</v>
      </c>
      <c r="U1684" s="12">
        <f t="shared" ca="1" si="585"/>
        <v>0.10711355740323249</v>
      </c>
      <c r="V1684" s="12">
        <f t="shared" ca="1" si="585"/>
        <v>9.4829439365226836E-2</v>
      </c>
      <c r="W1684" s="12">
        <f t="shared" ca="1" si="585"/>
        <v>7.8867580503474172E-2</v>
      </c>
      <c r="X1684" s="12">
        <f t="shared" ca="1" si="585"/>
        <v>6.161840429626915E-2</v>
      </c>
      <c r="Y1684" s="12">
        <f t="shared" ca="1" si="585"/>
        <v>4.5225041277690954E-2</v>
      </c>
      <c r="Z1684" s="12">
        <f t="shared" ca="1" si="585"/>
        <v>3.118200891134161E-2</v>
      </c>
      <c r="AA1684" s="12">
        <f t="shared" ca="1" si="585"/>
        <v>2.0196950710344292E-2</v>
      </c>
      <c r="AB1684" s="12">
        <f t="shared" ca="1" si="585"/>
        <v>1.228921422145582E-2</v>
      </c>
      <c r="AC1684" s="12">
        <f t="shared" ca="1" si="585"/>
        <v>7.0245582603824267E-3</v>
      </c>
      <c r="AD1684" s="12">
        <f t="shared" ca="1" si="585"/>
        <v>3.7719898700318498E-3</v>
      </c>
      <c r="AE1684" s="12">
        <f t="shared" ca="1" si="585"/>
        <v>1.9027363346364999E-3</v>
      </c>
      <c r="AF1684" s="12">
        <f t="shared" ca="1" si="585"/>
        <v>9.0166103094956301E-4</v>
      </c>
      <c r="AG1684" s="12">
        <f t="shared" ca="1" si="585"/>
        <v>4.0138818413692367E-4</v>
      </c>
      <c r="AH1684" s="12">
        <f t="shared" ca="1" si="585"/>
        <v>1.6785816155439617E-4</v>
      </c>
      <c r="AI1684" s="12">
        <f t="shared" ca="1" si="585"/>
        <v>6.5944250348169974E-5</v>
      </c>
      <c r="AJ1684" s="12">
        <f t="shared" ca="1" si="585"/>
        <v>2.4337053890909063E-5</v>
      </c>
      <c r="AK1684" s="12">
        <f t="shared" ca="1" si="585"/>
        <v>8.4375365450838978E-6</v>
      </c>
      <c r="AL1684" s="12">
        <f t="shared" ca="1" si="585"/>
        <v>2.7480202257339758E-6</v>
      </c>
      <c r="AM1684" s="12">
        <f t="shared" ca="1" si="585"/>
        <v>8.4077691275392757E-7</v>
      </c>
      <c r="AN1684" s="12">
        <f t="shared" ca="1" si="585"/>
        <v>2.4165635771842833E-7</v>
      </c>
      <c r="AO1684" s="12">
        <f t="shared" ca="1" si="585"/>
        <v>6.524876080965797E-8</v>
      </c>
      <c r="AP1684" s="12">
        <f t="shared" ca="1" si="585"/>
        <v>1.6550187013015898E-8</v>
      </c>
      <c r="AQ1684" s="12">
        <f t="shared" ca="1" si="585"/>
        <v>3.9435753011541501E-9</v>
      </c>
      <c r="AR1684" s="12">
        <f t="shared" ca="1" si="585"/>
        <v>8.8274235532318923E-10</v>
      </c>
      <c r="AS1684" s="12">
        <f t="shared" ca="1" si="585"/>
        <v>1.8562411126373739E-10</v>
      </c>
      <c r="AT1684" s="12">
        <f t="shared" ca="1" si="585"/>
        <v>3.6668353066172478E-11</v>
      </c>
      <c r="AU1684" s="12">
        <f t="shared" ca="1" si="585"/>
        <v>6.8046378456098063E-12</v>
      </c>
      <c r="AV1684" s="12">
        <f t="shared" ca="1" si="585"/>
        <v>1.186247262040841E-12</v>
      </c>
      <c r="AX1684" s="13">
        <f t="shared" si="565"/>
        <v>0.86698221478581217</v>
      </c>
      <c r="AZ1684" s="14">
        <f t="shared" ca="1" si="568"/>
        <v>983.15554804253077</v>
      </c>
    </row>
    <row r="1685" spans="1:52" x14ac:dyDescent="0.2">
      <c r="A1685" s="9" t="str">
        <f t="shared" si="560"/>
        <v>Nigeria</v>
      </c>
      <c r="C1685" s="20">
        <f t="shared" si="561"/>
        <v>312.73795678820397</v>
      </c>
      <c r="D1685" s="15">
        <f t="shared" si="562"/>
        <v>369.88652873020504</v>
      </c>
      <c r="E1685" s="23">
        <f t="shared" si="563"/>
        <v>1</v>
      </c>
      <c r="F1685" s="15">
        <f t="shared" si="566"/>
        <v>369.88652873020504</v>
      </c>
      <c r="H1685" s="12">
        <f t="shared" ref="H1685:AV1685" ca="1" si="586">_xlfn.NORM.DIST(H$1537,$F1685,$B$37+$B$38*$F1685,FALSE)/$AV755*($D1217/1000)</f>
        <v>7.7473434946061573E-4</v>
      </c>
      <c r="I1685" s="12">
        <f t="shared" ca="1" si="586"/>
        <v>1.8931294218663712E-3</v>
      </c>
      <c r="J1685" s="12">
        <f t="shared" ca="1" si="586"/>
        <v>4.3457465423160516E-3</v>
      </c>
      <c r="K1685" s="12">
        <f t="shared" ca="1" si="586"/>
        <v>9.3714129708501702E-3</v>
      </c>
      <c r="L1685" s="12">
        <f t="shared" ca="1" si="586"/>
        <v>1.8984639484713232E-2</v>
      </c>
      <c r="M1685" s="12">
        <f t="shared" ca="1" si="586"/>
        <v>3.6129023805480047E-2</v>
      </c>
      <c r="N1685" s="12">
        <f t="shared" ca="1" si="586"/>
        <v>6.4590209764738726E-2</v>
      </c>
      <c r="O1685" s="12">
        <f t="shared" ca="1" si="586"/>
        <v>0.10847602377182555</v>
      </c>
      <c r="P1685" s="12">
        <f t="shared" ca="1" si="586"/>
        <v>0.17114232004692009</v>
      </c>
      <c r="Q1685" s="12">
        <f t="shared" ca="1" si="586"/>
        <v>0.25365163582909167</v>
      </c>
      <c r="R1685" s="12">
        <f t="shared" ca="1" si="586"/>
        <v>0.3531624449149014</v>
      </c>
      <c r="S1685" s="12">
        <f t="shared" ca="1" si="586"/>
        <v>0.46192126607223666</v>
      </c>
      <c r="T1685" s="12">
        <f t="shared" ca="1" si="586"/>
        <v>0.56756812069975249</v>
      </c>
      <c r="U1685" s="12">
        <f t="shared" ca="1" si="586"/>
        <v>0.65512568351210199</v>
      </c>
      <c r="V1685" s="12">
        <f t="shared" ca="1" si="586"/>
        <v>0.7103753002477512</v>
      </c>
      <c r="W1685" s="12">
        <f t="shared" ca="1" si="586"/>
        <v>0.72361518894490096</v>
      </c>
      <c r="X1685" s="12">
        <f t="shared" ca="1" si="586"/>
        <v>0.69244309813625216</v>
      </c>
      <c r="Y1685" s="12">
        <f t="shared" ca="1" si="586"/>
        <v>0.62246810355353355</v>
      </c>
      <c r="Z1685" s="12">
        <f t="shared" ca="1" si="586"/>
        <v>0.5256621518849951</v>
      </c>
      <c r="AA1685" s="12">
        <f t="shared" ca="1" si="586"/>
        <v>0.41701618392011197</v>
      </c>
      <c r="AB1685" s="12">
        <f t="shared" ca="1" si="586"/>
        <v>0.31078189168402515</v>
      </c>
      <c r="AC1685" s="12">
        <f t="shared" ca="1" si="586"/>
        <v>0.21757805833861837</v>
      </c>
      <c r="AD1685" s="12">
        <f t="shared" ca="1" si="586"/>
        <v>0.14309718243450367</v>
      </c>
      <c r="AE1685" s="12">
        <f t="shared" ca="1" si="586"/>
        <v>8.8410462676381016E-2</v>
      </c>
      <c r="AF1685" s="12">
        <f t="shared" ca="1" si="586"/>
        <v>5.1313641886218363E-2</v>
      </c>
      <c r="AG1685" s="12">
        <f t="shared" ca="1" si="586"/>
        <v>2.7978125210349925E-2</v>
      </c>
      <c r="AH1685" s="12">
        <f t="shared" ca="1" si="586"/>
        <v>1.4330487835095674E-2</v>
      </c>
      <c r="AI1685" s="12">
        <f t="shared" ca="1" si="586"/>
        <v>6.8954074704408947E-3</v>
      </c>
      <c r="AJ1685" s="12">
        <f t="shared" ca="1" si="586"/>
        <v>3.1168470433681865E-3</v>
      </c>
      <c r="AK1685" s="12">
        <f t="shared" ca="1" si="586"/>
        <v>1.3235112590303428E-3</v>
      </c>
      <c r="AL1685" s="12">
        <f t="shared" ca="1" si="586"/>
        <v>5.2795436522264734E-4</v>
      </c>
      <c r="AM1685" s="12">
        <f t="shared" ca="1" si="586"/>
        <v>1.9784347194061149E-4</v>
      </c>
      <c r="AN1685" s="12">
        <f t="shared" ca="1" si="586"/>
        <v>6.9647199700988716E-5</v>
      </c>
      <c r="AO1685" s="12">
        <f t="shared" ca="1" si="586"/>
        <v>2.303255882379127E-5</v>
      </c>
      <c r="AP1685" s="12">
        <f t="shared" ca="1" si="586"/>
        <v>7.1554559652007372E-6</v>
      </c>
      <c r="AQ1685" s="12">
        <f t="shared" ca="1" si="586"/>
        <v>2.0882814596023909E-6</v>
      </c>
      <c r="AR1685" s="12">
        <f t="shared" ca="1" si="586"/>
        <v>5.7252881177331549E-7</v>
      </c>
      <c r="AS1685" s="12">
        <f t="shared" ca="1" si="586"/>
        <v>1.4745593453483949E-7</v>
      </c>
      <c r="AT1685" s="12">
        <f t="shared" ca="1" si="586"/>
        <v>3.5676624701174583E-8</v>
      </c>
      <c r="AU1685" s="12">
        <f t="shared" ca="1" si="586"/>
        <v>8.1088983941999294E-9</v>
      </c>
      <c r="AV1685" s="12">
        <f t="shared" ca="1" si="586"/>
        <v>1.7313965682061696E-9</v>
      </c>
      <c r="AX1685" s="13">
        <f t="shared" si="565"/>
        <v>0.61834411404181799</v>
      </c>
      <c r="AZ1685" s="14">
        <f t="shared" ca="1" si="568"/>
        <v>4489.6692264601024</v>
      </c>
    </row>
    <row r="1686" spans="1:52" x14ac:dyDescent="0.2">
      <c r="A1686" s="9" t="str">
        <f t="shared" si="560"/>
        <v>Niue</v>
      </c>
      <c r="C1686" s="20">
        <f t="shared" si="561"/>
        <v>451.20871748918648</v>
      </c>
      <c r="D1686" s="15">
        <f t="shared" si="562"/>
        <v>484.57912894314791</v>
      </c>
      <c r="E1686" s="23">
        <f t="shared" si="563"/>
        <v>1</v>
      </c>
      <c r="F1686" s="15">
        <f t="shared" si="566"/>
        <v>484.57912894314791</v>
      </c>
      <c r="H1686" s="12">
        <f t="shared" ref="H1686:AV1686" ca="1" si="587">_xlfn.NORM.DIST(H$1537,$F1686,$B$37+$B$38*$F1686,FALSE)/$AV756*($D1218/1000)</f>
        <v>3.1763320574447948E-10</v>
      </c>
      <c r="I1686" s="12">
        <f t="shared" ca="1" si="587"/>
        <v>1.033901819422844E-9</v>
      </c>
      <c r="J1686" s="12">
        <f t="shared" ca="1" si="587"/>
        <v>3.1614716832575261E-9</v>
      </c>
      <c r="K1686" s="12">
        <f t="shared" ca="1" si="587"/>
        <v>9.0814644631074018E-9</v>
      </c>
      <c r="L1686" s="12">
        <f t="shared" ca="1" si="587"/>
        <v>2.4506374967264862E-8</v>
      </c>
      <c r="M1686" s="12">
        <f t="shared" ca="1" si="587"/>
        <v>6.2123920549631641E-8</v>
      </c>
      <c r="N1686" s="12">
        <f t="shared" ca="1" si="587"/>
        <v>1.4794327616836541E-7</v>
      </c>
      <c r="O1686" s="12">
        <f t="shared" ca="1" si="587"/>
        <v>3.3096967455554057E-7</v>
      </c>
      <c r="P1686" s="12">
        <f t="shared" ca="1" si="587"/>
        <v>6.9556507716619423E-7</v>
      </c>
      <c r="Q1686" s="12">
        <f t="shared" ca="1" si="587"/>
        <v>1.3732320462687555E-6</v>
      </c>
      <c r="R1686" s="12">
        <f t="shared" ca="1" si="587"/>
        <v>2.546869458432155E-6</v>
      </c>
      <c r="S1686" s="12">
        <f t="shared" ca="1" si="587"/>
        <v>4.4373740174835408E-6</v>
      </c>
      <c r="T1686" s="12">
        <f t="shared" ca="1" si="587"/>
        <v>7.2627648257330222E-6</v>
      </c>
      <c r="U1686" s="12">
        <f t="shared" ca="1" si="587"/>
        <v>1.1166948723759134E-5</v>
      </c>
      <c r="V1686" s="12">
        <f t="shared" ca="1" si="587"/>
        <v>1.6129602221503237E-5</v>
      </c>
      <c r="W1686" s="12">
        <f t="shared" ca="1" si="587"/>
        <v>2.1886150803978131E-5</v>
      </c>
      <c r="X1686" s="12">
        <f t="shared" ca="1" si="587"/>
        <v>2.7897912793543168E-5</v>
      </c>
      <c r="Y1686" s="12">
        <f t="shared" ca="1" si="587"/>
        <v>3.3406473485024786E-5</v>
      </c>
      <c r="Z1686" s="12">
        <f t="shared" ca="1" si="587"/>
        <v>3.7579080296825193E-5</v>
      </c>
      <c r="AA1686" s="12">
        <f t="shared" ca="1" si="587"/>
        <v>3.9711679676875152E-5</v>
      </c>
      <c r="AB1686" s="12">
        <f t="shared" ca="1" si="587"/>
        <v>3.9422754114134219E-5</v>
      </c>
      <c r="AC1686" s="12">
        <f t="shared" ca="1" si="587"/>
        <v>3.6764804480675817E-5</v>
      </c>
      <c r="AD1686" s="12">
        <f t="shared" ca="1" si="587"/>
        <v>3.2208771101325777E-5</v>
      </c>
      <c r="AE1686" s="12">
        <f t="shared" ca="1" si="587"/>
        <v>2.6507736459853735E-5</v>
      </c>
      <c r="AF1686" s="12">
        <f t="shared" ca="1" si="587"/>
        <v>2.0494047018353069E-5</v>
      </c>
      <c r="AG1686" s="12">
        <f t="shared" ca="1" si="587"/>
        <v>1.488467673874169E-5</v>
      </c>
      <c r="AH1686" s="12">
        <f t="shared" ca="1" si="587"/>
        <v>1.0155648968983192E-5</v>
      </c>
      <c r="AI1686" s="12">
        <f t="shared" ca="1" si="587"/>
        <v>6.5092739507504367E-6</v>
      </c>
      <c r="AJ1686" s="12">
        <f t="shared" ca="1" si="587"/>
        <v>3.9193496877425203E-6</v>
      </c>
      <c r="AK1686" s="12">
        <f t="shared" ca="1" si="587"/>
        <v>2.2169304666141528E-6</v>
      </c>
      <c r="AL1686" s="12">
        <f t="shared" ca="1" si="587"/>
        <v>1.1780038915793799E-6</v>
      </c>
      <c r="AM1686" s="12">
        <f t="shared" ca="1" si="587"/>
        <v>5.8802795548587684E-7</v>
      </c>
      <c r="AN1686" s="12">
        <f t="shared" ca="1" si="587"/>
        <v>2.7574383825201396E-7</v>
      </c>
      <c r="AO1686" s="12">
        <f t="shared" ca="1" si="587"/>
        <v>1.214703420740151E-7</v>
      </c>
      <c r="AP1686" s="12">
        <f t="shared" ca="1" si="587"/>
        <v>5.0267963074775343E-8</v>
      </c>
      <c r="AQ1686" s="12">
        <f t="shared" ca="1" si="587"/>
        <v>1.9541995779341445E-8</v>
      </c>
      <c r="AR1686" s="12">
        <f t="shared" ca="1" si="587"/>
        <v>7.1367936145916935E-9</v>
      </c>
      <c r="AS1686" s="12">
        <f t="shared" ca="1" si="587"/>
        <v>2.4484653101396284E-9</v>
      </c>
      <c r="AT1686" s="12">
        <f t="shared" ca="1" si="587"/>
        <v>7.8911694221572226E-10</v>
      </c>
      <c r="AU1686" s="12">
        <f t="shared" ca="1" si="587"/>
        <v>2.389160769879785E-10</v>
      </c>
      <c r="AV1686" s="12">
        <f t="shared" ca="1" si="587"/>
        <v>6.7952584168449452E-11</v>
      </c>
      <c r="AX1686" s="13">
        <f t="shared" si="565"/>
        <v>0.19883459279140589</v>
      </c>
      <c r="AZ1686" s="14">
        <f t="shared" ca="1" si="568"/>
        <v>7.953383707526325E-2</v>
      </c>
    </row>
    <row r="1687" spans="1:52" x14ac:dyDescent="0.2">
      <c r="A1687" s="9" t="str">
        <f t="shared" si="560"/>
        <v>Norfolk Island</v>
      </c>
      <c r="C1687" s="20">
        <f t="shared" si="561"/>
        <v>545.17828283563415</v>
      </c>
      <c r="D1687" s="15">
        <f t="shared" si="562"/>
        <v>562.15870138519301</v>
      </c>
      <c r="E1687" s="23">
        <f t="shared" si="563"/>
        <v>1</v>
      </c>
      <c r="F1687" s="15">
        <f t="shared" si="566"/>
        <v>562.15870138519301</v>
      </c>
      <c r="H1687" s="12">
        <f t="shared" ref="H1687:AV1687" ca="1" si="588">_xlfn.NORM.DIST(H$1537,$F1687,$B$37+$B$38*$F1687,FALSE)/$AV757*($D1219/1000)</f>
        <v>5.4773605967463335E-12</v>
      </c>
      <c r="I1687" s="12">
        <f t="shared" ca="1" si="588"/>
        <v>2.1644905077624448E-11</v>
      </c>
      <c r="J1687" s="12">
        <f t="shared" ca="1" si="588"/>
        <v>8.0351989229136517E-11</v>
      </c>
      <c r="K1687" s="12">
        <f t="shared" ca="1" si="588"/>
        <v>2.8021680367452835E-10</v>
      </c>
      <c r="L1687" s="12">
        <f t="shared" ca="1" si="588"/>
        <v>9.18011902162566E-10</v>
      </c>
      <c r="M1687" s="12">
        <f t="shared" ca="1" si="588"/>
        <v>2.825264053048433E-9</v>
      </c>
      <c r="N1687" s="12">
        <f t="shared" ca="1" si="588"/>
        <v>8.1682001424382102E-9</v>
      </c>
      <c r="O1687" s="12">
        <f t="shared" ca="1" si="588"/>
        <v>2.2184533064597409E-8</v>
      </c>
      <c r="P1687" s="12">
        <f t="shared" ca="1" si="588"/>
        <v>5.6601873803210495E-8</v>
      </c>
      <c r="Q1687" s="12">
        <f t="shared" ca="1" si="588"/>
        <v>1.3566503154227578E-7</v>
      </c>
      <c r="R1687" s="12">
        <f t="shared" ca="1" si="588"/>
        <v>3.0546511970786101E-7</v>
      </c>
      <c r="S1687" s="12">
        <f t="shared" ca="1" si="588"/>
        <v>6.4611813017557083E-7</v>
      </c>
      <c r="T1687" s="12">
        <f t="shared" ca="1" si="588"/>
        <v>1.2838634157648346E-6</v>
      </c>
      <c r="U1687" s="12">
        <f t="shared" ca="1" si="588"/>
        <v>2.3965269354697135E-6</v>
      </c>
      <c r="V1687" s="12">
        <f t="shared" ca="1" si="588"/>
        <v>4.2024485038053048E-6</v>
      </c>
      <c r="W1687" s="12">
        <f t="shared" ca="1" si="588"/>
        <v>6.9227568981927112E-6</v>
      </c>
      <c r="X1687" s="12">
        <f t="shared" ca="1" si="588"/>
        <v>1.0713030876691375E-5</v>
      </c>
      <c r="Y1687" s="12">
        <f t="shared" ca="1" si="588"/>
        <v>1.5574073754820594E-5</v>
      </c>
      <c r="Z1687" s="12">
        <f t="shared" ca="1" si="588"/>
        <v>2.1269079393926681E-5</v>
      </c>
      <c r="AA1687" s="12">
        <f t="shared" ca="1" si="588"/>
        <v>2.7286746273980769E-5</v>
      </c>
      <c r="AB1687" s="12">
        <f t="shared" ca="1" si="588"/>
        <v>3.288602690097448E-5</v>
      </c>
      <c r="AC1687" s="12">
        <f t="shared" ca="1" si="588"/>
        <v>3.723296805209193E-5</v>
      </c>
      <c r="AD1687" s="12">
        <f t="shared" ca="1" si="588"/>
        <v>3.9600484784746384E-5</v>
      </c>
      <c r="AE1687" s="12">
        <f t="shared" ca="1" si="588"/>
        <v>3.9566710219304158E-5</v>
      </c>
      <c r="AF1687" s="12">
        <f t="shared" ca="1" si="588"/>
        <v>3.7137783225090992E-5</v>
      </c>
      <c r="AG1687" s="12">
        <f t="shared" ca="1" si="588"/>
        <v>3.2746026308022487E-5</v>
      </c>
      <c r="AH1687" s="12">
        <f t="shared" ca="1" si="588"/>
        <v>2.7124255760315341E-5</v>
      </c>
      <c r="AI1687" s="12">
        <f t="shared" ca="1" si="588"/>
        <v>2.1106374999766033E-5</v>
      </c>
      <c r="AJ1687" s="12">
        <f t="shared" ca="1" si="588"/>
        <v>1.5428583816693884E-5</v>
      </c>
      <c r="AK1687" s="12">
        <f t="shared" ca="1" si="588"/>
        <v>1.0594856361858716E-5</v>
      </c>
      <c r="AL1687" s="12">
        <f t="shared" ca="1" si="588"/>
        <v>6.8347192086061404E-6</v>
      </c>
      <c r="AM1687" s="12">
        <f t="shared" ca="1" si="588"/>
        <v>4.1419311539795325E-6</v>
      </c>
      <c r="AN1687" s="12">
        <f t="shared" ca="1" si="588"/>
        <v>2.3579884287074204E-6</v>
      </c>
      <c r="AO1687" s="12">
        <f t="shared" ca="1" si="588"/>
        <v>1.2610637972866833E-6</v>
      </c>
      <c r="AP1687" s="12">
        <f t="shared" ca="1" si="588"/>
        <v>6.3356188393670776E-7</v>
      </c>
      <c r="AQ1687" s="12">
        <f t="shared" ca="1" si="588"/>
        <v>2.9901819794336332E-7</v>
      </c>
      <c r="AR1687" s="12">
        <f t="shared" ca="1" si="588"/>
        <v>1.3257535326846626E-7</v>
      </c>
      <c r="AS1687" s="12">
        <f t="shared" ca="1" si="588"/>
        <v>5.5218494427865939E-8</v>
      </c>
      <c r="AT1687" s="12">
        <f t="shared" ca="1" si="588"/>
        <v>2.1605430488894019E-8</v>
      </c>
      <c r="AU1687" s="12">
        <f t="shared" ca="1" si="588"/>
        <v>7.9414148182150114E-9</v>
      </c>
      <c r="AV1687" s="12">
        <f t="shared" ca="1" si="588"/>
        <v>2.7421388046506342E-9</v>
      </c>
      <c r="AX1687" s="13">
        <f t="shared" si="565"/>
        <v>5.2445902525629827E-2</v>
      </c>
      <c r="AZ1687" s="14">
        <f t="shared" ca="1" si="568"/>
        <v>2.0978360999358611E-2</v>
      </c>
    </row>
    <row r="1688" spans="1:52" x14ac:dyDescent="0.2">
      <c r="A1688" s="9" t="str">
        <f t="shared" si="560"/>
        <v>North Macedonia</v>
      </c>
      <c r="C1688" s="20">
        <f t="shared" si="561"/>
        <v>439.98774255665484</v>
      </c>
      <c r="D1688" s="15">
        <f t="shared" si="562"/>
        <v>475.07067364773718</v>
      </c>
      <c r="E1688" s="23">
        <f t="shared" si="563"/>
        <v>1</v>
      </c>
      <c r="F1688" s="15">
        <f t="shared" si="566"/>
        <v>475.07067364773718</v>
      </c>
      <c r="H1688" s="12">
        <f t="shared" ref="H1688:AV1688" ca="1" si="589">_xlfn.NORM.DIST(H$1537,$F1688,$B$37+$B$38*$F1688,FALSE)/$AV758*($D1220/1000)</f>
        <v>2.5595885951979124E-8</v>
      </c>
      <c r="I1688" s="12">
        <f t="shared" ca="1" si="589"/>
        <v>8.1357930711951075E-8</v>
      </c>
      <c r="J1688" s="12">
        <f t="shared" ca="1" si="589"/>
        <v>2.4293283399198773E-7</v>
      </c>
      <c r="K1688" s="12">
        <f t="shared" ca="1" si="589"/>
        <v>6.8144237124727879E-7</v>
      </c>
      <c r="L1688" s="12">
        <f t="shared" ca="1" si="589"/>
        <v>1.7956787623813097E-6</v>
      </c>
      <c r="M1688" s="12">
        <f t="shared" ca="1" si="589"/>
        <v>4.445132935131145E-6</v>
      </c>
      <c r="N1688" s="12">
        <f t="shared" ca="1" si="589"/>
        <v>1.0337069958136063E-5</v>
      </c>
      <c r="O1688" s="12">
        <f t="shared" ca="1" si="589"/>
        <v>2.2582226152302029E-5</v>
      </c>
      <c r="P1688" s="12">
        <f t="shared" ca="1" si="589"/>
        <v>4.6343907022376199E-5</v>
      </c>
      <c r="Q1688" s="12">
        <f t="shared" ca="1" si="589"/>
        <v>8.9346003468956399E-5</v>
      </c>
      <c r="R1688" s="12">
        <f t="shared" ca="1" si="589"/>
        <v>1.618132990757559E-4</v>
      </c>
      <c r="S1688" s="12">
        <f t="shared" ca="1" si="589"/>
        <v>2.7530233118208989E-4</v>
      </c>
      <c r="T1688" s="12">
        <f t="shared" ca="1" si="589"/>
        <v>4.4000960843240352E-4</v>
      </c>
      <c r="U1688" s="12">
        <f t="shared" ca="1" si="589"/>
        <v>6.6064937190671042E-4</v>
      </c>
      <c r="V1688" s="12">
        <f t="shared" ca="1" si="589"/>
        <v>9.3182956916323197E-4</v>
      </c>
      <c r="W1688" s="12">
        <f t="shared" ca="1" si="589"/>
        <v>1.2346917421127276E-3</v>
      </c>
      <c r="X1688" s="12">
        <f t="shared" ca="1" si="589"/>
        <v>1.5368702165257512E-3</v>
      </c>
      <c r="Y1688" s="12">
        <f t="shared" ca="1" si="589"/>
        <v>1.7971008106342275E-3</v>
      </c>
      <c r="Z1688" s="12">
        <f t="shared" ca="1" si="589"/>
        <v>1.9740778733544338E-3</v>
      </c>
      <c r="AA1688" s="12">
        <f t="shared" ca="1" si="589"/>
        <v>2.0371017234527933E-3</v>
      </c>
      <c r="AB1688" s="12">
        <f t="shared" ca="1" si="589"/>
        <v>1.9747755730407644E-3</v>
      </c>
      <c r="AC1688" s="12">
        <f t="shared" ca="1" si="589"/>
        <v>1.79837133624113E-3</v>
      </c>
      <c r="AD1688" s="12">
        <f t="shared" ca="1" si="589"/>
        <v>1.5385003237797902E-3</v>
      </c>
      <c r="AE1688" s="12">
        <f t="shared" ca="1" si="589"/>
        <v>1.2364381794778725E-3</v>
      </c>
      <c r="AF1688" s="12">
        <f t="shared" ca="1" si="589"/>
        <v>9.3347741934739995E-4</v>
      </c>
      <c r="AG1688" s="12">
        <f t="shared" ca="1" si="589"/>
        <v>6.6205157289094983E-4</v>
      </c>
      <c r="AH1688" s="12">
        <f t="shared" ca="1" si="589"/>
        <v>4.4109935360377969E-4</v>
      </c>
      <c r="AI1688" s="12">
        <f t="shared" ca="1" si="589"/>
        <v>2.7608169707467518E-4</v>
      </c>
      <c r="AJ1688" s="12">
        <f t="shared" ca="1" si="589"/>
        <v>1.6232873539042704E-4</v>
      </c>
      <c r="AK1688" s="12">
        <f t="shared" ca="1" si="589"/>
        <v>8.966228235319998E-5</v>
      </c>
      <c r="AL1688" s="12">
        <f t="shared" ca="1" si="589"/>
        <v>4.6524398698041633E-5</v>
      </c>
      <c r="AM1688" s="12">
        <f t="shared" ca="1" si="589"/>
        <v>2.2678187564574619E-5</v>
      </c>
      <c r="AN1688" s="12">
        <f t="shared" ca="1" si="589"/>
        <v>1.0384665494973108E-5</v>
      </c>
      <c r="AO1688" s="12">
        <f t="shared" ca="1" si="589"/>
        <v>4.4671781839486281E-6</v>
      </c>
      <c r="AP1688" s="12">
        <f t="shared" ca="1" si="589"/>
        <v>1.8052220699235685E-6</v>
      </c>
      <c r="AQ1688" s="12">
        <f t="shared" ca="1" si="589"/>
        <v>6.8530608491227436E-7</v>
      </c>
      <c r="AR1688" s="12">
        <f t="shared" ca="1" si="589"/>
        <v>2.4439658687253917E-7</v>
      </c>
      <c r="AS1688" s="12">
        <f t="shared" ca="1" si="589"/>
        <v>8.1877067536105182E-8</v>
      </c>
      <c r="AT1688" s="12">
        <f t="shared" ca="1" si="589"/>
        <v>2.5768314837316067E-8</v>
      </c>
      <c r="AU1688" s="12">
        <f t="shared" ca="1" si="589"/>
        <v>7.6184452559212082E-9</v>
      </c>
      <c r="AV1688" s="12">
        <f t="shared" ca="1" si="589"/>
        <v>2.1159396617405218E-9</v>
      </c>
      <c r="AX1688" s="13">
        <f t="shared" si="565"/>
        <v>0.22641458398075331</v>
      </c>
      <c r="AZ1688" s="14">
        <f t="shared" ca="1" si="568"/>
        <v>4.6245119307720213</v>
      </c>
    </row>
    <row r="1689" spans="1:52" x14ac:dyDescent="0.2">
      <c r="A1689" s="9" t="str">
        <f t="shared" si="560"/>
        <v>Norway</v>
      </c>
      <c r="C1689" s="20">
        <f t="shared" si="561"/>
        <v>561.97704323483254</v>
      </c>
      <c r="D1689" s="15">
        <f t="shared" si="562"/>
        <v>576.05192426019607</v>
      </c>
      <c r="E1689" s="23">
        <f t="shared" si="563"/>
        <v>1</v>
      </c>
      <c r="F1689" s="15">
        <f t="shared" si="566"/>
        <v>576.05192426019607</v>
      </c>
      <c r="H1689" s="12">
        <f t="shared" ref="H1689:AV1689" ca="1" si="590">_xlfn.NORM.DIST(H$1537,$F1689,$B$37+$B$38*$F1689,FALSE)/$AV759*($D1221/1000)</f>
        <v>4.0047014901006742E-10</v>
      </c>
      <c r="I1689" s="12">
        <f t="shared" ca="1" si="590"/>
        <v>1.6384714443647703E-9</v>
      </c>
      <c r="J1689" s="12">
        <f t="shared" ca="1" si="590"/>
        <v>6.2974423308943303E-9</v>
      </c>
      <c r="K1689" s="12">
        <f t="shared" ca="1" si="590"/>
        <v>2.2737678229700497E-8</v>
      </c>
      <c r="L1689" s="12">
        <f t="shared" ca="1" si="590"/>
        <v>7.7123126719582245E-8</v>
      </c>
      <c r="M1689" s="12">
        <f t="shared" ca="1" si="590"/>
        <v>2.4574219625074351E-7</v>
      </c>
      <c r="N1689" s="12">
        <f t="shared" ca="1" si="590"/>
        <v>7.3558258238567932E-7</v>
      </c>
      <c r="O1689" s="12">
        <f t="shared" ca="1" si="590"/>
        <v>2.0684247888322333E-6</v>
      </c>
      <c r="P1689" s="12">
        <f t="shared" ca="1" si="590"/>
        <v>5.4639236924660666E-6</v>
      </c>
      <c r="Q1689" s="12">
        <f t="shared" ca="1" si="590"/>
        <v>1.355895164643618E-5</v>
      </c>
      <c r="R1689" s="12">
        <f t="shared" ca="1" si="590"/>
        <v>3.1608522321938359E-5</v>
      </c>
      <c r="S1689" s="12">
        <f t="shared" ca="1" si="590"/>
        <v>6.9221159472922681E-5</v>
      </c>
      <c r="T1689" s="12">
        <f t="shared" ca="1" si="590"/>
        <v>1.4240660755421804E-4</v>
      </c>
      <c r="U1689" s="12">
        <f t="shared" ca="1" si="590"/>
        <v>2.7521874281954668E-4</v>
      </c>
      <c r="V1689" s="12">
        <f t="shared" ca="1" si="590"/>
        <v>4.9966907063461329E-4</v>
      </c>
      <c r="W1689" s="12">
        <f t="shared" ca="1" si="590"/>
        <v>8.5220391173558758E-4</v>
      </c>
      <c r="X1689" s="12">
        <f t="shared" ca="1" si="590"/>
        <v>1.3654040100259874E-3</v>
      </c>
      <c r="Y1689" s="12">
        <f t="shared" ca="1" si="590"/>
        <v>2.0551116421145344E-3</v>
      </c>
      <c r="Z1689" s="12">
        <f t="shared" ca="1" si="590"/>
        <v>2.9058036163603107E-3</v>
      </c>
      <c r="AA1689" s="12">
        <f t="shared" ca="1" si="590"/>
        <v>3.8597012914073445E-3</v>
      </c>
      <c r="AB1689" s="12">
        <f t="shared" ca="1" si="590"/>
        <v>4.8161247238811969E-3</v>
      </c>
      <c r="AC1689" s="12">
        <f t="shared" ca="1" si="590"/>
        <v>5.6454472063484683E-3</v>
      </c>
      <c r="AD1689" s="12">
        <f t="shared" ca="1" si="590"/>
        <v>6.2166378796271859E-3</v>
      </c>
      <c r="AE1689" s="12">
        <f t="shared" ca="1" si="590"/>
        <v>6.4308648879472206E-3</v>
      </c>
      <c r="AF1689" s="12">
        <f t="shared" ca="1" si="590"/>
        <v>6.249421178933681E-3</v>
      </c>
      <c r="AG1689" s="12">
        <f t="shared" ca="1" si="590"/>
        <v>5.7051464801826683E-3</v>
      </c>
      <c r="AH1689" s="12">
        <f t="shared" ca="1" si="590"/>
        <v>4.8927204076955316E-3</v>
      </c>
      <c r="AI1689" s="12">
        <f t="shared" ca="1" si="590"/>
        <v>3.9417637681823988E-3</v>
      </c>
      <c r="AJ1689" s="12">
        <f t="shared" ca="1" si="590"/>
        <v>2.9832344287385485E-3</v>
      </c>
      <c r="AK1689" s="12">
        <f t="shared" ca="1" si="590"/>
        <v>2.121000478834695E-3</v>
      </c>
      <c r="AL1689" s="12">
        <f t="shared" ca="1" si="590"/>
        <v>1.4166114428516613E-3</v>
      </c>
      <c r="AM1689" s="12">
        <f t="shared" ca="1" si="590"/>
        <v>8.8882716507540887E-4</v>
      </c>
      <c r="AN1689" s="12">
        <f t="shared" ca="1" si="590"/>
        <v>5.2389045769942063E-4</v>
      </c>
      <c r="AO1689" s="12">
        <f t="shared" ca="1" si="590"/>
        <v>2.9008164647525872E-4</v>
      </c>
      <c r="AP1689" s="12">
        <f t="shared" ca="1" si="590"/>
        <v>1.5088866297725058E-4</v>
      </c>
      <c r="AQ1689" s="12">
        <f t="shared" ca="1" si="590"/>
        <v>7.3730904836699315E-5</v>
      </c>
      <c r="AR1689" s="12">
        <f t="shared" ca="1" si="590"/>
        <v>3.3845357977630366E-5</v>
      </c>
      <c r="AS1689" s="12">
        <f t="shared" ca="1" si="590"/>
        <v>1.4595038840578492E-5</v>
      </c>
      <c r="AT1689" s="12">
        <f t="shared" ca="1" si="590"/>
        <v>5.9124569711097725E-6</v>
      </c>
      <c r="AU1689" s="12">
        <f t="shared" ca="1" si="590"/>
        <v>2.2500249090152429E-6</v>
      </c>
      <c r="AV1689" s="12">
        <f t="shared" ca="1" si="590"/>
        <v>8.0438368577721179E-7</v>
      </c>
      <c r="AX1689" s="13">
        <f t="shared" si="565"/>
        <v>3.915990389888626E-2</v>
      </c>
      <c r="AZ1689" s="14">
        <f t="shared" ca="1" si="568"/>
        <v>2.5251291295510598</v>
      </c>
    </row>
    <row r="1690" spans="1:52" x14ac:dyDescent="0.2">
      <c r="A1690" s="9" t="str">
        <f t="shared" si="560"/>
        <v>Oman</v>
      </c>
      <c r="C1690" s="20">
        <f t="shared" si="561"/>
        <v>392.69536072327128</v>
      </c>
      <c r="D1690" s="15">
        <f t="shared" si="562"/>
        <v>436.09305773365605</v>
      </c>
      <c r="E1690" s="23">
        <f t="shared" si="563"/>
        <v>1</v>
      </c>
      <c r="F1690" s="15">
        <f t="shared" si="566"/>
        <v>436.09305773365605</v>
      </c>
      <c r="H1690" s="12">
        <f t="shared" ref="H1690:AV1690" ca="1" si="591">_xlfn.NORM.DIST(H$1537,$F1690,$B$37+$B$38*$F1690,FALSE)/$AV760*($D1222/1000)</f>
        <v>5.5999801864689171E-7</v>
      </c>
      <c r="I1690" s="12">
        <f t="shared" ca="1" si="591"/>
        <v>1.6147184561893697E-6</v>
      </c>
      <c r="J1690" s="12">
        <f t="shared" ca="1" si="591"/>
        <v>4.3738483692750714E-6</v>
      </c>
      <c r="K1690" s="12">
        <f t="shared" ca="1" si="591"/>
        <v>1.1129796704896311E-5</v>
      </c>
      <c r="L1690" s="12">
        <f t="shared" ca="1" si="591"/>
        <v>2.6605249446948351E-5</v>
      </c>
      <c r="M1690" s="12">
        <f t="shared" ca="1" si="591"/>
        <v>5.974533953055898E-5</v>
      </c>
      <c r="N1690" s="12">
        <f t="shared" ca="1" si="591"/>
        <v>1.2603678800303484E-4</v>
      </c>
      <c r="O1690" s="12">
        <f t="shared" ca="1" si="591"/>
        <v>2.4977399199259653E-4</v>
      </c>
      <c r="P1690" s="12">
        <f t="shared" ca="1" si="591"/>
        <v>4.6500079779933059E-4</v>
      </c>
      <c r="Q1690" s="12">
        <f t="shared" ca="1" si="591"/>
        <v>8.1323633772949948E-4</v>
      </c>
      <c r="R1690" s="12">
        <f t="shared" ca="1" si="591"/>
        <v>1.3360922618079311E-3</v>
      </c>
      <c r="S1690" s="12">
        <f t="shared" ca="1" si="591"/>
        <v>2.0621142167429074E-3</v>
      </c>
      <c r="T1690" s="12">
        <f t="shared" ca="1" si="591"/>
        <v>2.9898236915815502E-3</v>
      </c>
      <c r="U1690" s="12">
        <f t="shared" ca="1" si="591"/>
        <v>4.0722556674208741E-3</v>
      </c>
      <c r="V1690" s="12">
        <f t="shared" ca="1" si="591"/>
        <v>5.2105202577116512E-3</v>
      </c>
      <c r="W1690" s="12">
        <f t="shared" ca="1" si="591"/>
        <v>6.2630190965232346E-3</v>
      </c>
      <c r="X1690" s="12">
        <f t="shared" ca="1" si="591"/>
        <v>7.0720118218409699E-3</v>
      </c>
      <c r="Y1690" s="12">
        <f t="shared" ca="1" si="591"/>
        <v>7.5016848449652165E-3</v>
      </c>
      <c r="Z1690" s="12">
        <f t="shared" ca="1" si="591"/>
        <v>7.4753451015509625E-3</v>
      </c>
      <c r="AA1690" s="12">
        <f t="shared" ca="1" si="591"/>
        <v>6.9977798186107894E-3</v>
      </c>
      <c r="AB1690" s="12">
        <f t="shared" ca="1" si="591"/>
        <v>6.1538356744616583E-3</v>
      </c>
      <c r="AC1690" s="12">
        <f t="shared" ca="1" si="591"/>
        <v>5.0837959593705122E-3</v>
      </c>
      <c r="AD1690" s="12">
        <f t="shared" ca="1" si="591"/>
        <v>3.9453625964105772E-3</v>
      </c>
      <c r="AE1690" s="12">
        <f t="shared" ca="1" si="591"/>
        <v>2.8763539637795045E-3</v>
      </c>
      <c r="AF1690" s="12">
        <f t="shared" ca="1" si="591"/>
        <v>1.9699460402672398E-3</v>
      </c>
      <c r="AG1690" s="12">
        <f t="shared" ca="1" si="591"/>
        <v>1.2674269174212489E-3</v>
      </c>
      <c r="AH1690" s="12">
        <f t="shared" ca="1" si="591"/>
        <v>7.660341257210298E-4</v>
      </c>
      <c r="AI1690" s="12">
        <f t="shared" ca="1" si="591"/>
        <v>4.3494055371863505E-4</v>
      </c>
      <c r="AJ1690" s="12">
        <f t="shared" ca="1" si="591"/>
        <v>2.3198947586027685E-4</v>
      </c>
      <c r="AK1690" s="12">
        <f t="shared" ca="1" si="591"/>
        <v>1.1624204968244122E-4</v>
      </c>
      <c r="AL1690" s="12">
        <f t="shared" ca="1" si="591"/>
        <v>5.4716061577817968E-5</v>
      </c>
      <c r="AM1690" s="12">
        <f t="shared" ca="1" si="591"/>
        <v>2.4194853396244651E-5</v>
      </c>
      <c r="AN1690" s="12">
        <f t="shared" ca="1" si="591"/>
        <v>1.0050502018054357E-5</v>
      </c>
      <c r="AO1690" s="12">
        <f t="shared" ca="1" si="591"/>
        <v>3.9220137343296287E-6</v>
      </c>
      <c r="AP1690" s="12">
        <f t="shared" ca="1" si="591"/>
        <v>1.4377621955637872E-6</v>
      </c>
      <c r="AQ1690" s="12">
        <f t="shared" ca="1" si="591"/>
        <v>4.9513269496834166E-7</v>
      </c>
      <c r="AR1690" s="12">
        <f t="shared" ca="1" si="591"/>
        <v>1.6018164325114249E-7</v>
      </c>
      <c r="AS1690" s="12">
        <f t="shared" ca="1" si="591"/>
        <v>4.868111078494115E-8</v>
      </c>
      <c r="AT1690" s="12">
        <f t="shared" ca="1" si="591"/>
        <v>1.3898400065213434E-8</v>
      </c>
      <c r="AU1690" s="12">
        <f t="shared" ca="1" si="591"/>
        <v>3.7275693581151005E-9</v>
      </c>
      <c r="AV1690" s="12">
        <f t="shared" ca="1" si="591"/>
        <v>9.3916792580290796E-10</v>
      </c>
      <c r="AX1690" s="13">
        <f t="shared" si="565"/>
        <v>0.35907567237389537</v>
      </c>
      <c r="AZ1690" s="14">
        <f t="shared" ca="1" si="568"/>
        <v>27.174171027823785</v>
      </c>
    </row>
    <row r="1691" spans="1:52" x14ac:dyDescent="0.2">
      <c r="A1691" s="9" t="str">
        <f t="shared" si="560"/>
        <v>Pakistan</v>
      </c>
      <c r="C1691" s="20">
        <f t="shared" si="561"/>
        <v>374.30427826898085</v>
      </c>
      <c r="D1691" s="15">
        <f t="shared" si="562"/>
        <v>420.50349042798609</v>
      </c>
      <c r="E1691" s="23">
        <f t="shared" si="563"/>
        <v>1</v>
      </c>
      <c r="F1691" s="15">
        <f t="shared" si="566"/>
        <v>420.50349042798609</v>
      </c>
      <c r="H1691" s="12">
        <f t="shared" ref="H1691:AV1691" ca="1" si="592">_xlfn.NORM.DIST(H$1537,$F1691,$B$37+$B$38*$F1691,FALSE)/$AV761*($D1223/1000)</f>
        <v>7.884439669354564E-5</v>
      </c>
      <c r="I1691" s="12">
        <f t="shared" ca="1" si="592"/>
        <v>2.1865277604956227E-4</v>
      </c>
      <c r="J1691" s="12">
        <f t="shared" ca="1" si="592"/>
        <v>5.6963380110494535E-4</v>
      </c>
      <c r="K1691" s="12">
        <f t="shared" ca="1" si="592"/>
        <v>1.3940973532695559E-3</v>
      </c>
      <c r="L1691" s="12">
        <f t="shared" ca="1" si="592"/>
        <v>3.2051403274259709E-3</v>
      </c>
      <c r="M1691" s="12">
        <f t="shared" ca="1" si="592"/>
        <v>6.9224143230279082E-3</v>
      </c>
      <c r="N1691" s="12">
        <f t="shared" ca="1" si="592"/>
        <v>1.4045096417937537E-2</v>
      </c>
      <c r="O1691" s="12">
        <f t="shared" ca="1" si="592"/>
        <v>2.6770005193381591E-2</v>
      </c>
      <c r="P1691" s="12">
        <f t="shared" ca="1" si="592"/>
        <v>4.7932356509092486E-2</v>
      </c>
      <c r="Q1691" s="12">
        <f t="shared" ca="1" si="592"/>
        <v>8.0624252493316617E-2</v>
      </c>
      <c r="R1691" s="12">
        <f t="shared" ca="1" si="592"/>
        <v>0.12739700442858495</v>
      </c>
      <c r="S1691" s="12">
        <f t="shared" ca="1" si="592"/>
        <v>0.18910774950472656</v>
      </c>
      <c r="T1691" s="12">
        <f t="shared" ca="1" si="592"/>
        <v>0.26370358331783134</v>
      </c>
      <c r="U1691" s="12">
        <f t="shared" ca="1" si="592"/>
        <v>0.34544533404433425</v>
      </c>
      <c r="V1691" s="12">
        <f t="shared" ca="1" si="592"/>
        <v>0.42510794887354064</v>
      </c>
      <c r="W1691" s="12">
        <f t="shared" ca="1" si="592"/>
        <v>0.4914458989058757</v>
      </c>
      <c r="X1691" s="12">
        <f t="shared" ca="1" si="592"/>
        <v>0.53371425148642615</v>
      </c>
      <c r="Y1691" s="12">
        <f t="shared" ca="1" si="592"/>
        <v>0.54450074588870323</v>
      </c>
      <c r="Z1691" s="12">
        <f t="shared" ca="1" si="592"/>
        <v>0.5218488769987214</v>
      </c>
      <c r="AA1691" s="12">
        <f t="shared" ca="1" si="592"/>
        <v>0.46983744086254625</v>
      </c>
      <c r="AB1691" s="12">
        <f t="shared" ca="1" si="592"/>
        <v>0.39738098896755519</v>
      </c>
      <c r="AC1691" s="12">
        <f t="shared" ca="1" si="592"/>
        <v>0.31573530384706044</v>
      </c>
      <c r="AD1691" s="12">
        <f t="shared" ca="1" si="592"/>
        <v>0.23566538590507877</v>
      </c>
      <c r="AE1691" s="12">
        <f t="shared" ca="1" si="592"/>
        <v>0.16524375200239114</v>
      </c>
      <c r="AF1691" s="12">
        <f t="shared" ca="1" si="592"/>
        <v>0.10884560331522783</v>
      </c>
      <c r="AG1691" s="12">
        <f t="shared" ca="1" si="592"/>
        <v>6.7352439322116056E-2</v>
      </c>
      <c r="AH1691" s="12">
        <f t="shared" ca="1" si="592"/>
        <v>3.9151856710258455E-2</v>
      </c>
      <c r="AI1691" s="12">
        <f t="shared" ca="1" si="592"/>
        <v>2.1380014267620821E-2</v>
      </c>
      <c r="AJ1691" s="12">
        <f t="shared" ca="1" si="592"/>
        <v>1.0967817458260472E-2</v>
      </c>
      <c r="AK1691" s="12">
        <f t="shared" ca="1" si="592"/>
        <v>5.2855359565593249E-3</v>
      </c>
      <c r="AL1691" s="12">
        <f t="shared" ca="1" si="592"/>
        <v>2.3928443217852277E-3</v>
      </c>
      <c r="AM1691" s="12">
        <f t="shared" ca="1" si="592"/>
        <v>1.0176453489376929E-3</v>
      </c>
      <c r="AN1691" s="12">
        <f t="shared" ca="1" si="592"/>
        <v>4.0656974238867068E-4</v>
      </c>
      <c r="AO1691" s="12">
        <f t="shared" ca="1" si="592"/>
        <v>1.5259146829364148E-4</v>
      </c>
      <c r="AP1691" s="12">
        <f t="shared" ca="1" si="592"/>
        <v>5.3799971337291698E-5</v>
      </c>
      <c r="AQ1691" s="12">
        <f t="shared" ca="1" si="592"/>
        <v>1.7819291462923268E-5</v>
      </c>
      <c r="AR1691" s="12">
        <f t="shared" ca="1" si="592"/>
        <v>5.5444109623229512E-6</v>
      </c>
      <c r="AS1691" s="12">
        <f t="shared" ca="1" si="592"/>
        <v>1.6206043133443147E-6</v>
      </c>
      <c r="AT1691" s="12">
        <f t="shared" ca="1" si="592"/>
        <v>4.4499503182490427E-7</v>
      </c>
      <c r="AU1691" s="12">
        <f t="shared" ca="1" si="592"/>
        <v>1.1478626613235717E-7</v>
      </c>
      <c r="AV1691" s="12">
        <f t="shared" ca="1" si="592"/>
        <v>2.7815142587792912E-8</v>
      </c>
      <c r="AX1691" s="13">
        <f t="shared" si="565"/>
        <v>0.41877242731039216</v>
      </c>
      <c r="AZ1691" s="14">
        <f t="shared" ca="1" si="568"/>
        <v>2288.4565095358071</v>
      </c>
    </row>
    <row r="1692" spans="1:52" x14ac:dyDescent="0.2">
      <c r="A1692" s="9" t="str">
        <f t="shared" si="560"/>
        <v>Palau</v>
      </c>
      <c r="C1692" s="20">
        <f t="shared" si="561"/>
        <v>484.67982210172426</v>
      </c>
      <c r="D1692" s="15">
        <f t="shared" si="562"/>
        <v>511.99627633373325</v>
      </c>
      <c r="E1692" s="23">
        <f t="shared" si="563"/>
        <v>1</v>
      </c>
      <c r="F1692" s="15">
        <f t="shared" si="566"/>
        <v>511.99627633373325</v>
      </c>
      <c r="H1692" s="12">
        <f t="shared" ref="H1692:AV1692" ca="1" si="593">_xlfn.NORM.DIST(H$1537,$F1692,$B$37+$B$38*$F1692,FALSE)/$AV762*($D1224/1000)</f>
        <v>8.1023013545983493E-11</v>
      </c>
      <c r="I1692" s="12">
        <f t="shared" ca="1" si="593"/>
        <v>2.8244219862219057E-10</v>
      </c>
      <c r="J1692" s="12">
        <f t="shared" ca="1" si="593"/>
        <v>9.2492681349743697E-10</v>
      </c>
      <c r="K1692" s="12">
        <f t="shared" ca="1" si="593"/>
        <v>2.845389672514772E-9</v>
      </c>
      <c r="L1692" s="12">
        <f t="shared" ca="1" si="593"/>
        <v>8.2230461355726244E-9</v>
      </c>
      <c r="M1692" s="12">
        <f t="shared" ca="1" si="593"/>
        <v>2.2324425821716653E-8</v>
      </c>
      <c r="N1692" s="12">
        <f t="shared" ca="1" si="593"/>
        <v>5.6935673655007798E-8</v>
      </c>
      <c r="O1692" s="12">
        <f t="shared" ca="1" si="593"/>
        <v>1.3640969069386994E-7</v>
      </c>
      <c r="P1692" s="12">
        <f t="shared" ca="1" si="593"/>
        <v>3.0701711028539669E-7</v>
      </c>
      <c r="Q1692" s="12">
        <f t="shared" ca="1" si="593"/>
        <v>6.4913724815179505E-7</v>
      </c>
      <c r="R1692" s="12">
        <f t="shared" ca="1" si="593"/>
        <v>1.2893388692608179E-6</v>
      </c>
      <c r="S1692" s="12">
        <f t="shared" ca="1" si="593"/>
        <v>2.4057706128652933E-6</v>
      </c>
      <c r="T1692" s="12">
        <f t="shared" ca="1" si="593"/>
        <v>4.2169451348825404E-6</v>
      </c>
      <c r="U1692" s="12">
        <f t="shared" ca="1" si="593"/>
        <v>6.9438172203145327E-6</v>
      </c>
      <c r="V1692" s="12">
        <f t="shared" ca="1" si="593"/>
        <v>1.0741259411931471E-5</v>
      </c>
      <c r="W1692" s="12">
        <f t="shared" ca="1" si="593"/>
        <v>1.5608771575580398E-5</v>
      </c>
      <c r="X1692" s="12">
        <f t="shared" ca="1" si="593"/>
        <v>2.1307811180006431E-5</v>
      </c>
      <c r="Y1692" s="12">
        <f t="shared" ca="1" si="593"/>
        <v>2.7325338403831751E-5</v>
      </c>
      <c r="Z1692" s="12">
        <f t="shared" ca="1" si="593"/>
        <v>3.2919168234533212E-5</v>
      </c>
      <c r="AA1692" s="12">
        <f t="shared" ca="1" si="593"/>
        <v>3.7255358992869829E-5</v>
      </c>
      <c r="AB1692" s="12">
        <f t="shared" ca="1" si="593"/>
        <v>3.9608212807761658E-5</v>
      </c>
      <c r="AC1692" s="12">
        <f t="shared" ca="1" si="593"/>
        <v>3.9558365215689555E-5</v>
      </c>
      <c r="AD1692" s="12">
        <f t="shared" ca="1" si="593"/>
        <v>3.7114876481181027E-5</v>
      </c>
      <c r="AE1692" s="12">
        <f t="shared" ca="1" si="593"/>
        <v>3.2712542380359254E-5</v>
      </c>
      <c r="AF1692" s="12">
        <f t="shared" ca="1" si="593"/>
        <v>2.7085519633962777E-5</v>
      </c>
      <c r="AG1692" s="12">
        <f t="shared" ca="1" si="593"/>
        <v>2.1067676470544698E-5</v>
      </c>
      <c r="AH1692" s="12">
        <f t="shared" ca="1" si="593"/>
        <v>1.5394043300096471E-5</v>
      </c>
      <c r="AI1692" s="12">
        <f t="shared" ca="1" si="593"/>
        <v>1.0566845609587062E-5</v>
      </c>
      <c r="AJ1692" s="12">
        <f t="shared" ca="1" si="593"/>
        <v>6.8138821074304754E-6</v>
      </c>
      <c r="AK1692" s="12">
        <f t="shared" ca="1" si="593"/>
        <v>4.1276271767948765E-6</v>
      </c>
      <c r="AL1692" s="12">
        <f t="shared" ca="1" si="593"/>
        <v>2.3488912286889758E-6</v>
      </c>
      <c r="AM1692" s="12">
        <f t="shared" ca="1" si="593"/>
        <v>1.2556885782769774E-6</v>
      </c>
      <c r="AN1692" s="12">
        <f t="shared" ca="1" si="593"/>
        <v>6.3060524205821637E-7</v>
      </c>
      <c r="AO1692" s="12">
        <f t="shared" ca="1" si="593"/>
        <v>2.9750194141262301E-7</v>
      </c>
      <c r="AP1692" s="12">
        <f t="shared" ca="1" si="593"/>
        <v>1.3184954231729207E-7</v>
      </c>
      <c r="AQ1692" s="12">
        <f t="shared" ca="1" si="593"/>
        <v>5.4893894574215653E-8</v>
      </c>
      <c r="AR1692" s="12">
        <f t="shared" ca="1" si="593"/>
        <v>2.1469703959369482E-8</v>
      </c>
      <c r="AS1692" s="12">
        <f t="shared" ca="1" si="593"/>
        <v>7.8883226002245377E-9</v>
      </c>
      <c r="AT1692" s="12">
        <f t="shared" ca="1" si="593"/>
        <v>2.722700462516908E-9</v>
      </c>
      <c r="AU1692" s="12">
        <f t="shared" ca="1" si="593"/>
        <v>8.8281898069242013E-10</v>
      </c>
      <c r="AV1692" s="12">
        <f t="shared" ca="1" si="593"/>
        <v>2.6890572824108047E-10</v>
      </c>
      <c r="AX1692" s="13">
        <f t="shared" si="565"/>
        <v>0.13136481519211812</v>
      </c>
      <c r="AZ1692" s="14">
        <f t="shared" ca="1" si="568"/>
        <v>5.2545926049562014E-2</v>
      </c>
    </row>
    <row r="1693" spans="1:52" x14ac:dyDescent="0.2">
      <c r="A1693" s="9" t="str">
        <f t="shared" si="560"/>
        <v>Palestine</v>
      </c>
      <c r="C1693" s="20">
        <f t="shared" si="561"/>
        <v>415.5765075833209</v>
      </c>
      <c r="D1693" s="15">
        <f t="shared" si="562"/>
        <v>454.84082622754113</v>
      </c>
      <c r="E1693" s="23">
        <f t="shared" si="563"/>
        <v>1</v>
      </c>
      <c r="F1693" s="15">
        <f t="shared" si="566"/>
        <v>454.84082622754113</v>
      </c>
      <c r="H1693" s="12">
        <f t="shared" ref="H1693:AV1693" ca="1" si="594">_xlfn.NORM.DIST(H$1537,$F1693,$B$37+$B$38*$F1693,FALSE)/$AV763*($D1225/1000)</f>
        <v>4.6390932357389506E-7</v>
      </c>
      <c r="I1693" s="12">
        <f t="shared" ca="1" si="594"/>
        <v>1.4018403321873288E-6</v>
      </c>
      <c r="J1693" s="12">
        <f t="shared" ca="1" si="594"/>
        <v>3.979427488950743E-6</v>
      </c>
      <c r="K1693" s="12">
        <f t="shared" ca="1" si="594"/>
        <v>1.0612048722408394E-5</v>
      </c>
      <c r="L1693" s="12">
        <f t="shared" ca="1" si="594"/>
        <v>2.6584865643298014E-5</v>
      </c>
      <c r="M1693" s="12">
        <f t="shared" ca="1" si="594"/>
        <v>6.2564258130001524E-5</v>
      </c>
      <c r="N1693" s="12">
        <f t="shared" ca="1" si="594"/>
        <v>1.3831673331472598E-4</v>
      </c>
      <c r="O1693" s="12">
        <f t="shared" ca="1" si="594"/>
        <v>2.8726303370931909E-4</v>
      </c>
      <c r="P1693" s="12">
        <f t="shared" ca="1" si="594"/>
        <v>5.6045578549809426E-4</v>
      </c>
      <c r="Q1693" s="12">
        <f t="shared" ca="1" si="594"/>
        <v>1.0272107733283974E-3</v>
      </c>
      <c r="R1693" s="12">
        <f t="shared" ca="1" si="594"/>
        <v>1.768619338617056E-3</v>
      </c>
      <c r="S1693" s="12">
        <f t="shared" ca="1" si="594"/>
        <v>2.8606568694390291E-3</v>
      </c>
      <c r="T1693" s="12">
        <f t="shared" ca="1" si="594"/>
        <v>4.3466408946090732E-3</v>
      </c>
      <c r="U1693" s="12">
        <f t="shared" ca="1" si="594"/>
        <v>6.2043794414994094E-3</v>
      </c>
      <c r="V1693" s="12">
        <f t="shared" ca="1" si="594"/>
        <v>8.3195442009782062E-3</v>
      </c>
      <c r="W1693" s="12">
        <f t="shared" ca="1" si="594"/>
        <v>1.0479904176265984E-2</v>
      </c>
      <c r="X1693" s="12">
        <f t="shared" ca="1" si="594"/>
        <v>1.240142767338503E-2</v>
      </c>
      <c r="Y1693" s="12">
        <f t="shared" ca="1" si="594"/>
        <v>1.3786138991694031E-2</v>
      </c>
      <c r="Z1693" s="12">
        <f t="shared" ca="1" si="594"/>
        <v>1.4396940692074625E-2</v>
      </c>
      <c r="AA1693" s="12">
        <f t="shared" ca="1" si="594"/>
        <v>1.4123891522083926E-2</v>
      </c>
      <c r="AB1693" s="12">
        <f t="shared" ca="1" si="594"/>
        <v>1.3016527071367207E-2</v>
      </c>
      <c r="AC1693" s="12">
        <f t="shared" ca="1" si="594"/>
        <v>1.1269184089723173E-2</v>
      </c>
      <c r="AD1693" s="12">
        <f t="shared" ca="1" si="594"/>
        <v>9.1652943208778044E-3</v>
      </c>
      <c r="AE1693" s="12">
        <f t="shared" ca="1" si="594"/>
        <v>7.0025618446985499E-3</v>
      </c>
      <c r="AF1693" s="12">
        <f t="shared" ca="1" si="594"/>
        <v>5.0260185276960918E-3</v>
      </c>
      <c r="AG1693" s="12">
        <f t="shared" ca="1" si="594"/>
        <v>3.3888146214449502E-3</v>
      </c>
      <c r="AH1693" s="12">
        <f t="shared" ca="1" si="594"/>
        <v>2.1464863653463573E-3</v>
      </c>
      <c r="AI1693" s="12">
        <f t="shared" ca="1" si="594"/>
        <v>1.2772180601606997E-3</v>
      </c>
      <c r="AJ1693" s="12">
        <f t="shared" ca="1" si="594"/>
        <v>7.1393481791896579E-4</v>
      </c>
      <c r="AK1693" s="12">
        <f t="shared" ca="1" si="594"/>
        <v>3.7489415481817349E-4</v>
      </c>
      <c r="AL1693" s="12">
        <f t="shared" ca="1" si="594"/>
        <v>1.8493340695667409E-4</v>
      </c>
      <c r="AM1693" s="12">
        <f t="shared" ca="1" si="594"/>
        <v>8.5699574744377857E-5</v>
      </c>
      <c r="AN1693" s="12">
        <f t="shared" ca="1" si="594"/>
        <v>3.7307707064443738E-5</v>
      </c>
      <c r="AO1693" s="12">
        <f t="shared" ca="1" si="594"/>
        <v>1.5257207198415678E-5</v>
      </c>
      <c r="AP1693" s="12">
        <f t="shared" ca="1" si="594"/>
        <v>5.861491305207517E-6</v>
      </c>
      <c r="AQ1693" s="12">
        <f t="shared" ca="1" si="594"/>
        <v>2.115425820333134E-6</v>
      </c>
      <c r="AR1693" s="12">
        <f t="shared" ca="1" si="594"/>
        <v>7.1720626013924336E-7</v>
      </c>
      <c r="AS1693" s="12">
        <f t="shared" ca="1" si="594"/>
        <v>2.2842673762630456E-7</v>
      </c>
      <c r="AT1693" s="12">
        <f t="shared" ca="1" si="594"/>
        <v>6.8344944900850234E-8</v>
      </c>
      <c r="AU1693" s="12">
        <f t="shared" ca="1" si="594"/>
        <v>1.9209782739995592E-8</v>
      </c>
      <c r="AV1693" s="12">
        <f t="shared" ca="1" si="594"/>
        <v>5.0721852095698835E-9</v>
      </c>
      <c r="AX1693" s="13">
        <f t="shared" si="565"/>
        <v>0.29170580224431608</v>
      </c>
      <c r="AZ1693" s="14">
        <f t="shared" ca="1" si="568"/>
        <v>42.157050207657271</v>
      </c>
    </row>
    <row r="1694" spans="1:52" x14ac:dyDescent="0.2">
      <c r="A1694" s="9" t="str">
        <f t="shared" si="560"/>
        <v>Panama</v>
      </c>
      <c r="C1694" s="20">
        <f t="shared" si="561"/>
        <v>427.21862679124422</v>
      </c>
      <c r="D1694" s="15">
        <f t="shared" si="562"/>
        <v>464.56631775855129</v>
      </c>
      <c r="E1694" s="23">
        <f t="shared" si="563"/>
        <v>1</v>
      </c>
      <c r="F1694" s="15">
        <f t="shared" si="566"/>
        <v>464.56631775855129</v>
      </c>
      <c r="H1694" s="12">
        <f t="shared" ref="H1694:AV1694" ca="1" si="595">_xlfn.NORM.DIST(H$1537,$F1694,$B$37+$B$38*$F1694,FALSE)/$AV764*($D1226/1000)</f>
        <v>1.606692667518972E-7</v>
      </c>
      <c r="I1694" s="12">
        <f t="shared" ca="1" si="595"/>
        <v>4.9745932912332753E-7</v>
      </c>
      <c r="J1694" s="12">
        <f t="shared" ca="1" si="595"/>
        <v>1.4469014199946657E-6</v>
      </c>
      <c r="K1694" s="12">
        <f t="shared" ca="1" si="595"/>
        <v>3.9534559188504066E-6</v>
      </c>
      <c r="L1694" s="12">
        <f t="shared" ca="1" si="595"/>
        <v>1.014778958564399E-5</v>
      </c>
      <c r="M1694" s="12">
        <f t="shared" ca="1" si="595"/>
        <v>2.44693594792117E-5</v>
      </c>
      <c r="N1694" s="12">
        <f t="shared" ca="1" si="595"/>
        <v>5.5428144917488374E-5</v>
      </c>
      <c r="O1694" s="12">
        <f t="shared" ca="1" si="595"/>
        <v>1.1794911352574588E-4</v>
      </c>
      <c r="P1694" s="12">
        <f t="shared" ca="1" si="595"/>
        <v>2.3578469623725305E-4</v>
      </c>
      <c r="Q1694" s="12">
        <f t="shared" ca="1" si="595"/>
        <v>4.4278524531091168E-4</v>
      </c>
      <c r="R1694" s="12">
        <f t="shared" ca="1" si="595"/>
        <v>7.8113709588226816E-4</v>
      </c>
      <c r="S1694" s="12">
        <f t="shared" ca="1" si="595"/>
        <v>1.2945474682967105E-3</v>
      </c>
      <c r="T1694" s="12">
        <f t="shared" ca="1" si="595"/>
        <v>2.0154187358153238E-3</v>
      </c>
      <c r="U1694" s="12">
        <f t="shared" ca="1" si="595"/>
        <v>2.9476044144250918E-3</v>
      </c>
      <c r="V1694" s="12">
        <f t="shared" ca="1" si="595"/>
        <v>4.0497638547107081E-3</v>
      </c>
      <c r="W1694" s="12">
        <f t="shared" ca="1" si="595"/>
        <v>5.2269313521964662E-3</v>
      </c>
      <c r="X1694" s="12">
        <f t="shared" ca="1" si="595"/>
        <v>6.3375367057346057E-3</v>
      </c>
      <c r="Y1694" s="12">
        <f t="shared" ca="1" si="595"/>
        <v>7.2185633790046652E-3</v>
      </c>
      <c r="Z1694" s="12">
        <f t="shared" ca="1" si="595"/>
        <v>7.7239180098577706E-3</v>
      </c>
      <c r="AA1694" s="12">
        <f t="shared" ca="1" si="595"/>
        <v>7.7639214179629134E-3</v>
      </c>
      <c r="AB1694" s="12">
        <f t="shared" ca="1" si="595"/>
        <v>7.3313035542311462E-3</v>
      </c>
      <c r="AC1694" s="12">
        <f t="shared" ca="1" si="595"/>
        <v>6.5033610814731252E-3</v>
      </c>
      <c r="AD1694" s="12">
        <f t="shared" ca="1" si="595"/>
        <v>5.419399018514042E-3</v>
      </c>
      <c r="AE1694" s="12">
        <f t="shared" ca="1" si="595"/>
        <v>4.2424915293515957E-3</v>
      </c>
      <c r="AF1694" s="12">
        <f t="shared" ca="1" si="595"/>
        <v>3.1199485643599923E-3</v>
      </c>
      <c r="AG1694" s="12">
        <f t="shared" ca="1" si="595"/>
        <v>2.1554129089862433E-3</v>
      </c>
      <c r="AH1694" s="12">
        <f t="shared" ca="1" si="595"/>
        <v>1.3988466906098048E-3</v>
      </c>
      <c r="AI1694" s="12">
        <f t="shared" ca="1" si="595"/>
        <v>8.5283763034293015E-4</v>
      </c>
      <c r="AJ1694" s="12">
        <f t="shared" ca="1" si="595"/>
        <v>4.8844895489989152E-4</v>
      </c>
      <c r="AK1694" s="12">
        <f t="shared" ca="1" si="595"/>
        <v>2.6280196581889671E-4</v>
      </c>
      <c r="AL1694" s="12">
        <f t="shared" ca="1" si="595"/>
        <v>1.3282952793888393E-4</v>
      </c>
      <c r="AM1694" s="12">
        <f t="shared" ca="1" si="595"/>
        <v>6.3069188608702416E-5</v>
      </c>
      <c r="AN1694" s="12">
        <f t="shared" ca="1" si="595"/>
        <v>2.813173082336383E-5</v>
      </c>
      <c r="AO1694" s="12">
        <f t="shared" ca="1" si="595"/>
        <v>1.1787786398395304E-5</v>
      </c>
      <c r="AP1694" s="12">
        <f t="shared" ca="1" si="595"/>
        <v>4.6400713294642295E-6</v>
      </c>
      <c r="AQ1694" s="12">
        <f t="shared" ca="1" si="595"/>
        <v>1.7158276058810117E-6</v>
      </c>
      <c r="AR1694" s="12">
        <f t="shared" ca="1" si="595"/>
        <v>5.9604526169566536E-7</v>
      </c>
      <c r="AS1694" s="12">
        <f t="shared" ca="1" si="595"/>
        <v>1.9450977152908439E-7</v>
      </c>
      <c r="AT1694" s="12">
        <f t="shared" ca="1" si="595"/>
        <v>5.9629367465130599E-8</v>
      </c>
      <c r="AU1694" s="12">
        <f t="shared" ca="1" si="595"/>
        <v>1.7172581100885978E-8</v>
      </c>
      <c r="AV1694" s="12">
        <f t="shared" ca="1" si="595"/>
        <v>4.6458752559314928E-9</v>
      </c>
      <c r="AX1694" s="13">
        <f t="shared" si="565"/>
        <v>0.25924875623481147</v>
      </c>
      <c r="AZ1694" s="14">
        <f t="shared" ca="1" si="568"/>
        <v>20.291277023331123</v>
      </c>
    </row>
    <row r="1695" spans="1:52" x14ac:dyDescent="0.2">
      <c r="A1695" s="9" t="str">
        <f t="shared" si="560"/>
        <v>Papua New Guinea</v>
      </c>
      <c r="C1695" s="20">
        <f t="shared" si="561"/>
        <v>440.41810332499722</v>
      </c>
      <c r="D1695" s="15">
        <f t="shared" si="562"/>
        <v>475.50103441607956</v>
      </c>
      <c r="E1695" s="23">
        <f t="shared" si="563"/>
        <v>1</v>
      </c>
      <c r="F1695" s="15">
        <f t="shared" si="566"/>
        <v>475.50103441607956</v>
      </c>
      <c r="H1695" s="12">
        <f t="shared" ref="H1695:AV1695" ca="1" si="596">_xlfn.NORM.DIST(H$1537,$F1695,$B$37+$B$38*$F1695,FALSE)/$AV765*($D1227/1000)</f>
        <v>2.8500387304774957E-7</v>
      </c>
      <c r="I1695" s="12">
        <f t="shared" ca="1" si="596"/>
        <v>9.0687566403160902E-7</v>
      </c>
      <c r="J1695" s="12">
        <f t="shared" ca="1" si="596"/>
        <v>2.7108240412050207E-6</v>
      </c>
      <c r="K1695" s="12">
        <f t="shared" ca="1" si="596"/>
        <v>7.6122230312295366E-6</v>
      </c>
      <c r="L1695" s="12">
        <f t="shared" ca="1" si="596"/>
        <v>2.008067349796173E-5</v>
      </c>
      <c r="M1695" s="12">
        <f t="shared" ca="1" si="596"/>
        <v>4.9762436936519317E-5</v>
      </c>
      <c r="N1695" s="12">
        <f t="shared" ca="1" si="596"/>
        <v>1.1584614876957765E-4</v>
      </c>
      <c r="O1695" s="12">
        <f t="shared" ca="1" si="596"/>
        <v>2.5334839406881125E-4</v>
      </c>
      <c r="P1695" s="12">
        <f t="shared" ca="1" si="596"/>
        <v>5.2048870064122347E-4</v>
      </c>
      <c r="Q1695" s="12">
        <f t="shared" ca="1" si="596"/>
        <v>1.0045256963851096E-3</v>
      </c>
      <c r="R1695" s="12">
        <f t="shared" ca="1" si="596"/>
        <v>1.8212408823498972E-3</v>
      </c>
      <c r="S1695" s="12">
        <f t="shared" ca="1" si="596"/>
        <v>3.1019180882460107E-3</v>
      </c>
      <c r="T1695" s="12">
        <f t="shared" ca="1" si="596"/>
        <v>4.9630637636953233E-3</v>
      </c>
      <c r="U1695" s="12">
        <f t="shared" ca="1" si="596"/>
        <v>7.459779307819425E-3</v>
      </c>
      <c r="V1695" s="12">
        <f t="shared" ca="1" si="596"/>
        <v>1.0533160424727473E-2</v>
      </c>
      <c r="W1695" s="12">
        <f t="shared" ca="1" si="596"/>
        <v>1.3971660142382394E-2</v>
      </c>
      <c r="X1695" s="12">
        <f t="shared" ca="1" si="596"/>
        <v>1.740980561349683E-2</v>
      </c>
      <c r="Y1695" s="12">
        <f t="shared" ca="1" si="596"/>
        <v>2.0379636153851251E-2</v>
      </c>
      <c r="Z1695" s="12">
        <f t="shared" ca="1" si="596"/>
        <v>2.2410705315740503E-2</v>
      </c>
      <c r="AA1695" s="12">
        <f t="shared" ca="1" si="596"/>
        <v>2.3151078029962753E-2</v>
      </c>
      <c r="AB1695" s="12">
        <f t="shared" ca="1" si="596"/>
        <v>2.2466918371289279E-2</v>
      </c>
      <c r="AC1695" s="12">
        <f t="shared" ca="1" si="596"/>
        <v>2.0482001373199256E-2</v>
      </c>
      <c r="AD1695" s="12">
        <f t="shared" ca="1" si="596"/>
        <v>1.7541142203288278E-2</v>
      </c>
      <c r="AE1695" s="12">
        <f t="shared" ca="1" si="596"/>
        <v>1.4112369619477575E-2</v>
      </c>
      <c r="AF1695" s="12">
        <f t="shared" ca="1" si="596"/>
        <v>1.0665927094295435E-2</v>
      </c>
      <c r="AG1695" s="12">
        <f t="shared" ca="1" si="596"/>
        <v>7.5727544322397398E-3</v>
      </c>
      <c r="AH1695" s="12">
        <f t="shared" ca="1" si="596"/>
        <v>5.0508646623518066E-3</v>
      </c>
      <c r="AI1695" s="12">
        <f t="shared" ca="1" si="596"/>
        <v>3.1647119327292321E-3</v>
      </c>
      <c r="AJ1695" s="12">
        <f t="shared" ca="1" si="596"/>
        <v>1.8627699883966625E-3</v>
      </c>
      <c r="AK1695" s="12">
        <f t="shared" ca="1" si="596"/>
        <v>1.0300086569571933E-3</v>
      </c>
      <c r="AL1695" s="12">
        <f t="shared" ca="1" si="596"/>
        <v>5.3503120486277415E-4</v>
      </c>
      <c r="AM1695" s="12">
        <f t="shared" ca="1" si="596"/>
        <v>2.610802047689234E-4</v>
      </c>
      <c r="AN1695" s="12">
        <f t="shared" ca="1" si="596"/>
        <v>1.1968104479846582E-4</v>
      </c>
      <c r="AO1695" s="12">
        <f t="shared" ca="1" si="596"/>
        <v>5.153869218588449E-5</v>
      </c>
      <c r="AP1695" s="12">
        <f t="shared" ca="1" si="596"/>
        <v>2.0849613610491143E-5</v>
      </c>
      <c r="AQ1695" s="12">
        <f t="shared" ca="1" si="596"/>
        <v>7.9235394182557702E-6</v>
      </c>
      <c r="AR1695" s="12">
        <f t="shared" ca="1" si="596"/>
        <v>2.8287660399545507E-6</v>
      </c>
      <c r="AS1695" s="12">
        <f t="shared" ca="1" si="596"/>
        <v>9.4870552800189E-7</v>
      </c>
      <c r="AT1695" s="12">
        <f t="shared" ca="1" si="596"/>
        <v>2.9889759985913671E-7</v>
      </c>
      <c r="AU1695" s="12">
        <f t="shared" ca="1" si="596"/>
        <v>8.8464702034487101E-8</v>
      </c>
      <c r="AV1695" s="12">
        <f t="shared" ca="1" si="596"/>
        <v>2.4596550546651331E-8</v>
      </c>
      <c r="AX1695" s="13">
        <f t="shared" si="565"/>
        <v>0.2251213878062446</v>
      </c>
      <c r="AZ1695" s="14">
        <f t="shared" ca="1" si="568"/>
        <v>52.256718505229344</v>
      </c>
    </row>
    <row r="1696" spans="1:52" x14ac:dyDescent="0.2">
      <c r="A1696" s="9" t="str">
        <f t="shared" si="560"/>
        <v>Paraguay</v>
      </c>
      <c r="C1696" s="20">
        <f t="shared" si="561"/>
        <v>387.01205461033624</v>
      </c>
      <c r="D1696" s="15">
        <f t="shared" si="562"/>
        <v>431.50937285964181</v>
      </c>
      <c r="E1696" s="23">
        <f t="shared" si="563"/>
        <v>1</v>
      </c>
      <c r="F1696" s="15">
        <f t="shared" si="566"/>
        <v>431.50937285964181</v>
      </c>
      <c r="H1696" s="12">
        <f t="shared" ref="H1696:AV1696" ca="1" si="597">_xlfn.NORM.DIST(H$1537,$F1696,$B$37+$B$38*$F1696,FALSE)/$AV766*($D1228/1000)</f>
        <v>1.2251696512824868E-6</v>
      </c>
      <c r="I1696" s="12">
        <f t="shared" ca="1" si="597"/>
        <v>3.4924474216838167E-6</v>
      </c>
      <c r="J1696" s="12">
        <f t="shared" ca="1" si="597"/>
        <v>9.3523363542729993E-6</v>
      </c>
      <c r="K1696" s="12">
        <f t="shared" ca="1" si="597"/>
        <v>2.3527021736595864E-5</v>
      </c>
      <c r="L1696" s="12">
        <f t="shared" ca="1" si="597"/>
        <v>5.5599435806891423E-5</v>
      </c>
      <c r="M1696" s="12">
        <f t="shared" ca="1" si="597"/>
        <v>1.2343275156188326E-4</v>
      </c>
      <c r="N1696" s="12">
        <f t="shared" ca="1" si="597"/>
        <v>2.5742281256671096E-4</v>
      </c>
      <c r="O1696" s="12">
        <f t="shared" ca="1" si="597"/>
        <v>5.0433632160496605E-4</v>
      </c>
      <c r="P1696" s="12">
        <f t="shared" ca="1" si="597"/>
        <v>9.2821815171912161E-4</v>
      </c>
      <c r="Q1696" s="12">
        <f t="shared" ca="1" si="597"/>
        <v>1.6048574486714332E-3</v>
      </c>
      <c r="R1696" s="12">
        <f t="shared" ca="1" si="597"/>
        <v>2.6066304391271613E-3</v>
      </c>
      <c r="S1696" s="12">
        <f t="shared" ca="1" si="597"/>
        <v>3.9772148977631943E-3</v>
      </c>
      <c r="T1696" s="12">
        <f t="shared" ca="1" si="597"/>
        <v>5.7007926812506606E-3</v>
      </c>
      <c r="U1696" s="12">
        <f t="shared" ca="1" si="597"/>
        <v>7.6762309440808751E-3</v>
      </c>
      <c r="V1696" s="12">
        <f t="shared" ca="1" si="597"/>
        <v>9.7099593545363766E-3</v>
      </c>
      <c r="W1696" s="12">
        <f t="shared" ca="1" si="597"/>
        <v>1.1538341445282013E-2</v>
      </c>
      <c r="X1696" s="12">
        <f t="shared" ca="1" si="597"/>
        <v>1.2880299334393507E-2</v>
      </c>
      <c r="Y1696" s="12">
        <f t="shared" ca="1" si="597"/>
        <v>1.3507193465179892E-2</v>
      </c>
      <c r="Z1696" s="12">
        <f t="shared" ca="1" si="597"/>
        <v>1.330640934719203E-2</v>
      </c>
      <c r="AA1696" s="12">
        <f t="shared" ca="1" si="597"/>
        <v>1.2314399357036702E-2</v>
      </c>
      <c r="AB1696" s="12">
        <f t="shared" ca="1" si="597"/>
        <v>1.0705875353758108E-2</v>
      </c>
      <c r="AC1696" s="12">
        <f t="shared" ca="1" si="597"/>
        <v>8.7435485635277855E-3</v>
      </c>
      <c r="AD1696" s="12">
        <f t="shared" ca="1" si="597"/>
        <v>6.708259668940536E-3</v>
      </c>
      <c r="AE1696" s="12">
        <f t="shared" ca="1" si="597"/>
        <v>4.8349122783878764E-3</v>
      </c>
      <c r="AF1696" s="12">
        <f t="shared" ca="1" si="597"/>
        <v>3.2735873019651618E-3</v>
      </c>
      <c r="AG1696" s="12">
        <f t="shared" ca="1" si="597"/>
        <v>2.0821683985603255E-3</v>
      </c>
      <c r="AH1696" s="12">
        <f t="shared" ca="1" si="597"/>
        <v>1.2441260084396807E-3</v>
      </c>
      <c r="AI1696" s="12">
        <f t="shared" ca="1" si="597"/>
        <v>6.9834412237914333E-4</v>
      </c>
      <c r="AJ1696" s="12">
        <f t="shared" ca="1" si="597"/>
        <v>3.6824019366354477E-4</v>
      </c>
      <c r="AK1696" s="12">
        <f t="shared" ca="1" si="597"/>
        <v>1.8241035695405888E-4</v>
      </c>
      <c r="AL1696" s="12">
        <f t="shared" ca="1" si="597"/>
        <v>8.4883717436480281E-5</v>
      </c>
      <c r="AM1696" s="12">
        <f t="shared" ca="1" si="597"/>
        <v>3.7107003369754436E-5</v>
      </c>
      <c r="AN1696" s="12">
        <f t="shared" ca="1" si="597"/>
        <v>1.5238561469251369E-5</v>
      </c>
      <c r="AO1696" s="12">
        <f t="shared" ca="1" si="597"/>
        <v>5.878799569205203E-6</v>
      </c>
      <c r="AP1696" s="12">
        <f t="shared" ca="1" si="597"/>
        <v>2.1305411709516562E-6</v>
      </c>
      <c r="AQ1696" s="12">
        <f t="shared" ca="1" si="597"/>
        <v>7.2535031368960631E-7</v>
      </c>
      <c r="AR1696" s="12">
        <f t="shared" ca="1" si="597"/>
        <v>2.3198626367139214E-7</v>
      </c>
      <c r="AS1696" s="12">
        <f t="shared" ca="1" si="597"/>
        <v>6.9700088936078196E-8</v>
      </c>
      <c r="AT1696" s="12">
        <f t="shared" ca="1" si="597"/>
        <v>1.9672565007326445E-8</v>
      </c>
      <c r="AU1696" s="12">
        <f t="shared" ca="1" si="597"/>
        <v>5.2160919767475457E-9</v>
      </c>
      <c r="AV1696" s="12">
        <f t="shared" ca="1" si="597"/>
        <v>1.2992301414929149E-9</v>
      </c>
      <c r="AX1696" s="13">
        <f t="shared" si="565"/>
        <v>0.37634524501634364</v>
      </c>
      <c r="AZ1696" s="14">
        <f t="shared" ca="1" si="568"/>
        <v>51.074971730208254</v>
      </c>
    </row>
    <row r="1697" spans="1:52" x14ac:dyDescent="0.2">
      <c r="A1697" s="9" t="str">
        <f t="shared" si="560"/>
        <v>Peru</v>
      </c>
      <c r="C1697" s="20">
        <f t="shared" si="561"/>
        <v>449.45100648409868</v>
      </c>
      <c r="D1697" s="15">
        <f t="shared" si="562"/>
        <v>482.82141793806011</v>
      </c>
      <c r="E1697" s="23">
        <f t="shared" si="563"/>
        <v>1</v>
      </c>
      <c r="F1697" s="15">
        <f t="shared" si="566"/>
        <v>482.82141793806011</v>
      </c>
      <c r="H1697" s="12">
        <f t="shared" ref="H1697:AV1697" ca="1" si="598">_xlfn.NORM.DIST(H$1537,$F1697,$B$37+$B$38*$F1697,FALSE)/$AV767*($D1229/1000)</f>
        <v>4.533813745078798E-7</v>
      </c>
      <c r="I1697" s="12">
        <f t="shared" ca="1" si="598"/>
        <v>1.46929386802093E-6</v>
      </c>
      <c r="J1697" s="12">
        <f t="shared" ca="1" si="598"/>
        <v>4.4731169431210246E-6</v>
      </c>
      <c r="K1697" s="12">
        <f t="shared" ca="1" si="598"/>
        <v>1.2792883160078964E-5</v>
      </c>
      <c r="L1697" s="12">
        <f t="shared" ca="1" si="598"/>
        <v>3.4370291017627664E-5</v>
      </c>
      <c r="M1697" s="12">
        <f t="shared" ca="1" si="598"/>
        <v>8.6747023141809203E-5</v>
      </c>
      <c r="N1697" s="12">
        <f t="shared" ca="1" si="598"/>
        <v>2.0567549252231503E-4</v>
      </c>
      <c r="O1697" s="12">
        <f t="shared" ca="1" si="598"/>
        <v>4.5810718840932327E-4</v>
      </c>
      <c r="P1697" s="12">
        <f t="shared" ca="1" si="598"/>
        <v>9.5853563282289104E-4</v>
      </c>
      <c r="Q1697" s="12">
        <f t="shared" ca="1" si="598"/>
        <v>1.8841089494333919E-3</v>
      </c>
      <c r="R1697" s="12">
        <f t="shared" ca="1" si="598"/>
        <v>3.4790474954366755E-3</v>
      </c>
      <c r="S1697" s="12">
        <f t="shared" ca="1" si="598"/>
        <v>6.034916949371332E-3</v>
      </c>
      <c r="T1697" s="12">
        <f t="shared" ca="1" si="598"/>
        <v>9.8341953918595088E-3</v>
      </c>
      <c r="U1697" s="12">
        <f t="shared" ca="1" si="598"/>
        <v>1.5054383069510471E-2</v>
      </c>
      <c r="V1697" s="12">
        <f t="shared" ca="1" si="598"/>
        <v>2.1649291473033547E-2</v>
      </c>
      <c r="W1697" s="12">
        <f t="shared" ca="1" si="598"/>
        <v>2.924697859190899E-2</v>
      </c>
      <c r="X1697" s="12">
        <f t="shared" ca="1" si="598"/>
        <v>3.7117175619428622E-2</v>
      </c>
      <c r="Y1697" s="12">
        <f t="shared" ca="1" si="598"/>
        <v>4.4251238600309946E-2</v>
      </c>
      <c r="Z1697" s="12">
        <f t="shared" ca="1" si="598"/>
        <v>4.9560141251844374E-2</v>
      </c>
      <c r="AA1697" s="12">
        <f t="shared" ca="1" si="598"/>
        <v>5.2143026461041152E-2</v>
      </c>
      <c r="AB1697" s="12">
        <f t="shared" ca="1" si="598"/>
        <v>5.1536690791950363E-2</v>
      </c>
      <c r="AC1697" s="12">
        <f t="shared" ca="1" si="598"/>
        <v>4.7851264381719986E-2</v>
      </c>
      <c r="AD1697" s="12">
        <f t="shared" ca="1" si="598"/>
        <v>4.1737545117662263E-2</v>
      </c>
      <c r="AE1697" s="12">
        <f t="shared" ca="1" si="598"/>
        <v>3.4199281364044667E-2</v>
      </c>
      <c r="AF1697" s="12">
        <f t="shared" ca="1" si="598"/>
        <v>2.632471353095189E-2</v>
      </c>
      <c r="AG1697" s="12">
        <f t="shared" ca="1" si="598"/>
        <v>1.9035615429703671E-2</v>
      </c>
      <c r="AH1697" s="12">
        <f t="shared" ca="1" si="598"/>
        <v>1.2930841419355963E-2</v>
      </c>
      <c r="AI1697" s="12">
        <f t="shared" ca="1" si="598"/>
        <v>8.2516964580086893E-3</v>
      </c>
      <c r="AJ1697" s="12">
        <f t="shared" ca="1" si="598"/>
        <v>4.946708249783752E-3</v>
      </c>
      <c r="AK1697" s="12">
        <f t="shared" ca="1" si="598"/>
        <v>2.7857744122649973E-3</v>
      </c>
      <c r="AL1697" s="12">
        <f t="shared" ca="1" si="598"/>
        <v>1.4737784026005729E-3</v>
      </c>
      <c r="AM1697" s="12">
        <f t="shared" ca="1" si="598"/>
        <v>7.3244501178939788E-4</v>
      </c>
      <c r="AN1697" s="12">
        <f t="shared" ca="1" si="598"/>
        <v>3.4195933062456047E-4</v>
      </c>
      <c r="AO1697" s="12">
        <f t="shared" ca="1" si="598"/>
        <v>1.4997901113426973E-4</v>
      </c>
      <c r="AP1697" s="12">
        <f t="shared" ca="1" si="598"/>
        <v>6.1793544642163031E-5</v>
      </c>
      <c r="AQ1697" s="12">
        <f t="shared" ca="1" si="598"/>
        <v>2.3917309609189779E-5</v>
      </c>
      <c r="AR1697" s="12">
        <f t="shared" ca="1" si="598"/>
        <v>8.696372572889484E-6</v>
      </c>
      <c r="AS1697" s="12">
        <f t="shared" ca="1" si="598"/>
        <v>2.9704383600944766E-6</v>
      </c>
      <c r="AT1697" s="12">
        <f t="shared" ca="1" si="598"/>
        <v>9.5314625677960839E-7</v>
      </c>
      <c r="AU1697" s="12">
        <f t="shared" ca="1" si="598"/>
        <v>2.8731291172508039E-7</v>
      </c>
      <c r="AV1697" s="12">
        <f t="shared" ca="1" si="598"/>
        <v>8.1359324689750263E-8</v>
      </c>
      <c r="AX1697" s="13">
        <f t="shared" si="565"/>
        <v>0.20377460752539206</v>
      </c>
      <c r="AZ1697" s="14">
        <f t="shared" ca="1" si="568"/>
        <v>106.86212907648532</v>
      </c>
    </row>
    <row r="1698" spans="1:52" x14ac:dyDescent="0.2">
      <c r="A1698" s="9" t="str">
        <f t="shared" si="560"/>
        <v>Philippines</v>
      </c>
      <c r="C1698" s="20">
        <f t="shared" si="561"/>
        <v>379.16258005069858</v>
      </c>
      <c r="D1698" s="15">
        <f t="shared" si="562"/>
        <v>424.78738200519354</v>
      </c>
      <c r="E1698" s="23">
        <f t="shared" si="563"/>
        <v>1</v>
      </c>
      <c r="F1698" s="15">
        <f t="shared" si="566"/>
        <v>424.78738200519354</v>
      </c>
      <c r="H1698" s="12">
        <f t="shared" ref="H1698:AV1698" ca="1" si="599">_xlfn.NORM.DIST(H$1537,$F1698,$B$37+$B$38*$F1698,FALSE)/$AV768*($D1230/1000)</f>
        <v>2.668941401451515E-5</v>
      </c>
      <c r="I1698" s="12">
        <f t="shared" ca="1" si="599"/>
        <v>7.4812535881980827E-5</v>
      </c>
      <c r="J1698" s="12">
        <f t="shared" ca="1" si="599"/>
        <v>1.9700003727605731E-4</v>
      </c>
      <c r="K1698" s="12">
        <f t="shared" ca="1" si="599"/>
        <v>4.8732067322491301E-4</v>
      </c>
      <c r="L1698" s="12">
        <f t="shared" ca="1" si="599"/>
        <v>1.1324524027334173E-3</v>
      </c>
      <c r="M1698" s="12">
        <f t="shared" ca="1" si="599"/>
        <v>2.4721890272679024E-3</v>
      </c>
      <c r="N1698" s="12">
        <f t="shared" ca="1" si="599"/>
        <v>5.069906922870222E-3</v>
      </c>
      <c r="O1698" s="12">
        <f t="shared" ca="1" si="599"/>
        <v>9.767308227688478E-3</v>
      </c>
      <c r="P1698" s="12">
        <f t="shared" ca="1" si="599"/>
        <v>1.7676911783126092E-2</v>
      </c>
      <c r="Q1698" s="12">
        <f t="shared" ca="1" si="599"/>
        <v>3.0053460849953532E-2</v>
      </c>
      <c r="R1698" s="12">
        <f t="shared" ca="1" si="599"/>
        <v>4.7999772872715549E-2</v>
      </c>
      <c r="S1698" s="12">
        <f t="shared" ca="1" si="599"/>
        <v>7.2017902510739099E-2</v>
      </c>
      <c r="T1698" s="12">
        <f t="shared" ca="1" si="599"/>
        <v>0.10150755092902881</v>
      </c>
      <c r="U1698" s="12">
        <f t="shared" ca="1" si="599"/>
        <v>0.13440419549966939</v>
      </c>
      <c r="V1698" s="12">
        <f t="shared" ca="1" si="599"/>
        <v>0.16717983664168001</v>
      </c>
      <c r="W1698" s="12">
        <f t="shared" ca="1" si="599"/>
        <v>0.19534916637341473</v>
      </c>
      <c r="X1698" s="12">
        <f t="shared" ca="1" si="599"/>
        <v>0.21443507441197954</v>
      </c>
      <c r="Y1698" s="12">
        <f t="shared" ca="1" si="599"/>
        <v>0.22112440554807497</v>
      </c>
      <c r="Z1698" s="12">
        <f t="shared" ca="1" si="599"/>
        <v>0.21420723176436671</v>
      </c>
      <c r="AA1698" s="12">
        <f t="shared" ca="1" si="599"/>
        <v>0.19493426013196938</v>
      </c>
      <c r="AB1698" s="12">
        <f t="shared" ca="1" si="599"/>
        <v>0.16664750434400594</v>
      </c>
      <c r="AC1698" s="12">
        <f t="shared" ca="1" si="599"/>
        <v>0.13383387395449448</v>
      </c>
      <c r="AD1698" s="12">
        <f t="shared" ca="1" si="599"/>
        <v>0.10096942409075835</v>
      </c>
      <c r="AE1698" s="12">
        <f t="shared" ca="1" si="599"/>
        <v>7.1559995392004236E-2</v>
      </c>
      <c r="AF1698" s="12">
        <f t="shared" ca="1" si="599"/>
        <v>4.7643902103181313E-2</v>
      </c>
      <c r="AG1698" s="12">
        <f t="shared" ca="1" si="599"/>
        <v>2.9798948399252932E-2</v>
      </c>
      <c r="AH1698" s="12">
        <f t="shared" ca="1" si="599"/>
        <v>1.7508588978280053E-2</v>
      </c>
      <c r="AI1698" s="12">
        <f t="shared" ca="1" si="599"/>
        <v>9.6640229337287779E-3</v>
      </c>
      <c r="AJ1698" s="12">
        <f t="shared" ca="1" si="599"/>
        <v>5.0109647895023417E-3</v>
      </c>
      <c r="AK1698" s="12">
        <f t="shared" ca="1" si="599"/>
        <v>2.4408514279650358E-3</v>
      </c>
      <c r="AL1698" s="12">
        <f t="shared" ca="1" si="599"/>
        <v>1.1169093694602008E-3</v>
      </c>
      <c r="AM1698" s="12">
        <f t="shared" ca="1" si="599"/>
        <v>4.8012145989154397E-4</v>
      </c>
      <c r="AN1698" s="12">
        <f t="shared" ca="1" si="599"/>
        <v>1.938835203826381E-4</v>
      </c>
      <c r="AO1698" s="12">
        <f t="shared" ca="1" si="599"/>
        <v>7.3550777891830918E-5</v>
      </c>
      <c r="AP1698" s="12">
        <f t="shared" ca="1" si="599"/>
        <v>2.6211401251227791E-5</v>
      </c>
      <c r="AQ1698" s="12">
        <f t="shared" ca="1" si="599"/>
        <v>8.7750540895569062E-6</v>
      </c>
      <c r="AR1698" s="12">
        <f t="shared" ca="1" si="599"/>
        <v>2.759725969530886E-6</v>
      </c>
      <c r="AS1698" s="12">
        <f t="shared" ca="1" si="599"/>
        <v>8.1533993333180723E-7</v>
      </c>
      <c r="AT1698" s="12">
        <f t="shared" ca="1" si="599"/>
        <v>2.2629140636785478E-7</v>
      </c>
      <c r="AU1698" s="12">
        <f t="shared" ca="1" si="599"/>
        <v>5.9000270722909009E-8</v>
      </c>
      <c r="AV1698" s="12">
        <f t="shared" ca="1" si="599"/>
        <v>1.4450954784566066E-8</v>
      </c>
      <c r="AX1698" s="13">
        <f t="shared" si="565"/>
        <v>0.40211601823110421</v>
      </c>
      <c r="AZ1698" s="14">
        <f t="shared" ca="1" si="568"/>
        <v>891.49777938286832</v>
      </c>
    </row>
    <row r="1699" spans="1:52" x14ac:dyDescent="0.2">
      <c r="A1699" s="9" t="str">
        <f t="shared" si="560"/>
        <v>Poland</v>
      </c>
      <c r="C1699" s="20">
        <f t="shared" si="561"/>
        <v>558.94599017992323</v>
      </c>
      <c r="D1699" s="15">
        <f t="shared" si="562"/>
        <v>573.55919475464327</v>
      </c>
      <c r="E1699" s="23">
        <f t="shared" si="563"/>
        <v>1</v>
      </c>
      <c r="F1699" s="15">
        <f t="shared" si="566"/>
        <v>573.55919475464327</v>
      </c>
      <c r="H1699" s="12">
        <f t="shared" ref="H1699:AV1699" ca="1" si="600">_xlfn.NORM.DIST(H$1537,$F1699,$B$37+$B$38*$F1699,FALSE)/$AV769*($D1231/1000)</f>
        <v>2.4263228828106935E-9</v>
      </c>
      <c r="I1699" s="12">
        <f t="shared" ca="1" si="600"/>
        <v>9.8653131372848665E-9</v>
      </c>
      <c r="J1699" s="12">
        <f t="shared" ca="1" si="600"/>
        <v>3.768163604075713E-8</v>
      </c>
      <c r="K1699" s="12">
        <f t="shared" ca="1" si="600"/>
        <v>1.3520888176684174E-7</v>
      </c>
      <c r="L1699" s="12">
        <f t="shared" ca="1" si="600"/>
        <v>4.5576113334314372E-7</v>
      </c>
      <c r="M1699" s="12">
        <f t="shared" ca="1" si="600"/>
        <v>1.443198094194644E-6</v>
      </c>
      <c r="N1699" s="12">
        <f t="shared" ca="1" si="600"/>
        <v>4.2931019489194681E-6</v>
      </c>
      <c r="O1699" s="12">
        <f t="shared" ca="1" si="600"/>
        <v>1.1997010857582293E-5</v>
      </c>
      <c r="P1699" s="12">
        <f t="shared" ca="1" si="600"/>
        <v>3.1494266407157978E-5</v>
      </c>
      <c r="Q1699" s="12">
        <f t="shared" ca="1" si="600"/>
        <v>7.7668789514624294E-5</v>
      </c>
      <c r="R1699" s="12">
        <f t="shared" ca="1" si="600"/>
        <v>1.7993604536316606E-4</v>
      </c>
      <c r="S1699" s="12">
        <f t="shared" ca="1" si="600"/>
        <v>3.9160335228548743E-4</v>
      </c>
      <c r="T1699" s="12">
        <f t="shared" ca="1" si="600"/>
        <v>8.0062883127136723E-4</v>
      </c>
      <c r="U1699" s="12">
        <f t="shared" ca="1" si="600"/>
        <v>1.5377036479748626E-3</v>
      </c>
      <c r="V1699" s="12">
        <f t="shared" ca="1" si="600"/>
        <v>2.7744101131980457E-3</v>
      </c>
      <c r="W1699" s="12">
        <f t="shared" ca="1" si="600"/>
        <v>4.7024617099313349E-3</v>
      </c>
      <c r="X1699" s="12">
        <f t="shared" ca="1" si="600"/>
        <v>7.4874937338106923E-3</v>
      </c>
      <c r="Y1699" s="12">
        <f t="shared" ca="1" si="600"/>
        <v>1.1199645359183507E-2</v>
      </c>
      <c r="Z1699" s="12">
        <f t="shared" ca="1" si="600"/>
        <v>1.5737243495905107E-2</v>
      </c>
      <c r="AA1699" s="12">
        <f t="shared" ca="1" si="600"/>
        <v>2.0773498987200045E-2</v>
      </c>
      <c r="AB1699" s="12">
        <f t="shared" ca="1" si="600"/>
        <v>2.5760081733126359E-2</v>
      </c>
      <c r="AC1699" s="12">
        <f t="shared" ca="1" si="600"/>
        <v>3.0008301528139169E-2</v>
      </c>
      <c r="AD1699" s="12">
        <f t="shared" ca="1" si="600"/>
        <v>3.2839171236898654E-2</v>
      </c>
      <c r="AE1699" s="12">
        <f t="shared" ca="1" si="600"/>
        <v>3.3759776004257176E-2</v>
      </c>
      <c r="AF1699" s="12">
        <f t="shared" ca="1" si="600"/>
        <v>3.260344708698798E-2</v>
      </c>
      <c r="AG1699" s="12">
        <f t="shared" ca="1" si="600"/>
        <v>2.9579040181586542E-2</v>
      </c>
      <c r="AH1699" s="12">
        <f t="shared" ca="1" si="600"/>
        <v>2.5209325747921903E-2</v>
      </c>
      <c r="AI1699" s="12">
        <f t="shared" ca="1" si="600"/>
        <v>2.0183430233268851E-2</v>
      </c>
      <c r="AJ1699" s="12">
        <f t="shared" ca="1" si="600"/>
        <v>1.5180473581282605E-2</v>
      </c>
      <c r="AK1699" s="12">
        <f t="shared" ca="1" si="600"/>
        <v>1.0725863303575061E-2</v>
      </c>
      <c r="AL1699" s="12">
        <f t="shared" ca="1" si="600"/>
        <v>7.1192753457862473E-3</v>
      </c>
      <c r="AM1699" s="12">
        <f t="shared" ca="1" si="600"/>
        <v>4.4391101063291838E-3</v>
      </c>
      <c r="AN1699" s="12">
        <f t="shared" ca="1" si="600"/>
        <v>2.6002352370942529E-3</v>
      </c>
      <c r="AO1699" s="12">
        <f t="shared" ca="1" si="600"/>
        <v>1.4308231436978367E-3</v>
      </c>
      <c r="AP1699" s="12">
        <f t="shared" ca="1" si="600"/>
        <v>7.3963229902438451E-4</v>
      </c>
      <c r="AQ1699" s="12">
        <f t="shared" ca="1" si="600"/>
        <v>3.5917191882523766E-4</v>
      </c>
      <c r="AR1699" s="12">
        <f t="shared" ca="1" si="600"/>
        <v>1.638496343075215E-4</v>
      </c>
      <c r="AS1699" s="12">
        <f t="shared" ca="1" si="600"/>
        <v>7.0217469275734464E-5</v>
      </c>
      <c r="AT1699" s="12">
        <f t="shared" ca="1" si="600"/>
        <v>2.8268415379076449E-5</v>
      </c>
      <c r="AU1699" s="12">
        <f t="shared" ca="1" si="600"/>
        <v>1.0690902048408331E-5</v>
      </c>
      <c r="AV1699" s="12">
        <f t="shared" ca="1" si="600"/>
        <v>3.798252493451267E-6</v>
      </c>
      <c r="AX1699" s="13">
        <f t="shared" si="565"/>
        <v>4.1318005388900965E-2</v>
      </c>
      <c r="AZ1699" s="14">
        <f t="shared" ca="1" si="568"/>
        <v>13.987262510073071</v>
      </c>
    </row>
    <row r="1700" spans="1:52" x14ac:dyDescent="0.2">
      <c r="A1700" s="9" t="str">
        <f t="shared" si="560"/>
        <v>Portugal</v>
      </c>
      <c r="C1700" s="20">
        <f t="shared" si="561"/>
        <v>594.63775857985388</v>
      </c>
      <c r="D1700" s="15">
        <f t="shared" si="562"/>
        <v>603.17075656647387</v>
      </c>
      <c r="E1700" s="23">
        <f t="shared" si="563"/>
        <v>1</v>
      </c>
      <c r="F1700" s="15">
        <f t="shared" si="566"/>
        <v>603.17075656647387</v>
      </c>
      <c r="H1700" s="12">
        <f t="shared" ref="H1700:AV1700" ca="1" si="601">_xlfn.NORM.DIST(H$1537,$F1700,$B$37+$B$38*$F1700,FALSE)/$AV770*($D1232/1000)</f>
        <v>1.0264139322405663E-10</v>
      </c>
      <c r="I1700" s="12">
        <f t="shared" ca="1" si="601"/>
        <v>4.4940216870630872E-10</v>
      </c>
      <c r="J1700" s="12">
        <f t="shared" ca="1" si="601"/>
        <v>1.8484358555026191E-9</v>
      </c>
      <c r="K1700" s="12">
        <f t="shared" ca="1" si="601"/>
        <v>7.1421702687329335E-9</v>
      </c>
      <c r="L1700" s="12">
        <f t="shared" ca="1" si="601"/>
        <v>2.5924632559079148E-8</v>
      </c>
      <c r="M1700" s="12">
        <f t="shared" ca="1" si="601"/>
        <v>8.8399867626431162E-8</v>
      </c>
      <c r="N1700" s="12">
        <f t="shared" ca="1" si="601"/>
        <v>2.8316998290081891E-7</v>
      </c>
      <c r="O1700" s="12">
        <f t="shared" ca="1" si="601"/>
        <v>8.5211735251352761E-7</v>
      </c>
      <c r="P1700" s="12">
        <f t="shared" ca="1" si="601"/>
        <v>2.4088413577286162E-6</v>
      </c>
      <c r="Q1700" s="12">
        <f t="shared" ca="1" si="601"/>
        <v>6.396959241123116E-6</v>
      </c>
      <c r="R1700" s="12">
        <f t="shared" ca="1" si="601"/>
        <v>1.5958628429103852E-5</v>
      </c>
      <c r="S1700" s="12">
        <f t="shared" ca="1" si="601"/>
        <v>3.7400218315597413E-5</v>
      </c>
      <c r="T1700" s="12">
        <f t="shared" ca="1" si="601"/>
        <v>8.2339704959290107E-5</v>
      </c>
      <c r="U1700" s="12">
        <f t="shared" ca="1" si="601"/>
        <v>1.7029467597433261E-4</v>
      </c>
      <c r="V1700" s="12">
        <f t="shared" ca="1" si="601"/>
        <v>3.3086393420969754E-4</v>
      </c>
      <c r="W1700" s="12">
        <f t="shared" ca="1" si="601"/>
        <v>6.0388519621898536E-4</v>
      </c>
      <c r="X1700" s="12">
        <f t="shared" ca="1" si="601"/>
        <v>1.0354185279571363E-3</v>
      </c>
      <c r="Y1700" s="12">
        <f t="shared" ca="1" si="601"/>
        <v>1.6677620055523426E-3</v>
      </c>
      <c r="Z1700" s="12">
        <f t="shared" ca="1" si="601"/>
        <v>2.5235319877149136E-3</v>
      </c>
      <c r="AA1700" s="12">
        <f t="shared" ca="1" si="601"/>
        <v>3.587072442047689E-3</v>
      </c>
      <c r="AB1700" s="12">
        <f t="shared" ca="1" si="601"/>
        <v>4.7899179674478765E-3</v>
      </c>
      <c r="AC1700" s="12">
        <f t="shared" ca="1" si="601"/>
        <v>6.0085903897261718E-3</v>
      </c>
      <c r="AD1700" s="12">
        <f t="shared" ca="1" si="601"/>
        <v>7.0806596078370684E-3</v>
      </c>
      <c r="AE1700" s="12">
        <f t="shared" ca="1" si="601"/>
        <v>7.8384723317469485E-3</v>
      </c>
      <c r="AF1700" s="12">
        <f t="shared" ca="1" si="601"/>
        <v>8.1516539975513367E-3</v>
      </c>
      <c r="AG1700" s="12">
        <f t="shared" ca="1" si="601"/>
        <v>7.9637320665692374E-3</v>
      </c>
      <c r="AH1700" s="12">
        <f t="shared" ca="1" si="601"/>
        <v>7.3087673471324442E-3</v>
      </c>
      <c r="AI1700" s="12">
        <f t="shared" ca="1" si="601"/>
        <v>6.3012720479926126E-3</v>
      </c>
      <c r="AJ1700" s="12">
        <f t="shared" ca="1" si="601"/>
        <v>5.1035093799888668E-3</v>
      </c>
      <c r="AK1700" s="12">
        <f t="shared" ca="1" si="601"/>
        <v>3.8829893508037926E-3</v>
      </c>
      <c r="AL1700" s="12">
        <f t="shared" ca="1" si="601"/>
        <v>2.7753648045139656E-3</v>
      </c>
      <c r="AM1700" s="12">
        <f t="shared" ca="1" si="601"/>
        <v>1.8635049403747594E-3</v>
      </c>
      <c r="AN1700" s="12">
        <f t="shared" ca="1" si="601"/>
        <v>1.1754322854845612E-3</v>
      </c>
      <c r="AO1700" s="12">
        <f t="shared" ca="1" si="601"/>
        <v>6.9650025049981519E-4</v>
      </c>
      <c r="AP1700" s="12">
        <f t="shared" ca="1" si="601"/>
        <v>3.8770511752421997E-4</v>
      </c>
      <c r="AQ1700" s="12">
        <f t="shared" ca="1" si="601"/>
        <v>2.0273950648137733E-4</v>
      </c>
      <c r="AR1700" s="12">
        <f t="shared" ca="1" si="601"/>
        <v>9.9593691788057171E-5</v>
      </c>
      <c r="AS1700" s="12">
        <f t="shared" ca="1" si="601"/>
        <v>4.5960196045515929E-5</v>
      </c>
      <c r="AT1700" s="12">
        <f t="shared" ca="1" si="601"/>
        <v>1.9924549406790971E-5</v>
      </c>
      <c r="AU1700" s="12">
        <f t="shared" ca="1" si="601"/>
        <v>8.1143126918984334E-6</v>
      </c>
      <c r="AV1700" s="12">
        <f t="shared" ca="1" si="601"/>
        <v>3.1043563300616649E-6</v>
      </c>
      <c r="AX1700" s="13">
        <f t="shared" si="565"/>
        <v>2.1091634776163454E-2</v>
      </c>
      <c r="AZ1700" s="14">
        <f t="shared" ca="1" si="568"/>
        <v>1.7247182016058045</v>
      </c>
    </row>
    <row r="1701" spans="1:52" x14ac:dyDescent="0.2">
      <c r="A1701" s="9" t="str">
        <f t="shared" si="560"/>
        <v>Puerto Rico</v>
      </c>
      <c r="C1701" s="20">
        <f t="shared" si="561"/>
        <v>447.00546126815885</v>
      </c>
      <c r="D1701" s="15">
        <f t="shared" si="562"/>
        <v>480.79600177576481</v>
      </c>
      <c r="E1701" s="23">
        <f t="shared" si="563"/>
        <v>1</v>
      </c>
      <c r="F1701" s="15">
        <f t="shared" si="566"/>
        <v>480.79600177576481</v>
      </c>
      <c r="H1701" s="12">
        <f t="shared" ref="H1701:AV1701" ca="1" si="602">_xlfn.NORM.DIST(H$1537,$F1701,$B$37+$B$38*$F1701,FALSE)/$AV771*($D1233/1000)</f>
        <v>2.3609521791924984E-8</v>
      </c>
      <c r="I1701" s="12">
        <f t="shared" ca="1" si="602"/>
        <v>7.6126018165744444E-8</v>
      </c>
      <c r="J1701" s="12">
        <f t="shared" ca="1" si="602"/>
        <v>2.3058743205781821E-7</v>
      </c>
      <c r="K1701" s="12">
        <f t="shared" ca="1" si="602"/>
        <v>6.5613732881378843E-7</v>
      </c>
      <c r="L1701" s="12">
        <f t="shared" ca="1" si="602"/>
        <v>1.7539227226482067E-6</v>
      </c>
      <c r="M1701" s="12">
        <f t="shared" ca="1" si="602"/>
        <v>4.4043594725638309E-6</v>
      </c>
      <c r="N1701" s="12">
        <f t="shared" ca="1" si="602"/>
        <v>1.0389906895251795E-5</v>
      </c>
      <c r="O1701" s="12">
        <f t="shared" ca="1" si="602"/>
        <v>2.3024867983617945E-5</v>
      </c>
      <c r="P1701" s="12">
        <f t="shared" ca="1" si="602"/>
        <v>4.7933510511318254E-5</v>
      </c>
      <c r="Q1701" s="12">
        <f t="shared" ca="1" si="602"/>
        <v>9.3742799577407049E-5</v>
      </c>
      <c r="R1701" s="12">
        <f t="shared" ca="1" si="602"/>
        <v>1.7222381171246322E-4</v>
      </c>
      <c r="S1701" s="12">
        <f t="shared" ca="1" si="602"/>
        <v>2.9723850577316333E-4</v>
      </c>
      <c r="T1701" s="12">
        <f t="shared" ca="1" si="602"/>
        <v>4.8191843161319231E-4</v>
      </c>
      <c r="U1701" s="12">
        <f t="shared" ca="1" si="602"/>
        <v>7.340042913702462E-4</v>
      </c>
      <c r="V1701" s="12">
        <f t="shared" ca="1" si="602"/>
        <v>1.050219931290682E-3</v>
      </c>
      <c r="W1701" s="12">
        <f t="shared" ca="1" si="602"/>
        <v>1.4116222924859185E-3</v>
      </c>
      <c r="X1701" s="12">
        <f t="shared" ca="1" si="602"/>
        <v>1.7824335784796265E-3</v>
      </c>
      <c r="Y1701" s="12">
        <f t="shared" ca="1" si="602"/>
        <v>2.1142911738259622E-3</v>
      </c>
      <c r="Z1701" s="12">
        <f t="shared" ca="1" si="602"/>
        <v>2.3559866947077479E-3</v>
      </c>
      <c r="AA1701" s="12">
        <f t="shared" ca="1" si="602"/>
        <v>2.4662520826270241E-3</v>
      </c>
      <c r="AB1701" s="12">
        <f t="shared" ca="1" si="602"/>
        <v>2.4252621635939059E-3</v>
      </c>
      <c r="AC1701" s="12">
        <f t="shared" ca="1" si="602"/>
        <v>2.2404564819364405E-3</v>
      </c>
      <c r="AD1701" s="12">
        <f t="shared" ca="1" si="602"/>
        <v>1.9443342608195843E-3</v>
      </c>
      <c r="AE1701" s="12">
        <f t="shared" ca="1" si="602"/>
        <v>1.5851192491610011E-3</v>
      </c>
      <c r="AF1701" s="12">
        <f t="shared" ca="1" si="602"/>
        <v>1.2139744484399887E-3</v>
      </c>
      <c r="AG1701" s="12">
        <f t="shared" ca="1" si="602"/>
        <v>8.7340112439175763E-4</v>
      </c>
      <c r="AH1701" s="12">
        <f t="shared" ca="1" si="602"/>
        <v>5.9030239108382506E-4</v>
      </c>
      <c r="AI1701" s="12">
        <f t="shared" ca="1" si="602"/>
        <v>3.74793398682645E-4</v>
      </c>
      <c r="AJ1701" s="12">
        <f t="shared" ca="1" si="602"/>
        <v>2.2354549306776106E-4</v>
      </c>
      <c r="AK1701" s="12">
        <f t="shared" ca="1" si="602"/>
        <v>1.2525541169552674E-4</v>
      </c>
      <c r="AL1701" s="12">
        <f t="shared" ca="1" si="602"/>
        <v>6.5930090818353381E-5</v>
      </c>
      <c r="AM1701" s="12">
        <f t="shared" ca="1" si="602"/>
        <v>3.2600738942391989E-5</v>
      </c>
      <c r="AN1701" s="12">
        <f t="shared" ca="1" si="602"/>
        <v>1.514355394902497E-5</v>
      </c>
      <c r="AO1701" s="12">
        <f t="shared" ca="1" si="602"/>
        <v>6.6082241981800246E-6</v>
      </c>
      <c r="AP1701" s="12">
        <f t="shared" ca="1" si="602"/>
        <v>2.7089333737109002E-6</v>
      </c>
      <c r="AQ1701" s="12">
        <f t="shared" ca="1" si="602"/>
        <v>1.0432021496490387E-6</v>
      </c>
      <c r="AR1701" s="12">
        <f t="shared" ca="1" si="602"/>
        <v>3.773941968799452E-7</v>
      </c>
      <c r="AS1701" s="12">
        <f t="shared" ca="1" si="602"/>
        <v>1.2825625575511236E-7</v>
      </c>
      <c r="AT1701" s="12">
        <f t="shared" ca="1" si="602"/>
        <v>4.0946660860995591E-8</v>
      </c>
      <c r="AU1701" s="12">
        <f t="shared" ca="1" si="602"/>
        <v>1.2280470908208682E-8</v>
      </c>
      <c r="AV1701" s="12">
        <f t="shared" ca="1" si="602"/>
        <v>3.4599366304295425E-9</v>
      </c>
      <c r="AX1701" s="13">
        <f t="shared" si="565"/>
        <v>0.20955679951515072</v>
      </c>
      <c r="AZ1701" s="14">
        <f t="shared" ca="1" si="568"/>
        <v>5.190602046934524</v>
      </c>
    </row>
    <row r="1702" spans="1:52" x14ac:dyDescent="0.2">
      <c r="A1702" s="9" t="str">
        <f t="shared" si="560"/>
        <v>Qatar</v>
      </c>
      <c r="C1702" s="20">
        <f t="shared" si="561"/>
        <v>422.97745008372408</v>
      </c>
      <c r="D1702" s="15">
        <f t="shared" si="562"/>
        <v>461.27146578808981</v>
      </c>
      <c r="E1702" s="23">
        <f t="shared" si="563"/>
        <v>1</v>
      </c>
      <c r="F1702" s="15">
        <f t="shared" si="566"/>
        <v>461.27146578808981</v>
      </c>
      <c r="H1702" s="12">
        <f t="shared" ref="H1702:AV1702" ca="1" si="603">_xlfn.NORM.DIST(H$1537,$F1702,$B$37+$B$38*$F1702,FALSE)/$AV772*($D1234/1000)</f>
        <v>6.559248526943878E-8</v>
      </c>
      <c r="I1702" s="12">
        <f t="shared" ca="1" si="603"/>
        <v>2.0141950044255219E-7</v>
      </c>
      <c r="J1702" s="12">
        <f t="shared" ca="1" si="603"/>
        <v>5.8103933948064472E-7</v>
      </c>
      <c r="K1702" s="12">
        <f t="shared" ca="1" si="603"/>
        <v>1.5745851645493147E-6</v>
      </c>
      <c r="L1702" s="12">
        <f t="shared" ca="1" si="603"/>
        <v>4.008513660857442E-6</v>
      </c>
      <c r="M1702" s="12">
        <f t="shared" ca="1" si="603"/>
        <v>9.5864359639411031E-6</v>
      </c>
      <c r="N1702" s="12">
        <f t="shared" ca="1" si="603"/>
        <v>2.1537117530862786E-5</v>
      </c>
      <c r="O1702" s="12">
        <f t="shared" ca="1" si="603"/>
        <v>4.5454258285195019E-5</v>
      </c>
      <c r="P1702" s="12">
        <f t="shared" ca="1" si="603"/>
        <v>9.011937427957662E-5</v>
      </c>
      <c r="Q1702" s="12">
        <f t="shared" ca="1" si="603"/>
        <v>1.6784884408692141E-4</v>
      </c>
      <c r="R1702" s="12">
        <f t="shared" ca="1" si="603"/>
        <v>2.9368051749405731E-4</v>
      </c>
      <c r="S1702" s="12">
        <f t="shared" ca="1" si="603"/>
        <v>4.827124649677422E-4</v>
      </c>
      <c r="T1702" s="12">
        <f t="shared" ca="1" si="603"/>
        <v>7.4534696159648704E-4</v>
      </c>
      <c r="U1702" s="12">
        <f t="shared" ca="1" si="603"/>
        <v>1.0811477579995123E-3</v>
      </c>
      <c r="V1702" s="12">
        <f t="shared" ca="1" si="603"/>
        <v>1.4732220607441516E-3</v>
      </c>
      <c r="W1702" s="12">
        <f t="shared" ca="1" si="603"/>
        <v>1.8858535774863535E-3</v>
      </c>
      <c r="X1702" s="12">
        <f t="shared" ca="1" si="603"/>
        <v>2.2677977561772816E-3</v>
      </c>
      <c r="Y1702" s="12">
        <f t="shared" ca="1" si="603"/>
        <v>2.5618710581018149E-3</v>
      </c>
      <c r="Z1702" s="12">
        <f t="shared" ca="1" si="603"/>
        <v>2.7187345635621314E-3</v>
      </c>
      <c r="AA1702" s="12">
        <f t="shared" ca="1" si="603"/>
        <v>2.710397227433283E-3</v>
      </c>
      <c r="AB1702" s="12">
        <f t="shared" ca="1" si="603"/>
        <v>2.5383743768142733E-3</v>
      </c>
      <c r="AC1702" s="12">
        <f t="shared" ca="1" si="603"/>
        <v>2.2332379580790244E-3</v>
      </c>
      <c r="AD1702" s="12">
        <f t="shared" ca="1" si="603"/>
        <v>1.8457416885921554E-3</v>
      </c>
      <c r="AE1702" s="12">
        <f t="shared" ca="1" si="603"/>
        <v>1.4330569078148765E-3</v>
      </c>
      <c r="AF1702" s="12">
        <f t="shared" ca="1" si="603"/>
        <v>1.0452316389185645E-3</v>
      </c>
      <c r="AG1702" s="12">
        <f t="shared" ca="1" si="603"/>
        <v>7.1617350880905388E-4</v>
      </c>
      <c r="AH1702" s="12">
        <f t="shared" ca="1" si="603"/>
        <v>4.6097837491229366E-4</v>
      </c>
      <c r="AI1702" s="12">
        <f t="shared" ca="1" si="603"/>
        <v>2.7874009744509104E-4</v>
      </c>
      <c r="AJ1702" s="12">
        <f t="shared" ca="1" si="603"/>
        <v>1.5833427484730295E-4</v>
      </c>
      <c r="AK1702" s="12">
        <f t="shared" ca="1" si="603"/>
        <v>8.4490333065165751E-5</v>
      </c>
      <c r="AL1702" s="12">
        <f t="shared" ca="1" si="603"/>
        <v>4.2354123803122371E-5</v>
      </c>
      <c r="AM1702" s="12">
        <f t="shared" ca="1" si="603"/>
        <v>1.9945318520327487E-5</v>
      </c>
      <c r="AN1702" s="12">
        <f t="shared" ca="1" si="603"/>
        <v>8.8235397317154113E-6</v>
      </c>
      <c r="AO1702" s="12">
        <f t="shared" ca="1" si="603"/>
        <v>3.6669189419151848E-6</v>
      </c>
      <c r="AP1702" s="12">
        <f t="shared" ca="1" si="603"/>
        <v>1.4315824610955129E-6</v>
      </c>
      <c r="AQ1702" s="12">
        <f t="shared" ca="1" si="603"/>
        <v>5.2503471910131562E-7</v>
      </c>
      <c r="AR1702" s="12">
        <f t="shared" ca="1" si="603"/>
        <v>1.808907135732509E-7</v>
      </c>
      <c r="AS1702" s="12">
        <f t="shared" ca="1" si="603"/>
        <v>5.8546524043742391E-8</v>
      </c>
      <c r="AT1702" s="12">
        <f t="shared" ca="1" si="603"/>
        <v>1.7800924344877519E-8</v>
      </c>
      <c r="AU1702" s="12">
        <f t="shared" ca="1" si="603"/>
        <v>5.0844102779678702E-9</v>
      </c>
      <c r="AV1702" s="12">
        <f t="shared" ca="1" si="603"/>
        <v>1.3642539389958378E-9</v>
      </c>
      <c r="AX1702" s="13">
        <f t="shared" si="565"/>
        <v>0.27003251439038456</v>
      </c>
      <c r="AZ1702" s="14">
        <f t="shared" ca="1" si="568"/>
        <v>7.4077925903996924</v>
      </c>
    </row>
    <row r="1703" spans="1:52" x14ac:dyDescent="0.2">
      <c r="A1703" s="9" t="str">
        <f t="shared" si="560"/>
        <v>Republic of Korea</v>
      </c>
      <c r="C1703" s="20">
        <f t="shared" si="561"/>
        <v>635.24180341865565</v>
      </c>
      <c r="D1703" s="15">
        <f t="shared" si="562"/>
        <v>636.75979018374653</v>
      </c>
      <c r="E1703" s="23">
        <f t="shared" si="563"/>
        <v>1</v>
      </c>
      <c r="F1703" s="15">
        <f t="shared" si="566"/>
        <v>636.75979018374653</v>
      </c>
      <c r="H1703" s="12">
        <f t="shared" ref="H1703:AV1703" ca="1" si="604">_xlfn.NORM.DIST(H$1537,$F1703,$B$37+$B$38*$F1703,FALSE)/$AV773*($D1235/1000)</f>
        <v>6.0239919114480584E-11</v>
      </c>
      <c r="I1703" s="12">
        <f t="shared" ca="1" si="604"/>
        <v>2.8685725314590191E-10</v>
      </c>
      <c r="J1703" s="12">
        <f t="shared" ca="1" si="604"/>
        <v>1.2832281724213275E-9</v>
      </c>
      <c r="K1703" s="12">
        <f t="shared" ca="1" si="604"/>
        <v>5.3926040163124022E-9</v>
      </c>
      <c r="L1703" s="12">
        <f t="shared" ca="1" si="604"/>
        <v>2.1288730828511082E-8</v>
      </c>
      <c r="M1703" s="12">
        <f t="shared" ca="1" si="604"/>
        <v>7.8950994648577689E-8</v>
      </c>
      <c r="N1703" s="12">
        <f t="shared" ca="1" si="604"/>
        <v>2.7505657796052943E-7</v>
      </c>
      <c r="O1703" s="12">
        <f t="shared" ca="1" si="604"/>
        <v>9.0020839813480566E-7</v>
      </c>
      <c r="P1703" s="12">
        <f t="shared" ca="1" si="604"/>
        <v>2.7677106171983616E-6</v>
      </c>
      <c r="Q1703" s="12">
        <f t="shared" ca="1" si="604"/>
        <v>7.9938297428073818E-6</v>
      </c>
      <c r="R1703" s="12">
        <f t="shared" ca="1" si="604"/>
        <v>2.1689308372458721E-5</v>
      </c>
      <c r="S1703" s="12">
        <f t="shared" ca="1" si="604"/>
        <v>5.5283191594425112E-5</v>
      </c>
      <c r="T1703" s="12">
        <f t="shared" ca="1" si="604"/>
        <v>1.3237229751203116E-4</v>
      </c>
      <c r="U1703" s="12">
        <f t="shared" ca="1" si="604"/>
        <v>2.9775406596530555E-4</v>
      </c>
      <c r="V1703" s="12">
        <f t="shared" ca="1" si="604"/>
        <v>6.2917997165731884E-4</v>
      </c>
      <c r="W1703" s="12">
        <f t="shared" ca="1" si="604"/>
        <v>1.2489604130356382E-3</v>
      </c>
      <c r="X1703" s="12">
        <f t="shared" ca="1" si="604"/>
        <v>2.3290512857755338E-3</v>
      </c>
      <c r="Y1703" s="12">
        <f t="shared" ca="1" si="604"/>
        <v>4.0800550730945104E-3</v>
      </c>
      <c r="Z1703" s="12">
        <f t="shared" ca="1" si="604"/>
        <v>6.7144368507784484E-3</v>
      </c>
      <c r="AA1703" s="12">
        <f t="shared" ca="1" si="604"/>
        <v>1.0380296455096806E-2</v>
      </c>
      <c r="AB1703" s="12">
        <f t="shared" ca="1" si="604"/>
        <v>1.5075319147117473E-2</v>
      </c>
      <c r="AC1703" s="12">
        <f t="shared" ca="1" si="604"/>
        <v>2.0567422427947648E-2</v>
      </c>
      <c r="AD1703" s="12">
        <f t="shared" ca="1" si="604"/>
        <v>2.6360267668574456E-2</v>
      </c>
      <c r="AE1703" s="12">
        <f t="shared" ca="1" si="604"/>
        <v>3.1737766353574864E-2</v>
      </c>
      <c r="AF1703" s="12">
        <f t="shared" ca="1" si="604"/>
        <v>3.5897110861062072E-2</v>
      </c>
      <c r="AG1703" s="12">
        <f t="shared" ca="1" si="604"/>
        <v>3.8141628236507456E-2</v>
      </c>
      <c r="AH1703" s="12">
        <f t="shared" ca="1" si="604"/>
        <v>3.8071111484049916E-2</v>
      </c>
      <c r="AI1703" s="12">
        <f t="shared" ca="1" si="604"/>
        <v>3.5698377558994722E-2</v>
      </c>
      <c r="AJ1703" s="12">
        <f t="shared" ca="1" si="604"/>
        <v>3.1445463147068128E-2</v>
      </c>
      <c r="AK1703" s="12">
        <f t="shared" ca="1" si="604"/>
        <v>2.6021007489458185E-2</v>
      </c>
      <c r="AL1703" s="12">
        <f t="shared" ca="1" si="604"/>
        <v>2.0227714471384776E-2</v>
      </c>
      <c r="AM1703" s="12">
        <f t="shared" ca="1" si="604"/>
        <v>1.4771551618599279E-2</v>
      </c>
      <c r="AN1703" s="12">
        <f t="shared" ca="1" si="604"/>
        <v>1.0133559296811947E-2</v>
      </c>
      <c r="AO1703" s="12">
        <f t="shared" ca="1" si="604"/>
        <v>6.5306213635927353E-3</v>
      </c>
      <c r="AP1703" s="12">
        <f t="shared" ca="1" si="604"/>
        <v>3.9536988933826841E-3</v>
      </c>
      <c r="AQ1703" s="12">
        <f t="shared" ca="1" si="604"/>
        <v>2.2485848097858288E-3</v>
      </c>
      <c r="AR1703" s="12">
        <f t="shared" ca="1" si="604"/>
        <v>1.2013555213028497E-3</v>
      </c>
      <c r="AS1703" s="12">
        <f t="shared" ca="1" si="604"/>
        <v>6.0296266223508423E-4</v>
      </c>
      <c r="AT1703" s="12">
        <f t="shared" ca="1" si="604"/>
        <v>2.8429281628586958E-4</v>
      </c>
      <c r="AU1703" s="12">
        <f t="shared" ca="1" si="604"/>
        <v>1.259209369806972E-4</v>
      </c>
      <c r="AV1703" s="12">
        <f t="shared" ca="1" si="604"/>
        <v>5.2394608833651531E-5</v>
      </c>
      <c r="AX1703" s="13">
        <f t="shared" si="565"/>
        <v>8.9519912186631859E-3</v>
      </c>
      <c r="AZ1703" s="14">
        <f t="shared" ca="1" si="568"/>
        <v>3.4469743974910205</v>
      </c>
    </row>
    <row r="1704" spans="1:52" x14ac:dyDescent="0.2">
      <c r="A1704" s="9" t="str">
        <f t="shared" si="560"/>
        <v>Republic of Moldova</v>
      </c>
      <c r="C1704" s="20">
        <f t="shared" si="561"/>
        <v>530.63946037360097</v>
      </c>
      <c r="D1704" s="15">
        <f t="shared" si="562"/>
        <v>550.12523793138189</v>
      </c>
      <c r="E1704" s="23">
        <f t="shared" si="563"/>
        <v>1</v>
      </c>
      <c r="F1704" s="15">
        <f t="shared" si="566"/>
        <v>550.12523793138189</v>
      </c>
      <c r="H1704" s="12">
        <f t="shared" ref="H1704:AV1704" ca="1" si="605">_xlfn.NORM.DIST(H$1537,$F1704,$B$37+$B$38*$F1704,FALSE)/$AV774*($D1236/1000)</f>
        <v>9.9356892579653334E-10</v>
      </c>
      <c r="I1704" s="12">
        <f t="shared" ca="1" si="605"/>
        <v>3.8099316607895971E-9</v>
      </c>
      <c r="J1704" s="12">
        <f t="shared" ca="1" si="605"/>
        <v>1.372438732432202E-8</v>
      </c>
      <c r="K1704" s="12">
        <f t="shared" ca="1" si="605"/>
        <v>4.6443542810731082E-8</v>
      </c>
      <c r="L1704" s="12">
        <f t="shared" ca="1" si="605"/>
        <v>1.4764349298235941E-7</v>
      </c>
      <c r="M1704" s="12">
        <f t="shared" ca="1" si="605"/>
        <v>4.4092007865829031E-7</v>
      </c>
      <c r="N1704" s="12">
        <f t="shared" ca="1" si="605"/>
        <v>1.2369781720001624E-6</v>
      </c>
      <c r="O1704" s="12">
        <f t="shared" ca="1" si="605"/>
        <v>3.2600239506138774E-6</v>
      </c>
      <c r="P1704" s="12">
        <f t="shared" ca="1" si="605"/>
        <v>8.0711634123819311E-6</v>
      </c>
      <c r="Q1704" s="12">
        <f t="shared" ca="1" si="605"/>
        <v>1.8771893636092683E-5</v>
      </c>
      <c r="R1704" s="12">
        <f t="shared" ca="1" si="605"/>
        <v>4.1014424694683281E-5</v>
      </c>
      <c r="S1704" s="12">
        <f t="shared" ca="1" si="605"/>
        <v>8.4182488240754482E-5</v>
      </c>
      <c r="T1704" s="12">
        <f t="shared" ca="1" si="605"/>
        <v>1.6231680570213109E-4</v>
      </c>
      <c r="U1704" s="12">
        <f t="shared" ca="1" si="605"/>
        <v>2.940098032399758E-4</v>
      </c>
      <c r="V1704" s="12">
        <f t="shared" ca="1" si="605"/>
        <v>5.0028413447317352E-4</v>
      </c>
      <c r="W1704" s="12">
        <f t="shared" ca="1" si="605"/>
        <v>7.9970211397415434E-4</v>
      </c>
      <c r="X1704" s="12">
        <f t="shared" ca="1" si="605"/>
        <v>1.2008709877535039E-3</v>
      </c>
      <c r="Y1704" s="12">
        <f t="shared" ca="1" si="605"/>
        <v>1.6940298404764184E-3</v>
      </c>
      <c r="Z1704" s="12">
        <f t="shared" ca="1" si="605"/>
        <v>2.2449276787196936E-3</v>
      </c>
      <c r="AA1704" s="12">
        <f t="shared" ca="1" si="605"/>
        <v>2.7947325159777456E-3</v>
      </c>
      <c r="AB1704" s="12">
        <f t="shared" ca="1" si="605"/>
        <v>3.2683964943979512E-3</v>
      </c>
      <c r="AC1704" s="12">
        <f t="shared" ca="1" si="605"/>
        <v>3.59075537338953E-3</v>
      </c>
      <c r="AD1704" s="12">
        <f t="shared" ca="1" si="605"/>
        <v>3.7058983004066301E-3</v>
      </c>
      <c r="AE1704" s="12">
        <f t="shared" ca="1" si="605"/>
        <v>3.5930045714036092E-3</v>
      </c>
      <c r="AF1704" s="12">
        <f t="shared" ca="1" si="605"/>
        <v>3.2724923307919352E-3</v>
      </c>
      <c r="AG1704" s="12">
        <f t="shared" ca="1" si="605"/>
        <v>2.7999875481885461E-3</v>
      </c>
      <c r="AH1704" s="12">
        <f t="shared" ca="1" si="605"/>
        <v>2.2505577287060367E-3</v>
      </c>
      <c r="AI1704" s="12">
        <f t="shared" ca="1" si="605"/>
        <v>1.6993420721211291E-3</v>
      </c>
      <c r="AJ1704" s="12">
        <f t="shared" ca="1" si="605"/>
        <v>1.2053913121280557E-3</v>
      </c>
      <c r="AK1704" s="12">
        <f t="shared" ca="1" si="605"/>
        <v>8.0321516412079153E-4</v>
      </c>
      <c r="AL1704" s="12">
        <f t="shared" ca="1" si="605"/>
        <v>5.0279660435371195E-4</v>
      </c>
      <c r="AM1704" s="12">
        <f t="shared" ca="1" si="605"/>
        <v>2.95671434154816E-4</v>
      </c>
      <c r="AN1704" s="12">
        <f t="shared" ca="1" si="605"/>
        <v>1.6333640573417955E-4</v>
      </c>
      <c r="AO1704" s="12">
        <f t="shared" ca="1" si="605"/>
        <v>8.4764346121549231E-5</v>
      </c>
      <c r="AP1704" s="12">
        <f t="shared" ca="1" si="605"/>
        <v>4.1323779229052937E-5</v>
      </c>
      <c r="AQ1704" s="12">
        <f t="shared" ca="1" si="605"/>
        <v>1.8925329260750852E-5</v>
      </c>
      <c r="AR1704" s="12">
        <f t="shared" ca="1" si="605"/>
        <v>8.1422315789537393E-6</v>
      </c>
      <c r="AS1704" s="12">
        <f t="shared" ca="1" si="605"/>
        <v>3.2907891097956491E-6</v>
      </c>
      <c r="AT1704" s="12">
        <f t="shared" ca="1" si="605"/>
        <v>1.249433791442577E-6</v>
      </c>
      <c r="AU1704" s="12">
        <f t="shared" ca="1" si="605"/>
        <v>4.4563884332829684E-7</v>
      </c>
      <c r="AV1704" s="12">
        <f t="shared" ca="1" si="605"/>
        <v>1.4931705789347469E-7</v>
      </c>
      <c r="AX1704" s="13">
        <f t="shared" si="565"/>
        <v>6.6645148415041225E-2</v>
      </c>
      <c r="AZ1704" s="14">
        <f t="shared" ca="1" si="568"/>
        <v>2.4763498278283849</v>
      </c>
    </row>
    <row r="1705" spans="1:52" x14ac:dyDescent="0.2">
      <c r="A1705" s="9" t="str">
        <f t="shared" si="560"/>
        <v>Romania</v>
      </c>
      <c r="C1705" s="20">
        <f t="shared" si="561"/>
        <v>507.18731757041724</v>
      </c>
      <c r="D1705" s="15">
        <f t="shared" si="562"/>
        <v>530.69562702599831</v>
      </c>
      <c r="E1705" s="23">
        <f t="shared" si="563"/>
        <v>1</v>
      </c>
      <c r="F1705" s="15">
        <f t="shared" si="566"/>
        <v>530.69562702599831</v>
      </c>
      <c r="H1705" s="12">
        <f t="shared" ref="H1705:AV1705" ca="1" si="606">_xlfn.NORM.DIST(H$1537,$F1705,$B$37+$B$38*$F1705,FALSE)/$AV775*($D1237/1000)</f>
        <v>1.3581685162242836E-8</v>
      </c>
      <c r="I1705" s="12">
        <f t="shared" ca="1" si="606"/>
        <v>4.9610935016408156E-8</v>
      </c>
      <c r="J1705" s="12">
        <f t="shared" ca="1" si="606"/>
        <v>1.7023849080942023E-7</v>
      </c>
      <c r="K1705" s="12">
        <f t="shared" ca="1" si="606"/>
        <v>5.4877548685393219E-7</v>
      </c>
      <c r="L1705" s="12">
        <f t="shared" ca="1" si="606"/>
        <v>1.6618363023125667E-6</v>
      </c>
      <c r="M1705" s="12">
        <f t="shared" ca="1" si="606"/>
        <v>4.7275744265643929E-6</v>
      </c>
      <c r="N1705" s="12">
        <f t="shared" ca="1" si="606"/>
        <v>1.2634123053726157E-5</v>
      </c>
      <c r="O1705" s="12">
        <f t="shared" ca="1" si="606"/>
        <v>3.1718192110296526E-5</v>
      </c>
      <c r="P1705" s="12">
        <f t="shared" ca="1" si="606"/>
        <v>7.4804606510231534E-5</v>
      </c>
      <c r="Q1705" s="12">
        <f t="shared" ca="1" si="606"/>
        <v>1.6573142145160952E-4</v>
      </c>
      <c r="R1705" s="12">
        <f t="shared" ca="1" si="606"/>
        <v>3.449355550325652E-4</v>
      </c>
      <c r="S1705" s="12">
        <f t="shared" ca="1" si="606"/>
        <v>6.7441568905513818E-4</v>
      </c>
      <c r="T1705" s="12">
        <f t="shared" ca="1" si="606"/>
        <v>1.2387223168003445E-3</v>
      </c>
      <c r="U1705" s="12">
        <f t="shared" ca="1" si="606"/>
        <v>2.1373559468868038E-3</v>
      </c>
      <c r="V1705" s="12">
        <f t="shared" ca="1" si="606"/>
        <v>3.46446629670457E-3</v>
      </c>
      <c r="W1705" s="12">
        <f t="shared" ca="1" si="606"/>
        <v>5.2753638928977695E-3</v>
      </c>
      <c r="X1705" s="12">
        <f t="shared" ca="1" si="606"/>
        <v>7.5461441861294576E-3</v>
      </c>
      <c r="Y1705" s="12">
        <f t="shared" ca="1" si="606"/>
        <v>1.0140383282871281E-2</v>
      </c>
      <c r="Z1705" s="12">
        <f t="shared" ca="1" si="606"/>
        <v>1.2800892103890587E-2</v>
      </c>
      <c r="AA1705" s="12">
        <f t="shared" ca="1" si="606"/>
        <v>1.518038192921619E-2</v>
      </c>
      <c r="AB1705" s="12">
        <f t="shared" ca="1" si="606"/>
        <v>1.6911485377623436E-2</v>
      </c>
      <c r="AC1705" s="12">
        <f t="shared" ca="1" si="606"/>
        <v>1.7698538522286197E-2</v>
      </c>
      <c r="AD1705" s="12">
        <f t="shared" ca="1" si="606"/>
        <v>1.7400016149867897E-2</v>
      </c>
      <c r="AE1705" s="12">
        <f t="shared" ca="1" si="606"/>
        <v>1.6070096776867899E-2</v>
      </c>
      <c r="AF1705" s="12">
        <f t="shared" ca="1" si="606"/>
        <v>1.3942605129938791E-2</v>
      </c>
      <c r="AG1705" s="12">
        <f t="shared" ca="1" si="606"/>
        <v>1.1363862190476104E-2</v>
      </c>
      <c r="AH1705" s="12">
        <f t="shared" ca="1" si="606"/>
        <v>8.7009081444583431E-3</v>
      </c>
      <c r="AI1705" s="12">
        <f t="shared" ca="1" si="606"/>
        <v>6.2583493748157148E-3</v>
      </c>
      <c r="AJ1705" s="12">
        <f t="shared" ca="1" si="606"/>
        <v>4.2287461884203299E-3</v>
      </c>
      <c r="AK1705" s="12">
        <f t="shared" ca="1" si="606"/>
        <v>2.6842318759951003E-3</v>
      </c>
      <c r="AL1705" s="12">
        <f t="shared" ca="1" si="606"/>
        <v>1.6006081885985702E-3</v>
      </c>
      <c r="AM1705" s="12">
        <f t="shared" ca="1" si="606"/>
        <v>8.9661630905050831E-4</v>
      </c>
      <c r="AN1705" s="12">
        <f t="shared" ca="1" si="606"/>
        <v>4.7182921571918909E-4</v>
      </c>
      <c r="AO1705" s="12">
        <f t="shared" ca="1" si="606"/>
        <v>2.332489076561915E-4</v>
      </c>
      <c r="AP1705" s="12">
        <f t="shared" ca="1" si="606"/>
        <v>1.08320586551301E-4</v>
      </c>
      <c r="AQ1705" s="12">
        <f t="shared" ca="1" si="606"/>
        <v>4.7256220293597318E-5</v>
      </c>
      <c r="AR1705" s="12">
        <f t="shared" ca="1" si="606"/>
        <v>1.9367053695466601E-5</v>
      </c>
      <c r="AS1705" s="12">
        <f t="shared" ca="1" si="606"/>
        <v>7.4563232204837101E-6</v>
      </c>
      <c r="AT1705" s="12">
        <f t="shared" ca="1" si="606"/>
        <v>2.6967611918648559E-6</v>
      </c>
      <c r="AU1705" s="12">
        <f t="shared" ca="1" si="606"/>
        <v>9.1625603603823305E-7</v>
      </c>
      <c r="AV1705" s="12">
        <f t="shared" ca="1" si="606"/>
        <v>2.9244742546242491E-7</v>
      </c>
      <c r="AX1705" s="13">
        <f t="shared" si="565"/>
        <v>9.5613781791279495E-2</v>
      </c>
      <c r="AZ1705" s="14">
        <f t="shared" ca="1" si="568"/>
        <v>16.994646181706003</v>
      </c>
    </row>
    <row r="1706" spans="1:52" x14ac:dyDescent="0.2">
      <c r="A1706" s="9" t="str">
        <f t="shared" si="560"/>
        <v>Russian Federation</v>
      </c>
      <c r="C1706" s="20">
        <f t="shared" si="561"/>
        <v>626.93804502177807</v>
      </c>
      <c r="D1706" s="15">
        <f t="shared" si="562"/>
        <v>629.88414566153995</v>
      </c>
      <c r="E1706" s="23">
        <f t="shared" si="563"/>
        <v>1</v>
      </c>
      <c r="F1706" s="15">
        <f t="shared" si="566"/>
        <v>629.88414566153995</v>
      </c>
      <c r="H1706" s="12">
        <f t="shared" ref="H1706:AV1706" ca="1" si="607">_xlfn.NORM.DIST(H$1537,$F1706,$B$37+$B$38*$F1706,FALSE)/$AV776*($D1238/1000)</f>
        <v>4.0465439795574942E-10</v>
      </c>
      <c r="I1706" s="12">
        <f t="shared" ca="1" si="607"/>
        <v>1.894089881586424E-9</v>
      </c>
      <c r="J1706" s="12">
        <f t="shared" ca="1" si="607"/>
        <v>8.3286286414699741E-9</v>
      </c>
      <c r="K1706" s="12">
        <f t="shared" ca="1" si="607"/>
        <v>3.4403530086383647E-8</v>
      </c>
      <c r="L1706" s="12">
        <f t="shared" ca="1" si="607"/>
        <v>1.335024115949078E-7</v>
      </c>
      <c r="M1706" s="12">
        <f t="shared" ca="1" si="607"/>
        <v>4.8666690035337583E-7</v>
      </c>
      <c r="N1706" s="12">
        <f t="shared" ca="1" si="607"/>
        <v>1.6665989474058882E-6</v>
      </c>
      <c r="O1706" s="12">
        <f t="shared" ca="1" si="607"/>
        <v>5.3615084114485551E-6</v>
      </c>
      <c r="P1706" s="12">
        <f t="shared" ca="1" si="607"/>
        <v>1.6203150841118937E-5</v>
      </c>
      <c r="Q1706" s="12">
        <f t="shared" ca="1" si="607"/>
        <v>4.6001135632416528E-5</v>
      </c>
      <c r="R1706" s="12">
        <f t="shared" ca="1" si="607"/>
        <v>1.2268577943799538E-4</v>
      </c>
      <c r="S1706" s="12">
        <f t="shared" ca="1" si="607"/>
        <v>3.0738062858478817E-4</v>
      </c>
      <c r="T1706" s="12">
        <f t="shared" ca="1" si="607"/>
        <v>7.2346138800582138E-4</v>
      </c>
      <c r="U1706" s="12">
        <f t="shared" ca="1" si="607"/>
        <v>1.5995978621173512E-3</v>
      </c>
      <c r="V1706" s="12">
        <f t="shared" ca="1" si="607"/>
        <v>3.3224837663958164E-3</v>
      </c>
      <c r="W1706" s="12">
        <f t="shared" ca="1" si="607"/>
        <v>6.4829327301069101E-3</v>
      </c>
      <c r="X1706" s="12">
        <f t="shared" ca="1" si="607"/>
        <v>1.1883291691214121E-2</v>
      </c>
      <c r="Y1706" s="12">
        <f t="shared" ca="1" si="607"/>
        <v>2.0462495404061556E-2</v>
      </c>
      <c r="Z1706" s="12">
        <f t="shared" ca="1" si="607"/>
        <v>3.3100688482694388E-2</v>
      </c>
      <c r="AA1706" s="12">
        <f t="shared" ca="1" si="607"/>
        <v>5.0300471277809455E-2</v>
      </c>
      <c r="AB1706" s="12">
        <f t="shared" ca="1" si="607"/>
        <v>7.1806486310180787E-2</v>
      </c>
      <c r="AC1706" s="12">
        <f t="shared" ca="1" si="607"/>
        <v>9.6296808276600046E-2</v>
      </c>
      <c r="AD1706" s="12">
        <f t="shared" ca="1" si="607"/>
        <v>0.12131561509439558</v>
      </c>
      <c r="AE1706" s="12">
        <f t="shared" ca="1" si="607"/>
        <v>0.14357476400122687</v>
      </c>
      <c r="AF1706" s="12">
        <f t="shared" ca="1" si="607"/>
        <v>0.15962323660339264</v>
      </c>
      <c r="AG1706" s="12">
        <f t="shared" ca="1" si="607"/>
        <v>0.16671347683417256</v>
      </c>
      <c r="AH1706" s="12">
        <f t="shared" ca="1" si="607"/>
        <v>0.16356933953977193</v>
      </c>
      <c r="AI1706" s="12">
        <f t="shared" ca="1" si="607"/>
        <v>0.1507612349154675</v>
      </c>
      <c r="AJ1706" s="12">
        <f t="shared" ca="1" si="607"/>
        <v>0.13053713214335413</v>
      </c>
      <c r="AK1706" s="12">
        <f t="shared" ca="1" si="607"/>
        <v>0.10617812283753653</v>
      </c>
      <c r="AL1706" s="12">
        <f t="shared" ca="1" si="607"/>
        <v>8.1132080661292516E-2</v>
      </c>
      <c r="AM1706" s="12">
        <f t="shared" ca="1" si="607"/>
        <v>5.8238043888680709E-2</v>
      </c>
      <c r="AN1706" s="12">
        <f t="shared" ca="1" si="607"/>
        <v>3.9271504533680876E-2</v>
      </c>
      <c r="AO1706" s="12">
        <f t="shared" ca="1" si="607"/>
        <v>2.4877394620343912E-2</v>
      </c>
      <c r="AP1706" s="12">
        <f t="shared" ca="1" si="607"/>
        <v>1.4804333007671764E-2</v>
      </c>
      <c r="AQ1706" s="12">
        <f t="shared" ca="1" si="607"/>
        <v>8.2761697671657666E-3</v>
      </c>
      <c r="AR1706" s="12">
        <f t="shared" ca="1" si="607"/>
        <v>4.3463683616360707E-3</v>
      </c>
      <c r="AS1706" s="12">
        <f t="shared" ca="1" si="607"/>
        <v>2.1442739305700454E-3</v>
      </c>
      <c r="AT1706" s="12">
        <f t="shared" ca="1" si="607"/>
        <v>9.9378078520091112E-4</v>
      </c>
      <c r="AU1706" s="12">
        <f t="shared" ca="1" si="607"/>
        <v>4.3267073369410679E-4</v>
      </c>
      <c r="AV1706" s="12">
        <f t="shared" ca="1" si="607"/>
        <v>1.7696241627805566E-4</v>
      </c>
      <c r="AX1706" s="13">
        <f t="shared" si="565"/>
        <v>1.0756971879737488E-2</v>
      </c>
      <c r="AZ1706" s="14">
        <f t="shared" ca="1" si="568"/>
        <v>18.001330655238974</v>
      </c>
    </row>
    <row r="1707" spans="1:52" x14ac:dyDescent="0.2">
      <c r="A1707" s="9" t="str">
        <f t="shared" si="560"/>
        <v>Rwanda</v>
      </c>
      <c r="C1707" s="20">
        <f t="shared" si="561"/>
        <v>290.70145770040227</v>
      </c>
      <c r="D1707" s="15">
        <f t="shared" si="562"/>
        <v>351.53922517688602</v>
      </c>
      <c r="E1707" s="23">
        <f t="shared" si="563"/>
        <v>1</v>
      </c>
      <c r="F1707" s="15">
        <f t="shared" si="566"/>
        <v>351.53922517688602</v>
      </c>
      <c r="H1707" s="12">
        <f t="shared" ref="H1707:AV1707" ca="1" si="608">_xlfn.NORM.DIST(H$1537,$F1707,$B$37+$B$38*$F1707,FALSE)/$AV777*($D1239/1000)</f>
        <v>7.9786334753867988E-5</v>
      </c>
      <c r="I1707" s="12">
        <f t="shared" ca="1" si="608"/>
        <v>1.8622401095902543E-4</v>
      </c>
      <c r="J1707" s="12">
        <f t="shared" ca="1" si="608"/>
        <v>4.083188531426446E-4</v>
      </c>
      <c r="K1707" s="12">
        <f t="shared" ca="1" si="608"/>
        <v>8.4104606700277282E-4</v>
      </c>
      <c r="L1707" s="12">
        <f t="shared" ca="1" si="608"/>
        <v>1.6274090640123425E-3</v>
      </c>
      <c r="M1707" s="12">
        <f t="shared" ca="1" si="608"/>
        <v>2.9582186561832795E-3</v>
      </c>
      <c r="N1707" s="12">
        <f t="shared" ca="1" si="608"/>
        <v>5.051500585426083E-3</v>
      </c>
      <c r="O1707" s="12">
        <f t="shared" ca="1" si="608"/>
        <v>8.1033974152286189E-3</v>
      </c>
      <c r="P1707" s="12">
        <f t="shared" ca="1" si="608"/>
        <v>1.2211540786009219E-2</v>
      </c>
      <c r="Q1707" s="12">
        <f t="shared" ca="1" si="608"/>
        <v>1.7287428025596133E-2</v>
      </c>
      <c r="R1707" s="12">
        <f t="shared" ca="1" si="608"/>
        <v>2.2990419749985919E-2</v>
      </c>
      <c r="S1707" s="12">
        <f t="shared" ca="1" si="608"/>
        <v>2.8722352704012268E-2</v>
      </c>
      <c r="T1707" s="12">
        <f t="shared" ca="1" si="608"/>
        <v>3.3709298609546322E-2</v>
      </c>
      <c r="U1707" s="12">
        <f t="shared" ca="1" si="608"/>
        <v>3.7165160820565951E-2</v>
      </c>
      <c r="V1707" s="12">
        <f t="shared" ca="1" si="608"/>
        <v>3.8492747553491094E-2</v>
      </c>
      <c r="W1707" s="12">
        <f t="shared" ca="1" si="608"/>
        <v>3.7452292058593725E-2</v>
      </c>
      <c r="X1707" s="12">
        <f t="shared" ca="1" si="608"/>
        <v>3.4232174415387624E-2</v>
      </c>
      <c r="Y1707" s="12">
        <f t="shared" ca="1" si="608"/>
        <v>2.9393220048113691E-2</v>
      </c>
      <c r="Z1707" s="12">
        <f t="shared" ca="1" si="608"/>
        <v>2.3709174906509495E-2</v>
      </c>
      <c r="AA1707" s="12">
        <f t="shared" ca="1" si="608"/>
        <v>1.7965624159145072E-2</v>
      </c>
      <c r="AB1707" s="12">
        <f t="shared" ca="1" si="608"/>
        <v>1.2788652137754012E-2</v>
      </c>
      <c r="AC1707" s="12">
        <f t="shared" ca="1" si="608"/>
        <v>8.5519240174224079E-3</v>
      </c>
      <c r="AD1707" s="12">
        <f t="shared" ca="1" si="608"/>
        <v>5.3722904890391859E-3</v>
      </c>
      <c r="AE1707" s="12">
        <f t="shared" ca="1" si="608"/>
        <v>3.1703830444314621E-3</v>
      </c>
      <c r="AF1707" s="12">
        <f t="shared" ca="1" si="608"/>
        <v>1.7576021717776464E-3</v>
      </c>
      <c r="AG1707" s="12">
        <f t="shared" ca="1" si="608"/>
        <v>9.1534754124905941E-4</v>
      </c>
      <c r="AH1707" s="12">
        <f t="shared" ca="1" si="608"/>
        <v>4.4782470958667884E-4</v>
      </c>
      <c r="AI1707" s="12">
        <f t="shared" ca="1" si="608"/>
        <v>2.0581957706871404E-4</v>
      </c>
      <c r="AJ1707" s="12">
        <f t="shared" ca="1" si="608"/>
        <v>8.8863191107005552E-5</v>
      </c>
      <c r="AK1707" s="12">
        <f t="shared" ca="1" si="608"/>
        <v>3.6042401738415509E-5</v>
      </c>
      <c r="AL1707" s="12">
        <f t="shared" ca="1" si="608"/>
        <v>1.3732896162767109E-5</v>
      </c>
      <c r="AM1707" s="12">
        <f t="shared" ca="1" si="608"/>
        <v>4.9154937056563829E-6</v>
      </c>
      <c r="AN1707" s="12">
        <f t="shared" ca="1" si="608"/>
        <v>1.6528321321883371E-6</v>
      </c>
      <c r="AO1707" s="12">
        <f t="shared" ca="1" si="608"/>
        <v>5.2209188755040386E-7</v>
      </c>
      <c r="AP1707" s="12">
        <f t="shared" ca="1" si="608"/>
        <v>1.5492508308247348E-7</v>
      </c>
      <c r="AQ1707" s="12">
        <f t="shared" ca="1" si="608"/>
        <v>4.3187008811394483E-8</v>
      </c>
      <c r="AR1707" s="12">
        <f t="shared" ca="1" si="608"/>
        <v>1.1309440178806816E-8</v>
      </c>
      <c r="AS1707" s="12">
        <f t="shared" ca="1" si="608"/>
        <v>2.7821829515841693E-9</v>
      </c>
      <c r="AT1707" s="12">
        <f t="shared" ca="1" si="608"/>
        <v>6.429642962537888E-10</v>
      </c>
      <c r="AU1707" s="12">
        <f t="shared" ca="1" si="608"/>
        <v>1.3958688777681785E-10</v>
      </c>
      <c r="AV1707" s="12">
        <f t="shared" ca="1" si="608"/>
        <v>2.8468133011969941E-11</v>
      </c>
      <c r="AX1707" s="13">
        <f t="shared" si="565"/>
        <v>0.68602269178672282</v>
      </c>
      <c r="AZ1707" s="14">
        <f t="shared" ca="1" si="568"/>
        <v>264.48716022759555</v>
      </c>
    </row>
    <row r="1708" spans="1:52" x14ac:dyDescent="0.2">
      <c r="A1708" s="9" t="str">
        <f t="shared" si="560"/>
        <v>Réunion</v>
      </c>
      <c r="C1708" s="20">
        <f t="shared" si="561"/>
        <v>384.39167485966072</v>
      </c>
      <c r="D1708" s="15">
        <f t="shared" si="562"/>
        <v>428.8889931089663</v>
      </c>
      <c r="E1708" s="23">
        <f t="shared" si="563"/>
        <v>1</v>
      </c>
      <c r="F1708" s="15">
        <f t="shared" si="566"/>
        <v>428.8889931089663</v>
      </c>
      <c r="H1708" s="12">
        <f t="shared" ref="H1708:AV1708" ca="1" si="609">_xlfn.NORM.DIST(H$1537,$F1708,$B$37+$B$38*$F1708,FALSE)/$AV778*($D1240/1000)</f>
        <v>1.2971665998558806E-7</v>
      </c>
      <c r="I1708" s="12">
        <f t="shared" ca="1" si="609"/>
        <v>3.6735365292387782E-7</v>
      </c>
      <c r="J1708" s="12">
        <f t="shared" ca="1" si="609"/>
        <v>9.7730374446582574E-7</v>
      </c>
      <c r="K1708" s="12">
        <f t="shared" ca="1" si="609"/>
        <v>2.4424819197841298E-6</v>
      </c>
      <c r="L1708" s="12">
        <f t="shared" ca="1" si="609"/>
        <v>5.7344232873380364E-6</v>
      </c>
      <c r="M1708" s="12">
        <f t="shared" ca="1" si="609"/>
        <v>1.264750127648832E-5</v>
      </c>
      <c r="N1708" s="12">
        <f t="shared" ca="1" si="609"/>
        <v>2.6204526181991951E-5</v>
      </c>
      <c r="O1708" s="12">
        <f t="shared" ca="1" si="609"/>
        <v>5.1004029206714428E-5</v>
      </c>
      <c r="P1708" s="12">
        <f t="shared" ca="1" si="609"/>
        <v>9.3258678053451623E-5</v>
      </c>
      <c r="Q1708" s="12">
        <f t="shared" ca="1" si="609"/>
        <v>1.601882360756579E-4</v>
      </c>
      <c r="R1708" s="12">
        <f t="shared" ca="1" si="609"/>
        <v>2.5848097200498513E-4</v>
      </c>
      <c r="S1708" s="12">
        <f t="shared" ca="1" si="609"/>
        <v>3.9181687097193343E-4</v>
      </c>
      <c r="T1708" s="12">
        <f t="shared" ca="1" si="609"/>
        <v>5.5794871386383041E-4</v>
      </c>
      <c r="U1708" s="12">
        <f t="shared" ca="1" si="609"/>
        <v>7.4638349038055191E-4</v>
      </c>
      <c r="V1708" s="12">
        <f t="shared" ca="1" si="609"/>
        <v>9.3796441676095594E-4</v>
      </c>
      <c r="W1708" s="12">
        <f t="shared" ca="1" si="609"/>
        <v>1.1073050904161386E-3</v>
      </c>
      <c r="X1708" s="12">
        <f t="shared" ca="1" si="609"/>
        <v>1.2280182603748655E-3</v>
      </c>
      <c r="Y1708" s="12">
        <f t="shared" ca="1" si="609"/>
        <v>1.2793782047942472E-3</v>
      </c>
      <c r="Z1708" s="12">
        <f t="shared" ca="1" si="609"/>
        <v>1.2521307062240219E-3</v>
      </c>
      <c r="AA1708" s="12">
        <f t="shared" ca="1" si="609"/>
        <v>1.1512164292984911E-3</v>
      </c>
      <c r="AB1708" s="12">
        <f t="shared" ca="1" si="609"/>
        <v>9.9430789249863516E-4</v>
      </c>
      <c r="AC1708" s="12">
        <f t="shared" ca="1" si="609"/>
        <v>8.0675448678377726E-4</v>
      </c>
      <c r="AD1708" s="12">
        <f t="shared" ca="1" si="609"/>
        <v>6.149198138014724E-4</v>
      </c>
      <c r="AE1708" s="12">
        <f t="shared" ca="1" si="609"/>
        <v>4.403035423395143E-4</v>
      </c>
      <c r="AF1708" s="12">
        <f t="shared" ca="1" si="609"/>
        <v>2.9617095574233126E-4</v>
      </c>
      <c r="AG1708" s="12">
        <f t="shared" ca="1" si="609"/>
        <v>1.871497921157557E-4</v>
      </c>
      <c r="AH1708" s="12">
        <f t="shared" ca="1" si="609"/>
        <v>1.1109456841902584E-4</v>
      </c>
      <c r="AI1708" s="12">
        <f t="shared" ca="1" si="609"/>
        <v>6.195165291186264E-5</v>
      </c>
      <c r="AJ1708" s="12">
        <f t="shared" ca="1" si="609"/>
        <v>3.2454099626153028E-5</v>
      </c>
      <c r="AK1708" s="12">
        <f t="shared" ca="1" si="609"/>
        <v>1.5971394120844423E-5</v>
      </c>
      <c r="AL1708" s="12">
        <f t="shared" ca="1" si="609"/>
        <v>7.383676884868322E-6</v>
      </c>
      <c r="AM1708" s="12">
        <f t="shared" ca="1" si="609"/>
        <v>3.2067059299281143E-6</v>
      </c>
      <c r="AN1708" s="12">
        <f t="shared" ca="1" si="609"/>
        <v>1.3082844554377101E-6</v>
      </c>
      <c r="AO1708" s="12">
        <f t="shared" ca="1" si="609"/>
        <v>5.014201962961607E-7</v>
      </c>
      <c r="AP1708" s="12">
        <f t="shared" ca="1" si="609"/>
        <v>1.8053360676288234E-7</v>
      </c>
      <c r="AQ1708" s="12">
        <f t="shared" ca="1" si="609"/>
        <v>6.1061980999268579E-8</v>
      </c>
      <c r="AR1708" s="12">
        <f t="shared" ca="1" si="609"/>
        <v>1.9401723707786218E-8</v>
      </c>
      <c r="AS1708" s="12">
        <f t="shared" ca="1" si="609"/>
        <v>5.7911703017294982E-9</v>
      </c>
      <c r="AT1708" s="12">
        <f t="shared" ca="1" si="609"/>
        <v>1.6238613761521303E-9</v>
      </c>
      <c r="AU1708" s="12">
        <f t="shared" ca="1" si="609"/>
        <v>4.2774817247033345E-10</v>
      </c>
      <c r="AV1708" s="12">
        <f t="shared" ca="1" si="609"/>
        <v>1.0584831970068908E-10</v>
      </c>
      <c r="AX1708" s="13">
        <f t="shared" si="565"/>
        <v>0.38633280460030861</v>
      </c>
      <c r="AZ1708" s="14">
        <f t="shared" ca="1" si="568"/>
        <v>4.9593397953251452</v>
      </c>
    </row>
    <row r="1709" spans="1:52" x14ac:dyDescent="0.2">
      <c r="A1709" s="9" t="str">
        <f t="shared" si="560"/>
        <v>Saint Helena</v>
      </c>
      <c r="C1709" s="20">
        <f t="shared" si="561"/>
        <v>384.90487855121984</v>
      </c>
      <c r="D1709" s="15">
        <f t="shared" si="562"/>
        <v>429.40219680052542</v>
      </c>
      <c r="E1709" s="23">
        <f t="shared" si="563"/>
        <v>1</v>
      </c>
      <c r="F1709" s="15">
        <f t="shared" si="566"/>
        <v>429.40219680052542</v>
      </c>
      <c r="H1709" s="12">
        <f t="shared" ref="H1709:AV1709" ca="1" si="610">_xlfn.NORM.DIST(H$1537,$F1709,$B$37+$B$38*$F1709,FALSE)/$AV779*($D1241/1000)</f>
        <v>3.953923713209056E-9</v>
      </c>
      <c r="I1709" s="12">
        <f t="shared" ca="1" si="610"/>
        <v>1.1211767798377806E-8</v>
      </c>
      <c r="J1709" s="12">
        <f t="shared" ca="1" si="610"/>
        <v>2.9865961334187871E-8</v>
      </c>
      <c r="K1709" s="12">
        <f t="shared" ca="1" si="610"/>
        <v>7.4736971815914151E-8</v>
      </c>
      <c r="L1709" s="12">
        <f t="shared" ca="1" si="610"/>
        <v>1.7569163754678988E-7</v>
      </c>
      <c r="M1709" s="12">
        <f t="shared" ca="1" si="610"/>
        <v>3.8799245400562348E-7</v>
      </c>
      <c r="N1709" s="12">
        <f t="shared" ca="1" si="610"/>
        <v>8.0491878408730249E-7</v>
      </c>
      <c r="O1709" s="12">
        <f t="shared" ca="1" si="610"/>
        <v>1.5686911292390895E-6</v>
      </c>
      <c r="P1709" s="12">
        <f t="shared" ca="1" si="610"/>
        <v>2.8719667907702357E-6</v>
      </c>
      <c r="Q1709" s="12">
        <f t="shared" ca="1" si="610"/>
        <v>4.9394430405620139E-6</v>
      </c>
      <c r="R1709" s="12">
        <f t="shared" ca="1" si="610"/>
        <v>7.9805559106131272E-6</v>
      </c>
      <c r="S1709" s="12">
        <f t="shared" ca="1" si="610"/>
        <v>1.2112809924127138E-5</v>
      </c>
      <c r="T1709" s="12">
        <f t="shared" ca="1" si="610"/>
        <v>1.7270831809954167E-5</v>
      </c>
      <c r="U1709" s="12">
        <f t="shared" ca="1" si="610"/>
        <v>2.3133332620335257E-5</v>
      </c>
      <c r="V1709" s="12">
        <f t="shared" ca="1" si="610"/>
        <v>2.9108494535727778E-5</v>
      </c>
      <c r="W1709" s="12">
        <f t="shared" ca="1" si="610"/>
        <v>3.4407877388844993E-5</v>
      </c>
      <c r="X1709" s="12">
        <f t="shared" ca="1" si="610"/>
        <v>3.8207851228165119E-5</v>
      </c>
      <c r="Y1709" s="12">
        <f t="shared" ca="1" si="610"/>
        <v>3.9856938919131414E-5</v>
      </c>
      <c r="Z1709" s="12">
        <f t="shared" ca="1" si="610"/>
        <v>3.9058167448620715E-5</v>
      </c>
      <c r="AA1709" s="12">
        <f t="shared" ca="1" si="610"/>
        <v>3.5956414622537332E-5</v>
      </c>
      <c r="AB1709" s="12">
        <f t="shared" ca="1" si="610"/>
        <v>3.1095496201698545E-5</v>
      </c>
      <c r="AC1709" s="12">
        <f t="shared" ca="1" si="610"/>
        <v>2.5262434350532029E-5</v>
      </c>
      <c r="AD1709" s="12">
        <f t="shared" ca="1" si="610"/>
        <v>1.9280109642834296E-5</v>
      </c>
      <c r="AE1709" s="12">
        <f t="shared" ca="1" si="610"/>
        <v>1.3822939131304402E-5</v>
      </c>
      <c r="AF1709" s="12">
        <f t="shared" ca="1" si="610"/>
        <v>9.3099615381315161E-6</v>
      </c>
      <c r="AG1709" s="12">
        <f t="shared" ca="1" si="610"/>
        <v>5.8904974572786444E-6</v>
      </c>
      <c r="AH1709" s="12">
        <f t="shared" ca="1" si="610"/>
        <v>3.5011656084566844E-6</v>
      </c>
      <c r="AI1709" s="12">
        <f t="shared" ca="1" si="610"/>
        <v>1.9549242307600504E-6</v>
      </c>
      <c r="AJ1709" s="12">
        <f t="shared" ca="1" si="610"/>
        <v>1.0254247613255703E-6</v>
      </c>
      <c r="AK1709" s="12">
        <f t="shared" ca="1" si="610"/>
        <v>5.0528251021670156E-7</v>
      </c>
      <c r="AL1709" s="12">
        <f t="shared" ca="1" si="610"/>
        <v>2.3389520917775162E-7</v>
      </c>
      <c r="AM1709" s="12">
        <f t="shared" ca="1" si="610"/>
        <v>1.0171031086607298E-7</v>
      </c>
      <c r="AN1709" s="12">
        <f t="shared" ca="1" si="610"/>
        <v>4.1549445466142206E-8</v>
      </c>
      <c r="AO1709" s="12">
        <f t="shared" ca="1" si="610"/>
        <v>1.5944910175208344E-8</v>
      </c>
      <c r="AP1709" s="12">
        <f t="shared" ca="1" si="610"/>
        <v>5.7482482661737551E-9</v>
      </c>
      <c r="AQ1709" s="12">
        <f t="shared" ca="1" si="610"/>
        <v>1.9467292391111277E-9</v>
      </c>
      <c r="AR1709" s="12">
        <f t="shared" ca="1" si="610"/>
        <v>6.1934435218405377E-10</v>
      </c>
      <c r="AS1709" s="12">
        <f t="shared" ca="1" si="610"/>
        <v>1.8510383058043433E-10</v>
      </c>
      <c r="AT1709" s="12">
        <f t="shared" ca="1" si="610"/>
        <v>5.1970300231566028E-11</v>
      </c>
      <c r="AU1709" s="12">
        <f t="shared" ca="1" si="610"/>
        <v>1.3707291232605746E-11</v>
      </c>
      <c r="AV1709" s="12">
        <f t="shared" ca="1" si="610"/>
        <v>3.3962890851689838E-12</v>
      </c>
      <c r="AX1709" s="13">
        <f t="shared" si="565"/>
        <v>0.38437055843990797</v>
      </c>
      <c r="AZ1709" s="14">
        <f t="shared" ca="1" si="568"/>
        <v>0.1537482232961272</v>
      </c>
    </row>
    <row r="1710" spans="1:52" x14ac:dyDescent="0.2">
      <c r="A1710" s="9" t="str">
        <f t="shared" si="560"/>
        <v>Saint Kitts and Nevis</v>
      </c>
      <c r="C1710" s="20">
        <f t="shared" si="561"/>
        <v>445.96982859679105</v>
      </c>
      <c r="D1710" s="15">
        <f t="shared" si="562"/>
        <v>480.18578752709715</v>
      </c>
      <c r="E1710" s="23">
        <f t="shared" si="563"/>
        <v>1</v>
      </c>
      <c r="F1710" s="15">
        <f t="shared" si="566"/>
        <v>480.18578752709715</v>
      </c>
      <c r="H1710" s="12">
        <f t="shared" ref="H1710:AV1710" ca="1" si="611">_xlfn.NORM.DIST(H$1537,$F1710,$B$37+$B$38*$F1710,FALSE)/$AV780*($D1242/1000)</f>
        <v>8.2601737100768484E-10</v>
      </c>
      <c r="I1710" s="12">
        <f t="shared" ca="1" si="611"/>
        <v>2.6593320797132429E-9</v>
      </c>
      <c r="J1710" s="12">
        <f t="shared" ca="1" si="611"/>
        <v>8.0428979696176381E-9</v>
      </c>
      <c r="K1710" s="12">
        <f t="shared" ca="1" si="611"/>
        <v>2.2851206825058729E-8</v>
      </c>
      <c r="L1710" s="12">
        <f t="shared" ca="1" si="611"/>
        <v>6.0990517414272911E-8</v>
      </c>
      <c r="M1710" s="12">
        <f t="shared" ca="1" si="611"/>
        <v>1.5292274644551469E-7</v>
      </c>
      <c r="N1710" s="12">
        <f t="shared" ca="1" si="611"/>
        <v>3.6019564332016372E-7</v>
      </c>
      <c r="O1710" s="12">
        <f t="shared" ca="1" si="611"/>
        <v>7.9700568065953512E-7</v>
      </c>
      <c r="P1710" s="12">
        <f t="shared" ca="1" si="611"/>
        <v>1.656688940223826E-6</v>
      </c>
      <c r="Q1710" s="12">
        <f t="shared" ca="1" si="611"/>
        <v>3.2350211473224816E-6</v>
      </c>
      <c r="R1710" s="12">
        <f t="shared" ca="1" si="611"/>
        <v>5.9343050861758458E-6</v>
      </c>
      <c r="S1710" s="12">
        <f t="shared" ca="1" si="611"/>
        <v>1.022631604911408E-5</v>
      </c>
      <c r="T1710" s="12">
        <f t="shared" ca="1" si="611"/>
        <v>1.6554846046250451E-5</v>
      </c>
      <c r="U1710" s="12">
        <f t="shared" ca="1" si="611"/>
        <v>2.5176054895818527E-5</v>
      </c>
      <c r="V1710" s="12">
        <f t="shared" ca="1" si="611"/>
        <v>3.5967214280011035E-5</v>
      </c>
      <c r="W1710" s="12">
        <f t="shared" ca="1" si="611"/>
        <v>4.8270580604945202E-5</v>
      </c>
      <c r="X1710" s="12">
        <f t="shared" ca="1" si="611"/>
        <v>6.0857602298723689E-5</v>
      </c>
      <c r="Y1710" s="12">
        <f t="shared" ca="1" si="611"/>
        <v>7.2078169350743373E-5</v>
      </c>
      <c r="Z1710" s="12">
        <f t="shared" ca="1" si="611"/>
        <v>8.0195362124648004E-5</v>
      </c>
      <c r="AA1710" s="12">
        <f t="shared" ca="1" si="611"/>
        <v>8.3820713365836556E-5</v>
      </c>
      <c r="AB1710" s="12">
        <f t="shared" ca="1" si="611"/>
        <v>8.2301935248248038E-5</v>
      </c>
      <c r="AC1710" s="12">
        <f t="shared" ca="1" si="611"/>
        <v>7.5914605049418857E-5</v>
      </c>
      <c r="AD1710" s="12">
        <f t="shared" ca="1" si="611"/>
        <v>6.5780507747297586E-5</v>
      </c>
      <c r="AE1710" s="12">
        <f t="shared" ca="1" si="611"/>
        <v>5.3545835660122273E-5</v>
      </c>
      <c r="AF1710" s="12">
        <f t="shared" ca="1" si="611"/>
        <v>4.0945933332049777E-5</v>
      </c>
      <c r="AG1710" s="12">
        <f t="shared" ca="1" si="611"/>
        <v>2.9413888655768856E-5</v>
      </c>
      <c r="AH1710" s="12">
        <f t="shared" ca="1" si="611"/>
        <v>1.9849551945682585E-5</v>
      </c>
      <c r="AI1710" s="12">
        <f t="shared" ca="1" si="611"/>
        <v>1.2583619187927324E-5</v>
      </c>
      <c r="AJ1710" s="12">
        <f t="shared" ca="1" si="611"/>
        <v>7.4940574952116537E-6</v>
      </c>
      <c r="AK1710" s="12">
        <f t="shared" ca="1" si="611"/>
        <v>4.1926158261645987E-6</v>
      </c>
      <c r="AL1710" s="12">
        <f t="shared" ca="1" si="611"/>
        <v>2.2034830437881105E-6</v>
      </c>
      <c r="AM1710" s="12">
        <f t="shared" ca="1" si="611"/>
        <v>1.0879049461663773E-6</v>
      </c>
      <c r="AN1710" s="12">
        <f t="shared" ca="1" si="611"/>
        <v>5.0457855018954683E-7</v>
      </c>
      <c r="AO1710" s="12">
        <f t="shared" ca="1" si="611"/>
        <v>2.1984835112064153E-7</v>
      </c>
      <c r="AP1710" s="12">
        <f t="shared" ca="1" si="611"/>
        <v>8.9985852578029684E-8</v>
      </c>
      <c r="AQ1710" s="12">
        <f t="shared" ca="1" si="611"/>
        <v>3.4600458492851175E-8</v>
      </c>
      <c r="AR1710" s="12">
        <f t="shared" ca="1" si="611"/>
        <v>1.2498159607043182E-8</v>
      </c>
      <c r="AS1710" s="12">
        <f t="shared" ca="1" si="611"/>
        <v>4.2409863455176575E-9</v>
      </c>
      <c r="AT1710" s="12">
        <f t="shared" ca="1" si="611"/>
        <v>1.3518990932530728E-9</v>
      </c>
      <c r="AU1710" s="12">
        <f t="shared" ca="1" si="611"/>
        <v>4.0483520678219109E-10</v>
      </c>
      <c r="AV1710" s="12">
        <f t="shared" ca="1" si="611"/>
        <v>1.1388561372488696E-10</v>
      </c>
      <c r="AX1710" s="13">
        <f t="shared" si="565"/>
        <v>0.21131758789389843</v>
      </c>
      <c r="AZ1710" s="14">
        <f t="shared" ca="1" si="568"/>
        <v>0.17783610925402285</v>
      </c>
    </row>
    <row r="1711" spans="1:52" x14ac:dyDescent="0.2">
      <c r="A1711" s="9" t="str">
        <f t="shared" si="560"/>
        <v>Saint Lucia</v>
      </c>
      <c r="C1711" s="20">
        <f t="shared" si="561"/>
        <v>427.98512892789273</v>
      </c>
      <c r="D1711" s="15">
        <f t="shared" si="562"/>
        <v>465.3328198951998</v>
      </c>
      <c r="E1711" s="23">
        <f t="shared" si="563"/>
        <v>1</v>
      </c>
      <c r="F1711" s="15">
        <f t="shared" si="566"/>
        <v>465.3328198951998</v>
      </c>
      <c r="H1711" s="12">
        <f t="shared" ref="H1711:AV1711" ca="1" si="612">_xlfn.NORM.DIST(H$1537,$F1711,$B$37+$B$38*$F1711,FALSE)/$AV781*($D1243/1000)</f>
        <v>3.9103470219534915E-9</v>
      </c>
      <c r="I1711" s="12">
        <f t="shared" ca="1" si="612"/>
        <v>1.2130320833752453E-8</v>
      </c>
      <c r="J1711" s="12">
        <f t="shared" ca="1" si="612"/>
        <v>3.5349711177900556E-8</v>
      </c>
      <c r="K1711" s="12">
        <f t="shared" ca="1" si="612"/>
        <v>9.6773410505653438E-8</v>
      </c>
      <c r="L1711" s="12">
        <f t="shared" ca="1" si="612"/>
        <v>2.4887588575875702E-7</v>
      </c>
      <c r="M1711" s="12">
        <f t="shared" ca="1" si="612"/>
        <v>6.0126536198151689E-7</v>
      </c>
      <c r="N1711" s="12">
        <f t="shared" ca="1" si="612"/>
        <v>1.3646024515381144E-6</v>
      </c>
      <c r="O1711" s="12">
        <f t="shared" ca="1" si="612"/>
        <v>2.9093951043666891E-6</v>
      </c>
      <c r="P1711" s="12">
        <f t="shared" ca="1" si="612"/>
        <v>5.8271454043302679E-6</v>
      </c>
      <c r="Q1711" s="12">
        <f t="shared" ca="1" si="612"/>
        <v>1.0963913523941124E-5</v>
      </c>
      <c r="R1711" s="12">
        <f t="shared" ca="1" si="612"/>
        <v>1.937902587738764E-5</v>
      </c>
      <c r="S1711" s="12">
        <f t="shared" ca="1" si="612"/>
        <v>3.2177691137210248E-5</v>
      </c>
      <c r="T1711" s="12">
        <f t="shared" ca="1" si="612"/>
        <v>5.0191989404586371E-5</v>
      </c>
      <c r="U1711" s="12">
        <f t="shared" ca="1" si="612"/>
        <v>7.3547943794422693E-5</v>
      </c>
      <c r="V1711" s="12">
        <f t="shared" ca="1" si="612"/>
        <v>1.0124259219730285E-4</v>
      </c>
      <c r="W1711" s="12">
        <f t="shared" ca="1" si="612"/>
        <v>1.3092198213485775E-4</v>
      </c>
      <c r="X1711" s="12">
        <f t="shared" ca="1" si="612"/>
        <v>1.5904443670444545E-4</v>
      </c>
      <c r="Y1711" s="12">
        <f t="shared" ca="1" si="612"/>
        <v>1.8150182142257512E-4</v>
      </c>
      <c r="Z1711" s="12">
        <f t="shared" ca="1" si="612"/>
        <v>1.9458084627527799E-4</v>
      </c>
      <c r="AA1711" s="12">
        <f t="shared" ca="1" si="612"/>
        <v>1.9596376868923724E-4</v>
      </c>
      <c r="AB1711" s="12">
        <f t="shared" ca="1" si="612"/>
        <v>1.8539929272313178E-4</v>
      </c>
      <c r="AC1711" s="12">
        <f t="shared" ca="1" si="612"/>
        <v>1.6477713896703188E-4</v>
      </c>
      <c r="AD1711" s="12">
        <f t="shared" ca="1" si="612"/>
        <v>1.3757592378962246E-4</v>
      </c>
      <c r="AE1711" s="12">
        <f t="shared" ca="1" si="612"/>
        <v>1.0790573128277855E-4</v>
      </c>
      <c r="AF1711" s="12">
        <f t="shared" ca="1" si="612"/>
        <v>7.950660000988281E-5</v>
      </c>
      <c r="AG1711" s="12">
        <f t="shared" ca="1" si="612"/>
        <v>5.5032399133185268E-5</v>
      </c>
      <c r="AH1711" s="12">
        <f t="shared" ca="1" si="612"/>
        <v>3.5784117033627338E-5</v>
      </c>
      <c r="AI1711" s="12">
        <f t="shared" ca="1" si="612"/>
        <v>2.1858419659402331E-5</v>
      </c>
      <c r="AJ1711" s="12">
        <f t="shared" ca="1" si="612"/>
        <v>1.2543068925430584E-5</v>
      </c>
      <c r="AK1711" s="12">
        <f t="shared" ca="1" si="612"/>
        <v>6.7615373706795358E-6</v>
      </c>
      <c r="AL1711" s="12">
        <f t="shared" ca="1" si="612"/>
        <v>3.4240783329600158E-6</v>
      </c>
      <c r="AM1711" s="12">
        <f t="shared" ca="1" si="612"/>
        <v>1.6289153850188391E-6</v>
      </c>
      <c r="AN1711" s="12">
        <f t="shared" ca="1" si="612"/>
        <v>7.2796408565825748E-7</v>
      </c>
      <c r="AO1711" s="12">
        <f t="shared" ca="1" si="612"/>
        <v>3.0561733000949403E-7</v>
      </c>
      <c r="AP1711" s="12">
        <f t="shared" ca="1" si="612"/>
        <v>1.2053206457225729E-7</v>
      </c>
      <c r="AQ1711" s="12">
        <f t="shared" ca="1" si="612"/>
        <v>4.4656410234799999E-8</v>
      </c>
      <c r="AR1711" s="12">
        <f t="shared" ca="1" si="612"/>
        <v>1.5542526513715543E-8</v>
      </c>
      <c r="AS1711" s="12">
        <f t="shared" ca="1" si="612"/>
        <v>5.0817818744917703E-9</v>
      </c>
      <c r="AT1711" s="12">
        <f t="shared" ca="1" si="612"/>
        <v>1.5608710214402031E-9</v>
      </c>
      <c r="AU1711" s="12">
        <f t="shared" ca="1" si="612"/>
        <v>4.5037534776738991E-10</v>
      </c>
      <c r="AV1711" s="12">
        <f t="shared" ca="1" si="612"/>
        <v>1.2207839141648943E-10</v>
      </c>
      <c r="AX1711" s="13">
        <f t="shared" si="565"/>
        <v>0.25677235837909118</v>
      </c>
      <c r="AZ1711" s="14">
        <f t="shared" ca="1" si="568"/>
        <v>0.50687530492111199</v>
      </c>
    </row>
    <row r="1712" spans="1:52" x14ac:dyDescent="0.2">
      <c r="A1712" s="9" t="str">
        <f t="shared" si="560"/>
        <v>Saint Pierre and Miquelon</v>
      </c>
      <c r="C1712" s="20">
        <f t="shared" si="561"/>
        <v>565.5443343736481</v>
      </c>
      <c r="D1712" s="15">
        <f t="shared" si="562"/>
        <v>579.10072269800253</v>
      </c>
      <c r="E1712" s="23">
        <f t="shared" si="563"/>
        <v>1</v>
      </c>
      <c r="F1712" s="15">
        <f t="shared" si="566"/>
        <v>579.10072269800253</v>
      </c>
      <c r="H1712" s="12">
        <f t="shared" ref="H1712:AV1712" ca="1" si="613">_xlfn.NORM.DIST(H$1537,$F1712,$B$37+$B$38*$F1712,FALSE)/$AV782*($D1244/1000)</f>
        <v>2.0831133436940644E-12</v>
      </c>
      <c r="I1712" s="12">
        <f t="shared" ca="1" si="613"/>
        <v>8.5879957163605688E-12</v>
      </c>
      <c r="J1712" s="12">
        <f t="shared" ca="1" si="613"/>
        <v>3.3260389616674949E-11</v>
      </c>
      <c r="K1712" s="12">
        <f t="shared" ca="1" si="613"/>
        <v>1.2100949271538865E-10</v>
      </c>
      <c r="L1712" s="12">
        <f t="shared" ca="1" si="613"/>
        <v>4.1358820357805681E-10</v>
      </c>
      <c r="M1712" s="12">
        <f t="shared" ca="1" si="613"/>
        <v>1.3279246755413446E-9</v>
      </c>
      <c r="N1712" s="12">
        <f t="shared" ca="1" si="613"/>
        <v>4.0053026109905683E-9</v>
      </c>
      <c r="O1712" s="12">
        <f t="shared" ca="1" si="613"/>
        <v>1.1348901359366176E-8</v>
      </c>
      <c r="P1712" s="12">
        <f t="shared" ca="1" si="613"/>
        <v>3.0208482108200382E-8</v>
      </c>
      <c r="Q1712" s="12">
        <f t="shared" ca="1" si="613"/>
        <v>7.5537147581601383E-8</v>
      </c>
      <c r="R1712" s="12">
        <f t="shared" ca="1" si="613"/>
        <v>1.7743890685650861E-7</v>
      </c>
      <c r="S1712" s="12">
        <f t="shared" ca="1" si="613"/>
        <v>3.9155585312649123E-7</v>
      </c>
      <c r="T1712" s="12">
        <f t="shared" ca="1" si="613"/>
        <v>8.1169932033839778E-7</v>
      </c>
      <c r="U1712" s="12">
        <f t="shared" ca="1" si="613"/>
        <v>1.5807137794920593E-6</v>
      </c>
      <c r="V1712" s="12">
        <f t="shared" ca="1" si="613"/>
        <v>2.8917975863073047E-6</v>
      </c>
      <c r="W1712" s="12">
        <f t="shared" ca="1" si="613"/>
        <v>4.969802583493993E-6</v>
      </c>
      <c r="X1712" s="12">
        <f t="shared" ca="1" si="613"/>
        <v>8.0235576793544029E-6</v>
      </c>
      <c r="Y1712" s="12">
        <f t="shared" ca="1" si="613"/>
        <v>1.216890260974067E-5</v>
      </c>
      <c r="Z1712" s="12">
        <f t="shared" ca="1" si="613"/>
        <v>1.7337738431840702E-5</v>
      </c>
      <c r="AA1712" s="12">
        <f t="shared" ca="1" si="613"/>
        <v>2.3205454172136252E-5</v>
      </c>
      <c r="AB1712" s="12">
        <f t="shared" ca="1" si="613"/>
        <v>2.9177245780738672E-5</v>
      </c>
      <c r="AC1712" s="12">
        <f t="shared" ca="1" si="613"/>
        <v>3.4463161059424124E-5</v>
      </c>
      <c r="AD1712" s="12">
        <f t="shared" ca="1" si="613"/>
        <v>3.8240408279970284E-5</v>
      </c>
      <c r="AE1712" s="12">
        <f t="shared" ca="1" si="613"/>
        <v>3.9860847307605658E-5</v>
      </c>
      <c r="AF1712" s="12">
        <f t="shared" ca="1" si="613"/>
        <v>3.9032568149248813E-5</v>
      </c>
      <c r="AG1712" s="12">
        <f t="shared" ca="1" si="613"/>
        <v>3.5905776402905193E-5</v>
      </c>
      <c r="AH1712" s="12">
        <f t="shared" ca="1" si="613"/>
        <v>3.1028309327588183E-5</v>
      </c>
      <c r="AI1712" s="12">
        <f t="shared" ca="1" si="613"/>
        <v>2.5188859127011015E-5</v>
      </c>
      <c r="AJ1712" s="12">
        <f t="shared" ca="1" si="613"/>
        <v>1.9209474202472128E-5</v>
      </c>
      <c r="AK1712" s="12">
        <f t="shared" ca="1" si="613"/>
        <v>1.3761920749527606E-5</v>
      </c>
      <c r="AL1712" s="12">
        <f t="shared" ca="1" si="613"/>
        <v>9.2618815472348512E-6</v>
      </c>
      <c r="AM1712" s="12">
        <f t="shared" ca="1" si="613"/>
        <v>5.8556618196147682E-6</v>
      </c>
      <c r="AN1712" s="12">
        <f t="shared" ca="1" si="613"/>
        <v>3.4778379860880943E-6</v>
      </c>
      <c r="AO1712" s="12">
        <f t="shared" ca="1" si="613"/>
        <v>1.9404359010498396E-6</v>
      </c>
      <c r="AP1712" s="12">
        <f t="shared" ca="1" si="613"/>
        <v>1.0170583050377999E-6</v>
      </c>
      <c r="AQ1712" s="12">
        <f t="shared" ca="1" si="613"/>
        <v>5.0078232797373742E-7</v>
      </c>
      <c r="AR1712" s="12">
        <f t="shared" ca="1" si="613"/>
        <v>2.3163742787406271E-7</v>
      </c>
      <c r="AS1712" s="12">
        <f t="shared" ca="1" si="613"/>
        <v>1.0065261622694558E-7</v>
      </c>
      <c r="AT1712" s="12">
        <f t="shared" ca="1" si="613"/>
        <v>4.1086391179021787E-8</v>
      </c>
      <c r="AU1712" s="12">
        <f t="shared" ca="1" si="613"/>
        <v>1.575533059601662E-8</v>
      </c>
      <c r="AV1712" s="12">
        <f t="shared" ca="1" si="613"/>
        <v>5.6756242952801943E-9</v>
      </c>
      <c r="AX1712" s="13">
        <f t="shared" si="565"/>
        <v>3.6646067637832104E-2</v>
      </c>
      <c r="AZ1712" s="14">
        <f t="shared" ca="1" si="568"/>
        <v>1.465842704752124E-2</v>
      </c>
    </row>
    <row r="1713" spans="1:52" x14ac:dyDescent="0.2">
      <c r="A1713" s="9" t="str">
        <f t="shared" si="560"/>
        <v>Saint Vincent and the Grenadines</v>
      </c>
      <c r="C1713" s="20">
        <f t="shared" si="561"/>
        <v>421.38426041788068</v>
      </c>
      <c r="D1713" s="15">
        <f t="shared" si="562"/>
        <v>459.67827612224642</v>
      </c>
      <c r="E1713" s="23">
        <f t="shared" si="563"/>
        <v>1</v>
      </c>
      <c r="F1713" s="15">
        <f t="shared" si="566"/>
        <v>459.67827612224642</v>
      </c>
      <c r="H1713" s="12">
        <f t="shared" ref="H1713:AV1713" ca="1" si="614">_xlfn.NORM.DIST(H$1537,$F1713,$B$37+$B$38*$F1713,FALSE)/$AV783*($D1245/1000)</f>
        <v>3.7497651759988509E-9</v>
      </c>
      <c r="I1713" s="12">
        <f t="shared" ca="1" si="614"/>
        <v>1.1468898674255E-8</v>
      </c>
      <c r="J1713" s="12">
        <f t="shared" ca="1" si="614"/>
        <v>3.2953075629009735E-8</v>
      </c>
      <c r="K1713" s="12">
        <f t="shared" ca="1" si="614"/>
        <v>8.8946075176112789E-8</v>
      </c>
      <c r="L1713" s="12">
        <f t="shared" ca="1" si="614"/>
        <v>2.2553514027573651E-7</v>
      </c>
      <c r="M1713" s="12">
        <f t="shared" ca="1" si="614"/>
        <v>5.3722750811997307E-7</v>
      </c>
      <c r="N1713" s="12">
        <f t="shared" ca="1" si="614"/>
        <v>1.2021505539497516E-6</v>
      </c>
      <c r="O1713" s="12">
        <f t="shared" ca="1" si="614"/>
        <v>2.5270630318459011E-6</v>
      </c>
      <c r="P1713" s="12">
        <f t="shared" ca="1" si="614"/>
        <v>4.9903370958024653E-6</v>
      </c>
      <c r="Q1713" s="12">
        <f t="shared" ca="1" si="614"/>
        <v>9.2576399582643408E-6</v>
      </c>
      <c r="R1713" s="12">
        <f t="shared" ca="1" si="614"/>
        <v>1.6133451386326686E-5</v>
      </c>
      <c r="S1713" s="12">
        <f t="shared" ca="1" si="614"/>
        <v>2.6412583192254333E-5</v>
      </c>
      <c r="T1713" s="12">
        <f t="shared" ca="1" si="614"/>
        <v>4.0621042599648977E-5</v>
      </c>
      <c r="U1713" s="12">
        <f t="shared" ca="1" si="614"/>
        <v>5.8687802611745033E-5</v>
      </c>
      <c r="V1713" s="12">
        <f t="shared" ca="1" si="614"/>
        <v>7.9652832980123235E-5</v>
      </c>
      <c r="W1713" s="12">
        <f t="shared" ca="1" si="614"/>
        <v>1.0155731245872455E-4</v>
      </c>
      <c r="X1713" s="12">
        <f t="shared" ca="1" si="614"/>
        <v>1.2164037968605081E-4</v>
      </c>
      <c r="Y1713" s="12">
        <f t="shared" ca="1" si="614"/>
        <v>1.368676875020849E-4</v>
      </c>
      <c r="Z1713" s="12">
        <f t="shared" ca="1" si="614"/>
        <v>1.446707346600586E-4</v>
      </c>
      <c r="AA1713" s="12">
        <f t="shared" ca="1" si="614"/>
        <v>1.4365377369013999E-4</v>
      </c>
      <c r="AB1713" s="12">
        <f t="shared" ca="1" si="614"/>
        <v>1.3400160070217243E-4</v>
      </c>
      <c r="AC1713" s="12">
        <f t="shared" ca="1" si="614"/>
        <v>1.174247186278111E-4</v>
      </c>
      <c r="AD1713" s="12">
        <f t="shared" ca="1" si="614"/>
        <v>9.6664200897424261E-5</v>
      </c>
      <c r="AE1713" s="12">
        <f t="shared" ca="1" si="614"/>
        <v>7.4752960462422965E-5</v>
      </c>
      <c r="AF1713" s="12">
        <f t="shared" ca="1" si="614"/>
        <v>5.4305988517950007E-5</v>
      </c>
      <c r="AG1713" s="12">
        <f t="shared" ca="1" si="614"/>
        <v>3.7061555666509641E-5</v>
      </c>
      <c r="AH1713" s="12">
        <f t="shared" ca="1" si="614"/>
        <v>2.3760532057873304E-5</v>
      </c>
      <c r="AI1713" s="12">
        <f t="shared" ca="1" si="614"/>
        <v>1.431018580209049E-5</v>
      </c>
      <c r="AJ1713" s="12">
        <f t="shared" ca="1" si="614"/>
        <v>8.0963817784557646E-6</v>
      </c>
      <c r="AK1713" s="12">
        <f t="shared" ca="1" si="614"/>
        <v>4.3032173255434883E-6</v>
      </c>
      <c r="AL1713" s="12">
        <f t="shared" ca="1" si="614"/>
        <v>2.1485832006436058E-6</v>
      </c>
      <c r="AM1713" s="12">
        <f t="shared" ca="1" si="614"/>
        <v>1.0077844815268831E-6</v>
      </c>
      <c r="AN1713" s="12">
        <f t="shared" ca="1" si="614"/>
        <v>4.4405805485727548E-7</v>
      </c>
      <c r="AO1713" s="12">
        <f t="shared" ca="1" si="614"/>
        <v>1.838097027735218E-7</v>
      </c>
      <c r="AP1713" s="12">
        <f t="shared" ca="1" si="614"/>
        <v>7.1474924984921995E-8</v>
      </c>
      <c r="AQ1713" s="12">
        <f t="shared" ca="1" si="614"/>
        <v>2.6109321051528821E-8</v>
      </c>
      <c r="AR1713" s="12">
        <f t="shared" ca="1" si="614"/>
        <v>8.9597118716705294E-9</v>
      </c>
      <c r="AS1713" s="12">
        <f t="shared" ca="1" si="614"/>
        <v>2.8883452480110938E-9</v>
      </c>
      <c r="AT1713" s="12">
        <f t="shared" ca="1" si="614"/>
        <v>8.7470328752914333E-10</v>
      </c>
      <c r="AU1713" s="12">
        <f t="shared" ca="1" si="614"/>
        <v>2.4884505138938203E-10</v>
      </c>
      <c r="AV1713" s="12">
        <f t="shared" ca="1" si="614"/>
        <v>6.6504931944769946E-11</v>
      </c>
      <c r="AX1713" s="13">
        <f t="shared" si="565"/>
        <v>0.27532621440304827</v>
      </c>
      <c r="AZ1713" s="14">
        <f t="shared" ca="1" si="568"/>
        <v>0.4012446154181919</v>
      </c>
    </row>
    <row r="1714" spans="1:52" x14ac:dyDescent="0.2">
      <c r="A1714" s="9" t="str">
        <f t="shared" si="560"/>
        <v>Samoa</v>
      </c>
      <c r="C1714" s="20">
        <f t="shared" si="561"/>
        <v>455.79639519410534</v>
      </c>
      <c r="D1714" s="15">
        <f t="shared" si="562"/>
        <v>488.34215440766178</v>
      </c>
      <c r="E1714" s="23">
        <f t="shared" si="563"/>
        <v>1</v>
      </c>
      <c r="F1714" s="15">
        <f t="shared" si="566"/>
        <v>488.34215440766178</v>
      </c>
      <c r="H1714" s="12">
        <f t="shared" ref="H1714:AV1714" ca="1" si="615">_xlfn.NORM.DIST(H$1537,$F1714,$B$37+$B$38*$F1714,FALSE)/$AV784*($D1246/1000)</f>
        <v>3.3421838267408939E-9</v>
      </c>
      <c r="I1714" s="12">
        <f t="shared" ca="1" si="615"/>
        <v>1.098169526286734E-8</v>
      </c>
      <c r="J1714" s="12">
        <f t="shared" ca="1" si="615"/>
        <v>3.3897294593762172E-8</v>
      </c>
      <c r="K1714" s="12">
        <f t="shared" ca="1" si="615"/>
        <v>9.8291798639777762E-8</v>
      </c>
      <c r="L1714" s="12">
        <f t="shared" ca="1" si="615"/>
        <v>2.6774792987705217E-7</v>
      </c>
      <c r="M1714" s="12">
        <f t="shared" ca="1" si="615"/>
        <v>6.8515929848950518E-7</v>
      </c>
      <c r="N1714" s="12">
        <f t="shared" ca="1" si="615"/>
        <v>1.6470757960367887E-6</v>
      </c>
      <c r="O1714" s="12">
        <f t="shared" ca="1" si="615"/>
        <v>3.7195654867347692E-6</v>
      </c>
      <c r="P1714" s="12">
        <f t="shared" ca="1" si="615"/>
        <v>7.8909161451710521E-6</v>
      </c>
      <c r="Q1714" s="12">
        <f t="shared" ca="1" si="615"/>
        <v>1.5726035152220126E-5</v>
      </c>
      <c r="R1714" s="12">
        <f t="shared" ca="1" si="615"/>
        <v>2.9442023216301362E-5</v>
      </c>
      <c r="S1714" s="12">
        <f t="shared" ca="1" si="615"/>
        <v>5.1781264823495738E-5</v>
      </c>
      <c r="T1714" s="12">
        <f t="shared" ca="1" si="615"/>
        <v>8.5552804937835905E-5</v>
      </c>
      <c r="U1714" s="12">
        <f t="shared" ca="1" si="615"/>
        <v>1.3278604821968671E-4</v>
      </c>
      <c r="V1714" s="12">
        <f t="shared" ca="1" si="615"/>
        <v>1.9360975461006665E-4</v>
      </c>
      <c r="W1714" s="12">
        <f t="shared" ca="1" si="615"/>
        <v>2.6519090025920242E-4</v>
      </c>
      <c r="X1714" s="12">
        <f t="shared" ca="1" si="615"/>
        <v>3.4122952032343676E-4</v>
      </c>
      <c r="Y1714" s="12">
        <f t="shared" ca="1" si="615"/>
        <v>4.1246886206116966E-4</v>
      </c>
      <c r="Z1714" s="12">
        <f t="shared" ca="1" si="615"/>
        <v>4.6837352270941553E-4</v>
      </c>
      <c r="AA1714" s="12">
        <f t="shared" ca="1" si="615"/>
        <v>4.9963183092970672E-4</v>
      </c>
      <c r="AB1714" s="12">
        <f t="shared" ca="1" si="615"/>
        <v>5.0068485692540069E-4</v>
      </c>
      <c r="AC1714" s="12">
        <f t="shared" ca="1" si="615"/>
        <v>4.7134120622182273E-4</v>
      </c>
      <c r="AD1714" s="12">
        <f t="shared" ca="1" si="615"/>
        <v>4.1683382747262913E-4</v>
      </c>
      <c r="AE1714" s="12">
        <f t="shared" ca="1" si="615"/>
        <v>3.4629569957625672E-4</v>
      </c>
      <c r="AF1714" s="12">
        <f t="shared" ca="1" si="615"/>
        <v>2.7026377300116234E-4</v>
      </c>
      <c r="AG1714" s="12">
        <f t="shared" ca="1" si="615"/>
        <v>1.9814593509946555E-4</v>
      </c>
      <c r="AH1714" s="12">
        <f t="shared" ca="1" si="615"/>
        <v>1.3647059786758855E-4</v>
      </c>
      <c r="AI1714" s="12">
        <f t="shared" ca="1" si="615"/>
        <v>8.8297745694001622E-5</v>
      </c>
      <c r="AJ1714" s="12">
        <f t="shared" ca="1" si="615"/>
        <v>5.3668163284907007E-5</v>
      </c>
      <c r="AK1714" s="12">
        <f t="shared" ca="1" si="615"/>
        <v>3.0643646510888625E-5</v>
      </c>
      <c r="AL1714" s="12">
        <f t="shared" ca="1" si="615"/>
        <v>1.6436931688591833E-5</v>
      </c>
      <c r="AM1714" s="12">
        <f t="shared" ca="1" si="615"/>
        <v>8.2824276617018803E-6</v>
      </c>
      <c r="AN1714" s="12">
        <f t="shared" ca="1" si="615"/>
        <v>3.9205874697288849E-6</v>
      </c>
      <c r="AO1714" s="12">
        <f t="shared" ca="1" si="615"/>
        <v>1.7434168478184334E-6</v>
      </c>
      <c r="AP1714" s="12">
        <f t="shared" ca="1" si="615"/>
        <v>7.2829599952981092E-7</v>
      </c>
      <c r="AQ1714" s="12">
        <f t="shared" ca="1" si="615"/>
        <v>2.8580591007482613E-7</v>
      </c>
      <c r="AR1714" s="12">
        <f t="shared" ca="1" si="615"/>
        <v>1.0536371642084431E-7</v>
      </c>
      <c r="AS1714" s="12">
        <f t="shared" ca="1" si="615"/>
        <v>3.6489469655642859E-8</v>
      </c>
      <c r="AT1714" s="12">
        <f t="shared" ca="1" si="615"/>
        <v>1.1871363867469774E-8</v>
      </c>
      <c r="AU1714" s="12">
        <f t="shared" ca="1" si="615"/>
        <v>3.6281921300496704E-9</v>
      </c>
      <c r="AV1714" s="12">
        <f t="shared" ca="1" si="615"/>
        <v>1.0416852917453075E-9</v>
      </c>
      <c r="AX1714" s="13">
        <f t="shared" si="565"/>
        <v>0.18850427740103842</v>
      </c>
      <c r="AZ1714" s="14">
        <f t="shared" ca="1" si="568"/>
        <v>0.95276578992529815</v>
      </c>
    </row>
    <row r="1715" spans="1:52" x14ac:dyDescent="0.2">
      <c r="A1715" s="9" t="str">
        <f t="shared" si="560"/>
        <v>San Marino</v>
      </c>
      <c r="C1715" s="20">
        <f t="shared" si="561"/>
        <v>622.93052736671052</v>
      </c>
      <c r="D1715" s="15">
        <f t="shared" si="562"/>
        <v>626.5748632004113</v>
      </c>
      <c r="E1715" s="23">
        <f t="shared" si="563"/>
        <v>1</v>
      </c>
      <c r="F1715" s="15">
        <f t="shared" si="566"/>
        <v>626.5748632004113</v>
      </c>
      <c r="H1715" s="12">
        <f t="shared" ref="H1715:AV1715" ca="1" si="616">_xlfn.NORM.DIST(H$1537,$F1715,$B$37+$B$38*$F1715,FALSE)/$AV785*($D1247/1000)</f>
        <v>2.3814712751426097E-13</v>
      </c>
      <c r="I1715" s="12">
        <f t="shared" ca="1" si="616"/>
        <v>1.1055252313485019E-12</v>
      </c>
      <c r="J1715" s="12">
        <f t="shared" ca="1" si="616"/>
        <v>4.821126924642256E-12</v>
      </c>
      <c r="K1715" s="12">
        <f t="shared" ca="1" si="616"/>
        <v>1.9750817058245402E-11</v>
      </c>
      <c r="L1715" s="12">
        <f t="shared" ca="1" si="616"/>
        <v>7.6011300386572848E-11</v>
      </c>
      <c r="M1715" s="12">
        <f t="shared" ca="1" si="616"/>
        <v>2.7480703941725436E-10</v>
      </c>
      <c r="N1715" s="12">
        <f t="shared" ca="1" si="616"/>
        <v>9.3332766525179519E-10</v>
      </c>
      <c r="O1715" s="12">
        <f t="shared" ca="1" si="616"/>
        <v>2.9778102457692819E-9</v>
      </c>
      <c r="P1715" s="12">
        <f t="shared" ca="1" si="616"/>
        <v>8.9251699683050562E-9</v>
      </c>
      <c r="Q1715" s="12">
        <f t="shared" ca="1" si="616"/>
        <v>2.5130004473082286E-8</v>
      </c>
      <c r="R1715" s="12">
        <f t="shared" ca="1" si="616"/>
        <v>6.6469931502748703E-8</v>
      </c>
      <c r="S1715" s="12">
        <f t="shared" ca="1" si="616"/>
        <v>1.6516365743228584E-7</v>
      </c>
      <c r="T1715" s="12">
        <f t="shared" ca="1" si="616"/>
        <v>3.8553192478997583E-7</v>
      </c>
      <c r="U1715" s="12">
        <f t="shared" ca="1" si="616"/>
        <v>8.4540107655385417E-7</v>
      </c>
      <c r="V1715" s="12">
        <f t="shared" ca="1" si="616"/>
        <v>1.7414934341259651E-6</v>
      </c>
      <c r="W1715" s="12">
        <f t="shared" ca="1" si="616"/>
        <v>3.3700588212109859E-6</v>
      </c>
      <c r="X1715" s="12">
        <f t="shared" ca="1" si="616"/>
        <v>6.1264616002652807E-6</v>
      </c>
      <c r="Y1715" s="12">
        <f t="shared" ca="1" si="616"/>
        <v>1.0462574061827192E-5</v>
      </c>
      <c r="Z1715" s="12">
        <f t="shared" ca="1" si="616"/>
        <v>1.6785101417765763E-5</v>
      </c>
      <c r="AA1715" s="12">
        <f t="shared" ca="1" si="616"/>
        <v>2.5296823401090122E-5</v>
      </c>
      <c r="AB1715" s="12">
        <f t="shared" ca="1" si="616"/>
        <v>3.5814970936710521E-5</v>
      </c>
      <c r="AC1715" s="12">
        <f t="shared" ca="1" si="616"/>
        <v>4.7634302696566954E-5</v>
      </c>
      <c r="AD1715" s="12">
        <f t="shared" ca="1" si="616"/>
        <v>5.9515709599467072E-5</v>
      </c>
      <c r="AE1715" s="12">
        <f t="shared" ca="1" si="616"/>
        <v>6.9855404984348792E-5</v>
      </c>
      <c r="AF1715" s="12">
        <f t="shared" ca="1" si="616"/>
        <v>7.702381198355293E-5</v>
      </c>
      <c r="AG1715" s="12">
        <f t="shared" ca="1" si="616"/>
        <v>7.9782308237146232E-5</v>
      </c>
      <c r="AH1715" s="12">
        <f t="shared" ca="1" si="616"/>
        <v>7.7632716023961766E-5</v>
      </c>
      <c r="AI1715" s="12">
        <f t="shared" ca="1" si="616"/>
        <v>7.0964240454197603E-5</v>
      </c>
      <c r="AJ1715" s="12">
        <f t="shared" ca="1" si="616"/>
        <v>6.0938383833703887E-5</v>
      </c>
      <c r="AK1715" s="12">
        <f t="shared" ca="1" si="616"/>
        <v>4.9158531410874925E-5</v>
      </c>
      <c r="AL1715" s="12">
        <f t="shared" ca="1" si="616"/>
        <v>3.7253189621875409E-5</v>
      </c>
      <c r="AM1715" s="12">
        <f t="shared" ca="1" si="616"/>
        <v>2.6520677893703726E-5</v>
      </c>
      <c r="AN1715" s="12">
        <f t="shared" ca="1" si="616"/>
        <v>1.7736273354316864E-5</v>
      </c>
      <c r="AO1715" s="12">
        <f t="shared" ca="1" si="616"/>
        <v>1.1142861209571213E-5</v>
      </c>
      <c r="AP1715" s="12">
        <f t="shared" ca="1" si="616"/>
        <v>6.5763915653921229E-6</v>
      </c>
      <c r="AQ1715" s="12">
        <f t="shared" ca="1" si="616"/>
        <v>3.6461556231375946E-6</v>
      </c>
      <c r="AR1715" s="12">
        <f t="shared" ca="1" si="616"/>
        <v>1.8990628290150345E-6</v>
      </c>
      <c r="AS1715" s="12">
        <f t="shared" ca="1" si="616"/>
        <v>9.2918044304138903E-7</v>
      </c>
      <c r="AT1715" s="12">
        <f t="shared" ca="1" si="616"/>
        <v>4.2708801306668472E-7</v>
      </c>
      <c r="AU1715" s="12">
        <f t="shared" ca="1" si="616"/>
        <v>1.8441290079156328E-7</v>
      </c>
      <c r="AV1715" s="12">
        <f t="shared" ca="1" si="616"/>
        <v>7.4803481467844298E-8</v>
      </c>
      <c r="AX1715" s="13">
        <f t="shared" si="565"/>
        <v>1.1733389051495763E-2</v>
      </c>
      <c r="AZ1715" s="14">
        <f t="shared" ca="1" si="568"/>
        <v>9.3867112363224241E-3</v>
      </c>
    </row>
    <row r="1716" spans="1:52" x14ac:dyDescent="0.2">
      <c r="A1716" s="9" t="str">
        <f t="shared" si="560"/>
        <v>Sao Tome and Principe</v>
      </c>
      <c r="C1716" s="20">
        <f t="shared" si="561"/>
        <v>309.31353938875895</v>
      </c>
      <c r="D1716" s="15">
        <f t="shared" si="562"/>
        <v>367.18160427079329</v>
      </c>
      <c r="E1716" s="23">
        <f t="shared" si="563"/>
        <v>1</v>
      </c>
      <c r="F1716" s="15">
        <f t="shared" si="566"/>
        <v>367.18160427079329</v>
      </c>
      <c r="H1716" s="12">
        <f t="shared" ref="H1716:AV1716" ca="1" si="617">_xlfn.NORM.DIST(H$1537,$F1716,$B$37+$B$38*$F1716,FALSE)/$AV786*($D1248/1000)</f>
        <v>8.1494232388433599E-7</v>
      </c>
      <c r="I1716" s="12">
        <f t="shared" ca="1" si="617"/>
        <v>1.9779601258819536E-6</v>
      </c>
      <c r="J1716" s="12">
        <f t="shared" ca="1" si="617"/>
        <v>4.5098779220580522E-6</v>
      </c>
      <c r="K1716" s="12">
        <f t="shared" ca="1" si="617"/>
        <v>9.6598111229672055E-6</v>
      </c>
      <c r="L1716" s="12">
        <f t="shared" ca="1" si="617"/>
        <v>1.9436993004361787E-5</v>
      </c>
      <c r="M1716" s="12">
        <f t="shared" ca="1" si="617"/>
        <v>3.6740589208233924E-5</v>
      </c>
      <c r="N1716" s="12">
        <f t="shared" ca="1" si="617"/>
        <v>6.5240870948301467E-5</v>
      </c>
      <c r="O1716" s="12">
        <f t="shared" ca="1" si="617"/>
        <v>1.0883033808585768E-4</v>
      </c>
      <c r="P1716" s="12">
        <f t="shared" ca="1" si="617"/>
        <v>1.7054414001387469E-4</v>
      </c>
      <c r="Q1716" s="12">
        <f t="shared" ca="1" si="617"/>
        <v>2.5106155788667475E-4</v>
      </c>
      <c r="R1716" s="12">
        <f t="shared" ca="1" si="617"/>
        <v>3.4720041229958318E-4</v>
      </c>
      <c r="S1716" s="12">
        <f t="shared" ca="1" si="617"/>
        <v>4.5106262184497971E-4</v>
      </c>
      <c r="T1716" s="12">
        <f t="shared" ca="1" si="617"/>
        <v>5.5049077120663289E-4</v>
      </c>
      <c r="U1716" s="12">
        <f t="shared" ca="1" si="617"/>
        <v>6.3113147609278461E-4</v>
      </c>
      <c r="V1716" s="12">
        <f t="shared" ca="1" si="617"/>
        <v>6.7974532977983023E-4</v>
      </c>
      <c r="W1716" s="12">
        <f t="shared" ca="1" si="617"/>
        <v>6.8774781561629396E-4</v>
      </c>
      <c r="X1716" s="12">
        <f t="shared" ca="1" si="617"/>
        <v>6.5368542508915364E-4</v>
      </c>
      <c r="Y1716" s="12">
        <f t="shared" ca="1" si="617"/>
        <v>5.8366678422031438E-4</v>
      </c>
      <c r="Z1716" s="12">
        <f t="shared" ca="1" si="617"/>
        <v>4.8957332952264852E-4</v>
      </c>
      <c r="AA1716" s="12">
        <f t="shared" ca="1" si="617"/>
        <v>3.857688154667495E-4</v>
      </c>
      <c r="AB1716" s="12">
        <f t="shared" ca="1" si="617"/>
        <v>2.8555717651657455E-4</v>
      </c>
      <c r="AC1716" s="12">
        <f t="shared" ca="1" si="617"/>
        <v>1.9857091440348519E-4</v>
      </c>
      <c r="AD1716" s="12">
        <f t="shared" ca="1" si="617"/>
        <v>1.2971637009200307E-4</v>
      </c>
      <c r="AE1716" s="12">
        <f t="shared" ca="1" si="617"/>
        <v>7.9603201276656058E-5</v>
      </c>
      <c r="AF1716" s="12">
        <f t="shared" ca="1" si="617"/>
        <v>4.5890508985117965E-5</v>
      </c>
      <c r="AG1716" s="12">
        <f t="shared" ca="1" si="617"/>
        <v>2.4852598896616746E-5</v>
      </c>
      <c r="AH1716" s="12">
        <f t="shared" ca="1" si="617"/>
        <v>1.2643791966978358E-5</v>
      </c>
      <c r="AI1716" s="12">
        <f t="shared" ca="1" si="617"/>
        <v>6.0428173495416574E-6</v>
      </c>
      <c r="AJ1716" s="12">
        <f t="shared" ca="1" si="617"/>
        <v>2.7130524395227272E-6</v>
      </c>
      <c r="AK1716" s="12">
        <f t="shared" ca="1" si="617"/>
        <v>1.14428315237249E-6</v>
      </c>
      <c r="AL1716" s="12">
        <f t="shared" ca="1" si="617"/>
        <v>4.5338319038540161E-7</v>
      </c>
      <c r="AM1716" s="12">
        <f t="shared" ca="1" si="617"/>
        <v>1.687539393004898E-7</v>
      </c>
      <c r="AN1716" s="12">
        <f t="shared" ca="1" si="617"/>
        <v>5.9006386520639028E-8</v>
      </c>
      <c r="AO1716" s="12">
        <f t="shared" ca="1" si="617"/>
        <v>1.9382094865909551E-8</v>
      </c>
      <c r="AP1716" s="12">
        <f t="shared" ca="1" si="617"/>
        <v>5.9807962155597954E-9</v>
      </c>
      <c r="AQ1716" s="12">
        <f t="shared" ca="1" si="617"/>
        <v>1.733699762797441E-9</v>
      </c>
      <c r="AR1716" s="12">
        <f t="shared" ca="1" si="617"/>
        <v>4.7211235893619941E-10</v>
      </c>
      <c r="AS1716" s="12">
        <f t="shared" ca="1" si="617"/>
        <v>1.2077399830676793E-10</v>
      </c>
      <c r="AT1716" s="12">
        <f t="shared" ca="1" si="617"/>
        <v>2.9024056691803522E-11</v>
      </c>
      <c r="AU1716" s="12">
        <f t="shared" ca="1" si="617"/>
        <v>6.5523845568811437E-12</v>
      </c>
      <c r="AV1716" s="12">
        <f t="shared" ca="1" si="617"/>
        <v>1.389623779890915E-12</v>
      </c>
      <c r="AX1716" s="13">
        <f t="shared" si="565"/>
        <v>0.62861371152472301</v>
      </c>
      <c r="AZ1716" s="14">
        <f t="shared" ca="1" si="568"/>
        <v>4.3452840491853735</v>
      </c>
    </row>
    <row r="1717" spans="1:52" x14ac:dyDescent="0.2">
      <c r="A1717" s="9" t="str">
        <f t="shared" si="560"/>
        <v>Saudi Arabia</v>
      </c>
      <c r="C1717" s="20">
        <f t="shared" si="561"/>
        <v>437.53416424018661</v>
      </c>
      <c r="D1717" s="15">
        <f t="shared" si="562"/>
        <v>473.05878477998039</v>
      </c>
      <c r="E1717" s="23">
        <f t="shared" si="563"/>
        <v>1</v>
      </c>
      <c r="F1717" s="15">
        <f t="shared" si="566"/>
        <v>473.05878477998039</v>
      </c>
      <c r="H1717" s="12">
        <f t="shared" ref="H1717:AV1717" ca="1" si="618">_xlfn.NORM.DIST(H$1537,$F1717,$B$37+$B$38*$F1717,FALSE)/$AV787*($D1249/1000)</f>
        <v>7.5432133737995561E-7</v>
      </c>
      <c r="I1717" s="12">
        <f t="shared" ca="1" si="618"/>
        <v>2.3856225966446377E-6</v>
      </c>
      <c r="J1717" s="12">
        <f t="shared" ca="1" si="618"/>
        <v>7.0876731496036726E-6</v>
      </c>
      <c r="K1717" s="12">
        <f t="shared" ca="1" si="618"/>
        <v>1.9781636561845881E-5</v>
      </c>
      <c r="L1717" s="12">
        <f t="shared" ca="1" si="618"/>
        <v>5.186535444925292E-5</v>
      </c>
      <c r="M1717" s="12">
        <f t="shared" ca="1" si="618"/>
        <v>1.2774651960094626E-4</v>
      </c>
      <c r="N1717" s="12">
        <f t="shared" ca="1" si="618"/>
        <v>2.9558160176655049E-4</v>
      </c>
      <c r="O1717" s="12">
        <f t="shared" ca="1" si="618"/>
        <v>6.4248399681894933E-4</v>
      </c>
      <c r="P1717" s="12">
        <f t="shared" ca="1" si="618"/>
        <v>1.3119093455462492E-3</v>
      </c>
      <c r="Q1717" s="12">
        <f t="shared" ca="1" si="618"/>
        <v>2.5165289561929951E-3</v>
      </c>
      <c r="R1717" s="12">
        <f t="shared" ca="1" si="618"/>
        <v>4.5347842846360925E-3</v>
      </c>
      <c r="S1717" s="12">
        <f t="shared" ca="1" si="618"/>
        <v>7.6765826263390964E-3</v>
      </c>
      <c r="T1717" s="12">
        <f t="shared" ca="1" si="618"/>
        <v>1.2207755415291037E-2</v>
      </c>
      <c r="U1717" s="12">
        <f t="shared" ca="1" si="618"/>
        <v>1.8237290044781071E-2</v>
      </c>
      <c r="V1717" s="12">
        <f t="shared" ca="1" si="618"/>
        <v>2.5594189765791343E-2</v>
      </c>
      <c r="W1717" s="12">
        <f t="shared" ca="1" si="618"/>
        <v>3.3742640200397585E-2</v>
      </c>
      <c r="X1717" s="12">
        <f t="shared" ca="1" si="618"/>
        <v>4.1790092393278161E-2</v>
      </c>
      <c r="Y1717" s="12">
        <f t="shared" ca="1" si="618"/>
        <v>4.8621034664727093E-2</v>
      </c>
      <c r="Z1717" s="12">
        <f t="shared" ca="1" si="618"/>
        <v>5.3141236631079794E-2</v>
      </c>
      <c r="AA1717" s="12">
        <f t="shared" ca="1" si="618"/>
        <v>5.4562682217329697E-2</v>
      </c>
      <c r="AB1717" s="12">
        <f t="shared" ca="1" si="618"/>
        <v>5.2627938827775576E-2</v>
      </c>
      <c r="AC1717" s="12">
        <f t="shared" ca="1" si="618"/>
        <v>4.7686297720618796E-2</v>
      </c>
      <c r="AD1717" s="12">
        <f t="shared" ca="1" si="618"/>
        <v>4.0590784539248581E-2</v>
      </c>
      <c r="AE1717" s="12">
        <f t="shared" ca="1" si="618"/>
        <v>3.2457710317140856E-2</v>
      </c>
      <c r="AF1717" s="12">
        <f t="shared" ca="1" si="618"/>
        <v>2.4381751982887351E-2</v>
      </c>
      <c r="AG1717" s="12">
        <f t="shared" ca="1" si="618"/>
        <v>1.7205548945498528E-2</v>
      </c>
      <c r="AH1717" s="12">
        <f t="shared" ca="1" si="618"/>
        <v>1.1405878801822091E-2</v>
      </c>
      <c r="AI1717" s="12">
        <f t="shared" ca="1" si="618"/>
        <v>7.103061361559135E-3</v>
      </c>
      <c r="AJ1717" s="12">
        <f t="shared" ca="1" si="618"/>
        <v>4.1554587474769812E-3</v>
      </c>
      <c r="AK1717" s="12">
        <f t="shared" ca="1" si="618"/>
        <v>2.2837522015157169E-3</v>
      </c>
      <c r="AL1717" s="12">
        <f t="shared" ca="1" si="618"/>
        <v>1.179059108401684E-3</v>
      </c>
      <c r="AM1717" s="12">
        <f t="shared" ca="1" si="618"/>
        <v>5.7184558325122658E-4</v>
      </c>
      <c r="AN1717" s="12">
        <f t="shared" ca="1" si="618"/>
        <v>2.6054249006139478E-4</v>
      </c>
      <c r="AO1717" s="12">
        <f t="shared" ca="1" si="618"/>
        <v>1.115154247038118E-4</v>
      </c>
      <c r="AP1717" s="12">
        <f t="shared" ca="1" si="618"/>
        <v>4.4838174297161644E-5</v>
      </c>
      <c r="AQ1717" s="12">
        <f t="shared" ca="1" si="618"/>
        <v>1.6936259284531168E-5</v>
      </c>
      <c r="AR1717" s="12">
        <f t="shared" ca="1" si="618"/>
        <v>6.0095736464065702E-6</v>
      </c>
      <c r="AS1717" s="12">
        <f t="shared" ca="1" si="618"/>
        <v>2.0032097463114046E-6</v>
      </c>
      <c r="AT1717" s="12">
        <f t="shared" ca="1" si="618"/>
        <v>6.2728627050559764E-7</v>
      </c>
      <c r="AU1717" s="12">
        <f t="shared" ca="1" si="618"/>
        <v>1.8452777057304263E-7</v>
      </c>
      <c r="AV1717" s="12">
        <f t="shared" ca="1" si="618"/>
        <v>5.0993436691279674E-8</v>
      </c>
      <c r="AX1717" s="13">
        <f t="shared" si="565"/>
        <v>0.23251546845434556</v>
      </c>
      <c r="AZ1717" s="14">
        <f t="shared" ca="1" si="568"/>
        <v>127.22659931171637</v>
      </c>
    </row>
    <row r="1718" spans="1:52" x14ac:dyDescent="0.2">
      <c r="A1718" s="9" t="str">
        <f t="shared" si="560"/>
        <v>Senegal</v>
      </c>
      <c r="C1718" s="20">
        <f t="shared" si="561"/>
        <v>259.32078129293143</v>
      </c>
      <c r="D1718" s="15">
        <f t="shared" si="562"/>
        <v>325.72693239571657</v>
      </c>
      <c r="E1718" s="23">
        <f t="shared" si="563"/>
        <v>1</v>
      </c>
      <c r="F1718" s="15">
        <f t="shared" si="566"/>
        <v>325.72693239571657</v>
      </c>
      <c r="H1718" s="12">
        <f t="shared" ref="H1718:AV1718" ca="1" si="619">_xlfn.NORM.DIST(H$1537,$F1718,$B$37+$B$38*$F1718,FALSE)/$AV788*($D1250/1000)</f>
        <v>2.8204150618883587E-4</v>
      </c>
      <c r="I1718" s="12">
        <f t="shared" ca="1" si="619"/>
        <v>6.1715584442188212E-4</v>
      </c>
      <c r="J1718" s="12">
        <f t="shared" ca="1" si="619"/>
        <v>1.2686249890693361E-3</v>
      </c>
      <c r="K1718" s="12">
        <f t="shared" ca="1" si="619"/>
        <v>2.4497866990639086E-3</v>
      </c>
      <c r="L1718" s="12">
        <f t="shared" ca="1" si="619"/>
        <v>4.4440596316447757E-3</v>
      </c>
      <c r="M1718" s="12">
        <f t="shared" ca="1" si="619"/>
        <v>7.5733508728432113E-3</v>
      </c>
      <c r="N1718" s="12">
        <f t="shared" ca="1" si="619"/>
        <v>1.2124193899861765E-2</v>
      </c>
      <c r="O1718" s="12">
        <f t="shared" ca="1" si="619"/>
        <v>1.8233677260225543E-2</v>
      </c>
      <c r="P1718" s="12">
        <f t="shared" ca="1" si="619"/>
        <v>2.5760379006326824E-2</v>
      </c>
      <c r="Q1718" s="12">
        <f t="shared" ca="1" si="619"/>
        <v>3.4189033853639327E-2</v>
      </c>
      <c r="R1718" s="12">
        <f t="shared" ca="1" si="619"/>
        <v>4.2626335908951263E-2</v>
      </c>
      <c r="S1718" s="12">
        <f t="shared" ca="1" si="619"/>
        <v>4.9925885066884119E-2</v>
      </c>
      <c r="T1718" s="12">
        <f t="shared" ca="1" si="619"/>
        <v>5.493259774007378E-2</v>
      </c>
      <c r="U1718" s="12">
        <f t="shared" ca="1" si="619"/>
        <v>5.6779438903270918E-2</v>
      </c>
      <c r="V1718" s="12">
        <f t="shared" ca="1" si="619"/>
        <v>5.5132622455371531E-2</v>
      </c>
      <c r="W1718" s="12">
        <f t="shared" ca="1" si="619"/>
        <v>5.0290134820007042E-2</v>
      </c>
      <c r="X1718" s="12">
        <f t="shared" ca="1" si="619"/>
        <v>4.3093676181641616E-2</v>
      </c>
      <c r="Y1718" s="12">
        <f t="shared" ca="1" si="619"/>
        <v>3.4689727061139222E-2</v>
      </c>
      <c r="Z1718" s="12">
        <f t="shared" ca="1" si="619"/>
        <v>2.623281017358713E-2</v>
      </c>
      <c r="AA1718" s="12">
        <f t="shared" ca="1" si="619"/>
        <v>1.863568432810506E-2</v>
      </c>
      <c r="AB1718" s="12">
        <f t="shared" ca="1" si="619"/>
        <v>1.2436622981869535E-2</v>
      </c>
      <c r="AC1718" s="12">
        <f t="shared" ca="1" si="619"/>
        <v>7.7967962876335272E-3</v>
      </c>
      <c r="AD1718" s="12">
        <f t="shared" ca="1" si="619"/>
        <v>4.591837395288097E-3</v>
      </c>
      <c r="AE1718" s="12">
        <f t="shared" ca="1" si="619"/>
        <v>2.5404661274704434E-3</v>
      </c>
      <c r="AF1718" s="12">
        <f t="shared" ca="1" si="619"/>
        <v>1.3203738417331204E-3</v>
      </c>
      <c r="AG1718" s="12">
        <f t="shared" ca="1" si="619"/>
        <v>6.4466933079675788E-4</v>
      </c>
      <c r="AH1718" s="12">
        <f t="shared" ca="1" si="619"/>
        <v>2.9568800193127611E-4</v>
      </c>
      <c r="AI1718" s="12">
        <f t="shared" ca="1" si="619"/>
        <v>1.2740515200054445E-4</v>
      </c>
      <c r="AJ1718" s="12">
        <f t="shared" ca="1" si="619"/>
        <v>5.1569969306140378E-5</v>
      </c>
      <c r="AK1718" s="12">
        <f t="shared" ca="1" si="619"/>
        <v>1.9609356874229459E-5</v>
      </c>
      <c r="AL1718" s="12">
        <f t="shared" ca="1" si="619"/>
        <v>7.0046497241813178E-6</v>
      </c>
      <c r="AM1718" s="12">
        <f t="shared" ca="1" si="619"/>
        <v>2.3505315776758466E-6</v>
      </c>
      <c r="AN1718" s="12">
        <f t="shared" ca="1" si="619"/>
        <v>7.4097294696741008E-7</v>
      </c>
      <c r="AO1718" s="12">
        <f t="shared" ca="1" si="619"/>
        <v>2.1942959882861612E-7</v>
      </c>
      <c r="AP1718" s="12">
        <f t="shared" ca="1" si="619"/>
        <v>6.104423576237426E-8</v>
      </c>
      <c r="AQ1718" s="12">
        <f t="shared" ca="1" si="619"/>
        <v>1.5953306451502253E-8</v>
      </c>
      <c r="AR1718" s="12">
        <f t="shared" ca="1" si="619"/>
        <v>3.9166372441850615E-9</v>
      </c>
      <c r="AS1718" s="12">
        <f t="shared" ca="1" si="619"/>
        <v>9.0330119740308667E-10</v>
      </c>
      <c r="AT1718" s="12">
        <f t="shared" ca="1" si="619"/>
        <v>1.9570792724924752E-10</v>
      </c>
      <c r="AU1718" s="12">
        <f t="shared" ca="1" si="619"/>
        <v>3.983280072608855E-11</v>
      </c>
      <c r="AV1718" s="12">
        <f t="shared" ca="1" si="619"/>
        <v>7.616051371777304E-12</v>
      </c>
      <c r="AX1718" s="13">
        <f t="shared" si="565"/>
        <v>0.77117762318700944</v>
      </c>
      <c r="AZ1718" s="14">
        <f t="shared" ca="1" si="568"/>
        <v>437.63257413495825</v>
      </c>
    </row>
    <row r="1719" spans="1:52" x14ac:dyDescent="0.2">
      <c r="A1719" s="9" t="str">
        <f t="shared" si="560"/>
        <v>Serbia</v>
      </c>
      <c r="C1719" s="20">
        <f t="shared" si="561"/>
        <v>537.18787070854455</v>
      </c>
      <c r="D1719" s="15">
        <f t="shared" si="562"/>
        <v>555.49203285645888</v>
      </c>
      <c r="E1719" s="23">
        <f t="shared" si="563"/>
        <v>1</v>
      </c>
      <c r="F1719" s="15">
        <f t="shared" si="566"/>
        <v>555.49203285645888</v>
      </c>
      <c r="H1719" s="12">
        <f t="shared" ref="H1719:AV1719" ca="1" si="620">_xlfn.NORM.DIST(H$1537,$F1719,$B$37+$B$38*$F1719,FALSE)/$AV789*($D1251/1000)</f>
        <v>1.5352811926678784E-9</v>
      </c>
      <c r="I1719" s="12">
        <f t="shared" ca="1" si="620"/>
        <v>5.9666977508776488E-9</v>
      </c>
      <c r="J1719" s="12">
        <f t="shared" ca="1" si="620"/>
        <v>2.1783955573298621E-8</v>
      </c>
      <c r="K1719" s="12">
        <f t="shared" ca="1" si="620"/>
        <v>7.4712976961733074E-8</v>
      </c>
      <c r="L1719" s="12">
        <f t="shared" ca="1" si="620"/>
        <v>2.4071986710116792E-7</v>
      </c>
      <c r="M1719" s="12">
        <f t="shared" ca="1" si="620"/>
        <v>7.2859204212814151E-7</v>
      </c>
      <c r="N1719" s="12">
        <f t="shared" ca="1" si="620"/>
        <v>2.07163627396175E-6</v>
      </c>
      <c r="O1719" s="12">
        <f t="shared" ca="1" si="620"/>
        <v>5.5334907089922172E-6</v>
      </c>
      <c r="P1719" s="12">
        <f t="shared" ca="1" si="620"/>
        <v>1.3884858499469948E-5</v>
      </c>
      <c r="Q1719" s="12">
        <f t="shared" ca="1" si="620"/>
        <v>3.2729572007096892E-5</v>
      </c>
      <c r="R1719" s="12">
        <f t="shared" ca="1" si="620"/>
        <v>7.2476262474023705E-5</v>
      </c>
      <c r="S1719" s="12">
        <f t="shared" ca="1" si="620"/>
        <v>1.5076753937042975E-4</v>
      </c>
      <c r="T1719" s="12">
        <f t="shared" ca="1" si="620"/>
        <v>2.9462968372724466E-4</v>
      </c>
      <c r="U1719" s="12">
        <f t="shared" ca="1" si="620"/>
        <v>5.4088102644979309E-4</v>
      </c>
      <c r="V1719" s="12">
        <f t="shared" ca="1" si="620"/>
        <v>9.3278937273158871E-4</v>
      </c>
      <c r="W1719" s="12">
        <f t="shared" ca="1" si="620"/>
        <v>1.5112002850364555E-3</v>
      </c>
      <c r="X1719" s="12">
        <f t="shared" ca="1" si="620"/>
        <v>2.2999429262706103E-3</v>
      </c>
      <c r="Y1719" s="12">
        <f t="shared" ca="1" si="620"/>
        <v>3.2882792055002681E-3</v>
      </c>
      <c r="Z1719" s="12">
        <f t="shared" ca="1" si="620"/>
        <v>4.416486507796428E-3</v>
      </c>
      <c r="AA1719" s="12">
        <f t="shared" ca="1" si="620"/>
        <v>5.5723928313113468E-3</v>
      </c>
      <c r="AB1719" s="12">
        <f t="shared" ca="1" si="620"/>
        <v>6.6048527005821821E-3</v>
      </c>
      <c r="AC1719" s="12">
        <f t="shared" ca="1" si="620"/>
        <v>7.3542966353741801E-3</v>
      </c>
      <c r="AD1719" s="12">
        <f t="shared" ca="1" si="620"/>
        <v>7.6926459480722046E-3</v>
      </c>
      <c r="AE1719" s="12">
        <f t="shared" ca="1" si="620"/>
        <v>7.5590451775586834E-3</v>
      </c>
      <c r="AF1719" s="12">
        <f t="shared" ca="1" si="620"/>
        <v>6.9777391834712054E-3</v>
      </c>
      <c r="AG1719" s="12">
        <f t="shared" ca="1" si="620"/>
        <v>6.0508880550691497E-3</v>
      </c>
      <c r="AH1719" s="12">
        <f t="shared" ca="1" si="620"/>
        <v>4.9292415350530461E-3</v>
      </c>
      <c r="AI1719" s="12">
        <f t="shared" ca="1" si="620"/>
        <v>3.7722257486722225E-3</v>
      </c>
      <c r="AJ1719" s="12">
        <f t="shared" ca="1" si="620"/>
        <v>2.7118886030311215E-3</v>
      </c>
      <c r="AK1719" s="12">
        <f t="shared" ca="1" si="620"/>
        <v>1.8314818179847047E-3</v>
      </c>
      <c r="AL1719" s="12">
        <f t="shared" ca="1" si="620"/>
        <v>1.1619567738330205E-3</v>
      </c>
      <c r="AM1719" s="12">
        <f t="shared" ca="1" si="620"/>
        <v>6.9252256271013532E-4</v>
      </c>
      <c r="AN1719" s="12">
        <f t="shared" ca="1" si="620"/>
        <v>3.877345287525632E-4</v>
      </c>
      <c r="AO1719" s="12">
        <f t="shared" ca="1" si="620"/>
        <v>2.039349322371376E-4</v>
      </c>
      <c r="AP1719" s="12">
        <f t="shared" ca="1" si="620"/>
        <v>1.0076399158576534E-4</v>
      </c>
      <c r="AQ1719" s="12">
        <f t="shared" ca="1" si="620"/>
        <v>4.6770896864899669E-5</v>
      </c>
      <c r="AR1719" s="12">
        <f t="shared" ca="1" si="620"/>
        <v>2.0394009989499833E-5</v>
      </c>
      <c r="AS1719" s="12">
        <f t="shared" ca="1" si="620"/>
        <v>8.3538399876255828E-6</v>
      </c>
      <c r="AT1719" s="12">
        <f t="shared" ca="1" si="620"/>
        <v>3.214595052402452E-6</v>
      </c>
      <c r="AU1719" s="12">
        <f t="shared" ca="1" si="620"/>
        <v>1.1620451071138331E-6</v>
      </c>
      <c r="AV1719" s="12">
        <f t="shared" ca="1" si="620"/>
        <v>3.9461745896032584E-7</v>
      </c>
      <c r="AX1719" s="13">
        <f t="shared" si="565"/>
        <v>5.9982522608436853E-2</v>
      </c>
      <c r="AZ1719" s="14">
        <f t="shared" ca="1" si="568"/>
        <v>4.6334549864478234</v>
      </c>
    </row>
    <row r="1720" spans="1:52" x14ac:dyDescent="0.2">
      <c r="A1720" s="9" t="str">
        <f t="shared" si="560"/>
        <v>Seychelles</v>
      </c>
      <c r="C1720" s="20">
        <f t="shared" si="561"/>
        <v>386.6215014133229</v>
      </c>
      <c r="D1720" s="15">
        <f t="shared" si="562"/>
        <v>431.11881966262848</v>
      </c>
      <c r="E1720" s="23">
        <f t="shared" si="563"/>
        <v>1</v>
      </c>
      <c r="F1720" s="15">
        <f t="shared" si="566"/>
        <v>431.11881966262848</v>
      </c>
      <c r="H1720" s="12">
        <f t="shared" ref="H1720:AV1720" ca="1" si="621">_xlfn.NORM.DIST(H$1537,$F1720,$B$37+$B$38*$F1720,FALSE)/$AV790*($D1252/1000)</f>
        <v>1.3423902970075771E-8</v>
      </c>
      <c r="I1720" s="12">
        <f t="shared" ca="1" si="621"/>
        <v>3.8228601688915851E-8</v>
      </c>
      <c r="J1720" s="12">
        <f t="shared" ca="1" si="621"/>
        <v>1.022714977654125E-7</v>
      </c>
      <c r="K1720" s="12">
        <f t="shared" ca="1" si="621"/>
        <v>2.5702621127078901E-7</v>
      </c>
      <c r="L1720" s="12">
        <f t="shared" ca="1" si="621"/>
        <v>6.0681569857862741E-7</v>
      </c>
      <c r="M1720" s="12">
        <f t="shared" ca="1" si="621"/>
        <v>1.345838028315423E-6</v>
      </c>
      <c r="N1720" s="12">
        <f t="shared" ca="1" si="621"/>
        <v>2.8040475797703308E-6</v>
      </c>
      <c r="O1720" s="12">
        <f t="shared" ca="1" si="621"/>
        <v>5.4882584705573747E-6</v>
      </c>
      <c r="P1720" s="12">
        <f t="shared" ca="1" si="621"/>
        <v>1.0091142267891531E-5</v>
      </c>
      <c r="Q1720" s="12">
        <f t="shared" ca="1" si="621"/>
        <v>1.7430213091776613E-5</v>
      </c>
      <c r="R1720" s="12">
        <f t="shared" ca="1" si="621"/>
        <v>2.8282751584436093E-5</v>
      </c>
      <c r="S1720" s="12">
        <f t="shared" ca="1" si="621"/>
        <v>4.3111905270727054E-5</v>
      </c>
      <c r="T1720" s="12">
        <f t="shared" ca="1" si="621"/>
        <v>6.1734703764230068E-5</v>
      </c>
      <c r="U1720" s="12">
        <f t="shared" ca="1" si="621"/>
        <v>8.3045884609001246E-5</v>
      </c>
      <c r="V1720" s="12">
        <f t="shared" ca="1" si="621"/>
        <v>1.0494541216366243E-4</v>
      </c>
      <c r="W1720" s="12">
        <f t="shared" ca="1" si="621"/>
        <v>1.2458489610838141E-4</v>
      </c>
      <c r="X1720" s="12">
        <f t="shared" ca="1" si="621"/>
        <v>1.3893892236660317E-4</v>
      </c>
      <c r="Y1720" s="12">
        <f t="shared" ca="1" si="621"/>
        <v>1.455589964460159E-4</v>
      </c>
      <c r="Z1720" s="12">
        <f t="shared" ca="1" si="621"/>
        <v>1.4325532496601426E-4</v>
      </c>
      <c r="AA1720" s="12">
        <f t="shared" ca="1" si="621"/>
        <v>1.324460743567433E-4</v>
      </c>
      <c r="AB1720" s="12">
        <f t="shared" ca="1" si="621"/>
        <v>1.150334120528424E-4</v>
      </c>
      <c r="AC1720" s="12">
        <f t="shared" ca="1" si="621"/>
        <v>9.3856749172493807E-5</v>
      </c>
      <c r="AD1720" s="12">
        <f t="shared" ca="1" si="621"/>
        <v>7.1938869529362685E-5</v>
      </c>
      <c r="AE1720" s="12">
        <f t="shared" ca="1" si="621"/>
        <v>5.1798633739094928E-5</v>
      </c>
      <c r="AF1720" s="12">
        <f t="shared" ca="1" si="621"/>
        <v>3.5037216403772435E-5</v>
      </c>
      <c r="AG1720" s="12">
        <f t="shared" ca="1" si="621"/>
        <v>2.2263707170524582E-5</v>
      </c>
      <c r="AH1720" s="12">
        <f t="shared" ca="1" si="621"/>
        <v>1.3289907607829217E-5</v>
      </c>
      <c r="AI1720" s="12">
        <f t="shared" ca="1" si="621"/>
        <v>7.4525180595208471E-6</v>
      </c>
      <c r="AJ1720" s="12">
        <f t="shared" ca="1" si="621"/>
        <v>3.9259133272555318E-6</v>
      </c>
      <c r="AK1720" s="12">
        <f t="shared" ca="1" si="621"/>
        <v>1.9428307677346894E-6</v>
      </c>
      <c r="AL1720" s="12">
        <f t="shared" ca="1" si="621"/>
        <v>9.0320395915618668E-7</v>
      </c>
      <c r="AM1720" s="12">
        <f t="shared" ca="1" si="621"/>
        <v>3.944512054087175E-7</v>
      </c>
      <c r="AN1720" s="12">
        <f t="shared" ca="1" si="621"/>
        <v>1.6182936774549256E-7</v>
      </c>
      <c r="AO1720" s="12">
        <f t="shared" ca="1" si="621"/>
        <v>6.2370321408049065E-8</v>
      </c>
      <c r="AP1720" s="12">
        <f t="shared" ca="1" si="621"/>
        <v>2.2581626590986332E-8</v>
      </c>
      <c r="AQ1720" s="12">
        <f t="shared" ca="1" si="621"/>
        <v>7.6804922648062324E-9</v>
      </c>
      <c r="AR1720" s="12">
        <f t="shared" ca="1" si="621"/>
        <v>2.4540278406732902E-9</v>
      </c>
      <c r="AS1720" s="12">
        <f t="shared" ca="1" si="621"/>
        <v>7.3659117217425631E-10</v>
      </c>
      <c r="AT1720" s="12">
        <f t="shared" ca="1" si="621"/>
        <v>2.0769695465331591E-10</v>
      </c>
      <c r="AU1720" s="12">
        <f t="shared" ca="1" si="621"/>
        <v>5.5016168661507256E-11</v>
      </c>
      <c r="AV1720" s="12">
        <f t="shared" ca="1" si="621"/>
        <v>1.3690116742658276E-11</v>
      </c>
      <c r="AX1720" s="13">
        <f t="shared" si="565"/>
        <v>0.37782877780731616</v>
      </c>
      <c r="AZ1720" s="14">
        <f t="shared" ca="1" si="568"/>
        <v>0.55243774829910064</v>
      </c>
    </row>
    <row r="1721" spans="1:52" x14ac:dyDescent="0.2">
      <c r="A1721" s="9" t="str">
        <f t="shared" si="560"/>
        <v>Sierra Leone</v>
      </c>
      <c r="C1721" s="20">
        <f t="shared" si="561"/>
        <v>269.52756297342171</v>
      </c>
      <c r="D1721" s="15">
        <f t="shared" si="562"/>
        <v>334.29268003144739</v>
      </c>
      <c r="E1721" s="23">
        <f t="shared" si="563"/>
        <v>1</v>
      </c>
      <c r="F1721" s="15">
        <f t="shared" si="566"/>
        <v>334.29268003144739</v>
      </c>
      <c r="H1721" s="12">
        <f t="shared" ref="H1721:AV1721" ca="1" si="622">_xlfn.NORM.DIST(H$1537,$F1721,$B$37+$B$38*$F1721,FALSE)/$AV791*($D1253/1000)</f>
        <v>8.7179189771221944E-5</v>
      </c>
      <c r="I1721" s="12">
        <f t="shared" ca="1" si="622"/>
        <v>1.9489234965979106E-4</v>
      </c>
      <c r="J1721" s="12">
        <f t="shared" ca="1" si="622"/>
        <v>4.0929208817646018E-4</v>
      </c>
      <c r="K1721" s="12">
        <f t="shared" ca="1" si="622"/>
        <v>8.0747391668553874E-4</v>
      </c>
      <c r="L1721" s="12">
        <f t="shared" ca="1" si="622"/>
        <v>1.4965121606723985E-3</v>
      </c>
      <c r="M1721" s="12">
        <f t="shared" ca="1" si="622"/>
        <v>2.605485094146136E-3</v>
      </c>
      <c r="N1721" s="12">
        <f t="shared" ca="1" si="622"/>
        <v>4.2614120585921945E-3</v>
      </c>
      <c r="O1721" s="12">
        <f t="shared" ca="1" si="622"/>
        <v>6.5474933031516892E-3</v>
      </c>
      <c r="P1721" s="12">
        <f t="shared" ca="1" si="622"/>
        <v>9.4504652648359153E-3</v>
      </c>
      <c r="Q1721" s="12">
        <f t="shared" ca="1" si="622"/>
        <v>1.281409420284706E-2</v>
      </c>
      <c r="R1721" s="12">
        <f t="shared" ca="1" si="622"/>
        <v>1.6322220083708885E-2</v>
      </c>
      <c r="S1721" s="12">
        <f t="shared" ca="1" si="622"/>
        <v>1.9531119687290793E-2</v>
      </c>
      <c r="T1721" s="12">
        <f t="shared" ca="1" si="622"/>
        <v>2.1954909347303719E-2</v>
      </c>
      <c r="U1721" s="12">
        <f t="shared" ca="1" si="622"/>
        <v>2.3184233915745013E-2</v>
      </c>
      <c r="V1721" s="12">
        <f t="shared" ca="1" si="622"/>
        <v>2.2999079080276767E-2</v>
      </c>
      <c r="W1721" s="12">
        <f t="shared" ca="1" si="622"/>
        <v>2.1433087551051441E-2</v>
      </c>
      <c r="X1721" s="12">
        <f t="shared" ca="1" si="622"/>
        <v>1.876357659193828E-2</v>
      </c>
      <c r="Y1721" s="12">
        <f t="shared" ca="1" si="622"/>
        <v>1.543132100341944E-2</v>
      </c>
      <c r="Z1721" s="12">
        <f t="shared" ca="1" si="622"/>
        <v>1.1921946859666842E-2</v>
      </c>
      <c r="AA1721" s="12">
        <f t="shared" ca="1" si="622"/>
        <v>8.6526244152377637E-3</v>
      </c>
      <c r="AB1721" s="12">
        <f t="shared" ca="1" si="622"/>
        <v>5.8993629801194552E-3</v>
      </c>
      <c r="AC1721" s="12">
        <f t="shared" ca="1" si="622"/>
        <v>3.7784961089452232E-3</v>
      </c>
      <c r="AD1721" s="12">
        <f t="shared" ca="1" si="622"/>
        <v>2.2734710846413495E-3</v>
      </c>
      <c r="AE1721" s="12">
        <f t="shared" ca="1" si="622"/>
        <v>1.2850395239952554E-3</v>
      </c>
      <c r="AF1721" s="12">
        <f t="shared" ca="1" si="622"/>
        <v>6.8233889977317144E-4</v>
      </c>
      <c r="AG1721" s="12">
        <f t="shared" ca="1" si="622"/>
        <v>3.4036145470349991E-4</v>
      </c>
      <c r="AH1721" s="12">
        <f t="shared" ca="1" si="622"/>
        <v>1.5949137652114095E-4</v>
      </c>
      <c r="AI1721" s="12">
        <f t="shared" ca="1" si="622"/>
        <v>7.0208652269820244E-5</v>
      </c>
      <c r="AJ1721" s="12">
        <f t="shared" ca="1" si="622"/>
        <v>2.9033584764018046E-5</v>
      </c>
      <c r="AK1721" s="12">
        <f t="shared" ca="1" si="622"/>
        <v>1.1278913892418304E-5</v>
      </c>
      <c r="AL1721" s="12">
        <f t="shared" ca="1" si="622"/>
        <v>4.1161433932681719E-6</v>
      </c>
      <c r="AM1721" s="12">
        <f t="shared" ca="1" si="622"/>
        <v>1.4111406591415275E-6</v>
      </c>
      <c r="AN1721" s="12">
        <f t="shared" ca="1" si="622"/>
        <v>4.5447155868962617E-7</v>
      </c>
      <c r="AO1721" s="12">
        <f t="shared" ca="1" si="622"/>
        <v>1.3749905365826338E-7</v>
      </c>
      <c r="AP1721" s="12">
        <f t="shared" ca="1" si="622"/>
        <v>3.9079527428020626E-8</v>
      </c>
      <c r="AQ1721" s="12">
        <f t="shared" ca="1" si="622"/>
        <v>1.043411195903399E-8</v>
      </c>
      <c r="AR1721" s="12">
        <f t="shared" ca="1" si="622"/>
        <v>2.6170877005034455E-9</v>
      </c>
      <c r="AS1721" s="12">
        <f t="shared" ca="1" si="622"/>
        <v>6.1664846570406669E-10</v>
      </c>
      <c r="AT1721" s="12">
        <f t="shared" ca="1" si="622"/>
        <v>1.3649402134191019E-10</v>
      </c>
      <c r="AU1721" s="12">
        <f t="shared" ca="1" si="622"/>
        <v>2.838220925101392E-11</v>
      </c>
      <c r="AV1721" s="12">
        <f t="shared" ca="1" si="622"/>
        <v>5.544154969397994E-12</v>
      </c>
      <c r="AX1721" s="13">
        <f t="shared" si="565"/>
        <v>0.74443307477693077</v>
      </c>
      <c r="AZ1721" s="14">
        <f t="shared" ca="1" si="568"/>
        <v>173.38998148421405</v>
      </c>
    </row>
    <row r="1722" spans="1:52" x14ac:dyDescent="0.2">
      <c r="A1722" s="9" t="str">
        <f t="shared" si="560"/>
        <v>Singapore</v>
      </c>
      <c r="C1722" s="20">
        <f t="shared" si="561"/>
        <v>579.792559172609</v>
      </c>
      <c r="D1722" s="15">
        <f t="shared" si="562"/>
        <v>590.8895892983677</v>
      </c>
      <c r="E1722" s="23">
        <f t="shared" si="563"/>
        <v>1</v>
      </c>
      <c r="F1722" s="15">
        <f t="shared" si="566"/>
        <v>590.8895892983677</v>
      </c>
      <c r="H1722" s="12">
        <f t="shared" ref="H1722:AV1722" ca="1" si="623">_xlfn.NORM.DIST(H$1537,$F1722,$B$37+$B$38*$F1722,FALSE)/$AV792*($D1254/1000)</f>
        <v>1.2033197871838005E-10</v>
      </c>
      <c r="I1722" s="12">
        <f t="shared" ca="1" si="623"/>
        <v>5.1092784957193946E-10</v>
      </c>
      <c r="J1722" s="12">
        <f t="shared" ca="1" si="623"/>
        <v>2.0379554602465676E-9</v>
      </c>
      <c r="K1722" s="12">
        <f t="shared" ca="1" si="623"/>
        <v>7.6363600253122432E-9</v>
      </c>
      <c r="L1722" s="12">
        <f t="shared" ca="1" si="623"/>
        <v>2.6880336291333039E-8</v>
      </c>
      <c r="M1722" s="12">
        <f t="shared" ca="1" si="623"/>
        <v>8.888727551056941E-8</v>
      </c>
      <c r="N1722" s="12">
        <f t="shared" ca="1" si="623"/>
        <v>2.7612204856163184E-7</v>
      </c>
      <c r="O1722" s="12">
        <f t="shared" ca="1" si="623"/>
        <v>8.0578499082186522E-7</v>
      </c>
      <c r="P1722" s="12">
        <f t="shared" ca="1" si="623"/>
        <v>2.2089905366168445E-6</v>
      </c>
      <c r="Q1722" s="12">
        <f t="shared" ca="1" si="623"/>
        <v>5.6888585043481594E-6</v>
      </c>
      <c r="R1722" s="12">
        <f t="shared" ca="1" si="623"/>
        <v>1.3762996626839867E-5</v>
      </c>
      <c r="S1722" s="12">
        <f t="shared" ca="1" si="623"/>
        <v>3.1279332006378197E-5</v>
      </c>
      <c r="T1722" s="12">
        <f t="shared" ca="1" si="623"/>
        <v>6.6781863113508097E-5</v>
      </c>
      <c r="U1722" s="12">
        <f t="shared" ca="1" si="623"/>
        <v>1.3394181733224219E-4</v>
      </c>
      <c r="V1722" s="12">
        <f t="shared" ca="1" si="623"/>
        <v>2.5236576406649979E-4</v>
      </c>
      <c r="W1722" s="12">
        <f t="shared" ca="1" si="623"/>
        <v>4.466849128639559E-4</v>
      </c>
      <c r="X1722" s="12">
        <f t="shared" ca="1" si="623"/>
        <v>7.4272616705093968E-4</v>
      </c>
      <c r="Y1722" s="12">
        <f t="shared" ca="1" si="623"/>
        <v>1.1601463032394341E-3</v>
      </c>
      <c r="Z1722" s="12">
        <f t="shared" ca="1" si="623"/>
        <v>1.702367780220091E-3</v>
      </c>
      <c r="AA1722" s="12">
        <f t="shared" ca="1" si="623"/>
        <v>2.3466624089668658E-3</v>
      </c>
      <c r="AB1722" s="12">
        <f t="shared" ca="1" si="623"/>
        <v>3.0388162264406E-3</v>
      </c>
      <c r="AC1722" s="12">
        <f t="shared" ca="1" si="623"/>
        <v>3.6967054853348415E-3</v>
      </c>
      <c r="AD1722" s="12">
        <f t="shared" ca="1" si="623"/>
        <v>4.2245636901678497E-3</v>
      </c>
      <c r="AE1722" s="12">
        <f t="shared" ca="1" si="623"/>
        <v>4.5352942247257819E-3</v>
      </c>
      <c r="AF1722" s="12">
        <f t="shared" ca="1" si="623"/>
        <v>4.5738894832882526E-3</v>
      </c>
      <c r="AG1722" s="12">
        <f t="shared" ca="1" si="623"/>
        <v>4.3333369638950065E-3</v>
      </c>
      <c r="AH1722" s="12">
        <f t="shared" ca="1" si="623"/>
        <v>3.856699939520944E-3</v>
      </c>
      <c r="AI1722" s="12">
        <f t="shared" ca="1" si="623"/>
        <v>3.2245256466094767E-3</v>
      </c>
      <c r="AJ1722" s="12">
        <f t="shared" ca="1" si="623"/>
        <v>2.5326338948189597E-3</v>
      </c>
      <c r="AK1722" s="12">
        <f t="shared" ca="1" si="623"/>
        <v>1.8686828036525462E-3</v>
      </c>
      <c r="AL1722" s="12">
        <f t="shared" ca="1" si="623"/>
        <v>1.2952552407628631E-3</v>
      </c>
      <c r="AM1722" s="12">
        <f t="shared" ca="1" si="623"/>
        <v>8.4339635969120342E-4</v>
      </c>
      <c r="AN1722" s="12">
        <f t="shared" ca="1" si="623"/>
        <v>5.1589899403104561E-4</v>
      </c>
      <c r="AO1722" s="12">
        <f t="shared" ca="1" si="623"/>
        <v>2.9645189770439908E-4</v>
      </c>
      <c r="AP1722" s="12">
        <f t="shared" ca="1" si="623"/>
        <v>1.6002962347425943E-4</v>
      </c>
      <c r="AQ1722" s="12">
        <f t="shared" ca="1" si="623"/>
        <v>8.1152728641242271E-5</v>
      </c>
      <c r="AR1722" s="12">
        <f t="shared" ca="1" si="623"/>
        <v>3.8660054801441846E-5</v>
      </c>
      <c r="AS1722" s="12">
        <f t="shared" ca="1" si="623"/>
        <v>1.7301286528503231E-5</v>
      </c>
      <c r="AT1722" s="12">
        <f t="shared" ca="1" si="623"/>
        <v>7.2736253348512121E-6</v>
      </c>
      <c r="AU1722" s="12">
        <f t="shared" ca="1" si="623"/>
        <v>2.872632368709321E-6</v>
      </c>
      <c r="AV1722" s="12">
        <f t="shared" ca="1" si="623"/>
        <v>1.0657755864310707E-6</v>
      </c>
      <c r="AX1722" s="13">
        <f t="shared" si="565"/>
        <v>2.8137761477053307E-2</v>
      </c>
      <c r="AZ1722" s="14">
        <f t="shared" ca="1" si="568"/>
        <v>1.2957592875649049</v>
      </c>
    </row>
    <row r="1723" spans="1:52" x14ac:dyDescent="0.2">
      <c r="A1723" s="9" t="str">
        <f t="shared" si="560"/>
        <v>Sint Maarten (Dutch part)</v>
      </c>
      <c r="C1723" s="20">
        <f t="shared" si="561"/>
        <v>464.98634953208614</v>
      </c>
      <c r="D1723" s="15">
        <f t="shared" si="562"/>
        <v>495.94343727422171</v>
      </c>
      <c r="E1723" s="23">
        <f t="shared" si="563"/>
        <v>1</v>
      </c>
      <c r="F1723" s="15">
        <f t="shared" si="566"/>
        <v>495.94343727422171</v>
      </c>
      <c r="H1723" s="12">
        <f t="shared" ref="H1723:AV1723" ca="1" si="624">_xlfn.NORM.DIST(H$1537,$F1723,$B$37+$B$38*$F1723,FALSE)/$AV793*($D1255/1000)</f>
        <v>3.6390600553823487E-10</v>
      </c>
      <c r="I1723" s="12">
        <f t="shared" ca="1" si="624"/>
        <v>1.2186563775401423E-9</v>
      </c>
      <c r="J1723" s="12">
        <f t="shared" ca="1" si="624"/>
        <v>3.83380397455721E-9</v>
      </c>
      <c r="K1723" s="12">
        <f t="shared" ca="1" si="624"/>
        <v>1.1330136337903393E-8</v>
      </c>
      <c r="L1723" s="12">
        <f t="shared" ca="1" si="624"/>
        <v>3.1455526828017026E-8</v>
      </c>
      <c r="M1723" s="12">
        <f t="shared" ca="1" si="624"/>
        <v>8.2038060719451563E-8</v>
      </c>
      <c r="N1723" s="12">
        <f t="shared" ca="1" si="624"/>
        <v>2.009973829607226E-7</v>
      </c>
      <c r="O1723" s="12">
        <f t="shared" ca="1" si="624"/>
        <v>4.6261745481323302E-7</v>
      </c>
      <c r="P1723" s="12">
        <f t="shared" ca="1" si="624"/>
        <v>1.0002538274761215E-6</v>
      </c>
      <c r="Q1723" s="12">
        <f t="shared" ca="1" si="624"/>
        <v>2.0316786823604251E-6</v>
      </c>
      <c r="R1723" s="12">
        <f t="shared" ca="1" si="624"/>
        <v>3.8766484610144637E-6</v>
      </c>
      <c r="S1723" s="12">
        <f t="shared" ca="1" si="624"/>
        <v>6.9488736022574237E-6</v>
      </c>
      <c r="T1723" s="12">
        <f t="shared" ca="1" si="624"/>
        <v>1.1701162174325068E-5</v>
      </c>
      <c r="U1723" s="12">
        <f t="shared" ca="1" si="624"/>
        <v>1.850973409853623E-5</v>
      </c>
      <c r="V1723" s="12">
        <f t="shared" ca="1" si="624"/>
        <v>2.7506032778594794E-5</v>
      </c>
      <c r="W1723" s="12">
        <f t="shared" ca="1" si="624"/>
        <v>3.8398329174497685E-5</v>
      </c>
      <c r="X1723" s="12">
        <f t="shared" ca="1" si="624"/>
        <v>5.03562398385349E-5</v>
      </c>
      <c r="Y1723" s="12">
        <f t="shared" ca="1" si="624"/>
        <v>6.2037009472903679E-5</v>
      </c>
      <c r="Z1723" s="12">
        <f t="shared" ca="1" si="624"/>
        <v>7.1796787098623124E-5</v>
      </c>
      <c r="AA1723" s="12">
        <f t="shared" ca="1" si="624"/>
        <v>7.8057701834712581E-5</v>
      </c>
      <c r="AB1723" s="12">
        <f t="shared" ca="1" si="624"/>
        <v>7.9722903307739122E-5</v>
      </c>
      <c r="AC1723" s="12">
        <f t="shared" ca="1" si="624"/>
        <v>7.6490420187174979E-5</v>
      </c>
      <c r="AD1723" s="12">
        <f t="shared" ca="1" si="624"/>
        <v>6.8942587971820583E-5</v>
      </c>
      <c r="AE1723" s="12">
        <f t="shared" ca="1" si="624"/>
        <v>5.8374706786709041E-5</v>
      </c>
      <c r="AF1723" s="12">
        <f t="shared" ca="1" si="624"/>
        <v>4.6432111879639212E-5</v>
      </c>
      <c r="AG1723" s="12">
        <f t="shared" ca="1" si="624"/>
        <v>3.469514901778364E-5</v>
      </c>
      <c r="AH1723" s="12">
        <f t="shared" ca="1" si="624"/>
        <v>2.4354301151797839E-5</v>
      </c>
      <c r="AI1723" s="12">
        <f t="shared" ca="1" si="624"/>
        <v>1.6059764839546836E-5</v>
      </c>
      <c r="AJ1723" s="12">
        <f t="shared" ca="1" si="624"/>
        <v>9.9485385300311025E-6</v>
      </c>
      <c r="AK1723" s="12">
        <f t="shared" ca="1" si="624"/>
        <v>5.7894323795781074E-6</v>
      </c>
      <c r="AL1723" s="12">
        <f t="shared" ca="1" si="624"/>
        <v>3.1649676847345854E-6</v>
      </c>
      <c r="AM1723" s="12">
        <f t="shared" ca="1" si="624"/>
        <v>1.6253959352017678E-6</v>
      </c>
      <c r="AN1723" s="12">
        <f t="shared" ca="1" si="624"/>
        <v>7.8416174831927381E-7</v>
      </c>
      <c r="AO1723" s="12">
        <f t="shared" ca="1" si="624"/>
        <v>3.5539288786600685E-7</v>
      </c>
      <c r="AP1723" s="12">
        <f t="shared" ca="1" si="624"/>
        <v>1.5131027002964745E-7</v>
      </c>
      <c r="AQ1723" s="12">
        <f t="shared" ca="1" si="624"/>
        <v>6.051801505760781E-8</v>
      </c>
      <c r="AR1723" s="12">
        <f t="shared" ca="1" si="624"/>
        <v>2.2738276262423638E-8</v>
      </c>
      <c r="AS1723" s="12">
        <f t="shared" ca="1" si="624"/>
        <v>8.0257753135564328E-9</v>
      </c>
      <c r="AT1723" s="12">
        <f t="shared" ca="1" si="624"/>
        <v>2.6611726454809678E-9</v>
      </c>
      <c r="AU1723" s="12">
        <f t="shared" ca="1" si="624"/>
        <v>8.2892587981114939E-10</v>
      </c>
      <c r="AV1723" s="12">
        <f t="shared" ca="1" si="624"/>
        <v>2.4255763085901329E-10</v>
      </c>
      <c r="AX1723" s="13">
        <f t="shared" si="565"/>
        <v>0.16866998300945477</v>
      </c>
      <c r="AZ1723" s="14">
        <f t="shared" ca="1" si="568"/>
        <v>0.13493598633749634</v>
      </c>
    </row>
    <row r="1724" spans="1:52" x14ac:dyDescent="0.2">
      <c r="A1724" s="9" t="str">
        <f t="shared" si="560"/>
        <v>Slovakia</v>
      </c>
      <c r="C1724" s="20">
        <f t="shared" si="561"/>
        <v>570.73199500378234</v>
      </c>
      <c r="D1724" s="15">
        <f t="shared" si="562"/>
        <v>583.30799525485759</v>
      </c>
      <c r="E1724" s="23">
        <f t="shared" si="563"/>
        <v>1</v>
      </c>
      <c r="F1724" s="15">
        <f t="shared" si="566"/>
        <v>583.30799525485759</v>
      </c>
      <c r="H1724" s="12">
        <f t="shared" ref="H1724:AV1724" ca="1" si="625">_xlfn.NORM.DIST(H$1537,$F1724,$B$37+$B$38*$F1724,FALSE)/$AV794*($D1256/1000)</f>
        <v>2.1178404742897138E-10</v>
      </c>
      <c r="I1724" s="12">
        <f t="shared" ca="1" si="625"/>
        <v>8.8234849713541791E-10</v>
      </c>
      <c r="J1724" s="12">
        <f t="shared" ca="1" si="625"/>
        <v>3.4533742915854024E-9</v>
      </c>
      <c r="K1724" s="12">
        <f t="shared" ca="1" si="625"/>
        <v>1.2697076837906653E-8</v>
      </c>
      <c r="L1724" s="12">
        <f t="shared" ca="1" si="625"/>
        <v>4.3855133646629357E-8</v>
      </c>
      <c r="M1724" s="12">
        <f t="shared" ca="1" si="625"/>
        <v>1.422963383701661E-7</v>
      </c>
      <c r="N1724" s="12">
        <f t="shared" ca="1" si="625"/>
        <v>4.3373413799966604E-7</v>
      </c>
      <c r="O1724" s="12">
        <f t="shared" ca="1" si="625"/>
        <v>1.2419670710208796E-6</v>
      </c>
      <c r="P1724" s="12">
        <f t="shared" ca="1" si="625"/>
        <v>3.3408205766024466E-6</v>
      </c>
      <c r="Q1724" s="12">
        <f t="shared" ca="1" si="625"/>
        <v>8.44214519696391E-6</v>
      </c>
      <c r="R1724" s="12">
        <f t="shared" ca="1" si="625"/>
        <v>2.0040524222974872E-5</v>
      </c>
      <c r="S1724" s="12">
        <f t="shared" ca="1" si="625"/>
        <v>4.4691191446696349E-5</v>
      </c>
      <c r="T1724" s="12">
        <f t="shared" ca="1" si="625"/>
        <v>9.3624903486017605E-5</v>
      </c>
      <c r="U1724" s="12">
        <f t="shared" ca="1" si="625"/>
        <v>1.8425421348594636E-4</v>
      </c>
      <c r="V1724" s="12">
        <f t="shared" ca="1" si="625"/>
        <v>3.4064346981384713E-4</v>
      </c>
      <c r="W1724" s="12">
        <f t="shared" ca="1" si="625"/>
        <v>5.9161517151308377E-4</v>
      </c>
      <c r="X1724" s="12">
        <f t="shared" ca="1" si="625"/>
        <v>9.6523960275377615E-4</v>
      </c>
      <c r="Y1724" s="12">
        <f t="shared" ca="1" si="625"/>
        <v>1.4794066166488266E-3</v>
      </c>
      <c r="Z1724" s="12">
        <f t="shared" ca="1" si="625"/>
        <v>2.1300832443681174E-3</v>
      </c>
      <c r="AA1724" s="12">
        <f t="shared" ca="1" si="625"/>
        <v>2.8811255937538143E-3</v>
      </c>
      <c r="AB1724" s="12">
        <f t="shared" ca="1" si="625"/>
        <v>3.6608707798054499E-3</v>
      </c>
      <c r="AC1724" s="12">
        <f t="shared" ca="1" si="625"/>
        <v>4.3698165343156398E-3</v>
      </c>
      <c r="AD1724" s="12">
        <f t="shared" ca="1" si="625"/>
        <v>4.9000284605204836E-3</v>
      </c>
      <c r="AE1724" s="12">
        <f t="shared" ca="1" si="625"/>
        <v>5.161674289159866E-3</v>
      </c>
      <c r="AF1724" s="12">
        <f t="shared" ca="1" si="625"/>
        <v>5.1078623487798361E-3</v>
      </c>
      <c r="AG1724" s="12">
        <f t="shared" ca="1" si="625"/>
        <v>4.7483679891652669E-3</v>
      </c>
      <c r="AH1724" s="12">
        <f t="shared" ca="1" si="625"/>
        <v>4.1467337075083172E-3</v>
      </c>
      <c r="AI1724" s="12">
        <f t="shared" ca="1" si="625"/>
        <v>3.4019233200605933E-3</v>
      </c>
      <c r="AJ1724" s="12">
        <f t="shared" ca="1" si="625"/>
        <v>2.6217995737228615E-3</v>
      </c>
      <c r="AK1724" s="12">
        <f t="shared" ca="1" si="625"/>
        <v>1.8981522829172707E-3</v>
      </c>
      <c r="AL1724" s="12">
        <f t="shared" ca="1" si="625"/>
        <v>1.2909790944922494E-3</v>
      </c>
      <c r="AM1724" s="12">
        <f t="shared" ca="1" si="625"/>
        <v>8.2482907709032383E-4</v>
      </c>
      <c r="AN1724" s="12">
        <f t="shared" ca="1" si="625"/>
        <v>4.9506851826300899E-4</v>
      </c>
      <c r="AO1724" s="12">
        <f t="shared" ca="1" si="625"/>
        <v>2.7914075752541559E-4</v>
      </c>
      <c r="AP1724" s="12">
        <f t="shared" ca="1" si="625"/>
        <v>1.4785560416804335E-4</v>
      </c>
      <c r="AQ1724" s="12">
        <f t="shared" ca="1" si="625"/>
        <v>7.3571383437267998E-5</v>
      </c>
      <c r="AR1724" s="12">
        <f t="shared" ca="1" si="625"/>
        <v>3.4390354281661484E-5</v>
      </c>
      <c r="AS1724" s="12">
        <f t="shared" ca="1" si="625"/>
        <v>1.5101530773459413E-5</v>
      </c>
      <c r="AT1724" s="12">
        <f t="shared" ca="1" si="625"/>
        <v>6.2296247768193143E-6</v>
      </c>
      <c r="AU1724" s="12">
        <f t="shared" ca="1" si="625"/>
        <v>2.4141230399054911E-6</v>
      </c>
      <c r="AV1724" s="12">
        <f t="shared" ca="1" si="625"/>
        <v>8.7884747167800032E-7</v>
      </c>
      <c r="AX1724" s="13">
        <f t="shared" si="565"/>
        <v>3.3395340979567853E-2</v>
      </c>
      <c r="AZ1724" s="14">
        <f t="shared" ca="1" si="568"/>
        <v>1.7342957470600244</v>
      </c>
    </row>
    <row r="1725" spans="1:52" x14ac:dyDescent="0.2">
      <c r="A1725" s="9" t="str">
        <f t="shared" si="560"/>
        <v>Slovenia</v>
      </c>
      <c r="C1725" s="20">
        <f t="shared" si="561"/>
        <v>567.65730521483101</v>
      </c>
      <c r="D1725" s="15">
        <f t="shared" si="562"/>
        <v>580.87868700146566</v>
      </c>
      <c r="E1725" s="23">
        <f t="shared" si="563"/>
        <v>1</v>
      </c>
      <c r="F1725" s="15">
        <f t="shared" si="566"/>
        <v>580.87868700146566</v>
      </c>
      <c r="H1725" s="12">
        <f t="shared" ref="H1725:AV1725" ca="1" si="626">_xlfn.NORM.DIST(H$1537,$F1725,$B$37+$B$38*$F1725,FALSE)/$AV795*($D1257/1000)</f>
        <v>9.1911822510445092E-11</v>
      </c>
      <c r="I1725" s="12">
        <f t="shared" ca="1" si="626"/>
        <v>3.8061043966221267E-10</v>
      </c>
      <c r="J1725" s="12">
        <f t="shared" ca="1" si="626"/>
        <v>1.4806302215251633E-9</v>
      </c>
      <c r="K1725" s="12">
        <f t="shared" ca="1" si="626"/>
        <v>5.4108951430653182E-9</v>
      </c>
      <c r="L1725" s="12">
        <f t="shared" ca="1" si="626"/>
        <v>1.8575829706132195E-8</v>
      </c>
      <c r="M1725" s="12">
        <f t="shared" ca="1" si="626"/>
        <v>5.9907875563654004E-8</v>
      </c>
      <c r="N1725" s="12">
        <f t="shared" ca="1" si="626"/>
        <v>1.814998255427788E-7</v>
      </c>
      <c r="O1725" s="12">
        <f t="shared" ca="1" si="626"/>
        <v>5.1656514583781081E-7</v>
      </c>
      <c r="P1725" s="12">
        <f t="shared" ca="1" si="626"/>
        <v>1.381117354225891E-6</v>
      </c>
      <c r="Q1725" s="12">
        <f t="shared" ca="1" si="626"/>
        <v>3.468907025277501E-6</v>
      </c>
      <c r="R1725" s="12">
        <f t="shared" ca="1" si="626"/>
        <v>8.1848614513616977E-6</v>
      </c>
      <c r="S1725" s="12">
        <f t="shared" ca="1" si="626"/>
        <v>1.8142060029275279E-5</v>
      </c>
      <c r="T1725" s="12">
        <f t="shared" ca="1" si="626"/>
        <v>3.7776216767028378E-5</v>
      </c>
      <c r="U1725" s="12">
        <f t="shared" ca="1" si="626"/>
        <v>7.3893615914137948E-5</v>
      </c>
      <c r="V1725" s="12">
        <f t="shared" ca="1" si="626"/>
        <v>1.3578505446130255E-4</v>
      </c>
      <c r="W1725" s="12">
        <f t="shared" ca="1" si="626"/>
        <v>2.3439784666044692E-4</v>
      </c>
      <c r="X1725" s="12">
        <f t="shared" ca="1" si="626"/>
        <v>3.8011224419389855E-4</v>
      </c>
      <c r="Y1725" s="12">
        <f t="shared" ca="1" si="626"/>
        <v>5.7906417325338084E-4</v>
      </c>
      <c r="Z1725" s="12">
        <f t="shared" ca="1" si="626"/>
        <v>8.2870150468394518E-4</v>
      </c>
      <c r="AA1725" s="12">
        <f t="shared" ca="1" si="626"/>
        <v>1.1141050780881271E-3</v>
      </c>
      <c r="AB1725" s="12">
        <f t="shared" ca="1" si="626"/>
        <v>1.4070540318950472E-3</v>
      </c>
      <c r="AC1725" s="12">
        <f t="shared" ca="1" si="626"/>
        <v>1.6693676417721879E-3</v>
      </c>
      <c r="AD1725" s="12">
        <f t="shared" ca="1" si="626"/>
        <v>1.8605862283542893E-3</v>
      </c>
      <c r="AE1725" s="12">
        <f t="shared" ca="1" si="626"/>
        <v>1.9480684283744039E-3</v>
      </c>
      <c r="AF1725" s="12">
        <f t="shared" ca="1" si="626"/>
        <v>1.9160869310082098E-3</v>
      </c>
      <c r="AG1725" s="12">
        <f t="shared" ca="1" si="626"/>
        <v>1.7704464866373924E-3</v>
      </c>
      <c r="AH1725" s="12">
        <f t="shared" ca="1" si="626"/>
        <v>1.5367633510525618E-3</v>
      </c>
      <c r="AI1725" s="12">
        <f t="shared" ca="1" si="626"/>
        <v>1.2531059158128537E-3</v>
      </c>
      <c r="AJ1725" s="12">
        <f t="shared" ca="1" si="626"/>
        <v>9.5989816298028394E-4</v>
      </c>
      <c r="AK1725" s="12">
        <f t="shared" ca="1" si="626"/>
        <v>6.9074720406119645E-4</v>
      </c>
      <c r="AL1725" s="12">
        <f t="shared" ca="1" si="626"/>
        <v>4.6694927532110861E-4</v>
      </c>
      <c r="AM1725" s="12">
        <f t="shared" ca="1" si="626"/>
        <v>2.9653562147902678E-4</v>
      </c>
      <c r="AN1725" s="12">
        <f t="shared" ca="1" si="626"/>
        <v>1.7690521286959821E-4</v>
      </c>
      <c r="AO1725" s="12">
        <f t="shared" ca="1" si="626"/>
        <v>9.914275548905457E-5</v>
      </c>
      <c r="AP1725" s="12">
        <f t="shared" ca="1" si="626"/>
        <v>5.2196085602976408E-5</v>
      </c>
      <c r="AQ1725" s="12">
        <f t="shared" ca="1" si="626"/>
        <v>2.5814961349814615E-5</v>
      </c>
      <c r="AR1725" s="12">
        <f t="shared" ca="1" si="626"/>
        <v>1.1993933000373015E-5</v>
      </c>
      <c r="AS1725" s="12">
        <f t="shared" ca="1" si="626"/>
        <v>5.2348995508235353E-6</v>
      </c>
      <c r="AT1725" s="12">
        <f t="shared" ca="1" si="626"/>
        <v>2.1464050515872578E-6</v>
      </c>
      <c r="AU1725" s="12">
        <f t="shared" ca="1" si="626"/>
        <v>8.2674505461674144E-7</v>
      </c>
      <c r="AV1725" s="12">
        <f t="shared" ca="1" si="626"/>
        <v>2.9914939206684227E-7</v>
      </c>
      <c r="AX1725" s="13">
        <f t="shared" si="565"/>
        <v>3.5242060449059226E-2</v>
      </c>
      <c r="AZ1725" s="14">
        <f t="shared" ca="1" si="568"/>
        <v>0.68954733151266456</v>
      </c>
    </row>
    <row r="1726" spans="1:52" x14ac:dyDescent="0.2">
      <c r="A1726" s="9" t="str">
        <f t="shared" si="560"/>
        <v>Solomon Islands</v>
      </c>
      <c r="C1726" s="20">
        <f t="shared" si="561"/>
        <v>421.68413319058891</v>
      </c>
      <c r="D1726" s="15">
        <f t="shared" si="562"/>
        <v>459.97814889495464</v>
      </c>
      <c r="E1726" s="23">
        <f t="shared" si="563"/>
        <v>1</v>
      </c>
      <c r="F1726" s="15">
        <f t="shared" si="566"/>
        <v>459.97814889495464</v>
      </c>
      <c r="H1726" s="12">
        <f t="shared" ref="H1726:AV1726" ca="1" si="627">_xlfn.NORM.DIST(H$1537,$F1726,$B$37+$B$38*$F1726,FALSE)/$AV796*($D1258/1000)</f>
        <v>5.5345392542045165E-8</v>
      </c>
      <c r="I1726" s="12">
        <f t="shared" ca="1" si="627"/>
        <v>1.6940440504505332E-7</v>
      </c>
      <c r="J1726" s="12">
        <f t="shared" ca="1" si="627"/>
        <v>4.8710716875830934E-7</v>
      </c>
      <c r="K1726" s="12">
        <f t="shared" ca="1" si="627"/>
        <v>1.3157729020498942E-6</v>
      </c>
      <c r="L1726" s="12">
        <f t="shared" ca="1" si="627"/>
        <v>3.3388272528101763E-6</v>
      </c>
      <c r="M1726" s="12">
        <f t="shared" ca="1" si="627"/>
        <v>7.9590925782847781E-6</v>
      </c>
      <c r="N1726" s="12">
        <f t="shared" ca="1" si="627"/>
        <v>1.7823367333156397E-5</v>
      </c>
      <c r="O1726" s="12">
        <f t="shared" ca="1" si="627"/>
        <v>3.7494930610938425E-5</v>
      </c>
      <c r="P1726" s="12">
        <f t="shared" ca="1" si="627"/>
        <v>7.409893149053978E-5</v>
      </c>
      <c r="Q1726" s="12">
        <f t="shared" ca="1" si="627"/>
        <v>1.3756499338665523E-4</v>
      </c>
      <c r="R1726" s="12">
        <f t="shared" ca="1" si="627"/>
        <v>2.3991671849296677E-4</v>
      </c>
      <c r="S1726" s="12">
        <f t="shared" ca="1" si="627"/>
        <v>3.9306980976313286E-4</v>
      </c>
      <c r="T1726" s="12">
        <f t="shared" ca="1" si="627"/>
        <v>6.0497225732413298E-4</v>
      </c>
      <c r="U1726" s="12">
        <f t="shared" ca="1" si="627"/>
        <v>8.7469737864036192E-4</v>
      </c>
      <c r="V1726" s="12">
        <f t="shared" ca="1" si="627"/>
        <v>1.1880556541959836E-3</v>
      </c>
      <c r="W1726" s="12">
        <f t="shared" ca="1" si="627"/>
        <v>1.5159062410687032E-3</v>
      </c>
      <c r="X1726" s="12">
        <f t="shared" ca="1" si="627"/>
        <v>1.8170400141787882E-3</v>
      </c>
      <c r="Y1726" s="12">
        <f t="shared" ca="1" si="627"/>
        <v>2.046035838033929E-3</v>
      </c>
      <c r="Z1726" s="12">
        <f t="shared" ca="1" si="627"/>
        <v>2.1643055670643868E-3</v>
      </c>
      <c r="AA1726" s="12">
        <f t="shared" ca="1" si="627"/>
        <v>2.1507033496138044E-3</v>
      </c>
      <c r="AB1726" s="12">
        <f t="shared" ca="1" si="627"/>
        <v>2.0077010278551442E-3</v>
      </c>
      <c r="AC1726" s="12">
        <f t="shared" ca="1" si="627"/>
        <v>1.7606546013247903E-3</v>
      </c>
      <c r="AD1726" s="12">
        <f t="shared" ca="1" si="627"/>
        <v>1.4504604310872056E-3</v>
      </c>
      <c r="AE1726" s="12">
        <f t="shared" ca="1" si="627"/>
        <v>1.1225202908432652E-3</v>
      </c>
      <c r="AF1726" s="12">
        <f t="shared" ca="1" si="627"/>
        <v>8.1609197915586188E-4</v>
      </c>
      <c r="AG1726" s="12">
        <f t="shared" ca="1" si="627"/>
        <v>5.5736618097888076E-4</v>
      </c>
      <c r="AH1726" s="12">
        <f t="shared" ca="1" si="627"/>
        <v>3.5760099031767776E-4</v>
      </c>
      <c r="AI1726" s="12">
        <f t="shared" ca="1" si="627"/>
        <v>2.1553281783305334E-4</v>
      </c>
      <c r="AJ1726" s="12">
        <f t="shared" ca="1" si="627"/>
        <v>1.2203508155352564E-4</v>
      </c>
      <c r="AK1726" s="12">
        <f t="shared" ca="1" si="627"/>
        <v>6.4910145029032173E-5</v>
      </c>
      <c r="AL1726" s="12">
        <f t="shared" ca="1" si="627"/>
        <v>3.2433742030480876E-5</v>
      </c>
      <c r="AM1726" s="12">
        <f t="shared" ca="1" si="627"/>
        <v>1.522432798685189E-5</v>
      </c>
      <c r="AN1726" s="12">
        <f t="shared" ca="1" si="627"/>
        <v>6.7132960572659533E-6</v>
      </c>
      <c r="AO1726" s="12">
        <f t="shared" ca="1" si="627"/>
        <v>2.7809300394024382E-6</v>
      </c>
      <c r="AP1726" s="12">
        <f t="shared" ca="1" si="627"/>
        <v>1.0821835337086454E-6</v>
      </c>
      <c r="AQ1726" s="12">
        <f t="shared" ca="1" si="627"/>
        <v>3.9561101445261471E-7</v>
      </c>
      <c r="AR1726" s="12">
        <f t="shared" ca="1" si="627"/>
        <v>1.3586025409010781E-7</v>
      </c>
      <c r="AS1726" s="12">
        <f t="shared" ca="1" si="627"/>
        <v>4.3830160935418044E-8</v>
      </c>
      <c r="AT1726" s="12">
        <f t="shared" ca="1" si="627"/>
        <v>1.328343218697833E-8</v>
      </c>
      <c r="AU1726" s="12">
        <f t="shared" ca="1" si="627"/>
        <v>3.7818485735372532E-9</v>
      </c>
      <c r="AV1726" s="12">
        <f t="shared" ca="1" si="627"/>
        <v>1.0114736258051821E-9</v>
      </c>
      <c r="AX1726" s="13">
        <f t="shared" si="565"/>
        <v>0.27432593578086795</v>
      </c>
      <c r="AZ1726" s="14">
        <f t="shared" ca="1" si="568"/>
        <v>5.9826617463331599</v>
      </c>
    </row>
    <row r="1727" spans="1:52" x14ac:dyDescent="0.2">
      <c r="A1727" s="9" t="str">
        <f t="shared" si="560"/>
        <v>Somalia</v>
      </c>
      <c r="C1727" s="20">
        <f t="shared" si="561"/>
        <v>262.70075054870478</v>
      </c>
      <c r="D1727" s="15">
        <f t="shared" si="562"/>
        <v>328.2812518394453</v>
      </c>
      <c r="E1727" s="23">
        <f t="shared" si="563"/>
        <v>1</v>
      </c>
      <c r="F1727" s="15">
        <f t="shared" si="566"/>
        <v>328.2812518394453</v>
      </c>
      <c r="H1727" s="12">
        <f t="shared" ref="H1727:AV1727" ca="1" si="628">_xlfn.NORM.DIST(H$1537,$F1727,$B$37+$B$38*$F1727,FALSE)/$AV797*($D1259/1000)</f>
        <v>2.8639605483037588E-4</v>
      </c>
      <c r="I1727" s="12">
        <f t="shared" ca="1" si="628"/>
        <v>6.3069903874267506E-4</v>
      </c>
      <c r="J1727" s="12">
        <f t="shared" ca="1" si="628"/>
        <v>1.3047698175177292E-3</v>
      </c>
      <c r="K1727" s="12">
        <f t="shared" ca="1" si="628"/>
        <v>2.5357254502494961E-3</v>
      </c>
      <c r="L1727" s="12">
        <f t="shared" ca="1" si="628"/>
        <v>4.6294260603662275E-3</v>
      </c>
      <c r="M1727" s="12">
        <f t="shared" ca="1" si="628"/>
        <v>7.9397836674037093E-3</v>
      </c>
      <c r="N1727" s="12">
        <f t="shared" ca="1" si="628"/>
        <v>1.2792245391748896E-2</v>
      </c>
      <c r="O1727" s="12">
        <f t="shared" ca="1" si="628"/>
        <v>1.9361610941330671E-2</v>
      </c>
      <c r="P1727" s="12">
        <f t="shared" ca="1" si="628"/>
        <v>2.7529149297884553E-2</v>
      </c>
      <c r="Q1727" s="12">
        <f t="shared" ca="1" si="628"/>
        <v>3.6770597592742323E-2</v>
      </c>
      <c r="R1727" s="12">
        <f t="shared" ca="1" si="628"/>
        <v>4.6138681532182819E-2</v>
      </c>
      <c r="S1727" s="12">
        <f t="shared" ca="1" si="628"/>
        <v>5.4385893336152145E-2</v>
      </c>
      <c r="T1727" s="12">
        <f t="shared" ca="1" si="628"/>
        <v>6.0223216623126054E-2</v>
      </c>
      <c r="U1727" s="12">
        <f t="shared" ca="1" si="628"/>
        <v>6.2646703720366473E-2</v>
      </c>
      <c r="V1727" s="12">
        <f t="shared" ca="1" si="628"/>
        <v>6.1219403832698138E-2</v>
      </c>
      <c r="W1727" s="12">
        <f t="shared" ca="1" si="628"/>
        <v>5.6200031924724038E-2</v>
      </c>
      <c r="X1727" s="12">
        <f t="shared" ca="1" si="628"/>
        <v>4.8466384500485855E-2</v>
      </c>
      <c r="Y1727" s="12">
        <f t="shared" ca="1" si="628"/>
        <v>3.9264609210178901E-2</v>
      </c>
      <c r="Z1727" s="12">
        <f t="shared" ca="1" si="628"/>
        <v>2.9882610236175451E-2</v>
      </c>
      <c r="AA1727" s="12">
        <f t="shared" ca="1" si="628"/>
        <v>2.136448242319618E-2</v>
      </c>
      <c r="AB1727" s="12">
        <f t="shared" ca="1" si="628"/>
        <v>1.4349039023333293E-2</v>
      </c>
      <c r="AC1727" s="12">
        <f t="shared" ca="1" si="628"/>
        <v>9.0533612948171058E-3</v>
      </c>
      <c r="AD1727" s="12">
        <f t="shared" ca="1" si="628"/>
        <v>5.3660347725542745E-3</v>
      </c>
      <c r="AE1727" s="12">
        <f t="shared" ca="1" si="628"/>
        <v>2.9878150320118693E-3</v>
      </c>
      <c r="AF1727" s="12">
        <f t="shared" ca="1" si="628"/>
        <v>1.5628256412947002E-3</v>
      </c>
      <c r="AG1727" s="12">
        <f t="shared" ca="1" si="628"/>
        <v>7.6793408291269283E-4</v>
      </c>
      <c r="AH1727" s="12">
        <f t="shared" ca="1" si="628"/>
        <v>3.5448180878515254E-4</v>
      </c>
      <c r="AI1727" s="12">
        <f t="shared" ca="1" si="628"/>
        <v>1.5371652495640528E-4</v>
      </c>
      <c r="AJ1727" s="12">
        <f t="shared" ca="1" si="628"/>
        <v>6.2618658244421199E-5</v>
      </c>
      <c r="AK1727" s="12">
        <f t="shared" ca="1" si="628"/>
        <v>2.3963130460375427E-5</v>
      </c>
      <c r="AL1727" s="12">
        <f t="shared" ca="1" si="628"/>
        <v>8.6146957057972713E-6</v>
      </c>
      <c r="AM1727" s="12">
        <f t="shared" ca="1" si="628"/>
        <v>2.909329602558998E-6</v>
      </c>
      <c r="AN1727" s="12">
        <f t="shared" ca="1" si="628"/>
        <v>9.2300170902184884E-7</v>
      </c>
      <c r="AO1727" s="12">
        <f t="shared" ca="1" si="628"/>
        <v>2.7508612093995497E-7</v>
      </c>
      <c r="AP1727" s="12">
        <f t="shared" ca="1" si="628"/>
        <v>7.7017860175843924E-8</v>
      </c>
      <c r="AQ1727" s="12">
        <f t="shared" ca="1" si="628"/>
        <v>2.0256798688148607E-8</v>
      </c>
      <c r="AR1727" s="12">
        <f t="shared" ca="1" si="628"/>
        <v>5.0050309896697664E-9</v>
      </c>
      <c r="AS1727" s="12">
        <f t="shared" ca="1" si="628"/>
        <v>1.1617142710511885E-9</v>
      </c>
      <c r="AT1727" s="12">
        <f t="shared" ca="1" si="628"/>
        <v>2.5330774746665436E-10</v>
      </c>
      <c r="AU1727" s="12">
        <f t="shared" ca="1" si="628"/>
        <v>5.1886480881863822E-11</v>
      </c>
      <c r="AV1727" s="12">
        <f t="shared" ca="1" si="628"/>
        <v>9.9842754647536743E-12</v>
      </c>
      <c r="AX1727" s="13">
        <f t="shared" si="565"/>
        <v>0.76337078877306908</v>
      </c>
      <c r="AZ1727" s="14">
        <f t="shared" ca="1" si="568"/>
        <v>478.36277784189855</v>
      </c>
    </row>
    <row r="1728" spans="1:52" x14ac:dyDescent="0.2">
      <c r="A1728" s="9" t="str">
        <f t="shared" si="560"/>
        <v>South Africa</v>
      </c>
      <c r="C1728" s="20">
        <f t="shared" si="561"/>
        <v>332.7154833827563</v>
      </c>
      <c r="D1728" s="15">
        <f t="shared" si="562"/>
        <v>386.39857220209029</v>
      </c>
      <c r="E1728" s="23">
        <f t="shared" si="563"/>
        <v>1</v>
      </c>
      <c r="F1728" s="15">
        <f t="shared" si="566"/>
        <v>386.39857220209029</v>
      </c>
      <c r="H1728" s="12">
        <f t="shared" ref="H1728:AV1728" ca="1" si="629">_xlfn.NORM.DIST(H$1537,$F1728,$B$37+$B$38*$F1728,FALSE)/$AV798*($D1260/1000)</f>
        <v>6.5245252185213822E-5</v>
      </c>
      <c r="I1728" s="12">
        <f t="shared" ca="1" si="629"/>
        <v>1.6615144813897953E-4</v>
      </c>
      <c r="J1728" s="12">
        <f t="shared" ca="1" si="629"/>
        <v>3.9748060526619347E-4</v>
      </c>
      <c r="K1728" s="12">
        <f t="shared" ca="1" si="629"/>
        <v>8.9327329154959847E-4</v>
      </c>
      <c r="L1728" s="12">
        <f t="shared" ca="1" si="629"/>
        <v>1.8858595716651967E-3</v>
      </c>
      <c r="M1728" s="12">
        <f t="shared" ca="1" si="629"/>
        <v>3.7401665916427535E-3</v>
      </c>
      <c r="N1728" s="12">
        <f t="shared" ca="1" si="629"/>
        <v>6.9683368733814673E-3</v>
      </c>
      <c r="O1728" s="12">
        <f t="shared" ca="1" si="629"/>
        <v>1.219618276500125E-2</v>
      </c>
      <c r="P1728" s="12">
        <f t="shared" ca="1" si="629"/>
        <v>2.005281304023912E-2</v>
      </c>
      <c r="Q1728" s="12">
        <f t="shared" ca="1" si="629"/>
        <v>3.0973000571293367E-2</v>
      </c>
      <c r="R1728" s="12">
        <f t="shared" ca="1" si="629"/>
        <v>4.4941529757721435E-2</v>
      </c>
      <c r="S1728" s="12">
        <f t="shared" ca="1" si="629"/>
        <v>6.1258874987652576E-2</v>
      </c>
      <c r="T1728" s="12">
        <f t="shared" ca="1" si="629"/>
        <v>7.8441660267851876E-2</v>
      </c>
      <c r="U1728" s="12">
        <f t="shared" ca="1" si="629"/>
        <v>9.4358522631835501E-2</v>
      </c>
      <c r="V1728" s="12">
        <f t="shared" ca="1" si="629"/>
        <v>0.10662820118534418</v>
      </c>
      <c r="W1728" s="12">
        <f t="shared" ca="1" si="629"/>
        <v>0.11319301497604936</v>
      </c>
      <c r="X1728" s="12">
        <f t="shared" ca="1" si="629"/>
        <v>0.11288175887231164</v>
      </c>
      <c r="Y1728" s="12">
        <f t="shared" ca="1" si="629"/>
        <v>0.10575100481914351</v>
      </c>
      <c r="Z1728" s="12">
        <f t="shared" ca="1" si="629"/>
        <v>9.3068310983267247E-2</v>
      </c>
      <c r="AA1728" s="12">
        <f t="shared" ca="1" si="629"/>
        <v>7.6944176678420281E-2</v>
      </c>
      <c r="AB1728" s="12">
        <f t="shared" ca="1" si="629"/>
        <v>5.9759406610542062E-2</v>
      </c>
      <c r="AC1728" s="12">
        <f t="shared" ca="1" si="629"/>
        <v>4.3600692869805509E-2</v>
      </c>
      <c r="AD1728" s="12">
        <f t="shared" ca="1" si="629"/>
        <v>2.9883887998853578E-2</v>
      </c>
      <c r="AE1728" s="12">
        <f t="shared" ca="1" si="629"/>
        <v>1.9241432615843782E-2</v>
      </c>
      <c r="AF1728" s="12">
        <f t="shared" ca="1" si="629"/>
        <v>1.1638427436898875E-2</v>
      </c>
      <c r="AG1728" s="12">
        <f t="shared" ca="1" si="629"/>
        <v>6.6131412225619978E-3</v>
      </c>
      <c r="AH1728" s="12">
        <f t="shared" ca="1" si="629"/>
        <v>3.5300258514105324E-3</v>
      </c>
      <c r="AI1728" s="12">
        <f t="shared" ca="1" si="629"/>
        <v>1.7701275829829577E-3</v>
      </c>
      <c r="AJ1728" s="12">
        <f t="shared" ca="1" si="629"/>
        <v>8.3384983672313848E-4</v>
      </c>
      <c r="AK1728" s="12">
        <f t="shared" ca="1" si="629"/>
        <v>3.6900115154800677E-4</v>
      </c>
      <c r="AL1728" s="12">
        <f t="shared" ca="1" si="629"/>
        <v>1.5339958679219724E-4</v>
      </c>
      <c r="AM1728" s="12">
        <f t="shared" ca="1" si="629"/>
        <v>5.9906956030857187E-5</v>
      </c>
      <c r="AN1728" s="12">
        <f t="shared" ca="1" si="629"/>
        <v>2.1977936335384634E-5</v>
      </c>
      <c r="AO1728" s="12">
        <f t="shared" ca="1" si="629"/>
        <v>7.5744859430031539E-6</v>
      </c>
      <c r="AP1728" s="12">
        <f t="shared" ca="1" si="629"/>
        <v>2.4523136289290597E-6</v>
      </c>
      <c r="AQ1728" s="12">
        <f t="shared" ca="1" si="629"/>
        <v>7.4585680156807125E-7</v>
      </c>
      <c r="AR1728" s="12">
        <f t="shared" ca="1" si="629"/>
        <v>2.1310394625986681E-7</v>
      </c>
      <c r="AS1728" s="12">
        <f t="shared" ca="1" si="629"/>
        <v>5.7198432135176736E-8</v>
      </c>
      <c r="AT1728" s="12">
        <f t="shared" ca="1" si="629"/>
        <v>1.4422261037628334E-8</v>
      </c>
      <c r="AU1728" s="12">
        <f t="shared" ca="1" si="629"/>
        <v>3.4161676370372062E-9</v>
      </c>
      <c r="AV1728" s="12">
        <f t="shared" ca="1" si="629"/>
        <v>7.601540106052104E-10</v>
      </c>
      <c r="AX1728" s="13">
        <f t="shared" si="565"/>
        <v>0.55409500316711602</v>
      </c>
      <c r="AZ1728" s="14">
        <f t="shared" ca="1" si="568"/>
        <v>632.78810531729175</v>
      </c>
    </row>
    <row r="1729" spans="1:52" x14ac:dyDescent="0.2">
      <c r="A1729" s="9" t="str">
        <f t="shared" si="560"/>
        <v>South Sudan</v>
      </c>
      <c r="C1729" s="20">
        <f t="shared" si="561"/>
        <v>269.73928631636636</v>
      </c>
      <c r="D1729" s="15">
        <f t="shared" si="562"/>
        <v>334.50440337439204</v>
      </c>
      <c r="E1729" s="23">
        <f t="shared" si="563"/>
        <v>1</v>
      </c>
      <c r="F1729" s="15">
        <f t="shared" si="566"/>
        <v>334.50440337439204</v>
      </c>
      <c r="H1729" s="12">
        <f t="shared" ref="H1729:AV1729" ca="1" si="630">_xlfn.NORM.DIST(H$1537,$F1729,$B$37+$B$38*$F1729,FALSE)/$AV799*($D1261/1000)</f>
        <v>1.322800082223742E-4</v>
      </c>
      <c r="I1729" s="12">
        <f t="shared" ca="1" si="630"/>
        <v>2.9587348834129014E-4</v>
      </c>
      <c r="J1729" s="12">
        <f t="shared" ca="1" si="630"/>
        <v>6.2169086472594942E-4</v>
      </c>
      <c r="K1729" s="12">
        <f t="shared" ca="1" si="630"/>
        <v>1.227155263199439E-3</v>
      </c>
      <c r="L1729" s="12">
        <f t="shared" ca="1" si="630"/>
        <v>2.275522519732974E-3</v>
      </c>
      <c r="M1729" s="12">
        <f t="shared" ca="1" si="630"/>
        <v>3.9638695746635078E-3</v>
      </c>
      <c r="N1729" s="12">
        <f t="shared" ca="1" si="630"/>
        <v>6.4865559649673046E-3</v>
      </c>
      <c r="O1729" s="12">
        <f t="shared" ca="1" si="630"/>
        <v>9.9716167303631597E-3</v>
      </c>
      <c r="P1729" s="12">
        <f t="shared" ca="1" si="630"/>
        <v>1.4400367668318944E-2</v>
      </c>
      <c r="Q1729" s="12">
        <f t="shared" ca="1" si="630"/>
        <v>1.9536113892199256E-2</v>
      </c>
      <c r="R1729" s="12">
        <f t="shared" ca="1" si="630"/>
        <v>2.4897708114751515E-2</v>
      </c>
      <c r="S1729" s="12">
        <f t="shared" ca="1" si="630"/>
        <v>2.9808296597837916E-2</v>
      </c>
      <c r="T1729" s="12">
        <f t="shared" ca="1" si="630"/>
        <v>3.3525212661628494E-2</v>
      </c>
      <c r="U1729" s="12">
        <f t="shared" ca="1" si="630"/>
        <v>3.5421138721835339E-2</v>
      </c>
      <c r="V1729" s="12">
        <f t="shared" ca="1" si="630"/>
        <v>3.5156860934984713E-2</v>
      </c>
      <c r="W1729" s="12">
        <f t="shared" ca="1" si="630"/>
        <v>3.2780400722029104E-2</v>
      </c>
      <c r="X1729" s="12">
        <f t="shared" ca="1" si="630"/>
        <v>2.8712765254500727E-2</v>
      </c>
      <c r="Y1729" s="12">
        <f t="shared" ca="1" si="630"/>
        <v>2.3626118465210844E-2</v>
      </c>
      <c r="Z1729" s="12">
        <f t="shared" ca="1" si="630"/>
        <v>1.826275651799306E-2</v>
      </c>
      <c r="AA1729" s="12">
        <f t="shared" ca="1" si="630"/>
        <v>1.3261629048842751E-2</v>
      </c>
      <c r="AB1729" s="12">
        <f t="shared" ca="1" si="630"/>
        <v>9.0465714444088602E-3</v>
      </c>
      <c r="AC1729" s="12">
        <f t="shared" ca="1" si="630"/>
        <v>5.7973264155833822E-3</v>
      </c>
      <c r="AD1729" s="12">
        <f t="shared" ca="1" si="630"/>
        <v>3.4900213611950863E-3</v>
      </c>
      <c r="AE1729" s="12">
        <f t="shared" ca="1" si="630"/>
        <v>1.9737175887847335E-3</v>
      </c>
      <c r="AF1729" s="12">
        <f t="shared" ca="1" si="630"/>
        <v>1.0485726660780443E-3</v>
      </c>
      <c r="AG1729" s="12">
        <f t="shared" ca="1" si="630"/>
        <v>5.2332158541566287E-4</v>
      </c>
      <c r="AH1729" s="12">
        <f t="shared" ca="1" si="630"/>
        <v>2.4535525228133802E-4</v>
      </c>
      <c r="AI1729" s="12">
        <f t="shared" ca="1" si="630"/>
        <v>1.0806340930658184E-4</v>
      </c>
      <c r="AJ1729" s="12">
        <f t="shared" ca="1" si="630"/>
        <v>4.4711430574508698E-5</v>
      </c>
      <c r="AK1729" s="12">
        <f t="shared" ca="1" si="630"/>
        <v>1.737861096037671E-5</v>
      </c>
      <c r="AL1729" s="12">
        <f t="shared" ca="1" si="630"/>
        <v>6.3455336508073007E-6</v>
      </c>
      <c r="AM1729" s="12">
        <f t="shared" ca="1" si="630"/>
        <v>2.1765960505803157E-6</v>
      </c>
      <c r="AN1729" s="12">
        <f t="shared" ca="1" si="630"/>
        <v>7.0136504414709099E-7</v>
      </c>
      <c r="AO1729" s="12">
        <f t="shared" ca="1" si="630"/>
        <v>2.1230830935802522E-7</v>
      </c>
      <c r="AP1729" s="12">
        <f t="shared" ca="1" si="630"/>
        <v>6.0373515041111878E-8</v>
      </c>
      <c r="AQ1729" s="12">
        <f t="shared" ca="1" si="630"/>
        <v>1.612807471514796E-8</v>
      </c>
      <c r="AR1729" s="12">
        <f t="shared" ca="1" si="630"/>
        <v>4.0473912304854532E-9</v>
      </c>
      <c r="AS1729" s="12">
        <f t="shared" ca="1" si="630"/>
        <v>9.5416710670324827E-10</v>
      </c>
      <c r="AT1729" s="12">
        <f t="shared" ca="1" si="630"/>
        <v>2.1131498258480531E-10</v>
      </c>
      <c r="AU1729" s="12">
        <f t="shared" ca="1" si="630"/>
        <v>4.3963548053866734E-11</v>
      </c>
      <c r="AV1729" s="12">
        <f t="shared" ca="1" si="630"/>
        <v>8.5923463325376455E-12</v>
      </c>
      <c r="AX1729" s="13">
        <f t="shared" si="565"/>
        <v>0.74375194740642114</v>
      </c>
      <c r="AZ1729" s="14">
        <f t="shared" ca="1" si="568"/>
        <v>264.72160744672675</v>
      </c>
    </row>
    <row r="1730" spans="1:52" x14ac:dyDescent="0.2">
      <c r="A1730" s="9" t="str">
        <f t="shared" ref="A1730:A1764" si="631">A338</f>
        <v>Spain</v>
      </c>
      <c r="C1730" s="20">
        <f t="shared" ref="C1730:C1764" si="632">E800</f>
        <v>553.250445130088</v>
      </c>
      <c r="D1730" s="15">
        <f t="shared" ref="D1730:D1764" si="633">C1730+IFERROR(INDEX(B$2259:B$2601,MATCH(C1730,B$2259:B$2601,1)+B$60)-INDEX(B$2259:B$2601,MATCH(C1730,B$2259:B$2601,1)),0)</f>
        <v>568.80699732014727</v>
      </c>
      <c r="E1730" s="23">
        <f t="shared" ref="E1730:E1764" si="634">INDEX(B$23:B$29,MATCH(B338,A$23:A$29,0))</f>
        <v>1</v>
      </c>
      <c r="F1730" s="15">
        <f t="shared" si="566"/>
        <v>568.80699732014727</v>
      </c>
      <c r="H1730" s="12">
        <f t="shared" ref="H1730:AV1730" ca="1" si="635">_xlfn.NORM.DIST(H$1537,$F1730,$B$37+$B$38*$F1730,FALSE)/$AV800*($D1262/1000)</f>
        <v>3.7438627264468067E-9</v>
      </c>
      <c r="I1730" s="12">
        <f t="shared" ca="1" si="635"/>
        <v>1.5042588122027145E-8</v>
      </c>
      <c r="J1730" s="12">
        <f t="shared" ca="1" si="635"/>
        <v>5.6778224435076659E-8</v>
      </c>
      <c r="K1730" s="12">
        <f t="shared" ca="1" si="635"/>
        <v>2.0132497085174667E-7</v>
      </c>
      <c r="L1730" s="12">
        <f t="shared" ca="1" si="635"/>
        <v>6.7061008064746163E-7</v>
      </c>
      <c r="M1730" s="12">
        <f t="shared" ca="1" si="635"/>
        <v>2.0984523157525501E-6</v>
      </c>
      <c r="N1730" s="12">
        <f t="shared" ca="1" si="635"/>
        <v>6.1685732654928957E-6</v>
      </c>
      <c r="O1730" s="12">
        <f t="shared" ca="1" si="635"/>
        <v>1.70344040580851E-5</v>
      </c>
      <c r="P1730" s="12">
        <f t="shared" ca="1" si="635"/>
        <v>4.4190178584372383E-5</v>
      </c>
      <c r="Q1730" s="12">
        <f t="shared" ca="1" si="635"/>
        <v>1.0769143491191206E-4</v>
      </c>
      <c r="R1730" s="12">
        <f t="shared" ca="1" si="635"/>
        <v>2.4654327774559118E-4</v>
      </c>
      <c r="S1730" s="12">
        <f t="shared" ca="1" si="635"/>
        <v>5.3022690645865105E-4</v>
      </c>
      <c r="T1730" s="12">
        <f t="shared" ca="1" si="635"/>
        <v>1.0712404270407181E-3</v>
      </c>
      <c r="U1730" s="12">
        <f t="shared" ca="1" si="635"/>
        <v>2.0331468149250116E-3</v>
      </c>
      <c r="V1730" s="12">
        <f t="shared" ca="1" si="635"/>
        <v>3.6249925793884535E-3</v>
      </c>
      <c r="W1730" s="12">
        <f t="shared" ca="1" si="635"/>
        <v>6.0715852628426886E-3</v>
      </c>
      <c r="X1730" s="12">
        <f t="shared" ca="1" si="635"/>
        <v>9.5533055724198006E-3</v>
      </c>
      <c r="Y1730" s="12">
        <f t="shared" ca="1" si="635"/>
        <v>1.4120882373312256E-2</v>
      </c>
      <c r="Z1730" s="12">
        <f t="shared" ca="1" si="635"/>
        <v>1.9607697415893448E-2</v>
      </c>
      <c r="AA1730" s="12">
        <f t="shared" ca="1" si="635"/>
        <v>2.5576902746007837E-2</v>
      </c>
      <c r="AB1730" s="12">
        <f t="shared" ca="1" si="635"/>
        <v>3.1341942015487956E-2</v>
      </c>
      <c r="AC1730" s="12">
        <f t="shared" ca="1" si="635"/>
        <v>3.6079494852775992E-2</v>
      </c>
      <c r="AD1730" s="12">
        <f t="shared" ca="1" si="635"/>
        <v>3.9016794734146605E-2</v>
      </c>
      <c r="AE1730" s="12">
        <f t="shared" ca="1" si="635"/>
        <v>3.9636867433282194E-2</v>
      </c>
      <c r="AF1730" s="12">
        <f t="shared" ca="1" si="635"/>
        <v>3.7827152854819253E-2</v>
      </c>
      <c r="AG1730" s="12">
        <f t="shared" ca="1" si="635"/>
        <v>3.3912872685443282E-2</v>
      </c>
      <c r="AH1730" s="12">
        <f t="shared" ca="1" si="635"/>
        <v>2.856157151074807E-2</v>
      </c>
      <c r="AI1730" s="12">
        <f t="shared" ca="1" si="635"/>
        <v>2.2597282465165826E-2</v>
      </c>
      <c r="AJ1730" s="12">
        <f t="shared" ca="1" si="635"/>
        <v>1.6795267452094743E-2</v>
      </c>
      <c r="AK1730" s="12">
        <f t="shared" ca="1" si="635"/>
        <v>1.1726657169284328E-2</v>
      </c>
      <c r="AL1730" s="12">
        <f t="shared" ca="1" si="635"/>
        <v>7.6916254573220324E-3</v>
      </c>
      <c r="AM1730" s="12">
        <f t="shared" ca="1" si="635"/>
        <v>4.7393482551779959E-3</v>
      </c>
      <c r="AN1730" s="12">
        <f t="shared" ca="1" si="635"/>
        <v>2.7433152126478937E-3</v>
      </c>
      <c r="AO1730" s="12">
        <f t="shared" ca="1" si="635"/>
        <v>1.491727156300412E-3</v>
      </c>
      <c r="AP1730" s="12">
        <f t="shared" ca="1" si="635"/>
        <v>7.6200825291780475E-4</v>
      </c>
      <c r="AQ1730" s="12">
        <f t="shared" ca="1" si="635"/>
        <v>3.6566765686483235E-4</v>
      </c>
      <c r="AR1730" s="12">
        <f t="shared" ca="1" si="635"/>
        <v>1.6484281324260846E-4</v>
      </c>
      <c r="AS1730" s="12">
        <f t="shared" ca="1" si="635"/>
        <v>6.9808785326870421E-5</v>
      </c>
      <c r="AT1730" s="12">
        <f t="shared" ca="1" si="635"/>
        <v>2.7771973353868418E-5</v>
      </c>
      <c r="AU1730" s="12">
        <f t="shared" ca="1" si="635"/>
        <v>1.0379107098832635E-5</v>
      </c>
      <c r="AV1730" s="12">
        <f t="shared" ca="1" si="635"/>
        <v>3.6439284567140147E-6</v>
      </c>
      <c r="AX1730" s="13">
        <f t="shared" ref="AX1730:AX1764" si="636">_xlfn.NORM.DIST(D$608,F1730,$B$37+$B$38*$F1730,TRUE)</f>
        <v>4.5698898806337727E-2</v>
      </c>
      <c r="AZ1730" s="14">
        <f t="shared" ca="1" si="568"/>
        <v>18.196460304657524</v>
      </c>
    </row>
    <row r="1731" spans="1:52" x14ac:dyDescent="0.2">
      <c r="A1731" s="9" t="str">
        <f t="shared" si="631"/>
        <v>Sri Lanka</v>
      </c>
      <c r="C1731" s="20">
        <f t="shared" si="632"/>
        <v>450.91532630229597</v>
      </c>
      <c r="D1731" s="15">
        <f t="shared" si="633"/>
        <v>484.28573775625739</v>
      </c>
      <c r="E1731" s="23">
        <f t="shared" si="634"/>
        <v>1</v>
      </c>
      <c r="F1731" s="15">
        <f t="shared" ref="F1731:F1764" si="637">C1731+E1731*(D1731-C1731)</f>
        <v>484.28573775625739</v>
      </c>
      <c r="H1731" s="12">
        <f t="shared" ref="H1731:AV1731" ca="1" si="638">_xlfn.NORM.DIST(H$1537,$F1731,$B$37+$B$38*$F1731,FALSE)/$AV801*($D1263/1000)</f>
        <v>2.500965788088554E-7</v>
      </c>
      <c r="I1731" s="12">
        <f t="shared" ca="1" si="638"/>
        <v>8.1347199674403975E-7</v>
      </c>
      <c r="J1731" s="12">
        <f t="shared" ca="1" si="638"/>
        <v>2.4856161296068575E-6</v>
      </c>
      <c r="K1731" s="12">
        <f t="shared" ca="1" si="638"/>
        <v>7.1348049443106036E-6</v>
      </c>
      <c r="L1731" s="12">
        <f t="shared" ca="1" si="638"/>
        <v>1.923918831692389E-5</v>
      </c>
      <c r="M1731" s="12">
        <f t="shared" ca="1" si="638"/>
        <v>4.8735786768549426E-5</v>
      </c>
      <c r="N1731" s="12">
        <f t="shared" ca="1" si="638"/>
        <v>1.1597538216389267E-4</v>
      </c>
      <c r="O1731" s="12">
        <f t="shared" ca="1" si="638"/>
        <v>2.5926281845090325E-4</v>
      </c>
      <c r="P1731" s="12">
        <f t="shared" ca="1" si="638"/>
        <v>5.4446661896272825E-4</v>
      </c>
      <c r="Q1731" s="12">
        <f t="shared" ca="1" si="638"/>
        <v>1.0741350145409335E-3</v>
      </c>
      <c r="R1731" s="12">
        <f t="shared" ca="1" si="638"/>
        <v>1.9906874760710295E-3</v>
      </c>
      <c r="S1731" s="12">
        <f t="shared" ca="1" si="638"/>
        <v>3.4658031282530947E-3</v>
      </c>
      <c r="T1731" s="12">
        <f t="shared" ca="1" si="638"/>
        <v>5.6684104426309575E-3</v>
      </c>
      <c r="U1731" s="12">
        <f t="shared" ca="1" si="638"/>
        <v>8.7091402499999346E-3</v>
      </c>
      <c r="V1731" s="12">
        <f t="shared" ca="1" si="638"/>
        <v>1.2570306704196255E-2</v>
      </c>
      <c r="W1731" s="12">
        <f t="shared" ca="1" si="638"/>
        <v>1.7044060178292089E-2</v>
      </c>
      <c r="X1731" s="12">
        <f t="shared" ca="1" si="638"/>
        <v>2.1709850785359155E-2</v>
      </c>
      <c r="Y1731" s="12">
        <f t="shared" ca="1" si="638"/>
        <v>2.5977491594439576E-2</v>
      </c>
      <c r="Z1731" s="12">
        <f t="shared" ca="1" si="638"/>
        <v>2.9200761846412807E-2</v>
      </c>
      <c r="AA1731" s="12">
        <f t="shared" ca="1" si="638"/>
        <v>3.0835269360678059E-2</v>
      </c>
      <c r="AB1731" s="12">
        <f t="shared" ca="1" si="638"/>
        <v>3.0588480638029412E-2</v>
      </c>
      <c r="AC1731" s="12">
        <f t="shared" ca="1" si="638"/>
        <v>2.8505237226804397E-2</v>
      </c>
      <c r="AD1731" s="12">
        <f t="shared" ca="1" si="638"/>
        <v>2.4954450352350454E-2</v>
      </c>
      <c r="AE1731" s="12">
        <f t="shared" ca="1" si="638"/>
        <v>2.0522390744193566E-2</v>
      </c>
      <c r="AF1731" s="12">
        <f t="shared" ca="1" si="638"/>
        <v>1.5854935912919525E-2</v>
      </c>
      <c r="AG1731" s="12">
        <f t="shared" ca="1" si="638"/>
        <v>1.1506881069528668E-2</v>
      </c>
      <c r="AH1731" s="12">
        <f t="shared" ca="1" si="638"/>
        <v>7.8452602112340421E-3</v>
      </c>
      <c r="AI1731" s="12">
        <f t="shared" ca="1" si="638"/>
        <v>5.0247409434817907E-3</v>
      </c>
      <c r="AJ1731" s="12">
        <f t="shared" ca="1" si="638"/>
        <v>3.0232676310034063E-3</v>
      </c>
      <c r="AK1731" s="12">
        <f t="shared" ca="1" si="638"/>
        <v>1.7088191695588625E-3</v>
      </c>
      <c r="AL1731" s="12">
        <f t="shared" ca="1" si="638"/>
        <v>9.0734450874646903E-4</v>
      </c>
      <c r="AM1731" s="12">
        <f t="shared" ca="1" si="638"/>
        <v>4.5258996254109537E-4</v>
      </c>
      <c r="AN1731" s="12">
        <f t="shared" ca="1" si="638"/>
        <v>2.1207731466742829E-4</v>
      </c>
      <c r="AO1731" s="12">
        <f t="shared" ca="1" si="638"/>
        <v>9.3355542766516034E-5</v>
      </c>
      <c r="AP1731" s="12">
        <f t="shared" ca="1" si="638"/>
        <v>3.8604914568623604E-5</v>
      </c>
      <c r="AQ1731" s="12">
        <f t="shared" ca="1" si="638"/>
        <v>1.4996906300356309E-5</v>
      </c>
      <c r="AR1731" s="12">
        <f t="shared" ca="1" si="638"/>
        <v>5.4728980138741618E-6</v>
      </c>
      <c r="AS1731" s="12">
        <f t="shared" ca="1" si="638"/>
        <v>1.8762453431594406E-6</v>
      </c>
      <c r="AT1731" s="12">
        <f t="shared" ca="1" si="638"/>
        <v>6.0425255341967065E-7</v>
      </c>
      <c r="AU1731" s="12">
        <f t="shared" ca="1" si="638"/>
        <v>1.8281168690776109E-7</v>
      </c>
      <c r="AV1731" s="12">
        <f t="shared" ca="1" si="638"/>
        <v>5.195723280466037E-8</v>
      </c>
      <c r="AX1731" s="13">
        <f t="shared" si="636"/>
        <v>0.19965410680165976</v>
      </c>
      <c r="AZ1731" s="14">
        <f t="shared" ref="AZ1731:AZ1764" ca="1" si="639">AX1731*D1263</f>
        <v>61.993696403828508</v>
      </c>
    </row>
    <row r="1732" spans="1:52" x14ac:dyDescent="0.2">
      <c r="A1732" s="9" t="str">
        <f t="shared" si="631"/>
        <v>Sudan</v>
      </c>
      <c r="C1732" s="20">
        <f t="shared" si="632"/>
        <v>355.55908510092763</v>
      </c>
      <c r="D1732" s="15">
        <f t="shared" si="633"/>
        <v>405.35985226083318</v>
      </c>
      <c r="E1732" s="23">
        <f t="shared" si="634"/>
        <v>1</v>
      </c>
      <c r="F1732" s="15">
        <f t="shared" si="637"/>
        <v>405.35985226083318</v>
      </c>
      <c r="H1732" s="12">
        <f t="shared" ref="H1732:AV1732" ca="1" si="640">_xlfn.NORM.DIST(H$1537,$F1732,$B$37+$B$38*$F1732,FALSE)/$AV802*($D1264/1000)</f>
        <v>3.6728484589610502E-5</v>
      </c>
      <c r="I1732" s="12">
        <f t="shared" ca="1" si="640"/>
        <v>9.8072032239172234E-5</v>
      </c>
      <c r="J1732" s="12">
        <f t="shared" ca="1" si="640"/>
        <v>2.4600500030634782E-4</v>
      </c>
      <c r="K1732" s="12">
        <f t="shared" ca="1" si="640"/>
        <v>5.7969464619421203E-4</v>
      </c>
      <c r="L1732" s="12">
        <f t="shared" ca="1" si="640"/>
        <v>1.2832498999554029E-3</v>
      </c>
      <c r="M1732" s="12">
        <f t="shared" ca="1" si="640"/>
        <v>2.6685772764934858E-3</v>
      </c>
      <c r="N1732" s="12">
        <f t="shared" ca="1" si="640"/>
        <v>5.2132064389634599E-3</v>
      </c>
      <c r="O1732" s="12">
        <f t="shared" ca="1" si="640"/>
        <v>9.5672397496954064E-3</v>
      </c>
      <c r="P1732" s="12">
        <f t="shared" ca="1" si="640"/>
        <v>1.649396187735545E-2</v>
      </c>
      <c r="Q1732" s="12">
        <f t="shared" ca="1" si="640"/>
        <v>2.6712830625637816E-2</v>
      </c>
      <c r="R1732" s="12">
        <f t="shared" ca="1" si="640"/>
        <v>4.0641659167502446E-2</v>
      </c>
      <c r="S1732" s="12">
        <f t="shared" ca="1" si="640"/>
        <v>5.8087079718119446E-2</v>
      </c>
      <c r="T1732" s="12">
        <f t="shared" ca="1" si="640"/>
        <v>7.7990957440022934E-2</v>
      </c>
      <c r="U1732" s="12">
        <f t="shared" ca="1" si="640"/>
        <v>9.8370653261645208E-2</v>
      </c>
      <c r="V1732" s="12">
        <f t="shared" ca="1" si="640"/>
        <v>0.11655836690446375</v>
      </c>
      <c r="W1732" s="12">
        <f t="shared" ca="1" si="640"/>
        <v>0.12974121098381153</v>
      </c>
      <c r="X1732" s="12">
        <f t="shared" ca="1" si="640"/>
        <v>0.13566537994863009</v>
      </c>
      <c r="Y1732" s="12">
        <f t="shared" ca="1" si="640"/>
        <v>0.13326518869092652</v>
      </c>
      <c r="Z1732" s="12">
        <f t="shared" ca="1" si="640"/>
        <v>0.12297617945201145</v>
      </c>
      <c r="AA1732" s="12">
        <f t="shared" ca="1" si="640"/>
        <v>0.10660605425730758</v>
      </c>
      <c r="AB1732" s="12">
        <f t="shared" ca="1" si="640"/>
        <v>8.6815913049755375E-2</v>
      </c>
      <c r="AC1732" s="12">
        <f t="shared" ca="1" si="640"/>
        <v>6.6416104556872191E-2</v>
      </c>
      <c r="AD1732" s="12">
        <f t="shared" ca="1" si="640"/>
        <v>4.7731387302923978E-2</v>
      </c>
      <c r="AE1732" s="12">
        <f t="shared" ca="1" si="640"/>
        <v>3.2224880060729433E-2</v>
      </c>
      <c r="AF1732" s="12">
        <f t="shared" ca="1" si="640"/>
        <v>2.0437847621952915E-2</v>
      </c>
      <c r="AG1732" s="12">
        <f t="shared" ca="1" si="640"/>
        <v>1.2176868022312987E-2</v>
      </c>
      <c r="AH1732" s="12">
        <f t="shared" ca="1" si="640"/>
        <v>6.8154201828754084E-3</v>
      </c>
      <c r="AI1732" s="12">
        <f t="shared" ca="1" si="640"/>
        <v>3.5834905863099896E-3</v>
      </c>
      <c r="AJ1732" s="12">
        <f t="shared" ca="1" si="640"/>
        <v>1.7700131574512252E-3</v>
      </c>
      <c r="AK1732" s="12">
        <f t="shared" ca="1" si="640"/>
        <v>8.2130282448384599E-4</v>
      </c>
      <c r="AL1732" s="12">
        <f t="shared" ca="1" si="640"/>
        <v>3.5800305519648315E-4</v>
      </c>
      <c r="AM1732" s="12">
        <f t="shared" ca="1" si="640"/>
        <v>1.4659756083557334E-4</v>
      </c>
      <c r="AN1732" s="12">
        <f t="shared" ca="1" si="640"/>
        <v>5.6392760015064329E-5</v>
      </c>
      <c r="AO1732" s="12">
        <f t="shared" ca="1" si="640"/>
        <v>2.0378703559269983E-5</v>
      </c>
      <c r="AP1732" s="12">
        <f t="shared" ca="1" si="640"/>
        <v>6.9180922350299356E-6</v>
      </c>
      <c r="AQ1732" s="12">
        <f t="shared" ca="1" si="640"/>
        <v>2.2062399218589389E-6</v>
      </c>
      <c r="AR1732" s="12">
        <f t="shared" ca="1" si="640"/>
        <v>6.6096083259785958E-7</v>
      </c>
      <c r="AS1732" s="12">
        <f t="shared" ca="1" si="640"/>
        <v>1.8601814337435112E-7</v>
      </c>
      <c r="AT1732" s="12">
        <f t="shared" ca="1" si="640"/>
        <v>4.91803348108792E-8</v>
      </c>
      <c r="AU1732" s="12">
        <f t="shared" ca="1" si="640"/>
        <v>1.2214740685312123E-8</v>
      </c>
      <c r="AV1732" s="12">
        <f t="shared" ca="1" si="640"/>
        <v>2.8499262191719988E-9</v>
      </c>
      <c r="AX1732" s="13">
        <f t="shared" si="636"/>
        <v>0.47862751680482435</v>
      </c>
      <c r="AZ1732" s="14">
        <f t="shared" ca="1" si="639"/>
        <v>651.91620506108961</v>
      </c>
    </row>
    <row r="1733" spans="1:52" x14ac:dyDescent="0.2">
      <c r="A1733" s="9" t="str">
        <f t="shared" si="631"/>
        <v>Suriname</v>
      </c>
      <c r="C1733" s="20">
        <f t="shared" si="632"/>
        <v>428.34691851544062</v>
      </c>
      <c r="D1733" s="15">
        <f t="shared" si="633"/>
        <v>465.69460948274769</v>
      </c>
      <c r="E1733" s="23">
        <f t="shared" si="634"/>
        <v>1</v>
      </c>
      <c r="F1733" s="15">
        <f t="shared" si="637"/>
        <v>465.69460948274769</v>
      </c>
      <c r="H1733" s="12">
        <f t="shared" ref="H1733:AV1733" ca="1" si="641">_xlfn.NORM.DIST(H$1537,$F1733,$B$37+$B$38*$F1733,FALSE)/$AV803*($D1265/1000)</f>
        <v>1.9612820995334103E-8</v>
      </c>
      <c r="I1733" s="12">
        <f t="shared" ca="1" si="641"/>
        <v>6.0896153299372523E-8</v>
      </c>
      <c r="J1733" s="12">
        <f t="shared" ca="1" si="641"/>
        <v>1.7762179315106908E-7</v>
      </c>
      <c r="K1733" s="12">
        <f t="shared" ca="1" si="641"/>
        <v>4.8669763419662909E-7</v>
      </c>
      <c r="L1733" s="12">
        <f t="shared" ca="1" si="641"/>
        <v>1.2527915491296247E-6</v>
      </c>
      <c r="M1733" s="12">
        <f t="shared" ca="1" si="641"/>
        <v>3.0293886223266978E-6</v>
      </c>
      <c r="N1733" s="12">
        <f t="shared" ca="1" si="641"/>
        <v>6.8815736091962649E-6</v>
      </c>
      <c r="O1733" s="12">
        <f t="shared" ca="1" si="641"/>
        <v>1.4685107305382967E-5</v>
      </c>
      <c r="P1733" s="12">
        <f t="shared" ca="1" si="641"/>
        <v>2.9439002048379614E-5</v>
      </c>
      <c r="Q1733" s="12">
        <f t="shared" ca="1" si="641"/>
        <v>5.5440308485548281E-5</v>
      </c>
      <c r="R1733" s="12">
        <f t="shared" ca="1" si="641"/>
        <v>9.8080977931011326E-5</v>
      </c>
      <c r="S1733" s="12">
        <f t="shared" ca="1" si="641"/>
        <v>1.6300485189545583E-4</v>
      </c>
      <c r="T1733" s="12">
        <f t="shared" ca="1" si="641"/>
        <v>2.5449125917195975E-4</v>
      </c>
      <c r="U1733" s="12">
        <f t="shared" ca="1" si="641"/>
        <v>3.7325170858862637E-4</v>
      </c>
      <c r="V1733" s="12">
        <f t="shared" ca="1" si="641"/>
        <v>5.1426543245293107E-4</v>
      </c>
      <c r="W1733" s="12">
        <f t="shared" ca="1" si="641"/>
        <v>6.6562474208582776E-4</v>
      </c>
      <c r="X1733" s="12">
        <f t="shared" ca="1" si="641"/>
        <v>8.0933472669624592E-4</v>
      </c>
      <c r="Y1733" s="12">
        <f t="shared" ca="1" si="641"/>
        <v>9.2445013197301308E-4</v>
      </c>
      <c r="Z1733" s="12">
        <f t="shared" ca="1" si="641"/>
        <v>9.9196282575125718E-4</v>
      </c>
      <c r="AA1733" s="12">
        <f t="shared" ca="1" si="641"/>
        <v>9.9991688072096274E-4</v>
      </c>
      <c r="AB1733" s="12">
        <f t="shared" ca="1" si="641"/>
        <v>9.4686703800554977E-4</v>
      </c>
      <c r="AC1733" s="12">
        <f t="shared" ca="1" si="641"/>
        <v>8.4230754564435645E-4</v>
      </c>
      <c r="AD1733" s="12">
        <f t="shared" ca="1" si="641"/>
        <v>7.0389678090022141E-4</v>
      </c>
      <c r="AE1733" s="12">
        <f t="shared" ca="1" si="641"/>
        <v>5.525910692751562E-4</v>
      </c>
      <c r="AF1733" s="12">
        <f t="shared" ca="1" si="641"/>
        <v>4.0752601648700118E-4</v>
      </c>
      <c r="AG1733" s="12">
        <f t="shared" ca="1" si="641"/>
        <v>2.8233414998531071E-4</v>
      </c>
      <c r="AH1733" s="12">
        <f t="shared" ca="1" si="641"/>
        <v>1.8375030945430441E-4</v>
      </c>
      <c r="AI1733" s="12">
        <f t="shared" ca="1" si="641"/>
        <v>1.1234385993380952E-4</v>
      </c>
      <c r="AJ1733" s="12">
        <f t="shared" ca="1" si="641"/>
        <v>6.4524878951577897E-5</v>
      </c>
      <c r="AK1733" s="12">
        <f t="shared" ca="1" si="641"/>
        <v>3.4814619297364729E-5</v>
      </c>
      <c r="AL1733" s="12">
        <f t="shared" ca="1" si="641"/>
        <v>1.7646260954932881E-5</v>
      </c>
      <c r="AM1733" s="12">
        <f t="shared" ca="1" si="641"/>
        <v>8.402341699347462E-6</v>
      </c>
      <c r="AN1733" s="12">
        <f t="shared" ca="1" si="641"/>
        <v>3.7584136411950223E-6</v>
      </c>
      <c r="AO1733" s="12">
        <f t="shared" ca="1" si="641"/>
        <v>1.5793028068146804E-6</v>
      </c>
      <c r="AP1733" s="12">
        <f t="shared" ca="1" si="641"/>
        <v>6.2342301853513455E-7</v>
      </c>
      <c r="AQ1733" s="12">
        <f t="shared" ca="1" si="641"/>
        <v>2.3118351088205277E-7</v>
      </c>
      <c r="AR1733" s="12">
        <f t="shared" ca="1" si="641"/>
        <v>8.053552071721724E-8</v>
      </c>
      <c r="AS1733" s="12">
        <f t="shared" ca="1" si="641"/>
        <v>2.635570768466093E-8</v>
      </c>
      <c r="AT1733" s="12">
        <f t="shared" ca="1" si="641"/>
        <v>8.1024897068140766E-9</v>
      </c>
      <c r="AU1733" s="12">
        <f t="shared" ca="1" si="641"/>
        <v>2.3400163332532897E-9</v>
      </c>
      <c r="AV1733" s="12">
        <f t="shared" ca="1" si="641"/>
        <v>6.3485695897258711E-10</v>
      </c>
      <c r="AX1733" s="13">
        <f t="shared" si="636"/>
        <v>0.25560778895941527</v>
      </c>
      <c r="AZ1733" s="14">
        <f t="shared" ca="1" si="639"/>
        <v>2.5737481555374</v>
      </c>
    </row>
    <row r="1734" spans="1:52" x14ac:dyDescent="0.2">
      <c r="A1734" s="9" t="str">
        <f t="shared" si="631"/>
        <v>Sweden</v>
      </c>
      <c r="C1734" s="20">
        <f t="shared" si="632"/>
        <v>596.43630902578877</v>
      </c>
      <c r="D1734" s="15">
        <f t="shared" si="633"/>
        <v>604.65496707832222</v>
      </c>
      <c r="E1734" s="23">
        <f t="shared" si="634"/>
        <v>1</v>
      </c>
      <c r="F1734" s="15">
        <f t="shared" si="637"/>
        <v>604.65496707832222</v>
      </c>
      <c r="H1734" s="12">
        <f t="shared" ref="H1734:AV1734" ca="1" si="642">_xlfn.NORM.DIST(H$1537,$F1734,$B$37+$B$38*$F1734,FALSE)/$AV804*($D1266/1000)</f>
        <v>1.3660710966741022E-10</v>
      </c>
      <c r="I1734" s="12">
        <f t="shared" ca="1" si="642"/>
        <v>6.0034014974630822E-10</v>
      </c>
      <c r="J1734" s="12">
        <f t="shared" ca="1" si="642"/>
        <v>2.4784380656832371E-9</v>
      </c>
      <c r="K1734" s="12">
        <f t="shared" ca="1" si="642"/>
        <v>9.6120350777021322E-9</v>
      </c>
      <c r="L1734" s="12">
        <f t="shared" ca="1" si="642"/>
        <v>3.5019441718105641E-8</v>
      </c>
      <c r="M1734" s="12">
        <f t="shared" ca="1" si="642"/>
        <v>1.1985597368193203E-7</v>
      </c>
      <c r="N1734" s="12">
        <f t="shared" ca="1" si="642"/>
        <v>3.8536009942235894E-7</v>
      </c>
      <c r="O1734" s="12">
        <f t="shared" ca="1" si="642"/>
        <v>1.1639394848930146E-6</v>
      </c>
      <c r="P1734" s="12">
        <f t="shared" ca="1" si="642"/>
        <v>3.3025595093262901E-6</v>
      </c>
      <c r="Q1734" s="12">
        <f t="shared" ca="1" si="642"/>
        <v>8.8029350512398461E-6</v>
      </c>
      <c r="R1734" s="12">
        <f t="shared" ca="1" si="642"/>
        <v>2.2042504499814185E-5</v>
      </c>
      <c r="S1734" s="12">
        <f t="shared" ca="1" si="642"/>
        <v>5.1850264183782374E-5</v>
      </c>
      <c r="T1734" s="12">
        <f t="shared" ca="1" si="642"/>
        <v>1.1457704141449108E-4</v>
      </c>
      <c r="U1734" s="12">
        <f t="shared" ca="1" si="642"/>
        <v>2.3784872568179268E-4</v>
      </c>
      <c r="V1734" s="12">
        <f t="shared" ca="1" si="642"/>
        <v>4.6383193747867151E-4</v>
      </c>
      <c r="W1734" s="12">
        <f t="shared" ca="1" si="642"/>
        <v>8.4972239379122925E-4</v>
      </c>
      <c r="X1734" s="12">
        <f t="shared" ca="1" si="642"/>
        <v>1.4623457716987519E-3</v>
      </c>
      <c r="Y1734" s="12">
        <f t="shared" ca="1" si="642"/>
        <v>2.364175314750739E-3</v>
      </c>
      <c r="Z1734" s="12">
        <f t="shared" ca="1" si="642"/>
        <v>3.5905905037781666E-3</v>
      </c>
      <c r="AA1734" s="12">
        <f t="shared" ca="1" si="642"/>
        <v>5.1228149987197205E-3</v>
      </c>
      <c r="AB1734" s="12">
        <f t="shared" ca="1" si="642"/>
        <v>6.8660673905469862E-3</v>
      </c>
      <c r="AC1734" s="12">
        <f t="shared" ca="1" si="642"/>
        <v>8.6449810558703408E-3</v>
      </c>
      <c r="AD1734" s="12">
        <f t="shared" ca="1" si="642"/>
        <v>1.0225313335205202E-2</v>
      </c>
      <c r="AE1734" s="12">
        <f t="shared" ca="1" si="642"/>
        <v>1.1361764911858953E-2</v>
      </c>
      <c r="AF1734" s="12">
        <f t="shared" ca="1" si="642"/>
        <v>1.1859641682924039E-2</v>
      </c>
      <c r="AG1734" s="12">
        <f t="shared" ca="1" si="642"/>
        <v>1.1629309571190306E-2</v>
      </c>
      <c r="AH1734" s="12">
        <f t="shared" ca="1" si="642"/>
        <v>1.0712550695403465E-2</v>
      </c>
      <c r="AI1734" s="12">
        <f t="shared" ca="1" si="642"/>
        <v>9.2701859060636653E-3</v>
      </c>
      <c r="AJ1734" s="12">
        <f t="shared" ca="1" si="642"/>
        <v>7.53599483324456E-3</v>
      </c>
      <c r="AK1734" s="12">
        <f t="shared" ca="1" si="642"/>
        <v>5.7550531027003556E-3</v>
      </c>
      <c r="AL1734" s="12">
        <f t="shared" ca="1" si="642"/>
        <v>4.1287127973753147E-3</v>
      </c>
      <c r="AM1734" s="12">
        <f t="shared" ca="1" si="642"/>
        <v>2.7825091838898086E-3</v>
      </c>
      <c r="AN1734" s="12">
        <f t="shared" ca="1" si="642"/>
        <v>1.7616317715545553E-3</v>
      </c>
      <c r="AO1734" s="12">
        <f t="shared" ca="1" si="642"/>
        <v>1.0477321174908998E-3</v>
      </c>
      <c r="AP1734" s="12">
        <f t="shared" ca="1" si="642"/>
        <v>5.8538551888361848E-4</v>
      </c>
      <c r="AQ1734" s="12">
        <f t="shared" ca="1" si="642"/>
        <v>3.0724886504230643E-4</v>
      </c>
      <c r="AR1734" s="12">
        <f t="shared" ca="1" si="642"/>
        <v>1.5149391698249831E-4</v>
      </c>
      <c r="AS1734" s="12">
        <f t="shared" ca="1" si="642"/>
        <v>7.017084349367439E-5</v>
      </c>
      <c r="AT1734" s="12">
        <f t="shared" ca="1" si="642"/>
        <v>3.0533373777576667E-5</v>
      </c>
      <c r="AU1734" s="12">
        <f t="shared" ca="1" si="642"/>
        <v>1.2481002962536811E-5</v>
      </c>
      <c r="AV1734" s="12">
        <f t="shared" ca="1" si="642"/>
        <v>4.7927058281961028E-6</v>
      </c>
      <c r="AX1734" s="13">
        <f t="shared" si="636"/>
        <v>2.0351160382666791E-2</v>
      </c>
      <c r="AZ1734" s="14">
        <f t="shared" ca="1" si="639"/>
        <v>2.422560475442562</v>
      </c>
    </row>
    <row r="1735" spans="1:52" x14ac:dyDescent="0.2">
      <c r="A1735" s="9" t="str">
        <f t="shared" si="631"/>
        <v>Switzerland</v>
      </c>
      <c r="C1735" s="20">
        <f t="shared" si="632"/>
        <v>568.44703755598789</v>
      </c>
      <c r="D1735" s="15">
        <f t="shared" si="633"/>
        <v>581.50403349574196</v>
      </c>
      <c r="E1735" s="23">
        <f t="shared" si="634"/>
        <v>1</v>
      </c>
      <c r="F1735" s="15">
        <f t="shared" si="637"/>
        <v>581.50403349574196</v>
      </c>
      <c r="H1735" s="12">
        <f t="shared" ref="H1735:AV1735" ca="1" si="643">_xlfn.NORM.DIST(H$1537,$F1735,$B$37+$B$38*$F1735,FALSE)/$AV805*($D1267/1000)</f>
        <v>4.0006729456358762E-10</v>
      </c>
      <c r="I1735" s="12">
        <f t="shared" ca="1" si="643"/>
        <v>1.6592863065793903E-9</v>
      </c>
      <c r="J1735" s="12">
        <f t="shared" ca="1" si="643"/>
        <v>6.4649653841523345E-9</v>
      </c>
      <c r="K1735" s="12">
        <f t="shared" ca="1" si="643"/>
        <v>2.3662883928769119E-8</v>
      </c>
      <c r="L1735" s="12">
        <f t="shared" ca="1" si="643"/>
        <v>8.1362772275470578E-8</v>
      </c>
      <c r="M1735" s="12">
        <f t="shared" ca="1" si="643"/>
        <v>2.6280909894288528E-7</v>
      </c>
      <c r="N1735" s="12">
        <f t="shared" ca="1" si="643"/>
        <v>7.9746503690045341E-7</v>
      </c>
      <c r="O1735" s="12">
        <f t="shared" ca="1" si="643"/>
        <v>2.2732097000769192E-6</v>
      </c>
      <c r="P1735" s="12">
        <f t="shared" ca="1" si="643"/>
        <v>6.0872893329767188E-6</v>
      </c>
      <c r="Q1735" s="12">
        <f t="shared" ca="1" si="643"/>
        <v>1.531316575223372E-5</v>
      </c>
      <c r="R1735" s="12">
        <f t="shared" ca="1" si="643"/>
        <v>3.6187836308749795E-5</v>
      </c>
      <c r="S1735" s="12">
        <f t="shared" ca="1" si="643"/>
        <v>8.0337228607370284E-5</v>
      </c>
      <c r="T1735" s="12">
        <f t="shared" ca="1" si="643"/>
        <v>1.6754353304523022E-4</v>
      </c>
      <c r="U1735" s="12">
        <f t="shared" ca="1" si="643"/>
        <v>3.2824270860833322E-4</v>
      </c>
      <c r="V1735" s="12">
        <f t="shared" ca="1" si="643"/>
        <v>6.0411427904412515E-4</v>
      </c>
      <c r="W1735" s="12">
        <f t="shared" ca="1" si="643"/>
        <v>1.0444789916565808E-3</v>
      </c>
      <c r="X1735" s="12">
        <f t="shared" ca="1" si="643"/>
        <v>1.6964337818212809E-3</v>
      </c>
      <c r="Y1735" s="12">
        <f t="shared" ca="1" si="643"/>
        <v>2.5883959408443871E-3</v>
      </c>
      <c r="Z1735" s="12">
        <f t="shared" ca="1" si="643"/>
        <v>3.7100614496448736E-3</v>
      </c>
      <c r="AA1735" s="12">
        <f t="shared" ca="1" si="643"/>
        <v>4.9956049879159251E-3</v>
      </c>
      <c r="AB1735" s="12">
        <f t="shared" ca="1" si="643"/>
        <v>6.3190482736551236E-3</v>
      </c>
      <c r="AC1735" s="12">
        <f t="shared" ca="1" si="643"/>
        <v>7.5088227133195233E-3</v>
      </c>
      <c r="AD1735" s="12">
        <f t="shared" ca="1" si="643"/>
        <v>8.3820186515072646E-3</v>
      </c>
      <c r="AE1735" s="12">
        <f t="shared" ca="1" si="643"/>
        <v>8.7898606508477369E-3</v>
      </c>
      <c r="AF1735" s="12">
        <f t="shared" ca="1" si="643"/>
        <v>8.6590839901030288E-3</v>
      </c>
      <c r="AG1735" s="12">
        <f t="shared" ca="1" si="643"/>
        <v>8.0134311359051063E-3</v>
      </c>
      <c r="AH1735" s="12">
        <f t="shared" ca="1" si="643"/>
        <v>6.9666126009517793E-3</v>
      </c>
      <c r="AI1735" s="12">
        <f t="shared" ca="1" si="643"/>
        <v>5.6895957128059232E-3</v>
      </c>
      <c r="AJ1735" s="12">
        <f t="shared" ca="1" si="643"/>
        <v>4.365135700490551E-3</v>
      </c>
      <c r="AK1735" s="12">
        <f t="shared" ca="1" si="643"/>
        <v>3.1460866930801651E-3</v>
      </c>
      <c r="AL1735" s="12">
        <f t="shared" ca="1" si="643"/>
        <v>2.130101102593145E-3</v>
      </c>
      <c r="AM1735" s="12">
        <f t="shared" ca="1" si="643"/>
        <v>1.3548348003530866E-3</v>
      </c>
      <c r="AN1735" s="12">
        <f t="shared" ca="1" si="643"/>
        <v>8.0952276179582566E-4</v>
      </c>
      <c r="AO1735" s="12">
        <f t="shared" ca="1" si="643"/>
        <v>4.5438959771903375E-4</v>
      </c>
      <c r="AP1735" s="12">
        <f t="shared" ca="1" si="643"/>
        <v>2.395986084789513E-4</v>
      </c>
      <c r="AQ1735" s="12">
        <f t="shared" ca="1" si="643"/>
        <v>1.1868526320172926E-4</v>
      </c>
      <c r="AR1735" s="12">
        <f t="shared" ca="1" si="643"/>
        <v>5.5228836984770859E-5</v>
      </c>
      <c r="AS1735" s="12">
        <f t="shared" ca="1" si="643"/>
        <v>2.4143019960200555E-5</v>
      </c>
      <c r="AT1735" s="12">
        <f t="shared" ca="1" si="643"/>
        <v>9.914570010906804E-6</v>
      </c>
      <c r="AU1735" s="12">
        <f t="shared" ca="1" si="643"/>
        <v>3.8248355666271752E-6</v>
      </c>
      <c r="AV1735" s="12">
        <f t="shared" ca="1" si="643"/>
        <v>1.3861436804965286E-6</v>
      </c>
      <c r="AX1735" s="13">
        <f t="shared" si="636"/>
        <v>3.4758855583852104E-2</v>
      </c>
      <c r="AZ1735" s="14">
        <f t="shared" ca="1" si="639"/>
        <v>3.0698285618819439</v>
      </c>
    </row>
    <row r="1736" spans="1:52" x14ac:dyDescent="0.2">
      <c r="A1736" s="9" t="str">
        <f t="shared" si="631"/>
        <v>Syrian Arab Republic</v>
      </c>
      <c r="C1736" s="20">
        <f t="shared" si="632"/>
        <v>335.44552063134483</v>
      </c>
      <c r="D1736" s="15">
        <f t="shared" si="633"/>
        <v>388.46114971302507</v>
      </c>
      <c r="E1736" s="23">
        <f t="shared" si="634"/>
        <v>1</v>
      </c>
      <c r="F1736" s="15">
        <f t="shared" si="637"/>
        <v>388.46114971302507</v>
      </c>
      <c r="H1736" s="12">
        <f t="shared" ref="H1736:AV1736" ca="1" si="644">_xlfn.NORM.DIST(H$1537,$F1736,$B$37+$B$38*$F1736,FALSE)/$AV806*($D1268/1000)</f>
        <v>2.2324492378357425E-5</v>
      </c>
      <c r="I1736" s="12">
        <f t="shared" ca="1" si="644"/>
        <v>5.7144735169283943E-5</v>
      </c>
      <c r="J1736" s="12">
        <f t="shared" ca="1" si="644"/>
        <v>1.3741288288021843E-4</v>
      </c>
      <c r="K1736" s="12">
        <f t="shared" ca="1" si="644"/>
        <v>3.1040969184225101E-4</v>
      </c>
      <c r="L1736" s="12">
        <f t="shared" ca="1" si="644"/>
        <v>6.5871823977154114E-4</v>
      </c>
      <c r="M1736" s="12">
        <f t="shared" ca="1" si="644"/>
        <v>1.3131692379646791E-3</v>
      </c>
      <c r="N1736" s="12">
        <f t="shared" ca="1" si="644"/>
        <v>2.4592252354649589E-3</v>
      </c>
      <c r="O1736" s="12">
        <f t="shared" ca="1" si="644"/>
        <v>4.3264581569926169E-3</v>
      </c>
      <c r="P1736" s="12">
        <f t="shared" ca="1" si="644"/>
        <v>7.1502841985925276E-3</v>
      </c>
      <c r="Q1736" s="12">
        <f t="shared" ca="1" si="644"/>
        <v>1.1101219623278976E-2</v>
      </c>
      <c r="R1736" s="12">
        <f t="shared" ca="1" si="644"/>
        <v>1.6191037566910055E-2</v>
      </c>
      <c r="S1736" s="12">
        <f t="shared" ca="1" si="644"/>
        <v>2.2183765261358943E-2</v>
      </c>
      <c r="T1736" s="12">
        <f t="shared" ca="1" si="644"/>
        <v>2.8553045448143168E-2</v>
      </c>
      <c r="U1736" s="12">
        <f t="shared" ca="1" si="644"/>
        <v>3.4524405349571047E-2</v>
      </c>
      <c r="V1736" s="12">
        <f t="shared" ca="1" si="644"/>
        <v>3.9215393053978642E-2</v>
      </c>
      <c r="W1736" s="12">
        <f t="shared" ca="1" si="644"/>
        <v>4.1844996169675554E-2</v>
      </c>
      <c r="X1736" s="12">
        <f t="shared" ca="1" si="644"/>
        <v>4.1945665334061681E-2</v>
      </c>
      <c r="Y1736" s="12">
        <f t="shared" ca="1" si="644"/>
        <v>3.9499103384147721E-2</v>
      </c>
      <c r="Z1736" s="12">
        <f t="shared" ca="1" si="644"/>
        <v>3.4941696101811338E-2</v>
      </c>
      <c r="AA1736" s="12">
        <f t="shared" ca="1" si="644"/>
        <v>2.9037372902633772E-2</v>
      </c>
      <c r="AB1736" s="12">
        <f t="shared" ca="1" si="644"/>
        <v>2.2668733481572577E-2</v>
      </c>
      <c r="AC1736" s="12">
        <f t="shared" ca="1" si="644"/>
        <v>1.6624698809303715E-2</v>
      </c>
      <c r="AD1736" s="12">
        <f t="shared" ca="1" si="644"/>
        <v>1.1453465453779389E-2</v>
      </c>
      <c r="AE1736" s="12">
        <f t="shared" ca="1" si="644"/>
        <v>7.412703504719593E-3</v>
      </c>
      <c r="AF1736" s="12">
        <f t="shared" ca="1" si="644"/>
        <v>4.50684833651851E-3</v>
      </c>
      <c r="AG1736" s="12">
        <f t="shared" ca="1" si="644"/>
        <v>2.5741025955083119E-3</v>
      </c>
      <c r="AH1736" s="12">
        <f t="shared" ca="1" si="644"/>
        <v>1.3811325362752586E-3</v>
      </c>
      <c r="AI1736" s="12">
        <f t="shared" ca="1" si="644"/>
        <v>6.9614780014609623E-4</v>
      </c>
      <c r="AJ1736" s="12">
        <f t="shared" ca="1" si="644"/>
        <v>3.2962804045221986E-4</v>
      </c>
      <c r="AK1736" s="12">
        <f t="shared" ca="1" si="644"/>
        <v>1.4662345104895399E-4</v>
      </c>
      <c r="AL1736" s="12">
        <f t="shared" ca="1" si="644"/>
        <v>6.1268792406659139E-5</v>
      </c>
      <c r="AM1736" s="12">
        <f t="shared" ca="1" si="644"/>
        <v>2.405092582016915E-5</v>
      </c>
      <c r="AN1736" s="12">
        <f t="shared" ca="1" si="644"/>
        <v>8.8691269636610533E-6</v>
      </c>
      <c r="AO1736" s="12">
        <f t="shared" ca="1" si="644"/>
        <v>3.0724621395333925E-6</v>
      </c>
      <c r="AP1736" s="12">
        <f t="shared" ca="1" si="644"/>
        <v>9.998821212478935E-7</v>
      </c>
      <c r="AQ1736" s="12">
        <f t="shared" ca="1" si="644"/>
        <v>3.056804476459766E-7</v>
      </c>
      <c r="AR1736" s="12">
        <f t="shared" ca="1" si="644"/>
        <v>8.7789608712834753E-8</v>
      </c>
      <c r="AS1736" s="12">
        <f t="shared" ca="1" si="644"/>
        <v>2.3685096629164821E-8</v>
      </c>
      <c r="AT1736" s="12">
        <f t="shared" ca="1" si="644"/>
        <v>6.0029372458204085E-9</v>
      </c>
      <c r="AU1736" s="12">
        <f t="shared" ca="1" si="644"/>
        <v>1.4292527635042161E-9</v>
      </c>
      <c r="AV1736" s="12">
        <f t="shared" ca="1" si="644"/>
        <v>3.1967661860239819E-10</v>
      </c>
      <c r="AX1736" s="13">
        <f t="shared" si="636"/>
        <v>0.54593140426348863</v>
      </c>
      <c r="AZ1736" s="14">
        <f t="shared" ca="1" si="639"/>
        <v>231.07917715445055</v>
      </c>
    </row>
    <row r="1737" spans="1:52" x14ac:dyDescent="0.2">
      <c r="A1737" s="9" t="str">
        <f t="shared" si="631"/>
        <v>Tajikistan</v>
      </c>
      <c r="C1737" s="20">
        <f t="shared" si="632"/>
        <v>416.76205542933656</v>
      </c>
      <c r="D1737" s="15">
        <f t="shared" si="633"/>
        <v>456.02637407355678</v>
      </c>
      <c r="E1737" s="23">
        <f t="shared" si="634"/>
        <v>1</v>
      </c>
      <c r="F1737" s="15">
        <f t="shared" si="637"/>
        <v>456.02637407355678</v>
      </c>
      <c r="H1737" s="12">
        <f t="shared" ref="H1737:AV1737" ca="1" si="645">_xlfn.NORM.DIST(H$1537,$F1737,$B$37+$B$38*$F1737,FALSE)/$AV807*($D1269/1000)</f>
        <v>8.1964382537218808E-7</v>
      </c>
      <c r="I1737" s="12">
        <f t="shared" ca="1" si="645"/>
        <v>2.4841499852815237E-6</v>
      </c>
      <c r="J1737" s="12">
        <f t="shared" ca="1" si="645"/>
        <v>7.0727295331319003E-6</v>
      </c>
      <c r="K1737" s="12">
        <f t="shared" ca="1" si="645"/>
        <v>1.8917026946922008E-5</v>
      </c>
      <c r="L1737" s="12">
        <f t="shared" ca="1" si="645"/>
        <v>4.7530820266617671E-5</v>
      </c>
      <c r="M1737" s="12">
        <f t="shared" ca="1" si="645"/>
        <v>1.1219004722921893E-4</v>
      </c>
      <c r="N1737" s="12">
        <f t="shared" ca="1" si="645"/>
        <v>2.4876538384165618E-4</v>
      </c>
      <c r="O1737" s="12">
        <f t="shared" ca="1" si="645"/>
        <v>5.1818180412644636E-4</v>
      </c>
      <c r="P1737" s="12">
        <f t="shared" ca="1" si="645"/>
        <v>1.0139836797330277E-3</v>
      </c>
      <c r="Q1737" s="12">
        <f t="shared" ca="1" si="645"/>
        <v>1.8639590465471202E-3</v>
      </c>
      <c r="R1737" s="12">
        <f t="shared" ca="1" si="645"/>
        <v>3.218832385087707E-3</v>
      </c>
      <c r="S1737" s="12">
        <f t="shared" ca="1" si="645"/>
        <v>5.2217605526452965E-3</v>
      </c>
      <c r="T1737" s="12">
        <f t="shared" ca="1" si="645"/>
        <v>7.9577838543640755E-3</v>
      </c>
      <c r="U1737" s="12">
        <f t="shared" ca="1" si="645"/>
        <v>1.1392628073668996E-2</v>
      </c>
      <c r="V1737" s="12">
        <f t="shared" ca="1" si="645"/>
        <v>1.5321888411971081E-2</v>
      </c>
      <c r="W1737" s="12">
        <f t="shared" ca="1" si="645"/>
        <v>1.9357856473776511E-2</v>
      </c>
      <c r="X1737" s="12">
        <f t="shared" ca="1" si="645"/>
        <v>2.2975175146697537E-2</v>
      </c>
      <c r="Y1737" s="12">
        <f t="shared" ca="1" si="645"/>
        <v>2.5616334816174841E-2</v>
      </c>
      <c r="Z1737" s="12">
        <f t="shared" ca="1" si="645"/>
        <v>2.6830684106727259E-2</v>
      </c>
      <c r="AA1737" s="12">
        <f t="shared" ca="1" si="645"/>
        <v>2.6399949496113476E-2</v>
      </c>
      <c r="AB1737" s="12">
        <f t="shared" ca="1" si="645"/>
        <v>2.4402315670100611E-2</v>
      </c>
      <c r="AC1737" s="12">
        <f t="shared" ca="1" si="645"/>
        <v>2.1189249785823198E-2</v>
      </c>
      <c r="AD1737" s="12">
        <f t="shared" ca="1" si="645"/>
        <v>1.7284495791848212E-2</v>
      </c>
      <c r="AE1737" s="12">
        <f t="shared" ca="1" si="645"/>
        <v>1.324507569719224E-2</v>
      </c>
      <c r="AF1737" s="12">
        <f t="shared" ca="1" si="645"/>
        <v>9.5347381152055578E-3</v>
      </c>
      <c r="AG1737" s="12">
        <f t="shared" ca="1" si="645"/>
        <v>6.4479207095827886E-3</v>
      </c>
      <c r="AH1737" s="12">
        <f t="shared" ca="1" si="645"/>
        <v>4.0962570553083949E-3</v>
      </c>
      <c r="AI1737" s="12">
        <f t="shared" ca="1" si="645"/>
        <v>2.4446197236857397E-3</v>
      </c>
      <c r="AJ1737" s="12">
        <f t="shared" ca="1" si="645"/>
        <v>1.3705409470658961E-3</v>
      </c>
      <c r="AK1737" s="12">
        <f t="shared" ca="1" si="645"/>
        <v>7.2182066957076827E-4</v>
      </c>
      <c r="AL1737" s="12">
        <f t="shared" ca="1" si="645"/>
        <v>3.5712742937909104E-4</v>
      </c>
      <c r="AM1737" s="12">
        <f t="shared" ca="1" si="645"/>
        <v>1.6598685497330227E-4</v>
      </c>
      <c r="AN1737" s="12">
        <f t="shared" ca="1" si="645"/>
        <v>7.2473757694165245E-5</v>
      </c>
      <c r="AO1737" s="12">
        <f t="shared" ca="1" si="645"/>
        <v>2.972654651617705E-5</v>
      </c>
      <c r="AP1737" s="12">
        <f t="shared" ca="1" si="645"/>
        <v>1.1454199185569615E-5</v>
      </c>
      <c r="AQ1737" s="12">
        <f t="shared" ca="1" si="645"/>
        <v>4.146117437259378E-6</v>
      </c>
      <c r="AR1737" s="12">
        <f t="shared" ca="1" si="645"/>
        <v>1.4098569907309988E-6</v>
      </c>
      <c r="AS1737" s="12">
        <f t="shared" ca="1" si="645"/>
        <v>4.5036550589354948E-7</v>
      </c>
      <c r="AT1737" s="12">
        <f t="shared" ca="1" si="645"/>
        <v>1.3514866889531131E-7</v>
      </c>
      <c r="AU1737" s="12">
        <f t="shared" ca="1" si="645"/>
        <v>3.8099126629761733E-8</v>
      </c>
      <c r="AV1737" s="12">
        <f t="shared" ca="1" si="645"/>
        <v>1.0089621224321624E-8</v>
      </c>
      <c r="AX1737" s="13">
        <f t="shared" si="636"/>
        <v>0.28764977782498885</v>
      </c>
      <c r="AZ1737" s="14">
        <f t="shared" ca="1" si="639"/>
        <v>77.523020407896468</v>
      </c>
    </row>
    <row r="1738" spans="1:52" x14ac:dyDescent="0.2">
      <c r="A1738" s="9" t="str">
        <f t="shared" si="631"/>
        <v>Thailand</v>
      </c>
      <c r="C1738" s="20">
        <f t="shared" si="632"/>
        <v>482.02289522371888</v>
      </c>
      <c r="D1738" s="15">
        <f t="shared" si="633"/>
        <v>510.03150031429391</v>
      </c>
      <c r="E1738" s="23">
        <f t="shared" si="634"/>
        <v>1</v>
      </c>
      <c r="F1738" s="15">
        <f t="shared" si="637"/>
        <v>510.03150031429391</v>
      </c>
      <c r="H1738" s="12">
        <f t="shared" ref="H1738:AV1738" ca="1" si="646">_xlfn.NORM.DIST(H$1537,$F1738,$B$37+$B$38*$F1738,FALSE)/$AV808*($D1270/1000)</f>
        <v>1.5072726686629613E-7</v>
      </c>
      <c r="I1738" s="12">
        <f t="shared" ca="1" si="646"/>
        <v>5.2285322011411041E-7</v>
      </c>
      <c r="J1738" s="12">
        <f t="shared" ca="1" si="646"/>
        <v>1.7038224834504691E-6</v>
      </c>
      <c r="K1738" s="12">
        <f t="shared" ca="1" si="646"/>
        <v>5.215854855150985E-6</v>
      </c>
      <c r="L1738" s="12">
        <f t="shared" ca="1" si="646"/>
        <v>1.4999723208616034E-5</v>
      </c>
      <c r="M1738" s="12">
        <f t="shared" ca="1" si="646"/>
        <v>4.0522626574437648E-5</v>
      </c>
      <c r="N1738" s="12">
        <f t="shared" ca="1" si="646"/>
        <v>1.0284152896931148E-4</v>
      </c>
      <c r="O1738" s="12">
        <f t="shared" ca="1" si="646"/>
        <v>2.4518621928126247E-4</v>
      </c>
      <c r="P1738" s="12">
        <f t="shared" ca="1" si="646"/>
        <v>5.4913633901018915E-4</v>
      </c>
      <c r="Q1738" s="12">
        <f t="shared" ca="1" si="646"/>
        <v>1.1553695195110486E-3</v>
      </c>
      <c r="R1738" s="12">
        <f t="shared" ca="1" si="646"/>
        <v>2.283590474661451E-3</v>
      </c>
      <c r="S1738" s="12">
        <f t="shared" ca="1" si="646"/>
        <v>4.240061291538982E-3</v>
      </c>
      <c r="T1738" s="12">
        <f t="shared" ca="1" si="646"/>
        <v>7.3957571337838184E-3</v>
      </c>
      <c r="U1738" s="12">
        <f t="shared" ca="1" si="646"/>
        <v>1.2118524426761134E-2</v>
      </c>
      <c r="V1738" s="12">
        <f t="shared" ca="1" si="646"/>
        <v>1.8654062989880812E-2</v>
      </c>
      <c r="W1738" s="12">
        <f t="shared" ca="1" si="646"/>
        <v>2.697452029947197E-2</v>
      </c>
      <c r="X1738" s="12">
        <f t="shared" ca="1" si="646"/>
        <v>3.6642965718156006E-2</v>
      </c>
      <c r="Y1738" s="12">
        <f t="shared" ca="1" si="646"/>
        <v>4.6761033070813245E-2</v>
      </c>
      <c r="Z1738" s="12">
        <f t="shared" ca="1" si="646"/>
        <v>5.6057557768720102E-2</v>
      </c>
      <c r="AA1738" s="12">
        <f t="shared" ca="1" si="646"/>
        <v>6.313073474892808E-2</v>
      </c>
      <c r="AB1738" s="12">
        <f t="shared" ca="1" si="646"/>
        <v>6.6788872128469678E-2</v>
      </c>
      <c r="AC1738" s="12">
        <f t="shared" ca="1" si="646"/>
        <v>6.6377970545934042E-2</v>
      </c>
      <c r="AD1738" s="12">
        <f t="shared" ca="1" si="646"/>
        <v>6.1972701105600575E-2</v>
      </c>
      <c r="AE1738" s="12">
        <f t="shared" ca="1" si="646"/>
        <v>5.4354246017883981E-2</v>
      </c>
      <c r="AF1738" s="12">
        <f t="shared" ca="1" si="646"/>
        <v>4.4784024726708109E-2</v>
      </c>
      <c r="AG1738" s="12">
        <f t="shared" ca="1" si="646"/>
        <v>3.4663256508632154E-2</v>
      </c>
      <c r="AH1738" s="12">
        <f t="shared" ca="1" si="646"/>
        <v>2.5204158140404283E-2</v>
      </c>
      <c r="AI1738" s="12">
        <f t="shared" ca="1" si="646"/>
        <v>1.7215975093345284E-2</v>
      </c>
      <c r="AJ1738" s="12">
        <f t="shared" ca="1" si="646"/>
        <v>1.1047083848797897E-2</v>
      </c>
      <c r="AK1738" s="12">
        <f t="shared" ca="1" si="646"/>
        <v>6.65917257492093E-3</v>
      </c>
      <c r="AL1738" s="12">
        <f t="shared" ca="1" si="646"/>
        <v>3.7709388022339483E-3</v>
      </c>
      <c r="AM1738" s="12">
        <f t="shared" ca="1" si="646"/>
        <v>2.0060201621384865E-3</v>
      </c>
      <c r="AN1738" s="12">
        <f t="shared" ca="1" si="646"/>
        <v>1.0024845726390637E-3</v>
      </c>
      <c r="AO1738" s="12">
        <f t="shared" ca="1" si="646"/>
        <v>4.7062684598555632E-4</v>
      </c>
      <c r="AP1738" s="12">
        <f t="shared" ca="1" si="646"/>
        <v>2.0755456557862661E-4</v>
      </c>
      <c r="AQ1738" s="12">
        <f t="shared" ca="1" si="646"/>
        <v>8.5989313123910135E-5</v>
      </c>
      <c r="AR1738" s="12">
        <f t="shared" ca="1" si="646"/>
        <v>3.3466728738255139E-5</v>
      </c>
      <c r="AS1738" s="12">
        <f t="shared" ca="1" si="646"/>
        <v>1.2235976724869562E-5</v>
      </c>
      <c r="AT1738" s="12">
        <f t="shared" ca="1" si="646"/>
        <v>4.2026247681405315E-6</v>
      </c>
      <c r="AU1738" s="12">
        <f t="shared" ca="1" si="646"/>
        <v>1.3559984218278306E-6</v>
      </c>
      <c r="AV1738" s="12">
        <f t="shared" ca="1" si="646"/>
        <v>4.1101185379948875E-7</v>
      </c>
      <c r="AX1738" s="13">
        <f t="shared" si="636"/>
        <v>0.13559744871493024</v>
      </c>
      <c r="AZ1738" s="14">
        <f t="shared" ca="1" si="639"/>
        <v>91.262119416124435</v>
      </c>
    </row>
    <row r="1739" spans="1:52" x14ac:dyDescent="0.2">
      <c r="A1739" s="9" t="str">
        <f t="shared" si="631"/>
        <v>Timor-Leste</v>
      </c>
      <c r="C1739" s="20">
        <f t="shared" si="632"/>
        <v>442.33805956503807</v>
      </c>
      <c r="D1739" s="15">
        <f t="shared" si="633"/>
        <v>476.98479287955462</v>
      </c>
      <c r="E1739" s="23">
        <f t="shared" si="634"/>
        <v>1</v>
      </c>
      <c r="F1739" s="15">
        <f t="shared" si="637"/>
        <v>476.98479287955462</v>
      </c>
      <c r="H1739" s="12">
        <f t="shared" ref="H1739:AV1739" ca="1" si="647">_xlfn.NORM.DIST(H$1537,$F1739,$B$37+$B$38*$F1739,FALSE)/$AV809*($D1271/1000)</f>
        <v>3.93781152506594E-8</v>
      </c>
      <c r="I1739" s="12">
        <f t="shared" ca="1" si="647"/>
        <v>1.2576589388191961E-7</v>
      </c>
      <c r="J1739" s="12">
        <f t="shared" ca="1" si="647"/>
        <v>3.7733529765880105E-7</v>
      </c>
      <c r="K1739" s="12">
        <f t="shared" ca="1" si="647"/>
        <v>1.063527144535067E-6</v>
      </c>
      <c r="L1739" s="12">
        <f t="shared" ca="1" si="647"/>
        <v>2.8159589514977378E-6</v>
      </c>
      <c r="M1739" s="12">
        <f t="shared" ca="1" si="647"/>
        <v>7.0042341412033632E-6</v>
      </c>
      <c r="N1739" s="12">
        <f t="shared" ca="1" si="647"/>
        <v>1.6366340638909944E-5</v>
      </c>
      <c r="O1739" s="12">
        <f t="shared" ca="1" si="647"/>
        <v>3.5925193131099586E-5</v>
      </c>
      <c r="P1739" s="12">
        <f t="shared" ca="1" si="647"/>
        <v>7.4080385199538494E-5</v>
      </c>
      <c r="Q1739" s="12">
        <f t="shared" ca="1" si="647"/>
        <v>1.4350398032925255E-4</v>
      </c>
      <c r="R1739" s="12">
        <f t="shared" ca="1" si="647"/>
        <v>2.6114472472343284E-4</v>
      </c>
      <c r="S1739" s="12">
        <f t="shared" ca="1" si="647"/>
        <v>4.4643184089753651E-4</v>
      </c>
      <c r="T1739" s="12">
        <f t="shared" ca="1" si="647"/>
        <v>7.1694470587196706E-4</v>
      </c>
      <c r="U1739" s="12">
        <f t="shared" ca="1" si="647"/>
        <v>1.0816151379717863E-3</v>
      </c>
      <c r="V1739" s="12">
        <f t="shared" ca="1" si="647"/>
        <v>1.5329092558673809E-3</v>
      </c>
      <c r="W1739" s="12">
        <f t="shared" ca="1" si="647"/>
        <v>2.0408765287140526E-3</v>
      </c>
      <c r="X1739" s="12">
        <f t="shared" ca="1" si="647"/>
        <v>2.5525461946810267E-3</v>
      </c>
      <c r="Y1739" s="12">
        <f t="shared" ca="1" si="647"/>
        <v>2.9990733298748407E-3</v>
      </c>
      <c r="Z1739" s="12">
        <f t="shared" ca="1" si="647"/>
        <v>3.3102222531744027E-3</v>
      </c>
      <c r="AA1739" s="12">
        <f t="shared" ca="1" si="647"/>
        <v>3.4322887589439454E-3</v>
      </c>
      <c r="AB1739" s="12">
        <f t="shared" ca="1" si="647"/>
        <v>3.343236325252599E-3</v>
      </c>
      <c r="AC1739" s="12">
        <f t="shared" ca="1" si="647"/>
        <v>3.0591933793802451E-3</v>
      </c>
      <c r="AD1739" s="12">
        <f t="shared" ca="1" si="647"/>
        <v>2.6296828824499889E-3</v>
      </c>
      <c r="AE1739" s="12">
        <f t="shared" ca="1" si="647"/>
        <v>2.123520329068161E-3</v>
      </c>
      <c r="AF1739" s="12">
        <f t="shared" ca="1" si="647"/>
        <v>1.6108906524262101E-3</v>
      </c>
      <c r="AG1739" s="12">
        <f t="shared" ca="1" si="647"/>
        <v>1.1479746416531839E-3</v>
      </c>
      <c r="AH1739" s="12">
        <f t="shared" ca="1" si="647"/>
        <v>7.6851990955953441E-4</v>
      </c>
      <c r="AI1739" s="12">
        <f t="shared" ca="1" si="647"/>
        <v>4.8331975433910551E-4</v>
      </c>
      <c r="AJ1739" s="12">
        <f t="shared" ca="1" si="647"/>
        <v>2.8554237276697892E-4</v>
      </c>
      <c r="AK1739" s="12">
        <f t="shared" ca="1" si="647"/>
        <v>1.5847588177456039E-4</v>
      </c>
      <c r="AL1739" s="12">
        <f t="shared" ca="1" si="647"/>
        <v>8.2625173537952796E-5</v>
      </c>
      <c r="AM1739" s="12">
        <f t="shared" ca="1" si="647"/>
        <v>4.0468600643986852E-5</v>
      </c>
      <c r="AN1739" s="12">
        <f t="shared" ca="1" si="647"/>
        <v>1.8620038934955037E-5</v>
      </c>
      <c r="AO1739" s="12">
        <f t="shared" ca="1" si="647"/>
        <v>8.0482151397337171E-6</v>
      </c>
      <c r="AP1739" s="12">
        <f t="shared" ca="1" si="647"/>
        <v>3.2679482035107724E-6</v>
      </c>
      <c r="AQ1739" s="12">
        <f t="shared" ca="1" si="647"/>
        <v>1.2465432362139309E-6</v>
      </c>
      <c r="AR1739" s="12">
        <f t="shared" ca="1" si="647"/>
        <v>4.4667960516880538E-7</v>
      </c>
      <c r="AS1739" s="12">
        <f t="shared" ca="1" si="647"/>
        <v>1.5036317776528486E-7</v>
      </c>
      <c r="AT1739" s="12">
        <f t="shared" ca="1" si="647"/>
        <v>4.7549227131411478E-8</v>
      </c>
      <c r="AU1739" s="12">
        <f t="shared" ca="1" si="647"/>
        <v>1.4125441274962175E-8</v>
      </c>
      <c r="AV1739" s="12">
        <f t="shared" ca="1" si="647"/>
        <v>3.9420050880143016E-9</v>
      </c>
      <c r="AX1739" s="13">
        <f t="shared" si="636"/>
        <v>0.2206950525048999</v>
      </c>
      <c r="AZ1739" s="14">
        <f t="shared" ca="1" si="639"/>
        <v>7.5964515379627784</v>
      </c>
    </row>
    <row r="1740" spans="1:52" x14ac:dyDescent="0.2">
      <c r="A1740" s="9" t="str">
        <f t="shared" si="631"/>
        <v>Togo</v>
      </c>
      <c r="C1740" s="20">
        <f t="shared" si="632"/>
        <v>240.3112021708136</v>
      </c>
      <c r="D1740" s="15">
        <f t="shared" si="633"/>
        <v>310.12521769103449</v>
      </c>
      <c r="E1740" s="23">
        <f t="shared" si="634"/>
        <v>1</v>
      </c>
      <c r="F1740" s="15">
        <f t="shared" si="637"/>
        <v>310.12521769103449</v>
      </c>
      <c r="H1740" s="12">
        <f t="shared" ref="H1740:AV1740" ca="1" si="648">_xlfn.NORM.DIST(H$1537,$F1740,$B$37+$B$38*$F1740,FALSE)/$AV810*($D1272/1000)</f>
        <v>2.1592651859166168E-4</v>
      </c>
      <c r="I1740" s="12">
        <f t="shared" ca="1" si="648"/>
        <v>4.5441060351191572E-4</v>
      </c>
      <c r="J1740" s="12">
        <f t="shared" ca="1" si="648"/>
        <v>8.9835404184489536E-4</v>
      </c>
      <c r="K1740" s="12">
        <f t="shared" ca="1" si="648"/>
        <v>1.6684115594836071E-3</v>
      </c>
      <c r="L1740" s="12">
        <f t="shared" ca="1" si="648"/>
        <v>2.9108206624976988E-3</v>
      </c>
      <c r="M1740" s="12">
        <f t="shared" ca="1" si="648"/>
        <v>4.7707241188062093E-3</v>
      </c>
      <c r="N1740" s="12">
        <f t="shared" ca="1" si="648"/>
        <v>7.3453036108076242E-3</v>
      </c>
      <c r="O1740" s="12">
        <f t="shared" ca="1" si="648"/>
        <v>1.0624091324057025E-2</v>
      </c>
      <c r="P1740" s="12">
        <f t="shared" ca="1" si="648"/>
        <v>1.44354535522879E-2</v>
      </c>
      <c r="Q1740" s="12">
        <f t="shared" ca="1" si="648"/>
        <v>1.8425770901384149E-2</v>
      </c>
      <c r="R1740" s="12">
        <f t="shared" ca="1" si="648"/>
        <v>2.2094160026188941E-2</v>
      </c>
      <c r="S1740" s="12">
        <f t="shared" ca="1" si="648"/>
        <v>2.4887766203886798E-2</v>
      </c>
      <c r="T1740" s="12">
        <f t="shared" ca="1" si="648"/>
        <v>2.6336068087992243E-2</v>
      </c>
      <c r="U1740" s="12">
        <f t="shared" ca="1" si="648"/>
        <v>2.6180175238911439E-2</v>
      </c>
      <c r="V1740" s="12">
        <f t="shared" ca="1" si="648"/>
        <v>2.4448417705484619E-2</v>
      </c>
      <c r="W1740" s="12">
        <f t="shared" ca="1" si="648"/>
        <v>2.1447938693093704E-2</v>
      </c>
      <c r="X1740" s="12">
        <f t="shared" ca="1" si="648"/>
        <v>1.7675713642128128E-2</v>
      </c>
      <c r="Y1740" s="12">
        <f t="shared" ca="1" si="648"/>
        <v>1.368437445234821E-2</v>
      </c>
      <c r="Z1740" s="12">
        <f t="shared" ca="1" si="648"/>
        <v>9.952439283193875E-3</v>
      </c>
      <c r="AA1740" s="12">
        <f t="shared" ca="1" si="648"/>
        <v>6.7997151353383894E-3</v>
      </c>
      <c r="AB1740" s="12">
        <f t="shared" ca="1" si="648"/>
        <v>4.3642386985597217E-3</v>
      </c>
      <c r="AC1740" s="12">
        <f t="shared" ca="1" si="648"/>
        <v>2.6313757489928903E-3</v>
      </c>
      <c r="AD1740" s="12">
        <f t="shared" ca="1" si="648"/>
        <v>1.490437725214103E-3</v>
      </c>
      <c r="AE1740" s="12">
        <f t="shared" ca="1" si="648"/>
        <v>7.9305150995712505E-4</v>
      </c>
      <c r="AF1740" s="12">
        <f t="shared" ca="1" si="648"/>
        <v>3.9641086829012554E-4</v>
      </c>
      <c r="AG1740" s="12">
        <f t="shared" ca="1" si="648"/>
        <v>1.8614282656344012E-4</v>
      </c>
      <c r="AH1740" s="12">
        <f t="shared" ca="1" si="648"/>
        <v>8.2111436633523839E-5</v>
      </c>
      <c r="AI1740" s="12">
        <f t="shared" ca="1" si="648"/>
        <v>3.4026524480311126E-5</v>
      </c>
      <c r="AJ1740" s="12">
        <f t="shared" ca="1" si="648"/>
        <v>1.324610300672996E-5</v>
      </c>
      <c r="AK1740" s="12">
        <f t="shared" ca="1" si="648"/>
        <v>4.8441240806962603E-6</v>
      </c>
      <c r="AL1740" s="12">
        <f t="shared" ca="1" si="648"/>
        <v>1.6641749663665286E-6</v>
      </c>
      <c r="AM1740" s="12">
        <f t="shared" ca="1" si="648"/>
        <v>5.3708040223728555E-7</v>
      </c>
      <c r="AN1740" s="12">
        <f t="shared" ca="1" si="648"/>
        <v>1.6283067421355754E-7</v>
      </c>
      <c r="AO1740" s="12">
        <f t="shared" ca="1" si="648"/>
        <v>4.6375620300633979E-8</v>
      </c>
      <c r="AP1740" s="12">
        <f t="shared" ca="1" si="648"/>
        <v>1.240794434957979E-8</v>
      </c>
      <c r="AQ1740" s="12">
        <f t="shared" ca="1" si="648"/>
        <v>3.1186492801310174E-9</v>
      </c>
      <c r="AR1740" s="12">
        <f t="shared" ca="1" si="648"/>
        <v>7.3635939521275232E-10</v>
      </c>
      <c r="AS1740" s="12">
        <f t="shared" ca="1" si="648"/>
        <v>1.6333141418594079E-10</v>
      </c>
      <c r="AT1740" s="12">
        <f t="shared" ca="1" si="648"/>
        <v>3.4033468112768114E-11</v>
      </c>
      <c r="AU1740" s="12">
        <f t="shared" ca="1" si="648"/>
        <v>6.6619180656932189E-12</v>
      </c>
      <c r="AV1740" s="12">
        <f t="shared" ca="1" si="648"/>
        <v>1.2250363109733682E-12</v>
      </c>
      <c r="AX1740" s="13">
        <f t="shared" si="636"/>
        <v>0.81560650112032296</v>
      </c>
      <c r="AZ1740" s="14">
        <f t="shared" ca="1" si="639"/>
        <v>215.25688210604056</v>
      </c>
    </row>
    <row r="1741" spans="1:52" x14ac:dyDescent="0.2">
      <c r="A1741" s="9" t="str">
        <f t="shared" si="631"/>
        <v>Tokelau</v>
      </c>
      <c r="C1741" s="20">
        <f t="shared" si="632"/>
        <v>453.87198136783149</v>
      </c>
      <c r="D1741" s="15">
        <f t="shared" si="633"/>
        <v>486.82748737271532</v>
      </c>
      <c r="E1741" s="23">
        <f t="shared" si="634"/>
        <v>1</v>
      </c>
      <c r="F1741" s="15">
        <f t="shared" si="637"/>
        <v>486.82748737271532</v>
      </c>
      <c r="H1741" s="12">
        <f t="shared" ref="H1741:AV1741" ca="1" si="649">_xlfn.NORM.DIST(H$1537,$F1741,$B$37+$B$38*$F1741,FALSE)/$AV811*($D1273/1000)</f>
        <v>2.847733389505274E-10</v>
      </c>
      <c r="I1741" s="12">
        <f t="shared" ca="1" si="649"/>
        <v>9.3216727701098718E-10</v>
      </c>
      <c r="J1741" s="12">
        <f t="shared" ca="1" si="649"/>
        <v>2.8664539828266194E-9</v>
      </c>
      <c r="K1741" s="12">
        <f t="shared" ca="1" si="649"/>
        <v>8.2804261812128809E-9</v>
      </c>
      <c r="L1741" s="12">
        <f t="shared" ca="1" si="649"/>
        <v>2.2470720634973693E-8</v>
      </c>
      <c r="M1741" s="12">
        <f t="shared" ca="1" si="649"/>
        <v>5.7284602772954012E-8</v>
      </c>
      <c r="N1741" s="12">
        <f t="shared" ca="1" si="649"/>
        <v>1.3718777303898635E-7</v>
      </c>
      <c r="O1741" s="12">
        <f t="shared" ca="1" si="649"/>
        <v>3.0863807495760896E-7</v>
      </c>
      <c r="P1741" s="12">
        <f t="shared" ca="1" si="649"/>
        <v>6.5228920556176009E-7</v>
      </c>
      <c r="Q1741" s="12">
        <f t="shared" ca="1" si="649"/>
        <v>1.2950528043009121E-6</v>
      </c>
      <c r="R1741" s="12">
        <f t="shared" ca="1" si="649"/>
        <v>2.4154127615938025E-6</v>
      </c>
      <c r="S1741" s="12">
        <f t="shared" ca="1" si="649"/>
        <v>4.2320601462450193E-6</v>
      </c>
      <c r="T1741" s="12">
        <f t="shared" ca="1" si="649"/>
        <v>6.9657663168669811E-6</v>
      </c>
      <c r="U1741" s="12">
        <f t="shared" ca="1" si="649"/>
        <v>1.0770666170960675E-5</v>
      </c>
      <c r="V1741" s="12">
        <f t="shared" ca="1" si="649"/>
        <v>1.5644901200263291E-5</v>
      </c>
      <c r="W1741" s="12">
        <f t="shared" ca="1" si="649"/>
        <v>2.1348122152776609E-5</v>
      </c>
      <c r="X1741" s="12">
        <f t="shared" ca="1" si="649"/>
        <v>2.7365483660639296E-5</v>
      </c>
      <c r="Y1741" s="12">
        <f t="shared" ca="1" si="649"/>
        <v>3.2953623260860986E-5</v>
      </c>
      <c r="Z1741" s="12">
        <f t="shared" ca="1" si="649"/>
        <v>3.7278618649148868E-5</v>
      </c>
      <c r="AA1741" s="12">
        <f t="shared" ca="1" si="649"/>
        <v>3.9616220942926296E-5</v>
      </c>
      <c r="AB1741" s="12">
        <f t="shared" ca="1" si="649"/>
        <v>3.9549670881225265E-5</v>
      </c>
      <c r="AC1741" s="12">
        <f t="shared" ca="1" si="649"/>
        <v>3.7091064480549753E-5</v>
      </c>
      <c r="AD1741" s="12">
        <f t="shared" ca="1" si="649"/>
        <v>3.2677762786251357E-5</v>
      </c>
      <c r="AE1741" s="12">
        <f t="shared" ca="1" si="649"/>
        <v>2.704530784318967E-5</v>
      </c>
      <c r="AF1741" s="12">
        <f t="shared" ca="1" si="649"/>
        <v>2.1027524002158711E-5</v>
      </c>
      <c r="AG1741" s="12">
        <f t="shared" ca="1" si="649"/>
        <v>1.5358221983715888E-5</v>
      </c>
      <c r="AH1741" s="12">
        <f t="shared" ca="1" si="649"/>
        <v>1.0537809384009241E-5</v>
      </c>
      <c r="AI1741" s="12">
        <f t="shared" ca="1" si="649"/>
        <v>6.7922917403605593E-6</v>
      </c>
      <c r="AJ1741" s="12">
        <f t="shared" ca="1" si="649"/>
        <v>4.1128125781418538E-6</v>
      </c>
      <c r="AK1741" s="12">
        <f t="shared" ca="1" si="649"/>
        <v>2.3394733465880847E-6</v>
      </c>
      <c r="AL1741" s="12">
        <f t="shared" ca="1" si="649"/>
        <v>1.2501262633709049E-6</v>
      </c>
      <c r="AM1741" s="12">
        <f t="shared" ca="1" si="649"/>
        <v>6.2754699104124703E-7</v>
      </c>
      <c r="AN1741" s="12">
        <f t="shared" ca="1" si="649"/>
        <v>2.9593424156110671E-7</v>
      </c>
      <c r="AO1741" s="12">
        <f t="shared" ca="1" si="649"/>
        <v>1.3109942321600889E-7</v>
      </c>
      <c r="AP1741" s="12">
        <f t="shared" ca="1" si="649"/>
        <v>5.4558564877205802E-8</v>
      </c>
      <c r="AQ1741" s="12">
        <f t="shared" ca="1" si="649"/>
        <v>2.1329549847205254E-8</v>
      </c>
      <c r="AR1741" s="12">
        <f t="shared" ca="1" si="649"/>
        <v>7.8335214452630391E-9</v>
      </c>
      <c r="AS1741" s="12">
        <f t="shared" ca="1" si="649"/>
        <v>2.7026448427017399E-9</v>
      </c>
      <c r="AT1741" s="12">
        <f t="shared" ca="1" si="649"/>
        <v>8.7594636538129511E-10</v>
      </c>
      <c r="AU1741" s="12">
        <f t="shared" ca="1" si="649"/>
        <v>2.6669977319097461E-10</v>
      </c>
      <c r="AV1741" s="12">
        <f t="shared" ca="1" si="649"/>
        <v>7.6282404265989864E-11</v>
      </c>
      <c r="AX1741" s="13">
        <f t="shared" si="636"/>
        <v>0.19262193693178714</v>
      </c>
      <c r="AZ1741" s="14">
        <f t="shared" ca="1" si="639"/>
        <v>7.704877473270616E-2</v>
      </c>
    </row>
    <row r="1742" spans="1:52" x14ac:dyDescent="0.2">
      <c r="A1742" s="9" t="str">
        <f t="shared" si="631"/>
        <v>Tonga</v>
      </c>
      <c r="C1742" s="20">
        <f t="shared" si="632"/>
        <v>452.18022829388588</v>
      </c>
      <c r="D1742" s="15">
        <f t="shared" si="633"/>
        <v>485.13573429876971</v>
      </c>
      <c r="E1742" s="23">
        <f t="shared" si="634"/>
        <v>1</v>
      </c>
      <c r="F1742" s="15">
        <f t="shared" si="637"/>
        <v>485.13573429876971</v>
      </c>
      <c r="H1742" s="12">
        <f t="shared" ref="H1742:AV1742" ca="1" si="650">_xlfn.NORM.DIST(H$1537,$F1742,$B$37+$B$38*$F1742,FALSE)/$AV812*($D1274/1000)</f>
        <v>1.8918094218794356E-9</v>
      </c>
      <c r="I1742" s="12">
        <f t="shared" ca="1" si="650"/>
        <v>6.1664485524004495E-9</v>
      </c>
      <c r="J1742" s="12">
        <f t="shared" ca="1" si="650"/>
        <v>1.8882062713763695E-8</v>
      </c>
      <c r="K1742" s="12">
        <f t="shared" ca="1" si="650"/>
        <v>5.4315071289449276E-8</v>
      </c>
      <c r="L1742" s="12">
        <f t="shared" ca="1" si="650"/>
        <v>1.4677357308976379E-7</v>
      </c>
      <c r="M1742" s="12">
        <f t="shared" ca="1" si="650"/>
        <v>3.7259066936696921E-7</v>
      </c>
      <c r="N1742" s="12">
        <f t="shared" ca="1" si="650"/>
        <v>8.8853119049547532E-7</v>
      </c>
      <c r="O1742" s="12">
        <f t="shared" ca="1" si="650"/>
        <v>1.9905357197450717E-6</v>
      </c>
      <c r="P1742" s="12">
        <f t="shared" ca="1" si="650"/>
        <v>4.1891302891045056E-6</v>
      </c>
      <c r="Q1742" s="12">
        <f t="shared" ca="1" si="650"/>
        <v>8.2819833927805802E-6</v>
      </c>
      <c r="R1742" s="12">
        <f t="shared" ca="1" si="650"/>
        <v>1.5381597320122879E-5</v>
      </c>
      <c r="S1742" s="12">
        <f t="shared" ca="1" si="650"/>
        <v>2.6836453041020468E-5</v>
      </c>
      <c r="T1742" s="12">
        <f t="shared" ca="1" si="650"/>
        <v>4.3985080072083336E-5</v>
      </c>
      <c r="U1742" s="12">
        <f t="shared" ca="1" si="650"/>
        <v>6.7723945863122067E-5</v>
      </c>
      <c r="V1742" s="12">
        <f t="shared" ca="1" si="650"/>
        <v>9.7957054049482755E-5</v>
      </c>
      <c r="W1742" s="12">
        <f t="shared" ca="1" si="650"/>
        <v>1.3310236507269873E-4</v>
      </c>
      <c r="X1742" s="12">
        <f t="shared" ca="1" si="650"/>
        <v>1.6989962646735555E-4</v>
      </c>
      <c r="Y1742" s="12">
        <f t="shared" ca="1" si="650"/>
        <v>2.0373032150340341E-4</v>
      </c>
      <c r="Z1742" s="12">
        <f t="shared" ca="1" si="650"/>
        <v>2.2949620688394353E-4</v>
      </c>
      <c r="AA1742" s="12">
        <f t="shared" ca="1" si="650"/>
        <v>2.4285773940806602E-4</v>
      </c>
      <c r="AB1742" s="12">
        <f t="shared" ca="1" si="650"/>
        <v>2.4142652273651414E-4</v>
      </c>
      <c r="AC1742" s="12">
        <f t="shared" ca="1" si="650"/>
        <v>2.2546264900137549E-4</v>
      </c>
      <c r="AD1742" s="12">
        <f t="shared" ca="1" si="650"/>
        <v>1.9779751276456303E-4</v>
      </c>
      <c r="AE1742" s="12">
        <f t="shared" ca="1" si="650"/>
        <v>1.6301352622834223E-4</v>
      </c>
      <c r="AF1742" s="12">
        <f t="shared" ca="1" si="650"/>
        <v>1.2620688641703498E-4</v>
      </c>
      <c r="AG1742" s="12">
        <f t="shared" ca="1" si="650"/>
        <v>9.1790779541145706E-5</v>
      </c>
      <c r="AH1742" s="12">
        <f t="shared" ca="1" si="650"/>
        <v>6.2715033497593288E-5</v>
      </c>
      <c r="AI1742" s="12">
        <f t="shared" ca="1" si="650"/>
        <v>4.0253241039670539E-5</v>
      </c>
      <c r="AJ1742" s="12">
        <f t="shared" ca="1" si="650"/>
        <v>2.4270942649474496E-5</v>
      </c>
      <c r="AK1742" s="12">
        <f t="shared" ca="1" si="650"/>
        <v>1.37476677953316E-5</v>
      </c>
      <c r="AL1742" s="12">
        <f t="shared" ca="1" si="650"/>
        <v>7.3152303977183796E-6</v>
      </c>
      <c r="AM1742" s="12">
        <f t="shared" ca="1" si="650"/>
        <v>3.6566516038499039E-6</v>
      </c>
      <c r="AN1742" s="12">
        <f t="shared" ca="1" si="650"/>
        <v>1.7171006537765513E-6</v>
      </c>
      <c r="AO1742" s="12">
        <f t="shared" ca="1" si="650"/>
        <v>7.5746839732571569E-7</v>
      </c>
      <c r="AP1742" s="12">
        <f t="shared" ca="1" si="650"/>
        <v>3.1389896058786025E-7</v>
      </c>
      <c r="AQ1742" s="12">
        <f t="shared" ca="1" si="650"/>
        <v>1.2220017615968297E-7</v>
      </c>
      <c r="AR1742" s="12">
        <f t="shared" ca="1" si="650"/>
        <v>4.4690002730854993E-8</v>
      </c>
      <c r="AS1742" s="12">
        <f t="shared" ca="1" si="650"/>
        <v>1.5353433960553224E-8</v>
      </c>
      <c r="AT1742" s="12">
        <f t="shared" ca="1" si="650"/>
        <v>4.9551552315015344E-9</v>
      </c>
      <c r="AU1742" s="12">
        <f t="shared" ca="1" si="650"/>
        <v>1.5023308939250987E-9</v>
      </c>
      <c r="AV1742" s="12">
        <f t="shared" ca="1" si="650"/>
        <v>4.2788841373699248E-10</v>
      </c>
      <c r="AX1742" s="13">
        <f t="shared" si="636"/>
        <v>0.19728543998425321</v>
      </c>
      <c r="AZ1742" s="14">
        <f t="shared" ca="1" si="639"/>
        <v>0.48286645390163607</v>
      </c>
    </row>
    <row r="1743" spans="1:52" x14ac:dyDescent="0.2">
      <c r="A1743" s="9" t="str">
        <f t="shared" si="631"/>
        <v>Trinidad and Tobago</v>
      </c>
      <c r="C1743" s="20">
        <f t="shared" si="632"/>
        <v>474.91377236892271</v>
      </c>
      <c r="D1743" s="15">
        <f t="shared" si="633"/>
        <v>503.9936257121625</v>
      </c>
      <c r="E1743" s="23">
        <f t="shared" si="634"/>
        <v>1</v>
      </c>
      <c r="F1743" s="15">
        <f t="shared" si="637"/>
        <v>503.9936257121625</v>
      </c>
      <c r="H1743" s="12">
        <f t="shared" ref="H1743:AV1743" ca="1" si="651">_xlfn.NORM.DIST(H$1537,$F1743,$B$37+$B$38*$F1743,FALSE)/$AV813*($D1275/1000)</f>
        <v>5.044623776847839E-9</v>
      </c>
      <c r="I1743" s="12">
        <f t="shared" ca="1" si="651"/>
        <v>1.7236981136936817E-8</v>
      </c>
      <c r="J1743" s="12">
        <f t="shared" ca="1" si="651"/>
        <v>5.5328669285593512E-8</v>
      </c>
      <c r="K1743" s="12">
        <f t="shared" ca="1" si="651"/>
        <v>1.6683833178654157E-7</v>
      </c>
      <c r="L1743" s="12">
        <f t="shared" ca="1" si="651"/>
        <v>4.7260471180977877E-7</v>
      </c>
      <c r="M1743" s="12">
        <f t="shared" ca="1" si="651"/>
        <v>1.2576414729145691E-6</v>
      </c>
      <c r="N1743" s="12">
        <f t="shared" ca="1" si="651"/>
        <v>3.1439255185443535E-6</v>
      </c>
      <c r="O1743" s="12">
        <f t="shared" ca="1" si="651"/>
        <v>7.3831933519268209E-6</v>
      </c>
      <c r="P1743" s="12">
        <f t="shared" ca="1" si="651"/>
        <v>1.6288190121952812E-5</v>
      </c>
      <c r="Q1743" s="12">
        <f t="shared" ca="1" si="651"/>
        <v>3.3756546777413148E-5</v>
      </c>
      <c r="R1743" s="12">
        <f t="shared" ca="1" si="651"/>
        <v>6.5720338341132415E-5</v>
      </c>
      <c r="S1743" s="12">
        <f t="shared" ca="1" si="651"/>
        <v>1.2019825513619793E-4</v>
      </c>
      <c r="T1743" s="12">
        <f t="shared" ca="1" si="651"/>
        <v>2.0651572713030944E-4</v>
      </c>
      <c r="U1743" s="12">
        <f t="shared" ca="1" si="651"/>
        <v>3.3332254814273134E-4</v>
      </c>
      <c r="V1743" s="12">
        <f t="shared" ca="1" si="651"/>
        <v>5.053972220993182E-4</v>
      </c>
      <c r="W1743" s="12">
        <f t="shared" ca="1" si="651"/>
        <v>7.1987584725935558E-4</v>
      </c>
      <c r="X1743" s="12">
        <f t="shared" ca="1" si="651"/>
        <v>9.6324984930313293E-4</v>
      </c>
      <c r="Y1743" s="12">
        <f t="shared" ca="1" si="651"/>
        <v>1.2108124884890829E-3</v>
      </c>
      <c r="Z1743" s="12">
        <f t="shared" ca="1" si="651"/>
        <v>1.4297872781080499E-3</v>
      </c>
      <c r="AA1743" s="12">
        <f t="shared" ca="1" si="651"/>
        <v>1.5860707652610509E-3</v>
      </c>
      <c r="AB1743" s="12">
        <f t="shared" ca="1" si="651"/>
        <v>1.6528379913937085E-3</v>
      </c>
      <c r="AC1743" s="12">
        <f t="shared" ca="1" si="651"/>
        <v>1.6180599493754956E-3</v>
      </c>
      <c r="AD1743" s="12">
        <f t="shared" ca="1" si="651"/>
        <v>1.4880431486814845E-3</v>
      </c>
      <c r="AE1743" s="12">
        <f t="shared" ca="1" si="651"/>
        <v>1.285562027278764E-3</v>
      </c>
      <c r="AF1743" s="12">
        <f t="shared" ca="1" si="651"/>
        <v>1.0433430848283288E-3</v>
      </c>
      <c r="AG1743" s="12">
        <f t="shared" ca="1" si="651"/>
        <v>7.9545907878706312E-4</v>
      </c>
      <c r="AH1743" s="12">
        <f t="shared" ca="1" si="651"/>
        <v>5.6972481859686279E-4</v>
      </c>
      <c r="AI1743" s="12">
        <f t="shared" ca="1" si="651"/>
        <v>3.8332666394920586E-4</v>
      </c>
      <c r="AJ1743" s="12">
        <f t="shared" ca="1" si="651"/>
        <v>2.4228666674382124E-4</v>
      </c>
      <c r="AK1743" s="12">
        <f t="shared" ca="1" si="651"/>
        <v>1.4386216629846548E-4</v>
      </c>
      <c r="AL1743" s="12">
        <f t="shared" ca="1" si="651"/>
        <v>8.0245423069811716E-5</v>
      </c>
      <c r="AM1743" s="12">
        <f t="shared" ca="1" si="651"/>
        <v>4.2048503250460213E-5</v>
      </c>
      <c r="AN1743" s="12">
        <f t="shared" ca="1" si="651"/>
        <v>2.0698430073731955E-5</v>
      </c>
      <c r="AO1743" s="12">
        <f t="shared" ca="1" si="651"/>
        <v>9.5715190169863463E-6</v>
      </c>
      <c r="AP1743" s="12">
        <f t="shared" ca="1" si="651"/>
        <v>4.1579658823839799E-6</v>
      </c>
      <c r="AQ1743" s="12">
        <f t="shared" ca="1" si="651"/>
        <v>1.6968270202608829E-6</v>
      </c>
      <c r="AR1743" s="12">
        <f t="shared" ca="1" si="651"/>
        <v>6.5050526497165298E-7</v>
      </c>
      <c r="AS1743" s="12">
        <f t="shared" ca="1" si="651"/>
        <v>2.3427214582649954E-7</v>
      </c>
      <c r="AT1743" s="12">
        <f t="shared" ca="1" si="651"/>
        <v>7.9258726496120876E-8</v>
      </c>
      <c r="AU1743" s="12">
        <f t="shared" ca="1" si="651"/>
        <v>2.5190113207312252E-8</v>
      </c>
      <c r="AV1743" s="12">
        <f t="shared" ca="1" si="651"/>
        <v>7.5208987749977587E-9</v>
      </c>
      <c r="AX1743" s="13">
        <f t="shared" si="636"/>
        <v>0.149184758101509</v>
      </c>
      <c r="AZ1743" s="14">
        <f t="shared" ca="1" si="639"/>
        <v>2.4742909003024325</v>
      </c>
    </row>
    <row r="1744" spans="1:52" x14ac:dyDescent="0.2">
      <c r="A1744" s="9" t="str">
        <f t="shared" si="631"/>
        <v>Tunisia</v>
      </c>
      <c r="C1744" s="20">
        <f t="shared" si="632"/>
        <v>384.53342087040488</v>
      </c>
      <c r="D1744" s="15">
        <f t="shared" si="633"/>
        <v>429.03073911971046</v>
      </c>
      <c r="E1744" s="23">
        <f t="shared" si="634"/>
        <v>1</v>
      </c>
      <c r="F1744" s="15">
        <f t="shared" si="637"/>
        <v>429.03073911971046</v>
      </c>
      <c r="H1744" s="12">
        <f t="shared" ref="H1744:AV1744" ca="1" si="652">_xlfn.NORM.DIST(H$1537,$F1744,$B$37+$B$38*$F1744,FALSE)/$AV814*($D1276/1000)</f>
        <v>1.836385373509584E-6</v>
      </c>
      <c r="I1744" s="12">
        <f t="shared" ca="1" si="652"/>
        <v>5.2024310002828999E-6</v>
      </c>
      <c r="J1744" s="12">
        <f t="shared" ca="1" si="652"/>
        <v>1.3845397462067526E-5</v>
      </c>
      <c r="K1744" s="12">
        <f t="shared" ca="1" si="652"/>
        <v>3.4614743776088331E-5</v>
      </c>
      <c r="L1744" s="12">
        <f t="shared" ca="1" si="652"/>
        <v>8.129679222883836E-5</v>
      </c>
      <c r="M1744" s="12">
        <f t="shared" ca="1" si="652"/>
        <v>1.7936689621444787E-4</v>
      </c>
      <c r="N1744" s="12">
        <f t="shared" ca="1" si="652"/>
        <v>3.7176437587045505E-4</v>
      </c>
      <c r="O1744" s="12">
        <f t="shared" ca="1" si="652"/>
        <v>7.2385210973142369E-4</v>
      </c>
      <c r="P1744" s="12">
        <f t="shared" ca="1" si="652"/>
        <v>1.3240016079932302E-3</v>
      </c>
      <c r="Q1744" s="12">
        <f t="shared" ca="1" si="652"/>
        <v>2.275012438384562E-3</v>
      </c>
      <c r="R1744" s="12">
        <f t="shared" ca="1" si="652"/>
        <v>3.6722786964677634E-3</v>
      </c>
      <c r="S1744" s="12">
        <f t="shared" ca="1" si="652"/>
        <v>5.5685751616550046E-3</v>
      </c>
      <c r="T1744" s="12">
        <f t="shared" ca="1" si="652"/>
        <v>7.9324826971133803E-3</v>
      </c>
      <c r="U1744" s="12">
        <f t="shared" ca="1" si="652"/>
        <v>1.061526342353367E-2</v>
      </c>
      <c r="V1744" s="12">
        <f t="shared" ca="1" si="652"/>
        <v>1.3344706092284565E-2</v>
      </c>
      <c r="W1744" s="12">
        <f t="shared" ca="1" si="652"/>
        <v>1.5759551195879181E-2</v>
      </c>
      <c r="X1744" s="12">
        <f t="shared" ca="1" si="652"/>
        <v>1.7483777559539868E-2</v>
      </c>
      <c r="Y1744" s="12">
        <f t="shared" ca="1" si="652"/>
        <v>1.8221465135885847E-2</v>
      </c>
      <c r="Z1744" s="12">
        <f t="shared" ca="1" si="652"/>
        <v>1.7839714969945523E-2</v>
      </c>
      <c r="AA1744" s="12">
        <f t="shared" ca="1" si="652"/>
        <v>1.6407753504999744E-2</v>
      </c>
      <c r="AB1744" s="12">
        <f t="shared" ca="1" si="652"/>
        <v>1.4176431690425826E-2</v>
      </c>
      <c r="AC1744" s="12">
        <f t="shared" ca="1" si="652"/>
        <v>1.1506449375144466E-2</v>
      </c>
      <c r="AD1744" s="12">
        <f t="shared" ca="1" si="652"/>
        <v>8.7734888281067354E-3</v>
      </c>
      <c r="AE1744" s="12">
        <f t="shared" ca="1" si="652"/>
        <v>6.2843435469121705E-3</v>
      </c>
      <c r="AF1744" s="12">
        <f t="shared" ca="1" si="652"/>
        <v>4.228673019208349E-3</v>
      </c>
      <c r="AG1744" s="12">
        <f t="shared" ca="1" si="652"/>
        <v>2.6730364798597623E-3</v>
      </c>
      <c r="AH1744" s="12">
        <f t="shared" ca="1" si="652"/>
        <v>1.5873118616219657E-3</v>
      </c>
      <c r="AI1744" s="12">
        <f t="shared" ca="1" si="652"/>
        <v>8.8547485388906593E-4</v>
      </c>
      <c r="AJ1744" s="12">
        <f t="shared" ca="1" si="652"/>
        <v>4.6403078962638103E-4</v>
      </c>
      <c r="AK1744" s="12">
        <f t="shared" ca="1" si="652"/>
        <v>2.2844095053642052E-4</v>
      </c>
      <c r="AL1744" s="12">
        <f t="shared" ca="1" si="652"/>
        <v>1.0564713254098375E-4</v>
      </c>
      <c r="AM1744" s="12">
        <f t="shared" ca="1" si="652"/>
        <v>4.5898454724916839E-5</v>
      </c>
      <c r="AN1744" s="12">
        <f t="shared" ca="1" si="652"/>
        <v>1.8732468434245145E-5</v>
      </c>
      <c r="AO1744" s="12">
        <f t="shared" ca="1" si="652"/>
        <v>7.1820520709142046E-6</v>
      </c>
      <c r="AP1744" s="12">
        <f t="shared" ca="1" si="652"/>
        <v>2.5867751750741766E-6</v>
      </c>
      <c r="AQ1744" s="12">
        <f t="shared" ca="1" si="652"/>
        <v>8.7523648687487313E-7</v>
      </c>
      <c r="AR1744" s="12">
        <f t="shared" ca="1" si="652"/>
        <v>2.7819462769415492E-7</v>
      </c>
      <c r="AS1744" s="12">
        <f t="shared" ca="1" si="652"/>
        <v>8.306702534171294E-8</v>
      </c>
      <c r="AT1744" s="12">
        <f t="shared" ca="1" si="652"/>
        <v>2.3300496374073353E-8</v>
      </c>
      <c r="AU1744" s="12">
        <f t="shared" ca="1" si="652"/>
        <v>6.1398573669593308E-9</v>
      </c>
      <c r="AV1744" s="12">
        <f t="shared" ca="1" si="652"/>
        <v>1.5198754026409957E-9</v>
      </c>
      <c r="AX1744" s="13">
        <f t="shared" si="636"/>
        <v>0.38579054243184757</v>
      </c>
      <c r="AZ1744" s="14">
        <f t="shared" ca="1" si="639"/>
        <v>70.537923091569155</v>
      </c>
    </row>
    <row r="1745" spans="1:52" x14ac:dyDescent="0.2">
      <c r="A1745" s="9" t="str">
        <f t="shared" si="631"/>
        <v>Turkey</v>
      </c>
      <c r="C1745" s="20">
        <f t="shared" si="632"/>
        <v>457.09847209099064</v>
      </c>
      <c r="D1745" s="15">
        <f t="shared" si="633"/>
        <v>489.23957903165854</v>
      </c>
      <c r="E1745" s="23">
        <f t="shared" si="634"/>
        <v>1</v>
      </c>
      <c r="F1745" s="15">
        <f t="shared" si="637"/>
        <v>489.23957903165854</v>
      </c>
      <c r="H1745" s="12">
        <f t="shared" ref="H1745:AV1745" ca="1" si="653">_xlfn.NORM.DIST(H$1537,$F1745,$B$37+$B$38*$F1745,FALSE)/$AV815*($D1277/1000)</f>
        <v>7.9900098860347146E-7</v>
      </c>
      <c r="I1745" s="12">
        <f t="shared" ca="1" si="653"/>
        <v>2.6312416674099758E-6</v>
      </c>
      <c r="J1745" s="12">
        <f t="shared" ca="1" si="653"/>
        <v>8.1401190013872575E-6</v>
      </c>
      <c r="K1745" s="12">
        <f t="shared" ca="1" si="653"/>
        <v>2.3656874442970479E-5</v>
      </c>
      <c r="L1745" s="12">
        <f t="shared" ca="1" si="653"/>
        <v>6.458632456906632E-5</v>
      </c>
      <c r="M1745" s="12">
        <f t="shared" ca="1" si="653"/>
        <v>1.6564577817103969E-4</v>
      </c>
      <c r="N1745" s="12">
        <f t="shared" ca="1" si="653"/>
        <v>3.9909544130809209E-4</v>
      </c>
      <c r="O1745" s="12">
        <f t="shared" ca="1" si="653"/>
        <v>9.032953145793009E-4</v>
      </c>
      <c r="P1745" s="12">
        <f t="shared" ca="1" si="653"/>
        <v>1.9206106949170637E-3</v>
      </c>
      <c r="Q1745" s="12">
        <f t="shared" ca="1" si="653"/>
        <v>3.8362378251532553E-3</v>
      </c>
      <c r="R1745" s="12">
        <f t="shared" ca="1" si="653"/>
        <v>7.1982727462899729E-3</v>
      </c>
      <c r="S1745" s="12">
        <f t="shared" ca="1" si="653"/>
        <v>1.2688423577937298E-2</v>
      </c>
      <c r="T1745" s="12">
        <f t="shared" ca="1" si="653"/>
        <v>2.1010850527122999E-2</v>
      </c>
      <c r="U1745" s="12">
        <f t="shared" ca="1" si="653"/>
        <v>3.2684074588523945E-2</v>
      </c>
      <c r="V1745" s="12">
        <f t="shared" ca="1" si="653"/>
        <v>4.7762312696725463E-2</v>
      </c>
      <c r="W1745" s="12">
        <f t="shared" ca="1" si="653"/>
        <v>6.5567873239665689E-2</v>
      </c>
      <c r="X1745" s="12">
        <f t="shared" ca="1" si="653"/>
        <v>8.4557754522657319E-2</v>
      </c>
      <c r="Y1745" s="12">
        <f t="shared" ca="1" si="653"/>
        <v>0.10244066305696609</v>
      </c>
      <c r="Z1745" s="12">
        <f t="shared" ca="1" si="653"/>
        <v>0.11658640611986441</v>
      </c>
      <c r="AA1745" s="12">
        <f t="shared" ca="1" si="653"/>
        <v>0.12464648730484956</v>
      </c>
      <c r="AB1745" s="12">
        <f t="shared" ca="1" si="653"/>
        <v>0.12518974879569508</v>
      </c>
      <c r="AC1745" s="12">
        <f t="shared" ca="1" si="653"/>
        <v>0.11811745659531882</v>
      </c>
      <c r="AD1745" s="12">
        <f t="shared" ca="1" si="653"/>
        <v>0.10469260362160283</v>
      </c>
      <c r="AE1745" s="12">
        <f t="shared" ca="1" si="653"/>
        <v>8.7171497976938767E-2</v>
      </c>
      <c r="AF1745" s="12">
        <f t="shared" ca="1" si="653"/>
        <v>6.8185120530179735E-2</v>
      </c>
      <c r="AG1745" s="12">
        <f t="shared" ca="1" si="653"/>
        <v>5.0102720829029633E-2</v>
      </c>
      <c r="AH1745" s="12">
        <f t="shared" ca="1" si="653"/>
        <v>3.4585145261021431E-2</v>
      </c>
      <c r="AI1745" s="12">
        <f t="shared" ca="1" si="653"/>
        <v>2.242717088530808E-2</v>
      </c>
      <c r="AJ1745" s="12">
        <f t="shared" ca="1" si="653"/>
        <v>1.3662053295683992E-2</v>
      </c>
      <c r="AK1745" s="12">
        <f t="shared" ca="1" si="653"/>
        <v>7.8183310017904406E-3</v>
      </c>
      <c r="AL1745" s="12">
        <f t="shared" ca="1" si="653"/>
        <v>4.2030903505656317E-3</v>
      </c>
      <c r="AM1745" s="12">
        <f t="shared" ca="1" si="653"/>
        <v>2.1226578367775249E-3</v>
      </c>
      <c r="AN1745" s="12">
        <f t="shared" ca="1" si="653"/>
        <v>1.0070426311381119E-3</v>
      </c>
      <c r="AO1745" s="12">
        <f t="shared" ca="1" si="653"/>
        <v>4.4882011566125954E-4</v>
      </c>
      <c r="AP1745" s="12">
        <f t="shared" ca="1" si="653"/>
        <v>1.8791150271744024E-4</v>
      </c>
      <c r="AQ1745" s="12">
        <f t="shared" ca="1" si="653"/>
        <v>7.3907925564449108E-5</v>
      </c>
      <c r="AR1745" s="12">
        <f t="shared" ca="1" si="653"/>
        <v>2.7307708280504865E-5</v>
      </c>
      <c r="AS1745" s="12">
        <f t="shared" ca="1" si="653"/>
        <v>9.4784231165326755E-6</v>
      </c>
      <c r="AT1745" s="12">
        <f t="shared" ca="1" si="653"/>
        <v>3.0906051467014665E-6</v>
      </c>
      <c r="AU1745" s="12">
        <f t="shared" ca="1" si="653"/>
        <v>9.4668947797868053E-7</v>
      </c>
      <c r="AV1745" s="12">
        <f t="shared" ca="1" si="653"/>
        <v>2.7241321497761779E-7</v>
      </c>
      <c r="AX1745" s="13">
        <f t="shared" si="636"/>
        <v>0.18609041335420287</v>
      </c>
      <c r="AZ1745" s="14">
        <f t="shared" ca="1" si="639"/>
        <v>234.93970602331328</v>
      </c>
    </row>
    <row r="1746" spans="1:52" x14ac:dyDescent="0.2">
      <c r="A1746" s="9" t="str">
        <f t="shared" si="631"/>
        <v>Turkmenistan</v>
      </c>
      <c r="C1746" s="20">
        <f t="shared" si="632"/>
        <v>464.39827807516235</v>
      </c>
      <c r="D1746" s="15">
        <f t="shared" si="633"/>
        <v>495.35536581729792</v>
      </c>
      <c r="E1746" s="23">
        <f t="shared" si="634"/>
        <v>1</v>
      </c>
      <c r="F1746" s="15">
        <f t="shared" si="637"/>
        <v>495.35536581729792</v>
      </c>
      <c r="H1746" s="12">
        <f t="shared" ref="H1746:AV1746" ca="1" si="654">_xlfn.NORM.DIST(H$1537,$F1746,$B$37+$B$38*$F1746,FALSE)/$AV816*($D1278/1000)</f>
        <v>5.9460194652626683E-8</v>
      </c>
      <c r="I1746" s="12">
        <f t="shared" ca="1" si="654"/>
        <v>1.9882906898296228E-7</v>
      </c>
      <c r="J1746" s="12">
        <f t="shared" ca="1" si="654"/>
        <v>6.2458280841866352E-7</v>
      </c>
      <c r="K1746" s="12">
        <f t="shared" ca="1" si="654"/>
        <v>1.8431333960032918E-6</v>
      </c>
      <c r="L1746" s="12">
        <f t="shared" ca="1" si="654"/>
        <v>5.1095200208936038E-6</v>
      </c>
      <c r="M1746" s="12">
        <f t="shared" ca="1" si="654"/>
        <v>1.3306383533047463E-5</v>
      </c>
      <c r="N1746" s="12">
        <f t="shared" ca="1" si="654"/>
        <v>3.2553415678722764E-5</v>
      </c>
      <c r="O1746" s="12">
        <f t="shared" ca="1" si="654"/>
        <v>7.4815173153779246E-5</v>
      </c>
      <c r="P1746" s="12">
        <f t="shared" ca="1" si="654"/>
        <v>1.6152487064399832E-4</v>
      </c>
      <c r="Q1746" s="12">
        <f t="shared" ca="1" si="654"/>
        <v>3.2760137302894195E-4</v>
      </c>
      <c r="R1746" s="12">
        <f t="shared" ca="1" si="654"/>
        <v>6.2417823318458229E-4</v>
      </c>
      <c r="S1746" s="12">
        <f t="shared" ca="1" si="654"/>
        <v>1.1171927808563869E-3</v>
      </c>
      <c r="T1746" s="12">
        <f t="shared" ca="1" si="654"/>
        <v>1.8784697972706137E-3</v>
      </c>
      <c r="U1746" s="12">
        <f t="shared" ca="1" si="654"/>
        <v>2.9671322748565255E-3</v>
      </c>
      <c r="V1746" s="12">
        <f t="shared" ca="1" si="654"/>
        <v>4.4027719749998688E-3</v>
      </c>
      <c r="W1746" s="12">
        <f t="shared" ca="1" si="654"/>
        <v>6.1372254039706595E-3</v>
      </c>
      <c r="X1746" s="12">
        <f t="shared" ca="1" si="654"/>
        <v>8.0366406475244762E-3</v>
      </c>
      <c r="Y1746" s="12">
        <f t="shared" ca="1" si="654"/>
        <v>9.8862962445996089E-3</v>
      </c>
      <c r="Z1746" s="12">
        <f t="shared" ca="1" si="654"/>
        <v>1.1424817867208965E-2</v>
      </c>
      <c r="AA1746" s="12">
        <f t="shared" ca="1" si="654"/>
        <v>1.2402851546433075E-2</v>
      </c>
      <c r="AB1746" s="12">
        <f t="shared" ca="1" si="654"/>
        <v>1.2648831307398899E-2</v>
      </c>
      <c r="AC1746" s="12">
        <f t="shared" ca="1" si="654"/>
        <v>1.2118136790684891E-2</v>
      </c>
      <c r="AD1746" s="12">
        <f t="shared" ca="1" si="654"/>
        <v>1.090631144404986E-2</v>
      </c>
      <c r="AE1746" s="12">
        <f t="shared" ca="1" si="654"/>
        <v>9.2209684292998608E-3</v>
      </c>
      <c r="AF1746" s="12">
        <f t="shared" ca="1" si="654"/>
        <v>7.3237206350060396E-3</v>
      </c>
      <c r="AG1746" s="12">
        <f t="shared" ca="1" si="654"/>
        <v>5.464414048027371E-3</v>
      </c>
      <c r="AH1746" s="12">
        <f t="shared" ca="1" si="654"/>
        <v>3.8301168482099985E-3</v>
      </c>
      <c r="AI1746" s="12">
        <f t="shared" ca="1" si="654"/>
        <v>2.5219533141736614E-3</v>
      </c>
      <c r="AJ1746" s="12">
        <f t="shared" ca="1" si="654"/>
        <v>1.5599786581342349E-3</v>
      </c>
      <c r="AK1746" s="12">
        <f t="shared" ca="1" si="654"/>
        <v>9.0647715994618264E-4</v>
      </c>
      <c r="AL1746" s="12">
        <f t="shared" ca="1" si="654"/>
        <v>4.9482504148935086E-4</v>
      </c>
      <c r="AM1746" s="12">
        <f t="shared" ca="1" si="654"/>
        <v>2.5374825743889945E-4</v>
      </c>
      <c r="AN1746" s="12">
        <f t="shared" ca="1" si="654"/>
        <v>1.2223935851325002E-4</v>
      </c>
      <c r="AO1746" s="12">
        <f t="shared" ca="1" si="654"/>
        <v>5.5319169397815948E-5</v>
      </c>
      <c r="AP1746" s="12">
        <f t="shared" ca="1" si="654"/>
        <v>2.35178076547094E-5</v>
      </c>
      <c r="AQ1746" s="12">
        <f t="shared" ca="1" si="654"/>
        <v>9.3923574492640585E-6</v>
      </c>
      <c r="AR1746" s="12">
        <f t="shared" ca="1" si="654"/>
        <v>3.5237816165186229E-6</v>
      </c>
      <c r="AS1746" s="12">
        <f t="shared" ca="1" si="654"/>
        <v>1.2419381087632935E-6</v>
      </c>
      <c r="AT1746" s="12">
        <f t="shared" ca="1" si="654"/>
        <v>4.1119470778332929E-7</v>
      </c>
      <c r="AU1746" s="12">
        <f t="shared" ca="1" si="654"/>
        <v>1.278944428452477E-7</v>
      </c>
      <c r="AV1746" s="12">
        <f t="shared" ca="1" si="654"/>
        <v>3.736908181059292E-8</v>
      </c>
      <c r="AX1746" s="13">
        <f t="shared" si="636"/>
        <v>0.17015481142909036</v>
      </c>
      <c r="AZ1746" s="14">
        <f t="shared" ca="1" si="639"/>
        <v>21.602927948785013</v>
      </c>
    </row>
    <row r="1747" spans="1:52" x14ac:dyDescent="0.2">
      <c r="A1747" s="9" t="str">
        <f t="shared" si="631"/>
        <v>Turks and Caicos Islands</v>
      </c>
      <c r="C1747" s="20">
        <f t="shared" si="632"/>
        <v>459.12042133720371</v>
      </c>
      <c r="D1747" s="15">
        <f t="shared" si="633"/>
        <v>490.86190718157599</v>
      </c>
      <c r="E1747" s="23">
        <f t="shared" si="634"/>
        <v>1</v>
      </c>
      <c r="F1747" s="15">
        <f t="shared" si="637"/>
        <v>490.86190718157599</v>
      </c>
      <c r="H1747" s="12">
        <f t="shared" ref="H1747:AV1747" ca="1" si="655">_xlfn.NORM.DIST(H$1537,$F1747,$B$37+$B$38*$F1747,FALSE)/$AV817*($D1279/1000)</f>
        <v>4.1855384788469916E-10</v>
      </c>
      <c r="I1747" s="12">
        <f t="shared" ca="1" si="655"/>
        <v>1.3839684205380704E-9</v>
      </c>
      <c r="J1747" s="12">
        <f t="shared" ca="1" si="655"/>
        <v>4.2989027140629709E-9</v>
      </c>
      <c r="K1747" s="12">
        <f t="shared" ca="1" si="655"/>
        <v>1.2544277372290158E-8</v>
      </c>
      <c r="L1747" s="12">
        <f t="shared" ca="1" si="655"/>
        <v>3.4386682172362483E-8</v>
      </c>
      <c r="M1747" s="12">
        <f t="shared" ca="1" si="655"/>
        <v>8.8550597448137383E-8</v>
      </c>
      <c r="N1747" s="12">
        <f t="shared" ca="1" si="655"/>
        <v>2.1421472057846911E-7</v>
      </c>
      <c r="O1747" s="12">
        <f t="shared" ca="1" si="655"/>
        <v>4.8681474345542331E-7</v>
      </c>
      <c r="P1747" s="12">
        <f t="shared" ca="1" si="655"/>
        <v>1.0392851656449144E-6</v>
      </c>
      <c r="Q1747" s="12">
        <f t="shared" ca="1" si="655"/>
        <v>2.0843100809263201E-6</v>
      </c>
      <c r="R1747" s="12">
        <f t="shared" ca="1" si="655"/>
        <v>3.9268700043628161E-6</v>
      </c>
      <c r="S1747" s="12">
        <f t="shared" ca="1" si="655"/>
        <v>6.95004017379479E-6</v>
      </c>
      <c r="T1747" s="12">
        <f t="shared" ca="1" si="655"/>
        <v>1.1555392462877E-5</v>
      </c>
      <c r="U1747" s="12">
        <f t="shared" ca="1" si="655"/>
        <v>1.8048398875212649E-5</v>
      </c>
      <c r="V1747" s="12">
        <f t="shared" ca="1" si="655"/>
        <v>2.6481906966418102E-5</v>
      </c>
      <c r="W1747" s="12">
        <f t="shared" ca="1" si="655"/>
        <v>3.6501980222128653E-5</v>
      </c>
      <c r="X1747" s="12">
        <f t="shared" ca="1" si="655"/>
        <v>4.7265057467396688E-5</v>
      </c>
      <c r="Y1747" s="12">
        <f t="shared" ca="1" si="655"/>
        <v>5.7493738584181966E-5</v>
      </c>
      <c r="Z1747" s="12">
        <f t="shared" ca="1" si="655"/>
        <v>6.5698810193571988E-5</v>
      </c>
      <c r="AA1747" s="12">
        <f t="shared" ca="1" si="655"/>
        <v>7.0526292502754828E-5</v>
      </c>
      <c r="AB1747" s="12">
        <f t="shared" ca="1" si="655"/>
        <v>7.1121547612356515E-5</v>
      </c>
      <c r="AC1747" s="12">
        <f t="shared" ca="1" si="655"/>
        <v>6.7376420972084625E-5</v>
      </c>
      <c r="AD1747" s="12">
        <f t="shared" ca="1" si="655"/>
        <v>5.9961331979489462E-5</v>
      </c>
      <c r="AE1747" s="12">
        <f t="shared" ca="1" si="655"/>
        <v>5.0129249265458386E-5</v>
      </c>
      <c r="AF1747" s="12">
        <f t="shared" ca="1" si="655"/>
        <v>3.9370209386267796E-5</v>
      </c>
      <c r="AG1747" s="12">
        <f t="shared" ca="1" si="655"/>
        <v>2.9046970475942737E-5</v>
      </c>
      <c r="AH1747" s="12">
        <f t="shared" ca="1" si="655"/>
        <v>2.0132168512734558E-5</v>
      </c>
      <c r="AI1747" s="12">
        <f t="shared" ca="1" si="655"/>
        <v>1.3108013060668197E-5</v>
      </c>
      <c r="AJ1747" s="12">
        <f t="shared" ca="1" si="655"/>
        <v>8.0175147730104372E-6</v>
      </c>
      <c r="AK1747" s="12">
        <f t="shared" ca="1" si="655"/>
        <v>4.6067990340482438E-6</v>
      </c>
      <c r="AL1747" s="12">
        <f t="shared" ca="1" si="655"/>
        <v>2.4866539984736321E-6</v>
      </c>
      <c r="AM1747" s="12">
        <f t="shared" ca="1" si="655"/>
        <v>1.2609214951791138E-6</v>
      </c>
      <c r="AN1747" s="12">
        <f t="shared" ca="1" si="655"/>
        <v>6.0064426010167112E-7</v>
      </c>
      <c r="AO1747" s="12">
        <f t="shared" ca="1" si="655"/>
        <v>2.6878387390353171E-7</v>
      </c>
      <c r="AP1747" s="12">
        <f t="shared" ca="1" si="655"/>
        <v>1.1299147596001409E-7</v>
      </c>
      <c r="AQ1747" s="12">
        <f t="shared" ca="1" si="655"/>
        <v>4.4621559979701305E-8</v>
      </c>
      <c r="AR1747" s="12">
        <f t="shared" ca="1" si="655"/>
        <v>1.6553903214500426E-8</v>
      </c>
      <c r="AS1747" s="12">
        <f t="shared" ca="1" si="655"/>
        <v>5.7691611331429205E-9</v>
      </c>
      <c r="AT1747" s="12">
        <f t="shared" ca="1" si="655"/>
        <v>1.8887806340656749E-9</v>
      </c>
      <c r="AU1747" s="12">
        <f t="shared" ca="1" si="655"/>
        <v>5.8090747950639998E-10</v>
      </c>
      <c r="AV1747" s="12">
        <f t="shared" ca="1" si="655"/>
        <v>1.6783750322110915E-10</v>
      </c>
      <c r="AX1747" s="13">
        <f t="shared" si="636"/>
        <v>0.1817756179147037</v>
      </c>
      <c r="AZ1747" s="14">
        <f t="shared" ca="1" si="639"/>
        <v>0.13016659316156995</v>
      </c>
    </row>
    <row r="1748" spans="1:52" x14ac:dyDescent="0.2">
      <c r="A1748" s="9" t="str">
        <f t="shared" si="631"/>
        <v>Tuvalu</v>
      </c>
      <c r="C1748" s="20">
        <f t="shared" si="632"/>
        <v>438.15130360436649</v>
      </c>
      <c r="D1748" s="15">
        <f t="shared" si="633"/>
        <v>473.67592414416026</v>
      </c>
      <c r="E1748" s="23">
        <f t="shared" si="634"/>
        <v>1</v>
      </c>
      <c r="F1748" s="15">
        <f t="shared" si="637"/>
        <v>473.67592414416026</v>
      </c>
      <c r="H1748" s="12">
        <f t="shared" ref="H1748:AV1748" ca="1" si="656">_xlfn.NORM.DIST(H$1537,$F1748,$B$37+$B$38*$F1748,FALSE)/$AV818*($D1280/1000)</f>
        <v>5.3555376017933128E-10</v>
      </c>
      <c r="I1748" s="12">
        <f t="shared" ca="1" si="656"/>
        <v>1.6963617467818407E-9</v>
      </c>
      <c r="J1748" s="12">
        <f t="shared" ca="1" si="656"/>
        <v>5.0476642880694926E-9</v>
      </c>
      <c r="K1748" s="12">
        <f t="shared" ca="1" si="656"/>
        <v>1.4109741275413999E-8</v>
      </c>
      <c r="L1748" s="12">
        <f t="shared" ca="1" si="656"/>
        <v>3.7051366727754287E-8</v>
      </c>
      <c r="M1748" s="12">
        <f t="shared" ca="1" si="656"/>
        <v>9.139996085341829E-8</v>
      </c>
      <c r="N1748" s="12">
        <f t="shared" ca="1" si="656"/>
        <v>2.1180898630410808E-7</v>
      </c>
      <c r="O1748" s="12">
        <f t="shared" ca="1" si="656"/>
        <v>4.6110448729421313E-7</v>
      </c>
      <c r="P1748" s="12">
        <f t="shared" ca="1" si="656"/>
        <v>9.4299830128903971E-7</v>
      </c>
      <c r="Q1748" s="12">
        <f t="shared" ca="1" si="656"/>
        <v>1.8116698927312463E-6</v>
      </c>
      <c r="R1748" s="12">
        <f t="shared" ca="1" si="656"/>
        <v>3.2696692172242065E-6</v>
      </c>
      <c r="S1748" s="12">
        <f t="shared" ca="1" si="656"/>
        <v>5.5435142086208669E-6</v>
      </c>
      <c r="T1748" s="12">
        <f t="shared" ca="1" si="656"/>
        <v>8.8292356119099427E-6</v>
      </c>
      <c r="U1748" s="12">
        <f t="shared" ca="1" si="656"/>
        <v>1.3210450938011633E-5</v>
      </c>
      <c r="V1748" s="12">
        <f t="shared" ca="1" si="656"/>
        <v>1.8568155887365583E-5</v>
      </c>
      <c r="W1748" s="12">
        <f t="shared" ca="1" si="656"/>
        <v>2.4517517811920254E-5</v>
      </c>
      <c r="X1748" s="12">
        <f t="shared" ca="1" si="656"/>
        <v>3.0411708586815438E-5</v>
      </c>
      <c r="Y1748" s="12">
        <f t="shared" ca="1" si="656"/>
        <v>3.5437390640579935E-5</v>
      </c>
      <c r="Z1748" s="12">
        <f t="shared" ca="1" si="656"/>
        <v>3.8791738777896547E-5</v>
      </c>
      <c r="AA1748" s="12">
        <f t="shared" ca="1" si="656"/>
        <v>3.9890855661906854E-5</v>
      </c>
      <c r="AB1748" s="12">
        <f t="shared" ca="1" si="656"/>
        <v>3.8535770991112482E-5</v>
      </c>
      <c r="AC1748" s="12">
        <f t="shared" ca="1" si="656"/>
        <v>3.4971265442749047E-5</v>
      </c>
      <c r="AD1748" s="12">
        <f t="shared" ca="1" si="656"/>
        <v>2.9813656111114319E-5</v>
      </c>
      <c r="AE1748" s="12">
        <f t="shared" ca="1" si="656"/>
        <v>2.3876778068463452E-5</v>
      </c>
      <c r="AF1748" s="12">
        <f t="shared" ca="1" si="656"/>
        <v>1.7963576284543798E-5</v>
      </c>
      <c r="AG1748" s="12">
        <f t="shared" ca="1" si="656"/>
        <v>1.2695987242585687E-5</v>
      </c>
      <c r="AH1748" s="12">
        <f t="shared" ca="1" si="656"/>
        <v>8.4294016322960127E-6</v>
      </c>
      <c r="AI1748" s="12">
        <f t="shared" ca="1" si="656"/>
        <v>5.2575524202302185E-6</v>
      </c>
      <c r="AJ1748" s="12">
        <f t="shared" ca="1" si="656"/>
        <v>3.0805415500488723E-6</v>
      </c>
      <c r="AK1748" s="12">
        <f t="shared" ca="1" si="656"/>
        <v>1.6956145132647115E-6</v>
      </c>
      <c r="AL1748" s="12">
        <f t="shared" ca="1" si="656"/>
        <v>8.7676615001539423E-7</v>
      </c>
      <c r="AM1748" s="12">
        <f t="shared" ca="1" si="656"/>
        <v>4.2588958372143314E-7</v>
      </c>
      <c r="AN1748" s="12">
        <f t="shared" ca="1" si="656"/>
        <v>1.9434208478963672E-7</v>
      </c>
      <c r="AO1748" s="12">
        <f t="shared" ca="1" si="656"/>
        <v>8.3309262731825381E-8</v>
      </c>
      <c r="AP1748" s="12">
        <f t="shared" ca="1" si="656"/>
        <v>3.3548748178725339E-8</v>
      </c>
      <c r="AQ1748" s="12">
        <f t="shared" ca="1" si="656"/>
        <v>1.2691587354904219E-8</v>
      </c>
      <c r="AR1748" s="12">
        <f t="shared" ca="1" si="656"/>
        <v>4.5103699155300033E-9</v>
      </c>
      <c r="AS1748" s="12">
        <f t="shared" ca="1" si="656"/>
        <v>1.5057919639574005E-9</v>
      </c>
      <c r="AT1748" s="12">
        <f t="shared" ca="1" si="656"/>
        <v>4.7225262791524463E-10</v>
      </c>
      <c r="AU1748" s="12">
        <f t="shared" ca="1" si="656"/>
        <v>1.3913627957146341E-10</v>
      </c>
      <c r="AV1748" s="12">
        <f t="shared" ca="1" si="656"/>
        <v>3.8509065910064324E-11</v>
      </c>
      <c r="AX1748" s="13">
        <f t="shared" si="636"/>
        <v>0.23063438675132678</v>
      </c>
      <c r="AZ1748" s="14">
        <f t="shared" ca="1" si="639"/>
        <v>9.2253754652626599E-2</v>
      </c>
    </row>
    <row r="1749" spans="1:52" x14ac:dyDescent="0.2">
      <c r="A1749" s="9" t="str">
        <f t="shared" si="631"/>
        <v>Uganda</v>
      </c>
      <c r="C1749" s="20">
        <f t="shared" si="632"/>
        <v>288.04556932835737</v>
      </c>
      <c r="D1749" s="15">
        <f t="shared" si="633"/>
        <v>349.64927622728447</v>
      </c>
      <c r="E1749" s="23">
        <f t="shared" si="634"/>
        <v>1</v>
      </c>
      <c r="F1749" s="15">
        <f t="shared" si="637"/>
        <v>349.64927622728447</v>
      </c>
      <c r="H1749" s="12">
        <f t="shared" ref="H1749:AV1749" ca="1" si="657">_xlfn.NORM.DIST(H$1537,$F1749,$B$37+$B$38*$F1749,FALSE)/$AV819*($D1281/1000)</f>
        <v>3.5799563619518492E-4</v>
      </c>
      <c r="I1749" s="12">
        <f t="shared" ca="1" si="657"/>
        <v>8.3163528679387462E-4</v>
      </c>
      <c r="J1749" s="12">
        <f t="shared" ca="1" si="657"/>
        <v>1.814866477838975E-3</v>
      </c>
      <c r="K1749" s="12">
        <f t="shared" ca="1" si="657"/>
        <v>3.7206005359458841E-3</v>
      </c>
      <c r="L1749" s="12">
        <f t="shared" ca="1" si="657"/>
        <v>7.165359827726185E-3</v>
      </c>
      <c r="M1749" s="12">
        <f t="shared" ca="1" si="657"/>
        <v>1.2963419037931925E-2</v>
      </c>
      <c r="N1749" s="12">
        <f t="shared" ca="1" si="657"/>
        <v>2.2032192105960243E-2</v>
      </c>
      <c r="O1749" s="12">
        <f t="shared" ca="1" si="657"/>
        <v>3.5176486137238089E-2</v>
      </c>
      <c r="P1749" s="12">
        <f t="shared" ca="1" si="657"/>
        <v>5.2759879424645627E-2</v>
      </c>
      <c r="Q1749" s="12">
        <f t="shared" ca="1" si="657"/>
        <v>7.4338146592359641E-2</v>
      </c>
      <c r="R1749" s="12">
        <f t="shared" ca="1" si="657"/>
        <v>9.8395731458200575E-2</v>
      </c>
      <c r="S1749" s="12">
        <f t="shared" ca="1" si="657"/>
        <v>0.1223481432680488</v>
      </c>
      <c r="T1749" s="12">
        <f t="shared" ca="1" si="657"/>
        <v>0.14291410775977609</v>
      </c>
      <c r="U1749" s="12">
        <f t="shared" ca="1" si="657"/>
        <v>0.15682287681547427</v>
      </c>
      <c r="V1749" s="12">
        <f t="shared" ca="1" si="657"/>
        <v>0.16165916286115145</v>
      </c>
      <c r="W1749" s="12">
        <f t="shared" ca="1" si="657"/>
        <v>0.1565481102487804</v>
      </c>
      <c r="X1749" s="12">
        <f t="shared" ca="1" si="657"/>
        <v>0.14241375195556952</v>
      </c>
      <c r="Y1749" s="12">
        <f t="shared" ca="1" si="657"/>
        <v>0.12170617735808684</v>
      </c>
      <c r="Z1749" s="12">
        <f t="shared" ca="1" si="657"/>
        <v>9.7707952041055451E-2</v>
      </c>
      <c r="AA1749" s="12">
        <f t="shared" ca="1" si="657"/>
        <v>7.3689191917123822E-2</v>
      </c>
      <c r="AB1749" s="12">
        <f t="shared" ca="1" si="657"/>
        <v>5.2207665319527662E-2</v>
      </c>
      <c r="AC1749" s="12">
        <f t="shared" ca="1" si="657"/>
        <v>3.4747322541530859E-2</v>
      </c>
      <c r="AD1749" s="12">
        <f t="shared" ca="1" si="657"/>
        <v>2.1725261555248298E-2</v>
      </c>
      <c r="AE1749" s="12">
        <f t="shared" ca="1" si="657"/>
        <v>1.2760429037937625E-2</v>
      </c>
      <c r="AF1749" s="12">
        <f t="shared" ca="1" si="657"/>
        <v>7.0408020524283573E-3</v>
      </c>
      <c r="AG1749" s="12">
        <f t="shared" ca="1" si="657"/>
        <v>3.6495186498724627E-3</v>
      </c>
      <c r="AH1749" s="12">
        <f t="shared" ca="1" si="657"/>
        <v>1.7770744997034518E-3</v>
      </c>
      <c r="AI1749" s="12">
        <f t="shared" ca="1" si="657"/>
        <v>8.1289092931950051E-4</v>
      </c>
      <c r="AJ1749" s="12">
        <f t="shared" ca="1" si="657"/>
        <v>3.4931361633728445E-4</v>
      </c>
      <c r="AK1749" s="12">
        <f t="shared" ca="1" si="657"/>
        <v>1.4101176454763819E-4</v>
      </c>
      <c r="AL1749" s="12">
        <f t="shared" ca="1" si="657"/>
        <v>5.3475120800447606E-5</v>
      </c>
      <c r="AM1749" s="12">
        <f t="shared" ca="1" si="657"/>
        <v>1.9050430591431877E-5</v>
      </c>
      <c r="AN1749" s="12">
        <f t="shared" ca="1" si="657"/>
        <v>6.3755023957143246E-6</v>
      </c>
      <c r="AO1749" s="12">
        <f t="shared" ca="1" si="657"/>
        <v>2.0043826050404523E-6</v>
      </c>
      <c r="AP1749" s="12">
        <f t="shared" ca="1" si="657"/>
        <v>5.9197508936823811E-7</v>
      </c>
      <c r="AQ1749" s="12">
        <f t="shared" ca="1" si="657"/>
        <v>1.6424147374631095E-7</v>
      </c>
      <c r="AR1749" s="12">
        <f t="shared" ca="1" si="657"/>
        <v>4.2807397924962902E-8</v>
      </c>
      <c r="AS1749" s="12">
        <f t="shared" ca="1" si="657"/>
        <v>1.0481209965307519E-8</v>
      </c>
      <c r="AT1749" s="12">
        <f t="shared" ca="1" si="657"/>
        <v>2.4107968053904964E-9</v>
      </c>
      <c r="AU1749" s="12">
        <f t="shared" ca="1" si="657"/>
        <v>5.2091443032838533E-10</v>
      </c>
      <c r="AV1749" s="12">
        <f t="shared" ca="1" si="657"/>
        <v>1.0573743338434559E-10</v>
      </c>
      <c r="AX1749" s="13">
        <f t="shared" si="636"/>
        <v>0.69269615351099723</v>
      </c>
      <c r="AZ1749" s="14">
        <f t="shared" ca="1" si="639"/>
        <v>1121.3318399052216</v>
      </c>
    </row>
    <row r="1750" spans="1:52" x14ac:dyDescent="0.2">
      <c r="A1750" s="9" t="str">
        <f t="shared" si="631"/>
        <v>Ukraine</v>
      </c>
      <c r="C1750" s="20">
        <f t="shared" si="632"/>
        <v>492.34545025933824</v>
      </c>
      <c r="D1750" s="15">
        <f t="shared" si="633"/>
        <v>518.32849354665223</v>
      </c>
      <c r="E1750" s="23">
        <f t="shared" si="634"/>
        <v>1</v>
      </c>
      <c r="F1750" s="15">
        <f t="shared" si="637"/>
        <v>518.32849354665223</v>
      </c>
      <c r="H1750" s="12">
        <f t="shared" ref="H1750:AV1750" ca="1" si="658">_xlfn.NORM.DIST(H$1537,$F1750,$B$37+$B$38*$F1750,FALSE)/$AV820*($D1282/1000)</f>
        <v>5.991714438650067E-8</v>
      </c>
      <c r="I1750" s="12">
        <f t="shared" ca="1" si="658"/>
        <v>2.1220099493576228E-7</v>
      </c>
      <c r="J1750" s="12">
        <f t="shared" ca="1" si="658"/>
        <v>7.0599287735176017E-7</v>
      </c>
      <c r="K1750" s="12">
        <f t="shared" ca="1" si="658"/>
        <v>2.2065299068002732E-6</v>
      </c>
      <c r="L1750" s="12">
        <f t="shared" ca="1" si="658"/>
        <v>6.4785216082296852E-6</v>
      </c>
      <c r="M1750" s="12">
        <f t="shared" ca="1" si="658"/>
        <v>1.786893215916043E-5</v>
      </c>
      <c r="N1750" s="12">
        <f t="shared" ca="1" si="658"/>
        <v>4.6299668682907268E-5</v>
      </c>
      <c r="O1750" s="12">
        <f t="shared" ca="1" si="658"/>
        <v>1.12697364880619E-4</v>
      </c>
      <c r="P1750" s="12">
        <f t="shared" ca="1" si="658"/>
        <v>2.576951437574949E-4</v>
      </c>
      <c r="Q1750" s="12">
        <f t="shared" ca="1" si="658"/>
        <v>5.5354802077680482E-4</v>
      </c>
      <c r="R1750" s="12">
        <f t="shared" ca="1" si="658"/>
        <v>1.117020040932656E-3</v>
      </c>
      <c r="S1750" s="12">
        <f t="shared" ca="1" si="658"/>
        <v>2.1174990428834309E-3</v>
      </c>
      <c r="T1750" s="12">
        <f t="shared" ca="1" si="658"/>
        <v>3.770874469765444E-3</v>
      </c>
      <c r="U1750" s="12">
        <f t="shared" ca="1" si="658"/>
        <v>6.3083753004093976E-3</v>
      </c>
      <c r="V1750" s="12">
        <f t="shared" ca="1" si="658"/>
        <v>9.9140148466462536E-3</v>
      </c>
      <c r="W1750" s="12">
        <f t="shared" ca="1" si="658"/>
        <v>1.4636532523722474E-2</v>
      </c>
      <c r="X1750" s="12">
        <f t="shared" ca="1" si="658"/>
        <v>2.0299410878722016E-2</v>
      </c>
      <c r="Y1750" s="12">
        <f t="shared" ca="1" si="658"/>
        <v>2.6447538689067324E-2</v>
      </c>
      <c r="Z1750" s="12">
        <f t="shared" ca="1" si="658"/>
        <v>3.2370073307422732E-2</v>
      </c>
      <c r="AA1750" s="12">
        <f t="shared" ca="1" si="658"/>
        <v>3.7218485744773822E-2</v>
      </c>
      <c r="AB1750" s="12">
        <f t="shared" ca="1" si="658"/>
        <v>4.0200394151498113E-2</v>
      </c>
      <c r="AC1750" s="12">
        <f t="shared" ca="1" si="658"/>
        <v>4.0790451991505904E-2</v>
      </c>
      <c r="AD1750" s="12">
        <f t="shared" ca="1" si="658"/>
        <v>3.8881527566170984E-2</v>
      </c>
      <c r="AE1750" s="12">
        <f t="shared" ca="1" si="658"/>
        <v>3.481646830296295E-2</v>
      </c>
      <c r="AF1750" s="12">
        <f t="shared" ca="1" si="658"/>
        <v>2.9287527295176401E-2</v>
      </c>
      <c r="AG1750" s="12">
        <f t="shared" ca="1" si="658"/>
        <v>2.3143939871962924E-2</v>
      </c>
      <c r="AH1750" s="12">
        <f t="shared" ca="1" si="658"/>
        <v>1.7181001399572859E-2</v>
      </c>
      <c r="AI1750" s="12">
        <f t="shared" ca="1" si="658"/>
        <v>1.1981639511918175E-2</v>
      </c>
      <c r="AJ1750" s="12">
        <f t="shared" ca="1" si="658"/>
        <v>7.8494751624579306E-3</v>
      </c>
      <c r="AK1750" s="12">
        <f t="shared" ca="1" si="658"/>
        <v>4.8308281139906725E-3</v>
      </c>
      <c r="AL1750" s="12">
        <f t="shared" ca="1" si="658"/>
        <v>2.7929241767875894E-3</v>
      </c>
      <c r="AM1750" s="12">
        <f t="shared" ca="1" si="658"/>
        <v>1.5168872493835357E-3</v>
      </c>
      <c r="AN1750" s="12">
        <f t="shared" ca="1" si="658"/>
        <v>7.7393422218576891E-4</v>
      </c>
      <c r="AO1750" s="12">
        <f t="shared" ca="1" si="658"/>
        <v>3.7094660098341547E-4</v>
      </c>
      <c r="AP1750" s="12">
        <f t="shared" ca="1" si="658"/>
        <v>1.6702263688755096E-4</v>
      </c>
      <c r="AQ1750" s="12">
        <f t="shared" ca="1" si="658"/>
        <v>7.0647349133969731E-5</v>
      </c>
      <c r="AR1750" s="12">
        <f t="shared" ca="1" si="658"/>
        <v>2.8071977062598722E-5</v>
      </c>
      <c r="AS1750" s="12">
        <f t="shared" ca="1" si="658"/>
        <v>1.0478683544873854E-5</v>
      </c>
      <c r="AT1750" s="12">
        <f t="shared" ca="1" si="658"/>
        <v>3.6744897846662502E-6</v>
      </c>
      <c r="AU1750" s="12">
        <f t="shared" ca="1" si="658"/>
        <v>1.210441928130846E-6</v>
      </c>
      <c r="AV1750" s="12">
        <f t="shared" ca="1" si="658"/>
        <v>3.7458248622146553E-7</v>
      </c>
      <c r="AX1750" s="13">
        <f t="shared" si="636"/>
        <v>0.11834812055498907</v>
      </c>
      <c r="AZ1750" s="14">
        <f t="shared" ca="1" si="639"/>
        <v>48.510547813882503</v>
      </c>
    </row>
    <row r="1751" spans="1:52" x14ac:dyDescent="0.2">
      <c r="A1751" s="9" t="str">
        <f t="shared" si="631"/>
        <v>United Arab Emirates</v>
      </c>
      <c r="C1751" s="20">
        <f t="shared" si="632"/>
        <v>435.42042750386162</v>
      </c>
      <c r="D1751" s="15">
        <f t="shared" si="633"/>
        <v>471.39229830393629</v>
      </c>
      <c r="E1751" s="23">
        <f t="shared" si="634"/>
        <v>1</v>
      </c>
      <c r="F1751" s="15">
        <f t="shared" si="637"/>
        <v>471.39229830393629</v>
      </c>
      <c r="H1751" s="12">
        <f t="shared" ref="H1751:AV1751" ca="1" si="659">_xlfn.NORM.DIST(H$1537,$F1751,$B$37+$B$38*$F1751,FALSE)/$AV821*($D1283/1000)</f>
        <v>1.5091528394652477E-7</v>
      </c>
      <c r="I1751" s="12">
        <f t="shared" ca="1" si="659"/>
        <v>4.7530152478856972E-7</v>
      </c>
      <c r="J1751" s="12">
        <f t="shared" ca="1" si="659"/>
        <v>1.4062475692666166E-6</v>
      </c>
      <c r="K1751" s="12">
        <f t="shared" ca="1" si="659"/>
        <v>3.9085075650230988E-6</v>
      </c>
      <c r="L1751" s="12">
        <f t="shared" ca="1" si="659"/>
        <v>1.0205087290937497E-5</v>
      </c>
      <c r="M1751" s="12">
        <f t="shared" ca="1" si="659"/>
        <v>2.5031051038860592E-5</v>
      </c>
      <c r="N1751" s="12">
        <f t="shared" ca="1" si="659"/>
        <v>5.7676386375271927E-5</v>
      </c>
      <c r="O1751" s="12">
        <f t="shared" ca="1" si="659"/>
        <v>1.2484570155354426E-4</v>
      </c>
      <c r="P1751" s="12">
        <f t="shared" ca="1" si="659"/>
        <v>2.5386670175042806E-4</v>
      </c>
      <c r="Q1751" s="12">
        <f t="shared" ca="1" si="659"/>
        <v>4.8494722896817429E-4</v>
      </c>
      <c r="R1751" s="12">
        <f t="shared" ca="1" si="659"/>
        <v>8.7024155673165839E-4</v>
      </c>
      <c r="S1751" s="12">
        <f t="shared" ca="1" si="659"/>
        <v>1.4670393046005504E-3</v>
      </c>
      <c r="T1751" s="12">
        <f t="shared" ca="1" si="659"/>
        <v>2.3232731620084989E-3</v>
      </c>
      <c r="U1751" s="12">
        <f t="shared" ca="1" si="659"/>
        <v>3.4563315564869537E-3</v>
      </c>
      <c r="V1751" s="12">
        <f t="shared" ca="1" si="659"/>
        <v>4.8304446747072889E-3</v>
      </c>
      <c r="W1751" s="12">
        <f t="shared" ca="1" si="659"/>
        <v>6.3418420749233369E-3</v>
      </c>
      <c r="X1751" s="12">
        <f t="shared" ca="1" si="659"/>
        <v>7.8216851221060407E-3</v>
      </c>
      <c r="Y1751" s="12">
        <f t="shared" ca="1" si="659"/>
        <v>9.0623708211661838E-3</v>
      </c>
      <c r="Z1751" s="12">
        <f t="shared" ca="1" si="659"/>
        <v>9.8637015766993644E-3</v>
      </c>
      <c r="AA1751" s="12">
        <f t="shared" ca="1" si="659"/>
        <v>1.0085434531434668E-2</v>
      </c>
      <c r="AB1751" s="12">
        <f t="shared" ca="1" si="659"/>
        <v>9.6873702703550429E-3</v>
      </c>
      <c r="AC1751" s="12">
        <f t="shared" ca="1" si="659"/>
        <v>8.7412547977804254E-3</v>
      </c>
      <c r="AD1751" s="12">
        <f t="shared" ca="1" si="659"/>
        <v>7.4096595579958967E-3</v>
      </c>
      <c r="AE1751" s="12">
        <f t="shared" ca="1" si="659"/>
        <v>5.9003710597792768E-3</v>
      </c>
      <c r="AF1751" s="12">
        <f t="shared" ca="1" si="659"/>
        <v>4.4138440929788695E-3</v>
      </c>
      <c r="AG1751" s="12">
        <f t="shared" ca="1" si="659"/>
        <v>3.1017818352875805E-3</v>
      </c>
      <c r="AH1751" s="12">
        <f t="shared" ca="1" si="659"/>
        <v>2.047680067026022E-3</v>
      </c>
      <c r="AI1751" s="12">
        <f t="shared" ca="1" si="659"/>
        <v>1.2699000841291156E-3</v>
      </c>
      <c r="AJ1751" s="12">
        <f t="shared" ca="1" si="659"/>
        <v>7.398328247701961E-4</v>
      </c>
      <c r="AK1751" s="12">
        <f t="shared" ca="1" si="659"/>
        <v>4.0490602128237063E-4</v>
      </c>
      <c r="AL1751" s="12">
        <f t="shared" ca="1" si="659"/>
        <v>2.0817638803251546E-4</v>
      </c>
      <c r="AM1751" s="12">
        <f t="shared" ca="1" si="659"/>
        <v>1.0054611575455166E-4</v>
      </c>
      <c r="AN1751" s="12">
        <f t="shared" ca="1" si="659"/>
        <v>4.5620046276338427E-5</v>
      </c>
      <c r="AO1751" s="12">
        <f t="shared" ca="1" si="659"/>
        <v>1.9444766844082343E-5</v>
      </c>
      <c r="AP1751" s="12">
        <f t="shared" ca="1" si="659"/>
        <v>7.7858557545850656E-6</v>
      </c>
      <c r="AQ1751" s="12">
        <f t="shared" ca="1" si="659"/>
        <v>2.9286438572359389E-6</v>
      </c>
      <c r="AR1751" s="12">
        <f t="shared" ca="1" si="659"/>
        <v>1.0348642040388572E-6</v>
      </c>
      <c r="AS1751" s="12">
        <f t="shared" ca="1" si="659"/>
        <v>3.4352374606950009E-7</v>
      </c>
      <c r="AT1751" s="12">
        <f t="shared" ca="1" si="659"/>
        <v>1.0712399387237451E-7</v>
      </c>
      <c r="AU1751" s="12">
        <f t="shared" ca="1" si="659"/>
        <v>3.1381474368672983E-8</v>
      </c>
      <c r="AV1751" s="12">
        <f t="shared" ca="1" si="659"/>
        <v>8.6360774104378913E-9</v>
      </c>
      <c r="AX1751" s="13">
        <f t="shared" si="636"/>
        <v>0.23763740236955383</v>
      </c>
      <c r="AZ1751" s="14">
        <f t="shared" ca="1" si="639"/>
        <v>24.0458659914107</v>
      </c>
    </row>
    <row r="1752" spans="1:52" x14ac:dyDescent="0.2">
      <c r="A1752" s="9" t="str">
        <f t="shared" si="631"/>
        <v>United Kingdom of Great Britain and Northern Ireland</v>
      </c>
      <c r="C1752" s="20">
        <f t="shared" si="632"/>
        <v>557.07892926056081</v>
      </c>
      <c r="D1752" s="15">
        <f t="shared" si="633"/>
        <v>572.06240671209287</v>
      </c>
      <c r="E1752" s="23">
        <f t="shared" si="634"/>
        <v>1</v>
      </c>
      <c r="F1752" s="15">
        <f t="shared" si="637"/>
        <v>572.06240671209287</v>
      </c>
      <c r="H1752" s="12">
        <f t="shared" ref="H1752:AV1752" ca="1" si="660">_xlfn.NORM.DIST(H$1537,$F1752,$B$37+$B$38*$F1752,FALSE)/$AV822*($D1284/1000)</f>
        <v>6.1728014953509129E-9</v>
      </c>
      <c r="I1752" s="12">
        <f t="shared" ca="1" si="660"/>
        <v>2.5004574865778764E-8</v>
      </c>
      <c r="J1752" s="12">
        <f t="shared" ca="1" si="660"/>
        <v>9.5150972989459268E-8</v>
      </c>
      <c r="K1752" s="12">
        <f t="shared" ca="1" si="660"/>
        <v>3.401446051029837E-7</v>
      </c>
      <c r="L1752" s="12">
        <f t="shared" ca="1" si="660"/>
        <v>1.1422746416311836E-6</v>
      </c>
      <c r="M1752" s="12">
        <f t="shared" ca="1" si="660"/>
        <v>3.603579261707509E-6</v>
      </c>
      <c r="N1752" s="12">
        <f t="shared" ca="1" si="660"/>
        <v>1.0679581076083369E-5</v>
      </c>
      <c r="O1752" s="12">
        <f t="shared" ca="1" si="660"/>
        <v>2.9732467319179796E-5</v>
      </c>
      <c r="P1752" s="12">
        <f t="shared" ca="1" si="660"/>
        <v>7.7761437102462979E-5</v>
      </c>
      <c r="Q1752" s="12">
        <f t="shared" ca="1" si="660"/>
        <v>1.9105314931797766E-4</v>
      </c>
      <c r="R1752" s="12">
        <f t="shared" ca="1" si="660"/>
        <v>4.4096154619040488E-4</v>
      </c>
      <c r="S1752" s="12">
        <f t="shared" ca="1" si="660"/>
        <v>9.5610112962006056E-4</v>
      </c>
      <c r="T1752" s="12">
        <f t="shared" ca="1" si="660"/>
        <v>1.9474375458710088E-3</v>
      </c>
      <c r="U1752" s="12">
        <f t="shared" ca="1" si="660"/>
        <v>3.7263173717539738E-3</v>
      </c>
      <c r="V1752" s="12">
        <f t="shared" ca="1" si="660"/>
        <v>6.6981171394300178E-3</v>
      </c>
      <c r="W1752" s="12">
        <f t="shared" ca="1" si="660"/>
        <v>1.1310511105797803E-2</v>
      </c>
      <c r="X1752" s="12">
        <f t="shared" ca="1" si="660"/>
        <v>1.7941895279310543E-2</v>
      </c>
      <c r="Y1752" s="12">
        <f t="shared" ca="1" si="660"/>
        <v>2.673689677855897E-2</v>
      </c>
      <c r="Z1752" s="12">
        <f t="shared" ca="1" si="660"/>
        <v>3.7429176853776717E-2</v>
      </c>
      <c r="AA1752" s="12">
        <f t="shared" ca="1" si="660"/>
        <v>4.9222781100848989E-2</v>
      </c>
      <c r="AB1752" s="12">
        <f t="shared" ca="1" si="660"/>
        <v>6.0810505605995088E-2</v>
      </c>
      <c r="AC1752" s="12">
        <f t="shared" ca="1" si="660"/>
        <v>7.0574478188636075E-2</v>
      </c>
      <c r="AD1752" s="12">
        <f t="shared" ca="1" si="660"/>
        <v>7.694374705803167E-2</v>
      </c>
      <c r="AE1752" s="12">
        <f t="shared" ca="1" si="660"/>
        <v>7.8805328407219696E-2</v>
      </c>
      <c r="AF1752" s="12">
        <f t="shared" ca="1" si="660"/>
        <v>7.5821859178533929E-2</v>
      </c>
      <c r="AG1752" s="12">
        <f t="shared" ca="1" si="660"/>
        <v>6.8531442018047561E-2</v>
      </c>
      <c r="AH1752" s="12">
        <f t="shared" ca="1" si="660"/>
        <v>5.8189135630677541E-2</v>
      </c>
      <c r="AI1752" s="12">
        <f t="shared" ca="1" si="660"/>
        <v>4.6414164455261211E-2</v>
      </c>
      <c r="AJ1752" s="12">
        <f t="shared" ca="1" si="660"/>
        <v>3.4778893628712677E-2</v>
      </c>
      <c r="AK1752" s="12">
        <f t="shared" ca="1" si="660"/>
        <v>2.4481475135704638E-2</v>
      </c>
      <c r="AL1752" s="12">
        <f t="shared" ca="1" si="660"/>
        <v>1.6188849963649096E-2</v>
      </c>
      <c r="AM1752" s="12">
        <f t="shared" ca="1" si="660"/>
        <v>1.0056596106300782E-2</v>
      </c>
      <c r="AN1752" s="12">
        <f t="shared" ca="1" si="660"/>
        <v>5.8687095116707437E-3</v>
      </c>
      <c r="AO1752" s="12">
        <f t="shared" ca="1" si="660"/>
        <v>3.2172944767598563E-3</v>
      </c>
      <c r="AP1752" s="12">
        <f t="shared" ca="1" si="660"/>
        <v>1.6568973687589726E-3</v>
      </c>
      <c r="AQ1752" s="12">
        <f t="shared" ca="1" si="660"/>
        <v>8.0159868856185363E-4</v>
      </c>
      <c r="AR1752" s="12">
        <f t="shared" ca="1" si="660"/>
        <v>3.6431326333680018E-4</v>
      </c>
      <c r="AS1752" s="12">
        <f t="shared" ca="1" si="660"/>
        <v>1.5554267447065678E-4</v>
      </c>
      <c r="AT1752" s="12">
        <f t="shared" ca="1" si="660"/>
        <v>6.2385080026365383E-5</v>
      </c>
      <c r="AU1752" s="12">
        <f t="shared" ca="1" si="660"/>
        <v>2.3505446527514945E-5</v>
      </c>
      <c r="AV1752" s="12">
        <f t="shared" ca="1" si="660"/>
        <v>8.3197996848637784E-6</v>
      </c>
      <c r="AX1752" s="13">
        <f t="shared" si="636"/>
        <v>4.2659531650061068E-2</v>
      </c>
      <c r="AZ1752" s="14">
        <f t="shared" ca="1" si="639"/>
        <v>33.721578539321229</v>
      </c>
    </row>
    <row r="1753" spans="1:52" x14ac:dyDescent="0.2">
      <c r="A1753" s="9" t="str">
        <f t="shared" si="631"/>
        <v>United Republic of Tanzania</v>
      </c>
      <c r="C1753" s="20">
        <f t="shared" si="632"/>
        <v>359.53967918679047</v>
      </c>
      <c r="D1753" s="15">
        <f t="shared" si="633"/>
        <v>408.7212568083412</v>
      </c>
      <c r="E1753" s="23">
        <f t="shared" si="634"/>
        <v>1</v>
      </c>
      <c r="F1753" s="15">
        <f t="shared" si="637"/>
        <v>408.7212568083412</v>
      </c>
      <c r="H1753" s="12">
        <f t="shared" ref="H1753:AV1753" ca="1" si="661">_xlfn.NORM.DIST(H$1537,$F1753,$B$37+$B$38*$F1753,FALSE)/$AV823*($D1285/1000)</f>
        <v>5.1291815357344867E-5</v>
      </c>
      <c r="I1753" s="12">
        <f t="shared" ca="1" si="661"/>
        <v>1.3811467754559794E-4</v>
      </c>
      <c r="J1753" s="12">
        <f t="shared" ca="1" si="661"/>
        <v>3.4937207745168203E-4</v>
      </c>
      <c r="K1753" s="12">
        <f t="shared" ca="1" si="661"/>
        <v>8.3021991275234646E-4</v>
      </c>
      <c r="L1753" s="12">
        <f t="shared" ca="1" si="661"/>
        <v>1.8533382711089638E-3</v>
      </c>
      <c r="M1753" s="12">
        <f t="shared" ca="1" si="661"/>
        <v>3.8866267648935055E-3</v>
      </c>
      <c r="N1753" s="12">
        <f t="shared" ca="1" si="661"/>
        <v>7.6568047931613991E-3</v>
      </c>
      <c r="O1753" s="12">
        <f t="shared" ca="1" si="661"/>
        <v>1.4170295535694164E-2</v>
      </c>
      <c r="P1753" s="12">
        <f t="shared" ca="1" si="661"/>
        <v>2.4635809419520451E-2</v>
      </c>
      <c r="Q1753" s="12">
        <f t="shared" ca="1" si="661"/>
        <v>4.0235681198979183E-2</v>
      </c>
      <c r="R1753" s="12">
        <f t="shared" ca="1" si="661"/>
        <v>6.1732302545865238E-2</v>
      </c>
      <c r="S1753" s="12">
        <f t="shared" ca="1" si="661"/>
        <v>8.8975449023077441E-2</v>
      </c>
      <c r="T1753" s="12">
        <f t="shared" ca="1" si="661"/>
        <v>0.12047154934407214</v>
      </c>
      <c r="U1753" s="12">
        <f t="shared" ca="1" si="661"/>
        <v>0.15323409151870446</v>
      </c>
      <c r="V1753" s="12">
        <f t="shared" ca="1" si="661"/>
        <v>0.18309770254634961</v>
      </c>
      <c r="W1753" s="12">
        <f t="shared" ca="1" si="661"/>
        <v>0.20552610265474491</v>
      </c>
      <c r="X1753" s="12">
        <f t="shared" ca="1" si="661"/>
        <v>0.21672433234797858</v>
      </c>
      <c r="Y1753" s="12">
        <f t="shared" ca="1" si="661"/>
        <v>0.2146866085576665</v>
      </c>
      <c r="Z1753" s="12">
        <f t="shared" ca="1" si="661"/>
        <v>0.19978313877746584</v>
      </c>
      <c r="AA1753" s="12">
        <f t="shared" ca="1" si="661"/>
        <v>0.17465028693590148</v>
      </c>
      <c r="AB1753" s="12">
        <f t="shared" ca="1" si="661"/>
        <v>0.14342880163097432</v>
      </c>
      <c r="AC1753" s="12">
        <f t="shared" ca="1" si="661"/>
        <v>0.11065219440110156</v>
      </c>
      <c r="AD1753" s="12">
        <f t="shared" ca="1" si="661"/>
        <v>8.0193706580903842E-2</v>
      </c>
      <c r="AE1753" s="12">
        <f t="shared" ca="1" si="661"/>
        <v>5.4598050787691012E-2</v>
      </c>
      <c r="AF1753" s="12">
        <f t="shared" ca="1" si="661"/>
        <v>3.4919706439406707E-2</v>
      </c>
      <c r="AG1753" s="12">
        <f t="shared" ca="1" si="661"/>
        <v>2.0980731445372092E-2</v>
      </c>
      <c r="AH1753" s="12">
        <f t="shared" ca="1" si="661"/>
        <v>1.1842060088916955E-2</v>
      </c>
      <c r="AI1753" s="12">
        <f t="shared" ca="1" si="661"/>
        <v>6.2790001143148769E-3</v>
      </c>
      <c r="AJ1753" s="12">
        <f t="shared" ca="1" si="661"/>
        <v>3.1275936043476137E-3</v>
      </c>
      <c r="AK1753" s="12">
        <f t="shared" ca="1" si="661"/>
        <v>1.4634798144199908E-3</v>
      </c>
      <c r="AL1753" s="12">
        <f t="shared" ca="1" si="661"/>
        <v>6.4330918443754532E-4</v>
      </c>
      <c r="AM1753" s="12">
        <f t="shared" ca="1" si="661"/>
        <v>2.6564971960829262E-4</v>
      </c>
      <c r="AN1753" s="12">
        <f t="shared" ca="1" si="661"/>
        <v>1.030517963923063E-4</v>
      </c>
      <c r="AO1753" s="12">
        <f t="shared" ca="1" si="661"/>
        <v>3.7554187179911585E-5</v>
      </c>
      <c r="AP1753" s="12">
        <f t="shared" ca="1" si="661"/>
        <v>1.285635219533984E-5</v>
      </c>
      <c r="AQ1753" s="12">
        <f t="shared" ca="1" si="661"/>
        <v>4.1346023851594733E-6</v>
      </c>
      <c r="AR1753" s="12">
        <f t="shared" ca="1" si="661"/>
        <v>1.2491262507593288E-6</v>
      </c>
      <c r="AS1753" s="12">
        <f t="shared" ca="1" si="661"/>
        <v>3.5451573395905248E-7</v>
      </c>
      <c r="AT1753" s="12">
        <f t="shared" ca="1" si="661"/>
        <v>9.4519472410949144E-8</v>
      </c>
      <c r="AU1753" s="12">
        <f t="shared" ca="1" si="661"/>
        <v>2.3673564710653593E-8</v>
      </c>
      <c r="AV1753" s="12">
        <f t="shared" ca="1" si="661"/>
        <v>5.5700952513460885E-9</v>
      </c>
      <c r="AX1753" s="13">
        <f t="shared" si="636"/>
        <v>0.46525127476830541</v>
      </c>
      <c r="AZ1753" s="14">
        <f t="shared" ca="1" si="639"/>
        <v>1014.7410504846107</v>
      </c>
    </row>
    <row r="1754" spans="1:52" x14ac:dyDescent="0.2">
      <c r="A1754" s="9" t="str">
        <f t="shared" si="631"/>
        <v>United States Virgin Islands</v>
      </c>
      <c r="C1754" s="20">
        <f t="shared" si="632"/>
        <v>468.008064347936</v>
      </c>
      <c r="D1754" s="15">
        <f t="shared" si="633"/>
        <v>498.20013809561766</v>
      </c>
      <c r="E1754" s="23">
        <f t="shared" si="634"/>
        <v>1</v>
      </c>
      <c r="F1754" s="15">
        <f t="shared" si="637"/>
        <v>498.20013809561766</v>
      </c>
      <c r="H1754" s="12">
        <f t="shared" ref="H1754:AV1754" ca="1" si="662">_xlfn.NORM.DIST(H$1537,$F1754,$B$37+$B$38*$F1754,FALSE)/$AV824*($D1286/1000)</f>
        <v>4.8915563591754584E-10</v>
      </c>
      <c r="I1754" s="12">
        <f t="shared" ca="1" si="662"/>
        <v>1.6473629197964577E-9</v>
      </c>
      <c r="J1754" s="12">
        <f t="shared" ca="1" si="662"/>
        <v>5.2118043708859096E-9</v>
      </c>
      <c r="K1754" s="12">
        <f t="shared" ca="1" si="662"/>
        <v>1.5489718316953374E-8</v>
      </c>
      <c r="L1754" s="12">
        <f t="shared" ca="1" si="662"/>
        <v>4.3246954498138669E-8</v>
      </c>
      <c r="M1754" s="12">
        <f t="shared" ca="1" si="662"/>
        <v>1.1342900787054027E-7</v>
      </c>
      <c r="N1754" s="12">
        <f t="shared" ca="1" si="662"/>
        <v>2.7947909769032139E-7</v>
      </c>
      <c r="O1754" s="12">
        <f t="shared" ca="1" si="662"/>
        <v>6.4689102583702796E-7</v>
      </c>
      <c r="P1754" s="12">
        <f t="shared" ca="1" si="662"/>
        <v>1.4065964437719841E-6</v>
      </c>
      <c r="Q1754" s="12">
        <f t="shared" ca="1" si="662"/>
        <v>2.8731910088090785E-6</v>
      </c>
      <c r="R1754" s="12">
        <f t="shared" ca="1" si="662"/>
        <v>5.513356523538494E-6</v>
      </c>
      <c r="S1754" s="12">
        <f t="shared" ca="1" si="662"/>
        <v>9.9385780027545103E-6</v>
      </c>
      <c r="T1754" s="12">
        <f t="shared" ca="1" si="662"/>
        <v>1.6830190001641573E-5</v>
      </c>
      <c r="U1754" s="12">
        <f t="shared" ca="1" si="662"/>
        <v>2.6773822635584482E-5</v>
      </c>
      <c r="V1754" s="12">
        <f t="shared" ca="1" si="662"/>
        <v>4.0011823105574984E-5</v>
      </c>
      <c r="W1754" s="12">
        <f t="shared" ca="1" si="662"/>
        <v>5.6172388779663448E-5</v>
      </c>
      <c r="X1754" s="12">
        <f t="shared" ca="1" si="662"/>
        <v>7.4082228968796993E-5</v>
      </c>
      <c r="Y1754" s="12">
        <f t="shared" ca="1" si="662"/>
        <v>9.1782901654899774E-5</v>
      </c>
      <c r="Z1754" s="12">
        <f t="shared" ca="1" si="662"/>
        <v>1.0682333220823383E-4</v>
      </c>
      <c r="AA1754" s="12">
        <f t="shared" ca="1" si="662"/>
        <v>1.1679575368236731E-4</v>
      </c>
      <c r="AB1754" s="12">
        <f t="shared" ca="1" si="662"/>
        <v>1.1996224394863824E-4</v>
      </c>
      <c r="AC1754" s="12">
        <f t="shared" ca="1" si="662"/>
        <v>1.1574938789082621E-4</v>
      </c>
      <c r="AD1754" s="12">
        <f t="shared" ca="1" si="662"/>
        <v>1.0491785912845822E-4</v>
      </c>
      <c r="AE1754" s="12">
        <f t="shared" ca="1" si="662"/>
        <v>8.9338104163337817E-5</v>
      </c>
      <c r="AF1754" s="12">
        <f t="shared" ca="1" si="662"/>
        <v>7.1462900468339272E-5</v>
      </c>
      <c r="AG1754" s="12">
        <f t="shared" ca="1" si="662"/>
        <v>5.3700847617881107E-5</v>
      </c>
      <c r="AH1754" s="12">
        <f t="shared" ca="1" si="662"/>
        <v>3.7908642900090576E-5</v>
      </c>
      <c r="AI1754" s="12">
        <f t="shared" ca="1" si="662"/>
        <v>2.5139227535699176E-5</v>
      </c>
      <c r="AJ1754" s="12">
        <f t="shared" ca="1" si="662"/>
        <v>1.5661098287823052E-5</v>
      </c>
      <c r="AK1754" s="12">
        <f t="shared" ca="1" si="662"/>
        <v>9.1653508921590581E-6</v>
      </c>
      <c r="AL1754" s="12">
        <f t="shared" ca="1" si="662"/>
        <v>5.0388632545069518E-6</v>
      </c>
      <c r="AM1754" s="12">
        <f t="shared" ca="1" si="662"/>
        <v>2.6023915707505101E-6</v>
      </c>
      <c r="AN1754" s="12">
        <f t="shared" ca="1" si="662"/>
        <v>1.2626102465838148E-6</v>
      </c>
      <c r="AO1754" s="12">
        <f t="shared" ca="1" si="662"/>
        <v>5.7546984369285529E-7</v>
      </c>
      <c r="AP1754" s="12">
        <f t="shared" ca="1" si="662"/>
        <v>2.4639530370572391E-7</v>
      </c>
      <c r="AQ1754" s="12">
        <f t="shared" ca="1" si="662"/>
        <v>9.91057554734515E-8</v>
      </c>
      <c r="AR1754" s="12">
        <f t="shared" ca="1" si="662"/>
        <v>3.7447421744513786E-8</v>
      </c>
      <c r="AS1754" s="12">
        <f t="shared" ca="1" si="662"/>
        <v>1.3292343696573387E-8</v>
      </c>
      <c r="AT1754" s="12">
        <f t="shared" ca="1" si="662"/>
        <v>4.432388275067611E-9</v>
      </c>
      <c r="AU1754" s="12">
        <f t="shared" ca="1" si="662"/>
        <v>1.3884512232299448E-9</v>
      </c>
      <c r="AV1754" s="12">
        <f t="shared" ca="1" si="662"/>
        <v>4.0858277373595388E-10</v>
      </c>
      <c r="AX1754" s="13">
        <f t="shared" si="636"/>
        <v>0.1630495839410617</v>
      </c>
      <c r="AZ1754" s="14">
        <f t="shared" ca="1" si="639"/>
        <v>0.19614815170776689</v>
      </c>
    </row>
    <row r="1755" spans="1:52" x14ac:dyDescent="0.2">
      <c r="A1755" s="9" t="str">
        <f t="shared" si="631"/>
        <v>United States of America</v>
      </c>
      <c r="C1755" s="20">
        <f t="shared" si="632"/>
        <v>591.57211409924707</v>
      </c>
      <c r="D1755" s="15">
        <f t="shared" si="633"/>
        <v>600.65595521279499</v>
      </c>
      <c r="E1755" s="23">
        <f t="shared" si="634"/>
        <v>1</v>
      </c>
      <c r="F1755" s="15">
        <f t="shared" si="637"/>
        <v>600.65595521279499</v>
      </c>
      <c r="H1755" s="12">
        <f t="shared" ref="H1755:AV1755" ca="1" si="663">_xlfn.NORM.DIST(H$1537,$F1755,$B$37+$B$38*$F1755,FALSE)/$AV825*($D1287/1000)</f>
        <v>5.9757031851179071E-9</v>
      </c>
      <c r="I1755" s="12">
        <f t="shared" ca="1" si="663"/>
        <v>2.5999873348828891E-8</v>
      </c>
      <c r="J1755" s="12">
        <f t="shared" ca="1" si="663"/>
        <v>1.0626984372562841E-7</v>
      </c>
      <c r="K1755" s="12">
        <f t="shared" ca="1" si="663"/>
        <v>4.0804254375392799E-7</v>
      </c>
      <c r="L1755" s="12">
        <f t="shared" ca="1" si="663"/>
        <v>1.471829304439338E-6</v>
      </c>
      <c r="M1755" s="12">
        <f t="shared" ca="1" si="663"/>
        <v>4.9873062779933573E-6</v>
      </c>
      <c r="N1755" s="12">
        <f t="shared" ca="1" si="663"/>
        <v>1.5875639508835786E-5</v>
      </c>
      <c r="O1755" s="12">
        <f t="shared" ca="1" si="663"/>
        <v>4.7473692524324254E-5</v>
      </c>
      <c r="P1755" s="12">
        <f t="shared" ca="1" si="663"/>
        <v>1.3336178244965661E-4</v>
      </c>
      <c r="Q1755" s="12">
        <f t="shared" ca="1" si="663"/>
        <v>3.5193816483507874E-4</v>
      </c>
      <c r="R1755" s="12">
        <f t="shared" ca="1" si="663"/>
        <v>8.7248492859997998E-4</v>
      </c>
      <c r="S1755" s="12">
        <f t="shared" ca="1" si="663"/>
        <v>2.0319176232723971E-3</v>
      </c>
      <c r="T1755" s="12">
        <f t="shared" ca="1" si="663"/>
        <v>4.4454001045993105E-3</v>
      </c>
      <c r="U1755" s="12">
        <f t="shared" ca="1" si="663"/>
        <v>9.1363390644165904E-3</v>
      </c>
      <c r="V1755" s="12">
        <f t="shared" ca="1" si="663"/>
        <v>1.7639657834658044E-2</v>
      </c>
      <c r="W1755" s="12">
        <f t="shared" ca="1" si="663"/>
        <v>3.1993717048710693E-2</v>
      </c>
      <c r="X1755" s="12">
        <f t="shared" ca="1" si="663"/>
        <v>5.4512467083039091E-2</v>
      </c>
      <c r="Y1755" s="12">
        <f t="shared" ca="1" si="663"/>
        <v>8.725364331112119E-2</v>
      </c>
      <c r="Z1755" s="12">
        <f t="shared" ca="1" si="663"/>
        <v>0.13119820636134943</v>
      </c>
      <c r="AA1755" s="12">
        <f t="shared" ca="1" si="663"/>
        <v>0.18532278591310888</v>
      </c>
      <c r="AB1755" s="12">
        <f t="shared" ca="1" si="663"/>
        <v>0.24591574602998675</v>
      </c>
      <c r="AC1755" s="12">
        <f t="shared" ca="1" si="663"/>
        <v>0.30654938545293514</v>
      </c>
      <c r="AD1755" s="12">
        <f t="shared" ca="1" si="663"/>
        <v>0.35898074699802113</v>
      </c>
      <c r="AE1755" s="12">
        <f t="shared" ca="1" si="663"/>
        <v>0.39491029804328748</v>
      </c>
      <c r="AF1755" s="12">
        <f t="shared" ca="1" si="663"/>
        <v>0.40811481069538913</v>
      </c>
      <c r="AG1755" s="12">
        <f t="shared" ca="1" si="663"/>
        <v>0.39620764172164563</v>
      </c>
      <c r="AH1755" s="12">
        <f t="shared" ca="1" si="663"/>
        <v>0.36134323989749645</v>
      </c>
      <c r="AI1755" s="12">
        <f t="shared" ca="1" si="663"/>
        <v>0.30958051313930429</v>
      </c>
      <c r="AJ1755" s="12">
        <f t="shared" ca="1" si="663"/>
        <v>0.24916319557826225</v>
      </c>
      <c r="AK1755" s="12">
        <f t="shared" ca="1" si="663"/>
        <v>0.18838692767894866</v>
      </c>
      <c r="AL1755" s="12">
        <f t="shared" ca="1" si="663"/>
        <v>0.13380558146031077</v>
      </c>
      <c r="AM1755" s="12">
        <f t="shared" ca="1" si="663"/>
        <v>8.9280022424735081E-2</v>
      </c>
      <c r="AN1755" s="12">
        <f t="shared" ca="1" si="663"/>
        <v>5.5961706136770525E-2</v>
      </c>
      <c r="AO1755" s="12">
        <f t="shared" ca="1" si="663"/>
        <v>3.2952183501508567E-2</v>
      </c>
      <c r="AP1755" s="12">
        <f t="shared" ca="1" si="663"/>
        <v>1.8227791117438188E-2</v>
      </c>
      <c r="AQ1755" s="12">
        <f t="shared" ca="1" si="663"/>
        <v>9.4719737037978896E-3</v>
      </c>
      <c r="AR1755" s="12">
        <f t="shared" ca="1" si="663"/>
        <v>4.6238476814564212E-3</v>
      </c>
      <c r="AS1755" s="12">
        <f t="shared" ca="1" si="663"/>
        <v>2.1204261401692251E-3</v>
      </c>
      <c r="AT1755" s="12">
        <f t="shared" ca="1" si="663"/>
        <v>9.1348069721272E-4</v>
      </c>
      <c r="AU1755" s="12">
        <f t="shared" ca="1" si="663"/>
        <v>3.6968531103925384E-4</v>
      </c>
      <c r="AV1755" s="12">
        <f t="shared" ca="1" si="663"/>
        <v>1.4054700965115819E-4</v>
      </c>
      <c r="AX1755" s="13">
        <f t="shared" si="636"/>
        <v>2.2398290886391298E-2</v>
      </c>
      <c r="AZ1755" s="14">
        <f t="shared" ca="1" si="639"/>
        <v>91.653953830896086</v>
      </c>
    </row>
    <row r="1756" spans="1:52" x14ac:dyDescent="0.2">
      <c r="A1756" s="9" t="str">
        <f t="shared" si="631"/>
        <v>Uruguay</v>
      </c>
      <c r="C1756" s="20">
        <f t="shared" si="632"/>
        <v>478.61452450506795</v>
      </c>
      <c r="D1756" s="15">
        <f t="shared" si="633"/>
        <v>506.97575421841219</v>
      </c>
      <c r="E1756" s="23">
        <f t="shared" si="634"/>
        <v>1</v>
      </c>
      <c r="F1756" s="15">
        <f t="shared" si="637"/>
        <v>506.97575421841219</v>
      </c>
      <c r="H1756" s="12">
        <f t="shared" ref="H1756:AV1756" ca="1" si="664">_xlfn.NORM.DIST(H$1537,$F1756,$B$37+$B$38*$F1756,FALSE)/$AV826*($D1288/1000)</f>
        <v>1.179254668944692E-8</v>
      </c>
      <c r="I1756" s="12">
        <f t="shared" ca="1" si="664"/>
        <v>4.0595494232897862E-8</v>
      </c>
      <c r="J1756" s="12">
        <f t="shared" ca="1" si="664"/>
        <v>1.3128184052278426E-7</v>
      </c>
      <c r="K1756" s="12">
        <f t="shared" ca="1" si="664"/>
        <v>3.9883023575661455E-7</v>
      </c>
      <c r="L1756" s="12">
        <f t="shared" ca="1" si="664"/>
        <v>1.1382249171015485E-6</v>
      </c>
      <c r="M1756" s="12">
        <f t="shared" ca="1" si="664"/>
        <v>3.0515795571918928E-6</v>
      </c>
      <c r="N1756" s="12">
        <f t="shared" ca="1" si="664"/>
        <v>7.6856021642526246E-6</v>
      </c>
      <c r="O1756" s="12">
        <f t="shared" ca="1" si="664"/>
        <v>1.818392778616121E-5</v>
      </c>
      <c r="P1756" s="12">
        <f t="shared" ca="1" si="664"/>
        <v>4.0416070915419784E-5</v>
      </c>
      <c r="Q1756" s="12">
        <f t="shared" ca="1" si="664"/>
        <v>8.4387297468711383E-5</v>
      </c>
      <c r="R1756" s="12">
        <f t="shared" ca="1" si="664"/>
        <v>1.6552235676644273E-4</v>
      </c>
      <c r="S1756" s="12">
        <f t="shared" ca="1" si="664"/>
        <v>3.049950836941424E-4</v>
      </c>
      <c r="T1756" s="12">
        <f t="shared" ca="1" si="664"/>
        <v>5.2794126816746727E-4</v>
      </c>
      <c r="U1756" s="12">
        <f t="shared" ca="1" si="664"/>
        <v>8.5848948189106897E-4</v>
      </c>
      <c r="V1756" s="12">
        <f t="shared" ca="1" si="664"/>
        <v>1.311417397476269E-3</v>
      </c>
      <c r="W1756" s="12">
        <f t="shared" ca="1" si="664"/>
        <v>1.8819301404792907E-3</v>
      </c>
      <c r="X1756" s="12">
        <f t="shared" ca="1" si="664"/>
        <v>2.5370127499101565E-3</v>
      </c>
      <c r="Y1756" s="12">
        <f t="shared" ca="1" si="664"/>
        <v>3.2129087893726154E-3</v>
      </c>
      <c r="Z1756" s="12">
        <f t="shared" ca="1" si="664"/>
        <v>3.8223525249117011E-3</v>
      </c>
      <c r="AA1756" s="12">
        <f t="shared" ca="1" si="664"/>
        <v>4.2718862004344736E-3</v>
      </c>
      <c r="AB1756" s="12">
        <f t="shared" ca="1" si="664"/>
        <v>4.4850284926823058E-3</v>
      </c>
      <c r="AC1756" s="12">
        <f t="shared" ca="1" si="664"/>
        <v>4.4235132527319157E-3</v>
      </c>
      <c r="AD1756" s="12">
        <f t="shared" ca="1" si="664"/>
        <v>4.0985105182200793E-3</v>
      </c>
      <c r="AE1756" s="12">
        <f t="shared" ca="1" si="664"/>
        <v>3.5673142616751887E-3</v>
      </c>
      <c r="AF1756" s="12">
        <f t="shared" ca="1" si="664"/>
        <v>2.9168445270883162E-3</v>
      </c>
      <c r="AG1756" s="12">
        <f t="shared" ca="1" si="664"/>
        <v>2.2404836911464761E-3</v>
      </c>
      <c r="AH1756" s="12">
        <f t="shared" ca="1" si="664"/>
        <v>1.61669050518887E-3</v>
      </c>
      <c r="AI1756" s="12">
        <f t="shared" ca="1" si="664"/>
        <v>1.0958940862206942E-3</v>
      </c>
      <c r="AJ1756" s="12">
        <f t="shared" ca="1" si="664"/>
        <v>6.9785769856299464E-4</v>
      </c>
      <c r="AK1756" s="12">
        <f t="shared" ca="1" si="664"/>
        <v>4.1746662345315305E-4</v>
      </c>
      <c r="AL1756" s="12">
        <f t="shared" ca="1" si="664"/>
        <v>2.3460282614870344E-4</v>
      </c>
      <c r="AM1756" s="12">
        <f t="shared" ca="1" si="664"/>
        <v>1.2385151251833725E-4</v>
      </c>
      <c r="AN1756" s="12">
        <f t="shared" ca="1" si="664"/>
        <v>6.1422287255571186E-5</v>
      </c>
      <c r="AO1756" s="12">
        <f t="shared" ca="1" si="664"/>
        <v>2.8615889470852068E-5</v>
      </c>
      <c r="AP1756" s="12">
        <f t="shared" ca="1" si="664"/>
        <v>1.2524059132661999E-5</v>
      </c>
      <c r="AQ1756" s="12">
        <f t="shared" ca="1" si="664"/>
        <v>5.1491976712402765E-6</v>
      </c>
      <c r="AR1756" s="12">
        <f t="shared" ca="1" si="664"/>
        <v>1.9887977214696455E-6</v>
      </c>
      <c r="AS1756" s="12">
        <f t="shared" ca="1" si="664"/>
        <v>7.2160288054088344E-7</v>
      </c>
      <c r="AT1756" s="12">
        <f t="shared" ca="1" si="664"/>
        <v>2.4595887475564164E-7</v>
      </c>
      <c r="AU1756" s="12">
        <f t="shared" ca="1" si="664"/>
        <v>7.8755942227242365E-8</v>
      </c>
      <c r="AV1756" s="12">
        <f t="shared" ca="1" si="664"/>
        <v>2.368976544856122E-8</v>
      </c>
      <c r="AX1756" s="13">
        <f t="shared" si="636"/>
        <v>0.14236422897459228</v>
      </c>
      <c r="AZ1756" s="14">
        <f t="shared" ca="1" si="639"/>
        <v>6.4175974572408903</v>
      </c>
    </row>
    <row r="1757" spans="1:52" x14ac:dyDescent="0.2">
      <c r="A1757" s="9" t="str">
        <f t="shared" si="631"/>
        <v>Uzbekistan</v>
      </c>
      <c r="C1757" s="20">
        <f t="shared" si="632"/>
        <v>432.07915016775405</v>
      </c>
      <c r="D1757" s="15">
        <f t="shared" si="633"/>
        <v>468.50390204955914</v>
      </c>
      <c r="E1757" s="23">
        <f t="shared" si="634"/>
        <v>1</v>
      </c>
      <c r="F1757" s="15">
        <f t="shared" si="637"/>
        <v>468.50390204955914</v>
      </c>
      <c r="H1757" s="12">
        <f t="shared" ref="H1757:AV1757" ca="1" si="665">_xlfn.NORM.DIST(H$1537,$F1757,$B$37+$B$38*$F1757,FALSE)/$AV827*($D1289/1000)</f>
        <v>1.0733927813103299E-6</v>
      </c>
      <c r="I1757" s="12">
        <f t="shared" ca="1" si="665"/>
        <v>3.3562833328203756E-6</v>
      </c>
      <c r="J1757" s="12">
        <f t="shared" ca="1" si="665"/>
        <v>9.858597981082236E-6</v>
      </c>
      <c r="K1757" s="12">
        <f t="shared" ca="1" si="665"/>
        <v>2.7203719792808704E-5</v>
      </c>
      <c r="L1757" s="12">
        <f t="shared" ca="1" si="665"/>
        <v>7.0517681244215596E-5</v>
      </c>
      <c r="M1757" s="12">
        <f t="shared" ca="1" si="665"/>
        <v>1.717213716930833E-4</v>
      </c>
      <c r="N1757" s="12">
        <f t="shared" ca="1" si="665"/>
        <v>3.928323719549566E-4</v>
      </c>
      <c r="O1757" s="12">
        <f t="shared" ca="1" si="665"/>
        <v>8.4420279277633997E-4</v>
      </c>
      <c r="P1757" s="12">
        <f t="shared" ca="1" si="665"/>
        <v>1.7042876411913449E-3</v>
      </c>
      <c r="Q1757" s="12">
        <f t="shared" ca="1" si="665"/>
        <v>3.2321804545221255E-3</v>
      </c>
      <c r="R1757" s="12">
        <f t="shared" ca="1" si="665"/>
        <v>5.7584407096285027E-3</v>
      </c>
      <c r="S1757" s="12">
        <f t="shared" ca="1" si="665"/>
        <v>9.6376420978867353E-3</v>
      </c>
      <c r="T1757" s="12">
        <f t="shared" ca="1" si="665"/>
        <v>1.5152813710451454E-2</v>
      </c>
      <c r="U1757" s="12">
        <f t="shared" ca="1" si="665"/>
        <v>2.2380633148402756E-2</v>
      </c>
      <c r="V1757" s="12">
        <f t="shared" ca="1" si="665"/>
        <v>3.1053320665837165E-2</v>
      </c>
      <c r="W1757" s="12">
        <f t="shared" ca="1" si="665"/>
        <v>4.0476254905586338E-2</v>
      </c>
      <c r="X1757" s="12">
        <f t="shared" ca="1" si="665"/>
        <v>4.9562042008612792E-2</v>
      </c>
      <c r="Y1757" s="12">
        <f t="shared" ca="1" si="665"/>
        <v>5.7010474481897937E-2</v>
      </c>
      <c r="Z1757" s="12">
        <f t="shared" ca="1" si="665"/>
        <v>6.1605106751688891E-2</v>
      </c>
      <c r="AA1757" s="12">
        <f t="shared" ca="1" si="665"/>
        <v>6.253675876153976E-2</v>
      </c>
      <c r="AB1757" s="12">
        <f t="shared" ca="1" si="665"/>
        <v>5.9636289867331757E-2</v>
      </c>
      <c r="AC1757" s="12">
        <f t="shared" ca="1" si="665"/>
        <v>5.3424745328062136E-2</v>
      </c>
      <c r="AD1757" s="12">
        <f t="shared" ca="1" si="665"/>
        <v>4.4960475851361911E-2</v>
      </c>
      <c r="AE1757" s="12">
        <f t="shared" ca="1" si="665"/>
        <v>3.5544788335646303E-2</v>
      </c>
      <c r="AF1757" s="12">
        <f t="shared" ca="1" si="665"/>
        <v>2.63983972916506E-2</v>
      </c>
      <c r="AG1757" s="12">
        <f t="shared" ca="1" si="665"/>
        <v>1.8417716502832308E-2</v>
      </c>
      <c r="AH1757" s="12">
        <f t="shared" ca="1" si="665"/>
        <v>1.2071204341894553E-2</v>
      </c>
      <c r="AI1757" s="12">
        <f t="shared" ca="1" si="665"/>
        <v>7.4322791773239281E-3</v>
      </c>
      <c r="AJ1757" s="12">
        <f t="shared" ca="1" si="665"/>
        <v>4.2988275389342044E-3</v>
      </c>
      <c r="AK1757" s="12">
        <f t="shared" ca="1" si="665"/>
        <v>2.3357944651345606E-3</v>
      </c>
      <c r="AL1757" s="12">
        <f t="shared" ca="1" si="665"/>
        <v>1.1922733113467108E-3</v>
      </c>
      <c r="AM1757" s="12">
        <f t="shared" ca="1" si="665"/>
        <v>5.7170713842758783E-4</v>
      </c>
      <c r="AN1757" s="12">
        <f t="shared" ca="1" si="665"/>
        <v>2.5753010338831116E-4</v>
      </c>
      <c r="AO1757" s="12">
        <f t="shared" ca="1" si="665"/>
        <v>1.0897803789837939E-4</v>
      </c>
      <c r="AP1757" s="12">
        <f t="shared" ca="1" si="665"/>
        <v>4.3321806817328883E-5</v>
      </c>
      <c r="AQ1757" s="12">
        <f t="shared" ca="1" si="665"/>
        <v>1.6178219867132133E-5</v>
      </c>
      <c r="AR1757" s="12">
        <f t="shared" ca="1" si="665"/>
        <v>5.6755963419505163E-6</v>
      </c>
      <c r="AS1757" s="12">
        <f t="shared" ca="1" si="665"/>
        <v>1.8704618804337483E-6</v>
      </c>
      <c r="AT1757" s="12">
        <f t="shared" ca="1" si="665"/>
        <v>5.790856704212964E-7</v>
      </c>
      <c r="AU1757" s="12">
        <f t="shared" ca="1" si="665"/>
        <v>1.6841988629644994E-7</v>
      </c>
      <c r="AV1757" s="12">
        <f t="shared" ca="1" si="665"/>
        <v>4.6015115466304362E-8</v>
      </c>
      <c r="AX1757" s="13">
        <f t="shared" si="636"/>
        <v>0.24665964912357502</v>
      </c>
      <c r="AZ1757" s="14">
        <f t="shared" ca="1" si="639"/>
        <v>154.9879541593242</v>
      </c>
    </row>
    <row r="1758" spans="1:52" x14ac:dyDescent="0.2">
      <c r="A1758" s="9" t="str">
        <f t="shared" si="631"/>
        <v>Vanuatu</v>
      </c>
      <c r="C1758" s="20">
        <f t="shared" si="632"/>
        <v>431.3383129347456</v>
      </c>
      <c r="D1758" s="15">
        <f t="shared" si="633"/>
        <v>467.7630648165507</v>
      </c>
      <c r="E1758" s="23">
        <f t="shared" si="634"/>
        <v>1</v>
      </c>
      <c r="F1758" s="15">
        <f t="shared" si="637"/>
        <v>467.7630648165507</v>
      </c>
      <c r="H1758" s="12">
        <f t="shared" ref="H1758:AV1758" ca="1" si="666">_xlfn.NORM.DIST(H$1537,$F1758,$B$37+$B$38*$F1758,FALSE)/$AV828*($D1290/1000)</f>
        <v>1.5953467405056357E-8</v>
      </c>
      <c r="I1758" s="12">
        <f t="shared" ca="1" si="666"/>
        <v>4.9790980830758869E-8</v>
      </c>
      <c r="J1758" s="12">
        <f t="shared" ca="1" si="666"/>
        <v>1.4598319638831708E-7</v>
      </c>
      <c r="K1758" s="12">
        <f t="shared" ca="1" si="666"/>
        <v>4.0207924010972259E-7</v>
      </c>
      <c r="L1758" s="12">
        <f t="shared" ca="1" si="666"/>
        <v>1.0403441448809628E-6</v>
      </c>
      <c r="M1758" s="12">
        <f t="shared" ca="1" si="666"/>
        <v>2.5287098424945537E-6</v>
      </c>
      <c r="N1758" s="12">
        <f t="shared" ca="1" si="666"/>
        <v>5.7740104497745797E-6</v>
      </c>
      <c r="O1758" s="12">
        <f t="shared" ca="1" si="666"/>
        <v>1.2385476709524958E-5</v>
      </c>
      <c r="P1758" s="12">
        <f t="shared" ca="1" si="666"/>
        <v>2.4957695589987934E-5</v>
      </c>
      <c r="Q1758" s="12">
        <f t="shared" ca="1" si="666"/>
        <v>4.7244671597688388E-5</v>
      </c>
      <c r="R1758" s="12">
        <f t="shared" ca="1" si="666"/>
        <v>8.4015183562294543E-5</v>
      </c>
      <c r="S1758" s="12">
        <f t="shared" ca="1" si="666"/>
        <v>1.4035223136326636E-4</v>
      </c>
      <c r="T1758" s="12">
        <f t="shared" ca="1" si="666"/>
        <v>2.2026092433376237E-4</v>
      </c>
      <c r="U1758" s="12">
        <f t="shared" ca="1" si="666"/>
        <v>3.2472235513654246E-4</v>
      </c>
      <c r="V1758" s="12">
        <f t="shared" ca="1" si="666"/>
        <v>4.4972135837533964E-4</v>
      </c>
      <c r="W1758" s="12">
        <f t="shared" ca="1" si="666"/>
        <v>5.8510180013047824E-4</v>
      </c>
      <c r="X1758" s="12">
        <f t="shared" ca="1" si="666"/>
        <v>7.151151019249316E-4</v>
      </c>
      <c r="Y1758" s="12">
        <f t="shared" ca="1" si="666"/>
        <v>8.2106409307847476E-4</v>
      </c>
      <c r="Z1758" s="12">
        <f t="shared" ca="1" si="666"/>
        <v>8.8559420300479013E-4</v>
      </c>
      <c r="AA1758" s="12">
        <f t="shared" ca="1" si="666"/>
        <v>8.9732354839619629E-4</v>
      </c>
      <c r="AB1758" s="12">
        <f t="shared" ca="1" si="666"/>
        <v>8.5412210154505288E-4</v>
      </c>
      <c r="AC1758" s="12">
        <f t="shared" ca="1" si="666"/>
        <v>7.6374336393653032E-4</v>
      </c>
      <c r="AD1758" s="12">
        <f t="shared" ca="1" si="666"/>
        <v>6.4155151428963288E-4</v>
      </c>
      <c r="AE1758" s="12">
        <f t="shared" ca="1" si="666"/>
        <v>5.0625836702485245E-4</v>
      </c>
      <c r="AF1758" s="12">
        <f t="shared" ca="1" si="666"/>
        <v>3.7529215692784837E-4</v>
      </c>
      <c r="AG1758" s="12">
        <f t="shared" ca="1" si="666"/>
        <v>2.6135051346556969E-4</v>
      </c>
      <c r="AH1758" s="12">
        <f t="shared" ca="1" si="666"/>
        <v>1.709754761456306E-4</v>
      </c>
      <c r="AI1758" s="12">
        <f t="shared" ca="1" si="666"/>
        <v>1.0507535862316275E-4</v>
      </c>
      <c r="AJ1758" s="12">
        <f t="shared" ca="1" si="666"/>
        <v>6.0663090929407082E-5</v>
      </c>
      <c r="AK1758" s="12">
        <f t="shared" ca="1" si="666"/>
        <v>3.2900673148045531E-5</v>
      </c>
      <c r="AL1758" s="12">
        <f t="shared" ca="1" si="666"/>
        <v>1.676260948332737E-5</v>
      </c>
      <c r="AM1758" s="12">
        <f t="shared" ca="1" si="666"/>
        <v>8.0229681110465954E-6</v>
      </c>
      <c r="AN1758" s="12">
        <f t="shared" ca="1" si="666"/>
        <v>3.6073235703175784E-6</v>
      </c>
      <c r="AO1758" s="12">
        <f t="shared" ca="1" si="666"/>
        <v>1.5236728458681325E-6</v>
      </c>
      <c r="AP1758" s="12">
        <f t="shared" ca="1" si="666"/>
        <v>6.0458163545270023E-7</v>
      </c>
      <c r="AQ1758" s="12">
        <f t="shared" ca="1" si="666"/>
        <v>2.253589285625037E-7</v>
      </c>
      <c r="AR1758" s="12">
        <f t="shared" ca="1" si="666"/>
        <v>7.8913477539932361E-8</v>
      </c>
      <c r="AS1758" s="12">
        <f t="shared" ca="1" si="666"/>
        <v>2.5958774754977461E-8</v>
      </c>
      <c r="AT1758" s="12">
        <f t="shared" ca="1" si="666"/>
        <v>8.0218362565718463E-9</v>
      </c>
      <c r="AU1758" s="12">
        <f t="shared" ca="1" si="666"/>
        <v>2.3287345708042855E-9</v>
      </c>
      <c r="AV1758" s="12">
        <f t="shared" ca="1" si="666"/>
        <v>6.3507173334384745E-10</v>
      </c>
      <c r="AX1758" s="13">
        <f t="shared" si="636"/>
        <v>0.24900295434359249</v>
      </c>
      <c r="AZ1758" s="14">
        <f t="shared" ca="1" si="639"/>
        <v>2.2461507155842155</v>
      </c>
    </row>
    <row r="1759" spans="1:52" x14ac:dyDescent="0.2">
      <c r="A1759" s="9" t="str">
        <f t="shared" si="631"/>
        <v>Venezuela (Bolivarian Republic of)</v>
      </c>
      <c r="C1759" s="20">
        <f t="shared" si="632"/>
        <v>466.94134095236268</v>
      </c>
      <c r="D1759" s="15">
        <f t="shared" si="633"/>
        <v>497.51352890357106</v>
      </c>
      <c r="E1759" s="23">
        <f t="shared" si="634"/>
        <v>1</v>
      </c>
      <c r="F1759" s="15">
        <f t="shared" si="637"/>
        <v>497.51352890357106</v>
      </c>
      <c r="H1759" s="12">
        <f t="shared" ref="H1759:AV1759" ca="1" si="667">_xlfn.NORM.DIST(H$1537,$F1759,$B$37+$B$38*$F1759,FALSE)/$AV829*($D1291/1000)</f>
        <v>2.2165467458158184E-7</v>
      </c>
      <c r="I1759" s="12">
        <f t="shared" ca="1" si="667"/>
        <v>7.4520136701389913E-7</v>
      </c>
      <c r="J1759" s="12">
        <f t="shared" ca="1" si="667"/>
        <v>2.3535692752776907E-6</v>
      </c>
      <c r="K1759" s="12">
        <f t="shared" ca="1" si="667"/>
        <v>6.9829177045945997E-6</v>
      </c>
      <c r="L1759" s="12">
        <f t="shared" ca="1" si="667"/>
        <v>1.9462716497885322E-5</v>
      </c>
      <c r="M1759" s="12">
        <f t="shared" ca="1" si="667"/>
        <v>5.0959667331196085E-5</v>
      </c>
      <c r="N1759" s="12">
        <f t="shared" ca="1" si="667"/>
        <v>1.2534479568377502E-4</v>
      </c>
      <c r="O1759" s="12">
        <f t="shared" ca="1" si="667"/>
        <v>2.8962938639519895E-4</v>
      </c>
      <c r="P1759" s="12">
        <f t="shared" ca="1" si="667"/>
        <v>6.2868852921702195E-4</v>
      </c>
      <c r="Q1759" s="12">
        <f t="shared" ca="1" si="667"/>
        <v>1.2819911987924577E-3</v>
      </c>
      <c r="R1759" s="12">
        <f t="shared" ca="1" si="667"/>
        <v>2.4557895426685788E-3</v>
      </c>
      <c r="S1759" s="12">
        <f t="shared" ca="1" si="667"/>
        <v>4.4193036471146131E-3</v>
      </c>
      <c r="T1759" s="12">
        <f t="shared" ca="1" si="667"/>
        <v>7.4709036325028696E-3</v>
      </c>
      <c r="U1759" s="12">
        <f t="shared" ca="1" si="667"/>
        <v>1.1864488539425993E-2</v>
      </c>
      <c r="V1759" s="12">
        <f t="shared" ca="1" si="667"/>
        <v>1.770033568321009E-2</v>
      </c>
      <c r="W1759" s="12">
        <f t="shared" ca="1" si="667"/>
        <v>2.4806790515787765E-2</v>
      </c>
      <c r="X1759" s="12">
        <f t="shared" ca="1" si="667"/>
        <v>3.2660005275524373E-2</v>
      </c>
      <c r="Y1759" s="12">
        <f t="shared" ca="1" si="667"/>
        <v>4.0394153992063364E-2</v>
      </c>
      <c r="Z1759" s="12">
        <f t="shared" ca="1" si="667"/>
        <v>4.6932898663825405E-2</v>
      </c>
      <c r="AA1759" s="12">
        <f t="shared" ca="1" si="667"/>
        <v>5.1226281753782861E-2</v>
      </c>
      <c r="AB1759" s="12">
        <f t="shared" ca="1" si="667"/>
        <v>5.2524857729694056E-2</v>
      </c>
      <c r="AC1759" s="12">
        <f t="shared" ca="1" si="667"/>
        <v>5.0593360909636668E-2</v>
      </c>
      <c r="AD1759" s="12">
        <f t="shared" ca="1" si="667"/>
        <v>4.5780314422700502E-2</v>
      </c>
      <c r="AE1759" s="12">
        <f t="shared" ca="1" si="667"/>
        <v>3.8915320056646246E-2</v>
      </c>
      <c r="AF1759" s="12">
        <f t="shared" ca="1" si="667"/>
        <v>3.1075565251484194E-2</v>
      </c>
      <c r="AG1759" s="12">
        <f t="shared" ca="1" si="667"/>
        <v>2.3311706269447962E-2</v>
      </c>
      <c r="AH1759" s="12">
        <f t="shared" ca="1" si="667"/>
        <v>1.6428037383038798E-2</v>
      </c>
      <c r="AI1759" s="12">
        <f t="shared" ca="1" si="667"/>
        <v>1.0875616814261782E-2</v>
      </c>
      <c r="AJ1759" s="12">
        <f t="shared" ca="1" si="667"/>
        <v>6.7636123334081826E-3</v>
      </c>
      <c r="AK1759" s="12">
        <f t="shared" ca="1" si="667"/>
        <v>3.9514829484215757E-3</v>
      </c>
      <c r="AL1759" s="12">
        <f t="shared" ca="1" si="667"/>
        <v>2.1686931707824305E-3</v>
      </c>
      <c r="AM1759" s="12">
        <f t="shared" ca="1" si="667"/>
        <v>1.1181310464718219E-3</v>
      </c>
      <c r="AN1759" s="12">
        <f t="shared" ca="1" si="667"/>
        <v>5.4155665347767931E-4</v>
      </c>
      <c r="AO1759" s="12">
        <f t="shared" ca="1" si="667"/>
        <v>2.4640622778830348E-4</v>
      </c>
      <c r="AP1759" s="12">
        <f t="shared" ca="1" si="667"/>
        <v>1.0532126322467539E-4</v>
      </c>
      <c r="AQ1759" s="12">
        <f t="shared" ca="1" si="667"/>
        <v>4.2289936543406989E-5</v>
      </c>
      <c r="AR1759" s="12">
        <f t="shared" ca="1" si="667"/>
        <v>1.5951980219725643E-5</v>
      </c>
      <c r="AS1759" s="12">
        <f t="shared" ca="1" si="667"/>
        <v>5.6526066654932847E-6</v>
      </c>
      <c r="AT1759" s="12">
        <f t="shared" ca="1" si="667"/>
        <v>1.8816529471386873E-6</v>
      </c>
      <c r="AU1759" s="12">
        <f t="shared" ca="1" si="667"/>
        <v>5.8841925880206389E-7</v>
      </c>
      <c r="AV1759" s="12">
        <f t="shared" ca="1" si="667"/>
        <v>1.7285853465901967E-7</v>
      </c>
      <c r="AX1759" s="13">
        <f t="shared" si="636"/>
        <v>0.16474657797923936</v>
      </c>
      <c r="AZ1759" s="14">
        <f t="shared" ca="1" si="639"/>
        <v>86.789087459048801</v>
      </c>
    </row>
    <row r="1760" spans="1:52" x14ac:dyDescent="0.2">
      <c r="A1760" s="9" t="str">
        <f t="shared" si="631"/>
        <v>Viet Nam</v>
      </c>
      <c r="C1760" s="20">
        <f t="shared" si="632"/>
        <v>563.40631090054819</v>
      </c>
      <c r="D1760" s="15">
        <f t="shared" si="633"/>
        <v>577.30619423849635</v>
      </c>
      <c r="E1760" s="23">
        <f t="shared" si="634"/>
        <v>1</v>
      </c>
      <c r="F1760" s="15">
        <f t="shared" si="637"/>
        <v>577.30619423849635</v>
      </c>
      <c r="H1760" s="12">
        <f t="shared" ref="H1760:AV1760" ca="1" si="668">_xlfn.NORM.DIST(H$1537,$F1760,$B$37+$B$38*$F1760,FALSE)/$AV830*($D1292/1000)</f>
        <v>8.1991128205874988E-9</v>
      </c>
      <c r="I1760" s="12">
        <f t="shared" ca="1" si="668"/>
        <v>3.3650955179277935E-8</v>
      </c>
      <c r="J1760" s="12">
        <f t="shared" ca="1" si="668"/>
        <v>1.2974317597200035E-7</v>
      </c>
      <c r="K1760" s="12">
        <f t="shared" ca="1" si="668"/>
        <v>4.699246734453528E-7</v>
      </c>
      <c r="L1760" s="12">
        <f t="shared" ca="1" si="668"/>
        <v>1.5989267440634619E-6</v>
      </c>
      <c r="M1760" s="12">
        <f t="shared" ca="1" si="668"/>
        <v>5.1107599165091101E-6</v>
      </c>
      <c r="N1760" s="12">
        <f t="shared" ca="1" si="668"/>
        <v>1.5346134073147795E-5</v>
      </c>
      <c r="O1760" s="12">
        <f t="shared" ca="1" si="668"/>
        <v>4.3288156514834428E-5</v>
      </c>
      <c r="P1760" s="12">
        <f t="shared" ca="1" si="668"/>
        <v>1.1470854976508444E-4</v>
      </c>
      <c r="Q1760" s="12">
        <f t="shared" ca="1" si="668"/>
        <v>2.8554797319580615E-4</v>
      </c>
      <c r="R1760" s="12">
        <f t="shared" ca="1" si="668"/>
        <v>6.6775779989700578E-4</v>
      </c>
      <c r="S1760" s="12">
        <f t="shared" ca="1" si="668"/>
        <v>1.4669504752669019E-3</v>
      </c>
      <c r="T1760" s="12">
        <f t="shared" ca="1" si="668"/>
        <v>3.0273910983974091E-3</v>
      </c>
      <c r="U1760" s="12">
        <f t="shared" ca="1" si="668"/>
        <v>5.8691904463667958E-3</v>
      </c>
      <c r="V1760" s="12">
        <f t="shared" ca="1" si="668"/>
        <v>1.0689181937916103E-2</v>
      </c>
      <c r="W1760" s="12">
        <f t="shared" ca="1" si="668"/>
        <v>1.8288047086769805E-2</v>
      </c>
      <c r="X1760" s="12">
        <f t="shared" ca="1" si="668"/>
        <v>2.9393194483069505E-2</v>
      </c>
      <c r="Y1760" s="12">
        <f t="shared" ca="1" si="668"/>
        <v>4.4379544462632162E-2</v>
      </c>
      <c r="Z1760" s="12">
        <f t="shared" ca="1" si="668"/>
        <v>6.2947065218762394E-2</v>
      </c>
      <c r="AA1760" s="12">
        <f t="shared" ca="1" si="668"/>
        <v>8.3873492685698076E-2</v>
      </c>
      <c r="AB1760" s="12">
        <f t="shared" ca="1" si="668"/>
        <v>0.10498580071909361</v>
      </c>
      <c r="AC1760" s="12">
        <f t="shared" ca="1" si="668"/>
        <v>0.12345054065925828</v>
      </c>
      <c r="AD1760" s="12">
        <f t="shared" ca="1" si="668"/>
        <v>0.1363678591563067</v>
      </c>
      <c r="AE1760" s="12">
        <f t="shared" ca="1" si="668"/>
        <v>0.14151016706548417</v>
      </c>
      <c r="AF1760" s="12">
        <f t="shared" ca="1" si="668"/>
        <v>0.13794941391900006</v>
      </c>
      <c r="AG1760" s="12">
        <f t="shared" ca="1" si="668"/>
        <v>0.12633063252395332</v>
      </c>
      <c r="AH1760" s="12">
        <f t="shared" ca="1" si="668"/>
        <v>0.10868111275690744</v>
      </c>
      <c r="AI1760" s="12">
        <f t="shared" ca="1" si="668"/>
        <v>8.7832668404720343E-2</v>
      </c>
      <c r="AJ1760" s="12">
        <f t="shared" ca="1" si="668"/>
        <v>6.6682929760420839E-2</v>
      </c>
      <c r="AK1760" s="12">
        <f t="shared" ca="1" si="668"/>
        <v>4.7558687757318273E-2</v>
      </c>
      <c r="AL1760" s="12">
        <f t="shared" ca="1" si="668"/>
        <v>3.1864099411032902E-2</v>
      </c>
      <c r="AM1760" s="12">
        <f t="shared" ca="1" si="668"/>
        <v>2.0055339977304503E-2</v>
      </c>
      <c r="AN1760" s="12">
        <f t="shared" ca="1" si="668"/>
        <v>1.1858097136816844E-2</v>
      </c>
      <c r="AO1760" s="12">
        <f t="shared" ca="1" si="668"/>
        <v>6.5865284723787849E-3</v>
      </c>
      <c r="AP1760" s="12">
        <f t="shared" ca="1" si="668"/>
        <v>3.4368037881160633E-3</v>
      </c>
      <c r="AQ1760" s="12">
        <f t="shared" ca="1" si="668"/>
        <v>1.6846492698978173E-3</v>
      </c>
      <c r="AR1760" s="12">
        <f t="shared" ca="1" si="668"/>
        <v>7.7574833598679398E-4</v>
      </c>
      <c r="AS1760" s="12">
        <f t="shared" ca="1" si="668"/>
        <v>3.3557438439183764E-4</v>
      </c>
      <c r="AT1760" s="12">
        <f t="shared" ca="1" si="668"/>
        <v>1.3636827487735798E-4</v>
      </c>
      <c r="AU1760" s="12">
        <f t="shared" ca="1" si="668"/>
        <v>5.2058839882404098E-5</v>
      </c>
      <c r="AV1760" s="12">
        <f t="shared" ca="1" si="668"/>
        <v>1.8669479919285895E-5</v>
      </c>
      <c r="AX1760" s="13">
        <f t="shared" si="636"/>
        <v>3.8109221685538659E-2</v>
      </c>
      <c r="AZ1760" s="14">
        <f t="shared" ca="1" si="639"/>
        <v>54.085603406837365</v>
      </c>
    </row>
    <row r="1761" spans="1:54" x14ac:dyDescent="0.2">
      <c r="A1761" s="9" t="str">
        <f t="shared" si="631"/>
        <v>Wallis and Futuna Islands</v>
      </c>
      <c r="C1761" s="20">
        <f t="shared" si="632"/>
        <v>478.55492608637229</v>
      </c>
      <c r="D1761" s="15">
        <f t="shared" si="633"/>
        <v>506.91615579971653</v>
      </c>
      <c r="E1761" s="23">
        <f t="shared" si="634"/>
        <v>1</v>
      </c>
      <c r="F1761" s="15">
        <f t="shared" si="637"/>
        <v>506.91615579971653</v>
      </c>
      <c r="H1761" s="12">
        <f t="shared" ref="H1761:AV1761" ca="1" si="669">_xlfn.NORM.DIST(H$1537,$F1761,$B$37+$B$38*$F1761,FALSE)/$AV831*($D1293/1000)</f>
        <v>1.0495621135826182E-10</v>
      </c>
      <c r="I1761" s="12">
        <f t="shared" ca="1" si="669"/>
        <v>3.6125483303850361E-10</v>
      </c>
      <c r="J1761" s="12">
        <f t="shared" ca="1" si="669"/>
        <v>1.1680885892700731E-9</v>
      </c>
      <c r="K1761" s="12">
        <f t="shared" ca="1" si="669"/>
        <v>3.5480888911428287E-9</v>
      </c>
      <c r="L1761" s="12">
        <f t="shared" ca="1" si="669"/>
        <v>1.0124411699041915E-8</v>
      </c>
      <c r="M1761" s="12">
        <f t="shared" ca="1" si="669"/>
        <v>2.7139490928904554E-8</v>
      </c>
      <c r="N1761" s="12">
        <f t="shared" ca="1" si="669"/>
        <v>6.8342394663090151E-8</v>
      </c>
      <c r="O1761" s="12">
        <f t="shared" ca="1" si="669"/>
        <v>1.616721753476239E-7</v>
      </c>
      <c r="P1761" s="12">
        <f t="shared" ca="1" si="669"/>
        <v>3.5928324672882034E-7</v>
      </c>
      <c r="Q1761" s="12">
        <f t="shared" ca="1" si="669"/>
        <v>7.5005868865033103E-7</v>
      </c>
      <c r="R1761" s="12">
        <f t="shared" ca="1" si="669"/>
        <v>1.4709913562830216E-6</v>
      </c>
      <c r="S1761" s="12">
        <f t="shared" ca="1" si="669"/>
        <v>2.7100767486322182E-6</v>
      </c>
      <c r="T1761" s="12">
        <f t="shared" ca="1" si="669"/>
        <v>4.6903975509106636E-6</v>
      </c>
      <c r="U1761" s="12">
        <f t="shared" ca="1" si="669"/>
        <v>7.6259563228376623E-6</v>
      </c>
      <c r="V1761" s="12">
        <f t="shared" ca="1" si="669"/>
        <v>1.1647576393968381E-5</v>
      </c>
      <c r="W1761" s="12">
        <f t="shared" ca="1" si="669"/>
        <v>1.6712192001293223E-5</v>
      </c>
      <c r="X1761" s="12">
        <f t="shared" ca="1" si="669"/>
        <v>2.2526196087206423E-5</v>
      </c>
      <c r="Y1761" s="12">
        <f t="shared" ca="1" si="669"/>
        <v>2.8523242807632789E-5</v>
      </c>
      <c r="Z1761" s="12">
        <f t="shared" ca="1" si="669"/>
        <v>3.3928646312225653E-5</v>
      </c>
      <c r="AA1761" s="12">
        <f t="shared" ca="1" si="669"/>
        <v>3.7913227851112938E-5</v>
      </c>
      <c r="AB1761" s="12">
        <f t="shared" ca="1" si="669"/>
        <v>3.9798947233171959E-5</v>
      </c>
      <c r="AC1761" s="12">
        <f t="shared" ca="1" si="669"/>
        <v>3.9247229274805276E-5</v>
      </c>
      <c r="AD1761" s="12">
        <f t="shared" ca="1" si="669"/>
        <v>3.6358253678483201E-5</v>
      </c>
      <c r="AE1761" s="12">
        <f t="shared" ca="1" si="669"/>
        <v>3.1641249365222208E-5</v>
      </c>
      <c r="AF1761" s="12">
        <f t="shared" ca="1" si="669"/>
        <v>2.5867879324134982E-5</v>
      </c>
      <c r="AG1761" s="12">
        <f t="shared" ca="1" si="669"/>
        <v>1.9866649235779564E-5</v>
      </c>
      <c r="AH1761" s="12">
        <f t="shared" ca="1" si="669"/>
        <v>1.4333261243770984E-5</v>
      </c>
      <c r="AI1761" s="12">
        <f t="shared" ca="1" si="669"/>
        <v>9.7145347032355735E-6</v>
      </c>
      <c r="AJ1761" s="12">
        <f t="shared" ca="1" si="669"/>
        <v>6.1852261936840961E-6</v>
      </c>
      <c r="AK1761" s="12">
        <f t="shared" ca="1" si="669"/>
        <v>3.6995232722324674E-6</v>
      </c>
      <c r="AL1761" s="12">
        <f t="shared" ca="1" si="669"/>
        <v>2.0787034447960398E-6</v>
      </c>
      <c r="AM1761" s="12">
        <f t="shared" ca="1" si="669"/>
        <v>1.0972255265711093E-6</v>
      </c>
      <c r="AN1761" s="12">
        <f t="shared" ca="1" si="669"/>
        <v>5.4407135932681473E-7</v>
      </c>
      <c r="AO1761" s="12">
        <f t="shared" ca="1" si="669"/>
        <v>2.5343840190352787E-7</v>
      </c>
      <c r="AP1761" s="12">
        <f t="shared" ca="1" si="669"/>
        <v>1.109035819203061E-7</v>
      </c>
      <c r="AQ1761" s="12">
        <f t="shared" ca="1" si="669"/>
        <v>4.5590601233891012E-8</v>
      </c>
      <c r="AR1761" s="12">
        <f t="shared" ca="1" si="669"/>
        <v>1.7606039057982299E-8</v>
      </c>
      <c r="AS1761" s="12">
        <f t="shared" ca="1" si="669"/>
        <v>6.3871129640571181E-9</v>
      </c>
      <c r="AT1761" s="12">
        <f t="shared" ca="1" si="669"/>
        <v>2.1767278228517552E-9</v>
      </c>
      <c r="AU1761" s="12">
        <f t="shared" ca="1" si="669"/>
        <v>6.9688361643530627E-10</v>
      </c>
      <c r="AV1761" s="12">
        <f t="shared" ca="1" si="669"/>
        <v>2.0959116680707098E-10</v>
      </c>
      <c r="AX1761" s="13">
        <f t="shared" si="636"/>
        <v>0.14249843870639189</v>
      </c>
      <c r="AZ1761" s="14">
        <f t="shared" ca="1" si="639"/>
        <v>5.6999375452959002E-2</v>
      </c>
    </row>
    <row r="1762" spans="1:54" x14ac:dyDescent="0.2">
      <c r="A1762" s="9" t="str">
        <f t="shared" si="631"/>
        <v>Yemen</v>
      </c>
      <c r="C1762" s="20">
        <f t="shared" si="632"/>
        <v>308.01864476141657</v>
      </c>
      <c r="D1762" s="15">
        <f t="shared" si="633"/>
        <v>365.8867096434509</v>
      </c>
      <c r="E1762" s="23">
        <f t="shared" si="634"/>
        <v>1</v>
      </c>
      <c r="F1762" s="15">
        <f t="shared" si="637"/>
        <v>365.8867096434509</v>
      </c>
      <c r="H1762" s="12">
        <f t="shared" ref="H1762:AV1762" ca="1" si="670">_xlfn.NORM.DIST(H$1537,$F1762,$B$37+$B$38*$F1762,FALSE)/$AV832*($D1294/1000)</f>
        <v>1.0201174822204217E-4</v>
      </c>
      <c r="I1762" s="12">
        <f t="shared" ca="1" si="670"/>
        <v>2.4679419221687799E-4</v>
      </c>
      <c r="J1762" s="12">
        <f t="shared" ca="1" si="670"/>
        <v>5.6088816345340267E-4</v>
      </c>
      <c r="K1762" s="12">
        <f t="shared" ca="1" si="670"/>
        <v>1.1974963815676212E-3</v>
      </c>
      <c r="L1762" s="12">
        <f t="shared" ca="1" si="670"/>
        <v>2.4017551984586503E-3</v>
      </c>
      <c r="M1762" s="12">
        <f t="shared" ca="1" si="670"/>
        <v>4.5252217291123532E-3</v>
      </c>
      <c r="N1762" s="12">
        <f t="shared" ca="1" si="670"/>
        <v>8.0095401582072033E-3</v>
      </c>
      <c r="O1762" s="12">
        <f t="shared" ca="1" si="670"/>
        <v>1.3317781871445243E-2</v>
      </c>
      <c r="P1762" s="12">
        <f t="shared" ca="1" si="670"/>
        <v>2.080236951451515E-2</v>
      </c>
      <c r="Q1762" s="12">
        <f t="shared" ca="1" si="670"/>
        <v>3.052462311924602E-2</v>
      </c>
      <c r="R1762" s="12">
        <f t="shared" ca="1" si="670"/>
        <v>4.2076965256656329E-2</v>
      </c>
      <c r="S1762" s="12">
        <f t="shared" ca="1" si="670"/>
        <v>5.448727681679346E-2</v>
      </c>
      <c r="T1762" s="12">
        <f t="shared" ca="1" si="670"/>
        <v>6.6283035896490122E-2</v>
      </c>
      <c r="U1762" s="12">
        <f t="shared" ca="1" si="670"/>
        <v>7.5747146198242993E-2</v>
      </c>
      <c r="V1762" s="12">
        <f t="shared" ca="1" si="670"/>
        <v>8.1318012163214215E-2</v>
      </c>
      <c r="W1762" s="12">
        <f t="shared" ca="1" si="670"/>
        <v>8.2009436338853894E-2</v>
      </c>
      <c r="X1762" s="12">
        <f t="shared" ca="1" si="670"/>
        <v>7.7695791468731012E-2</v>
      </c>
      <c r="Y1762" s="12">
        <f t="shared" ca="1" si="670"/>
        <v>6.9149295230453114E-2</v>
      </c>
      <c r="Z1762" s="12">
        <f t="shared" ca="1" si="670"/>
        <v>5.7814212720664844E-2</v>
      </c>
      <c r="AA1762" s="12">
        <f t="shared" ca="1" si="670"/>
        <v>4.5408595457323155E-2</v>
      </c>
      <c r="AB1762" s="12">
        <f t="shared" ca="1" si="670"/>
        <v>3.350411236595302E-2</v>
      </c>
      <c r="AC1762" s="12">
        <f t="shared" ca="1" si="670"/>
        <v>2.3222809472497816E-2</v>
      </c>
      <c r="AD1762" s="12">
        <f t="shared" ca="1" si="670"/>
        <v>1.5121260545789252E-2</v>
      </c>
      <c r="AE1762" s="12">
        <f t="shared" ca="1" si="670"/>
        <v>9.2494908874542099E-3</v>
      </c>
      <c r="AF1762" s="12">
        <f t="shared" ca="1" si="670"/>
        <v>5.3150120817007365E-3</v>
      </c>
      <c r="AG1762" s="12">
        <f t="shared" ca="1" si="670"/>
        <v>2.8691105218428881E-3</v>
      </c>
      <c r="AH1762" s="12">
        <f t="shared" ca="1" si="670"/>
        <v>1.4549460678131285E-3</v>
      </c>
      <c r="AI1762" s="12">
        <f t="shared" ca="1" si="670"/>
        <v>6.9311150368977126E-4</v>
      </c>
      <c r="AJ1762" s="12">
        <f t="shared" ca="1" si="670"/>
        <v>3.1018151560814979E-4</v>
      </c>
      <c r="AK1762" s="12">
        <f t="shared" ca="1" si="670"/>
        <v>1.3040231917899389E-4</v>
      </c>
      <c r="AL1762" s="12">
        <f t="shared" ca="1" si="670"/>
        <v>5.1500484148024194E-5</v>
      </c>
      <c r="AM1762" s="12">
        <f t="shared" ca="1" si="670"/>
        <v>1.9107061574495118E-5</v>
      </c>
      <c r="AN1762" s="12">
        <f t="shared" ca="1" si="670"/>
        <v>6.6593691428852801E-6</v>
      </c>
      <c r="AO1762" s="12">
        <f t="shared" ca="1" si="670"/>
        <v>2.1803633361756004E-6</v>
      </c>
      <c r="AP1762" s="12">
        <f t="shared" ca="1" si="670"/>
        <v>6.7062732746825221E-7</v>
      </c>
      <c r="AQ1762" s="12">
        <f t="shared" ca="1" si="670"/>
        <v>1.9377164111692836E-7</v>
      </c>
      <c r="AR1762" s="12">
        <f t="shared" ca="1" si="670"/>
        <v>5.2596371379944046E-8</v>
      </c>
      <c r="AS1762" s="12">
        <f t="shared" ca="1" si="670"/>
        <v>1.3411518218719628E-8</v>
      </c>
      <c r="AT1762" s="12">
        <f t="shared" ca="1" si="670"/>
        <v>3.2126003285450343E-9</v>
      </c>
      <c r="AU1762" s="12">
        <f t="shared" ca="1" si="670"/>
        <v>7.2292301279886806E-10</v>
      </c>
      <c r="AV1762" s="12">
        <f t="shared" ca="1" si="670"/>
        <v>1.5282133708749726E-10</v>
      </c>
      <c r="AX1762" s="13">
        <f t="shared" si="636"/>
        <v>0.63349823409189532</v>
      </c>
      <c r="AZ1762" s="14">
        <f t="shared" ca="1" si="639"/>
        <v>522.73046705645072</v>
      </c>
    </row>
    <row r="1763" spans="1:54" x14ac:dyDescent="0.2">
      <c r="A1763" s="9" t="str">
        <f t="shared" si="631"/>
        <v>Zambia</v>
      </c>
      <c r="C1763" s="20">
        <f t="shared" si="632"/>
        <v>252.79930470226321</v>
      </c>
      <c r="D1763" s="15">
        <f t="shared" si="633"/>
        <v>320.04150043870482</v>
      </c>
      <c r="E1763" s="23">
        <f t="shared" si="634"/>
        <v>1</v>
      </c>
      <c r="F1763" s="15">
        <f t="shared" si="637"/>
        <v>320.04150043870482</v>
      </c>
      <c r="H1763" s="12">
        <f t="shared" ref="H1763:AV1763" ca="1" si="671">_xlfn.NORM.DIST(H$1537,$F1763,$B$37+$B$38*$F1763,FALSE)/$AV833*($D1295/1000)</f>
        <v>3.9942045319484834E-4</v>
      </c>
      <c r="I1763" s="12">
        <f t="shared" ca="1" si="671"/>
        <v>8.6166656524394169E-4</v>
      </c>
      <c r="J1763" s="12">
        <f t="shared" ca="1" si="671"/>
        <v>1.7462434010991122E-3</v>
      </c>
      <c r="K1763" s="12">
        <f t="shared" ca="1" si="671"/>
        <v>3.3245043781038796E-3</v>
      </c>
      <c r="L1763" s="12">
        <f t="shared" ca="1" si="671"/>
        <v>5.9457361836246928E-3</v>
      </c>
      <c r="M1763" s="12">
        <f t="shared" ca="1" si="671"/>
        <v>9.9894357139400612E-3</v>
      </c>
      <c r="N1763" s="12">
        <f t="shared" ca="1" si="671"/>
        <v>1.5766412040856138E-2</v>
      </c>
      <c r="O1763" s="12">
        <f t="shared" ca="1" si="671"/>
        <v>2.3376602013601644E-2</v>
      </c>
      <c r="P1763" s="12">
        <f t="shared" ca="1" si="671"/>
        <v>3.2560156878690107E-2</v>
      </c>
      <c r="Q1763" s="12">
        <f t="shared" ca="1" si="671"/>
        <v>4.2603785480034143E-2</v>
      </c>
      <c r="R1763" s="12">
        <f t="shared" ca="1" si="671"/>
        <v>5.2368059893264506E-2</v>
      </c>
      <c r="S1763" s="12">
        <f t="shared" ca="1" si="671"/>
        <v>6.0470195818472794E-2</v>
      </c>
      <c r="T1763" s="12">
        <f t="shared" ca="1" si="671"/>
        <v>6.5595320768099097E-2</v>
      </c>
      <c r="U1763" s="12">
        <f t="shared" ca="1" si="671"/>
        <v>6.6843770618990689E-2</v>
      </c>
      <c r="V1763" s="12">
        <f t="shared" ca="1" si="671"/>
        <v>6.3989043017094571E-2</v>
      </c>
      <c r="W1763" s="12">
        <f t="shared" ca="1" si="671"/>
        <v>5.7544906001539227E-2</v>
      </c>
      <c r="X1763" s="12">
        <f t="shared" ca="1" si="671"/>
        <v>4.8614379811549896E-2</v>
      </c>
      <c r="Y1763" s="12">
        <f t="shared" ca="1" si="671"/>
        <v>3.8581508957258745E-2</v>
      </c>
      <c r="Z1763" s="12">
        <f t="shared" ca="1" si="671"/>
        <v>2.8764065150294834E-2</v>
      </c>
      <c r="AA1763" s="12">
        <f t="shared" ca="1" si="671"/>
        <v>2.0145493612644613E-2</v>
      </c>
      <c r="AB1763" s="12">
        <f t="shared" ca="1" si="671"/>
        <v>1.3254463616585794E-2</v>
      </c>
      <c r="AC1763" s="12">
        <f t="shared" ca="1" si="671"/>
        <v>8.192246216103833E-3</v>
      </c>
      <c r="AD1763" s="12">
        <f t="shared" ca="1" si="671"/>
        <v>4.7566416076535089E-3</v>
      </c>
      <c r="AE1763" s="12">
        <f t="shared" ca="1" si="671"/>
        <v>2.594504685386077E-3</v>
      </c>
      <c r="AF1763" s="12">
        <f t="shared" ca="1" si="671"/>
        <v>1.3294288006823916E-3</v>
      </c>
      <c r="AG1763" s="12">
        <f t="shared" ca="1" si="671"/>
        <v>6.3992975139977001E-4</v>
      </c>
      <c r="AH1763" s="12">
        <f t="shared" ca="1" si="671"/>
        <v>2.8937173967297534E-4</v>
      </c>
      <c r="AI1763" s="12">
        <f t="shared" ca="1" si="671"/>
        <v>1.2292395462405373E-4</v>
      </c>
      <c r="AJ1763" s="12">
        <f t="shared" ca="1" si="671"/>
        <v>4.9053898362962016E-5</v>
      </c>
      <c r="AK1763" s="12">
        <f t="shared" ca="1" si="671"/>
        <v>1.8389381603655996E-5</v>
      </c>
      <c r="AL1763" s="12">
        <f t="shared" ca="1" si="671"/>
        <v>6.4761562454863192E-6</v>
      </c>
      <c r="AM1763" s="12">
        <f t="shared" ca="1" si="671"/>
        <v>2.142516158757772E-6</v>
      </c>
      <c r="AN1763" s="12">
        <f t="shared" ca="1" si="671"/>
        <v>6.6586699510776543E-7</v>
      </c>
      <c r="AO1763" s="12">
        <f t="shared" ca="1" si="671"/>
        <v>1.9440501609429645E-7</v>
      </c>
      <c r="AP1763" s="12">
        <f t="shared" ca="1" si="671"/>
        <v>5.3319250882398051E-8</v>
      </c>
      <c r="AQ1763" s="12">
        <f t="shared" ca="1" si="671"/>
        <v>1.3737800540105756E-8</v>
      </c>
      <c r="AR1763" s="12">
        <f t="shared" ca="1" si="671"/>
        <v>3.3251172875537187E-9</v>
      </c>
      <c r="AS1763" s="12">
        <f t="shared" ca="1" si="671"/>
        <v>7.5605488898149402E-10</v>
      </c>
      <c r="AT1763" s="12">
        <f t="shared" ca="1" si="671"/>
        <v>1.614939578248481E-10</v>
      </c>
      <c r="AU1763" s="12">
        <f t="shared" ca="1" si="671"/>
        <v>3.2405283490895581E-11</v>
      </c>
      <c r="AV1763" s="12">
        <f t="shared" ca="1" si="671"/>
        <v>6.1084632724190578E-12</v>
      </c>
      <c r="AX1763" s="13">
        <f t="shared" si="636"/>
        <v>0.7880243581952866</v>
      </c>
      <c r="AZ1763" s="14">
        <f t="shared" ca="1" si="639"/>
        <v>526.72488978969614</v>
      </c>
    </row>
    <row r="1764" spans="1:54" x14ac:dyDescent="0.2">
      <c r="A1764" s="9" t="str">
        <f t="shared" si="631"/>
        <v>Zimbabwe</v>
      </c>
      <c r="C1764" s="20">
        <f t="shared" si="632"/>
        <v>333.0835893539429</v>
      </c>
      <c r="D1764" s="15">
        <f t="shared" si="633"/>
        <v>386.76667817327689</v>
      </c>
      <c r="E1764" s="23">
        <f t="shared" si="634"/>
        <v>1</v>
      </c>
      <c r="F1764" s="15">
        <f t="shared" si="637"/>
        <v>386.76667817327689</v>
      </c>
      <c r="H1764" s="12">
        <f t="shared" ref="H1764:AV1764" ca="1" si="672">_xlfn.NORM.DIST(H$1537,$F1764,$B$37+$B$38*$F1764,FALSE)/$AV834*($D1296/1000)</f>
        <v>2.5007731470251661E-5</v>
      </c>
      <c r="I1764" s="12">
        <f t="shared" ca="1" si="672"/>
        <v>6.3742512827673096E-5</v>
      </c>
      <c r="J1764" s="12">
        <f t="shared" ca="1" si="672"/>
        <v>1.526302647838179E-4</v>
      </c>
      <c r="K1764" s="12">
        <f t="shared" ca="1" si="672"/>
        <v>3.4332760988103027E-4</v>
      </c>
      <c r="L1764" s="12">
        <f t="shared" ca="1" si="672"/>
        <v>7.2549328572891255E-4</v>
      </c>
      <c r="M1764" s="12">
        <f t="shared" ca="1" si="672"/>
        <v>1.44017298385673E-3</v>
      </c>
      <c r="N1764" s="12">
        <f t="shared" ca="1" si="672"/>
        <v>2.6856691894694752E-3</v>
      </c>
      <c r="O1764" s="12">
        <f t="shared" ca="1" si="672"/>
        <v>4.7048628600963706E-3</v>
      </c>
      <c r="P1764" s="12">
        <f t="shared" ca="1" si="672"/>
        <v>7.7427995436530547E-3</v>
      </c>
      <c r="Q1764" s="12">
        <f t="shared" ca="1" si="672"/>
        <v>1.1970317163887332E-2</v>
      </c>
      <c r="R1764" s="12">
        <f t="shared" ca="1" si="672"/>
        <v>1.7384807823057701E-2</v>
      </c>
      <c r="S1764" s="12">
        <f t="shared" ca="1" si="672"/>
        <v>2.3718691463494476E-2</v>
      </c>
      <c r="T1764" s="12">
        <f t="shared" ca="1" si="672"/>
        <v>3.0399619809994408E-2</v>
      </c>
      <c r="U1764" s="12">
        <f t="shared" ca="1" si="672"/>
        <v>3.6601777233361867E-2</v>
      </c>
      <c r="V1764" s="12">
        <f t="shared" ca="1" si="672"/>
        <v>4.1399280147980992E-2</v>
      </c>
      <c r="W1764" s="12">
        <f t="shared" ca="1" si="672"/>
        <v>4.3988585877200198E-2</v>
      </c>
      <c r="X1764" s="12">
        <f t="shared" ca="1" si="672"/>
        <v>4.3908015279612876E-2</v>
      </c>
      <c r="Y1764" s="12">
        <f t="shared" ca="1" si="672"/>
        <v>4.1172212678032893E-2</v>
      </c>
      <c r="Z1764" s="12">
        <f t="shared" ca="1" si="672"/>
        <v>3.6267799253517301E-2</v>
      </c>
      <c r="AA1764" s="12">
        <f t="shared" ca="1" si="672"/>
        <v>3.0011990049002388E-2</v>
      </c>
      <c r="AB1764" s="12">
        <f t="shared" ca="1" si="672"/>
        <v>2.3330550116593698E-2</v>
      </c>
      <c r="AC1764" s="12">
        <f t="shared" ca="1" si="672"/>
        <v>1.703773109753353E-2</v>
      </c>
      <c r="AD1764" s="12">
        <f t="shared" ca="1" si="672"/>
        <v>1.1688401863342331E-2</v>
      </c>
      <c r="AE1764" s="12">
        <f t="shared" ca="1" si="672"/>
        <v>7.5327768984830776E-3</v>
      </c>
      <c r="AF1764" s="12">
        <f t="shared" ca="1" si="672"/>
        <v>4.5604917028345968E-3</v>
      </c>
      <c r="AG1764" s="12">
        <f t="shared" ca="1" si="672"/>
        <v>2.5937303854063074E-3</v>
      </c>
      <c r="AH1764" s="12">
        <f t="shared" ca="1" si="672"/>
        <v>1.3857809425226E-3</v>
      </c>
      <c r="AI1764" s="12">
        <f t="shared" ca="1" si="672"/>
        <v>6.9553811527918886E-4</v>
      </c>
      <c r="AJ1764" s="12">
        <f t="shared" ca="1" si="672"/>
        <v>3.2794716332913573E-4</v>
      </c>
      <c r="AK1764" s="12">
        <f t="shared" ca="1" si="672"/>
        <v>1.4525912310465726E-4</v>
      </c>
      <c r="AL1764" s="12">
        <f t="shared" ca="1" si="672"/>
        <v>6.0442101019089762E-5</v>
      </c>
      <c r="AM1764" s="12">
        <f t="shared" ca="1" si="672"/>
        <v>2.3626113257887393E-5</v>
      </c>
      <c r="AN1764" s="12">
        <f t="shared" ca="1" si="672"/>
        <v>8.6756416605347111E-6</v>
      </c>
      <c r="AO1764" s="12">
        <f t="shared" ca="1" si="672"/>
        <v>2.9927299127701764E-6</v>
      </c>
      <c r="AP1764" s="12">
        <f t="shared" ca="1" si="672"/>
        <v>9.6981754859961646E-7</v>
      </c>
      <c r="AQ1764" s="12">
        <f t="shared" ca="1" si="672"/>
        <v>2.952358873678123E-7</v>
      </c>
      <c r="AR1764" s="12">
        <f t="shared" ca="1" si="672"/>
        <v>8.4431567184217466E-8</v>
      </c>
      <c r="AS1764" s="12">
        <f t="shared" ca="1" si="672"/>
        <v>2.2682825355944876E-8</v>
      </c>
      <c r="AT1764" s="12">
        <f t="shared" ca="1" si="672"/>
        <v>5.7246118116213957E-9</v>
      </c>
      <c r="AU1764" s="12">
        <f t="shared" ca="1" si="672"/>
        <v>1.3572239993304908E-9</v>
      </c>
      <c r="AV1764" s="12">
        <f t="shared" ca="1" si="672"/>
        <v>3.0228292336615085E-10</v>
      </c>
      <c r="AX1764" s="13">
        <f t="shared" si="636"/>
        <v>0.55263963298213192</v>
      </c>
      <c r="AZ1764" s="14">
        <f t="shared" ca="1" si="639"/>
        <v>245.37099977700532</v>
      </c>
    </row>
    <row r="1765" spans="1:54" x14ac:dyDescent="0.2">
      <c r="A1765" t="s">
        <v>268</v>
      </c>
    </row>
    <row r="1766" spans="1:54" x14ac:dyDescent="0.2">
      <c r="A1766" t="s">
        <v>17</v>
      </c>
      <c r="H1766" s="14">
        <f t="shared" ref="H1766:Q1767" ca="1" si="673">SUMIF($B$146:$B$372,$A1766,H$1538:H$1764)</f>
        <v>1.3887724162669311E-2</v>
      </c>
      <c r="I1766" s="14">
        <f t="shared" ca="1" si="673"/>
        <v>2.8980539592702127E-2</v>
      </c>
      <c r="J1766" s="14">
        <f t="shared" ca="1" si="673"/>
        <v>5.7667277923957379E-2</v>
      </c>
      <c r="K1766" s="14">
        <f t="shared" ca="1" si="673"/>
        <v>0.10921750247581266</v>
      </c>
      <c r="L1766" s="14">
        <f t="shared" ca="1" si="673"/>
        <v>0.19655907327399197</v>
      </c>
      <c r="M1766" s="14">
        <f t="shared" ca="1" si="673"/>
        <v>0.33569771697655287</v>
      </c>
      <c r="N1766" s="14">
        <f t="shared" ca="1" si="673"/>
        <v>0.54348682178508845</v>
      </c>
      <c r="O1766" s="14">
        <f t="shared" ca="1" si="673"/>
        <v>0.83338933719487007</v>
      </c>
      <c r="P1766" s="14">
        <f t="shared" ca="1" si="673"/>
        <v>1.2096058367473765</v>
      </c>
      <c r="Q1766" s="14">
        <f t="shared" ca="1" si="673"/>
        <v>1.6609804590855979</v>
      </c>
      <c r="R1766" s="14">
        <f t="shared" ref="R1766:AA1767" ca="1" si="674">SUMIF($B$146:$B$372,$A1766,R$1538:R$1764)</f>
        <v>2.1570048471912764</v>
      </c>
      <c r="S1766" s="14">
        <f t="shared" ca="1" si="674"/>
        <v>2.6484095771299248</v>
      </c>
      <c r="T1766" s="14">
        <f t="shared" ca="1" si="674"/>
        <v>3.0738129815979813</v>
      </c>
      <c r="U1766" s="14">
        <f t="shared" ca="1" si="674"/>
        <v>3.3717823656092749</v>
      </c>
      <c r="V1766" s="14">
        <f t="shared" ca="1" si="674"/>
        <v>3.4952402639799161</v>
      </c>
      <c r="W1766" s="14">
        <f t="shared" ca="1" si="674"/>
        <v>3.4236126142691377</v>
      </c>
      <c r="X1766" s="14">
        <f t="shared" ca="1" si="674"/>
        <v>3.1684176147645826</v>
      </c>
      <c r="Y1766" s="14">
        <f t="shared" ca="1" si="674"/>
        <v>2.7702151545548133</v>
      </c>
      <c r="Z1766" s="14">
        <f t="shared" ca="1" si="674"/>
        <v>2.2880325502294583</v>
      </c>
      <c r="AA1766" s="14">
        <f t="shared" ca="1" si="674"/>
        <v>1.7850614460367671</v>
      </c>
      <c r="AB1766" s="14">
        <f t="shared" ref="AB1766:AK1767" ca="1" si="675">SUMIF($B$146:$B$372,$A1766,AB$1538:AB$1764)</f>
        <v>1.3153793654744619</v>
      </c>
      <c r="AC1766" s="14">
        <f t="shared" ca="1" si="675"/>
        <v>0.91542011812842372</v>
      </c>
      <c r="AD1766" s="14">
        <f t="shared" ca="1" si="675"/>
        <v>0.60162629726255357</v>
      </c>
      <c r="AE1766" s="14">
        <f t="shared" ca="1" si="675"/>
        <v>0.37336805355200192</v>
      </c>
      <c r="AF1766" s="14">
        <f t="shared" ca="1" si="675"/>
        <v>0.21878711164530629</v>
      </c>
      <c r="AG1766" s="14">
        <f t="shared" ca="1" si="675"/>
        <v>0.12104754658570088</v>
      </c>
      <c r="AH1766" s="14">
        <f t="shared" ca="1" si="675"/>
        <v>6.322999323364116E-2</v>
      </c>
      <c r="AI1766" s="14">
        <f t="shared" ca="1" si="675"/>
        <v>3.118296232934447E-2</v>
      </c>
      <c r="AJ1766" s="14">
        <f t="shared" ca="1" si="675"/>
        <v>1.4519373156399062E-2</v>
      </c>
      <c r="AK1766" s="14">
        <f t="shared" ca="1" si="675"/>
        <v>6.3832753513184456E-3</v>
      </c>
      <c r="AL1766" s="14">
        <f t="shared" ref="AL1766:AV1767" ca="1" si="676">SUMIF($B$146:$B$372,$A1766,AL$1538:AL$1764)</f>
        <v>2.6500798805281145E-3</v>
      </c>
      <c r="AM1766" s="14">
        <f t="shared" ca="1" si="676"/>
        <v>1.0391557683532588E-3</v>
      </c>
      <c r="AN1766" s="14">
        <f t="shared" ca="1" si="676"/>
        <v>3.8497714889765608E-4</v>
      </c>
      <c r="AO1766" s="14">
        <f t="shared" ca="1" si="676"/>
        <v>1.3480188771909207E-4</v>
      </c>
      <c r="AP1766" s="14">
        <f t="shared" ca="1" si="676"/>
        <v>4.4636880272020421E-5</v>
      </c>
      <c r="AQ1766" s="14">
        <f t="shared" ca="1" si="676"/>
        <v>1.3986917743822213E-5</v>
      </c>
      <c r="AR1766" s="14">
        <f t="shared" ca="1" si="676"/>
        <v>4.150902500851477E-6</v>
      </c>
      <c r="AS1766" s="14">
        <f t="shared" ca="1" si="676"/>
        <v>1.1678492521840397E-6</v>
      </c>
      <c r="AT1766" s="14">
        <f t="shared" ca="1" si="676"/>
        <v>3.1185295861371652E-7</v>
      </c>
      <c r="AU1766" s="14">
        <f t="shared" ca="1" si="676"/>
        <v>7.9136259008655804E-8</v>
      </c>
      <c r="AV1766" s="14">
        <f t="shared" ca="1" si="676"/>
        <v>1.9108642784164935E-8</v>
      </c>
      <c r="AY1766" s="15">
        <f t="shared" ref="AY1766:AY1774" ca="1" si="677">SUM(H1766:AV1766)</f>
        <v>36.836279168634029</v>
      </c>
      <c r="AZ1766" s="9" t="str">
        <f t="shared" ref="AZ1766:AZ1774" si="678">A1766</f>
        <v>SSA</v>
      </c>
    </row>
    <row r="1767" spans="1:54" x14ac:dyDescent="0.2">
      <c r="A1767" t="s">
        <v>12</v>
      </c>
      <c r="H1767" s="14">
        <f t="shared" ca="1" si="673"/>
        <v>2.4688045821077498E-4</v>
      </c>
      <c r="I1767" s="14">
        <f t="shared" ca="1" si="673"/>
        <v>6.2701405838072773E-4</v>
      </c>
      <c r="J1767" s="14">
        <f t="shared" ca="1" si="673"/>
        <v>1.5031296328439179E-3</v>
      </c>
      <c r="K1767" s="14">
        <f t="shared" ca="1" si="673"/>
        <v>3.4030346912131797E-3</v>
      </c>
      <c r="L1767" s="14">
        <f t="shared" ca="1" si="673"/>
        <v>7.2798163093724805E-3</v>
      </c>
      <c r="M1767" s="14">
        <f t="shared" ca="1" si="673"/>
        <v>1.4723089703579556E-2</v>
      </c>
      <c r="N1767" s="14">
        <f t="shared" ca="1" si="673"/>
        <v>2.8167227861828029E-2</v>
      </c>
      <c r="O1767" s="14">
        <f t="shared" ca="1" si="673"/>
        <v>5.1002707669344186E-2</v>
      </c>
      <c r="P1767" s="14">
        <f t="shared" ca="1" si="673"/>
        <v>8.7452371875874721E-2</v>
      </c>
      <c r="Q1767" s="14">
        <f t="shared" ca="1" si="673"/>
        <v>0.14206417920635805</v>
      </c>
      <c r="R1767" s="14">
        <f t="shared" ca="1" si="674"/>
        <v>0.21873095363032985</v>
      </c>
      <c r="S1767" s="14">
        <f t="shared" ca="1" si="674"/>
        <v>0.31929543845576658</v>
      </c>
      <c r="T1767" s="14">
        <f t="shared" ca="1" si="674"/>
        <v>0.44201544563198769</v>
      </c>
      <c r="U1767" s="14">
        <f t="shared" ca="1" si="674"/>
        <v>0.58037510538086601</v>
      </c>
      <c r="V1767" s="14">
        <f t="shared" ca="1" si="674"/>
        <v>0.72282013706317838</v>
      </c>
      <c r="W1767" s="14">
        <f t="shared" ca="1" si="674"/>
        <v>0.85386216179619479</v>
      </c>
      <c r="X1767" s="14">
        <f t="shared" ca="1" si="674"/>
        <v>0.95661120011593792</v>
      </c>
      <c r="Y1767" s="14">
        <f t="shared" ca="1" si="674"/>
        <v>1.0162570162407258</v>
      </c>
      <c r="Z1767" s="14">
        <f t="shared" ca="1" si="674"/>
        <v>1.0235470464775143</v>
      </c>
      <c r="AA1767" s="14">
        <f t="shared" ca="1" si="674"/>
        <v>0.97714631348729164</v>
      </c>
      <c r="AB1767" s="14">
        <f t="shared" ca="1" si="675"/>
        <v>0.88404841230553255</v>
      </c>
      <c r="AC1767" s="14">
        <f t="shared" ca="1" si="675"/>
        <v>0.75786103336033761</v>
      </c>
      <c r="AD1767" s="14">
        <f t="shared" ca="1" si="675"/>
        <v>0.61554016008457668</v>
      </c>
      <c r="AE1767" s="14">
        <f t="shared" ca="1" si="675"/>
        <v>0.47365660946625121</v>
      </c>
      <c r="AF1767" s="14">
        <f t="shared" ca="1" si="675"/>
        <v>0.34533026278419793</v>
      </c>
      <c r="AG1767" s="14">
        <f t="shared" ca="1" si="675"/>
        <v>0.23857929041131407</v>
      </c>
      <c r="AH1767" s="14">
        <f t="shared" ca="1" si="675"/>
        <v>0.15622918206232278</v>
      </c>
      <c r="AI1767" s="14">
        <f t="shared" ca="1" si="675"/>
        <v>9.6998878684044068E-2</v>
      </c>
      <c r="AJ1767" s="14">
        <f t="shared" ca="1" si="675"/>
        <v>5.7124885323177624E-2</v>
      </c>
      <c r="AK1767" s="14">
        <f t="shared" ca="1" si="675"/>
        <v>3.1925978929342742E-2</v>
      </c>
      <c r="AL1767" s="14">
        <f t="shared" ca="1" si="676"/>
        <v>1.6941246530692868E-2</v>
      </c>
      <c r="AM1767" s="14">
        <f t="shared" ca="1" si="676"/>
        <v>8.5398804248762398E-3</v>
      </c>
      <c r="AN1767" s="14">
        <f t="shared" ca="1" si="676"/>
        <v>4.0913826843500829E-3</v>
      </c>
      <c r="AO1767" s="14">
        <f t="shared" ca="1" si="676"/>
        <v>1.8636814824757972E-3</v>
      </c>
      <c r="AP1767" s="14">
        <f t="shared" ca="1" si="676"/>
        <v>8.0737358386384476E-4</v>
      </c>
      <c r="AQ1767" s="14">
        <f t="shared" ca="1" si="676"/>
        <v>3.3268087412792593E-4</v>
      </c>
      <c r="AR1767" s="14">
        <f t="shared" ca="1" si="676"/>
        <v>1.3037716595457581E-4</v>
      </c>
      <c r="AS1767" s="14">
        <f t="shared" ca="1" si="676"/>
        <v>4.8582780856900221E-5</v>
      </c>
      <c r="AT1767" s="14">
        <f t="shared" ca="1" si="676"/>
        <v>1.7205879326387256E-5</v>
      </c>
      <c r="AU1767" s="14">
        <f t="shared" ca="1" si="676"/>
        <v>5.7878979807825322E-6</v>
      </c>
      <c r="AV1767" s="14">
        <f t="shared" ca="1" si="676"/>
        <v>1.8479653180042418E-6</v>
      </c>
      <c r="AY1767" s="15">
        <f t="shared" ca="1" si="677"/>
        <v>11.137205010427719</v>
      </c>
      <c r="AZ1767" s="9" t="str">
        <f t="shared" si="678"/>
        <v>NAW</v>
      </c>
    </row>
    <row r="1768" spans="1:54" x14ac:dyDescent="0.2">
      <c r="A1768" t="s">
        <v>269</v>
      </c>
      <c r="H1768" s="18">
        <f t="shared" ref="H1768:AV1768" ca="1" si="679">SUMIF($B$146:$B$372,"CSA",H1538:H1764)-H1769</f>
        <v>1.2697886198043725E-4</v>
      </c>
      <c r="I1768" s="18">
        <f t="shared" ca="1" si="679"/>
        <v>3.5298282857256657E-4</v>
      </c>
      <c r="J1768" s="18">
        <f t="shared" ca="1" si="679"/>
        <v>9.2301809765843782E-4</v>
      </c>
      <c r="K1768" s="18">
        <f t="shared" ca="1" si="679"/>
        <v>2.2706103713556894E-3</v>
      </c>
      <c r="L1768" s="18">
        <f t="shared" ca="1" si="679"/>
        <v>5.2552872012769907E-3</v>
      </c>
      <c r="M1768" s="18">
        <f t="shared" ca="1" si="679"/>
        <v>1.1445171147683517E-2</v>
      </c>
      <c r="N1768" s="18">
        <f t="shared" ca="1" si="679"/>
        <v>2.3457197373225179E-2</v>
      </c>
      <c r="O1768" s="18">
        <f t="shared" ca="1" si="679"/>
        <v>4.5250147536644275E-2</v>
      </c>
      <c r="P1768" s="18">
        <f t="shared" ca="1" si="679"/>
        <v>8.2171789757855038E-2</v>
      </c>
      <c r="Q1768" s="18">
        <f t="shared" ca="1" si="679"/>
        <v>0.14049497662568419</v>
      </c>
      <c r="R1768" s="18">
        <f t="shared" ca="1" si="679"/>
        <v>0.22621386098992985</v>
      </c>
      <c r="S1768" s="18">
        <f t="shared" ca="1" si="679"/>
        <v>0.34307806634426385</v>
      </c>
      <c r="T1768" s="18">
        <f t="shared" ca="1" si="679"/>
        <v>0.49021716083516753</v>
      </c>
      <c r="U1768" s="18">
        <f t="shared" ca="1" si="679"/>
        <v>0.66012482536786421</v>
      </c>
      <c r="V1768" s="18">
        <f t="shared" ca="1" si="679"/>
        <v>0.83799692605559861</v>
      </c>
      <c r="W1768" s="18">
        <f t="shared" ca="1" si="679"/>
        <v>1.0032173752497773</v>
      </c>
      <c r="X1768" s="18">
        <f t="shared" ca="1" si="679"/>
        <v>1.1330983164779362</v>
      </c>
      <c r="Y1768" s="18">
        <f t="shared" ca="1" si="679"/>
        <v>1.2080297465157441</v>
      </c>
      <c r="Z1768" s="18">
        <f t="shared" ca="1" si="679"/>
        <v>1.2164297994188948</v>
      </c>
      <c r="AA1768" s="18">
        <f t="shared" ca="1" si="679"/>
        <v>1.1577534525660895</v>
      </c>
      <c r="AB1768" s="18">
        <f t="shared" ca="1" si="679"/>
        <v>1.0424647272951022</v>
      </c>
      <c r="AC1768" s="18">
        <f t="shared" ca="1" si="679"/>
        <v>0.88903387773656339</v>
      </c>
      <c r="AD1768" s="18">
        <f t="shared" ca="1" si="679"/>
        <v>0.71912893984914428</v>
      </c>
      <c r="AE1768" s="18">
        <f t="shared" ca="1" si="679"/>
        <v>0.5527097260904521</v>
      </c>
      <c r="AF1768" s="18">
        <f t="shared" ca="1" si="679"/>
        <v>0.404511140456565</v>
      </c>
      <c r="AG1768" s="18">
        <f t="shared" ca="1" si="679"/>
        <v>0.28263300821181786</v>
      </c>
      <c r="AH1768" s="18">
        <f t="shared" ca="1" si="679"/>
        <v>0.18907686291274062</v>
      </c>
      <c r="AI1768" s="18">
        <f t="shared" ca="1" si="679"/>
        <v>0.12148327342278917</v>
      </c>
      <c r="AJ1768" s="18">
        <f t="shared" ca="1" si="679"/>
        <v>7.5187370611477122E-2</v>
      </c>
      <c r="AK1768" s="18">
        <f t="shared" ca="1" si="679"/>
        <v>4.4935310389259221E-2</v>
      </c>
      <c r="AL1768" s="18">
        <f t="shared" ca="1" si="679"/>
        <v>2.5971929511185855E-2</v>
      </c>
      <c r="AM1768" s="18">
        <f t="shared" ca="1" si="679"/>
        <v>1.4521525545787615E-2</v>
      </c>
      <c r="AN1768" s="18">
        <f t="shared" ca="1" si="679"/>
        <v>7.8459823213885196E-3</v>
      </c>
      <c r="AO1768" s="18">
        <f t="shared" ca="1" si="679"/>
        <v>4.0872726713847424E-3</v>
      </c>
      <c r="AP1768" s="18">
        <f t="shared" ca="1" si="679"/>
        <v>2.0466365195901592E-3</v>
      </c>
      <c r="AQ1768" s="18">
        <f t="shared" ca="1" si="679"/>
        <v>9.816852977274906E-4</v>
      </c>
      <c r="AR1768" s="18">
        <f t="shared" ca="1" si="679"/>
        <v>4.4950467689112359E-4</v>
      </c>
      <c r="AS1768" s="18">
        <f t="shared" ca="1" si="679"/>
        <v>1.9586321403232759E-4</v>
      </c>
      <c r="AT1768" s="18">
        <f t="shared" ca="1" si="679"/>
        <v>8.0991305679041742E-5</v>
      </c>
      <c r="AU1768" s="18">
        <f t="shared" ca="1" si="679"/>
        <v>3.1710550753825324E-5</v>
      </c>
      <c r="AV1768" s="18">
        <f t="shared" ca="1" si="679"/>
        <v>1.1734256803189663E-5</v>
      </c>
      <c r="AY1768" s="15">
        <f t="shared" ca="1" si="677"/>
        <v>12.965296762470341</v>
      </c>
      <c r="AZ1768" s="9" t="str">
        <f t="shared" si="678"/>
        <v>CSA no India</v>
      </c>
    </row>
    <row r="1769" spans="1:54" x14ac:dyDescent="0.2">
      <c r="A1769" t="s">
        <v>108</v>
      </c>
      <c r="H1769" s="18">
        <f ca="1">SUMIF($A1538:$A1764,$A1769,H1538:H1764)</f>
        <v>1.3209937641448589E-4</v>
      </c>
      <c r="I1769" s="18">
        <f t="shared" ref="I1769:AV1769" ca="1" si="680">SUMIF($A1538:$A1764,$A1769,I1538:I1764)</f>
        <v>3.8626864627783333E-4</v>
      </c>
      <c r="J1769" s="18">
        <f t="shared" ca="1" si="680"/>
        <v>1.0610472949431954E-3</v>
      </c>
      <c r="K1769" s="18">
        <f t="shared" ca="1" si="680"/>
        <v>2.7380200390284383E-3</v>
      </c>
      <c r="L1769" s="18">
        <f t="shared" ca="1" si="680"/>
        <v>6.6373557711263721E-3</v>
      </c>
      <c r="M1769" s="18">
        <f t="shared" ca="1" si="680"/>
        <v>1.5115070132893172E-2</v>
      </c>
      <c r="N1769" s="18">
        <f t="shared" ca="1" si="680"/>
        <v>3.2335667547264253E-2</v>
      </c>
      <c r="O1769" s="18">
        <f t="shared" ca="1" si="680"/>
        <v>6.4984546186537859E-2</v>
      </c>
      <c r="P1769" s="18">
        <f t="shared" ca="1" si="680"/>
        <v>0.12268598234715496</v>
      </c>
      <c r="Q1769" s="18">
        <f t="shared" ca="1" si="680"/>
        <v>0.21758872820904954</v>
      </c>
      <c r="R1769" s="18">
        <f t="shared" ca="1" si="680"/>
        <v>0.36252205882316263</v>
      </c>
      <c r="S1769" s="18">
        <f t="shared" ca="1" si="680"/>
        <v>0.56739966706885403</v>
      </c>
      <c r="T1769" s="18">
        <f t="shared" ca="1" si="680"/>
        <v>0.8342578663605078</v>
      </c>
      <c r="U1769" s="18">
        <f t="shared" ca="1" si="680"/>
        <v>1.1523068378451877</v>
      </c>
      <c r="V1769" s="18">
        <f t="shared" ca="1" si="680"/>
        <v>1.4951768442924063</v>
      </c>
      <c r="W1769" s="18">
        <f t="shared" ca="1" si="680"/>
        <v>1.8225253633292069</v>
      </c>
      <c r="X1769" s="18">
        <f t="shared" ca="1" si="680"/>
        <v>2.0869459155251593</v>
      </c>
      <c r="Y1769" s="18">
        <f t="shared" ca="1" si="680"/>
        <v>2.2449434331479452</v>
      </c>
      <c r="Z1769" s="18">
        <f t="shared" ca="1" si="680"/>
        <v>2.2685910031063807</v>
      </c>
      <c r="AA1769" s="18">
        <f t="shared" ca="1" si="680"/>
        <v>2.1535928631334698</v>
      </c>
      <c r="AB1769" s="18">
        <f t="shared" ca="1" si="680"/>
        <v>1.9205587470233154</v>
      </c>
      <c r="AC1769" s="18">
        <f t="shared" ca="1" si="680"/>
        <v>1.608970878983448</v>
      </c>
      <c r="AD1769" s="18">
        <f t="shared" ca="1" si="680"/>
        <v>1.2662672257710841</v>
      </c>
      <c r="AE1769" s="18">
        <f t="shared" ca="1" si="680"/>
        <v>0.93617953640020368</v>
      </c>
      <c r="AF1769" s="18">
        <f t="shared" ca="1" si="680"/>
        <v>0.65020381918627701</v>
      </c>
      <c r="AG1769" s="18">
        <f t="shared" ca="1" si="680"/>
        <v>0.42422521978958566</v>
      </c>
      <c r="AH1769" s="18">
        <f t="shared" ca="1" si="680"/>
        <v>0.26001598351782385</v>
      </c>
      <c r="AI1769" s="18">
        <f t="shared" ca="1" si="680"/>
        <v>0.14971323765926189</v>
      </c>
      <c r="AJ1769" s="18">
        <f t="shared" ca="1" si="680"/>
        <v>8.0979847439387909E-2</v>
      </c>
      <c r="AK1769" s="18">
        <f t="shared" ca="1" si="680"/>
        <v>4.1148148735599875E-2</v>
      </c>
      <c r="AL1769" s="18">
        <f t="shared" ca="1" si="680"/>
        <v>1.9641752874067997E-2</v>
      </c>
      <c r="AM1769" s="18">
        <f t="shared" ca="1" si="680"/>
        <v>8.8077865052075804E-3</v>
      </c>
      <c r="AN1769" s="18">
        <f t="shared" ca="1" si="680"/>
        <v>3.7103075532331259E-3</v>
      </c>
      <c r="AO1769" s="18">
        <f t="shared" ca="1" si="680"/>
        <v>1.4682825477157339E-3</v>
      </c>
      <c r="AP1769" s="18">
        <f t="shared" ca="1" si="680"/>
        <v>5.4584075357749285E-4</v>
      </c>
      <c r="AQ1769" s="18">
        <f t="shared" ca="1" si="680"/>
        <v>1.9062456860977322E-4</v>
      </c>
      <c r="AR1769" s="18">
        <f t="shared" ca="1" si="680"/>
        <v>6.2538633111791877E-5</v>
      </c>
      <c r="AS1769" s="18">
        <f t="shared" ca="1" si="680"/>
        <v>1.9274116981536581E-5</v>
      </c>
      <c r="AT1769" s="18">
        <f t="shared" ca="1" si="680"/>
        <v>5.5802954222406034E-6</v>
      </c>
      <c r="AU1769" s="18">
        <f t="shared" ca="1" si="680"/>
        <v>1.5177368779792787E-6</v>
      </c>
      <c r="AV1769" s="18">
        <f t="shared" ca="1" si="680"/>
        <v>3.8778622430793509E-7</v>
      </c>
      <c r="AY1769" s="15">
        <f t="shared" ca="1" si="677"/>
        <v>22.824643176059993</v>
      </c>
      <c r="AZ1769" s="9" t="str">
        <f t="shared" si="678"/>
        <v>India</v>
      </c>
    </row>
    <row r="1770" spans="1:54" x14ac:dyDescent="0.2">
      <c r="A1770" t="s">
        <v>271</v>
      </c>
      <c r="H1770" s="18">
        <f t="shared" ref="H1770:AV1770" ca="1" si="681">SUMIF($B$146:$B$372,"ESA",H1538:H1764)-H1771</f>
        <v>3.6228402670065287E-5</v>
      </c>
      <c r="I1770" s="18">
        <f t="shared" ca="1" si="681"/>
        <v>1.0489504708026305E-4</v>
      </c>
      <c r="J1770" s="18">
        <f t="shared" ca="1" si="681"/>
        <v>2.8619600361158001E-4</v>
      </c>
      <c r="K1770" s="18">
        <f t="shared" ca="1" si="681"/>
        <v>7.3598550062201127E-4</v>
      </c>
      <c r="L1770" s="18">
        <f t="shared" ca="1" si="681"/>
        <v>1.7842992571163079E-3</v>
      </c>
      <c r="M1770" s="18">
        <f t="shared" ca="1" si="681"/>
        <v>4.0790178627762913E-3</v>
      </c>
      <c r="N1770" s="18">
        <f t="shared" ca="1" si="681"/>
        <v>8.7949014353167106E-3</v>
      </c>
      <c r="O1770" s="18">
        <f t="shared" ca="1" si="681"/>
        <v>1.788931483041923E-2</v>
      </c>
      <c r="P1770" s="18">
        <f t="shared" ca="1" si="681"/>
        <v>3.4335791172336129E-2</v>
      </c>
      <c r="Q1770" s="18">
        <f t="shared" ca="1" si="681"/>
        <v>6.2201393271550554E-2</v>
      </c>
      <c r="R1770" s="18">
        <f t="shared" ca="1" si="681"/>
        <v>0.10638284488760863</v>
      </c>
      <c r="S1770" s="18">
        <f t="shared" ca="1" si="681"/>
        <v>0.17182861848373904</v>
      </c>
      <c r="T1770" s="18">
        <f t="shared" ca="1" si="681"/>
        <v>0.26219768808935151</v>
      </c>
      <c r="U1770" s="18">
        <f t="shared" ca="1" si="681"/>
        <v>0.37814850185090326</v>
      </c>
      <c r="V1770" s="18">
        <f t="shared" ca="1" si="681"/>
        <v>0.51574415055581868</v>
      </c>
      <c r="W1770" s="18">
        <f t="shared" ca="1" si="681"/>
        <v>0.66565318872126178</v>
      </c>
      <c r="X1770" s="18">
        <f t="shared" ca="1" si="681"/>
        <v>0.81375472166893092</v>
      </c>
      <c r="Y1770" s="18">
        <f t="shared" ca="1" si="681"/>
        <v>0.94334881848773855</v>
      </c>
      <c r="Z1770" s="18">
        <f t="shared" ca="1" si="681"/>
        <v>1.0385408264729863</v>
      </c>
      <c r="AA1770" s="18">
        <f t="shared" ca="1" si="681"/>
        <v>1.0877966590010384</v>
      </c>
      <c r="AB1770" s="18">
        <f t="shared" ca="1" si="681"/>
        <v>1.0864750474819953</v>
      </c>
      <c r="AC1770" s="18">
        <f t="shared" ca="1" si="681"/>
        <v>1.0374841576792386</v>
      </c>
      <c r="AD1770" s="18">
        <f t="shared" ca="1" si="681"/>
        <v>0.94994598776395667</v>
      </c>
      <c r="AE1770" s="18">
        <f t="shared" ca="1" si="681"/>
        <v>0.83651469195184847</v>
      </c>
      <c r="AF1770" s="18">
        <f t="shared" ca="1" si="681"/>
        <v>0.71040489605504731</v>
      </c>
      <c r="AG1770" s="18">
        <f t="shared" ca="1" si="681"/>
        <v>0.58308109553632281</v>
      </c>
      <c r="AH1770" s="18">
        <f t="shared" ca="1" si="681"/>
        <v>0.46307401055721154</v>
      </c>
      <c r="AI1770" s="18">
        <f t="shared" ca="1" si="681"/>
        <v>0.35583895420316602</v>
      </c>
      <c r="AJ1770" s="18">
        <f t="shared" ca="1" si="681"/>
        <v>0.26423562168918047</v>
      </c>
      <c r="AK1770" s="18">
        <f t="shared" ca="1" si="681"/>
        <v>0.18918105644279004</v>
      </c>
      <c r="AL1770" s="18">
        <f t="shared" ca="1" si="681"/>
        <v>0.13020864224883366</v>
      </c>
      <c r="AM1770" s="18">
        <f t="shared" ca="1" si="681"/>
        <v>8.5878933991960005E-2</v>
      </c>
      <c r="AN1770" s="18">
        <f t="shared" ca="1" si="681"/>
        <v>5.4106445574622006E-2</v>
      </c>
      <c r="AO1770" s="18">
        <f t="shared" ca="1" si="681"/>
        <v>3.2469389158869932E-2</v>
      </c>
      <c r="AP1770" s="18">
        <f t="shared" ca="1" si="681"/>
        <v>1.8512852653842317E-2</v>
      </c>
      <c r="AQ1770" s="18">
        <f t="shared" ca="1" si="681"/>
        <v>1.0007699476774348E-2</v>
      </c>
      <c r="AR1770" s="18">
        <f t="shared" ca="1" si="681"/>
        <v>5.1204784212957443E-3</v>
      </c>
      <c r="AS1770" s="18">
        <f t="shared" ca="1" si="681"/>
        <v>2.4762872563093528E-3</v>
      </c>
      <c r="AT1770" s="18">
        <f t="shared" ca="1" si="681"/>
        <v>1.1306427603847181E-3</v>
      </c>
      <c r="AU1770" s="18">
        <f t="shared" ca="1" si="681"/>
        <v>4.8696870792790846E-4</v>
      </c>
      <c r="AV1770" s="18">
        <f t="shared" ca="1" si="681"/>
        <v>1.9770732970403093E-4</v>
      </c>
      <c r="AY1770" s="15">
        <f t="shared" ca="1" si="677"/>
        <v>12.930475607944159</v>
      </c>
      <c r="AZ1770" s="9" t="str">
        <f t="shared" si="678"/>
        <v>ESA no China</v>
      </c>
    </row>
    <row r="1771" spans="1:54" x14ac:dyDescent="0.2">
      <c r="A1771" t="s">
        <v>55</v>
      </c>
      <c r="H1771" s="18">
        <f ca="1">SUMIF($A1538:$A1764,$A1771,H1538:H1764)</f>
        <v>1.8122160519404416E-7</v>
      </c>
      <c r="I1771" s="18">
        <f t="shared" ref="I1771:AV1771" ca="1" si="682">SUMIF($A1538:$A1764,$A1771,I1538:I1764)</f>
        <v>7.2114034279167382E-7</v>
      </c>
      <c r="J1771" s="18">
        <f t="shared" ca="1" si="682"/>
        <v>2.6957909187038852E-6</v>
      </c>
      <c r="K1771" s="18">
        <f t="shared" ca="1" si="682"/>
        <v>9.4669310668791912E-6</v>
      </c>
      <c r="L1771" s="18">
        <f t="shared" ca="1" si="682"/>
        <v>3.1231210576016164E-5</v>
      </c>
      <c r="M1771" s="18">
        <f t="shared" ca="1" si="682"/>
        <v>9.6788780327806354E-5</v>
      </c>
      <c r="N1771" s="18">
        <f t="shared" ca="1" si="682"/>
        <v>2.817849608682298E-4</v>
      </c>
      <c r="O1771" s="18">
        <f t="shared" ca="1" si="682"/>
        <v>7.7066777402901888E-4</v>
      </c>
      <c r="P1771" s="18">
        <f t="shared" ca="1" si="682"/>
        <v>1.9800364370856265E-3</v>
      </c>
      <c r="Q1771" s="18">
        <f t="shared" ca="1" si="682"/>
        <v>4.7789860242428575E-3</v>
      </c>
      <c r="R1771" s="18">
        <f t="shared" ca="1" si="682"/>
        <v>1.0835649125536449E-2</v>
      </c>
      <c r="S1771" s="18">
        <f t="shared" ca="1" si="682"/>
        <v>2.3079728804507857E-2</v>
      </c>
      <c r="T1771" s="18">
        <f t="shared" ca="1" si="682"/>
        <v>4.6180971428790539E-2</v>
      </c>
      <c r="U1771" s="18">
        <f t="shared" ca="1" si="682"/>
        <v>8.6806455193032914E-2</v>
      </c>
      <c r="V1771" s="18">
        <f t="shared" ca="1" si="682"/>
        <v>0.15328426451395519</v>
      </c>
      <c r="W1771" s="18">
        <f t="shared" ca="1" si="682"/>
        <v>0.25427269249644918</v>
      </c>
      <c r="X1771" s="18">
        <f t="shared" ca="1" si="682"/>
        <v>0.39624013608141229</v>
      </c>
      <c r="Y1771" s="18">
        <f t="shared" ca="1" si="682"/>
        <v>0.58006117944969815</v>
      </c>
      <c r="Z1771" s="18">
        <f t="shared" ca="1" si="682"/>
        <v>0.79771128031250316</v>
      </c>
      <c r="AA1771" s="18">
        <f t="shared" ca="1" si="682"/>
        <v>1.0305623219990052</v>
      </c>
      <c r="AB1771" s="18">
        <f t="shared" ca="1" si="682"/>
        <v>1.2507179482489792</v>
      </c>
      <c r="AC1771" s="18">
        <f t="shared" ca="1" si="682"/>
        <v>1.4259394976953494</v>
      </c>
      <c r="AD1771" s="18">
        <f t="shared" ca="1" si="682"/>
        <v>1.5272122905805057</v>
      </c>
      <c r="AE1771" s="18">
        <f t="shared" ca="1" si="682"/>
        <v>1.5365769600980932</v>
      </c>
      <c r="AF1771" s="18">
        <f t="shared" ca="1" si="682"/>
        <v>1.4523317050775637</v>
      </c>
      <c r="AG1771" s="18">
        <f t="shared" ca="1" si="682"/>
        <v>1.2895373174735296</v>
      </c>
      <c r="AH1771" s="18">
        <f t="shared" ca="1" si="682"/>
        <v>1.0756193481470826</v>
      </c>
      <c r="AI1771" s="18">
        <f t="shared" ca="1" si="682"/>
        <v>0.8428298176242236</v>
      </c>
      <c r="AJ1771" s="18">
        <f t="shared" ca="1" si="682"/>
        <v>0.62040854750726171</v>
      </c>
      <c r="AK1771" s="18">
        <f t="shared" ca="1" si="682"/>
        <v>0.42901477405712174</v>
      </c>
      <c r="AL1771" s="18">
        <f t="shared" ca="1" si="682"/>
        <v>0.27869124067593659</v>
      </c>
      <c r="AM1771" s="18">
        <f t="shared" ca="1" si="682"/>
        <v>0.17007128162578772</v>
      </c>
      <c r="AN1771" s="18">
        <f t="shared" ca="1" si="682"/>
        <v>9.7497896257406527E-2</v>
      </c>
      <c r="AO1771" s="18">
        <f t="shared" ca="1" si="682"/>
        <v>5.2506866367589625E-2</v>
      </c>
      <c r="AP1771" s="18">
        <f t="shared" ca="1" si="682"/>
        <v>2.6564004818629333E-2</v>
      </c>
      <c r="AQ1771" s="18">
        <f t="shared" ca="1" si="682"/>
        <v>1.2624889784101916E-2</v>
      </c>
      <c r="AR1771" s="18">
        <f t="shared" ca="1" si="682"/>
        <v>5.6366132255963857E-3</v>
      </c>
      <c r="AS1771" s="18">
        <f t="shared" ca="1" si="682"/>
        <v>2.3640979703479711E-3</v>
      </c>
      <c r="AT1771" s="18">
        <f t="shared" ca="1" si="682"/>
        <v>9.3147091745812737E-4</v>
      </c>
      <c r="AU1771" s="18">
        <f t="shared" ca="1" si="682"/>
        <v>3.447702028602188E-4</v>
      </c>
      <c r="AV1771" s="18">
        <f t="shared" ca="1" si="682"/>
        <v>1.1988000264499365E-4</v>
      </c>
      <c r="AY1771" s="15">
        <f t="shared" ca="1" si="677"/>
        <v>15.484528458034022</v>
      </c>
      <c r="AZ1771" s="9" t="str">
        <f t="shared" si="678"/>
        <v>China</v>
      </c>
    </row>
    <row r="1772" spans="1:54" x14ac:dyDescent="0.2">
      <c r="A1772" t="s">
        <v>14</v>
      </c>
      <c r="H1772" s="14">
        <f t="shared" ref="H1772:Q1774" ca="1" si="683">SUMIF($B$146:$B$372,$A1772,H$1538:H$1764)</f>
        <v>3.9304538572981489E-7</v>
      </c>
      <c r="I1772" s="14">
        <f t="shared" ca="1" si="683"/>
        <v>1.2487749297331693E-6</v>
      </c>
      <c r="J1772" s="14">
        <f t="shared" ca="1" si="683"/>
        <v>3.7320107217523345E-6</v>
      </c>
      <c r="K1772" s="14">
        <f t="shared" ca="1" si="683"/>
        <v>1.0493255730481859E-5</v>
      </c>
      <c r="L1772" s="14">
        <f t="shared" ca="1" si="683"/>
        <v>2.7764910688167706E-5</v>
      </c>
      <c r="M1772" s="14">
        <f t="shared" ca="1" si="683"/>
        <v>6.9156415985526299E-5</v>
      </c>
      <c r="N1772" s="14">
        <f t="shared" ca="1" si="683"/>
        <v>1.6220902039124641E-4</v>
      </c>
      <c r="O1772" s="14">
        <f t="shared" ca="1" si="683"/>
        <v>3.5843272535556099E-4</v>
      </c>
      <c r="P1772" s="14">
        <f t="shared" ca="1" si="683"/>
        <v>7.465253387118402E-4</v>
      </c>
      <c r="Q1772" s="14">
        <f t="shared" ca="1" si="683"/>
        <v>1.4663310192237159E-3</v>
      </c>
      <c r="R1772" s="14">
        <f t="shared" ref="R1772:AA1774" ca="1" si="684">SUMIF($B$146:$B$372,$A1772,R$1538:R$1764)</f>
        <v>2.7179982461009809E-3</v>
      </c>
      <c r="S1772" s="14">
        <f t="shared" ca="1" si="684"/>
        <v>4.7578035605730113E-3</v>
      </c>
      <c r="T1772" s="14">
        <f t="shared" ca="1" si="684"/>
        <v>7.8712157642150029E-3</v>
      </c>
      <c r="U1772" s="14">
        <f t="shared" ca="1" si="684"/>
        <v>1.231721965765941E-2</v>
      </c>
      <c r="V1772" s="14">
        <f t="shared" ca="1" si="684"/>
        <v>1.8246733565316236E-2</v>
      </c>
      <c r="W1772" s="14">
        <f t="shared" ca="1" si="684"/>
        <v>2.561051689144184E-2</v>
      </c>
      <c r="X1772" s="14">
        <f t="shared" ca="1" si="684"/>
        <v>3.4083655813023604E-2</v>
      </c>
      <c r="Y1772" s="14">
        <f t="shared" ca="1" si="684"/>
        <v>4.3038461393172855E-2</v>
      </c>
      <c r="Z1772" s="14">
        <f t="shared" ca="1" si="684"/>
        <v>5.1590818120368316E-2</v>
      </c>
      <c r="AA1772" s="14">
        <f t="shared" ca="1" si="684"/>
        <v>5.8726319320209247E-2</v>
      </c>
      <c r="AB1772" s="14">
        <f t="shared" ref="AB1772:AK1774" ca="1" si="685">SUMIF($B$146:$B$372,$A1772,AB$1538:AB$1764)</f>
        <v>6.3486758666070398E-2</v>
      </c>
      <c r="AC1772" s="14">
        <f t="shared" ca="1" si="685"/>
        <v>6.517343179574317E-2</v>
      </c>
      <c r="AD1772" s="14">
        <f t="shared" ca="1" si="685"/>
        <v>6.3510868772800336E-2</v>
      </c>
      <c r="AE1772" s="14">
        <f t="shared" ca="1" si="685"/>
        <v>5.8719997596620332E-2</v>
      </c>
      <c r="AF1772" s="14">
        <f t="shared" ca="1" si="685"/>
        <v>5.147420671702127E-2</v>
      </c>
      <c r="AG1772" s="14">
        <f t="shared" ca="1" si="685"/>
        <v>4.2748299313223069E-2</v>
      </c>
      <c r="AH1772" s="14">
        <f t="shared" ca="1" si="685"/>
        <v>3.3605361500042931E-2</v>
      </c>
      <c r="AI1772" s="14">
        <f t="shared" ca="1" si="685"/>
        <v>2.4985466732700724E-2</v>
      </c>
      <c r="AJ1772" s="14">
        <f t="shared" ca="1" si="685"/>
        <v>1.755468142069266E-2</v>
      </c>
      <c r="AK1772" s="14">
        <f t="shared" ca="1" si="685"/>
        <v>1.164615497656846E-2</v>
      </c>
      <c r="AL1772" s="14">
        <f t="shared" ref="AL1772:AV1774" ca="1" si="686">SUMIF($B$146:$B$372,$A1772,AL$1538:AL$1764)</f>
        <v>7.2902326657130652E-3</v>
      </c>
      <c r="AM1772" s="14">
        <f t="shared" ca="1" si="686"/>
        <v>4.3031462998216414E-3</v>
      </c>
      <c r="AN1772" s="14">
        <f t="shared" ca="1" si="686"/>
        <v>2.3936816079246671E-3</v>
      </c>
      <c r="AO1772" s="14">
        <f t="shared" ca="1" si="686"/>
        <v>1.2541925237056692E-3</v>
      </c>
      <c r="AP1772" s="14">
        <f t="shared" ca="1" si="686"/>
        <v>6.1871697934744424E-4</v>
      </c>
      <c r="AQ1772" s="14">
        <f t="shared" ca="1" si="686"/>
        <v>2.8726987244033242E-4</v>
      </c>
      <c r="AR1772" s="14">
        <f t="shared" ca="1" si="686"/>
        <v>1.2549410016342817E-4</v>
      </c>
      <c r="AS1772" s="14">
        <f t="shared" ca="1" si="686"/>
        <v>5.1567766819258979E-5</v>
      </c>
      <c r="AT1772" s="14">
        <f t="shared" ca="1" si="686"/>
        <v>1.9927848369435877E-5</v>
      </c>
      <c r="AU1772" s="14">
        <f t="shared" ca="1" si="686"/>
        <v>7.2408704480891773E-6</v>
      </c>
      <c r="AV1772" s="14">
        <f t="shared" ca="1" si="686"/>
        <v>2.4734555271098414E-6</v>
      </c>
      <c r="AY1772" s="15">
        <f t="shared" ca="1" si="677"/>
        <v>0.71106620033096757</v>
      </c>
      <c r="AZ1772" s="9" t="str">
        <f t="shared" si="678"/>
        <v>OCE</v>
      </c>
    </row>
    <row r="1773" spans="1:54" x14ac:dyDescent="0.2">
      <c r="A1773" t="s">
        <v>19</v>
      </c>
      <c r="H1773" s="14">
        <f t="shared" ca="1" si="683"/>
        <v>2.54121507605987E-5</v>
      </c>
      <c r="I1773" s="14">
        <f t="shared" ca="1" si="683"/>
        <v>7.3603334518621889E-5</v>
      </c>
      <c r="J1773" s="14">
        <f t="shared" ca="1" si="683"/>
        <v>2.0144949751363283E-4</v>
      </c>
      <c r="K1773" s="14">
        <f t="shared" ca="1" si="683"/>
        <v>5.2111585657059673E-4</v>
      </c>
      <c r="L1773" s="14">
        <f t="shared" ca="1" si="683"/>
        <v>1.2742953394519196E-3</v>
      </c>
      <c r="M1773" s="14">
        <f t="shared" ca="1" si="683"/>
        <v>2.9459199111388167E-3</v>
      </c>
      <c r="N1773" s="14">
        <f t="shared" ca="1" si="683"/>
        <v>6.4388955572856014E-3</v>
      </c>
      <c r="O1773" s="14">
        <f t="shared" ca="1" si="683"/>
        <v>1.3305841312369688E-2</v>
      </c>
      <c r="P1773" s="14">
        <f t="shared" ca="1" si="683"/>
        <v>2.5995077499955607E-2</v>
      </c>
      <c r="Q1773" s="14">
        <f t="shared" ca="1" si="683"/>
        <v>4.8007866587737244E-2</v>
      </c>
      <c r="R1773" s="14">
        <f t="shared" ca="1" si="684"/>
        <v>8.3799254724724978E-2</v>
      </c>
      <c r="S1773" s="14">
        <f t="shared" ca="1" si="684"/>
        <v>0.13822612165624495</v>
      </c>
      <c r="T1773" s="14">
        <f t="shared" ca="1" si="684"/>
        <v>0.21540855313703711</v>
      </c>
      <c r="U1773" s="14">
        <f t="shared" ca="1" si="684"/>
        <v>0.31706440079467241</v>
      </c>
      <c r="V1773" s="14">
        <f t="shared" ca="1" si="684"/>
        <v>0.44068091938958392</v>
      </c>
      <c r="W1773" s="14">
        <f t="shared" ca="1" si="684"/>
        <v>0.57818745994361154</v>
      </c>
      <c r="X1773" s="14">
        <f t="shared" ca="1" si="684"/>
        <v>0.71590289841437638</v>
      </c>
      <c r="Y1773" s="14">
        <f t="shared" ca="1" si="684"/>
        <v>0.83628546075320953</v>
      </c>
      <c r="Z1773" s="14">
        <f t="shared" ca="1" si="684"/>
        <v>0.92139668553353704</v>
      </c>
      <c r="AA1773" s="14">
        <f t="shared" ca="1" si="684"/>
        <v>0.95721965803033748</v>
      </c>
      <c r="AB1773" s="14">
        <f t="shared" ca="1" si="685"/>
        <v>0.93742473002318494</v>
      </c>
      <c r="AC1773" s="14">
        <f t="shared" ca="1" si="685"/>
        <v>0.86519633742529523</v>
      </c>
      <c r="AD1773" s="14">
        <f t="shared" ca="1" si="685"/>
        <v>0.75239731603839621</v>
      </c>
      <c r="AE1773" s="14">
        <f t="shared" ca="1" si="685"/>
        <v>0.61637124236614793</v>
      </c>
      <c r="AF1773" s="14">
        <f t="shared" ca="1" si="685"/>
        <v>0.47557144037568455</v>
      </c>
      <c r="AG1773" s="14">
        <f t="shared" ca="1" si="685"/>
        <v>0.34553368732557488</v>
      </c>
      <c r="AH1773" s="14">
        <f t="shared" ca="1" si="685"/>
        <v>0.23637207609798883</v>
      </c>
      <c r="AI1773" s="14">
        <f t="shared" ca="1" si="685"/>
        <v>0.15221924447024804</v>
      </c>
      <c r="AJ1773" s="14">
        <f t="shared" ca="1" si="685"/>
        <v>9.2268433507079584E-2</v>
      </c>
      <c r="AK1773" s="14">
        <f t="shared" ca="1" si="685"/>
        <v>5.2637484667941672E-2</v>
      </c>
      <c r="AL1773" s="14">
        <f t="shared" ca="1" si="686"/>
        <v>2.8258483208087104E-2</v>
      </c>
      <c r="AM1773" s="14">
        <f t="shared" ca="1" si="686"/>
        <v>1.4274874998243177E-2</v>
      </c>
      <c r="AN1773" s="14">
        <f t="shared" ca="1" si="686"/>
        <v>6.7846546474040394E-3</v>
      </c>
      <c r="AO1773" s="14">
        <f t="shared" ca="1" si="686"/>
        <v>3.0337594340500988E-3</v>
      </c>
      <c r="AP1773" s="14">
        <f t="shared" ca="1" si="686"/>
        <v>1.2761504273039058E-3</v>
      </c>
      <c r="AQ1773" s="14">
        <f t="shared" ca="1" si="686"/>
        <v>5.0496621658020823E-4</v>
      </c>
      <c r="AR1773" s="14">
        <f t="shared" ca="1" si="686"/>
        <v>1.8794793757994727E-4</v>
      </c>
      <c r="AS1773" s="14">
        <f t="shared" ca="1" si="686"/>
        <v>6.5796839231703084E-5</v>
      </c>
      <c r="AT1773" s="14">
        <f t="shared" ca="1" si="686"/>
        <v>2.1664280390128617E-5</v>
      </c>
      <c r="AU1773" s="14">
        <f t="shared" ca="1" si="686"/>
        <v>6.7086738569724775E-6</v>
      </c>
      <c r="AV1773" s="14">
        <f t="shared" ca="1" si="686"/>
        <v>1.9537334675563333E-6</v>
      </c>
      <c r="AY1773" s="15">
        <f t="shared" ca="1" si="677"/>
        <v>9.8833698421183769</v>
      </c>
      <c r="AZ1773" s="9" t="str">
        <f t="shared" si="678"/>
        <v>LAC</v>
      </c>
    </row>
    <row r="1774" spans="1:54" x14ac:dyDescent="0.2">
      <c r="A1774" t="s">
        <v>10</v>
      </c>
      <c r="H1774" s="14">
        <f t="shared" ca="1" si="683"/>
        <v>1.7485461266095078E-7</v>
      </c>
      <c r="I1774" s="14">
        <f t="shared" ca="1" si="683"/>
        <v>6.2299128545821756E-7</v>
      </c>
      <c r="J1774" s="14">
        <f t="shared" ca="1" si="683"/>
        <v>2.1020978816439017E-6</v>
      </c>
      <c r="K1774" s="14">
        <f t="shared" ca="1" si="683"/>
        <v>6.7205140513555519E-6</v>
      </c>
      <c r="L1774" s="14">
        <f t="shared" ca="1" si="683"/>
        <v>2.0367131114210953E-5</v>
      </c>
      <c r="M1774" s="14">
        <f t="shared" ca="1" si="683"/>
        <v>5.8534602428865113E-5</v>
      </c>
      <c r="N1774" s="14">
        <f t="shared" ca="1" si="683"/>
        <v>1.5958739395242053E-4</v>
      </c>
      <c r="O1774" s="14">
        <f t="shared" ca="1" si="683"/>
        <v>4.1285488657686779E-4</v>
      </c>
      <c r="P1774" s="14">
        <f t="shared" ca="1" si="683"/>
        <v>1.0136192808987586E-3</v>
      </c>
      <c r="Q1774" s="14">
        <f t="shared" ca="1" si="683"/>
        <v>2.3618273325943084E-3</v>
      </c>
      <c r="R1774" s="14">
        <f t="shared" ca="1" si="684"/>
        <v>5.2225747257140598E-3</v>
      </c>
      <c r="S1774" s="14">
        <f t="shared" ca="1" si="684"/>
        <v>1.0957296047504395E-2</v>
      </c>
      <c r="T1774" s="14">
        <f t="shared" ca="1" si="684"/>
        <v>2.1806158060524036E-2</v>
      </c>
      <c r="U1774" s="14">
        <f t="shared" ca="1" si="684"/>
        <v>4.1148038901918066E-2</v>
      </c>
      <c r="V1774" s="14">
        <f t="shared" ca="1" si="684"/>
        <v>7.3590384277702023E-2</v>
      </c>
      <c r="W1774" s="14">
        <f t="shared" ca="1" si="684"/>
        <v>0.12467577030230208</v>
      </c>
      <c r="X1774" s="14">
        <f t="shared" ca="1" si="684"/>
        <v>0.19998962525782171</v>
      </c>
      <c r="Y1774" s="14">
        <f t="shared" ca="1" si="684"/>
        <v>0.30357711203546345</v>
      </c>
      <c r="Z1774" s="14">
        <f t="shared" ca="1" si="684"/>
        <v>0.43585480002463034</v>
      </c>
      <c r="AA1774" s="14">
        <f t="shared" ca="1" si="684"/>
        <v>0.59157516683856881</v>
      </c>
      <c r="AB1774" s="14">
        <f t="shared" ca="1" si="685"/>
        <v>0.75870063774562202</v>
      </c>
      <c r="AC1774" s="14">
        <f t="shared" ca="1" si="685"/>
        <v>0.91904404571049669</v>
      </c>
      <c r="AD1774" s="14">
        <f t="shared" ca="1" si="685"/>
        <v>1.0510851610264138</v>
      </c>
      <c r="AE1774" s="14">
        <f t="shared" ca="1" si="685"/>
        <v>1.134549633441406</v>
      </c>
      <c r="AF1774" s="14">
        <f t="shared" ca="1" si="685"/>
        <v>1.1554714789807075</v>
      </c>
      <c r="AG1774" s="14">
        <f t="shared" ca="1" si="685"/>
        <v>1.1100136468595694</v>
      </c>
      <c r="AH1774" s="14">
        <f t="shared" ca="1" si="685"/>
        <v>1.0056110455228688</v>
      </c>
      <c r="AI1774" s="14">
        <f t="shared" ca="1" si="685"/>
        <v>0.85897088569067304</v>
      </c>
      <c r="AJ1774" s="14">
        <f t="shared" ca="1" si="685"/>
        <v>0.69167338509108645</v>
      </c>
      <c r="AK1774" s="14">
        <f t="shared" ca="1" si="685"/>
        <v>0.52497369949036143</v>
      </c>
      <c r="AL1774" s="14">
        <f t="shared" ca="1" si="686"/>
        <v>0.37552462201111281</v>
      </c>
      <c r="AM1774" s="14">
        <f t="shared" ca="1" si="686"/>
        <v>0.25314186073030936</v>
      </c>
      <c r="AN1774" s="14">
        <f t="shared" ca="1" si="686"/>
        <v>0.16079898299158585</v>
      </c>
      <c r="AO1774" s="14">
        <f t="shared" ca="1" si="686"/>
        <v>9.6243979420805856E-2</v>
      </c>
      <c r="AP1774" s="14">
        <f t="shared" ca="1" si="686"/>
        <v>5.4277459692453067E-2</v>
      </c>
      <c r="AQ1774" s="14">
        <f t="shared" ca="1" si="686"/>
        <v>2.8841189862365745E-2</v>
      </c>
      <c r="AR1774" s="14">
        <f t="shared" ca="1" si="686"/>
        <v>1.443956184047333E-2</v>
      </c>
      <c r="AS1774" s="14">
        <f t="shared" ca="1" si="686"/>
        <v>6.8116037138845143E-3</v>
      </c>
      <c r="AT1774" s="14">
        <f t="shared" ca="1" si="686"/>
        <v>3.0277175196373931E-3</v>
      </c>
      <c r="AU1774" s="14">
        <f t="shared" ca="1" si="686"/>
        <v>1.2681722481712868E-3</v>
      </c>
      <c r="AV1774" s="14">
        <f t="shared" ca="1" si="686"/>
        <v>5.0058352426244062E-4</v>
      </c>
      <c r="AY1774" s="15">
        <f t="shared" ca="1" si="677"/>
        <v>12.017402690671815</v>
      </c>
      <c r="AZ1774" s="9" t="str">
        <f t="shared" si="678"/>
        <v>ENA</v>
      </c>
      <c r="BB1774" s="5"/>
    </row>
    <row r="1775" spans="1:54" x14ac:dyDescent="0.2">
      <c r="A1775" t="s">
        <v>287</v>
      </c>
      <c r="H1775" s="24">
        <f ca="1">SUM(H1538:H1764)</f>
        <v>1.4456072534309259E-2</v>
      </c>
      <c r="I1775" s="24">
        <f t="shared" ref="I1775:AU1775" ca="1" si="687">SUM(I1538:I1764)</f>
        <v>3.0527896414090119E-2</v>
      </c>
      <c r="J1775" s="24">
        <f t="shared" ca="1" si="687"/>
        <v>6.1650648350050248E-2</v>
      </c>
      <c r="K1775" s="24">
        <f t="shared" ca="1" si="687"/>
        <v>0.11891294963545131</v>
      </c>
      <c r="L1775" s="24">
        <f t="shared" ca="1" si="687"/>
        <v>0.2188694904047144</v>
      </c>
      <c r="M1775" s="24">
        <f t="shared" ca="1" si="687"/>
        <v>0.38423046553336676</v>
      </c>
      <c r="N1775" s="24">
        <f t="shared" ca="1" si="687"/>
        <v>0.64328429293522049</v>
      </c>
      <c r="O1775" s="24">
        <f t="shared" ca="1" si="687"/>
        <v>1.0273638501161468</v>
      </c>
      <c r="P1775" s="24">
        <f t="shared" ca="1" si="687"/>
        <v>1.5659870304572492</v>
      </c>
      <c r="Q1775" s="24">
        <f t="shared" ca="1" si="687"/>
        <v>2.2799447473620389</v>
      </c>
      <c r="R1775" s="24">
        <f t="shared" ca="1" si="687"/>
        <v>3.1734300423443802</v>
      </c>
      <c r="S1775" s="24">
        <f t="shared" ca="1" si="687"/>
        <v>4.2270323175513784</v>
      </c>
      <c r="T1775" s="24">
        <f t="shared" ca="1" si="687"/>
        <v>5.3937680409055657</v>
      </c>
      <c r="U1775" s="24">
        <f t="shared" ca="1" si="687"/>
        <v>6.6000737506013758</v>
      </c>
      <c r="V1775" s="24">
        <f t="shared" ca="1" si="687"/>
        <v>7.7527806236934698</v>
      </c>
      <c r="W1775" s="24">
        <f t="shared" ca="1" si="687"/>
        <v>8.7516171429993808</v>
      </c>
      <c r="X1775" s="24">
        <f t="shared" ca="1" si="687"/>
        <v>9.5050440841191932</v>
      </c>
      <c r="Y1775" s="24">
        <f t="shared" ca="1" si="687"/>
        <v>9.9457563825785105</v>
      </c>
      <c r="Z1775" s="24">
        <f t="shared" ca="1" si="687"/>
        <v>10.04169480969626</v>
      </c>
      <c r="AA1775" s="24">
        <f t="shared" ca="1" si="687"/>
        <v>9.7994342004127777</v>
      </c>
      <c r="AB1775" s="24">
        <f t="shared" ca="1" si="687"/>
        <v>9.2592563742642557</v>
      </c>
      <c r="AC1775" s="24">
        <f t="shared" ca="1" si="687"/>
        <v>8.4841233785148997</v>
      </c>
      <c r="AD1775" s="24">
        <f t="shared" ca="1" si="687"/>
        <v>7.5467142471494295</v>
      </c>
      <c r="AE1775" s="24">
        <f t="shared" ca="1" si="687"/>
        <v>6.5186464509630255</v>
      </c>
      <c r="AF1775" s="24">
        <f t="shared" ca="1" si="687"/>
        <v>5.4640860612783717</v>
      </c>
      <c r="AG1775" s="24">
        <f t="shared" ca="1" si="687"/>
        <v>4.4373991115066396</v>
      </c>
      <c r="AH1775" s="24">
        <f t="shared" ca="1" si="687"/>
        <v>3.4828338635517246</v>
      </c>
      <c r="AI1775" s="24">
        <f t="shared" ca="1" si="687"/>
        <v>2.6342227208164521</v>
      </c>
      <c r="AJ1775" s="24">
        <f t="shared" ca="1" si="687"/>
        <v>1.9139521457457425</v>
      </c>
      <c r="AK1775" s="24">
        <f t="shared" ca="1" si="687"/>
        <v>1.3318458830403033</v>
      </c>
      <c r="AL1775" s="24">
        <f t="shared" ca="1" si="687"/>
        <v>0.88517822960615922</v>
      </c>
      <c r="AM1775" s="24">
        <f t="shared" ca="1" si="687"/>
        <v>0.56057844589034667</v>
      </c>
      <c r="AN1775" s="24">
        <f t="shared" ca="1" si="687"/>
        <v>0.33761431078681259</v>
      </c>
      <c r="AO1775" s="24">
        <f t="shared" ca="1" si="687"/>
        <v>0.19306222549431645</v>
      </c>
      <c r="AP1775" s="24">
        <f t="shared" ca="1" si="687"/>
        <v>0.10469367230887956</v>
      </c>
      <c r="AQ1775" s="24">
        <f t="shared" ca="1" si="687"/>
        <v>5.378499287047156E-2</v>
      </c>
      <c r="AR1775" s="24">
        <f t="shared" ca="1" si="687"/>
        <v>2.6156666903567185E-2</v>
      </c>
      <c r="AS1775" s="24">
        <f t="shared" ca="1" si="687"/>
        <v>1.2034241507715735E-2</v>
      </c>
      <c r="AT1775" s="24">
        <f t="shared" ca="1" si="687"/>
        <v>5.2355126596260867E-3</v>
      </c>
      <c r="AU1775" s="24">
        <f t="shared" ca="1" si="687"/>
        <v>2.15295602513607E-3</v>
      </c>
      <c r="AV1775" s="24">
        <f ca="1">SUM(AV1538:AV1764)</f>
        <v>8.3658716259441728E-4</v>
      </c>
      <c r="AX1775" t="s">
        <v>267</v>
      </c>
      <c r="AY1775" s="17">
        <f ca="1">SUM(AY1766:AY1774)</f>
        <v>134.79026691669142</v>
      </c>
      <c r="AZ1775" t="s">
        <v>270</v>
      </c>
    </row>
    <row r="1776" spans="1:54" x14ac:dyDescent="0.2">
      <c r="A1776" t="s">
        <v>284</v>
      </c>
      <c r="D1776" t="s">
        <v>276</v>
      </c>
    </row>
    <row r="1777" spans="1:50" x14ac:dyDescent="0.2">
      <c r="C1777" t="s">
        <v>277</v>
      </c>
      <c r="D1777" s="21" t="s">
        <v>280</v>
      </c>
      <c r="E1777" t="s">
        <v>281</v>
      </c>
      <c r="F1777" t="s">
        <v>282</v>
      </c>
      <c r="H1777">
        <v>0</v>
      </c>
      <c r="I1777">
        <v>25</v>
      </c>
      <c r="J1777">
        <v>50</v>
      </c>
      <c r="K1777">
        <v>75</v>
      </c>
      <c r="L1777">
        <v>100</v>
      </c>
      <c r="M1777">
        <v>125</v>
      </c>
      <c r="N1777">
        <v>150</v>
      </c>
      <c r="O1777">
        <v>175</v>
      </c>
      <c r="P1777">
        <v>200</v>
      </c>
      <c r="Q1777">
        <v>225</v>
      </c>
      <c r="R1777">
        <v>250</v>
      </c>
      <c r="S1777">
        <v>275</v>
      </c>
      <c r="T1777">
        <v>300</v>
      </c>
      <c r="U1777">
        <v>325</v>
      </c>
      <c r="V1777">
        <v>350</v>
      </c>
      <c r="W1777">
        <v>375</v>
      </c>
      <c r="X1777">
        <v>400</v>
      </c>
      <c r="Y1777">
        <v>425</v>
      </c>
      <c r="Z1777">
        <v>450</v>
      </c>
      <c r="AA1777">
        <v>475</v>
      </c>
      <c r="AB1777">
        <v>500</v>
      </c>
      <c r="AC1777">
        <v>525</v>
      </c>
      <c r="AD1777">
        <v>550</v>
      </c>
      <c r="AE1777">
        <v>575</v>
      </c>
      <c r="AF1777">
        <v>600</v>
      </c>
      <c r="AG1777">
        <v>625</v>
      </c>
      <c r="AH1777">
        <v>650</v>
      </c>
      <c r="AI1777">
        <v>675</v>
      </c>
      <c r="AJ1777">
        <v>700</v>
      </c>
      <c r="AK1777">
        <v>725</v>
      </c>
      <c r="AL1777">
        <v>750</v>
      </c>
      <c r="AM1777">
        <v>775</v>
      </c>
      <c r="AN1777">
        <v>800</v>
      </c>
      <c r="AO1777">
        <v>825</v>
      </c>
      <c r="AP1777">
        <v>850</v>
      </c>
      <c r="AQ1777">
        <v>875</v>
      </c>
      <c r="AR1777">
        <v>900</v>
      </c>
      <c r="AS1777">
        <v>925</v>
      </c>
      <c r="AT1777">
        <v>950</v>
      </c>
      <c r="AU1777">
        <v>975</v>
      </c>
      <c r="AV1777">
        <v>1000</v>
      </c>
      <c r="AX1777" t="s">
        <v>261</v>
      </c>
    </row>
    <row r="1778" spans="1:50" x14ac:dyDescent="0.2">
      <c r="A1778" s="9" t="str">
        <f t="shared" ref="A1778:A1841" si="688">A146</f>
        <v>Afghanistan</v>
      </c>
      <c r="C1778" s="20">
        <f t="shared" ref="C1778:C1841" si="689">E608</f>
        <v>356.07135622778867</v>
      </c>
      <c r="D1778" s="15">
        <f t="shared" ref="D1778:D1841" si="690">C1778+IFERROR(INDEX(B$2259:B$2601,MATCH(C1778,B$2259:B$2601,1)+C$60)-INDEX(B$2259:B$2601,MATCH(C1778,B$2259:B$2601,1)),0)</f>
        <v>459.27718973312705</v>
      </c>
      <c r="E1778" s="23">
        <f t="shared" ref="E1778:E1841" si="691">INDEX(B$23:B$29,MATCH(B146,A$23:A$29,0))</f>
        <v>1</v>
      </c>
      <c r="F1778" s="15">
        <f>C1778+E1778*(D1778-C1778)</f>
        <v>459.27718973312705</v>
      </c>
      <c r="H1778" s="12">
        <f t="shared" ref="H1778:AV1778" ca="1" si="692">_xlfn.NORM.DIST(H$1777,$F1778,$B$37+$B$38*$F1778,FALSE)/$AV608*($E1070/1000)</f>
        <v>3.0220064431557497E-6</v>
      </c>
      <c r="I1778" s="12">
        <f t="shared" ca="1" si="692"/>
        <v>9.2337381845341964E-6</v>
      </c>
      <c r="J1778" s="12">
        <f t="shared" ca="1" si="692"/>
        <v>2.6504298956194421E-5</v>
      </c>
      <c r="K1778" s="12">
        <f t="shared" ca="1" si="692"/>
        <v>7.146800870902764E-5</v>
      </c>
      <c r="L1778" s="12">
        <f t="shared" ca="1" si="692"/>
        <v>1.8103545449344236E-4</v>
      </c>
      <c r="M1778" s="12">
        <f t="shared" ca="1" si="692"/>
        <v>4.3079652014668251E-4</v>
      </c>
      <c r="N1778" s="12">
        <f t="shared" ca="1" si="692"/>
        <v>9.630244895269224E-4</v>
      </c>
      <c r="O1778" s="12">
        <f t="shared" ca="1" si="692"/>
        <v>2.0223628130751408E-3</v>
      </c>
      <c r="P1778" s="12">
        <f t="shared" ca="1" si="692"/>
        <v>3.9896739533560807E-3</v>
      </c>
      <c r="Q1778" s="12">
        <f t="shared" ca="1" si="692"/>
        <v>7.3938789274233599E-3</v>
      </c>
      <c r="R1778" s="12">
        <f t="shared" ca="1" si="692"/>
        <v>1.287252841400857E-2</v>
      </c>
      <c r="S1778" s="12">
        <f t="shared" ca="1" si="692"/>
        <v>2.1052902457929949E-2</v>
      </c>
      <c r="T1778" s="12">
        <f t="shared" ca="1" si="692"/>
        <v>3.2345710286121862E-2</v>
      </c>
      <c r="U1778" s="12">
        <f t="shared" ca="1" si="692"/>
        <v>4.6685068596196894E-2</v>
      </c>
      <c r="V1778" s="12">
        <f t="shared" ca="1" si="692"/>
        <v>6.329886241166166E-2</v>
      </c>
      <c r="W1778" s="12">
        <f t="shared" ca="1" si="692"/>
        <v>8.0625125519175583E-2</v>
      </c>
      <c r="X1778" s="12">
        <f t="shared" ca="1" si="692"/>
        <v>9.6472047799305766E-2</v>
      </c>
      <c r="Y1778" s="12">
        <f t="shared" ca="1" si="692"/>
        <v>0.1084399193181628</v>
      </c>
      <c r="Z1778" s="12">
        <f t="shared" ca="1" si="692"/>
        <v>0.11450737769547886</v>
      </c>
      <c r="AA1778" s="12">
        <f t="shared" ca="1" si="692"/>
        <v>0.11358849551378127</v>
      </c>
      <c r="AB1778" s="12">
        <f t="shared" ca="1" si="692"/>
        <v>0.10585023350799561</v>
      </c>
      <c r="AC1778" s="12">
        <f t="shared" ca="1" si="692"/>
        <v>9.2662900113440957E-2</v>
      </c>
      <c r="AD1778" s="12">
        <f t="shared" ca="1" si="692"/>
        <v>7.6203786439979479E-2</v>
      </c>
      <c r="AE1778" s="12">
        <f t="shared" ca="1" si="692"/>
        <v>5.8871324799723672E-2</v>
      </c>
      <c r="AF1778" s="12">
        <f t="shared" ca="1" si="692"/>
        <v>4.2725549956980004E-2</v>
      </c>
      <c r="AG1778" s="12">
        <f t="shared" ca="1" si="692"/>
        <v>2.9129169932043262E-2</v>
      </c>
      <c r="AH1778" s="12">
        <f t="shared" ca="1" si="692"/>
        <v>1.8656284309058635E-2</v>
      </c>
      <c r="AI1778" s="12">
        <f t="shared" ca="1" si="692"/>
        <v>1.1224804577899471E-2</v>
      </c>
      <c r="AJ1778" s="12">
        <f t="shared" ca="1" si="692"/>
        <v>6.3443775676438148E-3</v>
      </c>
      <c r="AK1778" s="12">
        <f t="shared" ca="1" si="692"/>
        <v>3.3686496697634921E-3</v>
      </c>
      <c r="AL1778" s="12">
        <f t="shared" ca="1" si="692"/>
        <v>1.6802707597279489E-3</v>
      </c>
      <c r="AM1778" s="12">
        <f t="shared" ca="1" si="692"/>
        <v>7.8733450816130405E-4</v>
      </c>
      <c r="AN1778" s="12">
        <f t="shared" ca="1" si="692"/>
        <v>3.4657393572432743E-4</v>
      </c>
      <c r="AO1778" s="12">
        <f t="shared" ca="1" si="692"/>
        <v>1.4331416075735612E-4</v>
      </c>
      <c r="AP1778" s="12">
        <f t="shared" ca="1" si="692"/>
        <v>5.5672266987119585E-5</v>
      </c>
      <c r="AQ1778" s="12">
        <f t="shared" ca="1" si="692"/>
        <v>2.0316332060444296E-5</v>
      </c>
      <c r="AR1778" s="12">
        <f t="shared" ca="1" si="692"/>
        <v>6.9647942895427649E-6</v>
      </c>
      <c r="AS1778" s="12">
        <f t="shared" ca="1" si="692"/>
        <v>2.2429928015690609E-6</v>
      </c>
      <c r="AT1778" s="12">
        <f t="shared" ca="1" si="692"/>
        <v>6.785846958497297E-7</v>
      </c>
      <c r="AU1778" s="12">
        <f t="shared" ca="1" si="692"/>
        <v>1.9285763493594098E-7</v>
      </c>
      <c r="AV1778" s="12">
        <f t="shared" ca="1" si="692"/>
        <v>5.1490393084829783E-8</v>
      </c>
      <c r="AX1778" s="13">
        <f>_xlfn.NORM.DIST(D$608,F1778,$B$37+$B$38*$F1778,TRUE)</f>
        <v>0.27666690875149735</v>
      </c>
    </row>
    <row r="1779" spans="1:50" x14ac:dyDescent="0.2">
      <c r="A1779" s="9" t="str">
        <f t="shared" si="688"/>
        <v>Albania</v>
      </c>
      <c r="C1779" s="20">
        <f t="shared" si="689"/>
        <v>467.44356251046491</v>
      </c>
      <c r="D1779" s="15">
        <f t="shared" si="690"/>
        <v>530.80058127797076</v>
      </c>
      <c r="E1779" s="23">
        <f t="shared" si="691"/>
        <v>1</v>
      </c>
      <c r="F1779" s="15">
        <f t="shared" ref="F1779:F1842" si="693">C1779+E1779*(D1779-C1779)</f>
        <v>530.80058127797076</v>
      </c>
      <c r="H1779" s="12">
        <f t="shared" ref="H1779:AV1779" ca="1" si="694">_xlfn.NORM.DIST(H$1777,$F1779,$B$37+$B$38*$F1779,FALSE)/$AV609*($E1071/1000)</f>
        <v>1.5226982373812377E-9</v>
      </c>
      <c r="I1779" s="12">
        <f t="shared" ca="1" si="694"/>
        <v>5.5635443072326982E-9</v>
      </c>
      <c r="J1779" s="12">
        <f t="shared" ca="1" si="694"/>
        <v>1.9096151520788145E-8</v>
      </c>
      <c r="K1779" s="12">
        <f t="shared" ca="1" si="694"/>
        <v>6.1573912156735444E-8</v>
      </c>
      <c r="L1779" s="12">
        <f t="shared" ca="1" si="694"/>
        <v>1.8651090889021676E-7</v>
      </c>
      <c r="M1779" s="12">
        <f t="shared" ca="1" si="694"/>
        <v>5.3072350705093526E-7</v>
      </c>
      <c r="N1779" s="12">
        <f t="shared" ca="1" si="694"/>
        <v>1.4186948900704138E-6</v>
      </c>
      <c r="O1779" s="12">
        <f t="shared" ca="1" si="694"/>
        <v>3.5625935706121306E-6</v>
      </c>
      <c r="P1779" s="12">
        <f t="shared" ca="1" si="694"/>
        <v>8.4042729738915439E-6</v>
      </c>
      <c r="Q1779" s="12">
        <f t="shared" ca="1" si="694"/>
        <v>1.8624756997653852E-5</v>
      </c>
      <c r="R1779" s="12">
        <f t="shared" ca="1" si="694"/>
        <v>3.877373832882818E-5</v>
      </c>
      <c r="S1779" s="12">
        <f t="shared" ca="1" si="694"/>
        <v>7.5830047829915373E-5</v>
      </c>
      <c r="T1779" s="12">
        <f t="shared" ca="1" si="694"/>
        <v>1.3931618702562047E-4</v>
      </c>
      <c r="U1779" s="12">
        <f t="shared" ca="1" si="694"/>
        <v>2.4044648035008982E-4</v>
      </c>
      <c r="V1779" s="12">
        <f t="shared" ca="1" si="694"/>
        <v>3.8984490597783055E-4</v>
      </c>
      <c r="W1779" s="12">
        <f t="shared" ca="1" si="694"/>
        <v>5.9377498605734985E-4</v>
      </c>
      <c r="X1779" s="12">
        <f t="shared" ca="1" si="694"/>
        <v>8.4958830869362803E-4</v>
      </c>
      <c r="Y1779" s="12">
        <f t="shared" ca="1" si="694"/>
        <v>1.1419622602851173E-3</v>
      </c>
      <c r="Z1779" s="12">
        <f t="shared" ca="1" si="694"/>
        <v>1.4419545459695112E-3</v>
      </c>
      <c r="AA1779" s="12">
        <f t="shared" ca="1" si="694"/>
        <v>1.7104405519321277E-3</v>
      </c>
      <c r="AB1779" s="12">
        <f t="shared" ca="1" si="694"/>
        <v>1.905991647935304E-3</v>
      </c>
      <c r="AC1779" s="12">
        <f t="shared" ca="1" si="694"/>
        <v>1.9952191150812769E-3</v>
      </c>
      <c r="AD1779" s="12">
        <f t="shared" ca="1" si="694"/>
        <v>1.962080381811014E-3</v>
      </c>
      <c r="AE1779" s="12">
        <f t="shared" ca="1" si="694"/>
        <v>1.8125900383094272E-3</v>
      </c>
      <c r="AF1779" s="12">
        <f t="shared" ca="1" si="694"/>
        <v>1.5730371420205904E-3</v>
      </c>
      <c r="AG1779" s="12">
        <f t="shared" ca="1" si="694"/>
        <v>1.2824338133559791E-3</v>
      </c>
      <c r="AH1779" s="12">
        <f t="shared" ca="1" si="694"/>
        <v>9.8217197605654093E-4</v>
      </c>
      <c r="AI1779" s="12">
        <f t="shared" ca="1" si="694"/>
        <v>7.0663754948024015E-4</v>
      </c>
      <c r="AJ1779" s="12">
        <f t="shared" ca="1" si="694"/>
        <v>4.7759797770255126E-4</v>
      </c>
      <c r="AK1779" s="12">
        <f t="shared" ca="1" si="694"/>
        <v>3.0323885065741511E-4</v>
      </c>
      <c r="AL1779" s="12">
        <f t="shared" ca="1" si="694"/>
        <v>1.8086885925627531E-4</v>
      </c>
      <c r="AM1779" s="12">
        <f t="shared" ca="1" si="694"/>
        <v>1.0134430575600223E-4</v>
      </c>
      <c r="AN1779" s="12">
        <f t="shared" ca="1" si="694"/>
        <v>5.3344727296499789E-5</v>
      </c>
      <c r="AO1779" s="12">
        <f t="shared" ca="1" si="694"/>
        <v>2.6377901461187989E-5</v>
      </c>
      <c r="AP1779" s="12">
        <f t="shared" ca="1" si="694"/>
        <v>1.2253088736308855E-5</v>
      </c>
      <c r="AQ1779" s="12">
        <f t="shared" ca="1" si="694"/>
        <v>5.3469670849113476E-6</v>
      </c>
      <c r="AR1779" s="12">
        <f t="shared" ca="1" si="694"/>
        <v>2.1919267539040307E-6</v>
      </c>
      <c r="AS1779" s="12">
        <f t="shared" ca="1" si="694"/>
        <v>8.4411410884854133E-7</v>
      </c>
      <c r="AT1779" s="12">
        <f t="shared" ca="1" si="694"/>
        <v>3.0537457526391568E-7</v>
      </c>
      <c r="AU1779" s="12">
        <f t="shared" ca="1" si="694"/>
        <v>1.037817972739732E-7</v>
      </c>
      <c r="AV1779" s="12">
        <f t="shared" ca="1" si="694"/>
        <v>3.3133406892898273E-8</v>
      </c>
      <c r="AX1779" s="13">
        <f t="shared" ref="AX1779:AX1841" si="695">_xlfn.NORM.DIST(D$608,F1779,$B$37+$B$38*$F1779,TRUE)</f>
        <v>9.5435668856331909E-2</v>
      </c>
    </row>
    <row r="1780" spans="1:50" x14ac:dyDescent="0.2">
      <c r="A1780" s="9" t="str">
        <f t="shared" si="688"/>
        <v>Algeria</v>
      </c>
      <c r="C1780" s="20">
        <f t="shared" si="689"/>
        <v>397.45469537443182</v>
      </c>
      <c r="D1780" s="15">
        <f t="shared" si="690"/>
        <v>485.1684580842591</v>
      </c>
      <c r="E1780" s="23">
        <f t="shared" si="691"/>
        <v>1</v>
      </c>
      <c r="F1780" s="15">
        <f t="shared" si="693"/>
        <v>485.1684580842591</v>
      </c>
      <c r="H1780" s="12">
        <f t="shared" ref="H1780:AV1780" ca="1" si="696">_xlfn.NORM.DIST(H$1777,$F1780,$B$37+$B$38*$F1780,FALSE)/$AV610*($E1072/1000)</f>
        <v>6.6758233528716773E-7</v>
      </c>
      <c r="I1780" s="12">
        <f t="shared" ca="1" si="696"/>
        <v>2.1761964334420848E-6</v>
      </c>
      <c r="J1780" s="12">
        <f t="shared" ca="1" si="696"/>
        <v>6.6641988433119663E-6</v>
      </c>
      <c r="K1780" s="12">
        <f t="shared" ca="1" si="696"/>
        <v>1.9171424978318476E-5</v>
      </c>
      <c r="L1780" s="12">
        <f t="shared" ca="1" si="696"/>
        <v>5.1810458647265051E-5</v>
      </c>
      <c r="M1780" s="12">
        <f t="shared" ca="1" si="696"/>
        <v>1.3153371130320793E-4</v>
      </c>
      <c r="N1780" s="12">
        <f t="shared" ca="1" si="696"/>
        <v>3.1369912430689076E-4</v>
      </c>
      <c r="O1780" s="12">
        <f t="shared" ca="1" si="696"/>
        <v>7.0282327191484501E-4</v>
      </c>
      <c r="P1780" s="12">
        <f t="shared" ca="1" si="696"/>
        <v>1.4792294867295927E-3</v>
      </c>
      <c r="Q1780" s="12">
        <f t="shared" ca="1" si="696"/>
        <v>2.9247016642213086E-3</v>
      </c>
      <c r="R1780" s="12">
        <f t="shared" ca="1" si="696"/>
        <v>5.4323054787290886E-3</v>
      </c>
      <c r="S1780" s="12">
        <f t="shared" ca="1" si="696"/>
        <v>9.4785824146434022E-3</v>
      </c>
      <c r="T1780" s="12">
        <f t="shared" ca="1" si="696"/>
        <v>1.5536714741217164E-2</v>
      </c>
      <c r="U1780" s="12">
        <f t="shared" ca="1" si="696"/>
        <v>2.3923878514337603E-2</v>
      </c>
      <c r="V1780" s="12">
        <f t="shared" ca="1" si="696"/>
        <v>3.4606731196608918E-2</v>
      </c>
      <c r="W1780" s="12">
        <f t="shared" ca="1" si="696"/>
        <v>4.7026879928761478E-2</v>
      </c>
      <c r="X1780" s="12">
        <f t="shared" ca="1" si="696"/>
        <v>6.0032765018747748E-2</v>
      </c>
      <c r="Y1780" s="12">
        <f t="shared" ca="1" si="696"/>
        <v>7.1992478049883554E-2</v>
      </c>
      <c r="Z1780" s="12">
        <f t="shared" ca="1" si="696"/>
        <v>8.1104040998875887E-2</v>
      </c>
      <c r="AA1780" s="12">
        <f t="shared" ca="1" si="696"/>
        <v>8.583303300429096E-2</v>
      </c>
      <c r="AB1780" s="12">
        <f t="shared" ca="1" si="696"/>
        <v>8.5334180002034535E-2</v>
      </c>
      <c r="AC1780" s="12">
        <f t="shared" ca="1" si="696"/>
        <v>7.9698137996672469E-2</v>
      </c>
      <c r="AD1780" s="12">
        <f t="shared" ca="1" si="696"/>
        <v>6.992458947113471E-2</v>
      </c>
      <c r="AE1780" s="12">
        <f t="shared" ca="1" si="696"/>
        <v>5.763260769227093E-2</v>
      </c>
      <c r="AF1780" s="12">
        <f t="shared" ca="1" si="696"/>
        <v>4.4623456822955217E-2</v>
      </c>
      <c r="AG1780" s="12">
        <f t="shared" ca="1" si="696"/>
        <v>3.2457476061370505E-2</v>
      </c>
      <c r="AH1780" s="12">
        <f t="shared" ca="1" si="696"/>
        <v>2.2178025336027172E-2</v>
      </c>
      <c r="AI1780" s="12">
        <f t="shared" ca="1" si="696"/>
        <v>1.4235987564683774E-2</v>
      </c>
      <c r="AJ1780" s="12">
        <f t="shared" ca="1" si="696"/>
        <v>8.5843797132073487E-3</v>
      </c>
      <c r="AK1780" s="12">
        <f t="shared" ca="1" si="696"/>
        <v>4.8628047697157097E-3</v>
      </c>
      <c r="AL1780" s="12">
        <f t="shared" ca="1" si="696"/>
        <v>2.5877441969404586E-3</v>
      </c>
      <c r="AM1780" s="12">
        <f t="shared" ca="1" si="696"/>
        <v>1.2936370566049603E-3</v>
      </c>
      <c r="AN1780" s="12">
        <f t="shared" ca="1" si="696"/>
        <v>6.0751939411300682E-4</v>
      </c>
      <c r="AO1780" s="12">
        <f t="shared" ca="1" si="696"/>
        <v>2.6801829534181586E-4</v>
      </c>
      <c r="AP1780" s="12">
        <f t="shared" ca="1" si="696"/>
        <v>1.1107730380495307E-4</v>
      </c>
      <c r="AQ1780" s="12">
        <f t="shared" ca="1" si="696"/>
        <v>4.3245688251574056E-5</v>
      </c>
      <c r="AR1780" s="12">
        <f t="shared" ca="1" si="696"/>
        <v>1.5816736950170022E-5</v>
      </c>
      <c r="AS1780" s="12">
        <f t="shared" ca="1" si="696"/>
        <v>5.4343494947104522E-6</v>
      </c>
      <c r="AT1780" s="12">
        <f t="shared" ca="1" si="696"/>
        <v>1.7540211822823765E-6</v>
      </c>
      <c r="AU1780" s="12">
        <f t="shared" ca="1" si="696"/>
        <v>5.3183718253221115E-7</v>
      </c>
      <c r="AV1780" s="12">
        <f t="shared" ca="1" si="696"/>
        <v>1.5148832205576832E-7</v>
      </c>
      <c r="AX1780" s="13">
        <f t="shared" si="695"/>
        <v>0.19719459043960008</v>
      </c>
    </row>
    <row r="1781" spans="1:50" x14ac:dyDescent="0.2">
      <c r="A1781" s="9" t="str">
        <f t="shared" si="688"/>
        <v>American Samoa</v>
      </c>
      <c r="C1781" s="20">
        <f t="shared" si="689"/>
        <v>561.03338190366992</v>
      </c>
      <c r="D1781" s="15">
        <f t="shared" si="690"/>
        <v>590.5690311845625</v>
      </c>
      <c r="E1781" s="23">
        <f t="shared" si="691"/>
        <v>1</v>
      </c>
      <c r="F1781" s="15">
        <f t="shared" si="693"/>
        <v>590.5690311845625</v>
      </c>
      <c r="H1781" s="12">
        <f t="shared" ref="H1781:AV1781" ca="1" si="697">_xlfn.NORM.DIST(H$1777,$F1781,$B$37+$B$38*$F1781,FALSE)/$AV611*($E1073/1000)</f>
        <v>3.761696380938645E-12</v>
      </c>
      <c r="I1781" s="12">
        <f t="shared" ca="1" si="697"/>
        <v>1.5959313842327149E-11</v>
      </c>
      <c r="J1781" s="12">
        <f t="shared" ca="1" si="697"/>
        <v>6.3606468854559196E-11</v>
      </c>
      <c r="K1781" s="12">
        <f t="shared" ca="1" si="697"/>
        <v>2.3814691060440251E-10</v>
      </c>
      <c r="L1781" s="12">
        <f t="shared" ca="1" si="697"/>
        <v>8.3761647834224463E-10</v>
      </c>
      <c r="M1781" s="12">
        <f t="shared" ca="1" si="697"/>
        <v>2.7675920099034031E-9</v>
      </c>
      <c r="N1781" s="12">
        <f t="shared" ca="1" si="697"/>
        <v>8.5904421695249356E-9</v>
      </c>
      <c r="O1781" s="12">
        <f t="shared" ca="1" si="697"/>
        <v>2.5048721481066455E-8</v>
      </c>
      <c r="P1781" s="12">
        <f t="shared" ca="1" si="697"/>
        <v>6.8613915602575153E-8</v>
      </c>
      <c r="Q1781" s="12">
        <f t="shared" ca="1" si="697"/>
        <v>1.7656126797420158E-7</v>
      </c>
      <c r="R1781" s="12">
        <f t="shared" ca="1" si="697"/>
        <v>4.2681067098912838E-7</v>
      </c>
      <c r="S1781" s="12">
        <f t="shared" ca="1" si="697"/>
        <v>9.6924081430906496E-7</v>
      </c>
      <c r="T1781" s="12">
        <f t="shared" ca="1" si="697"/>
        <v>2.0676866012412982E-6</v>
      </c>
      <c r="U1781" s="12">
        <f t="shared" ca="1" si="697"/>
        <v>4.1437574644860266E-6</v>
      </c>
      <c r="V1781" s="12">
        <f t="shared" ca="1" si="697"/>
        <v>7.8011842905817392E-6</v>
      </c>
      <c r="W1781" s="12">
        <f t="shared" ca="1" si="697"/>
        <v>1.3796957988634797E-5</v>
      </c>
      <c r="X1781" s="12">
        <f t="shared" ca="1" si="697"/>
        <v>2.2922540097836499E-5</v>
      </c>
      <c r="Y1781" s="12">
        <f t="shared" ca="1" si="697"/>
        <v>3.5776572801516299E-5</v>
      </c>
      <c r="Z1781" s="12">
        <f t="shared" ca="1" si="697"/>
        <v>5.2455535408727761E-5</v>
      </c>
      <c r="AA1781" s="12">
        <f t="shared" ca="1" si="697"/>
        <v>7.2250441962590421E-5</v>
      </c>
      <c r="AB1781" s="12">
        <f t="shared" ca="1" si="697"/>
        <v>9.3485937327122972E-5</v>
      </c>
      <c r="AC1781" s="12">
        <f t="shared" ca="1" si="697"/>
        <v>1.1363409576444278E-4</v>
      </c>
      <c r="AD1781" s="12">
        <f t="shared" ca="1" si="697"/>
        <v>1.2975605374960841E-4</v>
      </c>
      <c r="AE1781" s="12">
        <f t="shared" ca="1" si="697"/>
        <v>1.3918844799970778E-4</v>
      </c>
      <c r="AF1781" s="12">
        <f t="shared" ca="1" si="697"/>
        <v>1.4026048962065588E-4</v>
      </c>
      <c r="AG1781" s="12">
        <f t="shared" ca="1" si="697"/>
        <v>1.3277738274351851E-4</v>
      </c>
      <c r="AH1781" s="12">
        <f t="shared" ca="1" si="697"/>
        <v>1.1807812596492345E-4</v>
      </c>
      <c r="AI1781" s="12">
        <f t="shared" ca="1" si="697"/>
        <v>9.8644163577540645E-5</v>
      </c>
      <c r="AJ1781" s="12">
        <f t="shared" ca="1" si="697"/>
        <v>7.7415858187730274E-5</v>
      </c>
      <c r="AK1781" s="12">
        <f t="shared" ca="1" si="697"/>
        <v>5.7074887636633123E-5</v>
      </c>
      <c r="AL1781" s="12">
        <f t="shared" ca="1" si="697"/>
        <v>3.9529087830870019E-5</v>
      </c>
      <c r="AM1781" s="12">
        <f t="shared" ca="1" si="697"/>
        <v>2.5718469198115904E-5</v>
      </c>
      <c r="AN1781" s="12">
        <f t="shared" ca="1" si="697"/>
        <v>1.5719185262951074E-5</v>
      </c>
      <c r="AO1781" s="12">
        <f t="shared" ca="1" si="697"/>
        <v>9.0255056970455967E-6</v>
      </c>
      <c r="AP1781" s="12">
        <f t="shared" ca="1" si="697"/>
        <v>4.8682138968250735E-6</v>
      </c>
      <c r="AQ1781" s="12">
        <f t="shared" ca="1" si="697"/>
        <v>2.4667455517889038E-6</v>
      </c>
      <c r="AR1781" s="12">
        <f t="shared" ca="1" si="697"/>
        <v>1.1741826276035824E-6</v>
      </c>
      <c r="AS1781" s="12">
        <f t="shared" ca="1" si="697"/>
        <v>5.2505348121829625E-7</v>
      </c>
      <c r="AT1781" s="12">
        <f t="shared" ca="1" si="697"/>
        <v>2.2056064792604191E-7</v>
      </c>
      <c r="AU1781" s="12">
        <f t="shared" ca="1" si="697"/>
        <v>8.7038041552901132E-8</v>
      </c>
      <c r="AV1781" s="12">
        <f t="shared" ca="1" si="697"/>
        <v>3.226612312828557E-8</v>
      </c>
      <c r="AX1781" s="13">
        <f t="shared" si="695"/>
        <v>2.8345198498428013E-2</v>
      </c>
    </row>
    <row r="1782" spans="1:50" x14ac:dyDescent="0.2">
      <c r="A1782" s="9" t="str">
        <f t="shared" si="688"/>
        <v>Andorra</v>
      </c>
      <c r="C1782" s="20">
        <f t="shared" si="689"/>
        <v>550.57046879441759</v>
      </c>
      <c r="D1782" s="15">
        <f t="shared" si="690"/>
        <v>584.0425174923821</v>
      </c>
      <c r="E1782" s="23">
        <f t="shared" si="691"/>
        <v>1</v>
      </c>
      <c r="F1782" s="15">
        <f t="shared" si="693"/>
        <v>584.0425174923821</v>
      </c>
      <c r="H1782" s="12">
        <f t="shared" ref="H1782:AV1782" ca="1" si="698">_xlfn.NORM.DIST(H$1777,$F1782,$B$37+$B$38*$F1782,FALSE)/$AV612*($E1074/1000)</f>
        <v>6.2510864803805398E-12</v>
      </c>
      <c r="I1782" s="12">
        <f t="shared" ca="1" si="698"/>
        <v>2.6091551881534664E-11</v>
      </c>
      <c r="J1782" s="12">
        <f t="shared" ca="1" si="698"/>
        <v>1.0230595403383865E-10</v>
      </c>
      <c r="K1782" s="12">
        <f t="shared" ca="1" si="698"/>
        <v>3.7684130858434181E-10</v>
      </c>
      <c r="L1782" s="12">
        <f t="shared" ca="1" si="698"/>
        <v>1.3039852882748473E-9</v>
      </c>
      <c r="M1782" s="12">
        <f t="shared" ca="1" si="698"/>
        <v>4.2388053614725202E-9</v>
      </c>
      <c r="N1782" s="12">
        <f t="shared" ca="1" si="698"/>
        <v>1.2944070008962466E-8</v>
      </c>
      <c r="O1782" s="12">
        <f t="shared" ca="1" si="698"/>
        <v>3.7132554425676827E-8</v>
      </c>
      <c r="P1782" s="12">
        <f t="shared" ca="1" si="698"/>
        <v>1.0006804017470588E-7</v>
      </c>
      <c r="Q1782" s="12">
        <f t="shared" ca="1" si="698"/>
        <v>2.5333346138969541E-7</v>
      </c>
      <c r="R1782" s="12">
        <f t="shared" ca="1" si="698"/>
        <v>6.0248510545862336E-7</v>
      </c>
      <c r="S1782" s="12">
        <f t="shared" ca="1" si="698"/>
        <v>1.346035975500615E-6</v>
      </c>
      <c r="T1782" s="12">
        <f t="shared" ca="1" si="698"/>
        <v>2.8250335829806555E-6</v>
      </c>
      <c r="U1782" s="12">
        <f t="shared" ca="1" si="698"/>
        <v>5.5698969119524828E-6</v>
      </c>
      <c r="V1782" s="12">
        <f t="shared" ca="1" si="698"/>
        <v>1.0316379138033574E-5</v>
      </c>
      <c r="W1782" s="12">
        <f t="shared" ca="1" si="698"/>
        <v>1.794998238328784E-5</v>
      </c>
      <c r="X1782" s="12">
        <f t="shared" ca="1" si="698"/>
        <v>2.9339813824133946E-5</v>
      </c>
      <c r="Y1782" s="12">
        <f t="shared" ca="1" si="698"/>
        <v>4.5051294616349179E-5</v>
      </c>
      <c r="Z1782" s="12">
        <f t="shared" ca="1" si="698"/>
        <v>6.4985100119911929E-5</v>
      </c>
      <c r="AA1782" s="12">
        <f t="shared" ca="1" si="698"/>
        <v>8.8059639667810736E-5</v>
      </c>
      <c r="AB1782" s="12">
        <f t="shared" ca="1" si="698"/>
        <v>1.1209767642402936E-4</v>
      </c>
      <c r="AC1782" s="12">
        <f t="shared" ca="1" si="698"/>
        <v>1.3405188089624424E-4</v>
      </c>
      <c r="AD1782" s="12">
        <f t="shared" ca="1" si="698"/>
        <v>1.5059335480900458E-4</v>
      </c>
      <c r="AE1782" s="12">
        <f t="shared" ca="1" si="698"/>
        <v>1.5892612686592593E-4</v>
      </c>
      <c r="AF1782" s="12">
        <f t="shared" ca="1" si="698"/>
        <v>1.5755833601404474E-4</v>
      </c>
      <c r="AG1782" s="12">
        <f t="shared" ca="1" si="698"/>
        <v>1.4673849702692707E-4</v>
      </c>
      <c r="AH1782" s="12">
        <f t="shared" ca="1" si="698"/>
        <v>1.2838176506487967E-4</v>
      </c>
      <c r="AI1782" s="12">
        <f t="shared" ca="1" si="698"/>
        <v>1.0551621716143388E-4</v>
      </c>
      <c r="AJ1782" s="12">
        <f t="shared" ca="1" si="698"/>
        <v>8.1468867385963768E-5</v>
      </c>
      <c r="AK1782" s="12">
        <f t="shared" ca="1" si="698"/>
        <v>5.9090918288021881E-5</v>
      </c>
      <c r="AL1782" s="12">
        <f t="shared" ca="1" si="698"/>
        <v>4.0263024414762804E-5</v>
      </c>
      <c r="AM1782" s="12">
        <f t="shared" ca="1" si="698"/>
        <v>2.5772030975907596E-5</v>
      </c>
      <c r="AN1782" s="12">
        <f t="shared" ca="1" si="698"/>
        <v>1.5496994887887912E-5</v>
      </c>
      <c r="AO1782" s="12">
        <f t="shared" ca="1" si="698"/>
        <v>8.7539271835667237E-6</v>
      </c>
      <c r="AP1782" s="12">
        <f t="shared" ca="1" si="698"/>
        <v>4.6453128146973727E-6</v>
      </c>
      <c r="AQ1782" s="12">
        <f t="shared" ca="1" si="698"/>
        <v>2.3157069250618746E-6</v>
      </c>
      <c r="AR1782" s="12">
        <f t="shared" ca="1" si="698"/>
        <v>1.084448216975838E-6</v>
      </c>
      <c r="AS1782" s="12">
        <f t="shared" ca="1" si="698"/>
        <v>4.7707937161642767E-7</v>
      </c>
      <c r="AT1782" s="12">
        <f t="shared" ca="1" si="698"/>
        <v>1.9716465036096188E-7</v>
      </c>
      <c r="AU1782" s="12">
        <f t="shared" ca="1" si="698"/>
        <v>7.6546275161712216E-8</v>
      </c>
      <c r="AV1782" s="12">
        <f t="shared" ca="1" si="698"/>
        <v>2.7917444818870684E-8</v>
      </c>
      <c r="AX1782" s="13">
        <f t="shared" si="695"/>
        <v>3.2852920129393802E-2</v>
      </c>
    </row>
    <row r="1783" spans="1:50" x14ac:dyDescent="0.2">
      <c r="A1783" s="9" t="str">
        <f t="shared" si="688"/>
        <v>Angola</v>
      </c>
      <c r="C1783" s="20">
        <f t="shared" si="689"/>
        <v>314.89385169100683</v>
      </c>
      <c r="D1783" s="15">
        <f t="shared" si="690"/>
        <v>431.85456760929742</v>
      </c>
      <c r="E1783" s="23">
        <f t="shared" si="691"/>
        <v>1</v>
      </c>
      <c r="F1783" s="15">
        <f t="shared" si="693"/>
        <v>431.85456760929742</v>
      </c>
      <c r="H1783" s="12">
        <f t="shared" ref="H1783:AV1783" ca="1" si="699">_xlfn.NORM.DIST(H$1777,$F1783,$B$37+$B$38*$F1783,FALSE)/$AV613*($E1075/1000)</f>
        <v>1.7385583068986438E-5</v>
      </c>
      <c r="I1783" s="12">
        <f t="shared" ca="1" si="699"/>
        <v>4.9601829718934714E-5</v>
      </c>
      <c r="J1783" s="12">
        <f t="shared" ca="1" si="699"/>
        <v>1.3294215935596678E-4</v>
      </c>
      <c r="K1783" s="12">
        <f t="shared" ca="1" si="699"/>
        <v>3.347220749876318E-4</v>
      </c>
      <c r="L1783" s="12">
        <f t="shared" ca="1" si="699"/>
        <v>7.9170352104407805E-4</v>
      </c>
      <c r="M1783" s="12">
        <f t="shared" ca="1" si="699"/>
        <v>1.7591278028536949E-3</v>
      </c>
      <c r="N1783" s="12">
        <f t="shared" ca="1" si="699"/>
        <v>3.6718827399341027E-3</v>
      </c>
      <c r="O1783" s="12">
        <f t="shared" ca="1" si="699"/>
        <v>7.200071508454314E-3</v>
      </c>
      <c r="P1783" s="12">
        <f t="shared" ca="1" si="699"/>
        <v>1.3262989034334965E-2</v>
      </c>
      <c r="Q1783" s="12">
        <f t="shared" ca="1" si="699"/>
        <v>2.2951052493745933E-2</v>
      </c>
      <c r="R1783" s="12">
        <f t="shared" ca="1" si="699"/>
        <v>3.7309583157813166E-2</v>
      </c>
      <c r="S1783" s="12">
        <f t="shared" ca="1" si="699"/>
        <v>5.6976370758852583E-2</v>
      </c>
      <c r="T1783" s="12">
        <f t="shared" ca="1" si="699"/>
        <v>8.1738330451601643E-2</v>
      </c>
      <c r="U1783" s="12">
        <f t="shared" ca="1" si="699"/>
        <v>0.11015731404789979</v>
      </c>
      <c r="V1783" s="12">
        <f t="shared" ca="1" si="699"/>
        <v>0.13946251993558886</v>
      </c>
      <c r="W1783" s="12">
        <f t="shared" ca="1" si="699"/>
        <v>0.16586634440986528</v>
      </c>
      <c r="X1783" s="12">
        <f t="shared" ca="1" si="699"/>
        <v>0.18531715876284885</v>
      </c>
      <c r="Y1783" s="12">
        <f t="shared" ca="1" si="699"/>
        <v>0.19450447060983606</v>
      </c>
      <c r="Z1783" s="12">
        <f t="shared" ca="1" si="699"/>
        <v>0.19177859717903875</v>
      </c>
      <c r="AA1783" s="12">
        <f t="shared" ca="1" si="699"/>
        <v>0.17763448535083035</v>
      </c>
      <c r="AB1783" s="12">
        <f t="shared" ca="1" si="699"/>
        <v>0.15456495133787299</v>
      </c>
      <c r="AC1783" s="12">
        <f t="shared" ca="1" si="699"/>
        <v>0.12634304970213833</v>
      </c>
      <c r="AD1783" s="12">
        <f t="shared" ca="1" si="699"/>
        <v>9.70170991680738E-2</v>
      </c>
      <c r="AE1783" s="12">
        <f t="shared" ca="1" si="699"/>
        <v>6.9984491120041653E-2</v>
      </c>
      <c r="AF1783" s="12">
        <f t="shared" ca="1" si="699"/>
        <v>4.7425501060885812E-2</v>
      </c>
      <c r="AG1783" s="12">
        <f t="shared" ca="1" si="699"/>
        <v>3.0191079505078669E-2</v>
      </c>
      <c r="AH1783" s="12">
        <f t="shared" ca="1" si="699"/>
        <v>1.8055185324957868E-2</v>
      </c>
      <c r="AI1783" s="12">
        <f t="shared" ca="1" si="699"/>
        <v>1.0143360344321015E-2</v>
      </c>
      <c r="AJ1783" s="12">
        <f t="shared" ca="1" si="699"/>
        <v>5.3532601930601298E-3</v>
      </c>
      <c r="AK1783" s="12">
        <f t="shared" ca="1" si="699"/>
        <v>2.6540643345460235E-3</v>
      </c>
      <c r="AL1783" s="12">
        <f t="shared" ca="1" si="699"/>
        <v>1.2361214259092393E-3</v>
      </c>
      <c r="AM1783" s="12">
        <f t="shared" ca="1" si="699"/>
        <v>5.4083827296644554E-4</v>
      </c>
      <c r="AN1783" s="12">
        <f t="shared" ca="1" si="699"/>
        <v>2.2229530758452234E-4</v>
      </c>
      <c r="AO1783" s="12">
        <f t="shared" ca="1" si="699"/>
        <v>8.5832105912846406E-5</v>
      </c>
      <c r="AP1783" s="12">
        <f t="shared" ca="1" si="699"/>
        <v>3.1133348705279741E-5</v>
      </c>
      <c r="AQ1783" s="12">
        <f t="shared" ca="1" si="699"/>
        <v>1.0608610358299905E-5</v>
      </c>
      <c r="AR1783" s="12">
        <f t="shared" ca="1" si="699"/>
        <v>3.3958441947870492E-6</v>
      </c>
      <c r="AS1783" s="12">
        <f t="shared" ca="1" si="699"/>
        <v>1.0211595622984878E-6</v>
      </c>
      <c r="AT1783" s="12">
        <f t="shared" ca="1" si="699"/>
        <v>2.884669454019306E-7</v>
      </c>
      <c r="AU1783" s="12">
        <f t="shared" ca="1" si="699"/>
        <v>7.6551745536488816E-8</v>
      </c>
      <c r="AV1783" s="12">
        <f t="shared" ca="1" si="699"/>
        <v>1.9084058316592804E-8</v>
      </c>
      <c r="AX1783" s="13">
        <f t="shared" si="695"/>
        <v>0.37503552652532285</v>
      </c>
    </row>
    <row r="1784" spans="1:50" x14ac:dyDescent="0.2">
      <c r="A1784" s="9" t="str">
        <f t="shared" si="688"/>
        <v>Anguilla</v>
      </c>
      <c r="C1784" s="20">
        <f t="shared" si="689"/>
        <v>446.81009499094347</v>
      </c>
      <c r="D1784" s="15">
        <f t="shared" si="690"/>
        <v>516.83674511233062</v>
      </c>
      <c r="E1784" s="23">
        <f t="shared" si="691"/>
        <v>1</v>
      </c>
      <c r="F1784" s="15">
        <f t="shared" si="693"/>
        <v>516.83674511233062</v>
      </c>
      <c r="H1784" s="12">
        <f t="shared" ref="H1784:AV1784" ca="1" si="700">_xlfn.NORM.DIST(H$1777,$F1784,$B$37+$B$38*$F1784,FALSE)/$AV614*($E1076/1000)</f>
        <v>6.3163918312493085E-11</v>
      </c>
      <c r="I1784" s="12">
        <f t="shared" ca="1" si="700"/>
        <v>2.2286697930558019E-10</v>
      </c>
      <c r="J1784" s="12">
        <f t="shared" ca="1" si="700"/>
        <v>7.387185167595997E-10</v>
      </c>
      <c r="K1784" s="12">
        <f t="shared" ca="1" si="700"/>
        <v>2.300217157318002E-9</v>
      </c>
      <c r="L1784" s="12">
        <f t="shared" ca="1" si="700"/>
        <v>6.7284539858618429E-9</v>
      </c>
      <c r="M1784" s="12">
        <f t="shared" ca="1" si="700"/>
        <v>1.8489208919795868E-8</v>
      </c>
      <c r="N1784" s="12">
        <f t="shared" ca="1" si="700"/>
        <v>4.7728520012445325E-8</v>
      </c>
      <c r="O1784" s="12">
        <f t="shared" ca="1" si="700"/>
        <v>1.1574285761895602E-7</v>
      </c>
      <c r="P1784" s="12">
        <f t="shared" ca="1" si="700"/>
        <v>2.6367383045758811E-7</v>
      </c>
      <c r="Q1784" s="12">
        <f t="shared" ca="1" si="700"/>
        <v>5.6428233001965604E-7</v>
      </c>
      <c r="R1784" s="12">
        <f t="shared" ca="1" si="700"/>
        <v>1.1344424482172721E-6</v>
      </c>
      <c r="S1784" s="12">
        <f t="shared" ca="1" si="700"/>
        <v>2.1425209676318588E-6</v>
      </c>
      <c r="T1784" s="12">
        <f t="shared" ca="1" si="700"/>
        <v>3.8012312246814574E-6</v>
      </c>
      <c r="U1784" s="12">
        <f t="shared" ca="1" si="700"/>
        <v>6.3354882557215264E-6</v>
      </c>
      <c r="V1784" s="12">
        <f t="shared" ca="1" si="700"/>
        <v>9.9195617938134918E-6</v>
      </c>
      <c r="W1784" s="12">
        <f t="shared" ca="1" si="700"/>
        <v>1.4590207858739631E-5</v>
      </c>
      <c r="X1784" s="12">
        <f t="shared" ca="1" si="700"/>
        <v>2.0159839298604115E-5</v>
      </c>
      <c r="Y1784" s="12">
        <f t="shared" ca="1" si="700"/>
        <v>2.6167922658411582E-5</v>
      </c>
      <c r="Z1784" s="12">
        <f t="shared" ca="1" si="700"/>
        <v>3.1908620150283577E-5</v>
      </c>
      <c r="AA1784" s="12">
        <f t="shared" ca="1" si="700"/>
        <v>3.6551347770231811E-5</v>
      </c>
      <c r="AB1784" s="12">
        <f t="shared" ca="1" si="700"/>
        <v>3.9332845099474967E-5</v>
      </c>
      <c r="AC1784" s="12">
        <f t="shared" ca="1" si="700"/>
        <v>3.9761606495007402E-5</v>
      </c>
      <c r="AD1784" s="12">
        <f t="shared" ca="1" si="700"/>
        <v>3.7759747283725529E-5</v>
      </c>
      <c r="AE1784" s="12">
        <f t="shared" ca="1" si="700"/>
        <v>3.3686107477429153E-5</v>
      </c>
      <c r="AF1784" s="12">
        <f t="shared" ca="1" si="700"/>
        <v>2.8231189407271966E-5</v>
      </c>
      <c r="AG1784" s="12">
        <f t="shared" ca="1" si="700"/>
        <v>2.2226143627898403E-5</v>
      </c>
      <c r="AH1784" s="12">
        <f t="shared" ca="1" si="700"/>
        <v>1.6438252686121245E-5</v>
      </c>
      <c r="AI1784" s="12">
        <f t="shared" ca="1" si="700"/>
        <v>1.1420990822003798E-5</v>
      </c>
      <c r="AJ1784" s="12">
        <f t="shared" ca="1" si="700"/>
        <v>7.4543281634973791E-6</v>
      </c>
      <c r="AK1784" s="12">
        <f t="shared" ca="1" si="700"/>
        <v>4.5705643526862925E-6</v>
      </c>
      <c r="AL1784" s="12">
        <f t="shared" ca="1" si="700"/>
        <v>2.6326173746760701E-6</v>
      </c>
      <c r="AM1784" s="12">
        <f t="shared" ca="1" si="700"/>
        <v>1.4244993427765497E-6</v>
      </c>
      <c r="AN1784" s="12">
        <f t="shared" ca="1" si="700"/>
        <v>7.2409134774645957E-7</v>
      </c>
      <c r="AO1784" s="12">
        <f t="shared" ca="1" si="700"/>
        <v>3.4576502232827185E-7</v>
      </c>
      <c r="AP1784" s="12">
        <f t="shared" ca="1" si="700"/>
        <v>1.5510484085922611E-7</v>
      </c>
      <c r="AQ1784" s="12">
        <f t="shared" ca="1" si="700"/>
        <v>6.5362136858435761E-8</v>
      </c>
      <c r="AR1784" s="12">
        <f t="shared" ca="1" si="700"/>
        <v>2.587520065843086E-8</v>
      </c>
      <c r="AS1784" s="12">
        <f t="shared" ca="1" si="700"/>
        <v>9.6227190401891765E-9</v>
      </c>
      <c r="AT1784" s="12">
        <f t="shared" ca="1" si="700"/>
        <v>3.3617737350825285E-9</v>
      </c>
      <c r="AU1784" s="12">
        <f t="shared" ca="1" si="700"/>
        <v>1.103305412835095E-9</v>
      </c>
      <c r="AV1784" s="12">
        <f t="shared" ca="1" si="700"/>
        <v>3.401571567581685E-10</v>
      </c>
      <c r="AX1784" s="13">
        <f t="shared" si="695"/>
        <v>0.12132928914025036</v>
      </c>
    </row>
    <row r="1785" spans="1:50" x14ac:dyDescent="0.2">
      <c r="A1785" s="9" t="str">
        <f t="shared" si="688"/>
        <v>Antigua and Barbuda</v>
      </c>
      <c r="C1785" s="20">
        <f t="shared" si="689"/>
        <v>440.42063290708484</v>
      </c>
      <c r="D1785" s="15">
        <f t="shared" si="690"/>
        <v>513.1256001506531</v>
      </c>
      <c r="E1785" s="23">
        <f t="shared" si="691"/>
        <v>1</v>
      </c>
      <c r="F1785" s="15">
        <f t="shared" si="693"/>
        <v>513.1256001506531</v>
      </c>
      <c r="H1785" s="12">
        <f t="shared" ref="H1785:AV1785" ca="1" si="701">_xlfn.NORM.DIST(H$1777,$F1785,$B$37+$B$38*$F1785,FALSE)/$AV615*($E1077/1000)</f>
        <v>2.2691640006208615E-10</v>
      </c>
      <c r="I1785" s="12">
        <f t="shared" ca="1" si="701"/>
        <v>7.9325574148302219E-10</v>
      </c>
      <c r="J1785" s="12">
        <f t="shared" ca="1" si="701"/>
        <v>2.6050565670170051E-9</v>
      </c>
      <c r="K1785" s="12">
        <f t="shared" ca="1" si="701"/>
        <v>8.0366987057623612E-9</v>
      </c>
      <c r="L1785" s="12">
        <f t="shared" ca="1" si="701"/>
        <v>2.3291358000592207E-8</v>
      </c>
      <c r="M1785" s="12">
        <f t="shared" ca="1" si="701"/>
        <v>6.3411573422841387E-8</v>
      </c>
      <c r="N1785" s="12">
        <f t="shared" ca="1" si="701"/>
        <v>1.621805776449119E-7</v>
      </c>
      <c r="O1785" s="12">
        <f t="shared" ca="1" si="701"/>
        <v>3.8965993283072325E-7</v>
      </c>
      <c r="P1785" s="12">
        <f t="shared" ca="1" si="701"/>
        <v>8.794866561843548E-7</v>
      </c>
      <c r="Q1785" s="12">
        <f t="shared" ca="1" si="701"/>
        <v>1.8647875145908797E-6</v>
      </c>
      <c r="R1785" s="12">
        <f t="shared" ca="1" si="701"/>
        <v>3.7143775504672039E-6</v>
      </c>
      <c r="S1785" s="12">
        <f t="shared" ca="1" si="701"/>
        <v>6.9502325132635607E-6</v>
      </c>
      <c r="T1785" s="12">
        <f t="shared" ca="1" si="701"/>
        <v>1.2217130601865231E-5</v>
      </c>
      <c r="U1785" s="12">
        <f t="shared" ca="1" si="701"/>
        <v>2.0174170839875656E-5</v>
      </c>
      <c r="V1785" s="12">
        <f t="shared" ca="1" si="701"/>
        <v>3.129527461220606E-5</v>
      </c>
      <c r="W1785" s="12">
        <f t="shared" ca="1" si="701"/>
        <v>4.5605627348397577E-5</v>
      </c>
      <c r="X1785" s="12">
        <f t="shared" ca="1" si="701"/>
        <v>6.2433070818210742E-5</v>
      </c>
      <c r="Y1785" s="12">
        <f t="shared" ca="1" si="701"/>
        <v>8.0291126976505191E-5</v>
      </c>
      <c r="Z1785" s="12">
        <f t="shared" ca="1" si="701"/>
        <v>9.7001177421855245E-5</v>
      </c>
      <c r="AA1785" s="12">
        <f t="shared" ca="1" si="701"/>
        <v>1.1008877845844988E-4</v>
      </c>
      <c r="AB1785" s="12">
        <f t="shared" ca="1" si="701"/>
        <v>1.1737232153590108E-4</v>
      </c>
      <c r="AC1785" s="12">
        <f t="shared" ca="1" si="701"/>
        <v>1.1755603551790949E-4</v>
      </c>
      <c r="AD1785" s="12">
        <f t="shared" ca="1" si="701"/>
        <v>1.1060652882416608E-4</v>
      </c>
      <c r="AE1785" s="12">
        <f t="shared" ca="1" si="701"/>
        <v>9.776270048712065E-5</v>
      </c>
      <c r="AF1785" s="12">
        <f t="shared" ca="1" si="701"/>
        <v>8.1174983851878485E-5</v>
      </c>
      <c r="AG1785" s="12">
        <f t="shared" ca="1" si="701"/>
        <v>6.3318093110376335E-5</v>
      </c>
      <c r="AH1785" s="12">
        <f t="shared" ca="1" si="701"/>
        <v>4.6397014746957382E-5</v>
      </c>
      <c r="AI1785" s="12">
        <f t="shared" ca="1" si="701"/>
        <v>3.1938082935759902E-5</v>
      </c>
      <c r="AJ1785" s="12">
        <f t="shared" ca="1" si="701"/>
        <v>2.0653052319488552E-5</v>
      </c>
      <c r="AK1785" s="12">
        <f t="shared" ca="1" si="701"/>
        <v>1.2546316555478892E-5</v>
      </c>
      <c r="AL1785" s="12">
        <f t="shared" ca="1" si="701"/>
        <v>7.1598649661535315E-6</v>
      </c>
      <c r="AM1785" s="12">
        <f t="shared" ca="1" si="701"/>
        <v>3.8383981137811005E-6</v>
      </c>
      <c r="AN1785" s="12">
        <f t="shared" ca="1" si="701"/>
        <v>1.9330887689665587E-6</v>
      </c>
      <c r="AO1785" s="12">
        <f t="shared" ca="1" si="701"/>
        <v>9.1455572547501704E-7</v>
      </c>
      <c r="AP1785" s="12">
        <f t="shared" ca="1" si="701"/>
        <v>4.0646686055212996E-7</v>
      </c>
      <c r="AQ1785" s="12">
        <f t="shared" ca="1" si="701"/>
        <v>1.6970580892092724E-7</v>
      </c>
      <c r="AR1785" s="12">
        <f t="shared" ca="1" si="701"/>
        <v>6.6561770922108624E-8</v>
      </c>
      <c r="AS1785" s="12">
        <f t="shared" ca="1" si="701"/>
        <v>2.4525034273370272E-8</v>
      </c>
      <c r="AT1785" s="12">
        <f t="shared" ca="1" si="701"/>
        <v>8.488891303790465E-9</v>
      </c>
      <c r="AU1785" s="12">
        <f t="shared" ca="1" si="701"/>
        <v>2.7602531697450436E-9</v>
      </c>
      <c r="AV1785" s="12">
        <f t="shared" ca="1" si="701"/>
        <v>8.4314730608386377E-10</v>
      </c>
      <c r="AX1785" s="13">
        <f t="shared" si="695"/>
        <v>0.1289736786364597</v>
      </c>
    </row>
    <row r="1786" spans="1:50" x14ac:dyDescent="0.2">
      <c r="A1786" s="9" t="str">
        <f t="shared" si="688"/>
        <v>Argentina</v>
      </c>
      <c r="C1786" s="20">
        <f t="shared" si="689"/>
        <v>422.77860141388823</v>
      </c>
      <c r="D1786" s="15">
        <f t="shared" si="690"/>
        <v>502.1381381123</v>
      </c>
      <c r="E1786" s="23">
        <f t="shared" si="691"/>
        <v>1</v>
      </c>
      <c r="F1786" s="15">
        <f t="shared" si="693"/>
        <v>502.1381381123</v>
      </c>
      <c r="H1786" s="12">
        <f t="shared" ref="H1786:AV1786" ca="1" si="702">_xlfn.NORM.DIST(H$1777,$F1786,$B$37+$B$38*$F1786,FALSE)/$AV616*($E1078/1000)</f>
        <v>2.3493418198376235E-7</v>
      </c>
      <c r="I1786" s="12">
        <f t="shared" ca="1" si="702"/>
        <v>7.9903179904699565E-7</v>
      </c>
      <c r="J1786" s="12">
        <f t="shared" ca="1" si="702"/>
        <v>2.55292767854397E-6</v>
      </c>
      <c r="K1786" s="12">
        <f t="shared" ca="1" si="702"/>
        <v>7.6624835551302962E-6</v>
      </c>
      <c r="L1786" s="12">
        <f t="shared" ca="1" si="702"/>
        <v>2.1605145423906252E-5</v>
      </c>
      <c r="M1786" s="12">
        <f t="shared" ca="1" si="702"/>
        <v>5.7227058983013006E-5</v>
      </c>
      <c r="N1786" s="12">
        <f t="shared" ca="1" si="702"/>
        <v>1.4239746415982058E-4</v>
      </c>
      <c r="O1786" s="12">
        <f t="shared" ca="1" si="702"/>
        <v>3.3285852046557082E-4</v>
      </c>
      <c r="P1786" s="12">
        <f t="shared" ca="1" si="702"/>
        <v>7.3092648100719427E-4</v>
      </c>
      <c r="Q1786" s="12">
        <f t="shared" ca="1" si="702"/>
        <v>1.5078019797691367E-3</v>
      </c>
      <c r="R1786" s="12">
        <f t="shared" ca="1" si="702"/>
        <v>2.9219415014596103E-3</v>
      </c>
      <c r="S1786" s="12">
        <f t="shared" ca="1" si="702"/>
        <v>5.3193102270320917E-3</v>
      </c>
      <c r="T1786" s="12">
        <f t="shared" ca="1" si="702"/>
        <v>9.0969481000830396E-3</v>
      </c>
      <c r="U1786" s="12">
        <f t="shared" ca="1" si="702"/>
        <v>1.4614794373844857E-2</v>
      </c>
      <c r="V1786" s="12">
        <f t="shared" ca="1" si="702"/>
        <v>2.2056992553255817E-2</v>
      </c>
      <c r="W1786" s="12">
        <f t="shared" ca="1" si="702"/>
        <v>3.1272059135621956E-2</v>
      </c>
      <c r="X1786" s="12">
        <f t="shared" ca="1" si="702"/>
        <v>4.1650791197803599E-2</v>
      </c>
      <c r="Y1786" s="12">
        <f t="shared" ca="1" si="702"/>
        <v>5.2113066301906118E-2</v>
      </c>
      <c r="Z1786" s="12">
        <f t="shared" ca="1" si="702"/>
        <v>6.1252891430534119E-2</v>
      </c>
      <c r="AA1786" s="12">
        <f t="shared" ca="1" si="702"/>
        <v>6.7633701425832513E-2</v>
      </c>
      <c r="AB1786" s="12">
        <f t="shared" ca="1" si="702"/>
        <v>7.0154625798106787E-2</v>
      </c>
      <c r="AC1786" s="12">
        <f t="shared" ca="1" si="702"/>
        <v>6.8360631166323543E-2</v>
      </c>
      <c r="AD1786" s="12">
        <f t="shared" ca="1" si="702"/>
        <v>6.257666446362932E-2</v>
      </c>
      <c r="AE1786" s="12">
        <f t="shared" ca="1" si="702"/>
        <v>5.3811531359800949E-2</v>
      </c>
      <c r="AF1786" s="12">
        <f t="shared" ca="1" si="702"/>
        <v>4.3470525208736392E-2</v>
      </c>
      <c r="AG1786" s="12">
        <f t="shared" ca="1" si="702"/>
        <v>3.2989141844419735E-2</v>
      </c>
      <c r="AH1786" s="12">
        <f t="shared" ca="1" si="702"/>
        <v>2.3518181846218667E-2</v>
      </c>
      <c r="AI1786" s="12">
        <f t="shared" ca="1" si="702"/>
        <v>1.5750453568649792E-2</v>
      </c>
      <c r="AJ1786" s="12">
        <f t="shared" ca="1" si="702"/>
        <v>9.9092088152556244E-3</v>
      </c>
      <c r="AK1786" s="12">
        <f t="shared" ca="1" si="702"/>
        <v>5.8565450829260804E-3</v>
      </c>
      <c r="AL1786" s="12">
        <f t="shared" ca="1" si="702"/>
        <v>3.2516260643397949E-3</v>
      </c>
      <c r="AM1786" s="12">
        <f t="shared" ca="1" si="702"/>
        <v>1.6959626996373408E-3</v>
      </c>
      <c r="AN1786" s="12">
        <f t="shared" ca="1" si="702"/>
        <v>8.3097621163334657E-4</v>
      </c>
      <c r="AO1786" s="12">
        <f t="shared" ca="1" si="702"/>
        <v>3.8248770674950531E-4</v>
      </c>
      <c r="AP1786" s="12">
        <f t="shared" ca="1" si="702"/>
        <v>1.6538760807172911E-4</v>
      </c>
      <c r="AQ1786" s="12">
        <f t="shared" ca="1" si="702"/>
        <v>6.7180780630122098E-5</v>
      </c>
      <c r="AR1786" s="12">
        <f t="shared" ca="1" si="702"/>
        <v>2.5635613815370386E-5</v>
      </c>
      <c r="AS1786" s="12">
        <f t="shared" ca="1" si="702"/>
        <v>9.1896504033213373E-6</v>
      </c>
      <c r="AT1786" s="12">
        <f t="shared" ca="1" si="702"/>
        <v>3.0946451284582785E-6</v>
      </c>
      <c r="AU1786" s="12">
        <f t="shared" ca="1" si="702"/>
        <v>9.7899238504382197E-7</v>
      </c>
      <c r="AV1786" s="12">
        <f t="shared" ca="1" si="702"/>
        <v>2.9094062527006844E-7</v>
      </c>
      <c r="AX1786" s="13">
        <f t="shared" si="695"/>
        <v>0.15353689154049149</v>
      </c>
    </row>
    <row r="1787" spans="1:50" x14ac:dyDescent="0.2">
      <c r="A1787" s="9" t="str">
        <f t="shared" si="688"/>
        <v>Armenia</v>
      </c>
      <c r="C1787" s="20">
        <f t="shared" si="689"/>
        <v>468.75900115543772</v>
      </c>
      <c r="D1787" s="15">
        <f t="shared" si="690"/>
        <v>531.3282809896009</v>
      </c>
      <c r="E1787" s="23">
        <f t="shared" si="691"/>
        <v>1</v>
      </c>
      <c r="F1787" s="15">
        <f t="shared" si="693"/>
        <v>531.3282809896009</v>
      </c>
      <c r="H1787" s="12">
        <f t="shared" ref="H1787:AV1787" ca="1" si="703">_xlfn.NORM.DIST(H$1777,$F1787,$B$37+$B$38*$F1787,FALSE)/$AV617*($E1079/1000)</f>
        <v>2.1561333314915442E-9</v>
      </c>
      <c r="I1787" s="12">
        <f t="shared" ca="1" si="703"/>
        <v>7.8883516420439846E-9</v>
      </c>
      <c r="J1787" s="12">
        <f t="shared" ca="1" si="703"/>
        <v>2.7111497452357879E-8</v>
      </c>
      <c r="K1787" s="12">
        <f t="shared" ca="1" si="703"/>
        <v>8.7534114783718093E-8</v>
      </c>
      <c r="L1787" s="12">
        <f t="shared" ca="1" si="703"/>
        <v>2.6549587480279173E-7</v>
      </c>
      <c r="M1787" s="12">
        <f t="shared" ca="1" si="703"/>
        <v>7.5647539322611838E-7</v>
      </c>
      <c r="N1787" s="12">
        <f t="shared" ca="1" si="703"/>
        <v>2.0248293574082332E-6</v>
      </c>
      <c r="O1787" s="12">
        <f t="shared" ca="1" si="703"/>
        <v>5.0914167490836239E-6</v>
      </c>
      <c r="P1787" s="12">
        <f t="shared" ca="1" si="703"/>
        <v>1.2026671807862102E-5</v>
      </c>
      <c r="Q1787" s="12">
        <f t="shared" ca="1" si="703"/>
        <v>2.6687559926698323E-5</v>
      </c>
      <c r="R1787" s="12">
        <f t="shared" ca="1" si="703"/>
        <v>5.5632537613094984E-5</v>
      </c>
      <c r="S1787" s="12">
        <f t="shared" ca="1" si="703"/>
        <v>1.0894453956726185E-4</v>
      </c>
      <c r="T1787" s="12">
        <f t="shared" ca="1" si="703"/>
        <v>2.0041889353935758E-4</v>
      </c>
      <c r="U1787" s="12">
        <f t="shared" ca="1" si="703"/>
        <v>3.4636057142506908E-4</v>
      </c>
      <c r="V1787" s="12">
        <f t="shared" ca="1" si="703"/>
        <v>5.6230873458585555E-4</v>
      </c>
      <c r="W1787" s="12">
        <f t="shared" ca="1" si="703"/>
        <v>8.5758624507307655E-4</v>
      </c>
      <c r="X1787" s="12">
        <f t="shared" ca="1" si="703"/>
        <v>1.2286760097778779E-3</v>
      </c>
      <c r="Y1787" s="12">
        <f t="shared" ca="1" si="703"/>
        <v>1.6536878877156343E-3</v>
      </c>
      <c r="Z1787" s="12">
        <f t="shared" ca="1" si="703"/>
        <v>2.0908665134003615E-3</v>
      </c>
      <c r="AA1787" s="12">
        <f t="shared" ca="1" si="703"/>
        <v>2.4834513901251598E-3</v>
      </c>
      <c r="AB1787" s="12">
        <f t="shared" ca="1" si="703"/>
        <v>2.7710324730800119E-3</v>
      </c>
      <c r="AC1787" s="12">
        <f t="shared" ca="1" si="703"/>
        <v>2.9045854770291578E-3</v>
      </c>
      <c r="AD1787" s="12">
        <f t="shared" ca="1" si="703"/>
        <v>2.860113729678856E-3</v>
      </c>
      <c r="AE1787" s="12">
        <f t="shared" ca="1" si="703"/>
        <v>2.6456905060733941E-3</v>
      </c>
      <c r="AF1787" s="12">
        <f t="shared" ca="1" si="703"/>
        <v>2.299065634697217E-3</v>
      </c>
      <c r="AG1787" s="12">
        <f t="shared" ca="1" si="703"/>
        <v>1.8768099436281191E-3</v>
      </c>
      <c r="AH1787" s="12">
        <f t="shared" ca="1" si="703"/>
        <v>1.4392817429876867E-3</v>
      </c>
      <c r="AI1787" s="12">
        <f t="shared" ca="1" si="703"/>
        <v>1.0368786498795722E-3</v>
      </c>
      <c r="AJ1787" s="12">
        <f t="shared" ca="1" si="703"/>
        <v>7.0172450465566711E-4</v>
      </c>
      <c r="AK1787" s="12">
        <f t="shared" ca="1" si="703"/>
        <v>4.4613053383704975E-4</v>
      </c>
      <c r="AL1787" s="12">
        <f t="shared" ca="1" si="703"/>
        <v>2.6644884885707851E-4</v>
      </c>
      <c r="AM1787" s="12">
        <f t="shared" ca="1" si="703"/>
        <v>1.494935115538448E-4</v>
      </c>
      <c r="AN1787" s="12">
        <f t="shared" ca="1" si="703"/>
        <v>7.8792963200098986E-5</v>
      </c>
      <c r="AO1787" s="12">
        <f t="shared" ca="1" si="703"/>
        <v>3.9012979398781224E-5</v>
      </c>
      <c r="AP1787" s="12">
        <f t="shared" ca="1" si="703"/>
        <v>1.8146271240919735E-5</v>
      </c>
      <c r="AQ1787" s="12">
        <f t="shared" ca="1" si="703"/>
        <v>7.9290703822157583E-6</v>
      </c>
      <c r="AR1787" s="12">
        <f t="shared" ca="1" si="703"/>
        <v>3.2547208228785323E-6</v>
      </c>
      <c r="AS1787" s="12">
        <f t="shared" ca="1" si="703"/>
        <v>1.2550522507179448E-6</v>
      </c>
      <c r="AT1787" s="12">
        <f t="shared" ca="1" si="703"/>
        <v>4.5463876802845017E-7</v>
      </c>
      <c r="AU1787" s="12">
        <f t="shared" ca="1" si="703"/>
        <v>1.5471332521071602E-7</v>
      </c>
      <c r="AV1787" s="12">
        <f t="shared" ca="1" si="703"/>
        <v>4.9459027134640021E-8</v>
      </c>
      <c r="AX1787" s="13">
        <f t="shared" si="695"/>
        <v>9.4543834397447277E-2</v>
      </c>
    </row>
    <row r="1788" spans="1:50" x14ac:dyDescent="0.2">
      <c r="A1788" s="9" t="str">
        <f t="shared" si="688"/>
        <v>Aruba</v>
      </c>
      <c r="C1788" s="20">
        <f t="shared" si="689"/>
        <v>455.28098835228269</v>
      </c>
      <c r="D1788" s="15">
        <f t="shared" si="690"/>
        <v>522.727985622706</v>
      </c>
      <c r="E1788" s="23">
        <f t="shared" si="691"/>
        <v>1</v>
      </c>
      <c r="F1788" s="15">
        <f t="shared" si="693"/>
        <v>522.727985622706</v>
      </c>
      <c r="H1788" s="12">
        <f t="shared" ref="H1788:AV1788" ca="1" si="704">_xlfn.NORM.DIST(H$1777,$F1788,$B$37+$B$38*$F1788,FALSE)/$AV618*($E1080/1000)</f>
        <v>1.3950892389605769E-10</v>
      </c>
      <c r="I1788" s="12">
        <f t="shared" ca="1" si="704"/>
        <v>4.9954542447974371E-10</v>
      </c>
      <c r="J1788" s="12">
        <f t="shared" ca="1" si="704"/>
        <v>1.6803686753081978E-9</v>
      </c>
      <c r="K1788" s="12">
        <f t="shared" ca="1" si="704"/>
        <v>5.3099540566490849E-9</v>
      </c>
      <c r="L1788" s="12">
        <f t="shared" ca="1" si="704"/>
        <v>1.5762806516619848E-8</v>
      </c>
      <c r="M1788" s="12">
        <f t="shared" ca="1" si="704"/>
        <v>4.3957493540954835E-8</v>
      </c>
      <c r="N1788" s="12">
        <f t="shared" ca="1" si="704"/>
        <v>1.1515661542949974E-7</v>
      </c>
      <c r="O1788" s="12">
        <f t="shared" ca="1" si="704"/>
        <v>2.8340105197002378E-7</v>
      </c>
      <c r="P1788" s="12">
        <f t="shared" ca="1" si="704"/>
        <v>6.551950668405868E-7</v>
      </c>
      <c r="Q1788" s="12">
        <f t="shared" ca="1" si="704"/>
        <v>1.4229720656960808E-6</v>
      </c>
      <c r="R1788" s="12">
        <f t="shared" ca="1" si="704"/>
        <v>2.9032118319666491E-6</v>
      </c>
      <c r="S1788" s="12">
        <f t="shared" ca="1" si="704"/>
        <v>5.5643913988537727E-6</v>
      </c>
      <c r="T1788" s="12">
        <f t="shared" ca="1" si="704"/>
        <v>1.0018742417187987E-5</v>
      </c>
      <c r="U1788" s="12">
        <f t="shared" ca="1" si="704"/>
        <v>1.6945927586403254E-5</v>
      </c>
      <c r="V1788" s="12">
        <f t="shared" ca="1" si="704"/>
        <v>2.6926138563433093E-5</v>
      </c>
      <c r="W1788" s="12">
        <f t="shared" ca="1" si="704"/>
        <v>4.0191979977874526E-5</v>
      </c>
      <c r="X1788" s="12">
        <f t="shared" ca="1" si="704"/>
        <v>5.6358745987603082E-5</v>
      </c>
      <c r="Y1788" s="12">
        <f t="shared" ca="1" si="704"/>
        <v>7.4240320147270274E-5</v>
      </c>
      <c r="Z1788" s="12">
        <f t="shared" ca="1" si="704"/>
        <v>9.1870260044886272E-5</v>
      </c>
      <c r="AA1788" s="12">
        <f t="shared" ca="1" si="704"/>
        <v>1.0679886818067422E-4</v>
      </c>
      <c r="AB1788" s="12">
        <f t="shared" ca="1" si="704"/>
        <v>1.1663125520966495E-4</v>
      </c>
      <c r="AC1788" s="12">
        <f t="shared" ca="1" si="704"/>
        <v>1.196519673816229E-4</v>
      </c>
      <c r="AD1788" s="12">
        <f t="shared" ca="1" si="704"/>
        <v>1.1531381305317338E-4</v>
      </c>
      <c r="AE1788" s="12">
        <f t="shared" ca="1" si="704"/>
        <v>1.0439974001187949E-4</v>
      </c>
      <c r="AF1788" s="12">
        <f t="shared" ca="1" si="704"/>
        <v>8.8792052684292109E-5</v>
      </c>
      <c r="AG1788" s="12">
        <f t="shared" ca="1" si="704"/>
        <v>7.0942317215323602E-5</v>
      </c>
      <c r="AH1788" s="12">
        <f t="shared" ca="1" si="704"/>
        <v>5.3246766370447488E-5</v>
      </c>
      <c r="AI1788" s="12">
        <f t="shared" ca="1" si="704"/>
        <v>3.7543754570895347E-5</v>
      </c>
      <c r="AJ1788" s="12">
        <f t="shared" ca="1" si="704"/>
        <v>2.4867879863342867E-5</v>
      </c>
      <c r="AK1788" s="12">
        <f t="shared" ca="1" si="704"/>
        <v>1.5473779858400824E-5</v>
      </c>
      <c r="AL1788" s="12">
        <f t="shared" ca="1" si="704"/>
        <v>9.0450435489565931E-6</v>
      </c>
      <c r="AM1788" s="12">
        <f t="shared" ca="1" si="704"/>
        <v>4.9668552710135897E-6</v>
      </c>
      <c r="AN1788" s="12">
        <f t="shared" ca="1" si="704"/>
        <v>2.5621759082807792E-6</v>
      </c>
      <c r="AO1788" s="12">
        <f t="shared" ca="1" si="704"/>
        <v>1.2416322264673025E-6</v>
      </c>
      <c r="AP1788" s="12">
        <f t="shared" ca="1" si="704"/>
        <v>5.6524093209835942E-7</v>
      </c>
      <c r="AQ1788" s="12">
        <f t="shared" ca="1" si="704"/>
        <v>2.4173015276931762E-7</v>
      </c>
      <c r="AR1788" s="12">
        <f t="shared" ca="1" si="704"/>
        <v>9.7114626455033709E-8</v>
      </c>
      <c r="AS1788" s="12">
        <f t="shared" ca="1" si="704"/>
        <v>3.6651778762292322E-8</v>
      </c>
      <c r="AT1788" s="12">
        <f t="shared" ca="1" si="704"/>
        <v>1.2994574510094666E-8</v>
      </c>
      <c r="AU1788" s="12">
        <f t="shared" ca="1" si="704"/>
        <v>4.327984191939478E-9</v>
      </c>
      <c r="AV1788" s="12">
        <f t="shared" ca="1" si="704"/>
        <v>1.3541471588137613E-9</v>
      </c>
      <c r="AX1788" s="13">
        <f t="shared" si="695"/>
        <v>0.10985871201807336</v>
      </c>
    </row>
    <row r="1789" spans="1:50" x14ac:dyDescent="0.2">
      <c r="A1789" s="9" t="str">
        <f t="shared" si="688"/>
        <v>Australia</v>
      </c>
      <c r="C1789" s="20">
        <f t="shared" si="689"/>
        <v>542.58390711933214</v>
      </c>
      <c r="D1789" s="15">
        <f t="shared" si="690"/>
        <v>578.66533850468147</v>
      </c>
      <c r="E1789" s="23">
        <f t="shared" si="691"/>
        <v>1</v>
      </c>
      <c r="F1789" s="15">
        <f t="shared" si="693"/>
        <v>578.66533850468147</v>
      </c>
      <c r="H1789" s="12">
        <f t="shared" ref="H1789:AV1789" ca="1" si="705">_xlfn.NORM.DIST(H$1777,$F1789,$B$37+$B$38*$F1789,FALSE)/$AV619*($E1081/1000)</f>
        <v>1.965216154209489E-9</v>
      </c>
      <c r="I1789" s="12">
        <f t="shared" ca="1" si="705"/>
        <v>8.0931302753790107E-9</v>
      </c>
      <c r="J1789" s="12">
        <f t="shared" ca="1" si="705"/>
        <v>3.1309730691285373E-8</v>
      </c>
      <c r="K1789" s="12">
        <f t="shared" ca="1" si="705"/>
        <v>1.1378859308977735E-7</v>
      </c>
      <c r="L1789" s="12">
        <f t="shared" ca="1" si="705"/>
        <v>3.8848541468339729E-7</v>
      </c>
      <c r="M1789" s="12">
        <f t="shared" ca="1" si="705"/>
        <v>1.2459691910058858E-6</v>
      </c>
      <c r="N1789" s="12">
        <f t="shared" ca="1" si="705"/>
        <v>3.7540191523465855E-6</v>
      </c>
      <c r="O1789" s="12">
        <f t="shared" ca="1" si="705"/>
        <v>1.0625325889185574E-5</v>
      </c>
      <c r="P1789" s="12">
        <f t="shared" ca="1" si="705"/>
        <v>2.8251702818167177E-5</v>
      </c>
      <c r="Q1789" s="12">
        <f t="shared" ca="1" si="705"/>
        <v>7.0567315128914937E-5</v>
      </c>
      <c r="R1789" s="12">
        <f t="shared" ca="1" si="705"/>
        <v>1.655842990652996E-4</v>
      </c>
      <c r="S1789" s="12">
        <f t="shared" ca="1" si="705"/>
        <v>3.6499869247298174E-4</v>
      </c>
      <c r="T1789" s="12">
        <f t="shared" ca="1" si="705"/>
        <v>7.5582292123460852E-4</v>
      </c>
      <c r="U1789" s="12">
        <f t="shared" ca="1" si="705"/>
        <v>1.4702981227957723E-3</v>
      </c>
      <c r="V1789" s="12">
        <f t="shared" ca="1" si="705"/>
        <v>2.6868742553188239E-3</v>
      </c>
      <c r="W1789" s="12">
        <f t="shared" ca="1" si="705"/>
        <v>4.6126008672911795E-3</v>
      </c>
      <c r="X1789" s="12">
        <f t="shared" ca="1" si="705"/>
        <v>7.4387678504902197E-3</v>
      </c>
      <c r="Y1789" s="12">
        <f t="shared" ca="1" si="705"/>
        <v>1.126970970935068E-2</v>
      </c>
      <c r="Z1789" s="12">
        <f t="shared" ca="1" si="705"/>
        <v>1.60391388952109E-2</v>
      </c>
      <c r="AA1789" s="12">
        <f t="shared" ca="1" si="705"/>
        <v>2.1444008072734111E-2</v>
      </c>
      <c r="AB1789" s="12">
        <f t="shared" ca="1" si="705"/>
        <v>2.6933169897636482E-2</v>
      </c>
      <c r="AC1789" s="12">
        <f t="shared" ca="1" si="705"/>
        <v>3.1777927815687515E-2</v>
      </c>
      <c r="AD1789" s="12">
        <f t="shared" ca="1" si="705"/>
        <v>3.5222507687719347E-2</v>
      </c>
      <c r="AE1789" s="12">
        <f t="shared" ca="1" si="705"/>
        <v>3.6675121887347416E-2</v>
      </c>
      <c r="AF1789" s="12">
        <f t="shared" ca="1" si="705"/>
        <v>3.587397110721615E-2</v>
      </c>
      <c r="AG1789" s="12">
        <f t="shared" ca="1" si="705"/>
        <v>3.296430600922709E-2</v>
      </c>
      <c r="AH1789" s="12">
        <f t="shared" ca="1" si="705"/>
        <v>2.8455420972035191E-2</v>
      </c>
      <c r="AI1789" s="12">
        <f t="shared" ca="1" si="705"/>
        <v>2.3075051967876983E-2</v>
      </c>
      <c r="AJ1789" s="12">
        <f t="shared" ca="1" si="705"/>
        <v>1.7578303374897672E-2</v>
      </c>
      <c r="AK1789" s="12">
        <f t="shared" ca="1" si="705"/>
        <v>1.2579628565466204E-2</v>
      </c>
      <c r="AL1789" s="12">
        <f t="shared" ca="1" si="705"/>
        <v>8.4569794537470017E-3</v>
      </c>
      <c r="AM1789" s="12">
        <f t="shared" ca="1" si="705"/>
        <v>5.3409600291982008E-3</v>
      </c>
      <c r="AN1789" s="12">
        <f t="shared" ca="1" si="705"/>
        <v>3.1686916177974807E-3</v>
      </c>
      <c r="AO1789" s="12">
        <f t="shared" ca="1" si="705"/>
        <v>1.7660265041570787E-3</v>
      </c>
      <c r="AP1789" s="12">
        <f t="shared" ca="1" si="705"/>
        <v>9.2463654440485274E-4</v>
      </c>
      <c r="AQ1789" s="12">
        <f t="shared" ca="1" si="705"/>
        <v>4.547801346401468E-4</v>
      </c>
      <c r="AR1789" s="12">
        <f t="shared" ca="1" si="705"/>
        <v>2.1013021875537972E-4</v>
      </c>
      <c r="AS1789" s="12">
        <f t="shared" ca="1" si="705"/>
        <v>9.1207832321829943E-5</v>
      </c>
      <c r="AT1789" s="12">
        <f t="shared" ca="1" si="705"/>
        <v>3.7190528564373342E-5</v>
      </c>
      <c r="AU1789" s="12">
        <f t="shared" ca="1" si="705"/>
        <v>1.4245876075750497E-5</v>
      </c>
      <c r="AV1789" s="12">
        <f t="shared" ca="1" si="705"/>
        <v>5.126282885899139E-6</v>
      </c>
      <c r="AX1789" s="13">
        <f t="shared" si="695"/>
        <v>3.6996763798626431E-2</v>
      </c>
    </row>
    <row r="1790" spans="1:50" x14ac:dyDescent="0.2">
      <c r="A1790" s="9" t="str">
        <f t="shared" si="688"/>
        <v>Austria</v>
      </c>
      <c r="C1790" s="20">
        <f t="shared" si="689"/>
        <v>586.07393078400651</v>
      </c>
      <c r="D1790" s="15">
        <f t="shared" si="690"/>
        <v>606.8807819139256</v>
      </c>
      <c r="E1790" s="23">
        <f t="shared" si="691"/>
        <v>1</v>
      </c>
      <c r="F1790" s="15">
        <f t="shared" si="693"/>
        <v>606.8807819139256</v>
      </c>
      <c r="H1790" s="12">
        <f t="shared" ref="H1790:AV1790" ca="1" si="706">_xlfn.NORM.DIST(H$1777,$F1790,$B$37+$B$38*$F1790,FALSE)/$AV620*($E1082/1000)</f>
        <v>8.5743861855766338E-11</v>
      </c>
      <c r="I1790" s="12">
        <f t="shared" ca="1" si="706"/>
        <v>3.7891672440402227E-10</v>
      </c>
      <c r="J1790" s="12">
        <f t="shared" ca="1" si="706"/>
        <v>1.5730448439408227E-9</v>
      </c>
      <c r="K1790" s="12">
        <f t="shared" ca="1" si="706"/>
        <v>6.1347239854206188E-9</v>
      </c>
      <c r="L1790" s="12">
        <f t="shared" ca="1" si="706"/>
        <v>2.2475302547595367E-8</v>
      </c>
      <c r="M1790" s="12">
        <f t="shared" ca="1" si="706"/>
        <v>7.7352198283417999E-8</v>
      </c>
      <c r="N1790" s="12">
        <f t="shared" ca="1" si="706"/>
        <v>2.5009002457783293E-7</v>
      </c>
      <c r="O1790" s="12">
        <f t="shared" ca="1" si="706"/>
        <v>7.5958551243960159E-7</v>
      </c>
      <c r="P1790" s="12">
        <f t="shared" ca="1" si="706"/>
        <v>2.1672727544556457E-6</v>
      </c>
      <c r="Q1790" s="12">
        <f t="shared" ca="1" si="706"/>
        <v>5.8090760851284758E-6</v>
      </c>
      <c r="R1790" s="12">
        <f t="shared" ca="1" si="706"/>
        <v>1.4627063709586351E-5</v>
      </c>
      <c r="S1790" s="12">
        <f t="shared" ca="1" si="706"/>
        <v>3.4599023056219428E-5</v>
      </c>
      <c r="T1790" s="12">
        <f t="shared" ca="1" si="706"/>
        <v>7.6882432246323952E-5</v>
      </c>
      <c r="U1790" s="12">
        <f t="shared" ca="1" si="706"/>
        <v>1.6048963416863548E-4</v>
      </c>
      <c r="V1790" s="12">
        <f t="shared" ca="1" si="706"/>
        <v>3.1471935671592495E-4</v>
      </c>
      <c r="W1790" s="12">
        <f t="shared" ca="1" si="706"/>
        <v>5.7977103910300672E-4</v>
      </c>
      <c r="X1790" s="12">
        <f t="shared" ca="1" si="706"/>
        <v>1.003335491651069E-3</v>
      </c>
      <c r="Y1790" s="12">
        <f t="shared" ca="1" si="706"/>
        <v>1.6311444679553994E-3</v>
      </c>
      <c r="Z1790" s="12">
        <f t="shared" ca="1" si="706"/>
        <v>2.4911235928532058E-3</v>
      </c>
      <c r="AA1790" s="12">
        <f t="shared" ca="1" si="706"/>
        <v>3.5740013897673658E-3</v>
      </c>
      <c r="AB1790" s="12">
        <f t="shared" ca="1" si="706"/>
        <v>4.8169346468978557E-3</v>
      </c>
      <c r="AC1790" s="12">
        <f t="shared" ca="1" si="706"/>
        <v>6.0987858791357423E-3</v>
      </c>
      <c r="AD1790" s="12">
        <f t="shared" ca="1" si="706"/>
        <v>7.2539175158572019E-3</v>
      </c>
      <c r="AE1790" s="12">
        <f t="shared" ca="1" si="706"/>
        <v>8.1051010662815219E-3</v>
      </c>
      <c r="AF1790" s="12">
        <f t="shared" ca="1" si="706"/>
        <v>8.5074783239656865E-3</v>
      </c>
      <c r="AG1790" s="12">
        <f t="shared" ca="1" si="706"/>
        <v>8.3888004317279278E-3</v>
      </c>
      <c r="AH1790" s="12">
        <f t="shared" ca="1" si="706"/>
        <v>7.7706163774137488E-3</v>
      </c>
      <c r="AI1790" s="12">
        <f t="shared" ca="1" si="706"/>
        <v>6.7618832860801281E-3</v>
      </c>
      <c r="AJ1790" s="12">
        <f t="shared" ca="1" si="706"/>
        <v>5.5275981963896353E-3</v>
      </c>
      <c r="AK1790" s="12">
        <f t="shared" ca="1" si="706"/>
        <v>4.2448452032807938E-3</v>
      </c>
      <c r="AL1790" s="12">
        <f t="shared" ca="1" si="706"/>
        <v>3.0622725637802842E-3</v>
      </c>
      <c r="AM1790" s="12">
        <f t="shared" ca="1" si="706"/>
        <v>2.0753073496139556E-3</v>
      </c>
      <c r="AN1790" s="12">
        <f t="shared" ca="1" si="706"/>
        <v>1.32122748555318E-3</v>
      </c>
      <c r="AO1790" s="12">
        <f t="shared" ca="1" si="706"/>
        <v>7.9018607172905934E-4</v>
      </c>
      <c r="AP1790" s="12">
        <f t="shared" ca="1" si="706"/>
        <v>4.439537571061727E-4</v>
      </c>
      <c r="AQ1790" s="12">
        <f t="shared" ca="1" si="706"/>
        <v>2.3431640523347515E-4</v>
      </c>
      <c r="AR1790" s="12">
        <f t="shared" ca="1" si="706"/>
        <v>1.1617809505301048E-4</v>
      </c>
      <c r="AS1790" s="12">
        <f t="shared" ca="1" si="706"/>
        <v>5.411309837569364E-5</v>
      </c>
      <c r="AT1790" s="12">
        <f t="shared" ca="1" si="706"/>
        <v>2.3677570922920956E-5</v>
      </c>
      <c r="AU1790" s="12">
        <f t="shared" ca="1" si="706"/>
        <v>9.7325912890201093E-6</v>
      </c>
      <c r="AV1790" s="12">
        <f t="shared" ca="1" si="706"/>
        <v>3.758169993457251E-6</v>
      </c>
      <c r="AX1790" s="13">
        <f t="shared" si="695"/>
        <v>1.9282062198586289E-2</v>
      </c>
    </row>
    <row r="1791" spans="1:50" x14ac:dyDescent="0.2">
      <c r="A1791" s="9" t="str">
        <f t="shared" si="688"/>
        <v>Azerbaijan</v>
      </c>
      <c r="C1791" s="20">
        <f t="shared" si="689"/>
        <v>486.4850225507036</v>
      </c>
      <c r="D1791" s="15">
        <f t="shared" si="690"/>
        <v>542.39109219960915</v>
      </c>
      <c r="E1791" s="23">
        <f t="shared" si="691"/>
        <v>1</v>
      </c>
      <c r="F1791" s="15">
        <f t="shared" si="693"/>
        <v>542.39109219960915</v>
      </c>
      <c r="H1791" s="12">
        <f t="shared" ref="H1791:AV1791" ca="1" si="707">_xlfn.NORM.DIST(H$1777,$F1791,$B$37+$B$38*$F1791,FALSE)/$AV621*($E1083/1000)</f>
        <v>4.8501382829303115E-9</v>
      </c>
      <c r="I1791" s="12">
        <f t="shared" ca="1" si="707"/>
        <v>1.8242151759995445E-8</v>
      </c>
      <c r="J1791" s="12">
        <f t="shared" ca="1" si="707"/>
        <v>6.4454701676543603E-8</v>
      </c>
      <c r="K1791" s="12">
        <f t="shared" ca="1" si="707"/>
        <v>2.1393888882129157E-7</v>
      </c>
      <c r="L1791" s="12">
        <f t="shared" ca="1" si="707"/>
        <v>6.6708544321492345E-7</v>
      </c>
      <c r="M1791" s="12">
        <f t="shared" ca="1" si="707"/>
        <v>1.9540235192275039E-6</v>
      </c>
      <c r="N1791" s="12">
        <f t="shared" ca="1" si="707"/>
        <v>5.3769339852114424E-6</v>
      </c>
      <c r="O1791" s="12">
        <f t="shared" ca="1" si="707"/>
        <v>1.3899405243702349E-5</v>
      </c>
      <c r="P1791" s="12">
        <f t="shared" ca="1" si="707"/>
        <v>3.3753151188137442E-5</v>
      </c>
      <c r="Q1791" s="12">
        <f t="shared" ca="1" si="707"/>
        <v>7.6999698941577466E-5</v>
      </c>
      <c r="R1791" s="12">
        <f t="shared" ca="1" si="707"/>
        <v>1.6501382239708174E-4</v>
      </c>
      <c r="S1791" s="12">
        <f t="shared" ca="1" si="707"/>
        <v>3.3220656959078462E-4</v>
      </c>
      <c r="T1791" s="12">
        <f t="shared" ca="1" si="707"/>
        <v>6.282792313115973E-4</v>
      </c>
      <c r="U1791" s="12">
        <f t="shared" ca="1" si="707"/>
        <v>1.1162302445610543E-3</v>
      </c>
      <c r="V1791" s="12">
        <f t="shared" ca="1" si="707"/>
        <v>1.8629940270265004E-3</v>
      </c>
      <c r="W1791" s="12">
        <f t="shared" ca="1" si="707"/>
        <v>2.9209608372552927E-3</v>
      </c>
      <c r="X1791" s="12">
        <f t="shared" ca="1" si="707"/>
        <v>4.3022594858028616E-3</v>
      </c>
      <c r="Y1791" s="12">
        <f t="shared" ca="1" si="707"/>
        <v>5.9528379784227724E-3</v>
      </c>
      <c r="Z1791" s="12">
        <f t="shared" ca="1" si="707"/>
        <v>7.7376328501061126E-3</v>
      </c>
      <c r="AA1791" s="12">
        <f t="shared" ca="1" si="707"/>
        <v>9.448193299643224E-3</v>
      </c>
      <c r="AB1791" s="12">
        <f t="shared" ca="1" si="707"/>
        <v>1.083792187303681E-2</v>
      </c>
      <c r="AC1791" s="12">
        <f t="shared" ca="1" si="707"/>
        <v>1.1678843989527621E-2</v>
      </c>
      <c r="AD1791" s="12">
        <f t="shared" ca="1" si="707"/>
        <v>1.1822526411088543E-2</v>
      </c>
      <c r="AE1791" s="12">
        <f t="shared" ca="1" si="707"/>
        <v>1.1242873485851953E-2</v>
      </c>
      <c r="AF1791" s="12">
        <f t="shared" ca="1" si="707"/>
        <v>1.0043866909889398E-2</v>
      </c>
      <c r="AG1791" s="12">
        <f t="shared" ca="1" si="707"/>
        <v>8.4290992940639058E-3</v>
      </c>
      <c r="AH1791" s="12">
        <f t="shared" ca="1" si="707"/>
        <v>6.6453519240828075E-3</v>
      </c>
      <c r="AI1791" s="12">
        <f t="shared" ca="1" si="707"/>
        <v>4.9216575885077819E-3</v>
      </c>
      <c r="AJ1791" s="12">
        <f t="shared" ca="1" si="707"/>
        <v>3.4242179589731919E-3</v>
      </c>
      <c r="AK1791" s="12">
        <f t="shared" ca="1" si="707"/>
        <v>2.2380408060609612E-3</v>
      </c>
      <c r="AL1791" s="12">
        <f t="shared" ca="1" si="707"/>
        <v>1.3741406769000864E-3</v>
      </c>
      <c r="AM1791" s="12">
        <f t="shared" ca="1" si="707"/>
        <v>7.9259437431839874E-4</v>
      </c>
      <c r="AN1791" s="12">
        <f t="shared" ca="1" si="707"/>
        <v>4.294645986543583E-4</v>
      </c>
      <c r="AO1791" s="12">
        <f t="shared" ca="1" si="707"/>
        <v>2.1860513021538695E-4</v>
      </c>
      <c r="AP1791" s="12">
        <f t="shared" ca="1" si="707"/>
        <v>1.0453215991811107E-4</v>
      </c>
      <c r="AQ1791" s="12">
        <f t="shared" ca="1" si="707"/>
        <v>4.6956540558457007E-5</v>
      </c>
      <c r="AR1791" s="12">
        <f t="shared" ca="1" si="707"/>
        <v>1.9815218141119916E-5</v>
      </c>
      <c r="AS1791" s="12">
        <f t="shared" ca="1" si="707"/>
        <v>7.8552175414360117E-6</v>
      </c>
      <c r="AT1791" s="12">
        <f t="shared" ca="1" si="707"/>
        <v>2.9253253242591609E-6</v>
      </c>
      <c r="AU1791" s="12">
        <f t="shared" ca="1" si="707"/>
        <v>1.0234030800069924E-6</v>
      </c>
      <c r="AV1791" s="12">
        <f t="shared" ca="1" si="707"/>
        <v>3.3633794273345409E-7</v>
      </c>
      <c r="AX1791" s="13">
        <f t="shared" si="695"/>
        <v>7.7236129870039666E-2</v>
      </c>
    </row>
    <row r="1792" spans="1:50" x14ac:dyDescent="0.2">
      <c r="A1792" s="9" t="str">
        <f t="shared" si="688"/>
        <v>Bahamas</v>
      </c>
      <c r="C1792" s="20">
        <f t="shared" si="689"/>
        <v>447.76471022320658</v>
      </c>
      <c r="D1792" s="15">
        <f t="shared" si="690"/>
        <v>517.79136034459361</v>
      </c>
      <c r="E1792" s="23">
        <f t="shared" si="691"/>
        <v>1</v>
      </c>
      <c r="F1792" s="15">
        <f t="shared" si="693"/>
        <v>517.79136034459361</v>
      </c>
      <c r="H1792" s="12">
        <f t="shared" ref="H1792:AV1792" ca="1" si="708">_xlfn.NORM.DIST(H$1777,$F1792,$B$37+$B$38*$F1792,FALSE)/$AV622*($E1084/1000)</f>
        <v>7.7964352271421355E-10</v>
      </c>
      <c r="I1792" s="12">
        <f t="shared" ca="1" si="708"/>
        <v>2.7574598587848799E-9</v>
      </c>
      <c r="J1792" s="12">
        <f t="shared" ca="1" si="708"/>
        <v>9.1617601450232365E-9</v>
      </c>
      <c r="K1792" s="12">
        <f t="shared" ca="1" si="708"/>
        <v>2.8595996246878855E-8</v>
      </c>
      <c r="L1792" s="12">
        <f t="shared" ca="1" si="708"/>
        <v>8.3847118062181484E-8</v>
      </c>
      <c r="M1792" s="12">
        <f t="shared" ca="1" si="708"/>
        <v>2.3095514597081317E-7</v>
      </c>
      <c r="N1792" s="12">
        <f t="shared" ca="1" si="708"/>
        <v>5.9761809884349077E-7</v>
      </c>
      <c r="O1792" s="12">
        <f t="shared" ca="1" si="708"/>
        <v>1.4527016665751883E-6</v>
      </c>
      <c r="P1792" s="12">
        <f t="shared" ca="1" si="708"/>
        <v>3.3173074405025682E-6</v>
      </c>
      <c r="Q1792" s="12">
        <f t="shared" ca="1" si="708"/>
        <v>7.1162567003926099E-6</v>
      </c>
      <c r="R1792" s="12">
        <f t="shared" ca="1" si="708"/>
        <v>1.4340823262022889E-5</v>
      </c>
      <c r="S1792" s="12">
        <f t="shared" ca="1" si="708"/>
        <v>2.7148957410823518E-5</v>
      </c>
      <c r="T1792" s="12">
        <f t="shared" ca="1" si="708"/>
        <v>4.8282397122888782E-5</v>
      </c>
      <c r="U1792" s="12">
        <f t="shared" ca="1" si="708"/>
        <v>8.0664247413001679E-5</v>
      </c>
      <c r="V1792" s="12">
        <f t="shared" ca="1" si="708"/>
        <v>1.2659890332495031E-4</v>
      </c>
      <c r="W1792" s="12">
        <f t="shared" ca="1" si="708"/>
        <v>1.866531810383464E-4</v>
      </c>
      <c r="X1792" s="12">
        <f t="shared" ca="1" si="708"/>
        <v>2.5852196178147131E-4</v>
      </c>
      <c r="Y1792" s="12">
        <f t="shared" ca="1" si="708"/>
        <v>3.3636909353888773E-4</v>
      </c>
      <c r="Z1792" s="12">
        <f t="shared" ca="1" si="708"/>
        <v>4.1114150539220531E-4</v>
      </c>
      <c r="AA1792" s="12">
        <f t="shared" ca="1" si="708"/>
        <v>4.7208820893402374E-4</v>
      </c>
      <c r="AB1792" s="12">
        <f t="shared" ca="1" si="708"/>
        <v>5.0922718469253439E-4</v>
      </c>
      <c r="AC1792" s="12">
        <f t="shared" ca="1" si="708"/>
        <v>5.1600819811896523E-4</v>
      </c>
      <c r="AD1792" s="12">
        <f t="shared" ca="1" si="708"/>
        <v>4.9119984144624341E-4</v>
      </c>
      <c r="AE1792" s="12">
        <f t="shared" ca="1" si="708"/>
        <v>4.39254712228366E-4</v>
      </c>
      <c r="AF1792" s="12">
        <f t="shared" ca="1" si="708"/>
        <v>3.6900413715035534E-4</v>
      </c>
      <c r="AG1792" s="12">
        <f t="shared" ca="1" si="708"/>
        <v>2.9120755391514322E-4</v>
      </c>
      <c r="AH1792" s="12">
        <f t="shared" ca="1" si="708"/>
        <v>2.1588905845866822E-4</v>
      </c>
      <c r="AI1792" s="12">
        <f t="shared" ca="1" si="708"/>
        <v>1.5035408189510583E-4</v>
      </c>
      <c r="AJ1792" s="12">
        <f t="shared" ca="1" si="708"/>
        <v>9.8368581484188021E-5</v>
      </c>
      <c r="AK1792" s="12">
        <f t="shared" ca="1" si="708"/>
        <v>6.045805749514044E-5</v>
      </c>
      <c r="AL1792" s="12">
        <f t="shared" ca="1" si="708"/>
        <v>3.4906681606814854E-5</v>
      </c>
      <c r="AM1792" s="12">
        <f t="shared" ca="1" si="708"/>
        <v>1.8933004364576381E-5</v>
      </c>
      <c r="AN1792" s="12">
        <f t="shared" ca="1" si="708"/>
        <v>9.6468849743987152E-6</v>
      </c>
      <c r="AO1792" s="12">
        <f t="shared" ca="1" si="708"/>
        <v>4.617546315739828E-6</v>
      </c>
      <c r="AP1792" s="12">
        <f t="shared" ca="1" si="708"/>
        <v>2.0763091375014456E-6</v>
      </c>
      <c r="AQ1792" s="12">
        <f t="shared" ca="1" si="708"/>
        <v>8.7706012203626456E-7</v>
      </c>
      <c r="AR1792" s="12">
        <f t="shared" ca="1" si="708"/>
        <v>3.4803531172025617E-7</v>
      </c>
      <c r="AS1792" s="12">
        <f t="shared" ca="1" si="708"/>
        <v>1.2973998678776901E-7</v>
      </c>
      <c r="AT1792" s="12">
        <f t="shared" ca="1" si="708"/>
        <v>4.5434001061753571E-8</v>
      </c>
      <c r="AU1792" s="12">
        <f t="shared" ca="1" si="708"/>
        <v>1.4946679194008415E-8</v>
      </c>
      <c r="AV1792" s="12">
        <f t="shared" ca="1" si="708"/>
        <v>4.6191816091842408E-9</v>
      </c>
      <c r="AX1792" s="13">
        <f t="shared" si="695"/>
        <v>0.11941552564016067</v>
      </c>
    </row>
    <row r="1793" spans="1:50" x14ac:dyDescent="0.2">
      <c r="A1793" s="9" t="str">
        <f t="shared" si="688"/>
        <v>Bahrain</v>
      </c>
      <c r="C1793" s="20">
        <f t="shared" si="689"/>
        <v>471.65824120197237</v>
      </c>
      <c r="D1793" s="15">
        <f t="shared" si="690"/>
        <v>533.44957632353066</v>
      </c>
      <c r="E1793" s="23">
        <f t="shared" si="691"/>
        <v>1</v>
      </c>
      <c r="F1793" s="15">
        <f t="shared" si="693"/>
        <v>533.44957632353066</v>
      </c>
      <c r="H1793" s="12">
        <f t="shared" ref="H1793:AV1793" ca="1" si="709">_xlfn.NORM.DIST(H$1777,$F1793,$B$37+$B$38*$F1793,FALSE)/$AV623*($E1085/1000)</f>
        <v>1.3751397903908825E-9</v>
      </c>
      <c r="I1793" s="12">
        <f t="shared" ca="1" si="709"/>
        <v>5.057788500362584E-9</v>
      </c>
      <c r="J1793" s="12">
        <f t="shared" ca="1" si="709"/>
        <v>1.7475558950091041E-8</v>
      </c>
      <c r="K1793" s="12">
        <f t="shared" ca="1" si="709"/>
        <v>5.6722854896779911E-8</v>
      </c>
      <c r="L1793" s="12">
        <f t="shared" ca="1" si="709"/>
        <v>1.7295840895418556E-7</v>
      </c>
      <c r="M1793" s="12">
        <f t="shared" ca="1" si="709"/>
        <v>4.9542951615664665E-7</v>
      </c>
      <c r="N1793" s="12">
        <f t="shared" ca="1" si="709"/>
        <v>1.3331489262318035E-6</v>
      </c>
      <c r="O1793" s="12">
        <f t="shared" ca="1" si="709"/>
        <v>3.3700166950386294E-6</v>
      </c>
      <c r="P1793" s="12">
        <f t="shared" ca="1" si="709"/>
        <v>8.0028012703173515E-6</v>
      </c>
      <c r="Q1793" s="12">
        <f t="shared" ca="1" si="709"/>
        <v>1.7852893215388946E-5</v>
      </c>
      <c r="R1793" s="12">
        <f t="shared" ca="1" si="709"/>
        <v>3.7413796276429541E-5</v>
      </c>
      <c r="S1793" s="12">
        <f t="shared" ca="1" si="709"/>
        <v>7.3656578615757386E-5</v>
      </c>
      <c r="T1793" s="12">
        <f t="shared" ca="1" si="709"/>
        <v>1.3622220359432393E-4</v>
      </c>
      <c r="U1793" s="12">
        <f t="shared" ca="1" si="709"/>
        <v>2.3666871664791971E-4</v>
      </c>
      <c r="V1793" s="12">
        <f t="shared" ca="1" si="709"/>
        <v>3.8626948905184043E-4</v>
      </c>
      <c r="W1793" s="12">
        <f t="shared" ca="1" si="709"/>
        <v>5.9223838123567977E-4</v>
      </c>
      <c r="X1793" s="12">
        <f t="shared" ca="1" si="709"/>
        <v>8.5302014652596553E-4</v>
      </c>
      <c r="Y1793" s="12">
        <f t="shared" ca="1" si="709"/>
        <v>1.1541934951558052E-3</v>
      </c>
      <c r="Z1793" s="12">
        <f t="shared" ca="1" si="709"/>
        <v>1.4670825491266473E-3</v>
      </c>
      <c r="AA1793" s="12">
        <f t="shared" ca="1" si="709"/>
        <v>1.7518102977173626E-3</v>
      </c>
      <c r="AB1793" s="12">
        <f t="shared" ca="1" si="709"/>
        <v>1.9650617109702325E-3</v>
      </c>
      <c r="AC1793" s="12">
        <f t="shared" ca="1" si="709"/>
        <v>2.0707225217741895E-3</v>
      </c>
      <c r="AD1793" s="12">
        <f t="shared" ca="1" si="709"/>
        <v>2.0498600684331837E-3</v>
      </c>
      <c r="AE1793" s="12">
        <f t="shared" ca="1" si="709"/>
        <v>1.9062643178115496E-3</v>
      </c>
      <c r="AF1793" s="12">
        <f t="shared" ca="1" si="709"/>
        <v>1.665323523786319E-3</v>
      </c>
      <c r="AG1793" s="12">
        <f t="shared" ca="1" si="709"/>
        <v>1.3666921810736102E-3</v>
      </c>
      <c r="AH1793" s="12">
        <f t="shared" ca="1" si="709"/>
        <v>1.0536573419576971E-3</v>
      </c>
      <c r="AI1793" s="12">
        <f t="shared" ca="1" si="709"/>
        <v>7.6310567004510071E-4</v>
      </c>
      <c r="AJ1793" s="12">
        <f t="shared" ca="1" si="709"/>
        <v>5.1919028584063978E-4</v>
      </c>
      <c r="AK1793" s="12">
        <f t="shared" ca="1" si="709"/>
        <v>3.3183716978933317E-4</v>
      </c>
      <c r="AL1793" s="12">
        <f t="shared" ca="1" si="709"/>
        <v>1.9924163552151482E-4</v>
      </c>
      <c r="AM1793" s="12">
        <f t="shared" ca="1" si="709"/>
        <v>1.1238070710810603E-4</v>
      </c>
      <c r="AN1793" s="12">
        <f t="shared" ca="1" si="709"/>
        <v>5.9547017976736552E-5</v>
      </c>
      <c r="AO1793" s="12">
        <f t="shared" ca="1" si="709"/>
        <v>2.9640455243396549E-5</v>
      </c>
      <c r="AP1793" s="12">
        <f t="shared" ca="1" si="709"/>
        <v>1.3860098495690958E-5</v>
      </c>
      <c r="AQ1793" s="12">
        <f t="shared" ca="1" si="709"/>
        <v>6.0884165579935568E-6</v>
      </c>
      <c r="AR1793" s="12">
        <f t="shared" ca="1" si="709"/>
        <v>2.5124590677893648E-6</v>
      </c>
      <c r="AS1793" s="12">
        <f t="shared" ca="1" si="709"/>
        <v>9.7398042082326968E-7</v>
      </c>
      <c r="AT1793" s="12">
        <f t="shared" ca="1" si="709"/>
        <v>3.5469743930423152E-7</v>
      </c>
      <c r="AU1793" s="12">
        <f t="shared" ca="1" si="709"/>
        <v>1.2134516442764464E-7</v>
      </c>
      <c r="AV1793" s="12">
        <f t="shared" ca="1" si="709"/>
        <v>3.8998103784712815E-8</v>
      </c>
      <c r="AX1793" s="13">
        <f t="shared" si="695"/>
        <v>9.1020717222431935E-2</v>
      </c>
    </row>
    <row r="1794" spans="1:50" x14ac:dyDescent="0.2">
      <c r="A1794" s="9" t="str">
        <f t="shared" si="688"/>
        <v>Bangladesh</v>
      </c>
      <c r="C1794" s="20">
        <f t="shared" si="689"/>
        <v>410.31015183225622</v>
      </c>
      <c r="D1794" s="15">
        <f t="shared" si="690"/>
        <v>493.74230133546826</v>
      </c>
      <c r="E1794" s="23">
        <f t="shared" si="691"/>
        <v>1</v>
      </c>
      <c r="F1794" s="15">
        <f t="shared" si="693"/>
        <v>493.74230133546826</v>
      </c>
      <c r="H1794" s="12">
        <f t="shared" ref="H1794:AV1794" ca="1" si="710">_xlfn.NORM.DIST(H$1777,$F1794,$B$37+$B$38*$F1794,FALSE)/$AV624*($E1086/1000)</f>
        <v>1.1134138069868062E-6</v>
      </c>
      <c r="I1794" s="12">
        <f t="shared" ca="1" si="710"/>
        <v>3.7081627961498952E-6</v>
      </c>
      <c r="J1794" s="12">
        <f t="shared" ca="1" si="710"/>
        <v>1.1601591698769628E-5</v>
      </c>
      <c r="K1794" s="12">
        <f t="shared" ca="1" si="710"/>
        <v>3.4098317996223928E-5</v>
      </c>
      <c r="L1794" s="12">
        <f t="shared" ca="1" si="710"/>
        <v>9.4146662976835245E-5</v>
      </c>
      <c r="M1794" s="12">
        <f t="shared" ca="1" si="710"/>
        <v>2.441931630939321E-4</v>
      </c>
      <c r="N1794" s="12">
        <f t="shared" ca="1" si="710"/>
        <v>5.9500232759657917E-4</v>
      </c>
      <c r="O1794" s="12">
        <f t="shared" ca="1" si="710"/>
        <v>1.3619476785413165E-3</v>
      </c>
      <c r="P1794" s="12">
        <f t="shared" ca="1" si="710"/>
        <v>2.9285913665619734E-3</v>
      </c>
      <c r="Q1794" s="12">
        <f t="shared" ca="1" si="710"/>
        <v>5.9158033178648142E-3</v>
      </c>
      <c r="R1794" s="12">
        <f t="shared" ca="1" si="710"/>
        <v>1.1226006009476316E-2</v>
      </c>
      <c r="S1794" s="12">
        <f t="shared" ca="1" si="710"/>
        <v>2.0012134311994518E-2</v>
      </c>
      <c r="T1794" s="12">
        <f t="shared" ca="1" si="710"/>
        <v>3.3513373177981351E-2</v>
      </c>
      <c r="U1794" s="12">
        <f t="shared" ca="1" si="710"/>
        <v>5.272292191084655E-2</v>
      </c>
      <c r="V1794" s="12">
        <f t="shared" ca="1" si="710"/>
        <v>7.7917927812005683E-2</v>
      </c>
      <c r="W1794" s="12">
        <f t="shared" ca="1" si="710"/>
        <v>0.10817624752672186</v>
      </c>
      <c r="X1794" s="12">
        <f t="shared" ca="1" si="710"/>
        <v>0.14108570912957616</v>
      </c>
      <c r="Y1794" s="12">
        <f t="shared" ca="1" si="710"/>
        <v>0.1728584973144566</v>
      </c>
      <c r="Z1794" s="12">
        <f t="shared" ca="1" si="710"/>
        <v>0.1989550815809332</v>
      </c>
      <c r="AA1794" s="12">
        <f t="shared" ca="1" si="710"/>
        <v>0.21511759495570482</v>
      </c>
      <c r="AB1794" s="12">
        <f t="shared" ca="1" si="710"/>
        <v>0.21850099869774353</v>
      </c>
      <c r="AC1794" s="12">
        <f t="shared" ca="1" si="710"/>
        <v>0.20849109668216742</v>
      </c>
      <c r="AD1794" s="12">
        <f t="shared" ca="1" si="710"/>
        <v>0.18688661422291822</v>
      </c>
      <c r="AE1794" s="12">
        <f t="shared" ca="1" si="710"/>
        <v>0.1573712785778226</v>
      </c>
      <c r="AF1794" s="12">
        <f t="shared" ca="1" si="710"/>
        <v>0.12448853192114724</v>
      </c>
      <c r="AG1794" s="12">
        <f t="shared" ca="1" si="710"/>
        <v>9.2510241001295457E-2</v>
      </c>
      <c r="AH1794" s="12">
        <f t="shared" ca="1" si="710"/>
        <v>6.4581313565789583E-2</v>
      </c>
      <c r="AI1794" s="12">
        <f t="shared" ca="1" si="710"/>
        <v>4.2352644310544307E-2</v>
      </c>
      <c r="AJ1794" s="12">
        <f t="shared" ca="1" si="710"/>
        <v>2.6092205031735566E-2</v>
      </c>
      <c r="AK1794" s="12">
        <f t="shared" ca="1" si="710"/>
        <v>1.5100719101038492E-2</v>
      </c>
      <c r="AL1794" s="12">
        <f t="shared" ca="1" si="710"/>
        <v>8.209960552248553E-3</v>
      </c>
      <c r="AM1794" s="12">
        <f t="shared" ca="1" si="710"/>
        <v>4.1931568369030234E-3</v>
      </c>
      <c r="AN1794" s="12">
        <f t="shared" ca="1" si="710"/>
        <v>2.0118599154551144E-3</v>
      </c>
      <c r="AO1794" s="12">
        <f t="shared" ca="1" si="710"/>
        <v>9.0679885650391803E-4</v>
      </c>
      <c r="AP1794" s="12">
        <f t="shared" ca="1" si="710"/>
        <v>3.8395540420002518E-4</v>
      </c>
      <c r="AQ1794" s="12">
        <f t="shared" ca="1" si="710"/>
        <v>1.5272396846074721E-4</v>
      </c>
      <c r="AR1794" s="12">
        <f t="shared" ca="1" si="710"/>
        <v>5.7067679185866647E-5</v>
      </c>
      <c r="AS1794" s="12">
        <f t="shared" ca="1" si="710"/>
        <v>2.0032253928164957E-5</v>
      </c>
      <c r="AT1794" s="12">
        <f t="shared" ca="1" si="710"/>
        <v>6.6058090717466908E-6</v>
      </c>
      <c r="AU1794" s="12">
        <f t="shared" ca="1" si="710"/>
        <v>2.0463448007389245E-6</v>
      </c>
      <c r="AV1794" s="12">
        <f t="shared" ca="1" si="710"/>
        <v>5.9550882607010796E-7</v>
      </c>
      <c r="AX1794" s="13">
        <f t="shared" si="695"/>
        <v>0.17427050385248208</v>
      </c>
    </row>
    <row r="1795" spans="1:50" x14ac:dyDescent="0.2">
      <c r="A1795" s="9" t="str">
        <f t="shared" si="688"/>
        <v>Barbados</v>
      </c>
      <c r="C1795" s="20">
        <f t="shared" si="689"/>
        <v>435.00467672737119</v>
      </c>
      <c r="D1795" s="15">
        <f t="shared" si="690"/>
        <v>509.55185984098756</v>
      </c>
      <c r="E1795" s="23">
        <f t="shared" si="691"/>
        <v>1</v>
      </c>
      <c r="F1795" s="15">
        <f t="shared" si="693"/>
        <v>509.55185984098756</v>
      </c>
      <c r="H1795" s="12">
        <f t="shared" ref="H1795:AV1795" ca="1" si="711">_xlfn.NORM.DIST(H$1777,$F1795,$B$37+$B$38*$F1795,FALSE)/$AV625*($E1087/1000)</f>
        <v>5.980169238170451E-10</v>
      </c>
      <c r="I1795" s="12">
        <f t="shared" ca="1" si="711"/>
        <v>2.0719566966277386E-9</v>
      </c>
      <c r="J1795" s="12">
        <f t="shared" ca="1" si="711"/>
        <v>6.7437966968948504E-9</v>
      </c>
      <c r="K1795" s="12">
        <f t="shared" ca="1" si="711"/>
        <v>2.0619819482670899E-8</v>
      </c>
      <c r="L1795" s="12">
        <f t="shared" ca="1" si="711"/>
        <v>5.9227287528690318E-8</v>
      </c>
      <c r="M1795" s="12">
        <f t="shared" ca="1" si="711"/>
        <v>1.5981422122607189E-7</v>
      </c>
      <c r="N1795" s="12">
        <f t="shared" ca="1" si="711"/>
        <v>4.0510312846634777E-7</v>
      </c>
      <c r="O1795" s="12">
        <f t="shared" ca="1" si="711"/>
        <v>9.6465576981438069E-7</v>
      </c>
      <c r="P1795" s="12">
        <f t="shared" ca="1" si="711"/>
        <v>2.1579219384963193E-6</v>
      </c>
      <c r="Q1795" s="12">
        <f t="shared" ca="1" si="711"/>
        <v>4.5347744308027907E-6</v>
      </c>
      <c r="R1795" s="12">
        <f t="shared" ca="1" si="711"/>
        <v>8.9522508501775288E-6</v>
      </c>
      <c r="S1795" s="12">
        <f t="shared" ca="1" si="711"/>
        <v>1.6602190457204615E-5</v>
      </c>
      <c r="T1795" s="12">
        <f t="shared" ca="1" si="711"/>
        <v>2.8923785708669056E-5</v>
      </c>
      <c r="U1795" s="12">
        <f t="shared" ca="1" si="711"/>
        <v>4.7337080964978426E-5</v>
      </c>
      <c r="V1795" s="12">
        <f t="shared" ca="1" si="711"/>
        <v>7.2778718976567708E-5</v>
      </c>
      <c r="W1795" s="12">
        <f t="shared" ca="1" si="711"/>
        <v>1.0511481619641285E-4</v>
      </c>
      <c r="X1795" s="12">
        <f t="shared" ca="1" si="711"/>
        <v>1.4261987725024857E-4</v>
      </c>
      <c r="Y1795" s="12">
        <f t="shared" ca="1" si="711"/>
        <v>1.8178279485892753E-4</v>
      </c>
      <c r="Z1795" s="12">
        <f t="shared" ca="1" si="711"/>
        <v>2.1766173625023454E-4</v>
      </c>
      <c r="AA1795" s="12">
        <f t="shared" ca="1" si="711"/>
        <v>2.4483189660275985E-4</v>
      </c>
      <c r="AB1795" s="12">
        <f t="shared" ca="1" si="711"/>
        <v>2.5870838179347869E-4</v>
      </c>
      <c r="AC1795" s="12">
        <f t="shared" ca="1" si="711"/>
        <v>2.5680861992411489E-4</v>
      </c>
      <c r="AD1795" s="12">
        <f t="shared" ca="1" si="711"/>
        <v>2.3947781630689793E-4</v>
      </c>
      <c r="AE1795" s="12">
        <f t="shared" ca="1" si="711"/>
        <v>2.0978651893226454E-4</v>
      </c>
      <c r="AF1795" s="12">
        <f t="shared" ca="1" si="711"/>
        <v>1.7264200008616421E-4</v>
      </c>
      <c r="AG1795" s="12">
        <f t="shared" ca="1" si="711"/>
        <v>1.3346639674022493E-4</v>
      </c>
      <c r="AH1795" s="12">
        <f t="shared" ca="1" si="711"/>
        <v>9.6929061474291335E-5</v>
      </c>
      <c r="AI1795" s="12">
        <f t="shared" ca="1" si="711"/>
        <v>6.6129109490381879E-5</v>
      </c>
      <c r="AJ1795" s="12">
        <f t="shared" ca="1" si="711"/>
        <v>4.2382633249198394E-5</v>
      </c>
      <c r="AK1795" s="12">
        <f t="shared" ca="1" si="711"/>
        <v>2.5517598075663277E-5</v>
      </c>
      <c r="AL1795" s="12">
        <f t="shared" ca="1" si="711"/>
        <v>1.4432721921662914E-5</v>
      </c>
      <c r="AM1795" s="12">
        <f t="shared" ca="1" si="711"/>
        <v>7.6685506494682311E-6</v>
      </c>
      <c r="AN1795" s="12">
        <f t="shared" ca="1" si="711"/>
        <v>3.8276739064614354E-6</v>
      </c>
      <c r="AO1795" s="12">
        <f t="shared" ca="1" si="711"/>
        <v>1.7947880431631446E-6</v>
      </c>
      <c r="AP1795" s="12">
        <f t="shared" ca="1" si="711"/>
        <v>7.9058395958982402E-7</v>
      </c>
      <c r="AQ1795" s="12">
        <f t="shared" ca="1" si="711"/>
        <v>3.27144350180097E-7</v>
      </c>
      <c r="AR1795" s="12">
        <f t="shared" ca="1" si="711"/>
        <v>1.2717081222742176E-7</v>
      </c>
      <c r="AS1795" s="12">
        <f t="shared" ca="1" si="711"/>
        <v>4.6439983919089175E-8</v>
      </c>
      <c r="AT1795" s="12">
        <f t="shared" ca="1" si="711"/>
        <v>1.5931375395632562E-8</v>
      </c>
      <c r="AU1795" s="12">
        <f t="shared" ca="1" si="711"/>
        <v>5.1341798333733158E-9</v>
      </c>
      <c r="AV1795" s="12">
        <f t="shared" ca="1" si="711"/>
        <v>1.5543380432908479E-9</v>
      </c>
      <c r="AX1795" s="13">
        <f t="shared" si="695"/>
        <v>0.13664475103209542</v>
      </c>
    </row>
    <row r="1796" spans="1:50" x14ac:dyDescent="0.2">
      <c r="A1796" s="9" t="str">
        <f t="shared" si="688"/>
        <v>Belarus</v>
      </c>
      <c r="C1796" s="20">
        <f t="shared" si="689"/>
        <v>511.70732661923466</v>
      </c>
      <c r="D1796" s="15">
        <f t="shared" si="690"/>
        <v>559.22142112988558</v>
      </c>
      <c r="E1796" s="23">
        <f t="shared" si="691"/>
        <v>1</v>
      </c>
      <c r="F1796" s="15">
        <f t="shared" si="693"/>
        <v>559.22142112988558</v>
      </c>
      <c r="H1796" s="12">
        <f t="shared" ref="H1796:AV1796" ca="1" si="712">_xlfn.NORM.DIST(H$1777,$F1796,$B$37+$B$38*$F1796,FALSE)/$AV626*($E1088/1000)</f>
        <v>1.4174273782365285E-9</v>
      </c>
      <c r="I1796" s="12">
        <f t="shared" ca="1" si="712"/>
        <v>5.560272266438326E-9</v>
      </c>
      <c r="J1796" s="12">
        <f t="shared" ca="1" si="712"/>
        <v>2.0490280026886642E-8</v>
      </c>
      <c r="K1796" s="12">
        <f t="shared" ca="1" si="712"/>
        <v>7.093430602734363E-8</v>
      </c>
      <c r="L1796" s="12">
        <f t="shared" ca="1" si="712"/>
        <v>2.3068605902226488E-7</v>
      </c>
      <c r="M1796" s="12">
        <f t="shared" ca="1" si="712"/>
        <v>7.0476279636909E-7</v>
      </c>
      <c r="N1796" s="12">
        <f t="shared" ca="1" si="712"/>
        <v>2.0226520795925085E-6</v>
      </c>
      <c r="O1796" s="12">
        <f t="shared" ca="1" si="712"/>
        <v>5.4532573760569718E-6</v>
      </c>
      <c r="P1796" s="12">
        <f t="shared" ca="1" si="712"/>
        <v>1.3811708391849216E-5</v>
      </c>
      <c r="Q1796" s="12">
        <f t="shared" ca="1" si="712"/>
        <v>3.2862106618742248E-5</v>
      </c>
      <c r="R1796" s="12">
        <f t="shared" ca="1" si="712"/>
        <v>7.3451385990178905E-5</v>
      </c>
      <c r="S1796" s="12">
        <f t="shared" ca="1" si="712"/>
        <v>1.542272748381073E-4</v>
      </c>
      <c r="T1796" s="12">
        <f t="shared" ca="1" si="712"/>
        <v>3.0421384084052027E-4</v>
      </c>
      <c r="U1796" s="12">
        <f t="shared" ca="1" si="712"/>
        <v>5.6370689729181732E-4</v>
      </c>
      <c r="V1796" s="12">
        <f t="shared" ca="1" si="712"/>
        <v>9.8126051364959429E-4</v>
      </c>
      <c r="W1796" s="12">
        <f t="shared" ca="1" si="712"/>
        <v>1.6046188591218231E-3</v>
      </c>
      <c r="X1796" s="12">
        <f t="shared" ca="1" si="712"/>
        <v>2.464995076806377E-3</v>
      </c>
      <c r="Y1796" s="12">
        <f t="shared" ca="1" si="712"/>
        <v>3.55726988022711E-3</v>
      </c>
      <c r="Z1796" s="12">
        <f t="shared" ca="1" si="712"/>
        <v>4.8225214606817538E-3</v>
      </c>
      <c r="AA1796" s="12">
        <f t="shared" ca="1" si="712"/>
        <v>6.1416931945520335E-3</v>
      </c>
      <c r="AB1796" s="12">
        <f t="shared" ca="1" si="712"/>
        <v>7.3478225788024447E-3</v>
      </c>
      <c r="AC1796" s="12">
        <f t="shared" ca="1" si="712"/>
        <v>8.2582076658230634E-3</v>
      </c>
      <c r="AD1796" s="12">
        <f t="shared" ca="1" si="712"/>
        <v>8.7190573254901337E-3</v>
      </c>
      <c r="AE1796" s="12">
        <f t="shared" ca="1" si="712"/>
        <v>8.6478841148952008E-3</v>
      </c>
      <c r="AF1796" s="12">
        <f t="shared" ca="1" si="712"/>
        <v>8.0576200426904707E-3</v>
      </c>
      <c r="AG1796" s="12">
        <f t="shared" ca="1" si="712"/>
        <v>7.0527794381553986E-3</v>
      </c>
      <c r="AH1796" s="12">
        <f t="shared" ca="1" si="712"/>
        <v>5.7992310924737112E-3</v>
      </c>
      <c r="AI1796" s="12">
        <f t="shared" ca="1" si="712"/>
        <v>4.4795782050041288E-3</v>
      </c>
      <c r="AJ1796" s="12">
        <f t="shared" ca="1" si="712"/>
        <v>3.25057675654914E-3</v>
      </c>
      <c r="AK1796" s="12">
        <f t="shared" ca="1" si="712"/>
        <v>2.2158498225366492E-3</v>
      </c>
      <c r="AL1796" s="12">
        <f t="shared" ca="1" si="712"/>
        <v>1.4189817682686806E-3</v>
      </c>
      <c r="AM1796" s="12">
        <f t="shared" ca="1" si="712"/>
        <v>8.5363045837352194E-4</v>
      </c>
      <c r="AN1796" s="12">
        <f t="shared" ca="1" si="712"/>
        <v>4.8241364681552763E-4</v>
      </c>
      <c r="AO1796" s="12">
        <f t="shared" ca="1" si="712"/>
        <v>2.5610960240638988E-4</v>
      </c>
      <c r="AP1796" s="12">
        <f t="shared" ca="1" si="712"/>
        <v>1.2772877111892424E-4</v>
      </c>
      <c r="AQ1796" s="12">
        <f t="shared" ca="1" si="712"/>
        <v>5.9842289476679112E-5</v>
      </c>
      <c r="AR1796" s="12">
        <f t="shared" ca="1" si="712"/>
        <v>2.6338089086914787E-5</v>
      </c>
      <c r="AS1796" s="12">
        <f t="shared" ca="1" si="712"/>
        <v>1.0889725157402606E-5</v>
      </c>
      <c r="AT1796" s="12">
        <f t="shared" ca="1" si="712"/>
        <v>4.2296669358132401E-6</v>
      </c>
      <c r="AU1796" s="12">
        <f t="shared" ca="1" si="712"/>
        <v>1.5433059004789594E-6</v>
      </c>
      <c r="AV1796" s="12">
        <f t="shared" ca="1" si="712"/>
        <v>5.289985209989921E-7</v>
      </c>
      <c r="AX1796" s="13">
        <f t="shared" si="695"/>
        <v>5.5668290564150562E-2</v>
      </c>
    </row>
    <row r="1797" spans="1:50" x14ac:dyDescent="0.2">
      <c r="A1797" s="9" t="str">
        <f t="shared" si="688"/>
        <v>Belgium</v>
      </c>
      <c r="C1797" s="20">
        <f t="shared" si="689"/>
        <v>555.84964874929597</v>
      </c>
      <c r="D1797" s="15">
        <f t="shared" si="690"/>
        <v>587.29195609236535</v>
      </c>
      <c r="E1797" s="23">
        <f t="shared" si="691"/>
        <v>1</v>
      </c>
      <c r="F1797" s="15">
        <f t="shared" si="693"/>
        <v>587.29195609236535</v>
      </c>
      <c r="H1797" s="12">
        <f t="shared" ref="H1797:AV1797" ca="1" si="713">_xlfn.NORM.DIST(H$1777,$F1797,$B$37+$B$38*$F1797,FALSE)/$AV627*($E1089/1000)</f>
        <v>3.9921696555605249E-10</v>
      </c>
      <c r="I1797" s="12">
        <f t="shared" ca="1" si="713"/>
        <v>1.6798922486853033E-9</v>
      </c>
      <c r="J1797" s="12">
        <f t="shared" ca="1" si="713"/>
        <v>6.6406479655595676E-9</v>
      </c>
      <c r="K1797" s="12">
        <f t="shared" ca="1" si="713"/>
        <v>2.466017105213262E-8</v>
      </c>
      <c r="L1797" s="12">
        <f t="shared" ca="1" si="713"/>
        <v>8.6027698877144E-8</v>
      </c>
      <c r="M1797" s="12">
        <f t="shared" ca="1" si="713"/>
        <v>2.8192729388539635E-7</v>
      </c>
      <c r="N1797" s="12">
        <f t="shared" ca="1" si="713"/>
        <v>8.6794565636459644E-7</v>
      </c>
      <c r="O1797" s="12">
        <f t="shared" ca="1" si="713"/>
        <v>2.510178123275783E-6</v>
      </c>
      <c r="P1797" s="12">
        <f t="shared" ca="1" si="713"/>
        <v>6.8198235992291708E-6</v>
      </c>
      <c r="Q1797" s="12">
        <f t="shared" ca="1" si="713"/>
        <v>1.7405974276888939E-5</v>
      </c>
      <c r="R1797" s="12">
        <f t="shared" ca="1" si="713"/>
        <v>4.1733050247458675E-5</v>
      </c>
      <c r="S1797" s="12">
        <f t="shared" ca="1" si="713"/>
        <v>9.3997978526161983E-5</v>
      </c>
      <c r="T1797" s="12">
        <f t="shared" ca="1" si="713"/>
        <v>1.9889025043323612E-4</v>
      </c>
      <c r="U1797" s="12">
        <f t="shared" ca="1" si="713"/>
        <v>3.9533482238689101E-4</v>
      </c>
      <c r="V1797" s="12">
        <f t="shared" ca="1" si="713"/>
        <v>7.3819863956861922E-4</v>
      </c>
      <c r="W1797" s="12">
        <f t="shared" ca="1" si="713"/>
        <v>1.2949052920687302E-3</v>
      </c>
      <c r="X1797" s="12">
        <f t="shared" ca="1" si="713"/>
        <v>2.1338277852338584E-3</v>
      </c>
      <c r="Y1797" s="12">
        <f t="shared" ca="1" si="713"/>
        <v>3.3032186426908785E-3</v>
      </c>
      <c r="Z1797" s="12">
        <f t="shared" ca="1" si="713"/>
        <v>4.8036556876304226E-3</v>
      </c>
      <c r="AA1797" s="12">
        <f t="shared" ca="1" si="713"/>
        <v>6.5624047915821063E-3</v>
      </c>
      <c r="AB1797" s="12">
        <f t="shared" ca="1" si="713"/>
        <v>8.4219130883922359E-3</v>
      </c>
      <c r="AC1797" s="12">
        <f t="shared" ca="1" si="713"/>
        <v>1.0153484025412522E-2</v>
      </c>
      <c r="AD1797" s="12">
        <f t="shared" ca="1" si="713"/>
        <v>1.1499422199162267E-2</v>
      </c>
      <c r="AE1797" s="12">
        <f t="shared" ca="1" si="713"/>
        <v>1.2234706166448546E-2</v>
      </c>
      <c r="AF1797" s="12">
        <f t="shared" ca="1" si="713"/>
        <v>1.2228344430793315E-2</v>
      </c>
      <c r="AG1797" s="12">
        <f t="shared" ca="1" si="713"/>
        <v>1.1481493304815522E-2</v>
      </c>
      <c r="AH1797" s="12">
        <f t="shared" ca="1" si="713"/>
        <v>1.0127113697777208E-2</v>
      </c>
      <c r="AI1797" s="12">
        <f t="shared" ca="1" si="713"/>
        <v>8.3913066028608683E-3</v>
      </c>
      <c r="AJ1797" s="12">
        <f t="shared" ca="1" si="713"/>
        <v>6.5317580385154065E-3</v>
      </c>
      <c r="AK1797" s="12">
        <f t="shared" ca="1" si="713"/>
        <v>4.7762514443060681E-3</v>
      </c>
      <c r="AL1797" s="12">
        <f t="shared" ca="1" si="713"/>
        <v>3.2809595075396387E-3</v>
      </c>
      <c r="AM1797" s="12">
        <f t="shared" ca="1" si="713"/>
        <v>2.1172451849862184E-3</v>
      </c>
      <c r="AN1797" s="12">
        <f t="shared" ca="1" si="713"/>
        <v>1.2835063809822197E-3</v>
      </c>
      <c r="AO1797" s="12">
        <f t="shared" ca="1" si="713"/>
        <v>7.3093962359546303E-4</v>
      </c>
      <c r="AP1797" s="12">
        <f t="shared" ca="1" si="713"/>
        <v>3.9104035028040347E-4</v>
      </c>
      <c r="AQ1797" s="12">
        <f t="shared" ca="1" si="713"/>
        <v>1.9652519512191609E-4</v>
      </c>
      <c r="AR1797" s="12">
        <f t="shared" ca="1" si="713"/>
        <v>9.2783658707366141E-5</v>
      </c>
      <c r="AS1797" s="12">
        <f t="shared" ca="1" si="713"/>
        <v>4.1151090319849133E-5</v>
      </c>
      <c r="AT1797" s="12">
        <f t="shared" ca="1" si="713"/>
        <v>1.7145406809688467E-5</v>
      </c>
      <c r="AU1797" s="12">
        <f t="shared" ca="1" si="713"/>
        <v>6.7107465456670407E-6</v>
      </c>
      <c r="AV1797" s="12">
        <f t="shared" ca="1" si="713"/>
        <v>2.4674620041703713E-6</v>
      </c>
      <c r="AX1797" s="13">
        <f t="shared" si="695"/>
        <v>3.0539746796089725E-2</v>
      </c>
    </row>
    <row r="1798" spans="1:50" x14ac:dyDescent="0.2">
      <c r="A1798" s="9" t="str">
        <f t="shared" si="688"/>
        <v>Belize</v>
      </c>
      <c r="C1798" s="20">
        <f t="shared" si="689"/>
        <v>330.77376667160809</v>
      </c>
      <c r="D1798" s="15">
        <f t="shared" si="690"/>
        <v>442.02522408291162</v>
      </c>
      <c r="E1798" s="23">
        <f t="shared" si="691"/>
        <v>1</v>
      </c>
      <c r="F1798" s="15">
        <f t="shared" si="693"/>
        <v>442.02522408291162</v>
      </c>
      <c r="H1798" s="12">
        <f t="shared" ref="H1798:AV1798" ca="1" si="714">_xlfn.NORM.DIST(H$1777,$F1798,$B$37+$B$38*$F1798,FALSE)/$AV628*($E1090/1000)</f>
        <v>4.324919038612206E-8</v>
      </c>
      <c r="I1798" s="12">
        <f t="shared" ca="1" si="714"/>
        <v>1.2656950121513935E-7</v>
      </c>
      <c r="J1798" s="12">
        <f t="shared" ca="1" si="714"/>
        <v>3.4796595141324449E-7</v>
      </c>
      <c r="K1798" s="12">
        <f t="shared" ca="1" si="714"/>
        <v>8.9867161929019352E-7</v>
      </c>
      <c r="L1798" s="12">
        <f t="shared" ca="1" si="714"/>
        <v>2.1803283302212096E-6</v>
      </c>
      <c r="M1798" s="12">
        <f t="shared" ca="1" si="714"/>
        <v>4.9693474607308444E-6</v>
      </c>
      <c r="N1798" s="12">
        <f t="shared" ca="1" si="714"/>
        <v>1.0639799035223872E-5</v>
      </c>
      <c r="O1798" s="12">
        <f t="shared" ca="1" si="714"/>
        <v>2.1400507918927608E-5</v>
      </c>
      <c r="P1798" s="12">
        <f t="shared" ca="1" si="714"/>
        <v>4.0436292724984467E-5</v>
      </c>
      <c r="Q1798" s="12">
        <f t="shared" ca="1" si="714"/>
        <v>7.1775326626008639E-5</v>
      </c>
      <c r="R1798" s="12">
        <f t="shared" ca="1" si="714"/>
        <v>1.1968386843980129E-4</v>
      </c>
      <c r="S1798" s="12">
        <f t="shared" ca="1" si="714"/>
        <v>1.8747901086751918E-4</v>
      </c>
      <c r="T1798" s="12">
        <f t="shared" ca="1" si="714"/>
        <v>2.7588385372532881E-4</v>
      </c>
      <c r="U1798" s="12">
        <f t="shared" ca="1" si="714"/>
        <v>3.813787658992857E-4</v>
      </c>
      <c r="V1798" s="12">
        <f t="shared" ca="1" si="714"/>
        <v>4.95271490427436E-4</v>
      </c>
      <c r="W1798" s="12">
        <f t="shared" ca="1" si="714"/>
        <v>6.0420837969651041E-4</v>
      </c>
      <c r="X1798" s="12">
        <f t="shared" ca="1" si="714"/>
        <v>6.9244734435703877E-4</v>
      </c>
      <c r="Y1798" s="12">
        <f t="shared" ca="1" si="714"/>
        <v>7.4549263758531283E-4</v>
      </c>
      <c r="Z1798" s="12">
        <f t="shared" ca="1" si="714"/>
        <v>7.5397432714995657E-4</v>
      </c>
      <c r="AA1798" s="12">
        <f t="shared" ca="1" si="714"/>
        <v>7.1635179404597855E-4</v>
      </c>
      <c r="AB1798" s="12">
        <f t="shared" ca="1" si="714"/>
        <v>6.3937071764952065E-4</v>
      </c>
      <c r="AC1798" s="12">
        <f t="shared" ca="1" si="714"/>
        <v>5.3608755637557764E-4</v>
      </c>
      <c r="AD1798" s="12">
        <f t="shared" ca="1" si="714"/>
        <v>4.2225549084665332E-4</v>
      </c>
      <c r="AE1798" s="12">
        <f t="shared" ca="1" si="714"/>
        <v>3.1244348961493212E-4</v>
      </c>
      <c r="AF1798" s="12">
        <f t="shared" ca="1" si="714"/>
        <v>2.1718221025437932E-4</v>
      </c>
      <c r="AG1798" s="12">
        <f t="shared" ca="1" si="714"/>
        <v>1.4181873669159495E-4</v>
      </c>
      <c r="AH1798" s="12">
        <f t="shared" ca="1" si="714"/>
        <v>8.6996057384987013E-5</v>
      </c>
      <c r="AI1798" s="12">
        <f t="shared" ca="1" si="714"/>
        <v>5.0132818846321017E-5</v>
      </c>
      <c r="AJ1798" s="12">
        <f t="shared" ca="1" si="714"/>
        <v>2.7139464430538947E-5</v>
      </c>
      <c r="AK1798" s="12">
        <f t="shared" ca="1" si="714"/>
        <v>1.3801840886453835E-5</v>
      </c>
      <c r="AL1798" s="12">
        <f t="shared" ca="1" si="714"/>
        <v>6.5937025935248721E-6</v>
      </c>
      <c r="AM1798" s="12">
        <f t="shared" ca="1" si="714"/>
        <v>2.9592270463654554E-6</v>
      </c>
      <c r="AN1798" s="12">
        <f t="shared" ca="1" si="714"/>
        <v>1.2476242731748551E-6</v>
      </c>
      <c r="AO1798" s="12">
        <f t="shared" ca="1" si="714"/>
        <v>4.9413536637194479E-7</v>
      </c>
      <c r="AP1798" s="12">
        <f t="shared" ca="1" si="714"/>
        <v>1.838504326192061E-7</v>
      </c>
      <c r="AQ1798" s="12">
        <f t="shared" ca="1" si="714"/>
        <v>6.4259888661531182E-8</v>
      </c>
      <c r="AR1798" s="12">
        <f t="shared" ca="1" si="714"/>
        <v>2.1099486026859006E-8</v>
      </c>
      <c r="AS1798" s="12">
        <f t="shared" ca="1" si="714"/>
        <v>6.5081923280335376E-9</v>
      </c>
      <c r="AT1798" s="12">
        <f t="shared" ca="1" si="714"/>
        <v>1.885842747108348E-9</v>
      </c>
      <c r="AU1798" s="12">
        <f t="shared" ca="1" si="714"/>
        <v>5.1334243693571699E-10</v>
      </c>
      <c r="AV1798" s="12">
        <f t="shared" ca="1" si="714"/>
        <v>1.3126999084583918E-10</v>
      </c>
      <c r="AX1798" s="13">
        <f t="shared" si="695"/>
        <v>0.33715059757006594</v>
      </c>
    </row>
    <row r="1799" spans="1:50" x14ac:dyDescent="0.2">
      <c r="A1799" s="9" t="str">
        <f t="shared" si="688"/>
        <v>Benin</v>
      </c>
      <c r="C1799" s="20">
        <f t="shared" si="689"/>
        <v>245.48180538865168</v>
      </c>
      <c r="D1799" s="15">
        <f t="shared" si="690"/>
        <v>388.36371755021355</v>
      </c>
      <c r="E1799" s="23">
        <f t="shared" si="691"/>
        <v>1</v>
      </c>
      <c r="F1799" s="15">
        <f t="shared" si="693"/>
        <v>388.36371755021355</v>
      </c>
      <c r="H1799" s="12">
        <f t="shared" ref="H1799:AV1799" ca="1" si="715">_xlfn.NORM.DIST(H$1777,$F1799,$B$37+$B$38*$F1799,FALSE)/$AV629*($E1091/1000)</f>
        <v>2.9248122482619843E-5</v>
      </c>
      <c r="I1799" s="12">
        <f t="shared" ca="1" si="715"/>
        <v>7.4849144169933059E-5</v>
      </c>
      <c r="J1799" s="12">
        <f t="shared" ca="1" si="715"/>
        <v>1.7994189095466286E-4</v>
      </c>
      <c r="K1799" s="12">
        <f t="shared" ca="1" si="715"/>
        <v>4.063818621028696E-4</v>
      </c>
      <c r="L1799" s="12">
        <f t="shared" ca="1" si="715"/>
        <v>8.6217007888421448E-4</v>
      </c>
      <c r="M1799" s="12">
        <f t="shared" ca="1" si="715"/>
        <v>1.7183363311128312E-3</v>
      </c>
      <c r="N1799" s="12">
        <f t="shared" ca="1" si="715"/>
        <v>3.2172143204730339E-3</v>
      </c>
      <c r="O1799" s="12">
        <f t="shared" ca="1" si="715"/>
        <v>5.6585923571613305E-3</v>
      </c>
      <c r="P1799" s="12">
        <f t="shared" ca="1" si="715"/>
        <v>9.3496083526991777E-3</v>
      </c>
      <c r="Q1799" s="12">
        <f t="shared" ca="1" si="715"/>
        <v>1.4512259121535349E-2</v>
      </c>
      <c r="R1799" s="12">
        <f t="shared" ca="1" si="715"/>
        <v>2.116085563824327E-2</v>
      </c>
      <c r="S1799" s="12">
        <f t="shared" ca="1" si="715"/>
        <v>2.8985982081953628E-2</v>
      </c>
      <c r="T1799" s="12">
        <f t="shared" ca="1" si="715"/>
        <v>3.7299190742898884E-2</v>
      </c>
      <c r="U1799" s="12">
        <f t="shared" ca="1" si="715"/>
        <v>4.5088666796611533E-2</v>
      </c>
      <c r="V1799" s="12">
        <f t="shared" ca="1" si="715"/>
        <v>5.1202595200192005E-2</v>
      </c>
      <c r="W1799" s="12">
        <f t="shared" ca="1" si="715"/>
        <v>5.4622698081324868E-2</v>
      </c>
      <c r="X1799" s="12">
        <f t="shared" ca="1" si="715"/>
        <v>5.4740771970993307E-2</v>
      </c>
      <c r="Y1799" s="12">
        <f t="shared" ca="1" si="715"/>
        <v>5.1535356180358156E-2</v>
      </c>
      <c r="Z1799" s="12">
        <f t="shared" ca="1" si="715"/>
        <v>4.557810254178233E-2</v>
      </c>
      <c r="AA1799" s="12">
        <f t="shared" ca="1" si="715"/>
        <v>3.7867252469416204E-2</v>
      </c>
      <c r="AB1799" s="12">
        <f t="shared" ca="1" si="715"/>
        <v>2.9554794511937314E-2</v>
      </c>
      <c r="AC1799" s="12">
        <f t="shared" ca="1" si="715"/>
        <v>2.1669489890847653E-2</v>
      </c>
      <c r="AD1799" s="12">
        <f t="shared" ca="1" si="715"/>
        <v>1.4925401637008468E-2</v>
      </c>
      <c r="AE1799" s="12">
        <f t="shared" ca="1" si="715"/>
        <v>9.6573942276424723E-3</v>
      </c>
      <c r="AF1799" s="12">
        <f t="shared" ca="1" si="715"/>
        <v>5.870167433454327E-3</v>
      </c>
      <c r="AG1799" s="12">
        <f t="shared" ca="1" si="715"/>
        <v>3.3519506196238113E-3</v>
      </c>
      <c r="AH1799" s="12">
        <f t="shared" ca="1" si="715"/>
        <v>1.798048202727601E-3</v>
      </c>
      <c r="AI1799" s="12">
        <f t="shared" ca="1" si="715"/>
        <v>9.0606977518339687E-4</v>
      </c>
      <c r="AJ1799" s="12">
        <f t="shared" ca="1" si="715"/>
        <v>4.289222261659063E-4</v>
      </c>
      <c r="AK1799" s="12">
        <f t="shared" ca="1" si="715"/>
        <v>1.9074451319621755E-4</v>
      </c>
      <c r="AL1799" s="12">
        <f t="shared" ca="1" si="715"/>
        <v>7.9686022918426443E-5</v>
      </c>
      <c r="AM1799" s="12">
        <f t="shared" ca="1" si="715"/>
        <v>3.127294957744516E-5</v>
      </c>
      <c r="AN1799" s="12">
        <f t="shared" ca="1" si="715"/>
        <v>1.1529544028940394E-5</v>
      </c>
      <c r="AO1799" s="12">
        <f t="shared" ca="1" si="715"/>
        <v>3.9931168081422312E-6</v>
      </c>
      <c r="AP1799" s="12">
        <f t="shared" ca="1" si="715"/>
        <v>1.2991775036791421E-6</v>
      </c>
      <c r="AQ1799" s="12">
        <f t="shared" ca="1" si="715"/>
        <v>3.9708324649710609E-7</v>
      </c>
      <c r="AR1799" s="12">
        <f t="shared" ca="1" si="715"/>
        <v>1.1401217506305794E-7</v>
      </c>
      <c r="AS1799" s="12">
        <f t="shared" ca="1" si="715"/>
        <v>3.075229222467681E-8</v>
      </c>
      <c r="AT1799" s="12">
        <f t="shared" ca="1" si="715"/>
        <v>7.7922046432157255E-9</v>
      </c>
      <c r="AU1799" s="12">
        <f t="shared" ca="1" si="715"/>
        <v>1.8548115917610975E-9</v>
      </c>
      <c r="AV1799" s="12">
        <f t="shared" ca="1" si="715"/>
        <v>4.1475902792184731E-10</v>
      </c>
      <c r="AX1799" s="13">
        <f t="shared" si="695"/>
        <v>0.54631750152318825</v>
      </c>
    </row>
    <row r="1800" spans="1:50" x14ac:dyDescent="0.2">
      <c r="A1800" s="9" t="str">
        <f t="shared" si="688"/>
        <v>Bermuda</v>
      </c>
      <c r="C1800" s="20">
        <f t="shared" si="689"/>
        <v>483.13010173946049</v>
      </c>
      <c r="D1800" s="15">
        <f t="shared" si="690"/>
        <v>540.45273276847365</v>
      </c>
      <c r="E1800" s="23">
        <f t="shared" si="691"/>
        <v>1</v>
      </c>
      <c r="F1800" s="15">
        <f t="shared" si="693"/>
        <v>540.45273276847365</v>
      </c>
      <c r="H1800" s="12">
        <f t="shared" ref="H1800:AV1800" ca="1" si="716">_xlfn.NORM.DIST(H$1777,$F1800,$B$37+$B$38*$F1800,FALSE)/$AV630*($E1092/1000)</f>
        <v>5.642065755917323E-11</v>
      </c>
      <c r="I1800" s="12">
        <f t="shared" ca="1" si="716"/>
        <v>2.1118133925848763E-10</v>
      </c>
      <c r="J1800" s="12">
        <f t="shared" ca="1" si="716"/>
        <v>7.4255654604450938E-10</v>
      </c>
      <c r="K1800" s="12">
        <f t="shared" ca="1" si="716"/>
        <v>2.4527885892812118E-9</v>
      </c>
      <c r="L1800" s="12">
        <f t="shared" ca="1" si="716"/>
        <v>7.6110977231349373E-9</v>
      </c>
      <c r="M1800" s="12">
        <f t="shared" ca="1" si="716"/>
        <v>2.2186616369607673E-8</v>
      </c>
      <c r="N1800" s="12">
        <f t="shared" ca="1" si="716"/>
        <v>6.0756317754275749E-8</v>
      </c>
      <c r="O1800" s="12">
        <f t="shared" ca="1" si="716"/>
        <v>1.5629619683937816E-7</v>
      </c>
      <c r="P1800" s="12">
        <f t="shared" ca="1" si="716"/>
        <v>3.7771303347819351E-7</v>
      </c>
      <c r="Q1800" s="12">
        <f t="shared" ca="1" si="716"/>
        <v>8.5749604649856169E-7</v>
      </c>
      <c r="R1800" s="12">
        <f t="shared" ca="1" si="716"/>
        <v>1.8287691070974605E-6</v>
      </c>
      <c r="S1800" s="12">
        <f t="shared" ca="1" si="716"/>
        <v>3.663888273814453E-6</v>
      </c>
      <c r="T1800" s="12">
        <f t="shared" ca="1" si="716"/>
        <v>6.8957603816254316E-6</v>
      </c>
      <c r="U1800" s="12">
        <f t="shared" ca="1" si="716"/>
        <v>1.2192105074650206E-5</v>
      </c>
      <c r="V1800" s="12">
        <f t="shared" ca="1" si="716"/>
        <v>2.0250317028450435E-5</v>
      </c>
      <c r="W1800" s="12">
        <f t="shared" ca="1" si="716"/>
        <v>3.1596687244959577E-5</v>
      </c>
      <c r="X1800" s="12">
        <f t="shared" ca="1" si="716"/>
        <v>4.6313528609361899E-5</v>
      </c>
      <c r="Y1800" s="12">
        <f t="shared" ca="1" si="716"/>
        <v>6.3772109839353513E-5</v>
      </c>
      <c r="Z1800" s="12">
        <f t="shared" ca="1" si="716"/>
        <v>8.2491707805512057E-5</v>
      </c>
      <c r="AA1800" s="12">
        <f t="shared" ca="1" si="716"/>
        <v>1.0024123277654755E-4</v>
      </c>
      <c r="AB1800" s="12">
        <f t="shared" ca="1" si="716"/>
        <v>1.1442978926057673E-4</v>
      </c>
      <c r="AC1800" s="12">
        <f t="shared" ca="1" si="716"/>
        <v>1.2271238361775253E-4</v>
      </c>
      <c r="AD1800" s="12">
        <f t="shared" ca="1" si="716"/>
        <v>1.236215774376446E-4</v>
      </c>
      <c r="AE1800" s="12">
        <f t="shared" ca="1" si="716"/>
        <v>1.169921614555028E-4</v>
      </c>
      <c r="AF1800" s="12">
        <f t="shared" ca="1" si="716"/>
        <v>1.0401017889763941E-4</v>
      </c>
      <c r="AG1800" s="12">
        <f t="shared" ca="1" si="716"/>
        <v>8.6866338681888258E-5</v>
      </c>
      <c r="AH1800" s="12">
        <f t="shared" ca="1" si="716"/>
        <v>6.81528128857571E-5</v>
      </c>
      <c r="AI1800" s="12">
        <f t="shared" ca="1" si="716"/>
        <v>5.0231095345876987E-5</v>
      </c>
      <c r="AJ1800" s="12">
        <f t="shared" ca="1" si="716"/>
        <v>3.4779081372387581E-5</v>
      </c>
      <c r="AK1800" s="12">
        <f t="shared" ca="1" si="716"/>
        <v>2.2621435449347667E-5</v>
      </c>
      <c r="AL1800" s="12">
        <f t="shared" ca="1" si="716"/>
        <v>1.3822252035765306E-5</v>
      </c>
      <c r="AM1800" s="12">
        <f t="shared" ca="1" si="716"/>
        <v>7.9340338760620429E-6</v>
      </c>
      <c r="AN1800" s="12">
        <f t="shared" ca="1" si="716"/>
        <v>4.2782473314930331E-6</v>
      </c>
      <c r="AO1800" s="12">
        <f t="shared" ca="1" si="716"/>
        <v>2.1671766894397721E-6</v>
      </c>
      <c r="AP1800" s="12">
        <f t="shared" ca="1" si="716"/>
        <v>1.0312865367136266E-6</v>
      </c>
      <c r="AQ1800" s="12">
        <f t="shared" ca="1" si="716"/>
        <v>4.6102127817023331E-7</v>
      </c>
      <c r="AR1800" s="12">
        <f t="shared" ca="1" si="716"/>
        <v>1.9360616733496827E-7</v>
      </c>
      <c r="AS1800" s="12">
        <f t="shared" ca="1" si="716"/>
        <v>7.6379005579198089E-8</v>
      </c>
      <c r="AT1800" s="12">
        <f t="shared" ca="1" si="716"/>
        <v>2.8306450010521082E-8</v>
      </c>
      <c r="AU1800" s="12">
        <f t="shared" ca="1" si="716"/>
        <v>9.8549269309942552E-9</v>
      </c>
      <c r="AV1800" s="12">
        <f t="shared" ca="1" si="716"/>
        <v>3.2231313568654198E-9</v>
      </c>
      <c r="AX1800" s="13">
        <f t="shared" si="695"/>
        <v>8.0080939949427138E-2</v>
      </c>
    </row>
    <row r="1801" spans="1:50" x14ac:dyDescent="0.2">
      <c r="A1801" s="9" t="str">
        <f t="shared" si="688"/>
        <v>Bhutan</v>
      </c>
      <c r="C1801" s="20">
        <f t="shared" si="689"/>
        <v>441.38360234801121</v>
      </c>
      <c r="D1801" s="15">
        <f t="shared" si="690"/>
        <v>514.08856959157947</v>
      </c>
      <c r="E1801" s="23">
        <f t="shared" si="691"/>
        <v>1</v>
      </c>
      <c r="F1801" s="15">
        <f t="shared" si="693"/>
        <v>514.08856959157947</v>
      </c>
      <c r="H1801" s="12">
        <f t="shared" ref="H1801:AV1801" ca="1" si="717">_xlfn.NORM.DIST(H$1777,$F1801,$B$37+$B$38*$F1801,FALSE)/$AV631*($E1093/1000)</f>
        <v>1.7206423613555448E-9</v>
      </c>
      <c r="I1801" s="12">
        <f t="shared" ca="1" si="717"/>
        <v>6.0295302827945383E-9</v>
      </c>
      <c r="J1801" s="12">
        <f t="shared" ca="1" si="717"/>
        <v>1.9848740117477426E-8</v>
      </c>
      <c r="K1801" s="12">
        <f t="shared" ca="1" si="717"/>
        <v>6.1381713124605076E-8</v>
      </c>
      <c r="L1801" s="12">
        <f t="shared" ca="1" si="717"/>
        <v>1.7832065868799526E-7</v>
      </c>
      <c r="M1801" s="12">
        <f t="shared" ca="1" si="717"/>
        <v>4.8665468550382174E-7</v>
      </c>
      <c r="N1801" s="12">
        <f t="shared" ca="1" si="717"/>
        <v>1.2476614410080484E-6</v>
      </c>
      <c r="O1801" s="12">
        <f t="shared" ca="1" si="717"/>
        <v>3.0048942495764114E-6</v>
      </c>
      <c r="P1801" s="12">
        <f t="shared" ca="1" si="717"/>
        <v>6.7985802244360168E-6</v>
      </c>
      <c r="Q1801" s="12">
        <f t="shared" ca="1" si="717"/>
        <v>1.4449867194687177E-5</v>
      </c>
      <c r="R1801" s="12">
        <f t="shared" ca="1" si="717"/>
        <v>2.8851346024166543E-5</v>
      </c>
      <c r="S1801" s="12">
        <f t="shared" ca="1" si="717"/>
        <v>5.4115901566002476E-5</v>
      </c>
      <c r="T1801" s="12">
        <f t="shared" ca="1" si="717"/>
        <v>9.5354306458667683E-5</v>
      </c>
      <c r="U1801" s="12">
        <f t="shared" ca="1" si="717"/>
        <v>1.5783827293025399E-4</v>
      </c>
      <c r="V1801" s="12">
        <f t="shared" ca="1" si="717"/>
        <v>2.4543750279642487E-4</v>
      </c>
      <c r="W1801" s="12">
        <f t="shared" ca="1" si="717"/>
        <v>3.5853051239850321E-4</v>
      </c>
      <c r="X1801" s="12">
        <f t="shared" ca="1" si="717"/>
        <v>4.9200318580746021E-4</v>
      </c>
      <c r="Y1801" s="12">
        <f t="shared" ca="1" si="717"/>
        <v>6.3425850990941326E-4</v>
      </c>
      <c r="Z1801" s="12">
        <f t="shared" ca="1" si="717"/>
        <v>7.6810622673774268E-4</v>
      </c>
      <c r="AA1801" s="12">
        <f t="shared" ca="1" si="717"/>
        <v>8.7384189718849611E-4</v>
      </c>
      <c r="AB1801" s="12">
        <f t="shared" ca="1" si="717"/>
        <v>9.3390142092048131E-4</v>
      </c>
      <c r="AC1801" s="12">
        <f t="shared" ca="1" si="717"/>
        <v>9.3761771402075362E-4</v>
      </c>
      <c r="AD1801" s="12">
        <f t="shared" ca="1" si="717"/>
        <v>8.8431535510238412E-4</v>
      </c>
      <c r="AE1801" s="12">
        <f t="shared" ca="1" si="717"/>
        <v>7.8351104566210439E-4</v>
      </c>
      <c r="AF1801" s="12">
        <f t="shared" ca="1" si="717"/>
        <v>6.5213825273550627E-4</v>
      </c>
      <c r="AG1801" s="12">
        <f t="shared" ca="1" si="717"/>
        <v>5.0990682222168014E-4</v>
      </c>
      <c r="AH1801" s="12">
        <f t="shared" ca="1" si="717"/>
        <v>3.7454030905064123E-4</v>
      </c>
      <c r="AI1801" s="12">
        <f t="shared" ca="1" si="717"/>
        <v>2.5844188578366131E-4</v>
      </c>
      <c r="AJ1801" s="12">
        <f t="shared" ca="1" si="717"/>
        <v>1.6752662258429698E-4</v>
      </c>
      <c r="AK1801" s="12">
        <f t="shared" ca="1" si="717"/>
        <v>1.0201437180584473E-4</v>
      </c>
      <c r="AL1801" s="12">
        <f t="shared" ca="1" si="717"/>
        <v>5.8357339062957829E-5</v>
      </c>
      <c r="AM1801" s="12">
        <f t="shared" ca="1" si="717"/>
        <v>3.1360732449319754E-5</v>
      </c>
      <c r="AN1801" s="12">
        <f t="shared" ca="1" si="717"/>
        <v>1.5831917152194693E-5</v>
      </c>
      <c r="AO1801" s="12">
        <f t="shared" ca="1" si="717"/>
        <v>7.5082273502441791E-6</v>
      </c>
      <c r="AP1801" s="12">
        <f t="shared" ca="1" si="717"/>
        <v>3.3450138139775249E-6</v>
      </c>
      <c r="AQ1801" s="12">
        <f t="shared" ca="1" si="717"/>
        <v>1.3999580155655444E-6</v>
      </c>
      <c r="AR1801" s="12">
        <f t="shared" ca="1" si="717"/>
        <v>5.5041302461701138E-7</v>
      </c>
      <c r="AS1801" s="12">
        <f t="shared" ca="1" si="717"/>
        <v>2.0329139115824702E-7</v>
      </c>
      <c r="AT1801" s="12">
        <f t="shared" ca="1" si="717"/>
        <v>7.0535194513389506E-8</v>
      </c>
      <c r="AU1801" s="12">
        <f t="shared" ca="1" si="717"/>
        <v>2.2990549086213299E-8</v>
      </c>
      <c r="AV1801" s="12">
        <f t="shared" ca="1" si="717"/>
        <v>7.0396232011008644E-9</v>
      </c>
      <c r="AX1801" s="13">
        <f t="shared" si="695"/>
        <v>0.12695874633956569</v>
      </c>
    </row>
    <row r="1802" spans="1:50" x14ac:dyDescent="0.2">
      <c r="A1802" s="9" t="str">
        <f t="shared" si="688"/>
        <v>Bolivia (Plurinational State of)</v>
      </c>
      <c r="C1802" s="20">
        <f t="shared" si="689"/>
        <v>371.7334154191268</v>
      </c>
      <c r="D1802" s="15">
        <f t="shared" si="690"/>
        <v>468.68085852170032</v>
      </c>
      <c r="E1802" s="23">
        <f t="shared" si="691"/>
        <v>1</v>
      </c>
      <c r="F1802" s="15">
        <f t="shared" si="693"/>
        <v>468.68085852170032</v>
      </c>
      <c r="H1802" s="12">
        <f t="shared" ref="H1802:AV1802" ca="1" si="718">_xlfn.NORM.DIST(H$1777,$F1802,$B$37+$B$38*$F1802,FALSE)/$AV632*($E1094/1000)</f>
        <v>3.9106403035574814E-7</v>
      </c>
      <c r="I1802" s="12">
        <f t="shared" ca="1" si="718"/>
        <v>1.2233196333030529E-6</v>
      </c>
      <c r="J1802" s="12">
        <f t="shared" ca="1" si="718"/>
        <v>3.5949149056748949E-6</v>
      </c>
      <c r="K1802" s="12">
        <f t="shared" ca="1" si="718"/>
        <v>9.924162766642851E-6</v>
      </c>
      <c r="L1802" s="12">
        <f t="shared" ca="1" si="718"/>
        <v>2.5736870493148137E-5</v>
      </c>
      <c r="M1802" s="12">
        <f t="shared" ca="1" si="718"/>
        <v>6.27009600684307E-5</v>
      </c>
      <c r="N1802" s="12">
        <f t="shared" ca="1" si="718"/>
        <v>1.4349912045136056E-4</v>
      </c>
      <c r="O1802" s="12">
        <f t="shared" ca="1" si="718"/>
        <v>3.0851826648051764E-4</v>
      </c>
      <c r="P1802" s="12">
        <f t="shared" ca="1" si="718"/>
        <v>6.2311631233620969E-4</v>
      </c>
      <c r="Q1802" s="12">
        <f t="shared" ca="1" si="718"/>
        <v>1.1822626067664638E-3</v>
      </c>
      <c r="R1802" s="12">
        <f t="shared" ca="1" si="718"/>
        <v>2.1072466963856177E-3</v>
      </c>
      <c r="S1802" s="12">
        <f t="shared" ca="1" si="718"/>
        <v>3.5283641800722149E-3</v>
      </c>
      <c r="T1802" s="12">
        <f t="shared" ca="1" si="718"/>
        <v>5.5499366027515215E-3</v>
      </c>
      <c r="U1802" s="12">
        <f t="shared" ca="1" si="718"/>
        <v>8.2008569185276648E-3</v>
      </c>
      <c r="V1802" s="12">
        <f t="shared" ca="1" si="718"/>
        <v>1.1383794367956763E-2</v>
      </c>
      <c r="W1802" s="12">
        <f t="shared" ca="1" si="718"/>
        <v>1.4844700660458498E-2</v>
      </c>
      <c r="X1802" s="12">
        <f t="shared" ca="1" si="718"/>
        <v>1.8184963839954462E-2</v>
      </c>
      <c r="Y1802" s="12">
        <f t="shared" ca="1" si="718"/>
        <v>2.0927147431823816E-2</v>
      </c>
      <c r="Z1802" s="12">
        <f t="shared" ca="1" si="718"/>
        <v>2.2623730614848295E-2</v>
      </c>
      <c r="AA1802" s="12">
        <f t="shared" ca="1" si="718"/>
        <v>2.297603069663175E-2</v>
      </c>
      <c r="AB1802" s="12">
        <f t="shared" ca="1" si="718"/>
        <v>2.192009235177703E-2</v>
      </c>
      <c r="AC1802" s="12">
        <f t="shared" ca="1" si="718"/>
        <v>1.9645647676726916E-2</v>
      </c>
      <c r="AD1802" s="12">
        <f t="shared" ca="1" si="718"/>
        <v>1.6540434647344116E-2</v>
      </c>
      <c r="AE1802" s="12">
        <f t="shared" ca="1" si="718"/>
        <v>1.3082299248588987E-2</v>
      </c>
      <c r="AF1802" s="12">
        <f t="shared" ca="1" si="718"/>
        <v>9.7202589631463637E-3</v>
      </c>
      <c r="AG1802" s="12">
        <f t="shared" ca="1" si="718"/>
        <v>6.7846615280915124E-3</v>
      </c>
      <c r="AH1802" s="12">
        <f t="shared" ca="1" si="718"/>
        <v>4.4487206169160414E-3</v>
      </c>
      <c r="AI1802" s="12">
        <f t="shared" ca="1" si="718"/>
        <v>2.7403035510793106E-3</v>
      </c>
      <c r="AJ1802" s="12">
        <f t="shared" ca="1" si="718"/>
        <v>1.5856919056882711E-3</v>
      </c>
      <c r="AK1802" s="12">
        <f t="shared" ca="1" si="718"/>
        <v>8.619767265349949E-4</v>
      </c>
      <c r="AL1802" s="12">
        <f t="shared" ca="1" si="718"/>
        <v>4.401785399507034E-4</v>
      </c>
      <c r="AM1802" s="12">
        <f t="shared" ca="1" si="718"/>
        <v>2.1116346803013919E-4</v>
      </c>
      <c r="AN1802" s="12">
        <f t="shared" ca="1" si="718"/>
        <v>9.516238135149454E-5</v>
      </c>
      <c r="AO1802" s="12">
        <f t="shared" ca="1" si="718"/>
        <v>4.0287323097786287E-5</v>
      </c>
      <c r="AP1802" s="12">
        <f t="shared" ca="1" si="718"/>
        <v>1.6022420176822548E-5</v>
      </c>
      <c r="AQ1802" s="12">
        <f t="shared" ca="1" si="718"/>
        <v>5.986106188480516E-6</v>
      </c>
      <c r="AR1802" s="12">
        <f t="shared" ca="1" si="718"/>
        <v>2.1009577139908821E-6</v>
      </c>
      <c r="AS1802" s="12">
        <f t="shared" ca="1" si="718"/>
        <v>6.9270257359823805E-7</v>
      </c>
      <c r="AT1802" s="12">
        <f t="shared" ca="1" si="718"/>
        <v>2.1455215735458699E-7</v>
      </c>
      <c r="AU1802" s="12">
        <f t="shared" ca="1" si="718"/>
        <v>6.2427445658313775E-8</v>
      </c>
      <c r="AV1802" s="12">
        <f t="shared" ca="1" si="718"/>
        <v>1.7063764144381879E-8</v>
      </c>
      <c r="AX1802" s="13">
        <f t="shared" si="695"/>
        <v>0.24610167948973194</v>
      </c>
    </row>
    <row r="1803" spans="1:50" x14ac:dyDescent="0.2">
      <c r="A1803" s="9" t="str">
        <f t="shared" si="688"/>
        <v>Bosnia and Herzegovina</v>
      </c>
      <c r="C1803" s="20">
        <f t="shared" si="689"/>
        <v>451.29610026265618</v>
      </c>
      <c r="D1803" s="15">
        <f t="shared" si="690"/>
        <v>520.45208570086743</v>
      </c>
      <c r="E1803" s="23">
        <f t="shared" si="691"/>
        <v>1</v>
      </c>
      <c r="F1803" s="15">
        <f t="shared" si="693"/>
        <v>520.45208570086743</v>
      </c>
      <c r="H1803" s="12">
        <f t="shared" ref="H1803:AV1803" ca="1" si="719">_xlfn.NORM.DIST(H$1777,$F1803,$B$37+$B$38*$F1803,FALSE)/$AV633*($E1095/1000)</f>
        <v>2.5007745153542419E-9</v>
      </c>
      <c r="I1803" s="12">
        <f t="shared" ca="1" si="719"/>
        <v>8.9038227259273952E-9</v>
      </c>
      <c r="J1803" s="12">
        <f t="shared" ca="1" si="719"/>
        <v>2.9780711490946021E-8</v>
      </c>
      <c r="K1803" s="12">
        <f t="shared" ca="1" si="719"/>
        <v>9.3572930050493035E-8</v>
      </c>
      <c r="L1803" s="12">
        <f t="shared" ca="1" si="719"/>
        <v>2.7619892449844052E-7</v>
      </c>
      <c r="M1803" s="12">
        <f t="shared" ca="1" si="719"/>
        <v>7.6586166642444706E-7</v>
      </c>
      <c r="N1803" s="12">
        <f t="shared" ca="1" si="719"/>
        <v>1.9949649805260108E-6</v>
      </c>
      <c r="O1803" s="12">
        <f t="shared" ca="1" si="719"/>
        <v>4.8817643947418262E-6</v>
      </c>
      <c r="P1803" s="12">
        <f t="shared" ca="1" si="719"/>
        <v>1.1222121060696739E-5</v>
      </c>
      <c r="Q1803" s="12">
        <f t="shared" ca="1" si="719"/>
        <v>2.4234255270520002E-5</v>
      </c>
      <c r="R1803" s="12">
        <f t="shared" ca="1" si="719"/>
        <v>4.9163297216589566E-5</v>
      </c>
      <c r="S1803" s="12">
        <f t="shared" ca="1" si="719"/>
        <v>9.3693383006897328E-5</v>
      </c>
      <c r="T1803" s="12">
        <f t="shared" ca="1" si="719"/>
        <v>1.6773876217117222E-4</v>
      </c>
      <c r="U1803" s="12">
        <f t="shared" ca="1" si="719"/>
        <v>2.8210744142332972E-4</v>
      </c>
      <c r="V1803" s="12">
        <f t="shared" ca="1" si="719"/>
        <v>4.4570986373162721E-4</v>
      </c>
      <c r="W1803" s="12">
        <f t="shared" ca="1" si="719"/>
        <v>6.6152542939629277E-4</v>
      </c>
      <c r="X1803" s="12">
        <f t="shared" ca="1" si="719"/>
        <v>9.223535768994297E-4</v>
      </c>
      <c r="Y1803" s="12">
        <f t="shared" ca="1" si="719"/>
        <v>1.2081056742355859E-3</v>
      </c>
      <c r="Z1803" s="12">
        <f t="shared" ca="1" si="719"/>
        <v>1.4865140105583133E-3</v>
      </c>
      <c r="AA1803" s="12">
        <f t="shared" ca="1" si="719"/>
        <v>1.7182631821951262E-3</v>
      </c>
      <c r="AB1803" s="12">
        <f t="shared" ca="1" si="719"/>
        <v>1.8658080258869634E-3</v>
      </c>
      <c r="AC1803" s="12">
        <f t="shared" ca="1" si="719"/>
        <v>1.9032718497454951E-3</v>
      </c>
      <c r="AD1803" s="12">
        <f t="shared" ca="1" si="719"/>
        <v>1.8238591086777688E-3</v>
      </c>
      <c r="AE1803" s="12">
        <f t="shared" ca="1" si="719"/>
        <v>1.6418683970713926E-3</v>
      </c>
      <c r="AF1803" s="12">
        <f t="shared" ca="1" si="719"/>
        <v>1.3884875679249788E-3</v>
      </c>
      <c r="AG1803" s="12">
        <f t="shared" ca="1" si="719"/>
        <v>1.1030678896483859E-3</v>
      </c>
      <c r="AH1803" s="12">
        <f t="shared" ca="1" si="719"/>
        <v>8.232260111356249E-4</v>
      </c>
      <c r="AI1803" s="12">
        <f t="shared" ca="1" si="719"/>
        <v>5.7715507767337466E-4</v>
      </c>
      <c r="AJ1803" s="12">
        <f t="shared" ca="1" si="719"/>
        <v>3.8012160326261014E-4</v>
      </c>
      <c r="AK1803" s="12">
        <f t="shared" ca="1" si="719"/>
        <v>2.3518476149573541E-4</v>
      </c>
      <c r="AL1803" s="12">
        <f t="shared" ca="1" si="719"/>
        <v>1.3669492782540879E-4</v>
      </c>
      <c r="AM1803" s="12">
        <f t="shared" ca="1" si="719"/>
        <v>7.4636663392788289E-5</v>
      </c>
      <c r="AN1803" s="12">
        <f t="shared" ca="1" si="719"/>
        <v>3.8283234817277702E-5</v>
      </c>
      <c r="AO1803" s="12">
        <f t="shared" ca="1" si="719"/>
        <v>1.8446825229076624E-5</v>
      </c>
      <c r="AP1803" s="12">
        <f t="shared" ca="1" si="719"/>
        <v>8.3500914894861984E-6</v>
      </c>
      <c r="AQ1803" s="12">
        <f t="shared" ca="1" si="719"/>
        <v>3.5507282023695115E-6</v>
      </c>
      <c r="AR1803" s="12">
        <f t="shared" ca="1" si="719"/>
        <v>1.418404891153618E-6</v>
      </c>
      <c r="AS1803" s="12">
        <f t="shared" ca="1" si="719"/>
        <v>5.3227933501797284E-7</v>
      </c>
      <c r="AT1803" s="12">
        <f t="shared" ca="1" si="719"/>
        <v>1.876443904817291E-7</v>
      </c>
      <c r="AU1803" s="12">
        <f t="shared" ca="1" si="719"/>
        <v>6.2142419897125893E-8</v>
      </c>
      <c r="AV1803" s="12">
        <f t="shared" ca="1" si="719"/>
        <v>1.9332914543925126E-8</v>
      </c>
      <c r="AX1803" s="13">
        <f t="shared" si="695"/>
        <v>0.11419416279396867</v>
      </c>
    </row>
    <row r="1804" spans="1:50" x14ac:dyDescent="0.2">
      <c r="A1804" s="9" t="str">
        <f t="shared" si="688"/>
        <v>Botswana</v>
      </c>
      <c r="C1804" s="20">
        <f t="shared" si="689"/>
        <v>334.82167366352667</v>
      </c>
      <c r="D1804" s="15">
        <f t="shared" si="690"/>
        <v>444.6899046210163</v>
      </c>
      <c r="E1804" s="23">
        <f t="shared" si="691"/>
        <v>1</v>
      </c>
      <c r="F1804" s="15">
        <f t="shared" si="693"/>
        <v>444.6899046210163</v>
      </c>
      <c r="H1804" s="12">
        <f t="shared" ref="H1804:AV1804" ca="1" si="720">_xlfn.NORM.DIST(H$1777,$F1804,$B$37+$B$38*$F1804,FALSE)/$AV634*($E1096/1000)</f>
        <v>2.7386910285121891E-7</v>
      </c>
      <c r="I1804" s="12">
        <f t="shared" ca="1" si="720"/>
        <v>8.0683971239329741E-7</v>
      </c>
      <c r="J1804" s="12">
        <f t="shared" ca="1" si="720"/>
        <v>2.2329967324195753E-6</v>
      </c>
      <c r="K1804" s="12">
        <f t="shared" ca="1" si="720"/>
        <v>5.8055785315903109E-6</v>
      </c>
      <c r="L1804" s="12">
        <f t="shared" ca="1" si="720"/>
        <v>1.4179454244195678E-5</v>
      </c>
      <c r="M1804" s="12">
        <f t="shared" ca="1" si="720"/>
        <v>3.2533450110300555E-5</v>
      </c>
      <c r="N1804" s="12">
        <f t="shared" ca="1" si="720"/>
        <v>7.0122489002655497E-5</v>
      </c>
      <c r="O1804" s="12">
        <f t="shared" ca="1" si="720"/>
        <v>1.4198455971751282E-4</v>
      </c>
      <c r="P1804" s="12">
        <f t="shared" ca="1" si="720"/>
        <v>2.7007321228632363E-4</v>
      </c>
      <c r="Q1804" s="12">
        <f t="shared" ca="1" si="720"/>
        <v>4.8259019715178261E-4</v>
      </c>
      <c r="R1804" s="12">
        <f t="shared" ca="1" si="720"/>
        <v>8.100877717354425E-4</v>
      </c>
      <c r="S1804" s="12">
        <f t="shared" ca="1" si="720"/>
        <v>1.277445121615597E-3</v>
      </c>
      <c r="T1804" s="12">
        <f t="shared" ca="1" si="720"/>
        <v>1.8923829331103641E-3</v>
      </c>
      <c r="U1804" s="12">
        <f t="shared" ca="1" si="720"/>
        <v>2.6334943319170365E-3</v>
      </c>
      <c r="V1804" s="12">
        <f t="shared" ca="1" si="720"/>
        <v>3.4428043909430421E-3</v>
      </c>
      <c r="W1804" s="12">
        <f t="shared" ca="1" si="720"/>
        <v>4.2281355634199392E-3</v>
      </c>
      <c r="X1804" s="12">
        <f t="shared" ca="1" si="720"/>
        <v>4.8780028902282342E-3</v>
      </c>
      <c r="Y1804" s="12">
        <f t="shared" ca="1" si="720"/>
        <v>5.2867868144585873E-3</v>
      </c>
      <c r="Z1804" s="12">
        <f t="shared" ca="1" si="720"/>
        <v>5.382674746479351E-3</v>
      </c>
      <c r="AA1804" s="12">
        <f t="shared" ca="1" si="720"/>
        <v>5.1482671223386589E-3</v>
      </c>
      <c r="AB1804" s="12">
        <f t="shared" ca="1" si="720"/>
        <v>4.625733433029737E-3</v>
      </c>
      <c r="AC1804" s="12">
        <f t="shared" ca="1" si="720"/>
        <v>3.90442177778995E-3</v>
      </c>
      <c r="AD1804" s="12">
        <f t="shared" ca="1" si="720"/>
        <v>3.0959179753035472E-3</v>
      </c>
      <c r="AE1804" s="12">
        <f t="shared" ca="1" si="720"/>
        <v>2.3061033141517141E-3</v>
      </c>
      <c r="AF1804" s="12">
        <f t="shared" ca="1" si="720"/>
        <v>1.6137069482060288E-3</v>
      </c>
      <c r="AG1804" s="12">
        <f t="shared" ca="1" si="720"/>
        <v>1.0607845186064769E-3</v>
      </c>
      <c r="AH1804" s="12">
        <f t="shared" ca="1" si="720"/>
        <v>6.550678295272589E-4</v>
      </c>
      <c r="AI1804" s="12">
        <f t="shared" ca="1" si="720"/>
        <v>3.8001607268154931E-4</v>
      </c>
      <c r="AJ1804" s="12">
        <f t="shared" ca="1" si="720"/>
        <v>2.0709721276492894E-4</v>
      </c>
      <c r="AK1804" s="12">
        <f t="shared" ca="1" si="720"/>
        <v>1.0602374425802146E-4</v>
      </c>
      <c r="AL1804" s="12">
        <f t="shared" ca="1" si="720"/>
        <v>5.099042311406837E-5</v>
      </c>
      <c r="AM1804" s="12">
        <f t="shared" ca="1" si="720"/>
        <v>2.3037252845132848E-5</v>
      </c>
      <c r="AN1804" s="12">
        <f t="shared" ca="1" si="720"/>
        <v>9.7775344996911754E-6</v>
      </c>
      <c r="AO1804" s="12">
        <f t="shared" ca="1" si="720"/>
        <v>3.8983840365697854E-6</v>
      </c>
      <c r="AP1804" s="12">
        <f t="shared" ca="1" si="720"/>
        <v>1.4601466548808228E-6</v>
      </c>
      <c r="AQ1804" s="12">
        <f t="shared" ca="1" si="720"/>
        <v>5.1376549182454351E-7</v>
      </c>
      <c r="AR1804" s="12">
        <f t="shared" ca="1" si="720"/>
        <v>1.6982044641323688E-7</v>
      </c>
      <c r="AS1804" s="12">
        <f t="shared" ca="1" si="720"/>
        <v>5.2731681550735204E-8</v>
      </c>
      <c r="AT1804" s="12">
        <f t="shared" ca="1" si="720"/>
        <v>1.5381895553214782E-8</v>
      </c>
      <c r="AU1804" s="12">
        <f t="shared" ca="1" si="720"/>
        <v>4.2150690191464532E-9</v>
      </c>
      <c r="AV1804" s="12">
        <f t="shared" ca="1" si="720"/>
        <v>1.0850659054756085E-9</v>
      </c>
      <c r="AX1804" s="13">
        <f t="shared" si="695"/>
        <v>0.32747397633704556</v>
      </c>
    </row>
    <row r="1805" spans="1:50" x14ac:dyDescent="0.2">
      <c r="A1805" s="9" t="str">
        <f t="shared" si="688"/>
        <v>Brazil</v>
      </c>
      <c r="C1805" s="20">
        <f t="shared" si="689"/>
        <v>446.92865889103223</v>
      </c>
      <c r="D1805" s="15">
        <f t="shared" si="690"/>
        <v>516.95530901241932</v>
      </c>
      <c r="E1805" s="23">
        <f t="shared" si="691"/>
        <v>1</v>
      </c>
      <c r="F1805" s="15">
        <f t="shared" si="693"/>
        <v>516.95530901241932</v>
      </c>
      <c r="H1805" s="12">
        <f t="shared" ref="H1805:AV1805" ca="1" si="721">_xlfn.NORM.DIST(H$1777,$F1805,$B$37+$B$38*$F1805,FALSE)/$AV635*($E1097/1000)</f>
        <v>3.5204066389717761E-7</v>
      </c>
      <c r="I1805" s="12">
        <f t="shared" ca="1" si="721"/>
        <v>1.2425052258682322E-6</v>
      </c>
      <c r="J1805" s="12">
        <f t="shared" ca="1" si="721"/>
        <v>4.1196489665631569E-6</v>
      </c>
      <c r="K1805" s="12">
        <f t="shared" ca="1" si="721"/>
        <v>1.2831540351208959E-5</v>
      </c>
      <c r="L1805" s="12">
        <f t="shared" ca="1" si="721"/>
        <v>3.7545161029020644E-5</v>
      </c>
      <c r="M1805" s="12">
        <f t="shared" ca="1" si="721"/>
        <v>1.0320143675902862E-4</v>
      </c>
      <c r="N1805" s="12">
        <f t="shared" ca="1" si="721"/>
        <v>2.6648582363222292E-4</v>
      </c>
      <c r="O1805" s="12">
        <f t="shared" ca="1" si="721"/>
        <v>6.4642638199004948E-4</v>
      </c>
      <c r="P1805" s="12">
        <f t="shared" ca="1" si="721"/>
        <v>1.4730606537393034E-3</v>
      </c>
      <c r="Q1805" s="12">
        <f t="shared" ca="1" si="721"/>
        <v>3.1533979514100385E-3</v>
      </c>
      <c r="R1805" s="12">
        <f t="shared" ca="1" si="721"/>
        <v>6.3415223549805402E-3</v>
      </c>
      <c r="S1805" s="12">
        <f t="shared" ca="1" si="721"/>
        <v>1.1980222093899753E-2</v>
      </c>
      <c r="T1805" s="12">
        <f t="shared" ca="1" si="721"/>
        <v>2.1261446385188069E-2</v>
      </c>
      <c r="U1805" s="12">
        <f t="shared" ca="1" si="721"/>
        <v>3.5446824648995429E-2</v>
      </c>
      <c r="V1805" s="12">
        <f t="shared" ca="1" si="721"/>
        <v>5.5516037825165829E-2</v>
      </c>
      <c r="W1805" s="12">
        <f t="shared" ca="1" si="721"/>
        <v>8.1680085560342813E-2</v>
      </c>
      <c r="X1805" s="12">
        <f t="shared" ca="1" si="721"/>
        <v>0.11289390613157996</v>
      </c>
      <c r="Y1805" s="12">
        <f t="shared" ca="1" si="721"/>
        <v>0.14658225909765346</v>
      </c>
      <c r="Z1805" s="12">
        <f t="shared" ca="1" si="721"/>
        <v>0.17879234327140964</v>
      </c>
      <c r="AA1805" s="12">
        <f t="shared" ca="1" si="721"/>
        <v>0.20486747598551475</v>
      </c>
      <c r="AB1805" s="12">
        <f t="shared" ca="1" si="721"/>
        <v>0.22052290874331612</v>
      </c>
      <c r="AC1805" s="12">
        <f t="shared" ca="1" si="721"/>
        <v>0.22299288308834367</v>
      </c>
      <c r="AD1805" s="12">
        <f t="shared" ca="1" si="721"/>
        <v>0.21182874234434104</v>
      </c>
      <c r="AE1805" s="12">
        <f t="shared" ca="1" si="721"/>
        <v>0.18903201676971501</v>
      </c>
      <c r="AF1805" s="12">
        <f t="shared" ca="1" si="721"/>
        <v>0.15846831597792749</v>
      </c>
      <c r="AG1805" s="12">
        <f t="shared" ca="1" si="721"/>
        <v>0.12479756526781034</v>
      </c>
      <c r="AH1805" s="12">
        <f t="shared" ca="1" si="721"/>
        <v>9.2326501075021702E-2</v>
      </c>
      <c r="AI1805" s="12">
        <f t="shared" ca="1" si="721"/>
        <v>6.4165744384963586E-2</v>
      </c>
      <c r="AJ1805" s="12">
        <f t="shared" ca="1" si="721"/>
        <v>4.1892539838671819E-2</v>
      </c>
      <c r="AK1805" s="12">
        <f t="shared" ca="1" si="721"/>
        <v>2.5693705424803065E-2</v>
      </c>
      <c r="AL1805" s="12">
        <f t="shared" ca="1" si="721"/>
        <v>1.4803805991954437E-2</v>
      </c>
      <c r="AM1805" s="12">
        <f t="shared" ca="1" si="721"/>
        <v>8.0126583254593042E-3</v>
      </c>
      <c r="AN1805" s="12">
        <f t="shared" ca="1" si="721"/>
        <v>4.0741447786226499E-3</v>
      </c>
      <c r="AO1805" s="12">
        <f t="shared" ca="1" si="721"/>
        <v>1.9460450371057653E-3</v>
      </c>
      <c r="AP1805" s="12">
        <f t="shared" ca="1" si="721"/>
        <v>8.7322449688577333E-4</v>
      </c>
      <c r="AQ1805" s="12">
        <f t="shared" ca="1" si="721"/>
        <v>3.6809128002801729E-4</v>
      </c>
      <c r="AR1805" s="12">
        <f t="shared" ca="1" si="721"/>
        <v>1.4576113547263767E-4</v>
      </c>
      <c r="AS1805" s="12">
        <f t="shared" ca="1" si="721"/>
        <v>5.4223125979227205E-5</v>
      </c>
      <c r="AT1805" s="12">
        <f t="shared" ca="1" si="721"/>
        <v>1.8948897843777213E-5</v>
      </c>
      <c r="AU1805" s="12">
        <f t="shared" ca="1" si="721"/>
        <v>6.2207099561012184E-6</v>
      </c>
      <c r="AV1805" s="12">
        <f t="shared" ca="1" si="721"/>
        <v>1.9184591036102084E-6</v>
      </c>
      <c r="AX1805" s="13">
        <f t="shared" si="695"/>
        <v>0.1210904322515351</v>
      </c>
    </row>
    <row r="1806" spans="1:50" x14ac:dyDescent="0.2">
      <c r="A1806" s="9" t="str">
        <f t="shared" si="688"/>
        <v>British Virgin Islands</v>
      </c>
      <c r="C1806" s="20">
        <f t="shared" si="689"/>
        <v>459.12042133720371</v>
      </c>
      <c r="D1806" s="15">
        <f t="shared" si="690"/>
        <v>524.90066309026167</v>
      </c>
      <c r="E1806" s="23">
        <f t="shared" si="691"/>
        <v>1</v>
      </c>
      <c r="F1806" s="15">
        <f t="shared" si="693"/>
        <v>524.90066309026167</v>
      </c>
      <c r="H1806" s="12">
        <f t="shared" ref="H1806:AV1806" ca="1" si="722">_xlfn.NORM.DIST(H$1777,$F1806,$B$37+$B$38*$F1806,FALSE)/$AV636*($E1098/1000)</f>
        <v>5.3979808530591879E-11</v>
      </c>
      <c r="I1806" s="12">
        <f t="shared" ca="1" si="722"/>
        <v>1.9434048893176462E-10</v>
      </c>
      <c r="J1806" s="12">
        <f t="shared" ca="1" si="722"/>
        <v>6.5728214844888786E-10</v>
      </c>
      <c r="K1806" s="12">
        <f t="shared" ca="1" si="722"/>
        <v>2.0883196653511921E-9</v>
      </c>
      <c r="L1806" s="12">
        <f t="shared" ca="1" si="722"/>
        <v>6.2330227793743128E-9</v>
      </c>
      <c r="M1806" s="12">
        <f t="shared" ca="1" si="722"/>
        <v>1.7476603965215574E-8</v>
      </c>
      <c r="N1806" s="12">
        <f t="shared" ca="1" si="722"/>
        <v>4.6033285282140998E-8</v>
      </c>
      <c r="O1806" s="12">
        <f t="shared" ca="1" si="722"/>
        <v>1.1390518429748142E-7</v>
      </c>
      <c r="P1806" s="12">
        <f t="shared" ca="1" si="722"/>
        <v>2.647717259803091E-7</v>
      </c>
      <c r="Q1806" s="12">
        <f t="shared" ca="1" si="722"/>
        <v>5.7817101643155791E-7</v>
      </c>
      <c r="R1806" s="12">
        <f t="shared" ca="1" si="722"/>
        <v>1.1860353187244475E-6</v>
      </c>
      <c r="S1806" s="12">
        <f t="shared" ca="1" si="722"/>
        <v>2.2855752370833633E-6</v>
      </c>
      <c r="T1806" s="12">
        <f t="shared" ca="1" si="722"/>
        <v>4.1376144224088103E-6</v>
      </c>
      <c r="U1806" s="12">
        <f t="shared" ca="1" si="722"/>
        <v>7.0365715302900185E-6</v>
      </c>
      <c r="V1806" s="12">
        <f t="shared" ca="1" si="722"/>
        <v>1.1241617173193695E-5</v>
      </c>
      <c r="W1806" s="12">
        <f t="shared" ca="1" si="722"/>
        <v>1.6871475715539943E-5</v>
      </c>
      <c r="X1806" s="12">
        <f t="shared" ca="1" si="722"/>
        <v>2.3786686328319981E-5</v>
      </c>
      <c r="Y1806" s="12">
        <f t="shared" ca="1" si="722"/>
        <v>3.1504414658854022E-5</v>
      </c>
      <c r="Z1806" s="12">
        <f t="shared" ca="1" si="722"/>
        <v>3.9198141761818579E-5</v>
      </c>
      <c r="AA1806" s="12">
        <f t="shared" ca="1" si="722"/>
        <v>4.5815891153760019E-5</v>
      </c>
      <c r="AB1806" s="12">
        <f t="shared" ca="1" si="722"/>
        <v>5.0306417682529394E-5</v>
      </c>
      <c r="AC1806" s="12">
        <f t="shared" ca="1" si="722"/>
        <v>5.1890426612009817E-5</v>
      </c>
      <c r="AD1806" s="12">
        <f t="shared" ca="1" si="722"/>
        <v>5.0281437466323693E-5</v>
      </c>
      <c r="AE1806" s="12">
        <f t="shared" ca="1" si="722"/>
        <v>4.5770401660987684E-5</v>
      </c>
      <c r="AF1806" s="12">
        <f t="shared" ca="1" si="722"/>
        <v>3.913977792119236E-5</v>
      </c>
      <c r="AG1806" s="12">
        <f t="shared" ca="1" si="722"/>
        <v>3.1441885769781069E-5</v>
      </c>
      <c r="AH1806" s="12">
        <f t="shared" ca="1" si="722"/>
        <v>2.3727687220686124E-5</v>
      </c>
      <c r="AI1806" s="12">
        <f t="shared" ca="1" si="722"/>
        <v>1.6821271751485695E-5</v>
      </c>
      <c r="AJ1806" s="12">
        <f t="shared" ca="1" si="722"/>
        <v>1.1202600276445482E-5</v>
      </c>
      <c r="AK1806" s="12">
        <f t="shared" ca="1" si="722"/>
        <v>7.0086673544568526E-6</v>
      </c>
      <c r="AL1806" s="12">
        <f t="shared" ca="1" si="722"/>
        <v>4.1191598981175067E-6</v>
      </c>
      <c r="AM1806" s="12">
        <f t="shared" ca="1" si="722"/>
        <v>2.2742512834757157E-6</v>
      </c>
      <c r="AN1806" s="12">
        <f t="shared" ca="1" si="722"/>
        <v>1.1795730486156995E-6</v>
      </c>
      <c r="AO1806" s="12">
        <f t="shared" ca="1" si="722"/>
        <v>5.7473524225396062E-7</v>
      </c>
      <c r="AP1806" s="12">
        <f t="shared" ca="1" si="722"/>
        <v>2.6306762916354768E-7</v>
      </c>
      <c r="AQ1806" s="12">
        <f t="shared" ca="1" si="722"/>
        <v>1.1311588248517145E-7</v>
      </c>
      <c r="AR1806" s="12">
        <f t="shared" ca="1" si="722"/>
        <v>4.5691599365608978E-8</v>
      </c>
      <c r="AS1806" s="12">
        <f t="shared" ca="1" si="722"/>
        <v>1.7338268619033243E-8</v>
      </c>
      <c r="AT1806" s="12">
        <f t="shared" ca="1" si="722"/>
        <v>6.1806149632335644E-9</v>
      </c>
      <c r="AU1806" s="12">
        <f t="shared" ca="1" si="722"/>
        <v>2.0697326262223129E-9</v>
      </c>
      <c r="AV1806" s="12">
        <f t="shared" ca="1" si="722"/>
        <v>6.5110854855859724E-10</v>
      </c>
      <c r="AX1806" s="13">
        <f t="shared" si="695"/>
        <v>0.10583132428750498</v>
      </c>
    </row>
    <row r="1807" spans="1:50" x14ac:dyDescent="0.2">
      <c r="A1807" s="9" t="str">
        <f t="shared" si="688"/>
        <v>Brunei Darussalam</v>
      </c>
      <c r="C1807" s="20">
        <f t="shared" si="689"/>
        <v>585.44514491660084</v>
      </c>
      <c r="D1807" s="15">
        <f t="shared" si="690"/>
        <v>606.25199604651993</v>
      </c>
      <c r="E1807" s="23">
        <f t="shared" si="691"/>
        <v>1</v>
      </c>
      <c r="F1807" s="15">
        <f t="shared" si="693"/>
        <v>606.25199604651993</v>
      </c>
      <c r="H1807" s="12">
        <f t="shared" ref="H1807:AV1807" ca="1" si="723">_xlfn.NORM.DIST(H$1777,$F1807,$B$37+$B$38*$F1807,FALSE)/$AV637*($E1099/1000)</f>
        <v>4.9605561164424508E-12</v>
      </c>
      <c r="I1807" s="12">
        <f t="shared" ca="1" si="723"/>
        <v>2.1887109250473617E-11</v>
      </c>
      <c r="J1807" s="12">
        <f t="shared" ca="1" si="723"/>
        <v>9.0719999542361355E-11</v>
      </c>
      <c r="K1807" s="12">
        <f t="shared" ca="1" si="723"/>
        <v>3.5324357214011967E-10</v>
      </c>
      <c r="L1807" s="12">
        <f t="shared" ca="1" si="723"/>
        <v>1.2921177463909508E-9</v>
      </c>
      <c r="M1807" s="12">
        <f t="shared" ca="1" si="723"/>
        <v>4.4400361855149917E-9</v>
      </c>
      <c r="N1807" s="12">
        <f t="shared" ca="1" si="723"/>
        <v>1.4332683896006289E-8</v>
      </c>
      <c r="O1807" s="12">
        <f t="shared" ca="1" si="723"/>
        <v>4.3463543512395238E-8</v>
      </c>
      <c r="P1807" s="12">
        <f t="shared" ca="1" si="723"/>
        <v>1.2381673101679034E-7</v>
      </c>
      <c r="Q1807" s="12">
        <f t="shared" ca="1" si="723"/>
        <v>3.3135240833763989E-7</v>
      </c>
      <c r="R1807" s="12">
        <f t="shared" ca="1" si="723"/>
        <v>8.3302401966501001E-7</v>
      </c>
      <c r="S1807" s="12">
        <f t="shared" ca="1" si="723"/>
        <v>1.9673494658568462E-6</v>
      </c>
      <c r="T1807" s="12">
        <f t="shared" ca="1" si="723"/>
        <v>4.3647773419747536E-6</v>
      </c>
      <c r="U1807" s="12">
        <f t="shared" ca="1" si="723"/>
        <v>9.0970225552209232E-6</v>
      </c>
      <c r="V1807" s="12">
        <f t="shared" ca="1" si="723"/>
        <v>1.7811194397610212E-5</v>
      </c>
      <c r="W1807" s="12">
        <f t="shared" ca="1" si="723"/>
        <v>3.2759963619964099E-5</v>
      </c>
      <c r="X1807" s="12">
        <f t="shared" ca="1" si="723"/>
        <v>5.6604423654717043E-5</v>
      </c>
      <c r="Y1807" s="12">
        <f t="shared" ca="1" si="723"/>
        <v>9.1878507044293125E-5</v>
      </c>
      <c r="Z1807" s="12">
        <f t="shared" ca="1" si="723"/>
        <v>1.4009869224104022E-4</v>
      </c>
      <c r="AA1807" s="12">
        <f t="shared" ca="1" si="723"/>
        <v>2.0068311243681995E-4</v>
      </c>
      <c r="AB1807" s="12">
        <f t="shared" ca="1" si="723"/>
        <v>2.7004999244539048E-4</v>
      </c>
      <c r="AC1807" s="12">
        <f t="shared" ca="1" si="723"/>
        <v>3.4137688077198909E-4</v>
      </c>
      <c r="AD1807" s="12">
        <f t="shared" ca="1" si="723"/>
        <v>4.0539709948637931E-4</v>
      </c>
      <c r="AE1807" s="12">
        <f t="shared" ca="1" si="723"/>
        <v>4.5225540222071749E-4</v>
      </c>
      <c r="AF1807" s="12">
        <f t="shared" ca="1" si="723"/>
        <v>4.7396195726011228E-4</v>
      </c>
      <c r="AG1807" s="12">
        <f t="shared" ca="1" si="723"/>
        <v>4.6661618666191937E-4</v>
      </c>
      <c r="AH1807" s="12">
        <f t="shared" ca="1" si="723"/>
        <v>4.3155157994894744E-4</v>
      </c>
      <c r="AI1807" s="12">
        <f t="shared" ca="1" si="723"/>
        <v>3.7494038120510317E-4</v>
      </c>
      <c r="AJ1807" s="12">
        <f t="shared" ca="1" si="723"/>
        <v>3.0601894750746146E-4</v>
      </c>
      <c r="AK1807" s="12">
        <f t="shared" ca="1" si="723"/>
        <v>2.3463403680378111E-4</v>
      </c>
      <c r="AL1807" s="12">
        <f t="shared" ca="1" si="723"/>
        <v>1.6900140022217149E-4</v>
      </c>
      <c r="AM1807" s="12">
        <f t="shared" ca="1" si="723"/>
        <v>1.1435263807058501E-4</v>
      </c>
      <c r="AN1807" s="12">
        <f t="shared" ca="1" si="723"/>
        <v>7.2687321928982093E-5</v>
      </c>
      <c r="AO1807" s="12">
        <f t="shared" ca="1" si="723"/>
        <v>4.3403798945237318E-5</v>
      </c>
      <c r="AP1807" s="12">
        <f t="shared" ca="1" si="723"/>
        <v>2.4347446090775355E-5</v>
      </c>
      <c r="AQ1807" s="12">
        <f t="shared" ca="1" si="723"/>
        <v>1.2830266509850182E-5</v>
      </c>
      <c r="AR1807" s="12">
        <f t="shared" ca="1" si="723"/>
        <v>6.3514741840216286E-6</v>
      </c>
      <c r="AS1807" s="12">
        <f t="shared" ca="1" si="723"/>
        <v>2.9537245432807842E-6</v>
      </c>
      <c r="AT1807" s="12">
        <f t="shared" ca="1" si="723"/>
        <v>1.2903931264815063E-6</v>
      </c>
      <c r="AU1807" s="12">
        <f t="shared" ca="1" si="723"/>
        <v>5.2957891473103055E-7</v>
      </c>
      <c r="AV1807" s="12">
        <f t="shared" ca="1" si="723"/>
        <v>2.0417187841838937E-7</v>
      </c>
      <c r="AX1807" s="13">
        <f t="shared" si="695"/>
        <v>1.9579129600124139E-2</v>
      </c>
    </row>
    <row r="1808" spans="1:50" x14ac:dyDescent="0.2">
      <c r="A1808" s="9" t="str">
        <f t="shared" si="688"/>
        <v>Bulgaria</v>
      </c>
      <c r="C1808" s="20">
        <f t="shared" si="689"/>
        <v>546.18635688180495</v>
      </c>
      <c r="D1808" s="15">
        <f t="shared" si="690"/>
        <v>580.93861477136761</v>
      </c>
      <c r="E1808" s="23">
        <f t="shared" si="691"/>
        <v>1</v>
      </c>
      <c r="F1808" s="15">
        <f t="shared" si="693"/>
        <v>580.93861477136761</v>
      </c>
      <c r="H1808" s="12">
        <f t="shared" ref="H1808:AV1808" ca="1" si="724">_xlfn.NORM.DIST(H$1777,$F1808,$B$37+$B$38*$F1808,FALSE)/$AV638*($E1100/1000)</f>
        <v>2.2920582121010632E-10</v>
      </c>
      <c r="I1808" s="12">
        <f t="shared" ca="1" si="724"/>
        <v>9.492924516792059E-10</v>
      </c>
      <c r="J1808" s="12">
        <f t="shared" ca="1" si="724"/>
        <v>3.6934396463243472E-9</v>
      </c>
      <c r="K1808" s="12">
        <f t="shared" ca="1" si="724"/>
        <v>1.3499527897414813E-8</v>
      </c>
      <c r="L1808" s="12">
        <f t="shared" ca="1" si="724"/>
        <v>4.63513886291457E-8</v>
      </c>
      <c r="M1808" s="12">
        <f t="shared" ca="1" si="724"/>
        <v>1.4950768379437487E-7</v>
      </c>
      <c r="N1808" s="12">
        <f t="shared" ca="1" si="724"/>
        <v>4.5302364702386241E-7</v>
      </c>
      <c r="O1808" s="12">
        <f t="shared" ca="1" si="724"/>
        <v>1.2895400223984162E-6</v>
      </c>
      <c r="P1808" s="12">
        <f t="shared" ca="1" si="724"/>
        <v>3.4483026343431514E-6</v>
      </c>
      <c r="Q1808" s="12">
        <f t="shared" ca="1" si="724"/>
        <v>8.6622859725686738E-6</v>
      </c>
      <c r="R1808" s="12">
        <f t="shared" ca="1" si="724"/>
        <v>2.0441664465332043E-5</v>
      </c>
      <c r="S1808" s="12">
        <f t="shared" ca="1" si="724"/>
        <v>4.5316523842619779E-5</v>
      </c>
      <c r="T1808" s="12">
        <f t="shared" ca="1" si="724"/>
        <v>9.4374250672598132E-5</v>
      </c>
      <c r="U1808" s="12">
        <f t="shared" ca="1" si="724"/>
        <v>1.8463202764833821E-4</v>
      </c>
      <c r="V1808" s="12">
        <f t="shared" ca="1" si="724"/>
        <v>3.3932601503032094E-4</v>
      </c>
      <c r="W1808" s="12">
        <f t="shared" ca="1" si="724"/>
        <v>5.8584654016510449E-4</v>
      </c>
      <c r="X1808" s="12">
        <f t="shared" ca="1" si="724"/>
        <v>9.5018282681575664E-4</v>
      </c>
      <c r="Y1808" s="12">
        <f t="shared" ca="1" si="724"/>
        <v>1.447728350770214E-3</v>
      </c>
      <c r="Z1808" s="12">
        <f t="shared" ca="1" si="724"/>
        <v>2.0721613857365437E-3</v>
      </c>
      <c r="AA1808" s="12">
        <f t="shared" ca="1" si="724"/>
        <v>2.7862281041830467E-3</v>
      </c>
      <c r="AB1808" s="12">
        <f t="shared" ca="1" si="724"/>
        <v>3.51938157090146E-3</v>
      </c>
      <c r="AC1808" s="12">
        <f t="shared" ca="1" si="724"/>
        <v>4.1761168061824894E-3</v>
      </c>
      <c r="AD1808" s="12">
        <f t="shared" ca="1" si="724"/>
        <v>4.6551696648902347E-3</v>
      </c>
      <c r="AE1808" s="12">
        <f t="shared" ca="1" si="724"/>
        <v>4.8747796083054235E-3</v>
      </c>
      <c r="AF1808" s="12">
        <f t="shared" ca="1" si="724"/>
        <v>4.7954686069263865E-3</v>
      </c>
      <c r="AG1808" s="12">
        <f t="shared" ca="1" si="724"/>
        <v>4.4316322447384687E-3</v>
      </c>
      <c r="AH1808" s="12">
        <f t="shared" ca="1" si="724"/>
        <v>3.8472726922961055E-3</v>
      </c>
      <c r="AI1808" s="12">
        <f t="shared" ca="1" si="724"/>
        <v>3.1376089927788323E-3</v>
      </c>
      <c r="AJ1808" s="12">
        <f t="shared" ca="1" si="724"/>
        <v>2.4038162521003059E-3</v>
      </c>
      <c r="AK1808" s="12">
        <f t="shared" ca="1" si="724"/>
        <v>1.7300565856546162E-3</v>
      </c>
      <c r="AL1808" s="12">
        <f t="shared" ca="1" si="724"/>
        <v>1.1697039158107161E-3</v>
      </c>
      <c r="AM1808" s="12">
        <f t="shared" ca="1" si="724"/>
        <v>7.4293047670607104E-4</v>
      </c>
      <c r="AN1808" s="12">
        <f t="shared" ca="1" si="724"/>
        <v>4.4327883934108385E-4</v>
      </c>
      <c r="AO1808" s="12">
        <f t="shared" ca="1" si="724"/>
        <v>2.484633980506321E-4</v>
      </c>
      <c r="AP1808" s="12">
        <f t="shared" ca="1" si="724"/>
        <v>1.3082912469097527E-4</v>
      </c>
      <c r="AQ1808" s="12">
        <f t="shared" ca="1" si="724"/>
        <v>6.471471545549459E-5</v>
      </c>
      <c r="AR1808" s="12">
        <f t="shared" ca="1" si="724"/>
        <v>3.0071718757892394E-5</v>
      </c>
      <c r="AS1808" s="12">
        <f t="shared" ca="1" si="724"/>
        <v>1.3127138005321057E-5</v>
      </c>
      <c r="AT1808" s="12">
        <f t="shared" ca="1" si="724"/>
        <v>5.3831743485295227E-6</v>
      </c>
      <c r="AU1808" s="12">
        <f t="shared" ca="1" si="724"/>
        <v>2.0737835995625902E-6</v>
      </c>
      <c r="AV1808" s="12">
        <f t="shared" ca="1" si="724"/>
        <v>7.5049019069064456E-7</v>
      </c>
      <c r="AX1808" s="13">
        <f t="shared" si="695"/>
        <v>3.5195516844875506E-2</v>
      </c>
    </row>
    <row r="1809" spans="1:50" x14ac:dyDescent="0.2">
      <c r="A1809" s="9" t="str">
        <f t="shared" si="688"/>
        <v>Burkina Faso</v>
      </c>
      <c r="C1809" s="20">
        <f t="shared" si="689"/>
        <v>260.37954933536093</v>
      </c>
      <c r="D1809" s="15">
        <f t="shared" si="690"/>
        <v>397.99795494020731</v>
      </c>
      <c r="E1809" s="23">
        <f t="shared" si="691"/>
        <v>1</v>
      </c>
      <c r="F1809" s="15">
        <f t="shared" si="693"/>
        <v>397.99795494020731</v>
      </c>
      <c r="H1809" s="12">
        <f t="shared" ref="H1809:AV1809" ca="1" si="725">_xlfn.NORM.DIST(H$1777,$F1809,$B$37+$B$38*$F1809,FALSE)/$AV639*($E1101/1000)</f>
        <v>3.6445924153742716E-5</v>
      </c>
      <c r="I1809" s="12">
        <f t="shared" ca="1" si="725"/>
        <v>9.5542819559988587E-5</v>
      </c>
      <c r="J1809" s="12">
        <f t="shared" ca="1" si="725"/>
        <v>2.3529014371789851E-4</v>
      </c>
      <c r="K1809" s="12">
        <f t="shared" ca="1" si="725"/>
        <v>5.4433468859025366E-4</v>
      </c>
      <c r="L1809" s="12">
        <f t="shared" ca="1" si="725"/>
        <v>1.183000375516089E-3</v>
      </c>
      <c r="M1809" s="12">
        <f t="shared" ca="1" si="725"/>
        <v>2.4152403109015575E-3</v>
      </c>
      <c r="N1809" s="12">
        <f t="shared" ca="1" si="725"/>
        <v>4.6322544744953524E-3</v>
      </c>
      <c r="O1809" s="12">
        <f t="shared" ca="1" si="725"/>
        <v>8.3460515976799422E-3</v>
      </c>
      <c r="P1809" s="12">
        <f t="shared" ca="1" si="725"/>
        <v>1.4126231397619851E-2</v>
      </c>
      <c r="Q1809" s="12">
        <f t="shared" ca="1" si="725"/>
        <v>2.2460952096557466E-2</v>
      </c>
      <c r="R1809" s="12">
        <f t="shared" ca="1" si="725"/>
        <v>3.3549542485412198E-2</v>
      </c>
      <c r="S1809" s="12">
        <f t="shared" ca="1" si="725"/>
        <v>4.7076225817587317E-2</v>
      </c>
      <c r="T1809" s="12">
        <f t="shared" ca="1" si="725"/>
        <v>6.2054498141265506E-2</v>
      </c>
      <c r="U1809" s="12">
        <f t="shared" ca="1" si="725"/>
        <v>7.6842501234764521E-2</v>
      </c>
      <c r="V1809" s="12">
        <f t="shared" ca="1" si="725"/>
        <v>8.9389459802538707E-2</v>
      </c>
      <c r="W1809" s="12">
        <f t="shared" ca="1" si="725"/>
        <v>9.7684965540182175E-2</v>
      </c>
      <c r="X1809" s="12">
        <f t="shared" ca="1" si="725"/>
        <v>0.10028263512620504</v>
      </c>
      <c r="Y1809" s="12">
        <f t="shared" ca="1" si="725"/>
        <v>9.6711994978732591E-2</v>
      </c>
      <c r="Z1809" s="12">
        <f t="shared" ca="1" si="725"/>
        <v>8.761763805464666E-2</v>
      </c>
      <c r="AA1809" s="12">
        <f t="shared" ca="1" si="725"/>
        <v>7.4569174598576204E-2</v>
      </c>
      <c r="AB1809" s="12">
        <f t="shared" ca="1" si="725"/>
        <v>5.9618867933162338E-2</v>
      </c>
      <c r="AC1809" s="12">
        <f t="shared" ca="1" si="725"/>
        <v>4.4778001791328702E-2</v>
      </c>
      <c r="AD1809" s="12">
        <f t="shared" ca="1" si="725"/>
        <v>3.1593830833083661E-2</v>
      </c>
      <c r="AE1809" s="12">
        <f t="shared" ca="1" si="725"/>
        <v>2.0940953977784244E-2</v>
      </c>
      <c r="AF1809" s="12">
        <f t="shared" ca="1" si="725"/>
        <v>1.3039088443735051E-2</v>
      </c>
      <c r="AG1809" s="12">
        <f t="shared" ca="1" si="725"/>
        <v>7.627014900136524E-3</v>
      </c>
      <c r="AH1809" s="12">
        <f t="shared" ca="1" si="725"/>
        <v>4.1910086133169393E-3</v>
      </c>
      <c r="AI1809" s="12">
        <f t="shared" ca="1" si="725"/>
        <v>2.1634113649563816E-3</v>
      </c>
      <c r="AJ1809" s="12">
        <f t="shared" ca="1" si="725"/>
        <v>1.0490984736448426E-3</v>
      </c>
      <c r="AK1809" s="12">
        <f t="shared" ca="1" si="725"/>
        <v>4.7791427010830721E-4</v>
      </c>
      <c r="AL1809" s="12">
        <f t="shared" ca="1" si="725"/>
        <v>2.0452214385265719E-4</v>
      </c>
      <c r="AM1809" s="12">
        <f t="shared" ca="1" si="725"/>
        <v>8.2221854772531453E-5</v>
      </c>
      <c r="AN1809" s="12">
        <f t="shared" ca="1" si="725"/>
        <v>3.1052087215141122E-5</v>
      </c>
      <c r="AO1809" s="12">
        <f t="shared" ca="1" si="725"/>
        <v>1.1016684700311877E-5</v>
      </c>
      <c r="AP1809" s="12">
        <f t="shared" ca="1" si="725"/>
        <v>3.6717037886330268E-6</v>
      </c>
      <c r="AQ1809" s="12">
        <f t="shared" ca="1" si="725"/>
        <v>1.1495846339612835E-6</v>
      </c>
      <c r="AR1809" s="12">
        <f t="shared" ca="1" si="725"/>
        <v>3.3811999781685666E-7</v>
      </c>
      <c r="AS1809" s="12">
        <f t="shared" ca="1" si="725"/>
        <v>9.3423763769619659E-8</v>
      </c>
      <c r="AT1809" s="12">
        <f t="shared" ca="1" si="725"/>
        <v>2.424936982153612E-8</v>
      </c>
      <c r="AU1809" s="12">
        <f t="shared" ca="1" si="725"/>
        <v>5.9128947543668454E-9</v>
      </c>
      <c r="AV1809" s="12">
        <f t="shared" ca="1" si="725"/>
        <v>1.3544295982559078E-9</v>
      </c>
      <c r="AX1809" s="13">
        <f t="shared" si="695"/>
        <v>0.50798647069184732</v>
      </c>
    </row>
    <row r="1810" spans="1:50" x14ac:dyDescent="0.2">
      <c r="A1810" s="9" t="str">
        <f t="shared" si="688"/>
        <v>Burundi</v>
      </c>
      <c r="C1810" s="20">
        <f t="shared" si="689"/>
        <v>278.8328100827589</v>
      </c>
      <c r="D1810" s="15">
        <f t="shared" si="690"/>
        <v>409.73358364552422</v>
      </c>
      <c r="E1810" s="23">
        <f t="shared" si="691"/>
        <v>1</v>
      </c>
      <c r="F1810" s="15">
        <f t="shared" si="693"/>
        <v>409.73358364552422</v>
      </c>
      <c r="H1810" s="12">
        <f t="shared" ref="H1810:AV1810" ca="1" si="726">_xlfn.NORM.DIST(H$1777,$F1810,$B$37+$B$38*$F1810,FALSE)/$AV640*($E1102/1000)</f>
        <v>1.3301301780254432E-5</v>
      </c>
      <c r="I1810" s="12">
        <f t="shared" ca="1" si="726"/>
        <v>3.5907488525492209E-5</v>
      </c>
      <c r="J1810" s="12">
        <f t="shared" ca="1" si="726"/>
        <v>9.1061019602119787E-5</v>
      </c>
      <c r="K1810" s="12">
        <f t="shared" ca="1" si="726"/>
        <v>2.1693847456613833E-4</v>
      </c>
      <c r="L1810" s="12">
        <f t="shared" ca="1" si="726"/>
        <v>4.8550896113895532E-4</v>
      </c>
      <c r="M1810" s="12">
        <f t="shared" ca="1" si="726"/>
        <v>1.0207385411472078E-3</v>
      </c>
      <c r="N1810" s="12">
        <f t="shared" ca="1" si="726"/>
        <v>2.0159899888595035E-3</v>
      </c>
      <c r="O1810" s="12">
        <f t="shared" ca="1" si="726"/>
        <v>3.740406679941246E-3</v>
      </c>
      <c r="P1810" s="12">
        <f t="shared" ca="1" si="726"/>
        <v>6.519373631797264E-3</v>
      </c>
      <c r="Q1810" s="12">
        <f t="shared" ca="1" si="726"/>
        <v>1.0674548484590913E-2</v>
      </c>
      <c r="R1810" s="12">
        <f t="shared" ca="1" si="726"/>
        <v>1.6419115261433914E-2</v>
      </c>
      <c r="S1810" s="12">
        <f t="shared" ca="1" si="726"/>
        <v>2.3725019820498516E-2</v>
      </c>
      <c r="T1810" s="12">
        <f t="shared" ca="1" si="726"/>
        <v>3.220475585602172E-2</v>
      </c>
      <c r="U1810" s="12">
        <f t="shared" ca="1" si="726"/>
        <v>4.1066721520216121E-2</v>
      </c>
      <c r="V1810" s="12">
        <f t="shared" ca="1" si="726"/>
        <v>4.9194511247448718E-2</v>
      </c>
      <c r="W1810" s="12">
        <f t="shared" ca="1" si="726"/>
        <v>5.5360481914671612E-2</v>
      </c>
      <c r="X1810" s="12">
        <f t="shared" ca="1" si="726"/>
        <v>5.8524763683223735E-2</v>
      </c>
      <c r="Y1810" s="12">
        <f t="shared" ca="1" si="726"/>
        <v>5.812140047076244E-2</v>
      </c>
      <c r="Z1810" s="12">
        <f t="shared" ca="1" si="726"/>
        <v>5.4223689777484228E-2</v>
      </c>
      <c r="AA1810" s="12">
        <f t="shared" ca="1" si="726"/>
        <v>4.7522432030263892E-2</v>
      </c>
      <c r="AB1810" s="12">
        <f t="shared" ca="1" si="726"/>
        <v>3.9125945392174129E-2</v>
      </c>
      <c r="AC1810" s="12">
        <f t="shared" ca="1" si="726"/>
        <v>3.0261303105366694E-2</v>
      </c>
      <c r="AD1810" s="12">
        <f t="shared" ca="1" si="726"/>
        <v>2.1987051901747583E-2</v>
      </c>
      <c r="AE1810" s="12">
        <f t="shared" ca="1" si="726"/>
        <v>1.5007314105413058E-2</v>
      </c>
      <c r="AF1810" s="12">
        <f t="shared" ca="1" si="726"/>
        <v>9.6226688015513904E-3</v>
      </c>
      <c r="AG1810" s="12">
        <f t="shared" ca="1" si="726"/>
        <v>5.7962178354932954E-3</v>
      </c>
      <c r="AH1810" s="12">
        <f t="shared" ca="1" si="726"/>
        <v>3.2798233578423598E-3</v>
      </c>
      <c r="AI1810" s="12">
        <f t="shared" ca="1" si="726"/>
        <v>1.7434632798527796E-3</v>
      </c>
      <c r="AJ1810" s="12">
        <f t="shared" ca="1" si="726"/>
        <v>8.7062623568345875E-4</v>
      </c>
      <c r="AK1810" s="12">
        <f t="shared" ca="1" si="726"/>
        <v>4.0842027211610607E-4</v>
      </c>
      <c r="AL1810" s="12">
        <f t="shared" ca="1" si="726"/>
        <v>1.7998629013393972E-4</v>
      </c>
      <c r="AM1810" s="12">
        <f t="shared" ca="1" si="726"/>
        <v>7.451233194727874E-5</v>
      </c>
      <c r="AN1810" s="12">
        <f t="shared" ca="1" si="726"/>
        <v>2.8978338433023762E-5</v>
      </c>
      <c r="AO1810" s="12">
        <f t="shared" ca="1" si="726"/>
        <v>1.0587060621833898E-5</v>
      </c>
      <c r="AP1810" s="12">
        <f t="shared" ca="1" si="726"/>
        <v>3.6335732064882076E-6</v>
      </c>
      <c r="AQ1810" s="12">
        <f t="shared" ca="1" si="726"/>
        <v>1.1715181568328682E-6</v>
      </c>
      <c r="AR1810" s="12">
        <f t="shared" ca="1" si="726"/>
        <v>3.5483032438300629E-7</v>
      </c>
      <c r="AS1810" s="12">
        <f t="shared" ca="1" si="726"/>
        <v>1.0095992691031661E-7</v>
      </c>
      <c r="AT1810" s="12">
        <f t="shared" ca="1" si="726"/>
        <v>2.6985714515291424E-8</v>
      </c>
      <c r="AU1810" s="12">
        <f t="shared" ca="1" si="726"/>
        <v>6.7760314117356943E-9</v>
      </c>
      <c r="AV1810" s="12">
        <f t="shared" ca="1" si="726"/>
        <v>1.5983559219704926E-9</v>
      </c>
      <c r="AX1810" s="13">
        <f t="shared" si="695"/>
        <v>0.4612298488640264</v>
      </c>
    </row>
    <row r="1811" spans="1:50" x14ac:dyDescent="0.2">
      <c r="A1811" s="9" t="str">
        <f t="shared" si="688"/>
        <v>Cabo Verde</v>
      </c>
      <c r="C1811" s="20">
        <f t="shared" si="689"/>
        <v>331.05873101805776</v>
      </c>
      <c r="D1811" s="15">
        <f t="shared" si="690"/>
        <v>442.31018842936129</v>
      </c>
      <c r="E1811" s="23">
        <f t="shared" si="691"/>
        <v>1</v>
      </c>
      <c r="F1811" s="15">
        <f t="shared" si="693"/>
        <v>442.31018842936129</v>
      </c>
      <c r="H1811" s="12">
        <f t="shared" ref="H1811:AV1811" ca="1" si="727">_xlfn.NORM.DIST(H$1777,$F1811,$B$37+$B$38*$F1811,FALSE)/$AV641*($E1103/1000)</f>
        <v>4.6449753820989476E-8</v>
      </c>
      <c r="I1811" s="12">
        <f t="shared" ca="1" si="727"/>
        <v>1.3603288207131745E-7</v>
      </c>
      <c r="J1811" s="12">
        <f t="shared" ca="1" si="727"/>
        <v>3.7424928302070101E-7</v>
      </c>
      <c r="K1811" s="12">
        <f t="shared" ca="1" si="727"/>
        <v>9.6724089339798291E-7</v>
      </c>
      <c r="L1811" s="12">
        <f t="shared" ca="1" si="727"/>
        <v>2.3483613115519942E-6</v>
      </c>
      <c r="M1811" s="12">
        <f t="shared" ca="1" si="727"/>
        <v>5.3561382611973486E-6</v>
      </c>
      <c r="N1811" s="12">
        <f t="shared" ca="1" si="727"/>
        <v>1.1476124110327945E-5</v>
      </c>
      <c r="O1811" s="12">
        <f t="shared" ca="1" si="727"/>
        <v>2.3099112200408388E-5</v>
      </c>
      <c r="P1811" s="12">
        <f t="shared" ca="1" si="727"/>
        <v>4.3676912961458101E-5</v>
      </c>
      <c r="Q1811" s="12">
        <f t="shared" ca="1" si="727"/>
        <v>7.7582751349119819E-5</v>
      </c>
      <c r="R1811" s="12">
        <f t="shared" ca="1" si="727"/>
        <v>1.2945982445356006E-4</v>
      </c>
      <c r="S1811" s="12">
        <f t="shared" ca="1" si="727"/>
        <v>2.0293709784665931E-4</v>
      </c>
      <c r="T1811" s="12">
        <f t="shared" ca="1" si="727"/>
        <v>2.9884395253354019E-4</v>
      </c>
      <c r="U1811" s="12">
        <f t="shared" ca="1" si="727"/>
        <v>4.1341296570852372E-4</v>
      </c>
      <c r="V1811" s="12">
        <f t="shared" ca="1" si="727"/>
        <v>5.3725480620500209E-4</v>
      </c>
      <c r="W1811" s="12">
        <f t="shared" ca="1" si="727"/>
        <v>6.5589318798519767E-4</v>
      </c>
      <c r="X1811" s="12">
        <f t="shared" ca="1" si="727"/>
        <v>7.5221592990736387E-4</v>
      </c>
      <c r="Y1811" s="12">
        <f t="shared" ca="1" si="727"/>
        <v>8.1041697133623844E-4</v>
      </c>
      <c r="Z1811" s="12">
        <f t="shared" ca="1" si="727"/>
        <v>8.2022145077089348E-4</v>
      </c>
      <c r="AA1811" s="12">
        <f t="shared" ca="1" si="727"/>
        <v>7.7984863003047005E-4</v>
      </c>
      <c r="AB1811" s="12">
        <f t="shared" ca="1" si="727"/>
        <v>6.9654006009933658E-4</v>
      </c>
      <c r="AC1811" s="12">
        <f t="shared" ca="1" si="727"/>
        <v>5.8443804512755962E-4</v>
      </c>
      <c r="AD1811" s="12">
        <f t="shared" ca="1" si="727"/>
        <v>4.6066737349017601E-4</v>
      </c>
      <c r="AE1811" s="12">
        <f t="shared" ca="1" si="727"/>
        <v>3.4110887951353195E-4</v>
      </c>
      <c r="AF1811" s="12">
        <f t="shared" ca="1" si="727"/>
        <v>2.3727675255230232E-4</v>
      </c>
      <c r="AG1811" s="12">
        <f t="shared" ca="1" si="727"/>
        <v>1.550507779934269E-4</v>
      </c>
      <c r="AH1811" s="12">
        <f t="shared" ca="1" si="727"/>
        <v>9.5180789864799075E-5</v>
      </c>
      <c r="AI1811" s="12">
        <f t="shared" ca="1" si="727"/>
        <v>5.4888486309060797E-5</v>
      </c>
      <c r="AJ1811" s="12">
        <f t="shared" ca="1" si="727"/>
        <v>2.9735127066530108E-5</v>
      </c>
      <c r="AK1811" s="12">
        <f t="shared" ca="1" si="727"/>
        <v>1.5132648280123173E-5</v>
      </c>
      <c r="AL1811" s="12">
        <f t="shared" ca="1" si="727"/>
        <v>7.2346357884965137E-6</v>
      </c>
      <c r="AM1811" s="12">
        <f t="shared" ca="1" si="727"/>
        <v>3.2491892044646611E-6</v>
      </c>
      <c r="AN1811" s="12">
        <f t="shared" ca="1" si="727"/>
        <v>1.3708499661911781E-6</v>
      </c>
      <c r="AO1811" s="12">
        <f t="shared" ca="1" si="727"/>
        <v>5.4332719677895376E-7</v>
      </c>
      <c r="AP1811" s="12">
        <f t="shared" ca="1" si="727"/>
        <v>2.0229705406750346E-7</v>
      </c>
      <c r="AQ1811" s="12">
        <f t="shared" ca="1" si="727"/>
        <v>7.0757791165710866E-8</v>
      </c>
      <c r="AR1811" s="12">
        <f t="shared" ca="1" si="727"/>
        <v>2.3249604566988353E-8</v>
      </c>
      <c r="AS1811" s="12">
        <f t="shared" ca="1" si="727"/>
        <v>7.1765128894459618E-9</v>
      </c>
      <c r="AT1811" s="12">
        <f t="shared" ca="1" si="727"/>
        <v>2.0809802696176318E-9</v>
      </c>
      <c r="AU1811" s="12">
        <f t="shared" ca="1" si="727"/>
        <v>5.6686422684151885E-10</v>
      </c>
      <c r="AV1811" s="12">
        <f t="shared" ca="1" si="727"/>
        <v>1.4505968628745351E-10</v>
      </c>
      <c r="AX1811" s="13">
        <f t="shared" si="695"/>
        <v>0.33611046382871451</v>
      </c>
    </row>
    <row r="1812" spans="1:50" x14ac:dyDescent="0.2">
      <c r="A1812" s="9" t="str">
        <f t="shared" si="688"/>
        <v>Cambodia</v>
      </c>
      <c r="C1812" s="20">
        <f t="shared" si="689"/>
        <v>433.97279649646975</v>
      </c>
      <c r="D1812" s="15">
        <f t="shared" si="690"/>
        <v>508.51997961008612</v>
      </c>
      <c r="E1812" s="23">
        <f t="shared" si="691"/>
        <v>1</v>
      </c>
      <c r="F1812" s="15">
        <f t="shared" si="693"/>
        <v>508.51997961008612</v>
      </c>
      <c r="H1812" s="12">
        <f t="shared" ref="H1812:AV1812" ca="1" si="728">_xlfn.NORM.DIST(H$1777,$F1812,$B$37+$B$38*$F1812,FALSE)/$AV642*($E1104/1000)</f>
        <v>7.7214450717173741E-8</v>
      </c>
      <c r="I1812" s="12">
        <f t="shared" ca="1" si="728"/>
        <v>2.6683662346889352E-7</v>
      </c>
      <c r="J1812" s="12">
        <f t="shared" ca="1" si="728"/>
        <v>8.6626123751457618E-7</v>
      </c>
      <c r="K1812" s="12">
        <f t="shared" ca="1" si="728"/>
        <v>2.6418546595533345E-6</v>
      </c>
      <c r="L1812" s="12">
        <f t="shared" ca="1" si="728"/>
        <v>7.5687743242516627E-6</v>
      </c>
      <c r="M1812" s="12">
        <f t="shared" ca="1" si="728"/>
        <v>2.0370363829263988E-5</v>
      </c>
      <c r="N1812" s="12">
        <f t="shared" ca="1" si="728"/>
        <v>5.1502535534558128E-5</v>
      </c>
      <c r="O1812" s="12">
        <f t="shared" ca="1" si="728"/>
        <v>1.2232494519700805E-4</v>
      </c>
      <c r="P1812" s="12">
        <f t="shared" ca="1" si="728"/>
        <v>2.7293425395809702E-4</v>
      </c>
      <c r="Q1812" s="12">
        <f t="shared" ca="1" si="728"/>
        <v>5.7208117017596143E-4</v>
      </c>
      <c r="R1812" s="12">
        <f t="shared" ca="1" si="728"/>
        <v>1.1264550269252376E-3</v>
      </c>
      <c r="S1812" s="12">
        <f t="shared" ca="1" si="728"/>
        <v>2.0836590487970643E-3</v>
      </c>
      <c r="T1812" s="12">
        <f t="shared" ca="1" si="728"/>
        <v>3.6207292481248493E-3</v>
      </c>
      <c r="U1812" s="12">
        <f t="shared" ca="1" si="728"/>
        <v>5.9104702946379062E-3</v>
      </c>
      <c r="V1812" s="12">
        <f t="shared" ca="1" si="728"/>
        <v>9.0636812213936366E-3</v>
      </c>
      <c r="W1812" s="12">
        <f t="shared" ca="1" si="728"/>
        <v>1.305701193354711E-2</v>
      </c>
      <c r="X1812" s="12">
        <f t="shared" ca="1" si="728"/>
        <v>1.7670123073337485E-2</v>
      </c>
      <c r="Y1812" s="12">
        <f t="shared" ca="1" si="728"/>
        <v>2.2464250982471071E-2</v>
      </c>
      <c r="Z1812" s="12">
        <f t="shared" ca="1" si="728"/>
        <v>2.6828778860914594E-2</v>
      </c>
      <c r="AA1812" s="12">
        <f t="shared" ca="1" si="728"/>
        <v>3.0099997794552736E-2</v>
      </c>
      <c r="AB1812" s="12">
        <f t="shared" ca="1" si="728"/>
        <v>3.1724049340004286E-2</v>
      </c>
      <c r="AC1812" s="12">
        <f t="shared" ca="1" si="728"/>
        <v>3.1409958632555607E-2</v>
      </c>
      <c r="AD1812" s="12">
        <f t="shared" ca="1" si="728"/>
        <v>2.9214785841787511E-2</v>
      </c>
      <c r="AE1812" s="12">
        <f t="shared" ca="1" si="728"/>
        <v>2.552669824837971E-2</v>
      </c>
      <c r="AF1812" s="12">
        <f t="shared" ca="1" si="728"/>
        <v>2.095285352653847E-2</v>
      </c>
      <c r="AG1812" s="12">
        <f t="shared" ca="1" si="728"/>
        <v>1.6156537921913208E-2</v>
      </c>
      <c r="AH1812" s="12">
        <f t="shared" ca="1" si="728"/>
        <v>1.1703345506543457E-2</v>
      </c>
      <c r="AI1812" s="12">
        <f t="shared" ca="1" si="728"/>
        <v>7.9639466770885063E-3</v>
      </c>
      <c r="AJ1812" s="12">
        <f t="shared" ca="1" si="728"/>
        <v>5.0910018571507743E-3</v>
      </c>
      <c r="AK1812" s="12">
        <f t="shared" ca="1" si="728"/>
        <v>3.0572768111268591E-3</v>
      </c>
      <c r="AL1812" s="12">
        <f t="shared" ca="1" si="728"/>
        <v>1.7247369356157356E-3</v>
      </c>
      <c r="AM1812" s="12">
        <f t="shared" ca="1" si="728"/>
        <v>9.1404496470965301E-4</v>
      </c>
      <c r="AN1812" s="12">
        <f t="shared" ca="1" si="728"/>
        <v>4.5506019859055223E-4</v>
      </c>
      <c r="AO1812" s="12">
        <f t="shared" ca="1" si="728"/>
        <v>2.1282700738533441E-4</v>
      </c>
      <c r="AP1812" s="12">
        <f t="shared" ca="1" si="728"/>
        <v>9.3506374724714565E-5</v>
      </c>
      <c r="AQ1812" s="12">
        <f t="shared" ca="1" si="728"/>
        <v>3.8593333792091746E-5</v>
      </c>
      <c r="AR1812" s="12">
        <f t="shared" ca="1" si="728"/>
        <v>1.496373355950911E-5</v>
      </c>
      <c r="AS1812" s="12">
        <f t="shared" ca="1" si="728"/>
        <v>5.4503480003953355E-6</v>
      </c>
      <c r="AT1812" s="12">
        <f t="shared" ca="1" si="728"/>
        <v>1.8649409845932593E-6</v>
      </c>
      <c r="AU1812" s="12">
        <f t="shared" ca="1" si="728"/>
        <v>5.994632292875795E-7</v>
      </c>
      <c r="AV1812" s="12">
        <f t="shared" ca="1" si="728"/>
        <v>1.8101584809667178E-7</v>
      </c>
      <c r="AX1812" s="13">
        <f t="shared" si="695"/>
        <v>0.13891658725493553</v>
      </c>
    </row>
    <row r="1813" spans="1:50" x14ac:dyDescent="0.2">
      <c r="A1813" s="9" t="str">
        <f t="shared" si="688"/>
        <v>Cameroon</v>
      </c>
      <c r="C1813" s="20">
        <f t="shared" si="689"/>
        <v>304.1534340812633</v>
      </c>
      <c r="D1813" s="15">
        <f t="shared" si="690"/>
        <v>425.58755958752522</v>
      </c>
      <c r="E1813" s="23">
        <f t="shared" si="691"/>
        <v>1</v>
      </c>
      <c r="F1813" s="15">
        <f t="shared" si="693"/>
        <v>425.58755958752522</v>
      </c>
      <c r="H1813" s="12">
        <f t="shared" ref="H1813:AV1813" ca="1" si="729">_xlfn.NORM.DIST(H$1777,$F1813,$B$37+$B$38*$F1813,FALSE)/$AV643*($E1105/1000)</f>
        <v>1.2871330119093163E-5</v>
      </c>
      <c r="I1813" s="12">
        <f t="shared" ca="1" si="729"/>
        <v>3.6151602094640658E-5</v>
      </c>
      <c r="J1813" s="12">
        <f t="shared" ca="1" si="729"/>
        <v>9.5386796228519733E-5</v>
      </c>
      <c r="K1813" s="12">
        <f t="shared" ca="1" si="729"/>
        <v>2.3643162723446337E-4</v>
      </c>
      <c r="L1813" s="12">
        <f t="shared" ca="1" si="729"/>
        <v>5.505280797047222E-4</v>
      </c>
      <c r="M1813" s="12">
        <f t="shared" ca="1" si="729"/>
        <v>1.2042314739103804E-3</v>
      </c>
      <c r="N1813" s="12">
        <f t="shared" ca="1" si="729"/>
        <v>2.4745547515055044E-3</v>
      </c>
      <c r="O1813" s="12">
        <f t="shared" ca="1" si="729"/>
        <v>4.7768406706773618E-3</v>
      </c>
      <c r="P1813" s="12">
        <f t="shared" ca="1" si="729"/>
        <v>8.6624559502339188E-3</v>
      </c>
      <c r="Q1813" s="12">
        <f t="shared" ca="1" si="729"/>
        <v>1.4756994567661705E-2</v>
      </c>
      <c r="R1813" s="12">
        <f t="shared" ca="1" si="729"/>
        <v>2.3616274629996197E-2</v>
      </c>
      <c r="S1813" s="12">
        <f t="shared" ca="1" si="729"/>
        <v>3.5504341198956943E-2</v>
      </c>
      <c r="T1813" s="12">
        <f t="shared" ca="1" si="729"/>
        <v>5.0142746871700755E-2</v>
      </c>
      <c r="U1813" s="12">
        <f t="shared" ca="1" si="729"/>
        <v>6.6525995046701966E-2</v>
      </c>
      <c r="V1813" s="12">
        <f t="shared" ca="1" si="729"/>
        <v>8.291464235022114E-2</v>
      </c>
      <c r="W1813" s="12">
        <f t="shared" ca="1" si="729"/>
        <v>9.7079533174108973E-2</v>
      </c>
      <c r="X1813" s="12">
        <f t="shared" ca="1" si="729"/>
        <v>0.10677773928540404</v>
      </c>
      <c r="Y1813" s="12">
        <f t="shared" ca="1" si="729"/>
        <v>0.11032917201398165</v>
      </c>
      <c r="Z1813" s="12">
        <f t="shared" ca="1" si="729"/>
        <v>0.10709189194022654</v>
      </c>
      <c r="AA1813" s="12">
        <f t="shared" ca="1" si="729"/>
        <v>9.7651612285827555E-2</v>
      </c>
      <c r="AB1813" s="12">
        <f t="shared" ca="1" si="729"/>
        <v>8.3648631462558382E-2</v>
      </c>
      <c r="AC1813" s="12">
        <f t="shared" ca="1" si="729"/>
        <v>6.7312366120348036E-2</v>
      </c>
      <c r="AD1813" s="12">
        <f t="shared" ca="1" si="729"/>
        <v>5.0884729308421493E-2</v>
      </c>
      <c r="AE1813" s="12">
        <f t="shared" ca="1" si="729"/>
        <v>3.6135716896251419E-2</v>
      </c>
      <c r="AF1813" s="12">
        <f t="shared" ca="1" si="729"/>
        <v>2.4106961625065818E-2</v>
      </c>
      <c r="AG1813" s="12">
        <f t="shared" ca="1" si="729"/>
        <v>1.510792683232387E-2</v>
      </c>
      <c r="AH1813" s="12">
        <f t="shared" ca="1" si="729"/>
        <v>8.8945476092591319E-3</v>
      </c>
      <c r="AI1813" s="12">
        <f t="shared" ca="1" si="729"/>
        <v>4.9192562963520318E-3</v>
      </c>
      <c r="AJ1813" s="12">
        <f t="shared" ca="1" si="729"/>
        <v>2.5558280438656589E-3</v>
      </c>
      <c r="AK1813" s="12">
        <f t="shared" ca="1" si="729"/>
        <v>1.2474421286878109E-3</v>
      </c>
      <c r="AL1813" s="12">
        <f t="shared" ca="1" si="729"/>
        <v>5.719601583324995E-4</v>
      </c>
      <c r="AM1813" s="12">
        <f t="shared" ca="1" si="729"/>
        <v>2.4635860901570442E-4</v>
      </c>
      <c r="AN1813" s="12">
        <f t="shared" ca="1" si="729"/>
        <v>9.9684194481852202E-5</v>
      </c>
      <c r="AO1813" s="12">
        <f t="shared" ca="1" si="729"/>
        <v>3.7891470447168601E-5</v>
      </c>
      <c r="AP1813" s="12">
        <f t="shared" ca="1" si="729"/>
        <v>1.3530480179853491E-5</v>
      </c>
      <c r="AQ1813" s="12">
        <f t="shared" ca="1" si="729"/>
        <v>4.5388053131151352E-6</v>
      </c>
      <c r="AR1813" s="12">
        <f t="shared" ca="1" si="729"/>
        <v>1.4302978788998482E-6</v>
      </c>
      <c r="AS1813" s="12">
        <f t="shared" ca="1" si="729"/>
        <v>4.234167452727632E-7</v>
      </c>
      <c r="AT1813" s="12">
        <f t="shared" ca="1" si="729"/>
        <v>1.1775142166616844E-7</v>
      </c>
      <c r="AU1813" s="12">
        <f t="shared" ca="1" si="729"/>
        <v>3.0762447386120328E-8</v>
      </c>
      <c r="AV1813" s="12">
        <f t="shared" ca="1" si="729"/>
        <v>7.5497436146459879E-9</v>
      </c>
      <c r="AX1813" s="13">
        <f t="shared" si="695"/>
        <v>0.39902344956565167</v>
      </c>
    </row>
    <row r="1814" spans="1:50" x14ac:dyDescent="0.2">
      <c r="A1814" s="9" t="str">
        <f t="shared" si="688"/>
        <v>Canada</v>
      </c>
      <c r="C1814" s="20">
        <f t="shared" si="689"/>
        <v>598.18127672070045</v>
      </c>
      <c r="D1814" s="15">
        <f t="shared" si="690"/>
        <v>614.585980490118</v>
      </c>
      <c r="E1814" s="23">
        <f t="shared" si="691"/>
        <v>1</v>
      </c>
      <c r="F1814" s="15">
        <f t="shared" si="693"/>
        <v>614.585980490118</v>
      </c>
      <c r="H1814" s="12">
        <f t="shared" ref="H1814:AV1814" ca="1" si="730">_xlfn.NORM.DIST(H$1777,$F1814,$B$37+$B$38*$F1814,FALSE)/$AV644*($E1106/1000)</f>
        <v>2.7408869709042325E-10</v>
      </c>
      <c r="I1814" s="12">
        <f t="shared" ca="1" si="730"/>
        <v>1.2348029939130166E-9</v>
      </c>
      <c r="J1814" s="12">
        <f t="shared" ca="1" si="730"/>
        <v>5.225896643198352E-9</v>
      </c>
      <c r="K1814" s="12">
        <f t="shared" ca="1" si="730"/>
        <v>2.0776890610309327E-8</v>
      </c>
      <c r="L1814" s="12">
        <f t="shared" ca="1" si="730"/>
        <v>7.7599135908895409E-8</v>
      </c>
      <c r="M1814" s="12">
        <f t="shared" ca="1" si="730"/>
        <v>2.7226374389301202E-7</v>
      </c>
      <c r="N1814" s="12">
        <f t="shared" ca="1" si="730"/>
        <v>8.9738609116271442E-7</v>
      </c>
      <c r="O1814" s="12">
        <f t="shared" ca="1" si="730"/>
        <v>2.7785962847187905E-6</v>
      </c>
      <c r="P1814" s="12">
        <f t="shared" ca="1" si="730"/>
        <v>8.0821733704198336E-6</v>
      </c>
      <c r="Q1814" s="12">
        <f t="shared" ca="1" si="730"/>
        <v>2.2084494789945338E-5</v>
      </c>
      <c r="R1814" s="12">
        <f t="shared" ca="1" si="730"/>
        <v>5.6689597046981874E-5</v>
      </c>
      <c r="S1814" s="12">
        <f t="shared" ca="1" si="730"/>
        <v>1.3670231404951146E-4</v>
      </c>
      <c r="T1814" s="12">
        <f t="shared" ca="1" si="730"/>
        <v>3.0967415220778074E-4</v>
      </c>
      <c r="U1814" s="12">
        <f t="shared" ca="1" si="730"/>
        <v>6.5900793406214228E-4</v>
      </c>
      <c r="V1814" s="12">
        <f t="shared" ca="1" si="730"/>
        <v>1.317446306102121E-3</v>
      </c>
      <c r="W1814" s="12">
        <f t="shared" ca="1" si="730"/>
        <v>2.4741828934401067E-3</v>
      </c>
      <c r="X1814" s="12">
        <f t="shared" ca="1" si="730"/>
        <v>4.3650303778004114E-3</v>
      </c>
      <c r="Y1814" s="12">
        <f t="shared" ca="1" si="730"/>
        <v>7.2343469970222425E-3</v>
      </c>
      <c r="Z1814" s="12">
        <f t="shared" ca="1" si="730"/>
        <v>1.1263360805361038E-2</v>
      </c>
      <c r="AA1814" s="12">
        <f t="shared" ca="1" si="730"/>
        <v>1.6473779609478968E-2</v>
      </c>
      <c r="AB1814" s="12">
        <f t="shared" ca="1" si="730"/>
        <v>2.2634718709474051E-2</v>
      </c>
      <c r="AC1814" s="12">
        <f t="shared" ca="1" si="730"/>
        <v>2.9215515029694175E-2</v>
      </c>
      <c r="AD1814" s="12">
        <f t="shared" ca="1" si="730"/>
        <v>3.5424896220730688E-2</v>
      </c>
      <c r="AE1814" s="12">
        <f t="shared" ca="1" si="730"/>
        <v>4.0351549975471711E-2</v>
      </c>
      <c r="AF1814" s="12">
        <f t="shared" ca="1" si="730"/>
        <v>4.3178589478710644E-2</v>
      </c>
      <c r="AG1814" s="12">
        <f t="shared" ca="1" si="730"/>
        <v>4.3404351875114752E-2</v>
      </c>
      <c r="AH1814" s="12">
        <f t="shared" ca="1" si="730"/>
        <v>4.0987808176087298E-2</v>
      </c>
      <c r="AI1814" s="12">
        <f t="shared" ca="1" si="730"/>
        <v>3.6360739673213661E-2</v>
      </c>
      <c r="AJ1814" s="12">
        <f t="shared" ca="1" si="730"/>
        <v>3.0301722630024425E-2</v>
      </c>
      <c r="AK1814" s="12">
        <f t="shared" ca="1" si="730"/>
        <v>2.3722394428820005E-2</v>
      </c>
      <c r="AL1814" s="12">
        <f t="shared" ca="1" si="730"/>
        <v>1.7446419927044505E-2</v>
      </c>
      <c r="AM1814" s="12">
        <f t="shared" ca="1" si="730"/>
        <v>1.2053431811823645E-2</v>
      </c>
      <c r="AN1814" s="12">
        <f t="shared" ca="1" si="730"/>
        <v>7.8229707074069042E-3</v>
      </c>
      <c r="AO1814" s="12">
        <f t="shared" ca="1" si="730"/>
        <v>4.7696804903508104E-3</v>
      </c>
      <c r="AP1814" s="12">
        <f t="shared" ca="1" si="730"/>
        <v>2.731891621028478E-3</v>
      </c>
      <c r="AQ1814" s="12">
        <f t="shared" ca="1" si="730"/>
        <v>1.4699218291863176E-3</v>
      </c>
      <c r="AR1814" s="12">
        <f t="shared" ca="1" si="730"/>
        <v>7.4298767183173984E-4</v>
      </c>
      <c r="AS1814" s="12">
        <f t="shared" ca="1" si="730"/>
        <v>3.5279755836872833E-4</v>
      </c>
      <c r="AT1814" s="12">
        <f t="shared" ca="1" si="730"/>
        <v>1.5737151610951345E-4</v>
      </c>
      <c r="AU1814" s="12">
        <f t="shared" ca="1" si="730"/>
        <v>6.5945213962715892E-5</v>
      </c>
      <c r="AV1814" s="12">
        <f t="shared" ca="1" si="730"/>
        <v>2.5959542205280809E-5</v>
      </c>
      <c r="AX1814" s="13">
        <f t="shared" si="695"/>
        <v>1.5942082756689926E-2</v>
      </c>
    </row>
    <row r="1815" spans="1:50" x14ac:dyDescent="0.2">
      <c r="A1815" s="9" t="str">
        <f t="shared" si="688"/>
        <v>Cayman Islands</v>
      </c>
      <c r="C1815" s="20">
        <f t="shared" si="689"/>
        <v>467.14027398279177</v>
      </c>
      <c r="D1815" s="15">
        <f t="shared" si="690"/>
        <v>530.49729275029767</v>
      </c>
      <c r="E1815" s="23">
        <f t="shared" si="691"/>
        <v>1</v>
      </c>
      <c r="F1815" s="15">
        <f t="shared" si="693"/>
        <v>530.49729275029767</v>
      </c>
      <c r="H1815" s="12">
        <f t="shared" ref="H1815:AV1815" ca="1" si="731">_xlfn.NORM.DIST(H$1777,$F1815,$B$37+$B$38*$F1815,FALSE)/$AV645*($E1107/1000)</f>
        <v>9.2664584191201406E-11</v>
      </c>
      <c r="I1815" s="12">
        <f t="shared" ca="1" si="731"/>
        <v>3.3831573405687648E-10</v>
      </c>
      <c r="J1815" s="12">
        <f t="shared" ca="1" si="731"/>
        <v>1.1603451880801985E-9</v>
      </c>
      <c r="K1815" s="12">
        <f t="shared" ca="1" si="731"/>
        <v>3.7385983507625561E-9</v>
      </c>
      <c r="L1815" s="12">
        <f t="shared" ca="1" si="731"/>
        <v>1.1315845504778405E-8</v>
      </c>
      <c r="M1815" s="12">
        <f t="shared" ca="1" si="731"/>
        <v>3.2175240635394889E-8</v>
      </c>
      <c r="N1815" s="12">
        <f t="shared" ca="1" si="731"/>
        <v>8.5943530998105993E-8</v>
      </c>
      <c r="O1815" s="12">
        <f t="shared" ca="1" si="731"/>
        <v>2.1565581682043567E-7</v>
      </c>
      <c r="P1815" s="12">
        <f t="shared" ca="1" si="731"/>
        <v>5.083534269594571E-7</v>
      </c>
      <c r="Q1815" s="12">
        <f t="shared" ca="1" si="731"/>
        <v>1.1257110505468181E-6</v>
      </c>
      <c r="R1815" s="12">
        <f t="shared" ca="1" si="731"/>
        <v>2.3417724802036355E-6</v>
      </c>
      <c r="S1815" s="12">
        <f t="shared" ca="1" si="731"/>
        <v>4.5763482038540347E-6</v>
      </c>
      <c r="T1815" s="12">
        <f t="shared" ca="1" si="731"/>
        <v>8.4013682253709657E-6</v>
      </c>
      <c r="U1815" s="12">
        <f t="shared" ca="1" si="731"/>
        <v>1.4488972001411108E-5</v>
      </c>
      <c r="V1815" s="12">
        <f t="shared" ca="1" si="731"/>
        <v>2.3473709267658007E-5</v>
      </c>
      <c r="W1815" s="12">
        <f t="shared" ca="1" si="731"/>
        <v>3.5725841275393167E-5</v>
      </c>
      <c r="X1815" s="12">
        <f t="shared" ca="1" si="731"/>
        <v>5.1078696092195096E-5</v>
      </c>
      <c r="Y1815" s="12">
        <f t="shared" ca="1" si="731"/>
        <v>6.8604678762191251E-5</v>
      </c>
      <c r="Z1815" s="12">
        <f t="shared" ca="1" si="731"/>
        <v>8.6561398190228376E-5</v>
      </c>
      <c r="AA1815" s="12">
        <f t="shared" ca="1" si="731"/>
        <v>1.0260095079361791E-4</v>
      </c>
      <c r="AB1815" s="12">
        <f t="shared" ca="1" si="731"/>
        <v>1.142444477893638E-4</v>
      </c>
      <c r="AC1815" s="12">
        <f t="shared" ca="1" si="731"/>
        <v>1.1950206641998996E-4</v>
      </c>
      <c r="AD1815" s="12">
        <f t="shared" ca="1" si="731"/>
        <v>1.1742817796301007E-4</v>
      </c>
      <c r="AE1815" s="12">
        <f t="shared" ca="1" si="731"/>
        <v>1.0839913694274271E-4</v>
      </c>
      <c r="AF1815" s="12">
        <f t="shared" ca="1" si="731"/>
        <v>9.4001746235116476E-5</v>
      </c>
      <c r="AG1815" s="12">
        <f t="shared" ca="1" si="731"/>
        <v>7.6577752018929614E-5</v>
      </c>
      <c r="AH1815" s="12">
        <f t="shared" ca="1" si="731"/>
        <v>5.8603816521665068E-5</v>
      </c>
      <c r="AI1815" s="12">
        <f t="shared" ca="1" si="731"/>
        <v>4.2131389415671435E-5</v>
      </c>
      <c r="AJ1815" s="12">
        <f t="shared" ca="1" si="731"/>
        <v>2.8453929956034759E-5</v>
      </c>
      <c r="AK1815" s="12">
        <f t="shared" ca="1" si="731"/>
        <v>1.8052415859340347E-5</v>
      </c>
      <c r="AL1815" s="12">
        <f t="shared" ca="1" si="731"/>
        <v>1.0759324245743034E-5</v>
      </c>
      <c r="AM1815" s="12">
        <f t="shared" ca="1" si="731"/>
        <v>6.0240872986297105E-6</v>
      </c>
      <c r="AN1815" s="12">
        <f t="shared" ca="1" si="731"/>
        <v>3.1685029286183309E-6</v>
      </c>
      <c r="AO1815" s="12">
        <f t="shared" ca="1" si="731"/>
        <v>1.5655738685516808E-6</v>
      </c>
      <c r="AP1815" s="12">
        <f t="shared" ca="1" si="731"/>
        <v>7.2669071224019646E-7</v>
      </c>
      <c r="AQ1815" s="12">
        <f t="shared" ca="1" si="731"/>
        <v>3.168708218204734E-7</v>
      </c>
      <c r="AR1815" s="12">
        <f t="shared" ca="1" si="731"/>
        <v>1.2979904159770205E-7</v>
      </c>
      <c r="AS1815" s="12">
        <f t="shared" ca="1" si="731"/>
        <v>4.9947909503331163E-8</v>
      </c>
      <c r="AT1815" s="12">
        <f t="shared" ca="1" si="731"/>
        <v>1.8055924973758154E-8</v>
      </c>
      <c r="AU1815" s="12">
        <f t="shared" ca="1" si="731"/>
        <v>6.13166983242522E-9</v>
      </c>
      <c r="AV1815" s="12">
        <f t="shared" ca="1" si="731"/>
        <v>1.9561149701114098E-9</v>
      </c>
      <c r="AX1815" s="13">
        <f t="shared" si="695"/>
        <v>9.5951033235344485E-2</v>
      </c>
    </row>
    <row r="1816" spans="1:50" x14ac:dyDescent="0.2">
      <c r="A1816" s="9" t="str">
        <f t="shared" si="688"/>
        <v>Central African Republic</v>
      </c>
      <c r="C1816" s="20">
        <f t="shared" si="689"/>
        <v>198.7538203928116</v>
      </c>
      <c r="D1816" s="15">
        <f t="shared" si="690"/>
        <v>198.7538203928116</v>
      </c>
      <c r="E1816" s="23">
        <f t="shared" si="691"/>
        <v>1</v>
      </c>
      <c r="F1816" s="15">
        <f t="shared" si="693"/>
        <v>198.7538203928116</v>
      </c>
      <c r="H1816" s="12">
        <f t="shared" ref="H1816:AV1816" ca="1" si="732">_xlfn.NORM.DIST(H$1777,$F1816,$B$37+$B$38*$F1816,FALSE)/$AV646*($E1108/1000)</f>
        <v>2.5067813299287827E-3</v>
      </c>
      <c r="I1816" s="12">
        <f t="shared" ca="1" si="732"/>
        <v>3.9933646353308601E-3</v>
      </c>
      <c r="J1816" s="12">
        <f t="shared" ca="1" si="732"/>
        <v>5.9761030612136288E-3</v>
      </c>
      <c r="K1816" s="12">
        <f t="shared" ca="1" si="732"/>
        <v>8.4014410483963294E-3</v>
      </c>
      <c r="L1816" s="12">
        <f t="shared" ca="1" si="732"/>
        <v>1.1095479748337888E-2</v>
      </c>
      <c r="M1816" s="12">
        <f t="shared" ca="1" si="732"/>
        <v>1.3765594769395545E-2</v>
      </c>
      <c r="N1816" s="12">
        <f t="shared" ca="1" si="732"/>
        <v>1.6043549964963707E-2</v>
      </c>
      <c r="O1816" s="12">
        <f t="shared" ca="1" si="732"/>
        <v>1.756558251294996E-2</v>
      </c>
      <c r="P1816" s="12">
        <f t="shared" ca="1" si="732"/>
        <v>1.8066799992814304E-2</v>
      </c>
      <c r="Q1816" s="12">
        <f t="shared" ca="1" si="732"/>
        <v>1.7456473436140863E-2</v>
      </c>
      <c r="R1816" s="12">
        <f t="shared" ca="1" si="732"/>
        <v>1.5844859110808074E-2</v>
      </c>
      <c r="S1816" s="12">
        <f t="shared" ca="1" si="732"/>
        <v>1.3510668766960157E-2</v>
      </c>
      <c r="T1816" s="12">
        <f t="shared" ca="1" si="732"/>
        <v>1.0822358258866981E-2</v>
      </c>
      <c r="U1816" s="12">
        <f t="shared" ca="1" si="732"/>
        <v>8.1437336509940957E-3</v>
      </c>
      <c r="V1816" s="12">
        <f t="shared" ca="1" si="732"/>
        <v>5.7568088686129866E-3</v>
      </c>
      <c r="W1816" s="12">
        <f t="shared" ca="1" si="732"/>
        <v>3.8229327218562556E-3</v>
      </c>
      <c r="X1816" s="12">
        <f t="shared" ca="1" si="732"/>
        <v>2.3848885824198532E-3</v>
      </c>
      <c r="Y1816" s="12">
        <f t="shared" ca="1" si="732"/>
        <v>1.3976425972985545E-3</v>
      </c>
      <c r="Z1816" s="12">
        <f t="shared" ca="1" si="732"/>
        <v>7.6945062657792938E-4</v>
      </c>
      <c r="AA1816" s="12">
        <f t="shared" ca="1" si="732"/>
        <v>3.979440188401037E-4</v>
      </c>
      <c r="AB1816" s="12">
        <f t="shared" ca="1" si="732"/>
        <v>1.9333914798272709E-4</v>
      </c>
      <c r="AC1816" s="12">
        <f t="shared" ca="1" si="732"/>
        <v>8.824177066186478E-5</v>
      </c>
      <c r="AD1816" s="12">
        <f t="shared" ca="1" si="732"/>
        <v>3.7834258138986245E-5</v>
      </c>
      <c r="AE1816" s="12">
        <f t="shared" ca="1" si="732"/>
        <v>1.5238872173231432E-5</v>
      </c>
      <c r="AF1816" s="12">
        <f t="shared" ca="1" si="732"/>
        <v>5.7660316837076615E-6</v>
      </c>
      <c r="AG1816" s="12">
        <f t="shared" ca="1" si="732"/>
        <v>2.0495466966283426E-6</v>
      </c>
      <c r="AH1816" s="12">
        <f t="shared" ca="1" si="732"/>
        <v>6.8437668497593345E-7</v>
      </c>
      <c r="AI1816" s="12">
        <f t="shared" ca="1" si="732"/>
        <v>2.1467881469928856E-7</v>
      </c>
      <c r="AJ1816" s="12">
        <f t="shared" ca="1" si="732"/>
        <v>6.3261540978830188E-8</v>
      </c>
      <c r="AK1816" s="12">
        <f t="shared" ca="1" si="732"/>
        <v>1.751245125139875E-8</v>
      </c>
      <c r="AL1816" s="12">
        <f t="shared" ca="1" si="732"/>
        <v>4.554185403278705E-9</v>
      </c>
      <c r="AM1816" s="12">
        <f t="shared" ca="1" si="732"/>
        <v>1.1125795409407528E-9</v>
      </c>
      <c r="AN1816" s="12">
        <f t="shared" ca="1" si="732"/>
        <v>2.5533363433805088E-10</v>
      </c>
      <c r="AO1816" s="12">
        <f t="shared" ca="1" si="732"/>
        <v>5.5048004350074052E-11</v>
      </c>
      <c r="AP1816" s="12">
        <f t="shared" ca="1" si="732"/>
        <v>1.1148892458603199E-11</v>
      </c>
      <c r="AQ1816" s="12">
        <f t="shared" ca="1" si="732"/>
        <v>2.1211846141579029E-12</v>
      </c>
      <c r="AR1816" s="12">
        <f t="shared" ca="1" si="732"/>
        <v>3.7912446044596504E-13</v>
      </c>
      <c r="AS1816" s="12">
        <f t="shared" ca="1" si="732"/>
        <v>6.3656350602839733E-14</v>
      </c>
      <c r="AT1816" s="12">
        <f t="shared" ca="1" si="732"/>
        <v>1.0040567582786466E-14</v>
      </c>
      <c r="AU1816" s="12">
        <f t="shared" ca="1" si="732"/>
        <v>1.4877548861583273E-15</v>
      </c>
      <c r="AV1816" s="12">
        <f t="shared" ca="1" si="732"/>
        <v>2.0709094109747079E-16</v>
      </c>
      <c r="AX1816" s="13">
        <f t="shared" si="695"/>
        <v>0.97791435999999998</v>
      </c>
    </row>
    <row r="1817" spans="1:50" x14ac:dyDescent="0.2">
      <c r="A1817" s="9" t="str">
        <f t="shared" si="688"/>
        <v>Chad</v>
      </c>
      <c r="C1817" s="20">
        <f t="shared" si="689"/>
        <v>251.01209461505013</v>
      </c>
      <c r="D1817" s="15">
        <f t="shared" si="690"/>
        <v>392.11750833540316</v>
      </c>
      <c r="E1817" s="23">
        <f t="shared" si="691"/>
        <v>1</v>
      </c>
      <c r="F1817" s="15">
        <f t="shared" si="693"/>
        <v>392.11750833540316</v>
      </c>
      <c r="H1817" s="12">
        <f t="shared" ref="H1817:AV1817" ca="1" si="733">_xlfn.NORM.DIST(H$1777,$F1817,$B$37+$B$38*$F1817,FALSE)/$AV647*($E1109/1000)</f>
        <v>3.7175186328304391E-5</v>
      </c>
      <c r="I1817" s="12">
        <f t="shared" ca="1" si="733"/>
        <v>9.6032365508859647E-5</v>
      </c>
      <c r="J1817" s="12">
        <f t="shared" ca="1" si="733"/>
        <v>2.3304441231702938E-4</v>
      </c>
      <c r="K1817" s="12">
        <f t="shared" ca="1" si="733"/>
        <v>5.3127130185437715E-4</v>
      </c>
      <c r="L1817" s="12">
        <f t="shared" ca="1" si="733"/>
        <v>1.1377598768332526E-3</v>
      </c>
      <c r="M1817" s="12">
        <f t="shared" ca="1" si="733"/>
        <v>2.2889771988522057E-3</v>
      </c>
      <c r="N1817" s="12">
        <f t="shared" ca="1" si="733"/>
        <v>4.3260238927608037E-3</v>
      </c>
      <c r="O1817" s="12">
        <f t="shared" ca="1" si="733"/>
        <v>7.6805612307861565E-3</v>
      </c>
      <c r="P1817" s="12">
        <f t="shared" ca="1" si="733"/>
        <v>1.2810131640652487E-2</v>
      </c>
      <c r="Q1817" s="12">
        <f t="shared" ca="1" si="733"/>
        <v>2.0071083814955586E-2</v>
      </c>
      <c r="R1817" s="12">
        <f t="shared" ca="1" si="733"/>
        <v>2.9542323614057255E-2</v>
      </c>
      <c r="S1817" s="12">
        <f t="shared" ca="1" si="733"/>
        <v>4.0848402120711114E-2</v>
      </c>
      <c r="T1817" s="12">
        <f t="shared" ca="1" si="733"/>
        <v>5.3059370016938202E-2</v>
      </c>
      <c r="U1817" s="12">
        <f t="shared" ca="1" si="733"/>
        <v>6.4744920294105765E-2</v>
      </c>
      <c r="V1817" s="12">
        <f t="shared" ca="1" si="733"/>
        <v>7.4217429186334324E-2</v>
      </c>
      <c r="W1817" s="12">
        <f t="shared" ca="1" si="733"/>
        <v>7.9921330981391328E-2</v>
      </c>
      <c r="X1817" s="12">
        <f t="shared" ca="1" si="733"/>
        <v>8.0849270165357964E-2</v>
      </c>
      <c r="Y1817" s="12">
        <f t="shared" ca="1" si="733"/>
        <v>7.6832699924353598E-2</v>
      </c>
      <c r="Z1817" s="12">
        <f t="shared" ca="1" si="733"/>
        <v>6.8591875902288713E-2</v>
      </c>
      <c r="AA1817" s="12">
        <f t="shared" ca="1" si="733"/>
        <v>5.7524898500421862E-2</v>
      </c>
      <c r="AB1817" s="12">
        <f t="shared" ca="1" si="733"/>
        <v>4.5320598506926942E-2</v>
      </c>
      <c r="AC1817" s="12">
        <f t="shared" ca="1" si="733"/>
        <v>3.3542235742207029E-2</v>
      </c>
      <c r="AD1817" s="12">
        <f t="shared" ca="1" si="733"/>
        <v>2.3320882037618194E-2</v>
      </c>
      <c r="AE1817" s="12">
        <f t="shared" ca="1" si="733"/>
        <v>1.5231915870575596E-2</v>
      </c>
      <c r="AF1817" s="12">
        <f t="shared" ca="1" si="733"/>
        <v>9.3458904785245558E-3</v>
      </c>
      <c r="AG1817" s="12">
        <f t="shared" ca="1" si="733"/>
        <v>5.3869561112641993E-3</v>
      </c>
      <c r="AH1817" s="12">
        <f t="shared" ca="1" si="733"/>
        <v>2.9169083389767214E-3</v>
      </c>
      <c r="AI1817" s="12">
        <f t="shared" ca="1" si="733"/>
        <v>1.4837431320981261E-3</v>
      </c>
      <c r="AJ1817" s="12">
        <f t="shared" ca="1" si="733"/>
        <v>7.0900819713213105E-4</v>
      </c>
      <c r="AK1817" s="12">
        <f t="shared" ca="1" si="733"/>
        <v>3.1827343087516849E-4</v>
      </c>
      <c r="AL1817" s="12">
        <f t="shared" ca="1" si="733"/>
        <v>1.3421656199237025E-4</v>
      </c>
      <c r="AM1817" s="12">
        <f t="shared" ca="1" si="733"/>
        <v>5.3170216562114345E-5</v>
      </c>
      <c r="AN1817" s="12">
        <f t="shared" ca="1" si="733"/>
        <v>1.9787336677668175E-5</v>
      </c>
      <c r="AO1817" s="12">
        <f t="shared" ca="1" si="733"/>
        <v>6.9177179705336261E-6</v>
      </c>
      <c r="AP1817" s="12">
        <f t="shared" ca="1" si="733"/>
        <v>2.271930051144797E-6</v>
      </c>
      <c r="AQ1817" s="12">
        <f t="shared" ca="1" si="733"/>
        <v>7.0094453614606365E-7</v>
      </c>
      <c r="AR1817" s="12">
        <f t="shared" ca="1" si="733"/>
        <v>2.031556702520357E-7</v>
      </c>
      <c r="AS1817" s="12">
        <f t="shared" ca="1" si="733"/>
        <v>5.5313461437300775E-8</v>
      </c>
      <c r="AT1817" s="12">
        <f t="shared" ca="1" si="733"/>
        <v>1.4147813304643443E-8</v>
      </c>
      <c r="AU1817" s="12">
        <f t="shared" ca="1" si="733"/>
        <v>3.3994166596513494E-9</v>
      </c>
      <c r="AV1817" s="12">
        <f t="shared" ca="1" si="733"/>
        <v>7.6731921101428803E-10</v>
      </c>
      <c r="AX1817" s="13">
        <f t="shared" si="695"/>
        <v>0.53141405745535031</v>
      </c>
    </row>
    <row r="1818" spans="1:50" x14ac:dyDescent="0.2">
      <c r="A1818" s="9" t="str">
        <f t="shared" si="688"/>
        <v>Chile</v>
      </c>
      <c r="C1818" s="20">
        <f t="shared" si="689"/>
        <v>487.26490435957805</v>
      </c>
      <c r="D1818" s="15">
        <f t="shared" si="690"/>
        <v>543.17097400848354</v>
      </c>
      <c r="E1818" s="23">
        <f t="shared" si="691"/>
        <v>1</v>
      </c>
      <c r="F1818" s="15">
        <f t="shared" si="693"/>
        <v>543.17097400848354</v>
      </c>
      <c r="H1818" s="12">
        <f t="shared" ref="H1818:AV1818" ca="1" si="734">_xlfn.NORM.DIST(H$1777,$F1818,$B$37+$B$38*$F1818,FALSE)/$AV648*($E1110/1000)</f>
        <v>7.3629656081954128E-9</v>
      </c>
      <c r="I1818" s="12">
        <f t="shared" ca="1" si="734"/>
        <v>2.7747346735920646E-8</v>
      </c>
      <c r="J1818" s="12">
        <f t="shared" ca="1" si="734"/>
        <v>9.8230588383320316E-8</v>
      </c>
      <c r="K1818" s="12">
        <f t="shared" ca="1" si="734"/>
        <v>3.2668457160941265E-7</v>
      </c>
      <c r="L1818" s="12">
        <f t="shared" ca="1" si="734"/>
        <v>1.0206271064090151E-6</v>
      </c>
      <c r="M1818" s="12">
        <f t="shared" ca="1" si="734"/>
        <v>2.9954506377482316E-6</v>
      </c>
      <c r="N1818" s="12">
        <f t="shared" ca="1" si="734"/>
        <v>8.2587407028263728E-6</v>
      </c>
      <c r="O1818" s="12">
        <f t="shared" ca="1" si="734"/>
        <v>2.1390556800755147E-5</v>
      </c>
      <c r="P1818" s="12">
        <f t="shared" ca="1" si="734"/>
        <v>5.2045950334770012E-5</v>
      </c>
      <c r="Q1818" s="12">
        <f t="shared" ca="1" si="734"/>
        <v>1.1896203679546354E-4</v>
      </c>
      <c r="R1818" s="12">
        <f t="shared" ca="1" si="734"/>
        <v>2.5543854662805047E-4</v>
      </c>
      <c r="S1818" s="12">
        <f t="shared" ca="1" si="734"/>
        <v>5.1525364487110489E-4</v>
      </c>
      <c r="T1818" s="12">
        <f t="shared" ca="1" si="734"/>
        <v>9.7636523124314354E-4</v>
      </c>
      <c r="U1818" s="12">
        <f t="shared" ca="1" si="734"/>
        <v>1.738041465608743E-3</v>
      </c>
      <c r="V1818" s="12">
        <f t="shared" ca="1" si="734"/>
        <v>2.9064613776772692E-3</v>
      </c>
      <c r="W1818" s="12">
        <f t="shared" ca="1" si="734"/>
        <v>4.5658913612046815E-3</v>
      </c>
      <c r="X1818" s="12">
        <f t="shared" ca="1" si="734"/>
        <v>6.7381889689888501E-3</v>
      </c>
      <c r="Y1818" s="12">
        <f t="shared" ca="1" si="734"/>
        <v>9.3415166835467498E-3</v>
      </c>
      <c r="Z1818" s="12">
        <f t="shared" ca="1" si="734"/>
        <v>1.2166010754736665E-2</v>
      </c>
      <c r="AA1818" s="12">
        <f t="shared" ca="1" si="734"/>
        <v>1.4884546021136084E-2</v>
      </c>
      <c r="AB1818" s="12">
        <f t="shared" ca="1" si="734"/>
        <v>1.710722570217647E-2</v>
      </c>
      <c r="AC1818" s="12">
        <f t="shared" ca="1" si="734"/>
        <v>1.8470564650383308E-2</v>
      </c>
      <c r="AD1818" s="12">
        <f t="shared" ca="1" si="734"/>
        <v>1.8734294972813131E-2</v>
      </c>
      <c r="AE1818" s="12">
        <f t="shared" ca="1" si="734"/>
        <v>1.7850530630872739E-2</v>
      </c>
      <c r="AF1818" s="12">
        <f t="shared" ca="1" si="734"/>
        <v>1.5977966349806975E-2</v>
      </c>
      <c r="AG1818" s="12">
        <f t="shared" ca="1" si="734"/>
        <v>1.3435334038269093E-2</v>
      </c>
      <c r="AH1818" s="12">
        <f t="shared" ca="1" si="734"/>
        <v>1.0612850095484974E-2</v>
      </c>
      <c r="AI1818" s="12">
        <f t="shared" ca="1" si="734"/>
        <v>7.8753921089780802E-3</v>
      </c>
      <c r="AJ1818" s="12">
        <f t="shared" ca="1" si="734"/>
        <v>5.4899569288580051E-3</v>
      </c>
      <c r="AK1818" s="12">
        <f t="shared" ca="1" si="734"/>
        <v>3.5951936101916073E-3</v>
      </c>
      <c r="AL1818" s="12">
        <f t="shared" ca="1" si="734"/>
        <v>2.2117305870482207E-3</v>
      </c>
      <c r="AM1818" s="12">
        <f t="shared" ca="1" si="734"/>
        <v>1.2781998427036834E-3</v>
      </c>
      <c r="AN1818" s="12">
        <f t="shared" ca="1" si="734"/>
        <v>6.9393994985497145E-4</v>
      </c>
      <c r="AO1818" s="12">
        <f t="shared" ca="1" si="734"/>
        <v>3.5391715637177109E-4</v>
      </c>
      <c r="AP1818" s="12">
        <f t="shared" ca="1" si="734"/>
        <v>1.6956567234054949E-4</v>
      </c>
      <c r="AQ1818" s="12">
        <f t="shared" ca="1" si="734"/>
        <v>7.6318680217296887E-5</v>
      </c>
      <c r="AR1818" s="12">
        <f t="shared" ca="1" si="734"/>
        <v>3.2268617685991971E-5</v>
      </c>
      <c r="AS1818" s="12">
        <f t="shared" ca="1" si="734"/>
        <v>1.2817002429269528E-5</v>
      </c>
      <c r="AT1818" s="12">
        <f t="shared" ca="1" si="734"/>
        <v>4.7824359960947947E-6</v>
      </c>
      <c r="AU1818" s="12">
        <f t="shared" ca="1" si="734"/>
        <v>1.6763645231517979E-6</v>
      </c>
      <c r="AV1818" s="12">
        <f t="shared" ca="1" si="734"/>
        <v>5.5200670245300532E-7</v>
      </c>
      <c r="AX1818" s="13">
        <f t="shared" si="695"/>
        <v>7.6113453867633754E-2</v>
      </c>
    </row>
    <row r="1819" spans="1:50" x14ac:dyDescent="0.2">
      <c r="A1819" s="9" t="str">
        <f t="shared" si="688"/>
        <v>China</v>
      </c>
      <c r="C1819" s="20">
        <f t="shared" si="689"/>
        <v>548.59036803420349</v>
      </c>
      <c r="D1819" s="15">
        <f t="shared" si="690"/>
        <v>582.48382538523242</v>
      </c>
      <c r="E1819" s="23">
        <f t="shared" si="691"/>
        <v>1</v>
      </c>
      <c r="F1819" s="15">
        <f t="shared" si="693"/>
        <v>582.48382538523242</v>
      </c>
      <c r="H1819" s="12">
        <f t="shared" ref="H1819:AV1819" ca="1" si="735">_xlfn.NORM.DIST(H$1777,$F1819,$B$37+$B$38*$F1819,FALSE)/$AV649*($E1111/1000)</f>
        <v>5.5624086970156389E-8</v>
      </c>
      <c r="I1819" s="12">
        <f t="shared" ca="1" si="735"/>
        <v>2.3126769440126741E-7</v>
      </c>
      <c r="J1819" s="12">
        <f t="shared" ca="1" si="735"/>
        <v>9.0328259276592357E-7</v>
      </c>
      <c r="K1819" s="12">
        <f t="shared" ca="1" si="735"/>
        <v>3.3142777869287338E-6</v>
      </c>
      <c r="L1819" s="12">
        <f t="shared" ca="1" si="735"/>
        <v>1.142380460106253E-5</v>
      </c>
      <c r="M1819" s="12">
        <f t="shared" ca="1" si="735"/>
        <v>3.6990416466130973E-5</v>
      </c>
      <c r="N1819" s="12">
        <f t="shared" ca="1" si="735"/>
        <v>1.125185872647657E-4</v>
      </c>
      <c r="O1819" s="12">
        <f t="shared" ca="1" si="735"/>
        <v>3.2152586504466369E-4</v>
      </c>
      <c r="P1819" s="12">
        <f t="shared" ca="1" si="735"/>
        <v>8.6310603812107128E-4</v>
      </c>
      <c r="Q1819" s="12">
        <f t="shared" ca="1" si="735"/>
        <v>2.1765517088679896E-3</v>
      </c>
      <c r="R1819" s="12">
        <f t="shared" ca="1" si="735"/>
        <v>5.1562078833945948E-3</v>
      </c>
      <c r="S1819" s="12">
        <f t="shared" ca="1" si="735"/>
        <v>1.1474887666209931E-2</v>
      </c>
      <c r="T1819" s="12">
        <f t="shared" ca="1" si="735"/>
        <v>2.3989603042508547E-2</v>
      </c>
      <c r="U1819" s="12">
        <f t="shared" ca="1" si="735"/>
        <v>4.7114466271539278E-2</v>
      </c>
      <c r="V1819" s="12">
        <f t="shared" ca="1" si="735"/>
        <v>8.6924476622410055E-2</v>
      </c>
      <c r="W1819" s="12">
        <f t="shared" ca="1" si="735"/>
        <v>0.15065601930147801</v>
      </c>
      <c r="X1819" s="12">
        <f t="shared" ca="1" si="735"/>
        <v>0.24529431708117322</v>
      </c>
      <c r="Y1819" s="12">
        <f t="shared" ca="1" si="735"/>
        <v>0.37518466592989946</v>
      </c>
      <c r="Z1819" s="12">
        <f t="shared" ca="1" si="735"/>
        <v>0.53908750825192797</v>
      </c>
      <c r="AA1819" s="12">
        <f t="shared" ca="1" si="735"/>
        <v>0.72766259631771213</v>
      </c>
      <c r="AB1819" s="12">
        <f t="shared" ca="1" si="735"/>
        <v>0.9226934332088681</v>
      </c>
      <c r="AC1819" s="12">
        <f t="shared" ca="1" si="735"/>
        <v>1.0991106162775213</v>
      </c>
      <c r="AD1819" s="12">
        <f t="shared" ca="1" si="735"/>
        <v>1.2299344626586208</v>
      </c>
      <c r="AE1819" s="12">
        <f t="shared" ca="1" si="735"/>
        <v>1.2929422678649678</v>
      </c>
      <c r="AF1819" s="12">
        <f t="shared" ca="1" si="735"/>
        <v>1.276829449458589</v>
      </c>
      <c r="AG1819" s="12">
        <f t="shared" ca="1" si="735"/>
        <v>1.1845223059392953</v>
      </c>
      <c r="AH1819" s="12">
        <f t="shared" ca="1" si="735"/>
        <v>1.0323101340731067</v>
      </c>
      <c r="AI1819" s="12">
        <f t="shared" ca="1" si="735"/>
        <v>0.84514987785450191</v>
      </c>
      <c r="AJ1819" s="12">
        <f t="shared" ca="1" si="735"/>
        <v>0.65000076858927835</v>
      </c>
      <c r="AK1819" s="12">
        <f t="shared" ca="1" si="735"/>
        <v>0.4696243448280169</v>
      </c>
      <c r="AL1819" s="12">
        <f t="shared" ca="1" si="735"/>
        <v>0.31874540231544174</v>
      </c>
      <c r="AM1819" s="12">
        <f t="shared" ca="1" si="735"/>
        <v>0.20323282351860572</v>
      </c>
      <c r="AN1819" s="12">
        <f t="shared" ca="1" si="735"/>
        <v>0.12173076955086722</v>
      </c>
      <c r="AO1819" s="12">
        <f t="shared" ca="1" si="735"/>
        <v>6.8495726923900047E-2</v>
      </c>
      <c r="AP1819" s="12">
        <f t="shared" ca="1" si="735"/>
        <v>3.6206219957866263E-2</v>
      </c>
      <c r="AQ1819" s="12">
        <f t="shared" ca="1" si="735"/>
        <v>1.7978749723839796E-2</v>
      </c>
      <c r="AR1819" s="12">
        <f t="shared" ca="1" si="735"/>
        <v>8.3867246176814077E-3</v>
      </c>
      <c r="AS1819" s="12">
        <f t="shared" ca="1" si="735"/>
        <v>3.6752075839633315E-3</v>
      </c>
      <c r="AT1819" s="12">
        <f t="shared" ca="1" si="735"/>
        <v>1.5129617899074875E-3</v>
      </c>
      <c r="AU1819" s="12">
        <f t="shared" ca="1" si="735"/>
        <v>5.8510073115069984E-4</v>
      </c>
      <c r="AV1819" s="12">
        <f t="shared" ca="1" si="735"/>
        <v>2.1256409913617506E-4</v>
      </c>
      <c r="AX1819" s="13">
        <f t="shared" si="695"/>
        <v>3.4012720633715514E-2</v>
      </c>
    </row>
    <row r="1820" spans="1:50" x14ac:dyDescent="0.2">
      <c r="A1820" s="9" t="str">
        <f t="shared" si="688"/>
        <v>China, Hong Kong Special Administrative Region</v>
      </c>
      <c r="C1820" s="20">
        <f t="shared" si="689"/>
        <v>622.95519923352788</v>
      </c>
      <c r="D1820" s="15">
        <f t="shared" si="690"/>
        <v>630.50762741365588</v>
      </c>
      <c r="E1820" s="23">
        <f t="shared" si="691"/>
        <v>1</v>
      </c>
      <c r="F1820" s="15">
        <f t="shared" si="693"/>
        <v>630.50762741365588</v>
      </c>
      <c r="H1820" s="12">
        <f t="shared" ref="H1820:AV1820" ca="1" si="736">_xlfn.NORM.DIST(H$1777,$F1820,$B$37+$B$38*$F1820,FALSE)/$AV650*($E1112/1000)</f>
        <v>1.6655437314792788E-11</v>
      </c>
      <c r="I1820" s="12">
        <f t="shared" ca="1" si="736"/>
        <v>7.8081706456882192E-11</v>
      </c>
      <c r="J1820" s="12">
        <f t="shared" ca="1" si="736"/>
        <v>3.4387384678002499E-10</v>
      </c>
      <c r="K1820" s="12">
        <f t="shared" ca="1" si="736"/>
        <v>1.4226746484429742E-9</v>
      </c>
      <c r="L1820" s="12">
        <f t="shared" ca="1" si="736"/>
        <v>5.5292806390763475E-9</v>
      </c>
      <c r="M1820" s="12">
        <f t="shared" ca="1" si="736"/>
        <v>2.0187766300605733E-8</v>
      </c>
      <c r="N1820" s="12">
        <f t="shared" ca="1" si="736"/>
        <v>6.9241186124821334E-8</v>
      </c>
      <c r="O1820" s="12">
        <f t="shared" ca="1" si="736"/>
        <v>2.230988461045595E-7</v>
      </c>
      <c r="P1820" s="12">
        <f t="shared" ca="1" si="736"/>
        <v>6.7528444213076867E-7</v>
      </c>
      <c r="Q1820" s="12">
        <f t="shared" ca="1" si="736"/>
        <v>1.9201393996942455E-6</v>
      </c>
      <c r="R1820" s="12">
        <f t="shared" ca="1" si="736"/>
        <v>5.1290315308222557E-6</v>
      </c>
      <c r="S1820" s="12">
        <f t="shared" ca="1" si="736"/>
        <v>1.2870474948723607E-5</v>
      </c>
      <c r="T1820" s="12">
        <f t="shared" ca="1" si="736"/>
        <v>3.0339636501477246E-5</v>
      </c>
      <c r="U1820" s="12">
        <f t="shared" ca="1" si="736"/>
        <v>6.7186616035071415E-5</v>
      </c>
      <c r="V1820" s="12">
        <f t="shared" ca="1" si="736"/>
        <v>1.397692893531846E-4</v>
      </c>
      <c r="W1820" s="12">
        <f t="shared" ca="1" si="736"/>
        <v>2.7314757000686149E-4</v>
      </c>
      <c r="X1820" s="12">
        <f t="shared" ca="1" si="736"/>
        <v>5.0146372267606976E-4</v>
      </c>
      <c r="Y1820" s="12">
        <f t="shared" ca="1" si="736"/>
        <v>8.6484503075460518E-4</v>
      </c>
      <c r="Z1820" s="12">
        <f t="shared" ca="1" si="736"/>
        <v>1.4011791403444303E-3</v>
      </c>
      <c r="AA1820" s="12">
        <f t="shared" ca="1" si="736"/>
        <v>2.1325814489534436E-3</v>
      </c>
      <c r="AB1820" s="12">
        <f t="shared" ca="1" si="736"/>
        <v>3.0491176762879836E-3</v>
      </c>
      <c r="AC1820" s="12">
        <f t="shared" ca="1" si="736"/>
        <v>4.0954284148306238E-3</v>
      </c>
      <c r="AD1820" s="12">
        <f t="shared" ca="1" si="736"/>
        <v>5.1675071662911631E-3</v>
      </c>
      <c r="AE1820" s="12">
        <f t="shared" ca="1" si="736"/>
        <v>6.1251881106826915E-3</v>
      </c>
      <c r="AF1820" s="12">
        <f t="shared" ca="1" si="736"/>
        <v>6.8204710367433486E-3</v>
      </c>
      <c r="AG1820" s="12">
        <f t="shared" ca="1" si="736"/>
        <v>7.1345387660329803E-3</v>
      </c>
      <c r="AH1820" s="12">
        <f t="shared" ca="1" si="736"/>
        <v>7.0109041552720705E-3</v>
      </c>
      <c r="AI1820" s="12">
        <f t="shared" ca="1" si="736"/>
        <v>6.4720036391273487E-3</v>
      </c>
      <c r="AJ1820" s="12">
        <f t="shared" ca="1" si="736"/>
        <v>5.6125480292287472E-3</v>
      </c>
      <c r="AK1820" s="12">
        <f t="shared" ca="1" si="736"/>
        <v>4.5723343771242736E-3</v>
      </c>
      <c r="AL1820" s="12">
        <f t="shared" ca="1" si="736"/>
        <v>3.4992300117383177E-3</v>
      </c>
      <c r="AM1820" s="12">
        <f t="shared" ca="1" si="736"/>
        <v>2.5157274749538286E-3</v>
      </c>
      <c r="AN1820" s="12">
        <f t="shared" ca="1" si="736"/>
        <v>1.699070071645151E-3</v>
      </c>
      <c r="AO1820" s="12">
        <f t="shared" ca="1" si="736"/>
        <v>1.0779921098902836E-3</v>
      </c>
      <c r="AP1820" s="12">
        <f t="shared" ca="1" si="736"/>
        <v>6.4250493698619362E-4</v>
      </c>
      <c r="AQ1820" s="12">
        <f t="shared" ca="1" si="736"/>
        <v>3.5974432446030617E-4</v>
      </c>
      <c r="AR1820" s="12">
        <f t="shared" ca="1" si="736"/>
        <v>1.8922043114905394E-4</v>
      </c>
      <c r="AS1820" s="12">
        <f t="shared" ca="1" si="736"/>
        <v>9.3497220293130528E-5</v>
      </c>
      <c r="AT1820" s="12">
        <f t="shared" ca="1" si="736"/>
        <v>4.3399623888343869E-5</v>
      </c>
      <c r="AU1820" s="12">
        <f t="shared" ca="1" si="736"/>
        <v>1.8924735886667172E-5</v>
      </c>
      <c r="AV1820" s="12">
        <f t="shared" ca="1" si="736"/>
        <v>7.7522948713888822E-6</v>
      </c>
      <c r="AX1820" s="13">
        <f t="shared" si="695"/>
        <v>1.0581151006370986E-2</v>
      </c>
    </row>
    <row r="1821" spans="1:50" x14ac:dyDescent="0.2">
      <c r="A1821" s="9" t="str">
        <f t="shared" si="688"/>
        <v>China, Macao Special Administrative Region</v>
      </c>
      <c r="C1821" s="20">
        <f t="shared" si="689"/>
        <v>659.05381485320515</v>
      </c>
      <c r="D1821" s="15">
        <f t="shared" si="690"/>
        <v>659.05381485320515</v>
      </c>
      <c r="E1821" s="23">
        <f t="shared" si="691"/>
        <v>1</v>
      </c>
      <c r="F1821" s="15">
        <f t="shared" si="693"/>
        <v>659.05381485320515</v>
      </c>
      <c r="H1821" s="12">
        <f t="shared" ref="H1821:AV1821" ca="1" si="737">_xlfn.NORM.DIST(H$1777,$F1821,$B$37+$B$38*$F1821,FALSE)/$AV651*($E1113/1000)</f>
        <v>2.6955421087272354E-13</v>
      </c>
      <c r="I1821" s="12">
        <f t="shared" ca="1" si="737"/>
        <v>1.3571661082346766E-12</v>
      </c>
      <c r="J1821" s="12">
        <f t="shared" ca="1" si="737"/>
        <v>6.4191346501514211E-12</v>
      </c>
      <c r="K1821" s="12">
        <f t="shared" ca="1" si="737"/>
        <v>2.8521775724960611E-11</v>
      </c>
      <c r="L1821" s="12">
        <f t="shared" ca="1" si="737"/>
        <v>1.1905105005587382E-10</v>
      </c>
      <c r="M1821" s="12">
        <f t="shared" ca="1" si="737"/>
        <v>4.6681681906382329E-10</v>
      </c>
      <c r="N1821" s="12">
        <f t="shared" ca="1" si="737"/>
        <v>1.7195561212356884E-9</v>
      </c>
      <c r="O1821" s="12">
        <f t="shared" ca="1" si="737"/>
        <v>5.9503540715099069E-9</v>
      </c>
      <c r="P1821" s="12">
        <f t="shared" ca="1" si="737"/>
        <v>1.9343090251106089E-8</v>
      </c>
      <c r="Q1821" s="12">
        <f t="shared" ca="1" si="737"/>
        <v>5.9069800258127058E-8</v>
      </c>
      <c r="R1821" s="12">
        <f t="shared" ca="1" si="737"/>
        <v>1.6945786926276011E-7</v>
      </c>
      <c r="S1821" s="12">
        <f t="shared" ca="1" si="737"/>
        <v>4.5668271603370518E-7</v>
      </c>
      <c r="T1821" s="12">
        <f t="shared" ca="1" si="737"/>
        <v>1.1561761439327341E-6</v>
      </c>
      <c r="U1821" s="12">
        <f t="shared" ca="1" si="737"/>
        <v>2.749729847058921E-6</v>
      </c>
      <c r="V1821" s="12">
        <f t="shared" ca="1" si="737"/>
        <v>6.143454502803714E-6</v>
      </c>
      <c r="W1821" s="12">
        <f t="shared" ca="1" si="737"/>
        <v>1.2894124515346173E-5</v>
      </c>
      <c r="X1821" s="12">
        <f t="shared" ca="1" si="737"/>
        <v>2.5423050965838348E-5</v>
      </c>
      <c r="Y1821" s="12">
        <f t="shared" ca="1" si="737"/>
        <v>4.7089065446834187E-5</v>
      </c>
      <c r="Z1821" s="12">
        <f t="shared" ca="1" si="737"/>
        <v>8.1934926675305384E-5</v>
      </c>
      <c r="AA1821" s="12">
        <f t="shared" ca="1" si="737"/>
        <v>1.3392901117419143E-4</v>
      </c>
      <c r="AB1821" s="12">
        <f t="shared" ca="1" si="737"/>
        <v>2.056538528218818E-4</v>
      </c>
      <c r="AC1821" s="12">
        <f t="shared" ca="1" si="737"/>
        <v>2.9665770522166549E-4</v>
      </c>
      <c r="AD1821" s="12">
        <f t="shared" ca="1" si="737"/>
        <v>4.0200458885532341E-4</v>
      </c>
      <c r="AE1821" s="12">
        <f t="shared" ca="1" si="737"/>
        <v>5.1175604698041428E-4</v>
      </c>
      <c r="AF1821" s="12">
        <f t="shared" ca="1" si="737"/>
        <v>6.1200018076681126E-4</v>
      </c>
      <c r="AG1821" s="12">
        <f t="shared" ca="1" si="737"/>
        <v>6.8753800981486888E-4</v>
      </c>
      <c r="AH1821" s="12">
        <f t="shared" ca="1" si="737"/>
        <v>7.2560199783205047E-4</v>
      </c>
      <c r="AI1821" s="12">
        <f t="shared" ca="1" si="737"/>
        <v>7.1937745293321545E-4</v>
      </c>
      <c r="AJ1821" s="12">
        <f t="shared" ca="1" si="737"/>
        <v>6.6999531941640148E-4</v>
      </c>
      <c r="AK1821" s="12">
        <f t="shared" ca="1" si="737"/>
        <v>5.8619662072569511E-4</v>
      </c>
      <c r="AL1821" s="12">
        <f t="shared" ca="1" si="737"/>
        <v>4.8180516034662907E-4</v>
      </c>
      <c r="AM1821" s="12">
        <f t="shared" ca="1" si="737"/>
        <v>3.7201134005003137E-4</v>
      </c>
      <c r="AN1821" s="12">
        <f t="shared" ca="1" si="737"/>
        <v>2.6983451803848569E-4</v>
      </c>
      <c r="AO1821" s="12">
        <f t="shared" ca="1" si="737"/>
        <v>1.8386345910919785E-4</v>
      </c>
      <c r="AP1821" s="12">
        <f t="shared" ca="1" si="737"/>
        <v>1.1769281286268051E-4</v>
      </c>
      <c r="AQ1821" s="12">
        <f t="shared" ca="1" si="737"/>
        <v>7.0771932348743095E-5</v>
      </c>
      <c r="AR1821" s="12">
        <f t="shared" ca="1" si="737"/>
        <v>3.9978708443245815E-5</v>
      </c>
      <c r="AS1821" s="12">
        <f t="shared" ca="1" si="737"/>
        <v>2.1215489689385527E-5</v>
      </c>
      <c r="AT1821" s="12">
        <f t="shared" ca="1" si="737"/>
        <v>1.0576304747978158E-5</v>
      </c>
      <c r="AU1821" s="12">
        <f t="shared" ca="1" si="737"/>
        <v>4.9530355689678411E-6</v>
      </c>
      <c r="AV1821" s="12">
        <f t="shared" ca="1" si="737"/>
        <v>2.1790416542680579E-6</v>
      </c>
      <c r="AX1821" s="13">
        <f t="shared" si="695"/>
        <v>4.7912999999999428E-3</v>
      </c>
    </row>
    <row r="1822" spans="1:50" x14ac:dyDescent="0.2">
      <c r="A1822" s="9" t="str">
        <f t="shared" si="688"/>
        <v>Chinese Taipei</v>
      </c>
      <c r="C1822" s="20">
        <f t="shared" si="689"/>
        <v>504.90106865317568</v>
      </c>
      <c r="D1822" s="15">
        <f t="shared" si="690"/>
        <v>554.85351547487835</v>
      </c>
      <c r="E1822" s="23">
        <f t="shared" si="691"/>
        <v>1</v>
      </c>
      <c r="F1822" s="15">
        <f t="shared" si="693"/>
        <v>554.85351547487835</v>
      </c>
      <c r="H1822" s="12">
        <f t="shared" ref="H1822:AV1822" ca="1" si="738">_xlfn.NORM.DIST(H$1777,$F1822,$B$37+$B$38*$F1822,FALSE)/$AV652*($E1114/1000)</f>
        <v>3.6253658043156893E-9</v>
      </c>
      <c r="I1822" s="12">
        <f t="shared" ca="1" si="738"/>
        <v>1.4067103458416588E-8</v>
      </c>
      <c r="J1822" s="12">
        <f t="shared" ca="1" si="738"/>
        <v>5.1275998239965574E-8</v>
      </c>
      <c r="K1822" s="12">
        <f t="shared" ca="1" si="738"/>
        <v>1.7558206857534988E-7</v>
      </c>
      <c r="L1822" s="12">
        <f t="shared" ca="1" si="738"/>
        <v>5.6481054114179881E-7</v>
      </c>
      <c r="M1822" s="12">
        <f t="shared" ca="1" si="738"/>
        <v>1.7067975880763853E-6</v>
      </c>
      <c r="N1822" s="12">
        <f t="shared" ca="1" si="738"/>
        <v>4.8452684327861692E-6</v>
      </c>
      <c r="O1822" s="12">
        <f t="shared" ca="1" si="738"/>
        <v>1.2921420479942347E-5</v>
      </c>
      <c r="P1822" s="12">
        <f t="shared" ca="1" si="738"/>
        <v>3.2371235176274477E-5</v>
      </c>
      <c r="Q1822" s="12">
        <f t="shared" ca="1" si="738"/>
        <v>7.6184194045592502E-5</v>
      </c>
      <c r="R1822" s="12">
        <f t="shared" ca="1" si="738"/>
        <v>1.6843295924514213E-4</v>
      </c>
      <c r="S1822" s="12">
        <f t="shared" ca="1" si="738"/>
        <v>3.4982099868465991E-4</v>
      </c>
      <c r="T1822" s="12">
        <f t="shared" ca="1" si="738"/>
        <v>6.8252924776905709E-4</v>
      </c>
      <c r="U1822" s="12">
        <f t="shared" ca="1" si="738"/>
        <v>1.2509883135069155E-3</v>
      </c>
      <c r="V1822" s="12">
        <f t="shared" ca="1" si="738"/>
        <v>2.1539808287810605E-3</v>
      </c>
      <c r="W1822" s="12">
        <f t="shared" ca="1" si="738"/>
        <v>3.4840711025605092E-3</v>
      </c>
      <c r="X1822" s="12">
        <f t="shared" ca="1" si="738"/>
        <v>5.2940590388939907E-3</v>
      </c>
      <c r="Y1822" s="12">
        <f t="shared" ca="1" si="738"/>
        <v>7.5569603895612042E-3</v>
      </c>
      <c r="Z1822" s="12">
        <f t="shared" ca="1" si="738"/>
        <v>1.0133561471809292E-2</v>
      </c>
      <c r="AA1822" s="12">
        <f t="shared" ca="1" si="738"/>
        <v>1.2765377481308154E-2</v>
      </c>
      <c r="AB1822" s="12">
        <f t="shared" ca="1" si="738"/>
        <v>1.5106428935508912E-2</v>
      </c>
      <c r="AC1822" s="12">
        <f t="shared" ca="1" si="738"/>
        <v>1.6793706434314017E-2</v>
      </c>
      <c r="AD1822" s="12">
        <f t="shared" ca="1" si="738"/>
        <v>1.7538316257672104E-2</v>
      </c>
      <c r="AE1822" s="12">
        <f t="shared" ca="1" si="738"/>
        <v>1.7206234285250456E-2</v>
      </c>
      <c r="AF1822" s="12">
        <f t="shared" ca="1" si="738"/>
        <v>1.585770600220833E-2</v>
      </c>
      <c r="AG1822" s="12">
        <f t="shared" ca="1" si="738"/>
        <v>1.3729397735590419E-2</v>
      </c>
      <c r="AH1822" s="12">
        <f t="shared" ca="1" si="738"/>
        <v>1.1166554916705143E-2</v>
      </c>
      <c r="AI1822" s="12">
        <f t="shared" ca="1" si="738"/>
        <v>8.5318560726167312E-3</v>
      </c>
      <c r="AJ1822" s="12">
        <f t="shared" ca="1" si="738"/>
        <v>6.1238483853089621E-3</v>
      </c>
      <c r="AK1822" s="12">
        <f t="shared" ca="1" si="738"/>
        <v>4.129162115201015E-3</v>
      </c>
      <c r="AL1822" s="12">
        <f t="shared" ca="1" si="738"/>
        <v>2.615507882014281E-3</v>
      </c>
      <c r="AM1822" s="12">
        <f t="shared" ca="1" si="738"/>
        <v>1.5563480544002611E-3</v>
      </c>
      <c r="AN1822" s="12">
        <f t="shared" ca="1" si="738"/>
        <v>8.6998950969918677E-4</v>
      </c>
      <c r="AO1822" s="12">
        <f t="shared" ca="1" si="738"/>
        <v>4.5685449222880901E-4</v>
      </c>
      <c r="AP1822" s="12">
        <f t="shared" ca="1" si="738"/>
        <v>2.2537117983818922E-4</v>
      </c>
      <c r="AQ1822" s="12">
        <f t="shared" ca="1" si="738"/>
        <v>1.0444206542477313E-4</v>
      </c>
      <c r="AR1822" s="12">
        <f t="shared" ca="1" si="738"/>
        <v>4.5468342224520829E-5</v>
      </c>
      <c r="AS1822" s="12">
        <f t="shared" ca="1" si="738"/>
        <v>1.8595137042267959E-5</v>
      </c>
      <c r="AT1822" s="12">
        <f t="shared" ca="1" si="738"/>
        <v>7.1440788866830683E-6</v>
      </c>
      <c r="AU1822" s="12">
        <f t="shared" ca="1" si="738"/>
        <v>2.5783964496750487E-6</v>
      </c>
      <c r="AV1822" s="12">
        <f t="shared" ca="1" si="738"/>
        <v>8.7419786678797804E-7</v>
      </c>
      <c r="AX1822" s="13">
        <f t="shared" si="695"/>
        <v>6.0746752276713528E-2</v>
      </c>
    </row>
    <row r="1823" spans="1:50" x14ac:dyDescent="0.2">
      <c r="A1823" s="9" t="str">
        <f t="shared" si="688"/>
        <v>Colombia</v>
      </c>
      <c r="C1823" s="20">
        <f t="shared" si="689"/>
        <v>453.90473254851634</v>
      </c>
      <c r="D1823" s="15">
        <f t="shared" si="690"/>
        <v>521.3517298189397</v>
      </c>
      <c r="E1823" s="23">
        <f t="shared" si="691"/>
        <v>1</v>
      </c>
      <c r="F1823" s="15">
        <f t="shared" si="693"/>
        <v>521.3517298189397</v>
      </c>
      <c r="H1823" s="12">
        <f t="shared" ref="H1823:AV1823" ca="1" si="739">_xlfn.NORM.DIST(H$1777,$F1823,$B$37+$B$38*$F1823,FALSE)/$AV653*($E1115/1000)</f>
        <v>7.139637211951288E-8</v>
      </c>
      <c r="I1823" s="12">
        <f t="shared" ca="1" si="739"/>
        <v>2.5477387370237843E-7</v>
      </c>
      <c r="J1823" s="12">
        <f t="shared" ca="1" si="739"/>
        <v>8.5406363622489362E-7</v>
      </c>
      <c r="K1823" s="12">
        <f t="shared" ca="1" si="739"/>
        <v>2.6895657572830901E-6</v>
      </c>
      <c r="L1823" s="12">
        <f t="shared" ca="1" si="739"/>
        <v>7.956658112683183E-6</v>
      </c>
      <c r="M1823" s="12">
        <f t="shared" ca="1" si="739"/>
        <v>2.211239699296774E-5</v>
      </c>
      <c r="N1823" s="12">
        <f t="shared" ca="1" si="739"/>
        <v>5.7729466382870239E-5</v>
      </c>
      <c r="O1823" s="12">
        <f t="shared" ca="1" si="739"/>
        <v>1.4158454789261045E-4</v>
      </c>
      <c r="P1823" s="12">
        <f t="shared" ca="1" si="739"/>
        <v>3.2620511636098165E-4</v>
      </c>
      <c r="Q1823" s="12">
        <f t="shared" ca="1" si="739"/>
        <v>7.0602856664707403E-4</v>
      </c>
      <c r="R1823" s="12">
        <f t="shared" ca="1" si="739"/>
        <v>1.4355237208771416E-3</v>
      </c>
      <c r="S1823" s="12">
        <f t="shared" ca="1" si="739"/>
        <v>2.7419218220879342E-3</v>
      </c>
      <c r="T1823" s="12">
        <f t="shared" ca="1" si="739"/>
        <v>4.9199009294334803E-3</v>
      </c>
      <c r="U1823" s="12">
        <f t="shared" ca="1" si="739"/>
        <v>8.293049203226115E-3</v>
      </c>
      <c r="V1823" s="12">
        <f t="shared" ca="1" si="739"/>
        <v>1.31319349109151E-2</v>
      </c>
      <c r="W1823" s="12">
        <f t="shared" ca="1" si="739"/>
        <v>1.9534387375254706E-2</v>
      </c>
      <c r="X1823" s="12">
        <f t="shared" ca="1" si="739"/>
        <v>2.729778851673987E-2</v>
      </c>
      <c r="Y1823" s="12">
        <f t="shared" ca="1" si="739"/>
        <v>3.5835356463208741E-2</v>
      </c>
      <c r="Z1823" s="12">
        <f t="shared" ca="1" si="739"/>
        <v>4.419290877649059E-2</v>
      </c>
      <c r="AA1823" s="12">
        <f t="shared" ca="1" si="739"/>
        <v>5.1197651704078952E-2</v>
      </c>
      <c r="AB1823" s="12">
        <f t="shared" ca="1" si="739"/>
        <v>5.5719099654242203E-2</v>
      </c>
      <c r="AC1823" s="12">
        <f t="shared" ca="1" si="739"/>
        <v>5.6965869906826137E-2</v>
      </c>
      <c r="AD1823" s="12">
        <f t="shared" ca="1" si="739"/>
        <v>5.4711922072942433E-2</v>
      </c>
      <c r="AE1823" s="12">
        <f t="shared" ca="1" si="739"/>
        <v>4.9363484170485715E-2</v>
      </c>
      <c r="AF1823" s="12">
        <f t="shared" ca="1" si="739"/>
        <v>4.1839475698671795E-2</v>
      </c>
      <c r="AG1823" s="12">
        <f t="shared" ca="1" si="739"/>
        <v>3.33137296269417E-2</v>
      </c>
      <c r="AH1823" s="12">
        <f t="shared" ca="1" si="739"/>
        <v>2.4918211898432116E-2</v>
      </c>
      <c r="AI1823" s="12">
        <f t="shared" ca="1" si="739"/>
        <v>1.7509231606618554E-2</v>
      </c>
      <c r="AJ1823" s="12">
        <f t="shared" ca="1" si="739"/>
        <v>1.1557765939803368E-2</v>
      </c>
      <c r="AK1823" s="12">
        <f t="shared" ca="1" si="739"/>
        <v>7.1669982390728066E-3</v>
      </c>
      <c r="AL1823" s="12">
        <f t="shared" ca="1" si="739"/>
        <v>4.1750078388075795E-3</v>
      </c>
      <c r="AM1823" s="12">
        <f t="shared" ca="1" si="739"/>
        <v>2.2847247564780383E-3</v>
      </c>
      <c r="AN1823" s="12">
        <f t="shared" ca="1" si="739"/>
        <v>1.1745380072442422E-3</v>
      </c>
      <c r="AO1823" s="12">
        <f t="shared" ca="1" si="739"/>
        <v>5.6722695016472933E-4</v>
      </c>
      <c r="AP1823" s="12">
        <f t="shared" ca="1" si="739"/>
        <v>2.5733759266618642E-4</v>
      </c>
      <c r="AQ1823" s="12">
        <f t="shared" ca="1" si="739"/>
        <v>1.0967463703407956E-4</v>
      </c>
      <c r="AR1823" s="12">
        <f t="shared" ca="1" si="739"/>
        <v>4.3910236128959232E-5</v>
      </c>
      <c r="AS1823" s="12">
        <f t="shared" ca="1" si="739"/>
        <v>1.6515127625615283E-5</v>
      </c>
      <c r="AT1823" s="12">
        <f t="shared" ca="1" si="739"/>
        <v>5.8351858213472291E-6</v>
      </c>
      <c r="AU1823" s="12">
        <f t="shared" ca="1" si="739"/>
        <v>1.9367967251186368E-6</v>
      </c>
      <c r="AV1823" s="12">
        <f t="shared" ca="1" si="739"/>
        <v>6.0390689535970352E-7</v>
      </c>
      <c r="AX1823" s="13">
        <f t="shared" si="695"/>
        <v>0.11246605243471623</v>
      </c>
    </row>
    <row r="1824" spans="1:50" x14ac:dyDescent="0.2">
      <c r="A1824" s="9" t="str">
        <f t="shared" si="688"/>
        <v>Comoros</v>
      </c>
      <c r="C1824" s="20">
        <f t="shared" si="689"/>
        <v>265.45813009147969</v>
      </c>
      <c r="D1824" s="15">
        <f t="shared" si="690"/>
        <v>401.36548018663916</v>
      </c>
      <c r="E1824" s="23">
        <f t="shared" si="691"/>
        <v>1</v>
      </c>
      <c r="F1824" s="15">
        <f t="shared" si="693"/>
        <v>401.36548018663916</v>
      </c>
      <c r="H1824" s="12">
        <f t="shared" ref="H1824:AV1824" ca="1" si="740">_xlfn.NORM.DIST(H$1777,$F1824,$B$37+$B$38*$F1824,FALSE)/$AV654*($E1116/1000)</f>
        <v>9.3850527449355102E-7</v>
      </c>
      <c r="I1824" s="12">
        <f t="shared" ca="1" si="740"/>
        <v>2.4810873151640386E-6</v>
      </c>
      <c r="J1824" s="12">
        <f t="shared" ca="1" si="740"/>
        <v>6.1617485827060893E-6</v>
      </c>
      <c r="K1824" s="12">
        <f t="shared" ca="1" si="740"/>
        <v>1.4375484616395604E-5</v>
      </c>
      <c r="L1824" s="12">
        <f t="shared" ca="1" si="740"/>
        <v>3.1506314908545847E-5</v>
      </c>
      <c r="M1824" s="12">
        <f t="shared" ca="1" si="740"/>
        <v>6.4867822497792152E-5</v>
      </c>
      <c r="N1824" s="12">
        <f t="shared" ca="1" si="740"/>
        <v>1.2546356528402049E-4</v>
      </c>
      <c r="O1824" s="12">
        <f t="shared" ca="1" si="740"/>
        <v>2.2796203465686596E-4</v>
      </c>
      <c r="P1824" s="12">
        <f t="shared" ca="1" si="740"/>
        <v>3.8910249838120556E-4</v>
      </c>
      <c r="Q1824" s="12">
        <f t="shared" ca="1" si="740"/>
        <v>6.2391023344328454E-4</v>
      </c>
      <c r="R1824" s="12">
        <f t="shared" ca="1" si="740"/>
        <v>9.398029276296209E-4</v>
      </c>
      <c r="S1824" s="12">
        <f t="shared" ca="1" si="740"/>
        <v>1.329866582524749E-3</v>
      </c>
      <c r="T1824" s="12">
        <f t="shared" ca="1" si="740"/>
        <v>1.7678114697580343E-3</v>
      </c>
      <c r="U1824" s="12">
        <f t="shared" ca="1" si="740"/>
        <v>2.2076001581981847E-3</v>
      </c>
      <c r="V1824" s="12">
        <f t="shared" ca="1" si="740"/>
        <v>2.5897716989702179E-3</v>
      </c>
      <c r="W1824" s="12">
        <f t="shared" ca="1" si="740"/>
        <v>2.8540339802758104E-3</v>
      </c>
      <c r="X1824" s="12">
        <f t="shared" ca="1" si="740"/>
        <v>2.9547000082202159E-3</v>
      </c>
      <c r="Y1824" s="12">
        <f t="shared" ca="1" si="740"/>
        <v>2.8735862842955793E-3</v>
      </c>
      <c r="Z1824" s="12">
        <f t="shared" ca="1" si="740"/>
        <v>2.625377057227781E-3</v>
      </c>
      <c r="AA1824" s="12">
        <f t="shared" ca="1" si="740"/>
        <v>2.253282917043875E-3</v>
      </c>
      <c r="AB1824" s="12">
        <f t="shared" ca="1" si="740"/>
        <v>1.8167549724433687E-3</v>
      </c>
      <c r="AC1824" s="12">
        <f t="shared" ca="1" si="740"/>
        <v>1.3760480073660413E-3</v>
      </c>
      <c r="AD1824" s="12">
        <f t="shared" ca="1" si="740"/>
        <v>9.7910080782187569E-4</v>
      </c>
      <c r="AE1824" s="12">
        <f t="shared" ca="1" si="740"/>
        <v>6.5445204166094447E-4</v>
      </c>
      <c r="AF1824" s="12">
        <f t="shared" ca="1" si="740"/>
        <v>4.1094607781498295E-4</v>
      </c>
      <c r="AG1824" s="12">
        <f t="shared" ca="1" si="740"/>
        <v>2.4240883676339845E-4</v>
      </c>
      <c r="AH1824" s="12">
        <f t="shared" ca="1" si="740"/>
        <v>1.3432865001942044E-4</v>
      </c>
      <c r="AI1824" s="12">
        <f t="shared" ca="1" si="740"/>
        <v>6.9927088737823699E-5</v>
      </c>
      <c r="AJ1824" s="12">
        <f t="shared" ca="1" si="740"/>
        <v>3.4196278085089897E-5</v>
      </c>
      <c r="AK1824" s="12">
        <f t="shared" ca="1" si="740"/>
        <v>1.5709733850096984E-5</v>
      </c>
      <c r="AL1824" s="12">
        <f t="shared" ca="1" si="740"/>
        <v>6.7797770040833793E-6</v>
      </c>
      <c r="AM1824" s="12">
        <f t="shared" ca="1" si="740"/>
        <v>2.748644583989962E-6</v>
      </c>
      <c r="AN1824" s="12">
        <f t="shared" ca="1" si="740"/>
        <v>1.0468352991282509E-6</v>
      </c>
      <c r="AO1824" s="12">
        <f t="shared" ca="1" si="740"/>
        <v>3.7453699815175409E-7</v>
      </c>
      <c r="AP1824" s="12">
        <f t="shared" ca="1" si="740"/>
        <v>1.2588317470978361E-7</v>
      </c>
      <c r="AQ1824" s="12">
        <f t="shared" ca="1" si="740"/>
        <v>3.9746349184740717E-8</v>
      </c>
      <c r="AR1824" s="12">
        <f t="shared" ca="1" si="740"/>
        <v>1.178917447412859E-8</v>
      </c>
      <c r="AS1824" s="12">
        <f t="shared" ca="1" si="740"/>
        <v>3.2849301664711266E-9</v>
      </c>
      <c r="AT1824" s="12">
        <f t="shared" ca="1" si="740"/>
        <v>8.5985551804065135E-10</v>
      </c>
      <c r="AU1824" s="12">
        <f t="shared" ca="1" si="740"/>
        <v>2.1143720965019584E-10</v>
      </c>
      <c r="AV1824" s="12">
        <f t="shared" ca="1" si="740"/>
        <v>4.8842057406158484E-11</v>
      </c>
      <c r="AX1824" s="13">
        <f t="shared" si="695"/>
        <v>0.49455269148391123</v>
      </c>
    </row>
    <row r="1825" spans="1:50" x14ac:dyDescent="0.2">
      <c r="A1825" s="9" t="str">
        <f t="shared" si="688"/>
        <v>Congo</v>
      </c>
      <c r="C1825" s="20">
        <f t="shared" si="689"/>
        <v>281.50287137761052</v>
      </c>
      <c r="D1825" s="15">
        <f t="shared" si="690"/>
        <v>410.7761119890788</v>
      </c>
      <c r="E1825" s="23">
        <f t="shared" si="691"/>
        <v>1</v>
      </c>
      <c r="F1825" s="15">
        <f t="shared" si="693"/>
        <v>410.7761119890788</v>
      </c>
      <c r="H1825" s="12">
        <f t="shared" ref="H1825:AV1825" ca="1" si="741">_xlfn.NORM.DIST(H$1777,$F1825,$B$37+$B$38*$F1825,FALSE)/$AV655*($E1117/1000)</f>
        <v>5.1451127804132194E-6</v>
      </c>
      <c r="I1825" s="12">
        <f t="shared" ca="1" si="741"/>
        <v>1.3925721105250556E-5</v>
      </c>
      <c r="J1825" s="12">
        <f t="shared" ca="1" si="741"/>
        <v>3.5407648261286802E-5</v>
      </c>
      <c r="K1825" s="12">
        <f t="shared" ca="1" si="741"/>
        <v>8.4573259015189117E-5</v>
      </c>
      <c r="L1825" s="12">
        <f t="shared" ca="1" si="741"/>
        <v>1.8976916439935698E-4</v>
      </c>
      <c r="M1825" s="12">
        <f t="shared" ca="1" si="741"/>
        <v>4.0001365711016588E-4</v>
      </c>
      <c r="N1825" s="12">
        <f t="shared" ca="1" si="741"/>
        <v>7.9210104779295625E-4</v>
      </c>
      <c r="O1825" s="12">
        <f t="shared" ca="1" si="741"/>
        <v>1.4734756094568458E-3</v>
      </c>
      <c r="P1825" s="12">
        <f t="shared" ca="1" si="741"/>
        <v>2.5749091456139174E-3</v>
      </c>
      <c r="Q1825" s="12">
        <f t="shared" ca="1" si="741"/>
        <v>4.2270507607607283E-3</v>
      </c>
      <c r="R1825" s="12">
        <f t="shared" ca="1" si="741"/>
        <v>6.5188293363752179E-3</v>
      </c>
      <c r="S1825" s="12">
        <f t="shared" ca="1" si="741"/>
        <v>9.4440516676167572E-3</v>
      </c>
      <c r="T1825" s="12">
        <f t="shared" ca="1" si="741"/>
        <v>1.2852975874932551E-2</v>
      </c>
      <c r="U1825" s="12">
        <f t="shared" ca="1" si="741"/>
        <v>1.6432575079350208E-2</v>
      </c>
      <c r="V1825" s="12">
        <f t="shared" ca="1" si="741"/>
        <v>1.9736227968805885E-2</v>
      </c>
      <c r="W1825" s="12">
        <f t="shared" ca="1" si="741"/>
        <v>2.2267900678798136E-2</v>
      </c>
      <c r="X1825" s="12">
        <f t="shared" ca="1" si="741"/>
        <v>2.3602118855593528E-2</v>
      </c>
      <c r="Y1825" s="12">
        <f t="shared" ca="1" si="741"/>
        <v>2.3500619205913134E-2</v>
      </c>
      <c r="Z1825" s="12">
        <f t="shared" ca="1" si="741"/>
        <v>2.1981848617450294E-2</v>
      </c>
      <c r="AA1825" s="12">
        <f t="shared" ca="1" si="741"/>
        <v>1.9315489328891416E-2</v>
      </c>
      <c r="AB1825" s="12">
        <f t="shared" ca="1" si="741"/>
        <v>1.5944239592262179E-2</v>
      </c>
      <c r="AC1825" s="12">
        <f t="shared" ca="1" si="741"/>
        <v>1.2363985974430896E-2</v>
      </c>
      <c r="AD1825" s="12">
        <f t="shared" ca="1" si="741"/>
        <v>9.0067848888619861E-3</v>
      </c>
      <c r="AE1825" s="12">
        <f t="shared" ca="1" si="741"/>
        <v>6.1636457797012382E-3</v>
      </c>
      <c r="AF1825" s="12">
        <f t="shared" ca="1" si="741"/>
        <v>3.962434978271135E-3</v>
      </c>
      <c r="AG1825" s="12">
        <f t="shared" ca="1" si="741"/>
        <v>2.3930028736264719E-3</v>
      </c>
      <c r="AH1825" s="12">
        <f t="shared" ca="1" si="741"/>
        <v>1.3576283127814362E-3</v>
      </c>
      <c r="AI1825" s="12">
        <f t="shared" ca="1" si="741"/>
        <v>7.2356099552260981E-4</v>
      </c>
      <c r="AJ1825" s="12">
        <f t="shared" ca="1" si="741"/>
        <v>3.6226468861944505E-4</v>
      </c>
      <c r="AK1825" s="12">
        <f t="shared" ca="1" si="741"/>
        <v>1.703858223300499E-4</v>
      </c>
      <c r="AL1825" s="12">
        <f t="shared" ca="1" si="741"/>
        <v>7.5283101098570763E-5</v>
      </c>
      <c r="AM1825" s="12">
        <f t="shared" ca="1" si="741"/>
        <v>3.1247706096954012E-5</v>
      </c>
      <c r="AN1825" s="12">
        <f t="shared" ca="1" si="741"/>
        <v>1.2184153921084851E-5</v>
      </c>
      <c r="AO1825" s="12">
        <f t="shared" ca="1" si="741"/>
        <v>4.4630238453769926E-6</v>
      </c>
      <c r="AP1825" s="12">
        <f t="shared" ca="1" si="741"/>
        <v>1.5357468477947466E-6</v>
      </c>
      <c r="AQ1825" s="12">
        <f t="shared" ca="1" si="741"/>
        <v>4.964398695367127E-7</v>
      </c>
      <c r="AR1825" s="12">
        <f t="shared" ca="1" si="741"/>
        <v>1.5075449420021071E-7</v>
      </c>
      <c r="AS1825" s="12">
        <f t="shared" ca="1" si="741"/>
        <v>4.3006141342280598E-8</v>
      </c>
      <c r="AT1825" s="12">
        <f t="shared" ca="1" si="741"/>
        <v>1.1525168479432099E-8</v>
      </c>
      <c r="AU1825" s="12">
        <f t="shared" ca="1" si="741"/>
        <v>2.9014873573385814E-9</v>
      </c>
      <c r="AV1825" s="12">
        <f t="shared" ca="1" si="741"/>
        <v>6.8619994228019585E-10</v>
      </c>
      <c r="AX1825" s="13">
        <f t="shared" si="695"/>
        <v>0.45709259253364048</v>
      </c>
    </row>
    <row r="1826" spans="1:50" x14ac:dyDescent="0.2">
      <c r="A1826" s="9" t="str">
        <f t="shared" si="688"/>
        <v>Cook Islands</v>
      </c>
      <c r="C1826" s="20">
        <f t="shared" si="689"/>
        <v>485.06503702459639</v>
      </c>
      <c r="D1826" s="15">
        <f t="shared" si="690"/>
        <v>541.67495667448213</v>
      </c>
      <c r="E1826" s="23">
        <f t="shared" si="691"/>
        <v>1</v>
      </c>
      <c r="F1826" s="15">
        <f t="shared" si="693"/>
        <v>541.67495667448213</v>
      </c>
      <c r="H1826" s="12">
        <f t="shared" ref="H1826:AV1826" ca="1" si="742">_xlfn.NORM.DIST(H$1777,$F1826,$B$37+$B$38*$F1826,FALSE)/$AV656*($E1118/1000)</f>
        <v>3.3930076146792109E-11</v>
      </c>
      <c r="I1826" s="12">
        <f t="shared" ca="1" si="742"/>
        <v>1.2738821242384997E-10</v>
      </c>
      <c r="J1826" s="12">
        <f t="shared" ca="1" si="742"/>
        <v>4.4929361563700143E-10</v>
      </c>
      <c r="K1826" s="12">
        <f t="shared" ca="1" si="742"/>
        <v>1.4886336995440928E-9</v>
      </c>
      <c r="L1826" s="12">
        <f t="shared" ca="1" si="742"/>
        <v>4.6334239590679264E-9</v>
      </c>
      <c r="M1826" s="12">
        <f t="shared" ca="1" si="742"/>
        <v>1.3547926400947249E-8</v>
      </c>
      <c r="N1826" s="12">
        <f t="shared" ca="1" si="742"/>
        <v>3.7213473782699027E-8</v>
      </c>
      <c r="O1826" s="12">
        <f t="shared" ca="1" si="742"/>
        <v>9.6024972307830704E-8</v>
      </c>
      <c r="P1826" s="12">
        <f t="shared" ca="1" si="742"/>
        <v>2.3276879796931911E-7</v>
      </c>
      <c r="Q1826" s="12">
        <f t="shared" ca="1" si="742"/>
        <v>5.3005621619794938E-7</v>
      </c>
      <c r="R1826" s="12">
        <f t="shared" ca="1" si="742"/>
        <v>1.1339024536803324E-6</v>
      </c>
      <c r="S1826" s="12">
        <f t="shared" ca="1" si="742"/>
        <v>2.2786942319196137E-6</v>
      </c>
      <c r="T1826" s="12">
        <f t="shared" ca="1" si="742"/>
        <v>4.3018276414579516E-6</v>
      </c>
      <c r="U1826" s="12">
        <f t="shared" ca="1" si="742"/>
        <v>7.6291570207321119E-6</v>
      </c>
      <c r="V1826" s="12">
        <f t="shared" ca="1" si="742"/>
        <v>1.2710326186849404E-5</v>
      </c>
      <c r="W1826" s="12">
        <f t="shared" ca="1" si="742"/>
        <v>1.9892686275930664E-5</v>
      </c>
      <c r="X1826" s="12">
        <f t="shared" ca="1" si="742"/>
        <v>2.9247366400679728E-5</v>
      </c>
      <c r="Y1826" s="12">
        <f t="shared" ca="1" si="742"/>
        <v>4.0395844619611002E-5</v>
      </c>
      <c r="Z1826" s="12">
        <f t="shared" ca="1" si="742"/>
        <v>5.2413506482507425E-5</v>
      </c>
      <c r="AA1826" s="12">
        <f t="shared" ca="1" si="742"/>
        <v>6.3886093404707435E-5</v>
      </c>
      <c r="AB1826" s="12">
        <f t="shared" ca="1" si="742"/>
        <v>7.315197297861565E-5</v>
      </c>
      <c r="AC1826" s="12">
        <f t="shared" ca="1" si="742"/>
        <v>7.8686884561274297E-5</v>
      </c>
      <c r="AD1826" s="12">
        <f t="shared" ca="1" si="742"/>
        <v>7.9512471387666552E-5</v>
      </c>
      <c r="AE1826" s="12">
        <f t="shared" ca="1" si="742"/>
        <v>7.5478758616592923E-5</v>
      </c>
      <c r="AF1826" s="12">
        <f t="shared" ca="1" si="742"/>
        <v>6.7308643818643214E-5</v>
      </c>
      <c r="AG1826" s="12">
        <f t="shared" ca="1" si="742"/>
        <v>5.6386290753818806E-5</v>
      </c>
      <c r="AH1826" s="12">
        <f t="shared" ca="1" si="742"/>
        <v>4.437443205276272E-5</v>
      </c>
      <c r="AI1826" s="12">
        <f t="shared" ca="1" si="742"/>
        <v>3.2805652753562616E-5</v>
      </c>
      <c r="AJ1826" s="12">
        <f t="shared" ca="1" si="742"/>
        <v>2.2783537422181418E-5</v>
      </c>
      <c r="AK1826" s="12">
        <f t="shared" ca="1" si="742"/>
        <v>1.4864497088562128E-5</v>
      </c>
      <c r="AL1826" s="12">
        <f t="shared" ca="1" si="742"/>
        <v>9.1103671802615824E-6</v>
      </c>
      <c r="AM1826" s="12">
        <f t="shared" ca="1" si="742"/>
        <v>5.2453942577883349E-6</v>
      </c>
      <c r="AN1826" s="12">
        <f t="shared" ca="1" si="742"/>
        <v>2.8371153070823456E-6</v>
      </c>
      <c r="AO1826" s="12">
        <f t="shared" ca="1" si="742"/>
        <v>1.44155903439584E-6</v>
      </c>
      <c r="AP1826" s="12">
        <f t="shared" ca="1" si="742"/>
        <v>6.8808877385432734E-7</v>
      </c>
      <c r="AQ1826" s="12">
        <f t="shared" ca="1" si="742"/>
        <v>3.0854115964263718E-7</v>
      </c>
      <c r="AR1826" s="12">
        <f t="shared" ca="1" si="742"/>
        <v>1.299685690581128E-7</v>
      </c>
      <c r="AS1826" s="12">
        <f t="shared" ca="1" si="742"/>
        <v>5.1430430812721723E-8</v>
      </c>
      <c r="AT1826" s="12">
        <f t="shared" ca="1" si="742"/>
        <v>1.9118709835414567E-8</v>
      </c>
      <c r="AU1826" s="12">
        <f t="shared" ca="1" si="742"/>
        <v>6.6765729188853328E-9</v>
      </c>
      <c r="AV1826" s="12">
        <f t="shared" ca="1" si="742"/>
        <v>2.190308083850827E-9</v>
      </c>
      <c r="AX1826" s="13">
        <f t="shared" si="695"/>
        <v>7.8278079792522534E-2</v>
      </c>
    </row>
    <row r="1827" spans="1:50" x14ac:dyDescent="0.2">
      <c r="A1827" s="9" t="str">
        <f t="shared" si="688"/>
        <v>Costa Rica</v>
      </c>
      <c r="C1827" s="20">
        <f t="shared" si="689"/>
        <v>468.66971393942356</v>
      </c>
      <c r="D1827" s="15">
        <f t="shared" si="690"/>
        <v>531.23899377358669</v>
      </c>
      <c r="E1827" s="23">
        <f t="shared" si="691"/>
        <v>1</v>
      </c>
      <c r="F1827" s="15">
        <f t="shared" si="693"/>
        <v>531.23899377358669</v>
      </c>
      <c r="H1827" s="12">
        <f t="shared" ref="H1827:AV1827" ca="1" si="743">_xlfn.NORM.DIST(H$1777,$F1827,$B$37+$B$38*$F1827,FALSE)/$AV657*($E1119/1000)</f>
        <v>4.0967937666330038E-9</v>
      </c>
      <c r="I1827" s="12">
        <f t="shared" ca="1" si="743"/>
        <v>1.4985036613036737E-8</v>
      </c>
      <c r="J1827" s="12">
        <f t="shared" ca="1" si="743"/>
        <v>5.1490618627951996E-8</v>
      </c>
      <c r="K1827" s="12">
        <f t="shared" ca="1" si="743"/>
        <v>1.6620917956669174E-7</v>
      </c>
      <c r="L1827" s="12">
        <f t="shared" ca="1" si="743"/>
        <v>5.0400923805619885E-7</v>
      </c>
      <c r="M1827" s="12">
        <f t="shared" ca="1" si="743"/>
        <v>1.4357491989515528E-6</v>
      </c>
      <c r="N1827" s="12">
        <f t="shared" ca="1" si="743"/>
        <v>3.8421583817208072E-6</v>
      </c>
      <c r="O1827" s="12">
        <f t="shared" ca="1" si="743"/>
        <v>9.6589193332232327E-6</v>
      </c>
      <c r="P1827" s="12">
        <f t="shared" ca="1" si="743"/>
        <v>2.2810689324906827E-5</v>
      </c>
      <c r="Q1827" s="12">
        <f t="shared" ca="1" si="743"/>
        <v>5.0606333708645762E-5</v>
      </c>
      <c r="R1827" s="12">
        <f t="shared" ca="1" si="743"/>
        <v>1.0546975454133766E-4</v>
      </c>
      <c r="S1827" s="12">
        <f t="shared" ca="1" si="743"/>
        <v>2.0649407292269004E-4</v>
      </c>
      <c r="T1827" s="12">
        <f t="shared" ca="1" si="743"/>
        <v>3.7979027553212313E-4</v>
      </c>
      <c r="U1827" s="12">
        <f t="shared" ca="1" si="743"/>
        <v>6.5620069411332911E-4</v>
      </c>
      <c r="V1827" s="12">
        <f t="shared" ca="1" si="743"/>
        <v>1.0650895538575826E-3</v>
      </c>
      <c r="W1827" s="12">
        <f t="shared" ca="1" si="743"/>
        <v>1.6240229415165907E-3</v>
      </c>
      <c r="X1827" s="12">
        <f t="shared" ca="1" si="743"/>
        <v>2.3262414479041493E-3</v>
      </c>
      <c r="Y1827" s="12">
        <f t="shared" ca="1" si="743"/>
        <v>3.1302138880489579E-3</v>
      </c>
      <c r="Z1827" s="12">
        <f t="shared" ca="1" si="743"/>
        <v>3.9568522447696727E-3</v>
      </c>
      <c r="AA1827" s="12">
        <f t="shared" ca="1" si="743"/>
        <v>4.6987490133986237E-3</v>
      </c>
      <c r="AB1827" s="12">
        <f t="shared" ca="1" si="743"/>
        <v>5.2416890823916385E-3</v>
      </c>
      <c r="AC1827" s="12">
        <f t="shared" ca="1" si="743"/>
        <v>5.4930918461043917E-3</v>
      </c>
      <c r="AD1827" s="12">
        <f t="shared" ca="1" si="743"/>
        <v>5.4077805504432544E-3</v>
      </c>
      <c r="AE1827" s="12">
        <f t="shared" ca="1" si="743"/>
        <v>5.0012418103185848E-3</v>
      </c>
      <c r="AF1827" s="12">
        <f t="shared" ca="1" si="743"/>
        <v>4.3450346270839857E-3</v>
      </c>
      <c r="AG1827" s="12">
        <f t="shared" ca="1" si="743"/>
        <v>3.5462163298923036E-3</v>
      </c>
      <c r="AH1827" s="12">
        <f t="shared" ca="1" si="743"/>
        <v>2.7189035623493151E-3</v>
      </c>
      <c r="AI1827" s="12">
        <f t="shared" ca="1" si="743"/>
        <v>1.958298886621147E-3</v>
      </c>
      <c r="AJ1827" s="12">
        <f t="shared" ca="1" si="743"/>
        <v>1.3250148485535447E-3</v>
      </c>
      <c r="AK1827" s="12">
        <f t="shared" ca="1" si="743"/>
        <v>8.4220750699930645E-4</v>
      </c>
      <c r="AL1827" s="12">
        <f t="shared" ca="1" si="743"/>
        <v>5.0289123478237106E-4</v>
      </c>
      <c r="AM1827" s="12">
        <f t="shared" ca="1" si="743"/>
        <v>2.8208865419634564E-4</v>
      </c>
      <c r="AN1827" s="12">
        <f t="shared" ca="1" si="743"/>
        <v>1.4864618466499206E-4</v>
      </c>
      <c r="AO1827" s="12">
        <f t="shared" ca="1" si="743"/>
        <v>7.3583172639790596E-5</v>
      </c>
      <c r="AP1827" s="12">
        <f t="shared" ca="1" si="743"/>
        <v>3.4218411645508076E-5</v>
      </c>
      <c r="AQ1827" s="12">
        <f t="shared" ca="1" si="743"/>
        <v>1.4948505613104592E-5</v>
      </c>
      <c r="AR1827" s="12">
        <f t="shared" ca="1" si="743"/>
        <v>6.1346855409771444E-6</v>
      </c>
      <c r="AS1827" s="12">
        <f t="shared" ca="1" si="743"/>
        <v>2.3650668897084047E-6</v>
      </c>
      <c r="AT1827" s="12">
        <f t="shared" ca="1" si="743"/>
        <v>8.5654689497622288E-7</v>
      </c>
      <c r="AU1827" s="12">
        <f t="shared" ca="1" si="743"/>
        <v>2.9141738509514709E-7</v>
      </c>
      <c r="AV1827" s="12">
        <f t="shared" ca="1" si="743"/>
        <v>9.3140027890641622E-8</v>
      </c>
      <c r="AX1827" s="13">
        <f t="shared" si="695"/>
        <v>9.4694300109526383E-2</v>
      </c>
    </row>
    <row r="1828" spans="1:50" x14ac:dyDescent="0.2">
      <c r="A1828" s="9" t="str">
        <f t="shared" si="688"/>
        <v>Croatia</v>
      </c>
      <c r="C1828" s="20">
        <f t="shared" si="689"/>
        <v>625.4447976114725</v>
      </c>
      <c r="D1828" s="15">
        <f t="shared" si="690"/>
        <v>632.10904072250014</v>
      </c>
      <c r="E1828" s="23">
        <f t="shared" si="691"/>
        <v>1</v>
      </c>
      <c r="F1828" s="15">
        <f t="shared" si="693"/>
        <v>632.10904072250014</v>
      </c>
      <c r="H1828" s="12">
        <f t="shared" ref="H1828:AV1828" ca="1" si="744">_xlfn.NORM.DIST(H$1777,$F1828,$B$37+$B$38*$F1828,FALSE)/$AV658*($E1120/1000)</f>
        <v>5.6984471026594993E-12</v>
      </c>
      <c r="I1828" s="12">
        <f t="shared" ca="1" si="744"/>
        <v>2.6821835182269083E-11</v>
      </c>
      <c r="J1828" s="12">
        <f t="shared" ca="1" si="744"/>
        <v>1.1859791463201087E-10</v>
      </c>
      <c r="K1828" s="12">
        <f t="shared" ca="1" si="744"/>
        <v>4.9263153692891932E-10</v>
      </c>
      <c r="L1828" s="12">
        <f t="shared" ca="1" si="744"/>
        <v>1.9223123836094593E-9</v>
      </c>
      <c r="M1828" s="12">
        <f t="shared" ca="1" si="744"/>
        <v>7.0466436795453206E-9</v>
      </c>
      <c r="N1828" s="12">
        <f t="shared" ca="1" si="744"/>
        <v>2.4265947532554787E-8</v>
      </c>
      <c r="O1828" s="12">
        <f t="shared" ca="1" si="744"/>
        <v>7.8499843664723751E-8</v>
      </c>
      <c r="P1828" s="12">
        <f t="shared" ca="1" si="744"/>
        <v>2.385596144978529E-7</v>
      </c>
      <c r="Q1828" s="12">
        <f t="shared" ca="1" si="744"/>
        <v>6.8105416257216915E-7</v>
      </c>
      <c r="R1828" s="12">
        <f t="shared" ca="1" si="744"/>
        <v>1.8265138676399381E-6</v>
      </c>
      <c r="S1828" s="12">
        <f t="shared" ca="1" si="744"/>
        <v>4.6017274310778682E-6</v>
      </c>
      <c r="T1828" s="12">
        <f t="shared" ca="1" si="744"/>
        <v>1.0891191718244932E-5</v>
      </c>
      <c r="U1828" s="12">
        <f t="shared" ca="1" si="744"/>
        <v>2.4215113550560753E-5</v>
      </c>
      <c r="V1828" s="12">
        <f t="shared" ca="1" si="744"/>
        <v>5.0577133493819955E-5</v>
      </c>
      <c r="W1828" s="12">
        <f t="shared" ca="1" si="744"/>
        <v>9.9238115440217363E-5</v>
      </c>
      <c r="X1828" s="12">
        <f t="shared" ca="1" si="744"/>
        <v>1.829192448599574E-4</v>
      </c>
      <c r="Y1828" s="12">
        <f t="shared" ca="1" si="744"/>
        <v>3.1673560503208287E-4</v>
      </c>
      <c r="Z1828" s="12">
        <f t="shared" ca="1" si="744"/>
        <v>5.152179289374208E-4</v>
      </c>
      <c r="AA1828" s="12">
        <f t="shared" ca="1" si="744"/>
        <v>7.8730252389624998E-4</v>
      </c>
      <c r="AB1828" s="12">
        <f t="shared" ca="1" si="744"/>
        <v>1.130183375510436E-3</v>
      </c>
      <c r="AC1828" s="12">
        <f t="shared" ca="1" si="744"/>
        <v>1.5240976051344153E-3</v>
      </c>
      <c r="AD1828" s="12">
        <f t="shared" ca="1" si="744"/>
        <v>1.9307820003543544E-3</v>
      </c>
      <c r="AE1828" s="12">
        <f t="shared" ca="1" si="744"/>
        <v>2.2977897995204266E-3</v>
      </c>
      <c r="AF1828" s="12">
        <f t="shared" ca="1" si="744"/>
        <v>2.5688807700008824E-3</v>
      </c>
      <c r="AG1828" s="12">
        <f t="shared" ca="1" si="744"/>
        <v>2.6979518411753196E-3</v>
      </c>
      <c r="AH1828" s="12">
        <f t="shared" ca="1" si="744"/>
        <v>2.6618344011614262E-3</v>
      </c>
      <c r="AI1828" s="12">
        <f t="shared" ca="1" si="744"/>
        <v>2.4670870221664351E-3</v>
      </c>
      <c r="AJ1828" s="12">
        <f t="shared" ca="1" si="744"/>
        <v>2.1480505571571267E-3</v>
      </c>
      <c r="AK1828" s="12">
        <f t="shared" ca="1" si="744"/>
        <v>1.7569569642571449E-3</v>
      </c>
      <c r="AL1828" s="12">
        <f t="shared" ca="1" si="744"/>
        <v>1.3500017879186962E-3</v>
      </c>
      <c r="AM1828" s="12">
        <f t="shared" ca="1" si="744"/>
        <v>9.7446031787621333E-4</v>
      </c>
      <c r="AN1828" s="12">
        <f t="shared" ca="1" si="744"/>
        <v>6.6077038177179092E-4</v>
      </c>
      <c r="AO1828" s="12">
        <f t="shared" ca="1" si="744"/>
        <v>4.2091419528466039E-4</v>
      </c>
      <c r="AP1828" s="12">
        <f t="shared" ca="1" si="744"/>
        <v>2.5187970263575507E-4</v>
      </c>
      <c r="AQ1828" s="12">
        <f t="shared" ca="1" si="744"/>
        <v>1.4159547221237456E-4</v>
      </c>
      <c r="AR1828" s="12">
        <f t="shared" ca="1" si="744"/>
        <v>7.4775987196333768E-5</v>
      </c>
      <c r="AS1828" s="12">
        <f t="shared" ca="1" si="744"/>
        <v>3.7096380657749786E-5</v>
      </c>
      <c r="AT1828" s="12">
        <f t="shared" ca="1" si="744"/>
        <v>1.7288508120133715E-5</v>
      </c>
      <c r="AU1828" s="12">
        <f t="shared" ca="1" si="744"/>
        <v>7.5690276552467364E-6</v>
      </c>
      <c r="AV1828" s="12">
        <f t="shared" ca="1" si="744"/>
        <v>3.1130010036900452E-6</v>
      </c>
      <c r="AX1828" s="13">
        <f t="shared" si="695"/>
        <v>1.0140982505388488E-2</v>
      </c>
    </row>
    <row r="1829" spans="1:50" x14ac:dyDescent="0.2">
      <c r="A1829" s="9" t="str">
        <f t="shared" si="688"/>
        <v>Cuba</v>
      </c>
      <c r="C1829" s="20">
        <f t="shared" si="689"/>
        <v>486.19933086740309</v>
      </c>
      <c r="D1829" s="15">
        <f t="shared" si="690"/>
        <v>542.80925051728877</v>
      </c>
      <c r="E1829" s="23">
        <f t="shared" si="691"/>
        <v>1</v>
      </c>
      <c r="F1829" s="15">
        <f t="shared" si="693"/>
        <v>542.80925051728877</v>
      </c>
      <c r="H1829" s="12">
        <f t="shared" ref="H1829:AV1829" ca="1" si="745">_xlfn.NORM.DIST(H$1777,$F1829,$B$37+$B$38*$F1829,FALSE)/$AV659*($E1121/1000)</f>
        <v>3.3257271946360243E-9</v>
      </c>
      <c r="I1829" s="12">
        <f t="shared" ca="1" si="745"/>
        <v>1.2521679244552293E-8</v>
      </c>
      <c r="J1829" s="12">
        <f t="shared" ca="1" si="745"/>
        <v>4.4288923323203022E-8</v>
      </c>
      <c r="K1829" s="12">
        <f t="shared" ca="1" si="745"/>
        <v>1.471581316673398E-7</v>
      </c>
      <c r="L1829" s="12">
        <f t="shared" ca="1" si="745"/>
        <v>4.5933549111020908E-7</v>
      </c>
      <c r="M1829" s="12">
        <f t="shared" ca="1" si="745"/>
        <v>1.3468906420546469E-6</v>
      </c>
      <c r="N1829" s="12">
        <f t="shared" ca="1" si="745"/>
        <v>3.7101482453122374E-6</v>
      </c>
      <c r="O1829" s="12">
        <f t="shared" ca="1" si="745"/>
        <v>9.60078590684572E-6</v>
      </c>
      <c r="P1829" s="12">
        <f t="shared" ca="1" si="745"/>
        <v>2.3338820422806473E-5</v>
      </c>
      <c r="Q1829" s="12">
        <f t="shared" ca="1" si="745"/>
        <v>5.3297595256005919E-5</v>
      </c>
      <c r="R1829" s="12">
        <f t="shared" ca="1" si="745"/>
        <v>1.143386134601984E-4</v>
      </c>
      <c r="S1829" s="12">
        <f t="shared" ca="1" si="745"/>
        <v>2.3042777334576534E-4</v>
      </c>
      <c r="T1829" s="12">
        <f t="shared" ca="1" si="745"/>
        <v>4.3624787039363614E-4</v>
      </c>
      <c r="U1829" s="12">
        <f t="shared" ca="1" si="745"/>
        <v>7.7586902069964392E-4</v>
      </c>
      <c r="V1829" s="12">
        <f t="shared" ca="1" si="745"/>
        <v>1.296283813029256E-3</v>
      </c>
      <c r="W1829" s="12">
        <f t="shared" ca="1" si="745"/>
        <v>2.0345500560773719E-3</v>
      </c>
      <c r="X1829" s="12">
        <f t="shared" ca="1" si="745"/>
        <v>2.9998065944591241E-3</v>
      </c>
      <c r="Y1829" s="12">
        <f t="shared" ca="1" si="745"/>
        <v>4.1550353843887384E-3</v>
      </c>
      <c r="Z1829" s="12">
        <f t="shared" ca="1" si="745"/>
        <v>5.4064574902594692E-3</v>
      </c>
      <c r="AA1829" s="12">
        <f t="shared" ca="1" si="745"/>
        <v>6.6085693746805252E-3</v>
      </c>
      <c r="AB1829" s="12">
        <f t="shared" ca="1" si="745"/>
        <v>7.5885484135036823E-3</v>
      </c>
      <c r="AC1829" s="12">
        <f t="shared" ca="1" si="745"/>
        <v>8.1859023536538095E-3</v>
      </c>
      <c r="AD1829" s="12">
        <f t="shared" ca="1" si="745"/>
        <v>8.295279149639765E-3</v>
      </c>
      <c r="AE1829" s="12">
        <f t="shared" ca="1" si="745"/>
        <v>7.8968164885933612E-3</v>
      </c>
      <c r="AF1829" s="12">
        <f t="shared" ca="1" si="745"/>
        <v>7.0620319974004407E-3</v>
      </c>
      <c r="AG1829" s="12">
        <f t="shared" ca="1" si="745"/>
        <v>5.932857416527681E-3</v>
      </c>
      <c r="AH1829" s="12">
        <f t="shared" ca="1" si="745"/>
        <v>4.6822514860559881E-3</v>
      </c>
      <c r="AI1829" s="12">
        <f t="shared" ca="1" si="745"/>
        <v>3.4713799926336798E-3</v>
      </c>
      <c r="AJ1829" s="12">
        <f t="shared" ca="1" si="745"/>
        <v>2.417720933935929E-3</v>
      </c>
      <c r="AK1829" s="12">
        <f t="shared" ca="1" si="745"/>
        <v>1.5818553968477364E-3</v>
      </c>
      <c r="AL1829" s="12">
        <f t="shared" ca="1" si="745"/>
        <v>9.7226350671496319E-4</v>
      </c>
      <c r="AM1829" s="12">
        <f t="shared" ca="1" si="745"/>
        <v>5.613810965930361E-4</v>
      </c>
      <c r="AN1829" s="12">
        <f t="shared" ca="1" si="745"/>
        <v>3.045006183183391E-4</v>
      </c>
      <c r="AO1829" s="12">
        <f t="shared" ca="1" si="745"/>
        <v>1.5515835554102373E-4</v>
      </c>
      <c r="AP1829" s="12">
        <f t="shared" ca="1" si="745"/>
        <v>7.4270911198613313E-5</v>
      </c>
      <c r="AQ1829" s="12">
        <f t="shared" ca="1" si="745"/>
        <v>3.3397882395142115E-5</v>
      </c>
      <c r="AR1829" s="12">
        <f t="shared" ca="1" si="745"/>
        <v>1.4108333101558629E-5</v>
      </c>
      <c r="AS1829" s="12">
        <f t="shared" ca="1" si="745"/>
        <v>5.5987241936107923E-6</v>
      </c>
      <c r="AT1829" s="12">
        <f t="shared" ca="1" si="745"/>
        <v>2.0871758317601369E-6</v>
      </c>
      <c r="AU1829" s="12">
        <f t="shared" ca="1" si="745"/>
        <v>7.3094650813377605E-7</v>
      </c>
      <c r="AV1829" s="12">
        <f t="shared" ca="1" si="745"/>
        <v>2.4047434423500121E-7</v>
      </c>
      <c r="AX1829" s="13">
        <f t="shared" si="695"/>
        <v>7.6632617232686343E-2</v>
      </c>
    </row>
    <row r="1830" spans="1:50" x14ac:dyDescent="0.2">
      <c r="A1830" s="9" t="str">
        <f t="shared" si="688"/>
        <v>Curaçao</v>
      </c>
      <c r="C1830" s="20">
        <f t="shared" si="689"/>
        <v>445.23742418324241</v>
      </c>
      <c r="D1830" s="15">
        <f t="shared" si="690"/>
        <v>516.14570054067349</v>
      </c>
      <c r="E1830" s="23">
        <f t="shared" si="691"/>
        <v>1</v>
      </c>
      <c r="F1830" s="15">
        <f t="shared" si="693"/>
        <v>516.14570054067349</v>
      </c>
      <c r="H1830" s="12">
        <f t="shared" ref="H1830:AV1830" ca="1" si="746">_xlfn.NORM.DIST(H$1777,$F1830,$B$37+$B$38*$F1830,FALSE)/$AV660*($E1122/1000)</f>
        <v>2.815852153823497E-10</v>
      </c>
      <c r="I1830" s="12">
        <f t="shared" ca="1" si="746"/>
        <v>9.9182766963117716E-10</v>
      </c>
      <c r="J1830" s="12">
        <f t="shared" ca="1" si="746"/>
        <v>3.2818534677658271E-9</v>
      </c>
      <c r="K1830" s="12">
        <f t="shared" ca="1" si="746"/>
        <v>1.0201375822828559E-8</v>
      </c>
      <c r="L1830" s="12">
        <f t="shared" ca="1" si="746"/>
        <v>2.9788929974680472E-8</v>
      </c>
      <c r="M1830" s="12">
        <f t="shared" ca="1" si="746"/>
        <v>8.1716104381070761E-8</v>
      </c>
      <c r="N1830" s="12">
        <f t="shared" ca="1" si="746"/>
        <v>2.1057994133486079E-7</v>
      </c>
      <c r="O1830" s="12">
        <f t="shared" ca="1" si="746"/>
        <v>5.0978017388111347E-7</v>
      </c>
      <c r="P1830" s="12">
        <f t="shared" ca="1" si="746"/>
        <v>1.1593257354324098E-6</v>
      </c>
      <c r="Q1830" s="12">
        <f t="shared" ca="1" si="746"/>
        <v>2.476763889757255E-6</v>
      </c>
      <c r="R1830" s="12">
        <f t="shared" ca="1" si="746"/>
        <v>4.9707318175703143E-6</v>
      </c>
      <c r="S1830" s="12">
        <f t="shared" ca="1" si="746"/>
        <v>9.3715764605022041E-6</v>
      </c>
      <c r="T1830" s="12">
        <f t="shared" ca="1" si="746"/>
        <v>1.6598221963084298E-5</v>
      </c>
      <c r="U1830" s="12">
        <f t="shared" ca="1" si="746"/>
        <v>2.7616400860715892E-5</v>
      </c>
      <c r="V1830" s="12">
        <f t="shared" ca="1" si="746"/>
        <v>4.3164745326562846E-5</v>
      </c>
      <c r="W1830" s="12">
        <f t="shared" ca="1" si="746"/>
        <v>6.337936485701952E-5</v>
      </c>
      <c r="X1830" s="12">
        <f t="shared" ca="1" si="746"/>
        <v>8.7422491063122881E-5</v>
      </c>
      <c r="Y1830" s="12">
        <f t="shared" ca="1" si="746"/>
        <v>1.1328047643189375E-4</v>
      </c>
      <c r="Z1830" s="12">
        <f t="shared" ca="1" si="746"/>
        <v>1.3789342264113998E-4</v>
      </c>
      <c r="AA1830" s="12">
        <f t="shared" ca="1" si="746"/>
        <v>1.5768436394670727E-4</v>
      </c>
      <c r="AB1830" s="12">
        <f t="shared" ca="1" si="746"/>
        <v>1.6939098944093714E-4</v>
      </c>
      <c r="AC1830" s="12">
        <f t="shared" ca="1" si="746"/>
        <v>1.7094191853798461E-4</v>
      </c>
      <c r="AD1830" s="12">
        <f t="shared" ca="1" si="746"/>
        <v>1.6205537413664225E-4</v>
      </c>
      <c r="AE1830" s="12">
        <f t="shared" ca="1" si="746"/>
        <v>1.4432278360207372E-4</v>
      </c>
      <c r="AF1830" s="12">
        <f t="shared" ca="1" si="746"/>
        <v>1.2074327473296628E-4</v>
      </c>
      <c r="AG1830" s="12">
        <f t="shared" ca="1" si="746"/>
        <v>9.4895932760863914E-5</v>
      </c>
      <c r="AH1830" s="12">
        <f t="shared" ca="1" si="746"/>
        <v>7.0063018258388382E-5</v>
      </c>
      <c r="AI1830" s="12">
        <f t="shared" ca="1" si="746"/>
        <v>4.8594451087975101E-5</v>
      </c>
      <c r="AJ1830" s="12">
        <f t="shared" ca="1" si="746"/>
        <v>3.1662201907429594E-5</v>
      </c>
      <c r="AK1830" s="12">
        <f t="shared" ca="1" si="746"/>
        <v>1.9379927237619861E-5</v>
      </c>
      <c r="AL1830" s="12">
        <f t="shared" ca="1" si="746"/>
        <v>1.1143452473303886E-5</v>
      </c>
      <c r="AM1830" s="12">
        <f t="shared" ca="1" si="746"/>
        <v>6.019272197881397E-6</v>
      </c>
      <c r="AN1830" s="12">
        <f t="shared" ca="1" si="746"/>
        <v>3.0543921563490443E-6</v>
      </c>
      <c r="AO1830" s="12">
        <f t="shared" ca="1" si="746"/>
        <v>1.4560027774377218E-6</v>
      </c>
      <c r="AP1830" s="12">
        <f t="shared" ca="1" si="746"/>
        <v>6.5201292652411206E-7</v>
      </c>
      <c r="AQ1830" s="12">
        <f t="shared" ca="1" si="746"/>
        <v>2.7428799719510535E-7</v>
      </c>
      <c r="AR1830" s="12">
        <f t="shared" ca="1" si="746"/>
        <v>1.0839618453730233E-7</v>
      </c>
      <c r="AS1830" s="12">
        <f t="shared" ca="1" si="746"/>
        <v>4.0241835627731486E-8</v>
      </c>
      <c r="AT1830" s="12">
        <f t="shared" ca="1" si="746"/>
        <v>1.403453942489547E-8</v>
      </c>
      <c r="AU1830" s="12">
        <f t="shared" ca="1" si="746"/>
        <v>4.5980653753105217E-9</v>
      </c>
      <c r="AV1830" s="12">
        <f t="shared" ca="1" si="746"/>
        <v>1.4151703263041167E-9</v>
      </c>
      <c r="AX1830" s="13">
        <f t="shared" si="695"/>
        <v>0.12272804905123072</v>
      </c>
    </row>
    <row r="1831" spans="1:50" x14ac:dyDescent="0.2">
      <c r="A1831" s="9" t="str">
        <f t="shared" si="688"/>
        <v>Cyprus</v>
      </c>
      <c r="C1831" s="20">
        <f t="shared" si="689"/>
        <v>510.8664365205845</v>
      </c>
      <c r="D1831" s="15">
        <f t="shared" si="690"/>
        <v>558.38053103123548</v>
      </c>
      <c r="E1831" s="23">
        <f t="shared" si="691"/>
        <v>1</v>
      </c>
      <c r="F1831" s="15">
        <f t="shared" si="693"/>
        <v>558.38053103123548</v>
      </c>
      <c r="H1831" s="12">
        <f t="shared" ref="H1831:AV1831" ca="1" si="747">_xlfn.NORM.DIST(H$1777,$F1831,$B$37+$B$38*$F1831,FALSE)/$AV661*($E1123/1000)</f>
        <v>1.8859918800856354E-10</v>
      </c>
      <c r="I1831" s="12">
        <f t="shared" ca="1" si="747"/>
        <v>7.3828165077098792E-10</v>
      </c>
      <c r="J1831" s="12">
        <f t="shared" ca="1" si="747"/>
        <v>2.7149443094468888E-9</v>
      </c>
      <c r="K1831" s="12">
        <f t="shared" ca="1" si="747"/>
        <v>9.3789964458525483E-9</v>
      </c>
      <c r="L1831" s="12">
        <f t="shared" ca="1" si="747"/>
        <v>3.0437460288665047E-8</v>
      </c>
      <c r="M1831" s="12">
        <f t="shared" ca="1" si="747"/>
        <v>9.279339138526766E-8</v>
      </c>
      <c r="N1831" s="12">
        <f t="shared" ca="1" si="747"/>
        <v>2.6575551014195604E-7</v>
      </c>
      <c r="O1831" s="12">
        <f t="shared" ca="1" si="747"/>
        <v>7.1499680838847684E-7</v>
      </c>
      <c r="P1831" s="12">
        <f t="shared" ca="1" si="747"/>
        <v>1.8071014042359267E-6</v>
      </c>
      <c r="Q1831" s="12">
        <f t="shared" ca="1" si="747"/>
        <v>4.2905951591996871E-6</v>
      </c>
      <c r="R1831" s="12">
        <f t="shared" ca="1" si="747"/>
        <v>9.5699385338001433E-6</v>
      </c>
      <c r="S1831" s="12">
        <f t="shared" ca="1" si="747"/>
        <v>2.0051984175382244E-5</v>
      </c>
      <c r="T1831" s="12">
        <f t="shared" ca="1" si="747"/>
        <v>3.9469547997091984E-5</v>
      </c>
      <c r="U1831" s="12">
        <f t="shared" ca="1" si="747"/>
        <v>7.2983308577303482E-5</v>
      </c>
      <c r="V1831" s="12">
        <f t="shared" ca="1" si="747"/>
        <v>1.2677731129097036E-4</v>
      </c>
      <c r="W1831" s="12">
        <f t="shared" ca="1" si="747"/>
        <v>2.0687886330318262E-4</v>
      </c>
      <c r="X1831" s="12">
        <f t="shared" ca="1" si="747"/>
        <v>3.1713728255028107E-4</v>
      </c>
      <c r="Y1831" s="12">
        <f t="shared" ca="1" si="747"/>
        <v>4.5670427267660877E-4</v>
      </c>
      <c r="Z1831" s="12">
        <f t="shared" ca="1" si="747"/>
        <v>6.1784486798519282E-4</v>
      </c>
      <c r="AA1831" s="12">
        <f t="shared" ca="1" si="747"/>
        <v>7.852002107825133E-4</v>
      </c>
      <c r="AB1831" s="12">
        <f t="shared" ca="1" si="747"/>
        <v>9.37428097051388E-4</v>
      </c>
      <c r="AC1831" s="12">
        <f t="shared" ca="1" si="747"/>
        <v>1.0513616220954463E-3</v>
      </c>
      <c r="AD1831" s="12">
        <f t="shared" ca="1" si="747"/>
        <v>1.1077018178014505E-3</v>
      </c>
      <c r="AE1831" s="12">
        <f t="shared" ca="1" si="747"/>
        <v>1.0963525013960676E-3</v>
      </c>
      <c r="AF1831" s="12">
        <f t="shared" ca="1" si="747"/>
        <v>1.0193754030220119E-3</v>
      </c>
      <c r="AG1831" s="12">
        <f t="shared" ca="1" si="747"/>
        <v>8.9037853837210259E-4</v>
      </c>
      <c r="AH1831" s="12">
        <f t="shared" ca="1" si="747"/>
        <v>7.3058678322368044E-4</v>
      </c>
      <c r="AI1831" s="12">
        <f t="shared" ca="1" si="747"/>
        <v>5.6315187471687631E-4</v>
      </c>
      <c r="AJ1831" s="12">
        <f t="shared" ca="1" si="747"/>
        <v>4.0778932430646182E-4</v>
      </c>
      <c r="AK1831" s="12">
        <f t="shared" ca="1" si="747"/>
        <v>2.7739764176238306E-4</v>
      </c>
      <c r="AL1831" s="12">
        <f t="shared" ca="1" si="747"/>
        <v>1.7726633767152524E-4</v>
      </c>
      <c r="AM1831" s="12">
        <f t="shared" ca="1" si="747"/>
        <v>1.064158638133206E-4</v>
      </c>
      <c r="AN1831" s="12">
        <f t="shared" ca="1" si="747"/>
        <v>6.0012686969518666E-5</v>
      </c>
      <c r="AO1831" s="12">
        <f t="shared" ca="1" si="747"/>
        <v>3.1793355357788116E-5</v>
      </c>
      <c r="AP1831" s="12">
        <f t="shared" ca="1" si="747"/>
        <v>1.5822906118956115E-5</v>
      </c>
      <c r="AQ1831" s="12">
        <f t="shared" ca="1" si="747"/>
        <v>7.3976321708620235E-6</v>
      </c>
      <c r="AR1831" s="12">
        <f t="shared" ca="1" si="747"/>
        <v>3.2490456259857007E-6</v>
      </c>
      <c r="AS1831" s="12">
        <f t="shared" ca="1" si="747"/>
        <v>1.3405267413091952E-6</v>
      </c>
      <c r="AT1831" s="12">
        <f t="shared" ca="1" si="747"/>
        <v>5.1957918992545387E-7</v>
      </c>
      <c r="AU1831" s="12">
        <f t="shared" ca="1" si="747"/>
        <v>1.8918408985199986E-7</v>
      </c>
      <c r="AV1831" s="12">
        <f t="shared" ca="1" si="747"/>
        <v>6.4710397314113486E-8</v>
      </c>
      <c r="AX1831" s="13">
        <f t="shared" si="695"/>
        <v>5.6619015244416246E-2</v>
      </c>
    </row>
    <row r="1832" spans="1:50" x14ac:dyDescent="0.2">
      <c r="A1832" s="9" t="str">
        <f t="shared" si="688"/>
        <v>Czechia</v>
      </c>
      <c r="C1832" s="20">
        <f t="shared" si="689"/>
        <v>607.48870952089703</v>
      </c>
      <c r="D1832" s="15">
        <f t="shared" si="690"/>
        <v>620.58547353735287</v>
      </c>
      <c r="E1832" s="23">
        <f t="shared" si="691"/>
        <v>1</v>
      </c>
      <c r="F1832" s="15">
        <f t="shared" si="693"/>
        <v>620.58547353735287</v>
      </c>
      <c r="H1832" s="12">
        <f t="shared" ref="H1832:AV1832" ca="1" si="748">_xlfn.NORM.DIST(H$1777,$F1832,$B$37+$B$38*$F1832,FALSE)/$AV662*($E1124/1000)</f>
        <v>4.4271307057495868E-11</v>
      </c>
      <c r="I1832" s="12">
        <f t="shared" ca="1" si="748"/>
        <v>2.0246164371037301E-10</v>
      </c>
      <c r="J1832" s="12">
        <f t="shared" ca="1" si="748"/>
        <v>8.6980072933582461E-10</v>
      </c>
      <c r="K1832" s="12">
        <f t="shared" ca="1" si="748"/>
        <v>3.5103738561667801E-9</v>
      </c>
      <c r="L1832" s="12">
        <f t="shared" ca="1" si="748"/>
        <v>1.3308943161018323E-8</v>
      </c>
      <c r="M1832" s="12">
        <f t="shared" ca="1" si="748"/>
        <v>4.7401312169608344E-8</v>
      </c>
      <c r="N1832" s="12">
        <f t="shared" ca="1" si="748"/>
        <v>1.5859655617536171E-7</v>
      </c>
      <c r="O1832" s="12">
        <f t="shared" ca="1" si="748"/>
        <v>4.9848688439121438E-7</v>
      </c>
      <c r="P1832" s="12">
        <f t="shared" ca="1" si="748"/>
        <v>1.4718729181025196E-6</v>
      </c>
      <c r="Q1832" s="12">
        <f t="shared" ca="1" si="748"/>
        <v>4.0826625755309806E-6</v>
      </c>
      <c r="R1832" s="12">
        <f t="shared" ca="1" si="748"/>
        <v>1.0638325050498935E-5</v>
      </c>
      <c r="S1832" s="12">
        <f t="shared" ca="1" si="748"/>
        <v>2.6041117607629253E-5</v>
      </c>
      <c r="T1832" s="12">
        <f t="shared" ca="1" si="748"/>
        <v>5.9882865900895291E-5</v>
      </c>
      <c r="U1832" s="12">
        <f t="shared" ca="1" si="748"/>
        <v>1.2936063227662458E-4</v>
      </c>
      <c r="V1832" s="12">
        <f t="shared" ca="1" si="748"/>
        <v>2.6251751059338889E-4</v>
      </c>
      <c r="W1832" s="12">
        <f t="shared" ca="1" si="748"/>
        <v>5.0046189934494455E-4</v>
      </c>
      <c r="X1832" s="12">
        <f t="shared" ca="1" si="748"/>
        <v>8.9627309002967886E-4</v>
      </c>
      <c r="Y1832" s="12">
        <f t="shared" ca="1" si="748"/>
        <v>1.5078782939171745E-3</v>
      </c>
      <c r="Z1832" s="12">
        <f t="shared" ca="1" si="748"/>
        <v>2.3831359423604195E-3</v>
      </c>
      <c r="AA1832" s="12">
        <f t="shared" ca="1" si="748"/>
        <v>3.5382453027365626E-3</v>
      </c>
      <c r="AB1832" s="12">
        <f t="shared" ca="1" si="748"/>
        <v>4.9349602142989904E-3</v>
      </c>
      <c r="AC1832" s="12">
        <f t="shared" ca="1" si="748"/>
        <v>6.466003979485371E-3</v>
      </c>
      <c r="AD1832" s="12">
        <f t="shared" ca="1" si="748"/>
        <v>7.9587502088783544E-3</v>
      </c>
      <c r="AE1832" s="12">
        <f t="shared" ca="1" si="748"/>
        <v>9.2025964074277707E-3</v>
      </c>
      <c r="AF1832" s="12">
        <f t="shared" ca="1" si="748"/>
        <v>9.9961432767763474E-3</v>
      </c>
      <c r="AG1832" s="12">
        <f t="shared" ca="1" si="748"/>
        <v>1.0200258163575247E-2</v>
      </c>
      <c r="AH1832" s="12">
        <f t="shared" ca="1" si="748"/>
        <v>9.7779193299875958E-3</v>
      </c>
      <c r="AI1832" s="12">
        <f t="shared" ca="1" si="748"/>
        <v>8.8051818767517654E-3</v>
      </c>
      <c r="AJ1832" s="12">
        <f t="shared" ca="1" si="748"/>
        <v>7.4488084623058779E-3</v>
      </c>
      <c r="AK1832" s="12">
        <f t="shared" ca="1" si="748"/>
        <v>5.9195934082469284E-3</v>
      </c>
      <c r="AL1832" s="12">
        <f t="shared" ca="1" si="748"/>
        <v>4.4193006047123515E-3</v>
      </c>
      <c r="AM1832" s="12">
        <f t="shared" ca="1" si="748"/>
        <v>3.0993584336474768E-3</v>
      </c>
      <c r="AN1832" s="12">
        <f t="shared" ca="1" si="748"/>
        <v>2.0419573171032222E-3</v>
      </c>
      <c r="AO1832" s="12">
        <f t="shared" ca="1" si="748"/>
        <v>1.2637992992410459E-3</v>
      </c>
      <c r="AP1832" s="12">
        <f t="shared" ca="1" si="748"/>
        <v>7.347949375070068E-4</v>
      </c>
      <c r="AQ1832" s="12">
        <f t="shared" ca="1" si="748"/>
        <v>4.0133847458258357E-4</v>
      </c>
      <c r="AR1832" s="12">
        <f t="shared" ca="1" si="748"/>
        <v>2.0592640164489545E-4</v>
      </c>
      <c r="AS1832" s="12">
        <f t="shared" ca="1" si="748"/>
        <v>9.9258992026547081E-5</v>
      </c>
      <c r="AT1832" s="12">
        <f t="shared" ca="1" si="748"/>
        <v>4.4945300190684868E-5</v>
      </c>
      <c r="AU1832" s="12">
        <f t="shared" ca="1" si="748"/>
        <v>1.9118565581365313E-5</v>
      </c>
      <c r="AV1832" s="12">
        <f t="shared" ca="1" si="748"/>
        <v>7.6398163639490575E-6</v>
      </c>
      <c r="AX1832" s="13">
        <f t="shared" si="695"/>
        <v>1.3697086205590315E-2</v>
      </c>
    </row>
    <row r="1833" spans="1:50" x14ac:dyDescent="0.2">
      <c r="A1833" s="9" t="str">
        <f t="shared" si="688"/>
        <v>Côte d'Ivoire</v>
      </c>
      <c r="C1833" s="20">
        <f t="shared" si="689"/>
        <v>231.17610024517651</v>
      </c>
      <c r="D1833" s="15">
        <f t="shared" si="690"/>
        <v>377.67838851178556</v>
      </c>
      <c r="E1833" s="23">
        <f t="shared" si="691"/>
        <v>1</v>
      </c>
      <c r="F1833" s="15">
        <f t="shared" si="693"/>
        <v>377.67838851178556</v>
      </c>
      <c r="H1833" s="12">
        <f t="shared" ref="H1833:AV1833" ca="1" si="749">_xlfn.NORM.DIST(H$1777,$F1833,$B$37+$B$38*$F1833,FALSE)/$AV663*($E1125/1000)</f>
        <v>9.4280418530745785E-5</v>
      </c>
      <c r="I1833" s="12">
        <f t="shared" ca="1" si="749"/>
        <v>2.3491399972995643E-4</v>
      </c>
      <c r="J1833" s="12">
        <f t="shared" ca="1" si="749"/>
        <v>5.4986096746782373E-4</v>
      </c>
      <c r="K1833" s="12">
        <f t="shared" ca="1" si="749"/>
        <v>1.2090756622078946E-3</v>
      </c>
      <c r="L1833" s="12">
        <f t="shared" ca="1" si="749"/>
        <v>2.4975297001586924E-3</v>
      </c>
      <c r="M1833" s="12">
        <f t="shared" ca="1" si="749"/>
        <v>4.8464578344423184E-3</v>
      </c>
      <c r="N1833" s="12">
        <f t="shared" ca="1" si="749"/>
        <v>8.8347611067078197E-3</v>
      </c>
      <c r="O1833" s="12">
        <f t="shared" ca="1" si="749"/>
        <v>1.5129402519979063E-2</v>
      </c>
      <c r="P1833" s="12">
        <f t="shared" ca="1" si="749"/>
        <v>2.433914619172042E-2</v>
      </c>
      <c r="Q1833" s="12">
        <f t="shared" ca="1" si="749"/>
        <v>3.6782860147778082E-2</v>
      </c>
      <c r="R1833" s="12">
        <f t="shared" ca="1" si="749"/>
        <v>5.2220646896546631E-2</v>
      </c>
      <c r="S1833" s="12">
        <f t="shared" ca="1" si="749"/>
        <v>6.9645906243458705E-2</v>
      </c>
      <c r="T1833" s="12">
        <f t="shared" ca="1" si="749"/>
        <v>8.7258056389399347E-2</v>
      </c>
      <c r="U1833" s="12">
        <f t="shared" ca="1" si="749"/>
        <v>0.10270038492093317</v>
      </c>
      <c r="V1833" s="12">
        <f t="shared" ca="1" si="749"/>
        <v>0.11355210837831678</v>
      </c>
      <c r="W1833" s="12">
        <f t="shared" ca="1" si="749"/>
        <v>0.11794374900975951</v>
      </c>
      <c r="X1833" s="12">
        <f t="shared" ca="1" si="749"/>
        <v>0.1150830197498109</v>
      </c>
      <c r="Y1833" s="12">
        <f t="shared" ca="1" si="749"/>
        <v>0.10548826875078889</v>
      </c>
      <c r="Z1833" s="12">
        <f t="shared" ca="1" si="749"/>
        <v>9.0835095144905439E-2</v>
      </c>
      <c r="AA1833" s="12">
        <f t="shared" ca="1" si="749"/>
        <v>7.3478415220313856E-2</v>
      </c>
      <c r="AB1833" s="12">
        <f t="shared" ca="1" si="749"/>
        <v>5.5837052029733859E-2</v>
      </c>
      <c r="AC1833" s="12">
        <f t="shared" ca="1" si="749"/>
        <v>3.9860411372929248E-2</v>
      </c>
      <c r="AD1833" s="12">
        <f t="shared" ca="1" si="749"/>
        <v>2.6731151454427789E-2</v>
      </c>
      <c r="AE1833" s="12">
        <f t="shared" ca="1" si="749"/>
        <v>1.6840312703531705E-2</v>
      </c>
      <c r="AF1833" s="12">
        <f t="shared" ca="1" si="749"/>
        <v>9.9664210639770507E-3</v>
      </c>
      <c r="AG1833" s="12">
        <f t="shared" ca="1" si="749"/>
        <v>5.5409586111498724E-3</v>
      </c>
      <c r="AH1833" s="12">
        <f t="shared" ca="1" si="749"/>
        <v>2.8939243615644897E-3</v>
      </c>
      <c r="AI1833" s="12">
        <f t="shared" ca="1" si="749"/>
        <v>1.4198616862971013E-3</v>
      </c>
      <c r="AJ1833" s="12">
        <f t="shared" ca="1" si="749"/>
        <v>6.5442743814455933E-4</v>
      </c>
      <c r="AK1833" s="12">
        <f t="shared" ca="1" si="749"/>
        <v>2.8335674431417276E-4</v>
      </c>
      <c r="AL1833" s="12">
        <f t="shared" ca="1" si="749"/>
        <v>1.1525564436828565E-4</v>
      </c>
      <c r="AM1833" s="12">
        <f t="shared" ca="1" si="749"/>
        <v>4.404001387693914E-5</v>
      </c>
      <c r="AN1833" s="12">
        <f t="shared" ca="1" si="749"/>
        <v>1.5808449858243811E-5</v>
      </c>
      <c r="AO1833" s="12">
        <f t="shared" ca="1" si="749"/>
        <v>5.3307426877495539E-6</v>
      </c>
      <c r="AP1833" s="12">
        <f t="shared" ca="1" si="749"/>
        <v>1.6886620699195739E-6</v>
      </c>
      <c r="AQ1833" s="12">
        <f t="shared" ca="1" si="749"/>
        <v>5.0252118138406446E-7</v>
      </c>
      <c r="AR1833" s="12">
        <f t="shared" ca="1" si="749"/>
        <v>1.4048261751034401E-7</v>
      </c>
      <c r="AS1833" s="12">
        <f t="shared" ca="1" si="749"/>
        <v>3.6893291546538488E-8</v>
      </c>
      <c r="AT1833" s="12">
        <f t="shared" ca="1" si="749"/>
        <v>9.1018319358239404E-9</v>
      </c>
      <c r="AU1833" s="12">
        <f t="shared" ca="1" si="749"/>
        <v>2.1094382423140689E-9</v>
      </c>
      <c r="AV1833" s="12">
        <f t="shared" ca="1" si="749"/>
        <v>4.5926295210598414E-10</v>
      </c>
      <c r="AX1833" s="13">
        <f t="shared" si="695"/>
        <v>0.58831634476557637</v>
      </c>
    </row>
    <row r="1834" spans="1:50" x14ac:dyDescent="0.2">
      <c r="A1834" s="9" t="str">
        <f t="shared" si="688"/>
        <v>Democratic People's Republic of Korea</v>
      </c>
      <c r="C1834" s="20">
        <f t="shared" si="689"/>
        <v>409.70032669954304</v>
      </c>
      <c r="D1834" s="15">
        <f t="shared" si="690"/>
        <v>493.13247620275507</v>
      </c>
      <c r="E1834" s="23">
        <f t="shared" si="691"/>
        <v>1</v>
      </c>
      <c r="F1834" s="15">
        <f t="shared" si="693"/>
        <v>493.13247620275507</v>
      </c>
      <c r="H1834" s="12">
        <f t="shared" ref="H1834:AV1834" ca="1" si="750">_xlfn.NORM.DIST(H$1777,$F1834,$B$37+$B$38*$F1834,FALSE)/$AV664*($E1126/1000)</f>
        <v>1.5786341980893928E-7</v>
      </c>
      <c r="I1834" s="12">
        <f t="shared" ca="1" si="750"/>
        <v>5.2495440862602824E-7</v>
      </c>
      <c r="J1834" s="12">
        <f t="shared" ca="1" si="750"/>
        <v>1.6399033868330651E-6</v>
      </c>
      <c r="K1834" s="12">
        <f t="shared" ca="1" si="750"/>
        <v>4.8125087612901164E-6</v>
      </c>
      <c r="L1834" s="12">
        <f t="shared" ca="1" si="750"/>
        <v>1.3267264834678598E-5</v>
      </c>
      <c r="M1834" s="12">
        <f t="shared" ca="1" si="750"/>
        <v>3.4359580949293508E-5</v>
      </c>
      <c r="N1834" s="12">
        <f t="shared" ca="1" si="750"/>
        <v>8.3593192860408698E-5</v>
      </c>
      <c r="O1834" s="12">
        <f t="shared" ca="1" si="750"/>
        <v>1.9105154909216195E-4</v>
      </c>
      <c r="P1834" s="12">
        <f t="shared" ca="1" si="750"/>
        <v>4.1019164309538425E-4</v>
      </c>
      <c r="Q1834" s="12">
        <f t="shared" ca="1" si="750"/>
        <v>8.2733166715595401E-4</v>
      </c>
      <c r="R1834" s="12">
        <f t="shared" ca="1" si="750"/>
        <v>1.5675777204282469E-3</v>
      </c>
      <c r="S1834" s="12">
        <f t="shared" ca="1" si="750"/>
        <v>2.7901985696354575E-3</v>
      </c>
      <c r="T1834" s="12">
        <f t="shared" ca="1" si="750"/>
        <v>4.6654950826960986E-3</v>
      </c>
      <c r="U1834" s="12">
        <f t="shared" ca="1" si="750"/>
        <v>7.3285314374386106E-3</v>
      </c>
      <c r="V1834" s="12">
        <f t="shared" ca="1" si="750"/>
        <v>1.0814159461974372E-2</v>
      </c>
      <c r="W1834" s="12">
        <f t="shared" ca="1" si="750"/>
        <v>1.4990812706770076E-2</v>
      </c>
      <c r="X1834" s="12">
        <f t="shared" ca="1" si="750"/>
        <v>1.9521544810729173E-2</v>
      </c>
      <c r="Y1834" s="12">
        <f t="shared" ca="1" si="750"/>
        <v>2.3881399880181089E-2</v>
      </c>
      <c r="Z1834" s="12">
        <f t="shared" ca="1" si="750"/>
        <v>2.744492032067701E-2</v>
      </c>
      <c r="AA1834" s="12">
        <f t="shared" ca="1" si="750"/>
        <v>2.9629257116549932E-2</v>
      </c>
      <c r="AB1834" s="12">
        <f t="shared" ca="1" si="750"/>
        <v>3.0049423610281546E-2</v>
      </c>
      <c r="AC1834" s="12">
        <f t="shared" ca="1" si="750"/>
        <v>2.8629128263322604E-2</v>
      </c>
      <c r="AD1834" s="12">
        <f t="shared" ca="1" si="750"/>
        <v>2.5623396523007453E-2</v>
      </c>
      <c r="AE1834" s="12">
        <f t="shared" ca="1" si="750"/>
        <v>2.1543778007165483E-2</v>
      </c>
      <c r="AF1834" s="12">
        <f t="shared" ca="1" si="750"/>
        <v>1.7016241014708004E-2</v>
      </c>
      <c r="AG1834" s="12">
        <f t="shared" ca="1" si="750"/>
        <v>1.2625889552831171E-2</v>
      </c>
      <c r="AH1834" s="12">
        <f t="shared" ca="1" si="750"/>
        <v>8.8006943591157419E-3</v>
      </c>
      <c r="AI1834" s="12">
        <f t="shared" ca="1" si="750"/>
        <v>5.762732838519042E-3</v>
      </c>
      <c r="AJ1834" s="12">
        <f t="shared" ca="1" si="750"/>
        <v>3.5448399250483688E-3</v>
      </c>
      <c r="AK1834" s="12">
        <f t="shared" ca="1" si="750"/>
        <v>2.0484311230744953E-3</v>
      </c>
      <c r="AL1834" s="12">
        <f t="shared" ca="1" si="750"/>
        <v>1.1119946501981055E-3</v>
      </c>
      <c r="AM1834" s="12">
        <f t="shared" ca="1" si="750"/>
        <v>5.670751611743472E-4</v>
      </c>
      <c r="AN1834" s="12">
        <f t="shared" ca="1" si="750"/>
        <v>2.7166591150693149E-4</v>
      </c>
      <c r="AO1834" s="12">
        <f t="shared" ca="1" si="750"/>
        <v>1.2226052703295554E-4</v>
      </c>
      <c r="AP1834" s="12">
        <f t="shared" ca="1" si="750"/>
        <v>5.1688505490318383E-5</v>
      </c>
      <c r="AQ1834" s="12">
        <f t="shared" ca="1" si="750"/>
        <v>2.0528550332001714E-5</v>
      </c>
      <c r="AR1834" s="12">
        <f t="shared" ca="1" si="750"/>
        <v>7.6591254549871367E-6</v>
      </c>
      <c r="AS1834" s="12">
        <f t="shared" ca="1" si="750"/>
        <v>2.6844584080046847E-6</v>
      </c>
      <c r="AT1834" s="12">
        <f t="shared" ca="1" si="750"/>
        <v>8.8387483819684973E-7</v>
      </c>
      <c r="AU1834" s="12">
        <f t="shared" ca="1" si="750"/>
        <v>2.7338926463492866E-7</v>
      </c>
      <c r="AV1834" s="12">
        <f t="shared" ca="1" si="750"/>
        <v>7.943807981065874E-8</v>
      </c>
      <c r="AX1834" s="13">
        <f t="shared" si="695"/>
        <v>0.17584279840603501</v>
      </c>
    </row>
    <row r="1835" spans="1:50" x14ac:dyDescent="0.2">
      <c r="A1835" s="9" t="str">
        <f t="shared" si="688"/>
        <v>Democratic Republic of the Congo</v>
      </c>
      <c r="C1835" s="20">
        <f t="shared" si="689"/>
        <v>299.83242034979207</v>
      </c>
      <c r="D1835" s="15">
        <f t="shared" si="690"/>
        <v>422.79538538802939</v>
      </c>
      <c r="E1835" s="23">
        <f t="shared" si="691"/>
        <v>1</v>
      </c>
      <c r="F1835" s="15">
        <f t="shared" si="693"/>
        <v>422.79538538802939</v>
      </c>
      <c r="H1835" s="12">
        <f t="shared" ref="H1835:AV1835" ca="1" si="751">_xlfn.NORM.DIST(H$1777,$F1835,$B$37+$B$38*$F1835,FALSE)/$AV665*($E1127/1000)</f>
        <v>6.0191708157714855E-5</v>
      </c>
      <c r="I1835" s="12">
        <f t="shared" ca="1" si="751"/>
        <v>1.6788396698222605E-4</v>
      </c>
      <c r="J1835" s="12">
        <f t="shared" ca="1" si="751"/>
        <v>4.3988420926769495E-4</v>
      </c>
      <c r="K1835" s="12">
        <f t="shared" ca="1" si="751"/>
        <v>1.0827398383301591E-3</v>
      </c>
      <c r="L1835" s="12">
        <f t="shared" ca="1" si="751"/>
        <v>2.503608721089982E-3</v>
      </c>
      <c r="M1835" s="12">
        <f t="shared" ca="1" si="751"/>
        <v>5.4383279035686832E-3</v>
      </c>
      <c r="N1835" s="12">
        <f t="shared" ca="1" si="751"/>
        <v>1.1097391785434852E-2</v>
      </c>
      <c r="O1835" s="12">
        <f t="shared" ca="1" si="751"/>
        <v>2.1273210750580005E-2</v>
      </c>
      <c r="P1835" s="12">
        <f t="shared" ca="1" si="751"/>
        <v>3.8309083430804122E-2</v>
      </c>
      <c r="Q1835" s="12">
        <f t="shared" ca="1" si="751"/>
        <v>6.4807769562888431E-2</v>
      </c>
      <c r="R1835" s="12">
        <f t="shared" ca="1" si="751"/>
        <v>0.10299330234129039</v>
      </c>
      <c r="S1835" s="12">
        <f t="shared" ca="1" si="751"/>
        <v>0.15376145742886929</v>
      </c>
      <c r="T1835" s="12">
        <f t="shared" ca="1" si="751"/>
        <v>0.21564658502575978</v>
      </c>
      <c r="U1835" s="12">
        <f t="shared" ca="1" si="751"/>
        <v>0.28411507527231777</v>
      </c>
      <c r="V1835" s="12">
        <f t="shared" ca="1" si="751"/>
        <v>0.35164347745547109</v>
      </c>
      <c r="W1835" s="12">
        <f t="shared" ca="1" si="751"/>
        <v>0.4088532450737396</v>
      </c>
      <c r="X1835" s="12">
        <f t="shared" ca="1" si="751"/>
        <v>0.44656936505759182</v>
      </c>
      <c r="Y1835" s="12">
        <f t="shared" ca="1" si="751"/>
        <v>0.45821257069413673</v>
      </c>
      <c r="Z1835" s="12">
        <f t="shared" ca="1" si="751"/>
        <v>0.44167382981212339</v>
      </c>
      <c r="AA1835" s="12">
        <f t="shared" ca="1" si="751"/>
        <v>0.39993823853872063</v>
      </c>
      <c r="AB1835" s="12">
        <f t="shared" ca="1" si="751"/>
        <v>0.34020507413500106</v>
      </c>
      <c r="AC1835" s="12">
        <f t="shared" ca="1" si="751"/>
        <v>0.2718599539377739</v>
      </c>
      <c r="AD1835" s="12">
        <f t="shared" ca="1" si="751"/>
        <v>0.20408274450873828</v>
      </c>
      <c r="AE1835" s="12">
        <f t="shared" ca="1" si="751"/>
        <v>0.14392092048235322</v>
      </c>
      <c r="AF1835" s="12">
        <f t="shared" ca="1" si="751"/>
        <v>9.5345053068764299E-2</v>
      </c>
      <c r="AG1835" s="12">
        <f t="shared" ca="1" si="751"/>
        <v>5.9337466087223151E-2</v>
      </c>
      <c r="AH1835" s="12">
        <f t="shared" ca="1" si="751"/>
        <v>3.4690968379390841E-2</v>
      </c>
      <c r="AI1835" s="12">
        <f t="shared" ca="1" si="751"/>
        <v>1.9052871770025272E-2</v>
      </c>
      <c r="AJ1835" s="12">
        <f t="shared" ca="1" si="751"/>
        <v>9.8301707348688611E-3</v>
      </c>
      <c r="AK1835" s="12">
        <f t="shared" ca="1" si="751"/>
        <v>4.7645103219571073E-3</v>
      </c>
      <c r="AL1835" s="12">
        <f t="shared" ca="1" si="751"/>
        <v>2.1693622486035316E-3</v>
      </c>
      <c r="AM1835" s="12">
        <f t="shared" ca="1" si="751"/>
        <v>9.2790278722760578E-4</v>
      </c>
      <c r="AN1835" s="12">
        <f t="shared" ca="1" si="751"/>
        <v>3.7284598876578378E-4</v>
      </c>
      <c r="AO1835" s="12">
        <f t="shared" ca="1" si="751"/>
        <v>1.4073854793071424E-4</v>
      </c>
      <c r="AP1835" s="12">
        <f t="shared" ca="1" si="751"/>
        <v>4.9906056221956506E-5</v>
      </c>
      <c r="AQ1835" s="12">
        <f t="shared" ca="1" si="751"/>
        <v>1.6624555112552227E-5</v>
      </c>
      <c r="AR1835" s="12">
        <f t="shared" ca="1" si="751"/>
        <v>5.2023960042144186E-6</v>
      </c>
      <c r="AS1835" s="12">
        <f t="shared" ca="1" si="751"/>
        <v>1.5293728554537194E-6</v>
      </c>
      <c r="AT1835" s="12">
        <f t="shared" ca="1" si="751"/>
        <v>4.2235723967130084E-7</v>
      </c>
      <c r="AU1835" s="12">
        <f t="shared" ca="1" si="751"/>
        <v>1.0957288660288917E-7</v>
      </c>
      <c r="AV1835" s="12">
        <f t="shared" ca="1" si="751"/>
        <v>2.6704402043754097E-8</v>
      </c>
      <c r="AX1835" s="13">
        <f t="shared" si="695"/>
        <v>0.40984105765533141</v>
      </c>
    </row>
    <row r="1836" spans="1:50" x14ac:dyDescent="0.2">
      <c r="A1836" s="9" t="str">
        <f t="shared" si="688"/>
        <v>Denmark</v>
      </c>
      <c r="C1836" s="20">
        <f t="shared" si="689"/>
        <v>615.96496722829988</v>
      </c>
      <c r="D1836" s="15">
        <f t="shared" si="690"/>
        <v>626.03564917808126</v>
      </c>
      <c r="E1836" s="23">
        <f t="shared" si="691"/>
        <v>1</v>
      </c>
      <c r="F1836" s="15">
        <f t="shared" si="693"/>
        <v>626.03564917808126</v>
      </c>
      <c r="H1836" s="12">
        <f t="shared" ref="H1836:AV1836" ca="1" si="752">_xlfn.NORM.DIST(H$1777,$F1836,$B$37+$B$38*$F1836,FALSE)/$AV666*($E1128/1000)</f>
        <v>2.0834746065950652E-11</v>
      </c>
      <c r="I1836" s="12">
        <f t="shared" ca="1" si="752"/>
        <v>9.6588646174568823E-11</v>
      </c>
      <c r="J1836" s="12">
        <f t="shared" ca="1" si="752"/>
        <v>4.2064965878332343E-10</v>
      </c>
      <c r="K1836" s="12">
        <f t="shared" ca="1" si="752"/>
        <v>1.7209632562933955E-9</v>
      </c>
      <c r="L1836" s="12">
        <f t="shared" ca="1" si="752"/>
        <v>6.6142293456159866E-9</v>
      </c>
      <c r="M1836" s="12">
        <f t="shared" ca="1" si="752"/>
        <v>2.3880504450275513E-8</v>
      </c>
      <c r="N1836" s="12">
        <f t="shared" ca="1" si="752"/>
        <v>8.0996142949388347E-8</v>
      </c>
      <c r="O1836" s="12">
        <f t="shared" ca="1" si="752"/>
        <v>2.5807252719485955E-7</v>
      </c>
      <c r="P1836" s="12">
        <f t="shared" ca="1" si="752"/>
        <v>7.7245965550168119E-7</v>
      </c>
      <c r="Q1836" s="12">
        <f t="shared" ca="1" si="752"/>
        <v>2.1720330655018244E-6</v>
      </c>
      <c r="R1836" s="12">
        <f t="shared" ca="1" si="752"/>
        <v>5.7373805065722145E-6</v>
      </c>
      <c r="S1836" s="12">
        <f t="shared" ca="1" si="752"/>
        <v>1.4236966710261937E-5</v>
      </c>
      <c r="T1836" s="12">
        <f t="shared" ca="1" si="752"/>
        <v>3.3187755389309175E-5</v>
      </c>
      <c r="U1836" s="12">
        <f t="shared" ca="1" si="752"/>
        <v>7.267664762046376E-5</v>
      </c>
      <c r="V1836" s="12">
        <f t="shared" ca="1" si="752"/>
        <v>1.4950939597835832E-4</v>
      </c>
      <c r="W1836" s="12">
        <f t="shared" ca="1" si="752"/>
        <v>2.8893402161972101E-4</v>
      </c>
      <c r="X1836" s="12">
        <f t="shared" ca="1" si="752"/>
        <v>5.2454828678173086E-4</v>
      </c>
      <c r="Y1836" s="12">
        <f t="shared" ca="1" si="752"/>
        <v>8.945999266841625E-4</v>
      </c>
      <c r="Z1836" s="12">
        <f t="shared" ca="1" si="752"/>
        <v>1.4332727318143396E-3</v>
      </c>
      <c r="AA1836" s="12">
        <f t="shared" ca="1" si="752"/>
        <v>2.157175173946934E-3</v>
      </c>
      <c r="AB1836" s="12">
        <f t="shared" ca="1" si="752"/>
        <v>3.0499911802641063E-3</v>
      </c>
      <c r="AC1836" s="12">
        <f t="shared" ca="1" si="752"/>
        <v>4.0510569478314634E-3</v>
      </c>
      <c r="AD1836" s="12">
        <f t="shared" ca="1" si="752"/>
        <v>5.0546921210357183E-3</v>
      </c>
      <c r="AE1836" s="12">
        <f t="shared" ca="1" si="752"/>
        <v>5.924854132519323E-3</v>
      </c>
      <c r="AF1836" s="12">
        <f t="shared" ca="1" si="752"/>
        <v>6.5240489688091069E-3</v>
      </c>
      <c r="AG1836" s="12">
        <f t="shared" ca="1" si="752"/>
        <v>6.748594855269705E-3</v>
      </c>
      <c r="AH1836" s="12">
        <f t="shared" ca="1" si="752"/>
        <v>6.5579197184208364E-3</v>
      </c>
      <c r="AI1836" s="12">
        <f t="shared" ca="1" si="752"/>
        <v>5.986533676193311E-3</v>
      </c>
      <c r="AJ1836" s="12">
        <f t="shared" ca="1" si="752"/>
        <v>5.1338285273207461E-3</v>
      </c>
      <c r="AK1836" s="12">
        <f t="shared" ca="1" si="752"/>
        <v>4.1358414627102272E-3</v>
      </c>
      <c r="AL1836" s="12">
        <f t="shared" ca="1" si="752"/>
        <v>3.129990371503872E-3</v>
      </c>
      <c r="AM1836" s="12">
        <f t="shared" ca="1" si="752"/>
        <v>2.2252495158719562E-3</v>
      </c>
      <c r="AN1836" s="12">
        <f t="shared" ca="1" si="752"/>
        <v>1.4861786694670665E-3</v>
      </c>
      <c r="AO1836" s="12">
        <f t="shared" ca="1" si="752"/>
        <v>9.3243792055287085E-4</v>
      </c>
      <c r="AP1836" s="12">
        <f t="shared" ca="1" si="752"/>
        <v>5.4957304729054001E-4</v>
      </c>
      <c r="AQ1836" s="12">
        <f t="shared" ca="1" si="752"/>
        <v>3.0428988680493939E-4</v>
      </c>
      <c r="AR1836" s="12">
        <f t="shared" ca="1" si="752"/>
        <v>1.5827277127793634E-4</v>
      </c>
      <c r="AS1836" s="12">
        <f t="shared" ca="1" si="752"/>
        <v>7.7335961547524848E-5</v>
      </c>
      <c r="AT1836" s="12">
        <f t="shared" ca="1" si="752"/>
        <v>3.5498775072790662E-5</v>
      </c>
      <c r="AU1836" s="12">
        <f t="shared" ca="1" si="752"/>
        <v>1.5307414423193246E-5</v>
      </c>
      <c r="AV1836" s="12">
        <f t="shared" ca="1" si="752"/>
        <v>6.2007883474644182E-6</v>
      </c>
      <c r="AX1836" s="13">
        <f t="shared" si="695"/>
        <v>1.1899567245229227E-2</v>
      </c>
    </row>
    <row r="1837" spans="1:50" x14ac:dyDescent="0.2">
      <c r="A1837" s="9" t="str">
        <f t="shared" si="688"/>
        <v>Djibouti</v>
      </c>
      <c r="C1837" s="20">
        <f t="shared" si="689"/>
        <v>294.13600818203338</v>
      </c>
      <c r="D1837" s="15">
        <f t="shared" si="690"/>
        <v>418.64706063915418</v>
      </c>
      <c r="E1837" s="23">
        <f t="shared" si="691"/>
        <v>1</v>
      </c>
      <c r="F1837" s="15">
        <f t="shared" si="693"/>
        <v>418.64706063915418</v>
      </c>
      <c r="H1837" s="12">
        <f t="shared" ref="H1837:AV1837" ca="1" si="753">_xlfn.NORM.DIST(H$1777,$F1837,$B$37+$B$38*$F1837,FALSE)/$AV667*($E1129/1000)</f>
        <v>2.7296884808130483E-7</v>
      </c>
      <c r="I1837" s="12">
        <f t="shared" ca="1" si="753"/>
        <v>7.5349722155902485E-7</v>
      </c>
      <c r="J1837" s="12">
        <f t="shared" ca="1" si="753"/>
        <v>1.9539201800947419E-6</v>
      </c>
      <c r="K1837" s="12">
        <f t="shared" ca="1" si="753"/>
        <v>4.7597985927144932E-6</v>
      </c>
      <c r="L1837" s="12">
        <f t="shared" ca="1" si="753"/>
        <v>1.0892483960605334E-5</v>
      </c>
      <c r="M1837" s="12">
        <f t="shared" ca="1" si="753"/>
        <v>2.3416494286521507E-5</v>
      </c>
      <c r="N1837" s="12">
        <f t="shared" ca="1" si="753"/>
        <v>4.7290447035951974E-5</v>
      </c>
      <c r="O1837" s="12">
        <f t="shared" ca="1" si="753"/>
        <v>8.9718407630619265E-5</v>
      </c>
      <c r="P1837" s="12">
        <f t="shared" ca="1" si="753"/>
        <v>1.5989919938953393E-4</v>
      </c>
      <c r="Q1837" s="12">
        <f t="shared" ca="1" si="753"/>
        <v>2.6771186310838772E-4</v>
      </c>
      <c r="R1837" s="12">
        <f t="shared" ca="1" si="753"/>
        <v>4.2106150518102269E-4</v>
      </c>
      <c r="S1837" s="12">
        <f t="shared" ca="1" si="753"/>
        <v>6.2212844067030787E-4</v>
      </c>
      <c r="T1837" s="12">
        <f t="shared" ca="1" si="753"/>
        <v>8.6351754795539607E-4</v>
      </c>
      <c r="U1837" s="12">
        <f t="shared" ca="1" si="753"/>
        <v>1.1259494011430457E-3</v>
      </c>
      <c r="V1837" s="12">
        <f t="shared" ca="1" si="753"/>
        <v>1.3791870666960881E-3</v>
      </c>
      <c r="W1837" s="12">
        <f t="shared" ca="1" si="753"/>
        <v>1.5870261119850331E-3</v>
      </c>
      <c r="X1837" s="12">
        <f t="shared" ca="1" si="753"/>
        <v>1.715542825190959E-3</v>
      </c>
      <c r="Y1837" s="12">
        <f t="shared" ca="1" si="753"/>
        <v>1.7421103066729516E-3</v>
      </c>
      <c r="Z1837" s="12">
        <f t="shared" ca="1" si="753"/>
        <v>1.6619055237127381E-3</v>
      </c>
      <c r="AA1837" s="12">
        <f t="shared" ca="1" si="753"/>
        <v>1.4893391550569366E-3</v>
      </c>
      <c r="AB1837" s="12">
        <f t="shared" ca="1" si="753"/>
        <v>1.2538265974140551E-3</v>
      </c>
      <c r="AC1837" s="12">
        <f t="shared" ca="1" si="753"/>
        <v>9.9160325591809073E-4</v>
      </c>
      <c r="AD1837" s="12">
        <f t="shared" ca="1" si="753"/>
        <v>7.3670735345508136E-4</v>
      </c>
      <c r="AE1837" s="12">
        <f t="shared" ca="1" si="753"/>
        <v>5.1417228126336505E-4</v>
      </c>
      <c r="AF1837" s="12">
        <f t="shared" ca="1" si="753"/>
        <v>3.371156472671177E-4</v>
      </c>
      <c r="AG1837" s="12">
        <f t="shared" ca="1" si="753"/>
        <v>2.0763748322901132E-4</v>
      </c>
      <c r="AH1837" s="12">
        <f t="shared" ca="1" si="753"/>
        <v>1.2014043397320009E-4</v>
      </c>
      <c r="AI1837" s="12">
        <f t="shared" ca="1" si="753"/>
        <v>6.5302413334086256E-5</v>
      </c>
      <c r="AJ1837" s="12">
        <f t="shared" ca="1" si="753"/>
        <v>3.3344626830058926E-5</v>
      </c>
      <c r="AK1837" s="12">
        <f t="shared" ca="1" si="753"/>
        <v>1.5994810029100683E-5</v>
      </c>
      <c r="AL1837" s="12">
        <f t="shared" ca="1" si="753"/>
        <v>7.207570615868119E-6</v>
      </c>
      <c r="AM1837" s="12">
        <f t="shared" ca="1" si="753"/>
        <v>3.0510921229780002E-6</v>
      </c>
      <c r="AN1837" s="12">
        <f t="shared" ca="1" si="753"/>
        <v>1.2133283080220225E-6</v>
      </c>
      <c r="AO1837" s="12">
        <f t="shared" ca="1" si="753"/>
        <v>4.5327100054569087E-7</v>
      </c>
      <c r="AP1837" s="12">
        <f t="shared" ca="1" si="753"/>
        <v>1.5907214372122148E-7</v>
      </c>
      <c r="AQ1837" s="12">
        <f t="shared" ca="1" si="753"/>
        <v>5.2442927603039437E-8</v>
      </c>
      <c r="AR1837" s="12">
        <f t="shared" ca="1" si="753"/>
        <v>1.6241880731295522E-8</v>
      </c>
      <c r="AS1837" s="12">
        <f t="shared" ca="1" si="753"/>
        <v>4.7254405193266456E-9</v>
      </c>
      <c r="AT1837" s="12">
        <f t="shared" ca="1" si="753"/>
        <v>1.2915311335939855E-9</v>
      </c>
      <c r="AU1837" s="12">
        <f t="shared" ca="1" si="753"/>
        <v>3.3160727774492283E-10</v>
      </c>
      <c r="AV1837" s="12">
        <f t="shared" ca="1" si="753"/>
        <v>7.998339270842998E-11</v>
      </c>
      <c r="AX1837" s="13">
        <f t="shared" si="695"/>
        <v>0.42603786364184659</v>
      </c>
    </row>
    <row r="1838" spans="1:50" x14ac:dyDescent="0.2">
      <c r="A1838" s="9" t="str">
        <f t="shared" si="688"/>
        <v>Dominica</v>
      </c>
      <c r="C1838" s="20">
        <f t="shared" si="689"/>
        <v>417.04704139957465</v>
      </c>
      <c r="D1838" s="15">
        <f t="shared" si="690"/>
        <v>498.41740904239373</v>
      </c>
      <c r="E1838" s="23">
        <f t="shared" si="691"/>
        <v>1</v>
      </c>
      <c r="F1838" s="15">
        <f t="shared" si="693"/>
        <v>498.41740904239373</v>
      </c>
      <c r="H1838" s="12">
        <f t="shared" ref="H1838:AV1838" ca="1" si="754">_xlfn.NORM.DIST(H$1777,$F1838,$B$37+$B$38*$F1838,FALSE)/$AV668*($E1130/1000)</f>
        <v>6.7219257196990644E-10</v>
      </c>
      <c r="I1838" s="12">
        <f t="shared" ca="1" si="754"/>
        <v>2.2650189119034249E-9</v>
      </c>
      <c r="J1838" s="12">
        <f t="shared" ca="1" si="754"/>
        <v>7.1697919046741922E-9</v>
      </c>
      <c r="K1838" s="12">
        <f t="shared" ca="1" si="754"/>
        <v>2.1320523507102889E-8</v>
      </c>
      <c r="L1838" s="12">
        <f t="shared" ca="1" si="754"/>
        <v>5.9558777158112063E-8</v>
      </c>
      <c r="M1838" s="12">
        <f t="shared" ca="1" si="754"/>
        <v>1.5629686801740646E-7</v>
      </c>
      <c r="N1838" s="12">
        <f t="shared" ca="1" si="754"/>
        <v>3.8531096961793957E-7</v>
      </c>
      <c r="O1838" s="12">
        <f t="shared" ca="1" si="754"/>
        <v>8.9233733930331608E-7</v>
      </c>
      <c r="P1838" s="12">
        <f t="shared" ca="1" si="754"/>
        <v>1.9413478265276278E-6</v>
      </c>
      <c r="Q1838" s="12">
        <f t="shared" ca="1" si="754"/>
        <v>3.9676580563413192E-6</v>
      </c>
      <c r="R1838" s="12">
        <f t="shared" ca="1" si="754"/>
        <v>7.6176622630126004E-6</v>
      </c>
      <c r="S1838" s="12">
        <f t="shared" ca="1" si="754"/>
        <v>1.3739337319428784E-5</v>
      </c>
      <c r="T1838" s="12">
        <f t="shared" ca="1" si="754"/>
        <v>2.3279114337321615E-5</v>
      </c>
      <c r="U1838" s="12">
        <f t="shared" ca="1" si="754"/>
        <v>3.7053028926994263E-5</v>
      </c>
      <c r="V1838" s="12">
        <f t="shared" ca="1" si="754"/>
        <v>5.5403547357218094E-5</v>
      </c>
      <c r="W1838" s="12">
        <f t="shared" ca="1" si="754"/>
        <v>7.7823010016871749E-5</v>
      </c>
      <c r="X1838" s="12">
        <f t="shared" ca="1" si="754"/>
        <v>1.0269163560017526E-4</v>
      </c>
      <c r="Y1838" s="12">
        <f t="shared" ca="1" si="754"/>
        <v>1.2729715941832737E-4</v>
      </c>
      <c r="Z1838" s="12">
        <f t="shared" ca="1" si="754"/>
        <v>1.4823779596462574E-4</v>
      </c>
      <c r="AA1838" s="12">
        <f t="shared" ca="1" si="754"/>
        <v>1.6216449745778605E-4</v>
      </c>
      <c r="AB1838" s="12">
        <f t="shared" ca="1" si="754"/>
        <v>1.6665149224147436E-4</v>
      </c>
      <c r="AC1838" s="12">
        <f t="shared" ca="1" si="754"/>
        <v>1.6088636070951819E-4</v>
      </c>
      <c r="AD1838" s="12">
        <f t="shared" ca="1" si="754"/>
        <v>1.4591026424237043E-4</v>
      </c>
      <c r="AE1838" s="12">
        <f t="shared" ca="1" si="754"/>
        <v>1.2431085538903666E-4</v>
      </c>
      <c r="AF1838" s="12">
        <f t="shared" ca="1" si="754"/>
        <v>9.9492160237944118E-5</v>
      </c>
      <c r="AG1838" s="12">
        <f t="shared" ca="1" si="754"/>
        <v>7.4804075746672522E-5</v>
      </c>
      <c r="AH1838" s="12">
        <f t="shared" ca="1" si="754"/>
        <v>5.28345796887248E-5</v>
      </c>
      <c r="AI1838" s="12">
        <f t="shared" ca="1" si="754"/>
        <v>3.5056442915962164E-5</v>
      </c>
      <c r="AJ1838" s="12">
        <f t="shared" ca="1" si="754"/>
        <v>2.1851136630820662E-5</v>
      </c>
      <c r="AK1838" s="12">
        <f t="shared" ca="1" si="754"/>
        <v>1.2794897549566252E-5</v>
      </c>
      <c r="AL1838" s="12">
        <f t="shared" ca="1" si="754"/>
        <v>7.038112230379841E-6</v>
      </c>
      <c r="AM1838" s="12">
        <f t="shared" ca="1" si="754"/>
        <v>3.6369066820288861E-6</v>
      </c>
      <c r="AN1838" s="12">
        <f t="shared" ca="1" si="754"/>
        <v>1.7654878073992568E-6</v>
      </c>
      <c r="AO1838" s="12">
        <f t="shared" ca="1" si="754"/>
        <v>8.0510751855157662E-7</v>
      </c>
      <c r="AP1838" s="12">
        <f t="shared" ca="1" si="754"/>
        <v>3.4490511648495834E-7</v>
      </c>
      <c r="AQ1838" s="12">
        <f t="shared" ca="1" si="754"/>
        <v>1.3880400153081046E-7</v>
      </c>
      <c r="AR1838" s="12">
        <f t="shared" ca="1" si="754"/>
        <v>5.2476025058190241E-8</v>
      </c>
      <c r="AS1838" s="12">
        <f t="shared" ca="1" si="754"/>
        <v>1.8637019946134696E-8</v>
      </c>
      <c r="AT1838" s="12">
        <f t="shared" ca="1" si="754"/>
        <v>6.2179697390028762E-9</v>
      </c>
      <c r="AU1838" s="12">
        <f t="shared" ca="1" si="754"/>
        <v>1.9488451523098978E-9</v>
      </c>
      <c r="AV1838" s="12">
        <f t="shared" ca="1" si="754"/>
        <v>5.7380279188499308E-10</v>
      </c>
      <c r="AX1838" s="13">
        <f t="shared" si="695"/>
        <v>0.16251496139180252</v>
      </c>
    </row>
    <row r="1839" spans="1:50" x14ac:dyDescent="0.2">
      <c r="A1839" s="9" t="str">
        <f t="shared" si="688"/>
        <v>Dominican Republic</v>
      </c>
      <c r="C1839" s="20">
        <f t="shared" si="689"/>
        <v>406.08073960844837</v>
      </c>
      <c r="D1839" s="15">
        <f t="shared" si="690"/>
        <v>490.5632888066919</v>
      </c>
      <c r="E1839" s="23">
        <f t="shared" si="691"/>
        <v>1</v>
      </c>
      <c r="F1839" s="15">
        <f t="shared" si="693"/>
        <v>490.5632888066919</v>
      </c>
      <c r="H1839" s="12">
        <f t="shared" ref="H1839:AV1839" ca="1" si="755">_xlfn.NORM.DIST(H$1777,$F1839,$B$37+$B$38*$F1839,FALSE)/$AV669*($E1131/1000)</f>
        <v>9.7450851831802573E-8</v>
      </c>
      <c r="I1839" s="12">
        <f t="shared" ca="1" si="755"/>
        <v>3.2198545996967975E-7</v>
      </c>
      <c r="J1839" s="12">
        <f t="shared" ca="1" si="755"/>
        <v>9.9940950659569316E-7</v>
      </c>
      <c r="K1839" s="12">
        <f t="shared" ca="1" si="755"/>
        <v>2.91411902892655E-6</v>
      </c>
      <c r="L1839" s="12">
        <f t="shared" ca="1" si="755"/>
        <v>7.9822935002849981E-6</v>
      </c>
      <c r="M1839" s="12">
        <f t="shared" ca="1" si="755"/>
        <v>2.0540201164313888E-5</v>
      </c>
      <c r="N1839" s="12">
        <f t="shared" ca="1" si="755"/>
        <v>4.9652176195351188E-5</v>
      </c>
      <c r="O1839" s="12">
        <f t="shared" ca="1" si="755"/>
        <v>1.1275309659574342E-4</v>
      </c>
      <c r="P1839" s="12">
        <f t="shared" ca="1" si="755"/>
        <v>2.4053332953432029E-4</v>
      </c>
      <c r="Q1839" s="12">
        <f t="shared" ca="1" si="755"/>
        <v>4.8203507750193262E-4</v>
      </c>
      <c r="R1839" s="12">
        <f t="shared" ca="1" si="755"/>
        <v>9.074832496835135E-4</v>
      </c>
      <c r="S1839" s="12">
        <f t="shared" ca="1" si="755"/>
        <v>1.6049266447858391E-3</v>
      </c>
      <c r="T1839" s="12">
        <f t="shared" ca="1" si="755"/>
        <v>2.6664187324845576E-3</v>
      </c>
      <c r="U1839" s="12">
        <f t="shared" ca="1" si="755"/>
        <v>4.161578691311874E-3</v>
      </c>
      <c r="V1839" s="12">
        <f t="shared" ca="1" si="755"/>
        <v>6.1016102844783622E-3</v>
      </c>
      <c r="W1839" s="12">
        <f t="shared" ca="1" si="755"/>
        <v>8.4040265267501593E-3</v>
      </c>
      <c r="X1839" s="12">
        <f t="shared" ca="1" si="755"/>
        <v>1.0873940657635622E-2</v>
      </c>
      <c r="Y1839" s="12">
        <f t="shared" ca="1" si="755"/>
        <v>1.3217310651775291E-2</v>
      </c>
      <c r="Z1839" s="12">
        <f t="shared" ca="1" si="755"/>
        <v>1.5092313967714915E-2</v>
      </c>
      <c r="AA1839" s="12">
        <f t="shared" ca="1" si="755"/>
        <v>1.6189191488326943E-2</v>
      </c>
      <c r="AB1839" s="12">
        <f t="shared" ca="1" si="755"/>
        <v>1.631364786001584E-2</v>
      </c>
      <c r="AC1839" s="12">
        <f t="shared" ca="1" si="755"/>
        <v>1.5443068648621916E-2</v>
      </c>
      <c r="AD1839" s="12">
        <f t="shared" ca="1" si="755"/>
        <v>1.3733230688735802E-2</v>
      </c>
      <c r="AE1839" s="12">
        <f t="shared" ca="1" si="755"/>
        <v>1.1472773602518679E-2</v>
      </c>
      <c r="AF1839" s="12">
        <f t="shared" ca="1" si="755"/>
        <v>9.0036940000030215E-3</v>
      </c>
      <c r="AG1839" s="12">
        <f t="shared" ca="1" si="755"/>
        <v>6.6378834795001321E-3</v>
      </c>
      <c r="AH1839" s="12">
        <f t="shared" ca="1" si="755"/>
        <v>4.5972182007770479E-3</v>
      </c>
      <c r="AI1839" s="12">
        <f t="shared" ca="1" si="755"/>
        <v>2.9910054555115032E-3</v>
      </c>
      <c r="AJ1839" s="12">
        <f t="shared" ca="1" si="755"/>
        <v>1.8280829064450091E-3</v>
      </c>
      <c r="AK1839" s="12">
        <f t="shared" ca="1" si="755"/>
        <v>1.0496177472567245E-3</v>
      </c>
      <c r="AL1839" s="12">
        <f t="shared" ca="1" si="755"/>
        <v>5.6613895332906586E-4</v>
      </c>
      <c r="AM1839" s="12">
        <f t="shared" ca="1" si="755"/>
        <v>2.8686099793170884E-4</v>
      </c>
      <c r="AN1839" s="12">
        <f t="shared" ca="1" si="755"/>
        <v>1.3654524060101319E-4</v>
      </c>
      <c r="AO1839" s="12">
        <f t="shared" ca="1" si="755"/>
        <v>6.1057388360756797E-5</v>
      </c>
      <c r="AP1839" s="12">
        <f t="shared" ca="1" si="755"/>
        <v>2.5648175454822413E-5</v>
      </c>
      <c r="AQ1839" s="12">
        <f t="shared" ca="1" si="755"/>
        <v>1.0121184057434043E-5</v>
      </c>
      <c r="AR1839" s="12">
        <f t="shared" ca="1" si="755"/>
        <v>3.7519994357391506E-6</v>
      </c>
      <c r="AS1839" s="12">
        <f t="shared" ca="1" si="755"/>
        <v>1.3066245111924762E-6</v>
      </c>
      <c r="AT1839" s="12">
        <f t="shared" ca="1" si="755"/>
        <v>4.2745995170666119E-7</v>
      </c>
      <c r="AU1839" s="12">
        <f t="shared" ca="1" si="755"/>
        <v>1.3137013876693019E-7</v>
      </c>
      <c r="AV1839" s="12">
        <f t="shared" ca="1" si="755"/>
        <v>3.7927522952347909E-8</v>
      </c>
      <c r="AX1839" s="13">
        <f t="shared" si="695"/>
        <v>0.18256509763155487</v>
      </c>
    </row>
    <row r="1840" spans="1:50" x14ac:dyDescent="0.2">
      <c r="A1840" s="9" t="str">
        <f t="shared" si="688"/>
        <v>Ecuador</v>
      </c>
      <c r="C1840" s="20">
        <f t="shared" si="689"/>
        <v>425.86916016002874</v>
      </c>
      <c r="D1840" s="15">
        <f t="shared" si="690"/>
        <v>503.26755772696367</v>
      </c>
      <c r="E1840" s="23">
        <f t="shared" si="691"/>
        <v>1</v>
      </c>
      <c r="F1840" s="15">
        <f t="shared" si="693"/>
        <v>503.26755772696367</v>
      </c>
      <c r="H1840" s="12">
        <f t="shared" ref="H1840:AV1840" ca="1" si="756">_xlfn.NORM.DIST(H$1777,$F1840,$B$37+$B$38*$F1840,FALSE)/$AV670*($E1132/1000)</f>
        <v>9.7771936270929751E-8</v>
      </c>
      <c r="I1840" s="12">
        <f t="shared" ca="1" si="756"/>
        <v>3.3347119172323804E-7</v>
      </c>
      <c r="J1840" s="12">
        <f t="shared" ca="1" si="756"/>
        <v>1.0684618547429325E-6</v>
      </c>
      <c r="K1840" s="12">
        <f t="shared" ca="1" si="756"/>
        <v>3.2160020528412037E-6</v>
      </c>
      <c r="L1840" s="12">
        <f t="shared" ca="1" si="756"/>
        <v>9.0934819164134346E-6</v>
      </c>
      <c r="M1840" s="12">
        <f t="shared" ca="1" si="756"/>
        <v>2.4154646862912277E-5</v>
      </c>
      <c r="N1840" s="12">
        <f t="shared" ca="1" si="756"/>
        <v>6.0273688943969213E-5</v>
      </c>
      <c r="O1840" s="12">
        <f t="shared" ca="1" si="756"/>
        <v>1.4129000722411627E-4</v>
      </c>
      <c r="P1840" s="12">
        <f t="shared" ca="1" si="756"/>
        <v>3.1113704093759127E-4</v>
      </c>
      <c r="Q1840" s="12">
        <f t="shared" ca="1" si="756"/>
        <v>6.4364823346418974E-4</v>
      </c>
      <c r="R1840" s="12">
        <f t="shared" ca="1" si="756"/>
        <v>1.2508408071100229E-3</v>
      </c>
      <c r="S1840" s="12">
        <f t="shared" ca="1" si="756"/>
        <v>2.2835582563721056E-3</v>
      </c>
      <c r="T1840" s="12">
        <f t="shared" ca="1" si="756"/>
        <v>3.9163251779497305E-3</v>
      </c>
      <c r="U1840" s="12">
        <f t="shared" ca="1" si="756"/>
        <v>6.3096023391464263E-3</v>
      </c>
      <c r="V1840" s="12">
        <f t="shared" ca="1" si="756"/>
        <v>9.5495262711506497E-3</v>
      </c>
      <c r="W1840" s="12">
        <f t="shared" ca="1" si="756"/>
        <v>1.3577451549289505E-2</v>
      </c>
      <c r="X1840" s="12">
        <f t="shared" ca="1" si="756"/>
        <v>1.8134738205883821E-2</v>
      </c>
      <c r="Y1840" s="12">
        <f t="shared" ca="1" si="756"/>
        <v>2.2754165581047526E-2</v>
      </c>
      <c r="Z1840" s="12">
        <f t="shared" ca="1" si="756"/>
        <v>2.6820516224614486E-2</v>
      </c>
      <c r="AA1840" s="12">
        <f t="shared" ca="1" si="756"/>
        <v>2.9698187580891551E-2</v>
      </c>
      <c r="AB1840" s="12">
        <f t="shared" ca="1" si="756"/>
        <v>3.0892236736948079E-2</v>
      </c>
      <c r="AC1840" s="12">
        <f t="shared" ca="1" si="756"/>
        <v>3.0187375535872547E-2</v>
      </c>
      <c r="AD1840" s="12">
        <f t="shared" ca="1" si="756"/>
        <v>2.7711367350752525E-2</v>
      </c>
      <c r="AE1840" s="12">
        <f t="shared" ca="1" si="756"/>
        <v>2.3897207162977517E-2</v>
      </c>
      <c r="AF1840" s="12">
        <f t="shared" ca="1" si="756"/>
        <v>1.9359446495306142E-2</v>
      </c>
      <c r="AG1840" s="12">
        <f t="shared" ca="1" si="756"/>
        <v>1.4733140110220826E-2</v>
      </c>
      <c r="AH1840" s="12">
        <f t="shared" ca="1" si="756"/>
        <v>1.0533053656309395E-2</v>
      </c>
      <c r="AI1840" s="12">
        <f t="shared" ca="1" si="756"/>
        <v>7.0740784050440314E-3</v>
      </c>
      <c r="AJ1840" s="12">
        <f t="shared" ca="1" si="756"/>
        <v>4.4631556852932994E-3</v>
      </c>
      <c r="AK1840" s="12">
        <f t="shared" ca="1" si="756"/>
        <v>2.6452748234232744E-3</v>
      </c>
      <c r="AL1840" s="12">
        <f t="shared" ca="1" si="756"/>
        <v>1.4728419846607988E-3</v>
      </c>
      <c r="AM1840" s="12">
        <f t="shared" ca="1" si="756"/>
        <v>7.7036777487383067E-4</v>
      </c>
      <c r="AN1840" s="12">
        <f t="shared" ca="1" si="756"/>
        <v>3.7852681841886622E-4</v>
      </c>
      <c r="AO1840" s="12">
        <f t="shared" ca="1" si="756"/>
        <v>1.7472369127915919E-4</v>
      </c>
      <c r="AP1840" s="12">
        <f t="shared" ca="1" si="756"/>
        <v>7.576411119761454E-5</v>
      </c>
      <c r="AQ1840" s="12">
        <f t="shared" ca="1" si="756"/>
        <v>3.0862554105823959E-5</v>
      </c>
      <c r="AR1840" s="12">
        <f t="shared" ca="1" si="756"/>
        <v>1.1810187448662216E-5</v>
      </c>
      <c r="AS1840" s="12">
        <f t="shared" ca="1" si="756"/>
        <v>4.2455925443005321E-6</v>
      </c>
      <c r="AT1840" s="12">
        <f t="shared" ca="1" si="756"/>
        <v>1.4337598947524636E-6</v>
      </c>
      <c r="AU1840" s="12">
        <f t="shared" ca="1" si="756"/>
        <v>4.5485307924421101E-7</v>
      </c>
      <c r="AV1840" s="12">
        <f t="shared" ca="1" si="756"/>
        <v>1.3555715484577135E-7</v>
      </c>
      <c r="AX1840" s="13">
        <f t="shared" si="695"/>
        <v>0.15087787325821014</v>
      </c>
    </row>
    <row r="1841" spans="1:50" x14ac:dyDescent="0.2">
      <c r="A1841" s="9" t="str">
        <f t="shared" si="688"/>
        <v>Egypt</v>
      </c>
      <c r="C1841" s="20">
        <f t="shared" si="689"/>
        <v>405.55697038783359</v>
      </c>
      <c r="D1841" s="15">
        <f t="shared" si="690"/>
        <v>491.10314367393431</v>
      </c>
      <c r="E1841" s="23">
        <f t="shared" si="691"/>
        <v>1</v>
      </c>
      <c r="F1841" s="15">
        <f t="shared" si="693"/>
        <v>491.10314367393431</v>
      </c>
      <c r="H1841" s="12">
        <f t="shared" ref="H1841:AV1841" ca="1" si="757">_xlfn.NORM.DIST(H$1777,$F1841,$B$37+$B$38*$F1841,FALSE)/$AV671*($E1133/1000)</f>
        <v>1.609088632778948E-6</v>
      </c>
      <c r="I1841" s="12">
        <f t="shared" ca="1" si="757"/>
        <v>5.3237386553819895E-6</v>
      </c>
      <c r="J1841" s="12">
        <f t="shared" ca="1" si="757"/>
        <v>1.6546650100559936E-5</v>
      </c>
      <c r="K1841" s="12">
        <f t="shared" ca="1" si="757"/>
        <v>4.8312558135921772E-5</v>
      </c>
      <c r="L1841" s="12">
        <f t="shared" ca="1" si="757"/>
        <v>1.3251546940827163E-4</v>
      </c>
      <c r="M1841" s="12">
        <f t="shared" ca="1" si="757"/>
        <v>3.4145204619317543E-4</v>
      </c>
      <c r="N1841" s="12">
        <f t="shared" ca="1" si="757"/>
        <v>8.265125546065451E-4</v>
      </c>
      <c r="O1841" s="12">
        <f t="shared" ca="1" si="757"/>
        <v>1.8794283988283924E-3</v>
      </c>
      <c r="P1841" s="12">
        <f t="shared" ca="1" si="757"/>
        <v>4.0147518775398129E-3</v>
      </c>
      <c r="Q1841" s="12">
        <f t="shared" ca="1" si="757"/>
        <v>8.0565337308085641E-3</v>
      </c>
      <c r="R1841" s="12">
        <f t="shared" ca="1" si="757"/>
        <v>1.5187781637921166E-2</v>
      </c>
      <c r="S1841" s="12">
        <f t="shared" ca="1" si="757"/>
        <v>2.6896579548020598E-2</v>
      </c>
      <c r="T1841" s="12">
        <f t="shared" ca="1" si="757"/>
        <v>4.4746220513675959E-2</v>
      </c>
      <c r="U1841" s="12">
        <f t="shared" ca="1" si="757"/>
        <v>6.9931405665044438E-2</v>
      </c>
      <c r="V1841" s="12">
        <f t="shared" ca="1" si="757"/>
        <v>0.10267028135909659</v>
      </c>
      <c r="W1841" s="12">
        <f t="shared" ca="1" si="757"/>
        <v>0.14160345220109377</v>
      </c>
      <c r="X1841" s="12">
        <f t="shared" ca="1" si="757"/>
        <v>0.18346766145268648</v>
      </c>
      <c r="Y1841" s="12">
        <f t="shared" ca="1" si="757"/>
        <v>0.22330672599492563</v>
      </c>
      <c r="Z1841" s="12">
        <f t="shared" ca="1" si="757"/>
        <v>0.25532931375333795</v>
      </c>
      <c r="AA1841" s="12">
        <f t="shared" ca="1" si="757"/>
        <v>0.27425600572874231</v>
      </c>
      <c r="AB1841" s="12">
        <f t="shared" ca="1" si="757"/>
        <v>0.2767376254693506</v>
      </c>
      <c r="AC1841" s="12">
        <f t="shared" ca="1" si="757"/>
        <v>0.26232330092089007</v>
      </c>
      <c r="AD1841" s="12">
        <f t="shared" ca="1" si="757"/>
        <v>0.23359423581672142</v>
      </c>
      <c r="AE1841" s="12">
        <f t="shared" ca="1" si="757"/>
        <v>0.19540873355589874</v>
      </c>
      <c r="AF1841" s="12">
        <f t="shared" ca="1" si="757"/>
        <v>0.15356152385171146</v>
      </c>
      <c r="AG1841" s="12">
        <f t="shared" ca="1" si="757"/>
        <v>0.11336459767778491</v>
      </c>
      <c r="AH1841" s="12">
        <f t="shared" ca="1" si="757"/>
        <v>7.8619283928616848E-2</v>
      </c>
      <c r="AI1841" s="12">
        <f t="shared" ca="1" si="757"/>
        <v>5.1219733162950171E-2</v>
      </c>
      <c r="AJ1841" s="12">
        <f t="shared" ca="1" si="757"/>
        <v>3.1347443926707033E-2</v>
      </c>
      <c r="AK1841" s="12">
        <f t="shared" ca="1" si="757"/>
        <v>1.8022853464426475E-2</v>
      </c>
      <c r="AL1841" s="12">
        <f t="shared" ca="1" si="757"/>
        <v>9.7342291145305713E-3</v>
      </c>
      <c r="AM1841" s="12">
        <f t="shared" ca="1" si="757"/>
        <v>4.9389675326643769E-3</v>
      </c>
      <c r="AN1841" s="12">
        <f t="shared" ca="1" si="757"/>
        <v>2.3541133671744216E-3</v>
      </c>
      <c r="AO1841" s="12">
        <f t="shared" ca="1" si="757"/>
        <v>1.0540838765693394E-3</v>
      </c>
      <c r="AP1841" s="12">
        <f t="shared" ca="1" si="757"/>
        <v>4.4338353563345777E-4</v>
      </c>
      <c r="AQ1841" s="12">
        <f t="shared" ca="1" si="757"/>
        <v>1.7520260087911215E-4</v>
      </c>
      <c r="AR1841" s="12">
        <f t="shared" ca="1" si="757"/>
        <v>6.5036645163184085E-5</v>
      </c>
      <c r="AS1841" s="12">
        <f t="shared" ca="1" si="757"/>
        <v>2.2679438974106726E-5</v>
      </c>
      <c r="AT1841" s="12">
        <f t="shared" ca="1" si="757"/>
        <v>7.4295597292057349E-6</v>
      </c>
      <c r="AU1841" s="12">
        <f t="shared" ca="1" si="757"/>
        <v>2.2863906992601277E-6</v>
      </c>
      <c r="AV1841" s="12">
        <f t="shared" ca="1" si="757"/>
        <v>6.6098926455293932E-7</v>
      </c>
      <c r="AX1841" s="13">
        <f t="shared" si="695"/>
        <v>0.18113940500576842</v>
      </c>
    </row>
    <row r="1842" spans="1:50" x14ac:dyDescent="0.2">
      <c r="A1842" s="9" t="str">
        <f t="shared" ref="A1842:A1905" si="758">A210</f>
        <v>El Salvador</v>
      </c>
      <c r="C1842" s="20">
        <f t="shared" ref="C1842:C1905" si="759">E672</f>
        <v>358.05093683825299</v>
      </c>
      <c r="D1842" s="15">
        <f t="shared" ref="D1842:D1905" si="760">C1842+IFERROR(INDEX(B$2259:B$2601,MATCH(C1842,B$2259:B$2601,1)+C$60)-INDEX(B$2259:B$2601,MATCH(C1842,B$2259:B$2601,1)),0)</f>
        <v>459.97357781367498</v>
      </c>
      <c r="E1842" s="23">
        <f t="shared" ref="E1842:E1905" si="761">INDEX(B$23:B$29,MATCH(B210,A$23:A$29,0))</f>
        <v>1</v>
      </c>
      <c r="F1842" s="15">
        <f t="shared" si="693"/>
        <v>459.97357781367498</v>
      </c>
      <c r="H1842" s="12">
        <f t="shared" ref="H1842:AV1842" ca="1" si="762">_xlfn.NORM.DIST(H$1777,$F1842,$B$37+$B$38*$F1842,FALSE)/$AV672*($E1134/1000)</f>
        <v>2.147246126781681E-7</v>
      </c>
      <c r="I1842" s="12">
        <f t="shared" ca="1" si="762"/>
        <v>6.5723410576477893E-7</v>
      </c>
      <c r="J1842" s="12">
        <f t="shared" ca="1" si="762"/>
        <v>1.8897961118660345E-6</v>
      </c>
      <c r="K1842" s="12">
        <f t="shared" ca="1" si="762"/>
        <v>5.1046551119818051E-6</v>
      </c>
      <c r="L1842" s="12">
        <f t="shared" ca="1" si="762"/>
        <v>1.2953121933031537E-5</v>
      </c>
      <c r="M1842" s="12">
        <f t="shared" ca="1" si="762"/>
        <v>3.0877284358633526E-5</v>
      </c>
      <c r="N1842" s="12">
        <f t="shared" ca="1" si="762"/>
        <v>6.9144929136986561E-5</v>
      </c>
      <c r="O1842" s="12">
        <f t="shared" ca="1" si="762"/>
        <v>1.4545818668910295E-4</v>
      </c>
      <c r="P1842" s="12">
        <f t="shared" ca="1" si="762"/>
        <v>2.8745680720378104E-4</v>
      </c>
      <c r="Q1842" s="12">
        <f t="shared" ca="1" si="762"/>
        <v>5.3365873288663431E-4</v>
      </c>
      <c r="R1842" s="12">
        <f t="shared" ca="1" si="762"/>
        <v>9.3070326770707088E-4</v>
      </c>
      <c r="S1842" s="12">
        <f t="shared" ca="1" si="762"/>
        <v>1.5248090174507555E-3</v>
      </c>
      <c r="T1842" s="12">
        <f t="shared" ca="1" si="762"/>
        <v>2.3468009720987006E-3</v>
      </c>
      <c r="U1842" s="12">
        <f t="shared" ca="1" si="762"/>
        <v>3.393076584350915E-3</v>
      </c>
      <c r="V1842" s="12">
        <f t="shared" ca="1" si="762"/>
        <v>4.6085856124819212E-3</v>
      </c>
      <c r="W1842" s="12">
        <f t="shared" ca="1" si="762"/>
        <v>5.8802833286552185E-3</v>
      </c>
      <c r="X1842" s="12">
        <f t="shared" ca="1" si="762"/>
        <v>7.0483171797909193E-3</v>
      </c>
      <c r="Y1842" s="12">
        <f t="shared" ca="1" si="762"/>
        <v>7.9365036740712235E-3</v>
      </c>
      <c r="Z1842" s="12">
        <f t="shared" ca="1" si="762"/>
        <v>8.3951720066499213E-3</v>
      </c>
      <c r="AA1842" s="12">
        <f t="shared" ca="1" si="762"/>
        <v>8.3423147350579815E-3</v>
      </c>
      <c r="AB1842" s="12">
        <f t="shared" ca="1" si="762"/>
        <v>7.7875372590128196E-3</v>
      </c>
      <c r="AC1842" s="12">
        <f t="shared" ca="1" si="762"/>
        <v>6.8292073529031914E-3</v>
      </c>
      <c r="AD1842" s="12">
        <f t="shared" ca="1" si="762"/>
        <v>5.6259653865170772E-3</v>
      </c>
      <c r="AE1842" s="12">
        <f t="shared" ca="1" si="762"/>
        <v>4.3539196230990554E-3</v>
      </c>
      <c r="AF1842" s="12">
        <f t="shared" ca="1" si="762"/>
        <v>3.1653399111039727E-3</v>
      </c>
      <c r="AG1842" s="12">
        <f t="shared" ca="1" si="762"/>
        <v>2.1618068815327496E-3</v>
      </c>
      <c r="AH1842" s="12">
        <f t="shared" ca="1" si="762"/>
        <v>1.386979464838192E-3</v>
      </c>
      <c r="AI1842" s="12">
        <f t="shared" ca="1" si="762"/>
        <v>8.3594896058363074E-4</v>
      </c>
      <c r="AJ1842" s="12">
        <f t="shared" ca="1" si="762"/>
        <v>4.7331044438349659E-4</v>
      </c>
      <c r="AK1842" s="12">
        <f t="shared" ca="1" si="762"/>
        <v>2.5174972729377371E-4</v>
      </c>
      <c r="AL1842" s="12">
        <f t="shared" ca="1" si="762"/>
        <v>1.2579069726084368E-4</v>
      </c>
      <c r="AM1842" s="12">
        <f t="shared" ca="1" si="762"/>
        <v>5.9045205026501949E-5</v>
      </c>
      <c r="AN1842" s="12">
        <f t="shared" ca="1" si="762"/>
        <v>2.603618449821435E-5</v>
      </c>
      <c r="AO1842" s="12">
        <f t="shared" ca="1" si="762"/>
        <v>1.0785161200841181E-5</v>
      </c>
      <c r="AP1842" s="12">
        <f t="shared" ca="1" si="762"/>
        <v>4.1969378289369599E-6</v>
      </c>
      <c r="AQ1842" s="12">
        <f t="shared" ca="1" si="762"/>
        <v>1.5342460926905029E-6</v>
      </c>
      <c r="AR1842" s="12">
        <f t="shared" ca="1" si="762"/>
        <v>5.2688290862233938E-7</v>
      </c>
      <c r="AS1842" s="12">
        <f t="shared" ca="1" si="762"/>
        <v>1.6997685549105056E-7</v>
      </c>
      <c r="AT1842" s="12">
        <f t="shared" ca="1" si="762"/>
        <v>5.1513619455066461E-8</v>
      </c>
      <c r="AU1842" s="12">
        <f t="shared" ca="1" si="762"/>
        <v>1.4665974818621016E-8</v>
      </c>
      <c r="AV1842" s="12">
        <f t="shared" ca="1" si="762"/>
        <v>3.9224408161544405E-9</v>
      </c>
      <c r="AX1842" s="13">
        <f t="shared" ref="AX1842:AX1905" si="763">_xlfn.NORM.DIST(D$608,F1842,$B$37+$B$38*$F1842,TRUE)</f>
        <v>0.27434116995391666</v>
      </c>
    </row>
    <row r="1843" spans="1:50" x14ac:dyDescent="0.2">
      <c r="A1843" s="9" t="str">
        <f t="shared" si="758"/>
        <v>Equatorial Guinea</v>
      </c>
      <c r="C1843" s="20">
        <f t="shared" si="759"/>
        <v>368.88023902093306</v>
      </c>
      <c r="D1843" s="15">
        <f t="shared" si="760"/>
        <v>467.04823757216013</v>
      </c>
      <c r="E1843" s="23">
        <f t="shared" si="761"/>
        <v>1</v>
      </c>
      <c r="F1843" s="15">
        <f t="shared" ref="F1843:F1906" si="764">C1843+E1843*(D1843-C1843)</f>
        <v>467.04823757216013</v>
      </c>
      <c r="H1843" s="12">
        <f t="shared" ref="H1843:AV1843" ca="1" si="765">_xlfn.NORM.DIST(H$1777,$F1843,$B$37+$B$38*$F1843,FALSE)/$AV673*($E1135/1000)</f>
        <v>1.0304512049831984E-7</v>
      </c>
      <c r="I1843" s="12">
        <f t="shared" ca="1" si="765"/>
        <v>3.2103095430221916E-7</v>
      </c>
      <c r="J1843" s="12">
        <f t="shared" ca="1" si="765"/>
        <v>9.395566764886975E-7</v>
      </c>
      <c r="K1843" s="12">
        <f t="shared" ca="1" si="765"/>
        <v>2.5831858382793317E-6</v>
      </c>
      <c r="L1843" s="12">
        <f t="shared" ca="1" si="765"/>
        <v>6.6718291127963287E-6</v>
      </c>
      <c r="M1843" s="12">
        <f t="shared" ca="1" si="765"/>
        <v>1.6187909655910238E-5</v>
      </c>
      <c r="N1843" s="12">
        <f t="shared" ca="1" si="765"/>
        <v>3.6897184229777622E-5</v>
      </c>
      <c r="O1843" s="12">
        <f t="shared" ca="1" si="765"/>
        <v>7.9004580668304595E-5</v>
      </c>
      <c r="P1843" s="12">
        <f t="shared" ca="1" si="765"/>
        <v>1.5891610601714734E-4</v>
      </c>
      <c r="Q1843" s="12">
        <f t="shared" ca="1" si="765"/>
        <v>3.0028950373768321E-4</v>
      </c>
      <c r="R1843" s="12">
        <f t="shared" ca="1" si="765"/>
        <v>5.3305127256451175E-4</v>
      </c>
      <c r="S1843" s="12">
        <f t="shared" ca="1" si="765"/>
        <v>8.8890308129108435E-4</v>
      </c>
      <c r="T1843" s="12">
        <f t="shared" ca="1" si="765"/>
        <v>1.3925039432588465E-3</v>
      </c>
      <c r="U1843" s="12">
        <f t="shared" ca="1" si="765"/>
        <v>2.0492505040713427E-3</v>
      </c>
      <c r="V1843" s="12">
        <f t="shared" ca="1" si="765"/>
        <v>2.8330240568373655E-3</v>
      </c>
      <c r="W1843" s="12">
        <f t="shared" ca="1" si="765"/>
        <v>3.6792734712179256E-3</v>
      </c>
      <c r="X1843" s="12">
        <f t="shared" ca="1" si="765"/>
        <v>4.4888022213550533E-3</v>
      </c>
      <c r="Y1843" s="12">
        <f t="shared" ca="1" si="765"/>
        <v>5.1446456501480628E-3</v>
      </c>
      <c r="Z1843" s="12">
        <f t="shared" ca="1" si="765"/>
        <v>5.5390726119495543E-3</v>
      </c>
      <c r="AA1843" s="12">
        <f t="shared" ca="1" si="765"/>
        <v>5.6024145928852851E-3</v>
      </c>
      <c r="AB1843" s="12">
        <f t="shared" ca="1" si="765"/>
        <v>5.3231661965105715E-3</v>
      </c>
      <c r="AC1843" s="12">
        <f t="shared" ca="1" si="765"/>
        <v>4.7513979023065065E-3</v>
      </c>
      <c r="AD1843" s="12">
        <f t="shared" ca="1" si="765"/>
        <v>3.9840921278009997E-3</v>
      </c>
      <c r="AE1843" s="12">
        <f t="shared" ca="1" si="765"/>
        <v>3.1382962522372871E-3</v>
      </c>
      <c r="AF1843" s="12">
        <f t="shared" ca="1" si="765"/>
        <v>2.3222827636449365E-3</v>
      </c>
      <c r="AG1843" s="12">
        <f t="shared" ca="1" si="765"/>
        <v>1.6143319949567078E-3</v>
      </c>
      <c r="AH1843" s="12">
        <f t="shared" ca="1" si="765"/>
        <v>1.0542101774916504E-3</v>
      </c>
      <c r="AI1843" s="12">
        <f t="shared" ca="1" si="765"/>
        <v>6.4672276688226469E-4</v>
      </c>
      <c r="AJ1843" s="12">
        <f t="shared" ca="1" si="765"/>
        <v>3.7270540418260354E-4</v>
      </c>
      <c r="AK1843" s="12">
        <f t="shared" ca="1" si="765"/>
        <v>2.017761471319749E-4</v>
      </c>
      <c r="AL1843" s="12">
        <f t="shared" ca="1" si="765"/>
        <v>1.0261965610192516E-4</v>
      </c>
      <c r="AM1843" s="12">
        <f t="shared" ca="1" si="765"/>
        <v>4.9028417954687887E-5</v>
      </c>
      <c r="AN1843" s="12">
        <f t="shared" ca="1" si="765"/>
        <v>2.200502160729472E-5</v>
      </c>
      <c r="AO1843" s="12">
        <f t="shared" ca="1" si="765"/>
        <v>9.2779561132155634E-6</v>
      </c>
      <c r="AP1843" s="12">
        <f t="shared" ca="1" si="765"/>
        <v>3.6748483630189834E-6</v>
      </c>
      <c r="AQ1843" s="12">
        <f t="shared" ca="1" si="765"/>
        <v>1.3673608074356784E-6</v>
      </c>
      <c r="AR1843" s="12">
        <f t="shared" ca="1" si="765"/>
        <v>4.7795105740968912E-7</v>
      </c>
      <c r="AS1843" s="12">
        <f t="shared" ca="1" si="765"/>
        <v>1.5694241126414067E-7</v>
      </c>
      <c r="AT1843" s="12">
        <f t="shared" ca="1" si="765"/>
        <v>4.8412087523037374E-8</v>
      </c>
      <c r="AU1843" s="12">
        <f t="shared" ca="1" si="765"/>
        <v>1.4028908853146169E-8</v>
      </c>
      <c r="AV1843" s="12">
        <f t="shared" ca="1" si="765"/>
        <v>3.819008036601796E-9</v>
      </c>
      <c r="AX1843" s="13">
        <f t="shared" si="763"/>
        <v>0.251275168886957</v>
      </c>
    </row>
    <row r="1844" spans="1:50" x14ac:dyDescent="0.2">
      <c r="A1844" s="9" t="str">
        <f t="shared" si="758"/>
        <v>Eritrea</v>
      </c>
      <c r="C1844" s="20">
        <f t="shared" si="759"/>
        <v>262.70075054870478</v>
      </c>
      <c r="D1844" s="15">
        <f t="shared" si="760"/>
        <v>398.60810064386425</v>
      </c>
      <c r="E1844" s="23">
        <f t="shared" si="761"/>
        <v>1</v>
      </c>
      <c r="F1844" s="15">
        <f t="shared" si="764"/>
        <v>398.60810064386425</v>
      </c>
      <c r="H1844" s="12">
        <f t="shared" ref="H1844:AV1844" ca="1" si="766">_xlfn.NORM.DIST(H$1777,$F1844,$B$37+$B$38*$F1844,FALSE)/$AV674*($E1136/1000)</f>
        <v>4.2195427559670518E-6</v>
      </c>
      <c r="I1844" s="12">
        <f t="shared" ca="1" si="766"/>
        <v>1.1078397292005556E-5</v>
      </c>
      <c r="J1844" s="12">
        <f t="shared" ca="1" si="766"/>
        <v>2.7324050190425053E-5</v>
      </c>
      <c r="K1844" s="12">
        <f t="shared" ca="1" si="766"/>
        <v>6.3309634751977596E-5</v>
      </c>
      <c r="L1844" s="12">
        <f t="shared" ca="1" si="766"/>
        <v>1.3780060885272596E-4</v>
      </c>
      <c r="M1844" s="12">
        <f t="shared" ca="1" si="766"/>
        <v>2.8176630693325428E-4</v>
      </c>
      <c r="N1844" s="12">
        <f t="shared" ca="1" si="766"/>
        <v>5.4123213950591452E-4</v>
      </c>
      <c r="O1844" s="12">
        <f t="shared" ca="1" si="766"/>
        <v>9.7664041269154693E-4</v>
      </c>
      <c r="P1844" s="12">
        <f t="shared" ca="1" si="766"/>
        <v>1.6555503716729389E-3</v>
      </c>
      <c r="Q1844" s="12">
        <f t="shared" ca="1" si="766"/>
        <v>2.6363720696498455E-3</v>
      </c>
      <c r="R1844" s="12">
        <f t="shared" ca="1" si="766"/>
        <v>3.9439154844758285E-3</v>
      </c>
      <c r="S1844" s="12">
        <f t="shared" ca="1" si="766"/>
        <v>5.5424922223630763E-3</v>
      </c>
      <c r="T1844" s="12">
        <f t="shared" ca="1" si="766"/>
        <v>7.3171031919599481E-3</v>
      </c>
      <c r="U1844" s="12">
        <f t="shared" ca="1" si="766"/>
        <v>9.074649551170301E-3</v>
      </c>
      <c r="V1844" s="12">
        <f t="shared" ca="1" si="766"/>
        <v>1.0572486506321402E-2</v>
      </c>
      <c r="W1844" s="12">
        <f t="shared" ca="1" si="766"/>
        <v>1.1571269581746341E-2</v>
      </c>
      <c r="X1844" s="12">
        <f t="shared" ca="1" si="766"/>
        <v>1.1897110045247761E-2</v>
      </c>
      <c r="Y1844" s="12">
        <f t="shared" ca="1" si="766"/>
        <v>1.1491018944279029E-2</v>
      </c>
      <c r="Z1844" s="12">
        <f t="shared" ca="1" si="766"/>
        <v>1.0426347547710522E-2</v>
      </c>
      <c r="AA1844" s="12">
        <f t="shared" ca="1" si="766"/>
        <v>8.8871487461271801E-3</v>
      </c>
      <c r="AB1844" s="12">
        <f t="shared" ca="1" si="766"/>
        <v>7.1162188482482925E-3</v>
      </c>
      <c r="AC1844" s="12">
        <f t="shared" ca="1" si="766"/>
        <v>5.3529444571339029E-3</v>
      </c>
      <c r="AD1844" s="12">
        <f t="shared" ca="1" si="766"/>
        <v>3.7826205133566432E-3</v>
      </c>
      <c r="AE1844" s="12">
        <f t="shared" ca="1" si="766"/>
        <v>2.5110155641690866E-3</v>
      </c>
      <c r="AF1844" s="12">
        <f t="shared" ca="1" si="766"/>
        <v>1.5658949759609331E-3</v>
      </c>
      <c r="AG1844" s="12">
        <f t="shared" ca="1" si="766"/>
        <v>9.173444793379561E-4</v>
      </c>
      <c r="AH1844" s="12">
        <f t="shared" ca="1" si="766"/>
        <v>5.04845939463214E-4</v>
      </c>
      <c r="AI1844" s="12">
        <f t="shared" ca="1" si="766"/>
        <v>2.610008238866952E-4</v>
      </c>
      <c r="AJ1844" s="12">
        <f t="shared" ca="1" si="766"/>
        <v>1.2675978206915458E-4</v>
      </c>
      <c r="AK1844" s="12">
        <f t="shared" ca="1" si="766"/>
        <v>5.7833261416022164E-5</v>
      </c>
      <c r="AL1844" s="12">
        <f t="shared" ca="1" si="766"/>
        <v>2.4787371723898592E-5</v>
      </c>
      <c r="AM1844" s="12">
        <f t="shared" ca="1" si="766"/>
        <v>9.9802143735704929E-6</v>
      </c>
      <c r="AN1844" s="12">
        <f t="shared" ca="1" si="766"/>
        <v>3.7749035096625203E-6</v>
      </c>
      <c r="AO1844" s="12">
        <f t="shared" ca="1" si="766"/>
        <v>1.3413077536803765E-6</v>
      </c>
      <c r="AP1844" s="12">
        <f t="shared" ca="1" si="766"/>
        <v>4.477211493884423E-7</v>
      </c>
      <c r="AQ1844" s="12">
        <f t="shared" ca="1" si="766"/>
        <v>1.4039232934876302E-7</v>
      </c>
      <c r="AR1844" s="12">
        <f t="shared" ca="1" si="766"/>
        <v>4.1355735062581985E-8</v>
      </c>
      <c r="AS1844" s="12">
        <f t="shared" ca="1" si="766"/>
        <v>1.1444180631949037E-8</v>
      </c>
      <c r="AT1844" s="12">
        <f t="shared" ca="1" si="766"/>
        <v>2.9750225257812885E-9</v>
      </c>
      <c r="AU1844" s="12">
        <f t="shared" ca="1" si="766"/>
        <v>7.2652808575537609E-10</v>
      </c>
      <c r="AV1844" s="12">
        <f t="shared" ca="1" si="766"/>
        <v>1.6667526407298746E-10</v>
      </c>
      <c r="AX1844" s="13">
        <f t="shared" si="763"/>
        <v>0.50555269573663419</v>
      </c>
    </row>
    <row r="1845" spans="1:50" x14ac:dyDescent="0.2">
      <c r="A1845" s="9" t="str">
        <f t="shared" si="758"/>
        <v>Estonia</v>
      </c>
      <c r="C1845" s="20">
        <f t="shared" si="759"/>
        <v>650.16559127034748</v>
      </c>
      <c r="D1845" s="15">
        <f t="shared" si="760"/>
        <v>650.16559127034748</v>
      </c>
      <c r="E1845" s="23">
        <f t="shared" si="761"/>
        <v>1</v>
      </c>
      <c r="F1845" s="15">
        <f t="shared" si="764"/>
        <v>650.16559127034748</v>
      </c>
      <c r="H1845" s="12">
        <f t="shared" ref="H1845:AV1845" ca="1" si="767">_xlfn.NORM.DIST(H$1777,$F1845,$B$37+$B$38*$F1845,FALSE)/$AV675*($E1137/1000)</f>
        <v>7.0417798033275049E-13</v>
      </c>
      <c r="I1845" s="12">
        <f t="shared" ca="1" si="767"/>
        <v>3.4675206773389551E-12</v>
      </c>
      <c r="J1845" s="12">
        <f t="shared" ca="1" si="767"/>
        <v>1.6040292124906387E-11</v>
      </c>
      <c r="K1845" s="12">
        <f t="shared" ca="1" si="767"/>
        <v>6.9704703163234978E-11</v>
      </c>
      <c r="L1845" s="12">
        <f t="shared" ca="1" si="767"/>
        <v>2.8455648378779665E-10</v>
      </c>
      <c r="M1845" s="12">
        <f t="shared" ca="1" si="767"/>
        <v>1.0912681606488018E-9</v>
      </c>
      <c r="N1845" s="12">
        <f t="shared" ca="1" si="767"/>
        <v>3.9314347998385114E-9</v>
      </c>
      <c r="O1845" s="12">
        <f t="shared" ca="1" si="767"/>
        <v>1.3305379490835315E-8</v>
      </c>
      <c r="P1845" s="12">
        <f t="shared" ca="1" si="767"/>
        <v>4.2301917018920526E-8</v>
      </c>
      <c r="Q1845" s="12">
        <f t="shared" ca="1" si="767"/>
        <v>1.263424885847866E-7</v>
      </c>
      <c r="R1845" s="12">
        <f t="shared" ca="1" si="767"/>
        <v>3.5448298972601817E-7</v>
      </c>
      <c r="S1845" s="12">
        <f t="shared" ca="1" si="767"/>
        <v>9.3432499598950699E-7</v>
      </c>
      <c r="T1845" s="12">
        <f t="shared" ca="1" si="767"/>
        <v>2.3134340869595307E-6</v>
      </c>
      <c r="U1845" s="12">
        <f t="shared" ca="1" si="767"/>
        <v>5.3811226129247257E-6</v>
      </c>
      <c r="V1845" s="12">
        <f t="shared" ca="1" si="767"/>
        <v>1.175831905430266E-5</v>
      </c>
      <c r="W1845" s="12">
        <f t="shared" ca="1" si="767"/>
        <v>2.4136494093445043E-5</v>
      </c>
      <c r="X1845" s="12">
        <f t="shared" ca="1" si="767"/>
        <v>4.6543574091466671E-5</v>
      </c>
      <c r="Y1845" s="12">
        <f t="shared" ca="1" si="767"/>
        <v>8.4314421946781056E-5</v>
      </c>
      <c r="Z1845" s="12">
        <f t="shared" ca="1" si="767"/>
        <v>1.4348304966164838E-4</v>
      </c>
      <c r="AA1845" s="12">
        <f t="shared" ca="1" si="767"/>
        <v>2.2938019924818024E-4</v>
      </c>
      <c r="AB1845" s="12">
        <f t="shared" ca="1" si="767"/>
        <v>3.4448304181792003E-4</v>
      </c>
      <c r="AC1845" s="12">
        <f t="shared" ca="1" si="767"/>
        <v>4.8600010596027056E-4</v>
      </c>
      <c r="AD1845" s="12">
        <f t="shared" ca="1" si="767"/>
        <v>6.441121262941923E-4</v>
      </c>
      <c r="AE1845" s="12">
        <f t="shared" ca="1" si="767"/>
        <v>8.0194241077732853E-4</v>
      </c>
      <c r="AF1845" s="12">
        <f t="shared" ca="1" si="767"/>
        <v>9.3795387727937452E-4</v>
      </c>
      <c r="AG1845" s="12">
        <f t="shared" ca="1" si="767"/>
        <v>1.0305673498055645E-3</v>
      </c>
      <c r="AH1845" s="12">
        <f t="shared" ca="1" si="767"/>
        <v>1.0637213354271818E-3</v>
      </c>
      <c r="AI1845" s="12">
        <f t="shared" ca="1" si="767"/>
        <v>1.0314209679192349E-3</v>
      </c>
      <c r="AJ1845" s="12">
        <f t="shared" ca="1" si="767"/>
        <v>9.3950833368689163E-4</v>
      </c>
      <c r="AK1845" s="12">
        <f t="shared" ca="1" si="767"/>
        <v>8.0393680659916734E-4</v>
      </c>
      <c r="AL1845" s="12">
        <f t="shared" ca="1" si="767"/>
        <v>6.4624884947303541E-4</v>
      </c>
      <c r="AM1845" s="12">
        <f t="shared" ca="1" si="767"/>
        <v>4.880162105708924E-4</v>
      </c>
      <c r="AN1845" s="12">
        <f t="shared" ca="1" si="767"/>
        <v>3.4619860104953521E-4</v>
      </c>
      <c r="AO1845" s="12">
        <f t="shared" ca="1" si="767"/>
        <v>2.3071347670099534E-4</v>
      </c>
      <c r="AP1845" s="12">
        <f t="shared" ca="1" si="767"/>
        <v>1.4443658573914345E-4</v>
      </c>
      <c r="AQ1845" s="12">
        <f t="shared" ca="1" si="767"/>
        <v>8.4945046562954495E-5</v>
      </c>
      <c r="AR1845" s="12">
        <f t="shared" ca="1" si="767"/>
        <v>4.6930534289707237E-5</v>
      </c>
      <c r="AS1845" s="12">
        <f t="shared" ca="1" si="767"/>
        <v>2.43573217627523E-5</v>
      </c>
      <c r="AT1845" s="12">
        <f t="shared" ca="1" si="767"/>
        <v>1.1875725833994653E-5</v>
      </c>
      <c r="AU1845" s="12">
        <f t="shared" ca="1" si="767"/>
        <v>5.4393547902013563E-6</v>
      </c>
      <c r="AV1845" s="12">
        <f t="shared" ca="1" si="767"/>
        <v>2.3404060203012332E-6</v>
      </c>
      <c r="AX1845" s="13">
        <f t="shared" si="763"/>
        <v>6.1807000000000216E-3</v>
      </c>
    </row>
    <row r="1846" spans="1:50" x14ac:dyDescent="0.2">
      <c r="A1846" s="9" t="str">
        <f t="shared" si="758"/>
        <v>Eswatini</v>
      </c>
      <c r="C1846" s="20">
        <f t="shared" si="759"/>
        <v>349.01883170551781</v>
      </c>
      <c r="D1846" s="15">
        <f t="shared" si="760"/>
        <v>454.8397193340241</v>
      </c>
      <c r="E1846" s="23">
        <f t="shared" si="761"/>
        <v>1</v>
      </c>
      <c r="F1846" s="15">
        <f t="shared" si="764"/>
        <v>454.8397193340241</v>
      </c>
      <c r="H1846" s="12">
        <f t="shared" ref="H1846:AV1846" ca="1" si="768">_xlfn.NORM.DIST(H$1777,$F1846,$B$37+$B$38*$F1846,FALSE)/$AV676*($E1138/1000)</f>
        <v>9.2467118283497925E-8</v>
      </c>
      <c r="I1846" s="12">
        <f t="shared" ca="1" si="768"/>
        <v>2.7941619304511197E-7</v>
      </c>
      <c r="J1846" s="12">
        <f t="shared" ca="1" si="768"/>
        <v>7.9318120402352823E-7</v>
      </c>
      <c r="K1846" s="12">
        <f t="shared" ca="1" si="768"/>
        <v>2.115192276684221E-6</v>
      </c>
      <c r="L1846" s="12">
        <f t="shared" ca="1" si="768"/>
        <v>5.2988775635277102E-6</v>
      </c>
      <c r="M1846" s="12">
        <f t="shared" ca="1" si="768"/>
        <v>1.2470231399283672E-5</v>
      </c>
      <c r="N1846" s="12">
        <f t="shared" ca="1" si="768"/>
        <v>2.7569045799441411E-5</v>
      </c>
      <c r="O1846" s="12">
        <f t="shared" ca="1" si="768"/>
        <v>5.7256599601245874E-5</v>
      </c>
      <c r="P1846" s="12">
        <f t="shared" ca="1" si="768"/>
        <v>1.1170843421887094E-4</v>
      </c>
      <c r="Q1846" s="12">
        <f t="shared" ca="1" si="768"/>
        <v>2.0474012854536006E-4</v>
      </c>
      <c r="R1846" s="12">
        <f t="shared" ca="1" si="768"/>
        <v>3.5251416564552508E-4</v>
      </c>
      <c r="S1846" s="12">
        <f t="shared" ca="1" si="768"/>
        <v>5.7017316104956235E-4</v>
      </c>
      <c r="T1846" s="12">
        <f t="shared" ca="1" si="768"/>
        <v>8.6635036420199332E-4</v>
      </c>
      <c r="U1846" s="12">
        <f t="shared" ca="1" si="768"/>
        <v>1.2366219443468221E-3</v>
      </c>
      <c r="V1846" s="12">
        <f t="shared" ca="1" si="768"/>
        <v>1.658200075168598E-3</v>
      </c>
      <c r="W1846" s="12">
        <f t="shared" ca="1" si="768"/>
        <v>2.0887838786279914E-3</v>
      </c>
      <c r="X1846" s="12">
        <f t="shared" ca="1" si="768"/>
        <v>2.4717621533933676E-3</v>
      </c>
      <c r="Y1846" s="12">
        <f t="shared" ca="1" si="768"/>
        <v>2.7477451146964461E-3</v>
      </c>
      <c r="Z1846" s="12">
        <f t="shared" ca="1" si="768"/>
        <v>2.8694773792622102E-3</v>
      </c>
      <c r="AA1846" s="12">
        <f t="shared" ca="1" si="768"/>
        <v>2.8150477206084048E-3</v>
      </c>
      <c r="AB1846" s="12">
        <f t="shared" ca="1" si="768"/>
        <v>2.5943305644875307E-3</v>
      </c>
      <c r="AC1846" s="12">
        <f t="shared" ca="1" si="768"/>
        <v>2.2460605396359828E-3</v>
      </c>
      <c r="AD1846" s="12">
        <f t="shared" ca="1" si="768"/>
        <v>1.8267293158683473E-3</v>
      </c>
      <c r="AE1846" s="12">
        <f t="shared" ca="1" si="768"/>
        <v>1.3956725405907186E-3</v>
      </c>
      <c r="AF1846" s="12">
        <f t="shared" ca="1" si="768"/>
        <v>1.00172719526847E-3</v>
      </c>
      <c r="AG1846" s="12">
        <f t="shared" ca="1" si="768"/>
        <v>6.7541700323865911E-4</v>
      </c>
      <c r="AH1846" s="12">
        <f t="shared" ca="1" si="768"/>
        <v>4.2781017508132486E-4</v>
      </c>
      <c r="AI1846" s="12">
        <f t="shared" ca="1" si="768"/>
        <v>2.5455804365788031E-4</v>
      </c>
      <c r="AJ1846" s="12">
        <f t="shared" ca="1" si="768"/>
        <v>1.4229155796262788E-4</v>
      </c>
      <c r="AK1846" s="12">
        <f t="shared" ca="1" si="768"/>
        <v>7.471848186334519E-5</v>
      </c>
      <c r="AL1846" s="12">
        <f t="shared" ca="1" si="768"/>
        <v>3.6858150490219365E-5</v>
      </c>
      <c r="AM1846" s="12">
        <f t="shared" ca="1" si="768"/>
        <v>1.708030546741521E-5</v>
      </c>
      <c r="AN1846" s="12">
        <f t="shared" ca="1" si="768"/>
        <v>7.4355709639925407E-6</v>
      </c>
      <c r="AO1846" s="12">
        <f t="shared" ca="1" si="768"/>
        <v>3.0408122565371343E-6</v>
      </c>
      <c r="AP1846" s="12">
        <f t="shared" ca="1" si="768"/>
        <v>1.1682115244557931E-6</v>
      </c>
      <c r="AQ1846" s="12">
        <f t="shared" ca="1" si="768"/>
        <v>4.2160908465238498E-7</v>
      </c>
      <c r="AR1846" s="12">
        <f t="shared" ca="1" si="768"/>
        <v>1.4294041189295131E-7</v>
      </c>
      <c r="AS1846" s="12">
        <f t="shared" ca="1" si="768"/>
        <v>4.5525706375405001E-8</v>
      </c>
      <c r="AT1846" s="12">
        <f t="shared" ca="1" si="768"/>
        <v>1.3621186889192495E-8</v>
      </c>
      <c r="AU1846" s="12">
        <f t="shared" ca="1" si="768"/>
        <v>3.8285101715767458E-9</v>
      </c>
      <c r="AV1846" s="12">
        <f t="shared" ca="1" si="768"/>
        <v>1.0108838394060312E-9</v>
      </c>
      <c r="AX1846" s="13">
        <f t="shared" si="763"/>
        <v>0.2917096015990383</v>
      </c>
    </row>
    <row r="1847" spans="1:50" x14ac:dyDescent="0.2">
      <c r="A1847" s="9" t="str">
        <f t="shared" si="758"/>
        <v>Ethiopia</v>
      </c>
      <c r="C1847" s="20">
        <f t="shared" si="759"/>
        <v>268.57463516547034</v>
      </c>
      <c r="D1847" s="15">
        <f t="shared" si="760"/>
        <v>402.79220387444667</v>
      </c>
      <c r="E1847" s="23">
        <f t="shared" si="761"/>
        <v>1</v>
      </c>
      <c r="F1847" s="15">
        <f t="shared" si="764"/>
        <v>402.79220387444667</v>
      </c>
      <c r="H1847" s="12">
        <f t="shared" ref="H1847:AV1847" ca="1" si="769">_xlfn.NORM.DIST(H$1777,$F1847,$B$37+$B$38*$F1847,FALSE)/$AV677*($E1139/1000)</f>
        <v>1.1753473236479373E-4</v>
      </c>
      <c r="I1847" s="12">
        <f t="shared" ca="1" si="769"/>
        <v>3.1183194166755756E-4</v>
      </c>
      <c r="J1847" s="12">
        <f t="shared" ca="1" si="769"/>
        <v>7.7719781324803422E-4</v>
      </c>
      <c r="K1847" s="12">
        <f t="shared" ca="1" si="769"/>
        <v>1.819697238130368E-3</v>
      </c>
      <c r="L1847" s="12">
        <f t="shared" ca="1" si="769"/>
        <v>4.0024258678717532E-3</v>
      </c>
      <c r="M1847" s="12">
        <f t="shared" ca="1" si="769"/>
        <v>8.2699722534652614E-3</v>
      </c>
      <c r="N1847" s="12">
        <f t="shared" ca="1" si="769"/>
        <v>1.6052452853029555E-2</v>
      </c>
      <c r="O1847" s="12">
        <f t="shared" ca="1" si="769"/>
        <v>2.9270850967828849E-2</v>
      </c>
      <c r="P1847" s="12">
        <f t="shared" ca="1" si="769"/>
        <v>5.0140180016730519E-2</v>
      </c>
      <c r="Q1847" s="12">
        <f t="shared" ca="1" si="769"/>
        <v>8.0685041012060726E-2</v>
      </c>
      <c r="R1847" s="12">
        <f t="shared" ca="1" si="769"/>
        <v>0.12197104766857218</v>
      </c>
      <c r="S1847" s="12">
        <f t="shared" ca="1" si="769"/>
        <v>0.17321164219130128</v>
      </c>
      <c r="T1847" s="12">
        <f t="shared" ca="1" si="769"/>
        <v>0.23107555194620752</v>
      </c>
      <c r="U1847" s="12">
        <f t="shared" ca="1" si="769"/>
        <v>0.28959263583338068</v>
      </c>
      <c r="V1847" s="12">
        <f t="shared" ca="1" si="769"/>
        <v>0.34093973829436713</v>
      </c>
      <c r="W1847" s="12">
        <f t="shared" ca="1" si="769"/>
        <v>0.37707203776851411</v>
      </c>
      <c r="X1847" s="12">
        <f t="shared" ca="1" si="769"/>
        <v>0.39176679830959638</v>
      </c>
      <c r="Y1847" s="12">
        <f t="shared" ca="1" si="769"/>
        <v>0.38237326696934965</v>
      </c>
      <c r="Z1847" s="12">
        <f t="shared" ca="1" si="769"/>
        <v>0.35059362172529124</v>
      </c>
      <c r="AA1847" s="12">
        <f t="shared" ca="1" si="769"/>
        <v>0.30197924491097122</v>
      </c>
      <c r="AB1847" s="12">
        <f t="shared" ca="1" si="769"/>
        <v>0.24434686635908004</v>
      </c>
      <c r="AC1847" s="12">
        <f t="shared" ca="1" si="769"/>
        <v>0.18573469953471622</v>
      </c>
      <c r="AD1847" s="12">
        <f t="shared" ca="1" si="769"/>
        <v>0.13262821243881856</v>
      </c>
      <c r="AE1847" s="12">
        <f t="shared" ca="1" si="769"/>
        <v>8.8968317952692402E-2</v>
      </c>
      <c r="AF1847" s="12">
        <f t="shared" ca="1" si="769"/>
        <v>5.6064949881867582E-2</v>
      </c>
      <c r="AG1847" s="12">
        <f t="shared" ca="1" si="769"/>
        <v>3.3189758441988751E-2</v>
      </c>
      <c r="AH1847" s="12">
        <f t="shared" ca="1" si="769"/>
        <v>1.8457519664712919E-2</v>
      </c>
      <c r="AI1847" s="12">
        <f t="shared" ca="1" si="769"/>
        <v>9.6427117124900184E-3</v>
      </c>
      <c r="AJ1847" s="12">
        <f t="shared" ca="1" si="769"/>
        <v>4.7324019087215735E-3</v>
      </c>
      <c r="AK1847" s="12">
        <f t="shared" ca="1" si="769"/>
        <v>2.1818287175477606E-3</v>
      </c>
      <c r="AL1847" s="12">
        <f t="shared" ca="1" si="769"/>
        <v>9.4496621457507612E-4</v>
      </c>
      <c r="AM1847" s="12">
        <f t="shared" ca="1" si="769"/>
        <v>3.8447535273381179E-4</v>
      </c>
      <c r="AN1847" s="12">
        <f t="shared" ca="1" si="769"/>
        <v>1.4695261596686603E-4</v>
      </c>
      <c r="AO1847" s="12">
        <f t="shared" ca="1" si="769"/>
        <v>5.2764610174544604E-5</v>
      </c>
      <c r="AP1847" s="12">
        <f t="shared" ca="1" si="769"/>
        <v>1.7797735210302929E-5</v>
      </c>
      <c r="AQ1847" s="12">
        <f t="shared" ca="1" si="769"/>
        <v>5.6395356102556847E-6</v>
      </c>
      <c r="AR1847" s="12">
        <f t="shared" ca="1" si="769"/>
        <v>1.6787210658911949E-6</v>
      </c>
      <c r="AS1847" s="12">
        <f t="shared" ca="1" si="769"/>
        <v>4.6942945035237609E-7</v>
      </c>
      <c r="AT1847" s="12">
        <f t="shared" ca="1" si="769"/>
        <v>1.2331579837855713E-7</v>
      </c>
      <c r="AU1847" s="12">
        <f t="shared" ca="1" si="769"/>
        <v>3.0431523891324069E-8</v>
      </c>
      <c r="AV1847" s="12">
        <f t="shared" ca="1" si="769"/>
        <v>7.054809275032491E-9</v>
      </c>
      <c r="AX1847" s="13">
        <f t="shared" si="763"/>
        <v>0.48886216545930694</v>
      </c>
    </row>
    <row r="1848" spans="1:50" x14ac:dyDescent="0.2">
      <c r="A1848" s="9" t="str">
        <f t="shared" si="758"/>
        <v>Faeroe Islands</v>
      </c>
      <c r="C1848" s="20">
        <f t="shared" si="759"/>
        <v>569.28154547706401</v>
      </c>
      <c r="D1848" s="15">
        <f t="shared" si="760"/>
        <v>596.00409585690102</v>
      </c>
      <c r="E1848" s="23">
        <f t="shared" si="761"/>
        <v>1</v>
      </c>
      <c r="F1848" s="15">
        <f t="shared" si="764"/>
        <v>596.00409585690102</v>
      </c>
      <c r="H1848" s="12">
        <f t="shared" ref="H1848:AV1848" ca="1" si="770">_xlfn.NORM.DIST(H$1777,$F1848,$B$37+$B$38*$F1848,FALSE)/$AV678*($E1140/1000)</f>
        <v>1.9016193499327013E-12</v>
      </c>
      <c r="I1848" s="12">
        <f t="shared" ca="1" si="770"/>
        <v>8.1781507245299795E-12</v>
      </c>
      <c r="J1848" s="12">
        <f t="shared" ca="1" si="770"/>
        <v>3.3040242621870094E-11</v>
      </c>
      <c r="K1848" s="12">
        <f t="shared" ca="1" si="770"/>
        <v>1.2539722911022577E-10</v>
      </c>
      <c r="L1848" s="12">
        <f t="shared" ca="1" si="770"/>
        <v>4.470841228431662E-10</v>
      </c>
      <c r="M1848" s="12">
        <f t="shared" ca="1" si="770"/>
        <v>1.4974321360955424E-9</v>
      </c>
      <c r="N1848" s="12">
        <f t="shared" ca="1" si="770"/>
        <v>4.7115265862447854E-9</v>
      </c>
      <c r="O1848" s="12">
        <f t="shared" ca="1" si="770"/>
        <v>1.3926203524567326E-8</v>
      </c>
      <c r="P1848" s="12">
        <f t="shared" ca="1" si="770"/>
        <v>3.8668775926515096E-8</v>
      </c>
      <c r="Q1848" s="12">
        <f t="shared" ca="1" si="770"/>
        <v>1.0086597852940426E-7</v>
      </c>
      <c r="R1848" s="12">
        <f t="shared" ca="1" si="770"/>
        <v>2.4716420913748638E-7</v>
      </c>
      <c r="S1848" s="12">
        <f t="shared" ca="1" si="770"/>
        <v>5.6896172782911709E-7</v>
      </c>
      <c r="T1848" s="12">
        <f t="shared" ca="1" si="770"/>
        <v>1.2303739288283241E-6</v>
      </c>
      <c r="U1848" s="12">
        <f t="shared" ca="1" si="770"/>
        <v>2.4994691516907257E-6</v>
      </c>
      <c r="V1848" s="12">
        <f t="shared" ca="1" si="770"/>
        <v>4.7699632937761327E-6</v>
      </c>
      <c r="W1848" s="12">
        <f t="shared" ca="1" si="770"/>
        <v>8.5514328122414671E-6</v>
      </c>
      <c r="X1848" s="12">
        <f t="shared" ca="1" si="770"/>
        <v>1.4401884829154838E-5</v>
      </c>
      <c r="Y1848" s="12">
        <f t="shared" ca="1" si="770"/>
        <v>2.278538515762393E-5</v>
      </c>
      <c r="Z1848" s="12">
        <f t="shared" ca="1" si="770"/>
        <v>3.3864916541424184E-5</v>
      </c>
      <c r="AA1848" s="12">
        <f t="shared" ca="1" si="770"/>
        <v>4.7282479180399345E-5</v>
      </c>
      <c r="AB1848" s="12">
        <f t="shared" ca="1" si="770"/>
        <v>6.2016473260210491E-5</v>
      </c>
      <c r="AC1848" s="12">
        <f t="shared" ca="1" si="770"/>
        <v>7.6413569154860694E-5</v>
      </c>
      <c r="AD1848" s="12">
        <f t="shared" ca="1" si="770"/>
        <v>8.8448505754042708E-5</v>
      </c>
      <c r="AE1848" s="12">
        <f t="shared" ca="1" si="770"/>
        <v>9.6176088494365355E-5</v>
      </c>
      <c r="AF1848" s="12">
        <f t="shared" ca="1" si="770"/>
        <v>9.8242705730842688E-5</v>
      </c>
      <c r="AG1848" s="12">
        <f t="shared" ca="1" si="770"/>
        <v>9.4273604982218683E-5</v>
      </c>
      <c r="AH1848" s="12">
        <f t="shared" ca="1" si="770"/>
        <v>8.4983870983748486E-5</v>
      </c>
      <c r="AI1848" s="12">
        <f t="shared" ca="1" si="770"/>
        <v>7.1968010738913881E-5</v>
      </c>
      <c r="AJ1848" s="12">
        <f t="shared" ca="1" si="770"/>
        <v>5.7253110030575568E-5</v>
      </c>
      <c r="AK1848" s="12">
        <f t="shared" ca="1" si="770"/>
        <v>4.2787337425907814E-5</v>
      </c>
      <c r="AL1848" s="12">
        <f t="shared" ca="1" si="770"/>
        <v>3.0039177426711888E-5</v>
      </c>
      <c r="AM1848" s="12">
        <f t="shared" ca="1" si="770"/>
        <v>1.9811502107671105E-5</v>
      </c>
      <c r="AN1848" s="12">
        <f t="shared" ca="1" si="770"/>
        <v>1.2274487523623327E-5</v>
      </c>
      <c r="AO1848" s="12">
        <f t="shared" ca="1" si="770"/>
        <v>7.1440737212746333E-6</v>
      </c>
      <c r="AP1848" s="12">
        <f t="shared" ca="1" si="770"/>
        <v>3.9061155022686063E-6</v>
      </c>
      <c r="AQ1848" s="12">
        <f t="shared" ca="1" si="770"/>
        <v>2.0063228968865502E-6</v>
      </c>
      <c r="AR1848" s="12">
        <f t="shared" ca="1" si="770"/>
        <v>9.6808429079894124E-7</v>
      </c>
      <c r="AS1848" s="12">
        <f t="shared" ca="1" si="770"/>
        <v>4.3881565315207811E-7</v>
      </c>
      <c r="AT1848" s="12">
        <f t="shared" ca="1" si="770"/>
        <v>1.8685625661074198E-7</v>
      </c>
      <c r="AU1848" s="12">
        <f t="shared" ca="1" si="770"/>
        <v>7.4746312480092405E-8</v>
      </c>
      <c r="AV1848" s="12">
        <f t="shared" ca="1" si="770"/>
        <v>2.8088496613152998E-8</v>
      </c>
      <c r="AX1848" s="13">
        <f t="shared" si="763"/>
        <v>2.4995501586846988E-2</v>
      </c>
    </row>
    <row r="1849" spans="1:50" x14ac:dyDescent="0.2">
      <c r="A1849" s="9" t="str">
        <f t="shared" si="758"/>
        <v>Fiji</v>
      </c>
      <c r="C1849" s="20">
        <f t="shared" si="759"/>
        <v>468.47761303334647</v>
      </c>
      <c r="D1849" s="15">
        <f t="shared" si="760"/>
        <v>531.04689286750954</v>
      </c>
      <c r="E1849" s="23">
        <f t="shared" si="761"/>
        <v>1</v>
      </c>
      <c r="F1849" s="15">
        <f t="shared" si="764"/>
        <v>531.04689286750954</v>
      </c>
      <c r="H1849" s="12">
        <f t="shared" ref="H1849:AV1849" ca="1" si="771">_xlfn.NORM.DIST(H$1777,$F1849,$B$37+$B$38*$F1849,FALSE)/$AV679*($E1141/1000)</f>
        <v>1.2353862480575331E-9</v>
      </c>
      <c r="I1849" s="12">
        <f t="shared" ca="1" si="771"/>
        <v>4.5165611863793809E-9</v>
      </c>
      <c r="J1849" s="12">
        <f t="shared" ca="1" si="771"/>
        <v>1.5512065445951426E-8</v>
      </c>
      <c r="K1849" s="12">
        <f t="shared" ca="1" si="771"/>
        <v>5.0048141347285707E-8</v>
      </c>
      <c r="L1849" s="12">
        <f t="shared" ca="1" si="771"/>
        <v>1.5169206856793359E-7</v>
      </c>
      <c r="M1849" s="12">
        <f t="shared" ca="1" si="771"/>
        <v>4.3191112309033046E-7</v>
      </c>
      <c r="N1849" s="12">
        <f t="shared" ca="1" si="771"/>
        <v>1.155267347259407E-6</v>
      </c>
      <c r="O1849" s="12">
        <f t="shared" ca="1" si="771"/>
        <v>2.9028674340592673E-6</v>
      </c>
      <c r="P1849" s="12">
        <f t="shared" ca="1" si="771"/>
        <v>6.8521758968879735E-6</v>
      </c>
      <c r="Q1849" s="12">
        <f t="shared" ca="1" si="771"/>
        <v>1.5194499436549909E-5</v>
      </c>
      <c r="R1849" s="12">
        <f t="shared" ca="1" si="771"/>
        <v>3.1651980299979855E-5</v>
      </c>
      <c r="S1849" s="12">
        <f t="shared" ca="1" si="771"/>
        <v>6.1940109818249661E-5</v>
      </c>
      <c r="T1849" s="12">
        <f t="shared" ca="1" si="771"/>
        <v>1.1386746446986564E-4</v>
      </c>
      <c r="U1849" s="12">
        <f t="shared" ca="1" si="771"/>
        <v>1.9664545999013925E-4</v>
      </c>
      <c r="V1849" s="12">
        <f t="shared" ca="1" si="771"/>
        <v>3.1902505564040278E-4</v>
      </c>
      <c r="W1849" s="12">
        <f t="shared" ca="1" si="771"/>
        <v>4.862081751884072E-4</v>
      </c>
      <c r="X1849" s="12">
        <f t="shared" ca="1" si="771"/>
        <v>6.9610750413113078E-4</v>
      </c>
      <c r="Y1849" s="12">
        <f t="shared" ca="1" si="771"/>
        <v>9.3623951939769679E-4</v>
      </c>
      <c r="Z1849" s="12">
        <f t="shared" ca="1" si="771"/>
        <v>1.1829168483434064E-3</v>
      </c>
      <c r="AA1849" s="12">
        <f t="shared" ca="1" si="771"/>
        <v>1.4040354097277759E-3</v>
      </c>
      <c r="AB1849" s="12">
        <f t="shared" ca="1" si="771"/>
        <v>1.5655195630389677E-3</v>
      </c>
      <c r="AC1849" s="12">
        <f t="shared" ca="1" si="771"/>
        <v>1.6398175575097005E-3</v>
      </c>
      <c r="AD1849" s="12">
        <f t="shared" ca="1" si="771"/>
        <v>1.6135750131744927E-3</v>
      </c>
      <c r="AE1849" s="12">
        <f t="shared" ca="1" si="771"/>
        <v>1.4915553798143433E-3</v>
      </c>
      <c r="AF1849" s="12">
        <f t="shared" ca="1" si="771"/>
        <v>1.2952279291546262E-3</v>
      </c>
      <c r="AG1849" s="12">
        <f t="shared" ca="1" si="771"/>
        <v>1.0565975837212569E-3</v>
      </c>
      <c r="AH1849" s="12">
        <f t="shared" ca="1" si="771"/>
        <v>8.0971021958041293E-4</v>
      </c>
      <c r="AI1849" s="12">
        <f t="shared" ca="1" si="771"/>
        <v>5.8291633143731114E-4</v>
      </c>
      <c r="AJ1849" s="12">
        <f t="shared" ca="1" si="771"/>
        <v>3.9422069591392108E-4</v>
      </c>
      <c r="AK1849" s="12">
        <f t="shared" ca="1" si="771"/>
        <v>2.50454715205342E-4</v>
      </c>
      <c r="AL1849" s="12">
        <f t="shared" ca="1" si="771"/>
        <v>1.4947742210670852E-4</v>
      </c>
      <c r="AM1849" s="12">
        <f t="shared" ca="1" si="771"/>
        <v>8.3806669355038915E-5</v>
      </c>
      <c r="AN1849" s="12">
        <f t="shared" ca="1" si="771"/>
        <v>4.414059246151816E-5</v>
      </c>
      <c r="AO1849" s="12">
        <f t="shared" ca="1" si="771"/>
        <v>2.1840085271338199E-5</v>
      </c>
      <c r="AP1849" s="12">
        <f t="shared" ca="1" si="771"/>
        <v>1.0151427006744247E-5</v>
      </c>
      <c r="AQ1849" s="12">
        <f t="shared" ca="1" si="771"/>
        <v>4.4325787245838903E-6</v>
      </c>
      <c r="AR1849" s="12">
        <f t="shared" ca="1" si="771"/>
        <v>1.8182031837347808E-6</v>
      </c>
      <c r="AS1849" s="12">
        <f t="shared" ca="1" si="771"/>
        <v>7.0062392738962148E-7</v>
      </c>
      <c r="AT1849" s="12">
        <f t="shared" ca="1" si="771"/>
        <v>2.5362035792240034E-7</v>
      </c>
      <c r="AU1849" s="12">
        <f t="shared" ca="1" si="771"/>
        <v>8.6246176735892014E-8</v>
      </c>
      <c r="AV1849" s="12">
        <f t="shared" ca="1" si="771"/>
        <v>2.7551940243981727E-8</v>
      </c>
      <c r="AX1849" s="13">
        <f t="shared" si="763"/>
        <v>9.5018624388986214E-2</v>
      </c>
    </row>
    <row r="1850" spans="1:50" x14ac:dyDescent="0.2">
      <c r="A1850" s="9" t="str">
        <f t="shared" si="758"/>
        <v>Finland</v>
      </c>
      <c r="C1850" s="20">
        <f t="shared" si="759"/>
        <v>632.74110162028774</v>
      </c>
      <c r="D1850" s="15">
        <f t="shared" si="760"/>
        <v>636.78134700113844</v>
      </c>
      <c r="E1850" s="23">
        <f t="shared" si="761"/>
        <v>1</v>
      </c>
      <c r="F1850" s="15">
        <f t="shared" si="764"/>
        <v>636.78134700113844</v>
      </c>
      <c r="H1850" s="12">
        <f t="shared" ref="H1850:AV1850" ca="1" si="772">_xlfn.NORM.DIST(H$1777,$F1850,$B$37+$B$38*$F1850,FALSE)/$AV680*($E1142/1000)</f>
        <v>7.496641470515399E-12</v>
      </c>
      <c r="I1850" s="12">
        <f t="shared" ca="1" si="772"/>
        <v>3.5700278283802504E-11</v>
      </c>
      <c r="J1850" s="12">
        <f t="shared" ca="1" si="772"/>
        <v>1.5971034827268371E-10</v>
      </c>
      <c r="K1850" s="12">
        <f t="shared" ca="1" si="772"/>
        <v>6.7119870033817689E-10</v>
      </c>
      <c r="L1850" s="12">
        <f t="shared" ca="1" si="772"/>
        <v>2.6498772213164997E-9</v>
      </c>
      <c r="M1850" s="12">
        <f t="shared" ca="1" si="772"/>
        <v>9.8278154337606251E-9</v>
      </c>
      <c r="N1850" s="12">
        <f t="shared" ca="1" si="772"/>
        <v>3.4240872825644274E-8</v>
      </c>
      <c r="O1850" s="12">
        <f t="shared" ca="1" si="772"/>
        <v>1.1206997016592914E-7</v>
      </c>
      <c r="P1850" s="12">
        <f t="shared" ca="1" si="772"/>
        <v>3.4458016996524175E-7</v>
      </c>
      <c r="Q1850" s="12">
        <f t="shared" ca="1" si="772"/>
        <v>9.9528601176226273E-7</v>
      </c>
      <c r="R1850" s="12">
        <f t="shared" ca="1" si="772"/>
        <v>2.7006115122400994E-6</v>
      </c>
      <c r="S1850" s="12">
        <f t="shared" ca="1" si="772"/>
        <v>6.8838741790780523E-6</v>
      </c>
      <c r="T1850" s="12">
        <f t="shared" ca="1" si="772"/>
        <v>1.6483913540166004E-5</v>
      </c>
      <c r="U1850" s="12">
        <f t="shared" ca="1" si="772"/>
        <v>3.7080392871798168E-5</v>
      </c>
      <c r="V1850" s="12">
        <f t="shared" ca="1" si="772"/>
        <v>7.8358284743142406E-5</v>
      </c>
      <c r="W1850" s="12">
        <f t="shared" ca="1" si="772"/>
        <v>1.5555433174697068E-4</v>
      </c>
      <c r="X1850" s="12">
        <f t="shared" ca="1" si="772"/>
        <v>2.9009209409097903E-4</v>
      </c>
      <c r="Y1850" s="12">
        <f t="shared" ca="1" si="772"/>
        <v>5.0821358691619889E-4</v>
      </c>
      <c r="Z1850" s="12">
        <f t="shared" ca="1" si="772"/>
        <v>8.3639849937373445E-4</v>
      </c>
      <c r="AA1850" s="12">
        <f t="shared" ca="1" si="772"/>
        <v>1.2931139986654145E-3</v>
      </c>
      <c r="AB1850" s="12">
        <f t="shared" ca="1" si="772"/>
        <v>1.8780924912258812E-3</v>
      </c>
      <c r="AC1850" s="12">
        <f t="shared" ca="1" si="772"/>
        <v>2.5624401726417521E-3</v>
      </c>
      <c r="AD1850" s="12">
        <f t="shared" ca="1" si="772"/>
        <v>3.2843322684240187E-3</v>
      </c>
      <c r="AE1850" s="12">
        <f t="shared" ca="1" si="772"/>
        <v>3.9545496726226606E-3</v>
      </c>
      <c r="AF1850" s="12">
        <f t="shared" ca="1" si="772"/>
        <v>4.4730481967811932E-3</v>
      </c>
      <c r="AG1850" s="12">
        <f t="shared" ca="1" si="772"/>
        <v>4.7529879716443754E-3</v>
      </c>
      <c r="AH1850" s="12">
        <f t="shared" ca="1" si="772"/>
        <v>4.7444562654611801E-3</v>
      </c>
      <c r="AI1850" s="12">
        <f t="shared" ca="1" si="772"/>
        <v>4.4490037822005786E-3</v>
      </c>
      <c r="AJ1850" s="12">
        <f t="shared" ca="1" si="772"/>
        <v>3.9191843941996096E-3</v>
      </c>
      <c r="AK1850" s="12">
        <f t="shared" ca="1" si="772"/>
        <v>3.2432857521115526E-3</v>
      </c>
      <c r="AL1850" s="12">
        <f t="shared" ca="1" si="772"/>
        <v>2.5213394912631782E-3</v>
      </c>
      <c r="AM1850" s="12">
        <f t="shared" ca="1" si="772"/>
        <v>1.8413401924596124E-3</v>
      </c>
      <c r="AN1850" s="12">
        <f t="shared" ca="1" si="772"/>
        <v>1.2632617157779843E-3</v>
      </c>
      <c r="AO1850" s="12">
        <f t="shared" ca="1" si="772"/>
        <v>8.1415900596240381E-4</v>
      </c>
      <c r="AP1850" s="12">
        <f t="shared" ca="1" si="772"/>
        <v>4.9292599610237979E-4</v>
      </c>
      <c r="AQ1850" s="12">
        <f t="shared" ca="1" si="772"/>
        <v>2.8035661588460145E-4</v>
      </c>
      <c r="AR1850" s="12">
        <f t="shared" ca="1" si="772"/>
        <v>1.4979471475555419E-4</v>
      </c>
      <c r="AS1850" s="12">
        <f t="shared" ca="1" si="772"/>
        <v>7.5186309206571366E-5</v>
      </c>
      <c r="AT1850" s="12">
        <f t="shared" ca="1" si="772"/>
        <v>3.5451746681637889E-5</v>
      </c>
      <c r="AU1850" s="12">
        <f t="shared" ca="1" si="772"/>
        <v>1.5703378667661861E-5</v>
      </c>
      <c r="AV1850" s="12">
        <f t="shared" ca="1" si="772"/>
        <v>6.5343916942488763E-6</v>
      </c>
      <c r="AX1850" s="13">
        <f t="shared" si="763"/>
        <v>8.9467773424189694E-3</v>
      </c>
    </row>
    <row r="1851" spans="1:50" x14ac:dyDescent="0.2">
      <c r="A1851" s="9" t="str">
        <f t="shared" si="758"/>
        <v>France</v>
      </c>
      <c r="C1851" s="20">
        <f t="shared" si="759"/>
        <v>565.88004978876882</v>
      </c>
      <c r="D1851" s="15">
        <f t="shared" si="760"/>
        <v>593.62466054285767</v>
      </c>
      <c r="E1851" s="23">
        <f t="shared" si="761"/>
        <v>1</v>
      </c>
      <c r="F1851" s="15">
        <f t="shared" si="764"/>
        <v>593.62466054285767</v>
      </c>
      <c r="H1851" s="12">
        <f t="shared" ref="H1851:AV1851" ca="1" si="773">_xlfn.NORM.DIST(H$1777,$F1851,$B$37+$B$38*$F1851,FALSE)/$AV681*($E1143/1000)</f>
        <v>1.5249513383735462E-9</v>
      </c>
      <c r="I1851" s="12">
        <f t="shared" ca="1" si="773"/>
        <v>6.5193465703458108E-9</v>
      </c>
      <c r="J1851" s="12">
        <f t="shared" ca="1" si="773"/>
        <v>2.618235741929418E-8</v>
      </c>
      <c r="K1851" s="12">
        <f t="shared" ca="1" si="773"/>
        <v>9.8780227119777901E-8</v>
      </c>
      <c r="L1851" s="12">
        <f t="shared" ca="1" si="773"/>
        <v>3.5009659625856182E-7</v>
      </c>
      <c r="M1851" s="12">
        <f t="shared" ca="1" si="773"/>
        <v>1.1656343882619542E-6</v>
      </c>
      <c r="N1851" s="12">
        <f t="shared" ca="1" si="773"/>
        <v>3.6458047735622996E-6</v>
      </c>
      <c r="O1851" s="12">
        <f t="shared" ca="1" si="773"/>
        <v>1.0712258938049913E-5</v>
      </c>
      <c r="P1851" s="12">
        <f t="shared" ca="1" si="773"/>
        <v>2.9568228759711984E-5</v>
      </c>
      <c r="Q1851" s="12">
        <f t="shared" ca="1" si="773"/>
        <v>7.6670121594757927E-5</v>
      </c>
      <c r="R1851" s="12">
        <f t="shared" ca="1" si="773"/>
        <v>1.867598813651517E-4</v>
      </c>
      <c r="S1851" s="12">
        <f t="shared" ca="1" si="773"/>
        <v>4.2736369106947659E-4</v>
      </c>
      <c r="T1851" s="12">
        <f t="shared" ca="1" si="773"/>
        <v>9.1868843392753016E-4</v>
      </c>
      <c r="U1851" s="12">
        <f t="shared" ca="1" si="773"/>
        <v>1.8552202273677946E-3</v>
      </c>
      <c r="V1851" s="12">
        <f t="shared" ca="1" si="773"/>
        <v>3.5194863699063764E-3</v>
      </c>
      <c r="W1851" s="12">
        <f t="shared" ca="1" si="773"/>
        <v>6.2721971297484544E-3</v>
      </c>
      <c r="X1851" s="12">
        <f t="shared" ca="1" si="773"/>
        <v>1.0500662643080905E-2</v>
      </c>
      <c r="Y1851" s="12">
        <f t="shared" ca="1" si="773"/>
        <v>1.6514685500441561E-2</v>
      </c>
      <c r="Z1851" s="12">
        <f t="shared" ca="1" si="773"/>
        <v>2.4399476246254482E-2</v>
      </c>
      <c r="AA1851" s="12">
        <f t="shared" ca="1" si="773"/>
        <v>3.3864704882766064E-2</v>
      </c>
      <c r="AB1851" s="12">
        <f t="shared" ca="1" si="773"/>
        <v>4.4154063859671952E-2</v>
      </c>
      <c r="AC1851" s="12">
        <f t="shared" ca="1" si="773"/>
        <v>5.4081740813899618E-2</v>
      </c>
      <c r="AD1851" s="12">
        <f t="shared" ca="1" si="773"/>
        <v>6.222819993608715E-2</v>
      </c>
      <c r="AE1851" s="12">
        <f t="shared" ca="1" si="773"/>
        <v>6.7263646749406283E-2</v>
      </c>
      <c r="AF1851" s="12">
        <f t="shared" ca="1" si="773"/>
        <v>6.8301489524324091E-2</v>
      </c>
      <c r="AG1851" s="12">
        <f t="shared" ca="1" si="773"/>
        <v>6.5153317697106153E-2</v>
      </c>
      <c r="AH1851" s="12">
        <f t="shared" ca="1" si="773"/>
        <v>5.8384758875165955E-2</v>
      </c>
      <c r="AI1851" s="12">
        <f t="shared" ca="1" si="773"/>
        <v>4.9149492891222293E-2</v>
      </c>
      <c r="AJ1851" s="12">
        <f t="shared" ca="1" si="773"/>
        <v>3.8868267814874784E-2</v>
      </c>
      <c r="AK1851" s="12">
        <f t="shared" ca="1" si="773"/>
        <v>2.8875394517141263E-2</v>
      </c>
      <c r="AL1851" s="12">
        <f t="shared" ca="1" si="773"/>
        <v>2.0151958567263678E-2</v>
      </c>
      <c r="AM1851" s="12">
        <f t="shared" ca="1" si="773"/>
        <v>1.3211836527160502E-2</v>
      </c>
      <c r="AN1851" s="12">
        <f t="shared" ca="1" si="773"/>
        <v>8.1370262340299919E-3</v>
      </c>
      <c r="AO1851" s="12">
        <f t="shared" ca="1" si="773"/>
        <v>4.7078740519055822E-3</v>
      </c>
      <c r="AP1851" s="12">
        <f t="shared" ca="1" si="773"/>
        <v>2.5588247945640772E-3</v>
      </c>
      <c r="AQ1851" s="12">
        <f t="shared" ca="1" si="773"/>
        <v>1.3065103656086381E-3</v>
      </c>
      <c r="AR1851" s="12">
        <f t="shared" ca="1" si="773"/>
        <v>6.266741259282673E-4</v>
      </c>
      <c r="AS1851" s="12">
        <f t="shared" ca="1" si="773"/>
        <v>2.8237566265895578E-4</v>
      </c>
      <c r="AT1851" s="12">
        <f t="shared" ca="1" si="773"/>
        <v>1.1952791864061354E-4</v>
      </c>
      <c r="AU1851" s="12">
        <f t="shared" ca="1" si="773"/>
        <v>4.7530025362375083E-5</v>
      </c>
      <c r="AV1851" s="12">
        <f t="shared" ca="1" si="773"/>
        <v>1.7755108469099024E-5</v>
      </c>
      <c r="AX1851" s="13">
        <f t="shared" si="763"/>
        <v>2.6418752452633879E-2</v>
      </c>
    </row>
    <row r="1852" spans="1:50" x14ac:dyDescent="0.2">
      <c r="A1852" s="9" t="str">
        <f t="shared" si="758"/>
        <v>French Guiana</v>
      </c>
      <c r="C1852" s="20">
        <f t="shared" si="759"/>
        <v>458.52069087736299</v>
      </c>
      <c r="D1852" s="15">
        <f t="shared" si="760"/>
        <v>525.12909714839066</v>
      </c>
      <c r="E1852" s="23">
        <f t="shared" si="761"/>
        <v>1</v>
      </c>
      <c r="F1852" s="15">
        <f t="shared" si="764"/>
        <v>525.12909714839066</v>
      </c>
      <c r="H1852" s="12">
        <f t="shared" ref="H1852:AV1852" ca="1" si="774">_xlfn.NORM.DIST(H$1777,$F1852,$B$37+$B$38*$F1852,FALSE)/$AV682*($E1144/1000)</f>
        <v>9.6982332646934397E-10</v>
      </c>
      <c r="I1852" s="12">
        <f t="shared" ca="1" si="774"/>
        <v>3.49359531140855E-9</v>
      </c>
      <c r="J1852" s="12">
        <f t="shared" ca="1" si="774"/>
        <v>1.1822495607608709E-8</v>
      </c>
      <c r="K1852" s="12">
        <f t="shared" ca="1" si="774"/>
        <v>3.758394132999796E-8</v>
      </c>
      <c r="L1852" s="12">
        <f t="shared" ca="1" si="774"/>
        <v>1.1224114193056795E-7</v>
      </c>
      <c r="M1852" s="12">
        <f t="shared" ca="1" si="774"/>
        <v>3.1488967916848373E-7</v>
      </c>
      <c r="N1852" s="12">
        <f t="shared" ca="1" si="774"/>
        <v>8.2989160468045166E-7</v>
      </c>
      <c r="O1852" s="12">
        <f t="shared" ca="1" si="774"/>
        <v>2.0546644693881649E-6</v>
      </c>
      <c r="P1852" s="12">
        <f t="shared" ca="1" si="774"/>
        <v>4.7787800881700669E-6</v>
      </c>
      <c r="Q1852" s="12">
        <f t="shared" ca="1" si="774"/>
        <v>1.0441184617456561E-5</v>
      </c>
      <c r="R1852" s="12">
        <f t="shared" ca="1" si="774"/>
        <v>2.1430835325703779E-5</v>
      </c>
      <c r="S1852" s="12">
        <f t="shared" ca="1" si="774"/>
        <v>4.1322350621704313E-5</v>
      </c>
      <c r="T1852" s="12">
        <f t="shared" ca="1" si="774"/>
        <v>7.4849263694417743E-5</v>
      </c>
      <c r="U1852" s="12">
        <f t="shared" ca="1" si="774"/>
        <v>1.2736398573118829E-4</v>
      </c>
      <c r="V1852" s="12">
        <f t="shared" ca="1" si="774"/>
        <v>2.035927671979397E-4</v>
      </c>
      <c r="W1852" s="12">
        <f t="shared" ca="1" si="774"/>
        <v>3.0572759783977085E-4</v>
      </c>
      <c r="X1852" s="12">
        <f t="shared" ca="1" si="774"/>
        <v>4.3128418950696783E-4</v>
      </c>
      <c r="Y1852" s="12">
        <f t="shared" ca="1" si="774"/>
        <v>5.7154315265392594E-4</v>
      </c>
      <c r="Z1852" s="12">
        <f t="shared" ca="1" si="774"/>
        <v>7.1152654900166886E-4</v>
      </c>
      <c r="AA1852" s="12">
        <f t="shared" ca="1" si="774"/>
        <v>8.3212733320795732E-4</v>
      </c>
      <c r="AB1852" s="12">
        <f t="shared" ca="1" si="774"/>
        <v>9.1420809144219151E-4</v>
      </c>
      <c r="AC1852" s="12">
        <f t="shared" ca="1" si="774"/>
        <v>9.4353264072585547E-4</v>
      </c>
      <c r="AD1852" s="12">
        <f t="shared" ca="1" si="774"/>
        <v>9.1479839022462364E-4</v>
      </c>
      <c r="AE1852" s="12">
        <f t="shared" ca="1" si="774"/>
        <v>8.3320227957937127E-4</v>
      </c>
      <c r="AF1852" s="12">
        <f t="shared" ca="1" si="774"/>
        <v>7.1290572465522732E-4</v>
      </c>
      <c r="AG1852" s="12">
        <f t="shared" ca="1" si="774"/>
        <v>5.7302075119444414E-4</v>
      </c>
      <c r="AH1852" s="12">
        <f t="shared" ca="1" si="774"/>
        <v>4.326783770925824E-4</v>
      </c>
      <c r="AI1852" s="12">
        <f t="shared" ca="1" si="774"/>
        <v>3.0691395051004726E-4</v>
      </c>
      <c r="AJ1852" s="12">
        <f t="shared" ca="1" si="774"/>
        <v>2.0451476219925793E-4</v>
      </c>
      <c r="AK1852" s="12">
        <f t="shared" ca="1" si="774"/>
        <v>1.2802337987862533E-4</v>
      </c>
      <c r="AL1852" s="12">
        <f t="shared" ca="1" si="774"/>
        <v>7.528535637277269E-5</v>
      </c>
      <c r="AM1852" s="12">
        <f t="shared" ca="1" si="774"/>
        <v>4.1589943210102474E-5</v>
      </c>
      <c r="AN1852" s="12">
        <f t="shared" ca="1" si="774"/>
        <v>2.1583543108021114E-5</v>
      </c>
      <c r="AO1852" s="12">
        <f t="shared" ca="1" si="774"/>
        <v>1.0522374281743284E-5</v>
      </c>
      <c r="AP1852" s="12">
        <f t="shared" ca="1" si="774"/>
        <v>4.8190490540005593E-6</v>
      </c>
      <c r="AQ1852" s="12">
        <f t="shared" ca="1" si="774"/>
        <v>2.0733162111638744E-6</v>
      </c>
      <c r="AR1852" s="12">
        <f t="shared" ca="1" si="774"/>
        <v>8.3796587828903449E-7</v>
      </c>
      <c r="AS1852" s="12">
        <f t="shared" ca="1" si="774"/>
        <v>3.1815863942108117E-7</v>
      </c>
      <c r="AT1852" s="12">
        <f t="shared" ca="1" si="774"/>
        <v>1.1347957529306662E-7</v>
      </c>
      <c r="AU1852" s="12">
        <f t="shared" ca="1" si="774"/>
        <v>3.8023166177885345E-8</v>
      </c>
      <c r="AV1852" s="12">
        <f t="shared" ca="1" si="774"/>
        <v>1.196838216675395E-8</v>
      </c>
      <c r="AX1852" s="13">
        <f t="shared" si="763"/>
        <v>0.10541416912187199</v>
      </c>
    </row>
    <row r="1853" spans="1:50" x14ac:dyDescent="0.2">
      <c r="A1853" s="9" t="str">
        <f t="shared" si="758"/>
        <v>French Polynesia</v>
      </c>
      <c r="C1853" s="20">
        <f t="shared" si="759"/>
        <v>496.89839444037602</v>
      </c>
      <c r="D1853" s="15">
        <f t="shared" si="760"/>
        <v>549.41432616913266</v>
      </c>
      <c r="E1853" s="23">
        <f t="shared" si="761"/>
        <v>1</v>
      </c>
      <c r="F1853" s="15">
        <f t="shared" si="764"/>
        <v>549.41432616913266</v>
      </c>
      <c r="H1853" s="12">
        <f t="shared" ref="H1853:AV1853" ca="1" si="775">_xlfn.NORM.DIST(H$1777,$F1853,$B$37+$B$38*$F1853,FALSE)/$AV683*($E1145/1000)</f>
        <v>9.3488167682686299E-11</v>
      </c>
      <c r="I1853" s="12">
        <f t="shared" ca="1" si="775"/>
        <v>3.5785243005187594E-10</v>
      </c>
      <c r="J1853" s="12">
        <f t="shared" ca="1" si="775"/>
        <v>1.2867906255921443E-9</v>
      </c>
      <c r="K1853" s="12">
        <f t="shared" ca="1" si="775"/>
        <v>4.3467874139378651E-9</v>
      </c>
      <c r="L1853" s="12">
        <f t="shared" ca="1" si="775"/>
        <v>1.3793850296440499E-8</v>
      </c>
      <c r="M1853" s="12">
        <f t="shared" ca="1" si="775"/>
        <v>4.1120578004196564E-8</v>
      </c>
      <c r="N1853" s="12">
        <f t="shared" ca="1" si="775"/>
        <v>1.1515677870307968E-7</v>
      </c>
      <c r="O1853" s="12">
        <f t="shared" ca="1" si="775"/>
        <v>3.0295379690373895E-7</v>
      </c>
      <c r="P1853" s="12">
        <f t="shared" ca="1" si="775"/>
        <v>7.4872078015908477E-7</v>
      </c>
      <c r="Q1853" s="12">
        <f t="shared" ca="1" si="775"/>
        <v>1.7382809416166245E-6</v>
      </c>
      <c r="R1853" s="12">
        <f t="shared" ca="1" si="775"/>
        <v>3.7911995603390608E-6</v>
      </c>
      <c r="S1853" s="12">
        <f t="shared" ca="1" si="775"/>
        <v>7.7676547988086826E-6</v>
      </c>
      <c r="T1853" s="12">
        <f t="shared" ca="1" si="775"/>
        <v>1.4950639974032863E-5</v>
      </c>
      <c r="U1853" s="12">
        <f t="shared" ca="1" si="775"/>
        <v>2.7032502058075341E-5</v>
      </c>
      <c r="V1853" s="12">
        <f t="shared" ca="1" si="775"/>
        <v>4.5916555457958938E-5</v>
      </c>
      <c r="W1853" s="12">
        <f t="shared" ca="1" si="775"/>
        <v>7.3267091579043978E-5</v>
      </c>
      <c r="X1853" s="12">
        <f t="shared" ca="1" si="775"/>
        <v>1.0982600801994314E-4</v>
      </c>
      <c r="Y1853" s="12">
        <f t="shared" ca="1" si="775"/>
        <v>1.5465288958974084E-4</v>
      </c>
      <c r="Z1853" s="12">
        <f t="shared" ca="1" si="775"/>
        <v>2.0458202577269111E-4</v>
      </c>
      <c r="AA1853" s="12">
        <f t="shared" ca="1" si="775"/>
        <v>2.5423392671610791E-4</v>
      </c>
      <c r="AB1853" s="12">
        <f t="shared" ca="1" si="775"/>
        <v>2.9679469285906533E-4</v>
      </c>
      <c r="AC1853" s="12">
        <f t="shared" ca="1" si="775"/>
        <v>3.2548827690707444E-4</v>
      </c>
      <c r="AD1853" s="12">
        <f t="shared" ca="1" si="775"/>
        <v>3.3532904068665629E-4</v>
      </c>
      <c r="AE1853" s="12">
        <f t="shared" ca="1" si="775"/>
        <v>3.2453652130289451E-4</v>
      </c>
      <c r="AF1853" s="12">
        <f t="shared" ca="1" si="775"/>
        <v>2.9506152432303724E-4</v>
      </c>
      <c r="AG1853" s="12">
        <f t="shared" ca="1" si="775"/>
        <v>2.5201023633033296E-4</v>
      </c>
      <c r="AH1853" s="12">
        <f t="shared" ca="1" si="775"/>
        <v>2.0219963925153354E-4</v>
      </c>
      <c r="AI1853" s="12">
        <f t="shared" ca="1" si="775"/>
        <v>1.5240498274428837E-4</v>
      </c>
      <c r="AJ1853" s="12">
        <f t="shared" ca="1" si="775"/>
        <v>1.0791319493194905E-4</v>
      </c>
      <c r="AK1853" s="12">
        <f t="shared" ca="1" si="775"/>
        <v>7.1780508420744206E-5</v>
      </c>
      <c r="AL1853" s="12">
        <f t="shared" ca="1" si="775"/>
        <v>4.4853372651896177E-5</v>
      </c>
      <c r="AM1853" s="12">
        <f t="shared" ca="1" si="775"/>
        <v>2.6329358242340962E-5</v>
      </c>
      <c r="AN1853" s="12">
        <f t="shared" ca="1" si="775"/>
        <v>1.4519178272682038E-5</v>
      </c>
      <c r="AO1853" s="12">
        <f t="shared" ca="1" si="775"/>
        <v>7.5214296312196298E-6</v>
      </c>
      <c r="AP1853" s="12">
        <f t="shared" ca="1" si="775"/>
        <v>3.6602887796718157E-6</v>
      </c>
      <c r="AQ1853" s="12">
        <f t="shared" ca="1" si="775"/>
        <v>1.6733504285917286E-6</v>
      </c>
      <c r="AR1853" s="12">
        <f t="shared" ca="1" si="775"/>
        <v>7.1864605008116742E-7</v>
      </c>
      <c r="AS1853" s="12">
        <f t="shared" ca="1" si="775"/>
        <v>2.8993442337036352E-7</v>
      </c>
      <c r="AT1853" s="12">
        <f t="shared" ca="1" si="775"/>
        <v>1.0988568372260477E-7</v>
      </c>
      <c r="AU1853" s="12">
        <f t="shared" ca="1" si="775"/>
        <v>3.912362098880713E-8</v>
      </c>
      <c r="AV1853" s="12">
        <f t="shared" ca="1" si="775"/>
        <v>1.3085597754607223E-8</v>
      </c>
      <c r="AX1853" s="13">
        <f t="shared" si="763"/>
        <v>6.7569089321103865E-2</v>
      </c>
    </row>
    <row r="1854" spans="1:50" x14ac:dyDescent="0.2">
      <c r="A1854" s="9" t="str">
        <f t="shared" si="758"/>
        <v>Gabon</v>
      </c>
      <c r="C1854" s="20">
        <f t="shared" si="759"/>
        <v>308.02893772871772</v>
      </c>
      <c r="D1854" s="15">
        <f t="shared" si="760"/>
        <v>427.95323227451843</v>
      </c>
      <c r="E1854" s="23">
        <f t="shared" si="761"/>
        <v>1</v>
      </c>
      <c r="F1854" s="15">
        <f t="shared" si="764"/>
        <v>427.95323227451843</v>
      </c>
      <c r="H1854" s="12">
        <f t="shared" ref="H1854:AV1854" ca="1" si="776">_xlfn.NORM.DIST(H$1777,$F1854,$B$37+$B$38*$F1854,FALSE)/$AV684*($E1146/1000)</f>
        <v>7.7747702316103383E-7</v>
      </c>
      <c r="I1854" s="12">
        <f t="shared" ca="1" si="776"/>
        <v>2.1966465305089633E-6</v>
      </c>
      <c r="J1854" s="12">
        <f t="shared" ca="1" si="776"/>
        <v>5.830279691865832E-6</v>
      </c>
      <c r="K1854" s="12">
        <f t="shared" ca="1" si="776"/>
        <v>1.4537013534604803E-5</v>
      </c>
      <c r="L1854" s="12">
        <f t="shared" ca="1" si="776"/>
        <v>3.4050037542862205E-5</v>
      </c>
      <c r="M1854" s="12">
        <f t="shared" ca="1" si="776"/>
        <v>7.4923246974723984E-5</v>
      </c>
      <c r="N1854" s="12">
        <f t="shared" ca="1" si="776"/>
        <v>1.5487174093749712E-4</v>
      </c>
      <c r="O1854" s="12">
        <f t="shared" ca="1" si="776"/>
        <v>3.007352703413197E-4</v>
      </c>
      <c r="P1854" s="12">
        <f t="shared" ca="1" si="776"/>
        <v>5.4859664225843257E-4</v>
      </c>
      <c r="Q1854" s="12">
        <f t="shared" ca="1" si="776"/>
        <v>9.401096699392748E-4</v>
      </c>
      <c r="R1854" s="12">
        <f t="shared" ca="1" si="776"/>
        <v>1.5134235563037499E-3</v>
      </c>
      <c r="S1854" s="12">
        <f t="shared" ca="1" si="776"/>
        <v>2.2887536711365532E-3</v>
      </c>
      <c r="T1854" s="12">
        <f t="shared" ca="1" si="776"/>
        <v>3.2515782754607152E-3</v>
      </c>
      <c r="U1854" s="12">
        <f t="shared" ca="1" si="776"/>
        <v>4.3395626987104835E-3</v>
      </c>
      <c r="V1854" s="12">
        <f t="shared" ca="1" si="776"/>
        <v>5.4406942001940014E-3</v>
      </c>
      <c r="W1854" s="12">
        <f t="shared" ca="1" si="776"/>
        <v>6.4079521578991319E-3</v>
      </c>
      <c r="X1854" s="12">
        <f t="shared" ca="1" si="776"/>
        <v>7.0899112612977256E-3</v>
      </c>
      <c r="Y1854" s="12">
        <f t="shared" ca="1" si="776"/>
        <v>7.3691760720533527E-3</v>
      </c>
      <c r="Z1854" s="12">
        <f t="shared" ca="1" si="776"/>
        <v>7.1953787940697437E-3</v>
      </c>
      <c r="AA1854" s="12">
        <f t="shared" ca="1" si="776"/>
        <v>6.6000159552237776E-3</v>
      </c>
      <c r="AB1854" s="12">
        <f t="shared" ca="1" si="776"/>
        <v>5.6871267012269973E-3</v>
      </c>
      <c r="AC1854" s="12">
        <f t="shared" ca="1" si="776"/>
        <v>4.6035982586794186E-3</v>
      </c>
      <c r="AD1854" s="12">
        <f t="shared" ca="1" si="776"/>
        <v>3.5007292661439764E-3</v>
      </c>
      <c r="AE1854" s="12">
        <f t="shared" ca="1" si="776"/>
        <v>2.5007842663856191E-3</v>
      </c>
      <c r="AF1854" s="12">
        <f t="shared" ca="1" si="776"/>
        <v>1.6782263134848799E-3</v>
      </c>
      <c r="AG1854" s="12">
        <f t="shared" ca="1" si="776"/>
        <v>1.0579896498157195E-3</v>
      </c>
      <c r="AH1854" s="12">
        <f t="shared" ca="1" si="776"/>
        <v>6.2656900396480298E-4</v>
      </c>
      <c r="AI1854" s="12">
        <f t="shared" ca="1" si="776"/>
        <v>3.4858844684639224E-4</v>
      </c>
      <c r="AJ1854" s="12">
        <f t="shared" ca="1" si="776"/>
        <v>1.8218544040046397E-4</v>
      </c>
      <c r="AK1854" s="12">
        <f t="shared" ca="1" si="776"/>
        <v>8.9448062746688177E-5</v>
      </c>
      <c r="AL1854" s="12">
        <f t="shared" ca="1" si="776"/>
        <v>4.12557803647939E-5</v>
      </c>
      <c r="AM1854" s="12">
        <f t="shared" ca="1" si="776"/>
        <v>1.7875379403139823E-5</v>
      </c>
      <c r="AN1854" s="12">
        <f t="shared" ca="1" si="776"/>
        <v>7.2758263511332572E-6</v>
      </c>
      <c r="AO1854" s="12">
        <f t="shared" ca="1" si="776"/>
        <v>2.7820567021240432E-6</v>
      </c>
      <c r="AP1854" s="12">
        <f t="shared" ca="1" si="776"/>
        <v>9.9932378450100622E-7</v>
      </c>
      <c r="AQ1854" s="12">
        <f t="shared" ca="1" si="776"/>
        <v>3.3721203464837027E-7</v>
      </c>
      <c r="AR1854" s="12">
        <f t="shared" ca="1" si="776"/>
        <v>1.06894781064998E-7</v>
      </c>
      <c r="AS1854" s="12">
        <f t="shared" ca="1" si="776"/>
        <v>3.1832191109733894E-8</v>
      </c>
      <c r="AT1854" s="12">
        <f t="shared" ca="1" si="776"/>
        <v>8.9049843338914452E-9</v>
      </c>
      <c r="AU1854" s="12">
        <f t="shared" ca="1" si="776"/>
        <v>2.3402183527981273E-9</v>
      </c>
      <c r="AV1854" s="12">
        <f t="shared" ca="1" si="776"/>
        <v>5.7774500172827566E-10</v>
      </c>
      <c r="AX1854" s="13">
        <f t="shared" si="763"/>
        <v>0.3899181681222591</v>
      </c>
    </row>
    <row r="1855" spans="1:50" x14ac:dyDescent="0.2">
      <c r="A1855" s="9" t="str">
        <f t="shared" si="758"/>
        <v>Gambia</v>
      </c>
      <c r="C1855" s="20">
        <f t="shared" si="759"/>
        <v>265.6040055554555</v>
      </c>
      <c r="D1855" s="15">
        <f t="shared" si="760"/>
        <v>401.51135565061497</v>
      </c>
      <c r="E1855" s="23">
        <f t="shared" si="761"/>
        <v>1</v>
      </c>
      <c r="F1855" s="15">
        <f t="shared" si="764"/>
        <v>401.51135565061497</v>
      </c>
      <c r="H1855" s="12">
        <f t="shared" ref="H1855:AV1855" ca="1" si="777">_xlfn.NORM.DIST(H$1777,$F1855,$B$37+$B$38*$F1855,FALSE)/$AV685*($E1147/1000)</f>
        <v>3.424875032044781E-6</v>
      </c>
      <c r="I1855" s="12">
        <f t="shared" ca="1" si="777"/>
        <v>9.0575020777340548E-6</v>
      </c>
      <c r="J1855" s="12">
        <f t="shared" ca="1" si="777"/>
        <v>2.2502395322174958E-5</v>
      </c>
      <c r="K1855" s="12">
        <f t="shared" ca="1" si="777"/>
        <v>5.2517694527607266E-5</v>
      </c>
      <c r="L1855" s="12">
        <f t="shared" ca="1" si="777"/>
        <v>1.1514342676854646E-4</v>
      </c>
      <c r="M1855" s="12">
        <f t="shared" ca="1" si="777"/>
        <v>2.3715333847022761E-4</v>
      </c>
      <c r="N1855" s="12">
        <f t="shared" ca="1" si="777"/>
        <v>4.5885548767164497E-4</v>
      </c>
      <c r="O1855" s="12">
        <f t="shared" ca="1" si="777"/>
        <v>8.3402527523780451E-4</v>
      </c>
      <c r="P1855" s="12">
        <f t="shared" ca="1" si="777"/>
        <v>1.424095418451546E-3</v>
      </c>
      <c r="Q1855" s="12">
        <f t="shared" ca="1" si="777"/>
        <v>2.2843127362216801E-3</v>
      </c>
      <c r="R1855" s="12">
        <f t="shared" ca="1" si="777"/>
        <v>3.4421407756816047E-3</v>
      </c>
      <c r="S1855" s="12">
        <f t="shared" ca="1" si="777"/>
        <v>4.872572274642775E-3</v>
      </c>
      <c r="T1855" s="12">
        <f t="shared" ca="1" si="777"/>
        <v>6.479545536124523E-3</v>
      </c>
      <c r="U1855" s="12">
        <f t="shared" ca="1" si="777"/>
        <v>8.0944509880943559E-3</v>
      </c>
      <c r="V1855" s="12">
        <f t="shared" ca="1" si="777"/>
        <v>9.4991958992856479E-3</v>
      </c>
      <c r="W1855" s="12">
        <f t="shared" ca="1" si="777"/>
        <v>1.0472319540808508E-2</v>
      </c>
      <c r="X1855" s="12">
        <f t="shared" ca="1" si="777"/>
        <v>1.0845648407423285E-2</v>
      </c>
      <c r="Y1855" s="12">
        <f t="shared" ca="1" si="777"/>
        <v>1.055175630235115E-2</v>
      </c>
      <c r="Z1855" s="12">
        <f t="shared" ca="1" si="777"/>
        <v>9.643852920775655E-3</v>
      </c>
      <c r="AA1855" s="12">
        <f t="shared" ca="1" si="777"/>
        <v>8.2800507572113862E-3</v>
      </c>
      <c r="AB1855" s="12">
        <f t="shared" ca="1" si="777"/>
        <v>6.6783936535339591E-3</v>
      </c>
      <c r="AC1855" s="12">
        <f t="shared" ca="1" si="777"/>
        <v>5.0601993346823838E-3</v>
      </c>
      <c r="AD1855" s="12">
        <f t="shared" ca="1" si="777"/>
        <v>3.6018019642503414E-3</v>
      </c>
      <c r="AE1855" s="12">
        <f t="shared" ca="1" si="777"/>
        <v>2.408400068336826E-3</v>
      </c>
      <c r="AF1855" s="12">
        <f t="shared" ca="1" si="777"/>
        <v>1.5128435779616298E-3</v>
      </c>
      <c r="AG1855" s="12">
        <f t="shared" ca="1" si="777"/>
        <v>8.9272154471071834E-4</v>
      </c>
      <c r="AH1855" s="12">
        <f t="shared" ca="1" si="777"/>
        <v>4.9487395874350413E-4</v>
      </c>
      <c r="AI1855" s="12">
        <f t="shared" ca="1" si="777"/>
        <v>2.577091157350021E-4</v>
      </c>
      <c r="AJ1855" s="12">
        <f t="shared" ca="1" si="777"/>
        <v>1.2607284560273445E-4</v>
      </c>
      <c r="AK1855" s="12">
        <f t="shared" ca="1" si="777"/>
        <v>5.7938857224882285E-5</v>
      </c>
      <c r="AL1855" s="12">
        <f t="shared" ca="1" si="777"/>
        <v>2.5013524481468675E-5</v>
      </c>
      <c r="AM1855" s="12">
        <f t="shared" ca="1" si="777"/>
        <v>1.0144635534225171E-5</v>
      </c>
      <c r="AN1855" s="12">
        <f t="shared" ca="1" si="777"/>
        <v>3.8650454297247771E-6</v>
      </c>
      <c r="AO1855" s="12">
        <f t="shared" ca="1" si="777"/>
        <v>1.3833413285465992E-6</v>
      </c>
      <c r="AP1855" s="12">
        <f t="shared" ca="1" si="777"/>
        <v>4.6511537511536412E-7</v>
      </c>
      <c r="AQ1855" s="12">
        <f t="shared" ca="1" si="777"/>
        <v>1.4690907859555006E-7</v>
      </c>
      <c r="AR1855" s="12">
        <f t="shared" ca="1" si="777"/>
        <v>4.359063229242109E-8</v>
      </c>
      <c r="AS1855" s="12">
        <f t="shared" ca="1" si="777"/>
        <v>1.2150504125279174E-8</v>
      </c>
      <c r="AT1855" s="12">
        <f t="shared" ca="1" si="777"/>
        <v>3.1816471991745693E-9</v>
      </c>
      <c r="AU1855" s="12">
        <f t="shared" ca="1" si="777"/>
        <v>7.8264774645594238E-10</v>
      </c>
      <c r="AV1855" s="12">
        <f t="shared" ca="1" si="777"/>
        <v>1.8085780360749006E-10</v>
      </c>
      <c r="AX1855" s="13">
        <f t="shared" si="763"/>
        <v>0.49397079283483952</v>
      </c>
    </row>
    <row r="1856" spans="1:50" x14ac:dyDescent="0.2">
      <c r="A1856" s="9" t="str">
        <f t="shared" si="758"/>
        <v>Georgia</v>
      </c>
      <c r="C1856" s="20">
        <f t="shared" si="759"/>
        <v>501.58832207826521</v>
      </c>
      <c r="D1856" s="15">
        <f t="shared" si="760"/>
        <v>552.16966357929732</v>
      </c>
      <c r="E1856" s="23">
        <f t="shared" si="761"/>
        <v>1</v>
      </c>
      <c r="F1856" s="15">
        <f t="shared" si="764"/>
        <v>552.16966357929732</v>
      </c>
      <c r="H1856" s="12">
        <f t="shared" ref="H1856:AV1856" ca="1" si="778">_xlfn.NORM.DIST(H$1777,$F1856,$B$37+$B$38*$F1856,FALSE)/$AV686*($E1148/1000)</f>
        <v>9.4243659954617486E-10</v>
      </c>
      <c r="I1856" s="12">
        <f t="shared" ca="1" si="778"/>
        <v>3.6323779942831157E-9</v>
      </c>
      <c r="J1856" s="12">
        <f t="shared" ca="1" si="778"/>
        <v>1.3151840194623198E-8</v>
      </c>
      <c r="K1856" s="12">
        <f t="shared" ca="1" si="778"/>
        <v>4.4734089810217561E-8</v>
      </c>
      <c r="L1856" s="12">
        <f t="shared" ca="1" si="778"/>
        <v>1.4293786216139708E-7</v>
      </c>
      <c r="M1856" s="12">
        <f t="shared" ca="1" si="778"/>
        <v>4.290545917946749E-7</v>
      </c>
      <c r="N1856" s="12">
        <f t="shared" ca="1" si="778"/>
        <v>1.2098580569221776E-6</v>
      </c>
      <c r="O1856" s="12">
        <f t="shared" ca="1" si="778"/>
        <v>3.2048881890330854E-6</v>
      </c>
      <c r="P1856" s="12">
        <f t="shared" ca="1" si="778"/>
        <v>7.9753167224427661E-6</v>
      </c>
      <c r="Q1856" s="12">
        <f t="shared" ca="1" si="778"/>
        <v>1.8644021305125215E-5</v>
      </c>
      <c r="R1856" s="12">
        <f t="shared" ca="1" si="778"/>
        <v>4.0943770745942761E-5</v>
      </c>
      <c r="S1856" s="12">
        <f t="shared" ca="1" si="778"/>
        <v>8.446809077999888E-5</v>
      </c>
      <c r="T1856" s="12">
        <f t="shared" ca="1" si="778"/>
        <v>1.6370204850732123E-4</v>
      </c>
      <c r="U1856" s="12">
        <f t="shared" ca="1" si="778"/>
        <v>2.9803834628520655E-4</v>
      </c>
      <c r="V1856" s="12">
        <f t="shared" ca="1" si="778"/>
        <v>5.0973771850166736E-4</v>
      </c>
      <c r="W1856" s="12">
        <f t="shared" ca="1" si="778"/>
        <v>8.1898885437022223E-4</v>
      </c>
      <c r="X1856" s="12">
        <f t="shared" ca="1" si="778"/>
        <v>1.2361347262294636E-3</v>
      </c>
      <c r="Y1856" s="12">
        <f t="shared" ca="1" si="778"/>
        <v>1.752710617451035E-3</v>
      </c>
      <c r="Z1856" s="12">
        <f t="shared" ca="1" si="778"/>
        <v>2.3345932356441997E-3</v>
      </c>
      <c r="AA1856" s="12">
        <f t="shared" ca="1" si="778"/>
        <v>2.9212506569097608E-3</v>
      </c>
      <c r="AB1856" s="12">
        <f t="shared" ca="1" si="778"/>
        <v>3.4338634264120425E-3</v>
      </c>
      <c r="AC1856" s="12">
        <f t="shared" ca="1" si="778"/>
        <v>3.7918732175378062E-3</v>
      </c>
      <c r="AD1856" s="12">
        <f t="shared" ca="1" si="778"/>
        <v>3.9335184631107724E-3</v>
      </c>
      <c r="AE1856" s="12">
        <f t="shared" ca="1" si="778"/>
        <v>3.8332325978601553E-3</v>
      </c>
      <c r="AF1856" s="12">
        <f t="shared" ca="1" si="778"/>
        <v>3.5091808230213739E-3</v>
      </c>
      <c r="AG1856" s="12">
        <f t="shared" ca="1" si="778"/>
        <v>3.0178866010446867E-3</v>
      </c>
      <c r="AH1856" s="12">
        <f t="shared" ca="1" si="778"/>
        <v>2.4381290060929558E-3</v>
      </c>
      <c r="AI1856" s="12">
        <f t="shared" ca="1" si="778"/>
        <v>1.8504060533984536E-3</v>
      </c>
      <c r="AJ1856" s="12">
        <f t="shared" ca="1" si="778"/>
        <v>1.3192709353104387E-3</v>
      </c>
      <c r="AK1856" s="12">
        <f t="shared" ca="1" si="778"/>
        <v>8.8360373645394866E-4</v>
      </c>
      <c r="AL1856" s="12">
        <f t="shared" ca="1" si="778"/>
        <v>5.5595250011682585E-4</v>
      </c>
      <c r="AM1856" s="12">
        <f t="shared" ca="1" si="778"/>
        <v>3.2860519602911545E-4</v>
      </c>
      <c r="AN1856" s="12">
        <f t="shared" ca="1" si="778"/>
        <v>1.8246003761152532E-4</v>
      </c>
      <c r="AO1856" s="12">
        <f t="shared" ca="1" si="778"/>
        <v>9.5173861117325712E-5</v>
      </c>
      <c r="AP1856" s="12">
        <f t="shared" ca="1" si="778"/>
        <v>4.6636313389305716E-5</v>
      </c>
      <c r="AQ1856" s="12">
        <f t="shared" ca="1" si="778"/>
        <v>2.1467789605682792E-5</v>
      </c>
      <c r="AR1856" s="12">
        <f t="shared" ca="1" si="778"/>
        <v>9.2833995714603261E-6</v>
      </c>
      <c r="AS1856" s="12">
        <f t="shared" ca="1" si="778"/>
        <v>3.7712328797070014E-6</v>
      </c>
      <c r="AT1856" s="12">
        <f t="shared" ca="1" si="778"/>
        <v>1.4391837761169426E-6</v>
      </c>
      <c r="AU1856" s="12">
        <f t="shared" ca="1" si="778"/>
        <v>5.1594778508875394E-7</v>
      </c>
      <c r="AV1856" s="12">
        <f t="shared" ca="1" si="778"/>
        <v>1.7376081508844743E-7</v>
      </c>
      <c r="AX1856" s="13">
        <f t="shared" si="763"/>
        <v>6.4042555482636487E-2</v>
      </c>
    </row>
    <row r="1857" spans="1:50" x14ac:dyDescent="0.2">
      <c r="A1857" s="9" t="str">
        <f t="shared" si="758"/>
        <v>Germany</v>
      </c>
      <c r="C1857" s="20">
        <f t="shared" si="759"/>
        <v>592.01575641348359</v>
      </c>
      <c r="D1857" s="15">
        <f t="shared" si="760"/>
        <v>610.60681693913989</v>
      </c>
      <c r="E1857" s="23">
        <f t="shared" si="761"/>
        <v>1</v>
      </c>
      <c r="F1857" s="15">
        <f t="shared" si="764"/>
        <v>610.60681693913989</v>
      </c>
      <c r="H1857" s="12">
        <f t="shared" ref="H1857:AV1857" ca="1" si="779">_xlfn.NORM.DIST(H$1777,$F1857,$B$37+$B$38*$F1857,FALSE)/$AV687*($E1149/1000)</f>
        <v>5.9967170081114787E-10</v>
      </c>
      <c r="I1857" s="12">
        <f t="shared" ca="1" si="779"/>
        <v>2.6748521385652905E-9</v>
      </c>
      <c r="J1857" s="12">
        <f t="shared" ca="1" si="779"/>
        <v>1.1208373645426334E-8</v>
      </c>
      <c r="K1857" s="12">
        <f t="shared" ca="1" si="779"/>
        <v>4.412066153264801E-8</v>
      </c>
      <c r="L1857" s="12">
        <f t="shared" ca="1" si="779"/>
        <v>1.6315411265900967E-7</v>
      </c>
      <c r="M1857" s="12">
        <f t="shared" ca="1" si="779"/>
        <v>5.6677492820890778E-7</v>
      </c>
      <c r="N1857" s="12">
        <f t="shared" ca="1" si="779"/>
        <v>1.8496085762058214E-6</v>
      </c>
      <c r="O1857" s="12">
        <f t="shared" ca="1" si="779"/>
        <v>5.6702946258601467E-6</v>
      </c>
      <c r="P1857" s="12">
        <f t="shared" ca="1" si="779"/>
        <v>1.6330068814568648E-5</v>
      </c>
      <c r="Q1857" s="12">
        <f t="shared" ca="1" si="779"/>
        <v>4.4180131008307081E-5</v>
      </c>
      <c r="R1857" s="12">
        <f t="shared" ca="1" si="779"/>
        <v>1.1228521599562506E-4</v>
      </c>
      <c r="S1857" s="12">
        <f t="shared" ca="1" si="779"/>
        <v>2.6808638160906093E-4</v>
      </c>
      <c r="T1857" s="12">
        <f t="shared" ca="1" si="779"/>
        <v>6.0128936448980679E-4</v>
      </c>
      <c r="U1857" s="12">
        <f t="shared" ca="1" si="779"/>
        <v>1.2669191076585993E-3</v>
      </c>
      <c r="V1857" s="12">
        <f t="shared" ca="1" si="779"/>
        <v>2.5076726604117763E-3</v>
      </c>
      <c r="W1857" s="12">
        <f t="shared" ca="1" si="779"/>
        <v>4.6628280345147226E-3</v>
      </c>
      <c r="X1857" s="12">
        <f t="shared" ca="1" si="779"/>
        <v>8.1448773267738042E-3</v>
      </c>
      <c r="Y1857" s="12">
        <f t="shared" ca="1" si="779"/>
        <v>1.3365225516604066E-2</v>
      </c>
      <c r="Z1857" s="12">
        <f t="shared" ca="1" si="779"/>
        <v>2.0602723287217472E-2</v>
      </c>
      <c r="AA1857" s="12">
        <f t="shared" ca="1" si="779"/>
        <v>2.9835241868567178E-2</v>
      </c>
      <c r="AB1857" s="12">
        <f t="shared" ca="1" si="779"/>
        <v>4.0587386871976418E-2</v>
      </c>
      <c r="AC1857" s="12">
        <f t="shared" ca="1" si="779"/>
        <v>5.1869159927905237E-2</v>
      </c>
      <c r="AD1857" s="12">
        <f t="shared" ca="1" si="779"/>
        <v>6.2270726444422712E-2</v>
      </c>
      <c r="AE1857" s="12">
        <f t="shared" ca="1" si="779"/>
        <v>7.0228799571329686E-2</v>
      </c>
      <c r="AF1857" s="12">
        <f t="shared" ca="1" si="779"/>
        <v>7.4405176762069952E-2</v>
      </c>
      <c r="AG1857" s="12">
        <f t="shared" ca="1" si="779"/>
        <v>7.4053852269159337E-2</v>
      </c>
      <c r="AH1857" s="12">
        <f t="shared" ca="1" si="779"/>
        <v>6.923867572437363E-2</v>
      </c>
      <c r="AI1857" s="12">
        <f t="shared" ca="1" si="779"/>
        <v>6.0814402649235752E-2</v>
      </c>
      <c r="AJ1857" s="12">
        <f t="shared" ca="1" si="779"/>
        <v>5.0178853300090094E-2</v>
      </c>
      <c r="AK1857" s="12">
        <f t="shared" ca="1" si="779"/>
        <v>3.8894806444738507E-2</v>
      </c>
      <c r="AL1857" s="12">
        <f t="shared" ca="1" si="779"/>
        <v>2.8321685226510868E-2</v>
      </c>
      <c r="AM1857" s="12">
        <f t="shared" ca="1" si="779"/>
        <v>1.9373280365836448E-2</v>
      </c>
      <c r="AN1857" s="12">
        <f t="shared" ca="1" si="779"/>
        <v>1.2449268402548558E-2</v>
      </c>
      <c r="AO1857" s="12">
        <f t="shared" ca="1" si="779"/>
        <v>7.5152095021787674E-3</v>
      </c>
      <c r="AP1857" s="12">
        <f t="shared" ca="1" si="779"/>
        <v>4.261818482540267E-3</v>
      </c>
      <c r="AQ1857" s="12">
        <f t="shared" ca="1" si="779"/>
        <v>2.2704157973994299E-3</v>
      </c>
      <c r="AR1857" s="12">
        <f t="shared" ca="1" si="779"/>
        <v>1.1362462063158019E-3</v>
      </c>
      <c r="AS1857" s="12">
        <f t="shared" ca="1" si="779"/>
        <v>5.3419041033181034E-4</v>
      </c>
      <c r="AT1857" s="12">
        <f t="shared" ca="1" si="779"/>
        <v>2.3592628190160342E-4</v>
      </c>
      <c r="AU1857" s="12">
        <f t="shared" ca="1" si="779"/>
        <v>9.7884325919733882E-5</v>
      </c>
      <c r="AV1857" s="12">
        <f t="shared" ca="1" si="779"/>
        <v>3.8151057470512162E-5</v>
      </c>
      <c r="AX1857" s="13">
        <f t="shared" si="763"/>
        <v>1.7599215647334476E-2</v>
      </c>
    </row>
    <row r="1858" spans="1:50" x14ac:dyDescent="0.2">
      <c r="A1858" s="9" t="str">
        <f t="shared" si="758"/>
        <v>Ghana</v>
      </c>
      <c r="C1858" s="20">
        <f t="shared" si="759"/>
        <v>341.99249378559415</v>
      </c>
      <c r="D1858" s="15">
        <f t="shared" si="760"/>
        <v>449.14565235227957</v>
      </c>
      <c r="E1858" s="23">
        <f t="shared" si="761"/>
        <v>1</v>
      </c>
      <c r="F1858" s="15">
        <f t="shared" si="764"/>
        <v>449.14565235227957</v>
      </c>
      <c r="H1858" s="12">
        <f t="shared" ref="H1858:AV1858" ca="1" si="780">_xlfn.NORM.DIST(H$1777,$F1858,$B$37+$B$38*$F1858,FALSE)/$AV688*($E1150/1000)</f>
        <v>4.2193052941862544E-6</v>
      </c>
      <c r="I1858" s="12">
        <f t="shared" ca="1" si="780"/>
        <v>1.2569643023906949E-5</v>
      </c>
      <c r="J1858" s="12">
        <f t="shared" ca="1" si="780"/>
        <v>3.5177221407494774E-5</v>
      </c>
      <c r="K1858" s="12">
        <f t="shared" ca="1" si="780"/>
        <v>9.2481894008266706E-5</v>
      </c>
      <c r="L1858" s="12">
        <f t="shared" ca="1" si="780"/>
        <v>2.2840651817366696E-4</v>
      </c>
      <c r="M1858" s="12">
        <f t="shared" ca="1" si="780"/>
        <v>5.2992799915619563E-4</v>
      </c>
      <c r="N1858" s="12">
        <f t="shared" ca="1" si="780"/>
        <v>1.1549996010558497E-3</v>
      </c>
      <c r="O1858" s="12">
        <f t="shared" ca="1" si="780"/>
        <v>2.364848899074849E-3</v>
      </c>
      <c r="P1858" s="12">
        <f t="shared" ca="1" si="780"/>
        <v>4.5486398778452879E-3</v>
      </c>
      <c r="Q1858" s="12">
        <f t="shared" ca="1" si="780"/>
        <v>8.2189494043471232E-3</v>
      </c>
      <c r="R1858" s="12">
        <f t="shared" ca="1" si="780"/>
        <v>1.3951074384200523E-2</v>
      </c>
      <c r="S1858" s="12">
        <f t="shared" ca="1" si="780"/>
        <v>2.2246187663624226E-2</v>
      </c>
      <c r="T1858" s="12">
        <f t="shared" ca="1" si="780"/>
        <v>3.3324230794126886E-2</v>
      </c>
      <c r="U1858" s="12">
        <f t="shared" ca="1" si="780"/>
        <v>4.6894430452967997E-2</v>
      </c>
      <c r="V1858" s="12">
        <f t="shared" ca="1" si="780"/>
        <v>6.1992477411618896E-2</v>
      </c>
      <c r="W1858" s="12">
        <f t="shared" ca="1" si="780"/>
        <v>7.6986276330415229E-2</v>
      </c>
      <c r="X1858" s="12">
        <f t="shared" ca="1" si="780"/>
        <v>8.9814039716957839E-2</v>
      </c>
      <c r="Y1858" s="12">
        <f t="shared" ca="1" si="780"/>
        <v>9.8430964876032478E-2</v>
      </c>
      <c r="Z1858" s="12">
        <f t="shared" ca="1" si="780"/>
        <v>0.10133882133024556</v>
      </c>
      <c r="AA1858" s="12">
        <f t="shared" ca="1" si="780"/>
        <v>9.8011390353798286E-2</v>
      </c>
      <c r="AB1858" s="12">
        <f t="shared" ca="1" si="780"/>
        <v>8.9049984074443714E-2</v>
      </c>
      <c r="AC1858" s="12">
        <f t="shared" ca="1" si="780"/>
        <v>7.6005975468263112E-2</v>
      </c>
      <c r="AD1858" s="12">
        <f t="shared" ca="1" si="780"/>
        <v>6.094221332621539E-2</v>
      </c>
      <c r="AE1858" s="12">
        <f t="shared" ca="1" si="780"/>
        <v>4.5903447516569357E-2</v>
      </c>
      <c r="AF1858" s="12">
        <f t="shared" ca="1" si="780"/>
        <v>3.2480969189292094E-2</v>
      </c>
      <c r="AG1858" s="12">
        <f t="shared" ca="1" si="780"/>
        <v>2.1590825634098511E-2</v>
      </c>
      <c r="AH1858" s="12">
        <f t="shared" ca="1" si="780"/>
        <v>1.3482366091831059E-2</v>
      </c>
      <c r="AI1858" s="12">
        <f t="shared" ca="1" si="780"/>
        <v>7.9089635832902995E-3</v>
      </c>
      <c r="AJ1858" s="12">
        <f t="shared" ca="1" si="780"/>
        <v>4.358425542085269E-3</v>
      </c>
      <c r="AK1858" s="12">
        <f t="shared" ca="1" si="780"/>
        <v>2.2562970787821301E-3</v>
      </c>
      <c r="AL1858" s="12">
        <f t="shared" ca="1" si="780"/>
        <v>1.0972852114470239E-3</v>
      </c>
      <c r="AM1858" s="12">
        <f t="shared" ca="1" si="780"/>
        <v>5.013019176253841E-4</v>
      </c>
      <c r="AN1858" s="12">
        <f t="shared" ca="1" si="780"/>
        <v>2.1514725065083055E-4</v>
      </c>
      <c r="AO1858" s="12">
        <f t="shared" ca="1" si="780"/>
        <v>8.6741879929564707E-5</v>
      </c>
      <c r="AP1858" s="12">
        <f t="shared" ca="1" si="780"/>
        <v>3.2853258792230869E-5</v>
      </c>
      <c r="AQ1858" s="12">
        <f t="shared" ca="1" si="780"/>
        <v>1.1689196896601277E-5</v>
      </c>
      <c r="AR1858" s="12">
        <f t="shared" ca="1" si="780"/>
        <v>3.9070366786884035E-6</v>
      </c>
      <c r="AS1858" s="12">
        <f t="shared" ca="1" si="780"/>
        <v>1.2267805941322099E-6</v>
      </c>
      <c r="AT1858" s="12">
        <f t="shared" ca="1" si="780"/>
        <v>3.6186193524084944E-7</v>
      </c>
      <c r="AU1858" s="12">
        <f t="shared" ca="1" si="780"/>
        <v>1.0027103559982452E-7</v>
      </c>
      <c r="AV1858" s="12">
        <f t="shared" ca="1" si="780"/>
        <v>2.6101453605510759E-8</v>
      </c>
      <c r="AX1858" s="13">
        <f t="shared" si="763"/>
        <v>0.31155179741224759</v>
      </c>
    </row>
    <row r="1859" spans="1:50" x14ac:dyDescent="0.2">
      <c r="A1859" s="9" t="str">
        <f t="shared" si="758"/>
        <v>Gibraltar</v>
      </c>
      <c r="C1859" s="20">
        <f t="shared" si="759"/>
        <v>567.51173982534374</v>
      </c>
      <c r="D1859" s="15">
        <f t="shared" si="760"/>
        <v>594.91139258572343</v>
      </c>
      <c r="E1859" s="23">
        <f t="shared" si="761"/>
        <v>1</v>
      </c>
      <c r="F1859" s="15">
        <f t="shared" si="764"/>
        <v>594.91139258572343</v>
      </c>
      <c r="H1859" s="12">
        <f t="shared" ref="H1859:AV1859" ca="1" si="781">_xlfn.NORM.DIST(H$1777,$F1859,$B$37+$B$38*$F1859,FALSE)/$AV689*($E1151/1000)</f>
        <v>1.6469337307012499E-12</v>
      </c>
      <c r="I1859" s="12">
        <f t="shared" ca="1" si="781"/>
        <v>7.0635213043415565E-12</v>
      </c>
      <c r="J1859" s="12">
        <f t="shared" ca="1" si="781"/>
        <v>2.8459219759432681E-11</v>
      </c>
      <c r="K1859" s="12">
        <f t="shared" ca="1" si="781"/>
        <v>1.0771627192563291E-10</v>
      </c>
      <c r="L1859" s="12">
        <f t="shared" ca="1" si="781"/>
        <v>3.8299775972242638E-10</v>
      </c>
      <c r="M1859" s="12">
        <f t="shared" ca="1" si="781"/>
        <v>1.2792862975117496E-9</v>
      </c>
      <c r="N1859" s="12">
        <f t="shared" ca="1" si="781"/>
        <v>4.0141708934546682E-9</v>
      </c>
      <c r="O1859" s="12">
        <f t="shared" ca="1" si="781"/>
        <v>1.1832610308845845E-8</v>
      </c>
      <c r="P1859" s="12">
        <f t="shared" ca="1" si="781"/>
        <v>3.2765881857545985E-8</v>
      </c>
      <c r="Q1859" s="12">
        <f t="shared" ca="1" si="781"/>
        <v>8.5235351221032134E-8</v>
      </c>
      <c r="R1859" s="12">
        <f t="shared" ca="1" si="781"/>
        <v>2.0829279323871333E-7</v>
      </c>
      <c r="S1859" s="12">
        <f t="shared" ca="1" si="781"/>
        <v>4.7817330576502435E-7</v>
      </c>
      <c r="T1859" s="12">
        <f t="shared" ca="1" si="781"/>
        <v>1.0312239870038113E-6</v>
      </c>
      <c r="U1859" s="12">
        <f t="shared" ca="1" si="781"/>
        <v>2.0891868328779847E-6</v>
      </c>
      <c r="V1859" s="12">
        <f t="shared" ca="1" si="781"/>
        <v>3.9761077819119031E-6</v>
      </c>
      <c r="W1859" s="12">
        <f t="shared" ca="1" si="781"/>
        <v>7.1087888023581936E-6</v>
      </c>
      <c r="X1859" s="12">
        <f t="shared" ca="1" si="781"/>
        <v>1.1939597049922128E-5</v>
      </c>
      <c r="Y1859" s="12">
        <f t="shared" ca="1" si="781"/>
        <v>1.8838239894904002E-5</v>
      </c>
      <c r="Z1859" s="12">
        <f t="shared" ca="1" si="781"/>
        <v>2.792206739944535E-5</v>
      </c>
      <c r="AA1859" s="12">
        <f t="shared" ca="1" si="781"/>
        <v>3.8878671270826369E-5</v>
      </c>
      <c r="AB1859" s="12">
        <f t="shared" ca="1" si="781"/>
        <v>5.085478840610603E-5</v>
      </c>
      <c r="AC1859" s="12">
        <f t="shared" ca="1" si="781"/>
        <v>6.2489763967143105E-5</v>
      </c>
      <c r="AD1859" s="12">
        <f t="shared" ca="1" si="781"/>
        <v>7.2134414617499999E-5</v>
      </c>
      <c r="AE1859" s="12">
        <f t="shared" ca="1" si="781"/>
        <v>7.8222687717058645E-5</v>
      </c>
      <c r="AF1859" s="12">
        <f t="shared" ca="1" si="781"/>
        <v>7.9685545755280845E-5</v>
      </c>
      <c r="AG1859" s="12">
        <f t="shared" ca="1" si="781"/>
        <v>7.625757026025163E-5</v>
      </c>
      <c r="AH1859" s="12">
        <f t="shared" ca="1" si="781"/>
        <v>6.8555605433591834E-5</v>
      </c>
      <c r="AI1859" s="12">
        <f t="shared" ca="1" si="781"/>
        <v>5.7897468146878059E-5</v>
      </c>
      <c r="AJ1859" s="12">
        <f t="shared" ca="1" si="781"/>
        <v>4.593384168689263E-5</v>
      </c>
      <c r="AK1859" s="12">
        <f t="shared" ca="1" si="781"/>
        <v>3.4234387402516511E-5</v>
      </c>
      <c r="AL1859" s="12">
        <f t="shared" ca="1" si="781"/>
        <v>2.3968946578473172E-5</v>
      </c>
      <c r="AM1859" s="12">
        <f t="shared" ca="1" si="781"/>
        <v>1.5764925722587142E-5</v>
      </c>
      <c r="AN1859" s="12">
        <f t="shared" ca="1" si="781"/>
        <v>9.7407299941552729E-6</v>
      </c>
      <c r="AO1859" s="12">
        <f t="shared" ca="1" si="781"/>
        <v>5.653894186968783E-6</v>
      </c>
      <c r="AP1859" s="12">
        <f t="shared" ca="1" si="781"/>
        <v>3.0829071319918268E-6</v>
      </c>
      <c r="AQ1859" s="12">
        <f t="shared" ca="1" si="781"/>
        <v>1.5791733395500948E-6</v>
      </c>
      <c r="AR1859" s="12">
        <f t="shared" ca="1" si="781"/>
        <v>7.5989880093561164E-7</v>
      </c>
      <c r="AS1859" s="12">
        <f t="shared" ca="1" si="781"/>
        <v>3.4350915012114363E-7</v>
      </c>
      <c r="AT1859" s="12">
        <f t="shared" ca="1" si="781"/>
        <v>1.4587385343757748E-7</v>
      </c>
      <c r="AU1859" s="12">
        <f t="shared" ca="1" si="781"/>
        <v>5.8193328183479859E-8</v>
      </c>
      <c r="AV1859" s="12">
        <f t="shared" ca="1" si="781"/>
        <v>2.1808486730629903E-8</v>
      </c>
      <c r="AX1859" s="13">
        <f t="shared" si="763"/>
        <v>2.5640910488799008E-2</v>
      </c>
    </row>
    <row r="1860" spans="1:50" x14ac:dyDescent="0.2">
      <c r="A1860" s="9" t="str">
        <f t="shared" si="758"/>
        <v>Greece</v>
      </c>
      <c r="C1860" s="20">
        <f t="shared" si="759"/>
        <v>558.26590351317805</v>
      </c>
      <c r="D1860" s="15">
        <f t="shared" si="760"/>
        <v>588.93120607673688</v>
      </c>
      <c r="E1860" s="23">
        <f t="shared" si="761"/>
        <v>1</v>
      </c>
      <c r="F1860" s="15">
        <f t="shared" si="764"/>
        <v>588.93120607673688</v>
      </c>
      <c r="H1860" s="12">
        <f t="shared" ref="H1860:AV1860" ca="1" si="782">_xlfn.NORM.DIST(H$1777,$F1860,$B$37+$B$38*$F1860,FALSE)/$AV690*($E1152/1000)</f>
        <v>1.8602640655484782E-10</v>
      </c>
      <c r="I1860" s="12">
        <f t="shared" ca="1" si="782"/>
        <v>7.8600774773759812E-10</v>
      </c>
      <c r="J1860" s="12">
        <f t="shared" ca="1" si="782"/>
        <v>3.1198639208649792E-9</v>
      </c>
      <c r="K1860" s="12">
        <f t="shared" ca="1" si="782"/>
        <v>1.1633250276450869E-8</v>
      </c>
      <c r="L1860" s="12">
        <f t="shared" ca="1" si="782"/>
        <v>4.0749575242944869E-8</v>
      </c>
      <c r="M1860" s="12">
        <f t="shared" ca="1" si="782"/>
        <v>1.3409163792563203E-7</v>
      </c>
      <c r="N1860" s="12">
        <f t="shared" ca="1" si="782"/>
        <v>4.1451180179330072E-7</v>
      </c>
      <c r="O1860" s="12">
        <f t="shared" ca="1" si="782"/>
        <v>1.2037289328858058E-6</v>
      </c>
      <c r="P1860" s="12">
        <f t="shared" ca="1" si="782"/>
        <v>3.2838029867355899E-6</v>
      </c>
      <c r="Q1860" s="12">
        <f t="shared" ca="1" si="782"/>
        <v>8.4155418212637704E-6</v>
      </c>
      <c r="R1860" s="12">
        <f t="shared" ca="1" si="782"/>
        <v>2.0260197120525837E-5</v>
      </c>
      <c r="S1860" s="12">
        <f t="shared" ca="1" si="782"/>
        <v>4.5820713261754033E-5</v>
      </c>
      <c r="T1860" s="12">
        <f t="shared" ca="1" si="782"/>
        <v>9.7350148641971515E-5</v>
      </c>
      <c r="U1860" s="12">
        <f t="shared" ca="1" si="782"/>
        <v>1.9429784668365509E-4</v>
      </c>
      <c r="V1860" s="12">
        <f t="shared" ca="1" si="782"/>
        <v>3.6429729875039635E-4</v>
      </c>
      <c r="W1860" s="12">
        <f t="shared" ca="1" si="782"/>
        <v>6.4165341396192751E-4</v>
      </c>
      <c r="X1860" s="12">
        <f t="shared" ca="1" si="782"/>
        <v>1.0616996214477205E-3</v>
      </c>
      <c r="Y1860" s="12">
        <f t="shared" ca="1" si="782"/>
        <v>1.650286741722647E-3</v>
      </c>
      <c r="Z1860" s="12">
        <f t="shared" ca="1" si="782"/>
        <v>2.409759791282618E-3</v>
      </c>
      <c r="AA1860" s="12">
        <f t="shared" ca="1" si="782"/>
        <v>3.3055573121430282E-3</v>
      </c>
      <c r="AB1860" s="12">
        <f t="shared" ca="1" si="782"/>
        <v>4.2596334043087988E-3</v>
      </c>
      <c r="AC1860" s="12">
        <f t="shared" ca="1" si="782"/>
        <v>5.1565157875234071E-3</v>
      </c>
      <c r="AD1860" s="12">
        <f t="shared" ca="1" si="782"/>
        <v>5.8640420277380695E-3</v>
      </c>
      <c r="AE1860" s="12">
        <f t="shared" ca="1" si="782"/>
        <v>6.2646150806975028E-3</v>
      </c>
      <c r="AF1860" s="12">
        <f t="shared" ca="1" si="782"/>
        <v>6.2870701169014821E-3</v>
      </c>
      <c r="AG1860" s="12">
        <f t="shared" ca="1" si="782"/>
        <v>5.9273259608028086E-3</v>
      </c>
      <c r="AH1860" s="12">
        <f t="shared" ca="1" si="782"/>
        <v>5.2495963734625374E-3</v>
      </c>
      <c r="AI1860" s="12">
        <f t="shared" ca="1" si="782"/>
        <v>4.3676679098807528E-3</v>
      </c>
      <c r="AJ1860" s="12">
        <f t="shared" ca="1" si="782"/>
        <v>3.4137357612125381E-3</v>
      </c>
      <c r="AK1860" s="12">
        <f t="shared" ca="1" si="782"/>
        <v>2.5064946868695328E-3</v>
      </c>
      <c r="AL1860" s="12">
        <f t="shared" ca="1" si="782"/>
        <v>1.7288617658711323E-3</v>
      </c>
      <c r="AM1860" s="12">
        <f t="shared" ca="1" si="782"/>
        <v>1.1202381183306584E-3</v>
      </c>
      <c r="AN1860" s="12">
        <f t="shared" ca="1" si="782"/>
        <v>6.818942332024742E-4</v>
      </c>
      <c r="AO1860" s="12">
        <f t="shared" ca="1" si="782"/>
        <v>3.899242844063703E-4</v>
      </c>
      <c r="AP1860" s="12">
        <f t="shared" ca="1" si="782"/>
        <v>2.0945953972779441E-4</v>
      </c>
      <c r="AQ1860" s="12">
        <f t="shared" ca="1" si="782"/>
        <v>1.0570039270110194E-4</v>
      </c>
      <c r="AR1860" s="12">
        <f t="shared" ca="1" si="782"/>
        <v>5.0108298009266924E-5</v>
      </c>
      <c r="AS1860" s="12">
        <f t="shared" ca="1" si="782"/>
        <v>2.2315123634679889E-5</v>
      </c>
      <c r="AT1860" s="12">
        <f t="shared" ca="1" si="782"/>
        <v>9.335670993046461E-6</v>
      </c>
      <c r="AU1860" s="12">
        <f t="shared" ca="1" si="782"/>
        <v>3.6690055897467737E-6</v>
      </c>
      <c r="AV1860" s="12">
        <f t="shared" ca="1" si="782"/>
        <v>1.3545898083964589E-6</v>
      </c>
      <c r="AX1860" s="13">
        <f t="shared" si="763"/>
        <v>2.9425013203351977E-2</v>
      </c>
    </row>
    <row r="1861" spans="1:50" x14ac:dyDescent="0.2">
      <c r="A1861" s="9" t="str">
        <f t="shared" si="758"/>
        <v>Greenland</v>
      </c>
      <c r="C1861" s="20">
        <f t="shared" si="759"/>
        <v>550.5973408892221</v>
      </c>
      <c r="D1861" s="15">
        <f t="shared" si="760"/>
        <v>584.06938958718661</v>
      </c>
      <c r="E1861" s="23">
        <f t="shared" si="761"/>
        <v>1</v>
      </c>
      <c r="F1861" s="15">
        <f t="shared" si="764"/>
        <v>584.06938958718661</v>
      </c>
      <c r="H1861" s="12">
        <f t="shared" ref="H1861:AV1861" ca="1" si="783">_xlfn.NORM.DIST(H$1777,$F1861,$B$37+$B$38*$F1861,FALSE)/$AV691*($E1153/1000)</f>
        <v>4.6809626093658754E-12</v>
      </c>
      <c r="I1861" s="12">
        <f t="shared" ca="1" si="783"/>
        <v>1.9539288793960093E-11</v>
      </c>
      <c r="J1861" s="12">
        <f t="shared" ca="1" si="783"/>
        <v>7.6619431727236803E-11</v>
      </c>
      <c r="K1861" s="12">
        <f t="shared" ca="1" si="783"/>
        <v>2.8224463544242362E-10</v>
      </c>
      <c r="L1861" s="12">
        <f t="shared" ca="1" si="783"/>
        <v>9.7671770573854172E-10</v>
      </c>
      <c r="M1861" s="12">
        <f t="shared" ca="1" si="783"/>
        <v>3.1751848953302893E-9</v>
      </c>
      <c r="N1861" s="12">
        <f t="shared" ca="1" si="783"/>
        <v>9.6967360516822374E-9</v>
      </c>
      <c r="O1861" s="12">
        <f t="shared" ca="1" si="783"/>
        <v>2.7818821203647253E-8</v>
      </c>
      <c r="P1861" s="12">
        <f t="shared" ca="1" si="783"/>
        <v>7.4973617673746795E-8</v>
      </c>
      <c r="Q1861" s="12">
        <f t="shared" ca="1" si="783"/>
        <v>1.8981686924261272E-7</v>
      </c>
      <c r="R1861" s="12">
        <f t="shared" ca="1" si="783"/>
        <v>4.5145840178168834E-7</v>
      </c>
      <c r="S1861" s="12">
        <f t="shared" ca="1" si="783"/>
        <v>1.0086889620033485E-6</v>
      </c>
      <c r="T1861" s="12">
        <f t="shared" ca="1" si="783"/>
        <v>2.1171585947282499E-6</v>
      </c>
      <c r="U1861" s="12">
        <f t="shared" ca="1" si="783"/>
        <v>4.1745158109839812E-6</v>
      </c>
      <c r="V1861" s="12">
        <f t="shared" ca="1" si="783"/>
        <v>7.7324197877235861E-6</v>
      </c>
      <c r="W1861" s="12">
        <f t="shared" ca="1" si="783"/>
        <v>1.3454926561699514E-5</v>
      </c>
      <c r="X1861" s="12">
        <f t="shared" ca="1" si="783"/>
        <v>2.1993980451203252E-5</v>
      </c>
      <c r="Y1861" s="12">
        <f t="shared" ca="1" si="783"/>
        <v>3.3774033717353947E-5</v>
      </c>
      <c r="Z1861" s="12">
        <f t="shared" ca="1" si="783"/>
        <v>4.8721272807067663E-5</v>
      </c>
      <c r="AA1861" s="12">
        <f t="shared" ca="1" si="783"/>
        <v>6.6025380554999655E-5</v>
      </c>
      <c r="AB1861" s="12">
        <f t="shared" ca="1" si="783"/>
        <v>8.4054272881258475E-5</v>
      </c>
      <c r="AC1861" s="12">
        <f t="shared" ca="1" si="783"/>
        <v>1.0052296108424258E-4</v>
      </c>
      <c r="AD1861" s="12">
        <f t="shared" ca="1" si="783"/>
        <v>1.1293468512657719E-4</v>
      </c>
      <c r="AE1861" s="12">
        <f t="shared" ca="1" si="783"/>
        <v>1.1919169958349796E-4</v>
      </c>
      <c r="AF1861" s="12">
        <f t="shared" ca="1" si="783"/>
        <v>1.1817382004372534E-4</v>
      </c>
      <c r="AG1861" s="12">
        <f t="shared" ca="1" si="783"/>
        <v>1.1006598678234938E-4</v>
      </c>
      <c r="AH1861" s="12">
        <f t="shared" ca="1" si="783"/>
        <v>9.6303391836239646E-5</v>
      </c>
      <c r="AI1861" s="12">
        <f t="shared" ca="1" si="783"/>
        <v>7.9156508565100838E-5</v>
      </c>
      <c r="AJ1861" s="12">
        <f t="shared" ca="1" si="783"/>
        <v>6.11206932771883E-5</v>
      </c>
      <c r="AK1861" s="12">
        <f t="shared" ca="1" si="783"/>
        <v>4.433497911005631E-5</v>
      </c>
      <c r="AL1861" s="12">
        <f t="shared" ca="1" si="783"/>
        <v>3.0210738347984925E-5</v>
      </c>
      <c r="AM1861" s="12">
        <f t="shared" ca="1" si="783"/>
        <v>1.9338944443070367E-5</v>
      </c>
      <c r="AN1861" s="12">
        <f t="shared" ca="1" si="783"/>
        <v>1.1629493141001406E-5</v>
      </c>
      <c r="AO1861" s="12">
        <f t="shared" ca="1" si="783"/>
        <v>6.5696979513457002E-6</v>
      </c>
      <c r="AP1861" s="12">
        <f t="shared" ca="1" si="783"/>
        <v>3.4864754684054746E-6</v>
      </c>
      <c r="AQ1861" s="12">
        <f t="shared" ca="1" si="783"/>
        <v>1.7381386607594186E-6</v>
      </c>
      <c r="AR1861" s="12">
        <f t="shared" ca="1" si="783"/>
        <v>8.1402701906461424E-7</v>
      </c>
      <c r="AS1861" s="12">
        <f t="shared" ca="1" si="783"/>
        <v>3.5813751486265984E-7</v>
      </c>
      <c r="AT1861" s="12">
        <f t="shared" ca="1" si="783"/>
        <v>1.4801897963835619E-7</v>
      </c>
      <c r="AU1861" s="12">
        <f t="shared" ca="1" si="783"/>
        <v>5.7470052170714231E-8</v>
      </c>
      <c r="AV1861" s="12">
        <f t="shared" ca="1" si="783"/>
        <v>2.0961500681246913E-8</v>
      </c>
      <c r="AX1861" s="13">
        <f t="shared" si="763"/>
        <v>3.2833214482370268E-2</v>
      </c>
    </row>
    <row r="1862" spans="1:50" x14ac:dyDescent="0.2">
      <c r="A1862" s="9" t="str">
        <f t="shared" si="758"/>
        <v>Grenada</v>
      </c>
      <c r="C1862" s="20">
        <f t="shared" si="759"/>
        <v>428.28320299698555</v>
      </c>
      <c r="D1862" s="15">
        <f t="shared" si="760"/>
        <v>505.68160056392048</v>
      </c>
      <c r="E1862" s="23">
        <f t="shared" si="761"/>
        <v>1</v>
      </c>
      <c r="F1862" s="15">
        <f t="shared" si="764"/>
        <v>505.68160056392048</v>
      </c>
      <c r="H1862" s="12">
        <f t="shared" ref="H1862:AV1862" ca="1" si="784">_xlfn.NORM.DIST(H$1777,$F1862,$B$37+$B$38*$F1862,FALSE)/$AV692*($E1154/1000)</f>
        <v>3.6883106443120657E-10</v>
      </c>
      <c r="I1862" s="12">
        <f t="shared" ca="1" si="784"/>
        <v>1.2655887661232628E-9</v>
      </c>
      <c r="J1862" s="12">
        <f t="shared" ca="1" si="784"/>
        <v>4.0795693977402154E-9</v>
      </c>
      <c r="K1862" s="12">
        <f t="shared" ca="1" si="784"/>
        <v>1.2353574377600099E-8</v>
      </c>
      <c r="L1862" s="12">
        <f t="shared" ca="1" si="784"/>
        <v>3.5142086082567712E-8</v>
      </c>
      <c r="M1862" s="12">
        <f t="shared" ca="1" si="784"/>
        <v>9.3911556147579442E-8</v>
      </c>
      <c r="N1862" s="12">
        <f t="shared" ca="1" si="784"/>
        <v>2.3575837568675737E-7</v>
      </c>
      <c r="O1862" s="12">
        <f t="shared" ca="1" si="784"/>
        <v>5.5599619467964877E-7</v>
      </c>
      <c r="P1862" s="12">
        <f t="shared" ca="1" si="784"/>
        <v>1.2317798704370678E-6</v>
      </c>
      <c r="Q1862" s="12">
        <f t="shared" ca="1" si="784"/>
        <v>2.5636042384427122E-6</v>
      </c>
      <c r="R1862" s="12">
        <f t="shared" ca="1" si="784"/>
        <v>5.0121660921083384E-6</v>
      </c>
      <c r="S1862" s="12">
        <f t="shared" ca="1" si="784"/>
        <v>9.2056937342508964E-6</v>
      </c>
      <c r="T1862" s="12">
        <f t="shared" ca="1" si="784"/>
        <v>1.5883426040817734E-5</v>
      </c>
      <c r="U1862" s="12">
        <f t="shared" ca="1" si="784"/>
        <v>2.5744736014810594E-5</v>
      </c>
      <c r="V1862" s="12">
        <f t="shared" ca="1" si="784"/>
        <v>3.9200291422345129E-5</v>
      </c>
      <c r="W1862" s="12">
        <f t="shared" ca="1" si="784"/>
        <v>5.6072089896051501E-5</v>
      </c>
      <c r="X1862" s="12">
        <f t="shared" ca="1" si="784"/>
        <v>7.5346101398379337E-5</v>
      </c>
      <c r="Y1862" s="12">
        <f t="shared" ca="1" si="784"/>
        <v>9.5111147865490974E-5</v>
      </c>
      <c r="Z1862" s="12">
        <f t="shared" ca="1" si="784"/>
        <v>1.1278689876875765E-4</v>
      </c>
      <c r="AA1862" s="12">
        <f t="shared" ca="1" si="784"/>
        <v>1.2564421069298224E-4</v>
      </c>
      <c r="AB1862" s="12">
        <f t="shared" ca="1" si="784"/>
        <v>1.3148702656770876E-4</v>
      </c>
      <c r="AC1862" s="12">
        <f t="shared" ca="1" si="784"/>
        <v>1.2926469365103928E-4</v>
      </c>
      <c r="AD1862" s="12">
        <f t="shared" ca="1" si="784"/>
        <v>1.193805383513152E-4</v>
      </c>
      <c r="AE1862" s="12">
        <f t="shared" ca="1" si="784"/>
        <v>1.0357232839366878E-4</v>
      </c>
      <c r="AF1862" s="12">
        <f t="shared" ca="1" si="784"/>
        <v>8.441323440961507E-5</v>
      </c>
      <c r="AG1862" s="12">
        <f t="shared" ca="1" si="784"/>
        <v>6.4629967506971288E-5</v>
      </c>
      <c r="AH1862" s="12">
        <f t="shared" ca="1" si="784"/>
        <v>4.6485117050403508E-5</v>
      </c>
      <c r="AI1862" s="12">
        <f t="shared" ca="1" si="784"/>
        <v>3.1408740037908308E-5</v>
      </c>
      <c r="AJ1862" s="12">
        <f t="shared" ca="1" si="784"/>
        <v>1.993626032886757E-5</v>
      </c>
      <c r="AK1862" s="12">
        <f t="shared" ca="1" si="784"/>
        <v>1.1887580529618873E-5</v>
      </c>
      <c r="AL1862" s="12">
        <f t="shared" ca="1" si="784"/>
        <v>6.6588593663391174E-6</v>
      </c>
      <c r="AM1862" s="12">
        <f t="shared" ca="1" si="784"/>
        <v>3.5039895998097007E-6</v>
      </c>
      <c r="AN1862" s="12">
        <f t="shared" ca="1" si="784"/>
        <v>1.7321375197615357E-6</v>
      </c>
      <c r="AO1862" s="12">
        <f t="shared" ca="1" si="784"/>
        <v>8.0437492634358565E-7</v>
      </c>
      <c r="AP1862" s="12">
        <f t="shared" ca="1" si="784"/>
        <v>3.5090638840363861E-7</v>
      </c>
      <c r="AQ1862" s="12">
        <f t="shared" ca="1" si="784"/>
        <v>1.4380719655232386E-7</v>
      </c>
      <c r="AR1862" s="12">
        <f t="shared" ca="1" si="784"/>
        <v>5.5363885284559321E-8</v>
      </c>
      <c r="AS1862" s="12">
        <f t="shared" ca="1" si="784"/>
        <v>2.0022997589417855E-8</v>
      </c>
      <c r="AT1862" s="12">
        <f t="shared" ca="1" si="784"/>
        <v>6.8028081748856392E-9</v>
      </c>
      <c r="AU1862" s="12">
        <f t="shared" ca="1" si="784"/>
        <v>2.1712205942357705E-9</v>
      </c>
      <c r="AV1862" s="12">
        <f t="shared" ca="1" si="784"/>
        <v>6.5099292589669102E-10</v>
      </c>
      <c r="AX1862" s="13">
        <f t="shared" si="763"/>
        <v>0.14529778404471244</v>
      </c>
    </row>
    <row r="1863" spans="1:50" x14ac:dyDescent="0.2">
      <c r="A1863" s="9" t="str">
        <f t="shared" si="758"/>
        <v>Guadeloupe</v>
      </c>
      <c r="C1863" s="20">
        <f t="shared" si="759"/>
        <v>442.66341775549444</v>
      </c>
      <c r="D1863" s="15">
        <f t="shared" si="760"/>
        <v>514.46441990633434</v>
      </c>
      <c r="E1863" s="23">
        <f t="shared" si="761"/>
        <v>1</v>
      </c>
      <c r="F1863" s="15">
        <f t="shared" si="764"/>
        <v>514.46441990633434</v>
      </c>
      <c r="H1863" s="12">
        <f t="shared" ref="H1863:AV1863" ca="1" si="785">_xlfn.NORM.DIST(H$1777,$F1863,$B$37+$B$38*$F1863,FALSE)/$AV693*($E1155/1000)</f>
        <v>7.743402739076922E-10</v>
      </c>
      <c r="I1863" s="12">
        <f t="shared" ca="1" si="785"/>
        <v>2.7160189263477704E-9</v>
      </c>
      <c r="J1863" s="12">
        <f t="shared" ca="1" si="785"/>
        <v>8.9493260511308917E-9</v>
      </c>
      <c r="K1863" s="12">
        <f t="shared" ca="1" si="785"/>
        <v>2.770157519072615E-8</v>
      </c>
      <c r="L1863" s="12">
        <f t="shared" ca="1" si="785"/>
        <v>8.0551789664519113E-8</v>
      </c>
      <c r="M1863" s="12">
        <f t="shared" ca="1" si="785"/>
        <v>2.200404465038799E-7</v>
      </c>
      <c r="N1863" s="12">
        <f t="shared" ca="1" si="785"/>
        <v>5.6465923594011457E-7</v>
      </c>
      <c r="O1863" s="12">
        <f t="shared" ca="1" si="785"/>
        <v>1.3612157003132717E-6</v>
      </c>
      <c r="P1863" s="12">
        <f t="shared" ca="1" si="785"/>
        <v>3.0826488620147273E-6</v>
      </c>
      <c r="Q1863" s="12">
        <f t="shared" ca="1" si="785"/>
        <v>6.5580958711721483E-6</v>
      </c>
      <c r="R1863" s="12">
        <f t="shared" ca="1" si="785"/>
        <v>1.3106540062586499E-5</v>
      </c>
      <c r="S1863" s="12">
        <f t="shared" ca="1" si="785"/>
        <v>2.4606789402035901E-5</v>
      </c>
      <c r="T1863" s="12">
        <f t="shared" ca="1" si="785"/>
        <v>4.339887185213467E-5</v>
      </c>
      <c r="U1863" s="12">
        <f t="shared" ca="1" si="785"/>
        <v>7.1904906020625652E-5</v>
      </c>
      <c r="V1863" s="12">
        <f t="shared" ca="1" si="785"/>
        <v>1.1191677851338466E-4</v>
      </c>
      <c r="W1863" s="12">
        <f t="shared" ca="1" si="785"/>
        <v>1.6363962408897514E-4</v>
      </c>
      <c r="X1863" s="12">
        <f t="shared" ca="1" si="785"/>
        <v>2.2476999741169858E-4</v>
      </c>
      <c r="Y1863" s="12">
        <f t="shared" ca="1" si="785"/>
        <v>2.9003125568796895E-4</v>
      </c>
      <c r="Z1863" s="12">
        <f t="shared" ca="1" si="785"/>
        <v>3.515668032709505E-4</v>
      </c>
      <c r="AA1863" s="12">
        <f t="shared" ca="1" si="785"/>
        <v>4.0033864239986006E-4</v>
      </c>
      <c r="AB1863" s="12">
        <f t="shared" ca="1" si="785"/>
        <v>4.2825629853341415E-4</v>
      </c>
      <c r="AC1863" s="12">
        <f t="shared" ca="1" si="785"/>
        <v>4.3036465942314698E-4</v>
      </c>
      <c r="AD1863" s="12">
        <f t="shared" ca="1" si="785"/>
        <v>4.0628055545222368E-4</v>
      </c>
      <c r="AE1863" s="12">
        <f t="shared" ca="1" si="785"/>
        <v>3.6030647690044368E-4</v>
      </c>
      <c r="AF1863" s="12">
        <f t="shared" ca="1" si="785"/>
        <v>3.001751218264411E-4</v>
      </c>
      <c r="AG1863" s="12">
        <f t="shared" ca="1" si="785"/>
        <v>2.3492753233243072E-4</v>
      </c>
      <c r="AH1863" s="12">
        <f t="shared" ca="1" si="785"/>
        <v>1.7272282522024526E-4</v>
      </c>
      <c r="AI1863" s="12">
        <f t="shared" ca="1" si="785"/>
        <v>1.1929497327653787E-4</v>
      </c>
      <c r="AJ1863" s="12">
        <f t="shared" ca="1" si="785"/>
        <v>7.7401815998350785E-5</v>
      </c>
      <c r="AK1863" s="12">
        <f t="shared" ca="1" si="785"/>
        <v>4.7177698550519396E-5</v>
      </c>
      <c r="AL1863" s="12">
        <f t="shared" ca="1" si="785"/>
        <v>2.7013381176441495E-5</v>
      </c>
      <c r="AM1863" s="12">
        <f t="shared" ca="1" si="785"/>
        <v>1.4530405604025369E-5</v>
      </c>
      <c r="AN1863" s="12">
        <f t="shared" ca="1" si="785"/>
        <v>7.3423168642108047E-6</v>
      </c>
      <c r="AO1863" s="12">
        <f t="shared" ca="1" si="785"/>
        <v>3.4853396209040451E-6</v>
      </c>
      <c r="AP1863" s="12">
        <f t="shared" ca="1" si="785"/>
        <v>1.5542242420309577E-6</v>
      </c>
      <c r="AQ1863" s="12">
        <f t="shared" ca="1" si="785"/>
        <v>6.5108673718355083E-7</v>
      </c>
      <c r="AR1863" s="12">
        <f t="shared" ca="1" si="785"/>
        <v>2.5622447607745421E-7</v>
      </c>
      <c r="AS1863" s="12">
        <f t="shared" ca="1" si="785"/>
        <v>9.4723769795603652E-8</v>
      </c>
      <c r="AT1863" s="12">
        <f t="shared" ca="1" si="785"/>
        <v>3.2896820753570725E-8</v>
      </c>
      <c r="AU1863" s="12">
        <f t="shared" ca="1" si="785"/>
        <v>1.0732613208307676E-8</v>
      </c>
      <c r="AV1863" s="12">
        <f t="shared" ca="1" si="785"/>
        <v>3.2893767824394175E-9</v>
      </c>
      <c r="AX1863" s="13">
        <f t="shared" si="763"/>
        <v>0.12617828762508307</v>
      </c>
    </row>
    <row r="1864" spans="1:50" x14ac:dyDescent="0.2">
      <c r="A1864" s="9" t="str">
        <f t="shared" si="758"/>
        <v>Guam</v>
      </c>
      <c r="C1864" s="20">
        <f t="shared" si="759"/>
        <v>516.17727148712254</v>
      </c>
      <c r="D1864" s="15">
        <f t="shared" si="760"/>
        <v>561.94103424332138</v>
      </c>
      <c r="E1864" s="23">
        <f t="shared" si="761"/>
        <v>1</v>
      </c>
      <c r="F1864" s="15">
        <f t="shared" si="764"/>
        <v>561.94103424332138</v>
      </c>
      <c r="H1864" s="12">
        <f t="shared" ref="H1864:AV1864" ca="1" si="786">_xlfn.NORM.DIST(H$1777,$F1864,$B$37+$B$38*$F1864,FALSE)/$AV694*($E1156/1000)</f>
        <v>3.2775662303287884E-11</v>
      </c>
      <c r="I1864" s="12">
        <f t="shared" ca="1" si="786"/>
        <v>1.2944923837434691E-10</v>
      </c>
      <c r="J1864" s="12">
        <f t="shared" ca="1" si="786"/>
        <v>4.8029063403332524E-10</v>
      </c>
      <c r="K1864" s="12">
        <f t="shared" ca="1" si="786"/>
        <v>1.6740380718744546E-9</v>
      </c>
      <c r="L1864" s="12">
        <f t="shared" ca="1" si="786"/>
        <v>5.4812945262044664E-9</v>
      </c>
      <c r="M1864" s="12">
        <f t="shared" ca="1" si="786"/>
        <v>1.6859998878924535E-8</v>
      </c>
      <c r="N1864" s="12">
        <f t="shared" ca="1" si="786"/>
        <v>4.8717897693909908E-8</v>
      </c>
      <c r="O1864" s="12">
        <f t="shared" ca="1" si="786"/>
        <v>1.3224404710636867E-7</v>
      </c>
      <c r="P1864" s="12">
        <f t="shared" ca="1" si="786"/>
        <v>3.3722543149641198E-7</v>
      </c>
      <c r="Q1864" s="12">
        <f t="shared" ca="1" si="786"/>
        <v>8.0783209080292335E-7</v>
      </c>
      <c r="R1864" s="12">
        <f t="shared" ca="1" si="786"/>
        <v>1.8179355337442E-6</v>
      </c>
      <c r="S1864" s="12">
        <f t="shared" ca="1" si="786"/>
        <v>3.8431952645834944E-6</v>
      </c>
      <c r="T1864" s="12">
        <f t="shared" ca="1" si="786"/>
        <v>7.6324332978100574E-6</v>
      </c>
      <c r="U1864" s="12">
        <f t="shared" ca="1" si="786"/>
        <v>1.4239350471182785E-5</v>
      </c>
      <c r="V1864" s="12">
        <f t="shared" ca="1" si="786"/>
        <v>2.495594018863922E-5</v>
      </c>
      <c r="W1864" s="12">
        <f t="shared" ca="1" si="786"/>
        <v>4.108793241497552E-5</v>
      </c>
      <c r="X1864" s="12">
        <f t="shared" ca="1" si="786"/>
        <v>6.3549367753996822E-5</v>
      </c>
      <c r="Y1864" s="12">
        <f t="shared" ca="1" si="786"/>
        <v>9.2334664501402499E-5</v>
      </c>
      <c r="Z1864" s="12">
        <f t="shared" ca="1" si="786"/>
        <v>1.2603028308347285E-4</v>
      </c>
      <c r="AA1864" s="12">
        <f t="shared" ca="1" si="786"/>
        <v>1.6160010657969778E-4</v>
      </c>
      <c r="AB1864" s="12">
        <f t="shared" ca="1" si="786"/>
        <v>1.9465473339400042E-4</v>
      </c>
      <c r="AC1864" s="12">
        <f t="shared" ca="1" si="786"/>
        <v>2.2026469381140938E-4</v>
      </c>
      <c r="AD1864" s="12">
        <f t="shared" ca="1" si="786"/>
        <v>2.341431223685639E-4</v>
      </c>
      <c r="AE1864" s="12">
        <f t="shared" ca="1" si="786"/>
        <v>2.3381615590667648E-4</v>
      </c>
      <c r="AF1864" s="12">
        <f t="shared" ca="1" si="786"/>
        <v>2.1934322351540724E-4</v>
      </c>
      <c r="AG1864" s="12">
        <f t="shared" ca="1" si="786"/>
        <v>1.9329940715950226E-4</v>
      </c>
      <c r="AH1864" s="12">
        <f t="shared" ca="1" si="786"/>
        <v>1.6002705662965857E-4</v>
      </c>
      <c r="AI1864" s="12">
        <f t="shared" ca="1" si="786"/>
        <v>1.2445516001148311E-4</v>
      </c>
      <c r="AJ1864" s="12">
        <f t="shared" ca="1" si="786"/>
        <v>9.0926189781075285E-5</v>
      </c>
      <c r="AK1864" s="12">
        <f t="shared" ca="1" si="786"/>
        <v>6.2405328333989388E-5</v>
      </c>
      <c r="AL1864" s="12">
        <f t="shared" ca="1" si="786"/>
        <v>4.0235643109625039E-5</v>
      </c>
      <c r="AM1864" s="12">
        <f t="shared" ca="1" si="786"/>
        <v>2.4370072263910976E-5</v>
      </c>
      <c r="AN1864" s="12">
        <f t="shared" ca="1" si="786"/>
        <v>1.3866258159622495E-5</v>
      </c>
      <c r="AO1864" s="12">
        <f t="shared" ca="1" si="786"/>
        <v>7.4117086823108684E-6</v>
      </c>
      <c r="AP1864" s="12">
        <f t="shared" ca="1" si="786"/>
        <v>3.7216368678295185E-6</v>
      </c>
      <c r="AQ1864" s="12">
        <f t="shared" ca="1" si="786"/>
        <v>1.7555218714211649E-6</v>
      </c>
      <c r="AR1864" s="12">
        <f t="shared" ca="1" si="786"/>
        <v>7.779202713464378E-7</v>
      </c>
      <c r="AS1864" s="12">
        <f t="shared" ca="1" si="786"/>
        <v>3.2383257083523612E-7</v>
      </c>
      <c r="AT1864" s="12">
        <f t="shared" ca="1" si="786"/>
        <v>1.266375679758266E-7</v>
      </c>
      <c r="AU1864" s="12">
        <f t="shared" ca="1" si="786"/>
        <v>4.6522301360029235E-8</v>
      </c>
      <c r="AV1864" s="12">
        <f t="shared" ca="1" si="786"/>
        <v>1.6055225651875633E-8</v>
      </c>
      <c r="AX1864" s="13">
        <f t="shared" si="763"/>
        <v>5.2679501514303666E-2</v>
      </c>
    </row>
    <row r="1865" spans="1:50" x14ac:dyDescent="0.2">
      <c r="A1865" s="9" t="str">
        <f t="shared" si="758"/>
        <v>Guatemala</v>
      </c>
      <c r="C1865" s="20">
        <f t="shared" si="759"/>
        <v>401.85122564605803</v>
      </c>
      <c r="D1865" s="15">
        <f t="shared" si="760"/>
        <v>488.47441390619309</v>
      </c>
      <c r="E1865" s="23">
        <f t="shared" si="761"/>
        <v>1</v>
      </c>
      <c r="F1865" s="15">
        <f t="shared" si="764"/>
        <v>488.47441390619309</v>
      </c>
      <c r="H1865" s="12">
        <f t="shared" ref="H1865:AV1865" ca="1" si="787">_xlfn.NORM.DIST(H$1777,$F1865,$B$37+$B$38*$F1865,FALSE)/$AV695*($E1157/1000)</f>
        <v>2.7004004029162099E-7</v>
      </c>
      <c r="I1865" s="12">
        <f t="shared" ca="1" si="787"/>
        <v>8.8758676517213651E-7</v>
      </c>
      <c r="J1865" s="12">
        <f t="shared" ca="1" si="787"/>
        <v>2.7406278484706131E-6</v>
      </c>
      <c r="K1865" s="12">
        <f t="shared" ca="1" si="787"/>
        <v>7.9496115886099757E-6</v>
      </c>
      <c r="L1865" s="12">
        <f t="shared" ca="1" si="787"/>
        <v>2.1661989863183464E-5</v>
      </c>
      <c r="M1865" s="12">
        <f t="shared" ca="1" si="787"/>
        <v>5.5450744500468402E-5</v>
      </c>
      <c r="N1865" s="12">
        <f t="shared" ca="1" si="787"/>
        <v>1.3334385595528813E-4</v>
      </c>
      <c r="O1865" s="12">
        <f t="shared" ca="1" si="787"/>
        <v>3.0122792670025738E-4</v>
      </c>
      <c r="P1865" s="12">
        <f t="shared" ca="1" si="787"/>
        <v>6.3925487771998113E-4</v>
      </c>
      <c r="Q1865" s="12">
        <f t="shared" ca="1" si="787"/>
        <v>1.2744108588150637E-3</v>
      </c>
      <c r="R1865" s="12">
        <f t="shared" ca="1" si="787"/>
        <v>2.3867199919969727E-3</v>
      </c>
      <c r="S1865" s="12">
        <f t="shared" ca="1" si="787"/>
        <v>4.1990405966899087E-3</v>
      </c>
      <c r="T1865" s="12">
        <f t="shared" ca="1" si="787"/>
        <v>6.9399328910976221E-3</v>
      </c>
      <c r="U1865" s="12">
        <f t="shared" ca="1" si="787"/>
        <v>1.0774994648888194E-2</v>
      </c>
      <c r="V1865" s="12">
        <f t="shared" ca="1" si="787"/>
        <v>1.5715762257003232E-2</v>
      </c>
      <c r="W1865" s="12">
        <f t="shared" ca="1" si="787"/>
        <v>2.1533292135310633E-2</v>
      </c>
      <c r="X1865" s="12">
        <f t="shared" ca="1" si="787"/>
        <v>2.7716731154899473E-2</v>
      </c>
      <c r="Y1865" s="12">
        <f t="shared" ca="1" si="787"/>
        <v>3.3514302178673648E-2</v>
      </c>
      <c r="Z1865" s="12">
        <f t="shared" ca="1" si="787"/>
        <v>3.8069304954732819E-2</v>
      </c>
      <c r="AA1865" s="12">
        <f t="shared" ca="1" si="787"/>
        <v>4.0623403765820063E-2</v>
      </c>
      <c r="AB1865" s="12">
        <f t="shared" ca="1" si="787"/>
        <v>4.0722484422650598E-2</v>
      </c>
      <c r="AC1865" s="12">
        <f t="shared" ca="1" si="787"/>
        <v>3.8348538496976836E-2</v>
      </c>
      <c r="AD1865" s="12">
        <f t="shared" ca="1" si="787"/>
        <v>3.3925008363707487E-2</v>
      </c>
      <c r="AE1865" s="12">
        <f t="shared" ca="1" si="787"/>
        <v>2.8193416324630807E-2</v>
      </c>
      <c r="AF1865" s="12">
        <f t="shared" ca="1" si="787"/>
        <v>2.2010608062133567E-2</v>
      </c>
      <c r="AG1865" s="12">
        <f t="shared" ca="1" si="787"/>
        <v>1.6142580890820473E-2</v>
      </c>
      <c r="AH1865" s="12">
        <f t="shared" ca="1" si="787"/>
        <v>1.1121682611039723E-2</v>
      </c>
      <c r="AI1865" s="12">
        <f t="shared" ca="1" si="787"/>
        <v>7.1982117425537376E-3</v>
      </c>
      <c r="AJ1865" s="12">
        <f t="shared" ca="1" si="787"/>
        <v>4.3765846539643733E-3</v>
      </c>
      <c r="AK1865" s="12">
        <f t="shared" ca="1" si="787"/>
        <v>2.4997849186034083E-3</v>
      </c>
      <c r="AL1865" s="12">
        <f t="shared" ca="1" si="787"/>
        <v>1.3413019280585445E-3</v>
      </c>
      <c r="AM1865" s="12">
        <f t="shared" ca="1" si="787"/>
        <v>6.7609394895302099E-4</v>
      </c>
      <c r="AN1865" s="12">
        <f t="shared" ca="1" si="787"/>
        <v>3.2014309857787633E-4</v>
      </c>
      <c r="AO1865" s="12">
        <f t="shared" ca="1" si="787"/>
        <v>1.4240913022321898E-4</v>
      </c>
      <c r="AP1865" s="12">
        <f t="shared" ca="1" si="787"/>
        <v>5.9509749033010986E-5</v>
      </c>
      <c r="AQ1865" s="12">
        <f t="shared" ca="1" si="787"/>
        <v>2.3361191979771682E-5</v>
      </c>
      <c r="AR1865" s="12">
        <f t="shared" ca="1" si="787"/>
        <v>8.6150633030383311E-6</v>
      </c>
      <c r="AS1865" s="12">
        <f t="shared" ca="1" si="787"/>
        <v>2.9845478242915312E-6</v>
      </c>
      <c r="AT1865" s="12">
        <f t="shared" ca="1" si="787"/>
        <v>9.7130406592843403E-7</v>
      </c>
      <c r="AU1865" s="12">
        <f t="shared" ca="1" si="787"/>
        <v>2.9695351198063561E-7</v>
      </c>
      <c r="AV1865" s="12">
        <f t="shared" ca="1" si="787"/>
        <v>8.5286112712658776E-8</v>
      </c>
      <c r="AX1865" s="13">
        <f t="shared" si="763"/>
        <v>0.18814732187425079</v>
      </c>
    </row>
    <row r="1866" spans="1:50" x14ac:dyDescent="0.2">
      <c r="A1866" s="9" t="str">
        <f t="shared" si="758"/>
        <v>Guinea</v>
      </c>
      <c r="C1866" s="20">
        <f t="shared" si="759"/>
        <v>270.73502365740364</v>
      </c>
      <c r="D1866" s="15">
        <f t="shared" si="760"/>
        <v>403.28382059543173</v>
      </c>
      <c r="E1866" s="23">
        <f t="shared" si="761"/>
        <v>1</v>
      </c>
      <c r="F1866" s="15">
        <f t="shared" si="764"/>
        <v>403.28382059543173</v>
      </c>
      <c r="H1866" s="12">
        <f t="shared" ref="H1866:AV1866" ca="1" si="788">_xlfn.NORM.DIST(H$1777,$F1866,$B$37+$B$38*$F1866,FALSE)/$AV696*($E1158/1000)</f>
        <v>1.6746868284802465E-5</v>
      </c>
      <c r="I1866" s="12">
        <f t="shared" ca="1" si="788"/>
        <v>4.4485835014006248E-5</v>
      </c>
      <c r="J1866" s="12">
        <f t="shared" ca="1" si="788"/>
        <v>1.1101111991354634E-4</v>
      </c>
      <c r="K1866" s="12">
        <f t="shared" ca="1" si="788"/>
        <v>2.6023626428669155E-4</v>
      </c>
      <c r="L1866" s="12">
        <f t="shared" ca="1" si="788"/>
        <v>5.7309384328596287E-4</v>
      </c>
      <c r="M1866" s="12">
        <f t="shared" ca="1" si="788"/>
        <v>1.1856056619885293E-3</v>
      </c>
      <c r="N1866" s="12">
        <f t="shared" ca="1" si="788"/>
        <v>2.3041533589625595E-3</v>
      </c>
      <c r="O1866" s="12">
        <f t="shared" ca="1" si="788"/>
        <v>4.2066762819054368E-3</v>
      </c>
      <c r="P1866" s="12">
        <f t="shared" ca="1" si="788"/>
        <v>7.2147850930226447E-3</v>
      </c>
      <c r="Q1866" s="12">
        <f t="shared" ca="1" si="788"/>
        <v>1.1624232841118017E-2</v>
      </c>
      <c r="R1866" s="12">
        <f t="shared" ca="1" si="788"/>
        <v>1.7593886937660556E-2</v>
      </c>
      <c r="S1866" s="12">
        <f t="shared" ca="1" si="788"/>
        <v>2.5015885926188607E-2</v>
      </c>
      <c r="T1866" s="12">
        <f t="shared" ca="1" si="788"/>
        <v>3.3413854240567614E-2</v>
      </c>
      <c r="U1866" s="12">
        <f t="shared" ca="1" si="788"/>
        <v>4.1927006384772147E-2</v>
      </c>
      <c r="V1866" s="12">
        <f t="shared" ca="1" si="788"/>
        <v>4.942170571212498E-2</v>
      </c>
      <c r="W1866" s="12">
        <f t="shared" ca="1" si="788"/>
        <v>5.472656639729407E-2</v>
      </c>
      <c r="X1866" s="12">
        <f t="shared" ca="1" si="788"/>
        <v>5.692922431075105E-2</v>
      </c>
      <c r="Y1866" s="12">
        <f t="shared" ca="1" si="788"/>
        <v>5.5632544850074558E-2</v>
      </c>
      <c r="Z1866" s="12">
        <f t="shared" ca="1" si="788"/>
        <v>5.1071566845078402E-2</v>
      </c>
      <c r="AA1866" s="12">
        <f t="shared" ca="1" si="788"/>
        <v>4.4043926788732209E-2</v>
      </c>
      <c r="AB1866" s="12">
        <f t="shared" ca="1" si="788"/>
        <v>3.5682023677006326E-2</v>
      </c>
      <c r="AC1866" s="12">
        <f t="shared" ca="1" si="788"/>
        <v>2.7156232417182097E-2</v>
      </c>
      <c r="AD1866" s="12">
        <f t="shared" ca="1" si="788"/>
        <v>1.9415391474452138E-2</v>
      </c>
      <c r="AE1866" s="12">
        <f t="shared" ca="1" si="788"/>
        <v>1.3040053744151977E-2</v>
      </c>
      <c r="AF1866" s="12">
        <f t="shared" ca="1" si="788"/>
        <v>8.2275249098411763E-3</v>
      </c>
      <c r="AG1866" s="12">
        <f t="shared" ca="1" si="788"/>
        <v>4.8765830549208321E-3</v>
      </c>
      <c r="AH1866" s="12">
        <f t="shared" ca="1" si="788"/>
        <v>2.7153051262759206E-3</v>
      </c>
      <c r="AI1866" s="12">
        <f t="shared" ca="1" si="788"/>
        <v>1.4202939879161072E-3</v>
      </c>
      <c r="AJ1866" s="12">
        <f t="shared" ca="1" si="788"/>
        <v>6.9790201580051435E-4</v>
      </c>
      <c r="AK1866" s="12">
        <f t="shared" ca="1" si="788"/>
        <v>3.2215676209708795E-4</v>
      </c>
      <c r="AL1866" s="12">
        <f t="shared" ca="1" si="788"/>
        <v>1.3970007699055454E-4</v>
      </c>
      <c r="AM1866" s="12">
        <f t="shared" ca="1" si="788"/>
        <v>5.690922012491977E-5</v>
      </c>
      <c r="AN1866" s="12">
        <f t="shared" ca="1" si="788"/>
        <v>2.1778362267619654E-5</v>
      </c>
      <c r="AO1866" s="12">
        <f t="shared" ca="1" si="788"/>
        <v>7.8293263501817799E-6</v>
      </c>
      <c r="AP1866" s="12">
        <f t="shared" ca="1" si="788"/>
        <v>2.644113962401903E-6</v>
      </c>
      <c r="AQ1866" s="12">
        <f t="shared" ca="1" si="788"/>
        <v>8.388658943321542E-7</v>
      </c>
      <c r="AR1866" s="12">
        <f t="shared" ca="1" si="788"/>
        <v>2.5001237216303603E-7</v>
      </c>
      <c r="AS1866" s="12">
        <f t="shared" ca="1" si="788"/>
        <v>6.9998230053412987E-8</v>
      </c>
      <c r="AT1866" s="12">
        <f t="shared" ca="1" si="788"/>
        <v>1.8410653806344999E-8</v>
      </c>
      <c r="AU1866" s="12">
        <f t="shared" ca="1" si="788"/>
        <v>4.5489164409494808E-9</v>
      </c>
      <c r="AV1866" s="12">
        <f t="shared" ca="1" si="788"/>
        <v>1.0558526200993245E-9</v>
      </c>
      <c r="AX1866" s="13">
        <f t="shared" si="763"/>
        <v>0.48690180534275646</v>
      </c>
    </row>
    <row r="1867" spans="1:50" x14ac:dyDescent="0.2">
      <c r="A1867" s="9" t="str">
        <f t="shared" si="758"/>
        <v>Guinea-Bissau</v>
      </c>
      <c r="C1867" s="20">
        <f t="shared" si="759"/>
        <v>258.69482206108199</v>
      </c>
      <c r="D1867" s="15">
        <f t="shared" si="760"/>
        <v>396.31322766592837</v>
      </c>
      <c r="E1867" s="23">
        <f t="shared" si="761"/>
        <v>1</v>
      </c>
      <c r="F1867" s="15">
        <f t="shared" si="764"/>
        <v>396.31322766592837</v>
      </c>
      <c r="H1867" s="12">
        <f t="shared" ref="H1867:AV1867" ca="1" si="789">_xlfn.NORM.DIST(H$1777,$F1867,$B$37+$B$38*$F1867,FALSE)/$AV697*($E1159/1000)</f>
        <v>2.9371692600891666E-6</v>
      </c>
      <c r="I1867" s="12">
        <f t="shared" ca="1" si="789"/>
        <v>7.6674136106090477E-6</v>
      </c>
      <c r="J1867" s="12">
        <f t="shared" ca="1" si="789"/>
        <v>1.8802924554571486E-5</v>
      </c>
      <c r="K1867" s="12">
        <f t="shared" ca="1" si="789"/>
        <v>4.3317013889965938E-5</v>
      </c>
      <c r="L1867" s="12">
        <f t="shared" ca="1" si="789"/>
        <v>9.3745021316264215E-5</v>
      </c>
      <c r="M1867" s="12">
        <f t="shared" ca="1" si="789"/>
        <v>1.9058754191920987E-4</v>
      </c>
      <c r="N1867" s="12">
        <f t="shared" ca="1" si="789"/>
        <v>3.639966614704284E-4</v>
      </c>
      <c r="O1867" s="12">
        <f t="shared" ca="1" si="789"/>
        <v>6.5306571841789536E-4</v>
      </c>
      <c r="P1867" s="12">
        <f t="shared" ca="1" si="789"/>
        <v>1.1007101420180843E-3</v>
      </c>
      <c r="Q1867" s="12">
        <f t="shared" ca="1" si="789"/>
        <v>1.7427923474888662E-3</v>
      </c>
      <c r="R1867" s="12">
        <f t="shared" ca="1" si="789"/>
        <v>2.5922382546223191E-3</v>
      </c>
      <c r="S1867" s="12">
        <f t="shared" ca="1" si="789"/>
        <v>3.6221028778184203E-3</v>
      </c>
      <c r="T1867" s="12">
        <f t="shared" ca="1" si="789"/>
        <v>4.7544823789977941E-3</v>
      </c>
      <c r="U1867" s="12">
        <f t="shared" ca="1" si="789"/>
        <v>5.8627624536394529E-3</v>
      </c>
      <c r="V1867" s="12">
        <f t="shared" ca="1" si="789"/>
        <v>6.7913787039842397E-3</v>
      </c>
      <c r="W1867" s="12">
        <f t="shared" ca="1" si="789"/>
        <v>7.3904382721515782E-3</v>
      </c>
      <c r="X1867" s="12">
        <f t="shared" ca="1" si="789"/>
        <v>7.5550794242551537E-3</v>
      </c>
      <c r="Y1867" s="12">
        <f t="shared" ca="1" si="789"/>
        <v>7.2554519374926777E-3</v>
      </c>
      <c r="Z1867" s="12">
        <f t="shared" ca="1" si="789"/>
        <v>6.5455553500806197E-3</v>
      </c>
      <c r="AA1867" s="12">
        <f t="shared" ca="1" si="789"/>
        <v>5.5473443401442054E-3</v>
      </c>
      <c r="AB1867" s="12">
        <f t="shared" ca="1" si="789"/>
        <v>4.4165214551107716E-3</v>
      </c>
      <c r="AC1867" s="12">
        <f t="shared" ca="1" si="789"/>
        <v>3.3031793838371091E-3</v>
      </c>
      <c r="AD1867" s="12">
        <f t="shared" ca="1" si="789"/>
        <v>2.3208152468707872E-3</v>
      </c>
      <c r="AE1867" s="12">
        <f t="shared" ca="1" si="789"/>
        <v>1.531812374139631E-3</v>
      </c>
      <c r="AF1867" s="12">
        <f t="shared" ca="1" si="789"/>
        <v>9.4978908179062498E-4</v>
      </c>
      <c r="AG1867" s="12">
        <f t="shared" ca="1" si="789"/>
        <v>5.5322954728466455E-4</v>
      </c>
      <c r="AH1867" s="12">
        <f t="shared" ca="1" si="789"/>
        <v>3.0271933197127253E-4</v>
      </c>
      <c r="AI1867" s="12">
        <f t="shared" ca="1" si="789"/>
        <v>1.5560786368231527E-4</v>
      </c>
      <c r="AJ1867" s="12">
        <f t="shared" ca="1" si="789"/>
        <v>7.5141440995416323E-5</v>
      </c>
      <c r="AK1867" s="12">
        <f t="shared" ca="1" si="789"/>
        <v>3.4086632089758571E-5</v>
      </c>
      <c r="AL1867" s="12">
        <f t="shared" ca="1" si="789"/>
        <v>1.4525973977883531E-5</v>
      </c>
      <c r="AM1867" s="12">
        <f t="shared" ca="1" si="789"/>
        <v>5.8151781682820546E-6</v>
      </c>
      <c r="AN1867" s="12">
        <f t="shared" ca="1" si="789"/>
        <v>2.1869425972540176E-6</v>
      </c>
      <c r="AO1867" s="12">
        <f t="shared" ca="1" si="789"/>
        <v>7.7262425384781583E-7</v>
      </c>
      <c r="AP1867" s="12">
        <f t="shared" ca="1" si="789"/>
        <v>2.5642235555743221E-7</v>
      </c>
      <c r="AQ1867" s="12">
        <f t="shared" ca="1" si="789"/>
        <v>7.9946605498368793E-8</v>
      </c>
      <c r="AR1867" s="12">
        <f t="shared" ca="1" si="789"/>
        <v>2.3415356076986787E-8</v>
      </c>
      <c r="AS1867" s="12">
        <f t="shared" ca="1" si="789"/>
        <v>6.4425544738699911E-9</v>
      </c>
      <c r="AT1867" s="12">
        <f t="shared" ca="1" si="789"/>
        <v>1.6652215673569101E-9</v>
      </c>
      <c r="AU1867" s="12">
        <f t="shared" ca="1" si="789"/>
        <v>4.0433612968709231E-10</v>
      </c>
      <c r="AV1867" s="12">
        <f t="shared" ca="1" si="789"/>
        <v>9.2229460283673577E-11</v>
      </c>
      <c r="AX1867" s="13">
        <f t="shared" si="763"/>
        <v>0.51470476235735185</v>
      </c>
    </row>
    <row r="1868" spans="1:50" x14ac:dyDescent="0.2">
      <c r="A1868" s="9" t="str">
        <f t="shared" si="758"/>
        <v>Guyana</v>
      </c>
      <c r="C1868" s="20">
        <f t="shared" si="759"/>
        <v>412.03859761710635</v>
      </c>
      <c r="D1868" s="15">
        <f t="shared" si="760"/>
        <v>494.43340739482841</v>
      </c>
      <c r="E1868" s="23">
        <f t="shared" si="761"/>
        <v>1</v>
      </c>
      <c r="F1868" s="15">
        <f t="shared" si="764"/>
        <v>494.43340739482841</v>
      </c>
      <c r="H1868" s="12">
        <f t="shared" ref="H1868:AV1868" ca="1" si="790">_xlfn.NORM.DIST(H$1777,$F1868,$B$37+$B$38*$F1868,FALSE)/$AV698*($E1160/1000)</f>
        <v>5.59254779899637E-9</v>
      </c>
      <c r="I1868" s="12">
        <f t="shared" ca="1" si="790"/>
        <v>1.8657878187462279E-8</v>
      </c>
      <c r="J1868" s="12">
        <f t="shared" ca="1" si="790"/>
        <v>5.8475157054204272E-8</v>
      </c>
      <c r="K1868" s="12">
        <f t="shared" ca="1" si="790"/>
        <v>1.7216193505748247E-7</v>
      </c>
      <c r="L1868" s="12">
        <f t="shared" ca="1" si="790"/>
        <v>4.7616719153266687E-7</v>
      </c>
      <c r="M1868" s="12">
        <f t="shared" ca="1" si="790"/>
        <v>1.237195685831714E-6</v>
      </c>
      <c r="N1868" s="12">
        <f t="shared" ca="1" si="790"/>
        <v>3.0197703736110672E-6</v>
      </c>
      <c r="O1868" s="12">
        <f t="shared" ca="1" si="790"/>
        <v>6.9241431513088391E-6</v>
      </c>
      <c r="P1868" s="12">
        <f t="shared" ca="1" si="790"/>
        <v>1.4914707851946772E-5</v>
      </c>
      <c r="Q1868" s="12">
        <f t="shared" ca="1" si="790"/>
        <v>3.0180057202904494E-5</v>
      </c>
      <c r="R1868" s="12">
        <f t="shared" ca="1" si="790"/>
        <v>5.7369618410584967E-5</v>
      </c>
      <c r="S1868" s="12">
        <f t="shared" ca="1" si="790"/>
        <v>1.0244728623976493E-4</v>
      </c>
      <c r="T1868" s="12">
        <f t="shared" ca="1" si="790"/>
        <v>1.7186029427701996E-4</v>
      </c>
      <c r="U1868" s="12">
        <f t="shared" ca="1" si="790"/>
        <v>2.7083652841134782E-4</v>
      </c>
      <c r="V1868" s="12">
        <f t="shared" ca="1" si="790"/>
        <v>4.0095489559384699E-4</v>
      </c>
      <c r="W1868" s="12">
        <f t="shared" ca="1" si="790"/>
        <v>5.5762263913396767E-4</v>
      </c>
      <c r="X1868" s="12">
        <f t="shared" ca="1" si="790"/>
        <v>7.2852065509145002E-4</v>
      </c>
      <c r="Y1868" s="12">
        <f t="shared" ca="1" si="790"/>
        <v>8.9412849621178434E-4</v>
      </c>
      <c r="Z1868" s="12">
        <f t="shared" ca="1" si="790"/>
        <v>1.0308953908670661E-3</v>
      </c>
      <c r="AA1868" s="12">
        <f t="shared" ca="1" si="790"/>
        <v>1.1165697413578475E-3</v>
      </c>
      <c r="AB1868" s="12">
        <f t="shared" ca="1" si="790"/>
        <v>1.1360925341558383E-3</v>
      </c>
      <c r="AC1868" s="12">
        <f t="shared" ca="1" si="790"/>
        <v>1.0859208009949188E-3</v>
      </c>
      <c r="AD1868" s="12">
        <f t="shared" ca="1" si="790"/>
        <v>9.7507763070190279E-4</v>
      </c>
      <c r="AE1868" s="12">
        <f t="shared" ca="1" si="790"/>
        <v>8.2250174773910631E-4</v>
      </c>
      <c r="AF1868" s="12">
        <f t="shared" ca="1" si="790"/>
        <v>6.517650381455991E-4</v>
      </c>
      <c r="AG1868" s="12">
        <f t="shared" ca="1" si="790"/>
        <v>4.8517887846758861E-4</v>
      </c>
      <c r="AH1868" s="12">
        <f t="shared" ca="1" si="790"/>
        <v>3.3928863066111636E-4</v>
      </c>
      <c r="AI1868" s="12">
        <f t="shared" ca="1" si="790"/>
        <v>2.2289140538789306E-4</v>
      </c>
      <c r="AJ1868" s="12">
        <f t="shared" ca="1" si="790"/>
        <v>1.3755422458476544E-4</v>
      </c>
      <c r="AK1868" s="12">
        <f t="shared" ca="1" si="790"/>
        <v>7.974640948106824E-5</v>
      </c>
      <c r="AL1868" s="12">
        <f t="shared" ca="1" si="790"/>
        <v>4.3431510973824713E-5</v>
      </c>
      <c r="AM1868" s="12">
        <f t="shared" ca="1" si="790"/>
        <v>2.2220577088293755E-5</v>
      </c>
      <c r="AN1868" s="12">
        <f t="shared" ca="1" si="790"/>
        <v>1.0679780425725203E-5</v>
      </c>
      <c r="AO1868" s="12">
        <f t="shared" ca="1" si="790"/>
        <v>4.821985595066914E-6</v>
      </c>
      <c r="AP1868" s="12">
        <f t="shared" ca="1" si="790"/>
        <v>2.0452485263859349E-6</v>
      </c>
      <c r="AQ1868" s="12">
        <f t="shared" ca="1" si="790"/>
        <v>8.1493479864259026E-7</v>
      </c>
      <c r="AR1868" s="12">
        <f t="shared" ca="1" si="790"/>
        <v>3.0503960689910661E-7</v>
      </c>
      <c r="AS1868" s="12">
        <f t="shared" ca="1" si="790"/>
        <v>1.0726207569355038E-7</v>
      </c>
      <c r="AT1868" s="12">
        <f t="shared" ca="1" si="790"/>
        <v>3.5431762507729951E-8</v>
      </c>
      <c r="AU1868" s="12">
        <f t="shared" ca="1" si="790"/>
        <v>1.0995017133704234E-8</v>
      </c>
      <c r="AV1868" s="12">
        <f t="shared" ca="1" si="790"/>
        <v>3.2052038779373019E-9</v>
      </c>
      <c r="AX1868" s="13">
        <f t="shared" si="763"/>
        <v>0.17249947945598357</v>
      </c>
    </row>
    <row r="1869" spans="1:50" x14ac:dyDescent="0.2">
      <c r="A1869" s="9" t="str">
        <f t="shared" si="758"/>
        <v>Haiti</v>
      </c>
      <c r="C1869" s="20">
        <f t="shared" si="759"/>
        <v>361.02767469672034</v>
      </c>
      <c r="D1869" s="15">
        <f t="shared" si="760"/>
        <v>461.68307750268121</v>
      </c>
      <c r="E1869" s="23">
        <f t="shared" si="761"/>
        <v>1</v>
      </c>
      <c r="F1869" s="15">
        <f t="shared" si="764"/>
        <v>461.68307750268121</v>
      </c>
      <c r="H1869" s="12">
        <f t="shared" ref="H1869:AV1869" ca="1" si="791">_xlfn.NORM.DIST(H$1777,$F1869,$B$37+$B$38*$F1869,FALSE)/$AV699*($E1161/1000)</f>
        <v>5.332388323655452E-7</v>
      </c>
      <c r="I1869" s="12">
        <f t="shared" ca="1" si="791"/>
        <v>1.6391401889408753E-6</v>
      </c>
      <c r="J1869" s="12">
        <f t="shared" ca="1" si="791"/>
        <v>4.733332609783952E-6</v>
      </c>
      <c r="K1869" s="12">
        <f t="shared" ca="1" si="791"/>
        <v>1.2840281437541553E-5</v>
      </c>
      <c r="L1869" s="12">
        <f t="shared" ca="1" si="791"/>
        <v>3.2721910866344536E-5</v>
      </c>
      <c r="M1869" s="12">
        <f t="shared" ca="1" si="791"/>
        <v>7.833563471200324E-5</v>
      </c>
      <c r="N1869" s="12">
        <f t="shared" ca="1" si="791"/>
        <v>1.7617191324553551E-4</v>
      </c>
      <c r="O1869" s="12">
        <f t="shared" ca="1" si="791"/>
        <v>3.7219503028922016E-4</v>
      </c>
      <c r="P1869" s="12">
        <f t="shared" ca="1" si="791"/>
        <v>7.3868803395624562E-4</v>
      </c>
      <c r="Q1869" s="12">
        <f t="shared" ca="1" si="791"/>
        <v>1.3772353227533864E-3</v>
      </c>
      <c r="R1869" s="12">
        <f t="shared" ca="1" si="791"/>
        <v>2.412191798488179E-3</v>
      </c>
      <c r="S1869" s="12">
        <f t="shared" ca="1" si="791"/>
        <v>3.9689178985271908E-3</v>
      </c>
      <c r="T1869" s="12">
        <f t="shared" ca="1" si="791"/>
        <v>6.1346386806040267E-3</v>
      </c>
      <c r="U1869" s="12">
        <f t="shared" ca="1" si="791"/>
        <v>8.9076359020541958E-3</v>
      </c>
      <c r="V1869" s="12">
        <f t="shared" ca="1" si="791"/>
        <v>1.2150454411065E-2</v>
      </c>
      <c r="W1869" s="12">
        <f t="shared" ca="1" si="791"/>
        <v>1.5569661777897042E-2</v>
      </c>
      <c r="X1869" s="12">
        <f t="shared" ca="1" si="791"/>
        <v>1.8742280419651047E-2</v>
      </c>
      <c r="Y1869" s="12">
        <f t="shared" ca="1" si="791"/>
        <v>2.1194456262821959E-2</v>
      </c>
      <c r="Z1869" s="12">
        <f t="shared" ca="1" si="791"/>
        <v>2.2515351021675775E-2</v>
      </c>
      <c r="AA1869" s="12">
        <f t="shared" ca="1" si="791"/>
        <v>2.2469414703695442E-2</v>
      </c>
      <c r="AB1869" s="12">
        <f t="shared" ca="1" si="791"/>
        <v>2.1064996551324516E-2</v>
      </c>
      <c r="AC1869" s="12">
        <f t="shared" ca="1" si="791"/>
        <v>1.8551866899497355E-2</v>
      </c>
      <c r="AD1869" s="12">
        <f t="shared" ca="1" si="791"/>
        <v>1.5348659162312466E-2</v>
      </c>
      <c r="AE1869" s="12">
        <f t="shared" ca="1" si="791"/>
        <v>1.1929159881705132E-2</v>
      </c>
      <c r="AF1869" s="12">
        <f t="shared" ca="1" si="791"/>
        <v>8.7097536487766476E-3</v>
      </c>
      <c r="AG1869" s="12">
        <f t="shared" ca="1" si="791"/>
        <v>5.9739072884490568E-3</v>
      </c>
      <c r="AH1869" s="12">
        <f t="shared" ca="1" si="791"/>
        <v>3.8491752102894406E-3</v>
      </c>
      <c r="AI1869" s="12">
        <f t="shared" ca="1" si="791"/>
        <v>2.3298795897234992E-3</v>
      </c>
      <c r="AJ1869" s="12">
        <f t="shared" ca="1" si="791"/>
        <v>1.3248169272364917E-3</v>
      </c>
      <c r="AK1869" s="12">
        <f t="shared" ca="1" si="791"/>
        <v>7.0767663172545056E-4</v>
      </c>
      <c r="AL1869" s="12">
        <f t="shared" ca="1" si="791"/>
        <v>3.5511616037043676E-4</v>
      </c>
      <c r="AM1869" s="12">
        <f t="shared" ca="1" si="791"/>
        <v>1.67402759438578E-4</v>
      </c>
      <c r="AN1869" s="12">
        <f t="shared" ca="1" si="791"/>
        <v>7.4132967268976125E-5</v>
      </c>
      <c r="AO1869" s="12">
        <f t="shared" ca="1" si="791"/>
        <v>3.0840169029544508E-5</v>
      </c>
      <c r="AP1869" s="12">
        <f t="shared" ca="1" si="791"/>
        <v>1.2052543581839291E-5</v>
      </c>
      <c r="AQ1869" s="12">
        <f t="shared" ca="1" si="791"/>
        <v>4.424836891257479E-6</v>
      </c>
      <c r="AR1869" s="12">
        <f t="shared" ca="1" si="791"/>
        <v>1.5260628388335481E-6</v>
      </c>
      <c r="AS1869" s="12">
        <f t="shared" ca="1" si="791"/>
        <v>4.944292581721672E-7</v>
      </c>
      <c r="AT1869" s="12">
        <f t="shared" ca="1" si="791"/>
        <v>1.5048475408548574E-7</v>
      </c>
      <c r="AU1869" s="12">
        <f t="shared" ca="1" si="791"/>
        <v>4.3026640529740768E-8</v>
      </c>
      <c r="AV1869" s="12">
        <f t="shared" ca="1" si="791"/>
        <v>1.1556836479084725E-8</v>
      </c>
      <c r="AX1869" s="13">
        <f t="shared" si="763"/>
        <v>0.26867317537991031</v>
      </c>
    </row>
    <row r="1870" spans="1:50" x14ac:dyDescent="0.2">
      <c r="A1870" s="9" t="str">
        <f t="shared" si="758"/>
        <v>Honduras</v>
      </c>
      <c r="C1870" s="20">
        <f t="shared" si="759"/>
        <v>454.49431759126281</v>
      </c>
      <c r="D1870" s="15">
        <f t="shared" si="760"/>
        <v>521.94131486168612</v>
      </c>
      <c r="E1870" s="23">
        <f t="shared" si="761"/>
        <v>1</v>
      </c>
      <c r="F1870" s="15">
        <f t="shared" si="764"/>
        <v>521.94131486168612</v>
      </c>
      <c r="H1870" s="12">
        <f t="shared" ref="H1870:AV1870" ca="1" si="792">_xlfn.NORM.DIST(H$1777,$F1870,$B$37+$B$38*$F1870,FALSE)/$AV700*($E1162/1000)</f>
        <v>2.2731615128632479E-8</v>
      </c>
      <c r="I1870" s="12">
        <f t="shared" ca="1" si="792"/>
        <v>8.1236120307058124E-8</v>
      </c>
      <c r="J1870" s="12">
        <f t="shared" ca="1" si="792"/>
        <v>2.7272481053735246E-7</v>
      </c>
      <c r="K1870" s="12">
        <f t="shared" ca="1" si="792"/>
        <v>8.601153893721641E-7</v>
      </c>
      <c r="L1870" s="12">
        <f t="shared" ca="1" si="792"/>
        <v>2.5482696548333551E-6</v>
      </c>
      <c r="M1870" s="12">
        <f t="shared" ca="1" si="792"/>
        <v>7.0923578787957366E-6</v>
      </c>
      <c r="N1870" s="12">
        <f t="shared" ca="1" si="792"/>
        <v>1.854353362090359E-5</v>
      </c>
      <c r="O1870" s="12">
        <f t="shared" ca="1" si="792"/>
        <v>4.5546073753046863E-5</v>
      </c>
      <c r="P1870" s="12">
        <f t="shared" ca="1" si="792"/>
        <v>1.0509111236746528E-4</v>
      </c>
      <c r="Q1870" s="12">
        <f t="shared" ca="1" si="792"/>
        <v>2.2779155945238291E-4</v>
      </c>
      <c r="R1870" s="12">
        <f t="shared" ca="1" si="792"/>
        <v>4.6383750448241633E-4</v>
      </c>
      <c r="S1870" s="12">
        <f t="shared" ca="1" si="792"/>
        <v>8.8725956519268687E-4</v>
      </c>
      <c r="T1870" s="12">
        <f t="shared" ca="1" si="792"/>
        <v>1.5943810115151493E-3</v>
      </c>
      <c r="U1870" s="12">
        <f t="shared" ca="1" si="792"/>
        <v>2.6914736462923345E-3</v>
      </c>
      <c r="V1870" s="12">
        <f t="shared" ca="1" si="792"/>
        <v>4.2681998376803264E-3</v>
      </c>
      <c r="W1870" s="12">
        <f t="shared" ca="1" si="792"/>
        <v>6.3585187025587339E-3</v>
      </c>
      <c r="X1870" s="12">
        <f t="shared" ca="1" si="792"/>
        <v>8.8986424284686408E-3</v>
      </c>
      <c r="Y1870" s="12">
        <f t="shared" ca="1" si="792"/>
        <v>1.1698984183722051E-2</v>
      </c>
      <c r="Z1870" s="12">
        <f t="shared" ca="1" si="792"/>
        <v>1.4448712399463531E-2</v>
      </c>
      <c r="AA1870" s="12">
        <f t="shared" ca="1" si="792"/>
        <v>1.6763578564640277E-2</v>
      </c>
      <c r="AB1870" s="12">
        <f t="shared" ca="1" si="792"/>
        <v>1.8270941060836189E-2</v>
      </c>
      <c r="AC1870" s="12">
        <f t="shared" ca="1" si="792"/>
        <v>1.8707325118895557E-2</v>
      </c>
      <c r="AD1870" s="12">
        <f t="shared" ca="1" si="792"/>
        <v>1.799364161538896E-2</v>
      </c>
      <c r="AE1870" s="12">
        <f t="shared" ca="1" si="792"/>
        <v>1.6258595764698666E-2</v>
      </c>
      <c r="AF1870" s="12">
        <f t="shared" ca="1" si="792"/>
        <v>1.3800778811820288E-2</v>
      </c>
      <c r="AG1870" s="12">
        <f t="shared" ca="1" si="792"/>
        <v>1.1004764477754588E-2</v>
      </c>
      <c r="AH1870" s="12">
        <f t="shared" ca="1" si="792"/>
        <v>8.2435543207157441E-3</v>
      </c>
      <c r="AI1870" s="12">
        <f t="shared" ca="1" si="792"/>
        <v>5.8010265175256681E-3</v>
      </c>
      <c r="AJ1870" s="12">
        <f t="shared" ca="1" si="792"/>
        <v>3.8348801198025825E-3</v>
      </c>
      <c r="AK1870" s="12">
        <f t="shared" ca="1" si="792"/>
        <v>2.3815260078418792E-3</v>
      </c>
      <c r="AL1870" s="12">
        <f t="shared" ca="1" si="792"/>
        <v>1.3893621391692984E-3</v>
      </c>
      <c r="AM1870" s="12">
        <f t="shared" ca="1" si="792"/>
        <v>7.6143386121835005E-4</v>
      </c>
      <c r="AN1870" s="12">
        <f t="shared" ca="1" si="792"/>
        <v>3.9201754734575833E-4</v>
      </c>
      <c r="AO1870" s="12">
        <f t="shared" ca="1" si="792"/>
        <v>1.8959872963856853E-4</v>
      </c>
      <c r="AP1870" s="12">
        <f t="shared" ca="1" si="792"/>
        <v>8.6143385119413117E-5</v>
      </c>
      <c r="AQ1870" s="12">
        <f t="shared" ca="1" si="792"/>
        <v>3.6767579458185023E-5</v>
      </c>
      <c r="AR1870" s="12">
        <f t="shared" ca="1" si="792"/>
        <v>1.4742282876271417E-5</v>
      </c>
      <c r="AS1870" s="12">
        <f t="shared" ca="1" si="792"/>
        <v>5.5529151282486809E-6</v>
      </c>
      <c r="AT1870" s="12">
        <f t="shared" ca="1" si="792"/>
        <v>1.9648704715278741E-6</v>
      </c>
      <c r="AU1870" s="12">
        <f t="shared" ca="1" si="792"/>
        <v>6.5313568281814499E-7</v>
      </c>
      <c r="AV1870" s="12">
        <f t="shared" ca="1" si="792"/>
        <v>2.0395271517954809E-7</v>
      </c>
      <c r="AX1870" s="13">
        <f t="shared" si="763"/>
        <v>0.11134371093479589</v>
      </c>
    </row>
    <row r="1871" spans="1:50" x14ac:dyDescent="0.2">
      <c r="A1871" s="9" t="str">
        <f t="shared" si="758"/>
        <v>Hungary</v>
      </c>
      <c r="C1871" s="20">
        <f t="shared" si="759"/>
        <v>559.42493374744799</v>
      </c>
      <c r="D1871" s="15">
        <f t="shared" si="760"/>
        <v>589.70896438246666</v>
      </c>
      <c r="E1871" s="23">
        <f t="shared" si="761"/>
        <v>1</v>
      </c>
      <c r="F1871" s="15">
        <f t="shared" si="764"/>
        <v>589.70896438246666</v>
      </c>
      <c r="H1871" s="12">
        <f t="shared" ref="H1871:AV1871" ca="1" si="793">_xlfn.NORM.DIST(H$1777,$F1871,$B$37+$B$38*$F1871,FALSE)/$AV701*($E1163/1000)</f>
        <v>2.2463556429296037E-10</v>
      </c>
      <c r="I1871" s="12">
        <f t="shared" ca="1" si="793"/>
        <v>9.5098832484095894E-10</v>
      </c>
      <c r="J1871" s="12">
        <f t="shared" ca="1" si="793"/>
        <v>3.7820603138864399E-9</v>
      </c>
      <c r="K1871" s="12">
        <f t="shared" ca="1" si="793"/>
        <v>1.4129874695511494E-8</v>
      </c>
      <c r="L1871" s="12">
        <f t="shared" ca="1" si="793"/>
        <v>4.9591216910740505E-8</v>
      </c>
      <c r="M1871" s="12">
        <f t="shared" ca="1" si="793"/>
        <v>1.6350378674587307E-7</v>
      </c>
      <c r="N1871" s="12">
        <f t="shared" ca="1" si="793"/>
        <v>5.0641604843516637E-7</v>
      </c>
      <c r="O1871" s="12">
        <f t="shared" ca="1" si="793"/>
        <v>1.4734781486416724E-6</v>
      </c>
      <c r="P1871" s="12">
        <f t="shared" ca="1" si="793"/>
        <v>4.0275091360384689E-6</v>
      </c>
      <c r="Q1871" s="12">
        <f t="shared" ca="1" si="793"/>
        <v>1.0341557800662501E-5</v>
      </c>
      <c r="R1871" s="12">
        <f t="shared" ca="1" si="793"/>
        <v>2.4945487057876028E-5</v>
      </c>
      <c r="S1871" s="12">
        <f t="shared" ca="1" si="793"/>
        <v>5.6526826871462211E-5</v>
      </c>
      <c r="T1871" s="12">
        <f t="shared" ca="1" si="793"/>
        <v>1.2032997350998926E-4</v>
      </c>
      <c r="U1871" s="12">
        <f t="shared" ca="1" si="793"/>
        <v>2.4062992184689682E-4</v>
      </c>
      <c r="V1871" s="12">
        <f t="shared" ca="1" si="793"/>
        <v>4.5204537873198266E-4</v>
      </c>
      <c r="W1871" s="12">
        <f t="shared" ca="1" si="793"/>
        <v>7.9775775098902125E-4</v>
      </c>
      <c r="X1871" s="12">
        <f t="shared" ca="1" si="793"/>
        <v>1.3225637835938605E-3</v>
      </c>
      <c r="Y1871" s="12">
        <f t="shared" ca="1" si="793"/>
        <v>2.0597704078785342E-3</v>
      </c>
      <c r="Z1871" s="12">
        <f t="shared" ca="1" si="793"/>
        <v>3.0135444226902976E-3</v>
      </c>
      <c r="AA1871" s="12">
        <f t="shared" ca="1" si="793"/>
        <v>4.1418367381817374E-3</v>
      </c>
      <c r="AB1871" s="12">
        <f t="shared" ca="1" si="793"/>
        <v>5.3476743045932015E-3</v>
      </c>
      <c r="AC1871" s="12">
        <f t="shared" ca="1" si="793"/>
        <v>6.486247510765218E-3</v>
      </c>
      <c r="AD1871" s="12">
        <f t="shared" ca="1" si="793"/>
        <v>7.3905826795741519E-3</v>
      </c>
      <c r="AE1871" s="12">
        <f t="shared" ca="1" si="793"/>
        <v>7.9108005962790912E-3</v>
      </c>
      <c r="AF1871" s="12">
        <f t="shared" ca="1" si="793"/>
        <v>7.9546081384562293E-3</v>
      </c>
      <c r="AG1871" s="12">
        <f t="shared" ca="1" si="793"/>
        <v>7.514044066745695E-3</v>
      </c>
      <c r="AH1871" s="12">
        <f t="shared" ca="1" si="793"/>
        <v>6.6678416890297845E-3</v>
      </c>
      <c r="AI1871" s="12">
        <f t="shared" ca="1" si="793"/>
        <v>5.5584463383565345E-3</v>
      </c>
      <c r="AJ1871" s="12">
        <f t="shared" ca="1" si="793"/>
        <v>4.3528945805476815E-3</v>
      </c>
      <c r="AK1871" s="12">
        <f t="shared" ca="1" si="793"/>
        <v>3.2022812792470426E-3</v>
      </c>
      <c r="AL1871" s="12">
        <f t="shared" ca="1" si="793"/>
        <v>2.2130814519936508E-3</v>
      </c>
      <c r="AM1871" s="12">
        <f t="shared" ca="1" si="793"/>
        <v>1.4367854293767272E-3</v>
      </c>
      <c r="AN1871" s="12">
        <f t="shared" ca="1" si="793"/>
        <v>8.7628025662861637E-4</v>
      </c>
      <c r="AO1871" s="12">
        <f t="shared" ca="1" si="793"/>
        <v>5.0205434880576166E-4</v>
      </c>
      <c r="AP1871" s="12">
        <f t="shared" ca="1" si="793"/>
        <v>2.7021847253421154E-4</v>
      </c>
      <c r="AQ1871" s="12">
        <f t="shared" ca="1" si="793"/>
        <v>1.3662681081249141E-4</v>
      </c>
      <c r="AR1871" s="12">
        <f t="shared" ca="1" si="793"/>
        <v>6.4895326559835889E-5</v>
      </c>
      <c r="AS1871" s="12">
        <f t="shared" ca="1" si="793"/>
        <v>2.8956596087941362E-5</v>
      </c>
      <c r="AT1871" s="12">
        <f t="shared" ca="1" si="793"/>
        <v>1.2137750029592066E-5</v>
      </c>
      <c r="AU1871" s="12">
        <f t="shared" ca="1" si="793"/>
        <v>4.7795330054299996E-6</v>
      </c>
      <c r="AV1871" s="12">
        <f t="shared" ca="1" si="793"/>
        <v>1.7680288024796311E-6</v>
      </c>
      <c r="AX1871" s="13">
        <f t="shared" si="763"/>
        <v>2.8908053900016047E-2</v>
      </c>
    </row>
    <row r="1872" spans="1:50" x14ac:dyDescent="0.2">
      <c r="A1872" s="9" t="str">
        <f t="shared" si="758"/>
        <v>Iceland</v>
      </c>
      <c r="C1872" s="20">
        <f t="shared" si="759"/>
        <v>548.15960901295875</v>
      </c>
      <c r="D1872" s="15">
        <f t="shared" si="760"/>
        <v>582.47978049609458</v>
      </c>
      <c r="E1872" s="23">
        <f t="shared" si="761"/>
        <v>1</v>
      </c>
      <c r="F1872" s="15">
        <f t="shared" si="764"/>
        <v>582.47978049609458</v>
      </c>
      <c r="H1872" s="12">
        <f t="shared" ref="H1872:AV1872" ca="1" si="794">_xlfn.NORM.DIST(H$1777,$F1872,$B$37+$B$38*$F1872,FALSE)/$AV702*($E1164/1000)</f>
        <v>1.5865512310254707E-11</v>
      </c>
      <c r="I1872" s="12">
        <f t="shared" ca="1" si="794"/>
        <v>6.5963210345786236E-11</v>
      </c>
      <c r="J1872" s="12">
        <f t="shared" ca="1" si="794"/>
        <v>2.576357121767028E-10</v>
      </c>
      <c r="K1872" s="12">
        <f t="shared" ca="1" si="794"/>
        <v>9.4529407549884037E-10</v>
      </c>
      <c r="L1872" s="12">
        <f t="shared" ca="1" si="794"/>
        <v>3.2582500029889104E-9</v>
      </c>
      <c r="M1872" s="12">
        <f t="shared" ca="1" si="794"/>
        <v>1.0550145946166691E-8</v>
      </c>
      <c r="N1872" s="12">
        <f t="shared" ca="1" si="794"/>
        <v>3.209143412467006E-8</v>
      </c>
      <c r="O1872" s="12">
        <f t="shared" ca="1" si="794"/>
        <v>9.170148709301396E-8</v>
      </c>
      <c r="P1872" s="12">
        <f t="shared" ca="1" si="794"/>
        <v>2.4616155482364208E-7</v>
      </c>
      <c r="Q1872" s="12">
        <f t="shared" ca="1" si="794"/>
        <v>6.2075563280971664E-7</v>
      </c>
      <c r="R1872" s="12">
        <f t="shared" ca="1" si="794"/>
        <v>1.4705429271587512E-6</v>
      </c>
      <c r="S1872" s="12">
        <f t="shared" ca="1" si="794"/>
        <v>3.2725880420490858E-6</v>
      </c>
      <c r="T1872" s="12">
        <f t="shared" ca="1" si="794"/>
        <v>6.8416612385958668E-6</v>
      </c>
      <c r="U1872" s="12">
        <f t="shared" ca="1" si="794"/>
        <v>1.3436569063948636E-5</v>
      </c>
      <c r="V1872" s="12">
        <f t="shared" ca="1" si="794"/>
        <v>2.4789730527202579E-5</v>
      </c>
      <c r="W1872" s="12">
        <f t="shared" ca="1" si="794"/>
        <v>4.2964703381031707E-5</v>
      </c>
      <c r="X1872" s="12">
        <f t="shared" ca="1" si="794"/>
        <v>6.9953335095113346E-5</v>
      </c>
      <c r="Y1872" s="12">
        <f t="shared" ca="1" si="794"/>
        <v>1.0699454260685982E-4</v>
      </c>
      <c r="Z1872" s="12">
        <f t="shared" ca="1" si="794"/>
        <v>1.5373452953711681E-4</v>
      </c>
      <c r="AA1872" s="12">
        <f t="shared" ca="1" si="794"/>
        <v>2.0750941911533861E-4</v>
      </c>
      <c r="AB1872" s="12">
        <f t="shared" ca="1" si="794"/>
        <v>2.631242050403283E-4</v>
      </c>
      <c r="AC1872" s="12">
        <f t="shared" ca="1" si="794"/>
        <v>3.1342986986178991E-4</v>
      </c>
      <c r="AD1872" s="12">
        <f t="shared" ca="1" si="794"/>
        <v>3.5073294228677159E-4</v>
      </c>
      <c r="AE1872" s="12">
        <f t="shared" ca="1" si="794"/>
        <v>3.6869676713764481E-4</v>
      </c>
      <c r="AF1872" s="12">
        <f t="shared" ca="1" si="794"/>
        <v>3.6409833715444925E-4</v>
      </c>
      <c r="AG1872" s="12">
        <f t="shared" ca="1" si="794"/>
        <v>3.3777278625112878E-4</v>
      </c>
      <c r="AH1872" s="12">
        <f t="shared" ca="1" si="794"/>
        <v>2.943657055146912E-4</v>
      </c>
      <c r="AI1872" s="12">
        <f t="shared" ca="1" si="794"/>
        <v>2.4099407349695249E-4</v>
      </c>
      <c r="AJ1872" s="12">
        <f t="shared" ca="1" si="794"/>
        <v>1.8534552635979864E-4</v>
      </c>
      <c r="AK1872" s="12">
        <f t="shared" ca="1" si="794"/>
        <v>1.3391044349221894E-4</v>
      </c>
      <c r="AL1872" s="12">
        <f t="shared" ca="1" si="794"/>
        <v>9.0887338005342329E-5</v>
      </c>
      <c r="AM1872" s="12">
        <f t="shared" ca="1" si="794"/>
        <v>5.7949395994036502E-5</v>
      </c>
      <c r="AN1872" s="12">
        <f t="shared" ca="1" si="794"/>
        <v>3.4709714275981775E-5</v>
      </c>
      <c r="AO1872" s="12">
        <f t="shared" ca="1" si="794"/>
        <v>1.9530337958679519E-5</v>
      </c>
      <c r="AP1872" s="12">
        <f t="shared" ca="1" si="794"/>
        <v>1.0323455100390105E-5</v>
      </c>
      <c r="AQ1872" s="12">
        <f t="shared" ca="1" si="794"/>
        <v>5.1262169567454477E-6</v>
      </c>
      <c r="AR1872" s="12">
        <f t="shared" ca="1" si="794"/>
        <v>2.3912527769103403E-6</v>
      </c>
      <c r="AS1872" s="12">
        <f t="shared" ca="1" si="794"/>
        <v>1.0478776724155889E-6</v>
      </c>
      <c r="AT1872" s="12">
        <f t="shared" ca="1" si="794"/>
        <v>4.3137232681877741E-7</v>
      </c>
      <c r="AU1872" s="12">
        <f t="shared" ca="1" si="794"/>
        <v>1.6682094235897252E-7</v>
      </c>
      <c r="AV1872" s="12">
        <f t="shared" ca="1" si="794"/>
        <v>6.0604581164659944E-8</v>
      </c>
      <c r="AX1872" s="13">
        <f t="shared" si="763"/>
        <v>3.4015773620187401E-2</v>
      </c>
    </row>
    <row r="1873" spans="1:50" x14ac:dyDescent="0.2">
      <c r="A1873" s="9" t="str">
        <f t="shared" si="758"/>
        <v>India</v>
      </c>
      <c r="C1873" s="20">
        <f t="shared" si="759"/>
        <v>399.36619479736385</v>
      </c>
      <c r="D1873" s="15">
        <f t="shared" si="760"/>
        <v>487.07995750719112</v>
      </c>
      <c r="E1873" s="23">
        <f t="shared" si="761"/>
        <v>1</v>
      </c>
      <c r="F1873" s="15">
        <f t="shared" si="764"/>
        <v>487.07995750719112</v>
      </c>
      <c r="H1873" s="12">
        <f t="shared" ref="H1873:AV1873" ca="1" si="795">_xlfn.NORM.DIST(H$1777,$F1873,$B$37+$B$38*$F1873,FALSE)/$AV703*($E1165/1000)</f>
        <v>1.4396664328853813E-5</v>
      </c>
      <c r="I1873" s="12">
        <f t="shared" ca="1" si="795"/>
        <v>4.7155300929595138E-5</v>
      </c>
      <c r="J1873" s="12">
        <f t="shared" ca="1" si="795"/>
        <v>1.4509610608547243E-4</v>
      </c>
      <c r="K1873" s="12">
        <f t="shared" ca="1" si="795"/>
        <v>4.1940884891115385E-4</v>
      </c>
      <c r="L1873" s="12">
        <f t="shared" ca="1" si="795"/>
        <v>1.1388748849242814E-3</v>
      </c>
      <c r="M1873" s="12">
        <f t="shared" ca="1" si="795"/>
        <v>2.9051665643230473E-3</v>
      </c>
      <c r="N1873" s="12">
        <f t="shared" ca="1" si="795"/>
        <v>6.9618178079249174E-3</v>
      </c>
      <c r="O1873" s="12">
        <f t="shared" ca="1" si="795"/>
        <v>1.5672232459332126E-2</v>
      </c>
      <c r="P1873" s="12">
        <f t="shared" ca="1" si="795"/>
        <v>3.314329411672589E-2</v>
      </c>
      <c r="Q1873" s="12">
        <f t="shared" ca="1" si="795"/>
        <v>6.5844131226143243E-2</v>
      </c>
      <c r="R1873" s="12">
        <f t="shared" ca="1" si="795"/>
        <v>0.12288392303329372</v>
      </c>
      <c r="S1873" s="12">
        <f t="shared" ca="1" si="795"/>
        <v>0.21544164594226198</v>
      </c>
      <c r="T1873" s="12">
        <f t="shared" ca="1" si="795"/>
        <v>0.35483041891708905</v>
      </c>
      <c r="U1873" s="12">
        <f t="shared" ca="1" si="795"/>
        <v>0.54899529751168208</v>
      </c>
      <c r="V1873" s="12">
        <f t="shared" ca="1" si="795"/>
        <v>0.79794507733646558</v>
      </c>
      <c r="W1873" s="12">
        <f t="shared" ca="1" si="795"/>
        <v>1.0895168972645772</v>
      </c>
      <c r="X1873" s="12">
        <f t="shared" ca="1" si="795"/>
        <v>1.3974990946928532</v>
      </c>
      <c r="Y1873" s="12">
        <f t="shared" ca="1" si="795"/>
        <v>1.6839364406234438</v>
      </c>
      <c r="Z1873" s="12">
        <f t="shared" ca="1" si="795"/>
        <v>1.9061472642896464</v>
      </c>
      <c r="AA1873" s="12">
        <f t="shared" ca="1" si="795"/>
        <v>2.0269535661703548</v>
      </c>
      <c r="AB1873" s="12">
        <f t="shared" ca="1" si="795"/>
        <v>2.0248261667916667</v>
      </c>
      <c r="AC1873" s="12">
        <f t="shared" ca="1" si="795"/>
        <v>1.9001517417873641</v>
      </c>
      <c r="AD1873" s="12">
        <f t="shared" ca="1" si="795"/>
        <v>1.6751180507445536</v>
      </c>
      <c r="AE1873" s="12">
        <f t="shared" ca="1" si="795"/>
        <v>1.3872641006274082</v>
      </c>
      <c r="AF1873" s="12">
        <f t="shared" ca="1" si="795"/>
        <v>1.0792684261197198</v>
      </c>
      <c r="AG1873" s="12">
        <f t="shared" ca="1" si="795"/>
        <v>0.7887809095732522</v>
      </c>
      <c r="AH1873" s="12">
        <f t="shared" ca="1" si="795"/>
        <v>0.541551676978414</v>
      </c>
      <c r="AI1873" s="12">
        <f t="shared" ca="1" si="795"/>
        <v>0.34928506315431429</v>
      </c>
      <c r="AJ1873" s="12">
        <f t="shared" ca="1" si="795"/>
        <v>0.2116297493387323</v>
      </c>
      <c r="AK1873" s="12">
        <f t="shared" ca="1" si="795"/>
        <v>0.12045643788091223</v>
      </c>
      <c r="AL1873" s="12">
        <f t="shared" ca="1" si="795"/>
        <v>6.4408014232771774E-2</v>
      </c>
      <c r="AM1873" s="12">
        <f t="shared" ca="1" si="795"/>
        <v>3.2352392137924041E-2</v>
      </c>
      <c r="AN1873" s="12">
        <f t="shared" ca="1" si="795"/>
        <v>1.5266148449376677E-2</v>
      </c>
      <c r="AO1873" s="12">
        <f t="shared" ca="1" si="795"/>
        <v>6.7672022959235139E-3</v>
      </c>
      <c r="AP1873" s="12">
        <f t="shared" ca="1" si="795"/>
        <v>2.8180288327157095E-3</v>
      </c>
      <c r="AQ1873" s="12">
        <f t="shared" ca="1" si="795"/>
        <v>1.1023977042969538E-3</v>
      </c>
      <c r="AR1873" s="12">
        <f t="shared" ca="1" si="795"/>
        <v>4.0512380492525434E-4</v>
      </c>
      <c r="AS1873" s="12">
        <f t="shared" ca="1" si="795"/>
        <v>1.398600955325577E-4</v>
      </c>
      <c r="AT1873" s="12">
        <f t="shared" ca="1" si="795"/>
        <v>4.5358269081021809E-5</v>
      </c>
      <c r="AU1873" s="12">
        <f t="shared" ca="1" si="795"/>
        <v>1.3818971478284558E-5</v>
      </c>
      <c r="AV1873" s="12">
        <f t="shared" ca="1" si="795"/>
        <v>3.9550462160993004E-6</v>
      </c>
      <c r="AX1873" s="13">
        <f t="shared" si="763"/>
        <v>0.1919317986643414</v>
      </c>
    </row>
    <row r="1874" spans="1:50" x14ac:dyDescent="0.2">
      <c r="A1874" s="9" t="str">
        <f t="shared" si="758"/>
        <v>Indonesia</v>
      </c>
      <c r="C1874" s="20">
        <f t="shared" si="759"/>
        <v>438.24950497631443</v>
      </c>
      <c r="D1874" s="15">
        <f t="shared" si="760"/>
        <v>511.86981811321817</v>
      </c>
      <c r="E1874" s="23">
        <f t="shared" si="761"/>
        <v>1</v>
      </c>
      <c r="F1874" s="15">
        <f t="shared" si="764"/>
        <v>511.86981811321817</v>
      </c>
      <c r="H1874" s="12">
        <f t="shared" ref="H1874:AV1874" ca="1" si="796">_xlfn.NORM.DIST(H$1777,$F1874,$B$37+$B$38*$F1874,FALSE)/$AV704*($E1166/1000)</f>
        <v>8.6610967422299032E-7</v>
      </c>
      <c r="I1874" s="12">
        <f t="shared" ca="1" si="796"/>
        <v>3.0182609206927417E-6</v>
      </c>
      <c r="J1874" s="12">
        <f t="shared" ca="1" si="796"/>
        <v>9.8809173508605679E-6</v>
      </c>
      <c r="K1874" s="12">
        <f t="shared" ca="1" si="796"/>
        <v>3.0387456313981046E-5</v>
      </c>
      <c r="L1874" s="12">
        <f t="shared" ca="1" si="796"/>
        <v>8.7790601219136038E-5</v>
      </c>
      <c r="M1874" s="12">
        <f t="shared" ca="1" si="796"/>
        <v>2.3826392612943617E-4</v>
      </c>
      <c r="N1874" s="12">
        <f t="shared" ca="1" si="796"/>
        <v>6.0747045352501652E-4</v>
      </c>
      <c r="O1874" s="12">
        <f t="shared" ca="1" si="796"/>
        <v>1.4549518454425819E-3</v>
      </c>
      <c r="P1874" s="12">
        <f t="shared" ca="1" si="796"/>
        <v>3.2736230876950446E-3</v>
      </c>
      <c r="Q1874" s="12">
        <f t="shared" ca="1" si="796"/>
        <v>6.9193504161583104E-3</v>
      </c>
      <c r="R1874" s="12">
        <f t="shared" ca="1" si="796"/>
        <v>1.3739109034061944E-2</v>
      </c>
      <c r="S1874" s="12">
        <f t="shared" ca="1" si="796"/>
        <v>2.5627627922978426E-2</v>
      </c>
      <c r="T1874" s="12">
        <f t="shared" ca="1" si="796"/>
        <v>4.4907082897232789E-2</v>
      </c>
      <c r="U1874" s="12">
        <f t="shared" ca="1" si="796"/>
        <v>7.3922709108600285E-2</v>
      </c>
      <c r="V1874" s="12">
        <f t="shared" ca="1" si="796"/>
        <v>0.11431349395039493</v>
      </c>
      <c r="W1874" s="12">
        <f t="shared" ca="1" si="796"/>
        <v>0.16606332083308298</v>
      </c>
      <c r="X1874" s="12">
        <f t="shared" ca="1" si="796"/>
        <v>0.22662432978756256</v>
      </c>
      <c r="Y1874" s="12">
        <f t="shared" ca="1" si="796"/>
        <v>0.29053331665326965</v>
      </c>
      <c r="Z1874" s="12">
        <f t="shared" ca="1" si="796"/>
        <v>0.34989839147836549</v>
      </c>
      <c r="AA1874" s="12">
        <f t="shared" ca="1" si="796"/>
        <v>0.39586266579512885</v>
      </c>
      <c r="AB1874" s="12">
        <f t="shared" ca="1" si="796"/>
        <v>0.42073025036120987</v>
      </c>
      <c r="AC1874" s="12">
        <f t="shared" ca="1" si="796"/>
        <v>0.42006793076796928</v>
      </c>
      <c r="AD1874" s="12">
        <f t="shared" ca="1" si="796"/>
        <v>0.39399608921787066</v>
      </c>
      <c r="AE1874" s="12">
        <f t="shared" ca="1" si="796"/>
        <v>0.34715297352240354</v>
      </c>
      <c r="AF1874" s="12">
        <f t="shared" ca="1" si="796"/>
        <v>0.28734686474643961</v>
      </c>
      <c r="AG1874" s="12">
        <f t="shared" ca="1" si="796"/>
        <v>0.22343367620523763</v>
      </c>
      <c r="AH1874" s="12">
        <f t="shared" ca="1" si="796"/>
        <v>0.16321023655271116</v>
      </c>
      <c r="AI1874" s="12">
        <f t="shared" ca="1" si="796"/>
        <v>0.11199606198412738</v>
      </c>
      <c r="AJ1874" s="12">
        <f t="shared" ca="1" si="796"/>
        <v>7.2196260801444062E-2</v>
      </c>
      <c r="AK1874" s="12">
        <f t="shared" ca="1" si="796"/>
        <v>4.3720312034193624E-2</v>
      </c>
      <c r="AL1874" s="12">
        <f t="shared" ca="1" si="796"/>
        <v>2.487186750506036E-2</v>
      </c>
      <c r="AM1874" s="12">
        <f t="shared" ca="1" si="796"/>
        <v>1.3291993891805907E-2</v>
      </c>
      <c r="AN1874" s="12">
        <f t="shared" ca="1" si="796"/>
        <v>6.6731127900991278E-3</v>
      </c>
      <c r="AO1874" s="12">
        <f t="shared" ca="1" si="796"/>
        <v>3.1471931166611243E-3</v>
      </c>
      <c r="AP1874" s="12">
        <f t="shared" ca="1" si="796"/>
        <v>1.3943599974389743E-3</v>
      </c>
      <c r="AQ1874" s="12">
        <f t="shared" ca="1" si="796"/>
        <v>5.803407035945221E-4</v>
      </c>
      <c r="AR1874" s="12">
        <f t="shared" ca="1" si="796"/>
        <v>2.2690692159129601E-4</v>
      </c>
      <c r="AS1874" s="12">
        <f t="shared" ca="1" si="796"/>
        <v>8.3342984928825418E-5</v>
      </c>
      <c r="AT1874" s="12">
        <f t="shared" ca="1" si="796"/>
        <v>2.8757223472905998E-5</v>
      </c>
      <c r="AU1874" s="12">
        <f t="shared" ca="1" si="796"/>
        <v>9.3214065267619328E-6</v>
      </c>
      <c r="AV1874" s="12">
        <f t="shared" ca="1" si="796"/>
        <v>2.8383930866581394E-6</v>
      </c>
      <c r="AX1874" s="13">
        <f t="shared" si="763"/>
        <v>0.13163446071133503</v>
      </c>
    </row>
    <row r="1875" spans="1:50" x14ac:dyDescent="0.2">
      <c r="A1875" s="9" t="str">
        <f t="shared" si="758"/>
        <v>Iran (Islamic Republic of)</v>
      </c>
      <c r="C1875" s="20">
        <f t="shared" si="759"/>
        <v>466.75322765521526</v>
      </c>
      <c r="D1875" s="15">
        <f t="shared" si="760"/>
        <v>530.11024642272105</v>
      </c>
      <c r="E1875" s="23">
        <f t="shared" si="761"/>
        <v>1</v>
      </c>
      <c r="F1875" s="15">
        <f t="shared" si="764"/>
        <v>530.11024642272105</v>
      </c>
      <c r="H1875" s="12">
        <f t="shared" ref="H1875:AV1875" ca="1" si="797">_xlfn.NORM.DIST(H$1777,$F1875,$B$37+$B$38*$F1875,FALSE)/$AV705*($E1167/1000)</f>
        <v>9.805314565984725E-8</v>
      </c>
      <c r="I1875" s="12">
        <f t="shared" ca="1" si="797"/>
        <v>3.5764298863787744E-7</v>
      </c>
      <c r="J1875" s="12">
        <f t="shared" ca="1" si="797"/>
        <v>1.2254468922388464E-6</v>
      </c>
      <c r="K1875" s="12">
        <f t="shared" ca="1" si="797"/>
        <v>3.9445355005193122E-6</v>
      </c>
      <c r="L1875" s="12">
        <f t="shared" ca="1" si="797"/>
        <v>1.1927621197924195E-5</v>
      </c>
      <c r="M1875" s="12">
        <f t="shared" ca="1" si="797"/>
        <v>3.38819503870389E-5</v>
      </c>
      <c r="N1875" s="12">
        <f t="shared" ca="1" si="797"/>
        <v>9.0414807312356619E-5</v>
      </c>
      <c r="O1875" s="12">
        <f t="shared" ca="1" si="797"/>
        <v>2.2665604945031599E-4</v>
      </c>
      <c r="P1875" s="12">
        <f t="shared" ca="1" si="797"/>
        <v>5.3376693042277699E-4</v>
      </c>
      <c r="Q1875" s="12">
        <f t="shared" ca="1" si="797"/>
        <v>1.1808442170788539E-3</v>
      </c>
      <c r="R1875" s="12">
        <f t="shared" ca="1" si="797"/>
        <v>2.4540880772213453E-3</v>
      </c>
      <c r="S1875" s="12">
        <f t="shared" ca="1" si="797"/>
        <v>4.7911997653345625E-3</v>
      </c>
      <c r="T1875" s="12">
        <f t="shared" ca="1" si="797"/>
        <v>8.787290964642834E-3</v>
      </c>
      <c r="U1875" s="12">
        <f t="shared" ca="1" si="797"/>
        <v>1.5139876414107422E-2</v>
      </c>
      <c r="V1875" s="12">
        <f t="shared" ca="1" si="797"/>
        <v>2.4504522715827419E-2</v>
      </c>
      <c r="W1875" s="12">
        <f t="shared" ca="1" si="797"/>
        <v>3.7258619618709479E-2</v>
      </c>
      <c r="X1875" s="12">
        <f t="shared" ca="1" si="797"/>
        <v>5.3218651833355821E-2</v>
      </c>
      <c r="Y1875" s="12">
        <f t="shared" ca="1" si="797"/>
        <v>7.1409759617883525E-2</v>
      </c>
      <c r="Z1875" s="12">
        <f t="shared" ca="1" si="797"/>
        <v>9.0013545574379142E-2</v>
      </c>
      <c r="AA1875" s="12">
        <f t="shared" ca="1" si="797"/>
        <v>0.10658958246040096</v>
      </c>
      <c r="AB1875" s="12">
        <f t="shared" ca="1" si="797"/>
        <v>0.11857093599894206</v>
      </c>
      <c r="AC1875" s="12">
        <f t="shared" ca="1" si="797"/>
        <v>0.12390770990778401</v>
      </c>
      <c r="AD1875" s="12">
        <f t="shared" ca="1" si="797"/>
        <v>0.12163960671483891</v>
      </c>
      <c r="AE1875" s="12">
        <f t="shared" ca="1" si="797"/>
        <v>0.11217815146732327</v>
      </c>
      <c r="AF1875" s="12">
        <f t="shared" ca="1" si="797"/>
        <v>9.7184755401026973E-2</v>
      </c>
      <c r="AG1875" s="12">
        <f t="shared" ca="1" si="797"/>
        <v>7.9094194511250437E-2</v>
      </c>
      <c r="AH1875" s="12">
        <f t="shared" ca="1" si="797"/>
        <v>6.0471071511081276E-2</v>
      </c>
      <c r="AI1875" s="12">
        <f t="shared" ca="1" si="797"/>
        <v>4.3431748672572122E-2</v>
      </c>
      <c r="AJ1875" s="12">
        <f t="shared" ca="1" si="797"/>
        <v>2.9303774374099926E-2</v>
      </c>
      <c r="AK1875" s="12">
        <f t="shared" ca="1" si="797"/>
        <v>1.8573613454161891E-2</v>
      </c>
      <c r="AL1875" s="12">
        <f t="shared" ca="1" si="797"/>
        <v>1.1059254160589978E-2</v>
      </c>
      <c r="AM1875" s="12">
        <f t="shared" ca="1" si="797"/>
        <v>6.1860278362143003E-3</v>
      </c>
      <c r="AN1875" s="12">
        <f t="shared" ca="1" si="797"/>
        <v>3.250532373581483E-3</v>
      </c>
      <c r="AO1875" s="12">
        <f t="shared" ca="1" si="797"/>
        <v>1.6045517053186254E-3</v>
      </c>
      <c r="AP1875" s="12">
        <f t="shared" ca="1" si="797"/>
        <v>7.4406269687680895E-4</v>
      </c>
      <c r="AQ1875" s="12">
        <f t="shared" ca="1" si="797"/>
        <v>3.2413202499162051E-4</v>
      </c>
      <c r="AR1875" s="12">
        <f t="shared" ca="1" si="797"/>
        <v>1.3264501945850333E-4</v>
      </c>
      <c r="AS1875" s="12">
        <f t="shared" ca="1" si="797"/>
        <v>5.0993702741753791E-5</v>
      </c>
      <c r="AT1875" s="12">
        <f t="shared" ca="1" si="797"/>
        <v>1.8416145736070907E-5</v>
      </c>
      <c r="AU1875" s="12">
        <f t="shared" ca="1" si="797"/>
        <v>6.2479498226691455E-6</v>
      </c>
      <c r="AV1875" s="12">
        <f t="shared" ca="1" si="797"/>
        <v>1.9912826873876996E-6</v>
      </c>
      <c r="AX1875" s="13">
        <f t="shared" si="763"/>
        <v>9.6611692202735411E-2</v>
      </c>
    </row>
    <row r="1876" spans="1:50" x14ac:dyDescent="0.2">
      <c r="A1876" s="9" t="str">
        <f t="shared" si="758"/>
        <v>Iraq</v>
      </c>
      <c r="C1876" s="20">
        <f t="shared" si="759"/>
        <v>422.11315563275423</v>
      </c>
      <c r="D1876" s="15">
        <f t="shared" si="760"/>
        <v>501.472692331166</v>
      </c>
      <c r="E1876" s="23">
        <f t="shared" si="761"/>
        <v>1</v>
      </c>
      <c r="F1876" s="15">
        <f t="shared" si="764"/>
        <v>501.472692331166</v>
      </c>
      <c r="H1876" s="12">
        <f t="shared" ref="H1876:AV1876" ca="1" si="798">_xlfn.NORM.DIST(H$1777,$F1876,$B$37+$B$38*$F1876,FALSE)/$AV706*($E1168/1000)</f>
        <v>4.6385615984842136E-7</v>
      </c>
      <c r="I1876" s="12">
        <f t="shared" ca="1" si="798"/>
        <v>1.5749932013818382E-6</v>
      </c>
      <c r="J1876" s="12">
        <f t="shared" ca="1" si="798"/>
        <v>5.0237802417194688E-6</v>
      </c>
      <c r="K1876" s="12">
        <f t="shared" ca="1" si="798"/>
        <v>1.5053558634161797E-5</v>
      </c>
      <c r="L1876" s="12">
        <f t="shared" ca="1" si="798"/>
        <v>4.2374473810367613E-5</v>
      </c>
      <c r="M1876" s="12">
        <f t="shared" ca="1" si="798"/>
        <v>1.1205366171377209E-4</v>
      </c>
      <c r="N1876" s="12">
        <f t="shared" ca="1" si="798"/>
        <v>2.7835843279536913E-4</v>
      </c>
      <c r="O1876" s="12">
        <f t="shared" ca="1" si="798"/>
        <v>6.4958996493026113E-4</v>
      </c>
      <c r="P1876" s="12">
        <f t="shared" ca="1" si="798"/>
        <v>1.4240683244596086E-3</v>
      </c>
      <c r="Q1876" s="12">
        <f t="shared" ca="1" si="798"/>
        <v>2.9327763183902072E-3</v>
      </c>
      <c r="R1876" s="12">
        <f t="shared" ca="1" si="798"/>
        <v>5.6739257718997895E-3</v>
      </c>
      <c r="S1876" s="12">
        <f t="shared" ca="1" si="798"/>
        <v>1.031204866600507E-2</v>
      </c>
      <c r="T1876" s="12">
        <f t="shared" ca="1" si="798"/>
        <v>1.7606087374772407E-2</v>
      </c>
      <c r="U1876" s="12">
        <f t="shared" ca="1" si="798"/>
        <v>2.8238221896511127E-2</v>
      </c>
      <c r="V1876" s="12">
        <f t="shared" ca="1" si="798"/>
        <v>4.2546950229408159E-2</v>
      </c>
      <c r="W1876" s="12">
        <f t="shared" ca="1" si="798"/>
        <v>6.0222130936878747E-2</v>
      </c>
      <c r="X1876" s="12">
        <f t="shared" ca="1" si="798"/>
        <v>8.0075636088433197E-2</v>
      </c>
      <c r="Y1876" s="12">
        <f t="shared" ca="1" si="798"/>
        <v>0.10002332111512234</v>
      </c>
      <c r="Z1876" s="12">
        <f t="shared" ca="1" si="798"/>
        <v>0.11737044162490454</v>
      </c>
      <c r="AA1876" s="12">
        <f t="shared" ca="1" si="798"/>
        <v>0.12938168466662989</v>
      </c>
      <c r="AB1876" s="12">
        <f t="shared" ca="1" si="798"/>
        <v>0.13398107550913133</v>
      </c>
      <c r="AC1876" s="12">
        <f t="shared" ca="1" si="798"/>
        <v>0.13033789793999428</v>
      </c>
      <c r="AD1876" s="12">
        <f t="shared" ca="1" si="798"/>
        <v>0.11911173761276979</v>
      </c>
      <c r="AE1876" s="12">
        <f t="shared" ca="1" si="798"/>
        <v>0.10225746043158067</v>
      </c>
      <c r="AF1876" s="12">
        <f t="shared" ca="1" si="798"/>
        <v>8.246924910581839E-2</v>
      </c>
      <c r="AG1876" s="12">
        <f t="shared" ca="1" si="798"/>
        <v>6.2480669229470188E-2</v>
      </c>
      <c r="AH1876" s="12">
        <f t="shared" ca="1" si="798"/>
        <v>4.4468850148670719E-2</v>
      </c>
      <c r="AI1876" s="12">
        <f t="shared" ca="1" si="798"/>
        <v>2.9731904006406636E-2</v>
      </c>
      <c r="AJ1876" s="12">
        <f t="shared" ca="1" si="798"/>
        <v>1.8674377722727564E-2</v>
      </c>
      <c r="AK1876" s="12">
        <f t="shared" ca="1" si="798"/>
        <v>1.1018593234282035E-2</v>
      </c>
      <c r="AL1876" s="12">
        <f t="shared" ca="1" si="798"/>
        <v>6.1074899016416162E-3</v>
      </c>
      <c r="AM1876" s="12">
        <f t="shared" ca="1" si="798"/>
        <v>3.1802111741117815E-3</v>
      </c>
      <c r="AN1876" s="12">
        <f t="shared" ca="1" si="798"/>
        <v>1.5556280151601415E-3</v>
      </c>
      <c r="AO1876" s="12">
        <f t="shared" ca="1" si="798"/>
        <v>7.1484543334078034E-4</v>
      </c>
      <c r="AP1876" s="12">
        <f t="shared" ca="1" si="798"/>
        <v>3.0858522862123506E-4</v>
      </c>
      <c r="AQ1876" s="12">
        <f t="shared" ca="1" si="798"/>
        <v>1.2513958619576754E-4</v>
      </c>
      <c r="AR1876" s="12">
        <f t="shared" ca="1" si="798"/>
        <v>4.7672825267511765E-5</v>
      </c>
      <c r="AS1876" s="12">
        <f t="shared" ca="1" si="798"/>
        <v>1.7060967729106098E-5</v>
      </c>
      <c r="AT1876" s="12">
        <f t="shared" ca="1" si="798"/>
        <v>5.7357871583165934E-6</v>
      </c>
      <c r="AU1876" s="12">
        <f t="shared" ca="1" si="798"/>
        <v>1.8115027096312116E-6</v>
      </c>
      <c r="AV1876" s="12">
        <f t="shared" ca="1" si="798"/>
        <v>5.3745430205566444E-7</v>
      </c>
      <c r="AX1876" s="13">
        <f t="shared" si="763"/>
        <v>0.1551180082621588</v>
      </c>
    </row>
    <row r="1877" spans="1:50" x14ac:dyDescent="0.2">
      <c r="A1877" s="9" t="str">
        <f t="shared" si="758"/>
        <v>Ireland</v>
      </c>
      <c r="C1877" s="20">
        <f t="shared" si="759"/>
        <v>582.63576941244423</v>
      </c>
      <c r="D1877" s="15">
        <f t="shared" si="760"/>
        <v>604.51039704238633</v>
      </c>
      <c r="E1877" s="23">
        <f t="shared" si="761"/>
        <v>1</v>
      </c>
      <c r="F1877" s="15">
        <f t="shared" si="764"/>
        <v>604.51039704238633</v>
      </c>
      <c r="H1877" s="12">
        <f t="shared" ref="H1877:AV1877" ca="1" si="799">_xlfn.NORM.DIST(H$1777,$F1877,$B$37+$B$38*$F1877,FALSE)/$AV707*($E1169/1000)</f>
        <v>6.3600943908118569E-11</v>
      </c>
      <c r="I1877" s="12">
        <f t="shared" ca="1" si="799"/>
        <v>2.7940275415483669E-10</v>
      </c>
      <c r="J1877" s="12">
        <f t="shared" ca="1" si="799"/>
        <v>1.1530666182306221E-9</v>
      </c>
      <c r="K1877" s="12">
        <f t="shared" ca="1" si="799"/>
        <v>4.4702798386658484E-9</v>
      </c>
      <c r="L1877" s="12">
        <f t="shared" ca="1" si="799"/>
        <v>1.6280645391485941E-8</v>
      </c>
      <c r="M1877" s="12">
        <f t="shared" ca="1" si="799"/>
        <v>5.5701272685626568E-8</v>
      </c>
      <c r="N1877" s="12">
        <f t="shared" ca="1" si="799"/>
        <v>1.7902563147943678E-7</v>
      </c>
      <c r="O1877" s="12">
        <f t="shared" ca="1" si="799"/>
        <v>5.405326167749875E-7</v>
      </c>
      <c r="P1877" s="12">
        <f t="shared" ca="1" si="799"/>
        <v>1.533151919475808E-6</v>
      </c>
      <c r="Q1877" s="12">
        <f t="shared" ca="1" si="799"/>
        <v>4.0851223832698364E-6</v>
      </c>
      <c r="R1877" s="12">
        <f t="shared" ca="1" si="799"/>
        <v>1.022542923124797E-5</v>
      </c>
      <c r="S1877" s="12">
        <f t="shared" ca="1" si="799"/>
        <v>2.4044437294200124E-5</v>
      </c>
      <c r="T1877" s="12">
        <f t="shared" ca="1" si="799"/>
        <v>5.3113422010460354E-5</v>
      </c>
      <c r="U1877" s="12">
        <f t="shared" ca="1" si="799"/>
        <v>1.1021749682385169E-4</v>
      </c>
      <c r="V1877" s="12">
        <f t="shared" ca="1" si="799"/>
        <v>2.1485892502360571E-4</v>
      </c>
      <c r="W1877" s="12">
        <f t="shared" ca="1" si="799"/>
        <v>3.9347110825485999E-4</v>
      </c>
      <c r="X1877" s="12">
        <f t="shared" ca="1" si="799"/>
        <v>6.7690682574183408E-4</v>
      </c>
      <c r="Y1877" s="12">
        <f t="shared" ca="1" si="799"/>
        <v>1.0939602282586335E-3</v>
      </c>
      <c r="Z1877" s="12">
        <f t="shared" ca="1" si="799"/>
        <v>1.6608513652362922E-3</v>
      </c>
      <c r="AA1877" s="12">
        <f t="shared" ca="1" si="799"/>
        <v>2.3687356555493464E-3</v>
      </c>
      <c r="AB1877" s="12">
        <f t="shared" ca="1" si="799"/>
        <v>3.1736499417921483E-3</v>
      </c>
      <c r="AC1877" s="12">
        <f t="shared" ca="1" si="799"/>
        <v>3.9944596733192724E-3</v>
      </c>
      <c r="AD1877" s="12">
        <f t="shared" ca="1" si="799"/>
        <v>4.7229533418524173E-3</v>
      </c>
      <c r="AE1877" s="12">
        <f t="shared" ca="1" si="799"/>
        <v>5.2459707436887494E-3</v>
      </c>
      <c r="AF1877" s="12">
        <f t="shared" ca="1" si="799"/>
        <v>5.4738723835902814E-3</v>
      </c>
      <c r="AG1877" s="12">
        <f t="shared" ca="1" si="799"/>
        <v>5.3656219129292904E-3</v>
      </c>
      <c r="AH1877" s="12">
        <f t="shared" ca="1" si="799"/>
        <v>4.9408544526542749E-3</v>
      </c>
      <c r="AI1877" s="12">
        <f t="shared" ca="1" si="799"/>
        <v>4.2740603410839403E-3</v>
      </c>
      <c r="AJ1877" s="12">
        <f t="shared" ca="1" si="799"/>
        <v>3.4732483069034345E-3</v>
      </c>
      <c r="AK1877" s="12">
        <f t="shared" ca="1" si="799"/>
        <v>2.6514754540913005E-3</v>
      </c>
      <c r="AL1877" s="12">
        <f t="shared" ca="1" si="799"/>
        <v>1.9014984871766126E-3</v>
      </c>
      <c r="AM1877" s="12">
        <f t="shared" ca="1" si="799"/>
        <v>1.2810348724747319E-3</v>
      </c>
      <c r="AN1877" s="12">
        <f t="shared" ca="1" si="799"/>
        <v>8.1074170752744919E-4</v>
      </c>
      <c r="AO1877" s="12">
        <f t="shared" ca="1" si="799"/>
        <v>4.8201513288810143E-4</v>
      </c>
      <c r="AP1877" s="12">
        <f t="shared" ca="1" si="799"/>
        <v>2.6921262696775631E-4</v>
      </c>
      <c r="AQ1877" s="12">
        <f t="shared" ca="1" si="799"/>
        <v>1.4124945262574716E-4</v>
      </c>
      <c r="AR1877" s="12">
        <f t="shared" ca="1" si="799"/>
        <v>6.9620111741983411E-5</v>
      </c>
      <c r="AS1877" s="12">
        <f t="shared" ca="1" si="799"/>
        <v>3.2235859436929181E-5</v>
      </c>
      <c r="AT1877" s="12">
        <f t="shared" ca="1" si="799"/>
        <v>1.402169078796879E-5</v>
      </c>
      <c r="AU1877" s="12">
        <f t="shared" ca="1" si="799"/>
        <v>5.7295183249331693E-6</v>
      </c>
      <c r="AV1877" s="12">
        <f t="shared" ca="1" si="799"/>
        <v>2.1993403133568222E-6</v>
      </c>
      <c r="AX1877" s="13">
        <f t="shared" si="763"/>
        <v>2.0422304469678455E-2</v>
      </c>
    </row>
    <row r="1878" spans="1:50" x14ac:dyDescent="0.2">
      <c r="A1878" s="9" t="str">
        <f t="shared" si="758"/>
        <v>Israel</v>
      </c>
      <c r="C1878" s="20">
        <f t="shared" si="759"/>
        <v>543.83075874902102</v>
      </c>
      <c r="D1878" s="15">
        <f t="shared" si="760"/>
        <v>579.46357767081258</v>
      </c>
      <c r="E1878" s="23">
        <f t="shared" si="761"/>
        <v>1</v>
      </c>
      <c r="F1878" s="15">
        <f t="shared" si="764"/>
        <v>579.46357767081258</v>
      </c>
      <c r="H1878" s="12">
        <f t="shared" ref="H1878:AV1878" ca="1" si="800">_xlfn.NORM.DIST(H$1777,$F1878,$B$37+$B$38*$F1878,FALSE)/$AV708*($E1170/1000)</f>
        <v>9.8968924438678203E-10</v>
      </c>
      <c r="I1878" s="12">
        <f t="shared" ca="1" si="800"/>
        <v>4.0838683510620186E-9</v>
      </c>
      <c r="J1878" s="12">
        <f t="shared" ca="1" si="800"/>
        <v>1.5830739828754235E-8</v>
      </c>
      <c r="K1878" s="12">
        <f t="shared" ca="1" si="800"/>
        <v>5.7648403470415788E-8</v>
      </c>
      <c r="L1878" s="12">
        <f t="shared" ca="1" si="800"/>
        <v>1.9721046269437518E-7</v>
      </c>
      <c r="M1878" s="12">
        <f t="shared" ca="1" si="800"/>
        <v>6.3376640565005287E-7</v>
      </c>
      <c r="N1878" s="12">
        <f t="shared" ca="1" si="800"/>
        <v>1.9133088136055952E-6</v>
      </c>
      <c r="O1878" s="12">
        <f t="shared" ca="1" si="800"/>
        <v>5.4262215824662048E-6</v>
      </c>
      <c r="P1878" s="12">
        <f t="shared" ca="1" si="800"/>
        <v>1.4456613546717467E-5</v>
      </c>
      <c r="Q1878" s="12">
        <f t="shared" ca="1" si="800"/>
        <v>3.6181970378697404E-5</v>
      </c>
      <c r="R1878" s="12">
        <f t="shared" ca="1" si="800"/>
        <v>8.5069611751007702E-5</v>
      </c>
      <c r="S1878" s="12">
        <f t="shared" ca="1" si="800"/>
        <v>1.8789416032001621E-4</v>
      </c>
      <c r="T1878" s="12">
        <f t="shared" ca="1" si="800"/>
        <v>3.8986002773336499E-4</v>
      </c>
      <c r="U1878" s="12">
        <f t="shared" ca="1" si="800"/>
        <v>7.5990750021659079E-4</v>
      </c>
      <c r="V1878" s="12">
        <f t="shared" ca="1" si="800"/>
        <v>1.3914555824187495E-3</v>
      </c>
      <c r="W1878" s="12">
        <f t="shared" ca="1" si="800"/>
        <v>2.3935062115073764E-3</v>
      </c>
      <c r="X1878" s="12">
        <f t="shared" ca="1" si="800"/>
        <v>3.867731924358883E-3</v>
      </c>
      <c r="Y1878" s="12">
        <f t="shared" ca="1" si="800"/>
        <v>5.8713066871846431E-3</v>
      </c>
      <c r="Z1878" s="12">
        <f t="shared" ca="1" si="800"/>
        <v>8.3727815873871434E-3</v>
      </c>
      <c r="AA1878" s="12">
        <f t="shared" ca="1" si="800"/>
        <v>1.1216603116457009E-2</v>
      </c>
      <c r="AB1878" s="12">
        <f t="shared" ca="1" si="800"/>
        <v>1.4115931397476919E-2</v>
      </c>
      <c r="AC1878" s="12">
        <f t="shared" ca="1" si="800"/>
        <v>1.6688385360532115E-2</v>
      </c>
      <c r="AD1878" s="12">
        <f t="shared" ca="1" si="800"/>
        <v>1.8534278958786427E-2</v>
      </c>
      <c r="AE1878" s="12">
        <f t="shared" ca="1" si="800"/>
        <v>1.9337203413769436E-2</v>
      </c>
      <c r="AF1878" s="12">
        <f t="shared" ca="1" si="800"/>
        <v>1.8952575310725542E-2</v>
      </c>
      <c r="AG1878" s="12">
        <f t="shared" ca="1" si="800"/>
        <v>1.7450159112016431E-2</v>
      </c>
      <c r="AH1878" s="12">
        <f t="shared" ca="1" si="800"/>
        <v>1.5093402245488068E-2</v>
      </c>
      <c r="AI1878" s="12">
        <f t="shared" ca="1" si="800"/>
        <v>1.2263981770295565E-2</v>
      </c>
      <c r="AJ1878" s="12">
        <f t="shared" ca="1" si="800"/>
        <v>9.3612197699855914E-3</v>
      </c>
      <c r="AK1878" s="12">
        <f t="shared" ca="1" si="800"/>
        <v>6.7125878245559564E-3</v>
      </c>
      <c r="AL1878" s="12">
        <f t="shared" ca="1" si="800"/>
        <v>4.5217246810005151E-3</v>
      </c>
      <c r="AM1878" s="12">
        <f t="shared" ca="1" si="800"/>
        <v>2.8613754386664289E-3</v>
      </c>
      <c r="AN1878" s="12">
        <f t="shared" ca="1" si="800"/>
        <v>1.7009916015024698E-3</v>
      </c>
      <c r="AO1878" s="12">
        <f t="shared" ca="1" si="800"/>
        <v>9.4991793739346634E-4</v>
      </c>
      <c r="AP1878" s="12">
        <f t="shared" ca="1" si="800"/>
        <v>4.9834098091139584E-4</v>
      </c>
      <c r="AQ1878" s="12">
        <f t="shared" ca="1" si="800"/>
        <v>2.4559736994593225E-4</v>
      </c>
      <c r="AR1878" s="12">
        <f t="shared" ca="1" si="800"/>
        <v>1.1370443790527997E-4</v>
      </c>
      <c r="AS1878" s="12">
        <f t="shared" ca="1" si="800"/>
        <v>4.9452438825931315E-5</v>
      </c>
      <c r="AT1878" s="12">
        <f t="shared" ca="1" si="800"/>
        <v>2.0204802426921145E-5</v>
      </c>
      <c r="AU1878" s="12">
        <f t="shared" ca="1" si="800"/>
        <v>7.7549338315673737E-6</v>
      </c>
      <c r="AV1878" s="12">
        <f t="shared" ca="1" si="800"/>
        <v>2.7961352850487465E-6</v>
      </c>
      <c r="AX1878" s="13">
        <f t="shared" si="763"/>
        <v>3.6355874545726405E-2</v>
      </c>
    </row>
    <row r="1879" spans="1:50" x14ac:dyDescent="0.2">
      <c r="A1879" s="9" t="str">
        <f t="shared" si="758"/>
        <v>Italy</v>
      </c>
      <c r="C1879" s="20">
        <f t="shared" si="759"/>
        <v>596.51783398611008</v>
      </c>
      <c r="D1879" s="15">
        <f t="shared" si="760"/>
        <v>613.54997029605011</v>
      </c>
      <c r="E1879" s="23">
        <f t="shared" si="761"/>
        <v>1</v>
      </c>
      <c r="F1879" s="15">
        <f t="shared" si="764"/>
        <v>613.54997029605011</v>
      </c>
      <c r="H1879" s="12">
        <f t="shared" ref="H1879:AV1879" ca="1" si="801">_xlfn.NORM.DIST(H$1777,$F1879,$B$37+$B$38*$F1879,FALSE)/$AV709*($E1171/1000)</f>
        <v>2.6232861840627661E-10</v>
      </c>
      <c r="I1879" s="12">
        <f t="shared" ca="1" si="801"/>
        <v>1.1787654161963226E-9</v>
      </c>
      <c r="J1879" s="12">
        <f t="shared" ca="1" si="801"/>
        <v>4.9758318320084771E-9</v>
      </c>
      <c r="K1879" s="12">
        <f t="shared" ca="1" si="801"/>
        <v>1.973152251932139E-8</v>
      </c>
      <c r="L1879" s="12">
        <f t="shared" ca="1" si="801"/>
        <v>7.3504189936133499E-8</v>
      </c>
      <c r="M1879" s="12">
        <f t="shared" ca="1" si="801"/>
        <v>2.5722915370439448E-7</v>
      </c>
      <c r="N1879" s="12">
        <f t="shared" ca="1" si="801"/>
        <v>8.4563875258139301E-7</v>
      </c>
      <c r="O1879" s="12">
        <f t="shared" ca="1" si="801"/>
        <v>2.6115969925764095E-6</v>
      </c>
      <c r="P1879" s="12">
        <f t="shared" ca="1" si="801"/>
        <v>7.5767688410530412E-6</v>
      </c>
      <c r="Q1879" s="12">
        <f t="shared" ca="1" si="801"/>
        <v>2.0649926503461291E-5</v>
      </c>
      <c r="R1879" s="12">
        <f t="shared" ca="1" si="801"/>
        <v>5.2870032554134004E-5</v>
      </c>
      <c r="S1879" s="12">
        <f t="shared" ca="1" si="801"/>
        <v>1.2716196790319708E-4</v>
      </c>
      <c r="T1879" s="12">
        <f t="shared" ca="1" si="801"/>
        <v>2.8731711539640265E-4</v>
      </c>
      <c r="U1879" s="12">
        <f t="shared" ca="1" si="801"/>
        <v>6.0984904736475912E-4</v>
      </c>
      <c r="V1879" s="12">
        <f t="shared" ca="1" si="801"/>
        <v>1.21601742105249E-3</v>
      </c>
      <c r="W1879" s="12">
        <f t="shared" ca="1" si="801"/>
        <v>2.2777908224133124E-3</v>
      </c>
      <c r="X1879" s="12">
        <f t="shared" ca="1" si="801"/>
        <v>4.0081547024167271E-3</v>
      </c>
      <c r="Y1879" s="12">
        <f t="shared" ca="1" si="801"/>
        <v>6.6256990758287249E-3</v>
      </c>
      <c r="Z1879" s="12">
        <f t="shared" ca="1" si="801"/>
        <v>1.0289056070383506E-2</v>
      </c>
      <c r="AA1879" s="12">
        <f t="shared" ca="1" si="801"/>
        <v>1.5009836287123563E-2</v>
      </c>
      <c r="AB1879" s="12">
        <f t="shared" ca="1" si="801"/>
        <v>2.0569937482530522E-2</v>
      </c>
      <c r="AC1879" s="12">
        <f t="shared" ca="1" si="801"/>
        <v>2.6481744005783677E-2</v>
      </c>
      <c r="AD1879" s="12">
        <f t="shared" ca="1" si="801"/>
        <v>3.2027039035908186E-2</v>
      </c>
      <c r="AE1879" s="12">
        <f t="shared" ca="1" si="801"/>
        <v>3.6386777080496049E-2</v>
      </c>
      <c r="AF1879" s="12">
        <f t="shared" ca="1" si="801"/>
        <v>3.8835328758867471E-2</v>
      </c>
      <c r="AG1879" s="12">
        <f t="shared" ca="1" si="801"/>
        <v>3.893740252236811E-2</v>
      </c>
      <c r="AH1879" s="12">
        <f t="shared" ca="1" si="801"/>
        <v>3.6674446021606216E-2</v>
      </c>
      <c r="AI1879" s="12">
        <f t="shared" ca="1" si="801"/>
        <v>3.2450152561966907E-2</v>
      </c>
      <c r="AJ1879" s="12">
        <f t="shared" ca="1" si="801"/>
        <v>2.6972830196215093E-2</v>
      </c>
      <c r="AK1879" s="12">
        <f t="shared" ca="1" si="801"/>
        <v>2.1061674112475268E-2</v>
      </c>
      <c r="AL1879" s="12">
        <f t="shared" ca="1" si="801"/>
        <v>1.544955069678707E-2</v>
      </c>
      <c r="AM1879" s="12">
        <f t="shared" ca="1" si="801"/>
        <v>1.0646219446091577E-2</v>
      </c>
      <c r="AN1879" s="12">
        <f t="shared" ca="1" si="801"/>
        <v>6.8917825926794775E-3</v>
      </c>
      <c r="AO1879" s="12">
        <f t="shared" ca="1" si="801"/>
        <v>4.1910642488754641E-3</v>
      </c>
      <c r="AP1879" s="12">
        <f t="shared" ca="1" si="801"/>
        <v>2.39427297377144E-3</v>
      </c>
      <c r="AQ1879" s="12">
        <f t="shared" ca="1" si="801"/>
        <v>1.2849303962110543E-3</v>
      </c>
      <c r="AR1879" s="12">
        <f t="shared" ca="1" si="801"/>
        <v>6.4780178047585293E-4</v>
      </c>
      <c r="AS1879" s="12">
        <f t="shared" ca="1" si="801"/>
        <v>3.0680417602947202E-4</v>
      </c>
      <c r="AT1879" s="12">
        <f t="shared" ca="1" si="801"/>
        <v>1.3650136392640453E-4</v>
      </c>
      <c r="AU1879" s="12">
        <f t="shared" ca="1" si="801"/>
        <v>5.7051794601124617E-5</v>
      </c>
      <c r="AV1879" s="12">
        <f t="shared" ca="1" si="801"/>
        <v>2.2400526391158569E-5</v>
      </c>
      <c r="AX1879" s="13">
        <f t="shared" si="763"/>
        <v>1.6360107213253393E-2</v>
      </c>
    </row>
    <row r="1880" spans="1:50" x14ac:dyDescent="0.2">
      <c r="A1880" s="9" t="str">
        <f t="shared" si="758"/>
        <v>Jamaica</v>
      </c>
      <c r="C1880" s="20">
        <f t="shared" si="759"/>
        <v>414.26733056614756</v>
      </c>
      <c r="D1880" s="15">
        <f t="shared" si="760"/>
        <v>496.66214034386962</v>
      </c>
      <c r="E1880" s="23">
        <f t="shared" si="761"/>
        <v>1</v>
      </c>
      <c r="F1880" s="15">
        <f t="shared" si="764"/>
        <v>496.66214034386962</v>
      </c>
      <c r="H1880" s="12">
        <f t="shared" ref="H1880:AV1880" ca="1" si="802">_xlfn.NORM.DIST(H$1777,$F1880,$B$37+$B$38*$F1880,FALSE)/$AV710*($E1172/1000)</f>
        <v>1.4899634300320298E-8</v>
      </c>
      <c r="I1880" s="12">
        <f t="shared" ca="1" si="802"/>
        <v>4.9985952697590666E-8</v>
      </c>
      <c r="J1880" s="12">
        <f t="shared" ca="1" si="802"/>
        <v>1.5753495509728378E-7</v>
      </c>
      <c r="K1880" s="12">
        <f t="shared" ca="1" si="802"/>
        <v>4.6640423800496548E-7</v>
      </c>
      <c r="L1880" s="12">
        <f t="shared" ca="1" si="802"/>
        <v>1.2971931223326962E-6</v>
      </c>
      <c r="M1880" s="12">
        <f t="shared" ca="1" si="802"/>
        <v>3.3892482592356335E-6</v>
      </c>
      <c r="N1880" s="12">
        <f t="shared" ca="1" si="802"/>
        <v>8.3187624121014799E-6</v>
      </c>
      <c r="O1880" s="12">
        <f t="shared" ca="1" si="802"/>
        <v>1.9180973920448001E-5</v>
      </c>
      <c r="P1880" s="12">
        <f t="shared" ca="1" si="802"/>
        <v>4.1546953484591376E-5</v>
      </c>
      <c r="Q1880" s="12">
        <f t="shared" ca="1" si="802"/>
        <v>8.4540401791155685E-5</v>
      </c>
      <c r="R1880" s="12">
        <f t="shared" ca="1" si="802"/>
        <v>1.6160173762548799E-4</v>
      </c>
      <c r="S1880" s="12">
        <f t="shared" ca="1" si="802"/>
        <v>2.9019126774400115E-4</v>
      </c>
      <c r="T1880" s="12">
        <f t="shared" ca="1" si="802"/>
        <v>4.8952992816702571E-4</v>
      </c>
      <c r="U1880" s="12">
        <f t="shared" ca="1" si="802"/>
        <v>7.7576601778363448E-4</v>
      </c>
      <c r="V1880" s="12">
        <f t="shared" ca="1" si="802"/>
        <v>1.1548852901090635E-3</v>
      </c>
      <c r="W1880" s="12">
        <f t="shared" ca="1" si="802"/>
        <v>1.6151153430642839E-3</v>
      </c>
      <c r="X1880" s="12">
        <f t="shared" ca="1" si="802"/>
        <v>2.1218995991946574E-3</v>
      </c>
      <c r="Y1880" s="12">
        <f t="shared" ca="1" si="802"/>
        <v>2.6188022996031721E-3</v>
      </c>
      <c r="Z1880" s="12">
        <f t="shared" ca="1" si="802"/>
        <v>3.0362476475847494E-3</v>
      </c>
      <c r="AA1880" s="12">
        <f t="shared" ca="1" si="802"/>
        <v>3.3069548379898203E-3</v>
      </c>
      <c r="AB1880" s="12">
        <f t="shared" ca="1" si="802"/>
        <v>3.3835759657960891E-3</v>
      </c>
      <c r="AC1880" s="12">
        <f t="shared" ca="1" si="802"/>
        <v>3.252222078372724E-3</v>
      </c>
      <c r="AD1880" s="12">
        <f t="shared" ca="1" si="802"/>
        <v>2.9365746879368194E-3</v>
      </c>
      <c r="AE1880" s="12">
        <f t="shared" ca="1" si="802"/>
        <v>2.4909126784687196E-3</v>
      </c>
      <c r="AF1880" s="12">
        <f t="shared" ca="1" si="802"/>
        <v>1.9848722050028792E-3</v>
      </c>
      <c r="AG1880" s="12">
        <f t="shared" ca="1" si="802"/>
        <v>1.4858097094963443E-3</v>
      </c>
      <c r="AH1880" s="12">
        <f t="shared" ca="1" si="802"/>
        <v>1.0448415356948573E-3</v>
      </c>
      <c r="AI1880" s="12">
        <f t="shared" ca="1" si="802"/>
        <v>6.9023068187523337E-4</v>
      </c>
      <c r="AJ1880" s="12">
        <f t="shared" ca="1" si="802"/>
        <v>4.283459716982748E-4</v>
      </c>
      <c r="AK1880" s="12">
        <f t="shared" ca="1" si="802"/>
        <v>2.4971906974539292E-4</v>
      </c>
      <c r="AL1880" s="12">
        <f t="shared" ca="1" si="802"/>
        <v>1.3676196266840438E-4</v>
      </c>
      <c r="AM1880" s="12">
        <f t="shared" ca="1" si="802"/>
        <v>7.0361572341649673E-5</v>
      </c>
      <c r="AN1880" s="12">
        <f t="shared" ca="1" si="802"/>
        <v>3.4006531787935145E-5</v>
      </c>
      <c r="AO1880" s="12">
        <f t="shared" ca="1" si="802"/>
        <v>1.54399447841579E-5</v>
      </c>
      <c r="AP1880" s="12">
        <f t="shared" ca="1" si="802"/>
        <v>6.5854542759612267E-6</v>
      </c>
      <c r="AQ1880" s="12">
        <f t="shared" ca="1" si="802"/>
        <v>2.6386532915150688E-6</v>
      </c>
      <c r="AR1880" s="12">
        <f t="shared" ca="1" si="802"/>
        <v>9.9319726509031405E-7</v>
      </c>
      <c r="AS1880" s="12">
        <f t="shared" ca="1" si="802"/>
        <v>3.5119255080900206E-7</v>
      </c>
      <c r="AT1880" s="12">
        <f t="shared" ca="1" si="802"/>
        <v>1.1665723290307716E-7</v>
      </c>
      <c r="AU1880" s="12">
        <f t="shared" ca="1" si="802"/>
        <v>3.6402787543460965E-8</v>
      </c>
      <c r="AV1880" s="12">
        <f t="shared" ca="1" si="802"/>
        <v>1.0671223258864222E-8</v>
      </c>
      <c r="AX1880" s="13">
        <f t="shared" si="763"/>
        <v>0.16686666543832415</v>
      </c>
    </row>
    <row r="1881" spans="1:50" x14ac:dyDescent="0.2">
      <c r="A1881" s="9" t="str">
        <f t="shared" si="758"/>
        <v>Japan</v>
      </c>
      <c r="C1881" s="20">
        <f t="shared" si="759"/>
        <v>631.37580073505364</v>
      </c>
      <c r="D1881" s="15">
        <f t="shared" si="760"/>
        <v>635.89758603351424</v>
      </c>
      <c r="E1881" s="23">
        <f t="shared" si="761"/>
        <v>1</v>
      </c>
      <c r="F1881" s="15">
        <f t="shared" si="764"/>
        <v>635.89758603351424</v>
      </c>
      <c r="H1881" s="12">
        <f t="shared" ref="H1881:AV1881" ca="1" si="803">_xlfn.NORM.DIST(H$1777,$F1881,$B$37+$B$38*$F1881,FALSE)/$AV711*($E1173/1000)</f>
        <v>1.2762968757635064E-10</v>
      </c>
      <c r="I1881" s="12">
        <f t="shared" ca="1" si="803"/>
        <v>6.0645284148860172E-10</v>
      </c>
      <c r="J1881" s="12">
        <f t="shared" ca="1" si="803"/>
        <v>2.7070667166215707E-9</v>
      </c>
      <c r="K1881" s="12">
        <f t="shared" ca="1" si="803"/>
        <v>1.1351610423270403E-8</v>
      </c>
      <c r="L1881" s="12">
        <f t="shared" ca="1" si="803"/>
        <v>4.4716993021511702E-8</v>
      </c>
      <c r="M1881" s="12">
        <f t="shared" ca="1" si="803"/>
        <v>1.6547953830308765E-7</v>
      </c>
      <c r="N1881" s="12">
        <f t="shared" ca="1" si="803"/>
        <v>5.7527116252002394E-7</v>
      </c>
      <c r="O1881" s="12">
        <f t="shared" ca="1" si="803"/>
        <v>1.8787002901408719E-6</v>
      </c>
      <c r="P1881" s="12">
        <f t="shared" ca="1" si="803"/>
        <v>5.7636685200165761E-6</v>
      </c>
      <c r="Q1881" s="12">
        <f t="shared" ca="1" si="803"/>
        <v>1.6611049939165847E-5</v>
      </c>
      <c r="R1881" s="12">
        <f t="shared" ca="1" si="803"/>
        <v>4.4972990478372249E-5</v>
      </c>
      <c r="S1881" s="12">
        <f t="shared" ca="1" si="803"/>
        <v>1.1438341138588809E-4</v>
      </c>
      <c r="T1881" s="12">
        <f t="shared" ca="1" si="803"/>
        <v>2.7329451634874224E-4</v>
      </c>
      <c r="U1881" s="12">
        <f t="shared" ca="1" si="803"/>
        <v>6.134164034865329E-4</v>
      </c>
      <c r="V1881" s="12">
        <f t="shared" ca="1" si="803"/>
        <v>1.293410695559631E-3</v>
      </c>
      <c r="W1881" s="12">
        <f t="shared" ca="1" si="803"/>
        <v>2.5619703858639309E-3</v>
      </c>
      <c r="X1881" s="12">
        <f t="shared" ca="1" si="803"/>
        <v>4.7672547232386238E-3</v>
      </c>
      <c r="Y1881" s="12">
        <f t="shared" ca="1" si="803"/>
        <v>8.3333419865359686E-3</v>
      </c>
      <c r="Z1881" s="12">
        <f t="shared" ca="1" si="803"/>
        <v>1.3684427940296959E-2</v>
      </c>
      <c r="AA1881" s="12">
        <f t="shared" ca="1" si="803"/>
        <v>2.1110119121769529E-2</v>
      </c>
      <c r="AB1881" s="12">
        <f t="shared" ca="1" si="803"/>
        <v>3.059224268626563E-2</v>
      </c>
      <c r="AC1881" s="12">
        <f t="shared" ca="1" si="803"/>
        <v>4.1647462188971383E-2</v>
      </c>
      <c r="AD1881" s="12">
        <f t="shared" ca="1" si="803"/>
        <v>5.3262600196271714E-2</v>
      </c>
      <c r="AE1881" s="12">
        <f t="shared" ca="1" si="803"/>
        <v>6.3990098796490522E-2</v>
      </c>
      <c r="AF1881" s="12">
        <f t="shared" ca="1" si="803"/>
        <v>7.2220383801286425E-2</v>
      </c>
      <c r="AG1881" s="12">
        <f t="shared" ca="1" si="803"/>
        <v>7.6570837690268984E-2</v>
      </c>
      <c r="AH1881" s="12">
        <f t="shared" ca="1" si="803"/>
        <v>7.6264705837771271E-2</v>
      </c>
      <c r="AI1881" s="12">
        <f t="shared" ca="1" si="803"/>
        <v>7.1357626402498375E-2</v>
      </c>
      <c r="AJ1881" s="12">
        <f t="shared" ca="1" si="803"/>
        <v>6.2721117333094073E-2</v>
      </c>
      <c r="AK1881" s="12">
        <f t="shared" ca="1" si="803"/>
        <v>5.1789744942827565E-2</v>
      </c>
      <c r="AL1881" s="12">
        <f t="shared" ca="1" si="803"/>
        <v>4.0172638142992427E-2</v>
      </c>
      <c r="AM1881" s="12">
        <f t="shared" ca="1" si="803"/>
        <v>2.9273424352798557E-2</v>
      </c>
      <c r="AN1881" s="12">
        <f t="shared" ca="1" si="803"/>
        <v>2.0038873275140281E-2</v>
      </c>
      <c r="AO1881" s="12">
        <f t="shared" ca="1" si="803"/>
        <v>1.2886342323817053E-2</v>
      </c>
      <c r="AP1881" s="12">
        <f t="shared" ca="1" si="803"/>
        <v>7.7847133282760743E-3</v>
      </c>
      <c r="AQ1881" s="12">
        <f t="shared" ca="1" si="803"/>
        <v>4.4178623420983035E-3</v>
      </c>
      <c r="AR1881" s="12">
        <f t="shared" ca="1" si="803"/>
        <v>2.3552571416685418E-3</v>
      </c>
      <c r="AS1881" s="12">
        <f t="shared" ca="1" si="803"/>
        <v>1.1795628175894119E-3</v>
      </c>
      <c r="AT1881" s="12">
        <f t="shared" ca="1" si="803"/>
        <v>5.549583802120072E-4</v>
      </c>
      <c r="AU1881" s="12">
        <f t="shared" ca="1" si="803"/>
        <v>2.4527673050948786E-4</v>
      </c>
      <c r="AV1881" s="12">
        <f t="shared" ca="1" si="803"/>
        <v>1.01837769345911E-4</v>
      </c>
      <c r="AX1881" s="13">
        <f t="shared" si="763"/>
        <v>9.1627238956910918E-3</v>
      </c>
    </row>
    <row r="1882" spans="1:50" x14ac:dyDescent="0.2">
      <c r="A1882" s="9" t="str">
        <f t="shared" si="758"/>
        <v>Jordan</v>
      </c>
      <c r="C1882" s="20">
        <f t="shared" si="759"/>
        <v>415.69866111725997</v>
      </c>
      <c r="D1882" s="15">
        <f t="shared" si="760"/>
        <v>497.06902876007905</v>
      </c>
      <c r="E1882" s="23">
        <f t="shared" si="761"/>
        <v>1</v>
      </c>
      <c r="F1882" s="15">
        <f t="shared" si="764"/>
        <v>497.06902876007905</v>
      </c>
      <c r="H1882" s="12">
        <f t="shared" ref="H1882:AV1882" ca="1" si="804">_xlfn.NORM.DIST(H$1777,$F1882,$B$37+$B$38*$F1882,FALSE)/$AV712*($E1174/1000)</f>
        <v>7.4798425935038505E-8</v>
      </c>
      <c r="I1882" s="12">
        <f t="shared" ca="1" si="804"/>
        <v>2.511924586912874E-7</v>
      </c>
      <c r="J1882" s="12">
        <f t="shared" ca="1" si="804"/>
        <v>7.9245996324466448E-7</v>
      </c>
      <c r="K1882" s="12">
        <f t="shared" ca="1" si="804"/>
        <v>2.3485762132164252E-6</v>
      </c>
      <c r="L1882" s="12">
        <f t="shared" ca="1" si="804"/>
        <v>6.5386573728920287E-6</v>
      </c>
      <c r="M1882" s="12">
        <f t="shared" ca="1" si="804"/>
        <v>1.7101298933184143E-5</v>
      </c>
      <c r="N1882" s="12">
        <f t="shared" ca="1" si="804"/>
        <v>4.2017113245829538E-5</v>
      </c>
      <c r="O1882" s="12">
        <f t="shared" ca="1" si="804"/>
        <v>9.697949509936707E-5</v>
      </c>
      <c r="P1882" s="12">
        <f t="shared" ca="1" si="804"/>
        <v>2.1027624892802058E-4</v>
      </c>
      <c r="Q1882" s="12">
        <f t="shared" ca="1" si="804"/>
        <v>4.2830891927252298E-4</v>
      </c>
      <c r="R1882" s="12">
        <f t="shared" ca="1" si="804"/>
        <v>8.1955972975065387E-4</v>
      </c>
      <c r="S1882" s="12">
        <f t="shared" ca="1" si="804"/>
        <v>1.4731965651776839E-3</v>
      </c>
      <c r="T1882" s="12">
        <f t="shared" ca="1" si="804"/>
        <v>2.4876964105482661E-3</v>
      </c>
      <c r="U1882" s="12">
        <f t="shared" ca="1" si="804"/>
        <v>3.9463050780299599E-3</v>
      </c>
      <c r="V1882" s="12">
        <f t="shared" ca="1" si="804"/>
        <v>5.8808557659533432E-3</v>
      </c>
      <c r="W1882" s="12">
        <f t="shared" ca="1" si="804"/>
        <v>8.2327891830031273E-3</v>
      </c>
      <c r="X1882" s="12">
        <f t="shared" ca="1" si="804"/>
        <v>1.0827047846999793E-2</v>
      </c>
      <c r="Y1882" s="12">
        <f t="shared" ca="1" si="804"/>
        <v>1.3376106327671586E-2</v>
      </c>
      <c r="Z1882" s="12">
        <f t="shared" ca="1" si="804"/>
        <v>1.5524083268512987E-2</v>
      </c>
      <c r="AA1882" s="12">
        <f t="shared" ca="1" si="804"/>
        <v>1.6925394872488335E-2</v>
      </c>
      <c r="AB1882" s="12">
        <f t="shared" ca="1" si="804"/>
        <v>1.7335175812677964E-2</v>
      </c>
      <c r="AC1882" s="12">
        <f t="shared" ca="1" si="804"/>
        <v>1.6679164288202434E-2</v>
      </c>
      <c r="AD1882" s="12">
        <f t="shared" ca="1" si="804"/>
        <v>1.5075680234571278E-2</v>
      </c>
      <c r="AE1882" s="12">
        <f t="shared" ca="1" si="804"/>
        <v>1.2800771427078656E-2</v>
      </c>
      <c r="AF1882" s="12">
        <f t="shared" ca="1" si="804"/>
        <v>1.0210616463427139E-2</v>
      </c>
      <c r="AG1882" s="12">
        <f t="shared" ca="1" si="804"/>
        <v>7.6511088163619106E-3</v>
      </c>
      <c r="AH1882" s="12">
        <f t="shared" ca="1" si="804"/>
        <v>5.3858392742546814E-3</v>
      </c>
      <c r="AI1882" s="12">
        <f t="shared" ca="1" si="804"/>
        <v>3.5615495764769901E-3</v>
      </c>
      <c r="AJ1882" s="12">
        <f t="shared" ca="1" si="804"/>
        <v>2.2124893765985741E-3</v>
      </c>
      <c r="AK1882" s="12">
        <f t="shared" ca="1" si="804"/>
        <v>1.2911597793819429E-3</v>
      </c>
      <c r="AL1882" s="12">
        <f t="shared" ca="1" si="804"/>
        <v>7.0784045279104083E-4</v>
      </c>
      <c r="AM1882" s="12">
        <f t="shared" ca="1" si="804"/>
        <v>3.6454182497820231E-4</v>
      </c>
      <c r="AN1882" s="12">
        <f t="shared" ca="1" si="804"/>
        <v>1.7636643768856159E-4</v>
      </c>
      <c r="AO1882" s="12">
        <f t="shared" ca="1" si="804"/>
        <v>8.0156937745902735E-5</v>
      </c>
      <c r="AP1882" s="12">
        <f t="shared" ca="1" si="804"/>
        <v>3.4223378990425693E-5</v>
      </c>
      <c r="AQ1882" s="12">
        <f t="shared" ca="1" si="804"/>
        <v>1.3726545401752699E-5</v>
      </c>
      <c r="AR1882" s="12">
        <f t="shared" ca="1" si="804"/>
        <v>5.1719725348142531E-6</v>
      </c>
      <c r="AS1882" s="12">
        <f t="shared" ca="1" si="804"/>
        <v>1.8306603018110192E-6</v>
      </c>
      <c r="AT1882" s="12">
        <f t="shared" ca="1" si="804"/>
        <v>6.0871767557609469E-7</v>
      </c>
      <c r="AU1882" s="12">
        <f t="shared" ca="1" si="804"/>
        <v>1.9014313777066716E-7</v>
      </c>
      <c r="AV1882" s="12">
        <f t="shared" ca="1" si="804"/>
        <v>5.5795862456764192E-8</v>
      </c>
      <c r="AX1882" s="13">
        <f t="shared" si="763"/>
        <v>0.16585126490281674</v>
      </c>
    </row>
    <row r="1883" spans="1:50" x14ac:dyDescent="0.2">
      <c r="A1883" s="9" t="str">
        <f t="shared" si="758"/>
        <v>Kazakhstan</v>
      </c>
      <c r="C1883" s="20">
        <f t="shared" si="759"/>
        <v>587.82468775619486</v>
      </c>
      <c r="D1883" s="15">
        <f t="shared" si="760"/>
        <v>607.86505280197537</v>
      </c>
      <c r="E1883" s="23">
        <f t="shared" si="761"/>
        <v>1</v>
      </c>
      <c r="F1883" s="15">
        <f t="shared" si="764"/>
        <v>607.86505280197537</v>
      </c>
      <c r="H1883" s="12">
        <f t="shared" ref="H1883:AV1883" ca="1" si="805">_xlfn.NORM.DIST(H$1777,$F1883,$B$37+$B$38*$F1883,FALSE)/$AV713*($E1175/1000)</f>
        <v>3.2547904176940133E-10</v>
      </c>
      <c r="I1883" s="12">
        <f t="shared" ca="1" si="805"/>
        <v>1.4418909686339351E-9</v>
      </c>
      <c r="J1883" s="12">
        <f t="shared" ca="1" si="805"/>
        <v>6.0006515607957005E-9</v>
      </c>
      <c r="K1883" s="12">
        <f t="shared" ca="1" si="805"/>
        <v>2.345962102031558E-8</v>
      </c>
      <c r="L1883" s="12">
        <f t="shared" ca="1" si="805"/>
        <v>8.6158904737586966E-8</v>
      </c>
      <c r="M1883" s="12">
        <f t="shared" ca="1" si="805"/>
        <v>2.9725963618139804E-7</v>
      </c>
      <c r="N1883" s="12">
        <f t="shared" ca="1" si="805"/>
        <v>9.6344806582404419E-7</v>
      </c>
      <c r="O1883" s="12">
        <f t="shared" ca="1" si="805"/>
        <v>2.9334404166935449E-6</v>
      </c>
      <c r="P1883" s="12">
        <f t="shared" ca="1" si="805"/>
        <v>8.3904031438705993E-6</v>
      </c>
      <c r="Q1883" s="12">
        <f t="shared" ca="1" si="805"/>
        <v>2.2544726981196914E-5</v>
      </c>
      <c r="R1883" s="12">
        <f t="shared" ca="1" si="805"/>
        <v>5.6906742635421474E-5</v>
      </c>
      <c r="S1883" s="12">
        <f t="shared" ca="1" si="805"/>
        <v>1.3493949136637973E-4</v>
      </c>
      <c r="T1883" s="12">
        <f t="shared" ca="1" si="805"/>
        <v>3.0058756159363743E-4</v>
      </c>
      <c r="U1883" s="12">
        <f t="shared" ca="1" si="805"/>
        <v>6.2901287775569525E-4</v>
      </c>
      <c r="V1883" s="12">
        <f t="shared" ca="1" si="805"/>
        <v>1.2365300162952516E-3</v>
      </c>
      <c r="W1883" s="12">
        <f t="shared" ca="1" si="805"/>
        <v>2.2835282271006425E-3</v>
      </c>
      <c r="X1883" s="12">
        <f t="shared" ca="1" si="805"/>
        <v>3.9615459753752705E-3</v>
      </c>
      <c r="Y1883" s="12">
        <f t="shared" ca="1" si="805"/>
        <v>6.4562391859333311E-3</v>
      </c>
      <c r="Z1883" s="12">
        <f t="shared" ca="1" si="805"/>
        <v>9.8844183272744756E-3</v>
      </c>
      <c r="AA1883" s="12">
        <f t="shared" ca="1" si="805"/>
        <v>1.4216059025885557E-2</v>
      </c>
      <c r="AB1883" s="12">
        <f t="shared" ca="1" si="805"/>
        <v>1.920719358832983E-2</v>
      </c>
      <c r="AC1883" s="12">
        <f t="shared" ca="1" si="805"/>
        <v>2.4378400306966762E-2</v>
      </c>
      <c r="AD1883" s="12">
        <f t="shared" ca="1" si="805"/>
        <v>2.9067192681761059E-2</v>
      </c>
      <c r="AE1883" s="12">
        <f t="shared" ca="1" si="805"/>
        <v>3.2557988824509977E-2</v>
      </c>
      <c r="AF1883" s="12">
        <f t="shared" ca="1" si="805"/>
        <v>3.4258523770000687E-2</v>
      </c>
      <c r="AG1883" s="12">
        <f t="shared" ca="1" si="805"/>
        <v>3.3863848686803803E-2</v>
      </c>
      <c r="AH1883" s="12">
        <f t="shared" ca="1" si="805"/>
        <v>3.144565025652437E-2</v>
      </c>
      <c r="AI1883" s="12">
        <f t="shared" ca="1" si="805"/>
        <v>2.7430987333403892E-2</v>
      </c>
      <c r="AJ1883" s="12">
        <f t="shared" ca="1" si="805"/>
        <v>2.2479098703527624E-2</v>
      </c>
      <c r="AK1883" s="12">
        <f t="shared" ca="1" si="805"/>
        <v>1.7305053401234363E-2</v>
      </c>
      <c r="AL1883" s="12">
        <f t="shared" ca="1" si="805"/>
        <v>1.2514790626908053E-2</v>
      </c>
      <c r="AM1883" s="12">
        <f t="shared" ca="1" si="805"/>
        <v>8.5021904217707951E-3</v>
      </c>
      <c r="AN1883" s="12">
        <f t="shared" ca="1" si="805"/>
        <v>5.4261858151695777E-3</v>
      </c>
      <c r="AO1883" s="12">
        <f t="shared" ca="1" si="805"/>
        <v>3.253232413993857E-3</v>
      </c>
      <c r="AP1883" s="12">
        <f t="shared" ca="1" si="805"/>
        <v>1.8322811543196023E-3</v>
      </c>
      <c r="AQ1883" s="12">
        <f t="shared" ca="1" si="805"/>
        <v>9.6945071119069917E-4</v>
      </c>
      <c r="AR1883" s="12">
        <f t="shared" ca="1" si="805"/>
        <v>4.8185453118771018E-4</v>
      </c>
      <c r="AS1883" s="12">
        <f t="shared" ca="1" si="805"/>
        <v>2.2498976178444405E-4</v>
      </c>
      <c r="AT1883" s="12">
        <f t="shared" ca="1" si="805"/>
        <v>9.8688411677159743E-5</v>
      </c>
      <c r="AU1883" s="12">
        <f t="shared" ca="1" si="805"/>
        <v>4.0665503857924545E-5</v>
      </c>
      <c r="AV1883" s="12">
        <f t="shared" ca="1" si="805"/>
        <v>1.5741378113293829E-5</v>
      </c>
      <c r="AX1883" s="13">
        <f t="shared" si="763"/>
        <v>1.882474159194953E-2</v>
      </c>
    </row>
    <row r="1884" spans="1:50" x14ac:dyDescent="0.2">
      <c r="A1884" s="9" t="str">
        <f t="shared" si="758"/>
        <v>Kenya</v>
      </c>
      <c r="C1884" s="20">
        <f t="shared" si="759"/>
        <v>357.35140723385945</v>
      </c>
      <c r="D1884" s="15">
        <f t="shared" si="760"/>
        <v>459.27404820928143</v>
      </c>
      <c r="E1884" s="23">
        <f t="shared" si="761"/>
        <v>1</v>
      </c>
      <c r="F1884" s="15">
        <f t="shared" si="764"/>
        <v>459.27404820928143</v>
      </c>
      <c r="H1884" s="12">
        <f t="shared" ref="H1884:AV1884" ca="1" si="806">_xlfn.NORM.DIST(H$1777,$F1884,$B$37+$B$38*$F1884,FALSE)/$AV714*($E1176/1000)</f>
        <v>4.382191491258671E-6</v>
      </c>
      <c r="I1884" s="12">
        <f t="shared" ca="1" si="806"/>
        <v>1.3389677312251971E-5</v>
      </c>
      <c r="J1884" s="12">
        <f t="shared" ca="1" si="806"/>
        <v>3.8433104354722898E-5</v>
      </c>
      <c r="K1884" s="12">
        <f t="shared" ca="1" si="806"/>
        <v>1.0363284344965437E-4</v>
      </c>
      <c r="L1884" s="12">
        <f t="shared" ca="1" si="806"/>
        <v>2.6251006438805704E-4</v>
      </c>
      <c r="M1884" s="12">
        <f t="shared" ca="1" si="806"/>
        <v>6.2467064469133007E-4</v>
      </c>
      <c r="N1884" s="12">
        <f t="shared" ca="1" si="806"/>
        <v>1.3964096179310452E-3</v>
      </c>
      <c r="O1884" s="12">
        <f t="shared" ca="1" si="806"/>
        <v>2.93245367526637E-3</v>
      </c>
      <c r="P1884" s="12">
        <f t="shared" ca="1" si="806"/>
        <v>5.7850362390176645E-3</v>
      </c>
      <c r="Q1884" s="12">
        <f t="shared" ca="1" si="806"/>
        <v>1.0721056934905179E-2</v>
      </c>
      <c r="R1884" s="12">
        <f t="shared" ca="1" si="806"/>
        <v>1.8664902076446648E-2</v>
      </c>
      <c r="S1884" s="12">
        <f t="shared" ca="1" si="806"/>
        <v>3.0526036845209121E-2</v>
      </c>
      <c r="T1884" s="12">
        <f t="shared" ca="1" si="806"/>
        <v>4.6899879540970038E-2</v>
      </c>
      <c r="U1884" s="12">
        <f t="shared" ca="1" si="806"/>
        <v>6.7690796650247978E-2</v>
      </c>
      <c r="V1884" s="12">
        <f t="shared" ca="1" si="806"/>
        <v>9.1779168394901661E-2</v>
      </c>
      <c r="W1884" s="12">
        <f t="shared" ca="1" si="806"/>
        <v>0.11690018705390993</v>
      </c>
      <c r="X1884" s="12">
        <f t="shared" ca="1" si="806"/>
        <v>0.1398758983482325</v>
      </c>
      <c r="Y1884" s="12">
        <f t="shared" ca="1" si="806"/>
        <v>0.1572270139413452</v>
      </c>
      <c r="Z1884" s="12">
        <f t="shared" ca="1" si="806"/>
        <v>0.16602291652194343</v>
      </c>
      <c r="AA1884" s="12">
        <f t="shared" ca="1" si="806"/>
        <v>0.16468934647883876</v>
      </c>
      <c r="AB1884" s="12">
        <f t="shared" ca="1" si="806"/>
        <v>0.15346861310167459</v>
      </c>
      <c r="AC1884" s="12">
        <f t="shared" ca="1" si="806"/>
        <v>0.13434769681382072</v>
      </c>
      <c r="AD1884" s="12">
        <f t="shared" ca="1" si="806"/>
        <v>0.1104835136686713</v>
      </c>
      <c r="AE1884" s="12">
        <f t="shared" ca="1" si="806"/>
        <v>8.5353498016896859E-2</v>
      </c>
      <c r="AF1884" s="12">
        <f t="shared" ca="1" si="806"/>
        <v>6.1944359413767192E-2</v>
      </c>
      <c r="AG1884" s="12">
        <f t="shared" ca="1" si="806"/>
        <v>4.2231723225321087E-2</v>
      </c>
      <c r="AH1884" s="12">
        <f t="shared" ca="1" si="806"/>
        <v>2.7047830381046675E-2</v>
      </c>
      <c r="AI1884" s="12">
        <f t="shared" ca="1" si="806"/>
        <v>1.6273563416743898E-2</v>
      </c>
      <c r="AJ1884" s="12">
        <f t="shared" ca="1" si="806"/>
        <v>9.197916908215505E-3</v>
      </c>
      <c r="AK1884" s="12">
        <f t="shared" ca="1" si="806"/>
        <v>4.8837440835037644E-3</v>
      </c>
      <c r="AL1884" s="12">
        <f t="shared" ca="1" si="806"/>
        <v>2.43597546131178E-3</v>
      </c>
      <c r="AM1884" s="12">
        <f t="shared" ca="1" si="806"/>
        <v>1.1414306103004652E-3</v>
      </c>
      <c r="AN1884" s="12">
        <f t="shared" ca="1" si="806"/>
        <v>5.0243827495223385E-4</v>
      </c>
      <c r="AO1884" s="12">
        <f t="shared" ca="1" si="806"/>
        <v>2.0776505894301396E-4</v>
      </c>
      <c r="AP1884" s="12">
        <f t="shared" ca="1" si="806"/>
        <v>8.0708430543325737E-5</v>
      </c>
      <c r="AQ1884" s="12">
        <f t="shared" ca="1" si="806"/>
        <v>2.9452481206477804E-5</v>
      </c>
      <c r="AR1884" s="12">
        <f t="shared" ca="1" si="806"/>
        <v>1.0096746856671634E-5</v>
      </c>
      <c r="AS1884" s="12">
        <f t="shared" ca="1" si="806"/>
        <v>3.2516039545920469E-6</v>
      </c>
      <c r="AT1884" s="12">
        <f t="shared" ca="1" si="806"/>
        <v>9.8371753566625153E-7</v>
      </c>
      <c r="AU1884" s="12">
        <f t="shared" ca="1" si="806"/>
        <v>2.795759299246502E-7</v>
      </c>
      <c r="AV1884" s="12">
        <f t="shared" ca="1" si="806"/>
        <v>7.4642424578038011E-8</v>
      </c>
      <c r="AX1884" s="13">
        <f t="shared" si="763"/>
        <v>0.27667742240338988</v>
      </c>
    </row>
    <row r="1885" spans="1:50" x14ac:dyDescent="0.2">
      <c r="A1885" s="9" t="str">
        <f t="shared" si="758"/>
        <v>Kiribati</v>
      </c>
      <c r="C1885" s="20">
        <f t="shared" si="759"/>
        <v>418.00231423934417</v>
      </c>
      <c r="D1885" s="15">
        <f t="shared" si="760"/>
        <v>498.36097697780417</v>
      </c>
      <c r="E1885" s="23">
        <f t="shared" si="761"/>
        <v>1</v>
      </c>
      <c r="F1885" s="15">
        <f t="shared" si="764"/>
        <v>498.36097697780417</v>
      </c>
      <c r="H1885" s="12">
        <f t="shared" ref="H1885:AV1885" ca="1" si="807">_xlfn.NORM.DIST(H$1777,$F1885,$B$37+$B$38*$F1885,FALSE)/$AV715*($E1177/1000)</f>
        <v>1.3136769484048006E-9</v>
      </c>
      <c r="I1885" s="12">
        <f t="shared" ca="1" si="807"/>
        <v>4.4259390857260347E-9</v>
      </c>
      <c r="J1885" s="12">
        <f t="shared" ca="1" si="807"/>
        <v>1.4008088617237915E-8</v>
      </c>
      <c r="K1885" s="12">
        <f t="shared" ca="1" si="807"/>
        <v>4.1649416695124177E-8</v>
      </c>
      <c r="L1885" s="12">
        <f t="shared" ca="1" si="807"/>
        <v>1.1633102675773021E-7</v>
      </c>
      <c r="M1885" s="12">
        <f t="shared" ca="1" si="807"/>
        <v>3.0523813684007358E-7</v>
      </c>
      <c r="N1885" s="12">
        <f t="shared" ca="1" si="807"/>
        <v>7.5238238915734945E-7</v>
      </c>
      <c r="O1885" s="12">
        <f t="shared" ca="1" si="807"/>
        <v>1.7421881042799269E-6</v>
      </c>
      <c r="P1885" s="12">
        <f t="shared" ca="1" si="807"/>
        <v>3.7897281823895113E-6</v>
      </c>
      <c r="Q1885" s="12">
        <f t="shared" ca="1" si="807"/>
        <v>7.7442198499097894E-6</v>
      </c>
      <c r="R1885" s="12">
        <f t="shared" ca="1" si="807"/>
        <v>1.486633382605347E-5</v>
      </c>
      <c r="S1885" s="12">
        <f t="shared" ca="1" si="807"/>
        <v>2.6809374581520373E-5</v>
      </c>
      <c r="T1885" s="12">
        <f t="shared" ca="1" si="807"/>
        <v>4.5417798543084084E-5</v>
      </c>
      <c r="U1885" s="12">
        <f t="shared" ca="1" si="807"/>
        <v>7.2280653655190243E-5</v>
      </c>
      <c r="V1885" s="12">
        <f t="shared" ca="1" si="807"/>
        <v>1.0806241225974388E-4</v>
      </c>
      <c r="W1885" s="12">
        <f t="shared" ca="1" si="807"/>
        <v>1.5176926801138677E-4</v>
      </c>
      <c r="X1885" s="12">
        <f t="shared" ca="1" si="807"/>
        <v>2.0023943717997051E-4</v>
      </c>
      <c r="Y1885" s="12">
        <f t="shared" ca="1" si="807"/>
        <v>2.4818297556954811E-4</v>
      </c>
      <c r="Z1885" s="12">
        <f t="shared" ca="1" si="807"/>
        <v>2.8896879927015935E-4</v>
      </c>
      <c r="AA1885" s="12">
        <f t="shared" ca="1" si="807"/>
        <v>3.1607235652659891E-4</v>
      </c>
      <c r="AB1885" s="12">
        <f t="shared" ca="1" si="807"/>
        <v>3.2477206771347266E-4</v>
      </c>
      <c r="AC1885" s="12">
        <f t="shared" ca="1" si="807"/>
        <v>3.1349269194305755E-4</v>
      </c>
      <c r="AD1885" s="12">
        <f t="shared" ca="1" si="807"/>
        <v>2.8427113716921479E-4</v>
      </c>
      <c r="AE1885" s="12">
        <f t="shared" ca="1" si="807"/>
        <v>2.4215570624835104E-4</v>
      </c>
      <c r="AF1885" s="12">
        <f t="shared" ca="1" si="807"/>
        <v>1.9378191474799642E-4</v>
      </c>
      <c r="AG1885" s="12">
        <f t="shared" ca="1" si="807"/>
        <v>1.4567612248318881E-4</v>
      </c>
      <c r="AH1885" s="12">
        <f t="shared" ca="1" si="807"/>
        <v>1.0287742806796024E-4</v>
      </c>
      <c r="AI1885" s="12">
        <f t="shared" ca="1" si="807"/>
        <v>6.8250905630057781E-5</v>
      </c>
      <c r="AJ1885" s="12">
        <f t="shared" ca="1" si="807"/>
        <v>4.253567543132741E-5</v>
      </c>
      <c r="AK1885" s="12">
        <f t="shared" ca="1" si="807"/>
        <v>2.4903182042340497E-5</v>
      </c>
      <c r="AL1885" s="12">
        <f t="shared" ca="1" si="807"/>
        <v>1.3696605530200584E-5</v>
      </c>
      <c r="AM1885" s="12">
        <f t="shared" ca="1" si="807"/>
        <v>7.0766488760402857E-6</v>
      </c>
      <c r="AN1885" s="12">
        <f t="shared" ca="1" si="807"/>
        <v>3.4347801321035244E-6</v>
      </c>
      <c r="AO1885" s="12">
        <f t="shared" ca="1" si="807"/>
        <v>1.5661264758626943E-6</v>
      </c>
      <c r="AP1885" s="12">
        <f t="shared" ca="1" si="807"/>
        <v>6.7082820734838713E-7</v>
      </c>
      <c r="AQ1885" s="12">
        <f t="shared" ca="1" si="807"/>
        <v>2.6993077083871844E-7</v>
      </c>
      <c r="AR1885" s="12">
        <f t="shared" ca="1" si="807"/>
        <v>1.020352114762857E-7</v>
      </c>
      <c r="AS1885" s="12">
        <f t="shared" ca="1" si="807"/>
        <v>3.6233003656794941E-8</v>
      </c>
      <c r="AT1885" s="12">
        <f t="shared" ca="1" si="807"/>
        <v>1.2086907586491402E-8</v>
      </c>
      <c r="AU1885" s="12">
        <f t="shared" ca="1" si="807"/>
        <v>3.7877618039365996E-9</v>
      </c>
      <c r="AV1885" s="12">
        <f t="shared" ca="1" si="807"/>
        <v>1.1150817649784581E-9</v>
      </c>
      <c r="AX1885" s="13">
        <f t="shared" si="763"/>
        <v>0.16265370981834873</v>
      </c>
    </row>
    <row r="1886" spans="1:50" x14ac:dyDescent="0.2">
      <c r="A1886" s="9" t="str">
        <f t="shared" si="758"/>
        <v>Kuwait</v>
      </c>
      <c r="C1886" s="20">
        <f t="shared" si="759"/>
        <v>420.49402597569377</v>
      </c>
      <c r="D1886" s="15">
        <f t="shared" si="760"/>
        <v>499.85356267410555</v>
      </c>
      <c r="E1886" s="23">
        <f t="shared" si="761"/>
        <v>1</v>
      </c>
      <c r="F1886" s="15">
        <f t="shared" si="764"/>
        <v>499.85356267410555</v>
      </c>
      <c r="H1886" s="12">
        <f t="shared" ref="H1886:AV1886" ca="1" si="808">_xlfn.NORM.DIST(H$1777,$F1886,$B$37+$B$38*$F1886,FALSE)/$AV716*($E1178/1000)</f>
        <v>2.1228683183780834E-8</v>
      </c>
      <c r="I1886" s="12">
        <f t="shared" ca="1" si="808"/>
        <v>7.1789423075526772E-8</v>
      </c>
      <c r="J1886" s="12">
        <f t="shared" ca="1" si="808"/>
        <v>2.2806280714694657E-7</v>
      </c>
      <c r="K1886" s="12">
        <f t="shared" ca="1" si="808"/>
        <v>6.8062055822875695E-7</v>
      </c>
      <c r="L1886" s="12">
        <f t="shared" ca="1" si="808"/>
        <v>1.9081488724029643E-6</v>
      </c>
      <c r="M1886" s="12">
        <f t="shared" ca="1" si="808"/>
        <v>5.0254625629451049E-6</v>
      </c>
      <c r="N1886" s="12">
        <f t="shared" ca="1" si="808"/>
        <v>1.2433586612108406E-5</v>
      </c>
      <c r="O1886" s="12">
        <f t="shared" ca="1" si="808"/>
        <v>2.889837356209452E-5</v>
      </c>
      <c r="P1886" s="12">
        <f t="shared" ca="1" si="808"/>
        <v>6.3096747439395052E-5</v>
      </c>
      <c r="Q1886" s="12">
        <f t="shared" ca="1" si="808"/>
        <v>1.2941873157993749E-4</v>
      </c>
      <c r="R1886" s="12">
        <f t="shared" ca="1" si="808"/>
        <v>2.4936982497835011E-4</v>
      </c>
      <c r="S1886" s="12">
        <f t="shared" ca="1" si="808"/>
        <v>4.5138513914734941E-4</v>
      </c>
      <c r="T1886" s="12">
        <f t="shared" ca="1" si="808"/>
        <v>7.675509401830128E-4</v>
      </c>
      <c r="U1886" s="12">
        <f t="shared" ca="1" si="808"/>
        <v>1.2260939630414484E-3</v>
      </c>
      <c r="V1886" s="12">
        <f t="shared" ca="1" si="808"/>
        <v>1.839911335480891E-3</v>
      </c>
      <c r="W1886" s="12">
        <f t="shared" ca="1" si="808"/>
        <v>2.5937411421243953E-3</v>
      </c>
      <c r="X1886" s="12">
        <f t="shared" ca="1" si="808"/>
        <v>3.4348910123303887E-3</v>
      </c>
      <c r="Y1886" s="12">
        <f t="shared" ca="1" si="808"/>
        <v>4.273226246875813E-3</v>
      </c>
      <c r="Z1886" s="12">
        <f t="shared" ca="1" si="808"/>
        <v>4.9940789962395525E-3</v>
      </c>
      <c r="AA1886" s="12">
        <f t="shared" ca="1" si="808"/>
        <v>5.4829151250539634E-3</v>
      </c>
      <c r="AB1886" s="12">
        <f t="shared" ca="1" si="808"/>
        <v>5.6548909373911136E-3</v>
      </c>
      <c r="AC1886" s="12">
        <f t="shared" ca="1" si="808"/>
        <v>5.4789020772381255E-3</v>
      </c>
      <c r="AD1886" s="12">
        <f t="shared" ca="1" si="808"/>
        <v>4.9867711525157727E-3</v>
      </c>
      <c r="AE1886" s="12">
        <f t="shared" ca="1" si="808"/>
        <v>4.2638501508558821E-3</v>
      </c>
      <c r="AF1886" s="12">
        <f t="shared" ca="1" si="808"/>
        <v>3.4248458043529169E-3</v>
      </c>
      <c r="AG1886" s="12">
        <f t="shared" ca="1" si="808"/>
        <v>2.584262989229427E-3</v>
      </c>
      <c r="AH1886" s="12">
        <f t="shared" ca="1" si="808"/>
        <v>1.8318461133200851E-3</v>
      </c>
      <c r="AI1886" s="12">
        <f t="shared" ca="1" si="808"/>
        <v>1.2198259323080883E-3</v>
      </c>
      <c r="AJ1886" s="12">
        <f t="shared" ca="1" si="808"/>
        <v>7.6306815764712733E-4</v>
      </c>
      <c r="AK1886" s="12">
        <f t="shared" ca="1" si="808"/>
        <v>4.4842043462949086E-4</v>
      </c>
      <c r="AL1886" s="12">
        <f t="shared" ca="1" si="808"/>
        <v>2.4755064050182928E-4</v>
      </c>
      <c r="AM1886" s="12">
        <f t="shared" ca="1" si="808"/>
        <v>1.2838057257212222E-4</v>
      </c>
      <c r="AN1886" s="12">
        <f t="shared" ca="1" si="808"/>
        <v>6.2544792655624598E-5</v>
      </c>
      <c r="AO1886" s="12">
        <f t="shared" ca="1" si="808"/>
        <v>2.8624611485500339E-5</v>
      </c>
      <c r="AP1886" s="12">
        <f t="shared" ca="1" si="808"/>
        <v>1.2306785733529819E-5</v>
      </c>
      <c r="AQ1886" s="12">
        <f t="shared" ca="1" si="808"/>
        <v>4.970570899339002E-6</v>
      </c>
      <c r="AR1886" s="12">
        <f t="shared" ca="1" si="808"/>
        <v>1.8859253631549109E-6</v>
      </c>
      <c r="AS1886" s="12">
        <f t="shared" ca="1" si="808"/>
        <v>6.7220126350564492E-7</v>
      </c>
      <c r="AT1886" s="12">
        <f t="shared" ca="1" si="808"/>
        <v>2.2507680547725063E-7</v>
      </c>
      <c r="AU1886" s="12">
        <f t="shared" ca="1" si="808"/>
        <v>7.0797635858784599E-8</v>
      </c>
      <c r="AV1886" s="12">
        <f t="shared" ca="1" si="808"/>
        <v>2.0920081082010684E-8</v>
      </c>
      <c r="AX1886" s="13">
        <f t="shared" si="763"/>
        <v>0.15900984882948258</v>
      </c>
    </row>
    <row r="1887" spans="1:50" x14ac:dyDescent="0.2">
      <c r="A1887" s="9" t="str">
        <f t="shared" si="758"/>
        <v>Kyrgyzstan</v>
      </c>
      <c r="C1887" s="20">
        <f t="shared" si="759"/>
        <v>404.79077034209433</v>
      </c>
      <c r="D1887" s="15">
        <f t="shared" si="760"/>
        <v>490.33694362819506</v>
      </c>
      <c r="E1887" s="23">
        <f t="shared" si="761"/>
        <v>1</v>
      </c>
      <c r="F1887" s="15">
        <f t="shared" si="764"/>
        <v>490.33694362819506</v>
      </c>
      <c r="H1887" s="12">
        <f t="shared" ref="H1887:AV1887" ca="1" si="809">_xlfn.NORM.DIST(H$1777,$F1887,$B$37+$B$38*$F1887,FALSE)/$AV717*($E1179/1000)</f>
        <v>8.7963793316660537E-8</v>
      </c>
      <c r="I1887" s="12">
        <f t="shared" ca="1" si="809"/>
        <v>2.9047503928148185E-7</v>
      </c>
      <c r="J1887" s="12">
        <f t="shared" ca="1" si="809"/>
        <v>9.0109438538080262E-7</v>
      </c>
      <c r="K1887" s="12">
        <f t="shared" ca="1" si="809"/>
        <v>2.6259614311157889E-6</v>
      </c>
      <c r="L1887" s="12">
        <f t="shared" ca="1" si="809"/>
        <v>7.1889091857352268E-6</v>
      </c>
      <c r="M1887" s="12">
        <f t="shared" ca="1" si="809"/>
        <v>1.8488183653836537E-5</v>
      </c>
      <c r="N1887" s="12">
        <f t="shared" ca="1" si="809"/>
        <v>4.4666517229594118E-5</v>
      </c>
      <c r="O1887" s="12">
        <f t="shared" ca="1" si="809"/>
        <v>1.013739875025784E-4</v>
      </c>
      <c r="P1887" s="12">
        <f t="shared" ca="1" si="809"/>
        <v>2.1613622578266887E-4</v>
      </c>
      <c r="Q1887" s="12">
        <f t="shared" ca="1" si="809"/>
        <v>4.3289761404992691E-4</v>
      </c>
      <c r="R1887" s="12">
        <f t="shared" ca="1" si="809"/>
        <v>8.1451561730019374E-4</v>
      </c>
      <c r="S1887" s="12">
        <f t="shared" ca="1" si="809"/>
        <v>1.4396941310622887E-3</v>
      </c>
      <c r="T1887" s="12">
        <f t="shared" ca="1" si="809"/>
        <v>2.3905489866945426E-3</v>
      </c>
      <c r="U1887" s="12">
        <f t="shared" ca="1" si="809"/>
        <v>3.728907891055257E-3</v>
      </c>
      <c r="V1887" s="12">
        <f t="shared" ca="1" si="809"/>
        <v>5.4641455464210934E-3</v>
      </c>
      <c r="W1887" s="12">
        <f t="shared" ca="1" si="809"/>
        <v>7.5217597381833411E-3</v>
      </c>
      <c r="X1887" s="12">
        <f t="shared" ca="1" si="809"/>
        <v>9.7268730975859276E-3</v>
      </c>
      <c r="Y1887" s="12">
        <f t="shared" ca="1" si="809"/>
        <v>1.1816357926656727E-2</v>
      </c>
      <c r="Z1887" s="12">
        <f t="shared" ca="1" si="809"/>
        <v>1.3484989737151945E-2</v>
      </c>
      <c r="AA1887" s="12">
        <f t="shared" ca="1" si="809"/>
        <v>1.4456867405037569E-2</v>
      </c>
      <c r="AB1887" s="12">
        <f t="shared" ca="1" si="809"/>
        <v>1.4559765162303475E-2</v>
      </c>
      <c r="AC1887" s="12">
        <f t="shared" ca="1" si="809"/>
        <v>1.3774985091426164E-2</v>
      </c>
      <c r="AD1887" s="12">
        <f t="shared" ca="1" si="809"/>
        <v>1.224290556673825E-2</v>
      </c>
      <c r="AE1887" s="12">
        <f t="shared" ca="1" si="809"/>
        <v>1.0221966579646458E-2</v>
      </c>
      <c r="AF1887" s="12">
        <f t="shared" ca="1" si="809"/>
        <v>8.0175376612730415E-3</v>
      </c>
      <c r="AG1887" s="12">
        <f t="shared" ca="1" si="809"/>
        <v>5.9075057831458541E-3</v>
      </c>
      <c r="AH1887" s="12">
        <f t="shared" ca="1" si="809"/>
        <v>4.0890638981418573E-3</v>
      </c>
      <c r="AI1887" s="12">
        <f t="shared" ca="1" si="809"/>
        <v>2.6588891616514034E-3</v>
      </c>
      <c r="AJ1887" s="12">
        <f t="shared" ca="1" si="809"/>
        <v>1.6241762858355941E-3</v>
      </c>
      <c r="AK1887" s="12">
        <f t="shared" ca="1" si="809"/>
        <v>9.3201454826701664E-4</v>
      </c>
      <c r="AL1887" s="12">
        <f t="shared" ca="1" si="809"/>
        <v>5.0242219059816603E-4</v>
      </c>
      <c r="AM1887" s="12">
        <f t="shared" ca="1" si="809"/>
        <v>2.5443188110757265E-4</v>
      </c>
      <c r="AN1887" s="12">
        <f t="shared" ca="1" si="809"/>
        <v>1.2104053645333527E-4</v>
      </c>
      <c r="AO1887" s="12">
        <f t="shared" ca="1" si="809"/>
        <v>5.4093707168466003E-5</v>
      </c>
      <c r="AP1887" s="12">
        <f t="shared" ca="1" si="809"/>
        <v>2.2710110450973364E-5</v>
      </c>
      <c r="AQ1887" s="12">
        <f t="shared" ca="1" si="809"/>
        <v>8.9567064769526448E-6</v>
      </c>
      <c r="AR1887" s="12">
        <f t="shared" ca="1" si="809"/>
        <v>3.3184404805213714E-6</v>
      </c>
      <c r="AS1887" s="12">
        <f t="shared" ca="1" si="809"/>
        <v>1.1549849306775511E-6</v>
      </c>
      <c r="AT1887" s="12">
        <f t="shared" ca="1" si="809"/>
        <v>3.7763757330997279E-7</v>
      </c>
      <c r="AU1887" s="12">
        <f t="shared" ca="1" si="809"/>
        <v>1.1599270416271039E-7</v>
      </c>
      <c r="AV1887" s="12">
        <f t="shared" ca="1" si="809"/>
        <v>3.3469000527979108E-8</v>
      </c>
      <c r="AX1887" s="13">
        <f t="shared" si="763"/>
        <v>0.18316492777287452</v>
      </c>
    </row>
    <row r="1888" spans="1:50" x14ac:dyDescent="0.2">
      <c r="A1888" s="9" t="str">
        <f t="shared" si="758"/>
        <v>Lao People's Democratic Republic</v>
      </c>
      <c r="C1888" s="20">
        <f t="shared" si="759"/>
        <v>433.68462578556318</v>
      </c>
      <c r="D1888" s="15">
        <f t="shared" si="760"/>
        <v>509.17034804595033</v>
      </c>
      <c r="E1888" s="23">
        <f t="shared" si="761"/>
        <v>1</v>
      </c>
      <c r="F1888" s="15">
        <f t="shared" si="764"/>
        <v>509.17034804595033</v>
      </c>
      <c r="H1888" s="12">
        <f t="shared" ref="H1888:AV1888" ca="1" si="810">_xlfn.NORM.DIST(H$1777,$F1888,$B$37+$B$38*$F1888,FALSE)/$AV718*($E1180/1000)</f>
        <v>3.1403622623451712E-8</v>
      </c>
      <c r="I1888" s="12">
        <f t="shared" ca="1" si="810"/>
        <v>1.0870079703707563E-7</v>
      </c>
      <c r="J1888" s="12">
        <f t="shared" ca="1" si="810"/>
        <v>3.5346165133409218E-7</v>
      </c>
      <c r="K1888" s="12">
        <f t="shared" ca="1" si="810"/>
        <v>1.0797133484403196E-6</v>
      </c>
      <c r="L1888" s="12">
        <f t="shared" ca="1" si="810"/>
        <v>3.0983554102926538E-6</v>
      </c>
      <c r="M1888" s="12">
        <f t="shared" ca="1" si="810"/>
        <v>8.3523866805358532E-6</v>
      </c>
      <c r="N1888" s="12">
        <f t="shared" ca="1" si="810"/>
        <v>2.115176171287376E-5</v>
      </c>
      <c r="O1888" s="12">
        <f t="shared" ca="1" si="810"/>
        <v>5.0319821659342782E-5</v>
      </c>
      <c r="P1888" s="12">
        <f t="shared" ca="1" si="810"/>
        <v>1.1245745117989065E-4</v>
      </c>
      <c r="Q1888" s="12">
        <f t="shared" ca="1" si="810"/>
        <v>2.3609890553583752E-4</v>
      </c>
      <c r="R1888" s="12">
        <f t="shared" ca="1" si="810"/>
        <v>4.6564646090216312E-4</v>
      </c>
      <c r="S1888" s="12">
        <f t="shared" ca="1" si="810"/>
        <v>8.627306631736921E-4</v>
      </c>
      <c r="T1888" s="12">
        <f t="shared" ca="1" si="810"/>
        <v>1.5015878874784585E-3</v>
      </c>
      <c r="U1888" s="12">
        <f t="shared" ca="1" si="810"/>
        <v>2.4551773770049158E-3</v>
      </c>
      <c r="V1888" s="12">
        <f t="shared" ca="1" si="810"/>
        <v>3.7711307119167991E-3</v>
      </c>
      <c r="W1888" s="12">
        <f t="shared" ca="1" si="810"/>
        <v>5.4414781907189515E-3</v>
      </c>
      <c r="X1888" s="12">
        <f t="shared" ca="1" si="810"/>
        <v>7.3759641088596587E-3</v>
      </c>
      <c r="Y1888" s="12">
        <f t="shared" ca="1" si="810"/>
        <v>9.3924153923262126E-3</v>
      </c>
      <c r="Z1888" s="12">
        <f t="shared" ca="1" si="810"/>
        <v>1.1235499461896448E-2</v>
      </c>
      <c r="AA1888" s="12">
        <f t="shared" ca="1" si="810"/>
        <v>1.2625950136314125E-2</v>
      </c>
      <c r="AB1888" s="12">
        <f t="shared" ca="1" si="810"/>
        <v>1.3328839894940468E-2</v>
      </c>
      <c r="AC1888" s="12">
        <f t="shared" ca="1" si="810"/>
        <v>1.3218349407023445E-2</v>
      </c>
      <c r="AD1888" s="12">
        <f t="shared" ca="1" si="810"/>
        <v>1.2314554321117544E-2</v>
      </c>
      <c r="AE1888" s="12">
        <f t="shared" ca="1" si="810"/>
        <v>1.0777468567164453E-2</v>
      </c>
      <c r="AF1888" s="12">
        <f t="shared" ca="1" si="810"/>
        <v>8.8607692285457961E-3</v>
      </c>
      <c r="AG1888" s="12">
        <f t="shared" ca="1" si="810"/>
        <v>6.8435694938482113E-3</v>
      </c>
      <c r="AH1888" s="12">
        <f t="shared" ca="1" si="810"/>
        <v>4.9653576118324251E-3</v>
      </c>
      <c r="AI1888" s="12">
        <f t="shared" ca="1" si="810"/>
        <v>3.3843477232771576E-3</v>
      </c>
      <c r="AJ1888" s="12">
        <f t="shared" ca="1" si="810"/>
        <v>2.1669855659454461E-3</v>
      </c>
      <c r="AK1888" s="12">
        <f t="shared" ca="1" si="810"/>
        <v>1.3034478315964752E-3</v>
      </c>
      <c r="AL1888" s="12">
        <f t="shared" ca="1" si="810"/>
        <v>7.365256637856879E-4</v>
      </c>
      <c r="AM1888" s="12">
        <f t="shared" ca="1" si="810"/>
        <v>3.9096574639198192E-4</v>
      </c>
      <c r="AN1888" s="12">
        <f t="shared" ca="1" si="810"/>
        <v>1.9496027524669939E-4</v>
      </c>
      <c r="AO1888" s="12">
        <f t="shared" ca="1" si="810"/>
        <v>9.1329303203928279E-5</v>
      </c>
      <c r="AP1888" s="12">
        <f t="shared" ca="1" si="810"/>
        <v>4.0191179710193384E-5</v>
      </c>
      <c r="AQ1888" s="12">
        <f t="shared" ca="1" si="810"/>
        <v>1.6615291257939475E-5</v>
      </c>
      <c r="AR1888" s="12">
        <f t="shared" ca="1" si="810"/>
        <v>6.4527042182490327E-6</v>
      </c>
      <c r="AS1888" s="12">
        <f t="shared" ca="1" si="810"/>
        <v>2.3541392735002777E-6</v>
      </c>
      <c r="AT1888" s="12">
        <f t="shared" ca="1" si="810"/>
        <v>8.0682461965045586E-7</v>
      </c>
      <c r="AU1888" s="12">
        <f t="shared" ca="1" si="810"/>
        <v>2.5976625071093683E-7</v>
      </c>
      <c r="AV1888" s="12">
        <f t="shared" ca="1" si="810"/>
        <v>7.85674947443901E-8</v>
      </c>
      <c r="AX1888" s="13">
        <f t="shared" si="763"/>
        <v>0.13748172744840087</v>
      </c>
    </row>
    <row r="1889" spans="1:50" x14ac:dyDescent="0.2">
      <c r="A1889" s="9" t="str">
        <f t="shared" si="758"/>
        <v>Latvia</v>
      </c>
      <c r="C1889" s="20">
        <f t="shared" si="759"/>
        <v>605.71666326058698</v>
      </c>
      <c r="D1889" s="15">
        <f t="shared" si="760"/>
        <v>619.48553363065685</v>
      </c>
      <c r="E1889" s="23">
        <f t="shared" si="761"/>
        <v>1</v>
      </c>
      <c r="F1889" s="15">
        <f t="shared" si="764"/>
        <v>619.48553363065685</v>
      </c>
      <c r="H1889" s="12">
        <f t="shared" ref="H1889:AV1889" ca="1" si="811">_xlfn.NORM.DIST(H$1777,$F1889,$B$37+$B$38*$F1889,FALSE)/$AV719*($E1181/1000)</f>
        <v>7.0103599860652027E-12</v>
      </c>
      <c r="I1889" s="12">
        <f t="shared" ca="1" si="811"/>
        <v>3.1971755966962923E-11</v>
      </c>
      <c r="J1889" s="12">
        <f t="shared" ca="1" si="811"/>
        <v>1.3697750579915912E-10</v>
      </c>
      <c r="K1889" s="12">
        <f t="shared" ca="1" si="811"/>
        <v>5.5130078812871113E-10</v>
      </c>
      <c r="L1889" s="12">
        <f t="shared" ca="1" si="811"/>
        <v>2.0844168132936063E-9</v>
      </c>
      <c r="M1889" s="12">
        <f t="shared" ca="1" si="811"/>
        <v>7.4035006143528791E-9</v>
      </c>
      <c r="N1889" s="12">
        <f t="shared" ca="1" si="811"/>
        <v>2.4702804468531007E-8</v>
      </c>
      <c r="O1889" s="12">
        <f t="shared" ca="1" si="811"/>
        <v>7.7430488592793291E-8</v>
      </c>
      <c r="P1889" s="12">
        <f t="shared" ca="1" si="811"/>
        <v>2.2799973041832401E-7</v>
      </c>
      <c r="Q1889" s="12">
        <f t="shared" ca="1" si="811"/>
        <v>6.306861039305317E-7</v>
      </c>
      <c r="R1889" s="12">
        <f t="shared" ca="1" si="811"/>
        <v>1.6388861524375934E-6</v>
      </c>
      <c r="S1889" s="12">
        <f t="shared" ca="1" si="811"/>
        <v>4.0007453042496635E-6</v>
      </c>
      <c r="T1889" s="12">
        <f t="shared" ca="1" si="811"/>
        <v>9.1746523654852172E-6</v>
      </c>
      <c r="U1889" s="12">
        <f t="shared" ca="1" si="811"/>
        <v>1.9764913849106555E-5</v>
      </c>
      <c r="V1889" s="12">
        <f t="shared" ca="1" si="811"/>
        <v>3.9999708718730622E-5</v>
      </c>
      <c r="W1889" s="12">
        <f t="shared" ca="1" si="811"/>
        <v>7.6045816408901605E-5</v>
      </c>
      <c r="X1889" s="12">
        <f t="shared" ca="1" si="811"/>
        <v>1.3581583861003001E-4</v>
      </c>
      <c r="Y1889" s="12">
        <f t="shared" ca="1" si="811"/>
        <v>2.2786735293654013E-4</v>
      </c>
      <c r="Z1889" s="12">
        <f t="shared" ca="1" si="811"/>
        <v>3.5914546749865573E-4</v>
      </c>
      <c r="AA1889" s="12">
        <f t="shared" ca="1" si="811"/>
        <v>5.3175951221973866E-4</v>
      </c>
      <c r="AB1889" s="12">
        <f t="shared" ca="1" si="811"/>
        <v>7.3963378348265935E-4</v>
      </c>
      <c r="AC1889" s="12">
        <f t="shared" ca="1" si="811"/>
        <v>9.6643980046855508E-4</v>
      </c>
      <c r="AD1889" s="12">
        <f t="shared" ca="1" si="811"/>
        <v>1.1862861749424552E-3</v>
      </c>
      <c r="AE1889" s="12">
        <f t="shared" ca="1" si="811"/>
        <v>1.3679200845444751E-3</v>
      </c>
      <c r="AF1889" s="12">
        <f t="shared" ca="1" si="811"/>
        <v>1.4817965456904749E-3</v>
      </c>
      <c r="AG1889" s="12">
        <f t="shared" ca="1" si="811"/>
        <v>1.5079016790882998E-3</v>
      </c>
      <c r="AH1889" s="12">
        <f t="shared" ca="1" si="811"/>
        <v>1.44149807400872E-3</v>
      </c>
      <c r="AI1889" s="12">
        <f t="shared" ca="1" si="811"/>
        <v>1.2945287587507923E-3</v>
      </c>
      <c r="AJ1889" s="12">
        <f t="shared" ca="1" si="811"/>
        <v>1.0921088699903073E-3</v>
      </c>
      <c r="AK1889" s="12">
        <f t="shared" ca="1" si="811"/>
        <v>8.6551930829919697E-4</v>
      </c>
      <c r="AL1889" s="12">
        <f t="shared" ca="1" si="811"/>
        <v>6.4438315945701573E-4</v>
      </c>
      <c r="AM1889" s="12">
        <f t="shared" ca="1" si="811"/>
        <v>4.5067990899087904E-4</v>
      </c>
      <c r="AN1889" s="12">
        <f t="shared" ca="1" si="811"/>
        <v>2.9610709177695679E-4</v>
      </c>
      <c r="AO1889" s="12">
        <f t="shared" ca="1" si="811"/>
        <v>1.8276204743827002E-4</v>
      </c>
      <c r="AP1889" s="12">
        <f t="shared" ca="1" si="811"/>
        <v>1.0596923896876986E-4</v>
      </c>
      <c r="AQ1889" s="12">
        <f t="shared" ca="1" si="811"/>
        <v>5.7720516813312147E-5</v>
      </c>
      <c r="AR1889" s="12">
        <f t="shared" ca="1" si="811"/>
        <v>2.9535015387225559E-5</v>
      </c>
      <c r="AS1889" s="12">
        <f t="shared" ca="1" si="811"/>
        <v>1.4197137443767567E-5</v>
      </c>
      <c r="AT1889" s="12">
        <f t="shared" ca="1" si="811"/>
        <v>6.4109289978628258E-6</v>
      </c>
      <c r="AU1889" s="12">
        <f t="shared" ca="1" si="811"/>
        <v>2.7195543472781388E-6</v>
      </c>
      <c r="AV1889" s="12">
        <f t="shared" ca="1" si="811"/>
        <v>1.0837549949456491E-6</v>
      </c>
      <c r="AX1889" s="13">
        <f t="shared" si="763"/>
        <v>1.4086988277718728E-2</v>
      </c>
    </row>
    <row r="1890" spans="1:50" x14ac:dyDescent="0.2">
      <c r="A1890" s="9" t="str">
        <f t="shared" si="758"/>
        <v>Lebanon</v>
      </c>
      <c r="C1890" s="20">
        <f t="shared" si="759"/>
        <v>459.18852971181485</v>
      </c>
      <c r="D1890" s="15">
        <f t="shared" si="760"/>
        <v>524.96877146487282</v>
      </c>
      <c r="E1890" s="23">
        <f t="shared" si="761"/>
        <v>1</v>
      </c>
      <c r="F1890" s="15">
        <f t="shared" si="764"/>
        <v>524.96877146487282</v>
      </c>
      <c r="H1890" s="12">
        <f t="shared" ref="H1890:AV1890" ca="1" si="812">_xlfn.NORM.DIST(H$1777,$F1890,$B$37+$B$38*$F1890,FALSE)/$AV720*($E1182/1000)</f>
        <v>6.9265225051535509E-9</v>
      </c>
      <c r="I1890" s="12">
        <f t="shared" ca="1" si="812"/>
        <v>2.4941418444442792E-8</v>
      </c>
      <c r="J1890" s="12">
        <f t="shared" ca="1" si="812"/>
        <v>8.4369143935298725E-8</v>
      </c>
      <c r="K1890" s="12">
        <f t="shared" ca="1" si="812"/>
        <v>2.6810365288551798E-7</v>
      </c>
      <c r="L1890" s="12">
        <f t="shared" ca="1" si="812"/>
        <v>8.0034717229195151E-7</v>
      </c>
      <c r="M1890" s="12">
        <f t="shared" ca="1" si="812"/>
        <v>2.2444539194006662E-6</v>
      </c>
      <c r="N1890" s="12">
        <f t="shared" ca="1" si="812"/>
        <v>5.9128868286321735E-6</v>
      </c>
      <c r="O1890" s="12">
        <f t="shared" ca="1" si="812"/>
        <v>1.4633392956803565E-5</v>
      </c>
      <c r="P1890" s="12">
        <f t="shared" ca="1" si="812"/>
        <v>3.4021001821966729E-5</v>
      </c>
      <c r="Q1890" s="12">
        <f t="shared" ca="1" si="812"/>
        <v>7.4302898611152104E-5</v>
      </c>
      <c r="R1890" s="12">
        <f t="shared" ca="1" si="812"/>
        <v>1.5244774656994006E-4</v>
      </c>
      <c r="S1890" s="12">
        <f t="shared" ca="1" si="812"/>
        <v>2.9382778210439555E-4</v>
      </c>
      <c r="T1890" s="12">
        <f t="shared" ca="1" si="812"/>
        <v>5.3201184238307387E-4</v>
      </c>
      <c r="U1890" s="12">
        <f t="shared" ca="1" si="812"/>
        <v>9.0491197870891111E-4</v>
      </c>
      <c r="V1890" s="12">
        <f t="shared" ca="1" si="812"/>
        <v>1.4459323343042408E-3</v>
      </c>
      <c r="W1890" s="12">
        <f t="shared" ca="1" si="812"/>
        <v>2.1704320654101833E-3</v>
      </c>
      <c r="X1890" s="12">
        <f t="shared" ca="1" si="812"/>
        <v>3.0605608542711503E-3</v>
      </c>
      <c r="Y1890" s="12">
        <f t="shared" ca="1" si="812"/>
        <v>4.0542678384306256E-3</v>
      </c>
      <c r="Z1890" s="12">
        <f t="shared" ca="1" si="812"/>
        <v>5.0452239444373041E-3</v>
      </c>
      <c r="AA1890" s="12">
        <f t="shared" ca="1" si="812"/>
        <v>5.8980038954681143E-3</v>
      </c>
      <c r="AB1890" s="12">
        <f t="shared" ca="1" si="812"/>
        <v>6.4771843336839116E-3</v>
      </c>
      <c r="AC1890" s="12">
        <f t="shared" ca="1" si="812"/>
        <v>6.6822705212703903E-3</v>
      </c>
      <c r="AD1890" s="12">
        <f t="shared" ca="1" si="812"/>
        <v>6.4761730477459634E-3</v>
      </c>
      <c r="AE1890" s="12">
        <f t="shared" ca="1" si="812"/>
        <v>5.896162322812864E-3</v>
      </c>
      <c r="AF1890" s="12">
        <f t="shared" ca="1" si="812"/>
        <v>5.0428611735769532E-3</v>
      </c>
      <c r="AG1890" s="12">
        <f t="shared" ca="1" si="812"/>
        <v>4.0517364521156299E-3</v>
      </c>
      <c r="AH1890" s="12">
        <f t="shared" ca="1" si="812"/>
        <v>3.0581723659512E-3</v>
      </c>
      <c r="AI1890" s="12">
        <f t="shared" ca="1" si="812"/>
        <v>2.1683996351862431E-3</v>
      </c>
      <c r="AJ1890" s="12">
        <f t="shared" ca="1" si="812"/>
        <v>1.4443527954741896E-3</v>
      </c>
      <c r="AK1890" s="12">
        <f t="shared" ca="1" si="812"/>
        <v>9.0378232138610263E-4</v>
      </c>
      <c r="AL1890" s="12">
        <f t="shared" ca="1" si="812"/>
        <v>5.3126473967893436E-4</v>
      </c>
      <c r="AM1890" s="12">
        <f t="shared" ca="1" si="812"/>
        <v>2.9336934954123117E-4</v>
      </c>
      <c r="AN1890" s="12">
        <f t="shared" ca="1" si="812"/>
        <v>1.5218613171560789E-4</v>
      </c>
      <c r="AO1890" s="12">
        <f t="shared" ca="1" si="812"/>
        <v>7.4163806720165958E-5</v>
      </c>
      <c r="AP1890" s="12">
        <f t="shared" ca="1" si="812"/>
        <v>3.3952014169832242E-5</v>
      </c>
      <c r="AQ1890" s="12">
        <f t="shared" ca="1" si="812"/>
        <v>1.4601439334977318E-5</v>
      </c>
      <c r="AR1890" s="12">
        <f t="shared" ca="1" si="812"/>
        <v>5.8990542243520328E-6</v>
      </c>
      <c r="AS1890" s="12">
        <f t="shared" ca="1" si="812"/>
        <v>2.2388536372127693E-6</v>
      </c>
      <c r="AT1890" s="12">
        <f t="shared" ca="1" si="812"/>
        <v>7.9822552748010992E-7</v>
      </c>
      <c r="AU1890" s="12">
        <f t="shared" ca="1" si="812"/>
        <v>2.6735118721810329E-7</v>
      </c>
      <c r="AV1890" s="12">
        <f t="shared" ca="1" si="812"/>
        <v>8.4119215996941327E-8</v>
      </c>
      <c r="AX1890" s="13">
        <f t="shared" si="763"/>
        <v>0.10570682343387293</v>
      </c>
    </row>
    <row r="1891" spans="1:50" x14ac:dyDescent="0.2">
      <c r="A1891" s="9" t="str">
        <f t="shared" si="758"/>
        <v>Lesotho</v>
      </c>
      <c r="C1891" s="20">
        <f t="shared" si="759"/>
        <v>278.13540479701169</v>
      </c>
      <c r="D1891" s="15">
        <f t="shared" si="760"/>
        <v>409.03617835977701</v>
      </c>
      <c r="E1891" s="23">
        <f t="shared" si="761"/>
        <v>1</v>
      </c>
      <c r="F1891" s="15">
        <f t="shared" si="764"/>
        <v>409.03617835977701</v>
      </c>
      <c r="H1891" s="12">
        <f t="shared" ref="H1891:AV1891" ca="1" si="813">_xlfn.NORM.DIST(H$1777,$F1891,$B$37+$B$38*$F1891,FALSE)/$AV721*($E1183/1000)</f>
        <v>1.0547693806648221E-6</v>
      </c>
      <c r="I1891" s="12">
        <f t="shared" ca="1" si="813"/>
        <v>2.8424393012293653E-6</v>
      </c>
      <c r="J1891" s="12">
        <f t="shared" ca="1" si="813"/>
        <v>7.1958396908569801E-6</v>
      </c>
      <c r="K1891" s="12">
        <f t="shared" ca="1" si="813"/>
        <v>1.7113086859119053E-5</v>
      </c>
      <c r="L1891" s="12">
        <f t="shared" ca="1" si="813"/>
        <v>3.8232423185774403E-5</v>
      </c>
      <c r="M1891" s="12">
        <f t="shared" ca="1" si="813"/>
        <v>8.0240179123933829E-5</v>
      </c>
      <c r="N1891" s="12">
        <f t="shared" ca="1" si="813"/>
        <v>1.5820075407304372E-4</v>
      </c>
      <c r="O1891" s="12">
        <f t="shared" ca="1" si="813"/>
        <v>2.9300956918029908E-4</v>
      </c>
      <c r="P1891" s="12">
        <f t="shared" ca="1" si="813"/>
        <v>5.0981387784194174E-4</v>
      </c>
      <c r="Q1891" s="12">
        <f t="shared" ca="1" si="813"/>
        <v>8.3329369878664533E-4</v>
      </c>
      <c r="R1891" s="12">
        <f t="shared" ca="1" si="813"/>
        <v>1.2795024949003445E-3</v>
      </c>
      <c r="S1891" s="12">
        <f t="shared" ca="1" si="813"/>
        <v>1.8456135551335698E-3</v>
      </c>
      <c r="T1891" s="12">
        <f t="shared" ca="1" si="813"/>
        <v>2.5009038794680202E-3</v>
      </c>
      <c r="U1891" s="12">
        <f t="shared" ca="1" si="813"/>
        <v>3.1835364313603639E-3</v>
      </c>
      <c r="V1891" s="12">
        <f t="shared" ca="1" si="813"/>
        <v>3.8069681458822798E-3</v>
      </c>
      <c r="W1891" s="12">
        <f t="shared" ca="1" si="813"/>
        <v>4.2766652385004059E-3</v>
      </c>
      <c r="X1891" s="12">
        <f t="shared" ca="1" si="813"/>
        <v>4.5132341453434869E-3</v>
      </c>
      <c r="Y1891" s="12">
        <f t="shared" ca="1" si="813"/>
        <v>4.4743202816195232E-3</v>
      </c>
      <c r="Z1891" s="12">
        <f t="shared" ca="1" si="813"/>
        <v>4.1669939214915427E-3</v>
      </c>
      <c r="AA1891" s="12">
        <f t="shared" ca="1" si="813"/>
        <v>3.6456524191680849E-3</v>
      </c>
      <c r="AB1891" s="12">
        <f t="shared" ca="1" si="813"/>
        <v>2.99629278299919E-3</v>
      </c>
      <c r="AC1891" s="12">
        <f t="shared" ca="1" si="813"/>
        <v>2.313395205560005E-3</v>
      </c>
      <c r="AD1891" s="12">
        <f t="shared" ca="1" si="813"/>
        <v>1.6779229299994369E-3</v>
      </c>
      <c r="AE1891" s="12">
        <f t="shared" ca="1" si="813"/>
        <v>1.1432751971133664E-3</v>
      </c>
      <c r="AF1891" s="12">
        <f t="shared" ca="1" si="813"/>
        <v>7.3178945886838648E-4</v>
      </c>
      <c r="AG1891" s="12">
        <f t="shared" ca="1" si="813"/>
        <v>4.4002577026977052E-4</v>
      </c>
      <c r="AH1891" s="12">
        <f t="shared" ca="1" si="813"/>
        <v>2.4855738387174721E-4</v>
      </c>
      <c r="AI1891" s="12">
        <f t="shared" ca="1" si="813"/>
        <v>1.3189605968719559E-4</v>
      </c>
      <c r="AJ1891" s="12">
        <f t="shared" ca="1" si="813"/>
        <v>6.574966866242889E-5</v>
      </c>
      <c r="AK1891" s="12">
        <f t="shared" ca="1" si="813"/>
        <v>3.0790157511374625E-5</v>
      </c>
      <c r="AL1891" s="12">
        <f t="shared" ca="1" si="813"/>
        <v>1.3545244461720034E-5</v>
      </c>
      <c r="AM1891" s="12">
        <f t="shared" ca="1" si="813"/>
        <v>5.5978129084249562E-6</v>
      </c>
      <c r="AN1891" s="12">
        <f t="shared" ca="1" si="813"/>
        <v>2.1732340751586944E-6</v>
      </c>
      <c r="AO1891" s="12">
        <f t="shared" ca="1" si="813"/>
        <v>7.9259481594809211E-7</v>
      </c>
      <c r="AP1891" s="12">
        <f t="shared" ca="1" si="813"/>
        <v>2.7155171120172749E-7</v>
      </c>
      <c r="AQ1891" s="12">
        <f t="shared" ca="1" si="813"/>
        <v>8.7399803289673173E-8</v>
      </c>
      <c r="AR1891" s="12">
        <f t="shared" ca="1" si="813"/>
        <v>2.6425606357962653E-8</v>
      </c>
      <c r="AS1891" s="12">
        <f t="shared" ca="1" si="813"/>
        <v>7.5057840033570167E-9</v>
      </c>
      <c r="AT1891" s="12">
        <f t="shared" ca="1" si="813"/>
        <v>2.002736248272402E-9</v>
      </c>
      <c r="AU1891" s="12">
        <f t="shared" ca="1" si="813"/>
        <v>5.0200500740313565E-10</v>
      </c>
      <c r="AV1891" s="12">
        <f t="shared" ca="1" si="813"/>
        <v>1.1820856218337062E-10</v>
      </c>
      <c r="AX1891" s="13">
        <f t="shared" si="763"/>
        <v>0.46399986234221385</v>
      </c>
    </row>
    <row r="1892" spans="1:50" x14ac:dyDescent="0.2">
      <c r="A1892" s="9" t="str">
        <f t="shared" si="758"/>
        <v>Liberia</v>
      </c>
      <c r="C1892" s="20">
        <f t="shared" si="759"/>
        <v>228.15516075408812</v>
      </c>
      <c r="D1892" s="15">
        <f t="shared" si="760"/>
        <v>376.50189339655174</v>
      </c>
      <c r="E1892" s="23">
        <f t="shared" si="761"/>
        <v>1</v>
      </c>
      <c r="F1892" s="15">
        <f t="shared" si="764"/>
        <v>376.50189339655174</v>
      </c>
      <c r="H1892" s="12">
        <f t="shared" ref="H1892:AV1892" ca="1" si="814">_xlfn.NORM.DIST(H$1777,$F1892,$B$37+$B$38*$F1892,FALSE)/$AV722*($E1184/1000)</f>
        <v>1.6548703604524346E-5</v>
      </c>
      <c r="I1892" s="12">
        <f t="shared" ca="1" si="814"/>
        <v>4.1112511868286305E-5</v>
      </c>
      <c r="J1892" s="12">
        <f t="shared" ca="1" si="814"/>
        <v>9.594904158241046E-5</v>
      </c>
      <c r="K1892" s="12">
        <f t="shared" ca="1" si="814"/>
        <v>2.103603404584781E-4</v>
      </c>
      <c r="L1892" s="12">
        <f t="shared" ca="1" si="814"/>
        <v>4.3325510028014878E-4</v>
      </c>
      <c r="M1892" s="12">
        <f t="shared" ca="1" si="814"/>
        <v>8.382626147620852E-4</v>
      </c>
      <c r="N1892" s="12">
        <f t="shared" ca="1" si="814"/>
        <v>1.5236075160072321E-3</v>
      </c>
      <c r="O1892" s="12">
        <f t="shared" ca="1" si="814"/>
        <v>2.6014932892087683E-3</v>
      </c>
      <c r="P1892" s="12">
        <f t="shared" ca="1" si="814"/>
        <v>4.1728128620115235E-3</v>
      </c>
      <c r="Q1892" s="12">
        <f t="shared" ca="1" si="814"/>
        <v>6.2876983971223484E-3</v>
      </c>
      <c r="R1892" s="12">
        <f t="shared" ca="1" si="814"/>
        <v>8.9004320689584238E-3</v>
      </c>
      <c r="S1892" s="12">
        <f t="shared" ca="1" si="814"/>
        <v>1.1835512622339932E-2</v>
      </c>
      <c r="T1892" s="12">
        <f t="shared" ca="1" si="814"/>
        <v>1.4784942875483591E-2</v>
      </c>
      <c r="U1892" s="12">
        <f t="shared" ca="1" si="814"/>
        <v>1.7350373319021072E-2</v>
      </c>
      <c r="V1892" s="12">
        <f t="shared" ca="1" si="814"/>
        <v>1.9127340601171446E-2</v>
      </c>
      <c r="W1892" s="12">
        <f t="shared" ca="1" si="814"/>
        <v>1.9808744667796592E-2</v>
      </c>
      <c r="X1892" s="12">
        <f t="shared" ca="1" si="814"/>
        <v>1.9271517401810625E-2</v>
      </c>
      <c r="Y1892" s="12">
        <f t="shared" ca="1" si="814"/>
        <v>1.7612924111439013E-2</v>
      </c>
      <c r="Z1892" s="12">
        <f t="shared" ca="1" si="814"/>
        <v>1.5121804223215516E-2</v>
      </c>
      <c r="AA1892" s="12">
        <f t="shared" ca="1" si="814"/>
        <v>1.2196419487781694E-2</v>
      </c>
      <c r="AB1892" s="12">
        <f t="shared" ca="1" si="814"/>
        <v>9.2409727635011027E-3</v>
      </c>
      <c r="AC1892" s="12">
        <f t="shared" ca="1" si="814"/>
        <v>6.5774813008950134E-3</v>
      </c>
      <c r="AD1892" s="12">
        <f t="shared" ca="1" si="814"/>
        <v>4.3980296091846935E-3</v>
      </c>
      <c r="AE1892" s="12">
        <f t="shared" ca="1" si="814"/>
        <v>2.7625698677620869E-3</v>
      </c>
      <c r="AF1892" s="12">
        <f t="shared" ca="1" si="814"/>
        <v>1.630140311050448E-3</v>
      </c>
      <c r="AG1892" s="12">
        <f t="shared" ca="1" si="814"/>
        <v>9.0363552970172624E-4</v>
      </c>
      <c r="AH1892" s="12">
        <f t="shared" ca="1" si="814"/>
        <v>4.7056346459179647E-4</v>
      </c>
      <c r="AI1892" s="12">
        <f t="shared" ca="1" si="814"/>
        <v>2.3019702461091188E-4</v>
      </c>
      <c r="AJ1892" s="12">
        <f t="shared" ca="1" si="814"/>
        <v>1.0578833989942906E-4</v>
      </c>
      <c r="AK1892" s="12">
        <f t="shared" ca="1" si="814"/>
        <v>4.5670155769452921E-5</v>
      </c>
      <c r="AL1892" s="12">
        <f t="shared" ca="1" si="814"/>
        <v>1.852182509193712E-5</v>
      </c>
      <c r="AM1892" s="12">
        <f t="shared" ca="1" si="814"/>
        <v>7.0565375905193476E-6</v>
      </c>
      <c r="AN1892" s="12">
        <f t="shared" ca="1" si="814"/>
        <v>2.5255509537398052E-6</v>
      </c>
      <c r="AO1892" s="12">
        <f t="shared" ca="1" si="814"/>
        <v>8.4913590571207123E-7</v>
      </c>
      <c r="AP1892" s="12">
        <f t="shared" ca="1" si="814"/>
        <v>2.681975898431975E-7</v>
      </c>
      <c r="AQ1892" s="12">
        <f t="shared" ca="1" si="814"/>
        <v>7.9577287393516083E-8</v>
      </c>
      <c r="AR1892" s="12">
        <f t="shared" ca="1" si="814"/>
        <v>2.2180941992439771E-8</v>
      </c>
      <c r="AS1892" s="12">
        <f t="shared" ca="1" si="814"/>
        <v>5.8080110778571269E-9</v>
      </c>
      <c r="AT1892" s="12">
        <f t="shared" ca="1" si="814"/>
        <v>1.4286685381831169E-9</v>
      </c>
      <c r="AU1892" s="12">
        <f t="shared" ca="1" si="814"/>
        <v>3.3013541897966964E-10</v>
      </c>
      <c r="AV1892" s="12">
        <f t="shared" ca="1" si="814"/>
        <v>7.1665371293479849E-11</v>
      </c>
      <c r="AX1892" s="13">
        <f t="shared" si="763"/>
        <v>0.59288828553328043</v>
      </c>
    </row>
    <row r="1893" spans="1:50" x14ac:dyDescent="0.2">
      <c r="A1893" s="9" t="str">
        <f t="shared" si="758"/>
        <v>Libya</v>
      </c>
      <c r="C1893" s="20">
        <f t="shared" si="759"/>
        <v>426.1149785571875</v>
      </c>
      <c r="D1893" s="15">
        <f t="shared" si="760"/>
        <v>503.51337612412243</v>
      </c>
      <c r="E1893" s="23">
        <f t="shared" si="761"/>
        <v>1</v>
      </c>
      <c r="F1893" s="15">
        <f t="shared" si="764"/>
        <v>503.51337612412243</v>
      </c>
      <c r="H1893" s="12">
        <f t="shared" ref="H1893:AV1893" ca="1" si="815">_xlfn.NORM.DIST(H$1777,$F1893,$B$37+$B$38*$F1893,FALSE)/$AV723*($E1185/1000)</f>
        <v>3.2184049642791696E-8</v>
      </c>
      <c r="I1893" s="12">
        <f t="shared" ca="1" si="815"/>
        <v>1.0983776543391886E-7</v>
      </c>
      <c r="J1893" s="12">
        <f t="shared" ca="1" si="815"/>
        <v>3.5214318122482491E-7</v>
      </c>
      <c r="K1893" s="12">
        <f t="shared" ca="1" si="815"/>
        <v>1.0605800962695382E-6</v>
      </c>
      <c r="L1893" s="12">
        <f t="shared" ca="1" si="815"/>
        <v>3.0007115964975544E-6</v>
      </c>
      <c r="M1893" s="12">
        <f t="shared" ca="1" si="815"/>
        <v>7.9755682470711618E-6</v>
      </c>
      <c r="N1893" s="12">
        <f t="shared" ca="1" si="815"/>
        <v>1.9913867333934519E-5</v>
      </c>
      <c r="O1893" s="12">
        <f t="shared" ca="1" si="815"/>
        <v>4.6709603237151552E-5</v>
      </c>
      <c r="P1893" s="12">
        <f t="shared" ca="1" si="815"/>
        <v>1.0292321457125889E-4</v>
      </c>
      <c r="Q1893" s="12">
        <f t="shared" ca="1" si="815"/>
        <v>2.1304782284870886E-4</v>
      </c>
      <c r="R1893" s="12">
        <f t="shared" ca="1" si="815"/>
        <v>4.1428332565209263E-4</v>
      </c>
      <c r="S1893" s="12">
        <f t="shared" ca="1" si="815"/>
        <v>7.5678828770845427E-4</v>
      </c>
      <c r="T1893" s="12">
        <f t="shared" ca="1" si="815"/>
        <v>1.2986973230441838E-3</v>
      </c>
      <c r="U1893" s="12">
        <f t="shared" ca="1" si="815"/>
        <v>2.0936210846476148E-3</v>
      </c>
      <c r="V1893" s="12">
        <f t="shared" ca="1" si="815"/>
        <v>3.1706245375819368E-3</v>
      </c>
      <c r="W1893" s="12">
        <f t="shared" ca="1" si="815"/>
        <v>4.5107436263074939E-3</v>
      </c>
      <c r="X1893" s="12">
        <f t="shared" ca="1" si="815"/>
        <v>6.0284833646167702E-3</v>
      </c>
      <c r="Y1893" s="12">
        <f t="shared" ca="1" si="815"/>
        <v>7.5687573879059562E-3</v>
      </c>
      <c r="Z1893" s="12">
        <f t="shared" ca="1" si="815"/>
        <v>8.9268388917636936E-3</v>
      </c>
      <c r="AA1893" s="12">
        <f t="shared" ca="1" si="815"/>
        <v>9.8907085391567746E-3</v>
      </c>
      <c r="AB1893" s="12">
        <f t="shared" ca="1" si="815"/>
        <v>1.0294700264166387E-2</v>
      </c>
      <c r="AC1893" s="12">
        <f t="shared" ca="1" si="815"/>
        <v>1.0065992524108688E-2</v>
      </c>
      <c r="AD1893" s="12">
        <f t="shared" ca="1" si="815"/>
        <v>9.246046973597306E-3</v>
      </c>
      <c r="AE1893" s="12">
        <f t="shared" ca="1" si="815"/>
        <v>7.9783334299569162E-3</v>
      </c>
      <c r="AF1893" s="12">
        <f t="shared" ca="1" si="815"/>
        <v>6.4673276532479194E-3</v>
      </c>
      <c r="AG1893" s="12">
        <f t="shared" ca="1" si="815"/>
        <v>4.9248628519067156E-3</v>
      </c>
      <c r="AH1893" s="12">
        <f t="shared" ca="1" si="815"/>
        <v>3.5230597782741568E-3</v>
      </c>
      <c r="AI1893" s="12">
        <f t="shared" ca="1" si="815"/>
        <v>2.3675680937126709E-3</v>
      </c>
      <c r="AJ1893" s="12">
        <f t="shared" ca="1" si="815"/>
        <v>1.4946569981429438E-3</v>
      </c>
      <c r="AK1893" s="12">
        <f t="shared" ca="1" si="815"/>
        <v>8.8641520289915341E-4</v>
      </c>
      <c r="AL1893" s="12">
        <f t="shared" ca="1" si="815"/>
        <v>4.9384361954230775E-4</v>
      </c>
      <c r="AM1893" s="12">
        <f t="shared" ca="1" si="815"/>
        <v>2.5846294766384951E-4</v>
      </c>
      <c r="AN1893" s="12">
        <f t="shared" ca="1" si="815"/>
        <v>1.2707605786934541E-4</v>
      </c>
      <c r="AO1893" s="12">
        <f t="shared" ca="1" si="815"/>
        <v>5.8692927166437064E-5</v>
      </c>
      <c r="AP1893" s="12">
        <f t="shared" ca="1" si="815"/>
        <v>2.54662149220128E-5</v>
      </c>
      <c r="AQ1893" s="12">
        <f t="shared" ca="1" si="815"/>
        <v>1.0380054300570778E-5</v>
      </c>
      <c r="AR1893" s="12">
        <f t="shared" ca="1" si="815"/>
        <v>3.9745818567522714E-6</v>
      </c>
      <c r="AS1893" s="12">
        <f t="shared" ca="1" si="815"/>
        <v>1.4296833549012119E-6</v>
      </c>
      <c r="AT1893" s="12">
        <f t="shared" ca="1" si="815"/>
        <v>4.8310871392025358E-7</v>
      </c>
      <c r="AU1893" s="12">
        <f t="shared" ca="1" si="815"/>
        <v>1.53358014074301E-7</v>
      </c>
      <c r="AV1893" s="12">
        <f t="shared" ca="1" si="815"/>
        <v>4.5732471858206976E-8</v>
      </c>
      <c r="AX1893" s="13">
        <f t="shared" si="763"/>
        <v>0.15030322381840025</v>
      </c>
    </row>
    <row r="1894" spans="1:50" x14ac:dyDescent="0.2">
      <c r="A1894" s="9" t="str">
        <f t="shared" si="758"/>
        <v>Liechtenstein</v>
      </c>
      <c r="C1894" s="20">
        <f t="shared" si="759"/>
        <v>609.18090553416653</v>
      </c>
      <c r="D1894" s="15">
        <f t="shared" si="760"/>
        <v>621.63837104096569</v>
      </c>
      <c r="E1894" s="23">
        <f t="shared" si="761"/>
        <v>1</v>
      </c>
      <c r="F1894" s="15">
        <f t="shared" si="764"/>
        <v>621.63837104096569</v>
      </c>
      <c r="H1894" s="12">
        <f t="shared" ref="H1894:AV1894" ca="1" si="816">_xlfn.NORM.DIST(H$1777,$F1894,$B$37+$B$38*$F1894,FALSE)/$AV724*($E1186/1000)</f>
        <v>3.2406942411283089E-13</v>
      </c>
      <c r="I1894" s="12">
        <f t="shared" ca="1" si="816"/>
        <v>1.4859412552974377E-12</v>
      </c>
      <c r="J1894" s="12">
        <f t="shared" ca="1" si="816"/>
        <v>6.4006166738655613E-12</v>
      </c>
      <c r="K1894" s="12">
        <f t="shared" ca="1" si="816"/>
        <v>2.5899930067819612E-11</v>
      </c>
      <c r="L1894" s="12">
        <f t="shared" ca="1" si="816"/>
        <v>9.8453681226057222E-11</v>
      </c>
      <c r="M1894" s="12">
        <f t="shared" ca="1" si="816"/>
        <v>3.5157818671350947E-10</v>
      </c>
      <c r="N1894" s="12">
        <f t="shared" ca="1" si="816"/>
        <v>1.179419976679496E-9</v>
      </c>
      <c r="O1894" s="12">
        <f t="shared" ca="1" si="816"/>
        <v>3.7168208773657662E-9</v>
      </c>
      <c r="P1894" s="12">
        <f t="shared" ca="1" si="816"/>
        <v>1.1003513464332559E-8</v>
      </c>
      <c r="Q1894" s="12">
        <f t="shared" ca="1" si="816"/>
        <v>3.0601852772613947E-8</v>
      </c>
      <c r="R1894" s="12">
        <f t="shared" ca="1" si="816"/>
        <v>7.9950403234635185E-8</v>
      </c>
      <c r="S1894" s="12">
        <f t="shared" ca="1" si="816"/>
        <v>1.9622312614692107E-7</v>
      </c>
      <c r="T1894" s="12">
        <f t="shared" ca="1" si="816"/>
        <v>4.5241429326782443E-7</v>
      </c>
      <c r="U1894" s="12">
        <f t="shared" ca="1" si="816"/>
        <v>9.798938658627342E-7</v>
      </c>
      <c r="V1894" s="12">
        <f t="shared" ca="1" si="816"/>
        <v>1.9937851436005297E-6</v>
      </c>
      <c r="W1894" s="12">
        <f t="shared" ca="1" si="816"/>
        <v>3.810958917605745E-6</v>
      </c>
      <c r="X1894" s="12">
        <f t="shared" ca="1" si="816"/>
        <v>6.8430036782121084E-6</v>
      </c>
      <c r="Y1894" s="12">
        <f t="shared" ca="1" si="816"/>
        <v>1.1542925022160783E-5</v>
      </c>
      <c r="Z1894" s="12">
        <f t="shared" ca="1" si="816"/>
        <v>1.8291173565874995E-5</v>
      </c>
      <c r="AA1894" s="12">
        <f t="shared" ca="1" si="816"/>
        <v>2.7228509078678451E-5</v>
      </c>
      <c r="AB1894" s="12">
        <f t="shared" ca="1" si="816"/>
        <v>3.8077002078520544E-5</v>
      </c>
      <c r="AC1894" s="12">
        <f t="shared" ca="1" si="816"/>
        <v>5.0021674800047201E-5</v>
      </c>
      <c r="AD1894" s="12">
        <f t="shared" ca="1" si="816"/>
        <v>6.1731993830545768E-5</v>
      </c>
      <c r="AE1894" s="12">
        <f t="shared" ca="1" si="816"/>
        <v>7.1568015459489784E-5</v>
      </c>
      <c r="AF1894" s="12">
        <f t="shared" ca="1" si="816"/>
        <v>7.7944278274688216E-5</v>
      </c>
      <c r="AG1894" s="12">
        <f t="shared" ca="1" si="816"/>
        <v>7.9745484383110163E-5</v>
      </c>
      <c r="AH1894" s="12">
        <f t="shared" ca="1" si="816"/>
        <v>7.6645128295471125E-5</v>
      </c>
      <c r="AI1894" s="12">
        <f t="shared" ca="1" si="816"/>
        <v>6.9202152879237596E-5</v>
      </c>
      <c r="AJ1894" s="12">
        <f t="shared" ca="1" si="816"/>
        <v>5.869637091892512E-5</v>
      </c>
      <c r="AK1894" s="12">
        <f t="shared" ca="1" si="816"/>
        <v>4.6769151439867935E-5</v>
      </c>
      <c r="AL1894" s="12">
        <f t="shared" ca="1" si="816"/>
        <v>3.5007760165181451E-5</v>
      </c>
      <c r="AM1894" s="12">
        <f t="shared" ca="1" si="816"/>
        <v>2.4616468828523173E-5</v>
      </c>
      <c r="AN1894" s="12">
        <f t="shared" ca="1" si="816"/>
        <v>1.6260870047157346E-5</v>
      </c>
      <c r="AO1894" s="12">
        <f t="shared" ca="1" si="816"/>
        <v>1.0090632706831926E-5</v>
      </c>
      <c r="AP1894" s="12">
        <f t="shared" ca="1" si="816"/>
        <v>5.8823330847179449E-6</v>
      </c>
      <c r="AQ1894" s="12">
        <f t="shared" ca="1" si="816"/>
        <v>3.2213463520764464E-6</v>
      </c>
      <c r="AR1894" s="12">
        <f t="shared" ca="1" si="816"/>
        <v>1.6572263336341834E-6</v>
      </c>
      <c r="AS1894" s="12">
        <f t="shared" ca="1" si="816"/>
        <v>8.0090835566347281E-7</v>
      </c>
      <c r="AT1894" s="12">
        <f t="shared" ca="1" si="816"/>
        <v>3.6361385103012669E-7</v>
      </c>
      <c r="AU1894" s="12">
        <f t="shared" ca="1" si="816"/>
        <v>1.5507957671277402E-7</v>
      </c>
      <c r="AV1894" s="12">
        <f t="shared" ca="1" si="816"/>
        <v>6.2133438794906174E-8</v>
      </c>
      <c r="AX1894" s="13">
        <f t="shared" si="763"/>
        <v>1.3332617174676502E-2</v>
      </c>
    </row>
    <row r="1895" spans="1:50" x14ac:dyDescent="0.2">
      <c r="A1895" s="9" t="str">
        <f t="shared" si="758"/>
        <v>Lithuania</v>
      </c>
      <c r="C1895" s="20">
        <f t="shared" si="759"/>
        <v>579.4645493227415</v>
      </c>
      <c r="D1895" s="15">
        <f t="shared" si="760"/>
        <v>602.46175014668427</v>
      </c>
      <c r="E1895" s="23">
        <f t="shared" si="761"/>
        <v>1</v>
      </c>
      <c r="F1895" s="15">
        <f t="shared" si="764"/>
        <v>602.46175014668427</v>
      </c>
      <c r="H1895" s="12">
        <f t="shared" ref="H1895:AV1895" ca="1" si="817">_xlfn.NORM.DIST(H$1777,$F1895,$B$37+$B$38*$F1895,FALSE)/$AV725*($E1187/1000)</f>
        <v>2.5855676568510953E-11</v>
      </c>
      <c r="I1895" s="12">
        <f t="shared" ca="1" si="817"/>
        <v>1.1300528060906431E-10</v>
      </c>
      <c r="J1895" s="12">
        <f t="shared" ca="1" si="817"/>
        <v>4.6397882900497554E-10</v>
      </c>
      <c r="K1895" s="12">
        <f t="shared" ca="1" si="817"/>
        <v>1.7895926433840759E-9</v>
      </c>
      <c r="L1895" s="12">
        <f t="shared" ca="1" si="817"/>
        <v>6.4843552805340814E-9</v>
      </c>
      <c r="M1895" s="12">
        <f t="shared" ca="1" si="817"/>
        <v>2.2071711614514596E-8</v>
      </c>
      <c r="N1895" s="12">
        <f t="shared" ca="1" si="817"/>
        <v>7.057677656350261E-8</v>
      </c>
      <c r="O1895" s="12">
        <f t="shared" ca="1" si="817"/>
        <v>2.1200408044996354E-7</v>
      </c>
      <c r="P1895" s="12">
        <f t="shared" ca="1" si="817"/>
        <v>5.9825070023438635E-7</v>
      </c>
      <c r="Q1895" s="12">
        <f t="shared" ca="1" si="817"/>
        <v>1.5859109810017265E-6</v>
      </c>
      <c r="R1895" s="12">
        <f t="shared" ca="1" si="817"/>
        <v>3.949398816638267E-6</v>
      </c>
      <c r="S1895" s="12">
        <f t="shared" ca="1" si="817"/>
        <v>9.2393149599992409E-6</v>
      </c>
      <c r="T1895" s="12">
        <f t="shared" ca="1" si="817"/>
        <v>2.0305100684732784E-5</v>
      </c>
      <c r="U1895" s="12">
        <f t="shared" ca="1" si="817"/>
        <v>4.1920564041486442E-5</v>
      </c>
      <c r="V1895" s="12">
        <f t="shared" ca="1" si="817"/>
        <v>8.1302833673349811E-5</v>
      </c>
      <c r="W1895" s="12">
        <f t="shared" ca="1" si="817"/>
        <v>1.4812925627814846E-4</v>
      </c>
      <c r="X1895" s="12">
        <f t="shared" ca="1" si="817"/>
        <v>2.5353189184437638E-4</v>
      </c>
      <c r="Y1895" s="12">
        <f t="shared" ca="1" si="817"/>
        <v>4.0764389893901688E-4</v>
      </c>
      <c r="Z1895" s="12">
        <f t="shared" ca="1" si="817"/>
        <v>6.1572372955175829E-4</v>
      </c>
      <c r="AA1895" s="12">
        <f t="shared" ca="1" si="817"/>
        <v>8.736700151363208E-4</v>
      </c>
      <c r="AB1895" s="12">
        <f t="shared" ca="1" si="817"/>
        <v>1.1645699109380145E-3</v>
      </c>
      <c r="AC1895" s="12">
        <f t="shared" ca="1" si="817"/>
        <v>1.4582779001042698E-3</v>
      </c>
      <c r="AD1895" s="12">
        <f t="shared" ca="1" si="817"/>
        <v>1.7154245387228731E-3</v>
      </c>
      <c r="AE1895" s="12">
        <f t="shared" ca="1" si="817"/>
        <v>1.8956560322696409E-3</v>
      </c>
      <c r="AF1895" s="12">
        <f t="shared" ca="1" si="817"/>
        <v>1.9679046458851456E-3</v>
      </c>
      <c r="AG1895" s="12">
        <f t="shared" ca="1" si="817"/>
        <v>1.9191333818578897E-3</v>
      </c>
      <c r="AH1895" s="12">
        <f t="shared" ca="1" si="817"/>
        <v>1.75817808849969E-3</v>
      </c>
      <c r="AI1895" s="12">
        <f t="shared" ca="1" si="817"/>
        <v>1.5131332050212776E-3</v>
      </c>
      <c r="AJ1895" s="12">
        <f t="shared" ca="1" si="817"/>
        <v>1.2233424756195356E-3</v>
      </c>
      <c r="AK1895" s="12">
        <f t="shared" ca="1" si="817"/>
        <v>9.2912798986616882E-4</v>
      </c>
      <c r="AL1895" s="12">
        <f t="shared" ca="1" si="817"/>
        <v>6.6291771762945874E-4</v>
      </c>
      <c r="AM1895" s="12">
        <f t="shared" ca="1" si="817"/>
        <v>4.4432454459604909E-4</v>
      </c>
      <c r="AN1895" s="12">
        <f t="shared" ca="1" si="817"/>
        <v>2.7976770310819032E-4</v>
      </c>
      <c r="AO1895" s="12">
        <f t="shared" ca="1" si="817"/>
        <v>1.6548226061313066E-4</v>
      </c>
      <c r="AP1895" s="12">
        <f t="shared" ca="1" si="817"/>
        <v>9.1952154115905059E-5</v>
      </c>
      <c r="AQ1895" s="12">
        <f t="shared" ca="1" si="817"/>
        <v>4.7998643648130627E-5</v>
      </c>
      <c r="AR1895" s="12">
        <f t="shared" ca="1" si="817"/>
        <v>2.3537081849704974E-5</v>
      </c>
      <c r="AS1895" s="12">
        <f t="shared" ca="1" si="817"/>
        <v>1.0842585733982239E-5</v>
      </c>
      <c r="AT1895" s="12">
        <f t="shared" ca="1" si="817"/>
        <v>4.6921264440044344E-6</v>
      </c>
      <c r="AU1895" s="12">
        <f t="shared" ca="1" si="817"/>
        <v>1.9074938396784214E-6</v>
      </c>
      <c r="AV1895" s="12">
        <f t="shared" ca="1" si="817"/>
        <v>7.2847252394479659E-7</v>
      </c>
      <c r="AX1895" s="13">
        <f t="shared" si="763"/>
        <v>2.1453327864852573E-2</v>
      </c>
    </row>
    <row r="1896" spans="1:50" x14ac:dyDescent="0.2">
      <c r="A1896" s="9" t="str">
        <f t="shared" si="758"/>
        <v>Luxembourg</v>
      </c>
      <c r="C1896" s="20">
        <f t="shared" si="759"/>
        <v>623.20236483631538</v>
      </c>
      <c r="D1896" s="15">
        <f t="shared" si="760"/>
        <v>630.66089115940383</v>
      </c>
      <c r="E1896" s="23">
        <f t="shared" si="761"/>
        <v>1</v>
      </c>
      <c r="F1896" s="15">
        <f t="shared" si="764"/>
        <v>630.66089115940383</v>
      </c>
      <c r="H1896" s="12">
        <f t="shared" ref="H1896:AV1896" ca="1" si="818">_xlfn.NORM.DIST(H$1777,$F1896,$B$37+$B$38*$F1896,FALSE)/$AV726*($E1188/1000)</f>
        <v>1.7643663566785559E-12</v>
      </c>
      <c r="I1896" s="12">
        <f t="shared" ca="1" si="818"/>
        <v>8.2746270363500834E-12</v>
      </c>
      <c r="J1896" s="12">
        <f t="shared" ca="1" si="818"/>
        <v>3.6455636282065995E-11</v>
      </c>
      <c r="K1896" s="12">
        <f t="shared" ca="1" si="818"/>
        <v>1.5088203478491931E-10</v>
      </c>
      <c r="L1896" s="12">
        <f t="shared" ca="1" si="818"/>
        <v>5.8663365788181579E-10</v>
      </c>
      <c r="M1896" s="12">
        <f t="shared" ca="1" si="818"/>
        <v>2.1426587870591863E-9</v>
      </c>
      <c r="N1896" s="12">
        <f t="shared" ca="1" si="818"/>
        <v>7.3518332921175181E-9</v>
      </c>
      <c r="O1896" s="12">
        <f t="shared" ca="1" si="818"/>
        <v>2.3697082457882943E-8</v>
      </c>
      <c r="P1896" s="12">
        <f t="shared" ca="1" si="818"/>
        <v>7.1754757956154006E-8</v>
      </c>
      <c r="Q1896" s="12">
        <f t="shared" ca="1" si="818"/>
        <v>2.0410945484566348E-7</v>
      </c>
      <c r="R1896" s="12">
        <f t="shared" ca="1" si="818"/>
        <v>5.4542135326672152E-7</v>
      </c>
      <c r="S1896" s="12">
        <f t="shared" ca="1" si="818"/>
        <v>1.3691711683175734E-6</v>
      </c>
      <c r="T1896" s="12">
        <f t="shared" ca="1" si="818"/>
        <v>3.2287911106532297E-6</v>
      </c>
      <c r="U1896" s="12">
        <f t="shared" ca="1" si="818"/>
        <v>7.1528439003754676E-6</v>
      </c>
      <c r="V1896" s="12">
        <f t="shared" ca="1" si="818"/>
        <v>1.4885867215835961E-5</v>
      </c>
      <c r="W1896" s="12">
        <f t="shared" ca="1" si="818"/>
        <v>2.910222063439639E-5</v>
      </c>
      <c r="X1896" s="12">
        <f t="shared" ca="1" si="818"/>
        <v>5.3448400380555377E-5</v>
      </c>
      <c r="Y1896" s="12">
        <f t="shared" ca="1" si="818"/>
        <v>9.2214643164471342E-5</v>
      </c>
      <c r="Z1896" s="12">
        <f t="shared" ca="1" si="818"/>
        <v>1.4945885916417144E-4</v>
      </c>
      <c r="AA1896" s="12">
        <f t="shared" ca="1" si="818"/>
        <v>2.2756215123449688E-4</v>
      </c>
      <c r="AB1896" s="12">
        <f t="shared" ca="1" si="818"/>
        <v>3.2548800866099518E-4</v>
      </c>
      <c r="AC1896" s="12">
        <f t="shared" ca="1" si="818"/>
        <v>4.3734740182136208E-4</v>
      </c>
      <c r="AD1896" s="12">
        <f t="shared" ca="1" si="818"/>
        <v>5.5204528282507318E-4</v>
      </c>
      <c r="AE1896" s="12">
        <f t="shared" ca="1" si="818"/>
        <v>6.5460519940849487E-4</v>
      </c>
      <c r="AF1896" s="12">
        <f t="shared" ca="1" si="818"/>
        <v>7.2919014858066221E-4</v>
      </c>
      <c r="AG1896" s="12">
        <f t="shared" ca="1" si="818"/>
        <v>7.6306007291748301E-4</v>
      </c>
      <c r="AH1896" s="12">
        <f t="shared" ca="1" si="818"/>
        <v>7.5012434686662463E-4</v>
      </c>
      <c r="AI1896" s="12">
        <f t="shared" ca="1" si="818"/>
        <v>6.9273062596910664E-4</v>
      </c>
      <c r="AJ1896" s="12">
        <f t="shared" ca="1" si="818"/>
        <v>6.0096905522958905E-4</v>
      </c>
      <c r="AK1896" s="12">
        <f t="shared" ca="1" si="818"/>
        <v>4.8977478955908066E-4</v>
      </c>
      <c r="AL1896" s="12">
        <f t="shared" ca="1" si="818"/>
        <v>3.7497070398197983E-4</v>
      </c>
      <c r="AM1896" s="12">
        <f t="shared" ca="1" si="818"/>
        <v>2.6968379096604581E-4</v>
      </c>
      <c r="AN1896" s="12">
        <f t="shared" ca="1" si="818"/>
        <v>1.8220863123253985E-4</v>
      </c>
      <c r="AO1896" s="12">
        <f t="shared" ca="1" si="818"/>
        <v>1.1564840348844783E-4</v>
      </c>
      <c r="AP1896" s="12">
        <f t="shared" ca="1" si="818"/>
        <v>6.8955185756172549E-5</v>
      </c>
      <c r="AQ1896" s="12">
        <f t="shared" ca="1" si="818"/>
        <v>3.8623428167469049E-5</v>
      </c>
      <c r="AR1896" s="12">
        <f t="shared" ca="1" si="818"/>
        <v>2.0323162950199807E-5</v>
      </c>
      <c r="AS1896" s="12">
        <f t="shared" ca="1" si="818"/>
        <v>1.0045888993977584E-5</v>
      </c>
      <c r="AT1896" s="12">
        <f t="shared" ca="1" si="818"/>
        <v>4.6648968537578797E-6</v>
      </c>
      <c r="AU1896" s="12">
        <f t="shared" ca="1" si="818"/>
        <v>2.034943290216006E-6</v>
      </c>
      <c r="AV1896" s="12">
        <f t="shared" ca="1" si="818"/>
        <v>8.3390997940626121E-7</v>
      </c>
      <c r="AX1896" s="13">
        <f t="shared" si="763"/>
        <v>1.053831614810859E-2</v>
      </c>
    </row>
    <row r="1897" spans="1:50" x14ac:dyDescent="0.2">
      <c r="A1897" s="9" t="str">
        <f t="shared" si="758"/>
        <v>Madagascar</v>
      </c>
      <c r="C1897" s="20">
        <f t="shared" si="759"/>
        <v>291.02203040778272</v>
      </c>
      <c r="D1897" s="15">
        <f t="shared" si="760"/>
        <v>417.1006604990381</v>
      </c>
      <c r="E1897" s="23">
        <f t="shared" si="761"/>
        <v>1</v>
      </c>
      <c r="F1897" s="15">
        <f t="shared" si="764"/>
        <v>417.1006604990381</v>
      </c>
      <c r="H1897" s="12">
        <f t="shared" ref="H1897:AV1897" ca="1" si="819">_xlfn.NORM.DIST(H$1777,$F1897,$B$37+$B$38*$F1897,FALSE)/$AV727*($E1189/1000)</f>
        <v>1.927338149861133E-5</v>
      </c>
      <c r="I1897" s="12">
        <f t="shared" ca="1" si="819"/>
        <v>5.2996538400857696E-5</v>
      </c>
      <c r="J1897" s="12">
        <f t="shared" ca="1" si="819"/>
        <v>1.3689692213667178E-4</v>
      </c>
      <c r="K1897" s="12">
        <f t="shared" ca="1" si="819"/>
        <v>3.3219757612607778E-4</v>
      </c>
      <c r="L1897" s="12">
        <f t="shared" ca="1" si="819"/>
        <v>7.5727885333703819E-4</v>
      </c>
      <c r="M1897" s="12">
        <f t="shared" ca="1" si="819"/>
        <v>1.6217047718476106E-3</v>
      </c>
      <c r="N1897" s="12">
        <f t="shared" ca="1" si="819"/>
        <v>3.2624536820772794E-3</v>
      </c>
      <c r="O1897" s="12">
        <f t="shared" ca="1" si="819"/>
        <v>6.1655739272713289E-3</v>
      </c>
      <c r="P1897" s="12">
        <f t="shared" ca="1" si="819"/>
        <v>1.0946096163846208E-2</v>
      </c>
      <c r="Q1897" s="12">
        <f t="shared" ca="1" si="819"/>
        <v>1.825583087914661E-2</v>
      </c>
      <c r="R1897" s="12">
        <f t="shared" ca="1" si="819"/>
        <v>2.8602272722034777E-2</v>
      </c>
      <c r="S1897" s="12">
        <f t="shared" ca="1" si="819"/>
        <v>4.2097477908048048E-2</v>
      </c>
      <c r="T1897" s="12">
        <f t="shared" ca="1" si="819"/>
        <v>5.8206060578622612E-2</v>
      </c>
      <c r="U1897" s="12">
        <f t="shared" ca="1" si="819"/>
        <v>7.5602634783876743E-2</v>
      </c>
      <c r="V1897" s="12">
        <f t="shared" ca="1" si="819"/>
        <v>9.2249123863819005E-2</v>
      </c>
      <c r="W1897" s="12">
        <f t="shared" ca="1" si="819"/>
        <v>0.10574118280417312</v>
      </c>
      <c r="X1897" s="12">
        <f t="shared" ca="1" si="819"/>
        <v>0.11386301328062512</v>
      </c>
      <c r="Y1897" s="12">
        <f t="shared" ca="1" si="819"/>
        <v>0.11518018626102494</v>
      </c>
      <c r="Z1897" s="12">
        <f t="shared" ca="1" si="819"/>
        <v>0.10945345500640923</v>
      </c>
      <c r="AA1897" s="12">
        <f t="shared" ca="1" si="819"/>
        <v>9.7709719938731232E-2</v>
      </c>
      <c r="AB1897" s="12">
        <f t="shared" ca="1" si="819"/>
        <v>8.1941263592651845E-2</v>
      </c>
      <c r="AC1897" s="12">
        <f t="shared" ca="1" si="819"/>
        <v>6.4554145979849958E-2</v>
      </c>
      <c r="AD1897" s="12">
        <f t="shared" ca="1" si="819"/>
        <v>4.7775167466898451E-2</v>
      </c>
      <c r="AE1897" s="12">
        <f t="shared" ca="1" si="819"/>
        <v>3.3215201468701647E-2</v>
      </c>
      <c r="AF1897" s="12">
        <f t="shared" ca="1" si="819"/>
        <v>2.1693426707228822E-2</v>
      </c>
      <c r="AG1897" s="12">
        <f t="shared" ca="1" si="819"/>
        <v>1.3309937666499568E-2</v>
      </c>
      <c r="AH1897" s="12">
        <f t="shared" ca="1" si="819"/>
        <v>7.6715033526946327E-3</v>
      </c>
      <c r="AI1897" s="12">
        <f t="shared" ca="1" si="819"/>
        <v>4.15376126081669E-3</v>
      </c>
      <c r="AJ1897" s="12">
        <f t="shared" ca="1" si="819"/>
        <v>2.1128038472642118E-3</v>
      </c>
      <c r="AK1897" s="12">
        <f t="shared" ca="1" si="819"/>
        <v>1.009562990129032E-3</v>
      </c>
      <c r="AL1897" s="12">
        <f t="shared" ca="1" si="819"/>
        <v>4.5317324171116564E-4</v>
      </c>
      <c r="AM1897" s="12">
        <f t="shared" ca="1" si="819"/>
        <v>1.9109604129163786E-4</v>
      </c>
      <c r="AN1897" s="12">
        <f t="shared" ca="1" si="819"/>
        <v>7.56999717230128E-5</v>
      </c>
      <c r="AO1897" s="12">
        <f t="shared" ca="1" si="819"/>
        <v>2.8170615697643676E-5</v>
      </c>
      <c r="AP1897" s="12">
        <f t="shared" ca="1" si="819"/>
        <v>9.8481250754782638E-6</v>
      </c>
      <c r="AQ1897" s="12">
        <f t="shared" ca="1" si="819"/>
        <v>3.2342036820879833E-6</v>
      </c>
      <c r="AR1897" s="12">
        <f t="shared" ca="1" si="819"/>
        <v>9.9778684454152799E-7</v>
      </c>
      <c r="AS1897" s="12">
        <f t="shared" ca="1" si="819"/>
        <v>2.8917768382881593E-7</v>
      </c>
      <c r="AT1897" s="12">
        <f t="shared" ca="1" si="819"/>
        <v>7.8731471963581736E-8</v>
      </c>
      <c r="AU1897" s="12">
        <f t="shared" ca="1" si="819"/>
        <v>2.0136712158186104E-8</v>
      </c>
      <c r="AV1897" s="12">
        <f t="shared" ca="1" si="819"/>
        <v>4.8382170553444021E-9</v>
      </c>
      <c r="AX1897" s="13">
        <f t="shared" si="763"/>
        <v>0.43210928603402493</v>
      </c>
    </row>
    <row r="1898" spans="1:50" x14ac:dyDescent="0.2">
      <c r="A1898" s="9" t="str">
        <f t="shared" si="758"/>
        <v>Malawi</v>
      </c>
      <c r="C1898" s="20">
        <f t="shared" si="759"/>
        <v>245.56849980699698</v>
      </c>
      <c r="D1898" s="15">
        <f t="shared" si="760"/>
        <v>388.4504119685588</v>
      </c>
      <c r="E1898" s="23">
        <f t="shared" si="761"/>
        <v>1</v>
      </c>
      <c r="F1898" s="15">
        <f t="shared" si="764"/>
        <v>388.4504119685588</v>
      </c>
      <c r="H1898" s="12">
        <f t="shared" ref="H1898:AV1898" ca="1" si="820">_xlfn.NORM.DIST(H$1777,$F1898,$B$37+$B$38*$F1898,FALSE)/$AV728*($E1190/1000)</f>
        <v>4.3227179641820264E-5</v>
      </c>
      <c r="I1898" s="12">
        <f t="shared" ca="1" si="820"/>
        <v>1.1064705887497605E-4</v>
      </c>
      <c r="J1898" s="12">
        <f t="shared" ca="1" si="820"/>
        <v>2.6605991176797706E-4</v>
      </c>
      <c r="K1898" s="12">
        <f t="shared" ca="1" si="820"/>
        <v>6.0100156922348322E-4</v>
      </c>
      <c r="L1898" s="12">
        <f t="shared" ca="1" si="820"/>
        <v>1.2753469975088092E-3</v>
      </c>
      <c r="M1898" s="12">
        <f t="shared" ca="1" si="820"/>
        <v>2.542363922615845E-3</v>
      </c>
      <c r="N1898" s="12">
        <f t="shared" ca="1" si="820"/>
        <v>4.7610601133474947E-3</v>
      </c>
      <c r="O1898" s="12">
        <f t="shared" ca="1" si="820"/>
        <v>8.3757982471027413E-3</v>
      </c>
      <c r="P1898" s="12">
        <f t="shared" ca="1" si="820"/>
        <v>1.3842207185253266E-2</v>
      </c>
      <c r="Q1898" s="12">
        <f t="shared" ca="1" si="820"/>
        <v>2.1490230705938421E-2</v>
      </c>
      <c r="R1898" s="12">
        <f t="shared" ca="1" si="820"/>
        <v>3.1342483451545756E-2</v>
      </c>
      <c r="S1898" s="12">
        <f t="shared" ca="1" si="820"/>
        <v>4.2942005924153898E-2</v>
      </c>
      <c r="T1898" s="12">
        <f t="shared" ca="1" si="820"/>
        <v>5.5269793844270165E-2</v>
      </c>
      <c r="U1898" s="12">
        <f t="shared" ca="1" si="820"/>
        <v>6.6826690945116771E-2</v>
      </c>
      <c r="V1898" s="12">
        <f t="shared" ca="1" si="820"/>
        <v>7.5904699213455662E-2</v>
      </c>
      <c r="W1898" s="12">
        <f t="shared" ca="1" si="820"/>
        <v>8.0992343509221465E-2</v>
      </c>
      <c r="X1898" s="12">
        <f t="shared" ca="1" si="820"/>
        <v>8.1185012543856017E-2</v>
      </c>
      <c r="Y1898" s="12">
        <f t="shared" ca="1" si="820"/>
        <v>7.6447687659077335E-2</v>
      </c>
      <c r="Z1898" s="12">
        <f t="shared" ca="1" si="820"/>
        <v>6.7625336653286142E-2</v>
      </c>
      <c r="AA1898" s="12">
        <f t="shared" ca="1" si="820"/>
        <v>5.6196739843382769E-2</v>
      </c>
      <c r="AB1898" s="12">
        <f t="shared" ca="1" si="820"/>
        <v>4.3870178115020884E-2</v>
      </c>
      <c r="AC1898" s="12">
        <f t="shared" ca="1" si="820"/>
        <v>3.2172459937859416E-2</v>
      </c>
      <c r="AD1898" s="12">
        <f t="shared" ca="1" si="820"/>
        <v>2.2164387520356692E-2</v>
      </c>
      <c r="AE1898" s="12">
        <f t="shared" ca="1" si="820"/>
        <v>1.4344446516958547E-2</v>
      </c>
      <c r="AF1898" s="12">
        <f t="shared" ca="1" si="820"/>
        <v>8.7210434714583285E-3</v>
      </c>
      <c r="AG1898" s="12">
        <f t="shared" ca="1" si="820"/>
        <v>4.980921553603585E-3</v>
      </c>
      <c r="AH1898" s="12">
        <f t="shared" ca="1" si="820"/>
        <v>2.6724374397668429E-3</v>
      </c>
      <c r="AI1898" s="12">
        <f t="shared" ca="1" si="820"/>
        <v>1.3469826066457703E-3</v>
      </c>
      <c r="AJ1898" s="12">
        <f t="shared" ca="1" si="820"/>
        <v>6.377831234048451E-4</v>
      </c>
      <c r="AK1898" s="12">
        <f t="shared" ca="1" si="820"/>
        <v>2.8368779596911237E-4</v>
      </c>
      <c r="AL1898" s="12">
        <f t="shared" ca="1" si="820"/>
        <v>1.185399877987491E-4</v>
      </c>
      <c r="AM1898" s="12">
        <f t="shared" ca="1" si="820"/>
        <v>4.6531354856773217E-5</v>
      </c>
      <c r="AN1898" s="12">
        <f t="shared" ca="1" si="820"/>
        <v>1.7158649890814192E-5</v>
      </c>
      <c r="AO1898" s="12">
        <f t="shared" ca="1" si="820"/>
        <v>5.9439770311148877E-6</v>
      </c>
      <c r="AP1898" s="12">
        <f t="shared" ca="1" si="820"/>
        <v>1.9343173491819478E-6</v>
      </c>
      <c r="AQ1898" s="12">
        <f t="shared" ca="1" si="820"/>
        <v>5.9133682683336123E-7</v>
      </c>
      <c r="AR1898" s="12">
        <f t="shared" ca="1" si="820"/>
        <v>1.6982386504012701E-7</v>
      </c>
      <c r="AS1898" s="12">
        <f t="shared" ca="1" si="820"/>
        <v>4.5816204650021194E-8</v>
      </c>
      <c r="AT1898" s="12">
        <f t="shared" ca="1" si="820"/>
        <v>1.1611707678793123E-8</v>
      </c>
      <c r="AU1898" s="12">
        <f t="shared" ca="1" si="820"/>
        <v>2.764583253919926E-9</v>
      </c>
      <c r="AV1898" s="12">
        <f t="shared" ca="1" si="820"/>
        <v>6.183293291650082E-10</v>
      </c>
      <c r="AX1898" s="13">
        <f t="shared" si="763"/>
        <v>0.54597395717013886</v>
      </c>
    </row>
    <row r="1899" spans="1:50" x14ac:dyDescent="0.2">
      <c r="A1899" s="9" t="str">
        <f t="shared" si="758"/>
        <v>Malaysia</v>
      </c>
      <c r="C1899" s="20">
        <f t="shared" si="759"/>
        <v>504.24994075538262</v>
      </c>
      <c r="D1899" s="15">
        <f t="shared" si="760"/>
        <v>554.20238757708535</v>
      </c>
      <c r="E1899" s="23">
        <f t="shared" si="761"/>
        <v>1</v>
      </c>
      <c r="F1899" s="15">
        <f t="shared" si="764"/>
        <v>554.20238757708535</v>
      </c>
      <c r="H1899" s="12">
        <f t="shared" ref="H1899:AV1899" ca="1" si="821">_xlfn.NORM.DIST(H$1777,$F1899,$B$37+$B$38*$F1899,FALSE)/$AV729*($E1191/1000)</f>
        <v>1.0095863562782589E-8</v>
      </c>
      <c r="I1899" s="12">
        <f t="shared" ca="1" si="821"/>
        <v>3.9110139697077476E-8</v>
      </c>
      <c r="J1899" s="12">
        <f t="shared" ca="1" si="821"/>
        <v>1.4232849480031389E-7</v>
      </c>
      <c r="K1899" s="12">
        <f t="shared" ca="1" si="821"/>
        <v>4.8657628768331173E-7</v>
      </c>
      <c r="L1899" s="12">
        <f t="shared" ca="1" si="821"/>
        <v>1.5626676431808033E-6</v>
      </c>
      <c r="M1899" s="12">
        <f t="shared" ca="1" si="821"/>
        <v>4.7145353189406546E-6</v>
      </c>
      <c r="N1899" s="12">
        <f t="shared" ca="1" si="821"/>
        <v>1.3361886007806955E-5</v>
      </c>
      <c r="O1899" s="12">
        <f t="shared" ca="1" si="821"/>
        <v>3.5575681316192378E-5</v>
      </c>
      <c r="P1899" s="12">
        <f t="shared" ca="1" si="821"/>
        <v>8.8980590731439044E-5</v>
      </c>
      <c r="Q1899" s="12">
        <f t="shared" ca="1" si="821"/>
        <v>2.0907106816306581E-4</v>
      </c>
      <c r="R1899" s="12">
        <f t="shared" ca="1" si="821"/>
        <v>4.614760710249169E-4</v>
      </c>
      <c r="S1899" s="12">
        <f t="shared" ca="1" si="821"/>
        <v>9.5688782670430344E-4</v>
      </c>
      <c r="T1899" s="12">
        <f t="shared" ca="1" si="821"/>
        <v>1.8639294392520139E-3</v>
      </c>
      <c r="U1899" s="12">
        <f t="shared" ca="1" si="821"/>
        <v>3.4107862276448577E-3</v>
      </c>
      <c r="V1899" s="12">
        <f t="shared" ca="1" si="821"/>
        <v>5.8632191687335161E-3</v>
      </c>
      <c r="W1899" s="12">
        <f t="shared" ca="1" si="821"/>
        <v>9.4683510443931435E-3</v>
      </c>
      <c r="X1899" s="12">
        <f t="shared" ca="1" si="821"/>
        <v>1.436379402854519E-2</v>
      </c>
      <c r="Y1899" s="12">
        <f t="shared" ca="1" si="821"/>
        <v>2.0470129086452842E-2</v>
      </c>
      <c r="Z1899" s="12">
        <f t="shared" ca="1" si="821"/>
        <v>2.7404923162696805E-2</v>
      </c>
      <c r="AA1899" s="12">
        <f t="shared" ca="1" si="821"/>
        <v>3.4466183111726098E-2</v>
      </c>
      <c r="AB1899" s="12">
        <f t="shared" ca="1" si="821"/>
        <v>4.0720620592506113E-2</v>
      </c>
      <c r="AC1899" s="12">
        <f t="shared" ca="1" si="821"/>
        <v>4.5195186217451201E-2</v>
      </c>
      <c r="AD1899" s="12">
        <f t="shared" ca="1" si="821"/>
        <v>4.7122309462084476E-2</v>
      </c>
      <c r="AE1899" s="12">
        <f t="shared" ca="1" si="821"/>
        <v>4.615487178140807E-2</v>
      </c>
      <c r="AF1899" s="12">
        <f t="shared" ca="1" si="821"/>
        <v>4.2468324339105225E-2</v>
      </c>
      <c r="AG1899" s="12">
        <f t="shared" ca="1" si="821"/>
        <v>3.6708724709956946E-2</v>
      </c>
      <c r="AH1899" s="12">
        <f t="shared" ca="1" si="821"/>
        <v>2.9807809599239586E-2</v>
      </c>
      <c r="AI1899" s="12">
        <f t="shared" ca="1" si="821"/>
        <v>2.2737746734246458E-2</v>
      </c>
      <c r="AJ1899" s="12">
        <f t="shared" ca="1" si="821"/>
        <v>1.629376247209003E-2</v>
      </c>
      <c r="AK1899" s="12">
        <f t="shared" ca="1" si="821"/>
        <v>1.0968618512111636E-2</v>
      </c>
      <c r="AL1899" s="12">
        <f t="shared" ca="1" si="821"/>
        <v>6.9364790344504778E-3</v>
      </c>
      <c r="AM1899" s="12">
        <f t="shared" ca="1" si="821"/>
        <v>4.1208121634273339E-3</v>
      </c>
      <c r="AN1899" s="12">
        <f t="shared" ca="1" si="821"/>
        <v>2.2997633812435552E-3</v>
      </c>
      <c r="AO1899" s="12">
        <f t="shared" ca="1" si="821"/>
        <v>1.2057022880882637E-3</v>
      </c>
      <c r="AP1899" s="12">
        <f t="shared" ca="1" si="821"/>
        <v>5.9381834541405248E-4</v>
      </c>
      <c r="AQ1899" s="12">
        <f t="shared" ca="1" si="821"/>
        <v>2.7474116210756007E-4</v>
      </c>
      <c r="AR1899" s="12">
        <f t="shared" ca="1" si="821"/>
        <v>1.1941268020309157E-4</v>
      </c>
      <c r="AS1899" s="12">
        <f t="shared" ca="1" si="821"/>
        <v>4.8756638552968963E-5</v>
      </c>
      <c r="AT1899" s="12">
        <f t="shared" ca="1" si="821"/>
        <v>1.8701380273637028E-5</v>
      </c>
      <c r="AU1899" s="12">
        <f t="shared" ca="1" si="821"/>
        <v>6.7386075020124629E-6</v>
      </c>
      <c r="AV1899" s="12">
        <f t="shared" ca="1" si="821"/>
        <v>2.280989341240889E-6</v>
      </c>
      <c r="AX1899" s="13">
        <f t="shared" si="763"/>
        <v>6.1533895885415725E-2</v>
      </c>
    </row>
    <row r="1900" spans="1:50" x14ac:dyDescent="0.2">
      <c r="A1900" s="9" t="str">
        <f t="shared" si="758"/>
        <v>Maldives</v>
      </c>
      <c r="C1900" s="20">
        <f t="shared" si="759"/>
        <v>459.0057053467437</v>
      </c>
      <c r="D1900" s="15">
        <f t="shared" si="760"/>
        <v>524.78594709980166</v>
      </c>
      <c r="E1900" s="23">
        <f t="shared" si="761"/>
        <v>1</v>
      </c>
      <c r="F1900" s="15">
        <f t="shared" si="764"/>
        <v>524.78594709980166</v>
      </c>
      <c r="H1900" s="12">
        <f t="shared" ref="H1900:AV1900" ca="1" si="822">_xlfn.NORM.DIST(H$1777,$F1900,$B$37+$B$38*$F1900,FALSE)/$AV730*($E1192/1000)</f>
        <v>5.3615499142126292E-10</v>
      </c>
      <c r="I1900" s="12">
        <f t="shared" ca="1" si="822"/>
        <v>1.9297353538129442E-9</v>
      </c>
      <c r="J1900" s="12">
        <f t="shared" ca="1" si="822"/>
        <v>6.5247180326460469E-9</v>
      </c>
      <c r="K1900" s="12">
        <f t="shared" ca="1" si="822"/>
        <v>2.0724417752062258E-8</v>
      </c>
      <c r="L1900" s="12">
        <f t="shared" ca="1" si="822"/>
        <v>6.1838582031692063E-8</v>
      </c>
      <c r="M1900" s="12">
        <f t="shared" ca="1" si="822"/>
        <v>1.7333780872406637E-7</v>
      </c>
      <c r="N1900" s="12">
        <f t="shared" ca="1" si="822"/>
        <v>4.5643997869292055E-7</v>
      </c>
      <c r="O1900" s="12">
        <f t="shared" ca="1" si="822"/>
        <v>1.1290954197569878E-6</v>
      </c>
      <c r="P1900" s="12">
        <f t="shared" ca="1" si="822"/>
        <v>2.6238210370241114E-6</v>
      </c>
      <c r="Q1900" s="12">
        <f t="shared" ca="1" si="822"/>
        <v>5.7278860396724244E-6</v>
      </c>
      <c r="R1900" s="12">
        <f t="shared" ca="1" si="822"/>
        <v>1.1746571395730399E-5</v>
      </c>
      <c r="S1900" s="12">
        <f t="shared" ca="1" si="822"/>
        <v>2.2629995700422767E-5</v>
      </c>
      <c r="T1900" s="12">
        <f t="shared" ca="1" si="822"/>
        <v>4.0955705842277364E-5</v>
      </c>
      <c r="U1900" s="12">
        <f t="shared" ca="1" si="822"/>
        <v>6.9630730853921703E-5</v>
      </c>
      <c r="V1900" s="12">
        <f t="shared" ca="1" si="822"/>
        <v>1.1121006306371857E-4</v>
      </c>
      <c r="W1900" s="12">
        <f t="shared" ca="1" si="822"/>
        <v>1.6685676347715997E-4</v>
      </c>
      <c r="X1900" s="12">
        <f t="shared" ca="1" si="822"/>
        <v>2.3517986594816825E-4</v>
      </c>
      <c r="Y1900" s="12">
        <f t="shared" ca="1" si="822"/>
        <v>3.1139601932076409E-4</v>
      </c>
      <c r="Z1900" s="12">
        <f t="shared" ca="1" si="822"/>
        <v>3.8733127859495817E-4</v>
      </c>
      <c r="AA1900" s="12">
        <f t="shared" ca="1" si="822"/>
        <v>4.5259388018669035E-4</v>
      </c>
      <c r="AB1900" s="12">
        <f t="shared" ca="1" si="822"/>
        <v>4.9681120235877329E-4</v>
      </c>
      <c r="AC1900" s="12">
        <f t="shared" ca="1" si="822"/>
        <v>5.1230745719591235E-4</v>
      </c>
      <c r="AD1900" s="12">
        <f t="shared" ca="1" si="822"/>
        <v>4.9627976740390547E-4</v>
      </c>
      <c r="AE1900" s="12">
        <f t="shared" ca="1" si="822"/>
        <v>4.5162612598251083E-4</v>
      </c>
      <c r="AF1900" s="12">
        <f t="shared" ca="1" si="822"/>
        <v>3.8608963224386262E-4</v>
      </c>
      <c r="AG1900" s="12">
        <f t="shared" ca="1" si="822"/>
        <v>3.1006576438080848E-4</v>
      </c>
      <c r="AH1900" s="12">
        <f t="shared" ca="1" si="822"/>
        <v>2.3392470402223907E-4</v>
      </c>
      <c r="AI1900" s="12">
        <f t="shared" ca="1" si="822"/>
        <v>1.6578871121846362E-4</v>
      </c>
      <c r="AJ1900" s="12">
        <f t="shared" ca="1" si="822"/>
        <v>1.103800069960026E-4</v>
      </c>
      <c r="AK1900" s="12">
        <f t="shared" ca="1" si="822"/>
        <v>6.903708949835115E-5</v>
      </c>
      <c r="AL1900" s="12">
        <f t="shared" ca="1" si="822"/>
        <v>4.0563098805370099E-5</v>
      </c>
      <c r="AM1900" s="12">
        <f t="shared" ca="1" si="822"/>
        <v>2.238908637297865E-5</v>
      </c>
      <c r="AN1900" s="12">
        <f t="shared" ca="1" si="822"/>
        <v>1.1609090934054141E-5</v>
      </c>
      <c r="AO1900" s="12">
        <f t="shared" ca="1" si="822"/>
        <v>5.6547921858024235E-6</v>
      </c>
      <c r="AP1900" s="12">
        <f t="shared" ca="1" si="822"/>
        <v>2.5875674551877256E-6</v>
      </c>
      <c r="AQ1900" s="12">
        <f t="shared" ca="1" si="822"/>
        <v>1.1123035060008264E-6</v>
      </c>
      <c r="AR1900" s="12">
        <f t="shared" ca="1" si="822"/>
        <v>4.4917081171057755E-7</v>
      </c>
      <c r="AS1900" s="12">
        <f t="shared" ca="1" si="822"/>
        <v>1.7039480215079866E-7</v>
      </c>
      <c r="AT1900" s="12">
        <f t="shared" ca="1" si="822"/>
        <v>6.0723633883910248E-8</v>
      </c>
      <c r="AU1900" s="12">
        <f t="shared" ca="1" si="822"/>
        <v>2.0328987956701048E-8</v>
      </c>
      <c r="AV1900" s="12">
        <f t="shared" ca="1" si="822"/>
        <v>6.3933776557909031E-9</v>
      </c>
      <c r="AX1900" s="13">
        <f t="shared" si="763"/>
        <v>0.10604126254480778</v>
      </c>
    </row>
    <row r="1901" spans="1:50" x14ac:dyDescent="0.2">
      <c r="A1901" s="9" t="str">
        <f t="shared" si="758"/>
        <v>Mali</v>
      </c>
      <c r="C1901" s="20">
        <f t="shared" si="759"/>
        <v>228.47710549365888</v>
      </c>
      <c r="D1901" s="15">
        <f t="shared" si="760"/>
        <v>376.8238381361225</v>
      </c>
      <c r="E1901" s="23">
        <f t="shared" si="761"/>
        <v>1</v>
      </c>
      <c r="F1901" s="15">
        <f t="shared" si="764"/>
        <v>376.8238381361225</v>
      </c>
      <c r="H1901" s="12">
        <f t="shared" ref="H1901:AV1901" ca="1" si="823">_xlfn.NORM.DIST(H$1777,$F1901,$B$37+$B$38*$F1901,FALSE)/$AV731*($E1193/1000)</f>
        <v>8.7107006592929224E-5</v>
      </c>
      <c r="I1901" s="12">
        <f t="shared" ca="1" si="823"/>
        <v>2.1657716820268856E-4</v>
      </c>
      <c r="J1901" s="12">
        <f t="shared" ca="1" si="823"/>
        <v>5.0585826147783253E-4</v>
      </c>
      <c r="K1901" s="12">
        <f t="shared" ca="1" si="823"/>
        <v>1.1099454064645809E-3</v>
      </c>
      <c r="L1901" s="12">
        <f t="shared" ca="1" si="823"/>
        <v>2.2878681064869223E-3</v>
      </c>
      <c r="M1901" s="12">
        <f t="shared" ca="1" si="823"/>
        <v>4.4301348396145815E-3</v>
      </c>
      <c r="N1901" s="12">
        <f t="shared" ca="1" si="823"/>
        <v>8.0585981675505621E-3</v>
      </c>
      <c r="O1901" s="12">
        <f t="shared" ca="1" si="823"/>
        <v>1.377078352661743E-2</v>
      </c>
      <c r="P1901" s="12">
        <f t="shared" ca="1" si="823"/>
        <v>2.21062153701297E-2</v>
      </c>
      <c r="Q1901" s="12">
        <f t="shared" ca="1" si="823"/>
        <v>3.3337017052575642E-2</v>
      </c>
      <c r="R1901" s="12">
        <f t="shared" ca="1" si="823"/>
        <v>4.7227577834891371E-2</v>
      </c>
      <c r="S1901" s="12">
        <f t="shared" ca="1" si="823"/>
        <v>6.285230402491146E-2</v>
      </c>
      <c r="T1901" s="12">
        <f t="shared" ca="1" si="823"/>
        <v>7.8578426426259521E-2</v>
      </c>
      <c r="U1901" s="12">
        <f t="shared" ca="1" si="823"/>
        <v>9.2287322786689066E-2</v>
      </c>
      <c r="V1901" s="12">
        <f t="shared" ca="1" si="823"/>
        <v>0.1018210009992381</v>
      </c>
      <c r="W1901" s="12">
        <f t="shared" ca="1" si="823"/>
        <v>0.10553324004764171</v>
      </c>
      <c r="X1901" s="12">
        <f t="shared" ca="1" si="823"/>
        <v>0.1027537727201623</v>
      </c>
      <c r="Y1901" s="12">
        <f t="shared" ca="1" si="823"/>
        <v>9.398593707696247E-2</v>
      </c>
      <c r="Z1901" s="12">
        <f t="shared" ca="1" si="823"/>
        <v>8.0757816877492297E-2</v>
      </c>
      <c r="AA1901" s="12">
        <f t="shared" ca="1" si="823"/>
        <v>6.5187279890434255E-2</v>
      </c>
      <c r="AB1901" s="12">
        <f t="shared" ca="1" si="823"/>
        <v>4.9430811855653879E-2</v>
      </c>
      <c r="AC1901" s="12">
        <f t="shared" ca="1" si="823"/>
        <v>3.5211880746887428E-2</v>
      </c>
      <c r="AD1901" s="12">
        <f t="shared" ca="1" si="823"/>
        <v>2.3563364217826933E-2</v>
      </c>
      <c r="AE1901" s="12">
        <f t="shared" ca="1" si="823"/>
        <v>1.4812963914919274E-2</v>
      </c>
      <c r="AF1901" s="12">
        <f t="shared" ca="1" si="823"/>
        <v>8.7478882894650827E-3</v>
      </c>
      <c r="AG1901" s="12">
        <f t="shared" ca="1" si="823"/>
        <v>4.8531206364664315E-3</v>
      </c>
      <c r="AH1901" s="12">
        <f t="shared" ca="1" si="823"/>
        <v>2.5292720234710592E-3</v>
      </c>
      <c r="AI1901" s="12">
        <f t="shared" ca="1" si="823"/>
        <v>1.2383020403212164E-3</v>
      </c>
      <c r="AJ1901" s="12">
        <f t="shared" ca="1" si="823"/>
        <v>5.695268869301387E-4</v>
      </c>
      <c r="AK1901" s="12">
        <f t="shared" ca="1" si="823"/>
        <v>2.4606988687651626E-4</v>
      </c>
      <c r="AL1901" s="12">
        <f t="shared" ca="1" si="823"/>
        <v>9.9875577262531614E-5</v>
      </c>
      <c r="AM1901" s="12">
        <f t="shared" ca="1" si="823"/>
        <v>3.8081735319891595E-5</v>
      </c>
      <c r="AN1901" s="12">
        <f t="shared" ca="1" si="823"/>
        <v>1.3640514540310366E-5</v>
      </c>
      <c r="AO1901" s="12">
        <f t="shared" ca="1" si="823"/>
        <v>4.5898804130935149E-6</v>
      </c>
      <c r="AP1901" s="12">
        <f t="shared" ca="1" si="823"/>
        <v>1.4508702738903921E-6</v>
      </c>
      <c r="AQ1901" s="12">
        <f t="shared" ca="1" si="823"/>
        <v>4.308364016914632E-7</v>
      </c>
      <c r="AR1901" s="12">
        <f t="shared" ca="1" si="823"/>
        <v>1.2018569859455543E-7</v>
      </c>
      <c r="AS1901" s="12">
        <f t="shared" ca="1" si="823"/>
        <v>3.1495592968568949E-8</v>
      </c>
      <c r="AT1901" s="12">
        <f t="shared" ca="1" si="823"/>
        <v>7.7535997982853333E-9</v>
      </c>
      <c r="AU1901" s="12">
        <f t="shared" ca="1" si="823"/>
        <v>1.7931373962948079E-9</v>
      </c>
      <c r="AV1901" s="12">
        <f t="shared" ca="1" si="823"/>
        <v>3.8956537526161862E-10</v>
      </c>
      <c r="AX1901" s="13">
        <f t="shared" si="763"/>
        <v>0.59163841534652684</v>
      </c>
    </row>
    <row r="1902" spans="1:50" x14ac:dyDescent="0.2">
      <c r="A1902" s="9" t="str">
        <f t="shared" si="758"/>
        <v>Malta</v>
      </c>
      <c r="C1902" s="20">
        <f t="shared" si="759"/>
        <v>465.39633781094915</v>
      </c>
      <c r="D1902" s="15">
        <f t="shared" si="760"/>
        <v>529.55101304047548</v>
      </c>
      <c r="E1902" s="23">
        <f t="shared" si="761"/>
        <v>1</v>
      </c>
      <c r="F1902" s="15">
        <f t="shared" si="764"/>
        <v>529.55101304047548</v>
      </c>
      <c r="H1902" s="12">
        <f t="shared" ref="H1902:AV1902" ca="1" si="824">_xlfn.NORM.DIST(H$1777,$F1902,$B$37+$B$38*$F1902,FALSE)/$AV732*($E1194/1000)</f>
        <v>3.0986084256882741E-10</v>
      </c>
      <c r="I1902" s="12">
        <f t="shared" ca="1" si="824"/>
        <v>1.1286198960645352E-9</v>
      </c>
      <c r="J1902" s="12">
        <f t="shared" ca="1" si="824"/>
        <v>3.8617601925791028E-9</v>
      </c>
      <c r="K1902" s="12">
        <f t="shared" ca="1" si="824"/>
        <v>1.2413078326823897E-8</v>
      </c>
      <c r="L1902" s="12">
        <f t="shared" ca="1" si="824"/>
        <v>3.7482649772577589E-8</v>
      </c>
      <c r="M1902" s="12">
        <f t="shared" ca="1" si="824"/>
        <v>1.0632555763786763E-7</v>
      </c>
      <c r="N1902" s="12">
        <f t="shared" ca="1" si="824"/>
        <v>2.8333592798867924E-7</v>
      </c>
      <c r="O1902" s="12">
        <f t="shared" ca="1" si="824"/>
        <v>7.0928736235458899E-7</v>
      </c>
      <c r="P1902" s="12">
        <f t="shared" ca="1" si="824"/>
        <v>1.6680128447588606E-6</v>
      </c>
      <c r="Q1902" s="12">
        <f t="shared" ca="1" si="824"/>
        <v>3.6849631927881504E-6</v>
      </c>
      <c r="R1902" s="12">
        <f t="shared" ca="1" si="824"/>
        <v>7.6475709137694575E-6</v>
      </c>
      <c r="S1902" s="12">
        <f t="shared" ca="1" si="824"/>
        <v>1.4909753593838298E-5</v>
      </c>
      <c r="T1902" s="12">
        <f t="shared" ca="1" si="824"/>
        <v>2.7307001513533864E-5</v>
      </c>
      <c r="U1902" s="12">
        <f t="shared" ca="1" si="824"/>
        <v>4.6982287435629347E-5</v>
      </c>
      <c r="V1902" s="12">
        <f t="shared" ca="1" si="824"/>
        <v>7.5936555850171039E-5</v>
      </c>
      <c r="W1902" s="12">
        <f t="shared" ca="1" si="824"/>
        <v>1.1529865163606661E-4</v>
      </c>
      <c r="X1902" s="12">
        <f t="shared" ca="1" si="824"/>
        <v>1.6445767880630209E-4</v>
      </c>
      <c r="Y1902" s="12">
        <f t="shared" ca="1" si="824"/>
        <v>2.2036401618747155E-4</v>
      </c>
      <c r="Z1902" s="12">
        <f t="shared" ca="1" si="824"/>
        <v>2.7738552640368421E-4</v>
      </c>
      <c r="AA1902" s="12">
        <f t="shared" ca="1" si="824"/>
        <v>3.2800729966566192E-4</v>
      </c>
      <c r="AB1902" s="12">
        <f t="shared" ca="1" si="824"/>
        <v>3.6436765380443826E-4</v>
      </c>
      <c r="AC1902" s="12">
        <f t="shared" ca="1" si="824"/>
        <v>3.8023554973942795E-4</v>
      </c>
      <c r="AD1902" s="12">
        <f t="shared" ca="1" si="824"/>
        <v>3.7275391664403365E-4</v>
      </c>
      <c r="AE1902" s="12">
        <f t="shared" ca="1" si="824"/>
        <v>3.4327984653198214E-4</v>
      </c>
      <c r="AF1902" s="12">
        <f t="shared" ca="1" si="824"/>
        <v>2.9698259257329355E-4</v>
      </c>
      <c r="AG1902" s="12">
        <f t="shared" ca="1" si="824"/>
        <v>2.4136276695991708E-4</v>
      </c>
      <c r="AH1902" s="12">
        <f t="shared" ca="1" si="824"/>
        <v>1.8427488655070904E-4</v>
      </c>
      <c r="AI1902" s="12">
        <f t="shared" ca="1" si="824"/>
        <v>1.3216565845261947E-4</v>
      </c>
      <c r="AJ1902" s="12">
        <f t="shared" ca="1" si="824"/>
        <v>8.9048721864706511E-5</v>
      </c>
      <c r="AK1902" s="12">
        <f t="shared" ca="1" si="824"/>
        <v>5.6362902738522979E-5</v>
      </c>
      <c r="AL1902" s="12">
        <f t="shared" ca="1" si="824"/>
        <v>3.3513177571480207E-5</v>
      </c>
      <c r="AM1902" s="12">
        <f t="shared" ca="1" si="824"/>
        <v>1.8719509231298515E-5</v>
      </c>
      <c r="AN1902" s="12">
        <f t="shared" ca="1" si="824"/>
        <v>9.8226779320708373E-6</v>
      </c>
      <c r="AO1902" s="12">
        <f t="shared" ca="1" si="824"/>
        <v>4.8419683388248404E-6</v>
      </c>
      <c r="AP1902" s="12">
        <f t="shared" ca="1" si="824"/>
        <v>2.2421805501097292E-6</v>
      </c>
      <c r="AQ1902" s="12">
        <f t="shared" ca="1" si="824"/>
        <v>9.7538441375919236E-7</v>
      </c>
      <c r="AR1902" s="12">
        <f t="shared" ca="1" si="824"/>
        <v>3.9860031435138676E-7</v>
      </c>
      <c r="AS1902" s="12">
        <f t="shared" ca="1" si="824"/>
        <v>1.5302276926083113E-7</v>
      </c>
      <c r="AT1902" s="12">
        <f t="shared" ca="1" si="824"/>
        <v>5.5186273927020743E-8</v>
      </c>
      <c r="AU1902" s="12">
        <f t="shared" ca="1" si="824"/>
        <v>1.8696601964505294E-8</v>
      </c>
      <c r="AV1902" s="12">
        <f t="shared" ca="1" si="824"/>
        <v>5.9504647563727843E-9</v>
      </c>
      <c r="AX1902" s="13">
        <f t="shared" si="763"/>
        <v>9.7572154490137605E-2</v>
      </c>
    </row>
    <row r="1903" spans="1:50" x14ac:dyDescent="0.2">
      <c r="A1903" s="9" t="str">
        <f t="shared" si="758"/>
        <v>Marshall Islands</v>
      </c>
      <c r="C1903" s="20">
        <f t="shared" si="759"/>
        <v>440.72965450718033</v>
      </c>
      <c r="D1903" s="15">
        <f t="shared" si="760"/>
        <v>513.43462175074865</v>
      </c>
      <c r="E1903" s="23">
        <f t="shared" si="761"/>
        <v>1</v>
      </c>
      <c r="F1903" s="15">
        <f t="shared" si="764"/>
        <v>513.43462175074865</v>
      </c>
      <c r="H1903" s="12">
        <f t="shared" ref="H1903:AV1903" ca="1" si="825">_xlfn.NORM.DIST(H$1777,$F1903,$B$37+$B$38*$F1903,FALSE)/$AV733*($E1195/1000)</f>
        <v>5.8872102382439646E-10</v>
      </c>
      <c r="I1903" s="12">
        <f t="shared" ca="1" si="825"/>
        <v>2.0596451343427839E-9</v>
      </c>
      <c r="J1903" s="12">
        <f t="shared" ca="1" si="825"/>
        <v>6.7691143424429409E-9</v>
      </c>
      <c r="K1903" s="12">
        <f t="shared" ca="1" si="825"/>
        <v>2.089911496357675E-8</v>
      </c>
      <c r="L1903" s="12">
        <f t="shared" ca="1" si="825"/>
        <v>6.0615059342848423E-8</v>
      </c>
      <c r="M1903" s="12">
        <f t="shared" ca="1" si="825"/>
        <v>1.6515425576401665E-7</v>
      </c>
      <c r="N1903" s="12">
        <f t="shared" ca="1" si="825"/>
        <v>4.2272272808746474E-7</v>
      </c>
      <c r="O1903" s="12">
        <f t="shared" ca="1" si="825"/>
        <v>1.0164312831341632E-6</v>
      </c>
      <c r="P1903" s="12">
        <f t="shared" ca="1" si="825"/>
        <v>2.2959215384765453E-6</v>
      </c>
      <c r="Q1903" s="12">
        <f t="shared" ca="1" si="825"/>
        <v>4.8718359562139623E-6</v>
      </c>
      <c r="R1903" s="12">
        <f t="shared" ca="1" si="825"/>
        <v>9.7114675947179969E-6</v>
      </c>
      <c r="S1903" s="12">
        <f t="shared" ca="1" si="825"/>
        <v>1.8185852704233509E-5</v>
      </c>
      <c r="T1903" s="12">
        <f t="shared" ca="1" si="825"/>
        <v>3.1991828865619524E-5</v>
      </c>
      <c r="U1903" s="12">
        <f t="shared" ca="1" si="825"/>
        <v>5.2868995816477661E-5</v>
      </c>
      <c r="V1903" s="12">
        <f t="shared" ca="1" si="825"/>
        <v>8.2076655273248116E-5</v>
      </c>
      <c r="W1903" s="12">
        <f t="shared" ca="1" si="825"/>
        <v>1.1970018826552731E-4</v>
      </c>
      <c r="X1903" s="12">
        <f t="shared" ca="1" si="825"/>
        <v>1.6399349128515305E-4</v>
      </c>
      <c r="Y1903" s="12">
        <f t="shared" ca="1" si="825"/>
        <v>2.1106439872300609E-4</v>
      </c>
      <c r="Z1903" s="12">
        <f t="shared" ca="1" si="825"/>
        <v>2.5518782649345916E-4</v>
      </c>
      <c r="AA1903" s="12">
        <f t="shared" ca="1" si="825"/>
        <v>2.8984213215632089E-4</v>
      </c>
      <c r="AB1903" s="12">
        <f t="shared" ca="1" si="825"/>
        <v>3.0925709612754506E-4</v>
      </c>
      <c r="AC1903" s="12">
        <f t="shared" ca="1" si="825"/>
        <v>3.099805369994137E-4</v>
      </c>
      <c r="AD1903" s="12">
        <f t="shared" ca="1" si="825"/>
        <v>2.9188096528226265E-4</v>
      </c>
      <c r="AE1903" s="12">
        <f t="shared" ca="1" si="825"/>
        <v>2.5818661060552045E-4</v>
      </c>
      <c r="AF1903" s="12">
        <f t="shared" ca="1" si="825"/>
        <v>2.1454492881204661E-4</v>
      </c>
      <c r="AG1903" s="12">
        <f t="shared" ca="1" si="825"/>
        <v>1.6747862465852839E-4</v>
      </c>
      <c r="AH1903" s="12">
        <f t="shared" ca="1" si="825"/>
        <v>1.2281661201016749E-4</v>
      </c>
      <c r="AI1903" s="12">
        <f t="shared" ca="1" si="825"/>
        <v>8.4608001108991453E-5</v>
      </c>
      <c r="AJ1903" s="12">
        <f t="shared" ca="1" si="825"/>
        <v>5.4754819502943504E-5</v>
      </c>
      <c r="AK1903" s="12">
        <f t="shared" ca="1" si="825"/>
        <v>3.3288165607202523E-5</v>
      </c>
      <c r="AL1903" s="12">
        <f t="shared" ca="1" si="825"/>
        <v>1.9011394330588054E-5</v>
      </c>
      <c r="AM1903" s="12">
        <f t="shared" ca="1" si="825"/>
        <v>1.0199870818979141E-5</v>
      </c>
      <c r="AN1903" s="12">
        <f t="shared" ca="1" si="825"/>
        <v>5.1408149104055205E-6</v>
      </c>
      <c r="AO1903" s="12">
        <f t="shared" ca="1" si="825"/>
        <v>2.4340296209683037E-6</v>
      </c>
      <c r="AP1903" s="12">
        <f t="shared" ca="1" si="825"/>
        <v>1.0826207462292299E-6</v>
      </c>
      <c r="AQ1903" s="12">
        <f t="shared" ca="1" si="825"/>
        <v>4.5235919882164203E-7</v>
      </c>
      <c r="AR1903" s="12">
        <f t="shared" ca="1" si="825"/>
        <v>1.7756080369248499E-7</v>
      </c>
      <c r="AS1903" s="12">
        <f t="shared" ca="1" si="825"/>
        <v>6.5473773681342098E-8</v>
      </c>
      <c r="AT1903" s="12">
        <f t="shared" ca="1" si="825"/>
        <v>2.2680062056301372E-8</v>
      </c>
      <c r="AU1903" s="12">
        <f t="shared" ca="1" si="825"/>
        <v>7.3803625941284581E-9</v>
      </c>
      <c r="AV1903" s="12">
        <f t="shared" ca="1" si="825"/>
        <v>2.2561488786730764E-9</v>
      </c>
      <c r="AX1903" s="13">
        <f t="shared" si="763"/>
        <v>0.1283246747706083</v>
      </c>
    </row>
    <row r="1904" spans="1:50" x14ac:dyDescent="0.2">
      <c r="A1904" s="9" t="str">
        <f t="shared" si="758"/>
        <v>Martinique</v>
      </c>
      <c r="C1904" s="20">
        <f t="shared" si="759"/>
        <v>445.01295926663335</v>
      </c>
      <c r="D1904" s="15">
        <f t="shared" si="760"/>
        <v>515.92123562406448</v>
      </c>
      <c r="E1904" s="23">
        <f t="shared" si="761"/>
        <v>1</v>
      </c>
      <c r="F1904" s="15">
        <f t="shared" si="764"/>
        <v>515.92123562406448</v>
      </c>
      <c r="H1904" s="12">
        <f t="shared" ref="H1904:AV1904" ca="1" si="826">_xlfn.NORM.DIST(H$1777,$F1904,$B$37+$B$38*$F1904,FALSE)/$AV734*($E1196/1000)</f>
        <v>5.4181399580073898E-10</v>
      </c>
      <c r="I1904" s="12">
        <f t="shared" ca="1" si="826"/>
        <v>1.9073609240217876E-9</v>
      </c>
      <c r="J1904" s="12">
        <f t="shared" ca="1" si="826"/>
        <v>6.3077160921243371E-9</v>
      </c>
      <c r="K1904" s="12">
        <f t="shared" ca="1" si="826"/>
        <v>1.9596025196201812E-8</v>
      </c>
      <c r="L1904" s="12">
        <f t="shared" ca="1" si="826"/>
        <v>5.7190044647755343E-8</v>
      </c>
      <c r="M1904" s="12">
        <f t="shared" ca="1" si="826"/>
        <v>1.5679401345303273E-7</v>
      </c>
      <c r="N1904" s="12">
        <f t="shared" ca="1" si="826"/>
        <v>4.0382677721313111E-7</v>
      </c>
      <c r="O1904" s="12">
        <f t="shared" ca="1" si="826"/>
        <v>9.7705124866395769E-7</v>
      </c>
      <c r="P1904" s="12">
        <f t="shared" ca="1" si="826"/>
        <v>2.2207320990714335E-6</v>
      </c>
      <c r="Q1904" s="12">
        <f t="shared" ca="1" si="826"/>
        <v>4.7416728952906817E-6</v>
      </c>
      <c r="R1904" s="12">
        <f t="shared" ca="1" si="826"/>
        <v>9.5109436046656079E-6</v>
      </c>
      <c r="S1904" s="12">
        <f t="shared" ca="1" si="826"/>
        <v>1.7921411712756593E-5</v>
      </c>
      <c r="T1904" s="12">
        <f t="shared" ca="1" si="826"/>
        <v>3.1723231650746092E-5</v>
      </c>
      <c r="U1904" s="12">
        <f t="shared" ca="1" si="826"/>
        <v>5.27520355996205E-5</v>
      </c>
      <c r="V1904" s="12">
        <f t="shared" ca="1" si="826"/>
        <v>8.2405769299745321E-5</v>
      </c>
      <c r="W1904" s="12">
        <f t="shared" ca="1" si="826"/>
        <v>1.2092959772714764E-4</v>
      </c>
      <c r="X1904" s="12">
        <f t="shared" ca="1" si="826"/>
        <v>1.6671097565619679E-4</v>
      </c>
      <c r="Y1904" s="12">
        <f t="shared" ca="1" si="826"/>
        <v>2.1589986611996928E-4</v>
      </c>
      <c r="Z1904" s="12">
        <f t="shared" ca="1" si="826"/>
        <v>2.6266194009841646E-4</v>
      </c>
      <c r="AA1904" s="12">
        <f t="shared" ca="1" si="826"/>
        <v>3.0019158741499089E-4</v>
      </c>
      <c r="AB1904" s="12">
        <f t="shared" ca="1" si="826"/>
        <v>3.2229716241161821E-4</v>
      </c>
      <c r="AC1904" s="12">
        <f t="shared" ca="1" si="826"/>
        <v>3.2506562130602999E-4</v>
      </c>
      <c r="AD1904" s="12">
        <f t="shared" ca="1" si="826"/>
        <v>3.0799395702097658E-4</v>
      </c>
      <c r="AE1904" s="12">
        <f t="shared" ca="1" si="826"/>
        <v>2.7413844480168333E-4</v>
      </c>
      <c r="AF1904" s="12">
        <f t="shared" ca="1" si="826"/>
        <v>2.2922093975145873E-4</v>
      </c>
      <c r="AG1904" s="12">
        <f t="shared" ca="1" si="826"/>
        <v>1.8005087140898705E-4</v>
      </c>
      <c r="AH1904" s="12">
        <f t="shared" ca="1" si="826"/>
        <v>1.3285954518418085E-4</v>
      </c>
      <c r="AI1904" s="12">
        <f t="shared" ca="1" si="826"/>
        <v>9.209729826392099E-5</v>
      </c>
      <c r="AJ1904" s="12">
        <f t="shared" ca="1" si="826"/>
        <v>5.9973254054477525E-5</v>
      </c>
      <c r="AK1904" s="12">
        <f t="shared" ca="1" si="826"/>
        <v>3.6688075578271877E-5</v>
      </c>
      <c r="AL1904" s="12">
        <f t="shared" ca="1" si="826"/>
        <v>2.1083797936290638E-5</v>
      </c>
      <c r="AM1904" s="12">
        <f t="shared" ca="1" si="826"/>
        <v>1.1382282323538256E-5</v>
      </c>
      <c r="AN1904" s="12">
        <f t="shared" ca="1" si="826"/>
        <v>5.7725334290739572E-6</v>
      </c>
      <c r="AO1904" s="12">
        <f t="shared" ca="1" si="826"/>
        <v>2.7501738899297576E-6</v>
      </c>
      <c r="AP1904" s="12">
        <f t="shared" ca="1" si="826"/>
        <v>1.2308650703934903E-6</v>
      </c>
      <c r="AQ1904" s="12">
        <f t="shared" ca="1" si="826"/>
        <v>5.1750831853989914E-7</v>
      </c>
      <c r="AR1904" s="12">
        <f t="shared" ca="1" si="826"/>
        <v>2.0439996529578087E-7</v>
      </c>
      <c r="AS1904" s="12">
        <f t="shared" ca="1" si="826"/>
        <v>7.5840448948125066E-8</v>
      </c>
      <c r="AT1904" s="12">
        <f t="shared" ca="1" si="826"/>
        <v>2.6434893651591335E-8</v>
      </c>
      <c r="AU1904" s="12">
        <f t="shared" ca="1" si="826"/>
        <v>8.6558721831591823E-9</v>
      </c>
      <c r="AV1904" s="12">
        <f t="shared" ca="1" si="826"/>
        <v>2.66256793122285E-9</v>
      </c>
      <c r="AX1904" s="13">
        <f t="shared" si="763"/>
        <v>0.12318481804009335</v>
      </c>
    </row>
    <row r="1905" spans="1:50" x14ac:dyDescent="0.2">
      <c r="A1905" s="9" t="str">
        <f t="shared" si="758"/>
        <v>Mauritania</v>
      </c>
      <c r="C1905" s="20">
        <f t="shared" si="759"/>
        <v>213.22769209170346</v>
      </c>
      <c r="D1905" s="15">
        <f t="shared" si="760"/>
        <v>367.24825881543785</v>
      </c>
      <c r="E1905" s="23">
        <f t="shared" si="761"/>
        <v>1</v>
      </c>
      <c r="F1905" s="15">
        <f t="shared" si="764"/>
        <v>367.24825881543785</v>
      </c>
      <c r="H1905" s="12">
        <f t="shared" ref="H1905:AV1905" ca="1" si="827">_xlfn.NORM.DIST(H$1777,$F1905,$B$37+$B$38*$F1905,FALSE)/$AV735*($E1197/1000)</f>
        <v>2.3085144628500504E-5</v>
      </c>
      <c r="I1905" s="12">
        <f t="shared" ca="1" si="827"/>
        <v>5.6039677577666402E-5</v>
      </c>
      <c r="J1905" s="12">
        <f t="shared" ca="1" si="827"/>
        <v>1.277954086266177E-4</v>
      </c>
      <c r="K1905" s="12">
        <f t="shared" ca="1" si="827"/>
        <v>2.7377353830153084E-4</v>
      </c>
      <c r="L1905" s="12">
        <f t="shared" ca="1" si="827"/>
        <v>5.5096534318062828E-4</v>
      </c>
      <c r="M1905" s="12">
        <f t="shared" ca="1" si="827"/>
        <v>1.0416305034112549E-3</v>
      </c>
      <c r="N1905" s="12">
        <f t="shared" ca="1" si="827"/>
        <v>1.849948728220944E-3</v>
      </c>
      <c r="O1905" s="12">
        <f t="shared" ca="1" si="827"/>
        <v>3.0864716303119085E-3</v>
      </c>
      <c r="P1905" s="12">
        <f t="shared" ca="1" si="827"/>
        <v>4.8375056112725245E-3</v>
      </c>
      <c r="Q1905" s="12">
        <f t="shared" ca="1" si="827"/>
        <v>7.1225789031848655E-3</v>
      </c>
      <c r="R1905" s="12">
        <f t="shared" ca="1" si="827"/>
        <v>9.8516653541998456E-3</v>
      </c>
      <c r="S1905" s="12">
        <f t="shared" ca="1" si="827"/>
        <v>1.2800844680649029E-2</v>
      </c>
      <c r="T1905" s="12">
        <f t="shared" ca="1" si="827"/>
        <v>1.5625150170098464E-2</v>
      </c>
      <c r="U1905" s="12">
        <f t="shared" ca="1" si="827"/>
        <v>1.7917044267289454E-2</v>
      </c>
      <c r="V1905" s="12">
        <f t="shared" ca="1" si="827"/>
        <v>1.9300347492466615E-2</v>
      </c>
      <c r="W1905" s="12">
        <f t="shared" ca="1" si="827"/>
        <v>1.953082032975929E-2</v>
      </c>
      <c r="X1905" s="12">
        <f t="shared" ca="1" si="827"/>
        <v>1.8566602358377062E-2</v>
      </c>
      <c r="Y1905" s="12">
        <f t="shared" ca="1" si="827"/>
        <v>1.6580628260407518E-2</v>
      </c>
      <c r="Z1905" s="12">
        <f t="shared" ca="1" si="827"/>
        <v>1.3909967767212237E-2</v>
      </c>
      <c r="AA1905" s="12">
        <f t="shared" ca="1" si="827"/>
        <v>1.0962455909291256E-2</v>
      </c>
      <c r="AB1905" s="12">
        <f t="shared" ca="1" si="827"/>
        <v>8.1160775958868132E-3</v>
      </c>
      <c r="AC1905" s="12">
        <f t="shared" ca="1" si="827"/>
        <v>5.6447032626153869E-3</v>
      </c>
      <c r="AD1905" s="12">
        <f t="shared" ca="1" si="827"/>
        <v>3.6880146456457017E-3</v>
      </c>
      <c r="AE1905" s="12">
        <f t="shared" ca="1" si="827"/>
        <v>2.2636055630322143E-3</v>
      </c>
      <c r="AF1905" s="12">
        <f t="shared" ca="1" si="827"/>
        <v>1.3051651322940219E-3</v>
      </c>
      <c r="AG1905" s="12">
        <f t="shared" ca="1" si="827"/>
        <v>7.0694685754961939E-4</v>
      </c>
      <c r="AH1905" s="12">
        <f t="shared" ca="1" si="827"/>
        <v>3.5972006940392668E-4</v>
      </c>
      <c r="AI1905" s="12">
        <f t="shared" ca="1" si="827"/>
        <v>1.7194880566444315E-4</v>
      </c>
      <c r="AJ1905" s="12">
        <f t="shared" ca="1" si="827"/>
        <v>7.7212969224893478E-5</v>
      </c>
      <c r="AK1905" s="12">
        <f t="shared" ca="1" si="827"/>
        <v>3.2571513426680223E-5</v>
      </c>
      <c r="AL1905" s="12">
        <f t="shared" ca="1" si="827"/>
        <v>1.2907502508802053E-5</v>
      </c>
      <c r="AM1905" s="12">
        <f t="shared" ca="1" si="827"/>
        <v>4.8051073293101188E-6</v>
      </c>
      <c r="AN1905" s="12">
        <f t="shared" ca="1" si="827"/>
        <v>1.6804305262615426E-6</v>
      </c>
      <c r="AO1905" s="12">
        <f t="shared" ca="1" si="827"/>
        <v>5.5207060860559063E-7</v>
      </c>
      <c r="AP1905" s="12">
        <f t="shared" ca="1" si="827"/>
        <v>1.7038261751032847E-7</v>
      </c>
      <c r="AQ1905" s="12">
        <f t="shared" ca="1" si="827"/>
        <v>4.9398361039949054E-8</v>
      </c>
      <c r="AR1905" s="12">
        <f t="shared" ca="1" si="827"/>
        <v>1.345415383054805E-8</v>
      </c>
      <c r="AS1905" s="12">
        <f t="shared" ca="1" si="827"/>
        <v>3.4423643295178209E-9</v>
      </c>
      <c r="AT1905" s="12">
        <f t="shared" ca="1" si="827"/>
        <v>8.2739686613340138E-10</v>
      </c>
      <c r="AU1905" s="12">
        <f t="shared" ca="1" si="827"/>
        <v>1.8682177984380318E-10</v>
      </c>
      <c r="AV1905" s="12">
        <f t="shared" ca="1" si="827"/>
        <v>3.9627596643654126E-11</v>
      </c>
      <c r="AX1905" s="13">
        <f t="shared" si="763"/>
        <v>0.62836171211664893</v>
      </c>
    </row>
    <row r="1906" spans="1:50" x14ac:dyDescent="0.2">
      <c r="A1906" s="9" t="str">
        <f t="shared" ref="A1906:A1969" si="828">A274</f>
        <v>Mauritius</v>
      </c>
      <c r="C1906" s="20">
        <f t="shared" ref="C1906:C1969" si="829">E736</f>
        <v>470.26299383989834</v>
      </c>
      <c r="D1906" s="15">
        <f t="shared" ref="D1906:D1969" si="830">C1906+IFERROR(INDEX(B$2259:B$2601,MATCH(C1906,B$2259:B$2601,1)+C$60)-INDEX(B$2259:B$2601,MATCH(C1906,B$2259:B$2601,1)),0)</f>
        <v>532.05432896145669</v>
      </c>
      <c r="E1906" s="23">
        <f t="shared" ref="E1906:E1969" si="831">INDEX(B$23:B$29,MATCH(B274,A$23:A$29,0))</f>
        <v>1</v>
      </c>
      <c r="F1906" s="15">
        <f t="shared" si="764"/>
        <v>532.05432896145669</v>
      </c>
      <c r="H1906" s="12">
        <f t="shared" ref="H1906:AV1906" ca="1" si="832">_xlfn.NORM.DIST(H$1777,$F1906,$B$37+$B$38*$F1906,FALSE)/$AV736*($E1198/1000)</f>
        <v>7.3723124931802653E-10</v>
      </c>
      <c r="I1906" s="12">
        <f t="shared" ca="1" si="832"/>
        <v>2.7021078605360257E-9</v>
      </c>
      <c r="J1906" s="12">
        <f t="shared" ca="1" si="832"/>
        <v>9.303754049273337E-9</v>
      </c>
      <c r="K1906" s="12">
        <f t="shared" ca="1" si="832"/>
        <v>3.0093337517647459E-8</v>
      </c>
      <c r="L1906" s="12">
        <f t="shared" ca="1" si="832"/>
        <v>9.1440603985401451E-8</v>
      </c>
      <c r="M1906" s="12">
        <f t="shared" ca="1" si="832"/>
        <v>2.6101436578584534E-7</v>
      </c>
      <c r="N1906" s="12">
        <f t="shared" ca="1" si="832"/>
        <v>6.9991665910691423E-7</v>
      </c>
      <c r="O1906" s="12">
        <f t="shared" ca="1" si="832"/>
        <v>1.7631320704699747E-6</v>
      </c>
      <c r="P1906" s="12">
        <f t="shared" ca="1" si="832"/>
        <v>4.1723425278479398E-6</v>
      </c>
      <c r="Q1906" s="12">
        <f t="shared" ca="1" si="832"/>
        <v>9.275378884736182E-6</v>
      </c>
      <c r="R1906" s="12">
        <f t="shared" ca="1" si="832"/>
        <v>1.937046106475904E-5</v>
      </c>
      <c r="S1906" s="12">
        <f t="shared" ca="1" si="832"/>
        <v>3.800185987367582E-5</v>
      </c>
      <c r="T1906" s="12">
        <f t="shared" ca="1" si="832"/>
        <v>7.0036807478577335E-5</v>
      </c>
      <c r="U1906" s="12">
        <f t="shared" ca="1" si="832"/>
        <v>1.2125633154475536E-4</v>
      </c>
      <c r="V1906" s="12">
        <f t="shared" ca="1" si="832"/>
        <v>1.9721461850751967E-4</v>
      </c>
      <c r="W1906" s="12">
        <f t="shared" ca="1" si="832"/>
        <v>3.0132167812500793E-4</v>
      </c>
      <c r="X1906" s="12">
        <f t="shared" ca="1" si="832"/>
        <v>4.3249216672567253E-4</v>
      </c>
      <c r="Y1906" s="12">
        <f t="shared" ca="1" si="832"/>
        <v>5.8315326206715822E-4</v>
      </c>
      <c r="Z1906" s="12">
        <f t="shared" ca="1" si="832"/>
        <v>7.3865861539101603E-4</v>
      </c>
      <c r="AA1906" s="12">
        <f t="shared" ca="1" si="832"/>
        <v>8.7894443499491313E-4</v>
      </c>
      <c r="AB1906" s="12">
        <f t="shared" ca="1" si="832"/>
        <v>9.8250703517922529E-4</v>
      </c>
      <c r="AC1906" s="12">
        <f t="shared" ca="1" si="832"/>
        <v>1.0317310757908002E-3</v>
      </c>
      <c r="AD1906" s="12">
        <f t="shared" ca="1" si="832"/>
        <v>1.0177800867933696E-3</v>
      </c>
      <c r="AE1906" s="12">
        <f t="shared" ca="1" si="832"/>
        <v>9.4318738213712528E-4</v>
      </c>
      <c r="AF1906" s="12">
        <f t="shared" ca="1" si="832"/>
        <v>8.2110483555865375E-4</v>
      </c>
      <c r="AG1906" s="12">
        <f t="shared" ca="1" si="832"/>
        <v>6.7151517624639012E-4</v>
      </c>
      <c r="AH1906" s="12">
        <f t="shared" ca="1" si="832"/>
        <v>5.159048961086174E-4</v>
      </c>
      <c r="AI1906" s="12">
        <f t="shared" ca="1" si="832"/>
        <v>3.723403148833358E-4</v>
      </c>
      <c r="AJ1906" s="12">
        <f t="shared" ca="1" si="832"/>
        <v>2.5244517172022811E-4</v>
      </c>
      <c r="AK1906" s="12">
        <f t="shared" ca="1" si="832"/>
        <v>1.607869032276061E-4</v>
      </c>
      <c r="AL1906" s="12">
        <f t="shared" ca="1" si="832"/>
        <v>9.6203498912490965E-5</v>
      </c>
      <c r="AM1906" s="12">
        <f t="shared" ca="1" si="832"/>
        <v>5.4073895735235512E-5</v>
      </c>
      <c r="AN1906" s="12">
        <f t="shared" ca="1" si="832"/>
        <v>2.8552296567206394E-5</v>
      </c>
      <c r="AO1906" s="12">
        <f t="shared" ca="1" si="832"/>
        <v>1.4162862126990783E-5</v>
      </c>
      <c r="AP1906" s="12">
        <f t="shared" ca="1" si="832"/>
        <v>6.5995998463703736E-6</v>
      </c>
      <c r="AQ1906" s="12">
        <f t="shared" ca="1" si="832"/>
        <v>2.8889549861947479E-6</v>
      </c>
      <c r="AR1906" s="12">
        <f t="shared" ca="1" si="832"/>
        <v>1.1880112168202986E-6</v>
      </c>
      <c r="AS1906" s="12">
        <f t="shared" ca="1" si="832"/>
        <v>4.5894104706718606E-7</v>
      </c>
      <c r="AT1906" s="12">
        <f t="shared" ca="1" si="832"/>
        <v>1.6655200224508025E-7</v>
      </c>
      <c r="AU1906" s="12">
        <f t="shared" ca="1" si="832"/>
        <v>5.6780525661001167E-8</v>
      </c>
      <c r="AV1906" s="12">
        <f t="shared" ca="1" si="832"/>
        <v>1.818467545195622E-8</v>
      </c>
      <c r="AX1906" s="13">
        <f t="shared" ref="AX1906:AX1969" si="833">_xlfn.NORM.DIST(D$608,F1906,$B$37+$B$38*$F1906,TRUE)</f>
        <v>9.3326846349761489E-2</v>
      </c>
    </row>
    <row r="1907" spans="1:50" x14ac:dyDescent="0.2">
      <c r="A1907" s="9" t="str">
        <f t="shared" si="828"/>
        <v>Mexico</v>
      </c>
      <c r="C1907" s="20">
        <f t="shared" si="829"/>
        <v>469.94145459728213</v>
      </c>
      <c r="D1907" s="15">
        <f t="shared" si="830"/>
        <v>531.73278971884042</v>
      </c>
      <c r="E1907" s="23">
        <f t="shared" si="831"/>
        <v>1</v>
      </c>
      <c r="F1907" s="15">
        <f t="shared" ref="F1907:F1970" si="834">C1907+E1907*(D1907-C1907)</f>
        <v>531.73278971884042</v>
      </c>
      <c r="H1907" s="12">
        <f t="shared" ref="H1907:AV1907" ca="1" si="835">_xlfn.NORM.DIST(H$1777,$F1907,$B$37+$B$38*$F1907,FALSE)/$AV737*($E1199/1000)</f>
        <v>1.3303217280423384E-7</v>
      </c>
      <c r="I1907" s="12">
        <f t="shared" ca="1" si="835"/>
        <v>4.8719915112957535E-7</v>
      </c>
      <c r="J1907" s="12">
        <f t="shared" ca="1" si="835"/>
        <v>1.6761502891400248E-6</v>
      </c>
      <c r="K1907" s="12">
        <f t="shared" ca="1" si="835"/>
        <v>5.4172139052241685E-6</v>
      </c>
      <c r="L1907" s="12">
        <f t="shared" ca="1" si="835"/>
        <v>1.6447337630759763E-5</v>
      </c>
      <c r="M1907" s="12">
        <f t="shared" ca="1" si="835"/>
        <v>4.6910690516303807E-5</v>
      </c>
      <c r="N1907" s="12">
        <f t="shared" ca="1" si="835"/>
        <v>1.256911322980343E-4</v>
      </c>
      <c r="O1907" s="12">
        <f t="shared" ca="1" si="835"/>
        <v>3.1636909079802366E-4</v>
      </c>
      <c r="P1907" s="12">
        <f t="shared" ca="1" si="835"/>
        <v>7.4806622873675223E-4</v>
      </c>
      <c r="Q1907" s="12">
        <f t="shared" ca="1" si="835"/>
        <v>1.6616618407219827E-3</v>
      </c>
      <c r="R1907" s="12">
        <f t="shared" ca="1" si="835"/>
        <v>3.4673831872744573E-3</v>
      </c>
      <c r="S1907" s="12">
        <f t="shared" ca="1" si="835"/>
        <v>6.7970055782425936E-3</v>
      </c>
      <c r="T1907" s="12">
        <f t="shared" ca="1" si="835"/>
        <v>1.2516704765093516E-2</v>
      </c>
      <c r="U1907" s="12">
        <f t="shared" ca="1" si="835"/>
        <v>2.1653045355981983E-2</v>
      </c>
      <c r="V1907" s="12">
        <f t="shared" ca="1" si="835"/>
        <v>3.5188808156484536E-2</v>
      </c>
      <c r="W1907" s="12">
        <f t="shared" ca="1" si="835"/>
        <v>5.3721326072508992E-2</v>
      </c>
      <c r="X1907" s="12">
        <f t="shared" ca="1" si="835"/>
        <v>7.7045182119780717E-2</v>
      </c>
      <c r="Y1907" s="12">
        <f t="shared" ca="1" si="835"/>
        <v>0.10380083394364055</v>
      </c>
      <c r="Z1907" s="12">
        <f t="shared" ca="1" si="835"/>
        <v>0.1313750196981876</v>
      </c>
      <c r="AA1907" s="12">
        <f t="shared" ca="1" si="835"/>
        <v>0.15620011184349653</v>
      </c>
      <c r="AB1907" s="12">
        <f t="shared" ca="1" si="835"/>
        <v>0.17446426363203849</v>
      </c>
      <c r="AC1907" s="12">
        <f t="shared" ca="1" si="835"/>
        <v>0.18305779122425372</v>
      </c>
      <c r="AD1907" s="12">
        <f t="shared" ca="1" si="835"/>
        <v>0.18043739514797696</v>
      </c>
      <c r="AE1907" s="12">
        <f t="shared" ca="1" si="835"/>
        <v>0.16707884898855238</v>
      </c>
      <c r="AF1907" s="12">
        <f t="shared" ca="1" si="835"/>
        <v>0.14533593049771043</v>
      </c>
      <c r="AG1907" s="12">
        <f t="shared" ca="1" si="835"/>
        <v>0.11876298677078678</v>
      </c>
      <c r="AH1907" s="12">
        <f t="shared" ca="1" si="835"/>
        <v>9.1168712498668356E-2</v>
      </c>
      <c r="AI1907" s="12">
        <f t="shared" ca="1" si="835"/>
        <v>6.5745665689296393E-2</v>
      </c>
      <c r="AJ1907" s="12">
        <f t="shared" ca="1" si="835"/>
        <v>4.4539468207935633E-2</v>
      </c>
      <c r="AK1907" s="12">
        <f t="shared" ca="1" si="835"/>
        <v>2.834519979405287E-2</v>
      </c>
      <c r="AL1907" s="12">
        <f t="shared" ca="1" si="835"/>
        <v>1.6946133076184054E-2</v>
      </c>
      <c r="AM1907" s="12">
        <f t="shared" ca="1" si="835"/>
        <v>9.5173994550298187E-3</v>
      </c>
      <c r="AN1907" s="12">
        <f t="shared" ca="1" si="835"/>
        <v>5.0213740896950868E-3</v>
      </c>
      <c r="AO1907" s="12">
        <f t="shared" ca="1" si="835"/>
        <v>2.4887624865778221E-3</v>
      </c>
      <c r="AP1907" s="12">
        <f t="shared" ca="1" si="835"/>
        <v>1.15877981501113E-3</v>
      </c>
      <c r="AQ1907" s="12">
        <f t="shared" ca="1" si="835"/>
        <v>5.0684478927435551E-4</v>
      </c>
      <c r="AR1907" s="12">
        <f t="shared" ca="1" si="835"/>
        <v>2.0825989511278058E-4</v>
      </c>
      <c r="AS1907" s="12">
        <f t="shared" ca="1" si="835"/>
        <v>8.0388310173569341E-5</v>
      </c>
      <c r="AT1907" s="12">
        <f t="shared" ca="1" si="835"/>
        <v>2.9149878481581151E-5</v>
      </c>
      <c r="AU1907" s="12">
        <f t="shared" ca="1" si="835"/>
        <v>9.9297243500041204E-6</v>
      </c>
      <c r="AV1907" s="12">
        <f t="shared" ca="1" si="835"/>
        <v>3.1775634507730155E-6</v>
      </c>
      <c r="AX1907" s="13">
        <f t="shared" si="833"/>
        <v>9.3864369014390214E-2</v>
      </c>
    </row>
    <row r="1908" spans="1:50" x14ac:dyDescent="0.2">
      <c r="A1908" s="9" t="str">
        <f t="shared" si="828"/>
        <v>Micronesia (Federated States of)</v>
      </c>
      <c r="C1908" s="20">
        <f t="shared" si="829"/>
        <v>436.1002738366638</v>
      </c>
      <c r="D1908" s="15">
        <f t="shared" si="830"/>
        <v>510.64745695028017</v>
      </c>
      <c r="E1908" s="23">
        <f t="shared" si="831"/>
        <v>1</v>
      </c>
      <c r="F1908" s="15">
        <f t="shared" si="834"/>
        <v>510.64745695028017</v>
      </c>
      <c r="H1908" s="12">
        <f t="shared" ref="H1908:AV1908" ca="1" si="836">_xlfn.NORM.DIST(H$1777,$F1908,$B$37+$B$38*$F1908,FALSE)/$AV738*($E1200/1000)</f>
        <v>4.7757669138888046E-10</v>
      </c>
      <c r="I1908" s="12">
        <f t="shared" ca="1" si="836"/>
        <v>1.6592042511467469E-9</v>
      </c>
      <c r="J1908" s="12">
        <f t="shared" ca="1" si="836"/>
        <v>5.4151834772743895E-9</v>
      </c>
      <c r="K1908" s="12">
        <f t="shared" ca="1" si="836"/>
        <v>1.660286723434495E-8</v>
      </c>
      <c r="L1908" s="12">
        <f t="shared" ca="1" si="836"/>
        <v>4.7820004100723926E-8</v>
      </c>
      <c r="M1908" s="12">
        <f t="shared" ca="1" si="836"/>
        <v>1.2938761805959153E-7</v>
      </c>
      <c r="N1908" s="12">
        <f t="shared" ca="1" si="836"/>
        <v>3.2887618170736794E-7</v>
      </c>
      <c r="O1908" s="12">
        <f t="shared" ca="1" si="836"/>
        <v>7.8528756450369038E-7</v>
      </c>
      <c r="P1908" s="12">
        <f t="shared" ca="1" si="836"/>
        <v>1.7614958067630617E-6</v>
      </c>
      <c r="Q1908" s="12">
        <f t="shared" ca="1" si="836"/>
        <v>3.7118558500849292E-6</v>
      </c>
      <c r="R1908" s="12">
        <f t="shared" ca="1" si="836"/>
        <v>7.3477976072907225E-6</v>
      </c>
      <c r="S1908" s="12">
        <f t="shared" ca="1" si="836"/>
        <v>1.3664063242399685E-5</v>
      </c>
      <c r="T1908" s="12">
        <f t="shared" ca="1" si="836"/>
        <v>2.3870369211035487E-5</v>
      </c>
      <c r="U1908" s="12">
        <f t="shared" ca="1" si="836"/>
        <v>3.9173737094379171E-5</v>
      </c>
      <c r="V1908" s="12">
        <f t="shared" ca="1" si="836"/>
        <v>6.0393120083964076E-5</v>
      </c>
      <c r="W1908" s="12">
        <f t="shared" ca="1" si="836"/>
        <v>8.7465447961177189E-5</v>
      </c>
      <c r="X1908" s="12">
        <f t="shared" ca="1" si="836"/>
        <v>1.1899868912681043E-4</v>
      </c>
      <c r="Y1908" s="12">
        <f t="shared" ca="1" si="836"/>
        <v>1.520913184436876E-4</v>
      </c>
      <c r="Z1908" s="12">
        <f t="shared" ca="1" si="836"/>
        <v>1.8260945781112099E-4</v>
      </c>
      <c r="AA1908" s="12">
        <f t="shared" ca="1" si="836"/>
        <v>2.0596750310683418E-4</v>
      </c>
      <c r="AB1908" s="12">
        <f t="shared" ca="1" si="836"/>
        <v>2.1823818253921431E-4</v>
      </c>
      <c r="AC1908" s="12">
        <f t="shared" ca="1" si="836"/>
        <v>2.1722978040652471E-4</v>
      </c>
      <c r="AD1908" s="12">
        <f t="shared" ca="1" si="836"/>
        <v>2.0312556437952745E-4</v>
      </c>
      <c r="AE1908" s="12">
        <f t="shared" ca="1" si="836"/>
        <v>1.7842939449816793E-4</v>
      </c>
      <c r="AF1908" s="12">
        <f t="shared" ca="1" si="836"/>
        <v>1.472396624975287E-4</v>
      </c>
      <c r="AG1908" s="12">
        <f t="shared" ca="1" si="836"/>
        <v>1.1414051289865993E-4</v>
      </c>
      <c r="AH1908" s="12">
        <f t="shared" ca="1" si="836"/>
        <v>8.312112663903981E-5</v>
      </c>
      <c r="AI1908" s="12">
        <f t="shared" ca="1" si="836"/>
        <v>5.6864289522100247E-5</v>
      </c>
      <c r="AJ1908" s="12">
        <f t="shared" ca="1" si="836"/>
        <v>3.6544700620413446E-5</v>
      </c>
      <c r="AK1908" s="12">
        <f t="shared" ca="1" si="836"/>
        <v>2.2063062457521104E-5</v>
      </c>
      <c r="AL1908" s="12">
        <f t="shared" ca="1" si="836"/>
        <v>1.2513067153530309E-5</v>
      </c>
      <c r="AM1908" s="12">
        <f t="shared" ca="1" si="836"/>
        <v>6.6668141886947954E-6</v>
      </c>
      <c r="AN1908" s="12">
        <f t="shared" ca="1" si="836"/>
        <v>3.336794966175305E-6</v>
      </c>
      <c r="AO1908" s="12">
        <f t="shared" ca="1" si="836"/>
        <v>1.5689073124087618E-6</v>
      </c>
      <c r="AP1908" s="12">
        <f t="shared" ca="1" si="836"/>
        <v>6.9298151091282065E-7</v>
      </c>
      <c r="AQ1908" s="12">
        <f t="shared" ca="1" si="836"/>
        <v>2.8754286978882095E-7</v>
      </c>
      <c r="AR1908" s="12">
        <f t="shared" ca="1" si="836"/>
        <v>1.1208310485818905E-7</v>
      </c>
      <c r="AS1908" s="12">
        <f t="shared" ca="1" si="836"/>
        <v>4.1042546418891674E-8</v>
      </c>
      <c r="AT1908" s="12">
        <f t="shared" ca="1" si="836"/>
        <v>1.4118385561972117E-8</v>
      </c>
      <c r="AU1908" s="12">
        <f t="shared" ca="1" si="836"/>
        <v>4.5623896436959927E-9</v>
      </c>
      <c r="AV1908" s="12">
        <f t="shared" ca="1" si="836"/>
        <v>1.3850208217886511E-9</v>
      </c>
      <c r="AX1908" s="13">
        <f t="shared" si="833"/>
        <v>0.13426058258982604</v>
      </c>
    </row>
    <row r="1909" spans="1:50" x14ac:dyDescent="0.2">
      <c r="A1909" s="9" t="str">
        <f t="shared" si="828"/>
        <v>Monaco</v>
      </c>
      <c r="C1909" s="20">
        <f t="shared" si="829"/>
        <v>734.17900388021053</v>
      </c>
      <c r="D1909" s="15">
        <f t="shared" si="830"/>
        <v>734.17900388021053</v>
      </c>
      <c r="E1909" s="23">
        <f t="shared" si="831"/>
        <v>1</v>
      </c>
      <c r="F1909" s="15">
        <f t="shared" si="834"/>
        <v>734.17900388021053</v>
      </c>
      <c r="H1909" s="12">
        <f t="shared" ref="H1909:AV1909" ca="1" si="837">_xlfn.NORM.DIST(H$1777,$F1909,$B$37+$B$38*$F1909,FALSE)/$AV739*($E1201/1000)</f>
        <v>2.3688141896705513E-16</v>
      </c>
      <c r="I1909" s="12">
        <f t="shared" ca="1" si="837"/>
        <v>1.4390769552078777E-15</v>
      </c>
      <c r="J1909" s="12">
        <f t="shared" ca="1" si="837"/>
        <v>8.2128451837157078E-15</v>
      </c>
      <c r="K1909" s="12">
        <f t="shared" ca="1" si="837"/>
        <v>4.4031131777647185E-14</v>
      </c>
      <c r="L1909" s="12">
        <f t="shared" ca="1" si="837"/>
        <v>2.2175971566607804E-13</v>
      </c>
      <c r="M1909" s="12">
        <f t="shared" ca="1" si="837"/>
        <v>1.0492091233991491E-12</v>
      </c>
      <c r="N1909" s="12">
        <f t="shared" ca="1" si="837"/>
        <v>4.6633504675743732E-12</v>
      </c>
      <c r="O1909" s="12">
        <f t="shared" ca="1" si="837"/>
        <v>1.9471107184589048E-11</v>
      </c>
      <c r="P1909" s="12">
        <f t="shared" ca="1" si="837"/>
        <v>7.6372997180432398E-11</v>
      </c>
      <c r="Q1909" s="12">
        <f t="shared" ca="1" si="837"/>
        <v>2.8141394615569514E-10</v>
      </c>
      <c r="R1909" s="12">
        <f t="shared" ca="1" si="837"/>
        <v>9.7410997997376139E-10</v>
      </c>
      <c r="S1909" s="12">
        <f t="shared" ca="1" si="837"/>
        <v>3.1675754208384938E-9</v>
      </c>
      <c r="T1909" s="12">
        <f t="shared" ca="1" si="837"/>
        <v>9.6761486315003078E-9</v>
      </c>
      <c r="U1909" s="12">
        <f t="shared" ca="1" si="837"/>
        <v>2.7767366469536866E-8</v>
      </c>
      <c r="V1909" s="12">
        <f t="shared" ca="1" si="837"/>
        <v>7.4855453919876464E-8</v>
      </c>
      <c r="W1909" s="12">
        <f t="shared" ca="1" si="837"/>
        <v>1.895696460957367E-7</v>
      </c>
      <c r="X1909" s="12">
        <f t="shared" ca="1" si="837"/>
        <v>4.5099398043967678E-7</v>
      </c>
      <c r="Y1909" s="12">
        <f t="shared" ca="1" si="837"/>
        <v>1.0079274803779527E-6</v>
      </c>
      <c r="Z1909" s="12">
        <f t="shared" ca="1" si="837"/>
        <v>2.116140123400206E-6</v>
      </c>
      <c r="AA1909" s="12">
        <f t="shared" ca="1" si="837"/>
        <v>4.1736512089946534E-6</v>
      </c>
      <c r="AB1909" s="12">
        <f t="shared" ca="1" si="837"/>
        <v>7.7329371036394325E-6</v>
      </c>
      <c r="AC1909" s="12">
        <f t="shared" ca="1" si="837"/>
        <v>1.3459514608540157E-5</v>
      </c>
      <c r="AD1909" s="12">
        <f t="shared" ca="1" si="837"/>
        <v>2.2007510280614429E-5</v>
      </c>
      <c r="AE1909" s="12">
        <f t="shared" ca="1" si="837"/>
        <v>3.3804072425570427E-5</v>
      </c>
      <c r="AF1909" s="12">
        <f t="shared" ca="1" si="837"/>
        <v>4.8777970701895286E-5</v>
      </c>
      <c r="AG1909" s="12">
        <f t="shared" ca="1" si="837"/>
        <v>6.6120332428589088E-5</v>
      </c>
      <c r="AH1909" s="12">
        <f t="shared" ca="1" si="837"/>
        <v>8.4198222476607838E-5</v>
      </c>
      <c r="AI1909" s="12">
        <f t="shared" ca="1" si="837"/>
        <v>1.007227124523869E-4</v>
      </c>
      <c r="AJ1909" s="12">
        <f t="shared" ca="1" si="837"/>
        <v>1.1319011398839181E-4</v>
      </c>
      <c r="AK1909" s="12">
        <f t="shared" ca="1" si="837"/>
        <v>1.1949402132871088E-4</v>
      </c>
      <c r="AL1909" s="12">
        <f t="shared" ca="1" si="837"/>
        <v>1.1850603044344313E-4</v>
      </c>
      <c r="AM1909" s="12">
        <f t="shared" ca="1" si="837"/>
        <v>1.1040565537998505E-4</v>
      </c>
      <c r="AN1909" s="12">
        <f t="shared" ca="1" si="837"/>
        <v>9.66270640858629E-5</v>
      </c>
      <c r="AO1909" s="12">
        <f t="shared" ca="1" si="837"/>
        <v>7.9444318353676381E-5</v>
      </c>
      <c r="AP1909" s="12">
        <f t="shared" ca="1" si="837"/>
        <v>6.1359738044995649E-5</v>
      </c>
      <c r="AQ1909" s="12">
        <f t="shared" ca="1" si="837"/>
        <v>4.4520573029232023E-5</v>
      </c>
      <c r="AR1909" s="12">
        <f t="shared" ca="1" si="837"/>
        <v>3.0345520360939361E-5</v>
      </c>
      <c r="AS1909" s="12">
        <f t="shared" ca="1" si="837"/>
        <v>1.943054703239644E-5</v>
      </c>
      <c r="AT1909" s="12">
        <f t="shared" ca="1" si="837"/>
        <v>1.1687780878401588E-5</v>
      </c>
      <c r="AU1909" s="12">
        <f t="shared" ca="1" si="837"/>
        <v>6.60443528626503E-6</v>
      </c>
      <c r="AV1909" s="12">
        <f t="shared" ca="1" si="837"/>
        <v>3.5058708399530662E-6</v>
      </c>
      <c r="AX1909" s="13">
        <f t="shared" si="833"/>
        <v>4.1619999999997851E-4</v>
      </c>
    </row>
    <row r="1910" spans="1:50" x14ac:dyDescent="0.2">
      <c r="A1910" s="9" t="str">
        <f t="shared" si="828"/>
        <v>Mongolia</v>
      </c>
      <c r="C1910" s="20">
        <f t="shared" si="829"/>
        <v>455.87352769005633</v>
      </c>
      <c r="D1910" s="15">
        <f t="shared" si="830"/>
        <v>523.32052496047959</v>
      </c>
      <c r="E1910" s="23">
        <f t="shared" si="831"/>
        <v>1</v>
      </c>
      <c r="F1910" s="15">
        <f t="shared" si="834"/>
        <v>523.32052496047959</v>
      </c>
      <c r="H1910" s="12">
        <f t="shared" ref="H1910:AV1910" ca="1" si="838">_xlfn.NORM.DIST(H$1777,$F1910,$B$37+$B$38*$F1910,FALSE)/$AV740*($E1202/1000)</f>
        <v>7.6945718955165483E-9</v>
      </c>
      <c r="I1910" s="12">
        <f t="shared" ca="1" si="838"/>
        <v>2.7593119385969709E-8</v>
      </c>
      <c r="J1910" s="12">
        <f t="shared" ca="1" si="838"/>
        <v>9.2955209274708552E-8</v>
      </c>
      <c r="K1910" s="12">
        <f t="shared" ca="1" si="838"/>
        <v>2.9417330569981949E-7</v>
      </c>
      <c r="L1910" s="12">
        <f t="shared" ca="1" si="838"/>
        <v>8.7455954391479659E-7</v>
      </c>
      <c r="M1910" s="12">
        <f t="shared" ca="1" si="838"/>
        <v>2.4424861015339566E-6</v>
      </c>
      <c r="N1910" s="12">
        <f t="shared" ca="1" si="838"/>
        <v>6.4081314761513986E-6</v>
      </c>
      <c r="O1910" s="12">
        <f t="shared" ca="1" si="838"/>
        <v>1.5793824977913487E-5</v>
      </c>
      <c r="P1910" s="12">
        <f t="shared" ca="1" si="838"/>
        <v>3.6567883378628775E-5</v>
      </c>
      <c r="Q1910" s="12">
        <f t="shared" ca="1" si="838"/>
        <v>7.9536947669818966E-5</v>
      </c>
      <c r="R1910" s="12">
        <f t="shared" ca="1" si="838"/>
        <v>1.625154341529254E-4</v>
      </c>
      <c r="S1910" s="12">
        <f t="shared" ca="1" si="838"/>
        <v>3.1194418858365209E-4</v>
      </c>
      <c r="T1910" s="12">
        <f t="shared" ca="1" si="838"/>
        <v>5.6249126297246534E-4</v>
      </c>
      <c r="U1910" s="12">
        <f t="shared" ca="1" si="838"/>
        <v>9.5282086257013527E-4</v>
      </c>
      <c r="V1910" s="12">
        <f t="shared" ca="1" si="838"/>
        <v>1.516223869185843E-3</v>
      </c>
      <c r="W1910" s="12">
        <f t="shared" ca="1" si="838"/>
        <v>2.2665849234639948E-3</v>
      </c>
      <c r="X1910" s="12">
        <f t="shared" ca="1" si="838"/>
        <v>3.1830045319180523E-3</v>
      </c>
      <c r="Y1910" s="12">
        <f t="shared" ca="1" si="838"/>
        <v>4.1991279991707656E-3</v>
      </c>
      <c r="Z1910" s="12">
        <f t="shared" ca="1" si="838"/>
        <v>5.2040033109906191E-3</v>
      </c>
      <c r="AA1910" s="12">
        <f t="shared" ca="1" si="838"/>
        <v>6.0586045984902959E-3</v>
      </c>
      <c r="AB1910" s="12">
        <f t="shared" ca="1" si="838"/>
        <v>6.6261955879242055E-3</v>
      </c>
      <c r="AC1910" s="12">
        <f t="shared" ca="1" si="838"/>
        <v>6.8078893220327235E-3</v>
      </c>
      <c r="AD1910" s="12">
        <f t="shared" ca="1" si="838"/>
        <v>6.5707859109681334E-3</v>
      </c>
      <c r="AE1910" s="12">
        <f t="shared" ca="1" si="838"/>
        <v>5.9577015391094968E-3</v>
      </c>
      <c r="AF1910" s="12">
        <f t="shared" ca="1" si="838"/>
        <v>5.0745409685832611E-3</v>
      </c>
      <c r="AG1910" s="12">
        <f t="shared" ca="1" si="838"/>
        <v>4.0604239270732399E-3</v>
      </c>
      <c r="AH1910" s="12">
        <f t="shared" ca="1" si="838"/>
        <v>3.052126912968839E-3</v>
      </c>
      <c r="AI1910" s="12">
        <f t="shared" ca="1" si="838"/>
        <v>2.1552139696776069E-3</v>
      </c>
      <c r="AJ1910" s="12">
        <f t="shared" ca="1" si="838"/>
        <v>1.4296666724353182E-3</v>
      </c>
      <c r="AK1910" s="12">
        <f t="shared" ca="1" si="838"/>
        <v>8.9091400911916335E-4</v>
      </c>
      <c r="AL1910" s="12">
        <f t="shared" ca="1" si="838"/>
        <v>5.215469111627298E-4</v>
      </c>
      <c r="AM1910" s="12">
        <f t="shared" ca="1" si="838"/>
        <v>2.8681876546807303E-4</v>
      </c>
      <c r="AN1910" s="12">
        <f t="shared" ca="1" si="838"/>
        <v>1.4817616196543832E-4</v>
      </c>
      <c r="AO1910" s="12">
        <f t="shared" ca="1" si="838"/>
        <v>7.1912720031035594E-5</v>
      </c>
      <c r="AP1910" s="12">
        <f t="shared" ca="1" si="838"/>
        <v>3.278609440042842E-5</v>
      </c>
      <c r="AQ1910" s="12">
        <f t="shared" ca="1" si="838"/>
        <v>1.4042041397240071E-5</v>
      </c>
      <c r="AR1910" s="12">
        <f t="shared" ca="1" si="838"/>
        <v>5.6497262863628377E-6</v>
      </c>
      <c r="AS1910" s="12">
        <f t="shared" ca="1" si="838"/>
        <v>2.135409457136237E-6</v>
      </c>
      <c r="AT1910" s="12">
        <f t="shared" ca="1" si="838"/>
        <v>7.5821349592515706E-7</v>
      </c>
      <c r="AU1910" s="12">
        <f t="shared" ca="1" si="838"/>
        <v>2.5290560473153905E-7</v>
      </c>
      <c r="AV1910" s="12">
        <f t="shared" ca="1" si="838"/>
        <v>7.9246847095357205E-8</v>
      </c>
      <c r="AX1910" s="13">
        <f t="shared" si="833"/>
        <v>0.1087495986527226</v>
      </c>
    </row>
    <row r="1911" spans="1:50" x14ac:dyDescent="0.2">
      <c r="A1911" s="9" t="str">
        <f t="shared" si="828"/>
        <v>Montenegro</v>
      </c>
      <c r="C1911" s="20">
        <f t="shared" si="829"/>
        <v>477.76119737721069</v>
      </c>
      <c r="D1911" s="15">
        <f t="shared" si="830"/>
        <v>537.2762534887795</v>
      </c>
      <c r="E1911" s="23">
        <f t="shared" si="831"/>
        <v>1</v>
      </c>
      <c r="F1911" s="15">
        <f t="shared" si="834"/>
        <v>537.2762534887795</v>
      </c>
      <c r="H1911" s="12">
        <f t="shared" ref="H1911:AV1911" ca="1" si="839">_xlfn.NORM.DIST(H$1777,$F1911,$B$37+$B$38*$F1911,FALSE)/$AV741*($E1203/1000)</f>
        <v>3.2429462664387071E-10</v>
      </c>
      <c r="I1911" s="12">
        <f t="shared" ca="1" si="839"/>
        <v>1.2042269175147303E-9</v>
      </c>
      <c r="J1911" s="12">
        <f t="shared" ca="1" si="839"/>
        <v>4.2008144894474694E-9</v>
      </c>
      <c r="K1911" s="12">
        <f t="shared" ca="1" si="839"/>
        <v>1.3766237910098403E-8</v>
      </c>
      <c r="L1911" s="12">
        <f t="shared" ca="1" si="839"/>
        <v>4.2379285782267551E-8</v>
      </c>
      <c r="M1911" s="12">
        <f t="shared" ca="1" si="839"/>
        <v>1.2255995437344301E-7</v>
      </c>
      <c r="N1911" s="12">
        <f t="shared" ca="1" si="839"/>
        <v>3.3296619470833316E-7</v>
      </c>
      <c r="O1911" s="12">
        <f t="shared" ca="1" si="839"/>
        <v>8.4978349150029846E-7</v>
      </c>
      <c r="P1911" s="12">
        <f t="shared" ca="1" si="839"/>
        <v>2.037384659908268E-6</v>
      </c>
      <c r="Q1911" s="12">
        <f t="shared" ca="1" si="839"/>
        <v>4.5887496961771015E-6</v>
      </c>
      <c r="R1911" s="12">
        <f t="shared" ca="1" si="839"/>
        <v>9.7089508041600913E-6</v>
      </c>
      <c r="S1911" s="12">
        <f t="shared" ca="1" si="839"/>
        <v>1.9297756720606104E-5</v>
      </c>
      <c r="T1911" s="12">
        <f t="shared" ca="1" si="839"/>
        <v>3.6032794812247725E-5</v>
      </c>
      <c r="U1911" s="12">
        <f t="shared" ca="1" si="839"/>
        <v>6.3204160172858253E-5</v>
      </c>
      <c r="V1911" s="12">
        <f t="shared" ca="1" si="839"/>
        <v>1.0414777022666101E-4</v>
      </c>
      <c r="W1911" s="12">
        <f t="shared" ca="1" si="839"/>
        <v>1.6121701747286542E-4</v>
      </c>
      <c r="X1911" s="12">
        <f t="shared" ca="1" si="839"/>
        <v>2.3443820280483738E-4</v>
      </c>
      <c r="Y1911" s="12">
        <f t="shared" ca="1" si="839"/>
        <v>3.2025983778828095E-4</v>
      </c>
      <c r="Z1911" s="12">
        <f t="shared" ca="1" si="839"/>
        <v>4.109918123943028E-4</v>
      </c>
      <c r="AA1911" s="12">
        <f t="shared" ca="1" si="839"/>
        <v>4.954735276623516E-4</v>
      </c>
      <c r="AB1911" s="12">
        <f t="shared" ca="1" si="839"/>
        <v>5.6113109579090329E-4</v>
      </c>
      <c r="AC1911" s="12">
        <f t="shared" ca="1" si="839"/>
        <v>5.9698691443432739E-4</v>
      </c>
      <c r="AD1911" s="12">
        <f t="shared" ca="1" si="839"/>
        <v>5.9665307346434989E-4</v>
      </c>
      <c r="AE1911" s="12">
        <f t="shared" ca="1" si="839"/>
        <v>5.6019025198847903E-4</v>
      </c>
      <c r="AF1911" s="12">
        <f t="shared" ca="1" si="839"/>
        <v>4.940897078046032E-4</v>
      </c>
      <c r="AG1911" s="12">
        <f t="shared" ca="1" si="839"/>
        <v>4.0938569415281825E-4</v>
      </c>
      <c r="AH1911" s="12">
        <f t="shared" ca="1" si="839"/>
        <v>3.1865160636055273E-4</v>
      </c>
      <c r="AI1911" s="12">
        <f t="shared" ca="1" si="839"/>
        <v>2.3300012653019474E-4</v>
      </c>
      <c r="AJ1911" s="12">
        <f t="shared" ca="1" si="839"/>
        <v>1.6004893789886825E-4</v>
      </c>
      <c r="AK1911" s="12">
        <f t="shared" ca="1" si="839"/>
        <v>1.032775747578491E-4</v>
      </c>
      <c r="AL1911" s="12">
        <f t="shared" ca="1" si="839"/>
        <v>6.2605986077743237E-5</v>
      </c>
      <c r="AM1911" s="12">
        <f t="shared" ca="1" si="839"/>
        <v>3.5651867561370191E-5</v>
      </c>
      <c r="AN1911" s="12">
        <f t="shared" ca="1" si="839"/>
        <v>1.9072398119575413E-5</v>
      </c>
      <c r="AO1911" s="12">
        <f t="shared" ca="1" si="839"/>
        <v>9.5848411054781014E-6</v>
      </c>
      <c r="AP1911" s="12">
        <f t="shared" ca="1" si="839"/>
        <v>4.5250264962845407E-6</v>
      </c>
      <c r="AQ1911" s="12">
        <f t="shared" ca="1" si="839"/>
        <v>2.0068454600761302E-6</v>
      </c>
      <c r="AR1911" s="12">
        <f t="shared" ca="1" si="839"/>
        <v>8.3610982919692193E-7</v>
      </c>
      <c r="AS1911" s="12">
        <f t="shared" ca="1" si="839"/>
        <v>3.2724221416887221E-7</v>
      </c>
      <c r="AT1911" s="12">
        <f t="shared" ca="1" si="839"/>
        <v>1.2031836201505426E-7</v>
      </c>
      <c r="AU1911" s="12">
        <f t="shared" ca="1" si="839"/>
        <v>4.1557660820839742E-8</v>
      </c>
      <c r="AV1911" s="12">
        <f t="shared" ca="1" si="839"/>
        <v>1.3484252377121034E-8</v>
      </c>
      <c r="AX1911" s="13">
        <f t="shared" si="833"/>
        <v>8.4913090665497779E-2</v>
      </c>
    </row>
    <row r="1912" spans="1:50" x14ac:dyDescent="0.2">
      <c r="A1912" s="9" t="str">
        <f t="shared" si="828"/>
        <v>Montserrat</v>
      </c>
      <c r="C1912" s="20">
        <f t="shared" si="829"/>
        <v>422.77162996928791</v>
      </c>
      <c r="D1912" s="15">
        <f t="shared" si="830"/>
        <v>502.13116666769969</v>
      </c>
      <c r="E1912" s="23">
        <f t="shared" si="831"/>
        <v>1</v>
      </c>
      <c r="F1912" s="15">
        <f t="shared" si="834"/>
        <v>502.13116666769969</v>
      </c>
      <c r="H1912" s="12">
        <f t="shared" ref="H1912:AV1912" ca="1" si="840">_xlfn.NORM.DIST(H$1777,$F1912,$B$37+$B$38*$F1912,FALSE)/$AV742*($E1204/1000)</f>
        <v>1.3361508558781685E-10</v>
      </c>
      <c r="I1912" s="12">
        <f t="shared" ca="1" si="840"/>
        <v>4.5442872810643404E-10</v>
      </c>
      <c r="J1912" s="12">
        <f t="shared" ca="1" si="840"/>
        <v>1.4518864707555123E-9</v>
      </c>
      <c r="K1912" s="12">
        <f t="shared" ca="1" si="840"/>
        <v>4.3576880014996345E-9</v>
      </c>
      <c r="L1912" s="12">
        <f t="shared" ca="1" si="840"/>
        <v>1.2286726809135168E-8</v>
      </c>
      <c r="M1912" s="12">
        <f t="shared" ca="1" si="840"/>
        <v>3.2544144993685555E-8</v>
      </c>
      <c r="N1912" s="12">
        <f t="shared" ca="1" si="840"/>
        <v>8.0977828245436926E-8</v>
      </c>
      <c r="O1912" s="12">
        <f t="shared" ca="1" si="840"/>
        <v>1.8928490398219895E-7</v>
      </c>
      <c r="P1912" s="12">
        <f t="shared" ca="1" si="840"/>
        <v>4.1564487307168326E-7</v>
      </c>
      <c r="Q1912" s="12">
        <f t="shared" ca="1" si="840"/>
        <v>8.5740393348731935E-7</v>
      </c>
      <c r="R1912" s="12">
        <f t="shared" ca="1" si="840"/>
        <v>1.661518227951574E-6</v>
      </c>
      <c r="S1912" s="12">
        <f t="shared" ca="1" si="840"/>
        <v>3.0246932948248941E-6</v>
      </c>
      <c r="T1912" s="12">
        <f t="shared" ca="1" si="840"/>
        <v>5.1726628444168138E-6</v>
      </c>
      <c r="U1912" s="12">
        <f t="shared" ca="1" si="840"/>
        <v>8.3100492009390146E-6</v>
      </c>
      <c r="V1912" s="12">
        <f t="shared" ca="1" si="840"/>
        <v>1.2541503774159425E-5</v>
      </c>
      <c r="W1912" s="12">
        <f t="shared" ca="1" si="840"/>
        <v>1.7780838040812272E-5</v>
      </c>
      <c r="X1912" s="12">
        <f t="shared" ca="1" si="840"/>
        <v>2.3681621414035035E-5</v>
      </c>
      <c r="Y1912" s="12">
        <f t="shared" ca="1" si="840"/>
        <v>2.9629698801676105E-5</v>
      </c>
      <c r="Z1912" s="12">
        <f t="shared" ca="1" si="840"/>
        <v>3.4825682340599712E-5</v>
      </c>
      <c r="AA1912" s="12">
        <f t="shared" ca="1" si="840"/>
        <v>3.8452858233314918E-5</v>
      </c>
      <c r="AB1912" s="12">
        <f t="shared" ca="1" si="840"/>
        <v>3.9885424093959388E-5</v>
      </c>
      <c r="AC1912" s="12">
        <f t="shared" ca="1" si="840"/>
        <v>3.886479635618284E-5</v>
      </c>
      <c r="AD1912" s="12">
        <f t="shared" ca="1" si="840"/>
        <v>3.5575840845971888E-5</v>
      </c>
      <c r="AE1912" s="12">
        <f t="shared" ca="1" si="840"/>
        <v>3.0592188427842138E-5</v>
      </c>
      <c r="AF1912" s="12">
        <f t="shared" ca="1" si="840"/>
        <v>2.4712831752846495E-5</v>
      </c>
      <c r="AG1912" s="12">
        <f t="shared" ca="1" si="840"/>
        <v>1.875387747252909E-5</v>
      </c>
      <c r="AH1912" s="12">
        <f t="shared" ca="1" si="840"/>
        <v>1.3369532795209009E-5</v>
      </c>
      <c r="AI1912" s="12">
        <f t="shared" ca="1" si="840"/>
        <v>8.9536060603443753E-6</v>
      </c>
      <c r="AJ1912" s="12">
        <f t="shared" ca="1" si="840"/>
        <v>5.6329556102568947E-6</v>
      </c>
      <c r="AK1912" s="12">
        <f t="shared" ca="1" si="840"/>
        <v>3.329133953850285E-6</v>
      </c>
      <c r="AL1912" s="12">
        <f t="shared" ca="1" si="840"/>
        <v>1.8483440181789812E-6</v>
      </c>
      <c r="AM1912" s="12">
        <f t="shared" ca="1" si="840"/>
        <v>9.6403086195001991E-7</v>
      </c>
      <c r="AN1912" s="12">
        <f t="shared" ca="1" si="840"/>
        <v>4.7234102025045361E-7</v>
      </c>
      <c r="AO1912" s="12">
        <f t="shared" ca="1" si="840"/>
        <v>2.1740873252910709E-7</v>
      </c>
      <c r="AP1912" s="12">
        <f t="shared" ca="1" si="840"/>
        <v>9.4005854155126026E-8</v>
      </c>
      <c r="AQ1912" s="12">
        <f t="shared" ca="1" si="840"/>
        <v>3.8184702421854362E-8</v>
      </c>
      <c r="AR1912" s="12">
        <f t="shared" ca="1" si="840"/>
        <v>1.4570703335763961E-8</v>
      </c>
      <c r="AS1912" s="12">
        <f t="shared" ca="1" si="840"/>
        <v>5.2230985021669152E-9</v>
      </c>
      <c r="AT1912" s="12">
        <f t="shared" ca="1" si="840"/>
        <v>1.7588650186370064E-9</v>
      </c>
      <c r="AU1912" s="12">
        <f t="shared" ca="1" si="840"/>
        <v>5.5640804607840521E-10</v>
      </c>
      <c r="AV1912" s="12">
        <f t="shared" ca="1" si="840"/>
        <v>1.6535254610315065E-10</v>
      </c>
      <c r="AX1912" s="13">
        <f t="shared" si="833"/>
        <v>0.15355340035848314</v>
      </c>
    </row>
    <row r="1913" spans="1:50" x14ac:dyDescent="0.2">
      <c r="A1913" s="9" t="str">
        <f t="shared" si="828"/>
        <v>Morocco</v>
      </c>
      <c r="C1913" s="20">
        <f t="shared" si="829"/>
        <v>317.2853798381048</v>
      </c>
      <c r="D1913" s="15">
        <f t="shared" si="830"/>
        <v>434.24609575639539</v>
      </c>
      <c r="E1913" s="23">
        <f t="shared" si="831"/>
        <v>1</v>
      </c>
      <c r="F1913" s="15">
        <f t="shared" si="834"/>
        <v>434.24609575639539</v>
      </c>
      <c r="H1913" s="12">
        <f t="shared" ref="H1913:AV1913" ca="1" si="841">_xlfn.NORM.DIST(H$1777,$F1913,$B$37+$B$38*$F1913,FALSE)/$AV743*($E1205/1000)</f>
        <v>4.6190629683947604E-6</v>
      </c>
      <c r="I1913" s="12">
        <f t="shared" ca="1" si="841"/>
        <v>1.3257416122592579E-5</v>
      </c>
      <c r="J1913" s="12">
        <f t="shared" ca="1" si="841"/>
        <v>3.5745426919101407E-5</v>
      </c>
      <c r="K1913" s="12">
        <f t="shared" ca="1" si="841"/>
        <v>9.0539623353851875E-5</v>
      </c>
      <c r="L1913" s="12">
        <f t="shared" ca="1" si="841"/>
        <v>2.1543361722988459E-4</v>
      </c>
      <c r="M1913" s="12">
        <f t="shared" ca="1" si="841"/>
        <v>4.8155384893716819E-4</v>
      </c>
      <c r="N1913" s="12">
        <f t="shared" ca="1" si="841"/>
        <v>1.0111901679300754E-3</v>
      </c>
      <c r="O1913" s="12">
        <f t="shared" ca="1" si="841"/>
        <v>1.9946991971122215E-3</v>
      </c>
      <c r="P1913" s="12">
        <f t="shared" ca="1" si="841"/>
        <v>3.6963967728335075E-3</v>
      </c>
      <c r="Q1913" s="12">
        <f t="shared" ca="1" si="841"/>
        <v>6.4348191682148982E-3</v>
      </c>
      <c r="R1913" s="12">
        <f t="shared" ca="1" si="841"/>
        <v>1.0523269823681727E-2</v>
      </c>
      <c r="S1913" s="12">
        <f t="shared" ca="1" si="841"/>
        <v>1.6166710460162867E-2</v>
      </c>
      <c r="T1913" s="12">
        <f t="shared" ca="1" si="841"/>
        <v>2.3331851810709629E-2</v>
      </c>
      <c r="U1913" s="12">
        <f t="shared" ca="1" si="841"/>
        <v>3.1632488101386996E-2</v>
      </c>
      <c r="V1913" s="12">
        <f t="shared" ca="1" si="841"/>
        <v>4.0287850066824754E-2</v>
      </c>
      <c r="W1913" s="12">
        <f t="shared" ca="1" si="841"/>
        <v>4.8202706730373419E-2</v>
      </c>
      <c r="X1913" s="12">
        <f t="shared" ca="1" si="841"/>
        <v>5.4178297606934392E-2</v>
      </c>
      <c r="Y1913" s="12">
        <f t="shared" ca="1" si="841"/>
        <v>5.7205248690167368E-2</v>
      </c>
      <c r="Z1913" s="12">
        <f t="shared" ca="1" si="841"/>
        <v>5.6741785324039812E-2</v>
      </c>
      <c r="AA1913" s="12">
        <f t="shared" ca="1" si="841"/>
        <v>5.2872118174734133E-2</v>
      </c>
      <c r="AB1913" s="12">
        <f t="shared" ca="1" si="841"/>
        <v>4.6281456470305321E-2</v>
      </c>
      <c r="AC1913" s="12">
        <f t="shared" ca="1" si="841"/>
        <v>3.8057821134586348E-2</v>
      </c>
      <c r="AD1913" s="12">
        <f t="shared" ca="1" si="841"/>
        <v>2.9399329014513063E-2</v>
      </c>
      <c r="AE1913" s="12">
        <f t="shared" ca="1" si="841"/>
        <v>2.1334747698040536E-2</v>
      </c>
      <c r="AF1913" s="12">
        <f t="shared" ca="1" si="841"/>
        <v>1.4544346046533563E-2</v>
      </c>
      <c r="AG1913" s="12">
        <f t="shared" ca="1" si="841"/>
        <v>9.314455699169024E-3</v>
      </c>
      <c r="AH1913" s="12">
        <f t="shared" ca="1" si="841"/>
        <v>5.6037320261409481E-3</v>
      </c>
      <c r="AI1913" s="12">
        <f t="shared" ca="1" si="841"/>
        <v>3.1670420607218296E-3</v>
      </c>
      <c r="AJ1913" s="12">
        <f t="shared" ca="1" si="841"/>
        <v>1.6814613857986053E-3</v>
      </c>
      <c r="AK1913" s="12">
        <f t="shared" ca="1" si="841"/>
        <v>8.3864190708908982E-4</v>
      </c>
      <c r="AL1913" s="12">
        <f t="shared" ca="1" si="841"/>
        <v>3.9293690250572345E-4</v>
      </c>
      <c r="AM1913" s="12">
        <f t="shared" ca="1" si="841"/>
        <v>1.7295203209945407E-4</v>
      </c>
      <c r="AN1913" s="12">
        <f t="shared" ca="1" si="841"/>
        <v>7.1513019522032582E-5</v>
      </c>
      <c r="AO1913" s="12">
        <f t="shared" ca="1" si="841"/>
        <v>2.7778011756695664E-5</v>
      </c>
      <c r="AP1913" s="12">
        <f t="shared" ca="1" si="841"/>
        <v>1.0136167854601432E-5</v>
      </c>
      <c r="AQ1913" s="12">
        <f t="shared" ca="1" si="841"/>
        <v>3.4745856778531038E-6</v>
      </c>
      <c r="AR1913" s="12">
        <f t="shared" ca="1" si="841"/>
        <v>1.1188937588749139E-6</v>
      </c>
      <c r="AS1913" s="12">
        <f t="shared" ca="1" si="841"/>
        <v>3.3847864400643846E-7</v>
      </c>
      <c r="AT1913" s="12">
        <f t="shared" ca="1" si="841"/>
        <v>9.6190080559557723E-8</v>
      </c>
      <c r="AU1913" s="12">
        <f t="shared" ca="1" si="841"/>
        <v>2.5679460731771575E-8</v>
      </c>
      <c r="AV1913" s="12">
        <f t="shared" ca="1" si="841"/>
        <v>6.4401814710302275E-9</v>
      </c>
      <c r="AX1913" s="13">
        <f t="shared" si="833"/>
        <v>0.36600201048661613</v>
      </c>
    </row>
    <row r="1914" spans="1:50" x14ac:dyDescent="0.2">
      <c r="A1914" s="9" t="str">
        <f t="shared" si="828"/>
        <v>Mozambique</v>
      </c>
      <c r="C1914" s="20">
        <f t="shared" si="829"/>
        <v>267.67329342853441</v>
      </c>
      <c r="D1914" s="15">
        <f t="shared" si="830"/>
        <v>401.89086213751074</v>
      </c>
      <c r="E1914" s="23">
        <f t="shared" si="831"/>
        <v>1</v>
      </c>
      <c r="F1914" s="15">
        <f t="shared" si="834"/>
        <v>401.89086213751074</v>
      </c>
      <c r="H1914" s="12">
        <f t="shared" ref="H1914:AV1914" ca="1" si="842">_xlfn.NORM.DIST(H$1777,$F1914,$B$37+$B$38*$F1914,FALSE)/$AV744*($E1206/1000)</f>
        <v>4.6565703772272073E-5</v>
      </c>
      <c r="I1914" s="12">
        <f t="shared" ca="1" si="842"/>
        <v>1.232656096199737E-4</v>
      </c>
      <c r="J1914" s="12">
        <f t="shared" ca="1" si="842"/>
        <v>3.0653091359537498E-4</v>
      </c>
      <c r="K1914" s="12">
        <f t="shared" ca="1" si="842"/>
        <v>7.1608277344684633E-4</v>
      </c>
      <c r="L1914" s="12">
        <f t="shared" ca="1" si="842"/>
        <v>1.5714796723982039E-3</v>
      </c>
      <c r="M1914" s="12">
        <f t="shared" ca="1" si="842"/>
        <v>3.239745564861677E-3</v>
      </c>
      <c r="N1914" s="12">
        <f t="shared" ca="1" si="842"/>
        <v>6.2743629170529704E-3</v>
      </c>
      <c r="O1914" s="12">
        <f t="shared" ca="1" si="842"/>
        <v>1.1415237754812395E-2</v>
      </c>
      <c r="P1914" s="12">
        <f t="shared" ca="1" si="842"/>
        <v>1.9509982611784181E-2</v>
      </c>
      <c r="Q1914" s="12">
        <f t="shared" ca="1" si="842"/>
        <v>3.1324590207462422E-2</v>
      </c>
      <c r="R1914" s="12">
        <f t="shared" ca="1" si="842"/>
        <v>4.724659434917159E-2</v>
      </c>
      <c r="S1914" s="12">
        <f t="shared" ca="1" si="842"/>
        <v>6.6944085716305571E-2</v>
      </c>
      <c r="T1914" s="12">
        <f t="shared" ca="1" si="842"/>
        <v>8.9106731784830667E-2</v>
      </c>
      <c r="U1914" s="12">
        <f t="shared" ca="1" si="842"/>
        <v>0.11142057888573074</v>
      </c>
      <c r="V1914" s="12">
        <f t="shared" ca="1" si="842"/>
        <v>0.13088108926596548</v>
      </c>
      <c r="W1914" s="12">
        <f t="shared" ca="1" si="842"/>
        <v>0.14442586787083317</v>
      </c>
      <c r="X1914" s="12">
        <f t="shared" ca="1" si="842"/>
        <v>0.14971650005178308</v>
      </c>
      <c r="Y1914" s="12">
        <f t="shared" ca="1" si="842"/>
        <v>0.14579778996689718</v>
      </c>
      <c r="Z1914" s="12">
        <f t="shared" ca="1" si="842"/>
        <v>0.13337941574644938</v>
      </c>
      <c r="AA1914" s="12">
        <f t="shared" ca="1" si="842"/>
        <v>0.11462603639730748</v>
      </c>
      <c r="AB1914" s="12">
        <f t="shared" ca="1" si="842"/>
        <v>9.2541031274723531E-2</v>
      </c>
      <c r="AC1914" s="12">
        <f t="shared" ca="1" si="842"/>
        <v>7.0184625905900619E-2</v>
      </c>
      <c r="AD1914" s="12">
        <f t="shared" ca="1" si="842"/>
        <v>5.0004171812681873E-2</v>
      </c>
      <c r="AE1914" s="12">
        <f t="shared" ca="1" si="842"/>
        <v>3.3467793674150939E-2</v>
      </c>
      <c r="AF1914" s="12">
        <f t="shared" ca="1" si="842"/>
        <v>2.1042848188606845E-2</v>
      </c>
      <c r="AG1914" s="12">
        <f t="shared" ca="1" si="842"/>
        <v>1.2429067768923564E-2</v>
      </c>
      <c r="AH1914" s="12">
        <f t="shared" ca="1" si="842"/>
        <v>6.8965070554185774E-3</v>
      </c>
      <c r="AI1914" s="12">
        <f t="shared" ca="1" si="842"/>
        <v>3.5948138691892554E-3</v>
      </c>
      <c r="AJ1914" s="12">
        <f t="shared" ca="1" si="842"/>
        <v>1.760273809032724E-3</v>
      </c>
      <c r="AK1914" s="12">
        <f t="shared" ca="1" si="842"/>
        <v>8.0973076586283619E-4</v>
      </c>
      <c r="AL1914" s="12">
        <f t="shared" ca="1" si="842"/>
        <v>3.4991104321416733E-4</v>
      </c>
      <c r="AM1914" s="12">
        <f t="shared" ca="1" si="842"/>
        <v>1.4204673387864701E-4</v>
      </c>
      <c r="AN1914" s="12">
        <f t="shared" ca="1" si="842"/>
        <v>5.4170326155912294E-5</v>
      </c>
      <c r="AO1914" s="12">
        <f t="shared" ca="1" si="842"/>
        <v>1.9406545886071772E-5</v>
      </c>
      <c r="AP1914" s="12">
        <f t="shared" ca="1" si="842"/>
        <v>6.5311796728161851E-6</v>
      </c>
      <c r="AQ1914" s="12">
        <f t="shared" ca="1" si="842"/>
        <v>2.0648647680725916E-6</v>
      </c>
      <c r="AR1914" s="12">
        <f t="shared" ca="1" si="842"/>
        <v>6.1326501735158153E-7</v>
      </c>
      <c r="AS1914" s="12">
        <f t="shared" ca="1" si="842"/>
        <v>1.7110447354051943E-7</v>
      </c>
      <c r="AT1914" s="12">
        <f t="shared" ca="1" si="842"/>
        <v>4.4846766124867727E-8</v>
      </c>
      <c r="AU1914" s="12">
        <f t="shared" ca="1" si="842"/>
        <v>1.1042247930441426E-8</v>
      </c>
      <c r="AV1914" s="12">
        <f t="shared" ca="1" si="842"/>
        <v>2.5541150213237922E-9</v>
      </c>
      <c r="AX1914" s="13">
        <f t="shared" si="833"/>
        <v>0.49245700095428263</v>
      </c>
    </row>
    <row r="1915" spans="1:50" x14ac:dyDescent="0.2">
      <c r="A1915" s="9" t="str">
        <f t="shared" si="828"/>
        <v>Myanmar</v>
      </c>
      <c r="C1915" s="20">
        <f t="shared" si="829"/>
        <v>444.54613292037146</v>
      </c>
      <c r="D1915" s="15">
        <f t="shared" si="830"/>
        <v>515.4544092778026</v>
      </c>
      <c r="E1915" s="23">
        <f t="shared" si="831"/>
        <v>1</v>
      </c>
      <c r="F1915" s="15">
        <f t="shared" si="834"/>
        <v>515.4544092778026</v>
      </c>
      <c r="H1915" s="12">
        <f t="shared" ref="H1915:AV1915" ca="1" si="843">_xlfn.NORM.DIST(H$1777,$F1915,$B$37+$B$38*$F1915,FALSE)/$AV745*($E1207/1000)</f>
        <v>1.3655562394725114E-7</v>
      </c>
      <c r="I1915" s="12">
        <f t="shared" ca="1" si="843"/>
        <v>4.8015936358020629E-7</v>
      </c>
      <c r="J1915" s="12">
        <f t="shared" ca="1" si="843"/>
        <v>1.586053413030795E-6</v>
      </c>
      <c r="K1915" s="12">
        <f t="shared" ca="1" si="843"/>
        <v>4.9216056242903702E-6</v>
      </c>
      <c r="L1915" s="12">
        <f t="shared" ca="1" si="843"/>
        <v>1.4346712858336159E-5</v>
      </c>
      <c r="M1915" s="12">
        <f t="shared" ca="1" si="843"/>
        <v>3.928751838382851E-5</v>
      </c>
      <c r="N1915" s="12">
        <f t="shared" ca="1" si="843"/>
        <v>1.0106793285282729E-4</v>
      </c>
      <c r="O1915" s="12">
        <f t="shared" ca="1" si="843"/>
        <v>2.4424673330520941E-4</v>
      </c>
      <c r="P1915" s="12">
        <f t="shared" ca="1" si="843"/>
        <v>5.5449896466485153E-4</v>
      </c>
      <c r="Q1915" s="12">
        <f t="shared" ca="1" si="843"/>
        <v>1.1825766787023249E-3</v>
      </c>
      <c r="R1915" s="12">
        <f t="shared" ca="1" si="843"/>
        <v>2.369269564580907E-3</v>
      </c>
      <c r="S1915" s="12">
        <f t="shared" ca="1" si="843"/>
        <v>4.4591926534457852E-3</v>
      </c>
      <c r="T1915" s="12">
        <f t="shared" ca="1" si="843"/>
        <v>7.884144784234725E-3</v>
      </c>
      <c r="U1915" s="12">
        <f t="shared" ca="1" si="843"/>
        <v>1.3095121766630743E-2</v>
      </c>
      <c r="V1915" s="12">
        <f t="shared" ca="1" si="843"/>
        <v>2.0432480168523032E-2</v>
      </c>
      <c r="W1915" s="12">
        <f t="shared" ca="1" si="843"/>
        <v>2.9949475833337371E-2</v>
      </c>
      <c r="X1915" s="12">
        <f t="shared" ca="1" si="843"/>
        <v>4.1239554076888237E-2</v>
      </c>
      <c r="Y1915" s="12">
        <f t="shared" ca="1" si="843"/>
        <v>5.3345192936561689E-2</v>
      </c>
      <c r="Z1915" s="12">
        <f t="shared" ca="1" si="843"/>
        <v>6.4823610243133295E-2</v>
      </c>
      <c r="AA1915" s="12">
        <f t="shared" ca="1" si="843"/>
        <v>7.3999320874857E-2</v>
      </c>
      <c r="AB1915" s="12">
        <f t="shared" ca="1" si="843"/>
        <v>7.9355831805869581E-2</v>
      </c>
      <c r="AC1915" s="12">
        <f t="shared" ca="1" si="843"/>
        <v>7.9944125722014675E-2</v>
      </c>
      <c r="AD1915" s="12">
        <f t="shared" ca="1" si="843"/>
        <v>7.565730399275182E-2</v>
      </c>
      <c r="AE1915" s="12">
        <f t="shared" ca="1" si="843"/>
        <v>6.7262307209656841E-2</v>
      </c>
      <c r="AF1915" s="12">
        <f t="shared" ca="1" si="843"/>
        <v>5.617579846006978E-2</v>
      </c>
      <c r="AG1915" s="12">
        <f t="shared" ca="1" si="843"/>
        <v>4.4074088832767401E-2</v>
      </c>
      <c r="AH1915" s="12">
        <f t="shared" ca="1" si="843"/>
        <v>3.2484338411519792E-2</v>
      </c>
      <c r="AI1915" s="12">
        <f t="shared" ca="1" si="843"/>
        <v>2.2491649373176145E-2</v>
      </c>
      <c r="AJ1915" s="12">
        <f t="shared" ca="1" si="843"/>
        <v>1.4629354970406624E-2</v>
      </c>
      <c r="AK1915" s="12">
        <f t="shared" ca="1" si="843"/>
        <v>8.9389322572484709E-3</v>
      </c>
      <c r="AL1915" s="12">
        <f t="shared" ca="1" si="843"/>
        <v>5.1310082043473067E-3</v>
      </c>
      <c r="AM1915" s="12">
        <f t="shared" ca="1" si="843"/>
        <v>2.7667910809165215E-3</v>
      </c>
      <c r="AN1915" s="12">
        <f t="shared" ca="1" si="843"/>
        <v>1.4015436233490465E-3</v>
      </c>
      <c r="AO1915" s="12">
        <f t="shared" ca="1" si="843"/>
        <v>6.6695029273338043E-4</v>
      </c>
      <c r="AP1915" s="12">
        <f t="shared" ca="1" si="843"/>
        <v>2.9815143921105481E-4</v>
      </c>
      <c r="AQ1915" s="12">
        <f t="shared" ca="1" si="843"/>
        <v>1.2520940377752413E-4</v>
      </c>
      <c r="AR1915" s="12">
        <f t="shared" ca="1" si="843"/>
        <v>4.9396204491388537E-5</v>
      </c>
      <c r="AS1915" s="12">
        <f t="shared" ca="1" si="843"/>
        <v>1.8306562685953015E-5</v>
      </c>
      <c r="AT1915" s="12">
        <f t="shared" ca="1" si="843"/>
        <v>6.3734800269620958E-6</v>
      </c>
      <c r="AU1915" s="12">
        <f t="shared" ca="1" si="843"/>
        <v>2.0845055037726726E-6</v>
      </c>
      <c r="AV1915" s="12">
        <f t="shared" ca="1" si="843"/>
        <v>6.4045122106201544E-7</v>
      </c>
      <c r="AX1915" s="13">
        <f t="shared" si="833"/>
        <v>0.12413858617127686</v>
      </c>
    </row>
    <row r="1916" spans="1:50" x14ac:dyDescent="0.2">
      <c r="A1916" s="9" t="str">
        <f t="shared" si="828"/>
        <v>Namibia</v>
      </c>
      <c r="C1916" s="20">
        <f t="shared" si="829"/>
        <v>292.21945794072008</v>
      </c>
      <c r="D1916" s="15">
        <f t="shared" si="830"/>
        <v>418.29808803197545</v>
      </c>
      <c r="E1916" s="23">
        <f t="shared" si="831"/>
        <v>1</v>
      </c>
      <c r="F1916" s="15">
        <f t="shared" si="834"/>
        <v>418.29808803197545</v>
      </c>
      <c r="H1916" s="12">
        <f t="shared" ref="H1916:AV1916" ca="1" si="844">_xlfn.NORM.DIST(H$1777,$F1916,$B$37+$B$38*$F1916,FALSE)/$AV746*($E1208/1000)</f>
        <v>1.1579473793113839E-6</v>
      </c>
      <c r="I1916" s="12">
        <f t="shared" ca="1" si="844"/>
        <v>3.1935851499672799E-6</v>
      </c>
      <c r="J1916" s="12">
        <f t="shared" ca="1" si="844"/>
        <v>8.2741763144460863E-6</v>
      </c>
      <c r="K1916" s="12">
        <f t="shared" ca="1" si="844"/>
        <v>2.0138523994668276E-5</v>
      </c>
      <c r="L1916" s="12">
        <f t="shared" ca="1" si="844"/>
        <v>4.6045489841083999E-5</v>
      </c>
      <c r="M1916" s="12">
        <f t="shared" ca="1" si="844"/>
        <v>9.8901562521593766E-5</v>
      </c>
      <c r="N1916" s="12">
        <f t="shared" ca="1" si="844"/>
        <v>1.9956106058358763E-4</v>
      </c>
      <c r="O1916" s="12">
        <f t="shared" ca="1" si="844"/>
        <v>3.7827274296505469E-4</v>
      </c>
      <c r="P1916" s="12">
        <f t="shared" ca="1" si="844"/>
        <v>6.7358264479870655E-4</v>
      </c>
      <c r="Q1916" s="12">
        <f t="shared" ca="1" si="844"/>
        <v>1.1267649365875368E-3</v>
      </c>
      <c r="R1916" s="12">
        <f t="shared" ca="1" si="844"/>
        <v>1.7706484916109818E-3</v>
      </c>
      <c r="S1916" s="12">
        <f t="shared" ca="1" si="844"/>
        <v>2.6138940405321049E-3</v>
      </c>
      <c r="T1916" s="12">
        <f t="shared" ca="1" si="844"/>
        <v>3.6249347896627785E-3</v>
      </c>
      <c r="U1916" s="12">
        <f t="shared" ca="1" si="844"/>
        <v>4.7224678813133003E-3</v>
      </c>
      <c r="V1916" s="12">
        <f t="shared" ca="1" si="844"/>
        <v>5.7795552840368761E-3</v>
      </c>
      <c r="W1916" s="12">
        <f t="shared" ca="1" si="844"/>
        <v>6.6447160463512728E-3</v>
      </c>
      <c r="X1916" s="12">
        <f t="shared" ca="1" si="844"/>
        <v>7.176538612377591E-3</v>
      </c>
      <c r="Y1916" s="12">
        <f t="shared" ca="1" si="844"/>
        <v>7.2813217113456927E-3</v>
      </c>
      <c r="Z1916" s="12">
        <f t="shared" ca="1" si="844"/>
        <v>6.9400405647461749E-3</v>
      </c>
      <c r="AA1916" s="12">
        <f t="shared" ca="1" si="844"/>
        <v>6.2139877501985481E-3</v>
      </c>
      <c r="AB1916" s="12">
        <f t="shared" ca="1" si="844"/>
        <v>5.2267938511592173E-3</v>
      </c>
      <c r="AC1916" s="12">
        <f t="shared" ca="1" si="844"/>
        <v>4.1300655553197186E-3</v>
      </c>
      <c r="AD1916" s="12">
        <f t="shared" ca="1" si="844"/>
        <v>3.0657385409397853E-3</v>
      </c>
      <c r="AE1916" s="12">
        <f t="shared" ca="1" si="844"/>
        <v>2.1378138040498485E-3</v>
      </c>
      <c r="AF1916" s="12">
        <f t="shared" ca="1" si="844"/>
        <v>1.4004294506477018E-3</v>
      </c>
      <c r="AG1916" s="12">
        <f t="shared" ca="1" si="844"/>
        <v>8.618053551779709E-4</v>
      </c>
      <c r="AH1916" s="12">
        <f t="shared" ca="1" si="844"/>
        <v>4.9821148681071807E-4</v>
      </c>
      <c r="AI1916" s="12">
        <f t="shared" ca="1" si="844"/>
        <v>2.7056703305976796E-4</v>
      </c>
      <c r="AJ1916" s="12">
        <f t="shared" ca="1" si="844"/>
        <v>1.3803607987394317E-4</v>
      </c>
      <c r="AK1916" s="12">
        <f t="shared" ca="1" si="844"/>
        <v>6.6155651360904849E-5</v>
      </c>
      <c r="AL1916" s="12">
        <f t="shared" ca="1" si="844"/>
        <v>2.9785018717694282E-5</v>
      </c>
      <c r="AM1916" s="12">
        <f t="shared" ca="1" si="844"/>
        <v>1.2597529957075099E-5</v>
      </c>
      <c r="AN1916" s="12">
        <f t="shared" ca="1" si="844"/>
        <v>5.0052931359185212E-6</v>
      </c>
      <c r="AO1916" s="12">
        <f t="shared" ca="1" si="844"/>
        <v>1.8682295164677296E-6</v>
      </c>
      <c r="AP1916" s="12">
        <f t="shared" ca="1" si="844"/>
        <v>6.5506973709109437E-7</v>
      </c>
      <c r="AQ1916" s="12">
        <f t="shared" ca="1" si="844"/>
        <v>2.15775155527101E-7</v>
      </c>
      <c r="AR1916" s="12">
        <f t="shared" ca="1" si="844"/>
        <v>6.6768548509378147E-8</v>
      </c>
      <c r="AS1916" s="12">
        <f t="shared" ca="1" si="844"/>
        <v>1.9408815286016761E-8</v>
      </c>
      <c r="AT1916" s="12">
        <f t="shared" ca="1" si="844"/>
        <v>5.3000835210838119E-9</v>
      </c>
      <c r="AU1916" s="12">
        <f t="shared" ca="1" si="844"/>
        <v>1.3596370637029875E-9</v>
      </c>
      <c r="AV1916" s="12">
        <f t="shared" ca="1" si="844"/>
        <v>3.2765731741887072E-10</v>
      </c>
      <c r="AX1916" s="13">
        <f t="shared" si="833"/>
        <v>0.42740651031285393</v>
      </c>
    </row>
    <row r="1917" spans="1:50" x14ac:dyDescent="0.2">
      <c r="A1917" s="9" t="str">
        <f t="shared" si="828"/>
        <v>Nauru</v>
      </c>
      <c r="C1917" s="20">
        <f t="shared" si="829"/>
        <v>485.16013321188768</v>
      </c>
      <c r="D1917" s="15">
        <f t="shared" si="830"/>
        <v>541.77005286177337</v>
      </c>
      <c r="E1917" s="23">
        <f t="shared" si="831"/>
        <v>1</v>
      </c>
      <c r="F1917" s="15">
        <f t="shared" si="834"/>
        <v>541.77005286177337</v>
      </c>
      <c r="H1917" s="12">
        <f t="shared" ref="H1917:AV1917" ca="1" si="845">_xlfn.NORM.DIST(H$1777,$F1917,$B$37+$B$38*$F1917,FALSE)/$AV747*($E1209/1000)</f>
        <v>1.6877866125553367E-11</v>
      </c>
      <c r="I1917" s="12">
        <f t="shared" ca="1" si="845"/>
        <v>6.3381891585664364E-11</v>
      </c>
      <c r="J1917" s="12">
        <f t="shared" ca="1" si="845"/>
        <v>2.2359879029190149E-10</v>
      </c>
      <c r="K1917" s="12">
        <f t="shared" ca="1" si="845"/>
        <v>7.4102062823111893E-10</v>
      </c>
      <c r="L1917" s="12">
        <f t="shared" ca="1" si="845"/>
        <v>2.3070007780540342E-9</v>
      </c>
      <c r="M1917" s="12">
        <f t="shared" ca="1" si="845"/>
        <v>6.7471719627012783E-9</v>
      </c>
      <c r="N1917" s="12">
        <f t="shared" ca="1" si="845"/>
        <v>1.8537553263769647E-8</v>
      </c>
      <c r="O1917" s="12">
        <f t="shared" ca="1" si="845"/>
        <v>4.7845339398398004E-8</v>
      </c>
      <c r="P1917" s="12">
        <f t="shared" ca="1" si="845"/>
        <v>1.1600680405899963E-7</v>
      </c>
      <c r="Q1917" s="12">
        <f t="shared" ca="1" si="845"/>
        <v>2.6423106781877242E-7</v>
      </c>
      <c r="R1917" s="12">
        <f t="shared" ca="1" si="845"/>
        <v>5.6538058682480967E-7</v>
      </c>
      <c r="S1917" s="12">
        <f t="shared" ca="1" si="845"/>
        <v>1.1364609030699031E-6</v>
      </c>
      <c r="T1917" s="12">
        <f t="shared" ca="1" si="845"/>
        <v>2.1459752149039141E-6</v>
      </c>
      <c r="U1917" s="12">
        <f t="shared" ca="1" si="845"/>
        <v>3.8067249521186746E-6</v>
      </c>
      <c r="V1917" s="12">
        <f t="shared" ca="1" si="845"/>
        <v>6.3435868584175721E-6</v>
      </c>
      <c r="W1917" s="12">
        <f t="shared" ca="1" si="845"/>
        <v>9.9305860174638978E-6</v>
      </c>
      <c r="X1917" s="12">
        <f t="shared" ca="1" si="845"/>
        <v>1.4603987725739786E-5</v>
      </c>
      <c r="Y1917" s="12">
        <f t="shared" ca="1" si="845"/>
        <v>2.0175515302690952E-5</v>
      </c>
      <c r="Z1917" s="12">
        <f t="shared" ca="1" si="845"/>
        <v>2.6183904439847546E-5</v>
      </c>
      <c r="AA1917" s="12">
        <f t="shared" ca="1" si="845"/>
        <v>3.1922785052187785E-5</v>
      </c>
      <c r="AB1917" s="12">
        <f t="shared" ca="1" si="845"/>
        <v>3.6561477249525494E-5</v>
      </c>
      <c r="AC1917" s="12">
        <f t="shared" ca="1" si="845"/>
        <v>3.9337186154961901E-5</v>
      </c>
      <c r="AD1917" s="12">
        <f t="shared" ca="1" si="845"/>
        <v>3.9759365215148302E-5</v>
      </c>
      <c r="AE1917" s="12">
        <f t="shared" ca="1" si="845"/>
        <v>3.775132401789054E-5</v>
      </c>
      <c r="AF1917" s="12">
        <f t="shared" ca="1" si="845"/>
        <v>3.3672978155089795E-5</v>
      </c>
      <c r="AG1917" s="12">
        <f t="shared" ca="1" si="845"/>
        <v>2.8215481388385442E-5</v>
      </c>
      <c r="AH1917" s="12">
        <f t="shared" ca="1" si="845"/>
        <v>2.2210073447670769E-5</v>
      </c>
      <c r="AI1917" s="12">
        <f t="shared" ca="1" si="845"/>
        <v>1.6423628777494612E-5</v>
      </c>
      <c r="AJ1917" s="12">
        <f t="shared" ca="1" si="845"/>
        <v>1.1408928027229553E-5</v>
      </c>
      <c r="AK1917" s="12">
        <f t="shared" ca="1" si="845"/>
        <v>7.4452134898669268E-6</v>
      </c>
      <c r="AL1917" s="12">
        <f t="shared" ca="1" si="845"/>
        <v>4.5642147023773596E-6</v>
      </c>
      <c r="AM1917" s="12">
        <f t="shared" ca="1" si="845"/>
        <v>2.628521722959193E-6</v>
      </c>
      <c r="AN1917" s="12">
        <f t="shared" ca="1" si="845"/>
        <v>1.42204608266232E-6</v>
      </c>
      <c r="AO1917" s="12">
        <f t="shared" ca="1" si="845"/>
        <v>7.2272381381922863E-7</v>
      </c>
      <c r="AP1917" s="12">
        <f t="shared" ca="1" si="845"/>
        <v>3.4505446739674789E-7</v>
      </c>
      <c r="AQ1917" s="12">
        <f t="shared" ca="1" si="845"/>
        <v>1.5476029147597165E-7</v>
      </c>
      <c r="AR1917" s="12">
        <f t="shared" ca="1" si="845"/>
        <v>6.5206068867540227E-8</v>
      </c>
      <c r="AS1917" s="12">
        <f t="shared" ca="1" si="845"/>
        <v>2.5809113798286455E-8</v>
      </c>
      <c r="AT1917" s="12">
        <f t="shared" ca="1" si="845"/>
        <v>9.5965418507773035E-9</v>
      </c>
      <c r="AU1917" s="12">
        <f t="shared" ca="1" si="845"/>
        <v>3.3520695856773783E-9</v>
      </c>
      <c r="AV1917" s="12">
        <f t="shared" ca="1" si="845"/>
        <v>1.0999371854187949E-9</v>
      </c>
      <c r="AX1917" s="13">
        <f t="shared" si="833"/>
        <v>7.8139107850461922E-2</v>
      </c>
    </row>
    <row r="1918" spans="1:50" x14ac:dyDescent="0.2">
      <c r="A1918" s="9" t="str">
        <f t="shared" si="828"/>
        <v>Nepal</v>
      </c>
      <c r="C1918" s="20">
        <f t="shared" si="829"/>
        <v>390.8678582010578</v>
      </c>
      <c r="D1918" s="15">
        <f t="shared" si="830"/>
        <v>480.80413323448391</v>
      </c>
      <c r="E1918" s="23">
        <f t="shared" si="831"/>
        <v>1</v>
      </c>
      <c r="F1918" s="15">
        <f t="shared" si="834"/>
        <v>480.80413323448391</v>
      </c>
      <c r="H1918" s="12">
        <f t="shared" ref="H1918:AV1918" ca="1" si="846">_xlfn.NORM.DIST(H$1777,$F1918,$B$37+$B$38*$F1918,FALSE)/$AV748*($E1210/1000)</f>
        <v>3.7707052572852406E-7</v>
      </c>
      <c r="I1918" s="12">
        <f t="shared" ca="1" si="846"/>
        <v>1.2158425520692073E-6</v>
      </c>
      <c r="J1918" s="12">
        <f t="shared" ca="1" si="846"/>
        <v>3.6828894769561476E-6</v>
      </c>
      <c r="K1918" s="12">
        <f t="shared" ca="1" si="846"/>
        <v>1.0479887678413919E-5</v>
      </c>
      <c r="L1918" s="12">
        <f t="shared" ca="1" si="846"/>
        <v>2.8014389649329922E-5</v>
      </c>
      <c r="M1918" s="12">
        <f t="shared" ca="1" si="846"/>
        <v>7.0349707607638323E-5</v>
      </c>
      <c r="N1918" s="12">
        <f t="shared" ca="1" si="846"/>
        <v>1.6595869969535457E-4</v>
      </c>
      <c r="O1918" s="12">
        <f t="shared" ca="1" si="846"/>
        <v>3.6778528141719698E-4</v>
      </c>
      <c r="P1918" s="12">
        <f t="shared" ca="1" si="846"/>
        <v>7.6567640029430873E-4</v>
      </c>
      <c r="Q1918" s="12">
        <f t="shared" ca="1" si="846"/>
        <v>1.4974515261922041E-3</v>
      </c>
      <c r="R1918" s="12">
        <f t="shared" ca="1" si="846"/>
        <v>2.751166528037714E-3</v>
      </c>
      <c r="S1918" s="12">
        <f t="shared" ca="1" si="846"/>
        <v>4.7482937682606433E-3</v>
      </c>
      <c r="T1918" s="12">
        <f t="shared" ca="1" si="846"/>
        <v>7.6986553205963624E-3</v>
      </c>
      <c r="U1918" s="12">
        <f t="shared" ca="1" si="846"/>
        <v>1.1725969682053467E-2</v>
      </c>
      <c r="V1918" s="12">
        <f t="shared" ca="1" si="846"/>
        <v>1.6777963787560427E-2</v>
      </c>
      <c r="W1918" s="12">
        <f t="shared" ca="1" si="846"/>
        <v>2.2552065972982864E-2</v>
      </c>
      <c r="X1918" s="12">
        <f t="shared" ca="1" si="846"/>
        <v>2.847672287311357E-2</v>
      </c>
      <c r="Y1918" s="12">
        <f t="shared" ca="1" si="846"/>
        <v>3.3779271507429903E-2</v>
      </c>
      <c r="Z1918" s="12">
        <f t="shared" ca="1" si="846"/>
        <v>3.7641519321109512E-2</v>
      </c>
      <c r="AA1918" s="12">
        <f t="shared" ca="1" si="846"/>
        <v>3.9404026697426847E-2</v>
      </c>
      <c r="AB1918" s="12">
        <f t="shared" ca="1" si="846"/>
        <v>3.8749906566536499E-2</v>
      </c>
      <c r="AC1918" s="12">
        <f t="shared" ca="1" si="846"/>
        <v>3.5797880140341728E-2</v>
      </c>
      <c r="AD1918" s="12">
        <f t="shared" ca="1" si="846"/>
        <v>3.1067088485251904E-2</v>
      </c>
      <c r="AE1918" s="12">
        <f t="shared" ca="1" si="846"/>
        <v>2.5327970638033225E-2</v>
      </c>
      <c r="AF1918" s="12">
        <f t="shared" ca="1" si="846"/>
        <v>1.939799435486823E-2</v>
      </c>
      <c r="AG1918" s="12">
        <f t="shared" ca="1" si="846"/>
        <v>1.3956285915548605E-2</v>
      </c>
      <c r="AH1918" s="12">
        <f t="shared" ca="1" si="846"/>
        <v>9.432775152596445E-3</v>
      </c>
      <c r="AI1918" s="12">
        <f t="shared" ca="1" si="846"/>
        <v>5.9891570511955428E-3</v>
      </c>
      <c r="AJ1918" s="12">
        <f t="shared" ca="1" si="846"/>
        <v>3.5723048699421631E-3</v>
      </c>
      <c r="AK1918" s="12">
        <f t="shared" ca="1" si="846"/>
        <v>2.0016490030818289E-3</v>
      </c>
      <c r="AL1918" s="12">
        <f t="shared" ca="1" si="846"/>
        <v>1.053619812107495E-3</v>
      </c>
      <c r="AM1918" s="12">
        <f t="shared" ca="1" si="846"/>
        <v>5.2099856505719662E-4</v>
      </c>
      <c r="AN1918" s="12">
        <f t="shared" ca="1" si="846"/>
        <v>2.4201691505293079E-4</v>
      </c>
      <c r="AO1918" s="12">
        <f t="shared" ca="1" si="846"/>
        <v>1.0561157253983126E-4</v>
      </c>
      <c r="AP1918" s="12">
        <f t="shared" ca="1" si="846"/>
        <v>4.3294616057295735E-5</v>
      </c>
      <c r="AQ1918" s="12">
        <f t="shared" ca="1" si="846"/>
        <v>1.6672966242332045E-5</v>
      </c>
      <c r="AR1918" s="12">
        <f t="shared" ca="1" si="846"/>
        <v>6.0318209865656826E-6</v>
      </c>
      <c r="AS1918" s="12">
        <f t="shared" ca="1" si="846"/>
        <v>2.0499374614146844E-6</v>
      </c>
      <c r="AT1918" s="12">
        <f t="shared" ca="1" si="846"/>
        <v>6.5446944392544178E-7</v>
      </c>
      <c r="AU1918" s="12">
        <f t="shared" ca="1" si="846"/>
        <v>1.9628844414543642E-7</v>
      </c>
      <c r="AV1918" s="12">
        <f t="shared" ca="1" si="846"/>
        <v>5.5304018010071496E-8</v>
      </c>
      <c r="AX1918" s="13">
        <f t="shared" si="833"/>
        <v>0.20953339440582072</v>
      </c>
    </row>
    <row r="1919" spans="1:50" x14ac:dyDescent="0.2">
      <c r="A1919" s="9" t="str">
        <f t="shared" si="828"/>
        <v>Netherlands</v>
      </c>
      <c r="C1919" s="20">
        <f t="shared" si="829"/>
        <v>653.57899718946783</v>
      </c>
      <c r="D1919" s="15">
        <f t="shared" si="830"/>
        <v>653.57899718946783</v>
      </c>
      <c r="E1919" s="23">
        <f t="shared" si="831"/>
        <v>1</v>
      </c>
      <c r="F1919" s="15">
        <f t="shared" si="834"/>
        <v>653.57899718946783</v>
      </c>
      <c r="H1919" s="12">
        <f t="shared" ref="H1919:AV1919" ca="1" si="847">_xlfn.NORM.DIST(H$1777,$F1919,$B$37+$B$38*$F1919,FALSE)/$AV749*($E1211/1000)</f>
        <v>8.7795713663963732E-12</v>
      </c>
      <c r="I1919" s="12">
        <f t="shared" ca="1" si="847"/>
        <v>4.3602961838000846E-11</v>
      </c>
      <c r="J1919" s="12">
        <f t="shared" ca="1" si="847"/>
        <v>2.0343012362887545E-10</v>
      </c>
      <c r="K1919" s="12">
        <f t="shared" ca="1" si="847"/>
        <v>8.916021973933265E-10</v>
      </c>
      <c r="L1919" s="12">
        <f t="shared" ca="1" si="847"/>
        <v>3.6709933023992264E-9</v>
      </c>
      <c r="M1919" s="12">
        <f t="shared" ca="1" si="847"/>
        <v>1.4198832927487769E-8</v>
      </c>
      <c r="N1919" s="12">
        <f t="shared" ca="1" si="847"/>
        <v>5.1591517322472032E-8</v>
      </c>
      <c r="O1919" s="12">
        <f t="shared" ca="1" si="847"/>
        <v>1.7610048312567166E-7</v>
      </c>
      <c r="P1919" s="12">
        <f t="shared" ca="1" si="847"/>
        <v>5.6467607714185727E-7</v>
      </c>
      <c r="Q1919" s="12">
        <f t="shared" ca="1" si="847"/>
        <v>1.7009628378480997E-6</v>
      </c>
      <c r="R1919" s="12">
        <f t="shared" ca="1" si="847"/>
        <v>4.8133435092801167E-6</v>
      </c>
      <c r="S1919" s="12">
        <f t="shared" ca="1" si="847"/>
        <v>1.2795447606007247E-5</v>
      </c>
      <c r="T1919" s="12">
        <f t="shared" ca="1" si="847"/>
        <v>3.1953666921313467E-5</v>
      </c>
      <c r="U1919" s="12">
        <f t="shared" ca="1" si="847"/>
        <v>7.4962233833903512E-5</v>
      </c>
      <c r="V1919" s="12">
        <f t="shared" ca="1" si="847"/>
        <v>1.6520414156941029E-4</v>
      </c>
      <c r="W1919" s="12">
        <f t="shared" ca="1" si="847"/>
        <v>3.4202349166379724E-4</v>
      </c>
      <c r="X1919" s="12">
        <f t="shared" ca="1" si="847"/>
        <v>6.6519279554647505E-4</v>
      </c>
      <c r="Y1919" s="12">
        <f t="shared" ca="1" si="847"/>
        <v>1.2153342365157931E-3</v>
      </c>
      <c r="Z1919" s="12">
        <f t="shared" ca="1" si="847"/>
        <v>2.0859338063029262E-3</v>
      </c>
      <c r="AA1919" s="12">
        <f t="shared" ca="1" si="847"/>
        <v>3.3632713510149044E-3</v>
      </c>
      <c r="AB1919" s="12">
        <f t="shared" ca="1" si="847"/>
        <v>5.0942457053776442E-3</v>
      </c>
      <c r="AC1919" s="12">
        <f t="shared" ca="1" si="847"/>
        <v>7.2486054789831821E-3</v>
      </c>
      <c r="AD1919" s="12">
        <f t="shared" ca="1" si="847"/>
        <v>9.689148961863174E-3</v>
      </c>
      <c r="AE1919" s="12">
        <f t="shared" ca="1" si="847"/>
        <v>1.2166716752871939E-2</v>
      </c>
      <c r="AF1919" s="12">
        <f t="shared" ca="1" si="847"/>
        <v>1.4352176189728156E-2</v>
      </c>
      <c r="AG1919" s="12">
        <f t="shared" ca="1" si="847"/>
        <v>1.5904452071571724E-2</v>
      </c>
      <c r="AH1919" s="12">
        <f t="shared" ca="1" si="847"/>
        <v>1.6556794601453571E-2</v>
      </c>
      <c r="AI1919" s="12">
        <f t="shared" ca="1" si="847"/>
        <v>1.6191623821720263E-2</v>
      </c>
      <c r="AJ1919" s="12">
        <f t="shared" ca="1" si="847"/>
        <v>1.4875142830776712E-2</v>
      </c>
      <c r="AK1919" s="12">
        <f t="shared" ca="1" si="847"/>
        <v>1.2837737125881203E-2</v>
      </c>
      <c r="AL1919" s="12">
        <f t="shared" ca="1" si="847"/>
        <v>1.0408122796304136E-2</v>
      </c>
      <c r="AM1919" s="12">
        <f t="shared" ca="1" si="847"/>
        <v>7.9270743438814642E-3</v>
      </c>
      <c r="AN1919" s="12">
        <f t="shared" ca="1" si="847"/>
        <v>5.6716581935690206E-3</v>
      </c>
      <c r="AO1919" s="12">
        <f t="shared" ca="1" si="847"/>
        <v>3.8120954252025678E-3</v>
      </c>
      <c r="AP1919" s="12">
        <f t="shared" ca="1" si="847"/>
        <v>2.4069888134831434E-3</v>
      </c>
      <c r="AQ1919" s="12">
        <f t="shared" ca="1" si="847"/>
        <v>1.4277132012280717E-3</v>
      </c>
      <c r="AR1919" s="12">
        <f t="shared" ca="1" si="847"/>
        <v>7.955444923247796E-4</v>
      </c>
      <c r="AS1919" s="12">
        <f t="shared" ca="1" si="847"/>
        <v>4.1643245234044234E-4</v>
      </c>
      <c r="AT1919" s="12">
        <f t="shared" ca="1" si="847"/>
        <v>2.0477703686032215E-4</v>
      </c>
      <c r="AU1919" s="12">
        <f t="shared" ca="1" si="847"/>
        <v>9.4596384370943237E-5</v>
      </c>
      <c r="AV1919" s="12">
        <f t="shared" ca="1" si="847"/>
        <v>4.105106371050902E-5</v>
      </c>
      <c r="AX1919" s="13">
        <f t="shared" si="833"/>
        <v>5.6096999999999458E-3</v>
      </c>
    </row>
    <row r="1920" spans="1:50" x14ac:dyDescent="0.2">
      <c r="A1920" s="9" t="str">
        <f t="shared" si="828"/>
        <v>Netherlands Antilles</v>
      </c>
      <c r="C1920" s="20">
        <f t="shared" si="829"/>
        <v>464.98634953208614</v>
      </c>
      <c r="D1920" s="15">
        <f t="shared" si="830"/>
        <v>529.14102476161247</v>
      </c>
      <c r="E1920" s="23">
        <f t="shared" si="831"/>
        <v>1</v>
      </c>
      <c r="F1920" s="15">
        <f t="shared" si="834"/>
        <v>529.14102476161247</v>
      </c>
      <c r="H1920" s="12">
        <f t="shared" ref="H1920:AV1920" ca="1" si="848">_xlfn.NORM.DIST(H$1777,$F1920,$B$37+$B$38*$F1920,FALSE)/$AV750*($E1212/1000)</f>
        <v>3.4210654638206752E-10</v>
      </c>
      <c r="I1920" s="12">
        <f t="shared" ca="1" si="848"/>
        <v>1.2447933231013161E-9</v>
      </c>
      <c r="J1920" s="12">
        <f t="shared" ca="1" si="848"/>
        <v>4.2549034571613167E-9</v>
      </c>
      <c r="K1920" s="12">
        <f t="shared" ca="1" si="848"/>
        <v>1.3662770259226326E-8</v>
      </c>
      <c r="L1920" s="12">
        <f t="shared" ca="1" si="848"/>
        <v>4.121396669281257E-8</v>
      </c>
      <c r="M1920" s="12">
        <f t="shared" ca="1" si="848"/>
        <v>1.1679026954237714E-7</v>
      </c>
      <c r="N1920" s="12">
        <f t="shared" ca="1" si="848"/>
        <v>3.1090342086723979E-7</v>
      </c>
      <c r="O1920" s="12">
        <f t="shared" ca="1" si="848"/>
        <v>7.7750096251909267E-7</v>
      </c>
      <c r="P1920" s="12">
        <f t="shared" ca="1" si="848"/>
        <v>1.8265558875321355E-6</v>
      </c>
      <c r="Q1920" s="12">
        <f t="shared" ca="1" si="848"/>
        <v>4.0310815991907019E-6</v>
      </c>
      <c r="R1920" s="12">
        <f t="shared" ca="1" si="848"/>
        <v>8.3573157144527193E-6</v>
      </c>
      <c r="S1920" s="12">
        <f t="shared" ca="1" si="848"/>
        <v>1.6276784856006295E-5</v>
      </c>
      <c r="T1920" s="12">
        <f t="shared" ca="1" si="848"/>
        <v>2.9780160374709243E-5</v>
      </c>
      <c r="U1920" s="12">
        <f t="shared" ca="1" si="848"/>
        <v>5.1184920872638265E-5</v>
      </c>
      <c r="V1920" s="12">
        <f t="shared" ca="1" si="848"/>
        <v>8.2644438842030115E-5</v>
      </c>
      <c r="W1920" s="12">
        <f t="shared" ca="1" si="848"/>
        <v>1.2535504840558006E-4</v>
      </c>
      <c r="X1920" s="12">
        <f t="shared" ca="1" si="848"/>
        <v>1.7861857388891376E-4</v>
      </c>
      <c r="Y1920" s="12">
        <f t="shared" ca="1" si="848"/>
        <v>2.3909362749923726E-4</v>
      </c>
      <c r="Z1920" s="12">
        <f t="shared" ca="1" si="848"/>
        <v>3.0065330310814634E-4</v>
      </c>
      <c r="AA1920" s="12">
        <f t="shared" ca="1" si="848"/>
        <v>3.5515714229519417E-4</v>
      </c>
      <c r="AB1920" s="12">
        <f t="shared" ca="1" si="848"/>
        <v>3.9412294658428199E-4</v>
      </c>
      <c r="AC1920" s="12">
        <f t="shared" ca="1" si="848"/>
        <v>4.1086531895782928E-4</v>
      </c>
      <c r="AD1920" s="12">
        <f t="shared" ca="1" si="848"/>
        <v>4.0236837775815831E-4</v>
      </c>
      <c r="AE1920" s="12">
        <f t="shared" ca="1" si="848"/>
        <v>3.7017304796386683E-4</v>
      </c>
      <c r="AF1920" s="12">
        <f t="shared" ca="1" si="848"/>
        <v>3.199207009029808E-4</v>
      </c>
      <c r="AG1920" s="12">
        <f t="shared" ca="1" si="848"/>
        <v>2.5973859393450599E-4</v>
      </c>
      <c r="AH1920" s="12">
        <f t="shared" ca="1" si="848"/>
        <v>1.9810125308734612E-4</v>
      </c>
      <c r="AI1920" s="12">
        <f t="shared" ca="1" si="848"/>
        <v>1.419366513939942E-4</v>
      </c>
      <c r="AJ1920" s="12">
        <f t="shared" ca="1" si="848"/>
        <v>9.5534114445324295E-5</v>
      </c>
      <c r="AK1920" s="12">
        <f t="shared" ca="1" si="848"/>
        <v>6.0405850626440184E-5</v>
      </c>
      <c r="AL1920" s="12">
        <f t="shared" ca="1" si="848"/>
        <v>3.5880304609550639E-5</v>
      </c>
      <c r="AM1920" s="12">
        <f t="shared" ca="1" si="848"/>
        <v>2.0021187518452121E-5</v>
      </c>
      <c r="AN1920" s="12">
        <f t="shared" ca="1" si="848"/>
        <v>1.0494944348996884E-5</v>
      </c>
      <c r="AO1920" s="12">
        <f t="shared" ca="1" si="848"/>
        <v>5.1680539855287086E-6</v>
      </c>
      <c r="AP1920" s="12">
        <f t="shared" ca="1" si="848"/>
        <v>2.3907300377953862E-6</v>
      </c>
      <c r="AQ1920" s="12">
        <f t="shared" ca="1" si="848"/>
        <v>1.0389403882881834E-6</v>
      </c>
      <c r="AR1920" s="12">
        <f t="shared" ca="1" si="848"/>
        <v>4.241381286243469E-7</v>
      </c>
      <c r="AS1920" s="12">
        <f t="shared" ca="1" si="848"/>
        <v>1.6265993597729839E-7</v>
      </c>
      <c r="AT1920" s="12">
        <f t="shared" ca="1" si="848"/>
        <v>5.8601734847111819E-8</v>
      </c>
      <c r="AU1920" s="12">
        <f t="shared" ca="1" si="848"/>
        <v>1.9833389641532336E-8</v>
      </c>
      <c r="AV1920" s="12">
        <f t="shared" ca="1" si="848"/>
        <v>6.3057973519341851E-9</v>
      </c>
      <c r="AX1920" s="13">
        <f t="shared" si="833"/>
        <v>9.8280729533409814E-2</v>
      </c>
    </row>
    <row r="1921" spans="1:50" x14ac:dyDescent="0.2">
      <c r="A1921" s="9" t="str">
        <f t="shared" si="828"/>
        <v>New Caledonia</v>
      </c>
      <c r="C1921" s="20">
        <f t="shared" si="829"/>
        <v>529.5574265390793</v>
      </c>
      <c r="D1921" s="15">
        <f t="shared" si="830"/>
        <v>570.44765437652836</v>
      </c>
      <c r="E1921" s="23">
        <f t="shared" si="831"/>
        <v>1</v>
      </c>
      <c r="F1921" s="15">
        <f t="shared" si="834"/>
        <v>570.44765437652836</v>
      </c>
      <c r="H1921" s="12">
        <f t="shared" ref="H1921:AV1921" ca="1" si="849">_xlfn.NORM.DIST(H$1777,$F1921,$B$37+$B$38*$F1921,FALSE)/$AV751*($E1213/1000)</f>
        <v>3.2729452703009681E-11</v>
      </c>
      <c r="I1921" s="12">
        <f t="shared" ca="1" si="849"/>
        <v>1.3204522832759106E-10</v>
      </c>
      <c r="J1921" s="12">
        <f t="shared" ca="1" si="849"/>
        <v>5.00452975194487E-10</v>
      </c>
      <c r="K1921" s="12">
        <f t="shared" ca="1" si="849"/>
        <v>1.7818060694279696E-9</v>
      </c>
      <c r="L1921" s="12">
        <f t="shared" ca="1" si="849"/>
        <v>5.9595598732856616E-9</v>
      </c>
      <c r="M1921" s="12">
        <f t="shared" ca="1" si="849"/>
        <v>1.8725116809242573E-8</v>
      </c>
      <c r="N1921" s="12">
        <f t="shared" ca="1" si="849"/>
        <v>5.5270256322060158E-8</v>
      </c>
      <c r="O1921" s="12">
        <f t="shared" ca="1" si="849"/>
        <v>1.5325512853483367E-7</v>
      </c>
      <c r="P1921" s="12">
        <f t="shared" ca="1" si="849"/>
        <v>3.9920424388353765E-7</v>
      </c>
      <c r="Q1921" s="12">
        <f t="shared" ca="1" si="849"/>
        <v>9.7685898926441416E-7</v>
      </c>
      <c r="R1921" s="12">
        <f t="shared" ca="1" si="849"/>
        <v>2.2455627731706984E-6</v>
      </c>
      <c r="S1921" s="12">
        <f t="shared" ca="1" si="849"/>
        <v>4.8492560633951755E-6</v>
      </c>
      <c r="T1921" s="12">
        <f t="shared" ca="1" si="849"/>
        <v>9.8374294298766621E-6</v>
      </c>
      <c r="U1921" s="12">
        <f t="shared" ca="1" si="849"/>
        <v>1.8747559352478861E-5</v>
      </c>
      <c r="V1921" s="12">
        <f t="shared" ca="1" si="849"/>
        <v>3.3563283349443555E-5</v>
      </c>
      <c r="W1921" s="12">
        <f t="shared" ca="1" si="849"/>
        <v>5.644698324375514E-5</v>
      </c>
      <c r="X1921" s="12">
        <f t="shared" ca="1" si="849"/>
        <v>8.9181265000578947E-5</v>
      </c>
      <c r="Y1921" s="12">
        <f t="shared" ca="1" si="849"/>
        <v>1.32361937339428E-4</v>
      </c>
      <c r="Z1921" s="12">
        <f t="shared" ca="1" si="849"/>
        <v>1.8454793790641296E-4</v>
      </c>
      <c r="AA1921" s="12">
        <f t="shared" ca="1" si="849"/>
        <v>2.417196036352707E-4</v>
      </c>
      <c r="AB1921" s="12">
        <f t="shared" ca="1" si="849"/>
        <v>2.9742066812645483E-4</v>
      </c>
      <c r="AC1921" s="12">
        <f t="shared" ca="1" si="849"/>
        <v>3.4378506931639354E-4</v>
      </c>
      <c r="AD1921" s="12">
        <f t="shared" ca="1" si="849"/>
        <v>3.7330127430928463E-4</v>
      </c>
      <c r="AE1921" s="12">
        <f t="shared" ca="1" si="849"/>
        <v>3.8079262495485558E-4</v>
      </c>
      <c r="AF1921" s="12">
        <f t="shared" ca="1" si="849"/>
        <v>3.6490026564298404E-4</v>
      </c>
      <c r="AG1921" s="12">
        <f t="shared" ca="1" si="849"/>
        <v>3.2848566767608391E-4</v>
      </c>
      <c r="AH1921" s="12">
        <f t="shared" ca="1" si="849"/>
        <v>2.7778914184165818E-4</v>
      </c>
      <c r="AI1921" s="12">
        <f t="shared" ca="1" si="849"/>
        <v>2.2068392611977213E-4</v>
      </c>
      <c r="AJ1921" s="12">
        <f t="shared" ca="1" si="849"/>
        <v>1.6469587893018015E-4</v>
      </c>
      <c r="AK1921" s="12">
        <f t="shared" ca="1" si="849"/>
        <v>1.1546526526974926E-4</v>
      </c>
      <c r="AL1921" s="12">
        <f t="shared" ca="1" si="849"/>
        <v>7.6046035493121364E-5</v>
      </c>
      <c r="AM1921" s="12">
        <f t="shared" ca="1" si="849"/>
        <v>4.70498662364963E-5</v>
      </c>
      <c r="AN1921" s="12">
        <f t="shared" ca="1" si="849"/>
        <v>2.7346188498658396E-5</v>
      </c>
      <c r="AO1921" s="12">
        <f t="shared" ca="1" si="849"/>
        <v>1.4931100132966229E-5</v>
      </c>
      <c r="AP1921" s="12">
        <f t="shared" ca="1" si="849"/>
        <v>7.6584945526741681E-6</v>
      </c>
      <c r="AQ1921" s="12">
        <f t="shared" ca="1" si="849"/>
        <v>3.6902144274535732E-6</v>
      </c>
      <c r="AR1921" s="12">
        <f t="shared" ca="1" si="849"/>
        <v>1.6703842716214767E-6</v>
      </c>
      <c r="AS1921" s="12">
        <f t="shared" ca="1" si="849"/>
        <v>7.1029339540995047E-7</v>
      </c>
      <c r="AT1921" s="12">
        <f t="shared" ca="1" si="849"/>
        <v>2.837368583650828E-7</v>
      </c>
      <c r="AU1921" s="12">
        <f t="shared" ca="1" si="849"/>
        <v>1.0647565734921315E-7</v>
      </c>
      <c r="AV1921" s="12">
        <f t="shared" ca="1" si="849"/>
        <v>3.7535438953705768E-8</v>
      </c>
      <c r="AX1921" s="13">
        <f t="shared" si="833"/>
        <v>4.4146047277213676E-2</v>
      </c>
    </row>
    <row r="1922" spans="1:50" x14ac:dyDescent="0.2">
      <c r="A1922" s="9" t="str">
        <f t="shared" si="828"/>
        <v>New Zealand</v>
      </c>
      <c r="C1922" s="20">
        <f t="shared" si="829"/>
        <v>534.57380828151963</v>
      </c>
      <c r="D1922" s="15">
        <f t="shared" si="830"/>
        <v>573.46804217090948</v>
      </c>
      <c r="E1922" s="23">
        <f t="shared" si="831"/>
        <v>1</v>
      </c>
      <c r="F1922" s="15">
        <f t="shared" si="834"/>
        <v>573.46804217090948</v>
      </c>
      <c r="H1922" s="12">
        <f t="shared" ref="H1922:AV1922" ca="1" si="850">_xlfn.NORM.DIST(H$1777,$F1922,$B$37+$B$38*$F1922,FALSE)/$AV752*($E1214/1000)</f>
        <v>4.2931242795272815E-10</v>
      </c>
      <c r="I1922" s="12">
        <f t="shared" ca="1" si="850"/>
        <v>1.7451661230854529E-9</v>
      </c>
      <c r="J1922" s="12">
        <f t="shared" ca="1" si="850"/>
        <v>6.6643328828564018E-9</v>
      </c>
      <c r="K1922" s="12">
        <f t="shared" ca="1" si="850"/>
        <v>2.3907446069811562E-8</v>
      </c>
      <c r="L1922" s="12">
        <f t="shared" ca="1" si="850"/>
        <v>8.0568686324258278E-8</v>
      </c>
      <c r="M1922" s="12">
        <f t="shared" ca="1" si="850"/>
        <v>2.5506799898797951E-7</v>
      </c>
      <c r="N1922" s="12">
        <f t="shared" ca="1" si="850"/>
        <v>7.5858152716236726E-7</v>
      </c>
      <c r="O1922" s="12">
        <f t="shared" ca="1" si="850"/>
        <v>2.1193620088705375E-6</v>
      </c>
      <c r="P1922" s="12">
        <f t="shared" ca="1" si="850"/>
        <v>5.5624308146979201E-6</v>
      </c>
      <c r="Q1922" s="12">
        <f t="shared" ca="1" si="850"/>
        <v>1.3714522598013478E-5</v>
      </c>
      <c r="R1922" s="12">
        <f t="shared" ca="1" si="850"/>
        <v>3.1765329269562921E-5</v>
      </c>
      <c r="S1922" s="12">
        <f t="shared" ca="1" si="850"/>
        <v>6.9116640945970662E-5</v>
      </c>
      <c r="T1922" s="12">
        <f t="shared" ca="1" si="850"/>
        <v>1.4127602930529728E-4</v>
      </c>
      <c r="U1922" s="12">
        <f t="shared" ca="1" si="850"/>
        <v>2.7127572436977783E-4</v>
      </c>
      <c r="V1922" s="12">
        <f t="shared" ca="1" si="850"/>
        <v>4.8933916703627033E-4</v>
      </c>
      <c r="W1922" s="12">
        <f t="shared" ca="1" si="850"/>
        <v>8.2921207907521108E-4</v>
      </c>
      <c r="X1922" s="12">
        <f t="shared" ca="1" si="850"/>
        <v>1.3200119294821844E-3</v>
      </c>
      <c r="Y1922" s="12">
        <f t="shared" ca="1" si="850"/>
        <v>1.9739979045210122E-3</v>
      </c>
      <c r="Z1922" s="12">
        <f t="shared" ca="1" si="850"/>
        <v>2.7731420318857151E-3</v>
      </c>
      <c r="AA1922" s="12">
        <f t="shared" ca="1" si="850"/>
        <v>3.6597728781070523E-3</v>
      </c>
      <c r="AB1922" s="12">
        <f t="shared" ca="1" si="850"/>
        <v>4.537250426949197E-3</v>
      </c>
      <c r="AC1922" s="12">
        <f t="shared" ca="1" si="850"/>
        <v>5.284306029186601E-3</v>
      </c>
      <c r="AD1922" s="12">
        <f t="shared" ca="1" si="850"/>
        <v>5.7814898362516564E-3</v>
      </c>
      <c r="AE1922" s="12">
        <f t="shared" ca="1" si="850"/>
        <v>5.9422123411309747E-3</v>
      </c>
      <c r="AF1922" s="12">
        <f t="shared" ca="1" si="850"/>
        <v>5.7373740177911739E-3</v>
      </c>
      <c r="AG1922" s="12">
        <f t="shared" ca="1" si="850"/>
        <v>5.2039696203812101E-3</v>
      </c>
      <c r="AH1922" s="12">
        <f t="shared" ca="1" si="850"/>
        <v>4.4341761092186946E-3</v>
      </c>
      <c r="AI1922" s="12">
        <f t="shared" ca="1" si="850"/>
        <v>3.5493409335972791E-3</v>
      </c>
      <c r="AJ1922" s="12">
        <f t="shared" ca="1" si="850"/>
        <v>2.6689417330266825E-3</v>
      </c>
      <c r="AK1922" s="12">
        <f t="shared" ca="1" si="850"/>
        <v>1.8853286288147907E-3</v>
      </c>
      <c r="AL1922" s="12">
        <f t="shared" ca="1" si="850"/>
        <v>1.2510988561004754E-3</v>
      </c>
      <c r="AM1922" s="12">
        <f t="shared" ca="1" si="850"/>
        <v>7.799249011217241E-4</v>
      </c>
      <c r="AN1922" s="12">
        <f t="shared" ca="1" si="850"/>
        <v>4.56741570575819E-4</v>
      </c>
      <c r="AO1922" s="12">
        <f t="shared" ca="1" si="850"/>
        <v>2.5127245921526171E-4</v>
      </c>
      <c r="AP1922" s="12">
        <f t="shared" ca="1" si="850"/>
        <v>1.2986013033232315E-4</v>
      </c>
      <c r="AQ1922" s="12">
        <f t="shared" ca="1" si="850"/>
        <v>6.3046847183718908E-5</v>
      </c>
      <c r="AR1922" s="12">
        <f t="shared" ca="1" si="850"/>
        <v>2.8754611706771563E-5</v>
      </c>
      <c r="AS1922" s="12">
        <f t="shared" ca="1" si="850"/>
        <v>1.2319929885766888E-5</v>
      </c>
      <c r="AT1922" s="12">
        <f t="shared" ca="1" si="850"/>
        <v>4.9586740304477853E-6</v>
      </c>
      <c r="AU1922" s="12">
        <f t="shared" ca="1" si="850"/>
        <v>1.8749059119188969E-6</v>
      </c>
      <c r="AV1922" s="12">
        <f t="shared" ca="1" si="850"/>
        <v>6.6596283272424887E-7</v>
      </c>
      <c r="AX1922" s="13">
        <f t="shared" si="833"/>
        <v>4.1398712984032124E-2</v>
      </c>
    </row>
    <row r="1923" spans="1:50" x14ac:dyDescent="0.2">
      <c r="A1923" s="9" t="str">
        <f t="shared" si="828"/>
        <v>Nicaragua</v>
      </c>
      <c r="C1923" s="20">
        <f t="shared" si="829"/>
        <v>387.73324991186871</v>
      </c>
      <c r="D1923" s="15">
        <f t="shared" si="830"/>
        <v>478.80181071798421</v>
      </c>
      <c r="E1923" s="23">
        <f t="shared" si="831"/>
        <v>1</v>
      </c>
      <c r="F1923" s="15">
        <f t="shared" si="834"/>
        <v>478.80181071798421</v>
      </c>
      <c r="H1923" s="12">
        <f t="shared" ref="H1923:AV1923" ca="1" si="851">_xlfn.NORM.DIST(H$1777,$F1923,$B$37+$B$38*$F1923,FALSE)/$AV753*($E1215/1000)</f>
        <v>1.161508118428299E-7</v>
      </c>
      <c r="I1923" s="12">
        <f t="shared" ca="1" si="851"/>
        <v>3.7265161516774373E-7</v>
      </c>
      <c r="J1923" s="12">
        <f t="shared" ca="1" si="851"/>
        <v>1.1231567229461572E-6</v>
      </c>
      <c r="K1923" s="12">
        <f t="shared" ca="1" si="851"/>
        <v>3.1800526402777408E-6</v>
      </c>
      <c r="L1923" s="12">
        <f t="shared" ca="1" si="851"/>
        <v>8.4583344185600261E-6</v>
      </c>
      <c r="M1923" s="12">
        <f t="shared" ca="1" si="851"/>
        <v>2.11345005810468E-5</v>
      </c>
      <c r="N1923" s="12">
        <f t="shared" ca="1" si="851"/>
        <v>4.9608457364991132E-5</v>
      </c>
      <c r="O1923" s="12">
        <f t="shared" ca="1" si="851"/>
        <v>1.0938960392683941E-4</v>
      </c>
      <c r="P1923" s="12">
        <f t="shared" ca="1" si="851"/>
        <v>2.2659638249185503E-4</v>
      </c>
      <c r="Q1923" s="12">
        <f t="shared" ca="1" si="851"/>
        <v>4.4094709883947715E-4</v>
      </c>
      <c r="R1923" s="12">
        <f t="shared" ca="1" si="851"/>
        <v>8.0607713406988626E-4</v>
      </c>
      <c r="S1923" s="12">
        <f t="shared" ca="1" si="851"/>
        <v>1.3842779743945492E-3</v>
      </c>
      <c r="T1923" s="12">
        <f t="shared" ca="1" si="851"/>
        <v>2.2331948143369091E-3</v>
      </c>
      <c r="U1923" s="12">
        <f t="shared" ca="1" si="851"/>
        <v>3.3844375707740692E-3</v>
      </c>
      <c r="V1923" s="12">
        <f t="shared" ca="1" si="851"/>
        <v>4.8184016537551003E-3</v>
      </c>
      <c r="W1923" s="12">
        <f t="shared" ca="1" si="851"/>
        <v>6.4443049852674341E-3</v>
      </c>
      <c r="X1923" s="12">
        <f t="shared" ca="1" si="851"/>
        <v>8.096657478638622E-3</v>
      </c>
      <c r="Y1923" s="12">
        <f t="shared" ca="1" si="851"/>
        <v>9.5563499173621641E-3</v>
      </c>
      <c r="Z1923" s="12">
        <f t="shared" ca="1" si="851"/>
        <v>1.0595828364563386E-2</v>
      </c>
      <c r="AA1923" s="12">
        <f t="shared" ca="1" si="851"/>
        <v>1.1036576575251061E-2</v>
      </c>
      <c r="AB1923" s="12">
        <f t="shared" ca="1" si="851"/>
        <v>1.0799171591891298E-2</v>
      </c>
      <c r="AC1923" s="12">
        <f t="shared" ca="1" si="851"/>
        <v>9.9266588736500704E-3</v>
      </c>
      <c r="AD1923" s="12">
        <f t="shared" ca="1" si="851"/>
        <v>8.5718062982385653E-3</v>
      </c>
      <c r="AE1923" s="12">
        <f t="shared" ca="1" si="851"/>
        <v>6.9534157044965472E-3</v>
      </c>
      <c r="AF1923" s="12">
        <f t="shared" ca="1" si="851"/>
        <v>5.2988379082043752E-3</v>
      </c>
      <c r="AG1923" s="12">
        <f t="shared" ca="1" si="851"/>
        <v>3.7933216524582555E-3</v>
      </c>
      <c r="AH1923" s="12">
        <f t="shared" ca="1" si="851"/>
        <v>2.5510284395836012E-3</v>
      </c>
      <c r="AI1923" s="12">
        <f t="shared" ca="1" si="851"/>
        <v>1.6116380986153317E-3</v>
      </c>
      <c r="AJ1923" s="12">
        <f t="shared" ca="1" si="851"/>
        <v>9.5648099567704516E-4</v>
      </c>
      <c r="AK1923" s="12">
        <f t="shared" ca="1" si="851"/>
        <v>5.3326337915387038E-4</v>
      </c>
      <c r="AL1923" s="12">
        <f t="shared" ca="1" si="851"/>
        <v>2.792953917875309E-4</v>
      </c>
      <c r="AM1923" s="12">
        <f t="shared" ca="1" si="851"/>
        <v>1.3741760490810996E-4</v>
      </c>
      <c r="AN1923" s="12">
        <f t="shared" ca="1" si="851"/>
        <v>6.3515186021731985E-5</v>
      </c>
      <c r="AO1923" s="12">
        <f t="shared" ca="1" si="851"/>
        <v>2.7578419206182329E-5</v>
      </c>
      <c r="AP1923" s="12">
        <f t="shared" ca="1" si="851"/>
        <v>1.1249099498234496E-5</v>
      </c>
      <c r="AQ1923" s="12">
        <f t="shared" ca="1" si="851"/>
        <v>4.3104512958168139E-6</v>
      </c>
      <c r="AR1923" s="12">
        <f t="shared" ca="1" si="851"/>
        <v>1.5516162575196472E-6</v>
      </c>
      <c r="AS1923" s="12">
        <f t="shared" ca="1" si="851"/>
        <v>5.2468964751909764E-7</v>
      </c>
      <c r="AT1923" s="12">
        <f t="shared" ca="1" si="851"/>
        <v>1.6667760990144893E-7</v>
      </c>
      <c r="AU1923" s="12">
        <f t="shared" ca="1" si="851"/>
        <v>4.9740326068007328E-8</v>
      </c>
      <c r="AV1923" s="12">
        <f t="shared" ca="1" si="851"/>
        <v>1.3944295788556736E-8</v>
      </c>
      <c r="AX1923" s="13">
        <f t="shared" si="833"/>
        <v>0.21534305726473141</v>
      </c>
    </row>
    <row r="1924" spans="1:50" x14ac:dyDescent="0.2">
      <c r="A1924" s="9" t="str">
        <f t="shared" si="828"/>
        <v>Niger</v>
      </c>
      <c r="C1924" s="20">
        <f t="shared" si="829"/>
        <v>215.37937237006844</v>
      </c>
      <c r="D1924" s="15">
        <f t="shared" si="830"/>
        <v>367.48495004753772</v>
      </c>
      <c r="E1924" s="23">
        <f t="shared" si="831"/>
        <v>1</v>
      </c>
      <c r="F1924" s="15">
        <f t="shared" si="834"/>
        <v>367.48495004753772</v>
      </c>
      <c r="H1924" s="12">
        <f t="shared" ref="H1924:AV1924" ca="1" si="852">_xlfn.NORM.DIST(H$1777,$F1924,$B$37+$B$38*$F1924,FALSE)/$AV754*($E1216/1000)</f>
        <v>2.0919288224089945E-4</v>
      </c>
      <c r="I1924" s="12">
        <f t="shared" ca="1" si="852"/>
        <v>5.0812073315186835E-4</v>
      </c>
      <c r="J1924" s="12">
        <f t="shared" ca="1" si="852"/>
        <v>1.1594273033091057E-3</v>
      </c>
      <c r="K1924" s="12">
        <f t="shared" ca="1" si="852"/>
        <v>2.48528801510011E-3</v>
      </c>
      <c r="L1924" s="12">
        <f t="shared" ca="1" si="852"/>
        <v>5.0045671694644274E-3</v>
      </c>
      <c r="M1924" s="12">
        <f t="shared" ca="1" si="852"/>
        <v>9.467011714209949E-3</v>
      </c>
      <c r="N1924" s="12">
        <f t="shared" ca="1" si="852"/>
        <v>1.6823482522536685E-2</v>
      </c>
      <c r="O1924" s="12">
        <f t="shared" ca="1" si="852"/>
        <v>2.8085068212151624E-2</v>
      </c>
      <c r="P1924" s="12">
        <f t="shared" ca="1" si="852"/>
        <v>4.4044497507279942E-2</v>
      </c>
      <c r="Q1924" s="12">
        <f t="shared" ca="1" si="852"/>
        <v>6.4888006373708215E-2</v>
      </c>
      <c r="R1924" s="12">
        <f t="shared" ca="1" si="852"/>
        <v>8.9803610464070246E-2</v>
      </c>
      <c r="S1924" s="12">
        <f t="shared" ca="1" si="852"/>
        <v>0.11675614806311584</v>
      </c>
      <c r="T1924" s="12">
        <f t="shared" ca="1" si="852"/>
        <v>0.14260091583299947</v>
      </c>
      <c r="U1924" s="12">
        <f t="shared" ca="1" si="852"/>
        <v>0.1636143780126251</v>
      </c>
      <c r="V1924" s="12">
        <f t="shared" ca="1" si="852"/>
        <v>0.17635070961733909</v>
      </c>
      <c r="W1924" s="12">
        <f t="shared" ca="1" si="852"/>
        <v>0.17856220996409772</v>
      </c>
      <c r="X1924" s="12">
        <f t="shared" ca="1" si="852"/>
        <v>0.1698472376193722</v>
      </c>
      <c r="Y1924" s="12">
        <f t="shared" ca="1" si="852"/>
        <v>0.15176933053992994</v>
      </c>
      <c r="Z1924" s="12">
        <f t="shared" ca="1" si="852"/>
        <v>0.12739903659539922</v>
      </c>
      <c r="AA1924" s="12">
        <f t="shared" ca="1" si="852"/>
        <v>0.10046270420469995</v>
      </c>
      <c r="AB1924" s="12">
        <f t="shared" ca="1" si="852"/>
        <v>7.4421801609681024E-2</v>
      </c>
      <c r="AC1924" s="12">
        <f t="shared" ca="1" si="852"/>
        <v>5.1790736768986746E-2</v>
      </c>
      <c r="AD1924" s="12">
        <f t="shared" ca="1" si="852"/>
        <v>3.3857944924057512E-2</v>
      </c>
      <c r="AE1924" s="12">
        <f t="shared" ca="1" si="852"/>
        <v>2.0793408899492535E-2</v>
      </c>
      <c r="AF1924" s="12">
        <f t="shared" ca="1" si="852"/>
        <v>1.1996301953799544E-2</v>
      </c>
      <c r="AG1924" s="12">
        <f t="shared" ca="1" si="852"/>
        <v>6.5016813123722058E-3</v>
      </c>
      <c r="AH1924" s="12">
        <f t="shared" ca="1" si="852"/>
        <v>3.310248234898915E-3</v>
      </c>
      <c r="AI1924" s="12">
        <f t="shared" ca="1" si="852"/>
        <v>1.5832592790107614E-3</v>
      </c>
      <c r="AJ1924" s="12">
        <f t="shared" ca="1" si="852"/>
        <v>7.1137748576999456E-4</v>
      </c>
      <c r="AK1924" s="12">
        <f t="shared" ca="1" si="852"/>
        <v>3.0026505052653296E-4</v>
      </c>
      <c r="AL1924" s="12">
        <f t="shared" ca="1" si="852"/>
        <v>1.190600468795226E-4</v>
      </c>
      <c r="AM1924" s="12">
        <f t="shared" ca="1" si="852"/>
        <v>4.434900780560167E-5</v>
      </c>
      <c r="AN1924" s="12">
        <f t="shared" ca="1" si="852"/>
        <v>1.5518808062511675E-5</v>
      </c>
      <c r="AO1924" s="12">
        <f t="shared" ca="1" si="852"/>
        <v>5.1014003824288289E-6</v>
      </c>
      <c r="AP1924" s="12">
        <f t="shared" ca="1" si="852"/>
        <v>1.5753499876106099E-6</v>
      </c>
      <c r="AQ1924" s="12">
        <f t="shared" ca="1" si="852"/>
        <v>4.5700535842695853E-7</v>
      </c>
      <c r="AR1924" s="12">
        <f t="shared" ca="1" si="852"/>
        <v>1.2454380372428155E-7</v>
      </c>
      <c r="AS1924" s="12">
        <f t="shared" ca="1" si="852"/>
        <v>3.1884495791145652E-8</v>
      </c>
      <c r="AT1924" s="12">
        <f t="shared" ca="1" si="852"/>
        <v>7.6682025622634626E-9</v>
      </c>
      <c r="AU1924" s="12">
        <f t="shared" ca="1" si="852"/>
        <v>1.7324639027718643E-9</v>
      </c>
      <c r="AV1924" s="12">
        <f t="shared" ca="1" si="852"/>
        <v>3.6769811823303409E-10</v>
      </c>
      <c r="AX1924" s="13">
        <f t="shared" si="833"/>
        <v>0.62746641476507758</v>
      </c>
    </row>
    <row r="1925" spans="1:50" x14ac:dyDescent="0.2">
      <c r="A1925" s="9" t="str">
        <f t="shared" si="828"/>
        <v>Nigeria</v>
      </c>
      <c r="C1925" s="20">
        <f t="shared" si="829"/>
        <v>312.73795678820397</v>
      </c>
      <c r="D1925" s="15">
        <f t="shared" si="830"/>
        <v>431.17119260515193</v>
      </c>
      <c r="E1925" s="23">
        <f t="shared" si="831"/>
        <v>1</v>
      </c>
      <c r="F1925" s="15">
        <f t="shared" si="834"/>
        <v>431.17119260515193</v>
      </c>
      <c r="H1925" s="12">
        <f t="shared" ref="H1925:AV1925" ca="1" si="853">_xlfn.NORM.DIST(H$1777,$F1925,$B$37+$B$38*$F1925,FALSE)/$AV755*($E1217/1000)</f>
        <v>8.5955863772081746E-5</v>
      </c>
      <c r="I1925" s="12">
        <f t="shared" ca="1" si="853"/>
        <v>2.4481723047182612E-4</v>
      </c>
      <c r="J1925" s="12">
        <f t="shared" ca="1" si="853"/>
        <v>6.5503581634852013E-4</v>
      </c>
      <c r="K1925" s="12">
        <f t="shared" ca="1" si="853"/>
        <v>1.6464354507018473E-3</v>
      </c>
      <c r="L1925" s="12">
        <f t="shared" ca="1" si="853"/>
        <v>3.887594553417288E-3</v>
      </c>
      <c r="M1925" s="12">
        <f t="shared" ca="1" si="853"/>
        <v>8.6233063735161181E-3</v>
      </c>
      <c r="N1925" s="12">
        <f t="shared" ca="1" si="853"/>
        <v>1.7968973256999133E-2</v>
      </c>
      <c r="O1925" s="12">
        <f t="shared" ca="1" si="853"/>
        <v>3.517461100781296E-2</v>
      </c>
      <c r="P1925" s="12">
        <f t="shared" ca="1" si="853"/>
        <v>6.4683265838686346E-2</v>
      </c>
      <c r="Q1925" s="12">
        <f t="shared" ca="1" si="853"/>
        <v>0.11174064397795944</v>
      </c>
      <c r="R1925" s="12">
        <f t="shared" ca="1" si="853"/>
        <v>0.1813372375765894</v>
      </c>
      <c r="S1925" s="12">
        <f t="shared" ca="1" si="853"/>
        <v>0.27645179622263633</v>
      </c>
      <c r="T1925" s="12">
        <f t="shared" ca="1" si="853"/>
        <v>0.39592090313074879</v>
      </c>
      <c r="U1925" s="12">
        <f t="shared" ca="1" si="853"/>
        <v>0.53266485325393576</v>
      </c>
      <c r="V1925" s="12">
        <f t="shared" ca="1" si="853"/>
        <v>0.67321881784841542</v>
      </c>
      <c r="W1925" s="12">
        <f t="shared" ca="1" si="853"/>
        <v>0.79930963293527768</v>
      </c>
      <c r="X1925" s="12">
        <f t="shared" ca="1" si="853"/>
        <v>0.89151866863640117</v>
      </c>
      <c r="Y1925" s="12">
        <f t="shared" ca="1" si="853"/>
        <v>0.93411948592217631</v>
      </c>
      <c r="Z1925" s="12">
        <f t="shared" ca="1" si="853"/>
        <v>0.91945613792433178</v>
      </c>
      <c r="AA1925" s="12">
        <f t="shared" ca="1" si="853"/>
        <v>0.85019039823594889</v>
      </c>
      <c r="AB1925" s="12">
        <f t="shared" ca="1" si="853"/>
        <v>0.73851270368779454</v>
      </c>
      <c r="AC1925" s="12">
        <f t="shared" ca="1" si="853"/>
        <v>0.60263775928832952</v>
      </c>
      <c r="AD1925" s="12">
        <f t="shared" ca="1" si="853"/>
        <v>0.46196737276348915</v>
      </c>
      <c r="AE1925" s="12">
        <f t="shared" ca="1" si="853"/>
        <v>0.33267706623318716</v>
      </c>
      <c r="AF1925" s="12">
        <f t="shared" ca="1" si="853"/>
        <v>0.22505621825131483</v>
      </c>
      <c r="AG1925" s="12">
        <f t="shared" ca="1" si="853"/>
        <v>0.14302625451323345</v>
      </c>
      <c r="AH1925" s="12">
        <f t="shared" ca="1" si="853"/>
        <v>8.5388052702900855E-2</v>
      </c>
      <c r="AI1925" s="12">
        <f t="shared" ca="1" si="853"/>
        <v>4.7888920575096493E-2</v>
      </c>
      <c r="AJ1925" s="12">
        <f t="shared" ca="1" si="853"/>
        <v>2.5230716372830593E-2</v>
      </c>
      <c r="AK1925" s="12">
        <f t="shared" ca="1" si="853"/>
        <v>1.2487649769471441E-2</v>
      </c>
      <c r="AL1925" s="12">
        <f t="shared" ca="1" si="853"/>
        <v>5.8061524290349267E-3</v>
      </c>
      <c r="AM1925" s="12">
        <f t="shared" ca="1" si="853"/>
        <v>2.5360204501450193E-3</v>
      </c>
      <c r="AN1925" s="12">
        <f t="shared" ca="1" si="853"/>
        <v>1.0405756628552034E-3</v>
      </c>
      <c r="AO1925" s="12">
        <f t="shared" ca="1" si="853"/>
        <v>4.0109862411370908E-4</v>
      </c>
      <c r="AP1925" s="12">
        <f t="shared" ca="1" si="853"/>
        <v>1.4523967719783814E-4</v>
      </c>
      <c r="AQ1925" s="12">
        <f t="shared" ca="1" si="853"/>
        <v>4.9405576651930008E-5</v>
      </c>
      <c r="AR1925" s="12">
        <f t="shared" ca="1" si="853"/>
        <v>1.5787859948836688E-5</v>
      </c>
      <c r="AS1925" s="12">
        <f t="shared" ca="1" si="853"/>
        <v>4.7394413425489893E-6</v>
      </c>
      <c r="AT1925" s="12">
        <f t="shared" ca="1" si="853"/>
        <v>1.3365574619881552E-6</v>
      </c>
      <c r="AU1925" s="12">
        <f t="shared" ca="1" si="853"/>
        <v>3.5408270314355707E-7</v>
      </c>
      <c r="AV1925" s="12">
        <f t="shared" ca="1" si="853"/>
        <v>8.8120790451032992E-8</v>
      </c>
      <c r="AX1925" s="13">
        <f t="shared" si="833"/>
        <v>0.37762973178358328</v>
      </c>
    </row>
    <row r="1926" spans="1:50" x14ac:dyDescent="0.2">
      <c r="A1926" s="9" t="str">
        <f t="shared" si="828"/>
        <v>Niue</v>
      </c>
      <c r="C1926" s="20">
        <f t="shared" si="829"/>
        <v>451.20871748918648</v>
      </c>
      <c r="D1926" s="15">
        <f t="shared" si="830"/>
        <v>520.36470292739773</v>
      </c>
      <c r="E1926" s="23">
        <f t="shared" si="831"/>
        <v>1</v>
      </c>
      <c r="F1926" s="15">
        <f t="shared" si="834"/>
        <v>520.36470292739773</v>
      </c>
      <c r="H1926" s="12">
        <f t="shared" ref="H1926:AV1926" ca="1" si="854">_xlfn.NORM.DIST(H$1777,$F1926,$B$37+$B$38*$F1926,FALSE)/$AV756*($E1218/1000)</f>
        <v>5.2602975380158273E-11</v>
      </c>
      <c r="I1926" s="12">
        <f t="shared" ca="1" si="854"/>
        <v>1.8724809366009621E-10</v>
      </c>
      <c r="J1926" s="12">
        <f t="shared" ca="1" si="854"/>
        <v>6.2615390714655817E-10</v>
      </c>
      <c r="K1926" s="12">
        <f t="shared" ca="1" si="854"/>
        <v>1.9669865022424769E-9</v>
      </c>
      <c r="L1926" s="12">
        <f t="shared" ca="1" si="854"/>
        <v>5.8046796857364699E-9</v>
      </c>
      <c r="M1926" s="12">
        <f t="shared" ca="1" si="854"/>
        <v>1.6092063367674777E-8</v>
      </c>
      <c r="N1926" s="12">
        <f t="shared" ca="1" si="854"/>
        <v>4.1908469780612866E-8</v>
      </c>
      <c r="O1926" s="12">
        <f t="shared" ca="1" si="854"/>
        <v>1.0252941228658902E-7</v>
      </c>
      <c r="P1926" s="12">
        <f t="shared" ca="1" si="854"/>
        <v>2.3564147209925861E-7</v>
      </c>
      <c r="Q1926" s="12">
        <f t="shared" ca="1" si="854"/>
        <v>5.0875838652495696E-7</v>
      </c>
      <c r="R1926" s="12">
        <f t="shared" ca="1" si="854"/>
        <v>1.0318772328096331E-6</v>
      </c>
      <c r="S1926" s="12">
        <f t="shared" ca="1" si="854"/>
        <v>1.9660794970546249E-6</v>
      </c>
      <c r="T1926" s="12">
        <f t="shared" ca="1" si="854"/>
        <v>3.5190927473695888E-6</v>
      </c>
      <c r="U1926" s="12">
        <f t="shared" ca="1" si="854"/>
        <v>5.9172095115916798E-6</v>
      </c>
      <c r="V1926" s="12">
        <f t="shared" ca="1" si="854"/>
        <v>9.346731675790798E-6</v>
      </c>
      <c r="W1926" s="12">
        <f t="shared" ca="1" si="854"/>
        <v>1.3869448703325003E-5</v>
      </c>
      <c r="X1926" s="12">
        <f t="shared" ca="1" si="854"/>
        <v>1.9333710753841754E-5</v>
      </c>
      <c r="Y1926" s="12">
        <f t="shared" ca="1" si="854"/>
        <v>2.5317908742498245E-5</v>
      </c>
      <c r="Z1926" s="12">
        <f t="shared" ca="1" si="854"/>
        <v>3.1145624132403529E-5</v>
      </c>
      <c r="AA1926" s="12">
        <f t="shared" ca="1" si="854"/>
        <v>3.5993397375307897E-5</v>
      </c>
      <c r="AB1926" s="12">
        <f t="shared" ca="1" si="854"/>
        <v>3.9075562543560414E-5</v>
      </c>
      <c r="AC1926" s="12">
        <f t="shared" ca="1" si="854"/>
        <v>3.9851459524785907E-5</v>
      </c>
      <c r="AD1926" s="12">
        <f t="shared" ca="1" si="854"/>
        <v>3.8180342439924335E-5</v>
      </c>
      <c r="AE1926" s="12">
        <f t="shared" ca="1" si="854"/>
        <v>3.4363073555332062E-5</v>
      </c>
      <c r="AF1926" s="12">
        <f t="shared" ca="1" si="854"/>
        <v>2.9053655262838524E-5</v>
      </c>
      <c r="AG1926" s="12">
        <f t="shared" ca="1" si="854"/>
        <v>2.3076298672524102E-5</v>
      </c>
      <c r="AH1926" s="12">
        <f t="shared" ca="1" si="854"/>
        <v>1.7218214682032249E-5</v>
      </c>
      <c r="AI1926" s="12">
        <f t="shared" ca="1" si="854"/>
        <v>1.2068871976418627E-5</v>
      </c>
      <c r="AJ1926" s="12">
        <f t="shared" ca="1" si="854"/>
        <v>7.9469748263445648E-6</v>
      </c>
      <c r="AK1926" s="12">
        <f t="shared" ca="1" si="854"/>
        <v>4.9157930253938627E-6</v>
      </c>
      <c r="AL1926" s="12">
        <f t="shared" ca="1" si="854"/>
        <v>2.8565506939404747E-6</v>
      </c>
      <c r="AM1926" s="12">
        <f t="shared" ca="1" si="854"/>
        <v>1.5593617504490247E-6</v>
      </c>
      <c r="AN1926" s="12">
        <f t="shared" ca="1" si="854"/>
        <v>7.9966559938799168E-7</v>
      </c>
      <c r="AO1926" s="12">
        <f t="shared" ca="1" si="854"/>
        <v>3.8523571620975061E-7</v>
      </c>
      <c r="AP1926" s="12">
        <f t="shared" ca="1" si="854"/>
        <v>1.7434169783052666E-7</v>
      </c>
      <c r="AQ1926" s="12">
        <f t="shared" ca="1" si="854"/>
        <v>7.411951896680554E-8</v>
      </c>
      <c r="AR1926" s="12">
        <f t="shared" ca="1" si="854"/>
        <v>2.9601962765894411E-8</v>
      </c>
      <c r="AS1926" s="12">
        <f t="shared" ca="1" si="854"/>
        <v>1.1106187951641336E-8</v>
      </c>
      <c r="AT1926" s="12">
        <f t="shared" ca="1" si="854"/>
        <v>3.9144083080661622E-9</v>
      </c>
      <c r="AU1926" s="12">
        <f t="shared" ca="1" si="854"/>
        <v>1.2960561735063941E-9</v>
      </c>
      <c r="AV1926" s="12">
        <f t="shared" ca="1" si="854"/>
        <v>4.0312350420597062E-10</v>
      </c>
      <c r="AX1926" s="13">
        <f t="shared" si="833"/>
        <v>0.114363017001687</v>
      </c>
    </row>
    <row r="1927" spans="1:50" x14ac:dyDescent="0.2">
      <c r="A1927" s="9" t="str">
        <f t="shared" si="828"/>
        <v>Norfolk Island</v>
      </c>
      <c r="C1927" s="20">
        <f t="shared" si="829"/>
        <v>545.17828283563415</v>
      </c>
      <c r="D1927" s="15">
        <f t="shared" si="830"/>
        <v>580.36806704216474</v>
      </c>
      <c r="E1927" s="23">
        <f t="shared" si="831"/>
        <v>1</v>
      </c>
      <c r="F1927" s="15">
        <f t="shared" si="834"/>
        <v>580.36806704216474</v>
      </c>
      <c r="H1927" s="12">
        <f t="shared" ref="H1927:AV1927" ca="1" si="855">_xlfn.NORM.DIST(H$1777,$F1927,$B$37+$B$38*$F1927,FALSE)/$AV757*($E1219/1000)</f>
        <v>1.9355450330021926E-12</v>
      </c>
      <c r="I1927" s="12">
        <f t="shared" ca="1" si="855"/>
        <v>8.0049421943336057E-12</v>
      </c>
      <c r="J1927" s="12">
        <f t="shared" ca="1" si="855"/>
        <v>3.1100667837616225E-11</v>
      </c>
      <c r="K1927" s="12">
        <f t="shared" ca="1" si="855"/>
        <v>1.135109672990112E-10</v>
      </c>
      <c r="L1927" s="12">
        <f t="shared" ca="1" si="855"/>
        <v>3.8919076740277969E-10</v>
      </c>
      <c r="M1927" s="12">
        <f t="shared" ca="1" si="855"/>
        <v>1.2535562558990611E-9</v>
      </c>
      <c r="N1927" s="12">
        <f t="shared" ca="1" si="855"/>
        <v>3.7929902200113517E-9</v>
      </c>
      <c r="O1927" s="12">
        <f t="shared" ca="1" si="855"/>
        <v>1.0781426141687526E-8</v>
      </c>
      <c r="P1927" s="12">
        <f t="shared" ca="1" si="855"/>
        <v>2.8789047494553675E-8</v>
      </c>
      <c r="Q1927" s="12">
        <f t="shared" ca="1" si="855"/>
        <v>7.2216257023906905E-8</v>
      </c>
      <c r="R1927" s="12">
        <f t="shared" ca="1" si="855"/>
        <v>1.7017636742289963E-7</v>
      </c>
      <c r="S1927" s="12">
        <f t="shared" ca="1" si="855"/>
        <v>3.7672124934280533E-7</v>
      </c>
      <c r="T1927" s="12">
        <f t="shared" ca="1" si="855"/>
        <v>7.8342527968646313E-7</v>
      </c>
      <c r="U1927" s="12">
        <f t="shared" ca="1" si="855"/>
        <v>1.530494029722286E-6</v>
      </c>
      <c r="V1927" s="12">
        <f t="shared" ca="1" si="855"/>
        <v>2.8088095506708639E-6</v>
      </c>
      <c r="W1927" s="12">
        <f t="shared" ca="1" si="855"/>
        <v>4.8424990191034335E-6</v>
      </c>
      <c r="X1927" s="12">
        <f t="shared" ca="1" si="855"/>
        <v>7.8428405307957493E-6</v>
      </c>
      <c r="Y1927" s="12">
        <f t="shared" ca="1" si="855"/>
        <v>1.1932565378966511E-5</v>
      </c>
      <c r="Z1927" s="12">
        <f t="shared" ca="1" si="855"/>
        <v>1.7054965901711109E-5</v>
      </c>
      <c r="AA1927" s="12">
        <f t="shared" ca="1" si="855"/>
        <v>2.2899420032795616E-5</v>
      </c>
      <c r="AB1927" s="12">
        <f t="shared" ca="1" si="855"/>
        <v>2.8883825055259069E-5</v>
      </c>
      <c r="AC1927" s="12">
        <f t="shared" ca="1" si="855"/>
        <v>3.4224847637381491E-5</v>
      </c>
      <c r="AD1927" s="12">
        <f t="shared" ca="1" si="855"/>
        <v>3.8096487526485683E-5</v>
      </c>
      <c r="AE1927" s="12">
        <f t="shared" ca="1" si="855"/>
        <v>3.9836845668017732E-5</v>
      </c>
      <c r="AF1927" s="12">
        <f t="shared" ca="1" si="855"/>
        <v>3.913285604505152E-5</v>
      </c>
      <c r="AG1927" s="12">
        <f t="shared" ca="1" si="855"/>
        <v>3.611226613623639E-5</v>
      </c>
      <c r="AH1927" s="12">
        <f t="shared" ca="1" si="855"/>
        <v>3.1305780387068442E-5</v>
      </c>
      <c r="AI1927" s="12">
        <f t="shared" ca="1" si="855"/>
        <v>2.5494759595951023E-5</v>
      </c>
      <c r="AJ1927" s="12">
        <f t="shared" ca="1" si="855"/>
        <v>1.9504458736948545E-5</v>
      </c>
      <c r="AK1927" s="12">
        <f t="shared" ca="1" si="855"/>
        <v>1.4017594074549304E-5</v>
      </c>
      <c r="AL1927" s="12">
        <f t="shared" ca="1" si="855"/>
        <v>9.4638892826757222E-6</v>
      </c>
      <c r="AM1927" s="12">
        <f t="shared" ca="1" si="855"/>
        <v>6.0023652232530656E-6</v>
      </c>
      <c r="AN1927" s="12">
        <f t="shared" ca="1" si="855"/>
        <v>3.5762821779865007E-6</v>
      </c>
      <c r="AO1927" s="12">
        <f t="shared" ca="1" si="855"/>
        <v>2.0016942173411251E-6</v>
      </c>
      <c r="AP1927" s="12">
        <f t="shared" ca="1" si="855"/>
        <v>1.0524955917892417E-6</v>
      </c>
      <c r="AQ1927" s="12">
        <f t="shared" ca="1" si="855"/>
        <v>5.1987559617549324E-7</v>
      </c>
      <c r="AR1927" s="12">
        <f t="shared" ca="1" si="855"/>
        <v>2.4123214145806783E-7</v>
      </c>
      <c r="AS1927" s="12">
        <f t="shared" ca="1" si="855"/>
        <v>1.0515441406794051E-7</v>
      </c>
      <c r="AT1927" s="12">
        <f t="shared" ca="1" si="855"/>
        <v>4.3060239229512792E-8</v>
      </c>
      <c r="AU1927" s="12">
        <f t="shared" ca="1" si="855"/>
        <v>1.6564638547347877E-8</v>
      </c>
      <c r="AV1927" s="12">
        <f t="shared" ca="1" si="855"/>
        <v>5.9861016037901192E-9</v>
      </c>
      <c r="AX1927" s="13">
        <f t="shared" si="833"/>
        <v>3.5640690738841366E-2</v>
      </c>
    </row>
    <row r="1928" spans="1:50" x14ac:dyDescent="0.2">
      <c r="A1928" s="9" t="str">
        <f t="shared" si="828"/>
        <v>North Macedonia</v>
      </c>
      <c r="C1928" s="20">
        <f t="shared" si="829"/>
        <v>439.98774255665484</v>
      </c>
      <c r="D1928" s="15">
        <f t="shared" si="830"/>
        <v>512.69270980022316</v>
      </c>
      <c r="E1928" s="23">
        <f t="shared" si="831"/>
        <v>1</v>
      </c>
      <c r="F1928" s="15">
        <f t="shared" si="834"/>
        <v>512.69270980022316</v>
      </c>
      <c r="H1928" s="12">
        <f t="shared" ref="H1928:AV1928" ca="1" si="856">_xlfn.NORM.DIST(H$1777,$F1928,$B$37+$B$38*$F1928,FALSE)/$AV758*($E1220/1000)</f>
        <v>3.2121874799139924E-9</v>
      </c>
      <c r="I1928" s="12">
        <f t="shared" ca="1" si="856"/>
        <v>1.1217038730231184E-8</v>
      </c>
      <c r="J1928" s="12">
        <f t="shared" ca="1" si="856"/>
        <v>3.6796977622296959E-8</v>
      </c>
      <c r="K1928" s="12">
        <f t="shared" ca="1" si="856"/>
        <v>1.1339728922581969E-7</v>
      </c>
      <c r="L1928" s="12">
        <f t="shared" ca="1" si="856"/>
        <v>3.2828405697915449E-7</v>
      </c>
      <c r="M1928" s="12">
        <f t="shared" ca="1" si="856"/>
        <v>8.9279861066838395E-7</v>
      </c>
      <c r="N1928" s="12">
        <f t="shared" ca="1" si="856"/>
        <v>2.2809397543187915E-6</v>
      </c>
      <c r="O1928" s="12">
        <f t="shared" ca="1" si="856"/>
        <v>5.4743267795009566E-6</v>
      </c>
      <c r="P1928" s="12">
        <f t="shared" ca="1" si="856"/>
        <v>1.2342530718588974E-5</v>
      </c>
      <c r="Q1928" s="12">
        <f t="shared" ca="1" si="856"/>
        <v>2.6141729121438812E-5</v>
      </c>
      <c r="R1928" s="12">
        <f t="shared" ca="1" si="856"/>
        <v>5.2014089249907066E-5</v>
      </c>
      <c r="S1928" s="12">
        <f t="shared" ca="1" si="856"/>
        <v>9.7221939741001063E-5</v>
      </c>
      <c r="T1928" s="12">
        <f t="shared" ca="1" si="856"/>
        <v>1.7071204300189325E-4</v>
      </c>
      <c r="U1928" s="12">
        <f t="shared" ca="1" si="856"/>
        <v>2.8159220773267047E-4</v>
      </c>
      <c r="V1928" s="12">
        <f t="shared" ca="1" si="856"/>
        <v>4.3634871424792066E-4</v>
      </c>
      <c r="W1928" s="12">
        <f t="shared" ca="1" si="856"/>
        <v>6.3518957744781806E-4</v>
      </c>
      <c r="X1928" s="12">
        <f t="shared" ca="1" si="856"/>
        <v>8.6861959227405819E-4</v>
      </c>
      <c r="Y1928" s="12">
        <f t="shared" ca="1" si="856"/>
        <v>1.1158671007486817E-3</v>
      </c>
      <c r="Z1928" s="12">
        <f t="shared" ca="1" si="856"/>
        <v>1.3466412724260871E-3</v>
      </c>
      <c r="AA1928" s="12">
        <f t="shared" ca="1" si="856"/>
        <v>1.5266798129421214E-3</v>
      </c>
      <c r="AB1928" s="12">
        <f t="shared" ca="1" si="856"/>
        <v>1.6259253421245299E-3</v>
      </c>
      <c r="AC1928" s="12">
        <f t="shared" ca="1" si="856"/>
        <v>1.6267088602185404E-3</v>
      </c>
      <c r="AD1928" s="12">
        <f t="shared" ca="1" si="856"/>
        <v>1.5288879545103558E-3</v>
      </c>
      <c r="AE1928" s="12">
        <f t="shared" ca="1" si="856"/>
        <v>1.3498890697527027E-3</v>
      </c>
      <c r="AF1928" s="12">
        <f t="shared" ca="1" si="856"/>
        <v>1.1196366275988117E-3</v>
      </c>
      <c r="AG1928" s="12">
        <f t="shared" ca="1" si="856"/>
        <v>8.7239407832277011E-4</v>
      </c>
      <c r="AH1928" s="12">
        <f t="shared" ca="1" si="856"/>
        <v>6.3856471240116561E-4</v>
      </c>
      <c r="AI1928" s="12">
        <f t="shared" ca="1" si="856"/>
        <v>4.3909017214625103E-4</v>
      </c>
      <c r="AJ1928" s="12">
        <f t="shared" ca="1" si="856"/>
        <v>2.8363453759143713E-4</v>
      </c>
      <c r="AK1928" s="12">
        <f t="shared" ca="1" si="856"/>
        <v>1.7211594430430535E-4</v>
      </c>
      <c r="AL1928" s="12">
        <f t="shared" ca="1" si="856"/>
        <v>9.811596731322963E-5</v>
      </c>
      <c r="AM1928" s="12">
        <f t="shared" ca="1" si="856"/>
        <v>5.2543000605665137E-5</v>
      </c>
      <c r="AN1928" s="12">
        <f t="shared" ca="1" si="856"/>
        <v>2.6433011589685008E-5</v>
      </c>
      <c r="AO1928" s="12">
        <f t="shared" ca="1" si="856"/>
        <v>1.2492087482875162E-5</v>
      </c>
      <c r="AP1928" s="12">
        <f t="shared" ca="1" si="856"/>
        <v>5.5460014963957798E-6</v>
      </c>
      <c r="AQ1928" s="12">
        <f t="shared" ca="1" si="856"/>
        <v>2.3130314761198458E-6</v>
      </c>
      <c r="AR1928" s="12">
        <f t="shared" ca="1" si="856"/>
        <v>9.0623263534992658E-7</v>
      </c>
      <c r="AS1928" s="12">
        <f t="shared" ca="1" si="856"/>
        <v>3.335450102417824E-7</v>
      </c>
      <c r="AT1928" s="12">
        <f t="shared" ca="1" si="856"/>
        <v>1.1532561866831404E-7</v>
      </c>
      <c r="AU1928" s="12">
        <f t="shared" ca="1" si="856"/>
        <v>3.7458788993135678E-8</v>
      </c>
      <c r="AV1928" s="12">
        <f t="shared" ca="1" si="856"/>
        <v>1.1429790435015867E-8</v>
      </c>
      <c r="AX1928" s="13">
        <f t="shared" si="833"/>
        <v>0.12988665261049137</v>
      </c>
    </row>
    <row r="1929" spans="1:50" x14ac:dyDescent="0.2">
      <c r="A1929" s="9" t="str">
        <f t="shared" si="828"/>
        <v>Norway</v>
      </c>
      <c r="C1929" s="20">
        <f t="shared" si="829"/>
        <v>561.97704323483254</v>
      </c>
      <c r="D1929" s="15">
        <f t="shared" si="830"/>
        <v>591.14546594299941</v>
      </c>
      <c r="E1929" s="23">
        <f t="shared" si="831"/>
        <v>1</v>
      </c>
      <c r="F1929" s="15">
        <f t="shared" si="834"/>
        <v>591.14546594299941</v>
      </c>
      <c r="H1929" s="12">
        <f t="shared" ref="H1929:AV1929" ca="1" si="857">_xlfn.NORM.DIST(H$1777,$F1929,$B$37+$B$38*$F1929,FALSE)/$AV759*($E1221/1000)</f>
        <v>1.7486543817465451E-10</v>
      </c>
      <c r="I1929" s="12">
        <f t="shared" ca="1" si="857"/>
        <v>7.4295124116450853E-10</v>
      </c>
      <c r="J1929" s="12">
        <f t="shared" ca="1" si="857"/>
        <v>2.9653314216599321E-9</v>
      </c>
      <c r="K1929" s="12">
        <f t="shared" ca="1" si="857"/>
        <v>1.1118411957239095E-8</v>
      </c>
      <c r="L1929" s="12">
        <f t="shared" ca="1" si="857"/>
        <v>3.9162362054353264E-8</v>
      </c>
      <c r="M1929" s="12">
        <f t="shared" ca="1" si="857"/>
        <v>1.295840621007801E-7</v>
      </c>
      <c r="N1929" s="12">
        <f t="shared" ca="1" si="857"/>
        <v>4.0280133035048597E-7</v>
      </c>
      <c r="O1929" s="12">
        <f t="shared" ca="1" si="857"/>
        <v>1.1762152276866116E-6</v>
      </c>
      <c r="P1929" s="12">
        <f t="shared" ca="1" si="857"/>
        <v>3.2265566447214082E-6</v>
      </c>
      <c r="Q1929" s="12">
        <f t="shared" ca="1" si="857"/>
        <v>8.3147344775307617E-6</v>
      </c>
      <c r="R1929" s="12">
        <f t="shared" ca="1" si="857"/>
        <v>2.0128623243494063E-5</v>
      </c>
      <c r="S1929" s="12">
        <f t="shared" ca="1" si="857"/>
        <v>4.5775843107307562E-5</v>
      </c>
      <c r="T1929" s="12">
        <f t="shared" ca="1" si="857"/>
        <v>9.7794679503743155E-5</v>
      </c>
      <c r="U1929" s="12">
        <f t="shared" ca="1" si="857"/>
        <v>1.9626854295938805E-4</v>
      </c>
      <c r="V1929" s="12">
        <f t="shared" ca="1" si="857"/>
        <v>3.7003496585118895E-4</v>
      </c>
      <c r="W1929" s="12">
        <f t="shared" ca="1" si="857"/>
        <v>6.5537734456796483E-4</v>
      </c>
      <c r="X1929" s="12">
        <f t="shared" ca="1" si="857"/>
        <v>1.0904272088795596E-3</v>
      </c>
      <c r="Y1929" s="12">
        <f t="shared" ca="1" si="857"/>
        <v>1.7043489990140994E-3</v>
      </c>
      <c r="Z1929" s="12">
        <f t="shared" ca="1" si="857"/>
        <v>2.5025166459704934E-3</v>
      </c>
      <c r="AA1929" s="12">
        <f t="shared" ca="1" si="857"/>
        <v>3.4518507924505798E-3</v>
      </c>
      <c r="AB1929" s="12">
        <f t="shared" ca="1" si="857"/>
        <v>4.4728429520854221E-3</v>
      </c>
      <c r="AC1929" s="12">
        <f t="shared" ca="1" si="857"/>
        <v>5.4446739746452687E-3</v>
      </c>
      <c r="AD1929" s="12">
        <f t="shared" ca="1" si="857"/>
        <v>6.2261087774642355E-3</v>
      </c>
      <c r="AE1929" s="12">
        <f t="shared" ca="1" si="857"/>
        <v>6.6883366317412388E-3</v>
      </c>
      <c r="AF1929" s="12">
        <f t="shared" ca="1" si="857"/>
        <v>6.749570498894489E-3</v>
      </c>
      <c r="AG1929" s="12">
        <f t="shared" ca="1" si="857"/>
        <v>6.3986852394390271E-3</v>
      </c>
      <c r="AH1929" s="12">
        <f t="shared" ca="1" si="857"/>
        <v>5.6985183518659492E-3</v>
      </c>
      <c r="AI1929" s="12">
        <f t="shared" ca="1" si="857"/>
        <v>4.7674895551179835E-3</v>
      </c>
      <c r="AJ1929" s="12">
        <f t="shared" ca="1" si="857"/>
        <v>3.746917614436462E-3</v>
      </c>
      <c r="AK1929" s="12">
        <f t="shared" ca="1" si="857"/>
        <v>2.7664009997969805E-3</v>
      </c>
      <c r="AL1929" s="12">
        <f t="shared" ca="1" si="857"/>
        <v>1.9187249218292884E-3</v>
      </c>
      <c r="AM1929" s="12">
        <f t="shared" ca="1" si="857"/>
        <v>1.2501637304156835E-3</v>
      </c>
      <c r="AN1929" s="12">
        <f t="shared" ca="1" si="857"/>
        <v>7.6520476976861995E-4</v>
      </c>
      <c r="AO1929" s="12">
        <f t="shared" ca="1" si="857"/>
        <v>4.3999225996378769E-4</v>
      </c>
      <c r="AP1929" s="12">
        <f t="shared" ca="1" si="857"/>
        <v>2.3766706330355118E-4</v>
      </c>
      <c r="AQ1929" s="12">
        <f t="shared" ca="1" si="857"/>
        <v>1.2060062485290414E-4</v>
      </c>
      <c r="AR1929" s="12">
        <f t="shared" ca="1" si="857"/>
        <v>5.7489258999119031E-5</v>
      </c>
      <c r="AS1929" s="12">
        <f t="shared" ca="1" si="857"/>
        <v>2.5744262717474429E-5</v>
      </c>
      <c r="AT1929" s="12">
        <f t="shared" ca="1" si="857"/>
        <v>1.0830058471769554E-5</v>
      </c>
      <c r="AU1929" s="12">
        <f t="shared" ca="1" si="857"/>
        <v>4.279940573971363E-6</v>
      </c>
      <c r="AV1929" s="12">
        <f t="shared" ca="1" si="857"/>
        <v>1.5889172187745874E-6</v>
      </c>
      <c r="AX1929" s="13">
        <f t="shared" si="833"/>
        <v>2.7973089091020632E-2</v>
      </c>
    </row>
    <row r="1930" spans="1:50" x14ac:dyDescent="0.2">
      <c r="A1930" s="9" t="str">
        <f t="shared" si="828"/>
        <v>Oman</v>
      </c>
      <c r="C1930" s="20">
        <f t="shared" si="829"/>
        <v>392.69536072327128</v>
      </c>
      <c r="D1930" s="15">
        <f t="shared" si="830"/>
        <v>482.63163575669739</v>
      </c>
      <c r="E1930" s="23">
        <f t="shared" si="831"/>
        <v>1</v>
      </c>
      <c r="F1930" s="15">
        <f t="shared" si="834"/>
        <v>482.63163575669739</v>
      </c>
      <c r="H1930" s="12">
        <f t="shared" ref="H1930:AV1930" ca="1" si="858">_xlfn.NORM.DIST(H$1777,$F1930,$B$37+$B$38*$F1930,FALSE)/$AV760*($E1222/1000)</f>
        <v>6.7168807198206198E-8</v>
      </c>
      <c r="I1930" s="12">
        <f t="shared" ca="1" si="858"/>
        <v>2.1757378852029765E-7</v>
      </c>
      <c r="J1930" s="12">
        <f t="shared" ca="1" si="858"/>
        <v>6.6206725203256342E-7</v>
      </c>
      <c r="K1930" s="12">
        <f t="shared" ca="1" si="858"/>
        <v>1.892579948516144E-6</v>
      </c>
      <c r="L1930" s="12">
        <f t="shared" ca="1" si="858"/>
        <v>5.0823311277532134E-6</v>
      </c>
      <c r="M1930" s="12">
        <f t="shared" ca="1" si="858"/>
        <v>1.2821188182541396E-5</v>
      </c>
      <c r="N1930" s="12">
        <f t="shared" ca="1" si="858"/>
        <v>3.038436656892E-5</v>
      </c>
      <c r="O1930" s="12">
        <f t="shared" ca="1" si="858"/>
        <v>6.7643908615681137E-5</v>
      </c>
      <c r="P1930" s="12">
        <f t="shared" ca="1" si="858"/>
        <v>1.414698184725624E-4</v>
      </c>
      <c r="Q1930" s="12">
        <f t="shared" ca="1" si="858"/>
        <v>2.7794284157632446E-4</v>
      </c>
      <c r="R1930" s="12">
        <f t="shared" ca="1" si="858"/>
        <v>5.1298395921853452E-4</v>
      </c>
      <c r="S1930" s="12">
        <f t="shared" ca="1" si="858"/>
        <v>8.894236471632057E-4</v>
      </c>
      <c r="T1930" s="12">
        <f t="shared" ca="1" si="858"/>
        <v>1.4486722914696371E-3</v>
      </c>
      <c r="U1930" s="12">
        <f t="shared" ca="1" si="858"/>
        <v>2.21660459930729E-3</v>
      </c>
      <c r="V1930" s="12">
        <f t="shared" ca="1" si="858"/>
        <v>3.186125668510455E-3</v>
      </c>
      <c r="W1930" s="12">
        <f t="shared" ca="1" si="858"/>
        <v>4.3022353827679499E-3</v>
      </c>
      <c r="X1930" s="12">
        <f t="shared" ca="1" si="858"/>
        <v>5.4573527806207204E-3</v>
      </c>
      <c r="Y1930" s="12">
        <f t="shared" ca="1" si="858"/>
        <v>6.5031906315741158E-3</v>
      </c>
      <c r="Z1930" s="12">
        <f t="shared" ca="1" si="858"/>
        <v>7.2799355726145742E-3</v>
      </c>
      <c r="AA1930" s="12">
        <f t="shared" ca="1" si="858"/>
        <v>7.6557048477107568E-3</v>
      </c>
      <c r="AB1930" s="12">
        <f t="shared" ca="1" si="858"/>
        <v>7.5630926788060066E-3</v>
      </c>
      <c r="AC1930" s="12">
        <f t="shared" ca="1" si="858"/>
        <v>7.0189194411588336E-3</v>
      </c>
      <c r="AD1930" s="12">
        <f t="shared" ca="1" si="858"/>
        <v>6.1192428394166061E-3</v>
      </c>
      <c r="AE1930" s="12">
        <f t="shared" ca="1" si="858"/>
        <v>5.0116613114039388E-3</v>
      </c>
      <c r="AF1930" s="12">
        <f t="shared" ca="1" si="858"/>
        <v>3.855869560883064E-3</v>
      </c>
      <c r="AG1930" s="12">
        <f t="shared" ca="1" si="858"/>
        <v>2.7868882142679458E-3</v>
      </c>
      <c r="AH1930" s="12">
        <f t="shared" ca="1" si="858"/>
        <v>1.8922275394676585E-3</v>
      </c>
      <c r="AI1930" s="12">
        <f t="shared" ca="1" si="858"/>
        <v>1.2069346724875821E-3</v>
      </c>
      <c r="AJ1930" s="12">
        <f t="shared" ca="1" si="858"/>
        <v>7.2318725449008539E-4</v>
      </c>
      <c r="AK1930" s="12">
        <f t="shared" ca="1" si="858"/>
        <v>4.0707493116154132E-4</v>
      </c>
      <c r="AL1930" s="12">
        <f t="shared" ca="1" si="858"/>
        <v>2.1525564406440302E-4</v>
      </c>
      <c r="AM1930" s="12">
        <f t="shared" ca="1" si="858"/>
        <v>1.0692797247245307E-4</v>
      </c>
      <c r="AN1930" s="12">
        <f t="shared" ca="1" si="858"/>
        <v>4.9898180677316548E-5</v>
      </c>
      <c r="AO1930" s="12">
        <f t="shared" ca="1" si="858"/>
        <v>2.1874326257498412E-5</v>
      </c>
      <c r="AP1930" s="12">
        <f t="shared" ca="1" si="858"/>
        <v>9.008267092119459E-6</v>
      </c>
      <c r="AQ1930" s="12">
        <f t="shared" ca="1" si="858"/>
        <v>3.4850131269154758E-6</v>
      </c>
      <c r="AR1930" s="12">
        <f t="shared" ca="1" si="858"/>
        <v>1.2665553597067563E-6</v>
      </c>
      <c r="AS1930" s="12">
        <f t="shared" ca="1" si="858"/>
        <v>4.3241478093694308E-7</v>
      </c>
      <c r="AT1930" s="12">
        <f t="shared" ca="1" si="858"/>
        <v>1.3868627364181268E-7</v>
      </c>
      <c r="AU1930" s="12">
        <f t="shared" ca="1" si="858"/>
        <v>4.1785251713236328E-8</v>
      </c>
      <c r="AV1930" s="12">
        <f t="shared" ca="1" si="858"/>
        <v>1.1826851969079277E-8</v>
      </c>
      <c r="AX1930" s="13">
        <f t="shared" si="833"/>
        <v>0.20431232839771937</v>
      </c>
    </row>
    <row r="1931" spans="1:50" x14ac:dyDescent="0.2">
      <c r="A1931" s="9" t="str">
        <f t="shared" si="828"/>
        <v>Pakistan</v>
      </c>
      <c r="C1931" s="20">
        <f t="shared" si="829"/>
        <v>374.30427826898085</v>
      </c>
      <c r="D1931" s="15">
        <f t="shared" si="830"/>
        <v>470.04634149564572</v>
      </c>
      <c r="E1931" s="23">
        <f t="shared" si="831"/>
        <v>1</v>
      </c>
      <c r="F1931" s="15">
        <f t="shared" si="834"/>
        <v>470.04634149564572</v>
      </c>
      <c r="H1931" s="12">
        <f t="shared" ref="H1931:AV1931" ca="1" si="859">_xlfn.NORM.DIST(H$1777,$F1931,$B$37+$B$38*$F1931,FALSE)/$AV761*($E1223/1000)</f>
        <v>9.2132491067450309E-6</v>
      </c>
      <c r="I1931" s="12">
        <f t="shared" ca="1" si="859"/>
        <v>2.8919277726905942E-5</v>
      </c>
      <c r="J1931" s="12">
        <f t="shared" ca="1" si="859"/>
        <v>8.5274398604289357E-5</v>
      </c>
      <c r="K1931" s="12">
        <f t="shared" ca="1" si="859"/>
        <v>2.3621446198346076E-4</v>
      </c>
      <c r="L1931" s="12">
        <f t="shared" ca="1" si="859"/>
        <v>6.1468256699752724E-4</v>
      </c>
      <c r="M1931" s="12">
        <f t="shared" ca="1" si="859"/>
        <v>1.5026294769963917E-3</v>
      </c>
      <c r="N1931" s="12">
        <f t="shared" ca="1" si="859"/>
        <v>3.4507182984698697E-3</v>
      </c>
      <c r="O1931" s="12">
        <f t="shared" ca="1" si="859"/>
        <v>7.4442972209306443E-3</v>
      </c>
      <c r="P1931" s="12">
        <f t="shared" ca="1" si="859"/>
        <v>1.5086708423119596E-2</v>
      </c>
      <c r="Q1931" s="12">
        <f t="shared" ca="1" si="859"/>
        <v>2.8722476599764089E-2</v>
      </c>
      <c r="R1931" s="12">
        <f t="shared" ca="1" si="859"/>
        <v>5.136956244784361E-2</v>
      </c>
      <c r="S1931" s="12">
        <f t="shared" ca="1" si="859"/>
        <v>8.6307084004731971E-2</v>
      </c>
      <c r="T1931" s="12">
        <f t="shared" ca="1" si="859"/>
        <v>0.13622085933959158</v>
      </c>
      <c r="U1931" s="12">
        <f t="shared" ca="1" si="859"/>
        <v>0.20197489106182548</v>
      </c>
      <c r="V1931" s="12">
        <f t="shared" ca="1" si="859"/>
        <v>0.28132462221004595</v>
      </c>
      <c r="W1931" s="12">
        <f t="shared" ca="1" si="859"/>
        <v>0.36810752959719639</v>
      </c>
      <c r="X1931" s="12">
        <f t="shared" ca="1" si="859"/>
        <v>0.45247881719627892</v>
      </c>
      <c r="Y1931" s="12">
        <f t="shared" ca="1" si="859"/>
        <v>0.52249050057575552</v>
      </c>
      <c r="Z1931" s="12">
        <f t="shared" ca="1" si="859"/>
        <v>0.56678081350994303</v>
      </c>
      <c r="AA1931" s="12">
        <f t="shared" ca="1" si="859"/>
        <v>0.57757511917813309</v>
      </c>
      <c r="AB1931" s="12">
        <f t="shared" ca="1" si="859"/>
        <v>0.5529150450730943</v>
      </c>
      <c r="AC1931" s="12">
        <f t="shared" ca="1" si="859"/>
        <v>0.49723871264252306</v>
      </c>
      <c r="AD1931" s="12">
        <f t="shared" ca="1" si="859"/>
        <v>0.42007617826540061</v>
      </c>
      <c r="AE1931" s="12">
        <f t="shared" ca="1" si="859"/>
        <v>0.33338631590298151</v>
      </c>
      <c r="AF1931" s="12">
        <f t="shared" ca="1" si="859"/>
        <v>0.248555902285162</v>
      </c>
      <c r="AG1931" s="12">
        <f t="shared" ca="1" si="859"/>
        <v>0.17408324996515595</v>
      </c>
      <c r="AH1931" s="12">
        <f t="shared" ca="1" si="859"/>
        <v>0.11453718001911033</v>
      </c>
      <c r="AI1931" s="12">
        <f t="shared" ca="1" si="859"/>
        <v>7.0793369157670941E-2</v>
      </c>
      <c r="AJ1931" s="12">
        <f t="shared" ca="1" si="859"/>
        <v>4.1105058594545066E-2</v>
      </c>
      <c r="AK1931" s="12">
        <f t="shared" ca="1" si="859"/>
        <v>2.242097821003786E-2</v>
      </c>
      <c r="AL1931" s="12">
        <f t="shared" ca="1" si="859"/>
        <v>1.1488688028422062E-2</v>
      </c>
      <c r="AM1931" s="12">
        <f t="shared" ca="1" si="859"/>
        <v>5.5302264015668779E-3</v>
      </c>
      <c r="AN1931" s="12">
        <f t="shared" ca="1" si="859"/>
        <v>2.5007598083633537E-3</v>
      </c>
      <c r="AO1931" s="12">
        <f t="shared" ca="1" si="859"/>
        <v>1.0623255953426999E-3</v>
      </c>
      <c r="AP1931" s="12">
        <f t="shared" ca="1" si="859"/>
        <v>4.2393561636432998E-4</v>
      </c>
      <c r="AQ1931" s="12">
        <f t="shared" ca="1" si="859"/>
        <v>1.5892739285974656E-4</v>
      </c>
      <c r="AR1931" s="12">
        <f t="shared" ca="1" si="859"/>
        <v>5.5969858400527402E-5</v>
      </c>
      <c r="AS1931" s="12">
        <f t="shared" ca="1" si="859"/>
        <v>1.8516813491533952E-5</v>
      </c>
      <c r="AT1931" s="12">
        <f t="shared" ca="1" si="859"/>
        <v>5.7548616991542216E-6</v>
      </c>
      <c r="AU1931" s="12">
        <f t="shared" ca="1" si="859"/>
        <v>1.6801966904317919E-6</v>
      </c>
      <c r="AV1931" s="12">
        <f t="shared" ca="1" si="859"/>
        <v>4.6083128364014692E-7</v>
      </c>
      <c r="AX1931" s="13">
        <f t="shared" si="833"/>
        <v>0.24181897255293883</v>
      </c>
    </row>
    <row r="1932" spans="1:50" x14ac:dyDescent="0.2">
      <c r="A1932" s="9" t="str">
        <f t="shared" si="828"/>
        <v>Palau</v>
      </c>
      <c r="C1932" s="20">
        <f t="shared" si="829"/>
        <v>484.67982210172426</v>
      </c>
      <c r="D1932" s="15">
        <f t="shared" si="830"/>
        <v>541.28974175160999</v>
      </c>
      <c r="E1932" s="23">
        <f t="shared" si="831"/>
        <v>1</v>
      </c>
      <c r="F1932" s="15">
        <f t="shared" si="834"/>
        <v>541.28974175160999</v>
      </c>
      <c r="H1932" s="12">
        <f t="shared" ref="H1932:AV1932" ca="1" si="860">_xlfn.NORM.DIST(H$1777,$F1932,$B$37+$B$38*$F1932,FALSE)/$AV762*($E1224/1000)</f>
        <v>1.7322623352793737E-11</v>
      </c>
      <c r="I1932" s="12">
        <f t="shared" ca="1" si="860"/>
        <v>6.497403378367557E-11</v>
      </c>
      <c r="J1932" s="12">
        <f t="shared" ca="1" si="860"/>
        <v>2.2894048162609342E-10</v>
      </c>
      <c r="K1932" s="12">
        <f t="shared" ca="1" si="860"/>
        <v>7.5781282208792178E-10</v>
      </c>
      <c r="L1932" s="12">
        <f t="shared" ca="1" si="860"/>
        <v>2.356448220261897E-9</v>
      </c>
      <c r="M1932" s="12">
        <f t="shared" ca="1" si="860"/>
        <v>6.8835179304677354E-9</v>
      </c>
      <c r="N1932" s="12">
        <f t="shared" ca="1" si="860"/>
        <v>1.8889462043705659E-8</v>
      </c>
      <c r="O1932" s="12">
        <f t="shared" ca="1" si="860"/>
        <v>4.8695107212379203E-8</v>
      </c>
      <c r="P1932" s="12">
        <f t="shared" ca="1" si="860"/>
        <v>1.1792548140994985E-7</v>
      </c>
      <c r="Q1932" s="12">
        <f t="shared" ca="1" si="860"/>
        <v>2.6827894154346289E-7</v>
      </c>
      <c r="R1932" s="12">
        <f t="shared" ca="1" si="860"/>
        <v>5.7335302143390134E-7</v>
      </c>
      <c r="S1932" s="12">
        <f t="shared" ca="1" si="860"/>
        <v>1.1511030949875615E-6</v>
      </c>
      <c r="T1932" s="12">
        <f t="shared" ca="1" si="860"/>
        <v>2.1710155425482415E-6</v>
      </c>
      <c r="U1932" s="12">
        <f t="shared" ca="1" si="860"/>
        <v>3.8465221578200441E-6</v>
      </c>
      <c r="V1932" s="12">
        <f t="shared" ca="1" si="860"/>
        <v>6.4022133005645956E-6</v>
      </c>
      <c r="W1932" s="12">
        <f t="shared" ca="1" si="860"/>
        <v>1.0010335539281505E-5</v>
      </c>
      <c r="X1932" s="12">
        <f t="shared" ca="1" si="860"/>
        <v>1.4703601555506232E-5</v>
      </c>
      <c r="Y1932" s="12">
        <f t="shared" ca="1" si="860"/>
        <v>2.028875561377582E-5</v>
      </c>
      <c r="Z1932" s="12">
        <f t="shared" ca="1" si="860"/>
        <v>2.6299269846560787E-5</v>
      </c>
      <c r="AA1932" s="12">
        <f t="shared" ca="1" si="860"/>
        <v>3.2024957820104531E-5</v>
      </c>
      <c r="AB1932" s="12">
        <f t="shared" ca="1" si="860"/>
        <v>3.6634480426195037E-5</v>
      </c>
      <c r="AC1932" s="12">
        <f t="shared" ca="1" si="860"/>
        <v>3.9368430526217636E-5</v>
      </c>
      <c r="AD1932" s="12">
        <f t="shared" ca="1" si="860"/>
        <v>3.9743193503668528E-5</v>
      </c>
      <c r="AE1932" s="12">
        <f t="shared" ca="1" si="860"/>
        <v>3.7690683737711475E-5</v>
      </c>
      <c r="AF1932" s="12">
        <f t="shared" ca="1" si="860"/>
        <v>3.357854436994447E-5</v>
      </c>
      <c r="AG1932" s="12">
        <f t="shared" ca="1" si="860"/>
        <v>2.8102587584655265E-5</v>
      </c>
      <c r="AH1932" s="12">
        <f t="shared" ca="1" si="860"/>
        <v>2.2094661347219724E-5</v>
      </c>
      <c r="AI1932" s="12">
        <f t="shared" ca="1" si="860"/>
        <v>1.6318678397660895E-5</v>
      </c>
      <c r="AJ1932" s="12">
        <f t="shared" ca="1" si="860"/>
        <v>1.1322418746093238E-5</v>
      </c>
      <c r="AK1932" s="12">
        <f t="shared" ca="1" si="860"/>
        <v>7.3798925174814867E-6</v>
      </c>
      <c r="AL1932" s="12">
        <f t="shared" ca="1" si="860"/>
        <v>4.5187410616209033E-6</v>
      </c>
      <c r="AM1932" s="12">
        <f t="shared" ca="1" si="860"/>
        <v>2.5992105992075964E-6</v>
      </c>
      <c r="AN1932" s="12">
        <f t="shared" ca="1" si="860"/>
        <v>1.4045010815417363E-6</v>
      </c>
      <c r="AO1932" s="12">
        <f t="shared" ca="1" si="860"/>
        <v>7.1295034168103742E-7</v>
      </c>
      <c r="AP1932" s="12">
        <f t="shared" ca="1" si="860"/>
        <v>3.3997977323547725E-7</v>
      </c>
      <c r="AQ1932" s="12">
        <f t="shared" ca="1" si="860"/>
        <v>1.5230125188595429E-7</v>
      </c>
      <c r="AR1932" s="12">
        <f t="shared" ca="1" si="860"/>
        <v>6.4092979523540841E-8</v>
      </c>
      <c r="AS1932" s="12">
        <f t="shared" ca="1" si="860"/>
        <v>2.5338099915884623E-8</v>
      </c>
      <c r="AT1932" s="12">
        <f t="shared" ca="1" si="860"/>
        <v>9.4100996456100424E-9</v>
      </c>
      <c r="AU1932" s="12">
        <f t="shared" ca="1" si="860"/>
        <v>3.2830008494184397E-9</v>
      </c>
      <c r="AV1932" s="12">
        <f t="shared" ca="1" si="860"/>
        <v>1.0759804061013838E-9</v>
      </c>
      <c r="AX1932" s="13">
        <f t="shared" si="833"/>
        <v>7.8842944271389381E-2</v>
      </c>
    </row>
    <row r="1933" spans="1:50" x14ac:dyDescent="0.2">
      <c r="A1933" s="9" t="str">
        <f t="shared" si="828"/>
        <v>Palestine</v>
      </c>
      <c r="C1933" s="20">
        <f t="shared" si="829"/>
        <v>415.5765075833209</v>
      </c>
      <c r="D1933" s="15">
        <f t="shared" si="830"/>
        <v>496.94687522613998</v>
      </c>
      <c r="E1933" s="23">
        <f t="shared" si="831"/>
        <v>1</v>
      </c>
      <c r="F1933" s="15">
        <f t="shared" si="834"/>
        <v>496.94687522613998</v>
      </c>
      <c r="H1933" s="12">
        <f t="shared" ref="H1933:AV1933" ca="1" si="861">_xlfn.NORM.DIST(H$1777,$F1933,$B$37+$B$38*$F1933,FALSE)/$AV763*($E1225/1000)</f>
        <v>6.7674845666830191E-8</v>
      </c>
      <c r="I1933" s="12">
        <f t="shared" ca="1" si="861"/>
        <v>2.2720023997131313E-7</v>
      </c>
      <c r="J1933" s="12">
        <f t="shared" ca="1" si="861"/>
        <v>7.1655064677227557E-7</v>
      </c>
      <c r="K1933" s="12">
        <f t="shared" ca="1" si="861"/>
        <v>2.122958936239169E-6</v>
      </c>
      <c r="L1933" s="12">
        <f t="shared" ca="1" si="861"/>
        <v>5.908712923577526E-6</v>
      </c>
      <c r="M1933" s="12">
        <f t="shared" ca="1" si="861"/>
        <v>1.5449014522183529E-5</v>
      </c>
      <c r="N1933" s="12">
        <f t="shared" ca="1" si="861"/>
        <v>3.7945935793937705E-5</v>
      </c>
      <c r="O1933" s="12">
        <f t="shared" ca="1" si="861"/>
        <v>8.7556087890268034E-5</v>
      </c>
      <c r="P1933" s="12">
        <f t="shared" ca="1" si="861"/>
        <v>1.897859352702338E-4</v>
      </c>
      <c r="Q1933" s="12">
        <f t="shared" ca="1" si="861"/>
        <v>3.8645443455696501E-4</v>
      </c>
      <c r="R1933" s="12">
        <f t="shared" ca="1" si="861"/>
        <v>7.3924630223020586E-4</v>
      </c>
      <c r="S1933" s="12">
        <f t="shared" ca="1" si="861"/>
        <v>1.3284237190952688E-3</v>
      </c>
      <c r="T1933" s="12">
        <f t="shared" ca="1" si="861"/>
        <v>2.2425424708001308E-3</v>
      </c>
      <c r="U1933" s="12">
        <f t="shared" ca="1" si="861"/>
        <v>3.5563240525136272E-3</v>
      </c>
      <c r="V1933" s="12">
        <f t="shared" ca="1" si="861"/>
        <v>5.2980807373330828E-3</v>
      </c>
      <c r="W1933" s="12">
        <f t="shared" ca="1" si="861"/>
        <v>7.4146799934418023E-3</v>
      </c>
      <c r="X1933" s="12">
        <f t="shared" ca="1" si="861"/>
        <v>9.7481644531809564E-3</v>
      </c>
      <c r="Y1933" s="12">
        <f t="shared" ca="1" si="861"/>
        <v>1.2039539530082173E-2</v>
      </c>
      <c r="Z1933" s="12">
        <f t="shared" ca="1" si="861"/>
        <v>1.3968619957005129E-2</v>
      </c>
      <c r="AA1933" s="12">
        <f t="shared" ca="1" si="861"/>
        <v>1.5224874495883032E-2</v>
      </c>
      <c r="AB1933" s="12">
        <f t="shared" ca="1" si="861"/>
        <v>1.5588722845711273E-2</v>
      </c>
      <c r="AC1933" s="12">
        <f t="shared" ca="1" si="861"/>
        <v>1.499422229249674E-2</v>
      </c>
      <c r="AD1933" s="12">
        <f t="shared" ca="1" si="861"/>
        <v>1.3548585279613501E-2</v>
      </c>
      <c r="AE1933" s="12">
        <f t="shared" ca="1" si="861"/>
        <v>1.1500601318088359E-2</v>
      </c>
      <c r="AF1933" s="12">
        <f t="shared" ca="1" si="861"/>
        <v>9.1707265158718042E-3</v>
      </c>
      <c r="AG1933" s="12">
        <f t="shared" ca="1" si="861"/>
        <v>6.8697911031568894E-3</v>
      </c>
      <c r="AH1933" s="12">
        <f t="shared" ca="1" si="861"/>
        <v>4.8343703200777405E-3</v>
      </c>
      <c r="AI1933" s="12">
        <f t="shared" ca="1" si="861"/>
        <v>3.1958978794887896E-3</v>
      </c>
      <c r="AJ1933" s="12">
        <f t="shared" ca="1" si="861"/>
        <v>1.9847347199355675E-3</v>
      </c>
      <c r="AK1933" s="12">
        <f t="shared" ca="1" si="861"/>
        <v>1.1578935520059107E-3</v>
      </c>
      <c r="AL1933" s="12">
        <f t="shared" ca="1" si="861"/>
        <v>6.3458733276294474E-4</v>
      </c>
      <c r="AM1933" s="12">
        <f t="shared" ca="1" si="861"/>
        <v>3.2671626595814804E-4</v>
      </c>
      <c r="AN1933" s="12">
        <f t="shared" ca="1" si="861"/>
        <v>1.5801805428127311E-4</v>
      </c>
      <c r="AO1933" s="12">
        <f t="shared" ca="1" si="861"/>
        <v>7.1795836159659469E-5</v>
      </c>
      <c r="AP1933" s="12">
        <f t="shared" ca="1" si="861"/>
        <v>3.0644207937959E-5</v>
      </c>
      <c r="AQ1933" s="12">
        <f t="shared" ca="1" si="861"/>
        <v>1.2287234258956894E-5</v>
      </c>
      <c r="AR1933" s="12">
        <f t="shared" ca="1" si="861"/>
        <v>4.6282463875419832E-6</v>
      </c>
      <c r="AS1933" s="12">
        <f t="shared" ca="1" si="861"/>
        <v>1.6377039566142532E-6</v>
      </c>
      <c r="AT1933" s="12">
        <f t="shared" ca="1" si="861"/>
        <v>5.4439097974717954E-7</v>
      </c>
      <c r="AU1933" s="12">
        <f t="shared" ca="1" si="861"/>
        <v>1.6999769693911138E-7</v>
      </c>
      <c r="AV1933" s="12">
        <f t="shared" ca="1" si="861"/>
        <v>4.9869125190567674E-8</v>
      </c>
      <c r="AX1933" s="13">
        <f t="shared" si="833"/>
        <v>0.16615568180389953</v>
      </c>
    </row>
    <row r="1934" spans="1:50" x14ac:dyDescent="0.2">
      <c r="A1934" s="9" t="str">
        <f t="shared" si="828"/>
        <v>Panama</v>
      </c>
      <c r="C1934" s="20">
        <f t="shared" si="829"/>
        <v>427.21862679124422</v>
      </c>
      <c r="D1934" s="15">
        <f t="shared" si="830"/>
        <v>504.61702435817915</v>
      </c>
      <c r="E1934" s="23">
        <f t="shared" si="831"/>
        <v>1</v>
      </c>
      <c r="F1934" s="15">
        <f t="shared" si="834"/>
        <v>504.61702435817915</v>
      </c>
      <c r="H1934" s="12">
        <f t="shared" ref="H1934:AV1934" ca="1" si="862">_xlfn.NORM.DIST(H$1777,$F1934,$B$37+$B$38*$F1934,FALSE)/$AV764*($E1226/1000)</f>
        <v>2.2806669831882943E-8</v>
      </c>
      <c r="I1934" s="12">
        <f t="shared" ca="1" si="862"/>
        <v>7.8049683398625314E-8</v>
      </c>
      <c r="J1934" s="12">
        <f t="shared" ca="1" si="862"/>
        <v>2.5092100072826257E-7</v>
      </c>
      <c r="K1934" s="12">
        <f t="shared" ca="1" si="862"/>
        <v>7.5780849784094371E-7</v>
      </c>
      <c r="L1934" s="12">
        <f t="shared" ca="1" si="862"/>
        <v>2.1500003270711764E-6</v>
      </c>
      <c r="M1934" s="12">
        <f t="shared" ca="1" si="862"/>
        <v>5.730257995817625E-6</v>
      </c>
      <c r="N1934" s="12">
        <f t="shared" ca="1" si="862"/>
        <v>1.4347175822706266E-5</v>
      </c>
      <c r="O1934" s="12">
        <f t="shared" ca="1" si="862"/>
        <v>3.3745452818981655E-5</v>
      </c>
      <c r="P1934" s="12">
        <f t="shared" ca="1" si="862"/>
        <v>7.4562540113841248E-5</v>
      </c>
      <c r="Q1934" s="12">
        <f t="shared" ca="1" si="862"/>
        <v>1.5476855365298013E-4</v>
      </c>
      <c r="R1934" s="12">
        <f t="shared" ca="1" si="862"/>
        <v>3.0178757011131105E-4</v>
      </c>
      <c r="S1934" s="12">
        <f t="shared" ca="1" si="862"/>
        <v>5.528108615655286E-4</v>
      </c>
      <c r="T1934" s="12">
        <f t="shared" ca="1" si="862"/>
        <v>9.5128003358013432E-4</v>
      </c>
      <c r="U1934" s="12">
        <f t="shared" ca="1" si="862"/>
        <v>1.5377891427499522E-3</v>
      </c>
      <c r="V1934" s="12">
        <f t="shared" ca="1" si="862"/>
        <v>2.3352952399922525E-3</v>
      </c>
      <c r="W1934" s="12">
        <f t="shared" ca="1" si="862"/>
        <v>3.3315274253974195E-3</v>
      </c>
      <c r="X1934" s="12">
        <f t="shared" ca="1" si="862"/>
        <v>4.4647956492189968E-3</v>
      </c>
      <c r="Y1934" s="12">
        <f t="shared" ca="1" si="862"/>
        <v>5.6210361032617744E-3</v>
      </c>
      <c r="Z1934" s="12">
        <f t="shared" ca="1" si="862"/>
        <v>6.6479502084393124E-3</v>
      </c>
      <c r="AA1934" s="12">
        <f t="shared" ca="1" si="862"/>
        <v>7.3861094043465155E-3</v>
      </c>
      <c r="AB1934" s="12">
        <f t="shared" ca="1" si="862"/>
        <v>7.7090401804425727E-3</v>
      </c>
      <c r="AC1934" s="12">
        <f t="shared" ca="1" si="862"/>
        <v>7.5586019852574952E-3</v>
      </c>
      <c r="AD1934" s="12">
        <f t="shared" ca="1" si="862"/>
        <v>6.9620836977531955E-3</v>
      </c>
      <c r="AE1934" s="12">
        <f t="shared" ca="1" si="862"/>
        <v>6.0241197691506057E-3</v>
      </c>
      <c r="AF1934" s="12">
        <f t="shared" ca="1" si="862"/>
        <v>4.8967118713097516E-3</v>
      </c>
      <c r="AG1934" s="12">
        <f t="shared" ca="1" si="862"/>
        <v>3.7391431993117636E-3</v>
      </c>
      <c r="AH1934" s="12">
        <f t="shared" ca="1" si="862"/>
        <v>2.6822313864530716E-3</v>
      </c>
      <c r="AI1934" s="12">
        <f t="shared" ca="1" si="862"/>
        <v>1.8074944705551931E-3</v>
      </c>
      <c r="AJ1934" s="12">
        <f t="shared" ca="1" si="862"/>
        <v>1.1442325803254047E-3</v>
      </c>
      <c r="AK1934" s="12">
        <f t="shared" ca="1" si="862"/>
        <v>6.8046883011220894E-4</v>
      </c>
      <c r="AL1934" s="12">
        <f t="shared" ca="1" si="862"/>
        <v>3.8015329434585237E-4</v>
      </c>
      <c r="AM1934" s="12">
        <f t="shared" ca="1" si="862"/>
        <v>1.9951055425068476E-4</v>
      </c>
      <c r="AN1934" s="12">
        <f t="shared" ca="1" si="862"/>
        <v>9.8362506440494119E-5</v>
      </c>
      <c r="AO1934" s="12">
        <f t="shared" ca="1" si="862"/>
        <v>4.5556452000745862E-5</v>
      </c>
      <c r="AP1934" s="12">
        <f t="shared" ca="1" si="862"/>
        <v>1.9821056280090247E-5</v>
      </c>
      <c r="AQ1934" s="12">
        <f t="shared" ca="1" si="862"/>
        <v>8.1014040164728538E-6</v>
      </c>
      <c r="AR1934" s="12">
        <f t="shared" ca="1" si="862"/>
        <v>3.110644510801215E-6</v>
      </c>
      <c r="AS1934" s="12">
        <f t="shared" ca="1" si="862"/>
        <v>1.1220108797669358E-6</v>
      </c>
      <c r="AT1934" s="12">
        <f t="shared" ca="1" si="862"/>
        <v>3.8018970190491176E-7</v>
      </c>
      <c r="AU1934" s="12">
        <f t="shared" ca="1" si="862"/>
        <v>1.2102085723541708E-7</v>
      </c>
      <c r="AV1934" s="12">
        <f t="shared" ca="1" si="862"/>
        <v>3.6189009417558437E-8</v>
      </c>
      <c r="AX1934" s="13">
        <f t="shared" si="833"/>
        <v>0.14774121933293949</v>
      </c>
    </row>
    <row r="1935" spans="1:50" x14ac:dyDescent="0.2">
      <c r="A1935" s="9" t="str">
        <f t="shared" si="828"/>
        <v>Papua New Guinea</v>
      </c>
      <c r="C1935" s="20">
        <f t="shared" si="829"/>
        <v>440.41810332499722</v>
      </c>
      <c r="D1935" s="15">
        <f t="shared" si="830"/>
        <v>513.12307056856548</v>
      </c>
      <c r="E1935" s="23">
        <f t="shared" si="831"/>
        <v>1</v>
      </c>
      <c r="F1935" s="15">
        <f t="shared" si="834"/>
        <v>513.12307056856548</v>
      </c>
      <c r="H1935" s="12">
        <f t="shared" ref="H1935:AV1935" ca="1" si="863">_xlfn.NORM.DIST(H$1777,$F1935,$B$37+$B$38*$F1935,FALSE)/$AV765*($E1227/1000)</f>
        <v>5.0572710829143677E-8</v>
      </c>
      <c r="I1935" s="12">
        <f t="shared" ca="1" si="863"/>
        <v>1.7679127431381623E-7</v>
      </c>
      <c r="J1935" s="12">
        <f t="shared" ca="1" si="863"/>
        <v>5.805799234243164E-7</v>
      </c>
      <c r="K1935" s="12">
        <f t="shared" ca="1" si="863"/>
        <v>1.7910998444762768E-6</v>
      </c>
      <c r="L1935" s="12">
        <f t="shared" ca="1" si="863"/>
        <v>5.1907985359773564E-6</v>
      </c>
      <c r="M1935" s="12">
        <f t="shared" ca="1" si="863"/>
        <v>1.4132049359821419E-5</v>
      </c>
      <c r="N1935" s="12">
        <f t="shared" ca="1" si="863"/>
        <v>3.6143708642809637E-5</v>
      </c>
      <c r="O1935" s="12">
        <f t="shared" ca="1" si="863"/>
        <v>8.6839412103286676E-5</v>
      </c>
      <c r="P1935" s="12">
        <f t="shared" ca="1" si="863"/>
        <v>1.9600070409093266E-4</v>
      </c>
      <c r="Q1935" s="12">
        <f t="shared" ca="1" si="863"/>
        <v>4.1558032958599882E-4</v>
      </c>
      <c r="R1935" s="12">
        <f t="shared" ca="1" si="863"/>
        <v>8.2776856493569728E-4</v>
      </c>
      <c r="S1935" s="12">
        <f t="shared" ca="1" si="863"/>
        <v>1.5488860603271361E-3</v>
      </c>
      <c r="T1935" s="12">
        <f t="shared" ca="1" si="863"/>
        <v>2.722617348821922E-3</v>
      </c>
      <c r="U1935" s="12">
        <f t="shared" ca="1" si="863"/>
        <v>4.4958347393313789E-3</v>
      </c>
      <c r="V1935" s="12">
        <f t="shared" ca="1" si="863"/>
        <v>6.9741400589765192E-3</v>
      </c>
      <c r="W1935" s="12">
        <f t="shared" ca="1" si="863"/>
        <v>1.0163132458665809E-2</v>
      </c>
      <c r="X1935" s="12">
        <f t="shared" ca="1" si="863"/>
        <v>1.3913010143334424E-2</v>
      </c>
      <c r="Y1935" s="12">
        <f t="shared" ca="1" si="863"/>
        <v>1.7892507688493219E-2</v>
      </c>
      <c r="Z1935" s="12">
        <f t="shared" ca="1" si="863"/>
        <v>2.1616128735312171E-2</v>
      </c>
      <c r="AA1935" s="12">
        <f t="shared" ca="1" si="863"/>
        <v>2.4532466735906408E-2</v>
      </c>
      <c r="AB1935" s="12">
        <f t="shared" ca="1" si="863"/>
        <v>2.6155384815513133E-2</v>
      </c>
      <c r="AC1935" s="12">
        <f t="shared" ca="1" si="863"/>
        <v>2.6196158189350557E-2</v>
      </c>
      <c r="AD1935" s="12">
        <f t="shared" ca="1" si="863"/>
        <v>2.4647375948836793E-2</v>
      </c>
      <c r="AE1935" s="12">
        <f t="shared" ca="1" si="863"/>
        <v>2.1785140716183066E-2</v>
      </c>
      <c r="AF1935" s="12">
        <f t="shared" ca="1" si="863"/>
        <v>1.8088670359301017E-2</v>
      </c>
      <c r="AG1935" s="12">
        <f t="shared" ca="1" si="863"/>
        <v>1.4109431460883894E-2</v>
      </c>
      <c r="AH1935" s="12">
        <f t="shared" ca="1" si="863"/>
        <v>1.0338772498220451E-2</v>
      </c>
      <c r="AI1935" s="12">
        <f t="shared" ca="1" si="863"/>
        <v>7.1168045430495012E-3</v>
      </c>
      <c r="AJ1935" s="12">
        <f t="shared" ca="1" si="863"/>
        <v>4.6021173955614917E-3</v>
      </c>
      <c r="AK1935" s="12">
        <f t="shared" ca="1" si="863"/>
        <v>2.7956766697424E-3</v>
      </c>
      <c r="AL1935" s="12">
        <f t="shared" ca="1" si="863"/>
        <v>1.5954117506729085E-3</v>
      </c>
      <c r="AM1935" s="12">
        <f t="shared" ca="1" si="863"/>
        <v>8.5529360634038179E-4</v>
      </c>
      <c r="AN1935" s="12">
        <f t="shared" ca="1" si="863"/>
        <v>4.3073906349568259E-4</v>
      </c>
      <c r="AO1935" s="12">
        <f t="shared" ca="1" si="863"/>
        <v>2.0378390884640034E-4</v>
      </c>
      <c r="AP1935" s="12">
        <f t="shared" ca="1" si="863"/>
        <v>9.0569529589213215E-5</v>
      </c>
      <c r="AQ1935" s="12">
        <f t="shared" ca="1" si="863"/>
        <v>3.7813852921869896E-5</v>
      </c>
      <c r="AR1935" s="12">
        <f t="shared" ca="1" si="863"/>
        <v>1.483120180033099E-5</v>
      </c>
      <c r="AS1935" s="12">
        <f t="shared" ca="1" si="863"/>
        <v>5.4645996821933036E-6</v>
      </c>
      <c r="AT1935" s="12">
        <f t="shared" ca="1" si="863"/>
        <v>1.8914591044647457E-6</v>
      </c>
      <c r="AU1935" s="12">
        <f t="shared" ca="1" si="863"/>
        <v>6.150241280082644E-7</v>
      </c>
      <c r="AV1935" s="12">
        <f t="shared" ca="1" si="863"/>
        <v>1.8786416517021496E-7</v>
      </c>
      <c r="AX1935" s="13">
        <f t="shared" si="833"/>
        <v>0.12897900061374043</v>
      </c>
    </row>
    <row r="1936" spans="1:50" x14ac:dyDescent="0.2">
      <c r="A1936" s="9" t="str">
        <f t="shared" si="828"/>
        <v>Paraguay</v>
      </c>
      <c r="C1936" s="20">
        <f t="shared" si="829"/>
        <v>387.01205461033624</v>
      </c>
      <c r="D1936" s="15">
        <f t="shared" si="830"/>
        <v>479.22715651682233</v>
      </c>
      <c r="E1936" s="23">
        <f t="shared" si="831"/>
        <v>1</v>
      </c>
      <c r="F1936" s="15">
        <f t="shared" si="834"/>
        <v>479.22715651682233</v>
      </c>
      <c r="H1936" s="12">
        <f t="shared" ref="H1936:AV1936" ca="1" si="864">_xlfn.NORM.DIST(H$1777,$F1936,$B$37+$B$38*$F1936,FALSE)/$AV766*($E1228/1000)</f>
        <v>1.3104234565285321E-7</v>
      </c>
      <c r="I1936" s="12">
        <f t="shared" ca="1" si="864"/>
        <v>4.2087606651400777E-7</v>
      </c>
      <c r="J1936" s="12">
        <f t="shared" ca="1" si="864"/>
        <v>1.2698528451897909E-6</v>
      </c>
      <c r="K1936" s="12">
        <f t="shared" ca="1" si="864"/>
        <v>3.5992263339130493E-6</v>
      </c>
      <c r="L1936" s="12">
        <f t="shared" ca="1" si="864"/>
        <v>9.5834418923825348E-6</v>
      </c>
      <c r="M1936" s="12">
        <f t="shared" ca="1" si="864"/>
        <v>2.3971238064677893E-5</v>
      </c>
      <c r="N1936" s="12">
        <f t="shared" ca="1" si="864"/>
        <v>5.632692086607342E-5</v>
      </c>
      <c r="O1936" s="12">
        <f t="shared" ca="1" si="864"/>
        <v>1.2433636080135888E-4</v>
      </c>
      <c r="P1936" s="12">
        <f t="shared" ca="1" si="864"/>
        <v>2.5783204165218229E-4</v>
      </c>
      <c r="Q1936" s="12">
        <f t="shared" ca="1" si="864"/>
        <v>5.0226419337224973E-4</v>
      </c>
      <c r="R1936" s="12">
        <f t="shared" ca="1" si="864"/>
        <v>9.1914524270821519E-4</v>
      </c>
      <c r="S1936" s="12">
        <f t="shared" ca="1" si="864"/>
        <v>1.5801294380093736E-3</v>
      </c>
      <c r="T1936" s="12">
        <f t="shared" ca="1" si="864"/>
        <v>2.5518654934526524E-3</v>
      </c>
      <c r="U1936" s="12">
        <f t="shared" ca="1" si="864"/>
        <v>3.8715020140074764E-3</v>
      </c>
      <c r="V1936" s="12">
        <f t="shared" ca="1" si="864"/>
        <v>5.5176963227721917E-3</v>
      </c>
      <c r="W1936" s="12">
        <f t="shared" ca="1" si="864"/>
        <v>7.3874183605247366E-3</v>
      </c>
      <c r="X1936" s="12">
        <f t="shared" ca="1" si="864"/>
        <v>9.2914648707896012E-3</v>
      </c>
      <c r="Y1936" s="12">
        <f t="shared" ca="1" si="864"/>
        <v>1.0978228828901123E-2</v>
      </c>
      <c r="Z1936" s="12">
        <f t="shared" ca="1" si="864"/>
        <v>1.2185320694427931E-2</v>
      </c>
      <c r="AA1936" s="12">
        <f t="shared" ca="1" si="864"/>
        <v>1.2705689646605347E-2</v>
      </c>
      <c r="AB1936" s="12">
        <f t="shared" ca="1" si="864"/>
        <v>1.244560798151341E-2</v>
      </c>
      <c r="AC1936" s="12">
        <f t="shared" ca="1" si="864"/>
        <v>1.1452243840398734E-2</v>
      </c>
      <c r="AD1936" s="12">
        <f t="shared" ca="1" si="864"/>
        <v>9.8996912589216692E-3</v>
      </c>
      <c r="AE1936" s="12">
        <f t="shared" ca="1" si="864"/>
        <v>8.0391347720141903E-3</v>
      </c>
      <c r="AF1936" s="12">
        <f t="shared" ca="1" si="864"/>
        <v>6.1327260243231978E-3</v>
      </c>
      <c r="AG1936" s="12">
        <f t="shared" ca="1" si="864"/>
        <v>4.3949547907387865E-3</v>
      </c>
      <c r="AH1936" s="12">
        <f t="shared" ca="1" si="864"/>
        <v>2.9587744216496518E-3</v>
      </c>
      <c r="AI1936" s="12">
        <f t="shared" ca="1" si="864"/>
        <v>1.8712244957760523E-3</v>
      </c>
      <c r="AJ1936" s="12">
        <f t="shared" ca="1" si="864"/>
        <v>1.1117228380896186E-3</v>
      </c>
      <c r="AK1936" s="12">
        <f t="shared" ca="1" si="864"/>
        <v>6.2047423989930331E-4</v>
      </c>
      <c r="AL1936" s="12">
        <f t="shared" ca="1" si="864"/>
        <v>3.2531761434178826E-4</v>
      </c>
      <c r="AM1936" s="12">
        <f t="shared" ca="1" si="864"/>
        <v>1.6023153633708435E-4</v>
      </c>
      <c r="AN1936" s="12">
        <f t="shared" ca="1" si="864"/>
        <v>7.4138707370497098E-5</v>
      </c>
      <c r="AO1936" s="12">
        <f t="shared" ca="1" si="864"/>
        <v>3.2225422313204654E-5</v>
      </c>
      <c r="AP1936" s="12">
        <f t="shared" ca="1" si="864"/>
        <v>1.3158573786965549E-5</v>
      </c>
      <c r="AQ1936" s="12">
        <f t="shared" ca="1" si="864"/>
        <v>5.0474917486603864E-6</v>
      </c>
      <c r="AR1936" s="12">
        <f t="shared" ca="1" si="864"/>
        <v>1.8188589024079013E-6</v>
      </c>
      <c r="AS1936" s="12">
        <f t="shared" ca="1" si="864"/>
        <v>6.1571395568497617E-7</v>
      </c>
      <c r="AT1936" s="12">
        <f t="shared" ca="1" si="864"/>
        <v>1.9580130388108638E-7</v>
      </c>
      <c r="AU1936" s="12">
        <f t="shared" ca="1" si="864"/>
        <v>5.8493654637280732E-8</v>
      </c>
      <c r="AV1936" s="12">
        <f t="shared" ca="1" si="864"/>
        <v>1.6415666806510668E-8</v>
      </c>
      <c r="AX1936" s="13">
        <f t="shared" si="833"/>
        <v>0.21410117392595335</v>
      </c>
    </row>
    <row r="1937" spans="1:50" x14ac:dyDescent="0.2">
      <c r="A1937" s="9" t="str">
        <f t="shared" si="828"/>
        <v>Peru</v>
      </c>
      <c r="C1937" s="20">
        <f t="shared" si="829"/>
        <v>449.45100648409868</v>
      </c>
      <c r="D1937" s="15">
        <f t="shared" si="830"/>
        <v>518.60699192230982</v>
      </c>
      <c r="E1937" s="23">
        <f t="shared" si="831"/>
        <v>1</v>
      </c>
      <c r="F1937" s="15">
        <f t="shared" si="834"/>
        <v>518.60699192230982</v>
      </c>
      <c r="H1937" s="12">
        <f t="shared" ref="H1937:AV1937" ca="1" si="865">_xlfn.NORM.DIST(H$1777,$F1937,$B$37+$B$38*$F1937,FALSE)/$AV767*($E1229/1000)</f>
        <v>7.248201858955694E-8</v>
      </c>
      <c r="I1937" s="12">
        <f t="shared" ca="1" si="865"/>
        <v>2.5687921437709448E-7</v>
      </c>
      <c r="J1937" s="12">
        <f t="shared" ca="1" si="865"/>
        <v>8.5523259361441425E-7</v>
      </c>
      <c r="K1937" s="12">
        <f t="shared" ca="1" si="865"/>
        <v>2.6748295858103448E-6</v>
      </c>
      <c r="L1937" s="12">
        <f t="shared" ca="1" si="865"/>
        <v>7.8589511171818767E-6</v>
      </c>
      <c r="M1937" s="12">
        <f t="shared" ca="1" si="865"/>
        <v>2.1691503317720536E-5</v>
      </c>
      <c r="N1937" s="12">
        <f t="shared" ca="1" si="865"/>
        <v>5.6243366851822415E-5</v>
      </c>
      <c r="O1937" s="12">
        <f t="shared" ca="1" si="865"/>
        <v>1.3699652921397067E-4</v>
      </c>
      <c r="P1937" s="12">
        <f t="shared" ca="1" si="865"/>
        <v>3.1347608432186512E-4</v>
      </c>
      <c r="Q1937" s="12">
        <f t="shared" ca="1" si="865"/>
        <v>6.7383855589979837E-4</v>
      </c>
      <c r="R1937" s="12">
        <f t="shared" ca="1" si="865"/>
        <v>1.3607047332346504E-3</v>
      </c>
      <c r="S1937" s="12">
        <f t="shared" ca="1" si="865"/>
        <v>2.5812408464297365E-3</v>
      </c>
      <c r="T1937" s="12">
        <f t="shared" ca="1" si="865"/>
        <v>4.59991447692482E-3</v>
      </c>
      <c r="U1937" s="12">
        <f t="shared" ca="1" si="865"/>
        <v>7.7006534674022359E-3</v>
      </c>
      <c r="V1937" s="12">
        <f t="shared" ca="1" si="865"/>
        <v>1.211049789345932E-2</v>
      </c>
      <c r="W1937" s="12">
        <f t="shared" ca="1" si="865"/>
        <v>1.789175783692697E-2</v>
      </c>
      <c r="X1937" s="12">
        <f t="shared" ca="1" si="865"/>
        <v>2.4831366458628944E-2</v>
      </c>
      <c r="Y1937" s="12">
        <f t="shared" ca="1" si="865"/>
        <v>3.2374630614964442E-2</v>
      </c>
      <c r="Z1937" s="12">
        <f t="shared" ca="1" si="865"/>
        <v>3.9652047662261908E-2</v>
      </c>
      <c r="AA1937" s="12">
        <f t="shared" ca="1" si="865"/>
        <v>4.5622913072955129E-2</v>
      </c>
      <c r="AB1937" s="12">
        <f t="shared" ca="1" si="865"/>
        <v>4.9312497593030045E-2</v>
      </c>
      <c r="AC1937" s="12">
        <f t="shared" ca="1" si="865"/>
        <v>5.0071151786448984E-2</v>
      </c>
      <c r="AD1937" s="12">
        <f t="shared" ca="1" si="865"/>
        <v>4.7761148179615791E-2</v>
      </c>
      <c r="AE1937" s="12">
        <f t="shared" ca="1" si="865"/>
        <v>4.2797512819825065E-2</v>
      </c>
      <c r="AF1937" s="12">
        <f t="shared" ca="1" si="865"/>
        <v>3.6026236656193804E-2</v>
      </c>
      <c r="AG1937" s="12">
        <f t="shared" ca="1" si="865"/>
        <v>2.8488911711749321E-2</v>
      </c>
      <c r="AH1937" s="12">
        <f t="shared" ca="1" si="865"/>
        <v>2.1163593731042457E-2</v>
      </c>
      <c r="AI1937" s="12">
        <f t="shared" ca="1" si="865"/>
        <v>1.476928827880329E-2</v>
      </c>
      <c r="AJ1937" s="12">
        <f t="shared" ca="1" si="865"/>
        <v>9.6824734296585904E-3</v>
      </c>
      <c r="AK1937" s="12">
        <f t="shared" ca="1" si="865"/>
        <v>5.9630665349679531E-3</v>
      </c>
      <c r="AL1937" s="12">
        <f t="shared" ca="1" si="865"/>
        <v>3.4499245038206398E-3</v>
      </c>
      <c r="AM1937" s="12">
        <f t="shared" ca="1" si="865"/>
        <v>1.8750209405607354E-3</v>
      </c>
      <c r="AN1937" s="12">
        <f t="shared" ca="1" si="865"/>
        <v>9.5732466466848492E-4</v>
      </c>
      <c r="AO1937" s="12">
        <f t="shared" ca="1" si="865"/>
        <v>4.5916520371523136E-4</v>
      </c>
      <c r="AP1937" s="12">
        <f t="shared" ca="1" si="865"/>
        <v>2.0688799214288843E-4</v>
      </c>
      <c r="AQ1937" s="12">
        <f t="shared" ca="1" si="865"/>
        <v>8.7570573789432841E-5</v>
      </c>
      <c r="AR1937" s="12">
        <f t="shared" ca="1" si="865"/>
        <v>3.4820716301079427E-5</v>
      </c>
      <c r="AS1937" s="12">
        <f t="shared" ca="1" si="865"/>
        <v>1.3006899994689453E-5</v>
      </c>
      <c r="AT1937" s="12">
        <f t="shared" ca="1" si="865"/>
        <v>4.5642192291632288E-6</v>
      </c>
      <c r="AU1937" s="12">
        <f t="shared" ca="1" si="865"/>
        <v>1.5045817386954858E-6</v>
      </c>
      <c r="AV1937" s="12">
        <f t="shared" ca="1" si="865"/>
        <v>4.6593106960191665E-7</v>
      </c>
      <c r="AX1937" s="13">
        <f t="shared" si="833"/>
        <v>0.11779734432327314</v>
      </c>
    </row>
    <row r="1938" spans="1:50" x14ac:dyDescent="0.2">
      <c r="A1938" s="9" t="str">
        <f t="shared" si="828"/>
        <v>Philippines</v>
      </c>
      <c r="C1938" s="20">
        <f t="shared" si="829"/>
        <v>379.16258005069858</v>
      </c>
      <c r="D1938" s="15">
        <f t="shared" si="830"/>
        <v>473.71425029124526</v>
      </c>
      <c r="E1938" s="23">
        <f t="shared" si="831"/>
        <v>1</v>
      </c>
      <c r="F1938" s="15">
        <f t="shared" si="834"/>
        <v>473.71425029124526</v>
      </c>
      <c r="H1938" s="12">
        <f t="shared" ref="H1938:AV1938" ca="1" si="866">_xlfn.NORM.DIST(H$1777,$F1938,$B$37+$B$38*$F1938,FALSE)/$AV768*($E1230/1000)</f>
        <v>2.7110785892581747E-6</v>
      </c>
      <c r="I1938" s="12">
        <f t="shared" ca="1" si="866"/>
        <v>8.5881400270829055E-6</v>
      </c>
      <c r="J1938" s="12">
        <f t="shared" ca="1" si="866"/>
        <v>2.5557167625155129E-5</v>
      </c>
      <c r="K1938" s="12">
        <f t="shared" ca="1" si="866"/>
        <v>7.1446822827327832E-5</v>
      </c>
      <c r="L1938" s="12">
        <f t="shared" ca="1" si="866"/>
        <v>1.8763321291707992E-4</v>
      </c>
      <c r="M1938" s="12">
        <f t="shared" ca="1" si="866"/>
        <v>4.6290631387356799E-4</v>
      </c>
      <c r="N1938" s="12">
        <f t="shared" ca="1" si="866"/>
        <v>1.0728353831654116E-3</v>
      </c>
      <c r="O1938" s="12">
        <f t="shared" ca="1" si="866"/>
        <v>2.3357678021015864E-3</v>
      </c>
      <c r="P1938" s="12">
        <f t="shared" ca="1" si="866"/>
        <v>4.7773035954514044E-3</v>
      </c>
      <c r="Q1938" s="12">
        <f t="shared" ca="1" si="866"/>
        <v>9.1789416718579576E-3</v>
      </c>
      <c r="R1938" s="12">
        <f t="shared" ca="1" si="866"/>
        <v>1.6567576085495809E-2</v>
      </c>
      <c r="S1938" s="12">
        <f t="shared" ca="1" si="866"/>
        <v>2.8091952941891176E-2</v>
      </c>
      <c r="T1938" s="12">
        <f t="shared" ca="1" si="866"/>
        <v>4.4746748769268138E-2</v>
      </c>
      <c r="U1938" s="12">
        <f t="shared" ca="1" si="866"/>
        <v>6.6957253921427942E-2</v>
      </c>
      <c r="V1938" s="12">
        <f t="shared" ca="1" si="866"/>
        <v>9.4121833143946343E-2</v>
      </c>
      <c r="W1938" s="12">
        <f t="shared" ca="1" si="866"/>
        <v>0.12429100940143284</v>
      </c>
      <c r="X1938" s="12">
        <f t="shared" ca="1" si="866"/>
        <v>0.15418625070140646</v>
      </c>
      <c r="Y1938" s="12">
        <f t="shared" ca="1" si="866"/>
        <v>0.17968349059303335</v>
      </c>
      <c r="Z1938" s="12">
        <f t="shared" ca="1" si="866"/>
        <v>0.1967103895463439</v>
      </c>
      <c r="AA1938" s="12">
        <f t="shared" ca="1" si="866"/>
        <v>0.20230332276511123</v>
      </c>
      <c r="AB1938" s="12">
        <f t="shared" ca="1" si="866"/>
        <v>0.19544984412218294</v>
      </c>
      <c r="AC1938" s="12">
        <f t="shared" ca="1" si="866"/>
        <v>0.17738799939496763</v>
      </c>
      <c r="AD1938" s="12">
        <f t="shared" ca="1" si="866"/>
        <v>0.15124106883790639</v>
      </c>
      <c r="AE1938" s="12">
        <f t="shared" ca="1" si="866"/>
        <v>0.12113561121815382</v>
      </c>
      <c r="AF1938" s="12">
        <f t="shared" ca="1" si="866"/>
        <v>9.1144512615561002E-2</v>
      </c>
      <c r="AG1938" s="12">
        <f t="shared" ca="1" si="866"/>
        <v>6.4423722259264876E-2</v>
      </c>
      <c r="AH1938" s="12">
        <f t="shared" ca="1" si="866"/>
        <v>4.2777726107506527E-2</v>
      </c>
      <c r="AI1938" s="12">
        <f t="shared" ca="1" si="866"/>
        <v>2.6683707543767463E-2</v>
      </c>
      <c r="AJ1938" s="12">
        <f t="shared" ca="1" si="866"/>
        <v>1.5636200964543219E-2</v>
      </c>
      <c r="AK1938" s="12">
        <f t="shared" ca="1" si="866"/>
        <v>8.6074183154549976E-3</v>
      </c>
      <c r="AL1938" s="12">
        <f t="shared" ca="1" si="866"/>
        <v>4.4511391491282729E-3</v>
      </c>
      <c r="AM1938" s="12">
        <f t="shared" ca="1" si="866"/>
        <v>2.1623501826292502E-3</v>
      </c>
      <c r="AN1938" s="12">
        <f t="shared" ca="1" si="866"/>
        <v>9.8681894454126051E-4</v>
      </c>
      <c r="AO1938" s="12">
        <f t="shared" ca="1" si="866"/>
        <v>4.2306346707310285E-4</v>
      </c>
      <c r="AP1938" s="12">
        <f t="shared" ca="1" si="866"/>
        <v>1.7038453170256762E-4</v>
      </c>
      <c r="AQ1938" s="12">
        <f t="shared" ca="1" si="866"/>
        <v>6.4463131750579463E-5</v>
      </c>
      <c r="AR1938" s="12">
        <f t="shared" ca="1" si="866"/>
        <v>2.2911273576460786E-5</v>
      </c>
      <c r="AS1938" s="12">
        <f t="shared" ca="1" si="866"/>
        <v>7.6496868400987737E-6</v>
      </c>
      <c r="AT1938" s="12">
        <f t="shared" ca="1" si="866"/>
        <v>2.3993559250948016E-6</v>
      </c>
      <c r="AU1938" s="12">
        <f t="shared" ca="1" si="866"/>
        <v>7.0697212750396065E-7</v>
      </c>
      <c r="AV1938" s="12">
        <f t="shared" ca="1" si="866"/>
        <v>1.9568903970379826E-7</v>
      </c>
      <c r="AX1938" s="13">
        <f t="shared" si="833"/>
        <v>0.23051784721095375</v>
      </c>
    </row>
    <row r="1939" spans="1:50" x14ac:dyDescent="0.2">
      <c r="A1939" s="9" t="str">
        <f t="shared" si="828"/>
        <v>Poland</v>
      </c>
      <c r="C1939" s="20">
        <f t="shared" si="829"/>
        <v>558.94599017992323</v>
      </c>
      <c r="D1939" s="15">
        <f t="shared" si="830"/>
        <v>589.23002081494189</v>
      </c>
      <c r="E1939" s="23">
        <f t="shared" si="831"/>
        <v>1</v>
      </c>
      <c r="F1939" s="15">
        <f t="shared" si="834"/>
        <v>589.23002081494189</v>
      </c>
      <c r="H1939" s="12">
        <f t="shared" ref="H1939:AV1939" ca="1" si="867">_xlfn.NORM.DIST(H$1777,$F1939,$B$37+$B$38*$F1939,FALSE)/$AV769*($E1231/1000)</f>
        <v>8.176031377346665E-10</v>
      </c>
      <c r="I1939" s="12">
        <f t="shared" ca="1" si="867"/>
        <v>3.4571578823610867E-9</v>
      </c>
      <c r="J1939" s="12">
        <f t="shared" ca="1" si="867"/>
        <v>1.3732590580392004E-8</v>
      </c>
      <c r="K1939" s="12">
        <f t="shared" ca="1" si="867"/>
        <v>5.1243917820878345E-8</v>
      </c>
      <c r="L1939" s="12">
        <f t="shared" ca="1" si="867"/>
        <v>1.796340967902944E-7</v>
      </c>
      <c r="M1939" s="12">
        <f t="shared" ca="1" si="867"/>
        <v>5.9155048961734456E-7</v>
      </c>
      <c r="N1939" s="12">
        <f t="shared" ca="1" si="867"/>
        <v>1.8300015455943034E-6</v>
      </c>
      <c r="O1939" s="12">
        <f t="shared" ca="1" si="867"/>
        <v>5.3182370320338388E-6</v>
      </c>
      <c r="P1939" s="12">
        <f t="shared" ca="1" si="867"/>
        <v>1.4519127463051908E-5</v>
      </c>
      <c r="Q1939" s="12">
        <f t="shared" ca="1" si="867"/>
        <v>3.7236593259768548E-5</v>
      </c>
      <c r="R1939" s="12">
        <f t="shared" ca="1" si="867"/>
        <v>8.9713119631418134E-5</v>
      </c>
      <c r="S1939" s="12">
        <f t="shared" ca="1" si="867"/>
        <v>2.0304793245278302E-4</v>
      </c>
      <c r="T1939" s="12">
        <f t="shared" ca="1" si="867"/>
        <v>4.3171563693323662E-4</v>
      </c>
      <c r="U1939" s="12">
        <f t="shared" ca="1" si="867"/>
        <v>8.62290461068748E-4</v>
      </c>
      <c r="V1939" s="12">
        <f t="shared" ca="1" si="867"/>
        <v>1.6179532892091199E-3</v>
      </c>
      <c r="W1939" s="12">
        <f t="shared" ca="1" si="867"/>
        <v>2.8519044545867512E-3</v>
      </c>
      <c r="X1939" s="12">
        <f t="shared" ca="1" si="867"/>
        <v>4.7223759530672337E-3</v>
      </c>
      <c r="Y1939" s="12">
        <f t="shared" ca="1" si="867"/>
        <v>7.3458615840883363E-3</v>
      </c>
      <c r="Z1939" s="12">
        <f t="shared" ca="1" si="867"/>
        <v>1.073449252104741E-2</v>
      </c>
      <c r="AA1939" s="12">
        <f t="shared" ca="1" si="867"/>
        <v>1.4735907597178279E-2</v>
      </c>
      <c r="AB1939" s="12">
        <f t="shared" ca="1" si="867"/>
        <v>1.9003292639742927E-2</v>
      </c>
      <c r="AC1939" s="12">
        <f t="shared" ca="1" si="867"/>
        <v>2.3021701464733986E-2</v>
      </c>
      <c r="AD1939" s="12">
        <f t="shared" ca="1" si="867"/>
        <v>2.6200077402473373E-2</v>
      </c>
      <c r="AE1939" s="12">
        <f t="shared" ca="1" si="867"/>
        <v>2.8010723446605941E-2</v>
      </c>
      <c r="AF1939" s="12">
        <f t="shared" ca="1" si="867"/>
        <v>2.8132133646573864E-2</v>
      </c>
      <c r="AG1939" s="12">
        <f t="shared" ca="1" si="867"/>
        <v>2.6542242519411504E-2</v>
      </c>
      <c r="AH1939" s="12">
        <f t="shared" ca="1" si="867"/>
        <v>2.3524973833946076E-2</v>
      </c>
      <c r="AI1939" s="12">
        <f t="shared" ca="1" si="867"/>
        <v>1.9587421994115718E-2</v>
      </c>
      <c r="AJ1939" s="12">
        <f t="shared" ca="1" si="867"/>
        <v>1.5320819840594085E-2</v>
      </c>
      <c r="AK1939" s="12">
        <f t="shared" ca="1" si="867"/>
        <v>1.1257535530115893E-2</v>
      </c>
      <c r="AL1939" s="12">
        <f t="shared" ca="1" si="867"/>
        <v>7.7707196672207384E-3</v>
      </c>
      <c r="AM1939" s="12">
        <f t="shared" ca="1" si="867"/>
        <v>5.0389001466198836E-3</v>
      </c>
      <c r="AN1939" s="12">
        <f t="shared" ca="1" si="867"/>
        <v>3.0694944857823335E-3</v>
      </c>
      <c r="AO1939" s="12">
        <f t="shared" ca="1" si="867"/>
        <v>1.7565258993315304E-3</v>
      </c>
      <c r="AP1939" s="12">
        <f t="shared" ca="1" si="867"/>
        <v>9.4427578488613662E-4</v>
      </c>
      <c r="AQ1939" s="12">
        <f t="shared" ca="1" si="867"/>
        <v>4.7686971553161984E-4</v>
      </c>
      <c r="AR1939" s="12">
        <f t="shared" ca="1" si="867"/>
        <v>2.2623366307297009E-4</v>
      </c>
      <c r="AS1939" s="12">
        <f t="shared" ca="1" si="867"/>
        <v>1.0082571423055566E-4</v>
      </c>
      <c r="AT1939" s="12">
        <f t="shared" ca="1" si="867"/>
        <v>4.2212588263208628E-5</v>
      </c>
      <c r="AU1939" s="12">
        <f t="shared" ca="1" si="867"/>
        <v>1.6602337997580006E-5</v>
      </c>
      <c r="AV1939" s="12">
        <f t="shared" ca="1" si="867"/>
        <v>6.1341319745402982E-6</v>
      </c>
      <c r="AX1939" s="13">
        <f t="shared" si="833"/>
        <v>2.9225496616399692E-2</v>
      </c>
    </row>
    <row r="1940" spans="1:50" x14ac:dyDescent="0.2">
      <c r="A1940" s="9" t="str">
        <f t="shared" si="828"/>
        <v>Portugal</v>
      </c>
      <c r="C1940" s="20">
        <f t="shared" si="829"/>
        <v>594.63775857985388</v>
      </c>
      <c r="D1940" s="15">
        <f t="shared" si="830"/>
        <v>612.32132491289462</v>
      </c>
      <c r="E1940" s="23">
        <f t="shared" si="831"/>
        <v>1</v>
      </c>
      <c r="F1940" s="15">
        <f t="shared" si="834"/>
        <v>612.32132491289462</v>
      </c>
      <c r="H1940" s="12">
        <f t="shared" ref="H1940:AV1940" ca="1" si="868">_xlfn.NORM.DIST(H$1777,$F1940,$B$37+$B$38*$F1940,FALSE)/$AV770*($E1232/1000)</f>
        <v>5.117457412310761E-11</v>
      </c>
      <c r="I1940" s="12">
        <f t="shared" ca="1" si="868"/>
        <v>2.292461052330494E-10</v>
      </c>
      <c r="J1940" s="12">
        <f t="shared" ca="1" si="868"/>
        <v>9.6473112358512388E-10</v>
      </c>
      <c r="K1940" s="12">
        <f t="shared" ca="1" si="868"/>
        <v>3.8138816161451988E-9</v>
      </c>
      <c r="L1940" s="12">
        <f t="shared" ca="1" si="868"/>
        <v>1.4163960984442673E-8</v>
      </c>
      <c r="M1940" s="12">
        <f t="shared" ca="1" si="868"/>
        <v>4.9415003466072329E-8</v>
      </c>
      <c r="N1940" s="12">
        <f t="shared" ca="1" si="868"/>
        <v>1.6195319994257602E-7</v>
      </c>
      <c r="O1940" s="12">
        <f t="shared" ca="1" si="868"/>
        <v>4.9862819435613487E-7</v>
      </c>
      <c r="P1940" s="12">
        <f t="shared" ca="1" si="868"/>
        <v>1.4421841709818023E-6</v>
      </c>
      <c r="Q1940" s="12">
        <f t="shared" ca="1" si="868"/>
        <v>3.9185122829739711E-6</v>
      </c>
      <c r="R1940" s="12">
        <f t="shared" ca="1" si="868"/>
        <v>1.0001802976569251E-5</v>
      </c>
      <c r="S1940" s="12">
        <f t="shared" ca="1" si="868"/>
        <v>2.3982363035651835E-5</v>
      </c>
      <c r="T1940" s="12">
        <f t="shared" ca="1" si="868"/>
        <v>5.4020953493789317E-5</v>
      </c>
      <c r="U1940" s="12">
        <f t="shared" ca="1" si="868"/>
        <v>1.1431128659010391E-4</v>
      </c>
      <c r="V1940" s="12">
        <f t="shared" ca="1" si="868"/>
        <v>2.2723361370026869E-4</v>
      </c>
      <c r="W1940" s="12">
        <f t="shared" ca="1" si="868"/>
        <v>4.2433869096637967E-4</v>
      </c>
      <c r="X1940" s="12">
        <f t="shared" ca="1" si="868"/>
        <v>7.4440500485967555E-4</v>
      </c>
      <c r="Y1940" s="12">
        <f t="shared" ca="1" si="868"/>
        <v>1.2267682608064255E-3</v>
      </c>
      <c r="Z1940" s="12">
        <f t="shared" ca="1" si="868"/>
        <v>1.8992073096584269E-3</v>
      </c>
      <c r="AA1940" s="12">
        <f t="shared" ca="1" si="868"/>
        <v>2.7620962600570418E-3</v>
      </c>
      <c r="AB1940" s="12">
        <f t="shared" ca="1" si="868"/>
        <v>3.7736519449110108E-3</v>
      </c>
      <c r="AC1940" s="12">
        <f t="shared" ca="1" si="868"/>
        <v>4.8433010846272474E-3</v>
      </c>
      <c r="AD1940" s="12">
        <f t="shared" ca="1" si="868"/>
        <v>5.8395272475648512E-3</v>
      </c>
      <c r="AE1940" s="12">
        <f t="shared" ca="1" si="868"/>
        <v>6.6140961717423789E-3</v>
      </c>
      <c r="AF1940" s="12">
        <f t="shared" ca="1" si="868"/>
        <v>7.0375244476324856E-3</v>
      </c>
      <c r="AG1940" s="12">
        <f t="shared" ca="1" si="868"/>
        <v>7.0343815738920755E-3</v>
      </c>
      <c r="AH1940" s="12">
        <f t="shared" ca="1" si="868"/>
        <v>6.6052388012137319E-3</v>
      </c>
      <c r="AI1940" s="12">
        <f t="shared" ca="1" si="868"/>
        <v>5.8264995757376196E-3</v>
      </c>
      <c r="AJ1940" s="12">
        <f t="shared" ca="1" si="868"/>
        <v>4.8281806346086422E-3</v>
      </c>
      <c r="AK1940" s="12">
        <f t="shared" ca="1" si="868"/>
        <v>3.7585116030496566E-3</v>
      </c>
      <c r="AL1940" s="12">
        <f t="shared" ca="1" si="868"/>
        <v>2.7485578091029474E-3</v>
      </c>
      <c r="AM1940" s="12">
        <f t="shared" ca="1" si="868"/>
        <v>1.888210685406626E-3</v>
      </c>
      <c r="AN1940" s="12">
        <f t="shared" ca="1" si="868"/>
        <v>1.2185760020956026E-3</v>
      </c>
      <c r="AO1940" s="12">
        <f t="shared" ca="1" si="868"/>
        <v>7.3877363163887258E-4</v>
      </c>
      <c r="AP1940" s="12">
        <f t="shared" ca="1" si="868"/>
        <v>4.2075253969760799E-4</v>
      </c>
      <c r="AQ1940" s="12">
        <f t="shared" ca="1" si="868"/>
        <v>2.2511202821177531E-4</v>
      </c>
      <c r="AR1940" s="12">
        <f t="shared" ca="1" si="868"/>
        <v>1.131428855392671E-4</v>
      </c>
      <c r="AS1940" s="12">
        <f t="shared" ca="1" si="868"/>
        <v>5.3421046953468425E-5</v>
      </c>
      <c r="AT1940" s="12">
        <f t="shared" ca="1" si="868"/>
        <v>2.3694859320415458E-5</v>
      </c>
      <c r="AU1940" s="12">
        <f t="shared" ca="1" si="868"/>
        <v>9.8730757455007802E-6</v>
      </c>
      <c r="AV1940" s="12">
        <f t="shared" ca="1" si="868"/>
        <v>3.864625348255911E-6</v>
      </c>
      <c r="AX1940" s="13">
        <f t="shared" si="833"/>
        <v>1.6867993112637657E-2</v>
      </c>
    </row>
    <row r="1941" spans="1:50" x14ac:dyDescent="0.2">
      <c r="A1941" s="9" t="str">
        <f t="shared" si="828"/>
        <v>Puerto Rico</v>
      </c>
      <c r="C1941" s="20">
        <f t="shared" si="829"/>
        <v>447.00546126815885</v>
      </c>
      <c r="D1941" s="15">
        <f t="shared" si="830"/>
        <v>517.03211138954589</v>
      </c>
      <c r="E1941" s="23">
        <f t="shared" si="831"/>
        <v>1</v>
      </c>
      <c r="F1941" s="15">
        <f t="shared" si="834"/>
        <v>517.03211138954589</v>
      </c>
      <c r="H1941" s="12">
        <f t="shared" ref="H1941:AV1941" ca="1" si="869">_xlfn.NORM.DIST(H$1777,$F1941,$B$37+$B$38*$F1941,FALSE)/$AV771*($E1233/1000)</f>
        <v>2.3172352038414924E-9</v>
      </c>
      <c r="I1941" s="12">
        <f t="shared" ca="1" si="869"/>
        <v>8.180105362263898E-9</v>
      </c>
      <c r="J1941" s="12">
        <f t="shared" ca="1" si="869"/>
        <v>2.71271564585849E-8</v>
      </c>
      <c r="K1941" s="12">
        <f t="shared" ca="1" si="869"/>
        <v>8.4509638077860265E-8</v>
      </c>
      <c r="L1941" s="12">
        <f t="shared" ca="1" si="869"/>
        <v>2.4732317109190099E-7</v>
      </c>
      <c r="M1941" s="12">
        <f t="shared" ca="1" si="869"/>
        <v>6.79954677286441E-7</v>
      </c>
      <c r="N1941" s="12">
        <f t="shared" ca="1" si="869"/>
        <v>1.7561100154032896E-6</v>
      </c>
      <c r="O1941" s="12">
        <f t="shared" ca="1" si="869"/>
        <v>4.2606912946912506E-6</v>
      </c>
      <c r="P1941" s="12">
        <f t="shared" ca="1" si="869"/>
        <v>9.711023672793432E-6</v>
      </c>
      <c r="Q1941" s="12">
        <f t="shared" ca="1" si="869"/>
        <v>2.0792492411822953E-5</v>
      </c>
      <c r="R1941" s="12">
        <f t="shared" ca="1" si="869"/>
        <v>4.1821989185756464E-5</v>
      </c>
      <c r="S1941" s="12">
        <f t="shared" ca="1" si="869"/>
        <v>7.9024073726447481E-5</v>
      </c>
      <c r="T1941" s="12">
        <f t="shared" ca="1" si="869"/>
        <v>1.4027191869671817E-4</v>
      </c>
      <c r="U1941" s="12">
        <f t="shared" ca="1" si="869"/>
        <v>2.3390454240974657E-4</v>
      </c>
      <c r="V1941" s="12">
        <f t="shared" ca="1" si="869"/>
        <v>3.6640649976728577E-4</v>
      </c>
      <c r="W1941" s="12">
        <f t="shared" ca="1" si="869"/>
        <v>5.3919303954336423E-4</v>
      </c>
      <c r="X1941" s="12">
        <f t="shared" ca="1" si="869"/>
        <v>7.4538728513840846E-4</v>
      </c>
      <c r="Y1941" s="12">
        <f t="shared" ca="1" si="869"/>
        <v>9.6800205247888954E-4</v>
      </c>
      <c r="Z1941" s="12">
        <f t="shared" ca="1" si="869"/>
        <v>1.1809381997456125E-3</v>
      </c>
      <c r="AA1941" s="12">
        <f t="shared" ca="1" si="869"/>
        <v>1.3534264467139981E-3</v>
      </c>
      <c r="AB1941" s="12">
        <f t="shared" ca="1" si="869"/>
        <v>1.4571314809936537E-3</v>
      </c>
      <c r="AC1941" s="12">
        <f t="shared" ca="1" si="869"/>
        <v>1.4737350704688288E-3</v>
      </c>
      <c r="AD1941" s="12">
        <f t="shared" ca="1" si="869"/>
        <v>1.4002213356120177E-3</v>
      </c>
      <c r="AE1941" s="12">
        <f t="shared" ca="1" si="869"/>
        <v>1.2497713311065892E-3</v>
      </c>
      <c r="AF1941" s="12">
        <f t="shared" ca="1" si="869"/>
        <v>1.0479028465612561E-3</v>
      </c>
      <c r="AG1941" s="12">
        <f t="shared" ca="1" si="869"/>
        <v>8.2540686576864806E-4</v>
      </c>
      <c r="AH1941" s="12">
        <f t="shared" ca="1" si="869"/>
        <v>6.1076160663880519E-4</v>
      </c>
      <c r="AI1941" s="12">
        <f t="shared" ca="1" si="869"/>
        <v>4.2455306012371486E-4</v>
      </c>
      <c r="AJ1941" s="12">
        <f t="shared" ca="1" si="869"/>
        <v>2.772354848413889E-4</v>
      </c>
      <c r="AK1941" s="12">
        <f t="shared" ca="1" si="869"/>
        <v>1.7006786262227958E-4</v>
      </c>
      <c r="AL1941" s="12">
        <f t="shared" ca="1" si="869"/>
        <v>9.8005914389618365E-5</v>
      </c>
      <c r="AM1941" s="12">
        <f t="shared" ca="1" si="869"/>
        <v>5.3056538347374785E-5</v>
      </c>
      <c r="AN1941" s="12">
        <f t="shared" ca="1" si="869"/>
        <v>2.6982496681000707E-5</v>
      </c>
      <c r="AO1941" s="12">
        <f t="shared" ca="1" si="869"/>
        <v>1.2890861676762302E-5</v>
      </c>
      <c r="AP1941" s="12">
        <f t="shared" ca="1" si="869"/>
        <v>5.7854661799473286E-6</v>
      </c>
      <c r="AQ1941" s="12">
        <f t="shared" ca="1" si="869"/>
        <v>2.439222205215377E-6</v>
      </c>
      <c r="AR1941" s="12">
        <f t="shared" ca="1" si="869"/>
        <v>9.6609751622372304E-7</v>
      </c>
      <c r="AS1941" s="12">
        <f t="shared" ca="1" si="869"/>
        <v>3.5945717851582348E-7</v>
      </c>
      <c r="AT1941" s="12">
        <f t="shared" ca="1" si="869"/>
        <v>1.2564058546700501E-7</v>
      </c>
      <c r="AU1941" s="12">
        <f t="shared" ca="1" si="869"/>
        <v>4.1254310859736032E-8</v>
      </c>
      <c r="AV1941" s="12">
        <f t="shared" ca="1" si="869"/>
        <v>1.2725220514048992E-8</v>
      </c>
      <c r="AX1941" s="13">
        <f t="shared" si="833"/>
        <v>0.12093588409363833</v>
      </c>
    </row>
    <row r="1942" spans="1:50" x14ac:dyDescent="0.2">
      <c r="A1942" s="9" t="str">
        <f t="shared" si="828"/>
        <v>Qatar</v>
      </c>
      <c r="C1942" s="20">
        <f t="shared" si="829"/>
        <v>422.97745008372408</v>
      </c>
      <c r="D1942" s="15">
        <f t="shared" si="830"/>
        <v>502.33698678213585</v>
      </c>
      <c r="E1942" s="23">
        <f t="shared" si="831"/>
        <v>1</v>
      </c>
      <c r="F1942" s="15">
        <f t="shared" si="834"/>
        <v>502.33698678213585</v>
      </c>
      <c r="H1942" s="12">
        <f t="shared" ref="H1942:AV1942" ca="1" si="870">_xlfn.NORM.DIST(H$1777,$F1942,$B$37+$B$38*$F1942,FALSE)/$AV772*($E1234/1000)</f>
        <v>9.2873875770695957E-9</v>
      </c>
      <c r="I1942" s="12">
        <f t="shared" ca="1" si="870"/>
        <v>3.1602927925441525E-8</v>
      </c>
      <c r="J1942" s="12">
        <f t="shared" ca="1" si="870"/>
        <v>1.0102239643339143E-7</v>
      </c>
      <c r="K1942" s="12">
        <f t="shared" ca="1" si="870"/>
        <v>3.0336439481209796E-7</v>
      </c>
      <c r="L1942" s="12">
        <f t="shared" ca="1" si="870"/>
        <v>8.557918434538126E-7</v>
      </c>
      <c r="M1942" s="12">
        <f t="shared" ca="1" si="870"/>
        <v>2.2679228329364391E-6</v>
      </c>
      <c r="N1942" s="12">
        <f t="shared" ca="1" si="870"/>
        <v>5.6460536267093191E-6</v>
      </c>
      <c r="O1942" s="12">
        <f t="shared" ca="1" si="870"/>
        <v>1.3204389271910454E-5</v>
      </c>
      <c r="P1942" s="12">
        <f t="shared" ca="1" si="870"/>
        <v>2.9010033760143354E-5</v>
      </c>
      <c r="Q1942" s="12">
        <f t="shared" ca="1" si="870"/>
        <v>5.9873513507724069E-5</v>
      </c>
      <c r="R1942" s="12">
        <f t="shared" ca="1" si="870"/>
        <v>1.1608546601190543E-4</v>
      </c>
      <c r="S1942" s="12">
        <f t="shared" ca="1" si="870"/>
        <v>2.1143532563007233E-4</v>
      </c>
      <c r="T1942" s="12">
        <f t="shared" ca="1" si="870"/>
        <v>3.6177107768258757E-4</v>
      </c>
      <c r="U1942" s="12">
        <f t="shared" ca="1" si="870"/>
        <v>5.8149600202225728E-4</v>
      </c>
      <c r="V1942" s="12">
        <f t="shared" ca="1" si="870"/>
        <v>8.7804387473086208E-4</v>
      </c>
      <c r="W1942" s="12">
        <f t="shared" ca="1" si="870"/>
        <v>1.2454958846996342E-3</v>
      </c>
      <c r="X1942" s="12">
        <f t="shared" ca="1" si="870"/>
        <v>1.6596823332352489E-3</v>
      </c>
      <c r="Y1942" s="12">
        <f t="shared" ca="1" si="870"/>
        <v>2.0776110198767032E-3</v>
      </c>
      <c r="Z1942" s="12">
        <f t="shared" ca="1" si="870"/>
        <v>2.4432061005882238E-3</v>
      </c>
      <c r="AA1942" s="12">
        <f t="shared" ca="1" si="870"/>
        <v>2.6990601488702201E-3</v>
      </c>
      <c r="AB1942" s="12">
        <f t="shared" ca="1" si="870"/>
        <v>2.8010548723464762E-3</v>
      </c>
      <c r="AC1942" s="12">
        <f t="shared" ca="1" si="870"/>
        <v>2.7307834698335918E-3</v>
      </c>
      <c r="AD1942" s="12">
        <f t="shared" ca="1" si="870"/>
        <v>2.5009759114127663E-3</v>
      </c>
      <c r="AE1942" s="12">
        <f t="shared" ca="1" si="870"/>
        <v>2.151732834858817E-3</v>
      </c>
      <c r="AF1942" s="12">
        <f t="shared" ca="1" si="870"/>
        <v>1.739096897702027E-3</v>
      </c>
      <c r="AG1942" s="12">
        <f t="shared" ca="1" si="870"/>
        <v>1.3204312940303506E-3</v>
      </c>
      <c r="AH1942" s="12">
        <f t="shared" ca="1" si="870"/>
        <v>9.4181245940030988E-4</v>
      </c>
      <c r="AI1942" s="12">
        <f t="shared" ca="1" si="870"/>
        <v>6.3105854152214395E-4</v>
      </c>
      <c r="AJ1942" s="12">
        <f t="shared" ca="1" si="870"/>
        <v>3.9722032477132273E-4</v>
      </c>
      <c r="AK1942" s="12">
        <f t="shared" ca="1" si="870"/>
        <v>2.348820722403372E-4</v>
      </c>
      <c r="AL1942" s="12">
        <f t="shared" ca="1" si="870"/>
        <v>1.3047426899788272E-4</v>
      </c>
      <c r="AM1942" s="12">
        <f t="shared" ca="1" si="870"/>
        <v>6.8085788243024342E-5</v>
      </c>
      <c r="AN1942" s="12">
        <f t="shared" ca="1" si="870"/>
        <v>3.3376797361630722E-5</v>
      </c>
      <c r="AO1942" s="12">
        <f t="shared" ca="1" si="870"/>
        <v>1.5370551457937359E-5</v>
      </c>
      <c r="AP1942" s="12">
        <f t="shared" ca="1" si="870"/>
        <v>6.6495281862394122E-6</v>
      </c>
      <c r="AQ1942" s="12">
        <f t="shared" ca="1" si="870"/>
        <v>2.7023948724629736E-6</v>
      </c>
      <c r="AR1942" s="12">
        <f t="shared" ca="1" si="870"/>
        <v>1.031723636001415E-6</v>
      </c>
      <c r="AS1942" s="12">
        <f t="shared" ca="1" si="870"/>
        <v>3.700279645182091E-7</v>
      </c>
      <c r="AT1942" s="12">
        <f t="shared" ca="1" si="870"/>
        <v>1.246701001299553E-7</v>
      </c>
      <c r="AU1942" s="12">
        <f t="shared" ca="1" si="870"/>
        <v>3.94590535978722E-8</v>
      </c>
      <c r="AV1942" s="12">
        <f t="shared" ca="1" si="870"/>
        <v>1.173242039221639E-8</v>
      </c>
      <c r="AX1942" s="13">
        <f t="shared" si="833"/>
        <v>0.15306650033959396</v>
      </c>
    </row>
    <row r="1943" spans="1:50" x14ac:dyDescent="0.2">
      <c r="A1943" s="9" t="str">
        <f t="shared" si="828"/>
        <v>Republic of Korea</v>
      </c>
      <c r="C1943" s="20">
        <f t="shared" si="829"/>
        <v>635.24180341865565</v>
      </c>
      <c r="D1943" s="15">
        <f t="shared" si="830"/>
        <v>635.24180341865565</v>
      </c>
      <c r="E1943" s="23">
        <f t="shared" si="831"/>
        <v>1</v>
      </c>
      <c r="F1943" s="15">
        <f t="shared" si="834"/>
        <v>635.24180341865565</v>
      </c>
      <c r="H1943" s="12">
        <f t="shared" ref="H1943:AV1943" ca="1" si="871">_xlfn.NORM.DIST(H$1777,$F1943,$B$37+$B$38*$F1943,FALSE)/$AV773*($E1235/1000)</f>
        <v>5.0227051525466905E-11</v>
      </c>
      <c r="I1943" s="12">
        <f t="shared" ca="1" si="871"/>
        <v>2.3827090082100677E-10</v>
      </c>
      <c r="J1943" s="12">
        <f t="shared" ca="1" si="871"/>
        <v>1.0618445046972596E-9</v>
      </c>
      <c r="K1943" s="12">
        <f t="shared" ca="1" si="871"/>
        <v>4.4453651017698332E-9</v>
      </c>
      <c r="L1943" s="12">
        <f t="shared" ca="1" si="871"/>
        <v>1.748278201553316E-8</v>
      </c>
      <c r="M1943" s="12">
        <f t="shared" ca="1" si="871"/>
        <v>6.4590737639623283E-8</v>
      </c>
      <c r="N1943" s="12">
        <f t="shared" ca="1" si="871"/>
        <v>2.2417467091707405E-7</v>
      </c>
      <c r="O1943" s="12">
        <f t="shared" ca="1" si="871"/>
        <v>7.3090247477602495E-7</v>
      </c>
      <c r="P1943" s="12">
        <f t="shared" ca="1" si="871"/>
        <v>2.2386640170442465E-6</v>
      </c>
      <c r="Q1943" s="12">
        <f t="shared" ca="1" si="871"/>
        <v>6.4413218516502412E-6</v>
      </c>
      <c r="R1943" s="12">
        <f t="shared" ca="1" si="871"/>
        <v>1.7410757878809434E-5</v>
      </c>
      <c r="S1943" s="12">
        <f t="shared" ca="1" si="871"/>
        <v>4.4209636806465012E-5</v>
      </c>
      <c r="T1943" s="12">
        <f t="shared" ca="1" si="871"/>
        <v>1.0545636876456583E-4</v>
      </c>
      <c r="U1943" s="12">
        <f t="shared" ca="1" si="871"/>
        <v>2.3631172680020418E-4</v>
      </c>
      <c r="V1943" s="12">
        <f t="shared" ca="1" si="871"/>
        <v>4.9745560590472423E-4</v>
      </c>
      <c r="W1943" s="12">
        <f t="shared" ca="1" si="871"/>
        <v>9.8373920543902947E-4</v>
      </c>
      <c r="X1943" s="12">
        <f t="shared" ca="1" si="871"/>
        <v>1.8275203652690932E-3</v>
      </c>
      <c r="Y1943" s="12">
        <f t="shared" ca="1" si="871"/>
        <v>3.1893418054012306E-3</v>
      </c>
      <c r="Z1943" s="12">
        <f t="shared" ca="1" si="871"/>
        <v>5.2287334232407239E-3</v>
      </c>
      <c r="AA1943" s="12">
        <f t="shared" ca="1" si="871"/>
        <v>8.0528299964601497E-3</v>
      </c>
      <c r="AB1943" s="12">
        <f t="shared" ca="1" si="871"/>
        <v>1.1650837787921095E-2</v>
      </c>
      <c r="AC1943" s="12">
        <f t="shared" ca="1" si="871"/>
        <v>1.5835157069860429E-2</v>
      </c>
      <c r="AD1943" s="12">
        <f t="shared" ca="1" si="871"/>
        <v>2.0218279230982843E-2</v>
      </c>
      <c r="AE1943" s="12">
        <f t="shared" ca="1" si="871"/>
        <v>2.4250606228690484E-2</v>
      </c>
      <c r="AF1943" s="12">
        <f t="shared" ca="1" si="871"/>
        <v>2.7324838528207353E-2</v>
      </c>
      <c r="AG1943" s="12">
        <f t="shared" ca="1" si="871"/>
        <v>2.8923390663725169E-2</v>
      </c>
      <c r="AH1943" s="12">
        <f t="shared" ca="1" si="871"/>
        <v>2.8760563959775363E-2</v>
      </c>
      <c r="AI1943" s="12">
        <f t="shared" ca="1" si="871"/>
        <v>2.6865949055073717E-2</v>
      </c>
      <c r="AJ1943" s="12">
        <f t="shared" ca="1" si="871"/>
        <v>2.3575644323125058E-2</v>
      </c>
      <c r="AK1943" s="12">
        <f t="shared" ca="1" si="871"/>
        <v>1.9434865960530838E-2</v>
      </c>
      <c r="AL1943" s="12">
        <f t="shared" ca="1" si="871"/>
        <v>1.5050680046962963E-2</v>
      </c>
      <c r="AM1943" s="12">
        <f t="shared" ca="1" si="871"/>
        <v>1.0949323620807293E-2</v>
      </c>
      <c r="AN1943" s="12">
        <f t="shared" ca="1" si="871"/>
        <v>7.4829881171087536E-3</v>
      </c>
      <c r="AO1943" s="12">
        <f t="shared" ca="1" si="871"/>
        <v>4.8041815823378839E-3</v>
      </c>
      <c r="AP1943" s="12">
        <f t="shared" ca="1" si="871"/>
        <v>2.8974794683110671E-3</v>
      </c>
      <c r="AQ1943" s="12">
        <f t="shared" ca="1" si="871"/>
        <v>1.6416399615573141E-3</v>
      </c>
      <c r="AR1943" s="12">
        <f t="shared" ca="1" si="871"/>
        <v>8.7375979718012442E-4</v>
      </c>
      <c r="AS1943" s="12">
        <f t="shared" ca="1" si="871"/>
        <v>4.3688063652739867E-4</v>
      </c>
      <c r="AT1943" s="12">
        <f t="shared" ca="1" si="871"/>
        <v>2.0520603503662441E-4</v>
      </c>
      <c r="AU1943" s="12">
        <f t="shared" ca="1" si="871"/>
        <v>9.0546998099145105E-5</v>
      </c>
      <c r="AV1943" s="12">
        <f t="shared" ca="1" si="871"/>
        <v>3.753311239138205E-5</v>
      </c>
      <c r="AX1943" s="13">
        <f t="shared" si="833"/>
        <v>9.3259000000000085E-3</v>
      </c>
    </row>
    <row r="1944" spans="1:50" x14ac:dyDescent="0.2">
      <c r="A1944" s="9" t="str">
        <f t="shared" si="828"/>
        <v>Republic of Moldova</v>
      </c>
      <c r="C1944" s="20">
        <f t="shared" si="829"/>
        <v>530.63946037360097</v>
      </c>
      <c r="D1944" s="15">
        <f t="shared" si="830"/>
        <v>571.02128637827116</v>
      </c>
      <c r="E1944" s="23">
        <f t="shared" si="831"/>
        <v>1</v>
      </c>
      <c r="F1944" s="15">
        <f t="shared" si="834"/>
        <v>571.02128637827116</v>
      </c>
      <c r="H1944" s="12">
        <f t="shared" ref="H1944:AV1944" ca="1" si="872">_xlfn.NORM.DIST(H$1777,$F1944,$B$37+$B$38*$F1944,FALSE)/$AV774*($E1236/1000)</f>
        <v>2.3099482059981693E-10</v>
      </c>
      <c r="I1944" s="12">
        <f t="shared" ca="1" si="872"/>
        <v>9.3327369250906019E-10</v>
      </c>
      <c r="J1944" s="12">
        <f t="shared" ca="1" si="872"/>
        <v>3.5421944688357553E-9</v>
      </c>
      <c r="K1944" s="12">
        <f t="shared" ca="1" si="872"/>
        <v>1.2629680731744443E-8</v>
      </c>
      <c r="L1944" s="12">
        <f t="shared" ca="1" si="872"/>
        <v>4.2302782897414575E-8</v>
      </c>
      <c r="M1944" s="12">
        <f t="shared" ca="1" si="872"/>
        <v>1.331073691483706E-7</v>
      </c>
      <c r="N1944" s="12">
        <f t="shared" ca="1" si="872"/>
        <v>3.934520893570683E-7</v>
      </c>
      <c r="O1944" s="12">
        <f t="shared" ca="1" si="872"/>
        <v>1.0925421650781855E-6</v>
      </c>
      <c r="P1944" s="12">
        <f t="shared" ca="1" si="872"/>
        <v>2.8499756723476461E-6</v>
      </c>
      <c r="Q1944" s="12">
        <f t="shared" ca="1" si="872"/>
        <v>6.9839431199804199E-6</v>
      </c>
      <c r="R1944" s="12">
        <f t="shared" ca="1" si="872"/>
        <v>1.6077437476174778E-5</v>
      </c>
      <c r="S1944" s="12">
        <f t="shared" ca="1" si="872"/>
        <v>3.4768788635797891E-5</v>
      </c>
      <c r="T1944" s="12">
        <f t="shared" ca="1" si="872"/>
        <v>7.063482691937541E-5</v>
      </c>
      <c r="U1944" s="12">
        <f t="shared" ca="1" si="872"/>
        <v>1.3480462904083567E-4</v>
      </c>
      <c r="V1944" s="12">
        <f t="shared" ca="1" si="872"/>
        <v>2.4168367762937871E-4</v>
      </c>
      <c r="W1944" s="12">
        <f t="shared" ca="1" si="872"/>
        <v>4.0704875517197944E-4</v>
      </c>
      <c r="X1944" s="12">
        <f t="shared" ca="1" si="872"/>
        <v>6.4402412449016133E-4</v>
      </c>
      <c r="Y1944" s="12">
        <f t="shared" ca="1" si="872"/>
        <v>9.5722588849665117E-4</v>
      </c>
      <c r="Z1944" s="12">
        <f t="shared" ca="1" si="872"/>
        <v>1.336544214962769E-3</v>
      </c>
      <c r="AA1944" s="12">
        <f t="shared" ca="1" si="872"/>
        <v>1.7531085994470978E-3</v>
      </c>
      <c r="AB1944" s="12">
        <f t="shared" ca="1" si="872"/>
        <v>2.1601847935189987E-3</v>
      </c>
      <c r="AC1944" s="12">
        <f t="shared" ca="1" si="872"/>
        <v>2.5005156898380825E-3</v>
      </c>
      <c r="AD1944" s="12">
        <f t="shared" ca="1" si="872"/>
        <v>2.7190979859138607E-3</v>
      </c>
      <c r="AE1944" s="12">
        <f t="shared" ca="1" si="872"/>
        <v>2.7776449223350006E-3</v>
      </c>
      <c r="AF1944" s="12">
        <f t="shared" ca="1" si="872"/>
        <v>2.665539921742446E-3</v>
      </c>
      <c r="AG1944" s="12">
        <f t="shared" ca="1" si="872"/>
        <v>2.4029805203176027E-3</v>
      </c>
      <c r="AH1944" s="12">
        <f t="shared" ca="1" si="872"/>
        <v>2.0350350987032011E-3</v>
      </c>
      <c r="AI1944" s="12">
        <f t="shared" ca="1" si="872"/>
        <v>1.6190123166152563E-3</v>
      </c>
      <c r="AJ1944" s="12">
        <f t="shared" ca="1" si="872"/>
        <v>1.2099989576441681E-3</v>
      </c>
      <c r="AK1944" s="12">
        <f t="shared" ca="1" si="872"/>
        <v>8.4952552953467323E-4</v>
      </c>
      <c r="AL1944" s="12">
        <f t="shared" ca="1" si="872"/>
        <v>5.6030496117558397E-4</v>
      </c>
      <c r="AM1944" s="12">
        <f t="shared" ca="1" si="872"/>
        <v>3.4715953348681108E-4</v>
      </c>
      <c r="AN1944" s="12">
        <f t="shared" ca="1" si="872"/>
        <v>2.0206463893105808E-4</v>
      </c>
      <c r="AO1944" s="12">
        <f t="shared" ca="1" si="872"/>
        <v>1.104862254766556E-4</v>
      </c>
      <c r="AP1944" s="12">
        <f t="shared" ca="1" si="872"/>
        <v>5.675218017552063E-5</v>
      </c>
      <c r="AQ1944" s="12">
        <f t="shared" ca="1" si="872"/>
        <v>2.7385051224330529E-5</v>
      </c>
      <c r="AR1944" s="12">
        <f t="shared" ca="1" si="872"/>
        <v>1.241369755784287E-5</v>
      </c>
      <c r="AS1944" s="12">
        <f t="shared" ca="1" si="872"/>
        <v>5.2862215116606595E-6</v>
      </c>
      <c r="AT1944" s="12">
        <f t="shared" ca="1" si="872"/>
        <v>2.1146872655904676E-6</v>
      </c>
      <c r="AU1944" s="12">
        <f t="shared" ca="1" si="872"/>
        <v>7.9470059330557944E-7</v>
      </c>
      <c r="AV1944" s="12">
        <f t="shared" ca="1" si="872"/>
        <v>2.805546810922818E-7</v>
      </c>
      <c r="AX1944" s="13">
        <f t="shared" si="833"/>
        <v>4.3613258904814579E-2</v>
      </c>
    </row>
    <row r="1945" spans="1:50" x14ac:dyDescent="0.2">
      <c r="A1945" s="9" t="str">
        <f t="shared" si="828"/>
        <v>Romania</v>
      </c>
      <c r="C1945" s="20">
        <f t="shared" si="829"/>
        <v>507.18731757041724</v>
      </c>
      <c r="D1945" s="15">
        <f t="shared" si="830"/>
        <v>555.90533558556899</v>
      </c>
      <c r="E1945" s="23">
        <f t="shared" si="831"/>
        <v>1</v>
      </c>
      <c r="F1945" s="15">
        <f t="shared" si="834"/>
        <v>555.90533558556899</v>
      </c>
      <c r="H1945" s="12">
        <f t="shared" ref="H1945:AV1945" ca="1" si="873">_xlfn.NORM.DIST(H$1777,$F1945,$B$37+$B$38*$F1945,FALSE)/$AV775*($E1237/1000)</f>
        <v>2.9810260022470121E-9</v>
      </c>
      <c r="I1945" s="12">
        <f t="shared" ca="1" si="873"/>
        <v>1.1597399318332342E-8</v>
      </c>
      <c r="J1945" s="12">
        <f t="shared" ca="1" si="873"/>
        <v>4.2384986826089132E-8</v>
      </c>
      <c r="K1945" s="12">
        <f t="shared" ca="1" si="873"/>
        <v>1.4551912979285239E-7</v>
      </c>
      <c r="L1945" s="12">
        <f t="shared" ca="1" si="873"/>
        <v>4.6933692145805567E-7</v>
      </c>
      <c r="M1945" s="12">
        <f t="shared" ca="1" si="873"/>
        <v>1.4220207923139258E-6</v>
      </c>
      <c r="N1945" s="12">
        <f t="shared" ca="1" si="873"/>
        <v>4.0474712043612705E-6</v>
      </c>
      <c r="O1945" s="12">
        <f t="shared" ca="1" si="873"/>
        <v>1.082226548706538E-5</v>
      </c>
      <c r="P1945" s="12">
        <f t="shared" ca="1" si="873"/>
        <v>2.7183739173944767E-5</v>
      </c>
      <c r="Q1945" s="12">
        <f t="shared" ca="1" si="873"/>
        <v>6.4144112451592066E-5</v>
      </c>
      <c r="R1945" s="12">
        <f t="shared" ca="1" si="873"/>
        <v>1.4218736333354874E-4</v>
      </c>
      <c r="S1945" s="12">
        <f t="shared" ca="1" si="873"/>
        <v>2.9608867493360538E-4</v>
      </c>
      <c r="T1945" s="12">
        <f t="shared" ca="1" si="873"/>
        <v>5.7921418178744435E-4</v>
      </c>
      <c r="U1945" s="12">
        <f t="shared" ca="1" si="873"/>
        <v>1.0644203576561705E-3</v>
      </c>
      <c r="V1945" s="12">
        <f t="shared" ca="1" si="873"/>
        <v>1.837569408725875E-3</v>
      </c>
      <c r="W1945" s="12">
        <f t="shared" ca="1" si="873"/>
        <v>2.9801006163156446E-3</v>
      </c>
      <c r="X1945" s="12">
        <f t="shared" ca="1" si="873"/>
        <v>4.5401969981531702E-3</v>
      </c>
      <c r="Y1945" s="12">
        <f t="shared" ca="1" si="873"/>
        <v>6.497930500964407E-3</v>
      </c>
      <c r="Z1945" s="12">
        <f t="shared" ca="1" si="873"/>
        <v>8.736390173331509E-3</v>
      </c>
      <c r="AA1945" s="12">
        <f t="shared" ca="1" si="873"/>
        <v>1.1034320043793127E-2</v>
      </c>
      <c r="AB1945" s="12">
        <f t="shared" ca="1" si="873"/>
        <v>1.3092293290168519E-2</v>
      </c>
      <c r="AC1945" s="12">
        <f t="shared" ca="1" si="873"/>
        <v>1.4592929018500884E-2</v>
      </c>
      <c r="AD1945" s="12">
        <f t="shared" ca="1" si="873"/>
        <v>1.5280086375344728E-2</v>
      </c>
      <c r="AE1945" s="12">
        <f t="shared" ca="1" si="873"/>
        <v>1.5030234045346992E-2</v>
      </c>
      <c r="AF1945" s="12">
        <f t="shared" ca="1" si="873"/>
        <v>1.3888721591575053E-2</v>
      </c>
      <c r="AG1945" s="12">
        <f t="shared" ca="1" si="873"/>
        <v>1.2056337477802439E-2</v>
      </c>
      <c r="AH1945" s="12">
        <f t="shared" ca="1" si="873"/>
        <v>9.8316206902420294E-3</v>
      </c>
      <c r="AI1945" s="12">
        <f t="shared" ca="1" si="873"/>
        <v>7.5316725201565521E-3</v>
      </c>
      <c r="AJ1945" s="12">
        <f t="shared" ca="1" si="873"/>
        <v>5.4201878327642646E-3</v>
      </c>
      <c r="AK1945" s="12">
        <f t="shared" ca="1" si="873"/>
        <v>3.6643237744850114E-3</v>
      </c>
      <c r="AL1945" s="12">
        <f t="shared" ca="1" si="873"/>
        <v>2.3271798001583384E-3</v>
      </c>
      <c r="AM1945" s="12">
        <f t="shared" ca="1" si="873"/>
        <v>1.3884256609637427E-3</v>
      </c>
      <c r="AN1945" s="12">
        <f t="shared" ca="1" si="873"/>
        <v>7.7816540560002724E-4</v>
      </c>
      <c r="AO1945" s="12">
        <f t="shared" ca="1" si="873"/>
        <v>4.0971116840688175E-4</v>
      </c>
      <c r="AP1945" s="12">
        <f t="shared" ca="1" si="873"/>
        <v>2.0264704741789619E-4</v>
      </c>
      <c r="AQ1945" s="12">
        <f t="shared" ca="1" si="873"/>
        <v>9.4158461355329674E-5</v>
      </c>
      <c r="AR1945" s="12">
        <f t="shared" ca="1" si="873"/>
        <v>4.109935635988549E-5</v>
      </c>
      <c r="AS1945" s="12">
        <f t="shared" ca="1" si="873"/>
        <v>1.6852614365743887E-5</v>
      </c>
      <c r="AT1945" s="12">
        <f t="shared" ca="1" si="873"/>
        <v>6.4916656012238345E-6</v>
      </c>
      <c r="AU1945" s="12">
        <f t="shared" ca="1" si="873"/>
        <v>2.349100474166663E-6</v>
      </c>
      <c r="AV1945" s="12">
        <f t="shared" ca="1" si="873"/>
        <v>7.9855280512873236E-7</v>
      </c>
      <c r="AX1945" s="13">
        <f t="shared" si="833"/>
        <v>5.9491876120439637E-2</v>
      </c>
    </row>
    <row r="1946" spans="1:50" x14ac:dyDescent="0.2">
      <c r="A1946" s="9" t="str">
        <f t="shared" si="828"/>
        <v>Russian Federation</v>
      </c>
      <c r="C1946" s="20">
        <f t="shared" si="829"/>
        <v>626.93804502177807</v>
      </c>
      <c r="D1946" s="15">
        <f t="shared" si="830"/>
        <v>633.04346848123919</v>
      </c>
      <c r="E1946" s="23">
        <f t="shared" si="831"/>
        <v>1</v>
      </c>
      <c r="F1946" s="15">
        <f t="shared" si="834"/>
        <v>633.04346848123919</v>
      </c>
      <c r="H1946" s="12">
        <f t="shared" ref="H1946:AV1946" ca="1" si="874">_xlfn.NORM.DIST(H$1777,$F1946,$B$37+$B$38*$F1946,FALSE)/$AV776*($E1238/1000)</f>
        <v>2.9570307830984532E-10</v>
      </c>
      <c r="I1946" s="12">
        <f t="shared" ca="1" si="874"/>
        <v>1.3950904184576833E-9</v>
      </c>
      <c r="J1946" s="12">
        <f t="shared" ca="1" si="874"/>
        <v>6.1830884787337513E-9</v>
      </c>
      <c r="K1946" s="12">
        <f t="shared" ca="1" si="874"/>
        <v>2.5743355929932183E-8</v>
      </c>
      <c r="L1946" s="12">
        <f t="shared" ca="1" si="874"/>
        <v>1.0068886754123876E-7</v>
      </c>
      <c r="M1946" s="12">
        <f t="shared" ca="1" si="874"/>
        <v>3.6995963832649898E-7</v>
      </c>
      <c r="N1946" s="12">
        <f t="shared" ca="1" si="874"/>
        <v>1.2769792224270378E-6</v>
      </c>
      <c r="O1946" s="12">
        <f t="shared" ca="1" si="874"/>
        <v>4.1406632383575875E-6</v>
      </c>
      <c r="P1946" s="12">
        <f t="shared" ca="1" si="874"/>
        <v>1.2612831246832994E-5</v>
      </c>
      <c r="Q1946" s="12">
        <f t="shared" ca="1" si="874"/>
        <v>3.6092075280120536E-5</v>
      </c>
      <c r="R1946" s="12">
        <f t="shared" ca="1" si="874"/>
        <v>9.7021440592783427E-5</v>
      </c>
      <c r="S1946" s="12">
        <f t="shared" ca="1" si="874"/>
        <v>2.4500795081404772E-4</v>
      </c>
      <c r="T1946" s="12">
        <f t="shared" ca="1" si="874"/>
        <v>5.8123161920212987E-4</v>
      </c>
      <c r="U1946" s="12">
        <f t="shared" ca="1" si="874"/>
        <v>1.2953134675507162E-3</v>
      </c>
      <c r="V1946" s="12">
        <f t="shared" ca="1" si="874"/>
        <v>2.7117966804916741E-3</v>
      </c>
      <c r="W1946" s="12">
        <f t="shared" ca="1" si="874"/>
        <v>5.3332993845292831E-3</v>
      </c>
      <c r="X1946" s="12">
        <f t="shared" ca="1" si="874"/>
        <v>9.8535198778329416E-3</v>
      </c>
      <c r="Y1946" s="12">
        <f t="shared" ca="1" si="874"/>
        <v>1.7101863096012384E-2</v>
      </c>
      <c r="Z1946" s="12">
        <f t="shared" ca="1" si="874"/>
        <v>2.7883805764519019E-2</v>
      </c>
      <c r="AA1946" s="12">
        <f t="shared" ca="1" si="874"/>
        <v>4.2708789962105427E-2</v>
      </c>
      <c r="AB1946" s="12">
        <f t="shared" ca="1" si="874"/>
        <v>6.145243274022294E-2</v>
      </c>
      <c r="AC1946" s="12">
        <f t="shared" ca="1" si="874"/>
        <v>8.3064888820130231E-2</v>
      </c>
      <c r="AD1946" s="12">
        <f t="shared" ca="1" si="874"/>
        <v>0.105475718135515</v>
      </c>
      <c r="AE1946" s="12">
        <f t="shared" ca="1" si="874"/>
        <v>0.12581837990600417</v>
      </c>
      <c r="AF1946" s="12">
        <f t="shared" ca="1" si="874"/>
        <v>0.14099128909174055</v>
      </c>
      <c r="AG1946" s="12">
        <f t="shared" ca="1" si="874"/>
        <v>0.14842158626795288</v>
      </c>
      <c r="AH1946" s="12">
        <f t="shared" ca="1" si="874"/>
        <v>0.14677715018649545</v>
      </c>
      <c r="AI1946" s="12">
        <f t="shared" ca="1" si="874"/>
        <v>0.13635668312672083</v>
      </c>
      <c r="AJ1946" s="12">
        <f t="shared" ca="1" si="874"/>
        <v>0.11900110678599522</v>
      </c>
      <c r="AK1946" s="12">
        <f t="shared" ca="1" si="874"/>
        <v>9.7562330896857924E-2</v>
      </c>
      <c r="AL1946" s="12">
        <f t="shared" ca="1" si="874"/>
        <v>7.5139781797611493E-2</v>
      </c>
      <c r="AM1946" s="12">
        <f t="shared" ca="1" si="874"/>
        <v>5.4364360831761736E-2</v>
      </c>
      <c r="AN1946" s="12">
        <f t="shared" ca="1" si="874"/>
        <v>3.6950067663238481E-2</v>
      </c>
      <c r="AO1946" s="12">
        <f t="shared" ca="1" si="874"/>
        <v>2.3592435943926605E-2</v>
      </c>
      <c r="AP1946" s="12">
        <f t="shared" ca="1" si="874"/>
        <v>1.4150993321285438E-2</v>
      </c>
      <c r="AQ1946" s="12">
        <f t="shared" ca="1" si="874"/>
        <v>7.973659064991697E-3</v>
      </c>
      <c r="AR1946" s="12">
        <f t="shared" ca="1" si="874"/>
        <v>4.2207049481260729E-3</v>
      </c>
      <c r="AS1946" s="12">
        <f t="shared" ca="1" si="874"/>
        <v>2.0987896776828554E-3</v>
      </c>
      <c r="AT1946" s="12">
        <f t="shared" ca="1" si="874"/>
        <v>9.8041385623826071E-4</v>
      </c>
      <c r="AU1946" s="12">
        <f t="shared" ca="1" si="874"/>
        <v>4.3023581098286274E-4</v>
      </c>
      <c r="AV1946" s="12">
        <f t="shared" ca="1" si="874"/>
        <v>1.77361873268864E-4</v>
      </c>
      <c r="AX1946" s="13">
        <f t="shared" si="833"/>
        <v>9.8915941828753937E-3</v>
      </c>
    </row>
    <row r="1947" spans="1:50" x14ac:dyDescent="0.2">
      <c r="A1947" s="9" t="str">
        <f t="shared" si="828"/>
        <v>Rwanda</v>
      </c>
      <c r="C1947" s="20">
        <f t="shared" si="829"/>
        <v>290.70145770040227</v>
      </c>
      <c r="D1947" s="15">
        <f t="shared" si="830"/>
        <v>416.78008779165765</v>
      </c>
      <c r="E1947" s="23">
        <f t="shared" si="831"/>
        <v>1</v>
      </c>
      <c r="F1947" s="15">
        <f t="shared" si="834"/>
        <v>416.78008779165765</v>
      </c>
      <c r="H1947" s="12">
        <f t="shared" ref="H1947:AV1947" ca="1" si="875">_xlfn.NORM.DIST(H$1777,$F1947,$B$37+$B$38*$F1947,FALSE)/$AV777*($E1239/1000)</f>
        <v>7.5022752592620088E-6</v>
      </c>
      <c r="I1947" s="12">
        <f t="shared" ca="1" si="875"/>
        <v>2.0612682916766426E-5</v>
      </c>
      <c r="J1947" s="12">
        <f t="shared" ca="1" si="875"/>
        <v>5.3202574146818531E-5</v>
      </c>
      <c r="K1947" s="12">
        <f t="shared" ca="1" si="875"/>
        <v>1.2899930295204589E-4</v>
      </c>
      <c r="L1947" s="12">
        <f t="shared" ca="1" si="875"/>
        <v>2.9383171936529892E-4</v>
      </c>
      <c r="M1947" s="12">
        <f t="shared" ca="1" si="875"/>
        <v>6.2873347567302704E-4</v>
      </c>
      <c r="N1947" s="12">
        <f t="shared" ca="1" si="875"/>
        <v>1.2638370614438306E-3</v>
      </c>
      <c r="O1947" s="12">
        <f t="shared" ca="1" si="875"/>
        <v>2.3865590483372803E-3</v>
      </c>
      <c r="P1947" s="12">
        <f t="shared" ca="1" si="875"/>
        <v>4.2336005264466898E-3</v>
      </c>
      <c r="Q1947" s="12">
        <f t="shared" ca="1" si="875"/>
        <v>7.0551160801329733E-3</v>
      </c>
      <c r="R1947" s="12">
        <f t="shared" ca="1" si="875"/>
        <v>1.1044728532415882E-2</v>
      </c>
      <c r="S1947" s="12">
        <f t="shared" ca="1" si="875"/>
        <v>1.624286081413959E-2</v>
      </c>
      <c r="T1947" s="12">
        <f t="shared" ca="1" si="875"/>
        <v>2.2440193356220089E-2</v>
      </c>
      <c r="U1947" s="12">
        <f t="shared" ca="1" si="875"/>
        <v>2.9123747791661422E-2</v>
      </c>
      <c r="V1947" s="12">
        <f t="shared" ca="1" si="875"/>
        <v>3.5507861979143129E-2</v>
      </c>
      <c r="W1947" s="12">
        <f t="shared" ca="1" si="875"/>
        <v>4.0668521091745097E-2</v>
      </c>
      <c r="X1947" s="12">
        <f t="shared" ca="1" si="875"/>
        <v>4.3757130182357967E-2</v>
      </c>
      <c r="Y1947" s="12">
        <f t="shared" ca="1" si="875"/>
        <v>4.4227855017328045E-2</v>
      </c>
      <c r="Z1947" s="12">
        <f t="shared" ca="1" si="875"/>
        <v>4.1995186899247181E-2</v>
      </c>
      <c r="AA1947" s="12">
        <f t="shared" ca="1" si="875"/>
        <v>3.7459308365277812E-2</v>
      </c>
      <c r="AB1947" s="12">
        <f t="shared" ca="1" si="875"/>
        <v>3.1388935337811737E-2</v>
      </c>
      <c r="AC1947" s="12">
        <f t="shared" ca="1" si="875"/>
        <v>2.4708706527538003E-2</v>
      </c>
      <c r="AD1947" s="12">
        <f t="shared" ca="1" si="875"/>
        <v>1.8271745263099968E-2</v>
      </c>
      <c r="AE1947" s="12">
        <f t="shared" ca="1" si="875"/>
        <v>1.2693069190610775E-2</v>
      </c>
      <c r="AF1947" s="12">
        <f t="shared" ca="1" si="875"/>
        <v>8.2834233494677931E-3</v>
      </c>
      <c r="AG1947" s="12">
        <f t="shared" ca="1" si="875"/>
        <v>5.0781983868685042E-3</v>
      </c>
      <c r="AH1947" s="12">
        <f t="shared" ca="1" si="875"/>
        <v>2.9245972237285397E-3</v>
      </c>
      <c r="AI1947" s="12">
        <f t="shared" ca="1" si="875"/>
        <v>1.5822644060065943E-3</v>
      </c>
      <c r="AJ1947" s="12">
        <f t="shared" ca="1" si="875"/>
        <v>8.0417144609115946E-4</v>
      </c>
      <c r="AK1947" s="12">
        <f t="shared" ca="1" si="875"/>
        <v>3.8395014265885883E-4</v>
      </c>
      <c r="AL1947" s="12">
        <f t="shared" ca="1" si="875"/>
        <v>1.7220970112888199E-4</v>
      </c>
      <c r="AM1947" s="12">
        <f t="shared" ca="1" si="875"/>
        <v>7.2559952145514147E-5</v>
      </c>
      <c r="AN1947" s="12">
        <f t="shared" ca="1" si="875"/>
        <v>2.8720563537585407E-5</v>
      </c>
      <c r="AO1947" s="12">
        <f t="shared" ca="1" si="875"/>
        <v>1.0679367247080755E-5</v>
      </c>
      <c r="AP1947" s="12">
        <f t="shared" ca="1" si="875"/>
        <v>3.7303938008863207E-6</v>
      </c>
      <c r="AQ1947" s="12">
        <f t="shared" ca="1" si="875"/>
        <v>1.224109969243006E-6</v>
      </c>
      <c r="AR1947" s="12">
        <f t="shared" ca="1" si="875"/>
        <v>3.773486354813116E-7</v>
      </c>
      <c r="AS1947" s="12">
        <f t="shared" ca="1" si="875"/>
        <v>1.0927522963053176E-7</v>
      </c>
      <c r="AT1947" s="12">
        <f t="shared" ca="1" si="875"/>
        <v>2.9727423252527615E-8</v>
      </c>
      <c r="AU1947" s="12">
        <f t="shared" ca="1" si="875"/>
        <v>7.5971272400643219E-9</v>
      </c>
      <c r="AV1947" s="12">
        <f t="shared" ca="1" si="875"/>
        <v>1.8238878437419385E-9</v>
      </c>
      <c r="AX1947" s="13">
        <f t="shared" si="833"/>
        <v>0.43336996590782861</v>
      </c>
    </row>
    <row r="1948" spans="1:50" x14ac:dyDescent="0.2">
      <c r="A1948" s="9" t="str">
        <f t="shared" si="828"/>
        <v>Réunion</v>
      </c>
      <c r="C1948" s="20">
        <f t="shared" si="829"/>
        <v>384.39167485966072</v>
      </c>
      <c r="D1948" s="15">
        <f t="shared" si="830"/>
        <v>476.60677676614682</v>
      </c>
      <c r="E1948" s="23">
        <f t="shared" si="831"/>
        <v>1</v>
      </c>
      <c r="F1948" s="15">
        <f t="shared" si="834"/>
        <v>476.60677676614682</v>
      </c>
      <c r="H1948" s="12">
        <f t="shared" ref="H1948:AV1948" ca="1" si="876">_xlfn.NORM.DIST(H$1777,$F1948,$B$37+$B$38*$F1948,FALSE)/$AV778*($E1240/1000)</f>
        <v>1.3266041935939505E-8</v>
      </c>
      <c r="I1948" s="12">
        <f t="shared" ca="1" si="876"/>
        <v>4.2329086513227231E-8</v>
      </c>
      <c r="J1948" s="12">
        <f t="shared" ca="1" si="876"/>
        <v>1.2687995663266212E-7</v>
      </c>
      <c r="K1948" s="12">
        <f t="shared" ca="1" si="876"/>
        <v>3.5727591628147608E-7</v>
      </c>
      <c r="L1948" s="12">
        <f t="shared" ca="1" si="876"/>
        <v>9.4508540580111969E-7</v>
      </c>
      <c r="M1948" s="12">
        <f t="shared" ca="1" si="876"/>
        <v>2.3485238053796545E-6</v>
      </c>
      <c r="N1948" s="12">
        <f t="shared" ca="1" si="876"/>
        <v>5.4824599968535743E-6</v>
      </c>
      <c r="O1948" s="12">
        <f t="shared" ca="1" si="876"/>
        <v>1.202299236167445E-5</v>
      </c>
      <c r="P1948" s="12">
        <f t="shared" ca="1" si="876"/>
        <v>2.4768874107646898E-5</v>
      </c>
      <c r="Q1948" s="12">
        <f t="shared" ca="1" si="876"/>
        <v>4.7935422020873482E-5</v>
      </c>
      <c r="R1948" s="12">
        <f t="shared" ca="1" si="876"/>
        <v>8.7149206978974909E-5</v>
      </c>
      <c r="S1948" s="12">
        <f t="shared" ca="1" si="876"/>
        <v>1.4884248726610189E-4</v>
      </c>
      <c r="T1948" s="12">
        <f t="shared" ca="1" si="876"/>
        <v>2.3880696702990162E-4</v>
      </c>
      <c r="U1948" s="12">
        <f t="shared" ca="1" si="876"/>
        <v>3.5993465395247942E-4</v>
      </c>
      <c r="V1948" s="12">
        <f t="shared" ca="1" si="876"/>
        <v>5.0963227696249405E-4</v>
      </c>
      <c r="W1948" s="12">
        <f t="shared" ca="1" si="876"/>
        <v>6.7787057813061046E-4</v>
      </c>
      <c r="X1948" s="12">
        <f t="shared" ca="1" si="876"/>
        <v>8.4701916720802224E-4</v>
      </c>
      <c r="Y1948" s="12">
        <f t="shared" ca="1" si="876"/>
        <v>9.9425157265517461E-4</v>
      </c>
      <c r="Z1948" s="12">
        <f t="shared" ca="1" si="876"/>
        <v>1.0963669367184535E-3</v>
      </c>
      <c r="AA1948" s="12">
        <f t="shared" ca="1" si="876"/>
        <v>1.1357223391774021E-3</v>
      </c>
      <c r="AB1948" s="12">
        <f t="shared" ca="1" si="876"/>
        <v>1.105210497829222E-3</v>
      </c>
      <c r="AC1948" s="12">
        <f t="shared" ca="1" si="876"/>
        <v>1.0103560106291803E-3</v>
      </c>
      <c r="AD1948" s="12">
        <f t="shared" ca="1" si="876"/>
        <v>8.6768172869869668E-4</v>
      </c>
      <c r="AE1948" s="12">
        <f t="shared" ca="1" si="876"/>
        <v>7.0000810764686225E-4</v>
      </c>
      <c r="AF1948" s="12">
        <f t="shared" ca="1" si="876"/>
        <v>5.3052063748287306E-4</v>
      </c>
      <c r="AG1948" s="12">
        <f t="shared" ca="1" si="876"/>
        <v>3.7770965845687371E-4</v>
      </c>
      <c r="AH1948" s="12">
        <f t="shared" ca="1" si="876"/>
        <v>2.526216065999149E-4</v>
      </c>
      <c r="AI1948" s="12">
        <f t="shared" ca="1" si="876"/>
        <v>1.5872286356539368E-4</v>
      </c>
      <c r="AJ1948" s="12">
        <f t="shared" ca="1" si="876"/>
        <v>9.3683925987764742E-5</v>
      </c>
      <c r="AK1948" s="12">
        <f t="shared" ca="1" si="876"/>
        <v>5.194542087561085E-5</v>
      </c>
      <c r="AL1948" s="12">
        <f t="shared" ca="1" si="876"/>
        <v>2.7057399334095016E-5</v>
      </c>
      <c r="AM1948" s="12">
        <f t="shared" ca="1" si="876"/>
        <v>1.3239800105883164E-5</v>
      </c>
      <c r="AN1948" s="12">
        <f t="shared" ca="1" si="876"/>
        <v>6.0860203460950521E-6</v>
      </c>
      <c r="AO1948" s="12">
        <f t="shared" ca="1" si="876"/>
        <v>2.6281004857619276E-6</v>
      </c>
      <c r="AP1948" s="12">
        <f t="shared" ca="1" si="876"/>
        <v>1.0661225465729561E-6</v>
      </c>
      <c r="AQ1948" s="12">
        <f t="shared" ca="1" si="876"/>
        <v>4.0628321865401027E-7</v>
      </c>
      <c r="AR1948" s="12">
        <f t="shared" ca="1" si="876"/>
        <v>1.4544782645066668E-7</v>
      </c>
      <c r="AS1948" s="12">
        <f t="shared" ca="1" si="876"/>
        <v>4.8915013951385387E-8</v>
      </c>
      <c r="AT1948" s="12">
        <f t="shared" ca="1" si="876"/>
        <v>1.5453744323879368E-8</v>
      </c>
      <c r="AU1948" s="12">
        <f t="shared" ca="1" si="876"/>
        <v>4.586504866230589E-9</v>
      </c>
      <c r="AV1948" s="12">
        <f t="shared" ca="1" si="876"/>
        <v>1.2787527756432717E-9</v>
      </c>
      <c r="AX1948" s="13">
        <f t="shared" si="833"/>
        <v>0.22181799024215981</v>
      </c>
    </row>
    <row r="1949" spans="1:50" x14ac:dyDescent="0.2">
      <c r="A1949" s="9" t="str">
        <f t="shared" si="828"/>
        <v>Saint Helena</v>
      </c>
      <c r="C1949" s="20">
        <f t="shared" si="829"/>
        <v>384.90487855121984</v>
      </c>
      <c r="D1949" s="15">
        <f t="shared" si="830"/>
        <v>477.11998045770594</v>
      </c>
      <c r="E1949" s="23">
        <f t="shared" si="831"/>
        <v>1</v>
      </c>
      <c r="F1949" s="15">
        <f t="shared" si="834"/>
        <v>477.11998045770594</v>
      </c>
      <c r="H1949" s="12">
        <f t="shared" ref="H1949:AV1949" ca="1" si="877">_xlfn.NORM.DIST(H$1777,$F1949,$B$37+$B$38*$F1949,FALSE)/$AV779*($E1241/1000)</f>
        <v>4.5468380977395076E-10</v>
      </c>
      <c r="I1949" s="12">
        <f t="shared" ca="1" si="877"/>
        <v>1.4526608242182741E-9</v>
      </c>
      <c r="J1949" s="12">
        <f t="shared" ca="1" si="877"/>
        <v>4.3598902154981192E-9</v>
      </c>
      <c r="K1949" s="12">
        <f t="shared" ca="1" si="877"/>
        <v>1.2292592291853876E-8</v>
      </c>
      <c r="L1949" s="12">
        <f t="shared" ca="1" si="877"/>
        <v>3.2558770501171032E-8</v>
      </c>
      <c r="M1949" s="12">
        <f t="shared" ca="1" si="877"/>
        <v>8.1011954527763296E-8</v>
      </c>
      <c r="N1949" s="12">
        <f t="shared" ca="1" si="877"/>
        <v>1.8935937823436101E-7</v>
      </c>
      <c r="O1949" s="12">
        <f t="shared" ca="1" si="877"/>
        <v>4.1579678064342081E-7</v>
      </c>
      <c r="P1949" s="12">
        <f t="shared" ca="1" si="877"/>
        <v>8.5769330651946141E-7</v>
      </c>
      <c r="Q1949" s="12">
        <f t="shared" ca="1" si="877"/>
        <v>1.6620325085505622E-6</v>
      </c>
      <c r="R1949" s="12">
        <f t="shared" ca="1" si="877"/>
        <v>3.0255448993704863E-6</v>
      </c>
      <c r="S1949" s="12">
        <f t="shared" ca="1" si="877"/>
        <v>5.173974516377959E-6</v>
      </c>
      <c r="T1949" s="12">
        <f t="shared" ca="1" si="877"/>
        <v>8.3119239935566625E-6</v>
      </c>
      <c r="U1949" s="12">
        <f t="shared" ca="1" si="877"/>
        <v>1.2543982402147934E-5</v>
      </c>
      <c r="V1949" s="12">
        <f t="shared" ca="1" si="877"/>
        <v>1.7783854797779701E-5</v>
      </c>
      <c r="W1949" s="12">
        <f t="shared" ca="1" si="877"/>
        <v>2.3684976945740165E-5</v>
      </c>
      <c r="X1949" s="12">
        <f t="shared" ca="1" si="877"/>
        <v>2.9633068421351764E-5</v>
      </c>
      <c r="Y1949" s="12">
        <f t="shared" ca="1" si="877"/>
        <v>3.4828668854749858E-5</v>
      </c>
      <c r="Z1949" s="12">
        <f t="shared" ca="1" si="877"/>
        <v>3.8455080368318388E-5</v>
      </c>
      <c r="AA1949" s="12">
        <f t="shared" ca="1" si="877"/>
        <v>3.9886613549184844E-5</v>
      </c>
      <c r="AB1949" s="12">
        <f t="shared" ca="1" si="877"/>
        <v>3.8864868482801591E-5</v>
      </c>
      <c r="AC1949" s="12">
        <f t="shared" ca="1" si="877"/>
        <v>3.5574911983833411E-5</v>
      </c>
      <c r="AD1949" s="12">
        <f t="shared" ca="1" si="877"/>
        <v>3.059053419332673E-5</v>
      </c>
      <c r="AE1949" s="12">
        <f t="shared" ca="1" si="877"/>
        <v>2.4710804376945994E-5</v>
      </c>
      <c r="AF1949" s="12">
        <f t="shared" ca="1" si="877"/>
        <v>1.8751814541937921E-5</v>
      </c>
      <c r="AG1949" s="12">
        <f t="shared" ca="1" si="877"/>
        <v>1.336768830405209E-5</v>
      </c>
      <c r="AH1949" s="12">
        <f t="shared" ca="1" si="877"/>
        <v>8.9521204462363468E-6</v>
      </c>
      <c r="AI1949" s="12">
        <f t="shared" ca="1" si="877"/>
        <v>5.6318634700409228E-6</v>
      </c>
      <c r="AJ1949" s="12">
        <f t="shared" ca="1" si="877"/>
        <v>3.3283954062683433E-6</v>
      </c>
      <c r="AK1949" s="12">
        <f t="shared" ca="1" si="877"/>
        <v>1.8478822968776988E-6</v>
      </c>
      <c r="AL1949" s="12">
        <f t="shared" ca="1" si="877"/>
        <v>9.6376309193315887E-7</v>
      </c>
      <c r="AM1949" s="12">
        <f t="shared" ca="1" si="877"/>
        <v>4.7219661700348307E-7</v>
      </c>
      <c r="AN1949" s="12">
        <f t="shared" ca="1" si="877"/>
        <v>2.1733618871691357E-7</v>
      </c>
      <c r="AO1949" s="12">
        <f t="shared" ca="1" si="877"/>
        <v>9.3971858762793989E-8</v>
      </c>
      <c r="AP1949" s="12">
        <f t="shared" ca="1" si="877"/>
        <v>3.8169826211302984E-8</v>
      </c>
      <c r="AQ1949" s="12">
        <f t="shared" ca="1" si="877"/>
        <v>1.4564619486504386E-8</v>
      </c>
      <c r="AR1949" s="12">
        <f t="shared" ca="1" si="877"/>
        <v>5.220771646749526E-9</v>
      </c>
      <c r="AS1949" s="12">
        <f t="shared" ca="1" si="877"/>
        <v>1.7580322910622672E-9</v>
      </c>
      <c r="AT1949" s="12">
        <f t="shared" ca="1" si="877"/>
        <v>5.5612906426631209E-10</v>
      </c>
      <c r="AU1949" s="12">
        <f t="shared" ca="1" si="877"/>
        <v>1.652650169002781E-10</v>
      </c>
      <c r="AV1949" s="12">
        <f t="shared" ca="1" si="877"/>
        <v>4.613631110824844E-11</v>
      </c>
      <c r="AX1949" s="13">
        <f t="shared" si="833"/>
        <v>0.22029425501136615</v>
      </c>
    </row>
    <row r="1950" spans="1:50" x14ac:dyDescent="0.2">
      <c r="A1950" s="9" t="str">
        <f t="shared" si="828"/>
        <v>Saint Kitts and Nevis</v>
      </c>
      <c r="C1950" s="20">
        <f t="shared" si="829"/>
        <v>445.96982859679105</v>
      </c>
      <c r="D1950" s="15">
        <f t="shared" si="830"/>
        <v>516.87810495422218</v>
      </c>
      <c r="E1950" s="23">
        <f t="shared" si="831"/>
        <v>1</v>
      </c>
      <c r="F1950" s="15">
        <f t="shared" si="834"/>
        <v>516.87810495422218</v>
      </c>
      <c r="H1950" s="12">
        <f t="shared" ref="H1950:AV1950" ca="1" si="878">_xlfn.NORM.DIST(H$1777,$F1950,$B$37+$B$38*$F1950,FALSE)/$AV780*($E1242/1000)</f>
        <v>1.2064300809884556E-10</v>
      </c>
      <c r="I1950" s="12">
        <f t="shared" ca="1" si="878"/>
        <v>4.2571967971727538E-10</v>
      </c>
      <c r="J1950" s="12">
        <f t="shared" ca="1" si="878"/>
        <v>1.411243293420582E-9</v>
      </c>
      <c r="K1950" s="12">
        <f t="shared" ca="1" si="878"/>
        <v>4.3947750498466648E-9</v>
      </c>
      <c r="L1950" s="12">
        <f t="shared" ca="1" si="878"/>
        <v>1.2856655423043334E-8</v>
      </c>
      <c r="M1950" s="12">
        <f t="shared" ca="1" si="878"/>
        <v>3.5332629004160878E-8</v>
      </c>
      <c r="N1950" s="12">
        <f t="shared" ca="1" si="878"/>
        <v>9.1217989761653392E-8</v>
      </c>
      <c r="O1950" s="12">
        <f t="shared" ca="1" si="878"/>
        <v>2.2122878585990456E-7</v>
      </c>
      <c r="P1950" s="12">
        <f t="shared" ca="1" si="878"/>
        <v>5.0403346191574363E-7</v>
      </c>
      <c r="Q1950" s="12">
        <f t="shared" ca="1" si="878"/>
        <v>1.0787820162058984E-6</v>
      </c>
      <c r="R1950" s="12">
        <f t="shared" ca="1" si="878"/>
        <v>2.169025317803895E-6</v>
      </c>
      <c r="S1950" s="12">
        <f t="shared" ca="1" si="878"/>
        <v>4.0968695870568118E-6</v>
      </c>
      <c r="T1950" s="12">
        <f t="shared" ca="1" si="878"/>
        <v>7.2693612682098108E-6</v>
      </c>
      <c r="U1950" s="12">
        <f t="shared" ca="1" si="878"/>
        <v>1.2117051694306282E-5</v>
      </c>
      <c r="V1950" s="12">
        <f t="shared" ca="1" si="878"/>
        <v>1.8973797603864675E-5</v>
      </c>
      <c r="W1950" s="12">
        <f t="shared" ca="1" si="878"/>
        <v>2.7910535004269194E-5</v>
      </c>
      <c r="X1950" s="12">
        <f t="shared" ca="1" si="878"/>
        <v>3.8569024439713501E-5</v>
      </c>
      <c r="Y1950" s="12">
        <f t="shared" ca="1" si="878"/>
        <v>5.0068633843839715E-5</v>
      </c>
      <c r="Z1950" s="12">
        <f t="shared" ca="1" si="878"/>
        <v>6.105896297334547E-5</v>
      </c>
      <c r="AA1950" s="12">
        <f t="shared" ca="1" si="878"/>
        <v>6.9950319301838068E-5</v>
      </c>
      <c r="AB1950" s="12">
        <f t="shared" ca="1" si="878"/>
        <v>7.5281206968257826E-5</v>
      </c>
      <c r="AC1950" s="12">
        <f t="shared" ca="1" si="878"/>
        <v>7.6109705326109312E-5</v>
      </c>
      <c r="AD1950" s="12">
        <f t="shared" ca="1" si="878"/>
        <v>7.2285319082067317E-5</v>
      </c>
      <c r="AE1950" s="12">
        <f t="shared" ca="1" si="878"/>
        <v>6.4493620720908003E-5</v>
      </c>
      <c r="AF1950" s="12">
        <f t="shared" ca="1" si="878"/>
        <v>5.4055515200630723E-5</v>
      </c>
      <c r="AG1950" s="12">
        <f t="shared" ca="1" si="878"/>
        <v>4.2561787348830584E-5</v>
      </c>
      <c r="AH1950" s="12">
        <f t="shared" ca="1" si="878"/>
        <v>3.1481563932699724E-5</v>
      </c>
      <c r="AI1950" s="12">
        <f t="shared" ca="1" si="878"/>
        <v>2.1875064151969832E-5</v>
      </c>
      <c r="AJ1950" s="12">
        <f t="shared" ca="1" si="878"/>
        <v>1.4279038565321499E-5</v>
      </c>
      <c r="AK1950" s="12">
        <f t="shared" ca="1" si="878"/>
        <v>8.7559887048666708E-6</v>
      </c>
      <c r="AL1950" s="12">
        <f t="shared" ca="1" si="878"/>
        <v>5.0439179547355386E-6</v>
      </c>
      <c r="AM1950" s="12">
        <f t="shared" ca="1" si="878"/>
        <v>2.7295272192649062E-6</v>
      </c>
      <c r="AN1950" s="12">
        <f t="shared" ca="1" si="878"/>
        <v>1.3875972812990416E-6</v>
      </c>
      <c r="AO1950" s="12">
        <f t="shared" ca="1" si="878"/>
        <v>6.6266807128817462E-7</v>
      </c>
      <c r="AP1950" s="12">
        <f t="shared" ca="1" si="878"/>
        <v>2.9729338532037537E-7</v>
      </c>
      <c r="AQ1950" s="12">
        <f t="shared" ca="1" si="878"/>
        <v>1.2529422143074819E-7</v>
      </c>
      <c r="AR1950" s="12">
        <f t="shared" ca="1" si="878"/>
        <v>4.9605911264677198E-8</v>
      </c>
      <c r="AS1950" s="12">
        <f t="shared" ca="1" si="878"/>
        <v>1.8449832055064016E-8</v>
      </c>
      <c r="AT1950" s="12">
        <f t="shared" ca="1" si="878"/>
        <v>6.4462626587783124E-9</v>
      </c>
      <c r="AU1950" s="12">
        <f t="shared" ca="1" si="878"/>
        <v>2.1158270844003485E-9</v>
      </c>
      <c r="AV1950" s="12">
        <f t="shared" ca="1" si="878"/>
        <v>6.5239247338975037E-10</v>
      </c>
      <c r="AX1950" s="13">
        <f t="shared" si="833"/>
        <v>0.1212459286815545</v>
      </c>
    </row>
    <row r="1951" spans="1:50" x14ac:dyDescent="0.2">
      <c r="A1951" s="9" t="str">
        <f t="shared" si="828"/>
        <v>Saint Lucia</v>
      </c>
      <c r="C1951" s="20">
        <f t="shared" si="829"/>
        <v>427.98512892789273</v>
      </c>
      <c r="D1951" s="15">
        <f t="shared" si="830"/>
        <v>505.38352649482766</v>
      </c>
      <c r="E1951" s="23">
        <f t="shared" si="831"/>
        <v>1</v>
      </c>
      <c r="F1951" s="15">
        <f t="shared" si="834"/>
        <v>505.38352649482766</v>
      </c>
      <c r="H1951" s="12">
        <f t="shared" ref="H1951:AV1951" ca="1" si="879">_xlfn.NORM.DIST(H$1777,$F1951,$B$37+$B$38*$F1951,FALSE)/$AV781*($E1243/1000)</f>
        <v>4.4077363716295905E-10</v>
      </c>
      <c r="I1951" s="12">
        <f t="shared" ca="1" si="879"/>
        <v>1.5113223355349128E-9</v>
      </c>
      <c r="J1951" s="12">
        <f t="shared" ca="1" si="879"/>
        <v>4.8680517355185202E-9</v>
      </c>
      <c r="K1951" s="12">
        <f t="shared" ca="1" si="879"/>
        <v>1.4730241404666248E-8</v>
      </c>
      <c r="L1951" s="12">
        <f t="shared" ca="1" si="879"/>
        <v>4.1871752513321785E-8</v>
      </c>
      <c r="M1951" s="12">
        <f t="shared" ca="1" si="879"/>
        <v>1.11812152284394E-7</v>
      </c>
      <c r="N1951" s="12">
        <f t="shared" ca="1" si="879"/>
        <v>2.804874739150762E-7</v>
      </c>
      <c r="O1951" s="12">
        <f t="shared" ca="1" si="879"/>
        <v>6.609894532188899E-7</v>
      </c>
      <c r="P1951" s="12">
        <f t="shared" ca="1" si="879"/>
        <v>1.4632959935883436E-6</v>
      </c>
      <c r="Q1951" s="12">
        <f t="shared" ca="1" si="879"/>
        <v>3.0431715281108008E-6</v>
      </c>
      <c r="R1951" s="12">
        <f t="shared" ca="1" si="879"/>
        <v>5.9453479324764199E-6</v>
      </c>
      <c r="S1951" s="12">
        <f t="shared" ca="1" si="879"/>
        <v>1.0911506448236659E-5</v>
      </c>
      <c r="T1951" s="12">
        <f t="shared" ca="1" si="879"/>
        <v>1.8812596764648553E-5</v>
      </c>
      <c r="U1951" s="12">
        <f t="shared" ca="1" si="879"/>
        <v>3.0469783949304011E-5</v>
      </c>
      <c r="V1951" s="12">
        <f t="shared" ca="1" si="879"/>
        <v>4.6360338435459429E-5</v>
      </c>
      <c r="W1951" s="12">
        <f t="shared" ca="1" si="879"/>
        <v>6.6264422205529721E-5</v>
      </c>
      <c r="X1951" s="12">
        <f t="shared" ca="1" si="879"/>
        <v>8.8975580090747269E-5</v>
      </c>
      <c r="Y1951" s="12">
        <f t="shared" ca="1" si="879"/>
        <v>1.1223229291474008E-4</v>
      </c>
      <c r="Z1951" s="12">
        <f t="shared" ca="1" si="879"/>
        <v>1.3299075088081714E-4</v>
      </c>
      <c r="AA1951" s="12">
        <f t="shared" ca="1" si="879"/>
        <v>1.4804087229469416E-4</v>
      </c>
      <c r="AB1951" s="12">
        <f t="shared" ca="1" si="879"/>
        <v>1.5480979216397558E-4</v>
      </c>
      <c r="AC1951" s="12">
        <f t="shared" ca="1" si="879"/>
        <v>1.5207989872769844E-4</v>
      </c>
      <c r="AD1951" s="12">
        <f t="shared" ca="1" si="879"/>
        <v>1.40346567880184E-4</v>
      </c>
      <c r="AE1951" s="12">
        <f t="shared" ca="1" si="879"/>
        <v>1.2167136306935379E-4</v>
      </c>
      <c r="AF1951" s="12">
        <f t="shared" ca="1" si="879"/>
        <v>9.9090391694199104E-5</v>
      </c>
      <c r="AG1951" s="12">
        <f t="shared" ca="1" si="879"/>
        <v>7.5810840521148919E-5</v>
      </c>
      <c r="AH1951" s="12">
        <f t="shared" ca="1" si="879"/>
        <v>5.4486344653094428E-5</v>
      </c>
      <c r="AI1951" s="12">
        <f t="shared" ca="1" si="879"/>
        <v>3.6787530023325311E-5</v>
      </c>
      <c r="AJ1951" s="12">
        <f t="shared" ca="1" si="879"/>
        <v>2.3332978495380387E-5</v>
      </c>
      <c r="AK1951" s="12">
        <f t="shared" ca="1" si="879"/>
        <v>1.3902609581080522E-5</v>
      </c>
      <c r="AL1951" s="12">
        <f t="shared" ca="1" si="879"/>
        <v>7.7817821369057249E-6</v>
      </c>
      <c r="AM1951" s="12">
        <f t="shared" ca="1" si="879"/>
        <v>4.0918377412857787E-6</v>
      </c>
      <c r="AN1951" s="12">
        <f t="shared" ca="1" si="879"/>
        <v>2.0212234792797161E-6</v>
      </c>
      <c r="AO1951" s="12">
        <f t="shared" ca="1" si="879"/>
        <v>9.3792229656533312E-7</v>
      </c>
      <c r="AP1951" s="12">
        <f t="shared" ca="1" si="879"/>
        <v>4.0886127694228852E-7</v>
      </c>
      <c r="AQ1951" s="12">
        <f t="shared" ca="1" si="879"/>
        <v>1.6743324567840767E-7</v>
      </c>
      <c r="AR1951" s="12">
        <f t="shared" ca="1" si="879"/>
        <v>6.4411587999474332E-8</v>
      </c>
      <c r="AS1951" s="12">
        <f t="shared" ca="1" si="879"/>
        <v>2.3277852476625546E-8</v>
      </c>
      <c r="AT1951" s="12">
        <f t="shared" ca="1" si="879"/>
        <v>7.9027530592499253E-9</v>
      </c>
      <c r="AU1951" s="12">
        <f t="shared" ca="1" si="879"/>
        <v>2.520406009721795E-9</v>
      </c>
      <c r="AV1951" s="12">
        <f t="shared" ca="1" si="879"/>
        <v>7.5512560430788322E-10</v>
      </c>
      <c r="AX1951" s="13">
        <f t="shared" si="833"/>
        <v>0.14597917246648132</v>
      </c>
    </row>
    <row r="1952" spans="1:50" x14ac:dyDescent="0.2">
      <c r="A1952" s="9" t="str">
        <f t="shared" si="828"/>
        <v>Saint Pierre and Miquelon</v>
      </c>
      <c r="C1952" s="20">
        <f t="shared" si="829"/>
        <v>565.5443343736481</v>
      </c>
      <c r="D1952" s="15">
        <f t="shared" si="830"/>
        <v>593.63824609682854</v>
      </c>
      <c r="E1952" s="23">
        <f t="shared" si="831"/>
        <v>1</v>
      </c>
      <c r="F1952" s="15">
        <f t="shared" si="834"/>
        <v>593.63824609682854</v>
      </c>
      <c r="H1952" s="12">
        <f t="shared" ref="H1952:AV1952" ca="1" si="880">_xlfn.NORM.DIST(H$1777,$F1952,$B$37+$B$38*$F1952,FALSE)/$AV782*($E1244/1000)</f>
        <v>8.8818747753497852E-13</v>
      </c>
      <c r="I1952" s="12">
        <f t="shared" ca="1" si="880"/>
        <v>3.7972350380401445E-12</v>
      </c>
      <c r="J1952" s="12">
        <f t="shared" ca="1" si="880"/>
        <v>1.5250599222512634E-11</v>
      </c>
      <c r="K1952" s="12">
        <f t="shared" ca="1" si="880"/>
        <v>5.7539082398503581E-11</v>
      </c>
      <c r="L1952" s="12">
        <f t="shared" ca="1" si="880"/>
        <v>2.0393677636813551E-10</v>
      </c>
      <c r="M1952" s="12">
        <f t="shared" ca="1" si="880"/>
        <v>6.7902343522606505E-10</v>
      </c>
      <c r="N1952" s="12">
        <f t="shared" ca="1" si="880"/>
        <v>2.1238829159588357E-9</v>
      </c>
      <c r="O1952" s="12">
        <f t="shared" ca="1" si="880"/>
        <v>6.2406952396728071E-9</v>
      </c>
      <c r="P1952" s="12">
        <f t="shared" ca="1" si="880"/>
        <v>1.7226298661194071E-8</v>
      </c>
      <c r="Q1952" s="12">
        <f t="shared" ca="1" si="880"/>
        <v>4.4669137337239023E-8</v>
      </c>
      <c r="R1952" s="12">
        <f t="shared" ca="1" si="880"/>
        <v>1.0881274167141693E-7</v>
      </c>
      <c r="S1952" s="12">
        <f t="shared" ca="1" si="880"/>
        <v>2.4900526822163201E-7</v>
      </c>
      <c r="T1952" s="12">
        <f t="shared" ca="1" si="880"/>
        <v>5.3529589512133717E-7</v>
      </c>
      <c r="U1952" s="12">
        <f t="shared" ca="1" si="880"/>
        <v>1.0810253676948604E-6</v>
      </c>
      <c r="V1952" s="12">
        <f t="shared" ca="1" si="880"/>
        <v>2.0508526233298167E-6</v>
      </c>
      <c r="W1952" s="12">
        <f t="shared" ca="1" si="880"/>
        <v>3.6550187960389425E-6</v>
      </c>
      <c r="X1952" s="12">
        <f t="shared" ca="1" si="880"/>
        <v>6.1192947379441274E-6</v>
      </c>
      <c r="Y1952" s="12">
        <f t="shared" ca="1" si="880"/>
        <v>9.624312665311986E-6</v>
      </c>
      <c r="Z1952" s="12">
        <f t="shared" ca="1" si="880"/>
        <v>1.4219838704802158E-5</v>
      </c>
      <c r="AA1952" s="12">
        <f t="shared" ca="1" si="880"/>
        <v>1.973677598513604E-5</v>
      </c>
      <c r="AB1952" s="12">
        <f t="shared" ca="1" si="880"/>
        <v>2.5734417851270472E-5</v>
      </c>
      <c r="AC1952" s="12">
        <f t="shared" ca="1" si="880"/>
        <v>3.1521659956453281E-5</v>
      </c>
      <c r="AD1952" s="12">
        <f t="shared" ca="1" si="880"/>
        <v>3.6271073214105933E-5</v>
      </c>
      <c r="AE1952" s="12">
        <f t="shared" ca="1" si="880"/>
        <v>3.9207425609867912E-5</v>
      </c>
      <c r="AF1952" s="12">
        <f t="shared" ca="1" si="880"/>
        <v>3.981372782010525E-5</v>
      </c>
      <c r="AG1952" s="12">
        <f t="shared" ca="1" si="880"/>
        <v>3.7979911992094213E-5</v>
      </c>
      <c r="AH1952" s="12">
        <f t="shared" ca="1" si="880"/>
        <v>3.4035462760244785E-5</v>
      </c>
      <c r="AI1952" s="12">
        <f t="shared" ca="1" si="880"/>
        <v>2.8652726907489079E-5</v>
      </c>
      <c r="AJ1952" s="12">
        <f t="shared" ca="1" si="880"/>
        <v>2.2659840888625882E-5</v>
      </c>
      <c r="AK1952" s="12">
        <f t="shared" ca="1" si="880"/>
        <v>1.6834659877843199E-5</v>
      </c>
      <c r="AL1952" s="12">
        <f t="shared" ca="1" si="880"/>
        <v>1.1749203656455168E-5</v>
      </c>
      <c r="AM1952" s="12">
        <f t="shared" ca="1" si="880"/>
        <v>7.7031634304762027E-6</v>
      </c>
      <c r="AN1952" s="12">
        <f t="shared" ca="1" si="880"/>
        <v>4.7444556032034277E-6</v>
      </c>
      <c r="AO1952" s="12">
        <f t="shared" ca="1" si="880"/>
        <v>2.745113192791461E-6</v>
      </c>
      <c r="AP1952" s="12">
        <f t="shared" ca="1" si="880"/>
        <v>1.4920752338504009E-6</v>
      </c>
      <c r="AQ1952" s="12">
        <f t="shared" ca="1" si="880"/>
        <v>7.6186457711210523E-7</v>
      </c>
      <c r="AR1952" s="12">
        <f t="shared" ca="1" si="880"/>
        <v>3.6544450509230516E-7</v>
      </c>
      <c r="AS1952" s="12">
        <f t="shared" ca="1" si="880"/>
        <v>1.6467273005715578E-7</v>
      </c>
      <c r="AT1952" s="12">
        <f t="shared" ca="1" si="880"/>
        <v>6.9707343109409595E-8</v>
      </c>
      <c r="AU1952" s="12">
        <f t="shared" ca="1" si="880"/>
        <v>2.7719919784362025E-8</v>
      </c>
      <c r="AV1952" s="12">
        <f t="shared" ca="1" si="880"/>
        <v>1.035528374051759E-8</v>
      </c>
      <c r="AX1952" s="13">
        <f t="shared" si="833"/>
        <v>2.6410437989069654E-2</v>
      </c>
    </row>
    <row r="1953" spans="1:50" x14ac:dyDescent="0.2">
      <c r="A1953" s="9" t="str">
        <f t="shared" si="828"/>
        <v>Saint Vincent and the Grenadines</v>
      </c>
      <c r="C1953" s="20">
        <f t="shared" si="829"/>
        <v>421.38426041788068</v>
      </c>
      <c r="D1953" s="15">
        <f t="shared" si="830"/>
        <v>500.74379711629246</v>
      </c>
      <c r="E1953" s="23">
        <f t="shared" si="831"/>
        <v>1</v>
      </c>
      <c r="F1953" s="15">
        <f t="shared" si="834"/>
        <v>500.74379711629246</v>
      </c>
      <c r="H1953" s="12">
        <f t="shared" ref="H1953:AV1953" ca="1" si="881">_xlfn.NORM.DIST(H$1777,$F1953,$B$37+$B$38*$F1953,FALSE)/$AV783*($E1245/1000)</f>
        <v>4.4203070650458767E-10</v>
      </c>
      <c r="I1953" s="12">
        <f t="shared" ca="1" si="881"/>
        <v>1.4981538226989918E-9</v>
      </c>
      <c r="J1953" s="12">
        <f t="shared" ca="1" si="881"/>
        <v>4.7699845122814325E-9</v>
      </c>
      <c r="K1953" s="12">
        <f t="shared" ca="1" si="881"/>
        <v>1.4267048117705292E-8</v>
      </c>
      <c r="L1953" s="12">
        <f t="shared" ca="1" si="881"/>
        <v>4.0087398921741116E-8</v>
      </c>
      <c r="M1953" s="12">
        <f t="shared" ca="1" si="881"/>
        <v>1.058128043672001E-7</v>
      </c>
      <c r="N1953" s="12">
        <f t="shared" ca="1" si="881"/>
        <v>2.6237664011543316E-7</v>
      </c>
      <c r="O1953" s="12">
        <f t="shared" ca="1" si="881"/>
        <v>6.1117939318634997E-7</v>
      </c>
      <c r="P1953" s="12">
        <f t="shared" ca="1" si="881"/>
        <v>1.3374231440654955E-6</v>
      </c>
      <c r="Q1953" s="12">
        <f t="shared" ca="1" si="881"/>
        <v>2.7493217050532601E-6</v>
      </c>
      <c r="R1953" s="12">
        <f t="shared" ca="1" si="881"/>
        <v>5.3093197586794382E-6</v>
      </c>
      <c r="S1953" s="12">
        <f t="shared" ca="1" si="881"/>
        <v>9.631829761315594E-6</v>
      </c>
      <c r="T1953" s="12">
        <f t="shared" ca="1" si="881"/>
        <v>1.6414789166526505E-5</v>
      </c>
      <c r="U1953" s="12">
        <f t="shared" ca="1" si="881"/>
        <v>2.6279579683493363E-5</v>
      </c>
      <c r="V1953" s="12">
        <f t="shared" ca="1" si="881"/>
        <v>3.95237474490763E-5</v>
      </c>
      <c r="W1953" s="12">
        <f t="shared" ca="1" si="881"/>
        <v>5.5841157398576109E-5</v>
      </c>
      <c r="X1953" s="12">
        <f t="shared" ca="1" si="881"/>
        <v>7.4115202861636443E-5</v>
      </c>
      <c r="Y1953" s="12">
        <f t="shared" ca="1" si="881"/>
        <v>9.2409535453574155E-5</v>
      </c>
      <c r="Z1953" s="12">
        <f t="shared" ca="1" si="881"/>
        <v>1.082387747085782E-4</v>
      </c>
      <c r="AA1953" s="12">
        <f t="shared" ca="1" si="881"/>
        <v>1.1909829451126961E-4</v>
      </c>
      <c r="AB1953" s="12">
        <f t="shared" ca="1" si="881"/>
        <v>1.2310758516998171E-4</v>
      </c>
      <c r="AC1953" s="12">
        <f t="shared" ca="1" si="881"/>
        <v>1.1954204398883547E-4</v>
      </c>
      <c r="AD1953" s="12">
        <f t="shared" ca="1" si="881"/>
        <v>1.0904685309998933E-4</v>
      </c>
      <c r="AE1953" s="12">
        <f t="shared" ca="1" si="881"/>
        <v>9.3446317555265625E-5</v>
      </c>
      <c r="AF1953" s="12">
        <f t="shared" ca="1" si="881"/>
        <v>7.5225977772753902E-5</v>
      </c>
      <c r="AG1953" s="12">
        <f t="shared" ca="1" si="881"/>
        <v>5.6889233949217993E-5</v>
      </c>
      <c r="AH1953" s="12">
        <f t="shared" ca="1" si="881"/>
        <v>4.0415590176609086E-5</v>
      </c>
      <c r="AI1953" s="12">
        <f t="shared" ca="1" si="881"/>
        <v>2.6972696099866661E-5</v>
      </c>
      <c r="AJ1953" s="12">
        <f t="shared" ca="1" si="881"/>
        <v>1.6910497645966396E-5</v>
      </c>
      <c r="AK1953" s="12">
        <f t="shared" ca="1" si="881"/>
        <v>9.9596714525574568E-6</v>
      </c>
      <c r="AL1953" s="12">
        <f t="shared" ca="1" si="881"/>
        <v>5.5104901582705949E-6</v>
      </c>
      <c r="AM1953" s="12">
        <f t="shared" ca="1" si="881"/>
        <v>2.8641255056484489E-6</v>
      </c>
      <c r="AN1953" s="12">
        <f t="shared" ca="1" si="881"/>
        <v>1.3984613027450102E-6</v>
      </c>
      <c r="AO1953" s="12">
        <f t="shared" ca="1" si="881"/>
        <v>6.4145391016996575E-7</v>
      </c>
      <c r="AP1953" s="12">
        <f t="shared" ca="1" si="881"/>
        <v>2.7639937406628977E-7</v>
      </c>
      <c r="AQ1953" s="12">
        <f t="shared" ca="1" si="881"/>
        <v>1.1188329511078083E-7</v>
      </c>
      <c r="AR1953" s="12">
        <f t="shared" ca="1" si="881"/>
        <v>4.2545147783596504E-8</v>
      </c>
      <c r="AS1953" s="12">
        <f t="shared" ca="1" si="881"/>
        <v>1.5198174252479588E-8</v>
      </c>
      <c r="AT1953" s="12">
        <f t="shared" ca="1" si="881"/>
        <v>5.1002257245173506E-9</v>
      </c>
      <c r="AU1953" s="12">
        <f t="shared" ca="1" si="881"/>
        <v>1.6078442253003067E-9</v>
      </c>
      <c r="AV1953" s="12">
        <f t="shared" ca="1" si="881"/>
        <v>4.7616244309707118E-10</v>
      </c>
      <c r="AX1953" s="13">
        <f t="shared" si="833"/>
        <v>0.15686217592199522</v>
      </c>
    </row>
    <row r="1954" spans="1:50" x14ac:dyDescent="0.2">
      <c r="A1954" s="9" t="str">
        <f t="shared" si="828"/>
        <v>Samoa</v>
      </c>
      <c r="C1954" s="20">
        <f t="shared" si="829"/>
        <v>455.79639519410534</v>
      </c>
      <c r="D1954" s="15">
        <f t="shared" si="830"/>
        <v>523.2433924645286</v>
      </c>
      <c r="E1954" s="23">
        <f t="shared" si="831"/>
        <v>1</v>
      </c>
      <c r="F1954" s="15">
        <f t="shared" si="834"/>
        <v>523.2433924645286</v>
      </c>
      <c r="H1954" s="12">
        <f t="shared" ref="H1954:AV1954" ca="1" si="882">_xlfn.NORM.DIST(H$1777,$F1954,$B$37+$B$38*$F1954,FALSE)/$AV784*($E1246/1000)</f>
        <v>5.7206831964944482E-10</v>
      </c>
      <c r="I1954" s="12">
        <f t="shared" ca="1" si="882"/>
        <v>2.0510700372730905E-9</v>
      </c>
      <c r="J1954" s="12">
        <f t="shared" ca="1" si="882"/>
        <v>6.9082759611153958E-9</v>
      </c>
      <c r="K1954" s="12">
        <f t="shared" ca="1" si="882"/>
        <v>2.1858253585775836E-8</v>
      </c>
      <c r="L1954" s="12">
        <f t="shared" ca="1" si="882"/>
        <v>6.4970743583612067E-8</v>
      </c>
      <c r="M1954" s="12">
        <f t="shared" ca="1" si="882"/>
        <v>1.8141651057073973E-7</v>
      </c>
      <c r="N1954" s="12">
        <f t="shared" ca="1" si="882"/>
        <v>4.758744372672608E-7</v>
      </c>
      <c r="O1954" s="12">
        <f t="shared" ca="1" si="882"/>
        <v>1.1726395510707749E-6</v>
      </c>
      <c r="P1954" s="12">
        <f t="shared" ca="1" si="882"/>
        <v>2.7145215563560679E-6</v>
      </c>
      <c r="Q1954" s="12">
        <f t="shared" ca="1" si="882"/>
        <v>5.9030796935352954E-6</v>
      </c>
      <c r="R1954" s="12">
        <f t="shared" ca="1" si="882"/>
        <v>1.2059258170535896E-5</v>
      </c>
      <c r="S1954" s="12">
        <f t="shared" ca="1" si="882"/>
        <v>2.3142972228572517E-5</v>
      </c>
      <c r="T1954" s="12">
        <f t="shared" ca="1" si="882"/>
        <v>4.1722879197922769E-5</v>
      </c>
      <c r="U1954" s="12">
        <f t="shared" ca="1" si="882"/>
        <v>7.0662012382770111E-5</v>
      </c>
      <c r="V1954" s="12">
        <f t="shared" ca="1" si="882"/>
        <v>1.1242278185768333E-4</v>
      </c>
      <c r="W1954" s="12">
        <f t="shared" ca="1" si="882"/>
        <v>1.6802706769367777E-4</v>
      </c>
      <c r="X1954" s="12">
        <f t="shared" ca="1" si="882"/>
        <v>2.3591782961766681E-4</v>
      </c>
      <c r="Y1954" s="12">
        <f t="shared" ca="1" si="882"/>
        <v>3.11170827508895E-4</v>
      </c>
      <c r="Z1954" s="12">
        <f t="shared" ca="1" si="882"/>
        <v>3.8556142820083805E-4</v>
      </c>
      <c r="AA1954" s="12">
        <f t="shared" ca="1" si="882"/>
        <v>4.4879176642947802E-4</v>
      </c>
      <c r="AB1954" s="12">
        <f t="shared" ca="1" si="882"/>
        <v>4.9074148865282941E-4</v>
      </c>
      <c r="AC1954" s="12">
        <f t="shared" ca="1" si="882"/>
        <v>5.0410066013394539E-4</v>
      </c>
      <c r="AD1954" s="12">
        <f t="shared" ca="1" si="882"/>
        <v>4.8645016070236399E-4</v>
      </c>
      <c r="AE1954" s="12">
        <f t="shared" ca="1" si="882"/>
        <v>4.4097709394943677E-4</v>
      </c>
      <c r="AF1954" s="12">
        <f t="shared" ca="1" si="882"/>
        <v>3.755349016798237E-4</v>
      </c>
      <c r="AG1954" s="12">
        <f t="shared" ca="1" si="882"/>
        <v>3.0042853195687849E-4</v>
      </c>
      <c r="AH1954" s="12">
        <f t="shared" ca="1" si="882"/>
        <v>2.2578164878494416E-4</v>
      </c>
      <c r="AI1954" s="12">
        <f t="shared" ca="1" si="882"/>
        <v>1.5940160855006477E-4</v>
      </c>
      <c r="AJ1954" s="12">
        <f t="shared" ca="1" si="882"/>
        <v>1.057190748494525E-4</v>
      </c>
      <c r="AK1954" s="12">
        <f t="shared" ca="1" si="882"/>
        <v>6.5867412496438602E-5</v>
      </c>
      <c r="AL1954" s="12">
        <f t="shared" ca="1" si="882"/>
        <v>3.8551781092007985E-5</v>
      </c>
      <c r="AM1954" s="12">
        <f t="shared" ca="1" si="882"/>
        <v>2.1197023740655198E-5</v>
      </c>
      <c r="AN1954" s="12">
        <f t="shared" ca="1" si="882"/>
        <v>1.0948683967158503E-5</v>
      </c>
      <c r="AO1954" s="12">
        <f t="shared" ca="1" si="882"/>
        <v>5.3125808053481461E-6</v>
      </c>
      <c r="AP1954" s="12">
        <f t="shared" ca="1" si="882"/>
        <v>2.4216187601819127E-6</v>
      </c>
      <c r="AQ1954" s="12">
        <f t="shared" ca="1" si="882"/>
        <v>1.036961401119218E-6</v>
      </c>
      <c r="AR1954" s="12">
        <f t="shared" ca="1" si="882"/>
        <v>4.1713439791038306E-7</v>
      </c>
      <c r="AS1954" s="12">
        <f t="shared" ca="1" si="882"/>
        <v>1.5763259044055834E-7</v>
      </c>
      <c r="AT1954" s="12">
        <f t="shared" ca="1" si="882"/>
        <v>5.5959344127170425E-8</v>
      </c>
      <c r="AU1954" s="12">
        <f t="shared" ca="1" si="882"/>
        <v>1.8661898100002264E-8</v>
      </c>
      <c r="AV1954" s="12">
        <f t="shared" ca="1" si="882"/>
        <v>5.8464953231905699E-9</v>
      </c>
      <c r="AX1954" s="13">
        <f t="shared" si="833"/>
        <v>0.10889351744172292</v>
      </c>
    </row>
    <row r="1955" spans="1:50" x14ac:dyDescent="0.2">
      <c r="A1955" s="9" t="str">
        <f t="shared" si="828"/>
        <v>San Marino</v>
      </c>
      <c r="C1955" s="20">
        <f t="shared" si="829"/>
        <v>622.93052736671052</v>
      </c>
      <c r="D1955" s="15">
        <f t="shared" si="830"/>
        <v>630.48295554683853</v>
      </c>
      <c r="E1955" s="23">
        <f t="shared" si="831"/>
        <v>1</v>
      </c>
      <c r="F1955" s="15">
        <f t="shared" si="834"/>
        <v>630.48295554683853</v>
      </c>
      <c r="H1955" s="12">
        <f t="shared" ref="H1955:AV1955" ca="1" si="883">_xlfn.NORM.DIST(H$1777,$F1955,$B$37+$B$38*$F1955,FALSE)/$AV785*($E1247/1000)</f>
        <v>1.8628053014402887E-13</v>
      </c>
      <c r="I1955" s="12">
        <f t="shared" ca="1" si="883"/>
        <v>8.7324062941652013E-13</v>
      </c>
      <c r="J1955" s="12">
        <f t="shared" ca="1" si="883"/>
        <v>3.8455370296502548E-12</v>
      </c>
      <c r="K1955" s="12">
        <f t="shared" ca="1" si="883"/>
        <v>1.5908771943871018E-11</v>
      </c>
      <c r="L1955" s="12">
        <f t="shared" ca="1" si="883"/>
        <v>6.182625055566327E-11</v>
      </c>
      <c r="M1955" s="12">
        <f t="shared" ca="1" si="883"/>
        <v>2.2571777358000539E-10</v>
      </c>
      <c r="N1955" s="12">
        <f t="shared" ca="1" si="883"/>
        <v>7.7413232250222486E-10</v>
      </c>
      <c r="O1955" s="12">
        <f t="shared" ca="1" si="883"/>
        <v>2.4941423638530437E-9</v>
      </c>
      <c r="P1955" s="12">
        <f t="shared" ca="1" si="883"/>
        <v>7.5489034706303015E-9</v>
      </c>
      <c r="Q1955" s="12">
        <f t="shared" ca="1" si="883"/>
        <v>2.1463626374657766E-8</v>
      </c>
      <c r="R1955" s="12">
        <f t="shared" ca="1" si="883"/>
        <v>5.7329601434568903E-8</v>
      </c>
      <c r="S1955" s="12">
        <f t="shared" ca="1" si="883"/>
        <v>1.4385048817577483E-7</v>
      </c>
      <c r="T1955" s="12">
        <f t="shared" ca="1" si="883"/>
        <v>3.3907857748211836E-7</v>
      </c>
      <c r="U1955" s="12">
        <f t="shared" ca="1" si="883"/>
        <v>7.5083750839588941E-7</v>
      </c>
      <c r="V1955" s="12">
        <f t="shared" ca="1" si="883"/>
        <v>1.5618817920600894E-6</v>
      </c>
      <c r="W1955" s="12">
        <f t="shared" ca="1" si="883"/>
        <v>3.0521576298002087E-6</v>
      </c>
      <c r="X1955" s="12">
        <f t="shared" ca="1" si="883"/>
        <v>5.6030223022625109E-6</v>
      </c>
      <c r="Y1955" s="12">
        <f t="shared" ca="1" si="883"/>
        <v>9.662607485699902E-6</v>
      </c>
      <c r="Z1955" s="12">
        <f t="shared" ca="1" si="883"/>
        <v>1.5653913141537425E-5</v>
      </c>
      <c r="AA1955" s="12">
        <f t="shared" ca="1" si="883"/>
        <v>2.3823638822544466E-5</v>
      </c>
      <c r="AB1955" s="12">
        <f t="shared" ca="1" si="883"/>
        <v>3.4060409717819441E-5</v>
      </c>
      <c r="AC1955" s="12">
        <f t="shared" ca="1" si="883"/>
        <v>4.574548477119535E-5</v>
      </c>
      <c r="AD1955" s="12">
        <f t="shared" ca="1" si="883"/>
        <v>5.7716926392943308E-5</v>
      </c>
      <c r="AE1955" s="12">
        <f t="shared" ca="1" si="883"/>
        <v>6.8409237799625926E-5</v>
      </c>
      <c r="AF1955" s="12">
        <f t="shared" ca="1" si="883"/>
        <v>7.6169815329243636E-5</v>
      </c>
      <c r="AG1955" s="12">
        <f t="shared" ca="1" si="883"/>
        <v>7.967235391689749E-5</v>
      </c>
      <c r="AH1955" s="12">
        <f t="shared" ca="1" si="883"/>
        <v>7.8286880733384635E-5</v>
      </c>
      <c r="AI1955" s="12">
        <f t="shared" ca="1" si="883"/>
        <v>7.2264819961153837E-5</v>
      </c>
      <c r="AJ1955" s="12">
        <f t="shared" ca="1" si="883"/>
        <v>6.2664482222011774E-5</v>
      </c>
      <c r="AK1955" s="12">
        <f t="shared" ca="1" si="883"/>
        <v>5.1047277047821886E-5</v>
      </c>
      <c r="AL1955" s="12">
        <f t="shared" ca="1" si="883"/>
        <v>3.9064322918801688E-5</v>
      </c>
      <c r="AM1955" s="12">
        <f t="shared" ca="1" si="883"/>
        <v>2.8083072199757724E-5</v>
      </c>
      <c r="AN1955" s="12">
        <f t="shared" ca="1" si="883"/>
        <v>1.8965553704958493E-5</v>
      </c>
      <c r="AO1955" s="12">
        <f t="shared" ca="1" si="883"/>
        <v>1.2032144294900653E-5</v>
      </c>
      <c r="AP1955" s="12">
        <f t="shared" ca="1" si="883"/>
        <v>7.1709572157690593E-6</v>
      </c>
      <c r="AQ1955" s="12">
        <f t="shared" ca="1" si="883"/>
        <v>4.0148361514577057E-6</v>
      </c>
      <c r="AR1955" s="12">
        <f t="shared" ca="1" si="883"/>
        <v>2.1116168345116457E-6</v>
      </c>
      <c r="AS1955" s="12">
        <f t="shared" ca="1" si="883"/>
        <v>1.0433235253312175E-6</v>
      </c>
      <c r="AT1955" s="12">
        <f t="shared" ca="1" si="883"/>
        <v>4.8426098328301455E-7</v>
      </c>
      <c r="AU1955" s="12">
        <f t="shared" ca="1" si="883"/>
        <v>2.1115265850823029E-7</v>
      </c>
      <c r="AV1955" s="12">
        <f t="shared" ca="1" si="883"/>
        <v>8.6490861484801467E-8</v>
      </c>
      <c r="AX1955" s="13">
        <f t="shared" si="833"/>
        <v>1.0588060568031472E-2</v>
      </c>
    </row>
    <row r="1956" spans="1:50" x14ac:dyDescent="0.2">
      <c r="A1956" s="9" t="str">
        <f t="shared" si="828"/>
        <v>Sao Tome and Principe</v>
      </c>
      <c r="C1956" s="20">
        <f t="shared" si="829"/>
        <v>309.31353938875895</v>
      </c>
      <c r="D1956" s="15">
        <f t="shared" si="830"/>
        <v>429.23783393455966</v>
      </c>
      <c r="E1956" s="23">
        <f t="shared" si="831"/>
        <v>1</v>
      </c>
      <c r="F1956" s="15">
        <f t="shared" si="834"/>
        <v>429.23783393455966</v>
      </c>
      <c r="H1956" s="12">
        <f t="shared" ref="H1956:AV1956" ca="1" si="884">_xlfn.NORM.DIST(H$1777,$F1956,$B$37+$B$38*$F1956,FALSE)/$AV786*($E1248/1000)</f>
        <v>8.4464040183921367E-8</v>
      </c>
      <c r="I1956" s="12">
        <f t="shared" ca="1" si="884"/>
        <v>2.3940830146957503E-7</v>
      </c>
      <c r="J1956" s="12">
        <f t="shared" ca="1" si="884"/>
        <v>6.3747499549218762E-7</v>
      </c>
      <c r="K1956" s="12">
        <f t="shared" ca="1" si="884"/>
        <v>1.5945704017464203E-6</v>
      </c>
      <c r="L1956" s="12">
        <f t="shared" ca="1" si="884"/>
        <v>3.746975361252006E-6</v>
      </c>
      <c r="M1956" s="12">
        <f t="shared" ca="1" si="884"/>
        <v>8.2713151999477474E-6</v>
      </c>
      <c r="N1956" s="12">
        <f t="shared" ca="1" si="884"/>
        <v>1.7152400143350676E-5</v>
      </c>
      <c r="O1956" s="12">
        <f t="shared" ca="1" si="884"/>
        <v>3.3414258119812127E-5</v>
      </c>
      <c r="P1956" s="12">
        <f t="shared" ca="1" si="884"/>
        <v>6.1149842319368111E-5</v>
      </c>
      <c r="Q1956" s="12">
        <f t="shared" ca="1" si="884"/>
        <v>1.051272865026083E-4</v>
      </c>
      <c r="R1956" s="12">
        <f t="shared" ca="1" si="884"/>
        <v>1.6978220238435474E-4</v>
      </c>
      <c r="S1956" s="12">
        <f t="shared" ca="1" si="884"/>
        <v>2.5758790437233953E-4</v>
      </c>
      <c r="T1956" s="12">
        <f t="shared" ca="1" si="884"/>
        <v>3.6712618705253802E-4</v>
      </c>
      <c r="U1956" s="12">
        <f t="shared" ca="1" si="884"/>
        <v>4.9154338570410949E-4</v>
      </c>
      <c r="V1956" s="12">
        <f t="shared" ca="1" si="884"/>
        <v>6.1825116611897827E-4</v>
      </c>
      <c r="W1956" s="12">
        <f t="shared" ca="1" si="884"/>
        <v>7.3050741184129938E-4</v>
      </c>
      <c r="X1956" s="12">
        <f t="shared" ca="1" si="884"/>
        <v>8.1085071522520578E-4</v>
      </c>
      <c r="Y1956" s="12">
        <f t="shared" ca="1" si="884"/>
        <v>8.4550032021730071E-4</v>
      </c>
      <c r="Z1956" s="12">
        <f t="shared" ca="1" si="884"/>
        <v>8.2821528937136301E-4</v>
      </c>
      <c r="AA1956" s="12">
        <f t="shared" ca="1" si="884"/>
        <v>7.6213043588712519E-4</v>
      </c>
      <c r="AB1956" s="12">
        <f t="shared" ca="1" si="884"/>
        <v>6.5882786998743047E-4</v>
      </c>
      <c r="AC1956" s="12">
        <f t="shared" ca="1" si="884"/>
        <v>5.3502147507389559E-4</v>
      </c>
      <c r="AD1956" s="12">
        <f t="shared" ca="1" si="884"/>
        <v>4.0815682324526342E-4</v>
      </c>
      <c r="AE1956" s="12">
        <f t="shared" ca="1" si="884"/>
        <v>2.9250918154837777E-4</v>
      </c>
      <c r="AF1956" s="12">
        <f t="shared" ca="1" si="884"/>
        <v>1.9692848468472597E-4</v>
      </c>
      <c r="AG1956" s="12">
        <f t="shared" ca="1" si="884"/>
        <v>1.2454725794396721E-4</v>
      </c>
      <c r="AH1956" s="12">
        <f t="shared" ca="1" si="884"/>
        <v>7.3997389133161379E-5</v>
      </c>
      <c r="AI1956" s="12">
        <f t="shared" ca="1" si="884"/>
        <v>4.1300491285703025E-5</v>
      </c>
      <c r="AJ1956" s="12">
        <f t="shared" ca="1" si="884"/>
        <v>2.1654623327623007E-5</v>
      </c>
      <c r="AK1956" s="12">
        <f t="shared" ca="1" si="884"/>
        <v>1.0666026162964562E-5</v>
      </c>
      <c r="AL1956" s="12">
        <f t="shared" ca="1" si="884"/>
        <v>4.9352737868735921E-6</v>
      </c>
      <c r="AM1956" s="12">
        <f t="shared" ca="1" si="884"/>
        <v>2.1452427899863499E-6</v>
      </c>
      <c r="AN1956" s="12">
        <f t="shared" ca="1" si="884"/>
        <v>8.759881807912794E-7</v>
      </c>
      <c r="AO1956" s="12">
        <f t="shared" ca="1" si="884"/>
        <v>3.3602890512955408E-7</v>
      </c>
      <c r="AP1956" s="12">
        <f t="shared" ca="1" si="884"/>
        <v>1.2109093209440653E-7</v>
      </c>
      <c r="AQ1956" s="12">
        <f t="shared" ca="1" si="884"/>
        <v>4.0992386449509061E-8</v>
      </c>
      <c r="AR1956" s="12">
        <f t="shared" ca="1" si="884"/>
        <v>1.3036210884663859E-8</v>
      </c>
      <c r="AS1956" s="12">
        <f t="shared" ca="1" si="884"/>
        <v>3.8945398074539206E-9</v>
      </c>
      <c r="AT1956" s="12">
        <f t="shared" ca="1" si="884"/>
        <v>1.0929933309955517E-9</v>
      </c>
      <c r="AU1956" s="12">
        <f t="shared" ca="1" si="884"/>
        <v>2.8816117857890076E-10</v>
      </c>
      <c r="AV1956" s="12">
        <f t="shared" ca="1" si="884"/>
        <v>7.136906814857115E-11</v>
      </c>
      <c r="AX1956" s="13">
        <f t="shared" si="833"/>
        <v>0.38499868386802893</v>
      </c>
    </row>
    <row r="1957" spans="1:50" x14ac:dyDescent="0.2">
      <c r="A1957" s="9" t="str">
        <f t="shared" si="828"/>
        <v>Saudi Arabia</v>
      </c>
      <c r="C1957" s="20">
        <f t="shared" si="829"/>
        <v>437.53416424018661</v>
      </c>
      <c r="D1957" s="15">
        <f t="shared" si="830"/>
        <v>511.15447737709036</v>
      </c>
      <c r="E1957" s="23">
        <f t="shared" si="831"/>
        <v>1</v>
      </c>
      <c r="F1957" s="15">
        <f t="shared" si="834"/>
        <v>511.15447737709036</v>
      </c>
      <c r="H1957" s="12">
        <f t="shared" ref="H1957:AV1957" ca="1" si="885">_xlfn.NORM.DIST(H$1777,$F1957,$B$37+$B$38*$F1957,FALSE)/$AV787*($E1249/1000)</f>
        <v>1.0242006331796504E-7</v>
      </c>
      <c r="I1957" s="12">
        <f t="shared" ca="1" si="885"/>
        <v>3.5628066949778808E-7</v>
      </c>
      <c r="J1957" s="12">
        <f t="shared" ca="1" si="885"/>
        <v>1.1642763464326074E-6</v>
      </c>
      <c r="K1957" s="12">
        <f t="shared" ca="1" si="885"/>
        <v>3.5741805232309556E-6</v>
      </c>
      <c r="L1957" s="12">
        <f t="shared" ca="1" si="885"/>
        <v>1.0307503436962423E-5</v>
      </c>
      <c r="M1957" s="12">
        <f t="shared" ca="1" si="885"/>
        <v>2.7924608146002211E-5</v>
      </c>
      <c r="N1957" s="12">
        <f t="shared" ca="1" si="885"/>
        <v>7.1068521694586651E-5</v>
      </c>
      <c r="O1957" s="12">
        <f t="shared" ca="1" si="885"/>
        <v>1.6991200737485535E-4</v>
      </c>
      <c r="P1957" s="12">
        <f t="shared" ca="1" si="885"/>
        <v>3.816167729244247E-4</v>
      </c>
      <c r="Q1957" s="12">
        <f t="shared" ca="1" si="885"/>
        <v>8.0516971900213062E-4</v>
      </c>
      <c r="R1957" s="12">
        <f t="shared" ca="1" si="885"/>
        <v>1.595893872223287E-3</v>
      </c>
      <c r="S1957" s="12">
        <f t="shared" ca="1" si="885"/>
        <v>2.9715098604461486E-3</v>
      </c>
      <c r="T1957" s="12">
        <f t="shared" ca="1" si="885"/>
        <v>5.1976488941426939E-3</v>
      </c>
      <c r="U1957" s="12">
        <f t="shared" ca="1" si="885"/>
        <v>8.5406966639149928E-3</v>
      </c>
      <c r="V1957" s="12">
        <f t="shared" ca="1" si="885"/>
        <v>1.3183667784785207E-2</v>
      </c>
      <c r="W1957" s="12">
        <f t="shared" ca="1" si="885"/>
        <v>1.9117706890577197E-2</v>
      </c>
      <c r="X1957" s="12">
        <f t="shared" ca="1" si="885"/>
        <v>2.6043055817879277E-2</v>
      </c>
      <c r="Y1957" s="12">
        <f t="shared" ca="1" si="885"/>
        <v>3.3327649067886725E-2</v>
      </c>
      <c r="Z1957" s="12">
        <f t="shared" ca="1" si="885"/>
        <v>4.0065817856303407E-2</v>
      </c>
      <c r="AA1957" s="12">
        <f t="shared" ca="1" si="885"/>
        <v>4.5248057529537478E-2</v>
      </c>
      <c r="AB1957" s="12">
        <f t="shared" ca="1" si="885"/>
        <v>4.8004556579557045E-2</v>
      </c>
      <c r="AC1957" s="12">
        <f t="shared" ca="1" si="885"/>
        <v>4.7843349823534304E-2</v>
      </c>
      <c r="AD1957" s="12">
        <f t="shared" ca="1" si="885"/>
        <v>4.4793736618701209E-2</v>
      </c>
      <c r="AE1957" s="12">
        <f t="shared" ca="1" si="885"/>
        <v>3.9397584821226656E-2</v>
      </c>
      <c r="AF1957" s="12">
        <f t="shared" ca="1" si="885"/>
        <v>3.2552061790744519E-2</v>
      </c>
      <c r="AG1957" s="12">
        <f t="shared" ca="1" si="885"/>
        <v>2.5266436700029343E-2</v>
      </c>
      <c r="AH1957" s="12">
        <f t="shared" ca="1" si="885"/>
        <v>1.8423243402308172E-2</v>
      </c>
      <c r="AI1957" s="12">
        <f t="shared" ca="1" si="885"/>
        <v>1.2619576380580909E-2</v>
      </c>
      <c r="AJ1957" s="12">
        <f t="shared" ca="1" si="885"/>
        <v>8.1204492799417348E-3</v>
      </c>
      <c r="AK1957" s="12">
        <f t="shared" ca="1" si="885"/>
        <v>4.9087615317357615E-3</v>
      </c>
      <c r="AL1957" s="12">
        <f t="shared" ca="1" si="885"/>
        <v>2.7875354928620214E-3</v>
      </c>
      <c r="AM1957" s="12">
        <f t="shared" ca="1" si="885"/>
        <v>1.4870496599900221E-3</v>
      </c>
      <c r="AN1957" s="12">
        <f t="shared" ca="1" si="885"/>
        <v>7.4522451503199086E-4</v>
      </c>
      <c r="AO1957" s="12">
        <f t="shared" ca="1" si="885"/>
        <v>3.5083700025981686E-4</v>
      </c>
      <c r="AP1957" s="12">
        <f t="shared" ca="1" si="885"/>
        <v>1.5516016753437171E-4</v>
      </c>
      <c r="AQ1957" s="12">
        <f t="shared" ca="1" si="885"/>
        <v>6.4463174048510477E-5</v>
      </c>
      <c r="AR1957" s="12">
        <f t="shared" ca="1" si="885"/>
        <v>2.5159367922738202E-5</v>
      </c>
      <c r="AS1957" s="12">
        <f t="shared" ca="1" si="885"/>
        <v>9.2245324217393023E-6</v>
      </c>
      <c r="AT1957" s="12">
        <f t="shared" ca="1" si="885"/>
        <v>3.1772075945260867E-6</v>
      </c>
      <c r="AU1957" s="12">
        <f t="shared" ca="1" si="885"/>
        <v>1.0280243870235467E-6</v>
      </c>
      <c r="AV1957" s="12">
        <f t="shared" ca="1" si="885"/>
        <v>3.1247684235356943E-7</v>
      </c>
      <c r="AX1957" s="13">
        <f t="shared" si="833"/>
        <v>0.1331669644500377</v>
      </c>
    </row>
    <row r="1958" spans="1:50" x14ac:dyDescent="0.2">
      <c r="A1958" s="9" t="str">
        <f t="shared" si="828"/>
        <v>Senegal</v>
      </c>
      <c r="C1958" s="20">
        <f t="shared" si="829"/>
        <v>259.32078129293143</v>
      </c>
      <c r="D1958" s="15">
        <f t="shared" si="830"/>
        <v>396.9391868977778</v>
      </c>
      <c r="E1958" s="23">
        <f t="shared" si="831"/>
        <v>1</v>
      </c>
      <c r="F1958" s="15">
        <f t="shared" si="834"/>
        <v>396.9391868977778</v>
      </c>
      <c r="H1958" s="12">
        <f t="shared" ref="H1958:AV1958" ca="1" si="886">_xlfn.NORM.DIST(H$1777,$F1958,$B$37+$B$38*$F1958,FALSE)/$AV788*($E1250/1000)</f>
        <v>2.7487983549725811E-5</v>
      </c>
      <c r="I1958" s="12">
        <f t="shared" ca="1" si="886"/>
        <v>7.1869136351508059E-5</v>
      </c>
      <c r="J1958" s="12">
        <f t="shared" ca="1" si="886"/>
        <v>1.765218883215515E-4</v>
      </c>
      <c r="K1958" s="12">
        <f t="shared" ca="1" si="886"/>
        <v>4.0729708147285894E-4</v>
      </c>
      <c r="L1958" s="12">
        <f t="shared" ca="1" si="886"/>
        <v>8.8283720369201413E-4</v>
      </c>
      <c r="M1958" s="12">
        <f t="shared" ca="1" si="886"/>
        <v>1.7976558391764803E-3</v>
      </c>
      <c r="N1958" s="12">
        <f t="shared" ca="1" si="886"/>
        <v>3.4386586631183643E-3</v>
      </c>
      <c r="O1958" s="12">
        <f t="shared" ca="1" si="886"/>
        <v>6.1791420753733572E-3</v>
      </c>
      <c r="P1958" s="12">
        <f t="shared" ca="1" si="886"/>
        <v>1.0430950605454946E-2</v>
      </c>
      <c r="Q1958" s="12">
        <f t="shared" ca="1" si="886"/>
        <v>1.6541549605466666E-2</v>
      </c>
      <c r="R1958" s="12">
        <f t="shared" ca="1" si="886"/>
        <v>2.464251838956083E-2</v>
      </c>
      <c r="S1958" s="12">
        <f t="shared" ca="1" si="886"/>
        <v>3.448661604538901E-2</v>
      </c>
      <c r="T1958" s="12">
        <f t="shared" ca="1" si="886"/>
        <v>4.5339076443605998E-2</v>
      </c>
      <c r="U1958" s="12">
        <f t="shared" ca="1" si="886"/>
        <v>5.5995271100992956E-2</v>
      </c>
      <c r="V1958" s="12">
        <f t="shared" ca="1" si="886"/>
        <v>6.4966074949285191E-2</v>
      </c>
      <c r="W1958" s="12">
        <f t="shared" ca="1" si="886"/>
        <v>7.0807376068617423E-2</v>
      </c>
      <c r="X1958" s="12">
        <f t="shared" ca="1" si="886"/>
        <v>7.2498157248657547E-2</v>
      </c>
      <c r="Y1958" s="12">
        <f t="shared" ca="1" si="886"/>
        <v>6.9731985261528642E-2</v>
      </c>
      <c r="Z1958" s="12">
        <f t="shared" ca="1" si="886"/>
        <v>6.3007708671206614E-2</v>
      </c>
      <c r="AA1958" s="12">
        <f t="shared" ca="1" si="886"/>
        <v>5.3482529331020351E-2</v>
      </c>
      <c r="AB1958" s="12">
        <f t="shared" ca="1" si="886"/>
        <v>4.2646832899501101E-2</v>
      </c>
      <c r="AC1958" s="12">
        <f t="shared" ca="1" si="886"/>
        <v>3.1946127884316167E-2</v>
      </c>
      <c r="AD1958" s="12">
        <f t="shared" ca="1" si="886"/>
        <v>2.2480515308626669E-2</v>
      </c>
      <c r="AE1958" s="12">
        <f t="shared" ca="1" si="886"/>
        <v>1.486109783344133E-2</v>
      </c>
      <c r="AF1958" s="12">
        <f t="shared" ca="1" si="886"/>
        <v>9.2289463053711364E-3</v>
      </c>
      <c r="AG1958" s="12">
        <f t="shared" ca="1" si="886"/>
        <v>5.3840606087575031E-3</v>
      </c>
      <c r="AH1958" s="12">
        <f t="shared" ca="1" si="886"/>
        <v>2.9506952387047774E-3</v>
      </c>
      <c r="AI1958" s="12">
        <f t="shared" ca="1" si="886"/>
        <v>1.5191314908670165E-3</v>
      </c>
      <c r="AJ1958" s="12">
        <f t="shared" ca="1" si="886"/>
        <v>7.3472187790417072E-4</v>
      </c>
      <c r="AK1958" s="12">
        <f t="shared" ca="1" si="886"/>
        <v>3.3381601818118428E-4</v>
      </c>
      <c r="AL1958" s="12">
        <f t="shared" ca="1" si="886"/>
        <v>1.4247805169915136E-4</v>
      </c>
      <c r="AM1958" s="12">
        <f t="shared" ca="1" si="886"/>
        <v>5.7127518280437173E-5</v>
      </c>
      <c r="AN1958" s="12">
        <f t="shared" ca="1" si="886"/>
        <v>2.1517873151747496E-5</v>
      </c>
      <c r="AO1958" s="12">
        <f t="shared" ca="1" si="886"/>
        <v>7.6139482893526937E-6</v>
      </c>
      <c r="AP1958" s="12">
        <f t="shared" ca="1" si="886"/>
        <v>2.5309123076763364E-6</v>
      </c>
      <c r="AQ1958" s="12">
        <f t="shared" ca="1" si="886"/>
        <v>7.9031616944695533E-7</v>
      </c>
      <c r="AR1958" s="12">
        <f t="shared" ca="1" si="886"/>
        <v>2.3183619056589984E-7</v>
      </c>
      <c r="AS1958" s="12">
        <f t="shared" ca="1" si="886"/>
        <v>6.38878379837161E-8</v>
      </c>
      <c r="AT1958" s="12">
        <f t="shared" ca="1" si="886"/>
        <v>1.653909515483186E-8</v>
      </c>
      <c r="AU1958" s="12">
        <f t="shared" ca="1" si="886"/>
        <v>4.0221836387124855E-9</v>
      </c>
      <c r="AV1958" s="12">
        <f t="shared" ca="1" si="886"/>
        <v>9.1890082019575419E-10</v>
      </c>
      <c r="AX1958" s="13">
        <f t="shared" si="833"/>
        <v>0.51220897121432141</v>
      </c>
    </row>
    <row r="1959" spans="1:50" x14ac:dyDescent="0.2">
      <c r="A1959" s="9" t="str">
        <f t="shared" si="828"/>
        <v>Serbia</v>
      </c>
      <c r="C1959" s="20">
        <f t="shared" si="829"/>
        <v>537.18787070854455</v>
      </c>
      <c r="D1959" s="15">
        <f t="shared" si="830"/>
        <v>575.12094722173686</v>
      </c>
      <c r="E1959" s="23">
        <f t="shared" si="831"/>
        <v>1</v>
      </c>
      <c r="F1959" s="15">
        <f t="shared" si="834"/>
        <v>575.12094722173686</v>
      </c>
      <c r="H1959" s="12">
        <f t="shared" ref="H1959:AV1959" ca="1" si="887">_xlfn.NORM.DIST(H$1777,$F1959,$B$37+$B$38*$F1959,FALSE)/$AV789*($E1251/1000)</f>
        <v>4.0038524126004277E-10</v>
      </c>
      <c r="I1959" s="12">
        <f t="shared" ca="1" si="887"/>
        <v>1.6343158490723247E-9</v>
      </c>
      <c r="J1959" s="12">
        <f t="shared" ca="1" si="887"/>
        <v>6.2668675963327294E-9</v>
      </c>
      <c r="K1959" s="12">
        <f t="shared" ca="1" si="887"/>
        <v>2.2574681980306031E-8</v>
      </c>
      <c r="L1959" s="12">
        <f t="shared" ca="1" si="887"/>
        <v>7.6392259837069815E-8</v>
      </c>
      <c r="M1959" s="12">
        <f t="shared" ca="1" si="887"/>
        <v>2.4284751790831554E-7</v>
      </c>
      <c r="N1959" s="12">
        <f t="shared" ca="1" si="887"/>
        <v>7.2522802026415734E-7</v>
      </c>
      <c r="O1959" s="12">
        <f t="shared" ca="1" si="887"/>
        <v>2.034567377099435E-6</v>
      </c>
      <c r="P1959" s="12">
        <f t="shared" ca="1" si="887"/>
        <v>5.3619921362494418E-6</v>
      </c>
      <c r="Q1959" s="12">
        <f t="shared" ca="1" si="887"/>
        <v>1.3275071342280107E-5</v>
      </c>
      <c r="R1959" s="12">
        <f t="shared" ca="1" si="887"/>
        <v>3.087479975783645E-5</v>
      </c>
      <c r="S1959" s="12">
        <f t="shared" ca="1" si="887"/>
        <v>6.7457156470616643E-5</v>
      </c>
      <c r="T1959" s="12">
        <f t="shared" ca="1" si="887"/>
        <v>1.3845495602312049E-4</v>
      </c>
      <c r="U1959" s="12">
        <f t="shared" ca="1" si="887"/>
        <v>2.6695962066902907E-4</v>
      </c>
      <c r="V1959" s="12">
        <f t="shared" ca="1" si="887"/>
        <v>4.8354761098136291E-4</v>
      </c>
      <c r="W1959" s="12">
        <f t="shared" ca="1" si="887"/>
        <v>8.2279094253899033E-4</v>
      </c>
      <c r="X1959" s="12">
        <f t="shared" ca="1" si="887"/>
        <v>1.3152138009593409E-3</v>
      </c>
      <c r="Y1959" s="12">
        <f t="shared" ca="1" si="887"/>
        <v>1.9749668368607997E-3</v>
      </c>
      <c r="Z1959" s="12">
        <f t="shared" ca="1" si="887"/>
        <v>2.7859919190681326E-3</v>
      </c>
      <c r="AA1959" s="12">
        <f t="shared" ca="1" si="887"/>
        <v>3.6919557930589313E-3</v>
      </c>
      <c r="AB1959" s="12">
        <f t="shared" ca="1" si="887"/>
        <v>4.5961027260026967E-3</v>
      </c>
      <c r="AC1959" s="12">
        <f t="shared" ca="1" si="887"/>
        <v>5.3750134641385007E-3</v>
      </c>
      <c r="AD1959" s="12">
        <f t="shared" ca="1" si="887"/>
        <v>5.9050826550578073E-3</v>
      </c>
      <c r="AE1959" s="12">
        <f t="shared" ca="1" si="887"/>
        <v>6.0943725651028194E-3</v>
      </c>
      <c r="AF1959" s="12">
        <f t="shared" ca="1" si="887"/>
        <v>5.9086547517431497E-3</v>
      </c>
      <c r="AG1959" s="12">
        <f t="shared" ca="1" si="887"/>
        <v>5.3815183265235695E-3</v>
      </c>
      <c r="AH1959" s="12">
        <f t="shared" ca="1" si="887"/>
        <v>4.6044485821073265E-3</v>
      </c>
      <c r="AI1959" s="12">
        <f t="shared" ca="1" si="887"/>
        <v>3.7008972390484372E-3</v>
      </c>
      <c r="AJ1959" s="12">
        <f t="shared" ca="1" si="887"/>
        <v>2.7944286171400446E-3</v>
      </c>
      <c r="AK1959" s="12">
        <f t="shared" ca="1" si="887"/>
        <v>1.9821458557786917E-3</v>
      </c>
      <c r="AL1959" s="12">
        <f t="shared" ca="1" si="887"/>
        <v>1.3207931025783664E-3</v>
      </c>
      <c r="AM1959" s="12">
        <f t="shared" ca="1" si="887"/>
        <v>8.2678115800867218E-4</v>
      </c>
      <c r="AN1959" s="12">
        <f t="shared" ca="1" si="887"/>
        <v>4.861865541617891E-4</v>
      </c>
      <c r="AO1959" s="12">
        <f t="shared" ca="1" si="887"/>
        <v>2.6857891317920977E-4</v>
      </c>
      <c r="AP1959" s="12">
        <f t="shared" ca="1" si="887"/>
        <v>1.3937904199504472E-4</v>
      </c>
      <c r="AQ1959" s="12">
        <f t="shared" ca="1" si="887"/>
        <v>6.7948462316533954E-5</v>
      </c>
      <c r="AR1959" s="12">
        <f t="shared" ca="1" si="887"/>
        <v>3.1118480741683938E-5</v>
      </c>
      <c r="AS1959" s="12">
        <f t="shared" ca="1" si="887"/>
        <v>1.3387939265062345E-5</v>
      </c>
      <c r="AT1959" s="12">
        <f t="shared" ca="1" si="887"/>
        <v>5.4108522612197539E-6</v>
      </c>
      <c r="AU1959" s="12">
        <f t="shared" ca="1" si="887"/>
        <v>2.0543489455348424E-6</v>
      </c>
      <c r="AV1959" s="12">
        <f t="shared" ca="1" si="887"/>
        <v>7.3272219293798599E-7</v>
      </c>
      <c r="AX1959" s="13">
        <f t="shared" si="833"/>
        <v>3.9954917223630197E-2</v>
      </c>
    </row>
    <row r="1960" spans="1:50" x14ac:dyDescent="0.2">
      <c r="A1960" s="9" t="str">
        <f t="shared" si="828"/>
        <v>Seychelles</v>
      </c>
      <c r="C1960" s="20">
        <f t="shared" si="829"/>
        <v>386.6215014133229</v>
      </c>
      <c r="D1960" s="15">
        <f t="shared" si="830"/>
        <v>478.836603319809</v>
      </c>
      <c r="E1960" s="23">
        <f t="shared" si="831"/>
        <v>1</v>
      </c>
      <c r="F1960" s="15">
        <f t="shared" si="834"/>
        <v>478.836603319809</v>
      </c>
      <c r="H1960" s="12">
        <f t="shared" ref="H1960:AV1960" ca="1" si="888">_xlfn.NORM.DIST(H$1777,$F1960,$B$37+$B$38*$F1960,FALSE)/$AV790*($E1252/1000)</f>
        <v>1.3783634157253392E-9</v>
      </c>
      <c r="I1960" s="12">
        <f t="shared" ca="1" si="888"/>
        <v>4.4226469444740093E-9</v>
      </c>
      <c r="J1960" s="12">
        <f t="shared" ca="1" si="888"/>
        <v>1.333083644603845E-8</v>
      </c>
      <c r="K1960" s="12">
        <f t="shared" ca="1" si="888"/>
        <v>3.7747580829758597E-8</v>
      </c>
      <c r="L1960" s="12">
        <f t="shared" ca="1" si="888"/>
        <v>1.0041010985561303E-7</v>
      </c>
      <c r="M1960" s="12">
        <f t="shared" ca="1" si="888"/>
        <v>2.5091253349272245E-7</v>
      </c>
      <c r="N1960" s="12">
        <f t="shared" ca="1" si="888"/>
        <v>5.8901162161984506E-7</v>
      </c>
      <c r="O1960" s="12">
        <f t="shared" ca="1" si="888"/>
        <v>1.2989186931843916E-6</v>
      </c>
      <c r="P1960" s="12">
        <f t="shared" ca="1" si="888"/>
        <v>2.6908944622131003E-6</v>
      </c>
      <c r="Q1960" s="12">
        <f t="shared" ca="1" si="888"/>
        <v>5.2368237526698652E-6</v>
      </c>
      <c r="R1960" s="12">
        <f t="shared" ca="1" si="888"/>
        <v>9.5740534020623167E-6</v>
      </c>
      <c r="S1960" s="12">
        <f t="shared" ca="1" si="888"/>
        <v>1.644297241431928E-5</v>
      </c>
      <c r="T1960" s="12">
        <f t="shared" ca="1" si="888"/>
        <v>2.6529032129650113E-5</v>
      </c>
      <c r="U1960" s="12">
        <f t="shared" ca="1" si="888"/>
        <v>4.0208611683871101E-5</v>
      </c>
      <c r="V1960" s="12">
        <f t="shared" ca="1" si="888"/>
        <v>5.7249717159359506E-5</v>
      </c>
      <c r="W1960" s="12">
        <f t="shared" ca="1" si="888"/>
        <v>7.6574506671360143E-5</v>
      </c>
      <c r="X1960" s="12">
        <f t="shared" ca="1" si="888"/>
        <v>9.6216967414890019E-5</v>
      </c>
      <c r="Y1960" s="12">
        <f t="shared" ca="1" si="888"/>
        <v>1.135731618293245E-4</v>
      </c>
      <c r="Z1960" s="12">
        <f t="shared" ca="1" si="888"/>
        <v>1.2593787567607271E-4</v>
      </c>
      <c r="AA1960" s="12">
        <f t="shared" ca="1" si="888"/>
        <v>1.3118784710828958E-4</v>
      </c>
      <c r="AB1960" s="12">
        <f t="shared" ca="1" si="888"/>
        <v>1.2837706473882923E-4</v>
      </c>
      <c r="AC1960" s="12">
        <f t="shared" ca="1" si="888"/>
        <v>1.1801517997774358E-4</v>
      </c>
      <c r="AD1960" s="12">
        <f t="shared" ca="1" si="888"/>
        <v>1.0191659353855791E-4</v>
      </c>
      <c r="AE1960" s="12">
        <f t="shared" ca="1" si="888"/>
        <v>8.2681533054900855E-5</v>
      </c>
      <c r="AF1960" s="12">
        <f t="shared" ca="1" si="888"/>
        <v>6.3012793989332668E-5</v>
      </c>
      <c r="AG1960" s="12">
        <f t="shared" ca="1" si="888"/>
        <v>4.5113398798829985E-5</v>
      </c>
      <c r="AH1960" s="12">
        <f t="shared" ca="1" si="888"/>
        <v>3.0341633174799748E-5</v>
      </c>
      <c r="AI1960" s="12">
        <f t="shared" ca="1" si="888"/>
        <v>1.9170301983756114E-5</v>
      </c>
      <c r="AJ1960" s="12">
        <f t="shared" ca="1" si="888"/>
        <v>1.1378252046417317E-5</v>
      </c>
      <c r="AK1960" s="12">
        <f t="shared" ca="1" si="888"/>
        <v>6.3442273865766746E-6</v>
      </c>
      <c r="AL1960" s="12">
        <f t="shared" ca="1" si="888"/>
        <v>3.3230626238349382E-6</v>
      </c>
      <c r="AM1960" s="12">
        <f t="shared" ca="1" si="888"/>
        <v>1.6351398617839128E-6</v>
      </c>
      <c r="AN1960" s="12">
        <f t="shared" ca="1" si="888"/>
        <v>7.5583653582608339E-7</v>
      </c>
      <c r="AO1960" s="12">
        <f t="shared" ca="1" si="888"/>
        <v>3.282142638791129E-7</v>
      </c>
      <c r="AP1960" s="12">
        <f t="shared" ca="1" si="888"/>
        <v>1.3388860482494395E-7</v>
      </c>
      <c r="AQ1960" s="12">
        <f t="shared" ca="1" si="888"/>
        <v>5.1308152375175206E-8</v>
      </c>
      <c r="AR1960" s="12">
        <f t="shared" ca="1" si="888"/>
        <v>1.8470801048983399E-8</v>
      </c>
      <c r="AS1960" s="12">
        <f t="shared" ca="1" si="888"/>
        <v>6.2465709915990952E-9</v>
      </c>
      <c r="AT1960" s="12">
        <f t="shared" ca="1" si="888"/>
        <v>1.9845142624621851E-9</v>
      </c>
      <c r="AU1960" s="12">
        <f t="shared" ca="1" si="888"/>
        <v>5.9227494869409759E-10</v>
      </c>
      <c r="AV1960" s="12">
        <f t="shared" ca="1" si="888"/>
        <v>1.6605390685431628E-10</v>
      </c>
      <c r="AX1960" s="13">
        <f t="shared" si="833"/>
        <v>0.21524131650964817</v>
      </c>
    </row>
    <row r="1961" spans="1:50" x14ac:dyDescent="0.2">
      <c r="A1961" s="9" t="str">
        <f t="shared" si="828"/>
        <v>Sierra Leone</v>
      </c>
      <c r="C1961" s="20">
        <f t="shared" si="829"/>
        <v>269.52756297342171</v>
      </c>
      <c r="D1961" s="15">
        <f t="shared" si="830"/>
        <v>403.74513168239804</v>
      </c>
      <c r="E1961" s="23">
        <f t="shared" si="831"/>
        <v>1</v>
      </c>
      <c r="F1961" s="15">
        <f t="shared" si="834"/>
        <v>403.74513168239804</v>
      </c>
      <c r="H1961" s="12">
        <f t="shared" ref="H1961:AV1961" ca="1" si="889">_xlfn.NORM.DIST(H$1777,$F1961,$B$37+$B$38*$F1961,FALSE)/$AV791*($E1253/1000)</f>
        <v>7.2817904618466708E-6</v>
      </c>
      <c r="I1961" s="12">
        <f t="shared" ca="1" si="889"/>
        <v>1.936543166557825E-5</v>
      </c>
      <c r="J1961" s="12">
        <f t="shared" ca="1" si="889"/>
        <v>4.8380770591221124E-5</v>
      </c>
      <c r="K1961" s="12">
        <f t="shared" ca="1" si="889"/>
        <v>1.1354681991752252E-4</v>
      </c>
      <c r="L1961" s="12">
        <f t="shared" ca="1" si="889"/>
        <v>2.5034202712512687E-4</v>
      </c>
      <c r="M1961" s="12">
        <f t="shared" ca="1" si="889"/>
        <v>5.185004629644132E-4</v>
      </c>
      <c r="N1961" s="12">
        <f t="shared" ca="1" si="889"/>
        <v>1.0088372910985518E-3</v>
      </c>
      <c r="O1961" s="12">
        <f t="shared" ca="1" si="889"/>
        <v>1.8439523790502298E-3</v>
      </c>
      <c r="P1961" s="12">
        <f t="shared" ca="1" si="889"/>
        <v>3.1661746658765517E-3</v>
      </c>
      <c r="Q1961" s="12">
        <f t="shared" ca="1" si="889"/>
        <v>5.1071267100075163E-3</v>
      </c>
      <c r="R1961" s="12">
        <f t="shared" ca="1" si="889"/>
        <v>7.7388243833461821E-3</v>
      </c>
      <c r="S1961" s="12">
        <f t="shared" ca="1" si="889"/>
        <v>1.1016152632017013E-2</v>
      </c>
      <c r="T1961" s="12">
        <f t="shared" ca="1" si="889"/>
        <v>1.4731314203619851E-2</v>
      </c>
      <c r="U1961" s="12">
        <f t="shared" ca="1" si="889"/>
        <v>1.8505875480947266E-2</v>
      </c>
      <c r="V1961" s="12">
        <f t="shared" ca="1" si="889"/>
        <v>2.1839081724971038E-2</v>
      </c>
      <c r="W1961" s="12">
        <f t="shared" ca="1" si="889"/>
        <v>2.4211166046777016E-2</v>
      </c>
      <c r="X1961" s="12">
        <f t="shared" ca="1" si="889"/>
        <v>2.5214690041881389E-2</v>
      </c>
      <c r="Y1961" s="12">
        <f t="shared" ca="1" si="889"/>
        <v>2.4668807518262229E-2</v>
      </c>
      <c r="Z1961" s="12">
        <f t="shared" ca="1" si="889"/>
        <v>2.2672492856286915E-2</v>
      </c>
      <c r="AA1961" s="12">
        <f t="shared" ca="1" si="889"/>
        <v>1.9575235069481191E-2</v>
      </c>
      <c r="AB1961" s="12">
        <f t="shared" ca="1" si="889"/>
        <v>1.5877104130811771E-2</v>
      </c>
      <c r="AC1961" s="12">
        <f t="shared" ca="1" si="889"/>
        <v>1.2097404299348023E-2</v>
      </c>
      <c r="AD1961" s="12">
        <f t="shared" ca="1" si="889"/>
        <v>8.6590389276188888E-3</v>
      </c>
      <c r="AE1961" s="12">
        <f t="shared" ca="1" si="889"/>
        <v>5.8224234026658019E-3</v>
      </c>
      <c r="AF1961" s="12">
        <f t="shared" ca="1" si="889"/>
        <v>3.6778538771053064E-3</v>
      </c>
      <c r="AG1961" s="12">
        <f t="shared" ca="1" si="889"/>
        <v>2.1824371819348701E-3</v>
      </c>
      <c r="AH1961" s="12">
        <f t="shared" ca="1" si="889"/>
        <v>1.216593882950948E-3</v>
      </c>
      <c r="AI1961" s="12">
        <f t="shared" ca="1" si="889"/>
        <v>6.3709779179640773E-4</v>
      </c>
      <c r="AJ1961" s="12">
        <f t="shared" ca="1" si="889"/>
        <v>3.1341744507445762E-4</v>
      </c>
      <c r="AK1961" s="12">
        <f t="shared" ca="1" si="889"/>
        <v>1.4484277177274468E-4</v>
      </c>
      <c r="AL1961" s="12">
        <f t="shared" ca="1" si="889"/>
        <v>6.2882106678144697E-5</v>
      </c>
      <c r="AM1961" s="12">
        <f t="shared" ca="1" si="889"/>
        <v>2.5645663164569472E-5</v>
      </c>
      <c r="AN1961" s="12">
        <f t="shared" ca="1" si="889"/>
        <v>9.8255615282321173E-6</v>
      </c>
      <c r="AO1961" s="12">
        <f t="shared" ca="1" si="889"/>
        <v>3.5363677403260772E-6</v>
      </c>
      <c r="AP1961" s="12">
        <f t="shared" ca="1" si="889"/>
        <v>1.1956774966492839E-6</v>
      </c>
      <c r="AQ1961" s="12">
        <f t="shared" ca="1" si="889"/>
        <v>3.7977579890664822E-7</v>
      </c>
      <c r="AR1961" s="12">
        <f t="shared" ca="1" si="889"/>
        <v>1.1331753304667726E-7</v>
      </c>
      <c r="AS1961" s="12">
        <f t="shared" ca="1" si="889"/>
        <v>3.1763147500685061E-8</v>
      </c>
      <c r="AT1961" s="12">
        <f t="shared" ca="1" si="889"/>
        <v>8.3638559880026155E-9</v>
      </c>
      <c r="AU1961" s="12">
        <f t="shared" ca="1" si="889"/>
        <v>2.0689317112652135E-9</v>
      </c>
      <c r="AV1961" s="12">
        <f t="shared" ca="1" si="889"/>
        <v>4.8077553632318099E-10</v>
      </c>
      <c r="AX1961" s="13">
        <f t="shared" si="833"/>
        <v>0.48506257821791959</v>
      </c>
    </row>
    <row r="1962" spans="1:50" x14ac:dyDescent="0.2">
      <c r="A1962" s="9" t="str">
        <f t="shared" si="828"/>
        <v>Singapore</v>
      </c>
      <c r="C1962" s="20">
        <f t="shared" si="829"/>
        <v>579.792559172609</v>
      </c>
      <c r="D1962" s="15">
        <f t="shared" si="830"/>
        <v>602.78975999655177</v>
      </c>
      <c r="E1962" s="23">
        <f t="shared" si="831"/>
        <v>1</v>
      </c>
      <c r="F1962" s="15">
        <f t="shared" si="834"/>
        <v>602.78975999655177</v>
      </c>
      <c r="H1962" s="12">
        <f t="shared" ref="H1962:AV1962" ca="1" si="890">_xlfn.NORM.DIST(H$1777,$F1962,$B$37+$B$38*$F1962,FALSE)/$AV792*($E1254/1000)</f>
        <v>6.1014448713850678E-11</v>
      </c>
      <c r="I1962" s="12">
        <f t="shared" ca="1" si="890"/>
        <v>2.6688960281083812E-10</v>
      </c>
      <c r="J1962" s="12">
        <f t="shared" ca="1" si="890"/>
        <v>1.0966984103383494E-9</v>
      </c>
      <c r="K1962" s="12">
        <f t="shared" ca="1" si="890"/>
        <v>4.2334980829815436E-9</v>
      </c>
      <c r="L1962" s="12">
        <f t="shared" ca="1" si="890"/>
        <v>1.5352111495301119E-8</v>
      </c>
      <c r="M1962" s="12">
        <f t="shared" ca="1" si="890"/>
        <v>5.2299008934368886E-8</v>
      </c>
      <c r="N1962" s="12">
        <f t="shared" ca="1" si="890"/>
        <v>1.6736914486324724E-7</v>
      </c>
      <c r="O1962" s="12">
        <f t="shared" ca="1" si="890"/>
        <v>5.0316906213095025E-7</v>
      </c>
      <c r="P1962" s="12">
        <f t="shared" ca="1" si="890"/>
        <v>1.4210490155954536E-6</v>
      </c>
      <c r="Q1962" s="12">
        <f t="shared" ca="1" si="890"/>
        <v>3.7701686765332858E-6</v>
      </c>
      <c r="R1962" s="12">
        <f t="shared" ca="1" si="890"/>
        <v>9.3965644857877362E-6</v>
      </c>
      <c r="S1962" s="12">
        <f t="shared" ca="1" si="890"/>
        <v>2.2000573962615889E-5</v>
      </c>
      <c r="T1962" s="12">
        <f t="shared" ca="1" si="890"/>
        <v>4.8389988454823106E-5</v>
      </c>
      <c r="U1962" s="12">
        <f t="shared" ca="1" si="890"/>
        <v>9.998471679024944E-5</v>
      </c>
      <c r="V1962" s="12">
        <f t="shared" ca="1" si="890"/>
        <v>1.9407442940291204E-4</v>
      </c>
      <c r="W1962" s="12">
        <f t="shared" ca="1" si="890"/>
        <v>3.5388292645041391E-4</v>
      </c>
      <c r="X1962" s="12">
        <f t="shared" ca="1" si="890"/>
        <v>6.0618822623181965E-4</v>
      </c>
      <c r="Y1962" s="12">
        <f t="shared" ca="1" si="890"/>
        <v>9.7546564555610457E-4</v>
      </c>
      <c r="Z1962" s="12">
        <f t="shared" ca="1" si="890"/>
        <v>1.4745960135893214E-3</v>
      </c>
      <c r="AA1962" s="12">
        <f t="shared" ca="1" si="890"/>
        <v>2.094067743520966E-3</v>
      </c>
      <c r="AB1962" s="12">
        <f t="shared" ca="1" si="890"/>
        <v>2.793604962848618E-3</v>
      </c>
      <c r="AC1962" s="12">
        <f t="shared" ca="1" si="890"/>
        <v>3.5010301829055826E-3</v>
      </c>
      <c r="AD1962" s="12">
        <f t="shared" ca="1" si="890"/>
        <v>4.1217657974272756E-3</v>
      </c>
      <c r="AE1962" s="12">
        <f t="shared" ca="1" si="890"/>
        <v>4.5585567131044323E-3</v>
      </c>
      <c r="AF1962" s="12">
        <f t="shared" ca="1" si="890"/>
        <v>4.7361779137955022E-3</v>
      </c>
      <c r="AG1962" s="12">
        <f t="shared" ca="1" si="890"/>
        <v>4.622588655065059E-3</v>
      </c>
      <c r="AH1962" s="12">
        <f t="shared" ca="1" si="890"/>
        <v>4.2383721265960806E-3</v>
      </c>
      <c r="AI1962" s="12">
        <f t="shared" ca="1" si="890"/>
        <v>3.6506442654770195E-3</v>
      </c>
      <c r="AJ1962" s="12">
        <f t="shared" ca="1" si="890"/>
        <v>2.9539051160601638E-3</v>
      </c>
      <c r="AK1962" s="12">
        <f t="shared" ca="1" si="890"/>
        <v>2.2453299087952807E-3</v>
      </c>
      <c r="AL1962" s="12">
        <f t="shared" ca="1" si="890"/>
        <v>1.603320615154267E-3</v>
      </c>
      <c r="AM1962" s="12">
        <f t="shared" ca="1" si="890"/>
        <v>1.0755167707761156E-3</v>
      </c>
      <c r="AN1962" s="12">
        <f t="shared" ca="1" si="890"/>
        <v>6.7775166297552993E-4</v>
      </c>
      <c r="AO1962" s="12">
        <f t="shared" ca="1" si="890"/>
        <v>4.0121816913469177E-4</v>
      </c>
      <c r="AP1962" s="12">
        <f t="shared" ca="1" si="890"/>
        <v>2.2312446215686161E-4</v>
      </c>
      <c r="AQ1962" s="12">
        <f t="shared" ca="1" si="890"/>
        <v>1.1656559269858342E-4</v>
      </c>
      <c r="AR1962" s="12">
        <f t="shared" ca="1" si="890"/>
        <v>5.7207130059787372E-5</v>
      </c>
      <c r="AS1962" s="12">
        <f t="shared" ca="1" si="890"/>
        <v>2.6374639989178418E-5</v>
      </c>
      <c r="AT1962" s="12">
        <f t="shared" ca="1" si="890"/>
        <v>1.1422982582716866E-5</v>
      </c>
      <c r="AU1962" s="12">
        <f t="shared" ca="1" si="890"/>
        <v>4.6476036467866176E-6</v>
      </c>
      <c r="AV1962" s="12">
        <f t="shared" ca="1" si="890"/>
        <v>1.7763774354969289E-6</v>
      </c>
      <c r="AX1962" s="13">
        <f t="shared" si="833"/>
        <v>2.1285350076384629E-2</v>
      </c>
    </row>
    <row r="1963" spans="1:50" x14ac:dyDescent="0.2">
      <c r="A1963" s="9" t="str">
        <f t="shared" si="828"/>
        <v>Sint Maarten (Dutch part)</v>
      </c>
      <c r="C1963" s="20">
        <f t="shared" si="829"/>
        <v>464.98634953208614</v>
      </c>
      <c r="D1963" s="15">
        <f t="shared" si="830"/>
        <v>529.14102476161247</v>
      </c>
      <c r="E1963" s="23">
        <f t="shared" si="831"/>
        <v>1</v>
      </c>
      <c r="F1963" s="15">
        <f t="shared" si="834"/>
        <v>529.14102476161247</v>
      </c>
      <c r="H1963" s="12">
        <f t="shared" ref="H1963:AV1963" ca="1" si="891">_xlfn.NORM.DIST(H$1777,$F1963,$B$37+$B$38*$F1963,FALSE)/$AV793*($E1255/1000)</f>
        <v>6.6378887912844734E-11</v>
      </c>
      <c r="I1963" s="12">
        <f t="shared" ca="1" si="891"/>
        <v>2.4152708371888364E-10</v>
      </c>
      <c r="J1963" s="12">
        <f t="shared" ca="1" si="891"/>
        <v>8.2557835460844968E-10</v>
      </c>
      <c r="K1963" s="12">
        <f t="shared" ca="1" si="891"/>
        <v>2.6509855049756266E-9</v>
      </c>
      <c r="L1963" s="12">
        <f t="shared" ca="1" si="891"/>
        <v>7.9967405022721398E-9</v>
      </c>
      <c r="M1963" s="12">
        <f t="shared" ca="1" si="891"/>
        <v>2.2660800540795321E-8</v>
      </c>
      <c r="N1963" s="12">
        <f t="shared" ca="1" si="891"/>
        <v>6.0324549599289016E-8</v>
      </c>
      <c r="O1963" s="12">
        <f t="shared" ca="1" si="891"/>
        <v>1.5085840884654001E-7</v>
      </c>
      <c r="P1963" s="12">
        <f t="shared" ca="1" si="891"/>
        <v>3.5440639709254519E-7</v>
      </c>
      <c r="Q1963" s="12">
        <f t="shared" ca="1" si="891"/>
        <v>7.821502291317639E-7</v>
      </c>
      <c r="R1963" s="12">
        <f t="shared" ca="1" si="891"/>
        <v>1.6215688618900737E-6</v>
      </c>
      <c r="S1963" s="12">
        <f t="shared" ca="1" si="891"/>
        <v>3.1581824111944685E-6</v>
      </c>
      <c r="T1963" s="12">
        <f t="shared" ca="1" si="891"/>
        <v>5.7782405757640401E-6</v>
      </c>
      <c r="U1963" s="12">
        <f t="shared" ca="1" si="891"/>
        <v>9.9314034220152443E-6</v>
      </c>
      <c r="V1963" s="12">
        <f t="shared" ca="1" si="891"/>
        <v>1.603548952959359E-5</v>
      </c>
      <c r="W1963" s="12">
        <f t="shared" ca="1" si="891"/>
        <v>2.4322623449977308E-5</v>
      </c>
      <c r="X1963" s="12">
        <f t="shared" ca="1" si="891"/>
        <v>3.4657338249478974E-5</v>
      </c>
      <c r="Y1963" s="12">
        <f t="shared" ca="1" si="891"/>
        <v>4.6391304896933219E-5</v>
      </c>
      <c r="Z1963" s="12">
        <f t="shared" ca="1" si="891"/>
        <v>5.8335720607211051E-5</v>
      </c>
      <c r="AA1963" s="12">
        <f t="shared" ca="1" si="891"/>
        <v>6.891109331047483E-5</v>
      </c>
      <c r="AB1963" s="12">
        <f t="shared" ca="1" si="891"/>
        <v>7.6471623159121967E-5</v>
      </c>
      <c r="AC1963" s="12">
        <f t="shared" ca="1" si="891"/>
        <v>7.9720143454719135E-5</v>
      </c>
      <c r="AD1963" s="12">
        <f t="shared" ca="1" si="891"/>
        <v>7.8071483078413174E-5</v>
      </c>
      <c r="AE1963" s="12">
        <f t="shared" ca="1" si="891"/>
        <v>7.1824627499842556E-5</v>
      </c>
      <c r="AF1963" s="12">
        <f t="shared" ca="1" si="891"/>
        <v>6.207417125108493E-5</v>
      </c>
      <c r="AG1963" s="12">
        <f t="shared" ca="1" si="891"/>
        <v>5.0397045001773777E-5</v>
      </c>
      <c r="AH1963" s="12">
        <f t="shared" ca="1" si="891"/>
        <v>3.8437559915598022E-5</v>
      </c>
      <c r="AI1963" s="12">
        <f t="shared" ca="1" si="891"/>
        <v>2.7539949683056745E-5</v>
      </c>
      <c r="AJ1963" s="12">
        <f t="shared" ca="1" si="891"/>
        <v>1.8536471580806519E-5</v>
      </c>
      <c r="AK1963" s="12">
        <f t="shared" ca="1" si="891"/>
        <v>1.1720539201651164E-5</v>
      </c>
      <c r="AL1963" s="12">
        <f t="shared" ca="1" si="891"/>
        <v>6.9618507542272844E-6</v>
      </c>
      <c r="AM1963" s="12">
        <f t="shared" ca="1" si="891"/>
        <v>3.8847083641748214E-6</v>
      </c>
      <c r="AN1963" s="12">
        <f t="shared" ca="1" si="891"/>
        <v>2.0363326629113693E-6</v>
      </c>
      <c r="AO1963" s="12">
        <f t="shared" ca="1" si="891"/>
        <v>1.0027568307617821E-6</v>
      </c>
      <c r="AP1963" s="12">
        <f t="shared" ca="1" si="891"/>
        <v>4.6387303279329879E-7</v>
      </c>
      <c r="AQ1963" s="12">
        <f t="shared" ca="1" si="891"/>
        <v>2.0158546602405392E-7</v>
      </c>
      <c r="AR1963" s="12">
        <f t="shared" ca="1" si="891"/>
        <v>8.2295464957507192E-8</v>
      </c>
      <c r="AS1963" s="12">
        <f t="shared" ca="1" si="891"/>
        <v>3.1560885847794331E-8</v>
      </c>
      <c r="AT1963" s="12">
        <f t="shared" ca="1" si="891"/>
        <v>1.1370486855783194E-8</v>
      </c>
      <c r="AU1963" s="12">
        <f t="shared" ca="1" si="891"/>
        <v>3.8482699669732474E-9</v>
      </c>
      <c r="AV1963" s="12">
        <f t="shared" ca="1" si="891"/>
        <v>1.2235130255522435E-9</v>
      </c>
      <c r="AX1963" s="13">
        <f t="shared" si="833"/>
        <v>9.8280729533409814E-2</v>
      </c>
    </row>
    <row r="1964" spans="1:50" x14ac:dyDescent="0.2">
      <c r="A1964" s="9" t="str">
        <f t="shared" si="828"/>
        <v>Slovakia</v>
      </c>
      <c r="C1964" s="20">
        <f t="shared" si="829"/>
        <v>570.73199500378234</v>
      </c>
      <c r="D1964" s="15">
        <f t="shared" si="830"/>
        <v>596.79417561052048</v>
      </c>
      <c r="E1964" s="23">
        <f t="shared" si="831"/>
        <v>1</v>
      </c>
      <c r="F1964" s="15">
        <f t="shared" si="834"/>
        <v>596.79417561052048</v>
      </c>
      <c r="H1964" s="12">
        <f t="shared" ref="H1964:AV1964" ca="1" si="892">_xlfn.NORM.DIST(H$1777,$F1964,$B$37+$B$38*$F1964,FALSE)/$AV794*($E1256/1000)</f>
        <v>8.4205334046014333E-11</v>
      </c>
      <c r="I1964" s="12">
        <f t="shared" ca="1" si="892"/>
        <v>3.6285151753587408E-10</v>
      </c>
      <c r="J1964" s="12">
        <f t="shared" ca="1" si="892"/>
        <v>1.4688413137290732E-9</v>
      </c>
      <c r="K1964" s="12">
        <f t="shared" ca="1" si="892"/>
        <v>5.5856974678111539E-9</v>
      </c>
      <c r="L1964" s="12">
        <f t="shared" ca="1" si="892"/>
        <v>1.9954301738461519E-8</v>
      </c>
      <c r="M1964" s="12">
        <f t="shared" ca="1" si="892"/>
        <v>6.6965675698151519E-8</v>
      </c>
      <c r="N1964" s="12">
        <f t="shared" ca="1" si="892"/>
        <v>2.1111766332357844E-7</v>
      </c>
      <c r="O1964" s="12">
        <f t="shared" ca="1" si="892"/>
        <v>6.2524968324915038E-7</v>
      </c>
      <c r="P1964" s="12">
        <f t="shared" ca="1" si="892"/>
        <v>1.7395582874348733E-6</v>
      </c>
      <c r="Q1964" s="12">
        <f t="shared" ca="1" si="892"/>
        <v>4.5465407188432697E-6</v>
      </c>
      <c r="R1964" s="12">
        <f t="shared" ca="1" si="892"/>
        <v>1.1162970565697721E-5</v>
      </c>
      <c r="S1964" s="12">
        <f t="shared" ca="1" si="892"/>
        <v>2.574750013553812E-5</v>
      </c>
      <c r="T1964" s="12">
        <f t="shared" ca="1" si="892"/>
        <v>5.5788791459470839E-5</v>
      </c>
      <c r="U1964" s="12">
        <f t="shared" ca="1" si="892"/>
        <v>1.1355739799884406E-4</v>
      </c>
      <c r="V1964" s="12">
        <f t="shared" ca="1" si="892"/>
        <v>2.1714033668823952E-4</v>
      </c>
      <c r="W1964" s="12">
        <f t="shared" ca="1" si="892"/>
        <v>3.900517007593294E-4</v>
      </c>
      <c r="X1964" s="12">
        <f t="shared" ca="1" si="892"/>
        <v>6.5820388267020537E-4</v>
      </c>
      <c r="Y1964" s="12">
        <f t="shared" ca="1" si="892"/>
        <v>1.0434107302257898E-3</v>
      </c>
      <c r="Z1964" s="12">
        <f t="shared" ca="1" si="892"/>
        <v>1.5538416283353278E-3</v>
      </c>
      <c r="AA1964" s="12">
        <f t="shared" ca="1" si="892"/>
        <v>2.1737760565145423E-3</v>
      </c>
      <c r="AB1964" s="12">
        <f t="shared" ca="1" si="892"/>
        <v>2.8567974152782865E-3</v>
      </c>
      <c r="AC1964" s="12">
        <f t="shared" ca="1" si="892"/>
        <v>3.5269612043028879E-3</v>
      </c>
      <c r="AD1964" s="12">
        <f t="shared" ca="1" si="892"/>
        <v>4.0905199560335951E-3</v>
      </c>
      <c r="AE1964" s="12">
        <f t="shared" ca="1" si="892"/>
        <v>4.4566953105116026E-3</v>
      </c>
      <c r="AF1964" s="12">
        <f t="shared" ca="1" si="892"/>
        <v>4.5614610077272175E-3</v>
      </c>
      <c r="AG1964" s="12">
        <f t="shared" ca="1" si="892"/>
        <v>4.3858278865279319E-3</v>
      </c>
      <c r="AH1964" s="12">
        <f t="shared" ca="1" si="892"/>
        <v>3.9614647636884454E-3</v>
      </c>
      <c r="AI1964" s="12">
        <f t="shared" ca="1" si="892"/>
        <v>3.3613722075901105E-3</v>
      </c>
      <c r="AJ1964" s="12">
        <f t="shared" ca="1" si="892"/>
        <v>2.6793781251627314E-3</v>
      </c>
      <c r="AK1964" s="12">
        <f t="shared" ca="1" si="892"/>
        <v>2.0063560449058416E-3</v>
      </c>
      <c r="AL1964" s="12">
        <f t="shared" ca="1" si="892"/>
        <v>1.4113625747057686E-3</v>
      </c>
      <c r="AM1964" s="12">
        <f t="shared" ca="1" si="892"/>
        <v>9.3266522499889164E-4</v>
      </c>
      <c r="AN1964" s="12">
        <f t="shared" ca="1" si="892"/>
        <v>5.789880045535393E-4</v>
      </c>
      <c r="AO1964" s="12">
        <f t="shared" ca="1" si="892"/>
        <v>3.376524793189351E-4</v>
      </c>
      <c r="AP1964" s="12">
        <f t="shared" ca="1" si="892"/>
        <v>1.8498091135445063E-4</v>
      </c>
      <c r="AQ1964" s="12">
        <f t="shared" ca="1" si="892"/>
        <v>9.5200774466179755E-5</v>
      </c>
      <c r="AR1964" s="12">
        <f t="shared" ca="1" si="892"/>
        <v>4.6026785290080382E-5</v>
      </c>
      <c r="AS1964" s="12">
        <f t="shared" ca="1" si="892"/>
        <v>2.0904385196277996E-5</v>
      </c>
      <c r="AT1964" s="12">
        <f t="shared" ca="1" si="892"/>
        <v>8.919094196803556E-6</v>
      </c>
      <c r="AU1964" s="12">
        <f t="shared" ca="1" si="892"/>
        <v>3.5748736505516711E-6</v>
      </c>
      <c r="AV1964" s="12">
        <f t="shared" ca="1" si="892"/>
        <v>1.3460377434757859E-6</v>
      </c>
      <c r="AX1964" s="13">
        <f t="shared" si="833"/>
        <v>2.4537369812434217E-2</v>
      </c>
    </row>
    <row r="1965" spans="1:50" x14ac:dyDescent="0.2">
      <c r="A1965" s="9" t="str">
        <f t="shared" si="828"/>
        <v>Slovenia</v>
      </c>
      <c r="C1965" s="20">
        <f t="shared" si="829"/>
        <v>567.65730521483101</v>
      </c>
      <c r="D1965" s="15">
        <f t="shared" si="830"/>
        <v>595.05695797521071</v>
      </c>
      <c r="E1965" s="23">
        <f t="shared" si="831"/>
        <v>1</v>
      </c>
      <c r="F1965" s="15">
        <f t="shared" si="834"/>
        <v>595.05695797521071</v>
      </c>
      <c r="H1965" s="12">
        <f t="shared" ref="H1965:AV1965" ca="1" si="893">_xlfn.NORM.DIST(H$1777,$F1965,$B$37+$B$38*$F1965,FALSE)/$AV795*($E1257/1000)</f>
        <v>3.5031140377691831E-11</v>
      </c>
      <c r="I1965" s="12">
        <f t="shared" ca="1" si="893"/>
        <v>1.5029947232388044E-10</v>
      </c>
      <c r="J1965" s="12">
        <f t="shared" ca="1" si="893"/>
        <v>6.0578320883702188E-10</v>
      </c>
      <c r="K1965" s="12">
        <f t="shared" ca="1" si="893"/>
        <v>2.2936840877625857E-9</v>
      </c>
      <c r="L1965" s="12">
        <f t="shared" ca="1" si="893"/>
        <v>8.1584295371066148E-9</v>
      </c>
      <c r="M1965" s="12">
        <f t="shared" ca="1" si="893"/>
        <v>2.7260644991093711E-8</v>
      </c>
      <c r="N1965" s="12">
        <f t="shared" ca="1" si="893"/>
        <v>8.5570147797627866E-8</v>
      </c>
      <c r="O1965" s="12">
        <f t="shared" ca="1" si="893"/>
        <v>2.5232775980835203E-7</v>
      </c>
      <c r="P1965" s="12">
        <f t="shared" ca="1" si="893"/>
        <v>6.9897940027295766E-7</v>
      </c>
      <c r="Q1965" s="12">
        <f t="shared" ca="1" si="893"/>
        <v>1.818948137297791E-6</v>
      </c>
      <c r="R1965" s="12">
        <f t="shared" ca="1" si="893"/>
        <v>4.446649016068391E-6</v>
      </c>
      <c r="S1965" s="12">
        <f t="shared" ca="1" si="893"/>
        <v>1.0211792473542071E-5</v>
      </c>
      <c r="T1965" s="12">
        <f t="shared" ca="1" si="893"/>
        <v>2.2030669974945945E-5</v>
      </c>
      <c r="U1965" s="12">
        <f t="shared" ca="1" si="893"/>
        <v>4.4648823930164591E-5</v>
      </c>
      <c r="V1965" s="12">
        <f t="shared" ca="1" si="893"/>
        <v>8.5005874185203694E-5</v>
      </c>
      <c r="W1965" s="12">
        <f t="shared" ca="1" si="893"/>
        <v>1.5203530401010297E-4</v>
      </c>
      <c r="X1965" s="12">
        <f t="shared" ca="1" si="893"/>
        <v>2.554444967116466E-4</v>
      </c>
      <c r="Y1965" s="12">
        <f t="shared" ca="1" si="893"/>
        <v>4.0318581979430706E-4</v>
      </c>
      <c r="Z1965" s="12">
        <f t="shared" ca="1" si="893"/>
        <v>5.9782014145632885E-4</v>
      </c>
      <c r="AA1965" s="12">
        <f t="shared" ca="1" si="893"/>
        <v>8.3270741407075535E-4</v>
      </c>
      <c r="AB1965" s="12">
        <f t="shared" ca="1" si="893"/>
        <v>1.0896095845958867E-3</v>
      </c>
      <c r="AC1965" s="12">
        <f t="shared" ca="1" si="893"/>
        <v>1.3393867336488027E-3</v>
      </c>
      <c r="AD1965" s="12">
        <f t="shared" ca="1" si="893"/>
        <v>1.5466700153825854E-3</v>
      </c>
      <c r="AE1965" s="12">
        <f t="shared" ca="1" si="893"/>
        <v>1.6778221910545925E-3</v>
      </c>
      <c r="AF1965" s="12">
        <f t="shared" ca="1" si="893"/>
        <v>1.7098215914083466E-3</v>
      </c>
      <c r="AG1965" s="12">
        <f t="shared" ca="1" si="893"/>
        <v>1.636862709111886E-3</v>
      </c>
      <c r="AH1965" s="12">
        <f t="shared" ca="1" si="893"/>
        <v>1.4720762547121638E-3</v>
      </c>
      <c r="AI1965" s="12">
        <f t="shared" ca="1" si="893"/>
        <v>1.2436694174178407E-3</v>
      </c>
      <c r="AJ1965" s="12">
        <f t="shared" ca="1" si="893"/>
        <v>9.8704328273737101E-4</v>
      </c>
      <c r="AK1965" s="12">
        <f t="shared" ca="1" si="893"/>
        <v>7.3590886492669219E-4</v>
      </c>
      <c r="AL1965" s="12">
        <f t="shared" ca="1" si="893"/>
        <v>5.1542854516486351E-4</v>
      </c>
      <c r="AM1965" s="12">
        <f t="shared" ca="1" si="893"/>
        <v>3.3913256431192625E-4</v>
      </c>
      <c r="AN1965" s="12">
        <f t="shared" ca="1" si="893"/>
        <v>2.0961729661246438E-4</v>
      </c>
      <c r="AO1965" s="12">
        <f t="shared" ca="1" si="893"/>
        <v>1.2171422342241393E-4</v>
      </c>
      <c r="AP1965" s="12">
        <f t="shared" ca="1" si="893"/>
        <v>6.6391448525645358E-5</v>
      </c>
      <c r="AQ1965" s="12">
        <f t="shared" ca="1" si="893"/>
        <v>3.4020410586269576E-5</v>
      </c>
      <c r="AR1965" s="12">
        <f t="shared" ca="1" si="893"/>
        <v>1.6376592861909925E-5</v>
      </c>
      <c r="AS1965" s="12">
        <f t="shared" ca="1" si="893"/>
        <v>7.4056664653170994E-6</v>
      </c>
      <c r="AT1965" s="12">
        <f t="shared" ca="1" si="893"/>
        <v>3.1460189894399059E-6</v>
      </c>
      <c r="AU1965" s="12">
        <f t="shared" ca="1" si="893"/>
        <v>1.2554953998549836E-6</v>
      </c>
      <c r="AV1965" s="12">
        <f t="shared" ca="1" si="893"/>
        <v>4.706797420386202E-7</v>
      </c>
      <c r="AX1965" s="13">
        <f t="shared" si="833"/>
        <v>2.555413442902112E-2</v>
      </c>
    </row>
    <row r="1966" spans="1:50" x14ac:dyDescent="0.2">
      <c r="A1966" s="9" t="str">
        <f t="shared" si="828"/>
        <v>Solomon Islands</v>
      </c>
      <c r="C1966" s="20">
        <f t="shared" si="829"/>
        <v>421.68413319058891</v>
      </c>
      <c r="D1966" s="15">
        <f t="shared" si="830"/>
        <v>501.04366988900068</v>
      </c>
      <c r="E1966" s="23">
        <f t="shared" si="831"/>
        <v>1</v>
      </c>
      <c r="F1966" s="15">
        <f t="shared" si="834"/>
        <v>501.04366988900068</v>
      </c>
      <c r="H1966" s="12">
        <f t="shared" ref="H1966:AV1966" ca="1" si="894">_xlfn.NORM.DIST(H$1777,$F1966,$B$37+$B$38*$F1966,FALSE)/$AV796*($E1258/1000)</f>
        <v>9.8265269179176509E-9</v>
      </c>
      <c r="I1966" s="12">
        <f t="shared" ca="1" si="894"/>
        <v>3.3329561365952833E-8</v>
      </c>
      <c r="J1966" s="12">
        <f t="shared" ca="1" si="894"/>
        <v>1.061978545491217E-7</v>
      </c>
      <c r="K1966" s="12">
        <f t="shared" ca="1" si="894"/>
        <v>3.1787654411281679E-7</v>
      </c>
      <c r="L1966" s="12">
        <f t="shared" ca="1" si="894"/>
        <v>8.9383594896900705E-7</v>
      </c>
      <c r="M1966" s="12">
        <f t="shared" ca="1" si="894"/>
        <v>2.3610965520000982E-6</v>
      </c>
      <c r="N1966" s="12">
        <f t="shared" ca="1" si="894"/>
        <v>5.8590374154785728E-6</v>
      </c>
      <c r="O1966" s="12">
        <f t="shared" ca="1" si="894"/>
        <v>1.3658260470235074E-5</v>
      </c>
      <c r="P1966" s="12">
        <f t="shared" ca="1" si="894"/>
        <v>2.9910323129319414E-5</v>
      </c>
      <c r="Q1966" s="12">
        <f t="shared" ca="1" si="894"/>
        <v>6.1532337565476351E-5</v>
      </c>
      <c r="R1966" s="12">
        <f t="shared" ca="1" si="894"/>
        <v>1.1891655461477232E-4</v>
      </c>
      <c r="S1966" s="12">
        <f t="shared" ca="1" si="894"/>
        <v>2.1589262986496506E-4</v>
      </c>
      <c r="T1966" s="12">
        <f t="shared" ca="1" si="894"/>
        <v>3.6820519388866318E-4</v>
      </c>
      <c r="U1966" s="12">
        <f t="shared" ca="1" si="894"/>
        <v>5.8992744194534617E-4</v>
      </c>
      <c r="V1966" s="12">
        <f t="shared" ca="1" si="894"/>
        <v>8.8789964507776664E-4</v>
      </c>
      <c r="W1966" s="12">
        <f t="shared" ca="1" si="894"/>
        <v>1.2554105116903123E-3</v>
      </c>
      <c r="X1966" s="12">
        <f t="shared" ca="1" si="894"/>
        <v>1.6674938235267586E-3</v>
      </c>
      <c r="Y1966" s="12">
        <f t="shared" ca="1" si="894"/>
        <v>2.0806512995662457E-3</v>
      </c>
      <c r="Z1966" s="12">
        <f t="shared" ca="1" si="894"/>
        <v>2.4388829917331581E-3</v>
      </c>
      <c r="AA1966" s="12">
        <f t="shared" ca="1" si="894"/>
        <v>2.6855869809213266E-3</v>
      </c>
      <c r="AB1966" s="12">
        <f t="shared" ca="1" si="894"/>
        <v>2.7780756996609716E-3</v>
      </c>
      <c r="AC1966" s="12">
        <f t="shared" ca="1" si="894"/>
        <v>2.6996379417792947E-3</v>
      </c>
      <c r="AD1966" s="12">
        <f t="shared" ca="1" si="894"/>
        <v>2.4644701697260629E-3</v>
      </c>
      <c r="AE1966" s="12">
        <f t="shared" ca="1" si="894"/>
        <v>2.1134802955121573E-3</v>
      </c>
      <c r="AF1966" s="12">
        <f t="shared" ca="1" si="894"/>
        <v>1.702665888627664E-3</v>
      </c>
      <c r="AG1966" s="12">
        <f t="shared" ca="1" si="894"/>
        <v>1.2885974351073467E-3</v>
      </c>
      <c r="AH1966" s="12">
        <f t="shared" ca="1" si="894"/>
        <v>9.1613966061831933E-4</v>
      </c>
      <c r="AI1966" s="12">
        <f t="shared" ca="1" si="894"/>
        <v>6.1187498923940338E-4</v>
      </c>
      <c r="AJ1966" s="12">
        <f t="shared" ca="1" si="894"/>
        <v>3.8390194576916483E-4</v>
      </c>
      <c r="AK1966" s="12">
        <f t="shared" ca="1" si="894"/>
        <v>2.2627393004541574E-4</v>
      </c>
      <c r="AL1966" s="12">
        <f t="shared" ca="1" si="894"/>
        <v>1.252868013380872E-4</v>
      </c>
      <c r="AM1966" s="12">
        <f t="shared" ca="1" si="894"/>
        <v>6.5167748691983011E-5</v>
      </c>
      <c r="AN1966" s="12">
        <f t="shared" ca="1" si="894"/>
        <v>3.1843200346209159E-5</v>
      </c>
      <c r="AO1966" s="12">
        <f t="shared" ca="1" si="894"/>
        <v>1.4616967976035127E-5</v>
      </c>
      <c r="AP1966" s="12">
        <f t="shared" ca="1" si="894"/>
        <v>6.3031040522013301E-6</v>
      </c>
      <c r="AQ1966" s="12">
        <f t="shared" ca="1" si="894"/>
        <v>2.553337669903364E-6</v>
      </c>
      <c r="AR1966" s="12">
        <f t="shared" ca="1" si="894"/>
        <v>9.7166961768760266E-7</v>
      </c>
      <c r="AS1966" s="12">
        <f t="shared" ca="1" si="894"/>
        <v>3.4736462539863573E-7</v>
      </c>
      <c r="AT1966" s="12">
        <f t="shared" ca="1" si="894"/>
        <v>1.1665655569965588E-7</v>
      </c>
      <c r="AU1966" s="12">
        <f t="shared" ca="1" si="894"/>
        <v>3.680351553117868E-8</v>
      </c>
      <c r="AV1966" s="12">
        <f t="shared" ca="1" si="894"/>
        <v>1.0907520943047717E-8</v>
      </c>
      <c r="AX1966" s="13">
        <f t="shared" si="833"/>
        <v>0.15614305639303466</v>
      </c>
    </row>
    <row r="1967" spans="1:50" x14ac:dyDescent="0.2">
      <c r="A1967" s="9" t="str">
        <f t="shared" si="828"/>
        <v>Somalia</v>
      </c>
      <c r="C1967" s="20">
        <f t="shared" si="829"/>
        <v>262.70075054870478</v>
      </c>
      <c r="D1967" s="15">
        <f t="shared" si="830"/>
        <v>398.60810064386425</v>
      </c>
      <c r="E1967" s="23">
        <f t="shared" si="831"/>
        <v>1</v>
      </c>
      <c r="F1967" s="15">
        <f t="shared" si="834"/>
        <v>398.60810064386425</v>
      </c>
      <c r="H1967" s="12">
        <f t="shared" ref="H1967:AV1967" ca="1" si="895">_xlfn.NORM.DIST(H$1777,$F1967,$B$37+$B$38*$F1967,FALSE)/$AV797*($E1259/1000)</f>
        <v>3.1639261722671232E-5</v>
      </c>
      <c r="I1967" s="12">
        <f t="shared" ca="1" si="895"/>
        <v>8.306879007063508E-5</v>
      </c>
      <c r="J1967" s="12">
        <f t="shared" ca="1" si="895"/>
        <v>2.0488304664663374E-4</v>
      </c>
      <c r="K1967" s="12">
        <f t="shared" ca="1" si="895"/>
        <v>4.747125978642843E-4</v>
      </c>
      <c r="L1967" s="12">
        <f t="shared" ca="1" si="895"/>
        <v>1.0332658729122466E-3</v>
      </c>
      <c r="M1967" s="12">
        <f t="shared" ca="1" si="895"/>
        <v>2.1127592360771323E-3</v>
      </c>
      <c r="N1967" s="12">
        <f t="shared" ca="1" si="895"/>
        <v>4.0583035425657979E-3</v>
      </c>
      <c r="O1967" s="12">
        <f t="shared" ca="1" si="895"/>
        <v>7.323111392197202E-3</v>
      </c>
      <c r="P1967" s="12">
        <f t="shared" ca="1" si="895"/>
        <v>1.2413760100037427E-2</v>
      </c>
      <c r="Q1967" s="12">
        <f t="shared" ca="1" si="895"/>
        <v>1.976822388919602E-2</v>
      </c>
      <c r="R1967" s="12">
        <f t="shared" ca="1" si="895"/>
        <v>2.9572534618582922E-2</v>
      </c>
      <c r="S1967" s="12">
        <f t="shared" ca="1" si="895"/>
        <v>4.155909115299989E-2</v>
      </c>
      <c r="T1967" s="12">
        <f t="shared" ca="1" si="895"/>
        <v>5.4865599504787102E-2</v>
      </c>
      <c r="U1967" s="12">
        <f t="shared" ca="1" si="895"/>
        <v>6.8044152837407598E-2</v>
      </c>
      <c r="V1967" s="12">
        <f t="shared" ca="1" si="895"/>
        <v>7.9275335499296162E-2</v>
      </c>
      <c r="W1967" s="12">
        <f t="shared" ca="1" si="895"/>
        <v>8.6764478507233705E-2</v>
      </c>
      <c r="X1967" s="12">
        <f t="shared" ca="1" si="895"/>
        <v>8.9207717573831377E-2</v>
      </c>
      <c r="Y1967" s="12">
        <f t="shared" ca="1" si="895"/>
        <v>8.6162737733627648E-2</v>
      </c>
      <c r="Z1967" s="12">
        <f t="shared" ca="1" si="895"/>
        <v>7.8179546446600925E-2</v>
      </c>
      <c r="AA1967" s="12">
        <f t="shared" ca="1" si="895"/>
        <v>6.663822158204076E-2</v>
      </c>
      <c r="AB1967" s="12">
        <f t="shared" ca="1" si="895"/>
        <v>5.3359314891912389E-2</v>
      </c>
      <c r="AC1967" s="12">
        <f t="shared" ca="1" si="895"/>
        <v>4.0137811241911799E-2</v>
      </c>
      <c r="AD1967" s="12">
        <f t="shared" ca="1" si="895"/>
        <v>2.8363101724799861E-2</v>
      </c>
      <c r="AE1967" s="12">
        <f t="shared" ca="1" si="895"/>
        <v>1.8828267236324941E-2</v>
      </c>
      <c r="AF1967" s="12">
        <f t="shared" ca="1" si="895"/>
        <v>1.174149993019547E-2</v>
      </c>
      <c r="AG1967" s="12">
        <f t="shared" ca="1" si="895"/>
        <v>6.8784946024250688E-3</v>
      </c>
      <c r="AH1967" s="12">
        <f t="shared" ca="1" si="895"/>
        <v>3.7854700691719182E-3</v>
      </c>
      <c r="AI1967" s="12">
        <f t="shared" ca="1" si="895"/>
        <v>1.9570540824846785E-3</v>
      </c>
      <c r="AJ1967" s="12">
        <f t="shared" ca="1" si="895"/>
        <v>9.5047879657652321E-4</v>
      </c>
      <c r="AK1967" s="12">
        <f t="shared" ca="1" si="895"/>
        <v>4.3364928383047695E-4</v>
      </c>
      <c r="AL1967" s="12">
        <f t="shared" ca="1" si="895"/>
        <v>1.8586235209502679E-4</v>
      </c>
      <c r="AM1967" s="12">
        <f t="shared" ca="1" si="895"/>
        <v>7.4834320417116731E-5</v>
      </c>
      <c r="AN1967" s="12">
        <f t="shared" ca="1" si="895"/>
        <v>2.830523756422277E-5</v>
      </c>
      <c r="AO1967" s="12">
        <f t="shared" ca="1" si="895"/>
        <v>1.0057484785366409E-5</v>
      </c>
      <c r="AP1967" s="12">
        <f t="shared" ca="1" si="895"/>
        <v>3.3571330932110888E-6</v>
      </c>
      <c r="AQ1967" s="12">
        <f t="shared" ca="1" si="895"/>
        <v>1.0526992873432694E-6</v>
      </c>
      <c r="AR1967" s="12">
        <f t="shared" ca="1" si="895"/>
        <v>3.100963779850605E-7</v>
      </c>
      <c r="AS1967" s="12">
        <f t="shared" ca="1" si="895"/>
        <v>8.5811531522869091E-8</v>
      </c>
      <c r="AT1967" s="12">
        <f t="shared" ca="1" si="895"/>
        <v>2.2307515711489476E-8</v>
      </c>
      <c r="AU1967" s="12">
        <f t="shared" ca="1" si="895"/>
        <v>5.4477021761609008E-9</v>
      </c>
      <c r="AV1967" s="12">
        <f t="shared" ca="1" si="895"/>
        <v>1.2497757713778618E-9</v>
      </c>
      <c r="AX1967" s="13">
        <f t="shared" si="833"/>
        <v>0.50555269573663419</v>
      </c>
    </row>
    <row r="1968" spans="1:50" x14ac:dyDescent="0.2">
      <c r="A1968" s="9" t="str">
        <f t="shared" si="828"/>
        <v>South Africa</v>
      </c>
      <c r="C1968" s="20">
        <f t="shared" si="829"/>
        <v>332.7154833827563</v>
      </c>
      <c r="D1968" s="15">
        <f t="shared" si="830"/>
        <v>443.96694079405984</v>
      </c>
      <c r="E1968" s="23">
        <f t="shared" si="831"/>
        <v>1</v>
      </c>
      <c r="F1968" s="15">
        <f t="shared" si="834"/>
        <v>443.96694079405984</v>
      </c>
      <c r="H1968" s="12">
        <f t="shared" ref="H1968:AV1968" ca="1" si="896">_xlfn.NORM.DIST(H$1777,$F1968,$B$37+$B$38*$F1968,FALSE)/$AV798*($E1260/1000)</f>
        <v>5.6975821156565309E-6</v>
      </c>
      <c r="I1968" s="12">
        <f t="shared" ca="1" si="896"/>
        <v>1.6755209864501152E-5</v>
      </c>
      <c r="J1968" s="12">
        <f t="shared" ca="1" si="896"/>
        <v>4.6287715345746315E-5</v>
      </c>
      <c r="K1968" s="12">
        <f t="shared" ca="1" si="896"/>
        <v>1.2012633138586782E-4</v>
      </c>
      <c r="L1968" s="12">
        <f t="shared" ca="1" si="896"/>
        <v>2.9286486837646524E-4</v>
      </c>
      <c r="M1968" s="12">
        <f t="shared" ca="1" si="896"/>
        <v>6.7073803743516157E-4</v>
      </c>
      <c r="N1968" s="12">
        <f t="shared" ca="1" si="896"/>
        <v>1.443095887285649E-3</v>
      </c>
      <c r="O1968" s="12">
        <f t="shared" ca="1" si="896"/>
        <v>2.9167152815560752E-3</v>
      </c>
      <c r="P1968" s="12">
        <f t="shared" ca="1" si="896"/>
        <v>5.5379557336191513E-3</v>
      </c>
      <c r="Q1968" s="12">
        <f t="shared" ca="1" si="896"/>
        <v>9.8778293232311444E-3</v>
      </c>
      <c r="R1968" s="12">
        <f t="shared" ca="1" si="896"/>
        <v>1.6551225302379017E-2</v>
      </c>
      <c r="S1968" s="12">
        <f t="shared" ca="1" si="896"/>
        <v>2.6052858343679177E-2</v>
      </c>
      <c r="T1968" s="12">
        <f t="shared" ca="1" si="896"/>
        <v>3.852451683188602E-2</v>
      </c>
      <c r="U1968" s="12">
        <f t="shared" ca="1" si="896"/>
        <v>5.3515010863500433E-2</v>
      </c>
      <c r="V1968" s="12">
        <f t="shared" ca="1" si="896"/>
        <v>6.9834596820167474E-2</v>
      </c>
      <c r="W1968" s="12">
        <f t="shared" ca="1" si="896"/>
        <v>8.5609554542484437E-2</v>
      </c>
      <c r="X1968" s="12">
        <f t="shared" ca="1" si="896"/>
        <v>9.8589448962704732E-2</v>
      </c>
      <c r="Y1968" s="12">
        <f t="shared" ca="1" si="896"/>
        <v>0.1066584421571357</v>
      </c>
      <c r="Z1968" s="12">
        <f t="shared" ca="1" si="896"/>
        <v>0.10839684152537199</v>
      </c>
      <c r="AA1968" s="12">
        <f t="shared" ca="1" si="896"/>
        <v>0.10348910105522979</v>
      </c>
      <c r="AB1968" s="12">
        <f t="shared" ca="1" si="896"/>
        <v>9.2817356664986694E-2</v>
      </c>
      <c r="AC1968" s="12">
        <f t="shared" ca="1" si="896"/>
        <v>7.8202452372108294E-2</v>
      </c>
      <c r="AD1968" s="12">
        <f t="shared" ca="1" si="896"/>
        <v>6.189679240104852E-2</v>
      </c>
      <c r="AE1968" s="12">
        <f t="shared" ca="1" si="896"/>
        <v>4.6022744101612639E-2</v>
      </c>
      <c r="AF1968" s="12">
        <f t="shared" ca="1" si="896"/>
        <v>3.214648338706045E-2</v>
      </c>
      <c r="AG1968" s="12">
        <f t="shared" ca="1" si="896"/>
        <v>2.1093615573850897E-2</v>
      </c>
      <c r="AH1968" s="12">
        <f t="shared" ca="1" si="896"/>
        <v>1.3002449557904703E-2</v>
      </c>
      <c r="AI1968" s="12">
        <f t="shared" ca="1" si="896"/>
        <v>7.5293229133839524E-3</v>
      </c>
      <c r="AJ1968" s="12">
        <f t="shared" ca="1" si="896"/>
        <v>4.0958426489382024E-3</v>
      </c>
      <c r="AK1968" s="12">
        <f t="shared" ca="1" si="896"/>
        <v>2.093086609575225E-3</v>
      </c>
      <c r="AL1968" s="12">
        <f t="shared" ca="1" si="896"/>
        <v>1.0048187481867033E-3</v>
      </c>
      <c r="AM1968" s="12">
        <f t="shared" ca="1" si="896"/>
        <v>4.531529951725808E-4</v>
      </c>
      <c r="AN1968" s="12">
        <f t="shared" ca="1" si="896"/>
        <v>1.9198114385865785E-4</v>
      </c>
      <c r="AO1968" s="12">
        <f t="shared" ca="1" si="896"/>
        <v>7.640625084133738E-5</v>
      </c>
      <c r="AP1968" s="12">
        <f t="shared" ca="1" si="896"/>
        <v>2.8566418856768491E-5</v>
      </c>
      <c r="AQ1968" s="12">
        <f t="shared" ca="1" si="896"/>
        <v>1.0033196188679367E-5</v>
      </c>
      <c r="AR1968" s="12">
        <f t="shared" ca="1" si="896"/>
        <v>3.310391850026762E-6</v>
      </c>
      <c r="AS1968" s="12">
        <f t="shared" ca="1" si="896"/>
        <v>1.0260678940130547E-6</v>
      </c>
      <c r="AT1968" s="12">
        <f t="shared" ca="1" si="896"/>
        <v>2.9876477229281543E-7</v>
      </c>
      <c r="AU1968" s="12">
        <f t="shared" ca="1" si="896"/>
        <v>8.1722053736374726E-8</v>
      </c>
      <c r="AV1968" s="12">
        <f t="shared" ca="1" si="896"/>
        <v>2.0999345130993859E-8</v>
      </c>
      <c r="AX1968" s="13">
        <f t="shared" si="833"/>
        <v>0.33008828128258005</v>
      </c>
    </row>
    <row r="1969" spans="1:50" x14ac:dyDescent="0.2">
      <c r="A1969" s="9" t="str">
        <f t="shared" si="828"/>
        <v>South Sudan</v>
      </c>
      <c r="C1969" s="20">
        <f t="shared" si="829"/>
        <v>269.73928631636636</v>
      </c>
      <c r="D1969" s="15">
        <f t="shared" si="830"/>
        <v>403.95685502534269</v>
      </c>
      <c r="E1969" s="23">
        <f t="shared" si="831"/>
        <v>1</v>
      </c>
      <c r="F1969" s="15">
        <f t="shared" si="834"/>
        <v>403.95685502534269</v>
      </c>
      <c r="H1969" s="12">
        <f t="shared" ref="H1969:AV1969" ca="1" si="897">_xlfn.NORM.DIST(H$1777,$F1969,$B$37+$B$38*$F1969,FALSE)/$AV799*($E1261/1000)</f>
        <v>1.2251786768478051E-5</v>
      </c>
      <c r="I1969" s="12">
        <f t="shared" ca="1" si="897"/>
        <v>3.2600053274844889E-5</v>
      </c>
      <c r="J1969" s="12">
        <f t="shared" ca="1" si="897"/>
        <v>8.1488023630719211E-5</v>
      </c>
      <c r="K1969" s="12">
        <f t="shared" ca="1" si="897"/>
        <v>1.9134884919088784E-4</v>
      </c>
      <c r="L1969" s="12">
        <f t="shared" ca="1" si="897"/>
        <v>4.2209919061163308E-4</v>
      </c>
      <c r="M1969" s="12">
        <f t="shared" ca="1" si="897"/>
        <v>8.7470131414732867E-4</v>
      </c>
      <c r="N1969" s="12">
        <f t="shared" ca="1" si="897"/>
        <v>1.7027921270062855E-3</v>
      </c>
      <c r="O1969" s="12">
        <f t="shared" ca="1" si="897"/>
        <v>3.1140105737769053E-3</v>
      </c>
      <c r="P1969" s="12">
        <f t="shared" ca="1" si="897"/>
        <v>5.3497701990157182E-3</v>
      </c>
      <c r="Q1969" s="12">
        <f t="shared" ca="1" si="897"/>
        <v>8.6338950712941606E-3</v>
      </c>
      <c r="R1969" s="12">
        <f t="shared" ca="1" si="897"/>
        <v>1.3089859960464009E-2</v>
      </c>
      <c r="S1969" s="12">
        <f t="shared" ca="1" si="897"/>
        <v>1.864317298373953E-2</v>
      </c>
      <c r="T1969" s="12">
        <f t="shared" ca="1" si="897"/>
        <v>2.4943721737971582E-2</v>
      </c>
      <c r="U1969" s="12">
        <f t="shared" ca="1" si="897"/>
        <v>3.1351568394090139E-2</v>
      </c>
      <c r="V1969" s="12">
        <f t="shared" ca="1" si="897"/>
        <v>3.7018079628616946E-2</v>
      </c>
      <c r="W1969" s="12">
        <f t="shared" ca="1" si="897"/>
        <v>4.1060581326794937E-2</v>
      </c>
      <c r="X1969" s="12">
        <f t="shared" ca="1" si="897"/>
        <v>4.2785134052769444E-2</v>
      </c>
      <c r="Y1969" s="12">
        <f t="shared" ca="1" si="897"/>
        <v>4.1881024338621904E-2</v>
      </c>
      <c r="Z1969" s="12">
        <f t="shared" ca="1" si="897"/>
        <v>3.8512196454959055E-2</v>
      </c>
      <c r="AA1969" s="12">
        <f t="shared" ca="1" si="897"/>
        <v>3.3268703483279559E-2</v>
      </c>
      <c r="AB1969" s="12">
        <f t="shared" ca="1" si="897"/>
        <v>2.6997904646040943E-2</v>
      </c>
      <c r="AC1969" s="12">
        <f t="shared" ca="1" si="897"/>
        <v>2.0581680722968967E-2</v>
      </c>
      <c r="AD1969" s="12">
        <f t="shared" ca="1" si="897"/>
        <v>1.4739685240332942E-2</v>
      </c>
      <c r="AE1969" s="12">
        <f t="shared" ca="1" si="897"/>
        <v>9.9163575358356265E-3</v>
      </c>
      <c r="AF1969" s="12">
        <f t="shared" ca="1" si="897"/>
        <v>6.267188240328834E-3</v>
      </c>
      <c r="AG1969" s="12">
        <f t="shared" ca="1" si="897"/>
        <v>3.7209162626017874E-3</v>
      </c>
      <c r="AH1969" s="12">
        <f t="shared" ca="1" si="897"/>
        <v>2.0753132012853773E-3</v>
      </c>
      <c r="AI1969" s="12">
        <f t="shared" ca="1" si="897"/>
        <v>1.0873616094818706E-3</v>
      </c>
      <c r="AJ1969" s="12">
        <f t="shared" ca="1" si="897"/>
        <v>5.3520595572034528E-4</v>
      </c>
      <c r="AK1969" s="12">
        <f t="shared" ca="1" si="897"/>
        <v>2.4747109179111391E-4</v>
      </c>
      <c r="AL1969" s="12">
        <f t="shared" ca="1" si="897"/>
        <v>1.074940945786155E-4</v>
      </c>
      <c r="AM1969" s="12">
        <f t="shared" ca="1" si="897"/>
        <v>4.386330306658164E-5</v>
      </c>
      <c r="AN1969" s="12">
        <f t="shared" ca="1" si="897"/>
        <v>1.681413979755723E-5</v>
      </c>
      <c r="AO1969" s="12">
        <f t="shared" ca="1" si="897"/>
        <v>6.0548664741381134E-6</v>
      </c>
      <c r="AP1969" s="12">
        <f t="shared" ca="1" si="897"/>
        <v>2.0482882864926306E-6</v>
      </c>
      <c r="AQ1969" s="12">
        <f t="shared" ca="1" si="897"/>
        <v>6.509298497392506E-7</v>
      </c>
      <c r="AR1969" s="12">
        <f t="shared" ca="1" si="897"/>
        <v>1.9432733213792675E-7</v>
      </c>
      <c r="AS1969" s="12">
        <f t="shared" ca="1" si="897"/>
        <v>5.449920714864022E-8</v>
      </c>
      <c r="AT1969" s="12">
        <f t="shared" ca="1" si="897"/>
        <v>1.4358301711285275E-8</v>
      </c>
      <c r="AU1969" s="12">
        <f t="shared" ca="1" si="897"/>
        <v>3.5536328880119286E-9</v>
      </c>
      <c r="AV1969" s="12">
        <f t="shared" ca="1" si="897"/>
        <v>8.2622558825766838E-10</v>
      </c>
      <c r="AX1969" s="13">
        <f t="shared" si="833"/>
        <v>0.48421855052791207</v>
      </c>
    </row>
    <row r="1970" spans="1:50" x14ac:dyDescent="0.2">
      <c r="A1970" s="9" t="str">
        <f t="shared" ref="A1970:A2004" si="898">A338</f>
        <v>Spain</v>
      </c>
      <c r="C1970" s="20">
        <f t="shared" ref="C1970:C2004" si="899">E800</f>
        <v>553.250445130088</v>
      </c>
      <c r="D1970" s="15">
        <f t="shared" ref="D1970:D2004" si="900">C1970+IFERROR(INDEX(B$2259:B$2601,MATCH(C1970,B$2259:B$2601,1)+C$60)-INDEX(B$2259:B$2601,MATCH(C1970,B$2259:B$2601,1)),0)</f>
        <v>585.4894451858338</v>
      </c>
      <c r="E1970" s="23">
        <f t="shared" ref="E1970:E2004" si="901">INDEX(B$23:B$29,MATCH(B338,A$23:A$29,0))</f>
        <v>1</v>
      </c>
      <c r="F1970" s="15">
        <f t="shared" si="834"/>
        <v>585.4894451858338</v>
      </c>
      <c r="H1970" s="12">
        <f t="shared" ref="H1970:AV1970" ca="1" si="902">_xlfn.NORM.DIST(H$1777,$F1970,$B$37+$B$38*$F1970,FALSE)/$AV800*($E1262/1000)</f>
        <v>1.1978028323580028E-9</v>
      </c>
      <c r="I1970" s="12">
        <f t="shared" ca="1" si="902"/>
        <v>5.0176541236860534E-9</v>
      </c>
      <c r="J1970" s="12">
        <f t="shared" ca="1" si="902"/>
        <v>1.9745707607717985E-8</v>
      </c>
      <c r="K1970" s="12">
        <f t="shared" ca="1" si="902"/>
        <v>7.2996372225518022E-8</v>
      </c>
      <c r="L1970" s="12">
        <f t="shared" ca="1" si="902"/>
        <v>2.5350495199494422E-7</v>
      </c>
      <c r="M1970" s="12">
        <f t="shared" ca="1" si="902"/>
        <v>8.2704323278502812E-7</v>
      </c>
      <c r="N1970" s="12">
        <f t="shared" ca="1" si="902"/>
        <v>2.5347000442039581E-6</v>
      </c>
      <c r="O1970" s="12">
        <f t="shared" ca="1" si="902"/>
        <v>7.2976247409024236E-6</v>
      </c>
      <c r="P1970" s="12">
        <f t="shared" ca="1" si="902"/>
        <v>1.9737542448138888E-5</v>
      </c>
      <c r="Q1970" s="12">
        <f t="shared" ca="1" si="902"/>
        <v>5.0148878095369957E-5</v>
      </c>
      <c r="R1970" s="12">
        <f t="shared" ca="1" si="902"/>
        <v>1.196977429076515E-4</v>
      </c>
      <c r="S1970" s="12">
        <f t="shared" ca="1" si="902"/>
        <v>2.6839059650493217E-4</v>
      </c>
      <c r="T1970" s="12">
        <f t="shared" ca="1" si="902"/>
        <v>5.6533415554798293E-4</v>
      </c>
      <c r="U1970" s="12">
        <f t="shared" ca="1" si="902"/>
        <v>1.1186642236326652E-3</v>
      </c>
      <c r="V1970" s="12">
        <f t="shared" ca="1" si="902"/>
        <v>2.0794614231748644E-3</v>
      </c>
      <c r="W1970" s="12">
        <f t="shared" ca="1" si="902"/>
        <v>3.6312703363835653E-3</v>
      </c>
      <c r="X1970" s="12">
        <f t="shared" ca="1" si="902"/>
        <v>5.9569354044379822E-3</v>
      </c>
      <c r="Y1970" s="12">
        <f t="shared" ca="1" si="902"/>
        <v>9.1800235309422891E-3</v>
      </c>
      <c r="Z1970" s="12">
        <f t="shared" ca="1" si="902"/>
        <v>1.3289887143819498E-2</v>
      </c>
      <c r="AA1970" s="12">
        <f t="shared" ca="1" si="902"/>
        <v>1.8074046131449525E-2</v>
      </c>
      <c r="AB1970" s="12">
        <f t="shared" ca="1" si="902"/>
        <v>2.3091177237637706E-2</v>
      </c>
      <c r="AC1970" s="12">
        <f t="shared" ca="1" si="902"/>
        <v>2.7713626392700554E-2</v>
      </c>
      <c r="AD1970" s="12">
        <f t="shared" ca="1" si="902"/>
        <v>3.1246201998100163E-2</v>
      </c>
      <c r="AE1970" s="12">
        <f t="shared" ca="1" si="902"/>
        <v>3.309464363923479E-2</v>
      </c>
      <c r="AF1970" s="12">
        <f t="shared" ca="1" si="902"/>
        <v>3.2928714512853466E-2</v>
      </c>
      <c r="AG1970" s="12">
        <f t="shared" ca="1" si="902"/>
        <v>3.0778570093481054E-2</v>
      </c>
      <c r="AH1970" s="12">
        <f t="shared" ca="1" si="902"/>
        <v>2.7025808628975738E-2</v>
      </c>
      <c r="AI1970" s="12">
        <f t="shared" ca="1" si="902"/>
        <v>2.2292847732976309E-2</v>
      </c>
      <c r="AJ1970" s="12">
        <f t="shared" ca="1" si="902"/>
        <v>1.7274639662275056E-2</v>
      </c>
      <c r="AK1970" s="12">
        <f t="shared" ca="1" si="902"/>
        <v>1.2575030274371565E-2</v>
      </c>
      <c r="AL1970" s="12">
        <f t="shared" ca="1" si="902"/>
        <v>8.5993510099463405E-3</v>
      </c>
      <c r="AM1970" s="12">
        <f t="shared" ca="1" si="902"/>
        <v>5.5243210303444305E-3</v>
      </c>
      <c r="AN1970" s="12">
        <f t="shared" ca="1" si="902"/>
        <v>3.3338705701402545E-3</v>
      </c>
      <c r="AO1970" s="12">
        <f t="shared" ca="1" si="902"/>
        <v>1.8900581113519448E-3</v>
      </c>
      <c r="AP1970" s="12">
        <f t="shared" ca="1" si="902"/>
        <v>1.0066028919160288E-3</v>
      </c>
      <c r="AQ1970" s="12">
        <f t="shared" ca="1" si="902"/>
        <v>5.0361398923893651E-4</v>
      </c>
      <c r="AR1970" s="12">
        <f t="shared" ca="1" si="902"/>
        <v>2.3669767483675835E-4</v>
      </c>
      <c r="AS1970" s="12">
        <f t="shared" ca="1" si="902"/>
        <v>1.0450733979242329E-4</v>
      </c>
      <c r="AT1970" s="12">
        <f t="shared" ca="1" si="902"/>
        <v>4.3346714884806152E-5</v>
      </c>
      <c r="AU1970" s="12">
        <f t="shared" ca="1" si="902"/>
        <v>1.6889709516385312E-5</v>
      </c>
      <c r="AV1970" s="12">
        <f t="shared" ca="1" si="902"/>
        <v>6.1822244191441858E-6</v>
      </c>
      <c r="AX1970" s="13">
        <f t="shared" ref="AX1970:AX2004" si="903">_xlfn.NORM.DIST(D$608,F1970,$B$37+$B$38*$F1970,TRUE)</f>
        <v>3.1805650211769572E-2</v>
      </c>
    </row>
    <row r="1971" spans="1:50" x14ac:dyDescent="0.2">
      <c r="A1971" s="9" t="str">
        <f t="shared" si="898"/>
        <v>Sri Lanka</v>
      </c>
      <c r="C1971" s="20">
        <f t="shared" si="899"/>
        <v>450.91532630229597</v>
      </c>
      <c r="D1971" s="15">
        <f t="shared" si="900"/>
        <v>520.0713117405071</v>
      </c>
      <c r="E1971" s="23">
        <f t="shared" si="901"/>
        <v>1</v>
      </c>
      <c r="F1971" s="15">
        <f t="shared" ref="F1971:F2004" si="904">C1971+E1971*(D1971-C1971)</f>
        <v>520.0713117405071</v>
      </c>
      <c r="H1971" s="12">
        <f t="shared" ref="H1971:AV1971" ca="1" si="905">_xlfn.NORM.DIST(H$1777,$F1971,$B$37+$B$38*$F1971,FALSE)/$AV801*($E1263/1000)</f>
        <v>3.4250004511065548E-8</v>
      </c>
      <c r="I1971" s="12">
        <f t="shared" ca="1" si="905"/>
        <v>1.2182858012873621E-7</v>
      </c>
      <c r="J1971" s="12">
        <f t="shared" ca="1" si="905"/>
        <v>4.0709364913149041E-7</v>
      </c>
      <c r="K1971" s="12">
        <f t="shared" ca="1" si="905"/>
        <v>1.2778976357048507E-6</v>
      </c>
      <c r="L1971" s="12">
        <f t="shared" ca="1" si="905"/>
        <v>3.7683774900902921E-6</v>
      </c>
      <c r="M1971" s="12">
        <f t="shared" ca="1" si="905"/>
        <v>1.043925076622937E-5</v>
      </c>
      <c r="N1971" s="12">
        <f t="shared" ca="1" si="905"/>
        <v>2.7166948168172426E-5</v>
      </c>
      <c r="O1971" s="12">
        <f t="shared" ca="1" si="905"/>
        <v>6.6415427601764347E-5</v>
      </c>
      <c r="P1971" s="12">
        <f t="shared" ca="1" si="905"/>
        <v>1.5252944391237638E-4</v>
      </c>
      <c r="Q1971" s="12">
        <f t="shared" ca="1" si="905"/>
        <v>3.2907508005934036E-4</v>
      </c>
      <c r="R1971" s="12">
        <f t="shared" ca="1" si="905"/>
        <v>6.6694941999495875E-4</v>
      </c>
      <c r="S1971" s="12">
        <f t="shared" ca="1" si="905"/>
        <v>1.2698353054559006E-3</v>
      </c>
      <c r="T1971" s="12">
        <f t="shared" ca="1" si="905"/>
        <v>2.2712162720536187E-3</v>
      </c>
      <c r="U1971" s="12">
        <f t="shared" ca="1" si="905"/>
        <v>3.8161565219233876E-3</v>
      </c>
      <c r="V1971" s="12">
        <f t="shared" ca="1" si="905"/>
        <v>6.0235214656651848E-3</v>
      </c>
      <c r="W1971" s="12">
        <f t="shared" ca="1" si="905"/>
        <v>8.931642680209715E-3</v>
      </c>
      <c r="X1971" s="12">
        <f t="shared" ca="1" si="905"/>
        <v>1.2441387395653801E-2</v>
      </c>
      <c r="Y1971" s="12">
        <f t="shared" ca="1" si="905"/>
        <v>1.6280317900238914E-2</v>
      </c>
      <c r="Z1971" s="12">
        <f t="shared" ca="1" si="905"/>
        <v>2.0013062128077908E-2</v>
      </c>
      <c r="AA1971" s="12">
        <f t="shared" ca="1" si="905"/>
        <v>2.3111109811408889E-2</v>
      </c>
      <c r="AB1971" s="12">
        <f t="shared" ca="1" si="905"/>
        <v>2.5071750280753553E-2</v>
      </c>
      <c r="AC1971" s="12">
        <f t="shared" ca="1" si="905"/>
        <v>2.5550835196669994E-2</v>
      </c>
      <c r="AD1971" s="12">
        <f t="shared" ca="1" si="905"/>
        <v>2.4461446947746577E-2</v>
      </c>
      <c r="AE1971" s="12">
        <f t="shared" ca="1" si="905"/>
        <v>2.199965042662155E-2</v>
      </c>
      <c r="AF1971" s="12">
        <f t="shared" ca="1" si="905"/>
        <v>1.8586859320326776E-2</v>
      </c>
      <c r="AG1971" s="12">
        <f t="shared" ca="1" si="905"/>
        <v>1.4752065726522176E-2</v>
      </c>
      <c r="AH1971" s="12">
        <f t="shared" ca="1" si="905"/>
        <v>1.0999077455361349E-2</v>
      </c>
      <c r="AI1971" s="12">
        <f t="shared" ca="1" si="905"/>
        <v>7.7040000496314725E-3</v>
      </c>
      <c r="AJ1971" s="12">
        <f t="shared" ca="1" si="905"/>
        <v>5.0691236891600884E-3</v>
      </c>
      <c r="AK1971" s="12">
        <f t="shared" ca="1" si="905"/>
        <v>3.1333296956382504E-3</v>
      </c>
      <c r="AL1971" s="12">
        <f t="shared" ca="1" si="905"/>
        <v>1.8194322811475295E-3</v>
      </c>
      <c r="AM1971" s="12">
        <f t="shared" ca="1" si="905"/>
        <v>9.9248120695618215E-4</v>
      </c>
      <c r="AN1971" s="12">
        <f t="shared" ca="1" si="905"/>
        <v>5.0858703274132117E-4</v>
      </c>
      <c r="AO1971" s="12">
        <f t="shared" ca="1" si="905"/>
        <v>2.4483013315783521E-4</v>
      </c>
      <c r="AP1971" s="12">
        <f t="shared" ca="1" si="905"/>
        <v>1.1071871825842143E-4</v>
      </c>
      <c r="AQ1971" s="12">
        <f t="shared" ca="1" si="905"/>
        <v>4.7036372939068124E-5</v>
      </c>
      <c r="AR1971" s="12">
        <f t="shared" ca="1" si="905"/>
        <v>1.8771682308166693E-5</v>
      </c>
      <c r="AS1971" s="12">
        <f t="shared" ca="1" si="905"/>
        <v>7.0376742504258796E-6</v>
      </c>
      <c r="AT1971" s="12">
        <f t="shared" ca="1" si="905"/>
        <v>2.4786301105517149E-6</v>
      </c>
      <c r="AU1971" s="12">
        <f t="shared" ca="1" si="905"/>
        <v>8.2006990868448171E-7</v>
      </c>
      <c r="AV1971" s="12">
        <f t="shared" ca="1" si="905"/>
        <v>2.5488637827520928E-7</v>
      </c>
      <c r="AX1971" s="13">
        <f t="shared" si="903"/>
        <v>0.11493125201131985</v>
      </c>
    </row>
    <row r="1972" spans="1:50" x14ac:dyDescent="0.2">
      <c r="A1972" s="9" t="str">
        <f t="shared" si="898"/>
        <v>Sudan</v>
      </c>
      <c r="C1972" s="20">
        <f t="shared" si="899"/>
        <v>355.55908510092763</v>
      </c>
      <c r="D1972" s="15">
        <f t="shared" si="900"/>
        <v>458.76491860626601</v>
      </c>
      <c r="E1972" s="23">
        <f t="shared" si="901"/>
        <v>1</v>
      </c>
      <c r="F1972" s="15">
        <f t="shared" si="904"/>
        <v>458.76491860626601</v>
      </c>
      <c r="H1972" s="12">
        <f t="shared" ref="H1972:AV1972" ca="1" si="906">_xlfn.NORM.DIST(H$1777,$F1972,$B$37+$B$38*$F1972,FALSE)/$AV802*($E1264/1000)</f>
        <v>4.5650168354579514E-6</v>
      </c>
      <c r="I1972" s="12">
        <f t="shared" ca="1" si="906"/>
        <v>1.3930553181127569E-5</v>
      </c>
      <c r="J1972" s="12">
        <f t="shared" ca="1" si="906"/>
        <v>3.9934746918518301E-5</v>
      </c>
      <c r="K1972" s="12">
        <f t="shared" ca="1" si="906"/>
        <v>1.0754497062960727E-4</v>
      </c>
      <c r="L1972" s="12">
        <f t="shared" ca="1" si="906"/>
        <v>2.7207326538137189E-4</v>
      </c>
      <c r="M1972" s="12">
        <f t="shared" ca="1" si="906"/>
        <v>6.4660376275074976E-4</v>
      </c>
      <c r="N1972" s="12">
        <f t="shared" ca="1" si="906"/>
        <v>1.4436010225139133E-3</v>
      </c>
      <c r="O1972" s="12">
        <f t="shared" ca="1" si="906"/>
        <v>3.0276992226095189E-3</v>
      </c>
      <c r="P1972" s="12">
        <f t="shared" ca="1" si="906"/>
        <v>5.9653354785045298E-3</v>
      </c>
      <c r="Q1972" s="12">
        <f t="shared" ca="1" si="906"/>
        <v>1.1041132218804582E-2</v>
      </c>
      <c r="R1972" s="12">
        <f t="shared" ca="1" si="906"/>
        <v>1.9197688634307784E-2</v>
      </c>
      <c r="S1972" s="12">
        <f t="shared" ca="1" si="906"/>
        <v>3.1357459603921528E-2</v>
      </c>
      <c r="T1972" s="12">
        <f t="shared" ca="1" si="906"/>
        <v>4.8115986482136296E-2</v>
      </c>
      <c r="U1972" s="12">
        <f t="shared" ca="1" si="906"/>
        <v>6.9357672680334673E-2</v>
      </c>
      <c r="V1972" s="12">
        <f t="shared" ca="1" si="906"/>
        <v>9.3919597848580685E-2</v>
      </c>
      <c r="W1972" s="12">
        <f t="shared" ca="1" si="906"/>
        <v>0.11947431018576041</v>
      </c>
      <c r="X1972" s="12">
        <f t="shared" ca="1" si="906"/>
        <v>0.14277410090586709</v>
      </c>
      <c r="Y1972" s="12">
        <f t="shared" ca="1" si="906"/>
        <v>0.16028058951075641</v>
      </c>
      <c r="Z1972" s="12">
        <f t="shared" ca="1" si="906"/>
        <v>0.16903203620181442</v>
      </c>
      <c r="AA1972" s="12">
        <f t="shared" ca="1" si="906"/>
        <v>0.16746101146512901</v>
      </c>
      <c r="AB1972" s="12">
        <f t="shared" ca="1" si="906"/>
        <v>0.15585293734830033</v>
      </c>
      <c r="AC1972" s="12">
        <f t="shared" ca="1" si="906"/>
        <v>0.13626140682145702</v>
      </c>
      <c r="AD1972" s="12">
        <f t="shared" ca="1" si="906"/>
        <v>0.11191475286438095</v>
      </c>
      <c r="AE1972" s="12">
        <f t="shared" ca="1" si="906"/>
        <v>8.6349217523004354E-2</v>
      </c>
      <c r="AF1972" s="12">
        <f t="shared" ca="1" si="906"/>
        <v>6.2587278548322911E-2</v>
      </c>
      <c r="AG1972" s="12">
        <f t="shared" ca="1" si="906"/>
        <v>4.2615768437111894E-2</v>
      </c>
      <c r="AH1972" s="12">
        <f t="shared" ca="1" si="906"/>
        <v>2.7259078794928285E-2</v>
      </c>
      <c r="AI1972" s="12">
        <f t="shared" ca="1" si="906"/>
        <v>1.6379800992376393E-2</v>
      </c>
      <c r="AJ1972" s="12">
        <f t="shared" ca="1" si="906"/>
        <v>9.2461867699137751E-3</v>
      </c>
      <c r="AK1972" s="12">
        <f t="shared" ca="1" si="906"/>
        <v>4.903128750968635E-3</v>
      </c>
      <c r="AL1972" s="12">
        <f t="shared" ca="1" si="906"/>
        <v>2.4425334955407206E-3</v>
      </c>
      <c r="AM1972" s="12">
        <f t="shared" ca="1" si="906"/>
        <v>1.1430476985835787E-3</v>
      </c>
      <c r="AN1972" s="12">
        <f t="shared" ca="1" si="906"/>
        <v>5.0251007550277608E-4</v>
      </c>
      <c r="AO1972" s="12">
        <f t="shared" ca="1" si="906"/>
        <v>2.0753043155204972E-4</v>
      </c>
      <c r="AP1972" s="12">
        <f t="shared" ca="1" si="906"/>
        <v>8.0514740826285972E-5</v>
      </c>
      <c r="AQ1972" s="12">
        <f t="shared" ca="1" si="906"/>
        <v>2.934442502031074E-5</v>
      </c>
      <c r="AR1972" s="12">
        <f t="shared" ca="1" si="906"/>
        <v>1.0046907508411797E-5</v>
      </c>
      <c r="AS1972" s="12">
        <f t="shared" ca="1" si="906"/>
        <v>3.2314377856330303E-6</v>
      </c>
      <c r="AT1972" s="12">
        <f t="shared" ca="1" si="906"/>
        <v>9.7637306153597417E-7</v>
      </c>
      <c r="AU1972" s="12">
        <f t="shared" ca="1" si="906"/>
        <v>2.7713563546881426E-7</v>
      </c>
      <c r="AV1972" s="12">
        <f t="shared" ca="1" si="906"/>
        <v>7.3896786427671085E-8</v>
      </c>
      <c r="AX1972" s="13">
        <f t="shared" si="903"/>
        <v>0.27838389462773039</v>
      </c>
    </row>
    <row r="1973" spans="1:50" x14ac:dyDescent="0.2">
      <c r="A1973" s="9" t="str">
        <f t="shared" si="898"/>
        <v>Suriname</v>
      </c>
      <c r="C1973" s="20">
        <f t="shared" si="899"/>
        <v>428.34691851544062</v>
      </c>
      <c r="D1973" s="15">
        <f t="shared" si="900"/>
        <v>505.74531608237555</v>
      </c>
      <c r="E1973" s="23">
        <f t="shared" si="901"/>
        <v>1</v>
      </c>
      <c r="F1973" s="15">
        <f t="shared" si="904"/>
        <v>505.74531608237555</v>
      </c>
      <c r="H1973" s="12">
        <f t="shared" ref="H1973:AV1973" ca="1" si="907">_xlfn.NORM.DIST(H$1777,$F1973,$B$37+$B$38*$F1973,FALSE)/$AV803*($E1265/1000)</f>
        <v>2.5627755781366353E-9</v>
      </c>
      <c r="I1973" s="12">
        <f t="shared" ca="1" si="907"/>
        <v>8.7951828797321997E-9</v>
      </c>
      <c r="J1973" s="12">
        <f t="shared" ca="1" si="907"/>
        <v>2.8355399250159097E-8</v>
      </c>
      <c r="K1973" s="12">
        <f t="shared" ca="1" si="907"/>
        <v>8.5878263436096459E-8</v>
      </c>
      <c r="L1973" s="12">
        <f t="shared" ca="1" si="907"/>
        <v>2.443359303600045E-7</v>
      </c>
      <c r="M1973" s="12">
        <f t="shared" ca="1" si="907"/>
        <v>6.5305237473957355E-7</v>
      </c>
      <c r="N1973" s="12">
        <f t="shared" ca="1" si="907"/>
        <v>1.6397033537630165E-6</v>
      </c>
      <c r="O1973" s="12">
        <f t="shared" ca="1" si="907"/>
        <v>3.8675786284822226E-6</v>
      </c>
      <c r="P1973" s="12">
        <f t="shared" ca="1" si="907"/>
        <v>8.5697788233696609E-6</v>
      </c>
      <c r="Q1973" s="12">
        <f t="shared" ca="1" si="907"/>
        <v>1.7838431702608168E-5</v>
      </c>
      <c r="R1973" s="12">
        <f t="shared" ca="1" si="907"/>
        <v>3.4881915153142828E-5</v>
      </c>
      <c r="S1973" s="12">
        <f t="shared" ca="1" si="907"/>
        <v>6.4076763522224437E-5</v>
      </c>
      <c r="T1973" s="12">
        <f t="shared" ca="1" si="907"/>
        <v>1.105751173316852E-4</v>
      </c>
      <c r="U1973" s="12">
        <f t="shared" ca="1" si="907"/>
        <v>1.7925482109845025E-4</v>
      </c>
      <c r="V1973" s="12">
        <f t="shared" ca="1" si="907"/>
        <v>2.729863148764279E-4</v>
      </c>
      <c r="W1973" s="12">
        <f t="shared" ca="1" si="907"/>
        <v>3.9054178034481031E-4</v>
      </c>
      <c r="X1973" s="12">
        <f t="shared" ca="1" si="907"/>
        <v>5.2486875752985455E-4</v>
      </c>
      <c r="Y1973" s="12">
        <f t="shared" ca="1" si="907"/>
        <v>6.6265966718101303E-4</v>
      </c>
      <c r="Z1973" s="12">
        <f t="shared" ca="1" si="907"/>
        <v>7.8593557710117889E-4</v>
      </c>
      <c r="AA1973" s="12">
        <f t="shared" ca="1" si="907"/>
        <v>8.7566895678577996E-4</v>
      </c>
      <c r="AB1973" s="12">
        <f t="shared" ca="1" si="907"/>
        <v>9.1653605511034307E-4</v>
      </c>
      <c r="AC1973" s="12">
        <f t="shared" ca="1" si="907"/>
        <v>9.0118872439509201E-4</v>
      </c>
      <c r="AD1973" s="12">
        <f t="shared" ca="1" si="907"/>
        <v>8.3241239652501382E-4</v>
      </c>
      <c r="AE1973" s="12">
        <f t="shared" ca="1" si="907"/>
        <v>7.2230051432643153E-4</v>
      </c>
      <c r="AF1973" s="12">
        <f t="shared" ca="1" si="907"/>
        <v>5.8878115865166659E-4</v>
      </c>
      <c r="AG1973" s="12">
        <f t="shared" ca="1" si="907"/>
        <v>4.508649538559939E-4</v>
      </c>
      <c r="AH1973" s="12">
        <f t="shared" ca="1" si="907"/>
        <v>3.2433636723419807E-4</v>
      </c>
      <c r="AI1973" s="12">
        <f t="shared" ca="1" si="907"/>
        <v>2.1918024721603687E-4</v>
      </c>
      <c r="AJ1973" s="12">
        <f t="shared" ca="1" si="907"/>
        <v>1.3914377181070545E-4</v>
      </c>
      <c r="AK1973" s="12">
        <f t="shared" ca="1" si="907"/>
        <v>8.298177607770828E-5</v>
      </c>
      <c r="AL1973" s="12">
        <f t="shared" ca="1" si="907"/>
        <v>4.6489863917610798E-5</v>
      </c>
      <c r="AM1973" s="12">
        <f t="shared" ca="1" si="907"/>
        <v>2.4467546303657817E-5</v>
      </c>
      <c r="AN1973" s="12">
        <f t="shared" ca="1" si="907"/>
        <v>1.2097041141965646E-5</v>
      </c>
      <c r="AO1973" s="12">
        <f t="shared" ca="1" si="907"/>
        <v>5.618553122144502E-6</v>
      </c>
      <c r="AP1973" s="12">
        <f t="shared" ca="1" si="907"/>
        <v>2.4514690801127213E-6</v>
      </c>
      <c r="AQ1973" s="12">
        <f t="shared" ca="1" si="907"/>
        <v>1.0048123017046716E-6</v>
      </c>
      <c r="AR1973" s="12">
        <f t="shared" ca="1" si="907"/>
        <v>3.8690118665392189E-7</v>
      </c>
      <c r="AS1973" s="12">
        <f t="shared" ca="1" si="907"/>
        <v>1.3994963655423677E-7</v>
      </c>
      <c r="AT1973" s="12">
        <f t="shared" ca="1" si="907"/>
        <v>4.7555426725342643E-8</v>
      </c>
      <c r="AU1973" s="12">
        <f t="shared" ca="1" si="907"/>
        <v>1.5180461895472643E-8</v>
      </c>
      <c r="AV1973" s="12">
        <f t="shared" ca="1" si="907"/>
        <v>4.5522539758341714E-9</v>
      </c>
      <c r="AX1973" s="13">
        <f t="shared" si="903"/>
        <v>0.14515241030392578</v>
      </c>
    </row>
    <row r="1974" spans="1:50" x14ac:dyDescent="0.2">
      <c r="A1974" s="9" t="str">
        <f t="shared" si="898"/>
        <v>Sweden</v>
      </c>
      <c r="C1974" s="20">
        <f t="shared" si="899"/>
        <v>596.43630902578877</v>
      </c>
      <c r="D1974" s="15">
        <f t="shared" si="900"/>
        <v>613.4684453357288</v>
      </c>
      <c r="E1974" s="23">
        <f t="shared" si="901"/>
        <v>1</v>
      </c>
      <c r="F1974" s="15">
        <f t="shared" si="904"/>
        <v>613.4684453357288</v>
      </c>
      <c r="H1974" s="12">
        <f t="shared" ref="H1974:AV1974" ca="1" si="908">_xlfn.NORM.DIST(H$1777,$F1974,$B$37+$B$38*$F1974,FALSE)/$AV804*($E1266/1000)</f>
        <v>8.2372177867289533E-11</v>
      </c>
      <c r="I1974" s="12">
        <f t="shared" ca="1" si="908"/>
        <v>3.7006136602123744E-10</v>
      </c>
      <c r="J1974" s="12">
        <f t="shared" ca="1" si="908"/>
        <v>1.561793250083969E-9</v>
      </c>
      <c r="K1974" s="12">
        <f t="shared" ca="1" si="908"/>
        <v>6.1919854946782289E-9</v>
      </c>
      <c r="L1974" s="12">
        <f t="shared" ca="1" si="908"/>
        <v>2.3061784733017266E-8</v>
      </c>
      <c r="M1974" s="12">
        <f t="shared" ca="1" si="908"/>
        <v>8.0688658016407868E-8</v>
      </c>
      <c r="N1974" s="12">
        <f t="shared" ca="1" si="908"/>
        <v>2.6520924911741947E-7</v>
      </c>
      <c r="O1974" s="12">
        <f t="shared" ca="1" si="908"/>
        <v>8.1888220613105521E-7</v>
      </c>
      <c r="P1974" s="12">
        <f t="shared" ca="1" si="908"/>
        <v>2.3752580433315002E-6</v>
      </c>
      <c r="Q1974" s="12">
        <f t="shared" ca="1" si="908"/>
        <v>6.4722719267378291E-6</v>
      </c>
      <c r="R1974" s="12">
        <f t="shared" ca="1" si="908"/>
        <v>1.6567588853510629E-5</v>
      </c>
      <c r="S1974" s="12">
        <f t="shared" ca="1" si="908"/>
        <v>3.9839919870286858E-5</v>
      </c>
      <c r="T1974" s="12">
        <f t="shared" ca="1" si="908"/>
        <v>8.999827781566815E-5</v>
      </c>
      <c r="U1974" s="12">
        <f t="shared" ca="1" si="908"/>
        <v>1.9098820039564919E-4</v>
      </c>
      <c r="V1974" s="12">
        <f t="shared" ca="1" si="908"/>
        <v>3.8074610482143013E-4</v>
      </c>
      <c r="W1974" s="12">
        <f t="shared" ca="1" si="908"/>
        <v>7.1305166183691256E-4</v>
      </c>
      <c r="X1974" s="12">
        <f t="shared" ca="1" si="908"/>
        <v>1.2544781998855021E-3</v>
      </c>
      <c r="Y1974" s="12">
        <f t="shared" ca="1" si="908"/>
        <v>2.0732985107426525E-3</v>
      </c>
      <c r="Z1974" s="12">
        <f t="shared" ca="1" si="908"/>
        <v>3.2189716198207509E-3</v>
      </c>
      <c r="AA1974" s="12">
        <f t="shared" ca="1" si="908"/>
        <v>4.6949292773936285E-3</v>
      </c>
      <c r="AB1974" s="12">
        <f t="shared" ca="1" si="908"/>
        <v>6.4327630774187062E-3</v>
      </c>
      <c r="AC1974" s="12">
        <f t="shared" ca="1" si="908"/>
        <v>8.279853506901684E-3</v>
      </c>
      <c r="AD1974" s="12">
        <f t="shared" ca="1" si="908"/>
        <v>1.0011619707482641E-2</v>
      </c>
      <c r="AE1974" s="12">
        <f t="shared" ca="1" si="908"/>
        <v>1.1372151347854752E-2</v>
      </c>
      <c r="AF1974" s="12">
        <f t="shared" ca="1" si="908"/>
        <v>1.2134936615139464E-2</v>
      </c>
      <c r="AG1974" s="12">
        <f t="shared" ca="1" si="908"/>
        <v>1.2164352266994726E-2</v>
      </c>
      <c r="AH1974" s="12">
        <f t="shared" ca="1" si="908"/>
        <v>1.1455051852648302E-2</v>
      </c>
      <c r="AI1974" s="12">
        <f t="shared" ca="1" si="908"/>
        <v>1.0133552581815848E-2</v>
      </c>
      <c r="AJ1974" s="12">
        <f t="shared" ca="1" si="908"/>
        <v>8.4213746010630853E-3</v>
      </c>
      <c r="AK1974" s="12">
        <f t="shared" ca="1" si="908"/>
        <v>6.5744714207580657E-3</v>
      </c>
      <c r="AL1974" s="12">
        <f t="shared" ca="1" si="908"/>
        <v>4.821645673809204E-3</v>
      </c>
      <c r="AM1974" s="12">
        <f t="shared" ca="1" si="908"/>
        <v>3.3218983418430094E-3</v>
      </c>
      <c r="AN1974" s="12">
        <f t="shared" ca="1" si="908"/>
        <v>2.1499778130399435E-3</v>
      </c>
      <c r="AO1974" s="12">
        <f t="shared" ca="1" si="908"/>
        <v>1.307188484645841E-3</v>
      </c>
      <c r="AP1974" s="12">
        <f t="shared" ca="1" si="908"/>
        <v>7.4661900998479989E-4</v>
      </c>
      <c r="AQ1974" s="12">
        <f t="shared" ca="1" si="908"/>
        <v>4.0060509499876504E-4</v>
      </c>
      <c r="AR1974" s="12">
        <f t="shared" ca="1" si="908"/>
        <v>2.0192518447494494E-4</v>
      </c>
      <c r="AS1974" s="12">
        <f t="shared" ca="1" si="908"/>
        <v>9.5613915419756471E-5</v>
      </c>
      <c r="AT1974" s="12">
        <f t="shared" ca="1" si="908"/>
        <v>4.253126623572722E-5</v>
      </c>
      <c r="AU1974" s="12">
        <f t="shared" ca="1" si="908"/>
        <v>1.7772647087700943E-5</v>
      </c>
      <c r="AV1974" s="12">
        <f t="shared" ca="1" si="908"/>
        <v>6.9767396463091125E-6</v>
      </c>
      <c r="AX1974" s="13">
        <f t="shared" si="903"/>
        <v>1.6393396872053021E-2</v>
      </c>
    </row>
    <row r="1975" spans="1:50" x14ac:dyDescent="0.2">
      <c r="A1975" s="9" t="str">
        <f t="shared" si="898"/>
        <v>Switzerland</v>
      </c>
      <c r="C1975" s="20">
        <f t="shared" si="899"/>
        <v>568.44703755598789</v>
      </c>
      <c r="D1975" s="15">
        <f t="shared" si="900"/>
        <v>595.5060213003801</v>
      </c>
      <c r="E1975" s="23">
        <f t="shared" si="901"/>
        <v>1</v>
      </c>
      <c r="F1975" s="15">
        <f t="shared" si="904"/>
        <v>595.5060213003801</v>
      </c>
      <c r="H1975" s="12">
        <f t="shared" ref="H1975:AV1975" ca="1" si="909">_xlfn.NORM.DIST(H$1777,$F1975,$B$37+$B$38*$F1975,FALSE)/$AV805*($E1267/1000)</f>
        <v>1.8521529529262415E-10</v>
      </c>
      <c r="I1975" s="12">
        <f t="shared" ca="1" si="909"/>
        <v>7.9555020737771195E-10</v>
      </c>
      <c r="J1975" s="12">
        <f t="shared" ca="1" si="909"/>
        <v>3.2100731796947893E-9</v>
      </c>
      <c r="K1975" s="12">
        <f t="shared" ca="1" si="909"/>
        <v>1.2167990662143297E-8</v>
      </c>
      <c r="L1975" s="12">
        <f t="shared" ca="1" si="909"/>
        <v>4.3329072966510597E-8</v>
      </c>
      <c r="M1975" s="12">
        <f t="shared" ca="1" si="909"/>
        <v>1.4494275828756469E-7</v>
      </c>
      <c r="N1975" s="12">
        <f t="shared" ca="1" si="909"/>
        <v>4.5548097443499095E-7</v>
      </c>
      <c r="O1975" s="12">
        <f t="shared" ca="1" si="909"/>
        <v>1.3446230607796693E-6</v>
      </c>
      <c r="P1975" s="12">
        <f t="shared" ca="1" si="909"/>
        <v>3.7289577641743443E-6</v>
      </c>
      <c r="Q1975" s="12">
        <f t="shared" ca="1" si="909"/>
        <v>9.7147352236137193E-6</v>
      </c>
      <c r="R1975" s="12">
        <f t="shared" ca="1" si="909"/>
        <v>2.3775577094934735E-5</v>
      </c>
      <c r="S1975" s="12">
        <f t="shared" ca="1" si="909"/>
        <v>5.4662282325183359E-5</v>
      </c>
      <c r="T1975" s="12">
        <f t="shared" ca="1" si="909"/>
        <v>1.1805952988714903E-4</v>
      </c>
      <c r="U1975" s="12">
        <f t="shared" ca="1" si="909"/>
        <v>2.3953607721818111E-4</v>
      </c>
      <c r="V1975" s="12">
        <f t="shared" ca="1" si="909"/>
        <v>4.565595288739648E-4</v>
      </c>
      <c r="W1975" s="12">
        <f t="shared" ca="1" si="909"/>
        <v>8.1748630274167914E-4</v>
      </c>
      <c r="X1975" s="12">
        <f t="shared" ca="1" si="909"/>
        <v>1.3750552633577746E-3</v>
      </c>
      <c r="Y1975" s="12">
        <f t="shared" ca="1" si="909"/>
        <v>2.1727833058170836E-3</v>
      </c>
      <c r="Z1975" s="12">
        <f t="shared" ca="1" si="909"/>
        <v>3.2252937402423953E-3</v>
      </c>
      <c r="AA1975" s="12">
        <f t="shared" ca="1" si="909"/>
        <v>4.4975782335870051E-3</v>
      </c>
      <c r="AB1975" s="12">
        <f t="shared" ca="1" si="909"/>
        <v>5.8917562898090437E-3</v>
      </c>
      <c r="AC1975" s="12">
        <f t="shared" ca="1" si="909"/>
        <v>7.2504909810560368E-3</v>
      </c>
      <c r="AD1975" s="12">
        <f t="shared" ca="1" si="909"/>
        <v>8.3819806530807429E-3</v>
      </c>
      <c r="AE1975" s="12">
        <f t="shared" ca="1" si="909"/>
        <v>9.1029568981007367E-3</v>
      </c>
      <c r="AF1975" s="12">
        <f t="shared" ca="1" si="909"/>
        <v>9.2869886239662896E-3</v>
      </c>
      <c r="AG1975" s="12">
        <f t="shared" ca="1" si="909"/>
        <v>8.9006953340028394E-3</v>
      </c>
      <c r="AH1975" s="12">
        <f t="shared" ca="1" si="909"/>
        <v>8.0136349076212546E-3</v>
      </c>
      <c r="AI1975" s="12">
        <f t="shared" ca="1" si="909"/>
        <v>6.7778470522203557E-3</v>
      </c>
      <c r="AJ1975" s="12">
        <f t="shared" ca="1" si="909"/>
        <v>5.3853083014043946E-3</v>
      </c>
      <c r="AK1975" s="12">
        <f t="shared" ca="1" si="909"/>
        <v>4.0196290172494036E-3</v>
      </c>
      <c r="AL1975" s="12">
        <f t="shared" ca="1" si="909"/>
        <v>2.8184995457074835E-3</v>
      </c>
      <c r="AM1975" s="12">
        <f t="shared" ca="1" si="909"/>
        <v>1.8565496174320194E-3</v>
      </c>
      <c r="AN1975" s="12">
        <f t="shared" ca="1" si="909"/>
        <v>1.1488193626669797E-3</v>
      </c>
      <c r="AO1975" s="12">
        <f t="shared" ca="1" si="909"/>
        <v>6.6781093770699237E-4</v>
      </c>
      <c r="AP1975" s="12">
        <f t="shared" ca="1" si="909"/>
        <v>3.6467996448977643E-4</v>
      </c>
      <c r="AQ1975" s="12">
        <f t="shared" ca="1" si="909"/>
        <v>1.8707979042118617E-4</v>
      </c>
      <c r="AR1975" s="12">
        <f t="shared" ca="1" si="909"/>
        <v>9.0156790010730738E-5</v>
      </c>
      <c r="AS1975" s="12">
        <f t="shared" ca="1" si="909"/>
        <v>4.0815639094133519E-5</v>
      </c>
      <c r="AT1975" s="12">
        <f t="shared" ca="1" si="909"/>
        <v>1.7358466539401742E-5</v>
      </c>
      <c r="AU1975" s="12">
        <f t="shared" ca="1" si="909"/>
        <v>6.9350996693642058E-6</v>
      </c>
      <c r="AV1975" s="12">
        <f t="shared" ca="1" si="909"/>
        <v>2.6028590587487517E-6</v>
      </c>
      <c r="AX1975" s="13">
        <f t="shared" si="903"/>
        <v>2.5287981829195286E-2</v>
      </c>
    </row>
    <row r="1976" spans="1:50" x14ac:dyDescent="0.2">
      <c r="A1976" s="9" t="str">
        <f t="shared" si="898"/>
        <v>Syrian Arab Republic</v>
      </c>
      <c r="C1976" s="20">
        <f t="shared" si="899"/>
        <v>335.44552063134483</v>
      </c>
      <c r="D1976" s="15">
        <f t="shared" si="900"/>
        <v>445.31375158883446</v>
      </c>
      <c r="E1976" s="23">
        <f t="shared" si="901"/>
        <v>1</v>
      </c>
      <c r="F1976" s="15">
        <f t="shared" si="904"/>
        <v>445.31375158883446</v>
      </c>
      <c r="H1976" s="12">
        <f t="shared" ref="H1976:AV1976" ca="1" si="910">_xlfn.NORM.DIST(H$1777,$F1976,$B$37+$B$38*$F1976,FALSE)/$AV806*($E1268/1000)</f>
        <v>2.5131848573867992E-6</v>
      </c>
      <c r="I1976" s="12">
        <f t="shared" ca="1" si="910"/>
        <v>7.4155948527762339E-6</v>
      </c>
      <c r="J1976" s="12">
        <f t="shared" ca="1" si="910"/>
        <v>2.055531560164775E-5</v>
      </c>
      <c r="K1976" s="12">
        <f t="shared" ca="1" si="910"/>
        <v>5.3525273981096904E-5</v>
      </c>
      <c r="L1976" s="12">
        <f t="shared" ca="1" si="910"/>
        <v>1.309333391431845E-4</v>
      </c>
      <c r="M1976" s="12">
        <f t="shared" ca="1" si="910"/>
        <v>3.0088336897065513E-4</v>
      </c>
      <c r="N1976" s="12">
        <f t="shared" ca="1" si="910"/>
        <v>6.4953523894080998E-4</v>
      </c>
      <c r="O1976" s="12">
        <f t="shared" ca="1" si="910"/>
        <v>1.3172367748917411E-3</v>
      </c>
      <c r="P1976" s="12">
        <f t="shared" ca="1" si="910"/>
        <v>2.509467474526442E-3</v>
      </c>
      <c r="Q1976" s="12">
        <f t="shared" ca="1" si="910"/>
        <v>4.4911327287843793E-3</v>
      </c>
      <c r="R1976" s="12">
        <f t="shared" ca="1" si="910"/>
        <v>7.5506928482841941E-3</v>
      </c>
      <c r="S1976" s="12">
        <f t="shared" ca="1" si="910"/>
        <v>1.1925437288619235E-2</v>
      </c>
      <c r="T1976" s="12">
        <f t="shared" ca="1" si="910"/>
        <v>1.7693690108549473E-2</v>
      </c>
      <c r="U1976" s="12">
        <f t="shared" ca="1" si="910"/>
        <v>2.4661478811206516E-2</v>
      </c>
      <c r="V1976" s="12">
        <f t="shared" ca="1" si="910"/>
        <v>3.2290621851758919E-2</v>
      </c>
      <c r="W1976" s="12">
        <f t="shared" ca="1" si="910"/>
        <v>3.9718267559366437E-2</v>
      </c>
      <c r="X1976" s="12">
        <f t="shared" ca="1" si="910"/>
        <v>4.5894514534282088E-2</v>
      </c>
      <c r="Y1976" s="12">
        <f t="shared" ca="1" si="910"/>
        <v>4.9818180108926462E-2</v>
      </c>
      <c r="Z1976" s="12">
        <f t="shared" ca="1" si="910"/>
        <v>5.0800914622986651E-2</v>
      </c>
      <c r="AA1976" s="12">
        <f t="shared" ca="1" si="910"/>
        <v>4.8664447748114154E-2</v>
      </c>
      <c r="AB1976" s="12">
        <f t="shared" ca="1" si="910"/>
        <v>4.3793399809903974E-2</v>
      </c>
      <c r="AC1976" s="12">
        <f t="shared" ca="1" si="910"/>
        <v>3.7022191226181188E-2</v>
      </c>
      <c r="AD1976" s="12">
        <f t="shared" ca="1" si="910"/>
        <v>2.9401681738551285E-2</v>
      </c>
      <c r="AE1976" s="12">
        <f t="shared" ca="1" si="910"/>
        <v>2.1935059642533068E-2</v>
      </c>
      <c r="AF1976" s="12">
        <f t="shared" ca="1" si="910"/>
        <v>1.5373121581139784E-2</v>
      </c>
      <c r="AG1976" s="12">
        <f t="shared" ca="1" si="910"/>
        <v>1.0121430540401752E-2</v>
      </c>
      <c r="AH1976" s="12">
        <f t="shared" ca="1" si="910"/>
        <v>6.2600576265483959E-3</v>
      </c>
      <c r="AI1976" s="12">
        <f t="shared" ca="1" si="910"/>
        <v>3.6372349707222773E-3</v>
      </c>
      <c r="AJ1976" s="12">
        <f t="shared" ca="1" si="910"/>
        <v>1.9852763995129468E-3</v>
      </c>
      <c r="AK1976" s="12">
        <f t="shared" ca="1" si="910"/>
        <v>1.0179517574883847E-3</v>
      </c>
      <c r="AL1976" s="12">
        <f t="shared" ca="1" si="910"/>
        <v>4.9033174148135417E-4</v>
      </c>
      <c r="AM1976" s="12">
        <f t="shared" ca="1" si="910"/>
        <v>2.2187553343283524E-4</v>
      </c>
      <c r="AN1976" s="12">
        <f t="shared" ca="1" si="910"/>
        <v>9.4316009138692918E-5</v>
      </c>
      <c r="AO1976" s="12">
        <f t="shared" ca="1" si="910"/>
        <v>3.7663268997720117E-5</v>
      </c>
      <c r="AP1976" s="12">
        <f t="shared" ca="1" si="910"/>
        <v>1.4128862646494211E-5</v>
      </c>
      <c r="AQ1976" s="12">
        <f t="shared" ca="1" si="910"/>
        <v>4.9791245395887536E-6</v>
      </c>
      <c r="AR1976" s="12">
        <f t="shared" ca="1" si="910"/>
        <v>1.6483725359215835E-6</v>
      </c>
      <c r="AS1976" s="12">
        <f t="shared" ca="1" si="910"/>
        <v>5.1264219041586016E-7</v>
      </c>
      <c r="AT1976" s="12">
        <f t="shared" ca="1" si="910"/>
        <v>1.4977175414849624E-7</v>
      </c>
      <c r="AU1976" s="12">
        <f t="shared" ca="1" si="910"/>
        <v>4.1105703172225772E-8</v>
      </c>
      <c r="AV1976" s="12">
        <f t="shared" ca="1" si="910"/>
        <v>1.0598169040417435E-8</v>
      </c>
      <c r="AX1976" s="13">
        <f t="shared" si="903"/>
        <v>0.32522486122488276</v>
      </c>
    </row>
    <row r="1977" spans="1:50" x14ac:dyDescent="0.2">
      <c r="A1977" s="9" t="str">
        <f t="shared" si="898"/>
        <v>Tajikistan</v>
      </c>
      <c r="C1977" s="20">
        <f t="shared" si="899"/>
        <v>416.76205542933656</v>
      </c>
      <c r="D1977" s="15">
        <f t="shared" si="900"/>
        <v>498.13242307215563</v>
      </c>
      <c r="E1977" s="23">
        <f t="shared" si="901"/>
        <v>1</v>
      </c>
      <c r="F1977" s="15">
        <f t="shared" si="904"/>
        <v>498.13242307215563</v>
      </c>
      <c r="H1977" s="12">
        <f t="shared" ref="H1977:AV1977" ca="1" si="911">_xlfn.NORM.DIST(H$1777,$F1977,$B$37+$B$38*$F1977,FALSE)/$AV807*($E1269/1000)</f>
        <v>1.3027841765792773E-7</v>
      </c>
      <c r="I1977" s="12">
        <f t="shared" ca="1" si="911"/>
        <v>4.3867327702631633E-7</v>
      </c>
      <c r="J1977" s="12">
        <f t="shared" ca="1" si="911"/>
        <v>1.3876069864411328E-6</v>
      </c>
      <c r="K1977" s="12">
        <f t="shared" ca="1" si="911"/>
        <v>4.1233326363040825E-6</v>
      </c>
      <c r="L1977" s="12">
        <f t="shared" ca="1" si="911"/>
        <v>1.1510305751531774E-5</v>
      </c>
      <c r="M1977" s="12">
        <f t="shared" ca="1" si="911"/>
        <v>3.018435802631766E-5</v>
      </c>
      <c r="N1977" s="12">
        <f t="shared" ca="1" si="911"/>
        <v>7.4359013909588742E-5</v>
      </c>
      <c r="O1977" s="12">
        <f t="shared" ca="1" si="911"/>
        <v>1.7208455578422358E-4</v>
      </c>
      <c r="P1977" s="12">
        <f t="shared" ca="1" si="911"/>
        <v>3.7411641427406191E-4</v>
      </c>
      <c r="Q1977" s="12">
        <f t="shared" ca="1" si="911"/>
        <v>7.6406134066609919E-4</v>
      </c>
      <c r="R1977" s="12">
        <f t="shared" ca="1" si="911"/>
        <v>1.4659065454896102E-3</v>
      </c>
      <c r="S1977" s="12">
        <f t="shared" ca="1" si="911"/>
        <v>2.6420494192096436E-3</v>
      </c>
      <c r="T1977" s="12">
        <f t="shared" ca="1" si="911"/>
        <v>4.4733428434583005E-3</v>
      </c>
      <c r="U1977" s="12">
        <f t="shared" ca="1" si="911"/>
        <v>7.1150839217144534E-3</v>
      </c>
      <c r="V1977" s="12">
        <f t="shared" ca="1" si="911"/>
        <v>1.0631253264126915E-2</v>
      </c>
      <c r="W1977" s="12">
        <f t="shared" ca="1" si="911"/>
        <v>1.4922634315237172E-2</v>
      </c>
      <c r="X1977" s="12">
        <f t="shared" ca="1" si="911"/>
        <v>1.9677192020405312E-2</v>
      </c>
      <c r="Y1977" s="12">
        <f t="shared" ca="1" si="911"/>
        <v>2.4374591486968727E-2</v>
      </c>
      <c r="Z1977" s="12">
        <f t="shared" ca="1" si="911"/>
        <v>2.8364044800211305E-2</v>
      </c>
      <c r="AA1977" s="12">
        <f t="shared" ca="1" si="911"/>
        <v>3.1006701935760179E-2</v>
      </c>
      <c r="AB1977" s="12">
        <f t="shared" ca="1" si="911"/>
        <v>3.1841944505869593E-2</v>
      </c>
      <c r="AC1977" s="12">
        <f t="shared" ca="1" si="911"/>
        <v>3.0718512563675852E-2</v>
      </c>
      <c r="AD1977" s="12">
        <f t="shared" ca="1" si="911"/>
        <v>2.7839240261505537E-2</v>
      </c>
      <c r="AE1977" s="12">
        <f t="shared" ca="1" si="911"/>
        <v>2.3701245590395919E-2</v>
      </c>
      <c r="AF1977" s="12">
        <f t="shared" ca="1" si="911"/>
        <v>1.8955775503371755E-2</v>
      </c>
      <c r="AG1977" s="12">
        <f t="shared" ca="1" si="911"/>
        <v>1.4241919862167362E-2</v>
      </c>
      <c r="AH1977" s="12">
        <f t="shared" ca="1" si="911"/>
        <v>1.0051991522917254E-2</v>
      </c>
      <c r="AI1977" s="12">
        <f t="shared" ca="1" si="911"/>
        <v>6.6648792340115197E-3</v>
      </c>
      <c r="AJ1977" s="12">
        <f t="shared" ca="1" si="911"/>
        <v>4.1513471321251673E-3</v>
      </c>
      <c r="AK1977" s="12">
        <f t="shared" ca="1" si="911"/>
        <v>2.4290833146207113E-3</v>
      </c>
      <c r="AL1977" s="12">
        <f t="shared" ca="1" si="911"/>
        <v>1.3352185777202594E-3</v>
      </c>
      <c r="AM1977" s="12">
        <f t="shared" ca="1" si="911"/>
        <v>6.8947562419865061E-4</v>
      </c>
      <c r="AN1977" s="12">
        <f t="shared" ca="1" si="911"/>
        <v>3.3445836465162366E-4</v>
      </c>
      <c r="AO1977" s="12">
        <f t="shared" ca="1" si="911"/>
        <v>1.5241292648376491E-4</v>
      </c>
      <c r="AP1977" s="12">
        <f t="shared" ca="1" si="911"/>
        <v>6.5246637792000899E-5</v>
      </c>
      <c r="AQ1977" s="12">
        <f t="shared" ca="1" si="911"/>
        <v>2.6239228827906741E-5</v>
      </c>
      <c r="AR1977" s="12">
        <f t="shared" ca="1" si="911"/>
        <v>9.9128969558250817E-6</v>
      </c>
      <c r="AS1977" s="12">
        <f t="shared" ca="1" si="911"/>
        <v>3.518088104168036E-6</v>
      </c>
      <c r="AT1977" s="12">
        <f t="shared" ca="1" si="911"/>
        <v>1.1729227931396423E-6</v>
      </c>
      <c r="AU1977" s="12">
        <f t="shared" ca="1" si="911"/>
        <v>3.6735735151887703E-7</v>
      </c>
      <c r="AV1977" s="12">
        <f t="shared" ca="1" si="911"/>
        <v>1.0808480406776444E-7</v>
      </c>
      <c r="AX1977" s="13">
        <f t="shared" si="903"/>
        <v>0.16321643869456967</v>
      </c>
    </row>
    <row r="1978" spans="1:50" x14ac:dyDescent="0.2">
      <c r="A1978" s="9" t="str">
        <f t="shared" si="898"/>
        <v>Thailand</v>
      </c>
      <c r="C1978" s="20">
        <f t="shared" si="899"/>
        <v>482.02289522371888</v>
      </c>
      <c r="D1978" s="15">
        <f t="shared" si="900"/>
        <v>540.06721057358197</v>
      </c>
      <c r="E1978" s="23">
        <f t="shared" si="901"/>
        <v>1</v>
      </c>
      <c r="F1978" s="15">
        <f t="shared" si="904"/>
        <v>540.06721057358197</v>
      </c>
      <c r="H1978" s="12">
        <f t="shared" ref="H1978:AV1978" ca="1" si="912">_xlfn.NORM.DIST(H$1777,$F1978,$B$37+$B$38*$F1978,FALSE)/$AV808*($E1270/1000)</f>
        <v>2.4755917584478267E-8</v>
      </c>
      <c r="I1978" s="12">
        <f t="shared" ca="1" si="912"/>
        <v>9.2571616852237157E-8</v>
      </c>
      <c r="J1978" s="12">
        <f t="shared" ca="1" si="912"/>
        <v>3.2518706703782936E-7</v>
      </c>
      <c r="K1978" s="12">
        <f t="shared" ca="1" si="912"/>
        <v>1.0731125544069906E-6</v>
      </c>
      <c r="L1978" s="12">
        <f t="shared" ca="1" si="912"/>
        <v>3.3267018625104026E-6</v>
      </c>
      <c r="M1978" s="12">
        <f t="shared" ca="1" si="912"/>
        <v>9.6881104602548187E-6</v>
      </c>
      <c r="N1978" s="12">
        <f t="shared" ca="1" si="912"/>
        <v>2.6504576981995516E-5</v>
      </c>
      <c r="O1978" s="12">
        <f t="shared" ca="1" si="912"/>
        <v>6.8117588936606472E-5</v>
      </c>
      <c r="P1978" s="12">
        <f t="shared" ca="1" si="912"/>
        <v>1.6445771528908555E-4</v>
      </c>
      <c r="Q1978" s="12">
        <f t="shared" ca="1" si="912"/>
        <v>3.729974240851436E-4</v>
      </c>
      <c r="R1978" s="12">
        <f t="shared" ca="1" si="912"/>
        <v>7.9471975264894669E-4</v>
      </c>
      <c r="S1978" s="12">
        <f t="shared" ca="1" si="912"/>
        <v>1.5906651905290496E-3</v>
      </c>
      <c r="T1978" s="12">
        <f t="shared" ca="1" si="912"/>
        <v>2.9908879423517823E-3</v>
      </c>
      <c r="U1978" s="12">
        <f t="shared" ca="1" si="912"/>
        <v>5.2829694762535255E-3</v>
      </c>
      <c r="V1978" s="12">
        <f t="shared" ca="1" si="912"/>
        <v>8.766225857786622E-3</v>
      </c>
      <c r="W1978" s="12">
        <f t="shared" ca="1" si="912"/>
        <v>1.3664816533897305E-2</v>
      </c>
      <c r="X1978" s="12">
        <f t="shared" ca="1" si="912"/>
        <v>2.0010205526605349E-2</v>
      </c>
      <c r="Y1978" s="12">
        <f t="shared" ca="1" si="912"/>
        <v>2.7526810201587381E-2</v>
      </c>
      <c r="Z1978" s="12">
        <f t="shared" ca="1" si="912"/>
        <v>3.5572699390389109E-2</v>
      </c>
      <c r="AA1978" s="12">
        <f t="shared" ca="1" si="912"/>
        <v>4.3185141919408754E-2</v>
      </c>
      <c r="AB1978" s="12">
        <f t="shared" ca="1" si="912"/>
        <v>4.9250254025027924E-2</v>
      </c>
      <c r="AC1978" s="12">
        <f t="shared" ca="1" si="912"/>
        <v>5.2764180026889082E-2</v>
      </c>
      <c r="AD1978" s="12">
        <f t="shared" ca="1" si="912"/>
        <v>5.310391096397922E-2</v>
      </c>
      <c r="AE1978" s="12">
        <f t="shared" ca="1" si="912"/>
        <v>5.0207710211538331E-2</v>
      </c>
      <c r="AF1978" s="12">
        <f t="shared" ca="1" si="912"/>
        <v>4.4593434122721799E-2</v>
      </c>
      <c r="AG1978" s="12">
        <f t="shared" ca="1" si="912"/>
        <v>3.7207288058571722E-2</v>
      </c>
      <c r="AH1978" s="12">
        <f t="shared" ca="1" si="912"/>
        <v>2.9163638722482486E-2</v>
      </c>
      <c r="AI1978" s="12">
        <f t="shared" ca="1" si="912"/>
        <v>2.1473952961235714E-2</v>
      </c>
      <c r="AJ1978" s="12">
        <f t="shared" ca="1" si="912"/>
        <v>1.4853844742316281E-2</v>
      </c>
      <c r="AK1978" s="12">
        <f t="shared" ca="1" si="912"/>
        <v>9.6521121145786305E-3</v>
      </c>
      <c r="AL1978" s="12">
        <f t="shared" ca="1" si="912"/>
        <v>5.8919958238258206E-3</v>
      </c>
      <c r="AM1978" s="12">
        <f t="shared" ca="1" si="912"/>
        <v>3.3787736433533591E-3</v>
      </c>
      <c r="AN1978" s="12">
        <f t="shared" ca="1" si="912"/>
        <v>1.8201717097972533E-3</v>
      </c>
      <c r="AO1978" s="12">
        <f t="shared" ca="1" si="912"/>
        <v>9.2113273657036597E-4</v>
      </c>
      <c r="AP1978" s="12">
        <f t="shared" ca="1" si="912"/>
        <v>4.3791383817548405E-4</v>
      </c>
      <c r="AQ1978" s="12">
        <f t="shared" ca="1" si="912"/>
        <v>1.9557426921458824E-4</v>
      </c>
      <c r="AR1978" s="12">
        <f t="shared" ca="1" si="912"/>
        <v>8.2052413114719062E-5</v>
      </c>
      <c r="AS1978" s="12">
        <f t="shared" ca="1" si="912"/>
        <v>3.2339075079000474E-5</v>
      </c>
      <c r="AT1978" s="12">
        <f t="shared" ca="1" si="912"/>
        <v>1.1973480911572628E-5</v>
      </c>
      <c r="AU1978" s="12">
        <f t="shared" ca="1" si="912"/>
        <v>4.164566991966009E-6</v>
      </c>
      <c r="AV1978" s="12">
        <f t="shared" ca="1" si="912"/>
        <v>1.3607422638894181E-6</v>
      </c>
      <c r="AX1978" s="13">
        <f t="shared" si="903"/>
        <v>8.0656073883097271E-2</v>
      </c>
    </row>
    <row r="1979" spans="1:50" x14ac:dyDescent="0.2">
      <c r="A1979" s="9" t="str">
        <f t="shared" si="898"/>
        <v>Timor-Leste</v>
      </c>
      <c r="C1979" s="20">
        <f t="shared" si="899"/>
        <v>442.33805956503807</v>
      </c>
      <c r="D1979" s="15">
        <f t="shared" si="900"/>
        <v>514.13906171587792</v>
      </c>
      <c r="E1979" s="23">
        <f t="shared" si="901"/>
        <v>1</v>
      </c>
      <c r="F1979" s="15">
        <f t="shared" si="904"/>
        <v>514.13906171587792</v>
      </c>
      <c r="H1979" s="12">
        <f t="shared" ref="H1979:AV1979" ca="1" si="913">_xlfn.NORM.DIST(H$1777,$F1979,$B$37+$B$38*$F1979,FALSE)/$AV809*($E1271/1000)</f>
        <v>6.7592528360750247E-9</v>
      </c>
      <c r="I1979" s="12">
        <f t="shared" ca="1" si="913"/>
        <v>2.3688981182701501E-8</v>
      </c>
      <c r="J1979" s="12">
        <f t="shared" ca="1" si="913"/>
        <v>7.7992109812101559E-8</v>
      </c>
      <c r="K1979" s="12">
        <f t="shared" ca="1" si="913"/>
        <v>2.4121902051670659E-7</v>
      </c>
      <c r="L1979" s="12">
        <f t="shared" ca="1" si="913"/>
        <v>7.0085637060699107E-7</v>
      </c>
      <c r="M1979" s="12">
        <f t="shared" ca="1" si="913"/>
        <v>1.9129476968974138E-6</v>
      </c>
      <c r="N1979" s="12">
        <f t="shared" ca="1" si="913"/>
        <v>4.9049407012489281E-6</v>
      </c>
      <c r="O1979" s="12">
        <f t="shared" ca="1" si="913"/>
        <v>1.1814654382577032E-5</v>
      </c>
      <c r="P1979" s="12">
        <f t="shared" ca="1" si="913"/>
        <v>2.673405743871827E-5</v>
      </c>
      <c r="Q1979" s="12">
        <f t="shared" ca="1" si="913"/>
        <v>5.6828386679130019E-5</v>
      </c>
      <c r="R1979" s="12">
        <f t="shared" ca="1" si="913"/>
        <v>1.1348079557845658E-4</v>
      </c>
      <c r="S1979" s="12">
        <f t="shared" ca="1" si="913"/>
        <v>2.1288056376521529E-4</v>
      </c>
      <c r="T1979" s="12">
        <f t="shared" ca="1" si="913"/>
        <v>3.7515111916450026E-4</v>
      </c>
      <c r="U1979" s="12">
        <f t="shared" ca="1" si="913"/>
        <v>6.2105930931871222E-4</v>
      </c>
      <c r="V1979" s="12">
        <f t="shared" ca="1" si="913"/>
        <v>9.6586515928900267E-4</v>
      </c>
      <c r="W1979" s="12">
        <f t="shared" ca="1" si="913"/>
        <v>1.4110958669478119E-3</v>
      </c>
      <c r="X1979" s="12">
        <f t="shared" ca="1" si="913"/>
        <v>1.9366588913792588E-3</v>
      </c>
      <c r="Y1979" s="12">
        <f t="shared" ca="1" si="913"/>
        <v>2.4969298612572796E-3</v>
      </c>
      <c r="Z1979" s="12">
        <f t="shared" ca="1" si="913"/>
        <v>3.0242392613030944E-3</v>
      </c>
      <c r="AA1979" s="12">
        <f t="shared" ca="1" si="913"/>
        <v>3.4409831510575717E-3</v>
      </c>
      <c r="AB1979" s="12">
        <f t="shared" ca="1" si="913"/>
        <v>3.6779476197165112E-3</v>
      </c>
      <c r="AC1979" s="12">
        <f t="shared" ca="1" si="913"/>
        <v>3.6930494975639791E-3</v>
      </c>
      <c r="AD1979" s="12">
        <f t="shared" ca="1" si="913"/>
        <v>3.4835440932356868E-3</v>
      </c>
      <c r="AE1979" s="12">
        <f t="shared" ca="1" si="913"/>
        <v>3.0868397947754205E-3</v>
      </c>
      <c r="AF1979" s="12">
        <f t="shared" ca="1" si="913"/>
        <v>2.5695878123044589E-3</v>
      </c>
      <c r="AG1979" s="12">
        <f t="shared" ca="1" si="913"/>
        <v>2.0094140376581064E-3</v>
      </c>
      <c r="AH1979" s="12">
        <f t="shared" ca="1" si="913"/>
        <v>1.4761551123226571E-3</v>
      </c>
      <c r="AI1979" s="12">
        <f t="shared" ca="1" si="913"/>
        <v>1.01871136873716E-3</v>
      </c>
      <c r="AJ1979" s="12">
        <f t="shared" ca="1" si="913"/>
        <v>6.6043017160591919E-4</v>
      </c>
      <c r="AK1979" s="12">
        <f t="shared" ca="1" si="913"/>
        <v>4.0221591730712841E-4</v>
      </c>
      <c r="AL1979" s="12">
        <f t="shared" ca="1" si="913"/>
        <v>2.3011673104252921E-4</v>
      </c>
      <c r="AM1979" s="12">
        <f t="shared" ca="1" si="913"/>
        <v>1.2367836445384756E-4</v>
      </c>
      <c r="AN1979" s="12">
        <f t="shared" ca="1" si="913"/>
        <v>6.2444740585993722E-5</v>
      </c>
      <c r="AO1979" s="12">
        <f t="shared" ca="1" si="913"/>
        <v>2.9617922540173615E-5</v>
      </c>
      <c r="AP1979" s="12">
        <f t="shared" ca="1" si="913"/>
        <v>1.3196838899546092E-5</v>
      </c>
      <c r="AQ1979" s="12">
        <f t="shared" ca="1" si="913"/>
        <v>5.5238494307857089E-6</v>
      </c>
      <c r="AR1979" s="12">
        <f t="shared" ca="1" si="913"/>
        <v>2.1720526284444264E-6</v>
      </c>
      <c r="AS1979" s="12">
        <f t="shared" ca="1" si="913"/>
        <v>8.0233446971269895E-7</v>
      </c>
      <c r="AT1979" s="12">
        <f t="shared" ca="1" si="913"/>
        <v>2.7841789926956588E-7</v>
      </c>
      <c r="AU1979" s="12">
        <f t="shared" ca="1" si="913"/>
        <v>9.0760200954199699E-8</v>
      </c>
      <c r="AV1979" s="12">
        <f t="shared" ca="1" si="913"/>
        <v>2.7793954369567575E-8</v>
      </c>
      <c r="AX1979" s="13">
        <f t="shared" si="903"/>
        <v>0.12685370376012084</v>
      </c>
    </row>
    <row r="1980" spans="1:50" x14ac:dyDescent="0.2">
      <c r="A1980" s="9" t="str">
        <f t="shared" si="898"/>
        <v>Togo</v>
      </c>
      <c r="C1980" s="20">
        <f t="shared" si="899"/>
        <v>240.3112021708136</v>
      </c>
      <c r="D1980" s="15">
        <f t="shared" si="900"/>
        <v>384.9919786533078</v>
      </c>
      <c r="E1980" s="23">
        <f t="shared" si="901"/>
        <v>1</v>
      </c>
      <c r="F1980" s="15">
        <f t="shared" si="904"/>
        <v>384.9919786533078</v>
      </c>
      <c r="H1980" s="12">
        <f t="shared" ref="H1980:AV1980" ca="1" si="914">_xlfn.NORM.DIST(H$1777,$F1980,$B$37+$B$38*$F1980,FALSE)/$AV810*($E1272/1000)</f>
        <v>2.0114729091423348E-5</v>
      </c>
      <c r="I1980" s="12">
        <f t="shared" ca="1" si="914"/>
        <v>5.1043707931390774E-5</v>
      </c>
      <c r="J1980" s="12">
        <f t="shared" ca="1" si="914"/>
        <v>1.2168213947428055E-4</v>
      </c>
      <c r="K1980" s="12">
        <f t="shared" ca="1" si="914"/>
        <v>2.7250097095183863E-4</v>
      </c>
      <c r="L1980" s="12">
        <f t="shared" ca="1" si="914"/>
        <v>5.7327877908664923E-4</v>
      </c>
      <c r="M1980" s="12">
        <f t="shared" ca="1" si="914"/>
        <v>1.1329748583988302E-3</v>
      </c>
      <c r="N1980" s="12">
        <f t="shared" ca="1" si="914"/>
        <v>2.1034455496976878E-3</v>
      </c>
      <c r="O1980" s="12">
        <f t="shared" ca="1" si="914"/>
        <v>3.6685874052621499E-3</v>
      </c>
      <c r="P1980" s="12">
        <f t="shared" ca="1" si="914"/>
        <v>6.0106724536062705E-3</v>
      </c>
      <c r="Q1980" s="12">
        <f t="shared" ca="1" si="914"/>
        <v>9.2513230898902416E-3</v>
      </c>
      <c r="R1980" s="12">
        <f t="shared" ca="1" si="914"/>
        <v>1.337646105634626E-2</v>
      </c>
      <c r="S1980" s="12">
        <f t="shared" ca="1" si="914"/>
        <v>1.8169174899027599E-2</v>
      </c>
      <c r="T1980" s="12">
        <f t="shared" ca="1" si="914"/>
        <v>2.3183861646691728E-2</v>
      </c>
      <c r="U1980" s="12">
        <f t="shared" ca="1" si="914"/>
        <v>2.7790281258986357E-2</v>
      </c>
      <c r="V1980" s="12">
        <f t="shared" ca="1" si="914"/>
        <v>3.1293684724768997E-2</v>
      </c>
      <c r="W1980" s="12">
        <f t="shared" ca="1" si="914"/>
        <v>3.3103739698871287E-2</v>
      </c>
      <c r="X1980" s="12">
        <f t="shared" ca="1" si="914"/>
        <v>3.2896826839529311E-2</v>
      </c>
      <c r="Y1980" s="12">
        <f t="shared" ca="1" si="914"/>
        <v>3.0710547154314552E-2</v>
      </c>
      <c r="Z1980" s="12">
        <f t="shared" ca="1" si="914"/>
        <v>2.6932563613392059E-2</v>
      </c>
      <c r="AA1980" s="12">
        <f t="shared" ca="1" si="914"/>
        <v>2.218832044540716E-2</v>
      </c>
      <c r="AB1980" s="12">
        <f t="shared" ca="1" si="914"/>
        <v>1.7172272017694858E-2</v>
      </c>
      <c r="AC1980" s="12">
        <f t="shared" ca="1" si="914"/>
        <v>1.2484975203665276E-2</v>
      </c>
      <c r="AD1980" s="12">
        <f t="shared" ca="1" si="914"/>
        <v>8.5271559134680475E-3</v>
      </c>
      <c r="AE1980" s="12">
        <f t="shared" ca="1" si="914"/>
        <v>5.4711335806067298E-3</v>
      </c>
      <c r="AF1980" s="12">
        <f t="shared" ca="1" si="914"/>
        <v>3.2976687437571203E-3</v>
      </c>
      <c r="AG1980" s="12">
        <f t="shared" ca="1" si="914"/>
        <v>1.8672107207885005E-3</v>
      </c>
      <c r="AH1980" s="12">
        <f t="shared" ca="1" si="914"/>
        <v>9.9319890366090851E-4</v>
      </c>
      <c r="AI1980" s="12">
        <f t="shared" ca="1" si="914"/>
        <v>4.9629022984902396E-4</v>
      </c>
      <c r="AJ1980" s="12">
        <f t="shared" ca="1" si="914"/>
        <v>2.3296560928921505E-4</v>
      </c>
      <c r="AK1980" s="12">
        <f t="shared" ca="1" si="914"/>
        <v>1.0273170558485366E-4</v>
      </c>
      <c r="AL1980" s="12">
        <f t="shared" ca="1" si="914"/>
        <v>4.25572716206684E-5</v>
      </c>
      <c r="AM1980" s="12">
        <f t="shared" ca="1" si="914"/>
        <v>1.6561499310865189E-5</v>
      </c>
      <c r="AN1980" s="12">
        <f t="shared" ca="1" si="914"/>
        <v>6.0545534758535953E-6</v>
      </c>
      <c r="AO1980" s="12">
        <f t="shared" ca="1" si="914"/>
        <v>2.0793192910263249E-6</v>
      </c>
      <c r="AP1980" s="12">
        <f t="shared" ca="1" si="914"/>
        <v>6.708367419882727E-7</v>
      </c>
      <c r="AQ1980" s="12">
        <f t="shared" ca="1" si="914"/>
        <v>2.033148471010606E-7</v>
      </c>
      <c r="AR1980" s="12">
        <f t="shared" ca="1" si="914"/>
        <v>5.7886586733258497E-8</v>
      </c>
      <c r="AS1980" s="12">
        <f t="shared" ca="1" si="914"/>
        <v>1.5482581870223951E-8</v>
      </c>
      <c r="AT1980" s="12">
        <f t="shared" ca="1" si="914"/>
        <v>3.8901417181568329E-9</v>
      </c>
      <c r="AU1980" s="12">
        <f t="shared" ca="1" si="914"/>
        <v>9.1821430765979649E-10</v>
      </c>
      <c r="AV1980" s="12">
        <f t="shared" ca="1" si="914"/>
        <v>2.0360070770298841E-10</v>
      </c>
      <c r="AX1980" s="13">
        <f t="shared" si="903"/>
        <v>0.55964933473460865</v>
      </c>
    </row>
    <row r="1981" spans="1:50" x14ac:dyDescent="0.2">
      <c r="A1981" s="9" t="str">
        <f t="shared" si="898"/>
        <v>Tokelau</v>
      </c>
      <c r="C1981" s="20">
        <f t="shared" si="899"/>
        <v>453.87198136783149</v>
      </c>
      <c r="D1981" s="15">
        <f t="shared" si="900"/>
        <v>522.16812738709427</v>
      </c>
      <c r="E1981" s="23">
        <f t="shared" si="901"/>
        <v>1</v>
      </c>
      <c r="F1981" s="15">
        <f t="shared" si="904"/>
        <v>522.16812738709427</v>
      </c>
      <c r="H1981" s="12">
        <f t="shared" ref="H1981:AV1981" ca="1" si="915">_xlfn.NORM.DIST(H$1777,$F1981,$B$37+$B$38*$F1981,FALSE)/$AV811*($E1273/1000)</f>
        <v>4.7883262747366113E-11</v>
      </c>
      <c r="I1981" s="12">
        <f t="shared" ca="1" si="915"/>
        <v>1.7121778473325688E-10</v>
      </c>
      <c r="J1981" s="12">
        <f t="shared" ca="1" si="915"/>
        <v>5.7513607189086892E-10</v>
      </c>
      <c r="K1981" s="12">
        <f t="shared" ca="1" si="915"/>
        <v>1.8148842635658455E-9</v>
      </c>
      <c r="L1981" s="12">
        <f t="shared" ca="1" si="915"/>
        <v>5.3800196012441306E-9</v>
      </c>
      <c r="M1981" s="12">
        <f t="shared" ca="1" si="915"/>
        <v>1.4982192601785115E-8</v>
      </c>
      <c r="N1981" s="12">
        <f t="shared" ca="1" si="915"/>
        <v>3.9194351987201041E-8</v>
      </c>
      <c r="O1981" s="12">
        <f t="shared" ca="1" si="915"/>
        <v>9.6322599843236343E-8</v>
      </c>
      <c r="P1981" s="12">
        <f t="shared" ca="1" si="915"/>
        <v>2.2237681134202056E-7</v>
      </c>
      <c r="Q1981" s="12">
        <f t="shared" ca="1" si="915"/>
        <v>4.8228904361152887E-7</v>
      </c>
      <c r="R1981" s="12">
        <f t="shared" ca="1" si="915"/>
        <v>9.8261160319184489E-7</v>
      </c>
      <c r="S1981" s="12">
        <f t="shared" ca="1" si="915"/>
        <v>1.8806716389702911E-6</v>
      </c>
      <c r="T1981" s="12">
        <f t="shared" ca="1" si="915"/>
        <v>3.3814319927940692E-6</v>
      </c>
      <c r="U1981" s="12">
        <f t="shared" ca="1" si="915"/>
        <v>5.7114309972528747E-6</v>
      </c>
      <c r="V1981" s="12">
        <f t="shared" ca="1" si="915"/>
        <v>9.0624538088761389E-6</v>
      </c>
      <c r="W1981" s="12">
        <f t="shared" ca="1" si="915"/>
        <v>1.35083801091296E-5</v>
      </c>
      <c r="X1981" s="12">
        <f t="shared" ca="1" si="915"/>
        <v>1.8915478594646021E-5</v>
      </c>
      <c r="Y1981" s="12">
        <f t="shared" ca="1" si="915"/>
        <v>2.4882154968741408E-5</v>
      </c>
      <c r="Z1981" s="12">
        <f t="shared" ca="1" si="915"/>
        <v>3.0747884559933583E-5</v>
      </c>
      <c r="AA1981" s="12">
        <f t="shared" ca="1" si="915"/>
        <v>3.5694317967889365E-5</v>
      </c>
      <c r="AB1981" s="12">
        <f t="shared" ca="1" si="915"/>
        <v>3.8925977664354649E-5</v>
      </c>
      <c r="AC1981" s="12">
        <f t="shared" ca="1" si="915"/>
        <v>3.9878293467494839E-5</v>
      </c>
      <c r="AD1981" s="12">
        <f t="shared" ca="1" si="915"/>
        <v>3.8378694349137246E-5</v>
      </c>
      <c r="AE1981" s="12">
        <f t="shared" ca="1" si="915"/>
        <v>3.4697678733457909E-5</v>
      </c>
      <c r="AF1981" s="12">
        <f t="shared" ca="1" si="915"/>
        <v>2.9469125082400179E-5</v>
      </c>
      <c r="AG1981" s="12">
        <f t="shared" ca="1" si="915"/>
        <v>2.3512058715290267E-5</v>
      </c>
      <c r="AH1981" s="12">
        <f t="shared" ca="1" si="915"/>
        <v>1.7622627766463099E-5</v>
      </c>
      <c r="AI1981" s="12">
        <f t="shared" ca="1" si="915"/>
        <v>1.2408156806129583E-5</v>
      </c>
      <c r="AJ1981" s="12">
        <f t="shared" ca="1" si="915"/>
        <v>8.2073031156881174E-6</v>
      </c>
      <c r="AK1981" s="12">
        <f t="shared" ca="1" si="915"/>
        <v>5.0997662239181276E-6</v>
      </c>
      <c r="AL1981" s="12">
        <f t="shared" ca="1" si="915"/>
        <v>2.9768479883368278E-6</v>
      </c>
      <c r="AM1981" s="12">
        <f t="shared" ca="1" si="915"/>
        <v>1.6323739024065633E-6</v>
      </c>
      <c r="AN1981" s="12">
        <f t="shared" ca="1" si="915"/>
        <v>8.4089006716180038E-7</v>
      </c>
      <c r="AO1981" s="12">
        <f t="shared" ca="1" si="915"/>
        <v>4.0692596026590483E-7</v>
      </c>
      <c r="AP1981" s="12">
        <f t="shared" ca="1" si="915"/>
        <v>1.8498996337008901E-7</v>
      </c>
      <c r="AQ1981" s="12">
        <f t="shared" ca="1" si="915"/>
        <v>7.900189898957129E-8</v>
      </c>
      <c r="AR1981" s="12">
        <f t="shared" ca="1" si="915"/>
        <v>3.1694469707543475E-8</v>
      </c>
      <c r="AS1981" s="12">
        <f t="shared" ca="1" si="915"/>
        <v>1.1944996968102454E-8</v>
      </c>
      <c r="AT1981" s="12">
        <f t="shared" ca="1" si="915"/>
        <v>4.2290731070742996E-9</v>
      </c>
      <c r="AU1981" s="12">
        <f t="shared" ca="1" si="915"/>
        <v>1.4065686598944835E-9</v>
      </c>
      <c r="AV1981" s="12">
        <f t="shared" ca="1" si="915"/>
        <v>4.3947408969688644E-10</v>
      </c>
      <c r="AX1981" s="13">
        <f t="shared" si="903"/>
        <v>0.11091409023998104</v>
      </c>
    </row>
    <row r="1982" spans="1:50" x14ac:dyDescent="0.2">
      <c r="A1982" s="9" t="str">
        <f t="shared" si="898"/>
        <v>Tonga</v>
      </c>
      <c r="C1982" s="20">
        <f t="shared" si="899"/>
        <v>452.18022829388588</v>
      </c>
      <c r="D1982" s="15">
        <f t="shared" si="900"/>
        <v>520.47637431314865</v>
      </c>
      <c r="E1982" s="23">
        <f t="shared" si="901"/>
        <v>1</v>
      </c>
      <c r="F1982" s="15">
        <f t="shared" si="904"/>
        <v>520.47637431314865</v>
      </c>
      <c r="H1982" s="12">
        <f t="shared" ref="H1982:AV1982" ca="1" si="916">_xlfn.NORM.DIST(H$1777,$F1982,$B$37+$B$38*$F1982,FALSE)/$AV812*($E1274/1000)</f>
        <v>3.2225273253603568E-10</v>
      </c>
      <c r="I1982" s="12">
        <f t="shared" ca="1" si="916"/>
        <v>1.1474266945161021E-9</v>
      </c>
      <c r="J1982" s="12">
        <f t="shared" ca="1" si="916"/>
        <v>3.8380434323383125E-9</v>
      </c>
      <c r="K1982" s="12">
        <f t="shared" ca="1" si="916"/>
        <v>1.2060114068892141E-8</v>
      </c>
      <c r="L1982" s="12">
        <f t="shared" ca="1" si="916"/>
        <v>3.5599962535575203E-8</v>
      </c>
      <c r="M1982" s="12">
        <f t="shared" ca="1" si="916"/>
        <v>9.8719798721156567E-8</v>
      </c>
      <c r="N1982" s="12">
        <f t="shared" ca="1" si="916"/>
        <v>2.5716720000943544E-7</v>
      </c>
      <c r="O1982" s="12">
        <f t="shared" ca="1" si="916"/>
        <v>6.2933732004501622E-7</v>
      </c>
      <c r="P1982" s="12">
        <f t="shared" ca="1" si="916"/>
        <v>1.4467983051319311E-6</v>
      </c>
      <c r="Q1982" s="12">
        <f t="shared" ca="1" si="916"/>
        <v>3.1245616002221176E-6</v>
      </c>
      <c r="R1982" s="12">
        <f t="shared" ca="1" si="916"/>
        <v>6.3390880740376859E-6</v>
      </c>
      <c r="S1982" s="12">
        <f t="shared" ca="1" si="916"/>
        <v>1.2081506040758061E-5</v>
      </c>
      <c r="T1982" s="12">
        <f t="shared" ca="1" si="916"/>
        <v>2.1630769020773671E-5</v>
      </c>
      <c r="U1982" s="12">
        <f t="shared" ca="1" si="916"/>
        <v>3.6381402674663392E-5</v>
      </c>
      <c r="V1982" s="12">
        <f t="shared" ca="1" si="916"/>
        <v>5.7483541056504502E-5</v>
      </c>
      <c r="W1982" s="12">
        <f t="shared" ca="1" si="916"/>
        <v>8.5322619919849267E-5</v>
      </c>
      <c r="X1982" s="12">
        <f t="shared" ca="1" si="916"/>
        <v>1.1897109160351622E-4</v>
      </c>
      <c r="Y1982" s="12">
        <f t="shared" ca="1" si="916"/>
        <v>1.5583869590312985E-4</v>
      </c>
      <c r="Z1982" s="12">
        <f t="shared" ca="1" si="916"/>
        <v>1.91763416683151E-4</v>
      </c>
      <c r="AA1982" s="12">
        <f t="shared" ca="1" si="916"/>
        <v>2.2167300448637918E-4</v>
      </c>
      <c r="AB1982" s="12">
        <f t="shared" ca="1" si="916"/>
        <v>2.40722370311212E-4</v>
      </c>
      <c r="AC1982" s="12">
        <f t="shared" ca="1" si="916"/>
        <v>2.4557077989169622E-4</v>
      </c>
      <c r="AD1982" s="12">
        <f t="shared" ca="1" si="916"/>
        <v>2.3533879354663658E-4</v>
      </c>
      <c r="AE1982" s="12">
        <f t="shared" ca="1" si="916"/>
        <v>2.1186877271314099E-4</v>
      </c>
      <c r="AF1982" s="12">
        <f t="shared" ca="1" si="916"/>
        <v>1.7918307027413739E-4</v>
      </c>
      <c r="AG1982" s="12">
        <f t="shared" ca="1" si="916"/>
        <v>1.4235856178719538E-4</v>
      </c>
      <c r="AH1982" s="12">
        <f t="shared" ca="1" si="916"/>
        <v>1.0624947788054443E-4</v>
      </c>
      <c r="AI1982" s="12">
        <f t="shared" ca="1" si="916"/>
        <v>7.4494912131005961E-5</v>
      </c>
      <c r="AJ1982" s="12">
        <f t="shared" ca="1" si="916"/>
        <v>4.9066266660445428E-5</v>
      </c>
      <c r="AK1982" s="12">
        <f t="shared" ca="1" si="916"/>
        <v>3.0359597688588145E-5</v>
      </c>
      <c r="AL1982" s="12">
        <f t="shared" ca="1" si="916"/>
        <v>1.7646785406679702E-5</v>
      </c>
      <c r="AM1982" s="12">
        <f t="shared" ca="1" si="916"/>
        <v>9.6358890699342337E-6</v>
      </c>
      <c r="AN1982" s="12">
        <f t="shared" ca="1" si="916"/>
        <v>4.9428174786432144E-6</v>
      </c>
      <c r="AO1982" s="12">
        <f t="shared" ca="1" si="916"/>
        <v>2.3818474932209287E-6</v>
      </c>
      <c r="AP1982" s="12">
        <f t="shared" ca="1" si="916"/>
        <v>1.0782263040390279E-6</v>
      </c>
      <c r="AQ1982" s="12">
        <f t="shared" ca="1" si="916"/>
        <v>4.5852444010365954E-7</v>
      </c>
      <c r="AR1982" s="12">
        <f t="shared" ca="1" si="916"/>
        <v>1.8317729895076436E-7</v>
      </c>
      <c r="AS1982" s="12">
        <f t="shared" ca="1" si="916"/>
        <v>6.8744412899000386E-8</v>
      </c>
      <c r="AT1982" s="12">
        <f t="shared" ca="1" si="916"/>
        <v>2.4235933860551409E-8</v>
      </c>
      <c r="AU1982" s="12">
        <f t="shared" ca="1" si="916"/>
        <v>8.0267309293318625E-9</v>
      </c>
      <c r="AV1982" s="12">
        <f t="shared" ca="1" si="916"/>
        <v>2.4973202916823643E-9</v>
      </c>
      <c r="AX1982" s="13">
        <f t="shared" si="903"/>
        <v>0.11414726021627428</v>
      </c>
    </row>
    <row r="1983" spans="1:50" x14ac:dyDescent="0.2">
      <c r="A1983" s="9" t="str">
        <f t="shared" si="898"/>
        <v>Trinidad and Tobago</v>
      </c>
      <c r="C1983" s="20">
        <f t="shared" si="899"/>
        <v>474.91377236892271</v>
      </c>
      <c r="D1983" s="15">
        <f t="shared" si="900"/>
        <v>535.17811514230732</v>
      </c>
      <c r="E1983" s="23">
        <f t="shared" si="901"/>
        <v>1</v>
      </c>
      <c r="F1983" s="15">
        <f t="shared" si="904"/>
        <v>535.17811514230732</v>
      </c>
      <c r="H1983" s="12">
        <f t="shared" ref="H1983:AV1983" ca="1" si="917">_xlfn.NORM.DIST(H$1777,$F1983,$B$37+$B$38*$F1983,FALSE)/$AV813*($E1275/1000)</f>
        <v>7.8221150151820512E-10</v>
      </c>
      <c r="I1983" s="12">
        <f t="shared" ca="1" si="917"/>
        <v>2.8894471179367632E-9</v>
      </c>
      <c r="J1983" s="12">
        <f t="shared" ca="1" si="917"/>
        <v>1.0026789520078512E-8</v>
      </c>
      <c r="K1983" s="12">
        <f t="shared" ca="1" si="917"/>
        <v>3.2686290880243937E-8</v>
      </c>
      <c r="L1983" s="12">
        <f t="shared" ca="1" si="917"/>
        <v>1.0009813339226679E-7</v>
      </c>
      <c r="M1983" s="12">
        <f t="shared" ca="1" si="917"/>
        <v>2.8796712565032008E-7</v>
      </c>
      <c r="N1983" s="12">
        <f t="shared" ca="1" si="917"/>
        <v>7.7824517883963242E-7</v>
      </c>
      <c r="O1983" s="12">
        <f t="shared" ca="1" si="917"/>
        <v>1.9758162879188941E-6</v>
      </c>
      <c r="P1983" s="12">
        <f t="shared" ca="1" si="917"/>
        <v>4.7123037679713507E-6</v>
      </c>
      <c r="Q1983" s="12">
        <f t="shared" ca="1" si="917"/>
        <v>1.0557876816443374E-5</v>
      </c>
      <c r="R1983" s="12">
        <f t="shared" ca="1" si="917"/>
        <v>2.2221659955070321E-5</v>
      </c>
      <c r="S1983" s="12">
        <f t="shared" ca="1" si="917"/>
        <v>4.3937262964626877E-5</v>
      </c>
      <c r="T1983" s="12">
        <f t="shared" ca="1" si="917"/>
        <v>8.1610510806771257E-5</v>
      </c>
      <c r="U1983" s="12">
        <f t="shared" ca="1" si="917"/>
        <v>1.4240190126049799E-4</v>
      </c>
      <c r="V1983" s="12">
        <f t="shared" ca="1" si="917"/>
        <v>2.3342215501545534E-4</v>
      </c>
      <c r="W1983" s="12">
        <f t="shared" ca="1" si="917"/>
        <v>3.5943879997088078E-4</v>
      </c>
      <c r="X1983" s="12">
        <f t="shared" ca="1" si="917"/>
        <v>5.1995341135023499E-4</v>
      </c>
      <c r="Y1983" s="12">
        <f t="shared" ca="1" si="917"/>
        <v>7.0657863763934836E-4</v>
      </c>
      <c r="Z1983" s="12">
        <f t="shared" ca="1" si="917"/>
        <v>9.0201377333252607E-4</v>
      </c>
      <c r="AA1983" s="12">
        <f t="shared" ca="1" si="917"/>
        <v>1.0817388563738601E-3</v>
      </c>
      <c r="AB1983" s="12">
        <f t="shared" ca="1" si="917"/>
        <v>1.2186760766640257E-3</v>
      </c>
      <c r="AC1983" s="12">
        <f t="shared" ca="1" si="917"/>
        <v>1.2897654424737159E-3</v>
      </c>
      <c r="AD1983" s="12">
        <f t="shared" ca="1" si="917"/>
        <v>1.2823004124826744E-3</v>
      </c>
      <c r="AE1983" s="12">
        <f t="shared" ca="1" si="917"/>
        <v>1.1976376003074492E-3</v>
      </c>
      <c r="AF1983" s="12">
        <f t="shared" ca="1" si="917"/>
        <v>1.0507941775745764E-3</v>
      </c>
      <c r="AG1983" s="12">
        <f t="shared" ca="1" si="917"/>
        <v>8.6609690748236335E-4</v>
      </c>
      <c r="AH1983" s="12">
        <f t="shared" ca="1" si="917"/>
        <v>6.7061291489460843E-4</v>
      </c>
      <c r="AI1983" s="12">
        <f t="shared" ca="1" si="917"/>
        <v>4.8779116828345087E-4</v>
      </c>
      <c r="AJ1983" s="12">
        <f t="shared" ca="1" si="917"/>
        <v>3.3331322659300663E-4</v>
      </c>
      <c r="AK1983" s="12">
        <f t="shared" ca="1" si="917"/>
        <v>2.1395761959407865E-4</v>
      </c>
      <c r="AL1983" s="12">
        <f t="shared" ca="1" si="917"/>
        <v>1.2902074998010575E-4</v>
      </c>
      <c r="AM1983" s="12">
        <f t="shared" ca="1" si="917"/>
        <v>7.308831700143449E-5</v>
      </c>
      <c r="AN1983" s="12">
        <f t="shared" ca="1" si="917"/>
        <v>3.8894926567789072E-5</v>
      </c>
      <c r="AO1983" s="12">
        <f t="shared" ca="1" si="917"/>
        <v>1.9444399935486477E-5</v>
      </c>
      <c r="AP1983" s="12">
        <f t="shared" ca="1" si="917"/>
        <v>9.131723000877874E-6</v>
      </c>
      <c r="AQ1983" s="12">
        <f t="shared" ca="1" si="917"/>
        <v>4.0287239305127525E-6</v>
      </c>
      <c r="AR1983" s="12">
        <f t="shared" ca="1" si="917"/>
        <v>1.6697016722839994E-6</v>
      </c>
      <c r="AS1983" s="12">
        <f t="shared" ca="1" si="917"/>
        <v>6.5008006872538487E-7</v>
      </c>
      <c r="AT1983" s="12">
        <f t="shared" ca="1" si="917"/>
        <v>2.3776691042461881E-7</v>
      </c>
      <c r="AU1983" s="12">
        <f t="shared" ca="1" si="917"/>
        <v>8.1694453722598387E-8</v>
      </c>
      <c r="AV1983" s="12">
        <f t="shared" ca="1" si="917"/>
        <v>2.636879758600034E-8</v>
      </c>
      <c r="AX1983" s="13">
        <f t="shared" si="903"/>
        <v>8.822266777224122E-2</v>
      </c>
    </row>
    <row r="1984" spans="1:50" x14ac:dyDescent="0.2">
      <c r="A1984" s="9" t="str">
        <f t="shared" si="898"/>
        <v>Tunisia</v>
      </c>
      <c r="C1984" s="20">
        <f t="shared" si="899"/>
        <v>384.53342087040488</v>
      </c>
      <c r="D1984" s="15">
        <f t="shared" si="900"/>
        <v>476.74852277689098</v>
      </c>
      <c r="E1984" s="23">
        <f t="shared" si="901"/>
        <v>1</v>
      </c>
      <c r="F1984" s="15">
        <f t="shared" si="904"/>
        <v>476.74852277689098</v>
      </c>
      <c r="H1984" s="12">
        <f t="shared" ref="H1984:AV1984" ca="1" si="918">_xlfn.NORM.DIST(H$1777,$F1984,$B$37+$B$38*$F1984,FALSE)/$AV814*($E1276/1000)</f>
        <v>1.848377519058484E-7</v>
      </c>
      <c r="I1984" s="12">
        <f t="shared" ca="1" si="918"/>
        <v>5.8998654437240615E-7</v>
      </c>
      <c r="J1984" s="12">
        <f t="shared" ca="1" si="918"/>
        <v>1.7690908285828365E-6</v>
      </c>
      <c r="K1984" s="12">
        <f t="shared" ca="1" si="918"/>
        <v>4.9832738039099888E-6</v>
      </c>
      <c r="L1984" s="12">
        <f t="shared" ca="1" si="918"/>
        <v>1.3186695074065784E-5</v>
      </c>
      <c r="M1984" s="12">
        <f t="shared" ca="1" si="918"/>
        <v>3.2780364055466682E-5</v>
      </c>
      <c r="N1984" s="12">
        <f t="shared" ca="1" si="918"/>
        <v>7.6550525449924989E-5</v>
      </c>
      <c r="O1984" s="12">
        <f t="shared" ca="1" si="918"/>
        <v>1.6793420959698574E-4</v>
      </c>
      <c r="P1984" s="12">
        <f t="shared" ca="1" si="918"/>
        <v>3.4608818070109985E-4</v>
      </c>
      <c r="Q1984" s="12">
        <f t="shared" ca="1" si="918"/>
        <v>6.7002492088693839E-4</v>
      </c>
      <c r="R1984" s="12">
        <f t="shared" ca="1" si="918"/>
        <v>1.2185735276340974E-3</v>
      </c>
      <c r="S1984" s="12">
        <f t="shared" ca="1" si="918"/>
        <v>2.0819443525406361E-3</v>
      </c>
      <c r="T1984" s="12">
        <f t="shared" ca="1" si="918"/>
        <v>3.341512500315843E-3</v>
      </c>
      <c r="U1984" s="12">
        <f t="shared" ca="1" si="918"/>
        <v>5.0381797484832054E-3</v>
      </c>
      <c r="V1984" s="12">
        <f t="shared" ca="1" si="918"/>
        <v>7.1360982455435443E-3</v>
      </c>
      <c r="W1984" s="12">
        <f t="shared" ca="1" si="918"/>
        <v>9.4952100835088617E-3</v>
      </c>
      <c r="X1984" s="12">
        <f t="shared" ca="1" si="918"/>
        <v>1.1868748588591086E-2</v>
      </c>
      <c r="Y1984" s="12">
        <f t="shared" ca="1" si="918"/>
        <v>1.3936761811252312E-2</v>
      </c>
      <c r="Z1984" s="12">
        <f t="shared" ca="1" si="918"/>
        <v>1.5373594433354974E-2</v>
      </c>
      <c r="AA1984" s="12">
        <f t="shared" ca="1" si="918"/>
        <v>1.5931092414347005E-2</v>
      </c>
      <c r="AB1984" s="12">
        <f t="shared" ca="1" si="918"/>
        <v>1.5508589076684166E-2</v>
      </c>
      <c r="AC1984" s="12">
        <f t="shared" ca="1" si="918"/>
        <v>1.4182592202901113E-2</v>
      </c>
      <c r="AD1984" s="12">
        <f t="shared" ca="1" si="918"/>
        <v>1.2184158426181185E-2</v>
      </c>
      <c r="AE1984" s="12">
        <f t="shared" ca="1" si="918"/>
        <v>9.8331361826630385E-3</v>
      </c>
      <c r="AF1984" s="12">
        <f t="shared" ca="1" si="918"/>
        <v>7.4549573872038245E-3</v>
      </c>
      <c r="AG1984" s="12">
        <f t="shared" ca="1" si="918"/>
        <v>5.3095152397664141E-3</v>
      </c>
      <c r="AH1984" s="12">
        <f t="shared" ca="1" si="918"/>
        <v>3.5523943683152532E-3</v>
      </c>
      <c r="AI1984" s="12">
        <f t="shared" ca="1" si="918"/>
        <v>2.2327704151157333E-3</v>
      </c>
      <c r="AJ1984" s="12">
        <f t="shared" ca="1" si="918"/>
        <v>1.3183282543526799E-3</v>
      </c>
      <c r="AK1984" s="12">
        <f t="shared" ca="1" si="918"/>
        <v>7.3123950469664413E-4</v>
      </c>
      <c r="AL1984" s="12">
        <f t="shared" ca="1" si="918"/>
        <v>3.8102399526194076E-4</v>
      </c>
      <c r="AM1984" s="12">
        <f t="shared" ca="1" si="918"/>
        <v>1.8650977671531694E-4</v>
      </c>
      <c r="AN1984" s="12">
        <f t="shared" ca="1" si="918"/>
        <v>8.5764482740525804E-5</v>
      </c>
      <c r="AO1984" s="12">
        <f t="shared" ca="1" si="918"/>
        <v>3.7048441039871658E-5</v>
      </c>
      <c r="AP1984" s="12">
        <f t="shared" ca="1" si="918"/>
        <v>1.5034500307481281E-5</v>
      </c>
      <c r="AQ1984" s="12">
        <f t="shared" ca="1" si="918"/>
        <v>5.7314519184871638E-6</v>
      </c>
      <c r="AR1984" s="12">
        <f t="shared" ca="1" si="918"/>
        <v>2.0525649259995922E-6</v>
      </c>
      <c r="AS1984" s="12">
        <f t="shared" ca="1" si="918"/>
        <v>6.9053508351286362E-7</v>
      </c>
      <c r="AT1984" s="12">
        <f t="shared" ca="1" si="918"/>
        <v>2.1823840962512813E-7</v>
      </c>
      <c r="AU1984" s="12">
        <f t="shared" ca="1" si="918"/>
        <v>6.4793765952650689E-8</v>
      </c>
      <c r="AV1984" s="12">
        <f t="shared" ca="1" si="918"/>
        <v>1.8071402225579111E-8</v>
      </c>
      <c r="AX1984" s="13">
        <f t="shared" si="903"/>
        <v>0.22139653641561263</v>
      </c>
    </row>
    <row r="1985" spans="1:50" x14ac:dyDescent="0.2">
      <c r="A1985" s="9" t="str">
        <f t="shared" si="898"/>
        <v>Turkey</v>
      </c>
      <c r="C1985" s="20">
        <f t="shared" si="899"/>
        <v>457.09847209099064</v>
      </c>
      <c r="D1985" s="15">
        <f t="shared" si="900"/>
        <v>523.70687836201841</v>
      </c>
      <c r="E1985" s="23">
        <f t="shared" si="901"/>
        <v>1</v>
      </c>
      <c r="F1985" s="15">
        <f t="shared" si="904"/>
        <v>523.70687836201841</v>
      </c>
      <c r="H1985" s="12">
        <f t="shared" ref="H1985:AV1985" ca="1" si="919">_xlfn.NORM.DIST(H$1777,$F1985,$B$37+$B$38*$F1985,FALSE)/$AV815*($E1277/1000)</f>
        <v>1.1974125292340919E-7</v>
      </c>
      <c r="I1985" s="12">
        <f t="shared" ca="1" si="919"/>
        <v>4.2981306647915549E-7</v>
      </c>
      <c r="J1985" s="12">
        <f t="shared" ca="1" si="919"/>
        <v>1.4493458286396289E-6</v>
      </c>
      <c r="K1985" s="12">
        <f t="shared" ca="1" si="919"/>
        <v>4.5911452276009079E-6</v>
      </c>
      <c r="L1985" s="12">
        <f t="shared" ca="1" si="919"/>
        <v>1.3662388518247702E-5</v>
      </c>
      <c r="M1985" s="12">
        <f t="shared" ca="1" si="919"/>
        <v>3.8193444452147549E-5</v>
      </c>
      <c r="N1985" s="12">
        <f t="shared" ca="1" si="919"/>
        <v>1.0030154369131319E-4</v>
      </c>
      <c r="O1985" s="12">
        <f t="shared" ca="1" si="919"/>
        <v>2.4744746120015378E-4</v>
      </c>
      <c r="P1985" s="12">
        <f t="shared" ca="1" si="919"/>
        <v>5.7347565018353575E-4</v>
      </c>
      <c r="Q1985" s="12">
        <f t="shared" ca="1" si="919"/>
        <v>1.2485431533824755E-3</v>
      </c>
      <c r="R1985" s="12">
        <f t="shared" ca="1" si="919"/>
        <v>2.55357564376459E-3</v>
      </c>
      <c r="S1985" s="12">
        <f t="shared" ca="1" si="919"/>
        <v>4.9062592413469915E-3</v>
      </c>
      <c r="T1985" s="12">
        <f t="shared" ca="1" si="919"/>
        <v>8.8554136338273165E-3</v>
      </c>
      <c r="U1985" s="12">
        <f t="shared" ca="1" si="919"/>
        <v>1.5014947094864645E-2</v>
      </c>
      <c r="V1985" s="12">
        <f t="shared" ca="1" si="919"/>
        <v>2.3916375073501847E-2</v>
      </c>
      <c r="W1985" s="12">
        <f t="shared" ca="1" si="919"/>
        <v>3.5786852228113709E-2</v>
      </c>
      <c r="X1985" s="12">
        <f t="shared" ca="1" si="919"/>
        <v>5.0304662450290062E-2</v>
      </c>
      <c r="Y1985" s="12">
        <f t="shared" ca="1" si="919"/>
        <v>6.6427754696411614E-2</v>
      </c>
      <c r="Z1985" s="12">
        <f t="shared" ca="1" si="919"/>
        <v>8.2403849863529388E-2</v>
      </c>
      <c r="AA1985" s="12">
        <f t="shared" ca="1" si="919"/>
        <v>9.6028915896939571E-2</v>
      </c>
      <c r="AB1985" s="12">
        <f t="shared" ca="1" si="919"/>
        <v>0.10512672732156857</v>
      </c>
      <c r="AC1985" s="12">
        <f t="shared" ca="1" si="919"/>
        <v>0.10811373179233062</v>
      </c>
      <c r="AD1985" s="12">
        <f t="shared" ca="1" si="919"/>
        <v>0.10444921172784767</v>
      </c>
      <c r="AE1985" s="12">
        <f t="shared" ca="1" si="919"/>
        <v>9.4795139513696586E-2</v>
      </c>
      <c r="AF1985" s="12">
        <f t="shared" ca="1" si="919"/>
        <v>8.082087878073968E-2</v>
      </c>
      <c r="AG1985" s="12">
        <f t="shared" ca="1" si="919"/>
        <v>6.4731796686782195E-2</v>
      </c>
      <c r="AH1985" s="12">
        <f t="shared" ca="1" si="919"/>
        <v>4.8704417028320644E-2</v>
      </c>
      <c r="AI1985" s="12">
        <f t="shared" ca="1" si="919"/>
        <v>3.4425133431540474E-2</v>
      </c>
      <c r="AJ1985" s="12">
        <f t="shared" ca="1" si="919"/>
        <v>2.2858067455059441E-2</v>
      </c>
      <c r="AK1985" s="12">
        <f t="shared" ca="1" si="919"/>
        <v>1.4258045051485089E-2</v>
      </c>
      <c r="AL1985" s="12">
        <f t="shared" ca="1" si="919"/>
        <v>8.3548190851446356E-3</v>
      </c>
      <c r="AM1985" s="12">
        <f t="shared" ca="1" si="919"/>
        <v>4.5990773359468606E-3</v>
      </c>
      <c r="AN1985" s="12">
        <f t="shared" ca="1" si="919"/>
        <v>2.3782689714591399E-3</v>
      </c>
      <c r="AO1985" s="12">
        <f t="shared" ca="1" si="919"/>
        <v>1.1553347121310961E-3</v>
      </c>
      <c r="AP1985" s="12">
        <f t="shared" ca="1" si="919"/>
        <v>5.272435420562915E-4</v>
      </c>
      <c r="AQ1985" s="12">
        <f t="shared" ca="1" si="919"/>
        <v>2.2603271983788549E-4</v>
      </c>
      <c r="AR1985" s="12">
        <f t="shared" ca="1" si="919"/>
        <v>9.1030713698438213E-5</v>
      </c>
      <c r="AS1985" s="12">
        <f t="shared" ca="1" si="919"/>
        <v>3.4439844300117213E-5</v>
      </c>
      <c r="AT1985" s="12">
        <f t="shared" ca="1" si="919"/>
        <v>1.2240270231187128E-5</v>
      </c>
      <c r="AU1985" s="12">
        <f t="shared" ca="1" si="919"/>
        <v>4.0867439406117449E-6</v>
      </c>
      <c r="AV1985" s="12">
        <f t="shared" ca="1" si="919"/>
        <v>1.2818005207620429E-6</v>
      </c>
      <c r="AX1985" s="13">
        <f t="shared" si="903"/>
        <v>0.10803077384975066</v>
      </c>
    </row>
    <row r="1986" spans="1:50" x14ac:dyDescent="0.2">
      <c r="A1986" s="9" t="str">
        <f t="shared" si="898"/>
        <v>Turkmenistan</v>
      </c>
      <c r="C1986" s="20">
        <f t="shared" si="899"/>
        <v>464.39827807516235</v>
      </c>
      <c r="D1986" s="15">
        <f t="shared" si="900"/>
        <v>528.55295330468857</v>
      </c>
      <c r="E1986" s="23">
        <f t="shared" si="901"/>
        <v>1</v>
      </c>
      <c r="F1986" s="15">
        <f t="shared" si="904"/>
        <v>528.55295330468857</v>
      </c>
      <c r="H1986" s="12">
        <f t="shared" ref="H1986:AV1986" ca="1" si="920">_xlfn.NORM.DIST(H$1777,$F1986,$B$37+$B$38*$F1986,FALSE)/$AV816*($E1278/1000)</f>
        <v>1.0126691047024991E-8</v>
      </c>
      <c r="I1986" s="12">
        <f t="shared" ca="1" si="920"/>
        <v>3.6792977541879938E-8</v>
      </c>
      <c r="J1986" s="12">
        <f t="shared" ca="1" si="920"/>
        <v>1.2557954500871402E-7</v>
      </c>
      <c r="K1986" s="12">
        <f t="shared" ca="1" si="920"/>
        <v>4.026516378146399E-7</v>
      </c>
      <c r="L1986" s="12">
        <f t="shared" ca="1" si="920"/>
        <v>1.212820780530598E-6</v>
      </c>
      <c r="M1986" s="12">
        <f t="shared" ca="1" si="920"/>
        <v>3.4317874687846839E-6</v>
      </c>
      <c r="N1986" s="12">
        <f t="shared" ca="1" si="920"/>
        <v>9.1222240238884004E-6</v>
      </c>
      <c r="O1986" s="12">
        <f t="shared" ca="1" si="920"/>
        <v>2.2779158564889554E-5</v>
      </c>
      <c r="P1986" s="12">
        <f t="shared" ca="1" si="920"/>
        <v>5.3435664798146152E-5</v>
      </c>
      <c r="Q1986" s="12">
        <f t="shared" ca="1" si="920"/>
        <v>1.1775554068159994E-4</v>
      </c>
      <c r="R1986" s="12">
        <f t="shared" ca="1" si="920"/>
        <v>2.4377439079505172E-4</v>
      </c>
      <c r="S1986" s="12">
        <f t="shared" ca="1" si="920"/>
        <v>4.7407974831501832E-4</v>
      </c>
      <c r="T1986" s="12">
        <f t="shared" ca="1" si="920"/>
        <v>8.6610654848427206E-4</v>
      </c>
      <c r="U1986" s="12">
        <f t="shared" ca="1" si="920"/>
        <v>1.4864415475380614E-3</v>
      </c>
      <c r="V1986" s="12">
        <f t="shared" ca="1" si="920"/>
        <v>2.3965193736700209E-3</v>
      </c>
      <c r="W1986" s="12">
        <f t="shared" ca="1" si="920"/>
        <v>3.6296992986152993E-3</v>
      </c>
      <c r="X1986" s="12">
        <f t="shared" ca="1" si="920"/>
        <v>5.1643651969250273E-3</v>
      </c>
      <c r="Y1986" s="12">
        <f t="shared" ca="1" si="920"/>
        <v>6.9027133505972773E-3</v>
      </c>
      <c r="Z1986" s="12">
        <f t="shared" ca="1" si="920"/>
        <v>8.6672101481024329E-3</v>
      </c>
      <c r="AA1986" s="12">
        <f t="shared" ca="1" si="920"/>
        <v>1.022340132473052E-2</v>
      </c>
      <c r="AB1986" s="12">
        <f t="shared" ca="1" si="920"/>
        <v>1.1328387269657382E-2</v>
      </c>
      <c r="AC1986" s="12">
        <f t="shared" ca="1" si="920"/>
        <v>1.1792268520125958E-2</v>
      </c>
      <c r="AD1986" s="12">
        <f t="shared" ca="1" si="920"/>
        <v>1.1531431602355424E-2</v>
      </c>
      <c r="AE1986" s="12">
        <f t="shared" ca="1" si="920"/>
        <v>1.0593163848260581E-2</v>
      </c>
      <c r="AF1986" s="12">
        <f t="shared" ca="1" si="920"/>
        <v>9.141653309428897E-3</v>
      </c>
      <c r="AG1986" s="12">
        <f t="shared" ca="1" si="920"/>
        <v>7.4110611902596978E-3</v>
      </c>
      <c r="AH1986" s="12">
        <f t="shared" ca="1" si="920"/>
        <v>5.6440733097535348E-3</v>
      </c>
      <c r="AI1986" s="12">
        <f t="shared" ca="1" si="920"/>
        <v>4.0379551229208265E-3</v>
      </c>
      <c r="AJ1986" s="12">
        <f t="shared" ca="1" si="920"/>
        <v>2.7138567805389748E-3</v>
      </c>
      <c r="AK1986" s="12">
        <f t="shared" ca="1" si="920"/>
        <v>1.7134402175934646E-3</v>
      </c>
      <c r="AL1986" s="12">
        <f t="shared" ca="1" si="920"/>
        <v>1.0162664370055767E-3</v>
      </c>
      <c r="AM1986" s="12">
        <f t="shared" ca="1" si="920"/>
        <v>5.6624294534523298E-4</v>
      </c>
      <c r="AN1986" s="12">
        <f t="shared" ca="1" si="920"/>
        <v>2.9638390829038875E-4</v>
      </c>
      <c r="AO1986" s="12">
        <f t="shared" ca="1" si="920"/>
        <v>1.4573472029242283E-4</v>
      </c>
      <c r="AP1986" s="12">
        <f t="shared" ca="1" si="920"/>
        <v>6.7317509113904063E-5</v>
      </c>
      <c r="AQ1986" s="12">
        <f t="shared" ca="1" si="920"/>
        <v>2.9211216178275522E-5</v>
      </c>
      <c r="AR1986" s="12">
        <f t="shared" ca="1" si="920"/>
        <v>1.1907698628090911E-5</v>
      </c>
      <c r="AS1986" s="12">
        <f t="shared" ca="1" si="920"/>
        <v>4.5599767176670864E-6</v>
      </c>
      <c r="AT1986" s="12">
        <f t="shared" ca="1" si="920"/>
        <v>1.6404160537948457E-6</v>
      </c>
      <c r="AU1986" s="12">
        <f t="shared" ca="1" si="920"/>
        <v>5.5437289902265007E-7</v>
      </c>
      <c r="AV1986" s="12">
        <f t="shared" ca="1" si="920"/>
        <v>1.7599752747567408E-7</v>
      </c>
      <c r="AX1986" s="13">
        <f t="shared" si="903"/>
        <v>9.9303651667490528E-2</v>
      </c>
    </row>
    <row r="1987" spans="1:50" x14ac:dyDescent="0.2">
      <c r="A1987" s="9" t="str">
        <f t="shared" si="898"/>
        <v>Turks and Caicos Islands</v>
      </c>
      <c r="C1987" s="20">
        <f t="shared" si="899"/>
        <v>459.12042133720371</v>
      </c>
      <c r="D1987" s="15">
        <f t="shared" si="900"/>
        <v>524.90066309026167</v>
      </c>
      <c r="E1987" s="23">
        <f t="shared" si="901"/>
        <v>1</v>
      </c>
      <c r="F1987" s="15">
        <f t="shared" si="904"/>
        <v>524.90066309026167</v>
      </c>
      <c r="H1987" s="12">
        <f t="shared" ref="H1987:AV1987" ca="1" si="921">_xlfn.NORM.DIST(H$1777,$F1987,$B$37+$B$38*$F1987,FALSE)/$AV817*($E1279/1000)</f>
        <v>5.3979808530591879E-11</v>
      </c>
      <c r="I1987" s="12">
        <f t="shared" ca="1" si="921"/>
        <v>1.9434048893176462E-10</v>
      </c>
      <c r="J1987" s="12">
        <f t="shared" ca="1" si="921"/>
        <v>6.5728214844888786E-10</v>
      </c>
      <c r="K1987" s="12">
        <f t="shared" ca="1" si="921"/>
        <v>2.0883196653511921E-9</v>
      </c>
      <c r="L1987" s="12">
        <f t="shared" ca="1" si="921"/>
        <v>6.2330227793743128E-9</v>
      </c>
      <c r="M1987" s="12">
        <f t="shared" ca="1" si="921"/>
        <v>1.7476603965215574E-8</v>
      </c>
      <c r="N1987" s="12">
        <f t="shared" ca="1" si="921"/>
        <v>4.6033285282140998E-8</v>
      </c>
      <c r="O1987" s="12">
        <f t="shared" ca="1" si="921"/>
        <v>1.1390518429748142E-7</v>
      </c>
      <c r="P1987" s="12">
        <f t="shared" ca="1" si="921"/>
        <v>2.647717259803091E-7</v>
      </c>
      <c r="Q1987" s="12">
        <f t="shared" ca="1" si="921"/>
        <v>5.7817101643155791E-7</v>
      </c>
      <c r="R1987" s="12">
        <f t="shared" ca="1" si="921"/>
        <v>1.1860353187244475E-6</v>
      </c>
      <c r="S1987" s="12">
        <f t="shared" ca="1" si="921"/>
        <v>2.2855752370833633E-6</v>
      </c>
      <c r="T1987" s="12">
        <f t="shared" ca="1" si="921"/>
        <v>4.1376144224088103E-6</v>
      </c>
      <c r="U1987" s="12">
        <f t="shared" ca="1" si="921"/>
        <v>7.0365715302900185E-6</v>
      </c>
      <c r="V1987" s="12">
        <f t="shared" ca="1" si="921"/>
        <v>1.1241617173193695E-5</v>
      </c>
      <c r="W1987" s="12">
        <f t="shared" ca="1" si="921"/>
        <v>1.6871475715539943E-5</v>
      </c>
      <c r="X1987" s="12">
        <f t="shared" ca="1" si="921"/>
        <v>2.3786686328319981E-5</v>
      </c>
      <c r="Y1987" s="12">
        <f t="shared" ca="1" si="921"/>
        <v>3.1504414658854022E-5</v>
      </c>
      <c r="Z1987" s="12">
        <f t="shared" ca="1" si="921"/>
        <v>3.9198141761818579E-5</v>
      </c>
      <c r="AA1987" s="12">
        <f t="shared" ca="1" si="921"/>
        <v>4.5815891153760019E-5</v>
      </c>
      <c r="AB1987" s="12">
        <f t="shared" ca="1" si="921"/>
        <v>5.0306417682529394E-5</v>
      </c>
      <c r="AC1987" s="12">
        <f t="shared" ca="1" si="921"/>
        <v>5.1890426612009817E-5</v>
      </c>
      <c r="AD1987" s="12">
        <f t="shared" ca="1" si="921"/>
        <v>5.0281437466323693E-5</v>
      </c>
      <c r="AE1987" s="12">
        <f t="shared" ca="1" si="921"/>
        <v>4.5770401660987684E-5</v>
      </c>
      <c r="AF1987" s="12">
        <f t="shared" ca="1" si="921"/>
        <v>3.913977792119236E-5</v>
      </c>
      <c r="AG1987" s="12">
        <f t="shared" ca="1" si="921"/>
        <v>3.1441885769781069E-5</v>
      </c>
      <c r="AH1987" s="12">
        <f t="shared" ca="1" si="921"/>
        <v>2.3727687220686124E-5</v>
      </c>
      <c r="AI1987" s="12">
        <f t="shared" ca="1" si="921"/>
        <v>1.6821271751485695E-5</v>
      </c>
      <c r="AJ1987" s="12">
        <f t="shared" ca="1" si="921"/>
        <v>1.1202600276445482E-5</v>
      </c>
      <c r="AK1987" s="12">
        <f t="shared" ca="1" si="921"/>
        <v>7.0086673544568526E-6</v>
      </c>
      <c r="AL1987" s="12">
        <f t="shared" ca="1" si="921"/>
        <v>4.1191598981175067E-6</v>
      </c>
      <c r="AM1987" s="12">
        <f t="shared" ca="1" si="921"/>
        <v>2.2742512834757157E-6</v>
      </c>
      <c r="AN1987" s="12">
        <f t="shared" ca="1" si="921"/>
        <v>1.1795730486156995E-6</v>
      </c>
      <c r="AO1987" s="12">
        <f t="shared" ca="1" si="921"/>
        <v>5.7473524225396062E-7</v>
      </c>
      <c r="AP1987" s="12">
        <f t="shared" ca="1" si="921"/>
        <v>2.6306762916354768E-7</v>
      </c>
      <c r="AQ1987" s="12">
        <f t="shared" ca="1" si="921"/>
        <v>1.1311588248517145E-7</v>
      </c>
      <c r="AR1987" s="12">
        <f t="shared" ca="1" si="921"/>
        <v>4.5691599365608978E-8</v>
      </c>
      <c r="AS1987" s="12">
        <f t="shared" ca="1" si="921"/>
        <v>1.7338268619033243E-8</v>
      </c>
      <c r="AT1987" s="12">
        <f t="shared" ca="1" si="921"/>
        <v>6.1806149632335644E-9</v>
      </c>
      <c r="AU1987" s="12">
        <f t="shared" ca="1" si="921"/>
        <v>2.0697326262223129E-9</v>
      </c>
      <c r="AV1987" s="12">
        <f t="shared" ca="1" si="921"/>
        <v>6.5110854855859724E-10</v>
      </c>
      <c r="AX1987" s="13">
        <f t="shared" si="903"/>
        <v>0.10583132428750498</v>
      </c>
    </row>
    <row r="1988" spans="1:50" x14ac:dyDescent="0.2">
      <c r="A1988" s="9" t="str">
        <f t="shared" si="898"/>
        <v>Tuvalu</v>
      </c>
      <c r="C1988" s="20">
        <f t="shared" si="899"/>
        <v>438.15130360436649</v>
      </c>
      <c r="D1988" s="15">
        <f t="shared" si="900"/>
        <v>511.77161674127024</v>
      </c>
      <c r="E1988" s="23">
        <f t="shared" si="901"/>
        <v>1</v>
      </c>
      <c r="F1988" s="15">
        <f t="shared" si="904"/>
        <v>511.77161674127024</v>
      </c>
      <c r="H1988" s="12">
        <f t="shared" ref="H1988:AV1988" ca="1" si="922">_xlfn.NORM.DIST(H$1777,$F1988,$B$37+$B$38*$F1988,FALSE)/$AV818*($E1280/1000)</f>
        <v>8.196037907734529E-11</v>
      </c>
      <c r="I1988" s="12">
        <f t="shared" ca="1" si="922"/>
        <v>2.8554938471263778E-10</v>
      </c>
      <c r="J1988" s="12">
        <f t="shared" ca="1" si="922"/>
        <v>9.3457701094582541E-10</v>
      </c>
      <c r="K1988" s="12">
        <f t="shared" ca="1" si="922"/>
        <v>2.8734626336005539E-9</v>
      </c>
      <c r="L1988" s="12">
        <f t="shared" ca="1" si="922"/>
        <v>8.2995129880392745E-9</v>
      </c>
      <c r="M1988" s="12">
        <f t="shared" ca="1" si="922"/>
        <v>2.2519371149555417E-8</v>
      </c>
      <c r="N1988" s="12">
        <f t="shared" ca="1" si="922"/>
        <v>5.7400609437519374E-8</v>
      </c>
      <c r="O1988" s="12">
        <f t="shared" ca="1" si="922"/>
        <v>1.3744639169476984E-7</v>
      </c>
      <c r="P1988" s="12">
        <f t="shared" ca="1" si="922"/>
        <v>3.0917671429534394E-7</v>
      </c>
      <c r="Q1988" s="12">
        <f t="shared" ca="1" si="922"/>
        <v>6.5333632733859688E-7</v>
      </c>
      <c r="R1988" s="12">
        <f t="shared" ca="1" si="922"/>
        <v>1.296950590096884E-6</v>
      </c>
      <c r="S1988" s="12">
        <f t="shared" ca="1" si="922"/>
        <v>2.4186144888172479E-6</v>
      </c>
      <c r="T1988" s="12">
        <f t="shared" ca="1" si="922"/>
        <v>4.2370780510892338E-6</v>
      </c>
      <c r="U1988" s="12">
        <f t="shared" ca="1" si="922"/>
        <v>6.9730515055487926E-6</v>
      </c>
      <c r="V1988" s="12">
        <f t="shared" ca="1" si="922"/>
        <v>1.0780424859059385E-5</v>
      </c>
      <c r="W1988" s="12">
        <f t="shared" ca="1" si="922"/>
        <v>1.5656889102090363E-5</v>
      </c>
      <c r="X1988" s="12">
        <f t="shared" ca="1" si="922"/>
        <v>2.136149623720859E-5</v>
      </c>
      <c r="Y1988" s="12">
        <f t="shared" ca="1" si="922"/>
        <v>2.7378803032527767E-5</v>
      </c>
      <c r="Z1988" s="12">
        <f t="shared" ca="1" si="922"/>
        <v>3.2965057732916003E-5</v>
      </c>
      <c r="AA1988" s="12">
        <f t="shared" ca="1" si="922"/>
        <v>3.7286345444586214E-5</v>
      </c>
      <c r="AB1988" s="12">
        <f t="shared" ca="1" si="922"/>
        <v>3.9618898038094286E-5</v>
      </c>
      <c r="AC1988" s="12">
        <f t="shared" ca="1" si="922"/>
        <v>3.9546819329016942E-5</v>
      </c>
      <c r="AD1988" s="12">
        <f t="shared" ca="1" si="922"/>
        <v>3.7083210177487797E-5</v>
      </c>
      <c r="AE1988" s="12">
        <f t="shared" ca="1" si="922"/>
        <v>3.2666279999074838E-5</v>
      </c>
      <c r="AF1988" s="12">
        <f t="shared" ca="1" si="922"/>
        <v>2.703202826495994E-5</v>
      </c>
      <c r="AG1988" s="12">
        <f t="shared" ca="1" si="922"/>
        <v>2.1014263824212984E-5</v>
      </c>
      <c r="AH1988" s="12">
        <f t="shared" ca="1" si="922"/>
        <v>1.5346393245880929E-5</v>
      </c>
      <c r="AI1988" s="12">
        <f t="shared" ca="1" si="922"/>
        <v>1.0528222627432704E-5</v>
      </c>
      <c r="AJ1988" s="12">
        <f t="shared" ca="1" si="922"/>
        <v>6.7851646681703163E-6</v>
      </c>
      <c r="AK1988" s="12">
        <f t="shared" ca="1" si="922"/>
        <v>4.1079232313258461E-6</v>
      </c>
      <c r="AL1988" s="12">
        <f t="shared" ca="1" si="922"/>
        <v>2.3363658022644246E-6</v>
      </c>
      <c r="AM1988" s="12">
        <f t="shared" ca="1" si="922"/>
        <v>1.2482913397240086E-6</v>
      </c>
      <c r="AN1988" s="12">
        <f t="shared" ca="1" si="922"/>
        <v>6.2653836458508895E-7</v>
      </c>
      <c r="AO1988" s="12">
        <f t="shared" ca="1" si="922"/>
        <v>2.9541733475370802E-7</v>
      </c>
      <c r="AP1988" s="12">
        <f t="shared" ca="1" si="922"/>
        <v>1.3085215427459957E-7</v>
      </c>
      <c r="AQ1988" s="12">
        <f t="shared" ca="1" si="922"/>
        <v>5.4448055353557554E-8</v>
      </c>
      <c r="AR1988" s="12">
        <f t="shared" ca="1" si="922"/>
        <v>2.1283373397806733E-8</v>
      </c>
      <c r="AS1988" s="12">
        <f t="shared" ca="1" si="922"/>
        <v>7.8154709009359404E-9</v>
      </c>
      <c r="AT1988" s="12">
        <f t="shared" ca="1" si="922"/>
        <v>2.6960406206659896E-9</v>
      </c>
      <c r="AU1988" s="12">
        <f t="shared" ca="1" si="922"/>
        <v>8.7368384847714076E-10</v>
      </c>
      <c r="AV1988" s="12">
        <f t="shared" ca="1" si="922"/>
        <v>2.6597375078092133E-10</v>
      </c>
      <c r="AX1988" s="13">
        <f t="shared" si="903"/>
        <v>0.13184411776411234</v>
      </c>
    </row>
    <row r="1989" spans="1:50" x14ac:dyDescent="0.2">
      <c r="A1989" s="9" t="str">
        <f t="shared" si="898"/>
        <v>Uganda</v>
      </c>
      <c r="C1989" s="20">
        <f t="shared" si="899"/>
        <v>288.04556932835737</v>
      </c>
      <c r="D1989" s="15">
        <f t="shared" si="900"/>
        <v>415.71151264822311</v>
      </c>
      <c r="E1989" s="23">
        <f t="shared" si="901"/>
        <v>1</v>
      </c>
      <c r="F1989" s="15">
        <f t="shared" si="904"/>
        <v>415.71151264822311</v>
      </c>
      <c r="H1989" s="12">
        <f t="shared" ref="H1989:AV1989" ca="1" si="923">_xlfn.NORM.DIST(H$1777,$F1989,$B$37+$B$38*$F1989,FALSE)/$AV819*($E1281/1000)</f>
        <v>3.2906267837713698E-5</v>
      </c>
      <c r="I1989" s="12">
        <f t="shared" ca="1" si="923"/>
        <v>9.016956317426163E-5</v>
      </c>
      <c r="J1989" s="12">
        <f t="shared" ca="1" si="923"/>
        <v>2.3211216267701498E-4</v>
      </c>
      <c r="K1989" s="12">
        <f t="shared" ca="1" si="923"/>
        <v>5.6129661779847012E-4</v>
      </c>
      <c r="L1989" s="12">
        <f t="shared" ca="1" si="923"/>
        <v>1.2750979496454456E-3</v>
      </c>
      <c r="M1989" s="12">
        <f t="shared" ca="1" si="923"/>
        <v>2.7211423684318325E-3</v>
      </c>
      <c r="N1989" s="12">
        <f t="shared" ca="1" si="923"/>
        <v>5.4552615346090448E-3</v>
      </c>
      <c r="O1989" s="12">
        <f t="shared" ca="1" si="923"/>
        <v>1.0273927175347074E-2</v>
      </c>
      <c r="P1989" s="12">
        <f t="shared" ca="1" si="923"/>
        <v>1.8176655853795035E-2</v>
      </c>
      <c r="Q1989" s="12">
        <f t="shared" ca="1" si="923"/>
        <v>3.0209816070454285E-2</v>
      </c>
      <c r="R1989" s="12">
        <f t="shared" ca="1" si="923"/>
        <v>4.7167056275278008E-2</v>
      </c>
      <c r="S1989" s="12">
        <f t="shared" ca="1" si="923"/>
        <v>6.9180876291027496E-2</v>
      </c>
      <c r="T1989" s="12">
        <f t="shared" ca="1" si="923"/>
        <v>9.5321296326965219E-2</v>
      </c>
      <c r="U1989" s="12">
        <f t="shared" ca="1" si="923"/>
        <v>0.12338160514901525</v>
      </c>
      <c r="V1989" s="12">
        <f t="shared" ca="1" si="923"/>
        <v>0.15002633046375033</v>
      </c>
      <c r="W1989" s="12">
        <f t="shared" ca="1" si="923"/>
        <v>0.17137250802932885</v>
      </c>
      <c r="X1989" s="12">
        <f t="shared" ca="1" si="923"/>
        <v>0.18389563182872296</v>
      </c>
      <c r="Y1989" s="12">
        <f t="shared" ca="1" si="923"/>
        <v>0.18537803267084854</v>
      </c>
      <c r="Z1989" s="12">
        <f t="shared" ca="1" si="923"/>
        <v>0.1755503579440644</v>
      </c>
      <c r="AA1989" s="12">
        <f t="shared" ca="1" si="923"/>
        <v>0.15617149388557133</v>
      </c>
      <c r="AB1989" s="12">
        <f t="shared" ca="1" si="923"/>
        <v>0.13051439208261786</v>
      </c>
      <c r="AC1989" s="12">
        <f t="shared" ca="1" si="923"/>
        <v>0.10246407880367839</v>
      </c>
      <c r="AD1989" s="12">
        <f t="shared" ca="1" si="923"/>
        <v>7.5568616254054644E-2</v>
      </c>
      <c r="AE1989" s="12">
        <f t="shared" ca="1" si="923"/>
        <v>5.2356173077289563E-2</v>
      </c>
      <c r="AF1989" s="12">
        <f t="shared" ca="1" si="923"/>
        <v>3.4076180846634517E-2</v>
      </c>
      <c r="AG1989" s="12">
        <f t="shared" ca="1" si="923"/>
        <v>2.0834857240491306E-2</v>
      </c>
      <c r="AH1989" s="12">
        <f t="shared" ca="1" si="923"/>
        <v>1.1967039885740671E-2</v>
      </c>
      <c r="AI1989" s="12">
        <f t="shared" ca="1" si="923"/>
        <v>6.4571301908297992E-3</v>
      </c>
      <c r="AJ1989" s="12">
        <f t="shared" ca="1" si="923"/>
        <v>3.2730221330346458E-3</v>
      </c>
      <c r="AK1989" s="12">
        <f t="shared" ca="1" si="923"/>
        <v>1.5585291741457184E-3</v>
      </c>
      <c r="AL1989" s="12">
        <f t="shared" ca="1" si="923"/>
        <v>6.9716812919381804E-4</v>
      </c>
      <c r="AM1989" s="12">
        <f t="shared" ca="1" si="923"/>
        <v>2.929656543940722E-4</v>
      </c>
      <c r="AN1989" s="12">
        <f t="shared" ca="1" si="923"/>
        <v>1.1565182434586957E-4</v>
      </c>
      <c r="AO1989" s="12">
        <f t="shared" ca="1" si="923"/>
        <v>4.2888895440624555E-5</v>
      </c>
      <c r="AP1989" s="12">
        <f t="shared" ca="1" si="923"/>
        <v>1.4941487303296048E-5</v>
      </c>
      <c r="AQ1989" s="12">
        <f t="shared" ca="1" si="923"/>
        <v>4.8898934218687163E-6</v>
      </c>
      <c r="AR1989" s="12">
        <f t="shared" ca="1" si="923"/>
        <v>1.503355018929463E-6</v>
      </c>
      <c r="AS1989" s="12">
        <f t="shared" ca="1" si="923"/>
        <v>4.3419048804547473E-7</v>
      </c>
      <c r="AT1989" s="12">
        <f t="shared" ca="1" si="923"/>
        <v>1.1780281083067535E-7</v>
      </c>
      <c r="AU1989" s="12">
        <f t="shared" ca="1" si="923"/>
        <v>3.0025316634171676E-8</v>
      </c>
      <c r="AV1989" s="12">
        <f t="shared" ca="1" si="923"/>
        <v>7.1891266368858096E-9</v>
      </c>
      <c r="AX1989" s="13">
        <f t="shared" si="903"/>
        <v>0.43757705821546933</v>
      </c>
    </row>
    <row r="1990" spans="1:50" x14ac:dyDescent="0.2">
      <c r="A1990" s="9" t="str">
        <f t="shared" si="898"/>
        <v>Ukraine</v>
      </c>
      <c r="C1990" s="20">
        <f t="shared" si="899"/>
        <v>492.34545025933824</v>
      </c>
      <c r="D1990" s="15">
        <f t="shared" si="900"/>
        <v>546.19204324177485</v>
      </c>
      <c r="E1990" s="23">
        <f t="shared" si="901"/>
        <v>1</v>
      </c>
      <c r="F1990" s="15">
        <f t="shared" si="904"/>
        <v>546.19204324177485</v>
      </c>
      <c r="H1990" s="12">
        <f t="shared" ref="H1990:AV1990" ca="1" si="924">_xlfn.NORM.DIST(H$1777,$F1990,$B$37+$B$38*$F1990,FALSE)/$AV820*($E1282/1000)</f>
        <v>1.0097393053532248E-8</v>
      </c>
      <c r="I1990" s="12">
        <f t="shared" ca="1" si="924"/>
        <v>3.8340523248930161E-8</v>
      </c>
      <c r="J1990" s="12">
        <f t="shared" ca="1" si="924"/>
        <v>1.3676135782242456E-7</v>
      </c>
      <c r="K1990" s="12">
        <f t="shared" ca="1" si="924"/>
        <v>4.5827415710767184E-7</v>
      </c>
      <c r="L1990" s="12">
        <f t="shared" ca="1" si="924"/>
        <v>1.4425933487157432E-6</v>
      </c>
      <c r="M1990" s="12">
        <f t="shared" ca="1" si="924"/>
        <v>4.2659825883967166E-6</v>
      </c>
      <c r="N1990" s="12">
        <f t="shared" ca="1" si="924"/>
        <v>1.1850886165253143E-5</v>
      </c>
      <c r="O1990" s="12">
        <f t="shared" ca="1" si="924"/>
        <v>3.0927097914576096E-5</v>
      </c>
      <c r="P1990" s="12">
        <f t="shared" ca="1" si="924"/>
        <v>7.5820057076081846E-5</v>
      </c>
      <c r="Q1990" s="12">
        <f t="shared" ca="1" si="924"/>
        <v>1.7461664498721693E-4</v>
      </c>
      <c r="R1990" s="12">
        <f t="shared" ca="1" si="924"/>
        <v>3.7778417958349633E-4</v>
      </c>
      <c r="S1990" s="12">
        <f t="shared" ca="1" si="924"/>
        <v>7.6781835418546294E-4</v>
      </c>
      <c r="T1990" s="12">
        <f t="shared" ca="1" si="924"/>
        <v>1.4659859452952741E-3</v>
      </c>
      <c r="U1990" s="12">
        <f t="shared" ca="1" si="924"/>
        <v>2.6294064187191938E-3</v>
      </c>
      <c r="V1990" s="12">
        <f t="shared" ca="1" si="924"/>
        <v>4.4303927300820452E-3</v>
      </c>
      <c r="W1990" s="12">
        <f t="shared" ca="1" si="924"/>
        <v>7.0126687913075218E-3</v>
      </c>
      <c r="X1990" s="12">
        <f t="shared" ca="1" si="924"/>
        <v>1.0427519829331247E-2</v>
      </c>
      <c r="Y1990" s="12">
        <f t="shared" ca="1" si="924"/>
        <v>1.456583265268206E-2</v>
      </c>
      <c r="Z1990" s="12">
        <f t="shared" ca="1" si="924"/>
        <v>1.911376325718504E-2</v>
      </c>
      <c r="AA1990" s="12">
        <f t="shared" ca="1" si="924"/>
        <v>2.3562083131939891E-2</v>
      </c>
      <c r="AB1990" s="12">
        <f t="shared" ca="1" si="924"/>
        <v>2.7285867144852677E-2</v>
      </c>
      <c r="AC1990" s="12">
        <f t="shared" ca="1" si="924"/>
        <v>2.968372717975213E-2</v>
      </c>
      <c r="AD1990" s="12">
        <f t="shared" ca="1" si="924"/>
        <v>3.0335817113279012E-2</v>
      </c>
      <c r="AE1990" s="12">
        <f t="shared" ca="1" si="924"/>
        <v>2.9123901820943602E-2</v>
      </c>
      <c r="AF1990" s="12">
        <f t="shared" ca="1" si="924"/>
        <v>2.6266367369293182E-2</v>
      </c>
      <c r="AG1990" s="12">
        <f t="shared" ca="1" si="924"/>
        <v>2.2253947790612273E-2</v>
      </c>
      <c r="AH1990" s="12">
        <f t="shared" ca="1" si="924"/>
        <v>1.7712126708618013E-2</v>
      </c>
      <c r="AI1990" s="12">
        <f t="shared" ca="1" si="924"/>
        <v>1.3243139408857598E-2</v>
      </c>
      <c r="AJ1990" s="12">
        <f t="shared" ca="1" si="924"/>
        <v>9.3018168935748713E-3</v>
      </c>
      <c r="AK1990" s="12">
        <f t="shared" ca="1" si="924"/>
        <v>6.1376372419405115E-3</v>
      </c>
      <c r="AL1990" s="12">
        <f t="shared" ca="1" si="924"/>
        <v>3.804444399742409E-3</v>
      </c>
      <c r="AM1990" s="12">
        <f t="shared" ca="1" si="924"/>
        <v>2.2153271061010416E-3</v>
      </c>
      <c r="AN1990" s="12">
        <f t="shared" ca="1" si="924"/>
        <v>1.2118282605567575E-3</v>
      </c>
      <c r="AO1990" s="12">
        <f t="shared" ca="1" si="924"/>
        <v>6.2273157393491734E-4</v>
      </c>
      <c r="AP1990" s="12">
        <f t="shared" ca="1" si="924"/>
        <v>3.0061959863714784E-4</v>
      </c>
      <c r="AQ1990" s="12">
        <f t="shared" ca="1" si="924"/>
        <v>1.3632964070189351E-4</v>
      </c>
      <c r="AR1990" s="12">
        <f t="shared" ca="1" si="924"/>
        <v>5.8079100886718085E-5</v>
      </c>
      <c r="AS1990" s="12">
        <f t="shared" ca="1" si="924"/>
        <v>2.3243743473372664E-5</v>
      </c>
      <c r="AT1990" s="12">
        <f t="shared" ca="1" si="924"/>
        <v>8.7387407995075813E-6</v>
      </c>
      <c r="AU1990" s="12">
        <f t="shared" ca="1" si="924"/>
        <v>3.0863717624707475E-6</v>
      </c>
      <c r="AV1990" s="12">
        <f t="shared" ca="1" si="924"/>
        <v>1.0240100307400108E-6</v>
      </c>
      <c r="AX1990" s="13">
        <f t="shared" si="903"/>
        <v>7.1881507569852648E-2</v>
      </c>
    </row>
    <row r="1991" spans="1:50" x14ac:dyDescent="0.2">
      <c r="A1991" s="9" t="str">
        <f t="shared" si="898"/>
        <v>United Arab Emirates</v>
      </c>
      <c r="C1991" s="20">
        <f t="shared" si="899"/>
        <v>435.42042750386162</v>
      </c>
      <c r="D1991" s="15">
        <f t="shared" si="900"/>
        <v>509.96761061747799</v>
      </c>
      <c r="E1991" s="23">
        <f t="shared" si="901"/>
        <v>1</v>
      </c>
      <c r="F1991" s="15">
        <f t="shared" si="904"/>
        <v>509.96761061747799</v>
      </c>
      <c r="H1991" s="12">
        <f t="shared" ref="H1991:AV1991" ca="1" si="925">_xlfn.NORM.DIST(H$1777,$F1991,$B$37+$B$38*$F1991,FALSE)/$AV821*($E1283/1000)</f>
        <v>2.3321190304506632E-8</v>
      </c>
      <c r="I1991" s="12">
        <f t="shared" ca="1" si="925"/>
        <v>8.0885245580092368E-8</v>
      </c>
      <c r="J1991" s="12">
        <f t="shared" ca="1" si="925"/>
        <v>2.6353876040753539E-7</v>
      </c>
      <c r="K1991" s="12">
        <f t="shared" ca="1" si="925"/>
        <v>8.0663355492622893E-7</v>
      </c>
      <c r="L1991" s="12">
        <f t="shared" ca="1" si="925"/>
        <v>2.3193413153975596E-6</v>
      </c>
      <c r="M1991" s="12">
        <f t="shared" ca="1" si="925"/>
        <v>6.2648350308466238E-6</v>
      </c>
      <c r="N1991" s="12">
        <f t="shared" ca="1" si="925"/>
        <v>1.5896854868973094E-5</v>
      </c>
      <c r="O1991" s="12">
        <f t="shared" ca="1" si="925"/>
        <v>3.7893906061288495E-5</v>
      </c>
      <c r="P1991" s="12">
        <f t="shared" ca="1" si="925"/>
        <v>8.4856308330029425E-5</v>
      </c>
      <c r="Q1991" s="12">
        <f t="shared" ca="1" si="925"/>
        <v>1.7850709749537536E-4</v>
      </c>
      <c r="R1991" s="12">
        <f t="shared" ca="1" si="925"/>
        <v>3.5276333353840926E-4</v>
      </c>
      <c r="S1991" s="12">
        <f t="shared" ca="1" si="925"/>
        <v>6.5488943207624715E-4</v>
      </c>
      <c r="T1991" s="12">
        <f t="shared" ca="1" si="925"/>
        <v>1.1421131226702929E-3</v>
      </c>
      <c r="U1991" s="12">
        <f t="shared" ca="1" si="925"/>
        <v>1.8711424674964063E-3</v>
      </c>
      <c r="V1991" s="12">
        <f t="shared" ca="1" si="925"/>
        <v>2.8797924225430422E-3</v>
      </c>
      <c r="W1991" s="12">
        <f t="shared" ca="1" si="925"/>
        <v>4.1636298028595187E-3</v>
      </c>
      <c r="X1991" s="12">
        <f t="shared" ca="1" si="925"/>
        <v>5.6550913830711253E-3</v>
      </c>
      <c r="Y1991" s="12">
        <f t="shared" ca="1" si="925"/>
        <v>7.2154553057547782E-3</v>
      </c>
      <c r="Z1991" s="12">
        <f t="shared" ca="1" si="925"/>
        <v>8.6485728787719911E-3</v>
      </c>
      <c r="AA1991" s="12">
        <f t="shared" ca="1" si="925"/>
        <v>9.7382686848876843E-3</v>
      </c>
      <c r="AB1991" s="12">
        <f t="shared" ca="1" si="925"/>
        <v>1.0300911385050227E-2</v>
      </c>
      <c r="AC1991" s="12">
        <f t="shared" ca="1" si="925"/>
        <v>1.0235902590109189E-2</v>
      </c>
      <c r="AD1991" s="12">
        <f t="shared" ca="1" si="925"/>
        <v>9.555055903618527E-3</v>
      </c>
      <c r="AE1991" s="12">
        <f t="shared" ca="1" si="925"/>
        <v>8.3790911582050983E-3</v>
      </c>
      <c r="AF1991" s="12">
        <f t="shared" ca="1" si="925"/>
        <v>6.9026712991155136E-3</v>
      </c>
      <c r="AG1991" s="12">
        <f t="shared" ca="1" si="925"/>
        <v>5.3418792365727726E-3</v>
      </c>
      <c r="AH1991" s="12">
        <f t="shared" ca="1" si="925"/>
        <v>3.883537769905355E-3</v>
      </c>
      <c r="AI1991" s="12">
        <f t="shared" ca="1" si="925"/>
        <v>2.6522691619261813E-3</v>
      </c>
      <c r="AJ1991" s="12">
        <f t="shared" ca="1" si="925"/>
        <v>1.701626549850339E-3</v>
      </c>
      <c r="AK1991" s="12">
        <f t="shared" ca="1" si="925"/>
        <v>1.0255751879752958E-3</v>
      </c>
      <c r="AL1991" s="12">
        <f t="shared" ca="1" si="925"/>
        <v>5.8066727693680713E-4</v>
      </c>
      <c r="AM1991" s="12">
        <f t="shared" ca="1" si="925"/>
        <v>3.0884728958365464E-4</v>
      </c>
      <c r="AN1991" s="12">
        <f t="shared" ca="1" si="925"/>
        <v>1.5431808709440346E-4</v>
      </c>
      <c r="AO1991" s="12">
        <f t="shared" ca="1" si="925"/>
        <v>7.2434666174157441E-5</v>
      </c>
      <c r="AP1991" s="12">
        <f t="shared" ca="1" si="925"/>
        <v>3.1939836567065621E-5</v>
      </c>
      <c r="AQ1991" s="12">
        <f t="shared" ca="1" si="925"/>
        <v>1.3230477271826044E-5</v>
      </c>
      <c r="AR1991" s="12">
        <f t="shared" ca="1" si="925"/>
        <v>5.148431365150953E-6</v>
      </c>
      <c r="AS1991" s="12">
        <f t="shared" ca="1" si="925"/>
        <v>1.8820490537804834E-6</v>
      </c>
      <c r="AT1991" s="12">
        <f t="shared" ca="1" si="925"/>
        <v>6.4631397237404311E-7</v>
      </c>
      <c r="AU1991" s="12">
        <f t="shared" ca="1" si="925"/>
        <v>2.0850321016622997E-7</v>
      </c>
      <c r="AV1991" s="12">
        <f t="shared" ca="1" si="925"/>
        <v>6.3188572134411814E-8</v>
      </c>
      <c r="AX1991" s="13">
        <f t="shared" si="903"/>
        <v>0.13573663449143838</v>
      </c>
    </row>
    <row r="1992" spans="1:50" x14ac:dyDescent="0.2">
      <c r="A1992" s="9" t="str">
        <f t="shared" si="898"/>
        <v>United Kingdom of Great Britain and Northern Ireland</v>
      </c>
      <c r="C1992" s="20">
        <f t="shared" si="899"/>
        <v>557.07892926056081</v>
      </c>
      <c r="D1992" s="15">
        <f t="shared" si="900"/>
        <v>588.13030391566474</v>
      </c>
      <c r="E1992" s="23">
        <f t="shared" si="901"/>
        <v>1</v>
      </c>
      <c r="F1992" s="15">
        <f t="shared" si="904"/>
        <v>588.13030391566474</v>
      </c>
      <c r="H1992" s="12">
        <f t="shared" ref="H1992:AV1992" ca="1" si="926">_xlfn.NORM.DIST(H$1777,$F1992,$B$37+$B$38*$F1992,FALSE)/$AV822*($E1284/1000)</f>
        <v>2.3322465093409129E-9</v>
      </c>
      <c r="I1992" s="12">
        <f t="shared" ca="1" si="926"/>
        <v>9.8346093430131135E-9</v>
      </c>
      <c r="J1992" s="12">
        <f t="shared" ca="1" si="926"/>
        <v>3.8957974560048247E-8</v>
      </c>
      <c r="K1992" s="12">
        <f t="shared" ca="1" si="926"/>
        <v>1.4497470073873177E-7</v>
      </c>
      <c r="L1992" s="12">
        <f t="shared" ca="1" si="926"/>
        <v>5.068094067391708E-7</v>
      </c>
      <c r="M1992" s="12">
        <f t="shared" ca="1" si="926"/>
        <v>1.6643846742806749E-6</v>
      </c>
      <c r="N1992" s="12">
        <f t="shared" ca="1" si="926"/>
        <v>5.134750478637713E-6</v>
      </c>
      <c r="O1992" s="12">
        <f t="shared" ca="1" si="926"/>
        <v>1.4881324085819837E-5</v>
      </c>
      <c r="P1992" s="12">
        <f t="shared" ca="1" si="926"/>
        <v>4.0515425149812444E-5</v>
      </c>
      <c r="Q1992" s="12">
        <f t="shared" ca="1" si="926"/>
        <v>1.0362291879889056E-4</v>
      </c>
      <c r="R1992" s="12">
        <f t="shared" ca="1" si="926"/>
        <v>2.4897046851148671E-4</v>
      </c>
      <c r="S1992" s="12">
        <f t="shared" ca="1" si="926"/>
        <v>5.6194841018980752E-4</v>
      </c>
      <c r="T1992" s="12">
        <f t="shared" ca="1" si="926"/>
        <v>1.1915208658679402E-3</v>
      </c>
      <c r="U1992" s="12">
        <f t="shared" ca="1" si="926"/>
        <v>2.3733590905601755E-3</v>
      </c>
      <c r="V1992" s="12">
        <f t="shared" ca="1" si="926"/>
        <v>4.4410109823410041E-3</v>
      </c>
      <c r="W1992" s="12">
        <f t="shared" ca="1" si="926"/>
        <v>7.8065085015945187E-3</v>
      </c>
      <c r="X1992" s="12">
        <f t="shared" ca="1" si="926"/>
        <v>1.2891053824775071E-2</v>
      </c>
      <c r="Y1992" s="12">
        <f t="shared" ca="1" si="926"/>
        <v>1.9997541252421546E-2</v>
      </c>
      <c r="Z1992" s="12">
        <f t="shared" ca="1" si="926"/>
        <v>2.9142135680080911E-2</v>
      </c>
      <c r="AA1992" s="12">
        <f t="shared" ca="1" si="926"/>
        <v>3.9895392785591975E-2</v>
      </c>
      <c r="AB1992" s="12">
        <f t="shared" ca="1" si="926"/>
        <v>5.1307482948674002E-2</v>
      </c>
      <c r="AC1992" s="12">
        <f t="shared" ca="1" si="926"/>
        <v>6.1986236457139375E-2</v>
      </c>
      <c r="AD1992" s="12">
        <f t="shared" ca="1" si="926"/>
        <v>7.0350375951619873E-2</v>
      </c>
      <c r="AE1992" s="12">
        <f t="shared" ca="1" si="926"/>
        <v>7.5005683251541388E-2</v>
      </c>
      <c r="AF1992" s="12">
        <f t="shared" ca="1" si="926"/>
        <v>7.5123967360363808E-2</v>
      </c>
      <c r="AG1992" s="12">
        <f t="shared" ca="1" si="926"/>
        <v>7.0683729138380266E-2</v>
      </c>
      <c r="AH1992" s="12">
        <f t="shared" ca="1" si="926"/>
        <v>6.2476542526735575E-2</v>
      </c>
      <c r="AI1992" s="12">
        <f t="shared" ca="1" si="926"/>
        <v>5.1876553573605363E-2</v>
      </c>
      <c r="AJ1992" s="12">
        <f t="shared" ca="1" si="926"/>
        <v>4.0465213791353462E-2</v>
      </c>
      <c r="AK1992" s="12">
        <f t="shared" ca="1" si="926"/>
        <v>2.9651669954116375E-2</v>
      </c>
      <c r="AL1992" s="12">
        <f t="shared" ca="1" si="926"/>
        <v>2.0411413013922797E-2</v>
      </c>
      <c r="AM1992" s="12">
        <f t="shared" ca="1" si="926"/>
        <v>1.3199381410666268E-2</v>
      </c>
      <c r="AN1992" s="12">
        <f t="shared" ca="1" si="926"/>
        <v>8.0184547235741671E-3</v>
      </c>
      <c r="AO1992" s="12">
        <f t="shared" ca="1" si="926"/>
        <v>4.57598275385151E-3</v>
      </c>
      <c r="AP1992" s="12">
        <f t="shared" ca="1" si="926"/>
        <v>2.4532096908060712E-3</v>
      </c>
      <c r="AQ1992" s="12">
        <f t="shared" ca="1" si="926"/>
        <v>1.2354966127282345E-3</v>
      </c>
      <c r="AR1992" s="12">
        <f t="shared" ca="1" si="926"/>
        <v>5.8452762569030257E-4</v>
      </c>
      <c r="AS1992" s="12">
        <f t="shared" ca="1" si="926"/>
        <v>2.59791608373796E-4</v>
      </c>
      <c r="AT1992" s="12">
        <f t="shared" ca="1" si="926"/>
        <v>1.0846803954395939E-4</v>
      </c>
      <c r="AU1992" s="12">
        <f t="shared" ca="1" si="926"/>
        <v>4.2543680430271503E-5</v>
      </c>
      <c r="AV1992" s="12">
        <f t="shared" ca="1" si="926"/>
        <v>1.5675626953466974E-5</v>
      </c>
      <c r="AX1992" s="13">
        <f t="shared" si="903"/>
        <v>2.9965353922232738E-2</v>
      </c>
    </row>
    <row r="1993" spans="1:50" x14ac:dyDescent="0.2">
      <c r="A1993" s="9" t="str">
        <f t="shared" si="898"/>
        <v>United Republic of Tanzania</v>
      </c>
      <c r="C1993" s="20">
        <f t="shared" si="899"/>
        <v>359.53967918679047</v>
      </c>
      <c r="D1993" s="15">
        <f t="shared" si="900"/>
        <v>461.46232016221245</v>
      </c>
      <c r="E1993" s="23">
        <f t="shared" si="901"/>
        <v>1</v>
      </c>
      <c r="F1993" s="15">
        <f t="shared" si="904"/>
        <v>461.46232016221245</v>
      </c>
      <c r="H1993" s="12">
        <f t="shared" ref="H1993:AV1993" ca="1" si="927">_xlfn.NORM.DIST(H$1777,$F1993,$B$37+$B$38*$F1993,FALSE)/$AV823*($E1285/1000)</f>
        <v>7.260100074894113E-6</v>
      </c>
      <c r="I1993" s="12">
        <f t="shared" ca="1" si="927"/>
        <v>2.2304744497413597E-5</v>
      </c>
      <c r="J1993" s="12">
        <f t="shared" ca="1" si="927"/>
        <v>6.4373703178013852E-5</v>
      </c>
      <c r="K1993" s="12">
        <f t="shared" ca="1" si="927"/>
        <v>1.7453250762006464E-4</v>
      </c>
      <c r="L1993" s="12">
        <f t="shared" ca="1" si="927"/>
        <v>4.4452967573523815E-4</v>
      </c>
      <c r="M1993" s="12">
        <f t="shared" ca="1" si="927"/>
        <v>1.0636084618450533E-3</v>
      </c>
      <c r="N1993" s="12">
        <f t="shared" ca="1" si="927"/>
        <v>2.390668745444633E-3</v>
      </c>
      <c r="O1993" s="12">
        <f t="shared" ca="1" si="927"/>
        <v>5.0479334263046627E-3</v>
      </c>
      <c r="P1993" s="12">
        <f t="shared" ca="1" si="927"/>
        <v>1.0013004893342501E-2</v>
      </c>
      <c r="Q1993" s="12">
        <f t="shared" ca="1" si="927"/>
        <v>1.865828974776592E-2</v>
      </c>
      <c r="R1993" s="12">
        <f t="shared" ca="1" si="927"/>
        <v>3.2661477921079166E-2</v>
      </c>
      <c r="S1993" s="12">
        <f t="shared" ca="1" si="927"/>
        <v>5.3710157624241958E-2</v>
      </c>
      <c r="T1993" s="12">
        <f t="shared" ca="1" si="927"/>
        <v>8.2972393085984641E-2</v>
      </c>
      <c r="U1993" s="12">
        <f t="shared" ca="1" si="927"/>
        <v>0.12041134300620629</v>
      </c>
      <c r="V1993" s="12">
        <f t="shared" ca="1" si="927"/>
        <v>0.16415638488781076</v>
      </c>
      <c r="W1993" s="12">
        <f t="shared" ca="1" si="927"/>
        <v>0.21023487125081206</v>
      </c>
      <c r="X1993" s="12">
        <f t="shared" ca="1" si="927"/>
        <v>0.2529346463834814</v>
      </c>
      <c r="Y1993" s="12">
        <f t="shared" ca="1" si="927"/>
        <v>0.28586993683590473</v>
      </c>
      <c r="Z1993" s="12">
        <f t="shared" ca="1" si="927"/>
        <v>0.30351855381960569</v>
      </c>
      <c r="AA1993" s="12">
        <f t="shared" ca="1" si="927"/>
        <v>0.30273218654821382</v>
      </c>
      <c r="AB1993" s="12">
        <f t="shared" ca="1" si="927"/>
        <v>0.28365376080364302</v>
      </c>
      <c r="AC1993" s="12">
        <f t="shared" ca="1" si="927"/>
        <v>0.24967501761886496</v>
      </c>
      <c r="AD1993" s="12">
        <f t="shared" ca="1" si="927"/>
        <v>0.20645158776553588</v>
      </c>
      <c r="AE1993" s="12">
        <f t="shared" ca="1" si="927"/>
        <v>0.16036809128549193</v>
      </c>
      <c r="AF1993" s="12">
        <f t="shared" ca="1" si="927"/>
        <v>0.11702382469186184</v>
      </c>
      <c r="AG1993" s="12">
        <f t="shared" ca="1" si="927"/>
        <v>8.0220841029012349E-2</v>
      </c>
      <c r="AH1993" s="12">
        <f t="shared" ca="1" si="927"/>
        <v>5.1660276746272521E-2</v>
      </c>
      <c r="AI1993" s="12">
        <f t="shared" ca="1" si="927"/>
        <v>3.1252361618830445E-2</v>
      </c>
      <c r="AJ1993" s="12">
        <f t="shared" ca="1" si="927"/>
        <v>1.7760923685585812E-2</v>
      </c>
      <c r="AK1993" s="12">
        <f t="shared" ca="1" si="927"/>
        <v>9.4821069714139047E-3</v>
      </c>
      <c r="AL1993" s="12">
        <f t="shared" ca="1" si="927"/>
        <v>4.755549949208935E-3</v>
      </c>
      <c r="AM1993" s="12">
        <f t="shared" ca="1" si="927"/>
        <v>2.2405427749311955E-3</v>
      </c>
      <c r="AN1993" s="12">
        <f t="shared" ca="1" si="927"/>
        <v>9.9165892855104559E-4</v>
      </c>
      <c r="AO1993" s="12">
        <f t="shared" ca="1" si="927"/>
        <v>4.1231393054618729E-4</v>
      </c>
      <c r="AP1993" s="12">
        <f t="shared" ca="1" si="927"/>
        <v>1.6104612698301926E-4</v>
      </c>
      <c r="AQ1993" s="12">
        <f t="shared" ca="1" si="927"/>
        <v>5.9092063576916331E-5</v>
      </c>
      <c r="AR1993" s="12">
        <f t="shared" ca="1" si="927"/>
        <v>2.0368761491191652E-5</v>
      </c>
      <c r="AS1993" s="12">
        <f t="shared" ca="1" si="927"/>
        <v>6.5956360656463851E-6</v>
      </c>
      <c r="AT1993" s="12">
        <f t="shared" ca="1" si="927"/>
        <v>2.0063437355466421E-6</v>
      </c>
      <c r="AU1993" s="12">
        <f t="shared" ca="1" si="927"/>
        <v>5.7333782072817427E-7</v>
      </c>
      <c r="AV1993" s="12">
        <f t="shared" ca="1" si="927"/>
        <v>1.5391198427805704E-7</v>
      </c>
      <c r="AX1993" s="13">
        <f t="shared" si="903"/>
        <v>0.2694017941622967</v>
      </c>
    </row>
    <row r="1994" spans="1:50" x14ac:dyDescent="0.2">
      <c r="A1994" s="9" t="str">
        <f t="shared" si="898"/>
        <v>United States Virgin Islands</v>
      </c>
      <c r="C1994" s="20">
        <f t="shared" si="899"/>
        <v>468.008064347936</v>
      </c>
      <c r="D1994" s="15">
        <f t="shared" si="900"/>
        <v>530.57734418209907</v>
      </c>
      <c r="E1994" s="23">
        <f t="shared" si="901"/>
        <v>1</v>
      </c>
      <c r="F1994" s="15">
        <f t="shared" si="904"/>
        <v>530.57734418209907</v>
      </c>
      <c r="H1994" s="12">
        <f t="shared" ref="H1994:AV1994" ca="1" si="928">_xlfn.NORM.DIST(H$1777,$F1994,$B$37+$B$38*$F1994,FALSE)/$AV824*($E1286/1000)</f>
        <v>6.5493666491714162E-11</v>
      </c>
      <c r="I1994" s="12">
        <f t="shared" ca="1" si="928"/>
        <v>2.3916335295714242E-10</v>
      </c>
      <c r="J1994" s="12">
        <f t="shared" ca="1" si="928"/>
        <v>8.2043949327981312E-10</v>
      </c>
      <c r="K1994" s="12">
        <f t="shared" ca="1" si="928"/>
        <v>2.6439611958227148E-9</v>
      </c>
      <c r="L1994" s="12">
        <f t="shared" ca="1" si="928"/>
        <v>8.0042416388073664E-9</v>
      </c>
      <c r="M1994" s="12">
        <f t="shared" ca="1" si="928"/>
        <v>2.2763650022949132E-8</v>
      </c>
      <c r="N1994" s="12">
        <f t="shared" ca="1" si="928"/>
        <v>6.0816329300400667E-8</v>
      </c>
      <c r="O1994" s="12">
        <f t="shared" ca="1" si="928"/>
        <v>1.526353414506051E-7</v>
      </c>
      <c r="P1994" s="12">
        <f t="shared" ca="1" si="928"/>
        <v>3.5987078909504473E-7</v>
      </c>
      <c r="Q1994" s="12">
        <f t="shared" ca="1" si="928"/>
        <v>7.9706673521157241E-7</v>
      </c>
      <c r="R1994" s="12">
        <f t="shared" ca="1" si="928"/>
        <v>1.6584384879830915E-6</v>
      </c>
      <c r="S1994" s="12">
        <f t="shared" ca="1" si="928"/>
        <v>3.2416091256166937E-6</v>
      </c>
      <c r="T1994" s="12">
        <f t="shared" ca="1" si="928"/>
        <v>5.9522137589124058E-6</v>
      </c>
      <c r="U1994" s="12">
        <f t="shared" ca="1" si="928"/>
        <v>1.0267222825271853E-5</v>
      </c>
      <c r="V1994" s="12">
        <f t="shared" ca="1" si="928"/>
        <v>1.6637346068414838E-5</v>
      </c>
      <c r="W1994" s="12">
        <f t="shared" ca="1" si="928"/>
        <v>2.5326297734687261E-5</v>
      </c>
      <c r="X1994" s="12">
        <f t="shared" ca="1" si="928"/>
        <v>3.6217290847040207E-5</v>
      </c>
      <c r="Y1994" s="12">
        <f t="shared" ca="1" si="928"/>
        <v>4.8653804789228454E-5</v>
      </c>
      <c r="Z1994" s="12">
        <f t="shared" ca="1" si="928"/>
        <v>6.1400831254794695E-5</v>
      </c>
      <c r="AA1994" s="12">
        <f t="shared" ca="1" si="928"/>
        <v>7.2792777045209322E-5</v>
      </c>
      <c r="AB1994" s="12">
        <f t="shared" ca="1" si="928"/>
        <v>8.1069766139657133E-5</v>
      </c>
      <c r="AC1994" s="12">
        <f t="shared" ca="1" si="928"/>
        <v>8.4817632768961033E-5</v>
      </c>
      <c r="AD1994" s="12">
        <f t="shared" ca="1" si="928"/>
        <v>8.3362353888650676E-5</v>
      </c>
      <c r="AE1994" s="12">
        <f t="shared" ca="1" si="928"/>
        <v>7.6968032682962184E-5</v>
      </c>
      <c r="AF1994" s="12">
        <f t="shared" ca="1" si="928"/>
        <v>6.6758627251667206E-5</v>
      </c>
      <c r="AG1994" s="12">
        <f t="shared" ca="1" si="928"/>
        <v>5.4395253412037126E-5</v>
      </c>
      <c r="AH1994" s="12">
        <f t="shared" ca="1" si="928"/>
        <v>4.1636211486515399E-5</v>
      </c>
      <c r="AI1994" s="12">
        <f t="shared" ca="1" si="928"/>
        <v>2.9939049076357499E-5</v>
      </c>
      <c r="AJ1994" s="12">
        <f t="shared" ca="1" si="928"/>
        <v>2.02237362807835E-5</v>
      </c>
      <c r="AK1994" s="12">
        <f t="shared" ca="1" si="928"/>
        <v>1.2833389617829198E-5</v>
      </c>
      <c r="AL1994" s="12">
        <f t="shared" ca="1" si="928"/>
        <v>7.6502910959765212E-6</v>
      </c>
      <c r="AM1994" s="12">
        <f t="shared" ca="1" si="928"/>
        <v>4.2842138058344685E-6</v>
      </c>
      <c r="AN1994" s="12">
        <f t="shared" ca="1" si="928"/>
        <v>2.2538287119056938E-6</v>
      </c>
      <c r="AO1994" s="12">
        <f t="shared" ca="1" si="928"/>
        <v>1.1138514454587062E-6</v>
      </c>
      <c r="AP1994" s="12">
        <f t="shared" ca="1" si="928"/>
        <v>5.1711868847498084E-7</v>
      </c>
      <c r="AQ1994" s="12">
        <f t="shared" ca="1" si="928"/>
        <v>2.2553283996978476E-7</v>
      </c>
      <c r="AR1994" s="12">
        <f t="shared" ca="1" si="928"/>
        <v>9.2402971811240853E-8</v>
      </c>
      <c r="AS1994" s="12">
        <f t="shared" ca="1" si="928"/>
        <v>3.5564661880156239E-8</v>
      </c>
      <c r="AT1994" s="12">
        <f t="shared" ca="1" si="928"/>
        <v>1.285902451200281E-8</v>
      </c>
      <c r="AU1994" s="12">
        <f t="shared" ca="1" si="928"/>
        <v>4.3677116495023687E-9</v>
      </c>
      <c r="AV1994" s="12">
        <f t="shared" ca="1" si="928"/>
        <v>1.3936588882227763E-9</v>
      </c>
      <c r="AX1994" s="13">
        <f t="shared" si="903"/>
        <v>9.5814807091305562E-2</v>
      </c>
    </row>
    <row r="1995" spans="1:50" x14ac:dyDescent="0.2">
      <c r="A1995" s="9" t="str">
        <f t="shared" si="898"/>
        <v>United States of America</v>
      </c>
      <c r="C1995" s="20">
        <f t="shared" si="899"/>
        <v>591.57211409924707</v>
      </c>
      <c r="D1995" s="15">
        <f t="shared" si="900"/>
        <v>610.39723361083077</v>
      </c>
      <c r="E1995" s="23">
        <f t="shared" si="901"/>
        <v>1</v>
      </c>
      <c r="F1995" s="15">
        <f t="shared" si="904"/>
        <v>610.39723361083077</v>
      </c>
      <c r="H1995" s="12">
        <f t="shared" ref="H1995:AV1995" ca="1" si="929">_xlfn.NORM.DIST(H$1777,$F1995,$B$37+$B$38*$F1995,FALSE)/$AV825*($E1287/1000)</f>
        <v>3.4023549871433781E-9</v>
      </c>
      <c r="I1995" s="12">
        <f t="shared" ca="1" si="929"/>
        <v>1.5168348468285671E-8</v>
      </c>
      <c r="J1995" s="12">
        <f t="shared" ca="1" si="929"/>
        <v>6.3526300622948487E-8</v>
      </c>
      <c r="K1995" s="12">
        <f t="shared" ca="1" si="929"/>
        <v>2.4993405103804045E-7</v>
      </c>
      <c r="L1995" s="12">
        <f t="shared" ca="1" si="929"/>
        <v>9.2374879818247464E-7</v>
      </c>
      <c r="M1995" s="12">
        <f t="shared" ca="1" si="929"/>
        <v>3.2072952358183918E-6</v>
      </c>
      <c r="N1995" s="12">
        <f t="shared" ca="1" si="929"/>
        <v>1.0461177879850369E-5</v>
      </c>
      <c r="O1995" s="12">
        <f t="shared" ca="1" si="929"/>
        <v>3.2053748818434105E-5</v>
      </c>
      <c r="P1995" s="12">
        <f t="shared" ca="1" si="929"/>
        <v>9.2264294824895355E-5</v>
      </c>
      <c r="Q1995" s="12">
        <f t="shared" ca="1" si="929"/>
        <v>2.4948537903054683E-4</v>
      </c>
      <c r="R1995" s="12">
        <f t="shared" ca="1" si="929"/>
        <v>6.3374292835033028E-4</v>
      </c>
      <c r="S1995" s="12">
        <f t="shared" ca="1" si="929"/>
        <v>1.5122992902656014E-3</v>
      </c>
      <c r="T1995" s="12">
        <f t="shared" ca="1" si="929"/>
        <v>3.3901503976392555E-3</v>
      </c>
      <c r="U1995" s="12">
        <f t="shared" ca="1" si="929"/>
        <v>7.1393188277226209E-3</v>
      </c>
      <c r="V1995" s="12">
        <f t="shared" ca="1" si="929"/>
        <v>1.4123787795296229E-2</v>
      </c>
      <c r="W1995" s="12">
        <f t="shared" ca="1" si="929"/>
        <v>2.6248360700289894E-2</v>
      </c>
      <c r="X1995" s="12">
        <f t="shared" ca="1" si="929"/>
        <v>4.5825771143911682E-2</v>
      </c>
      <c r="Y1995" s="12">
        <f t="shared" ca="1" si="929"/>
        <v>7.5157785148885992E-2</v>
      </c>
      <c r="Z1995" s="12">
        <f t="shared" ca="1" si="929"/>
        <v>0.11579632045754594</v>
      </c>
      <c r="AA1995" s="12">
        <f t="shared" ca="1" si="929"/>
        <v>0.16759927691400919</v>
      </c>
      <c r="AB1995" s="12">
        <f t="shared" ca="1" si="929"/>
        <v>0.22787995057237859</v>
      </c>
      <c r="AC1995" s="12">
        <f t="shared" ca="1" si="929"/>
        <v>0.2910694916947375</v>
      </c>
      <c r="AD1995" s="12">
        <f t="shared" ca="1" si="929"/>
        <v>0.34925598187505569</v>
      </c>
      <c r="AE1995" s="12">
        <f t="shared" ca="1" si="929"/>
        <v>0.39368386329280147</v>
      </c>
      <c r="AF1995" s="12">
        <f t="shared" ca="1" si="929"/>
        <v>0.41687703316628832</v>
      </c>
      <c r="AG1995" s="12">
        <f t="shared" ca="1" si="929"/>
        <v>0.41469129578436847</v>
      </c>
      <c r="AH1995" s="12">
        <f t="shared" ca="1" si="929"/>
        <v>0.38752387580373621</v>
      </c>
      <c r="AI1995" s="12">
        <f t="shared" ca="1" si="929"/>
        <v>0.34019553182144224</v>
      </c>
      <c r="AJ1995" s="12">
        <f t="shared" ca="1" si="929"/>
        <v>0.28055327340070135</v>
      </c>
      <c r="AK1995" s="12">
        <f t="shared" ca="1" si="929"/>
        <v>0.21734951237997122</v>
      </c>
      <c r="AL1995" s="12">
        <f t="shared" ca="1" si="929"/>
        <v>0.15818255824837935</v>
      </c>
      <c r="AM1995" s="12">
        <f t="shared" ca="1" si="929"/>
        <v>0.10814715889452954</v>
      </c>
      <c r="AN1995" s="12">
        <f t="shared" ca="1" si="929"/>
        <v>6.9458952462134335E-2</v>
      </c>
      <c r="AO1995" s="12">
        <f t="shared" ca="1" si="929"/>
        <v>4.1908096831541453E-2</v>
      </c>
      <c r="AP1995" s="12">
        <f t="shared" ca="1" si="929"/>
        <v>2.3753315817149491E-2</v>
      </c>
      <c r="AQ1995" s="12">
        <f t="shared" ca="1" si="929"/>
        <v>1.2647571470369448E-2</v>
      </c>
      <c r="AR1995" s="12">
        <f t="shared" ca="1" si="929"/>
        <v>6.3262541664524047E-3</v>
      </c>
      <c r="AS1995" s="12">
        <f t="shared" ca="1" si="929"/>
        <v>2.9726427921865557E-3</v>
      </c>
      <c r="AT1995" s="12">
        <f t="shared" ca="1" si="929"/>
        <v>1.3121860281216915E-3</v>
      </c>
      <c r="AU1995" s="12">
        <f t="shared" ca="1" si="929"/>
        <v>5.4413252711510765E-4</v>
      </c>
      <c r="AV1995" s="12">
        <f t="shared" ca="1" si="929"/>
        <v>2.1196812661937464E-4</v>
      </c>
      <c r="AX1995" s="13">
        <f t="shared" si="903"/>
        <v>1.7690430109810265E-2</v>
      </c>
    </row>
    <row r="1996" spans="1:50" x14ac:dyDescent="0.2">
      <c r="A1996" s="9" t="str">
        <f t="shared" si="898"/>
        <v>Uruguay</v>
      </c>
      <c r="C1996" s="20">
        <f t="shared" si="899"/>
        <v>478.61452450506795</v>
      </c>
      <c r="D1996" s="15">
        <f t="shared" si="900"/>
        <v>537.38961008564957</v>
      </c>
      <c r="E1996" s="23">
        <f t="shared" si="901"/>
        <v>1</v>
      </c>
      <c r="F1996" s="15">
        <f t="shared" si="904"/>
        <v>537.38961008564957</v>
      </c>
      <c r="H1996" s="12">
        <f t="shared" ref="H1996:AV1996" ca="1" si="930">_xlfn.NORM.DIST(H$1777,$F1996,$B$37+$B$38*$F1996,FALSE)/$AV826*($E1288/1000)</f>
        <v>2.1575029768562447E-9</v>
      </c>
      <c r="I1996" s="12">
        <f t="shared" ca="1" si="930"/>
        <v>8.0138840923191277E-9</v>
      </c>
      <c r="J1996" s="12">
        <f t="shared" ca="1" si="930"/>
        <v>2.7963485621608134E-8</v>
      </c>
      <c r="K1996" s="12">
        <f t="shared" ca="1" si="930"/>
        <v>9.1663439175861691E-8</v>
      </c>
      <c r="L1996" s="12">
        <f t="shared" ca="1" si="930"/>
        <v>2.8226536090677778E-7</v>
      </c>
      <c r="M1996" s="12">
        <f t="shared" ca="1" si="930"/>
        <v>8.1653652890888359E-7</v>
      </c>
      <c r="N1996" s="12">
        <f t="shared" ca="1" si="930"/>
        <v>2.2189639461978916E-6</v>
      </c>
      <c r="O1996" s="12">
        <f t="shared" ca="1" si="930"/>
        <v>5.6647593943319796E-6</v>
      </c>
      <c r="P1996" s="12">
        <f t="shared" ca="1" si="930"/>
        <v>1.358530163923003E-5</v>
      </c>
      <c r="Q1996" s="12">
        <f t="shared" ca="1" si="930"/>
        <v>3.0606502050305054E-5</v>
      </c>
      <c r="R1996" s="12">
        <f t="shared" ca="1" si="930"/>
        <v>6.4776086315433104E-5</v>
      </c>
      <c r="S1996" s="12">
        <f t="shared" ca="1" si="930"/>
        <v>1.287870830959202E-4</v>
      </c>
      <c r="T1996" s="12">
        <f t="shared" ca="1" si="930"/>
        <v>2.4053955535031872E-4</v>
      </c>
      <c r="U1996" s="12">
        <f t="shared" ca="1" si="930"/>
        <v>4.2204357734151166E-4</v>
      </c>
      <c r="V1996" s="12">
        <f t="shared" ca="1" si="930"/>
        <v>6.9564021747212091E-4</v>
      </c>
      <c r="W1996" s="12">
        <f t="shared" ca="1" si="930"/>
        <v>1.0771313436552757E-3</v>
      </c>
      <c r="X1996" s="12">
        <f t="shared" ca="1" si="930"/>
        <v>1.5667844047737014E-3</v>
      </c>
      <c r="Y1996" s="12">
        <f t="shared" ca="1" si="930"/>
        <v>2.1409494404836045E-3</v>
      </c>
      <c r="Z1996" s="12">
        <f t="shared" ca="1" si="930"/>
        <v>2.7482749381699586E-3</v>
      </c>
      <c r="AA1996" s="12">
        <f t="shared" ca="1" si="930"/>
        <v>3.3141376195088487E-3</v>
      </c>
      <c r="AB1996" s="12">
        <f t="shared" ca="1" si="930"/>
        <v>3.754373661346126E-3</v>
      </c>
      <c r="AC1996" s="12">
        <f t="shared" ca="1" si="930"/>
        <v>3.9954071754071249E-3</v>
      </c>
      <c r="AD1996" s="12">
        <f t="shared" ca="1" si="930"/>
        <v>3.994304695902672E-3</v>
      </c>
      <c r="AE1996" s="12">
        <f t="shared" ca="1" si="930"/>
        <v>3.7512666103233505E-3</v>
      </c>
      <c r="AF1996" s="12">
        <f t="shared" ca="1" si="930"/>
        <v>3.3095676811038576E-3</v>
      </c>
      <c r="AG1996" s="12">
        <f t="shared" ca="1" si="930"/>
        <v>2.7429708809575504E-3</v>
      </c>
      <c r="AH1996" s="12">
        <f t="shared" ca="1" si="930"/>
        <v>2.1356384063450857E-3</v>
      </c>
      <c r="AI1996" s="12">
        <f t="shared" ca="1" si="930"/>
        <v>1.5620352940155639E-3</v>
      </c>
      <c r="AJ1996" s="12">
        <f t="shared" ca="1" si="930"/>
        <v>1.0732738732674931E-3</v>
      </c>
      <c r="AK1996" s="12">
        <f t="shared" ca="1" si="930"/>
        <v>6.927664822634123E-4</v>
      </c>
      <c r="AL1996" s="12">
        <f t="shared" ca="1" si="930"/>
        <v>4.2006816729340098E-4</v>
      </c>
      <c r="AM1996" s="12">
        <f t="shared" ca="1" si="930"/>
        <v>2.3928158214364963E-4</v>
      </c>
      <c r="AN1996" s="12">
        <f t="shared" ca="1" si="930"/>
        <v>1.2804285999916881E-4</v>
      </c>
      <c r="AO1996" s="12">
        <f t="shared" ca="1" si="930"/>
        <v>6.4366227434102069E-5</v>
      </c>
      <c r="AP1996" s="12">
        <f t="shared" ca="1" si="930"/>
        <v>3.0396063261320673E-5</v>
      </c>
      <c r="AQ1996" s="12">
        <f t="shared" ca="1" si="930"/>
        <v>1.348444942767282E-5</v>
      </c>
      <c r="AR1996" s="12">
        <f t="shared" ca="1" si="930"/>
        <v>5.6196037397135715E-6</v>
      </c>
      <c r="AS1996" s="12">
        <f t="shared" ca="1" si="930"/>
        <v>2.2000611989591907E-6</v>
      </c>
      <c r="AT1996" s="12">
        <f t="shared" ca="1" si="930"/>
        <v>8.0913395303114999E-7</v>
      </c>
      <c r="AU1996" s="12">
        <f t="shared" ca="1" si="930"/>
        <v>2.7955205179936798E-7</v>
      </c>
      <c r="AV1996" s="12">
        <f t="shared" ca="1" si="930"/>
        <v>9.0732220111241537E-8</v>
      </c>
      <c r="AX1996" s="13">
        <f t="shared" si="903"/>
        <v>8.4736970155972161E-2</v>
      </c>
    </row>
    <row r="1997" spans="1:50" x14ac:dyDescent="0.2">
      <c r="A1997" s="9" t="str">
        <f t="shared" si="898"/>
        <v>Uzbekistan</v>
      </c>
      <c r="C1997" s="20">
        <f t="shared" si="899"/>
        <v>432.07915016775405</v>
      </c>
      <c r="D1997" s="15">
        <f t="shared" si="900"/>
        <v>507.5648724281412</v>
      </c>
      <c r="E1997" s="23">
        <f t="shared" si="901"/>
        <v>1</v>
      </c>
      <c r="F1997" s="15">
        <f t="shared" si="904"/>
        <v>507.5648724281412</v>
      </c>
      <c r="H1997" s="12">
        <f t="shared" ref="H1997:AV1997" ca="1" si="931">_xlfn.NORM.DIST(H$1777,$F1997,$B$37+$B$38*$F1997,FALSE)/$AV827*($E1289/1000)</f>
        <v>1.4875883138657897E-7</v>
      </c>
      <c r="I1997" s="12">
        <f t="shared" ca="1" si="931"/>
        <v>5.12852661517052E-7</v>
      </c>
      <c r="J1997" s="12">
        <f t="shared" ca="1" si="931"/>
        <v>1.6609595814800194E-6</v>
      </c>
      <c r="K1997" s="12">
        <f t="shared" ca="1" si="931"/>
        <v>5.0533817748807719E-6</v>
      </c>
      <c r="L1997" s="12">
        <f t="shared" ca="1" si="931"/>
        <v>1.444314429365227E-5</v>
      </c>
      <c r="M1997" s="12">
        <f t="shared" ca="1" si="931"/>
        <v>3.8779123189636046E-5</v>
      </c>
      <c r="N1997" s="12">
        <f t="shared" ca="1" si="931"/>
        <v>9.7811701856675537E-5</v>
      </c>
      <c r="O1997" s="12">
        <f t="shared" ca="1" si="931"/>
        <v>2.3176093825414348E-4</v>
      </c>
      <c r="P1997" s="12">
        <f t="shared" ca="1" si="931"/>
        <v>5.1587711242856253E-4</v>
      </c>
      <c r="Q1997" s="12">
        <f t="shared" ca="1" si="931"/>
        <v>1.0787203580647573E-3</v>
      </c>
      <c r="R1997" s="12">
        <f t="shared" ca="1" si="931"/>
        <v>2.1189859866385411E-3</v>
      </c>
      <c r="S1997" s="12">
        <f t="shared" ca="1" si="931"/>
        <v>3.9102442776146815E-3</v>
      </c>
      <c r="T1997" s="12">
        <f t="shared" ca="1" si="931"/>
        <v>6.7785419568221926E-3</v>
      </c>
      <c r="U1997" s="12">
        <f t="shared" ca="1" si="931"/>
        <v>1.1038886875596156E-2</v>
      </c>
      <c r="V1997" s="12">
        <f t="shared" ca="1" si="931"/>
        <v>1.6887714254149012E-2</v>
      </c>
      <c r="W1997" s="12">
        <f t="shared" ca="1" si="931"/>
        <v>2.4270183280013156E-2</v>
      </c>
      <c r="X1997" s="12">
        <f t="shared" ca="1" si="931"/>
        <v>3.2766634358939624E-2</v>
      </c>
      <c r="Y1997" s="12">
        <f t="shared" ca="1" si="931"/>
        <v>4.1557289018664151E-2</v>
      </c>
      <c r="Z1997" s="12">
        <f t="shared" ca="1" si="931"/>
        <v>4.9512992735180658E-2</v>
      </c>
      <c r="AA1997" s="12">
        <f t="shared" ca="1" si="931"/>
        <v>5.5417603484137289E-2</v>
      </c>
      <c r="AB1997" s="12">
        <f t="shared" ca="1" si="931"/>
        <v>5.8268374034303051E-2</v>
      </c>
      <c r="AC1997" s="12">
        <f t="shared" ca="1" si="931"/>
        <v>5.7553886061125797E-2</v>
      </c>
      <c r="AD1997" s="12">
        <f t="shared" ca="1" si="931"/>
        <v>5.3403903306008901E-2</v>
      </c>
      <c r="AE1997" s="12">
        <f t="shared" ca="1" si="931"/>
        <v>4.6550885215329754E-2</v>
      </c>
      <c r="AF1997" s="12">
        <f t="shared" ca="1" si="931"/>
        <v>3.8118822959014843E-2</v>
      </c>
      <c r="AG1997" s="12">
        <f t="shared" ca="1" si="931"/>
        <v>2.9322946957784313E-2</v>
      </c>
      <c r="AH1997" s="12">
        <f t="shared" ca="1" si="931"/>
        <v>2.1190067615578567E-2</v>
      </c>
      <c r="AI1997" s="12">
        <f t="shared" ca="1" si="931"/>
        <v>1.4385125829902584E-2</v>
      </c>
      <c r="AJ1997" s="12">
        <f t="shared" ca="1" si="931"/>
        <v>9.1738488977589332E-3</v>
      </c>
      <c r="AK1997" s="12">
        <f t="shared" ca="1" si="931"/>
        <v>5.4959920389693103E-3</v>
      </c>
      <c r="AL1997" s="12">
        <f t="shared" ca="1" si="931"/>
        <v>3.0931230845883473E-3</v>
      </c>
      <c r="AM1997" s="12">
        <f t="shared" ca="1" si="931"/>
        <v>1.6353281188816844E-3</v>
      </c>
      <c r="AN1997" s="12">
        <f t="shared" ca="1" si="931"/>
        <v>8.1221162538315126E-4</v>
      </c>
      <c r="AO1997" s="12">
        <f t="shared" ca="1" si="931"/>
        <v>3.7895713926201796E-4</v>
      </c>
      <c r="AP1997" s="12">
        <f t="shared" ca="1" si="931"/>
        <v>1.660992150331972E-4</v>
      </c>
      <c r="AQ1997" s="12">
        <f t="shared" ca="1" si="931"/>
        <v>6.8391426404564723E-5</v>
      </c>
      <c r="AR1997" s="12">
        <f t="shared" ca="1" si="931"/>
        <v>2.645406024313217E-5</v>
      </c>
      <c r="AS1997" s="12">
        <f t="shared" ca="1" si="931"/>
        <v>9.6125720855479121E-6</v>
      </c>
      <c r="AT1997" s="12">
        <f t="shared" ca="1" si="931"/>
        <v>3.2812813940441591E-6</v>
      </c>
      <c r="AU1997" s="12">
        <f t="shared" ca="1" si="931"/>
        <v>1.0522136637227571E-6</v>
      </c>
      <c r="AV1997" s="12">
        <f t="shared" ca="1" si="931"/>
        <v>3.1697206790908716E-7</v>
      </c>
      <c r="AX1997" s="13">
        <f t="shared" si="903"/>
        <v>0.14104219379515476</v>
      </c>
    </row>
    <row r="1998" spans="1:50" x14ac:dyDescent="0.2">
      <c r="A1998" s="9" t="str">
        <f t="shared" si="898"/>
        <v>Vanuatu</v>
      </c>
      <c r="C1998" s="20">
        <f t="shared" si="899"/>
        <v>431.3383129347456</v>
      </c>
      <c r="D1998" s="15">
        <f t="shared" si="900"/>
        <v>506.82403519513275</v>
      </c>
      <c r="E1998" s="23">
        <f t="shared" si="901"/>
        <v>1</v>
      </c>
      <c r="F1998" s="15">
        <f t="shared" si="904"/>
        <v>506.82403519513275</v>
      </c>
      <c r="H1998" s="12">
        <f t="shared" ref="H1998:AV1998" ca="1" si="932">_xlfn.NORM.DIST(H$1777,$F1998,$B$37+$B$38*$F1998,FALSE)/$AV828*($E1290/1000)</f>
        <v>2.9563314935847457E-9</v>
      </c>
      <c r="I1998" s="12">
        <f t="shared" ca="1" si="932"/>
        <v>1.017322457750343E-8</v>
      </c>
      <c r="J1998" s="12">
        <f t="shared" ca="1" si="932"/>
        <v>3.2886732711599416E-8</v>
      </c>
      <c r="K1998" s="12">
        <f t="shared" ca="1" si="932"/>
        <v>9.9871005009540661E-8</v>
      </c>
      <c r="L1998" s="12">
        <f t="shared" ca="1" si="932"/>
        <v>2.8491460146095765E-7</v>
      </c>
      <c r="M1998" s="12">
        <f t="shared" ca="1" si="932"/>
        <v>7.6356601101606931E-7</v>
      </c>
      <c r="N1998" s="12">
        <f t="shared" ca="1" si="932"/>
        <v>1.9223615195566648E-6</v>
      </c>
      <c r="O1998" s="12">
        <f t="shared" ca="1" si="932"/>
        <v>4.5465307806698632E-6</v>
      </c>
      <c r="P1998" s="12">
        <f t="shared" ca="1" si="932"/>
        <v>1.010140541673967E-5</v>
      </c>
      <c r="Q1998" s="12">
        <f t="shared" ca="1" si="932"/>
        <v>2.1083371565616553E-5</v>
      </c>
      <c r="R1998" s="12">
        <f t="shared" ca="1" si="932"/>
        <v>4.1338519478274087E-5</v>
      </c>
      <c r="S1998" s="12">
        <f t="shared" ca="1" si="932"/>
        <v>7.6142366266053948E-5</v>
      </c>
      <c r="T1998" s="12">
        <f t="shared" ca="1" si="932"/>
        <v>1.3175115003348715E-4</v>
      </c>
      <c r="U1998" s="12">
        <f t="shared" ca="1" si="932"/>
        <v>2.1416034374121761E-4</v>
      </c>
      <c r="V1998" s="12">
        <f t="shared" ca="1" si="932"/>
        <v>3.2702450020535086E-4</v>
      </c>
      <c r="W1998" s="12">
        <f t="shared" ca="1" si="932"/>
        <v>4.6911370491887512E-4</v>
      </c>
      <c r="X1998" s="12">
        <f t="shared" ca="1" si="932"/>
        <v>6.3216805476760832E-4</v>
      </c>
      <c r="Y1998" s="12">
        <f t="shared" ca="1" si="932"/>
        <v>8.0028295287638503E-4</v>
      </c>
      <c r="Z1998" s="12">
        <f t="shared" ca="1" si="932"/>
        <v>9.5172434968827252E-4</v>
      </c>
      <c r="AA1998" s="12">
        <f t="shared" ca="1" si="932"/>
        <v>1.0632499979493935E-3</v>
      </c>
      <c r="AB1998" s="12">
        <f t="shared" ca="1" si="932"/>
        <v>1.1158766634287683E-3</v>
      </c>
      <c r="AC1998" s="12">
        <f t="shared" ca="1" si="932"/>
        <v>1.1001542851527026E-3</v>
      </c>
      <c r="AD1998" s="12">
        <f t="shared" ca="1" si="932"/>
        <v>1.0189376013524387E-3</v>
      </c>
      <c r="AE1998" s="12">
        <f t="shared" ca="1" si="932"/>
        <v>8.8653967942429047E-4</v>
      </c>
      <c r="AF1998" s="12">
        <f t="shared" ca="1" si="932"/>
        <v>7.246117340379306E-4</v>
      </c>
      <c r="AG1998" s="12">
        <f t="shared" ca="1" si="932"/>
        <v>5.5637696556289909E-4</v>
      </c>
      <c r="AH1998" s="12">
        <f t="shared" ca="1" si="932"/>
        <v>4.0131880971174075E-4</v>
      </c>
      <c r="AI1998" s="12">
        <f t="shared" ca="1" si="932"/>
        <v>2.7193586175196883E-4</v>
      </c>
      <c r="AJ1998" s="12">
        <f t="shared" ca="1" si="932"/>
        <v>1.7310118780129261E-4</v>
      </c>
      <c r="AK1998" s="12">
        <f t="shared" ca="1" si="932"/>
        <v>1.0351188241765876E-4</v>
      </c>
      <c r="AL1998" s="12">
        <f t="shared" ca="1" si="932"/>
        <v>5.8148291642443688E-5</v>
      </c>
      <c r="AM1998" s="12">
        <f t="shared" ca="1" si="932"/>
        <v>3.0686001949668526E-5</v>
      </c>
      <c r="AN1998" s="12">
        <f t="shared" ca="1" si="932"/>
        <v>1.5212488099772332E-5</v>
      </c>
      <c r="AO1998" s="12">
        <f t="shared" ca="1" si="932"/>
        <v>7.084623731962418E-6</v>
      </c>
      <c r="AP1998" s="12">
        <f t="shared" ca="1" si="932"/>
        <v>3.0994877379768886E-6</v>
      </c>
      <c r="AQ1998" s="12">
        <f t="shared" ca="1" si="932"/>
        <v>1.2738539861322326E-6</v>
      </c>
      <c r="AR1998" s="12">
        <f t="shared" ca="1" si="932"/>
        <v>4.9181975954306723E-7</v>
      </c>
      <c r="AS1998" s="12">
        <f t="shared" ca="1" si="932"/>
        <v>1.7838112178721567E-7</v>
      </c>
      <c r="AT1998" s="12">
        <f t="shared" ca="1" si="932"/>
        <v>6.0778279674856318E-8</v>
      </c>
      <c r="AU1998" s="12">
        <f t="shared" ca="1" si="932"/>
        <v>1.9453802863824674E-8</v>
      </c>
      <c r="AV1998" s="12">
        <f t="shared" ca="1" si="932"/>
        <v>5.8494793596440348E-9</v>
      </c>
      <c r="AX1998" s="13">
        <f t="shared" si="903"/>
        <v>0.14270605348510548</v>
      </c>
    </row>
    <row r="1999" spans="1:50" x14ac:dyDescent="0.2">
      <c r="A1999" s="9" t="str">
        <f t="shared" si="898"/>
        <v>Venezuela (Bolivarian Republic of)</v>
      </c>
      <c r="C1999" s="20">
        <f t="shared" si="899"/>
        <v>466.94134095236268</v>
      </c>
      <c r="D1999" s="15">
        <f t="shared" si="900"/>
        <v>530.29835971986859</v>
      </c>
      <c r="E1999" s="23">
        <f t="shared" si="901"/>
        <v>1</v>
      </c>
      <c r="F1999" s="15">
        <f t="shared" si="904"/>
        <v>530.29835971986859</v>
      </c>
      <c r="H1999" s="12">
        <f t="shared" ref="H1999:AV1999" ca="1" si="933">_xlfn.NORM.DIST(H$1777,$F1999,$B$37+$B$38*$F1999,FALSE)/$AV829*($E1291/1000)</f>
        <v>3.620272676062909E-8</v>
      </c>
      <c r="I1999" s="12">
        <f t="shared" ca="1" si="933"/>
        <v>1.321093964282572E-7</v>
      </c>
      <c r="J1999" s="12">
        <f t="shared" ca="1" si="933"/>
        <v>4.5287956964878546E-7</v>
      </c>
      <c r="K1999" s="12">
        <f t="shared" ca="1" si="933"/>
        <v>1.4584392539604132E-6</v>
      </c>
      <c r="L1999" s="12">
        <f t="shared" ca="1" si="933"/>
        <v>4.4121529124199701E-6</v>
      </c>
      <c r="M1999" s="12">
        <f t="shared" ca="1" si="933"/>
        <v>1.2539186471137955E-5</v>
      </c>
      <c r="N1999" s="12">
        <f t="shared" ca="1" si="933"/>
        <v>3.3476863474993868E-5</v>
      </c>
      <c r="O1999" s="12">
        <f t="shared" ca="1" si="933"/>
        <v>8.3960836416821291E-5</v>
      </c>
      <c r="P1999" s="12">
        <f t="shared" ca="1" si="933"/>
        <v>1.9781779035853907E-4</v>
      </c>
      <c r="Q1999" s="12">
        <f t="shared" ca="1" si="933"/>
        <v>4.3783505626852188E-4</v>
      </c>
      <c r="R1999" s="12">
        <f t="shared" ca="1" si="933"/>
        <v>9.1035820587618134E-4</v>
      </c>
      <c r="S1999" s="12">
        <f t="shared" ca="1" si="933"/>
        <v>1.7781593837110938E-3</v>
      </c>
      <c r="T1999" s="12">
        <f t="shared" ca="1" si="933"/>
        <v>3.2627639529860509E-3</v>
      </c>
      <c r="U1999" s="12">
        <f t="shared" ca="1" si="933"/>
        <v>5.6241542082421467E-3</v>
      </c>
      <c r="V1999" s="12">
        <f t="shared" ca="1" si="933"/>
        <v>9.107210597435458E-3</v>
      </c>
      <c r="W1999" s="12">
        <f t="shared" ca="1" si="933"/>
        <v>1.3853838917771302E-2</v>
      </c>
      <c r="X1999" s="12">
        <f t="shared" ca="1" si="933"/>
        <v>1.9797551564680146E-2</v>
      </c>
      <c r="Y1999" s="12">
        <f t="shared" ca="1" si="933"/>
        <v>2.6577212375166453E-2</v>
      </c>
      <c r="Z1999" s="12">
        <f t="shared" ca="1" si="933"/>
        <v>3.3516909420499556E-2</v>
      </c>
      <c r="AA1999" s="12">
        <f t="shared" ca="1" si="933"/>
        <v>3.9707733595006497E-2</v>
      </c>
      <c r="AB1999" s="12">
        <f t="shared" ca="1" si="933"/>
        <v>4.4191915667447582E-2</v>
      </c>
      <c r="AC1999" s="12">
        <f t="shared" ca="1" si="933"/>
        <v>4.6202678296958642E-2</v>
      </c>
      <c r="AD1999" s="12">
        <f t="shared" ca="1" si="933"/>
        <v>4.5378284130733186E-2</v>
      </c>
      <c r="AE1999" s="12">
        <f t="shared" ca="1" si="933"/>
        <v>4.186832467963314E-2</v>
      </c>
      <c r="AF1999" s="12">
        <f t="shared" ca="1" si="933"/>
        <v>3.6289391961682793E-2</v>
      </c>
      <c r="AG1999" s="12">
        <f t="shared" ca="1" si="933"/>
        <v>2.9548156774280469E-2</v>
      </c>
      <c r="AH1999" s="12">
        <f t="shared" ca="1" si="933"/>
        <v>2.2601522351634273E-2</v>
      </c>
      <c r="AI1999" s="12">
        <f t="shared" ca="1" si="933"/>
        <v>1.6240581877728786E-2</v>
      </c>
      <c r="AJ1999" s="12">
        <f t="shared" ca="1" si="933"/>
        <v>1.0962814689683341E-2</v>
      </c>
      <c r="AK1999" s="12">
        <f t="shared" ca="1" si="933"/>
        <v>6.9518301969523797E-3</v>
      </c>
      <c r="AL1999" s="12">
        <f t="shared" ca="1" si="933"/>
        <v>4.1412631992950944E-3</v>
      </c>
      <c r="AM1999" s="12">
        <f t="shared" ca="1" si="933"/>
        <v>2.3175179438737667E-3</v>
      </c>
      <c r="AN1999" s="12">
        <f t="shared" ca="1" si="933"/>
        <v>1.2183441228994292E-3</v>
      </c>
      <c r="AO1999" s="12">
        <f t="shared" ca="1" si="933"/>
        <v>6.0169088825808936E-4</v>
      </c>
      <c r="AP1999" s="12">
        <f t="shared" ca="1" si="933"/>
        <v>2.7914733868717909E-4</v>
      </c>
      <c r="AQ1999" s="12">
        <f t="shared" ca="1" si="933"/>
        <v>1.2166065313200488E-4</v>
      </c>
      <c r="AR1999" s="12">
        <f t="shared" ca="1" si="933"/>
        <v>4.9810785489722981E-5</v>
      </c>
      <c r="AS1999" s="12">
        <f t="shared" ca="1" si="933"/>
        <v>1.9158135122218649E-5</v>
      </c>
      <c r="AT1999" s="12">
        <f t="shared" ca="1" si="933"/>
        <v>6.9221286816359654E-6</v>
      </c>
      <c r="AU1999" s="12">
        <f t="shared" ca="1" si="933"/>
        <v>2.3495392252734625E-6</v>
      </c>
      <c r="AV1999" s="12">
        <f t="shared" ca="1" si="933"/>
        <v>7.4917336063813862E-7</v>
      </c>
      <c r="AX1999" s="13">
        <f t="shared" si="903"/>
        <v>9.6290180783678084E-2</v>
      </c>
    </row>
    <row r="2000" spans="1:50" x14ac:dyDescent="0.2">
      <c r="A2000" s="9" t="str">
        <f t="shared" si="898"/>
        <v>Viet Nam</v>
      </c>
      <c r="C2000" s="20">
        <f t="shared" si="899"/>
        <v>563.40631090054819</v>
      </c>
      <c r="D2000" s="15">
        <f t="shared" si="900"/>
        <v>592.21207288637686</v>
      </c>
      <c r="E2000" s="23">
        <f t="shared" si="901"/>
        <v>1</v>
      </c>
      <c r="F2000" s="15">
        <f t="shared" si="904"/>
        <v>592.21207288637686</v>
      </c>
      <c r="H2000" s="12">
        <f t="shared" ref="H2000:AV2000" ca="1" si="934">_xlfn.NORM.DIST(H$1777,$F2000,$B$37+$B$38*$F2000,FALSE)/$AV830*($E1292/1000)</f>
        <v>3.087140528505284E-9</v>
      </c>
      <c r="I2000" s="12">
        <f t="shared" ca="1" si="934"/>
        <v>1.3151363604104071E-8</v>
      </c>
      <c r="J2000" s="12">
        <f t="shared" ca="1" si="934"/>
        <v>5.2631017464970404E-8</v>
      </c>
      <c r="K2000" s="12">
        <f t="shared" ca="1" si="934"/>
        <v>1.9786516498785595E-7</v>
      </c>
      <c r="L2000" s="12">
        <f t="shared" ca="1" si="934"/>
        <v>6.9880099073503304E-7</v>
      </c>
      <c r="M2000" s="12">
        <f t="shared" ca="1" si="934"/>
        <v>2.3184315459290982E-6</v>
      </c>
      <c r="N2000" s="12">
        <f t="shared" ca="1" si="934"/>
        <v>7.2258948534282637E-6</v>
      </c>
      <c r="O2000" s="12">
        <f t="shared" ca="1" si="934"/>
        <v>2.1156586251187087E-5</v>
      </c>
      <c r="P2000" s="12">
        <f t="shared" ca="1" si="934"/>
        <v>5.8191043195339855E-5</v>
      </c>
      <c r="Q2000" s="12">
        <f t="shared" ca="1" si="934"/>
        <v>1.5035687396189665E-4</v>
      </c>
      <c r="R2000" s="12">
        <f t="shared" ca="1" si="934"/>
        <v>3.6496147874885579E-4</v>
      </c>
      <c r="S2000" s="12">
        <f t="shared" ca="1" si="934"/>
        <v>8.3219933091624031E-4</v>
      </c>
      <c r="T2000" s="12">
        <f t="shared" ca="1" si="934"/>
        <v>1.7826426457816396E-3</v>
      </c>
      <c r="U2000" s="12">
        <f t="shared" ca="1" si="934"/>
        <v>3.5872183812495264E-3</v>
      </c>
      <c r="V2000" s="12">
        <f t="shared" ca="1" si="934"/>
        <v>6.7812215830926068E-3</v>
      </c>
      <c r="W2000" s="12">
        <f t="shared" ca="1" si="934"/>
        <v>1.2042444398869806E-2</v>
      </c>
      <c r="X2000" s="12">
        <f t="shared" ca="1" si="934"/>
        <v>2.0089908506838706E-2</v>
      </c>
      <c r="Y2000" s="12">
        <f t="shared" ca="1" si="934"/>
        <v>3.1484576999580204E-2</v>
      </c>
      <c r="Z2000" s="12">
        <f t="shared" ca="1" si="934"/>
        <v>4.6352627983793762E-2</v>
      </c>
      <c r="AA2000" s="12">
        <f t="shared" ca="1" si="934"/>
        <v>6.4107295467762865E-2</v>
      </c>
      <c r="AB2000" s="12">
        <f t="shared" ca="1" si="934"/>
        <v>8.3290821207522639E-2</v>
      </c>
      <c r="AC2000" s="12">
        <f t="shared" ca="1" si="934"/>
        <v>0.10165843685869162</v>
      </c>
      <c r="AD2000" s="12">
        <f t="shared" ca="1" si="934"/>
        <v>0.1165591323376822</v>
      </c>
      <c r="AE2000" s="12">
        <f t="shared" ca="1" si="934"/>
        <v>0.12554683800784489</v>
      </c>
      <c r="AF2000" s="12">
        <f t="shared" ca="1" si="934"/>
        <v>0.12703454818024792</v>
      </c>
      <c r="AG2000" s="12">
        <f t="shared" ca="1" si="934"/>
        <v>0.12075204939399176</v>
      </c>
      <c r="AH2000" s="12">
        <f t="shared" ca="1" si="934"/>
        <v>0.10782606793402745</v>
      </c>
      <c r="AI2000" s="12">
        <f t="shared" ca="1" si="934"/>
        <v>9.0450218634756649E-2</v>
      </c>
      <c r="AJ2000" s="12">
        <f t="shared" ca="1" si="934"/>
        <v>7.1277435967723374E-2</v>
      </c>
      <c r="AK2000" s="12">
        <f t="shared" ca="1" si="934"/>
        <v>5.2765627977748961E-2</v>
      </c>
      <c r="AL2000" s="12">
        <f t="shared" ca="1" si="934"/>
        <v>3.6694987878847632E-2</v>
      </c>
      <c r="AM2000" s="12">
        <f t="shared" ca="1" si="934"/>
        <v>2.3972812072334423E-2</v>
      </c>
      <c r="AN2000" s="12">
        <f t="shared" ca="1" si="934"/>
        <v>1.4712545130969376E-2</v>
      </c>
      <c r="AO2000" s="12">
        <f t="shared" ca="1" si="934"/>
        <v>8.4822922207122842E-3</v>
      </c>
      <c r="AP2000" s="12">
        <f t="shared" ca="1" si="934"/>
        <v>4.5940450226711E-3</v>
      </c>
      <c r="AQ2000" s="12">
        <f t="shared" ca="1" si="934"/>
        <v>2.3374044088971596E-3</v>
      </c>
      <c r="AR2000" s="12">
        <f t="shared" ca="1" si="934"/>
        <v>1.1171952115593498E-3</v>
      </c>
      <c r="AS2000" s="12">
        <f t="shared" ca="1" si="934"/>
        <v>5.0162695713488309E-4</v>
      </c>
      <c r="AT2000" s="12">
        <f t="shared" ca="1" si="934"/>
        <v>2.115871377349606E-4</v>
      </c>
      <c r="AU2000" s="12">
        <f t="shared" ca="1" si="934"/>
        <v>8.3840576320506885E-5</v>
      </c>
      <c r="AV2000" s="12">
        <f t="shared" ca="1" si="934"/>
        <v>3.1208711694463145E-5</v>
      </c>
      <c r="AX2000" s="13">
        <f t="shared" si="903"/>
        <v>2.7295284175646146E-2</v>
      </c>
    </row>
    <row r="2001" spans="1:52" x14ac:dyDescent="0.2">
      <c r="A2001" s="9" t="str">
        <f t="shared" si="898"/>
        <v>Wallis and Futuna Islands</v>
      </c>
      <c r="C2001" s="20">
        <f t="shared" si="899"/>
        <v>478.55492608637229</v>
      </c>
      <c r="D2001" s="15">
        <f t="shared" si="900"/>
        <v>537.33001166695396</v>
      </c>
      <c r="E2001" s="23">
        <f t="shared" si="901"/>
        <v>1</v>
      </c>
      <c r="F2001" s="15">
        <f t="shared" si="904"/>
        <v>537.33001166695396</v>
      </c>
      <c r="H2001" s="12">
        <f t="shared" ref="H2001:AV2001" ca="1" si="935">_xlfn.NORM.DIST(H$1777,$F2001,$B$37+$B$38*$F2001,FALSE)/$AV831*($E1293/1000)</f>
        <v>2.1446588913281515E-11</v>
      </c>
      <c r="I2001" s="12">
        <f t="shared" ca="1" si="935"/>
        <v>7.9649888531312264E-11</v>
      </c>
      <c r="J2001" s="12">
        <f t="shared" ca="1" si="935"/>
        <v>2.7788730840025402E-10</v>
      </c>
      <c r="K2001" s="12">
        <f t="shared" ca="1" si="935"/>
        <v>9.1077027290117947E-10</v>
      </c>
      <c r="L2001" s="12">
        <f t="shared" ca="1" si="935"/>
        <v>2.8041779929739725E-9</v>
      </c>
      <c r="M2001" s="12">
        <f t="shared" ca="1" si="935"/>
        <v>8.1107105193009437E-9</v>
      </c>
      <c r="N2001" s="12">
        <f t="shared" ca="1" si="935"/>
        <v>2.2037829595414909E-8</v>
      </c>
      <c r="O2001" s="12">
        <f t="shared" ca="1" si="935"/>
        <v>5.6251658938853175E-8</v>
      </c>
      <c r="P2001" s="12">
        <f t="shared" ca="1" si="935"/>
        <v>1.3488338118855979E-7</v>
      </c>
      <c r="Q2001" s="12">
        <f t="shared" ca="1" si="935"/>
        <v>3.0383524316885057E-7</v>
      </c>
      <c r="R2001" s="12">
        <f t="shared" ca="1" si="935"/>
        <v>6.4294592350522525E-7</v>
      </c>
      <c r="S2001" s="12">
        <f t="shared" ca="1" si="935"/>
        <v>1.2781073752050388E-6</v>
      </c>
      <c r="T2001" s="12">
        <f t="shared" ca="1" si="935"/>
        <v>2.3868043990791367E-6</v>
      </c>
      <c r="U2001" s="12">
        <f t="shared" ca="1" si="935"/>
        <v>4.1871923630748369E-6</v>
      </c>
      <c r="V2001" s="12">
        <f t="shared" ca="1" si="935"/>
        <v>6.9005799450984566E-6</v>
      </c>
      <c r="W2001" s="12">
        <f t="shared" ca="1" si="935"/>
        <v>1.068328624722547E-5</v>
      </c>
      <c r="X2001" s="12">
        <f t="shared" ca="1" si="935"/>
        <v>1.5537485388284237E-5</v>
      </c>
      <c r="Y2001" s="12">
        <f t="shared" ca="1" si="935"/>
        <v>2.1228201255597498E-5</v>
      </c>
      <c r="Z2001" s="12">
        <f t="shared" ca="1" si="935"/>
        <v>2.7245968760058068E-5</v>
      </c>
      <c r="AA2001" s="12">
        <f t="shared" ca="1" si="935"/>
        <v>3.2850948031559626E-5</v>
      </c>
      <c r="AB2001" s="12">
        <f t="shared" ca="1" si="935"/>
        <v>3.7209184765040685E-5</v>
      </c>
      <c r="AC2001" s="12">
        <f t="shared" ca="1" si="935"/>
        <v>3.9592141922037974E-5</v>
      </c>
      <c r="AD2001" s="12">
        <f t="shared" ca="1" si="935"/>
        <v>3.9575319991188501E-5</v>
      </c>
      <c r="AE2001" s="12">
        <f t="shared" ca="1" si="935"/>
        <v>3.7161776537441492E-5</v>
      </c>
      <c r="AF2001" s="12">
        <f t="shared" ca="1" si="935"/>
        <v>3.2781218666475338E-5</v>
      </c>
      <c r="AG2001" s="12">
        <f t="shared" ca="1" si="935"/>
        <v>2.7165038001776007E-5</v>
      </c>
      <c r="AH2001" s="12">
        <f t="shared" ca="1" si="935"/>
        <v>2.1147164030180615E-5</v>
      </c>
      <c r="AI2001" s="12">
        <f t="shared" ca="1" si="935"/>
        <v>1.5465022132355439E-5</v>
      </c>
      <c r="AJ2001" s="12">
        <f t="shared" ca="1" si="935"/>
        <v>1.0624427876349459E-5</v>
      </c>
      <c r="AK2001" s="12">
        <f t="shared" ca="1" si="935"/>
        <v>6.8567316722853532E-6</v>
      </c>
      <c r="AL2001" s="12">
        <f t="shared" ca="1" si="935"/>
        <v>4.1570509838106141E-6</v>
      </c>
      <c r="AM2001" s="12">
        <f t="shared" ca="1" si="935"/>
        <v>2.3676098731412691E-6</v>
      </c>
      <c r="AN2001" s="12">
        <f t="shared" ca="1" si="935"/>
        <v>1.2667517959038147E-6</v>
      </c>
      <c r="AO2001" s="12">
        <f t="shared" ca="1" si="935"/>
        <v>6.366921713281547E-7</v>
      </c>
      <c r="AP2001" s="12">
        <f t="shared" ca="1" si="935"/>
        <v>3.0062430241711776E-7</v>
      </c>
      <c r="AQ2001" s="12">
        <f t="shared" ca="1" si="935"/>
        <v>1.3334454595714474E-7</v>
      </c>
      <c r="AR2001" s="12">
        <f t="shared" ca="1" si="935"/>
        <v>5.5562659213236157E-8</v>
      </c>
      <c r="AS2001" s="12">
        <f t="shared" ca="1" si="935"/>
        <v>2.1749405153959811E-8</v>
      </c>
      <c r="AT2001" s="12">
        <f t="shared" ca="1" si="935"/>
        <v>7.9977594770451633E-9</v>
      </c>
      <c r="AU2001" s="12">
        <f t="shared" ca="1" si="935"/>
        <v>2.7627773672891334E-9</v>
      </c>
      <c r="AV2001" s="12">
        <f t="shared" ca="1" si="935"/>
        <v>8.965613956383706E-10</v>
      </c>
      <c r="AX2001" s="13">
        <f t="shared" si="903"/>
        <v>8.4829533178068073E-2</v>
      </c>
    </row>
    <row r="2002" spans="1:52" x14ac:dyDescent="0.2">
      <c r="A2002" s="9" t="str">
        <f t="shared" si="898"/>
        <v>Yemen</v>
      </c>
      <c r="C2002" s="20">
        <f t="shared" si="899"/>
        <v>308.01864476141657</v>
      </c>
      <c r="D2002" s="15">
        <f t="shared" si="900"/>
        <v>427.94293930721727</v>
      </c>
      <c r="E2002" s="23">
        <f t="shared" si="901"/>
        <v>1</v>
      </c>
      <c r="F2002" s="15">
        <f t="shared" si="904"/>
        <v>427.94293930721727</v>
      </c>
      <c r="H2002" s="12">
        <f t="shared" ref="H2002:AV2002" ca="1" si="936">_xlfn.NORM.DIST(H$1777,$F2002,$B$37+$B$38*$F2002,FALSE)/$AV832*($E1294/1000)</f>
        <v>8.7199002844699194E-6</v>
      </c>
      <c r="I2002" s="12">
        <f t="shared" ca="1" si="936"/>
        <v>2.4636156760143748E-5</v>
      </c>
      <c r="J2002" s="12">
        <f t="shared" ca="1" si="936"/>
        <v>6.5386937044011422E-5</v>
      </c>
      <c r="K2002" s="12">
        <f t="shared" ca="1" si="936"/>
        <v>1.630292850238612E-4</v>
      </c>
      <c r="L2002" s="12">
        <f t="shared" ca="1" si="936"/>
        <v>3.8185356432904642E-4</v>
      </c>
      <c r="M2002" s="12">
        <f t="shared" ca="1" si="936"/>
        <v>8.4020385248818202E-4</v>
      </c>
      <c r="N2002" s="12">
        <f t="shared" ca="1" si="936"/>
        <v>1.7367171108228906E-3</v>
      </c>
      <c r="O2002" s="12">
        <f t="shared" ca="1" si="936"/>
        <v>3.3723302069349793E-3</v>
      </c>
      <c r="P2002" s="12">
        <f t="shared" ca="1" si="936"/>
        <v>6.1515944584374172E-3</v>
      </c>
      <c r="Q2002" s="12">
        <f t="shared" ca="1" si="936"/>
        <v>1.0541487456050807E-2</v>
      </c>
      <c r="R2002" s="12">
        <f t="shared" ca="1" si="936"/>
        <v>1.6969642395644392E-2</v>
      </c>
      <c r="S2002" s="12">
        <f t="shared" ca="1" si="936"/>
        <v>2.5662566009413221E-2</v>
      </c>
      <c r="T2002" s="12">
        <f t="shared" ca="1" si="936"/>
        <v>3.6457263180763762E-2</v>
      </c>
      <c r="U2002" s="12">
        <f t="shared" ca="1" si="936"/>
        <v>4.8654682420936145E-2</v>
      </c>
      <c r="V2002" s="12">
        <f t="shared" ca="1" si="936"/>
        <v>6.0998873656711299E-2</v>
      </c>
      <c r="W2002" s="12">
        <f t="shared" ca="1" si="936"/>
        <v>7.1841531906117473E-2</v>
      </c>
      <c r="X2002" s="12">
        <f t="shared" ca="1" si="936"/>
        <v>7.9485140790475403E-2</v>
      </c>
      <c r="Y2002" s="12">
        <f t="shared" ca="1" si="936"/>
        <v>8.2613858438768645E-2</v>
      </c>
      <c r="Z2002" s="12">
        <f t="shared" ca="1" si="936"/>
        <v>8.0663388031980685E-2</v>
      </c>
      <c r="AA2002" s="12">
        <f t="shared" ca="1" si="936"/>
        <v>7.3987202621316944E-2</v>
      </c>
      <c r="AB2002" s="12">
        <f t="shared" ca="1" si="936"/>
        <v>6.3751931968464792E-2</v>
      </c>
      <c r="AC2002" s="12">
        <f t="shared" ca="1" si="936"/>
        <v>5.1604394688106951E-2</v>
      </c>
      <c r="AD2002" s="12">
        <f t="shared" ca="1" si="936"/>
        <v>3.9240688699668826E-2</v>
      </c>
      <c r="AE2002" s="12">
        <f t="shared" ca="1" si="936"/>
        <v>2.8031294135576482E-2</v>
      </c>
      <c r="AF2002" s="12">
        <f t="shared" ca="1" si="936"/>
        <v>1.8810756905669183E-2</v>
      </c>
      <c r="AG2002" s="12">
        <f t="shared" ca="1" si="936"/>
        <v>1.1858397072039527E-2</v>
      </c>
      <c r="AH2002" s="12">
        <f t="shared" ca="1" si="936"/>
        <v>7.0226706388442769E-3</v>
      </c>
      <c r="AI2002" s="12">
        <f t="shared" ca="1" si="936"/>
        <v>3.9069262004769161E-3</v>
      </c>
      <c r="AJ2002" s="12">
        <f t="shared" ca="1" si="936"/>
        <v>2.041854115274677E-3</v>
      </c>
      <c r="AK2002" s="12">
        <f t="shared" ca="1" si="936"/>
        <v>1.0024686655284827E-3</v>
      </c>
      <c r="AL2002" s="12">
        <f t="shared" ca="1" si="936"/>
        <v>4.623528067531759E-4</v>
      </c>
      <c r="AM2002" s="12">
        <f t="shared" ca="1" si="936"/>
        <v>2.0032390847882388E-4</v>
      </c>
      <c r="AN2002" s="12">
        <f t="shared" ca="1" si="936"/>
        <v>8.1535861931623024E-5</v>
      </c>
      <c r="AO2002" s="12">
        <f t="shared" ca="1" si="936"/>
        <v>3.1176053853385016E-5</v>
      </c>
      <c r="AP2002" s="12">
        <f t="shared" ca="1" si="936"/>
        <v>1.1198251428997729E-5</v>
      </c>
      <c r="AQ2002" s="12">
        <f t="shared" ca="1" si="936"/>
        <v>3.7786431568187103E-6</v>
      </c>
      <c r="AR2002" s="12">
        <f t="shared" ca="1" si="936"/>
        <v>1.1977829906296609E-6</v>
      </c>
      <c r="AS2002" s="12">
        <f t="shared" ca="1" si="936"/>
        <v>3.5667855410116097E-7</v>
      </c>
      <c r="AT2002" s="12">
        <f t="shared" ca="1" si="936"/>
        <v>9.9777460962892385E-8</v>
      </c>
      <c r="AU2002" s="12">
        <f t="shared" ca="1" si="936"/>
        <v>2.6220712818443317E-8</v>
      </c>
      <c r="AV2002" s="12">
        <f t="shared" ca="1" si="936"/>
        <v>6.4731121957257738E-9</v>
      </c>
      <c r="AX2002" s="13">
        <f t="shared" si="903"/>
        <v>0.38995765832700935</v>
      </c>
    </row>
    <row r="2003" spans="1:52" x14ac:dyDescent="0.2">
      <c r="A2003" s="9" t="str">
        <f t="shared" si="898"/>
        <v>Zambia</v>
      </c>
      <c r="C2003" s="20">
        <f t="shared" si="899"/>
        <v>252.79930470226321</v>
      </c>
      <c r="D2003" s="15">
        <f t="shared" si="900"/>
        <v>392.15030777869322</v>
      </c>
      <c r="E2003" s="23">
        <f t="shared" si="901"/>
        <v>1</v>
      </c>
      <c r="F2003" s="15">
        <f t="shared" si="904"/>
        <v>392.15030777869322</v>
      </c>
      <c r="H2003" s="12">
        <f t="shared" ref="H2003:AV2003" ca="1" si="937">_xlfn.NORM.DIST(H$1777,$F2003,$B$37+$B$38*$F2003,FALSE)/$AV833*($E1295/1000)</f>
        <v>4.1401556532200626E-5</v>
      </c>
      <c r="I2003" s="12">
        <f t="shared" ca="1" si="937"/>
        <v>1.0695885705012567E-4</v>
      </c>
      <c r="J2003" s="12">
        <f t="shared" ca="1" si="937"/>
        <v>2.5958131767153149E-4</v>
      </c>
      <c r="K2003" s="12">
        <f t="shared" ca="1" si="937"/>
        <v>5.9181600597695699E-4</v>
      </c>
      <c r="L2003" s="12">
        <f t="shared" ca="1" si="937"/>
        <v>1.2675251218990048E-3</v>
      </c>
      <c r="M2003" s="12">
        <f t="shared" ca="1" si="937"/>
        <v>2.5502516632524043E-3</v>
      </c>
      <c r="N2003" s="12">
        <f t="shared" ca="1" si="937"/>
        <v>4.8202115407358082E-3</v>
      </c>
      <c r="O2003" s="12">
        <f t="shared" ca="1" si="937"/>
        <v>8.558659561985418E-3</v>
      </c>
      <c r="P2003" s="12">
        <f t="shared" ca="1" si="937"/>
        <v>1.4275850794943971E-2</v>
      </c>
      <c r="Q2003" s="12">
        <f t="shared" ca="1" si="937"/>
        <v>2.2369426173396708E-2</v>
      </c>
      <c r="R2003" s="12">
        <f t="shared" ca="1" si="937"/>
        <v>3.2927918778387549E-2</v>
      </c>
      <c r="S2003" s="12">
        <f t="shared" ca="1" si="937"/>
        <v>4.5533424581496257E-2</v>
      </c>
      <c r="T2003" s="12">
        <f t="shared" ca="1" si="937"/>
        <v>5.9149754023752839E-2</v>
      </c>
      <c r="U2003" s="12">
        <f t="shared" ca="1" si="937"/>
        <v>7.2182540934567649E-2</v>
      </c>
      <c r="V2003" s="12">
        <f t="shared" ca="1" si="937"/>
        <v>8.2749996403321591E-2</v>
      </c>
      <c r="W2003" s="12">
        <f t="shared" ca="1" si="937"/>
        <v>8.9116966768694947E-2</v>
      </c>
      <c r="X2003" s="12">
        <f t="shared" ca="1" si="937"/>
        <v>9.0159065943156425E-2</v>
      </c>
      <c r="Y2003" s="12">
        <f t="shared" ca="1" si="937"/>
        <v>8.568701345151393E-2</v>
      </c>
      <c r="Z2003" s="12">
        <f t="shared" ca="1" si="937"/>
        <v>7.6502777593086227E-2</v>
      </c>
      <c r="AA2003" s="12">
        <f t="shared" ca="1" si="937"/>
        <v>6.4164674512956321E-2</v>
      </c>
      <c r="AB2003" s="12">
        <f t="shared" ca="1" si="937"/>
        <v>5.0555846041456021E-2</v>
      </c>
      <c r="AC2003" s="12">
        <f t="shared" ca="1" si="937"/>
        <v>3.7419963929905251E-2</v>
      </c>
      <c r="AD2003" s="12">
        <f t="shared" ca="1" si="937"/>
        <v>2.6019080294659429E-2</v>
      </c>
      <c r="AE2003" s="12">
        <f t="shared" ca="1" si="937"/>
        <v>1.6995623943199974E-2</v>
      </c>
      <c r="AF2003" s="12">
        <f t="shared" ca="1" si="937"/>
        <v>1.0428909039920936E-2</v>
      </c>
      <c r="AG2003" s="12">
        <f t="shared" ca="1" si="937"/>
        <v>6.0116991839765368E-3</v>
      </c>
      <c r="AH2003" s="12">
        <f t="shared" ca="1" si="937"/>
        <v>3.2554587545698915E-3</v>
      </c>
      <c r="AI2003" s="12">
        <f t="shared" ca="1" si="937"/>
        <v>1.6560892900144026E-3</v>
      </c>
      <c r="AJ2003" s="12">
        <f t="shared" ca="1" si="937"/>
        <v>7.914288811487919E-4</v>
      </c>
      <c r="AK2003" s="12">
        <f t="shared" ca="1" si="937"/>
        <v>3.5530116838782607E-4</v>
      </c>
      <c r="AL2003" s="12">
        <f t="shared" ca="1" si="937"/>
        <v>1.4984352169896052E-4</v>
      </c>
      <c r="AM2003" s="12">
        <f t="shared" ca="1" si="937"/>
        <v>5.936574226017288E-5</v>
      </c>
      <c r="AN2003" s="12">
        <f t="shared" ca="1" si="937"/>
        <v>2.2094817965202003E-5</v>
      </c>
      <c r="AO2003" s="12">
        <f t="shared" ca="1" si="937"/>
        <v>7.7250544342423205E-6</v>
      </c>
      <c r="AP2003" s="12">
        <f t="shared" ca="1" si="937"/>
        <v>2.5372850684950775E-6</v>
      </c>
      <c r="AQ2003" s="12">
        <f t="shared" ca="1" si="937"/>
        <v>7.8287707171927168E-7</v>
      </c>
      <c r="AR2003" s="12">
        <f t="shared" ca="1" si="937"/>
        <v>2.2692089046460355E-7</v>
      </c>
      <c r="AS2003" s="12">
        <f t="shared" ca="1" si="937"/>
        <v>6.1789115603527299E-8</v>
      </c>
      <c r="AT2003" s="12">
        <f t="shared" ca="1" si="937"/>
        <v>1.5805421205876384E-8</v>
      </c>
      <c r="AU2003" s="12">
        <f t="shared" ca="1" si="937"/>
        <v>3.7980157713617569E-9</v>
      </c>
      <c r="AV2003" s="12">
        <f t="shared" ca="1" si="937"/>
        <v>8.5736164008795948E-10</v>
      </c>
      <c r="AX2003" s="13">
        <f t="shared" si="903"/>
        <v>0.53128361080578368</v>
      </c>
    </row>
    <row r="2004" spans="1:52" x14ac:dyDescent="0.2">
      <c r="A2004" s="9" t="str">
        <f t="shared" si="898"/>
        <v>Zimbabwe</v>
      </c>
      <c r="C2004" s="20">
        <f t="shared" si="899"/>
        <v>333.0835893539429</v>
      </c>
      <c r="D2004" s="15">
        <f t="shared" si="900"/>
        <v>444.33504676524643</v>
      </c>
      <c r="E2004" s="23">
        <f t="shared" si="901"/>
        <v>1</v>
      </c>
      <c r="F2004" s="15">
        <f t="shared" si="904"/>
        <v>444.33504676524643</v>
      </c>
      <c r="H2004" s="12">
        <f t="shared" ref="H2004:AV2004" ca="1" si="938">_xlfn.NORM.DIST(H$1777,$F2004,$B$37+$B$38*$F2004,FALSE)/$AV834*($E1296/1000)</f>
        <v>2.2702230740409485E-6</v>
      </c>
      <c r="I2004" s="12">
        <f t="shared" ca="1" si="938"/>
        <v>6.6823232171342355E-6</v>
      </c>
      <c r="J2004" s="12">
        <f t="shared" ca="1" si="938"/>
        <v>1.8477491783372217E-5</v>
      </c>
      <c r="K2004" s="12">
        <f t="shared" ca="1" si="938"/>
        <v>4.7997117062539405E-5</v>
      </c>
      <c r="L2004" s="12">
        <f t="shared" ca="1" si="938"/>
        <v>1.1712345680180387E-4</v>
      </c>
      <c r="M2004" s="12">
        <f t="shared" ca="1" si="938"/>
        <v>2.6849067456204882E-4</v>
      </c>
      <c r="N2004" s="12">
        <f t="shared" ca="1" si="938"/>
        <v>5.7819073098718855E-4</v>
      </c>
      <c r="O2004" s="12">
        <f t="shared" ca="1" si="938"/>
        <v>1.1696869355800256E-3</v>
      </c>
      <c r="P2004" s="12">
        <f t="shared" ca="1" si="938"/>
        <v>2.2229246827201858E-3</v>
      </c>
      <c r="Q2004" s="12">
        <f t="shared" ca="1" si="938"/>
        <v>3.968591994288586E-3</v>
      </c>
      <c r="R2004" s="12">
        <f t="shared" ca="1" si="938"/>
        <v>6.6558687702519582E-3</v>
      </c>
      <c r="S2004" s="12">
        <f t="shared" ca="1" si="938"/>
        <v>1.0486477858741591E-2</v>
      </c>
      <c r="T2004" s="12">
        <f t="shared" ca="1" si="938"/>
        <v>1.5520693858649815E-2</v>
      </c>
      <c r="U2004" s="12">
        <f t="shared" ca="1" si="938"/>
        <v>2.1579889472401963E-2</v>
      </c>
      <c r="V2004" s="12">
        <f t="shared" ca="1" si="938"/>
        <v>2.8186677999831884E-2</v>
      </c>
      <c r="W2004" s="12">
        <f t="shared" ca="1" si="938"/>
        <v>3.458558828996551E-2</v>
      </c>
      <c r="X2004" s="12">
        <f t="shared" ca="1" si="938"/>
        <v>3.9866034224770294E-2</v>
      </c>
      <c r="Y2004" s="12">
        <f t="shared" ca="1" si="938"/>
        <v>4.3168553662642599E-2</v>
      </c>
      <c r="Z2004" s="12">
        <f t="shared" ca="1" si="938"/>
        <v>4.3912539742135055E-2</v>
      </c>
      <c r="AA2004" s="12">
        <f t="shared" ca="1" si="938"/>
        <v>4.1962969027077031E-2</v>
      </c>
      <c r="AB2004" s="12">
        <f t="shared" ca="1" si="938"/>
        <v>3.7670419448139307E-2</v>
      </c>
      <c r="AC2004" s="12">
        <f t="shared" ca="1" si="938"/>
        <v>3.1768104184345058E-2</v>
      </c>
      <c r="AD2004" s="12">
        <f t="shared" ca="1" si="938"/>
        <v>2.5167422248971345E-2</v>
      </c>
      <c r="AE2004" s="12">
        <f t="shared" ca="1" si="938"/>
        <v>1.8730215222632601E-2</v>
      </c>
      <c r="AF2004" s="12">
        <f t="shared" ca="1" si="938"/>
        <v>1.3094936438866398E-2</v>
      </c>
      <c r="AG2004" s="12">
        <f t="shared" ca="1" si="938"/>
        <v>8.6004389358854925E-3</v>
      </c>
      <c r="AH2004" s="12">
        <f t="shared" ca="1" si="938"/>
        <v>5.3063321777291721E-3</v>
      </c>
      <c r="AI2004" s="12">
        <f t="shared" ca="1" si="938"/>
        <v>3.075564540578027E-3</v>
      </c>
      <c r="AJ2004" s="12">
        <f t="shared" ca="1" si="938"/>
        <v>1.6746029489139503E-3</v>
      </c>
      <c r="AK2004" s="12">
        <f t="shared" ca="1" si="938"/>
        <v>8.5655539154661799E-4</v>
      </c>
      <c r="AL2004" s="12">
        <f t="shared" ca="1" si="938"/>
        <v>4.1158131403166016E-4</v>
      </c>
      <c r="AM2004" s="12">
        <f t="shared" ca="1" si="938"/>
        <v>1.8578576735372198E-4</v>
      </c>
      <c r="AN2004" s="12">
        <f t="shared" ca="1" si="938"/>
        <v>7.8781786817205224E-5</v>
      </c>
      <c r="AO2004" s="12">
        <f t="shared" ca="1" si="938"/>
        <v>3.1383097609780279E-5</v>
      </c>
      <c r="AP2004" s="12">
        <f t="shared" ca="1" si="938"/>
        <v>1.1744171467662165E-5</v>
      </c>
      <c r="AQ2004" s="12">
        <f t="shared" ca="1" si="938"/>
        <v>4.1286261038678396E-6</v>
      </c>
      <c r="AR2004" s="12">
        <f t="shared" ca="1" si="938"/>
        <v>1.3634691617097848E-6</v>
      </c>
      <c r="AS2004" s="12">
        <f t="shared" ca="1" si="938"/>
        <v>4.2300127868391806E-7</v>
      </c>
      <c r="AT2004" s="12">
        <f t="shared" ca="1" si="938"/>
        <v>1.2328057052099012E-7</v>
      </c>
      <c r="AU2004" s="12">
        <f t="shared" ca="1" si="938"/>
        <v>3.3752363205178515E-8</v>
      </c>
      <c r="AV2004" s="12">
        <f t="shared" ca="1" si="938"/>
        <v>8.6810114872694493E-9</v>
      </c>
      <c r="AX2004" s="13">
        <f t="shared" si="903"/>
        <v>0.32875612862201958</v>
      </c>
    </row>
    <row r="2005" spans="1:52" x14ac:dyDescent="0.2">
      <c r="A2005" t="s">
        <v>268</v>
      </c>
    </row>
    <row r="2006" spans="1:52" x14ac:dyDescent="0.2">
      <c r="A2006" t="s">
        <v>17</v>
      </c>
      <c r="H2006" s="14">
        <f t="shared" ref="H2006:Q2007" ca="1" si="939">SUMIF($B$146:$B$372,$A2006,H$1778:H$2004)</f>
        <v>3.6978779234151113E-3</v>
      </c>
      <c r="I2006" s="14">
        <f t="shared" ca="1" si="939"/>
        <v>7.0965619009703699E-3</v>
      </c>
      <c r="J2006" s="14">
        <f t="shared" ca="1" si="939"/>
        <v>1.3594462647477776E-2</v>
      </c>
      <c r="K2006" s="14">
        <f t="shared" ca="1" si="939"/>
        <v>2.6026788377312256E-2</v>
      </c>
      <c r="L2006" s="14">
        <f t="shared" ca="1" si="939"/>
        <v>4.9525476981010938E-2</v>
      </c>
      <c r="M2006" s="14">
        <f t="shared" ca="1" si="939"/>
        <v>9.2740556079411798E-2</v>
      </c>
      <c r="N2006" s="14">
        <f t="shared" ca="1" si="939"/>
        <v>0.16901917892919524</v>
      </c>
      <c r="O2006" s="14">
        <f t="shared" ca="1" si="939"/>
        <v>0.29688003749313596</v>
      </c>
      <c r="P2006" s="14">
        <f t="shared" ca="1" si="939"/>
        <v>0.49882263876104843</v>
      </c>
      <c r="Q2006" s="14">
        <f t="shared" ca="1" si="939"/>
        <v>0.79752781601094713</v>
      </c>
      <c r="R2006" s="14">
        <f t="shared" ref="R2006:AA2007" ca="1" si="940">SUMIF($B$146:$B$372,$A2006,R$1778:R$2004)</f>
        <v>1.2091133393419435</v>
      </c>
      <c r="S2006" s="14">
        <f t="shared" ca="1" si="940"/>
        <v>1.7343821482455148</v>
      </c>
      <c r="T2006" s="14">
        <f t="shared" ca="1" si="940"/>
        <v>2.3505984989948816</v>
      </c>
      <c r="U2006" s="14">
        <f t="shared" ca="1" si="940"/>
        <v>3.007457166004285</v>
      </c>
      <c r="V2006" s="14">
        <f t="shared" ca="1" si="940"/>
        <v>3.6306407566574483</v>
      </c>
      <c r="W2006" s="14">
        <f t="shared" ca="1" si="940"/>
        <v>4.1342141090686404</v>
      </c>
      <c r="X2006" s="14">
        <f t="shared" ca="1" si="940"/>
        <v>4.4395992598284737</v>
      </c>
      <c r="Y2006" s="14">
        <f t="shared" ca="1" si="940"/>
        <v>4.4955365350389798</v>
      </c>
      <c r="Z2006" s="14">
        <f t="shared" ca="1" si="940"/>
        <v>4.2920972140446354</v>
      </c>
      <c r="AA2006" s="14">
        <f t="shared" ca="1" si="940"/>
        <v>3.86349861986433</v>
      </c>
      <c r="AB2006" s="14">
        <f t="shared" ref="AB2006:AK2007" ca="1" si="941">SUMIF($B$146:$B$372,$A2006,AB$1778:AB$2004)</f>
        <v>3.2786354471738255</v>
      </c>
      <c r="AC2006" s="14">
        <f t="shared" ca="1" si="941"/>
        <v>2.6229318099988017</v>
      </c>
      <c r="AD2006" s="14">
        <f t="shared" ca="1" si="941"/>
        <v>1.9780790043884051</v>
      </c>
      <c r="AE2006" s="14">
        <f t="shared" ca="1" si="941"/>
        <v>1.4061914774060706</v>
      </c>
      <c r="AF2006" s="14">
        <f t="shared" ca="1" si="941"/>
        <v>0.94226005034619453</v>
      </c>
      <c r="AG2006" s="14">
        <f t="shared" ca="1" si="941"/>
        <v>0.59511884898502321</v>
      </c>
      <c r="AH2006" s="14">
        <f t="shared" ca="1" si="941"/>
        <v>0.3542618109324806</v>
      </c>
      <c r="AI2006" s="14">
        <f t="shared" ca="1" si="941"/>
        <v>0.19875314969902971</v>
      </c>
      <c r="AJ2006" s="14">
        <f t="shared" ca="1" si="941"/>
        <v>0.10508838596316721</v>
      </c>
      <c r="AK2006" s="14">
        <f t="shared" ca="1" si="941"/>
        <v>5.2363602897145027E-2</v>
      </c>
      <c r="AL2006" s="14">
        <f t="shared" ref="AL2006:AV2007" ca="1" si="942">SUMIF($B$146:$B$372,$A2006,AL$1778:AL$2004)</f>
        <v>2.4587998133933073E-2</v>
      </c>
      <c r="AM2006" s="14">
        <f t="shared" ca="1" si="942"/>
        <v>1.0879847041754648E-2</v>
      </c>
      <c r="AN2006" s="14">
        <f t="shared" ca="1" si="942"/>
        <v>4.5364763690001969E-3</v>
      </c>
      <c r="AO2006" s="14">
        <f t="shared" ca="1" si="942"/>
        <v>1.7823998537207658E-3</v>
      </c>
      <c r="AP2006" s="14">
        <f t="shared" ca="1" si="942"/>
        <v>6.5990559418600044E-4</v>
      </c>
      <c r="AQ2006" s="14">
        <f t="shared" ca="1" si="942"/>
        <v>2.3022616658141827E-4</v>
      </c>
      <c r="AR2006" s="14">
        <f t="shared" ca="1" si="942"/>
        <v>7.5689852113553681E-5</v>
      </c>
      <c r="AS2006" s="14">
        <f t="shared" ca="1" si="942"/>
        <v>2.3450610795930975E-5</v>
      </c>
      <c r="AT2006" s="14">
        <f t="shared" ca="1" si="942"/>
        <v>6.8476091775344092E-6</v>
      </c>
      <c r="AU2006" s="14">
        <f t="shared" ca="1" si="942"/>
        <v>1.8846912347236134E-6</v>
      </c>
      <c r="AV2006" s="14">
        <f t="shared" ca="1" si="942"/>
        <v>4.8901427851439529E-7</v>
      </c>
      <c r="AY2006" s="15">
        <f t="shared" ref="AY2006:AY2014" ca="1" si="943">SUM(H2006:AV2006)</f>
        <v>46.688537844919964</v>
      </c>
      <c r="AZ2006" s="9" t="str">
        <f t="shared" ref="AZ2006:AZ2014" si="944">A2006</f>
        <v>SSA</v>
      </c>
    </row>
    <row r="2007" spans="1:52" x14ac:dyDescent="0.2">
      <c r="A2007" t="s">
        <v>12</v>
      </c>
      <c r="H2007" s="14">
        <f t="shared" ca="1" si="939"/>
        <v>2.3877594591033312E-5</v>
      </c>
      <c r="I2007" s="14">
        <f t="shared" ca="1" si="939"/>
        <v>7.0744657293085451E-5</v>
      </c>
      <c r="J2007" s="14">
        <f t="shared" ca="1" si="939"/>
        <v>1.9757800716182518E-4</v>
      </c>
      <c r="K2007" s="14">
        <f t="shared" ca="1" si="939"/>
        <v>5.2026928999843744E-4</v>
      </c>
      <c r="L2007" s="14">
        <f t="shared" ca="1" si="939"/>
        <v>1.2920105052547622E-3</v>
      </c>
      <c r="M2007" s="14">
        <f t="shared" ca="1" si="939"/>
        <v>3.0266011626676912E-3</v>
      </c>
      <c r="N2007" s="14">
        <f t="shared" ca="1" si="939"/>
        <v>6.6895429867707412E-3</v>
      </c>
      <c r="O2007" s="14">
        <f t="shared" ca="1" si="939"/>
        <v>1.3953611820547843E-2</v>
      </c>
      <c r="P2007" s="14">
        <f t="shared" ca="1" si="939"/>
        <v>2.7473678339969061E-2</v>
      </c>
      <c r="Q2007" s="14">
        <f t="shared" ca="1" si="939"/>
        <v>5.1070543481762501E-2</v>
      </c>
      <c r="R2007" s="14">
        <f t="shared" ca="1" si="940"/>
        <v>8.9644162860823773E-2</v>
      </c>
      <c r="S2007" s="14">
        <f t="shared" ca="1" si="940"/>
        <v>0.14860563728209619</v>
      </c>
      <c r="T2007" s="14">
        <f t="shared" ca="1" si="940"/>
        <v>0.23268192712357763</v>
      </c>
      <c r="U2007" s="14">
        <f t="shared" ca="1" si="940"/>
        <v>0.34414735620192366</v>
      </c>
      <c r="V2007" s="14">
        <f t="shared" ca="1" si="940"/>
        <v>0.48084917954084239</v>
      </c>
      <c r="W2007" s="14">
        <f t="shared" ca="1" si="940"/>
        <v>0.63470607626060738</v>
      </c>
      <c r="X2007" s="14">
        <f t="shared" ca="1" si="940"/>
        <v>0.79148367957520804</v>
      </c>
      <c r="Y2007" s="14">
        <f t="shared" ca="1" si="940"/>
        <v>0.93242545843820279</v>
      </c>
      <c r="Z2007" s="14">
        <f t="shared" ca="1" si="940"/>
        <v>1.0377186990567255</v>
      </c>
      <c r="AA2007" s="14">
        <f t="shared" ca="1" si="940"/>
        <v>1.0909998086201527</v>
      </c>
      <c r="AB2007" s="14">
        <f t="shared" ca="1" si="941"/>
        <v>1.08351202356611</v>
      </c>
      <c r="AC2007" s="14">
        <f t="shared" ca="1" si="941"/>
        <v>1.0164653923174731</v>
      </c>
      <c r="AD2007" s="14">
        <f t="shared" ca="1" si="941"/>
        <v>0.90072295096405941</v>
      </c>
      <c r="AE2007" s="14">
        <f t="shared" ca="1" si="941"/>
        <v>0.75392244947111808</v>
      </c>
      <c r="AF2007" s="14">
        <f t="shared" ca="1" si="941"/>
        <v>0.59608165839113569</v>
      </c>
      <c r="AG2007" s="14">
        <f t="shared" ca="1" si="941"/>
        <v>0.44519215143339419</v>
      </c>
      <c r="AH2007" s="14">
        <f t="shared" ca="1" si="941"/>
        <v>0.31411244117998105</v>
      </c>
      <c r="AI2007" s="14">
        <f t="shared" ca="1" si="941"/>
        <v>0.2093956424108103</v>
      </c>
      <c r="AJ2007" s="14">
        <f t="shared" ca="1" si="941"/>
        <v>0.13190478465417149</v>
      </c>
      <c r="AK2007" s="14">
        <f t="shared" ca="1" si="941"/>
        <v>7.8531892189793354E-2</v>
      </c>
      <c r="AL2007" s="14">
        <f t="shared" ca="1" si="942"/>
        <v>4.4199989050334385E-2</v>
      </c>
      <c r="AM2007" s="14">
        <f t="shared" ca="1" si="942"/>
        <v>2.3523432947316587E-2</v>
      </c>
      <c r="AN2007" s="14">
        <f t="shared" ca="1" si="942"/>
        <v>1.1841434470063299E-2</v>
      </c>
      <c r="AO2007" s="14">
        <f t="shared" ca="1" si="942"/>
        <v>5.6397795513781863E-3</v>
      </c>
      <c r="AP2007" s="14">
        <f t="shared" ca="1" si="942"/>
        <v>2.5421683582687775E-3</v>
      </c>
      <c r="AQ2007" s="14">
        <f t="shared" ca="1" si="942"/>
        <v>1.0848149160429907E-3</v>
      </c>
      <c r="AR2007" s="14">
        <f t="shared" ca="1" si="942"/>
        <v>4.3835753695788246E-4</v>
      </c>
      <c r="AS2007" s="14">
        <f t="shared" ca="1" si="942"/>
        <v>1.6777042140934525E-4</v>
      </c>
      <c r="AT2007" s="14">
        <f t="shared" ca="1" si="942"/>
        <v>6.0825034445326604E-5</v>
      </c>
      <c r="AU2007" s="14">
        <f t="shared" ca="1" si="942"/>
        <v>2.0891172570842535E-5</v>
      </c>
      <c r="AV2007" s="14">
        <f t="shared" ca="1" si="942"/>
        <v>6.7975646780106099E-6</v>
      </c>
      <c r="AY2007" s="15">
        <f t="shared" ca="1" si="943"/>
        <v>11.50694809040769</v>
      </c>
      <c r="AZ2007" s="9" t="str">
        <f t="shared" si="944"/>
        <v>NAW</v>
      </c>
    </row>
    <row r="2008" spans="1:52" x14ac:dyDescent="0.2">
      <c r="A2008" t="s">
        <v>269</v>
      </c>
      <c r="H2008" s="18">
        <f t="shared" ref="H2008:AV2008" ca="1" si="945">SUMIF($B$146:$B$372,"CSA",H1778:H2004)-H2009</f>
        <v>1.4237753042589759E-5</v>
      </c>
      <c r="I2008" s="18">
        <f t="shared" ca="1" si="945"/>
        <v>4.4844687940397817E-5</v>
      </c>
      <c r="J2008" s="18">
        <f t="shared" ca="1" si="945"/>
        <v>1.3280333388560154E-4</v>
      </c>
      <c r="K2008" s="18">
        <f t="shared" ca="1" si="945"/>
        <v>3.6979400273536272E-4</v>
      </c>
      <c r="L2008" s="18">
        <f t="shared" ca="1" si="945"/>
        <v>9.6825657096205674E-4</v>
      </c>
      <c r="M2008" s="18">
        <f t="shared" ca="1" si="945"/>
        <v>2.3841307734668964E-3</v>
      </c>
      <c r="N2008" s="18">
        <f t="shared" ca="1" si="945"/>
        <v>5.520912577274527E-3</v>
      </c>
      <c r="O2008" s="18">
        <f t="shared" ca="1" si="945"/>
        <v>1.202453054120824E-2</v>
      </c>
      <c r="P2008" s="18">
        <f t="shared" ca="1" si="945"/>
        <v>2.4634324739355888E-2</v>
      </c>
      <c r="Q2008" s="18">
        <f t="shared" ca="1" si="945"/>
        <v>4.747568700206059E-2</v>
      </c>
      <c r="R2008" s="18">
        <f t="shared" ca="1" si="945"/>
        <v>8.6080988096861252E-2</v>
      </c>
      <c r="S2008" s="18">
        <f t="shared" ca="1" si="945"/>
        <v>0.14685920257854193</v>
      </c>
      <c r="T2008" s="18">
        <f t="shared" ca="1" si="945"/>
        <v>0.23578254327034148</v>
      </c>
      <c r="U2008" s="18">
        <f t="shared" ca="1" si="945"/>
        <v>0.35629068630439709</v>
      </c>
      <c r="V2008" s="18">
        <f t="shared" ca="1" si="945"/>
        <v>0.5068202304232885</v>
      </c>
      <c r="W2008" s="18">
        <f t="shared" ca="1" si="945"/>
        <v>0.6788044230500212</v>
      </c>
      <c r="X2008" s="18">
        <f t="shared" ca="1" si="945"/>
        <v>0.85619712992827046</v>
      </c>
      <c r="Y2008" s="18">
        <f t="shared" ca="1" si="945"/>
        <v>1.017311111731978</v>
      </c>
      <c r="Z2008" s="18">
        <f t="shared" ca="1" si="945"/>
        <v>1.1389804930631757</v>
      </c>
      <c r="AA2008" s="18">
        <f t="shared" ca="1" si="945"/>
        <v>1.2020329975697819</v>
      </c>
      <c r="AB2008" s="18">
        <f t="shared" ca="1" si="945"/>
        <v>1.1962952473088082</v>
      </c>
      <c r="AC2008" s="18">
        <f t="shared" ca="1" si="945"/>
        <v>1.1233171123974643</v>
      </c>
      <c r="AD2008" s="18">
        <f t="shared" ca="1" si="945"/>
        <v>0.99579998961701066</v>
      </c>
      <c r="AE2008" s="18">
        <f t="shared" ca="1" si="945"/>
        <v>0.83399507904229297</v>
      </c>
      <c r="AF2008" s="18">
        <f t="shared" ca="1" si="945"/>
        <v>0.66047013432757962</v>
      </c>
      <c r="AG2008" s="18">
        <f t="shared" ca="1" si="945"/>
        <v>0.49509246211857938</v>
      </c>
      <c r="AH2008" s="18">
        <f t="shared" ca="1" si="945"/>
        <v>0.35170701362898604</v>
      </c>
      <c r="AI2008" s="18">
        <f t="shared" ca="1" si="945"/>
        <v>0.23709779109840623</v>
      </c>
      <c r="AJ2008" s="18">
        <f t="shared" ca="1" si="945"/>
        <v>0.1519070785564931</v>
      </c>
      <c r="AK2008" s="18">
        <f t="shared" ca="1" si="945"/>
        <v>9.2645574115710894E-2</v>
      </c>
      <c r="AL2008" s="18">
        <f t="shared" ca="1" si="945"/>
        <v>5.3871966948932315E-2</v>
      </c>
      <c r="AM2008" s="18">
        <f t="shared" ca="1" si="945"/>
        <v>2.9911644164985124E-2</v>
      </c>
      <c r="AN2008" s="18">
        <f t="shared" ca="1" si="945"/>
        <v>1.5878051238952855E-2</v>
      </c>
      <c r="AO2008" s="18">
        <f t="shared" ca="1" si="945"/>
        <v>8.0650259503568418E-3</v>
      </c>
      <c r="AP2008" s="18">
        <f t="shared" ca="1" si="945"/>
        <v>3.921226526722844E-3</v>
      </c>
      <c r="AQ2008" s="18">
        <f t="shared" ca="1" si="945"/>
        <v>1.8245706081539232E-3</v>
      </c>
      <c r="AR2008" s="18">
        <f t="shared" ca="1" si="945"/>
        <v>8.1189806596077972E-4</v>
      </c>
      <c r="AS2008" s="18">
        <f t="shared" ca="1" si="945"/>
        <v>3.4508244449067606E-4</v>
      </c>
      <c r="AT2008" s="18">
        <f t="shared" ca="1" si="945"/>
        <v>1.3988042907714436E-4</v>
      </c>
      <c r="AU2008" s="18">
        <f t="shared" ca="1" si="945"/>
        <v>5.3982467315000172E-5</v>
      </c>
      <c r="AV2008" s="18">
        <f t="shared" ca="1" si="945"/>
        <v>1.9798638100599292E-5</v>
      </c>
      <c r="AY2008" s="15">
        <f t="shared" ca="1" si="943"/>
        <v>12.571899937692971</v>
      </c>
      <c r="AZ2008" s="9" t="str">
        <f t="shared" si="944"/>
        <v>CSA no India</v>
      </c>
    </row>
    <row r="2009" spans="1:52" x14ac:dyDescent="0.2">
      <c r="A2009" t="s">
        <v>108</v>
      </c>
      <c r="H2009" s="18">
        <f ca="1">SUMIF($A1778:$A2004,$A2009,H1778:H2004)</f>
        <v>1.4396664328853813E-5</v>
      </c>
      <c r="I2009" s="18">
        <f t="shared" ref="I2009:AV2009" ca="1" si="946">SUMIF($A1778:$A2004,$A2009,I1778:I2004)</f>
        <v>4.7155300929595138E-5</v>
      </c>
      <c r="J2009" s="18">
        <f t="shared" ca="1" si="946"/>
        <v>1.4509610608547243E-4</v>
      </c>
      <c r="K2009" s="18">
        <f t="shared" ca="1" si="946"/>
        <v>4.1940884891115385E-4</v>
      </c>
      <c r="L2009" s="18">
        <f t="shared" ca="1" si="946"/>
        <v>1.1388748849242814E-3</v>
      </c>
      <c r="M2009" s="18">
        <f t="shared" ca="1" si="946"/>
        <v>2.9051665643230473E-3</v>
      </c>
      <c r="N2009" s="18">
        <f t="shared" ca="1" si="946"/>
        <v>6.9618178079249174E-3</v>
      </c>
      <c r="O2009" s="18">
        <f t="shared" ca="1" si="946"/>
        <v>1.5672232459332126E-2</v>
      </c>
      <c r="P2009" s="18">
        <f t="shared" ca="1" si="946"/>
        <v>3.314329411672589E-2</v>
      </c>
      <c r="Q2009" s="18">
        <f t="shared" ca="1" si="946"/>
        <v>6.5844131226143243E-2</v>
      </c>
      <c r="R2009" s="18">
        <f t="shared" ca="1" si="946"/>
        <v>0.12288392303329372</v>
      </c>
      <c r="S2009" s="18">
        <f t="shared" ca="1" si="946"/>
        <v>0.21544164594226198</v>
      </c>
      <c r="T2009" s="18">
        <f t="shared" ca="1" si="946"/>
        <v>0.35483041891708905</v>
      </c>
      <c r="U2009" s="18">
        <f t="shared" ca="1" si="946"/>
        <v>0.54899529751168208</v>
      </c>
      <c r="V2009" s="18">
        <f t="shared" ca="1" si="946"/>
        <v>0.79794507733646558</v>
      </c>
      <c r="W2009" s="18">
        <f t="shared" ca="1" si="946"/>
        <v>1.0895168972645772</v>
      </c>
      <c r="X2009" s="18">
        <f t="shared" ca="1" si="946"/>
        <v>1.3974990946928532</v>
      </c>
      <c r="Y2009" s="18">
        <f t="shared" ca="1" si="946"/>
        <v>1.6839364406234438</v>
      </c>
      <c r="Z2009" s="18">
        <f t="shared" ca="1" si="946"/>
        <v>1.9061472642896464</v>
      </c>
      <c r="AA2009" s="18">
        <f t="shared" ca="1" si="946"/>
        <v>2.0269535661703548</v>
      </c>
      <c r="AB2009" s="18">
        <f t="shared" ca="1" si="946"/>
        <v>2.0248261667916667</v>
      </c>
      <c r="AC2009" s="18">
        <f t="shared" ca="1" si="946"/>
        <v>1.9001517417873641</v>
      </c>
      <c r="AD2009" s="18">
        <f t="shared" ca="1" si="946"/>
        <v>1.6751180507445536</v>
      </c>
      <c r="AE2009" s="18">
        <f t="shared" ca="1" si="946"/>
        <v>1.3872641006274082</v>
      </c>
      <c r="AF2009" s="18">
        <f t="shared" ca="1" si="946"/>
        <v>1.0792684261197198</v>
      </c>
      <c r="AG2009" s="18">
        <f t="shared" ca="1" si="946"/>
        <v>0.7887809095732522</v>
      </c>
      <c r="AH2009" s="18">
        <f t="shared" ca="1" si="946"/>
        <v>0.541551676978414</v>
      </c>
      <c r="AI2009" s="18">
        <f t="shared" ca="1" si="946"/>
        <v>0.34928506315431429</v>
      </c>
      <c r="AJ2009" s="18">
        <f t="shared" ca="1" si="946"/>
        <v>0.2116297493387323</v>
      </c>
      <c r="AK2009" s="18">
        <f t="shared" ca="1" si="946"/>
        <v>0.12045643788091223</v>
      </c>
      <c r="AL2009" s="18">
        <f t="shared" ca="1" si="946"/>
        <v>6.4408014232771774E-2</v>
      </c>
      <c r="AM2009" s="18">
        <f t="shared" ca="1" si="946"/>
        <v>3.2352392137924041E-2</v>
      </c>
      <c r="AN2009" s="18">
        <f t="shared" ca="1" si="946"/>
        <v>1.5266148449376677E-2</v>
      </c>
      <c r="AO2009" s="18">
        <f t="shared" ca="1" si="946"/>
        <v>6.7672022959235139E-3</v>
      </c>
      <c r="AP2009" s="18">
        <f t="shared" ca="1" si="946"/>
        <v>2.8180288327157095E-3</v>
      </c>
      <c r="AQ2009" s="18">
        <f t="shared" ca="1" si="946"/>
        <v>1.1023977042969538E-3</v>
      </c>
      <c r="AR2009" s="18">
        <f t="shared" ca="1" si="946"/>
        <v>4.0512380492525434E-4</v>
      </c>
      <c r="AS2009" s="18">
        <f t="shared" ca="1" si="946"/>
        <v>1.398600955325577E-4</v>
      </c>
      <c r="AT2009" s="18">
        <f t="shared" ca="1" si="946"/>
        <v>4.5358269081021809E-5</v>
      </c>
      <c r="AU2009" s="18">
        <f t="shared" ca="1" si="946"/>
        <v>1.3818971478284558E-5</v>
      </c>
      <c r="AV2009" s="18">
        <f t="shared" ca="1" si="946"/>
        <v>3.9550462160993004E-6</v>
      </c>
      <c r="AY2009" s="15">
        <f t="shared" ca="1" si="943"/>
        <v>20.472095822597876</v>
      </c>
      <c r="AZ2009" s="9" t="str">
        <f t="shared" si="944"/>
        <v>India</v>
      </c>
    </row>
    <row r="2010" spans="1:52" x14ac:dyDescent="0.2">
      <c r="A2010" t="s">
        <v>271</v>
      </c>
      <c r="H2010" s="18">
        <f t="shared" ref="H2010:AV2010" ca="1" si="947">SUMIF($B$146:$B$372,"ESA",H1778:H2004)-H2011</f>
        <v>4.036504249525112E-6</v>
      </c>
      <c r="I2010" s="18">
        <f t="shared" ca="1" si="947"/>
        <v>1.3198447403995294E-5</v>
      </c>
      <c r="J2010" s="18">
        <f t="shared" ca="1" si="947"/>
        <v>4.0631441183970749E-5</v>
      </c>
      <c r="K2010" s="18">
        <f t="shared" ca="1" si="947"/>
        <v>1.1778032485035738E-4</v>
      </c>
      <c r="L2010" s="18">
        <f t="shared" ca="1" si="947"/>
        <v>3.2151781085183273E-4</v>
      </c>
      <c r="M2010" s="18">
        <f t="shared" ca="1" si="947"/>
        <v>8.2663086246174055E-4</v>
      </c>
      <c r="N2010" s="18">
        <f t="shared" ca="1" si="947"/>
        <v>2.0019240665089559E-3</v>
      </c>
      <c r="O2010" s="18">
        <f t="shared" ca="1" si="947"/>
        <v>4.5674277377130458E-3</v>
      </c>
      <c r="P2010" s="18">
        <f t="shared" ca="1" si="947"/>
        <v>9.8185533470702118E-3</v>
      </c>
      <c r="Q2010" s="18">
        <f t="shared" ca="1" si="947"/>
        <v>1.9890488506266631E-2</v>
      </c>
      <c r="R2010" s="18">
        <f t="shared" ca="1" si="947"/>
        <v>3.797913221005627E-2</v>
      </c>
      <c r="S2010" s="18">
        <f t="shared" ca="1" si="947"/>
        <v>6.8365648028390319E-2</v>
      </c>
      <c r="T2010" s="18">
        <f t="shared" ca="1" si="947"/>
        <v>0.11604642178988206</v>
      </c>
      <c r="U2010" s="18">
        <f t="shared" ca="1" si="947"/>
        <v>0.18580385269179842</v>
      </c>
      <c r="V2010" s="18">
        <f t="shared" ca="1" si="947"/>
        <v>0.28071217979413865</v>
      </c>
      <c r="W2010" s="18">
        <f t="shared" ca="1" si="947"/>
        <v>0.40034886694491745</v>
      </c>
      <c r="X2010" s="18">
        <f t="shared" ca="1" si="947"/>
        <v>0.53927985159500025</v>
      </c>
      <c r="Y2010" s="18">
        <f t="shared" ca="1" si="947"/>
        <v>0.68653656301619193</v>
      </c>
      <c r="Z2010" s="18">
        <f t="shared" ca="1" si="947"/>
        <v>0.8266446146287012</v>
      </c>
      <c r="AA2010" s="18">
        <f t="shared" ca="1" si="947"/>
        <v>0.94226831064658279</v>
      </c>
      <c r="AB2010" s="18">
        <f t="shared" ca="1" si="947"/>
        <v>1.0178720140612858</v>
      </c>
      <c r="AC2010" s="18">
        <f t="shared" ca="1" si="947"/>
        <v>1.0432870529873572</v>
      </c>
      <c r="AD2010" s="18">
        <f t="shared" ca="1" si="947"/>
        <v>1.0160027518393773</v>
      </c>
      <c r="AE2010" s="18">
        <f t="shared" ca="1" si="947"/>
        <v>0.94144749369101954</v>
      </c>
      <c r="AF2010" s="18">
        <f t="shared" ca="1" si="947"/>
        <v>0.83128301443509378</v>
      </c>
      <c r="AG2010" s="18">
        <f t="shared" ca="1" si="947"/>
        <v>0.70043029210027297</v>
      </c>
      <c r="AH2010" s="18">
        <f t="shared" ca="1" si="947"/>
        <v>0.56386575140417161</v>
      </c>
      <c r="AI2010" s="18">
        <f t="shared" ca="1" si="947"/>
        <v>0.43409068707754117</v>
      </c>
      <c r="AJ2010" s="18">
        <f t="shared" ca="1" si="947"/>
        <v>0.3197428615644502</v>
      </c>
      <c r="AK2010" s="18">
        <f t="shared" ca="1" si="947"/>
        <v>0.22534757486556883</v>
      </c>
      <c r="AL2010" s="18">
        <f t="shared" ca="1" si="947"/>
        <v>0.15189458174689568</v>
      </c>
      <c r="AM2010" s="18">
        <f t="shared" ca="1" si="947"/>
        <v>9.7832820288521416E-2</v>
      </c>
      <c r="AN2010" s="18">
        <f t="shared" ca="1" si="947"/>
        <v>6.0137457344431614E-2</v>
      </c>
      <c r="AO2010" s="18">
        <f t="shared" ca="1" si="947"/>
        <v>3.5228137537495097E-2</v>
      </c>
      <c r="AP2010" s="18">
        <f t="shared" ca="1" si="947"/>
        <v>1.9635275802360276E-2</v>
      </c>
      <c r="AQ2010" s="18">
        <f t="shared" ca="1" si="947"/>
        <v>1.039689263064986E-2</v>
      </c>
      <c r="AR2010" s="18">
        <f t="shared" ca="1" si="947"/>
        <v>5.2220150715931533E-3</v>
      </c>
      <c r="AS2010" s="18">
        <f t="shared" ca="1" si="947"/>
        <v>2.4845282605045326E-3</v>
      </c>
      <c r="AT2010" s="18">
        <f t="shared" ca="1" si="947"/>
        <v>1.1183821286636037E-3</v>
      </c>
      <c r="AU2010" s="18">
        <f t="shared" ca="1" si="947"/>
        <v>4.7578999859830388E-4</v>
      </c>
      <c r="AV2010" s="18">
        <f t="shared" ca="1" si="947"/>
        <v>1.9112800431478729E-4</v>
      </c>
      <c r="AY2010" s="15">
        <f t="shared" ca="1" si="943"/>
        <v>11.599574133234389</v>
      </c>
      <c r="AZ2010" s="9" t="str">
        <f t="shared" si="944"/>
        <v>ESA no China</v>
      </c>
    </row>
    <row r="2011" spans="1:52" x14ac:dyDescent="0.2">
      <c r="A2011" t="s">
        <v>55</v>
      </c>
      <c r="H2011" s="18">
        <f ca="1">SUMIF($A1778:$A2004,$A2011,H1778:H2004)</f>
        <v>5.5624086970156389E-8</v>
      </c>
      <c r="I2011" s="18">
        <f t="shared" ref="I2011:AV2011" ca="1" si="948">SUMIF($A1778:$A2004,$A2011,I1778:I2004)</f>
        <v>2.3126769440126741E-7</v>
      </c>
      <c r="J2011" s="18">
        <f t="shared" ca="1" si="948"/>
        <v>9.0328259276592357E-7</v>
      </c>
      <c r="K2011" s="18">
        <f t="shared" ca="1" si="948"/>
        <v>3.3142777869287338E-6</v>
      </c>
      <c r="L2011" s="18">
        <f t="shared" ca="1" si="948"/>
        <v>1.142380460106253E-5</v>
      </c>
      <c r="M2011" s="18">
        <f t="shared" ca="1" si="948"/>
        <v>3.6990416466130973E-5</v>
      </c>
      <c r="N2011" s="18">
        <f t="shared" ca="1" si="948"/>
        <v>1.125185872647657E-4</v>
      </c>
      <c r="O2011" s="18">
        <f t="shared" ca="1" si="948"/>
        <v>3.2152586504466369E-4</v>
      </c>
      <c r="P2011" s="18">
        <f t="shared" ca="1" si="948"/>
        <v>8.6310603812107128E-4</v>
      </c>
      <c r="Q2011" s="18">
        <f t="shared" ca="1" si="948"/>
        <v>2.1765517088679896E-3</v>
      </c>
      <c r="R2011" s="18">
        <f t="shared" ca="1" si="948"/>
        <v>5.1562078833945948E-3</v>
      </c>
      <c r="S2011" s="18">
        <f t="shared" ca="1" si="948"/>
        <v>1.1474887666209931E-2</v>
      </c>
      <c r="T2011" s="18">
        <f t="shared" ca="1" si="948"/>
        <v>2.3989603042508547E-2</v>
      </c>
      <c r="U2011" s="18">
        <f t="shared" ca="1" si="948"/>
        <v>4.7114466271539278E-2</v>
      </c>
      <c r="V2011" s="18">
        <f t="shared" ca="1" si="948"/>
        <v>8.6924476622410055E-2</v>
      </c>
      <c r="W2011" s="18">
        <f t="shared" ca="1" si="948"/>
        <v>0.15065601930147801</v>
      </c>
      <c r="X2011" s="18">
        <f t="shared" ca="1" si="948"/>
        <v>0.24529431708117322</v>
      </c>
      <c r="Y2011" s="18">
        <f t="shared" ca="1" si="948"/>
        <v>0.37518466592989946</v>
      </c>
      <c r="Z2011" s="18">
        <f t="shared" ca="1" si="948"/>
        <v>0.53908750825192797</v>
      </c>
      <c r="AA2011" s="18">
        <f t="shared" ca="1" si="948"/>
        <v>0.72766259631771213</v>
      </c>
      <c r="AB2011" s="18">
        <f t="shared" ca="1" si="948"/>
        <v>0.9226934332088681</v>
      </c>
      <c r="AC2011" s="18">
        <f t="shared" ca="1" si="948"/>
        <v>1.0991106162775213</v>
      </c>
      <c r="AD2011" s="18">
        <f t="shared" ca="1" si="948"/>
        <v>1.2299344626586208</v>
      </c>
      <c r="AE2011" s="18">
        <f t="shared" ca="1" si="948"/>
        <v>1.2929422678649678</v>
      </c>
      <c r="AF2011" s="18">
        <f t="shared" ca="1" si="948"/>
        <v>1.276829449458589</v>
      </c>
      <c r="AG2011" s="18">
        <f t="shared" ca="1" si="948"/>
        <v>1.1845223059392953</v>
      </c>
      <c r="AH2011" s="18">
        <f t="shared" ca="1" si="948"/>
        <v>1.0323101340731067</v>
      </c>
      <c r="AI2011" s="18">
        <f t="shared" ca="1" si="948"/>
        <v>0.84514987785450191</v>
      </c>
      <c r="AJ2011" s="18">
        <f t="shared" ca="1" si="948"/>
        <v>0.65000076858927835</v>
      </c>
      <c r="AK2011" s="18">
        <f t="shared" ca="1" si="948"/>
        <v>0.4696243448280169</v>
      </c>
      <c r="AL2011" s="18">
        <f t="shared" ca="1" si="948"/>
        <v>0.31874540231544174</v>
      </c>
      <c r="AM2011" s="18">
        <f t="shared" ca="1" si="948"/>
        <v>0.20323282351860572</v>
      </c>
      <c r="AN2011" s="18">
        <f t="shared" ca="1" si="948"/>
        <v>0.12173076955086722</v>
      </c>
      <c r="AO2011" s="18">
        <f t="shared" ca="1" si="948"/>
        <v>6.8495726923900047E-2</v>
      </c>
      <c r="AP2011" s="18">
        <f t="shared" ca="1" si="948"/>
        <v>3.6206219957866263E-2</v>
      </c>
      <c r="AQ2011" s="18">
        <f t="shared" ca="1" si="948"/>
        <v>1.7978749723839796E-2</v>
      </c>
      <c r="AR2011" s="18">
        <f t="shared" ca="1" si="948"/>
        <v>8.3867246176814077E-3</v>
      </c>
      <c r="AS2011" s="18">
        <f t="shared" ca="1" si="948"/>
        <v>3.6752075839633315E-3</v>
      </c>
      <c r="AT2011" s="18">
        <f t="shared" ca="1" si="948"/>
        <v>1.5129617899074875E-3</v>
      </c>
      <c r="AU2011" s="18">
        <f t="shared" ca="1" si="948"/>
        <v>5.8510073115069984E-4</v>
      </c>
      <c r="AV2011" s="18">
        <f t="shared" ca="1" si="948"/>
        <v>2.1256409913617506E-4</v>
      </c>
      <c r="AY2011" s="15">
        <f t="shared" ca="1" si="943"/>
        <v>12.999951280805904</v>
      </c>
      <c r="AZ2011" s="9" t="str">
        <f t="shared" si="944"/>
        <v>China</v>
      </c>
    </row>
    <row r="2012" spans="1:52" x14ac:dyDescent="0.2">
      <c r="A2012" t="s">
        <v>14</v>
      </c>
      <c r="H2012" s="14">
        <f t="shared" ref="H2012:Q2014" ca="1" si="949">SUMIF($B$146:$B$372,$A2012,H$1778:H$2004)</f>
        <v>7.0696494082515586E-8</v>
      </c>
      <c r="I2012" s="14">
        <f t="shared" ca="1" si="949"/>
        <v>2.4761492348734204E-7</v>
      </c>
      <c r="J2012" s="14">
        <f t="shared" ca="1" si="949"/>
        <v>8.1576717409299027E-7</v>
      </c>
      <c r="K2012" s="14">
        <f t="shared" ca="1" si="949"/>
        <v>2.5283692009085393E-6</v>
      </c>
      <c r="L2012" s="14">
        <f t="shared" ca="1" si="949"/>
        <v>7.373678827470452E-6</v>
      </c>
      <c r="M2012" s="14">
        <f t="shared" ca="1" si="949"/>
        <v>2.0239186351767961E-5</v>
      </c>
      <c r="N2012" s="14">
        <f t="shared" ca="1" si="949"/>
        <v>5.2296708655841618E-5</v>
      </c>
      <c r="O2012" s="14">
        <f t="shared" ca="1" si="949"/>
        <v>1.2724704111119034E-4</v>
      </c>
      <c r="P2012" s="14">
        <f t="shared" ca="1" si="949"/>
        <v>2.9163854043686159E-4</v>
      </c>
      <c r="Q2012" s="14">
        <f t="shared" ca="1" si="949"/>
        <v>6.2981046360342243E-4</v>
      </c>
      <c r="R2012" s="14">
        <f t="shared" ref="R2012:AA2014" ca="1" si="950">SUMIF($B$146:$B$372,$A2012,R$1778:R$2004)</f>
        <v>1.2820278992534304E-3</v>
      </c>
      <c r="S2012" s="14">
        <f t="shared" ca="1" si="950"/>
        <v>2.4607760679133048E-3</v>
      </c>
      <c r="T2012" s="14">
        <f t="shared" ca="1" si="950"/>
        <v>4.4555885927641684E-3</v>
      </c>
      <c r="U2012" s="14">
        <f t="shared" ca="1" si="950"/>
        <v>7.6132735856811965E-3</v>
      </c>
      <c r="V2012" s="14">
        <f t="shared" ca="1" si="950"/>
        <v>1.2281333282258229E-2</v>
      </c>
      <c r="W2012" s="14">
        <f t="shared" ca="1" si="950"/>
        <v>1.8710955464921374E-2</v>
      </c>
      <c r="X2012" s="14">
        <f t="shared" ca="1" si="950"/>
        <v>2.69327049926045E-2</v>
      </c>
      <c r="Y2012" s="14">
        <f t="shared" ca="1" si="950"/>
        <v>3.663846310350001E-2</v>
      </c>
      <c r="Z2012" s="14">
        <f t="shared" ca="1" si="950"/>
        <v>4.7117696744659605E-2</v>
      </c>
      <c r="AA2012" s="14">
        <f t="shared" ca="1" si="950"/>
        <v>5.7293829182074492E-2</v>
      </c>
      <c r="AB2012" s="14">
        <f t="shared" ref="AB2012:AK2014" ca="1" si="951">SUMIF($B$146:$B$372,$A2012,AB$1778:AB$2004)</f>
        <v>6.588142568199909E-2</v>
      </c>
      <c r="AC2012" s="14">
        <f t="shared" ca="1" si="951"/>
        <v>7.1642034466963475E-2</v>
      </c>
      <c r="AD2012" s="14">
        <f t="shared" ca="1" si="951"/>
        <v>7.3672281453845634E-2</v>
      </c>
      <c r="AE2012" s="14">
        <f t="shared" ca="1" si="951"/>
        <v>7.1633648048456525E-2</v>
      </c>
      <c r="AF2012" s="14">
        <f t="shared" ca="1" si="951"/>
        <v>6.584440006690756E-2</v>
      </c>
      <c r="AG2012" s="14">
        <f t="shared" ca="1" si="951"/>
        <v>5.7199518407654477E-2</v>
      </c>
      <c r="AH2012" s="14">
        <f t="shared" ca="1" si="951"/>
        <v>4.6945797873414519E-2</v>
      </c>
      <c r="AI2012" s="14">
        <f t="shared" ca="1" si="951"/>
        <v>3.6389245569414759E-2</v>
      </c>
      <c r="AJ2012" s="14">
        <f t="shared" ca="1" si="951"/>
        <v>2.6628741205284745E-2</v>
      </c>
      <c r="AK2012" s="14">
        <f t="shared" ca="1" si="951"/>
        <v>1.8388769212968399E-2</v>
      </c>
      <c r="AL2012" s="14">
        <f t="shared" ref="AL2012:AV2014" ca="1" si="952">SUMIF($B$146:$B$372,$A2012,AL$1778:AL$2004)</f>
        <v>1.1978470375901436E-2</v>
      </c>
      <c r="AM2012" s="14">
        <f t="shared" ca="1" si="952"/>
        <v>7.357366097961093E-3</v>
      </c>
      <c r="AN2012" s="14">
        <f t="shared" ca="1" si="952"/>
        <v>4.2593970249011929E-3</v>
      </c>
      <c r="AO2012" s="14">
        <f t="shared" ca="1" si="952"/>
        <v>2.3233809836392233E-3</v>
      </c>
      <c r="AP2012" s="14">
        <f t="shared" ca="1" si="952"/>
        <v>1.1936915594731915E-3</v>
      </c>
      <c r="AQ2012" s="14">
        <f t="shared" ca="1" si="952"/>
        <v>5.7746814840472973E-4</v>
      </c>
      <c r="AR2012" s="14">
        <f t="shared" ca="1" si="952"/>
        <v>2.6296949108498024E-4</v>
      </c>
      <c r="AS2012" s="14">
        <f t="shared" ca="1" si="952"/>
        <v>1.1269731988186553E-4</v>
      </c>
      <c r="AT2012" s="14">
        <f t="shared" ca="1" si="952"/>
        <v>4.5441641155838986E-5</v>
      </c>
      <c r="AU2012" s="14">
        <f t="shared" ca="1" si="952"/>
        <v>1.7236103743081094E-5</v>
      </c>
      <c r="AV2012" s="14">
        <f t="shared" ca="1" si="952"/>
        <v>6.1488187369285477E-6</v>
      </c>
      <c r="AY2012" s="15">
        <f t="shared" ca="1" si="943"/>
        <v>0.77827904653420221</v>
      </c>
      <c r="AZ2012" s="9" t="str">
        <f t="shared" si="944"/>
        <v>OCE</v>
      </c>
    </row>
    <row r="2013" spans="1:52" x14ac:dyDescent="0.2">
      <c r="A2013" t="s">
        <v>19</v>
      </c>
      <c r="H2013" s="14">
        <f t="shared" ca="1" si="949"/>
        <v>2.8907403892538558E-6</v>
      </c>
      <c r="I2013" s="14">
        <f t="shared" ca="1" si="949"/>
        <v>9.4919332865468144E-6</v>
      </c>
      <c r="J2013" s="14">
        <f t="shared" ca="1" si="949"/>
        <v>2.9389719981490669E-5</v>
      </c>
      <c r="K2013" s="14">
        <f t="shared" ca="1" si="949"/>
        <v>8.5812829760209487E-5</v>
      </c>
      <c r="L2013" s="14">
        <f t="shared" ca="1" si="949"/>
        <v>2.3628584443147768E-4</v>
      </c>
      <c r="M2013" s="14">
        <f t="shared" ca="1" si="949"/>
        <v>6.1355879964485266E-4</v>
      </c>
      <c r="N2013" s="14">
        <f t="shared" ca="1" si="949"/>
        <v>1.5024619745439209E-3</v>
      </c>
      <c r="O2013" s="14">
        <f t="shared" ca="1" si="949"/>
        <v>3.4695012907295206E-3</v>
      </c>
      <c r="P2013" s="14">
        <f t="shared" ca="1" si="949"/>
        <v>7.554857694758374E-3</v>
      </c>
      <c r="Q2013" s="14">
        <f t="shared" ca="1" si="949"/>
        <v>1.551147382206894E-2</v>
      </c>
      <c r="R2013" s="14">
        <f t="shared" ca="1" si="950"/>
        <v>3.0027029887795122E-2</v>
      </c>
      <c r="S2013" s="14">
        <f t="shared" ca="1" si="950"/>
        <v>5.4797800938197978E-2</v>
      </c>
      <c r="T2013" s="14">
        <f t="shared" ca="1" si="950"/>
        <v>9.426685537392257E-2</v>
      </c>
      <c r="U2013" s="14">
        <f t="shared" ca="1" si="950"/>
        <v>0.15284437229042055</v>
      </c>
      <c r="V2013" s="14">
        <f t="shared" ca="1" si="950"/>
        <v>0.23355033622161095</v>
      </c>
      <c r="W2013" s="14">
        <f t="shared" ca="1" si="950"/>
        <v>0.33627594953378043</v>
      </c>
      <c r="X2013" s="14">
        <f t="shared" ca="1" si="950"/>
        <v>0.45618133545785422</v>
      </c>
      <c r="Y2013" s="14">
        <f t="shared" ca="1" si="950"/>
        <v>0.58297110162964394</v>
      </c>
      <c r="Z2013" s="14">
        <f t="shared" ca="1" si="950"/>
        <v>0.7017231311846287</v>
      </c>
      <c r="AA2013" s="14">
        <f t="shared" ca="1" si="950"/>
        <v>0.79549218450807857</v>
      </c>
      <c r="AB2013" s="14">
        <f t="shared" ca="1" si="951"/>
        <v>0.84918188524004368</v>
      </c>
      <c r="AC2013" s="14">
        <f t="shared" ca="1" si="951"/>
        <v>0.85350326276121791</v>
      </c>
      <c r="AD2013" s="14">
        <f t="shared" ca="1" si="951"/>
        <v>0.80759999238412372</v>
      </c>
      <c r="AE2013" s="14">
        <f t="shared" ca="1" si="951"/>
        <v>0.71932202779100729</v>
      </c>
      <c r="AF2013" s="14">
        <f t="shared" ca="1" si="951"/>
        <v>0.60302885450423083</v>
      </c>
      <c r="AG2013" s="14">
        <f t="shared" ca="1" si="951"/>
        <v>0.47576757514171553</v>
      </c>
      <c r="AH2013" s="14">
        <f t="shared" ca="1" si="951"/>
        <v>0.35322430606846028</v>
      </c>
      <c r="AI2013" s="14">
        <f t="shared" ca="1" si="951"/>
        <v>0.24675442380756943</v>
      </c>
      <c r="AJ2013" s="14">
        <f t="shared" ca="1" si="951"/>
        <v>0.16218108261719166</v>
      </c>
      <c r="AK2013" s="14">
        <f t="shared" ca="1" si="951"/>
        <v>0.10028157212414654</v>
      </c>
      <c r="AL2013" s="14">
        <f t="shared" ca="1" si="952"/>
        <v>5.8330411343817903E-2</v>
      </c>
      <c r="AM2013" s="14">
        <f t="shared" ca="1" si="952"/>
        <v>3.1914757147889765E-2</v>
      </c>
      <c r="AN2013" s="14">
        <f t="shared" ca="1" si="952"/>
        <v>1.6424135477328627E-2</v>
      </c>
      <c r="AO2013" s="14">
        <f t="shared" ca="1" si="952"/>
        <v>7.9495389480507116E-3</v>
      </c>
      <c r="AP2013" s="14">
        <f t="shared" ca="1" si="952"/>
        <v>3.618643228049799E-3</v>
      </c>
      <c r="AQ2013" s="14">
        <f t="shared" ca="1" si="952"/>
        <v>1.5490726748488893E-3</v>
      </c>
      <c r="AR2013" s="14">
        <f t="shared" ca="1" si="952"/>
        <v>6.2359055777782223E-4</v>
      </c>
      <c r="AS2013" s="14">
        <f t="shared" ca="1" si="952"/>
        <v>2.3605329899850384E-4</v>
      </c>
      <c r="AT2013" s="14">
        <f t="shared" ca="1" si="952"/>
        <v>8.4020639333728481E-5</v>
      </c>
      <c r="AU2013" s="14">
        <f t="shared" ca="1" si="952"/>
        <v>2.8119730636898527E-5</v>
      </c>
      <c r="AV2013" s="14">
        <f t="shared" ca="1" si="952"/>
        <v>8.8485220182443818E-6</v>
      </c>
      <c r="AY2013" s="15">
        <f t="shared" ca="1" si="943"/>
        <v>8.7587579956839807</v>
      </c>
      <c r="AZ2013" s="9" t="str">
        <f t="shared" si="944"/>
        <v>LAC</v>
      </c>
    </row>
    <row r="2014" spans="1:52" x14ac:dyDescent="0.2">
      <c r="A2014" t="s">
        <v>10</v>
      </c>
      <c r="H2014" s="14">
        <f t="shared" ca="1" si="949"/>
        <v>3.5847845991322275E-8</v>
      </c>
      <c r="I2014" s="14">
        <f t="shared" ca="1" si="949"/>
        <v>1.4167229424753459E-7</v>
      </c>
      <c r="J2014" s="14">
        <f t="shared" ca="1" si="949"/>
        <v>5.2932305112619206E-7</v>
      </c>
      <c r="K2014" s="14">
        <f t="shared" ca="1" si="949"/>
        <v>1.8698207133749594E-6</v>
      </c>
      <c r="L2014" s="14">
        <f t="shared" ca="1" si="949"/>
        <v>6.244990344762433E-6</v>
      </c>
      <c r="M2014" s="14">
        <f t="shared" ca="1" si="949"/>
        <v>1.9719922383531834E-5</v>
      </c>
      <c r="N2014" s="14">
        <f t="shared" ca="1" si="949"/>
        <v>5.8869333477608844E-5</v>
      </c>
      <c r="O2014" s="14">
        <f t="shared" ca="1" si="949"/>
        <v>1.6612434651783236E-4</v>
      </c>
      <c r="P2014" s="14">
        <f t="shared" ca="1" si="949"/>
        <v>4.4306766287211956E-4</v>
      </c>
      <c r="Q2014" s="14">
        <f t="shared" ca="1" si="949"/>
        <v>1.1166488184307381E-3</v>
      </c>
      <c r="R2014" s="14">
        <f t="shared" ca="1" si="950"/>
        <v>2.65875065577755E-3</v>
      </c>
      <c r="S2014" s="14">
        <f t="shared" ca="1" si="950"/>
        <v>5.9792682372232994E-3</v>
      </c>
      <c r="T2014" s="14">
        <f t="shared" ca="1" si="950"/>
        <v>1.2697438496213104E-2</v>
      </c>
      <c r="U2014" s="14">
        <f t="shared" ca="1" si="950"/>
        <v>2.5454591901144869E-2</v>
      </c>
      <c r="V2014" s="14">
        <f t="shared" ca="1" si="950"/>
        <v>4.815939719890213E-2</v>
      </c>
      <c r="W2014" s="14">
        <f t="shared" ca="1" si="950"/>
        <v>8.5969564082855859E-2</v>
      </c>
      <c r="X2014" s="14">
        <f t="shared" ca="1" si="950"/>
        <v>0.14475846625889771</v>
      </c>
      <c r="Y2014" s="14">
        <f t="shared" ca="1" si="950"/>
        <v>0.22986350832377542</v>
      </c>
      <c r="Z2014" s="14">
        <f t="shared" ca="1" si="950"/>
        <v>0.34412782733471431</v>
      </c>
      <c r="AA2014" s="14">
        <f t="shared" ca="1" si="950"/>
        <v>0.48562010180470494</v>
      </c>
      <c r="AB2014" s="14">
        <f t="shared" ca="1" si="951"/>
        <v>0.64581937357357178</v>
      </c>
      <c r="AC2014" s="14">
        <f t="shared" ca="1" si="951"/>
        <v>0.80924648447514336</v>
      </c>
      <c r="AD2014" s="14">
        <f t="shared" ca="1" si="951"/>
        <v>0.95528095358364273</v>
      </c>
      <c r="AE2014" s="14">
        <f t="shared" ca="1" si="951"/>
        <v>1.0621711389123265</v>
      </c>
      <c r="AF2014" s="14">
        <f t="shared" ca="1" si="951"/>
        <v>1.1122709869615379</v>
      </c>
      <c r="AG2014" s="14">
        <f t="shared" ca="1" si="951"/>
        <v>1.0967961913482234</v>
      </c>
      <c r="AH2014" s="14">
        <f t="shared" ca="1" si="951"/>
        <v>1.0183414603337639</v>
      </c>
      <c r="AI2014" s="14">
        <f t="shared" ca="1" si="951"/>
        <v>0.89016834846112369</v>
      </c>
      <c r="AJ2014" s="14">
        <f t="shared" ca="1" si="951"/>
        <v>0.73253250763054911</v>
      </c>
      <c r="AK2014" s="14">
        <f t="shared" ca="1" si="951"/>
        <v>0.56745036782567937</v>
      </c>
      <c r="AL2014" s="14">
        <f t="shared" ca="1" si="952"/>
        <v>0.41376177622901839</v>
      </c>
      <c r="AM2014" s="14">
        <f t="shared" ca="1" si="952"/>
        <v>0.28397131960596733</v>
      </c>
      <c r="AN2014" s="14">
        <f t="shared" ca="1" si="952"/>
        <v>0.1834361849044166</v>
      </c>
      <c r="AO2014" s="14">
        <f t="shared" ca="1" si="952"/>
        <v>0.11152477334589959</v>
      </c>
      <c r="AP2014" s="14">
        <f t="shared" ca="1" si="952"/>
        <v>6.3815701152038551E-2</v>
      </c>
      <c r="AQ2014" s="14">
        <f t="shared" ca="1" si="952"/>
        <v>3.4367860895428863E-2</v>
      </c>
      <c r="AR2014" s="14">
        <f t="shared" ca="1" si="952"/>
        <v>1.7420089294233766E-2</v>
      </c>
      <c r="AS2014" s="14">
        <f t="shared" ca="1" si="952"/>
        <v>8.310577636033014E-3</v>
      </c>
      <c r="AT2014" s="14">
        <f t="shared" ca="1" si="952"/>
        <v>3.7317440707268805E-3</v>
      </c>
      <c r="AU2014" s="14">
        <f t="shared" ca="1" si="952"/>
        <v>1.5773106667216282E-3</v>
      </c>
      <c r="AV2014" s="14">
        <f t="shared" ca="1" si="952"/>
        <v>6.2759887267125323E-4</v>
      </c>
      <c r="AY2014" s="15">
        <f t="shared" ca="1" si="943"/>
        <v>11.399724915810861</v>
      </c>
      <c r="AZ2014" s="9" t="str">
        <f t="shared" si="944"/>
        <v>ENA</v>
      </c>
    </row>
    <row r="2015" spans="1:52" x14ac:dyDescent="0.2">
      <c r="A2015" t="s">
        <v>287</v>
      </c>
      <c r="H2015" s="24">
        <f ca="1">SUM(H1778:H2004)</f>
        <v>3.7574793484434115E-3</v>
      </c>
      <c r="I2015" s="24">
        <f t="shared" ref="I2015:AV2015" ca="1" si="953">SUM(I1778:I2004)</f>
        <v>7.282617482736127E-3</v>
      </c>
      <c r="J2015" s="24">
        <f t="shared" ca="1" si="953"/>
        <v>1.4142209628594114E-2</v>
      </c>
      <c r="K2015" s="24">
        <f t="shared" ca="1" si="953"/>
        <v>2.7547566141268978E-2</v>
      </c>
      <c r="L2015" s="24">
        <f t="shared" ca="1" si="953"/>
        <v>5.350746507120864E-2</v>
      </c>
      <c r="M2015" s="24">
        <f t="shared" ca="1" si="953"/>
        <v>0.10257359376717741</v>
      </c>
      <c r="N2015" s="24">
        <f t="shared" ca="1" si="953"/>
        <v>0.19191952297161655</v>
      </c>
      <c r="O2015" s="24">
        <f t="shared" ca="1" si="953"/>
        <v>0.34718223859534042</v>
      </c>
      <c r="P2015" s="24">
        <f t="shared" ca="1" si="953"/>
        <v>0.60304515924035773</v>
      </c>
      <c r="Q2015" s="24">
        <f t="shared" ca="1" si="953"/>
        <v>1.0012431510401509</v>
      </c>
      <c r="R2015" s="24">
        <f t="shared" ca="1" si="953"/>
        <v>1.5848255618691995</v>
      </c>
      <c r="S2015" s="24">
        <f t="shared" ca="1" si="953"/>
        <v>2.3883670149863487</v>
      </c>
      <c r="T2015" s="24">
        <f t="shared" ca="1" si="953"/>
        <v>3.425349295601178</v>
      </c>
      <c r="U2015" s="24">
        <f t="shared" ca="1" si="953"/>
        <v>4.6757210627628725</v>
      </c>
      <c r="V2015" s="24">
        <f t="shared" ca="1" si="953"/>
        <v>6.0778829670773655</v>
      </c>
      <c r="W2015" s="24">
        <f t="shared" ca="1" si="953"/>
        <v>7.5292028609717976</v>
      </c>
      <c r="X2015" s="24">
        <f t="shared" ca="1" si="953"/>
        <v>8.8972258394103392</v>
      </c>
      <c r="Y2015" s="24">
        <f t="shared" ca="1" si="953"/>
        <v>10.040403847835618</v>
      </c>
      <c r="Z2015" s="24">
        <f t="shared" ca="1" si="953"/>
        <v>10.83364444859882</v>
      </c>
      <c r="AA2015" s="24">
        <f t="shared" ca="1" si="953"/>
        <v>11.191822014683773</v>
      </c>
      <c r="AB2015" s="24">
        <f t="shared" ca="1" si="953"/>
        <v>11.084717016606181</v>
      </c>
      <c r="AC2015" s="24">
        <f t="shared" ca="1" si="953"/>
        <v>10.539655507469307</v>
      </c>
      <c r="AD2015" s="24">
        <f t="shared" ca="1" si="953"/>
        <v>9.6322104376336402</v>
      </c>
      <c r="AE2015" s="24">
        <f t="shared" ca="1" si="953"/>
        <v>8.4688896828546696</v>
      </c>
      <c r="AF2015" s="24">
        <f t="shared" ca="1" si="953"/>
        <v>7.1673369746109872</v>
      </c>
      <c r="AG2015" s="24">
        <f t="shared" ca="1" si="953"/>
        <v>5.8389002550474141</v>
      </c>
      <c r="AH2015" s="24">
        <f t="shared" ca="1" si="953"/>
        <v>4.5763203924727796</v>
      </c>
      <c r="AI2015" s="24">
        <f t="shared" ca="1" si="953"/>
        <v>3.4470842291327108</v>
      </c>
      <c r="AJ2015" s="24">
        <f t="shared" ca="1" si="953"/>
        <v>2.4916159601193177</v>
      </c>
      <c r="AK2015" s="24">
        <f t="shared" ca="1" si="953"/>
        <v>1.7250901359399406</v>
      </c>
      <c r="AL2015" s="24">
        <f t="shared" ca="1" si="953"/>
        <v>1.1417786103770466</v>
      </c>
      <c r="AM2015" s="24">
        <f t="shared" ca="1" si="953"/>
        <v>0.72097640295092569</v>
      </c>
      <c r="AN2015" s="24">
        <f t="shared" ca="1" si="953"/>
        <v>0.4335100548293383</v>
      </c>
      <c r="AO2015" s="24">
        <f t="shared" ca="1" si="953"/>
        <v>0.2477759653903642</v>
      </c>
      <c r="AP2015" s="24">
        <f t="shared" ca="1" si="953"/>
        <v>0.1344108610116814</v>
      </c>
      <c r="AQ2015" s="24">
        <f t="shared" ca="1" si="953"/>
        <v>6.9112053468247392E-2</v>
      </c>
      <c r="AR2015" s="24">
        <f t="shared" ca="1" si="953"/>
        <v>3.3646458292328624E-2</v>
      </c>
      <c r="AS2015" s="24">
        <f t="shared" ca="1" si="953"/>
        <v>1.5495227671609759E-2</v>
      </c>
      <c r="AT2015" s="24">
        <f t="shared" ca="1" si="953"/>
        <v>6.7454616115685687E-3</v>
      </c>
      <c r="AU2015" s="24">
        <f t="shared" ca="1" si="953"/>
        <v>2.7741345334494627E-3</v>
      </c>
      <c r="AV2015" s="24">
        <f t="shared" ca="1" si="953"/>
        <v>1.0773285801506125E-3</v>
      </c>
      <c r="AX2015" t="s">
        <v>267</v>
      </c>
      <c r="AY2015" s="17">
        <f ca="1">SUM(AY2006:AY2014)</f>
        <v>136.77576906768783</v>
      </c>
      <c r="AZ2015" t="s">
        <v>270</v>
      </c>
    </row>
    <row r="2016" spans="1:52" x14ac:dyDescent="0.2">
      <c r="A2016" t="s">
        <v>288</v>
      </c>
      <c r="D2016" t="s">
        <v>276</v>
      </c>
    </row>
    <row r="2017" spans="1:50" x14ac:dyDescent="0.2">
      <c r="C2017" t="s">
        <v>277</v>
      </c>
      <c r="D2017" s="21" t="s">
        <v>280</v>
      </c>
      <c r="E2017" t="s">
        <v>281</v>
      </c>
      <c r="F2017" t="s">
        <v>282</v>
      </c>
      <c r="H2017">
        <v>0</v>
      </c>
      <c r="I2017">
        <v>25</v>
      </c>
      <c r="J2017">
        <v>50</v>
      </c>
      <c r="K2017">
        <v>75</v>
      </c>
      <c r="L2017">
        <v>100</v>
      </c>
      <c r="M2017">
        <v>125</v>
      </c>
      <c r="N2017">
        <v>150</v>
      </c>
      <c r="O2017">
        <v>175</v>
      </c>
      <c r="P2017">
        <v>200</v>
      </c>
      <c r="Q2017">
        <v>225</v>
      </c>
      <c r="R2017">
        <v>250</v>
      </c>
      <c r="S2017">
        <v>275</v>
      </c>
      <c r="T2017">
        <v>300</v>
      </c>
      <c r="U2017">
        <v>325</v>
      </c>
      <c r="V2017">
        <v>350</v>
      </c>
      <c r="W2017">
        <v>375</v>
      </c>
      <c r="X2017">
        <v>400</v>
      </c>
      <c r="Y2017">
        <v>425</v>
      </c>
      <c r="Z2017">
        <v>450</v>
      </c>
      <c r="AA2017">
        <v>475</v>
      </c>
      <c r="AB2017">
        <v>500</v>
      </c>
      <c r="AC2017">
        <v>525</v>
      </c>
      <c r="AD2017">
        <v>550</v>
      </c>
      <c r="AE2017">
        <v>575</v>
      </c>
      <c r="AF2017">
        <v>600</v>
      </c>
      <c r="AG2017">
        <v>625</v>
      </c>
      <c r="AH2017">
        <v>650</v>
      </c>
      <c r="AI2017">
        <v>675</v>
      </c>
      <c r="AJ2017">
        <v>700</v>
      </c>
      <c r="AK2017">
        <v>725</v>
      </c>
      <c r="AL2017">
        <v>750</v>
      </c>
      <c r="AM2017">
        <v>775</v>
      </c>
      <c r="AN2017">
        <v>800</v>
      </c>
      <c r="AO2017">
        <v>825</v>
      </c>
      <c r="AP2017">
        <v>850</v>
      </c>
      <c r="AQ2017">
        <v>875</v>
      </c>
      <c r="AR2017">
        <v>900</v>
      </c>
      <c r="AS2017">
        <v>925</v>
      </c>
      <c r="AT2017">
        <v>950</v>
      </c>
      <c r="AU2017">
        <v>975</v>
      </c>
      <c r="AV2017">
        <v>1000</v>
      </c>
      <c r="AX2017" t="s">
        <v>261</v>
      </c>
    </row>
    <row r="2018" spans="1:50" x14ac:dyDescent="0.2">
      <c r="A2018" s="9" t="str">
        <f t="shared" ref="A2018:A2081" si="954">A146</f>
        <v>Afghanistan</v>
      </c>
      <c r="C2018" s="20">
        <f t="shared" ref="C2018:C2081" si="955">E608</f>
        <v>356.07135622778867</v>
      </c>
      <c r="D2018" s="15">
        <f t="shared" ref="D2018:D2081" si="956">C2018+IFERROR(INDEX(B$2259:B$2601,MATCH(C2018,B$2259:B$2601,1)+D$60)-INDEX(B$2259:B$2601,MATCH(C2018,B$2259:B$2601,1)),0)</f>
        <v>500.85972018917664</v>
      </c>
      <c r="E2018" s="23">
        <f t="shared" ref="E2018:E2081" si="957">INDEX(B$23:B$29,MATCH(B146,A$23:A$29,0))</f>
        <v>1</v>
      </c>
      <c r="F2018" s="15">
        <f>C2018+E2018*(D2018-C2018)</f>
        <v>500.85972018917664</v>
      </c>
      <c r="H2018" s="12">
        <f t="shared" ref="H2018:AV2018" ca="1" si="958">_xlfn.NORM.DIST(H$2017,$F2018,$B$37+$B$38*$F2018,FALSE)/$AV608*($F1070/1000)</f>
        <v>3.6191384281433605E-7</v>
      </c>
      <c r="I2018" s="12">
        <f t="shared" ca="1" si="958"/>
        <v>1.2269730504498168E-6</v>
      </c>
      <c r="J2018" s="12">
        <f t="shared" ca="1" si="958"/>
        <v>3.9077020967240047E-6</v>
      </c>
      <c r="K2018" s="12">
        <f t="shared" ca="1" si="958"/>
        <v>1.1691344745025821E-5</v>
      </c>
      <c r="L2018" s="12">
        <f t="shared" ca="1" si="958"/>
        <v>3.2859736809662469E-5</v>
      </c>
      <c r="M2018" s="12">
        <f t="shared" ca="1" si="958"/>
        <v>8.6760149023188608E-5</v>
      </c>
      <c r="N2018" s="12">
        <f t="shared" ca="1" si="958"/>
        <v>2.1519545411825155E-4</v>
      </c>
      <c r="O2018" s="12">
        <f t="shared" ca="1" si="958"/>
        <v>5.0142096839851419E-4</v>
      </c>
      <c r="P2018" s="12">
        <f t="shared" ca="1" si="958"/>
        <v>1.0975605398522651E-3</v>
      </c>
      <c r="Q2018" s="12">
        <f t="shared" ca="1" si="958"/>
        <v>2.2568935368417475E-3</v>
      </c>
      <c r="R2018" s="12">
        <f t="shared" ca="1" si="958"/>
        <v>4.3596362587491272E-3</v>
      </c>
      <c r="S2018" s="12">
        <f t="shared" ca="1" si="958"/>
        <v>7.9112668537801491E-3</v>
      </c>
      <c r="T2018" s="12">
        <f t="shared" ca="1" si="958"/>
        <v>1.348647360456371E-2</v>
      </c>
      <c r="U2018" s="12">
        <f t="shared" ca="1" si="958"/>
        <v>2.1597693539439217E-2</v>
      </c>
      <c r="V2018" s="12">
        <f t="shared" ca="1" si="958"/>
        <v>3.2491737585640099E-2</v>
      </c>
      <c r="W2018" s="12">
        <f t="shared" ca="1" si="958"/>
        <v>4.5919282613135597E-2</v>
      </c>
      <c r="X2018" s="12">
        <f t="shared" ca="1" si="958"/>
        <v>6.0964055099432632E-2</v>
      </c>
      <c r="Y2018" s="12">
        <f t="shared" ca="1" si="958"/>
        <v>7.6034237350458014E-2</v>
      </c>
      <c r="Z2018" s="12">
        <f t="shared" ca="1" si="958"/>
        <v>8.908429272455895E-2</v>
      </c>
      <c r="AA2018" s="12">
        <f t="shared" ca="1" si="958"/>
        <v>9.8050468543089075E-2</v>
      </c>
      <c r="AB2018" s="12">
        <f t="shared" ca="1" si="958"/>
        <v>0.10138058787122761</v>
      </c>
      <c r="AC2018" s="12">
        <f t="shared" ca="1" si="958"/>
        <v>9.8472855566136719E-2</v>
      </c>
      <c r="AD2018" s="12">
        <f t="shared" ca="1" si="958"/>
        <v>8.9853470023154622E-2</v>
      </c>
      <c r="AE2018" s="12">
        <f t="shared" ca="1" si="958"/>
        <v>7.7021109461820489E-2</v>
      </c>
      <c r="AF2018" s="12">
        <f t="shared" ca="1" si="958"/>
        <v>6.2021359489405292E-2</v>
      </c>
      <c r="AG2018" s="12">
        <f t="shared" ca="1" si="958"/>
        <v>4.6916908556991627E-2</v>
      </c>
      <c r="AH2018" s="12">
        <f t="shared" ca="1" si="958"/>
        <v>3.3340652044515688E-2</v>
      </c>
      <c r="AI2018" s="12">
        <f t="shared" ca="1" si="958"/>
        <v>2.2257448909361651E-2</v>
      </c>
      <c r="AJ2018" s="12">
        <f t="shared" ca="1" si="958"/>
        <v>1.3958324037423557E-2</v>
      </c>
      <c r="AK2018" s="12">
        <f t="shared" ca="1" si="958"/>
        <v>8.2233308178247602E-3</v>
      </c>
      <c r="AL2018" s="12">
        <f t="shared" ca="1" si="958"/>
        <v>4.5511258251143367E-3</v>
      </c>
      <c r="AM2018" s="12">
        <f t="shared" ca="1" si="958"/>
        <v>2.3661731297809881E-3</v>
      </c>
      <c r="AN2018" s="12">
        <f t="shared" ca="1" si="958"/>
        <v>1.1556618814749396E-3</v>
      </c>
      <c r="AO2018" s="12">
        <f t="shared" ca="1" si="958"/>
        <v>5.3023898332405851E-4</v>
      </c>
      <c r="AP2018" s="12">
        <f t="shared" ca="1" si="958"/>
        <v>2.285436264106446E-4</v>
      </c>
      <c r="AQ2018" s="12">
        <f t="shared" ca="1" si="958"/>
        <v>9.2538652101340334E-5</v>
      </c>
      <c r="AR2018" s="12">
        <f t="shared" ca="1" si="958"/>
        <v>3.5199283182632569E-5</v>
      </c>
      <c r="AS2018" s="12">
        <f t="shared" ca="1" si="958"/>
        <v>1.2577695145910862E-5</v>
      </c>
      <c r="AT2018" s="12">
        <f t="shared" ca="1" si="958"/>
        <v>4.2220648917381236E-6</v>
      </c>
      <c r="AU2018" s="12">
        <f t="shared" ca="1" si="958"/>
        <v>1.3313901470124902E-6</v>
      </c>
      <c r="AV2018" s="12">
        <f t="shared" ca="1" si="958"/>
        <v>3.9440496016822729E-7</v>
      </c>
      <c r="AX2018" s="13">
        <f t="shared" ref="AX2018:AX2081" si="959">_xlfn.NORM.DIST(D$608,F2018,$B$37+$B$38*$F2018,TRUE)</f>
        <v>0.15658392490652429</v>
      </c>
    </row>
    <row r="2019" spans="1:50" x14ac:dyDescent="0.2">
      <c r="A2019" s="9" t="str">
        <f t="shared" si="954"/>
        <v>Albania</v>
      </c>
      <c r="C2019" s="20">
        <f t="shared" si="955"/>
        <v>467.44356251046491</v>
      </c>
      <c r="D2019" s="15">
        <f t="shared" si="956"/>
        <v>556.32767672425689</v>
      </c>
      <c r="E2019" s="23">
        <f t="shared" si="957"/>
        <v>1</v>
      </c>
      <c r="F2019" s="15">
        <f t="shared" ref="F2019:F2082" si="960">C2019+E2019*(D2019-C2019)</f>
        <v>556.32767672425689</v>
      </c>
      <c r="H2019" s="12">
        <f t="shared" ref="H2019:AV2019" ca="1" si="961">_xlfn.NORM.DIST(H$2017,$F2019,$B$37+$B$38*$F2019,FALSE)/$AV609*($F1071/1000)</f>
        <v>2.5861462669403113E-10</v>
      </c>
      <c r="I2019" s="12">
        <f t="shared" ca="1" si="961"/>
        <v>1.0071785820128492E-9</v>
      </c>
      <c r="J2019" s="12">
        <f t="shared" ca="1" si="961"/>
        <v>3.6848216680446132E-9</v>
      </c>
      <c r="K2019" s="12">
        <f t="shared" ca="1" si="961"/>
        <v>1.2664354592968209E-8</v>
      </c>
      <c r="L2019" s="12">
        <f t="shared" ca="1" si="961"/>
        <v>4.0888976932619799E-8</v>
      </c>
      <c r="M2019" s="12">
        <f t="shared" ca="1" si="961"/>
        <v>1.2401837075533865E-7</v>
      </c>
      <c r="N2019" s="12">
        <f t="shared" ca="1" si="961"/>
        <v>3.5336407440804535E-7</v>
      </c>
      <c r="O2019" s="12">
        <f t="shared" ca="1" si="961"/>
        <v>9.4583495674810868E-7</v>
      </c>
      <c r="P2019" s="12">
        <f t="shared" ca="1" si="961"/>
        <v>2.3782906190251803E-6</v>
      </c>
      <c r="Q2019" s="12">
        <f t="shared" ca="1" si="961"/>
        <v>5.6178621666610578E-6</v>
      </c>
      <c r="R2019" s="12">
        <f t="shared" ca="1" si="961"/>
        <v>1.2466192570880927E-5</v>
      </c>
      <c r="S2019" s="12">
        <f t="shared" ca="1" si="961"/>
        <v>2.5986822373910518E-5</v>
      </c>
      <c r="T2019" s="12">
        <f t="shared" ca="1" si="961"/>
        <v>5.0889609623089667E-5</v>
      </c>
      <c r="U2019" s="12">
        <f t="shared" ca="1" si="961"/>
        <v>9.3618495118859239E-5</v>
      </c>
      <c r="V2019" s="12">
        <f t="shared" ca="1" si="961"/>
        <v>1.6178966916904853E-4</v>
      </c>
      <c r="W2019" s="12">
        <f t="shared" ca="1" si="961"/>
        <v>2.6266155622616476E-4</v>
      </c>
      <c r="X2019" s="12">
        <f t="shared" ca="1" si="961"/>
        <v>4.0058882885898081E-4</v>
      </c>
      <c r="Y2019" s="12">
        <f t="shared" ca="1" si="961"/>
        <v>5.7392844520658126E-4</v>
      </c>
      <c r="Z2019" s="12">
        <f t="shared" ca="1" si="961"/>
        <v>7.7245512806740273E-4</v>
      </c>
      <c r="AA2019" s="12">
        <f t="shared" ca="1" si="961"/>
        <v>9.7666441926969809E-4</v>
      </c>
      <c r="AB2019" s="12">
        <f t="shared" ca="1" si="961"/>
        <v>1.1600429439502747E-3</v>
      </c>
      <c r="AC2019" s="12">
        <f t="shared" ca="1" si="961"/>
        <v>1.2943727526080796E-3</v>
      </c>
      <c r="AD2019" s="12">
        <f t="shared" ca="1" si="961"/>
        <v>1.3567544430103924E-3</v>
      </c>
      <c r="AE2019" s="12">
        <f t="shared" ca="1" si="961"/>
        <v>1.3359793260907366E-3</v>
      </c>
      <c r="AF2019" s="12">
        <f t="shared" ca="1" si="961"/>
        <v>1.2358188568176939E-3</v>
      </c>
      <c r="AG2019" s="12">
        <f t="shared" ca="1" si="961"/>
        <v>1.0739065532273352E-3</v>
      </c>
      <c r="AH2019" s="12">
        <f t="shared" ca="1" si="961"/>
        <v>8.7666720881687929E-4</v>
      </c>
      <c r="AI2019" s="12">
        <f t="shared" ca="1" si="961"/>
        <v>6.7229460633451313E-4</v>
      </c>
      <c r="AJ2019" s="12">
        <f t="shared" ca="1" si="961"/>
        <v>4.8432968323910871E-4</v>
      </c>
      <c r="AK2019" s="12">
        <f t="shared" ca="1" si="961"/>
        <v>3.2777750190703299E-4</v>
      </c>
      <c r="AL2019" s="12">
        <f t="shared" ca="1" si="961"/>
        <v>2.0838852003726669E-4</v>
      </c>
      <c r="AM2019" s="12">
        <f t="shared" ca="1" si="961"/>
        <v>1.2445863528341266E-4</v>
      </c>
      <c r="AN2019" s="12">
        <f t="shared" ca="1" si="961"/>
        <v>6.982852582966232E-5</v>
      </c>
      <c r="AO2019" s="12">
        <f t="shared" ca="1" si="961"/>
        <v>3.68041936881912E-5</v>
      </c>
      <c r="AP2019" s="12">
        <f t="shared" ca="1" si="961"/>
        <v>1.8222935434331089E-5</v>
      </c>
      <c r="AQ2019" s="12">
        <f t="shared" ca="1" si="961"/>
        <v>8.4760978205169114E-6</v>
      </c>
      <c r="AR2019" s="12">
        <f t="shared" ca="1" si="961"/>
        <v>3.7036520486878618E-6</v>
      </c>
      <c r="AS2019" s="12">
        <f t="shared" ca="1" si="961"/>
        <v>1.5202709337202577E-6</v>
      </c>
      <c r="AT2019" s="12">
        <f t="shared" ca="1" si="961"/>
        <v>5.8623048750654174E-7</v>
      </c>
      <c r="AU2019" s="12">
        <f t="shared" ca="1" si="961"/>
        <v>2.1235984704369216E-7</v>
      </c>
      <c r="AV2019" s="12">
        <f t="shared" ca="1" si="961"/>
        <v>7.2265831150280297E-8</v>
      </c>
      <c r="AX2019" s="13">
        <f t="shared" si="959"/>
        <v>5.8993755216651317E-2</v>
      </c>
    </row>
    <row r="2020" spans="1:50" x14ac:dyDescent="0.2">
      <c r="A2020" s="9" t="str">
        <f t="shared" si="954"/>
        <v>Algeria</v>
      </c>
      <c r="C2020" s="20">
        <f t="shared" si="955"/>
        <v>397.45469537443182</v>
      </c>
      <c r="D2020" s="15">
        <f t="shared" si="956"/>
        <v>520.50909809863811</v>
      </c>
      <c r="E2020" s="23">
        <f t="shared" si="957"/>
        <v>1</v>
      </c>
      <c r="F2020" s="15">
        <f t="shared" si="960"/>
        <v>520.50909809863811</v>
      </c>
      <c r="H2020" s="12">
        <f t="shared" ref="H2020:AV2020" ca="1" si="962">_xlfn.NORM.DIST(H$2017,$F2020,$B$37+$B$38*$F2020,FALSE)/$AV610*($F1072/1000)</f>
        <v>1.062056562724198E-7</v>
      </c>
      <c r="I2020" s="12">
        <f t="shared" ca="1" si="962"/>
        <v>3.7819128523051152E-7</v>
      </c>
      <c r="J2020" s="12">
        <f t="shared" ca="1" si="962"/>
        <v>1.2651207592354845E-6</v>
      </c>
      <c r="K2020" s="12">
        <f t="shared" ca="1" si="962"/>
        <v>3.9756582215155863E-6</v>
      </c>
      <c r="L2020" s="12">
        <f t="shared" ca="1" si="962"/>
        <v>1.1736610629661312E-5</v>
      </c>
      <c r="M2020" s="12">
        <f t="shared" ca="1" si="962"/>
        <v>3.2548647463457977E-5</v>
      </c>
      <c r="N2020" s="12">
        <f t="shared" ca="1" si="962"/>
        <v>8.4796863955391975E-5</v>
      </c>
      <c r="O2020" s="12">
        <f t="shared" ca="1" si="962"/>
        <v>2.0753112028502215E-4</v>
      </c>
      <c r="P2020" s="12">
        <f t="shared" ca="1" si="962"/>
        <v>4.7713718587262348E-4</v>
      </c>
      <c r="Q2020" s="12">
        <f t="shared" ca="1" si="962"/>
        <v>1.0305282318257808E-3</v>
      </c>
      <c r="R2020" s="12">
        <f t="shared" ca="1" si="962"/>
        <v>2.0908993040752236E-3</v>
      </c>
      <c r="S2020" s="12">
        <f t="shared" ca="1" si="962"/>
        <v>3.9853175990817316E-3</v>
      </c>
      <c r="T2020" s="12">
        <f t="shared" ca="1" si="962"/>
        <v>7.1359097849435713E-3</v>
      </c>
      <c r="U2020" s="12">
        <f t="shared" ca="1" si="962"/>
        <v>1.200307057372718E-2</v>
      </c>
      <c r="V2020" s="12">
        <f t="shared" ca="1" si="962"/>
        <v>1.8966708222344197E-2</v>
      </c>
      <c r="W2020" s="12">
        <f t="shared" ca="1" si="962"/>
        <v>2.8154522213325189E-2</v>
      </c>
      <c r="X2020" s="12">
        <f t="shared" ca="1" si="962"/>
        <v>3.9260963652115032E-2</v>
      </c>
      <c r="Y2020" s="12">
        <f t="shared" ca="1" si="962"/>
        <v>5.1431636497751912E-2</v>
      </c>
      <c r="Z2020" s="12">
        <f t="shared" ca="1" si="962"/>
        <v>6.3293094048142873E-2</v>
      </c>
      <c r="AA2020" s="12">
        <f t="shared" ca="1" si="962"/>
        <v>7.3170985517530554E-2</v>
      </c>
      <c r="AB2020" s="12">
        <f t="shared" ca="1" si="962"/>
        <v>7.9465400645844675E-2</v>
      </c>
      <c r="AC2020" s="12">
        <f t="shared" ca="1" si="962"/>
        <v>8.1072552218874966E-2</v>
      </c>
      <c r="AD2020" s="12">
        <f t="shared" ca="1" si="962"/>
        <v>7.770092836869627E-2</v>
      </c>
      <c r="AE2020" s="12">
        <f t="shared" ca="1" si="962"/>
        <v>6.9957642423788241E-2</v>
      </c>
      <c r="AF2020" s="12">
        <f t="shared" ca="1" si="962"/>
        <v>5.9169883980990767E-2</v>
      </c>
      <c r="AG2020" s="12">
        <f t="shared" ca="1" si="962"/>
        <v>4.7013530401302149E-2</v>
      </c>
      <c r="AH2020" s="12">
        <f t="shared" ca="1" si="962"/>
        <v>3.509147369902732E-2</v>
      </c>
      <c r="AI2020" s="12">
        <f t="shared" ca="1" si="962"/>
        <v>2.4605769098731058E-2</v>
      </c>
      <c r="AJ2020" s="12">
        <f t="shared" ca="1" si="962"/>
        <v>1.6207979406007315E-2</v>
      </c>
      <c r="AK2020" s="12">
        <f t="shared" ca="1" si="962"/>
        <v>1.0029456591042344E-2</v>
      </c>
      <c r="AL2020" s="12">
        <f t="shared" ca="1" si="962"/>
        <v>5.8301875367991196E-3</v>
      </c>
      <c r="AM2020" s="12">
        <f t="shared" ca="1" si="962"/>
        <v>3.1837887315958129E-3</v>
      </c>
      <c r="AN2020" s="12">
        <f t="shared" ca="1" si="962"/>
        <v>1.6332871783322055E-3</v>
      </c>
      <c r="AO2020" s="12">
        <f t="shared" ca="1" si="962"/>
        <v>7.8711367752843959E-4</v>
      </c>
      <c r="AP2020" s="12">
        <f t="shared" ca="1" si="962"/>
        <v>3.5634359766412795E-4</v>
      </c>
      <c r="AQ2020" s="12">
        <f t="shared" ca="1" si="962"/>
        <v>1.5155038934811391E-4</v>
      </c>
      <c r="AR2020" s="12">
        <f t="shared" ca="1" si="962"/>
        <v>6.0548271192280543E-5</v>
      </c>
      <c r="AS2020" s="12">
        <f t="shared" ca="1" si="962"/>
        <v>2.2724955073556094E-5</v>
      </c>
      <c r="AT2020" s="12">
        <f t="shared" ca="1" si="962"/>
        <v>8.012368484706922E-6</v>
      </c>
      <c r="AU2020" s="12">
        <f t="shared" ca="1" si="962"/>
        <v>2.6538439963172755E-6</v>
      </c>
      <c r="AV2020" s="12">
        <f t="shared" ca="1" si="962"/>
        <v>8.2574596502491396E-7</v>
      </c>
      <c r="AX2020" s="13">
        <f t="shared" si="959"/>
        <v>0.11408409057751338</v>
      </c>
    </row>
    <row r="2021" spans="1:50" x14ac:dyDescent="0.2">
      <c r="A2021" s="9" t="str">
        <f t="shared" si="954"/>
        <v>American Samoa</v>
      </c>
      <c r="C2021" s="20">
        <f t="shared" si="955"/>
        <v>561.03338190366992</v>
      </c>
      <c r="D2021" s="15">
        <f t="shared" si="956"/>
        <v>602.46920188274657</v>
      </c>
      <c r="E2021" s="23">
        <f t="shared" si="957"/>
        <v>1</v>
      </c>
      <c r="F2021" s="15">
        <f t="shared" si="960"/>
        <v>602.46920188274657</v>
      </c>
      <c r="H2021" s="12">
        <f t="shared" ref="H2021:AV2021" ca="1" si="963">_xlfn.NORM.DIST(H$2017,$F2021,$B$37+$B$38*$F2021,FALSE)/$AV611*($F1073/1000)</f>
        <v>2.1353505907810035E-12</v>
      </c>
      <c r="I2021" s="12">
        <f t="shared" ca="1" si="963"/>
        <v>9.3329751972244085E-12</v>
      </c>
      <c r="J2021" s="12">
        <f t="shared" ca="1" si="963"/>
        <v>3.8320187793334858E-11</v>
      </c>
      <c r="K2021" s="12">
        <f t="shared" ca="1" si="963"/>
        <v>1.4780588993916148E-10</v>
      </c>
      <c r="L2021" s="12">
        <f t="shared" ca="1" si="963"/>
        <v>5.3556532067382679E-10</v>
      </c>
      <c r="M2021" s="12">
        <f t="shared" ca="1" si="963"/>
        <v>1.8230129309380258E-9</v>
      </c>
      <c r="N2021" s="12">
        <f t="shared" ca="1" si="963"/>
        <v>5.8293971697273118E-9</v>
      </c>
      <c r="O2021" s="12">
        <f t="shared" ca="1" si="963"/>
        <v>1.7511128590998599E-8</v>
      </c>
      <c r="P2021" s="12">
        <f t="shared" ca="1" si="963"/>
        <v>4.9415275794913013E-8</v>
      </c>
      <c r="Q2021" s="12">
        <f t="shared" ca="1" si="963"/>
        <v>1.3099807228585413E-7</v>
      </c>
      <c r="R2021" s="12">
        <f t="shared" ca="1" si="963"/>
        <v>3.262309651035441E-7</v>
      </c>
      <c r="S2021" s="12">
        <f t="shared" ca="1" si="963"/>
        <v>7.6320648493594861E-7</v>
      </c>
      <c r="T2021" s="12">
        <f t="shared" ca="1" si="963"/>
        <v>1.6773184254725163E-6</v>
      </c>
      <c r="U2021" s="12">
        <f t="shared" ca="1" si="963"/>
        <v>3.4629448768991111E-6</v>
      </c>
      <c r="V2021" s="12">
        <f t="shared" ca="1" si="963"/>
        <v>6.7163332095405341E-6</v>
      </c>
      <c r="W2021" s="12">
        <f t="shared" ca="1" si="963"/>
        <v>1.2237014781977588E-5</v>
      </c>
      <c r="X2021" s="12">
        <f t="shared" ca="1" si="963"/>
        <v>2.0944757191984387E-5</v>
      </c>
      <c r="Y2021" s="12">
        <f t="shared" ca="1" si="963"/>
        <v>3.3676873867002693E-5</v>
      </c>
      <c r="Z2021" s="12">
        <f t="shared" ca="1" si="963"/>
        <v>5.0868016732465709E-5</v>
      </c>
      <c r="AA2021" s="12">
        <f t="shared" ca="1" si="963"/>
        <v>7.2179594103378907E-5</v>
      </c>
      <c r="AB2021" s="12">
        <f t="shared" ca="1" si="963"/>
        <v>9.6214529494270448E-5</v>
      </c>
      <c r="AC2021" s="12">
        <f t="shared" ca="1" si="963"/>
        <v>1.204823639813194E-4</v>
      </c>
      <c r="AD2021" s="12">
        <f t="shared" ca="1" si="963"/>
        <v>1.4173036151769622E-4</v>
      </c>
      <c r="AE2021" s="12">
        <f t="shared" ca="1" si="963"/>
        <v>1.5662421396617199E-4</v>
      </c>
      <c r="AF2021" s="12">
        <f t="shared" ca="1" si="963"/>
        <v>1.6259661831692954E-4</v>
      </c>
      <c r="AG2021" s="12">
        <f t="shared" ca="1" si="963"/>
        <v>1.5856988390206074E-4</v>
      </c>
      <c r="AH2021" s="12">
        <f t="shared" ca="1" si="963"/>
        <v>1.4527353429757715E-4</v>
      </c>
      <c r="AI2021" s="12">
        <f t="shared" ca="1" si="963"/>
        <v>1.250284627596326E-4</v>
      </c>
      <c r="AJ2021" s="12">
        <f t="shared" ca="1" si="963"/>
        <v>1.0108527000847933E-4</v>
      </c>
      <c r="AK2021" s="12">
        <f t="shared" ca="1" si="963"/>
        <v>7.6775641576501774E-5</v>
      </c>
      <c r="AL2021" s="12">
        <f t="shared" ca="1" si="963"/>
        <v>5.4779192753890559E-5</v>
      </c>
      <c r="AM2021" s="12">
        <f t="shared" ca="1" si="963"/>
        <v>3.6716763881748755E-5</v>
      </c>
      <c r="AN2021" s="12">
        <f t="shared" ca="1" si="963"/>
        <v>2.3119038070548948E-5</v>
      </c>
      <c r="AO2021" s="12">
        <f t="shared" ca="1" si="963"/>
        <v>1.3675138027836723E-5</v>
      </c>
      <c r="AP2021" s="12">
        <f t="shared" ca="1" si="963"/>
        <v>7.598891994049768E-6</v>
      </c>
      <c r="AQ2021" s="12">
        <f t="shared" ca="1" si="963"/>
        <v>3.9666640473376496E-6</v>
      </c>
      <c r="AR2021" s="12">
        <f t="shared" ca="1" si="963"/>
        <v>1.9451682084429761E-6</v>
      </c>
      <c r="AS2021" s="12">
        <f t="shared" ca="1" si="963"/>
        <v>8.9607735191411805E-7</v>
      </c>
      <c r="AT2021" s="12">
        <f t="shared" ca="1" si="963"/>
        <v>3.8778448885635086E-7</v>
      </c>
      <c r="AU2021" s="12">
        <f t="shared" ca="1" si="963"/>
        <v>1.5764926896802613E-7</v>
      </c>
      <c r="AV2021" s="12">
        <f t="shared" ca="1" si="963"/>
        <v>6.0207429217589594E-8</v>
      </c>
      <c r="AX2021" s="13">
        <f t="shared" si="959"/>
        <v>2.1449499337808774E-2</v>
      </c>
    </row>
    <row r="2022" spans="1:50" x14ac:dyDescent="0.2">
      <c r="A2022" s="9" t="str">
        <f t="shared" si="954"/>
        <v>Andorra</v>
      </c>
      <c r="C2022" s="20">
        <f t="shared" si="955"/>
        <v>550.57046879441759</v>
      </c>
      <c r="D2022" s="15">
        <f t="shared" si="956"/>
        <v>597.528697848045</v>
      </c>
      <c r="E2022" s="23">
        <f t="shared" si="957"/>
        <v>1</v>
      </c>
      <c r="F2022" s="15">
        <f t="shared" si="960"/>
        <v>597.528697848045</v>
      </c>
      <c r="H2022" s="12">
        <f t="shared" ref="H2022:AV2022" ca="1" si="964">_xlfn.NORM.DIST(H$2017,$F2022,$B$37+$B$38*$F2022,FALSE)/$AV612*($F1074/1000)</f>
        <v>2.8179541992961458E-12</v>
      </c>
      <c r="I2022" s="12">
        <f t="shared" ca="1" si="964"/>
        <v>1.2165242436484308E-11</v>
      </c>
      <c r="J2022" s="12">
        <f t="shared" ca="1" si="964"/>
        <v>4.9336030192862204E-11</v>
      </c>
      <c r="K2022" s="12">
        <f t="shared" ca="1" si="964"/>
        <v>1.8795947748299677E-10</v>
      </c>
      <c r="L2022" s="12">
        <f t="shared" ca="1" si="964"/>
        <v>6.7269910792105765E-10</v>
      </c>
      <c r="M2022" s="12">
        <f t="shared" ca="1" si="964"/>
        <v>2.2616951636943906E-9</v>
      </c>
      <c r="N2022" s="12">
        <f t="shared" ca="1" si="964"/>
        <v>7.1433821107110311E-9</v>
      </c>
      <c r="O2022" s="12">
        <f t="shared" ca="1" si="964"/>
        <v>2.1194847163135323E-8</v>
      </c>
      <c r="P2022" s="12">
        <f t="shared" ca="1" si="964"/>
        <v>5.9076300570465753E-8</v>
      </c>
      <c r="Q2022" s="12">
        <f t="shared" ca="1" si="964"/>
        <v>1.5468666937197256E-7</v>
      </c>
      <c r="R2022" s="12">
        <f t="shared" ca="1" si="964"/>
        <v>3.8049511073974891E-7</v>
      </c>
      <c r="S2022" s="12">
        <f t="shared" ca="1" si="964"/>
        <v>8.7922872321475471E-7</v>
      </c>
      <c r="T2022" s="12">
        <f t="shared" ca="1" si="964"/>
        <v>1.9085838703163253E-6</v>
      </c>
      <c r="U2022" s="12">
        <f t="shared" ca="1" si="964"/>
        <v>3.8920393802593406E-6</v>
      </c>
      <c r="V2022" s="12">
        <f t="shared" ca="1" si="964"/>
        <v>7.4558952422000856E-6</v>
      </c>
      <c r="W2022" s="12">
        <f t="shared" ca="1" si="964"/>
        <v>1.3417727384297343E-5</v>
      </c>
      <c r="X2022" s="12">
        <f t="shared" ca="1" si="964"/>
        <v>2.2683743360095463E-5</v>
      </c>
      <c r="Y2022" s="12">
        <f t="shared" ca="1" si="964"/>
        <v>3.6025256467399294E-5</v>
      </c>
      <c r="Z2022" s="12">
        <f t="shared" ca="1" si="964"/>
        <v>5.374722327271998E-5</v>
      </c>
      <c r="AA2022" s="12">
        <f t="shared" ca="1" si="964"/>
        <v>7.5328891784336014E-5</v>
      </c>
      <c r="AB2022" s="12">
        <f t="shared" ca="1" si="964"/>
        <v>9.9179912107731093E-5</v>
      </c>
      <c r="AC2022" s="12">
        <f t="shared" ca="1" si="964"/>
        <v>1.2267115512094352E-4</v>
      </c>
      <c r="AD2022" s="12">
        <f t="shared" ca="1" si="964"/>
        <v>1.4253377427921144E-4</v>
      </c>
      <c r="AE2022" s="12">
        <f t="shared" ca="1" si="964"/>
        <v>1.5557854688225239E-4</v>
      </c>
      <c r="AF2022" s="12">
        <f t="shared" ca="1" si="964"/>
        <v>1.5952848144733077E-4</v>
      </c>
      <c r="AG2022" s="12">
        <f t="shared" ca="1" si="964"/>
        <v>1.5366796725200526E-4</v>
      </c>
      <c r="AH2022" s="12">
        <f t="shared" ca="1" si="964"/>
        <v>1.3905450277774717E-4</v>
      </c>
      <c r="AI2022" s="12">
        <f t="shared" ca="1" si="964"/>
        <v>1.182070451947138E-4</v>
      </c>
      <c r="AJ2022" s="12">
        <f t="shared" ca="1" si="964"/>
        <v>9.4397014994643586E-5</v>
      </c>
      <c r="AK2022" s="12">
        <f t="shared" ca="1" si="964"/>
        <v>7.0815733207137561E-5</v>
      </c>
      <c r="AL2022" s="12">
        <f t="shared" ca="1" si="964"/>
        <v>4.990658415625045E-5</v>
      </c>
      <c r="AM2022" s="12">
        <f t="shared" ca="1" si="964"/>
        <v>3.3040189552332545E-5</v>
      </c>
      <c r="AN2022" s="12">
        <f t="shared" ca="1" si="964"/>
        <v>2.0548674349318567E-5</v>
      </c>
      <c r="AO2022" s="12">
        <f t="shared" ca="1" si="964"/>
        <v>1.2005539579964777E-5</v>
      </c>
      <c r="AP2022" s="12">
        <f t="shared" ca="1" si="964"/>
        <v>6.5892525455347707E-6</v>
      </c>
      <c r="AQ2022" s="12">
        <f t="shared" ca="1" si="964"/>
        <v>3.39740418209926E-6</v>
      </c>
      <c r="AR2022" s="12">
        <f t="shared" ca="1" si="964"/>
        <v>1.6455643722181285E-6</v>
      </c>
      <c r="AS2022" s="12">
        <f t="shared" ca="1" si="964"/>
        <v>7.4875395563089913E-7</v>
      </c>
      <c r="AT2022" s="12">
        <f t="shared" ca="1" si="964"/>
        <v>3.2005158214781877E-7</v>
      </c>
      <c r="AU2022" s="12">
        <f t="shared" ca="1" si="964"/>
        <v>1.2851606572729569E-7</v>
      </c>
      <c r="AV2022" s="12">
        <f t="shared" ca="1" si="964"/>
        <v>4.8478755267472052E-8</v>
      </c>
      <c r="AX2022" s="13">
        <f t="shared" si="959"/>
        <v>2.4117795055620658E-2</v>
      </c>
    </row>
    <row r="2023" spans="1:50" x14ac:dyDescent="0.2">
      <c r="A2023" s="9" t="str">
        <f t="shared" si="954"/>
        <v>Angola</v>
      </c>
      <c r="C2023" s="20">
        <f t="shared" si="955"/>
        <v>314.89385169100683</v>
      </c>
      <c r="D2023" s="15">
        <f t="shared" si="956"/>
        <v>478.97906015634032</v>
      </c>
      <c r="E2023" s="23">
        <f t="shared" si="957"/>
        <v>1</v>
      </c>
      <c r="F2023" s="15">
        <f t="shared" si="960"/>
        <v>478.97906015634032</v>
      </c>
      <c r="H2023" s="12">
        <f t="shared" ref="H2023:AV2023" ca="1" si="965">_xlfn.NORM.DIST(H$2017,$F2023,$B$37+$B$38*$F2023,FALSE)/$AV613*($F1075/1000)</f>
        <v>2.7338520218377479E-6</v>
      </c>
      <c r="I2023" s="12">
        <f t="shared" ca="1" si="965"/>
        <v>8.7750218736897812E-6</v>
      </c>
      <c r="J2023" s="12">
        <f t="shared" ca="1" si="965"/>
        <v>2.6459279074867713E-5</v>
      </c>
      <c r="K2023" s="12">
        <f t="shared" ca="1" si="965"/>
        <v>7.4948751216745278E-5</v>
      </c>
      <c r="L2023" s="12">
        <f t="shared" ca="1" si="965"/>
        <v>1.9943776110595868E-4</v>
      </c>
      <c r="M2023" s="12">
        <f t="shared" ca="1" si="965"/>
        <v>4.9854799501820467E-4</v>
      </c>
      <c r="N2023" s="12">
        <f t="shared" ca="1" si="965"/>
        <v>1.1707472674347659E-3</v>
      </c>
      <c r="O2023" s="12">
        <f t="shared" ca="1" si="965"/>
        <v>2.5827116792284856E-3</v>
      </c>
      <c r="P2023" s="12">
        <f t="shared" ca="1" si="965"/>
        <v>5.352359736091542E-3</v>
      </c>
      <c r="Q2023" s="12">
        <f t="shared" ca="1" si="965"/>
        <v>1.0420084922267101E-2</v>
      </c>
      <c r="R2023" s="12">
        <f t="shared" ca="1" si="965"/>
        <v>1.9056968526748E-2</v>
      </c>
      <c r="S2023" s="12">
        <f t="shared" ca="1" si="965"/>
        <v>3.2741077656812542E-2</v>
      </c>
      <c r="T2023" s="12">
        <f t="shared" ca="1" si="965"/>
        <v>5.2843152409018837E-2</v>
      </c>
      <c r="U2023" s="12">
        <f t="shared" ca="1" si="965"/>
        <v>8.0120022192238335E-2</v>
      </c>
      <c r="V2023" s="12">
        <f t="shared" ca="1" si="965"/>
        <v>0.11411690873997982</v>
      </c>
      <c r="W2023" s="12">
        <f t="shared" ca="1" si="965"/>
        <v>0.1526917355411061</v>
      </c>
      <c r="X2023" s="12">
        <f t="shared" ca="1" si="965"/>
        <v>0.19192770006665844</v>
      </c>
      <c r="Y2023" s="12">
        <f t="shared" ca="1" si="965"/>
        <v>0.22662946915104035</v>
      </c>
      <c r="Z2023" s="12">
        <f t="shared" ca="1" si="965"/>
        <v>0.25139214225961554</v>
      </c>
      <c r="AA2023" s="12">
        <f t="shared" ca="1" si="965"/>
        <v>0.26196520513936739</v>
      </c>
      <c r="AB2023" s="12">
        <f t="shared" ca="1" si="965"/>
        <v>0.25644374953973448</v>
      </c>
      <c r="AC2023" s="12">
        <f t="shared" ca="1" si="965"/>
        <v>0.23582900584613467</v>
      </c>
      <c r="AD2023" s="12">
        <f t="shared" ca="1" si="965"/>
        <v>0.20373184447972276</v>
      </c>
      <c r="AE2023" s="12">
        <f t="shared" ca="1" si="965"/>
        <v>0.16533972419145967</v>
      </c>
      <c r="AF2023" s="12">
        <f t="shared" ca="1" si="965"/>
        <v>0.12605268343774947</v>
      </c>
      <c r="AG2023" s="12">
        <f t="shared" ca="1" si="965"/>
        <v>9.0278342521898217E-2</v>
      </c>
      <c r="AH2023" s="12">
        <f t="shared" ca="1" si="965"/>
        <v>6.0739561656097729E-2</v>
      </c>
      <c r="AI2023" s="12">
        <f t="shared" ca="1" si="965"/>
        <v>3.8389841996463156E-2</v>
      </c>
      <c r="AJ2023" s="12">
        <f t="shared" ca="1" si="965"/>
        <v>2.2793845006211615E-2</v>
      </c>
      <c r="AK2023" s="12">
        <f t="shared" ca="1" si="965"/>
        <v>1.2713802241936164E-2</v>
      </c>
      <c r="AL2023" s="12">
        <f t="shared" ca="1" si="965"/>
        <v>6.661774193058868E-3</v>
      </c>
      <c r="AM2023" s="12">
        <f t="shared" ca="1" si="965"/>
        <v>3.2791475483444766E-3</v>
      </c>
      <c r="AN2023" s="12">
        <f t="shared" ca="1" si="965"/>
        <v>1.5163121128388094E-3</v>
      </c>
      <c r="AO2023" s="12">
        <f t="shared" ca="1" si="965"/>
        <v>6.5867752483962628E-4</v>
      </c>
      <c r="AP2023" s="12">
        <f t="shared" ca="1" si="965"/>
        <v>2.6879035464150852E-4</v>
      </c>
      <c r="AQ2023" s="12">
        <f t="shared" ca="1" si="965"/>
        <v>1.0304124813209819E-4</v>
      </c>
      <c r="AR2023" s="12">
        <f t="shared" ca="1" si="965"/>
        <v>3.7107793901469713E-5</v>
      </c>
      <c r="AS2023" s="12">
        <f t="shared" ca="1" si="965"/>
        <v>1.2553815912661015E-5</v>
      </c>
      <c r="AT2023" s="12">
        <f t="shared" ca="1" si="965"/>
        <v>3.9897250810621527E-6</v>
      </c>
      <c r="AU2023" s="12">
        <f t="shared" ca="1" si="965"/>
        <v>1.1911508932462735E-6</v>
      </c>
      <c r="AV2023" s="12">
        <f t="shared" ca="1" si="965"/>
        <v>3.3407746803334574E-7</v>
      </c>
      <c r="AX2023" s="13">
        <f t="shared" si="959"/>
        <v>0.2148250343558426</v>
      </c>
    </row>
    <row r="2024" spans="1:50" x14ac:dyDescent="0.2">
      <c r="A2024" s="9" t="str">
        <f t="shared" si="954"/>
        <v>Anguilla</v>
      </c>
      <c r="C2024" s="20">
        <f t="shared" si="955"/>
        <v>446.81009499094347</v>
      </c>
      <c r="D2024" s="15">
        <f t="shared" si="956"/>
        <v>545.05109320203519</v>
      </c>
      <c r="E2024" s="23">
        <f t="shared" si="957"/>
        <v>1</v>
      </c>
      <c r="F2024" s="15">
        <f t="shared" si="960"/>
        <v>545.05109320203519</v>
      </c>
      <c r="H2024" s="12">
        <f t="shared" ref="H2024:AV2024" ca="1" si="966">_xlfn.NORM.DIST(H$2017,$F2024,$B$37+$B$38*$F2024,FALSE)/$AV614*($F1076/1000)</f>
        <v>1.4121656920296121E-11</v>
      </c>
      <c r="I2024" s="12">
        <f t="shared" ca="1" si="966"/>
        <v>5.3468211718008125E-11</v>
      </c>
      <c r="J2024" s="12">
        <f t="shared" ca="1" si="966"/>
        <v>1.901788674262346E-10</v>
      </c>
      <c r="K2024" s="12">
        <f t="shared" ca="1" si="966"/>
        <v>6.3545594815620133E-10</v>
      </c>
      <c r="L2024" s="12">
        <f t="shared" ca="1" si="966"/>
        <v>1.9946432730436528E-9</v>
      </c>
      <c r="M2024" s="12">
        <f t="shared" ca="1" si="966"/>
        <v>5.8816830670985843E-9</v>
      </c>
      <c r="N2024" s="12">
        <f t="shared" ca="1" si="966"/>
        <v>1.6292757596801651E-8</v>
      </c>
      <c r="O2024" s="12">
        <f t="shared" ca="1" si="966"/>
        <v>4.2397882623423213E-8</v>
      </c>
      <c r="P2024" s="12">
        <f t="shared" ca="1" si="966"/>
        <v>1.0364547235464054E-7</v>
      </c>
      <c r="Q2024" s="12">
        <f t="shared" ca="1" si="966"/>
        <v>2.3801980604234947E-7</v>
      </c>
      <c r="R2024" s="12">
        <f t="shared" ca="1" si="966"/>
        <v>5.1349054784129245E-7</v>
      </c>
      <c r="S2024" s="12">
        <f t="shared" ca="1" si="966"/>
        <v>1.0406589059002482E-6</v>
      </c>
      <c r="T2024" s="12">
        <f t="shared" ca="1" si="966"/>
        <v>1.9812576283502371E-6</v>
      </c>
      <c r="U2024" s="12">
        <f t="shared" ca="1" si="966"/>
        <v>3.5434808745219336E-6</v>
      </c>
      <c r="V2024" s="12">
        <f t="shared" ca="1" si="966"/>
        <v>5.9535475865665069E-6</v>
      </c>
      <c r="W2024" s="12">
        <f t="shared" ca="1" si="966"/>
        <v>9.3967605535999991E-6</v>
      </c>
      <c r="X2024" s="12">
        <f t="shared" ca="1" si="966"/>
        <v>1.3932757760130388E-5</v>
      </c>
      <c r="Y2024" s="12">
        <f t="shared" ca="1" si="966"/>
        <v>1.9406740883404218E-5</v>
      </c>
      <c r="Z2024" s="12">
        <f t="shared" ca="1" si="966"/>
        <v>2.5393626235838646E-5</v>
      </c>
      <c r="AA2024" s="12">
        <f t="shared" ca="1" si="966"/>
        <v>3.1214288038587003E-5</v>
      </c>
      <c r="AB2024" s="12">
        <f t="shared" ca="1" si="966"/>
        <v>3.6044477895258633E-5</v>
      </c>
      <c r="AC2024" s="12">
        <f t="shared" ca="1" si="966"/>
        <v>3.910034951497345E-5</v>
      </c>
      <c r="AD2024" s="12">
        <f t="shared" ca="1" si="966"/>
        <v>3.984548659443923E-5</v>
      </c>
      <c r="AE2024" s="12">
        <f t="shared" ca="1" si="966"/>
        <v>3.814470187591281E-5</v>
      </c>
      <c r="AF2024" s="12">
        <f t="shared" ca="1" si="966"/>
        <v>3.4304090546219518E-5</v>
      </c>
      <c r="AG2024" s="12">
        <f t="shared" ca="1" si="966"/>
        <v>2.8981054922529204E-5</v>
      </c>
      <c r="AH2024" s="12">
        <f t="shared" ca="1" si="966"/>
        <v>2.3000594673826966E-5</v>
      </c>
      <c r="AI2024" s="12">
        <f t="shared" ca="1" si="966"/>
        <v>1.7148278747258995E-5</v>
      </c>
      <c r="AJ2024" s="12">
        <f t="shared" ca="1" si="966"/>
        <v>1.2010431177512392E-5</v>
      </c>
      <c r="AK2024" s="12">
        <f t="shared" ca="1" si="966"/>
        <v>7.9022953665136146E-6</v>
      </c>
      <c r="AL2024" s="12">
        <f t="shared" ca="1" si="966"/>
        <v>4.8843245367119177E-6</v>
      </c>
      <c r="AM2024" s="12">
        <f t="shared" ca="1" si="966"/>
        <v>2.8360400654029276E-6</v>
      </c>
      <c r="AN2024" s="12">
        <f t="shared" ca="1" si="966"/>
        <v>1.5469518850543404E-6</v>
      </c>
      <c r="AO2024" s="12">
        <f t="shared" ca="1" si="966"/>
        <v>7.9267989829712304E-7</v>
      </c>
      <c r="AP2024" s="12">
        <f t="shared" ca="1" si="966"/>
        <v>3.8157110421558273E-7</v>
      </c>
      <c r="AQ2024" s="12">
        <f t="shared" ca="1" si="966"/>
        <v>1.725479117198089E-7</v>
      </c>
      <c r="AR2024" s="12">
        <f t="shared" ca="1" si="966"/>
        <v>7.3299418815333885E-8</v>
      </c>
      <c r="AS2024" s="12">
        <f t="shared" ca="1" si="966"/>
        <v>2.9251487088464553E-8</v>
      </c>
      <c r="AT2024" s="12">
        <f t="shared" ca="1" si="966"/>
        <v>1.0966093968495492E-8</v>
      </c>
      <c r="AU2024" s="12">
        <f t="shared" ca="1" si="966"/>
        <v>3.8620026841706592E-9</v>
      </c>
      <c r="AV2024" s="12">
        <f t="shared" ca="1" si="966"/>
        <v>1.2777025878778133E-9</v>
      </c>
      <c r="AX2024" s="13">
        <f t="shared" si="959"/>
        <v>7.3458046454175738E-2</v>
      </c>
    </row>
    <row r="2025" spans="1:50" x14ac:dyDescent="0.2">
      <c r="A2025" s="9" t="str">
        <f t="shared" si="954"/>
        <v>Antigua and Barbuda</v>
      </c>
      <c r="C2025" s="20">
        <f t="shared" si="955"/>
        <v>440.42063290708484</v>
      </c>
      <c r="D2025" s="15">
        <f t="shared" si="956"/>
        <v>542.41906556852985</v>
      </c>
      <c r="E2025" s="23">
        <f t="shared" si="957"/>
        <v>1</v>
      </c>
      <c r="F2025" s="15">
        <f t="shared" si="960"/>
        <v>542.41906556852985</v>
      </c>
      <c r="H2025" s="12">
        <f t="shared" ref="H2025:AV2025" ca="1" si="967">_xlfn.NORM.DIST(H$2017,$F2025,$B$37+$B$38*$F2025,FALSE)/$AV615*($F1077/1000)</f>
        <v>4.8793735749491833E-11</v>
      </c>
      <c r="I2025" s="12">
        <f t="shared" ca="1" si="967"/>
        <v>1.8353393875781888E-10</v>
      </c>
      <c r="J2025" s="12">
        <f t="shared" ca="1" si="967"/>
        <v>6.4852286840458916E-10</v>
      </c>
      <c r="K2025" s="12">
        <f t="shared" ca="1" si="967"/>
        <v>2.1527361299154101E-9</v>
      </c>
      <c r="L2025" s="12">
        <f t="shared" ca="1" si="967"/>
        <v>6.7129420709330421E-9</v>
      </c>
      <c r="M2025" s="12">
        <f t="shared" ca="1" si="967"/>
        <v>1.9664893289565628E-8</v>
      </c>
      <c r="N2025" s="12">
        <f t="shared" ca="1" si="967"/>
        <v>5.4116148961806289E-8</v>
      </c>
      <c r="O2025" s="12">
        <f t="shared" ca="1" si="967"/>
        <v>1.3990033934550399E-7</v>
      </c>
      <c r="P2025" s="12">
        <f t="shared" ca="1" si="967"/>
        <v>3.397560877587825E-7</v>
      </c>
      <c r="Q2025" s="12">
        <f t="shared" ca="1" si="967"/>
        <v>7.7512602973110863E-7</v>
      </c>
      <c r="R2025" s="12">
        <f t="shared" ca="1" si="967"/>
        <v>1.6612461609122693E-6</v>
      </c>
      <c r="S2025" s="12">
        <f t="shared" ca="1" si="967"/>
        <v>3.3446621400204468E-6</v>
      </c>
      <c r="T2025" s="12">
        <f t="shared" ca="1" si="967"/>
        <v>6.3259697810141806E-6</v>
      </c>
      <c r="U2025" s="12">
        <f t="shared" ca="1" si="967"/>
        <v>1.1239799563113722E-5</v>
      </c>
      <c r="V2025" s="12">
        <f t="shared" ca="1" si="967"/>
        <v>1.8760595305265711E-5</v>
      </c>
      <c r="W2025" s="12">
        <f t="shared" ca="1" si="967"/>
        <v>2.9416517599283449E-5</v>
      </c>
      <c r="X2025" s="12">
        <f t="shared" ca="1" si="967"/>
        <v>4.3330379912844707E-5</v>
      </c>
      <c r="Y2025" s="12">
        <f t="shared" ca="1" si="967"/>
        <v>5.9958440718158702E-5</v>
      </c>
      <c r="Z2025" s="12">
        <f t="shared" ca="1" si="967"/>
        <v>7.7940781862103438E-5</v>
      </c>
      <c r="AA2025" s="12">
        <f t="shared" ca="1" si="967"/>
        <v>9.5177826083010604E-5</v>
      </c>
      <c r="AB2025" s="12">
        <f t="shared" ca="1" si="967"/>
        <v>1.0918510569705925E-4</v>
      </c>
      <c r="AC2025" s="12">
        <f t="shared" ca="1" si="967"/>
        <v>1.1766508464293964E-4</v>
      </c>
      <c r="AD2025" s="12">
        <f t="shared" ca="1" si="967"/>
        <v>1.191210242886379E-4</v>
      </c>
      <c r="AE2025" s="12">
        <f t="shared" ca="1" si="967"/>
        <v>1.132884987102629E-4</v>
      </c>
      <c r="AF2025" s="12">
        <f t="shared" ca="1" si="967"/>
        <v>1.0121382062584319E-4</v>
      </c>
      <c r="AG2025" s="12">
        <f t="shared" ca="1" si="967"/>
        <v>8.4947462647766599E-5</v>
      </c>
      <c r="AH2025" s="12">
        <f t="shared" ca="1" si="967"/>
        <v>6.6975751958659824E-5</v>
      </c>
      <c r="AI2025" s="12">
        <f t="shared" ca="1" si="967"/>
        <v>4.9606819130058791E-5</v>
      </c>
      <c r="AJ2025" s="12">
        <f t="shared" ca="1" si="967"/>
        <v>3.4516103065522188E-5</v>
      </c>
      <c r="AK2025" s="12">
        <f t="shared" ca="1" si="967"/>
        <v>2.2561019914511717E-5</v>
      </c>
      <c r="AL2025" s="12">
        <f t="shared" ca="1" si="967"/>
        <v>1.3853269898274961E-5</v>
      </c>
      <c r="AM2025" s="12">
        <f t="shared" ca="1" si="967"/>
        <v>7.9910244048299079E-6</v>
      </c>
      <c r="AN2025" s="12">
        <f t="shared" ca="1" si="967"/>
        <v>4.3302125403829061E-6</v>
      </c>
      <c r="AO2025" s="12">
        <f t="shared" ca="1" si="967"/>
        <v>2.204309461073606E-6</v>
      </c>
      <c r="AP2025" s="12">
        <f t="shared" ca="1" si="967"/>
        <v>1.0541259648183907E-6</v>
      </c>
      <c r="AQ2025" s="12">
        <f t="shared" ca="1" si="967"/>
        <v>4.7355350116817754E-7</v>
      </c>
      <c r="AR2025" s="12">
        <f t="shared" ca="1" si="967"/>
        <v>1.998490958523911E-7</v>
      </c>
      <c r="AS2025" s="12">
        <f t="shared" ca="1" si="967"/>
        <v>7.923041278621634E-8</v>
      </c>
      <c r="AT2025" s="12">
        <f t="shared" ca="1" si="967"/>
        <v>2.9507896009168118E-8</v>
      </c>
      <c r="AU2025" s="12">
        <f t="shared" ca="1" si="967"/>
        <v>1.0323837614291949E-8</v>
      </c>
      <c r="AV2025" s="12">
        <f t="shared" ca="1" si="967"/>
        <v>3.3931314164857728E-9</v>
      </c>
      <c r="AX2025" s="13">
        <f t="shared" si="959"/>
        <v>7.7195644560287324E-2</v>
      </c>
    </row>
    <row r="2026" spans="1:50" x14ac:dyDescent="0.2">
      <c r="A2026" s="9" t="str">
        <f t="shared" si="954"/>
        <v>Argentina</v>
      </c>
      <c r="C2026" s="20">
        <f t="shared" si="955"/>
        <v>422.77860141388823</v>
      </c>
      <c r="D2026" s="15">
        <f t="shared" si="956"/>
        <v>534.1127876031062</v>
      </c>
      <c r="E2026" s="23">
        <f t="shared" si="957"/>
        <v>1</v>
      </c>
      <c r="F2026" s="15">
        <f t="shared" si="960"/>
        <v>534.1127876031062</v>
      </c>
      <c r="H2026" s="12">
        <f t="shared" ref="H2026:AV2026" ca="1" si="968">_xlfn.NORM.DIST(H$2017,$F2026,$B$37+$B$38*$F2026,FALSE)/$AV616*($F1078/1000)</f>
        <v>4.1241226333346075E-8</v>
      </c>
      <c r="I2026" s="12">
        <f t="shared" ca="1" si="968"/>
        <v>1.5193766897588795E-7</v>
      </c>
      <c r="J2026" s="12">
        <f t="shared" ca="1" si="968"/>
        <v>5.2584281286710063E-7</v>
      </c>
      <c r="K2026" s="12">
        <f t="shared" ca="1" si="968"/>
        <v>1.7096335054573451E-6</v>
      </c>
      <c r="L2026" s="12">
        <f t="shared" ca="1" si="968"/>
        <v>5.2216371983868041E-6</v>
      </c>
      <c r="M2026" s="12">
        <f t="shared" ca="1" si="968"/>
        <v>1.4981902328760929E-5</v>
      </c>
      <c r="N2026" s="12">
        <f t="shared" ca="1" si="968"/>
        <v>4.0381628048966361E-5</v>
      </c>
      <c r="O2026" s="12">
        <f t="shared" ca="1" si="968"/>
        <v>1.0224857918048085E-4</v>
      </c>
      <c r="P2026" s="12">
        <f t="shared" ca="1" si="968"/>
        <v>2.4321330782952466E-4</v>
      </c>
      <c r="Q2026" s="12">
        <f t="shared" ca="1" si="968"/>
        <v>5.4346800549634445E-4</v>
      </c>
      <c r="R2026" s="12">
        <f t="shared" ca="1" si="968"/>
        <v>1.1408202569595648E-3</v>
      </c>
      <c r="S2026" s="12">
        <f t="shared" ca="1" si="968"/>
        <v>2.2496609058102347E-3</v>
      </c>
      <c r="T2026" s="12">
        <f t="shared" ca="1" si="968"/>
        <v>4.1674797030526126E-3</v>
      </c>
      <c r="U2026" s="12">
        <f t="shared" ca="1" si="968"/>
        <v>7.2524796736786797E-3</v>
      </c>
      <c r="V2026" s="12">
        <f t="shared" ca="1" si="968"/>
        <v>1.1856490075510652E-2</v>
      </c>
      <c r="W2026" s="12">
        <f t="shared" ca="1" si="968"/>
        <v>1.8208843312433606E-2</v>
      </c>
      <c r="X2026" s="12">
        <f t="shared" ca="1" si="968"/>
        <v>2.6270308350433428E-2</v>
      </c>
      <c r="Y2026" s="12">
        <f t="shared" ca="1" si="968"/>
        <v>3.5604474222795453E-2</v>
      </c>
      <c r="Z2026" s="12">
        <f t="shared" ca="1" si="968"/>
        <v>4.5331550966711251E-2</v>
      </c>
      <c r="AA2026" s="12">
        <f t="shared" ca="1" si="968"/>
        <v>5.4219208628085817E-2</v>
      </c>
      <c r="AB2026" s="12">
        <f t="shared" ca="1" si="968"/>
        <v>6.0920346597577009E-2</v>
      </c>
      <c r="AC2026" s="12">
        <f t="shared" ca="1" si="968"/>
        <v>6.4302543447345137E-2</v>
      </c>
      <c r="AD2026" s="12">
        <f t="shared" ca="1" si="968"/>
        <v>6.3760326511545382E-2</v>
      </c>
      <c r="AE2026" s="12">
        <f t="shared" ca="1" si="968"/>
        <v>5.9392213054887871E-2</v>
      </c>
      <c r="AF2026" s="12">
        <f t="shared" ca="1" si="968"/>
        <v>5.1971479316466153E-2</v>
      </c>
      <c r="AG2026" s="12">
        <f t="shared" ca="1" si="968"/>
        <v>4.2722557628404711E-2</v>
      </c>
      <c r="AH2026" s="12">
        <f t="shared" ca="1" si="968"/>
        <v>3.2991799528409776E-2</v>
      </c>
      <c r="AI2026" s="12">
        <f t="shared" ca="1" si="968"/>
        <v>2.3933783596997452E-2</v>
      </c>
      <c r="AJ2026" s="12">
        <f t="shared" ca="1" si="968"/>
        <v>1.6310726672827947E-2</v>
      </c>
      <c r="AK2026" s="12">
        <f t="shared" ca="1" si="968"/>
        <v>1.0442196347797647E-2</v>
      </c>
      <c r="AL2026" s="12">
        <f t="shared" ca="1" si="968"/>
        <v>6.2801063024427953E-3</v>
      </c>
      <c r="AM2026" s="12">
        <f t="shared" ca="1" si="968"/>
        <v>3.5481235152601881E-3</v>
      </c>
      <c r="AN2026" s="12">
        <f t="shared" ca="1" si="968"/>
        <v>1.8831593006631575E-3</v>
      </c>
      <c r="AO2026" s="12">
        <f t="shared" ca="1" si="968"/>
        <v>9.3892733761538985E-4</v>
      </c>
      <c r="AP2026" s="12">
        <f t="shared" ca="1" si="968"/>
        <v>4.3977800367599103E-4</v>
      </c>
      <c r="AQ2026" s="12">
        <f t="shared" ca="1" si="968"/>
        <v>1.9350474449018852E-4</v>
      </c>
      <c r="AR2026" s="12">
        <f t="shared" ca="1" si="968"/>
        <v>7.9984590750802916E-5</v>
      </c>
      <c r="AS2026" s="12">
        <f t="shared" ca="1" si="968"/>
        <v>3.1058296461420571E-5</v>
      </c>
      <c r="AT2026" s="12">
        <f t="shared" ca="1" si="968"/>
        <v>1.1329363991100222E-5</v>
      </c>
      <c r="AU2026" s="12">
        <f t="shared" ca="1" si="968"/>
        <v>3.8823083314862629E-6</v>
      </c>
      <c r="AV2026" s="12">
        <f t="shared" ca="1" si="968"/>
        <v>1.2497729271560779E-6</v>
      </c>
      <c r="AX2026" s="13">
        <f t="shared" si="959"/>
        <v>8.9939469030275901E-2</v>
      </c>
    </row>
    <row r="2027" spans="1:50" x14ac:dyDescent="0.2">
      <c r="A2027" s="9" t="str">
        <f t="shared" si="954"/>
        <v>Armenia</v>
      </c>
      <c r="C2027" s="20">
        <f t="shared" si="955"/>
        <v>468.75900115543772</v>
      </c>
      <c r="D2027" s="15">
        <f t="shared" si="956"/>
        <v>556.53798954917147</v>
      </c>
      <c r="E2027" s="23">
        <f t="shared" si="957"/>
        <v>1</v>
      </c>
      <c r="F2027" s="15">
        <f t="shared" si="960"/>
        <v>556.53798954917147</v>
      </c>
      <c r="H2027" s="12">
        <f t="shared" ref="H2027:AV2027" ca="1" si="969">_xlfn.NORM.DIST(H$2017,$F2027,$B$37+$B$38*$F2027,FALSE)/$AV617*($F1079/1000)</f>
        <v>4.7362500227074076E-10</v>
      </c>
      <c r="I2027" s="12">
        <f t="shared" ca="1" si="969"/>
        <v>1.8455098283029067E-9</v>
      </c>
      <c r="J2027" s="12">
        <f t="shared" ca="1" si="969"/>
        <v>6.7554564608009033E-9</v>
      </c>
      <c r="K2027" s="12">
        <f t="shared" ca="1" si="969"/>
        <v>2.3230022532820117E-8</v>
      </c>
      <c r="L2027" s="12">
        <f t="shared" ca="1" si="969"/>
        <v>7.5041439727105901E-8</v>
      </c>
      <c r="M2027" s="12">
        <f t="shared" ca="1" si="969"/>
        <v>2.2772424939339936E-7</v>
      </c>
      <c r="N2027" s="12">
        <f t="shared" ca="1" si="969"/>
        <v>6.4919325013918884E-7</v>
      </c>
      <c r="O2027" s="12">
        <f t="shared" ca="1" si="969"/>
        <v>1.7385825125824822E-6</v>
      </c>
      <c r="P2027" s="12">
        <f t="shared" ca="1" si="969"/>
        <v>4.3739439471018312E-6</v>
      </c>
      <c r="Q2027" s="12">
        <f t="shared" ca="1" si="969"/>
        <v>1.0337314140403024E-5</v>
      </c>
      <c r="R2027" s="12">
        <f t="shared" ca="1" si="969"/>
        <v>2.2950851882897583E-5</v>
      </c>
      <c r="S2027" s="12">
        <f t="shared" ca="1" si="969"/>
        <v>4.7868134320659985E-5</v>
      </c>
      <c r="T2027" s="12">
        <f t="shared" ca="1" si="969"/>
        <v>9.3788758427750294E-5</v>
      </c>
      <c r="U2027" s="12">
        <f t="shared" ca="1" si="969"/>
        <v>1.7262817025055129E-4</v>
      </c>
      <c r="V2027" s="12">
        <f t="shared" ca="1" si="969"/>
        <v>2.9848955792347612E-4</v>
      </c>
      <c r="W2027" s="12">
        <f t="shared" ca="1" si="969"/>
        <v>4.8484532583204545E-4</v>
      </c>
      <c r="X2027" s="12">
        <f t="shared" ca="1" si="969"/>
        <v>7.398333056115973E-4</v>
      </c>
      <c r="Y2027" s="12">
        <f t="shared" ca="1" si="969"/>
        <v>1.0605255562410897E-3</v>
      </c>
      <c r="Z2027" s="12">
        <f t="shared" ca="1" si="969"/>
        <v>1.4281209609811906E-3</v>
      </c>
      <c r="AA2027" s="12">
        <f t="shared" ca="1" si="969"/>
        <v>1.8066142993656456E-3</v>
      </c>
      <c r="AB2027" s="12">
        <f t="shared" ca="1" si="969"/>
        <v>2.1469527573921617E-3</v>
      </c>
      <c r="AC2027" s="12">
        <f t="shared" ca="1" si="969"/>
        <v>2.3968239062278009E-3</v>
      </c>
      <c r="AD2027" s="12">
        <f t="shared" ca="1" si="969"/>
        <v>2.5136590046170642E-3</v>
      </c>
      <c r="AE2027" s="12">
        <f t="shared" ca="1" si="969"/>
        <v>2.4764706863827251E-3</v>
      </c>
      <c r="AF2027" s="12">
        <f t="shared" ca="1" si="969"/>
        <v>2.2920105690885204E-3</v>
      </c>
      <c r="AG2027" s="12">
        <f t="shared" ca="1" si="969"/>
        <v>1.9927675157198894E-3</v>
      </c>
      <c r="AH2027" s="12">
        <f t="shared" ca="1" si="969"/>
        <v>1.6276208671660989E-3</v>
      </c>
      <c r="AI2027" s="12">
        <f t="shared" ca="1" si="969"/>
        <v>1.2488390150405073E-3</v>
      </c>
      <c r="AJ2027" s="12">
        <f t="shared" ca="1" si="969"/>
        <v>9.001528521363169E-4</v>
      </c>
      <c r="AK2027" s="12">
        <f t="shared" ca="1" si="969"/>
        <v>6.0951256165777692E-4</v>
      </c>
      <c r="AL2027" s="12">
        <f t="shared" ca="1" si="969"/>
        <v>3.8770879611326012E-4</v>
      </c>
      <c r="AM2027" s="12">
        <f t="shared" ca="1" si="969"/>
        <v>2.3167823855114241E-4</v>
      </c>
      <c r="AN2027" s="12">
        <f t="shared" ca="1" si="969"/>
        <v>1.3005331478368543E-4</v>
      </c>
      <c r="AO2027" s="12">
        <f t="shared" ca="1" si="969"/>
        <v>6.8582640856841811E-5</v>
      </c>
      <c r="AP2027" s="12">
        <f t="shared" ca="1" si="969"/>
        <v>3.3975321670409749E-5</v>
      </c>
      <c r="AQ2027" s="12">
        <f t="shared" ca="1" si="969"/>
        <v>1.5811371584896961E-5</v>
      </c>
      <c r="AR2027" s="12">
        <f t="shared" ca="1" si="969"/>
        <v>6.9124516731246543E-6</v>
      </c>
      <c r="AS2027" s="12">
        <f t="shared" ca="1" si="969"/>
        <v>2.838907654442925E-6</v>
      </c>
      <c r="AT2027" s="12">
        <f t="shared" ca="1" si="969"/>
        <v>1.0952846932813523E-6</v>
      </c>
      <c r="AU2027" s="12">
        <f t="shared" ca="1" si="969"/>
        <v>3.9697153433726204E-7</v>
      </c>
      <c r="AV2027" s="12">
        <f t="shared" ca="1" si="969"/>
        <v>1.3516003895610067E-7</v>
      </c>
      <c r="AX2027" s="13">
        <f t="shared" si="959"/>
        <v>5.8746929786290453E-2</v>
      </c>
    </row>
    <row r="2028" spans="1:50" x14ac:dyDescent="0.2">
      <c r="A2028" s="9" t="str">
        <f t="shared" si="954"/>
        <v>Aruba</v>
      </c>
      <c r="C2028" s="20">
        <f t="shared" si="955"/>
        <v>455.28098835228269</v>
      </c>
      <c r="D2028" s="15">
        <f t="shared" si="956"/>
        <v>549.90296907963818</v>
      </c>
      <c r="E2028" s="23">
        <f t="shared" si="957"/>
        <v>1</v>
      </c>
      <c r="F2028" s="15">
        <f t="shared" si="960"/>
        <v>549.90296907963818</v>
      </c>
      <c r="H2028" s="12">
        <f t="shared" ref="H2028:AV2028" ca="1" si="970">_xlfn.NORM.DIST(H$2017,$F2028,$B$37+$B$38*$F2028,FALSE)/$AV618*($F1080/1000)</f>
        <v>3.248219681352993E-11</v>
      </c>
      <c r="I2028" s="12">
        <f t="shared" ca="1" si="970"/>
        <v>1.2448678573412313E-10</v>
      </c>
      <c r="J2028" s="12">
        <f t="shared" ca="1" si="970"/>
        <v>4.4818540367340194E-10</v>
      </c>
      <c r="K2028" s="12">
        <f t="shared" ca="1" si="970"/>
        <v>1.5158239280167594E-9</v>
      </c>
      <c r="L2028" s="12">
        <f t="shared" ca="1" si="970"/>
        <v>4.8161100598537504E-9</v>
      </c>
      <c r="M2028" s="12">
        <f t="shared" ca="1" si="970"/>
        <v>1.4374761329842037E-8</v>
      </c>
      <c r="N2028" s="12">
        <f t="shared" ca="1" si="970"/>
        <v>4.0305236807390321E-8</v>
      </c>
      <c r="O2028" s="12">
        <f t="shared" ca="1" si="970"/>
        <v>1.0616439923186319E-7</v>
      </c>
      <c r="P2028" s="12">
        <f t="shared" ca="1" si="970"/>
        <v>2.6269567988409618E-7</v>
      </c>
      <c r="Q2028" s="12">
        <f t="shared" ca="1" si="970"/>
        <v>6.1063761039346732E-7</v>
      </c>
      <c r="R2028" s="12">
        <f t="shared" ca="1" si="970"/>
        <v>1.3334316642466396E-6</v>
      </c>
      <c r="S2028" s="12">
        <f t="shared" ca="1" si="970"/>
        <v>2.7353605097290649E-6</v>
      </c>
      <c r="T2028" s="12">
        <f t="shared" ca="1" si="970"/>
        <v>5.2712665371867664E-6</v>
      </c>
      <c r="U2028" s="12">
        <f t="shared" ca="1" si="970"/>
        <v>9.542715475685384E-6</v>
      </c>
      <c r="V2028" s="12">
        <f t="shared" ca="1" si="970"/>
        <v>1.6228768630965476E-5</v>
      </c>
      <c r="W2028" s="12">
        <f t="shared" ca="1" si="970"/>
        <v>2.5927208315482503E-5</v>
      </c>
      <c r="X2028" s="12">
        <f t="shared" ca="1" si="970"/>
        <v>3.8911909248308563E-5</v>
      </c>
      <c r="Y2028" s="12">
        <f t="shared" ca="1" si="970"/>
        <v>5.4861277775692193E-5</v>
      </c>
      <c r="Z2028" s="12">
        <f t="shared" ca="1" si="970"/>
        <v>7.2661756410860625E-5</v>
      </c>
      <c r="AA2028" s="12">
        <f t="shared" ca="1" si="970"/>
        <v>9.0407083552446392E-5</v>
      </c>
      <c r="AB2028" s="12">
        <f t="shared" ca="1" si="970"/>
        <v>1.0567095256180741E-4</v>
      </c>
      <c r="AC2028" s="12">
        <f t="shared" ca="1" si="970"/>
        <v>1.1602868762087827E-4</v>
      </c>
      <c r="AD2028" s="12">
        <f t="shared" ca="1" si="970"/>
        <v>1.1968279768201061E-4</v>
      </c>
      <c r="AE2028" s="12">
        <f t="shared" ca="1" si="970"/>
        <v>1.1597240942205459E-4</v>
      </c>
      <c r="AF2028" s="12">
        <f t="shared" ca="1" si="970"/>
        <v>1.0556846879249461E-4</v>
      </c>
      <c r="AG2028" s="12">
        <f t="shared" ca="1" si="970"/>
        <v>9.0275595026188788E-5</v>
      </c>
      <c r="AH2028" s="12">
        <f t="shared" ca="1" si="970"/>
        <v>7.252088440248418E-5</v>
      </c>
      <c r="AI2028" s="12">
        <f t="shared" ca="1" si="970"/>
        <v>5.4728358050542112E-5</v>
      </c>
      <c r="AJ2028" s="12">
        <f t="shared" ca="1" si="970"/>
        <v>3.8798804197460608E-5</v>
      </c>
      <c r="AK2028" s="12">
        <f t="shared" ca="1" si="970"/>
        <v>2.5839306729488079E-5</v>
      </c>
      <c r="AL2028" s="12">
        <f t="shared" ca="1" si="970"/>
        <v>1.6165903013792565E-5</v>
      </c>
      <c r="AM2028" s="12">
        <f t="shared" ca="1" si="970"/>
        <v>9.5011390802082785E-6</v>
      </c>
      <c r="AN2028" s="12">
        <f t="shared" ca="1" si="970"/>
        <v>5.2457546810205076E-6</v>
      </c>
      <c r="AO2028" s="12">
        <f t="shared" ca="1" si="970"/>
        <v>2.7208015924461921E-6</v>
      </c>
      <c r="AP2028" s="12">
        <f t="shared" ca="1" si="970"/>
        <v>1.3256911720248918E-6</v>
      </c>
      <c r="AQ2028" s="12">
        <f t="shared" ca="1" si="970"/>
        <v>6.067984325785489E-7</v>
      </c>
      <c r="AR2028" s="12">
        <f t="shared" ca="1" si="970"/>
        <v>2.6091745347190096E-7</v>
      </c>
      <c r="AS2028" s="12">
        <f t="shared" ca="1" si="970"/>
        <v>1.0539461142235224E-7</v>
      </c>
      <c r="AT2028" s="12">
        <f t="shared" ca="1" si="970"/>
        <v>3.9993579649731216E-8</v>
      </c>
      <c r="AU2028" s="12">
        <f t="shared" ca="1" si="970"/>
        <v>1.4256691211003563E-8</v>
      </c>
      <c r="AV2028" s="12">
        <f t="shared" ca="1" si="970"/>
        <v>4.774235125079183E-9</v>
      </c>
      <c r="AX2028" s="13">
        <f t="shared" si="959"/>
        <v>6.693296486421528E-2</v>
      </c>
    </row>
    <row r="2029" spans="1:50" x14ac:dyDescent="0.2">
      <c r="A2029" s="9" t="str">
        <f t="shared" si="954"/>
        <v>Australia</v>
      </c>
      <c r="C2029" s="20">
        <f t="shared" si="955"/>
        <v>542.58390711933214</v>
      </c>
      <c r="D2029" s="15">
        <f t="shared" si="956"/>
        <v>593.20286190350748</v>
      </c>
      <c r="E2029" s="23">
        <f t="shared" si="957"/>
        <v>1</v>
      </c>
      <c r="F2029" s="15">
        <f t="shared" si="960"/>
        <v>593.20286190350748</v>
      </c>
      <c r="H2029" s="12">
        <f t="shared" ref="H2029:AV2029" ca="1" si="971">_xlfn.NORM.DIST(H$2017,$F2029,$B$37+$B$38*$F2029,FALSE)/$AV619*($F1081/1000)</f>
        <v>9.0349450404702347E-10</v>
      </c>
      <c r="I2029" s="12">
        <f t="shared" ca="1" si="971"/>
        <v>3.8584745182276548E-9</v>
      </c>
      <c r="J2029" s="12">
        <f t="shared" ca="1" si="971"/>
        <v>1.5479693335400564E-8</v>
      </c>
      <c r="K2029" s="12">
        <f t="shared" ca="1" si="971"/>
        <v>5.8339897783153437E-8</v>
      </c>
      <c r="L2029" s="12">
        <f t="shared" ca="1" si="971"/>
        <v>2.065501762420595E-7</v>
      </c>
      <c r="M2029" s="12">
        <f t="shared" ca="1" si="971"/>
        <v>6.8697680015762369E-7</v>
      </c>
      <c r="N2029" s="12">
        <f t="shared" ca="1" si="971"/>
        <v>2.1464222744124259E-6</v>
      </c>
      <c r="O2029" s="12">
        <f t="shared" ca="1" si="971"/>
        <v>6.3000624900409855E-6</v>
      </c>
      <c r="P2029" s="12">
        <f t="shared" ca="1" si="971"/>
        <v>1.7371252889577965E-5</v>
      </c>
      <c r="Q2029" s="12">
        <f t="shared" ca="1" si="971"/>
        <v>4.4996011923463594E-5</v>
      </c>
      <c r="R2029" s="12">
        <f t="shared" ca="1" si="971"/>
        <v>1.0948975866168439E-4</v>
      </c>
      <c r="S2029" s="12">
        <f t="shared" ca="1" si="971"/>
        <v>2.5028197229108996E-4</v>
      </c>
      <c r="T2029" s="12">
        <f t="shared" ca="1" si="971"/>
        <v>5.374551562002842E-4</v>
      </c>
      <c r="U2029" s="12">
        <f t="shared" ca="1" si="971"/>
        <v>1.0842052194910009E-3</v>
      </c>
      <c r="V2029" s="12">
        <f t="shared" ca="1" si="971"/>
        <v>2.0546476157662836E-3</v>
      </c>
      <c r="W2029" s="12">
        <f t="shared" ca="1" si="971"/>
        <v>3.6577986747869545E-3</v>
      </c>
      <c r="X2029" s="12">
        <f t="shared" ca="1" si="971"/>
        <v>6.1172868083169069E-3</v>
      </c>
      <c r="Y2029" s="12">
        <f t="shared" ca="1" si="971"/>
        <v>9.6106880816599679E-3</v>
      </c>
      <c r="Z2029" s="12">
        <f t="shared" ca="1" si="971"/>
        <v>1.4184261087217575E-2</v>
      </c>
      <c r="AA2029" s="12">
        <f t="shared" ca="1" si="971"/>
        <v>1.9665977859391323E-2</v>
      </c>
      <c r="AB2029" s="12">
        <f t="shared" ca="1" si="971"/>
        <v>2.5614210247756897E-2</v>
      </c>
      <c r="AC2029" s="12">
        <f t="shared" ca="1" si="971"/>
        <v>3.1340288426956575E-2</v>
      </c>
      <c r="AD2029" s="12">
        <f t="shared" ca="1" si="971"/>
        <v>3.6023143064167248E-2</v>
      </c>
      <c r="AE2029" s="12">
        <f t="shared" ca="1" si="971"/>
        <v>3.8897063119487589E-2</v>
      </c>
      <c r="AF2029" s="12">
        <f t="shared" ca="1" si="971"/>
        <v>3.9455596656686673E-2</v>
      </c>
      <c r="AG2029" s="12">
        <f t="shared" ca="1" si="971"/>
        <v>3.7597330821198691E-2</v>
      </c>
      <c r="AH2029" s="12">
        <f t="shared" ca="1" si="971"/>
        <v>3.3655961886239497E-2</v>
      </c>
      <c r="AI2029" s="12">
        <f t="shared" ca="1" si="971"/>
        <v>2.8302421563282682E-2</v>
      </c>
      <c r="AJ2029" s="12">
        <f t="shared" ca="1" si="971"/>
        <v>2.2358454419929535E-2</v>
      </c>
      <c r="AK2029" s="12">
        <f t="shared" ca="1" si="971"/>
        <v>1.6592680727742823E-2</v>
      </c>
      <c r="AL2029" s="12">
        <f t="shared" ca="1" si="971"/>
        <v>1.1567724308411057E-2</v>
      </c>
      <c r="AM2029" s="12">
        <f t="shared" ca="1" si="971"/>
        <v>7.5759290264473646E-3</v>
      </c>
      <c r="AN2029" s="12">
        <f t="shared" ca="1" si="971"/>
        <v>4.6610145656426037E-3</v>
      </c>
      <c r="AO2029" s="12">
        <f t="shared" ca="1" si="971"/>
        <v>2.6939009142395343E-3</v>
      </c>
      <c r="AP2029" s="12">
        <f t="shared" ca="1" si="971"/>
        <v>1.4626464793178328E-3</v>
      </c>
      <c r="AQ2029" s="12">
        <f t="shared" ca="1" si="971"/>
        <v>7.4602557737982178E-4</v>
      </c>
      <c r="AR2029" s="12">
        <f t="shared" ca="1" si="971"/>
        <v>3.5745770248487831E-4</v>
      </c>
      <c r="AS2029" s="12">
        <f t="shared" ca="1" si="971"/>
        <v>1.6089857462010665E-4</v>
      </c>
      <c r="AT2029" s="12">
        <f t="shared" ca="1" si="971"/>
        <v>6.803561716743102E-5</v>
      </c>
      <c r="AU2029" s="12">
        <f t="shared" ca="1" si="971"/>
        <v>2.702570647402202E-5</v>
      </c>
      <c r="AV2029" s="12">
        <f t="shared" ca="1" si="971"/>
        <v>1.0084964581901322E-5</v>
      </c>
      <c r="AX2029" s="13">
        <f t="shared" si="959"/>
        <v>2.6677986803536554E-2</v>
      </c>
    </row>
    <row r="2030" spans="1:50" x14ac:dyDescent="0.2">
      <c r="A2030" s="9" t="str">
        <f t="shared" si="954"/>
        <v>Austria</v>
      </c>
      <c r="C2030" s="20">
        <f t="shared" si="955"/>
        <v>586.07393078400651</v>
      </c>
      <c r="D2030" s="15">
        <f t="shared" si="956"/>
        <v>615.26404370658008</v>
      </c>
      <c r="E2030" s="23">
        <f t="shared" si="957"/>
        <v>1</v>
      </c>
      <c r="F2030" s="15">
        <f t="shared" si="960"/>
        <v>615.26404370658008</v>
      </c>
      <c r="H2030" s="12">
        <f t="shared" ref="H2030:AV2030" ca="1" si="972">_xlfn.NORM.DIST(H$2017,$F2030,$B$37+$B$38*$F2030,FALSE)/$AV620*($F1082/1000)</f>
        <v>4.9526557387881344E-11</v>
      </c>
      <c r="I2030" s="12">
        <f t="shared" ca="1" si="972"/>
        <v>2.235017285115161E-10</v>
      </c>
      <c r="J2030" s="12">
        <f t="shared" ca="1" si="972"/>
        <v>9.4750219835971466E-10</v>
      </c>
      <c r="K2030" s="12">
        <f t="shared" ca="1" si="972"/>
        <v>3.7734288123260229E-9</v>
      </c>
      <c r="L2030" s="12">
        <f t="shared" ca="1" si="972"/>
        <v>1.4117204017127607E-8</v>
      </c>
      <c r="M2030" s="12">
        <f t="shared" ca="1" si="972"/>
        <v>4.9615550658778129E-8</v>
      </c>
      <c r="N2030" s="12">
        <f t="shared" ca="1" si="972"/>
        <v>1.6381117871376946E-7</v>
      </c>
      <c r="O2030" s="12">
        <f t="shared" ca="1" si="972"/>
        <v>5.0807268826207748E-7</v>
      </c>
      <c r="P2030" s="12">
        <f t="shared" ca="1" si="972"/>
        <v>1.4803511967937233E-6</v>
      </c>
      <c r="Q2030" s="12">
        <f t="shared" ca="1" si="972"/>
        <v>4.0519144130886087E-6</v>
      </c>
      <c r="R2030" s="12">
        <f t="shared" ca="1" si="972"/>
        <v>1.0418671919813116E-5</v>
      </c>
      <c r="S2030" s="12">
        <f t="shared" ca="1" si="972"/>
        <v>2.5166397761498976E-5</v>
      </c>
      <c r="T2030" s="12">
        <f t="shared" ca="1" si="972"/>
        <v>5.710660543371204E-5</v>
      </c>
      <c r="U2030" s="12">
        <f t="shared" ca="1" si="972"/>
        <v>1.217329731293678E-4</v>
      </c>
      <c r="V2030" s="12">
        <f t="shared" ca="1" si="972"/>
        <v>2.4377362063582878E-4</v>
      </c>
      <c r="W2030" s="12">
        <f t="shared" ca="1" si="972"/>
        <v>4.5858704436531312E-4</v>
      </c>
      <c r="X2030" s="12">
        <f t="shared" ca="1" si="972"/>
        <v>8.1042615685524727E-4</v>
      </c>
      <c r="Y2030" s="12">
        <f t="shared" ca="1" si="972"/>
        <v>1.3454318763524535E-3</v>
      </c>
      <c r="Z2030" s="12">
        <f t="shared" ca="1" si="972"/>
        <v>2.0982951222151022E-3</v>
      </c>
      <c r="AA2030" s="12">
        <f t="shared" ca="1" si="972"/>
        <v>3.0741710193365719E-3</v>
      </c>
      <c r="AB2030" s="12">
        <f t="shared" ca="1" si="972"/>
        <v>4.2310296815600895E-3</v>
      </c>
      <c r="AC2030" s="12">
        <f t="shared" ca="1" si="972"/>
        <v>5.4704205486974036E-3</v>
      </c>
      <c r="AD2030" s="12">
        <f t="shared" ca="1" si="972"/>
        <v>6.6443416017630211E-3</v>
      </c>
      <c r="AE2030" s="12">
        <f t="shared" ca="1" si="972"/>
        <v>7.5812319646922531E-3</v>
      </c>
      <c r="AF2030" s="12">
        <f t="shared" ca="1" si="972"/>
        <v>8.1261383582927164E-3</v>
      </c>
      <c r="AG2030" s="12">
        <f t="shared" ca="1" si="972"/>
        <v>8.1824853198815741E-3</v>
      </c>
      <c r="AH2030" s="12">
        <f t="shared" ca="1" si="972"/>
        <v>7.7400337075351159E-3</v>
      </c>
      <c r="AI2030" s="12">
        <f t="shared" ca="1" si="972"/>
        <v>6.8779191140072755E-3</v>
      </c>
      <c r="AJ2030" s="12">
        <f t="shared" ca="1" si="972"/>
        <v>5.7415330761283311E-3</v>
      </c>
      <c r="AK2030" s="12">
        <f t="shared" ca="1" si="972"/>
        <v>4.5025160843195043E-3</v>
      </c>
      <c r="AL2030" s="12">
        <f t="shared" ca="1" si="972"/>
        <v>3.3169526324893588E-3</v>
      </c>
      <c r="AM2030" s="12">
        <f t="shared" ca="1" si="972"/>
        <v>2.295513553121839E-3</v>
      </c>
      <c r="AN2030" s="12">
        <f t="shared" ca="1" si="972"/>
        <v>1.4923718473404516E-3</v>
      </c>
      <c r="AO2030" s="12">
        <f t="shared" ca="1" si="972"/>
        <v>9.1144576034477638E-4</v>
      </c>
      <c r="AP2030" s="12">
        <f t="shared" ca="1" si="972"/>
        <v>5.2292716770882032E-4</v>
      </c>
      <c r="AQ2030" s="12">
        <f t="shared" ca="1" si="972"/>
        <v>2.8184359937852879E-4</v>
      </c>
      <c r="AR2030" s="12">
        <f t="shared" ca="1" si="972"/>
        <v>1.4270255288797664E-4</v>
      </c>
      <c r="AS2030" s="12">
        <f t="shared" ca="1" si="972"/>
        <v>6.7875322083239565E-5</v>
      </c>
      <c r="AT2030" s="12">
        <f t="shared" ca="1" si="972"/>
        <v>3.0328341329499338E-5</v>
      </c>
      <c r="AU2030" s="12">
        <f t="shared" ca="1" si="972"/>
        <v>1.2730398830114522E-5</v>
      </c>
      <c r="AV2030" s="12">
        <f t="shared" ca="1" si="972"/>
        <v>5.0198640480908121E-6</v>
      </c>
      <c r="AX2030" s="13">
        <f t="shared" si="959"/>
        <v>1.5673473975720872E-2</v>
      </c>
    </row>
    <row r="2031" spans="1:50" x14ac:dyDescent="0.2">
      <c r="A2031" s="9" t="str">
        <f t="shared" si="954"/>
        <v>Azerbaijan</v>
      </c>
      <c r="C2031" s="20">
        <f t="shared" si="955"/>
        <v>486.4850225507036</v>
      </c>
      <c r="D2031" s="15">
        <f t="shared" si="956"/>
        <v>564.91613526060405</v>
      </c>
      <c r="E2031" s="23">
        <f t="shared" si="957"/>
        <v>1</v>
      </c>
      <c r="F2031" s="15">
        <f t="shared" si="960"/>
        <v>564.91613526060405</v>
      </c>
      <c r="H2031" s="12">
        <f t="shared" ref="H2031:AV2031" ca="1" si="973">_xlfn.NORM.DIST(H$2017,$F2031,$B$37+$B$38*$F2031,FALSE)/$AV621*($F1083/1000)</f>
        <v>1.2451237950231898E-9</v>
      </c>
      <c r="I2031" s="12">
        <f t="shared" ca="1" si="973"/>
        <v>4.9543961664692129E-9</v>
      </c>
      <c r="J2031" s="12">
        <f t="shared" ca="1" si="973"/>
        <v>1.8519340807370346E-8</v>
      </c>
      <c r="K2031" s="12">
        <f t="shared" ca="1" si="973"/>
        <v>6.5030472854390605E-8</v>
      </c>
      <c r="L2031" s="12">
        <f t="shared" ca="1" si="973"/>
        <v>2.145185707048412E-7</v>
      </c>
      <c r="M2031" s="12">
        <f t="shared" ca="1" si="973"/>
        <v>6.6476703068868227E-7</v>
      </c>
      <c r="N2031" s="12">
        <f t="shared" ca="1" si="973"/>
        <v>1.9352213421617806E-6</v>
      </c>
      <c r="O2031" s="12">
        <f t="shared" ca="1" si="973"/>
        <v>5.2923482279818516E-6</v>
      </c>
      <c r="P2031" s="12">
        <f t="shared" ca="1" si="973"/>
        <v>1.3596363740327306E-5</v>
      </c>
      <c r="Q2031" s="12">
        <f t="shared" ca="1" si="973"/>
        <v>3.281358882726736E-5</v>
      </c>
      <c r="R2031" s="12">
        <f t="shared" ca="1" si="973"/>
        <v>7.4394577882504456E-5</v>
      </c>
      <c r="S2031" s="12">
        <f t="shared" ca="1" si="973"/>
        <v>1.5844751445785149E-4</v>
      </c>
      <c r="T2031" s="12">
        <f t="shared" ca="1" si="973"/>
        <v>3.1701964309695089E-4</v>
      </c>
      <c r="U2031" s="12">
        <f t="shared" ca="1" si="973"/>
        <v>5.958590082342823E-4</v>
      </c>
      <c r="V2031" s="12">
        <f t="shared" ca="1" si="973"/>
        <v>1.0521010184877846E-3</v>
      </c>
      <c r="W2031" s="12">
        <f t="shared" ca="1" si="973"/>
        <v>1.7451307357270053E-3</v>
      </c>
      <c r="X2031" s="12">
        <f t="shared" ca="1" si="973"/>
        <v>2.7192872653878618E-3</v>
      </c>
      <c r="Y2031" s="12">
        <f t="shared" ca="1" si="973"/>
        <v>3.9805107863414048E-3</v>
      </c>
      <c r="Z2031" s="12">
        <f t="shared" ca="1" si="973"/>
        <v>5.4736763695614442E-3</v>
      </c>
      <c r="AA2031" s="12">
        <f t="shared" ca="1" si="973"/>
        <v>7.0709216043943783E-3</v>
      </c>
      <c r="AB2031" s="12">
        <f t="shared" ca="1" si="973"/>
        <v>8.5808344480892019E-3</v>
      </c>
      <c r="AC2031" s="12">
        <f t="shared" ca="1" si="973"/>
        <v>9.7822693983002623E-3</v>
      </c>
      <c r="AD2031" s="12">
        <f t="shared" ca="1" si="973"/>
        <v>1.0476260996558736E-2</v>
      </c>
      <c r="AE2031" s="12">
        <f t="shared" ca="1" si="973"/>
        <v>1.0539732657705808E-2</v>
      </c>
      <c r="AF2031" s="12">
        <f t="shared" ca="1" si="973"/>
        <v>9.9611498966063472E-3</v>
      </c>
      <c r="AG2031" s="12">
        <f t="shared" ca="1" si="973"/>
        <v>8.843943323896767E-3</v>
      </c>
      <c r="AH2031" s="12">
        <f t="shared" ca="1" si="973"/>
        <v>7.3763076331735374E-3</v>
      </c>
      <c r="AI2031" s="12">
        <f t="shared" ca="1" si="973"/>
        <v>5.7794789459055746E-3</v>
      </c>
      <c r="AJ2031" s="12">
        <f t="shared" ca="1" si="973"/>
        <v>4.2539751236463728E-3</v>
      </c>
      <c r="AK2031" s="12">
        <f t="shared" ca="1" si="973"/>
        <v>2.9414251451726943E-3</v>
      </c>
      <c r="AL2031" s="12">
        <f t="shared" ca="1" si="973"/>
        <v>1.9106328940407245E-3</v>
      </c>
      <c r="AM2031" s="12">
        <f t="shared" ca="1" si="973"/>
        <v>1.1658785039197885E-3</v>
      </c>
      <c r="AN2031" s="12">
        <f t="shared" ca="1" si="973"/>
        <v>6.6832227218784079E-4</v>
      </c>
      <c r="AO2031" s="12">
        <f t="shared" ca="1" si="973"/>
        <v>3.5989446609768734E-4</v>
      </c>
      <c r="AP2031" s="12">
        <f t="shared" ca="1" si="973"/>
        <v>1.8206270794764328E-4</v>
      </c>
      <c r="AQ2031" s="12">
        <f t="shared" ca="1" si="973"/>
        <v>8.6521376887025177E-5</v>
      </c>
      <c r="AR2031" s="12">
        <f t="shared" ca="1" si="973"/>
        <v>3.8626240576951934E-5</v>
      </c>
      <c r="AS2031" s="12">
        <f t="shared" ca="1" si="973"/>
        <v>1.6199367387973486E-5</v>
      </c>
      <c r="AT2031" s="12">
        <f t="shared" ca="1" si="973"/>
        <v>6.3821978555731313E-6</v>
      </c>
      <c r="AU2031" s="12">
        <f t="shared" ca="1" si="973"/>
        <v>2.3621042843153522E-6</v>
      </c>
      <c r="AV2031" s="12">
        <f t="shared" ca="1" si="973"/>
        <v>8.2126717661402447E-7</v>
      </c>
      <c r="AX2031" s="13">
        <f t="shared" si="959"/>
        <v>4.9557291602338155E-2</v>
      </c>
    </row>
    <row r="2032" spans="1:50" x14ac:dyDescent="0.2">
      <c r="A2032" s="9" t="str">
        <f t="shared" si="954"/>
        <v>Bahamas</v>
      </c>
      <c r="C2032" s="20">
        <f t="shared" si="955"/>
        <v>447.76471022320658</v>
      </c>
      <c r="D2032" s="15">
        <f t="shared" si="956"/>
        <v>546.00570843429819</v>
      </c>
      <c r="E2032" s="23">
        <f t="shared" si="957"/>
        <v>1</v>
      </c>
      <c r="F2032" s="15">
        <f t="shared" si="960"/>
        <v>546.00570843429819</v>
      </c>
      <c r="H2032" s="12">
        <f t="shared" ref="H2032:AV2032" ca="1" si="974">_xlfn.NORM.DIST(H$2017,$F2032,$B$37+$B$38*$F2032,FALSE)/$AV622*($F1084/1000)</f>
        <v>1.6248115331902338E-10</v>
      </c>
      <c r="I2032" s="12">
        <f t="shared" ca="1" si="974"/>
        <v>6.1666522191078857E-10</v>
      </c>
      <c r="J2032" s="12">
        <f t="shared" ca="1" si="974"/>
        <v>2.1986318458416229E-9</v>
      </c>
      <c r="K2032" s="12">
        <f t="shared" ca="1" si="974"/>
        <v>7.3639726528991135E-9</v>
      </c>
      <c r="L2032" s="12">
        <f t="shared" ca="1" si="974"/>
        <v>2.317012702720773E-8</v>
      </c>
      <c r="M2032" s="12">
        <f t="shared" ca="1" si="974"/>
        <v>6.8485914193752885E-8</v>
      </c>
      <c r="N2032" s="12">
        <f t="shared" ca="1" si="974"/>
        <v>1.9016504690363494E-7</v>
      </c>
      <c r="O2032" s="12">
        <f t="shared" ca="1" si="974"/>
        <v>4.9604003246676571E-7</v>
      </c>
      <c r="P2032" s="12">
        <f t="shared" ca="1" si="974"/>
        <v>1.2155122904883426E-6</v>
      </c>
      <c r="Q2032" s="12">
        <f t="shared" ca="1" si="974"/>
        <v>2.7980700097249131E-6</v>
      </c>
      <c r="R2032" s="12">
        <f t="shared" ca="1" si="974"/>
        <v>6.0508222285965699E-6</v>
      </c>
      <c r="S2032" s="12">
        <f t="shared" ca="1" si="974"/>
        <v>1.229212040293101E-5</v>
      </c>
      <c r="T2032" s="12">
        <f t="shared" ca="1" si="974"/>
        <v>2.3458260911502044E-5</v>
      </c>
      <c r="U2032" s="12">
        <f t="shared" ca="1" si="974"/>
        <v>4.2055365720466867E-5</v>
      </c>
      <c r="V2032" s="12">
        <f t="shared" ca="1" si="974"/>
        <v>7.0827776889360126E-5</v>
      </c>
      <c r="W2032" s="12">
        <f t="shared" ca="1" si="974"/>
        <v>1.1205788003010722E-4</v>
      </c>
      <c r="X2032" s="12">
        <f t="shared" ca="1" si="974"/>
        <v>1.665473735665755E-4</v>
      </c>
      <c r="Y2032" s="12">
        <f t="shared" ca="1" si="974"/>
        <v>2.3253577076867851E-4</v>
      </c>
      <c r="Z2032" s="12">
        <f t="shared" ca="1" si="974"/>
        <v>3.0499895093604416E-4</v>
      </c>
      <c r="AA2032" s="12">
        <f t="shared" ca="1" si="974"/>
        <v>3.7580583289491092E-4</v>
      </c>
      <c r="AB2032" s="12">
        <f t="shared" ca="1" si="974"/>
        <v>4.3499601895491912E-4</v>
      </c>
      <c r="AC2032" s="12">
        <f t="shared" ca="1" si="974"/>
        <v>4.7300272534532778E-4</v>
      </c>
      <c r="AD2032" s="12">
        <f t="shared" ca="1" si="974"/>
        <v>4.8316848419664905E-4</v>
      </c>
      <c r="AE2032" s="12">
        <f t="shared" ca="1" si="974"/>
        <v>4.6364987723942206E-4</v>
      </c>
      <c r="AF2032" s="12">
        <f t="shared" ca="1" si="974"/>
        <v>4.1796343957254902E-4</v>
      </c>
      <c r="AG2032" s="12">
        <f t="shared" ca="1" si="974"/>
        <v>3.5395091121980882E-4</v>
      </c>
      <c r="AH2032" s="12">
        <f t="shared" ca="1" si="974"/>
        <v>2.8158166321325177E-4</v>
      </c>
      <c r="AI2032" s="12">
        <f t="shared" ca="1" si="974"/>
        <v>2.1043709593891464E-4</v>
      </c>
      <c r="AJ2032" s="12">
        <f t="shared" ca="1" si="974"/>
        <v>1.4773956797997458E-4</v>
      </c>
      <c r="AK2032" s="12">
        <f t="shared" ca="1" si="974"/>
        <v>9.7437906526930151E-5</v>
      </c>
      <c r="AL2032" s="12">
        <f t="shared" ca="1" si="974"/>
        <v>6.0369233140949049E-5</v>
      </c>
      <c r="AM2032" s="12">
        <f t="shared" ca="1" si="974"/>
        <v>3.5136618935759663E-5</v>
      </c>
      <c r="AN2032" s="12">
        <f t="shared" ca="1" si="974"/>
        <v>1.9211482213710656E-5</v>
      </c>
      <c r="AO2032" s="12">
        <f t="shared" ca="1" si="974"/>
        <v>9.8677553226835955E-6</v>
      </c>
      <c r="AP2032" s="12">
        <f t="shared" ca="1" si="974"/>
        <v>4.7613758682060628E-6</v>
      </c>
      <c r="AQ2032" s="12">
        <f t="shared" ca="1" si="974"/>
        <v>2.1582569870688262E-6</v>
      </c>
      <c r="AR2032" s="12">
        <f t="shared" ca="1" si="974"/>
        <v>9.1903158952971464E-7</v>
      </c>
      <c r="AS2032" s="12">
        <f t="shared" ca="1" si="974"/>
        <v>3.676328561510364E-7</v>
      </c>
      <c r="AT2032" s="12">
        <f t="shared" ca="1" si="974"/>
        <v>1.3815124147330672E-7</v>
      </c>
      <c r="AU2032" s="12">
        <f t="shared" ca="1" si="974"/>
        <v>4.8769899490418872E-8</v>
      </c>
      <c r="AV2032" s="12">
        <f t="shared" ca="1" si="974"/>
        <v>1.6173556276318096E-8</v>
      </c>
      <c r="AX2032" s="13">
        <f t="shared" si="959"/>
        <v>7.2137192959914859E-2</v>
      </c>
    </row>
    <row r="2033" spans="1:50" x14ac:dyDescent="0.2">
      <c r="A2033" s="9" t="str">
        <f t="shared" si="954"/>
        <v>Bahrain</v>
      </c>
      <c r="C2033" s="20">
        <f t="shared" si="955"/>
        <v>471.65824120197237</v>
      </c>
      <c r="D2033" s="15">
        <f t="shared" si="956"/>
        <v>558.34584417334418</v>
      </c>
      <c r="E2033" s="23">
        <f t="shared" si="957"/>
        <v>1</v>
      </c>
      <c r="F2033" s="15">
        <f t="shared" si="960"/>
        <v>558.34584417334418</v>
      </c>
      <c r="H2033" s="12">
        <f t="shared" ref="H2033:AV2033" ca="1" si="975">_xlfn.NORM.DIST(H$2017,$F2033,$B$37+$B$38*$F2033,FALSE)/$AV623*($F1085/1000)</f>
        <v>3.2254413150641527E-10</v>
      </c>
      <c r="I2033" s="12">
        <f t="shared" ca="1" si="975"/>
        <v>1.2625068402915483E-9</v>
      </c>
      <c r="J2033" s="12">
        <f t="shared" ca="1" si="975"/>
        <v>4.642318465058728E-9</v>
      </c>
      <c r="K2033" s="12">
        <f t="shared" ca="1" si="975"/>
        <v>1.6035876944888605E-8</v>
      </c>
      <c r="L2033" s="12">
        <f t="shared" ca="1" si="975"/>
        <v>5.2036382193656507E-8</v>
      </c>
      <c r="M2033" s="12">
        <f t="shared" ca="1" si="975"/>
        <v>1.5862735019022984E-7</v>
      </c>
      <c r="N2033" s="12">
        <f t="shared" ca="1" si="975"/>
        <v>4.5426119517277999E-7</v>
      </c>
      <c r="O2033" s="12">
        <f t="shared" ca="1" si="975"/>
        <v>1.2220523309169489E-6</v>
      </c>
      <c r="P2033" s="12">
        <f t="shared" ca="1" si="975"/>
        <v>3.0883788037790626E-6</v>
      </c>
      <c r="Q2033" s="12">
        <f t="shared" ca="1" si="975"/>
        <v>7.3320921983732082E-6</v>
      </c>
      <c r="R2033" s="12">
        <f t="shared" ca="1" si="975"/>
        <v>1.6352413728857477E-5</v>
      </c>
      <c r="S2033" s="12">
        <f t="shared" ca="1" si="975"/>
        <v>3.4260398537280679E-5</v>
      </c>
      <c r="T2033" s="12">
        <f t="shared" ca="1" si="975"/>
        <v>6.7430992121324747E-5</v>
      </c>
      <c r="U2033" s="12">
        <f t="shared" ca="1" si="975"/>
        <v>1.2467612145559842E-4</v>
      </c>
      <c r="V2033" s="12">
        <f t="shared" ca="1" si="975"/>
        <v>2.1655270455235318E-4</v>
      </c>
      <c r="W2033" s="12">
        <f t="shared" ca="1" si="975"/>
        <v>3.5334628989870231E-4</v>
      </c>
      <c r="X2033" s="12">
        <f t="shared" ca="1" si="975"/>
        <v>5.4161920337807091E-4</v>
      </c>
      <c r="Y2033" s="12">
        <f t="shared" ca="1" si="975"/>
        <v>7.7990942266879988E-4</v>
      </c>
      <c r="Z2033" s="12">
        <f t="shared" ca="1" si="975"/>
        <v>1.0549961520846666E-3</v>
      </c>
      <c r="AA2033" s="12">
        <f t="shared" ca="1" si="975"/>
        <v>1.3406461913026929E-3</v>
      </c>
      <c r="AB2033" s="12">
        <f t="shared" ca="1" si="975"/>
        <v>1.6004203931853896E-3</v>
      </c>
      <c r="AC2033" s="12">
        <f t="shared" ca="1" si="975"/>
        <v>1.7947773063129527E-3</v>
      </c>
      <c r="AD2033" s="12">
        <f t="shared" ca="1" si="975"/>
        <v>1.8907915697069211E-3</v>
      </c>
      <c r="AE2033" s="12">
        <f t="shared" ca="1" si="975"/>
        <v>1.8712565774990362E-3</v>
      </c>
      <c r="AF2033" s="12">
        <f t="shared" ca="1" si="975"/>
        <v>1.7397210463917202E-3</v>
      </c>
      <c r="AG2033" s="12">
        <f t="shared" ca="1" si="975"/>
        <v>1.5194362723927267E-3</v>
      </c>
      <c r="AH2033" s="12">
        <f t="shared" ca="1" si="975"/>
        <v>1.2466425816942918E-3</v>
      </c>
      <c r="AI2033" s="12">
        <f t="shared" ca="1" si="975"/>
        <v>9.608553645483437E-4</v>
      </c>
      <c r="AJ2033" s="12">
        <f t="shared" ca="1" si="975"/>
        <v>6.9571389326383631E-4</v>
      </c>
      <c r="AK2033" s="12">
        <f t="shared" ca="1" si="975"/>
        <v>4.7321655341851229E-4</v>
      </c>
      <c r="AL2033" s="12">
        <f t="shared" ca="1" si="975"/>
        <v>3.0237492587596412E-4</v>
      </c>
      <c r="AM2033" s="12">
        <f t="shared" ca="1" si="975"/>
        <v>1.8150484257883272E-4</v>
      </c>
      <c r="AN2033" s="12">
        <f t="shared" ca="1" si="975"/>
        <v>1.0234986004160363E-4</v>
      </c>
      <c r="AO2033" s="12">
        <f t="shared" ca="1" si="975"/>
        <v>5.4217924011264122E-5</v>
      </c>
      <c r="AP2033" s="12">
        <f t="shared" ca="1" si="975"/>
        <v>2.6980817904205449E-5</v>
      </c>
      <c r="AQ2033" s="12">
        <f t="shared" ca="1" si="975"/>
        <v>1.2613160789688116E-5</v>
      </c>
      <c r="AR2033" s="12">
        <f t="shared" ca="1" si="975"/>
        <v>5.5392293600043978E-6</v>
      </c>
      <c r="AS2033" s="12">
        <f t="shared" ca="1" si="975"/>
        <v>2.2852375894635875E-6</v>
      </c>
      <c r="AT2033" s="12">
        <f t="shared" ca="1" si="975"/>
        <v>8.8566598394904843E-7</v>
      </c>
      <c r="AU2033" s="12">
        <f t="shared" ca="1" si="975"/>
        <v>3.2245206730345957E-7</v>
      </c>
      <c r="AV2033" s="12">
        <f t="shared" ca="1" si="975"/>
        <v>1.102851304497984E-7</v>
      </c>
      <c r="AX2033" s="13">
        <f t="shared" si="959"/>
        <v>5.6658505837274803E-2</v>
      </c>
    </row>
    <row r="2034" spans="1:50" x14ac:dyDescent="0.2">
      <c r="A2034" s="9" t="str">
        <f t="shared" si="954"/>
        <v>Bangladesh</v>
      </c>
      <c r="C2034" s="20">
        <f t="shared" si="955"/>
        <v>410.31015183225622</v>
      </c>
      <c r="D2034" s="15">
        <f t="shared" si="956"/>
        <v>527.35784204568927</v>
      </c>
      <c r="E2034" s="23">
        <f t="shared" si="957"/>
        <v>1</v>
      </c>
      <c r="F2034" s="15">
        <f t="shared" si="960"/>
        <v>527.35784204568927</v>
      </c>
      <c r="H2034" s="12">
        <f t="shared" ref="H2034:AV2034" ca="1" si="976">_xlfn.NORM.DIST(H$2017,$F2034,$B$37+$B$38*$F2034,FALSE)/$AV624*($F1086/1000)</f>
        <v>1.5889784247055074E-7</v>
      </c>
      <c r="I2034" s="12">
        <f t="shared" ca="1" si="976"/>
        <v>5.7559604313447716E-7</v>
      </c>
      <c r="J2034" s="12">
        <f t="shared" ca="1" si="976"/>
        <v>1.9587282816992884E-6</v>
      </c>
      <c r="K2034" s="12">
        <f t="shared" ca="1" si="976"/>
        <v>6.2616268522739693E-6</v>
      </c>
      <c r="L2034" s="12">
        <f t="shared" ca="1" si="976"/>
        <v>1.8804282510714026E-5</v>
      </c>
      <c r="M2034" s="12">
        <f t="shared" ca="1" si="976"/>
        <v>5.304970170452453E-5</v>
      </c>
      <c r="N2034" s="12">
        <f t="shared" ca="1" si="976"/>
        <v>1.4059365456570871E-4</v>
      </c>
      <c r="O2034" s="12">
        <f t="shared" ca="1" si="976"/>
        <v>3.5002985553033908E-4</v>
      </c>
      <c r="P2034" s="12">
        <f t="shared" ca="1" si="976"/>
        <v>8.1865525197543493E-4</v>
      </c>
      <c r="Q2034" s="12">
        <f t="shared" ca="1" si="976"/>
        <v>1.7986787788022561E-3</v>
      </c>
      <c r="R2034" s="12">
        <f t="shared" ca="1" si="976"/>
        <v>3.7124683866841105E-3</v>
      </c>
      <c r="S2034" s="12">
        <f t="shared" ca="1" si="976"/>
        <v>7.1982762946206534E-3</v>
      </c>
      <c r="T2034" s="12">
        <f t="shared" ca="1" si="976"/>
        <v>1.3111453995016058E-2</v>
      </c>
      <c r="U2034" s="12">
        <f t="shared" ca="1" si="976"/>
        <v>2.2435192148431541E-2</v>
      </c>
      <c r="V2034" s="12">
        <f t="shared" ca="1" si="976"/>
        <v>3.6063288511931905E-2</v>
      </c>
      <c r="W2034" s="12">
        <f t="shared" ca="1" si="976"/>
        <v>5.4457469141776356E-2</v>
      </c>
      <c r="X2034" s="12">
        <f t="shared" ca="1" si="976"/>
        <v>7.7251367617427763E-2</v>
      </c>
      <c r="Y2034" s="12">
        <f t="shared" ca="1" si="976"/>
        <v>0.10294647824853105</v>
      </c>
      <c r="Z2034" s="12">
        <f t="shared" ca="1" si="976"/>
        <v>0.12887640310816001</v>
      </c>
      <c r="AA2034" s="12">
        <f t="shared" ca="1" si="976"/>
        <v>0.15156255359515949</v>
      </c>
      <c r="AB2034" s="12">
        <f t="shared" ca="1" si="976"/>
        <v>0.16744300753837241</v>
      </c>
      <c r="AC2034" s="12">
        <f t="shared" ca="1" si="976"/>
        <v>0.17377956790815369</v>
      </c>
      <c r="AD2034" s="12">
        <f t="shared" ca="1" si="976"/>
        <v>0.16942871029052325</v>
      </c>
      <c r="AE2034" s="12">
        <f t="shared" ca="1" si="976"/>
        <v>0.1551786222777875</v>
      </c>
      <c r="AF2034" s="12">
        <f t="shared" ca="1" si="976"/>
        <v>0.13351601862205095</v>
      </c>
      <c r="AG2034" s="12">
        <f t="shared" ca="1" si="976"/>
        <v>0.10791739414497195</v>
      </c>
      <c r="AH2034" s="12">
        <f t="shared" ca="1" si="976"/>
        <v>8.194191728979508E-2</v>
      </c>
      <c r="AI2034" s="12">
        <f t="shared" ca="1" si="976"/>
        <v>5.8449040711567035E-2</v>
      </c>
      <c r="AJ2034" s="12">
        <f t="shared" ca="1" si="976"/>
        <v>3.9165641917969229E-2</v>
      </c>
      <c r="AK2034" s="12">
        <f t="shared" ca="1" si="976"/>
        <v>2.4654131326344829E-2</v>
      </c>
      <c r="AL2034" s="12">
        <f t="shared" ca="1" si="976"/>
        <v>1.4579101381013574E-2</v>
      </c>
      <c r="AM2034" s="12">
        <f t="shared" ca="1" si="976"/>
        <v>8.0989441078042103E-3</v>
      </c>
      <c r="AN2034" s="12">
        <f t="shared" ca="1" si="976"/>
        <v>4.2265172181508636E-3</v>
      </c>
      <c r="AO2034" s="12">
        <f t="shared" ca="1" si="976"/>
        <v>2.0720177818791346E-3</v>
      </c>
      <c r="AP2034" s="12">
        <f t="shared" ca="1" si="976"/>
        <v>9.5424723155245904E-4</v>
      </c>
      <c r="AQ2034" s="12">
        <f t="shared" ca="1" si="976"/>
        <v>4.1284300831876395E-4</v>
      </c>
      <c r="AR2034" s="12">
        <f t="shared" ca="1" si="976"/>
        <v>1.677897991842847E-4</v>
      </c>
      <c r="AS2034" s="12">
        <f t="shared" ca="1" si="976"/>
        <v>6.4062335773090536E-5</v>
      </c>
      <c r="AT2034" s="12">
        <f t="shared" ca="1" si="976"/>
        <v>2.2977172220293674E-5</v>
      </c>
      <c r="AU2034" s="12">
        <f t="shared" ca="1" si="976"/>
        <v>7.7418897845919936E-6</v>
      </c>
      <c r="AV2034" s="12">
        <f t="shared" ca="1" si="976"/>
        <v>2.4504959217897608E-6</v>
      </c>
      <c r="AX2034" s="13">
        <f t="shared" si="959"/>
        <v>0.10140643202183419</v>
      </c>
    </row>
    <row r="2035" spans="1:50" x14ac:dyDescent="0.2">
      <c r="A2035" s="9" t="str">
        <f t="shared" si="954"/>
        <v>Barbados</v>
      </c>
      <c r="C2035" s="20">
        <f t="shared" si="955"/>
        <v>435.00467672737119</v>
      </c>
      <c r="D2035" s="15">
        <f t="shared" si="956"/>
        <v>539.58757010027557</v>
      </c>
      <c r="E2035" s="23">
        <f t="shared" si="957"/>
        <v>1</v>
      </c>
      <c r="F2035" s="15">
        <f t="shared" si="960"/>
        <v>539.58757010027557</v>
      </c>
      <c r="H2035" s="12">
        <f t="shared" ref="H2035:AV2035" ca="1" si="977">_xlfn.NORM.DIST(H$2017,$F2035,$B$37+$B$38*$F2035,FALSE)/$AV625*($F1087/1000)</f>
        <v>1.1290741911809834E-10</v>
      </c>
      <c r="I2035" s="12">
        <f t="shared" ca="1" si="977"/>
        <v>4.216970259970167E-10</v>
      </c>
      <c r="J2035" s="12">
        <f t="shared" ca="1" si="977"/>
        <v>1.4795688896745606E-9</v>
      </c>
      <c r="K2035" s="12">
        <f t="shared" ca="1" si="977"/>
        <v>4.8767044778968983E-9</v>
      </c>
      <c r="L2035" s="12">
        <f t="shared" ca="1" si="977"/>
        <v>1.5099907305351231E-8</v>
      </c>
      <c r="M2035" s="12">
        <f t="shared" ca="1" si="977"/>
        <v>4.3921657270467693E-8</v>
      </c>
      <c r="N2035" s="12">
        <f t="shared" ca="1" si="977"/>
        <v>1.200161666252501E-7</v>
      </c>
      <c r="O2035" s="12">
        <f t="shared" ca="1" si="977"/>
        <v>3.0807565343129726E-7</v>
      </c>
      <c r="P2035" s="12">
        <f t="shared" ca="1" si="977"/>
        <v>7.4290212464397352E-7</v>
      </c>
      <c r="Q2035" s="12">
        <f t="shared" ca="1" si="977"/>
        <v>1.6829159146176689E-6</v>
      </c>
      <c r="R2035" s="12">
        <f t="shared" ca="1" si="977"/>
        <v>3.5813752604369853E-6</v>
      </c>
      <c r="S2035" s="12">
        <f t="shared" ca="1" si="977"/>
        <v>7.1596836916743429E-6</v>
      </c>
      <c r="T2035" s="12">
        <f t="shared" ca="1" si="977"/>
        <v>1.3446041199415293E-5</v>
      </c>
      <c r="U2035" s="12">
        <f t="shared" ca="1" si="977"/>
        <v>2.3722018165141613E-5</v>
      </c>
      <c r="V2035" s="12">
        <f t="shared" ca="1" si="977"/>
        <v>3.931564686149745E-5</v>
      </c>
      <c r="W2035" s="12">
        <f t="shared" ca="1" si="977"/>
        <v>6.1211893193124613E-5</v>
      </c>
      <c r="X2035" s="12">
        <f t="shared" ca="1" si="977"/>
        <v>8.9528806077390587E-5</v>
      </c>
      <c r="Y2035" s="12">
        <f t="shared" ca="1" si="977"/>
        <v>1.230116854305644E-4</v>
      </c>
      <c r="Z2035" s="12">
        <f t="shared" ca="1" si="977"/>
        <v>1.5877661537268994E-4</v>
      </c>
      <c r="AA2035" s="12">
        <f t="shared" ca="1" si="977"/>
        <v>1.9252330375372654E-4</v>
      </c>
      <c r="AB2035" s="12">
        <f t="shared" ca="1" si="977"/>
        <v>2.1929900760145948E-4</v>
      </c>
      <c r="AC2035" s="12">
        <f t="shared" ca="1" si="977"/>
        <v>2.3466408250181022E-4</v>
      </c>
      <c r="AD2035" s="12">
        <f t="shared" ca="1" si="977"/>
        <v>2.358919781682246E-4</v>
      </c>
      <c r="AE2035" s="12">
        <f t="shared" ca="1" si="977"/>
        <v>2.2275954270605739E-4</v>
      </c>
      <c r="AF2035" s="12">
        <f t="shared" ca="1" si="977"/>
        <v>1.9761324869449609E-4</v>
      </c>
      <c r="AG2035" s="12">
        <f t="shared" ca="1" si="977"/>
        <v>1.6468437387064832E-4</v>
      </c>
      <c r="AH2035" s="12">
        <f t="shared" ca="1" si="977"/>
        <v>1.2892742918642369E-4</v>
      </c>
      <c r="AI2035" s="12">
        <f t="shared" ca="1" si="977"/>
        <v>9.481888581401994E-5</v>
      </c>
      <c r="AJ2035" s="12">
        <f t="shared" ca="1" si="977"/>
        <v>6.5508999628941184E-5</v>
      </c>
      <c r="AK2035" s="12">
        <f t="shared" ca="1" si="977"/>
        <v>4.2517104652193812E-5</v>
      </c>
      <c r="AL2035" s="12">
        <f t="shared" ca="1" si="977"/>
        <v>2.5922864606908926E-5</v>
      </c>
      <c r="AM2035" s="12">
        <f t="shared" ca="1" si="977"/>
        <v>1.4847690152588316E-5</v>
      </c>
      <c r="AN2035" s="12">
        <f t="shared" ca="1" si="977"/>
        <v>7.9889811269750472E-6</v>
      </c>
      <c r="AO2035" s="12">
        <f t="shared" ca="1" si="977"/>
        <v>4.0381317963361578E-6</v>
      </c>
      <c r="AP2035" s="12">
        <f t="shared" ca="1" si="977"/>
        <v>1.9174594057329337E-6</v>
      </c>
      <c r="AQ2035" s="12">
        <f t="shared" ca="1" si="977"/>
        <v>8.5531967492158095E-7</v>
      </c>
      <c r="AR2035" s="12">
        <f t="shared" ca="1" si="977"/>
        <v>3.5841596062591326E-7</v>
      </c>
      <c r="AS2035" s="12">
        <f t="shared" ca="1" si="977"/>
        <v>1.4109213805614076E-7</v>
      </c>
      <c r="AT2035" s="12">
        <f t="shared" ca="1" si="977"/>
        <v>5.2176492781691464E-8</v>
      </c>
      <c r="AU2035" s="12">
        <f t="shared" ca="1" si="977"/>
        <v>1.8126065565940687E-8</v>
      </c>
      <c r="AV2035" s="12">
        <f t="shared" ca="1" si="977"/>
        <v>5.9154638528371858E-9</v>
      </c>
      <c r="AX2035" s="13">
        <f t="shared" si="959"/>
        <v>8.13759645365425E-2</v>
      </c>
    </row>
    <row r="2036" spans="1:50" x14ac:dyDescent="0.2">
      <c r="A2036" s="9" t="str">
        <f t="shared" si="954"/>
        <v>Belarus</v>
      </c>
      <c r="C2036" s="20">
        <f t="shared" si="955"/>
        <v>511.70732661923466</v>
      </c>
      <c r="D2036" s="15">
        <f t="shared" si="956"/>
        <v>578.36526421486565</v>
      </c>
      <c r="E2036" s="23">
        <f t="shared" si="957"/>
        <v>1</v>
      </c>
      <c r="F2036" s="15">
        <f t="shared" si="960"/>
        <v>578.36526421486565</v>
      </c>
      <c r="H2036" s="12">
        <f t="shared" ref="H2036:AV2036" ca="1" si="978">_xlfn.NORM.DIST(H$2017,$F2036,$B$37+$B$38*$F2036,FALSE)/$AV626*($F1088/1000)</f>
        <v>4.5449109187731023E-10</v>
      </c>
      <c r="I2036" s="12">
        <f t="shared" ca="1" si="978"/>
        <v>1.8702763396273023E-9</v>
      </c>
      <c r="J2036" s="12">
        <f t="shared" ca="1" si="978"/>
        <v>7.2300746104933972E-9</v>
      </c>
      <c r="K2036" s="12">
        <f t="shared" ca="1" si="978"/>
        <v>2.6256472136412031E-8</v>
      </c>
      <c r="L2036" s="12">
        <f t="shared" ca="1" si="978"/>
        <v>8.9574947470642686E-8</v>
      </c>
      <c r="M2036" s="12">
        <f t="shared" ca="1" si="978"/>
        <v>2.8707365983281563E-7</v>
      </c>
      <c r="N2036" s="12">
        <f t="shared" ca="1" si="978"/>
        <v>8.6428450071432398E-7</v>
      </c>
      <c r="O2036" s="12">
        <f t="shared" ca="1" si="978"/>
        <v>2.4444248972031903E-6</v>
      </c>
      <c r="P2036" s="12">
        <f t="shared" ca="1" si="978"/>
        <v>6.4946128433295099E-6</v>
      </c>
      <c r="Q2036" s="12">
        <f t="shared" ca="1" si="978"/>
        <v>1.6210127487582864E-5</v>
      </c>
      <c r="R2036" s="12">
        <f t="shared" ca="1" si="978"/>
        <v>3.8008102512210545E-5</v>
      </c>
      <c r="S2036" s="12">
        <f t="shared" ca="1" si="978"/>
        <v>8.3718712728019019E-5</v>
      </c>
      <c r="T2036" s="12">
        <f t="shared" ca="1" si="978"/>
        <v>1.7323095117153904E-4</v>
      </c>
      <c r="U2036" s="12">
        <f t="shared" ca="1" si="978"/>
        <v>3.3673249865613593E-4</v>
      </c>
      <c r="V2036" s="12">
        <f t="shared" ca="1" si="978"/>
        <v>6.1489529615114588E-4</v>
      </c>
      <c r="W2036" s="12">
        <f t="shared" ca="1" si="978"/>
        <v>1.0548091865142984E-3</v>
      </c>
      <c r="X2036" s="12">
        <f t="shared" ca="1" si="978"/>
        <v>1.6998211595164088E-3</v>
      </c>
      <c r="Y2036" s="12">
        <f t="shared" ca="1" si="978"/>
        <v>2.5732924959184999E-3</v>
      </c>
      <c r="Z2036" s="12">
        <f t="shared" ca="1" si="978"/>
        <v>3.6595835848821754E-3</v>
      </c>
      <c r="AA2036" s="12">
        <f t="shared" ca="1" si="978"/>
        <v>4.8891209712886383E-3</v>
      </c>
      <c r="AB2036" s="12">
        <f t="shared" ca="1" si="978"/>
        <v>6.1360160967584582E-3</v>
      </c>
      <c r="AC2036" s="12">
        <f t="shared" ca="1" si="978"/>
        <v>7.2343379398605622E-3</v>
      </c>
      <c r="AD2036" s="12">
        <f t="shared" ca="1" si="978"/>
        <v>8.012493479590108E-3</v>
      </c>
      <c r="AE2036" s="12">
        <f t="shared" ca="1" si="978"/>
        <v>8.3366809455756533E-3</v>
      </c>
      <c r="AF2036" s="12">
        <f t="shared" ca="1" si="978"/>
        <v>8.1484549251256734E-3</v>
      </c>
      <c r="AG2036" s="12">
        <f t="shared" ca="1" si="978"/>
        <v>7.4819353120470725E-3</v>
      </c>
      <c r="AH2036" s="12">
        <f t="shared" ca="1" si="978"/>
        <v>6.45370671744918E-3</v>
      </c>
      <c r="AI2036" s="12">
        <f t="shared" ca="1" si="978"/>
        <v>5.2295111908302249E-3</v>
      </c>
      <c r="AJ2036" s="12">
        <f t="shared" ca="1" si="978"/>
        <v>3.9807927054576666E-3</v>
      </c>
      <c r="AK2036" s="12">
        <f t="shared" ca="1" si="978"/>
        <v>2.8466536093057137E-3</v>
      </c>
      <c r="AL2036" s="12">
        <f t="shared" ca="1" si="978"/>
        <v>1.9123011219032782E-3</v>
      </c>
      <c r="AM2036" s="12">
        <f t="shared" ca="1" si="978"/>
        <v>1.2067978579300425E-3</v>
      </c>
      <c r="AN2036" s="12">
        <f t="shared" ca="1" si="978"/>
        <v>7.1543367180565344E-4</v>
      </c>
      <c r="AO2036" s="12">
        <f t="shared" ca="1" si="978"/>
        <v>3.9843806003252852E-4</v>
      </c>
      <c r="AP2036" s="12">
        <f t="shared" ca="1" si="978"/>
        <v>2.0845333722117421E-4</v>
      </c>
      <c r="AQ2036" s="12">
        <f t="shared" ca="1" si="978"/>
        <v>1.0245035854971915E-4</v>
      </c>
      <c r="AR2036" s="12">
        <f t="shared" ca="1" si="978"/>
        <v>4.7301477650072848E-5</v>
      </c>
      <c r="AS2036" s="12">
        <f t="shared" ca="1" si="978"/>
        <v>2.0515992326593346E-5</v>
      </c>
      <c r="AT2036" s="12">
        <f t="shared" ca="1" si="978"/>
        <v>8.3592428602841114E-6</v>
      </c>
      <c r="AU2036" s="12">
        <f t="shared" ca="1" si="978"/>
        <v>3.1996166846397443E-6</v>
      </c>
      <c r="AV2036" s="12">
        <f t="shared" ca="1" si="978"/>
        <v>1.1504971773950149E-6</v>
      </c>
      <c r="AX2036" s="13">
        <f t="shared" si="959"/>
        <v>3.7240062963180907E-2</v>
      </c>
    </row>
    <row r="2037" spans="1:50" x14ac:dyDescent="0.2">
      <c r="A2037" s="9" t="str">
        <f t="shared" si="954"/>
        <v>Belgium</v>
      </c>
      <c r="C2037" s="20">
        <f t="shared" si="955"/>
        <v>555.84964874929597</v>
      </c>
      <c r="D2037" s="15">
        <f t="shared" si="956"/>
        <v>599.9603359532191</v>
      </c>
      <c r="E2037" s="23">
        <f t="shared" si="957"/>
        <v>1</v>
      </c>
      <c r="F2037" s="15">
        <f t="shared" si="960"/>
        <v>599.9603359532191</v>
      </c>
      <c r="H2037" s="12">
        <f t="shared" ref="H2037:AV2037" ca="1" si="979">_xlfn.NORM.DIST(H$2017,$F2037,$B$37+$B$38*$F2037,FALSE)/$AV627*($F1089/1000)</f>
        <v>1.8871791662158883E-10</v>
      </c>
      <c r="I2037" s="12">
        <f t="shared" ca="1" si="979"/>
        <v>8.196719796422401E-10</v>
      </c>
      <c r="J2037" s="12">
        <f t="shared" ca="1" si="979"/>
        <v>3.3444417751868376E-9</v>
      </c>
      <c r="K2037" s="12">
        <f t="shared" ca="1" si="979"/>
        <v>1.2819284467719482E-8</v>
      </c>
      <c r="L2037" s="12">
        <f t="shared" ca="1" si="979"/>
        <v>4.6159439337935707E-8</v>
      </c>
      <c r="M2037" s="12">
        <f t="shared" ca="1" si="979"/>
        <v>1.5613988683888741E-7</v>
      </c>
      <c r="N2037" s="12">
        <f t="shared" ca="1" si="979"/>
        <v>4.9616233219635839E-7</v>
      </c>
      <c r="O2037" s="12">
        <f t="shared" ca="1" si="979"/>
        <v>1.4811202346060769E-6</v>
      </c>
      <c r="P2037" s="12">
        <f t="shared" ca="1" si="979"/>
        <v>4.153492541652146E-6</v>
      </c>
      <c r="Q2037" s="12">
        <f t="shared" ca="1" si="979"/>
        <v>1.0941910285366572E-5</v>
      </c>
      <c r="R2037" s="12">
        <f t="shared" ca="1" si="979"/>
        <v>2.7078802774701447E-5</v>
      </c>
      <c r="S2037" s="12">
        <f t="shared" ca="1" si="979"/>
        <v>6.2953859946457053E-5</v>
      </c>
      <c r="T2037" s="12">
        <f t="shared" ca="1" si="979"/>
        <v>1.3749023771499825E-4</v>
      </c>
      <c r="U2037" s="12">
        <f t="shared" ca="1" si="979"/>
        <v>2.8208367760903429E-4</v>
      </c>
      <c r="V2037" s="12">
        <f t="shared" ca="1" si="979"/>
        <v>5.4367660605136967E-4</v>
      </c>
      <c r="W2037" s="12">
        <f t="shared" ca="1" si="979"/>
        <v>9.8437353700808446E-4</v>
      </c>
      <c r="X2037" s="12">
        <f t="shared" ca="1" si="979"/>
        <v>1.6743097598905458E-3</v>
      </c>
      <c r="Y2037" s="12">
        <f t="shared" ca="1" si="979"/>
        <v>2.6752740844688777E-3</v>
      </c>
      <c r="Z2037" s="12">
        <f t="shared" ca="1" si="979"/>
        <v>4.0156638510800988E-3</v>
      </c>
      <c r="AA2037" s="12">
        <f t="shared" ca="1" si="979"/>
        <v>5.6624321950250042E-3</v>
      </c>
      <c r="AB2037" s="12">
        <f t="shared" ca="1" si="979"/>
        <v>7.5007600561826692E-3</v>
      </c>
      <c r="AC2037" s="12">
        <f t="shared" ca="1" si="979"/>
        <v>9.3339211148482319E-3</v>
      </c>
      <c r="AD2037" s="12">
        <f t="shared" ca="1" si="979"/>
        <v>1.0911377323362519E-2</v>
      </c>
      <c r="AE2037" s="12">
        <f t="shared" ca="1" si="979"/>
        <v>1.1982615318091645E-2</v>
      </c>
      <c r="AF2037" s="12">
        <f t="shared" ca="1" si="979"/>
        <v>1.2361758504842826E-2</v>
      </c>
      <c r="AG2037" s="12">
        <f t="shared" ca="1" si="979"/>
        <v>1.1980239158647012E-2</v>
      </c>
      <c r="AH2037" s="12">
        <f t="shared" ca="1" si="979"/>
        <v>1.0907050287751983E-2</v>
      </c>
      <c r="AI2037" s="12">
        <f t="shared" ca="1" si="979"/>
        <v>9.3283694502668945E-3</v>
      </c>
      <c r="AJ2037" s="12">
        <f t="shared" ca="1" si="979"/>
        <v>7.4948122056975658E-3</v>
      </c>
      <c r="AK2037" s="12">
        <f t="shared" ca="1" si="979"/>
        <v>5.6568201035761484E-3</v>
      </c>
      <c r="AL2037" s="12">
        <f t="shared" ca="1" si="979"/>
        <v>4.0108883685026674E-3</v>
      </c>
      <c r="AM2037" s="12">
        <f t="shared" ca="1" si="979"/>
        <v>2.6715627343149974E-3</v>
      </c>
      <c r="AN2037" s="12">
        <f t="shared" ca="1" si="979"/>
        <v>1.671655470019195E-3</v>
      </c>
      <c r="AO2037" s="12">
        <f t="shared" ca="1" si="979"/>
        <v>9.8261811337525666E-4</v>
      </c>
      <c r="AP2037" s="12">
        <f t="shared" ca="1" si="979"/>
        <v>5.4259945379304887E-4</v>
      </c>
      <c r="AQ2037" s="12">
        <f t="shared" ca="1" si="979"/>
        <v>2.8146897643489555E-4</v>
      </c>
      <c r="AR2037" s="12">
        <f t="shared" ca="1" si="979"/>
        <v>1.3716342160149581E-4</v>
      </c>
      <c r="AS2037" s="12">
        <f t="shared" ca="1" si="979"/>
        <v>6.2791763676562894E-5</v>
      </c>
      <c r="AT2037" s="12">
        <f t="shared" ca="1" si="979"/>
        <v>2.7003723208510997E-5</v>
      </c>
      <c r="AU2037" s="12">
        <f t="shared" ca="1" si="979"/>
        <v>1.0909408619262926E-5</v>
      </c>
      <c r="AV2037" s="12">
        <f t="shared" ca="1" si="979"/>
        <v>4.1403338839195807E-6</v>
      </c>
      <c r="AX2037" s="13">
        <f t="shared" si="959"/>
        <v>2.2771555446135603E-2</v>
      </c>
    </row>
    <row r="2038" spans="1:50" x14ac:dyDescent="0.2">
      <c r="A2038" s="9" t="str">
        <f t="shared" si="954"/>
        <v>Belize</v>
      </c>
      <c r="C2038" s="20">
        <f t="shared" si="955"/>
        <v>330.77376667160809</v>
      </c>
      <c r="D2038" s="15">
        <f t="shared" si="956"/>
        <v>486.8494065826938</v>
      </c>
      <c r="E2038" s="23">
        <f t="shared" si="957"/>
        <v>1</v>
      </c>
      <c r="F2038" s="15">
        <f t="shared" si="960"/>
        <v>486.8494065826938</v>
      </c>
      <c r="H2038" s="12">
        <f t="shared" ref="H2038:AV2038" ca="1" si="980">_xlfn.NORM.DIST(H$2017,$F2038,$B$37+$B$38*$F2038,FALSE)/$AV628*($F1090/1000)</f>
        <v>4.8061052354205734E-9</v>
      </c>
      <c r="I2038" s="12">
        <f t="shared" ca="1" si="980"/>
        <v>1.5733002091672678E-8</v>
      </c>
      <c r="J2038" s="12">
        <f t="shared" ca="1" si="980"/>
        <v>4.8382301079183548E-8</v>
      </c>
      <c r="K2038" s="12">
        <f t="shared" ca="1" si="980"/>
        <v>1.3977130945857689E-7</v>
      </c>
      <c r="L2038" s="12">
        <f t="shared" ca="1" si="980"/>
        <v>3.7932035032534523E-7</v>
      </c>
      <c r="M2038" s="12">
        <f t="shared" ca="1" si="980"/>
        <v>9.6705427012371334E-7</v>
      </c>
      <c r="N2038" s="12">
        <f t="shared" ca="1" si="980"/>
        <v>2.3160724775683029E-6</v>
      </c>
      <c r="O2038" s="12">
        <f t="shared" ca="1" si="980"/>
        <v>5.2108676112115752E-6</v>
      </c>
      <c r="P2038" s="12">
        <f t="shared" ca="1" si="980"/>
        <v>1.1013479001453146E-5</v>
      </c>
      <c r="Q2038" s="12">
        <f t="shared" ca="1" si="980"/>
        <v>2.1867322580207333E-5</v>
      </c>
      <c r="R2038" s="12">
        <f t="shared" ca="1" si="980"/>
        <v>4.0787143413390349E-5</v>
      </c>
      <c r="S2038" s="12">
        <f t="shared" ca="1" si="980"/>
        <v>7.146733097122082E-5</v>
      </c>
      <c r="T2038" s="12">
        <f t="shared" ca="1" si="980"/>
        <v>1.1763821642201784E-4</v>
      </c>
      <c r="U2038" s="12">
        <f t="shared" ca="1" si="980"/>
        <v>1.8190552678458243E-4</v>
      </c>
      <c r="V2038" s="12">
        <f t="shared" ca="1" si="980"/>
        <v>2.6424084664726201E-4</v>
      </c>
      <c r="W2038" s="12">
        <f t="shared" ca="1" si="980"/>
        <v>3.6058744803872732E-4</v>
      </c>
      <c r="X2038" s="12">
        <f t="shared" ca="1" si="980"/>
        <v>4.6225099282533105E-4</v>
      </c>
      <c r="Y2038" s="12">
        <f t="shared" ca="1" si="980"/>
        <v>5.5667497096465888E-4</v>
      </c>
      <c r="Z2038" s="12">
        <f t="shared" ca="1" si="980"/>
        <v>6.2977023781753062E-4</v>
      </c>
      <c r="AA2038" s="12">
        <f t="shared" ca="1" si="980"/>
        <v>6.692974414978009E-4</v>
      </c>
      <c r="AB2038" s="12">
        <f t="shared" ca="1" si="980"/>
        <v>6.6820972503990584E-4</v>
      </c>
      <c r="AC2038" s="12">
        <f t="shared" ca="1" si="980"/>
        <v>6.2670478996681913E-4</v>
      </c>
      <c r="AD2038" s="12">
        <f t="shared" ca="1" si="980"/>
        <v>5.521662159574057E-4</v>
      </c>
      <c r="AE2038" s="12">
        <f t="shared" ca="1" si="980"/>
        <v>4.5701793411872713E-4</v>
      </c>
      <c r="AF2038" s="12">
        <f t="shared" ca="1" si="980"/>
        <v>3.5534748784650565E-4</v>
      </c>
      <c r="AG2038" s="12">
        <f t="shared" ca="1" si="980"/>
        <v>2.5955526993402648E-4</v>
      </c>
      <c r="AH2038" s="12">
        <f t="shared" ca="1" si="980"/>
        <v>1.7809964243735955E-4</v>
      </c>
      <c r="AI2038" s="12">
        <f t="shared" ca="1" si="980"/>
        <v>1.1480289474304954E-4</v>
      </c>
      <c r="AJ2038" s="12">
        <f t="shared" ca="1" si="980"/>
        <v>6.9518313089785754E-5</v>
      </c>
      <c r="AK2038" s="12">
        <f t="shared" ca="1" si="980"/>
        <v>3.9545967600536297E-5</v>
      </c>
      <c r="AL2038" s="12">
        <f t="shared" ca="1" si="980"/>
        <v>2.1133030615178204E-5</v>
      </c>
      <c r="AM2038" s="12">
        <f t="shared" ca="1" si="980"/>
        <v>1.0609085587913311E-5</v>
      </c>
      <c r="AN2038" s="12">
        <f t="shared" ca="1" si="980"/>
        <v>5.0032328894517371E-6</v>
      </c>
      <c r="AO2038" s="12">
        <f t="shared" ca="1" si="980"/>
        <v>2.2165629996697416E-6</v>
      </c>
      <c r="AP2038" s="12">
        <f t="shared" ca="1" si="980"/>
        <v>9.2249927801852417E-7</v>
      </c>
      <c r="AQ2038" s="12">
        <f t="shared" ca="1" si="980"/>
        <v>3.6066880867129561E-7</v>
      </c>
      <c r="AR2038" s="12">
        <f t="shared" ca="1" si="980"/>
        <v>1.3246700905933095E-7</v>
      </c>
      <c r="AS2038" s="12">
        <f t="shared" ca="1" si="980"/>
        <v>4.5704974475732153E-8</v>
      </c>
      <c r="AT2038" s="12">
        <f t="shared" ca="1" si="980"/>
        <v>1.4814118208998948E-8</v>
      </c>
      <c r="AU2038" s="12">
        <f t="shared" ca="1" si="980"/>
        <v>4.5107082250372081E-9</v>
      </c>
      <c r="AV2038" s="12">
        <f t="shared" ca="1" si="980"/>
        <v>1.2902392831923131E-9</v>
      </c>
      <c r="AX2038" s="13">
        <f t="shared" si="959"/>
        <v>0.19256195975002502</v>
      </c>
    </row>
    <row r="2039" spans="1:50" x14ac:dyDescent="0.2">
      <c r="A2039" s="9" t="str">
        <f t="shared" si="954"/>
        <v>Benin</v>
      </c>
      <c r="C2039" s="20">
        <f t="shared" si="955"/>
        <v>245.48180538865168</v>
      </c>
      <c r="D2039" s="15">
        <f t="shared" si="956"/>
        <v>445.93208614218304</v>
      </c>
      <c r="E2039" s="23">
        <f t="shared" si="957"/>
        <v>1</v>
      </c>
      <c r="F2039" s="15">
        <f t="shared" si="960"/>
        <v>445.93208614218304</v>
      </c>
      <c r="H2039" s="12">
        <f t="shared" ref="H2039:AV2039" ca="1" si="981">_xlfn.NORM.DIST(H$2017,$F2039,$B$37+$B$38*$F2039,FALSE)/$AV629*($F1091/1000)</f>
        <v>3.221335311697941E-6</v>
      </c>
      <c r="I2039" s="12">
        <f t="shared" ca="1" si="981"/>
        <v>9.5198222939223979E-6</v>
      </c>
      <c r="J2039" s="12">
        <f t="shared" ca="1" si="981"/>
        <v>2.6428854780231986E-5</v>
      </c>
      <c r="K2039" s="12">
        <f t="shared" ca="1" si="981"/>
        <v>6.8926216938503007E-5</v>
      </c>
      <c r="L2039" s="12">
        <f t="shared" ca="1" si="981"/>
        <v>1.6886791277067996E-4</v>
      </c>
      <c r="M2039" s="12">
        <f t="shared" ca="1" si="981"/>
        <v>3.8865693659765905E-4</v>
      </c>
      <c r="N2039" s="12">
        <f t="shared" ca="1" si="981"/>
        <v>8.4031536743547615E-4</v>
      </c>
      <c r="O2039" s="12">
        <f t="shared" ca="1" si="981"/>
        <v>1.7067691461875869E-3</v>
      </c>
      <c r="P2039" s="12">
        <f t="shared" ca="1" si="981"/>
        <v>3.2565957800429622E-3</v>
      </c>
      <c r="Q2039" s="12">
        <f t="shared" ca="1" si="981"/>
        <v>5.8372665215441367E-3</v>
      </c>
      <c r="R2039" s="12">
        <f t="shared" ca="1" si="981"/>
        <v>9.8290554520006294E-3</v>
      </c>
      <c r="S2039" s="12">
        <f t="shared" ca="1" si="981"/>
        <v>1.554786074662096E-2</v>
      </c>
      <c r="T2039" s="12">
        <f t="shared" ca="1" si="981"/>
        <v>2.3103942453592902E-2</v>
      </c>
      <c r="U2039" s="12">
        <f t="shared" ca="1" si="981"/>
        <v>3.2252110640186862E-2</v>
      </c>
      <c r="V2039" s="12">
        <f t="shared" ca="1" si="981"/>
        <v>4.2294781204601561E-2</v>
      </c>
      <c r="W2039" s="12">
        <f t="shared" ca="1" si="981"/>
        <v>5.2104114460860697E-2</v>
      </c>
      <c r="X2039" s="12">
        <f t="shared" ca="1" si="981"/>
        <v>6.0299519389258559E-2</v>
      </c>
      <c r="Y2039" s="12">
        <f t="shared" ca="1" si="981"/>
        <v>6.5555974402213779E-2</v>
      </c>
      <c r="Z2039" s="12">
        <f t="shared" ca="1" si="981"/>
        <v>6.695257708549826E-2</v>
      </c>
      <c r="AA2039" s="12">
        <f t="shared" ca="1" si="981"/>
        <v>6.4236062838327154E-2</v>
      </c>
      <c r="AB2039" s="12">
        <f t="shared" ca="1" si="981"/>
        <v>5.7895808783259242E-2</v>
      </c>
      <c r="AC2039" s="12">
        <f t="shared" ca="1" si="981"/>
        <v>4.9019844707401228E-2</v>
      </c>
      <c r="AD2039" s="12">
        <f t="shared" ca="1" si="981"/>
        <v>3.899000867575278E-2</v>
      </c>
      <c r="AE2039" s="12">
        <f t="shared" ca="1" si="981"/>
        <v>2.9133410445546792E-2</v>
      </c>
      <c r="AF2039" s="12">
        <f t="shared" ca="1" si="981"/>
        <v>2.0449651815718915E-2</v>
      </c>
      <c r="AG2039" s="12">
        <f t="shared" ca="1" si="981"/>
        <v>1.3484570037379094E-2</v>
      </c>
      <c r="AH2039" s="12">
        <f t="shared" ca="1" si="981"/>
        <v>8.3530462018637855E-3</v>
      </c>
      <c r="AI2039" s="12">
        <f t="shared" ca="1" si="981"/>
        <v>4.8608168614868077E-3</v>
      </c>
      <c r="AJ2039" s="12">
        <f t="shared" ca="1" si="981"/>
        <v>2.6572366186752043E-3</v>
      </c>
      <c r="AK2039" s="12">
        <f t="shared" ca="1" si="981"/>
        <v>1.3646076248544649E-3</v>
      </c>
      <c r="AL2039" s="12">
        <f t="shared" ca="1" si="981"/>
        <v>6.5832743381450179E-4</v>
      </c>
      <c r="AM2039" s="12">
        <f t="shared" ca="1" si="981"/>
        <v>2.9835457932572511E-4</v>
      </c>
      <c r="AN2039" s="12">
        <f t="shared" ca="1" si="981"/>
        <v>1.2702232495326551E-4</v>
      </c>
      <c r="AO2039" s="12">
        <f t="shared" ca="1" si="981"/>
        <v>5.0802373371215143E-5</v>
      </c>
      <c r="AP2039" s="12">
        <f t="shared" ca="1" si="981"/>
        <v>1.9087301838604626E-5</v>
      </c>
      <c r="AQ2039" s="12">
        <f t="shared" ca="1" si="981"/>
        <v>6.7369244256424607E-6</v>
      </c>
      <c r="AR2039" s="12">
        <f t="shared" ca="1" si="981"/>
        <v>2.2337543155505995E-6</v>
      </c>
      <c r="AS2039" s="12">
        <f t="shared" ca="1" si="981"/>
        <v>6.9577004720968825E-7</v>
      </c>
      <c r="AT2039" s="12">
        <f t="shared" ca="1" si="981"/>
        <v>2.0358822095727258E-7</v>
      </c>
      <c r="AU2039" s="12">
        <f t="shared" ca="1" si="981"/>
        <v>5.596237805486289E-8</v>
      </c>
      <c r="AV2039" s="12">
        <f t="shared" ca="1" si="981"/>
        <v>1.445094571568714E-8</v>
      </c>
      <c r="AX2039" s="13">
        <f t="shared" si="959"/>
        <v>0.32300188454960077</v>
      </c>
    </row>
    <row r="2040" spans="1:50" x14ac:dyDescent="0.2">
      <c r="A2040" s="9" t="str">
        <f t="shared" si="954"/>
        <v>Bermuda</v>
      </c>
      <c r="C2040" s="20">
        <f t="shared" si="955"/>
        <v>483.13010173946049</v>
      </c>
      <c r="D2040" s="15">
        <f t="shared" si="956"/>
        <v>563.54852076442558</v>
      </c>
      <c r="E2040" s="23">
        <f t="shared" si="957"/>
        <v>1</v>
      </c>
      <c r="F2040" s="15">
        <f t="shared" si="960"/>
        <v>563.54852076442558</v>
      </c>
      <c r="H2040" s="12">
        <f t="shared" ref="H2040:AV2040" ca="1" si="982">_xlfn.NORM.DIST(H$2017,$F2040,$B$37+$B$38*$F2040,FALSE)/$AV630*($F1092/1000)</f>
        <v>1.4917324590207576E-11</v>
      </c>
      <c r="I2040" s="12">
        <f t="shared" ca="1" si="982"/>
        <v>5.9154020749823992E-11</v>
      </c>
      <c r="J2040" s="12">
        <f t="shared" ca="1" si="982"/>
        <v>2.2036072562547448E-10</v>
      </c>
      <c r="K2040" s="12">
        <f t="shared" ca="1" si="982"/>
        <v>7.7115328529859268E-10</v>
      </c>
      <c r="L2040" s="12">
        <f t="shared" ca="1" si="982"/>
        <v>2.535150972123961E-9</v>
      </c>
      <c r="M2040" s="12">
        <f t="shared" ca="1" si="982"/>
        <v>7.8293108513986805E-9</v>
      </c>
      <c r="N2040" s="12">
        <f t="shared" ca="1" si="982"/>
        <v>2.2714325260016683E-8</v>
      </c>
      <c r="O2040" s="12">
        <f t="shared" ca="1" si="982"/>
        <v>6.1905999415315363E-8</v>
      </c>
      <c r="P2040" s="12">
        <f t="shared" ca="1" si="982"/>
        <v>1.5849743306180853E-7</v>
      </c>
      <c r="Q2040" s="12">
        <f t="shared" ca="1" si="982"/>
        <v>3.81213543561293E-7</v>
      </c>
      <c r="R2040" s="12">
        <f t="shared" ca="1" si="982"/>
        <v>8.6133283856664061E-7</v>
      </c>
      <c r="S2040" s="12">
        <f t="shared" ca="1" si="982"/>
        <v>1.828227694708487E-6</v>
      </c>
      <c r="T2040" s="12">
        <f t="shared" ca="1" si="982"/>
        <v>3.6454081213987734E-6</v>
      </c>
      <c r="U2040" s="12">
        <f t="shared" ca="1" si="982"/>
        <v>6.8283948311850091E-6</v>
      </c>
      <c r="V2040" s="12">
        <f t="shared" ca="1" si="982"/>
        <v>1.2015661579593301E-5</v>
      </c>
      <c r="W2040" s="12">
        <f t="shared" ca="1" si="982"/>
        <v>1.9862474189195197E-5</v>
      </c>
      <c r="X2040" s="12">
        <f t="shared" ca="1" si="982"/>
        <v>3.0844348302538041E-5</v>
      </c>
      <c r="Y2040" s="12">
        <f t="shared" ca="1" si="982"/>
        <v>4.4996055762651049E-5</v>
      </c>
      <c r="Z2040" s="12">
        <f t="shared" ca="1" si="982"/>
        <v>6.1663743841437605E-5</v>
      </c>
      <c r="AA2040" s="12">
        <f t="shared" ca="1" si="982"/>
        <v>7.9385635598757003E-5</v>
      </c>
      <c r="AB2040" s="12">
        <f t="shared" ca="1" si="982"/>
        <v>9.6008693239215984E-5</v>
      </c>
      <c r="AC2040" s="12">
        <f t="shared" ca="1" si="982"/>
        <v>1.0907765326469206E-4</v>
      </c>
      <c r="AD2040" s="12">
        <f t="shared" ca="1" si="982"/>
        <v>1.1641732282734937E-4</v>
      </c>
      <c r="AE2040" s="12">
        <f t="shared" ca="1" si="982"/>
        <v>1.1672288809259728E-4</v>
      </c>
      <c r="AF2040" s="12">
        <f t="shared" ca="1" si="982"/>
        <v>1.0993881124223953E-4</v>
      </c>
      <c r="AG2040" s="12">
        <f t="shared" ca="1" si="982"/>
        <v>9.7275314454385998E-5</v>
      </c>
      <c r="AH2040" s="12">
        <f t="shared" ca="1" si="982"/>
        <v>8.0855737916794778E-5</v>
      </c>
      <c r="AI2040" s="12">
        <f t="shared" ca="1" si="982"/>
        <v>6.3135793260270755E-5</v>
      </c>
      <c r="AJ2040" s="12">
        <f t="shared" ca="1" si="982"/>
        <v>4.6312372834172376E-5</v>
      </c>
      <c r="AK2040" s="12">
        <f t="shared" ca="1" si="982"/>
        <v>3.1913542808242335E-5</v>
      </c>
      <c r="AL2040" s="12">
        <f t="shared" ca="1" si="982"/>
        <v>2.0659014487011742E-5</v>
      </c>
      <c r="AM2040" s="12">
        <f t="shared" ca="1" si="982"/>
        <v>1.2563214539461805E-5</v>
      </c>
      <c r="AN2040" s="12">
        <f t="shared" ca="1" si="982"/>
        <v>7.1770925582607123E-6</v>
      </c>
      <c r="AO2040" s="12">
        <f t="shared" ca="1" si="982"/>
        <v>3.8517040731903297E-6</v>
      </c>
      <c r="AP2040" s="12">
        <f t="shared" ca="1" si="982"/>
        <v>1.9418419253596321E-6</v>
      </c>
      <c r="AQ2040" s="12">
        <f t="shared" ca="1" si="982"/>
        <v>9.1966874883307881E-7</v>
      </c>
      <c r="AR2040" s="12">
        <f t="shared" ca="1" si="982"/>
        <v>4.0917169146949765E-7</v>
      </c>
      <c r="AS2040" s="12">
        <f t="shared" ca="1" si="982"/>
        <v>1.7101583480485376E-7</v>
      </c>
      <c r="AT2040" s="12">
        <f t="shared" ca="1" si="982"/>
        <v>6.7146544036589334E-8</v>
      </c>
      <c r="AU2040" s="12">
        <f t="shared" ca="1" si="982"/>
        <v>2.4766668999189763E-8</v>
      </c>
      <c r="AV2040" s="12">
        <f t="shared" ca="1" si="982"/>
        <v>8.5815972783075319E-9</v>
      </c>
      <c r="AX2040" s="13">
        <f t="shared" si="959"/>
        <v>5.0973686567605599E-2</v>
      </c>
    </row>
    <row r="2041" spans="1:50" x14ac:dyDescent="0.2">
      <c r="A2041" s="9" t="str">
        <f t="shared" si="954"/>
        <v>Bhutan</v>
      </c>
      <c r="C2041" s="20">
        <f t="shared" si="955"/>
        <v>441.38360234801121</v>
      </c>
      <c r="D2041" s="15">
        <f t="shared" si="956"/>
        <v>543.38203500945622</v>
      </c>
      <c r="E2041" s="23">
        <f t="shared" si="957"/>
        <v>1</v>
      </c>
      <c r="F2041" s="15">
        <f t="shared" si="960"/>
        <v>543.38203500945622</v>
      </c>
      <c r="H2041" s="12">
        <f t="shared" ref="H2041:AV2041" ca="1" si="983">_xlfn.NORM.DIST(H$2017,$F2041,$B$37+$B$38*$F2041,FALSE)/$AV631*($F1093/1000)</f>
        <v>2.7045769515992181E-10</v>
      </c>
      <c r="I2041" s="12">
        <f t="shared" ca="1" si="983"/>
        <v>1.0197581584496905E-9</v>
      </c>
      <c r="J2041" s="12">
        <f t="shared" ca="1" si="983"/>
        <v>3.612032333300115E-9</v>
      </c>
      <c r="K2041" s="12">
        <f t="shared" ca="1" si="983"/>
        <v>1.2018843077368401E-8</v>
      </c>
      <c r="L2041" s="12">
        <f t="shared" ca="1" si="983"/>
        <v>3.7569057102873044E-8</v>
      </c>
      <c r="M2041" s="12">
        <f t="shared" ca="1" si="983"/>
        <v>1.1032006798295851E-7</v>
      </c>
      <c r="N2041" s="12">
        <f t="shared" ca="1" si="983"/>
        <v>3.0432339558671574E-7</v>
      </c>
      <c r="O2041" s="12">
        <f t="shared" ca="1" si="983"/>
        <v>7.8862902363445943E-7</v>
      </c>
      <c r="P2041" s="12">
        <f t="shared" ca="1" si="983"/>
        <v>1.9198476487996989E-6</v>
      </c>
      <c r="Q2041" s="12">
        <f t="shared" ca="1" si="983"/>
        <v>4.3905342680458642E-6</v>
      </c>
      <c r="R2041" s="12">
        <f t="shared" ca="1" si="983"/>
        <v>9.4324512859682985E-6</v>
      </c>
      <c r="S2041" s="12">
        <f t="shared" ca="1" si="983"/>
        <v>1.9036555338092947E-5</v>
      </c>
      <c r="T2041" s="12">
        <f t="shared" ca="1" si="983"/>
        <v>3.6091817709519071E-5</v>
      </c>
      <c r="U2041" s="12">
        <f t="shared" ca="1" si="983"/>
        <v>6.4281461104653053E-5</v>
      </c>
      <c r="V2041" s="12">
        <f t="shared" ca="1" si="983"/>
        <v>1.0755220509185754E-4</v>
      </c>
      <c r="W2041" s="12">
        <f t="shared" ca="1" si="983"/>
        <v>1.69047788302795E-4</v>
      </c>
      <c r="X2041" s="12">
        <f t="shared" ca="1" si="983"/>
        <v>2.4960671358191321E-4</v>
      </c>
      <c r="Y2041" s="12">
        <f t="shared" ca="1" si="983"/>
        <v>3.4622595845316837E-4</v>
      </c>
      <c r="Z2041" s="12">
        <f t="shared" ca="1" si="983"/>
        <v>4.5114856990357367E-4</v>
      </c>
      <c r="AA2041" s="12">
        <f t="shared" ca="1" si="983"/>
        <v>5.5225052671844935E-4</v>
      </c>
      <c r="AB2041" s="12">
        <f t="shared" ca="1" si="983"/>
        <v>6.3505199891269819E-4</v>
      </c>
      <c r="AC2041" s="12">
        <f t="shared" ca="1" si="983"/>
        <v>6.8602355996961984E-4</v>
      </c>
      <c r="AD2041" s="12">
        <f t="shared" ca="1" si="983"/>
        <v>6.9618613410472733E-4</v>
      </c>
      <c r="AE2041" s="12">
        <f t="shared" ca="1" si="983"/>
        <v>6.6369462804096477E-4</v>
      </c>
      <c r="AF2041" s="12">
        <f t="shared" ca="1" si="983"/>
        <v>5.9438498581357801E-4</v>
      </c>
      <c r="AG2041" s="12">
        <f t="shared" ca="1" si="983"/>
        <v>5.0006211525176105E-4</v>
      </c>
      <c r="AH2041" s="12">
        <f t="shared" ca="1" si="983"/>
        <v>3.9521795942620299E-4</v>
      </c>
      <c r="AI2041" s="12">
        <f t="shared" ca="1" si="983"/>
        <v>2.9343099363973415E-4</v>
      </c>
      <c r="AJ2041" s="12">
        <f t="shared" ca="1" si="983"/>
        <v>2.0465949205949031E-4</v>
      </c>
      <c r="AK2041" s="12">
        <f t="shared" ca="1" si="983"/>
        <v>1.3409555881788E-4</v>
      </c>
      <c r="AL2041" s="12">
        <f t="shared" ca="1" si="983"/>
        <v>8.2537914612264071E-5</v>
      </c>
      <c r="AM2041" s="12">
        <f t="shared" ca="1" si="983"/>
        <v>4.7725356828739761E-5</v>
      </c>
      <c r="AN2041" s="12">
        <f t="shared" ca="1" si="983"/>
        <v>2.5923967680822316E-5</v>
      </c>
      <c r="AO2041" s="12">
        <f t="shared" ca="1" si="983"/>
        <v>1.3228492438388638E-5</v>
      </c>
      <c r="AP2041" s="12">
        <f t="shared" ca="1" si="983"/>
        <v>6.3412639445746647E-6</v>
      </c>
      <c r="AQ2041" s="12">
        <f t="shared" ca="1" si="983"/>
        <v>2.8556034775517433E-6</v>
      </c>
      <c r="AR2041" s="12">
        <f t="shared" ca="1" si="983"/>
        <v>1.2080267991215186E-6</v>
      </c>
      <c r="AS2041" s="12">
        <f t="shared" ca="1" si="983"/>
        <v>4.8007802869681958E-7</v>
      </c>
      <c r="AT2041" s="12">
        <f t="shared" ca="1" si="983"/>
        <v>1.792271038020448E-7</v>
      </c>
      <c r="AU2041" s="12">
        <f t="shared" ca="1" si="983"/>
        <v>6.2856781282893736E-8</v>
      </c>
      <c r="AV2041" s="12">
        <f t="shared" ca="1" si="983"/>
        <v>2.0708907320330034E-8</v>
      </c>
      <c r="AX2041" s="13">
        <f t="shared" si="959"/>
        <v>7.5811768056959189E-2</v>
      </c>
    </row>
    <row r="2042" spans="1:50" x14ac:dyDescent="0.2">
      <c r="A2042" s="9" t="str">
        <f t="shared" si="954"/>
        <v>Bolivia (Plurinational State of)</v>
      </c>
      <c r="C2042" s="20">
        <f t="shared" si="955"/>
        <v>371.7334154191268</v>
      </c>
      <c r="D2042" s="15">
        <f t="shared" si="956"/>
        <v>507.74182890028237</v>
      </c>
      <c r="E2042" s="23">
        <f t="shared" si="957"/>
        <v>1</v>
      </c>
      <c r="F2042" s="15">
        <f t="shared" si="960"/>
        <v>507.74182890028237</v>
      </c>
      <c r="H2042" s="12">
        <f t="shared" ref="H2042:AV2042" ca="1" si="984">_xlfn.NORM.DIST(H$2017,$F2042,$B$37+$B$38*$F2042,FALSE)/$AV632*($F1094/1000)</f>
        <v>5.3197445095688706E-8</v>
      </c>
      <c r="I2042" s="12">
        <f t="shared" ca="1" si="984"/>
        <v>1.8348170145443945E-7</v>
      </c>
      <c r="J2042" s="12">
        <f t="shared" ca="1" si="984"/>
        <v>5.9449928603436427E-7</v>
      </c>
      <c r="K2042" s="12">
        <f t="shared" ca="1" si="984"/>
        <v>1.8095330135892353E-6</v>
      </c>
      <c r="L2042" s="12">
        <f t="shared" ca="1" si="984"/>
        <v>5.1741412362647031E-6</v>
      </c>
      <c r="M2042" s="12">
        <f t="shared" ca="1" si="984"/>
        <v>1.3898458753540677E-5</v>
      </c>
      <c r="N2042" s="12">
        <f t="shared" ca="1" si="984"/>
        <v>3.5071278712239164E-5</v>
      </c>
      <c r="O2042" s="12">
        <f t="shared" ca="1" si="984"/>
        <v>8.3136771206527646E-5</v>
      </c>
      <c r="P2042" s="12">
        <f t="shared" ca="1" si="984"/>
        <v>1.8513618135316537E-4</v>
      </c>
      <c r="Q2042" s="12">
        <f t="shared" ca="1" si="984"/>
        <v>3.8729870465050218E-4</v>
      </c>
      <c r="R2042" s="12">
        <f t="shared" ca="1" si="984"/>
        <v>7.6112744494555003E-4</v>
      </c>
      <c r="S2042" s="12">
        <f t="shared" ca="1" si="984"/>
        <v>1.4051584995220564E-3</v>
      </c>
      <c r="T2042" s="12">
        <f t="shared" ca="1" si="984"/>
        <v>2.4369680878849678E-3</v>
      </c>
      <c r="U2042" s="12">
        <f t="shared" ca="1" si="984"/>
        <v>3.9703698516009682E-3</v>
      </c>
      <c r="V2042" s="12">
        <f t="shared" ca="1" si="984"/>
        <v>6.076712388896466E-3</v>
      </c>
      <c r="W2042" s="12">
        <f t="shared" ca="1" si="984"/>
        <v>8.7370132379421071E-3</v>
      </c>
      <c r="X2042" s="12">
        <f t="shared" ca="1" si="984"/>
        <v>1.1800866591401031E-2</v>
      </c>
      <c r="Y2042" s="12">
        <f t="shared" ca="1" si="984"/>
        <v>1.4973433651601543E-2</v>
      </c>
      <c r="Z2042" s="12">
        <f t="shared" ca="1" si="984"/>
        <v>1.7847833230770879E-2</v>
      </c>
      <c r="AA2042" s="12">
        <f t="shared" ca="1" si="984"/>
        <v>1.9985093796082584E-2</v>
      </c>
      <c r="AB2042" s="12">
        <f t="shared" ca="1" si="984"/>
        <v>2.1022457219301974E-2</v>
      </c>
      <c r="AC2042" s="12">
        <f t="shared" ca="1" si="984"/>
        <v>2.0773867569749138E-2</v>
      </c>
      <c r="AD2042" s="12">
        <f t="shared" ca="1" si="984"/>
        <v>1.9284475658938396E-2</v>
      </c>
      <c r="AE2042" s="12">
        <f t="shared" ca="1" si="984"/>
        <v>1.6817247126598288E-2</v>
      </c>
      <c r="AF2042" s="12">
        <f t="shared" ca="1" si="984"/>
        <v>1.3777124154302055E-2</v>
      </c>
      <c r="AG2042" s="12">
        <f t="shared" ca="1" si="984"/>
        <v>1.0602757607979661E-2</v>
      </c>
      <c r="AH2042" s="12">
        <f t="shared" ca="1" si="984"/>
        <v>7.6654152925763903E-3</v>
      </c>
      <c r="AI2042" s="12">
        <f t="shared" ca="1" si="984"/>
        <v>5.2060596450134115E-3</v>
      </c>
      <c r="AJ2042" s="12">
        <f t="shared" ca="1" si="984"/>
        <v>3.3215376912991059E-3</v>
      </c>
      <c r="AK2042" s="12">
        <f t="shared" ca="1" si="984"/>
        <v>1.990791718251784E-3</v>
      </c>
      <c r="AL2042" s="12">
        <f t="shared" ca="1" si="984"/>
        <v>1.1209056562877997E-3</v>
      </c>
      <c r="AM2042" s="12">
        <f t="shared" ca="1" si="984"/>
        <v>5.928828540267833E-4</v>
      </c>
      <c r="AN2042" s="12">
        <f t="shared" ca="1" si="984"/>
        <v>2.9459496229150572E-4</v>
      </c>
      <c r="AO2042" s="12">
        <f t="shared" ca="1" si="984"/>
        <v>1.3751128355644757E-4</v>
      </c>
      <c r="AP2042" s="12">
        <f t="shared" ca="1" si="984"/>
        <v>6.0298700216513499E-5</v>
      </c>
      <c r="AQ2042" s="12">
        <f t="shared" ca="1" si="984"/>
        <v>2.483900302697668E-5</v>
      </c>
      <c r="AR2042" s="12">
        <f t="shared" ca="1" si="984"/>
        <v>9.6120708872841277E-6</v>
      </c>
      <c r="AS2042" s="12">
        <f t="shared" ca="1" si="984"/>
        <v>3.4942692344608233E-6</v>
      </c>
      <c r="AT2042" s="12">
        <f t="shared" ca="1" si="984"/>
        <v>1.1933074686833898E-6</v>
      </c>
      <c r="AU2042" s="12">
        <f t="shared" ca="1" si="984"/>
        <v>3.8282910496012421E-7</v>
      </c>
      <c r="AV2042" s="12">
        <f t="shared" ca="1" si="984"/>
        <v>1.1537564239622949E-7</v>
      </c>
      <c r="AX2042" s="13">
        <f t="shared" si="959"/>
        <v>0.14064671856055783</v>
      </c>
    </row>
    <row r="2043" spans="1:50" x14ac:dyDescent="0.2">
      <c r="A2043" s="9" t="str">
        <f t="shared" si="954"/>
        <v>Bosnia and Herzegovina</v>
      </c>
      <c r="C2043" s="20">
        <f t="shared" si="955"/>
        <v>451.29610026265618</v>
      </c>
      <c r="D2043" s="15">
        <f t="shared" si="956"/>
        <v>548.31563539599006</v>
      </c>
      <c r="E2043" s="23">
        <f t="shared" si="957"/>
        <v>1</v>
      </c>
      <c r="F2043" s="15">
        <f t="shared" si="960"/>
        <v>548.31563539599006</v>
      </c>
      <c r="H2043" s="12">
        <f t="shared" ref="H2043:AV2043" ca="1" si="985">_xlfn.NORM.DIST(H$2017,$F2043,$B$37+$B$38*$F2043,FALSE)/$AV633*($F1095/1000)</f>
        <v>5.0940797558622825E-10</v>
      </c>
      <c r="I2043" s="12">
        <f t="shared" ca="1" si="985"/>
        <v>1.9445547464980843E-9</v>
      </c>
      <c r="J2043" s="12">
        <f t="shared" ca="1" si="985"/>
        <v>6.9731852681392595E-9</v>
      </c>
      <c r="K2043" s="12">
        <f t="shared" ca="1" si="985"/>
        <v>2.3490855217499312E-8</v>
      </c>
      <c r="L2043" s="12">
        <f t="shared" ca="1" si="985"/>
        <v>7.4340083956343409E-8</v>
      </c>
      <c r="M2043" s="12">
        <f t="shared" ca="1" si="985"/>
        <v>2.2100589662318737E-7</v>
      </c>
      <c r="N2043" s="12">
        <f t="shared" ca="1" si="985"/>
        <v>6.1722181884735868E-7</v>
      </c>
      <c r="O2043" s="12">
        <f t="shared" ca="1" si="985"/>
        <v>1.6193296717019642E-6</v>
      </c>
      <c r="P2043" s="12">
        <f t="shared" ca="1" si="985"/>
        <v>3.9910380868370361E-6</v>
      </c>
      <c r="Q2043" s="12">
        <f t="shared" ca="1" si="985"/>
        <v>9.2404488165389566E-6</v>
      </c>
      <c r="R2043" s="12">
        <f t="shared" ca="1" si="985"/>
        <v>2.009818567734938E-5</v>
      </c>
      <c r="S2043" s="12">
        <f t="shared" ca="1" si="985"/>
        <v>4.1065511569612823E-5</v>
      </c>
      <c r="T2043" s="12">
        <f t="shared" ca="1" si="985"/>
        <v>7.8823227855087121E-5</v>
      </c>
      <c r="U2043" s="12">
        <f t="shared" ca="1" si="985"/>
        <v>1.4213066515594722E-4</v>
      </c>
      <c r="V2043" s="12">
        <f t="shared" ca="1" si="985"/>
        <v>2.4075646409525909E-4</v>
      </c>
      <c r="W2043" s="12">
        <f t="shared" ca="1" si="985"/>
        <v>3.8311108589663128E-4</v>
      </c>
      <c r="X2043" s="12">
        <f t="shared" ca="1" si="985"/>
        <v>5.7270117845886986E-4</v>
      </c>
      <c r="Y2043" s="12">
        <f t="shared" ca="1" si="985"/>
        <v>8.0424436986204807E-4</v>
      </c>
      <c r="Z2043" s="12">
        <f t="shared" ca="1" si="985"/>
        <v>1.0609735978615335E-3</v>
      </c>
      <c r="AA2043" s="12">
        <f t="shared" ca="1" si="985"/>
        <v>1.3148545663869214E-3</v>
      </c>
      <c r="AB2043" s="12">
        <f t="shared" ca="1" si="985"/>
        <v>1.5307612368546846E-3</v>
      </c>
      <c r="AC2043" s="12">
        <f t="shared" ca="1" si="985"/>
        <v>1.6741477680285951E-3</v>
      </c>
      <c r="AD2043" s="12">
        <f t="shared" ca="1" si="985"/>
        <v>1.7200327461096804E-3</v>
      </c>
      <c r="AE2043" s="12">
        <f t="shared" ca="1" si="985"/>
        <v>1.6601075967214321E-3</v>
      </c>
      <c r="AF2043" s="12">
        <f t="shared" ca="1" si="985"/>
        <v>1.5051935672748223E-3</v>
      </c>
      <c r="AG2043" s="12">
        <f t="shared" ca="1" si="985"/>
        <v>1.2820503016047588E-3</v>
      </c>
      <c r="AH2043" s="12">
        <f t="shared" ca="1" si="985"/>
        <v>1.0258275811239745E-3</v>
      </c>
      <c r="AI2043" s="12">
        <f t="shared" ca="1" si="985"/>
        <v>7.7108148123269807E-4</v>
      </c>
      <c r="AJ2043" s="12">
        <f t="shared" ca="1" si="985"/>
        <v>5.4448104989423792E-4</v>
      </c>
      <c r="AK2043" s="12">
        <f t="shared" ca="1" si="985"/>
        <v>3.6117847527020376E-4</v>
      </c>
      <c r="AL2043" s="12">
        <f t="shared" ca="1" si="985"/>
        <v>2.2506996647614721E-4</v>
      </c>
      <c r="AM2043" s="12">
        <f t="shared" ca="1" si="985"/>
        <v>1.3175582572519208E-4</v>
      </c>
      <c r="AN2043" s="12">
        <f t="shared" ca="1" si="985"/>
        <v>7.2456725425077822E-5</v>
      </c>
      <c r="AO2043" s="12">
        <f t="shared" ca="1" si="985"/>
        <v>3.7432098367230706E-5</v>
      </c>
      <c r="AP2043" s="12">
        <f t="shared" ca="1" si="985"/>
        <v>1.8166289838331814E-5</v>
      </c>
      <c r="AQ2043" s="12">
        <f t="shared" ca="1" si="985"/>
        <v>8.2821844695948047E-6</v>
      </c>
      <c r="AR2043" s="12">
        <f t="shared" ca="1" si="985"/>
        <v>3.5471549048815779E-6</v>
      </c>
      <c r="AS2043" s="12">
        <f t="shared" ca="1" si="985"/>
        <v>1.4271578305282673E-6</v>
      </c>
      <c r="AT2043" s="12">
        <f t="shared" ca="1" si="985"/>
        <v>5.3941180877020233E-7</v>
      </c>
      <c r="AU2043" s="12">
        <f t="shared" ca="1" si="985"/>
        <v>1.9152500823001338E-7</v>
      </c>
      <c r="AV2043" s="12">
        <f t="shared" ca="1" si="985"/>
        <v>6.3883267961894658E-8</v>
      </c>
      <c r="AX2043" s="13">
        <f t="shared" si="959"/>
        <v>6.9016437175547424E-2</v>
      </c>
    </row>
    <row r="2044" spans="1:50" x14ac:dyDescent="0.2">
      <c r="A2044" s="9" t="str">
        <f t="shared" si="954"/>
        <v>Botswana</v>
      </c>
      <c r="C2044" s="20">
        <f t="shared" si="955"/>
        <v>334.82167366352667</v>
      </c>
      <c r="D2044" s="15">
        <f t="shared" si="956"/>
        <v>488.95677311838455</v>
      </c>
      <c r="E2044" s="23">
        <f t="shared" si="957"/>
        <v>1</v>
      </c>
      <c r="F2044" s="15">
        <f t="shared" si="960"/>
        <v>488.95677311838455</v>
      </c>
      <c r="H2044" s="12">
        <f t="shared" ref="H2044:AV2044" ca="1" si="986">_xlfn.NORM.DIST(H$2017,$F2044,$B$37+$B$38*$F2044,FALSE)/$AV634*($F1096/1000)</f>
        <v>3.3236232438357737E-8</v>
      </c>
      <c r="I2044" s="12">
        <f t="shared" ca="1" si="986"/>
        <v>1.0937502269186137E-7</v>
      </c>
      <c r="J2044" s="12">
        <f t="shared" ca="1" si="986"/>
        <v>3.3812798746301492E-7</v>
      </c>
      <c r="K2044" s="12">
        <f t="shared" ca="1" si="986"/>
        <v>9.8197555771894763E-7</v>
      </c>
      <c r="L2044" s="12">
        <f t="shared" ca="1" si="986"/>
        <v>2.6790253996912213E-6</v>
      </c>
      <c r="M2044" s="12">
        <f t="shared" ca="1" si="986"/>
        <v>6.8660913823471375E-6</v>
      </c>
      <c r="N2044" s="12">
        <f t="shared" ca="1" si="986"/>
        <v>1.653099224816955E-5</v>
      </c>
      <c r="O2044" s="12">
        <f t="shared" ca="1" si="986"/>
        <v>3.7389086982898427E-5</v>
      </c>
      <c r="P2044" s="12">
        <f t="shared" ca="1" si="986"/>
        <v>7.9441492135444308E-5</v>
      </c>
      <c r="Q2044" s="12">
        <f t="shared" ca="1" si="986"/>
        <v>1.5856470374425247E-4</v>
      </c>
      <c r="R2044" s="12">
        <f t="shared" ca="1" si="986"/>
        <v>2.973187121524758E-4</v>
      </c>
      <c r="S2044" s="12">
        <f t="shared" ca="1" si="986"/>
        <v>5.2371445423475169E-4</v>
      </c>
      <c r="T2044" s="12">
        <f t="shared" ca="1" si="986"/>
        <v>8.6660955398301155E-4</v>
      </c>
      <c r="U2044" s="12">
        <f t="shared" ca="1" si="986"/>
        <v>1.3471283621568938E-3</v>
      </c>
      <c r="V2044" s="12">
        <f t="shared" ca="1" si="986"/>
        <v>1.967211623451108E-3</v>
      </c>
      <c r="W2044" s="12">
        <f t="shared" ca="1" si="986"/>
        <v>2.6986699845400908E-3</v>
      </c>
      <c r="X2044" s="12">
        <f t="shared" ca="1" si="986"/>
        <v>3.4778037426556763E-3</v>
      </c>
      <c r="Y2044" s="12">
        <f t="shared" ca="1" si="986"/>
        <v>4.210337955412786E-3</v>
      </c>
      <c r="Z2044" s="12">
        <f t="shared" ca="1" si="986"/>
        <v>4.7883450549488834E-3</v>
      </c>
      <c r="AA2044" s="12">
        <f t="shared" ca="1" si="986"/>
        <v>5.1157641618911516E-3</v>
      </c>
      <c r="AB2044" s="12">
        <f t="shared" ca="1" si="986"/>
        <v>5.1344293993080955E-3</v>
      </c>
      <c r="AC2044" s="12">
        <f t="shared" ca="1" si="986"/>
        <v>4.8409483910692632E-3</v>
      </c>
      <c r="AD2044" s="12">
        <f t="shared" ca="1" si="986"/>
        <v>4.2877091082107995E-3</v>
      </c>
      <c r="AE2044" s="12">
        <f t="shared" ca="1" si="986"/>
        <v>3.5676050477407477E-3</v>
      </c>
      <c r="AF2044" s="12">
        <f t="shared" ca="1" si="986"/>
        <v>2.7885909948171645E-3</v>
      </c>
      <c r="AG2044" s="12">
        <f t="shared" ca="1" si="986"/>
        <v>2.0476204877404639E-3</v>
      </c>
      <c r="AH2044" s="12">
        <f t="shared" ca="1" si="986"/>
        <v>1.4124422723647086E-3</v>
      </c>
      <c r="AI2044" s="12">
        <f t="shared" ca="1" si="986"/>
        <v>9.1526855583728864E-4</v>
      </c>
      <c r="AJ2044" s="12">
        <f t="shared" ca="1" si="986"/>
        <v>5.571639039419732E-4</v>
      </c>
      <c r="AK2044" s="12">
        <f t="shared" ca="1" si="986"/>
        <v>3.1862070775337905E-4</v>
      </c>
      <c r="AL2044" s="12">
        <f t="shared" ca="1" si="986"/>
        <v>1.7116762238636769E-4</v>
      </c>
      <c r="AM2044" s="12">
        <f t="shared" ca="1" si="986"/>
        <v>8.6382512788451987E-5</v>
      </c>
      <c r="AN2044" s="12">
        <f t="shared" ca="1" si="986"/>
        <v>4.095308690849784E-5</v>
      </c>
      <c r="AO2044" s="12">
        <f t="shared" ca="1" si="986"/>
        <v>1.8239127017804399E-5</v>
      </c>
      <c r="AP2044" s="12">
        <f t="shared" ca="1" si="986"/>
        <v>7.630940151242562E-6</v>
      </c>
      <c r="AQ2044" s="12">
        <f t="shared" ca="1" si="986"/>
        <v>2.9992221995222921E-6</v>
      </c>
      <c r="AR2044" s="12">
        <f t="shared" ca="1" si="986"/>
        <v>1.107377847366717E-6</v>
      </c>
      <c r="AS2044" s="12">
        <f t="shared" ca="1" si="986"/>
        <v>3.8409585076255431E-7</v>
      </c>
      <c r="AT2044" s="12">
        <f t="shared" ca="1" si="986"/>
        <v>1.2515263414975305E-7</v>
      </c>
      <c r="AU2044" s="12">
        <f t="shared" ca="1" si="986"/>
        <v>3.8308660693559054E-8</v>
      </c>
      <c r="AV2044" s="12">
        <f t="shared" ca="1" si="986"/>
        <v>1.1015660379337291E-8</v>
      </c>
      <c r="AX2044" s="13">
        <f t="shared" si="959"/>
        <v>0.18684901976924179</v>
      </c>
    </row>
    <row r="2045" spans="1:50" x14ac:dyDescent="0.2">
      <c r="A2045" s="9" t="str">
        <f t="shared" si="954"/>
        <v>Brazil</v>
      </c>
      <c r="C2045" s="20">
        <f t="shared" si="955"/>
        <v>446.92865889103223</v>
      </c>
      <c r="D2045" s="15">
        <f t="shared" si="956"/>
        <v>545.16965710212389</v>
      </c>
      <c r="E2045" s="23">
        <f t="shared" si="957"/>
        <v>1</v>
      </c>
      <c r="F2045" s="15">
        <f t="shared" si="960"/>
        <v>545.16965710212389</v>
      </c>
      <c r="H2045" s="12">
        <f t="shared" ref="H2045:AV2045" ca="1" si="987">_xlfn.NORM.DIST(H$2017,$F2045,$B$37+$B$38*$F2045,FALSE)/$AV635*($F1097/1000)</f>
        <v>6.6097622510781718E-8</v>
      </c>
      <c r="I2045" s="12">
        <f t="shared" ca="1" si="987"/>
        <v>2.5033672732641266E-7</v>
      </c>
      <c r="J2045" s="12">
        <f t="shared" ca="1" si="987"/>
        <v>8.9067630165340863E-7</v>
      </c>
      <c r="K2045" s="12">
        <f t="shared" ca="1" si="987"/>
        <v>2.9769519081266417E-6</v>
      </c>
      <c r="L2045" s="12">
        <f t="shared" ca="1" si="987"/>
        <v>9.3471741734580173E-6</v>
      </c>
      <c r="M2045" s="12">
        <f t="shared" ca="1" si="987"/>
        <v>2.7570551071983105E-5</v>
      </c>
      <c r="N2045" s="12">
        <f t="shared" ca="1" si="987"/>
        <v>7.6395390126500538E-5</v>
      </c>
      <c r="O2045" s="12">
        <f t="shared" ca="1" si="987"/>
        <v>1.9885909298113344E-4</v>
      </c>
      <c r="P2045" s="12">
        <f t="shared" ca="1" si="987"/>
        <v>4.8627321717883683E-4</v>
      </c>
      <c r="Q2045" s="12">
        <f t="shared" ca="1" si="987"/>
        <v>1.1170480151545135E-3</v>
      </c>
      <c r="R2045" s="12">
        <f t="shared" ca="1" si="987"/>
        <v>2.4105709971867779E-3</v>
      </c>
      <c r="S2045" s="12">
        <f t="shared" ca="1" si="987"/>
        <v>4.8868004786146758E-3</v>
      </c>
      <c r="T2045" s="12">
        <f t="shared" ca="1" si="987"/>
        <v>9.3064893206775603E-3</v>
      </c>
      <c r="U2045" s="12">
        <f t="shared" ca="1" si="987"/>
        <v>1.6649598066729124E-2</v>
      </c>
      <c r="V2045" s="12">
        <f t="shared" ca="1" si="987"/>
        <v>2.7981965650518352E-2</v>
      </c>
      <c r="W2045" s="12">
        <f t="shared" ca="1" si="987"/>
        <v>4.4178328415819458E-2</v>
      </c>
      <c r="X2045" s="12">
        <f t="shared" ca="1" si="987"/>
        <v>6.552347689269071E-2</v>
      </c>
      <c r="Y2045" s="12">
        <f t="shared" ca="1" si="987"/>
        <v>9.1293778976909337E-2</v>
      </c>
      <c r="Z2045" s="12">
        <f t="shared" ca="1" si="987"/>
        <v>0.11949288021134473</v>
      </c>
      <c r="AA2045" s="12">
        <f t="shared" ca="1" si="987"/>
        <v>0.14692627531921151</v>
      </c>
      <c r="AB2045" s="12">
        <f t="shared" ca="1" si="987"/>
        <v>0.16971237209782705</v>
      </c>
      <c r="AC2045" s="12">
        <f t="shared" ca="1" si="987"/>
        <v>0.18415526218907252</v>
      </c>
      <c r="AD2045" s="12">
        <f t="shared" ca="1" si="987"/>
        <v>0.18772035101237269</v>
      </c>
      <c r="AE2045" s="12">
        <f t="shared" ca="1" si="987"/>
        <v>0.1797608764534224</v>
      </c>
      <c r="AF2045" s="12">
        <f t="shared" ca="1" si="987"/>
        <v>0.16170952113167397</v>
      </c>
      <c r="AG2045" s="12">
        <f t="shared" ca="1" si="987"/>
        <v>0.13665722579049591</v>
      </c>
      <c r="AH2045" s="12">
        <f t="shared" ca="1" si="987"/>
        <v>0.10848912437893753</v>
      </c>
      <c r="AI2045" s="12">
        <f t="shared" ca="1" si="987"/>
        <v>8.0908919757838663E-2</v>
      </c>
      <c r="AJ2045" s="12">
        <f t="shared" ca="1" si="987"/>
        <v>5.6684353333202986E-2</v>
      </c>
      <c r="AK2045" s="12">
        <f t="shared" ca="1" si="987"/>
        <v>3.7306678544906977E-2</v>
      </c>
      <c r="AL2045" s="12">
        <f t="shared" ca="1" si="987"/>
        <v>2.3065696246658069E-2</v>
      </c>
      <c r="AM2045" s="12">
        <f t="shared" ca="1" si="987"/>
        <v>1.339686394477009E-2</v>
      </c>
      <c r="AN2045" s="12">
        <f t="shared" ca="1" si="987"/>
        <v>7.309645580229591E-3</v>
      </c>
      <c r="AO2045" s="12">
        <f t="shared" ca="1" si="987"/>
        <v>3.7466755661624629E-3</v>
      </c>
      <c r="AP2045" s="12">
        <f t="shared" ca="1" si="987"/>
        <v>1.8040661218161917E-3</v>
      </c>
      <c r="AQ2045" s="12">
        <f t="shared" ca="1" si="987"/>
        <v>8.1604744413616272E-4</v>
      </c>
      <c r="AR2045" s="12">
        <f t="shared" ca="1" si="987"/>
        <v>3.4676476463736883E-4</v>
      </c>
      <c r="AS2045" s="12">
        <f t="shared" ca="1" si="987"/>
        <v>1.3842390899371218E-4</v>
      </c>
      <c r="AT2045" s="12">
        <f t="shared" ca="1" si="987"/>
        <v>5.1909142143696614E-5</v>
      </c>
      <c r="AU2045" s="12">
        <f t="shared" ca="1" si="987"/>
        <v>1.8286609425421339E-5</v>
      </c>
      <c r="AV2045" s="12">
        <f t="shared" ca="1" si="987"/>
        <v>6.0517241164761052E-6</v>
      </c>
      <c r="AX2045" s="13">
        <f t="shared" si="959"/>
        <v>7.3292996590522394E-2</v>
      </c>
    </row>
    <row r="2046" spans="1:50" x14ac:dyDescent="0.2">
      <c r="A2046" s="9" t="str">
        <f t="shared" si="954"/>
        <v>British Virgin Islands</v>
      </c>
      <c r="C2046" s="20">
        <f t="shared" si="955"/>
        <v>459.12042133720371</v>
      </c>
      <c r="D2046" s="15">
        <f t="shared" si="956"/>
        <v>551.40409621220181</v>
      </c>
      <c r="E2046" s="23">
        <f t="shared" si="957"/>
        <v>1</v>
      </c>
      <c r="F2046" s="15">
        <f t="shared" si="960"/>
        <v>551.40409621220181</v>
      </c>
      <c r="H2046" s="12">
        <f t="shared" ref="H2046:AV2046" ca="1" si="988">_xlfn.NORM.DIST(H$2017,$F2046,$B$37+$B$38*$F2046,FALSE)/$AV636*($F1098/1000)</f>
        <v>9.201594120813721E-12</v>
      </c>
      <c r="I2046" s="12">
        <f t="shared" ca="1" si="988"/>
        <v>3.5397350884798347E-11</v>
      </c>
      <c r="J2046" s="12">
        <f t="shared" ca="1" si="988"/>
        <v>1.2791899654593277E-10</v>
      </c>
      <c r="K2046" s="12">
        <f t="shared" ca="1" si="988"/>
        <v>4.3426609339327917E-10</v>
      </c>
      <c r="L2046" s="12">
        <f t="shared" ca="1" si="988"/>
        <v>1.3849477678523327E-9</v>
      </c>
      <c r="M2046" s="12">
        <f t="shared" ca="1" si="988"/>
        <v>4.1492295512932051E-9</v>
      </c>
      <c r="N2046" s="12">
        <f t="shared" ca="1" si="988"/>
        <v>1.1677721802825369E-8</v>
      </c>
      <c r="O2046" s="12">
        <f t="shared" ca="1" si="988"/>
        <v>3.087488739381718E-8</v>
      </c>
      <c r="P2046" s="12">
        <f t="shared" ca="1" si="988"/>
        <v>7.668479035925045E-8</v>
      </c>
      <c r="Q2046" s="12">
        <f t="shared" ca="1" si="988"/>
        <v>1.7892444626627579E-7</v>
      </c>
      <c r="R2046" s="12">
        <f t="shared" ca="1" si="988"/>
        <v>3.9218115744168594E-7</v>
      </c>
      <c r="S2046" s="12">
        <f t="shared" ca="1" si="988"/>
        <v>8.0753315243385523E-7</v>
      </c>
      <c r="T2046" s="12">
        <f t="shared" ca="1" si="988"/>
        <v>1.5620343956664391E-6</v>
      </c>
      <c r="U2046" s="12">
        <f t="shared" ca="1" si="988"/>
        <v>2.8384249747527755E-6</v>
      </c>
      <c r="V2046" s="12">
        <f t="shared" ca="1" si="988"/>
        <v>4.8453018876256979E-6</v>
      </c>
      <c r="W2046" s="12">
        <f t="shared" ca="1" si="988"/>
        <v>7.7699971146888746E-6</v>
      </c>
      <c r="X2046" s="12">
        <f t="shared" ca="1" si="988"/>
        <v>1.1705163082537508E-5</v>
      </c>
      <c r="Y2046" s="12">
        <f t="shared" ca="1" si="988"/>
        <v>1.6564970818272312E-5</v>
      </c>
      <c r="Z2046" s="12">
        <f t="shared" ca="1" si="988"/>
        <v>2.20221885298208E-5</v>
      </c>
      <c r="AA2046" s="12">
        <f t="shared" ca="1" si="988"/>
        <v>2.7503430852445132E-5</v>
      </c>
      <c r="AB2046" s="12">
        <f t="shared" ca="1" si="988"/>
        <v>3.2267837647753678E-5</v>
      </c>
      <c r="AC2046" s="12">
        <f t="shared" ca="1" si="988"/>
        <v>3.5563905611978574E-5</v>
      </c>
      <c r="AD2046" s="12">
        <f t="shared" ca="1" si="988"/>
        <v>3.6821852127493247E-5</v>
      </c>
      <c r="AE2046" s="12">
        <f t="shared" ca="1" si="988"/>
        <v>3.5814459814207617E-5</v>
      </c>
      <c r="AF2046" s="12">
        <f t="shared" ca="1" si="988"/>
        <v>3.2724104853186952E-5</v>
      </c>
      <c r="AG2046" s="12">
        <f t="shared" ca="1" si="988"/>
        <v>2.8088835896669627E-5</v>
      </c>
      <c r="AH2046" s="12">
        <f t="shared" ca="1" si="988"/>
        <v>2.2649379102839103E-5</v>
      </c>
      <c r="AI2046" s="12">
        <f t="shared" ca="1" si="988"/>
        <v>1.7156767109105702E-5</v>
      </c>
      <c r="AJ2046" s="12">
        <f t="shared" ca="1" si="988"/>
        <v>1.2208750148416682E-5</v>
      </c>
      <c r="AK2046" s="12">
        <f t="shared" ca="1" si="988"/>
        <v>8.1613790870871812E-6</v>
      </c>
      <c r="AL2046" s="12">
        <f t="shared" ca="1" si="988"/>
        <v>5.1252197440707689E-6</v>
      </c>
      <c r="AM2046" s="12">
        <f t="shared" ca="1" si="988"/>
        <v>3.0235560586179493E-6</v>
      </c>
      <c r="AN2046" s="12">
        <f t="shared" ca="1" si="988"/>
        <v>1.6756378220154451E-6</v>
      </c>
      <c r="AO2046" s="12">
        <f t="shared" ca="1" si="988"/>
        <v>8.7236629743408653E-7</v>
      </c>
      <c r="AP2046" s="12">
        <f t="shared" ca="1" si="988"/>
        <v>4.2665240508347342E-7</v>
      </c>
      <c r="AQ2046" s="12">
        <f t="shared" ca="1" si="988"/>
        <v>1.9602258508779193E-7</v>
      </c>
      <c r="AR2046" s="12">
        <f t="shared" ca="1" si="988"/>
        <v>8.4604725596117387E-8</v>
      </c>
      <c r="AS2046" s="12">
        <f t="shared" ca="1" si="988"/>
        <v>3.4303602015687083E-8</v>
      </c>
      <c r="AT2046" s="12">
        <f t="shared" ca="1" si="988"/>
        <v>1.3065962994589348E-8</v>
      </c>
      <c r="AU2046" s="12">
        <f t="shared" ca="1" si="988"/>
        <v>4.6751948674727732E-9</v>
      </c>
      <c r="AV2046" s="12">
        <f t="shared" ca="1" si="988"/>
        <v>1.5715007983675233E-9</v>
      </c>
      <c r="AX2046" s="13">
        <f t="shared" si="959"/>
        <v>6.500772534968631E-2</v>
      </c>
    </row>
    <row r="2047" spans="1:50" x14ac:dyDescent="0.2">
      <c r="A2047" s="9" t="str">
        <f t="shared" si="954"/>
        <v>Brunei Darussalam</v>
      </c>
      <c r="C2047" s="20">
        <f t="shared" si="955"/>
        <v>585.44514491660084</v>
      </c>
      <c r="D2047" s="15">
        <f t="shared" si="956"/>
        <v>614.63525783917441</v>
      </c>
      <c r="E2047" s="23">
        <f t="shared" si="957"/>
        <v>1</v>
      </c>
      <c r="F2047" s="15">
        <f t="shared" si="960"/>
        <v>614.63525783917441</v>
      </c>
      <c r="H2047" s="12">
        <f t="shared" ref="H2047:AV2047" ca="1" si="989">_xlfn.NORM.DIST(H$2017,$F2047,$B$37+$B$38*$F2047,FALSE)/$AV637*($F1099/1000)</f>
        <v>2.6558966717541301E-12</v>
      </c>
      <c r="I2047" s="12">
        <f t="shared" ca="1" si="989"/>
        <v>1.1966612397025401E-11</v>
      </c>
      <c r="J2047" s="12">
        <f t="shared" ca="1" si="989"/>
        <v>5.065098189276919E-11</v>
      </c>
      <c r="K2047" s="12">
        <f t="shared" ca="1" si="989"/>
        <v>2.0140076142630975E-10</v>
      </c>
      <c r="L2047" s="12">
        <f t="shared" ca="1" si="989"/>
        <v>7.5229979309944097E-10</v>
      </c>
      <c r="M2047" s="12">
        <f t="shared" ca="1" si="989"/>
        <v>2.6398385794943852E-9</v>
      </c>
      <c r="N2047" s="12">
        <f t="shared" ca="1" si="989"/>
        <v>8.7020263797820921E-9</v>
      </c>
      <c r="O2047" s="12">
        <f t="shared" ca="1" si="989"/>
        <v>2.6947595170119104E-8</v>
      </c>
      <c r="P2047" s="12">
        <f t="shared" ca="1" si="989"/>
        <v>7.8392809293257075E-8</v>
      </c>
      <c r="Q2047" s="12">
        <f t="shared" ca="1" si="989"/>
        <v>2.1423431577549248E-7</v>
      </c>
      <c r="R2047" s="12">
        <f t="shared" ca="1" si="989"/>
        <v>5.4999461878292885E-7</v>
      </c>
      <c r="S2047" s="12">
        <f t="shared" ca="1" si="989"/>
        <v>1.3264303143755043E-6</v>
      </c>
      <c r="T2047" s="12">
        <f t="shared" ca="1" si="989"/>
        <v>3.0051560728572989E-6</v>
      </c>
      <c r="U2047" s="12">
        <f t="shared" ca="1" si="989"/>
        <v>6.3959670861892327E-6</v>
      </c>
      <c r="V2047" s="12">
        <f t="shared" ca="1" si="989"/>
        <v>1.2787981615468105E-5</v>
      </c>
      <c r="W2047" s="12">
        <f t="shared" ca="1" si="989"/>
        <v>2.4018970080590587E-5</v>
      </c>
      <c r="X2047" s="12">
        <f t="shared" ca="1" si="989"/>
        <v>4.2380234358358387E-5</v>
      </c>
      <c r="Y2047" s="12">
        <f t="shared" ca="1" si="989"/>
        <v>7.024718437581314E-5</v>
      </c>
      <c r="Z2047" s="12">
        <f t="shared" ca="1" si="989"/>
        <v>1.0938331579889576E-4</v>
      </c>
      <c r="AA2047" s="12">
        <f t="shared" ca="1" si="989"/>
        <v>1.600036322513201E-4</v>
      </c>
      <c r="AB2047" s="12">
        <f t="shared" ca="1" si="989"/>
        <v>2.1986960391311977E-4</v>
      </c>
      <c r="AC2047" s="12">
        <f t="shared" ca="1" si="989"/>
        <v>2.8382924454724458E-4</v>
      </c>
      <c r="AD2047" s="12">
        <f t="shared" ca="1" si="989"/>
        <v>3.4419589253558563E-4</v>
      </c>
      <c r="AE2047" s="12">
        <f t="shared" ca="1" si="989"/>
        <v>3.9211262019267815E-4</v>
      </c>
      <c r="AF2047" s="12">
        <f t="shared" ca="1" si="989"/>
        <v>4.1963581984968198E-4</v>
      </c>
      <c r="AG2047" s="12">
        <f t="shared" ca="1" si="989"/>
        <v>4.2188188611414466E-4</v>
      </c>
      <c r="AH2047" s="12">
        <f t="shared" ca="1" si="989"/>
        <v>3.9844263228481971E-4</v>
      </c>
      <c r="AI2047" s="12">
        <f t="shared" ca="1" si="989"/>
        <v>3.5350642951426455E-4</v>
      </c>
      <c r="AJ2047" s="12">
        <f t="shared" ca="1" si="989"/>
        <v>2.9463574124279058E-4</v>
      </c>
      <c r="AK2047" s="12">
        <f t="shared" ca="1" si="989"/>
        <v>2.3069072543428209E-4</v>
      </c>
      <c r="AL2047" s="12">
        <f t="shared" ca="1" si="989"/>
        <v>1.6968030489279714E-4</v>
      </c>
      <c r="AM2047" s="12">
        <f t="shared" ca="1" si="989"/>
        <v>1.1724365042733505E-4</v>
      </c>
      <c r="AN2047" s="12">
        <f t="shared" ca="1" si="989"/>
        <v>7.6103358477636559E-5</v>
      </c>
      <c r="AO2047" s="12">
        <f t="shared" ca="1" si="989"/>
        <v>4.6406082588870207E-5</v>
      </c>
      <c r="AP2047" s="12">
        <f t="shared" ca="1" si="989"/>
        <v>2.6582914184437129E-5</v>
      </c>
      <c r="AQ2047" s="12">
        <f t="shared" ca="1" si="989"/>
        <v>1.4304967150204574E-5</v>
      </c>
      <c r="AR2047" s="12">
        <f t="shared" ca="1" si="989"/>
        <v>7.2314890889775848E-6</v>
      </c>
      <c r="AS2047" s="12">
        <f t="shared" ca="1" si="989"/>
        <v>3.434196969018262E-6</v>
      </c>
      <c r="AT2047" s="12">
        <f t="shared" ca="1" si="989"/>
        <v>1.532072300752802E-6</v>
      </c>
      <c r="AU2047" s="12">
        <f t="shared" ca="1" si="989"/>
        <v>6.4208114352569147E-7</v>
      </c>
      <c r="AV2047" s="12">
        <f t="shared" ca="1" si="989"/>
        <v>2.5278841439421161E-7</v>
      </c>
      <c r="AX2047" s="13">
        <f t="shared" si="959"/>
        <v>1.5922429850449792E-2</v>
      </c>
    </row>
    <row r="2048" spans="1:50" x14ac:dyDescent="0.2">
      <c r="A2048" s="9" t="str">
        <f t="shared" si="954"/>
        <v>Bulgaria</v>
      </c>
      <c r="C2048" s="20">
        <f t="shared" si="955"/>
        <v>546.18635688180495</v>
      </c>
      <c r="D2048" s="15">
        <f t="shared" si="956"/>
        <v>594.94060257600574</v>
      </c>
      <c r="E2048" s="23">
        <f t="shared" si="957"/>
        <v>1</v>
      </c>
      <c r="F2048" s="15">
        <f t="shared" si="960"/>
        <v>594.94060257600574</v>
      </c>
      <c r="H2048" s="12">
        <f t="shared" ref="H2048:AV2048" ca="1" si="990">_xlfn.NORM.DIST(H$2017,$F2048,$B$37+$B$38*$F2048,FALSE)/$AV638*($F1100/1000)</f>
        <v>8.7736417473924503E-11</v>
      </c>
      <c r="I2048" s="12">
        <f t="shared" ca="1" si="990"/>
        <v>3.7631952015962371E-10</v>
      </c>
      <c r="J2048" s="12">
        <f t="shared" ca="1" si="990"/>
        <v>1.5163176510727687E-9</v>
      </c>
      <c r="K2048" s="12">
        <f t="shared" ca="1" si="990"/>
        <v>5.7395815333783253E-9</v>
      </c>
      <c r="L2048" s="12">
        <f t="shared" ca="1" si="990"/>
        <v>2.0409241449903401E-8</v>
      </c>
      <c r="M2048" s="12">
        <f t="shared" ca="1" si="990"/>
        <v>6.8175776396975923E-8</v>
      </c>
      <c r="N2048" s="12">
        <f t="shared" ca="1" si="990"/>
        <v>2.1393897769513976E-7</v>
      </c>
      <c r="O2048" s="12">
        <f t="shared" ca="1" si="990"/>
        <v>6.306760440544661E-7</v>
      </c>
      <c r="P2048" s="12">
        <f t="shared" ca="1" si="990"/>
        <v>1.7465432648940278E-6</v>
      </c>
      <c r="Q2048" s="12">
        <f t="shared" ca="1" si="990"/>
        <v>4.5436927556513788E-6</v>
      </c>
      <c r="R2048" s="12">
        <f t="shared" ca="1" si="990"/>
        <v>1.1104401599131761E-5</v>
      </c>
      <c r="S2048" s="12">
        <f t="shared" ca="1" si="990"/>
        <v>2.5493998629914311E-5</v>
      </c>
      <c r="T2048" s="12">
        <f t="shared" ca="1" si="990"/>
        <v>5.4984129170760751E-5</v>
      </c>
      <c r="U2048" s="12">
        <f t="shared" ca="1" si="990"/>
        <v>1.114020901070843E-4</v>
      </c>
      <c r="V2048" s="12">
        <f t="shared" ca="1" si="990"/>
        <v>2.1203420286741072E-4</v>
      </c>
      <c r="W2048" s="12">
        <f t="shared" ca="1" si="990"/>
        <v>3.7911860663039079E-4</v>
      </c>
      <c r="X2048" s="12">
        <f t="shared" ca="1" si="990"/>
        <v>6.3679679963536077E-4</v>
      </c>
      <c r="Y2048" s="12">
        <f t="shared" ca="1" si="990"/>
        <v>1.0048083595139761E-3</v>
      </c>
      <c r="Z2048" s="12">
        <f t="shared" ca="1" si="990"/>
        <v>1.4894372182219109E-3</v>
      </c>
      <c r="AA2048" s="12">
        <f t="shared" ca="1" si="990"/>
        <v>2.0740430138576787E-3</v>
      </c>
      <c r="AB2048" s="12">
        <f t="shared" ca="1" si="990"/>
        <v>2.7131256742808419E-3</v>
      </c>
      <c r="AC2048" s="12">
        <f t="shared" ca="1" si="990"/>
        <v>3.3341002805886933E-3</v>
      </c>
      <c r="AD2048" s="12">
        <f t="shared" ca="1" si="990"/>
        <v>3.848965336738141E-3</v>
      </c>
      <c r="AE2048" s="12">
        <f t="shared" ca="1" si="990"/>
        <v>4.1741296725928793E-3</v>
      </c>
      <c r="AF2048" s="12">
        <f t="shared" ca="1" si="990"/>
        <v>4.2525014291353753E-3</v>
      </c>
      <c r="AG2048" s="12">
        <f t="shared" ca="1" si="990"/>
        <v>4.0698611679230775E-3</v>
      </c>
      <c r="AH2048" s="12">
        <f t="shared" ca="1" si="990"/>
        <v>3.6590750402741502E-3</v>
      </c>
      <c r="AI2048" s="12">
        <f t="shared" ca="1" si="990"/>
        <v>3.0904351328168607E-3</v>
      </c>
      <c r="AJ2048" s="12">
        <f t="shared" ca="1" si="990"/>
        <v>2.4520230220424323E-3</v>
      </c>
      <c r="AK2048" s="12">
        <f t="shared" ca="1" si="990"/>
        <v>1.8276206206536746E-3</v>
      </c>
      <c r="AL2048" s="12">
        <f t="shared" ca="1" si="990"/>
        <v>1.2796881558374735E-3</v>
      </c>
      <c r="AM2048" s="12">
        <f t="shared" ca="1" si="990"/>
        <v>8.4174170659657023E-4</v>
      </c>
      <c r="AN2048" s="12">
        <f t="shared" ca="1" si="990"/>
        <v>5.2012788387040731E-4</v>
      </c>
      <c r="AO2048" s="12">
        <f t="shared" ca="1" si="990"/>
        <v>3.0192426817638563E-4</v>
      </c>
      <c r="AP2048" s="12">
        <f t="shared" ca="1" si="990"/>
        <v>1.646427087872088E-4</v>
      </c>
      <c r="AQ2048" s="12">
        <f t="shared" ca="1" si="990"/>
        <v>8.4341938396785391E-5</v>
      </c>
      <c r="AR2048" s="12">
        <f t="shared" ca="1" si="990"/>
        <v>4.0588336118849149E-5</v>
      </c>
      <c r="AS2048" s="12">
        <f t="shared" ca="1" si="990"/>
        <v>1.8349131506961381E-5</v>
      </c>
      <c r="AT2048" s="12">
        <f t="shared" ca="1" si="990"/>
        <v>7.792671575909122E-6</v>
      </c>
      <c r="AU2048" s="12">
        <f t="shared" ca="1" si="990"/>
        <v>3.1089506476998356E-6</v>
      </c>
      <c r="AV2048" s="12">
        <f t="shared" ca="1" si="990"/>
        <v>1.1651930289514408E-6</v>
      </c>
      <c r="AX2048" s="13">
        <f t="shared" si="959"/>
        <v>2.5623477747414729E-2</v>
      </c>
    </row>
    <row r="2049" spans="1:50" x14ac:dyDescent="0.2">
      <c r="A2049" s="9" t="str">
        <f t="shared" si="954"/>
        <v>Burkina Faso</v>
      </c>
      <c r="C2049" s="20">
        <f t="shared" si="955"/>
        <v>260.37954933536093</v>
      </c>
      <c r="D2049" s="15">
        <f t="shared" si="956"/>
        <v>453.44561083342307</v>
      </c>
      <c r="E2049" s="23">
        <f t="shared" si="957"/>
        <v>1</v>
      </c>
      <c r="F2049" s="15">
        <f t="shared" si="960"/>
        <v>453.44561083342307</v>
      </c>
      <c r="H2049" s="12">
        <f t="shared" ref="H2049:AV2049" ca="1" si="991">_xlfn.NORM.DIST(H$2017,$F2049,$B$37+$B$38*$F2049,FALSE)/$AV639*($F1101/1000)</f>
        <v>4.0575948482257324E-6</v>
      </c>
      <c r="I2049" s="12">
        <f t="shared" ca="1" si="991"/>
        <v>1.2218539424578014E-5</v>
      </c>
      <c r="J2049" s="12">
        <f t="shared" ca="1" si="991"/>
        <v>3.4564199515991866E-5</v>
      </c>
      <c r="K2049" s="12">
        <f t="shared" ca="1" si="991"/>
        <v>9.1852357429297261E-5</v>
      </c>
      <c r="L2049" s="12">
        <f t="shared" ca="1" si="991"/>
        <v>2.2930351167150853E-4</v>
      </c>
      <c r="M2049" s="12">
        <f t="shared" ca="1" si="991"/>
        <v>5.3775901460971834E-4</v>
      </c>
      <c r="N2049" s="12">
        <f t="shared" ca="1" si="991"/>
        <v>1.1847351881266613E-3</v>
      </c>
      <c r="O2049" s="12">
        <f t="shared" ca="1" si="991"/>
        <v>2.4519492163894976E-3</v>
      </c>
      <c r="P2049" s="12">
        <f t="shared" ca="1" si="991"/>
        <v>4.7671437635570333E-3</v>
      </c>
      <c r="Q2049" s="12">
        <f t="shared" ca="1" si="991"/>
        <v>8.7068612209544212E-3</v>
      </c>
      <c r="R2049" s="12">
        <f t="shared" ca="1" si="991"/>
        <v>1.4939002165448717E-2</v>
      </c>
      <c r="S2049" s="12">
        <f t="shared" ca="1" si="991"/>
        <v>2.4078983716758835E-2</v>
      </c>
      <c r="T2049" s="12">
        <f t="shared" ca="1" si="991"/>
        <v>3.6459550557779392E-2</v>
      </c>
      <c r="U2049" s="12">
        <f t="shared" ca="1" si="991"/>
        <v>5.1861021089529197E-2</v>
      </c>
      <c r="V2049" s="12">
        <f t="shared" ca="1" si="991"/>
        <v>6.9299070703713619E-2</v>
      </c>
      <c r="W2049" s="12">
        <f t="shared" ca="1" si="991"/>
        <v>8.6990204766979065E-2</v>
      </c>
      <c r="X2049" s="12">
        <f t="shared" ca="1" si="991"/>
        <v>0.10258169961625872</v>
      </c>
      <c r="Y2049" s="12">
        <f t="shared" ca="1" si="991"/>
        <v>0.11363863867047996</v>
      </c>
      <c r="Z2049" s="12">
        <f t="shared" ca="1" si="991"/>
        <v>0.11826023821001808</v>
      </c>
      <c r="AA2049" s="12">
        <f t="shared" ca="1" si="991"/>
        <v>0.11561337286432063</v>
      </c>
      <c r="AB2049" s="12">
        <f t="shared" ca="1" si="991"/>
        <v>0.1061778649214233</v>
      </c>
      <c r="AC2049" s="12">
        <f t="shared" ca="1" si="991"/>
        <v>9.1604434852832123E-2</v>
      </c>
      <c r="AD2049" s="12">
        <f t="shared" ca="1" si="991"/>
        <v>7.4243016026936323E-2</v>
      </c>
      <c r="AE2049" s="12">
        <f t="shared" ca="1" si="991"/>
        <v>5.652639742465549E-2</v>
      </c>
      <c r="AF2049" s="12">
        <f t="shared" ca="1" si="991"/>
        <v>4.0429987205120761E-2</v>
      </c>
      <c r="AG2049" s="12">
        <f t="shared" ca="1" si="991"/>
        <v>2.7165174244007013E-2</v>
      </c>
      <c r="AH2049" s="12">
        <f t="shared" ca="1" si="991"/>
        <v>1.7146598596053653E-2</v>
      </c>
      <c r="AI2049" s="12">
        <f t="shared" ca="1" si="991"/>
        <v>1.0167169456228108E-2</v>
      </c>
      <c r="AJ2049" s="12">
        <f t="shared" ca="1" si="991"/>
        <v>5.6634195780684857E-3</v>
      </c>
      <c r="AK2049" s="12">
        <f t="shared" ca="1" si="991"/>
        <v>2.9635619388485219E-3</v>
      </c>
      <c r="AL2049" s="12">
        <f t="shared" ca="1" si="991"/>
        <v>1.4568199295285787E-3</v>
      </c>
      <c r="AM2049" s="12">
        <f t="shared" ca="1" si="991"/>
        <v>6.7275097289322297E-4</v>
      </c>
      <c r="AN2049" s="12">
        <f t="shared" ca="1" si="991"/>
        <v>2.9184979313197758E-4</v>
      </c>
      <c r="AO2049" s="12">
        <f t="shared" ca="1" si="991"/>
        <v>1.1893811191841858E-4</v>
      </c>
      <c r="AP2049" s="12">
        <f t="shared" ca="1" si="991"/>
        <v>4.5534365063504913E-5</v>
      </c>
      <c r="AQ2049" s="12">
        <f t="shared" ca="1" si="991"/>
        <v>1.6376237383712873E-5</v>
      </c>
      <c r="AR2049" s="12">
        <f t="shared" ca="1" si="991"/>
        <v>5.5328074950717822E-6</v>
      </c>
      <c r="AS2049" s="12">
        <f t="shared" ca="1" si="991"/>
        <v>1.7560367061186475E-6</v>
      </c>
      <c r="AT2049" s="12">
        <f t="shared" ca="1" si="991"/>
        <v>5.2357417159621078E-7</v>
      </c>
      <c r="AU2049" s="12">
        <f t="shared" ca="1" si="991"/>
        <v>1.4664911071370595E-7</v>
      </c>
      <c r="AV2049" s="12">
        <f t="shared" ca="1" si="991"/>
        <v>3.8586665309526567E-8</v>
      </c>
      <c r="AX2049" s="13">
        <f t="shared" si="959"/>
        <v>0.29651300433367339</v>
      </c>
    </row>
    <row r="2050" spans="1:50" x14ac:dyDescent="0.2">
      <c r="A2050" s="9" t="str">
        <f t="shared" si="954"/>
        <v>Burundi</v>
      </c>
      <c r="C2050" s="20">
        <f t="shared" si="955"/>
        <v>278.8328100827589</v>
      </c>
      <c r="D2050" s="15">
        <f t="shared" si="956"/>
        <v>462.47464699939547</v>
      </c>
      <c r="E2050" s="23">
        <f t="shared" si="957"/>
        <v>1</v>
      </c>
      <c r="F2050" s="15">
        <f t="shared" si="960"/>
        <v>462.47464699939547</v>
      </c>
      <c r="H2050" s="12">
        <f t="shared" ref="H2050:AV2050" ca="1" si="992">_xlfn.NORM.DIST(H$2017,$F2050,$B$37+$B$38*$F2050,FALSE)/$AV640*($F1102/1000)</f>
        <v>1.6142596714859209E-6</v>
      </c>
      <c r="I2050" s="12">
        <f t="shared" ca="1" si="992"/>
        <v>4.9719546937267042E-6</v>
      </c>
      <c r="J2050" s="12">
        <f t="shared" ca="1" si="992"/>
        <v>1.4385916092127699E-5</v>
      </c>
      <c r="K2050" s="12">
        <f t="shared" ca="1" si="992"/>
        <v>3.9102495806422041E-5</v>
      </c>
      <c r="L2050" s="12">
        <f t="shared" ca="1" si="992"/>
        <v>9.9845392423932166E-5</v>
      </c>
      <c r="M2050" s="12">
        <f t="shared" ca="1" si="992"/>
        <v>2.3950146441920024E-4</v>
      </c>
      <c r="N2050" s="12">
        <f t="shared" ca="1" si="992"/>
        <v>5.3969067362815359E-4</v>
      </c>
      <c r="O2050" s="12">
        <f t="shared" ca="1" si="992"/>
        <v>1.1424527512284156E-3</v>
      </c>
      <c r="P2050" s="12">
        <f t="shared" ca="1" si="992"/>
        <v>2.2718945906694157E-3</v>
      </c>
      <c r="Q2050" s="12">
        <f t="shared" ca="1" si="992"/>
        <v>4.2441888688975141E-3</v>
      </c>
      <c r="R2050" s="12">
        <f t="shared" ca="1" si="992"/>
        <v>7.4483113318118783E-3</v>
      </c>
      <c r="S2050" s="12">
        <f t="shared" ca="1" si="992"/>
        <v>1.2279410999103029E-2</v>
      </c>
      <c r="T2050" s="12">
        <f t="shared" ca="1" si="992"/>
        <v>1.9017518388703247E-2</v>
      </c>
      <c r="U2050" s="12">
        <f t="shared" ca="1" si="992"/>
        <v>2.7668572224007964E-2</v>
      </c>
      <c r="V2050" s="12">
        <f t="shared" ca="1" si="992"/>
        <v>3.7816057341608304E-2</v>
      </c>
      <c r="W2050" s="12">
        <f t="shared" ca="1" si="992"/>
        <v>4.8553701232973888E-2</v>
      </c>
      <c r="X2050" s="12">
        <f t="shared" ca="1" si="992"/>
        <v>5.8563231146838472E-2</v>
      </c>
      <c r="Y2050" s="12">
        <f t="shared" ca="1" si="992"/>
        <v>6.6356628798218478E-2</v>
      </c>
      <c r="Z2050" s="12">
        <f t="shared" ca="1" si="992"/>
        <v>7.0631786706966126E-2</v>
      </c>
      <c r="AA2050" s="12">
        <f t="shared" ca="1" si="992"/>
        <v>7.062731002951142E-2</v>
      </c>
      <c r="AB2050" s="12">
        <f t="shared" ca="1" si="992"/>
        <v>6.6344012450364753E-2</v>
      </c>
      <c r="AC2050" s="12">
        <f t="shared" ca="1" si="992"/>
        <v>5.8544674666950708E-2</v>
      </c>
      <c r="AD2050" s="12">
        <f t="shared" ca="1" si="992"/>
        <v>4.8532163825866337E-2</v>
      </c>
      <c r="AE2050" s="12">
        <f t="shared" ca="1" si="992"/>
        <v>3.7794491606394753E-2</v>
      </c>
      <c r="AF2050" s="12">
        <f t="shared" ca="1" si="992"/>
        <v>2.7649288210739774E-2</v>
      </c>
      <c r="AG2050" s="12">
        <f t="shared" ca="1" si="992"/>
        <v>1.900185493017496E-2</v>
      </c>
      <c r="AH2050" s="12">
        <f t="shared" ca="1" si="992"/>
        <v>1.2267742050242626E-2</v>
      </c>
      <c r="AI2050" s="12">
        <f t="shared" ca="1" si="992"/>
        <v>7.440290079775441E-3</v>
      </c>
      <c r="AJ2050" s="12">
        <f t="shared" ca="1" si="992"/>
        <v>4.2390808064111992E-3</v>
      </c>
      <c r="AK2050" s="12">
        <f t="shared" ca="1" si="992"/>
        <v>2.2688726366662548E-3</v>
      </c>
      <c r="AL2050" s="12">
        <f t="shared" ca="1" si="992"/>
        <v>1.1407884997896535E-3</v>
      </c>
      <c r="AM2050" s="12">
        <f t="shared" ca="1" si="992"/>
        <v>5.3883617718505027E-4</v>
      </c>
      <c r="AN2050" s="12">
        <f t="shared" ca="1" si="992"/>
        <v>2.3909194947412221E-4</v>
      </c>
      <c r="AO2050" s="12">
        <f t="shared" ca="1" si="992"/>
        <v>9.9662035917319854E-5</v>
      </c>
      <c r="AP2050" s="12">
        <f t="shared" ca="1" si="992"/>
        <v>3.9025740403846049E-5</v>
      </c>
      <c r="AQ2050" s="12">
        <f t="shared" ca="1" si="992"/>
        <v>1.4355857632063813E-5</v>
      </c>
      <c r="AR2050" s="12">
        <f t="shared" ca="1" si="992"/>
        <v>4.9609371963783858E-6</v>
      </c>
      <c r="AS2050" s="12">
        <f t="shared" ca="1" si="992"/>
        <v>1.6104784218280637E-6</v>
      </c>
      <c r="AT2050" s="12">
        <f t="shared" ca="1" si="992"/>
        <v>4.9113703755796097E-7</v>
      </c>
      <c r="AU2050" s="12">
        <f t="shared" ca="1" si="992"/>
        <v>1.4070419870933683E-7</v>
      </c>
      <c r="AV2050" s="12">
        <f t="shared" ca="1" si="992"/>
        <v>3.786762111286591E-8</v>
      </c>
      <c r="AX2050" s="13">
        <f t="shared" si="959"/>
        <v>0.26606873429217104</v>
      </c>
    </row>
    <row r="2051" spans="1:50" x14ac:dyDescent="0.2">
      <c r="A2051" s="9" t="str">
        <f t="shared" si="954"/>
        <v>Cabo Verde</v>
      </c>
      <c r="C2051" s="20">
        <f t="shared" si="955"/>
        <v>331.05873101805776</v>
      </c>
      <c r="D2051" s="15">
        <f t="shared" si="956"/>
        <v>487.13437092914347</v>
      </c>
      <c r="E2051" s="23">
        <f t="shared" si="957"/>
        <v>1</v>
      </c>
      <c r="F2051" s="15">
        <f t="shared" si="960"/>
        <v>487.13437092914347</v>
      </c>
      <c r="H2051" s="12">
        <f t="shared" ref="H2051:AV2051" ca="1" si="993">_xlfn.NORM.DIST(H$2017,$F2051,$B$37+$B$38*$F2051,FALSE)/$AV641*($F1103/1000)</f>
        <v>4.9480130179708262E-9</v>
      </c>
      <c r="I2051" s="12">
        <f t="shared" ca="1" si="993"/>
        <v>1.6209087030823606E-8</v>
      </c>
      <c r="J2051" s="12">
        <f t="shared" ca="1" si="993"/>
        <v>4.9881886463192674E-8</v>
      </c>
      <c r="K2051" s="12">
        <f t="shared" ca="1" si="993"/>
        <v>1.4420614919411687E-7</v>
      </c>
      <c r="L2051" s="12">
        <f t="shared" ca="1" si="993"/>
        <v>3.9163480856753822E-7</v>
      </c>
      <c r="M2051" s="12">
        <f t="shared" ca="1" si="993"/>
        <v>9.9916079544432032E-7</v>
      </c>
      <c r="N2051" s="12">
        <f t="shared" ca="1" si="993"/>
        <v>2.3946722417112672E-6</v>
      </c>
      <c r="O2051" s="12">
        <f t="shared" ca="1" si="993"/>
        <v>5.3915466820776929E-6</v>
      </c>
      <c r="P2051" s="12">
        <f t="shared" ca="1" si="993"/>
        <v>1.1403476044231493E-5</v>
      </c>
      <c r="Q2051" s="12">
        <f t="shared" ca="1" si="993"/>
        <v>2.2657799748465474E-5</v>
      </c>
      <c r="R2051" s="12">
        <f t="shared" ca="1" si="993"/>
        <v>4.229166745335076E-5</v>
      </c>
      <c r="S2051" s="12">
        <f t="shared" ca="1" si="993"/>
        <v>7.4156372611243563E-5</v>
      </c>
      <c r="T2051" s="12">
        <f t="shared" ca="1" si="993"/>
        <v>1.2215148250339653E-4</v>
      </c>
      <c r="U2051" s="12">
        <f t="shared" ca="1" si="993"/>
        <v>1.8901906097573519E-4</v>
      </c>
      <c r="V2051" s="12">
        <f t="shared" ca="1" si="993"/>
        <v>2.7476983649479933E-4</v>
      </c>
      <c r="W2051" s="12">
        <f t="shared" ca="1" si="993"/>
        <v>3.7522269999083757E-4</v>
      </c>
      <c r="X2051" s="12">
        <f t="shared" ca="1" si="993"/>
        <v>4.813552888345105E-4</v>
      </c>
      <c r="Y2051" s="12">
        <f t="shared" ca="1" si="993"/>
        <v>5.8009481887004194E-4</v>
      </c>
      <c r="Z2051" s="12">
        <f t="shared" ca="1" si="993"/>
        <v>6.567329705268435E-4</v>
      </c>
      <c r="AA2051" s="12">
        <f t="shared" ca="1" si="993"/>
        <v>6.9844988228430016E-4</v>
      </c>
      <c r="AB2051" s="12">
        <f t="shared" ca="1" si="993"/>
        <v>6.9781174002918344E-4</v>
      </c>
      <c r="AC2051" s="12">
        <f t="shared" ca="1" si="993"/>
        <v>6.5493453251479162E-4</v>
      </c>
      <c r="AD2051" s="12">
        <f t="shared" ca="1" si="993"/>
        <v>5.7744962410474136E-4</v>
      </c>
      <c r="AE2051" s="12">
        <f t="shared" ca="1" si="993"/>
        <v>4.7828516539216666E-4</v>
      </c>
      <c r="AF2051" s="12">
        <f t="shared" ca="1" si="993"/>
        <v>3.7214853501336026E-4</v>
      </c>
      <c r="AG2051" s="12">
        <f t="shared" ca="1" si="993"/>
        <v>2.7202092393589111E-4</v>
      </c>
      <c r="AH2051" s="12">
        <f t="shared" ca="1" si="993"/>
        <v>1.8678625036359678E-4</v>
      </c>
      <c r="AI2051" s="12">
        <f t="shared" ca="1" si="993"/>
        <v>1.2048808208951324E-4</v>
      </c>
      <c r="AJ2051" s="12">
        <f t="shared" ca="1" si="993"/>
        <v>7.3012946266494901E-5</v>
      </c>
      <c r="AK2051" s="12">
        <f t="shared" ca="1" si="993"/>
        <v>4.156351332470524E-5</v>
      </c>
      <c r="AL2051" s="12">
        <f t="shared" ca="1" si="993"/>
        <v>2.2227019117092708E-5</v>
      </c>
      <c r="AM2051" s="12">
        <f t="shared" ca="1" si="993"/>
        <v>1.1166235679019543E-5</v>
      </c>
      <c r="AN2051" s="12">
        <f t="shared" ca="1" si="993"/>
        <v>5.2697371298863844E-6</v>
      </c>
      <c r="AO2051" s="12">
        <f t="shared" ca="1" si="993"/>
        <v>2.3362951563348632E-6</v>
      </c>
      <c r="AP2051" s="12">
        <f t="shared" ca="1" si="993"/>
        <v>9.7302289717209061E-7</v>
      </c>
      <c r="AQ2051" s="12">
        <f t="shared" ca="1" si="993"/>
        <v>3.8069310116729253E-7</v>
      </c>
      <c r="AR2051" s="12">
        <f t="shared" ca="1" si="993"/>
        <v>1.3992120868951278E-7</v>
      </c>
      <c r="AS2051" s="12">
        <f t="shared" ca="1" si="993"/>
        <v>4.8311295588302346E-8</v>
      </c>
      <c r="AT2051" s="12">
        <f t="shared" ca="1" si="993"/>
        <v>1.5670051199984529E-8</v>
      </c>
      <c r="AU2051" s="12">
        <f t="shared" ca="1" si="993"/>
        <v>4.7747291560331421E-9</v>
      </c>
      <c r="AV2051" s="12">
        <f t="shared" ca="1" si="993"/>
        <v>1.3667329425255666E-9</v>
      </c>
      <c r="AX2051" s="13">
        <f t="shared" si="959"/>
        <v>0.19178325566051127</v>
      </c>
    </row>
    <row r="2052" spans="1:50" x14ac:dyDescent="0.2">
      <c r="A2052" s="9" t="str">
        <f t="shared" si="954"/>
        <v>Cambodia</v>
      </c>
      <c r="C2052" s="20">
        <f t="shared" si="955"/>
        <v>433.97279649646975</v>
      </c>
      <c r="D2052" s="15">
        <f t="shared" si="956"/>
        <v>538.55568986937419</v>
      </c>
      <c r="E2052" s="23">
        <f t="shared" si="957"/>
        <v>1</v>
      </c>
      <c r="F2052" s="15">
        <f t="shared" si="960"/>
        <v>538.55568986937419</v>
      </c>
      <c r="H2052" s="12">
        <f t="shared" ref="H2052:AV2052" ca="1" si="994">_xlfn.NORM.DIST(H$2017,$F2052,$B$37+$B$38*$F2052,FALSE)/$AV642*($F1104/1000)</f>
        <v>1.4065438064603489E-8</v>
      </c>
      <c r="I2052" s="12">
        <f t="shared" ca="1" si="994"/>
        <v>5.2397548812943476E-8</v>
      </c>
      <c r="J2052" s="12">
        <f t="shared" ca="1" si="994"/>
        <v>1.833687286940129E-7</v>
      </c>
      <c r="K2052" s="12">
        <f t="shared" ca="1" si="994"/>
        <v>6.0283182533361495E-7</v>
      </c>
      <c r="L2052" s="12">
        <f t="shared" ca="1" si="994"/>
        <v>1.8617598696906522E-6</v>
      </c>
      <c r="M2052" s="12">
        <f t="shared" ca="1" si="994"/>
        <v>5.4014175672065172E-6</v>
      </c>
      <c r="N2052" s="12">
        <f t="shared" ca="1" si="994"/>
        <v>1.4721377016454726E-5</v>
      </c>
      <c r="O2052" s="12">
        <f t="shared" ca="1" si="994"/>
        <v>3.7691698863527421E-5</v>
      </c>
      <c r="P2052" s="12">
        <f t="shared" ca="1" si="994"/>
        <v>9.0656632956755362E-5</v>
      </c>
      <c r="Q2052" s="12">
        <f t="shared" ca="1" si="994"/>
        <v>2.0483777620039135E-4</v>
      </c>
      <c r="R2052" s="12">
        <f t="shared" ca="1" si="994"/>
        <v>4.3478756476114335E-4</v>
      </c>
      <c r="S2052" s="12">
        <f t="shared" ca="1" si="994"/>
        <v>8.669634158216653E-4</v>
      </c>
      <c r="T2052" s="12">
        <f t="shared" ca="1" si="994"/>
        <v>1.6239812974057925E-3</v>
      </c>
      <c r="U2052" s="12">
        <f t="shared" ca="1" si="994"/>
        <v>2.8577081286883885E-3</v>
      </c>
      <c r="V2052" s="12">
        <f t="shared" ca="1" si="994"/>
        <v>4.7240154773099396E-3</v>
      </c>
      <c r="W2052" s="12">
        <f t="shared" ca="1" si="994"/>
        <v>7.3360342178509629E-3</v>
      </c>
      <c r="X2052" s="12">
        <f t="shared" ca="1" si="994"/>
        <v>1.0702074744121232E-2</v>
      </c>
      <c r="Y2052" s="12">
        <f t="shared" ca="1" si="994"/>
        <v>1.4666659383413811E-2</v>
      </c>
      <c r="Z2052" s="12">
        <f t="shared" ca="1" si="994"/>
        <v>1.8882131910636115E-2</v>
      </c>
      <c r="AA2052" s="12">
        <f t="shared" ca="1" si="994"/>
        <v>2.2836389583415648E-2</v>
      </c>
      <c r="AB2052" s="12">
        <f t="shared" ca="1" si="994"/>
        <v>2.5945405001113857E-2</v>
      </c>
      <c r="AC2052" s="12">
        <f t="shared" ca="1" si="994"/>
        <v>2.7691728191686787E-2</v>
      </c>
      <c r="AD2052" s="12">
        <f t="shared" ca="1" si="994"/>
        <v>2.7764909412343261E-2</v>
      </c>
      <c r="AE2052" s="12">
        <f t="shared" ca="1" si="994"/>
        <v>2.6151647663886574E-2</v>
      </c>
      <c r="AF2052" s="12">
        <f t="shared" ca="1" si="994"/>
        <v>2.3139738510525153E-2</v>
      </c>
      <c r="AG2052" s="12">
        <f t="shared" ca="1" si="994"/>
        <v>1.9234213494003324E-2</v>
      </c>
      <c r="AH2052" s="12">
        <f t="shared" ca="1" si="994"/>
        <v>1.5019207331247812E-2</v>
      </c>
      <c r="AI2052" s="12">
        <f t="shared" ca="1" si="994"/>
        <v>1.1017325678802739E-2</v>
      </c>
      <c r="AJ2052" s="12">
        <f t="shared" ca="1" si="994"/>
        <v>7.5921006612094518E-3</v>
      </c>
      <c r="AK2052" s="12">
        <f t="shared" ca="1" si="994"/>
        <v>4.9147827182889642E-3</v>
      </c>
      <c r="AL2052" s="12">
        <f t="shared" ca="1" si="994"/>
        <v>2.9888442356638847E-3</v>
      </c>
      <c r="AM2052" s="12">
        <f t="shared" ca="1" si="994"/>
        <v>1.7074926263989665E-3</v>
      </c>
      <c r="AN2052" s="12">
        <f t="shared" ca="1" si="994"/>
        <v>9.163702607081763E-4</v>
      </c>
      <c r="AO2052" s="12">
        <f t="shared" ca="1" si="994"/>
        <v>4.6199761208523814E-4</v>
      </c>
      <c r="AP2052" s="12">
        <f t="shared" ca="1" si="994"/>
        <v>2.1880894397135177E-4</v>
      </c>
      <c r="AQ2052" s="12">
        <f t="shared" ca="1" si="994"/>
        <v>9.7352476610671054E-5</v>
      </c>
      <c r="AR2052" s="12">
        <f t="shared" ca="1" si="994"/>
        <v>4.0689797951393982E-5</v>
      </c>
      <c r="AS2052" s="12">
        <f t="shared" ca="1" si="994"/>
        <v>1.5976463710160535E-5</v>
      </c>
      <c r="AT2052" s="12">
        <f t="shared" ca="1" si="994"/>
        <v>5.8929448413839688E-6</v>
      </c>
      <c r="AU2052" s="12">
        <f t="shared" ca="1" si="994"/>
        <v>2.0419292473957031E-6</v>
      </c>
      <c r="AV2052" s="12">
        <f t="shared" ca="1" si="994"/>
        <v>6.6466926702337289E-7</v>
      </c>
      <c r="AX2052" s="13">
        <f t="shared" si="959"/>
        <v>8.2941123504151282E-2</v>
      </c>
    </row>
    <row r="2053" spans="1:50" x14ac:dyDescent="0.2">
      <c r="A2053" s="9" t="str">
        <f t="shared" si="954"/>
        <v>Cameroon</v>
      </c>
      <c r="C2053" s="20">
        <f t="shared" si="955"/>
        <v>304.1534340812633</v>
      </c>
      <c r="D2053" s="15">
        <f t="shared" si="956"/>
        <v>474.51442787357695</v>
      </c>
      <c r="E2053" s="23">
        <f t="shared" si="957"/>
        <v>1</v>
      </c>
      <c r="F2053" s="15">
        <f t="shared" si="960"/>
        <v>474.51442787357695</v>
      </c>
      <c r="H2053" s="12">
        <f t="shared" ref="H2053:AV2053" ca="1" si="995">_xlfn.NORM.DIST(H$2017,$F2053,$B$37+$B$38*$F2053,FALSE)/$AV643*($F1105/1000)</f>
        <v>1.6587503608986584E-6</v>
      </c>
      <c r="I2053" s="12">
        <f t="shared" ca="1" si="995"/>
        <v>5.2651023964790933E-6</v>
      </c>
      <c r="J2053" s="12">
        <f t="shared" ca="1" si="995"/>
        <v>1.5699622439173489E-5</v>
      </c>
      <c r="K2053" s="12">
        <f t="shared" ca="1" si="995"/>
        <v>4.3977262249386496E-5</v>
      </c>
      <c r="L2053" s="12">
        <f t="shared" ca="1" si="995"/>
        <v>1.157240876341026E-4</v>
      </c>
      <c r="M2053" s="12">
        <f t="shared" ca="1" si="995"/>
        <v>2.8607238484385352E-4</v>
      </c>
      <c r="N2053" s="12">
        <f t="shared" ca="1" si="995"/>
        <v>6.6433128107523979E-4</v>
      </c>
      <c r="O2053" s="12">
        <f t="shared" ca="1" si="995"/>
        <v>1.4492725386281832E-3</v>
      </c>
      <c r="P2053" s="12">
        <f t="shared" ca="1" si="995"/>
        <v>2.9701064761463603E-3</v>
      </c>
      <c r="Q2053" s="12">
        <f t="shared" ca="1" si="995"/>
        <v>5.7180845041454311E-3</v>
      </c>
      <c r="R2053" s="12">
        <f t="shared" ca="1" si="995"/>
        <v>1.0341551871408075E-2</v>
      </c>
      <c r="S2053" s="12">
        <f t="shared" ca="1" si="995"/>
        <v>1.7570230336815366E-2</v>
      </c>
      <c r="T2053" s="12">
        <f t="shared" ca="1" si="995"/>
        <v>2.8043085110759255E-2</v>
      </c>
      <c r="U2053" s="12">
        <f t="shared" ca="1" si="995"/>
        <v>4.2046584195517392E-2</v>
      </c>
      <c r="V2053" s="12">
        <f t="shared" ca="1" si="995"/>
        <v>5.9223251158070277E-2</v>
      </c>
      <c r="W2053" s="12">
        <f t="shared" ca="1" si="995"/>
        <v>7.8362875663973139E-2</v>
      </c>
      <c r="X2053" s="12">
        <f t="shared" ca="1" si="995"/>
        <v>9.7405858742307422E-2</v>
      </c>
      <c r="Y2053" s="12">
        <f t="shared" ca="1" si="995"/>
        <v>0.11374082894049897</v>
      </c>
      <c r="Z2053" s="12">
        <f t="shared" ca="1" si="995"/>
        <v>0.1247683102691511</v>
      </c>
      <c r="AA2053" s="12">
        <f t="shared" ca="1" si="995"/>
        <v>0.1285727085038883</v>
      </c>
      <c r="AB2053" s="12">
        <f t="shared" ca="1" si="995"/>
        <v>0.12446575762695421</v>
      </c>
      <c r="AC2053" s="12">
        <f t="shared" ca="1" si="995"/>
        <v>0.11318987390338178</v>
      </c>
      <c r="AD2053" s="12">
        <f t="shared" ca="1" si="995"/>
        <v>9.6698972649404594E-2</v>
      </c>
      <c r="AE2053" s="12">
        <f t="shared" ca="1" si="995"/>
        <v>7.7605542451712514E-2</v>
      </c>
      <c r="AF2053" s="12">
        <f t="shared" ca="1" si="995"/>
        <v>5.850866820288747E-2</v>
      </c>
      <c r="AG2053" s="12">
        <f t="shared" ca="1" si="995"/>
        <v>4.143852432309867E-2</v>
      </c>
      <c r="AH2053" s="12">
        <f t="shared" ca="1" si="995"/>
        <v>2.7570519203172356E-2</v>
      </c>
      <c r="AI2053" s="12">
        <f t="shared" ca="1" si="995"/>
        <v>1.7232258590625823E-2</v>
      </c>
      <c r="AJ2053" s="12">
        <f t="shared" ca="1" si="995"/>
        <v>1.0118032180708609E-2</v>
      </c>
      <c r="AK2053" s="12">
        <f t="shared" ca="1" si="995"/>
        <v>5.5809290898428772E-3</v>
      </c>
      <c r="AL2053" s="12">
        <f t="shared" ca="1" si="995"/>
        <v>2.8918352517229196E-3</v>
      </c>
      <c r="AM2053" s="12">
        <f t="shared" ca="1" si="995"/>
        <v>1.4076581055079823E-3</v>
      </c>
      <c r="AN2053" s="12">
        <f t="shared" ca="1" si="995"/>
        <v>6.4369097221232967E-4</v>
      </c>
      <c r="AO2053" s="12">
        <f t="shared" ca="1" si="995"/>
        <v>2.7651216705423028E-4</v>
      </c>
      <c r="AP2053" s="12">
        <f t="shared" ca="1" si="995"/>
        <v>1.1158547548473277E-4</v>
      </c>
      <c r="AQ2053" s="12">
        <f t="shared" ca="1" si="995"/>
        <v>4.230168683592181E-5</v>
      </c>
      <c r="AR2053" s="12">
        <f t="shared" ca="1" si="995"/>
        <v>1.506483218100142E-5</v>
      </c>
      <c r="AS2053" s="12">
        <f t="shared" ca="1" si="995"/>
        <v>5.0399648232386956E-6</v>
      </c>
      <c r="AT2053" s="12">
        <f t="shared" ca="1" si="995"/>
        <v>1.5839712963339134E-6</v>
      </c>
      <c r="AU2053" s="12">
        <f t="shared" ca="1" si="995"/>
        <v>4.6765297801041055E-7</v>
      </c>
      <c r="AV2053" s="12">
        <f t="shared" ca="1" si="995"/>
        <v>1.2970499344941166E-7</v>
      </c>
      <c r="AX2053" s="13">
        <f t="shared" si="959"/>
        <v>0.22809225186812324</v>
      </c>
    </row>
    <row r="2054" spans="1:50" x14ac:dyDescent="0.2">
      <c r="A2054" s="9" t="str">
        <f t="shared" si="954"/>
        <v>Canada</v>
      </c>
      <c r="C2054" s="20">
        <f t="shared" si="955"/>
        <v>598.18127672070045</v>
      </c>
      <c r="D2054" s="15">
        <f t="shared" si="956"/>
        <v>621.1955787167434</v>
      </c>
      <c r="E2054" s="23">
        <f t="shared" si="957"/>
        <v>1</v>
      </c>
      <c r="F2054" s="15">
        <f t="shared" si="960"/>
        <v>621.1955787167434</v>
      </c>
      <c r="H2054" s="12">
        <f t="shared" ref="H2054:AV2054" ca="1" si="996">_xlfn.NORM.DIST(H$2017,$F2054,$B$37+$B$38*$F2054,FALSE)/$AV644*($F1106/1000)</f>
        <v>2.0083330063007641E-10</v>
      </c>
      <c r="I2054" s="12">
        <f t="shared" ca="1" si="996"/>
        <v>9.1985326306232502E-10</v>
      </c>
      <c r="J2054" s="12">
        <f t="shared" ca="1" si="996"/>
        <v>3.9578376512363233E-9</v>
      </c>
      <c r="K2054" s="12">
        <f t="shared" ca="1" si="996"/>
        <v>1.5997569032894565E-8</v>
      </c>
      <c r="L2054" s="12">
        <f t="shared" ca="1" si="996"/>
        <v>6.0744450122802396E-8</v>
      </c>
      <c r="M2054" s="12">
        <f t="shared" ca="1" si="996"/>
        <v>2.1667849582270433E-7</v>
      </c>
      <c r="N2054" s="12">
        <f t="shared" ca="1" si="996"/>
        <v>7.2607521807931851E-7</v>
      </c>
      <c r="O2054" s="12">
        <f t="shared" ca="1" si="996"/>
        <v>2.2856199110984478E-6</v>
      </c>
      <c r="P2054" s="12">
        <f t="shared" ca="1" si="996"/>
        <v>6.7590086522776121E-6</v>
      </c>
      <c r="Q2054" s="12">
        <f t="shared" ca="1" si="996"/>
        <v>1.8776670662019427E-5</v>
      </c>
      <c r="R2054" s="12">
        <f t="shared" ca="1" si="996"/>
        <v>4.9001657487459002E-5</v>
      </c>
      <c r="S2054" s="12">
        <f t="shared" ca="1" si="996"/>
        <v>1.2013223214086432E-4</v>
      </c>
      <c r="T2054" s="12">
        <f t="shared" ca="1" si="996"/>
        <v>2.7667181417379932E-4</v>
      </c>
      <c r="U2054" s="12">
        <f t="shared" ca="1" si="996"/>
        <v>5.9858645309912291E-4</v>
      </c>
      <c r="V2054" s="12">
        <f t="shared" ca="1" si="996"/>
        <v>1.2165933684458753E-3</v>
      </c>
      <c r="W2054" s="12">
        <f t="shared" ca="1" si="996"/>
        <v>2.3228469774200875E-3</v>
      </c>
      <c r="X2054" s="12">
        <f t="shared" ca="1" si="996"/>
        <v>4.1663173893988084E-3</v>
      </c>
      <c r="Y2054" s="12">
        <f t="shared" ca="1" si="996"/>
        <v>7.02005794568038E-3</v>
      </c>
      <c r="Z2054" s="12">
        <f t="shared" ca="1" si="996"/>
        <v>1.1111831251270115E-2</v>
      </c>
      <c r="AA2054" s="12">
        <f t="shared" ca="1" si="996"/>
        <v>1.6522934177273269E-2</v>
      </c>
      <c r="AB2054" s="12">
        <f t="shared" ca="1" si="996"/>
        <v>2.3080504790733262E-2</v>
      </c>
      <c r="AC2054" s="12">
        <f t="shared" ca="1" si="996"/>
        <v>3.0287262952745822E-2</v>
      </c>
      <c r="AD2054" s="12">
        <f t="shared" ca="1" si="996"/>
        <v>3.7336306070053615E-2</v>
      </c>
      <c r="AE2054" s="12">
        <f t="shared" ca="1" si="996"/>
        <v>4.3237369373740502E-2</v>
      </c>
      <c r="AF2054" s="12">
        <f t="shared" ca="1" si="996"/>
        <v>4.7037450328310096E-2</v>
      </c>
      <c r="AG2054" s="12">
        <f t="shared" ca="1" si="996"/>
        <v>4.8071190458824534E-2</v>
      </c>
      <c r="AH2054" s="12">
        <f t="shared" ca="1" si="996"/>
        <v>4.6151155266731726E-2</v>
      </c>
      <c r="AI2054" s="12">
        <f t="shared" ca="1" si="996"/>
        <v>4.1623334699982154E-2</v>
      </c>
      <c r="AJ2054" s="12">
        <f t="shared" ca="1" si="996"/>
        <v>3.5265314439107527E-2</v>
      </c>
      <c r="AK2054" s="12">
        <f t="shared" ca="1" si="996"/>
        <v>2.8068244094039883E-2</v>
      </c>
      <c r="AL2054" s="12">
        <f t="shared" ca="1" si="996"/>
        <v>2.0986466564522129E-2</v>
      </c>
      <c r="AM2054" s="12">
        <f t="shared" ca="1" si="996"/>
        <v>1.4740764151708777E-2</v>
      </c>
      <c r="AN2054" s="12">
        <f t="shared" ca="1" si="996"/>
        <v>9.726515124682495E-3</v>
      </c>
      <c r="AO2054" s="12">
        <f t="shared" ca="1" si="996"/>
        <v>6.0290811601500975E-3</v>
      </c>
      <c r="AP2054" s="12">
        <f t="shared" ca="1" si="996"/>
        <v>3.5107636146078877E-3</v>
      </c>
      <c r="AQ2054" s="12">
        <f t="shared" ca="1" si="996"/>
        <v>1.9204749296180682E-3</v>
      </c>
      <c r="AR2054" s="12">
        <f t="shared" ca="1" si="996"/>
        <v>9.8689804912126386E-4</v>
      </c>
      <c r="AS2054" s="12">
        <f t="shared" ca="1" si="996"/>
        <v>4.7642279614830115E-4</v>
      </c>
      <c r="AT2054" s="12">
        <f t="shared" ca="1" si="996"/>
        <v>2.1605751253636805E-4</v>
      </c>
      <c r="AU2054" s="12">
        <f t="shared" ca="1" si="996"/>
        <v>9.2045551616161362E-5</v>
      </c>
      <c r="AV2054" s="12">
        <f t="shared" ca="1" si="996"/>
        <v>3.6837727638224196E-5</v>
      </c>
      <c r="AX2054" s="13">
        <f t="shared" si="959"/>
        <v>1.3484859999174164E-2</v>
      </c>
    </row>
    <row r="2055" spans="1:50" x14ac:dyDescent="0.2">
      <c r="A2055" s="9" t="str">
        <f t="shared" si="954"/>
        <v>Cayman Islands</v>
      </c>
      <c r="C2055" s="20">
        <f t="shared" si="955"/>
        <v>467.14027398279177</v>
      </c>
      <c r="D2055" s="15">
        <f t="shared" si="956"/>
        <v>556.02438819658369</v>
      </c>
      <c r="E2055" s="23">
        <f t="shared" si="957"/>
        <v>1</v>
      </c>
      <c r="F2055" s="15">
        <f t="shared" si="960"/>
        <v>556.02438819658369</v>
      </c>
      <c r="H2055" s="12">
        <f t="shared" ref="H2055:AV2055" ca="1" si="997">_xlfn.NORM.DIST(H$2017,$F2055,$B$37+$B$38*$F2055,FALSE)/$AV645*($F1107/1000)</f>
        <v>1.8235412193969935E-11</v>
      </c>
      <c r="I2055" s="12">
        <f t="shared" ca="1" si="997"/>
        <v>7.0964262059767649E-11</v>
      </c>
      <c r="J2055" s="12">
        <f t="shared" ca="1" si="997"/>
        <v>2.59430117480159E-10</v>
      </c>
      <c r="K2055" s="12">
        <f t="shared" ca="1" si="997"/>
        <v>8.9095893703611501E-10</v>
      </c>
      <c r="L2055" s="12">
        <f t="shared" ca="1" si="997"/>
        <v>2.8744289589260175E-9</v>
      </c>
      <c r="M2055" s="12">
        <f t="shared" ca="1" si="997"/>
        <v>8.7116830318404503E-9</v>
      </c>
      <c r="N2055" s="12">
        <f t="shared" ca="1" si="997"/>
        <v>2.4803281737015776E-8</v>
      </c>
      <c r="O2055" s="12">
        <f t="shared" ca="1" si="997"/>
        <v>6.6339595957087128E-8</v>
      </c>
      <c r="P2055" s="12">
        <f t="shared" ca="1" si="997"/>
        <v>1.6668368482723694E-7</v>
      </c>
      <c r="Q2055" s="12">
        <f t="shared" ca="1" si="997"/>
        <v>3.9343225148336233E-7</v>
      </c>
      <c r="R2055" s="12">
        <f t="shared" ca="1" si="997"/>
        <v>8.7237541625412818E-7</v>
      </c>
      <c r="S2055" s="12">
        <f t="shared" ca="1" si="997"/>
        <v>1.8171612778683419E-6</v>
      </c>
      <c r="T2055" s="12">
        <f t="shared" ca="1" si="997"/>
        <v>3.5558229114732361E-6</v>
      </c>
      <c r="U2055" s="12">
        <f t="shared" ca="1" si="997"/>
        <v>6.5364714549061559E-6</v>
      </c>
      <c r="V2055" s="12">
        <f t="shared" ca="1" si="997"/>
        <v>1.1287641531782476E-5</v>
      </c>
      <c r="W2055" s="12">
        <f t="shared" ca="1" si="997"/>
        <v>1.8311319636002871E-5</v>
      </c>
      <c r="X2055" s="12">
        <f t="shared" ca="1" si="997"/>
        <v>2.7905684077523073E-5</v>
      </c>
      <c r="Y2055" s="12">
        <f t="shared" ca="1" si="997"/>
        <v>3.9950507237721513E-5</v>
      </c>
      <c r="Z2055" s="12">
        <f t="shared" ca="1" si="997"/>
        <v>5.3728970258108725E-5</v>
      </c>
      <c r="AA2055" s="12">
        <f t="shared" ca="1" si="997"/>
        <v>6.7881484522144082E-5</v>
      </c>
      <c r="AB2055" s="12">
        <f t="shared" ca="1" si="997"/>
        <v>8.0565803107712235E-5</v>
      </c>
      <c r="AC2055" s="12">
        <f t="shared" ca="1" si="997"/>
        <v>8.9826968798020366E-5</v>
      </c>
      <c r="AD2055" s="12">
        <f t="shared" ca="1" si="997"/>
        <v>9.4084773481831037E-5</v>
      </c>
      <c r="AE2055" s="12">
        <f t="shared" ca="1" si="997"/>
        <v>9.2573895132745673E-5</v>
      </c>
      <c r="AF2055" s="12">
        <f t="shared" ca="1" si="997"/>
        <v>8.5568580230572239E-5</v>
      </c>
      <c r="AG2055" s="12">
        <f t="shared" ca="1" si="997"/>
        <v>7.4301350871999741E-5</v>
      </c>
      <c r="AH2055" s="12">
        <f t="shared" ca="1" si="997"/>
        <v>6.0608800382729745E-5</v>
      </c>
      <c r="AI2055" s="12">
        <f t="shared" ca="1" si="997"/>
        <v>4.6444175934643784E-5</v>
      </c>
      <c r="AJ2055" s="12">
        <f t="shared" ca="1" si="997"/>
        <v>3.3433622133452749E-5</v>
      </c>
      <c r="AK2055" s="12">
        <f t="shared" ca="1" si="997"/>
        <v>2.2609564276790163E-5</v>
      </c>
      <c r="AL2055" s="12">
        <f t="shared" ca="1" si="997"/>
        <v>1.4363409780584E-5</v>
      </c>
      <c r="AM2055" s="12">
        <f t="shared" ca="1" si="997"/>
        <v>8.5719475242181847E-6</v>
      </c>
      <c r="AN2055" s="12">
        <f t="shared" ca="1" si="997"/>
        <v>4.8057154403746983E-6</v>
      </c>
      <c r="AO2055" s="12">
        <f t="shared" ca="1" si="997"/>
        <v>2.5310061129952528E-6</v>
      </c>
      <c r="AP2055" s="12">
        <f t="shared" ca="1" si="997"/>
        <v>1.2522323860316716E-6</v>
      </c>
      <c r="AQ2055" s="12">
        <f t="shared" ca="1" si="997"/>
        <v>5.8201377554587853E-7</v>
      </c>
      <c r="AR2055" s="12">
        <f t="shared" ca="1" si="997"/>
        <v>2.541196164994789E-7</v>
      </c>
      <c r="AS2055" s="12">
        <f t="shared" ca="1" si="997"/>
        <v>1.0423167415631242E-7</v>
      </c>
      <c r="AT2055" s="12">
        <f t="shared" ca="1" si="997"/>
        <v>4.0162231065030567E-8</v>
      </c>
      <c r="AU2055" s="12">
        <f t="shared" ca="1" si="997"/>
        <v>1.4537594216319176E-8</v>
      </c>
      <c r="AV2055" s="12">
        <f t="shared" ca="1" si="997"/>
        <v>4.9433783265207991E-9</v>
      </c>
      <c r="AX2055" s="13">
        <f t="shared" si="959"/>
        <v>5.9351129642676949E-2</v>
      </c>
    </row>
    <row r="2056" spans="1:50" x14ac:dyDescent="0.2">
      <c r="A2056" s="9" t="str">
        <f t="shared" si="954"/>
        <v>Central African Republic</v>
      </c>
      <c r="C2056" s="20">
        <f t="shared" si="955"/>
        <v>198.7538203928116</v>
      </c>
      <c r="D2056" s="15">
        <f t="shared" si="956"/>
        <v>198.7538203928116</v>
      </c>
      <c r="E2056" s="23">
        <f t="shared" si="957"/>
        <v>1</v>
      </c>
      <c r="F2056" s="15">
        <f t="shared" si="960"/>
        <v>198.7538203928116</v>
      </c>
      <c r="H2056" s="12">
        <f t="shared" ref="H2056:AV2056" ca="1" si="998">_xlfn.NORM.DIST(H$2017,$F2056,$B$37+$B$38*$F2056,FALSE)/$AV646*($F1108/1000)</f>
        <v>2.5101228662257995E-3</v>
      </c>
      <c r="I2056" s="12">
        <f t="shared" ca="1" si="998"/>
        <v>3.9986877852669408E-3</v>
      </c>
      <c r="J2056" s="12">
        <f t="shared" ca="1" si="998"/>
        <v>5.9840691989278914E-3</v>
      </c>
      <c r="K2056" s="12">
        <f t="shared" ca="1" si="998"/>
        <v>8.4126401585362057E-3</v>
      </c>
      <c r="L2056" s="12">
        <f t="shared" ca="1" si="998"/>
        <v>1.1110270008608789E-2</v>
      </c>
      <c r="M2056" s="12">
        <f t="shared" ca="1" si="998"/>
        <v>1.3783944289564207E-2</v>
      </c>
      <c r="N2056" s="12">
        <f t="shared" ca="1" si="998"/>
        <v>1.6064935996485827E-2</v>
      </c>
      <c r="O2056" s="12">
        <f t="shared" ca="1" si="998"/>
        <v>1.7588997411906036E-2</v>
      </c>
      <c r="P2056" s="12">
        <f t="shared" ca="1" si="998"/>
        <v>1.8090883014028062E-2</v>
      </c>
      <c r="Q2056" s="12">
        <f t="shared" ca="1" si="998"/>
        <v>1.7479742892837522E-2</v>
      </c>
      <c r="R2056" s="12">
        <f t="shared" ca="1" si="998"/>
        <v>1.5865980287676492E-2</v>
      </c>
      <c r="S2056" s="12">
        <f t="shared" ca="1" si="998"/>
        <v>1.35286784710946E-2</v>
      </c>
      <c r="T2056" s="12">
        <f t="shared" ca="1" si="998"/>
        <v>1.0836784448542785E-2</v>
      </c>
      <c r="U2056" s="12">
        <f t="shared" ca="1" si="998"/>
        <v>8.1545892375038311E-3</v>
      </c>
      <c r="V2056" s="12">
        <f t="shared" ca="1" si="998"/>
        <v>5.7644826874498302E-3</v>
      </c>
      <c r="W2056" s="12">
        <f t="shared" ca="1" si="998"/>
        <v>3.8280286862703104E-3</v>
      </c>
      <c r="X2056" s="12">
        <f t="shared" ca="1" si="998"/>
        <v>2.3880676358408082E-3</v>
      </c>
      <c r="Y2056" s="12">
        <f t="shared" ca="1" si="998"/>
        <v>1.3995056530878131E-3</v>
      </c>
      <c r="Z2056" s="12">
        <f t="shared" ca="1" si="998"/>
        <v>7.7047630327608206E-4</v>
      </c>
      <c r="AA2056" s="12">
        <f t="shared" ca="1" si="998"/>
        <v>3.9847447770672233E-4</v>
      </c>
      <c r="AB2056" s="12">
        <f t="shared" ca="1" si="998"/>
        <v>1.9359686881896649E-4</v>
      </c>
      <c r="AC2056" s="12">
        <f t="shared" ca="1" si="998"/>
        <v>8.83593968289577E-5</v>
      </c>
      <c r="AD2056" s="12">
        <f t="shared" ca="1" si="998"/>
        <v>3.7884691156550529E-5</v>
      </c>
      <c r="AE2056" s="12">
        <f t="shared" ca="1" si="998"/>
        <v>1.5259185570289442E-5</v>
      </c>
      <c r="AF2056" s="12">
        <f t="shared" ca="1" si="998"/>
        <v>5.7737177965451954E-6</v>
      </c>
      <c r="AG2056" s="12">
        <f t="shared" ca="1" si="998"/>
        <v>2.0522787397457247E-6</v>
      </c>
      <c r="AH2056" s="12">
        <f t="shared" ca="1" si="998"/>
        <v>6.8528895821906622E-7</v>
      </c>
      <c r="AI2056" s="12">
        <f t="shared" ca="1" si="998"/>
        <v>2.1496498128388593E-7</v>
      </c>
      <c r="AJ2056" s="12">
        <f t="shared" ca="1" si="998"/>
        <v>6.3345868531801061E-8</v>
      </c>
      <c r="AK2056" s="12">
        <f t="shared" ca="1" si="998"/>
        <v>1.7535795326451335E-8</v>
      </c>
      <c r="AL2056" s="12">
        <f t="shared" ca="1" si="998"/>
        <v>4.5602561265790218E-9</v>
      </c>
      <c r="AM2056" s="12">
        <f t="shared" ca="1" si="998"/>
        <v>1.1140626080415744E-9</v>
      </c>
      <c r="AN2056" s="12">
        <f t="shared" ca="1" si="998"/>
        <v>2.5567399374507346E-10</v>
      </c>
      <c r="AO2056" s="12">
        <f t="shared" ca="1" si="998"/>
        <v>5.5121383269255377E-11</v>
      </c>
      <c r="AP2056" s="12">
        <f t="shared" ca="1" si="998"/>
        <v>1.1163753917948364E-11</v>
      </c>
      <c r="AQ2056" s="12">
        <f t="shared" ca="1" si="998"/>
        <v>2.1240121505274524E-12</v>
      </c>
      <c r="AR2056" s="12">
        <f t="shared" ca="1" si="998"/>
        <v>3.7962983286538662E-13</v>
      </c>
      <c r="AS2056" s="12">
        <f t="shared" ca="1" si="998"/>
        <v>6.374120443653293E-14</v>
      </c>
      <c r="AT2056" s="12">
        <f t="shared" ca="1" si="998"/>
        <v>1.0053951646493962E-14</v>
      </c>
      <c r="AU2056" s="12">
        <f t="shared" ca="1" si="998"/>
        <v>1.4897380615130374E-15</v>
      </c>
      <c r="AV2056" s="12">
        <f t="shared" ca="1" si="998"/>
        <v>2.0736699305629091E-16</v>
      </c>
      <c r="AX2056" s="13">
        <f t="shared" si="959"/>
        <v>0.97791435999999998</v>
      </c>
    </row>
    <row r="2057" spans="1:50" x14ac:dyDescent="0.2">
      <c r="A2057" s="9" t="str">
        <f t="shared" si="954"/>
        <v>Chad</v>
      </c>
      <c r="C2057" s="20">
        <f t="shared" si="955"/>
        <v>251.01209461505013</v>
      </c>
      <c r="D2057" s="15">
        <f t="shared" si="956"/>
        <v>448.97011021121261</v>
      </c>
      <c r="E2057" s="23">
        <f t="shared" si="957"/>
        <v>1</v>
      </c>
      <c r="F2057" s="15">
        <f t="shared" si="960"/>
        <v>448.97011021121261</v>
      </c>
      <c r="H2057" s="12">
        <f t="shared" ref="H2057:AV2057" ca="1" si="999">_xlfn.NORM.DIST(H$2017,$F2057,$B$37+$B$38*$F2057,FALSE)/$AV647*($F1109/1000)</f>
        <v>3.8868712173195611E-6</v>
      </c>
      <c r="I2057" s="12">
        <f t="shared" ca="1" si="999"/>
        <v>1.157421518648772E-5</v>
      </c>
      <c r="J2057" s="12">
        <f t="shared" ca="1" si="999"/>
        <v>3.2377219405587094E-5</v>
      </c>
      <c r="K2057" s="12">
        <f t="shared" ca="1" si="999"/>
        <v>8.5083263385480891E-5</v>
      </c>
      <c r="L2057" s="12">
        <f t="shared" ca="1" si="999"/>
        <v>2.100416032466434E-4</v>
      </c>
      <c r="M2057" s="12">
        <f t="shared" ca="1" si="999"/>
        <v>4.8710558049797368E-4</v>
      </c>
      <c r="N2057" s="12">
        <f t="shared" ca="1" si="999"/>
        <v>1.0612005842829965E-3</v>
      </c>
      <c r="O2057" s="12">
        <f t="shared" ca="1" si="999"/>
        <v>2.1718431162953949E-3</v>
      </c>
      <c r="P2057" s="12">
        <f t="shared" ca="1" si="999"/>
        <v>4.1755723758768537E-3</v>
      </c>
      <c r="Q2057" s="12">
        <f t="shared" ca="1" si="999"/>
        <v>7.5415423775141172E-3</v>
      </c>
      <c r="R2057" s="12">
        <f t="shared" ca="1" si="999"/>
        <v>1.2795608114338613E-2</v>
      </c>
      <c r="S2057" s="12">
        <f t="shared" ca="1" si="999"/>
        <v>2.0394745038375569E-2</v>
      </c>
      <c r="T2057" s="12">
        <f t="shared" ca="1" si="999"/>
        <v>3.0537411760576619E-2</v>
      </c>
      <c r="U2057" s="12">
        <f t="shared" ca="1" si="999"/>
        <v>4.2953916107590175E-2</v>
      </c>
      <c r="V2057" s="12">
        <f t="shared" ca="1" si="999"/>
        <v>5.6758367935116391E-2</v>
      </c>
      <c r="W2057" s="12">
        <f t="shared" ca="1" si="999"/>
        <v>7.0455293479052244E-2</v>
      </c>
      <c r="X2057" s="12">
        <f t="shared" ca="1" si="999"/>
        <v>8.2158774471831661E-2</v>
      </c>
      <c r="Y2057" s="12">
        <f t="shared" ca="1" si="999"/>
        <v>9.0001732907863008E-2</v>
      </c>
      <c r="Z2057" s="12">
        <f t="shared" ca="1" si="999"/>
        <v>9.2619916563508389E-2</v>
      </c>
      <c r="AA2057" s="12">
        <f t="shared" ca="1" si="999"/>
        <v>8.9539464813852096E-2</v>
      </c>
      <c r="AB2057" s="12">
        <f t="shared" ca="1" si="999"/>
        <v>8.1316971902933299E-2</v>
      </c>
      <c r="AC2057" s="12">
        <f t="shared" ca="1" si="999"/>
        <v>6.9375239671769243E-2</v>
      </c>
      <c r="AD2057" s="12">
        <f t="shared" ca="1" si="999"/>
        <v>5.56012288325336E-2</v>
      </c>
      <c r="AE2057" s="12">
        <f t="shared" ca="1" si="999"/>
        <v>4.1862087226255097E-2</v>
      </c>
      <c r="AF2057" s="12">
        <f t="shared" ca="1" si="999"/>
        <v>2.9608333337299363E-2</v>
      </c>
      <c r="AG2057" s="12">
        <f t="shared" ca="1" si="999"/>
        <v>1.9672685069402011E-2</v>
      </c>
      <c r="AH2057" s="12">
        <f t="shared" ca="1" si="999"/>
        <v>1.2279195461755038E-2</v>
      </c>
      <c r="AI2057" s="12">
        <f t="shared" ca="1" si="999"/>
        <v>7.2000047083336533E-3</v>
      </c>
      <c r="AJ2057" s="12">
        <f t="shared" ca="1" si="999"/>
        <v>3.9659957380889267E-3</v>
      </c>
      <c r="AK2057" s="12">
        <f t="shared" ca="1" si="999"/>
        <v>2.0522407213202434E-3</v>
      </c>
      <c r="AL2057" s="12">
        <f t="shared" ca="1" si="999"/>
        <v>9.9761036627251136E-4</v>
      </c>
      <c r="AM2057" s="12">
        <f t="shared" ca="1" si="999"/>
        <v>4.5556484246687598E-4</v>
      </c>
      <c r="AN2057" s="12">
        <f t="shared" ca="1" si="999"/>
        <v>1.9543216489511207E-4</v>
      </c>
      <c r="AO2057" s="12">
        <f t="shared" ca="1" si="999"/>
        <v>7.8758689313482969E-5</v>
      </c>
      <c r="AP2057" s="12">
        <f t="shared" ca="1" si="999"/>
        <v>2.9816558323495838E-5</v>
      </c>
      <c r="AQ2057" s="12">
        <f t="shared" ca="1" si="999"/>
        <v>1.0604083504036058E-5</v>
      </c>
      <c r="AR2057" s="12">
        <f t="shared" ca="1" si="999"/>
        <v>3.5427895974268077E-6</v>
      </c>
      <c r="AS2057" s="12">
        <f t="shared" ca="1" si="999"/>
        <v>1.1119216272128415E-6</v>
      </c>
      <c r="AT2057" s="12">
        <f t="shared" ca="1" si="999"/>
        <v>3.2783822450173988E-7</v>
      </c>
      <c r="AU2057" s="12">
        <f t="shared" ca="1" si="999"/>
        <v>9.0803292345146679E-8</v>
      </c>
      <c r="AV2057" s="12">
        <f t="shared" ca="1" si="999"/>
        <v>2.3626543859281745E-8</v>
      </c>
      <c r="AX2057" s="13">
        <f t="shared" si="959"/>
        <v>0.31217271093078591</v>
      </c>
    </row>
    <row r="2058" spans="1:50" x14ac:dyDescent="0.2">
      <c r="A2058" s="9" t="str">
        <f t="shared" si="954"/>
        <v>Chile</v>
      </c>
      <c r="C2058" s="20">
        <f t="shared" si="955"/>
        <v>487.26490435957805</v>
      </c>
      <c r="D2058" s="15">
        <f t="shared" si="956"/>
        <v>565.69601706947844</v>
      </c>
      <c r="E2058" s="23">
        <f t="shared" si="957"/>
        <v>1</v>
      </c>
      <c r="F2058" s="15">
        <f t="shared" si="960"/>
        <v>565.69601706947844</v>
      </c>
      <c r="H2058" s="12">
        <f t="shared" ref="H2058:AV2058" ca="1" si="1000">_xlfn.NORM.DIST(H$2017,$F2058,$B$37+$B$38*$F2058,FALSE)/$AV648*($F1110/1000)</f>
        <v>1.9403259176350671E-9</v>
      </c>
      <c r="I2058" s="12">
        <f t="shared" ca="1" si="1000"/>
        <v>7.7357001760008428E-9</v>
      </c>
      <c r="J2058" s="12">
        <f t="shared" ca="1" si="1000"/>
        <v>2.8972179533095581E-8</v>
      </c>
      <c r="K2058" s="12">
        <f t="shared" ca="1" si="1000"/>
        <v>1.019340551197285E-7</v>
      </c>
      <c r="L2058" s="12">
        <f t="shared" ca="1" si="1000"/>
        <v>3.3691009974910573E-7</v>
      </c>
      <c r="M2058" s="12">
        <f t="shared" ca="1" si="1000"/>
        <v>1.0460810958516145E-6</v>
      </c>
      <c r="N2058" s="12">
        <f t="shared" ca="1" si="1000"/>
        <v>3.051218243002386E-6</v>
      </c>
      <c r="O2058" s="12">
        <f t="shared" ca="1" si="1000"/>
        <v>8.3606065432049927E-6</v>
      </c>
      <c r="P2058" s="12">
        <f t="shared" ca="1" si="1000"/>
        <v>2.1520823905955034E-5</v>
      </c>
      <c r="Q2058" s="12">
        <f t="shared" ca="1" si="1000"/>
        <v>5.2039917213939099E-5</v>
      </c>
      <c r="R2058" s="12">
        <f t="shared" ca="1" si="1000"/>
        <v>1.182145395566735E-4</v>
      </c>
      <c r="S2058" s="12">
        <f t="shared" ca="1" si="1000"/>
        <v>2.5226778146200381E-4</v>
      </c>
      <c r="T2058" s="12">
        <f t="shared" ca="1" si="1000"/>
        <v>5.0571900596002182E-4</v>
      </c>
      <c r="U2058" s="12">
        <f t="shared" ca="1" si="1000"/>
        <v>9.5238677974086622E-4</v>
      </c>
      <c r="V2058" s="12">
        <f t="shared" ca="1" si="1000"/>
        <v>1.6848996332836641E-3</v>
      </c>
      <c r="W2058" s="12">
        <f t="shared" ca="1" si="1000"/>
        <v>2.800214551796442E-3</v>
      </c>
      <c r="X2058" s="12">
        <f t="shared" ca="1" si="1000"/>
        <v>4.3718492221419452E-3</v>
      </c>
      <c r="Y2058" s="12">
        <f t="shared" ca="1" si="1000"/>
        <v>6.4120313578808347E-3</v>
      </c>
      <c r="Z2058" s="12">
        <f t="shared" ca="1" si="1000"/>
        <v>8.834514637309188E-3</v>
      </c>
      <c r="AA2058" s="12">
        <f t="shared" ca="1" si="1000"/>
        <v>1.1434741378755336E-2</v>
      </c>
      <c r="AB2058" s="12">
        <f t="shared" ca="1" si="1000"/>
        <v>1.3903578502910928E-2</v>
      </c>
      <c r="AC2058" s="12">
        <f t="shared" ca="1" si="1000"/>
        <v>1.5881204386621987E-2</v>
      </c>
      <c r="AD2058" s="12">
        <f t="shared" ca="1" si="1000"/>
        <v>1.7041070438740213E-2</v>
      </c>
      <c r="AE2058" s="12">
        <f t="shared" ca="1" si="1000"/>
        <v>1.71777747280288E-2</v>
      </c>
      <c r="AF2058" s="12">
        <f t="shared" ca="1" si="1000"/>
        <v>1.6266477970514417E-2</v>
      </c>
      <c r="AG2058" s="12">
        <f t="shared" ca="1" si="1000"/>
        <v>1.4470273861532542E-2</v>
      </c>
      <c r="AH2058" s="12">
        <f t="shared" ca="1" si="1000"/>
        <v>1.2092513103232184E-2</v>
      </c>
      <c r="AI2058" s="12">
        <f t="shared" ca="1" si="1000"/>
        <v>9.4932075863826456E-3</v>
      </c>
      <c r="AJ2058" s="12">
        <f t="shared" ca="1" si="1000"/>
        <v>7.0010952047969517E-3</v>
      </c>
      <c r="AK2058" s="12">
        <f t="shared" ca="1" si="1000"/>
        <v>4.8503779867206031E-3</v>
      </c>
      <c r="AL2058" s="12">
        <f t="shared" ca="1" si="1000"/>
        <v>3.1567615621103111E-3</v>
      </c>
      <c r="AM2058" s="12">
        <f t="shared" ca="1" si="1000"/>
        <v>1.9300322693862895E-3</v>
      </c>
      <c r="AN2058" s="12">
        <f t="shared" ca="1" si="1000"/>
        <v>1.108521078622496E-3</v>
      </c>
      <c r="AO2058" s="12">
        <f t="shared" ca="1" si="1000"/>
        <v>5.9810844699323515E-4</v>
      </c>
      <c r="AP2058" s="12">
        <f t="shared" ca="1" si="1000"/>
        <v>3.0316042767590014E-4</v>
      </c>
      <c r="AQ2058" s="12">
        <f t="shared" ca="1" si="1000"/>
        <v>1.4435162629007717E-4</v>
      </c>
      <c r="AR2058" s="12">
        <f t="shared" ca="1" si="1000"/>
        <v>6.456950335391165E-5</v>
      </c>
      <c r="AS2058" s="12">
        <f t="shared" ca="1" si="1000"/>
        <v>2.7132499629711055E-5</v>
      </c>
      <c r="AT2058" s="12">
        <f t="shared" ca="1" si="1000"/>
        <v>1.0710475704903047E-5</v>
      </c>
      <c r="AU2058" s="12">
        <f t="shared" ca="1" si="1000"/>
        <v>3.971772001252311E-6</v>
      </c>
      <c r="AV2058" s="12">
        <f t="shared" ca="1" si="1000"/>
        <v>1.3836187999737168E-6</v>
      </c>
      <c r="AX2058" s="13">
        <f t="shared" si="959"/>
        <v>4.8763763947666329E-2</v>
      </c>
    </row>
    <row r="2059" spans="1:50" x14ac:dyDescent="0.2">
      <c r="A2059" s="9" t="str">
        <f t="shared" si="954"/>
        <v>China</v>
      </c>
      <c r="C2059" s="20">
        <f t="shared" si="955"/>
        <v>548.59036803420349</v>
      </c>
      <c r="D2059" s="15">
        <f t="shared" si="956"/>
        <v>596.13979496264108</v>
      </c>
      <c r="E2059" s="23">
        <f t="shared" si="957"/>
        <v>1</v>
      </c>
      <c r="F2059" s="15">
        <f t="shared" si="960"/>
        <v>596.13979496264108</v>
      </c>
      <c r="H2059" s="12">
        <f t="shared" ref="H2059:AV2059" ca="1" si="1001">_xlfn.NORM.DIST(H$2017,$F2059,$B$37+$B$38*$F2059,FALSE)/$AV649*($F1111/1000)</f>
        <v>2.233304179574431E-8</v>
      </c>
      <c r="I2059" s="12">
        <f t="shared" ca="1" si="1001"/>
        <v>9.6078615146548865E-8</v>
      </c>
      <c r="J2059" s="12">
        <f t="shared" ca="1" si="1001"/>
        <v>3.8829534617136584E-7</v>
      </c>
      <c r="K2059" s="12">
        <f t="shared" ca="1" si="1001"/>
        <v>1.4741926145424091E-6</v>
      </c>
      <c r="L2059" s="12">
        <f t="shared" ca="1" si="1001"/>
        <v>5.2577855886649646E-6</v>
      </c>
      <c r="M2059" s="12">
        <f t="shared" ca="1" si="1001"/>
        <v>1.7616032673945887E-5</v>
      </c>
      <c r="N2059" s="12">
        <f t="shared" ca="1" si="1001"/>
        <v>5.5445963851397535E-5</v>
      </c>
      <c r="O2059" s="12">
        <f t="shared" ca="1" si="1001"/>
        <v>1.6394129551718987E-4</v>
      </c>
      <c r="P2059" s="12">
        <f t="shared" ca="1" si="1001"/>
        <v>4.5536891698551117E-4</v>
      </c>
      <c r="Q2059" s="12">
        <f t="shared" ca="1" si="1001"/>
        <v>1.1882149101872708E-3</v>
      </c>
      <c r="R2059" s="12">
        <f t="shared" ca="1" si="1001"/>
        <v>2.9126158438623441E-3</v>
      </c>
      <c r="S2059" s="12">
        <f t="shared" ca="1" si="1001"/>
        <v>6.7069954600769161E-3</v>
      </c>
      <c r="T2059" s="12">
        <f t="shared" ca="1" si="1001"/>
        <v>1.4508730441202867E-2</v>
      </c>
      <c r="U2059" s="12">
        <f t="shared" ca="1" si="1001"/>
        <v>2.9484068158544558E-2</v>
      </c>
      <c r="V2059" s="12">
        <f t="shared" ca="1" si="1001"/>
        <v>5.6286208600358066E-2</v>
      </c>
      <c r="W2059" s="12">
        <f t="shared" ca="1" si="1001"/>
        <v>0.10094229630396197</v>
      </c>
      <c r="X2059" s="12">
        <f t="shared" ca="1" si="1001"/>
        <v>0.17005952405365554</v>
      </c>
      <c r="Y2059" s="12">
        <f t="shared" ca="1" si="1001"/>
        <v>0.26914439088006586</v>
      </c>
      <c r="Z2059" s="12">
        <f t="shared" ca="1" si="1001"/>
        <v>0.40015320731805293</v>
      </c>
      <c r="AA2059" s="12">
        <f t="shared" ca="1" si="1001"/>
        <v>0.55888681749366353</v>
      </c>
      <c r="AB2059" s="12">
        <f t="shared" ca="1" si="1001"/>
        <v>0.73329381961509277</v>
      </c>
      <c r="AC2059" s="12">
        <f t="shared" ca="1" si="1001"/>
        <v>0.90383421608711378</v>
      </c>
      <c r="AD2059" s="12">
        <f t="shared" ca="1" si="1001"/>
        <v>1.0465407094436743</v>
      </c>
      <c r="AE2059" s="12">
        <f t="shared" ca="1" si="1001"/>
        <v>1.1383611611044064</v>
      </c>
      <c r="AF2059" s="12">
        <f t="shared" ca="1" si="1001"/>
        <v>1.1632166451978354</v>
      </c>
      <c r="AG2059" s="12">
        <f t="shared" ca="1" si="1001"/>
        <v>1.1166003026436291</v>
      </c>
      <c r="AH2059" s="12">
        <f t="shared" ca="1" si="1001"/>
        <v>1.0069118899497553</v>
      </c>
      <c r="AI2059" s="12">
        <f t="shared" ca="1" si="1001"/>
        <v>0.85298578166458061</v>
      </c>
      <c r="AJ2059" s="12">
        <f t="shared" ca="1" si="1001"/>
        <v>0.67881074737362368</v>
      </c>
      <c r="AK2059" s="12">
        <f t="shared" ca="1" si="1001"/>
        <v>0.50747216064681577</v>
      </c>
      <c r="AL2059" s="12">
        <f t="shared" ca="1" si="1001"/>
        <v>0.35639559683097671</v>
      </c>
      <c r="AM2059" s="12">
        <f t="shared" ca="1" si="1001"/>
        <v>0.23513053508045992</v>
      </c>
      <c r="AN2059" s="12">
        <f t="shared" ca="1" si="1001"/>
        <v>0.14572777343998686</v>
      </c>
      <c r="AO2059" s="12">
        <f t="shared" ca="1" si="1001"/>
        <v>8.4846165841483842E-2</v>
      </c>
      <c r="AP2059" s="12">
        <f t="shared" ca="1" si="1001"/>
        <v>4.6406488627996907E-2</v>
      </c>
      <c r="AQ2059" s="12">
        <f t="shared" ca="1" si="1001"/>
        <v>2.3844146989769104E-2</v>
      </c>
      <c r="AR2059" s="12">
        <f t="shared" ca="1" si="1001"/>
        <v>1.1509102745937751E-2</v>
      </c>
      <c r="AS2059" s="12">
        <f t="shared" ca="1" si="1001"/>
        <v>5.2186448076492952E-3</v>
      </c>
      <c r="AT2059" s="12">
        <f t="shared" ca="1" si="1001"/>
        <v>2.222954662867105E-3</v>
      </c>
      <c r="AU2059" s="12">
        <f t="shared" ca="1" si="1001"/>
        <v>8.8952890876187391E-4</v>
      </c>
      <c r="AV2059" s="12">
        <f t="shared" ca="1" si="1001"/>
        <v>3.3438448847580485E-4</v>
      </c>
      <c r="AX2059" s="13">
        <f t="shared" si="959"/>
        <v>2.4916309501128272E-2</v>
      </c>
    </row>
    <row r="2060" spans="1:50" x14ac:dyDescent="0.2">
      <c r="A2060" s="9" t="str">
        <f t="shared" si="954"/>
        <v>China, Hong Kong Special Administrative Region</v>
      </c>
      <c r="C2060" s="20">
        <f t="shared" si="955"/>
        <v>622.95519923352788</v>
      </c>
      <c r="D2060" s="15">
        <f t="shared" si="956"/>
        <v>633.55056659791308</v>
      </c>
      <c r="E2060" s="23">
        <f t="shared" si="957"/>
        <v>1</v>
      </c>
      <c r="F2060" s="15">
        <f t="shared" si="960"/>
        <v>633.55056659791308</v>
      </c>
      <c r="H2060" s="12">
        <f t="shared" ref="H2060:AV2060" ca="1" si="1002">_xlfn.NORM.DIST(H$2017,$F2060,$B$37+$B$38*$F2060,FALSE)/$AV650*($F1112/1000)</f>
        <v>1.3380935398123934E-11</v>
      </c>
      <c r="I2060" s="12">
        <f t="shared" ca="1" si="1002"/>
        <v>6.3209675255713484E-11</v>
      </c>
      <c r="J2060" s="12">
        <f t="shared" ca="1" si="1002"/>
        <v>2.8050282477740723E-10</v>
      </c>
      <c r="K2060" s="12">
        <f t="shared" ca="1" si="1002"/>
        <v>1.1693580615926836E-9</v>
      </c>
      <c r="L2060" s="12">
        <f t="shared" ca="1" si="1002"/>
        <v>4.5794612006540325E-9</v>
      </c>
      <c r="M2060" s="12">
        <f t="shared" ca="1" si="1002"/>
        <v>1.6847592460744014E-8</v>
      </c>
      <c r="N2060" s="12">
        <f t="shared" ca="1" si="1002"/>
        <v>5.8226127633901298E-8</v>
      </c>
      <c r="O2060" s="12">
        <f t="shared" ca="1" si="1002"/>
        <v>1.8904037165921678E-7</v>
      </c>
      <c r="P2060" s="12">
        <f t="shared" ca="1" si="1002"/>
        <v>5.7656438463445573E-7</v>
      </c>
      <c r="Q2060" s="12">
        <f t="shared" ca="1" si="1002"/>
        <v>1.6519528820308483E-6</v>
      </c>
      <c r="R2060" s="12">
        <f t="shared" ca="1" si="1002"/>
        <v>4.4463545998538182E-6</v>
      </c>
      <c r="S2060" s="12">
        <f t="shared" ca="1" si="1002"/>
        <v>1.1242609572702126E-5</v>
      </c>
      <c r="T2060" s="12">
        <f t="shared" ca="1" si="1002"/>
        <v>2.6704641851273168E-5</v>
      </c>
      <c r="U2060" s="12">
        <f t="shared" ca="1" si="1002"/>
        <v>5.9588572487352567E-5</v>
      </c>
      <c r="V2060" s="12">
        <f t="shared" ca="1" si="1002"/>
        <v>1.2490959496936859E-4</v>
      </c>
      <c r="W2060" s="12">
        <f t="shared" ca="1" si="1002"/>
        <v>2.4597174014833091E-4</v>
      </c>
      <c r="X2060" s="12">
        <f t="shared" ca="1" si="1002"/>
        <v>4.5502077096540511E-4</v>
      </c>
      <c r="Y2060" s="12">
        <f t="shared" ca="1" si="1002"/>
        <v>7.9074021270382792E-4</v>
      </c>
      <c r="Z2060" s="12">
        <f t="shared" ca="1" si="1002"/>
        <v>1.2909012558647065E-3</v>
      </c>
      <c r="AA2060" s="12">
        <f t="shared" ca="1" si="1002"/>
        <v>1.9797430011531405E-3</v>
      </c>
      <c r="AB2060" s="12">
        <f t="shared" ca="1" si="1002"/>
        <v>2.8522080690531566E-3</v>
      </c>
      <c r="AC2060" s="12">
        <f t="shared" ca="1" si="1002"/>
        <v>3.8602033825720786E-3</v>
      </c>
      <c r="AD2060" s="12">
        <f t="shared" ca="1" si="1002"/>
        <v>4.9079006705468322E-3</v>
      </c>
      <c r="AE2060" s="12">
        <f t="shared" ca="1" si="1002"/>
        <v>5.8618936793791883E-3</v>
      </c>
      <c r="AF2060" s="12">
        <f t="shared" ca="1" si="1002"/>
        <v>6.5771342184671577E-3</v>
      </c>
      <c r="AG2060" s="12">
        <f t="shared" ca="1" si="1002"/>
        <v>6.9325349353509032E-3</v>
      </c>
      <c r="AH2060" s="12">
        <f t="shared" ca="1" si="1002"/>
        <v>6.8644227816229159E-3</v>
      </c>
      <c r="AI2060" s="12">
        <f t="shared" ca="1" si="1002"/>
        <v>6.385171639780249E-3</v>
      </c>
      <c r="AJ2060" s="12">
        <f t="shared" ca="1" si="1002"/>
        <v>5.5795313607506086E-3</v>
      </c>
      <c r="AK2060" s="12">
        <f t="shared" ca="1" si="1002"/>
        <v>4.5801475045103681E-3</v>
      </c>
      <c r="AL2060" s="12">
        <f t="shared" ca="1" si="1002"/>
        <v>3.5319764684304616E-3</v>
      </c>
      <c r="AM2060" s="12">
        <f t="shared" ca="1" si="1002"/>
        <v>2.5586609028790718E-3</v>
      </c>
      <c r="AN2060" s="12">
        <f t="shared" ca="1" si="1002"/>
        <v>1.7412625495907995E-3</v>
      </c>
      <c r="AO2060" s="12">
        <f t="shared" ca="1" si="1002"/>
        <v>1.1131979062308298E-3</v>
      </c>
      <c r="AP2060" s="12">
        <f t="shared" ca="1" si="1002"/>
        <v>6.6855493206385928E-4</v>
      </c>
      <c r="AQ2060" s="12">
        <f t="shared" ca="1" si="1002"/>
        <v>3.771884695584855E-4</v>
      </c>
      <c r="AR2060" s="12">
        <f t="shared" ca="1" si="1002"/>
        <v>1.9991082623182048E-4</v>
      </c>
      <c r="AS2060" s="12">
        <f t="shared" ca="1" si="1002"/>
        <v>9.9533852733052583E-5</v>
      </c>
      <c r="AT2060" s="12">
        <f t="shared" ca="1" si="1002"/>
        <v>4.6554526162229585E-5</v>
      </c>
      <c r="AU2060" s="12">
        <f t="shared" ca="1" si="1002"/>
        <v>2.0455476533025272E-5</v>
      </c>
      <c r="AV2060" s="12">
        <f t="shared" ca="1" si="1002"/>
        <v>8.4433323953780816E-6</v>
      </c>
      <c r="AX2060" s="13">
        <f t="shared" si="959"/>
        <v>9.7585101294553507E-3</v>
      </c>
    </row>
    <row r="2061" spans="1:50" x14ac:dyDescent="0.2">
      <c r="A2061" s="9" t="str">
        <f t="shared" si="954"/>
        <v>China, Macao Special Administrative Region</v>
      </c>
      <c r="C2061" s="20">
        <f t="shared" si="955"/>
        <v>659.05381485320515</v>
      </c>
      <c r="D2061" s="15">
        <f t="shared" si="956"/>
        <v>659.05381485320515</v>
      </c>
      <c r="E2061" s="23">
        <f t="shared" si="957"/>
        <v>1</v>
      </c>
      <c r="F2061" s="15">
        <f t="shared" si="960"/>
        <v>659.05381485320515</v>
      </c>
      <c r="H2061" s="12">
        <f t="shared" ref="H2061:AV2061" ca="1" si="1003">_xlfn.NORM.DIST(H$2017,$F2061,$B$37+$B$38*$F2061,FALSE)/$AV651*($F1113/1000)</f>
        <v>2.9484681067350057E-13</v>
      </c>
      <c r="I2061" s="12">
        <f t="shared" ca="1" si="1003"/>
        <v>1.4845106565821912E-12</v>
      </c>
      <c r="J2061" s="12">
        <f t="shared" ca="1" si="1003"/>
        <v>7.0214498699653721E-12</v>
      </c>
      <c r="K2061" s="12">
        <f t="shared" ca="1" si="1003"/>
        <v>3.1198008667801061E-11</v>
      </c>
      <c r="L2061" s="12">
        <f t="shared" ca="1" si="1003"/>
        <v>1.3022175503271892E-10</v>
      </c>
      <c r="M2061" s="12">
        <f t="shared" ca="1" si="1003"/>
        <v>5.106188095674255E-10</v>
      </c>
      <c r="N2061" s="12">
        <f t="shared" ca="1" si="1003"/>
        <v>1.8809041657295156E-9</v>
      </c>
      <c r="O2061" s="12">
        <f t="shared" ca="1" si="1003"/>
        <v>6.508683038868114E-9</v>
      </c>
      <c r="P2061" s="12">
        <f t="shared" ca="1" si="1003"/>
        <v>2.1158075960465096E-8</v>
      </c>
      <c r="Q2061" s="12">
        <f t="shared" ca="1" si="1003"/>
        <v>6.4612391536532584E-8</v>
      </c>
      <c r="R2061" s="12">
        <f t="shared" ca="1" si="1003"/>
        <v>1.8535830745839688E-7</v>
      </c>
      <c r="S2061" s="12">
        <f t="shared" ca="1" si="1003"/>
        <v>4.9953381131125706E-7</v>
      </c>
      <c r="T2061" s="12">
        <f t="shared" ca="1" si="1003"/>
        <v>1.2646615592153166E-6</v>
      </c>
      <c r="U2061" s="12">
        <f t="shared" ca="1" si="1003"/>
        <v>3.0077403465304045E-6</v>
      </c>
      <c r="V2061" s="12">
        <f t="shared" ca="1" si="1003"/>
        <v>6.7199023187388329E-6</v>
      </c>
      <c r="W2061" s="12">
        <f t="shared" ca="1" si="1003"/>
        <v>1.4103995917807872E-5</v>
      </c>
      <c r="X2061" s="12">
        <f t="shared" ca="1" si="1003"/>
        <v>2.7808526791691136E-5</v>
      </c>
      <c r="Y2061" s="12">
        <f t="shared" ca="1" si="1003"/>
        <v>5.150748979080311E-5</v>
      </c>
      <c r="Z2061" s="12">
        <f t="shared" ca="1" si="1003"/>
        <v>8.962298060477272E-5</v>
      </c>
      <c r="AA2061" s="12">
        <f t="shared" ca="1" si="1003"/>
        <v>1.4649573335736693E-4</v>
      </c>
      <c r="AB2061" s="12">
        <f t="shared" ca="1" si="1003"/>
        <v>2.2495060422513766E-4</v>
      </c>
      <c r="AC2061" s="12">
        <f t="shared" ca="1" si="1003"/>
        <v>3.2449345889694868E-4</v>
      </c>
      <c r="AD2061" s="12">
        <f t="shared" ca="1" si="1003"/>
        <v>4.397251688866053E-4</v>
      </c>
      <c r="AE2061" s="12">
        <f t="shared" ca="1" si="1003"/>
        <v>5.5977473995499709E-4</v>
      </c>
      <c r="AF2061" s="12">
        <f t="shared" ca="1" si="1003"/>
        <v>6.6942490286639271E-4</v>
      </c>
      <c r="AG2061" s="12">
        <f t="shared" ca="1" si="1003"/>
        <v>7.5205053838479387E-4</v>
      </c>
      <c r="AH2061" s="12">
        <f t="shared" ca="1" si="1003"/>
        <v>7.9368611674227518E-4</v>
      </c>
      <c r="AI2061" s="12">
        <f t="shared" ca="1" si="1003"/>
        <v>7.8687751521691422E-4</v>
      </c>
      <c r="AJ2061" s="12">
        <f t="shared" ca="1" si="1003"/>
        <v>7.3286179598720986E-4</v>
      </c>
      <c r="AK2061" s="12">
        <f t="shared" ca="1" si="1003"/>
        <v>6.412001633696033E-4</v>
      </c>
      <c r="AL2061" s="12">
        <f t="shared" ca="1" si="1003"/>
        <v>5.2701352516178841E-4</v>
      </c>
      <c r="AM2061" s="12">
        <f t="shared" ca="1" si="1003"/>
        <v>4.0691761702775942E-4</v>
      </c>
      <c r="AN2061" s="12">
        <f t="shared" ca="1" si="1003"/>
        <v>2.9515341940191298E-4</v>
      </c>
      <c r="AO2061" s="12">
        <f t="shared" ca="1" si="1003"/>
        <v>2.0111559133959088E-4</v>
      </c>
      <c r="AP2061" s="12">
        <f t="shared" ca="1" si="1003"/>
        <v>1.2873607278997233E-4</v>
      </c>
      <c r="AQ2061" s="12">
        <f t="shared" ca="1" si="1003"/>
        <v>7.7412548929092567E-5</v>
      </c>
      <c r="AR2061" s="12">
        <f t="shared" ca="1" si="1003"/>
        <v>4.3729959332382943E-5</v>
      </c>
      <c r="AS2061" s="12">
        <f t="shared" ca="1" si="1003"/>
        <v>2.3206164917770312E-5</v>
      </c>
      <c r="AT2061" s="12">
        <f t="shared" ca="1" si="1003"/>
        <v>1.1568692299616061E-5</v>
      </c>
      <c r="AU2061" s="12">
        <f t="shared" ca="1" si="1003"/>
        <v>5.4177849269516015E-6</v>
      </c>
      <c r="AV2061" s="12">
        <f t="shared" ca="1" si="1003"/>
        <v>2.3835037857709798E-6</v>
      </c>
      <c r="AX2061" s="13">
        <f t="shared" si="959"/>
        <v>4.7912999999999428E-3</v>
      </c>
    </row>
    <row r="2062" spans="1:50" x14ac:dyDescent="0.2">
      <c r="A2062" s="9" t="str">
        <f t="shared" si="954"/>
        <v>Chinese Taipei</v>
      </c>
      <c r="C2062" s="20">
        <f t="shared" si="955"/>
        <v>504.90106865317568</v>
      </c>
      <c r="D2062" s="15">
        <f t="shared" si="956"/>
        <v>574.97979197271036</v>
      </c>
      <c r="E2062" s="23">
        <f t="shared" si="957"/>
        <v>1</v>
      </c>
      <c r="F2062" s="15">
        <f t="shared" si="960"/>
        <v>574.97979197271036</v>
      </c>
      <c r="H2062" s="12">
        <f t="shared" ref="H2062:AV2062" ca="1" si="1004">_xlfn.NORM.DIST(H$2017,$F2062,$B$37+$B$38*$F2062,FALSE)/$AV652*($F1114/1000)</f>
        <v>1.0694251550241164E-9</v>
      </c>
      <c r="I2062" s="12">
        <f t="shared" ca="1" si="1004"/>
        <v>4.3637018519968036E-9</v>
      </c>
      <c r="J2062" s="12">
        <f t="shared" ca="1" si="1004"/>
        <v>1.6726933850668072E-8</v>
      </c>
      <c r="K2062" s="12">
        <f t="shared" ca="1" si="1004"/>
        <v>6.023295968782984E-8</v>
      </c>
      <c r="L2062" s="12">
        <f t="shared" ca="1" si="1004"/>
        <v>2.0375518212533193E-7</v>
      </c>
      <c r="M2062" s="12">
        <f t="shared" ca="1" si="1004"/>
        <v>6.4749991705498489E-7</v>
      </c>
      <c r="N2062" s="12">
        <f t="shared" ca="1" si="1004"/>
        <v>1.9329800248614722E-6</v>
      </c>
      <c r="O2062" s="12">
        <f t="shared" ca="1" si="1004"/>
        <v>5.4209026726543554E-6</v>
      </c>
      <c r="P2062" s="12">
        <f t="shared" ca="1" si="1004"/>
        <v>1.4281454768772337E-5</v>
      </c>
      <c r="Q2062" s="12">
        <f t="shared" ca="1" si="1004"/>
        <v>3.5345154337648701E-5</v>
      </c>
      <c r="R2062" s="12">
        <f t="shared" ca="1" si="1004"/>
        <v>8.2175794356672554E-5</v>
      </c>
      <c r="S2062" s="12">
        <f t="shared" ca="1" si="1004"/>
        <v>1.7947936912424432E-4</v>
      </c>
      <c r="T2062" s="12">
        <f t="shared" ca="1" si="1004"/>
        <v>3.6824914959051501E-4</v>
      </c>
      <c r="U2062" s="12">
        <f t="shared" ca="1" si="1004"/>
        <v>7.0978295487791139E-4</v>
      </c>
      <c r="V2062" s="12">
        <f t="shared" ca="1" si="1004"/>
        <v>1.2851859639388854E-3</v>
      </c>
      <c r="W2062" s="12">
        <f t="shared" ca="1" si="1004"/>
        <v>2.1860645252725882E-3</v>
      </c>
      <c r="X2062" s="12">
        <f t="shared" ca="1" si="1004"/>
        <v>3.4931446863184054E-3</v>
      </c>
      <c r="Y2062" s="12">
        <f t="shared" ca="1" si="1004"/>
        <v>5.2435663432685532E-3</v>
      </c>
      <c r="Z2062" s="12">
        <f t="shared" ca="1" si="1004"/>
        <v>7.3942402061816029E-3</v>
      </c>
      <c r="AA2062" s="12">
        <f t="shared" ca="1" si="1004"/>
        <v>9.795281856721549E-3</v>
      </c>
      <c r="AB2062" s="12">
        <f t="shared" ca="1" si="1004"/>
        <v>1.2189809386368392E-2</v>
      </c>
      <c r="AC2062" s="12">
        <f t="shared" ca="1" si="1004"/>
        <v>1.4250611048864967E-2</v>
      </c>
      <c r="AD2062" s="12">
        <f t="shared" ca="1" si="1004"/>
        <v>1.5650443673820305E-2</v>
      </c>
      <c r="AE2062" s="12">
        <f t="shared" ca="1" si="1004"/>
        <v>1.6146426345734148E-2</v>
      </c>
      <c r="AF2062" s="12">
        <f t="shared" ca="1" si="1004"/>
        <v>1.5648862430741879E-2</v>
      </c>
      <c r="AG2062" s="12">
        <f t="shared" ca="1" si="1004"/>
        <v>1.4247731572447766E-2</v>
      </c>
      <c r="AH2062" s="12">
        <f t="shared" ca="1" si="1004"/>
        <v>1.2186114966312712E-2</v>
      </c>
      <c r="AI2062" s="12">
        <f t="shared" ca="1" si="1004"/>
        <v>9.791323790161191E-3</v>
      </c>
      <c r="AJ2062" s="12">
        <f t="shared" ca="1" si="1004"/>
        <v>7.3905055744334733E-3</v>
      </c>
      <c r="AK2062" s="12">
        <f t="shared" ca="1" si="1004"/>
        <v>5.2403884426996125E-3</v>
      </c>
      <c r="AL2062" s="12">
        <f t="shared" ca="1" si="1004"/>
        <v>3.4906749251187208E-3</v>
      </c>
      <c r="AM2062" s="12">
        <f t="shared" ca="1" si="1004"/>
        <v>2.1842981971855408E-3</v>
      </c>
      <c r="AN2062" s="12">
        <f t="shared" ca="1" si="1004"/>
        <v>1.2840177968758829E-3</v>
      </c>
      <c r="AO2062" s="12">
        <f t="shared" ca="1" si="1004"/>
        <v>7.0906615140240358E-4</v>
      </c>
      <c r="AP2062" s="12">
        <f t="shared" ca="1" si="1004"/>
        <v>3.6784008956822949E-4</v>
      </c>
      <c r="AQ2062" s="12">
        <f t="shared" ca="1" si="1004"/>
        <v>1.7926188555895118E-4</v>
      </c>
      <c r="AR2062" s="12">
        <f t="shared" ca="1" si="1004"/>
        <v>8.2067925521044866E-5</v>
      </c>
      <c r="AS2062" s="12">
        <f t="shared" ca="1" si="1004"/>
        <v>3.5295191774510402E-5</v>
      </c>
      <c r="AT2062" s="12">
        <f t="shared" ca="1" si="1004"/>
        <v>1.4259826161015832E-5</v>
      </c>
      <c r="AU2062" s="12">
        <f t="shared" ca="1" si="1004"/>
        <v>5.4121460927582217E-6</v>
      </c>
      <c r="AV2062" s="12">
        <f t="shared" ca="1" si="1004"/>
        <v>1.9296626291801853E-6</v>
      </c>
      <c r="AX2062" s="13">
        <f t="shared" si="959"/>
        <v>4.0076594891046043E-2</v>
      </c>
    </row>
    <row r="2063" spans="1:50" x14ac:dyDescent="0.2">
      <c r="A2063" s="9" t="str">
        <f t="shared" si="954"/>
        <v>Colombia</v>
      </c>
      <c r="C2063" s="20">
        <f t="shared" si="955"/>
        <v>453.90473254851634</v>
      </c>
      <c r="D2063" s="15">
        <f t="shared" si="956"/>
        <v>548.52671327587177</v>
      </c>
      <c r="E2063" s="23">
        <f t="shared" si="957"/>
        <v>1</v>
      </c>
      <c r="F2063" s="15">
        <f t="shared" si="960"/>
        <v>548.52671327587177</v>
      </c>
      <c r="H2063" s="12">
        <f t="shared" ref="H2063:AV2063" ca="1" si="1005">_xlfn.NORM.DIST(H$2017,$F2063,$B$37+$B$38*$F2063,FALSE)/$AV653*($F1115/1000)</f>
        <v>1.397427375382823E-8</v>
      </c>
      <c r="I2063" s="12">
        <f t="shared" ca="1" si="1005"/>
        <v>5.3371923650053075E-8</v>
      </c>
      <c r="J2063" s="12">
        <f t="shared" ca="1" si="1005"/>
        <v>1.9149306934281717E-7</v>
      </c>
      <c r="K2063" s="12">
        <f t="shared" ca="1" si="1005"/>
        <v>6.454310574702819E-7</v>
      </c>
      <c r="L2063" s="12">
        <f t="shared" ca="1" si="1005"/>
        <v>2.0436346300501217E-6</v>
      </c>
      <c r="M2063" s="12">
        <f t="shared" ca="1" si="1005"/>
        <v>6.0787354377365829E-6</v>
      </c>
      <c r="N2063" s="12">
        <f t="shared" ca="1" si="1005"/>
        <v>1.6985558284188706E-5</v>
      </c>
      <c r="O2063" s="12">
        <f t="shared" ca="1" si="1005"/>
        <v>4.4586461249341262E-5</v>
      </c>
      <c r="P2063" s="12">
        <f t="shared" ca="1" si="1005"/>
        <v>1.0994684664619374E-4</v>
      </c>
      <c r="Q2063" s="12">
        <f t="shared" ca="1" si="1005"/>
        <v>2.5469425349914509E-4</v>
      </c>
      <c r="R2063" s="12">
        <f t="shared" ca="1" si="1005"/>
        <v>5.5425817778814344E-4</v>
      </c>
      <c r="S2063" s="12">
        <f t="shared" ca="1" si="1005"/>
        <v>1.1330828539278586E-3</v>
      </c>
      <c r="T2063" s="12">
        <f t="shared" ca="1" si="1005"/>
        <v>2.1760447422476026E-3</v>
      </c>
      <c r="U2063" s="12">
        <f t="shared" ca="1" si="1005"/>
        <v>3.9258216765413849E-3</v>
      </c>
      <c r="V2063" s="12">
        <f t="shared" ca="1" si="1005"/>
        <v>6.6534961732716896E-3</v>
      </c>
      <c r="W2063" s="12">
        <f t="shared" ca="1" si="1005"/>
        <v>1.0593167735462537E-2</v>
      </c>
      <c r="X2063" s="12">
        <f t="shared" ca="1" si="1005"/>
        <v>1.5843764614982644E-2</v>
      </c>
      <c r="Y2063" s="12">
        <f t="shared" ca="1" si="1005"/>
        <v>2.2261145541940617E-2</v>
      </c>
      <c r="Z2063" s="12">
        <f t="shared" ca="1" si="1005"/>
        <v>2.9382803540133898E-2</v>
      </c>
      <c r="AA2063" s="12">
        <f t="shared" ca="1" si="1005"/>
        <v>3.6433051569601312E-2</v>
      </c>
      <c r="AB2063" s="12">
        <f t="shared" ca="1" si="1005"/>
        <v>4.2437956234243859E-2</v>
      </c>
      <c r="AC2063" s="12">
        <f t="shared" ca="1" si="1005"/>
        <v>4.6437621513449177E-2</v>
      </c>
      <c r="AD2063" s="12">
        <f t="shared" ca="1" si="1005"/>
        <v>4.7735565229842826E-2</v>
      </c>
      <c r="AE2063" s="12">
        <f t="shared" ca="1" si="1005"/>
        <v>4.6096798722511864E-2</v>
      </c>
      <c r="AF2063" s="12">
        <f t="shared" ca="1" si="1005"/>
        <v>4.1817306659289101E-2</v>
      </c>
      <c r="AG2063" s="12">
        <f t="shared" ca="1" si="1005"/>
        <v>3.5636737996573721E-2</v>
      </c>
      <c r="AH2063" s="12">
        <f t="shared" ca="1" si="1005"/>
        <v>2.8529648795210708E-2</v>
      </c>
      <c r="AI2063" s="12">
        <f t="shared" ca="1" si="1005"/>
        <v>2.1456135426040138E-2</v>
      </c>
      <c r="AJ2063" s="12">
        <f t="shared" ca="1" si="1005"/>
        <v>1.5158742398237184E-2</v>
      </c>
      <c r="AK2063" s="12">
        <f t="shared" ca="1" si="1005"/>
        <v>1.0060775052555796E-2</v>
      </c>
      <c r="AL2063" s="12">
        <f t="shared" ca="1" si="1005"/>
        <v>6.2727257427610912E-3</v>
      </c>
      <c r="AM2063" s="12">
        <f t="shared" ca="1" si="1005"/>
        <v>3.6739881854929344E-3</v>
      </c>
      <c r="AN2063" s="12">
        <f t="shared" ca="1" si="1005"/>
        <v>2.0215095903661998E-3</v>
      </c>
      <c r="AO2063" s="12">
        <f t="shared" ca="1" si="1005"/>
        <v>1.0448897082060663E-3</v>
      </c>
      <c r="AP2063" s="12">
        <f t="shared" ca="1" si="1005"/>
        <v>5.07366387115093E-4</v>
      </c>
      <c r="AQ2063" s="12">
        <f t="shared" ca="1" si="1005"/>
        <v>2.3143526065581556E-4</v>
      </c>
      <c r="AR2063" s="12">
        <f t="shared" ca="1" si="1005"/>
        <v>9.9173115654325276E-5</v>
      </c>
      <c r="AS2063" s="12">
        <f t="shared" ca="1" si="1005"/>
        <v>3.9922247469756013E-5</v>
      </c>
      <c r="AT2063" s="12">
        <f t="shared" ca="1" si="1005"/>
        <v>1.5097067692158595E-5</v>
      </c>
      <c r="AU2063" s="12">
        <f t="shared" ca="1" si="1005"/>
        <v>5.3632348808371236E-6</v>
      </c>
      <c r="AV2063" s="12">
        <f t="shared" ca="1" si="1005"/>
        <v>1.7898540832100116E-6</v>
      </c>
      <c r="AX2063" s="13">
        <f t="shared" si="959"/>
        <v>6.8736537371099179E-2</v>
      </c>
    </row>
    <row r="2064" spans="1:50" x14ac:dyDescent="0.2">
      <c r="A2064" s="9" t="str">
        <f t="shared" si="954"/>
        <v>Comoros</v>
      </c>
      <c r="C2064" s="20">
        <f t="shared" si="955"/>
        <v>265.45813009147969</v>
      </c>
      <c r="D2064" s="15">
        <f t="shared" si="956"/>
        <v>456.12373689158261</v>
      </c>
      <c r="E2064" s="23">
        <f t="shared" si="957"/>
        <v>1</v>
      </c>
      <c r="F2064" s="15">
        <f t="shared" si="960"/>
        <v>456.12373689158261</v>
      </c>
      <c r="H2064" s="12">
        <f t="shared" ref="H2064:AV2064" ca="1" si="1006">_xlfn.NORM.DIST(H$2017,$F2064,$B$37+$B$38*$F2064,FALSE)/$AV654*($F1116/1000)</f>
        <v>9.6480742574857193E-8</v>
      </c>
      <c r="I2064" s="12">
        <f t="shared" ca="1" si="1006"/>
        <v>2.9248189632474696E-7</v>
      </c>
      <c r="J2064" s="12">
        <f t="shared" ca="1" si="1006"/>
        <v>8.3294041923334739E-7</v>
      </c>
      <c r="K2064" s="12">
        <f t="shared" ca="1" si="1006"/>
        <v>2.2283606427052484E-6</v>
      </c>
      <c r="L2064" s="12">
        <f t="shared" ca="1" si="1006"/>
        <v>5.6003299718753636E-6</v>
      </c>
      <c r="M2064" s="12">
        <f t="shared" ca="1" si="1006"/>
        <v>1.3222036398522652E-5</v>
      </c>
      <c r="N2064" s="12">
        <f t="shared" ca="1" si="1006"/>
        <v>2.9325111713000461E-5</v>
      </c>
      <c r="O2064" s="12">
        <f t="shared" ca="1" si="1006"/>
        <v>6.1099491654005017E-5</v>
      </c>
      <c r="P2064" s="12">
        <f t="shared" ca="1" si="1006"/>
        <v>1.1958924209951625E-4</v>
      </c>
      <c r="Q2064" s="12">
        <f t="shared" ca="1" si="1006"/>
        <v>2.1988885863938941E-4</v>
      </c>
      <c r="R2064" s="12">
        <f t="shared" ca="1" si="1006"/>
        <v>3.7981396723087168E-4</v>
      </c>
      <c r="S2064" s="12">
        <f t="shared" ca="1" si="1006"/>
        <v>6.163043493608351E-4</v>
      </c>
      <c r="T2064" s="12">
        <f t="shared" ca="1" si="1006"/>
        <v>9.3945531706386969E-4</v>
      </c>
      <c r="U2064" s="12">
        <f t="shared" ca="1" si="1006"/>
        <v>1.3452828934400571E-3</v>
      </c>
      <c r="V2064" s="12">
        <f t="shared" ca="1" si="1006"/>
        <v>1.8097046639246042E-3</v>
      </c>
      <c r="W2064" s="12">
        <f t="shared" ca="1" si="1006"/>
        <v>2.2869590403113544E-3</v>
      </c>
      <c r="X2064" s="12">
        <f t="shared" ca="1" si="1006"/>
        <v>2.7149739196555152E-3</v>
      </c>
      <c r="Y2064" s="12">
        <f t="shared" ca="1" si="1006"/>
        <v>3.0278163693998861E-3</v>
      </c>
      <c r="Z2064" s="12">
        <f t="shared" ca="1" si="1006"/>
        <v>3.1721228476106794E-3</v>
      </c>
      <c r="AA2064" s="12">
        <f t="shared" ca="1" si="1006"/>
        <v>3.1219580153556982E-3</v>
      </c>
      <c r="AB2064" s="12">
        <f t="shared" ca="1" si="1006"/>
        <v>2.8864278981991899E-3</v>
      </c>
      <c r="AC2064" s="12">
        <f t="shared" ca="1" si="1006"/>
        <v>2.5069805439713122E-3</v>
      </c>
      <c r="AD2064" s="12">
        <f t="shared" ca="1" si="1006"/>
        <v>2.0454921091023794E-3</v>
      </c>
      <c r="AE2064" s="12">
        <f t="shared" ca="1" si="1006"/>
        <v>1.5678382236649659E-3</v>
      </c>
      <c r="AF2064" s="12">
        <f t="shared" ca="1" si="1006"/>
        <v>1.1289151023739243E-3</v>
      </c>
      <c r="AG2064" s="12">
        <f t="shared" ca="1" si="1006"/>
        <v>7.6362108673163037E-4</v>
      </c>
      <c r="AH2064" s="12">
        <f t="shared" ca="1" si="1006"/>
        <v>4.8523390284663969E-4</v>
      </c>
      <c r="AI2064" s="12">
        <f t="shared" ca="1" si="1006"/>
        <v>2.896549511102063E-4</v>
      </c>
      <c r="AJ2064" s="12">
        <f t="shared" ca="1" si="1006"/>
        <v>1.6243042123318944E-4</v>
      </c>
      <c r="AK2064" s="12">
        <f t="shared" ca="1" si="1006"/>
        <v>8.5567802663202088E-5</v>
      </c>
      <c r="AL2064" s="12">
        <f t="shared" ca="1" si="1006"/>
        <v>4.2345765059685981E-5</v>
      </c>
      <c r="AM2064" s="12">
        <f t="shared" ca="1" si="1006"/>
        <v>1.9686394443064627E-5</v>
      </c>
      <c r="AN2064" s="12">
        <f t="shared" ca="1" si="1006"/>
        <v>8.5976344542660466E-6</v>
      </c>
      <c r="AO2064" s="12">
        <f t="shared" ca="1" si="1006"/>
        <v>3.5273484599124072E-6</v>
      </c>
      <c r="AP2064" s="12">
        <f t="shared" ca="1" si="1006"/>
        <v>1.3594847754969972E-6</v>
      </c>
      <c r="AQ2064" s="12">
        <f t="shared" ca="1" si="1006"/>
        <v>4.9221736004124998E-7</v>
      </c>
      <c r="AR2064" s="12">
        <f t="shared" ca="1" si="1006"/>
        <v>1.6741566800179942E-7</v>
      </c>
      <c r="AS2064" s="12">
        <f t="shared" ca="1" si="1006"/>
        <v>5.3492373486807606E-8</v>
      </c>
      <c r="AT2064" s="12">
        <f t="shared" ca="1" si="1006"/>
        <v>1.6056254053319788E-8</v>
      </c>
      <c r="AU2064" s="12">
        <f t="shared" ca="1" si="1006"/>
        <v>4.5274450626275417E-9</v>
      </c>
      <c r="AV2064" s="12">
        <f t="shared" ca="1" si="1006"/>
        <v>1.1992748935449973E-9</v>
      </c>
      <c r="AX2064" s="13">
        <f t="shared" si="959"/>
        <v>0.28731786567249118</v>
      </c>
    </row>
    <row r="2065" spans="1:50" x14ac:dyDescent="0.2">
      <c r="A2065" s="9" t="str">
        <f t="shared" si="954"/>
        <v>Congo</v>
      </c>
      <c r="C2065" s="20">
        <f t="shared" si="955"/>
        <v>281.50287137761052</v>
      </c>
      <c r="D2065" s="15">
        <f t="shared" si="956"/>
        <v>462.8614281219169</v>
      </c>
      <c r="E2065" s="23">
        <f t="shared" si="957"/>
        <v>1</v>
      </c>
      <c r="F2065" s="15">
        <f t="shared" si="960"/>
        <v>462.8614281219169</v>
      </c>
      <c r="H2065" s="12">
        <f t="shared" ref="H2065:AV2065" ca="1" si="1007">_xlfn.NORM.DIST(H$2017,$F2065,$B$37+$B$38*$F2065,FALSE)/$AV655*($F1117/1000)</f>
        <v>6.5417803666694598E-7</v>
      </c>
      <c r="I2065" s="12">
        <f t="shared" ca="1" si="1007"/>
        <v>2.0168317369384814E-6</v>
      </c>
      <c r="J2065" s="12">
        <f t="shared" ca="1" si="1007"/>
        <v>5.8411716595758383E-6</v>
      </c>
      <c r="K2065" s="12">
        <f t="shared" ca="1" si="1007"/>
        <v>1.5892304107604065E-5</v>
      </c>
      <c r="L2065" s="12">
        <f t="shared" ca="1" si="1007"/>
        <v>4.0619105874859578E-5</v>
      </c>
      <c r="M2065" s="12">
        <f t="shared" ca="1" si="1007"/>
        <v>9.7528253378905238E-5</v>
      </c>
      <c r="N2065" s="12">
        <f t="shared" ca="1" si="1007"/>
        <v>2.1998199114636608E-4</v>
      </c>
      <c r="O2065" s="12">
        <f t="shared" ca="1" si="1007"/>
        <v>4.6612286346594514E-4</v>
      </c>
      <c r="P2065" s="12">
        <f t="shared" ca="1" si="1007"/>
        <v>9.2783398859757878E-4</v>
      </c>
      <c r="Q2065" s="12">
        <f t="shared" ca="1" si="1007"/>
        <v>1.7349890749295287E-3</v>
      </c>
      <c r="R2065" s="12">
        <f t="shared" ca="1" si="1007"/>
        <v>3.0477532713044692E-3</v>
      </c>
      <c r="S2065" s="12">
        <f t="shared" ca="1" si="1007"/>
        <v>5.0294380446152956E-3</v>
      </c>
      <c r="T2065" s="12">
        <f t="shared" ca="1" si="1007"/>
        <v>7.7967877926820566E-3</v>
      </c>
      <c r="U2065" s="12">
        <f t="shared" ca="1" si="1007"/>
        <v>1.1354514268130337E-2</v>
      </c>
      <c r="V2065" s="12">
        <f t="shared" ca="1" si="1007"/>
        <v>1.5533810455830769E-2</v>
      </c>
      <c r="W2065" s="12">
        <f t="shared" ca="1" si="1007"/>
        <v>1.9963838027330781E-2</v>
      </c>
      <c r="X2065" s="12">
        <f t="shared" ca="1" si="1007"/>
        <v>2.4102754019648186E-2</v>
      </c>
      <c r="Y2065" s="12">
        <f t="shared" ca="1" si="1007"/>
        <v>2.7336687895415473E-2</v>
      </c>
      <c r="Z2065" s="12">
        <f t="shared" ca="1" si="1007"/>
        <v>2.9126058345003886E-2</v>
      </c>
      <c r="AA2065" s="12">
        <f t="shared" ca="1" si="1007"/>
        <v>2.9152387679831269E-2</v>
      </c>
      <c r="AB2065" s="12">
        <f t="shared" ca="1" si="1007"/>
        <v>2.741089027882547E-2</v>
      </c>
      <c r="AC2065" s="12">
        <f t="shared" ca="1" si="1007"/>
        <v>2.4211893034924614E-2</v>
      </c>
      <c r="AD2065" s="12">
        <f t="shared" ca="1" si="1007"/>
        <v>2.0090509320981286E-2</v>
      </c>
      <c r="AE2065" s="12">
        <f t="shared" ca="1" si="1007"/>
        <v>1.5660648497360243E-2</v>
      </c>
      <c r="AF2065" s="12">
        <f t="shared" ca="1" si="1007"/>
        <v>1.1467932603440596E-2</v>
      </c>
      <c r="AG2065" s="12">
        <f t="shared" ca="1" si="1007"/>
        <v>7.8889120955096016E-3</v>
      </c>
      <c r="AH2065" s="12">
        <f t="shared" ca="1" si="1007"/>
        <v>5.0980688527068425E-3</v>
      </c>
      <c r="AI2065" s="12">
        <f t="shared" ca="1" si="1007"/>
        <v>3.094930288565949E-3</v>
      </c>
      <c r="AJ2065" s="12">
        <f t="shared" ca="1" si="1007"/>
        <v>1.7650322325728797E-3</v>
      </c>
      <c r="AK2065" s="12">
        <f t="shared" ca="1" si="1007"/>
        <v>9.4560771133756004E-4</v>
      </c>
      <c r="AL2065" s="12">
        <f t="shared" ca="1" si="1007"/>
        <v>4.7591124268214074E-4</v>
      </c>
      <c r="AM2065" s="12">
        <f t="shared" ca="1" si="1007"/>
        <v>2.250077716323152E-4</v>
      </c>
      <c r="AN2065" s="12">
        <f t="shared" ca="1" si="1007"/>
        <v>9.9936852597637307E-5</v>
      </c>
      <c r="AO2065" s="12">
        <f t="shared" ca="1" si="1007"/>
        <v>4.1697537854524181E-5</v>
      </c>
      <c r="AP2065" s="12">
        <f t="shared" ca="1" si="1007"/>
        <v>1.6343751501094344E-5</v>
      </c>
      <c r="AQ2065" s="12">
        <f t="shared" ca="1" si="1007"/>
        <v>6.0179653677571196E-6</v>
      </c>
      <c r="AR2065" s="12">
        <f t="shared" ca="1" si="1007"/>
        <v>2.081633232892361E-6</v>
      </c>
      <c r="AS2065" s="12">
        <f t="shared" ca="1" si="1007"/>
        <v>6.7641828062154624E-7</v>
      </c>
      <c r="AT2065" s="12">
        <f t="shared" ca="1" si="1007"/>
        <v>2.0648240713749113E-7</v>
      </c>
      <c r="AU2065" s="12">
        <f t="shared" ca="1" si="1007"/>
        <v>5.9211677861851022E-8</v>
      </c>
      <c r="AV2065" s="12">
        <f t="shared" ca="1" si="1007"/>
        <v>1.5951013250994562E-8</v>
      </c>
      <c r="AX2065" s="13">
        <f t="shared" si="959"/>
        <v>0.26480080421051844</v>
      </c>
    </row>
    <row r="2066" spans="1:50" x14ac:dyDescent="0.2">
      <c r="A2066" s="9" t="str">
        <f t="shared" si="954"/>
        <v>Cook Islands</v>
      </c>
      <c r="C2066" s="20">
        <f t="shared" si="955"/>
        <v>485.06503702459639</v>
      </c>
      <c r="D2066" s="15">
        <f t="shared" si="956"/>
        <v>564.48358703968438</v>
      </c>
      <c r="E2066" s="23">
        <f t="shared" si="957"/>
        <v>1</v>
      </c>
      <c r="F2066" s="15">
        <f t="shared" si="960"/>
        <v>564.48358703968438</v>
      </c>
      <c r="H2066" s="12">
        <f t="shared" ref="H2066:AV2066" ca="1" si="1008">_xlfn.NORM.DIST(H$2017,$F2066,$B$37+$B$38*$F2066,FALSE)/$AV656*($F1118/1000)</f>
        <v>9.6099955139375622E-12</v>
      </c>
      <c r="I2066" s="12">
        <f t="shared" ca="1" si="1008"/>
        <v>3.819721945279409E-11</v>
      </c>
      <c r="J2066" s="12">
        <f t="shared" ca="1" si="1008"/>
        <v>1.4262541121504819E-10</v>
      </c>
      <c r="K2066" s="12">
        <f t="shared" ca="1" si="1008"/>
        <v>5.0028636224485109E-10</v>
      </c>
      <c r="L2066" s="12">
        <f t="shared" ca="1" si="1008"/>
        <v>1.6485306031291265E-9</v>
      </c>
      <c r="M2066" s="12">
        <f t="shared" ca="1" si="1008"/>
        <v>5.1030750815132084E-9</v>
      </c>
      <c r="N2066" s="12">
        <f t="shared" ca="1" si="1008"/>
        <v>1.4839644512711986E-8</v>
      </c>
      <c r="O2066" s="12">
        <f t="shared" ca="1" si="1008"/>
        <v>4.0538869329168118E-8</v>
      </c>
      <c r="P2066" s="12">
        <f t="shared" ca="1" si="1008"/>
        <v>1.0403425479946351E-7</v>
      </c>
      <c r="Q2066" s="12">
        <f t="shared" ca="1" si="1008"/>
        <v>2.5080586297553132E-7</v>
      </c>
      <c r="R2066" s="12">
        <f t="shared" ca="1" si="1008"/>
        <v>5.6800950525224765E-7</v>
      </c>
      <c r="S2066" s="12">
        <f t="shared" ca="1" si="1008"/>
        <v>1.2084539819645751E-6</v>
      </c>
      <c r="T2066" s="12">
        <f t="shared" ca="1" si="1008"/>
        <v>2.4152451887808053E-6</v>
      </c>
      <c r="U2066" s="12">
        <f t="shared" ca="1" si="1008"/>
        <v>4.534703844369048E-6</v>
      </c>
      <c r="V2066" s="12">
        <f t="shared" ca="1" si="1008"/>
        <v>7.9982178218596403E-6</v>
      </c>
      <c r="W2066" s="12">
        <f t="shared" ca="1" si="1008"/>
        <v>1.3252387331888547E-5</v>
      </c>
      <c r="X2066" s="12">
        <f t="shared" ca="1" si="1008"/>
        <v>2.0627738100417738E-5</v>
      </c>
      <c r="Y2066" s="12">
        <f t="shared" ca="1" si="1008"/>
        <v>3.0162385878628025E-5</v>
      </c>
      <c r="Z2066" s="12">
        <f t="shared" ca="1" si="1008"/>
        <v>4.1432044989795132E-5</v>
      </c>
      <c r="AA2066" s="12">
        <f t="shared" ca="1" si="1008"/>
        <v>5.346427012124164E-5</v>
      </c>
      <c r="AB2066" s="12">
        <f t="shared" ca="1" si="1008"/>
        <v>6.4810819057785758E-5</v>
      </c>
      <c r="AC2066" s="12">
        <f t="shared" ca="1" si="1008"/>
        <v>7.3805371815793651E-5</v>
      </c>
      <c r="AD2066" s="12">
        <f t="shared" ca="1" si="1008"/>
        <v>7.8955980269514764E-5</v>
      </c>
      <c r="AE2066" s="12">
        <f t="shared" ca="1" si="1008"/>
        <v>7.9348492841631126E-5</v>
      </c>
      <c r="AF2066" s="12">
        <f t="shared" ca="1" si="1008"/>
        <v>7.4911575196113478E-5</v>
      </c>
      <c r="AG2066" s="12">
        <f t="shared" ca="1" si="1008"/>
        <v>6.6437880826423397E-5</v>
      </c>
      <c r="AH2066" s="12">
        <f t="shared" ca="1" si="1008"/>
        <v>5.5352750776863592E-5</v>
      </c>
      <c r="AI2066" s="12">
        <f t="shared" ca="1" si="1008"/>
        <v>4.3323071551115813E-5</v>
      </c>
      <c r="AJ2066" s="12">
        <f t="shared" ca="1" si="1008"/>
        <v>3.1853405232577496E-5</v>
      </c>
      <c r="AK2066" s="12">
        <f t="shared" ca="1" si="1008"/>
        <v>2.2001337755614531E-5</v>
      </c>
      <c r="AL2066" s="12">
        <f t="shared" ca="1" si="1008"/>
        <v>1.427574903803944E-5</v>
      </c>
      <c r="AM2066" s="12">
        <f t="shared" ca="1" si="1008"/>
        <v>8.7017242334903535E-6</v>
      </c>
      <c r="AN2066" s="12">
        <f t="shared" ca="1" si="1008"/>
        <v>4.9827411004175866E-6</v>
      </c>
      <c r="AO2066" s="12">
        <f t="shared" ca="1" si="1008"/>
        <v>2.6803278763999295E-6</v>
      </c>
      <c r="AP2066" s="12">
        <f t="shared" ca="1" si="1008"/>
        <v>1.3544535604579753E-6</v>
      </c>
      <c r="AQ2066" s="12">
        <f t="shared" ca="1" si="1008"/>
        <v>6.4297917930446852E-7</v>
      </c>
      <c r="AR2066" s="12">
        <f t="shared" ca="1" si="1008"/>
        <v>2.8673868929768729E-7</v>
      </c>
      <c r="AS2066" s="12">
        <f t="shared" ca="1" si="1008"/>
        <v>1.2012468900499374E-7</v>
      </c>
      <c r="AT2066" s="12">
        <f t="shared" ca="1" si="1008"/>
        <v>4.7275360776451902E-8</v>
      </c>
      <c r="AU2066" s="12">
        <f t="shared" ca="1" si="1008"/>
        <v>1.7478092045541275E-8</v>
      </c>
      <c r="AV2066" s="12">
        <f t="shared" ca="1" si="1008"/>
        <v>6.0702948639980446E-9</v>
      </c>
      <c r="AX2066" s="13">
        <f t="shared" si="959"/>
        <v>5.0001831360376482E-2</v>
      </c>
    </row>
    <row r="2067" spans="1:50" x14ac:dyDescent="0.2">
      <c r="A2067" s="9" t="str">
        <f t="shared" si="954"/>
        <v>Costa Rica</v>
      </c>
      <c r="C2067" s="20">
        <f t="shared" si="955"/>
        <v>468.66971393942356</v>
      </c>
      <c r="D2067" s="15">
        <f t="shared" si="956"/>
        <v>556.44870233315737</v>
      </c>
      <c r="E2067" s="23">
        <f t="shared" si="957"/>
        <v>1</v>
      </c>
      <c r="F2067" s="15">
        <f t="shared" si="960"/>
        <v>556.44870233315737</v>
      </c>
      <c r="H2067" s="12">
        <f t="shared" ref="H2067:AV2067" ca="1" si="1009">_xlfn.NORM.DIST(H$2017,$F2067,$B$37+$B$38*$F2067,FALSE)/$AV657*($F1119/1000)</f>
        <v>9.0736046935974027E-10</v>
      </c>
      <c r="I2067" s="12">
        <f t="shared" ca="1" si="1009"/>
        <v>3.5347984366828874E-9</v>
      </c>
      <c r="J2067" s="12">
        <f t="shared" ca="1" si="1009"/>
        <v>1.2936179966302293E-8</v>
      </c>
      <c r="K2067" s="12">
        <f t="shared" ca="1" si="1009"/>
        <v>4.4473779467567789E-8</v>
      </c>
      <c r="L2067" s="12">
        <f t="shared" ca="1" si="1009"/>
        <v>1.4363445223302096E-7</v>
      </c>
      <c r="M2067" s="12">
        <f t="shared" ca="1" si="1009"/>
        <v>4.357825157139535E-7</v>
      </c>
      <c r="N2067" s="12">
        <f t="shared" ca="1" si="1009"/>
        <v>1.2420457003152245E-6</v>
      </c>
      <c r="O2067" s="12">
        <f t="shared" ca="1" si="1009"/>
        <v>3.3255382290697932E-6</v>
      </c>
      <c r="P2067" s="12">
        <f t="shared" ca="1" si="1009"/>
        <v>8.3645562970876219E-6</v>
      </c>
      <c r="Q2067" s="12">
        <f t="shared" ca="1" si="1009"/>
        <v>1.9764255848502983E-5</v>
      </c>
      <c r="R2067" s="12">
        <f t="shared" ca="1" si="1009"/>
        <v>4.3870705730641669E-5</v>
      </c>
      <c r="S2067" s="12">
        <f t="shared" ca="1" si="1009"/>
        <v>9.147983429228773E-5</v>
      </c>
      <c r="T2067" s="12">
        <f t="shared" ca="1" si="1009"/>
        <v>1.7919781610932611E-4</v>
      </c>
      <c r="U2067" s="12">
        <f t="shared" ca="1" si="1009"/>
        <v>3.2975899498122684E-4</v>
      </c>
      <c r="V2067" s="12">
        <f t="shared" ca="1" si="1009"/>
        <v>5.7005555742328004E-4</v>
      </c>
      <c r="W2067" s="12">
        <f t="shared" ca="1" si="1009"/>
        <v>9.2575126020730486E-4</v>
      </c>
      <c r="X2067" s="12">
        <f t="shared" ca="1" si="1009"/>
        <v>1.4123034980358658E-3</v>
      </c>
      <c r="Y2067" s="12">
        <f t="shared" ca="1" si="1009"/>
        <v>2.0240365584936935E-3</v>
      </c>
      <c r="Z2067" s="12">
        <f t="shared" ca="1" si="1009"/>
        <v>2.7249922105350433E-3</v>
      </c>
      <c r="AA2067" s="12">
        <f t="shared" ca="1" si="1009"/>
        <v>3.4464245296491657E-3</v>
      </c>
      <c r="AB2067" s="12">
        <f t="shared" ca="1" si="1009"/>
        <v>4.0947639871874901E-3</v>
      </c>
      <c r="AC2067" s="12">
        <f t="shared" ca="1" si="1009"/>
        <v>4.5703090895349669E-3</v>
      </c>
      <c r="AD2067" s="12">
        <f t="shared" ca="1" si="1009"/>
        <v>4.7920226763261981E-3</v>
      </c>
      <c r="AE2067" s="12">
        <f t="shared" ca="1" si="1009"/>
        <v>4.7200733926004842E-3</v>
      </c>
      <c r="AF2067" s="12">
        <f t="shared" ca="1" si="1009"/>
        <v>4.3675233293393985E-3</v>
      </c>
      <c r="AG2067" s="12">
        <f t="shared" ca="1" si="1009"/>
        <v>3.7964554701672248E-3</v>
      </c>
      <c r="AH2067" s="12">
        <f t="shared" ca="1" si="1009"/>
        <v>3.100116266948416E-3</v>
      </c>
      <c r="AI2067" s="12">
        <f t="shared" ca="1" si="1009"/>
        <v>2.3781226457049755E-3</v>
      </c>
      <c r="AJ2067" s="12">
        <f t="shared" ca="1" si="1009"/>
        <v>1.7137485879158572E-3</v>
      </c>
      <c r="AK2067" s="12">
        <f t="shared" ca="1" si="1009"/>
        <v>1.160156469769072E-3</v>
      </c>
      <c r="AL2067" s="12">
        <f t="shared" ca="1" si="1009"/>
        <v>7.3780673865783436E-4</v>
      </c>
      <c r="AM2067" s="12">
        <f t="shared" ca="1" si="1009"/>
        <v>4.4078343353224877E-4</v>
      </c>
      <c r="AN2067" s="12">
        <f t="shared" ca="1" si="1009"/>
        <v>2.4737995405848384E-4</v>
      </c>
      <c r="AO2067" s="12">
        <f t="shared" ca="1" si="1009"/>
        <v>1.304248483365447E-4</v>
      </c>
      <c r="AP2067" s="12">
        <f t="shared" ca="1" si="1009"/>
        <v>6.4597062776595545E-5</v>
      </c>
      <c r="AQ2067" s="12">
        <f t="shared" ca="1" si="1009"/>
        <v>3.0055350480673983E-5</v>
      </c>
      <c r="AR2067" s="12">
        <f t="shared" ca="1" si="1009"/>
        <v>1.3136734334169411E-5</v>
      </c>
      <c r="AS2067" s="12">
        <f t="shared" ca="1" si="1009"/>
        <v>5.3939837353962407E-6</v>
      </c>
      <c r="AT2067" s="12">
        <f t="shared" ca="1" si="1009"/>
        <v>2.0805992750716895E-6</v>
      </c>
      <c r="AU2067" s="12">
        <f t="shared" ca="1" si="1009"/>
        <v>7.5391754106663448E-7</v>
      </c>
      <c r="AV2067" s="12">
        <f t="shared" ca="1" si="1009"/>
        <v>2.5663497791273003E-7</v>
      </c>
      <c r="AX2067" s="13">
        <f t="shared" si="959"/>
        <v>5.8851619049201637E-2</v>
      </c>
    </row>
    <row r="2068" spans="1:50" x14ac:dyDescent="0.2">
      <c r="A2068" s="9" t="str">
        <f t="shared" si="954"/>
        <v>Croatia</v>
      </c>
      <c r="C2068" s="20">
        <f t="shared" si="955"/>
        <v>625.4447976114725</v>
      </c>
      <c r="D2068" s="15">
        <f t="shared" si="956"/>
        <v>634.79412239587759</v>
      </c>
      <c r="E2068" s="23">
        <f t="shared" si="957"/>
        <v>1</v>
      </c>
      <c r="F2068" s="15">
        <f t="shared" si="960"/>
        <v>634.79412239587759</v>
      </c>
      <c r="H2068" s="12">
        <f t="shared" ref="H2068:AV2068" ca="1" si="1010">_xlfn.NORM.DIST(H$2017,$F2068,$B$37+$B$38*$F2068,FALSE)/$AV658*($F1120/1000)</f>
        <v>4.1617013746150265E-12</v>
      </c>
      <c r="I2068" s="12">
        <f t="shared" ca="1" si="1010"/>
        <v>1.9720511380928962E-11</v>
      </c>
      <c r="J2068" s="12">
        <f t="shared" ca="1" si="1010"/>
        <v>8.7785346198612931E-11</v>
      </c>
      <c r="K2068" s="12">
        <f t="shared" ca="1" si="1010"/>
        <v>3.6709838564849838E-10</v>
      </c>
      <c r="L2068" s="12">
        <f t="shared" ca="1" si="1010"/>
        <v>1.4421137509723163E-9</v>
      </c>
      <c r="M2068" s="12">
        <f t="shared" ca="1" si="1010"/>
        <v>5.3219789959977705E-9</v>
      </c>
      <c r="N2068" s="12">
        <f t="shared" ca="1" si="1010"/>
        <v>1.8450298180494931E-8</v>
      </c>
      <c r="O2068" s="12">
        <f t="shared" ca="1" si="1010"/>
        <v>6.0088341511500904E-8</v>
      </c>
      <c r="P2068" s="12">
        <f t="shared" ca="1" si="1010"/>
        <v>1.8383730304641335E-7</v>
      </c>
      <c r="Q2068" s="12">
        <f t="shared" ca="1" si="1010"/>
        <v>5.2836453351404924E-7</v>
      </c>
      <c r="R2068" s="12">
        <f t="shared" ca="1" si="1010"/>
        <v>1.426560749089286E-6</v>
      </c>
      <c r="S2068" s="12">
        <f t="shared" ca="1" si="1010"/>
        <v>3.618290884035858E-6</v>
      </c>
      <c r="T2068" s="12">
        <f t="shared" ca="1" si="1010"/>
        <v>8.6213103756272965E-6</v>
      </c>
      <c r="U2068" s="12">
        <f t="shared" ca="1" si="1010"/>
        <v>1.9297439039375383E-5</v>
      </c>
      <c r="V2068" s="12">
        <f t="shared" ca="1" si="1010"/>
        <v>4.0577255522869541E-5</v>
      </c>
      <c r="W2068" s="12">
        <f t="shared" ca="1" si="1010"/>
        <v>8.0153456765300323E-5</v>
      </c>
      <c r="X2068" s="12">
        <f t="shared" ca="1" si="1010"/>
        <v>1.4873680175848884E-4</v>
      </c>
      <c r="Y2068" s="12">
        <f t="shared" ca="1" si="1010"/>
        <v>2.5928131195275143E-4</v>
      </c>
      <c r="Z2068" s="12">
        <f t="shared" ca="1" si="1010"/>
        <v>4.2460058404849253E-4</v>
      </c>
      <c r="AA2068" s="12">
        <f t="shared" ca="1" si="1010"/>
        <v>6.5320056808041826E-4</v>
      </c>
      <c r="AB2068" s="12">
        <f t="shared" ca="1" si="1010"/>
        <v>9.4399374189400723E-4</v>
      </c>
      <c r="AC2068" s="12">
        <f t="shared" ca="1" si="1010"/>
        <v>1.2815875255424627E-3</v>
      </c>
      <c r="AD2068" s="12">
        <f t="shared" ca="1" si="1010"/>
        <v>1.6344966044753791E-3</v>
      </c>
      <c r="AE2068" s="12">
        <f t="shared" ca="1" si="1010"/>
        <v>1.9582871258261121E-3</v>
      </c>
      <c r="AF2068" s="12">
        <f t="shared" ca="1" si="1010"/>
        <v>2.2040696264734433E-3</v>
      </c>
      <c r="AG2068" s="12">
        <f t="shared" ca="1" si="1010"/>
        <v>2.3304020066551774E-3</v>
      </c>
      <c r="AH2068" s="12">
        <f t="shared" ca="1" si="1010"/>
        <v>2.3146907509913241E-3</v>
      </c>
      <c r="AI2068" s="12">
        <f t="shared" ca="1" si="1010"/>
        <v>2.1597908746551152E-3</v>
      </c>
      <c r="AJ2068" s="12">
        <f t="shared" ca="1" si="1010"/>
        <v>1.8931587034340179E-3</v>
      </c>
      <c r="AK2068" s="12">
        <f t="shared" ca="1" si="1010"/>
        <v>1.5589024433634228E-3</v>
      </c>
      <c r="AL2068" s="12">
        <f t="shared" ca="1" si="1010"/>
        <v>1.2058893176561476E-3</v>
      </c>
      <c r="AM2068" s="12">
        <f t="shared" ca="1" si="1010"/>
        <v>8.7629947825007223E-4</v>
      </c>
      <c r="AN2068" s="12">
        <f t="shared" ca="1" si="1010"/>
        <v>5.9821080505782765E-4</v>
      </c>
      <c r="AO2068" s="12">
        <f t="shared" ca="1" si="1010"/>
        <v>3.8362998780961798E-4</v>
      </c>
      <c r="AP2068" s="12">
        <f t="shared" ca="1" si="1010"/>
        <v>2.311146298670871E-4</v>
      </c>
      <c r="AQ2068" s="12">
        <f t="shared" ca="1" si="1010"/>
        <v>1.3079734316457552E-4</v>
      </c>
      <c r="AR2068" s="12">
        <f t="shared" ca="1" si="1010"/>
        <v>6.9538769572166366E-5</v>
      </c>
      <c r="AS2068" s="12">
        <f t="shared" ca="1" si="1010"/>
        <v>3.4730551233474063E-5</v>
      </c>
      <c r="AT2068" s="12">
        <f t="shared" ca="1" si="1010"/>
        <v>1.6294946752897979E-5</v>
      </c>
      <c r="AU2068" s="12">
        <f t="shared" ca="1" si="1010"/>
        <v>7.1820894507457285E-6</v>
      </c>
      <c r="AV2068" s="12">
        <f t="shared" ca="1" si="1010"/>
        <v>2.9737555726129067E-6</v>
      </c>
      <c r="AX2068" s="13">
        <f t="shared" si="959"/>
        <v>9.4387499622511396E-3</v>
      </c>
    </row>
    <row r="2069" spans="1:50" x14ac:dyDescent="0.2">
      <c r="A2069" s="9" t="str">
        <f t="shared" si="954"/>
        <v>Cuba</v>
      </c>
      <c r="C2069" s="20">
        <f t="shared" si="955"/>
        <v>486.19933086740309</v>
      </c>
      <c r="D2069" s="15">
        <f t="shared" si="956"/>
        <v>565.61788088249114</v>
      </c>
      <c r="E2069" s="23">
        <f t="shared" si="957"/>
        <v>1</v>
      </c>
      <c r="F2069" s="15">
        <f t="shared" si="960"/>
        <v>565.61788088249114</v>
      </c>
      <c r="H2069" s="12">
        <f t="shared" ref="H2069:AV2069" ca="1" si="1011">_xlfn.NORM.DIST(H$2017,$F2069,$B$37+$B$38*$F2069,FALSE)/$AV659*($F1121/1000)</f>
        <v>8.0424618239440532E-10</v>
      </c>
      <c r="I2069" s="12">
        <f t="shared" ca="1" si="1011"/>
        <v>3.2057460575236266E-9</v>
      </c>
      <c r="J2069" s="12">
        <f t="shared" ca="1" si="1011"/>
        <v>1.2003995404514297E-8</v>
      </c>
      <c r="K2069" s="12">
        <f t="shared" ca="1" si="1011"/>
        <v>4.2225919850434725E-8</v>
      </c>
      <c r="L2069" s="12">
        <f t="shared" ca="1" si="1011"/>
        <v>1.3953688140653373E-7</v>
      </c>
      <c r="M2069" s="12">
        <f t="shared" ca="1" si="1011"/>
        <v>4.3316713706589408E-7</v>
      </c>
      <c r="N2069" s="12">
        <f t="shared" ca="1" si="1011"/>
        <v>1.2632188099863813E-6</v>
      </c>
      <c r="O2069" s="12">
        <f t="shared" ca="1" si="1011"/>
        <v>3.4606546514625432E-6</v>
      </c>
      <c r="P2069" s="12">
        <f t="shared" ca="1" si="1011"/>
        <v>8.9062428886723511E-6</v>
      </c>
      <c r="Q2069" s="12">
        <f t="shared" ca="1" si="1011"/>
        <v>2.1532150304893128E-5</v>
      </c>
      <c r="R2069" s="12">
        <f t="shared" ca="1" si="1011"/>
        <v>4.8903153512818975E-5</v>
      </c>
      <c r="S2069" s="12">
        <f t="shared" ca="1" si="1011"/>
        <v>1.043380997801641E-4</v>
      </c>
      <c r="T2069" s="12">
        <f t="shared" ca="1" si="1011"/>
        <v>2.0912481775217355E-4</v>
      </c>
      <c r="U2069" s="12">
        <f t="shared" ca="1" si="1011"/>
        <v>3.9375385872758063E-4</v>
      </c>
      <c r="V2069" s="12">
        <f t="shared" ca="1" si="1011"/>
        <v>6.9646719494088373E-4</v>
      </c>
      <c r="W2069" s="12">
        <f t="shared" ca="1" si="1011"/>
        <v>1.1572657555289924E-3</v>
      </c>
      <c r="X2069" s="12">
        <f t="shared" ca="1" si="1011"/>
        <v>1.8064341471683051E-3</v>
      </c>
      <c r="Y2069" s="12">
        <f t="shared" ca="1" si="1011"/>
        <v>2.6489134045133171E-3</v>
      </c>
      <c r="Z2069" s="12">
        <f t="shared" ca="1" si="1011"/>
        <v>3.6489673949789939E-3</v>
      </c>
      <c r="AA2069" s="12">
        <f t="shared" ca="1" si="1011"/>
        <v>4.7220306252290338E-3</v>
      </c>
      <c r="AB2069" s="12">
        <f t="shared" ca="1" si="1011"/>
        <v>5.7404271646801239E-3</v>
      </c>
      <c r="AC2069" s="12">
        <f t="shared" ca="1" si="1011"/>
        <v>6.5556569192115549E-3</v>
      </c>
      <c r="AD2069" s="12">
        <f t="shared" ca="1" si="1011"/>
        <v>7.0330680346377284E-3</v>
      </c>
      <c r="AE2069" s="12">
        <f t="shared" ca="1" si="1011"/>
        <v>7.0881029171763711E-3</v>
      </c>
      <c r="AF2069" s="12">
        <f t="shared" ca="1" si="1011"/>
        <v>6.7107615231153817E-3</v>
      </c>
      <c r="AG2069" s="12">
        <f t="shared" ca="1" si="1011"/>
        <v>5.9685686260554892E-3</v>
      </c>
      <c r="AH2069" s="12">
        <f t="shared" ca="1" si="1011"/>
        <v>4.9868369934415145E-3</v>
      </c>
      <c r="AI2069" s="12">
        <f t="shared" ca="1" si="1011"/>
        <v>3.9141435406211469E-3</v>
      </c>
      <c r="AJ2069" s="12">
        <f t="shared" ca="1" si="1011"/>
        <v>2.8860570965956798E-3</v>
      </c>
      <c r="AK2069" s="12">
        <f t="shared" ca="1" si="1011"/>
        <v>1.9990777442891877E-3</v>
      </c>
      <c r="AL2069" s="12">
        <f t="shared" ca="1" si="1011"/>
        <v>1.3008015463232931E-3</v>
      </c>
      <c r="AM2069" s="12">
        <f t="shared" ca="1" si="1011"/>
        <v>7.9514988362587883E-4</v>
      </c>
      <c r="AN2069" s="12">
        <f t="shared" ca="1" si="1011"/>
        <v>4.5660803525244441E-4</v>
      </c>
      <c r="AO2069" s="12">
        <f t="shared" ca="1" si="1011"/>
        <v>2.4631717485960164E-4</v>
      </c>
      <c r="AP2069" s="12">
        <f t="shared" ca="1" si="1011"/>
        <v>1.2482524715112293E-4</v>
      </c>
      <c r="AQ2069" s="12">
        <f t="shared" ca="1" si="1011"/>
        <v>5.9424668725899517E-5</v>
      </c>
      <c r="AR2069" s="12">
        <f t="shared" ca="1" si="1011"/>
        <v>2.6575882744480031E-5</v>
      </c>
      <c r="AS2069" s="12">
        <f t="shared" ca="1" si="1011"/>
        <v>1.1165167003882754E-5</v>
      </c>
      <c r="AT2069" s="12">
        <f t="shared" ca="1" si="1011"/>
        <v>4.4065564988880266E-6</v>
      </c>
      <c r="AU2069" s="12">
        <f t="shared" ca="1" si="1011"/>
        <v>1.6337667647144584E-6</v>
      </c>
      <c r="AV2069" s="12">
        <f t="shared" ca="1" si="1011"/>
        <v>5.690328859973878E-7</v>
      </c>
      <c r="AX2069" s="13">
        <f t="shared" si="959"/>
        <v>4.8842806682874024E-2</v>
      </c>
    </row>
    <row r="2070" spans="1:50" x14ac:dyDescent="0.2">
      <c r="A2070" s="9" t="str">
        <f t="shared" si="954"/>
        <v>Curaçao</v>
      </c>
      <c r="C2070" s="20">
        <f t="shared" si="955"/>
        <v>445.23742418324241</v>
      </c>
      <c r="D2070" s="15">
        <f t="shared" si="956"/>
        <v>544.71526353021477</v>
      </c>
      <c r="E2070" s="23">
        <f t="shared" si="957"/>
        <v>1</v>
      </c>
      <c r="F2070" s="15">
        <f t="shared" si="960"/>
        <v>544.71526353021477</v>
      </c>
      <c r="H2070" s="12">
        <f t="shared" ref="H2070:AV2070" ca="1" si="1012">_xlfn.NORM.DIST(H$2017,$F2070,$B$37+$B$38*$F2070,FALSE)/$AV660*($F1122/1000)</f>
        <v>5.752978880061618E-11</v>
      </c>
      <c r="I2070" s="12">
        <f t="shared" ca="1" si="1012"/>
        <v>2.1763972075910991E-10</v>
      </c>
      <c r="J2070" s="12">
        <f t="shared" ca="1" si="1012"/>
        <v>7.7346405427066018E-10</v>
      </c>
      <c r="K2070" s="12">
        <f t="shared" ca="1" si="1012"/>
        <v>2.5822524927528335E-9</v>
      </c>
      <c r="L2070" s="12">
        <f t="shared" ca="1" si="1012"/>
        <v>8.0986731212720681E-9</v>
      </c>
      <c r="M2070" s="12">
        <f t="shared" ca="1" si="1012"/>
        <v>2.3860834595088788E-8</v>
      </c>
      <c r="N2070" s="12">
        <f t="shared" ca="1" si="1012"/>
        <v>6.6041052334005955E-8</v>
      </c>
      <c r="O2070" s="12">
        <f t="shared" ca="1" si="1012"/>
        <v>1.7171132306876306E-7</v>
      </c>
      <c r="P2070" s="12">
        <f t="shared" ca="1" si="1012"/>
        <v>4.1941163973004503E-7</v>
      </c>
      <c r="Q2070" s="12">
        <f t="shared" ca="1" si="1012"/>
        <v>9.6236233773100505E-7</v>
      </c>
      <c r="R2070" s="12">
        <f t="shared" ca="1" si="1012"/>
        <v>2.074404055040763E-6</v>
      </c>
      <c r="S2070" s="12">
        <f t="shared" ca="1" si="1012"/>
        <v>4.2005357171921025E-6</v>
      </c>
      <c r="T2070" s="12">
        <f t="shared" ca="1" si="1012"/>
        <v>7.9904751627696077E-6</v>
      </c>
      <c r="U2070" s="12">
        <f t="shared" ca="1" si="1012"/>
        <v>1.4278978011365252E-5</v>
      </c>
      <c r="V2070" s="12">
        <f t="shared" ca="1" si="1012"/>
        <v>2.397056322726251E-5</v>
      </c>
      <c r="W2070" s="12">
        <f t="shared" ca="1" si="1012"/>
        <v>3.7802101796805795E-5</v>
      </c>
      <c r="X2070" s="12">
        <f t="shared" ca="1" si="1012"/>
        <v>5.600286571989525E-5</v>
      </c>
      <c r="Y2070" s="12">
        <f t="shared" ca="1" si="1012"/>
        <v>7.794013420580889E-5</v>
      </c>
      <c r="Z2070" s="12">
        <f t="shared" ca="1" si="1012"/>
        <v>1.018986998068667E-4</v>
      </c>
      <c r="AA2070" s="12">
        <f t="shared" ca="1" si="1012"/>
        <v>1.2515054084868434E-4</v>
      </c>
      <c r="AB2070" s="12">
        <f t="shared" ca="1" si="1012"/>
        <v>1.4439541852620492E-4</v>
      </c>
      <c r="AC2070" s="12">
        <f t="shared" ca="1" si="1012"/>
        <v>1.5650589188876353E-4</v>
      </c>
      <c r="AD2070" s="12">
        <f t="shared" ca="1" si="1012"/>
        <v>1.593545853758083E-4</v>
      </c>
      <c r="AE2070" s="12">
        <f t="shared" ca="1" si="1012"/>
        <v>1.5242458890732104E-4</v>
      </c>
      <c r="AF2070" s="12">
        <f t="shared" ca="1" si="1012"/>
        <v>1.3696263256170817E-4</v>
      </c>
      <c r="AG2070" s="12">
        <f t="shared" ca="1" si="1012"/>
        <v>1.1561275556689764E-4</v>
      </c>
      <c r="AH2070" s="12">
        <f t="shared" ca="1" si="1012"/>
        <v>9.1678184596681012E-5</v>
      </c>
      <c r="AI2070" s="12">
        <f t="shared" ca="1" si="1012"/>
        <v>6.8294047470423636E-5</v>
      </c>
      <c r="AJ2070" s="12">
        <f t="shared" ca="1" si="1012"/>
        <v>4.7792119835152759E-5</v>
      </c>
      <c r="AK2070" s="12">
        <f t="shared" ca="1" si="1012"/>
        <v>3.1418563978571543E-5</v>
      </c>
      <c r="AL2070" s="12">
        <f t="shared" ca="1" si="1012"/>
        <v>1.940318225835286E-5</v>
      </c>
      <c r="AM2070" s="12">
        <f t="shared" ca="1" si="1012"/>
        <v>1.1256832136932562E-5</v>
      </c>
      <c r="AN2070" s="12">
        <f t="shared" ca="1" si="1012"/>
        <v>6.1350204052960896E-6</v>
      </c>
      <c r="AO2070" s="12">
        <f t="shared" ca="1" si="1012"/>
        <v>3.1410324858756953E-6</v>
      </c>
      <c r="AP2070" s="12">
        <f t="shared" ca="1" si="1012"/>
        <v>1.5107250812839405E-6</v>
      </c>
      <c r="AQ2070" s="12">
        <f t="shared" ca="1" si="1012"/>
        <v>6.8258233671810926E-7</v>
      </c>
      <c r="AR2070" s="12">
        <f t="shared" ca="1" si="1012"/>
        <v>2.8972184817645905E-7</v>
      </c>
      <c r="AS2070" s="12">
        <f t="shared" ca="1" si="1012"/>
        <v>1.155218254810186E-7</v>
      </c>
      <c r="AT2070" s="12">
        <f t="shared" ca="1" si="1012"/>
        <v>4.3271647835299108E-8</v>
      </c>
      <c r="AU2070" s="12">
        <f t="shared" ca="1" si="1012"/>
        <v>1.5226476612942475E-8</v>
      </c>
      <c r="AV2070" s="12">
        <f t="shared" ca="1" si="1012"/>
        <v>5.0332905433246684E-9</v>
      </c>
      <c r="AX2070" s="13">
        <f t="shared" si="959"/>
        <v>7.3927089436005552E-2</v>
      </c>
    </row>
    <row r="2071" spans="1:50" x14ac:dyDescent="0.2">
      <c r="A2071" s="9" t="str">
        <f t="shared" si="954"/>
        <v>Cyprus</v>
      </c>
      <c r="C2071" s="20">
        <f t="shared" si="955"/>
        <v>510.8664365205845</v>
      </c>
      <c r="D2071" s="15">
        <f t="shared" si="956"/>
        <v>577.52437411621554</v>
      </c>
      <c r="E2071" s="23">
        <f t="shared" si="957"/>
        <v>1</v>
      </c>
      <c r="F2071" s="15">
        <f t="shared" si="960"/>
        <v>577.52437411621554</v>
      </c>
      <c r="H2071" s="12">
        <f t="shared" ref="H2071:AV2071" ca="1" si="1013">_xlfn.NORM.DIST(H$2017,$F2071,$B$37+$B$38*$F2071,FALSE)/$AV661*($F1123/1000)</f>
        <v>6.3104188342601351E-11</v>
      </c>
      <c r="I2071" s="12">
        <f t="shared" ca="1" si="1013"/>
        <v>2.5913471948123006E-10</v>
      </c>
      <c r="J2071" s="12">
        <f t="shared" ca="1" si="1013"/>
        <v>9.9965379515546757E-10</v>
      </c>
      <c r="K2071" s="12">
        <f t="shared" ca="1" si="1013"/>
        <v>3.6226821268183047E-9</v>
      </c>
      <c r="L2071" s="12">
        <f t="shared" ca="1" si="1013"/>
        <v>1.2332963114641603E-8</v>
      </c>
      <c r="M2071" s="12">
        <f t="shared" ca="1" si="1013"/>
        <v>3.9442209149508853E-8</v>
      </c>
      <c r="N2071" s="12">
        <f t="shared" ca="1" si="1013"/>
        <v>1.1849816513647074E-7</v>
      </c>
      <c r="O2071" s="12">
        <f t="shared" ca="1" si="1013"/>
        <v>3.3444030781322365E-7</v>
      </c>
      <c r="P2071" s="12">
        <f t="shared" ca="1" si="1013"/>
        <v>8.8671120846426566E-7</v>
      </c>
      <c r="Q2071" s="12">
        <f t="shared" ca="1" si="1013"/>
        <v>2.208525290141921E-6</v>
      </c>
      <c r="R2071" s="12">
        <f t="shared" ca="1" si="1013"/>
        <v>5.1674841150318655E-6</v>
      </c>
      <c r="S2071" s="12">
        <f t="shared" ca="1" si="1013"/>
        <v>1.135827864230583E-5</v>
      </c>
      <c r="T2071" s="12">
        <f t="shared" ca="1" si="1013"/>
        <v>2.3453220240102076E-5</v>
      </c>
      <c r="U2071" s="12">
        <f t="shared" ca="1" si="1013"/>
        <v>4.5493467509351456E-5</v>
      </c>
      <c r="V2071" s="12">
        <f t="shared" ca="1" si="1013"/>
        <v>8.289955379823586E-5</v>
      </c>
      <c r="W2071" s="12">
        <f t="shared" ca="1" si="1013"/>
        <v>1.4190965390480179E-4</v>
      </c>
      <c r="X2071" s="12">
        <f t="shared" ca="1" si="1013"/>
        <v>2.2820664365367938E-4</v>
      </c>
      <c r="Y2071" s="12">
        <f t="shared" ca="1" si="1013"/>
        <v>3.4474757604206058E-4</v>
      </c>
      <c r="Z2071" s="12">
        <f t="shared" ca="1" si="1013"/>
        <v>4.8924990929454253E-4</v>
      </c>
      <c r="AA2071" s="12">
        <f t="shared" ca="1" si="1013"/>
        <v>6.5225419538523491E-4</v>
      </c>
      <c r="AB2071" s="12">
        <f t="shared" ca="1" si="1013"/>
        <v>8.1688252106957725E-4</v>
      </c>
      <c r="AC2071" s="12">
        <f t="shared" ca="1" si="1013"/>
        <v>9.6107863010372839E-4</v>
      </c>
      <c r="AD2071" s="12">
        <f t="shared" ca="1" si="1013"/>
        <v>1.0622208767403325E-3</v>
      </c>
      <c r="AE2071" s="12">
        <f t="shared" ca="1" si="1013"/>
        <v>1.1028776599057118E-3</v>
      </c>
      <c r="AF2071" s="12">
        <f t="shared" ca="1" si="1013"/>
        <v>1.0757130603514424E-3</v>
      </c>
      <c r="AG2071" s="12">
        <f t="shared" ca="1" si="1013"/>
        <v>9.8564866533322861E-4</v>
      </c>
      <c r="AH2071" s="12">
        <f t="shared" ca="1" si="1013"/>
        <v>8.4840736457919542E-4</v>
      </c>
      <c r="AI2071" s="12">
        <f t="shared" ca="1" si="1013"/>
        <v>6.8603032925740879E-4</v>
      </c>
      <c r="AJ2071" s="12">
        <f t="shared" ca="1" si="1013"/>
        <v>5.2112126749914473E-4</v>
      </c>
      <c r="AK2071" s="12">
        <f t="shared" ca="1" si="1013"/>
        <v>3.7186976878759125E-4</v>
      </c>
      <c r="AL2071" s="12">
        <f t="shared" ca="1" si="1013"/>
        <v>2.4928695044290795E-4</v>
      </c>
      <c r="AM2071" s="12">
        <f t="shared" ca="1" si="1013"/>
        <v>1.5698740507156798E-4</v>
      </c>
      <c r="AN2071" s="12">
        <f t="shared" ca="1" si="1013"/>
        <v>9.2872400642409183E-5</v>
      </c>
      <c r="AO2071" s="12">
        <f t="shared" ca="1" si="1013"/>
        <v>5.1613715954505922E-5</v>
      </c>
      <c r="AP2071" s="12">
        <f t="shared" ca="1" si="1013"/>
        <v>2.6946364371508046E-5</v>
      </c>
      <c r="AQ2071" s="12">
        <f t="shared" ca="1" si="1013"/>
        <v>1.3215750273348843E-5</v>
      </c>
      <c r="AR2071" s="12">
        <f t="shared" ca="1" si="1013"/>
        <v>6.0889171383006429E-6</v>
      </c>
      <c r="AS2071" s="12">
        <f t="shared" ca="1" si="1013"/>
        <v>2.635390033648767E-6</v>
      </c>
      <c r="AT2071" s="12">
        <f t="shared" ca="1" si="1013"/>
        <v>1.0715349215667912E-6</v>
      </c>
      <c r="AU2071" s="12">
        <f t="shared" ca="1" si="1013"/>
        <v>4.0928361091827614E-7</v>
      </c>
      <c r="AV2071" s="12">
        <f t="shared" ca="1" si="1013"/>
        <v>1.4685846153643871E-7</v>
      </c>
      <c r="AX2071" s="13">
        <f t="shared" si="959"/>
        <v>3.7928825099603138E-2</v>
      </c>
    </row>
    <row r="2072" spans="1:50" x14ac:dyDescent="0.2">
      <c r="A2072" s="9" t="str">
        <f t="shared" si="954"/>
        <v>Czechia</v>
      </c>
      <c r="C2072" s="20">
        <f t="shared" si="955"/>
        <v>607.48870952089703</v>
      </c>
      <c r="D2072" s="15">
        <f t="shared" si="956"/>
        <v>625.86227398644564</v>
      </c>
      <c r="E2072" s="23">
        <f t="shared" si="957"/>
        <v>1</v>
      </c>
      <c r="F2072" s="15">
        <f t="shared" si="960"/>
        <v>625.86227398644564</v>
      </c>
      <c r="H2072" s="12">
        <f t="shared" ref="H2072:AV2072" ca="1" si="1014">_xlfn.NORM.DIST(H$2017,$F2072,$B$37+$B$38*$F2072,FALSE)/$AV662*($F1124/1000)</f>
        <v>3.1626217778744366E-11</v>
      </c>
      <c r="I2072" s="12">
        <f t="shared" ca="1" si="1014"/>
        <v>1.46553732815744E-10</v>
      </c>
      <c r="J2072" s="12">
        <f t="shared" ca="1" si="1014"/>
        <v>6.3797418687091623E-10</v>
      </c>
      <c r="K2072" s="12">
        <f t="shared" ca="1" si="1014"/>
        <v>2.6089510110208967E-9</v>
      </c>
      <c r="L2072" s="12">
        <f t="shared" ca="1" si="1014"/>
        <v>1.0022713967543763E-8</v>
      </c>
      <c r="M2072" s="12">
        <f t="shared" ca="1" si="1014"/>
        <v>3.617106894883643E-8</v>
      </c>
      <c r="N2072" s="12">
        <f t="shared" ca="1" si="1014"/>
        <v>1.2262921421212674E-7</v>
      </c>
      <c r="O2072" s="12">
        <f t="shared" ca="1" si="1014"/>
        <v>3.9055584535421143E-7</v>
      </c>
      <c r="P2072" s="12">
        <f t="shared" ca="1" si="1014"/>
        <v>1.1685005841472538E-6</v>
      </c>
      <c r="Q2072" s="12">
        <f t="shared" ca="1" si="1014"/>
        <v>3.2842130343563132E-6</v>
      </c>
      <c r="R2072" s="12">
        <f t="shared" ca="1" si="1014"/>
        <v>8.6714215981356992E-6</v>
      </c>
      <c r="S2072" s="12">
        <f t="shared" ca="1" si="1014"/>
        <v>2.1508289733200473E-5</v>
      </c>
      <c r="T2072" s="12">
        <f t="shared" ca="1" si="1014"/>
        <v>5.0116190260235985E-5</v>
      </c>
      <c r="U2072" s="12">
        <f t="shared" ca="1" si="1014"/>
        <v>1.097000474406647E-4</v>
      </c>
      <c r="V2072" s="12">
        <f t="shared" ca="1" si="1014"/>
        <v>2.255756286388898E-4</v>
      </c>
      <c r="W2072" s="12">
        <f t="shared" ca="1" si="1014"/>
        <v>4.3574672546931216E-4</v>
      </c>
      <c r="X2072" s="12">
        <f t="shared" ca="1" si="1014"/>
        <v>7.9073813287037012E-4</v>
      </c>
      <c r="Y2072" s="12">
        <f t="shared" ca="1" si="1014"/>
        <v>1.3479935944964772E-3</v>
      </c>
      <c r="Z2072" s="12">
        <f t="shared" ca="1" si="1014"/>
        <v>2.1587361734857775E-3</v>
      </c>
      <c r="AA2072" s="12">
        <f t="shared" ca="1" si="1014"/>
        <v>3.2476401683438753E-3</v>
      </c>
      <c r="AB2072" s="12">
        <f t="shared" ca="1" si="1014"/>
        <v>4.5897902025388328E-3</v>
      </c>
      <c r="AC2072" s="12">
        <f t="shared" ca="1" si="1014"/>
        <v>6.0936058523549117E-3</v>
      </c>
      <c r="AD2072" s="12">
        <f t="shared" ca="1" si="1014"/>
        <v>7.599980530040156E-3</v>
      </c>
      <c r="AE2072" s="12">
        <f t="shared" ca="1" si="1014"/>
        <v>8.9044519468562625E-3</v>
      </c>
      <c r="AF2072" s="12">
        <f t="shared" ca="1" si="1014"/>
        <v>9.8007317904582163E-3</v>
      </c>
      <c r="AG2072" s="12">
        <f t="shared" ca="1" si="1014"/>
        <v>1.0133661867471055E-2</v>
      </c>
      <c r="AH2072" s="12">
        <f t="shared" ca="1" si="1014"/>
        <v>9.8430775894223291E-3</v>
      </c>
      <c r="AI2072" s="12">
        <f t="shared" ca="1" si="1014"/>
        <v>8.9815647034620239E-3</v>
      </c>
      <c r="AJ2072" s="12">
        <f t="shared" ca="1" si="1014"/>
        <v>7.6989179672298279E-3</v>
      </c>
      <c r="AK2072" s="12">
        <f t="shared" ca="1" si="1014"/>
        <v>6.1996043792391757E-3</v>
      </c>
      <c r="AL2072" s="12">
        <f t="shared" ca="1" si="1014"/>
        <v>4.6898057569929727E-3</v>
      </c>
      <c r="AM2072" s="12">
        <f t="shared" ca="1" si="1014"/>
        <v>3.3327468710010067E-3</v>
      </c>
      <c r="AN2072" s="12">
        <f t="shared" ca="1" si="1014"/>
        <v>2.2248790066665106E-3</v>
      </c>
      <c r="AO2072" s="12">
        <f t="shared" ca="1" si="1014"/>
        <v>1.3952982895912595E-3</v>
      </c>
      <c r="AP2072" s="12">
        <f t="shared" ca="1" si="1014"/>
        <v>8.2202366487522179E-4</v>
      </c>
      <c r="AQ2072" s="12">
        <f t="shared" ca="1" si="1014"/>
        <v>4.5494424318606502E-4</v>
      </c>
      <c r="AR2072" s="12">
        <f t="shared" ca="1" si="1014"/>
        <v>2.3653130190690101E-4</v>
      </c>
      <c r="AS2072" s="12">
        <f t="shared" ca="1" si="1014"/>
        <v>1.1552491707268438E-4</v>
      </c>
      <c r="AT2072" s="12">
        <f t="shared" ca="1" si="1014"/>
        <v>5.3005300813084848E-5</v>
      </c>
      <c r="AU2072" s="12">
        <f t="shared" ca="1" si="1014"/>
        <v>2.2846492600402009E-5</v>
      </c>
      <c r="AV2072" s="12">
        <f t="shared" ca="1" si="1014"/>
        <v>9.2507376456857522E-6</v>
      </c>
      <c r="AX2072" s="13">
        <f t="shared" si="959"/>
        <v>1.1953431032179759E-2</v>
      </c>
    </row>
    <row r="2073" spans="1:50" x14ac:dyDescent="0.2">
      <c r="A2073" s="9" t="str">
        <f t="shared" si="954"/>
        <v>Côte d'Ivoire</v>
      </c>
      <c r="C2073" s="20">
        <f t="shared" si="955"/>
        <v>231.17610024517651</v>
      </c>
      <c r="D2073" s="15">
        <f t="shared" si="956"/>
        <v>436.70543821253847</v>
      </c>
      <c r="E2073" s="23">
        <f t="shared" si="957"/>
        <v>1</v>
      </c>
      <c r="F2073" s="15">
        <f t="shared" si="960"/>
        <v>436.70543821253847</v>
      </c>
      <c r="H2073" s="12">
        <f t="shared" ref="H2073:AV2073" ca="1" si="1015">_xlfn.NORM.DIST(H$2017,$F2073,$B$37+$B$38*$F2073,FALSE)/$AV663*($F1125/1000)</f>
        <v>1.0223377160292259E-5</v>
      </c>
      <c r="I2073" s="12">
        <f t="shared" ca="1" si="1015"/>
        <v>2.9523618553161357E-5</v>
      </c>
      <c r="J2073" s="12">
        <f t="shared" ca="1" si="1015"/>
        <v>8.0094258108443143E-5</v>
      </c>
      <c r="K2073" s="12">
        <f t="shared" ca="1" si="1015"/>
        <v>2.0412198136184748E-4</v>
      </c>
      <c r="L2073" s="12">
        <f t="shared" ca="1" si="1015"/>
        <v>4.8869147433735127E-4</v>
      </c>
      <c r="M2073" s="12">
        <f t="shared" ca="1" si="1015"/>
        <v>1.0990978149745137E-3</v>
      </c>
      <c r="N2073" s="12">
        <f t="shared" ca="1" si="1015"/>
        <v>2.3221727338118103E-3</v>
      </c>
      <c r="O2073" s="12">
        <f t="shared" ca="1" si="1015"/>
        <v>4.6090274347010901E-3</v>
      </c>
      <c r="P2073" s="12">
        <f t="shared" ca="1" si="1015"/>
        <v>8.5937093241980674E-3</v>
      </c>
      <c r="Q2073" s="12">
        <f t="shared" ca="1" si="1015"/>
        <v>1.5052499500953919E-2</v>
      </c>
      <c r="R2073" s="12">
        <f t="shared" ca="1" si="1015"/>
        <v>2.4768127687463171E-2</v>
      </c>
      <c r="S2073" s="12">
        <f t="shared" ca="1" si="1015"/>
        <v>3.8285500529890555E-2</v>
      </c>
      <c r="T2073" s="12">
        <f t="shared" ca="1" si="1015"/>
        <v>5.5594531594172464E-2</v>
      </c>
      <c r="U2073" s="12">
        <f t="shared" ca="1" si="1015"/>
        <v>7.5837920600471329E-2</v>
      </c>
      <c r="V2073" s="12">
        <f t="shared" ca="1" si="1015"/>
        <v>9.7184577857408486E-2</v>
      </c>
      <c r="W2073" s="12">
        <f t="shared" ca="1" si="1015"/>
        <v>0.11699434852088775</v>
      </c>
      <c r="X2073" s="12">
        <f t="shared" ca="1" si="1015"/>
        <v>0.13230888487853681</v>
      </c>
      <c r="Y2073" s="12">
        <f t="shared" ca="1" si="1015"/>
        <v>0.14056258317563491</v>
      </c>
      <c r="Z2073" s="12">
        <f t="shared" ca="1" si="1015"/>
        <v>0.14028364616487082</v>
      </c>
      <c r="AA2073" s="12">
        <f t="shared" ca="1" si="1015"/>
        <v>0.13152277262974812</v>
      </c>
      <c r="AB2073" s="12">
        <f t="shared" ca="1" si="1015"/>
        <v>0.11583810943830124</v>
      </c>
      <c r="AC2073" s="12">
        <f t="shared" ca="1" si="1015"/>
        <v>9.5842594348370239E-2</v>
      </c>
      <c r="AD2073" s="12">
        <f t="shared" ca="1" si="1015"/>
        <v>7.4494164921016917E-2</v>
      </c>
      <c r="AE2073" s="12">
        <f t="shared" ca="1" si="1015"/>
        <v>5.4392941556375404E-2</v>
      </c>
      <c r="AF2073" s="12">
        <f t="shared" ca="1" si="1015"/>
        <v>3.7309500159035523E-2</v>
      </c>
      <c r="AG2073" s="12">
        <f t="shared" ca="1" si="1015"/>
        <v>2.4041021145623561E-2</v>
      </c>
      <c r="AH2073" s="12">
        <f t="shared" ca="1" si="1015"/>
        <v>1.4552680176664152E-2</v>
      </c>
      <c r="AI2073" s="12">
        <f t="shared" ca="1" si="1015"/>
        <v>8.2754125645787355E-3</v>
      </c>
      <c r="AJ2073" s="12">
        <f t="shared" ca="1" si="1015"/>
        <v>4.420719087330223E-3</v>
      </c>
      <c r="AK2073" s="12">
        <f t="shared" ca="1" si="1015"/>
        <v>2.218466003950639E-3</v>
      </c>
      <c r="AL2073" s="12">
        <f t="shared" ca="1" si="1015"/>
        <v>1.0458495936279933E-3</v>
      </c>
      <c r="AM2073" s="12">
        <f t="shared" ca="1" si="1015"/>
        <v>4.6317198262777826E-4</v>
      </c>
      <c r="AN2073" s="12">
        <f t="shared" ca="1" si="1015"/>
        <v>1.9269565620277321E-4</v>
      </c>
      <c r="AO2073" s="12">
        <f t="shared" ca="1" si="1015"/>
        <v>7.5310956505125805E-5</v>
      </c>
      <c r="AP2073" s="12">
        <f t="shared" ca="1" si="1015"/>
        <v>2.7650373180749199E-5</v>
      </c>
      <c r="AQ2073" s="12">
        <f t="shared" ca="1" si="1015"/>
        <v>9.5367506050185663E-6</v>
      </c>
      <c r="AR2073" s="12">
        <f t="shared" ca="1" si="1015"/>
        <v>3.0899855531145016E-6</v>
      </c>
      <c r="AS2073" s="12">
        <f t="shared" ca="1" si="1015"/>
        <v>9.4052223490891147E-7</v>
      </c>
      <c r="AT2073" s="12">
        <f t="shared" ca="1" si="1015"/>
        <v>2.6892939837372745E-7</v>
      </c>
      <c r="AU2073" s="12">
        <f t="shared" ca="1" si="1015"/>
        <v>7.2237729676861458E-8</v>
      </c>
      <c r="AV2073" s="12">
        <f t="shared" ca="1" si="1015"/>
        <v>1.8228313583303757E-8</v>
      </c>
      <c r="AX2073" s="13">
        <f t="shared" si="959"/>
        <v>0.35678922682537278</v>
      </c>
    </row>
    <row r="2074" spans="1:50" x14ac:dyDescent="0.2">
      <c r="A2074" s="9" t="str">
        <f t="shared" si="954"/>
        <v>Democratic People's Republic of Korea</v>
      </c>
      <c r="C2074" s="20">
        <f t="shared" si="955"/>
        <v>409.70032669954304</v>
      </c>
      <c r="D2074" s="15">
        <f t="shared" si="956"/>
        <v>526.74801691297614</v>
      </c>
      <c r="E2074" s="23">
        <f t="shared" si="957"/>
        <v>1</v>
      </c>
      <c r="F2074" s="15">
        <f t="shared" si="960"/>
        <v>526.74801691297614</v>
      </c>
      <c r="H2074" s="12">
        <f t="shared" ref="H2074:AV2074" ca="1" si="1016">_xlfn.NORM.DIST(H$2017,$F2074,$B$37+$B$38*$F2074,FALSE)/$AV664*($F1126/1000)</f>
        <v>2.4350256697859558E-8</v>
      </c>
      <c r="I2074" s="12">
        <f t="shared" ca="1" si="1016"/>
        <v>8.807268449770874E-8</v>
      </c>
      <c r="J2074" s="12">
        <f t="shared" ca="1" si="1016"/>
        <v>2.9925093713467749E-7</v>
      </c>
      <c r="K2074" s="12">
        <f t="shared" ca="1" si="1016"/>
        <v>9.5518259229634267E-7</v>
      </c>
      <c r="L2074" s="12">
        <f t="shared" ca="1" si="1016"/>
        <v>2.8641375684663672E-6</v>
      </c>
      <c r="M2074" s="12">
        <f t="shared" ca="1" si="1016"/>
        <v>8.0678523877514508E-6</v>
      </c>
      <c r="N2074" s="12">
        <f t="shared" ca="1" si="1016"/>
        <v>2.1349052647166583E-5</v>
      </c>
      <c r="O2074" s="12">
        <f t="shared" ca="1" si="1016"/>
        <v>5.3070828515922337E-5</v>
      </c>
      <c r="P2074" s="12">
        <f t="shared" ca="1" si="1016"/>
        <v>1.2393378744296907E-4</v>
      </c>
      <c r="Q2074" s="12">
        <f t="shared" ca="1" si="1016"/>
        <v>2.7188182175462151E-4</v>
      </c>
      <c r="R2074" s="12">
        <f t="shared" ca="1" si="1016"/>
        <v>5.603085058391319E-4</v>
      </c>
      <c r="S2074" s="12">
        <f t="shared" ca="1" si="1016"/>
        <v>1.084752986240409E-3</v>
      </c>
      <c r="T2074" s="12">
        <f t="shared" ca="1" si="1016"/>
        <v>1.9728364724310851E-3</v>
      </c>
      <c r="U2074" s="12">
        <f t="shared" ca="1" si="1016"/>
        <v>3.3706054372111128E-3</v>
      </c>
      <c r="V2074" s="12">
        <f t="shared" ca="1" si="1016"/>
        <v>5.409801633062805E-3</v>
      </c>
      <c r="W2074" s="12">
        <f t="shared" ca="1" si="1016"/>
        <v>8.1566412094678936E-3</v>
      </c>
      <c r="X2074" s="12">
        <f t="shared" ca="1" si="1016"/>
        <v>1.1553085105874727E-2</v>
      </c>
      <c r="Y2074" s="12">
        <f t="shared" ca="1" si="1016"/>
        <v>1.5372382454187138E-2</v>
      </c>
      <c r="Z2074" s="12">
        <f t="shared" ca="1" si="1016"/>
        <v>1.9215026335759479E-2</v>
      </c>
      <c r="AA2074" s="12">
        <f t="shared" ca="1" si="1016"/>
        <v>2.2563027986469961E-2</v>
      </c>
      <c r="AB2074" s="12">
        <f t="shared" ca="1" si="1016"/>
        <v>2.4889167761623119E-2</v>
      </c>
      <c r="AC2074" s="12">
        <f t="shared" ca="1" si="1016"/>
        <v>2.5791699657064196E-2</v>
      </c>
      <c r="AD2074" s="12">
        <f t="shared" ca="1" si="1016"/>
        <v>2.5107654598492249E-2</v>
      </c>
      <c r="AE2074" s="12">
        <f t="shared" ca="1" si="1016"/>
        <v>2.2960900843171306E-2</v>
      </c>
      <c r="AF2074" s="12">
        <f t="shared" ca="1" si="1016"/>
        <v>1.9725512492966984E-2</v>
      </c>
      <c r="AG2074" s="12">
        <f t="shared" ca="1" si="1016"/>
        <v>1.5919310840665456E-2</v>
      </c>
      <c r="AH2074" s="12">
        <f t="shared" ca="1" si="1016"/>
        <v>1.2069153895491579E-2</v>
      </c>
      <c r="AI2074" s="12">
        <f t="shared" ca="1" si="1016"/>
        <v>8.5957936671950067E-3</v>
      </c>
      <c r="AJ2074" s="12">
        <f t="shared" ca="1" si="1016"/>
        <v>5.7511107923110252E-3</v>
      </c>
      <c r="AK2074" s="12">
        <f t="shared" ca="1" si="1016"/>
        <v>3.6147151640268109E-3</v>
      </c>
      <c r="AL2074" s="12">
        <f t="shared" ca="1" si="1016"/>
        <v>2.134288000830814E-3</v>
      </c>
      <c r="AM2074" s="12">
        <f t="shared" ca="1" si="1016"/>
        <v>1.1838278681596489E-3</v>
      </c>
      <c r="AN2074" s="12">
        <f t="shared" ca="1" si="1016"/>
        <v>6.1685159333675263E-4</v>
      </c>
      <c r="AO2074" s="12">
        <f t="shared" ca="1" si="1016"/>
        <v>3.0194609492524826E-4</v>
      </c>
      <c r="AP2074" s="12">
        <f t="shared" ca="1" si="1016"/>
        <v>1.3884643664759054E-4</v>
      </c>
      <c r="AQ2074" s="12">
        <f t="shared" ca="1" si="1016"/>
        <v>5.9978645610630428E-5</v>
      </c>
      <c r="AR2074" s="12">
        <f t="shared" ca="1" si="1016"/>
        <v>2.4339696898445363E-5</v>
      </c>
      <c r="AS2074" s="12">
        <f t="shared" ca="1" si="1016"/>
        <v>9.2787670497013723E-6</v>
      </c>
      <c r="AT2074" s="12">
        <f t="shared" ca="1" si="1016"/>
        <v>3.3229359659342002E-6</v>
      </c>
      <c r="AU2074" s="12">
        <f t="shared" ca="1" si="1016"/>
        <v>1.1179188213670801E-6</v>
      </c>
      <c r="AV2074" s="12">
        <f t="shared" ca="1" si="1016"/>
        <v>3.5330937261231544E-7</v>
      </c>
      <c r="AX2074" s="13">
        <f t="shared" si="959"/>
        <v>0.10249182502522598</v>
      </c>
    </row>
    <row r="2075" spans="1:50" x14ac:dyDescent="0.2">
      <c r="A2075" s="9" t="str">
        <f t="shared" si="954"/>
        <v>Democratic Republic of the Congo</v>
      </c>
      <c r="C2075" s="20">
        <f t="shared" si="955"/>
        <v>299.83242034979207</v>
      </c>
      <c r="D2075" s="15">
        <f t="shared" si="956"/>
        <v>472.33823645568901</v>
      </c>
      <c r="E2075" s="23">
        <f t="shared" si="957"/>
        <v>1</v>
      </c>
      <c r="F2075" s="15">
        <f t="shared" si="960"/>
        <v>472.33823645568901</v>
      </c>
      <c r="H2075" s="12">
        <f t="shared" ref="H2075:AV2075" ca="1" si="1017">_xlfn.NORM.DIST(H$2017,$F2075,$B$37+$B$38*$F2075,FALSE)/$AV665*($F1127/1000)</f>
        <v>7.5228371261236359E-6</v>
      </c>
      <c r="I2075" s="12">
        <f t="shared" ca="1" si="1017"/>
        <v>2.3748964638448378E-5</v>
      </c>
      <c r="J2075" s="12">
        <f t="shared" ca="1" si="1017"/>
        <v>7.0431071793703459E-5</v>
      </c>
      <c r="K2075" s="12">
        <f t="shared" ca="1" si="1017"/>
        <v>1.962187518295176E-4</v>
      </c>
      <c r="L2075" s="12">
        <f t="shared" ca="1" si="1017"/>
        <v>5.1353886284698962E-4</v>
      </c>
      <c r="M2075" s="12">
        <f t="shared" ca="1" si="1017"/>
        <v>1.2625910784786702E-3</v>
      </c>
      <c r="N2075" s="12">
        <f t="shared" ca="1" si="1017"/>
        <v>2.9161422982281093E-3</v>
      </c>
      <c r="O2075" s="12">
        <f t="shared" ca="1" si="1017"/>
        <v>6.3271962225990245E-3</v>
      </c>
      <c r="P2075" s="12">
        <f t="shared" ca="1" si="1017"/>
        <v>1.2896459216526223E-2</v>
      </c>
      <c r="Q2075" s="12">
        <f t="shared" ca="1" si="1017"/>
        <v>2.4693705805978024E-2</v>
      </c>
      <c r="R2075" s="12">
        <f t="shared" ca="1" si="1017"/>
        <v>4.4417963752335178E-2</v>
      </c>
      <c r="S2075" s="12">
        <f t="shared" ca="1" si="1017"/>
        <v>7.5056380248453777E-2</v>
      </c>
      <c r="T2075" s="12">
        <f t="shared" ca="1" si="1017"/>
        <v>0.11914427561917795</v>
      </c>
      <c r="U2075" s="12">
        <f t="shared" ca="1" si="1017"/>
        <v>0.17767050689332597</v>
      </c>
      <c r="V2075" s="12">
        <f t="shared" ca="1" si="1017"/>
        <v>0.24889381038547059</v>
      </c>
      <c r="W2075" s="12">
        <f t="shared" ca="1" si="1017"/>
        <v>0.32754384773490008</v>
      </c>
      <c r="X2075" s="12">
        <f t="shared" ca="1" si="1017"/>
        <v>0.40493134064612674</v>
      </c>
      <c r="Y2075" s="12">
        <f t="shared" ca="1" si="1017"/>
        <v>0.47027287653735372</v>
      </c>
      <c r="Z2075" s="12">
        <f t="shared" ca="1" si="1017"/>
        <v>0.51306816200221939</v>
      </c>
      <c r="AA2075" s="12">
        <f t="shared" ca="1" si="1017"/>
        <v>0.52584384544430529</v>
      </c>
      <c r="AB2075" s="12">
        <f t="shared" ca="1" si="1017"/>
        <v>0.50628506895067882</v>
      </c>
      <c r="AC2075" s="12">
        <f t="shared" ca="1" si="1017"/>
        <v>0.45792045004126419</v>
      </c>
      <c r="AD2075" s="12">
        <f t="shared" ca="1" si="1017"/>
        <v>0.38908237039934385</v>
      </c>
      <c r="AE2075" s="12">
        <f t="shared" ca="1" si="1017"/>
        <v>0.31056296338382694</v>
      </c>
      <c r="AF2075" s="12">
        <f t="shared" ca="1" si="1017"/>
        <v>0.23287044120398689</v>
      </c>
      <c r="AG2075" s="12">
        <f t="shared" ca="1" si="1017"/>
        <v>0.16403467587213488</v>
      </c>
      <c r="AH2075" s="12">
        <f t="shared" ca="1" si="1017"/>
        <v>0.10854593363402458</v>
      </c>
      <c r="AI2075" s="12">
        <f t="shared" ca="1" si="1017"/>
        <v>6.7475800736877325E-2</v>
      </c>
      <c r="AJ2075" s="12">
        <f t="shared" ca="1" si="1017"/>
        <v>3.9403892945121768E-2</v>
      </c>
      <c r="AK2075" s="12">
        <f t="shared" ca="1" si="1017"/>
        <v>2.1616571254835171E-2</v>
      </c>
      <c r="AL2075" s="12">
        <f t="shared" ca="1" si="1017"/>
        <v>1.1140151114188966E-2</v>
      </c>
      <c r="AM2075" s="12">
        <f t="shared" ca="1" si="1017"/>
        <v>5.3932673602836E-3</v>
      </c>
      <c r="AN2075" s="12">
        <f t="shared" ca="1" si="1017"/>
        <v>2.4528410910188247E-3</v>
      </c>
      <c r="AO2075" s="12">
        <f t="shared" ca="1" si="1017"/>
        <v>1.0479570191881597E-3</v>
      </c>
      <c r="AP2075" s="12">
        <f t="shared" ca="1" si="1017"/>
        <v>4.20604702202026E-4</v>
      </c>
      <c r="AQ2075" s="12">
        <f t="shared" ca="1" si="1017"/>
        <v>1.585847315029699E-4</v>
      </c>
      <c r="AR2075" s="12">
        <f t="shared" ca="1" si="1017"/>
        <v>5.6170102155812014E-5</v>
      </c>
      <c r="AS2075" s="12">
        <f t="shared" ca="1" si="1017"/>
        <v>1.8689842909422382E-5</v>
      </c>
      <c r="AT2075" s="12">
        <f t="shared" ca="1" si="1017"/>
        <v>5.84201520993255E-6</v>
      </c>
      <c r="AU2075" s="12">
        <f t="shared" ca="1" si="1017"/>
        <v>1.7154430726498577E-6</v>
      </c>
      <c r="AV2075" s="12">
        <f t="shared" ca="1" si="1017"/>
        <v>4.7320195747505555E-7</v>
      </c>
      <c r="AX2075" s="13">
        <f t="shared" si="959"/>
        <v>0.23472250143807216</v>
      </c>
    </row>
    <row r="2076" spans="1:50" x14ac:dyDescent="0.2">
      <c r="A2076" s="9" t="str">
        <f t="shared" si="954"/>
        <v>Denmark</v>
      </c>
      <c r="C2076" s="20">
        <f t="shared" si="955"/>
        <v>615.96496722829988</v>
      </c>
      <c r="D2076" s="15">
        <f t="shared" si="956"/>
        <v>630.0932147697423</v>
      </c>
      <c r="E2076" s="23">
        <f t="shared" si="957"/>
        <v>1</v>
      </c>
      <c r="F2076" s="15">
        <f t="shared" si="960"/>
        <v>630.0932147697423</v>
      </c>
      <c r="H2076" s="12">
        <f t="shared" ref="H2076:AV2076" ca="1" si="1018">_xlfn.NORM.DIST(H$2017,$F2076,$B$37+$B$38*$F2076,FALSE)/$AV666*($F1128/1000)</f>
        <v>1.6184941891681687E-11</v>
      </c>
      <c r="I2076" s="12">
        <f t="shared" ca="1" si="1018"/>
        <v>7.5797425981086295E-11</v>
      </c>
      <c r="J2076" s="12">
        <f t="shared" ca="1" si="1018"/>
        <v>3.3346815414059392E-10</v>
      </c>
      <c r="K2076" s="12">
        <f t="shared" ca="1" si="1018"/>
        <v>1.3781956296853608E-9</v>
      </c>
      <c r="L2076" s="12">
        <f t="shared" ca="1" si="1018"/>
        <v>5.3508646561949749E-9</v>
      </c>
      <c r="M2076" s="12">
        <f t="shared" ca="1" si="1018"/>
        <v>1.9516128040998104E-8</v>
      </c>
      <c r="N2076" s="12">
        <f t="shared" ca="1" si="1018"/>
        <v>6.686824827050111E-8</v>
      </c>
      <c r="O2076" s="12">
        <f t="shared" ca="1" si="1018"/>
        <v>2.1523001136984478E-7</v>
      </c>
      <c r="P2076" s="12">
        <f t="shared" ca="1" si="1018"/>
        <v>6.5079215021621721E-7</v>
      </c>
      <c r="Q2076" s="12">
        <f t="shared" ca="1" si="1018"/>
        <v>1.8485805447346297E-6</v>
      </c>
      <c r="R2076" s="12">
        <f t="shared" ca="1" si="1018"/>
        <v>4.932772032305666E-6</v>
      </c>
      <c r="S2076" s="12">
        <f t="shared" ca="1" si="1018"/>
        <v>1.2365176132573908E-5</v>
      </c>
      <c r="T2076" s="12">
        <f t="shared" ca="1" si="1018"/>
        <v>2.9118309892616035E-5</v>
      </c>
      <c r="U2076" s="12">
        <f t="shared" ca="1" si="1018"/>
        <v>6.4415237944494673E-5</v>
      </c>
      <c r="V2076" s="12">
        <f t="shared" ca="1" si="1018"/>
        <v>1.3386519097973907E-4</v>
      </c>
      <c r="W2076" s="12">
        <f t="shared" ca="1" si="1018"/>
        <v>2.6133844541168525E-4</v>
      </c>
      <c r="X2076" s="12">
        <f t="shared" ca="1" si="1018"/>
        <v>4.7928687875450817E-4</v>
      </c>
      <c r="Y2076" s="12">
        <f t="shared" ca="1" si="1018"/>
        <v>8.2574199240507268E-4</v>
      </c>
      <c r="Z2076" s="12">
        <f t="shared" ca="1" si="1018"/>
        <v>1.336441019163303E-3</v>
      </c>
      <c r="AA2076" s="12">
        <f t="shared" ca="1" si="1018"/>
        <v>2.0319443890141043E-3</v>
      </c>
      <c r="AB2076" s="12">
        <f t="shared" ca="1" si="1018"/>
        <v>2.9022206886388097E-3</v>
      </c>
      <c r="AC2076" s="12">
        <f t="shared" ca="1" si="1018"/>
        <v>3.8940869486530955E-3</v>
      </c>
      <c r="AD2076" s="12">
        <f t="shared" ca="1" si="1018"/>
        <v>4.9083717737545308E-3</v>
      </c>
      <c r="AE2076" s="12">
        <f t="shared" ca="1" si="1018"/>
        <v>5.8120032763412906E-3</v>
      </c>
      <c r="AF2076" s="12">
        <f t="shared" ca="1" si="1018"/>
        <v>6.465034485232884E-3</v>
      </c>
      <c r="AG2076" s="12">
        <f t="shared" ca="1" si="1018"/>
        <v>6.7557323618425971E-3</v>
      </c>
      <c r="AH2076" s="12">
        <f t="shared" ca="1" si="1018"/>
        <v>6.6317877951000354E-3</v>
      </c>
      <c r="AI2076" s="12">
        <f t="shared" ca="1" si="1018"/>
        <v>6.1156891258634539E-3</v>
      </c>
      <c r="AJ2076" s="12">
        <f t="shared" ca="1" si="1018"/>
        <v>5.2980588250795893E-3</v>
      </c>
      <c r="AK2076" s="12">
        <f t="shared" ca="1" si="1018"/>
        <v>4.3116623722670904E-3</v>
      </c>
      <c r="AL2076" s="12">
        <f t="shared" ca="1" si="1018"/>
        <v>3.2963195819781543E-3</v>
      </c>
      <c r="AM2076" s="12">
        <f t="shared" ca="1" si="1018"/>
        <v>2.3673936039689727E-3</v>
      </c>
      <c r="AN2076" s="12">
        <f t="shared" ca="1" si="1018"/>
        <v>1.5972328156740128E-3</v>
      </c>
      <c r="AO2076" s="12">
        <f t="shared" ca="1" si="1018"/>
        <v>1.0123310872476076E-3</v>
      </c>
      <c r="AP2076" s="12">
        <f t="shared" ca="1" si="1018"/>
        <v>6.0274486309511621E-4</v>
      </c>
      <c r="AQ2076" s="12">
        <f t="shared" ca="1" si="1018"/>
        <v>3.3713283826169793E-4</v>
      </c>
      <c r="AR2076" s="12">
        <f t="shared" ca="1" si="1018"/>
        <v>1.7714348757467871E-4</v>
      </c>
      <c r="AS2076" s="12">
        <f t="shared" ca="1" si="1018"/>
        <v>8.7439148468204447E-5</v>
      </c>
      <c r="AT2076" s="12">
        <f t="shared" ca="1" si="1018"/>
        <v>4.0545554411212183E-5</v>
      </c>
      <c r="AU2076" s="12">
        <f t="shared" ca="1" si="1018"/>
        <v>1.7661889438932013E-5</v>
      </c>
      <c r="AV2076" s="12">
        <f t="shared" ca="1" si="1018"/>
        <v>7.227492925840733E-6</v>
      </c>
      <c r="AX2076" s="13">
        <f t="shared" si="959"/>
        <v>1.0697733327616128E-2</v>
      </c>
    </row>
    <row r="2077" spans="1:50" x14ac:dyDescent="0.2">
      <c r="A2077" s="9" t="str">
        <f t="shared" si="954"/>
        <v>Djibouti</v>
      </c>
      <c r="C2077" s="20">
        <f t="shared" si="955"/>
        <v>294.13600818203338</v>
      </c>
      <c r="D2077" s="15">
        <f t="shared" si="956"/>
        <v>468.81364962993251</v>
      </c>
      <c r="E2077" s="23">
        <f t="shared" si="957"/>
        <v>1</v>
      </c>
      <c r="F2077" s="15">
        <f t="shared" si="960"/>
        <v>468.81364962993251</v>
      </c>
      <c r="H2077" s="12">
        <f t="shared" ref="H2077:AV2077" ca="1" si="1019">_xlfn.NORM.DIST(H$2017,$F2077,$B$37+$B$38*$F2077,FALSE)/$AV667*($F1129/1000)</f>
        <v>2.687057793211206E-8</v>
      </c>
      <c r="I2077" s="12">
        <f t="shared" ca="1" si="1019"/>
        <v>8.4083979462215057E-8</v>
      </c>
      <c r="J2077" s="12">
        <f t="shared" ca="1" si="1019"/>
        <v>2.4717588766011615E-7</v>
      </c>
      <c r="K2077" s="12">
        <f t="shared" ca="1" si="1019"/>
        <v>6.8258311719010711E-7</v>
      </c>
      <c r="L2077" s="12">
        <f t="shared" ca="1" si="1019"/>
        <v>1.7707676412094394E-6</v>
      </c>
      <c r="M2077" s="12">
        <f t="shared" ca="1" si="1019"/>
        <v>4.3154312959001376E-6</v>
      </c>
      <c r="N2077" s="12">
        <f t="shared" ca="1" si="1019"/>
        <v>9.8796925841903002E-6</v>
      </c>
      <c r="O2077" s="12">
        <f t="shared" ca="1" si="1019"/>
        <v>2.124805837037616E-5</v>
      </c>
      <c r="P2077" s="12">
        <f t="shared" ca="1" si="1019"/>
        <v>4.2929088272146511E-5</v>
      </c>
      <c r="Q2077" s="12">
        <f t="shared" ca="1" si="1019"/>
        <v>8.1478058939835985E-5</v>
      </c>
      <c r="R2077" s="12">
        <f t="shared" ca="1" si="1019"/>
        <v>1.4527345931643608E-4</v>
      </c>
      <c r="S2077" s="12">
        <f t="shared" ca="1" si="1019"/>
        <v>2.4332597777349939E-4</v>
      </c>
      <c r="T2077" s="12">
        <f t="shared" ca="1" si="1019"/>
        <v>3.8286641435842132E-4</v>
      </c>
      <c r="U2077" s="12">
        <f t="shared" ca="1" si="1019"/>
        <v>5.6592992597402365E-4</v>
      </c>
      <c r="V2077" s="12">
        <f t="shared" ca="1" si="1019"/>
        <v>7.8584092693594716E-4</v>
      </c>
      <c r="W2077" s="12">
        <f t="shared" ca="1" si="1019"/>
        <v>1.0250928911604788E-3</v>
      </c>
      <c r="X2077" s="12">
        <f t="shared" ca="1" si="1019"/>
        <v>1.2561699357794738E-3</v>
      </c>
      <c r="Y2077" s="12">
        <f t="shared" ca="1" si="1019"/>
        <v>1.4460728201083294E-3</v>
      </c>
      <c r="Z2077" s="12">
        <f t="shared" ca="1" si="1019"/>
        <v>1.5638263495056839E-3</v>
      </c>
      <c r="AA2077" s="12">
        <f t="shared" ca="1" si="1019"/>
        <v>1.5887058123681289E-3</v>
      </c>
      <c r="AB2077" s="12">
        <f t="shared" ca="1" si="1019"/>
        <v>1.5161949203452603E-3</v>
      </c>
      <c r="AC2077" s="12">
        <f t="shared" ca="1" si="1019"/>
        <v>1.3593246267923106E-3</v>
      </c>
      <c r="AD2077" s="12">
        <f t="shared" ca="1" si="1019"/>
        <v>1.1448482580809049E-3</v>
      </c>
      <c r="AE2077" s="12">
        <f t="shared" ca="1" si="1019"/>
        <v>9.0579363629294965E-4</v>
      </c>
      <c r="AF2077" s="12">
        <f t="shared" ca="1" si="1019"/>
        <v>6.7323579320850572E-4</v>
      </c>
      <c r="AG2077" s="12">
        <f t="shared" ca="1" si="1019"/>
        <v>4.7006912282790208E-4</v>
      </c>
      <c r="AH2077" s="12">
        <f t="shared" ca="1" si="1019"/>
        <v>3.0832791564591315E-4</v>
      </c>
      <c r="AI2077" s="12">
        <f t="shared" ca="1" si="1019"/>
        <v>1.8998554719769391E-4</v>
      </c>
      <c r="AJ2077" s="12">
        <f t="shared" ca="1" si="1019"/>
        <v>1.0997269700758335E-4</v>
      </c>
      <c r="AK2077" s="12">
        <f t="shared" ca="1" si="1019"/>
        <v>5.9800633230320776E-5</v>
      </c>
      <c r="AL2077" s="12">
        <f t="shared" ca="1" si="1019"/>
        <v>3.054803534665346E-5</v>
      </c>
      <c r="AM2077" s="12">
        <f t="shared" ca="1" si="1019"/>
        <v>1.465944002401995E-5</v>
      </c>
      <c r="AN2077" s="12">
        <f t="shared" ca="1" si="1019"/>
        <v>6.6085787939132101E-6</v>
      </c>
      <c r="AO2077" s="12">
        <f t="shared" ca="1" si="1019"/>
        <v>2.7986936264794922E-6</v>
      </c>
      <c r="AP2077" s="12">
        <f t="shared" ca="1" si="1019"/>
        <v>1.1134205687443356E-6</v>
      </c>
      <c r="AQ2077" s="12">
        <f t="shared" ca="1" si="1019"/>
        <v>4.1612107911072753E-7</v>
      </c>
      <c r="AR2077" s="12">
        <f t="shared" ca="1" si="1019"/>
        <v>1.460954824804236E-7</v>
      </c>
      <c r="AS2077" s="12">
        <f t="shared" ca="1" si="1019"/>
        <v>4.8184843510497345E-8</v>
      </c>
      <c r="AT2077" s="12">
        <f t="shared" ca="1" si="1019"/>
        <v>1.4929343604152372E-8</v>
      </c>
      <c r="AU2077" s="12">
        <f t="shared" ca="1" si="1019"/>
        <v>4.3453780794580167E-9</v>
      </c>
      <c r="AV2077" s="12">
        <f t="shared" ca="1" si="1019"/>
        <v>1.1881493087884038E-9</v>
      </c>
      <c r="AX2077" s="13">
        <f t="shared" si="959"/>
        <v>0.24568341476174255</v>
      </c>
    </row>
    <row r="2078" spans="1:50" x14ac:dyDescent="0.2">
      <c r="A2078" s="9" t="str">
        <f t="shared" si="954"/>
        <v>Dominica</v>
      </c>
      <c r="C2078" s="20">
        <f t="shared" si="955"/>
        <v>417.04704139957465</v>
      </c>
      <c r="D2078" s="15">
        <f t="shared" si="956"/>
        <v>531.2022398586912</v>
      </c>
      <c r="E2078" s="23">
        <f t="shared" si="957"/>
        <v>1</v>
      </c>
      <c r="F2078" s="15">
        <f t="shared" si="960"/>
        <v>531.2022398586912</v>
      </c>
      <c r="H2078" s="12">
        <f t="shared" ref="H2078:AV2078" ca="1" si="1020">_xlfn.NORM.DIST(H$2017,$F2078,$B$37+$B$38*$F2078,FALSE)/$AV668*($F1130/1000)</f>
        <v>1.0659081345521506E-10</v>
      </c>
      <c r="I2078" s="12">
        <f t="shared" ca="1" si="1020"/>
        <v>3.8984644465864121E-10</v>
      </c>
      <c r="J2078" s="12">
        <f t="shared" ca="1" si="1020"/>
        <v>1.3394421892427549E-9</v>
      </c>
      <c r="K2078" s="12">
        <f t="shared" ca="1" si="1020"/>
        <v>4.3232561218731103E-9</v>
      </c>
      <c r="L2078" s="12">
        <f t="shared" ca="1" si="1020"/>
        <v>1.3108546864950675E-8</v>
      </c>
      <c r="M2078" s="12">
        <f t="shared" ca="1" si="1020"/>
        <v>3.7338316431039762E-8</v>
      </c>
      <c r="N2078" s="12">
        <f t="shared" ca="1" si="1020"/>
        <v>9.9910586318869597E-8</v>
      </c>
      <c r="O2078" s="12">
        <f t="shared" ca="1" si="1020"/>
        <v>2.5114519771853447E-7</v>
      </c>
      <c r="P2078" s="12">
        <f t="shared" ca="1" si="1020"/>
        <v>5.9305482508403479E-7</v>
      </c>
      <c r="Q2078" s="12">
        <f t="shared" ca="1" si="1020"/>
        <v>1.3155925455990644E-6</v>
      </c>
      <c r="R2078" s="12">
        <f t="shared" ca="1" si="1020"/>
        <v>2.7416029533203891E-6</v>
      </c>
      <c r="S2078" s="12">
        <f t="shared" ca="1" si="1020"/>
        <v>5.3671571225926047E-6</v>
      </c>
      <c r="T2078" s="12">
        <f t="shared" ca="1" si="1020"/>
        <v>9.870534126055956E-6</v>
      </c>
      <c r="U2078" s="12">
        <f t="shared" ca="1" si="1020"/>
        <v>1.7052717372949474E-5</v>
      </c>
      <c r="V2078" s="12">
        <f t="shared" ca="1" si="1020"/>
        <v>2.7675987705026896E-5</v>
      </c>
      <c r="W2078" s="12">
        <f t="shared" ca="1" si="1020"/>
        <v>4.219580324966217E-5</v>
      </c>
      <c r="X2078" s="12">
        <f t="shared" ca="1" si="1020"/>
        <v>6.0435481026546049E-5</v>
      </c>
      <c r="Y2078" s="12">
        <f t="shared" ca="1" si="1020"/>
        <v>8.1315119122454783E-5</v>
      </c>
      <c r="Z2078" s="12">
        <f t="shared" ca="1" si="1020"/>
        <v>1.027796695024525E-4</v>
      </c>
      <c r="AA2078" s="12">
        <f t="shared" ca="1" si="1020"/>
        <v>1.2203930507874553E-4</v>
      </c>
      <c r="AB2078" s="12">
        <f t="shared" ca="1" si="1020"/>
        <v>1.3612842821747633E-4</v>
      </c>
      <c r="AC2078" s="12">
        <f t="shared" ca="1" si="1020"/>
        <v>1.4264433508973933E-4</v>
      </c>
      <c r="AD2078" s="12">
        <f t="shared" ca="1" si="1020"/>
        <v>1.4041607292518478E-4</v>
      </c>
      <c r="AE2078" s="12">
        <f t="shared" ca="1" si="1020"/>
        <v>1.298481335626949E-4</v>
      </c>
      <c r="AF2078" s="12">
        <f t="shared" ca="1" si="1020"/>
        <v>1.1280054423796735E-4</v>
      </c>
      <c r="AG2078" s="12">
        <f t="shared" ca="1" si="1020"/>
        <v>9.2054129071263439E-5</v>
      </c>
      <c r="AH2078" s="12">
        <f t="shared" ca="1" si="1020"/>
        <v>7.0571922221557027E-5</v>
      </c>
      <c r="AI2078" s="12">
        <f t="shared" ca="1" si="1020"/>
        <v>5.0824979836850674E-5</v>
      </c>
      <c r="AJ2078" s="12">
        <f t="shared" ca="1" si="1020"/>
        <v>3.4385795666831091E-5</v>
      </c>
      <c r="AK2078" s="12">
        <f t="shared" ca="1" si="1020"/>
        <v>2.1854331985369806E-5</v>
      </c>
      <c r="AL2078" s="12">
        <f t="shared" ca="1" si="1020"/>
        <v>1.3048259611053198E-5</v>
      </c>
      <c r="AM2078" s="12">
        <f t="shared" ca="1" si="1020"/>
        <v>7.3185363909089066E-6</v>
      </c>
      <c r="AN2078" s="12">
        <f t="shared" ca="1" si="1020"/>
        <v>3.8561372154347374E-6</v>
      </c>
      <c r="AO2078" s="12">
        <f t="shared" ca="1" si="1020"/>
        <v>1.9086984322399617E-6</v>
      </c>
      <c r="AP2078" s="12">
        <f t="shared" ca="1" si="1020"/>
        <v>8.8752122744055369E-7</v>
      </c>
      <c r="AQ2078" s="12">
        <f t="shared" ca="1" si="1020"/>
        <v>3.8768301689288583E-7</v>
      </c>
      <c r="AR2078" s="12">
        <f t="shared" ca="1" si="1020"/>
        <v>1.5908579352235523E-7</v>
      </c>
      <c r="AS2078" s="12">
        <f t="shared" ca="1" si="1020"/>
        <v>6.1325714324017999E-8</v>
      </c>
      <c r="AT2078" s="12">
        <f t="shared" ca="1" si="1020"/>
        <v>2.2208050047315153E-8</v>
      </c>
      <c r="AU2078" s="12">
        <f t="shared" ca="1" si="1020"/>
        <v>7.5550063599176276E-9</v>
      </c>
      <c r="AV2078" s="12">
        <f t="shared" ca="1" si="1020"/>
        <v>2.4144367671381785E-9</v>
      </c>
      <c r="AX2078" s="13">
        <f t="shared" si="959"/>
        <v>9.4756288604180214E-2</v>
      </c>
    </row>
    <row r="2079" spans="1:50" x14ac:dyDescent="0.2">
      <c r="A2079" s="9" t="str">
        <f t="shared" si="954"/>
        <v>Dominican Republic</v>
      </c>
      <c r="C2079" s="20">
        <f t="shared" si="955"/>
        <v>406.08073960844837</v>
      </c>
      <c r="D2079" s="15">
        <f t="shared" si="956"/>
        <v>524.60204471537759</v>
      </c>
      <c r="E2079" s="23">
        <f t="shared" si="957"/>
        <v>1</v>
      </c>
      <c r="F2079" s="15">
        <f t="shared" si="960"/>
        <v>524.60204471537759</v>
      </c>
      <c r="H2079" s="12">
        <f t="shared" ref="H2079:AV2079" ca="1" si="1021">_xlfn.NORM.DIST(H$2017,$F2079,$B$37+$B$38*$F2079,FALSE)/$AV669*($F1131/1000)</f>
        <v>1.4140749164231231E-8</v>
      </c>
      <c r="I2079" s="12">
        <f t="shared" ca="1" si="1021"/>
        <v>5.0872156624952526E-8</v>
      </c>
      <c r="J2079" s="12">
        <f t="shared" ca="1" si="1021"/>
        <v>1.7192715412158258E-7</v>
      </c>
      <c r="K2079" s="12">
        <f t="shared" ca="1" si="1021"/>
        <v>5.4584004576038087E-7</v>
      </c>
      <c r="L2079" s="12">
        <f t="shared" ca="1" si="1021"/>
        <v>1.6279569262423939E-6</v>
      </c>
      <c r="M2079" s="12">
        <f t="shared" ca="1" si="1021"/>
        <v>4.5611779883205815E-6</v>
      </c>
      <c r="N2079" s="12">
        <f t="shared" ca="1" si="1021"/>
        <v>1.2005153701622348E-5</v>
      </c>
      <c r="O2079" s="12">
        <f t="shared" ca="1" si="1021"/>
        <v>2.9683494319726208E-5</v>
      </c>
      <c r="P2079" s="12">
        <f t="shared" ca="1" si="1021"/>
        <v>6.894756280280008E-5</v>
      </c>
      <c r="Q2079" s="12">
        <f t="shared" ca="1" si="1021"/>
        <v>1.5044557157159593E-4</v>
      </c>
      <c r="R2079" s="12">
        <f t="shared" ca="1" si="1021"/>
        <v>3.0838730595897525E-4</v>
      </c>
      <c r="S2079" s="12">
        <f t="shared" ca="1" si="1021"/>
        <v>5.9384099103550669E-4</v>
      </c>
      <c r="T2079" s="12">
        <f t="shared" ca="1" si="1021"/>
        <v>1.0742378404189777E-3</v>
      </c>
      <c r="U2079" s="12">
        <f t="shared" ca="1" si="1021"/>
        <v>1.8255230272734373E-3</v>
      </c>
      <c r="V2079" s="12">
        <f t="shared" ca="1" si="1021"/>
        <v>2.9142766691020901E-3</v>
      </c>
      <c r="W2079" s="12">
        <f t="shared" ca="1" si="1021"/>
        <v>4.3704971189699746E-3</v>
      </c>
      <c r="X2079" s="12">
        <f t="shared" ca="1" si="1021"/>
        <v>6.1572599891139791E-3</v>
      </c>
      <c r="Y2079" s="12">
        <f t="shared" ca="1" si="1021"/>
        <v>8.1489328775975253E-3</v>
      </c>
      <c r="Z2079" s="12">
        <f t="shared" ca="1" si="1021"/>
        <v>1.0131426170823776E-2</v>
      </c>
      <c r="AA2079" s="12">
        <f t="shared" ca="1" si="1021"/>
        <v>1.1833058793475794E-2</v>
      </c>
      <c r="AB2079" s="12">
        <f t="shared" ca="1" si="1021"/>
        <v>1.2983149427440483E-2</v>
      </c>
      <c r="AC2079" s="12">
        <f t="shared" ca="1" si="1021"/>
        <v>1.3381958652481313E-2</v>
      </c>
      <c r="AD2079" s="12">
        <f t="shared" ca="1" si="1021"/>
        <v>1.2957341547282654E-2</v>
      </c>
      <c r="AE2079" s="12">
        <f t="shared" ca="1" si="1021"/>
        <v>1.1786062085639161E-2</v>
      </c>
      <c r="AF2079" s="12">
        <f t="shared" ca="1" si="1021"/>
        <v>1.0071128499417822E-2</v>
      </c>
      <c r="AG2079" s="12">
        <f t="shared" ca="1" si="1021"/>
        <v>8.0843320828444983E-3</v>
      </c>
      <c r="AH2079" s="12">
        <f t="shared" ca="1" si="1021"/>
        <v>6.0963058508658897E-3</v>
      </c>
      <c r="AI2079" s="12">
        <f t="shared" ca="1" si="1021"/>
        <v>4.3186294773170176E-3</v>
      </c>
      <c r="AJ2079" s="12">
        <f t="shared" ca="1" si="1021"/>
        <v>2.873966734883924E-3</v>
      </c>
      <c r="AK2079" s="12">
        <f t="shared" ca="1" si="1021"/>
        <v>1.7966940276368862E-3</v>
      </c>
      <c r="AL2079" s="12">
        <f t="shared" ca="1" si="1021"/>
        <v>1.0551716305323743E-3</v>
      </c>
      <c r="AM2079" s="12">
        <f t="shared" ca="1" si="1021"/>
        <v>5.8214166422659842E-4</v>
      </c>
      <c r="AN2079" s="12">
        <f t="shared" ca="1" si="1021"/>
        <v>3.0171079895936683E-4</v>
      </c>
      <c r="AO2079" s="12">
        <f t="shared" ca="1" si="1021"/>
        <v>1.4689588213242889E-4</v>
      </c>
      <c r="AP2079" s="12">
        <f t="shared" ca="1" si="1021"/>
        <v>6.7186958771902843E-5</v>
      </c>
      <c r="AQ2079" s="12">
        <f t="shared" ca="1" si="1021"/>
        <v>2.8868016148186228E-5</v>
      </c>
      <c r="AR2079" s="12">
        <f t="shared" ca="1" si="1021"/>
        <v>1.16521345496983E-5</v>
      </c>
      <c r="AS2079" s="12">
        <f t="shared" ca="1" si="1021"/>
        <v>4.4182535702971083E-6</v>
      </c>
      <c r="AT2079" s="12">
        <f t="shared" ca="1" si="1021"/>
        <v>1.573810281411838E-6</v>
      </c>
      <c r="AU2079" s="12">
        <f t="shared" ca="1" si="1021"/>
        <v>5.2663620692398336E-7</v>
      </c>
      <c r="AV2079" s="12">
        <f t="shared" ca="1" si="1021"/>
        <v>1.6554865052817216E-7</v>
      </c>
      <c r="AX2079" s="13">
        <f t="shared" si="959"/>
        <v>0.10637844429552509</v>
      </c>
    </row>
    <row r="2080" spans="1:50" x14ac:dyDescent="0.2">
      <c r="A2080" s="9" t="str">
        <f t="shared" si="954"/>
        <v>Ecuador</v>
      </c>
      <c r="C2080" s="20">
        <f t="shared" si="955"/>
        <v>425.86916016002874</v>
      </c>
      <c r="D2080" s="15">
        <f t="shared" si="956"/>
        <v>534.4520471571085</v>
      </c>
      <c r="E2080" s="23">
        <f t="shared" si="957"/>
        <v>1</v>
      </c>
      <c r="F2080" s="15">
        <f t="shared" si="960"/>
        <v>534.4520471571085</v>
      </c>
      <c r="H2080" s="12">
        <f t="shared" ref="H2080:AV2080" ca="1" si="1022">_xlfn.NORM.DIST(H$2017,$F2080,$B$37+$B$38*$F2080,FALSE)/$AV670*($F1132/1000)</f>
        <v>1.7117842634899112E-8</v>
      </c>
      <c r="I2080" s="12">
        <f t="shared" ca="1" si="1022"/>
        <v>6.3117714454290694E-8</v>
      </c>
      <c r="J2080" s="12">
        <f t="shared" ca="1" si="1022"/>
        <v>2.1863017073987132E-7</v>
      </c>
      <c r="K2080" s="12">
        <f t="shared" ca="1" si="1022"/>
        <v>7.1141909609647547E-7</v>
      </c>
      <c r="L2080" s="12">
        <f t="shared" ca="1" si="1022"/>
        <v>2.1746909033633715E-6</v>
      </c>
      <c r="M2080" s="12">
        <f t="shared" ca="1" si="1022"/>
        <v>6.2449095440824451E-6</v>
      </c>
      <c r="N2080" s="12">
        <f t="shared" ca="1" si="1022"/>
        <v>1.684656497272785E-5</v>
      </c>
      <c r="O2080" s="12">
        <f t="shared" ca="1" si="1022"/>
        <v>4.2692655142456843E-5</v>
      </c>
      <c r="P2080" s="12">
        <f t="shared" ca="1" si="1022"/>
        <v>1.0163693602346828E-4</v>
      </c>
      <c r="Q2080" s="12">
        <f t="shared" ca="1" si="1022"/>
        <v>2.2730372767119027E-4</v>
      </c>
      <c r="R2080" s="12">
        <f t="shared" ca="1" si="1022"/>
        <v>4.7754922728714675E-4</v>
      </c>
      <c r="S2080" s="12">
        <f t="shared" ca="1" si="1022"/>
        <v>9.4251078883348337E-4</v>
      </c>
      <c r="T2080" s="12">
        <f t="shared" ca="1" si="1022"/>
        <v>1.7474755527851678E-3</v>
      </c>
      <c r="U2080" s="12">
        <f t="shared" ca="1" si="1022"/>
        <v>3.043634386111372E-3</v>
      </c>
      <c r="V2080" s="12">
        <f t="shared" ca="1" si="1022"/>
        <v>4.9800126987893153E-3</v>
      </c>
      <c r="W2080" s="12">
        <f t="shared" ca="1" si="1022"/>
        <v>7.6546442786862446E-3</v>
      </c>
      <c r="X2080" s="12">
        <f t="shared" ca="1" si="1022"/>
        <v>1.1052898229393275E-2</v>
      </c>
      <c r="Y2080" s="12">
        <f t="shared" ca="1" si="1022"/>
        <v>1.4992840612611403E-2</v>
      </c>
      <c r="Z2080" s="12">
        <f t="shared" ca="1" si="1022"/>
        <v>1.9105054099002535E-2</v>
      </c>
      <c r="AA2080" s="12">
        <f t="shared" ca="1" si="1022"/>
        <v>2.2870160603313219E-2</v>
      </c>
      <c r="AB2080" s="12">
        <f t="shared" ca="1" si="1022"/>
        <v>2.5718566123690056E-2</v>
      </c>
      <c r="AC2080" s="12">
        <f t="shared" ca="1" si="1022"/>
        <v>2.7169452334454058E-2</v>
      </c>
      <c r="AD2080" s="12">
        <f t="shared" ca="1" si="1022"/>
        <v>2.6963211075693976E-2</v>
      </c>
      <c r="AE2080" s="12">
        <f t="shared" ca="1" si="1022"/>
        <v>2.5137317676543074E-2</v>
      </c>
      <c r="AF2080" s="12">
        <f t="shared" ca="1" si="1022"/>
        <v>2.2015210920363047E-2</v>
      </c>
      <c r="AG2080" s="12">
        <f t="shared" ca="1" si="1022"/>
        <v>1.8112707030041093E-2</v>
      </c>
      <c r="AH2080" s="12">
        <f t="shared" ca="1" si="1022"/>
        <v>1.3999111393447979E-2</v>
      </c>
      <c r="AI2080" s="12">
        <f t="shared" ca="1" si="1022"/>
        <v>1.0164222676765153E-2</v>
      </c>
      <c r="AJ2080" s="12">
        <f t="shared" ca="1" si="1022"/>
        <v>6.9327328872594227E-3</v>
      </c>
      <c r="AK2080" s="12">
        <f t="shared" ca="1" si="1022"/>
        <v>4.442130969460458E-3</v>
      </c>
      <c r="AL2080" s="12">
        <f t="shared" ca="1" si="1022"/>
        <v>2.6738364861442184E-3</v>
      </c>
      <c r="AM2080" s="12">
        <f t="shared" ca="1" si="1022"/>
        <v>1.5119412862651014E-3</v>
      </c>
      <c r="AN2080" s="12">
        <f t="shared" ca="1" si="1022"/>
        <v>8.031406401759623E-4</v>
      </c>
      <c r="AO2080" s="12">
        <f t="shared" ca="1" si="1022"/>
        <v>4.0077892254842303E-4</v>
      </c>
      <c r="AP2080" s="12">
        <f t="shared" ca="1" si="1022"/>
        <v>1.878774855567426E-4</v>
      </c>
      <c r="AQ2080" s="12">
        <f t="shared" ca="1" si="1022"/>
        <v>8.2737272495047906E-5</v>
      </c>
      <c r="AR2080" s="12">
        <f t="shared" ca="1" si="1022"/>
        <v>3.4228215331020848E-5</v>
      </c>
      <c r="AS2080" s="12">
        <f t="shared" ca="1" si="1022"/>
        <v>1.3302213254646551E-5</v>
      </c>
      <c r="AT2080" s="12">
        <f t="shared" ca="1" si="1022"/>
        <v>4.8564637489823983E-6</v>
      </c>
      <c r="AU2080" s="12">
        <f t="shared" ca="1" si="1022"/>
        <v>1.665608741781055E-6</v>
      </c>
      <c r="AV2080" s="12">
        <f t="shared" ca="1" si="1022"/>
        <v>5.3663924094068993E-7</v>
      </c>
      <c r="AX2080" s="13">
        <f t="shared" si="959"/>
        <v>8.9390070540638494E-2</v>
      </c>
    </row>
    <row r="2081" spans="1:50" x14ac:dyDescent="0.2">
      <c r="A2081" s="9" t="str">
        <f t="shared" si="954"/>
        <v>Egypt</v>
      </c>
      <c r="C2081" s="20">
        <f t="shared" si="955"/>
        <v>405.55697038783359</v>
      </c>
      <c r="D2081" s="15">
        <f t="shared" si="956"/>
        <v>525.57044300429413</v>
      </c>
      <c r="E2081" s="23">
        <f t="shared" si="957"/>
        <v>1</v>
      </c>
      <c r="F2081" s="15">
        <f t="shared" si="960"/>
        <v>525.57044300429413</v>
      </c>
      <c r="H2081" s="12">
        <f t="shared" ref="H2081:AV2081" ca="1" si="1023">_xlfn.NORM.DIST(H$2017,$F2081,$B$37+$B$38*$F2081,FALSE)/$AV671*($F1133/1000)</f>
        <v>2.9305348365769941E-7</v>
      </c>
      <c r="I2081" s="12">
        <f t="shared" ca="1" si="1023"/>
        <v>1.0568322167669584E-6</v>
      </c>
      <c r="J2081" s="12">
        <f t="shared" ca="1" si="1023"/>
        <v>3.5803195867824504E-6</v>
      </c>
      <c r="K2081" s="12">
        <f t="shared" ca="1" si="1023"/>
        <v>1.1394470273489302E-5</v>
      </c>
      <c r="L2081" s="12">
        <f t="shared" ca="1" si="1023"/>
        <v>3.4066152004954233E-5</v>
      </c>
      <c r="M2081" s="12">
        <f t="shared" ca="1" si="1023"/>
        <v>9.5677234774016307E-5</v>
      </c>
      <c r="N2081" s="12">
        <f t="shared" ca="1" si="1023"/>
        <v>2.5243568326397097E-4</v>
      </c>
      <c r="O2081" s="12">
        <f t="shared" ca="1" si="1023"/>
        <v>6.2567596171135944E-4</v>
      </c>
      <c r="P2081" s="12">
        <f t="shared" ca="1" si="1023"/>
        <v>1.4568162916752483E-3</v>
      </c>
      <c r="Q2081" s="12">
        <f t="shared" ca="1" si="1023"/>
        <v>3.1865204073674154E-3</v>
      </c>
      <c r="R2081" s="12">
        <f t="shared" ca="1" si="1023"/>
        <v>6.5476463394602072E-3</v>
      </c>
      <c r="S2081" s="12">
        <f t="shared" ca="1" si="1023"/>
        <v>1.263893027624804E-2</v>
      </c>
      <c r="T2081" s="12">
        <f t="shared" ca="1" si="1023"/>
        <v>2.2918807520793602E-2</v>
      </c>
      <c r="U2081" s="12">
        <f t="shared" ca="1" si="1023"/>
        <v>3.9041843066088364E-2</v>
      </c>
      <c r="V2081" s="12">
        <f t="shared" ca="1" si="1023"/>
        <v>6.24777240259188E-2</v>
      </c>
      <c r="W2081" s="12">
        <f t="shared" ca="1" si="1023"/>
        <v>9.3924022591162976E-2</v>
      </c>
      <c r="X2081" s="12">
        <f t="shared" ca="1" si="1023"/>
        <v>0.13264313050812282</v>
      </c>
      <c r="Y2081" s="12">
        <f t="shared" ca="1" si="1023"/>
        <v>0.17597437716643846</v>
      </c>
      <c r="Z2081" s="12">
        <f t="shared" ca="1" si="1023"/>
        <v>0.21931619639539662</v>
      </c>
      <c r="AA2081" s="12">
        <f t="shared" ca="1" si="1023"/>
        <v>0.25677253500463088</v>
      </c>
      <c r="AB2081" s="12">
        <f t="shared" ca="1" si="1023"/>
        <v>0.28241192235258289</v>
      </c>
      <c r="AC2081" s="12">
        <f t="shared" ca="1" si="1023"/>
        <v>0.29179246993915514</v>
      </c>
      <c r="AD2081" s="12">
        <f t="shared" ca="1" si="1023"/>
        <v>0.28321857170160475</v>
      </c>
      <c r="AE2081" s="12">
        <f t="shared" ca="1" si="1023"/>
        <v>0.25824146167893813</v>
      </c>
      <c r="AF2081" s="12">
        <f t="shared" ca="1" si="1023"/>
        <v>0.22120085894009164</v>
      </c>
      <c r="AG2081" s="12">
        <f t="shared" ca="1" si="1023"/>
        <v>0.17799354048865215</v>
      </c>
      <c r="AH2081" s="12">
        <f t="shared" ca="1" si="1023"/>
        <v>0.13454831686831345</v>
      </c>
      <c r="AI2081" s="12">
        <f t="shared" ca="1" si="1023"/>
        <v>9.5545203947913798E-2</v>
      </c>
      <c r="AJ2081" s="12">
        <f t="shared" ca="1" si="1023"/>
        <v>6.3737659114171508E-2</v>
      </c>
      <c r="AK2081" s="12">
        <f t="shared" ca="1" si="1023"/>
        <v>3.9942930197715221E-2</v>
      </c>
      <c r="AL2081" s="12">
        <f t="shared" ca="1" si="1023"/>
        <v>2.3514747977002533E-2</v>
      </c>
      <c r="AM2081" s="12">
        <f t="shared" ca="1" si="1023"/>
        <v>1.3004609939183284E-2</v>
      </c>
      <c r="AN2081" s="12">
        <f t="shared" ca="1" si="1023"/>
        <v>6.7563311458454017E-3</v>
      </c>
      <c r="AO2081" s="12">
        <f t="shared" ca="1" si="1023"/>
        <v>3.2974720199097718E-3</v>
      </c>
      <c r="AP2081" s="12">
        <f t="shared" ca="1" si="1023"/>
        <v>1.511847220245258E-3</v>
      </c>
      <c r="AQ2081" s="12">
        <f t="shared" ca="1" si="1023"/>
        <v>6.5116535685045965E-4</v>
      </c>
      <c r="AR2081" s="12">
        <f t="shared" ca="1" si="1023"/>
        <v>2.6347005594439947E-4</v>
      </c>
      <c r="AS2081" s="12">
        <f t="shared" ca="1" si="1023"/>
        <v>1.0014466888129765E-4</v>
      </c>
      <c r="AT2081" s="12">
        <f t="shared" ca="1" si="1023"/>
        <v>3.5758640665236491E-5</v>
      </c>
      <c r="AU2081" s="12">
        <f t="shared" ca="1" si="1023"/>
        <v>1.1994737889140863E-5</v>
      </c>
      <c r="AV2081" s="12">
        <f t="shared" ca="1" si="1023"/>
        <v>3.7796981497791885E-6</v>
      </c>
      <c r="AX2081" s="13">
        <f t="shared" si="959"/>
        <v>0.10461157622925438</v>
      </c>
    </row>
    <row r="2082" spans="1:50" x14ac:dyDescent="0.2">
      <c r="A2082" s="9" t="str">
        <f t="shared" ref="A2082:A2145" si="1024">A210</f>
        <v>El Salvador</v>
      </c>
      <c r="C2082" s="20">
        <f t="shared" ref="C2082:C2145" si="1025">E672</f>
        <v>358.05093683825299</v>
      </c>
      <c r="D2082" s="15">
        <f t="shared" ref="D2082:D2145" si="1026">C2082+IFERROR(INDEX(B$2259:B$2601,MATCH(C2082,B$2259:B$2601,1)+D$60)-INDEX(B$2259:B$2601,MATCH(C2082,B$2259:B$2601,1)),0)</f>
        <v>501.03909880772102</v>
      </c>
      <c r="E2082" s="23">
        <f t="shared" ref="E2082:E2145" si="1027">INDEX(B$23:B$29,MATCH(B210,A$23:A$29,0))</f>
        <v>1</v>
      </c>
      <c r="F2082" s="15">
        <f t="shared" si="960"/>
        <v>501.03909880772102</v>
      </c>
      <c r="H2082" s="12">
        <f t="shared" ref="H2082:AV2082" ca="1" si="1028">_xlfn.NORM.DIST(H$2017,$F2082,$B$37+$B$38*$F2082,FALSE)/$AV672*($F1134/1000)</f>
        <v>2.200724489580315E-8</v>
      </c>
      <c r="I2082" s="12">
        <f t="shared" ca="1" si="1028"/>
        <v>7.4643202354015667E-8</v>
      </c>
      <c r="J2082" s="12">
        <f t="shared" ca="1" si="1028"/>
        <v>2.3783263371953975E-7</v>
      </c>
      <c r="K2082" s="12">
        <f t="shared" ca="1" si="1028"/>
        <v>7.1188398352665792E-7</v>
      </c>
      <c r="L2082" s="12">
        <f t="shared" ca="1" si="1028"/>
        <v>2.0017212224815805E-6</v>
      </c>
      <c r="M2082" s="12">
        <f t="shared" ca="1" si="1028"/>
        <v>5.2875508889115537E-6</v>
      </c>
      <c r="N2082" s="12">
        <f t="shared" ca="1" si="1028"/>
        <v>1.3120854562423069E-5</v>
      </c>
      <c r="O2082" s="12">
        <f t="shared" ca="1" si="1028"/>
        <v>3.058625309466695E-5</v>
      </c>
      <c r="P2082" s="12">
        <f t="shared" ca="1" si="1028"/>
        <v>6.6980290854474171E-5</v>
      </c>
      <c r="Q2082" s="12">
        <f t="shared" ca="1" si="1028"/>
        <v>1.3779211781797429E-4</v>
      </c>
      <c r="R2082" s="12">
        <f t="shared" ca="1" si="1028"/>
        <v>2.6629212056138434E-4</v>
      </c>
      <c r="S2082" s="12">
        <f t="shared" ca="1" si="1028"/>
        <v>4.8344698032889359E-4</v>
      </c>
      <c r="T2082" s="12">
        <f t="shared" ca="1" si="1028"/>
        <v>8.2451010500363706E-4</v>
      </c>
      <c r="U2082" s="12">
        <f t="shared" ca="1" si="1028"/>
        <v>1.3209905421211667E-3</v>
      </c>
      <c r="V2082" s="12">
        <f t="shared" ca="1" si="1028"/>
        <v>1.988199813312397E-3</v>
      </c>
      <c r="W2082" s="12">
        <f t="shared" ca="1" si="1028"/>
        <v>2.8111042000595896E-3</v>
      </c>
      <c r="X2082" s="12">
        <f t="shared" ca="1" si="1028"/>
        <v>3.7337948664602294E-3</v>
      </c>
      <c r="Y2082" s="12">
        <f t="shared" ca="1" si="1028"/>
        <v>4.6588696482279387E-3</v>
      </c>
      <c r="Z2082" s="12">
        <f t="shared" ca="1" si="1028"/>
        <v>5.4609381698447609E-3</v>
      </c>
      <c r="AA2082" s="12">
        <f t="shared" ca="1" si="1028"/>
        <v>6.0132679208189854E-3</v>
      </c>
      <c r="AB2082" s="12">
        <f t="shared" ca="1" si="1028"/>
        <v>6.2202872976296533E-3</v>
      </c>
      <c r="AC2082" s="12">
        <f t="shared" ca="1" si="1028"/>
        <v>6.0445911177362593E-3</v>
      </c>
      <c r="AD2082" s="12">
        <f t="shared" ca="1" si="1028"/>
        <v>5.5179785529961816E-3</v>
      </c>
      <c r="AE2082" s="12">
        <f t="shared" ca="1" si="1028"/>
        <v>4.7320538975772573E-3</v>
      </c>
      <c r="AF2082" s="12">
        <f t="shared" ca="1" si="1028"/>
        <v>3.812202412278178E-3</v>
      </c>
      <c r="AG2082" s="12">
        <f t="shared" ca="1" si="1028"/>
        <v>2.8850863497760413E-3</v>
      </c>
      <c r="AH2082" s="12">
        <f t="shared" ca="1" si="1028"/>
        <v>2.0511540318626708E-3</v>
      </c>
      <c r="AI2082" s="12">
        <f t="shared" ca="1" si="1028"/>
        <v>1.3699172330035737E-3</v>
      </c>
      <c r="AJ2082" s="12">
        <f t="shared" ca="1" si="1028"/>
        <v>8.5950217052178999E-4</v>
      </c>
      <c r="AK2082" s="12">
        <f t="shared" ca="1" si="1028"/>
        <v>5.0658954368238904E-4</v>
      </c>
      <c r="AL2082" s="12">
        <f t="shared" ca="1" si="1028"/>
        <v>2.8049302102980749E-4</v>
      </c>
      <c r="AM2082" s="12">
        <f t="shared" ca="1" si="1028"/>
        <v>1.458963723407601E-4</v>
      </c>
      <c r="AN2082" s="12">
        <f t="shared" ca="1" si="1028"/>
        <v>7.1289163994069126E-5</v>
      </c>
      <c r="AO2082" s="12">
        <f t="shared" ca="1" si="1028"/>
        <v>3.2723454547678338E-5</v>
      </c>
      <c r="AP2082" s="12">
        <f t="shared" ca="1" si="1028"/>
        <v>1.4110791119103563E-5</v>
      </c>
      <c r="AQ2082" s="12">
        <f t="shared" ca="1" si="1028"/>
        <v>5.7161047136090775E-6</v>
      </c>
      <c r="AR2082" s="12">
        <f t="shared" ca="1" si="1028"/>
        <v>2.1752320017098834E-6</v>
      </c>
      <c r="AS2082" s="12">
        <f t="shared" ca="1" si="1028"/>
        <v>7.7762029497174098E-7</v>
      </c>
      <c r="AT2082" s="12">
        <f t="shared" ca="1" si="1028"/>
        <v>2.6114768738161604E-7</v>
      </c>
      <c r="AU2082" s="12">
        <f t="shared" ca="1" si="1028"/>
        <v>8.238750988370806E-8</v>
      </c>
      <c r="AV2082" s="12">
        <f t="shared" ca="1" si="1028"/>
        <v>2.4417048403118013E-8</v>
      </c>
      <c r="AX2082" s="13">
        <f t="shared" ref="AX2082:AX2145" si="1029">_xlfn.NORM.DIST(D$608,F2082,$B$37+$B$38*$F2082,TRUE)</f>
        <v>0.15615400189150375</v>
      </c>
    </row>
    <row r="2083" spans="1:50" x14ac:dyDescent="0.2">
      <c r="A2083" s="9" t="str">
        <f t="shared" si="1024"/>
        <v>Equatorial Guinea</v>
      </c>
      <c r="C2083" s="20">
        <f t="shared" si="1025"/>
        <v>368.88023902093306</v>
      </c>
      <c r="D2083" s="15">
        <f t="shared" si="1026"/>
        <v>506.60098038639927</v>
      </c>
      <c r="E2083" s="23">
        <f t="shared" si="1027"/>
        <v>1</v>
      </c>
      <c r="F2083" s="15">
        <f t="shared" ref="F2083:F2146" si="1030">C2083+E2083*(D2083-C2083)</f>
        <v>506.60098038639927</v>
      </c>
      <c r="H2083" s="12">
        <f t="shared" ref="H2083:AV2083" ca="1" si="1031">_xlfn.NORM.DIST(H$2017,$F2083,$B$37+$B$38*$F2083,FALSE)/$AV673*($F1135/1000)</f>
        <v>1.6493705299499085E-8</v>
      </c>
      <c r="I2083" s="12">
        <f t="shared" ca="1" si="1031"/>
        <v>5.6725920734662892E-8</v>
      </c>
      <c r="J2083" s="12">
        <f t="shared" ca="1" si="1031"/>
        <v>1.8327425882646327E-7</v>
      </c>
      <c r="K2083" s="12">
        <f t="shared" ca="1" si="1031"/>
        <v>5.5626019645384227E-7</v>
      </c>
      <c r="L2083" s="12">
        <f t="shared" ca="1" si="1031"/>
        <v>1.5860288857435211E-6</v>
      </c>
      <c r="M2083" s="12">
        <f t="shared" ca="1" si="1031"/>
        <v>4.2481593158426946E-6</v>
      </c>
      <c r="N2083" s="12">
        <f t="shared" ca="1" si="1031"/>
        <v>1.0689246519401937E-5</v>
      </c>
      <c r="O2083" s="12">
        <f t="shared" ca="1" si="1031"/>
        <v>2.5266785039195788E-5</v>
      </c>
      <c r="P2083" s="12">
        <f t="shared" ca="1" si="1031"/>
        <v>5.6106021386627632E-5</v>
      </c>
      <c r="Q2083" s="12">
        <f t="shared" ca="1" si="1031"/>
        <v>1.1703763980896404E-4</v>
      </c>
      <c r="R2083" s="12">
        <f t="shared" ca="1" si="1031"/>
        <v>2.2934972953977942E-4</v>
      </c>
      <c r="S2083" s="12">
        <f t="shared" ca="1" si="1031"/>
        <v>4.2220901716845106E-4</v>
      </c>
      <c r="T2083" s="12">
        <f t="shared" ca="1" si="1031"/>
        <v>7.3015215485204804E-4</v>
      </c>
      <c r="U2083" s="12">
        <f t="shared" ca="1" si="1031"/>
        <v>1.1861943006657391E-3</v>
      </c>
      <c r="V2083" s="12">
        <f t="shared" ca="1" si="1031"/>
        <v>1.8103180836801479E-3</v>
      </c>
      <c r="W2083" s="12">
        <f t="shared" ca="1" si="1031"/>
        <v>2.5954372970034964E-3</v>
      </c>
      <c r="X2083" s="12">
        <f t="shared" ca="1" si="1031"/>
        <v>3.4956085077359682E-3</v>
      </c>
      <c r="Y2083" s="12">
        <f t="shared" ca="1" si="1031"/>
        <v>4.4227422381207821E-3</v>
      </c>
      <c r="Z2083" s="12">
        <f t="shared" ca="1" si="1031"/>
        <v>5.2567468747330634E-3</v>
      </c>
      <c r="AA2083" s="12">
        <f t="shared" ca="1" si="1031"/>
        <v>5.8694728252829814E-3</v>
      </c>
      <c r="AB2083" s="12">
        <f t="shared" ca="1" si="1031"/>
        <v>6.1565544127596518E-3</v>
      </c>
      <c r="AC2083" s="12">
        <f t="shared" ca="1" si="1031"/>
        <v>6.0664265407708922E-3</v>
      </c>
      <c r="AD2083" s="12">
        <f t="shared" ca="1" si="1031"/>
        <v>5.6154525098314938E-3</v>
      </c>
      <c r="AE2083" s="12">
        <f t="shared" ca="1" si="1031"/>
        <v>4.8830724656842538E-3</v>
      </c>
      <c r="AF2083" s="12">
        <f t="shared" ca="1" si="1031"/>
        <v>3.9889461624833446E-3</v>
      </c>
      <c r="AG2083" s="12">
        <f t="shared" ca="1" si="1031"/>
        <v>3.0611159141236007E-3</v>
      </c>
      <c r="AH2083" s="12">
        <f t="shared" ca="1" si="1031"/>
        <v>2.2067745686600968E-3</v>
      </c>
      <c r="AI2083" s="12">
        <f t="shared" ca="1" si="1031"/>
        <v>1.4944891297845261E-3</v>
      </c>
      <c r="AJ2083" s="12">
        <f t="shared" ca="1" si="1031"/>
        <v>9.5078899331553697E-4</v>
      </c>
      <c r="AK2083" s="12">
        <f t="shared" ca="1" si="1031"/>
        <v>5.6824042360048533E-4</v>
      </c>
      <c r="AL2083" s="12">
        <f t="shared" ca="1" si="1031"/>
        <v>3.1903380249836944E-4</v>
      </c>
      <c r="AM2083" s="12">
        <f t="shared" ca="1" si="1031"/>
        <v>1.6826658077040833E-4</v>
      </c>
      <c r="AN2083" s="12">
        <f t="shared" ca="1" si="1031"/>
        <v>8.3371119718747853E-5</v>
      </c>
      <c r="AO2083" s="12">
        <f t="shared" ca="1" si="1031"/>
        <v>3.8805206043753808E-5</v>
      </c>
      <c r="AP2083" s="12">
        <f t="shared" ca="1" si="1031"/>
        <v>1.6967620730707722E-5</v>
      </c>
      <c r="AQ2083" s="12">
        <f t="shared" ca="1" si="1031"/>
        <v>6.969610326371466E-6</v>
      </c>
      <c r="AR2083" s="12">
        <f t="shared" ca="1" si="1031"/>
        <v>2.6893829129625453E-6</v>
      </c>
      <c r="AS2083" s="12">
        <f t="shared" ca="1" si="1031"/>
        <v>9.7488498200022608E-7</v>
      </c>
      <c r="AT2083" s="12">
        <f t="shared" ca="1" si="1031"/>
        <v>3.3197907765721088E-7</v>
      </c>
      <c r="AU2083" s="12">
        <f t="shared" ca="1" si="1031"/>
        <v>1.0620003079631313E-7</v>
      </c>
      <c r="AV2083" s="12">
        <f t="shared" ca="1" si="1031"/>
        <v>3.1915023331465766E-8</v>
      </c>
      <c r="AX2083" s="13">
        <f t="shared" si="1029"/>
        <v>0.1432096050616454</v>
      </c>
    </row>
    <row r="2084" spans="1:50" x14ac:dyDescent="0.2">
      <c r="A2084" s="9" t="str">
        <f t="shared" si="1024"/>
        <v>Eritrea</v>
      </c>
      <c r="C2084" s="20">
        <f t="shared" si="1025"/>
        <v>262.70075054870478</v>
      </c>
      <c r="D2084" s="15">
        <f t="shared" si="1026"/>
        <v>453.3663573488077</v>
      </c>
      <c r="E2084" s="23">
        <f t="shared" si="1027"/>
        <v>1</v>
      </c>
      <c r="F2084" s="15">
        <f t="shared" si="1030"/>
        <v>453.3663573488077</v>
      </c>
      <c r="H2084" s="12">
        <f t="shared" ref="H2084:AV2084" ca="1" si="1032">_xlfn.NORM.DIST(H$2017,$F2084,$B$37+$B$38*$F2084,FALSE)/$AV674*($F1136/1000)</f>
        <v>4.3689387911897259E-7</v>
      </c>
      <c r="I2084" s="12">
        <f t="shared" ca="1" si="1032"/>
        <v>1.315347567313925E-6</v>
      </c>
      <c r="J2084" s="12">
        <f t="shared" ca="1" si="1032"/>
        <v>3.7201605792650521E-6</v>
      </c>
      <c r="K2084" s="12">
        <f t="shared" ca="1" si="1032"/>
        <v>9.8841526009277816E-6</v>
      </c>
      <c r="L2084" s="12">
        <f t="shared" ca="1" si="1032"/>
        <v>2.467026372433341E-5</v>
      </c>
      <c r="M2084" s="12">
        <f t="shared" ca="1" si="1032"/>
        <v>5.7844855067088285E-5</v>
      </c>
      <c r="N2084" s="12">
        <f t="shared" ca="1" si="1032"/>
        <v>1.2741257043569543E-4</v>
      </c>
      <c r="O2084" s="12">
        <f t="shared" ca="1" si="1032"/>
        <v>2.6364310161052071E-4</v>
      </c>
      <c r="P2084" s="12">
        <f t="shared" ca="1" si="1032"/>
        <v>5.1248026043921441E-4</v>
      </c>
      <c r="Q2084" s="12">
        <f t="shared" ca="1" si="1032"/>
        <v>9.3582462028094816E-4</v>
      </c>
      <c r="R2084" s="12">
        <f t="shared" ca="1" si="1032"/>
        <v>1.6053450241807763E-3</v>
      </c>
      <c r="S2084" s="12">
        <f t="shared" ca="1" si="1032"/>
        <v>2.5870147252062122E-3</v>
      </c>
      <c r="T2084" s="12">
        <f t="shared" ca="1" si="1032"/>
        <v>3.9163906948905571E-3</v>
      </c>
      <c r="U2084" s="12">
        <f t="shared" ca="1" si="1032"/>
        <v>5.5696732065101126E-3</v>
      </c>
      <c r="V2084" s="12">
        <f t="shared" ca="1" si="1032"/>
        <v>7.440977877117518E-3</v>
      </c>
      <c r="W2084" s="12">
        <f t="shared" ca="1" si="1032"/>
        <v>9.3387103885501834E-3</v>
      </c>
      <c r="X2084" s="12">
        <f t="shared" ca="1" si="1032"/>
        <v>1.1010331530559138E-2</v>
      </c>
      <c r="Y2084" s="12">
        <f t="shared" ca="1" si="1032"/>
        <v>1.2194682004311237E-2</v>
      </c>
      <c r="Z2084" s="12">
        <f t="shared" ca="1" si="1032"/>
        <v>1.2688116525860696E-2</v>
      </c>
      <c r="AA2084" s="12">
        <f t="shared" ca="1" si="1032"/>
        <v>1.2401677455917812E-2</v>
      </c>
      <c r="AB2084" s="12">
        <f t="shared" ca="1" si="1032"/>
        <v>1.1387287886450995E-2</v>
      </c>
      <c r="AC2084" s="12">
        <f t="shared" ca="1" si="1032"/>
        <v>9.8223807207855236E-3</v>
      </c>
      <c r="AD2084" s="12">
        <f t="shared" ca="1" si="1032"/>
        <v>7.9592074019619145E-3</v>
      </c>
      <c r="AE2084" s="12">
        <f t="shared" ca="1" si="1032"/>
        <v>6.0587003637444809E-3</v>
      </c>
      <c r="AF2084" s="12">
        <f t="shared" ca="1" si="1032"/>
        <v>4.3325713413397736E-3</v>
      </c>
      <c r="AG2084" s="12">
        <f t="shared" ca="1" si="1032"/>
        <v>2.9105064457959195E-3</v>
      </c>
      <c r="AH2084" s="12">
        <f t="shared" ca="1" si="1032"/>
        <v>1.8367413493881372E-3</v>
      </c>
      <c r="AI2084" s="12">
        <f t="shared" ca="1" si="1032"/>
        <v>1.0888900657612338E-3</v>
      </c>
      <c r="AJ2084" s="12">
        <f t="shared" ca="1" si="1032"/>
        <v>6.0642439424463004E-4</v>
      </c>
      <c r="AK2084" s="12">
        <f t="shared" ca="1" si="1032"/>
        <v>3.1726771835922669E-4</v>
      </c>
      <c r="AL2084" s="12">
        <f t="shared" ca="1" si="1032"/>
        <v>1.5593072657970973E-4</v>
      </c>
      <c r="AM2084" s="12">
        <f t="shared" ca="1" si="1032"/>
        <v>7.1993637108013088E-5</v>
      </c>
      <c r="AN2084" s="12">
        <f t="shared" ca="1" si="1032"/>
        <v>3.1225767487815427E-5</v>
      </c>
      <c r="AO2084" s="12">
        <f t="shared" ca="1" si="1032"/>
        <v>1.2722976452223978E-5</v>
      </c>
      <c r="AP2084" s="12">
        <f t="shared" ca="1" si="1032"/>
        <v>4.869909830995661E-6</v>
      </c>
      <c r="AQ2084" s="12">
        <f t="shared" ca="1" si="1032"/>
        <v>1.7510950149816207E-6</v>
      </c>
      <c r="AR2084" s="12">
        <f t="shared" ca="1" si="1032"/>
        <v>5.9150047558681225E-7</v>
      </c>
      <c r="AS2084" s="12">
        <f t="shared" ca="1" si="1032"/>
        <v>1.8769689119435308E-7</v>
      </c>
      <c r="AT2084" s="12">
        <f t="shared" ca="1" si="1032"/>
        <v>5.5952005252568233E-8</v>
      </c>
      <c r="AU2084" s="12">
        <f t="shared" ca="1" si="1032"/>
        <v>1.5668622843045664E-8</v>
      </c>
      <c r="AV2084" s="12">
        <f t="shared" ca="1" si="1032"/>
        <v>4.1219487987841734E-9</v>
      </c>
      <c r="AX2084" s="13">
        <f t="shared" si="1029"/>
        <v>0.29678715777814202</v>
      </c>
    </row>
    <row r="2085" spans="1:50" x14ac:dyDescent="0.2">
      <c r="A2085" s="9" t="str">
        <f t="shared" si="1024"/>
        <v>Estonia</v>
      </c>
      <c r="C2085" s="20">
        <f t="shared" si="1025"/>
        <v>650.16559127034748</v>
      </c>
      <c r="D2085" s="15">
        <f t="shared" si="1026"/>
        <v>650.16559127034748</v>
      </c>
      <c r="E2085" s="23">
        <f t="shared" si="1027"/>
        <v>1</v>
      </c>
      <c r="F2085" s="15">
        <f t="shared" si="1030"/>
        <v>650.16559127034748</v>
      </c>
      <c r="H2085" s="12">
        <f t="shared" ref="H2085:AV2085" ca="1" si="1033">_xlfn.NORM.DIST(H$2017,$F2085,$B$37+$B$38*$F2085,FALSE)/$AV675*($F1137/1000)</f>
        <v>6.2477934801003974E-13</v>
      </c>
      <c r="I2085" s="12">
        <f t="shared" ca="1" si="1033"/>
        <v>3.0765450901708711E-12</v>
      </c>
      <c r="J2085" s="12">
        <f t="shared" ca="1" si="1033"/>
        <v>1.4231690759421339E-11</v>
      </c>
      <c r="K2085" s="12">
        <f t="shared" ca="1" si="1033"/>
        <v>6.1845243975081797E-11</v>
      </c>
      <c r="L2085" s="12">
        <f t="shared" ca="1" si="1033"/>
        <v>2.5247170371467584E-10</v>
      </c>
      <c r="M2085" s="12">
        <f t="shared" ca="1" si="1033"/>
        <v>9.6822370047995059E-10</v>
      </c>
      <c r="N2085" s="12">
        <f t="shared" ca="1" si="1033"/>
        <v>3.4881512055040434E-9</v>
      </c>
      <c r="O2085" s="12">
        <f t="shared" ca="1" si="1033"/>
        <v>1.1805149487040298E-8</v>
      </c>
      <c r="P2085" s="12">
        <f t="shared" ca="1" si="1033"/>
        <v>3.7532221785985274E-8</v>
      </c>
      <c r="Q2085" s="12">
        <f t="shared" ca="1" si="1033"/>
        <v>1.1209691278143709E-7</v>
      </c>
      <c r="R2085" s="12">
        <f t="shared" ca="1" si="1033"/>
        <v>3.1451374139392521E-7</v>
      </c>
      <c r="S2085" s="12">
        <f t="shared" ca="1" si="1033"/>
        <v>8.2897644931749329E-7</v>
      </c>
      <c r="T2085" s="12">
        <f t="shared" ca="1" si="1033"/>
        <v>2.0525859667349698E-6</v>
      </c>
      <c r="U2085" s="12">
        <f t="shared" ca="1" si="1033"/>
        <v>4.7743814370289083E-6</v>
      </c>
      <c r="V2085" s="12">
        <f t="shared" ca="1" si="1033"/>
        <v>1.0432525750052302E-5</v>
      </c>
      <c r="W2085" s="12">
        <f t="shared" ca="1" si="1033"/>
        <v>2.1415016464764933E-5</v>
      </c>
      <c r="X2085" s="12">
        <f t="shared" ca="1" si="1033"/>
        <v>4.1295616572932864E-5</v>
      </c>
      <c r="Y2085" s="12">
        <f t="shared" ca="1" si="1033"/>
        <v>7.4807663748390659E-5</v>
      </c>
      <c r="Z2085" s="12">
        <f t="shared" ca="1" si="1033"/>
        <v>1.2730481316063885E-4</v>
      </c>
      <c r="AA2085" s="12">
        <f t="shared" ca="1" si="1033"/>
        <v>2.035167462421514E-4</v>
      </c>
      <c r="AB2085" s="12">
        <f t="shared" ca="1" si="1033"/>
        <v>3.0564132403829641E-4</v>
      </c>
      <c r="AC2085" s="12">
        <f t="shared" ca="1" si="1033"/>
        <v>4.3120182370824124E-4</v>
      </c>
      <c r="AD2085" s="12">
        <f t="shared" ca="1" si="1033"/>
        <v>5.7148613781033526E-4</v>
      </c>
      <c r="AE2085" s="12">
        <f t="shared" ca="1" si="1033"/>
        <v>7.1152048280507152E-4</v>
      </c>
      <c r="AF2085" s="12">
        <f t="shared" ca="1" si="1033"/>
        <v>8.3219616102335762E-4</v>
      </c>
      <c r="AG2085" s="12">
        <f t="shared" ca="1" si="1033"/>
        <v>9.1436712716818985E-4</v>
      </c>
      <c r="AH2085" s="12">
        <f t="shared" ca="1" si="1033"/>
        <v>9.4378288014419201E-4</v>
      </c>
      <c r="AI2085" s="12">
        <f t="shared" ca="1" si="1033"/>
        <v>9.1512449673015279E-4</v>
      </c>
      <c r="AJ2085" s="12">
        <f t="shared" ca="1" si="1033"/>
        <v>8.3357534680866103E-4</v>
      </c>
      <c r="AK2085" s="12">
        <f t="shared" ca="1" si="1033"/>
        <v>7.1329000323320764E-4</v>
      </c>
      <c r="AL2085" s="12">
        <f t="shared" ca="1" si="1033"/>
        <v>5.7338193766753149E-4</v>
      </c>
      <c r="AM2085" s="12">
        <f t="shared" ca="1" si="1033"/>
        <v>4.3299060518014857E-4</v>
      </c>
      <c r="AN2085" s="12">
        <f t="shared" ca="1" si="1033"/>
        <v>3.0716344771744732E-4</v>
      </c>
      <c r="AO2085" s="12">
        <f t="shared" ca="1" si="1033"/>
        <v>2.0469969180556233E-4</v>
      </c>
      <c r="AP2085" s="12">
        <f t="shared" ca="1" si="1033"/>
        <v>1.2815083457204382E-4</v>
      </c>
      <c r="AQ2085" s="12">
        <f t="shared" ca="1" si="1033"/>
        <v>7.5367183141975989E-5</v>
      </c>
      <c r="AR2085" s="12">
        <f t="shared" ca="1" si="1033"/>
        <v>4.1638945599279769E-5</v>
      </c>
      <c r="AS2085" s="12">
        <f t="shared" ca="1" si="1033"/>
        <v>2.1610945009970465E-5</v>
      </c>
      <c r="AT2085" s="12">
        <f t="shared" ca="1" si="1033"/>
        <v>1.0536694487667839E-5</v>
      </c>
      <c r="AU2085" s="12">
        <f t="shared" ca="1" si="1033"/>
        <v>4.8260477242009475E-6</v>
      </c>
      <c r="AV2085" s="12">
        <f t="shared" ca="1" si="1033"/>
        <v>2.076516716344374E-6</v>
      </c>
      <c r="AX2085" s="13">
        <f t="shared" si="1029"/>
        <v>6.1807000000000216E-3</v>
      </c>
    </row>
    <row r="2086" spans="1:50" x14ac:dyDescent="0.2">
      <c r="A2086" s="9" t="str">
        <f t="shared" si="1024"/>
        <v>Eswatini</v>
      </c>
      <c r="C2086" s="20">
        <f t="shared" si="1025"/>
        <v>349.01883170551781</v>
      </c>
      <c r="D2086" s="15">
        <f t="shared" si="1026"/>
        <v>497.4758779041785</v>
      </c>
      <c r="E2086" s="23">
        <f t="shared" si="1027"/>
        <v>1</v>
      </c>
      <c r="F2086" s="15">
        <f t="shared" si="1030"/>
        <v>497.4758779041785</v>
      </c>
      <c r="H2086" s="12">
        <f t="shared" ref="H2086:AV2086" ca="1" si="1034">_xlfn.NORM.DIST(H$2017,$F2086,$B$37+$B$38*$F2086,FALSE)/$AV676*($F1138/1000)</f>
        <v>1.2036546836400991E-8</v>
      </c>
      <c r="I2086" s="12">
        <f t="shared" ca="1" si="1034"/>
        <v>4.0462972064324397E-8</v>
      </c>
      <c r="J2086" s="12">
        <f t="shared" ca="1" si="1034"/>
        <v>1.2778216531207583E-7</v>
      </c>
      <c r="K2086" s="12">
        <f t="shared" ca="1" si="1034"/>
        <v>3.7908735832315063E-7</v>
      </c>
      <c r="L2086" s="12">
        <f t="shared" ca="1" si="1034"/>
        <v>1.0564889418005164E-6</v>
      </c>
      <c r="M2086" s="12">
        <f t="shared" ca="1" si="1034"/>
        <v>2.7659683369857877E-6</v>
      </c>
      <c r="N2086" s="12">
        <f t="shared" ca="1" si="1034"/>
        <v>6.8027740717216831E-6</v>
      </c>
      <c r="O2086" s="12">
        <f t="shared" ca="1" si="1034"/>
        <v>1.5717428237226298E-5</v>
      </c>
      <c r="P2086" s="12">
        <f t="shared" ca="1" si="1034"/>
        <v>3.4114068672177773E-5</v>
      </c>
      <c r="Q2086" s="12">
        <f t="shared" ca="1" si="1034"/>
        <v>6.9557208996568138E-5</v>
      </c>
      <c r="R2086" s="12">
        <f t="shared" ca="1" si="1034"/>
        <v>1.3323163897700622E-4</v>
      </c>
      <c r="S2086" s="12">
        <f t="shared" ca="1" si="1034"/>
        <v>2.3973375527134474E-4</v>
      </c>
      <c r="T2086" s="12">
        <f t="shared" ca="1" si="1034"/>
        <v>4.0523560928621891E-4</v>
      </c>
      <c r="U2086" s="12">
        <f t="shared" ca="1" si="1034"/>
        <v>6.4349119505173371E-4</v>
      </c>
      <c r="V2086" s="12">
        <f t="shared" ca="1" si="1034"/>
        <v>9.5991816765230722E-4</v>
      </c>
      <c r="W2086" s="12">
        <f t="shared" ca="1" si="1034"/>
        <v>1.3451862167398621E-3</v>
      </c>
      <c r="X2086" s="12">
        <f t="shared" ca="1" si="1034"/>
        <v>1.7708721216594882E-3</v>
      </c>
      <c r="Y2086" s="12">
        <f t="shared" ca="1" si="1034"/>
        <v>2.190022557708613E-3</v>
      </c>
      <c r="Z2086" s="12">
        <f t="shared" ca="1" si="1034"/>
        <v>2.5442897612631661E-3</v>
      </c>
      <c r="AA2086" s="12">
        <f t="shared" ca="1" si="1034"/>
        <v>2.7767779191252015E-3</v>
      </c>
      <c r="AB2086" s="12">
        <f t="shared" ca="1" si="1034"/>
        <v>2.8469006986120153E-3</v>
      </c>
      <c r="AC2086" s="12">
        <f t="shared" ca="1" si="1034"/>
        <v>2.7419535015598827E-3</v>
      </c>
      <c r="AD2086" s="12">
        <f t="shared" ca="1" si="1034"/>
        <v>2.4808725126037158E-3</v>
      </c>
      <c r="AE2086" s="12">
        <f t="shared" ca="1" si="1034"/>
        <v>2.1086543867687682E-3</v>
      </c>
      <c r="AF2086" s="12">
        <f t="shared" ca="1" si="1034"/>
        <v>1.683693189010248E-3</v>
      </c>
      <c r="AG2086" s="12">
        <f t="shared" ca="1" si="1034"/>
        <v>1.2629236650891749E-3</v>
      </c>
      <c r="AH2086" s="12">
        <f t="shared" ca="1" si="1034"/>
        <v>8.8991359694138433E-4</v>
      </c>
      <c r="AI2086" s="12">
        <f t="shared" ca="1" si="1034"/>
        <v>5.8908122106252883E-4</v>
      </c>
      <c r="AJ2086" s="12">
        <f t="shared" ca="1" si="1034"/>
        <v>3.663187168188697E-4</v>
      </c>
      <c r="AK2086" s="12">
        <f t="shared" ca="1" si="1034"/>
        <v>2.1399303338289689E-4</v>
      </c>
      <c r="AL2086" s="12">
        <f t="shared" ca="1" si="1034"/>
        <v>1.1743478461722987E-4</v>
      </c>
      <c r="AM2086" s="12">
        <f t="shared" ca="1" si="1034"/>
        <v>6.0541122793348374E-5</v>
      </c>
      <c r="AN2086" s="12">
        <f t="shared" ca="1" si="1034"/>
        <v>2.9319785010988344E-5</v>
      </c>
      <c r="AO2086" s="12">
        <f t="shared" ca="1" si="1034"/>
        <v>1.3339135579476183E-5</v>
      </c>
      <c r="AP2086" s="12">
        <f t="shared" ca="1" si="1034"/>
        <v>5.7010019153037591E-6</v>
      </c>
      <c r="AQ2086" s="12">
        <f t="shared" ca="1" si="1034"/>
        <v>2.2889235207488284E-6</v>
      </c>
      <c r="AR2086" s="12">
        <f t="shared" ca="1" si="1034"/>
        <v>8.6331238608722268E-7</v>
      </c>
      <c r="AS2086" s="12">
        <f t="shared" ca="1" si="1034"/>
        <v>3.0588716657586968E-7</v>
      </c>
      <c r="AT2086" s="12">
        <f t="shared" ca="1" si="1034"/>
        <v>1.0181485247323632E-7</v>
      </c>
      <c r="AU2086" s="12">
        <f t="shared" ca="1" si="1034"/>
        <v>3.1835935113504258E-8</v>
      </c>
      <c r="AV2086" s="12">
        <f t="shared" ca="1" si="1034"/>
        <v>9.3514871259161876E-9</v>
      </c>
      <c r="AX2086" s="13">
        <f t="shared" si="1029"/>
        <v>0.16483996433009354</v>
      </c>
    </row>
    <row r="2087" spans="1:50" x14ac:dyDescent="0.2">
      <c r="A2087" s="9" t="str">
        <f t="shared" si="1024"/>
        <v>Ethiopia</v>
      </c>
      <c r="C2087" s="20">
        <f t="shared" si="1025"/>
        <v>268.57463516547034</v>
      </c>
      <c r="D2087" s="15">
        <f t="shared" si="1026"/>
        <v>456.8696329210253</v>
      </c>
      <c r="E2087" s="23">
        <f t="shared" si="1027"/>
        <v>1</v>
      </c>
      <c r="F2087" s="15">
        <f t="shared" si="1030"/>
        <v>456.8696329210253</v>
      </c>
      <c r="H2087" s="12">
        <f t="shared" ref="H2087:AV2087" ca="1" si="1035">_xlfn.NORM.DIST(H$2017,$F2087,$B$37+$B$38*$F2087,FALSE)/$AV677*($F1139/1000)</f>
        <v>1.133997668690233E-5</v>
      </c>
      <c r="I2087" s="12">
        <f t="shared" ca="1" si="1035"/>
        <v>3.4441365408160427E-5</v>
      </c>
      <c r="J2087" s="12">
        <f t="shared" ca="1" si="1035"/>
        <v>9.8266424481574901E-5</v>
      </c>
      <c r="K2087" s="12">
        <f t="shared" ca="1" si="1035"/>
        <v>2.6338227379421532E-4</v>
      </c>
      <c r="L2087" s="12">
        <f t="shared" ca="1" si="1035"/>
        <v>6.6316947218602251E-4</v>
      </c>
      <c r="M2087" s="12">
        <f t="shared" ca="1" si="1035"/>
        <v>1.5686248989038765E-3</v>
      </c>
      <c r="N2087" s="12">
        <f t="shared" ca="1" si="1035"/>
        <v>3.4855416567061903E-3</v>
      </c>
      <c r="O2087" s="12">
        <f t="shared" ca="1" si="1035"/>
        <v>7.2757546497675294E-3</v>
      </c>
      <c r="P2087" s="12">
        <f t="shared" ca="1" si="1035"/>
        <v>1.4267320208923641E-2</v>
      </c>
      <c r="Q2087" s="12">
        <f t="shared" ca="1" si="1035"/>
        <v>2.628229987902226E-2</v>
      </c>
      <c r="R2087" s="12">
        <f t="shared" ca="1" si="1035"/>
        <v>4.5482142960294625E-2</v>
      </c>
      <c r="S2087" s="12">
        <f t="shared" ca="1" si="1035"/>
        <v>7.3939254341511176E-2</v>
      </c>
      <c r="T2087" s="12">
        <f t="shared" ca="1" si="1035"/>
        <v>0.11291868423357543</v>
      </c>
      <c r="U2087" s="12">
        <f t="shared" ca="1" si="1035"/>
        <v>0.16199930310788613</v>
      </c>
      <c r="V2087" s="12">
        <f t="shared" ca="1" si="1035"/>
        <v>0.21833184185001903</v>
      </c>
      <c r="W2087" s="12">
        <f t="shared" ca="1" si="1035"/>
        <v>0.27642518288190626</v>
      </c>
      <c r="X2087" s="12">
        <f t="shared" ca="1" si="1035"/>
        <v>0.32877192731596122</v>
      </c>
      <c r="Y2087" s="12">
        <f t="shared" ca="1" si="1035"/>
        <v>0.36734018841968963</v>
      </c>
      <c r="Z2087" s="12">
        <f t="shared" ca="1" si="1035"/>
        <v>0.38556602327192535</v>
      </c>
      <c r="AA2087" s="12">
        <f t="shared" ca="1" si="1035"/>
        <v>0.38017684545331576</v>
      </c>
      <c r="AB2087" s="12">
        <f t="shared" ca="1" si="1035"/>
        <v>0.3521511932082354</v>
      </c>
      <c r="AC2087" s="12">
        <f t="shared" ca="1" si="1035"/>
        <v>0.30642857434995763</v>
      </c>
      <c r="AD2087" s="12">
        <f t="shared" ca="1" si="1035"/>
        <v>0.25048743864629214</v>
      </c>
      <c r="AE2087" s="12">
        <f t="shared" ca="1" si="1035"/>
        <v>0.19235312133634103</v>
      </c>
      <c r="AF2087" s="12">
        <f t="shared" ca="1" si="1035"/>
        <v>0.13876154255445708</v>
      </c>
      <c r="AG2087" s="12">
        <f t="shared" ca="1" si="1035"/>
        <v>9.4036313457768528E-2</v>
      </c>
      <c r="AH2087" s="12">
        <f t="shared" ca="1" si="1035"/>
        <v>5.9865782810901644E-2</v>
      </c>
      <c r="AI2087" s="12">
        <f t="shared" ca="1" si="1035"/>
        <v>3.5802910380815109E-2</v>
      </c>
      <c r="AJ2087" s="12">
        <f t="shared" ca="1" si="1035"/>
        <v>2.0114747810908048E-2</v>
      </c>
      <c r="AK2087" s="12">
        <f t="shared" ca="1" si="1035"/>
        <v>1.0616159806303781E-2</v>
      </c>
      <c r="AL2087" s="12">
        <f t="shared" ca="1" si="1035"/>
        <v>5.2635275168829892E-3</v>
      </c>
      <c r="AM2087" s="12">
        <f t="shared" ca="1" si="1035"/>
        <v>2.4515623491965072E-3</v>
      </c>
      <c r="AN2087" s="12">
        <f t="shared" ca="1" si="1035"/>
        <v>1.0726686374430939E-3</v>
      </c>
      <c r="AO2087" s="12">
        <f t="shared" ca="1" si="1035"/>
        <v>4.4090479088487597E-4</v>
      </c>
      <c r="AP2087" s="12">
        <f t="shared" ca="1" si="1035"/>
        <v>1.7024746256631226E-4</v>
      </c>
      <c r="AQ2087" s="12">
        <f t="shared" ca="1" si="1035"/>
        <v>6.1755134574697896E-5</v>
      </c>
      <c r="AR2087" s="12">
        <f t="shared" ca="1" si="1035"/>
        <v>2.1043699525233117E-5</v>
      </c>
      <c r="AS2087" s="12">
        <f t="shared" ca="1" si="1035"/>
        <v>6.7363975079625919E-6</v>
      </c>
      <c r="AT2087" s="12">
        <f t="shared" ca="1" si="1035"/>
        <v>2.025768976519735E-6</v>
      </c>
      <c r="AU2087" s="12">
        <f t="shared" ca="1" si="1035"/>
        <v>5.7228019981316684E-7</v>
      </c>
      <c r="AV2087" s="12">
        <f t="shared" ca="1" si="1035"/>
        <v>1.5187424054467792E-7</v>
      </c>
      <c r="AX2087" s="13">
        <f t="shared" si="1029"/>
        <v>0.28478111968590047</v>
      </c>
    </row>
    <row r="2088" spans="1:50" x14ac:dyDescent="0.2">
      <c r="A2088" s="9" t="str">
        <f t="shared" si="1024"/>
        <v>Faeroe Islands</v>
      </c>
      <c r="C2088" s="20">
        <f t="shared" si="1025"/>
        <v>569.28154547706401</v>
      </c>
      <c r="D2088" s="15">
        <f t="shared" si="1026"/>
        <v>606.77084447266964</v>
      </c>
      <c r="E2088" s="23">
        <f t="shared" si="1027"/>
        <v>1</v>
      </c>
      <c r="F2088" s="15">
        <f t="shared" si="1030"/>
        <v>606.77084447266964</v>
      </c>
      <c r="H2088" s="12">
        <f t="shared" ref="H2088:AV2088" ca="1" si="1036">_xlfn.NORM.DIST(H$2017,$F2088,$B$37+$B$38*$F2088,FALSE)/$AV678*($F1140/1000)</f>
        <v>8.2981939758708543E-13</v>
      </c>
      <c r="I2088" s="12">
        <f t="shared" ca="1" si="1036"/>
        <v>3.6661054599723459E-12</v>
      </c>
      <c r="J2088" s="12">
        <f t="shared" ca="1" si="1036"/>
        <v>1.5215384090444097E-11</v>
      </c>
      <c r="K2088" s="12">
        <f t="shared" ca="1" si="1036"/>
        <v>5.9322231727908299E-11</v>
      </c>
      <c r="L2088" s="12">
        <f t="shared" ca="1" si="1036"/>
        <v>2.1727443883725064E-10</v>
      </c>
      <c r="M2088" s="12">
        <f t="shared" ca="1" si="1036"/>
        <v>7.4757778553813039E-10</v>
      </c>
      <c r="N2088" s="12">
        <f t="shared" ca="1" si="1036"/>
        <v>2.4163549676366158E-9</v>
      </c>
      <c r="O2088" s="12">
        <f t="shared" ca="1" si="1036"/>
        <v>7.3370532992490749E-9</v>
      </c>
      <c r="P2088" s="12">
        <f t="shared" ca="1" si="1036"/>
        <v>2.09285533448815E-8</v>
      </c>
      <c r="Q2088" s="12">
        <f t="shared" ca="1" si="1036"/>
        <v>5.6080688879156127E-8</v>
      </c>
      <c r="R2088" s="12">
        <f t="shared" ca="1" si="1036"/>
        <v>1.4117053641900798E-7</v>
      </c>
      <c r="S2088" s="12">
        <f t="shared" ca="1" si="1036"/>
        <v>3.3383462942426941E-7</v>
      </c>
      <c r="T2088" s="12">
        <f t="shared" ca="1" si="1036"/>
        <v>7.4160952651343099E-7</v>
      </c>
      <c r="U2088" s="12">
        <f t="shared" ca="1" si="1036"/>
        <v>1.5476608968072337E-6</v>
      </c>
      <c r="V2088" s="12">
        <f t="shared" ca="1" si="1036"/>
        <v>3.0341211273310954E-6</v>
      </c>
      <c r="W2088" s="12">
        <f t="shared" ca="1" si="1036"/>
        <v>5.5878741218226163E-6</v>
      </c>
      <c r="X2088" s="12">
        <f t="shared" ca="1" si="1036"/>
        <v>9.6675607247191731E-6</v>
      </c>
      <c r="Y2088" s="12">
        <f t="shared" ca="1" si="1036"/>
        <v>1.5712445997344363E-5</v>
      </c>
      <c r="Z2088" s="12">
        <f t="shared" ca="1" si="1036"/>
        <v>2.3989836180462311E-5</v>
      </c>
      <c r="AA2088" s="12">
        <f t="shared" ca="1" si="1036"/>
        <v>3.4408628428949558E-5</v>
      </c>
      <c r="AB2088" s="12">
        <f t="shared" ca="1" si="1036"/>
        <v>4.6362199929731097E-5</v>
      </c>
      <c r="AC2088" s="12">
        <f t="shared" ca="1" si="1036"/>
        <v>5.8683675151894637E-5</v>
      </c>
      <c r="AD2088" s="12">
        <f t="shared" ca="1" si="1036"/>
        <v>6.9779389925687547E-5</v>
      </c>
      <c r="AE2088" s="12">
        <f t="shared" ca="1" si="1036"/>
        <v>7.7945962962849339E-5</v>
      </c>
      <c r="AF2088" s="12">
        <f t="shared" ca="1" si="1036"/>
        <v>8.1793102231836191E-5</v>
      </c>
      <c r="AG2088" s="12">
        <f t="shared" ca="1" si="1036"/>
        <v>8.0629938539300452E-5</v>
      </c>
      <c r="AH2088" s="12">
        <f t="shared" ca="1" si="1036"/>
        <v>7.4667665297854983E-5</v>
      </c>
      <c r="AI2088" s="12">
        <f t="shared" ca="1" si="1036"/>
        <v>6.4956917912788699E-5</v>
      </c>
      <c r="AJ2088" s="12">
        <f t="shared" ca="1" si="1036"/>
        <v>5.3085369341241873E-5</v>
      </c>
      <c r="AK2088" s="12">
        <f t="shared" ca="1" si="1036"/>
        <v>4.0754997539251366E-5</v>
      </c>
      <c r="AL2088" s="12">
        <f t="shared" ca="1" si="1036"/>
        <v>2.939297153558752E-5</v>
      </c>
      <c r="AM2088" s="12">
        <f t="shared" ca="1" si="1036"/>
        <v>1.9914192998756929E-5</v>
      </c>
      <c r="AN2088" s="12">
        <f t="shared" ca="1" si="1036"/>
        <v>1.2674724388101882E-5</v>
      </c>
      <c r="AO2088" s="12">
        <f t="shared" ca="1" si="1036"/>
        <v>7.5782849631473004E-6</v>
      </c>
      <c r="AP2088" s="12">
        <f t="shared" ca="1" si="1036"/>
        <v>4.2565715129239554E-6</v>
      </c>
      <c r="AQ2088" s="12">
        <f t="shared" ca="1" si="1036"/>
        <v>2.2459781733458818E-6</v>
      </c>
      <c r="AR2088" s="12">
        <f t="shared" ca="1" si="1036"/>
        <v>1.1132885015480181E-6</v>
      </c>
      <c r="AS2088" s="12">
        <f t="shared" ca="1" si="1036"/>
        <v>5.1840181158556975E-7</v>
      </c>
      <c r="AT2088" s="12">
        <f t="shared" ca="1" si="1036"/>
        <v>2.2676806403022442E-7</v>
      </c>
      <c r="AU2088" s="12">
        <f t="shared" ca="1" si="1036"/>
        <v>9.3186686424610653E-8</v>
      </c>
      <c r="AV2088" s="12">
        <f t="shared" ca="1" si="1036"/>
        <v>3.597347902262528E-8</v>
      </c>
      <c r="AX2088" s="13">
        <f t="shared" si="1029"/>
        <v>1.933372367480159E-2</v>
      </c>
    </row>
    <row r="2089" spans="1:50" x14ac:dyDescent="0.2">
      <c r="A2089" s="9" t="str">
        <f t="shared" si="1024"/>
        <v>Fiji</v>
      </c>
      <c r="C2089" s="20">
        <f t="shared" si="1025"/>
        <v>468.47761303334647</v>
      </c>
      <c r="D2089" s="15">
        <f t="shared" si="1026"/>
        <v>556.25660142708034</v>
      </c>
      <c r="E2089" s="23">
        <f t="shared" si="1027"/>
        <v>1</v>
      </c>
      <c r="F2089" s="15">
        <f t="shared" si="1030"/>
        <v>556.25660142708034</v>
      </c>
      <c r="H2089" s="12">
        <f t="shared" ref="H2089:AV2089" ca="1" si="1037">_xlfn.NORM.DIST(H$2017,$F2089,$B$37+$B$38*$F2089,FALSE)/$AV679*($F1141/1000)</f>
        <v>2.8488305261272259E-10</v>
      </c>
      <c r="I2089" s="12">
        <f t="shared" ca="1" si="1037"/>
        <v>1.1092842404740897E-9</v>
      </c>
      <c r="J2089" s="12">
        <f t="shared" ca="1" si="1037"/>
        <v>4.0576601205990892E-9</v>
      </c>
      <c r="K2089" s="12">
        <f t="shared" ca="1" si="1037"/>
        <v>1.3943284382289473E-8</v>
      </c>
      <c r="L2089" s="12">
        <f t="shared" ca="1" si="1037"/>
        <v>4.501021615337129E-8</v>
      </c>
      <c r="M2089" s="12">
        <f t="shared" ca="1" si="1037"/>
        <v>1.364940458056348E-7</v>
      </c>
      <c r="N2089" s="12">
        <f t="shared" ca="1" si="1037"/>
        <v>3.888417687659893E-7</v>
      </c>
      <c r="O2089" s="12">
        <f t="shared" ca="1" si="1037"/>
        <v>1.0406117083572804E-6</v>
      </c>
      <c r="P2089" s="12">
        <f t="shared" ca="1" si="1037"/>
        <v>2.6161407218990518E-6</v>
      </c>
      <c r="Q2089" s="12">
        <f t="shared" ca="1" si="1037"/>
        <v>6.1786001229627968E-6</v>
      </c>
      <c r="R2089" s="12">
        <f t="shared" ca="1" si="1037"/>
        <v>1.3708049733345868E-5</v>
      </c>
      <c r="S2089" s="12">
        <f t="shared" ca="1" si="1037"/>
        <v>2.8570500533169978E-5</v>
      </c>
      <c r="T2089" s="12">
        <f t="shared" ca="1" si="1037"/>
        <v>5.5939247691495204E-5</v>
      </c>
      <c r="U2089" s="12">
        <f t="shared" ca="1" si="1037"/>
        <v>1.0288972079538171E-4</v>
      </c>
      <c r="V2089" s="12">
        <f t="shared" ca="1" si="1037"/>
        <v>1.777804294309027E-4</v>
      </c>
      <c r="W2089" s="12">
        <f t="shared" ca="1" si="1037"/>
        <v>2.885708827555389E-4</v>
      </c>
      <c r="X2089" s="12">
        <f t="shared" ca="1" si="1037"/>
        <v>4.4002531241109068E-4</v>
      </c>
      <c r="Y2089" s="12">
        <f t="shared" ca="1" si="1037"/>
        <v>6.3031756072614697E-4</v>
      </c>
      <c r="Z2089" s="12">
        <f t="shared" ca="1" si="1037"/>
        <v>8.4819898517982453E-4</v>
      </c>
      <c r="AA2089" s="12">
        <f t="shared" ca="1" si="1037"/>
        <v>1.0722416801987251E-3</v>
      </c>
      <c r="AB2089" s="12">
        <f t="shared" ca="1" si="1037"/>
        <v>1.2733395151307485E-3</v>
      </c>
      <c r="AC2089" s="12">
        <f t="shared" ca="1" si="1037"/>
        <v>1.4205363226620384E-3</v>
      </c>
      <c r="AD2089" s="12">
        <f t="shared" ca="1" si="1037"/>
        <v>1.48873385340481E-3</v>
      </c>
      <c r="AE2089" s="12">
        <f t="shared" ca="1" si="1037"/>
        <v>1.4656773630323556E-3</v>
      </c>
      <c r="AF2089" s="12">
        <f t="shared" ca="1" si="1037"/>
        <v>1.3555523410235591E-3</v>
      </c>
      <c r="AG2089" s="12">
        <f t="shared" ca="1" si="1037"/>
        <v>1.1777437202464449E-3</v>
      </c>
      <c r="AH2089" s="12">
        <f t="shared" ca="1" si="1037"/>
        <v>9.6126227362768892E-4</v>
      </c>
      <c r="AI2089" s="12">
        <f t="shared" ca="1" si="1037"/>
        <v>7.3703751463800383E-4</v>
      </c>
      <c r="AJ2089" s="12">
        <f t="shared" ca="1" si="1037"/>
        <v>5.3087696829895665E-4</v>
      </c>
      <c r="AK2089" s="12">
        <f t="shared" ca="1" si="1037"/>
        <v>3.5921525318313236E-4</v>
      </c>
      <c r="AL2089" s="12">
        <f t="shared" ca="1" si="1037"/>
        <v>2.28334875460396E-4</v>
      </c>
      <c r="AM2089" s="12">
        <f t="shared" ca="1" si="1037"/>
        <v>1.3634723180793595E-4</v>
      </c>
      <c r="AN2089" s="12">
        <f t="shared" ca="1" si="1037"/>
        <v>7.6485127529102103E-5</v>
      </c>
      <c r="AO2089" s="12">
        <f t="shared" ca="1" si="1037"/>
        <v>4.0305495084671448E-5</v>
      </c>
      <c r="AP2089" s="12">
        <f t="shared" ca="1" si="1037"/>
        <v>1.9952996203201238E-5</v>
      </c>
      <c r="AQ2089" s="12">
        <f t="shared" ca="1" si="1037"/>
        <v>9.279158105113754E-6</v>
      </c>
      <c r="AR2089" s="12">
        <f t="shared" ca="1" si="1037"/>
        <v>4.0538308576306284E-6</v>
      </c>
      <c r="AS2089" s="12">
        <f t="shared" ca="1" si="1037"/>
        <v>1.6637162888719968E-6</v>
      </c>
      <c r="AT2089" s="12">
        <f t="shared" ca="1" si="1037"/>
        <v>6.4143035412475197E-7</v>
      </c>
      <c r="AU2089" s="12">
        <f t="shared" ca="1" si="1037"/>
        <v>2.3231451333256124E-7</v>
      </c>
      <c r="AV2089" s="12">
        <f t="shared" ca="1" si="1037"/>
        <v>7.9042336823056279E-8</v>
      </c>
      <c r="AX2089" s="13">
        <f t="shared" si="1029"/>
        <v>5.9077353650998587E-2</v>
      </c>
    </row>
    <row r="2090" spans="1:50" x14ac:dyDescent="0.2">
      <c r="A2090" s="9" t="str">
        <f t="shared" si="1024"/>
        <v>Finland</v>
      </c>
      <c r="C2090" s="20">
        <f t="shared" si="1025"/>
        <v>632.74110162028774</v>
      </c>
      <c r="D2090" s="15">
        <f t="shared" si="1026"/>
        <v>632.74110162028774</v>
      </c>
      <c r="E2090" s="23">
        <f t="shared" si="1027"/>
        <v>1</v>
      </c>
      <c r="F2090" s="15">
        <f t="shared" si="1030"/>
        <v>632.74110162028774</v>
      </c>
      <c r="H2090" s="12">
        <f t="shared" ref="H2090:AV2090" ca="1" si="1038">_xlfn.NORM.DIST(H$2017,$F2090,$B$37+$B$38*$F2090,FALSE)/$AV680*($F1142/1000)</f>
        <v>9.9114984336268244E-12</v>
      </c>
      <c r="I2090" s="12">
        <f t="shared" ca="1" si="1038"/>
        <v>4.6725885064981285E-11</v>
      </c>
      <c r="J2090" s="12">
        <f t="shared" ca="1" si="1038"/>
        <v>2.0693423742967412E-10</v>
      </c>
      <c r="K2090" s="12">
        <f t="shared" ca="1" si="1038"/>
        <v>8.6092190983980747E-10</v>
      </c>
      <c r="L2090" s="12">
        <f t="shared" ca="1" si="1038"/>
        <v>3.3647419656636889E-9</v>
      </c>
      <c r="M2090" s="12">
        <f t="shared" ca="1" si="1038"/>
        <v>1.2353680469280443E-8</v>
      </c>
      <c r="N2090" s="12">
        <f t="shared" ca="1" si="1038"/>
        <v>4.2608628786353044E-8</v>
      </c>
      <c r="O2090" s="12">
        <f t="shared" ca="1" si="1038"/>
        <v>1.3805601940236415E-7</v>
      </c>
      <c r="P2090" s="12">
        <f t="shared" ca="1" si="1038"/>
        <v>4.2021323908223687E-7</v>
      </c>
      <c r="Q2090" s="12">
        <f t="shared" ca="1" si="1038"/>
        <v>1.2015468514955516E-6</v>
      </c>
      <c r="R2090" s="12">
        <f t="shared" ca="1" si="1038"/>
        <v>3.2275151044656421E-6</v>
      </c>
      <c r="S2090" s="12">
        <f t="shared" ca="1" si="1038"/>
        <v>8.1442754176154501E-6</v>
      </c>
      <c r="T2090" s="12">
        <f t="shared" ca="1" si="1038"/>
        <v>1.9306040606933863E-5</v>
      </c>
      <c r="U2090" s="12">
        <f t="shared" ca="1" si="1038"/>
        <v>4.2992289506270449E-5</v>
      </c>
      <c r="V2090" s="12">
        <f t="shared" ca="1" si="1038"/>
        <v>8.9938269437525641E-5</v>
      </c>
      <c r="W2090" s="12">
        <f t="shared" ca="1" si="1038"/>
        <v>1.7674823058793976E-4</v>
      </c>
      <c r="X2090" s="12">
        <f t="shared" ca="1" si="1038"/>
        <v>3.2630386483760134E-4</v>
      </c>
      <c r="Y2090" s="12">
        <f t="shared" ca="1" si="1038"/>
        <v>5.6590815912672856E-4</v>
      </c>
      <c r="Z2090" s="12">
        <f t="shared" ca="1" si="1038"/>
        <v>9.2199016462138556E-4</v>
      </c>
      <c r="AA2090" s="12">
        <f t="shared" ca="1" si="1038"/>
        <v>1.4111176234054797E-3</v>
      </c>
      <c r="AB2090" s="12">
        <f t="shared" ca="1" si="1038"/>
        <v>2.0288817621239384E-3</v>
      </c>
      <c r="AC2090" s="12">
        <f t="shared" ca="1" si="1038"/>
        <v>2.7403551786150705E-3</v>
      </c>
      <c r="AD2090" s="12">
        <f t="shared" ca="1" si="1038"/>
        <v>3.4770710714960096E-3</v>
      </c>
      <c r="AE2090" s="12">
        <f t="shared" ca="1" si="1038"/>
        <v>4.1445451474567468E-3</v>
      </c>
      <c r="AF2090" s="12">
        <f t="shared" ca="1" si="1038"/>
        <v>4.6408419354482143E-3</v>
      </c>
      <c r="AG2090" s="12">
        <f t="shared" ca="1" si="1038"/>
        <v>4.8817245822354088E-3</v>
      </c>
      <c r="AH2090" s="12">
        <f t="shared" ca="1" si="1038"/>
        <v>4.8239896286985887E-3</v>
      </c>
      <c r="AI2090" s="12">
        <f t="shared" ca="1" si="1038"/>
        <v>4.4781233498147766E-3</v>
      </c>
      <c r="AJ2090" s="12">
        <f t="shared" ca="1" si="1038"/>
        <v>3.9051914836136757E-3</v>
      </c>
      <c r="AK2090" s="12">
        <f t="shared" ca="1" si="1038"/>
        <v>3.1992281309649096E-3</v>
      </c>
      <c r="AL2090" s="12">
        <f t="shared" ca="1" si="1038"/>
        <v>2.462094291297129E-3</v>
      </c>
      <c r="AM2090" s="12">
        <f t="shared" ca="1" si="1038"/>
        <v>1.7800030534752681E-3</v>
      </c>
      <c r="AN2090" s="12">
        <f t="shared" ca="1" si="1038"/>
        <v>1.2089084364142193E-3</v>
      </c>
      <c r="AO2090" s="12">
        <f t="shared" ca="1" si="1038"/>
        <v>7.7129881519285648E-4</v>
      </c>
      <c r="AP2090" s="12">
        <f t="shared" ca="1" si="1038"/>
        <v>4.6228363019051362E-4</v>
      </c>
      <c r="AQ2090" s="12">
        <f t="shared" ca="1" si="1038"/>
        <v>2.6028609070038214E-4</v>
      </c>
      <c r="AR2090" s="12">
        <f t="shared" ca="1" si="1038"/>
        <v>1.3767338836182506E-4</v>
      </c>
      <c r="AS2090" s="12">
        <f t="shared" ca="1" si="1038"/>
        <v>6.8407802039223011E-5</v>
      </c>
      <c r="AT2090" s="12">
        <f t="shared" ca="1" si="1038"/>
        <v>3.1931393147420675E-5</v>
      </c>
      <c r="AU2090" s="12">
        <f t="shared" ca="1" si="1038"/>
        <v>1.4001890988846825E-5</v>
      </c>
      <c r="AV2090" s="12">
        <f t="shared" ca="1" si="1038"/>
        <v>5.7678254929190144E-6</v>
      </c>
      <c r="AX2090" s="13">
        <f t="shared" si="1029"/>
        <v>9.9716999999999202E-3</v>
      </c>
    </row>
    <row r="2091" spans="1:50" x14ac:dyDescent="0.2">
      <c r="A2091" s="9" t="str">
        <f t="shared" si="1024"/>
        <v>France</v>
      </c>
      <c r="C2091" s="20">
        <f t="shared" si="1025"/>
        <v>565.88004978876882</v>
      </c>
      <c r="D2091" s="15">
        <f t="shared" si="1026"/>
        <v>604.80320619757993</v>
      </c>
      <c r="E2091" s="23">
        <f t="shared" si="1027"/>
        <v>1</v>
      </c>
      <c r="F2091" s="15">
        <f t="shared" si="1030"/>
        <v>604.80320619757993</v>
      </c>
      <c r="H2091" s="12">
        <f t="shared" ref="H2091:AV2091" ca="1" si="1039">_xlfn.NORM.DIST(H$2017,$F2091,$B$37+$B$38*$F2091,FALSE)/$AV681*($F1143/1000)</f>
        <v>7.6124929731541284E-10</v>
      </c>
      <c r="I2091" s="12">
        <f t="shared" ca="1" si="1039"/>
        <v>3.3466626736714794E-9</v>
      </c>
      <c r="J2091" s="12">
        <f t="shared" ca="1" si="1039"/>
        <v>1.382144882133012E-8</v>
      </c>
      <c r="K2091" s="12">
        <f t="shared" ca="1" si="1039"/>
        <v>5.3623084882125354E-8</v>
      </c>
      <c r="L2091" s="12">
        <f t="shared" ca="1" si="1039"/>
        <v>1.9543692223532459E-7</v>
      </c>
      <c r="M2091" s="12">
        <f t="shared" ca="1" si="1039"/>
        <v>6.6914159834059872E-7</v>
      </c>
      <c r="N2091" s="12">
        <f t="shared" ca="1" si="1039"/>
        <v>2.1522169081201578E-6</v>
      </c>
      <c r="O2091" s="12">
        <f t="shared" ca="1" si="1039"/>
        <v>6.5029534228406777E-6</v>
      </c>
      <c r="P2091" s="12">
        <f t="shared" ca="1" si="1039"/>
        <v>1.8458306056496639E-5</v>
      </c>
      <c r="Q2091" s="12">
        <f t="shared" ca="1" si="1039"/>
        <v>4.9218643145135193E-5</v>
      </c>
      <c r="R2091" s="12">
        <f t="shared" ca="1" si="1039"/>
        <v>1.2328891370296525E-4</v>
      </c>
      <c r="S2091" s="12">
        <f t="shared" ca="1" si="1039"/>
        <v>2.901182238707388E-4</v>
      </c>
      <c r="T2091" s="12">
        <f t="shared" ca="1" si="1039"/>
        <v>6.4133152564968651E-4</v>
      </c>
      <c r="U2091" s="12">
        <f t="shared" ca="1" si="1039"/>
        <v>1.3318237724925046E-3</v>
      </c>
      <c r="V2091" s="12">
        <f t="shared" ca="1" si="1039"/>
        <v>2.5981698047947942E-3</v>
      </c>
      <c r="W2091" s="12">
        <f t="shared" ca="1" si="1039"/>
        <v>4.7615121264501939E-3</v>
      </c>
      <c r="X2091" s="12">
        <f t="shared" ca="1" si="1039"/>
        <v>8.1974514478024094E-3</v>
      </c>
      <c r="Y2091" s="12">
        <f t="shared" ca="1" si="1039"/>
        <v>1.3257737210329931E-2</v>
      </c>
      <c r="Z2091" s="12">
        <f t="shared" ca="1" si="1039"/>
        <v>2.0142647589318767E-2</v>
      </c>
      <c r="AA2091" s="12">
        <f t="shared" ca="1" si="1039"/>
        <v>2.8748838125353147E-2</v>
      </c>
      <c r="AB2091" s="12">
        <f t="shared" ca="1" si="1039"/>
        <v>3.8546117010901888E-2</v>
      </c>
      <c r="AC2091" s="12">
        <f t="shared" ca="1" si="1039"/>
        <v>4.8550931666257381E-2</v>
      </c>
      <c r="AD2091" s="12">
        <f t="shared" ca="1" si="1039"/>
        <v>5.7447494980836906E-2</v>
      </c>
      <c r="AE2091" s="12">
        <f t="shared" ca="1" si="1039"/>
        <v>6.3855927655340886E-2</v>
      </c>
      <c r="AF2091" s="12">
        <f t="shared" ca="1" si="1039"/>
        <v>6.6678824640844958E-2</v>
      </c>
      <c r="AG2091" s="12">
        <f t="shared" ca="1" si="1039"/>
        <v>6.5408056984655058E-2</v>
      </c>
      <c r="AH2091" s="12">
        <f t="shared" ca="1" si="1039"/>
        <v>6.0274158433423208E-2</v>
      </c>
      <c r="AI2091" s="12">
        <f t="shared" ca="1" si="1039"/>
        <v>5.2178027510062265E-2</v>
      </c>
      <c r="AJ2091" s="12">
        <f t="shared" ca="1" si="1039"/>
        <v>4.2432708547234563E-2</v>
      </c>
      <c r="AK2091" s="12">
        <f t="shared" ca="1" si="1039"/>
        <v>3.2416822737232766E-2</v>
      </c>
      <c r="AL2091" s="12">
        <f t="shared" ca="1" si="1039"/>
        <v>2.3264661229922132E-2</v>
      </c>
      <c r="AM2091" s="12">
        <f t="shared" ca="1" si="1039"/>
        <v>1.5684822724117201E-2</v>
      </c>
      <c r="AN2091" s="12">
        <f t="shared" ca="1" si="1039"/>
        <v>9.9338841516760593E-3</v>
      </c>
      <c r="AO2091" s="12">
        <f t="shared" ca="1" si="1039"/>
        <v>5.9103767088619788E-3</v>
      </c>
      <c r="AP2091" s="12">
        <f t="shared" ca="1" si="1039"/>
        <v>3.3034506900706602E-3</v>
      </c>
      <c r="AQ2091" s="12">
        <f t="shared" ca="1" si="1039"/>
        <v>1.7345111248950401E-3</v>
      </c>
      <c r="AR2091" s="12">
        <f t="shared" ca="1" si="1039"/>
        <v>8.5554517368224999E-4</v>
      </c>
      <c r="AS2091" s="12">
        <f t="shared" ca="1" si="1039"/>
        <v>3.9642898139283288E-4</v>
      </c>
      <c r="AT2091" s="12">
        <f t="shared" ca="1" si="1039"/>
        <v>1.7256171261159322E-4</v>
      </c>
      <c r="AU2091" s="12">
        <f t="shared" ca="1" si="1039"/>
        <v>7.0563494962734869E-5</v>
      </c>
      <c r="AV2091" s="12">
        <f t="shared" ca="1" si="1039"/>
        <v>2.7106429691967836E-5</v>
      </c>
      <c r="AX2091" s="13">
        <f t="shared" si="1029"/>
        <v>2.0278428957676814E-2</v>
      </c>
    </row>
    <row r="2092" spans="1:50" x14ac:dyDescent="0.2">
      <c r="A2092" s="9" t="str">
        <f t="shared" si="1024"/>
        <v>French Guiana</v>
      </c>
      <c r="C2092" s="20">
        <f t="shared" si="1025"/>
        <v>458.52069087736299</v>
      </c>
      <c r="D2092" s="15">
        <f t="shared" si="1026"/>
        <v>551.96620497767503</v>
      </c>
      <c r="E2092" s="23">
        <f t="shared" si="1027"/>
        <v>1</v>
      </c>
      <c r="F2092" s="15">
        <f t="shared" si="1030"/>
        <v>551.96620497767503</v>
      </c>
      <c r="H2092" s="12">
        <f t="shared" ref="H2092:AV2092" ca="1" si="1040">_xlfn.NORM.DIST(H$2017,$F2092,$B$37+$B$38*$F2092,FALSE)/$AV682*($F1144/1000)</f>
        <v>2.5652107890105242E-10</v>
      </c>
      <c r="I2092" s="12">
        <f t="shared" ca="1" si="1040"/>
        <v>9.8819134955081579E-10</v>
      </c>
      <c r="J2092" s="12">
        <f t="shared" ca="1" si="1040"/>
        <v>3.5761492252334763E-9</v>
      </c>
      <c r="K2092" s="12">
        <f t="shared" ca="1" si="1040"/>
        <v>1.2157570942142302E-8</v>
      </c>
      <c r="L2092" s="12">
        <f t="shared" ca="1" si="1040"/>
        <v>3.8827067173569663E-8</v>
      </c>
      <c r="M2092" s="12">
        <f t="shared" ca="1" si="1040"/>
        <v>1.1648740125508131E-7</v>
      </c>
      <c r="N2092" s="12">
        <f t="shared" ca="1" si="1040"/>
        <v>3.283068324409886E-7</v>
      </c>
      <c r="O2092" s="12">
        <f t="shared" ca="1" si="1040"/>
        <v>8.692355509467683E-7</v>
      </c>
      <c r="P2092" s="12">
        <f t="shared" ca="1" si="1040"/>
        <v>2.1619798125446488E-6</v>
      </c>
      <c r="Q2092" s="12">
        <f t="shared" ca="1" si="1040"/>
        <v>5.0515235669874252E-6</v>
      </c>
      <c r="R2092" s="12">
        <f t="shared" ca="1" si="1040"/>
        <v>1.1087910899583288E-5</v>
      </c>
      <c r="S2092" s="12">
        <f t="shared" ca="1" si="1040"/>
        <v>2.2863023680490038E-5</v>
      </c>
      <c r="T2092" s="12">
        <f t="shared" ca="1" si="1040"/>
        <v>4.4286789694435043E-5</v>
      </c>
      <c r="U2092" s="12">
        <f t="shared" ca="1" si="1040"/>
        <v>8.0588176402674526E-5</v>
      </c>
      <c r="V2092" s="12">
        <f t="shared" ca="1" si="1040"/>
        <v>1.3776060831654019E-4</v>
      </c>
      <c r="W2092" s="12">
        <f t="shared" ca="1" si="1040"/>
        <v>2.2122559415161977E-4</v>
      </c>
      <c r="X2092" s="12">
        <f t="shared" ca="1" si="1040"/>
        <v>3.3373540597028098E-4</v>
      </c>
      <c r="Y2092" s="12">
        <f t="shared" ca="1" si="1040"/>
        <v>4.7296150186459891E-4</v>
      </c>
      <c r="Z2092" s="12">
        <f t="shared" ca="1" si="1040"/>
        <v>6.2965969464773861E-4</v>
      </c>
      <c r="AA2092" s="12">
        <f t="shared" ca="1" si="1040"/>
        <v>7.8748554790213077E-4</v>
      </c>
      <c r="AB2092" s="12">
        <f t="shared" ca="1" si="1040"/>
        <v>9.2520055581220132E-4</v>
      </c>
      <c r="AC2092" s="12">
        <f t="shared" ca="1" si="1040"/>
        <v>1.021141137872064E-3</v>
      </c>
      <c r="AD2092" s="12">
        <f t="shared" ca="1" si="1040"/>
        <v>1.0587471519953181E-3</v>
      </c>
      <c r="AE2092" s="12">
        <f t="shared" ca="1" si="1040"/>
        <v>1.0312295100796541E-3</v>
      </c>
      <c r="AF2092" s="12">
        <f t="shared" ca="1" si="1040"/>
        <v>9.4357191260567889E-4</v>
      </c>
      <c r="AG2092" s="12">
        <f t="shared" ca="1" si="1040"/>
        <v>8.1105680378917606E-4</v>
      </c>
      <c r="AH2092" s="12">
        <f t="shared" ca="1" si="1040"/>
        <v>6.549137881126715E-4</v>
      </c>
      <c r="AI2092" s="12">
        <f t="shared" ca="1" si="1040"/>
        <v>4.9679085280156222E-4</v>
      </c>
      <c r="AJ2092" s="12">
        <f t="shared" ca="1" si="1040"/>
        <v>3.5401335225565338E-4</v>
      </c>
      <c r="AK2092" s="12">
        <f t="shared" ca="1" si="1040"/>
        <v>2.3698578089293804E-4</v>
      </c>
      <c r="AL2092" s="12">
        <f t="shared" ca="1" si="1040"/>
        <v>1.4903268667542456E-4</v>
      </c>
      <c r="AM2092" s="12">
        <f t="shared" ca="1" si="1040"/>
        <v>8.8043513863884519E-5</v>
      </c>
      <c r="AN2092" s="12">
        <f t="shared" ca="1" si="1040"/>
        <v>4.8861837884210871E-5</v>
      </c>
      <c r="AO2092" s="12">
        <f t="shared" ca="1" si="1040"/>
        <v>2.547409855176364E-5</v>
      </c>
      <c r="AP2092" s="12">
        <f t="shared" ca="1" si="1040"/>
        <v>1.2476260833197884E-5</v>
      </c>
      <c r="AQ2092" s="12">
        <f t="shared" ca="1" si="1040"/>
        <v>5.7401952060053256E-6</v>
      </c>
      <c r="AR2092" s="12">
        <f t="shared" ca="1" si="1040"/>
        <v>2.4809926202829378E-6</v>
      </c>
      <c r="AS2092" s="12">
        <f t="shared" ca="1" si="1040"/>
        <v>1.0073511305260425E-6</v>
      </c>
      <c r="AT2092" s="12">
        <f t="shared" ca="1" si="1040"/>
        <v>3.842314226010177E-7</v>
      </c>
      <c r="AU2092" s="12">
        <f t="shared" ca="1" si="1040"/>
        <v>1.3767702540392254E-7</v>
      </c>
      <c r="AV2092" s="12">
        <f t="shared" ca="1" si="1040"/>
        <v>4.6343268937361301E-8</v>
      </c>
      <c r="AX2092" s="13">
        <f t="shared" si="1029"/>
        <v>6.4297967119726462E-2</v>
      </c>
    </row>
    <row r="2093" spans="1:50" x14ac:dyDescent="0.2">
      <c r="A2093" s="9" t="str">
        <f t="shared" si="1024"/>
        <v>French Polynesia</v>
      </c>
      <c r="C2093" s="20">
        <f t="shared" si="1025"/>
        <v>496.89839444037602</v>
      </c>
      <c r="D2093" s="15">
        <f t="shared" si="1026"/>
        <v>570.57345309412256</v>
      </c>
      <c r="E2093" s="23">
        <f t="shared" si="1027"/>
        <v>1</v>
      </c>
      <c r="F2093" s="15">
        <f t="shared" si="1030"/>
        <v>570.57345309412256</v>
      </c>
      <c r="H2093" s="12">
        <f t="shared" ref="H2093:AV2093" ca="1" si="1041">_xlfn.NORM.DIST(H$2017,$F2093,$B$37+$B$38*$F2093,FALSE)/$AV683*($F1145/1000)</f>
        <v>2.4030513750786446E-11</v>
      </c>
      <c r="I2093" s="12">
        <f t="shared" ca="1" si="1041"/>
        <v>9.6980319077939188E-11</v>
      </c>
      <c r="J2093" s="12">
        <f t="shared" ca="1" si="1041"/>
        <v>3.6767216845836626E-10</v>
      </c>
      <c r="K2093" s="12">
        <f t="shared" ca="1" si="1041"/>
        <v>1.3094668220592108E-9</v>
      </c>
      <c r="L2093" s="12">
        <f t="shared" ca="1" si="1041"/>
        <v>4.3811168524905801E-9</v>
      </c>
      <c r="M2093" s="12">
        <f t="shared" ca="1" si="1041"/>
        <v>1.3769931164382559E-8</v>
      </c>
      <c r="N2093" s="12">
        <f t="shared" ca="1" si="1041"/>
        <v>4.065699689449797E-8</v>
      </c>
      <c r="O2093" s="12">
        <f t="shared" ca="1" si="1041"/>
        <v>1.1277047735630415E-7</v>
      </c>
      <c r="P2093" s="12">
        <f t="shared" ca="1" si="1041"/>
        <v>2.9384082582880148E-7</v>
      </c>
      <c r="Q2093" s="12">
        <f t="shared" ca="1" si="1041"/>
        <v>7.192592368707273E-7</v>
      </c>
      <c r="R2093" s="12">
        <f t="shared" ca="1" si="1041"/>
        <v>1.6539232592657794E-6</v>
      </c>
      <c r="S2093" s="12">
        <f t="shared" ca="1" si="1041"/>
        <v>3.5727436541674282E-6</v>
      </c>
      <c r="T2093" s="12">
        <f t="shared" ca="1" si="1041"/>
        <v>7.2501159651920228E-6</v>
      </c>
      <c r="U2093" s="12">
        <f t="shared" ca="1" si="1041"/>
        <v>1.3821164775648796E-5</v>
      </c>
      <c r="V2093" s="12">
        <f t="shared" ca="1" si="1041"/>
        <v>2.4751466243168484E-5</v>
      </c>
      <c r="W2093" s="12">
        <f t="shared" ca="1" si="1041"/>
        <v>4.1640296411094109E-5</v>
      </c>
      <c r="X2093" s="12">
        <f t="shared" ca="1" si="1041"/>
        <v>6.5808696475461956E-5</v>
      </c>
      <c r="Y2093" s="12">
        <f t="shared" ca="1" si="1041"/>
        <v>9.7703328555534582E-5</v>
      </c>
      <c r="Z2093" s="12">
        <f t="shared" ca="1" si="1041"/>
        <v>1.3626741751551281E-4</v>
      </c>
      <c r="AA2093" s="12">
        <f t="shared" ca="1" si="1041"/>
        <v>1.785382551966471E-4</v>
      </c>
      <c r="AB2093" s="12">
        <f t="shared" ca="1" si="1041"/>
        <v>2.197491186404936E-4</v>
      </c>
      <c r="AC2093" s="12">
        <f t="shared" ca="1" si="1041"/>
        <v>2.5408533078048404E-4</v>
      </c>
      <c r="AD2093" s="12">
        <f t="shared" ca="1" si="1041"/>
        <v>2.7598700776408267E-4</v>
      </c>
      <c r="AE2093" s="12">
        <f t="shared" ca="1" si="1041"/>
        <v>2.8161402395655166E-4</v>
      </c>
      <c r="AF2093" s="12">
        <f t="shared" ca="1" si="1041"/>
        <v>2.6994576184443905E-4</v>
      </c>
      <c r="AG2093" s="12">
        <f t="shared" ca="1" si="1041"/>
        <v>2.4308342313242277E-4</v>
      </c>
      <c r="AH2093" s="12">
        <f t="shared" ca="1" si="1041"/>
        <v>2.0563203264170913E-4</v>
      </c>
      <c r="AI2093" s="12">
        <f t="shared" ca="1" si="1041"/>
        <v>1.6341156464246581E-4</v>
      </c>
      <c r="AJ2093" s="12">
        <f t="shared" ca="1" si="1041"/>
        <v>1.2199201450359957E-4</v>
      </c>
      <c r="AK2093" s="12">
        <f t="shared" ca="1" si="1041"/>
        <v>8.5553269792003529E-5</v>
      </c>
      <c r="AL2093" s="12">
        <f t="shared" ca="1" si="1041"/>
        <v>5.6363560156236265E-5</v>
      </c>
      <c r="AM2093" s="12">
        <f t="shared" ca="1" si="1041"/>
        <v>3.4883240044418497E-5</v>
      </c>
      <c r="AN2093" s="12">
        <f t="shared" ca="1" si="1041"/>
        <v>2.0281114212199032E-5</v>
      </c>
      <c r="AO2093" s="12">
        <f t="shared" ca="1" si="1041"/>
        <v>1.1077031733924664E-5</v>
      </c>
      <c r="AP2093" s="12">
        <f t="shared" ca="1" si="1041"/>
        <v>5.6834439835276969E-6</v>
      </c>
      <c r="AQ2093" s="12">
        <f t="shared" ca="1" si="1041"/>
        <v>2.7394057487219229E-6</v>
      </c>
      <c r="AR2093" s="12">
        <f t="shared" ca="1" si="1041"/>
        <v>1.2403885156122422E-6</v>
      </c>
      <c r="AS2093" s="12">
        <f t="shared" ca="1" si="1041"/>
        <v>5.2761326427300812E-7</v>
      </c>
      <c r="AT2093" s="12">
        <f t="shared" ca="1" si="1041"/>
        <v>2.1082896113894962E-7</v>
      </c>
      <c r="AU2093" s="12">
        <f t="shared" ca="1" si="1041"/>
        <v>7.9140980615229293E-8</v>
      </c>
      <c r="AV2093" s="12">
        <f t="shared" ca="1" si="1041"/>
        <v>2.7908029957336483E-8</v>
      </c>
      <c r="AX2093" s="13">
        <f t="shared" si="1029"/>
        <v>4.4028758697765256E-2</v>
      </c>
    </row>
    <row r="2094" spans="1:50" x14ac:dyDescent="0.2">
      <c r="A2094" s="9" t="str">
        <f t="shared" si="1024"/>
        <v>Gabon</v>
      </c>
      <c r="C2094" s="20">
        <f t="shared" si="1025"/>
        <v>308.02893772871772</v>
      </c>
      <c r="D2094" s="15">
        <f t="shared" si="1026"/>
        <v>476.27177649821357</v>
      </c>
      <c r="E2094" s="23">
        <f t="shared" si="1027"/>
        <v>1</v>
      </c>
      <c r="F2094" s="15">
        <f t="shared" si="1030"/>
        <v>476.27177649821357</v>
      </c>
      <c r="H2094" s="12">
        <f t="shared" ref="H2094:AV2094" ca="1" si="1042">_xlfn.NORM.DIST(H$2017,$F2094,$B$37+$B$38*$F2094,FALSE)/$AV684*($F1146/1000)</f>
        <v>9.4347031499643332E-8</v>
      </c>
      <c r="I2094" s="12">
        <f t="shared" ca="1" si="1042"/>
        <v>3.007890684788841E-7</v>
      </c>
      <c r="J2094" s="12">
        <f t="shared" ca="1" si="1042"/>
        <v>9.008499361352051E-7</v>
      </c>
      <c r="K2094" s="12">
        <f t="shared" ca="1" si="1042"/>
        <v>2.5345417549664986E-6</v>
      </c>
      <c r="L2094" s="12">
        <f t="shared" ca="1" si="1042"/>
        <v>6.6988930389296456E-6</v>
      </c>
      <c r="M2094" s="12">
        <f t="shared" ca="1" si="1042"/>
        <v>1.6632718274525513E-5</v>
      </c>
      <c r="N2094" s="12">
        <f t="shared" ca="1" si="1042"/>
        <v>3.8795380379928995E-5</v>
      </c>
      <c r="O2094" s="12">
        <f t="shared" ca="1" si="1042"/>
        <v>8.5006746031140028E-5</v>
      </c>
      <c r="P2094" s="12">
        <f t="shared" ca="1" si="1042"/>
        <v>1.7497796639088489E-4</v>
      </c>
      <c r="Q2094" s="12">
        <f t="shared" ca="1" si="1042"/>
        <v>3.3835292275643961E-4</v>
      </c>
      <c r="R2094" s="12">
        <f t="shared" ca="1" si="1042"/>
        <v>6.1462906662924943E-4</v>
      </c>
      <c r="S2094" s="12">
        <f t="shared" ca="1" si="1042"/>
        <v>1.0488487188836295E-3</v>
      </c>
      <c r="T2094" s="12">
        <f t="shared" ca="1" si="1042"/>
        <v>1.6813928808662249E-3</v>
      </c>
      <c r="U2094" s="12">
        <f t="shared" ca="1" si="1042"/>
        <v>2.5321075682849135E-3</v>
      </c>
      <c r="V2094" s="12">
        <f t="shared" ca="1" si="1042"/>
        <v>3.5822153724743224E-3</v>
      </c>
      <c r="W2094" s="12">
        <f t="shared" ca="1" si="1042"/>
        <v>4.7607769008779109E-3</v>
      </c>
      <c r="X2094" s="12">
        <f t="shared" ca="1" si="1042"/>
        <v>5.943750376414229E-3</v>
      </c>
      <c r="Y2094" s="12">
        <f t="shared" ca="1" si="1042"/>
        <v>6.9710771372064528E-3</v>
      </c>
      <c r="Z2094" s="12">
        <f t="shared" ca="1" si="1042"/>
        <v>7.6806117054281555E-3</v>
      </c>
      <c r="AA2094" s="12">
        <f t="shared" ca="1" si="1042"/>
        <v>7.9496558178557743E-3</v>
      </c>
      <c r="AB2094" s="12">
        <f t="shared" ca="1" si="1042"/>
        <v>7.7296074266427458E-3</v>
      </c>
      <c r="AC2094" s="12">
        <f t="shared" ca="1" si="1042"/>
        <v>7.0602998118320633E-3</v>
      </c>
      <c r="AD2094" s="12">
        <f t="shared" ca="1" si="1042"/>
        <v>6.0582256374963218E-3</v>
      </c>
      <c r="AE2094" s="12">
        <f t="shared" ca="1" si="1042"/>
        <v>4.8834229558469295E-3</v>
      </c>
      <c r="AF2094" s="12">
        <f t="shared" ca="1" si="1042"/>
        <v>3.6979397513446934E-3</v>
      </c>
      <c r="AG2094" s="12">
        <f t="shared" ca="1" si="1042"/>
        <v>2.6305824402728674E-3</v>
      </c>
      <c r="AH2094" s="12">
        <f t="shared" ca="1" si="1042"/>
        <v>1.7579260316551639E-3</v>
      </c>
      <c r="AI2094" s="12">
        <f t="shared" ca="1" si="1042"/>
        <v>1.103585212941542E-3</v>
      </c>
      <c r="AJ2094" s="12">
        <f t="shared" ca="1" si="1042"/>
        <v>6.5083026890728254E-4</v>
      </c>
      <c r="AK2094" s="12">
        <f t="shared" ca="1" si="1042"/>
        <v>3.6056719231805548E-4</v>
      </c>
      <c r="AL2094" s="12">
        <f t="shared" ca="1" si="1042"/>
        <v>1.8765548724386695E-4</v>
      </c>
      <c r="AM2094" s="12">
        <f t="shared" ca="1" si="1042"/>
        <v>9.1747221977887746E-5</v>
      </c>
      <c r="AN2094" s="12">
        <f t="shared" ca="1" si="1042"/>
        <v>4.2138703843074713E-5</v>
      </c>
      <c r="AO2094" s="12">
        <f t="shared" ca="1" si="1042"/>
        <v>1.8181345407010923E-5</v>
      </c>
      <c r="AP2094" s="12">
        <f t="shared" ca="1" si="1042"/>
        <v>7.3693207077587981E-6</v>
      </c>
      <c r="AQ2094" s="12">
        <f t="shared" ca="1" si="1042"/>
        <v>2.8059859464872188E-6</v>
      </c>
      <c r="AR2094" s="12">
        <f t="shared" ca="1" si="1042"/>
        <v>1.0036912103326407E-6</v>
      </c>
      <c r="AS2094" s="12">
        <f t="shared" ca="1" si="1042"/>
        <v>3.3726505506594592E-7</v>
      </c>
      <c r="AT2094" s="12">
        <f t="shared" ca="1" si="1042"/>
        <v>1.0646311381555048E-7</v>
      </c>
      <c r="AU2094" s="12">
        <f t="shared" ca="1" si="1042"/>
        <v>3.1570653969304089E-8</v>
      </c>
      <c r="AV2094" s="12">
        <f t="shared" ca="1" si="1042"/>
        <v>8.7947720392679764E-9</v>
      </c>
      <c r="AX2094" s="13">
        <f t="shared" si="1029"/>
        <v>0.22281586676737425</v>
      </c>
    </row>
    <row r="2095" spans="1:50" x14ac:dyDescent="0.2">
      <c r="A2095" s="9" t="str">
        <f t="shared" si="1024"/>
        <v>Gambia</v>
      </c>
      <c r="C2095" s="20">
        <f t="shared" si="1025"/>
        <v>265.6040055554555</v>
      </c>
      <c r="D2095" s="15">
        <f t="shared" si="1026"/>
        <v>456.26961235555842</v>
      </c>
      <c r="E2095" s="23">
        <f t="shared" si="1027"/>
        <v>1</v>
      </c>
      <c r="F2095" s="15">
        <f t="shared" si="1030"/>
        <v>456.26961235555842</v>
      </c>
      <c r="H2095" s="12">
        <f t="shared" ref="H2095:AV2095" ca="1" si="1043">_xlfn.NORM.DIST(H$2017,$F2095,$B$37+$B$38*$F2095,FALSE)/$AV685*($F1147/1000)</f>
        <v>3.5161091493277258E-7</v>
      </c>
      <c r="I2095" s="12">
        <f t="shared" ca="1" si="1043"/>
        <v>1.0662991989984161E-6</v>
      </c>
      <c r="J2095" s="12">
        <f t="shared" ca="1" si="1043"/>
        <v>3.0377526790743703E-6</v>
      </c>
      <c r="K2095" s="12">
        <f t="shared" ca="1" si="1043"/>
        <v>8.129846336830958E-6</v>
      </c>
      <c r="L2095" s="12">
        <f t="shared" ca="1" si="1043"/>
        <v>2.0439433578159424E-5</v>
      </c>
      <c r="M2095" s="12">
        <f t="shared" ca="1" si="1043"/>
        <v>4.8273853776136056E-5</v>
      </c>
      <c r="N2095" s="12">
        <f t="shared" ca="1" si="1043"/>
        <v>1.0710547700219859E-4</v>
      </c>
      <c r="O2095" s="12">
        <f t="shared" ca="1" si="1043"/>
        <v>2.2323792839992946E-4</v>
      </c>
      <c r="P2095" s="12">
        <f t="shared" ca="1" si="1043"/>
        <v>4.3710007657883778E-4</v>
      </c>
      <c r="Q2095" s="12">
        <f t="shared" ca="1" si="1043"/>
        <v>8.0398949884505182E-4</v>
      </c>
      <c r="R2095" s="12">
        <f t="shared" ca="1" si="1043"/>
        <v>1.3892373949536811E-3</v>
      </c>
      <c r="S2095" s="12">
        <f t="shared" ca="1" si="1043"/>
        <v>2.2550654360809302E-3</v>
      </c>
      <c r="T2095" s="12">
        <f t="shared" ca="1" si="1043"/>
        <v>3.4387327663472122E-3</v>
      </c>
      <c r="U2095" s="12">
        <f t="shared" ca="1" si="1043"/>
        <v>4.9259987824445475E-3</v>
      </c>
      <c r="V2095" s="12">
        <f t="shared" ca="1" si="1043"/>
        <v>6.6289809095599261E-3</v>
      </c>
      <c r="W2095" s="12">
        <f t="shared" ca="1" si="1043"/>
        <v>8.3802279375321982E-3</v>
      </c>
      <c r="X2095" s="12">
        <f t="shared" ca="1" si="1043"/>
        <v>9.9522548660117508E-3</v>
      </c>
      <c r="Y2095" s="12">
        <f t="shared" ca="1" si="1043"/>
        <v>1.1103086981382347E-2</v>
      </c>
      <c r="Z2095" s="12">
        <f t="shared" ca="1" si="1043"/>
        <v>1.1636505785332001E-2</v>
      </c>
      <c r="AA2095" s="12">
        <f t="shared" ca="1" si="1043"/>
        <v>1.1456660201314785E-2</v>
      </c>
      <c r="AB2095" s="12">
        <f t="shared" ca="1" si="1043"/>
        <v>1.0596198118883422E-2</v>
      </c>
      <c r="AC2095" s="12">
        <f t="shared" ca="1" si="1043"/>
        <v>9.2065878609501883E-3</v>
      </c>
      <c r="AD2095" s="12">
        <f t="shared" ca="1" si="1043"/>
        <v>7.5145664520481137E-3</v>
      </c>
      <c r="AE2095" s="12">
        <f t="shared" ca="1" si="1043"/>
        <v>5.7619004609023869E-3</v>
      </c>
      <c r="AF2095" s="12">
        <f t="shared" ca="1" si="1043"/>
        <v>4.1503447052822174E-3</v>
      </c>
      <c r="AG2095" s="12">
        <f t="shared" ca="1" si="1043"/>
        <v>2.8084013958732086E-3</v>
      </c>
      <c r="AH2095" s="12">
        <f t="shared" ca="1" si="1043"/>
        <v>1.7852160674289171E-3</v>
      </c>
      <c r="AI2095" s="12">
        <f t="shared" ca="1" si="1043"/>
        <v>1.0660534710802169E-3</v>
      </c>
      <c r="AJ2095" s="12">
        <f t="shared" ca="1" si="1043"/>
        <v>5.9803112126443464E-4</v>
      </c>
      <c r="AK2095" s="12">
        <f t="shared" ca="1" si="1043"/>
        <v>3.1515570734710538E-4</v>
      </c>
      <c r="AL2095" s="12">
        <f t="shared" ca="1" si="1043"/>
        <v>1.5602103792062419E-4</v>
      </c>
      <c r="AM2095" s="12">
        <f t="shared" ca="1" si="1043"/>
        <v>7.2560078488521451E-5</v>
      </c>
      <c r="AN2095" s="12">
        <f t="shared" ca="1" si="1043"/>
        <v>3.1700704937128431E-5</v>
      </c>
      <c r="AO2095" s="12">
        <f t="shared" ca="1" si="1043"/>
        <v>1.3010580997482244E-5</v>
      </c>
      <c r="AP2095" s="12">
        <f t="shared" ca="1" si="1043"/>
        <v>5.016271758428281E-6</v>
      </c>
      <c r="AQ2095" s="12">
        <f t="shared" ca="1" si="1043"/>
        <v>1.8168623159601869E-6</v>
      </c>
      <c r="AR2095" s="12">
        <f t="shared" ca="1" si="1043"/>
        <v>6.1818657979023016E-7</v>
      </c>
      <c r="AS2095" s="12">
        <f t="shared" ca="1" si="1043"/>
        <v>1.9759398643450261E-7</v>
      </c>
      <c r="AT2095" s="12">
        <f t="shared" ca="1" si="1043"/>
        <v>5.9331382550184732E-8</v>
      </c>
      <c r="AU2095" s="12">
        <f t="shared" ca="1" si="1043"/>
        <v>1.6736005451287233E-8</v>
      </c>
      <c r="AV2095" s="12">
        <f t="shared" ca="1" si="1043"/>
        <v>4.4348174091853793E-9</v>
      </c>
      <c r="AX2095" s="13">
        <f t="shared" si="1029"/>
        <v>0.28682091217344641</v>
      </c>
    </row>
    <row r="2096" spans="1:50" x14ac:dyDescent="0.2">
      <c r="A2096" s="9" t="str">
        <f t="shared" si="1024"/>
        <v>Georgia</v>
      </c>
      <c r="C2096" s="20">
        <f t="shared" si="1025"/>
        <v>501.58832207826521</v>
      </c>
      <c r="D2096" s="15">
        <f t="shared" si="1026"/>
        <v>572.54932722850117</v>
      </c>
      <c r="E2096" s="23">
        <f t="shared" si="1027"/>
        <v>1</v>
      </c>
      <c r="F2096" s="15">
        <f t="shared" si="1030"/>
        <v>572.54932722850117</v>
      </c>
      <c r="H2096" s="12">
        <f t="shared" ref="H2096:AV2096" ca="1" si="1044">_xlfn.NORM.DIST(H$2017,$F2096,$B$37+$B$38*$F2096,FALSE)/$AV686*($F1148/1000)</f>
        <v>2.5882338187312744E-10</v>
      </c>
      <c r="I2096" s="12">
        <f t="shared" ca="1" si="1044"/>
        <v>1.049710009822994E-9</v>
      </c>
      <c r="J2096" s="12">
        <f t="shared" ca="1" si="1044"/>
        <v>3.9993716567763001E-9</v>
      </c>
      <c r="K2096" s="12">
        <f t="shared" ca="1" si="1044"/>
        <v>1.4314322093380512E-8</v>
      </c>
      <c r="L2096" s="12">
        <f t="shared" ca="1" si="1044"/>
        <v>4.8128951537979187E-8</v>
      </c>
      <c r="M2096" s="12">
        <f t="shared" ca="1" si="1044"/>
        <v>1.5201925906401191E-7</v>
      </c>
      <c r="N2096" s="12">
        <f t="shared" ca="1" si="1044"/>
        <v>4.5107360729245637E-7</v>
      </c>
      <c r="O2096" s="12">
        <f t="shared" ca="1" si="1044"/>
        <v>1.2573402464799612E-6</v>
      </c>
      <c r="P2096" s="12">
        <f t="shared" ca="1" si="1044"/>
        <v>3.2924168252069792E-6</v>
      </c>
      <c r="Q2096" s="12">
        <f t="shared" ca="1" si="1044"/>
        <v>8.0990373625912278E-6</v>
      </c>
      <c r="R2096" s="12">
        <f t="shared" ca="1" si="1044"/>
        <v>1.8715808266017114E-5</v>
      </c>
      <c r="S2096" s="12">
        <f t="shared" ca="1" si="1044"/>
        <v>4.0629396105935541E-5</v>
      </c>
      <c r="T2096" s="12">
        <f t="shared" ca="1" si="1044"/>
        <v>8.2856911704260136E-5</v>
      </c>
      <c r="U2096" s="12">
        <f t="shared" ca="1" si="1044"/>
        <v>1.5873537106838711E-4</v>
      </c>
      <c r="V2096" s="12">
        <f t="shared" ca="1" si="1044"/>
        <v>2.8567699967909673E-4</v>
      </c>
      <c r="W2096" s="12">
        <f t="shared" ca="1" si="1044"/>
        <v>4.8298476896376565E-4</v>
      </c>
      <c r="X2096" s="12">
        <f t="shared" ca="1" si="1044"/>
        <v>7.6709330019692087E-4</v>
      </c>
      <c r="Y2096" s="12">
        <f t="shared" ca="1" si="1044"/>
        <v>1.1445098606753426E-3</v>
      </c>
      <c r="Z2096" s="12">
        <f t="shared" ca="1" si="1044"/>
        <v>1.6041592605745985E-3</v>
      </c>
      <c r="AA2096" s="12">
        <f t="shared" ca="1" si="1044"/>
        <v>2.1121853284805508E-3</v>
      </c>
      <c r="AB2096" s="12">
        <f t="shared" ca="1" si="1044"/>
        <v>2.6126014009356701E-3</v>
      </c>
      <c r="AC2096" s="12">
        <f t="shared" ca="1" si="1044"/>
        <v>3.0357841141664837E-3</v>
      </c>
      <c r="AD2096" s="12">
        <f t="shared" ca="1" si="1044"/>
        <v>3.3137917131324502E-3</v>
      </c>
      <c r="AE2096" s="12">
        <f t="shared" ca="1" si="1044"/>
        <v>3.3980997710159606E-3</v>
      </c>
      <c r="AF2096" s="12">
        <f t="shared" ca="1" si="1044"/>
        <v>3.2734343790258671E-3</v>
      </c>
      <c r="AG2096" s="12">
        <f t="shared" ca="1" si="1044"/>
        <v>2.9622911931409686E-3</v>
      </c>
      <c r="AH2096" s="12">
        <f t="shared" ca="1" si="1044"/>
        <v>2.518305711558404E-3</v>
      </c>
      <c r="AI2096" s="12">
        <f t="shared" ca="1" si="1044"/>
        <v>2.0111559510550877E-3</v>
      </c>
      <c r="AJ2096" s="12">
        <f t="shared" ca="1" si="1044"/>
        <v>1.508827674612017E-3</v>
      </c>
      <c r="AK2096" s="12">
        <f t="shared" ca="1" si="1044"/>
        <v>1.063384018117894E-3</v>
      </c>
      <c r="AL2096" s="12">
        <f t="shared" ca="1" si="1044"/>
        <v>7.0403980094107708E-4</v>
      </c>
      <c r="AM2096" s="12">
        <f t="shared" ca="1" si="1044"/>
        <v>4.3788582726810694E-4</v>
      </c>
      <c r="AN2096" s="12">
        <f t="shared" ca="1" si="1044"/>
        <v>2.5584749034871282E-4</v>
      </c>
      <c r="AO2096" s="12">
        <f t="shared" ca="1" si="1044"/>
        <v>1.4042939618337692E-4</v>
      </c>
      <c r="AP2096" s="12">
        <f t="shared" ca="1" si="1044"/>
        <v>7.2408823410195295E-5</v>
      </c>
      <c r="AQ2096" s="12">
        <f t="shared" ca="1" si="1044"/>
        <v>3.5073697140712923E-5</v>
      </c>
      <c r="AR2096" s="12">
        <f t="shared" ca="1" si="1044"/>
        <v>1.5959827734969885E-5</v>
      </c>
      <c r="AS2096" s="12">
        <f t="shared" ca="1" si="1044"/>
        <v>6.8223099474872842E-6</v>
      </c>
      <c r="AT2096" s="12">
        <f t="shared" ca="1" si="1044"/>
        <v>2.7396260543117859E-6</v>
      </c>
      <c r="AU2096" s="12">
        <f t="shared" ca="1" si="1044"/>
        <v>1.0334934398684419E-6</v>
      </c>
      <c r="AV2096" s="12">
        <f t="shared" ca="1" si="1044"/>
        <v>3.6625263310927986E-7</v>
      </c>
      <c r="AX2096" s="13">
        <f t="shared" si="1029"/>
        <v>4.2219307594566262E-2</v>
      </c>
    </row>
    <row r="2097" spans="1:50" x14ac:dyDescent="0.2">
      <c r="A2097" s="9" t="str">
        <f t="shared" si="1024"/>
        <v>Germany</v>
      </c>
      <c r="C2097" s="20">
        <f t="shared" si="1025"/>
        <v>592.01575641348359</v>
      </c>
      <c r="D2097" s="15">
        <f t="shared" si="1026"/>
        <v>618.09731737173786</v>
      </c>
      <c r="E2097" s="23">
        <f t="shared" si="1027"/>
        <v>1</v>
      </c>
      <c r="F2097" s="15">
        <f t="shared" si="1030"/>
        <v>618.09731737173786</v>
      </c>
      <c r="H2097" s="12">
        <f t="shared" ref="H2097:AV2097" ca="1" si="1045">_xlfn.NORM.DIST(H$2017,$F2097,$B$37+$B$38*$F2097,FALSE)/$AV687*($F1149/1000)</f>
        <v>3.6301260403478336E-10</v>
      </c>
      <c r="I2097" s="12">
        <f t="shared" ca="1" si="1045"/>
        <v>1.6498354735951354E-9</v>
      </c>
      <c r="J2097" s="12">
        <f t="shared" ca="1" si="1045"/>
        <v>7.0439483871356037E-9</v>
      </c>
      <c r="K2097" s="12">
        <f t="shared" ca="1" si="1045"/>
        <v>2.8251940820037893E-8</v>
      </c>
      <c r="L2097" s="12">
        <f t="shared" ca="1" si="1045"/>
        <v>1.0644787729284954E-7</v>
      </c>
      <c r="M2097" s="12">
        <f t="shared" ca="1" si="1045"/>
        <v>3.767752077461871E-7</v>
      </c>
      <c r="N2097" s="12">
        <f t="shared" ca="1" si="1045"/>
        <v>1.2528071558616467E-6</v>
      </c>
      <c r="O2097" s="12">
        <f t="shared" ca="1" si="1045"/>
        <v>3.9132962579247344E-6</v>
      </c>
      <c r="P2097" s="12">
        <f t="shared" ca="1" si="1045"/>
        <v>1.1483065042162948E-5</v>
      </c>
      <c r="Q2097" s="12">
        <f t="shared" ca="1" si="1045"/>
        <v>3.1654066964415084E-5</v>
      </c>
      <c r="R2097" s="12">
        <f t="shared" ca="1" si="1045"/>
        <v>8.1970541428819248E-5</v>
      </c>
      <c r="S2097" s="12">
        <f t="shared" ca="1" si="1045"/>
        <v>1.9940804949216778E-4</v>
      </c>
      <c r="T2097" s="12">
        <f t="shared" ca="1" si="1045"/>
        <v>4.5570538660588591E-4</v>
      </c>
      <c r="U2097" s="12">
        <f t="shared" ca="1" si="1045"/>
        <v>9.7832293228092369E-4</v>
      </c>
      <c r="V2097" s="12">
        <f t="shared" ca="1" si="1045"/>
        <v>1.9730445894059478E-3</v>
      </c>
      <c r="W2097" s="12">
        <f t="shared" ca="1" si="1045"/>
        <v>3.7380762970269611E-3</v>
      </c>
      <c r="X2097" s="12">
        <f t="shared" ca="1" si="1045"/>
        <v>6.6529769319887931E-3</v>
      </c>
      <c r="Y2097" s="12">
        <f t="shared" ca="1" si="1045"/>
        <v>1.1123474631467451E-2</v>
      </c>
      <c r="Z2097" s="12">
        <f t="shared" ca="1" si="1045"/>
        <v>1.7471150894367089E-2</v>
      </c>
      <c r="AA2097" s="12">
        <f t="shared" ca="1" si="1045"/>
        <v>2.5778589775151746E-2</v>
      </c>
      <c r="AB2097" s="12">
        <f t="shared" ca="1" si="1045"/>
        <v>3.5731676316778753E-2</v>
      </c>
      <c r="AC2097" s="12">
        <f t="shared" ca="1" si="1045"/>
        <v>4.6526911196110833E-2</v>
      </c>
      <c r="AD2097" s="12">
        <f t="shared" ca="1" si="1045"/>
        <v>5.6913022081202407E-2</v>
      </c>
      <c r="AE2097" s="12">
        <f t="shared" ca="1" si="1045"/>
        <v>6.5399686668456761E-2</v>
      </c>
      <c r="AF2097" s="12">
        <f t="shared" ca="1" si="1045"/>
        <v>7.0598631529665182E-2</v>
      </c>
      <c r="AG2097" s="12">
        <f t="shared" ca="1" si="1045"/>
        <v>7.1593483289035698E-2</v>
      </c>
      <c r="AH2097" s="12">
        <f t="shared" ca="1" si="1045"/>
        <v>6.8203599887974073E-2</v>
      </c>
      <c r="AI2097" s="12">
        <f t="shared" ca="1" si="1045"/>
        <v>6.1037635001615249E-2</v>
      </c>
      <c r="AJ2097" s="12">
        <f t="shared" ca="1" si="1045"/>
        <v>5.1315042463104713E-2</v>
      </c>
      <c r="AK2097" s="12">
        <f t="shared" ca="1" si="1045"/>
        <v>4.0527357018906481E-2</v>
      </c>
      <c r="AL2097" s="12">
        <f t="shared" ca="1" si="1045"/>
        <v>3.0068271760011873E-2</v>
      </c>
      <c r="AM2097" s="12">
        <f t="shared" ca="1" si="1045"/>
        <v>2.095681338810183E-2</v>
      </c>
      <c r="AN2097" s="12">
        <f t="shared" ca="1" si="1045"/>
        <v>1.3721406180193111E-2</v>
      </c>
      <c r="AO2097" s="12">
        <f t="shared" ca="1" si="1045"/>
        <v>8.4397307103560807E-3</v>
      </c>
      <c r="AP2097" s="12">
        <f t="shared" ca="1" si="1045"/>
        <v>4.8765777600325117E-3</v>
      </c>
      <c r="AQ2097" s="12">
        <f t="shared" ca="1" si="1045"/>
        <v>2.6470266431331576E-3</v>
      </c>
      <c r="AR2097" s="12">
        <f t="shared" ca="1" si="1045"/>
        <v>1.3497647014419386E-3</v>
      </c>
      <c r="AS2097" s="12">
        <f t="shared" ca="1" si="1045"/>
        <v>6.465683103616855E-4</v>
      </c>
      <c r="AT2097" s="12">
        <f t="shared" ca="1" si="1045"/>
        <v>2.9095602760640955E-4</v>
      </c>
      <c r="AU2097" s="12">
        <f t="shared" ca="1" si="1045"/>
        <v>1.2299767359123351E-4</v>
      </c>
      <c r="AV2097" s="12">
        <f t="shared" ca="1" si="1045"/>
        <v>4.8845328025832717E-5</v>
      </c>
      <c r="AX2097" s="13">
        <f t="shared" si="1029"/>
        <v>1.4592700364646464E-2</v>
      </c>
    </row>
    <row r="2098" spans="1:50" x14ac:dyDescent="0.2">
      <c r="A2098" s="9" t="str">
        <f t="shared" si="1024"/>
        <v>Ghana</v>
      </c>
      <c r="C2098" s="20">
        <f t="shared" si="1025"/>
        <v>341.99249378559415</v>
      </c>
      <c r="D2098" s="15">
        <f t="shared" si="1026"/>
        <v>492.31859450317683</v>
      </c>
      <c r="E2098" s="23">
        <f t="shared" si="1027"/>
        <v>1</v>
      </c>
      <c r="F2098" s="15">
        <f t="shared" si="1030"/>
        <v>492.31859450317683</v>
      </c>
      <c r="H2098" s="12">
        <f t="shared" ref="H2098:AV2098" ca="1" si="1046">_xlfn.NORM.DIST(H$2017,$F2098,$B$37+$B$38*$F2098,FALSE)/$AV688*($F1150/1000)</f>
        <v>6.0186124491863606E-7</v>
      </c>
      <c r="I2098" s="12">
        <f t="shared" ca="1" si="1046"/>
        <v>1.9973436761563013E-6</v>
      </c>
      <c r="J2098" s="12">
        <f t="shared" ca="1" si="1046"/>
        <v>6.2268128579050223E-6</v>
      </c>
      <c r="K2098" s="12">
        <f t="shared" ca="1" si="1046"/>
        <v>1.8236245203159724E-5</v>
      </c>
      <c r="L2098" s="12">
        <f t="shared" ca="1" si="1046"/>
        <v>5.0172024707744646E-5</v>
      </c>
      <c r="M2098" s="12">
        <f t="shared" ca="1" si="1046"/>
        <v>1.2967146778456834E-4</v>
      </c>
      <c r="N2098" s="12">
        <f t="shared" ca="1" si="1046"/>
        <v>3.1483559033926528E-4</v>
      </c>
      <c r="O2098" s="12">
        <f t="shared" ca="1" si="1046"/>
        <v>7.1809153959720136E-4</v>
      </c>
      <c r="P2098" s="12">
        <f t="shared" ca="1" si="1046"/>
        <v>1.5386236155834556E-3</v>
      </c>
      <c r="Q2098" s="12">
        <f t="shared" ca="1" si="1046"/>
        <v>3.0970026198761775E-3</v>
      </c>
      <c r="R2098" s="12">
        <f t="shared" ca="1" si="1046"/>
        <v>5.8560846580494961E-3</v>
      </c>
      <c r="S2098" s="12">
        <f t="shared" ca="1" si="1046"/>
        <v>1.0402308154407959E-2</v>
      </c>
      <c r="T2098" s="12">
        <f t="shared" ca="1" si="1046"/>
        <v>1.7358359496277547E-2</v>
      </c>
      <c r="U2098" s="12">
        <f t="shared" ca="1" si="1046"/>
        <v>2.7210983364511665E-2</v>
      </c>
      <c r="V2098" s="12">
        <f t="shared" ca="1" si="1046"/>
        <v>4.0071572921515829E-2</v>
      </c>
      <c r="W2098" s="12">
        <f t="shared" ca="1" si="1046"/>
        <v>5.5435138657191373E-2</v>
      </c>
      <c r="X2098" s="12">
        <f t="shared" ca="1" si="1046"/>
        <v>7.2042782989826179E-2</v>
      </c>
      <c r="Y2098" s="12">
        <f t="shared" ca="1" si="1046"/>
        <v>8.7953356747105069E-2</v>
      </c>
      <c r="Z2098" s="12">
        <f t="shared" ca="1" si="1046"/>
        <v>0.10087207433071389</v>
      </c>
      <c r="AA2098" s="12">
        <f t="shared" ca="1" si="1046"/>
        <v>0.10867911153941287</v>
      </c>
      <c r="AB2098" s="12">
        <f t="shared" ca="1" si="1046"/>
        <v>0.10999623036191505</v>
      </c>
      <c r="AC2098" s="12">
        <f t="shared" ca="1" si="1046"/>
        <v>0.10458420977128911</v>
      </c>
      <c r="AD2098" s="12">
        <f t="shared" ca="1" si="1046"/>
        <v>9.3413798351933461E-2</v>
      </c>
      <c r="AE2098" s="12">
        <f t="shared" ca="1" si="1046"/>
        <v>7.8381313798575547E-2</v>
      </c>
      <c r="AF2098" s="12">
        <f t="shared" ca="1" si="1046"/>
        <v>6.1783234472121806E-2</v>
      </c>
      <c r="AG2098" s="12">
        <f t="shared" ca="1" si="1046"/>
        <v>4.5749393145658297E-2</v>
      </c>
      <c r="AH2098" s="12">
        <f t="shared" ca="1" si="1046"/>
        <v>3.1824136563572483E-2</v>
      </c>
      <c r="AI2098" s="12">
        <f t="shared" ca="1" si="1046"/>
        <v>2.0796225410151064E-2</v>
      </c>
      <c r="AJ2098" s="12">
        <f t="shared" ca="1" si="1046"/>
        <v>1.2766416165588408E-2</v>
      </c>
      <c r="AK2098" s="12">
        <f t="shared" ca="1" si="1046"/>
        <v>7.3622417509402547E-3</v>
      </c>
      <c r="AL2098" s="12">
        <f t="shared" ca="1" si="1046"/>
        <v>3.9884830009632444E-3</v>
      </c>
      <c r="AM2098" s="12">
        <f t="shared" ca="1" si="1046"/>
        <v>2.029840958880418E-3</v>
      </c>
      <c r="AN2098" s="12">
        <f t="shared" ca="1" si="1046"/>
        <v>9.7044934824480991E-4</v>
      </c>
      <c r="AO2098" s="12">
        <f t="shared" ca="1" si="1046"/>
        <v>4.3585329008971932E-4</v>
      </c>
      <c r="AP2098" s="12">
        <f t="shared" ca="1" si="1046"/>
        <v>1.8389265347987588E-4</v>
      </c>
      <c r="AQ2098" s="12">
        <f t="shared" ca="1" si="1046"/>
        <v>7.2886152473536123E-5</v>
      </c>
      <c r="AR2098" s="12">
        <f t="shared" ca="1" si="1046"/>
        <v>2.7138276677486609E-5</v>
      </c>
      <c r="AS2098" s="12">
        <f t="shared" ca="1" si="1046"/>
        <v>9.4924015444088328E-6</v>
      </c>
      <c r="AT2098" s="12">
        <f t="shared" ca="1" si="1046"/>
        <v>3.1190801274140529E-6</v>
      </c>
      <c r="AU2098" s="12">
        <f t="shared" ca="1" si="1046"/>
        <v>9.6279440299445113E-7</v>
      </c>
      <c r="AV2098" s="12">
        <f t="shared" ca="1" si="1046"/>
        <v>2.7918827608058618E-7</v>
      </c>
      <c r="AX2098" s="13">
        <f t="shared" si="1029"/>
        <v>0.17795515601039977</v>
      </c>
    </row>
    <row r="2099" spans="1:50" x14ac:dyDescent="0.2">
      <c r="A2099" s="9" t="str">
        <f t="shared" si="1024"/>
        <v>Gibraltar</v>
      </c>
      <c r="C2099" s="20">
        <f t="shared" si="1025"/>
        <v>567.51173982534374</v>
      </c>
      <c r="D2099" s="15">
        <f t="shared" si="1026"/>
        <v>605.95095165613873</v>
      </c>
      <c r="E2099" s="23">
        <f t="shared" si="1027"/>
        <v>1</v>
      </c>
      <c r="F2099" s="15">
        <f t="shared" si="1030"/>
        <v>605.95095165613873</v>
      </c>
      <c r="H2099" s="12">
        <f t="shared" ref="H2099:AV2099" ca="1" si="1047">_xlfn.NORM.DIST(H$2017,$F2099,$B$37+$B$38*$F2099,FALSE)/$AV689*($F1151/1000)</f>
        <v>8.4879776515845024E-13</v>
      </c>
      <c r="I2099" s="12">
        <f t="shared" ca="1" si="1047"/>
        <v>3.7422725272858698E-12</v>
      </c>
      <c r="J2099" s="12">
        <f t="shared" ca="1" si="1047"/>
        <v>1.5499696353746129E-11</v>
      </c>
      <c r="K2099" s="12">
        <f t="shared" ca="1" si="1047"/>
        <v>6.0306977659976782E-11</v>
      </c>
      <c r="L2099" s="12">
        <f t="shared" ca="1" si="1047"/>
        <v>2.2042889956435604E-10</v>
      </c>
      <c r="M2099" s="12">
        <f t="shared" ca="1" si="1047"/>
        <v>7.5687837322235968E-10</v>
      </c>
      <c r="N2099" s="12">
        <f t="shared" ca="1" si="1047"/>
        <v>2.441407387634126E-9</v>
      </c>
      <c r="O2099" s="12">
        <f t="shared" ca="1" si="1047"/>
        <v>7.3979434570191243E-9</v>
      </c>
      <c r="P2099" s="12">
        <f t="shared" ca="1" si="1047"/>
        <v>2.1059029636661564E-8</v>
      </c>
      <c r="Q2099" s="12">
        <f t="shared" ca="1" si="1047"/>
        <v>5.6314767934982238E-8</v>
      </c>
      <c r="R2099" s="12">
        <f t="shared" ca="1" si="1047"/>
        <v>1.4146950589173653E-7</v>
      </c>
      <c r="S2099" s="12">
        <f t="shared" ca="1" si="1047"/>
        <v>3.338566024930546E-7</v>
      </c>
      <c r="T2099" s="12">
        <f t="shared" ca="1" si="1047"/>
        <v>7.4013969549193335E-7</v>
      </c>
      <c r="U2099" s="12">
        <f t="shared" ca="1" si="1047"/>
        <v>1.5414307541195341E-6</v>
      </c>
      <c r="V2099" s="12">
        <f t="shared" ca="1" si="1047"/>
        <v>3.0157194503326568E-6</v>
      </c>
      <c r="W2099" s="12">
        <f t="shared" ca="1" si="1047"/>
        <v>5.5426116381832769E-6</v>
      </c>
      <c r="X2099" s="12">
        <f t="shared" ca="1" si="1047"/>
        <v>9.5696169989247311E-6</v>
      </c>
      <c r="Y2099" s="12">
        <f t="shared" ca="1" si="1047"/>
        <v>1.5521413129884411E-5</v>
      </c>
      <c r="Z2099" s="12">
        <f t="shared" ca="1" si="1047"/>
        <v>2.3649641161171898E-5</v>
      </c>
      <c r="AA2099" s="12">
        <f t="shared" ca="1" si="1047"/>
        <v>3.385122951240726E-5</v>
      </c>
      <c r="AB2099" s="12">
        <f t="shared" ca="1" si="1047"/>
        <v>4.5517765496086087E-5</v>
      </c>
      <c r="AC2099" s="12">
        <f t="shared" ca="1" si="1047"/>
        <v>5.7496845150758906E-5</v>
      </c>
      <c r="AD2099" s="12">
        <f t="shared" ca="1" si="1047"/>
        <v>6.8228165160842249E-5</v>
      </c>
      <c r="AE2099" s="12">
        <f t="shared" ca="1" si="1047"/>
        <v>7.6057135264342377E-5</v>
      </c>
      <c r="AF2099" s="12">
        <f t="shared" ca="1" si="1047"/>
        <v>7.9647624905842911E-5</v>
      </c>
      <c r="AG2099" s="12">
        <f t="shared" ca="1" si="1047"/>
        <v>7.8354201797053272E-5</v>
      </c>
      <c r="AH2099" s="12">
        <f t="shared" ca="1" si="1047"/>
        <v>7.2411633852744917E-5</v>
      </c>
      <c r="AI2099" s="12">
        <f t="shared" ca="1" si="1047"/>
        <v>6.2865300756414282E-5</v>
      </c>
      <c r="AJ2099" s="12">
        <f t="shared" ca="1" si="1047"/>
        <v>5.1270817636975102E-5</v>
      </c>
      <c r="AK2099" s="12">
        <f t="shared" ca="1" si="1047"/>
        <v>3.9281320968987397E-5</v>
      </c>
      <c r="AL2099" s="12">
        <f t="shared" ca="1" si="1047"/>
        <v>2.8272129374113486E-5</v>
      </c>
      <c r="AM2099" s="12">
        <f t="shared" ca="1" si="1047"/>
        <v>1.9115583085394908E-5</v>
      </c>
      <c r="AN2099" s="12">
        <f t="shared" ca="1" si="1047"/>
        <v>1.2141523231757368E-5</v>
      </c>
      <c r="AO2099" s="12">
        <f t="shared" ca="1" si="1047"/>
        <v>7.2446164110689718E-6</v>
      </c>
      <c r="AP2099" s="12">
        <f t="shared" ca="1" si="1047"/>
        <v>4.0608244040247716E-6</v>
      </c>
      <c r="AQ2099" s="12">
        <f t="shared" ca="1" si="1047"/>
        <v>2.1383048464755683E-6</v>
      </c>
      <c r="AR2099" s="12">
        <f t="shared" ca="1" si="1047"/>
        <v>1.0577465684973335E-6</v>
      </c>
      <c r="AS2099" s="12">
        <f t="shared" ca="1" si="1047"/>
        <v>4.9153022080419437E-7</v>
      </c>
      <c r="AT2099" s="12">
        <f t="shared" ca="1" si="1047"/>
        <v>2.1457317099591898E-7</v>
      </c>
      <c r="AU2099" s="12">
        <f t="shared" ca="1" si="1047"/>
        <v>8.7994840569126338E-8</v>
      </c>
      <c r="AV2099" s="12">
        <f t="shared" ca="1" si="1047"/>
        <v>3.3899679565732689E-8</v>
      </c>
      <c r="AX2099" s="13">
        <f t="shared" si="1029"/>
        <v>1.9722727156593841E-2</v>
      </c>
    </row>
    <row r="2100" spans="1:50" x14ac:dyDescent="0.2">
      <c r="A2100" s="9" t="str">
        <f t="shared" si="1024"/>
        <v>Greece</v>
      </c>
      <c r="C2100" s="20">
        <f t="shared" si="1025"/>
        <v>558.26590351317805</v>
      </c>
      <c r="D2100" s="15">
        <f t="shared" si="1026"/>
        <v>601.28652393507468</v>
      </c>
      <c r="E2100" s="23">
        <f t="shared" si="1027"/>
        <v>1</v>
      </c>
      <c r="F2100" s="15">
        <f t="shared" si="1030"/>
        <v>601.28652393507468</v>
      </c>
      <c r="H2100" s="12">
        <f t="shared" ref="H2100:AV2100" ca="1" si="1048">_xlfn.NORM.DIST(H$2017,$F2100,$B$37+$B$38*$F2100,FALSE)/$AV690*($F1152/1000)</f>
        <v>8.5708360945933483E-11</v>
      </c>
      <c r="I2100" s="12">
        <f t="shared" ca="1" si="1048"/>
        <v>3.7349950949739394E-10</v>
      </c>
      <c r="J2100" s="12">
        <f t="shared" ca="1" si="1048"/>
        <v>1.5290210930378591E-9</v>
      </c>
      <c r="K2100" s="12">
        <f t="shared" ca="1" si="1048"/>
        <v>5.8802191522408521E-9</v>
      </c>
      <c r="L2100" s="12">
        <f t="shared" ca="1" si="1048"/>
        <v>2.124369917185359E-8</v>
      </c>
      <c r="M2100" s="12">
        <f t="shared" ca="1" si="1048"/>
        <v>7.2098025019849475E-8</v>
      </c>
      <c r="N2100" s="12">
        <f t="shared" ca="1" si="1048"/>
        <v>2.2986517962652895E-7</v>
      </c>
      <c r="O2100" s="12">
        <f t="shared" ca="1" si="1048"/>
        <v>6.88461412850806E-7</v>
      </c>
      <c r="P2100" s="12">
        <f t="shared" ca="1" si="1048"/>
        <v>1.9370579516197157E-6</v>
      </c>
      <c r="Q2100" s="12">
        <f t="shared" ca="1" si="1048"/>
        <v>5.1199087265624303E-6</v>
      </c>
      <c r="R2100" s="12">
        <f t="shared" ca="1" si="1048"/>
        <v>1.2712718154883793E-5</v>
      </c>
      <c r="S2100" s="12">
        <f t="shared" ca="1" si="1048"/>
        <v>2.9653175871302936E-5</v>
      </c>
      <c r="T2100" s="12">
        <f t="shared" ca="1" si="1048"/>
        <v>6.4977141678528499E-5</v>
      </c>
      <c r="U2100" s="12">
        <f t="shared" ca="1" si="1048"/>
        <v>1.3375394108525591E-4</v>
      </c>
      <c r="V2100" s="12">
        <f t="shared" ca="1" si="1048"/>
        <v>2.5864802515999442E-4</v>
      </c>
      <c r="W2100" s="12">
        <f t="shared" ca="1" si="1048"/>
        <v>4.6985985579268665E-4</v>
      </c>
      <c r="X2100" s="12">
        <f t="shared" ca="1" si="1048"/>
        <v>8.0183334010212946E-4</v>
      </c>
      <c r="Y2100" s="12">
        <f t="shared" ca="1" si="1048"/>
        <v>1.2854538051596113E-3</v>
      </c>
      <c r="Z2100" s="12">
        <f t="shared" ca="1" si="1048"/>
        <v>1.9359112030441288E-3</v>
      </c>
      <c r="AA2100" s="12">
        <f t="shared" ca="1" si="1048"/>
        <v>2.7388672744614291E-3</v>
      </c>
      <c r="AB2100" s="12">
        <f t="shared" ca="1" si="1048"/>
        <v>3.6400984983968117E-3</v>
      </c>
      <c r="AC2100" s="12">
        <f t="shared" ca="1" si="1048"/>
        <v>4.5447696810975366E-3</v>
      </c>
      <c r="AD2100" s="12">
        <f t="shared" ca="1" si="1048"/>
        <v>5.330491037031055E-3</v>
      </c>
      <c r="AE2100" s="12">
        <f t="shared" ca="1" si="1048"/>
        <v>5.8732589712652454E-3</v>
      </c>
      <c r="AF2100" s="12">
        <f t="shared" ca="1" si="1048"/>
        <v>6.0792174610617882E-3</v>
      </c>
      <c r="AG2100" s="12">
        <f t="shared" ca="1" si="1048"/>
        <v>5.9111611870569401E-3</v>
      </c>
      <c r="AH2100" s="12">
        <f t="shared" ca="1" si="1048"/>
        <v>5.3995121144241277E-3</v>
      </c>
      <c r="AI2100" s="12">
        <f t="shared" ca="1" si="1048"/>
        <v>4.6333257285426773E-3</v>
      </c>
      <c r="AJ2100" s="12">
        <f t="shared" ca="1" si="1048"/>
        <v>3.7349753543042302E-3</v>
      </c>
      <c r="AK2100" s="12">
        <f t="shared" ca="1" si="1048"/>
        <v>2.8283896737366127E-3</v>
      </c>
      <c r="AL2100" s="12">
        <f t="shared" ca="1" si="1048"/>
        <v>2.0120897118911137E-3</v>
      </c>
      <c r="AM2100" s="12">
        <f t="shared" ca="1" si="1048"/>
        <v>1.3446585968517834E-3</v>
      </c>
      <c r="AN2100" s="12">
        <f t="shared" ca="1" si="1048"/>
        <v>8.4417662017743347E-4</v>
      </c>
      <c r="AO2100" s="12">
        <f t="shared" ca="1" si="1048"/>
        <v>4.9786454804653306E-4</v>
      </c>
      <c r="AP2100" s="12">
        <f t="shared" ca="1" si="1048"/>
        <v>2.7583265462095813E-4</v>
      </c>
      <c r="AQ2100" s="12">
        <f t="shared" ca="1" si="1048"/>
        <v>1.4356109128262117E-4</v>
      </c>
      <c r="AR2100" s="12">
        <f t="shared" ca="1" si="1048"/>
        <v>7.0191482914491997E-5</v>
      </c>
      <c r="AS2100" s="12">
        <f t="shared" ca="1" si="1048"/>
        <v>3.2239528327931508E-5</v>
      </c>
      <c r="AT2100" s="12">
        <f t="shared" ca="1" si="1048"/>
        <v>1.391071765498091E-5</v>
      </c>
      <c r="AU2100" s="12">
        <f t="shared" ca="1" si="1048"/>
        <v>5.6385441749428635E-6</v>
      </c>
      <c r="AV2100" s="12">
        <f t="shared" ca="1" si="1048"/>
        <v>2.1470444393254456E-6</v>
      </c>
      <c r="AX2100" s="13">
        <f t="shared" si="1029"/>
        <v>2.2064404163091911E-2</v>
      </c>
    </row>
    <row r="2101" spans="1:50" x14ac:dyDescent="0.2">
      <c r="A2101" s="9" t="str">
        <f t="shared" si="1024"/>
        <v>Greenland</v>
      </c>
      <c r="C2101" s="20">
        <f t="shared" si="1025"/>
        <v>550.5973408892221</v>
      </c>
      <c r="D2101" s="15">
        <f t="shared" si="1026"/>
        <v>597.5555699428495</v>
      </c>
      <c r="E2101" s="23">
        <f t="shared" si="1027"/>
        <v>1</v>
      </c>
      <c r="F2101" s="15">
        <f t="shared" si="1030"/>
        <v>597.5555699428495</v>
      </c>
      <c r="H2101" s="12">
        <f t="shared" ref="H2101:AV2101" ca="1" si="1049">_xlfn.NORM.DIST(H$2017,$F2101,$B$37+$B$38*$F2101,FALSE)/$AV691*($F1153/1000)</f>
        <v>2.1100748277719292E-12</v>
      </c>
      <c r="I2101" s="12">
        <f t="shared" ca="1" si="1049"/>
        <v>9.1099054737041449E-12</v>
      </c>
      <c r="J2101" s="12">
        <f t="shared" ca="1" si="1049"/>
        <v>3.6947620961356127E-11</v>
      </c>
      <c r="K2101" s="12">
        <f t="shared" ca="1" si="1049"/>
        <v>1.4077180637077703E-10</v>
      </c>
      <c r="L2101" s="12">
        <f t="shared" ca="1" si="1049"/>
        <v>5.0385025442429436E-10</v>
      </c>
      <c r="M2101" s="12">
        <f t="shared" ca="1" si="1049"/>
        <v>1.6941188540773854E-9</v>
      </c>
      <c r="N2101" s="12">
        <f t="shared" ca="1" si="1049"/>
        <v>5.3510975019388484E-9</v>
      </c>
      <c r="O2101" s="12">
        <f t="shared" ca="1" si="1049"/>
        <v>1.5878096887422736E-8</v>
      </c>
      <c r="P2101" s="12">
        <f t="shared" ca="1" si="1049"/>
        <v>4.4259920133350397E-8</v>
      </c>
      <c r="Q2101" s="12">
        <f t="shared" ca="1" si="1049"/>
        <v>1.15898922673299E-7</v>
      </c>
      <c r="R2101" s="12">
        <f t="shared" ca="1" si="1049"/>
        <v>2.8510495620113847E-7</v>
      </c>
      <c r="S2101" s="12">
        <f t="shared" ca="1" si="1049"/>
        <v>6.5885027257496086E-7</v>
      </c>
      <c r="T2101" s="12">
        <f t="shared" ca="1" si="1049"/>
        <v>1.4302939042183844E-6</v>
      </c>
      <c r="U2101" s="12">
        <f t="shared" ca="1" si="1049"/>
        <v>2.9168926113118589E-6</v>
      </c>
      <c r="V2101" s="12">
        <f t="shared" ca="1" si="1049"/>
        <v>5.5882031772208131E-6</v>
      </c>
      <c r="W2101" s="12">
        <f t="shared" ca="1" si="1049"/>
        <v>1.0057279746269085E-5</v>
      </c>
      <c r="X2101" s="12">
        <f t="shared" ca="1" si="1049"/>
        <v>1.7003779621278986E-5</v>
      </c>
      <c r="Y2101" s="12">
        <f t="shared" ca="1" si="1049"/>
        <v>2.7006418902123129E-5</v>
      </c>
      <c r="Z2101" s="12">
        <f t="shared" ca="1" si="1049"/>
        <v>4.0294440223558586E-5</v>
      </c>
      <c r="AA2101" s="12">
        <f t="shared" ca="1" si="1049"/>
        <v>5.6478070190118078E-5</v>
      </c>
      <c r="AB2101" s="12">
        <f t="shared" ca="1" si="1049"/>
        <v>7.436544235347336E-5</v>
      </c>
      <c r="AC2101" s="12">
        <f t="shared" ca="1" si="1049"/>
        <v>9.198543729917904E-5</v>
      </c>
      <c r="AD2101" s="12">
        <f t="shared" ca="1" si="1049"/>
        <v>1.0688667907172522E-4</v>
      </c>
      <c r="AE2101" s="12">
        <f t="shared" ca="1" si="1049"/>
        <v>1.1667684723327619E-4</v>
      </c>
      <c r="AF2101" s="12">
        <f t="shared" ca="1" si="1049"/>
        <v>1.1964715649296944E-4</v>
      </c>
      <c r="AG2101" s="12">
        <f t="shared" ca="1" si="1049"/>
        <v>1.152594845254084E-4</v>
      </c>
      <c r="AH2101" s="12">
        <f t="shared" ca="1" si="1049"/>
        <v>1.0430558401397421E-4</v>
      </c>
      <c r="AI2101" s="12">
        <f t="shared" ca="1" si="1049"/>
        <v>8.8673742843623198E-5</v>
      </c>
      <c r="AJ2101" s="12">
        <f t="shared" ca="1" si="1049"/>
        <v>7.0817259433020988E-5</v>
      </c>
      <c r="AK2101" s="12">
        <f t="shared" ca="1" si="1049"/>
        <v>5.3129996423694625E-5</v>
      </c>
      <c r="AL2101" s="12">
        <f t="shared" ca="1" si="1049"/>
        <v>3.7445277405056538E-5</v>
      </c>
      <c r="AM2101" s="12">
        <f t="shared" ca="1" si="1049"/>
        <v>2.4791962871015311E-5</v>
      </c>
      <c r="AN2101" s="12">
        <f t="shared" ca="1" si="1049"/>
        <v>1.5419893287595907E-5</v>
      </c>
      <c r="AO2101" s="12">
        <f t="shared" ca="1" si="1049"/>
        <v>9.00966033804079E-6</v>
      </c>
      <c r="AP2101" s="12">
        <f t="shared" ca="1" si="1049"/>
        <v>4.9452934072315011E-6</v>
      </c>
      <c r="AQ2101" s="12">
        <f t="shared" ca="1" si="1049"/>
        <v>2.5499537513828078E-6</v>
      </c>
      <c r="AR2101" s="12">
        <f t="shared" ca="1" si="1049"/>
        <v>1.2351768363411231E-6</v>
      </c>
      <c r="AS2101" s="12">
        <f t="shared" ca="1" si="1049"/>
        <v>5.6205985680326469E-7</v>
      </c>
      <c r="AT2101" s="12">
        <f t="shared" ca="1" si="1049"/>
        <v>2.4026615206905143E-7</v>
      </c>
      <c r="AU2101" s="12">
        <f t="shared" ca="1" si="1049"/>
        <v>9.6484869248976449E-8</v>
      </c>
      <c r="AV2101" s="12">
        <f t="shared" ca="1" si="1049"/>
        <v>3.6398411208100948E-8</v>
      </c>
      <c r="AX2101" s="13">
        <f t="shared" si="1029"/>
        <v>2.4102560134793817E-2</v>
      </c>
    </row>
    <row r="2102" spans="1:50" x14ac:dyDescent="0.2">
      <c r="A2102" s="9" t="str">
        <f t="shared" si="1024"/>
        <v>Grenada</v>
      </c>
      <c r="C2102" s="20">
        <f t="shared" si="1025"/>
        <v>428.28320299698555</v>
      </c>
      <c r="D2102" s="15">
        <f t="shared" si="1026"/>
        <v>536.86608999406531</v>
      </c>
      <c r="E2102" s="23">
        <f t="shared" si="1027"/>
        <v>1</v>
      </c>
      <c r="F2102" s="15">
        <f t="shared" si="1030"/>
        <v>536.86608999406531</v>
      </c>
      <c r="H2102" s="12">
        <f t="shared" ref="H2102:AV2102" ca="1" si="1050">_xlfn.NORM.DIST(H$2017,$F2102,$B$37+$B$38*$F2102,FALSE)/$AV692*($F1154/1000)</f>
        <v>6.5359301548564376E-11</v>
      </c>
      <c r="I2102" s="12">
        <f t="shared" ca="1" si="1050"/>
        <v>2.4245472435568476E-10</v>
      </c>
      <c r="J2102" s="12">
        <f t="shared" ca="1" si="1050"/>
        <v>8.4491008570305999E-10</v>
      </c>
      <c r="K2102" s="12">
        <f t="shared" ca="1" si="1050"/>
        <v>2.765966606294535E-9</v>
      </c>
      <c r="L2102" s="12">
        <f t="shared" ca="1" si="1050"/>
        <v>8.5062857077307095E-9</v>
      </c>
      <c r="M2102" s="12">
        <f t="shared" ca="1" si="1050"/>
        <v>2.4574777454320215E-8</v>
      </c>
      <c r="N2102" s="12">
        <f t="shared" ca="1" si="1050"/>
        <v>6.6695390007423133E-8</v>
      </c>
      <c r="O2102" s="12">
        <f t="shared" ca="1" si="1050"/>
        <v>1.7004295135830099E-7</v>
      </c>
      <c r="P2102" s="12">
        <f t="shared" ca="1" si="1050"/>
        <v>4.0726589840964543E-7</v>
      </c>
      <c r="Q2102" s="12">
        <f t="shared" ca="1" si="1050"/>
        <v>9.1633453433590546E-7</v>
      </c>
      <c r="R2102" s="12">
        <f t="shared" ca="1" si="1050"/>
        <v>1.936808385430203E-6</v>
      </c>
      <c r="S2102" s="12">
        <f t="shared" ca="1" si="1050"/>
        <v>3.8457040000747595E-6</v>
      </c>
      <c r="T2102" s="12">
        <f t="shared" ca="1" si="1050"/>
        <v>7.1733438028595977E-6</v>
      </c>
      <c r="U2102" s="12">
        <f t="shared" ca="1" si="1050"/>
        <v>1.2569674548232517E-5</v>
      </c>
      <c r="V2102" s="12">
        <f t="shared" ca="1" si="1050"/>
        <v>2.0691073101099432E-5</v>
      </c>
      <c r="W2102" s="12">
        <f t="shared" ca="1" si="1050"/>
        <v>3.1996213929163484E-5</v>
      </c>
      <c r="X2102" s="12">
        <f t="shared" ca="1" si="1050"/>
        <v>4.6480497037832247E-5</v>
      </c>
      <c r="Y2102" s="12">
        <f t="shared" ca="1" si="1050"/>
        <v>6.3430703785815766E-5</v>
      </c>
      <c r="Z2102" s="12">
        <f t="shared" ca="1" si="1050"/>
        <v>8.1317663488914479E-5</v>
      </c>
      <c r="AA2102" s="12">
        <f t="shared" ca="1" si="1050"/>
        <v>9.7932501486758529E-5</v>
      </c>
      <c r="AB2102" s="12">
        <f t="shared" ca="1" si="1050"/>
        <v>1.1079633609282695E-4</v>
      </c>
      <c r="AC2102" s="12">
        <f t="shared" ca="1" si="1050"/>
        <v>1.1775532219664489E-4</v>
      </c>
      <c r="AD2102" s="12">
        <f t="shared" ca="1" si="1050"/>
        <v>1.1756885429802335E-4</v>
      </c>
      <c r="AE2102" s="12">
        <f t="shared" ca="1" si="1050"/>
        <v>1.1027082451360304E-4</v>
      </c>
      <c r="AF2102" s="12">
        <f t="shared" ca="1" si="1050"/>
        <v>9.7159562957701962E-5</v>
      </c>
      <c r="AG2102" s="12">
        <f t="shared" ca="1" si="1050"/>
        <v>8.0420557269815897E-5</v>
      </c>
      <c r="AH2102" s="12">
        <f t="shared" ca="1" si="1050"/>
        <v>6.2532414601545197E-5</v>
      </c>
      <c r="AI2102" s="12">
        <f t="shared" ca="1" si="1050"/>
        <v>4.5677246289809778E-5</v>
      </c>
      <c r="AJ2102" s="12">
        <f t="shared" ca="1" si="1050"/>
        <v>3.1343769456051495E-5</v>
      </c>
      <c r="AK2102" s="12">
        <f t="shared" ca="1" si="1050"/>
        <v>2.0205012776599352E-5</v>
      </c>
      <c r="AL2102" s="12">
        <f t="shared" ca="1" si="1050"/>
        <v>1.2235553756018806E-5</v>
      </c>
      <c r="AM2102" s="12">
        <f t="shared" ca="1" si="1050"/>
        <v>6.9605687004912591E-6</v>
      </c>
      <c r="AN2102" s="12">
        <f t="shared" ca="1" si="1050"/>
        <v>3.7198241878372215E-6</v>
      </c>
      <c r="AO2102" s="12">
        <f t="shared" ca="1" si="1050"/>
        <v>1.8674831791193903E-6</v>
      </c>
      <c r="AP2102" s="12">
        <f t="shared" ca="1" si="1050"/>
        <v>8.8073971075568621E-7</v>
      </c>
      <c r="AQ2102" s="12">
        <f t="shared" ca="1" si="1050"/>
        <v>3.902069969663178E-7</v>
      </c>
      <c r="AR2102" s="12">
        <f t="shared" ca="1" si="1050"/>
        <v>1.6240489757541169E-7</v>
      </c>
      <c r="AS2102" s="12">
        <f t="shared" ca="1" si="1050"/>
        <v>6.3497961926765106E-8</v>
      </c>
      <c r="AT2102" s="12">
        <f t="shared" ca="1" si="1050"/>
        <v>2.3322604365488439E-8</v>
      </c>
      <c r="AU2102" s="12">
        <f t="shared" ca="1" si="1050"/>
        <v>8.0473131031801767E-9</v>
      </c>
      <c r="AV2102" s="12">
        <f t="shared" ca="1" si="1050"/>
        <v>2.6084429819883856E-9</v>
      </c>
      <c r="AX2102" s="13">
        <f t="shared" si="1029"/>
        <v>8.5552648924363844E-2</v>
      </c>
    </row>
    <row r="2103" spans="1:50" x14ac:dyDescent="0.2">
      <c r="A2103" s="9" t="str">
        <f t="shared" si="1024"/>
        <v>Guadeloupe</v>
      </c>
      <c r="C2103" s="20">
        <f t="shared" si="1025"/>
        <v>442.66341775549444</v>
      </c>
      <c r="D2103" s="15">
        <f t="shared" si="1026"/>
        <v>543.39366990418216</v>
      </c>
      <c r="E2103" s="23">
        <f t="shared" si="1027"/>
        <v>1</v>
      </c>
      <c r="F2103" s="15">
        <f t="shared" si="1030"/>
        <v>543.39366990418216</v>
      </c>
      <c r="H2103" s="12">
        <f t="shared" ref="H2103:AV2103" ca="1" si="1051">_xlfn.NORM.DIST(H$2017,$F2103,$B$37+$B$38*$F2103,FALSE)/$AV693*($F1155/1000)</f>
        <v>1.4902709102318994E-10</v>
      </c>
      <c r="I2103" s="12">
        <f t="shared" ca="1" si="1051"/>
        <v>5.6192156895011447E-10</v>
      </c>
      <c r="J2103" s="12">
        <f t="shared" ca="1" si="1051"/>
        <v>1.9904110573834947E-9</v>
      </c>
      <c r="K2103" s="12">
        <f t="shared" ca="1" si="1051"/>
        <v>6.6231782548961471E-9</v>
      </c>
      <c r="L2103" s="12">
        <f t="shared" ca="1" si="1051"/>
        <v>2.0703639962789501E-8</v>
      </c>
      <c r="M2103" s="12">
        <f t="shared" ca="1" si="1051"/>
        <v>6.0797198048776818E-8</v>
      </c>
      <c r="N2103" s="12">
        <f t="shared" ca="1" si="1051"/>
        <v>1.6771697362791908E-7</v>
      </c>
      <c r="O2103" s="12">
        <f t="shared" ca="1" si="1051"/>
        <v>4.3463737063752493E-7</v>
      </c>
      <c r="P2103" s="12">
        <f t="shared" ca="1" si="1051"/>
        <v>1.05811703719502E-6</v>
      </c>
      <c r="Q2103" s="12">
        <f t="shared" ca="1" si="1051"/>
        <v>2.4198973532238513E-6</v>
      </c>
      <c r="R2103" s="12">
        <f t="shared" ca="1" si="1051"/>
        <v>5.1989635998731837E-6</v>
      </c>
      <c r="S2103" s="12">
        <f t="shared" ca="1" si="1051"/>
        <v>1.0492843703636839E-5</v>
      </c>
      <c r="T2103" s="12">
        <f t="shared" ca="1" si="1051"/>
        <v>1.9894188373138397E-5</v>
      </c>
      <c r="U2103" s="12">
        <f t="shared" ca="1" si="1051"/>
        <v>3.5433646055417678E-5</v>
      </c>
      <c r="V2103" s="12">
        <f t="shared" ca="1" si="1051"/>
        <v>5.9287352127933356E-5</v>
      </c>
      <c r="W2103" s="12">
        <f t="shared" ca="1" si="1051"/>
        <v>9.3189044994796319E-5</v>
      </c>
      <c r="X2103" s="12">
        <f t="shared" ca="1" si="1051"/>
        <v>1.3760184675159056E-4</v>
      </c>
      <c r="Y2103" s="12">
        <f t="shared" ca="1" si="1051"/>
        <v>1.9087113630739613E-4</v>
      </c>
      <c r="Z2103" s="12">
        <f t="shared" ca="1" si="1051"/>
        <v>2.4872122627704054E-4</v>
      </c>
      <c r="AA2103" s="12">
        <f t="shared" ca="1" si="1051"/>
        <v>3.0446826779031034E-4</v>
      </c>
      <c r="AB2103" s="12">
        <f t="shared" ca="1" si="1051"/>
        <v>3.5012878558265926E-4</v>
      </c>
      <c r="AC2103" s="12">
        <f t="shared" ca="1" si="1051"/>
        <v>3.782423850352405E-4</v>
      </c>
      <c r="AD2103" s="12">
        <f t="shared" ca="1" si="1051"/>
        <v>3.8385673426889673E-4</v>
      </c>
      <c r="AE2103" s="12">
        <f t="shared" ca="1" si="1051"/>
        <v>3.6595250963696382E-4</v>
      </c>
      <c r="AF2103" s="12">
        <f t="shared" ca="1" si="1051"/>
        <v>3.2774561539272262E-4</v>
      </c>
      <c r="AG2103" s="12">
        <f t="shared" ca="1" si="1051"/>
        <v>2.7574372986910488E-4</v>
      </c>
      <c r="AH2103" s="12">
        <f t="shared" ca="1" si="1051"/>
        <v>2.1793701394274756E-4</v>
      </c>
      <c r="AI2103" s="12">
        <f t="shared" ca="1" si="1051"/>
        <v>1.6181282547358993E-4</v>
      </c>
      <c r="AJ2103" s="12">
        <f t="shared" ca="1" si="1051"/>
        <v>1.1286297177310515E-4</v>
      </c>
      <c r="AK2103" s="12">
        <f t="shared" ca="1" si="1051"/>
        <v>7.3951436810553085E-5</v>
      </c>
      <c r="AL2103" s="12">
        <f t="shared" ca="1" si="1051"/>
        <v>4.5519590476487044E-5</v>
      </c>
      <c r="AM2103" s="12">
        <f t="shared" ca="1" si="1051"/>
        <v>2.6321259745318859E-5</v>
      </c>
      <c r="AN2103" s="12">
        <f t="shared" ca="1" si="1051"/>
        <v>1.4297878115668907E-5</v>
      </c>
      <c r="AO2103" s="12">
        <f t="shared" ca="1" si="1051"/>
        <v>7.2961390975573851E-6</v>
      </c>
      <c r="AP2103" s="12">
        <f t="shared" ca="1" si="1051"/>
        <v>3.4976086504747654E-6</v>
      </c>
      <c r="AQ2103" s="12">
        <f t="shared" ca="1" si="1051"/>
        <v>1.575091974400966E-6</v>
      </c>
      <c r="AR2103" s="12">
        <f t="shared" ca="1" si="1051"/>
        <v>6.6634204565061334E-7</v>
      </c>
      <c r="AS2103" s="12">
        <f t="shared" ca="1" si="1051"/>
        <v>2.6481654295876264E-7</v>
      </c>
      <c r="AT2103" s="12">
        <f t="shared" ca="1" si="1051"/>
        <v>9.8866600351420523E-8</v>
      </c>
      <c r="AU2103" s="12">
        <f t="shared" ca="1" si="1051"/>
        <v>3.4674538091878322E-8</v>
      </c>
      <c r="AV2103" s="12">
        <f t="shared" ca="1" si="1051"/>
        <v>1.142426748700751E-8</v>
      </c>
      <c r="AX2103" s="13">
        <f t="shared" si="1029"/>
        <v>7.5795163926330844E-2</v>
      </c>
    </row>
    <row r="2104" spans="1:50" x14ac:dyDescent="0.2">
      <c r="A2104" s="9" t="str">
        <f t="shared" si="1024"/>
        <v>Guam</v>
      </c>
      <c r="C2104" s="20">
        <f t="shared" si="1025"/>
        <v>516.17727148712254</v>
      </c>
      <c r="D2104" s="15">
        <f t="shared" si="1026"/>
        <v>580.37965339845528</v>
      </c>
      <c r="E2104" s="23">
        <f t="shared" si="1027"/>
        <v>1</v>
      </c>
      <c r="F2104" s="15">
        <f t="shared" si="1030"/>
        <v>580.37965339845528</v>
      </c>
      <c r="H2104" s="12">
        <f t="shared" ref="H2104:AV2104" ca="1" si="1052">_xlfn.NORM.DIST(H$2017,$F2104,$B$37+$B$38*$F2104,FALSE)/$AV694*($F1156/1000)</f>
        <v>9.7137191241950582E-12</v>
      </c>
      <c r="I2104" s="12">
        <f t="shared" ca="1" si="1052"/>
        <v>4.0174736888432951E-11</v>
      </c>
      <c r="J2104" s="12">
        <f t="shared" ca="1" si="1052"/>
        <v>1.5609073861826085E-10</v>
      </c>
      <c r="K2104" s="12">
        <f t="shared" ca="1" si="1052"/>
        <v>5.697152242801985E-10</v>
      </c>
      <c r="L2104" s="12">
        <f t="shared" ca="1" si="1052"/>
        <v>1.9534176586995219E-9</v>
      </c>
      <c r="M2104" s="12">
        <f t="shared" ca="1" si="1052"/>
        <v>6.2920039782554986E-9</v>
      </c>
      <c r="N2104" s="12">
        <f t="shared" ca="1" si="1052"/>
        <v>1.9038795217397269E-8</v>
      </c>
      <c r="O2104" s="12">
        <f t="shared" ca="1" si="1052"/>
        <v>5.4118597290424037E-8</v>
      </c>
      <c r="P2104" s="12">
        <f t="shared" ca="1" si="1052"/>
        <v>1.4451409094034038E-7</v>
      </c>
      <c r="Q2104" s="12">
        <f t="shared" ca="1" si="1052"/>
        <v>3.6251873345369573E-7</v>
      </c>
      <c r="R2104" s="12">
        <f t="shared" ca="1" si="1052"/>
        <v>8.5429390441266496E-7</v>
      </c>
      <c r="S2104" s="12">
        <f t="shared" ca="1" si="1052"/>
        <v>1.8912143565941407E-6</v>
      </c>
      <c r="T2104" s="12">
        <f t="shared" ca="1" si="1052"/>
        <v>3.9330620612985503E-6</v>
      </c>
      <c r="U2104" s="12">
        <f t="shared" ca="1" si="1052"/>
        <v>7.6838245113426414E-6</v>
      </c>
      <c r="V2104" s="12">
        <f t="shared" ca="1" si="1052"/>
        <v>1.4101998711840198E-5</v>
      </c>
      <c r="W2104" s="12">
        <f t="shared" ca="1" si="1052"/>
        <v>2.4313109086042946E-5</v>
      </c>
      <c r="X2104" s="12">
        <f t="shared" ca="1" si="1052"/>
        <v>3.9378296211234456E-5</v>
      </c>
      <c r="Y2104" s="12">
        <f t="shared" ca="1" si="1052"/>
        <v>5.9914224064126657E-5</v>
      </c>
      <c r="Z2104" s="12">
        <f t="shared" ca="1" si="1052"/>
        <v>8.5636626725165462E-5</v>
      </c>
      <c r="AA2104" s="12">
        <f t="shared" ca="1" si="1052"/>
        <v>1.1498620991974115E-4</v>
      </c>
      <c r="AB2104" s="12">
        <f t="shared" ca="1" si="1052"/>
        <v>1.4504025737097925E-4</v>
      </c>
      <c r="AC2104" s="12">
        <f t="shared" ca="1" si="1052"/>
        <v>1.7186520443592652E-4</v>
      </c>
      <c r="AD2104" s="12">
        <f t="shared" ca="1" si="1052"/>
        <v>1.9131276615689475E-4</v>
      </c>
      <c r="AE2104" s="12">
        <f t="shared" ca="1" si="1052"/>
        <v>2.0005828346438749E-4</v>
      </c>
      <c r="AF2104" s="12">
        <f t="shared" ca="1" si="1052"/>
        <v>1.9652858174645839E-4</v>
      </c>
      <c r="AG2104" s="12">
        <f t="shared" ca="1" si="1052"/>
        <v>1.8136417172863922E-4</v>
      </c>
      <c r="AH2104" s="12">
        <f t="shared" ca="1" si="1052"/>
        <v>1.5722944032861379E-4</v>
      </c>
      <c r="AI2104" s="12">
        <f t="shared" ca="1" si="1052"/>
        <v>1.2804801047126089E-4</v>
      </c>
      <c r="AJ2104" s="12">
        <f t="shared" ca="1" si="1052"/>
        <v>9.7964425620560415E-5</v>
      </c>
      <c r="AK2104" s="12">
        <f t="shared" ca="1" si="1052"/>
        <v>7.0407764085824294E-5</v>
      </c>
      <c r="AL2104" s="12">
        <f t="shared" ca="1" si="1052"/>
        <v>4.7536730023986825E-5</v>
      </c>
      <c r="AM2104" s="12">
        <f t="shared" ca="1" si="1052"/>
        <v>3.0150509123593545E-5</v>
      </c>
      <c r="AN2104" s="12">
        <f t="shared" ca="1" si="1052"/>
        <v>1.796456026378803E-5</v>
      </c>
      <c r="AO2104" s="12">
        <f t="shared" ca="1" si="1052"/>
        <v>1.0055302188993861E-5</v>
      </c>
      <c r="AP2104" s="12">
        <f t="shared" ca="1" si="1052"/>
        <v>5.2872550120139591E-6</v>
      </c>
      <c r="AQ2104" s="12">
        <f t="shared" ca="1" si="1052"/>
        <v>2.6116921468115863E-6</v>
      </c>
      <c r="AR2104" s="12">
        <f t="shared" ca="1" si="1052"/>
        <v>1.2119098174885846E-6</v>
      </c>
      <c r="AS2104" s="12">
        <f t="shared" ca="1" si="1052"/>
        <v>5.2829344128813437E-7</v>
      </c>
      <c r="AT2104" s="12">
        <f t="shared" ca="1" si="1052"/>
        <v>2.1633995211060649E-7</v>
      </c>
      <c r="AU2104" s="12">
        <f t="shared" ca="1" si="1052"/>
        <v>8.322519748279387E-8</v>
      </c>
      <c r="AV2104" s="12">
        <f t="shared" ca="1" si="1052"/>
        <v>3.007665501179157E-8</v>
      </c>
      <c r="AX2104" s="13">
        <f t="shared" si="1029"/>
        <v>3.5631604706629738E-2</v>
      </c>
    </row>
    <row r="2105" spans="1:50" x14ac:dyDescent="0.2">
      <c r="A2105" s="9" t="str">
        <f t="shared" si="1024"/>
        <v>Guatemala</v>
      </c>
      <c r="C2105" s="20">
        <f t="shared" si="1025"/>
        <v>401.85122564605803</v>
      </c>
      <c r="D2105" s="15">
        <f t="shared" si="1026"/>
        <v>523.37565196305991</v>
      </c>
      <c r="E2105" s="23">
        <f t="shared" si="1027"/>
        <v>1</v>
      </c>
      <c r="F2105" s="15">
        <f t="shared" si="1030"/>
        <v>523.37565196305991</v>
      </c>
      <c r="H2105" s="12">
        <f t="shared" ref="H2105:AV2105" ca="1" si="1053">_xlfn.NORM.DIST(H$2017,$F2105,$B$37+$B$38*$F2105,FALSE)/$AV695*($F1157/1000)</f>
        <v>4.1538865590692751E-8</v>
      </c>
      <c r="I2105" s="12">
        <f t="shared" ca="1" si="1053"/>
        <v>1.489809788602662E-7</v>
      </c>
      <c r="J2105" s="12">
        <f t="shared" ca="1" si="1053"/>
        <v>5.0195364211753058E-7</v>
      </c>
      <c r="K2105" s="12">
        <f t="shared" ca="1" si="1053"/>
        <v>1.588740588991153E-6</v>
      </c>
      <c r="L2105" s="12">
        <f t="shared" ca="1" si="1053"/>
        <v>4.7238812001979069E-6</v>
      </c>
      <c r="M2105" s="12">
        <f t="shared" ca="1" si="1053"/>
        <v>1.3194761302413999E-5</v>
      </c>
      <c r="N2105" s="12">
        <f t="shared" ca="1" si="1053"/>
        <v>3.4622681767281195E-5</v>
      </c>
      <c r="O2105" s="12">
        <f t="shared" ca="1" si="1053"/>
        <v>8.5344682038230744E-5</v>
      </c>
      <c r="P2105" s="12">
        <f t="shared" ca="1" si="1053"/>
        <v>1.9762815688345521E-4</v>
      </c>
      <c r="Q2105" s="12">
        <f t="shared" ca="1" si="1053"/>
        <v>4.2991022138835636E-4</v>
      </c>
      <c r="R2105" s="12">
        <f t="shared" ca="1" si="1053"/>
        <v>8.7854359374506491E-4</v>
      </c>
      <c r="S2105" s="12">
        <f t="shared" ca="1" si="1053"/>
        <v>1.686574215615325E-3</v>
      </c>
      <c r="T2105" s="12">
        <f t="shared" ca="1" si="1053"/>
        <v>3.0416146526644292E-3</v>
      </c>
      <c r="U2105" s="12">
        <f t="shared" ca="1" si="1053"/>
        <v>5.1529926349352479E-3</v>
      </c>
      <c r="V2105" s="12">
        <f t="shared" ca="1" si="1053"/>
        <v>8.2010875208941587E-3</v>
      </c>
      <c r="W2105" s="12">
        <f t="shared" ca="1" si="1053"/>
        <v>1.2261397344166002E-2</v>
      </c>
      <c r="X2105" s="12">
        <f t="shared" ca="1" si="1053"/>
        <v>1.7221266246780689E-2</v>
      </c>
      <c r="Y2105" s="12">
        <f t="shared" ca="1" si="1053"/>
        <v>2.2722012305122437E-2</v>
      </c>
      <c r="Z2105" s="12">
        <f t="shared" ca="1" si="1053"/>
        <v>2.8163400759520722E-2</v>
      </c>
      <c r="AA2105" s="12">
        <f t="shared" ca="1" si="1053"/>
        <v>3.2792912821043109E-2</v>
      </c>
      <c r="AB2105" s="12">
        <f t="shared" ca="1" si="1053"/>
        <v>3.5870009250061771E-2</v>
      </c>
      <c r="AC2105" s="12">
        <f t="shared" ca="1" si="1053"/>
        <v>3.6858663004694293E-2</v>
      </c>
      <c r="AD2105" s="12">
        <f t="shared" ca="1" si="1053"/>
        <v>3.5579862198896701E-2</v>
      </c>
      <c r="AE2105" s="12">
        <f t="shared" ca="1" si="1053"/>
        <v>3.226454467168241E-2</v>
      </c>
      <c r="AF2105" s="12">
        <f t="shared" ca="1" si="1053"/>
        <v>2.7485485602110379E-2</v>
      </c>
      <c r="AG2105" s="12">
        <f t="shared" ca="1" si="1053"/>
        <v>2.1995704822572237E-2</v>
      </c>
      <c r="AH2105" s="12">
        <f t="shared" ca="1" si="1053"/>
        <v>1.653594223138604E-2</v>
      </c>
      <c r="AI2105" s="12">
        <f t="shared" ca="1" si="1053"/>
        <v>1.1678218718302881E-2</v>
      </c>
      <c r="AJ2105" s="12">
        <f t="shared" ca="1" si="1053"/>
        <v>7.7478438262071452E-3</v>
      </c>
      <c r="AK2105" s="12">
        <f t="shared" ca="1" si="1053"/>
        <v>4.8288276642696037E-3</v>
      </c>
      <c r="AL2105" s="12">
        <f t="shared" ca="1" si="1053"/>
        <v>2.8272170365174969E-3</v>
      </c>
      <c r="AM2105" s="12">
        <f t="shared" ca="1" si="1053"/>
        <v>1.5550100029965088E-3</v>
      </c>
      <c r="AN2105" s="12">
        <f t="shared" ca="1" si="1053"/>
        <v>8.034591849384083E-4</v>
      </c>
      <c r="AO2105" s="12">
        <f t="shared" ca="1" si="1053"/>
        <v>3.8998782364106475E-4</v>
      </c>
      <c r="AP2105" s="12">
        <f t="shared" ca="1" si="1053"/>
        <v>1.7782584049028341E-4</v>
      </c>
      <c r="AQ2105" s="12">
        <f t="shared" ca="1" si="1053"/>
        <v>7.6171987501840607E-5</v>
      </c>
      <c r="AR2105" s="12">
        <f t="shared" ca="1" si="1053"/>
        <v>3.0651540033957997E-5</v>
      </c>
      <c r="AS2105" s="12">
        <f t="shared" ca="1" si="1053"/>
        <v>1.1586863932558382E-5</v>
      </c>
      <c r="AT2105" s="12">
        <f t="shared" ca="1" si="1053"/>
        <v>4.1146804111107741E-6</v>
      </c>
      <c r="AU2105" s="12">
        <f t="shared" ca="1" si="1053"/>
        <v>1.3726597713833566E-6</v>
      </c>
      <c r="AV2105" s="12">
        <f t="shared" ca="1" si="1053"/>
        <v>4.3017611970378947E-7</v>
      </c>
      <c r="AX2105" s="13">
        <f t="shared" si="1029"/>
        <v>0.10864682297971423</v>
      </c>
    </row>
    <row r="2106" spans="1:50" x14ac:dyDescent="0.2">
      <c r="A2106" s="9" t="str">
        <f t="shared" si="1024"/>
        <v>Guinea</v>
      </c>
      <c r="C2106" s="20">
        <f t="shared" si="1025"/>
        <v>270.73502365740364</v>
      </c>
      <c r="D2106" s="15">
        <f t="shared" si="1026"/>
        <v>456.68888694086456</v>
      </c>
      <c r="E2106" s="23">
        <f t="shared" si="1027"/>
        <v>1</v>
      </c>
      <c r="F2106" s="15">
        <f t="shared" si="1030"/>
        <v>456.68888694086456</v>
      </c>
      <c r="H2106" s="12">
        <f t="shared" ref="H2106:AV2106" ca="1" si="1054">_xlfn.NORM.DIST(H$2017,$F2106,$B$37+$B$38*$F2106,FALSE)/$AV696*($F1158/1000)</f>
        <v>1.908836821698077E-6</v>
      </c>
      <c r="I2106" s="12">
        <f t="shared" ca="1" si="1054"/>
        <v>5.7948308071967323E-6</v>
      </c>
      <c r="J2106" s="12">
        <f t="shared" ca="1" si="1054"/>
        <v>1.6526059478774567E-5</v>
      </c>
      <c r="K2106" s="12">
        <f t="shared" ca="1" si="1054"/>
        <v>4.4274580764608093E-5</v>
      </c>
      <c r="L2106" s="12">
        <f t="shared" ca="1" si="1054"/>
        <v>1.1142847799034012E-4</v>
      </c>
      <c r="M2106" s="12">
        <f t="shared" ca="1" si="1054"/>
        <v>2.6344777458839688E-4</v>
      </c>
      <c r="N2106" s="12">
        <f t="shared" ca="1" si="1054"/>
        <v>5.8512609252525628E-4</v>
      </c>
      <c r="O2106" s="12">
        <f t="shared" ca="1" si="1054"/>
        <v>1.220846298016135E-3</v>
      </c>
      <c r="P2106" s="12">
        <f t="shared" ca="1" si="1054"/>
        <v>2.3929251327681452E-3</v>
      </c>
      <c r="Q2106" s="12">
        <f t="shared" ca="1" si="1054"/>
        <v>4.4060946924707562E-3</v>
      </c>
      <c r="R2106" s="12">
        <f t="shared" ca="1" si="1054"/>
        <v>7.6214066866659869E-3</v>
      </c>
      <c r="S2106" s="12">
        <f t="shared" ca="1" si="1054"/>
        <v>1.2384344994752427E-2</v>
      </c>
      <c r="T2106" s="12">
        <f t="shared" ca="1" si="1054"/>
        <v>1.890460214037025E-2</v>
      </c>
      <c r="U2106" s="12">
        <f t="shared" ca="1" si="1054"/>
        <v>2.7109320787966889E-2</v>
      </c>
      <c r="V2106" s="12">
        <f t="shared" ca="1" si="1054"/>
        <v>3.6519626434902967E-2</v>
      </c>
      <c r="W2106" s="12">
        <f t="shared" ca="1" si="1054"/>
        <v>4.6215814465889932E-2</v>
      </c>
      <c r="X2106" s="12">
        <f t="shared" ca="1" si="1054"/>
        <v>5.4942888857211748E-2</v>
      </c>
      <c r="Y2106" s="12">
        <f t="shared" ca="1" si="1054"/>
        <v>6.136051061652547E-2</v>
      </c>
      <c r="Z2106" s="12">
        <f t="shared" ca="1" si="1054"/>
        <v>6.437585857793067E-2</v>
      </c>
      <c r="AA2106" s="12">
        <f t="shared" ca="1" si="1054"/>
        <v>6.3447380788547433E-2</v>
      </c>
      <c r="AB2106" s="12">
        <f t="shared" ca="1" si="1054"/>
        <v>5.8743654033099391E-2</v>
      </c>
      <c r="AC2106" s="12">
        <f t="shared" ca="1" si="1054"/>
        <v>5.109340090583947E-2</v>
      </c>
      <c r="AD2106" s="12">
        <f t="shared" ca="1" si="1054"/>
        <v>4.1746998873200811E-2</v>
      </c>
      <c r="AE2106" s="12">
        <f t="shared" ca="1" si="1054"/>
        <v>3.2043673935879771E-2</v>
      </c>
      <c r="AF2106" s="12">
        <f t="shared" ca="1" si="1054"/>
        <v>2.3105530400276703E-2</v>
      </c>
      <c r="AG2106" s="12">
        <f t="shared" ca="1" si="1054"/>
        <v>1.5651147194976404E-2</v>
      </c>
      <c r="AH2106" s="12">
        <f t="shared" ca="1" si="1054"/>
        <v>9.9593960762667209E-3</v>
      </c>
      <c r="AI2106" s="12">
        <f t="shared" ca="1" si="1054"/>
        <v>5.953555786272313E-3</v>
      </c>
      <c r="AJ2106" s="12">
        <f t="shared" ca="1" si="1054"/>
        <v>3.3433084464675449E-3</v>
      </c>
      <c r="AK2106" s="12">
        <f t="shared" ca="1" si="1054"/>
        <v>1.7637338841903019E-3</v>
      </c>
      <c r="AL2106" s="12">
        <f t="shared" ca="1" si="1054"/>
        <v>8.7407010423668061E-4</v>
      </c>
      <c r="AM2106" s="12">
        <f t="shared" ca="1" si="1054"/>
        <v>4.0692658998544727E-4</v>
      </c>
      <c r="AN2106" s="12">
        <f t="shared" ca="1" si="1054"/>
        <v>1.7796822407797484E-4</v>
      </c>
      <c r="AO2106" s="12">
        <f t="shared" ca="1" si="1054"/>
        <v>7.3118194553964166E-5</v>
      </c>
      <c r="AP2106" s="12">
        <f t="shared" ca="1" si="1054"/>
        <v>2.8220522250358455E-5</v>
      </c>
      <c r="AQ2106" s="12">
        <f t="shared" ca="1" si="1054"/>
        <v>1.0232016429742339E-5</v>
      </c>
      <c r="AR2106" s="12">
        <f t="shared" ca="1" si="1054"/>
        <v>3.4850900644941966E-6</v>
      </c>
      <c r="AS2106" s="12">
        <f t="shared" ca="1" si="1054"/>
        <v>1.1151245522208213E-6</v>
      </c>
      <c r="AT2106" s="12">
        <f t="shared" ca="1" si="1054"/>
        <v>3.3518868130078167E-7</v>
      </c>
      <c r="AU2106" s="12">
        <f t="shared" ca="1" si="1054"/>
        <v>9.4648101409344922E-8</v>
      </c>
      <c r="AV2106" s="12">
        <f t="shared" ca="1" si="1054"/>
        <v>2.5106782675271955E-8</v>
      </c>
      <c r="AX2106" s="13">
        <f t="shared" si="1029"/>
        <v>0.28539484341277355</v>
      </c>
    </row>
    <row r="2107" spans="1:50" x14ac:dyDescent="0.2">
      <c r="A2107" s="9" t="str">
        <f t="shared" si="1024"/>
        <v>Guinea-Bissau</v>
      </c>
      <c r="C2107" s="20">
        <f t="shared" si="1025"/>
        <v>258.69482206108199</v>
      </c>
      <c r="D2107" s="15">
        <f t="shared" si="1026"/>
        <v>451.76088355914413</v>
      </c>
      <c r="E2107" s="23">
        <f t="shared" si="1027"/>
        <v>1</v>
      </c>
      <c r="F2107" s="15">
        <f t="shared" si="1030"/>
        <v>451.76088355914413</v>
      </c>
      <c r="H2107" s="12">
        <f t="shared" ref="H2107:AV2107" ca="1" si="1055">_xlfn.NORM.DIST(H$2017,$F2107,$B$37+$B$38*$F2107,FALSE)/$AV697*($F1159/1000)</f>
        <v>3.0895804068912051E-7</v>
      </c>
      <c r="I2107" s="12">
        <f t="shared" ca="1" si="1055"/>
        <v>9.264477841164855E-7</v>
      </c>
      <c r="J2107" s="12">
        <f t="shared" ca="1" si="1055"/>
        <v>2.6097504815891608E-6</v>
      </c>
      <c r="K2107" s="12">
        <f t="shared" ca="1" si="1055"/>
        <v>6.9061120560829943E-6</v>
      </c>
      <c r="L2107" s="12">
        <f t="shared" ca="1" si="1055"/>
        <v>1.7168203403346503E-5</v>
      </c>
      <c r="M2107" s="12">
        <f t="shared" ca="1" si="1055"/>
        <v>4.0093380366137056E-5</v>
      </c>
      <c r="N2107" s="12">
        <f t="shared" ca="1" si="1055"/>
        <v>8.7958353909597158E-5</v>
      </c>
      <c r="O2107" s="12">
        <f t="shared" ca="1" si="1055"/>
        <v>1.8127508068053444E-4</v>
      </c>
      <c r="P2107" s="12">
        <f t="shared" ca="1" si="1055"/>
        <v>3.509584601207719E-4</v>
      </c>
      <c r="Q2107" s="12">
        <f t="shared" ca="1" si="1055"/>
        <v>6.3830745913048522E-4</v>
      </c>
      <c r="R2107" s="12">
        <f t="shared" ca="1" si="1055"/>
        <v>1.090588008408276E-3</v>
      </c>
      <c r="S2107" s="12">
        <f t="shared" ca="1" si="1055"/>
        <v>1.7504435569597829E-3</v>
      </c>
      <c r="T2107" s="12">
        <f t="shared" ca="1" si="1055"/>
        <v>2.6393203104236396E-3</v>
      </c>
      <c r="U2107" s="12">
        <f t="shared" ca="1" si="1055"/>
        <v>3.7384595245164563E-3</v>
      </c>
      <c r="V2107" s="12">
        <f t="shared" ca="1" si="1055"/>
        <v>4.9745048779262519E-3</v>
      </c>
      <c r="W2107" s="12">
        <f t="shared" ca="1" si="1055"/>
        <v>6.218184931630978E-3</v>
      </c>
      <c r="X2107" s="12">
        <f t="shared" ca="1" si="1055"/>
        <v>7.3018684059679541E-3</v>
      </c>
      <c r="Y2107" s="12">
        <f t="shared" ca="1" si="1055"/>
        <v>8.054915049982769E-3</v>
      </c>
      <c r="Z2107" s="12">
        <f t="shared" ca="1" si="1055"/>
        <v>8.3472711680171244E-3</v>
      </c>
      <c r="AA2107" s="12">
        <f t="shared" ca="1" si="1055"/>
        <v>8.1261470051942845E-3</v>
      </c>
      <c r="AB2107" s="12">
        <f t="shared" ca="1" si="1055"/>
        <v>7.4315845294338151E-3</v>
      </c>
      <c r="AC2107" s="12">
        <f t="shared" ca="1" si="1055"/>
        <v>6.3846157394914583E-3</v>
      </c>
      <c r="AD2107" s="12">
        <f t="shared" ca="1" si="1055"/>
        <v>5.1528167907630238E-3</v>
      </c>
      <c r="AE2107" s="12">
        <f t="shared" ca="1" si="1055"/>
        <v>3.9067105318766069E-3</v>
      </c>
      <c r="AF2107" s="12">
        <f t="shared" ca="1" si="1055"/>
        <v>2.7824947924005188E-3</v>
      </c>
      <c r="AG2107" s="12">
        <f t="shared" ca="1" si="1055"/>
        <v>1.8617187897000758E-3</v>
      </c>
      <c r="AH2107" s="12">
        <f t="shared" ca="1" si="1055"/>
        <v>1.170173876788169E-3</v>
      </c>
      <c r="AI2107" s="12">
        <f t="shared" ca="1" si="1055"/>
        <v>6.9094473224344337E-4</v>
      </c>
      <c r="AJ2107" s="12">
        <f t="shared" ca="1" si="1055"/>
        <v>3.8325940102061065E-4</v>
      </c>
      <c r="AK2107" s="12">
        <f t="shared" ca="1" si="1055"/>
        <v>1.9970958895777175E-4</v>
      </c>
      <c r="AL2107" s="12">
        <f t="shared" ca="1" si="1055"/>
        <v>9.776009478400222E-5</v>
      </c>
      <c r="AM2107" s="12">
        <f t="shared" ca="1" si="1055"/>
        <v>4.4955300500097305E-5</v>
      </c>
      <c r="AN2107" s="12">
        <f t="shared" ca="1" si="1055"/>
        <v>1.9420338297666363E-5</v>
      </c>
      <c r="AO2107" s="12">
        <f t="shared" ca="1" si="1055"/>
        <v>7.8811441629585344E-6</v>
      </c>
      <c r="AP2107" s="12">
        <f t="shared" ca="1" si="1055"/>
        <v>3.0045424712527993E-6</v>
      </c>
      <c r="AQ2107" s="12">
        <f t="shared" ca="1" si="1055"/>
        <v>1.0760291037517703E-6</v>
      </c>
      <c r="AR2107" s="12">
        <f t="shared" ca="1" si="1055"/>
        <v>3.6201476466094761E-7</v>
      </c>
      <c r="AS2107" s="12">
        <f t="shared" ca="1" si="1055"/>
        <v>1.1441557402339555E-7</v>
      </c>
      <c r="AT2107" s="12">
        <f t="shared" ca="1" si="1055"/>
        <v>3.3970395174407217E-8</v>
      </c>
      <c r="AU2107" s="12">
        <f t="shared" ca="1" si="1055"/>
        <v>9.4748566734727473E-9</v>
      </c>
      <c r="AV2107" s="12">
        <f t="shared" ca="1" si="1055"/>
        <v>2.4825688059346434E-9</v>
      </c>
      <c r="AX2107" s="13">
        <f t="shared" si="1029"/>
        <v>0.30236560792677913</v>
      </c>
    </row>
    <row r="2108" spans="1:50" x14ac:dyDescent="0.2">
      <c r="A2108" s="9" t="str">
        <f t="shared" si="1024"/>
        <v>Guyana</v>
      </c>
      <c r="C2108" s="20">
        <f t="shared" si="1025"/>
        <v>412.03859761710635</v>
      </c>
      <c r="D2108" s="15">
        <f t="shared" si="1026"/>
        <v>527.63099488221906</v>
      </c>
      <c r="E2108" s="23">
        <f t="shared" si="1027"/>
        <v>1</v>
      </c>
      <c r="F2108" s="15">
        <f t="shared" si="1030"/>
        <v>527.63099488221906</v>
      </c>
      <c r="H2108" s="12">
        <f t="shared" ref="H2108:AV2108" ca="1" si="1056">_xlfn.NORM.DIST(H$2017,$F2108,$B$37+$B$38*$F2108,FALSE)/$AV698*($F1160/1000)</f>
        <v>7.6909511989573878E-10</v>
      </c>
      <c r="I2108" s="12">
        <f t="shared" ca="1" si="1056"/>
        <v>2.7878950899626355E-9</v>
      </c>
      <c r="J2108" s="12">
        <f t="shared" ca="1" si="1056"/>
        <v>9.4935664201406531E-9</v>
      </c>
      <c r="K2108" s="12">
        <f t="shared" ca="1" si="1056"/>
        <v>3.0369591781518594E-8</v>
      </c>
      <c r="L2108" s="12">
        <f t="shared" ca="1" si="1056"/>
        <v>9.1265179076156551E-8</v>
      </c>
      <c r="M2108" s="12">
        <f t="shared" ca="1" si="1056"/>
        <v>2.5764864401738782E-7</v>
      </c>
      <c r="N2108" s="12">
        <f t="shared" ca="1" si="1056"/>
        <v>6.8329337017251792E-7</v>
      </c>
      <c r="O2108" s="12">
        <f t="shared" ca="1" si="1056"/>
        <v>1.7023276276421608E-6</v>
      </c>
      <c r="P2108" s="12">
        <f t="shared" ca="1" si="1056"/>
        <v>3.9841500194935093E-6</v>
      </c>
      <c r="Q2108" s="12">
        <f t="shared" ca="1" si="1056"/>
        <v>8.7596108611136899E-6</v>
      </c>
      <c r="R2108" s="12">
        <f t="shared" ca="1" si="1056"/>
        <v>1.8092164951020591E-5</v>
      </c>
      <c r="S2108" s="12">
        <f t="shared" ca="1" si="1056"/>
        <v>3.5103697125138397E-5</v>
      </c>
      <c r="T2108" s="12">
        <f t="shared" ca="1" si="1056"/>
        <v>6.3984057024261021E-5</v>
      </c>
      <c r="U2108" s="12">
        <f t="shared" ca="1" si="1056"/>
        <v>1.0955880428420088E-4</v>
      </c>
      <c r="V2108" s="12">
        <f t="shared" ca="1" si="1056"/>
        <v>1.7622981630953394E-4</v>
      </c>
      <c r="W2108" s="12">
        <f t="shared" ca="1" si="1056"/>
        <v>2.6629811250629745E-4</v>
      </c>
      <c r="X2108" s="12">
        <f t="shared" ca="1" si="1056"/>
        <v>3.7801878575647278E-4</v>
      </c>
      <c r="Y2108" s="12">
        <f t="shared" ca="1" si="1056"/>
        <v>5.0409834568267359E-4</v>
      </c>
      <c r="Z2108" s="12">
        <f t="shared" ca="1" si="1056"/>
        <v>6.3150058399485541E-4</v>
      </c>
      <c r="AA2108" s="12">
        <f t="shared" ca="1" si="1056"/>
        <v>7.4317113933236644E-4</v>
      </c>
      <c r="AB2108" s="12">
        <f t="shared" ca="1" si="1056"/>
        <v>8.2160014982779711E-4</v>
      </c>
      <c r="AC2108" s="12">
        <f t="shared" ca="1" si="1056"/>
        <v>8.5327452309363384E-4</v>
      </c>
      <c r="AD2108" s="12">
        <f t="shared" ca="1" si="1056"/>
        <v>8.324796818631945E-4</v>
      </c>
      <c r="AE2108" s="12">
        <f t="shared" ca="1" si="1056"/>
        <v>7.6298342118775423E-4</v>
      </c>
      <c r="AF2108" s="12">
        <f t="shared" ca="1" si="1056"/>
        <v>6.569210145008392E-4</v>
      </c>
      <c r="AG2108" s="12">
        <f t="shared" ca="1" si="1056"/>
        <v>5.3133423995934152E-4</v>
      </c>
      <c r="AH2108" s="12">
        <f t="shared" ca="1" si="1056"/>
        <v>4.0371886790528785E-4</v>
      </c>
      <c r="AI2108" s="12">
        <f t="shared" ca="1" si="1056"/>
        <v>2.881687515482068E-4</v>
      </c>
      <c r="AJ2108" s="12">
        <f t="shared" ca="1" si="1056"/>
        <v>1.9322856032453461E-4</v>
      </c>
      <c r="AK2108" s="12">
        <f t="shared" ca="1" si="1056"/>
        <v>1.2171731011467099E-4</v>
      </c>
      <c r="AL2108" s="12">
        <f t="shared" ca="1" si="1056"/>
        <v>7.2026111502713371E-5</v>
      </c>
      <c r="AM2108" s="12">
        <f t="shared" ca="1" si="1056"/>
        <v>4.0039088931770342E-5</v>
      </c>
      <c r="AN2108" s="12">
        <f t="shared" ca="1" si="1056"/>
        <v>2.0909083618449268E-5</v>
      </c>
      <c r="AO2108" s="12">
        <f t="shared" ca="1" si="1056"/>
        <v>1.0257520815701742E-5</v>
      </c>
      <c r="AP2108" s="12">
        <f t="shared" ca="1" si="1056"/>
        <v>4.7272264761932541E-6</v>
      </c>
      <c r="AQ2108" s="12">
        <f t="shared" ca="1" si="1056"/>
        <v>2.0465718991224596E-6</v>
      </c>
      <c r="AR2108" s="12">
        <f t="shared" ca="1" si="1056"/>
        <v>8.3234657888722968E-7</v>
      </c>
      <c r="AS2108" s="12">
        <f t="shared" ca="1" si="1056"/>
        <v>3.1800795635510143E-7</v>
      </c>
      <c r="AT2108" s="12">
        <f t="shared" ca="1" si="1056"/>
        <v>1.1413750316330596E-7</v>
      </c>
      <c r="AU2108" s="12">
        <f t="shared" ca="1" si="1056"/>
        <v>3.8483569226517634E-8</v>
      </c>
      <c r="AV2108" s="12">
        <f t="shared" ca="1" si="1056"/>
        <v>1.2189304221669722E-8</v>
      </c>
      <c r="AX2108" s="13">
        <f t="shared" si="1029"/>
        <v>0.10092298733992851</v>
      </c>
    </row>
    <row r="2109" spans="1:50" x14ac:dyDescent="0.2">
      <c r="A2109" s="9" t="str">
        <f t="shared" si="1024"/>
        <v>Haiti</v>
      </c>
      <c r="C2109" s="20">
        <f t="shared" si="1025"/>
        <v>361.02767469672034</v>
      </c>
      <c r="D2109" s="15">
        <f t="shared" si="1026"/>
        <v>502.23801718570132</v>
      </c>
      <c r="E2109" s="23">
        <f t="shared" si="1027"/>
        <v>1</v>
      </c>
      <c r="F2109" s="15">
        <f t="shared" si="1030"/>
        <v>502.23801718570132</v>
      </c>
      <c r="H2109" s="12">
        <f t="shared" ref="H2109:AV2109" ca="1" si="1057">_xlfn.NORM.DIST(H$2017,$F2109,$B$37+$B$38*$F2109,FALSE)/$AV699*($F1161/1000)</f>
        <v>6.6798820170874045E-8</v>
      </c>
      <c r="I2109" s="12">
        <f t="shared" ca="1" si="1057"/>
        <v>2.2724539327574048E-7</v>
      </c>
      <c r="J2109" s="12">
        <f t="shared" ca="1" si="1057"/>
        <v>7.2623634374979234E-7</v>
      </c>
      <c r="K2109" s="12">
        <f t="shared" ca="1" si="1057"/>
        <v>2.1803060747008362E-6</v>
      </c>
      <c r="L2109" s="12">
        <f t="shared" ca="1" si="1057"/>
        <v>6.1491281721832855E-6</v>
      </c>
      <c r="M2109" s="12">
        <f t="shared" ca="1" si="1057"/>
        <v>1.6291693132104268E-5</v>
      </c>
      <c r="N2109" s="12">
        <f t="shared" ca="1" si="1057"/>
        <v>4.0548565225104377E-5</v>
      </c>
      <c r="O2109" s="12">
        <f t="shared" ca="1" si="1057"/>
        <v>9.4807207992013927E-5</v>
      </c>
      <c r="P2109" s="12">
        <f t="shared" ca="1" si="1057"/>
        <v>2.0823983805588379E-4</v>
      </c>
      <c r="Q2109" s="12">
        <f t="shared" ca="1" si="1057"/>
        <v>4.2967775723648012E-4</v>
      </c>
      <c r="R2109" s="12">
        <f t="shared" ca="1" si="1057"/>
        <v>8.3287249975602467E-4</v>
      </c>
      <c r="S2109" s="12">
        <f t="shared" ca="1" si="1057"/>
        <v>1.5165990075854724E-3</v>
      </c>
      <c r="T2109" s="12">
        <f t="shared" ca="1" si="1057"/>
        <v>2.5942964851672309E-3</v>
      </c>
      <c r="U2109" s="12">
        <f t="shared" ca="1" si="1057"/>
        <v>4.16893421347526E-3</v>
      </c>
      <c r="V2109" s="12">
        <f t="shared" ca="1" si="1057"/>
        <v>6.2934251522259888E-3</v>
      </c>
      <c r="W2109" s="12">
        <f t="shared" ca="1" si="1057"/>
        <v>8.924948030838261E-3</v>
      </c>
      <c r="X2109" s="12">
        <f t="shared" ca="1" si="1057"/>
        <v>1.1889974282374531E-2</v>
      </c>
      <c r="Y2109" s="12">
        <f t="shared" ca="1" si="1057"/>
        <v>1.4880335715887117E-2</v>
      </c>
      <c r="Z2109" s="12">
        <f t="shared" ca="1" si="1057"/>
        <v>1.7494484042384538E-2</v>
      </c>
      <c r="AA2109" s="12">
        <f t="shared" ca="1" si="1057"/>
        <v>1.9321735938371148E-2</v>
      </c>
      <c r="AB2109" s="12">
        <f t="shared" ca="1" si="1057"/>
        <v>2.0046923881132456E-2</v>
      </c>
      <c r="AC2109" s="12">
        <f t="shared" ca="1" si="1057"/>
        <v>1.9539162063520136E-2</v>
      </c>
      <c r="AD2109" s="12">
        <f t="shared" ca="1" si="1057"/>
        <v>1.789042771927999E-2</v>
      </c>
      <c r="AE2109" s="12">
        <f t="shared" ca="1" si="1057"/>
        <v>1.5388351829059781E-2</v>
      </c>
      <c r="AF2109" s="12">
        <f t="shared" ca="1" si="1057"/>
        <v>1.2434264046311412E-2</v>
      </c>
      <c r="AG2109" s="12">
        <f t="shared" ca="1" si="1057"/>
        <v>9.4385364816603375E-3</v>
      </c>
      <c r="AH2109" s="12">
        <f t="shared" ca="1" si="1057"/>
        <v>6.7304767278440654E-3</v>
      </c>
      <c r="AI2109" s="12">
        <f t="shared" ca="1" si="1057"/>
        <v>4.5086195507144542E-3</v>
      </c>
      <c r="AJ2109" s="12">
        <f t="shared" ca="1" si="1057"/>
        <v>2.8372522417395361E-3</v>
      </c>
      <c r="AK2109" s="12">
        <f t="shared" ca="1" si="1057"/>
        <v>1.6772928690655517E-3</v>
      </c>
      <c r="AL2109" s="12">
        <f t="shared" ca="1" si="1057"/>
        <v>9.3148624946409221E-4</v>
      </c>
      <c r="AM2109" s="12">
        <f t="shared" ca="1" si="1057"/>
        <v>4.8596007541960455E-4</v>
      </c>
      <c r="AN2109" s="12">
        <f t="shared" ca="1" si="1057"/>
        <v>2.3816685849716043E-4</v>
      </c>
      <c r="AO2109" s="12">
        <f t="shared" ca="1" si="1057"/>
        <v>1.0965253099773477E-4</v>
      </c>
      <c r="AP2109" s="12">
        <f t="shared" ca="1" si="1057"/>
        <v>4.7425573099273002E-5</v>
      </c>
      <c r="AQ2109" s="12">
        <f t="shared" ca="1" si="1057"/>
        <v>1.9269174502721763E-5</v>
      </c>
      <c r="AR2109" s="12">
        <f t="shared" ca="1" si="1057"/>
        <v>7.3547891495259276E-6</v>
      </c>
      <c r="AS2109" s="12">
        <f t="shared" ca="1" si="1057"/>
        <v>2.6371445685167481E-6</v>
      </c>
      <c r="AT2109" s="12">
        <f t="shared" ca="1" si="1057"/>
        <v>8.8828892042749591E-7</v>
      </c>
      <c r="AU2109" s="12">
        <f t="shared" ca="1" si="1057"/>
        <v>2.8108077790567228E-7</v>
      </c>
      <c r="AV2109" s="12">
        <f t="shared" ca="1" si="1057"/>
        <v>8.3553499297892492E-8</v>
      </c>
      <c r="AX2109" s="13">
        <f t="shared" si="1029"/>
        <v>0.15330050068812798</v>
      </c>
    </row>
    <row r="2110" spans="1:50" x14ac:dyDescent="0.2">
      <c r="A2110" s="9" t="str">
        <f t="shared" si="1024"/>
        <v>Honduras</v>
      </c>
      <c r="C2110" s="20">
        <f t="shared" si="1025"/>
        <v>454.49431759126281</v>
      </c>
      <c r="D2110" s="15">
        <f t="shared" si="1026"/>
        <v>549.11629831861831</v>
      </c>
      <c r="E2110" s="23">
        <f t="shared" si="1027"/>
        <v>1</v>
      </c>
      <c r="F2110" s="15">
        <f t="shared" si="1030"/>
        <v>549.11629831861831</v>
      </c>
      <c r="H2110" s="12">
        <f t="shared" ref="H2110:AV2110" ca="1" si="1058">_xlfn.NORM.DIST(H$2017,$F2110,$B$37+$B$38*$F2110,FALSE)/$AV700*($F1162/1000)</f>
        <v>4.552474939329117E-9</v>
      </c>
      <c r="I2110" s="12">
        <f t="shared" ca="1" si="1058"/>
        <v>1.7412908057663696E-8</v>
      </c>
      <c r="J2110" s="12">
        <f t="shared" ca="1" si="1058"/>
        <v>6.256790953193846E-8</v>
      </c>
      <c r="K2110" s="12">
        <f t="shared" ca="1" si="1058"/>
        <v>2.1119740507480147E-7</v>
      </c>
      <c r="L2110" s="12">
        <f t="shared" ca="1" si="1058"/>
        <v>6.697027859976576E-7</v>
      </c>
      <c r="M2110" s="12">
        <f t="shared" ca="1" si="1058"/>
        <v>1.9949509783612763E-6</v>
      </c>
      <c r="N2110" s="12">
        <f t="shared" ca="1" si="1058"/>
        <v>5.5826312955481178E-6</v>
      </c>
      <c r="O2110" s="12">
        <f t="shared" ca="1" si="1058"/>
        <v>1.4675816006526907E-5</v>
      </c>
      <c r="P2110" s="12">
        <f t="shared" ca="1" si="1058"/>
        <v>3.624283531124122E-5</v>
      </c>
      <c r="Q2110" s="12">
        <f t="shared" ca="1" si="1058"/>
        <v>8.408115479690641E-5</v>
      </c>
      <c r="R2110" s="12">
        <f t="shared" ca="1" si="1058"/>
        <v>1.8324484451810442E-4</v>
      </c>
      <c r="S2110" s="12">
        <f t="shared" ca="1" si="1058"/>
        <v>3.7516425843849461E-4</v>
      </c>
      <c r="T2110" s="12">
        <f t="shared" ca="1" si="1058"/>
        <v>7.2155218087638817E-4</v>
      </c>
      <c r="U2110" s="12">
        <f t="shared" ca="1" si="1058"/>
        <v>1.3036788665340593E-3</v>
      </c>
      <c r="V2110" s="12">
        <f t="shared" ca="1" si="1058"/>
        <v>2.2127385492914766E-3</v>
      </c>
      <c r="W2110" s="12">
        <f t="shared" ca="1" si="1058"/>
        <v>3.5281429526182011E-3</v>
      </c>
      <c r="X2110" s="12">
        <f t="shared" ca="1" si="1058"/>
        <v>5.284681764045244E-3</v>
      </c>
      <c r="Y2110" s="12">
        <f t="shared" ca="1" si="1058"/>
        <v>7.4361493052780879E-3</v>
      </c>
      <c r="Z2110" s="12">
        <f t="shared" ca="1" si="1058"/>
        <v>9.8295572668079759E-3</v>
      </c>
      <c r="AA2110" s="12">
        <f t="shared" ca="1" si="1058"/>
        <v>1.2206085513547649E-2</v>
      </c>
      <c r="AB2110" s="12">
        <f t="shared" ca="1" si="1058"/>
        <v>1.42388676769774E-2</v>
      </c>
      <c r="AC2110" s="12">
        <f t="shared" ca="1" si="1058"/>
        <v>1.5603825858898057E-2</v>
      </c>
      <c r="AD2110" s="12">
        <f t="shared" ca="1" si="1058"/>
        <v>1.6063616618576835E-2</v>
      </c>
      <c r="AE2110" s="12">
        <f t="shared" ca="1" si="1058"/>
        <v>1.553503231750364E-2</v>
      </c>
      <c r="AF2110" s="12">
        <f t="shared" ca="1" si="1058"/>
        <v>1.4113592906785929E-2</v>
      </c>
      <c r="AG2110" s="12">
        <f t="shared" ca="1" si="1058"/>
        <v>1.2045355075836359E-2</v>
      </c>
      <c r="AH2110" s="12">
        <f t="shared" ca="1" si="1058"/>
        <v>9.6573555729449652E-3</v>
      </c>
      <c r="AI2110" s="12">
        <f t="shared" ca="1" si="1058"/>
        <v>7.2736672931543291E-3</v>
      </c>
      <c r="AJ2110" s="12">
        <f t="shared" ca="1" si="1058"/>
        <v>5.1464201276802601E-3</v>
      </c>
      <c r="AK2110" s="12">
        <f t="shared" ca="1" si="1058"/>
        <v>3.4206893596951198E-3</v>
      </c>
      <c r="AL2110" s="12">
        <f t="shared" ca="1" si="1058"/>
        <v>2.1358887656202103E-3</v>
      </c>
      <c r="AM2110" s="12">
        <f t="shared" ca="1" si="1058"/>
        <v>1.2528532993343797E-3</v>
      </c>
      <c r="AN2110" s="12">
        <f t="shared" ca="1" si="1058"/>
        <v>6.9036442773020201E-4</v>
      </c>
      <c r="AO2110" s="12">
        <f t="shared" ca="1" si="1058"/>
        <v>3.5736596190424897E-4</v>
      </c>
      <c r="AP2110" s="12">
        <f t="shared" ca="1" si="1058"/>
        <v>1.7378190715537425E-4</v>
      </c>
      <c r="AQ2110" s="12">
        <f t="shared" ca="1" si="1058"/>
        <v>7.9387573557095201E-5</v>
      </c>
      <c r="AR2110" s="12">
        <f t="shared" ca="1" si="1058"/>
        <v>3.406882003357977E-5</v>
      </c>
      <c r="AS2110" s="12">
        <f t="shared" ca="1" si="1058"/>
        <v>1.3734670689909115E-5</v>
      </c>
      <c r="AT2110" s="12">
        <f t="shared" ca="1" si="1058"/>
        <v>5.2015886527658993E-6</v>
      </c>
      <c r="AU2110" s="12">
        <f t="shared" ca="1" si="1058"/>
        <v>1.8505906064517122E-6</v>
      </c>
      <c r="AV2110" s="12">
        <f t="shared" ca="1" si="1058"/>
        <v>6.1850226854998512E-7</v>
      </c>
      <c r="AX2110" s="13">
        <f t="shared" si="1029"/>
        <v>6.7959354823367554E-2</v>
      </c>
    </row>
    <row r="2111" spans="1:50" x14ac:dyDescent="0.2">
      <c r="A2111" s="9" t="str">
        <f t="shared" si="1024"/>
        <v>Hungary</v>
      </c>
      <c r="C2111" s="20">
        <f t="shared" si="1025"/>
        <v>559.42493374744799</v>
      </c>
      <c r="D2111" s="15">
        <f t="shared" si="1026"/>
        <v>601.91066445543242</v>
      </c>
      <c r="E2111" s="23">
        <f t="shared" si="1027"/>
        <v>1</v>
      </c>
      <c r="F2111" s="15">
        <f t="shared" si="1030"/>
        <v>601.91066445543242</v>
      </c>
      <c r="H2111" s="12">
        <f t="shared" ref="H2111:AV2111" ca="1" si="1059">_xlfn.NORM.DIST(H$2017,$F2111,$B$37+$B$38*$F2111,FALSE)/$AV701*($F1163/1000)</f>
        <v>9.8330035287591143E-11</v>
      </c>
      <c r="I2111" s="12">
        <f t="shared" ca="1" si="1059"/>
        <v>4.2917132097428767E-10</v>
      </c>
      <c r="J2111" s="12">
        <f t="shared" ca="1" si="1059"/>
        <v>1.7596722514751183E-9</v>
      </c>
      <c r="K2111" s="12">
        <f t="shared" ca="1" si="1059"/>
        <v>6.7778112957172986E-9</v>
      </c>
      <c r="L2111" s="12">
        <f t="shared" ca="1" si="1059"/>
        <v>2.4524702949647241E-8</v>
      </c>
      <c r="M2111" s="12">
        <f t="shared" ca="1" si="1059"/>
        <v>8.3363249133250426E-8</v>
      </c>
      <c r="N2111" s="12">
        <f t="shared" ca="1" si="1059"/>
        <v>2.6619635562698676E-7</v>
      </c>
      <c r="O2111" s="12">
        <f t="shared" ca="1" si="1059"/>
        <v>7.9852068859962864E-7</v>
      </c>
      <c r="P2111" s="12">
        <f t="shared" ca="1" si="1059"/>
        <v>2.2502296075400801E-6</v>
      </c>
      <c r="Q2111" s="12">
        <f t="shared" ca="1" si="1059"/>
        <v>5.956951875363178E-6</v>
      </c>
      <c r="R2111" s="12">
        <f t="shared" ca="1" si="1059"/>
        <v>1.481419112392742E-5</v>
      </c>
      <c r="S2111" s="12">
        <f t="shared" ca="1" si="1059"/>
        <v>3.4608947338110963E-5</v>
      </c>
      <c r="T2111" s="12">
        <f t="shared" ca="1" si="1059"/>
        <v>7.5954836218417452E-5</v>
      </c>
      <c r="U2111" s="12">
        <f t="shared" ca="1" si="1059"/>
        <v>1.5659542436230299E-4</v>
      </c>
      <c r="V2111" s="12">
        <f t="shared" ca="1" si="1059"/>
        <v>3.0329084379702396E-4</v>
      </c>
      <c r="W2111" s="12">
        <f t="shared" ca="1" si="1059"/>
        <v>5.5181833385530975E-4</v>
      </c>
      <c r="X2111" s="12">
        <f t="shared" ca="1" si="1059"/>
        <v>9.4316906231264516E-4</v>
      </c>
      <c r="Y2111" s="12">
        <f t="shared" ca="1" si="1059"/>
        <v>1.5143963793124702E-3</v>
      </c>
      <c r="Z2111" s="12">
        <f t="shared" ca="1" si="1059"/>
        <v>2.2842633590468464E-3</v>
      </c>
      <c r="AA2111" s="12">
        <f t="shared" ca="1" si="1059"/>
        <v>3.2367516584821056E-3</v>
      </c>
      <c r="AB2111" s="12">
        <f t="shared" ca="1" si="1059"/>
        <v>4.3085305809304987E-3</v>
      </c>
      <c r="AC2111" s="12">
        <f t="shared" ca="1" si="1059"/>
        <v>5.3877269219416435E-3</v>
      </c>
      <c r="AD2111" s="12">
        <f t="shared" ca="1" si="1059"/>
        <v>6.3290505687235996E-3</v>
      </c>
      <c r="AE2111" s="12">
        <f t="shared" ca="1" si="1059"/>
        <v>6.9843846778925214E-3</v>
      </c>
      <c r="AF2111" s="12">
        <f t="shared" ca="1" si="1059"/>
        <v>7.2405962504456097E-3</v>
      </c>
      <c r="AG2111" s="12">
        <f t="shared" ca="1" si="1059"/>
        <v>7.0514284913054549E-3</v>
      </c>
      <c r="AH2111" s="12">
        <f t="shared" ca="1" si="1059"/>
        <v>6.4511401350959502E-3</v>
      </c>
      <c r="AI2111" s="12">
        <f t="shared" ca="1" si="1059"/>
        <v>5.5443730104767263E-3</v>
      </c>
      <c r="AJ2111" s="12">
        <f t="shared" ca="1" si="1059"/>
        <v>4.4763599392334845E-3</v>
      </c>
      <c r="AK2111" s="12">
        <f t="shared" ca="1" si="1059"/>
        <v>3.3951123856040474E-3</v>
      </c>
      <c r="AL2111" s="12">
        <f t="shared" ca="1" si="1059"/>
        <v>2.4190224804620693E-3</v>
      </c>
      <c r="AM2111" s="12">
        <f t="shared" ca="1" si="1059"/>
        <v>1.6191319721977338E-3</v>
      </c>
      <c r="AN2111" s="12">
        <f t="shared" ca="1" si="1059"/>
        <v>1.0180783167556295E-3</v>
      </c>
      <c r="AO2111" s="12">
        <f t="shared" ca="1" si="1059"/>
        <v>6.0136302508938114E-4</v>
      </c>
      <c r="AP2111" s="12">
        <f t="shared" ca="1" si="1059"/>
        <v>3.3369434805456308E-4</v>
      </c>
      <c r="AQ2111" s="12">
        <f t="shared" ca="1" si="1059"/>
        <v>1.7394725299444292E-4</v>
      </c>
      <c r="AR2111" s="12">
        <f t="shared" ca="1" si="1059"/>
        <v>8.5181031211557491E-5</v>
      </c>
      <c r="AS2111" s="12">
        <f t="shared" ca="1" si="1059"/>
        <v>3.9185447155102888E-5</v>
      </c>
      <c r="AT2111" s="12">
        <f t="shared" ca="1" si="1059"/>
        <v>1.6934146610850319E-5</v>
      </c>
      <c r="AU2111" s="12">
        <f t="shared" ca="1" si="1059"/>
        <v>6.8747738887412071E-6</v>
      </c>
      <c r="AV2111" s="12">
        <f t="shared" ca="1" si="1059"/>
        <v>2.6218637379346372E-6</v>
      </c>
      <c r="AX2111" s="13">
        <f t="shared" si="1029"/>
        <v>2.1738068200698887E-2</v>
      </c>
    </row>
    <row r="2112" spans="1:50" x14ac:dyDescent="0.2">
      <c r="A2112" s="9" t="str">
        <f t="shared" si="1024"/>
        <v>Iceland</v>
      </c>
      <c r="C2112" s="20">
        <f t="shared" si="1025"/>
        <v>548.15960901295875</v>
      </c>
      <c r="D2112" s="15">
        <f t="shared" si="1026"/>
        <v>596.30767691902838</v>
      </c>
      <c r="E2112" s="23">
        <f t="shared" si="1027"/>
        <v>1</v>
      </c>
      <c r="F2112" s="15">
        <f t="shared" si="1030"/>
        <v>596.30767691902838</v>
      </c>
      <c r="H2112" s="12">
        <f t="shared" ref="H2112:AV2112" ca="1" si="1060">_xlfn.NORM.DIST(H$2017,$F2112,$B$37+$B$38*$F2112,FALSE)/$AV702*($F1164/1000)</f>
        <v>6.6115981770871661E-12</v>
      </c>
      <c r="I2112" s="12">
        <f t="shared" ca="1" si="1060"/>
        <v>2.8455589212095404E-11</v>
      </c>
      <c r="J2112" s="12">
        <f t="shared" ca="1" si="1060"/>
        <v>1.1504965191220285E-10</v>
      </c>
      <c r="K2112" s="12">
        <f t="shared" ca="1" si="1060"/>
        <v>4.3697805796972889E-10</v>
      </c>
      <c r="L2112" s="12">
        <f t="shared" ca="1" si="1060"/>
        <v>1.5591595039600834E-9</v>
      </c>
      <c r="M2112" s="12">
        <f t="shared" ca="1" si="1060"/>
        <v>5.226104112123418E-9</v>
      </c>
      <c r="N2112" s="12">
        <f t="shared" ca="1" si="1060"/>
        <v>1.6455919839716994E-8</v>
      </c>
      <c r="O2112" s="12">
        <f t="shared" ca="1" si="1060"/>
        <v>4.867689457443412E-8</v>
      </c>
      <c r="P2112" s="12">
        <f t="shared" ca="1" si="1060"/>
        <v>1.3526335632895176E-7</v>
      </c>
      <c r="Q2112" s="12">
        <f t="shared" ca="1" si="1060"/>
        <v>3.5309701812135207E-7</v>
      </c>
      <c r="R2112" s="12">
        <f t="shared" ca="1" si="1060"/>
        <v>8.6589361131510097E-7</v>
      </c>
      <c r="S2112" s="12">
        <f t="shared" ca="1" si="1060"/>
        <v>1.9947644309702414E-6</v>
      </c>
      <c r="T2112" s="12">
        <f t="shared" ca="1" si="1060"/>
        <v>4.3169328253258172E-6</v>
      </c>
      <c r="U2112" s="12">
        <f t="shared" ca="1" si="1060"/>
        <v>8.7763828637902052E-6</v>
      </c>
      <c r="V2112" s="12">
        <f t="shared" ca="1" si="1060"/>
        <v>1.6761482412042846E-5</v>
      </c>
      <c r="W2112" s="12">
        <f t="shared" ca="1" si="1060"/>
        <v>3.007224739085497E-5</v>
      </c>
      <c r="X2112" s="12">
        <f t="shared" ca="1" si="1060"/>
        <v>5.0684590279787625E-5</v>
      </c>
      <c r="Y2112" s="12">
        <f t="shared" ca="1" si="1060"/>
        <v>8.024954702461656E-5</v>
      </c>
      <c r="Z2112" s="12">
        <f t="shared" ca="1" si="1060"/>
        <v>1.1936193045869963E-4</v>
      </c>
      <c r="AA2112" s="12">
        <f t="shared" ca="1" si="1060"/>
        <v>1.6678065434217178E-4</v>
      </c>
      <c r="AB2112" s="12">
        <f t="shared" ca="1" si="1060"/>
        <v>2.1891832046492743E-4</v>
      </c>
      <c r="AC2112" s="12">
        <f t="shared" ca="1" si="1060"/>
        <v>2.6994490608268478E-4</v>
      </c>
      <c r="AD2112" s="12">
        <f t="shared" ca="1" si="1060"/>
        <v>3.1269775309133719E-4</v>
      </c>
      <c r="AE2112" s="12">
        <f t="shared" ca="1" si="1060"/>
        <v>3.402757339768311E-4</v>
      </c>
      <c r="AF2112" s="12">
        <f t="shared" ca="1" si="1060"/>
        <v>3.4785143006802415E-4</v>
      </c>
      <c r="AG2112" s="12">
        <f t="shared" ca="1" si="1060"/>
        <v>3.3405132733368005E-4</v>
      </c>
      <c r="AH2112" s="12">
        <f t="shared" ca="1" si="1060"/>
        <v>3.0136249669822731E-4</v>
      </c>
      <c r="AI2112" s="12">
        <f t="shared" ca="1" si="1060"/>
        <v>2.5540053552798088E-4</v>
      </c>
      <c r="AJ2112" s="12">
        <f t="shared" ca="1" si="1060"/>
        <v>2.0333446472689743E-4</v>
      </c>
      <c r="AK2112" s="12">
        <f t="shared" ca="1" si="1060"/>
        <v>1.5207463575118882E-4</v>
      </c>
      <c r="AL2112" s="12">
        <f t="shared" ca="1" si="1060"/>
        <v>1.0684622137473354E-4</v>
      </c>
      <c r="AM2112" s="12">
        <f t="shared" ca="1" si="1060"/>
        <v>7.0520948646882656E-5</v>
      </c>
      <c r="AN2112" s="12">
        <f t="shared" ca="1" si="1060"/>
        <v>4.3725392695989657E-5</v>
      </c>
      <c r="AO2112" s="12">
        <f t="shared" ca="1" si="1060"/>
        <v>2.5468647711621667E-5</v>
      </c>
      <c r="AP2112" s="12">
        <f t="shared" ca="1" si="1060"/>
        <v>1.3935888044056417E-5</v>
      </c>
      <c r="AQ2112" s="12">
        <f t="shared" ca="1" si="1060"/>
        <v>7.1634132537359933E-6</v>
      </c>
      <c r="AR2112" s="12">
        <f t="shared" ca="1" si="1060"/>
        <v>3.4590907692940152E-6</v>
      </c>
      <c r="AS2112" s="12">
        <f t="shared" ca="1" si="1060"/>
        <v>1.5691357081163434E-6</v>
      </c>
      <c r="AT2112" s="12">
        <f t="shared" ca="1" si="1060"/>
        <v>6.686758641185491E-7</v>
      </c>
      <c r="AU2112" s="12">
        <f t="shared" ca="1" si="1060"/>
        <v>2.6768706409648772E-7</v>
      </c>
      <c r="AV2112" s="12">
        <f t="shared" ca="1" si="1060"/>
        <v>1.0066899114327425E-7</v>
      </c>
      <c r="AX2112" s="13">
        <f t="shared" si="1029"/>
        <v>2.4818627212529858E-2</v>
      </c>
    </row>
    <row r="2113" spans="1:50" x14ac:dyDescent="0.2">
      <c r="A2113" s="9" t="str">
        <f t="shared" si="1024"/>
        <v>India</v>
      </c>
      <c r="C2113" s="20">
        <f t="shared" si="1025"/>
        <v>399.36619479736385</v>
      </c>
      <c r="D2113" s="15">
        <f t="shared" si="1026"/>
        <v>522.42059752157002</v>
      </c>
      <c r="E2113" s="23">
        <f t="shared" si="1027"/>
        <v>1</v>
      </c>
      <c r="F2113" s="15">
        <f t="shared" si="1030"/>
        <v>522.42059752157002</v>
      </c>
      <c r="H2113" s="12">
        <f t="shared" ref="H2113:AV2113" ca="1" si="1061">_xlfn.NORM.DIST(H$2017,$F2113,$B$37+$B$38*$F2113,FALSE)/$AV703*($F1165/1000)</f>
        <v>2.057444038509394E-6</v>
      </c>
      <c r="I2113" s="12">
        <f t="shared" ca="1" si="1061"/>
        <v>7.3615164301459627E-6</v>
      </c>
      <c r="J2113" s="12">
        <f t="shared" ca="1" si="1061"/>
        <v>2.4743614161005134E-5</v>
      </c>
      <c r="K2113" s="12">
        <f t="shared" ca="1" si="1061"/>
        <v>7.8129596055033154E-5</v>
      </c>
      <c r="L2113" s="12">
        <f t="shared" ca="1" si="1061"/>
        <v>2.3175260145205016E-4</v>
      </c>
      <c r="M2113" s="12">
        <f t="shared" ca="1" si="1061"/>
        <v>6.4578841775466203E-4</v>
      </c>
      <c r="N2113" s="12">
        <f t="shared" ca="1" si="1061"/>
        <v>1.6904895106396836E-3</v>
      </c>
      <c r="O2113" s="12">
        <f t="shared" ca="1" si="1061"/>
        <v>4.15710796614829E-3</v>
      </c>
      <c r="P2113" s="12">
        <f t="shared" ca="1" si="1061"/>
        <v>9.6034376783400502E-3</v>
      </c>
      <c r="Q2113" s="12">
        <f t="shared" ca="1" si="1061"/>
        <v>2.0841008738490572E-2</v>
      </c>
      <c r="R2113" s="12">
        <f t="shared" ca="1" si="1061"/>
        <v>4.2488103261084424E-2</v>
      </c>
      <c r="S2113" s="12">
        <f t="shared" ca="1" si="1061"/>
        <v>8.1371542185340595E-2</v>
      </c>
      <c r="T2113" s="12">
        <f t="shared" ca="1" si="1061"/>
        <v>0.14639773075267007</v>
      </c>
      <c r="U2113" s="12">
        <f t="shared" ca="1" si="1061"/>
        <v>0.24743021802681595</v>
      </c>
      <c r="V2113" s="12">
        <f t="shared" ca="1" si="1061"/>
        <v>0.39285087569104998</v>
      </c>
      <c r="W2113" s="12">
        <f t="shared" ca="1" si="1061"/>
        <v>0.58594831292988714</v>
      </c>
      <c r="X2113" s="12">
        <f t="shared" ca="1" si="1061"/>
        <v>0.82100818282221488</v>
      </c>
      <c r="Y2113" s="12">
        <f t="shared" ca="1" si="1061"/>
        <v>1.0806679164323474</v>
      </c>
      <c r="Z2113" s="12">
        <f t="shared" ca="1" si="1061"/>
        <v>1.3362681752189574</v>
      </c>
      <c r="AA2113" s="12">
        <f t="shared" ca="1" si="1061"/>
        <v>1.5522139687626941</v>
      </c>
      <c r="AB2113" s="12">
        <f t="shared" ca="1" si="1061"/>
        <v>1.6938156626879179</v>
      </c>
      <c r="AC2113" s="12">
        <f t="shared" ca="1" si="1061"/>
        <v>1.736350099869199</v>
      </c>
      <c r="AD2113" s="12">
        <f t="shared" ca="1" si="1061"/>
        <v>1.6721107661087078</v>
      </c>
      <c r="AE2113" s="12">
        <f t="shared" ca="1" si="1061"/>
        <v>1.5126880805137328</v>
      </c>
      <c r="AF2113" s="12">
        <f t="shared" ca="1" si="1061"/>
        <v>1.2855539921658945</v>
      </c>
      <c r="AG2113" s="12">
        <f t="shared" ca="1" si="1061"/>
        <v>1.0263319593596749</v>
      </c>
      <c r="AH2113" s="12">
        <f t="shared" ca="1" si="1061"/>
        <v>0.76973631976596202</v>
      </c>
      <c r="AI2113" s="12">
        <f t="shared" ca="1" si="1061"/>
        <v>0.5423163529210846</v>
      </c>
      <c r="AJ2113" s="12">
        <f t="shared" ca="1" si="1061"/>
        <v>0.35893847750374791</v>
      </c>
      <c r="AK2113" s="12">
        <f t="shared" ca="1" si="1061"/>
        <v>0.22317416949708985</v>
      </c>
      <c r="AL2113" s="12">
        <f t="shared" ca="1" si="1061"/>
        <v>0.13035402125197776</v>
      </c>
      <c r="AM2113" s="12">
        <f t="shared" ca="1" si="1061"/>
        <v>7.1525603989847322E-2</v>
      </c>
      <c r="AN2113" s="12">
        <f t="shared" ca="1" si="1061"/>
        <v>3.6868479693806813E-2</v>
      </c>
      <c r="AO2113" s="12">
        <f t="shared" ca="1" si="1061"/>
        <v>1.7852766299250228E-2</v>
      </c>
      <c r="AP2113" s="12">
        <f t="shared" ca="1" si="1061"/>
        <v>8.1210541304611809E-3</v>
      </c>
      <c r="AQ2113" s="12">
        <f t="shared" ca="1" si="1061"/>
        <v>3.470370840029565E-3</v>
      </c>
      <c r="AR2113" s="12">
        <f t="shared" ca="1" si="1061"/>
        <v>1.393143845235814E-3</v>
      </c>
      <c r="AS2113" s="12">
        <f t="shared" ca="1" si="1061"/>
        <v>5.2537890451680245E-4</v>
      </c>
      <c r="AT2113" s="12">
        <f t="shared" ca="1" si="1061"/>
        <v>1.8612550774295509E-4</v>
      </c>
      <c r="AU2113" s="12">
        <f t="shared" ca="1" si="1061"/>
        <v>6.1943502076770363E-5</v>
      </c>
      <c r="AV2113" s="12">
        <f t="shared" ca="1" si="1061"/>
        <v>1.9366101776082107E-5</v>
      </c>
      <c r="AX2113" s="13">
        <f t="shared" si="1029"/>
        <v>0.11043726783764019</v>
      </c>
    </row>
    <row r="2114" spans="1:50" x14ac:dyDescent="0.2">
      <c r="A2114" s="9" t="str">
        <f t="shared" si="1024"/>
        <v>Indonesia</v>
      </c>
      <c r="C2114" s="20">
        <f t="shared" si="1025"/>
        <v>438.24950497631443</v>
      </c>
      <c r="D2114" s="15">
        <f t="shared" si="1026"/>
        <v>541.53208437494914</v>
      </c>
      <c r="E2114" s="23">
        <f t="shared" si="1027"/>
        <v>1</v>
      </c>
      <c r="F2114" s="15">
        <f t="shared" si="1030"/>
        <v>541.53208437494914</v>
      </c>
      <c r="H2114" s="12">
        <f t="shared" ref="H2114:AV2114" ca="1" si="1062">_xlfn.NORM.DIST(H$2017,$F2114,$B$37+$B$38*$F2114,FALSE)/$AV704*($F1166/1000)</f>
        <v>1.6403732803586475E-7</v>
      </c>
      <c r="I2114" s="12">
        <f t="shared" ca="1" si="1062"/>
        <v>6.1564729274556836E-7</v>
      </c>
      <c r="J2114" s="12">
        <f t="shared" ca="1" si="1062"/>
        <v>2.1705902925831936E-6</v>
      </c>
      <c r="K2114" s="12">
        <f t="shared" ca="1" si="1062"/>
        <v>7.1891961597748309E-6</v>
      </c>
      <c r="L2114" s="12">
        <f t="shared" ca="1" si="1062"/>
        <v>2.2368631023953112E-5</v>
      </c>
      <c r="M2114" s="12">
        <f t="shared" ca="1" si="1062"/>
        <v>6.5381529014723781E-5</v>
      </c>
      <c r="N2114" s="12">
        <f t="shared" ca="1" si="1062"/>
        <v>1.7952599179676685E-4</v>
      </c>
      <c r="O2114" s="12">
        <f t="shared" ca="1" si="1062"/>
        <v>4.6308017788837535E-4</v>
      </c>
      <c r="P2114" s="12">
        <f t="shared" ca="1" si="1062"/>
        <v>1.1221260462022341E-3</v>
      </c>
      <c r="Q2114" s="12">
        <f t="shared" ca="1" si="1062"/>
        <v>2.5543693217212069E-3</v>
      </c>
      <c r="R2114" s="12">
        <f t="shared" ca="1" si="1062"/>
        <v>5.462385304477145E-3</v>
      </c>
      <c r="S2114" s="12">
        <f t="shared" ca="1" si="1062"/>
        <v>1.0973307953203977E-2</v>
      </c>
      <c r="T2114" s="12">
        <f t="shared" ca="1" si="1062"/>
        <v>2.0708536057214483E-2</v>
      </c>
      <c r="U2114" s="12">
        <f t="shared" ca="1" si="1062"/>
        <v>3.6712826727893874E-2</v>
      </c>
      <c r="V2114" s="12">
        <f t="shared" ca="1" si="1062"/>
        <v>6.1142451188175032E-2</v>
      </c>
      <c r="W2114" s="12">
        <f t="shared" ca="1" si="1062"/>
        <v>9.56586970951772E-2</v>
      </c>
      <c r="X2114" s="12">
        <f t="shared" ca="1" si="1062"/>
        <v>0.14059266783888785</v>
      </c>
      <c r="Y2114" s="12">
        <f t="shared" ca="1" si="1062"/>
        <v>0.19411427652097701</v>
      </c>
      <c r="Z2114" s="12">
        <f t="shared" ca="1" si="1062"/>
        <v>0.25177283959697777</v>
      </c>
      <c r="AA2114" s="12">
        <f t="shared" ca="1" si="1062"/>
        <v>0.30677281634741671</v>
      </c>
      <c r="AB2114" s="12">
        <f t="shared" ca="1" si="1062"/>
        <v>0.35114093696281828</v>
      </c>
      <c r="AC2114" s="12">
        <f t="shared" ca="1" si="1062"/>
        <v>0.37757449373566354</v>
      </c>
      <c r="AD2114" s="12">
        <f t="shared" ca="1" si="1062"/>
        <v>0.38139977169073713</v>
      </c>
      <c r="AE2114" s="12">
        <f t="shared" ca="1" si="1062"/>
        <v>0.36192185034508967</v>
      </c>
      <c r="AF2114" s="12">
        <f t="shared" ca="1" si="1062"/>
        <v>0.32263076161570009</v>
      </c>
      <c r="AG2114" s="12">
        <f t="shared" ca="1" si="1062"/>
        <v>0.27018008749193689</v>
      </c>
      <c r="AH2114" s="12">
        <f t="shared" ca="1" si="1062"/>
        <v>0.21254823233578163</v>
      </c>
      <c r="AI2114" s="12">
        <f t="shared" ca="1" si="1062"/>
        <v>0.15707904488342148</v>
      </c>
      <c r="AJ2114" s="12">
        <f t="shared" ca="1" si="1062"/>
        <v>0.1090524937331268</v>
      </c>
      <c r="AK2114" s="12">
        <f t="shared" ca="1" si="1062"/>
        <v>7.1122914551177405E-2</v>
      </c>
      <c r="AL2114" s="12">
        <f t="shared" ca="1" si="1062"/>
        <v>4.3575269758434357E-2</v>
      </c>
      <c r="AM2114" s="12">
        <f t="shared" ca="1" si="1062"/>
        <v>2.5079981872918038E-2</v>
      </c>
      <c r="AN2114" s="12">
        <f t="shared" ca="1" si="1062"/>
        <v>1.3560351498999588E-2</v>
      </c>
      <c r="AO2114" s="12">
        <f t="shared" ca="1" si="1062"/>
        <v>6.8876531823878718E-3</v>
      </c>
      <c r="AP2114" s="12">
        <f t="shared" ca="1" si="1062"/>
        <v>3.2864587779672912E-3</v>
      </c>
      <c r="AQ2114" s="12">
        <f t="shared" ca="1" si="1062"/>
        <v>1.4731321329404881E-3</v>
      </c>
      <c r="AR2114" s="12">
        <f t="shared" ca="1" si="1062"/>
        <v>6.2031432579789383E-4</v>
      </c>
      <c r="AS2114" s="12">
        <f t="shared" ca="1" si="1062"/>
        <v>2.4537963395156214E-4</v>
      </c>
      <c r="AT2114" s="12">
        <f t="shared" ca="1" si="1062"/>
        <v>9.1184666142143562E-5</v>
      </c>
      <c r="AU2114" s="12">
        <f t="shared" ca="1" si="1062"/>
        <v>3.183183722272647E-5</v>
      </c>
      <c r="AV2114" s="12">
        <f t="shared" ca="1" si="1062"/>
        <v>1.0438983067813505E-5</v>
      </c>
      <c r="AX2114" s="13">
        <f t="shared" si="1029"/>
        <v>7.8487223166164022E-2</v>
      </c>
    </row>
    <row r="2115" spans="1:50" x14ac:dyDescent="0.2">
      <c r="A2115" s="9" t="str">
        <f t="shared" si="1024"/>
        <v>Iran (Islamic Republic of)</v>
      </c>
      <c r="C2115" s="20">
        <f t="shared" si="1025"/>
        <v>466.75322765521526</v>
      </c>
      <c r="D2115" s="15">
        <f t="shared" si="1026"/>
        <v>555.63734186900729</v>
      </c>
      <c r="E2115" s="23">
        <f t="shared" si="1027"/>
        <v>1</v>
      </c>
      <c r="F2115" s="15">
        <f t="shared" si="1030"/>
        <v>555.63734186900729</v>
      </c>
      <c r="H2115" s="12">
        <f t="shared" ref="H2115:AV2115" ca="1" si="1063">_xlfn.NORM.DIST(H$2017,$F2115,$B$37+$B$38*$F2115,FALSE)/$AV705*($F1167/1000)</f>
        <v>2.1941998951188137E-8</v>
      </c>
      <c r="I2115" s="12">
        <f t="shared" ca="1" si="1063"/>
        <v>8.5306095821561221E-8</v>
      </c>
      <c r="J2115" s="12">
        <f t="shared" ca="1" si="1063"/>
        <v>3.1155916934765924E-7</v>
      </c>
      <c r="K2115" s="12">
        <f t="shared" ca="1" si="1063"/>
        <v>1.068950520971246E-6</v>
      </c>
      <c r="L2115" s="12">
        <f t="shared" ca="1" si="1063"/>
        <v>3.4453334778024181E-6</v>
      </c>
      <c r="M2115" s="12">
        <f t="shared" ca="1" si="1063"/>
        <v>1.0431854472447016E-5</v>
      </c>
      <c r="N2115" s="12">
        <f t="shared" ca="1" si="1063"/>
        <v>2.9672105913256535E-5</v>
      </c>
      <c r="O2115" s="12">
        <f t="shared" ca="1" si="1063"/>
        <v>7.9285143401321332E-5</v>
      </c>
      <c r="P2115" s="12">
        <f t="shared" ca="1" si="1063"/>
        <v>1.9901777035302007E-4</v>
      </c>
      <c r="Q2115" s="12">
        <f t="shared" ca="1" si="1063"/>
        <v>4.6929777123678529E-4</v>
      </c>
      <c r="R2115" s="12">
        <f t="shared" ca="1" si="1063"/>
        <v>1.0395891108413936E-3</v>
      </c>
      <c r="S2115" s="12">
        <f t="shared" ca="1" si="1063"/>
        <v>2.1633737057968035E-3</v>
      </c>
      <c r="T2115" s="12">
        <f t="shared" ca="1" si="1063"/>
        <v>4.2291974998064918E-3</v>
      </c>
      <c r="U2115" s="12">
        <f t="shared" ca="1" si="1063"/>
        <v>7.7667796062453861E-3</v>
      </c>
      <c r="V2115" s="12">
        <f t="shared" ca="1" si="1063"/>
        <v>1.3399253119423081E-2</v>
      </c>
      <c r="W2115" s="12">
        <f t="shared" ca="1" si="1063"/>
        <v>2.1715848133513755E-2</v>
      </c>
      <c r="X2115" s="12">
        <f t="shared" ca="1" si="1063"/>
        <v>3.3062036062766843E-2</v>
      </c>
      <c r="Y2115" s="12">
        <f t="shared" ca="1" si="1063"/>
        <v>4.7286698110358426E-2</v>
      </c>
      <c r="Z2115" s="12">
        <f t="shared" ca="1" si="1063"/>
        <v>6.353382153710091E-2</v>
      </c>
      <c r="AA2115" s="12">
        <f t="shared" ca="1" si="1063"/>
        <v>8.0191357034026384E-2</v>
      </c>
      <c r="AB2115" s="12">
        <f t="shared" ca="1" si="1063"/>
        <v>9.5083846405147748E-2</v>
      </c>
      <c r="AC2115" s="12">
        <f t="shared" ca="1" si="1063"/>
        <v>0.10591135289228872</v>
      </c>
      <c r="AD2115" s="12">
        <f t="shared" ca="1" si="1063"/>
        <v>0.11082427130541504</v>
      </c>
      <c r="AE2115" s="12">
        <f t="shared" ca="1" si="1063"/>
        <v>0.10893911629800584</v>
      </c>
      <c r="AF2115" s="12">
        <f t="shared" ca="1" si="1063"/>
        <v>0.1005980138845237</v>
      </c>
      <c r="AG2115" s="12">
        <f t="shared" ca="1" si="1063"/>
        <v>8.7267304120317579E-2</v>
      </c>
      <c r="AH2115" s="12">
        <f t="shared" ca="1" si="1063"/>
        <v>7.1116489099332672E-2</v>
      </c>
      <c r="AI2115" s="12">
        <f t="shared" ca="1" si="1063"/>
        <v>5.4443451660210265E-2</v>
      </c>
      <c r="AJ2115" s="12">
        <f t="shared" ca="1" si="1063"/>
        <v>3.9154130974573771E-2</v>
      </c>
      <c r="AK2115" s="12">
        <f t="shared" ca="1" si="1063"/>
        <v>2.6452463398721846E-2</v>
      </c>
      <c r="AL2115" s="12">
        <f t="shared" ca="1" si="1063"/>
        <v>1.6788475062397272E-2</v>
      </c>
      <c r="AM2115" s="12">
        <f t="shared" ca="1" si="1063"/>
        <v>1.000951356738769E-2</v>
      </c>
      <c r="AN2115" s="12">
        <f t="shared" ca="1" si="1063"/>
        <v>5.6062348930118371E-3</v>
      </c>
      <c r="AO2115" s="12">
        <f t="shared" ca="1" si="1063"/>
        <v>2.9497567426257526E-3</v>
      </c>
      <c r="AP2115" s="12">
        <f t="shared" ca="1" si="1063"/>
        <v>1.4580006238942174E-3</v>
      </c>
      <c r="AQ2115" s="12">
        <f t="shared" ca="1" si="1063"/>
        <v>6.7699554687095033E-4</v>
      </c>
      <c r="AR2115" s="12">
        <f t="shared" ca="1" si="1063"/>
        <v>2.9530480193438839E-4</v>
      </c>
      <c r="AS2115" s="12">
        <f t="shared" ca="1" si="1063"/>
        <v>1.2100736415102248E-4</v>
      </c>
      <c r="AT2115" s="12">
        <f t="shared" ca="1" si="1063"/>
        <v>4.6581094396605251E-5</v>
      </c>
      <c r="AU2115" s="12">
        <f t="shared" ca="1" si="1063"/>
        <v>1.6844734474080994E-5</v>
      </c>
      <c r="AV2115" s="12">
        <f t="shared" ca="1" si="1063"/>
        <v>5.7223609201618165E-6</v>
      </c>
      <c r="AX2115" s="13">
        <f t="shared" si="1029"/>
        <v>5.9809661110683095E-2</v>
      </c>
    </row>
    <row r="2116" spans="1:50" x14ac:dyDescent="0.2">
      <c r="A2116" s="9" t="str">
        <f t="shared" si="1024"/>
        <v>Iraq</v>
      </c>
      <c r="C2116" s="20">
        <f t="shared" si="1025"/>
        <v>422.11315563275423</v>
      </c>
      <c r="D2116" s="15">
        <f t="shared" si="1026"/>
        <v>533.44734182197226</v>
      </c>
      <c r="E2116" s="23">
        <f t="shared" si="1027"/>
        <v>1</v>
      </c>
      <c r="F2116" s="15">
        <f t="shared" si="1030"/>
        <v>533.44734182197226</v>
      </c>
      <c r="H2116" s="12">
        <f t="shared" ref="H2116:AV2116" ca="1" si="1064">_xlfn.NORM.DIST(H$2017,$F2116,$B$37+$B$38*$F2116,FALSE)/$AV706*($F1168/1000)</f>
        <v>9.5850392917641158E-8</v>
      </c>
      <c r="I2116" s="12">
        <f t="shared" ca="1" si="1064"/>
        <v>3.5253747312347644E-7</v>
      </c>
      <c r="J2116" s="12">
        <f t="shared" ca="1" si="1064"/>
        <v>1.2180728746578008E-6</v>
      </c>
      <c r="K2116" s="12">
        <f t="shared" ca="1" si="1064"/>
        <v>3.9536466417283143E-6</v>
      </c>
      <c r="L2116" s="12">
        <f t="shared" ca="1" si="1064"/>
        <v>1.2055327856878816E-5</v>
      </c>
      <c r="M2116" s="12">
        <f t="shared" ca="1" si="1064"/>
        <v>3.4531607449352617E-5</v>
      </c>
      <c r="N2116" s="12">
        <f t="shared" ca="1" si="1064"/>
        <v>9.2920418998200459E-5</v>
      </c>
      <c r="O2116" s="12">
        <f t="shared" ca="1" si="1064"/>
        <v>2.3488869688818609E-4</v>
      </c>
      <c r="P2116" s="12">
        <f t="shared" ca="1" si="1064"/>
        <v>5.57788649468064E-4</v>
      </c>
      <c r="Q2116" s="12">
        <f t="shared" ca="1" si="1064"/>
        <v>1.2443249845644113E-3</v>
      </c>
      <c r="R2116" s="12">
        <f t="shared" ca="1" si="1064"/>
        <v>2.6076816147171983E-3</v>
      </c>
      <c r="S2116" s="12">
        <f t="shared" ca="1" si="1064"/>
        <v>5.1337167571863032E-3</v>
      </c>
      <c r="T2116" s="12">
        <f t="shared" ca="1" si="1064"/>
        <v>9.4943631082610325E-3</v>
      </c>
      <c r="U2116" s="12">
        <f t="shared" ca="1" si="1064"/>
        <v>1.6495153657410323E-2</v>
      </c>
      <c r="V2116" s="12">
        <f t="shared" ca="1" si="1064"/>
        <v>2.6921762504945785E-2</v>
      </c>
      <c r="W2116" s="12">
        <f t="shared" ca="1" si="1064"/>
        <v>4.1276912700326934E-2</v>
      </c>
      <c r="X2116" s="12">
        <f t="shared" ca="1" si="1064"/>
        <v>5.945214383884629E-2</v>
      </c>
      <c r="Y2116" s="12">
        <f t="shared" ca="1" si="1064"/>
        <v>8.0442290428527727E-2</v>
      </c>
      <c r="Z2116" s="12">
        <f t="shared" ca="1" si="1064"/>
        <v>0.10224873189130504</v>
      </c>
      <c r="AA2116" s="12">
        <f t="shared" ca="1" si="1064"/>
        <v>0.12209223056550265</v>
      </c>
      <c r="AB2116" s="12">
        <f t="shared" ca="1" si="1064"/>
        <v>0.13695399984828774</v>
      </c>
      <c r="AC2116" s="12">
        <f t="shared" ca="1" si="1064"/>
        <v>0.14431717137815595</v>
      </c>
      <c r="AD2116" s="12">
        <f t="shared" ca="1" si="1064"/>
        <v>0.14286238311009106</v>
      </c>
      <c r="AE2116" s="12">
        <f t="shared" ca="1" si="1064"/>
        <v>0.13285391825249154</v>
      </c>
      <c r="AF2116" s="12">
        <f t="shared" ca="1" si="1064"/>
        <v>0.11606130235975307</v>
      </c>
      <c r="AG2116" s="12">
        <f t="shared" ca="1" si="1064"/>
        <v>9.5248272245695723E-2</v>
      </c>
      <c r="AH2116" s="12">
        <f t="shared" ca="1" si="1064"/>
        <v>7.3431663779700534E-2</v>
      </c>
      <c r="AI2116" s="12">
        <f t="shared" ca="1" si="1064"/>
        <v>5.3182190953945829E-2</v>
      </c>
      <c r="AJ2116" s="12">
        <f t="shared" ca="1" si="1064"/>
        <v>3.618309201656409E-2</v>
      </c>
      <c r="AK2116" s="12">
        <f t="shared" ca="1" si="1064"/>
        <v>2.3126063994412305E-2</v>
      </c>
      <c r="AL2116" s="12">
        <f t="shared" ca="1" si="1064"/>
        <v>1.3885271130951379E-2</v>
      </c>
      <c r="AM2116" s="12">
        <f t="shared" ca="1" si="1064"/>
        <v>7.8318362877771337E-3</v>
      </c>
      <c r="AN2116" s="12">
        <f t="shared" ca="1" si="1064"/>
        <v>4.1498216465079476E-3</v>
      </c>
      <c r="AO2116" s="12">
        <f t="shared" ca="1" si="1064"/>
        <v>2.0656267910443595E-3</v>
      </c>
      <c r="AP2116" s="12">
        <f t="shared" ca="1" si="1064"/>
        <v>9.6589713657510578E-4</v>
      </c>
      <c r="AQ2116" s="12">
        <f t="shared" ca="1" si="1064"/>
        <v>4.2429361306554165E-4</v>
      </c>
      <c r="AR2116" s="12">
        <f t="shared" ca="1" si="1064"/>
        <v>1.7508893656568709E-4</v>
      </c>
      <c r="AS2116" s="12">
        <f t="shared" ca="1" si="1064"/>
        <v>6.7874635517434502E-5</v>
      </c>
      <c r="AT2116" s="12">
        <f t="shared" ca="1" si="1064"/>
        <v>2.4717976263765505E-5</v>
      </c>
      <c r="AU2116" s="12">
        <f t="shared" ca="1" si="1064"/>
        <v>8.4561933813989475E-6</v>
      </c>
      <c r="AV2116" s="12">
        <f t="shared" ca="1" si="1064"/>
        <v>2.7176498252921165E-6</v>
      </c>
      <c r="AX2116" s="13">
        <f t="shared" si="1029"/>
        <v>9.1024376406481131E-2</v>
      </c>
    </row>
    <row r="2117" spans="1:50" x14ac:dyDescent="0.2">
      <c r="A2117" s="9" t="str">
        <f t="shared" si="1024"/>
        <v>Ireland</v>
      </c>
      <c r="C2117" s="20">
        <f t="shared" si="1025"/>
        <v>582.63576941244423</v>
      </c>
      <c r="D2117" s="15">
        <f t="shared" si="1026"/>
        <v>613.32387529979292</v>
      </c>
      <c r="E2117" s="23">
        <f t="shared" si="1027"/>
        <v>1</v>
      </c>
      <c r="F2117" s="15">
        <f t="shared" si="1030"/>
        <v>613.32387529979292</v>
      </c>
      <c r="H2117" s="12">
        <f t="shared" ref="H2117:AV2117" ca="1" si="1065">_xlfn.NORM.DIST(H$2017,$F2117,$B$37+$B$38*$F2117,FALSE)/$AV707*($F1169/1000)</f>
        <v>3.7034767781972354E-11</v>
      </c>
      <c r="I2117" s="12">
        <f t="shared" ca="1" si="1065"/>
        <v>1.6632052988201218E-10</v>
      </c>
      <c r="J2117" s="12">
        <f t="shared" ca="1" si="1065"/>
        <v>7.0167933906674408E-10</v>
      </c>
      <c r="K2117" s="12">
        <f t="shared" ca="1" si="1065"/>
        <v>2.7809175493791302E-9</v>
      </c>
      <c r="L2117" s="12">
        <f t="shared" ca="1" si="1065"/>
        <v>1.0353665537552328E-8</v>
      </c>
      <c r="M2117" s="12">
        <f t="shared" ca="1" si="1065"/>
        <v>3.6212352991446407E-8</v>
      </c>
      <c r="N2117" s="12">
        <f t="shared" ca="1" si="1065"/>
        <v>1.1898054492595723E-7</v>
      </c>
      <c r="O2117" s="12">
        <f t="shared" ca="1" si="1065"/>
        <v>3.6724150374170726E-7</v>
      </c>
      <c r="P2117" s="12">
        <f t="shared" ca="1" si="1065"/>
        <v>1.064839506033971E-6</v>
      </c>
      <c r="Q2117" s="12">
        <f t="shared" ca="1" si="1065"/>
        <v>2.9005018608774825E-6</v>
      </c>
      <c r="R2117" s="12">
        <f t="shared" ca="1" si="1065"/>
        <v>7.4219621709500856E-6</v>
      </c>
      <c r="S2117" s="12">
        <f t="shared" ca="1" si="1065"/>
        <v>1.7841070911005381E-5</v>
      </c>
      <c r="T2117" s="12">
        <f t="shared" ca="1" si="1065"/>
        <v>4.0288370022063565E-5</v>
      </c>
      <c r="U2117" s="12">
        <f t="shared" ca="1" si="1065"/>
        <v>8.5466332844310962E-5</v>
      </c>
      <c r="V2117" s="12">
        <f t="shared" ca="1" si="1065"/>
        <v>1.7032054471101187E-4</v>
      </c>
      <c r="W2117" s="12">
        <f t="shared" ca="1" si="1065"/>
        <v>3.1885673872065589E-4</v>
      </c>
      <c r="X2117" s="12">
        <f t="shared" ca="1" si="1065"/>
        <v>5.6076481624313737E-4</v>
      </c>
      <c r="Y2117" s="12">
        <f t="shared" ca="1" si="1065"/>
        <v>9.264511170793291E-4</v>
      </c>
      <c r="Z2117" s="12">
        <f t="shared" ca="1" si="1065"/>
        <v>1.4378740848276761E-3</v>
      </c>
      <c r="AA2117" s="12">
        <f t="shared" ca="1" si="1065"/>
        <v>2.0964079517899713E-3</v>
      </c>
      <c r="AB2117" s="12">
        <f t="shared" ca="1" si="1065"/>
        <v>2.8713579444792875E-3</v>
      </c>
      <c r="AC2117" s="12">
        <f t="shared" ca="1" si="1065"/>
        <v>3.6944982645464837E-3</v>
      </c>
      <c r="AD2117" s="12">
        <f t="shared" ca="1" si="1065"/>
        <v>4.4656038491535498E-3</v>
      </c>
      <c r="AE2117" s="12">
        <f t="shared" ca="1" si="1065"/>
        <v>5.0706252527122188E-3</v>
      </c>
      <c r="AF2117" s="12">
        <f t="shared" ca="1" si="1065"/>
        <v>5.4087814232963733E-3</v>
      </c>
      <c r="AG2117" s="12">
        <f t="shared" ca="1" si="1065"/>
        <v>5.4199333075979975E-3</v>
      </c>
      <c r="AH2117" s="12">
        <f t="shared" ca="1" si="1065"/>
        <v>5.1020539745194864E-3</v>
      </c>
      <c r="AI2117" s="12">
        <f t="shared" ca="1" si="1065"/>
        <v>4.5118302293029834E-3</v>
      </c>
      <c r="AJ2117" s="12">
        <f t="shared" ca="1" si="1065"/>
        <v>3.7481507133967674E-3</v>
      </c>
      <c r="AK2117" s="12">
        <f t="shared" ca="1" si="1065"/>
        <v>2.9250812658737084E-3</v>
      </c>
      <c r="AL2117" s="12">
        <f t="shared" ca="1" si="1065"/>
        <v>2.1444475178160074E-3</v>
      </c>
      <c r="AM2117" s="12">
        <f t="shared" ca="1" si="1065"/>
        <v>1.4768945998009314E-3</v>
      </c>
      <c r="AN2117" s="12">
        <f t="shared" ca="1" si="1065"/>
        <v>9.5552087174267171E-4</v>
      </c>
      <c r="AO2117" s="12">
        <f t="shared" ca="1" si="1065"/>
        <v>5.8074763277032144E-4</v>
      </c>
      <c r="AP2117" s="12">
        <f t="shared" ca="1" si="1065"/>
        <v>3.3158227992565381E-4</v>
      </c>
      <c r="AQ2117" s="12">
        <f t="shared" ca="1" si="1065"/>
        <v>1.7784914162454198E-4</v>
      </c>
      <c r="AR2117" s="12">
        <f t="shared" ca="1" si="1065"/>
        <v>8.9612548485042956E-5</v>
      </c>
      <c r="AS2117" s="12">
        <f t="shared" ca="1" si="1065"/>
        <v>4.2417247003509928E-5</v>
      </c>
      <c r="AT2117" s="12">
        <f t="shared" ca="1" si="1065"/>
        <v>1.8861347774791456E-5</v>
      </c>
      <c r="AU2117" s="12">
        <f t="shared" ca="1" si="1065"/>
        <v>7.878790679149683E-6</v>
      </c>
      <c r="AV2117" s="12">
        <f t="shared" ca="1" si="1065"/>
        <v>3.0917402288146511E-6</v>
      </c>
      <c r="AX2117" s="13">
        <f t="shared" si="1029"/>
        <v>1.6452572802282205E-2</v>
      </c>
    </row>
    <row r="2118" spans="1:50" x14ac:dyDescent="0.2">
      <c r="A2118" s="9" t="str">
        <f t="shared" si="1024"/>
        <v>Israel</v>
      </c>
      <c r="C2118" s="20">
        <f t="shared" si="1025"/>
        <v>543.83075874902102</v>
      </c>
      <c r="D2118" s="15">
        <f t="shared" si="1026"/>
        <v>593.82035119537977</v>
      </c>
      <c r="E2118" s="23">
        <f t="shared" si="1027"/>
        <v>1</v>
      </c>
      <c r="F2118" s="15">
        <f t="shared" si="1030"/>
        <v>593.82035119537977</v>
      </c>
      <c r="H2118" s="12">
        <f t="shared" ref="H2118:AV2118" ca="1" si="1066">_xlfn.NORM.DIST(H$2017,$F2118,$B$37+$B$38*$F2118,FALSE)/$AV708*($F1170/1000)</f>
        <v>4.5252057102826425E-10</v>
      </c>
      <c r="I2118" s="12">
        <f t="shared" ca="1" si="1066"/>
        <v>1.9355254150496604E-9</v>
      </c>
      <c r="J2118" s="12">
        <f t="shared" ca="1" si="1066"/>
        <v>7.7770703061442347E-9</v>
      </c>
      <c r="K2118" s="12">
        <f t="shared" ca="1" si="1066"/>
        <v>2.9355519247858262E-8</v>
      </c>
      <c r="L2118" s="12">
        <f t="shared" ca="1" si="1066"/>
        <v>1.0409265915737753E-7</v>
      </c>
      <c r="M2118" s="12">
        <f t="shared" ca="1" si="1066"/>
        <v>3.4674246683675314E-7</v>
      </c>
      <c r="N2118" s="12">
        <f t="shared" ca="1" si="1066"/>
        <v>1.0850520225666464E-6</v>
      </c>
      <c r="O2118" s="12">
        <f t="shared" ca="1" si="1066"/>
        <v>3.1897061957120899E-6</v>
      </c>
      <c r="P2118" s="12">
        <f t="shared" ca="1" si="1066"/>
        <v>8.8086103227568288E-6</v>
      </c>
      <c r="Q2118" s="12">
        <f t="shared" ca="1" si="1066"/>
        <v>2.2851815493974891E-5</v>
      </c>
      <c r="R2118" s="12">
        <f t="shared" ca="1" si="1066"/>
        <v>5.5691717910475587E-5</v>
      </c>
      <c r="S2118" s="12">
        <f t="shared" ca="1" si="1066"/>
        <v>1.2750203469346719E-4</v>
      </c>
      <c r="T2118" s="12">
        <f t="shared" ca="1" si="1066"/>
        <v>2.742206847038503E-4</v>
      </c>
      <c r="U2118" s="12">
        <f t="shared" ca="1" si="1066"/>
        <v>5.5403844454667494E-4</v>
      </c>
      <c r="V2118" s="12">
        <f t="shared" ca="1" si="1066"/>
        <v>1.0515651547186075E-3</v>
      </c>
      <c r="W2118" s="12">
        <f t="shared" ca="1" si="1066"/>
        <v>1.874947306491508E-3</v>
      </c>
      <c r="X2118" s="12">
        <f t="shared" ca="1" si="1066"/>
        <v>3.1404981499291488E-3</v>
      </c>
      <c r="Y2118" s="12">
        <f t="shared" ca="1" si="1066"/>
        <v>4.9415661323677267E-3</v>
      </c>
      <c r="Z2118" s="12">
        <f t="shared" ca="1" si="1066"/>
        <v>7.3044458972141256E-3</v>
      </c>
      <c r="AA2118" s="12">
        <f t="shared" ca="1" si="1066"/>
        <v>1.01430025903489E-2</v>
      </c>
      <c r="AB2118" s="12">
        <f t="shared" ca="1" si="1066"/>
        <v>1.3231296175345629E-2</v>
      </c>
      <c r="AC2118" s="12">
        <f t="shared" ca="1" si="1066"/>
        <v>1.6214174417986362E-2</v>
      </c>
      <c r="AD2118" s="12">
        <f t="shared" ca="1" si="1066"/>
        <v>1.8665682953188819E-2</v>
      </c>
      <c r="AE2118" s="12">
        <f t="shared" ca="1" si="1066"/>
        <v>2.0185965379301077E-2</v>
      </c>
      <c r="AF2118" s="12">
        <f t="shared" ca="1" si="1066"/>
        <v>2.0507454572332995E-2</v>
      </c>
      <c r="AG2118" s="12">
        <f t="shared" ca="1" si="1066"/>
        <v>1.9571791799662504E-2</v>
      </c>
      <c r="AH2118" s="12">
        <f t="shared" ca="1" si="1066"/>
        <v>1.7547126664650348E-2</v>
      </c>
      <c r="AI2118" s="12">
        <f t="shared" ca="1" si="1066"/>
        <v>1.4778761135631967E-2</v>
      </c>
      <c r="AJ2118" s="12">
        <f t="shared" ca="1" si="1066"/>
        <v>1.169301867975318E-2</v>
      </c>
      <c r="AK2118" s="12">
        <f t="shared" ca="1" si="1066"/>
        <v>8.6910420663313809E-3</v>
      </c>
      <c r="AL2118" s="12">
        <f t="shared" ca="1" si="1066"/>
        <v>6.0683923948303044E-3</v>
      </c>
      <c r="AM2118" s="12">
        <f t="shared" ca="1" si="1066"/>
        <v>3.9804489069946774E-3</v>
      </c>
      <c r="AN2118" s="12">
        <f t="shared" ca="1" si="1066"/>
        <v>2.4527147727910681E-3</v>
      </c>
      <c r="AO2118" s="12">
        <f t="shared" ca="1" si="1066"/>
        <v>1.4197720912541784E-3</v>
      </c>
      <c r="AP2118" s="12">
        <f t="shared" ca="1" si="1066"/>
        <v>7.7205247196811993E-4</v>
      </c>
      <c r="AQ2118" s="12">
        <f t="shared" ca="1" si="1066"/>
        <v>3.9439517724538663E-4</v>
      </c>
      <c r="AR2118" s="12">
        <f t="shared" ca="1" si="1066"/>
        <v>1.8926615890117428E-4</v>
      </c>
      <c r="AS2118" s="12">
        <f t="shared" ca="1" si="1066"/>
        <v>8.5323946734069026E-5</v>
      </c>
      <c r="AT2118" s="12">
        <f t="shared" ca="1" si="1066"/>
        <v>3.6134786941602733E-5</v>
      </c>
      <c r="AU2118" s="12">
        <f t="shared" ca="1" si="1066"/>
        <v>1.4375953379377625E-5</v>
      </c>
      <c r="AV2118" s="12">
        <f t="shared" ca="1" si="1066"/>
        <v>5.3728461880928499E-6</v>
      </c>
      <c r="AX2118" s="13">
        <f t="shared" si="1029"/>
        <v>2.6299199230710623E-2</v>
      </c>
    </row>
    <row r="2119" spans="1:50" x14ac:dyDescent="0.2">
      <c r="A2119" s="9" t="str">
        <f t="shared" si="1024"/>
        <v>Italy</v>
      </c>
      <c r="C2119" s="20">
        <f t="shared" si="1025"/>
        <v>596.51783398611008</v>
      </c>
      <c r="D2119" s="15">
        <f t="shared" si="1026"/>
        <v>620.41236656556941</v>
      </c>
      <c r="E2119" s="23">
        <f t="shared" si="1027"/>
        <v>1</v>
      </c>
      <c r="F2119" s="15">
        <f t="shared" si="1030"/>
        <v>620.41236656556941</v>
      </c>
      <c r="H2119" s="12">
        <f t="shared" ref="H2119:AV2119" ca="1" si="1067">_xlfn.NORM.DIST(H$2017,$F2119,$B$37+$B$38*$F2119,FALSE)/$AV709*($F1171/1000)</f>
        <v>1.6097198992868443E-10</v>
      </c>
      <c r="I2119" s="12">
        <f t="shared" ca="1" si="1067"/>
        <v>7.3583896016538332E-10</v>
      </c>
      <c r="J2119" s="12">
        <f t="shared" ca="1" si="1067"/>
        <v>3.1598890875189406E-9</v>
      </c>
      <c r="K2119" s="12">
        <f t="shared" ca="1" si="1067"/>
        <v>1.2747279094918209E-8</v>
      </c>
      <c r="L2119" s="12">
        <f t="shared" ca="1" si="1067"/>
        <v>4.8308076448008983E-8</v>
      </c>
      <c r="M2119" s="12">
        <f t="shared" ca="1" si="1067"/>
        <v>1.7198025562360009E-7</v>
      </c>
      <c r="N2119" s="12">
        <f t="shared" ca="1" si="1067"/>
        <v>5.75167092222389E-7</v>
      </c>
      <c r="O2119" s="12">
        <f t="shared" ca="1" si="1067"/>
        <v>1.8070329230698124E-6</v>
      </c>
      <c r="P2119" s="12">
        <f t="shared" ca="1" si="1067"/>
        <v>5.3332838083694766E-6</v>
      </c>
      <c r="Q2119" s="12">
        <f t="shared" ca="1" si="1067"/>
        <v>1.4786994789363874E-5</v>
      </c>
      <c r="R2119" s="12">
        <f t="shared" ca="1" si="1067"/>
        <v>3.8514276102771225E-5</v>
      </c>
      <c r="S2119" s="12">
        <f t="shared" ca="1" si="1067"/>
        <v>9.4236718331618685E-5</v>
      </c>
      <c r="T2119" s="12">
        <f t="shared" ca="1" si="1067"/>
        <v>2.1660833464387779E-4</v>
      </c>
      <c r="U2119" s="12">
        <f t="shared" ca="1" si="1067"/>
        <v>4.677208902569127E-4</v>
      </c>
      <c r="V2119" s="12">
        <f t="shared" ca="1" si="1067"/>
        <v>9.4875694238164389E-4</v>
      </c>
      <c r="W2119" s="12">
        <f t="shared" ca="1" si="1067"/>
        <v>1.8079222966198613E-3</v>
      </c>
      <c r="X2119" s="12">
        <f t="shared" ca="1" si="1067"/>
        <v>3.2363922293337575E-3</v>
      </c>
      <c r="Y2119" s="12">
        <f t="shared" ca="1" si="1067"/>
        <v>5.4425087200590909E-3</v>
      </c>
      <c r="Z2119" s="12">
        <f t="shared" ca="1" si="1067"/>
        <v>8.597926183742749E-3</v>
      </c>
      <c r="AA2119" s="12">
        <f t="shared" ca="1" si="1067"/>
        <v>1.2759829926311658E-2</v>
      </c>
      <c r="AB2119" s="12">
        <f t="shared" ca="1" si="1067"/>
        <v>1.7789045839459526E-2</v>
      </c>
      <c r="AC2119" s="12">
        <f t="shared" ca="1" si="1067"/>
        <v>2.3297912912684165E-2</v>
      </c>
      <c r="AD2119" s="12">
        <f t="shared" ca="1" si="1067"/>
        <v>2.8664077920552058E-2</v>
      </c>
      <c r="AE2119" s="12">
        <f t="shared" ca="1" si="1067"/>
        <v>3.3129549385791768E-2</v>
      </c>
      <c r="AF2119" s="12">
        <f t="shared" ca="1" si="1067"/>
        <v>3.597076521704734E-2</v>
      </c>
      <c r="AG2119" s="12">
        <f t="shared" ca="1" si="1067"/>
        <v>3.6689383953846154E-2</v>
      </c>
      <c r="AH2119" s="12">
        <f t="shared" ca="1" si="1067"/>
        <v>3.5155053028376196E-2</v>
      </c>
      <c r="AI2119" s="12">
        <f t="shared" ca="1" si="1067"/>
        <v>3.1644022888780973E-2</v>
      </c>
      <c r="AJ2119" s="12">
        <f t="shared" ca="1" si="1067"/>
        <v>2.6757911774811478E-2</v>
      </c>
      <c r="AK2119" s="12">
        <f t="shared" ca="1" si="1067"/>
        <v>2.1255402817892895E-2</v>
      </c>
      <c r="AL2119" s="12">
        <f t="shared" ca="1" si="1067"/>
        <v>1.5861456229202594E-2</v>
      </c>
      <c r="AM2119" s="12">
        <f t="shared" ca="1" si="1067"/>
        <v>1.1119195578423498E-2</v>
      </c>
      <c r="AN2119" s="12">
        <f t="shared" ca="1" si="1067"/>
        <v>7.3225151050890598E-3</v>
      </c>
      <c r="AO2119" s="12">
        <f t="shared" ca="1" si="1067"/>
        <v>4.5300581631672488E-3</v>
      </c>
      <c r="AP2119" s="12">
        <f t="shared" ca="1" si="1067"/>
        <v>2.6327151639434828E-3</v>
      </c>
      <c r="AQ2119" s="12">
        <f t="shared" ca="1" si="1067"/>
        <v>1.4373434907926689E-3</v>
      </c>
      <c r="AR2119" s="12">
        <f t="shared" ca="1" si="1067"/>
        <v>7.3718052445945984E-4</v>
      </c>
      <c r="AS2119" s="12">
        <f t="shared" ca="1" si="1067"/>
        <v>3.551761002782607E-4</v>
      </c>
      <c r="AT2119" s="12">
        <f t="shared" ca="1" si="1067"/>
        <v>1.6075711766889612E-4</v>
      </c>
      <c r="AU2119" s="12">
        <f t="shared" ca="1" si="1067"/>
        <v>6.8352323478778213E-5</v>
      </c>
      <c r="AV2119" s="12">
        <f t="shared" ca="1" si="1067"/>
        <v>2.7301904805261502E-5</v>
      </c>
      <c r="AX2119" s="13">
        <f t="shared" si="1029"/>
        <v>1.3757824118150038E-2</v>
      </c>
    </row>
    <row r="2120" spans="1:50" x14ac:dyDescent="0.2">
      <c r="A2120" s="9" t="str">
        <f t="shared" si="1024"/>
        <v>Jamaica</v>
      </c>
      <c r="C2120" s="20">
        <f t="shared" si="1025"/>
        <v>414.26733056614756</v>
      </c>
      <c r="D2120" s="15">
        <f t="shared" si="1026"/>
        <v>529.85972783126033</v>
      </c>
      <c r="E2120" s="23">
        <f t="shared" si="1027"/>
        <v>1</v>
      </c>
      <c r="F2120" s="15">
        <f t="shared" si="1030"/>
        <v>529.85972783126033</v>
      </c>
      <c r="H2120" s="12">
        <f t="shared" ref="H2120:AV2120" ca="1" si="1068">_xlfn.NORM.DIST(H$2017,$F2120,$B$37+$B$38*$F2120,FALSE)/$AV710*($F1172/1000)</f>
        <v>2.0356974468289642E-9</v>
      </c>
      <c r="I2120" s="12">
        <f t="shared" ca="1" si="1068"/>
        <v>7.4204359251229497E-9</v>
      </c>
      <c r="J2120" s="12">
        <f t="shared" ca="1" si="1068"/>
        <v>2.5409855867678013E-8</v>
      </c>
      <c r="K2120" s="12">
        <f t="shared" ca="1" si="1068"/>
        <v>8.1739425082940283E-8</v>
      </c>
      <c r="L2120" s="12">
        <f t="shared" ca="1" si="1068"/>
        <v>2.4701171488922732E-7</v>
      </c>
      <c r="M2120" s="12">
        <f t="shared" ca="1" si="1068"/>
        <v>7.0122940244828021E-7</v>
      </c>
      <c r="N2120" s="12">
        <f t="shared" ca="1" si="1068"/>
        <v>1.8700760984162845E-6</v>
      </c>
      <c r="O2120" s="12">
        <f t="shared" ca="1" si="1068"/>
        <v>4.6850586952963531E-6</v>
      </c>
      <c r="P2120" s="12">
        <f t="shared" ca="1" si="1068"/>
        <v>1.1026238642353345E-5</v>
      </c>
      <c r="Q2120" s="12">
        <f t="shared" ca="1" si="1068"/>
        <v>2.4377902412125484E-5</v>
      </c>
      <c r="R2120" s="12">
        <f t="shared" ca="1" si="1068"/>
        <v>5.0631626095116666E-5</v>
      </c>
      <c r="S2120" s="12">
        <f t="shared" ca="1" si="1068"/>
        <v>9.8787958744374528E-5</v>
      </c>
      <c r="T2120" s="12">
        <f t="shared" ca="1" si="1068"/>
        <v>1.810684328486688E-4</v>
      </c>
      <c r="U2120" s="12">
        <f t="shared" ca="1" si="1068"/>
        <v>3.117726890134808E-4</v>
      </c>
      <c r="V2120" s="12">
        <f t="shared" ca="1" si="1068"/>
        <v>5.0430118607530054E-4</v>
      </c>
      <c r="W2120" s="12">
        <f t="shared" ca="1" si="1068"/>
        <v>7.6629943493500253E-4</v>
      </c>
      <c r="X2120" s="12">
        <f t="shared" ca="1" si="1068"/>
        <v>1.093864721237757E-3</v>
      </c>
      <c r="Y2120" s="12">
        <f t="shared" ca="1" si="1068"/>
        <v>1.4668487037628694E-3</v>
      </c>
      <c r="Z2120" s="12">
        <f t="shared" ca="1" si="1068"/>
        <v>1.8478368419513661E-3</v>
      </c>
      <c r="AA2120" s="12">
        <f t="shared" ca="1" si="1068"/>
        <v>2.1867468873708021E-3</v>
      </c>
      <c r="AB2120" s="12">
        <f t="shared" ca="1" si="1068"/>
        <v>2.431028258489299E-3</v>
      </c>
      <c r="AC2120" s="12">
        <f t="shared" ca="1" si="1068"/>
        <v>2.538856135059366E-3</v>
      </c>
      <c r="AD2120" s="12">
        <f t="shared" ca="1" si="1068"/>
        <v>2.4908224537437966E-3</v>
      </c>
      <c r="AE2120" s="12">
        <f t="shared" ca="1" si="1068"/>
        <v>2.2956413922750603E-3</v>
      </c>
      <c r="AF2120" s="12">
        <f t="shared" ca="1" si="1068"/>
        <v>1.9875676362865998E-3</v>
      </c>
      <c r="AG2120" s="12">
        <f t="shared" ca="1" si="1068"/>
        <v>1.6165769459350601E-3</v>
      </c>
      <c r="AH2120" s="12">
        <f t="shared" ca="1" si="1068"/>
        <v>1.2351720065735612E-3</v>
      </c>
      <c r="AI2120" s="12">
        <f t="shared" ca="1" si="1068"/>
        <v>8.8657421202612409E-4</v>
      </c>
      <c r="AJ2120" s="12">
        <f t="shared" ca="1" si="1068"/>
        <v>5.9780472577607819E-4</v>
      </c>
      <c r="AK2120" s="12">
        <f t="shared" ca="1" si="1068"/>
        <v>3.7866937946833213E-4</v>
      </c>
      <c r="AL2120" s="12">
        <f t="shared" ca="1" si="1068"/>
        <v>2.2532927891999593E-4</v>
      </c>
      <c r="AM2120" s="12">
        <f t="shared" ca="1" si="1068"/>
        <v>1.2595971250918729E-4</v>
      </c>
      <c r="AN2120" s="12">
        <f t="shared" ca="1" si="1068"/>
        <v>6.6145802442692763E-5</v>
      </c>
      <c r="AO2120" s="12">
        <f t="shared" ca="1" si="1068"/>
        <v>3.2630934614361744E-5</v>
      </c>
      <c r="AP2120" s="12">
        <f t="shared" ca="1" si="1068"/>
        <v>1.5122142683259302E-5</v>
      </c>
      <c r="AQ2120" s="12">
        <f t="shared" ca="1" si="1068"/>
        <v>6.5834530817409922E-6</v>
      </c>
      <c r="AR2120" s="12">
        <f t="shared" ca="1" si="1068"/>
        <v>2.6924692563351327E-6</v>
      </c>
      <c r="AS2120" s="12">
        <f t="shared" ca="1" si="1068"/>
        <v>1.0344377385235378E-6</v>
      </c>
      <c r="AT2120" s="12">
        <f t="shared" ca="1" si="1068"/>
        <v>3.7334862322961631E-7</v>
      </c>
      <c r="AU2120" s="12">
        <f t="shared" ca="1" si="1068"/>
        <v>1.2658473798980714E-7</v>
      </c>
      <c r="AV2120" s="12">
        <f t="shared" ca="1" si="1068"/>
        <v>4.0318534203322598E-8</v>
      </c>
      <c r="AX2120" s="13">
        <f t="shared" si="1029"/>
        <v>9.7041086253841141E-2</v>
      </c>
    </row>
    <row r="2121" spans="1:50" x14ac:dyDescent="0.2">
      <c r="A2121" s="9" t="str">
        <f t="shared" si="1024"/>
        <v>Japan</v>
      </c>
      <c r="C2121" s="20">
        <f t="shared" si="1025"/>
        <v>631.37580073505364</v>
      </c>
      <c r="D2121" s="15">
        <f t="shared" si="1026"/>
        <v>637.71945276820065</v>
      </c>
      <c r="E2121" s="23">
        <f t="shared" si="1027"/>
        <v>1</v>
      </c>
      <c r="F2121" s="15">
        <f t="shared" si="1030"/>
        <v>637.71945276820065</v>
      </c>
      <c r="H2121" s="12">
        <f t="shared" ref="H2121:AV2121" ca="1" si="1069">_xlfn.NORM.DIST(H$2017,$F2121,$B$37+$B$38*$F2121,FALSE)/$AV711*($F1173/1000)</f>
        <v>1.0498635719233958E-10</v>
      </c>
      <c r="I2121" s="12">
        <f t="shared" ca="1" si="1069"/>
        <v>5.0113676212910234E-10</v>
      </c>
      <c r="J2121" s="12">
        <f t="shared" ca="1" si="1069"/>
        <v>2.2471716815598466E-9</v>
      </c>
      <c r="K2121" s="12">
        <f t="shared" ca="1" si="1069"/>
        <v>9.4661381621009844E-9</v>
      </c>
      <c r="L2121" s="12">
        <f t="shared" ca="1" si="1069"/>
        <v>3.7459848733007996E-8</v>
      </c>
      <c r="M2121" s="12">
        <f t="shared" ca="1" si="1069"/>
        <v>1.3925660228129239E-7</v>
      </c>
      <c r="N2121" s="12">
        <f t="shared" ca="1" si="1069"/>
        <v>4.8632003857226452E-7</v>
      </c>
      <c r="O2121" s="12">
        <f t="shared" ca="1" si="1069"/>
        <v>1.5954570959181489E-6</v>
      </c>
      <c r="P2121" s="12">
        <f t="shared" ca="1" si="1069"/>
        <v>4.917050739690027E-6</v>
      </c>
      <c r="Q2121" s="12">
        <f t="shared" ca="1" si="1069"/>
        <v>1.4235766131296665E-5</v>
      </c>
      <c r="R2121" s="12">
        <f t="shared" ca="1" si="1069"/>
        <v>3.8718060526857233E-5</v>
      </c>
      <c r="S2121" s="12">
        <f t="shared" ca="1" si="1069"/>
        <v>9.8924289335633364E-5</v>
      </c>
      <c r="T2121" s="12">
        <f t="shared" ca="1" si="1069"/>
        <v>2.3743726359501231E-4</v>
      </c>
      <c r="U2121" s="12">
        <f t="shared" ca="1" si="1069"/>
        <v>5.3536677203522797E-4</v>
      </c>
      <c r="V2121" s="12">
        <f t="shared" ca="1" si="1069"/>
        <v>1.1339934396579915E-3</v>
      </c>
      <c r="W2121" s="12">
        <f t="shared" ca="1" si="1069"/>
        <v>2.2564528662472241E-3</v>
      </c>
      <c r="X2121" s="12">
        <f t="shared" ca="1" si="1069"/>
        <v>4.2179223976934145E-3</v>
      </c>
      <c r="Y2121" s="12">
        <f t="shared" ca="1" si="1069"/>
        <v>7.406746809995611E-3</v>
      </c>
      <c r="Z2121" s="12">
        <f t="shared" ca="1" si="1069"/>
        <v>1.2218362557536503E-2</v>
      </c>
      <c r="AA2121" s="12">
        <f t="shared" ca="1" si="1069"/>
        <v>1.8934555381191022E-2</v>
      </c>
      <c r="AB2121" s="12">
        <f t="shared" ca="1" si="1069"/>
        <v>2.7564734264651145E-2</v>
      </c>
      <c r="AC2121" s="12">
        <f t="shared" ca="1" si="1069"/>
        <v>3.7697200846662123E-2</v>
      </c>
      <c r="AD2121" s="12">
        <f t="shared" ca="1" si="1069"/>
        <v>4.8430727380652273E-2</v>
      </c>
      <c r="AE2121" s="12">
        <f t="shared" ca="1" si="1069"/>
        <v>5.8450667474826204E-2</v>
      </c>
      <c r="AF2121" s="12">
        <f t="shared" ca="1" si="1069"/>
        <v>6.626963109314446E-2</v>
      </c>
      <c r="AG2121" s="12">
        <f t="shared" ca="1" si="1069"/>
        <v>7.0582368212811497E-2</v>
      </c>
      <c r="AH2121" s="12">
        <f t="shared" ca="1" si="1069"/>
        <v>7.0621102577520509E-2</v>
      </c>
      <c r="AI2121" s="12">
        <f t="shared" ca="1" si="1069"/>
        <v>6.6378793808659325E-2</v>
      </c>
      <c r="AJ2121" s="12">
        <f t="shared" ca="1" si="1069"/>
        <v>5.861122710424415E-2</v>
      </c>
      <c r="AK2121" s="12">
        <f t="shared" ca="1" si="1069"/>
        <v>4.8617079487932098E-2</v>
      </c>
      <c r="AL2121" s="12">
        <f t="shared" ca="1" si="1069"/>
        <v>3.7883798136361724E-2</v>
      </c>
      <c r="AM2121" s="12">
        <f t="shared" ca="1" si="1069"/>
        <v>2.7731589062588678E-2</v>
      </c>
      <c r="AN2121" s="12">
        <f t="shared" ca="1" si="1069"/>
        <v>1.9070083433558455E-2</v>
      </c>
      <c r="AO2121" s="12">
        <f t="shared" ca="1" si="1069"/>
        <v>1.2319328190717235E-2</v>
      </c>
      <c r="AP2121" s="12">
        <f t="shared" ca="1" si="1069"/>
        <v>7.4761507847514773E-3</v>
      </c>
      <c r="AQ2121" s="12">
        <f t="shared" ca="1" si="1069"/>
        <v>4.2621200060089627E-3</v>
      </c>
      <c r="AR2121" s="12">
        <f t="shared" ca="1" si="1069"/>
        <v>2.282600406915605E-3</v>
      </c>
      <c r="AS2121" s="12">
        <f t="shared" ca="1" si="1069"/>
        <v>1.1483934369834309E-3</v>
      </c>
      <c r="AT2121" s="12">
        <f t="shared" ca="1" si="1069"/>
        <v>5.4276034299794329E-4</v>
      </c>
      <c r="AU2121" s="12">
        <f t="shared" ca="1" si="1069"/>
        <v>2.4098061562138575E-4</v>
      </c>
      <c r="AV2121" s="12">
        <f t="shared" ca="1" si="1069"/>
        <v>1.0051079443752757E-4</v>
      </c>
      <c r="AX2121" s="13">
        <f t="shared" si="1029"/>
        <v>8.7224427572782891E-3</v>
      </c>
    </row>
    <row r="2122" spans="1:50" x14ac:dyDescent="0.2">
      <c r="A2122" s="9" t="str">
        <f t="shared" si="1024"/>
        <v>Jordan</v>
      </c>
      <c r="C2122" s="20">
        <f t="shared" si="1025"/>
        <v>415.69866111725997</v>
      </c>
      <c r="D2122" s="15">
        <f t="shared" si="1026"/>
        <v>529.85385957637652</v>
      </c>
      <c r="E2122" s="23">
        <f t="shared" si="1027"/>
        <v>1</v>
      </c>
      <c r="F2122" s="15">
        <f t="shared" si="1030"/>
        <v>529.85385957637652</v>
      </c>
      <c r="H2122" s="12">
        <f t="shared" ref="H2122:AV2122" ca="1" si="1070">_xlfn.NORM.DIST(H$2017,$F2122,$B$37+$B$38*$F2122,FALSE)/$AV712*($F1174/1000)</f>
        <v>1.3093900234895942E-8</v>
      </c>
      <c r="I2122" s="12">
        <f t="shared" ca="1" si="1070"/>
        <v>4.7728616268484444E-8</v>
      </c>
      <c r="J2122" s="12">
        <f t="shared" ca="1" si="1070"/>
        <v>1.6343507043235039E-7</v>
      </c>
      <c r="K2122" s="12">
        <f t="shared" ca="1" si="1070"/>
        <v>5.2573665825538731E-7</v>
      </c>
      <c r="L2122" s="12">
        <f t="shared" ca="1" si="1070"/>
        <v>1.5887218223443018E-6</v>
      </c>
      <c r="M2122" s="12">
        <f t="shared" ca="1" si="1070"/>
        <v>4.5100780374368277E-6</v>
      </c>
      <c r="N2122" s="12">
        <f t="shared" ca="1" si="1070"/>
        <v>1.2027541024855293E-5</v>
      </c>
      <c r="O2122" s="12">
        <f t="shared" ca="1" si="1070"/>
        <v>3.0131880210001854E-5</v>
      </c>
      <c r="P2122" s="12">
        <f t="shared" ca="1" si="1070"/>
        <v>7.0914037451865006E-5</v>
      </c>
      <c r="Q2122" s="12">
        <f t="shared" ca="1" si="1070"/>
        <v>1.5678148997665117E-4</v>
      </c>
      <c r="R2122" s="12">
        <f t="shared" ca="1" si="1070"/>
        <v>3.2562216341581822E-4</v>
      </c>
      <c r="S2122" s="12">
        <f t="shared" ca="1" si="1070"/>
        <v>6.3531589663680442E-4</v>
      </c>
      <c r="T2122" s="12">
        <f t="shared" ca="1" si="1070"/>
        <v>1.1644533159306761E-3</v>
      </c>
      <c r="U2122" s="12">
        <f t="shared" ca="1" si="1070"/>
        <v>2.0049845783067142E-3</v>
      </c>
      <c r="V2122" s="12">
        <f t="shared" ca="1" si="1070"/>
        <v>3.2430719653265064E-3</v>
      </c>
      <c r="W2122" s="12">
        <f t="shared" ca="1" si="1070"/>
        <v>4.9278641899466371E-3</v>
      </c>
      <c r="X2122" s="12">
        <f t="shared" ca="1" si="1070"/>
        <v>7.0342446600155442E-3</v>
      </c>
      <c r="Y2122" s="12">
        <f t="shared" ca="1" si="1070"/>
        <v>9.4326300941143595E-3</v>
      </c>
      <c r="Z2122" s="12">
        <f t="shared" ca="1" si="1070"/>
        <v>1.1882415448114777E-2</v>
      </c>
      <c r="AA2122" s="12">
        <f t="shared" ca="1" si="1070"/>
        <v>1.4061551977474459E-2</v>
      </c>
      <c r="AB2122" s="12">
        <f t="shared" ca="1" si="1070"/>
        <v>1.5632137818533485E-2</v>
      </c>
      <c r="AC2122" s="12">
        <f t="shared" ca="1" si="1070"/>
        <v>1.6325259332461844E-2</v>
      </c>
      <c r="AD2122" s="12">
        <f t="shared" ca="1" si="1070"/>
        <v>1.601615995270219E-2</v>
      </c>
      <c r="AE2122" s="12">
        <f t="shared" ca="1" si="1070"/>
        <v>1.4760915729188293E-2</v>
      </c>
      <c r="AF2122" s="12">
        <f t="shared" ca="1" si="1070"/>
        <v>1.2779821829029413E-2</v>
      </c>
      <c r="AG2122" s="12">
        <f t="shared" ca="1" si="1070"/>
        <v>1.0394243636307027E-2</v>
      </c>
      <c r="AH2122" s="12">
        <f t="shared" ca="1" si="1070"/>
        <v>7.9417750272498932E-3</v>
      </c>
      <c r="AI2122" s="12">
        <f t="shared" ca="1" si="1070"/>
        <v>5.7003151015401887E-3</v>
      </c>
      <c r="AJ2122" s="12">
        <f t="shared" ca="1" si="1070"/>
        <v>3.843587223143399E-3</v>
      </c>
      <c r="AK2122" s="12">
        <f t="shared" ca="1" si="1070"/>
        <v>2.4346201589927783E-3</v>
      </c>
      <c r="AL2122" s="12">
        <f t="shared" ca="1" si="1070"/>
        <v>1.448712746503705E-3</v>
      </c>
      <c r="AM2122" s="12">
        <f t="shared" ca="1" si="1070"/>
        <v>8.0982269531315674E-4</v>
      </c>
      <c r="AN2122" s="12">
        <f t="shared" ca="1" si="1070"/>
        <v>4.2525967314223584E-4</v>
      </c>
      <c r="AO2122" s="12">
        <f t="shared" ca="1" si="1070"/>
        <v>2.0978530002834747E-4</v>
      </c>
      <c r="AP2122" s="12">
        <f t="shared" ca="1" si="1070"/>
        <v>9.7219302374721865E-5</v>
      </c>
      <c r="AQ2122" s="12">
        <f t="shared" ca="1" si="1070"/>
        <v>4.2323984075694611E-5</v>
      </c>
      <c r="AR2122" s="12">
        <f t="shared" ca="1" si="1070"/>
        <v>1.7309207298860138E-5</v>
      </c>
      <c r="AS2122" s="12">
        <f t="shared" ca="1" si="1070"/>
        <v>6.6500423473901504E-6</v>
      </c>
      <c r="AT2122" s="12">
        <f t="shared" ca="1" si="1070"/>
        <v>2.4000939240693043E-6</v>
      </c>
      <c r="AU2122" s="12">
        <f t="shared" ca="1" si="1070"/>
        <v>8.1374561065843312E-7</v>
      </c>
      <c r="AV2122" s="12">
        <f t="shared" ca="1" si="1070"/>
        <v>2.5918250044431403E-7</v>
      </c>
      <c r="AX2122" s="13">
        <f t="shared" si="1029"/>
        <v>9.7051161328437441E-2</v>
      </c>
    </row>
    <row r="2123" spans="1:50" x14ac:dyDescent="0.2">
      <c r="A2123" s="9" t="str">
        <f t="shared" si="1024"/>
        <v>Kazakhstan</v>
      </c>
      <c r="C2123" s="20">
        <f t="shared" si="1025"/>
        <v>587.82468775619486</v>
      </c>
      <c r="D2123" s="15">
        <f t="shared" si="1026"/>
        <v>615.93949066622099</v>
      </c>
      <c r="E2123" s="23">
        <f t="shared" si="1027"/>
        <v>1</v>
      </c>
      <c r="F2123" s="15">
        <f t="shared" si="1030"/>
        <v>615.93949066622099</v>
      </c>
      <c r="H2123" s="12">
        <f t="shared" ref="H2123:AV2123" ca="1" si="1071">_xlfn.NORM.DIST(H$2017,$F2123,$B$37+$B$38*$F2123,FALSE)/$AV713*($F1175/1000)</f>
        <v>1.9742920015960648E-10</v>
      </c>
      <c r="I2123" s="12">
        <f t="shared" ca="1" si="1071"/>
        <v>8.924573867118671E-10</v>
      </c>
      <c r="J2123" s="12">
        <f t="shared" ca="1" si="1071"/>
        <v>3.7898339831481839E-9</v>
      </c>
      <c r="K2123" s="12">
        <f t="shared" ca="1" si="1071"/>
        <v>1.5118526932133172E-8</v>
      </c>
      <c r="L2123" s="12">
        <f t="shared" ca="1" si="1071"/>
        <v>5.6657233537933109E-8</v>
      </c>
      <c r="M2123" s="12">
        <f t="shared" ca="1" si="1071"/>
        <v>1.9946093332322797E-7</v>
      </c>
      <c r="N2123" s="12">
        <f t="shared" ca="1" si="1071"/>
        <v>6.5965509881647652E-7</v>
      </c>
      <c r="O2123" s="12">
        <f t="shared" ca="1" si="1071"/>
        <v>2.0494276695017515E-6</v>
      </c>
      <c r="P2123" s="12">
        <f t="shared" ca="1" si="1071"/>
        <v>5.9814277594596937E-6</v>
      </c>
      <c r="Q2123" s="12">
        <f t="shared" ca="1" si="1071"/>
        <v>1.6399617672286687E-5</v>
      </c>
      <c r="R2123" s="12">
        <f t="shared" ca="1" si="1071"/>
        <v>4.2239539973444911E-5</v>
      </c>
      <c r="S2123" s="12">
        <f t="shared" ca="1" si="1071"/>
        <v>1.0220243212878524E-4</v>
      </c>
      <c r="T2123" s="12">
        <f t="shared" ca="1" si="1071"/>
        <v>2.32305705848983E-4</v>
      </c>
      <c r="U2123" s="12">
        <f t="shared" ca="1" si="1071"/>
        <v>4.9603819437830118E-4</v>
      </c>
      <c r="V2123" s="12">
        <f t="shared" ca="1" si="1071"/>
        <v>9.9500887351138836E-4</v>
      </c>
      <c r="W2123" s="12">
        <f t="shared" ca="1" si="1071"/>
        <v>1.8749745817006028E-3</v>
      </c>
      <c r="X2123" s="12">
        <f t="shared" ca="1" si="1071"/>
        <v>3.3191005567081936E-3</v>
      </c>
      <c r="Y2123" s="12">
        <f t="shared" ca="1" si="1071"/>
        <v>5.5195291417065966E-3</v>
      </c>
      <c r="Z2123" s="12">
        <f t="shared" ca="1" si="1071"/>
        <v>8.6226398328366274E-3</v>
      </c>
      <c r="AA2123" s="12">
        <f t="shared" ca="1" si="1071"/>
        <v>1.2654210549653979E-2</v>
      </c>
      <c r="AB2123" s="12">
        <f t="shared" ca="1" si="1071"/>
        <v>1.7445622127585724E-2</v>
      </c>
      <c r="AC2123" s="12">
        <f t="shared" ca="1" si="1071"/>
        <v>2.2594069557830943E-2</v>
      </c>
      <c r="AD2123" s="12">
        <f t="shared" ca="1" si="1071"/>
        <v>2.7489007282162029E-2</v>
      </c>
      <c r="AE2123" s="12">
        <f t="shared" ca="1" si="1071"/>
        <v>3.1418123760483974E-2</v>
      </c>
      <c r="AF2123" s="12">
        <f t="shared" ca="1" si="1071"/>
        <v>3.373323802698007E-2</v>
      </c>
      <c r="AG2123" s="12">
        <f t="shared" ca="1" si="1071"/>
        <v>3.4024551588232962E-2</v>
      </c>
      <c r="AH2123" s="12">
        <f t="shared" ca="1" si="1071"/>
        <v>3.2239135289234534E-2</v>
      </c>
      <c r="AI2123" s="12">
        <f t="shared" ca="1" si="1071"/>
        <v>2.8696633691030756E-2</v>
      </c>
      <c r="AJ2123" s="12">
        <f t="shared" ca="1" si="1071"/>
        <v>2.3995793629659774E-2</v>
      </c>
      <c r="AK2123" s="12">
        <f t="shared" ca="1" si="1071"/>
        <v>1.8849328241850084E-2</v>
      </c>
      <c r="AL2123" s="12">
        <f t="shared" ca="1" si="1071"/>
        <v>1.3909554844726574E-2</v>
      </c>
      <c r="AM2123" s="12">
        <f t="shared" ca="1" si="1071"/>
        <v>9.6424452158361176E-3</v>
      </c>
      <c r="AN2123" s="12">
        <f t="shared" ca="1" si="1071"/>
        <v>6.2793938568915389E-3</v>
      </c>
      <c r="AO2123" s="12">
        <f t="shared" ca="1" si="1071"/>
        <v>3.8415356014910714E-3</v>
      </c>
      <c r="AP2123" s="12">
        <f t="shared" ca="1" si="1071"/>
        <v>2.2077434036565707E-3</v>
      </c>
      <c r="AQ2123" s="12">
        <f t="shared" ca="1" si="1071"/>
        <v>1.1919249869062651E-3</v>
      </c>
      <c r="AR2123" s="12">
        <f t="shared" ca="1" si="1071"/>
        <v>6.0451328210387107E-4</v>
      </c>
      <c r="AS2123" s="12">
        <f t="shared" ca="1" si="1071"/>
        <v>2.8801782440859245E-4</v>
      </c>
      <c r="AT2123" s="12">
        <f t="shared" ca="1" si="1071"/>
        <v>1.2891085193535585E-4</v>
      </c>
      <c r="AU2123" s="12">
        <f t="shared" ca="1" si="1071"/>
        <v>5.4202109148072166E-5</v>
      </c>
      <c r="AV2123" s="12">
        <f t="shared" ca="1" si="1071"/>
        <v>2.1409153163970118E-5</v>
      </c>
      <c r="AX2123" s="13">
        <f t="shared" si="1029"/>
        <v>1.5409771355759624E-2</v>
      </c>
    </row>
    <row r="2124" spans="1:50" x14ac:dyDescent="0.2">
      <c r="A2124" s="9" t="str">
        <f t="shared" si="1024"/>
        <v>Kenya</v>
      </c>
      <c r="C2124" s="20">
        <f t="shared" si="1025"/>
        <v>357.35140723385945</v>
      </c>
      <c r="D2124" s="15">
        <f t="shared" si="1026"/>
        <v>500.33956920332747</v>
      </c>
      <c r="E2124" s="23">
        <f t="shared" si="1027"/>
        <v>1</v>
      </c>
      <c r="F2124" s="15">
        <f t="shared" si="1030"/>
        <v>500.33956920332747</v>
      </c>
      <c r="H2124" s="12">
        <f t="shared" ref="H2124:AV2124" ca="1" si="1072">_xlfn.NORM.DIST(H$2017,$F2124,$B$37+$B$38*$F2124,FALSE)/$AV714*($F1176/1000)</f>
        <v>6.1712946607349212E-7</v>
      </c>
      <c r="I2124" s="12">
        <f t="shared" ca="1" si="1072"/>
        <v>2.0894951410316796E-6</v>
      </c>
      <c r="J2124" s="12">
        <f t="shared" ca="1" si="1072"/>
        <v>6.6460414084141363E-6</v>
      </c>
      <c r="K2124" s="12">
        <f t="shared" ca="1" si="1072"/>
        <v>1.9858265600278596E-5</v>
      </c>
      <c r="L2124" s="12">
        <f t="shared" ca="1" si="1072"/>
        <v>5.5741183063550383E-5</v>
      </c>
      <c r="M2124" s="12">
        <f t="shared" ca="1" si="1072"/>
        <v>1.4698318162438431E-4</v>
      </c>
      <c r="N2124" s="12">
        <f t="shared" ca="1" si="1072"/>
        <v>3.6409582647006501E-4</v>
      </c>
      <c r="O2124" s="12">
        <f t="shared" ca="1" si="1072"/>
        <v>8.4726711889675493E-4</v>
      </c>
      <c r="P2124" s="12">
        <f t="shared" ca="1" si="1072"/>
        <v>1.8521732133136078E-3</v>
      </c>
      <c r="Q2124" s="12">
        <f t="shared" ca="1" si="1072"/>
        <v>3.8036403027134989E-3</v>
      </c>
      <c r="R2124" s="12">
        <f t="shared" ca="1" si="1072"/>
        <v>7.3379352764927335E-3</v>
      </c>
      <c r="S2124" s="12">
        <f t="shared" ca="1" si="1072"/>
        <v>1.3298568908619334E-2</v>
      </c>
      <c r="T2124" s="12">
        <f t="shared" ca="1" si="1072"/>
        <v>2.2640839920094802E-2</v>
      </c>
      <c r="U2124" s="12">
        <f t="shared" ca="1" si="1072"/>
        <v>3.6210686215756592E-2</v>
      </c>
      <c r="V2124" s="12">
        <f t="shared" ca="1" si="1072"/>
        <v>5.4404844195435002E-2</v>
      </c>
      <c r="W2124" s="12">
        <f t="shared" ca="1" si="1072"/>
        <v>7.6788287392726501E-2</v>
      </c>
      <c r="X2124" s="12">
        <f t="shared" ca="1" si="1072"/>
        <v>0.10181434865301656</v>
      </c>
      <c r="Y2124" s="12">
        <f t="shared" ca="1" si="1072"/>
        <v>0.12681761686669016</v>
      </c>
      <c r="Z2124" s="12">
        <f t="shared" ca="1" si="1072"/>
        <v>0.14839073403117675</v>
      </c>
      <c r="AA2124" s="12">
        <f t="shared" ca="1" si="1072"/>
        <v>0.16311375040251497</v>
      </c>
      <c r="AB2124" s="12">
        <f t="shared" ca="1" si="1072"/>
        <v>0.16843446386633409</v>
      </c>
      <c r="AC2124" s="12">
        <f t="shared" ca="1" si="1072"/>
        <v>0.16339092766946944</v>
      </c>
      <c r="AD2124" s="12">
        <f t="shared" ca="1" si="1072"/>
        <v>0.14889547976005651</v>
      </c>
      <c r="AE2124" s="12">
        <f t="shared" ca="1" si="1072"/>
        <v>0.12746521510662409</v>
      </c>
      <c r="AF2124" s="12">
        <f t="shared" ca="1" si="1072"/>
        <v>0.10250816230898627</v>
      </c>
      <c r="AG2124" s="12">
        <f t="shared" ca="1" si="1072"/>
        <v>7.7442935630312112E-2</v>
      </c>
      <c r="AH2124" s="12">
        <f t="shared" ca="1" si="1072"/>
        <v>5.4961903066548141E-2</v>
      </c>
      <c r="AI2124" s="12">
        <f t="shared" ca="1" si="1072"/>
        <v>3.664361496749291E-2</v>
      </c>
      <c r="AJ2124" s="12">
        <f t="shared" ca="1" si="1072"/>
        <v>2.2950463209516013E-2</v>
      </c>
      <c r="AK2124" s="12">
        <f t="shared" ca="1" si="1072"/>
        <v>1.3503339736424815E-2</v>
      </c>
      <c r="AL2124" s="12">
        <f t="shared" ca="1" si="1072"/>
        <v>7.4635857758826481E-3</v>
      </c>
      <c r="AM2124" s="12">
        <f t="shared" ca="1" si="1072"/>
        <v>3.8753457659572305E-3</v>
      </c>
      <c r="AN2124" s="12">
        <f t="shared" ca="1" si="1072"/>
        <v>1.8902967205654956E-3</v>
      </c>
      <c r="AO2124" s="12">
        <f t="shared" ca="1" si="1072"/>
        <v>8.6617590695370979E-4</v>
      </c>
      <c r="AP2124" s="12">
        <f t="shared" ca="1" si="1072"/>
        <v>3.728540054619274E-4</v>
      </c>
      <c r="AQ2124" s="12">
        <f t="shared" ca="1" si="1072"/>
        <v>1.5077457789502681E-4</v>
      </c>
      <c r="AR2124" s="12">
        <f t="shared" ca="1" si="1072"/>
        <v>5.7276177267259118E-5</v>
      </c>
      <c r="AS2124" s="12">
        <f t="shared" ca="1" si="1072"/>
        <v>2.043979438374125E-5</v>
      </c>
      <c r="AT2124" s="12">
        <f t="shared" ca="1" si="1072"/>
        <v>6.8522881211974849E-6</v>
      </c>
      <c r="AU2124" s="12">
        <f t="shared" ca="1" si="1072"/>
        <v>2.1579993201475574E-6</v>
      </c>
      <c r="AV2124" s="12">
        <f t="shared" ca="1" si="1072"/>
        <v>6.384451413612865E-7</v>
      </c>
      <c r="AX2124" s="13">
        <f t="shared" si="1029"/>
        <v>0.15783499091610934</v>
      </c>
    </row>
    <row r="2125" spans="1:50" x14ac:dyDescent="0.2">
      <c r="A2125" s="9" t="str">
        <f t="shared" si="1024"/>
        <v>Kiribati</v>
      </c>
      <c r="C2125" s="20">
        <f t="shared" si="1025"/>
        <v>418.00231423934417</v>
      </c>
      <c r="D2125" s="15">
        <f t="shared" si="1026"/>
        <v>530.73818306428564</v>
      </c>
      <c r="E2125" s="23">
        <f t="shared" si="1027"/>
        <v>1</v>
      </c>
      <c r="F2125" s="15">
        <f t="shared" si="1030"/>
        <v>530.73818306428564</v>
      </c>
      <c r="H2125" s="12">
        <f t="shared" ref="H2125:AV2125" ca="1" si="1073">_xlfn.NORM.DIST(H$2017,$F2125,$B$37+$B$38*$F2125,FALSE)/$AV715*($F1177/1000)</f>
        <v>2.5033619247475572E-10</v>
      </c>
      <c r="I2125" s="12">
        <f t="shared" ca="1" si="1073"/>
        <v>9.1452082724108086E-10</v>
      </c>
      <c r="J2125" s="12">
        <f t="shared" ca="1" si="1073"/>
        <v>3.1384856945358151E-9</v>
      </c>
      <c r="K2125" s="12">
        <f t="shared" ca="1" si="1073"/>
        <v>1.0118200970753707E-8</v>
      </c>
      <c r="L2125" s="12">
        <f t="shared" ca="1" si="1073"/>
        <v>3.0643829968382264E-8</v>
      </c>
      <c r="M2125" s="12">
        <f t="shared" ca="1" si="1073"/>
        <v>8.7184520128107263E-8</v>
      </c>
      <c r="N2125" s="12">
        <f t="shared" ca="1" si="1073"/>
        <v>2.3301952570187953E-7</v>
      </c>
      <c r="O2125" s="12">
        <f t="shared" ca="1" si="1073"/>
        <v>5.8506193241882179E-7</v>
      </c>
      <c r="P2125" s="12">
        <f t="shared" ca="1" si="1073"/>
        <v>1.3799646566107053E-6</v>
      </c>
      <c r="Q2125" s="12">
        <f t="shared" ca="1" si="1073"/>
        <v>3.0576704810800348E-6</v>
      </c>
      <c r="R2125" s="12">
        <f t="shared" ca="1" si="1073"/>
        <v>6.3645835580486246E-6</v>
      </c>
      <c r="S2125" s="12">
        <f t="shared" ca="1" si="1073"/>
        <v>1.2445315171774787E-5</v>
      </c>
      <c r="T2125" s="12">
        <f t="shared" ca="1" si="1073"/>
        <v>2.2861167260615121E-5</v>
      </c>
      <c r="U2125" s="12">
        <f t="shared" ca="1" si="1073"/>
        <v>3.9450044527286138E-5</v>
      </c>
      <c r="V2125" s="12">
        <f t="shared" ca="1" si="1073"/>
        <v>6.3951861332056377E-5</v>
      </c>
      <c r="W2125" s="12">
        <f t="shared" ca="1" si="1073"/>
        <v>9.7390248865013938E-5</v>
      </c>
      <c r="X2125" s="12">
        <f t="shared" ca="1" si="1073"/>
        <v>1.3932670193766205E-4</v>
      </c>
      <c r="Y2125" s="12">
        <f t="shared" ca="1" si="1073"/>
        <v>1.8724482902007406E-4</v>
      </c>
      <c r="Z2125" s="12">
        <f t="shared" ca="1" si="1073"/>
        <v>2.3639696907939962E-4</v>
      </c>
      <c r="AA2125" s="12">
        <f t="shared" ca="1" si="1073"/>
        <v>2.8036937268264076E-4</v>
      </c>
      <c r="AB2125" s="12">
        <f t="shared" ca="1" si="1073"/>
        <v>3.1237468464601732E-4</v>
      </c>
      <c r="AC2125" s="12">
        <f t="shared" ca="1" si="1073"/>
        <v>3.2694724816219014E-4</v>
      </c>
      <c r="AD2125" s="12">
        <f t="shared" ca="1" si="1073"/>
        <v>3.2146680724425388E-4</v>
      </c>
      <c r="AE2125" s="12">
        <f t="shared" ca="1" si="1073"/>
        <v>2.9692802002168381E-4</v>
      </c>
      <c r="AF2125" s="12">
        <f t="shared" ca="1" si="1073"/>
        <v>2.5764565489477982E-4</v>
      </c>
      <c r="AG2125" s="12">
        <f t="shared" ca="1" si="1073"/>
        <v>2.1001535937453539E-4</v>
      </c>
      <c r="AH2125" s="12">
        <f t="shared" ca="1" si="1073"/>
        <v>1.6081845588812477E-4</v>
      </c>
      <c r="AI2125" s="12">
        <f t="shared" ca="1" si="1073"/>
        <v>1.1568506976772429E-4</v>
      </c>
      <c r="AJ2125" s="12">
        <f t="shared" ca="1" si="1073"/>
        <v>7.817633974022161E-5</v>
      </c>
      <c r="AK2125" s="12">
        <f t="shared" ca="1" si="1073"/>
        <v>4.962836268194772E-5</v>
      </c>
      <c r="AL2125" s="12">
        <f t="shared" ca="1" si="1073"/>
        <v>2.9596554609431557E-5</v>
      </c>
      <c r="AM2125" s="12">
        <f t="shared" ca="1" si="1073"/>
        <v>1.6580932886327531E-5</v>
      </c>
      <c r="AN2125" s="12">
        <f t="shared" ca="1" si="1073"/>
        <v>8.726364726893365E-6</v>
      </c>
      <c r="AO2125" s="12">
        <f t="shared" ca="1" si="1073"/>
        <v>4.3143398756586759E-6</v>
      </c>
      <c r="AP2125" s="12">
        <f t="shared" ca="1" si="1073"/>
        <v>2.003788796835652E-6</v>
      </c>
      <c r="AQ2125" s="12">
        <f t="shared" ca="1" si="1073"/>
        <v>8.7427111126570011E-7</v>
      </c>
      <c r="AR2125" s="12">
        <f t="shared" ca="1" si="1073"/>
        <v>3.583413347472668E-7</v>
      </c>
      <c r="AS2125" s="12">
        <f t="shared" ca="1" si="1073"/>
        <v>1.3797623205419585E-7</v>
      </c>
      <c r="AT2125" s="12">
        <f t="shared" ca="1" si="1073"/>
        <v>4.9907779703792481E-8</v>
      </c>
      <c r="AU2125" s="12">
        <f t="shared" ca="1" si="1073"/>
        <v>1.6958553777143385E-8</v>
      </c>
      <c r="AV2125" s="12">
        <f t="shared" ca="1" si="1073"/>
        <v>5.4133483052755317E-9</v>
      </c>
      <c r="AX2125" s="13">
        <f t="shared" si="1029"/>
        <v>9.5541532475464819E-2</v>
      </c>
    </row>
    <row r="2126" spans="1:50" x14ac:dyDescent="0.2">
      <c r="A2126" s="9" t="str">
        <f t="shared" si="1024"/>
        <v>Kuwait</v>
      </c>
      <c r="C2126" s="20">
        <f t="shared" si="1025"/>
        <v>420.49402597569377</v>
      </c>
      <c r="D2126" s="15">
        <f t="shared" si="1026"/>
        <v>531.82821216491175</v>
      </c>
      <c r="E2126" s="23">
        <f t="shared" si="1027"/>
        <v>1</v>
      </c>
      <c r="F2126" s="15">
        <f t="shared" si="1030"/>
        <v>531.82821216491175</v>
      </c>
      <c r="H2126" s="12">
        <f t="shared" ref="H2126:AV2126" ca="1" si="1074">_xlfn.NORM.DIST(H$2017,$F2126,$B$37+$B$38*$F2126,FALSE)/$AV716*($F1178/1000)</f>
        <v>4.493502884248811E-9</v>
      </c>
      <c r="I2126" s="12">
        <f t="shared" ca="1" si="1074"/>
        <v>1.6460327312835977E-8</v>
      </c>
      <c r="J2126" s="12">
        <f t="shared" ca="1" si="1074"/>
        <v>5.6643294358998789E-8</v>
      </c>
      <c r="K2126" s="12">
        <f t="shared" ca="1" si="1074"/>
        <v>1.8311129570387725E-7</v>
      </c>
      <c r="L2126" s="12">
        <f t="shared" ca="1" si="1074"/>
        <v>5.5608139178339992E-7</v>
      </c>
      <c r="M2126" s="12">
        <f t="shared" ca="1" si="1074"/>
        <v>1.5864200281777158E-6</v>
      </c>
      <c r="N2126" s="12">
        <f t="shared" ca="1" si="1074"/>
        <v>4.2516215590750116E-6</v>
      </c>
      <c r="O2126" s="12">
        <f t="shared" ca="1" si="1074"/>
        <v>1.0704037255394194E-5</v>
      </c>
      <c r="P2126" s="12">
        <f t="shared" ca="1" si="1074"/>
        <v>2.531612423580153E-5</v>
      </c>
      <c r="Q2126" s="12">
        <f t="shared" ca="1" si="1074"/>
        <v>5.6247525258698629E-5</v>
      </c>
      <c r="R2126" s="12">
        <f t="shared" ca="1" si="1074"/>
        <v>1.1739949139308195E-4</v>
      </c>
      <c r="S2126" s="12">
        <f t="shared" ca="1" si="1074"/>
        <v>2.3018955128708009E-4</v>
      </c>
      <c r="T2126" s="12">
        <f t="shared" ca="1" si="1074"/>
        <v>4.239958366460049E-4</v>
      </c>
      <c r="U2126" s="12">
        <f t="shared" ca="1" si="1074"/>
        <v>7.3365887040406652E-4</v>
      </c>
      <c r="V2126" s="12">
        <f t="shared" ca="1" si="1074"/>
        <v>1.1925685397321266E-3</v>
      </c>
      <c r="W2126" s="12">
        <f t="shared" ca="1" si="1074"/>
        <v>1.8210803943026332E-3</v>
      </c>
      <c r="X2126" s="12">
        <f t="shared" ca="1" si="1074"/>
        <v>2.6123507294857746E-3</v>
      </c>
      <c r="Y2126" s="12">
        <f t="shared" ca="1" si="1074"/>
        <v>3.5203872896693283E-3</v>
      </c>
      <c r="Z2126" s="12">
        <f t="shared" ca="1" si="1074"/>
        <v>4.4566240477600981E-3</v>
      </c>
      <c r="AA2126" s="12">
        <f t="shared" ca="1" si="1074"/>
        <v>5.3000278213543852E-3</v>
      </c>
      <c r="AB2126" s="12">
        <f t="shared" ca="1" si="1074"/>
        <v>5.9211613300215607E-3</v>
      </c>
      <c r="AC2126" s="12">
        <f t="shared" ca="1" si="1074"/>
        <v>6.2143002659331955E-3</v>
      </c>
      <c r="AD2126" s="12">
        <f t="shared" ca="1" si="1074"/>
        <v>6.1268065574257881E-3</v>
      </c>
      <c r="AE2126" s="12">
        <f t="shared" ca="1" si="1074"/>
        <v>5.6745666062334608E-3</v>
      </c>
      <c r="AF2126" s="12">
        <f t="shared" ca="1" si="1074"/>
        <v>4.9372807388409004E-3</v>
      </c>
      <c r="AG2126" s="12">
        <f t="shared" ca="1" si="1074"/>
        <v>4.0355203492530856E-3</v>
      </c>
      <c r="AH2126" s="12">
        <f t="shared" ca="1" si="1074"/>
        <v>3.0986166896075978E-3</v>
      </c>
      <c r="AI2126" s="12">
        <f t="shared" ca="1" si="1074"/>
        <v>2.2350784165498664E-3</v>
      </c>
      <c r="AJ2126" s="12">
        <f t="shared" ca="1" si="1074"/>
        <v>1.5145174048579037E-3</v>
      </c>
      <c r="AK2126" s="12">
        <f t="shared" ca="1" si="1074"/>
        <v>9.6407843264073362E-4</v>
      </c>
      <c r="AL2126" s="12">
        <f t="shared" ca="1" si="1074"/>
        <v>5.7651028696438728E-4</v>
      </c>
      <c r="AM2126" s="12">
        <f t="shared" ca="1" si="1074"/>
        <v>3.2386077407186344E-4</v>
      </c>
      <c r="AN2126" s="12">
        <f t="shared" ca="1" si="1074"/>
        <v>1.7090951154637862E-4</v>
      </c>
      <c r="AO2126" s="12">
        <f t="shared" ca="1" si="1074"/>
        <v>8.4728732821498084E-5</v>
      </c>
      <c r="AP2126" s="12">
        <f t="shared" ca="1" si="1074"/>
        <v>3.9459518765675392E-5</v>
      </c>
      <c r="AQ2126" s="12">
        <f t="shared" ca="1" si="1074"/>
        <v>1.7263523984896986E-5</v>
      </c>
      <c r="AR2126" s="12">
        <f t="shared" ca="1" si="1074"/>
        <v>7.0951848643029765E-6</v>
      </c>
      <c r="AS2126" s="12">
        <f t="shared" ca="1" si="1074"/>
        <v>2.7393944607772529E-6</v>
      </c>
      <c r="AT2126" s="12">
        <f t="shared" ca="1" si="1074"/>
        <v>9.93578135550746E-7</v>
      </c>
      <c r="AU2126" s="12">
        <f t="shared" ca="1" si="1074"/>
        <v>3.3853694716342056E-7</v>
      </c>
      <c r="AV2126" s="12">
        <f t="shared" ca="1" si="1074"/>
        <v>1.0835943103149074E-7</v>
      </c>
      <c r="AX2126" s="13">
        <f t="shared" si="1029"/>
        <v>9.3704611776337238E-2</v>
      </c>
    </row>
    <row r="2127" spans="1:50" x14ac:dyDescent="0.2">
      <c r="A2127" s="9" t="str">
        <f t="shared" si="1024"/>
        <v>Kyrgyzstan</v>
      </c>
      <c r="C2127" s="20">
        <f t="shared" si="1025"/>
        <v>404.79077034209433</v>
      </c>
      <c r="D2127" s="15">
        <f t="shared" si="1026"/>
        <v>524.80424295855482</v>
      </c>
      <c r="E2127" s="23">
        <f t="shared" si="1027"/>
        <v>1</v>
      </c>
      <c r="F2127" s="15">
        <f t="shared" si="1030"/>
        <v>524.80424295855482</v>
      </c>
      <c r="H2127" s="12">
        <f t="shared" ref="H2127:AV2127" ca="1" si="1075">_xlfn.NORM.DIST(H$2017,$F2127,$B$37+$B$38*$F2127,FALSE)/$AV717*($F1179/1000)</f>
        <v>1.5194749466581955E-8</v>
      </c>
      <c r="I2127" s="12">
        <f t="shared" ca="1" si="1075"/>
        <v>5.4691622588054883E-8</v>
      </c>
      <c r="J2127" s="12">
        <f t="shared" ca="1" si="1075"/>
        <v>1.8492884937715649E-7</v>
      </c>
      <c r="K2127" s="12">
        <f t="shared" ca="1" si="1075"/>
        <v>5.8741512091155683E-7</v>
      </c>
      <c r="L2127" s="12">
        <f t="shared" ca="1" si="1075"/>
        <v>1.7528395780604341E-6</v>
      </c>
      <c r="M2127" s="12">
        <f t="shared" ca="1" si="1075"/>
        <v>4.9135549210854768E-6</v>
      </c>
      <c r="N2127" s="12">
        <f t="shared" ca="1" si="1075"/>
        <v>1.2939159117164273E-5</v>
      </c>
      <c r="O2127" s="12">
        <f t="shared" ca="1" si="1075"/>
        <v>3.2009057548510531E-5</v>
      </c>
      <c r="P2127" s="12">
        <f t="shared" ca="1" si="1075"/>
        <v>7.4386875264074003E-5</v>
      </c>
      <c r="Q2127" s="12">
        <f t="shared" ca="1" si="1075"/>
        <v>1.6239637822891689E-4</v>
      </c>
      <c r="R2127" s="12">
        <f t="shared" ca="1" si="1075"/>
        <v>3.3305269920467628E-4</v>
      </c>
      <c r="S2127" s="12">
        <f t="shared" ca="1" si="1075"/>
        <v>6.4166177889969764E-4</v>
      </c>
      <c r="T2127" s="12">
        <f t="shared" ca="1" si="1075"/>
        <v>1.1613308931628452E-3</v>
      </c>
      <c r="U2127" s="12">
        <f t="shared" ca="1" si="1075"/>
        <v>1.9745238418200765E-3</v>
      </c>
      <c r="V2127" s="12">
        <f t="shared" ca="1" si="1075"/>
        <v>3.1537363220881347E-3</v>
      </c>
      <c r="W2127" s="12">
        <f t="shared" ca="1" si="1075"/>
        <v>4.7320025799479646E-3</v>
      </c>
      <c r="X2127" s="12">
        <f t="shared" ca="1" si="1075"/>
        <v>6.6699282231679072E-3</v>
      </c>
      <c r="Y2127" s="12">
        <f t="shared" ca="1" si="1075"/>
        <v>8.8318959295098625E-3</v>
      </c>
      <c r="Z2127" s="12">
        <f t="shared" ca="1" si="1075"/>
        <v>1.0986094244878956E-2</v>
      </c>
      <c r="AA2127" s="12">
        <f t="shared" ca="1" si="1075"/>
        <v>1.2837761190065659E-2</v>
      </c>
      <c r="AB2127" s="12">
        <f t="shared" ca="1" si="1075"/>
        <v>1.409262383609562E-2</v>
      </c>
      <c r="AC2127" s="12">
        <f t="shared" ca="1" si="1075"/>
        <v>1.4532857723546247E-2</v>
      </c>
      <c r="AD2127" s="12">
        <f t="shared" ca="1" si="1075"/>
        <v>1.4078836932663093E-2</v>
      </c>
      <c r="AE2127" s="12">
        <f t="shared" ca="1" si="1075"/>
        <v>1.2812654950205806E-2</v>
      </c>
      <c r="AF2127" s="12">
        <f t="shared" ca="1" si="1075"/>
        <v>1.0953882481024307E-2</v>
      </c>
      <c r="AG2127" s="12">
        <f t="shared" ca="1" si="1075"/>
        <v>8.797385414006112E-3</v>
      </c>
      <c r="AH2127" s="12">
        <f t="shared" ca="1" si="1075"/>
        <v>6.6373658317355174E-3</v>
      </c>
      <c r="AI2127" s="12">
        <f t="shared" ca="1" si="1075"/>
        <v>4.7042943360858999E-3</v>
      </c>
      <c r="AJ2127" s="12">
        <f t="shared" ca="1" si="1075"/>
        <v>3.1322023630322936E-3</v>
      </c>
      <c r="AK2127" s="12">
        <f t="shared" ca="1" si="1075"/>
        <v>1.9591231386094326E-3</v>
      </c>
      <c r="AL2127" s="12">
        <f t="shared" ca="1" si="1075"/>
        <v>1.1511455790935413E-3</v>
      </c>
      <c r="AM2127" s="12">
        <f t="shared" ca="1" si="1075"/>
        <v>6.3541192454799676E-4</v>
      </c>
      <c r="AN2127" s="12">
        <f t="shared" ca="1" si="1075"/>
        <v>3.2948607631850309E-4</v>
      </c>
      <c r="AO2127" s="12">
        <f t="shared" ca="1" si="1075"/>
        <v>1.6050012212065015E-4</v>
      </c>
      <c r="AP2127" s="12">
        <f t="shared" ca="1" si="1075"/>
        <v>7.3446357574268414E-5</v>
      </c>
      <c r="AQ2127" s="12">
        <f t="shared" ca="1" si="1075"/>
        <v>3.1573429182897843E-5</v>
      </c>
      <c r="AR2127" s="12">
        <f t="shared" ca="1" si="1075"/>
        <v>1.2750577001948853E-5</v>
      </c>
      <c r="AS2127" s="12">
        <f t="shared" ca="1" si="1075"/>
        <v>4.8372052827219299E-6</v>
      </c>
      <c r="AT2127" s="12">
        <f t="shared" ca="1" si="1075"/>
        <v>1.7239147816598616E-6</v>
      </c>
      <c r="AU2127" s="12">
        <f t="shared" ca="1" si="1075"/>
        <v>5.7715659613824113E-7</v>
      </c>
      <c r="AV2127" s="12">
        <f t="shared" ca="1" si="1075"/>
        <v>1.8152152363651224E-7</v>
      </c>
      <c r="AX2127" s="13">
        <f t="shared" si="1029"/>
        <v>0.1060077596948025</v>
      </c>
    </row>
    <row r="2128" spans="1:50" x14ac:dyDescent="0.2">
      <c r="A2128" s="9" t="str">
        <f t="shared" si="1024"/>
        <v>Lao People's Democratic Republic</v>
      </c>
      <c r="C2128" s="20">
        <f t="shared" si="1025"/>
        <v>433.68462578556318</v>
      </c>
      <c r="D2128" s="15">
        <f t="shared" si="1026"/>
        <v>539.58420391318782</v>
      </c>
      <c r="E2128" s="23">
        <f t="shared" si="1027"/>
        <v>1</v>
      </c>
      <c r="F2128" s="15">
        <f t="shared" si="1030"/>
        <v>539.58420391318782</v>
      </c>
      <c r="H2128" s="12">
        <f t="shared" ref="H2128:AV2128" ca="1" si="1076">_xlfn.NORM.DIST(H$2017,$F2128,$B$37+$B$38*$F2128,FALSE)/$AV718*($F1180/1000)</f>
        <v>5.16118347134857E-9</v>
      </c>
      <c r="I2128" s="12">
        <f t="shared" ca="1" si="1076"/>
        <v>1.9276301076374443E-8</v>
      </c>
      <c r="J2128" s="12">
        <f t="shared" ca="1" si="1076"/>
        <v>6.7632384411213555E-8</v>
      </c>
      <c r="K2128" s="12">
        <f t="shared" ca="1" si="1076"/>
        <v>2.229165391394152E-7</v>
      </c>
      <c r="L2128" s="12">
        <f t="shared" ca="1" si="1076"/>
        <v>6.9021831578787196E-7</v>
      </c>
      <c r="M2128" s="12">
        <f t="shared" ca="1" si="1076"/>
        <v>2.0076465753389696E-6</v>
      </c>
      <c r="N2128" s="12">
        <f t="shared" ca="1" si="1076"/>
        <v>5.4858589858744548E-6</v>
      </c>
      <c r="O2128" s="12">
        <f t="shared" ca="1" si="1076"/>
        <v>1.4081814280906759E-5</v>
      </c>
      <c r="P2128" s="12">
        <f t="shared" ca="1" si="1076"/>
        <v>3.3956989441798985E-5</v>
      </c>
      <c r="Q2128" s="12">
        <f t="shared" ca="1" si="1076"/>
        <v>7.6923022742492658E-5</v>
      </c>
      <c r="R2128" s="12">
        <f t="shared" ca="1" si="1076"/>
        <v>1.6369676574207331E-4</v>
      </c>
      <c r="S2128" s="12">
        <f t="shared" ca="1" si="1076"/>
        <v>3.2725059950575674E-4</v>
      </c>
      <c r="T2128" s="12">
        <f t="shared" ca="1" si="1076"/>
        <v>6.1457854888317585E-4</v>
      </c>
      <c r="U2128" s="12">
        <f t="shared" ca="1" si="1076"/>
        <v>1.0842537662455868E-3</v>
      </c>
      <c r="V2128" s="12">
        <f t="shared" ca="1" si="1076"/>
        <v>1.7969710313428678E-3</v>
      </c>
      <c r="W2128" s="12">
        <f t="shared" ca="1" si="1076"/>
        <v>2.7977429333748615E-3</v>
      </c>
      <c r="X2128" s="12">
        <f t="shared" ca="1" si="1076"/>
        <v>4.0919576831364608E-3</v>
      </c>
      <c r="Y2128" s="12">
        <f t="shared" ca="1" si="1076"/>
        <v>5.6222616762892199E-3</v>
      </c>
      <c r="Z2128" s="12">
        <f t="shared" ca="1" si="1076"/>
        <v>7.2568403908715769E-3</v>
      </c>
      <c r="AA2128" s="12">
        <f t="shared" ca="1" si="1076"/>
        <v>8.7991492090483819E-3</v>
      </c>
      <c r="AB2128" s="12">
        <f t="shared" ca="1" si="1076"/>
        <v>1.0022830550194432E-2</v>
      </c>
      <c r="AC2128" s="12">
        <f t="shared" ca="1" si="1076"/>
        <v>1.072498488604221E-2</v>
      </c>
      <c r="AD2128" s="12">
        <f t="shared" ca="1" si="1076"/>
        <v>1.0781013366424078E-2</v>
      </c>
      <c r="AE2128" s="12">
        <f t="shared" ca="1" si="1076"/>
        <v>1.0180733638257682E-2</v>
      </c>
      <c r="AF2128" s="12">
        <f t="shared" ca="1" si="1076"/>
        <v>9.0314017228647573E-3</v>
      </c>
      <c r="AG2128" s="12">
        <f t="shared" ca="1" si="1076"/>
        <v>7.526409444705188E-3</v>
      </c>
      <c r="AH2128" s="12">
        <f t="shared" ca="1" si="1076"/>
        <v>5.8921950631958854E-3</v>
      </c>
      <c r="AI2128" s="12">
        <f t="shared" ca="1" si="1076"/>
        <v>4.3333421971351914E-3</v>
      </c>
      <c r="AJ2128" s="12">
        <f t="shared" ca="1" si="1076"/>
        <v>2.9938183836890489E-3</v>
      </c>
      <c r="AK2128" s="12">
        <f t="shared" ca="1" si="1076"/>
        <v>1.9430523906988106E-3</v>
      </c>
      <c r="AL2128" s="12">
        <f t="shared" ca="1" si="1076"/>
        <v>1.1846775686931339E-3</v>
      </c>
      <c r="AM2128" s="12">
        <f t="shared" ca="1" si="1076"/>
        <v>6.7853525110976056E-4</v>
      </c>
      <c r="AN2128" s="12">
        <f t="shared" ca="1" si="1076"/>
        <v>3.6509111120816253E-4</v>
      </c>
      <c r="AO2128" s="12">
        <f t="shared" ca="1" si="1076"/>
        <v>1.8453837786613423E-4</v>
      </c>
      <c r="AP2128" s="12">
        <f t="shared" ca="1" si="1076"/>
        <v>8.7625141636484634E-5</v>
      </c>
      <c r="AQ2128" s="12">
        <f t="shared" ca="1" si="1076"/>
        <v>3.9086552090603531E-5</v>
      </c>
      <c r="AR2128" s="12">
        <f t="shared" ca="1" si="1076"/>
        <v>1.6378819091876171E-5</v>
      </c>
      <c r="AS2128" s="12">
        <f t="shared" ca="1" si="1076"/>
        <v>6.4475453410590125E-6</v>
      </c>
      <c r="AT2128" s="12">
        <f t="shared" ca="1" si="1076"/>
        <v>2.3843105402187902E-6</v>
      </c>
      <c r="AU2128" s="12">
        <f t="shared" ca="1" si="1076"/>
        <v>8.2830031644359524E-7</v>
      </c>
      <c r="AV2128" s="12">
        <f t="shared" ca="1" si="1076"/>
        <v>2.7031455500473332E-7</v>
      </c>
      <c r="AX2128" s="13">
        <f t="shared" si="1029"/>
        <v>8.1381033904989145E-2</v>
      </c>
    </row>
    <row r="2129" spans="1:50" x14ac:dyDescent="0.2">
      <c r="A2129" s="9" t="str">
        <f t="shared" si="1024"/>
        <v>Latvia</v>
      </c>
      <c r="C2129" s="20">
        <f t="shared" si="1025"/>
        <v>605.71666326058698</v>
      </c>
      <c r="D2129" s="15">
        <f t="shared" si="1026"/>
        <v>625.03313159157256</v>
      </c>
      <c r="E2129" s="23">
        <f t="shared" si="1027"/>
        <v>1</v>
      </c>
      <c r="F2129" s="15">
        <f t="shared" si="1030"/>
        <v>625.03313159157256</v>
      </c>
      <c r="H2129" s="12">
        <f t="shared" ref="H2129:AV2129" ca="1" si="1077">_xlfn.NORM.DIST(H$2017,$F2129,$B$37+$B$38*$F2129,FALSE)/$AV719*($F1181/1000)</f>
        <v>4.1889976200501434E-12</v>
      </c>
      <c r="I2129" s="12">
        <f t="shared" ca="1" si="1077"/>
        <v>1.937133319352844E-11</v>
      </c>
      <c r="J2129" s="12">
        <f t="shared" ca="1" si="1077"/>
        <v>8.4152205696595782E-11</v>
      </c>
      <c r="K2129" s="12">
        <f t="shared" ca="1" si="1077"/>
        <v>3.4342198252582135E-10</v>
      </c>
      <c r="L2129" s="12">
        <f t="shared" ca="1" si="1077"/>
        <v>1.316580059854242E-9</v>
      </c>
      <c r="M2129" s="12">
        <f t="shared" ca="1" si="1077"/>
        <v>4.7415796502488982E-9</v>
      </c>
      <c r="N2129" s="12">
        <f t="shared" ca="1" si="1077"/>
        <v>1.6041885873908021E-8</v>
      </c>
      <c r="O2129" s="12">
        <f t="shared" ca="1" si="1077"/>
        <v>5.0985230752320857E-8</v>
      </c>
      <c r="P2129" s="12">
        <f t="shared" ca="1" si="1077"/>
        <v>1.5222639091307678E-7</v>
      </c>
      <c r="Q2129" s="12">
        <f t="shared" ca="1" si="1077"/>
        <v>4.269648347621213E-7</v>
      </c>
      <c r="R2129" s="12">
        <f t="shared" ca="1" si="1077"/>
        <v>1.1249956912477594E-6</v>
      </c>
      <c r="S2129" s="12">
        <f t="shared" ca="1" si="1077"/>
        <v>2.7846217147656544E-6</v>
      </c>
      <c r="T2129" s="12">
        <f t="shared" ca="1" si="1077"/>
        <v>6.4749757577704721E-6</v>
      </c>
      <c r="U2129" s="12">
        <f t="shared" ca="1" si="1077"/>
        <v>1.4143818769684141E-5</v>
      </c>
      <c r="V2129" s="12">
        <f t="shared" ca="1" si="1077"/>
        <v>2.9023635682301316E-5</v>
      </c>
      <c r="W2129" s="12">
        <f t="shared" ca="1" si="1077"/>
        <v>5.5949156044467735E-5</v>
      </c>
      <c r="X2129" s="12">
        <f t="shared" ca="1" si="1077"/>
        <v>1.0131922534946959E-4</v>
      </c>
      <c r="Y2129" s="12">
        <f t="shared" ca="1" si="1077"/>
        <v>1.7236408424819392E-4</v>
      </c>
      <c r="Z2129" s="12">
        <f t="shared" ca="1" si="1077"/>
        <v>2.7545983747570698E-4</v>
      </c>
      <c r="AA2129" s="12">
        <f t="shared" ca="1" si="1077"/>
        <v>4.1354844518706236E-4</v>
      </c>
      <c r="AB2129" s="12">
        <f t="shared" ca="1" si="1077"/>
        <v>5.8324509170059398E-4</v>
      </c>
      <c r="AC2129" s="12">
        <f t="shared" ca="1" si="1077"/>
        <v>7.7273821055466184E-4</v>
      </c>
      <c r="AD2129" s="12">
        <f t="shared" ca="1" si="1077"/>
        <v>9.6176790002851546E-4</v>
      </c>
      <c r="AE2129" s="12">
        <f t="shared" ca="1" si="1077"/>
        <v>1.1245137313238697E-3</v>
      </c>
      <c r="AF2129" s="12">
        <f t="shared" ca="1" si="1077"/>
        <v>1.2351390222523596E-3</v>
      </c>
      <c r="AG2129" s="12">
        <f t="shared" ca="1" si="1077"/>
        <v>1.2744521007483039E-3</v>
      </c>
      <c r="AH2129" s="12">
        <f t="shared" ca="1" si="1077"/>
        <v>1.2353436498090862E-3</v>
      </c>
      <c r="AI2129" s="12">
        <f t="shared" ca="1" si="1077"/>
        <v>1.1248863623463947E-3</v>
      </c>
      <c r="AJ2129" s="12">
        <f t="shared" ca="1" si="1077"/>
        <v>9.6224599233713838E-4</v>
      </c>
      <c r="AK2129" s="12">
        <f t="shared" ca="1" si="1077"/>
        <v>7.7325042117514311E-4</v>
      </c>
      <c r="AL2129" s="12">
        <f t="shared" ca="1" si="1077"/>
        <v>5.837283877816907E-4</v>
      </c>
      <c r="AM2129" s="12">
        <f t="shared" ca="1" si="1077"/>
        <v>4.139596950790993E-4</v>
      </c>
      <c r="AN2129" s="12">
        <f t="shared" ca="1" si="1077"/>
        <v>2.757794475497712E-4</v>
      </c>
      <c r="AO2129" s="12">
        <f t="shared" ca="1" si="1077"/>
        <v>1.7259266353629495E-4</v>
      </c>
      <c r="AP2129" s="12">
        <f t="shared" ca="1" si="1077"/>
        <v>1.0147039703770891E-4</v>
      </c>
      <c r="AQ2129" s="12">
        <f t="shared" ca="1" si="1077"/>
        <v>5.6041917085622389E-5</v>
      </c>
      <c r="AR2129" s="12">
        <f t="shared" ca="1" si="1077"/>
        <v>2.9076571857181404E-5</v>
      </c>
      <c r="AS2129" s="12">
        <f t="shared" ca="1" si="1077"/>
        <v>1.4171963168082485E-5</v>
      </c>
      <c r="AT2129" s="12">
        <f t="shared" ca="1" si="1077"/>
        <v>6.4889349897477425E-6</v>
      </c>
      <c r="AU2129" s="12">
        <f t="shared" ca="1" si="1077"/>
        <v>2.7910873358923646E-6</v>
      </c>
      <c r="AV2129" s="12">
        <f t="shared" ca="1" si="1077"/>
        <v>1.1277946346441722E-6</v>
      </c>
      <c r="AX2129" s="13">
        <f t="shared" si="1029"/>
        <v>1.2213960722028157E-2</v>
      </c>
    </row>
    <row r="2130" spans="1:50" x14ac:dyDescent="0.2">
      <c r="A2130" s="9" t="str">
        <f t="shared" si="1024"/>
        <v>Lebanon</v>
      </c>
      <c r="C2130" s="20">
        <f t="shared" si="1025"/>
        <v>459.18852971181485</v>
      </c>
      <c r="D2130" s="15">
        <f t="shared" si="1026"/>
        <v>551.47220458681295</v>
      </c>
      <c r="E2130" s="23">
        <f t="shared" si="1027"/>
        <v>1</v>
      </c>
      <c r="F2130" s="15">
        <f t="shared" si="1030"/>
        <v>551.47220458681295</v>
      </c>
      <c r="H2130" s="12">
        <f t="shared" ref="H2130:AV2130" ca="1" si="1078">_xlfn.NORM.DIST(H$2017,$F2130,$B$37+$B$38*$F2130,FALSE)/$AV720*($F1182/1000)</f>
        <v>1.6055521626598104E-9</v>
      </c>
      <c r="I2130" s="12">
        <f t="shared" ca="1" si="1078"/>
        <v>6.1774047225832107E-9</v>
      </c>
      <c r="J2130" s="12">
        <f t="shared" ca="1" si="1078"/>
        <v>2.2327715335394436E-8</v>
      </c>
      <c r="K2130" s="12">
        <f t="shared" ca="1" si="1078"/>
        <v>7.5812202185928254E-8</v>
      </c>
      <c r="L2130" s="12">
        <f t="shared" ca="1" si="1078"/>
        <v>2.4181906225281733E-7</v>
      </c>
      <c r="M2130" s="12">
        <f t="shared" ca="1" si="1078"/>
        <v>7.2460036438107754E-7</v>
      </c>
      <c r="N2130" s="12">
        <f t="shared" ca="1" si="1078"/>
        <v>2.0396852644433163E-6</v>
      </c>
      <c r="O2130" s="12">
        <f t="shared" ca="1" si="1078"/>
        <v>5.3936699003609464E-6</v>
      </c>
      <c r="P2130" s="12">
        <f t="shared" ca="1" si="1078"/>
        <v>1.3398684583821146E-5</v>
      </c>
      <c r="Q2130" s="12">
        <f t="shared" ca="1" si="1078"/>
        <v>3.1267744787272895E-5</v>
      </c>
      <c r="R2130" s="12">
        <f t="shared" ca="1" si="1078"/>
        <v>6.8546857306639691E-5</v>
      </c>
      <c r="S2130" s="12">
        <f t="shared" ca="1" si="1078"/>
        <v>1.4116763305871053E-4</v>
      </c>
      <c r="T2130" s="12">
        <f t="shared" ca="1" si="1078"/>
        <v>2.7311107556029905E-4</v>
      </c>
      <c r="U2130" s="12">
        <f t="shared" ca="1" si="1078"/>
        <v>4.9636378435270398E-4</v>
      </c>
      <c r="V2130" s="12">
        <f t="shared" ca="1" si="1078"/>
        <v>8.4745658055105104E-4</v>
      </c>
      <c r="W2130" s="12">
        <f t="shared" ca="1" si="1078"/>
        <v>1.3592252088585977E-3</v>
      </c>
      <c r="X2130" s="12">
        <f t="shared" ca="1" si="1078"/>
        <v>2.0479624038342845E-3</v>
      </c>
      <c r="Y2130" s="12">
        <f t="shared" ca="1" si="1078"/>
        <v>2.8987391337237886E-3</v>
      </c>
      <c r="Z2130" s="12">
        <f t="shared" ca="1" si="1078"/>
        <v>3.8543653859535189E-3</v>
      </c>
      <c r="AA2130" s="12">
        <f t="shared" ca="1" si="1078"/>
        <v>4.8145225618054458E-3</v>
      </c>
      <c r="AB2130" s="12">
        <f t="shared" ca="1" si="1078"/>
        <v>5.6495019756696765E-3</v>
      </c>
      <c r="AC2130" s="12">
        <f t="shared" ca="1" si="1078"/>
        <v>6.2276428523112921E-3</v>
      </c>
      <c r="AD2130" s="12">
        <f t="shared" ca="1" si="1078"/>
        <v>6.4490215286031613E-3</v>
      </c>
      <c r="AE2130" s="12">
        <f t="shared" ca="1" si="1078"/>
        <v>6.273653810273558E-3</v>
      </c>
      <c r="AF2130" s="12">
        <f t="shared" ca="1" si="1078"/>
        <v>5.7332894510892735E-3</v>
      </c>
      <c r="AG2130" s="12">
        <f t="shared" ca="1" si="1078"/>
        <v>4.9220246137057768E-3</v>
      </c>
      <c r="AH2130" s="12">
        <f t="shared" ca="1" si="1078"/>
        <v>3.9695409733637183E-3</v>
      </c>
      <c r="AI2130" s="12">
        <f t="shared" ca="1" si="1078"/>
        <v>3.0074152100759669E-3</v>
      </c>
      <c r="AJ2130" s="12">
        <f t="shared" ca="1" si="1078"/>
        <v>2.1404401535429335E-3</v>
      </c>
      <c r="AK2130" s="12">
        <f t="shared" ca="1" si="1078"/>
        <v>1.4310980239995881E-3</v>
      </c>
      <c r="AL2130" s="12">
        <f t="shared" ca="1" si="1078"/>
        <v>8.9886044517779602E-4</v>
      </c>
      <c r="AM2130" s="12">
        <f t="shared" ca="1" si="1078"/>
        <v>5.3036120882285595E-4</v>
      </c>
      <c r="AN2130" s="12">
        <f t="shared" ca="1" si="1078"/>
        <v>2.9397326033492788E-4</v>
      </c>
      <c r="AO2130" s="12">
        <f t="shared" ca="1" si="1078"/>
        <v>1.5307367224295002E-4</v>
      </c>
      <c r="AP2130" s="12">
        <f t="shared" ca="1" si="1078"/>
        <v>7.4877229695321609E-5</v>
      </c>
      <c r="AQ2130" s="12">
        <f t="shared" ca="1" si="1078"/>
        <v>3.4407698961605829E-5</v>
      </c>
      <c r="AR2130" s="12">
        <f t="shared" ca="1" si="1078"/>
        <v>1.4853133570382107E-5</v>
      </c>
      <c r="AS2130" s="12">
        <f t="shared" ca="1" si="1078"/>
        <v>6.0233366664045398E-6</v>
      </c>
      <c r="AT2130" s="12">
        <f t="shared" ca="1" si="1078"/>
        <v>2.2946306202184533E-6</v>
      </c>
      <c r="AU2130" s="12">
        <f t="shared" ca="1" si="1078"/>
        <v>8.2119259779175463E-7</v>
      </c>
      <c r="AV2130" s="12">
        <f t="shared" ca="1" si="1078"/>
        <v>2.7607931087461081E-7</v>
      </c>
      <c r="AX2130" s="13">
        <f t="shared" si="1029"/>
        <v>6.4921404505920502E-2</v>
      </c>
    </row>
    <row r="2131" spans="1:50" x14ac:dyDescent="0.2">
      <c r="A2131" s="9" t="str">
        <f t="shared" si="1024"/>
        <v>Lesotho</v>
      </c>
      <c r="C2131" s="20">
        <f t="shared" si="1025"/>
        <v>278.13540479701169</v>
      </c>
      <c r="D2131" s="15">
        <f t="shared" si="1026"/>
        <v>461.77724171364827</v>
      </c>
      <c r="E2131" s="23">
        <f t="shared" si="1027"/>
        <v>1</v>
      </c>
      <c r="F2131" s="15">
        <f t="shared" si="1030"/>
        <v>461.77724171364827</v>
      </c>
      <c r="H2131" s="12">
        <f t="shared" ref="H2131:AV2131" ca="1" si="1079">_xlfn.NORM.DIST(H$2017,$F2131,$B$37+$B$38*$F2131,FALSE)/$AV721*($F1183/1000)</f>
        <v>9.4366451333249914E-8</v>
      </c>
      <c r="I2131" s="12">
        <f t="shared" ca="1" si="1079"/>
        <v>2.9014439877057186E-7</v>
      </c>
      <c r="J2131" s="12">
        <f t="shared" ca="1" si="1079"/>
        <v>8.3804502665902109E-7</v>
      </c>
      <c r="K2131" s="12">
        <f t="shared" ca="1" si="1079"/>
        <v>2.2739300985621199E-6</v>
      </c>
      <c r="L2131" s="12">
        <f t="shared" ca="1" si="1079"/>
        <v>5.796201329080766E-6</v>
      </c>
      <c r="M2131" s="12">
        <f t="shared" ca="1" si="1079"/>
        <v>1.3879263115466101E-5</v>
      </c>
      <c r="N2131" s="12">
        <f t="shared" ca="1" si="1079"/>
        <v>3.1220938275076737E-5</v>
      </c>
      <c r="O2131" s="12">
        <f t="shared" ca="1" si="1079"/>
        <v>6.5975408398678514E-5</v>
      </c>
      <c r="P2131" s="12">
        <f t="shared" ca="1" si="1079"/>
        <v>1.3097090206115261E-4</v>
      </c>
      <c r="Q2131" s="12">
        <f t="shared" ca="1" si="1079"/>
        <v>2.4424413568142022E-4</v>
      </c>
      <c r="R2131" s="12">
        <f t="shared" ca="1" si="1079"/>
        <v>4.2788795992063002E-4</v>
      </c>
      <c r="S2131" s="12">
        <f t="shared" ca="1" si="1079"/>
        <v>7.0419442486313339E-4</v>
      </c>
      <c r="T2131" s="12">
        <f t="shared" ca="1" si="1079"/>
        <v>1.0887086999532103E-3</v>
      </c>
      <c r="U2131" s="12">
        <f t="shared" ca="1" si="1079"/>
        <v>1.5812021612741239E-3</v>
      </c>
      <c r="V2131" s="12">
        <f t="shared" ca="1" si="1079"/>
        <v>2.1573454845311476E-3</v>
      </c>
      <c r="W2131" s="12">
        <f t="shared" ca="1" si="1079"/>
        <v>2.7650856966696621E-3</v>
      </c>
      <c r="X2131" s="12">
        <f t="shared" ca="1" si="1079"/>
        <v>3.3293088574940385E-3</v>
      </c>
      <c r="Y2131" s="12">
        <f t="shared" ca="1" si="1079"/>
        <v>3.7657906395608311E-3</v>
      </c>
      <c r="Z2131" s="12">
        <f t="shared" ca="1" si="1079"/>
        <v>4.0014265727165198E-3</v>
      </c>
      <c r="AA2131" s="12">
        <f t="shared" ca="1" si="1079"/>
        <v>3.9942029403254352E-3</v>
      </c>
      <c r="AB2131" s="12">
        <f t="shared" ca="1" si="1079"/>
        <v>3.7454326935180454E-3</v>
      </c>
      <c r="AC2131" s="12">
        <f t="shared" ca="1" si="1079"/>
        <v>3.2993657517776578E-3</v>
      </c>
      <c r="AD2131" s="12">
        <f t="shared" ca="1" si="1079"/>
        <v>2.7303323940662994E-3</v>
      </c>
      <c r="AE2131" s="12">
        <f t="shared" ca="1" si="1079"/>
        <v>2.1225463196832463E-3</v>
      </c>
      <c r="AF2131" s="12">
        <f t="shared" ca="1" si="1079"/>
        <v>1.5500846873237632E-3</v>
      </c>
      <c r="AG2131" s="12">
        <f t="shared" ca="1" si="1079"/>
        <v>1.0634333366425905E-3</v>
      </c>
      <c r="AH2131" s="12">
        <f t="shared" ca="1" si="1079"/>
        <v>6.8536466479279562E-4</v>
      </c>
      <c r="AI2131" s="12">
        <f t="shared" ca="1" si="1079"/>
        <v>4.1494424352643458E-4</v>
      </c>
      <c r="AJ2131" s="12">
        <f t="shared" ca="1" si="1079"/>
        <v>2.3600128797698195E-4</v>
      </c>
      <c r="AK2131" s="12">
        <f t="shared" ca="1" si="1079"/>
        <v>1.2609434124490504E-4</v>
      </c>
      <c r="AL2131" s="12">
        <f t="shared" ca="1" si="1079"/>
        <v>6.3289755215090317E-5</v>
      </c>
      <c r="AM2131" s="12">
        <f t="shared" ca="1" si="1079"/>
        <v>2.9841993380282198E-5</v>
      </c>
      <c r="AN2131" s="12">
        <f t="shared" ca="1" si="1079"/>
        <v>1.3218398431268677E-5</v>
      </c>
      <c r="AO2131" s="12">
        <f t="shared" ca="1" si="1079"/>
        <v>5.5003008126995515E-6</v>
      </c>
      <c r="AP2131" s="12">
        <f t="shared" ca="1" si="1079"/>
        <v>2.1500602999723143E-6</v>
      </c>
      <c r="AQ2131" s="12">
        <f t="shared" ca="1" si="1079"/>
        <v>7.8953508443493683E-7</v>
      </c>
      <c r="AR2131" s="12">
        <f t="shared" ca="1" si="1079"/>
        <v>2.7236344678680794E-7</v>
      </c>
      <c r="AS2131" s="12">
        <f t="shared" ca="1" si="1079"/>
        <v>8.8263837296191665E-8</v>
      </c>
      <c r="AT2131" s="12">
        <f t="shared" ca="1" si="1079"/>
        <v>2.6870353658180237E-8</v>
      </c>
      <c r="AU2131" s="12">
        <f t="shared" ca="1" si="1079"/>
        <v>7.6845874161611949E-9</v>
      </c>
      <c r="AV2131" s="12">
        <f t="shared" ca="1" si="1079"/>
        <v>2.0645448550279428E-9</v>
      </c>
      <c r="AX2131" s="13">
        <f t="shared" si="1029"/>
        <v>0.2683626840152179</v>
      </c>
    </row>
    <row r="2132" spans="1:50" x14ac:dyDescent="0.2">
      <c r="A2132" s="9" t="str">
        <f t="shared" si="1024"/>
        <v>Liberia</v>
      </c>
      <c r="C2132" s="20">
        <f t="shared" si="1025"/>
        <v>228.15516075408812</v>
      </c>
      <c r="D2132" s="15">
        <f t="shared" si="1026"/>
        <v>436.27208582314199</v>
      </c>
      <c r="E2132" s="23">
        <f t="shared" si="1027"/>
        <v>1</v>
      </c>
      <c r="F2132" s="15">
        <f t="shared" si="1030"/>
        <v>436.27208582314199</v>
      </c>
      <c r="H2132" s="12">
        <f t="shared" ref="H2132:AV2132" ca="1" si="1080">_xlfn.NORM.DIST(H$2017,$F2132,$B$37+$B$38*$F2132,FALSE)/$AV722*($F1184/1000)</f>
        <v>1.6354771847061585E-6</v>
      </c>
      <c r="I2132" s="12">
        <f t="shared" ca="1" si="1080"/>
        <v>4.7179049400010002E-6</v>
      </c>
      <c r="J2132" s="12">
        <f t="shared" ca="1" si="1080"/>
        <v>1.2785286875982192E-5</v>
      </c>
      <c r="K2132" s="12">
        <f t="shared" ca="1" si="1080"/>
        <v>3.2548303957298602E-5</v>
      </c>
      <c r="L2132" s="12">
        <f t="shared" ca="1" si="1080"/>
        <v>7.78400029743112E-5</v>
      </c>
      <c r="M2132" s="12">
        <f t="shared" ca="1" si="1080"/>
        <v>1.7487749332616037E-4</v>
      </c>
      <c r="N2132" s="12">
        <f t="shared" ca="1" si="1080"/>
        <v>3.6908091623990451E-4</v>
      </c>
      <c r="O2132" s="12">
        <f t="shared" ca="1" si="1080"/>
        <v>7.3175526436739175E-4</v>
      </c>
      <c r="P2132" s="12">
        <f t="shared" ca="1" si="1080"/>
        <v>1.3629085493435218E-3</v>
      </c>
      <c r="Q2132" s="12">
        <f t="shared" ca="1" si="1080"/>
        <v>2.384647393216934E-3</v>
      </c>
      <c r="R2132" s="12">
        <f t="shared" ca="1" si="1080"/>
        <v>3.9195681599399172E-3</v>
      </c>
      <c r="S2132" s="12">
        <f t="shared" ca="1" si="1080"/>
        <v>6.0521386110581089E-3</v>
      </c>
      <c r="T2132" s="12">
        <f t="shared" ca="1" si="1080"/>
        <v>8.7788192214008267E-3</v>
      </c>
      <c r="U2132" s="12">
        <f t="shared" ca="1" si="1080"/>
        <v>1.1962444629876324E-2</v>
      </c>
      <c r="V2132" s="12">
        <f t="shared" ca="1" si="1080"/>
        <v>1.531300309095489E-2</v>
      </c>
      <c r="W2132" s="12">
        <f t="shared" ca="1" si="1080"/>
        <v>1.8414392450290962E-2</v>
      </c>
      <c r="X2132" s="12">
        <f t="shared" ca="1" si="1080"/>
        <v>2.0802283655291413E-2</v>
      </c>
      <c r="Y2132" s="12">
        <f t="shared" ca="1" si="1080"/>
        <v>2.2076042844723993E-2</v>
      </c>
      <c r="Z2132" s="12">
        <f t="shared" ca="1" si="1080"/>
        <v>2.200837804113066E-2</v>
      </c>
      <c r="AA2132" s="12">
        <f t="shared" ca="1" si="1080"/>
        <v>2.0611587455114169E-2</v>
      </c>
      <c r="AB2132" s="12">
        <f t="shared" ca="1" si="1080"/>
        <v>1.8133909344878935E-2</v>
      </c>
      <c r="AC2132" s="12">
        <f t="shared" ca="1" si="1080"/>
        <v>1.4987459897042053E-2</v>
      </c>
      <c r="AD2132" s="12">
        <f t="shared" ca="1" si="1080"/>
        <v>1.1636469155693914E-2</v>
      </c>
      <c r="AE2132" s="12">
        <f t="shared" ca="1" si="1080"/>
        <v>8.4873283914498939E-3</v>
      </c>
      <c r="AF2132" s="12">
        <f t="shared" ca="1" si="1080"/>
        <v>5.8153704406306494E-3</v>
      </c>
      <c r="AG2132" s="12">
        <f t="shared" ca="1" si="1080"/>
        <v>3.7431769503859314E-3</v>
      </c>
      <c r="AH2132" s="12">
        <f t="shared" ca="1" si="1080"/>
        <v>2.2633927793791406E-3</v>
      </c>
      <c r="AI2132" s="12">
        <f t="shared" ca="1" si="1080"/>
        <v>1.2856894763684404E-3</v>
      </c>
      <c r="AJ2132" s="12">
        <f t="shared" ca="1" si="1080"/>
        <v>6.8607066009601159E-4</v>
      </c>
      <c r="AK2132" s="12">
        <f t="shared" ca="1" si="1080"/>
        <v>3.4392060799836552E-4</v>
      </c>
      <c r="AL2132" s="12">
        <f t="shared" ca="1" si="1080"/>
        <v>1.6195864981452312E-4</v>
      </c>
      <c r="AM2132" s="12">
        <f t="shared" ca="1" si="1080"/>
        <v>7.1648431948040381E-5</v>
      </c>
      <c r="AN2132" s="12">
        <f t="shared" ca="1" si="1080"/>
        <v>2.9775963786700037E-5</v>
      </c>
      <c r="AO2132" s="12">
        <f t="shared" ca="1" si="1080"/>
        <v>1.1624694810471264E-5</v>
      </c>
      <c r="AP2132" s="12">
        <f t="shared" ca="1" si="1080"/>
        <v>4.263378464798223E-6</v>
      </c>
      <c r="AQ2132" s="12">
        <f t="shared" ca="1" si="1080"/>
        <v>1.468868134068118E-6</v>
      </c>
      <c r="AR2132" s="12">
        <f t="shared" ca="1" si="1080"/>
        <v>4.7541001487985488E-7</v>
      </c>
      <c r="AS2132" s="12">
        <f t="shared" ca="1" si="1080"/>
        <v>1.445474511748254E-7</v>
      </c>
      <c r="AT2132" s="12">
        <f t="shared" ca="1" si="1080"/>
        <v>4.1286602391457544E-8</v>
      </c>
      <c r="AU2132" s="12">
        <f t="shared" ca="1" si="1080"/>
        <v>1.1078078709297608E-8</v>
      </c>
      <c r="AV2132" s="12">
        <f t="shared" ca="1" si="1080"/>
        <v>2.7923917290327187E-9</v>
      </c>
      <c r="AX2132" s="13">
        <f t="shared" si="1029"/>
        <v>0.35840670838077721</v>
      </c>
    </row>
    <row r="2133" spans="1:50" x14ac:dyDescent="0.2">
      <c r="A2133" s="9" t="str">
        <f t="shared" si="1024"/>
        <v>Libya</v>
      </c>
      <c r="C2133" s="20">
        <f t="shared" si="1025"/>
        <v>426.1149785571875</v>
      </c>
      <c r="D2133" s="15">
        <f t="shared" si="1026"/>
        <v>534.69786555426731</v>
      </c>
      <c r="E2133" s="23">
        <f t="shared" si="1027"/>
        <v>1</v>
      </c>
      <c r="F2133" s="15">
        <f t="shared" si="1030"/>
        <v>534.69786555426731</v>
      </c>
      <c r="H2133" s="12">
        <f t="shared" ref="H2133:AV2133" ca="1" si="1081">_xlfn.NORM.DIST(H$2017,$F2133,$B$37+$B$38*$F2133,FALSE)/$AV723*($F1185/1000)</f>
        <v>5.8411041418983028E-9</v>
      </c>
      <c r="I2133" s="12">
        <f t="shared" ca="1" si="1081"/>
        <v>2.1550833822243974E-8</v>
      </c>
      <c r="J2133" s="12">
        <f t="shared" ca="1" si="1081"/>
        <v>7.4694702463526842E-8</v>
      </c>
      <c r="K2133" s="12">
        <f t="shared" ca="1" si="1081"/>
        <v>2.4320478766482992E-7</v>
      </c>
      <c r="L2133" s="12">
        <f t="shared" ca="1" si="1081"/>
        <v>7.4389396157132276E-7</v>
      </c>
      <c r="M2133" s="12">
        <f t="shared" ca="1" si="1081"/>
        <v>2.1375020583718025E-6</v>
      </c>
      <c r="N2133" s="12">
        <f t="shared" ca="1" si="1081"/>
        <v>5.7697719058779101E-6</v>
      </c>
      <c r="O2133" s="12">
        <f t="shared" ca="1" si="1081"/>
        <v>1.4630775374682036E-5</v>
      </c>
      <c r="P2133" s="12">
        <f t="shared" ca="1" si="1081"/>
        <v>3.4852395645538776E-5</v>
      </c>
      <c r="Q2133" s="12">
        <f t="shared" ca="1" si="1081"/>
        <v>7.7992801997807704E-5</v>
      </c>
      <c r="R2133" s="12">
        <f t="shared" ca="1" si="1081"/>
        <v>1.6395814867275099E-4</v>
      </c>
      <c r="S2133" s="12">
        <f t="shared" ca="1" si="1081"/>
        <v>3.2379346800954931E-4</v>
      </c>
      <c r="T2133" s="12">
        <f t="shared" ca="1" si="1081"/>
        <v>6.0070293752199325E-4</v>
      </c>
      <c r="U2133" s="12">
        <f t="shared" ca="1" si="1081"/>
        <v>1.0469068054681349E-3</v>
      </c>
      <c r="V2133" s="12">
        <f t="shared" ca="1" si="1081"/>
        <v>1.7140081597265017E-3</v>
      </c>
      <c r="W2133" s="12">
        <f t="shared" ca="1" si="1081"/>
        <v>2.6361756373739528E-3</v>
      </c>
      <c r="X2133" s="12">
        <f t="shared" ca="1" si="1081"/>
        <v>3.8088370585524049E-3</v>
      </c>
      <c r="Y2133" s="12">
        <f t="shared" ca="1" si="1081"/>
        <v>5.1697202275131889E-3</v>
      </c>
      <c r="Z2133" s="12">
        <f t="shared" ca="1" si="1081"/>
        <v>6.5917128833451787E-3</v>
      </c>
      <c r="AA2133" s="12">
        <f t="shared" ca="1" si="1081"/>
        <v>7.8956178278096166E-3</v>
      </c>
      <c r="AB2133" s="12">
        <f t="shared" ca="1" si="1081"/>
        <v>8.8844500577820052E-3</v>
      </c>
      <c r="AC2133" s="12">
        <f t="shared" ca="1" si="1081"/>
        <v>9.3914267759479357E-3</v>
      </c>
      <c r="AD2133" s="12">
        <f t="shared" ca="1" si="1081"/>
        <v>9.3258665785108889E-3</v>
      </c>
      <c r="AE2133" s="12">
        <f t="shared" ca="1" si="1081"/>
        <v>8.6996827177307518E-3</v>
      </c>
      <c r="AF2133" s="12">
        <f t="shared" ca="1" si="1081"/>
        <v>7.6238479278982595E-3</v>
      </c>
      <c r="AG2133" s="12">
        <f t="shared" ca="1" si="1081"/>
        <v>6.2762701792665465E-3</v>
      </c>
      <c r="AH2133" s="12">
        <f t="shared" ca="1" si="1081"/>
        <v>4.8538419569239882E-3</v>
      </c>
      <c r="AI2133" s="12">
        <f t="shared" ca="1" si="1081"/>
        <v>3.5263565930176602E-3</v>
      </c>
      <c r="AJ2133" s="12">
        <f t="shared" ca="1" si="1081"/>
        <v>2.4067080880689797E-3</v>
      </c>
      <c r="AK2133" s="12">
        <f t="shared" ca="1" si="1081"/>
        <v>1.5430400655985885E-3</v>
      </c>
      <c r="AL2133" s="12">
        <f t="shared" ca="1" si="1081"/>
        <v>9.2936771813057232E-4</v>
      </c>
      <c r="AM2133" s="12">
        <f t="shared" ca="1" si="1081"/>
        <v>5.2584113680490799E-4</v>
      </c>
      <c r="AN2133" s="12">
        <f t="shared" ca="1" si="1081"/>
        <v>2.7949762904709937E-4</v>
      </c>
      <c r="AO2133" s="12">
        <f t="shared" ca="1" si="1081"/>
        <v>1.3955914272594376E-4</v>
      </c>
      <c r="AP2133" s="12">
        <f t="shared" ca="1" si="1081"/>
        <v>6.5462871689801738E-5</v>
      </c>
      <c r="AQ2133" s="12">
        <f t="shared" ca="1" si="1081"/>
        <v>2.8846186525127688E-5</v>
      </c>
      <c r="AR2133" s="12">
        <f t="shared" ca="1" si="1081"/>
        <v>1.1940935622824375E-5</v>
      </c>
      <c r="AS2133" s="12">
        <f t="shared" ca="1" si="1081"/>
        <v>4.6434941348765671E-6</v>
      </c>
      <c r="AT2133" s="12">
        <f t="shared" ca="1" si="1081"/>
        <v>1.6963210079859208E-6</v>
      </c>
      <c r="AU2133" s="12">
        <f t="shared" ca="1" si="1081"/>
        <v>5.821404466598884E-7</v>
      </c>
      <c r="AV2133" s="12">
        <f t="shared" ca="1" si="1081"/>
        <v>1.8767399712955121E-7</v>
      </c>
      <c r="AX2133" s="13">
        <f t="shared" si="1029"/>
        <v>8.8993553562386904E-2</v>
      </c>
    </row>
    <row r="2134" spans="1:50" x14ac:dyDescent="0.2">
      <c r="A2134" s="9" t="str">
        <f t="shared" si="1024"/>
        <v>Liechtenstein</v>
      </c>
      <c r="C2134" s="20">
        <f t="shared" si="1025"/>
        <v>609.18090553416653</v>
      </c>
      <c r="D2134" s="15">
        <f t="shared" si="1026"/>
        <v>626.657592544708</v>
      </c>
      <c r="E2134" s="23">
        <f t="shared" si="1027"/>
        <v>1</v>
      </c>
      <c r="F2134" s="15">
        <f t="shared" si="1030"/>
        <v>626.657592544708</v>
      </c>
      <c r="H2134" s="12">
        <f t="shared" ref="H2134:AV2134" ca="1" si="1082">_xlfn.NORM.DIST(H$2017,$F2134,$B$37+$B$38*$F2134,FALSE)/$AV724*($F1186/1000)</f>
        <v>2.3691088747378483E-13</v>
      </c>
      <c r="I2134" s="12">
        <f t="shared" ca="1" si="1082"/>
        <v>1.1000138499491115E-12</v>
      </c>
      <c r="J2134" s="12">
        <f t="shared" ca="1" si="1082"/>
        <v>4.7980843857213422E-12</v>
      </c>
      <c r="K2134" s="12">
        <f t="shared" ca="1" si="1082"/>
        <v>1.9660484007484506E-11</v>
      </c>
      <c r="L2134" s="12">
        <f t="shared" ca="1" si="1082"/>
        <v>7.5679302985080036E-11</v>
      </c>
      <c r="M2134" s="12">
        <f t="shared" ca="1" si="1082"/>
        <v>2.7366334854704345E-10</v>
      </c>
      <c r="N2134" s="12">
        <f t="shared" ca="1" si="1082"/>
        <v>9.2963559627314566E-10</v>
      </c>
      <c r="O2134" s="12">
        <f t="shared" ca="1" si="1082"/>
        <v>2.9666440954814801E-9</v>
      </c>
      <c r="P2134" s="12">
        <f t="shared" ca="1" si="1082"/>
        <v>8.893541695536002E-9</v>
      </c>
      <c r="Q2134" s="12">
        <f t="shared" ca="1" si="1082"/>
        <v>2.5046130448875932E-8</v>
      </c>
      <c r="R2134" s="12">
        <f t="shared" ca="1" si="1082"/>
        <v>6.6261784206374547E-8</v>
      </c>
      <c r="S2134" s="12">
        <f t="shared" ca="1" si="1082"/>
        <v>1.6468051187922127E-7</v>
      </c>
      <c r="T2134" s="12">
        <f t="shared" ca="1" si="1082"/>
        <v>3.8448365818968259E-7</v>
      </c>
      <c r="U2134" s="12">
        <f t="shared" ca="1" si="1082"/>
        <v>8.4327681072112096E-7</v>
      </c>
      <c r="V2134" s="12">
        <f t="shared" ca="1" si="1082"/>
        <v>1.7374768425281284E-6</v>
      </c>
      <c r="W2134" s="12">
        <f t="shared" ca="1" si="1082"/>
        <v>3.3629815672129919E-6</v>
      </c>
      <c r="X2134" s="12">
        <f t="shared" ca="1" si="1082"/>
        <v>6.114860358910386E-6</v>
      </c>
      <c r="Y2134" s="12">
        <f t="shared" ca="1" si="1082"/>
        <v>1.0444921865460836E-5</v>
      </c>
      <c r="Z2134" s="12">
        <f t="shared" ca="1" si="1082"/>
        <v>1.6760248061899071E-5</v>
      </c>
      <c r="AA2134" s="12">
        <f t="shared" ca="1" si="1082"/>
        <v>2.5264591680263436E-5</v>
      </c>
      <c r="AB2134" s="12">
        <f t="shared" ca="1" si="1082"/>
        <v>3.5776736312166943E-5</v>
      </c>
      <c r="AC2134" s="12">
        <f t="shared" ca="1" si="1082"/>
        <v>4.7593292615008209E-5</v>
      </c>
      <c r="AD2134" s="12">
        <f t="shared" ca="1" si="1082"/>
        <v>5.9476770301610608E-5</v>
      </c>
      <c r="AE2134" s="12">
        <f t="shared" ca="1" si="1082"/>
        <v>6.9824140512000433E-5</v>
      </c>
      <c r="AF2134" s="12">
        <f t="shared" ca="1" si="1082"/>
        <v>7.7005264060908473E-5</v>
      </c>
      <c r="AG2134" s="12">
        <f t="shared" ca="1" si="1082"/>
        <v>7.9779594625194362E-5</v>
      </c>
      <c r="AH2134" s="12">
        <f t="shared" ca="1" si="1082"/>
        <v>7.7646132899028894E-5</v>
      </c>
      <c r="AI2134" s="12">
        <f t="shared" ca="1" si="1082"/>
        <v>7.0991185967308784E-5</v>
      </c>
      <c r="AJ2134" s="12">
        <f t="shared" ca="1" si="1082"/>
        <v>6.0974132044700053E-5</v>
      </c>
      <c r="AK2134" s="12">
        <f t="shared" ca="1" si="1082"/>
        <v>4.9197543370275373E-5</v>
      </c>
      <c r="AL2134" s="12">
        <f t="shared" ca="1" si="1082"/>
        <v>3.7290465304697032E-5</v>
      </c>
      <c r="AM2134" s="12">
        <f t="shared" ca="1" si="1082"/>
        <v>2.6552705736554549E-5</v>
      </c>
      <c r="AN2134" s="12">
        <f t="shared" ca="1" si="1082"/>
        <v>1.776136574810492E-5</v>
      </c>
      <c r="AO2134" s="12">
        <f t="shared" ca="1" si="1082"/>
        <v>1.1160933676252313E-5</v>
      </c>
      <c r="AP2134" s="12">
        <f t="shared" ca="1" si="1082"/>
        <v>6.5884202306069222E-6</v>
      </c>
      <c r="AQ2134" s="12">
        <f t="shared" ca="1" si="1082"/>
        <v>3.6535802561273476E-6</v>
      </c>
      <c r="AR2134" s="12">
        <f t="shared" ca="1" si="1082"/>
        <v>1.9033234841527062E-6</v>
      </c>
      <c r="AS2134" s="12">
        <f t="shared" ca="1" si="1082"/>
        <v>9.3145773935124054E-7</v>
      </c>
      <c r="AT2134" s="12">
        <f t="shared" ca="1" si="1082"/>
        <v>4.2822330577704217E-7</v>
      </c>
      <c r="AU2134" s="12">
        <f t="shared" ca="1" si="1082"/>
        <v>1.8494135657751435E-7</v>
      </c>
      <c r="AV2134" s="12">
        <f t="shared" ca="1" si="1082"/>
        <v>7.5033356253784559E-8</v>
      </c>
      <c r="AX2134" s="13">
        <f t="shared" si="1029"/>
        <v>1.1708072071712212E-2</v>
      </c>
    </row>
    <row r="2135" spans="1:50" x14ac:dyDescent="0.2">
      <c r="A2135" s="9" t="str">
        <f t="shared" si="1024"/>
        <v>Lithuania</v>
      </c>
      <c r="C2135" s="20">
        <f t="shared" si="1025"/>
        <v>579.4645493227415</v>
      </c>
      <c r="D2135" s="15">
        <f t="shared" si="1026"/>
        <v>611.72752293477015</v>
      </c>
      <c r="E2135" s="23">
        <f t="shared" si="1027"/>
        <v>1</v>
      </c>
      <c r="F2135" s="15">
        <f t="shared" si="1030"/>
        <v>611.72752293477015</v>
      </c>
      <c r="H2135" s="12">
        <f t="shared" ref="H2135:AV2135" ca="1" si="1083">_xlfn.NORM.DIST(H$2017,$F2135,$B$37+$B$38*$F2135,FALSE)/$AV725*($F1187/1000)</f>
        <v>1.3395902824038691E-11</v>
      </c>
      <c r="I2135" s="12">
        <f t="shared" ca="1" si="1083"/>
        <v>5.9920441547959943E-11</v>
      </c>
      <c r="J2135" s="12">
        <f t="shared" ca="1" si="1083"/>
        <v>2.5178776127300911E-10</v>
      </c>
      <c r="K2135" s="12">
        <f t="shared" ca="1" si="1083"/>
        <v>9.9391861079236688E-10</v>
      </c>
      <c r="L2135" s="12">
        <f t="shared" ca="1" si="1083"/>
        <v>3.6857309020432144E-9</v>
      </c>
      <c r="M2135" s="12">
        <f t="shared" ca="1" si="1083"/>
        <v>1.2839645110431163E-8</v>
      </c>
      <c r="N2135" s="12">
        <f t="shared" ca="1" si="1083"/>
        <v>4.2018351605608019E-8</v>
      </c>
      <c r="O2135" s="12">
        <f t="shared" ca="1" si="1083"/>
        <v>1.2917592993493736E-7</v>
      </c>
      <c r="P2135" s="12">
        <f t="shared" ca="1" si="1083"/>
        <v>3.730617966238604E-7</v>
      </c>
      <c r="Q2135" s="12">
        <f t="shared" ca="1" si="1083"/>
        <v>1.0121305948873469E-6</v>
      </c>
      <c r="R2135" s="12">
        <f t="shared" ca="1" si="1083"/>
        <v>2.5795795388325317E-6</v>
      </c>
      <c r="S2135" s="12">
        <f t="shared" ca="1" si="1083"/>
        <v>6.1761507630783849E-6</v>
      </c>
      <c r="T2135" s="12">
        <f t="shared" ca="1" si="1083"/>
        <v>1.3891317863977591E-5</v>
      </c>
      <c r="U2135" s="12">
        <f t="shared" ca="1" si="1083"/>
        <v>2.9351182592394771E-5</v>
      </c>
      <c r="V2135" s="12">
        <f t="shared" ca="1" si="1083"/>
        <v>5.8259178191647336E-5</v>
      </c>
      <c r="W2135" s="12">
        <f t="shared" ca="1" si="1083"/>
        <v>1.0863248118606885E-4</v>
      </c>
      <c r="X2135" s="12">
        <f t="shared" ca="1" si="1083"/>
        <v>1.9028810394379624E-4</v>
      </c>
      <c r="Y2135" s="12">
        <f t="shared" ca="1" si="1083"/>
        <v>3.1312675216696825E-4</v>
      </c>
      <c r="Z2135" s="12">
        <f t="shared" ca="1" si="1083"/>
        <v>4.840445146492389E-4</v>
      </c>
      <c r="AA2135" s="12">
        <f t="shared" ca="1" si="1083"/>
        <v>7.0292182401895768E-4</v>
      </c>
      <c r="AB2135" s="12">
        <f t="shared" ca="1" si="1083"/>
        <v>9.5892655750352915E-4</v>
      </c>
      <c r="AC2135" s="12">
        <f t="shared" ca="1" si="1083"/>
        <v>1.2289105165084382E-3</v>
      </c>
      <c r="AD2135" s="12">
        <f t="shared" ca="1" si="1083"/>
        <v>1.4794890996917089E-3</v>
      </c>
      <c r="AE2135" s="12">
        <f t="shared" ca="1" si="1083"/>
        <v>1.6732463014641449E-3</v>
      </c>
      <c r="AF2135" s="12">
        <f t="shared" ca="1" si="1083"/>
        <v>1.7777249697426714E-3</v>
      </c>
      <c r="AG2135" s="12">
        <f t="shared" ca="1" si="1083"/>
        <v>1.7742951532083624E-3</v>
      </c>
      <c r="AH2135" s="12">
        <f t="shared" ca="1" si="1083"/>
        <v>1.6635802460814729E-3</v>
      </c>
      <c r="AI2135" s="12">
        <f t="shared" ca="1" si="1083"/>
        <v>1.4652719577841558E-3</v>
      </c>
      <c r="AJ2135" s="12">
        <f t="shared" ca="1" si="1083"/>
        <v>1.2124094605017921E-3</v>
      </c>
      <c r="AK2135" s="12">
        <f t="shared" ca="1" si="1083"/>
        <v>9.4240371561917771E-4</v>
      </c>
      <c r="AL2135" s="12">
        <f t="shared" ca="1" si="1083"/>
        <v>6.8814705852340743E-4</v>
      </c>
      <c r="AM2135" s="12">
        <f t="shared" ca="1" si="1083"/>
        <v>4.7204360759161375E-4</v>
      </c>
      <c r="AN2135" s="12">
        <f t="shared" ca="1" si="1083"/>
        <v>3.0418624980000307E-4</v>
      </c>
      <c r="AO2135" s="12">
        <f t="shared" ca="1" si="1083"/>
        <v>1.8414232885124033E-4</v>
      </c>
      <c r="AP2135" s="12">
        <f t="shared" ca="1" si="1083"/>
        <v>1.0471870888286457E-4</v>
      </c>
      <c r="AQ2135" s="12">
        <f t="shared" ca="1" si="1083"/>
        <v>5.5943743174517792E-5</v>
      </c>
      <c r="AR2135" s="12">
        <f t="shared" ca="1" si="1083"/>
        <v>2.8076008088688133E-5</v>
      </c>
      <c r="AS2135" s="12">
        <f t="shared" ca="1" si="1083"/>
        <v>1.3236580070422968E-5</v>
      </c>
      <c r="AT2135" s="12">
        <f t="shared" ca="1" si="1083"/>
        <v>5.8623645066996718E-6</v>
      </c>
      <c r="AU2135" s="12">
        <f t="shared" ca="1" si="1083"/>
        <v>2.439082219453507E-6</v>
      </c>
      <c r="AV2135" s="12">
        <f t="shared" ca="1" si="1083"/>
        <v>9.5331550631151041E-7</v>
      </c>
      <c r="AX2135" s="13">
        <f t="shared" si="1029"/>
        <v>1.7118247955917282E-2</v>
      </c>
    </row>
    <row r="2136" spans="1:50" x14ac:dyDescent="0.2">
      <c r="A2136" s="9" t="str">
        <f t="shared" si="1024"/>
        <v>Luxembourg</v>
      </c>
      <c r="C2136" s="20">
        <f t="shared" si="1025"/>
        <v>623.20236483631538</v>
      </c>
      <c r="D2136" s="15">
        <f t="shared" si="1026"/>
        <v>633.66599646647012</v>
      </c>
      <c r="E2136" s="23">
        <f t="shared" si="1027"/>
        <v>1</v>
      </c>
      <c r="F2136" s="15">
        <f t="shared" si="1030"/>
        <v>633.66599646647012</v>
      </c>
      <c r="H2136" s="12">
        <f t="shared" ref="H2136:AV2136" ca="1" si="1084">_xlfn.NORM.DIST(H$2017,$F2136,$B$37+$B$38*$F2136,FALSE)/$AV726*($F1188/1000)</f>
        <v>1.6120407887281069E-12</v>
      </c>
      <c r="I2136" s="12">
        <f t="shared" ca="1" si="1084"/>
        <v>7.6172540062093169E-12</v>
      </c>
      <c r="J2136" s="12">
        <f t="shared" ca="1" si="1084"/>
        <v>3.3812512600946366E-11</v>
      </c>
      <c r="K2136" s="12">
        <f t="shared" ca="1" si="1084"/>
        <v>1.4099803025304785E-10</v>
      </c>
      <c r="L2136" s="12">
        <f t="shared" ca="1" si="1084"/>
        <v>5.5233840535174874E-10</v>
      </c>
      <c r="M2136" s="12">
        <f t="shared" ca="1" si="1084"/>
        <v>2.0326098826730631E-9</v>
      </c>
      <c r="N2136" s="12">
        <f t="shared" ca="1" si="1084"/>
        <v>7.0268295463742698E-9</v>
      </c>
      <c r="O2136" s="12">
        <f t="shared" ca="1" si="1084"/>
        <v>2.2820302633833751E-8</v>
      </c>
      <c r="P2136" s="12">
        <f t="shared" ca="1" si="1084"/>
        <v>6.9620954838546753E-8</v>
      </c>
      <c r="Q2136" s="12">
        <f t="shared" ca="1" si="1084"/>
        <v>1.9953319001028244E-7</v>
      </c>
      <c r="R2136" s="12">
        <f t="shared" ca="1" si="1084"/>
        <v>5.3721349193456103E-7</v>
      </c>
      <c r="S2136" s="12">
        <f t="shared" ca="1" si="1084"/>
        <v>1.3587365924047218E-6</v>
      </c>
      <c r="T2136" s="12">
        <f t="shared" ca="1" si="1084"/>
        <v>3.2283471337921302E-6</v>
      </c>
      <c r="U2136" s="12">
        <f t="shared" ca="1" si="1084"/>
        <v>7.205792915619023E-6</v>
      </c>
      <c r="V2136" s="12">
        <f t="shared" ca="1" si="1084"/>
        <v>1.5109146143264706E-5</v>
      </c>
      <c r="W2136" s="12">
        <f t="shared" ca="1" si="1084"/>
        <v>2.9761489421377298E-5</v>
      </c>
      <c r="X2136" s="12">
        <f t="shared" ca="1" si="1084"/>
        <v>5.5071384717625895E-5</v>
      </c>
      <c r="Y2136" s="12">
        <f t="shared" ca="1" si="1084"/>
        <v>9.5731293306481989E-5</v>
      </c>
      <c r="Z2136" s="12">
        <f t="shared" ca="1" si="1084"/>
        <v>1.5632860435189086E-4</v>
      </c>
      <c r="AA2136" s="12">
        <f t="shared" ca="1" si="1084"/>
        <v>2.3981678144229399E-4</v>
      </c>
      <c r="AB2136" s="12">
        <f t="shared" ca="1" si="1084"/>
        <v>3.4560282542109858E-4</v>
      </c>
      <c r="AC2136" s="12">
        <f t="shared" ca="1" si="1084"/>
        <v>4.6787688893044248E-4</v>
      </c>
      <c r="AD2136" s="12">
        <f t="shared" ca="1" si="1084"/>
        <v>5.9503498053765415E-4</v>
      </c>
      <c r="AE2136" s="12">
        <f t="shared" ca="1" si="1084"/>
        <v>7.1090242621188915E-4</v>
      </c>
      <c r="AF2136" s="12">
        <f t="shared" ca="1" si="1084"/>
        <v>7.9787359046987118E-4</v>
      </c>
      <c r="AG2136" s="12">
        <f t="shared" ca="1" si="1084"/>
        <v>8.4123005182390746E-4</v>
      </c>
      <c r="AH2136" s="12">
        <f t="shared" ca="1" si="1084"/>
        <v>8.3320537408649979E-4</v>
      </c>
      <c r="AI2136" s="12">
        <f t="shared" ca="1" si="1084"/>
        <v>7.7525743661154207E-4</v>
      </c>
      <c r="AJ2136" s="12">
        <f t="shared" ca="1" si="1084"/>
        <v>6.7763591259722544E-4</v>
      </c>
      <c r="AK2136" s="12">
        <f t="shared" ca="1" si="1084"/>
        <v>5.5642096151351699E-4</v>
      </c>
      <c r="AL2136" s="12">
        <f t="shared" ca="1" si="1084"/>
        <v>4.2920734505256478E-4</v>
      </c>
      <c r="AM2136" s="12">
        <f t="shared" ca="1" si="1084"/>
        <v>3.1101934572019656E-4</v>
      </c>
      <c r="AN2136" s="12">
        <f t="shared" ca="1" si="1084"/>
        <v>2.1172115584807148E-4</v>
      </c>
      <c r="AO2136" s="12">
        <f t="shared" ca="1" si="1084"/>
        <v>1.3539346534571293E-4</v>
      </c>
      <c r="AP2136" s="12">
        <f t="shared" ca="1" si="1084"/>
        <v>8.1336924442440805E-5</v>
      </c>
      <c r="AQ2136" s="12">
        <f t="shared" ca="1" si="1084"/>
        <v>4.5902293346637991E-5</v>
      </c>
      <c r="AR2136" s="12">
        <f t="shared" ca="1" si="1084"/>
        <v>2.4335351100080324E-5</v>
      </c>
      <c r="AS2136" s="12">
        <f t="shared" ca="1" si="1084"/>
        <v>1.2119855548502225E-5</v>
      </c>
      <c r="AT2136" s="12">
        <f t="shared" ca="1" si="1084"/>
        <v>5.6704022188695642E-6</v>
      </c>
      <c r="AU2136" s="12">
        <f t="shared" ca="1" si="1084"/>
        <v>2.4922229032623763E-6</v>
      </c>
      <c r="AV2136" s="12">
        <f t="shared" ca="1" si="1084"/>
        <v>1.0290026535642817E-6</v>
      </c>
      <c r="AX2136" s="13">
        <f t="shared" si="1029"/>
        <v>9.728435904410037E-3</v>
      </c>
    </row>
    <row r="2137" spans="1:50" x14ac:dyDescent="0.2">
      <c r="A2137" s="9" t="str">
        <f t="shared" si="1024"/>
        <v>Madagascar</v>
      </c>
      <c r="C2137" s="20">
        <f t="shared" si="1025"/>
        <v>291.02203040778272</v>
      </c>
      <c r="D2137" s="15">
        <f t="shared" si="1026"/>
        <v>467.8988401906488</v>
      </c>
      <c r="E2137" s="23">
        <f t="shared" si="1027"/>
        <v>1</v>
      </c>
      <c r="F2137" s="15">
        <f t="shared" si="1030"/>
        <v>467.8988401906488</v>
      </c>
      <c r="H2137" s="12">
        <f t="shared" ref="H2137:AV2137" ca="1" si="1085">_xlfn.NORM.DIST(H$2017,$F2137,$B$37+$B$38*$F2137,FALSE)/$AV727*($F1189/1000)</f>
        <v>2.3675764487940622E-6</v>
      </c>
      <c r="I2137" s="12">
        <f t="shared" ca="1" si="1085"/>
        <v>7.3917457390235186E-6</v>
      </c>
      <c r="J2137" s="12">
        <f t="shared" ca="1" si="1085"/>
        <v>2.1679368272992577E-5</v>
      </c>
      <c r="K2137" s="12">
        <f t="shared" ca="1" si="1085"/>
        <v>5.9731417480183176E-5</v>
      </c>
      <c r="L2137" s="12">
        <f t="shared" ca="1" si="1085"/>
        <v>1.5460218022279377E-4</v>
      </c>
      <c r="M2137" s="12">
        <f t="shared" ca="1" si="1085"/>
        <v>3.7591097204474122E-4</v>
      </c>
      <c r="N2137" s="12">
        <f t="shared" ca="1" si="1085"/>
        <v>8.5863973998712173E-4</v>
      </c>
      <c r="O2137" s="12">
        <f t="shared" ca="1" si="1085"/>
        <v>1.8424408857488726E-3</v>
      </c>
      <c r="P2137" s="12">
        <f t="shared" ca="1" si="1085"/>
        <v>3.7139216294636104E-3</v>
      </c>
      <c r="Q2137" s="12">
        <f t="shared" ca="1" si="1085"/>
        <v>7.0328038135135315E-3</v>
      </c>
      <c r="R2137" s="12">
        <f t="shared" ca="1" si="1085"/>
        <v>1.2510678533270408E-2</v>
      </c>
      <c r="S2137" s="12">
        <f t="shared" ca="1" si="1085"/>
        <v>2.0906908670693551E-2</v>
      </c>
      <c r="T2137" s="12">
        <f t="shared" ca="1" si="1085"/>
        <v>3.2821269422377931E-2</v>
      </c>
      <c r="U2137" s="12">
        <f t="shared" ca="1" si="1085"/>
        <v>4.8403584151995901E-2</v>
      </c>
      <c r="V2137" s="12">
        <f t="shared" ca="1" si="1085"/>
        <v>6.7058874953644765E-2</v>
      </c>
      <c r="W2137" s="12">
        <f t="shared" ca="1" si="1085"/>
        <v>8.7275350119214667E-2</v>
      </c>
      <c r="X2137" s="12">
        <f t="shared" ca="1" si="1085"/>
        <v>0.10670469563209774</v>
      </c>
      <c r="Y2137" s="12">
        <f t="shared" ca="1" si="1085"/>
        <v>0.12255528883784844</v>
      </c>
      <c r="Z2137" s="12">
        <f t="shared" ca="1" si="1085"/>
        <v>0.13223218651020244</v>
      </c>
      <c r="AA2137" s="12">
        <f t="shared" ca="1" si="1085"/>
        <v>0.13402903647215833</v>
      </c>
      <c r="AB2137" s="12">
        <f t="shared" ca="1" si="1085"/>
        <v>0.12761954932405858</v>
      </c>
      <c r="AC2137" s="12">
        <f t="shared" ca="1" si="1085"/>
        <v>0.11415425725171768</v>
      </c>
      <c r="AD2137" s="12">
        <f t="shared" ca="1" si="1085"/>
        <v>9.5923190091185481E-2</v>
      </c>
      <c r="AE2137" s="12">
        <f t="shared" ca="1" si="1085"/>
        <v>7.5720192490563318E-2</v>
      </c>
      <c r="AF2137" s="12">
        <f t="shared" ca="1" si="1085"/>
        <v>5.615085841464474E-2</v>
      </c>
      <c r="AG2137" s="12">
        <f t="shared" ca="1" si="1085"/>
        <v>3.9116292548775584E-2</v>
      </c>
      <c r="AH2137" s="12">
        <f t="shared" ca="1" si="1085"/>
        <v>2.5598561791916316E-2</v>
      </c>
      <c r="AI2137" s="12">
        <f t="shared" ca="1" si="1085"/>
        <v>1.5737293383880128E-2</v>
      </c>
      <c r="AJ2137" s="12">
        <f t="shared" ca="1" si="1085"/>
        <v>9.0886862505968596E-3</v>
      </c>
      <c r="AK2137" s="12">
        <f t="shared" ca="1" si="1085"/>
        <v>4.9309293101442034E-3</v>
      </c>
      <c r="AL2137" s="12">
        <f t="shared" ca="1" si="1085"/>
        <v>2.513118901007826E-3</v>
      </c>
      <c r="AM2137" s="12">
        <f t="shared" ca="1" si="1085"/>
        <v>1.203244516905868E-3</v>
      </c>
      <c r="AN2137" s="12">
        <f t="shared" ca="1" si="1085"/>
        <v>5.4119196618880583E-4</v>
      </c>
      <c r="AO2137" s="12">
        <f t="shared" ca="1" si="1085"/>
        <v>2.2866799594754966E-4</v>
      </c>
      <c r="AP2137" s="12">
        <f t="shared" ca="1" si="1085"/>
        <v>9.0764501153010828E-5</v>
      </c>
      <c r="AQ2137" s="12">
        <f t="shared" ca="1" si="1085"/>
        <v>3.3844122587033748E-5</v>
      </c>
      <c r="AR2137" s="12">
        <f t="shared" ca="1" si="1085"/>
        <v>1.1855150964132585E-5</v>
      </c>
      <c r="AS2137" s="12">
        <f t="shared" ca="1" si="1085"/>
        <v>3.9011038600639186E-6</v>
      </c>
      <c r="AT2137" s="12">
        <f t="shared" ca="1" si="1085"/>
        <v>1.2059367545570712E-6</v>
      </c>
      <c r="AU2137" s="12">
        <f t="shared" ca="1" si="1085"/>
        <v>3.5020161590101603E-7</v>
      </c>
      <c r="AV2137" s="12">
        <f t="shared" ca="1" si="1085"/>
        <v>9.5536286105568715E-8</v>
      </c>
      <c r="AX2137" s="13">
        <f t="shared" si="1029"/>
        <v>0.24857260535898373</v>
      </c>
    </row>
    <row r="2138" spans="1:50" x14ac:dyDescent="0.2">
      <c r="A2138" s="9" t="str">
        <f t="shared" si="1024"/>
        <v>Malawi</v>
      </c>
      <c r="C2138" s="20">
        <f t="shared" si="1025"/>
        <v>245.56849980699698</v>
      </c>
      <c r="D2138" s="15">
        <f t="shared" si="1026"/>
        <v>446.0187805605284</v>
      </c>
      <c r="E2138" s="23">
        <f t="shared" si="1027"/>
        <v>1</v>
      </c>
      <c r="F2138" s="15">
        <f t="shared" si="1030"/>
        <v>446.0187805605284</v>
      </c>
      <c r="H2138" s="12">
        <f t="shared" ref="H2138:AV2138" ca="1" si="1086">_xlfn.NORM.DIST(H$2017,$F2138,$B$37+$B$38*$F2138,FALSE)/$AV728*($F1190/1000)</f>
        <v>4.3864113260789577E-6</v>
      </c>
      <c r="I2138" s="12">
        <f t="shared" ca="1" si="1086"/>
        <v>1.2965712570858927E-5</v>
      </c>
      <c r="J2138" s="12">
        <f t="shared" ca="1" si="1086"/>
        <v>3.6003110229814182E-5</v>
      </c>
      <c r="K2138" s="12">
        <f t="shared" ca="1" si="1086"/>
        <v>9.391614234513103E-5</v>
      </c>
      <c r="L2138" s="12">
        <f t="shared" ca="1" si="1086"/>
        <v>2.3014262669583202E-4</v>
      </c>
      <c r="M2138" s="12">
        <f t="shared" ca="1" si="1086"/>
        <v>5.2979820258389362E-4</v>
      </c>
      <c r="N2138" s="12">
        <f t="shared" ca="1" si="1086"/>
        <v>1.1457252660599299E-3</v>
      </c>
      <c r="O2138" s="12">
        <f t="shared" ca="1" si="1086"/>
        <v>2.3275932830703976E-3</v>
      </c>
      <c r="P2138" s="12">
        <f t="shared" ca="1" si="1086"/>
        <v>4.4421200864309751E-3</v>
      </c>
      <c r="Q2138" s="12">
        <f t="shared" ca="1" si="1086"/>
        <v>7.9639786933183472E-3</v>
      </c>
      <c r="R2138" s="12">
        <f t="shared" ca="1" si="1086"/>
        <v>1.3413017119094551E-2</v>
      </c>
      <c r="S2138" s="12">
        <f t="shared" ca="1" si="1086"/>
        <v>2.1221665420304056E-2</v>
      </c>
      <c r="T2138" s="12">
        <f t="shared" ca="1" si="1086"/>
        <v>3.1541986561930468E-2</v>
      </c>
      <c r="U2138" s="12">
        <f t="shared" ca="1" si="1086"/>
        <v>4.4040801736771128E-2</v>
      </c>
      <c r="V2138" s="12">
        <f t="shared" ca="1" si="1086"/>
        <v>5.7766756769862704E-2</v>
      </c>
      <c r="W2138" s="12">
        <f t="shared" ca="1" si="1086"/>
        <v>7.1179896016762945E-2</v>
      </c>
      <c r="X2138" s="12">
        <f t="shared" ca="1" si="1086"/>
        <v>8.2393567589427244E-2</v>
      </c>
      <c r="Y2138" s="12">
        <f t="shared" ca="1" si="1086"/>
        <v>8.959543070052163E-2</v>
      </c>
      <c r="Z2138" s="12">
        <f t="shared" ca="1" si="1086"/>
        <v>9.152400370358893E-2</v>
      </c>
      <c r="AA2138" s="12">
        <f t="shared" ca="1" si="1086"/>
        <v>8.7829569362499749E-2</v>
      </c>
      <c r="AB2138" s="12">
        <f t="shared" ca="1" si="1086"/>
        <v>7.9177738220806981E-2</v>
      </c>
      <c r="AC2138" s="12">
        <f t="shared" ca="1" si="1086"/>
        <v>6.7053588472032188E-2</v>
      </c>
      <c r="AD2138" s="12">
        <f t="shared" ca="1" si="1086"/>
        <v>5.3345470846264745E-2</v>
      </c>
      <c r="AE2138" s="12">
        <f t="shared" ca="1" si="1086"/>
        <v>3.9868479747976505E-2</v>
      </c>
      <c r="AF2138" s="12">
        <f t="shared" ca="1" si="1086"/>
        <v>2.7990998653891985E-2</v>
      </c>
      <c r="AG2138" s="12">
        <f t="shared" ca="1" si="1086"/>
        <v>1.846136062912717E-2</v>
      </c>
      <c r="AH2138" s="12">
        <f t="shared" ca="1" si="1086"/>
        <v>1.1438408791740481E-2</v>
      </c>
      <c r="AI2138" s="12">
        <f t="shared" ca="1" si="1086"/>
        <v>6.657698378758653E-3</v>
      </c>
      <c r="AJ2138" s="12">
        <f t="shared" ca="1" si="1086"/>
        <v>3.6403170789230713E-3</v>
      </c>
      <c r="AK2138" s="12">
        <f t="shared" ca="1" si="1086"/>
        <v>1.8698678106023252E-3</v>
      </c>
      <c r="AL2138" s="12">
        <f t="shared" ca="1" si="1086"/>
        <v>9.0227555723467606E-4</v>
      </c>
      <c r="AM2138" s="12">
        <f t="shared" ca="1" si="1086"/>
        <v>4.0900072171891929E-4</v>
      </c>
      <c r="AN2138" s="12">
        <f t="shared" ca="1" si="1086"/>
        <v>1.741668716375536E-4</v>
      </c>
      <c r="AO2138" s="12">
        <f t="shared" ca="1" si="1086"/>
        <v>6.9672857531554493E-5</v>
      </c>
      <c r="AP2138" s="12">
        <f t="shared" ca="1" si="1086"/>
        <v>2.6182932700125613E-5</v>
      </c>
      <c r="AQ2138" s="12">
        <f t="shared" ca="1" si="1086"/>
        <v>9.2433532553344635E-6</v>
      </c>
      <c r="AR2138" s="12">
        <f t="shared" ca="1" si="1086"/>
        <v>3.0654723781950714E-6</v>
      </c>
      <c r="AS2138" s="12">
        <f t="shared" ca="1" si="1086"/>
        <v>9.550406528702491E-7</v>
      </c>
      <c r="AT2138" s="12">
        <f t="shared" ca="1" si="1086"/>
        <v>2.7951357475901801E-7</v>
      </c>
      <c r="AU2138" s="12">
        <f t="shared" ca="1" si="1086"/>
        <v>7.6849411396060123E-8</v>
      </c>
      <c r="AV2138" s="12">
        <f t="shared" ca="1" si="1086"/>
        <v>1.9848824023491372E-8</v>
      </c>
      <c r="AX2138" s="13">
        <f t="shared" si="1029"/>
        <v>0.32269071155375384</v>
      </c>
    </row>
    <row r="2139" spans="1:50" x14ac:dyDescent="0.2">
      <c r="A2139" s="9" t="str">
        <f t="shared" si="1024"/>
        <v>Malaysia</v>
      </c>
      <c r="C2139" s="20">
        <f t="shared" si="1025"/>
        <v>504.24994075538262</v>
      </c>
      <c r="D2139" s="15">
        <f t="shared" si="1026"/>
        <v>574.32866407491724</v>
      </c>
      <c r="E2139" s="23">
        <f t="shared" si="1027"/>
        <v>1</v>
      </c>
      <c r="F2139" s="15">
        <f t="shared" si="1030"/>
        <v>574.32866407491724</v>
      </c>
      <c r="H2139" s="12">
        <f t="shared" ref="H2139:AV2139" ca="1" si="1087">_xlfn.NORM.DIST(H$2017,$F2139,$B$37+$B$38*$F2139,FALSE)/$AV729*($F1191/1000)</f>
        <v>2.8731376129774823E-9</v>
      </c>
      <c r="I2139" s="12">
        <f t="shared" ca="1" si="1087"/>
        <v>1.1704534580982987E-8</v>
      </c>
      <c r="J2139" s="12">
        <f t="shared" ca="1" si="1087"/>
        <v>4.4792826235582521E-8</v>
      </c>
      <c r="K2139" s="12">
        <f t="shared" ca="1" si="1087"/>
        <v>1.6103466592574914E-7</v>
      </c>
      <c r="L2139" s="12">
        <f t="shared" ca="1" si="1087"/>
        <v>5.4385970496131255E-7</v>
      </c>
      <c r="M2139" s="12">
        <f t="shared" ca="1" si="1087"/>
        <v>1.725484187508945E-6</v>
      </c>
      <c r="N2139" s="12">
        <f t="shared" ca="1" si="1087"/>
        <v>5.1427057923166122E-6</v>
      </c>
      <c r="O2139" s="12">
        <f t="shared" ca="1" si="1087"/>
        <v>1.439888855443389E-5</v>
      </c>
      <c r="P2139" s="12">
        <f t="shared" ca="1" si="1087"/>
        <v>3.7872402479203888E-5</v>
      </c>
      <c r="Q2139" s="12">
        <f t="shared" ca="1" si="1087"/>
        <v>9.3577908961397946E-5</v>
      </c>
      <c r="R2139" s="12">
        <f t="shared" ca="1" si="1087"/>
        <v>2.1721029821423154E-4</v>
      </c>
      <c r="S2139" s="12">
        <f t="shared" ca="1" si="1087"/>
        <v>4.7363532101392153E-4</v>
      </c>
      <c r="T2139" s="12">
        <f t="shared" ca="1" si="1087"/>
        <v>9.7020687389971338E-4</v>
      </c>
      <c r="U2139" s="12">
        <f t="shared" ca="1" si="1087"/>
        <v>1.8669866275956167E-3</v>
      </c>
      <c r="V2139" s="12">
        <f t="shared" ca="1" si="1087"/>
        <v>3.3750068778779663E-3</v>
      </c>
      <c r="W2139" s="12">
        <f t="shared" ca="1" si="1087"/>
        <v>5.7314526914001174E-3</v>
      </c>
      <c r="X2139" s="12">
        <f t="shared" ca="1" si="1087"/>
        <v>9.1434765767074589E-3</v>
      </c>
      <c r="Y2139" s="12">
        <f t="shared" ca="1" si="1087"/>
        <v>1.3702966507305353E-2</v>
      </c>
      <c r="Z2139" s="12">
        <f t="shared" ca="1" si="1087"/>
        <v>1.9291874616965788E-2</v>
      </c>
      <c r="AA2139" s="12">
        <f t="shared" ca="1" si="1087"/>
        <v>2.5514723128865938E-2</v>
      </c>
      <c r="AB2139" s="12">
        <f t="shared" ca="1" si="1087"/>
        <v>3.1700337367546044E-2</v>
      </c>
      <c r="AC2139" s="12">
        <f t="shared" ca="1" si="1087"/>
        <v>3.6999299629152146E-2</v>
      </c>
      <c r="AD2139" s="12">
        <f t="shared" ca="1" si="1087"/>
        <v>4.0567637535375435E-2</v>
      </c>
      <c r="AE2139" s="12">
        <f t="shared" ca="1" si="1087"/>
        <v>4.1785203929867835E-2</v>
      </c>
      <c r="AF2139" s="12">
        <f t="shared" ca="1" si="1087"/>
        <v>4.0431693261340391E-2</v>
      </c>
      <c r="AG2139" s="12">
        <f t="shared" ca="1" si="1087"/>
        <v>3.675174194033088E-2</v>
      </c>
      <c r="AH2139" s="12">
        <f t="shared" ca="1" si="1087"/>
        <v>3.1382715653418859E-2</v>
      </c>
      <c r="AI2139" s="12">
        <f t="shared" ca="1" si="1087"/>
        <v>2.517443372098558E-2</v>
      </c>
      <c r="AJ2139" s="12">
        <f t="shared" ca="1" si="1087"/>
        <v>1.8970793358822683E-2</v>
      </c>
      <c r="AK2139" s="12">
        <f t="shared" ca="1" si="1087"/>
        <v>1.3429748250112415E-2</v>
      </c>
      <c r="AL2139" s="12">
        <f t="shared" ca="1" si="1087"/>
        <v>8.9311389183835323E-3</v>
      </c>
      <c r="AM2139" s="12">
        <f t="shared" ca="1" si="1087"/>
        <v>5.5795916091818934E-3</v>
      </c>
      <c r="AN2139" s="12">
        <f t="shared" ca="1" si="1087"/>
        <v>3.2745722359638282E-3</v>
      </c>
      <c r="AO2139" s="12">
        <f t="shared" ca="1" si="1087"/>
        <v>1.805357992240826E-3</v>
      </c>
      <c r="AP2139" s="12">
        <f t="shared" ca="1" si="1087"/>
        <v>9.3503676085678251E-4</v>
      </c>
      <c r="AQ2139" s="12">
        <f t="shared" ca="1" si="1087"/>
        <v>4.5493634366362357E-4</v>
      </c>
      <c r="AR2139" s="12">
        <f t="shared" ca="1" si="1087"/>
        <v>2.0793575573109811E-4</v>
      </c>
      <c r="AS2139" s="12">
        <f t="shared" ca="1" si="1087"/>
        <v>8.9282082647160481E-5</v>
      </c>
      <c r="AT2139" s="12">
        <f t="shared" ca="1" si="1087"/>
        <v>3.601272995058362E-5</v>
      </c>
      <c r="AU2139" s="12">
        <f t="shared" ca="1" si="1087"/>
        <v>1.3645968716354556E-5</v>
      </c>
      <c r="AV2139" s="12">
        <f t="shared" ca="1" si="1087"/>
        <v>4.8574606728409057E-6</v>
      </c>
      <c r="AX2139" s="13">
        <f t="shared" si="1029"/>
        <v>4.0641778867427411E-2</v>
      </c>
    </row>
    <row r="2140" spans="1:50" x14ac:dyDescent="0.2">
      <c r="A2140" s="9" t="str">
        <f t="shared" si="1024"/>
        <v>Maldives</v>
      </c>
      <c r="C2140" s="20">
        <f t="shared" si="1025"/>
        <v>459.0057053467437</v>
      </c>
      <c r="D2140" s="15">
        <f t="shared" si="1026"/>
        <v>551.28938022174179</v>
      </c>
      <c r="E2140" s="23">
        <f t="shared" si="1027"/>
        <v>1</v>
      </c>
      <c r="F2140" s="15">
        <f t="shared" si="1030"/>
        <v>551.28938022174179</v>
      </c>
      <c r="H2140" s="12">
        <f t="shared" ref="H2140:AV2140" ca="1" si="1088">_xlfn.NORM.DIST(H$2017,$F2140,$B$37+$B$38*$F2140,FALSE)/$AV730*($F1192/1000)</f>
        <v>1.1668673977705913E-10</v>
      </c>
      <c r="I2140" s="12">
        <f t="shared" ca="1" si="1088"/>
        <v>4.4875018712849611E-10</v>
      </c>
      <c r="J2140" s="12">
        <f t="shared" ca="1" si="1088"/>
        <v>1.6212290401705147E-9</v>
      </c>
      <c r="K2140" s="12">
        <f t="shared" ca="1" si="1088"/>
        <v>5.502254838877552E-9</v>
      </c>
      <c r="L2140" s="12">
        <f t="shared" ca="1" si="1088"/>
        <v>1.7542586332792284E-8</v>
      </c>
      <c r="M2140" s="12">
        <f t="shared" ca="1" si="1088"/>
        <v>5.2541581256061088E-8</v>
      </c>
      <c r="N2140" s="12">
        <f t="shared" ca="1" si="1088"/>
        <v>1.4783227152570044E-7</v>
      </c>
      <c r="O2140" s="12">
        <f t="shared" ca="1" si="1088"/>
        <v>3.9074367452933567E-7</v>
      </c>
      <c r="P2140" s="12">
        <f t="shared" ca="1" si="1088"/>
        <v>9.7022231086809747E-7</v>
      </c>
      <c r="Q2140" s="12">
        <f t="shared" ca="1" si="1088"/>
        <v>2.2631177619372571E-6</v>
      </c>
      <c r="R2140" s="12">
        <f t="shared" ca="1" si="1088"/>
        <v>4.959063209402507E-6</v>
      </c>
      <c r="S2140" s="12">
        <f t="shared" ca="1" si="1088"/>
        <v>1.0208189643726261E-5</v>
      </c>
      <c r="T2140" s="12">
        <f t="shared" ca="1" si="1088"/>
        <v>1.9740330073920244E-5</v>
      </c>
      <c r="U2140" s="12">
        <f t="shared" ca="1" si="1088"/>
        <v>3.586052848393224E-5</v>
      </c>
      <c r="V2140" s="12">
        <f t="shared" ca="1" si="1088"/>
        <v>6.1197764192225603E-5</v>
      </c>
      <c r="W2140" s="12">
        <f t="shared" ca="1" si="1088"/>
        <v>9.8109490655724728E-5</v>
      </c>
      <c r="X2140" s="12">
        <f t="shared" ca="1" si="1088"/>
        <v>1.4775530444826723E-4</v>
      </c>
      <c r="Y2140" s="12">
        <f t="shared" ca="1" si="1088"/>
        <v>2.0904112599592149E-4</v>
      </c>
      <c r="Z2140" s="12">
        <f t="shared" ca="1" si="1088"/>
        <v>2.7782862263654577E-4</v>
      </c>
      <c r="AA2140" s="12">
        <f t="shared" ca="1" si="1088"/>
        <v>3.4687965659060564E-4</v>
      </c>
      <c r="AB2140" s="12">
        <f t="shared" ca="1" si="1088"/>
        <v>4.0685276342719627E-4</v>
      </c>
      <c r="AC2140" s="12">
        <f t="shared" ca="1" si="1088"/>
        <v>4.4828303609453779E-4</v>
      </c>
      <c r="AD2140" s="12">
        <f t="shared" ca="1" si="1088"/>
        <v>4.6400636067287285E-4</v>
      </c>
      <c r="AE2140" s="12">
        <f t="shared" ca="1" si="1088"/>
        <v>4.5118240843824162E-4</v>
      </c>
      <c r="AF2140" s="12">
        <f t="shared" ca="1" si="1088"/>
        <v>4.1213260797842423E-4</v>
      </c>
      <c r="AG2140" s="12">
        <f t="shared" ca="1" si="1088"/>
        <v>3.5365385079559879E-4</v>
      </c>
      <c r="AH2140" s="12">
        <f t="shared" ca="1" si="1088"/>
        <v>2.8508633456586675E-4</v>
      </c>
      <c r="AI2140" s="12">
        <f t="shared" ca="1" si="1088"/>
        <v>2.1588924320808736E-4</v>
      </c>
      <c r="AJ2140" s="12">
        <f t="shared" ca="1" si="1088"/>
        <v>1.5358266615700405E-4</v>
      </c>
      <c r="AK2140" s="12">
        <f t="shared" ca="1" si="1088"/>
        <v>1.0263842900953091E-4</v>
      </c>
      <c r="AL2140" s="12">
        <f t="shared" ca="1" si="1088"/>
        <v>6.4436862274024431E-5</v>
      </c>
      <c r="AM2140" s="12">
        <f t="shared" ca="1" si="1088"/>
        <v>3.8002780019874747E-5</v>
      </c>
      <c r="AN2140" s="12">
        <f t="shared" ca="1" si="1088"/>
        <v>2.1054888501619543E-5</v>
      </c>
      <c r="AO2140" s="12">
        <f t="shared" ca="1" si="1088"/>
        <v>1.0958399245135039E-5</v>
      </c>
      <c r="AP2140" s="12">
        <f t="shared" ca="1" si="1088"/>
        <v>5.3579405051456912E-6</v>
      </c>
      <c r="AQ2140" s="12">
        <f t="shared" ca="1" si="1088"/>
        <v>2.4609639374511719E-6</v>
      </c>
      <c r="AR2140" s="12">
        <f t="shared" ca="1" si="1088"/>
        <v>1.061864758048298E-6</v>
      </c>
      <c r="AS2140" s="12">
        <f t="shared" ca="1" si="1088"/>
        <v>4.3041734070430901E-7</v>
      </c>
      <c r="AT2140" s="12">
        <f t="shared" ca="1" si="1088"/>
        <v>1.6389545390007963E-7</v>
      </c>
      <c r="AU2140" s="12">
        <f t="shared" ca="1" si="1088"/>
        <v>5.8627402039668209E-8</v>
      </c>
      <c r="AV2140" s="12">
        <f t="shared" ca="1" si="1088"/>
        <v>1.9701123201821563E-8</v>
      </c>
      <c r="AX2140" s="13">
        <f t="shared" si="1029"/>
        <v>6.5153318239036209E-2</v>
      </c>
    </row>
    <row r="2141" spans="1:50" x14ac:dyDescent="0.2">
      <c r="A2141" s="9" t="str">
        <f t="shared" si="1024"/>
        <v>Mali</v>
      </c>
      <c r="C2141" s="20">
        <f t="shared" si="1025"/>
        <v>228.47710549365888</v>
      </c>
      <c r="D2141" s="15">
        <f t="shared" si="1026"/>
        <v>436.59403056271276</v>
      </c>
      <c r="E2141" s="23">
        <f t="shared" si="1027"/>
        <v>1</v>
      </c>
      <c r="F2141" s="15">
        <f t="shared" si="1030"/>
        <v>436.59403056271276</v>
      </c>
      <c r="H2141" s="12">
        <f t="shared" ref="H2141:AV2141" ca="1" si="1089">_xlfn.NORM.DIST(H$2017,$F2141,$B$37+$B$38*$F2141,FALSE)/$AV731*($F1193/1000)</f>
        <v>8.8018327698092671E-6</v>
      </c>
      <c r="I2141" s="12">
        <f t="shared" ca="1" si="1089"/>
        <v>2.5411327660691918E-5</v>
      </c>
      <c r="J2141" s="12">
        <f t="shared" ca="1" si="1089"/>
        <v>6.8918877319537052E-5</v>
      </c>
      <c r="K2141" s="12">
        <f t="shared" ca="1" si="1089"/>
        <v>1.7559236457139285E-4</v>
      </c>
      <c r="L2141" s="12">
        <f t="shared" ca="1" si="1089"/>
        <v>4.2027122418383301E-4</v>
      </c>
      <c r="M2141" s="12">
        <f t="shared" ca="1" si="1089"/>
        <v>9.4495315149712474E-4</v>
      </c>
      <c r="N2141" s="12">
        <f t="shared" ca="1" si="1089"/>
        <v>1.9959400623471087E-3</v>
      </c>
      <c r="O2141" s="12">
        <f t="shared" ca="1" si="1089"/>
        <v>3.9604205731224897E-3</v>
      </c>
      <c r="P2141" s="12">
        <f t="shared" ca="1" si="1089"/>
        <v>7.3823004295950848E-3</v>
      </c>
      <c r="Q2141" s="12">
        <f t="shared" ca="1" si="1089"/>
        <v>1.2927028833352972E-2</v>
      </c>
      <c r="R2141" s="12">
        <f t="shared" ca="1" si="1089"/>
        <v>2.126484956077318E-2</v>
      </c>
      <c r="S2141" s="12">
        <f t="shared" ca="1" si="1089"/>
        <v>3.2861130994252113E-2</v>
      </c>
      <c r="T2141" s="12">
        <f t="shared" ca="1" si="1089"/>
        <v>4.7704493985781436E-2</v>
      </c>
      <c r="U2141" s="12">
        <f t="shared" ca="1" si="1089"/>
        <v>6.5056796677773324E-2</v>
      </c>
      <c r="V2141" s="12">
        <f t="shared" ca="1" si="1089"/>
        <v>8.334559511987838E-2</v>
      </c>
      <c r="W2141" s="12">
        <f t="shared" ca="1" si="1089"/>
        <v>0.10030653387991741</v>
      </c>
      <c r="X2141" s="12">
        <f t="shared" ca="1" si="1089"/>
        <v>0.11340504883102435</v>
      </c>
      <c r="Y2141" s="12">
        <f t="shared" ca="1" si="1089"/>
        <v>0.12044593608169268</v>
      </c>
      <c r="Z2141" s="12">
        <f t="shared" ca="1" si="1089"/>
        <v>0.1201734439427788</v>
      </c>
      <c r="AA2141" s="12">
        <f t="shared" ca="1" si="1089"/>
        <v>0.11263709949343476</v>
      </c>
      <c r="AB2141" s="12">
        <f t="shared" ca="1" si="1089"/>
        <v>9.9177008497436131E-2</v>
      </c>
      <c r="AC2141" s="12">
        <f t="shared" ca="1" si="1089"/>
        <v>8.2034615190227492E-2</v>
      </c>
      <c r="AD2141" s="12">
        <f t="shared" ca="1" si="1089"/>
        <v>6.3744083447360697E-2</v>
      </c>
      <c r="AE2141" s="12">
        <f t="shared" ca="1" si="1089"/>
        <v>4.653065987512809E-2</v>
      </c>
      <c r="AF2141" s="12">
        <f t="shared" ca="1" si="1089"/>
        <v>3.1907673322060126E-2</v>
      </c>
      <c r="AG2141" s="12">
        <f t="shared" ca="1" si="1089"/>
        <v>2.055453504978548E-2</v>
      </c>
      <c r="AH2141" s="12">
        <f t="shared" ca="1" si="1089"/>
        <v>1.2438750954581876E-2</v>
      </c>
      <c r="AI2141" s="12">
        <f t="shared" ca="1" si="1089"/>
        <v>7.0713524307777689E-3</v>
      </c>
      <c r="AJ2141" s="12">
        <f t="shared" ca="1" si="1089"/>
        <v>3.7764591185967464E-3</v>
      </c>
      <c r="AK2141" s="12">
        <f t="shared" ca="1" si="1089"/>
        <v>1.8946268494210656E-3</v>
      </c>
      <c r="AL2141" s="12">
        <f t="shared" ca="1" si="1089"/>
        <v>8.9293363508350689E-4</v>
      </c>
      <c r="AM2141" s="12">
        <f t="shared" ca="1" si="1089"/>
        <v>3.9534046790575791E-4</v>
      </c>
      <c r="AN2141" s="12">
        <f t="shared" ca="1" si="1089"/>
        <v>1.6442958339846239E-4</v>
      </c>
      <c r="AO2141" s="12">
        <f t="shared" ca="1" si="1089"/>
        <v>6.4245873145850631E-5</v>
      </c>
      <c r="AP2141" s="12">
        <f t="shared" ca="1" si="1089"/>
        <v>2.3581265615408174E-5</v>
      </c>
      <c r="AQ2141" s="12">
        <f t="shared" ca="1" si="1089"/>
        <v>8.1310302970348434E-6</v>
      </c>
      <c r="AR2141" s="12">
        <f t="shared" ca="1" si="1089"/>
        <v>2.6337869612626024E-6</v>
      </c>
      <c r="AS2141" s="12">
        <f t="shared" ca="1" si="1089"/>
        <v>8.0144237668938185E-7</v>
      </c>
      <c r="AT2141" s="12">
        <f t="shared" ca="1" si="1089"/>
        <v>2.2909760868409781E-7</v>
      </c>
      <c r="AU2141" s="12">
        <f t="shared" ca="1" si="1089"/>
        <v>6.152128595030425E-8</v>
      </c>
      <c r="AV2141" s="12">
        <f t="shared" ca="1" si="1089"/>
        <v>1.5519826015473585E-8</v>
      </c>
      <c r="AX2141" s="13">
        <f t="shared" si="1029"/>
        <v>0.35720480982738384</v>
      </c>
    </row>
    <row r="2142" spans="1:50" x14ac:dyDescent="0.2">
      <c r="A2142" s="9" t="str">
        <f t="shared" si="1024"/>
        <v>Malta</v>
      </c>
      <c r="C2142" s="20">
        <f t="shared" si="1025"/>
        <v>465.39633781094915</v>
      </c>
      <c r="D2142" s="15">
        <f t="shared" si="1026"/>
        <v>555.39949123227962</v>
      </c>
      <c r="E2142" s="23">
        <f t="shared" si="1027"/>
        <v>1</v>
      </c>
      <c r="F2142" s="15">
        <f t="shared" si="1030"/>
        <v>555.39949123227962</v>
      </c>
      <c r="H2142" s="12">
        <f t="shared" ref="H2142:AV2142" ca="1" si="1090">_xlfn.NORM.DIST(H$2017,$F2142,$B$37+$B$38*$F2142,FALSE)/$AV732*($F1194/1000)</f>
        <v>6.9767396386548225E-11</v>
      </c>
      <c r="I2142" s="12">
        <f t="shared" ca="1" si="1090"/>
        <v>2.7108041962578061E-10</v>
      </c>
      <c r="J2142" s="12">
        <f t="shared" ca="1" si="1090"/>
        <v>9.8946486474778278E-10</v>
      </c>
      <c r="K2142" s="12">
        <f t="shared" ca="1" si="1090"/>
        <v>3.3928073496452814E-9</v>
      </c>
      <c r="L2142" s="12">
        <f t="shared" ca="1" si="1090"/>
        <v>1.0928853845381429E-8</v>
      </c>
      <c r="M2142" s="12">
        <f t="shared" ca="1" si="1090"/>
        <v>3.3070946959492759E-8</v>
      </c>
      <c r="N2142" s="12">
        <f t="shared" ca="1" si="1090"/>
        <v>9.4010256654725626E-8</v>
      </c>
      <c r="O2142" s="12">
        <f t="shared" ca="1" si="1090"/>
        <v>2.5105012433648589E-7</v>
      </c>
      <c r="P2142" s="12">
        <f t="shared" ca="1" si="1090"/>
        <v>6.2979939360378182E-7</v>
      </c>
      <c r="Q2142" s="12">
        <f t="shared" ca="1" si="1090"/>
        <v>1.4842280343861625E-6</v>
      </c>
      <c r="R2142" s="12">
        <f t="shared" ca="1" si="1090"/>
        <v>3.2859096473860214E-6</v>
      </c>
      <c r="S2142" s="12">
        <f t="shared" ca="1" si="1090"/>
        <v>6.8338776546856024E-6</v>
      </c>
      <c r="T2142" s="12">
        <f t="shared" ca="1" si="1090"/>
        <v>1.335166343781758E-5</v>
      </c>
      <c r="U2142" s="12">
        <f t="shared" ca="1" si="1090"/>
        <v>2.4505307022298413E-5</v>
      </c>
      <c r="V2142" s="12">
        <f t="shared" ca="1" si="1090"/>
        <v>4.2251439969011228E-5</v>
      </c>
      <c r="W2142" s="12">
        <f t="shared" ca="1" si="1090"/>
        <v>6.8435189821614961E-5</v>
      </c>
      <c r="X2142" s="12">
        <f t="shared" ca="1" si="1090"/>
        <v>1.0412955983808566E-4</v>
      </c>
      <c r="Y2142" s="12">
        <f t="shared" ca="1" si="1090"/>
        <v>1.4884189267529369E-4</v>
      </c>
      <c r="Z2142" s="12">
        <f t="shared" ca="1" si="1090"/>
        <v>1.9986324299830596E-4</v>
      </c>
      <c r="AA2142" s="12">
        <f t="shared" ca="1" si="1090"/>
        <v>2.5211417889064823E-4</v>
      </c>
      <c r="AB2142" s="12">
        <f t="shared" ca="1" si="1090"/>
        <v>2.9875708062849241E-4</v>
      </c>
      <c r="AC2142" s="12">
        <f t="shared" ca="1" si="1090"/>
        <v>3.3257970042347866E-4</v>
      </c>
      <c r="AD2142" s="12">
        <f t="shared" ca="1" si="1090"/>
        <v>3.4780022887146014E-4</v>
      </c>
      <c r="AE2142" s="12">
        <f t="shared" ca="1" si="1090"/>
        <v>3.4168080688587725E-4</v>
      </c>
      <c r="AF2142" s="12">
        <f t="shared" ca="1" si="1090"/>
        <v>3.1533189407720726E-4</v>
      </c>
      <c r="AG2142" s="12">
        <f t="shared" ca="1" si="1090"/>
        <v>2.7338319186473421E-4</v>
      </c>
      <c r="AH2142" s="12">
        <f t="shared" ca="1" si="1090"/>
        <v>2.22654929643544E-4</v>
      </c>
      <c r="AI2142" s="12">
        <f t="shared" ca="1" si="1090"/>
        <v>1.7035285445472878E-4</v>
      </c>
      <c r="AJ2142" s="12">
        <f t="shared" ca="1" si="1090"/>
        <v>1.2243994054091597E-4</v>
      </c>
      <c r="AK2142" s="12">
        <f t="shared" ca="1" si="1090"/>
        <v>8.2671039769869359E-5</v>
      </c>
      <c r="AL2142" s="12">
        <f t="shared" ca="1" si="1090"/>
        <v>5.2437295514753252E-5</v>
      </c>
      <c r="AM2142" s="12">
        <f t="shared" ca="1" si="1090"/>
        <v>3.1245232754870793E-5</v>
      </c>
      <c r="AN2142" s="12">
        <f t="shared" ca="1" si="1090"/>
        <v>1.7489759544782255E-5</v>
      </c>
      <c r="AO2142" s="12">
        <f t="shared" ca="1" si="1090"/>
        <v>9.1968797494767755E-6</v>
      </c>
      <c r="AP2142" s="12">
        <f t="shared" ca="1" si="1090"/>
        <v>4.5431154398503063E-6</v>
      </c>
      <c r="AQ2142" s="12">
        <f t="shared" ca="1" si="1090"/>
        <v>2.1082573905913599E-6</v>
      </c>
      <c r="AR2142" s="12">
        <f t="shared" ca="1" si="1090"/>
        <v>9.1907316425504795E-7</v>
      </c>
      <c r="AS2142" s="12">
        <f t="shared" ca="1" si="1090"/>
        <v>3.7638571681550857E-7</v>
      </c>
      <c r="AT2142" s="12">
        <f t="shared" ca="1" si="1090"/>
        <v>1.4480140576815323E-7</v>
      </c>
      <c r="AU2142" s="12">
        <f t="shared" ca="1" si="1090"/>
        <v>5.2332202927151544E-8</v>
      </c>
      <c r="AV2142" s="12">
        <f t="shared" ca="1" si="1090"/>
        <v>1.776731697242752E-8</v>
      </c>
      <c r="AX2142" s="13">
        <f t="shared" si="1029"/>
        <v>6.0092815105161922E-2</v>
      </c>
    </row>
    <row r="2143" spans="1:50" x14ac:dyDescent="0.2">
      <c r="A2143" s="9" t="str">
        <f t="shared" si="1024"/>
        <v>Marshall Islands</v>
      </c>
      <c r="C2143" s="20">
        <f t="shared" si="1025"/>
        <v>440.72965450718033</v>
      </c>
      <c r="D2143" s="15">
        <f t="shared" si="1026"/>
        <v>542.72808716862528</v>
      </c>
      <c r="E2143" s="23">
        <f t="shared" si="1027"/>
        <v>1</v>
      </c>
      <c r="F2143" s="15">
        <f t="shared" si="1030"/>
        <v>542.72808716862528</v>
      </c>
      <c r="H2143" s="12">
        <f t="shared" ref="H2143:AV2143" ca="1" si="1091">_xlfn.NORM.DIST(H$2017,$F2143,$B$37+$B$38*$F2143,FALSE)/$AV733*($F1195/1000)</f>
        <v>1.3487909624064648E-10</v>
      </c>
      <c r="I2143" s="12">
        <f t="shared" ca="1" si="1091"/>
        <v>5.0772959455824308E-10</v>
      </c>
      <c r="J2143" s="12">
        <f t="shared" ca="1" si="1091"/>
        <v>1.795464837161684E-9</v>
      </c>
      <c r="K2143" s="12">
        <f t="shared" ca="1" si="1091"/>
        <v>5.9645533157352424E-9</v>
      </c>
      <c r="L2143" s="12">
        <f t="shared" ca="1" si="1091"/>
        <v>1.8613821319524452E-8</v>
      </c>
      <c r="M2143" s="12">
        <f t="shared" ca="1" si="1091"/>
        <v>5.456947193897503E-8</v>
      </c>
      <c r="N2143" s="12">
        <f t="shared" ca="1" si="1091"/>
        <v>1.5028670287835737E-7</v>
      </c>
      <c r="O2143" s="12">
        <f t="shared" ca="1" si="1091"/>
        <v>3.8881942790533343E-7</v>
      </c>
      <c r="P2143" s="12">
        <f t="shared" ca="1" si="1091"/>
        <v>9.4500031247188028E-7</v>
      </c>
      <c r="Q2143" s="12">
        <f t="shared" ca="1" si="1091"/>
        <v>2.1576079922998663E-6</v>
      </c>
      <c r="R2143" s="12">
        <f t="shared" ca="1" si="1091"/>
        <v>4.627748269939558E-6</v>
      </c>
      <c r="S2143" s="12">
        <f t="shared" ca="1" si="1091"/>
        <v>9.3244560644111008E-6</v>
      </c>
      <c r="T2143" s="12">
        <f t="shared" ca="1" si="1091"/>
        <v>1.764955994644734E-5</v>
      </c>
      <c r="U2143" s="12">
        <f t="shared" ca="1" si="1091"/>
        <v>3.1383462078776061E-5</v>
      </c>
      <c r="V2143" s="12">
        <f t="shared" ca="1" si="1091"/>
        <v>5.2423307219415383E-5</v>
      </c>
      <c r="W2143" s="12">
        <f t="shared" ca="1" si="1091"/>
        <v>8.2263005984894148E-5</v>
      </c>
      <c r="X2143" s="12">
        <f t="shared" ca="1" si="1091"/>
        <v>1.2126663575897661E-4</v>
      </c>
      <c r="Y2143" s="12">
        <f t="shared" ca="1" si="1091"/>
        <v>1.6793247103369954E-4</v>
      </c>
      <c r="Z2143" s="12">
        <f t="shared" ca="1" si="1091"/>
        <v>2.1846638501714233E-4</v>
      </c>
      <c r="AA2143" s="12">
        <f t="shared" ca="1" si="1091"/>
        <v>2.6698764296701112E-4</v>
      </c>
      <c r="AB2143" s="12">
        <f t="shared" ca="1" si="1091"/>
        <v>3.0651680856905086E-4</v>
      </c>
      <c r="AC2143" s="12">
        <f t="shared" ca="1" si="1091"/>
        <v>3.3057805773605269E-4</v>
      </c>
      <c r="AD2143" s="12">
        <f t="shared" ca="1" si="1091"/>
        <v>3.3492714483590851E-4</v>
      </c>
      <c r="AE2143" s="12">
        <f t="shared" ca="1" si="1091"/>
        <v>3.1877427422138678E-4</v>
      </c>
      <c r="AF2143" s="12">
        <f t="shared" ca="1" si="1091"/>
        <v>2.8501832199802021E-4</v>
      </c>
      <c r="AG2143" s="12">
        <f t="shared" ca="1" si="1091"/>
        <v>2.3939710105408299E-4</v>
      </c>
      <c r="AH2143" s="12">
        <f t="shared" ca="1" si="1091"/>
        <v>1.8889549049140871E-4</v>
      </c>
      <c r="AI2143" s="12">
        <f t="shared" ca="1" si="1091"/>
        <v>1.4001703862655737E-4</v>
      </c>
      <c r="AJ2143" s="12">
        <f t="shared" ca="1" si="1091"/>
        <v>9.7498241076581868E-5</v>
      </c>
      <c r="AK2143" s="12">
        <f t="shared" ca="1" si="1091"/>
        <v>6.3777760974829546E-5</v>
      </c>
      <c r="AL2143" s="12">
        <f t="shared" ca="1" si="1091"/>
        <v>3.9192083444079392E-5</v>
      </c>
      <c r="AM2143" s="12">
        <f t="shared" ca="1" si="1091"/>
        <v>2.2624762479009949E-5</v>
      </c>
      <c r="AN2143" s="12">
        <f t="shared" ca="1" si="1091"/>
        <v>1.2269484064271692E-5</v>
      </c>
      <c r="AO2143" s="12">
        <f t="shared" ca="1" si="1091"/>
        <v>6.2506498054048844E-6</v>
      </c>
      <c r="AP2143" s="12">
        <f t="shared" ca="1" si="1091"/>
        <v>2.9914422983575497E-6</v>
      </c>
      <c r="AQ2143" s="12">
        <f t="shared" ca="1" si="1091"/>
        <v>1.3449083413706507E-6</v>
      </c>
      <c r="AR2143" s="12">
        <f t="shared" ca="1" si="1091"/>
        <v>5.6801700687572965E-7</v>
      </c>
      <c r="AS2143" s="12">
        <f t="shared" ca="1" si="1091"/>
        <v>2.2536506035988404E-7</v>
      </c>
      <c r="AT2143" s="12">
        <f t="shared" ca="1" si="1091"/>
        <v>8.3997899770504989E-8</v>
      </c>
      <c r="AU2143" s="12">
        <f t="shared" ca="1" si="1091"/>
        <v>2.941080176147684E-8</v>
      </c>
      <c r="AV2143" s="12">
        <f t="shared" ca="1" si="1091"/>
        <v>9.6739067163991116E-9</v>
      </c>
      <c r="AX2143" s="13">
        <f t="shared" si="1029"/>
        <v>7.6749475957181817E-2</v>
      </c>
    </row>
    <row r="2144" spans="1:50" x14ac:dyDescent="0.2">
      <c r="A2144" s="9" t="str">
        <f t="shared" si="1024"/>
        <v>Martinique</v>
      </c>
      <c r="C2144" s="20">
        <f t="shared" si="1025"/>
        <v>445.01295926663335</v>
      </c>
      <c r="D2144" s="15">
        <f t="shared" si="1026"/>
        <v>544.49079861360565</v>
      </c>
      <c r="E2144" s="23">
        <f t="shared" si="1027"/>
        <v>1</v>
      </c>
      <c r="F2144" s="15">
        <f t="shared" si="1030"/>
        <v>544.49079861360565</v>
      </c>
      <c r="H2144" s="12">
        <f t="shared" ref="H2144:AV2144" ca="1" si="1092">_xlfn.NORM.DIST(H$2017,$F2144,$B$37+$B$38*$F2144,FALSE)/$AV734*($F1196/1000)</f>
        <v>9.9995489217235908E-11</v>
      </c>
      <c r="I2144" s="12">
        <f t="shared" ca="1" si="1092"/>
        <v>3.7807858607360791E-10</v>
      </c>
      <c r="J2144" s="12">
        <f t="shared" ca="1" si="1092"/>
        <v>1.3428897088917478E-9</v>
      </c>
      <c r="K2144" s="12">
        <f t="shared" ca="1" si="1092"/>
        <v>4.4807963519558422E-9</v>
      </c>
      <c r="L2144" s="12">
        <f t="shared" ca="1" si="1092"/>
        <v>1.4045159042839656E-8</v>
      </c>
      <c r="M2144" s="12">
        <f t="shared" ca="1" si="1092"/>
        <v>4.1357541247177119E-8</v>
      </c>
      <c r="N2144" s="12">
        <f t="shared" ca="1" si="1092"/>
        <v>1.1440351195307449E-7</v>
      </c>
      <c r="O2144" s="12">
        <f t="shared" ca="1" si="1092"/>
        <v>2.9729020231142212E-7</v>
      </c>
      <c r="P2144" s="12">
        <f t="shared" ca="1" si="1092"/>
        <v>7.2573560672638823E-7</v>
      </c>
      <c r="Q2144" s="12">
        <f t="shared" ca="1" si="1092"/>
        <v>1.6643047821638326E-6</v>
      </c>
      <c r="R2144" s="12">
        <f t="shared" ca="1" si="1092"/>
        <v>3.5854517759890777E-6</v>
      </c>
      <c r="S2144" s="12">
        <f t="shared" ca="1" si="1092"/>
        <v>7.2562377702458391E-6</v>
      </c>
      <c r="T2144" s="12">
        <f t="shared" ca="1" si="1092"/>
        <v>1.3795445170697522E-5</v>
      </c>
      <c r="U2144" s="12">
        <f t="shared" ca="1" si="1092"/>
        <v>2.4638628463800549E-5</v>
      </c>
      <c r="V2144" s="12">
        <f t="shared" ca="1" si="1092"/>
        <v>4.1338425654010834E-5</v>
      </c>
      <c r="W2144" s="12">
        <f t="shared" ca="1" si="1092"/>
        <v>6.515502740368587E-5</v>
      </c>
      <c r="X2144" s="12">
        <f t="shared" ca="1" si="1092"/>
        <v>9.6471387686607377E-5</v>
      </c>
      <c r="Y2144" s="12">
        <f t="shared" ca="1" si="1092"/>
        <v>1.3418553881276311E-4</v>
      </c>
      <c r="Z2144" s="12">
        <f t="shared" ca="1" si="1092"/>
        <v>1.7533535541548579E-4</v>
      </c>
      <c r="AA2144" s="12">
        <f t="shared" ca="1" si="1092"/>
        <v>2.152235926012E-4</v>
      </c>
      <c r="AB2144" s="12">
        <f t="shared" ca="1" si="1092"/>
        <v>2.4818003983601884E-4</v>
      </c>
      <c r="AC2144" s="12">
        <f t="shared" ca="1" si="1092"/>
        <v>2.6884404319348093E-4</v>
      </c>
      <c r="AD2144" s="12">
        <f t="shared" ca="1" si="1092"/>
        <v>2.7358392843614165E-4</v>
      </c>
      <c r="AE2144" s="12">
        <f t="shared" ca="1" si="1092"/>
        <v>2.6153953027007132E-4</v>
      </c>
      <c r="AF2144" s="12">
        <f t="shared" ca="1" si="1092"/>
        <v>2.348771087786352E-4</v>
      </c>
      <c r="AG2144" s="12">
        <f t="shared" ca="1" si="1092"/>
        <v>1.9815299464231621E-4</v>
      </c>
      <c r="AH2144" s="12">
        <f t="shared" ca="1" si="1092"/>
        <v>1.5704249367286908E-4</v>
      </c>
      <c r="AI2144" s="12">
        <f t="shared" ca="1" si="1092"/>
        <v>1.1692040750831405E-4</v>
      </c>
      <c r="AJ2144" s="12">
        <f t="shared" ca="1" si="1092"/>
        <v>8.1774905853047338E-5</v>
      </c>
      <c r="AK2144" s="12">
        <f t="shared" ca="1" si="1092"/>
        <v>5.372870587074682E-5</v>
      </c>
      <c r="AL2144" s="12">
        <f t="shared" ca="1" si="1092"/>
        <v>3.3162655722689199E-5</v>
      </c>
      <c r="AM2144" s="12">
        <f t="shared" ca="1" si="1092"/>
        <v>1.9228651103820297E-5</v>
      </c>
      <c r="AN2144" s="12">
        <f t="shared" ca="1" si="1092"/>
        <v>1.0473815789201645E-5</v>
      </c>
      <c r="AO2144" s="12">
        <f t="shared" ca="1" si="1092"/>
        <v>5.3594180948807547E-6</v>
      </c>
      <c r="AP2144" s="12">
        <f t="shared" ca="1" si="1092"/>
        <v>2.5762436833331747E-6</v>
      </c>
      <c r="AQ2144" s="12">
        <f t="shared" ca="1" si="1092"/>
        <v>1.1633565424406668E-6</v>
      </c>
      <c r="AR2144" s="12">
        <f t="shared" ca="1" si="1092"/>
        <v>4.9350928504896669E-7</v>
      </c>
      <c r="AS2144" s="12">
        <f t="shared" ca="1" si="1092"/>
        <v>1.9666832293890624E-7</v>
      </c>
      <c r="AT2144" s="12">
        <f t="shared" ca="1" si="1092"/>
        <v>7.3625811681939863E-8</v>
      </c>
      <c r="AU2144" s="12">
        <f t="shared" ca="1" si="1092"/>
        <v>2.58930000280121E-8</v>
      </c>
      <c r="AV2144" s="12">
        <f t="shared" ca="1" si="1092"/>
        <v>8.5544332686496124E-9</v>
      </c>
      <c r="AX2144" s="13">
        <f t="shared" si="1029"/>
        <v>7.4241866413647661E-2</v>
      </c>
    </row>
    <row r="2145" spans="1:50" x14ac:dyDescent="0.2">
      <c r="A2145" s="9" t="str">
        <f t="shared" si="1024"/>
        <v>Mauritania</v>
      </c>
      <c r="C2145" s="20">
        <f t="shared" si="1025"/>
        <v>213.22769209170346</v>
      </c>
      <c r="D2145" s="15">
        <f t="shared" si="1026"/>
        <v>429.30448847920422</v>
      </c>
      <c r="E2145" s="23">
        <f t="shared" si="1027"/>
        <v>1</v>
      </c>
      <c r="F2145" s="15">
        <f t="shared" si="1030"/>
        <v>429.30448847920422</v>
      </c>
      <c r="H2145" s="12">
        <f t="shared" ref="H2145:AV2145" ca="1" si="1093">_xlfn.NORM.DIST(H$2017,$F2145,$B$37+$B$38*$F2145,FALSE)/$AV735*($F1197/1000)</f>
        <v>2.3626416227259454E-6</v>
      </c>
      <c r="I2145" s="12">
        <f t="shared" ca="1" si="1093"/>
        <v>6.697883265208562E-6</v>
      </c>
      <c r="J2145" s="12">
        <f t="shared" ca="1" si="1093"/>
        <v>1.7837496152621374E-5</v>
      </c>
      <c r="K2145" s="12">
        <f t="shared" ca="1" si="1093"/>
        <v>4.4625881272603185E-5</v>
      </c>
      <c r="L2145" s="12">
        <f t="shared" ca="1" si="1093"/>
        <v>1.0488087785483726E-4</v>
      </c>
      <c r="M2145" s="12">
        <f t="shared" ca="1" si="1093"/>
        <v>2.3155940060671929E-4</v>
      </c>
      <c r="N2145" s="12">
        <f t="shared" ca="1" si="1093"/>
        <v>4.8026961873608214E-4</v>
      </c>
      <c r="O2145" s="12">
        <f t="shared" ca="1" si="1093"/>
        <v>9.3575985005389542E-4</v>
      </c>
      <c r="P2145" s="12">
        <f t="shared" ca="1" si="1093"/>
        <v>1.712774919696147E-3</v>
      </c>
      <c r="Q2145" s="12">
        <f t="shared" ca="1" si="1093"/>
        <v>2.9450507116074716E-3</v>
      </c>
      <c r="R2145" s="12">
        <f t="shared" ca="1" si="1093"/>
        <v>4.7570953324923872E-3</v>
      </c>
      <c r="S2145" s="12">
        <f t="shared" ca="1" si="1093"/>
        <v>7.2185094116646985E-3</v>
      </c>
      <c r="T2145" s="12">
        <f t="shared" ca="1" si="1093"/>
        <v>1.0289867777071015E-2</v>
      </c>
      <c r="U2145" s="12">
        <f t="shared" ca="1" si="1093"/>
        <v>1.3779347611305618E-2</v>
      </c>
      <c r="V2145" s="12">
        <f t="shared" ca="1" si="1093"/>
        <v>1.7334212373903476E-2</v>
      </c>
      <c r="W2145" s="12">
        <f t="shared" ca="1" si="1093"/>
        <v>2.0485009273677038E-2</v>
      </c>
      <c r="X2145" s="12">
        <f t="shared" ca="1" si="1093"/>
        <v>2.274179872736691E-2</v>
      </c>
      <c r="Y2145" s="12">
        <f t="shared" ca="1" si="1093"/>
        <v>2.3717562467603662E-2</v>
      </c>
      <c r="Z2145" s="12">
        <f t="shared" ca="1" si="1093"/>
        <v>2.323656294929996E-2</v>
      </c>
      <c r="AA2145" s="12">
        <f t="shared" ca="1" si="1093"/>
        <v>2.1386037343454144E-2</v>
      </c>
      <c r="AB2145" s="12">
        <f t="shared" ca="1" si="1093"/>
        <v>1.8490359158711785E-2</v>
      </c>
      <c r="AC2145" s="12">
        <f t="shared" ca="1" si="1093"/>
        <v>1.5018168340931967E-2</v>
      </c>
      <c r="AD2145" s="12">
        <f t="shared" ca="1" si="1093"/>
        <v>1.145895948845279E-2</v>
      </c>
      <c r="AE2145" s="12">
        <f t="shared" ca="1" si="1093"/>
        <v>8.2135327825212101E-3</v>
      </c>
      <c r="AF2145" s="12">
        <f t="shared" ca="1" si="1093"/>
        <v>5.5305891917917169E-3</v>
      </c>
      <c r="AG2145" s="12">
        <f t="shared" ca="1" si="1093"/>
        <v>3.4983994912207335E-3</v>
      </c>
      <c r="AH2145" s="12">
        <f t="shared" ca="1" si="1093"/>
        <v>2.0788540343902786E-3</v>
      </c>
      <c r="AI2145" s="12">
        <f t="shared" ca="1" si="1093"/>
        <v>1.1604733916046835E-3</v>
      </c>
      <c r="AJ2145" s="12">
        <f t="shared" ca="1" si="1093"/>
        <v>6.085593960481326E-4</v>
      </c>
      <c r="AK2145" s="12">
        <f t="shared" ca="1" si="1093"/>
        <v>2.9979704812085168E-4</v>
      </c>
      <c r="AL2145" s="12">
        <f t="shared" ca="1" si="1093"/>
        <v>1.3874212033794614E-4</v>
      </c>
      <c r="AM2145" s="12">
        <f t="shared" ca="1" si="1093"/>
        <v>6.0317856154012511E-5</v>
      </c>
      <c r="AN2145" s="12">
        <f t="shared" ca="1" si="1093"/>
        <v>2.4634290696057271E-5</v>
      </c>
      <c r="AO2145" s="12">
        <f t="shared" ca="1" si="1093"/>
        <v>9.4512841791885478E-6</v>
      </c>
      <c r="AP2145" s="12">
        <f t="shared" ca="1" si="1093"/>
        <v>3.406419860363645E-6</v>
      </c>
      <c r="AQ2145" s="12">
        <f t="shared" ca="1" si="1093"/>
        <v>1.1533526705650143E-6</v>
      </c>
      <c r="AR2145" s="12">
        <f t="shared" ca="1" si="1093"/>
        <v>3.6684505550684709E-7</v>
      </c>
      <c r="AS2145" s="12">
        <f t="shared" ca="1" si="1093"/>
        <v>1.0961243082571092E-7</v>
      </c>
      <c r="AT2145" s="12">
        <f t="shared" ca="1" si="1093"/>
        <v>3.0767594492018335E-8</v>
      </c>
      <c r="AU2145" s="12">
        <f t="shared" ca="1" si="1093"/>
        <v>8.1130447596099476E-9</v>
      </c>
      <c r="AV2145" s="12">
        <f t="shared" ca="1" si="1093"/>
        <v>2.0096979790845099E-9</v>
      </c>
      <c r="AX2145" s="13">
        <f t="shared" si="1029"/>
        <v>0.38474392187975803</v>
      </c>
    </row>
    <row r="2146" spans="1:50" x14ac:dyDescent="0.2">
      <c r="A2146" s="9" t="str">
        <f t="shared" ref="A2146:A2209" si="1094">A274</f>
        <v>Mauritius</v>
      </c>
      <c r="C2146" s="20">
        <f t="shared" ref="C2146:C2209" si="1095">E736</f>
        <v>470.26299383989834</v>
      </c>
      <c r="D2146" s="15">
        <f t="shared" ref="D2146:D2209" si="1096">C2146+IFERROR(INDEX(B$2259:B$2601,MATCH(C2146,B$2259:B$2601,1)+D$60)-INDEX(B$2259:B$2601,MATCH(C2146,B$2259:B$2601,1)),0)</f>
        <v>556.95059681127009</v>
      </c>
      <c r="E2146" s="23">
        <f t="shared" ref="E2146:E2209" si="1097">INDEX(B$23:B$29,MATCH(B274,A$23:A$29,0))</f>
        <v>1</v>
      </c>
      <c r="F2146" s="15">
        <f t="shared" si="1030"/>
        <v>556.95059681127009</v>
      </c>
      <c r="H2146" s="12">
        <f t="shared" ref="H2146:AV2146" ca="1" si="1098">_xlfn.NORM.DIST(H$2017,$F2146,$B$37+$B$38*$F2146,FALSE)/$AV736*($F1198/1000)</f>
        <v>1.6280167393236878E-10</v>
      </c>
      <c r="I2146" s="12">
        <f t="shared" ca="1" si="1098"/>
        <v>6.3502173565422451E-10</v>
      </c>
      <c r="J2146" s="12">
        <f t="shared" ca="1" si="1098"/>
        <v>2.3268849476092202E-9</v>
      </c>
      <c r="K2146" s="12">
        <f t="shared" ca="1" si="1098"/>
        <v>8.0097290397203229E-9</v>
      </c>
      <c r="L2146" s="12">
        <f t="shared" ca="1" si="1098"/>
        <v>2.5901047833680634E-8</v>
      </c>
      <c r="M2146" s="12">
        <f t="shared" ca="1" si="1098"/>
        <v>7.8681646261940733E-8</v>
      </c>
      <c r="N2146" s="12">
        <f t="shared" ca="1" si="1098"/>
        <v>2.2453608042169347E-7</v>
      </c>
      <c r="O2146" s="12">
        <f t="shared" ca="1" si="1098"/>
        <v>6.0194308693859469E-7</v>
      </c>
      <c r="P2146" s="12">
        <f t="shared" ca="1" si="1098"/>
        <v>1.5159375825566914E-6</v>
      </c>
      <c r="Q2146" s="12">
        <f t="shared" ca="1" si="1098"/>
        <v>3.5864419327410977E-6</v>
      </c>
      <c r="R2146" s="12">
        <f t="shared" ca="1" si="1098"/>
        <v>7.9708178051659923E-6</v>
      </c>
      <c r="S2146" s="12">
        <f t="shared" ca="1" si="1098"/>
        <v>1.6641733222937565E-5</v>
      </c>
      <c r="T2146" s="12">
        <f t="shared" ca="1" si="1098"/>
        <v>3.2640050655144094E-5</v>
      </c>
      <c r="U2146" s="12">
        <f t="shared" ca="1" si="1098"/>
        <v>6.0139482587558722E-5</v>
      </c>
      <c r="V2146" s="12">
        <f t="shared" ca="1" si="1098"/>
        <v>1.0409386769800162E-4</v>
      </c>
      <c r="W2146" s="12">
        <f t="shared" ca="1" si="1098"/>
        <v>1.6925721804380829E-4</v>
      </c>
      <c r="X2146" s="12">
        <f t="shared" ca="1" si="1098"/>
        <v>2.5853886999811413E-4</v>
      </c>
      <c r="Y2146" s="12">
        <f t="shared" ca="1" si="1098"/>
        <v>3.7098904807941714E-4</v>
      </c>
      <c r="Z2146" s="12">
        <f t="shared" ca="1" si="1098"/>
        <v>5.0009547700275955E-4</v>
      </c>
      <c r="AA2146" s="12">
        <f t="shared" ca="1" si="1098"/>
        <v>6.3328814644744388E-4</v>
      </c>
      <c r="AB2146" s="12">
        <f t="shared" ca="1" si="1098"/>
        <v>7.5336664244422455E-4</v>
      </c>
      <c r="AC2146" s="12">
        <f t="shared" ca="1" si="1098"/>
        <v>8.41914538003552E-4</v>
      </c>
      <c r="AD2146" s="12">
        <f t="shared" ca="1" si="1098"/>
        <v>8.8386558889081931E-4</v>
      </c>
      <c r="AE2146" s="12">
        <f t="shared" ca="1" si="1098"/>
        <v>8.7168794126600059E-4</v>
      </c>
      <c r="AF2146" s="12">
        <f t="shared" ca="1" si="1098"/>
        <v>8.0759281233439082E-4</v>
      </c>
      <c r="AG2146" s="12">
        <f t="shared" ca="1" si="1098"/>
        <v>7.0287880381739263E-4</v>
      </c>
      <c r="AH2146" s="12">
        <f t="shared" ca="1" si="1098"/>
        <v>5.7467862437932582E-4</v>
      </c>
      <c r="AI2146" s="12">
        <f t="shared" ca="1" si="1098"/>
        <v>4.4139380659640473E-4</v>
      </c>
      <c r="AJ2146" s="12">
        <f t="shared" ca="1" si="1098"/>
        <v>3.1848136175587538E-4</v>
      </c>
      <c r="AK2146" s="12">
        <f t="shared" ca="1" si="1098"/>
        <v>2.1587303771410582E-4</v>
      </c>
      <c r="AL2146" s="12">
        <f t="shared" ca="1" si="1098"/>
        <v>1.374577969246477E-4</v>
      </c>
      <c r="AM2146" s="12">
        <f t="shared" ca="1" si="1098"/>
        <v>8.2223687575271094E-5</v>
      </c>
      <c r="AN2146" s="12">
        <f t="shared" ca="1" si="1098"/>
        <v>4.6204163939768187E-5</v>
      </c>
      <c r="AO2146" s="12">
        <f t="shared" ca="1" si="1098"/>
        <v>2.4390565912933324E-5</v>
      </c>
      <c r="AP2146" s="12">
        <f t="shared" ca="1" si="1098"/>
        <v>1.2095372079214351E-5</v>
      </c>
      <c r="AQ2146" s="12">
        <f t="shared" ca="1" si="1098"/>
        <v>5.6347309418542555E-6</v>
      </c>
      <c r="AR2146" s="12">
        <f t="shared" ca="1" si="1098"/>
        <v>2.4659469469562344E-6</v>
      </c>
      <c r="AS2146" s="12">
        <f t="shared" ca="1" si="1098"/>
        <v>1.0137966906352849E-6</v>
      </c>
      <c r="AT2146" s="12">
        <f t="shared" ca="1" si="1098"/>
        <v>3.9153861880419419E-7</v>
      </c>
      <c r="AU2146" s="12">
        <f t="shared" ca="1" si="1098"/>
        <v>1.4205447996853117E-7</v>
      </c>
      <c r="AV2146" s="12">
        <f t="shared" ca="1" si="1098"/>
        <v>4.841632923932958E-8</v>
      </c>
      <c r="AX2146" s="13">
        <f t="shared" ref="AX2146:AX2209" si="1099">_xlfn.NORM.DIST(D$608,F2146,$B$37+$B$38*$F2146,TRUE)</f>
        <v>5.82650449665486E-2</v>
      </c>
    </row>
    <row r="2147" spans="1:50" x14ac:dyDescent="0.2">
      <c r="A2147" s="9" t="str">
        <f t="shared" si="1094"/>
        <v>Mexico</v>
      </c>
      <c r="C2147" s="20">
        <f t="shared" si="1095"/>
        <v>469.94145459728213</v>
      </c>
      <c r="D2147" s="15">
        <f t="shared" si="1096"/>
        <v>556.62905756865393</v>
      </c>
      <c r="E2147" s="23">
        <f t="shared" si="1097"/>
        <v>1</v>
      </c>
      <c r="F2147" s="15">
        <f t="shared" ref="F2147:F2210" si="1100">C2147+E2147*(D2147-C2147)</f>
        <v>556.62905756865393</v>
      </c>
      <c r="H2147" s="12">
        <f t="shared" ref="H2147:AV2147" ca="1" si="1101">_xlfn.NORM.DIST(H$2017,$F2147,$B$37+$B$38*$F2147,FALSE)/$AV737*($F1199/1000)</f>
        <v>2.9579794735263447E-8</v>
      </c>
      <c r="I2147" s="12">
        <f t="shared" ca="1" si="1101"/>
        <v>1.1528578837495266E-7</v>
      </c>
      <c r="J2147" s="12">
        <f t="shared" ca="1" si="1101"/>
        <v>4.2209770082975419E-7</v>
      </c>
      <c r="K2147" s="12">
        <f t="shared" ca="1" si="1101"/>
        <v>1.4518000070623407E-6</v>
      </c>
      <c r="L2147" s="12">
        <f t="shared" ca="1" si="1101"/>
        <v>4.6909110374755509E-6</v>
      </c>
      <c r="M2147" s="12">
        <f t="shared" ca="1" si="1101"/>
        <v>1.4238498508084017E-5</v>
      </c>
      <c r="N2147" s="12">
        <f t="shared" ca="1" si="1101"/>
        <v>4.0600163857479361E-5</v>
      </c>
      <c r="O2147" s="12">
        <f t="shared" ca="1" si="1101"/>
        <v>1.0875468466493318E-4</v>
      </c>
      <c r="P2147" s="12">
        <f t="shared" ca="1" si="1101"/>
        <v>2.7366846454133863E-4</v>
      </c>
      <c r="Q2147" s="12">
        <f t="shared" ca="1" si="1101"/>
        <v>6.4693125327863548E-4</v>
      </c>
      <c r="R2147" s="12">
        <f t="shared" ca="1" si="1101"/>
        <v>1.4366404962329136E-3</v>
      </c>
      <c r="S2147" s="12">
        <f t="shared" ca="1" si="1101"/>
        <v>2.9970547101036758E-3</v>
      </c>
      <c r="T2147" s="12">
        <f t="shared" ca="1" si="1101"/>
        <v>5.8735116222813771E-3</v>
      </c>
      <c r="U2147" s="12">
        <f t="shared" ca="1" si="1101"/>
        <v>1.0813283488179885E-2</v>
      </c>
      <c r="V2147" s="12">
        <f t="shared" ca="1" si="1101"/>
        <v>1.8701392286059972E-2</v>
      </c>
      <c r="W2147" s="12">
        <f t="shared" ca="1" si="1101"/>
        <v>3.0384135656984182E-2</v>
      </c>
      <c r="X2147" s="12">
        <f t="shared" ca="1" si="1101"/>
        <v>4.6374199658097505E-2</v>
      </c>
      <c r="Y2147" s="12">
        <f t="shared" ca="1" si="1101"/>
        <v>6.6490953888308918E-2</v>
      </c>
      <c r="Z2147" s="12">
        <f t="shared" ca="1" si="1101"/>
        <v>8.9558187220502627E-2</v>
      </c>
      <c r="AA2147" s="12">
        <f t="shared" ca="1" si="1101"/>
        <v>0.11331949227482672</v>
      </c>
      <c r="AB2147" s="12">
        <f t="shared" ca="1" si="1101"/>
        <v>0.13469781181660806</v>
      </c>
      <c r="AC2147" s="12">
        <f t="shared" ca="1" si="1101"/>
        <v>0.15040873410563033</v>
      </c>
      <c r="AD2147" s="12">
        <f t="shared" ca="1" si="1101"/>
        <v>0.15777644503498853</v>
      </c>
      <c r="AE2147" s="12">
        <f t="shared" ca="1" si="1101"/>
        <v>0.15547761560805012</v>
      </c>
      <c r="AF2147" s="12">
        <f t="shared" ca="1" si="1101"/>
        <v>0.14392961769806922</v>
      </c>
      <c r="AG2147" s="12">
        <f t="shared" ca="1" si="1101"/>
        <v>0.12516677624899178</v>
      </c>
      <c r="AH2147" s="12">
        <f t="shared" ca="1" si="1101"/>
        <v>0.1022550008656655</v>
      </c>
      <c r="AI2147" s="12">
        <f t="shared" ca="1" si="1101"/>
        <v>7.8475960786467833E-2</v>
      </c>
      <c r="AJ2147" s="12">
        <f t="shared" ca="1" si="1101"/>
        <v>5.6577704251882951E-2</v>
      </c>
      <c r="AK2147" s="12">
        <f t="shared" ca="1" si="1101"/>
        <v>3.8318684903574748E-2</v>
      </c>
      <c r="AL2147" s="12">
        <f t="shared" ca="1" si="1101"/>
        <v>2.4379930604428519E-2</v>
      </c>
      <c r="AM2147" s="12">
        <f t="shared" ca="1" si="1101"/>
        <v>1.4571723752623828E-2</v>
      </c>
      <c r="AN2147" s="12">
        <f t="shared" ca="1" si="1101"/>
        <v>8.1817459198815865E-3</v>
      </c>
      <c r="AO2147" s="12">
        <f t="shared" ca="1" si="1101"/>
        <v>4.3155648051524378E-3</v>
      </c>
      <c r="AP2147" s="12">
        <f t="shared" ca="1" si="1101"/>
        <v>2.1383849617102224E-3</v>
      </c>
      <c r="AQ2147" s="12">
        <f t="shared" ca="1" si="1101"/>
        <v>9.953841830215907E-4</v>
      </c>
      <c r="AR2147" s="12">
        <f t="shared" ca="1" si="1101"/>
        <v>4.3526342396935807E-4</v>
      </c>
      <c r="AS2147" s="12">
        <f t="shared" ca="1" si="1101"/>
        <v>1.7880110880111989E-4</v>
      </c>
      <c r="AT2147" s="12">
        <f t="shared" ca="1" si="1101"/>
        <v>6.8999324037435374E-5</v>
      </c>
      <c r="AU2147" s="12">
        <f t="shared" ca="1" si="1101"/>
        <v>2.5013591869534777E-5</v>
      </c>
      <c r="AV2147" s="12">
        <f t="shared" ca="1" si="1101"/>
        <v>8.518514710015566E-6</v>
      </c>
      <c r="AX2147" s="13">
        <f t="shared" si="1099"/>
        <v>5.8640303154298794E-2</v>
      </c>
    </row>
    <row r="2148" spans="1:50" x14ac:dyDescent="0.2">
      <c r="A2148" s="9" t="str">
        <f t="shared" si="1094"/>
        <v>Micronesia (Federated States of)</v>
      </c>
      <c r="C2148" s="20">
        <f t="shared" si="1095"/>
        <v>436.1002738366638</v>
      </c>
      <c r="D2148" s="15">
        <f t="shared" si="1096"/>
        <v>540.68316720956818</v>
      </c>
      <c r="E2148" s="23">
        <f t="shared" si="1097"/>
        <v>1</v>
      </c>
      <c r="F2148" s="15">
        <f t="shared" si="1100"/>
        <v>540.68316720956818</v>
      </c>
      <c r="H2148" s="12">
        <f t="shared" ref="H2148:AV2148" ca="1" si="1102">_xlfn.NORM.DIST(H$2017,$F2148,$B$37+$B$38*$F2148,FALSE)/$AV738*($F1200/1000)</f>
        <v>8.1634349737896149E-11</v>
      </c>
      <c r="I2148" s="12">
        <f t="shared" ca="1" si="1102"/>
        <v>3.05731737951536E-10</v>
      </c>
      <c r="J2148" s="12">
        <f t="shared" ca="1" si="1102"/>
        <v>1.0756344603212446E-9</v>
      </c>
      <c r="K2148" s="12">
        <f t="shared" ca="1" si="1102"/>
        <v>3.555048127556926E-9</v>
      </c>
      <c r="L2148" s="12">
        <f t="shared" ca="1" si="1102"/>
        <v>1.1037808538288248E-8</v>
      </c>
      <c r="M2148" s="12">
        <f t="shared" ca="1" si="1102"/>
        <v>3.2194139639140044E-8</v>
      </c>
      <c r="N2148" s="12">
        <f t="shared" ca="1" si="1102"/>
        <v>8.8211942401646954E-8</v>
      </c>
      <c r="O2148" s="12">
        <f t="shared" ca="1" si="1102"/>
        <v>2.2705681516832412E-7</v>
      </c>
      <c r="P2148" s="12">
        <f t="shared" ca="1" si="1102"/>
        <v>5.4903280360061342E-7</v>
      </c>
      <c r="Q2148" s="12">
        <f t="shared" ca="1" si="1102"/>
        <v>1.2471498530345937E-6</v>
      </c>
      <c r="R2148" s="12">
        <f t="shared" ca="1" si="1102"/>
        <v>2.6613107067695666E-6</v>
      </c>
      <c r="S2148" s="12">
        <f t="shared" ca="1" si="1102"/>
        <v>5.3349348152863616E-6</v>
      </c>
      <c r="T2148" s="12">
        <f t="shared" ca="1" si="1102"/>
        <v>1.0046603170499014E-5</v>
      </c>
      <c r="U2148" s="12">
        <f t="shared" ca="1" si="1102"/>
        <v>1.7773214177199234E-5</v>
      </c>
      <c r="V2148" s="12">
        <f t="shared" ca="1" si="1102"/>
        <v>2.9537198066920878E-5</v>
      </c>
      <c r="W2148" s="12">
        <f t="shared" ca="1" si="1102"/>
        <v>4.6113619419258341E-5</v>
      </c>
      <c r="X2148" s="12">
        <f t="shared" ca="1" si="1102"/>
        <v>6.7630986383725988E-5</v>
      </c>
      <c r="Y2148" s="12">
        <f t="shared" ca="1" si="1102"/>
        <v>9.31791677309857E-5</v>
      </c>
      <c r="Z2148" s="12">
        <f t="shared" ca="1" si="1102"/>
        <v>1.2060033867395983E-4</v>
      </c>
      <c r="AA2148" s="12">
        <f t="shared" ca="1" si="1102"/>
        <v>1.4663404756672606E-4</v>
      </c>
      <c r="AB2148" s="12">
        <f t="shared" ca="1" si="1102"/>
        <v>1.6748569231114592E-4</v>
      </c>
      <c r="AC2148" s="12">
        <f t="shared" ca="1" si="1102"/>
        <v>1.7971204979451013E-4</v>
      </c>
      <c r="AD2148" s="12">
        <f t="shared" ca="1" si="1102"/>
        <v>1.8114788912307198E-4</v>
      </c>
      <c r="AE2148" s="12">
        <f t="shared" ca="1" si="1102"/>
        <v>1.7153231639600663E-4</v>
      </c>
      <c r="AF2148" s="12">
        <f t="shared" ca="1" si="1102"/>
        <v>1.5258618755150554E-4</v>
      </c>
      <c r="AG2148" s="12">
        <f t="shared" ca="1" si="1102"/>
        <v>1.2750907247050439E-4</v>
      </c>
      <c r="AH2148" s="12">
        <f t="shared" ca="1" si="1102"/>
        <v>1.0009757264458346E-4</v>
      </c>
      <c r="AI2148" s="12">
        <f t="shared" ca="1" si="1102"/>
        <v>7.3818055396010198E-5</v>
      </c>
      <c r="AJ2148" s="12">
        <f t="shared" ca="1" si="1102"/>
        <v>5.1139708651498776E-5</v>
      </c>
      <c r="AK2148" s="12">
        <f t="shared" ca="1" si="1102"/>
        <v>3.328208255586721E-5</v>
      </c>
      <c r="AL2148" s="12">
        <f t="shared" ca="1" si="1102"/>
        <v>2.0347887717145357E-5</v>
      </c>
      <c r="AM2148" s="12">
        <f t="shared" ca="1" si="1102"/>
        <v>1.1686508149992783E-5</v>
      </c>
      <c r="AN2148" s="12">
        <f t="shared" ca="1" si="1102"/>
        <v>6.3053151030791762E-6</v>
      </c>
      <c r="AO2148" s="12">
        <f t="shared" ca="1" si="1102"/>
        <v>3.1958428724769495E-6</v>
      </c>
      <c r="AP2148" s="12">
        <f t="shared" ca="1" si="1102"/>
        <v>1.5216705553438117E-6</v>
      </c>
      <c r="AQ2148" s="12">
        <f t="shared" ca="1" si="1102"/>
        <v>6.8063213586814608E-7</v>
      </c>
      <c r="AR2148" s="12">
        <f t="shared" ca="1" si="1102"/>
        <v>2.8599659236570311E-7</v>
      </c>
      <c r="AS2148" s="12">
        <f t="shared" ca="1" si="1102"/>
        <v>1.1289270043945519E-7</v>
      </c>
      <c r="AT2148" s="12">
        <f t="shared" ca="1" si="1102"/>
        <v>4.1862721615267835E-8</v>
      </c>
      <c r="AU2148" s="12">
        <f t="shared" ca="1" si="1102"/>
        <v>1.4582958923887974E-8</v>
      </c>
      <c r="AV2148" s="12">
        <f t="shared" ca="1" si="1102"/>
        <v>4.7722198215338815E-9</v>
      </c>
      <c r="AX2148" s="13">
        <f t="shared" si="1099"/>
        <v>7.9738654256056321E-2</v>
      </c>
    </row>
    <row r="2149" spans="1:50" x14ac:dyDescent="0.2">
      <c r="A2149" s="9" t="str">
        <f t="shared" si="1094"/>
        <v>Monaco</v>
      </c>
      <c r="C2149" s="20">
        <f t="shared" si="1095"/>
        <v>734.17900388021053</v>
      </c>
      <c r="D2149" s="15">
        <f t="shared" si="1096"/>
        <v>734.17900388021053</v>
      </c>
      <c r="E2149" s="23">
        <f t="shared" si="1097"/>
        <v>1</v>
      </c>
      <c r="F2149" s="15">
        <f t="shared" si="1100"/>
        <v>734.17900388021053</v>
      </c>
      <c r="H2149" s="12">
        <f t="shared" ref="H2149:AV2149" ca="1" si="1103">_xlfn.NORM.DIST(H$2017,$F2149,$B$37+$B$38*$F2149,FALSE)/$AV739*($F1201/1000)</f>
        <v>2.3688141933797516E-16</v>
      </c>
      <c r="I2149" s="12">
        <f t="shared" ca="1" si="1103"/>
        <v>1.4390769574612518E-15</v>
      </c>
      <c r="J2149" s="12">
        <f t="shared" ca="1" si="1103"/>
        <v>8.2128451965757656E-15</v>
      </c>
      <c r="K2149" s="12">
        <f t="shared" ca="1" si="1103"/>
        <v>4.4031131846593193E-14</v>
      </c>
      <c r="L2149" s="12">
        <f t="shared" ca="1" si="1103"/>
        <v>2.2175971601331979E-13</v>
      </c>
      <c r="M2149" s="12">
        <f t="shared" ca="1" si="1103"/>
        <v>1.0492091250420499E-12</v>
      </c>
      <c r="N2149" s="12">
        <f t="shared" ca="1" si="1103"/>
        <v>4.6633504748764659E-12</v>
      </c>
      <c r="O2149" s="12">
        <f t="shared" ca="1" si="1103"/>
        <v>1.947110721507782E-11</v>
      </c>
      <c r="P2149" s="12">
        <f t="shared" ca="1" si="1103"/>
        <v>7.637299730002082E-11</v>
      </c>
      <c r="Q2149" s="12">
        <f t="shared" ca="1" si="1103"/>
        <v>2.8141394659634625E-10</v>
      </c>
      <c r="R2149" s="12">
        <f t="shared" ca="1" si="1103"/>
        <v>9.7410998149906838E-10</v>
      </c>
      <c r="S2149" s="12">
        <f t="shared" ca="1" si="1103"/>
        <v>3.1675754257984317E-9</v>
      </c>
      <c r="T2149" s="12">
        <f t="shared" ca="1" si="1103"/>
        <v>9.6761486466516741E-9</v>
      </c>
      <c r="U2149" s="12">
        <f t="shared" ca="1" si="1103"/>
        <v>2.7767366513016311E-8</v>
      </c>
      <c r="V2149" s="12">
        <f t="shared" ca="1" si="1103"/>
        <v>7.4855454037088645E-8</v>
      </c>
      <c r="W2149" s="12">
        <f t="shared" ca="1" si="1103"/>
        <v>1.8956964639257371E-7</v>
      </c>
      <c r="X2149" s="12">
        <f t="shared" ca="1" si="1103"/>
        <v>4.5099398114586429E-7</v>
      </c>
      <c r="Y2149" s="12">
        <f t="shared" ca="1" si="1103"/>
        <v>1.0079274819562127E-6</v>
      </c>
      <c r="Z2149" s="12">
        <f t="shared" ca="1" si="1103"/>
        <v>2.1161401267137574E-6</v>
      </c>
      <c r="AA2149" s="12">
        <f t="shared" ca="1" si="1103"/>
        <v>4.1736512155299522E-6</v>
      </c>
      <c r="AB2149" s="12">
        <f t="shared" ca="1" si="1103"/>
        <v>7.732937115748026E-6</v>
      </c>
      <c r="AC2149" s="12">
        <f t="shared" ca="1" si="1103"/>
        <v>1.3459514629615696E-5</v>
      </c>
      <c r="AD2149" s="12">
        <f t="shared" ca="1" si="1103"/>
        <v>2.2007510315074819E-5</v>
      </c>
      <c r="AE2149" s="12">
        <f t="shared" ca="1" si="1103"/>
        <v>3.3804072478502424E-5</v>
      </c>
      <c r="AF2149" s="12">
        <f t="shared" ca="1" si="1103"/>
        <v>4.8777970778274117E-5</v>
      </c>
      <c r="AG2149" s="12">
        <f t="shared" ca="1" si="1103"/>
        <v>6.6120332532123403E-5</v>
      </c>
      <c r="AH2149" s="12">
        <f t="shared" ca="1" si="1103"/>
        <v>8.4198222608449356E-5</v>
      </c>
      <c r="AI2149" s="12">
        <f t="shared" ca="1" si="1103"/>
        <v>1.0072271261010324E-4</v>
      </c>
      <c r="AJ2149" s="12">
        <f t="shared" ca="1" si="1103"/>
        <v>1.1319011416563019E-4</v>
      </c>
      <c r="AK2149" s="12">
        <f t="shared" ca="1" si="1103"/>
        <v>1.194940215158202E-4</v>
      </c>
      <c r="AL2149" s="12">
        <f t="shared" ca="1" si="1103"/>
        <v>1.1850603062900542E-4</v>
      </c>
      <c r="AM2149" s="12">
        <f t="shared" ca="1" si="1103"/>
        <v>1.1040565555286339E-4</v>
      </c>
      <c r="AN2149" s="12">
        <f t="shared" ca="1" si="1103"/>
        <v>9.6627064237166078E-5</v>
      </c>
      <c r="AO2149" s="12">
        <f t="shared" ca="1" si="1103"/>
        <v>7.9444318478074012E-5</v>
      </c>
      <c r="AP2149" s="12">
        <f t="shared" ca="1" si="1103"/>
        <v>6.1359738141075599E-5</v>
      </c>
      <c r="AQ2149" s="12">
        <f t="shared" ca="1" si="1103"/>
        <v>4.452057309894442E-5</v>
      </c>
      <c r="AR2149" s="12">
        <f t="shared" ca="1" si="1103"/>
        <v>3.0345520408455795E-5</v>
      </c>
      <c r="AS2149" s="12">
        <f t="shared" ca="1" si="1103"/>
        <v>1.9430547062821701E-5</v>
      </c>
      <c r="AT2149" s="12">
        <f t="shared" ca="1" si="1103"/>
        <v>1.1687780896702861E-5</v>
      </c>
      <c r="AU2149" s="12">
        <f t="shared" ca="1" si="1103"/>
        <v>6.6044352966065645E-6</v>
      </c>
      <c r="AV2149" s="12">
        <f t="shared" ca="1" si="1103"/>
        <v>3.5058708454427231E-6</v>
      </c>
      <c r="AX2149" s="13">
        <f t="shared" si="1099"/>
        <v>4.1619999999997851E-4</v>
      </c>
    </row>
    <row r="2150" spans="1:50" x14ac:dyDescent="0.2">
      <c r="A2150" s="9" t="str">
        <f t="shared" si="1094"/>
        <v>Mongolia</v>
      </c>
      <c r="C2150" s="20">
        <f t="shared" si="1095"/>
        <v>455.87352769005633</v>
      </c>
      <c r="D2150" s="15">
        <f t="shared" si="1096"/>
        <v>550.49550841741188</v>
      </c>
      <c r="E2150" s="23">
        <f t="shared" si="1097"/>
        <v>1</v>
      </c>
      <c r="F2150" s="15">
        <f t="shared" si="1100"/>
        <v>550.49550841741188</v>
      </c>
      <c r="H2150" s="12">
        <f t="shared" ref="H2150:AV2150" ca="1" si="1104">_xlfn.NORM.DIST(H$2017,$F2150,$B$37+$B$38*$F2150,FALSE)/$AV740*($F1202/1000)</f>
        <v>1.7688336467872745E-9</v>
      </c>
      <c r="I2150" s="12">
        <f t="shared" ca="1" si="1104"/>
        <v>6.7890372614273264E-9</v>
      </c>
      <c r="J2150" s="12">
        <f t="shared" ca="1" si="1104"/>
        <v>2.4478566914302134E-8</v>
      </c>
      <c r="K2150" s="12">
        <f t="shared" ca="1" si="1104"/>
        <v>8.2912570561880376E-8</v>
      </c>
      <c r="L2150" s="12">
        <f t="shared" ca="1" si="1104"/>
        <v>2.6382221728830321E-7</v>
      </c>
      <c r="M2150" s="12">
        <f t="shared" ca="1" si="1104"/>
        <v>7.8860394816351228E-7</v>
      </c>
      <c r="N2150" s="12">
        <f t="shared" ca="1" si="1104"/>
        <v>2.2144359479731167E-6</v>
      </c>
      <c r="O2150" s="12">
        <f t="shared" ca="1" si="1104"/>
        <v>5.8414934453064512E-6</v>
      </c>
      <c r="P2150" s="12">
        <f t="shared" ca="1" si="1104"/>
        <v>1.44757561744711E-5</v>
      </c>
      <c r="Q2150" s="12">
        <f t="shared" ca="1" si="1104"/>
        <v>3.3698860818131066E-5</v>
      </c>
      <c r="R2150" s="12">
        <f t="shared" ca="1" si="1104"/>
        <v>7.3696315461998667E-5</v>
      </c>
      <c r="S2150" s="12">
        <f t="shared" ca="1" si="1104"/>
        <v>1.5140245788606451E-4</v>
      </c>
      <c r="T2150" s="12">
        <f t="shared" ca="1" si="1104"/>
        <v>2.9219761769862972E-4</v>
      </c>
      <c r="U2150" s="12">
        <f t="shared" ca="1" si="1104"/>
        <v>5.2975737427535924E-4</v>
      </c>
      <c r="V2150" s="12">
        <f t="shared" ca="1" si="1104"/>
        <v>9.0226465704887858E-4</v>
      </c>
      <c r="W2150" s="12">
        <f t="shared" ca="1" si="1104"/>
        <v>1.4436020017884082E-3</v>
      </c>
      <c r="X2150" s="12">
        <f t="shared" ca="1" si="1104"/>
        <v>2.1697894853635147E-3</v>
      </c>
      <c r="Y2150" s="12">
        <f t="shared" ca="1" si="1104"/>
        <v>3.0636864789388998E-3</v>
      </c>
      <c r="Z2150" s="12">
        <f t="shared" ca="1" si="1104"/>
        <v>4.0637560994670769E-3</v>
      </c>
      <c r="AA2150" s="12">
        <f t="shared" ca="1" si="1104"/>
        <v>5.0636950539978826E-3</v>
      </c>
      <c r="AB2150" s="12">
        <f t="shared" ca="1" si="1104"/>
        <v>5.9273974356355147E-3</v>
      </c>
      <c r="AC2150" s="12">
        <f t="shared" ca="1" si="1104"/>
        <v>6.518041886728802E-3</v>
      </c>
      <c r="AD2150" s="12">
        <f t="shared" ca="1" si="1104"/>
        <v>6.7332825777614716E-3</v>
      </c>
      <c r="AE2150" s="12">
        <f t="shared" ca="1" si="1104"/>
        <v>6.5342106309299137E-3</v>
      </c>
      <c r="AF2150" s="12">
        <f t="shared" ca="1" si="1104"/>
        <v>5.9568410764781581E-3</v>
      </c>
      <c r="AG2150" s="12">
        <f t="shared" ca="1" si="1104"/>
        <v>5.101471823227061E-3</v>
      </c>
      <c r="AH2150" s="12">
        <f t="shared" ca="1" si="1104"/>
        <v>4.1042288210413275E-3</v>
      </c>
      <c r="AI2150" s="12">
        <f t="shared" ca="1" si="1104"/>
        <v>3.1018745831468083E-3</v>
      </c>
      <c r="AJ2150" s="12">
        <f t="shared" ca="1" si="1104"/>
        <v>2.2022848817312432E-3</v>
      </c>
      <c r="AK2150" s="12">
        <f t="shared" ca="1" si="1104"/>
        <v>1.468856453201159E-3</v>
      </c>
      <c r="AL2150" s="12">
        <f t="shared" ca="1" si="1104"/>
        <v>9.2032624847147621E-4</v>
      </c>
      <c r="AM2150" s="12">
        <f t="shared" ca="1" si="1104"/>
        <v>5.4170252078757054E-4</v>
      </c>
      <c r="AN2150" s="12">
        <f t="shared" ca="1" si="1104"/>
        <v>2.9952736045976225E-4</v>
      </c>
      <c r="AO2150" s="12">
        <f t="shared" ca="1" si="1104"/>
        <v>1.5558536284739747E-4</v>
      </c>
      <c r="AP2150" s="12">
        <f t="shared" ca="1" si="1104"/>
        <v>7.5920239524731732E-5</v>
      </c>
      <c r="AQ2150" s="12">
        <f t="shared" ca="1" si="1104"/>
        <v>3.4801903386617175E-5</v>
      </c>
      <c r="AR2150" s="12">
        <f t="shared" ca="1" si="1104"/>
        <v>1.4986665683970724E-5</v>
      </c>
      <c r="AS2150" s="12">
        <f t="shared" ca="1" si="1104"/>
        <v>6.0626659094084294E-6</v>
      </c>
      <c r="AT2150" s="12">
        <f t="shared" ca="1" si="1104"/>
        <v>2.3039807630613028E-6</v>
      </c>
      <c r="AU2150" s="12">
        <f t="shared" ca="1" si="1104"/>
        <v>8.225279332480867E-7</v>
      </c>
      <c r="AV2150" s="12">
        <f t="shared" ca="1" si="1104"/>
        <v>2.7585385497104527E-7</v>
      </c>
      <c r="AX2150" s="13">
        <f t="shared" si="1099"/>
        <v>6.6167812414355279E-2</v>
      </c>
    </row>
    <row r="2151" spans="1:50" x14ac:dyDescent="0.2">
      <c r="A2151" s="9" t="str">
        <f t="shared" si="1094"/>
        <v>Montenegro</v>
      </c>
      <c r="C2151" s="20">
        <f t="shared" si="1095"/>
        <v>477.76119737721069</v>
      </c>
      <c r="D2151" s="15">
        <f t="shared" si="1096"/>
        <v>561.25538867230352</v>
      </c>
      <c r="E2151" s="23">
        <f t="shared" si="1097"/>
        <v>1</v>
      </c>
      <c r="F2151" s="15">
        <f t="shared" si="1100"/>
        <v>561.25538867230352</v>
      </c>
      <c r="H2151" s="12">
        <f t="shared" ref="H2151:AV2151" ca="1" si="1105">_xlfn.NORM.DIST(H$2017,$F2151,$B$37+$B$38*$F2151,FALSE)/$AV741*($F1203/1000)</f>
        <v>7.4690167701868335E-11</v>
      </c>
      <c r="I2151" s="12">
        <f t="shared" ca="1" si="1105"/>
        <v>2.9448761013352121E-10</v>
      </c>
      <c r="J2151" s="12">
        <f t="shared" ca="1" si="1105"/>
        <v>1.0907550076772063E-9</v>
      </c>
      <c r="K2151" s="12">
        <f t="shared" ca="1" si="1105"/>
        <v>3.7952815420796603E-9</v>
      </c>
      <c r="L2151" s="12">
        <f t="shared" ca="1" si="1105"/>
        <v>1.240558863455345E-8</v>
      </c>
      <c r="M2151" s="12">
        <f t="shared" ca="1" si="1105"/>
        <v>3.8093190498806278E-8</v>
      </c>
      <c r="N2151" s="12">
        <f t="shared" ca="1" si="1105"/>
        <v>1.0988386230013658E-7</v>
      </c>
      <c r="O2151" s="12">
        <f t="shared" ca="1" si="1105"/>
        <v>2.9776735165449635E-7</v>
      </c>
      <c r="P2151" s="12">
        <f t="shared" ca="1" si="1105"/>
        <v>7.5801331703507183E-7</v>
      </c>
      <c r="Q2151" s="12">
        <f t="shared" ca="1" si="1105"/>
        <v>1.8127302729732103E-6</v>
      </c>
      <c r="R2151" s="12">
        <f t="shared" ca="1" si="1105"/>
        <v>4.072359733384512E-6</v>
      </c>
      <c r="S2151" s="12">
        <f t="shared" ca="1" si="1105"/>
        <v>8.5944022502363033E-6</v>
      </c>
      <c r="T2151" s="12">
        <f t="shared" ca="1" si="1105"/>
        <v>1.7038910164557713E-5</v>
      </c>
      <c r="U2151" s="12">
        <f t="shared" ca="1" si="1105"/>
        <v>3.1733980078849907E-5</v>
      </c>
      <c r="V2151" s="12">
        <f t="shared" ca="1" si="1105"/>
        <v>5.5521842686065993E-5</v>
      </c>
      <c r="W2151" s="12">
        <f t="shared" ca="1" si="1105"/>
        <v>9.1255656256951118E-5</v>
      </c>
      <c r="X2151" s="12">
        <f t="shared" ca="1" si="1105"/>
        <v>1.4090042688469972E-4</v>
      </c>
      <c r="Y2151" s="12">
        <f t="shared" ca="1" si="1105"/>
        <v>2.0437201177916242E-4</v>
      </c>
      <c r="Z2151" s="12">
        <f t="shared" ca="1" si="1105"/>
        <v>2.7847558569761647E-4</v>
      </c>
      <c r="AA2151" s="12">
        <f t="shared" ca="1" si="1105"/>
        <v>3.5645887075304902E-4</v>
      </c>
      <c r="AB2151" s="12">
        <f t="shared" ca="1" si="1105"/>
        <v>4.2863568341400271E-4</v>
      </c>
      <c r="AC2151" s="12">
        <f t="shared" ca="1" si="1105"/>
        <v>4.8419891660355036E-4</v>
      </c>
      <c r="AD2151" s="12">
        <f t="shared" ca="1" si="1105"/>
        <v>5.1382579032887318E-4</v>
      </c>
      <c r="AE2151" s="12">
        <f t="shared" ca="1" si="1105"/>
        <v>5.1222949158337948E-4</v>
      </c>
      <c r="AF2151" s="12">
        <f t="shared" ca="1" si="1105"/>
        <v>4.7970015040414574E-4</v>
      </c>
      <c r="AG2151" s="12">
        <f t="shared" ca="1" si="1105"/>
        <v>4.2201872864503599E-4</v>
      </c>
      <c r="AH2151" s="12">
        <f t="shared" ca="1" si="1105"/>
        <v>3.4877888895125744E-4</v>
      </c>
      <c r="AI2151" s="12">
        <f t="shared" ca="1" si="1105"/>
        <v>2.7078540320377159E-4</v>
      </c>
      <c r="AJ2151" s="12">
        <f t="shared" ca="1" si="1105"/>
        <v>1.9749536362890347E-4</v>
      </c>
      <c r="AK2151" s="12">
        <f t="shared" ca="1" si="1105"/>
        <v>1.3531475462987718E-4</v>
      </c>
      <c r="AL2151" s="12">
        <f t="shared" ca="1" si="1105"/>
        <v>8.709435333953427E-5</v>
      </c>
      <c r="AM2151" s="12">
        <f t="shared" ca="1" si="1105"/>
        <v>5.2661283326306057E-5</v>
      </c>
      <c r="AN2151" s="12">
        <f t="shared" ca="1" si="1105"/>
        <v>2.9912276921108681E-5</v>
      </c>
      <c r="AO2151" s="12">
        <f t="shared" ca="1" si="1105"/>
        <v>1.5961147168636996E-5</v>
      </c>
      <c r="AP2151" s="12">
        <f t="shared" ca="1" si="1105"/>
        <v>8.0008352209858193E-6</v>
      </c>
      <c r="AQ2151" s="12">
        <f t="shared" ca="1" si="1105"/>
        <v>3.7675857455675163E-6</v>
      </c>
      <c r="AR2151" s="12">
        <f t="shared" ca="1" si="1105"/>
        <v>1.6666620974212889E-6</v>
      </c>
      <c r="AS2151" s="12">
        <f t="shared" ca="1" si="1105"/>
        <v>6.9260969709785927E-7</v>
      </c>
      <c r="AT2151" s="12">
        <f t="shared" ca="1" si="1105"/>
        <v>2.7038722671112076E-7</v>
      </c>
      <c r="AU2151" s="12">
        <f t="shared" ca="1" si="1105"/>
        <v>9.9160879461122362E-8</v>
      </c>
      <c r="AV2151" s="12">
        <f t="shared" ca="1" si="1105"/>
        <v>3.4162619455060868E-8</v>
      </c>
      <c r="AX2151" s="13">
        <f t="shared" si="1099"/>
        <v>5.3420731873237925E-2</v>
      </c>
    </row>
    <row r="2152" spans="1:50" x14ac:dyDescent="0.2">
      <c r="A2152" s="9" t="str">
        <f t="shared" si="1094"/>
        <v>Montserrat</v>
      </c>
      <c r="C2152" s="20">
        <f t="shared" si="1095"/>
        <v>422.77162996928791</v>
      </c>
      <c r="D2152" s="15">
        <f t="shared" si="1096"/>
        <v>534.10581615850583</v>
      </c>
      <c r="E2152" s="23">
        <f t="shared" si="1097"/>
        <v>1</v>
      </c>
      <c r="F2152" s="15">
        <f t="shared" si="1100"/>
        <v>534.10581615850583</v>
      </c>
      <c r="H2152" s="12">
        <f t="shared" ref="H2152:AV2152" ca="1" si="1106">_xlfn.NORM.DIST(H$2017,$F2152,$B$37+$B$38*$F2152,FALSE)/$AV742*($F1204/1000)</f>
        <v>2.5490286438893462E-11</v>
      </c>
      <c r="I2152" s="12">
        <f t="shared" ca="1" si="1106"/>
        <v>9.3907663474003032E-11</v>
      </c>
      <c r="J2152" s="12">
        <f t="shared" ca="1" si="1106"/>
        <v>3.2500044008027794E-10</v>
      </c>
      <c r="K2152" s="12">
        <f t="shared" ca="1" si="1106"/>
        <v>1.0566312674628482E-9</v>
      </c>
      <c r="L2152" s="12">
        <f t="shared" ca="1" si="1106"/>
        <v>3.2271530446286097E-9</v>
      </c>
      <c r="M2152" s="12">
        <f t="shared" ca="1" si="1106"/>
        <v>9.2591743223407071E-9</v>
      </c>
      <c r="N2152" s="12">
        <f t="shared" ca="1" si="1106"/>
        <v>2.4956377955900987E-8</v>
      </c>
      <c r="O2152" s="12">
        <f t="shared" ca="1" si="1106"/>
        <v>6.3189867214936099E-8</v>
      </c>
      <c r="P2152" s="12">
        <f t="shared" ca="1" si="1106"/>
        <v>1.5030378806742858E-7</v>
      </c>
      <c r="Q2152" s="12">
        <f t="shared" ca="1" si="1106"/>
        <v>3.3585282400687521E-7</v>
      </c>
      <c r="R2152" s="12">
        <f t="shared" ca="1" si="1106"/>
        <v>7.0499279338420878E-7</v>
      </c>
      <c r="S2152" s="12">
        <f t="shared" ca="1" si="1106"/>
        <v>1.3901989161168723E-6</v>
      </c>
      <c r="T2152" s="12">
        <f t="shared" ca="1" si="1106"/>
        <v>2.5752880254917719E-6</v>
      </c>
      <c r="U2152" s="12">
        <f t="shared" ca="1" si="1106"/>
        <v>4.4815811651875007E-6</v>
      </c>
      <c r="V2152" s="12">
        <f t="shared" ca="1" si="1106"/>
        <v>7.3264454259615397E-6</v>
      </c>
      <c r="W2152" s="12">
        <f t="shared" ca="1" si="1106"/>
        <v>1.1251539948673413E-5</v>
      </c>
      <c r="X2152" s="12">
        <f t="shared" ca="1" si="1106"/>
        <v>1.6232567180043217E-5</v>
      </c>
      <c r="Y2152" s="12">
        <f t="shared" ca="1" si="1106"/>
        <v>2.1999815883724426E-5</v>
      </c>
      <c r="Z2152" s="12">
        <f t="shared" ca="1" si="1106"/>
        <v>2.800963686743512E-5</v>
      </c>
      <c r="AA2152" s="12">
        <f t="shared" ca="1" si="1106"/>
        <v>3.3500593838430071E-5</v>
      </c>
      <c r="AB2152" s="12">
        <f t="shared" ca="1" si="1106"/>
        <v>3.7640391114502796E-5</v>
      </c>
      <c r="AC2152" s="12">
        <f t="shared" ca="1" si="1106"/>
        <v>3.9729430917921671E-5</v>
      </c>
      <c r="AD2152" s="12">
        <f t="shared" ca="1" si="1106"/>
        <v>3.9393734719313838E-5</v>
      </c>
      <c r="AE2152" s="12">
        <f t="shared" ca="1" si="1106"/>
        <v>3.6694296225353266E-5</v>
      </c>
      <c r="AF2152" s="12">
        <f t="shared" ca="1" si="1106"/>
        <v>3.2108984025942895E-5</v>
      </c>
      <c r="AG2152" s="12">
        <f t="shared" ca="1" si="1106"/>
        <v>2.6394361494096615E-5</v>
      </c>
      <c r="AH2152" s="12">
        <f t="shared" ca="1" si="1106"/>
        <v>2.0382260678510667E-5</v>
      </c>
      <c r="AI2152" s="12">
        <f t="shared" ca="1" si="1106"/>
        <v>1.4785980796390625E-5</v>
      </c>
      <c r="AJ2152" s="12">
        <f t="shared" ca="1" si="1106"/>
        <v>1.0076379572792056E-5</v>
      </c>
      <c r="AK2152" s="12">
        <f t="shared" ca="1" si="1106"/>
        <v>6.4508284805553657E-6</v>
      </c>
      <c r="AL2152" s="12">
        <f t="shared" ca="1" si="1106"/>
        <v>3.8795652933152084E-6</v>
      </c>
      <c r="AM2152" s="12">
        <f t="shared" ca="1" si="1106"/>
        <v>2.1918318381037442E-6</v>
      </c>
      <c r="AN2152" s="12">
        <f t="shared" ca="1" si="1106"/>
        <v>1.1632899915973958E-6</v>
      </c>
      <c r="AO2152" s="12">
        <f t="shared" ca="1" si="1106"/>
        <v>5.7999646559724848E-7</v>
      </c>
      <c r="AP2152" s="12">
        <f t="shared" ca="1" si="1106"/>
        <v>2.7165599731660537E-7</v>
      </c>
      <c r="AQ2152" s="12">
        <f t="shared" ca="1" si="1106"/>
        <v>1.1952805222989812E-7</v>
      </c>
      <c r="AR2152" s="12">
        <f t="shared" ca="1" si="1106"/>
        <v>4.9405691539762491E-8</v>
      </c>
      <c r="AS2152" s="12">
        <f t="shared" ca="1" si="1106"/>
        <v>1.918406854501392E-8</v>
      </c>
      <c r="AT2152" s="12">
        <f t="shared" ca="1" si="1106"/>
        <v>6.9977922867663303E-9</v>
      </c>
      <c r="AU2152" s="12">
        <f t="shared" ca="1" si="1106"/>
        <v>2.3979381215985393E-9</v>
      </c>
      <c r="AV2152" s="12">
        <f t="shared" ca="1" si="1106"/>
        <v>7.7191857485784231E-10</v>
      </c>
      <c r="AX2152" s="13">
        <f t="shared" si="1099"/>
        <v>8.9950784873290127E-2</v>
      </c>
    </row>
    <row r="2153" spans="1:50" x14ac:dyDescent="0.2">
      <c r="A2153" s="9" t="str">
        <f t="shared" si="1094"/>
        <v>Morocco</v>
      </c>
      <c r="C2153" s="20">
        <f t="shared" si="1095"/>
        <v>317.2853798381048</v>
      </c>
      <c r="D2153" s="15">
        <f t="shared" si="1096"/>
        <v>481.3705883034383</v>
      </c>
      <c r="E2153" s="23">
        <f t="shared" si="1097"/>
        <v>1</v>
      </c>
      <c r="F2153" s="15">
        <f t="shared" si="1100"/>
        <v>481.3705883034383</v>
      </c>
      <c r="H2153" s="12">
        <f t="shared" ref="H2153:AV2153" ca="1" si="1107">_xlfn.NORM.DIST(H$2017,$F2153,$B$37+$B$38*$F2153,FALSE)/$AV743*($F1205/1000)</f>
        <v>4.7811218552954591E-7</v>
      </c>
      <c r="I2153" s="12">
        <f t="shared" ca="1" si="1107"/>
        <v>1.5438303899367231E-6</v>
      </c>
      <c r="J2153" s="12">
        <f t="shared" ca="1" si="1107"/>
        <v>4.6830193644719348E-6</v>
      </c>
      <c r="K2153" s="12">
        <f t="shared" ca="1" si="1107"/>
        <v>1.3344703119115327E-5</v>
      </c>
      <c r="L2153" s="12">
        <f t="shared" ca="1" si="1107"/>
        <v>3.572304528690721E-5</v>
      </c>
      <c r="M2153" s="12">
        <f t="shared" ca="1" si="1107"/>
        <v>8.9834804442094353E-5</v>
      </c>
      <c r="N2153" s="12">
        <f t="shared" ca="1" si="1107"/>
        <v>2.1222540655137698E-4</v>
      </c>
      <c r="O2153" s="12">
        <f t="shared" ca="1" si="1107"/>
        <v>4.7098461033887246E-4</v>
      </c>
      <c r="P2153" s="12">
        <f t="shared" ca="1" si="1107"/>
        <v>9.8191219490668079E-4</v>
      </c>
      <c r="Q2153" s="12">
        <f t="shared" ca="1" si="1107"/>
        <v>1.9230704118787646E-3</v>
      </c>
      <c r="R2153" s="12">
        <f t="shared" ca="1" si="1107"/>
        <v>3.5381342929955177E-3</v>
      </c>
      <c r="S2153" s="12">
        <f t="shared" ca="1" si="1107"/>
        <v>6.1151911209272342E-3</v>
      </c>
      <c r="T2153" s="12">
        <f t="shared" ca="1" si="1107"/>
        <v>9.928927774752936E-3</v>
      </c>
      <c r="U2153" s="12">
        <f t="shared" ca="1" si="1107"/>
        <v>1.5144371800444289E-2</v>
      </c>
      <c r="V2153" s="12">
        <f t="shared" ca="1" si="1107"/>
        <v>2.1699851894196095E-2</v>
      </c>
      <c r="W2153" s="12">
        <f t="shared" ca="1" si="1107"/>
        <v>2.9209146780469347E-2</v>
      </c>
      <c r="X2153" s="12">
        <f t="shared" ca="1" si="1107"/>
        <v>3.6934954418816446E-2</v>
      </c>
      <c r="Y2153" s="12">
        <f t="shared" ca="1" si="1107"/>
        <v>4.3874568529256565E-2</v>
      </c>
      <c r="Z2153" s="12">
        <f t="shared" ca="1" si="1107"/>
        <v>4.8960376024093803E-2</v>
      </c>
      <c r="AA2153" s="12">
        <f t="shared" ca="1" si="1107"/>
        <v>5.1325504335213351E-2</v>
      </c>
      <c r="AB2153" s="12">
        <f t="shared" ca="1" si="1107"/>
        <v>5.0545011691889921E-2</v>
      </c>
      <c r="AC2153" s="12">
        <f t="shared" ca="1" si="1107"/>
        <v>4.6760588902756875E-2</v>
      </c>
      <c r="AD2153" s="12">
        <f t="shared" ca="1" si="1107"/>
        <v>4.0638553167359863E-2</v>
      </c>
      <c r="AE2153" s="12">
        <f t="shared" ca="1" si="1107"/>
        <v>3.3178221182808131E-2</v>
      </c>
      <c r="AF2153" s="12">
        <f t="shared" ca="1" si="1107"/>
        <v>2.5446294748738416E-2</v>
      </c>
      <c r="AG2153" s="12">
        <f t="shared" ca="1" si="1107"/>
        <v>1.8333804820498751E-2</v>
      </c>
      <c r="AH2153" s="12">
        <f t="shared" ca="1" si="1107"/>
        <v>1.2409013261276259E-2</v>
      </c>
      <c r="AI2153" s="12">
        <f t="shared" ca="1" si="1107"/>
        <v>7.8900269868035691E-3</v>
      </c>
      <c r="AJ2153" s="12">
        <f t="shared" ca="1" si="1107"/>
        <v>4.7127708503187362E-3</v>
      </c>
      <c r="AK2153" s="12">
        <f t="shared" ca="1" si="1107"/>
        <v>2.6444219493317418E-3</v>
      </c>
      <c r="AL2153" s="12">
        <f t="shared" ca="1" si="1107"/>
        <v>1.3939326089360941E-3</v>
      </c>
      <c r="AM2153" s="12">
        <f t="shared" ca="1" si="1107"/>
        <v>6.9025473957570196E-4</v>
      </c>
      <c r="AN2153" s="12">
        <f t="shared" ca="1" si="1107"/>
        <v>3.2109505089566781E-4</v>
      </c>
      <c r="AO2153" s="12">
        <f t="shared" ca="1" si="1107"/>
        <v>1.4031833443147403E-4</v>
      </c>
      <c r="AP2153" s="12">
        <f t="shared" ca="1" si="1107"/>
        <v>5.7603891692472577E-5</v>
      </c>
      <c r="AQ2153" s="12">
        <f t="shared" ca="1" si="1107"/>
        <v>2.2214974761456089E-5</v>
      </c>
      <c r="AR2153" s="12">
        <f t="shared" ca="1" si="1107"/>
        <v>8.0481565969702034E-6</v>
      </c>
      <c r="AS2153" s="12">
        <f t="shared" ca="1" si="1107"/>
        <v>2.739072999485411E-6</v>
      </c>
      <c r="AT2153" s="12">
        <f t="shared" ca="1" si="1107"/>
        <v>8.7572427913068238E-7</v>
      </c>
      <c r="AU2153" s="12">
        <f t="shared" ca="1" si="1107"/>
        <v>2.6301939173702645E-7</v>
      </c>
      <c r="AV2153" s="12">
        <f t="shared" ca="1" si="1107"/>
        <v>7.4210394878144706E-8</v>
      </c>
      <c r="AX2153" s="13">
        <f t="shared" si="1099"/>
        <v>0.20790673155886874</v>
      </c>
    </row>
    <row r="2154" spans="1:50" x14ac:dyDescent="0.2">
      <c r="A2154" s="9" t="str">
        <f t="shared" si="1094"/>
        <v>Mozambique</v>
      </c>
      <c r="C2154" s="20">
        <f t="shared" si="1095"/>
        <v>267.67329342853441</v>
      </c>
      <c r="D2154" s="15">
        <f t="shared" si="1096"/>
        <v>455.96829118408937</v>
      </c>
      <c r="E2154" s="23">
        <f t="shared" si="1097"/>
        <v>1</v>
      </c>
      <c r="F2154" s="15">
        <f t="shared" si="1100"/>
        <v>455.96829118408937</v>
      </c>
      <c r="H2154" s="12">
        <f t="shared" ref="H2154:AV2154" ca="1" si="1108">_xlfn.NORM.DIST(H$2017,$F2154,$B$37+$B$38*$F2154,FALSE)/$AV744*($F1206/1000)</f>
        <v>5.2971687002700792E-6</v>
      </c>
      <c r="I2154" s="12">
        <f t="shared" ca="1" si="1108"/>
        <v>1.6052156441592074E-5</v>
      </c>
      <c r="J2154" s="12">
        <f t="shared" ca="1" si="1108"/>
        <v>4.5696144377906749E-5</v>
      </c>
      <c r="K2154" s="12">
        <f t="shared" ca="1" si="1108"/>
        <v>1.2220312927233571E-4</v>
      </c>
      <c r="L2154" s="12">
        <f t="shared" ca="1" si="1108"/>
        <v>3.0700234382374878E-4</v>
      </c>
      <c r="M2154" s="12">
        <f t="shared" ca="1" si="1108"/>
        <v>7.2453213110116861E-4</v>
      </c>
      <c r="N2154" s="12">
        <f t="shared" ca="1" si="1108"/>
        <v>1.606313109902794E-3</v>
      </c>
      <c r="O2154" s="12">
        <f t="shared" ca="1" si="1108"/>
        <v>3.3454870456498917E-3</v>
      </c>
      <c r="P2154" s="12">
        <f t="shared" ca="1" si="1108"/>
        <v>6.5455341962937438E-3</v>
      </c>
      <c r="Q2154" s="12">
        <f t="shared" ca="1" si="1108"/>
        <v>1.2030604077501899E-2</v>
      </c>
      <c r="R2154" s="12">
        <f t="shared" ca="1" si="1108"/>
        <v>2.0772385219485812E-2</v>
      </c>
      <c r="S2154" s="12">
        <f t="shared" ca="1" si="1108"/>
        <v>3.3693171775893607E-2</v>
      </c>
      <c r="T2154" s="12">
        <f t="shared" ca="1" si="1108"/>
        <v>5.133978187835353E-2</v>
      </c>
      <c r="U2154" s="12">
        <f t="shared" ca="1" si="1108"/>
        <v>7.3489067585533405E-2</v>
      </c>
      <c r="V2154" s="12">
        <f t="shared" ca="1" si="1108"/>
        <v>9.8820728243391068E-2</v>
      </c>
      <c r="W2154" s="12">
        <f t="shared" ca="1" si="1108"/>
        <v>0.12483315812416235</v>
      </c>
      <c r="X2154" s="12">
        <f t="shared" ca="1" si="1108"/>
        <v>0.14813867654070625</v>
      </c>
      <c r="Y2154" s="12">
        <f t="shared" ca="1" si="1108"/>
        <v>0.16514428835745973</v>
      </c>
      <c r="Z2154" s="12">
        <f t="shared" ca="1" si="1108"/>
        <v>0.17294788297367261</v>
      </c>
      <c r="AA2154" s="12">
        <f t="shared" ca="1" si="1108"/>
        <v>0.17014670280355043</v>
      </c>
      <c r="AB2154" s="12">
        <f t="shared" ca="1" si="1108"/>
        <v>0.15724919094516807</v>
      </c>
      <c r="AC2154" s="12">
        <f t="shared" ca="1" si="1108"/>
        <v>0.13652428057884011</v>
      </c>
      <c r="AD2154" s="12">
        <f t="shared" ca="1" si="1108"/>
        <v>0.1113494224025029</v>
      </c>
      <c r="AE2154" s="12">
        <f t="shared" ca="1" si="1108"/>
        <v>8.5314457862946114E-2</v>
      </c>
      <c r="AF2154" s="12">
        <f t="shared" ca="1" si="1108"/>
        <v>6.1406436729431607E-2</v>
      </c>
      <c r="AG2154" s="12">
        <f t="shared" ca="1" si="1108"/>
        <v>4.1520421491921963E-2</v>
      </c>
      <c r="AH2154" s="12">
        <f t="shared" ca="1" si="1108"/>
        <v>2.6373405059918181E-2</v>
      </c>
      <c r="AI2154" s="12">
        <f t="shared" ca="1" si="1108"/>
        <v>1.5737192286028424E-2</v>
      </c>
      <c r="AJ2154" s="12">
        <f t="shared" ca="1" si="1108"/>
        <v>8.8215498472645863E-3</v>
      </c>
      <c r="AK2154" s="12">
        <f t="shared" ca="1" si="1108"/>
        <v>4.6453573532272575E-3</v>
      </c>
      <c r="AL2154" s="12">
        <f t="shared" ca="1" si="1108"/>
        <v>2.2979996569550587E-3</v>
      </c>
      <c r="AM2154" s="12">
        <f t="shared" ca="1" si="1108"/>
        <v>1.0679167180109889E-3</v>
      </c>
      <c r="AN2154" s="12">
        <f t="shared" ca="1" si="1108"/>
        <v>4.6620980822749061E-4</v>
      </c>
      <c r="AO2154" s="12">
        <f t="shared" ca="1" si="1108"/>
        <v>1.9119741736284567E-4</v>
      </c>
      <c r="AP2154" s="12">
        <f t="shared" ca="1" si="1108"/>
        <v>7.3661275062164775E-5</v>
      </c>
      <c r="AQ2154" s="12">
        <f t="shared" ca="1" si="1108"/>
        <v>2.6659563690794766E-5</v>
      </c>
      <c r="AR2154" s="12">
        <f t="shared" ca="1" si="1108"/>
        <v>9.0640739005846839E-6</v>
      </c>
      <c r="AS2154" s="12">
        <f t="shared" ca="1" si="1108"/>
        <v>2.8950124306515507E-6</v>
      </c>
      <c r="AT2154" s="12">
        <f t="shared" ca="1" si="1108"/>
        <v>8.6862839646793003E-7</v>
      </c>
      <c r="AU2154" s="12">
        <f t="shared" ca="1" si="1108"/>
        <v>2.4483539797434289E-7</v>
      </c>
      <c r="AV2154" s="12">
        <f t="shared" ca="1" si="1108"/>
        <v>6.4829248529120218E-8</v>
      </c>
      <c r="AX2154" s="13">
        <f t="shared" si="1099"/>
        <v>0.28784787003038687</v>
      </c>
    </row>
    <row r="2155" spans="1:50" x14ac:dyDescent="0.2">
      <c r="A2155" s="9" t="str">
        <f t="shared" si="1094"/>
        <v>Myanmar</v>
      </c>
      <c r="C2155" s="20">
        <f t="shared" si="1095"/>
        <v>444.54613292037146</v>
      </c>
      <c r="D2155" s="15">
        <f t="shared" si="1096"/>
        <v>544.02397226734377</v>
      </c>
      <c r="E2155" s="23">
        <f t="shared" si="1097"/>
        <v>1</v>
      </c>
      <c r="F2155" s="15">
        <f t="shared" si="1100"/>
        <v>544.02397226734377</v>
      </c>
      <c r="H2155" s="12">
        <f t="shared" ref="H2155:AV2155" ca="1" si="1109">_xlfn.NORM.DIST(H$2017,$F2155,$B$37+$B$38*$F2155,FALSE)/$AV745*($F1207/1000)</f>
        <v>2.6222622978092212E-8</v>
      </c>
      <c r="I2155" s="12">
        <f t="shared" ca="1" si="1109"/>
        <v>9.9030951363061419E-8</v>
      </c>
      <c r="J2155" s="12">
        <f t="shared" ca="1" si="1109"/>
        <v>3.5133576862246304E-7</v>
      </c>
      <c r="K2155" s="12">
        <f t="shared" ca="1" si="1109"/>
        <v>1.1709284998020822E-6</v>
      </c>
      <c r="L2155" s="12">
        <f t="shared" ca="1" si="1109"/>
        <v>3.6660212808590107E-6</v>
      </c>
      <c r="M2155" s="12">
        <f t="shared" ca="1" si="1109"/>
        <v>1.0782418435604646E-5</v>
      </c>
      <c r="N2155" s="12">
        <f t="shared" ca="1" si="1109"/>
        <v>2.9791610161384495E-5</v>
      </c>
      <c r="O2155" s="12">
        <f t="shared" ca="1" si="1109"/>
        <v>7.7326502266188111E-5</v>
      </c>
      <c r="P2155" s="12">
        <f t="shared" ca="1" si="1109"/>
        <v>1.8854688014473779E-4</v>
      </c>
      <c r="Q2155" s="12">
        <f t="shared" ca="1" si="1109"/>
        <v>4.3188381601767198E-4</v>
      </c>
      <c r="R2155" s="12">
        <f t="shared" ca="1" si="1109"/>
        <v>9.2933245522953912E-4</v>
      </c>
      <c r="S2155" s="12">
        <f t="shared" ca="1" si="1109"/>
        <v>1.8785894262260433E-3</v>
      </c>
      <c r="T2155" s="12">
        <f t="shared" ca="1" si="1109"/>
        <v>3.5673788865818673E-3</v>
      </c>
      <c r="U2155" s="12">
        <f t="shared" ca="1" si="1109"/>
        <v>6.3638978006083126E-3</v>
      </c>
      <c r="V2155" s="12">
        <f t="shared" ca="1" si="1109"/>
        <v>1.0664825416497587E-2</v>
      </c>
      <c r="W2155" s="12">
        <f t="shared" ca="1" si="1109"/>
        <v>1.6789621248855423E-2</v>
      </c>
      <c r="X2155" s="12">
        <f t="shared" ca="1" si="1109"/>
        <v>2.4830452998799709E-2</v>
      </c>
      <c r="Y2155" s="12">
        <f t="shared" ca="1" si="1109"/>
        <v>3.4497290131292303E-2</v>
      </c>
      <c r="Z2155" s="12">
        <f t="shared" ca="1" si="1109"/>
        <v>4.5023775950762651E-2</v>
      </c>
      <c r="AA2155" s="12">
        <f t="shared" ca="1" si="1109"/>
        <v>5.520208009039039E-2</v>
      </c>
      <c r="AB2155" s="12">
        <f t="shared" ca="1" si="1109"/>
        <v>6.3580738203416934E-2</v>
      </c>
      <c r="AC2155" s="12">
        <f t="shared" ca="1" si="1109"/>
        <v>6.8794272759993044E-2</v>
      </c>
      <c r="AD2155" s="12">
        <f t="shared" ca="1" si="1109"/>
        <v>6.9925502642778761E-2</v>
      </c>
      <c r="AE2155" s="12">
        <f t="shared" ca="1" si="1109"/>
        <v>6.6769097287297463E-2</v>
      </c>
      <c r="AF2155" s="12">
        <f t="shared" ca="1" si="1109"/>
        <v>5.9892440114165328E-2</v>
      </c>
      <c r="AG2155" s="12">
        <f t="shared" ca="1" si="1109"/>
        <v>5.0469047086338335E-2</v>
      </c>
      <c r="AH2155" s="12">
        <f t="shared" ca="1" si="1109"/>
        <v>3.9951657073923091E-2</v>
      </c>
      <c r="AI2155" s="12">
        <f t="shared" ca="1" si="1109"/>
        <v>2.9709892784003891E-2</v>
      </c>
      <c r="AJ2155" s="12">
        <f t="shared" ca="1" si="1109"/>
        <v>2.0755058734247302E-2</v>
      </c>
      <c r="AK2155" s="12">
        <f t="shared" ca="1" si="1109"/>
        <v>1.3620825959988323E-2</v>
      </c>
      <c r="AL2155" s="12">
        <f t="shared" ca="1" si="1109"/>
        <v>8.397297036705437E-3</v>
      </c>
      <c r="AM2155" s="12">
        <f t="shared" ca="1" si="1109"/>
        <v>4.863312564628069E-3</v>
      </c>
      <c r="AN2155" s="12">
        <f t="shared" ca="1" si="1109"/>
        <v>2.6459488489906061E-3</v>
      </c>
      <c r="AO2155" s="12">
        <f t="shared" ca="1" si="1109"/>
        <v>1.3523443808204757E-3</v>
      </c>
      <c r="AP2155" s="12">
        <f t="shared" ca="1" si="1109"/>
        <v>6.4930650268316278E-4</v>
      </c>
      <c r="AQ2155" s="12">
        <f t="shared" ca="1" si="1109"/>
        <v>2.9286589413588464E-4</v>
      </c>
      <c r="AR2155" s="12">
        <f t="shared" ca="1" si="1109"/>
        <v>1.2409218734473837E-4</v>
      </c>
      <c r="AS2155" s="12">
        <f t="shared" ca="1" si="1109"/>
        <v>4.939428189508721E-5</v>
      </c>
      <c r="AT2155" s="12">
        <f t="shared" ca="1" si="1109"/>
        <v>1.8469940948545784E-5</v>
      </c>
      <c r="AU2155" s="12">
        <f t="shared" ca="1" si="1109"/>
        <v>6.4880013683596454E-6</v>
      </c>
      <c r="AV2155" s="12">
        <f t="shared" ca="1" si="1109"/>
        <v>2.1409816919165528E-6</v>
      </c>
      <c r="AX2155" s="13">
        <f t="shared" si="1099"/>
        <v>7.4899794226007607E-2</v>
      </c>
    </row>
    <row r="2156" spans="1:50" x14ac:dyDescent="0.2">
      <c r="A2156" s="9" t="str">
        <f t="shared" si="1094"/>
        <v>Namibia</v>
      </c>
      <c r="C2156" s="20">
        <f t="shared" si="1095"/>
        <v>292.21945794072008</v>
      </c>
      <c r="D2156" s="15">
        <f t="shared" si="1096"/>
        <v>469.09626772358615</v>
      </c>
      <c r="E2156" s="23">
        <f t="shared" si="1097"/>
        <v>1</v>
      </c>
      <c r="F2156" s="15">
        <f t="shared" si="1100"/>
        <v>469.09626772358615</v>
      </c>
      <c r="H2156" s="12">
        <f t="shared" ref="H2156:AV2156" ca="1" si="1110">_xlfn.NORM.DIST(H$2017,$F2156,$B$37+$B$38*$F2156,FALSE)/$AV746*($F1208/1000)</f>
        <v>1.2273743625142777E-7</v>
      </c>
      <c r="I2156" s="12">
        <f t="shared" ca="1" si="1110"/>
        <v>3.8434403594110478E-7</v>
      </c>
      <c r="J2156" s="12">
        <f t="shared" ca="1" si="1110"/>
        <v>1.1306282692907129E-6</v>
      </c>
      <c r="K2156" s="12">
        <f t="shared" ca="1" si="1110"/>
        <v>3.1244683416750147E-6</v>
      </c>
      <c r="L2156" s="12">
        <f t="shared" ca="1" si="1110"/>
        <v>8.1112728770523012E-6</v>
      </c>
      <c r="M2156" s="12">
        <f t="shared" ca="1" si="1110"/>
        <v>1.9781466750752627E-5</v>
      </c>
      <c r="N2156" s="12">
        <f t="shared" ca="1" si="1110"/>
        <v>4.5319443012356242E-5</v>
      </c>
      <c r="O2156" s="12">
        <f t="shared" ca="1" si="1110"/>
        <v>9.7536514470813237E-5</v>
      </c>
      <c r="P2156" s="12">
        <f t="shared" ca="1" si="1110"/>
        <v>1.9719981116665507E-4</v>
      </c>
      <c r="Q2156" s="12">
        <f t="shared" ca="1" si="1110"/>
        <v>3.745435759646639E-4</v>
      </c>
      <c r="R2156" s="12">
        <f t="shared" ca="1" si="1110"/>
        <v>6.6827437031516585E-4</v>
      </c>
      <c r="S2156" s="12">
        <f t="shared" ca="1" si="1110"/>
        <v>1.1201181978575557E-3</v>
      </c>
      <c r="T2156" s="12">
        <f t="shared" ca="1" si="1110"/>
        <v>1.7637194144841291E-3</v>
      </c>
      <c r="U2156" s="12">
        <f t="shared" ca="1" si="1110"/>
        <v>2.6088657599765762E-3</v>
      </c>
      <c r="V2156" s="12">
        <f t="shared" ca="1" si="1110"/>
        <v>3.6251882625947638E-3</v>
      </c>
      <c r="W2156" s="12">
        <f t="shared" ca="1" si="1110"/>
        <v>4.73223161179827E-3</v>
      </c>
      <c r="X2156" s="12">
        <f t="shared" ca="1" si="1110"/>
        <v>5.803072740343921E-3</v>
      </c>
      <c r="Y2156" s="12">
        <f t="shared" ca="1" si="1110"/>
        <v>6.6850803464280871E-3</v>
      </c>
      <c r="Z2156" s="12">
        <f t="shared" ca="1" si="1110"/>
        <v>7.2345553405762089E-3</v>
      </c>
      <c r="AA2156" s="12">
        <f t="shared" ca="1" si="1110"/>
        <v>7.3548471202530248E-3</v>
      </c>
      <c r="AB2156" s="12">
        <f t="shared" ca="1" si="1110"/>
        <v>7.0241220851204435E-3</v>
      </c>
      <c r="AC2156" s="12">
        <f t="shared" ca="1" si="1110"/>
        <v>6.3018352886354831E-3</v>
      </c>
      <c r="AD2156" s="12">
        <f t="shared" ca="1" si="1110"/>
        <v>5.3112731756465303E-3</v>
      </c>
      <c r="AE2156" s="12">
        <f t="shared" ca="1" si="1110"/>
        <v>4.2052016422492464E-3</v>
      </c>
      <c r="AF2156" s="12">
        <f t="shared" ca="1" si="1110"/>
        <v>3.1277469296184133E-3</v>
      </c>
      <c r="AG2156" s="12">
        <f t="shared" ca="1" si="1110"/>
        <v>2.1854102838852335E-3</v>
      </c>
      <c r="AH2156" s="12">
        <f t="shared" ca="1" si="1110"/>
        <v>1.434468293217187E-3</v>
      </c>
      <c r="AI2156" s="12">
        <f t="shared" ca="1" si="1110"/>
        <v>8.8451564505569473E-4</v>
      </c>
      <c r="AJ2156" s="12">
        <f t="shared" ca="1" si="1110"/>
        <v>5.1236172553491093E-4</v>
      </c>
      <c r="AK2156" s="12">
        <f t="shared" ca="1" si="1110"/>
        <v>2.788074890023711E-4</v>
      </c>
      <c r="AL2156" s="12">
        <f t="shared" ca="1" si="1110"/>
        <v>1.4252425694427577E-4</v>
      </c>
      <c r="AM2156" s="12">
        <f t="shared" ca="1" si="1110"/>
        <v>6.844310927775733E-5</v>
      </c>
      <c r="AN2156" s="12">
        <f t="shared" ca="1" si="1110"/>
        <v>3.0876443534544948E-5</v>
      </c>
      <c r="AO2156" s="12">
        <f t="shared" ca="1" si="1110"/>
        <v>1.3085231362344728E-5</v>
      </c>
      <c r="AP2156" s="12">
        <f t="shared" ca="1" si="1110"/>
        <v>5.2094531394992906E-6</v>
      </c>
      <c r="AQ2156" s="12">
        <f t="shared" ca="1" si="1110"/>
        <v>1.9483162848706688E-6</v>
      </c>
      <c r="AR2156" s="12">
        <f t="shared" ca="1" si="1110"/>
        <v>6.8451564750659503E-7</v>
      </c>
      <c r="AS2156" s="12">
        <f t="shared" ca="1" si="1110"/>
        <v>2.259247938998882E-7</v>
      </c>
      <c r="AT2156" s="12">
        <f t="shared" ca="1" si="1110"/>
        <v>7.0048849092397056E-8</v>
      </c>
      <c r="AU2156" s="12">
        <f t="shared" ca="1" si="1110"/>
        <v>2.0403031895908096E-8</v>
      </c>
      <c r="AV2156" s="12">
        <f t="shared" ca="1" si="1110"/>
        <v>5.5827092177778189E-9</v>
      </c>
      <c r="AX2156" s="13">
        <f t="shared" si="1099"/>
        <v>0.24479449803289466</v>
      </c>
    </row>
    <row r="2157" spans="1:50" x14ac:dyDescent="0.2">
      <c r="A2157" s="9" t="str">
        <f t="shared" si="1094"/>
        <v>Nauru</v>
      </c>
      <c r="C2157" s="20">
        <f t="shared" si="1095"/>
        <v>485.16013321188768</v>
      </c>
      <c r="D2157" s="15">
        <f t="shared" si="1096"/>
        <v>564.57868322697573</v>
      </c>
      <c r="E2157" s="23">
        <f t="shared" si="1097"/>
        <v>1</v>
      </c>
      <c r="F2157" s="15">
        <f t="shared" si="1100"/>
        <v>564.57868322697573</v>
      </c>
      <c r="H2157" s="12">
        <f t="shared" ref="H2157:AV2157" ca="1" si="1111">_xlfn.NORM.DIST(H$2017,$F2157,$B$37+$B$38*$F2157,FALSE)/$AV747*($F1209/1000)</f>
        <v>4.7792713544676498E-12</v>
      </c>
      <c r="I2157" s="12">
        <f t="shared" ca="1" si="1111"/>
        <v>1.900087074208948E-11</v>
      </c>
      <c r="J2157" s="12">
        <f t="shared" ca="1" si="1111"/>
        <v>7.0964625090311393E-11</v>
      </c>
      <c r="K2157" s="12">
        <f t="shared" ca="1" si="1111"/>
        <v>2.4898140694728222E-10</v>
      </c>
      <c r="L2157" s="12">
        <f t="shared" ca="1" si="1111"/>
        <v>8.2063212780952996E-10</v>
      </c>
      <c r="M2157" s="12">
        <f t="shared" ca="1" si="1111"/>
        <v>2.5408949460435987E-9</v>
      </c>
      <c r="N2157" s="12">
        <f t="shared" ca="1" si="1111"/>
        <v>7.3906306380894979E-9</v>
      </c>
      <c r="O2157" s="12">
        <f t="shared" ca="1" si="1111"/>
        <v>2.0194489619314941E-8</v>
      </c>
      <c r="P2157" s="12">
        <f t="shared" ca="1" si="1111"/>
        <v>5.1837119439750228E-8</v>
      </c>
      <c r="Q2157" s="12">
        <f t="shared" ca="1" si="1111"/>
        <v>1.2499868186975577E-7</v>
      </c>
      <c r="R2157" s="12">
        <f t="shared" ca="1" si="1111"/>
        <v>2.8315654302435533E-7</v>
      </c>
      <c r="S2157" s="12">
        <f t="shared" ca="1" si="1111"/>
        <v>6.0256564171786439E-7</v>
      </c>
      <c r="T2157" s="12">
        <f t="shared" ca="1" si="1111"/>
        <v>1.2045885272002376E-6</v>
      </c>
      <c r="U2157" s="12">
        <f t="shared" ca="1" si="1111"/>
        <v>2.2621931102026496E-6</v>
      </c>
      <c r="V2157" s="12">
        <f t="shared" ca="1" si="1111"/>
        <v>3.9909586035400981E-6</v>
      </c>
      <c r="W2157" s="12">
        <f t="shared" ca="1" si="1111"/>
        <v>6.6142615694775294E-6</v>
      </c>
      <c r="X2157" s="12">
        <f t="shared" ca="1" si="1111"/>
        <v>1.0297744283967418E-5</v>
      </c>
      <c r="Y2157" s="12">
        <f t="shared" ca="1" si="1111"/>
        <v>1.506119513959885E-5</v>
      </c>
      <c r="Z2157" s="12">
        <f t="shared" ca="1" si="1111"/>
        <v>2.0693471950630249E-5</v>
      </c>
      <c r="AA2157" s="12">
        <f t="shared" ca="1" si="1111"/>
        <v>2.6709384789649018E-5</v>
      </c>
      <c r="AB2157" s="12">
        <f t="shared" ca="1" si="1111"/>
        <v>3.238552947736619E-5</v>
      </c>
      <c r="AC2157" s="12">
        <f t="shared" ca="1" si="1111"/>
        <v>3.6888815791843072E-5</v>
      </c>
      <c r="AD2157" s="12">
        <f t="shared" ca="1" si="1111"/>
        <v>3.9472535177332E-5</v>
      </c>
      <c r="AE2157" s="12">
        <f t="shared" ca="1" si="1111"/>
        <v>3.9678196336997748E-5</v>
      </c>
      <c r="AF2157" s="12">
        <f t="shared" ca="1" si="1111"/>
        <v>3.7468423349101666E-5</v>
      </c>
      <c r="AG2157" s="12">
        <f t="shared" ca="1" si="1111"/>
        <v>3.3238047949050691E-5</v>
      </c>
      <c r="AH2157" s="12">
        <f t="shared" ca="1" si="1111"/>
        <v>2.7698879202444763E-5</v>
      </c>
      <c r="AI2157" s="12">
        <f t="shared" ca="1" si="1111"/>
        <v>2.1684303513905399E-5</v>
      </c>
      <c r="AJ2157" s="12">
        <f t="shared" ca="1" si="1111"/>
        <v>1.5947233509454457E-5</v>
      </c>
      <c r="AK2157" s="12">
        <f t="shared" ca="1" si="1111"/>
        <v>1.1017468675500503E-5</v>
      </c>
      <c r="AL2157" s="12">
        <f t="shared" ca="1" si="1111"/>
        <v>7.1504749611950764E-6</v>
      </c>
      <c r="AM2157" s="12">
        <f t="shared" ca="1" si="1111"/>
        <v>4.3595789897137579E-6</v>
      </c>
      <c r="AN2157" s="12">
        <f t="shared" ca="1" si="1111"/>
        <v>2.4969555225238998E-6</v>
      </c>
      <c r="AO2157" s="12">
        <f t="shared" ca="1" si="1111"/>
        <v>1.3434875831183465E-6</v>
      </c>
      <c r="AP2157" s="12">
        <f t="shared" ca="1" si="1111"/>
        <v>6.7906774471871654E-7</v>
      </c>
      <c r="AQ2157" s="12">
        <f t="shared" ca="1" si="1111"/>
        <v>3.2244017074581627E-7</v>
      </c>
      <c r="AR2157" s="12">
        <f t="shared" ca="1" si="1111"/>
        <v>1.4382744896885666E-7</v>
      </c>
      <c r="AS2157" s="12">
        <f t="shared" ca="1" si="1111"/>
        <v>6.0268586721117611E-8</v>
      </c>
      <c r="AT2157" s="12">
        <f t="shared" ca="1" si="1111"/>
        <v>2.3724487110534108E-8</v>
      </c>
      <c r="AU2157" s="12">
        <f t="shared" ca="1" si="1111"/>
        <v>8.7732246888968414E-9</v>
      </c>
      <c r="AV2157" s="12">
        <f t="shared" ca="1" si="1111"/>
        <v>3.0477424685077915E-9</v>
      </c>
      <c r="AX2157" s="13">
        <f t="shared" si="1099"/>
        <v>4.9903827116766816E-2</v>
      </c>
    </row>
    <row r="2158" spans="1:50" x14ac:dyDescent="0.2">
      <c r="A2158" s="9" t="str">
        <f t="shared" si="1094"/>
        <v>Nepal</v>
      </c>
      <c r="C2158" s="20">
        <f t="shared" si="1095"/>
        <v>390.8678582010578</v>
      </c>
      <c r="D2158" s="15">
        <f t="shared" si="1096"/>
        <v>517.04024284826505</v>
      </c>
      <c r="E2158" s="23">
        <f t="shared" si="1097"/>
        <v>1</v>
      </c>
      <c r="F2158" s="15">
        <f t="shared" si="1100"/>
        <v>517.04024284826505</v>
      </c>
      <c r="H2158" s="12">
        <f t="shared" ref="H2158:AV2158" ca="1" si="1112">_xlfn.NORM.DIST(H$2017,$F2158,$B$37+$B$38*$F2158,FALSE)/$AV748*($F1210/1000)</f>
        <v>4.2966658119458215E-8</v>
      </c>
      <c r="I2158" s="12">
        <f t="shared" ca="1" si="1112"/>
        <v>1.5168030198979079E-7</v>
      </c>
      <c r="J2158" s="12">
        <f t="shared" ca="1" si="1112"/>
        <v>5.0301783996188575E-7</v>
      </c>
      <c r="K2158" s="12">
        <f t="shared" ca="1" si="1112"/>
        <v>1.5670908907614777E-6</v>
      </c>
      <c r="L2158" s="12">
        <f t="shared" ca="1" si="1112"/>
        <v>4.5862907039000262E-6</v>
      </c>
      <c r="M2158" s="12">
        <f t="shared" ca="1" si="1112"/>
        <v>1.2609142914754035E-5</v>
      </c>
      <c r="N2158" s="12">
        <f t="shared" ca="1" si="1112"/>
        <v>3.2566129832769914E-5</v>
      </c>
      <c r="O2158" s="12">
        <f t="shared" ca="1" si="1112"/>
        <v>7.9013868936179707E-5</v>
      </c>
      <c r="P2158" s="12">
        <f t="shared" ca="1" si="1112"/>
        <v>1.8009311097389353E-4</v>
      </c>
      <c r="Q2158" s="12">
        <f t="shared" ca="1" si="1112"/>
        <v>3.8560927175471013E-4</v>
      </c>
      <c r="R2158" s="12">
        <f t="shared" ca="1" si="1112"/>
        <v>7.7562969922837356E-4</v>
      </c>
      <c r="S2158" s="12">
        <f t="shared" ca="1" si="1112"/>
        <v>1.4656085412131032E-3</v>
      </c>
      <c r="T2158" s="12">
        <f t="shared" ca="1" si="1112"/>
        <v>2.6015857158577342E-3</v>
      </c>
      <c r="U2158" s="12">
        <f t="shared" ca="1" si="1112"/>
        <v>4.3382531060422577E-3</v>
      </c>
      <c r="V2158" s="12">
        <f t="shared" ca="1" si="1112"/>
        <v>6.7959195376429242E-3</v>
      </c>
      <c r="W2158" s="12">
        <f t="shared" ca="1" si="1112"/>
        <v>1.0000878820635372E-2</v>
      </c>
      <c r="X2158" s="12">
        <f t="shared" ca="1" si="1112"/>
        <v>1.3825622566326509E-2</v>
      </c>
      <c r="Y2158" s="12">
        <f t="shared" ca="1" si="1112"/>
        <v>1.7955099789848404E-2</v>
      </c>
      <c r="Z2158" s="12">
        <f t="shared" ca="1" si="1112"/>
        <v>2.1905216231725221E-2</v>
      </c>
      <c r="AA2158" s="12">
        <f t="shared" ca="1" si="1112"/>
        <v>2.510521013455367E-2</v>
      </c>
      <c r="AB2158" s="12">
        <f t="shared" ca="1" si="1112"/>
        <v>2.7029422821358461E-2</v>
      </c>
      <c r="AC2158" s="12">
        <f t="shared" ca="1" si="1112"/>
        <v>2.7337970972245294E-2</v>
      </c>
      <c r="AD2158" s="12">
        <f t="shared" ca="1" si="1112"/>
        <v>2.5974809969037466E-2</v>
      </c>
      <c r="AE2158" s="12">
        <f t="shared" ca="1" si="1112"/>
        <v>2.3184358023612267E-2</v>
      </c>
      <c r="AF2158" s="12">
        <f t="shared" ca="1" si="1112"/>
        <v>1.9439915168882202E-2</v>
      </c>
      <c r="AG2158" s="12">
        <f t="shared" ca="1" si="1112"/>
        <v>1.5312646297822367E-2</v>
      </c>
      <c r="AH2158" s="12">
        <f t="shared" ca="1" si="1112"/>
        <v>1.133085629125515E-2</v>
      </c>
      <c r="AI2158" s="12">
        <f t="shared" ca="1" si="1112"/>
        <v>7.876473329272906E-3</v>
      </c>
      <c r="AJ2158" s="12">
        <f t="shared" ca="1" si="1112"/>
        <v>5.1434849921933616E-3</v>
      </c>
      <c r="AK2158" s="12">
        <f t="shared" ca="1" si="1112"/>
        <v>3.155293349422E-3</v>
      </c>
      <c r="AL2158" s="12">
        <f t="shared" ca="1" si="1112"/>
        <v>1.8183546941281535E-3</v>
      </c>
      <c r="AM2158" s="12">
        <f t="shared" ca="1" si="1112"/>
        <v>9.8440555753647103E-4</v>
      </c>
      <c r="AN2158" s="12">
        <f t="shared" ca="1" si="1112"/>
        <v>5.0064064648136031E-4</v>
      </c>
      <c r="AO2158" s="12">
        <f t="shared" ca="1" si="1112"/>
        <v>2.391854466234307E-4</v>
      </c>
      <c r="AP2158" s="12">
        <f t="shared" ca="1" si="1112"/>
        <v>1.0734949128524104E-4</v>
      </c>
      <c r="AQ2158" s="12">
        <f t="shared" ca="1" si="1112"/>
        <v>4.5260758219349404E-5</v>
      </c>
      <c r="AR2158" s="12">
        <f t="shared" ca="1" si="1112"/>
        <v>1.7926696022317697E-5</v>
      </c>
      <c r="AS2158" s="12">
        <f t="shared" ca="1" si="1112"/>
        <v>6.6701450534359964E-6</v>
      </c>
      <c r="AT2158" s="12">
        <f t="shared" ca="1" si="1112"/>
        <v>2.3314542486953845E-6</v>
      </c>
      <c r="AU2158" s="12">
        <f t="shared" ca="1" si="1112"/>
        <v>7.6555273325206577E-7</v>
      </c>
      <c r="AV2158" s="12">
        <f t="shared" ca="1" si="1112"/>
        <v>2.3614563382402387E-7</v>
      </c>
      <c r="AX2158" s="13">
        <f t="shared" si="1099"/>
        <v>0.12091952942248689</v>
      </c>
    </row>
    <row r="2159" spans="1:50" x14ac:dyDescent="0.2">
      <c r="A2159" s="9" t="str">
        <f t="shared" si="1094"/>
        <v>Netherlands</v>
      </c>
      <c r="C2159" s="20">
        <f t="shared" si="1095"/>
        <v>653.57899718946783</v>
      </c>
      <c r="D2159" s="15">
        <f t="shared" si="1096"/>
        <v>653.57899718946783</v>
      </c>
      <c r="E2159" s="23">
        <f t="shared" si="1097"/>
        <v>1</v>
      </c>
      <c r="F2159" s="15">
        <f t="shared" si="1100"/>
        <v>653.57899718946783</v>
      </c>
      <c r="H2159" s="12">
        <f t="shared" ref="H2159:AV2159" ca="1" si="1113">_xlfn.NORM.DIST(H$2017,$F2159,$B$37+$B$38*$F2159,FALSE)/$AV749*($F1211/1000)</f>
        <v>8.3293255124567457E-12</v>
      </c>
      <c r="I2159" s="12">
        <f t="shared" ca="1" si="1113"/>
        <v>4.1366855772254969E-11</v>
      </c>
      <c r="J2159" s="12">
        <f t="shared" ca="1" si="1113"/>
        <v>1.9299754487213802E-10</v>
      </c>
      <c r="K2159" s="12">
        <f t="shared" ca="1" si="1113"/>
        <v>8.4587784753767059E-10</v>
      </c>
      <c r="L2159" s="12">
        <f t="shared" ca="1" si="1113"/>
        <v>3.4827324585302827E-9</v>
      </c>
      <c r="M2159" s="12">
        <f t="shared" ca="1" si="1113"/>
        <v>1.3470669172153222E-8</v>
      </c>
      <c r="N2159" s="12">
        <f t="shared" ca="1" si="1113"/>
        <v>4.8945731349160676E-8</v>
      </c>
      <c r="O2159" s="12">
        <f t="shared" ca="1" si="1113"/>
        <v>1.6706945995891729E-7</v>
      </c>
      <c r="P2159" s="12">
        <f t="shared" ca="1" si="1113"/>
        <v>5.3571759478073376E-7</v>
      </c>
      <c r="Q2159" s="12">
        <f t="shared" ca="1" si="1113"/>
        <v>1.6137317608985151E-6</v>
      </c>
      <c r="R2159" s="12">
        <f t="shared" ca="1" si="1113"/>
        <v>4.5664991169746495E-6</v>
      </c>
      <c r="S2159" s="12">
        <f t="shared" ca="1" si="1113"/>
        <v>1.2139254154928645E-5</v>
      </c>
      <c r="T2159" s="12">
        <f t="shared" ca="1" si="1113"/>
        <v>3.0314975754162048E-5</v>
      </c>
      <c r="U2159" s="12">
        <f t="shared" ca="1" si="1113"/>
        <v>7.1117919165541576E-5</v>
      </c>
      <c r="V2159" s="12">
        <f t="shared" ca="1" si="1113"/>
        <v>1.5673191932858658E-4</v>
      </c>
      <c r="W2159" s="12">
        <f t="shared" ca="1" si="1113"/>
        <v>3.2448338034799987E-4</v>
      </c>
      <c r="X2159" s="12">
        <f t="shared" ca="1" si="1113"/>
        <v>6.3107947887458809E-4</v>
      </c>
      <c r="Y2159" s="12">
        <f t="shared" ca="1" si="1113"/>
        <v>1.1530078223543326E-3</v>
      </c>
      <c r="Z2159" s="12">
        <f t="shared" ca="1" si="1113"/>
        <v>1.9789601274425774E-3</v>
      </c>
      <c r="AA2159" s="12">
        <f t="shared" ca="1" si="1113"/>
        <v>3.1907915204773523E-3</v>
      </c>
      <c r="AB2159" s="12">
        <f t="shared" ca="1" si="1113"/>
        <v>4.832995706707437E-3</v>
      </c>
      <c r="AC2159" s="12">
        <f t="shared" ca="1" si="1113"/>
        <v>6.8768726884453867E-3</v>
      </c>
      <c r="AD2159" s="12">
        <f t="shared" ca="1" si="1113"/>
        <v>9.1922569193906099E-3</v>
      </c>
      <c r="AE2159" s="12">
        <f t="shared" ca="1" si="1113"/>
        <v>1.154276672781657E-2</v>
      </c>
      <c r="AF2159" s="12">
        <f t="shared" ca="1" si="1113"/>
        <v>1.3616148477809399E-2</v>
      </c>
      <c r="AG2159" s="12">
        <f t="shared" ca="1" si="1113"/>
        <v>1.5088818448293148E-2</v>
      </c>
      <c r="AH2159" s="12">
        <f t="shared" ca="1" si="1113"/>
        <v>1.5707706666208014E-2</v>
      </c>
      <c r="AI2159" s="12">
        <f t="shared" ca="1" si="1113"/>
        <v>1.5361263068325991E-2</v>
      </c>
      <c r="AJ2159" s="12">
        <f t="shared" ca="1" si="1113"/>
        <v>1.4112295636214182E-2</v>
      </c>
      <c r="AK2159" s="12">
        <f t="shared" ca="1" si="1113"/>
        <v>1.2179374926444199E-2</v>
      </c>
      <c r="AL2159" s="12">
        <f t="shared" ca="1" si="1113"/>
        <v>9.8743593651795993E-3</v>
      </c>
      <c r="AM2159" s="12">
        <f t="shared" ca="1" si="1113"/>
        <v>7.5205473953262525E-3</v>
      </c>
      <c r="AN2159" s="12">
        <f t="shared" ca="1" si="1113"/>
        <v>5.3807965466791535E-3</v>
      </c>
      <c r="AO2159" s="12">
        <f t="shared" ca="1" si="1113"/>
        <v>3.6165983914192225E-3</v>
      </c>
      <c r="AP2159" s="12">
        <f t="shared" ca="1" si="1113"/>
        <v>2.2835503574899691E-3</v>
      </c>
      <c r="AQ2159" s="12">
        <f t="shared" ca="1" si="1113"/>
        <v>1.3544952817373546E-3</v>
      </c>
      <c r="AR2159" s="12">
        <f t="shared" ca="1" si="1113"/>
        <v>7.547463036267863E-4</v>
      </c>
      <c r="AS2159" s="12">
        <f t="shared" ca="1" si="1113"/>
        <v>3.9507640005868324E-4</v>
      </c>
      <c r="AT2159" s="12">
        <f t="shared" ca="1" si="1113"/>
        <v>1.9427538387743325E-4</v>
      </c>
      <c r="AU2159" s="12">
        <f t="shared" ca="1" si="1113"/>
        <v>8.9745164637857494E-5</v>
      </c>
      <c r="AV2159" s="12">
        <f t="shared" ca="1" si="1113"/>
        <v>3.8945827536199668E-5</v>
      </c>
      <c r="AX2159" s="13">
        <f t="shared" si="1099"/>
        <v>5.6096999999999458E-3</v>
      </c>
    </row>
    <row r="2160" spans="1:50" x14ac:dyDescent="0.2">
      <c r="A2160" s="9" t="str">
        <f t="shared" si="1094"/>
        <v>Netherlands Antilles</v>
      </c>
      <c r="C2160" s="20">
        <f t="shared" si="1095"/>
        <v>464.98634953208614</v>
      </c>
      <c r="D2160" s="15">
        <f t="shared" si="1096"/>
        <v>554.9895029534166</v>
      </c>
      <c r="E2160" s="23">
        <f t="shared" si="1097"/>
        <v>1</v>
      </c>
      <c r="F2160" s="15">
        <f t="shared" si="1100"/>
        <v>554.9895029534166</v>
      </c>
      <c r="H2160" s="12">
        <f t="shared" ref="H2160:AV2160" ca="1" si="1114">_xlfn.NORM.DIST(H$2017,$F2160,$B$37+$B$38*$F2160,FALSE)/$AV750*($F1212/1000)</f>
        <v>7.4383133013101118E-11</v>
      </c>
      <c r="I2160" s="12">
        <f t="shared" ca="1" si="1114"/>
        <v>2.8871873147480579E-10</v>
      </c>
      <c r="J2160" s="12">
        <f t="shared" ca="1" si="1114"/>
        <v>1.0527664830874371E-9</v>
      </c>
      <c r="K2160" s="12">
        <f t="shared" ca="1" si="1114"/>
        <v>3.6061661600553314E-9</v>
      </c>
      <c r="L2160" s="12">
        <f t="shared" ca="1" si="1114"/>
        <v>1.1604221564445581E-8</v>
      </c>
      <c r="M2160" s="12">
        <f t="shared" ca="1" si="1114"/>
        <v>3.507865119135773E-8</v>
      </c>
      <c r="N2160" s="12">
        <f t="shared" ca="1" si="1114"/>
        <v>9.9615370467114769E-8</v>
      </c>
      <c r="O2160" s="12">
        <f t="shared" ca="1" si="1114"/>
        <v>2.657458051174347E-7</v>
      </c>
      <c r="P2160" s="12">
        <f t="shared" ca="1" si="1114"/>
        <v>6.659828965869202E-7</v>
      </c>
      <c r="Q2160" s="12">
        <f t="shared" ca="1" si="1114"/>
        <v>1.5678926676188853E-6</v>
      </c>
      <c r="R2160" s="12">
        <f t="shared" ca="1" si="1114"/>
        <v>3.4675775063856659E-6</v>
      </c>
      <c r="S2160" s="12">
        <f t="shared" ca="1" si="1114"/>
        <v>7.204313778962301E-6</v>
      </c>
      <c r="T2160" s="12">
        <f t="shared" ca="1" si="1114"/>
        <v>1.406098217563474E-5</v>
      </c>
      <c r="U2160" s="12">
        <f t="shared" ca="1" si="1114"/>
        <v>2.5780734736209516E-5</v>
      </c>
      <c r="V2160" s="12">
        <f t="shared" ca="1" si="1114"/>
        <v>4.4404963544347287E-5</v>
      </c>
      <c r="W2160" s="12">
        <f t="shared" ca="1" si="1114"/>
        <v>7.1849597611512478E-5</v>
      </c>
      <c r="X2160" s="12">
        <f t="shared" ca="1" si="1114"/>
        <v>1.0921285427196663E-4</v>
      </c>
      <c r="Y2160" s="12">
        <f t="shared" ca="1" si="1114"/>
        <v>1.5594798573569433E-4</v>
      </c>
      <c r="Z2160" s="12">
        <f t="shared" ca="1" si="1114"/>
        <v>2.0919070170026009E-4</v>
      </c>
      <c r="AA2160" s="12">
        <f t="shared" ca="1" si="1114"/>
        <v>2.6360981638809915E-4</v>
      </c>
      <c r="AB2160" s="12">
        <f t="shared" ca="1" si="1114"/>
        <v>3.1205947636923193E-4</v>
      </c>
      <c r="AC2160" s="12">
        <f t="shared" ca="1" si="1114"/>
        <v>3.4703219492758036E-4</v>
      </c>
      <c r="AD2160" s="12">
        <f t="shared" ca="1" si="1114"/>
        <v>3.6254235679423618E-4</v>
      </c>
      <c r="AE2160" s="12">
        <f t="shared" ca="1" si="1114"/>
        <v>3.557986821012597E-4</v>
      </c>
      <c r="AF2160" s="12">
        <f t="shared" ca="1" si="1114"/>
        <v>3.2802467314718302E-4</v>
      </c>
      <c r="AG2160" s="12">
        <f t="shared" ca="1" si="1114"/>
        <v>2.840961070294128E-4</v>
      </c>
      <c r="AH2160" s="12">
        <f t="shared" ca="1" si="1114"/>
        <v>2.3114294839084E-4</v>
      </c>
      <c r="AI2160" s="12">
        <f t="shared" ca="1" si="1114"/>
        <v>1.7666585096980713E-4</v>
      </c>
      <c r="AJ2160" s="12">
        <f t="shared" ca="1" si="1114"/>
        <v>1.2684728189412282E-4</v>
      </c>
      <c r="AK2160" s="12">
        <f t="shared" ca="1" si="1114"/>
        <v>8.5559121411821771E-5</v>
      </c>
      <c r="AL2160" s="12">
        <f t="shared" ca="1" si="1114"/>
        <v>5.4213576871775694E-5</v>
      </c>
      <c r="AM2160" s="12">
        <f t="shared" ca="1" si="1114"/>
        <v>3.2270552602202645E-5</v>
      </c>
      <c r="AN2160" s="12">
        <f t="shared" ca="1" si="1114"/>
        <v>1.8045184953866815E-5</v>
      </c>
      <c r="AO2160" s="12">
        <f t="shared" ca="1" si="1114"/>
        <v>9.4792257881628452E-6</v>
      </c>
      <c r="AP2160" s="12">
        <f t="shared" ca="1" si="1114"/>
        <v>4.6777929293492474E-6</v>
      </c>
      <c r="AQ2160" s="12">
        <f t="shared" ca="1" si="1114"/>
        <v>2.1685313903281527E-6</v>
      </c>
      <c r="AR2160" s="12">
        <f t="shared" ca="1" si="1114"/>
        <v>9.4438053700242064E-7</v>
      </c>
      <c r="AS2160" s="12">
        <f t="shared" ca="1" si="1114"/>
        <v>3.8635357729044772E-7</v>
      </c>
      <c r="AT2160" s="12">
        <f t="shared" ca="1" si="1114"/>
        <v>1.484839261420367E-7</v>
      </c>
      <c r="AU2160" s="12">
        <f t="shared" ca="1" si="1114"/>
        <v>5.3608115666307211E-8</v>
      </c>
      <c r="AV2160" s="12">
        <f t="shared" ca="1" si="1114"/>
        <v>1.8181856944293622E-8</v>
      </c>
      <c r="AX2160" s="13">
        <f t="shared" si="1099"/>
        <v>6.0583356427624031E-2</v>
      </c>
    </row>
    <row r="2161" spans="1:50" x14ac:dyDescent="0.2">
      <c r="A2161" s="9" t="str">
        <f t="shared" si="1094"/>
        <v>New Caledonia</v>
      </c>
      <c r="C2161" s="20">
        <f t="shared" si="1095"/>
        <v>529.5574265390793</v>
      </c>
      <c r="D2161" s="15">
        <f t="shared" si="1096"/>
        <v>586.92268380708481</v>
      </c>
      <c r="E2161" s="23">
        <f t="shared" si="1097"/>
        <v>1</v>
      </c>
      <c r="F2161" s="15">
        <f t="shared" si="1100"/>
        <v>586.92268380708481</v>
      </c>
      <c r="H2161" s="12">
        <f t="shared" ref="H2161:AV2161" ca="1" si="1115">_xlfn.NORM.DIST(H$2017,$F2161,$B$37+$B$38*$F2161,FALSE)/$AV751*($F1213/1000)</f>
        <v>1.2049214185355893E-11</v>
      </c>
      <c r="I2161" s="12">
        <f t="shared" ca="1" si="1115"/>
        <v>5.0655922536690673E-11</v>
      </c>
      <c r="J2161" s="12">
        <f t="shared" ca="1" si="1115"/>
        <v>2.0005910822554846E-10</v>
      </c>
      <c r="K2161" s="12">
        <f t="shared" ca="1" si="1115"/>
        <v>7.4223772320187242E-10</v>
      </c>
      <c r="L2161" s="12">
        <f t="shared" ca="1" si="1115"/>
        <v>2.5869278259354954E-9</v>
      </c>
      <c r="M2161" s="12">
        <f t="shared" ca="1" si="1115"/>
        <v>8.4699763256981804E-9</v>
      </c>
      <c r="N2161" s="12">
        <f t="shared" ca="1" si="1115"/>
        <v>2.6051736418052187E-8</v>
      </c>
      <c r="O2161" s="12">
        <f t="shared" ca="1" si="1115"/>
        <v>7.5274477461637098E-8</v>
      </c>
      <c r="P2161" s="12">
        <f t="shared" ca="1" si="1115"/>
        <v>2.0432213512491757E-7</v>
      </c>
      <c r="Q2161" s="12">
        <f t="shared" ca="1" si="1115"/>
        <v>5.210023496635003E-7</v>
      </c>
      <c r="R2161" s="12">
        <f t="shared" ca="1" si="1115"/>
        <v>1.2480171129957003E-6</v>
      </c>
      <c r="S2161" s="12">
        <f t="shared" ca="1" si="1115"/>
        <v>2.8083937247671757E-6</v>
      </c>
      <c r="T2161" s="12">
        <f t="shared" ca="1" si="1115"/>
        <v>5.9367948560687499E-6</v>
      </c>
      <c r="U2161" s="12">
        <f t="shared" ca="1" si="1115"/>
        <v>1.1789698134984395E-5</v>
      </c>
      <c r="V2161" s="12">
        <f t="shared" ca="1" si="1115"/>
        <v>2.1994288813283815E-5</v>
      </c>
      <c r="W2161" s="12">
        <f t="shared" ca="1" si="1115"/>
        <v>3.8545506479495501E-5</v>
      </c>
      <c r="X2161" s="12">
        <f t="shared" ca="1" si="1115"/>
        <v>6.3459140322134612E-5</v>
      </c>
      <c r="Y2161" s="12">
        <f t="shared" ca="1" si="1115"/>
        <v>9.8145684252021691E-5</v>
      </c>
      <c r="Z2161" s="12">
        <f t="shared" ca="1" si="1115"/>
        <v>1.4259517312175031E-4</v>
      </c>
      <c r="AA2161" s="12">
        <f t="shared" ca="1" si="1115"/>
        <v>1.9462339195548719E-4</v>
      </c>
      <c r="AB2161" s="12">
        <f t="shared" ca="1" si="1115"/>
        <v>2.495409618247787E-4</v>
      </c>
      <c r="AC2161" s="12">
        <f t="shared" ca="1" si="1115"/>
        <v>3.005697339791582E-4</v>
      </c>
      <c r="AD2161" s="12">
        <f t="shared" ca="1" si="1115"/>
        <v>3.4009891317440691E-4</v>
      </c>
      <c r="AE2161" s="12">
        <f t="shared" ca="1" si="1115"/>
        <v>3.6151126607757541E-4</v>
      </c>
      <c r="AF2161" s="12">
        <f t="shared" ca="1" si="1115"/>
        <v>3.6098987665670847E-4</v>
      </c>
      <c r="AG2161" s="12">
        <f t="shared" ca="1" si="1115"/>
        <v>3.3862951205578489E-4</v>
      </c>
      <c r="AH2161" s="12">
        <f t="shared" ca="1" si="1115"/>
        <v>2.9840849441806428E-4</v>
      </c>
      <c r="AI2161" s="12">
        <f t="shared" ca="1" si="1115"/>
        <v>2.4703253386100174E-4</v>
      </c>
      <c r="AJ2161" s="12">
        <f t="shared" ca="1" si="1115"/>
        <v>1.9211165769898093E-4</v>
      </c>
      <c r="AK2161" s="12">
        <f t="shared" ca="1" si="1115"/>
        <v>1.4034918038901176E-4</v>
      </c>
      <c r="AL2161" s="12">
        <f t="shared" ca="1" si="1115"/>
        <v>9.6321366885205459E-5</v>
      </c>
      <c r="AM2161" s="12">
        <f t="shared" ca="1" si="1115"/>
        <v>6.2100055462903494E-5</v>
      </c>
      <c r="AN2161" s="12">
        <f t="shared" ca="1" si="1115"/>
        <v>3.7611264435490414E-5</v>
      </c>
      <c r="AO2161" s="12">
        <f t="shared" ca="1" si="1115"/>
        <v>2.1399344722111241E-5</v>
      </c>
      <c r="AP2161" s="12">
        <f t="shared" ca="1" si="1115"/>
        <v>1.1437723948590802E-5</v>
      </c>
      <c r="AQ2161" s="12">
        <f t="shared" ca="1" si="1115"/>
        <v>5.7429540461345421E-6</v>
      </c>
      <c r="AR2161" s="12">
        <f t="shared" ca="1" si="1115"/>
        <v>2.7088669007458699E-6</v>
      </c>
      <c r="AS2161" s="12">
        <f t="shared" ca="1" si="1115"/>
        <v>1.2003187411726953E-6</v>
      </c>
      <c r="AT2161" s="12">
        <f t="shared" ca="1" si="1115"/>
        <v>4.9964564025289335E-7</v>
      </c>
      <c r="AU2161" s="12">
        <f t="shared" ca="1" si="1115"/>
        <v>1.9538184770968142E-7</v>
      </c>
      <c r="AV2161" s="12">
        <f t="shared" ca="1" si="1115"/>
        <v>7.1773300438069843E-8</v>
      </c>
      <c r="AX2161" s="13">
        <f t="shared" si="1099"/>
        <v>3.079563094384603E-2</v>
      </c>
    </row>
    <row r="2162" spans="1:50" x14ac:dyDescent="0.2">
      <c r="A2162" s="9" t="str">
        <f t="shared" si="1094"/>
        <v>New Zealand</v>
      </c>
      <c r="C2162" s="20">
        <f t="shared" si="1095"/>
        <v>534.57380828151963</v>
      </c>
      <c r="D2162" s="15">
        <f t="shared" si="1096"/>
        <v>589.13886823120811</v>
      </c>
      <c r="E2162" s="23">
        <f t="shared" si="1097"/>
        <v>1</v>
      </c>
      <c r="F2162" s="15">
        <f t="shared" si="1100"/>
        <v>589.13886823120811</v>
      </c>
      <c r="H2162" s="12">
        <f t="shared" ref="H2162:AV2162" ca="1" si="1116">_xlfn.NORM.DIST(H$2017,$F2162,$B$37+$B$38*$F2162,FALSE)/$AV752*($F1214/1000)</f>
        <v>1.7009154224601698E-10</v>
      </c>
      <c r="I2162" s="12">
        <f t="shared" ca="1" si="1116"/>
        <v>7.1905219322493159E-10</v>
      </c>
      <c r="J2162" s="12">
        <f t="shared" ca="1" si="1116"/>
        <v>2.8555824650927479E-9</v>
      </c>
      <c r="K2162" s="12">
        <f t="shared" ca="1" si="1116"/>
        <v>1.0653335213028343E-8</v>
      </c>
      <c r="L2162" s="12">
        <f t="shared" ca="1" si="1116"/>
        <v>3.7336454404376934E-8</v>
      </c>
      <c r="M2162" s="12">
        <f t="shared" ca="1" si="1116"/>
        <v>1.2292413172601022E-7</v>
      </c>
      <c r="N2162" s="12">
        <f t="shared" ca="1" si="1116"/>
        <v>3.8018748795757811E-7</v>
      </c>
      <c r="O2162" s="12">
        <f t="shared" ca="1" si="1116"/>
        <v>1.1046255535783416E-6</v>
      </c>
      <c r="P2162" s="12">
        <f t="shared" ca="1" si="1116"/>
        <v>3.0150113135094041E-6</v>
      </c>
      <c r="Q2162" s="12">
        <f t="shared" ca="1" si="1116"/>
        <v>7.7307103466542453E-6</v>
      </c>
      <c r="R2162" s="12">
        <f t="shared" ca="1" si="1116"/>
        <v>1.8621147993523388E-5</v>
      </c>
      <c r="S2162" s="12">
        <f t="shared" ca="1" si="1116"/>
        <v>4.2135688705979387E-5</v>
      </c>
      <c r="T2162" s="12">
        <f t="shared" ca="1" si="1116"/>
        <v>8.9567476168360199E-5</v>
      </c>
      <c r="U2162" s="12">
        <f t="shared" ca="1" si="1116"/>
        <v>1.7885750644998138E-4</v>
      </c>
      <c r="V2162" s="12">
        <f t="shared" ca="1" si="1116"/>
        <v>3.3552169065410295E-4</v>
      </c>
      <c r="W2162" s="12">
        <f t="shared" ca="1" si="1116"/>
        <v>5.912765103640639E-4</v>
      </c>
      <c r="X2162" s="12">
        <f t="shared" ca="1" si="1116"/>
        <v>9.7885248039091596E-4</v>
      </c>
      <c r="Y2162" s="12">
        <f t="shared" ca="1" si="1116"/>
        <v>1.522300745496136E-3</v>
      </c>
      <c r="Z2162" s="12">
        <f t="shared" ca="1" si="1116"/>
        <v>2.2240280959463397E-3</v>
      </c>
      <c r="AA2162" s="12">
        <f t="shared" ca="1" si="1116"/>
        <v>3.0523664650606492E-3</v>
      </c>
      <c r="AB2162" s="12">
        <f t="shared" ca="1" si="1116"/>
        <v>3.9354071702595618E-3</v>
      </c>
      <c r="AC2162" s="12">
        <f t="shared" ca="1" si="1116"/>
        <v>4.7664963686934146E-3</v>
      </c>
      <c r="AD2162" s="12">
        <f t="shared" ca="1" si="1116"/>
        <v>5.4233228073432933E-3</v>
      </c>
      <c r="AE2162" s="12">
        <f t="shared" ca="1" si="1116"/>
        <v>5.796798963006845E-3</v>
      </c>
      <c r="AF2162" s="12">
        <f t="shared" ca="1" si="1116"/>
        <v>5.8205981585539648E-3</v>
      </c>
      <c r="AG2162" s="12">
        <f t="shared" ca="1" si="1116"/>
        <v>5.490395008195325E-3</v>
      </c>
      <c r="AH2162" s="12">
        <f t="shared" ca="1" si="1116"/>
        <v>4.8651491552279104E-3</v>
      </c>
      <c r="AI2162" s="12">
        <f t="shared" ca="1" si="1116"/>
        <v>4.0499095380300771E-3</v>
      </c>
      <c r="AJ2162" s="12">
        <f t="shared" ca="1" si="1116"/>
        <v>3.1670220031308183E-3</v>
      </c>
      <c r="AK2162" s="12">
        <f t="shared" ca="1" si="1116"/>
        <v>2.3265555887373559E-3</v>
      </c>
      <c r="AL2162" s="12">
        <f t="shared" ca="1" si="1116"/>
        <v>1.6055815964199343E-3</v>
      </c>
      <c r="AM2162" s="12">
        <f t="shared" ca="1" si="1116"/>
        <v>1.0408974012432932E-3</v>
      </c>
      <c r="AN2162" s="12">
        <f t="shared" ca="1" si="1116"/>
        <v>6.3392818582515287E-4</v>
      </c>
      <c r="AO2162" s="12">
        <f t="shared" ca="1" si="1116"/>
        <v>3.626843319673759E-4</v>
      </c>
      <c r="AP2162" s="12">
        <f t="shared" ca="1" si="1116"/>
        <v>1.949279528267176E-4</v>
      </c>
      <c r="AQ2162" s="12">
        <f t="shared" ca="1" si="1116"/>
        <v>9.8418341907483044E-5</v>
      </c>
      <c r="AR2162" s="12">
        <f t="shared" ca="1" si="1116"/>
        <v>4.6680399178541953E-5</v>
      </c>
      <c r="AS2162" s="12">
        <f t="shared" ca="1" si="1116"/>
        <v>2.0799345697103259E-5</v>
      </c>
      <c r="AT2162" s="12">
        <f t="shared" ca="1" si="1116"/>
        <v>8.7060544717873994E-6</v>
      </c>
      <c r="AU2162" s="12">
        <f t="shared" ca="1" si="1116"/>
        <v>3.4233372195930348E-6</v>
      </c>
      <c r="AV2162" s="12">
        <f t="shared" ca="1" si="1116"/>
        <v>1.2645458439490577E-6</v>
      </c>
      <c r="AX2162" s="13">
        <f t="shared" si="1099"/>
        <v>2.9286239127058203E-2</v>
      </c>
    </row>
    <row r="2163" spans="1:50" x14ac:dyDescent="0.2">
      <c r="A2163" s="9" t="str">
        <f t="shared" si="1094"/>
        <v>Nicaragua</v>
      </c>
      <c r="C2163" s="20">
        <f t="shared" si="1095"/>
        <v>387.73324991186871</v>
      </c>
      <c r="D2163" s="15">
        <f t="shared" si="1096"/>
        <v>515.49412814510924</v>
      </c>
      <c r="E2163" s="23">
        <f t="shared" si="1097"/>
        <v>1</v>
      </c>
      <c r="F2163" s="15">
        <f t="shared" si="1100"/>
        <v>515.49412814510924</v>
      </c>
      <c r="H2163" s="12">
        <f t="shared" ref="H2163:AV2163" ca="1" si="1117">_xlfn.NORM.DIST(H$2017,$F2163,$B$37+$B$38*$F2163,FALSE)/$AV753*($F1215/1000)</f>
        <v>1.6088037677068153E-8</v>
      </c>
      <c r="I2163" s="12">
        <f t="shared" ca="1" si="1117"/>
        <v>5.6574667523669754E-8</v>
      </c>
      <c r="J2163" s="12">
        <f t="shared" ca="1" si="1117"/>
        <v>1.868949389413274E-7</v>
      </c>
      <c r="K2163" s="12">
        <f t="shared" ca="1" si="1117"/>
        <v>5.8000223413621551E-7</v>
      </c>
      <c r="L2163" s="12">
        <f t="shared" ca="1" si="1117"/>
        <v>1.6909018013343633E-6</v>
      </c>
      <c r="M2163" s="12">
        <f t="shared" ca="1" si="1117"/>
        <v>4.6308818634781263E-6</v>
      </c>
      <c r="N2163" s="12">
        <f t="shared" ca="1" si="1117"/>
        <v>1.1914219915308647E-5</v>
      </c>
      <c r="O2163" s="12">
        <f t="shared" ca="1" si="1117"/>
        <v>2.8795466396460011E-5</v>
      </c>
      <c r="P2163" s="12">
        <f t="shared" ca="1" si="1117"/>
        <v>6.5379142025700769E-5</v>
      </c>
      <c r="Q2163" s="12">
        <f t="shared" ca="1" si="1117"/>
        <v>1.394475575006795E-4</v>
      </c>
      <c r="R2163" s="12">
        <f t="shared" ca="1" si="1117"/>
        <v>2.7940823466141707E-4</v>
      </c>
      <c r="S2163" s="12">
        <f t="shared" ca="1" si="1117"/>
        <v>5.2592532733161115E-4</v>
      </c>
      <c r="T2163" s="12">
        <f t="shared" ca="1" si="1117"/>
        <v>9.2996277621860079E-4</v>
      </c>
      <c r="U2163" s="12">
        <f t="shared" ca="1" si="1117"/>
        <v>1.5447693345156091E-3</v>
      </c>
      <c r="V2163" s="12">
        <f t="shared" ca="1" si="1117"/>
        <v>2.4105620148989399E-3</v>
      </c>
      <c r="W2163" s="12">
        <f t="shared" ca="1" si="1117"/>
        <v>3.5336991562597217E-3</v>
      </c>
      <c r="X2163" s="12">
        <f t="shared" ca="1" si="1117"/>
        <v>4.8662837830909045E-3</v>
      </c>
      <c r="Y2163" s="12">
        <f t="shared" ca="1" si="1117"/>
        <v>6.2953790655318233E-3</v>
      </c>
      <c r="Z2163" s="12">
        <f t="shared" ca="1" si="1117"/>
        <v>7.6507310316778748E-3</v>
      </c>
      <c r="AA2163" s="12">
        <f t="shared" ca="1" si="1117"/>
        <v>8.734550855629972E-3</v>
      </c>
      <c r="AB2163" s="12">
        <f t="shared" ca="1" si="1117"/>
        <v>9.3677397362138572E-3</v>
      </c>
      <c r="AC2163" s="12">
        <f t="shared" ca="1" si="1117"/>
        <v>9.4381233625776152E-3</v>
      </c>
      <c r="AD2163" s="12">
        <f t="shared" ca="1" si="1117"/>
        <v>8.9329124543558076E-3</v>
      </c>
      <c r="AE2163" s="12">
        <f t="shared" ca="1" si="1117"/>
        <v>7.9424977572106151E-3</v>
      </c>
      <c r="AF2163" s="12">
        <f t="shared" ca="1" si="1117"/>
        <v>6.6340343948658028E-3</v>
      </c>
      <c r="AG2163" s="12">
        <f t="shared" ca="1" si="1117"/>
        <v>5.2054098757520857E-3</v>
      </c>
      <c r="AH2163" s="12">
        <f t="shared" ca="1" si="1117"/>
        <v>3.836972966921258E-3</v>
      </c>
      <c r="AI2163" s="12">
        <f t="shared" ca="1" si="1117"/>
        <v>2.6569240625814736E-3</v>
      </c>
      <c r="AJ2163" s="12">
        <f t="shared" ca="1" si="1117"/>
        <v>1.728327895285737E-3</v>
      </c>
      <c r="AK2163" s="12">
        <f t="shared" ca="1" si="1117"/>
        <v>1.0561600401357103E-3</v>
      </c>
      <c r="AL2163" s="12">
        <f t="shared" ca="1" si="1117"/>
        <v>6.0630328204846898E-4</v>
      </c>
      <c r="AM2163" s="12">
        <f t="shared" ca="1" si="1117"/>
        <v>3.2696909203768572E-4</v>
      </c>
      <c r="AN2163" s="12">
        <f t="shared" ca="1" si="1117"/>
        <v>1.6564566636850168E-4</v>
      </c>
      <c r="AO2163" s="12">
        <f t="shared" ca="1" si="1117"/>
        <v>7.8833362354192057E-5</v>
      </c>
      <c r="AP2163" s="12">
        <f t="shared" ca="1" si="1117"/>
        <v>3.5244927132096231E-5</v>
      </c>
      <c r="AQ2163" s="12">
        <f t="shared" ca="1" si="1117"/>
        <v>1.4802660499860617E-5</v>
      </c>
      <c r="AR2163" s="12">
        <f t="shared" ca="1" si="1117"/>
        <v>5.8403588886121075E-6</v>
      </c>
      <c r="AS2163" s="12">
        <f t="shared" ca="1" si="1117"/>
        <v>2.164690876069608E-6</v>
      </c>
      <c r="AT2163" s="12">
        <f t="shared" ca="1" si="1117"/>
        <v>7.5371790611961283E-7</v>
      </c>
      <c r="AU2163" s="12">
        <f t="shared" ca="1" si="1117"/>
        <v>2.4653488100222669E-7</v>
      </c>
      <c r="AV2163" s="12">
        <f t="shared" ca="1" si="1117"/>
        <v>7.5753815208856204E-8</v>
      </c>
      <c r="AX2163" s="13">
        <f t="shared" si="1099"/>
        <v>0.12405723643864032</v>
      </c>
    </row>
    <row r="2164" spans="1:50" x14ac:dyDescent="0.2">
      <c r="A2164" s="9" t="str">
        <f t="shared" si="1094"/>
        <v>Niger</v>
      </c>
      <c r="C2164" s="20">
        <f t="shared" si="1095"/>
        <v>215.37937237006844</v>
      </c>
      <c r="D2164" s="15">
        <f t="shared" si="1096"/>
        <v>428.76961392248461</v>
      </c>
      <c r="E2164" s="23">
        <f t="shared" si="1097"/>
        <v>1</v>
      </c>
      <c r="F2164" s="15">
        <f t="shared" si="1100"/>
        <v>428.76961392248461</v>
      </c>
      <c r="H2164" s="12">
        <f t="shared" ref="H2164:AV2164" ca="1" si="1118">_xlfn.NORM.DIST(H$2017,$F2164,$B$37+$B$38*$F2164,FALSE)/$AV754*($F1216/1000)</f>
        <v>2.429226237722527E-5</v>
      </c>
      <c r="I2164" s="12">
        <f t="shared" ca="1" si="1118"/>
        <v>6.8774422770073428E-5</v>
      </c>
      <c r="J2164" s="12">
        <f t="shared" ca="1" si="1118"/>
        <v>1.8291214371303236E-4</v>
      </c>
      <c r="K2164" s="12">
        <f t="shared" ca="1" si="1118"/>
        <v>4.5699844276326308E-4</v>
      </c>
      <c r="L2164" s="12">
        <f t="shared" ca="1" si="1118"/>
        <v>1.0726140850740701E-3</v>
      </c>
      <c r="M2164" s="12">
        <f t="shared" ca="1" si="1118"/>
        <v>2.3649875886416405E-3</v>
      </c>
      <c r="N2164" s="12">
        <f t="shared" ca="1" si="1118"/>
        <v>4.8985870618245804E-3</v>
      </c>
      <c r="O2164" s="12">
        <f t="shared" ca="1" si="1118"/>
        <v>9.5316786280744484E-3</v>
      </c>
      <c r="P2164" s="12">
        <f t="shared" ca="1" si="1118"/>
        <v>1.7423064569345413E-2</v>
      </c>
      <c r="Q2164" s="12">
        <f t="shared" ca="1" si="1118"/>
        <v>2.9918257513443527E-2</v>
      </c>
      <c r="R2164" s="12">
        <f t="shared" ca="1" si="1118"/>
        <v>4.826192502519578E-2</v>
      </c>
      <c r="S2164" s="12">
        <f t="shared" ca="1" si="1118"/>
        <v>7.3135726563024542E-2</v>
      </c>
      <c r="T2164" s="12">
        <f t="shared" ca="1" si="1118"/>
        <v>0.1041144752807022</v>
      </c>
      <c r="U2164" s="12">
        <f t="shared" ca="1" si="1118"/>
        <v>0.13923526445919568</v>
      </c>
      <c r="V2164" s="12">
        <f t="shared" ca="1" si="1118"/>
        <v>0.17492181230472167</v>
      </c>
      <c r="W2164" s="12">
        <f t="shared" ca="1" si="1118"/>
        <v>0.20644068306568619</v>
      </c>
      <c r="X2164" s="12">
        <f t="shared" ca="1" si="1118"/>
        <v>0.22887755285671987</v>
      </c>
      <c r="Y2164" s="12">
        <f t="shared" ca="1" si="1118"/>
        <v>0.23837884448398666</v>
      </c>
      <c r="Z2164" s="12">
        <f t="shared" ca="1" si="1118"/>
        <v>0.23323236387662113</v>
      </c>
      <c r="AA2164" s="12">
        <f t="shared" ca="1" si="1118"/>
        <v>0.21437123632946015</v>
      </c>
      <c r="AB2164" s="12">
        <f t="shared" ca="1" si="1118"/>
        <v>0.18509760787786458</v>
      </c>
      <c r="AC2164" s="12">
        <f t="shared" ca="1" si="1118"/>
        <v>0.15013836930123145</v>
      </c>
      <c r="AD2164" s="12">
        <f t="shared" ca="1" si="1118"/>
        <v>0.11440346485762716</v>
      </c>
      <c r="AE2164" s="12">
        <f t="shared" ca="1" si="1118"/>
        <v>8.1892335309114106E-2</v>
      </c>
      <c r="AF2164" s="12">
        <f t="shared" ca="1" si="1118"/>
        <v>5.5068586483699715E-2</v>
      </c>
      <c r="AG2164" s="12">
        <f t="shared" ca="1" si="1118"/>
        <v>3.478733800440649E-2</v>
      </c>
      <c r="AH2164" s="12">
        <f t="shared" ca="1" si="1118"/>
        <v>2.0644057486238473E-2</v>
      </c>
      <c r="AI2164" s="12">
        <f t="shared" ca="1" si="1118"/>
        <v>1.1508680074373346E-2</v>
      </c>
      <c r="AJ2164" s="12">
        <f t="shared" ca="1" si="1118"/>
        <v>6.0271579097122959E-3</v>
      </c>
      <c r="AK2164" s="12">
        <f t="shared" ca="1" si="1118"/>
        <v>2.9652151983112786E-3</v>
      </c>
      <c r="AL2164" s="12">
        <f t="shared" ca="1" si="1118"/>
        <v>1.3704287459845451E-3</v>
      </c>
      <c r="AM2164" s="12">
        <f t="shared" ca="1" si="1118"/>
        <v>5.9499497369713665E-4</v>
      </c>
      <c r="AN2164" s="12">
        <f t="shared" ca="1" si="1118"/>
        <v>2.426759447720232E-4</v>
      </c>
      <c r="AO2164" s="12">
        <f t="shared" ca="1" si="1118"/>
        <v>9.2981544530767302E-5</v>
      </c>
      <c r="AP2164" s="12">
        <f t="shared" ca="1" si="1118"/>
        <v>3.3467508155456092E-5</v>
      </c>
      <c r="AQ2164" s="12">
        <f t="shared" ca="1" si="1118"/>
        <v>1.1316355822816105E-5</v>
      </c>
      <c r="AR2164" s="12">
        <f t="shared" ca="1" si="1118"/>
        <v>3.594565537431502E-6</v>
      </c>
      <c r="AS2164" s="12">
        <f t="shared" ca="1" si="1118"/>
        <v>1.072612398483192E-6</v>
      </c>
      <c r="AT2164" s="12">
        <f t="shared" ca="1" si="1118"/>
        <v>3.0067395767314689E-7</v>
      </c>
      <c r="AU2164" s="12">
        <f t="shared" ca="1" si="1118"/>
        <v>7.9178160962602845E-8</v>
      </c>
      <c r="AV2164" s="12">
        <f t="shared" ca="1" si="1118"/>
        <v>1.9587165889029418E-8</v>
      </c>
      <c r="AX2164" s="13">
        <f t="shared" si="1099"/>
        <v>0.38678967279564908</v>
      </c>
    </row>
    <row r="2165" spans="1:50" x14ac:dyDescent="0.2">
      <c r="A2165" s="9" t="str">
        <f t="shared" si="1094"/>
        <v>Nigeria</v>
      </c>
      <c r="C2165" s="20">
        <f t="shared" si="1095"/>
        <v>312.73795678820397</v>
      </c>
      <c r="D2165" s="15">
        <f t="shared" si="1096"/>
        <v>478.88897626233245</v>
      </c>
      <c r="E2165" s="23">
        <f t="shared" si="1097"/>
        <v>1</v>
      </c>
      <c r="F2165" s="15">
        <f t="shared" si="1100"/>
        <v>478.88897626233245</v>
      </c>
      <c r="H2165" s="12">
        <f t="shared" ref="H2165:AV2165" ca="1" si="1119">_xlfn.NORM.DIST(H$2017,$F2165,$B$37+$B$38*$F2165,FALSE)/$AV755*($F1217/1000)</f>
        <v>1.1419156616798893E-5</v>
      </c>
      <c r="I2165" s="12">
        <f t="shared" ca="1" si="1119"/>
        <v>3.6644552836988099E-5</v>
      </c>
      <c r="J2165" s="12">
        <f t="shared" ca="1" si="1119"/>
        <v>1.1046925328161159E-4</v>
      </c>
      <c r="K2165" s="12">
        <f t="shared" ca="1" si="1119"/>
        <v>3.128455668233887E-4</v>
      </c>
      <c r="L2165" s="12">
        <f t="shared" ca="1" si="1119"/>
        <v>8.3229097787805508E-4</v>
      </c>
      <c r="M2165" s="12">
        <f t="shared" ca="1" si="1119"/>
        <v>2.0800652728091055E-3</v>
      </c>
      <c r="N2165" s="12">
        <f t="shared" ca="1" si="1119"/>
        <v>4.8835465845611416E-3</v>
      </c>
      <c r="O2165" s="12">
        <f t="shared" ca="1" si="1119"/>
        <v>1.0770858021083112E-2</v>
      </c>
      <c r="P2165" s="12">
        <f t="shared" ca="1" si="1119"/>
        <v>2.2316283110678854E-2</v>
      </c>
      <c r="Q2165" s="12">
        <f t="shared" ca="1" si="1119"/>
        <v>4.3436019400595674E-2</v>
      </c>
      <c r="R2165" s="12">
        <f t="shared" ca="1" si="1119"/>
        <v>7.94208936353034E-2</v>
      </c>
      <c r="S2165" s="12">
        <f t="shared" ca="1" si="1119"/>
        <v>0.13641939376280179</v>
      </c>
      <c r="T2165" s="12">
        <f t="shared" ca="1" si="1119"/>
        <v>0.22012737563561274</v>
      </c>
      <c r="U2165" s="12">
        <f t="shared" ca="1" si="1119"/>
        <v>0.3336787819824758</v>
      </c>
      <c r="V2165" s="12">
        <f t="shared" ca="1" si="1119"/>
        <v>0.47515983410276813</v>
      </c>
      <c r="W2165" s="12">
        <f t="shared" ca="1" si="1119"/>
        <v>0.63563447986747112</v>
      </c>
      <c r="X2165" s="12">
        <f t="shared" ca="1" si="1119"/>
        <v>0.79878843350092332</v>
      </c>
      <c r="Y2165" s="12">
        <f t="shared" ca="1" si="1119"/>
        <v>0.94300214967995022</v>
      </c>
      <c r="Z2165" s="12">
        <f t="shared" ca="1" si="1119"/>
        <v>1.0458037451742617</v>
      </c>
      <c r="AA2165" s="12">
        <f t="shared" ca="1" si="1119"/>
        <v>1.0895428063981973</v>
      </c>
      <c r="AB2165" s="12">
        <f t="shared" ca="1" si="1119"/>
        <v>1.0663382735979388</v>
      </c>
      <c r="AC2165" s="12">
        <f t="shared" ca="1" si="1119"/>
        <v>0.98039771882598603</v>
      </c>
      <c r="AD2165" s="12">
        <f t="shared" ca="1" si="1119"/>
        <v>0.8467714008862639</v>
      </c>
      <c r="AE2165" s="12">
        <f t="shared" ca="1" si="1119"/>
        <v>0.68704734552304159</v>
      </c>
      <c r="AF2165" s="12">
        <f t="shared" ca="1" si="1119"/>
        <v>0.52367729576901889</v>
      </c>
      <c r="AG2165" s="12">
        <f t="shared" ca="1" si="1119"/>
        <v>0.37497077421090308</v>
      </c>
      <c r="AH2165" s="12">
        <f t="shared" ca="1" si="1119"/>
        <v>0.25222474319903354</v>
      </c>
      <c r="AI2165" s="12">
        <f t="shared" ca="1" si="1119"/>
        <v>0.15938026789214657</v>
      </c>
      <c r="AJ2165" s="12">
        <f t="shared" ca="1" si="1119"/>
        <v>9.4610211051193535E-2</v>
      </c>
      <c r="AK2165" s="12">
        <f t="shared" ca="1" si="1119"/>
        <v>5.2759183401279788E-2</v>
      </c>
      <c r="AL2165" s="12">
        <f t="shared" ca="1" si="1119"/>
        <v>2.76385155472995E-2</v>
      </c>
      <c r="AM2165" s="12">
        <f t="shared" ca="1" si="1119"/>
        <v>1.360153605290426E-2</v>
      </c>
      <c r="AN2165" s="12">
        <f t="shared" ca="1" si="1119"/>
        <v>6.2880761919036181E-3</v>
      </c>
      <c r="AO2165" s="12">
        <f t="shared" ca="1" si="1119"/>
        <v>2.7308901347648119E-3</v>
      </c>
      <c r="AP2165" s="12">
        <f t="shared" ca="1" si="1119"/>
        <v>1.1141592152254989E-3</v>
      </c>
      <c r="AQ2165" s="12">
        <f t="shared" ca="1" si="1119"/>
        <v>4.2701868584665229E-4</v>
      </c>
      <c r="AR2165" s="12">
        <f t="shared" ca="1" si="1119"/>
        <v>1.5374574226102735E-4</v>
      </c>
      <c r="AS2165" s="12">
        <f t="shared" ca="1" si="1119"/>
        <v>5.2001504681621132E-5</v>
      </c>
      <c r="AT2165" s="12">
        <f t="shared" ca="1" si="1119"/>
        <v>1.6522863608729565E-5</v>
      </c>
      <c r="AU2165" s="12">
        <f t="shared" ca="1" si="1119"/>
        <v>4.9318665929668704E-6</v>
      </c>
      <c r="AV2165" s="12">
        <f t="shared" ca="1" si="1119"/>
        <v>1.3829100023123872E-6</v>
      </c>
      <c r="AX2165" s="13">
        <f t="shared" si="1099"/>
        <v>0.21508821982177276</v>
      </c>
    </row>
    <row r="2166" spans="1:50" x14ac:dyDescent="0.2">
      <c r="A2166" s="9" t="str">
        <f t="shared" si="1094"/>
        <v>Niue</v>
      </c>
      <c r="C2166" s="20">
        <f t="shared" si="1095"/>
        <v>451.20871748918648</v>
      </c>
      <c r="D2166" s="15">
        <f t="shared" si="1096"/>
        <v>548.22825262252036</v>
      </c>
      <c r="E2166" s="23">
        <f t="shared" si="1097"/>
        <v>1</v>
      </c>
      <c r="F2166" s="15">
        <f t="shared" si="1100"/>
        <v>548.22825262252036</v>
      </c>
      <c r="H2166" s="12">
        <f t="shared" ref="H2166:AV2166" ca="1" si="1120">_xlfn.NORM.DIST(H$2017,$F2166,$B$37+$B$38*$F2166,FALSE)/$AV756*($F1218/1000)</f>
        <v>1.1870223516966935E-11</v>
      </c>
      <c r="I2166" s="12">
        <f t="shared" ca="1" si="1120"/>
        <v>4.5302112747115965E-11</v>
      </c>
      <c r="J2166" s="12">
        <f t="shared" ca="1" si="1120"/>
        <v>1.6241816939279169E-10</v>
      </c>
      <c r="K2166" s="12">
        <f t="shared" ca="1" si="1120"/>
        <v>5.4702523429440986E-10</v>
      </c>
      <c r="L2166" s="12">
        <f t="shared" ca="1" si="1120"/>
        <v>1.7307594248617816E-9</v>
      </c>
      <c r="M2166" s="12">
        <f t="shared" ca="1" si="1120"/>
        <v>5.1442568500275141E-9</v>
      </c>
      <c r="N2166" s="12">
        <f t="shared" ca="1" si="1120"/>
        <v>1.4363662059937317E-8</v>
      </c>
      <c r="O2166" s="12">
        <f t="shared" ca="1" si="1120"/>
        <v>3.7675958323046772E-8</v>
      </c>
      <c r="P2166" s="12">
        <f t="shared" ca="1" si="1120"/>
        <v>9.2836772094388911E-8</v>
      </c>
      <c r="Q2166" s="12">
        <f t="shared" ca="1" si="1120"/>
        <v>2.1489798859492874E-7</v>
      </c>
      <c r="R2166" s="12">
        <f t="shared" ca="1" si="1120"/>
        <v>4.6730590004031286E-7</v>
      </c>
      <c r="S2166" s="12">
        <f t="shared" ca="1" si="1120"/>
        <v>9.5461174396206835E-7</v>
      </c>
      <c r="T2166" s="12">
        <f t="shared" ca="1" si="1120"/>
        <v>1.8319300066878202E-6</v>
      </c>
      <c r="U2166" s="12">
        <f t="shared" ca="1" si="1120"/>
        <v>3.3025361087667502E-6</v>
      </c>
      <c r="V2166" s="12">
        <f t="shared" ca="1" si="1120"/>
        <v>5.592974869805828E-6</v>
      </c>
      <c r="W2166" s="12">
        <f t="shared" ca="1" si="1120"/>
        <v>8.8980482437582706E-6</v>
      </c>
      <c r="X2166" s="12">
        <f t="shared" ca="1" si="1120"/>
        <v>1.3298517805086161E-5</v>
      </c>
      <c r="Y2166" s="12">
        <f t="shared" ca="1" si="1120"/>
        <v>1.8671031728851237E-5</v>
      </c>
      <c r="Z2166" s="12">
        <f t="shared" ca="1" si="1120"/>
        <v>2.4625779685283461E-5</v>
      </c>
      <c r="AA2166" s="12">
        <f t="shared" ca="1" si="1120"/>
        <v>3.051183009750366E-5</v>
      </c>
      <c r="AB2166" s="12">
        <f t="shared" ca="1" si="1120"/>
        <v>3.5514288626270886E-5</v>
      </c>
      <c r="AC2166" s="12">
        <f t="shared" ca="1" si="1120"/>
        <v>3.8832430827435214E-5</v>
      </c>
      <c r="AD2166" s="12">
        <f t="shared" ca="1" si="1120"/>
        <v>3.9888033838897404E-5</v>
      </c>
      <c r="AE2166" s="12">
        <f t="shared" ca="1" si="1120"/>
        <v>3.8489943781135115E-5</v>
      </c>
      <c r="AF2166" s="12">
        <f t="shared" ca="1" si="1120"/>
        <v>3.4890606499626671E-5</v>
      </c>
      <c r="AG2166" s="12">
        <f t="shared" ca="1" si="1120"/>
        <v>2.971162162565147E-5</v>
      </c>
      <c r="AH2166" s="12">
        <f t="shared" ca="1" si="1120"/>
        <v>2.376844596776813E-5</v>
      </c>
      <c r="AI2166" s="12">
        <f t="shared" ca="1" si="1120"/>
        <v>1.7862071120346401E-5</v>
      </c>
      <c r="AJ2166" s="12">
        <f t="shared" ca="1" si="1120"/>
        <v>1.2610126283346545E-5</v>
      </c>
      <c r="AK2166" s="12">
        <f t="shared" ca="1" si="1120"/>
        <v>8.3630299531698741E-6</v>
      </c>
      <c r="AL2166" s="12">
        <f t="shared" ca="1" si="1120"/>
        <v>5.2103207990257952E-6</v>
      </c>
      <c r="AM2166" s="12">
        <f t="shared" ca="1" si="1120"/>
        <v>3.0494524781240966E-6</v>
      </c>
      <c r="AN2166" s="12">
        <f t="shared" ca="1" si="1120"/>
        <v>1.6766247425568377E-6</v>
      </c>
      <c r="AO2166" s="12">
        <f t="shared" ca="1" si="1120"/>
        <v>8.6597721814986204E-7</v>
      </c>
      <c r="AP2166" s="12">
        <f t="shared" ca="1" si="1120"/>
        <v>4.2017833688501697E-7</v>
      </c>
      <c r="AQ2166" s="12">
        <f t="shared" ca="1" si="1120"/>
        <v>1.9152145987309113E-7</v>
      </c>
      <c r="AR2166" s="12">
        <f t="shared" ca="1" si="1120"/>
        <v>8.200830280836617E-8</v>
      </c>
      <c r="AS2166" s="12">
        <f t="shared" ca="1" si="1120"/>
        <v>3.2987909892879603E-8</v>
      </c>
      <c r="AT2166" s="12">
        <f t="shared" ca="1" si="1120"/>
        <v>1.2465461737531543E-8</v>
      </c>
      <c r="AU2166" s="12">
        <f t="shared" ca="1" si="1120"/>
        <v>4.4250535964025291E-9</v>
      </c>
      <c r="AV2166" s="12">
        <f t="shared" ca="1" si="1120"/>
        <v>1.4756565687766523E-9</v>
      </c>
      <c r="AX2166" s="13">
        <f t="shared" si="1099"/>
        <v>6.9132567876857828E-2</v>
      </c>
    </row>
    <row r="2167" spans="1:50" x14ac:dyDescent="0.2">
      <c r="A2167" s="9" t="str">
        <f t="shared" si="1094"/>
        <v>Norfolk Island</v>
      </c>
      <c r="C2167" s="20">
        <f t="shared" si="1095"/>
        <v>545.17828283563415</v>
      </c>
      <c r="D2167" s="15">
        <f t="shared" si="1096"/>
        <v>594.54633801590978</v>
      </c>
      <c r="E2167" s="23">
        <f t="shared" si="1097"/>
        <v>1</v>
      </c>
      <c r="F2167" s="15">
        <f t="shared" si="1100"/>
        <v>594.54633801590978</v>
      </c>
      <c r="H2167" s="12">
        <f t="shared" ref="H2167:AV2167" ca="1" si="1121">_xlfn.NORM.DIST(H$2017,$F2167,$B$37+$B$38*$F2167,FALSE)/$AV757*($F1219/1000)</f>
        <v>8.4153827504114151E-13</v>
      </c>
      <c r="I2167" s="12">
        <f t="shared" ca="1" si="1121"/>
        <v>3.6059745351532608E-12</v>
      </c>
      <c r="J2167" s="12">
        <f t="shared" ca="1" si="1121"/>
        <v>1.451536738685441E-11</v>
      </c>
      <c r="K2167" s="12">
        <f t="shared" ca="1" si="1121"/>
        <v>5.4889592194891469E-11</v>
      </c>
      <c r="L2167" s="12">
        <f t="shared" ca="1" si="1121"/>
        <v>1.9498830805554533E-10</v>
      </c>
      <c r="M2167" s="12">
        <f t="shared" ca="1" si="1121"/>
        <v>6.5070438353045629E-10</v>
      </c>
      <c r="N2167" s="12">
        <f t="shared" ca="1" si="1121"/>
        <v>2.0399310518537584E-9</v>
      </c>
      <c r="O2167" s="12">
        <f t="shared" ca="1" si="1121"/>
        <v>6.0076391688658903E-9</v>
      </c>
      <c r="P2167" s="12">
        <f t="shared" ca="1" si="1121"/>
        <v>1.6620679935221065E-8</v>
      </c>
      <c r="Q2167" s="12">
        <f t="shared" ca="1" si="1121"/>
        <v>4.31966758465712E-8</v>
      </c>
      <c r="R2167" s="12">
        <f t="shared" ca="1" si="1121"/>
        <v>1.054650258403961E-7</v>
      </c>
      <c r="S2167" s="12">
        <f t="shared" ca="1" si="1121"/>
        <v>2.4189294067651264E-7</v>
      </c>
      <c r="T2167" s="12">
        <f t="shared" ca="1" si="1121"/>
        <v>5.21188134580304E-7</v>
      </c>
      <c r="U2167" s="12">
        <f t="shared" ca="1" si="1121"/>
        <v>1.0549270793823553E-6</v>
      </c>
      <c r="V2167" s="12">
        <f t="shared" ca="1" si="1121"/>
        <v>2.0058892738025795E-6</v>
      </c>
      <c r="W2167" s="12">
        <f t="shared" ca="1" si="1121"/>
        <v>3.5830103807796339E-6</v>
      </c>
      <c r="X2167" s="12">
        <f t="shared" ca="1" si="1121"/>
        <v>6.012371004144966E-6</v>
      </c>
      <c r="Y2167" s="12">
        <f t="shared" ca="1" si="1121"/>
        <v>9.4776370193032779E-6</v>
      </c>
      <c r="Z2167" s="12">
        <f t="shared" ca="1" si="1121"/>
        <v>1.4034953135183292E-5</v>
      </c>
      <c r="AA2167" s="12">
        <f t="shared" ca="1" si="1121"/>
        <v>1.9524434173371549E-5</v>
      </c>
      <c r="AB2167" s="12">
        <f t="shared" ca="1" si="1121"/>
        <v>2.5515409422915373E-5</v>
      </c>
      <c r="AC2167" s="12">
        <f t="shared" ca="1" si="1121"/>
        <v>3.1324433179453882E-5</v>
      </c>
      <c r="AD2167" s="12">
        <f t="shared" ca="1" si="1121"/>
        <v>3.6126051411595405E-5</v>
      </c>
      <c r="AE2167" s="12">
        <f t="shared" ca="1" si="1121"/>
        <v>3.9139418145176964E-5</v>
      </c>
      <c r="AF2167" s="12">
        <f t="shared" ca="1" si="1121"/>
        <v>3.983500072003868E-5</v>
      </c>
      <c r="AG2167" s="12">
        <f t="shared" ca="1" si="1121"/>
        <v>3.8086572262102852E-5</v>
      </c>
      <c r="AH2167" s="12">
        <f t="shared" ca="1" si="1121"/>
        <v>3.4208619038521454E-5</v>
      </c>
      <c r="AI2167" s="12">
        <f t="shared" ca="1" si="1121"/>
        <v>2.8863951859130231E-5</v>
      </c>
      <c r="AJ2167" s="12">
        <f t="shared" ca="1" si="1121"/>
        <v>2.2878768049394368E-5</v>
      </c>
      <c r="AK2167" s="12">
        <f t="shared" ca="1" si="1121"/>
        <v>1.7035938909793157E-5</v>
      </c>
      <c r="AL2167" s="12">
        <f t="shared" ca="1" si="1121"/>
        <v>1.1916702782260351E-5</v>
      </c>
      <c r="AM2167" s="12">
        <f t="shared" ca="1" si="1121"/>
        <v>7.8307387654666357E-6</v>
      </c>
      <c r="AN2167" s="12">
        <f t="shared" ca="1" si="1121"/>
        <v>4.8339923571850207E-6</v>
      </c>
      <c r="AO2167" s="12">
        <f t="shared" ca="1" si="1121"/>
        <v>2.8032754757909877E-6</v>
      </c>
      <c r="AP2167" s="12">
        <f t="shared" ca="1" si="1121"/>
        <v>1.5271517379991293E-6</v>
      </c>
      <c r="AQ2167" s="12">
        <f t="shared" ca="1" si="1121"/>
        <v>7.8154717703558267E-7</v>
      </c>
      <c r="AR2167" s="12">
        <f t="shared" ca="1" si="1121"/>
        <v>3.7573772509962808E-7</v>
      </c>
      <c r="AS2167" s="12">
        <f t="shared" ca="1" si="1121"/>
        <v>1.6969576318131E-7</v>
      </c>
      <c r="AT2167" s="12">
        <f t="shared" ca="1" si="1121"/>
        <v>7.1996899129791755E-8</v>
      </c>
      <c r="AU2167" s="12">
        <f t="shared" ca="1" si="1121"/>
        <v>2.869545923633955E-8</v>
      </c>
      <c r="AV2167" s="12">
        <f t="shared" ca="1" si="1121"/>
        <v>1.0744078230630568E-8</v>
      </c>
      <c r="AX2167" s="13">
        <f t="shared" si="1099"/>
        <v>2.5859616499208371E-2</v>
      </c>
    </row>
    <row r="2168" spans="1:50" x14ac:dyDescent="0.2">
      <c r="A2168" s="9" t="str">
        <f t="shared" si="1094"/>
        <v>North Macedonia</v>
      </c>
      <c r="C2168" s="20">
        <f t="shared" si="1095"/>
        <v>439.98774255665484</v>
      </c>
      <c r="D2168" s="15">
        <f t="shared" si="1096"/>
        <v>541.98617521809979</v>
      </c>
      <c r="E2168" s="23">
        <f t="shared" si="1097"/>
        <v>1</v>
      </c>
      <c r="F2168" s="15">
        <f t="shared" si="1100"/>
        <v>541.98617521809979</v>
      </c>
      <c r="H2168" s="12">
        <f t="shared" ref="H2168:AV2168" ca="1" si="1122">_xlfn.NORM.DIST(H$2017,$F2168,$B$37+$B$38*$F2168,FALSE)/$AV758*($F1220/1000)</f>
        <v>5.8412394071154295E-10</v>
      </c>
      <c r="I2168" s="12">
        <f t="shared" ca="1" si="1122"/>
        <v>2.1947614166713223E-9</v>
      </c>
      <c r="J2168" s="12">
        <f t="shared" ca="1" si="1122"/>
        <v>7.7468691776364437E-9</v>
      </c>
      <c r="K2168" s="12">
        <f t="shared" ca="1" si="1122"/>
        <v>2.5687493076042186E-8</v>
      </c>
      <c r="L2168" s="12">
        <f t="shared" ca="1" si="1122"/>
        <v>8.0015443577017211E-8</v>
      </c>
      <c r="M2168" s="12">
        <f t="shared" ca="1" si="1122"/>
        <v>2.3414371624093994E-7</v>
      </c>
      <c r="N2168" s="12">
        <f t="shared" ca="1" si="1122"/>
        <v>6.4364706286486416E-7</v>
      </c>
      <c r="O2168" s="12">
        <f t="shared" ca="1" si="1122"/>
        <v>1.6621479237119401E-6</v>
      </c>
      <c r="P2168" s="12">
        <f t="shared" ca="1" si="1122"/>
        <v>4.0322564562001902E-6</v>
      </c>
      <c r="Q2168" s="12">
        <f t="shared" ca="1" si="1122"/>
        <v>9.1893166168715245E-6</v>
      </c>
      <c r="R2168" s="12">
        <f t="shared" ca="1" si="1122"/>
        <v>1.9673194227591028E-5</v>
      </c>
      <c r="S2168" s="12">
        <f t="shared" ca="1" si="1122"/>
        <v>3.9566090388019755E-5</v>
      </c>
      <c r="T2168" s="12">
        <f t="shared" ca="1" si="1122"/>
        <v>7.4752890927304416E-5</v>
      </c>
      <c r="U2168" s="12">
        <f t="shared" ca="1" si="1122"/>
        <v>1.3267510553862768E-4</v>
      </c>
      <c r="V2168" s="12">
        <f t="shared" ca="1" si="1122"/>
        <v>2.2121139045152172E-4</v>
      </c>
      <c r="W2168" s="12">
        <f t="shared" ca="1" si="1122"/>
        <v>3.4648315414829577E-4</v>
      </c>
      <c r="X2168" s="12">
        <f t="shared" ca="1" si="1122"/>
        <v>5.0981587866910389E-4</v>
      </c>
      <c r="Y2168" s="12">
        <f t="shared" ca="1" si="1122"/>
        <v>7.0469499384941191E-4</v>
      </c>
      <c r="Z2168" s="12">
        <f t="shared" ca="1" si="1122"/>
        <v>9.1505165241335517E-4</v>
      </c>
      <c r="AA2168" s="12">
        <f t="shared" ca="1" si="1122"/>
        <v>1.1162118475192123E-3</v>
      </c>
      <c r="AB2168" s="12">
        <f t="shared" ca="1" si="1122"/>
        <v>1.2790992400771547E-3</v>
      </c>
      <c r="AC2168" s="12">
        <f t="shared" ca="1" si="1122"/>
        <v>1.3769508830303171E-3</v>
      </c>
      <c r="AD2168" s="12">
        <f t="shared" ca="1" si="1122"/>
        <v>1.3924809156213639E-3</v>
      </c>
      <c r="AE2168" s="12">
        <f t="shared" ca="1" si="1122"/>
        <v>1.3228684216494532E-3</v>
      </c>
      <c r="AF2168" s="12">
        <f t="shared" ca="1" si="1122"/>
        <v>1.1805941913113208E-3</v>
      </c>
      <c r="AG2168" s="12">
        <f t="shared" ca="1" si="1122"/>
        <v>9.897858243899855E-4</v>
      </c>
      <c r="AH2168" s="12">
        <f t="shared" ca="1" si="1122"/>
        <v>7.7954001297347191E-4</v>
      </c>
      <c r="AI2168" s="12">
        <f t="shared" ca="1" si="1122"/>
        <v>5.7675609037408234E-4</v>
      </c>
      <c r="AJ2168" s="12">
        <f t="shared" ca="1" si="1122"/>
        <v>4.0086908186448322E-4</v>
      </c>
      <c r="AK2168" s="12">
        <f t="shared" ca="1" si="1122"/>
        <v>2.6173965667001132E-4</v>
      </c>
      <c r="AL2168" s="12">
        <f t="shared" ca="1" si="1122"/>
        <v>1.6054363438527602E-4</v>
      </c>
      <c r="AM2168" s="12">
        <f t="shared" ca="1" si="1122"/>
        <v>9.2506712457670034E-5</v>
      </c>
      <c r="AN2168" s="12">
        <f t="shared" ca="1" si="1122"/>
        <v>5.0073736397796338E-5</v>
      </c>
      <c r="AO2168" s="12">
        <f t="shared" ca="1" si="1122"/>
        <v>2.5462635041568001E-5</v>
      </c>
      <c r="AP2168" s="12">
        <f t="shared" ca="1" si="1122"/>
        <v>1.2163352324580367E-5</v>
      </c>
      <c r="AQ2168" s="12">
        <f t="shared" ca="1" si="1122"/>
        <v>5.4583304312651957E-6</v>
      </c>
      <c r="AR2168" s="12">
        <f t="shared" ca="1" si="1122"/>
        <v>2.3010335676205151E-6</v>
      </c>
      <c r="AS2168" s="12">
        <f t="shared" ca="1" si="1122"/>
        <v>9.1126078281782016E-7</v>
      </c>
      <c r="AT2168" s="12">
        <f t="shared" ca="1" si="1122"/>
        <v>3.3901506783866625E-7</v>
      </c>
      <c r="AU2168" s="12">
        <f t="shared" ca="1" si="1122"/>
        <v>1.1848187465041881E-7</v>
      </c>
      <c r="AV2168" s="12">
        <f t="shared" ca="1" si="1122"/>
        <v>3.889926789957033E-8</v>
      </c>
      <c r="AX2168" s="13">
        <f t="shared" si="1099"/>
        <v>7.782396642539699E-2</v>
      </c>
    </row>
    <row r="2169" spans="1:50" x14ac:dyDescent="0.2">
      <c r="A2169" s="9" t="str">
        <f t="shared" si="1094"/>
        <v>Norway</v>
      </c>
      <c r="C2169" s="20">
        <f t="shared" si="1095"/>
        <v>561.97704323483254</v>
      </c>
      <c r="D2169" s="15">
        <f t="shared" si="1096"/>
        <v>602.89767785216929</v>
      </c>
      <c r="E2169" s="23">
        <f t="shared" si="1097"/>
        <v>1</v>
      </c>
      <c r="F2169" s="15">
        <f t="shared" si="1100"/>
        <v>602.89767785216929</v>
      </c>
      <c r="H2169" s="12">
        <f t="shared" ref="H2169:AV2169" ca="1" si="1123">_xlfn.NORM.DIST(H$2017,$F2169,$B$37+$B$38*$F2169,FALSE)/$AV759*($F1221/1000)</f>
        <v>9.1966879339219746E-11</v>
      </c>
      <c r="I2169" s="12">
        <f t="shared" ca="1" si="1123"/>
        <v>4.0239037506661369E-10</v>
      </c>
      <c r="J2169" s="12">
        <f t="shared" ca="1" si="1123"/>
        <v>1.6539421419843083E-9</v>
      </c>
      <c r="K2169" s="12">
        <f t="shared" ca="1" si="1123"/>
        <v>6.3863047195068607E-9</v>
      </c>
      <c r="L2169" s="12">
        <f t="shared" ca="1" si="1123"/>
        <v>2.3165173407340015E-8</v>
      </c>
      <c r="M2169" s="12">
        <f t="shared" ca="1" si="1123"/>
        <v>7.8936536897945131E-8</v>
      </c>
      <c r="N2169" s="12">
        <f t="shared" ca="1" si="1123"/>
        <v>2.5268367091581958E-7</v>
      </c>
      <c r="O2169" s="12">
        <f t="shared" ca="1" si="1123"/>
        <v>7.5985877107494004E-7</v>
      </c>
      <c r="P2169" s="12">
        <f t="shared" ca="1" si="1123"/>
        <v>2.1465706112343691E-6</v>
      </c>
      <c r="Q2169" s="12">
        <f t="shared" ca="1" si="1123"/>
        <v>5.6965783137531125E-6</v>
      </c>
      <c r="R2169" s="12">
        <f t="shared" ca="1" si="1123"/>
        <v>1.4201674687438644E-5</v>
      </c>
      <c r="S2169" s="12">
        <f t="shared" ca="1" si="1123"/>
        <v>3.3259953910123303E-5</v>
      </c>
      <c r="T2169" s="12">
        <f t="shared" ca="1" si="1123"/>
        <v>7.3174593885098367E-5</v>
      </c>
      <c r="U2169" s="12">
        <f t="shared" ca="1" si="1123"/>
        <v>1.5123614316556625E-4</v>
      </c>
      <c r="V2169" s="12">
        <f t="shared" ca="1" si="1123"/>
        <v>2.9363475700699331E-4</v>
      </c>
      <c r="W2169" s="12">
        <f t="shared" ca="1" si="1123"/>
        <v>5.3556960702110488E-4</v>
      </c>
      <c r="X2169" s="12">
        <f t="shared" ca="1" si="1123"/>
        <v>9.1765826518828107E-4</v>
      </c>
      <c r="Y2169" s="12">
        <f t="shared" ca="1" si="1123"/>
        <v>1.4770752894387091E-3</v>
      </c>
      <c r="Z2169" s="12">
        <f t="shared" ca="1" si="1123"/>
        <v>2.2334738897328245E-3</v>
      </c>
      <c r="AA2169" s="12">
        <f t="shared" ca="1" si="1123"/>
        <v>3.1726029349352695E-3</v>
      </c>
      <c r="AB2169" s="12">
        <f t="shared" ca="1" si="1123"/>
        <v>4.233574030212222E-3</v>
      </c>
      <c r="AC2169" s="12">
        <f t="shared" ca="1" si="1123"/>
        <v>5.3070745718090491E-3</v>
      </c>
      <c r="AD2169" s="12">
        <f t="shared" ca="1" si="1123"/>
        <v>6.2497092956552451E-3</v>
      </c>
      <c r="AE2169" s="12">
        <f t="shared" ca="1" si="1123"/>
        <v>6.9138672739238972E-3</v>
      </c>
      <c r="AF2169" s="12">
        <f t="shared" ca="1" si="1123"/>
        <v>7.1851998873339326E-3</v>
      </c>
      <c r="AG2169" s="12">
        <f t="shared" ca="1" si="1123"/>
        <v>7.0147672483236792E-3</v>
      </c>
      <c r="AH2169" s="12">
        <f t="shared" ca="1" si="1123"/>
        <v>6.4334550611956209E-3</v>
      </c>
      <c r="AI2169" s="12">
        <f t="shared" ca="1" si="1123"/>
        <v>5.5428340045232316E-3</v>
      </c>
      <c r="AJ2169" s="12">
        <f t="shared" ca="1" si="1123"/>
        <v>4.4861735292646499E-3</v>
      </c>
      <c r="AK2169" s="12">
        <f t="shared" ca="1" si="1123"/>
        <v>3.4109618275347266E-3</v>
      </c>
      <c r="AL2169" s="12">
        <f t="shared" ca="1" si="1123"/>
        <v>2.4363195198123413E-3</v>
      </c>
      <c r="AM2169" s="12">
        <f t="shared" ca="1" si="1123"/>
        <v>1.6347382530327061E-3</v>
      </c>
      <c r="AN2169" s="12">
        <f t="shared" ca="1" si="1123"/>
        <v>1.0304307268910083E-3</v>
      </c>
      <c r="AO2169" s="12">
        <f t="shared" ca="1" si="1123"/>
        <v>6.1016314357207095E-4</v>
      </c>
      <c r="AP2169" s="12">
        <f t="shared" ca="1" si="1123"/>
        <v>3.3941398754547904E-4</v>
      </c>
      <c r="AQ2169" s="12">
        <f t="shared" ca="1" si="1123"/>
        <v>1.7736588735734829E-4</v>
      </c>
      <c r="AR2169" s="12">
        <f t="shared" ca="1" si="1123"/>
        <v>8.7069700561468255E-5</v>
      </c>
      <c r="AS2169" s="12">
        <f t="shared" ca="1" si="1123"/>
        <v>4.0153240557654925E-5</v>
      </c>
      <c r="AT2169" s="12">
        <f t="shared" ca="1" si="1123"/>
        <v>1.73952528283586E-5</v>
      </c>
      <c r="AU2169" s="12">
        <f t="shared" ca="1" si="1123"/>
        <v>7.0794168441705476E-6</v>
      </c>
      <c r="AV2169" s="12">
        <f t="shared" ca="1" si="1123"/>
        <v>2.7065796941909978E-6</v>
      </c>
      <c r="AX2169" s="13">
        <f t="shared" si="1099"/>
        <v>2.123032778851372E-2</v>
      </c>
    </row>
    <row r="2170" spans="1:50" x14ac:dyDescent="0.2">
      <c r="A2170" s="9" t="str">
        <f t="shared" si="1094"/>
        <v>Oman</v>
      </c>
      <c r="C2170" s="20">
        <f t="shared" si="1095"/>
        <v>392.69536072327128</v>
      </c>
      <c r="D2170" s="15">
        <f t="shared" si="1096"/>
        <v>518.86774537047859</v>
      </c>
      <c r="E2170" s="23">
        <f t="shared" si="1097"/>
        <v>1</v>
      </c>
      <c r="F2170" s="15">
        <f t="shared" si="1100"/>
        <v>518.86774537047859</v>
      </c>
      <c r="H2170" s="12">
        <f t="shared" ref="H2170:AV2170" ca="1" si="1124">_xlfn.NORM.DIST(H$2017,$F2170,$B$37+$B$38*$F2170,FALSE)/$AV760*($F1222/1000)</f>
        <v>9.8644614731226666E-9</v>
      </c>
      <c r="I2170" s="12">
        <f t="shared" ca="1" si="1124"/>
        <v>3.4982848963197263E-8</v>
      </c>
      <c r="J2170" s="12">
        <f t="shared" ca="1" si="1124"/>
        <v>1.1654497793457098E-7</v>
      </c>
      <c r="K2170" s="12">
        <f t="shared" ca="1" si="1124"/>
        <v>3.6474432862375019E-7</v>
      </c>
      <c r="L2170" s="12">
        <f t="shared" ca="1" si="1124"/>
        <v>1.0723588159975336E-6</v>
      </c>
      <c r="M2170" s="12">
        <f t="shared" ca="1" si="1124"/>
        <v>2.9617493384418039E-6</v>
      </c>
      <c r="N2170" s="12">
        <f t="shared" ca="1" si="1124"/>
        <v>7.6844549447277892E-6</v>
      </c>
      <c r="O2170" s="12">
        <f t="shared" ca="1" si="1124"/>
        <v>1.8729855721151256E-5</v>
      </c>
      <c r="P2170" s="12">
        <f t="shared" ca="1" si="1124"/>
        <v>4.2885688838193049E-5</v>
      </c>
      <c r="Q2170" s="12">
        <f t="shared" ca="1" si="1124"/>
        <v>9.224587257545038E-5</v>
      </c>
      <c r="R2170" s="12">
        <f t="shared" ca="1" si="1124"/>
        <v>1.8639664508460308E-4</v>
      </c>
      <c r="S2170" s="12">
        <f t="shared" ca="1" si="1124"/>
        <v>3.5382281564073708E-4</v>
      </c>
      <c r="T2170" s="12">
        <f t="shared" ca="1" si="1124"/>
        <v>6.3094306613094482E-4</v>
      </c>
      <c r="U2170" s="12">
        <f t="shared" ca="1" si="1124"/>
        <v>1.0569418750803338E-3</v>
      </c>
      <c r="V2170" s="12">
        <f t="shared" ca="1" si="1124"/>
        <v>1.6632925110496152E-3</v>
      </c>
      <c r="W2170" s="12">
        <f t="shared" ca="1" si="1124"/>
        <v>2.4589106871300863E-3</v>
      </c>
      <c r="X2170" s="12">
        <f t="shared" ca="1" si="1124"/>
        <v>3.4148644687454119E-3</v>
      </c>
      <c r="Y2170" s="12">
        <f t="shared" ca="1" si="1124"/>
        <v>4.4551341317996245E-3</v>
      </c>
      <c r="Z2170" s="12">
        <f t="shared" ca="1" si="1124"/>
        <v>5.4601514749880219E-3</v>
      </c>
      <c r="AA2170" s="12">
        <f t="shared" ca="1" si="1124"/>
        <v>6.2864460521218262E-3</v>
      </c>
      <c r="AB2170" s="12">
        <f t="shared" ca="1" si="1124"/>
        <v>6.7992700368387131E-3</v>
      </c>
      <c r="AC2170" s="12">
        <f t="shared" ca="1" si="1124"/>
        <v>6.9083762340032941E-3</v>
      </c>
      <c r="AD2170" s="12">
        <f t="shared" ca="1" si="1124"/>
        <v>6.5939593883321199E-3</v>
      </c>
      <c r="AE2170" s="12">
        <f t="shared" ca="1" si="1124"/>
        <v>5.91252717010905E-3</v>
      </c>
      <c r="AF2170" s="12">
        <f t="shared" ca="1" si="1124"/>
        <v>4.9803128612178693E-3</v>
      </c>
      <c r="AG2170" s="12">
        <f t="shared" ca="1" si="1124"/>
        <v>3.9409116351568282E-3</v>
      </c>
      <c r="AH2170" s="12">
        <f t="shared" ca="1" si="1124"/>
        <v>2.9294990609508502E-3</v>
      </c>
      <c r="AI2170" s="12">
        <f t="shared" ca="1" si="1124"/>
        <v>2.0457220398092659E-3</v>
      </c>
      <c r="AJ2170" s="12">
        <f t="shared" ca="1" si="1124"/>
        <v>1.3420122495048147E-3</v>
      </c>
      <c r="AK2170" s="12">
        <f t="shared" ca="1" si="1124"/>
        <v>8.2703317468733493E-4</v>
      </c>
      <c r="AL2170" s="12">
        <f t="shared" ca="1" si="1124"/>
        <v>4.7879099790558411E-4</v>
      </c>
      <c r="AM2170" s="12">
        <f t="shared" ca="1" si="1124"/>
        <v>2.6039078857335776E-4</v>
      </c>
      <c r="AN2170" s="12">
        <f t="shared" ca="1" si="1124"/>
        <v>1.3303375579546911E-4</v>
      </c>
      <c r="AO2170" s="12">
        <f t="shared" ca="1" si="1124"/>
        <v>6.3849085670736569E-5</v>
      </c>
      <c r="AP2170" s="12">
        <f t="shared" ca="1" si="1124"/>
        <v>2.8787510383603281E-5</v>
      </c>
      <c r="AQ2170" s="12">
        <f t="shared" ca="1" si="1124"/>
        <v>1.2192987474053908E-5</v>
      </c>
      <c r="AR2170" s="12">
        <f t="shared" ca="1" si="1124"/>
        <v>4.8514632122544013E-6</v>
      </c>
      <c r="AS2170" s="12">
        <f t="shared" ca="1" si="1124"/>
        <v>1.8133930726327255E-6</v>
      </c>
      <c r="AT2170" s="12">
        <f t="shared" ca="1" si="1124"/>
        <v>6.3674824554758654E-7</v>
      </c>
      <c r="AU2170" s="12">
        <f t="shared" ca="1" si="1124"/>
        <v>2.1003910380083153E-7</v>
      </c>
      <c r="AV2170" s="12">
        <f t="shared" ca="1" si="1124"/>
        <v>6.5086235160092347E-8</v>
      </c>
      <c r="AX2170" s="13">
        <f t="shared" si="1099"/>
        <v>0.11728330803738146</v>
      </c>
    </row>
    <row r="2171" spans="1:50" x14ac:dyDescent="0.2">
      <c r="A2171" s="9" t="str">
        <f t="shared" si="1094"/>
        <v>Pakistan</v>
      </c>
      <c r="C2171" s="20">
        <f t="shared" si="1095"/>
        <v>374.30427826898085</v>
      </c>
      <c r="D2171" s="15">
        <f t="shared" si="1096"/>
        <v>508.62165380918742</v>
      </c>
      <c r="E2171" s="23">
        <f t="shared" si="1097"/>
        <v>1</v>
      </c>
      <c r="F2171" s="15">
        <f t="shared" si="1100"/>
        <v>508.62165380918742</v>
      </c>
      <c r="H2171" s="12">
        <f t="shared" ref="H2171:AV2171" ca="1" si="1125">_xlfn.NORM.DIST(H$2017,$F2171,$B$37+$B$38*$F2171,FALSE)/$AV761*($F1223/1000)</f>
        <v>1.3107918593717422E-6</v>
      </c>
      <c r="I2171" s="12">
        <f t="shared" ca="1" si="1125"/>
        <v>4.5309678129496222E-6</v>
      </c>
      <c r="J2171" s="12">
        <f t="shared" ca="1" si="1125"/>
        <v>1.4713121231587343E-5</v>
      </c>
      <c r="K2171" s="12">
        <f t="shared" ca="1" si="1125"/>
        <v>4.4882314510071634E-5</v>
      </c>
      <c r="L2171" s="12">
        <f t="shared" ca="1" si="1125"/>
        <v>1.2861815364498182E-4</v>
      </c>
      <c r="M2171" s="12">
        <f t="shared" ca="1" si="1125"/>
        <v>3.4624689848267273E-4</v>
      </c>
      <c r="N2171" s="12">
        <f t="shared" ca="1" si="1125"/>
        <v>8.756410393573683E-4</v>
      </c>
      <c r="O2171" s="12">
        <f t="shared" ca="1" si="1125"/>
        <v>2.0802853880080288E-3</v>
      </c>
      <c r="P2171" s="12">
        <f t="shared" ca="1" si="1125"/>
        <v>4.6427609638968245E-3</v>
      </c>
      <c r="Q2171" s="12">
        <f t="shared" ca="1" si="1125"/>
        <v>9.7338875506502946E-3</v>
      </c>
      <c r="R2171" s="12">
        <f t="shared" ca="1" si="1125"/>
        <v>1.9171359902582986E-2</v>
      </c>
      <c r="S2171" s="12">
        <f t="shared" ca="1" si="1125"/>
        <v>3.5471218748174896E-2</v>
      </c>
      <c r="T2171" s="12">
        <f t="shared" ca="1" si="1125"/>
        <v>6.1653238749387551E-2</v>
      </c>
      <c r="U2171" s="12">
        <f t="shared" ca="1" si="1125"/>
        <v>0.10066819364113623</v>
      </c>
      <c r="V2171" s="12">
        <f t="shared" ca="1" si="1125"/>
        <v>0.15441349424557188</v>
      </c>
      <c r="W2171" s="12">
        <f t="shared" ca="1" si="1125"/>
        <v>0.22250246189867187</v>
      </c>
      <c r="X2171" s="12">
        <f t="shared" ca="1" si="1125"/>
        <v>0.30119030297855898</v>
      </c>
      <c r="Y2171" s="12">
        <f t="shared" ca="1" si="1125"/>
        <v>0.38300438389039143</v>
      </c>
      <c r="Z2171" s="12">
        <f t="shared" ca="1" si="1125"/>
        <v>0.45753371218055855</v>
      </c>
      <c r="AA2171" s="12">
        <f t="shared" ca="1" si="1125"/>
        <v>0.51345105293596427</v>
      </c>
      <c r="AB2171" s="12">
        <f t="shared" ca="1" si="1125"/>
        <v>0.54129198073786067</v>
      </c>
      <c r="AC2171" s="12">
        <f t="shared" ca="1" si="1125"/>
        <v>0.5360690478533312</v>
      </c>
      <c r="AD2171" s="12">
        <f t="shared" ca="1" si="1125"/>
        <v>0.49873111754026628</v>
      </c>
      <c r="AE2171" s="12">
        <f t="shared" ca="1" si="1125"/>
        <v>0.43588185961331549</v>
      </c>
      <c r="AF2171" s="12">
        <f t="shared" ca="1" si="1125"/>
        <v>0.35787199871059294</v>
      </c>
      <c r="AG2171" s="12">
        <f t="shared" ca="1" si="1125"/>
        <v>0.27602170708630075</v>
      </c>
      <c r="AH2171" s="12">
        <f t="shared" ca="1" si="1125"/>
        <v>0.19999325600627238</v>
      </c>
      <c r="AI2171" s="12">
        <f t="shared" ca="1" si="1125"/>
        <v>0.13612693289080965</v>
      </c>
      <c r="AJ2171" s="12">
        <f t="shared" ca="1" si="1125"/>
        <v>8.7042100470200057E-2</v>
      </c>
      <c r="AK2171" s="12">
        <f t="shared" ca="1" si="1125"/>
        <v>5.2284295544326044E-2</v>
      </c>
      <c r="AL2171" s="12">
        <f t="shared" ca="1" si="1125"/>
        <v>2.9503242840555007E-2</v>
      </c>
      <c r="AM2171" s="12">
        <f t="shared" ca="1" si="1125"/>
        <v>1.5639571211951597E-2</v>
      </c>
      <c r="AN2171" s="12">
        <f t="shared" ca="1" si="1125"/>
        <v>7.7881897619062144E-3</v>
      </c>
      <c r="AO2171" s="12">
        <f t="shared" ca="1" si="1125"/>
        <v>3.643382788826928E-3</v>
      </c>
      <c r="AP2171" s="12">
        <f t="shared" ca="1" si="1125"/>
        <v>1.6011413556161628E-3</v>
      </c>
      <c r="AQ2171" s="12">
        <f t="shared" ca="1" si="1125"/>
        <v>6.6101473771984509E-4</v>
      </c>
      <c r="AR2171" s="12">
        <f t="shared" ca="1" si="1125"/>
        <v>2.5635937540183793E-4</v>
      </c>
      <c r="AS2171" s="12">
        <f t="shared" ca="1" si="1125"/>
        <v>9.3399351760564095E-5</v>
      </c>
      <c r="AT2171" s="12">
        <f t="shared" ca="1" si="1125"/>
        <v>3.1966501912404703E-5</v>
      </c>
      <c r="AU2171" s="12">
        <f t="shared" ca="1" si="1125"/>
        <v>1.0277866234977648E-5</v>
      </c>
      <c r="AV2171" s="12">
        <f t="shared" ca="1" si="1125"/>
        <v>3.1043265765827196E-6</v>
      </c>
      <c r="AX2171" s="13">
        <f t="shared" si="1099"/>
        <v>0.13869160106322279</v>
      </c>
    </row>
    <row r="2172" spans="1:50" x14ac:dyDescent="0.2">
      <c r="A2172" s="9" t="str">
        <f t="shared" si="1094"/>
        <v>Palau</v>
      </c>
      <c r="C2172" s="20">
        <f t="shared" si="1095"/>
        <v>484.67982210172426</v>
      </c>
      <c r="D2172" s="15">
        <f t="shared" si="1096"/>
        <v>564.09837211681224</v>
      </c>
      <c r="E2172" s="23">
        <f t="shared" si="1097"/>
        <v>1</v>
      </c>
      <c r="F2172" s="15">
        <f t="shared" si="1100"/>
        <v>564.09837211681224</v>
      </c>
      <c r="H2172" s="12">
        <f t="shared" ref="H2172:AV2172" ca="1" si="1126">_xlfn.NORM.DIST(H$2017,$F2172,$B$37+$B$38*$F2172,FALSE)/$AV762*($F1224/1000)</f>
        <v>4.910589084445093E-12</v>
      </c>
      <c r="I2172" s="12">
        <f t="shared" ca="1" si="1126"/>
        <v>1.9499519833964163E-11</v>
      </c>
      <c r="J2172" s="12">
        <f t="shared" ca="1" si="1126"/>
        <v>7.2739587718154589E-11</v>
      </c>
      <c r="K2172" s="12">
        <f t="shared" ca="1" si="1126"/>
        <v>2.549026485698608E-10</v>
      </c>
      <c r="L2172" s="12">
        <f t="shared" ca="1" si="1126"/>
        <v>8.3914006241587095E-10</v>
      </c>
      <c r="M2172" s="12">
        <f t="shared" ca="1" si="1126"/>
        <v>2.5950824365067023E-9</v>
      </c>
      <c r="N2172" s="12">
        <f t="shared" ca="1" si="1126"/>
        <v>7.5391859639093541E-9</v>
      </c>
      <c r="O2172" s="12">
        <f t="shared" ca="1" si="1126"/>
        <v>2.0575687166563329E-8</v>
      </c>
      <c r="P2172" s="12">
        <f t="shared" ca="1" si="1126"/>
        <v>5.2752231481556897E-8</v>
      </c>
      <c r="Q2172" s="12">
        <f t="shared" ca="1" si="1126"/>
        <v>1.2705270555286426E-7</v>
      </c>
      <c r="R2172" s="12">
        <f t="shared" ca="1" si="1126"/>
        <v>2.8746408624141107E-7</v>
      </c>
      <c r="S2172" s="12">
        <f t="shared" ca="1" si="1126"/>
        <v>6.1099810965069492E-7</v>
      </c>
      <c r="T2172" s="12">
        <f t="shared" ca="1" si="1126"/>
        <v>1.2199800627644971E-6</v>
      </c>
      <c r="U2172" s="12">
        <f t="shared" ca="1" si="1126"/>
        <v>2.2883486568781996E-6</v>
      </c>
      <c r="V2172" s="12">
        <f t="shared" ca="1" si="1126"/>
        <v>4.0322574370251535E-6</v>
      </c>
      <c r="W2172" s="12">
        <f t="shared" ca="1" si="1126"/>
        <v>6.674686971234109E-6</v>
      </c>
      <c r="X2172" s="12">
        <f t="shared" ca="1" si="1126"/>
        <v>1.0379349817638269E-5</v>
      </c>
      <c r="Y2172" s="12">
        <f t="shared" ca="1" si="1126"/>
        <v>1.5162331603258048E-5</v>
      </c>
      <c r="Z2172" s="12">
        <f t="shared" ca="1" si="1126"/>
        <v>2.0807429248989569E-5</v>
      </c>
      <c r="AA2172" s="12">
        <f t="shared" ca="1" si="1126"/>
        <v>2.6824241940041229E-5</v>
      </c>
      <c r="AB2172" s="12">
        <f t="shared" ca="1" si="1126"/>
        <v>3.2485763881381643E-5</v>
      </c>
      <c r="AC2172" s="12">
        <f t="shared" ca="1" si="1126"/>
        <v>3.6958582332884598E-5</v>
      </c>
      <c r="AD2172" s="12">
        <f t="shared" ca="1" si="1126"/>
        <v>3.949972933225506E-5</v>
      </c>
      <c r="AE2172" s="12">
        <f t="shared" ca="1" si="1126"/>
        <v>3.9657883272838825E-5</v>
      </c>
      <c r="AF2172" s="12">
        <f t="shared" ca="1" si="1126"/>
        <v>3.7404300338362568E-5</v>
      </c>
      <c r="AG2172" s="12">
        <f t="shared" ca="1" si="1126"/>
        <v>3.3141345458728335E-5</v>
      </c>
      <c r="AH2172" s="12">
        <f t="shared" ca="1" si="1126"/>
        <v>2.7585148793321774E-5</v>
      </c>
      <c r="AI2172" s="12">
        <f t="shared" ca="1" si="1126"/>
        <v>2.1569353138227519E-5</v>
      </c>
      <c r="AJ2172" s="12">
        <f t="shared" ca="1" si="1126"/>
        <v>1.584365969874642E-5</v>
      </c>
      <c r="AK2172" s="12">
        <f t="shared" ca="1" si="1126"/>
        <v>1.0932776893939325E-5</v>
      </c>
      <c r="AL2172" s="12">
        <f t="shared" ca="1" si="1126"/>
        <v>7.0869939196666748E-6</v>
      </c>
      <c r="AM2172" s="12">
        <f t="shared" ca="1" si="1126"/>
        <v>4.3156898839606072E-6</v>
      </c>
      <c r="AN2172" s="12">
        <f t="shared" ca="1" si="1126"/>
        <v>2.4688516474144861E-6</v>
      </c>
      <c r="AO2172" s="12">
        <f t="shared" ca="1" si="1126"/>
        <v>1.3267721702070462E-6</v>
      </c>
      <c r="AP2172" s="12">
        <f t="shared" ca="1" si="1126"/>
        <v>6.6981413404235022E-7</v>
      </c>
      <c r="AQ2172" s="12">
        <f t="shared" ca="1" si="1126"/>
        <v>3.1766462640443494E-7</v>
      </c>
      <c r="AR2172" s="12">
        <f t="shared" ca="1" si="1126"/>
        <v>1.4152722800081506E-7</v>
      </c>
      <c r="AS2172" s="12">
        <f t="shared" ca="1" si="1126"/>
        <v>5.9233546953151029E-8</v>
      </c>
      <c r="AT2172" s="12">
        <f t="shared" ca="1" si="1126"/>
        <v>2.3289066073282996E-8</v>
      </c>
      <c r="AU2172" s="12">
        <f t="shared" ca="1" si="1126"/>
        <v>8.6018725117413496E-9</v>
      </c>
      <c r="AV2172" s="12">
        <f t="shared" ca="1" si="1126"/>
        <v>2.9846301722471751E-9</v>
      </c>
      <c r="AX2172" s="13">
        <f t="shared" si="1099"/>
        <v>5.0400397211306715E-2</v>
      </c>
    </row>
    <row r="2173" spans="1:50" x14ac:dyDescent="0.2">
      <c r="A2173" s="9" t="str">
        <f t="shared" si="1094"/>
        <v>Palestine</v>
      </c>
      <c r="C2173" s="20">
        <f t="shared" si="1095"/>
        <v>415.5765075833209</v>
      </c>
      <c r="D2173" s="15">
        <f t="shared" si="1096"/>
        <v>529.73170604243751</v>
      </c>
      <c r="E2173" s="23">
        <f t="shared" si="1097"/>
        <v>1</v>
      </c>
      <c r="F2173" s="15">
        <f t="shared" si="1100"/>
        <v>529.73170604243751</v>
      </c>
      <c r="H2173" s="12">
        <f t="shared" ref="H2173:AV2173" ca="1" si="1127">_xlfn.NORM.DIST(H$2017,$F2173,$B$37+$B$38*$F2173,FALSE)/$AV763*($F1225/1000)</f>
        <v>1.2569138599834586E-8</v>
      </c>
      <c r="I2173" s="12">
        <f t="shared" ca="1" si="1127"/>
        <v>4.580181673814126E-8</v>
      </c>
      <c r="J2173" s="12">
        <f t="shared" ca="1" si="1127"/>
        <v>1.5678932452486232E-7</v>
      </c>
      <c r="K2173" s="12">
        <f t="shared" ca="1" si="1127"/>
        <v>5.0420467524816498E-7</v>
      </c>
      <c r="L2173" s="12">
        <f t="shared" ca="1" si="1127"/>
        <v>1.5231891676284668E-6</v>
      </c>
      <c r="M2173" s="12">
        <f t="shared" ca="1" si="1127"/>
        <v>4.3227230466335536E-6</v>
      </c>
      <c r="N2173" s="12">
        <f t="shared" ca="1" si="1127"/>
        <v>1.152438014190206E-5</v>
      </c>
      <c r="O2173" s="12">
        <f t="shared" ca="1" si="1127"/>
        <v>2.8862525805363543E-5</v>
      </c>
      <c r="P2173" s="12">
        <f t="shared" ca="1" si="1127"/>
        <v>6.7905927881280607E-5</v>
      </c>
      <c r="Q2173" s="12">
        <f t="shared" ca="1" si="1127"/>
        <v>1.5008511987349223E-4</v>
      </c>
      <c r="R2173" s="12">
        <f t="shared" ca="1" si="1127"/>
        <v>3.1161917959554662E-4</v>
      </c>
      <c r="S2173" s="12">
        <f t="shared" ca="1" si="1127"/>
        <v>6.0780926823124576E-4</v>
      </c>
      <c r="T2173" s="12">
        <f t="shared" ca="1" si="1127"/>
        <v>1.1136970040295463E-3</v>
      </c>
      <c r="U2173" s="12">
        <f t="shared" ca="1" si="1127"/>
        <v>1.9170055906519135E-3</v>
      </c>
      <c r="V2173" s="12">
        <f t="shared" ca="1" si="1127"/>
        <v>3.099818760787877E-3</v>
      </c>
      <c r="W2173" s="12">
        <f t="shared" ca="1" si="1127"/>
        <v>4.7087520275976213E-3</v>
      </c>
      <c r="X2173" s="12">
        <f t="shared" ca="1" si="1127"/>
        <v>6.719422247282468E-3</v>
      </c>
      <c r="Y2173" s="12">
        <f t="shared" ca="1" si="1127"/>
        <v>9.0077150764304326E-3</v>
      </c>
      <c r="Z2173" s="12">
        <f t="shared" ca="1" si="1127"/>
        <v>1.1343679379469096E-2</v>
      </c>
      <c r="AA2173" s="12">
        <f t="shared" ca="1" si="1127"/>
        <v>1.3419917326438015E-2</v>
      </c>
      <c r="AB2173" s="12">
        <f t="shared" ca="1" si="1127"/>
        <v>1.4914281385614188E-2</v>
      </c>
      <c r="AC2173" s="12">
        <f t="shared" ca="1" si="1127"/>
        <v>1.5570817686509546E-2</v>
      </c>
      <c r="AD2173" s="12">
        <f t="shared" ca="1" si="1127"/>
        <v>1.5271338430454758E-2</v>
      </c>
      <c r="AE2173" s="12">
        <f t="shared" ca="1" si="1127"/>
        <v>1.4070171097144677E-2</v>
      </c>
      <c r="AF2173" s="12">
        <f t="shared" ca="1" si="1127"/>
        <v>1.2178063951651103E-2</v>
      </c>
      <c r="AG2173" s="12">
        <f t="shared" ca="1" si="1127"/>
        <v>9.9017901268371195E-3</v>
      </c>
      <c r="AH2173" s="12">
        <f t="shared" ca="1" si="1127"/>
        <v>7.5632033711936419E-3</v>
      </c>
      <c r="AI2173" s="12">
        <f t="shared" ca="1" si="1127"/>
        <v>5.4269326883485906E-3</v>
      </c>
      <c r="AJ2173" s="12">
        <f t="shared" ca="1" si="1127"/>
        <v>3.6581346426179944E-3</v>
      </c>
      <c r="AK2173" s="12">
        <f t="shared" ca="1" si="1127"/>
        <v>2.3164425427952768E-3</v>
      </c>
      <c r="AL2173" s="12">
        <f t="shared" ca="1" si="1127"/>
        <v>1.3779706690668675E-3</v>
      </c>
      <c r="AM2173" s="12">
        <f t="shared" ca="1" si="1127"/>
        <v>7.7004305687646197E-4</v>
      </c>
      <c r="AN2173" s="12">
        <f t="shared" ca="1" si="1127"/>
        <v>4.0424684603546362E-4</v>
      </c>
      <c r="AO2173" s="12">
        <f t="shared" ca="1" si="1127"/>
        <v>1.993585498444569E-4</v>
      </c>
      <c r="AP2173" s="12">
        <f t="shared" ca="1" si="1127"/>
        <v>9.2359098768238815E-5</v>
      </c>
      <c r="AQ2173" s="12">
        <f t="shared" ca="1" si="1127"/>
        <v>4.0195839358752205E-5</v>
      </c>
      <c r="AR2173" s="12">
        <f t="shared" ca="1" si="1127"/>
        <v>1.6433842190433345E-5</v>
      </c>
      <c r="AS2173" s="12">
        <f t="shared" ca="1" si="1127"/>
        <v>6.3118070981205832E-6</v>
      </c>
      <c r="AT2173" s="12">
        <f t="shared" ca="1" si="1127"/>
        <v>2.2773244955441799E-6</v>
      </c>
      <c r="AU2173" s="12">
        <f t="shared" ca="1" si="1127"/>
        <v>7.7188519755521946E-7</v>
      </c>
      <c r="AV2173" s="12">
        <f t="shared" ca="1" si="1127"/>
        <v>2.4577465910779174E-7</v>
      </c>
      <c r="AX2173" s="13">
        <f t="shared" si="1099"/>
        <v>9.7261058343782278E-2</v>
      </c>
    </row>
    <row r="2174" spans="1:50" x14ac:dyDescent="0.2">
      <c r="A2174" s="9" t="str">
        <f t="shared" si="1094"/>
        <v>Panama</v>
      </c>
      <c r="C2174" s="20">
        <f t="shared" si="1095"/>
        <v>427.21862679124422</v>
      </c>
      <c r="D2174" s="15">
        <f t="shared" si="1096"/>
        <v>535.80151378832397</v>
      </c>
      <c r="E2174" s="23">
        <f t="shared" si="1097"/>
        <v>1</v>
      </c>
      <c r="F2174" s="15">
        <f t="shared" si="1100"/>
        <v>535.80151378832397</v>
      </c>
      <c r="H2174" s="12">
        <f t="shared" ref="H2174:AV2174" ca="1" si="1128">_xlfn.NORM.DIST(H$2017,$F2174,$B$37+$B$38*$F2174,FALSE)/$AV764*($F1226/1000)</f>
        <v>4.1700186370375848E-9</v>
      </c>
      <c r="I2174" s="12">
        <f t="shared" ca="1" si="1128"/>
        <v>1.5427849565994588E-8</v>
      </c>
      <c r="J2174" s="12">
        <f t="shared" ca="1" si="1128"/>
        <v>5.3620318570669478E-8</v>
      </c>
      <c r="K2174" s="12">
        <f t="shared" ca="1" si="1128"/>
        <v>1.7506929352077541E-7</v>
      </c>
      <c r="L2174" s="12">
        <f t="shared" ca="1" si="1128"/>
        <v>5.3696646458559444E-7</v>
      </c>
      <c r="M2174" s="12">
        <f t="shared" ca="1" si="1128"/>
        <v>1.5471803549694009E-6</v>
      </c>
      <c r="N2174" s="12">
        <f t="shared" ca="1" si="1128"/>
        <v>4.1878519147234263E-6</v>
      </c>
      <c r="O2174" s="12">
        <f t="shared" ca="1" si="1128"/>
        <v>1.0648741513513086E-5</v>
      </c>
      <c r="P2174" s="12">
        <f t="shared" ca="1" si="1128"/>
        <v>2.543676330749281E-5</v>
      </c>
      <c r="Q2174" s="12">
        <f t="shared" ca="1" si="1128"/>
        <v>5.707974278444656E-5</v>
      </c>
      <c r="R2174" s="12">
        <f t="shared" ca="1" si="1128"/>
        <v>1.203258008438815E-4</v>
      </c>
      <c r="S2174" s="12">
        <f t="shared" ca="1" si="1128"/>
        <v>2.3828247873264441E-4</v>
      </c>
      <c r="T2174" s="12">
        <f t="shared" ca="1" si="1128"/>
        <v>4.4328399628596821E-4</v>
      </c>
      <c r="U2174" s="12">
        <f t="shared" ca="1" si="1128"/>
        <v>7.7469114260714266E-4</v>
      </c>
      <c r="V2174" s="12">
        <f t="shared" ca="1" si="1128"/>
        <v>1.2718377855996418E-3</v>
      </c>
      <c r="W2174" s="12">
        <f t="shared" ca="1" si="1128"/>
        <v>1.9615141768801578E-3</v>
      </c>
      <c r="X2174" s="12">
        <f t="shared" ca="1" si="1128"/>
        <v>2.841893338922495E-3</v>
      </c>
      <c r="Y2174" s="12">
        <f t="shared" ca="1" si="1128"/>
        <v>3.8679485774584985E-3</v>
      </c>
      <c r="Z2174" s="12">
        <f t="shared" ca="1" si="1128"/>
        <v>4.9454999773834371E-3</v>
      </c>
      <c r="AA2174" s="12">
        <f t="shared" ca="1" si="1128"/>
        <v>5.9401349507348265E-3</v>
      </c>
      <c r="AB2174" s="12">
        <f t="shared" ca="1" si="1128"/>
        <v>6.7025338171351201E-3</v>
      </c>
      <c r="AC2174" s="12">
        <f t="shared" ca="1" si="1128"/>
        <v>7.1045783981711439E-3</v>
      </c>
      <c r="AD2174" s="12">
        <f t="shared" ca="1" si="1128"/>
        <v>7.074474785493833E-3</v>
      </c>
      <c r="AE2174" s="12">
        <f t="shared" ca="1" si="1128"/>
        <v>6.6176941262802522E-3</v>
      </c>
      <c r="AF2174" s="12">
        <f t="shared" ca="1" si="1128"/>
        <v>5.8153488434675871E-3</v>
      </c>
      <c r="AG2174" s="12">
        <f t="shared" ca="1" si="1128"/>
        <v>4.8006655229641503E-3</v>
      </c>
      <c r="AH2174" s="12">
        <f t="shared" ca="1" si="1128"/>
        <v>3.7229201369239485E-3</v>
      </c>
      <c r="AI2174" s="12">
        <f t="shared" ca="1" si="1128"/>
        <v>2.712205462892108E-3</v>
      </c>
      <c r="AJ2174" s="12">
        <f t="shared" ca="1" si="1128"/>
        <v>1.8561712758122571E-3</v>
      </c>
      <c r="AK2174" s="12">
        <f t="shared" ca="1" si="1128"/>
        <v>1.1933562277233647E-3</v>
      </c>
      <c r="AL2174" s="12">
        <f t="shared" ca="1" si="1128"/>
        <v>7.2074021497554495E-4</v>
      </c>
      <c r="AM2174" s="12">
        <f t="shared" ca="1" si="1128"/>
        <v>4.0892531879096989E-4</v>
      </c>
      <c r="AN2174" s="12">
        <f t="shared" ca="1" si="1128"/>
        <v>2.1795450082592719E-4</v>
      </c>
      <c r="AO2174" s="12">
        <f t="shared" ca="1" si="1128"/>
        <v>1.0913003072488865E-4</v>
      </c>
      <c r="AP2174" s="12">
        <f t="shared" ca="1" si="1128"/>
        <v>5.133095072086328E-5</v>
      </c>
      <c r="AQ2174" s="12">
        <f t="shared" ca="1" si="1128"/>
        <v>2.26814561878175E-5</v>
      </c>
      <c r="AR2174" s="12">
        <f t="shared" ca="1" si="1128"/>
        <v>9.4149746263474484E-6</v>
      </c>
      <c r="AS2174" s="12">
        <f t="shared" ca="1" si="1128"/>
        <v>3.6713346160237945E-6</v>
      </c>
      <c r="AT2174" s="12">
        <f t="shared" ca="1" si="1128"/>
        <v>1.3448857107495321E-6</v>
      </c>
      <c r="AU2174" s="12">
        <f t="shared" ca="1" si="1128"/>
        <v>4.6281069272708654E-7</v>
      </c>
      <c r="AV2174" s="12">
        <f t="shared" ca="1" si="1128"/>
        <v>1.4961598088709587E-7</v>
      </c>
      <c r="AX2174" s="13">
        <f t="shared" si="1099"/>
        <v>8.7229440395633961E-2</v>
      </c>
    </row>
    <row r="2175" spans="1:50" x14ac:dyDescent="0.2">
      <c r="A2175" s="9" t="str">
        <f t="shared" si="1094"/>
        <v>Papua New Guinea</v>
      </c>
      <c r="C2175" s="20">
        <f t="shared" si="1095"/>
        <v>440.41810332499722</v>
      </c>
      <c r="D2175" s="15">
        <f t="shared" si="1096"/>
        <v>542.41653598644223</v>
      </c>
      <c r="E2175" s="23">
        <f t="shared" si="1097"/>
        <v>1</v>
      </c>
      <c r="F2175" s="15">
        <f t="shared" si="1100"/>
        <v>542.41653598644223</v>
      </c>
      <c r="H2175" s="12">
        <f t="shared" ref="H2175:AV2175" ca="1" si="1129">_xlfn.NORM.DIST(H$2017,$F2175,$B$37+$B$38*$F2175,FALSE)/$AV765*($F1227/1000)</f>
        <v>1.1361187673480201E-8</v>
      </c>
      <c r="I2175" s="12">
        <f t="shared" ca="1" si="1129"/>
        <v>4.2733976077313796E-8</v>
      </c>
      <c r="J2175" s="12">
        <f t="shared" ca="1" si="1129"/>
        <v>1.5100087575230233E-7</v>
      </c>
      <c r="K2175" s="12">
        <f t="shared" ca="1" si="1129"/>
        <v>5.0123596410758057E-7</v>
      </c>
      <c r="L2175" s="12">
        <f t="shared" ca="1" si="1129"/>
        <v>1.5630093561350049E-6</v>
      </c>
      <c r="M2175" s="12">
        <f t="shared" ca="1" si="1129"/>
        <v>4.5786508358228226E-6</v>
      </c>
      <c r="N2175" s="12">
        <f t="shared" ca="1" si="1129"/>
        <v>1.2599986182936802E-5</v>
      </c>
      <c r="O2175" s="12">
        <f t="shared" ca="1" si="1129"/>
        <v>3.2573108565378816E-5</v>
      </c>
      <c r="P2175" s="12">
        <f t="shared" ca="1" si="1129"/>
        <v>7.9105183001378315E-5</v>
      </c>
      <c r="Q2175" s="12">
        <f t="shared" ca="1" si="1129"/>
        <v>1.8047093452834808E-4</v>
      </c>
      <c r="R2175" s="12">
        <f t="shared" ca="1" si="1129"/>
        <v>3.8678194214127233E-4</v>
      </c>
      <c r="S2175" s="12">
        <f t="shared" ca="1" si="1129"/>
        <v>7.7872067835099452E-4</v>
      </c>
      <c r="T2175" s="12">
        <f t="shared" ca="1" si="1129"/>
        <v>1.4728340621963092E-3</v>
      </c>
      <c r="U2175" s="12">
        <f t="shared" ca="1" si="1129"/>
        <v>2.6168722793773807E-3</v>
      </c>
      <c r="V2175" s="12">
        <f t="shared" ca="1" si="1129"/>
        <v>4.3678511396491385E-3</v>
      </c>
      <c r="W2175" s="12">
        <f t="shared" ca="1" si="1129"/>
        <v>6.8487249624323487E-3</v>
      </c>
      <c r="X2175" s="12">
        <f t="shared" ca="1" si="1129"/>
        <v>1.0088073031137998E-2</v>
      </c>
      <c r="Y2175" s="12">
        <f t="shared" ca="1" si="1129"/>
        <v>1.3959289184324625E-2</v>
      </c>
      <c r="Z2175" s="12">
        <f t="shared" ca="1" si="1129"/>
        <v>1.8145752621409255E-2</v>
      </c>
      <c r="AA2175" s="12">
        <f t="shared" ca="1" si="1129"/>
        <v>2.2158648193981834E-2</v>
      </c>
      <c r="AB2175" s="12">
        <f t="shared" ca="1" si="1129"/>
        <v>2.5419566138867752E-2</v>
      </c>
      <c r="AC2175" s="12">
        <f t="shared" ca="1" si="1129"/>
        <v>2.7393630911107539E-2</v>
      </c>
      <c r="AD2175" s="12">
        <f t="shared" ca="1" si="1129"/>
        <v>2.7732413120020429E-2</v>
      </c>
      <c r="AE2175" s="12">
        <f t="shared" ca="1" si="1129"/>
        <v>2.6374383518217023E-2</v>
      </c>
      <c r="AF2175" s="12">
        <f t="shared" ca="1" si="1129"/>
        <v>2.3563161940338109E-2</v>
      </c>
      <c r="AG2175" s="12">
        <f t="shared" ca="1" si="1129"/>
        <v>1.9776134802833741E-2</v>
      </c>
      <c r="AH2175" s="12">
        <f t="shared" ca="1" si="1129"/>
        <v>1.5592144624254688E-2</v>
      </c>
      <c r="AI2175" s="12">
        <f t="shared" ca="1" si="1129"/>
        <v>1.1548534868051999E-2</v>
      </c>
      <c r="AJ2175" s="12">
        <f t="shared" ca="1" si="1129"/>
        <v>8.0353448571237468E-3</v>
      </c>
      <c r="AK2175" s="12">
        <f t="shared" ca="1" si="1129"/>
        <v>5.2521696484440659E-3</v>
      </c>
      <c r="AL2175" s="12">
        <f t="shared" ca="1" si="1129"/>
        <v>3.2249988626109859E-3</v>
      </c>
      <c r="AM2175" s="12">
        <f t="shared" ca="1" si="1129"/>
        <v>1.8602742768669624E-3</v>
      </c>
      <c r="AN2175" s="12">
        <f t="shared" ca="1" si="1129"/>
        <v>1.0080474858332284E-3</v>
      </c>
      <c r="AO2175" s="12">
        <f t="shared" ca="1" si="1129"/>
        <v>5.1314676529611806E-4</v>
      </c>
      <c r="AP2175" s="12">
        <f t="shared" ca="1" si="1129"/>
        <v>2.4539109315726838E-4</v>
      </c>
      <c r="AQ2175" s="12">
        <f t="shared" ca="1" si="1129"/>
        <v>1.1023832096015939E-4</v>
      </c>
      <c r="AR2175" s="12">
        <f t="shared" ca="1" si="1129"/>
        <v>4.6522493012992538E-5</v>
      </c>
      <c r="AS2175" s="12">
        <f t="shared" ca="1" si="1129"/>
        <v>1.8443781291778987E-5</v>
      </c>
      <c r="AT2175" s="12">
        <f t="shared" ca="1" si="1129"/>
        <v>6.8690004193397302E-6</v>
      </c>
      <c r="AU2175" s="12">
        <f t="shared" ca="1" si="1129"/>
        <v>2.4032210368837461E-6</v>
      </c>
      <c r="AV2175" s="12">
        <f t="shared" ca="1" si="1129"/>
        <v>7.8986066397832578E-7</v>
      </c>
      <c r="AX2175" s="13">
        <f t="shared" si="1099"/>
        <v>7.7199304911736696E-2</v>
      </c>
    </row>
    <row r="2176" spans="1:50" x14ac:dyDescent="0.2">
      <c r="A2176" s="9" t="str">
        <f t="shared" si="1094"/>
        <v>Paraguay</v>
      </c>
      <c r="C2176" s="20">
        <f t="shared" si="1095"/>
        <v>387.01205461033624</v>
      </c>
      <c r="D2176" s="15">
        <f t="shared" si="1096"/>
        <v>516.38142535314569</v>
      </c>
      <c r="E2176" s="23">
        <f t="shared" si="1097"/>
        <v>1</v>
      </c>
      <c r="F2176" s="15">
        <f t="shared" si="1100"/>
        <v>516.38142535314569</v>
      </c>
      <c r="H2176" s="12">
        <f t="shared" ref="H2176:AV2176" ca="1" si="1130">_xlfn.NORM.DIST(H$2017,$F2176,$B$37+$B$38*$F2176,FALSE)/$AV766*($F1228/1000)</f>
        <v>1.7693763354965806E-8</v>
      </c>
      <c r="I2176" s="12">
        <f t="shared" ca="1" si="1130"/>
        <v>6.2359485148950461E-8</v>
      </c>
      <c r="J2176" s="12">
        <f t="shared" ca="1" si="1130"/>
        <v>2.0646261429368055E-7</v>
      </c>
      <c r="K2176" s="12">
        <f t="shared" ca="1" si="1130"/>
        <v>6.4215063800952621E-7</v>
      </c>
      <c r="L2176" s="12">
        <f t="shared" ca="1" si="1130"/>
        <v>1.876242673719487E-6</v>
      </c>
      <c r="M2176" s="12">
        <f t="shared" ca="1" si="1130"/>
        <v>5.1498869480221051E-6</v>
      </c>
      <c r="N2176" s="12">
        <f t="shared" ca="1" si="1130"/>
        <v>1.3278926779384289E-5</v>
      </c>
      <c r="O2176" s="12">
        <f t="shared" ca="1" si="1130"/>
        <v>3.2165095996492366E-5</v>
      </c>
      <c r="P2176" s="12">
        <f t="shared" ca="1" si="1130"/>
        <v>7.3191950768566156E-5</v>
      </c>
      <c r="Q2176" s="12">
        <f t="shared" ca="1" si="1130"/>
        <v>1.5645822103939452E-4</v>
      </c>
      <c r="R2176" s="12">
        <f t="shared" ca="1" si="1130"/>
        <v>3.1418832884526847E-4</v>
      </c>
      <c r="S2176" s="12">
        <f t="shared" ca="1" si="1130"/>
        <v>5.9270460772563197E-4</v>
      </c>
      <c r="T2176" s="12">
        <f t="shared" ca="1" si="1130"/>
        <v>1.0503720421754733E-3</v>
      </c>
      <c r="U2176" s="12">
        <f t="shared" ca="1" si="1130"/>
        <v>1.7486568704860146E-3</v>
      </c>
      <c r="V2176" s="12">
        <f t="shared" ca="1" si="1130"/>
        <v>2.734781531959247E-3</v>
      </c>
      <c r="W2176" s="12">
        <f t="shared" ca="1" si="1130"/>
        <v>4.0178828812181986E-3</v>
      </c>
      <c r="X2176" s="12">
        <f t="shared" ca="1" si="1130"/>
        <v>5.5453441334968601E-3</v>
      </c>
      <c r="Y2176" s="12">
        <f t="shared" ca="1" si="1130"/>
        <v>7.1897920140935349E-3</v>
      </c>
      <c r="Z2176" s="12">
        <f t="shared" ca="1" si="1130"/>
        <v>8.7571088243472758E-3</v>
      </c>
      <c r="AA2176" s="12">
        <f t="shared" ca="1" si="1130"/>
        <v>1.0019862479605783E-2</v>
      </c>
      <c r="AB2176" s="12">
        <f t="shared" ca="1" si="1130"/>
        <v>1.0770090933506381E-2</v>
      </c>
      <c r="AC2176" s="12">
        <f t="shared" ca="1" si="1130"/>
        <v>1.0875107888835788E-2</v>
      </c>
      <c r="AD2176" s="12">
        <f t="shared" ca="1" si="1130"/>
        <v>1.0315834667842938E-2</v>
      </c>
      <c r="AE2176" s="12">
        <f t="shared" ca="1" si="1130"/>
        <v>9.1924603832642827E-3</v>
      </c>
      <c r="AF2176" s="12">
        <f t="shared" ca="1" si="1130"/>
        <v>7.6951263575219036E-3</v>
      </c>
      <c r="AG2176" s="12">
        <f t="shared" ca="1" si="1130"/>
        <v>6.051406662825322E-3</v>
      </c>
      <c r="AH2176" s="12">
        <f t="shared" ca="1" si="1130"/>
        <v>4.4704734250089308E-3</v>
      </c>
      <c r="AI2176" s="12">
        <f t="shared" ca="1" si="1130"/>
        <v>3.1024678580759495E-3</v>
      </c>
      <c r="AJ2176" s="12">
        <f t="shared" ca="1" si="1130"/>
        <v>2.022635656592438E-3</v>
      </c>
      <c r="AK2176" s="12">
        <f t="shared" ca="1" si="1130"/>
        <v>1.2387527229475257E-3</v>
      </c>
      <c r="AL2176" s="12">
        <f t="shared" ca="1" si="1130"/>
        <v>7.1270233242725397E-4</v>
      </c>
      <c r="AM2176" s="12">
        <f t="shared" ca="1" si="1130"/>
        <v>3.8520182224099561E-4</v>
      </c>
      <c r="AN2176" s="12">
        <f t="shared" ca="1" si="1130"/>
        <v>1.9558028770768899E-4</v>
      </c>
      <c r="AO2176" s="12">
        <f t="shared" ca="1" si="1130"/>
        <v>9.3286419257235077E-5</v>
      </c>
      <c r="AP2176" s="12">
        <f t="shared" ca="1" si="1130"/>
        <v>4.1799237623719872E-5</v>
      </c>
      <c r="AQ2176" s="12">
        <f t="shared" ca="1" si="1130"/>
        <v>1.7594417497373998E-5</v>
      </c>
      <c r="AR2176" s="12">
        <f t="shared" ca="1" si="1130"/>
        <v>6.9572565825203287E-6</v>
      </c>
      <c r="AS2176" s="12">
        <f t="shared" ca="1" si="1130"/>
        <v>2.5843881586787713E-6</v>
      </c>
      <c r="AT2176" s="12">
        <f t="shared" ca="1" si="1130"/>
        <v>9.0184948062002686E-7</v>
      </c>
      <c r="AU2176" s="12">
        <f t="shared" ca="1" si="1130"/>
        <v>2.9564257168810254E-7</v>
      </c>
      <c r="AV2176" s="12">
        <f t="shared" ca="1" si="1130"/>
        <v>9.1045079226747928E-8</v>
      </c>
      <c r="AX2176" s="13">
        <f t="shared" si="1099"/>
        <v>0.12224964727591124</v>
      </c>
    </row>
    <row r="2177" spans="1:50" x14ac:dyDescent="0.2">
      <c r="A2177" s="9" t="str">
        <f t="shared" si="1094"/>
        <v>Peru</v>
      </c>
      <c r="C2177" s="20">
        <f t="shared" si="1095"/>
        <v>449.45100648409868</v>
      </c>
      <c r="D2177" s="15">
        <f t="shared" si="1096"/>
        <v>546.47054161743245</v>
      </c>
      <c r="E2177" s="23">
        <f t="shared" si="1097"/>
        <v>1</v>
      </c>
      <c r="F2177" s="15">
        <f t="shared" si="1100"/>
        <v>546.47054161743245</v>
      </c>
      <c r="H2177" s="12">
        <f t="shared" ref="H2177:AV2177" ca="1" si="1131">_xlfn.NORM.DIST(H$2017,$F2177,$B$37+$B$38*$F2177,FALSE)/$AV767*($F1229/1000)</f>
        <v>1.3923991091691714E-8</v>
      </c>
      <c r="I2177" s="12">
        <f t="shared" ca="1" si="1131"/>
        <v>5.2907213160611228E-8</v>
      </c>
      <c r="J2177" s="12">
        <f t="shared" ca="1" si="1131"/>
        <v>1.8885245300687204E-7</v>
      </c>
      <c r="K2177" s="12">
        <f t="shared" ca="1" si="1131"/>
        <v>6.3326716347148145E-7</v>
      </c>
      <c r="L2177" s="12">
        <f t="shared" ca="1" si="1131"/>
        <v>1.994839243429151E-6</v>
      </c>
      <c r="M2177" s="12">
        <f t="shared" ca="1" si="1131"/>
        <v>5.9031719282368434E-6</v>
      </c>
      <c r="N2177" s="12">
        <f t="shared" ca="1" si="1131"/>
        <v>1.6410414691609482E-5</v>
      </c>
      <c r="O2177" s="12">
        <f t="shared" ca="1" si="1131"/>
        <v>4.2855865900032946E-5</v>
      </c>
      <c r="P2177" s="12">
        <f t="shared" ca="1" si="1131"/>
        <v>1.0513748593745184E-4</v>
      </c>
      <c r="Q2177" s="12">
        <f t="shared" ca="1" si="1131"/>
        <v>2.4230450918578085E-4</v>
      </c>
      <c r="R2177" s="12">
        <f t="shared" ca="1" si="1131"/>
        <v>5.2459240604454547E-4</v>
      </c>
      <c r="S2177" s="12">
        <f t="shared" ca="1" si="1131"/>
        <v>1.0669377896996488E-3</v>
      </c>
      <c r="T2177" s="12">
        <f t="shared" ca="1" si="1131"/>
        <v>2.0385097388544507E-3</v>
      </c>
      <c r="U2177" s="12">
        <f t="shared" ca="1" si="1131"/>
        <v>3.6588371369000476E-3</v>
      </c>
      <c r="V2177" s="12">
        <f t="shared" ca="1" si="1131"/>
        <v>6.1692157866741646E-3</v>
      </c>
      <c r="W2177" s="12">
        <f t="shared" ca="1" si="1131"/>
        <v>9.7717745573042587E-3</v>
      </c>
      <c r="X2177" s="12">
        <f t="shared" ca="1" si="1131"/>
        <v>1.4540304831326411E-2</v>
      </c>
      <c r="Y2177" s="12">
        <f t="shared" ca="1" si="1131"/>
        <v>2.0324982429266409E-2</v>
      </c>
      <c r="Z2177" s="12">
        <f t="shared" ca="1" si="1131"/>
        <v>2.668968456801828E-2</v>
      </c>
      <c r="AA2177" s="12">
        <f t="shared" ca="1" si="1131"/>
        <v>3.2924053466035795E-2</v>
      </c>
      <c r="AB2177" s="12">
        <f t="shared" ca="1" si="1131"/>
        <v>3.8153971444114136E-2</v>
      </c>
      <c r="AC2177" s="12">
        <f t="shared" ca="1" si="1131"/>
        <v>4.1535820815638551E-2</v>
      </c>
      <c r="AD2177" s="12">
        <f t="shared" ca="1" si="1131"/>
        <v>4.2477841400893203E-2</v>
      </c>
      <c r="AE2177" s="12">
        <f t="shared" ca="1" si="1131"/>
        <v>4.0809255868614482E-2</v>
      </c>
      <c r="AF2177" s="12">
        <f t="shared" ca="1" si="1131"/>
        <v>3.6830830113095764E-2</v>
      </c>
      <c r="AG2177" s="12">
        <f t="shared" ca="1" si="1131"/>
        <v>3.1226329191663127E-2</v>
      </c>
      <c r="AH2177" s="12">
        <f t="shared" ca="1" si="1131"/>
        <v>2.4870639652729922E-2</v>
      </c>
      <c r="AI2177" s="12">
        <f t="shared" ca="1" si="1131"/>
        <v>1.8608423068933521E-2</v>
      </c>
      <c r="AJ2177" s="12">
        <f t="shared" ca="1" si="1131"/>
        <v>1.3079428931754629E-2</v>
      </c>
      <c r="AK2177" s="12">
        <f t="shared" ca="1" si="1131"/>
        <v>8.6362377248477458E-3</v>
      </c>
      <c r="AL2177" s="12">
        <f t="shared" ca="1" si="1131"/>
        <v>5.356942555121133E-3</v>
      </c>
      <c r="AM2177" s="12">
        <f t="shared" ca="1" si="1131"/>
        <v>3.1215190163459143E-3</v>
      </c>
      <c r="AN2177" s="12">
        <f t="shared" ca="1" si="1131"/>
        <v>1.7087226474758466E-3</v>
      </c>
      <c r="AO2177" s="12">
        <f t="shared" ca="1" si="1131"/>
        <v>8.7868610972774094E-4</v>
      </c>
      <c r="AP2177" s="12">
        <f t="shared" ca="1" si="1131"/>
        <v>4.2447541490995725E-4</v>
      </c>
      <c r="AQ2177" s="12">
        <f t="shared" ca="1" si="1131"/>
        <v>1.9263177070880807E-4</v>
      </c>
      <c r="AR2177" s="12">
        <f t="shared" ca="1" si="1131"/>
        <v>8.2122069828182052E-5</v>
      </c>
      <c r="AS2177" s="12">
        <f t="shared" ca="1" si="1131"/>
        <v>3.2888832116489152E-5</v>
      </c>
      <c r="AT2177" s="12">
        <f t="shared" ca="1" si="1131"/>
        <v>1.2373529892622226E-5</v>
      </c>
      <c r="AU2177" s="12">
        <f t="shared" ca="1" si="1131"/>
        <v>4.3731599954941037E-6</v>
      </c>
      <c r="AV2177" s="12">
        <f t="shared" ca="1" si="1131"/>
        <v>1.4519568711972555E-6</v>
      </c>
      <c r="AX2177" s="13">
        <f t="shared" si="1099"/>
        <v>7.1500653303745831E-2</v>
      </c>
    </row>
    <row r="2178" spans="1:50" x14ac:dyDescent="0.2">
      <c r="A2178" s="9" t="str">
        <f t="shared" si="1094"/>
        <v>Philippines</v>
      </c>
      <c r="C2178" s="20">
        <f t="shared" si="1095"/>
        <v>379.16258005069858</v>
      </c>
      <c r="D2178" s="15">
        <f t="shared" si="1096"/>
        <v>511.80994288835524</v>
      </c>
      <c r="E2178" s="23">
        <f t="shared" si="1097"/>
        <v>1</v>
      </c>
      <c r="F2178" s="15">
        <f t="shared" si="1100"/>
        <v>511.80994288835524</v>
      </c>
      <c r="H2178" s="12">
        <f t="shared" ref="H2178:AV2178" ca="1" si="1132">_xlfn.NORM.DIST(H$2017,$F2178,$B$37+$B$38*$F2178,FALSE)/$AV768*($F1230/1000)</f>
        <v>3.7519411427491604E-7</v>
      </c>
      <c r="I2178" s="12">
        <f t="shared" ca="1" si="1132"/>
        <v>1.3072989107078403E-6</v>
      </c>
      <c r="J2178" s="12">
        <f t="shared" ca="1" si="1132"/>
        <v>4.2790797105254312E-6</v>
      </c>
      <c r="K2178" s="12">
        <f t="shared" ca="1" si="1132"/>
        <v>1.315777479124678E-5</v>
      </c>
      <c r="L2178" s="12">
        <f t="shared" ca="1" si="1132"/>
        <v>3.8007658542423444E-5</v>
      </c>
      <c r="M2178" s="12">
        <f t="shared" ca="1" si="1132"/>
        <v>1.0313744717301993E-4</v>
      </c>
      <c r="N2178" s="12">
        <f t="shared" ca="1" si="1132"/>
        <v>2.6291673746076555E-4</v>
      </c>
      <c r="O2178" s="12">
        <f t="shared" ca="1" si="1132"/>
        <v>6.2961734859589245E-4</v>
      </c>
      <c r="P2178" s="12">
        <f t="shared" ca="1" si="1132"/>
        <v>1.4164189638188913E-3</v>
      </c>
      <c r="Q2178" s="12">
        <f t="shared" ca="1" si="1132"/>
        <v>2.9933904870476763E-3</v>
      </c>
      <c r="R2178" s="12">
        <f t="shared" ca="1" si="1132"/>
        <v>5.942806784138146E-3</v>
      </c>
      <c r="S2178" s="12">
        <f t="shared" ca="1" si="1132"/>
        <v>1.1083487649211807E-2</v>
      </c>
      <c r="T2178" s="12">
        <f t="shared" ca="1" si="1132"/>
        <v>1.9418597847614592E-2</v>
      </c>
      <c r="U2178" s="12">
        <f t="shared" ca="1" si="1132"/>
        <v>3.196067101100511E-2</v>
      </c>
      <c r="V2178" s="12">
        <f t="shared" ca="1" si="1132"/>
        <v>4.9416331821798068E-2</v>
      </c>
      <c r="W2178" s="12">
        <f t="shared" ca="1" si="1132"/>
        <v>7.177640712322074E-2</v>
      </c>
      <c r="X2178" s="12">
        <f t="shared" ca="1" si="1132"/>
        <v>9.7937614348187929E-2</v>
      </c>
      <c r="Y2178" s="12">
        <f t="shared" ca="1" si="1132"/>
        <v>0.12553762882411929</v>
      </c>
      <c r="Z2178" s="12">
        <f t="shared" ca="1" si="1132"/>
        <v>0.15116627684357534</v>
      </c>
      <c r="AA2178" s="12">
        <f t="shared" ca="1" si="1132"/>
        <v>0.17099858119125688</v>
      </c>
      <c r="AB2178" s="12">
        <f t="shared" ca="1" si="1132"/>
        <v>0.18171329023477009</v>
      </c>
      <c r="AC2178" s="12">
        <f t="shared" ca="1" si="1132"/>
        <v>0.18140007910888842</v>
      </c>
      <c r="AD2178" s="12">
        <f t="shared" ca="1" si="1132"/>
        <v>0.17011587644636456</v>
      </c>
      <c r="AE2178" s="12">
        <f t="shared" ca="1" si="1132"/>
        <v>0.1498679672621917</v>
      </c>
      <c r="AF2178" s="12">
        <f t="shared" ca="1" si="1132"/>
        <v>0.12403075331316395</v>
      </c>
      <c r="AG2178" s="12">
        <f t="shared" ca="1" si="1132"/>
        <v>9.6428750867768157E-2</v>
      </c>
      <c r="AH2178" s="12">
        <f t="shared" ca="1" si="1132"/>
        <v>7.0427179414565735E-2</v>
      </c>
      <c r="AI2178" s="12">
        <f t="shared" ca="1" si="1132"/>
        <v>4.832041378920416E-2</v>
      </c>
      <c r="AJ2178" s="12">
        <f t="shared" ca="1" si="1132"/>
        <v>3.114422934591211E-2</v>
      </c>
      <c r="AK2178" s="12">
        <f t="shared" ca="1" si="1132"/>
        <v>1.8857370238298872E-2</v>
      </c>
      <c r="AL2178" s="12">
        <f t="shared" ca="1" si="1132"/>
        <v>1.0726085681883976E-2</v>
      </c>
      <c r="AM2178" s="12">
        <f t="shared" ca="1" si="1132"/>
        <v>5.7313639897877463E-3</v>
      </c>
      <c r="AN2178" s="12">
        <f t="shared" ca="1" si="1132"/>
        <v>2.8769433772937499E-3</v>
      </c>
      <c r="AO2178" s="12">
        <f t="shared" ca="1" si="1132"/>
        <v>1.356629426199067E-3</v>
      </c>
      <c r="AP2178" s="12">
        <f t="shared" ca="1" si="1132"/>
        <v>6.0096301686084685E-4</v>
      </c>
      <c r="AQ2178" s="12">
        <f t="shared" ca="1" si="1132"/>
        <v>2.5008684908082909E-4</v>
      </c>
      <c r="AR2178" s="12">
        <f t="shared" ca="1" si="1132"/>
        <v>9.7766610329914482E-5</v>
      </c>
      <c r="AS2178" s="12">
        <f t="shared" ca="1" si="1132"/>
        <v>3.5904332415095735E-5</v>
      </c>
      <c r="AT2178" s="12">
        <f t="shared" ca="1" si="1132"/>
        <v>1.2386817787926483E-5</v>
      </c>
      <c r="AU2178" s="12">
        <f t="shared" ca="1" si="1132"/>
        <v>4.0144794301496635E-6</v>
      </c>
      <c r="AV2178" s="12">
        <f t="shared" ca="1" si="1132"/>
        <v>1.2222366989187297E-6</v>
      </c>
      <c r="AX2178" s="13">
        <f t="shared" si="1099"/>
        <v>0.13176226517026979</v>
      </c>
    </row>
    <row r="2179" spans="1:50" x14ac:dyDescent="0.2">
      <c r="A2179" s="9" t="str">
        <f t="shared" si="1094"/>
        <v>Poland</v>
      </c>
      <c r="C2179" s="20">
        <f t="shared" si="1095"/>
        <v>558.94599017992323</v>
      </c>
      <c r="D2179" s="15">
        <f t="shared" si="1096"/>
        <v>601.43172088790766</v>
      </c>
      <c r="E2179" s="23">
        <f t="shared" si="1097"/>
        <v>1</v>
      </c>
      <c r="F2179" s="15">
        <f t="shared" si="1100"/>
        <v>601.43172088790766</v>
      </c>
      <c r="H2179" s="12">
        <f t="shared" ref="H2179:AV2179" ca="1" si="1133">_xlfn.NORM.DIST(H$2017,$F2179,$B$37+$B$38*$F2179,FALSE)/$AV769*($F1231/1000)</f>
        <v>3.4030639662213003E-10</v>
      </c>
      <c r="I2179" s="12">
        <f t="shared" ca="1" si="1133"/>
        <v>1.4835240934639798E-9</v>
      </c>
      <c r="J2179" s="12">
        <f t="shared" ca="1" si="1133"/>
        <v>6.0754113799401375E-9</v>
      </c>
      <c r="K2179" s="12">
        <f t="shared" ca="1" si="1133"/>
        <v>2.3372941474068218E-8</v>
      </c>
      <c r="L2179" s="12">
        <f t="shared" ca="1" si="1133"/>
        <v>8.4471002368918156E-8</v>
      </c>
      <c r="M2179" s="12">
        <f t="shared" ca="1" si="1133"/>
        <v>2.8678637781978075E-7</v>
      </c>
      <c r="N2179" s="12">
        <f t="shared" ca="1" si="1133"/>
        <v>9.1467326372188129E-7</v>
      </c>
      <c r="O2179" s="12">
        <f t="shared" ca="1" si="1133"/>
        <v>2.7405015083967649E-6</v>
      </c>
      <c r="P2179" s="12">
        <f t="shared" ca="1" si="1133"/>
        <v>7.7134860976870307E-6</v>
      </c>
      <c r="Q2179" s="12">
        <f t="shared" ca="1" si="1133"/>
        <v>2.0395199210832875E-5</v>
      </c>
      <c r="R2179" s="12">
        <f t="shared" ca="1" si="1133"/>
        <v>5.0659604752170803E-5</v>
      </c>
      <c r="S2179" s="12">
        <f t="shared" ca="1" si="1133"/>
        <v>1.1820946108538524E-4</v>
      </c>
      <c r="T2179" s="12">
        <f t="shared" ca="1" si="1133"/>
        <v>2.5911900812914345E-4</v>
      </c>
      <c r="U2179" s="12">
        <f t="shared" ca="1" si="1133"/>
        <v>5.3358412810684775E-4</v>
      </c>
      <c r="V2179" s="12">
        <f t="shared" ca="1" si="1133"/>
        <v>1.0321982718271472E-3</v>
      </c>
      <c r="W2179" s="12">
        <f t="shared" ca="1" si="1133"/>
        <v>1.8757715623307311E-3</v>
      </c>
      <c r="X2179" s="12">
        <f t="shared" ca="1" si="1133"/>
        <v>3.2022361957060566E-3</v>
      </c>
      <c r="Y2179" s="12">
        <f t="shared" ca="1" si="1133"/>
        <v>5.135507546648703E-3</v>
      </c>
      <c r="Z2179" s="12">
        <f t="shared" ca="1" si="1133"/>
        <v>7.7369533133901484E-3</v>
      </c>
      <c r="AA2179" s="12">
        <f t="shared" ca="1" si="1133"/>
        <v>1.0949976209024305E-2</v>
      </c>
      <c r="AB2179" s="12">
        <f t="shared" ca="1" si="1133"/>
        <v>1.4558377276798014E-2</v>
      </c>
      <c r="AC2179" s="12">
        <f t="shared" ca="1" si="1133"/>
        <v>1.8183159945109831E-2</v>
      </c>
      <c r="AD2179" s="12">
        <f t="shared" ca="1" si="1133"/>
        <v>2.1334493802997647E-2</v>
      </c>
      <c r="AE2179" s="12">
        <f t="shared" ca="1" si="1133"/>
        <v>2.3515375703340769E-2</v>
      </c>
      <c r="AF2179" s="12">
        <f t="shared" ca="1" si="1133"/>
        <v>2.434882989223866E-2</v>
      </c>
      <c r="AG2179" s="12">
        <f t="shared" ca="1" si="1133"/>
        <v>2.3684316946557392E-2</v>
      </c>
      <c r="AH2179" s="12">
        <f t="shared" ca="1" si="1133"/>
        <v>2.1642141278511554E-2</v>
      </c>
      <c r="AI2179" s="12">
        <f t="shared" ca="1" si="1133"/>
        <v>1.8577881405135596E-2</v>
      </c>
      <c r="AJ2179" s="12">
        <f t="shared" ca="1" si="1133"/>
        <v>1.4981273735497375E-2</v>
      </c>
      <c r="AK2179" s="12">
        <f t="shared" ca="1" si="1133"/>
        <v>1.1349007620254505E-2</v>
      </c>
      <c r="AL2179" s="12">
        <f t="shared" ca="1" si="1133"/>
        <v>8.0765080572342187E-3</v>
      </c>
      <c r="AM2179" s="12">
        <f t="shared" ca="1" si="1133"/>
        <v>5.3994057985252194E-3</v>
      </c>
      <c r="AN2179" s="12">
        <f t="shared" ca="1" si="1133"/>
        <v>3.3909774474895882E-3</v>
      </c>
      <c r="AO2179" s="12">
        <f t="shared" ca="1" si="1133"/>
        <v>2.0006007583798489E-3</v>
      </c>
      <c r="AP2179" s="12">
        <f t="shared" ca="1" si="1133"/>
        <v>1.1087983006669963E-3</v>
      </c>
      <c r="AQ2179" s="12">
        <f t="shared" ca="1" si="1133"/>
        <v>5.7729961667284644E-4</v>
      </c>
      <c r="AR2179" s="12">
        <f t="shared" ca="1" si="1133"/>
        <v>2.8236221590199564E-4</v>
      </c>
      <c r="AS2179" s="12">
        <f t="shared" ca="1" si="1133"/>
        <v>1.2973838535959876E-4</v>
      </c>
      <c r="AT2179" s="12">
        <f t="shared" ca="1" si="1133"/>
        <v>5.5999866383650163E-5</v>
      </c>
      <c r="AU2179" s="12">
        <f t="shared" ca="1" si="1133"/>
        <v>2.2707121708726374E-5</v>
      </c>
      <c r="AV2179" s="12">
        <f t="shared" ca="1" si="1133"/>
        <v>8.6495552995501334E-6</v>
      </c>
      <c r="AX2179" s="13">
        <f t="shared" si="1099"/>
        <v>2.1988120169376117E-2</v>
      </c>
    </row>
    <row r="2180" spans="1:50" x14ac:dyDescent="0.2">
      <c r="A2180" s="9" t="str">
        <f t="shared" si="1094"/>
        <v>Portugal</v>
      </c>
      <c r="C2180" s="20">
        <f t="shared" si="1095"/>
        <v>594.63775857985388</v>
      </c>
      <c r="D2180" s="15">
        <f t="shared" si="1096"/>
        <v>619.44618802033904</v>
      </c>
      <c r="E2180" s="23">
        <f t="shared" si="1097"/>
        <v>1</v>
      </c>
      <c r="F2180" s="15">
        <f t="shared" si="1100"/>
        <v>619.44618802033904</v>
      </c>
      <c r="H2180" s="12">
        <f t="shared" ref="H2180:AV2180" ca="1" si="1134">_xlfn.NORM.DIST(H$2017,$F2180,$B$37+$B$38*$F2180,FALSE)/$AV770*($F1232/1000)</f>
        <v>3.0788389091640288E-11</v>
      </c>
      <c r="I2180" s="12">
        <f t="shared" ca="1" si="1134"/>
        <v>1.404010698268913E-10</v>
      </c>
      <c r="J2180" s="12">
        <f t="shared" ca="1" si="1134"/>
        <v>6.0146514170823876E-10</v>
      </c>
      <c r="K2180" s="12">
        <f t="shared" ca="1" si="1134"/>
        <v>2.4205112363121001E-9</v>
      </c>
      <c r="L2180" s="12">
        <f t="shared" ca="1" si="1134"/>
        <v>9.1508268615104703E-9</v>
      </c>
      <c r="M2180" s="12">
        <f t="shared" ca="1" si="1134"/>
        <v>3.2499012772175996E-8</v>
      </c>
      <c r="N2180" s="12">
        <f t="shared" ca="1" si="1134"/>
        <v>1.0842678826426052E-7</v>
      </c>
      <c r="O2180" s="12">
        <f t="shared" ca="1" si="1134"/>
        <v>3.3982835528344905E-7</v>
      </c>
      <c r="P2180" s="12">
        <f t="shared" ca="1" si="1134"/>
        <v>1.0005509955463015E-6</v>
      </c>
      <c r="Q2180" s="12">
        <f t="shared" ca="1" si="1134"/>
        <v>2.7674223125338768E-6</v>
      </c>
      <c r="R2180" s="12">
        <f t="shared" ca="1" si="1134"/>
        <v>7.1906515310398318E-6</v>
      </c>
      <c r="S2180" s="12">
        <f t="shared" ca="1" si="1134"/>
        <v>1.7551637562378212E-5</v>
      </c>
      <c r="T2180" s="12">
        <f t="shared" ca="1" si="1134"/>
        <v>4.0246084676192321E-5</v>
      </c>
      <c r="U2180" s="12">
        <f t="shared" ca="1" si="1134"/>
        <v>8.6693437948902544E-5</v>
      </c>
      <c r="V2180" s="12">
        <f t="shared" ca="1" si="1134"/>
        <v>1.7543062473681216E-4</v>
      </c>
      <c r="W2180" s="12">
        <f t="shared" ca="1" si="1134"/>
        <v>3.3348875083594176E-4</v>
      </c>
      <c r="X2180" s="12">
        <f t="shared" ca="1" si="1134"/>
        <v>5.9554360137600913E-4</v>
      </c>
      <c r="Y2180" s="12">
        <f t="shared" ca="1" si="1134"/>
        <v>9.9908521395159107E-4</v>
      </c>
      <c r="Z2180" s="12">
        <f t="shared" ca="1" si="1134"/>
        <v>1.5745196873111357E-3</v>
      </c>
      <c r="AA2180" s="12">
        <f t="shared" ca="1" si="1134"/>
        <v>2.3310428332820772E-3</v>
      </c>
      <c r="AB2180" s="12">
        <f t="shared" ca="1" si="1134"/>
        <v>3.2419701157660498E-3</v>
      </c>
      <c r="AC2180" s="12">
        <f t="shared" ca="1" si="1134"/>
        <v>4.2356918326524459E-3</v>
      </c>
      <c r="AD2180" s="12">
        <f t="shared" ca="1" si="1134"/>
        <v>5.1987184616642777E-3</v>
      </c>
      <c r="AE2180" s="12">
        <f t="shared" ca="1" si="1134"/>
        <v>5.9941117693025096E-3</v>
      </c>
      <c r="AF2180" s="12">
        <f t="shared" ca="1" si="1134"/>
        <v>6.4924702714341887E-3</v>
      </c>
      <c r="AG2180" s="12">
        <f t="shared" ca="1" si="1134"/>
        <v>6.6061996939271389E-3</v>
      </c>
      <c r="AH2180" s="12">
        <f t="shared" ca="1" si="1134"/>
        <v>6.3146607037526522E-3</v>
      </c>
      <c r="AI2180" s="12">
        <f t="shared" ca="1" si="1134"/>
        <v>5.6702856507290606E-3</v>
      </c>
      <c r="AJ2180" s="12">
        <f t="shared" ca="1" si="1134"/>
        <v>4.7831769797299258E-3</v>
      </c>
      <c r="AK2180" s="12">
        <f t="shared" ca="1" si="1134"/>
        <v>3.7903957603159168E-3</v>
      </c>
      <c r="AL2180" s="12">
        <f t="shared" ca="1" si="1134"/>
        <v>2.8216897452390619E-3</v>
      </c>
      <c r="AM2180" s="12">
        <f t="shared" ca="1" si="1134"/>
        <v>1.9732883729522599E-3</v>
      </c>
      <c r="AN2180" s="12">
        <f t="shared" ca="1" si="1134"/>
        <v>1.2963684379147114E-3</v>
      </c>
      <c r="AO2180" s="12">
        <f t="shared" ca="1" si="1134"/>
        <v>8.0006069622820758E-4</v>
      </c>
      <c r="AP2180" s="12">
        <f t="shared" ca="1" si="1134"/>
        <v>4.6384621547569671E-4</v>
      </c>
      <c r="AQ2180" s="12">
        <f t="shared" ca="1" si="1134"/>
        <v>2.5262812232613259E-4</v>
      </c>
      <c r="AR2180" s="12">
        <f t="shared" ca="1" si="1134"/>
        <v>1.2925458740162203E-4</v>
      </c>
      <c r="AS2180" s="12">
        <f t="shared" ca="1" si="1134"/>
        <v>6.2125061557318574E-5</v>
      </c>
      <c r="AT2180" s="12">
        <f t="shared" ca="1" si="1134"/>
        <v>2.8050738099478937E-5</v>
      </c>
      <c r="AU2180" s="12">
        <f t="shared" ca="1" si="1134"/>
        <v>1.1898120130126414E-5</v>
      </c>
      <c r="AV2180" s="12">
        <f t="shared" ca="1" si="1134"/>
        <v>4.740989576975745E-6</v>
      </c>
      <c r="AX2180" s="13">
        <f t="shared" si="1099"/>
        <v>1.4101110756882649E-2</v>
      </c>
    </row>
    <row r="2181" spans="1:50" x14ac:dyDescent="0.2">
      <c r="A2181" s="9" t="str">
        <f t="shared" si="1094"/>
        <v>Puerto Rico</v>
      </c>
      <c r="C2181" s="20">
        <f t="shared" si="1095"/>
        <v>447.00546126815885</v>
      </c>
      <c r="D2181" s="15">
        <f t="shared" si="1096"/>
        <v>545.24645947925046</v>
      </c>
      <c r="E2181" s="23">
        <f t="shared" si="1097"/>
        <v>1</v>
      </c>
      <c r="F2181" s="15">
        <f t="shared" si="1100"/>
        <v>545.24645947925046</v>
      </c>
      <c r="H2181" s="12">
        <f t="shared" ref="H2181:AV2181" ca="1" si="1135">_xlfn.NORM.DIST(H$2017,$F2181,$B$37+$B$38*$F2181,FALSE)/$AV771*($F1233/1000)</f>
        <v>4.8280347197022157E-10</v>
      </c>
      <c r="I2181" s="12">
        <f t="shared" ca="1" si="1135"/>
        <v>1.8289107119115295E-9</v>
      </c>
      <c r="J2181" s="12">
        <f t="shared" ca="1" si="1135"/>
        <v>6.5083547579943111E-9</v>
      </c>
      <c r="K2181" s="12">
        <f t="shared" ca="1" si="1135"/>
        <v>2.1757376460181024E-8</v>
      </c>
      <c r="L2181" s="12">
        <f t="shared" ca="1" si="1135"/>
        <v>6.8327956111980139E-8</v>
      </c>
      <c r="M2181" s="12">
        <f t="shared" ca="1" si="1135"/>
        <v>2.0157976215613988E-7</v>
      </c>
      <c r="N2181" s="12">
        <f t="shared" ca="1" si="1135"/>
        <v>5.5866571768953425E-7</v>
      </c>
      <c r="O2181" s="12">
        <f t="shared" ca="1" si="1135"/>
        <v>1.4544999483491453E-6</v>
      </c>
      <c r="P2181" s="12">
        <f t="shared" ca="1" si="1135"/>
        <v>3.5573942056437693E-6</v>
      </c>
      <c r="Q2181" s="12">
        <f t="shared" ca="1" si="1135"/>
        <v>8.173477499441269E-6</v>
      </c>
      <c r="R2181" s="12">
        <f t="shared" ca="1" si="1135"/>
        <v>1.7641615173955924E-5</v>
      </c>
      <c r="S2181" s="12">
        <f t="shared" ca="1" si="1135"/>
        <v>3.5770615426843043E-5</v>
      </c>
      <c r="T2181" s="12">
        <f t="shared" ca="1" si="1135"/>
        <v>6.8135127803044254E-5</v>
      </c>
      <c r="U2181" s="12">
        <f t="shared" ca="1" si="1135"/>
        <v>1.2191926405560676E-4</v>
      </c>
      <c r="V2181" s="12">
        <f t="shared" ca="1" si="1135"/>
        <v>2.0494162947567882E-4</v>
      </c>
      <c r="W2181" s="12">
        <f t="shared" ca="1" si="1135"/>
        <v>3.2362691423308771E-4</v>
      </c>
      <c r="X2181" s="12">
        <f t="shared" ca="1" si="1135"/>
        <v>4.8008227800609178E-4</v>
      </c>
      <c r="Y2181" s="12">
        <f t="shared" ca="1" si="1135"/>
        <v>6.690264864317075E-4</v>
      </c>
      <c r="Z2181" s="12">
        <f t="shared" ca="1" si="1135"/>
        <v>8.7584558198181364E-4</v>
      </c>
      <c r="AA2181" s="12">
        <f t="shared" ca="1" si="1135"/>
        <v>1.0771306164240458E-3</v>
      </c>
      <c r="AB2181" s="12">
        <f t="shared" ca="1" si="1135"/>
        <v>1.2444165898219711E-3</v>
      </c>
      <c r="AC2181" s="12">
        <f t="shared" ca="1" si="1135"/>
        <v>1.3505784284904606E-3</v>
      </c>
      <c r="AD2181" s="12">
        <f t="shared" ca="1" si="1135"/>
        <v>1.3769888397153619E-3</v>
      </c>
      <c r="AE2181" s="12">
        <f t="shared" ca="1" si="1135"/>
        <v>1.3188567510504579E-3</v>
      </c>
      <c r="AF2181" s="12">
        <f t="shared" ca="1" si="1135"/>
        <v>1.1866466787785767E-3</v>
      </c>
      <c r="AG2181" s="12">
        <f t="shared" ca="1" si="1135"/>
        <v>1.0030020582046325E-3</v>
      </c>
      <c r="AH2181" s="12">
        <f t="shared" ca="1" si="1135"/>
        <v>7.964138706344513E-4</v>
      </c>
      <c r="AI2181" s="12">
        <f t="shared" ca="1" si="1135"/>
        <v>5.9406285924266554E-4</v>
      </c>
      <c r="AJ2181" s="12">
        <f t="shared" ca="1" si="1135"/>
        <v>4.1627715903733083E-4</v>
      </c>
      <c r="AK2181" s="12">
        <f t="shared" ca="1" si="1135"/>
        <v>2.7402447707832676E-4</v>
      </c>
      <c r="AL2181" s="12">
        <f t="shared" ca="1" si="1135"/>
        <v>1.6945435245470269E-4</v>
      </c>
      <c r="AM2181" s="12">
        <f t="shared" ca="1" si="1135"/>
        <v>9.844024675731937E-5</v>
      </c>
      <c r="AN2181" s="12">
        <f t="shared" ca="1" si="1135"/>
        <v>5.3721638981383474E-5</v>
      </c>
      <c r="AO2181" s="12">
        <f t="shared" ca="1" si="1135"/>
        <v>2.7541171474419099E-5</v>
      </c>
      <c r="AP2181" s="12">
        <f t="shared" ca="1" si="1135"/>
        <v>1.3263928107968706E-5</v>
      </c>
      <c r="AQ2181" s="12">
        <f t="shared" ca="1" si="1135"/>
        <v>6.000929218515635E-6</v>
      </c>
      <c r="AR2181" s="12">
        <f t="shared" ca="1" si="1135"/>
        <v>2.55047719176313E-6</v>
      </c>
      <c r="AS2181" s="12">
        <f t="shared" ca="1" si="1135"/>
        <v>1.0183122748560127E-6</v>
      </c>
      <c r="AT2181" s="12">
        <f t="shared" ca="1" si="1135"/>
        <v>3.8194172784654904E-7</v>
      </c>
      <c r="AU2181" s="12">
        <f t="shared" ca="1" si="1135"/>
        <v>1.3457668708546216E-7</v>
      </c>
      <c r="AV2181" s="12">
        <f t="shared" ca="1" si="1135"/>
        <v>4.4545019389985763E-8</v>
      </c>
      <c r="AX2181" s="13">
        <f t="shared" si="1099"/>
        <v>7.3186233404253176E-2</v>
      </c>
    </row>
    <row r="2182" spans="1:50" x14ac:dyDescent="0.2">
      <c r="A2182" s="9" t="str">
        <f t="shared" si="1094"/>
        <v>Qatar</v>
      </c>
      <c r="C2182" s="20">
        <f t="shared" si="1095"/>
        <v>422.97745008372408</v>
      </c>
      <c r="D2182" s="15">
        <f t="shared" si="1096"/>
        <v>534.311636272942</v>
      </c>
      <c r="E2182" s="23">
        <f t="shared" si="1097"/>
        <v>1</v>
      </c>
      <c r="F2182" s="15">
        <f t="shared" si="1100"/>
        <v>534.311636272942</v>
      </c>
      <c r="H2182" s="12">
        <f t="shared" ref="H2182:AV2182" ca="1" si="1136">_xlfn.NORM.DIST(H$2017,$F2182,$B$37+$B$38*$F2182,FALSE)/$AV772*($F1234/1000)</f>
        <v>1.7944528865955233E-9</v>
      </c>
      <c r="I2182" s="12">
        <f t="shared" ca="1" si="1136"/>
        <v>6.6142688847278994E-9</v>
      </c>
      <c r="J2182" s="12">
        <f t="shared" ca="1" si="1136"/>
        <v>2.290278132191103E-8</v>
      </c>
      <c r="K2182" s="12">
        <f t="shared" ca="1" si="1136"/>
        <v>7.4499130112328539E-8</v>
      </c>
      <c r="L2182" s="12">
        <f t="shared" ca="1" si="1136"/>
        <v>2.2765163404895451E-7</v>
      </c>
      <c r="M2182" s="12">
        <f t="shared" ca="1" si="1136"/>
        <v>6.5350202407116676E-7</v>
      </c>
      <c r="N2182" s="12">
        <f t="shared" ca="1" si="1136"/>
        <v>1.7622994148275046E-6</v>
      </c>
      <c r="O2182" s="12">
        <f t="shared" ca="1" si="1136"/>
        <v>4.4644611891313451E-6</v>
      </c>
      <c r="P2182" s="12">
        <f t="shared" ca="1" si="1136"/>
        <v>1.0624659034260197E-5</v>
      </c>
      <c r="Q2182" s="12">
        <f t="shared" ca="1" si="1136"/>
        <v>2.3752949543736146E-5</v>
      </c>
      <c r="R2182" s="12">
        <f t="shared" ca="1" si="1136"/>
        <v>4.9885770649468368E-5</v>
      </c>
      <c r="S2182" s="12">
        <f t="shared" ca="1" si="1136"/>
        <v>9.8422053063758181E-5</v>
      </c>
      <c r="T2182" s="12">
        <f t="shared" ca="1" si="1136"/>
        <v>1.8241676487927122E-4</v>
      </c>
      <c r="U2182" s="12">
        <f t="shared" ca="1" si="1136"/>
        <v>3.1760963849357404E-4</v>
      </c>
      <c r="V2182" s="12">
        <f t="shared" ca="1" si="1136"/>
        <v>5.1949239299498473E-4</v>
      </c>
      <c r="W2182" s="12">
        <f t="shared" ca="1" si="1136"/>
        <v>7.9821761292770365E-4</v>
      </c>
      <c r="X2182" s="12">
        <f t="shared" ca="1" si="1136"/>
        <v>1.1521791586913321E-3</v>
      </c>
      <c r="Y2182" s="12">
        <f t="shared" ca="1" si="1136"/>
        <v>1.5623391612990473E-3</v>
      </c>
      <c r="Z2182" s="12">
        <f t="shared" ca="1" si="1136"/>
        <v>1.9901564450389357E-3</v>
      </c>
      <c r="AA2182" s="12">
        <f t="shared" ca="1" si="1136"/>
        <v>2.3815281034552062E-3</v>
      </c>
      <c r="AB2182" s="12">
        <f t="shared" ca="1" si="1136"/>
        <v>2.6771998938869635E-3</v>
      </c>
      <c r="AC2182" s="12">
        <f t="shared" ca="1" si="1136"/>
        <v>2.8272387349058234E-3</v>
      </c>
      <c r="AD2182" s="12">
        <f t="shared" ca="1" si="1136"/>
        <v>2.8047926480353367E-3</v>
      </c>
      <c r="AE2182" s="12">
        <f t="shared" ca="1" si="1136"/>
        <v>2.6139401125176275E-3</v>
      </c>
      <c r="AF2182" s="12">
        <f t="shared" ca="1" si="1136"/>
        <v>2.2884798938454E-3</v>
      </c>
      <c r="AG2182" s="12">
        <f t="shared" ca="1" si="1136"/>
        <v>1.8821540383246152E-3</v>
      </c>
      <c r="AH2182" s="12">
        <f t="shared" ca="1" si="1136"/>
        <v>1.4541855387346818E-3</v>
      </c>
      <c r="AI2182" s="12">
        <f t="shared" ca="1" si="1136"/>
        <v>1.0554582864919239E-3</v>
      </c>
      <c r="AJ2182" s="12">
        <f t="shared" ca="1" si="1136"/>
        <v>7.1964600907743705E-4</v>
      </c>
      <c r="AK2182" s="12">
        <f t="shared" ca="1" si="1136"/>
        <v>4.6094951622735209E-4</v>
      </c>
      <c r="AL2182" s="12">
        <f t="shared" ca="1" si="1136"/>
        <v>2.7736036529374522E-4</v>
      </c>
      <c r="AM2182" s="12">
        <f t="shared" ca="1" si="1136"/>
        <v>1.5678049547825914E-4</v>
      </c>
      <c r="AN2182" s="12">
        <f t="shared" ca="1" si="1136"/>
        <v>8.3252303635825679E-5</v>
      </c>
      <c r="AO2182" s="12">
        <f t="shared" ca="1" si="1136"/>
        <v>4.1529536229546438E-5</v>
      </c>
      <c r="AP2182" s="12">
        <f t="shared" ca="1" si="1136"/>
        <v>1.9461418771063774E-5</v>
      </c>
      <c r="AQ2182" s="12">
        <f t="shared" ca="1" si="1136"/>
        <v>8.5673894547692215E-6</v>
      </c>
      <c r="AR2182" s="12">
        <f t="shared" ca="1" si="1136"/>
        <v>3.5430649672580279E-6</v>
      </c>
      <c r="AS2182" s="12">
        <f t="shared" ca="1" si="1136"/>
        <v>1.3764686266054062E-6</v>
      </c>
      <c r="AT2182" s="12">
        <f t="shared" ca="1" si="1136"/>
        <v>5.0235428754885303E-7</v>
      </c>
      <c r="AU2182" s="12">
        <f t="shared" ca="1" si="1136"/>
        <v>1.7223067526174291E-7</v>
      </c>
      <c r="AV2182" s="12">
        <f t="shared" ca="1" si="1136"/>
        <v>5.5471190962158239E-8</v>
      </c>
      <c r="AX2182" s="13">
        <f t="shared" si="1099"/>
        <v>8.9617149016866196E-2</v>
      </c>
    </row>
    <row r="2183" spans="1:50" x14ac:dyDescent="0.2">
      <c r="A2183" s="9" t="str">
        <f t="shared" si="1094"/>
        <v>Republic of Korea</v>
      </c>
      <c r="C2183" s="20">
        <f t="shared" si="1095"/>
        <v>635.24180341865565</v>
      </c>
      <c r="D2183" s="15">
        <f t="shared" si="1096"/>
        <v>635.24180341865565</v>
      </c>
      <c r="E2183" s="23">
        <f t="shared" si="1097"/>
        <v>1</v>
      </c>
      <c r="F2183" s="15">
        <f t="shared" si="1100"/>
        <v>635.24180341865565</v>
      </c>
      <c r="H2183" s="12">
        <f t="shared" ref="H2183:AV2183" ca="1" si="1137">_xlfn.NORM.DIST(H$2017,$F2183,$B$37+$B$38*$F2183,FALSE)/$AV773*($F1235/1000)</f>
        <v>4.6972251335423232E-11</v>
      </c>
      <c r="I2183" s="12">
        <f t="shared" ca="1" si="1137"/>
        <v>2.2283053253896911E-10</v>
      </c>
      <c r="J2183" s="12">
        <f t="shared" ca="1" si="1137"/>
        <v>9.9303513622511038E-10</v>
      </c>
      <c r="K2183" s="12">
        <f t="shared" ca="1" si="1137"/>
        <v>4.157297720973694E-9</v>
      </c>
      <c r="L2183" s="12">
        <f t="shared" ca="1" si="1137"/>
        <v>1.6349867370965628E-8</v>
      </c>
      <c r="M2183" s="12">
        <f t="shared" ca="1" si="1137"/>
        <v>6.0405145637713464E-8</v>
      </c>
      <c r="N2183" s="12">
        <f t="shared" ca="1" si="1137"/>
        <v>2.0964776281987239E-7</v>
      </c>
      <c r="O2183" s="12">
        <f t="shared" ca="1" si="1137"/>
        <v>6.8353872473391495E-7</v>
      </c>
      <c r="P2183" s="12">
        <f t="shared" ca="1" si="1137"/>
        <v>2.0935946998770807E-6</v>
      </c>
      <c r="Q2183" s="12">
        <f t="shared" ca="1" si="1137"/>
        <v>6.0239130062145594E-6</v>
      </c>
      <c r="R2183" s="12">
        <f t="shared" ca="1" si="1137"/>
        <v>1.6282510523417287E-5</v>
      </c>
      <c r="S2183" s="12">
        <f t="shared" ca="1" si="1137"/>
        <v>4.1344775543277286E-5</v>
      </c>
      <c r="T2183" s="12">
        <f t="shared" ca="1" si="1137"/>
        <v>9.8622612876621868E-5</v>
      </c>
      <c r="U2183" s="12">
        <f t="shared" ca="1" si="1137"/>
        <v>2.2099831639806527E-4</v>
      </c>
      <c r="V2183" s="12">
        <f t="shared" ca="1" si="1137"/>
        <v>4.6521961849431382E-4</v>
      </c>
      <c r="W2183" s="12">
        <f t="shared" ca="1" si="1137"/>
        <v>9.1999119603830039E-4</v>
      </c>
      <c r="X2183" s="12">
        <f t="shared" ca="1" si="1137"/>
        <v>1.7090938709491835E-3</v>
      </c>
      <c r="Y2183" s="12">
        <f t="shared" ca="1" si="1137"/>
        <v>2.982666916092413E-3</v>
      </c>
      <c r="Z2183" s="12">
        <f t="shared" ca="1" si="1137"/>
        <v>4.8899024143963642E-3</v>
      </c>
      <c r="AA2183" s="12">
        <f t="shared" ca="1" si="1137"/>
        <v>7.530992623832806E-3</v>
      </c>
      <c r="AB2183" s="12">
        <f t="shared" ca="1" si="1137"/>
        <v>1.0895843260180079E-2</v>
      </c>
      <c r="AC2183" s="12">
        <f t="shared" ca="1" si="1137"/>
        <v>1.4809011383920247E-2</v>
      </c>
      <c r="AD2183" s="12">
        <f t="shared" ca="1" si="1137"/>
        <v>1.8908099614924897E-2</v>
      </c>
      <c r="AE2183" s="12">
        <f t="shared" ca="1" si="1137"/>
        <v>2.2679124818482777E-2</v>
      </c>
      <c r="AF2183" s="12">
        <f t="shared" ca="1" si="1137"/>
        <v>2.555414152463294E-2</v>
      </c>
      <c r="AG2183" s="12">
        <f t="shared" ca="1" si="1137"/>
        <v>2.7049104704867565E-2</v>
      </c>
      <c r="AH2183" s="12">
        <f t="shared" ca="1" si="1137"/>
        <v>2.6896829454185752E-2</v>
      </c>
      <c r="AI2183" s="12">
        <f t="shared" ca="1" si="1137"/>
        <v>2.5124988886511549E-2</v>
      </c>
      <c r="AJ2183" s="12">
        <f t="shared" ca="1" si="1137"/>
        <v>2.2047901616898263E-2</v>
      </c>
      <c r="AK2183" s="12">
        <f t="shared" ca="1" si="1137"/>
        <v>1.817545288529317E-2</v>
      </c>
      <c r="AL2183" s="12">
        <f t="shared" ca="1" si="1137"/>
        <v>1.4075369834849409E-2</v>
      </c>
      <c r="AM2183" s="12">
        <f t="shared" ca="1" si="1137"/>
        <v>1.0239788429720403E-2</v>
      </c>
      <c r="AN2183" s="12">
        <f t="shared" ca="1" si="1137"/>
        <v>6.9980774881559281E-3</v>
      </c>
      <c r="AO2183" s="12">
        <f t="shared" ca="1" si="1137"/>
        <v>4.4928622702880951E-3</v>
      </c>
      <c r="AP2183" s="12">
        <f t="shared" ca="1" si="1137"/>
        <v>2.7097177654501138E-3</v>
      </c>
      <c r="AQ2183" s="12">
        <f t="shared" ca="1" si="1137"/>
        <v>1.5352588402973723E-3</v>
      </c>
      <c r="AR2183" s="12">
        <f t="shared" ca="1" si="1137"/>
        <v>8.1713864448370503E-4</v>
      </c>
      <c r="AS2183" s="12">
        <f t="shared" ca="1" si="1137"/>
        <v>4.0857001235956766E-4</v>
      </c>
      <c r="AT2183" s="12">
        <f t="shared" ca="1" si="1137"/>
        <v>1.9190832749556633E-4</v>
      </c>
      <c r="AU2183" s="12">
        <f t="shared" ca="1" si="1137"/>
        <v>8.4679395329917219E-5</v>
      </c>
      <c r="AV2183" s="12">
        <f t="shared" ca="1" si="1137"/>
        <v>3.5100901508319173E-5</v>
      </c>
      <c r="AX2183" s="13">
        <f t="shared" si="1099"/>
        <v>9.3259000000000085E-3</v>
      </c>
    </row>
    <row r="2184" spans="1:50" x14ac:dyDescent="0.2">
      <c r="A2184" s="9" t="str">
        <f t="shared" si="1094"/>
        <v>Republic of Moldova</v>
      </c>
      <c r="C2184" s="20">
        <f t="shared" si="1095"/>
        <v>530.63946037360097</v>
      </c>
      <c r="D2184" s="15">
        <f t="shared" si="1096"/>
        <v>587.29147627624104</v>
      </c>
      <c r="E2184" s="23">
        <f t="shared" si="1097"/>
        <v>1</v>
      </c>
      <c r="F2184" s="15">
        <f t="shared" si="1100"/>
        <v>587.29147627624104</v>
      </c>
      <c r="H2184" s="12">
        <f t="shared" ref="H2184:AV2184" ca="1" si="1138">_xlfn.NORM.DIST(H$2017,$F2184,$B$37+$B$38*$F2184,FALSE)/$AV774*($F1236/1000)</f>
        <v>7.5275808488020154E-11</v>
      </c>
      <c r="I2184" s="12">
        <f t="shared" ca="1" si="1138"/>
        <v>3.1675781946875712E-10</v>
      </c>
      <c r="J2184" s="12">
        <f t="shared" ca="1" si="1138"/>
        <v>1.2521485517135605E-9</v>
      </c>
      <c r="K2184" s="12">
        <f t="shared" ca="1" si="1138"/>
        <v>4.6498716071774543E-9</v>
      </c>
      <c r="L2184" s="12">
        <f t="shared" ca="1" si="1138"/>
        <v>1.6221188156272603E-8</v>
      </c>
      <c r="M2184" s="12">
        <f t="shared" ca="1" si="1138"/>
        <v>5.3159508559045196E-8</v>
      </c>
      <c r="N2184" s="12">
        <f t="shared" ca="1" si="1138"/>
        <v>1.6365747553630341E-7</v>
      </c>
      <c r="O2184" s="12">
        <f t="shared" ca="1" si="1138"/>
        <v>4.73311801271397E-7</v>
      </c>
      <c r="P2184" s="12">
        <f t="shared" ca="1" si="1138"/>
        <v>1.2859243295031586E-6</v>
      </c>
      <c r="Q2184" s="12">
        <f t="shared" ca="1" si="1138"/>
        <v>3.2820114225349968E-6</v>
      </c>
      <c r="R2184" s="12">
        <f t="shared" ca="1" si="1138"/>
        <v>7.8690328465148015E-6</v>
      </c>
      <c r="S2184" s="12">
        <f t="shared" ca="1" si="1138"/>
        <v>1.7723897219953115E-5</v>
      </c>
      <c r="T2184" s="12">
        <f t="shared" ca="1" si="1138"/>
        <v>3.7501935504270972E-5</v>
      </c>
      <c r="U2184" s="12">
        <f t="shared" ca="1" si="1138"/>
        <v>7.4542634419192384E-5</v>
      </c>
      <c r="V2184" s="12">
        <f t="shared" ca="1" si="1138"/>
        <v>1.3919139472329682E-4</v>
      </c>
      <c r="W2184" s="12">
        <f t="shared" ca="1" si="1138"/>
        <v>2.4416118883438547E-4</v>
      </c>
      <c r="X2184" s="12">
        <f t="shared" ca="1" si="1138"/>
        <v>4.0234394518579697E-4</v>
      </c>
      <c r="Y2184" s="12">
        <f t="shared" ca="1" si="1138"/>
        <v>6.2283771702866724E-4</v>
      </c>
      <c r="Z2184" s="12">
        <f t="shared" ca="1" si="1138"/>
        <v>9.0575123133181546E-4</v>
      </c>
      <c r="AA2184" s="12">
        <f t="shared" ca="1" si="1138"/>
        <v>1.2373699276216239E-3</v>
      </c>
      <c r="AB2184" s="12">
        <f t="shared" ca="1" si="1138"/>
        <v>1.5879863890076625E-3</v>
      </c>
      <c r="AC2184" s="12">
        <f t="shared" ca="1" si="1138"/>
        <v>1.9144789222171814E-3</v>
      </c>
      <c r="AD2184" s="12">
        <f t="shared" ca="1" si="1138"/>
        <v>2.1682582012761309E-3</v>
      </c>
      <c r="AE2184" s="12">
        <f t="shared" ca="1" si="1138"/>
        <v>2.3068959209228456E-3</v>
      </c>
      <c r="AF2184" s="12">
        <f t="shared" ca="1" si="1138"/>
        <v>2.3056936280139288E-3</v>
      </c>
      <c r="AG2184" s="12">
        <f t="shared" ca="1" si="1138"/>
        <v>2.1648698519772954E-3</v>
      </c>
      <c r="AH2184" s="12">
        <f t="shared" ca="1" si="1138"/>
        <v>1.9094952417124304E-3</v>
      </c>
      <c r="AI2184" s="12">
        <f t="shared" ca="1" si="1138"/>
        <v>1.5822021246799072E-3</v>
      </c>
      <c r="AJ2184" s="12">
        <f t="shared" ca="1" si="1138"/>
        <v>1.2315780531955704E-3</v>
      </c>
      <c r="AK2184" s="12">
        <f t="shared" ca="1" si="1138"/>
        <v>9.0057215294590289E-4</v>
      </c>
      <c r="AL2184" s="12">
        <f t="shared" ca="1" si="1138"/>
        <v>6.1863100332106946E-4</v>
      </c>
      <c r="AM2184" s="12">
        <f t="shared" ca="1" si="1138"/>
        <v>3.9921002953729009E-4</v>
      </c>
      <c r="AN2184" s="12">
        <f t="shared" ca="1" si="1138"/>
        <v>2.4200692922398171E-4</v>
      </c>
      <c r="AO2184" s="12">
        <f t="shared" ca="1" si="1138"/>
        <v>1.3781952640515923E-4</v>
      </c>
      <c r="AP2184" s="12">
        <f t="shared" ca="1" si="1138"/>
        <v>7.3731029888725043E-5</v>
      </c>
      <c r="AQ2184" s="12">
        <f t="shared" ca="1" si="1138"/>
        <v>3.7054967968641725E-5</v>
      </c>
      <c r="AR2184" s="12">
        <f t="shared" ca="1" si="1138"/>
        <v>1.7494405107448521E-5</v>
      </c>
      <c r="AS2184" s="12">
        <f t="shared" ca="1" si="1138"/>
        <v>7.7590492887766477E-6</v>
      </c>
      <c r="AT2184" s="12">
        <f t="shared" ca="1" si="1138"/>
        <v>3.2327672462936767E-6</v>
      </c>
      <c r="AU2184" s="12">
        <f t="shared" ca="1" si="1138"/>
        <v>1.2653100535125353E-6</v>
      </c>
      <c r="AV2184" s="12">
        <f t="shared" ca="1" si="1138"/>
        <v>4.6523895876605361E-7</v>
      </c>
      <c r="AX2184" s="13">
        <f t="shared" si="1099"/>
        <v>3.0540078134476071E-2</v>
      </c>
    </row>
    <row r="2185" spans="1:50" x14ac:dyDescent="0.2">
      <c r="A2185" s="9" t="str">
        <f t="shared" si="1094"/>
        <v>Romania</v>
      </c>
      <c r="C2185" s="20">
        <f t="shared" si="1095"/>
        <v>507.18731757041724</v>
      </c>
      <c r="D2185" s="15">
        <f t="shared" si="1096"/>
        <v>575.53424995084697</v>
      </c>
      <c r="E2185" s="23">
        <f t="shared" si="1097"/>
        <v>1</v>
      </c>
      <c r="F2185" s="15">
        <f t="shared" si="1100"/>
        <v>575.53424995084697</v>
      </c>
      <c r="H2185" s="12">
        <f t="shared" ref="H2185:AV2185" ca="1" si="1139">_xlfn.NORM.DIST(H$2017,$F2185,$B$37+$B$38*$F2185,FALSE)/$AV775*($F1237/1000)</f>
        <v>8.6531812278770027E-10</v>
      </c>
      <c r="I2185" s="12">
        <f t="shared" ca="1" si="1139"/>
        <v>3.5357574827359443E-9</v>
      </c>
      <c r="J2185" s="12">
        <f t="shared" ca="1" si="1139"/>
        <v>1.3572058837181626E-8</v>
      </c>
      <c r="K2185" s="12">
        <f t="shared" ca="1" si="1139"/>
        <v>4.8940183474638296E-8</v>
      </c>
      <c r="L2185" s="12">
        <f t="shared" ca="1" si="1139"/>
        <v>1.6578378375486981E-7</v>
      </c>
      <c r="M2185" s="12">
        <f t="shared" ca="1" si="1139"/>
        <v>5.2756393232819378E-7</v>
      </c>
      <c r="N2185" s="12">
        <f t="shared" ca="1" si="1139"/>
        <v>1.5771200058237871E-6</v>
      </c>
      <c r="O2185" s="12">
        <f t="shared" ca="1" si="1139"/>
        <v>4.4290540454844577E-6</v>
      </c>
      <c r="P2185" s="12">
        <f t="shared" ca="1" si="1139"/>
        <v>1.1684599028989561E-5</v>
      </c>
      <c r="Q2185" s="12">
        <f t="shared" ca="1" si="1139"/>
        <v>2.8958311963312367E-5</v>
      </c>
      <c r="R2185" s="12">
        <f t="shared" ca="1" si="1139"/>
        <v>6.7420080386951234E-5</v>
      </c>
      <c r="S2185" s="12">
        <f t="shared" ca="1" si="1139"/>
        <v>1.4745580842822869E-4</v>
      </c>
      <c r="T2185" s="12">
        <f t="shared" ca="1" si="1139"/>
        <v>3.0296405008627863E-4</v>
      </c>
      <c r="U2185" s="12">
        <f t="shared" ca="1" si="1139"/>
        <v>5.8475898843862641E-4</v>
      </c>
      <c r="V2185" s="12">
        <f t="shared" ca="1" si="1139"/>
        <v>1.0602769235774573E-3</v>
      </c>
      <c r="W2185" s="12">
        <f t="shared" ca="1" si="1139"/>
        <v>1.8060023343373986E-3</v>
      </c>
      <c r="X2185" s="12">
        <f t="shared" ca="1" si="1139"/>
        <v>2.8898406795366074E-3</v>
      </c>
      <c r="Y2185" s="12">
        <f t="shared" ca="1" si="1139"/>
        <v>4.3439627054526224E-3</v>
      </c>
      <c r="Z2185" s="12">
        <f t="shared" ca="1" si="1139"/>
        <v>6.1341567654446053E-3</v>
      </c>
      <c r="AA2185" s="12">
        <f t="shared" ca="1" si="1139"/>
        <v>8.1372985140344689E-3</v>
      </c>
      <c r="AB2185" s="12">
        <f t="shared" ca="1" si="1139"/>
        <v>1.014056657577625E-2</v>
      </c>
      <c r="AC2185" s="12">
        <f t="shared" ca="1" si="1139"/>
        <v>1.187136854959233E-2</v>
      </c>
      <c r="AD2185" s="12">
        <f t="shared" ca="1" si="1139"/>
        <v>1.3055573382033376E-2</v>
      </c>
      <c r="AE2185" s="12">
        <f t="shared" ca="1" si="1139"/>
        <v>1.348800465736706E-2</v>
      </c>
      <c r="AF2185" s="12">
        <f t="shared" ca="1" si="1139"/>
        <v>1.309049470023756E-2</v>
      </c>
      <c r="AG2185" s="12">
        <f t="shared" ca="1" si="1139"/>
        <v>1.1934961050429335E-2</v>
      </c>
      <c r="AH2185" s="12">
        <f t="shared" ca="1" si="1139"/>
        <v>1.0222157019730728E-2</v>
      </c>
      <c r="AI2185" s="12">
        <f t="shared" ca="1" si="1139"/>
        <v>8.224711713978837E-3</v>
      </c>
      <c r="AJ2185" s="12">
        <f t="shared" ca="1" si="1139"/>
        <v>6.2166356674624125E-3</v>
      </c>
      <c r="AK2185" s="12">
        <f t="shared" ca="1" si="1139"/>
        <v>4.4141464941953017E-3</v>
      </c>
      <c r="AL2185" s="12">
        <f t="shared" ca="1" si="1139"/>
        <v>2.9443854532098662E-3</v>
      </c>
      <c r="AM2185" s="12">
        <f t="shared" ca="1" si="1139"/>
        <v>1.8450119336479874E-3</v>
      </c>
      <c r="AN2185" s="12">
        <f t="shared" ca="1" si="1139"/>
        <v>1.0860761844196736E-3</v>
      </c>
      <c r="AO2185" s="12">
        <f t="shared" ca="1" si="1139"/>
        <v>6.0058986121319722E-4</v>
      </c>
      <c r="AP2185" s="12">
        <f t="shared" ca="1" si="1139"/>
        <v>3.1199834995413394E-4</v>
      </c>
      <c r="AQ2185" s="12">
        <f t="shared" ca="1" si="1139"/>
        <v>1.5225907703099835E-4</v>
      </c>
      <c r="AR2185" s="12">
        <f t="shared" ca="1" si="1139"/>
        <v>6.9802452757359348E-5</v>
      </c>
      <c r="AS2185" s="12">
        <f t="shared" ca="1" si="1139"/>
        <v>3.0061785301187443E-5</v>
      </c>
      <c r="AT2185" s="12">
        <f t="shared" ca="1" si="1139"/>
        <v>1.2162292645534446E-5</v>
      </c>
      <c r="AU2185" s="12">
        <f t="shared" ca="1" si="1139"/>
        <v>4.6224553435994364E-6</v>
      </c>
      <c r="AV2185" s="12">
        <f t="shared" ca="1" si="1139"/>
        <v>1.6503900409796592E-6</v>
      </c>
      <c r="AX2185" s="13">
        <f t="shared" si="1099"/>
        <v>3.9600370542346185E-2</v>
      </c>
    </row>
    <row r="2186" spans="1:50" x14ac:dyDescent="0.2">
      <c r="A2186" s="9" t="str">
        <f t="shared" si="1094"/>
        <v>Russian Federation</v>
      </c>
      <c r="C2186" s="20">
        <f t="shared" si="1095"/>
        <v>626.93804502177807</v>
      </c>
      <c r="D2186" s="15">
        <f t="shared" si="1096"/>
        <v>635.50339684310825</v>
      </c>
      <c r="E2186" s="23">
        <f t="shared" si="1097"/>
        <v>1</v>
      </c>
      <c r="F2186" s="15">
        <f t="shared" si="1100"/>
        <v>635.50339684310825</v>
      </c>
      <c r="H2186" s="12">
        <f t="shared" ref="H2186:AV2186" ca="1" si="1140">_xlfn.NORM.DIST(H$2017,$F2186,$B$37+$B$38*$F2186,FALSE)/$AV776*($F1238/1000)</f>
        <v>2.4327226468447825E-10</v>
      </c>
      <c r="I2186" s="12">
        <f t="shared" ca="1" si="1140"/>
        <v>1.154808419961264E-9</v>
      </c>
      <c r="J2186" s="12">
        <f t="shared" ca="1" si="1140"/>
        <v>5.1497231304878384E-9</v>
      </c>
      <c r="K2186" s="12">
        <f t="shared" ca="1" si="1140"/>
        <v>2.1573192248202722E-8</v>
      </c>
      <c r="L2186" s="12">
        <f t="shared" ca="1" si="1140"/>
        <v>8.4898798084164403E-8</v>
      </c>
      <c r="M2186" s="12">
        <f t="shared" ca="1" si="1140"/>
        <v>3.1386671726370258E-7</v>
      </c>
      <c r="N2186" s="12">
        <f t="shared" ca="1" si="1140"/>
        <v>1.0900479015036764E-6</v>
      </c>
      <c r="O2186" s="12">
        <f t="shared" ca="1" si="1140"/>
        <v>3.5563336255773271E-6</v>
      </c>
      <c r="P2186" s="12">
        <f t="shared" ca="1" si="1140"/>
        <v>1.0899736622007952E-5</v>
      </c>
      <c r="Q2186" s="12">
        <f t="shared" ca="1" si="1140"/>
        <v>3.1382396601805202E-5</v>
      </c>
      <c r="R2186" s="12">
        <f t="shared" ca="1" si="1140"/>
        <v>8.4881452795972296E-5</v>
      </c>
      <c r="S2186" s="12">
        <f t="shared" ca="1" si="1140"/>
        <v>2.1567315753630924E-4</v>
      </c>
      <c r="T2186" s="12">
        <f t="shared" ca="1" si="1140"/>
        <v>5.1479697223007345E-4</v>
      </c>
      <c r="U2186" s="12">
        <f t="shared" ca="1" si="1140"/>
        <v>1.1543366008275639E-3</v>
      </c>
      <c r="V2186" s="12">
        <f t="shared" ca="1" si="1140"/>
        <v>2.4315630949061627E-3</v>
      </c>
      <c r="W2186" s="12">
        <f t="shared" ca="1" si="1140"/>
        <v>4.8116631404385123E-3</v>
      </c>
      <c r="X2186" s="12">
        <f t="shared" ca="1" si="1140"/>
        <v>8.944611497961873E-3</v>
      </c>
      <c r="Y2186" s="12">
        <f t="shared" ca="1" si="1140"/>
        <v>1.5620119202936713E-2</v>
      </c>
      <c r="Z2186" s="12">
        <f t="shared" ca="1" si="1140"/>
        <v>2.562499565557955E-2</v>
      </c>
      <c r="AA2186" s="12">
        <f t="shared" ca="1" si="1140"/>
        <v>3.9491156470897841E-2</v>
      </c>
      <c r="AB2186" s="12">
        <f t="shared" ca="1" si="1140"/>
        <v>5.7173199714916363E-2</v>
      </c>
      <c r="AC2186" s="12">
        <f t="shared" ca="1" si="1140"/>
        <v>7.7757401622355421E-2</v>
      </c>
      <c r="AD2186" s="12">
        <f t="shared" ca="1" si="1140"/>
        <v>9.9345357220051347E-2</v>
      </c>
      <c r="AE2186" s="12">
        <f t="shared" ca="1" si="1140"/>
        <v>0.119236716133788</v>
      </c>
      <c r="AF2186" s="12">
        <f t="shared" ca="1" si="1140"/>
        <v>0.13444016370902104</v>
      </c>
      <c r="AG2186" s="12">
        <f t="shared" ca="1" si="1140"/>
        <v>0.14239825044116045</v>
      </c>
      <c r="AH2186" s="12">
        <f t="shared" ca="1" si="1140"/>
        <v>0.14168923943934178</v>
      </c>
      <c r="AI2186" s="12">
        <f t="shared" ca="1" si="1140"/>
        <v>0.13244198452378483</v>
      </c>
      <c r="AJ2186" s="12">
        <f t="shared" ca="1" si="1140"/>
        <v>0.11629768908070288</v>
      </c>
      <c r="AK2186" s="12">
        <f t="shared" ca="1" si="1140"/>
        <v>9.5934117622287582E-2</v>
      </c>
      <c r="AL2186" s="12">
        <f t="shared" ca="1" si="1140"/>
        <v>7.4341561776723394E-2</v>
      </c>
      <c r="AM2186" s="12">
        <f t="shared" ca="1" si="1140"/>
        <v>5.4118639549547806E-2</v>
      </c>
      <c r="AN2186" s="12">
        <f t="shared" ca="1" si="1140"/>
        <v>3.7009963398272568E-2</v>
      </c>
      <c r="AO2186" s="12">
        <f t="shared" ca="1" si="1140"/>
        <v>2.3776451296572538E-2</v>
      </c>
      <c r="AP2186" s="12">
        <f t="shared" ca="1" si="1140"/>
        <v>1.4349342776998909E-2</v>
      </c>
      <c r="AQ2186" s="12">
        <f t="shared" ca="1" si="1140"/>
        <v>8.1353001307527019E-3</v>
      </c>
      <c r="AR2186" s="12">
        <f t="shared" ca="1" si="1140"/>
        <v>4.332830943080318E-3</v>
      </c>
      <c r="AS2186" s="12">
        <f t="shared" ca="1" si="1140"/>
        <v>2.1678363967317653E-3</v>
      </c>
      <c r="AT2186" s="12">
        <f t="shared" ca="1" si="1140"/>
        <v>1.0189147701604279E-3</v>
      </c>
      <c r="AU2186" s="12">
        <f t="shared" ca="1" si="1140"/>
        <v>4.4988944786249381E-4</v>
      </c>
      <c r="AV2186" s="12">
        <f t="shared" ca="1" si="1140"/>
        <v>1.8660803980808047E-4</v>
      </c>
      <c r="AX2186" s="13">
        <f t="shared" si="1099"/>
        <v>9.2605062758369713E-3</v>
      </c>
    </row>
    <row r="2187" spans="1:50" x14ac:dyDescent="0.2">
      <c r="A2187" s="9" t="str">
        <f t="shared" si="1094"/>
        <v>Rwanda</v>
      </c>
      <c r="C2187" s="20">
        <f t="shared" si="1095"/>
        <v>290.70145770040227</v>
      </c>
      <c r="D2187" s="15">
        <f t="shared" si="1096"/>
        <v>467.57826748326835</v>
      </c>
      <c r="E2187" s="23">
        <f t="shared" si="1097"/>
        <v>1</v>
      </c>
      <c r="F2187" s="15">
        <f t="shared" si="1100"/>
        <v>467.57826748326835</v>
      </c>
      <c r="H2187" s="12">
        <f t="shared" ref="H2187:AV2187" ca="1" si="1141">_xlfn.NORM.DIST(H$2017,$F2187,$B$37+$B$38*$F2187,FALSE)/$AV777*($F1239/1000)</f>
        <v>7.8408636846407573E-7</v>
      </c>
      <c r="I2187" s="12">
        <f t="shared" ca="1" si="1141"/>
        <v>2.4460135278877193E-6</v>
      </c>
      <c r="J2187" s="12">
        <f t="shared" ca="1" si="1141"/>
        <v>7.1682047274664705E-6</v>
      </c>
      <c r="K2187" s="12">
        <f t="shared" ca="1" si="1141"/>
        <v>1.9734155284446683E-5</v>
      </c>
      <c r="L2187" s="12">
        <f t="shared" ca="1" si="1141"/>
        <v>5.1036781261551672E-5</v>
      </c>
      <c r="M2187" s="12">
        <f t="shared" ca="1" si="1141"/>
        <v>1.2399512405549223E-4</v>
      </c>
      <c r="N2187" s="12">
        <f t="shared" ca="1" si="1141"/>
        <v>2.8299745690655561E-4</v>
      </c>
      <c r="O2187" s="12">
        <f t="shared" ca="1" si="1141"/>
        <v>6.0676015435469344E-4</v>
      </c>
      <c r="P2187" s="12">
        <f t="shared" ca="1" si="1141"/>
        <v>1.222104007736053E-3</v>
      </c>
      <c r="Q2187" s="12">
        <f t="shared" ca="1" si="1141"/>
        <v>2.3123622904354995E-3</v>
      </c>
      <c r="R2187" s="12">
        <f t="shared" ca="1" si="1141"/>
        <v>4.1101737693331692E-3</v>
      </c>
      <c r="S2187" s="12">
        <f t="shared" ca="1" si="1141"/>
        <v>6.8631119504378542E-3</v>
      </c>
      <c r="T2187" s="12">
        <f t="shared" ca="1" si="1141"/>
        <v>1.0765608388867099E-2</v>
      </c>
      <c r="U2187" s="12">
        <f t="shared" ca="1" si="1141"/>
        <v>1.586399876521782E-2</v>
      </c>
      <c r="V2187" s="12">
        <f t="shared" ca="1" si="1141"/>
        <v>2.1960557032321297E-2</v>
      </c>
      <c r="W2187" s="12">
        <f t="shared" ca="1" si="1141"/>
        <v>2.8558186878173176E-2</v>
      </c>
      <c r="X2187" s="12">
        <f t="shared" ca="1" si="1141"/>
        <v>3.4887874018475047E-2</v>
      </c>
      <c r="Y2187" s="12">
        <f t="shared" ca="1" si="1141"/>
        <v>4.0038239630756083E-2</v>
      </c>
      <c r="Z2187" s="12">
        <f t="shared" ca="1" si="1141"/>
        <v>4.3165029146544673E-2</v>
      </c>
      <c r="AA2187" s="12">
        <f t="shared" ca="1" si="1141"/>
        <v>4.3716531494341473E-2</v>
      </c>
      <c r="AB2187" s="12">
        <f t="shared" ca="1" si="1141"/>
        <v>4.1592588666463572E-2</v>
      </c>
      <c r="AC2187" s="12">
        <f t="shared" ca="1" si="1141"/>
        <v>3.7174300027405335E-2</v>
      </c>
      <c r="AD2187" s="12">
        <f t="shared" ca="1" si="1141"/>
        <v>3.1212333829763291E-2</v>
      </c>
      <c r="AE2187" s="12">
        <f t="shared" ca="1" si="1141"/>
        <v>2.4618766069319054E-2</v>
      </c>
      <c r="AF2187" s="12">
        <f t="shared" ca="1" si="1141"/>
        <v>1.8241599435870594E-2</v>
      </c>
      <c r="AG2187" s="12">
        <f t="shared" ca="1" si="1141"/>
        <v>1.2697439232282193E-2</v>
      </c>
      <c r="AH2187" s="12">
        <f t="shared" ca="1" si="1141"/>
        <v>8.3028265630045155E-3</v>
      </c>
      <c r="AI2187" s="12">
        <f t="shared" ca="1" si="1141"/>
        <v>5.1002607980551616E-3</v>
      </c>
      <c r="AJ2187" s="12">
        <f t="shared" ca="1" si="1141"/>
        <v>2.9431703303276248E-3</v>
      </c>
      <c r="AK2187" s="12">
        <f t="shared" ca="1" si="1141"/>
        <v>1.5954933722693932E-3</v>
      </c>
      <c r="AL2187" s="12">
        <f t="shared" ca="1" si="1141"/>
        <v>8.1251466266911388E-4</v>
      </c>
      <c r="AM2187" s="12">
        <f t="shared" ca="1" si="1141"/>
        <v>3.8870847035234538E-4</v>
      </c>
      <c r="AN2187" s="12">
        <f t="shared" ca="1" si="1141"/>
        <v>1.7469215277093447E-4</v>
      </c>
      <c r="AO2187" s="12">
        <f t="shared" ca="1" si="1141"/>
        <v>7.3752947942853765E-5</v>
      </c>
      <c r="AP2187" s="12">
        <f t="shared" ca="1" si="1141"/>
        <v>2.9251084070656064E-5</v>
      </c>
      <c r="AQ2187" s="12">
        <f t="shared" ca="1" si="1141"/>
        <v>1.0898359833739492E-5</v>
      </c>
      <c r="AR2187" s="12">
        <f t="shared" ca="1" si="1141"/>
        <v>3.8144938132824418E-6</v>
      </c>
      <c r="AS2187" s="12">
        <f t="shared" ca="1" si="1141"/>
        <v>1.2542071768457391E-6</v>
      </c>
      <c r="AT2187" s="12">
        <f t="shared" ca="1" si="1141"/>
        <v>3.8739877507322027E-7</v>
      </c>
      <c r="AU2187" s="12">
        <f t="shared" ca="1" si="1141"/>
        <v>1.1240970282039145E-7</v>
      </c>
      <c r="AV2187" s="12">
        <f t="shared" ca="1" si="1141"/>
        <v>3.064121280405761E-8</v>
      </c>
      <c r="AX2187" s="13">
        <f t="shared" si="1099"/>
        <v>0.24958931805126999</v>
      </c>
    </row>
    <row r="2188" spans="1:50" x14ac:dyDescent="0.2">
      <c r="A2188" s="9" t="str">
        <f t="shared" si="1094"/>
        <v>Réunion</v>
      </c>
      <c r="C2188" s="20">
        <f t="shared" si="1095"/>
        <v>384.39167485966072</v>
      </c>
      <c r="D2188" s="15">
        <f t="shared" si="1096"/>
        <v>513.76104560247018</v>
      </c>
      <c r="E2188" s="23">
        <f t="shared" si="1097"/>
        <v>1</v>
      </c>
      <c r="F2188" s="15">
        <f t="shared" si="1100"/>
        <v>513.76104560247018</v>
      </c>
      <c r="H2188" s="12">
        <f t="shared" ref="H2188:AV2188" ca="1" si="1142">_xlfn.NORM.DIST(H$2017,$F2188,$B$37+$B$38*$F2188,FALSE)/$AV778*($F1240/1000)</f>
        <v>1.8410000516397342E-9</v>
      </c>
      <c r="I2188" s="12">
        <f t="shared" ca="1" si="1142"/>
        <v>6.4460113508596944E-9</v>
      </c>
      <c r="J2188" s="12">
        <f t="shared" ca="1" si="1142"/>
        <v>2.1202395239965781E-8</v>
      </c>
      <c r="K2188" s="12">
        <f t="shared" ca="1" si="1142"/>
        <v>6.551419078093153E-8</v>
      </c>
      <c r="L2188" s="12">
        <f t="shared" ca="1" si="1142"/>
        <v>1.9017018586488681E-7</v>
      </c>
      <c r="M2188" s="12">
        <f t="shared" ca="1" si="1142"/>
        <v>5.185684323407812E-7</v>
      </c>
      <c r="N2188" s="12">
        <f t="shared" ca="1" si="1142"/>
        <v>1.3283921954540497E-6</v>
      </c>
      <c r="O2188" s="12">
        <f t="shared" ca="1" si="1142"/>
        <v>3.1967093396851738E-6</v>
      </c>
      <c r="P2188" s="12">
        <f t="shared" ca="1" si="1142"/>
        <v>7.226642641398183E-6</v>
      </c>
      <c r="Q2188" s="12">
        <f t="shared" ca="1" si="1142"/>
        <v>1.5347109918389353E-5</v>
      </c>
      <c r="R2188" s="12">
        <f t="shared" ca="1" si="1142"/>
        <v>3.0617746486168074E-5</v>
      </c>
      <c r="S2188" s="12">
        <f t="shared" ca="1" si="1142"/>
        <v>5.7382099849958936E-5</v>
      </c>
      <c r="T2188" s="12">
        <f t="shared" ca="1" si="1142"/>
        <v>1.0102671829107177E-4</v>
      </c>
      <c r="U2188" s="12">
        <f t="shared" ca="1" si="1142"/>
        <v>1.6709084280289285E-4</v>
      </c>
      <c r="V2188" s="12">
        <f t="shared" ca="1" si="1142"/>
        <v>2.5961252926685505E-4</v>
      </c>
      <c r="W2188" s="12">
        <f t="shared" ca="1" si="1142"/>
        <v>3.7892672983201966E-4</v>
      </c>
      <c r="X2188" s="12">
        <f t="shared" ca="1" si="1142"/>
        <v>5.1956684570445824E-4</v>
      </c>
      <c r="Y2188" s="12">
        <f t="shared" ca="1" si="1142"/>
        <v>6.6924357993103964E-4</v>
      </c>
      <c r="Z2188" s="12">
        <f t="shared" ca="1" si="1142"/>
        <v>8.0981085125643763E-4</v>
      </c>
      <c r="AA2188" s="12">
        <f t="shared" ca="1" si="1142"/>
        <v>9.2053343018722326E-4</v>
      </c>
      <c r="AB2188" s="12">
        <f t="shared" ca="1" si="1142"/>
        <v>9.8299686550795858E-4</v>
      </c>
      <c r="AC2188" s="12">
        <f t="shared" ca="1" si="1142"/>
        <v>9.8610076532240154E-4</v>
      </c>
      <c r="AD2188" s="12">
        <f t="shared" ca="1" si="1142"/>
        <v>9.2928099126180527E-4</v>
      </c>
      <c r="AE2188" s="12">
        <f t="shared" ca="1" si="1142"/>
        <v>8.2267709576325091E-4</v>
      </c>
      <c r="AF2188" s="12">
        <f t="shared" ca="1" si="1142"/>
        <v>6.8417681622334314E-4</v>
      </c>
      <c r="AG2188" s="12">
        <f t="shared" ca="1" si="1142"/>
        <v>5.3451992172498205E-4</v>
      </c>
      <c r="AH2188" s="12">
        <f t="shared" ca="1" si="1142"/>
        <v>3.9229794524142593E-4</v>
      </c>
      <c r="AI2188" s="12">
        <f t="shared" ca="1" si="1142"/>
        <v>2.7047352778470783E-4</v>
      </c>
      <c r="AJ2188" s="12">
        <f t="shared" ca="1" si="1142"/>
        <v>1.7518224700563252E-4</v>
      </c>
      <c r="AK2188" s="12">
        <f t="shared" ca="1" si="1142"/>
        <v>1.0658890839572731E-4</v>
      </c>
      <c r="AL2188" s="12">
        <f t="shared" ca="1" si="1142"/>
        <v>6.0924297660199035E-5</v>
      </c>
      <c r="AM2188" s="12">
        <f t="shared" ca="1" si="1142"/>
        <v>3.2713396912295738E-5</v>
      </c>
      <c r="AN2188" s="12">
        <f t="shared" ca="1" si="1142"/>
        <v>1.6501269205872401E-5</v>
      </c>
      <c r="AO2188" s="12">
        <f t="shared" ca="1" si="1142"/>
        <v>7.8192599421283615E-6</v>
      </c>
      <c r="AP2188" s="12">
        <f t="shared" ca="1" si="1142"/>
        <v>3.48073169033321E-6</v>
      </c>
      <c r="AQ2188" s="12">
        <f t="shared" ca="1" si="1142"/>
        <v>1.4555664557626937E-6</v>
      </c>
      <c r="AR2188" s="12">
        <f t="shared" ca="1" si="1142"/>
        <v>5.7180786495431043E-7</v>
      </c>
      <c r="AS2188" s="12">
        <f t="shared" ca="1" si="1142"/>
        <v>2.1102057667947624E-7</v>
      </c>
      <c r="AT2188" s="12">
        <f t="shared" ca="1" si="1142"/>
        <v>7.3157032618354825E-8</v>
      </c>
      <c r="AU2188" s="12">
        <f t="shared" ca="1" si="1142"/>
        <v>2.3825605806008982E-8</v>
      </c>
      <c r="AV2188" s="12">
        <f t="shared" ca="1" si="1142"/>
        <v>7.2893435251634698E-9</v>
      </c>
      <c r="AX2188" s="13">
        <f t="shared" si="1099"/>
        <v>0.12764158929879732</v>
      </c>
    </row>
    <row r="2189" spans="1:50" x14ac:dyDescent="0.2">
      <c r="A2189" s="9" t="str">
        <f t="shared" si="1094"/>
        <v>Saint Helena</v>
      </c>
      <c r="C2189" s="20">
        <f t="shared" si="1095"/>
        <v>384.90487855121984</v>
      </c>
      <c r="D2189" s="15">
        <f t="shared" si="1096"/>
        <v>514.27424929402923</v>
      </c>
      <c r="E2189" s="23">
        <f t="shared" si="1097"/>
        <v>1</v>
      </c>
      <c r="F2189" s="15">
        <f t="shared" si="1100"/>
        <v>514.27424929402923</v>
      </c>
      <c r="H2189" s="12">
        <f t="shared" ref="H2189:AV2189" ca="1" si="1143">_xlfn.NORM.DIST(H$2017,$F2189,$B$37+$B$38*$F2189,FALSE)/$AV779*($F1241/1000)</f>
        <v>7.2087154608312492E-11</v>
      </c>
      <c r="I2189" s="12">
        <f t="shared" ca="1" si="1143"/>
        <v>2.5272741349508459E-10</v>
      </c>
      <c r="J2189" s="12">
        <f t="shared" ca="1" si="1143"/>
        <v>8.3234507972413592E-10</v>
      </c>
      <c r="K2189" s="12">
        <f t="shared" ca="1" si="1143"/>
        <v>2.5752006627706679E-9</v>
      </c>
      <c r="L2189" s="12">
        <f t="shared" ca="1" si="1143"/>
        <v>7.4847160524244053E-9</v>
      </c>
      <c r="M2189" s="12">
        <f t="shared" ca="1" si="1143"/>
        <v>2.0436013352287987E-8</v>
      </c>
      <c r="N2189" s="12">
        <f t="shared" ca="1" si="1143"/>
        <v>5.2417176220045503E-8</v>
      </c>
      <c r="O2189" s="12">
        <f t="shared" ca="1" si="1143"/>
        <v>1.2630125314887465E-7</v>
      </c>
      <c r="P2189" s="12">
        <f t="shared" ca="1" si="1143"/>
        <v>2.8588955775501437E-7</v>
      </c>
      <c r="Q2189" s="12">
        <f t="shared" ca="1" si="1143"/>
        <v>6.0791872544721538E-7</v>
      </c>
      <c r="R2189" s="12">
        <f t="shared" ca="1" si="1143"/>
        <v>1.2143652861110378E-6</v>
      </c>
      <c r="S2189" s="12">
        <f t="shared" ca="1" si="1143"/>
        <v>2.27881863301127E-6</v>
      </c>
      <c r="T2189" s="12">
        <f t="shared" ca="1" si="1143"/>
        <v>4.0172307154903482E-6</v>
      </c>
      <c r="U2189" s="12">
        <f t="shared" ca="1" si="1143"/>
        <v>6.6527374177782576E-6</v>
      </c>
      <c r="V2189" s="12">
        <f t="shared" ca="1" si="1143"/>
        <v>1.03497672855717E-5</v>
      </c>
      <c r="W2189" s="12">
        <f t="shared" ca="1" si="1143"/>
        <v>1.5125766165555089E-5</v>
      </c>
      <c r="X2189" s="12">
        <f t="shared" ca="1" si="1143"/>
        <v>2.0766378932322634E-5</v>
      </c>
      <c r="Y2189" s="12">
        <f t="shared" ca="1" si="1143"/>
        <v>2.678309499386489E-5</v>
      </c>
      <c r="Z2189" s="12">
        <f t="shared" ca="1" si="1143"/>
        <v>3.2450197451158955E-5</v>
      </c>
      <c r="AA2189" s="12">
        <f t="shared" ca="1" si="1143"/>
        <v>3.6934355126713967E-5</v>
      </c>
      <c r="AB2189" s="12">
        <f t="shared" ca="1" si="1143"/>
        <v>3.94911965289797E-5</v>
      </c>
      <c r="AC2189" s="12">
        <f t="shared" ca="1" si="1143"/>
        <v>3.9666753662698333E-5</v>
      </c>
      <c r="AD2189" s="12">
        <f t="shared" ca="1" si="1143"/>
        <v>3.7429120365548837E-5</v>
      </c>
      <c r="AE2189" s="12">
        <f t="shared" ca="1" si="1143"/>
        <v>3.3177921647536411E-5</v>
      </c>
      <c r="AF2189" s="12">
        <f t="shared" ca="1" si="1143"/>
        <v>2.7627737979964225E-5</v>
      </c>
      <c r="AG2189" s="12">
        <f t="shared" ca="1" si="1143"/>
        <v>2.1612155057509095E-5</v>
      </c>
      <c r="AH2189" s="12">
        <f t="shared" ca="1" si="1143"/>
        <v>1.5882081337022514E-5</v>
      </c>
      <c r="AI2189" s="12">
        <f t="shared" ca="1" si="1143"/>
        <v>1.0964109186504507E-5</v>
      </c>
      <c r="AJ2189" s="12">
        <f t="shared" ca="1" si="1143"/>
        <v>7.1104302849693994E-6</v>
      </c>
      <c r="AK2189" s="12">
        <f t="shared" ca="1" si="1143"/>
        <v>4.3318659455622677E-6</v>
      </c>
      <c r="AL2189" s="12">
        <f t="shared" ca="1" si="1143"/>
        <v>2.4791952380626777E-6</v>
      </c>
      <c r="AM2189" s="12">
        <f t="shared" ca="1" si="1143"/>
        <v>1.332916808429737E-6</v>
      </c>
      <c r="AN2189" s="12">
        <f t="shared" ca="1" si="1143"/>
        <v>6.7321216474610404E-7</v>
      </c>
      <c r="AO2189" s="12">
        <f t="shared" ca="1" si="1143"/>
        <v>3.1941658356364169E-7</v>
      </c>
      <c r="AP2189" s="12">
        <f t="shared" ca="1" si="1143"/>
        <v>1.4237035251292951E-7</v>
      </c>
      <c r="AQ2189" s="12">
        <f t="shared" ca="1" si="1143"/>
        <v>5.9612626275331288E-8</v>
      </c>
      <c r="AR2189" s="12">
        <f t="shared" ca="1" si="1143"/>
        <v>2.3448417887365638E-8</v>
      </c>
      <c r="AS2189" s="12">
        <f t="shared" ca="1" si="1143"/>
        <v>8.6645383861024858E-9</v>
      </c>
      <c r="AT2189" s="12">
        <f t="shared" ca="1" si="1143"/>
        <v>3.0076958028339511E-9</v>
      </c>
      <c r="AU2189" s="12">
        <f t="shared" ca="1" si="1143"/>
        <v>9.8079667375183299E-10</v>
      </c>
      <c r="AV2189" s="12">
        <f t="shared" ca="1" si="1143"/>
        <v>3.0045584268833279E-10</v>
      </c>
      <c r="AX2189" s="13">
        <f t="shared" si="1099"/>
        <v>0.12657276074469487</v>
      </c>
    </row>
    <row r="2190" spans="1:50" x14ac:dyDescent="0.2">
      <c r="A2190" s="9" t="str">
        <f t="shared" si="1094"/>
        <v>Saint Kitts and Nevis</v>
      </c>
      <c r="C2190" s="20">
        <f t="shared" si="1095"/>
        <v>445.96982859679105</v>
      </c>
      <c r="D2190" s="15">
        <f t="shared" si="1096"/>
        <v>545.44766794376335</v>
      </c>
      <c r="E2190" s="23">
        <f t="shared" si="1097"/>
        <v>1</v>
      </c>
      <c r="F2190" s="15">
        <f t="shared" si="1100"/>
        <v>545.44766794376335</v>
      </c>
      <c r="H2190" s="12">
        <f t="shared" ref="H2190:AV2190" ca="1" si="1144">_xlfn.NORM.DIST(H$2017,$F2190,$B$37+$B$38*$F2190,FALSE)/$AV780*($F1242/1000)</f>
        <v>1.6097534311087351E-11</v>
      </c>
      <c r="I2190" s="12">
        <f t="shared" ca="1" si="1144"/>
        <v>6.1009847266414118E-11</v>
      </c>
      <c r="J2190" s="12">
        <f t="shared" ca="1" si="1144"/>
        <v>2.1721865036186831E-10</v>
      </c>
      <c r="K2190" s="12">
        <f t="shared" ca="1" si="1144"/>
        <v>7.2652552853260322E-10</v>
      </c>
      <c r="L2190" s="12">
        <f t="shared" ca="1" si="1144"/>
        <v>2.2827651936317127E-9</v>
      </c>
      <c r="M2190" s="12">
        <f t="shared" ca="1" si="1144"/>
        <v>6.7379564538811263E-9</v>
      </c>
      <c r="N2190" s="12">
        <f t="shared" ca="1" si="1144"/>
        <v>1.8683221069380519E-8</v>
      </c>
      <c r="O2190" s="12">
        <f t="shared" ca="1" si="1144"/>
        <v>4.8666700191968932E-8</v>
      </c>
      <c r="P2190" s="12">
        <f t="shared" ca="1" si="1144"/>
        <v>1.190881757928237E-7</v>
      </c>
      <c r="Q2190" s="12">
        <f t="shared" ca="1" si="1144"/>
        <v>2.7375494958276161E-7</v>
      </c>
      <c r="R2190" s="12">
        <f t="shared" ca="1" si="1144"/>
        <v>5.9116935408612743E-7</v>
      </c>
      <c r="S2190" s="12">
        <f t="shared" ca="1" si="1144"/>
        <v>1.1992740583614154E-6</v>
      </c>
      <c r="T2190" s="12">
        <f t="shared" ca="1" si="1144"/>
        <v>2.2855017677007882E-6</v>
      </c>
      <c r="U2190" s="12">
        <f t="shared" ca="1" si="1144"/>
        <v>4.0916763928886401E-6</v>
      </c>
      <c r="V2190" s="12">
        <f t="shared" ca="1" si="1144"/>
        <v>6.8814124714022863E-6</v>
      </c>
      <c r="W2190" s="12">
        <f t="shared" ca="1" si="1144"/>
        <v>1.0872026364200891E-5</v>
      </c>
      <c r="X2190" s="12">
        <f t="shared" ca="1" si="1144"/>
        <v>1.6136152825049012E-5</v>
      </c>
      <c r="Y2190" s="12">
        <f t="shared" ca="1" si="1144"/>
        <v>2.2498113056274687E-5</v>
      </c>
      <c r="Z2190" s="12">
        <f t="shared" ca="1" si="1144"/>
        <v>2.9467872774154591E-5</v>
      </c>
      <c r="AA2190" s="12">
        <f t="shared" ca="1" si="1144"/>
        <v>3.6258352960271508E-5</v>
      </c>
      <c r="AB2190" s="12">
        <f t="shared" ca="1" si="1144"/>
        <v>4.1910607245482675E-5</v>
      </c>
      <c r="AC2190" s="12">
        <f t="shared" ca="1" si="1144"/>
        <v>4.5508909545091348E-5</v>
      </c>
      <c r="AD2190" s="12">
        <f t="shared" ca="1" si="1144"/>
        <v>4.6422176683845977E-5</v>
      </c>
      <c r="AE2190" s="12">
        <f t="shared" ca="1" si="1144"/>
        <v>4.4484751195544899E-5</v>
      </c>
      <c r="AF2190" s="12">
        <f t="shared" ca="1" si="1144"/>
        <v>4.0045472884915545E-5</v>
      </c>
      <c r="AG2190" s="12">
        <f t="shared" ca="1" si="1144"/>
        <v>3.3865093729523209E-5</v>
      </c>
      <c r="AH2190" s="12">
        <f t="shared" ca="1" si="1144"/>
        <v>2.6903434909602814E-5</v>
      </c>
      <c r="AI2190" s="12">
        <f t="shared" ca="1" si="1144"/>
        <v>2.0077968916323745E-5</v>
      </c>
      <c r="AJ2190" s="12">
        <f t="shared" ca="1" si="1144"/>
        <v>1.4076296873320557E-5</v>
      </c>
      <c r="AK2190" s="12">
        <f t="shared" ca="1" si="1144"/>
        <v>9.2707240177119839E-6</v>
      </c>
      <c r="AL2190" s="12">
        <f t="shared" ca="1" si="1144"/>
        <v>5.7358195850049649E-6</v>
      </c>
      <c r="AM2190" s="12">
        <f t="shared" ca="1" si="1144"/>
        <v>3.3337567443352226E-6</v>
      </c>
      <c r="AN2190" s="12">
        <f t="shared" ca="1" si="1144"/>
        <v>1.8202411447354625E-6</v>
      </c>
      <c r="AO2190" s="12">
        <f t="shared" ca="1" si="1144"/>
        <v>9.3364234652474276E-7</v>
      </c>
      <c r="AP2190" s="12">
        <f t="shared" ca="1" si="1144"/>
        <v>4.4987177968071293E-7</v>
      </c>
      <c r="AQ2190" s="12">
        <f t="shared" ca="1" si="1144"/>
        <v>2.0363552993629481E-7</v>
      </c>
      <c r="AR2190" s="12">
        <f t="shared" ca="1" si="1144"/>
        <v>8.6591438477862701E-8</v>
      </c>
      <c r="AS2190" s="12">
        <f t="shared" ca="1" si="1144"/>
        <v>3.4590190063898261E-8</v>
      </c>
      <c r="AT2190" s="12">
        <f t="shared" ca="1" si="1144"/>
        <v>1.2980383905814725E-8</v>
      </c>
      <c r="AU2190" s="12">
        <f t="shared" ca="1" si="1144"/>
        <v>4.5759231391276747E-9</v>
      </c>
      <c r="AV2190" s="12">
        <f t="shared" ca="1" si="1144"/>
        <v>1.5153972673746954E-9</v>
      </c>
      <c r="AX2190" s="13">
        <f t="shared" si="1099"/>
        <v>7.2907097211587293E-2</v>
      </c>
    </row>
    <row r="2191" spans="1:50" x14ac:dyDescent="0.2">
      <c r="A2191" s="9" t="str">
        <f t="shared" si="1094"/>
        <v>Saint Lucia</v>
      </c>
      <c r="C2191" s="20">
        <f t="shared" si="1095"/>
        <v>427.98512892789273</v>
      </c>
      <c r="D2191" s="15">
        <f t="shared" si="1096"/>
        <v>536.56801592497254</v>
      </c>
      <c r="E2191" s="23">
        <f t="shared" si="1097"/>
        <v>1</v>
      </c>
      <c r="F2191" s="15">
        <f t="shared" si="1100"/>
        <v>536.56801592497254</v>
      </c>
      <c r="H2191" s="12">
        <f t="shared" ref="H2191:AV2191" ca="1" si="1145">_xlfn.NORM.DIST(H$2017,$F2191,$B$37+$B$38*$F2191,FALSE)/$AV781*($F1243/1000)</f>
        <v>6.8745793663348823E-11</v>
      </c>
      <c r="I2191" s="12">
        <f t="shared" ca="1" si="1145"/>
        <v>2.5482718038231578E-10</v>
      </c>
      <c r="J2191" s="12">
        <f t="shared" ca="1" si="1145"/>
        <v>8.8736432038339081E-10</v>
      </c>
      <c r="K2191" s="12">
        <f t="shared" ca="1" si="1145"/>
        <v>2.9027843354584696E-9</v>
      </c>
      <c r="L2191" s="12">
        <f t="shared" ca="1" si="1145"/>
        <v>8.9203968174526893E-9</v>
      </c>
      <c r="M2191" s="12">
        <f t="shared" ca="1" si="1145"/>
        <v>2.5751953071654788E-8</v>
      </c>
      <c r="N2191" s="12">
        <f t="shared" ca="1" si="1145"/>
        <v>6.9838156245366853E-8</v>
      </c>
      <c r="O2191" s="12">
        <f t="shared" ca="1" si="1145"/>
        <v>1.7792294286366476E-7</v>
      </c>
      <c r="P2191" s="12">
        <f t="shared" ca="1" si="1145"/>
        <v>4.2582164764926169E-7</v>
      </c>
      <c r="Q2191" s="12">
        <f t="shared" ca="1" si="1145"/>
        <v>9.5737065993825152E-7</v>
      </c>
      <c r="R2191" s="12">
        <f t="shared" ca="1" si="1145"/>
        <v>2.0220369446192235E-6</v>
      </c>
      <c r="S2191" s="12">
        <f t="shared" ca="1" si="1145"/>
        <v>4.0119420730323813E-6</v>
      </c>
      <c r="T2191" s="12">
        <f t="shared" ca="1" si="1145"/>
        <v>7.477851150592802E-6</v>
      </c>
      <c r="U2191" s="12">
        <f t="shared" ca="1" si="1145"/>
        <v>1.3093494596736779E-5</v>
      </c>
      <c r="V2191" s="12">
        <f t="shared" ca="1" si="1145"/>
        <v>2.1537283530950682E-5</v>
      </c>
      <c r="W2191" s="12">
        <f t="shared" ca="1" si="1145"/>
        <v>3.327996588354289E-5</v>
      </c>
      <c r="X2191" s="12">
        <f t="shared" ca="1" si="1145"/>
        <v>4.8309374489293804E-5</v>
      </c>
      <c r="Y2191" s="12">
        <f t="shared" ca="1" si="1145"/>
        <v>6.5877415257732829E-5</v>
      </c>
      <c r="Z2191" s="12">
        <f t="shared" ca="1" si="1145"/>
        <v>8.4391417686773229E-5</v>
      </c>
      <c r="AA2191" s="12">
        <f t="shared" ca="1" si="1145"/>
        <v>1.0155857748258435E-4</v>
      </c>
      <c r="AB2191" s="12">
        <f t="shared" ca="1" si="1145"/>
        <v>1.1481312307826318E-4</v>
      </c>
      <c r="AC2191" s="12">
        <f t="shared" ca="1" si="1145"/>
        <v>1.21933501894637E-4</v>
      </c>
      <c r="AD2191" s="12">
        <f t="shared" ca="1" si="1145"/>
        <v>1.2164973240387493E-4</v>
      </c>
      <c r="AE2191" s="12">
        <f t="shared" ca="1" si="1145"/>
        <v>1.1401339133174389E-4</v>
      </c>
      <c r="AF2191" s="12">
        <f t="shared" ca="1" si="1145"/>
        <v>1.003823052434981E-4</v>
      </c>
      <c r="AG2191" s="12">
        <f t="shared" ca="1" si="1145"/>
        <v>8.3026180763383036E-5</v>
      </c>
      <c r="AH2191" s="12">
        <f t="shared" ca="1" si="1145"/>
        <v>6.451037275347818E-5</v>
      </c>
      <c r="AI2191" s="12">
        <f t="shared" ca="1" si="1145"/>
        <v>4.7086958287306525E-5</v>
      </c>
      <c r="AJ2191" s="12">
        <f t="shared" ca="1" si="1145"/>
        <v>3.2287046362462322E-5</v>
      </c>
      <c r="AK2191" s="12">
        <f t="shared" ca="1" si="1145"/>
        <v>2.0797569900862041E-5</v>
      </c>
      <c r="AL2191" s="12">
        <f t="shared" ca="1" si="1145"/>
        <v>1.2585007040274312E-5</v>
      </c>
      <c r="AM2191" s="12">
        <f t="shared" ca="1" si="1145"/>
        <v>7.154032815334698E-6</v>
      </c>
      <c r="AN2191" s="12">
        <f t="shared" ca="1" si="1145"/>
        <v>3.8203661454898961E-6</v>
      </c>
      <c r="AO2191" s="12">
        <f t="shared" ca="1" si="1145"/>
        <v>1.9165300923600221E-6</v>
      </c>
      <c r="AP2191" s="12">
        <f t="shared" ca="1" si="1145"/>
        <v>9.0319784442674907E-7</v>
      </c>
      <c r="AQ2191" s="12">
        <f t="shared" ca="1" si="1145"/>
        <v>3.9985887247861424E-7</v>
      </c>
      <c r="AR2191" s="12">
        <f t="shared" ca="1" si="1145"/>
        <v>1.6629805757127925E-7</v>
      </c>
      <c r="AS2191" s="12">
        <f t="shared" ca="1" si="1145"/>
        <v>6.4971697089354399E-8</v>
      </c>
      <c r="AT2191" s="12">
        <f t="shared" ca="1" si="1145"/>
        <v>2.3846126315044926E-8</v>
      </c>
      <c r="AU2191" s="12">
        <f t="shared" ca="1" si="1145"/>
        <v>8.2218218872909012E-9</v>
      </c>
      <c r="AV2191" s="12">
        <f t="shared" ca="1" si="1145"/>
        <v>2.6630227907963168E-9</v>
      </c>
      <c r="AX2191" s="13">
        <f t="shared" si="1099"/>
        <v>8.6019687222273225E-2</v>
      </c>
    </row>
    <row r="2192" spans="1:50" x14ac:dyDescent="0.2">
      <c r="A2192" s="9" t="str">
        <f t="shared" si="1094"/>
        <v>Saint Pierre and Miquelon</v>
      </c>
      <c r="C2192" s="20">
        <f t="shared" si="1095"/>
        <v>565.5443343736481</v>
      </c>
      <c r="D2192" s="15">
        <f t="shared" si="1096"/>
        <v>604.95752815851779</v>
      </c>
      <c r="E2192" s="23">
        <f t="shared" si="1097"/>
        <v>1</v>
      </c>
      <c r="F2192" s="15">
        <f t="shared" si="1100"/>
        <v>604.95752815851779</v>
      </c>
      <c r="H2192" s="12">
        <f t="shared" ref="H2192:AV2192" ca="1" si="1146">_xlfn.NORM.DIST(H$2017,$F2192,$B$37+$B$38*$F2192,FALSE)/$AV782*($F1244/1000)</f>
        <v>4.5070844286821332E-13</v>
      </c>
      <c r="I2192" s="12">
        <f t="shared" ca="1" si="1146"/>
        <v>1.9822036962797769E-12</v>
      </c>
      <c r="J2192" s="12">
        <f t="shared" ca="1" si="1146"/>
        <v>8.1895014592115538E-12</v>
      </c>
      <c r="K2192" s="12">
        <f t="shared" ca="1" si="1146"/>
        <v>3.1785075143928769E-11</v>
      </c>
      <c r="L2192" s="12">
        <f t="shared" ca="1" si="1146"/>
        <v>1.1588990723789811E-10</v>
      </c>
      <c r="M2192" s="12">
        <f t="shared" ca="1" si="1146"/>
        <v>3.9693974180880914E-10</v>
      </c>
      <c r="N2192" s="12">
        <f t="shared" ca="1" si="1146"/>
        <v>1.2772036334675359E-9</v>
      </c>
      <c r="O2192" s="12">
        <f t="shared" ca="1" si="1146"/>
        <v>3.86057774489717E-9</v>
      </c>
      <c r="P2192" s="12">
        <f t="shared" ca="1" si="1146"/>
        <v>1.0962284148509261E-8</v>
      </c>
      <c r="Q2192" s="12">
        <f t="shared" ca="1" si="1146"/>
        <v>2.9241954847981654E-8</v>
      </c>
      <c r="R2192" s="12">
        <f t="shared" ca="1" si="1146"/>
        <v>7.3277111941405924E-8</v>
      </c>
      <c r="S2192" s="12">
        <f t="shared" ca="1" si="1146"/>
        <v>1.7249911891264432E-7</v>
      </c>
      <c r="T2192" s="12">
        <f t="shared" ca="1" si="1146"/>
        <v>3.8147142610109415E-7</v>
      </c>
      <c r="U2192" s="12">
        <f t="shared" ca="1" si="1146"/>
        <v>7.9248990658356467E-7</v>
      </c>
      <c r="V2192" s="12">
        <f t="shared" ca="1" si="1146"/>
        <v>1.5466144417844536E-6</v>
      </c>
      <c r="W2192" s="12">
        <f t="shared" ca="1" si="1146"/>
        <v>2.8354825414171492E-6</v>
      </c>
      <c r="X2192" s="12">
        <f t="shared" ca="1" si="1146"/>
        <v>4.8834696042115687E-6</v>
      </c>
      <c r="Y2192" s="12">
        <f t="shared" ca="1" si="1146"/>
        <v>7.9010824739176754E-6</v>
      </c>
      <c r="Z2192" s="12">
        <f t="shared" ca="1" si="1146"/>
        <v>1.2008846571822012E-5</v>
      </c>
      <c r="AA2192" s="12">
        <f t="shared" ca="1" si="1146"/>
        <v>1.7146385834559199E-5</v>
      </c>
      <c r="AB2192" s="12">
        <f t="shared" ca="1" si="1146"/>
        <v>2.2998551444919153E-5</v>
      </c>
      <c r="AC2192" s="12">
        <f t="shared" ca="1" si="1146"/>
        <v>2.897910501850591E-5</v>
      </c>
      <c r="AD2192" s="12">
        <f t="shared" ca="1" si="1146"/>
        <v>3.4302521825641181E-5</v>
      </c>
      <c r="AE2192" s="12">
        <f t="shared" ca="1" si="1146"/>
        <v>3.8143779644125298E-5</v>
      </c>
      <c r="AF2192" s="12">
        <f t="shared" ca="1" si="1146"/>
        <v>3.9845382036710015E-5</v>
      </c>
      <c r="AG2192" s="12">
        <f t="shared" ca="1" si="1146"/>
        <v>3.9101089664941186E-5</v>
      </c>
      <c r="AH2192" s="12">
        <f t="shared" ca="1" si="1146"/>
        <v>3.6045937103290323E-5</v>
      </c>
      <c r="AI2192" s="12">
        <f t="shared" ca="1" si="1146"/>
        <v>3.121622451200444E-5</v>
      </c>
      <c r="AJ2192" s="12">
        <f t="shared" ca="1" si="1146"/>
        <v>2.5395748965647216E-5</v>
      </c>
      <c r="AK2192" s="12">
        <f t="shared" ca="1" si="1146"/>
        <v>1.9408781472157999E-5</v>
      </c>
      <c r="AL2192" s="12">
        <f t="shared" ca="1" si="1146"/>
        <v>1.3934523101167729E-5</v>
      </c>
      <c r="AM2192" s="12">
        <f t="shared" ca="1" si="1146"/>
        <v>9.3981537240491748E-6</v>
      </c>
      <c r="AN2192" s="12">
        <f t="shared" ca="1" si="1146"/>
        <v>5.9545586034038835E-6</v>
      </c>
      <c r="AO2192" s="12">
        <f t="shared" ca="1" si="1146"/>
        <v>3.5441590076045392E-6</v>
      </c>
      <c r="AP2192" s="12">
        <f t="shared" ca="1" si="1146"/>
        <v>1.9816795026837381E-6</v>
      </c>
      <c r="AQ2192" s="12">
        <f t="shared" ca="1" si="1146"/>
        <v>1.0409029308612884E-6</v>
      </c>
      <c r="AR2192" s="12">
        <f t="shared" ca="1" si="1146"/>
        <v>5.1362202684374308E-7</v>
      </c>
      <c r="AS2192" s="12">
        <f t="shared" ca="1" si="1146"/>
        <v>2.380858824020119E-7</v>
      </c>
      <c r="AT2192" s="12">
        <f t="shared" ca="1" si="1146"/>
        <v>1.0367647979214808E-7</v>
      </c>
      <c r="AU2192" s="12">
        <f t="shared" ca="1" si="1146"/>
        <v>4.2411480826785408E-8</v>
      </c>
      <c r="AV2192" s="12">
        <f t="shared" ca="1" si="1146"/>
        <v>1.6298334426984017E-8</v>
      </c>
      <c r="AX2192" s="13">
        <f t="shared" si="1099"/>
        <v>2.0202947297905283E-2</v>
      </c>
    </row>
    <row r="2193" spans="1:50" x14ac:dyDescent="0.2">
      <c r="A2193" s="9" t="str">
        <f t="shared" si="1094"/>
        <v>Saint Vincent and the Grenadines</v>
      </c>
      <c r="C2193" s="20">
        <f t="shared" si="1095"/>
        <v>421.38426041788068</v>
      </c>
      <c r="D2193" s="15">
        <f t="shared" si="1096"/>
        <v>532.71844660709871</v>
      </c>
      <c r="E2193" s="23">
        <f t="shared" si="1097"/>
        <v>1</v>
      </c>
      <c r="F2193" s="15">
        <f t="shared" si="1100"/>
        <v>532.71844660709871</v>
      </c>
      <c r="H2193" s="12">
        <f t="shared" ref="H2193:AV2193" ca="1" si="1147">_xlfn.NORM.DIST(H$2017,$F2193,$B$37+$B$38*$F2193,FALSE)/$AV783*($F1245/1000)</f>
        <v>6.0627413512107105E-11</v>
      </c>
      <c r="I2193" s="12">
        <f t="shared" ca="1" si="1147"/>
        <v>2.2258148860815014E-10</v>
      </c>
      <c r="J2193" s="12">
        <f t="shared" ca="1" si="1147"/>
        <v>7.6765421587229586E-10</v>
      </c>
      <c r="K2193" s="12">
        <f t="shared" ca="1" si="1147"/>
        <v>2.4871319754703023E-9</v>
      </c>
      <c r="L2193" s="12">
        <f t="shared" ca="1" si="1147"/>
        <v>7.5698734201640497E-9</v>
      </c>
      <c r="M2193" s="12">
        <f t="shared" ca="1" si="1147"/>
        <v>2.1643874092896371E-8</v>
      </c>
      <c r="N2193" s="12">
        <f t="shared" ca="1" si="1147"/>
        <v>5.813503993747894E-8</v>
      </c>
      <c r="O2193" s="12">
        <f t="shared" ca="1" si="1147"/>
        <v>1.4668899944803114E-7</v>
      </c>
      <c r="P2193" s="12">
        <f t="shared" ca="1" si="1147"/>
        <v>3.4770722288892652E-7</v>
      </c>
      <c r="Q2193" s="12">
        <f t="shared" ca="1" si="1147"/>
        <v>7.7425937606824805E-7</v>
      </c>
      <c r="R2193" s="12">
        <f t="shared" ca="1" si="1147"/>
        <v>1.6196300616932745E-6</v>
      </c>
      <c r="S2193" s="12">
        <f t="shared" ca="1" si="1147"/>
        <v>3.1827445248648157E-6</v>
      </c>
      <c r="T2193" s="12">
        <f t="shared" ca="1" si="1147"/>
        <v>5.8754931634545668E-6</v>
      </c>
      <c r="U2193" s="12">
        <f t="shared" ca="1" si="1147"/>
        <v>1.0189279271565687E-5</v>
      </c>
      <c r="V2193" s="12">
        <f t="shared" ca="1" si="1147"/>
        <v>1.6599660315947396E-5</v>
      </c>
      <c r="W2193" s="12">
        <f t="shared" ca="1" si="1147"/>
        <v>2.5404551446431886E-5</v>
      </c>
      <c r="X2193" s="12">
        <f t="shared" ca="1" si="1147"/>
        <v>3.6524178476415516E-5</v>
      </c>
      <c r="Y2193" s="12">
        <f t="shared" ca="1" si="1147"/>
        <v>4.9329416260154013E-5</v>
      </c>
      <c r="Z2193" s="12">
        <f t="shared" ca="1" si="1147"/>
        <v>6.2587570140180607E-5</v>
      </c>
      <c r="AA2193" s="12">
        <f t="shared" ca="1" si="1147"/>
        <v>7.4597934178354889E-5</v>
      </c>
      <c r="AB2193" s="12">
        <f t="shared" ca="1" si="1147"/>
        <v>8.3526081081265914E-5</v>
      </c>
      <c r="AC2193" s="12">
        <f t="shared" ca="1" si="1147"/>
        <v>8.7856521633027971E-5</v>
      </c>
      <c r="AD2193" s="12">
        <f t="shared" ca="1" si="1147"/>
        <v>8.6812547216099373E-5</v>
      </c>
      <c r="AE2193" s="12">
        <f t="shared" ca="1" si="1147"/>
        <v>8.0583771325313486E-5</v>
      </c>
      <c r="AF2193" s="12">
        <f t="shared" ca="1" si="1147"/>
        <v>7.0269889833011841E-5</v>
      </c>
      <c r="AG2193" s="12">
        <f t="shared" ca="1" si="1147"/>
        <v>5.7563547643469423E-5</v>
      </c>
      <c r="AH2193" s="12">
        <f t="shared" ca="1" si="1147"/>
        <v>4.4297827289800202E-5</v>
      </c>
      <c r="AI2193" s="12">
        <f t="shared" ca="1" si="1147"/>
        <v>3.2023875916810121E-5</v>
      </c>
      <c r="AJ2193" s="12">
        <f t="shared" ca="1" si="1147"/>
        <v>2.17481318851255E-5</v>
      </c>
      <c r="AK2193" s="12">
        <f t="shared" ca="1" si="1147"/>
        <v>1.3874796321935319E-5</v>
      </c>
      <c r="AL2193" s="12">
        <f t="shared" ca="1" si="1147"/>
        <v>8.3154904655719555E-6</v>
      </c>
      <c r="AM2193" s="12">
        <f t="shared" ca="1" si="1147"/>
        <v>4.6817230397596088E-6</v>
      </c>
      <c r="AN2193" s="12">
        <f t="shared" ca="1" si="1147"/>
        <v>2.476168311214977E-6</v>
      </c>
      <c r="AO2193" s="12">
        <f t="shared" ca="1" si="1147"/>
        <v>1.2303004970555676E-6</v>
      </c>
      <c r="AP2193" s="12">
        <f t="shared" ca="1" si="1147"/>
        <v>5.7424712877225742E-7</v>
      </c>
      <c r="AQ2193" s="12">
        <f t="shared" ca="1" si="1147"/>
        <v>2.5179265673852507E-7</v>
      </c>
      <c r="AR2193" s="12">
        <f t="shared" ca="1" si="1147"/>
        <v>1.0371555195536292E-7</v>
      </c>
      <c r="AS2193" s="12">
        <f t="shared" ca="1" si="1147"/>
        <v>4.013297000558739E-8</v>
      </c>
      <c r="AT2193" s="12">
        <f t="shared" ca="1" si="1147"/>
        <v>1.4588656981289025E-8</v>
      </c>
      <c r="AU2193" s="12">
        <f t="shared" ca="1" si="1147"/>
        <v>4.9817957787746801E-9</v>
      </c>
      <c r="AV2193" s="12">
        <f t="shared" ca="1" si="1147"/>
        <v>1.5981337475826804E-9</v>
      </c>
      <c r="AX2193" s="13">
        <f t="shared" si="1099"/>
        <v>9.2223834822191958E-2</v>
      </c>
    </row>
    <row r="2194" spans="1:50" x14ac:dyDescent="0.2">
      <c r="A2194" s="9" t="str">
        <f t="shared" si="1094"/>
        <v>Samoa</v>
      </c>
      <c r="C2194" s="20">
        <f t="shared" si="1095"/>
        <v>455.79639519410534</v>
      </c>
      <c r="D2194" s="15">
        <f t="shared" si="1096"/>
        <v>550.41837592146089</v>
      </c>
      <c r="E2194" s="23">
        <f t="shared" si="1097"/>
        <v>1</v>
      </c>
      <c r="F2194" s="15">
        <f t="shared" si="1100"/>
        <v>550.41837592146089</v>
      </c>
      <c r="H2194" s="12">
        <f t="shared" ref="H2194:AV2194" ca="1" si="1148">_xlfn.NORM.DIST(H$2017,$F2194,$B$37+$B$38*$F2194,FALSE)/$AV784*($F1246/1000)</f>
        <v>1.2646979156778713E-10</v>
      </c>
      <c r="I2194" s="12">
        <f t="shared" ca="1" si="1148"/>
        <v>4.8531560808458897E-10</v>
      </c>
      <c r="J2194" s="12">
        <f t="shared" ca="1" si="1148"/>
        <v>1.7495175748895538E-9</v>
      </c>
      <c r="K2194" s="12">
        <f t="shared" ca="1" si="1148"/>
        <v>5.9247353434003024E-9</v>
      </c>
      <c r="L2194" s="12">
        <f t="shared" ca="1" si="1148"/>
        <v>1.8848474044045882E-8</v>
      </c>
      <c r="M2194" s="12">
        <f t="shared" ca="1" si="1148"/>
        <v>5.6330036329690456E-8</v>
      </c>
      <c r="N2194" s="12">
        <f t="shared" ca="1" si="1148"/>
        <v>1.5814681930373723E-7</v>
      </c>
      <c r="O2194" s="12">
        <f t="shared" ca="1" si="1148"/>
        <v>4.1709740408392583E-7</v>
      </c>
      <c r="P2194" s="12">
        <f t="shared" ca="1" si="1148"/>
        <v>1.033406305214466E-6</v>
      </c>
      <c r="Q2194" s="12">
        <f t="shared" ca="1" si="1148"/>
        <v>2.405256084865813E-6</v>
      </c>
      <c r="R2194" s="12">
        <f t="shared" ca="1" si="1148"/>
        <v>5.2590600753686587E-6</v>
      </c>
      <c r="S2194" s="12">
        <f t="shared" ca="1" si="1148"/>
        <v>1.0802183155073313E-5</v>
      </c>
      <c r="T2194" s="12">
        <f t="shared" ca="1" si="1148"/>
        <v>2.0843542696969313E-5</v>
      </c>
      <c r="U2194" s="12">
        <f t="shared" ca="1" si="1148"/>
        <v>3.7782277266594977E-5</v>
      </c>
      <c r="V2194" s="12">
        <f t="shared" ca="1" si="1148"/>
        <v>6.4337076153807169E-5</v>
      </c>
      <c r="W2194" s="12">
        <f t="shared" ca="1" si="1148"/>
        <v>1.0291794465575395E-4</v>
      </c>
      <c r="X2194" s="12">
        <f t="shared" ca="1" si="1148"/>
        <v>1.5465981402571063E-4</v>
      </c>
      <c r="Y2194" s="12">
        <f t="shared" ca="1" si="1148"/>
        <v>2.1833354065072869E-4</v>
      </c>
      <c r="Z2194" s="12">
        <f t="shared" ca="1" si="1148"/>
        <v>2.8954763804716542E-4</v>
      </c>
      <c r="AA2194" s="12">
        <f t="shared" ca="1" si="1148"/>
        <v>3.6072495705064076E-4</v>
      </c>
      <c r="AB2194" s="12">
        <f t="shared" ca="1" si="1148"/>
        <v>4.221715364503042E-4</v>
      </c>
      <c r="AC2194" s="12">
        <f t="shared" ca="1" si="1148"/>
        <v>4.6414994424662145E-4</v>
      </c>
      <c r="AD2194" s="12">
        <f t="shared" ca="1" si="1148"/>
        <v>4.7938479057154965E-4</v>
      </c>
      <c r="AE2194" s="12">
        <f t="shared" ca="1" si="1148"/>
        <v>4.6512190630909237E-4</v>
      </c>
      <c r="AF2194" s="12">
        <f t="shared" ca="1" si="1148"/>
        <v>4.2394150047596129E-4</v>
      </c>
      <c r="AG2194" s="12">
        <f t="shared" ca="1" si="1148"/>
        <v>3.6299585480919388E-4</v>
      </c>
      <c r="AH2194" s="12">
        <f t="shared" ca="1" si="1148"/>
        <v>2.9198059796778348E-4</v>
      </c>
      <c r="AI2194" s="12">
        <f t="shared" ca="1" si="1148"/>
        <v>2.2062916254046955E-4</v>
      </c>
      <c r="AJ2194" s="12">
        <f t="shared" ca="1" si="1148"/>
        <v>1.5661322555301946E-4</v>
      </c>
      <c r="AK2194" s="12">
        <f t="shared" ca="1" si="1148"/>
        <v>1.0443607629684044E-4</v>
      </c>
      <c r="AL2194" s="12">
        <f t="shared" ca="1" si="1148"/>
        <v>6.542281912951858E-5</v>
      </c>
      <c r="AM2194" s="12">
        <f t="shared" ca="1" si="1148"/>
        <v>3.8500339281567089E-5</v>
      </c>
      <c r="AN2194" s="12">
        <f t="shared" ca="1" si="1148"/>
        <v>2.1284157009085751E-5</v>
      </c>
      <c r="AO2194" s="12">
        <f t="shared" ca="1" si="1148"/>
        <v>1.1053630581043994E-5</v>
      </c>
      <c r="AP2194" s="12">
        <f t="shared" ca="1" si="1148"/>
        <v>5.3927468413670101E-6</v>
      </c>
      <c r="AQ2194" s="12">
        <f t="shared" ca="1" si="1148"/>
        <v>2.471563170401914E-6</v>
      </c>
      <c r="AR2194" s="12">
        <f t="shared" ca="1" si="1148"/>
        <v>1.0641184956189418E-6</v>
      </c>
      <c r="AS2194" s="12">
        <f t="shared" ca="1" si="1148"/>
        <v>4.3039266721699001E-7</v>
      </c>
      <c r="AT2194" s="12">
        <f t="shared" ca="1" si="1148"/>
        <v>1.6352958326502039E-7</v>
      </c>
      <c r="AU2194" s="12">
        <f t="shared" ca="1" si="1148"/>
        <v>5.8369287420984732E-8</v>
      </c>
      <c r="AV2194" s="12">
        <f t="shared" ca="1" si="1148"/>
        <v>1.9571722423081921E-8</v>
      </c>
      <c r="AX2194" s="13">
        <f t="shared" si="1099"/>
        <v>6.6267029148248419E-2</v>
      </c>
    </row>
    <row r="2195" spans="1:50" x14ac:dyDescent="0.2">
      <c r="A2195" s="9" t="str">
        <f t="shared" si="1094"/>
        <v>San Marino</v>
      </c>
      <c r="C2195" s="20">
        <f t="shared" si="1095"/>
        <v>622.93052736671052</v>
      </c>
      <c r="D2195" s="15">
        <f t="shared" si="1096"/>
        <v>633.52589473109572</v>
      </c>
      <c r="E2195" s="23">
        <f t="shared" si="1097"/>
        <v>1</v>
      </c>
      <c r="F2195" s="15">
        <f t="shared" si="1100"/>
        <v>633.52589473109572</v>
      </c>
      <c r="H2195" s="12">
        <f t="shared" ref="H2195:AV2195" ca="1" si="1149">_xlfn.NORM.DIST(H$2017,$F2195,$B$37+$B$38*$F2195,FALSE)/$AV785*($F1247/1000)</f>
        <v>1.5369016522365574E-13</v>
      </c>
      <c r="I2195" s="12">
        <f t="shared" ca="1" si="1149"/>
        <v>7.2596615733070782E-13</v>
      </c>
      <c r="J2195" s="12">
        <f t="shared" ca="1" si="1149"/>
        <v>3.2213897194416998E-12</v>
      </c>
      <c r="K2195" s="12">
        <f t="shared" ca="1" si="1149"/>
        <v>1.3428476891089436E-11</v>
      </c>
      <c r="L2195" s="12">
        <f t="shared" ca="1" si="1149"/>
        <v>5.2585600630373118E-11</v>
      </c>
      <c r="M2195" s="12">
        <f t="shared" ca="1" si="1149"/>
        <v>1.9344767584252181E-10</v>
      </c>
      <c r="N2195" s="12">
        <f t="shared" ca="1" si="1149"/>
        <v>6.6852367006931907E-10</v>
      </c>
      <c r="O2195" s="12">
        <f t="shared" ca="1" si="1149"/>
        <v>2.1703344096167899E-9</v>
      </c>
      <c r="P2195" s="12">
        <f t="shared" ca="1" si="1149"/>
        <v>6.6190112336732669E-9</v>
      </c>
      <c r="Q2195" s="12">
        <f t="shared" ca="1" si="1149"/>
        <v>1.8963398663162867E-8</v>
      </c>
      <c r="R2195" s="12">
        <f t="shared" ca="1" si="1149"/>
        <v>5.1038256143057134E-8</v>
      </c>
      <c r="S2195" s="12">
        <f t="shared" ca="1" si="1149"/>
        <v>1.2904229370476964E-7</v>
      </c>
      <c r="T2195" s="12">
        <f t="shared" ca="1" si="1149"/>
        <v>3.0649607383858172E-7</v>
      </c>
      <c r="U2195" s="12">
        <f t="shared" ca="1" si="1149"/>
        <v>6.838712592659016E-7</v>
      </c>
      <c r="V2195" s="12">
        <f t="shared" ca="1" si="1149"/>
        <v>1.4334428531768347E-6</v>
      </c>
      <c r="W2195" s="12">
        <f t="shared" ca="1" si="1149"/>
        <v>2.8225588782225651E-6</v>
      </c>
      <c r="X2195" s="12">
        <f t="shared" ca="1" si="1149"/>
        <v>5.2211026434285439E-6</v>
      </c>
      <c r="Y2195" s="12">
        <f t="shared" ca="1" si="1149"/>
        <v>9.0727312671749203E-6</v>
      </c>
      <c r="Z2195" s="12">
        <f t="shared" ca="1" si="1149"/>
        <v>1.481052516208836E-5</v>
      </c>
      <c r="AA2195" s="12">
        <f t="shared" ca="1" si="1149"/>
        <v>2.2712213613577194E-5</v>
      </c>
      <c r="AB2195" s="12">
        <f t="shared" ca="1" si="1149"/>
        <v>3.2719379946739004E-5</v>
      </c>
      <c r="AC2195" s="12">
        <f t="shared" ca="1" si="1149"/>
        <v>4.4279964144694232E-5</v>
      </c>
      <c r="AD2195" s="12">
        <f t="shared" ca="1" si="1149"/>
        <v>5.6294511005307852E-5</v>
      </c>
      <c r="AE2195" s="12">
        <f t="shared" ca="1" si="1149"/>
        <v>6.7232836848136329E-5</v>
      </c>
      <c r="AF2195" s="12">
        <f t="shared" ca="1" si="1149"/>
        <v>7.5431616838059204E-5</v>
      </c>
      <c r="AG2195" s="12">
        <f t="shared" ca="1" si="1149"/>
        <v>7.9502720834711947E-5</v>
      </c>
      <c r="AH2195" s="12">
        <f t="shared" ca="1" si="1149"/>
        <v>7.8716751252837374E-5</v>
      </c>
      <c r="AI2195" s="12">
        <f t="shared" ca="1" si="1149"/>
        <v>7.321649367876395E-5</v>
      </c>
      <c r="AJ2195" s="12">
        <f t="shared" ca="1" si="1149"/>
        <v>6.3974556900961037E-5</v>
      </c>
      <c r="AK2195" s="12">
        <f t="shared" ca="1" si="1149"/>
        <v>5.2512445188851835E-5</v>
      </c>
      <c r="AL2195" s="12">
        <f t="shared" ca="1" si="1149"/>
        <v>4.0492425403608022E-5</v>
      </c>
      <c r="AM2195" s="12">
        <f t="shared" ca="1" si="1149"/>
        <v>2.9332017486145869E-5</v>
      </c>
      <c r="AN2195" s="12">
        <f t="shared" ca="1" si="1149"/>
        <v>1.9960282083130449E-5</v>
      </c>
      <c r="AO2195" s="12">
        <f t="shared" ca="1" si="1149"/>
        <v>1.2759921680839457E-5</v>
      </c>
      <c r="AP2195" s="12">
        <f t="shared" ca="1" si="1149"/>
        <v>7.6627726028684248E-6</v>
      </c>
      <c r="AQ2195" s="12">
        <f t="shared" ca="1" si="1149"/>
        <v>4.3229524818561613E-6</v>
      </c>
      <c r="AR2195" s="12">
        <f t="shared" ca="1" si="1149"/>
        <v>2.2910342439346894E-6</v>
      </c>
      <c r="AS2195" s="12">
        <f t="shared" ca="1" si="1149"/>
        <v>1.1406155665624518E-6</v>
      </c>
      <c r="AT2195" s="12">
        <f t="shared" ca="1" si="1149"/>
        <v>5.3346214013500905E-7</v>
      </c>
      <c r="AU2195" s="12">
        <f t="shared" ca="1" si="1149"/>
        <v>2.3438213524684208E-7</v>
      </c>
      <c r="AV2195" s="12">
        <f t="shared" ca="1" si="1149"/>
        <v>9.6739091558979213E-8</v>
      </c>
      <c r="AX2195" s="13">
        <f t="shared" si="1099"/>
        <v>9.7649486894463237E-3</v>
      </c>
    </row>
    <row r="2196" spans="1:50" x14ac:dyDescent="0.2">
      <c r="A2196" s="9" t="str">
        <f t="shared" si="1094"/>
        <v>Sao Tome and Principe</v>
      </c>
      <c r="C2196" s="20">
        <f t="shared" si="1095"/>
        <v>309.31353938875895</v>
      </c>
      <c r="D2196" s="15">
        <f t="shared" si="1096"/>
        <v>477.5563781582548</v>
      </c>
      <c r="E2196" s="23">
        <f t="shared" si="1097"/>
        <v>1</v>
      </c>
      <c r="F2196" s="15">
        <f t="shared" si="1100"/>
        <v>477.5563781582548</v>
      </c>
      <c r="H2196" s="12">
        <f t="shared" ref="H2196:AV2196" ca="1" si="1150">_xlfn.NORM.DIST(H$2017,$F2196,$B$37+$B$38*$F2196,FALSE)/$AV786*($F1248/1000)</f>
        <v>1.0906779162881225E-8</v>
      </c>
      <c r="I2196" s="12">
        <f t="shared" ca="1" si="1150"/>
        <v>3.4883902725726313E-8</v>
      </c>
      <c r="J2196" s="12">
        <f t="shared" ca="1" si="1150"/>
        <v>1.0481180705186564E-7</v>
      </c>
      <c r="K2196" s="12">
        <f t="shared" ca="1" si="1150"/>
        <v>2.958366292201484E-7</v>
      </c>
      <c r="L2196" s="12">
        <f t="shared" ca="1" si="1150"/>
        <v>7.8442292420432266E-7</v>
      </c>
      <c r="M2196" s="12">
        <f t="shared" ca="1" si="1150"/>
        <v>1.9539129157438508E-6</v>
      </c>
      <c r="N2196" s="12">
        <f t="shared" ca="1" si="1150"/>
        <v>4.5721105747797568E-6</v>
      </c>
      <c r="O2196" s="12">
        <f t="shared" ca="1" si="1150"/>
        <v>1.0050434588888948E-5</v>
      </c>
      <c r="P2196" s="12">
        <f t="shared" ca="1" si="1150"/>
        <v>2.0754369890593969E-5</v>
      </c>
      <c r="Q2196" s="12">
        <f t="shared" ca="1" si="1150"/>
        <v>4.026158413435143E-5</v>
      </c>
      <c r="R2196" s="12">
        <f t="shared" ca="1" si="1150"/>
        <v>7.3371730063475697E-5</v>
      </c>
      <c r="S2196" s="12">
        <f t="shared" ca="1" si="1150"/>
        <v>1.256097222928071E-4</v>
      </c>
      <c r="T2196" s="12">
        <f t="shared" ca="1" si="1150"/>
        <v>2.0201068725888091E-4</v>
      </c>
      <c r="U2196" s="12">
        <f t="shared" ca="1" si="1150"/>
        <v>3.0519824486368994E-4</v>
      </c>
      <c r="V2196" s="12">
        <f t="shared" ca="1" si="1150"/>
        <v>4.3315797249321702E-4</v>
      </c>
      <c r="W2196" s="12">
        <f t="shared" ca="1" si="1150"/>
        <v>5.7752021112971656E-4</v>
      </c>
      <c r="X2196" s="12">
        <f t="shared" ca="1" si="1150"/>
        <v>7.2334362422647204E-4</v>
      </c>
      <c r="Y2196" s="12">
        <f t="shared" ca="1" si="1150"/>
        <v>8.5109634003881186E-4</v>
      </c>
      <c r="Z2196" s="12">
        <f t="shared" ca="1" si="1150"/>
        <v>9.407395070497891E-4</v>
      </c>
      <c r="AA2196" s="12">
        <f t="shared" ca="1" si="1150"/>
        <v>9.7682471159122567E-4</v>
      </c>
      <c r="AB2196" s="12">
        <f t="shared" ca="1" si="1150"/>
        <v>9.5284111263280115E-4</v>
      </c>
      <c r="AC2196" s="12">
        <f t="shared" ca="1" si="1150"/>
        <v>8.7313406463291547E-4</v>
      </c>
      <c r="AD2196" s="12">
        <f t="shared" ca="1" si="1150"/>
        <v>7.5161938374405631E-4</v>
      </c>
      <c r="AE2196" s="12">
        <f t="shared" ca="1" si="1150"/>
        <v>6.0781526940002393E-4</v>
      </c>
      <c r="AF2196" s="12">
        <f t="shared" ca="1" si="1150"/>
        <v>4.6174461089739614E-4</v>
      </c>
      <c r="AG2196" s="12">
        <f t="shared" ca="1" si="1150"/>
        <v>3.2952522070557225E-4</v>
      </c>
      <c r="AH2196" s="12">
        <f t="shared" ca="1" si="1150"/>
        <v>2.2091849636390027E-4</v>
      </c>
      <c r="AI2196" s="12">
        <f t="shared" ca="1" si="1150"/>
        <v>1.3913362247821947E-4</v>
      </c>
      <c r="AJ2196" s="12">
        <f t="shared" ca="1" si="1150"/>
        <v>8.2316842103057305E-5</v>
      </c>
      <c r="AK2196" s="12">
        <f t="shared" ca="1" si="1150"/>
        <v>4.5751138421851539E-5</v>
      </c>
      <c r="AL2196" s="12">
        <f t="shared" ca="1" si="1150"/>
        <v>2.3887555198795334E-5</v>
      </c>
      <c r="AM2196" s="12">
        <f t="shared" ca="1" si="1150"/>
        <v>1.1716505401361965E-5</v>
      </c>
      <c r="AN2196" s="12">
        <f t="shared" ca="1" si="1150"/>
        <v>5.3985991925806478E-6</v>
      </c>
      <c r="AO2196" s="12">
        <f t="shared" ca="1" si="1150"/>
        <v>2.3367952900460827E-6</v>
      </c>
      <c r="AP2196" s="12">
        <f t="shared" ca="1" si="1150"/>
        <v>9.5020398339610127E-7</v>
      </c>
      <c r="AQ2196" s="12">
        <f t="shared" ca="1" si="1150"/>
        <v>3.6296907082853003E-7</v>
      </c>
      <c r="AR2196" s="12">
        <f t="shared" ca="1" si="1150"/>
        <v>1.3025037656212514E-7</v>
      </c>
      <c r="AS2196" s="12">
        <f t="shared" ca="1" si="1150"/>
        <v>4.3908130901879178E-8</v>
      </c>
      <c r="AT2196" s="12">
        <f t="shared" ca="1" si="1150"/>
        <v>1.3904888410133833E-8</v>
      </c>
      <c r="AU2196" s="12">
        <f t="shared" ca="1" si="1150"/>
        <v>4.1366298394928205E-9</v>
      </c>
      <c r="AV2196" s="12">
        <f t="shared" ca="1" si="1150"/>
        <v>1.1560654118374675E-9</v>
      </c>
      <c r="AX2196" s="13">
        <f t="shared" si="1099"/>
        <v>0.21900329614723757</v>
      </c>
    </row>
    <row r="2197" spans="1:50" x14ac:dyDescent="0.2">
      <c r="A2197" s="9" t="str">
        <f t="shared" si="1094"/>
        <v>Saudi Arabia</v>
      </c>
      <c r="C2197" s="20">
        <f t="shared" si="1095"/>
        <v>437.53416424018661</v>
      </c>
      <c r="D2197" s="15">
        <f t="shared" si="1096"/>
        <v>540.81674363882132</v>
      </c>
      <c r="E2197" s="23">
        <f t="shared" si="1097"/>
        <v>1</v>
      </c>
      <c r="F2197" s="15">
        <f t="shared" si="1100"/>
        <v>540.81674363882132</v>
      </c>
      <c r="H2197" s="12">
        <f t="shared" ref="H2197:AV2197" ca="1" si="1151">_xlfn.NORM.DIST(H$2017,$F2197,$B$37+$B$38*$F2197,FALSE)/$AV787*($F1249/1000)</f>
        <v>1.9245979506854046E-8</v>
      </c>
      <c r="I2197" s="12">
        <f t="shared" ca="1" si="1151"/>
        <v>7.2102883837011733E-8</v>
      </c>
      <c r="J2197" s="12">
        <f t="shared" ca="1" si="1151"/>
        <v>2.5375922904809339E-7</v>
      </c>
      <c r="K2197" s="12">
        <f t="shared" ca="1" si="1151"/>
        <v>8.38972357886564E-7</v>
      </c>
      <c r="L2197" s="12">
        <f t="shared" ca="1" si="1151"/>
        <v>2.605733838933659E-6</v>
      </c>
      <c r="M2197" s="12">
        <f t="shared" ca="1" si="1151"/>
        <v>7.6027209171649957E-6</v>
      </c>
      <c r="N2197" s="12">
        <f t="shared" ca="1" si="1151"/>
        <v>2.0838412903717208E-5</v>
      </c>
      <c r="O2197" s="12">
        <f t="shared" ca="1" si="1151"/>
        <v>5.3655818537494878E-5</v>
      </c>
      <c r="P2197" s="12">
        <f t="shared" ca="1" si="1151"/>
        <v>1.2978532975025886E-4</v>
      </c>
      <c r="Q2197" s="12">
        <f t="shared" ca="1" si="1151"/>
        <v>2.9491100563846791E-4</v>
      </c>
      <c r="R2197" s="12">
        <f t="shared" ca="1" si="1151"/>
        <v>6.2952495427582255E-4</v>
      </c>
      <c r="S2197" s="12">
        <f t="shared" ca="1" si="1151"/>
        <v>1.2623840978079547E-3</v>
      </c>
      <c r="T2197" s="12">
        <f t="shared" ca="1" si="1151"/>
        <v>2.3780811745703692E-3</v>
      </c>
      <c r="U2197" s="12">
        <f t="shared" ca="1" si="1151"/>
        <v>4.2084137382549982E-3</v>
      </c>
      <c r="V2197" s="12">
        <f t="shared" ca="1" si="1151"/>
        <v>6.9962735095692634E-3</v>
      </c>
      <c r="W2197" s="12">
        <f t="shared" ca="1" si="1151"/>
        <v>1.0926264856567053E-2</v>
      </c>
      <c r="X2197" s="12">
        <f t="shared" ca="1" si="1151"/>
        <v>1.6029990431703747E-2</v>
      </c>
      <c r="Y2197" s="12">
        <f t="shared" ca="1" si="1151"/>
        <v>2.2092832371105656E-2</v>
      </c>
      <c r="Z2197" s="12">
        <f t="shared" ca="1" si="1151"/>
        <v>2.8603957658385713E-2</v>
      </c>
      <c r="AA2197" s="12">
        <f t="shared" ca="1" si="1151"/>
        <v>3.4790242064417991E-2</v>
      </c>
      <c r="AB2197" s="12">
        <f t="shared" ca="1" si="1151"/>
        <v>3.9750753866289117E-2</v>
      </c>
      <c r="AC2197" s="12">
        <f t="shared" ca="1" si="1151"/>
        <v>4.2666781438264779E-2</v>
      </c>
      <c r="AD2197" s="12">
        <f t="shared" ca="1" si="1151"/>
        <v>4.3022039216320473E-2</v>
      </c>
      <c r="AE2197" s="12">
        <f t="shared" ca="1" si="1151"/>
        <v>4.0751978204378363E-2</v>
      </c>
      <c r="AF2197" s="12">
        <f t="shared" ca="1" si="1151"/>
        <v>3.6262938526908296E-2</v>
      </c>
      <c r="AG2197" s="12">
        <f t="shared" ca="1" si="1151"/>
        <v>3.0313346727788217E-2</v>
      </c>
      <c r="AH2197" s="12">
        <f t="shared" ca="1" si="1151"/>
        <v>2.3804626694012242E-2</v>
      </c>
      <c r="AI2197" s="12">
        <f t="shared" ca="1" si="1151"/>
        <v>1.7560846967015039E-2</v>
      </c>
      <c r="AJ2197" s="12">
        <f t="shared" ca="1" si="1151"/>
        <v>1.2169875524503288E-2</v>
      </c>
      <c r="AK2197" s="12">
        <f t="shared" ca="1" si="1151"/>
        <v>7.922886036391923E-3</v>
      </c>
      <c r="AL2197" s="12">
        <f t="shared" ca="1" si="1151"/>
        <v>4.8454852594698528E-3</v>
      </c>
      <c r="AM2197" s="12">
        <f t="shared" ca="1" si="1151"/>
        <v>2.7838622335651392E-3</v>
      </c>
      <c r="AN2197" s="12">
        <f t="shared" ca="1" si="1151"/>
        <v>1.5025010935913888E-3</v>
      </c>
      <c r="AO2197" s="12">
        <f t="shared" ca="1" si="1151"/>
        <v>7.6179558104678882E-4</v>
      </c>
      <c r="AP2197" s="12">
        <f t="shared" ca="1" si="1151"/>
        <v>3.6284295596223168E-4</v>
      </c>
      <c r="AQ2197" s="12">
        <f t="shared" ca="1" si="1151"/>
        <v>1.6235121324596139E-4</v>
      </c>
      <c r="AR2197" s="12">
        <f t="shared" ca="1" si="1151"/>
        <v>6.8241564587924683E-5</v>
      </c>
      <c r="AS2197" s="12">
        <f t="shared" ca="1" si="1151"/>
        <v>2.6946291729984106E-5</v>
      </c>
      <c r="AT2197" s="12">
        <f t="shared" ca="1" si="1151"/>
        <v>9.995525559781655E-6</v>
      </c>
      <c r="AU2197" s="12">
        <f t="shared" ca="1" si="1151"/>
        <v>3.4831233580366397E-6</v>
      </c>
      <c r="AV2197" s="12">
        <f t="shared" ca="1" si="1151"/>
        <v>1.1402200465090553E-6</v>
      </c>
      <c r="AX2197" s="13">
        <f t="shared" si="1099"/>
        <v>7.9540748101208703E-2</v>
      </c>
    </row>
    <row r="2198" spans="1:50" x14ac:dyDescent="0.2">
      <c r="A2198" s="9" t="str">
        <f t="shared" si="1094"/>
        <v>Senegal</v>
      </c>
      <c r="C2198" s="20">
        <f t="shared" si="1095"/>
        <v>259.32078129293143</v>
      </c>
      <c r="D2198" s="15">
        <f t="shared" si="1096"/>
        <v>452.38684279099357</v>
      </c>
      <c r="E2198" s="23">
        <f t="shared" si="1097"/>
        <v>1</v>
      </c>
      <c r="F2198" s="15">
        <f t="shared" si="1100"/>
        <v>452.38684279099357</v>
      </c>
      <c r="H2198" s="12">
        <f t="shared" ref="H2198:AV2198" ca="1" si="1152">_xlfn.NORM.DIST(H$2017,$F2198,$B$37+$B$38*$F2198,FALSE)/$AV788*($F1250/1000)</f>
        <v>3.1184712188624903E-6</v>
      </c>
      <c r="I2198" s="12">
        <f t="shared" ca="1" si="1152"/>
        <v>9.3657554007092268E-6</v>
      </c>
      <c r="J2198" s="12">
        <f t="shared" ca="1" si="1152"/>
        <v>2.6424116626472924E-5</v>
      </c>
      <c r="K2198" s="12">
        <f t="shared" ca="1" si="1152"/>
        <v>7.0034936381792079E-5</v>
      </c>
      <c r="L2198" s="12">
        <f t="shared" ca="1" si="1152"/>
        <v>1.7437555156906762E-4</v>
      </c>
      <c r="M2198" s="12">
        <f t="shared" ca="1" si="1152"/>
        <v>4.0786181269864816E-4</v>
      </c>
      <c r="N2198" s="12">
        <f t="shared" ca="1" si="1152"/>
        <v>8.9618380338693092E-4</v>
      </c>
      <c r="O2198" s="12">
        <f t="shared" ca="1" si="1152"/>
        <v>1.8498551849872359E-3</v>
      </c>
      <c r="P2198" s="12">
        <f t="shared" ca="1" si="1152"/>
        <v>3.5870296505098299E-3</v>
      </c>
      <c r="Q2198" s="12">
        <f t="shared" ca="1" si="1152"/>
        <v>6.53414543811615E-3</v>
      </c>
      <c r="R2198" s="12">
        <f t="shared" ca="1" si="1152"/>
        <v>1.1181478214980209E-2</v>
      </c>
      <c r="S2198" s="12">
        <f t="shared" ca="1" si="1152"/>
        <v>1.797489002827744E-2</v>
      </c>
      <c r="T2198" s="12">
        <f t="shared" ca="1" si="1152"/>
        <v>2.7145000683268108E-2</v>
      </c>
      <c r="U2198" s="12">
        <f t="shared" ca="1" si="1152"/>
        <v>3.8509693911379698E-2</v>
      </c>
      <c r="V2198" s="12">
        <f t="shared" ca="1" si="1152"/>
        <v>5.1322389860534813E-2</v>
      </c>
      <c r="W2198" s="12">
        <f t="shared" ca="1" si="1152"/>
        <v>6.425401508774832E-2</v>
      </c>
      <c r="X2198" s="12">
        <f t="shared" ca="1" si="1152"/>
        <v>7.5570146712176434E-2</v>
      </c>
      <c r="Y2198" s="12">
        <f t="shared" ca="1" si="1152"/>
        <v>8.349430512339269E-2</v>
      </c>
      <c r="Z2198" s="12">
        <f t="shared" ca="1" si="1152"/>
        <v>8.6660270213372956E-2</v>
      </c>
      <c r="AA2198" s="12">
        <f t="shared" ca="1" si="1152"/>
        <v>8.4496713606061757E-2</v>
      </c>
      <c r="AB2198" s="12">
        <f t="shared" ca="1" si="1152"/>
        <v>7.7395585829931501E-2</v>
      </c>
      <c r="AC2198" s="12">
        <f t="shared" ca="1" si="1152"/>
        <v>6.6596155811061611E-2</v>
      </c>
      <c r="AD2198" s="12">
        <f t="shared" ca="1" si="1152"/>
        <v>5.383177801975296E-2</v>
      </c>
      <c r="AE2198" s="12">
        <f t="shared" ca="1" si="1152"/>
        <v>4.0877552317272768E-2</v>
      </c>
      <c r="AF2198" s="12">
        <f t="shared" ca="1" si="1152"/>
        <v>2.9160007847476466E-2</v>
      </c>
      <c r="AG2198" s="12">
        <f t="shared" ca="1" si="1152"/>
        <v>1.9541009005627219E-2</v>
      </c>
      <c r="AH2198" s="12">
        <f t="shared" ca="1" si="1152"/>
        <v>1.2301637581370262E-2</v>
      </c>
      <c r="AI2198" s="12">
        <f t="shared" ca="1" si="1152"/>
        <v>7.2750413521863013E-3</v>
      </c>
      <c r="AJ2198" s="12">
        <f t="shared" ca="1" si="1152"/>
        <v>4.0417048848989667E-3</v>
      </c>
      <c r="AK2198" s="12">
        <f t="shared" ca="1" si="1152"/>
        <v>2.1093581589584128E-3</v>
      </c>
      <c r="AL2198" s="12">
        <f t="shared" ca="1" si="1152"/>
        <v>1.034171701720649E-3</v>
      </c>
      <c r="AM2198" s="12">
        <f t="shared" ca="1" si="1152"/>
        <v>4.7631204876864288E-4</v>
      </c>
      <c r="AN2198" s="12">
        <f t="shared" ca="1" si="1152"/>
        <v>2.0608533097612604E-4</v>
      </c>
      <c r="AO2198" s="12">
        <f t="shared" ca="1" si="1152"/>
        <v>8.3764343192185722E-5</v>
      </c>
      <c r="AP2198" s="12">
        <f t="shared" ca="1" si="1152"/>
        <v>3.1983640094299296E-5</v>
      </c>
      <c r="AQ2198" s="12">
        <f t="shared" ca="1" si="1152"/>
        <v>1.1472371103812268E-5</v>
      </c>
      <c r="AR2198" s="12">
        <f t="shared" ca="1" si="1152"/>
        <v>3.8657617000843186E-6</v>
      </c>
      <c r="AS2198" s="12">
        <f t="shared" ca="1" si="1152"/>
        <v>1.2236960718536932E-6</v>
      </c>
      <c r="AT2198" s="12">
        <f t="shared" ca="1" si="1152"/>
        <v>3.6388876559395976E-7</v>
      </c>
      <c r="AU2198" s="12">
        <f t="shared" ca="1" si="1152"/>
        <v>1.0165302909421323E-7</v>
      </c>
      <c r="AV2198" s="12">
        <f t="shared" ca="1" si="1152"/>
        <v>2.6676484469695399E-8</v>
      </c>
      <c r="AX2198" s="13">
        <f t="shared" si="1099"/>
        <v>0.30018502775823386</v>
      </c>
    </row>
    <row r="2199" spans="1:50" x14ac:dyDescent="0.2">
      <c r="A2199" s="9" t="str">
        <f t="shared" si="1094"/>
        <v>Serbia</v>
      </c>
      <c r="C2199" s="20">
        <f t="shared" si="1095"/>
        <v>537.18787070854455</v>
      </c>
      <c r="D2199" s="15">
        <f t="shared" si="1096"/>
        <v>590.40451459217934</v>
      </c>
      <c r="E2199" s="23">
        <f t="shared" si="1097"/>
        <v>1</v>
      </c>
      <c r="F2199" s="15">
        <f t="shared" si="1100"/>
        <v>590.40451459217934</v>
      </c>
      <c r="H2199" s="12">
        <f t="shared" ref="H2199:AV2199" ca="1" si="1153">_xlfn.NORM.DIST(H$2017,$F2199,$B$37+$B$38*$F2199,FALSE)/$AV789*($F1251/1000)</f>
        <v>1.3292391125871313E-10</v>
      </c>
      <c r="I2199" s="12">
        <f t="shared" ca="1" si="1153"/>
        <v>5.6370899678370475E-10</v>
      </c>
      <c r="J2199" s="12">
        <f t="shared" ca="1" si="1153"/>
        <v>2.2457603789034509E-9</v>
      </c>
      <c r="K2199" s="12">
        <f t="shared" ca="1" si="1153"/>
        <v>8.4048208267420732E-9</v>
      </c>
      <c r="L2199" s="12">
        <f t="shared" ca="1" si="1153"/>
        <v>2.9549497411990987E-8</v>
      </c>
      <c r="M2199" s="12">
        <f t="shared" ca="1" si="1153"/>
        <v>9.7595171721958891E-8</v>
      </c>
      <c r="N2199" s="12">
        <f t="shared" ca="1" si="1153"/>
        <v>3.0280508316159351E-7</v>
      </c>
      <c r="O2199" s="12">
        <f t="shared" ca="1" si="1153"/>
        <v>8.8258102276734293E-7</v>
      </c>
      <c r="P2199" s="12">
        <f t="shared" ca="1" si="1153"/>
        <v>2.4165879387350479E-6</v>
      </c>
      <c r="Q2199" s="12">
        <f t="shared" ca="1" si="1153"/>
        <v>6.2159457719008943E-6</v>
      </c>
      <c r="R2199" s="12">
        <f t="shared" ca="1" si="1153"/>
        <v>1.5019947868938595E-5</v>
      </c>
      <c r="S2199" s="12">
        <f t="shared" ca="1" si="1153"/>
        <v>3.4094649370916545E-5</v>
      </c>
      <c r="T2199" s="12">
        <f t="shared" ca="1" si="1153"/>
        <v>7.2704388593437349E-5</v>
      </c>
      <c r="U2199" s="12">
        <f t="shared" ca="1" si="1153"/>
        <v>1.4564367187648147E-4</v>
      </c>
      <c r="V2199" s="12">
        <f t="shared" ca="1" si="1153"/>
        <v>2.7408117495594895E-4</v>
      </c>
      <c r="W2199" s="12">
        <f t="shared" ca="1" si="1153"/>
        <v>4.8453303270082587E-4</v>
      </c>
      <c r="X2199" s="12">
        <f t="shared" ca="1" si="1153"/>
        <v>8.0468177961285682E-4</v>
      </c>
      <c r="Y2199" s="12">
        <f t="shared" ca="1" si="1153"/>
        <v>1.2553983115299152E-3</v>
      </c>
      <c r="Z2199" s="12">
        <f t="shared" ca="1" si="1153"/>
        <v>1.8399054573301702E-3</v>
      </c>
      <c r="AA2199" s="12">
        <f t="shared" ca="1" si="1153"/>
        <v>2.5331801125210115E-3</v>
      </c>
      <c r="AB2199" s="12">
        <f t="shared" ca="1" si="1153"/>
        <v>3.2763721596189834E-3</v>
      </c>
      <c r="AC2199" s="12">
        <f t="shared" ca="1" si="1153"/>
        <v>3.9808606827176239E-3</v>
      </c>
      <c r="AD2199" s="12">
        <f t="shared" ca="1" si="1153"/>
        <v>4.5437803161698168E-3</v>
      </c>
      <c r="AE2199" s="12">
        <f t="shared" ca="1" si="1153"/>
        <v>4.8720783931065926E-3</v>
      </c>
      <c r="AF2199" s="12">
        <f t="shared" ca="1" si="1153"/>
        <v>4.9075847048152205E-3</v>
      </c>
      <c r="AG2199" s="12">
        <f t="shared" ca="1" si="1153"/>
        <v>4.6438473539618013E-3</v>
      </c>
      <c r="AH2199" s="12">
        <f t="shared" ca="1" si="1153"/>
        <v>4.1280472744542433E-3</v>
      </c>
      <c r="AI2199" s="12">
        <f t="shared" ca="1" si="1153"/>
        <v>3.4472119253317578E-3</v>
      </c>
      <c r="AJ2199" s="12">
        <f t="shared" ca="1" si="1153"/>
        <v>2.7042566083601209E-3</v>
      </c>
      <c r="AK2199" s="12">
        <f t="shared" ca="1" si="1153"/>
        <v>1.9928949686169903E-3</v>
      </c>
      <c r="AL2199" s="12">
        <f t="shared" ca="1" si="1153"/>
        <v>1.3796772930132742E-3</v>
      </c>
      <c r="AM2199" s="12">
        <f t="shared" ca="1" si="1153"/>
        <v>8.9727840883403471E-4</v>
      </c>
      <c r="AN2199" s="12">
        <f t="shared" ca="1" si="1153"/>
        <v>5.4819303475470388E-4</v>
      </c>
      <c r="AO2199" s="12">
        <f t="shared" ca="1" si="1153"/>
        <v>3.1462730027847574E-4</v>
      </c>
      <c r="AP2199" s="12">
        <f t="shared" ca="1" si="1153"/>
        <v>1.6963516642778132E-4</v>
      </c>
      <c r="AQ2199" s="12">
        <f t="shared" ca="1" si="1153"/>
        <v>8.5919545209822807E-5</v>
      </c>
      <c r="AR2199" s="12">
        <f t="shared" ca="1" si="1153"/>
        <v>4.0881295023274877E-5</v>
      </c>
      <c r="AS2199" s="12">
        <f t="shared" ca="1" si="1153"/>
        <v>1.8273170853407596E-5</v>
      </c>
      <c r="AT2199" s="12">
        <f t="shared" ca="1" si="1153"/>
        <v>7.6729042707958894E-6</v>
      </c>
      <c r="AU2199" s="12">
        <f t="shared" ca="1" si="1153"/>
        <v>3.0266502607900185E-6</v>
      </c>
      <c r="AV2199" s="12">
        <f t="shared" ca="1" si="1153"/>
        <v>1.1215568558711919E-6</v>
      </c>
      <c r="AX2199" s="13">
        <f t="shared" si="1099"/>
        <v>2.8452152382824992E-2</v>
      </c>
    </row>
    <row r="2200" spans="1:50" x14ac:dyDescent="0.2">
      <c r="A2200" s="9" t="str">
        <f t="shared" si="1094"/>
        <v>Seychelles</v>
      </c>
      <c r="C2200" s="20">
        <f t="shared" si="1095"/>
        <v>386.6215014133229</v>
      </c>
      <c r="D2200" s="15">
        <f t="shared" si="1096"/>
        <v>515.99087215613235</v>
      </c>
      <c r="E2200" s="23">
        <f t="shared" si="1097"/>
        <v>1</v>
      </c>
      <c r="F2200" s="15">
        <f t="shared" si="1100"/>
        <v>515.99087215613235</v>
      </c>
      <c r="H2200" s="12">
        <f t="shared" ref="H2200:AV2200" ca="1" si="1154">_xlfn.NORM.DIST(H$2017,$F2200,$B$37+$B$38*$F2200,FALSE)/$AV790*($F1252/1000)</f>
        <v>1.9360766938663757E-10</v>
      </c>
      <c r="I2200" s="12">
        <f t="shared" ca="1" si="1154"/>
        <v>6.8168042913737503E-10</v>
      </c>
      <c r="J2200" s="12">
        <f t="shared" ca="1" si="1154"/>
        <v>2.254735949328084E-9</v>
      </c>
      <c r="K2200" s="12">
        <f t="shared" ca="1" si="1154"/>
        <v>7.0059518414245453E-9</v>
      </c>
      <c r="L2200" s="12">
        <f t="shared" ca="1" si="1154"/>
        <v>2.0450088932102534E-8</v>
      </c>
      <c r="M2200" s="12">
        <f t="shared" ca="1" si="1154"/>
        <v>5.6076364389843217E-8</v>
      </c>
      <c r="N2200" s="12">
        <f t="shared" ca="1" si="1154"/>
        <v>1.4445117945435391E-7</v>
      </c>
      <c r="O2200" s="12">
        <f t="shared" ca="1" si="1154"/>
        <v>3.4955774592171758E-7</v>
      </c>
      <c r="P2200" s="12">
        <f t="shared" ca="1" si="1154"/>
        <v>7.9464538043955352E-7</v>
      </c>
      <c r="Q2200" s="12">
        <f t="shared" ca="1" si="1154"/>
        <v>1.6970099579485999E-6</v>
      </c>
      <c r="R2200" s="12">
        <f t="shared" ca="1" si="1154"/>
        <v>3.4044896117165237E-6</v>
      </c>
      <c r="S2200" s="12">
        <f t="shared" ca="1" si="1154"/>
        <v>6.416175444219168E-6</v>
      </c>
      <c r="T2200" s="12">
        <f t="shared" ca="1" si="1154"/>
        <v>1.1359443170132225E-5</v>
      </c>
      <c r="U2200" s="12">
        <f t="shared" ca="1" si="1154"/>
        <v>1.8892718358047429E-5</v>
      </c>
      <c r="V2200" s="12">
        <f t="shared" ca="1" si="1154"/>
        <v>2.9518103590621813E-5</v>
      </c>
      <c r="W2200" s="12">
        <f t="shared" ca="1" si="1154"/>
        <v>4.3325047698566189E-5</v>
      </c>
      <c r="X2200" s="12">
        <f t="shared" ca="1" si="1154"/>
        <v>5.97373896670291E-5</v>
      </c>
      <c r="Y2200" s="12">
        <f t="shared" ca="1" si="1154"/>
        <v>7.7376668712377572E-5</v>
      </c>
      <c r="Z2200" s="12">
        <f t="shared" ca="1" si="1154"/>
        <v>9.4152186434755088E-5</v>
      </c>
      <c r="AA2200" s="12">
        <f t="shared" ca="1" si="1154"/>
        <v>1.0762356809789907E-4</v>
      </c>
      <c r="AB2200" s="12">
        <f t="shared" ca="1" si="1154"/>
        <v>1.1556889417527475E-4</v>
      </c>
      <c r="AC2200" s="12">
        <f t="shared" ca="1" si="1154"/>
        <v>1.1658189866922674E-4</v>
      </c>
      <c r="AD2200" s="12">
        <f t="shared" ca="1" si="1154"/>
        <v>1.1047852954089506E-4</v>
      </c>
      <c r="AE2200" s="12">
        <f t="shared" ca="1" si="1154"/>
        <v>9.8351557368500699E-5</v>
      </c>
      <c r="AF2200" s="12">
        <f t="shared" ca="1" si="1154"/>
        <v>8.2251001022842288E-5</v>
      </c>
      <c r="AG2200" s="12">
        <f t="shared" ca="1" si="1154"/>
        <v>6.4618628781759878E-5</v>
      </c>
      <c r="AH2200" s="12">
        <f t="shared" ca="1" si="1154"/>
        <v>4.7690390512710628E-5</v>
      </c>
      <c r="AI2200" s="12">
        <f t="shared" ca="1" si="1154"/>
        <v>3.306439756470206E-5</v>
      </c>
      <c r="AJ2200" s="12">
        <f t="shared" ca="1" si="1154"/>
        <v>2.1535102573972217E-5</v>
      </c>
      <c r="AK2200" s="12">
        <f t="shared" ca="1" si="1154"/>
        <v>1.3176190646744443E-5</v>
      </c>
      <c r="AL2200" s="12">
        <f t="shared" ca="1" si="1154"/>
        <v>7.5733737539801427E-6</v>
      </c>
      <c r="AM2200" s="12">
        <f t="shared" ca="1" si="1154"/>
        <v>4.0892673533323829E-6</v>
      </c>
      <c r="AN2200" s="12">
        <f t="shared" ca="1" si="1154"/>
        <v>2.0742362283165139E-6</v>
      </c>
      <c r="AO2200" s="12">
        <f t="shared" ca="1" si="1154"/>
        <v>9.8838812784793351E-7</v>
      </c>
      <c r="AP2200" s="12">
        <f t="shared" ca="1" si="1154"/>
        <v>4.4243901818836914E-7</v>
      </c>
      <c r="AQ2200" s="12">
        <f t="shared" ca="1" si="1154"/>
        <v>1.8605267328701233E-7</v>
      </c>
      <c r="AR2200" s="12">
        <f t="shared" ca="1" si="1154"/>
        <v>7.3497912446573901E-8</v>
      </c>
      <c r="AS2200" s="12">
        <f t="shared" ca="1" si="1154"/>
        <v>2.7275372371730266E-8</v>
      </c>
      <c r="AT2200" s="12">
        <f t="shared" ca="1" si="1154"/>
        <v>9.5087398939090448E-9</v>
      </c>
      <c r="AU2200" s="12">
        <f t="shared" ca="1" si="1154"/>
        <v>3.1140948896568429E-9</v>
      </c>
      <c r="AV2200" s="12">
        <f t="shared" ca="1" si="1154"/>
        <v>9.5807015336449079E-10</v>
      </c>
      <c r="AX2200" s="13">
        <f t="shared" si="1099"/>
        <v>0.12304298571357648</v>
      </c>
    </row>
    <row r="2201" spans="1:50" x14ac:dyDescent="0.2">
      <c r="A2201" s="9" t="str">
        <f t="shared" si="1094"/>
        <v>Sierra Leone</v>
      </c>
      <c r="C2201" s="20">
        <f t="shared" si="1095"/>
        <v>269.52756297342171</v>
      </c>
      <c r="D2201" s="15">
        <f t="shared" si="1096"/>
        <v>457.82256072897667</v>
      </c>
      <c r="E2201" s="23">
        <f t="shared" si="1097"/>
        <v>1</v>
      </c>
      <c r="F2201" s="15">
        <f t="shared" si="1100"/>
        <v>457.82256072897667</v>
      </c>
      <c r="H2201" s="12">
        <f t="shared" ref="H2201:AV2201" ca="1" si="1155">_xlfn.NORM.DIST(H$2017,$F2201,$B$37+$B$38*$F2201,FALSE)/$AV791*($F1253/1000)</f>
        <v>6.8956262352647743E-7</v>
      </c>
      <c r="I2201" s="12">
        <f t="shared" ca="1" si="1155"/>
        <v>2.0993098345510553E-6</v>
      </c>
      <c r="J2201" s="12">
        <f t="shared" ca="1" si="1155"/>
        <v>6.0039347281660193E-6</v>
      </c>
      <c r="K2201" s="12">
        <f t="shared" ca="1" si="1155"/>
        <v>1.6130654117120254E-5</v>
      </c>
      <c r="L2201" s="12">
        <f t="shared" ca="1" si="1155"/>
        <v>4.0712201796818404E-5</v>
      </c>
      <c r="M2201" s="12">
        <f t="shared" ca="1" si="1155"/>
        <v>9.6528108699241687E-5</v>
      </c>
      <c r="N2201" s="12">
        <f t="shared" ca="1" si="1155"/>
        <v>2.1500056361954543E-4</v>
      </c>
      <c r="O2201" s="12">
        <f t="shared" ca="1" si="1155"/>
        <v>4.4986478122060997E-4</v>
      </c>
      <c r="P2201" s="12">
        <f t="shared" ca="1" si="1155"/>
        <v>8.8426204813845484E-4</v>
      </c>
      <c r="Q2201" s="12">
        <f t="shared" ca="1" si="1155"/>
        <v>1.6328134601764543E-3</v>
      </c>
      <c r="R2201" s="12">
        <f t="shared" ca="1" si="1155"/>
        <v>2.8323619586384085E-3</v>
      </c>
      <c r="S2201" s="12">
        <f t="shared" ca="1" si="1155"/>
        <v>4.6154869625808859E-3</v>
      </c>
      <c r="T2201" s="12">
        <f t="shared" ca="1" si="1155"/>
        <v>7.065499975428549E-3</v>
      </c>
      <c r="U2201" s="12">
        <f t="shared" ca="1" si="1155"/>
        <v>1.0160728917095045E-2</v>
      </c>
      <c r="V2201" s="12">
        <f t="shared" ca="1" si="1155"/>
        <v>1.3726614124880554E-2</v>
      </c>
      <c r="W2201" s="12">
        <f t="shared" ca="1" si="1155"/>
        <v>1.7420418356879457E-2</v>
      </c>
      <c r="X2201" s="12">
        <f t="shared" ca="1" si="1155"/>
        <v>2.0768748665233955E-2</v>
      </c>
      <c r="Y2201" s="12">
        <f t="shared" ca="1" si="1155"/>
        <v>2.3260480174736083E-2</v>
      </c>
      <c r="Z2201" s="12">
        <f t="shared" ca="1" si="1155"/>
        <v>2.4472797448996064E-2</v>
      </c>
      <c r="AA2201" s="12">
        <f t="shared" ca="1" si="1155"/>
        <v>2.4188289094505478E-2</v>
      </c>
      <c r="AB2201" s="12">
        <f t="shared" ca="1" si="1155"/>
        <v>2.2458631033573817E-2</v>
      </c>
      <c r="AC2201" s="12">
        <f t="shared" ca="1" si="1155"/>
        <v>1.9589258846127465E-2</v>
      </c>
      <c r="AD2201" s="12">
        <f t="shared" ca="1" si="1155"/>
        <v>1.6051267200915036E-2</v>
      </c>
      <c r="AE2201" s="12">
        <f t="shared" ca="1" si="1155"/>
        <v>1.2355412196477334E-2</v>
      </c>
      <c r="AF2201" s="12">
        <f t="shared" ca="1" si="1155"/>
        <v>8.9343250293205077E-3</v>
      </c>
      <c r="AG2201" s="12">
        <f t="shared" ca="1" si="1155"/>
        <v>6.069079858861205E-3</v>
      </c>
      <c r="AH2201" s="12">
        <f t="shared" ca="1" si="1155"/>
        <v>3.8729380578424399E-3</v>
      </c>
      <c r="AI2201" s="12">
        <f t="shared" ca="1" si="1155"/>
        <v>2.3217467431109187E-3</v>
      </c>
      <c r="AJ2201" s="12">
        <f t="shared" ca="1" si="1155"/>
        <v>1.3075121516543662E-3</v>
      </c>
      <c r="AK2201" s="12">
        <f t="shared" ca="1" si="1155"/>
        <v>6.9172459446717276E-4</v>
      </c>
      <c r="AL2201" s="12">
        <f t="shared" ca="1" si="1155"/>
        <v>3.4377737884187521E-4</v>
      </c>
      <c r="AM2201" s="12">
        <f t="shared" ca="1" si="1155"/>
        <v>1.605010837961929E-4</v>
      </c>
      <c r="AN2201" s="12">
        <f t="shared" ca="1" si="1155"/>
        <v>7.0393934162968702E-5</v>
      </c>
      <c r="AO2201" s="12">
        <f t="shared" ca="1" si="1155"/>
        <v>2.9003412596842339E-5</v>
      </c>
      <c r="AP2201" s="12">
        <f t="shared" ca="1" si="1155"/>
        <v>1.1225858375011505E-5</v>
      </c>
      <c r="AQ2201" s="12">
        <f t="shared" ca="1" si="1155"/>
        <v>4.0817519773518458E-6</v>
      </c>
      <c r="AR2201" s="12">
        <f t="shared" ca="1" si="1155"/>
        <v>1.3942166332029838E-6</v>
      </c>
      <c r="AS2201" s="12">
        <f t="shared" ca="1" si="1155"/>
        <v>4.4737375451068413E-7</v>
      </c>
      <c r="AT2201" s="12">
        <f t="shared" ca="1" si="1155"/>
        <v>1.348550889743001E-7</v>
      </c>
      <c r="AU2201" s="12">
        <f t="shared" ca="1" si="1155"/>
        <v>3.8187459971936314E-8</v>
      </c>
      <c r="AV2201" s="12">
        <f t="shared" ca="1" si="1155"/>
        <v>1.015852841438122E-8</v>
      </c>
      <c r="AX2201" s="13">
        <f t="shared" si="1099"/>
        <v>0.28155590618858972</v>
      </c>
    </row>
    <row r="2202" spans="1:50" x14ac:dyDescent="0.2">
      <c r="A2202" s="9" t="str">
        <f t="shared" si="1094"/>
        <v>Singapore</v>
      </c>
      <c r="C2202" s="20">
        <f t="shared" si="1095"/>
        <v>579.792559172609</v>
      </c>
      <c r="D2202" s="15">
        <f t="shared" si="1096"/>
        <v>612.05553278463765</v>
      </c>
      <c r="E2202" s="23">
        <f t="shared" si="1097"/>
        <v>1</v>
      </c>
      <c r="F2202" s="15">
        <f t="shared" si="1100"/>
        <v>612.05553278463765</v>
      </c>
      <c r="H2202" s="12">
        <f t="shared" ref="H2202:AV2202" ca="1" si="1156">_xlfn.NORM.DIST(H$2017,$F2202,$B$37+$B$38*$F2202,FALSE)/$AV792*($F1254/1000)</f>
        <v>3.1521939096453188E-11</v>
      </c>
      <c r="I2202" s="12">
        <f t="shared" ca="1" si="1156"/>
        <v>1.411146406969377E-10</v>
      </c>
      <c r="J2202" s="12">
        <f t="shared" ca="1" si="1156"/>
        <v>5.9345503370912856E-10</v>
      </c>
      <c r="K2202" s="12">
        <f t="shared" ca="1" si="1156"/>
        <v>2.3445535490151919E-9</v>
      </c>
      <c r="L2202" s="12">
        <f t="shared" ca="1" si="1156"/>
        <v>8.7013991234609063E-9</v>
      </c>
      <c r="M2202" s="12">
        <f t="shared" ca="1" si="1156"/>
        <v>3.0337138756187261E-8</v>
      </c>
      <c r="N2202" s="12">
        <f t="shared" ca="1" si="1156"/>
        <v>9.9361180131284935E-8</v>
      </c>
      <c r="O2202" s="12">
        <f t="shared" ca="1" si="1156"/>
        <v>3.0571409263846895E-7</v>
      </c>
      <c r="P2202" s="12">
        <f t="shared" ca="1" si="1156"/>
        <v>8.8363065068900371E-7</v>
      </c>
      <c r="Q2202" s="12">
        <f t="shared" ca="1" si="1156"/>
        <v>2.3992896451252873E-6</v>
      </c>
      <c r="R2202" s="12">
        <f t="shared" ca="1" si="1156"/>
        <v>6.1199966204291186E-6</v>
      </c>
      <c r="S2202" s="12">
        <f t="shared" ca="1" si="1156"/>
        <v>1.4664804573148115E-5</v>
      </c>
      <c r="T2202" s="12">
        <f t="shared" ca="1" si="1156"/>
        <v>3.3010946158218414E-5</v>
      </c>
      <c r="U2202" s="12">
        <f t="shared" ca="1" si="1156"/>
        <v>6.9806563632116269E-5</v>
      </c>
      <c r="V2202" s="12">
        <f t="shared" ca="1" si="1156"/>
        <v>1.3867275434458992E-4</v>
      </c>
      <c r="W2202" s="12">
        <f t="shared" ca="1" si="1156"/>
        <v>2.5878709693872014E-4</v>
      </c>
      <c r="X2202" s="12">
        <f t="shared" ca="1" si="1156"/>
        <v>4.536811035191499E-4</v>
      </c>
      <c r="Y2202" s="12">
        <f t="shared" ca="1" si="1156"/>
        <v>7.4716300041131032E-4</v>
      </c>
      <c r="Z2202" s="12">
        <f t="shared" ca="1" si="1156"/>
        <v>1.1559435316659372E-3</v>
      </c>
      <c r="AA2202" s="12">
        <f t="shared" ca="1" si="1156"/>
        <v>1.6800200921870971E-3</v>
      </c>
      <c r="AB2202" s="12">
        <f t="shared" ca="1" si="1156"/>
        <v>2.2937650289737506E-3</v>
      </c>
      <c r="AC2202" s="12">
        <f t="shared" ca="1" si="1156"/>
        <v>2.9419817441310343E-3</v>
      </c>
      <c r="AD2202" s="12">
        <f t="shared" ca="1" si="1156"/>
        <v>3.5447663527779587E-3</v>
      </c>
      <c r="AE2202" s="12">
        <f t="shared" ca="1" si="1156"/>
        <v>4.0122857076033726E-3</v>
      </c>
      <c r="AF2202" s="12">
        <f t="shared" ca="1" si="1156"/>
        <v>4.2663126782771571E-3</v>
      </c>
      <c r="AG2202" s="12">
        <f t="shared" ca="1" si="1156"/>
        <v>4.2615747208081577E-3</v>
      </c>
      <c r="AH2202" s="12">
        <f t="shared" ca="1" si="1156"/>
        <v>3.9989330046955726E-3</v>
      </c>
      <c r="AI2202" s="12">
        <f t="shared" ca="1" si="1156"/>
        <v>3.5251268050166345E-3</v>
      </c>
      <c r="AJ2202" s="12">
        <f t="shared" ca="1" si="1156"/>
        <v>2.9191872562400007E-3</v>
      </c>
      <c r="AK2202" s="12">
        <f t="shared" ca="1" si="1156"/>
        <v>2.2709405220883144E-3</v>
      </c>
      <c r="AL2202" s="12">
        <f t="shared" ca="1" si="1156"/>
        <v>1.6596104473473E-3</v>
      </c>
      <c r="AM2202" s="12">
        <f t="shared" ca="1" si="1156"/>
        <v>1.1393657369954328E-3</v>
      </c>
      <c r="AN2202" s="12">
        <f t="shared" ca="1" si="1156"/>
        <v>7.3481285479234525E-4</v>
      </c>
      <c r="AO2202" s="12">
        <f t="shared" ca="1" si="1156"/>
        <v>4.451915680015985E-4</v>
      </c>
      <c r="AP2202" s="12">
        <f t="shared" ca="1" si="1156"/>
        <v>2.5338080402947152E-4</v>
      </c>
      <c r="AQ2202" s="12">
        <f t="shared" ca="1" si="1156"/>
        <v>1.3547435268767598E-4</v>
      </c>
      <c r="AR2202" s="12">
        <f t="shared" ca="1" si="1156"/>
        <v>6.8045130938832737E-5</v>
      </c>
      <c r="AS2202" s="12">
        <f t="shared" ca="1" si="1156"/>
        <v>3.2106548333823944E-5</v>
      </c>
      <c r="AT2202" s="12">
        <f t="shared" ca="1" si="1156"/>
        <v>1.423137222421145E-5</v>
      </c>
      <c r="AU2202" s="12">
        <f t="shared" ca="1" si="1156"/>
        <v>5.9259302042288117E-6</v>
      </c>
      <c r="AV2202" s="12">
        <f t="shared" ca="1" si="1156"/>
        <v>2.3180504361417934E-6</v>
      </c>
      <c r="AX2202" s="13">
        <f t="shared" si="1099"/>
        <v>1.6979620413836643E-2</v>
      </c>
    </row>
    <row r="2203" spans="1:50" x14ac:dyDescent="0.2">
      <c r="A2203" s="9" t="str">
        <f t="shared" si="1094"/>
        <v>Sint Maarten (Dutch part)</v>
      </c>
      <c r="C2203" s="20">
        <f t="shared" si="1095"/>
        <v>464.98634953208614</v>
      </c>
      <c r="D2203" s="15">
        <f t="shared" si="1096"/>
        <v>554.9895029534166</v>
      </c>
      <c r="E2203" s="23">
        <f t="shared" si="1097"/>
        <v>1</v>
      </c>
      <c r="F2203" s="15">
        <f t="shared" si="1100"/>
        <v>554.9895029534166</v>
      </c>
      <c r="H2203" s="12">
        <f t="shared" ref="H2203:AV2203" ca="1" si="1157">_xlfn.NORM.DIST(H$2017,$F2203,$B$37+$B$38*$F2203,FALSE)/$AV793*($F1255/1000)</f>
        <v>1.6349917284167076E-11</v>
      </c>
      <c r="I2203" s="12">
        <f t="shared" ca="1" si="1157"/>
        <v>6.3462335973012765E-11</v>
      </c>
      <c r="J2203" s="12">
        <f t="shared" ca="1" si="1157"/>
        <v>2.3140521541343799E-10</v>
      </c>
      <c r="K2203" s="12">
        <f t="shared" ca="1" si="1157"/>
        <v>7.9265978779735392E-10</v>
      </c>
      <c r="L2203" s="12">
        <f t="shared" ca="1" si="1157"/>
        <v>2.5506866280076731E-9</v>
      </c>
      <c r="M2203" s="12">
        <f t="shared" ca="1" si="1157"/>
        <v>7.7105255208574134E-9</v>
      </c>
      <c r="N2203" s="12">
        <f t="shared" ca="1" si="1157"/>
        <v>2.1896134263155097E-8</v>
      </c>
      <c r="O2203" s="12">
        <f t="shared" ca="1" si="1157"/>
        <v>5.8412730901226884E-8</v>
      </c>
      <c r="P2203" s="12">
        <f t="shared" ca="1" si="1157"/>
        <v>1.4638755899066931E-7</v>
      </c>
      <c r="Q2203" s="12">
        <f t="shared" ca="1" si="1157"/>
        <v>3.4463344561603445E-7</v>
      </c>
      <c r="R2203" s="12">
        <f t="shared" ca="1" si="1157"/>
        <v>7.6219706147438484E-7</v>
      </c>
      <c r="S2203" s="12">
        <f t="shared" ca="1" si="1157"/>
        <v>1.5835570458489882E-6</v>
      </c>
      <c r="T2203" s="12">
        <f t="shared" ca="1" si="1157"/>
        <v>3.0906992780914999E-6</v>
      </c>
      <c r="U2203" s="12">
        <f t="shared" ca="1" si="1157"/>
        <v>5.6667804028614574E-6</v>
      </c>
      <c r="V2203" s="12">
        <f t="shared" ca="1" si="1157"/>
        <v>9.7605122498491563E-6</v>
      </c>
      <c r="W2203" s="12">
        <f t="shared" ca="1" si="1157"/>
        <v>1.57930290142795E-5</v>
      </c>
      <c r="X2203" s="12">
        <f t="shared" ca="1" si="1157"/>
        <v>2.4005726317012561E-5</v>
      </c>
      <c r="Y2203" s="12">
        <f t="shared" ca="1" si="1157"/>
        <v>3.4278425284425487E-5</v>
      </c>
      <c r="Z2203" s="12">
        <f t="shared" ca="1" si="1157"/>
        <v>4.5981535475437854E-5</v>
      </c>
      <c r="AA2203" s="12">
        <f t="shared" ca="1" si="1157"/>
        <v>5.7943226087032001E-5</v>
      </c>
      <c r="AB2203" s="12">
        <f t="shared" ca="1" si="1157"/>
        <v>6.8592790054686057E-5</v>
      </c>
      <c r="AC2203" s="12">
        <f t="shared" ca="1" si="1157"/>
        <v>7.6280030864114468E-5</v>
      </c>
      <c r="AD2203" s="12">
        <f t="shared" ca="1" si="1157"/>
        <v>7.9689269670164754E-5</v>
      </c>
      <c r="AE2203" s="12">
        <f t="shared" ca="1" si="1157"/>
        <v>7.820696422059359E-5</v>
      </c>
      <c r="AF2203" s="12">
        <f t="shared" ca="1" si="1157"/>
        <v>7.2102048621396008E-5</v>
      </c>
      <c r="AG2203" s="12">
        <f t="shared" ca="1" si="1157"/>
        <v>6.2446251757998148E-5</v>
      </c>
      <c r="AH2203" s="12">
        <f t="shared" ca="1" si="1157"/>
        <v>5.0806788231723288E-5</v>
      </c>
      <c r="AI2203" s="12">
        <f t="shared" ca="1" si="1157"/>
        <v>3.883235262199278E-5</v>
      </c>
      <c r="AJ2203" s="12">
        <f t="shared" ca="1" si="1157"/>
        <v>2.7881893148074955E-5</v>
      </c>
      <c r="AK2203" s="12">
        <f t="shared" ca="1" si="1157"/>
        <v>1.8806475357026283E-5</v>
      </c>
      <c r="AL2203" s="12">
        <f t="shared" ca="1" si="1157"/>
        <v>1.1916512005164482E-5</v>
      </c>
      <c r="AM2203" s="12">
        <f t="shared" ca="1" si="1157"/>
        <v>7.0932863995853182E-6</v>
      </c>
      <c r="AN2203" s="12">
        <f t="shared" ca="1" si="1157"/>
        <v>3.9664540793307774E-6</v>
      </c>
      <c r="AO2203" s="12">
        <f t="shared" ca="1" si="1157"/>
        <v>2.0835981394748259E-6</v>
      </c>
      <c r="AP2203" s="12">
        <f t="shared" ca="1" si="1157"/>
        <v>1.0282106220754522E-6</v>
      </c>
      <c r="AQ2203" s="12">
        <f t="shared" ca="1" si="1157"/>
        <v>4.7665791186478228E-7</v>
      </c>
      <c r="AR2203" s="12">
        <f t="shared" ca="1" si="1157"/>
        <v>2.0758124912602589E-7</v>
      </c>
      <c r="AS2203" s="12">
        <f t="shared" ca="1" si="1157"/>
        <v>8.4923137481023876E-8</v>
      </c>
      <c r="AT2203" s="12">
        <f t="shared" ca="1" si="1157"/>
        <v>3.2637774346276629E-8</v>
      </c>
      <c r="AU2203" s="12">
        <f t="shared" ca="1" si="1157"/>
        <v>1.1783427524487414E-8</v>
      </c>
      <c r="AV2203" s="12">
        <f t="shared" ca="1" si="1157"/>
        <v>3.9964955100694795E-9</v>
      </c>
      <c r="AX2203" s="13">
        <f t="shared" si="1099"/>
        <v>6.0583356427624031E-2</v>
      </c>
    </row>
    <row r="2204" spans="1:50" x14ac:dyDescent="0.2">
      <c r="A2204" s="9" t="str">
        <f t="shared" si="1094"/>
        <v>Slovakia</v>
      </c>
      <c r="C2204" s="20">
        <f t="shared" si="1095"/>
        <v>570.73199500378234</v>
      </c>
      <c r="D2204" s="15">
        <f t="shared" si="1096"/>
        <v>607.29485548511934</v>
      </c>
      <c r="E2204" s="23">
        <f t="shared" si="1097"/>
        <v>1</v>
      </c>
      <c r="F2204" s="15">
        <f t="shared" si="1100"/>
        <v>607.29485548511934</v>
      </c>
      <c r="H2204" s="12">
        <f t="shared" ref="H2204:AV2204" ca="1" si="1158">_xlfn.NORM.DIST(H$2017,$F2204,$B$37+$B$38*$F2204,FALSE)/$AV794*($F1256/1000)</f>
        <v>4.0215601592629393E-11</v>
      </c>
      <c r="I2204" s="12">
        <f t="shared" ca="1" si="1158"/>
        <v>1.7790365831878787E-10</v>
      </c>
      <c r="J2204" s="12">
        <f t="shared" ca="1" si="1158"/>
        <v>7.3931885572883231E-10</v>
      </c>
      <c r="K2204" s="12">
        <f t="shared" ca="1" si="1158"/>
        <v>2.8862588755866667E-9</v>
      </c>
      <c r="L2204" s="12">
        <f t="shared" ca="1" si="1158"/>
        <v>1.0585109988621405E-8</v>
      </c>
      <c r="M2204" s="12">
        <f t="shared" ca="1" si="1158"/>
        <v>3.6468009865042177E-8</v>
      </c>
      <c r="N2204" s="12">
        <f t="shared" ca="1" si="1158"/>
        <v>1.1802808126169541E-7</v>
      </c>
      <c r="O2204" s="12">
        <f t="shared" ca="1" si="1158"/>
        <v>3.5885187958386299E-7</v>
      </c>
      <c r="P2204" s="12">
        <f t="shared" ca="1" si="1158"/>
        <v>1.024947684105959E-6</v>
      </c>
      <c r="Q2204" s="12">
        <f t="shared" ca="1" si="1158"/>
        <v>2.7500764467326336E-6</v>
      </c>
      <c r="R2204" s="12">
        <f t="shared" ca="1" si="1158"/>
        <v>6.9317745539764441E-6</v>
      </c>
      <c r="S2204" s="12">
        <f t="shared" ca="1" si="1158"/>
        <v>1.6413480641714763E-5</v>
      </c>
      <c r="T2204" s="12">
        <f t="shared" ca="1" si="1158"/>
        <v>3.6510143505568574E-5</v>
      </c>
      <c r="U2204" s="12">
        <f t="shared" ca="1" si="1158"/>
        <v>7.6292700473710944E-5</v>
      </c>
      <c r="V2204" s="12">
        <f t="shared" ca="1" si="1158"/>
        <v>1.497645514161368E-4</v>
      </c>
      <c r="W2204" s="12">
        <f t="shared" ca="1" si="1158"/>
        <v>2.7617964519828644E-4</v>
      </c>
      <c r="X2204" s="12">
        <f t="shared" ca="1" si="1158"/>
        <v>4.7844376529565307E-4</v>
      </c>
      <c r="Y2204" s="12">
        <f t="shared" ca="1" si="1158"/>
        <v>7.7862210058657344E-4</v>
      </c>
      <c r="Z2204" s="12">
        <f t="shared" ca="1" si="1158"/>
        <v>1.1903622583000761E-3</v>
      </c>
      <c r="AA2204" s="12">
        <f t="shared" ca="1" si="1158"/>
        <v>1.7095750284432778E-3</v>
      </c>
      <c r="AB2204" s="12">
        <f t="shared" ca="1" si="1158"/>
        <v>2.3065016905425826E-3</v>
      </c>
      <c r="AC2204" s="12">
        <f t="shared" ca="1" si="1158"/>
        <v>2.9233174829443641E-3</v>
      </c>
      <c r="AD2204" s="12">
        <f t="shared" ca="1" si="1158"/>
        <v>3.480605365941684E-3</v>
      </c>
      <c r="AE2204" s="12">
        <f t="shared" ca="1" si="1158"/>
        <v>3.893051794656723E-3</v>
      </c>
      <c r="AF2204" s="12">
        <f t="shared" ca="1" si="1158"/>
        <v>4.0905544033662507E-3</v>
      </c>
      <c r="AG2204" s="12">
        <f t="shared" ca="1" si="1158"/>
        <v>4.0376694250401609E-3</v>
      </c>
      <c r="AH2204" s="12">
        <f t="shared" ca="1" si="1158"/>
        <v>3.7440008634565649E-3</v>
      </c>
      <c r="AI2204" s="12">
        <f t="shared" ca="1" si="1158"/>
        <v>3.2613523085937108E-3</v>
      </c>
      <c r="AJ2204" s="12">
        <f t="shared" ca="1" si="1158"/>
        <v>2.6688003562386742E-3</v>
      </c>
      <c r="AK2204" s="12">
        <f t="shared" ca="1" si="1158"/>
        <v>2.0515922631126221E-3</v>
      </c>
      <c r="AL2204" s="12">
        <f t="shared" ca="1" si="1158"/>
        <v>1.481571493076548E-3</v>
      </c>
      <c r="AM2204" s="12">
        <f t="shared" ca="1" si="1158"/>
        <v>1.0051034613239459E-3</v>
      </c>
      <c r="AN2204" s="12">
        <f t="shared" ca="1" si="1158"/>
        <v>6.4055366280084717E-4</v>
      </c>
      <c r="AO2204" s="12">
        <f t="shared" ca="1" si="1158"/>
        <v>3.834924905313873E-4</v>
      </c>
      <c r="AP2204" s="12">
        <f t="shared" ca="1" si="1158"/>
        <v>2.1568244802502501E-4</v>
      </c>
      <c r="AQ2204" s="12">
        <f t="shared" ca="1" si="1158"/>
        <v>1.1395393828774123E-4</v>
      </c>
      <c r="AR2204" s="12">
        <f t="shared" ca="1" si="1158"/>
        <v>5.6558836785495214E-5</v>
      </c>
      <c r="AS2204" s="12">
        <f t="shared" ca="1" si="1158"/>
        <v>2.6371096848604015E-5</v>
      </c>
      <c r="AT2204" s="12">
        <f t="shared" ca="1" si="1158"/>
        <v>1.1550811945112335E-5</v>
      </c>
      <c r="AU2204" s="12">
        <f t="shared" ca="1" si="1158"/>
        <v>4.752842554045581E-6</v>
      </c>
      <c r="AV2204" s="12">
        <f t="shared" ca="1" si="1158"/>
        <v>1.8371767351898901E-6</v>
      </c>
      <c r="AX2204" s="13">
        <f t="shared" si="1099"/>
        <v>1.9088533784855213E-2</v>
      </c>
    </row>
    <row r="2205" spans="1:50" x14ac:dyDescent="0.2">
      <c r="A2205" s="9" t="str">
        <f t="shared" si="1094"/>
        <v>Slovenia</v>
      </c>
      <c r="C2205" s="20">
        <f t="shared" si="1095"/>
        <v>567.65730521483101</v>
      </c>
      <c r="D2205" s="15">
        <f t="shared" si="1096"/>
        <v>606.096517045626</v>
      </c>
      <c r="E2205" s="23">
        <f t="shared" si="1097"/>
        <v>1</v>
      </c>
      <c r="F2205" s="15">
        <f t="shared" si="1100"/>
        <v>606.096517045626</v>
      </c>
      <c r="H2205" s="12">
        <f t="shared" ref="H2205:AV2205" ca="1" si="1159">_xlfn.NORM.DIST(H$2017,$F2205,$B$37+$B$38*$F2205,FALSE)/$AV795*($F1257/1000)</f>
        <v>1.7751411319907129E-11</v>
      </c>
      <c r="I2205" s="12">
        <f t="shared" ca="1" si="1159"/>
        <v>7.8292852582214293E-11</v>
      </c>
      <c r="J2205" s="12">
        <f t="shared" ca="1" si="1159"/>
        <v>3.2439036115781391E-10</v>
      </c>
      <c r="K2205" s="12">
        <f t="shared" ca="1" si="1159"/>
        <v>1.2626133023816993E-9</v>
      </c>
      <c r="L2205" s="12">
        <f t="shared" ca="1" si="1159"/>
        <v>4.6166757672805641E-9</v>
      </c>
      <c r="M2205" s="12">
        <f t="shared" ca="1" si="1159"/>
        <v>1.5857874769539572E-8</v>
      </c>
      <c r="N2205" s="12">
        <f t="shared" ca="1" si="1159"/>
        <v>5.1170208652575055E-8</v>
      </c>
      <c r="O2205" s="12">
        <f t="shared" ca="1" si="1159"/>
        <v>1.5511221039854109E-7</v>
      </c>
      <c r="P2205" s="12">
        <f t="shared" ca="1" si="1159"/>
        <v>4.4170404911301692E-7</v>
      </c>
      <c r="Q2205" s="12">
        <f t="shared" ca="1" si="1159"/>
        <v>1.1816078542023117E-6</v>
      </c>
      <c r="R2205" s="12">
        <f t="shared" ca="1" si="1159"/>
        <v>2.9694222103455109E-6</v>
      </c>
      <c r="S2205" s="12">
        <f t="shared" ca="1" si="1159"/>
        <v>7.0101470957746924E-6</v>
      </c>
      <c r="T2205" s="12">
        <f t="shared" ca="1" si="1159"/>
        <v>1.5546724559011178E-5</v>
      </c>
      <c r="U2205" s="12">
        <f t="shared" ca="1" si="1159"/>
        <v>3.2389725870876519E-5</v>
      </c>
      <c r="V2205" s="12">
        <f t="shared" ca="1" si="1159"/>
        <v>6.3391676185475129E-5</v>
      </c>
      <c r="W2205" s="12">
        <f t="shared" ca="1" si="1159"/>
        <v>1.1655040670265888E-4</v>
      </c>
      <c r="X2205" s="12">
        <f t="shared" ca="1" si="1159"/>
        <v>2.0130378748633374E-4</v>
      </c>
      <c r="Y2205" s="12">
        <f t="shared" ca="1" si="1159"/>
        <v>3.2662294761754183E-4</v>
      </c>
      <c r="Z2205" s="12">
        <f t="shared" ca="1" si="1159"/>
        <v>4.9784945535044775E-4</v>
      </c>
      <c r="AA2205" s="12">
        <f t="shared" ca="1" si="1159"/>
        <v>7.1286283558164617E-4</v>
      </c>
      <c r="AB2205" s="12">
        <f t="shared" ca="1" si="1159"/>
        <v>9.5889379008654322E-4</v>
      </c>
      <c r="AC2205" s="12">
        <f t="shared" ca="1" si="1159"/>
        <v>1.2116903057540409E-3</v>
      </c>
      <c r="AD2205" s="12">
        <f t="shared" ca="1" si="1159"/>
        <v>1.4383658234021917E-3</v>
      </c>
      <c r="AE2205" s="12">
        <f t="shared" ca="1" si="1159"/>
        <v>1.6039974455903958E-3</v>
      </c>
      <c r="AF2205" s="12">
        <f t="shared" ca="1" si="1159"/>
        <v>1.6803300114857254E-3</v>
      </c>
      <c r="AG2205" s="12">
        <f t="shared" ca="1" si="1159"/>
        <v>1.6536442720303493E-3</v>
      </c>
      <c r="AH2205" s="12">
        <f t="shared" ca="1" si="1159"/>
        <v>1.5287842241138651E-3</v>
      </c>
      <c r="AI2205" s="12">
        <f t="shared" ca="1" si="1159"/>
        <v>1.3277211975036903E-3</v>
      </c>
      <c r="AJ2205" s="12">
        <f t="shared" ca="1" si="1159"/>
        <v>1.0832387324721123E-3</v>
      </c>
      <c r="AK2205" s="12">
        <f t="shared" ca="1" si="1159"/>
        <v>8.3022931983265985E-4</v>
      </c>
      <c r="AL2205" s="12">
        <f t="shared" ca="1" si="1159"/>
        <v>5.9776233640842504E-4</v>
      </c>
      <c r="AM2205" s="12">
        <f t="shared" ca="1" si="1159"/>
        <v>4.0431106186655986E-4</v>
      </c>
      <c r="AN2205" s="12">
        <f t="shared" ca="1" si="1159"/>
        <v>2.5689715492821378E-4</v>
      </c>
      <c r="AO2205" s="12">
        <f t="shared" ca="1" si="1159"/>
        <v>1.5334144813605922E-4</v>
      </c>
      <c r="AP2205" s="12">
        <f t="shared" ca="1" si="1159"/>
        <v>8.598375771652946E-5</v>
      </c>
      <c r="AQ2205" s="12">
        <f t="shared" ca="1" si="1159"/>
        <v>4.529287372813311E-5</v>
      </c>
      <c r="AR2205" s="12">
        <f t="shared" ca="1" si="1159"/>
        <v>2.2412996687842364E-5</v>
      </c>
      <c r="AS2205" s="12">
        <f t="shared" ca="1" si="1159"/>
        <v>1.0419012816079759E-5</v>
      </c>
      <c r="AT2205" s="12">
        <f t="shared" ca="1" si="1159"/>
        <v>4.5499834023064838E-6</v>
      </c>
      <c r="AU2205" s="12">
        <f t="shared" ca="1" si="1159"/>
        <v>1.866593062935913E-6</v>
      </c>
      <c r="AV2205" s="12">
        <f t="shared" ca="1" si="1159"/>
        <v>7.193596557838242E-7</v>
      </c>
      <c r="AX2205" s="13">
        <f t="shared" si="1099"/>
        <v>1.9653181512372195E-2</v>
      </c>
    </row>
    <row r="2206" spans="1:50" x14ac:dyDescent="0.2">
      <c r="A2206" s="9" t="str">
        <f t="shared" si="1094"/>
        <v>Solomon Islands</v>
      </c>
      <c r="C2206" s="20">
        <f t="shared" si="1095"/>
        <v>421.68413319058891</v>
      </c>
      <c r="D2206" s="15">
        <f t="shared" si="1096"/>
        <v>533.01831937980683</v>
      </c>
      <c r="E2206" s="23">
        <f t="shared" si="1097"/>
        <v>1</v>
      </c>
      <c r="F2206" s="15">
        <f t="shared" si="1100"/>
        <v>533.01831937980683</v>
      </c>
      <c r="H2206" s="12">
        <f t="shared" ref="H2206:AV2206" ca="1" si="1160">_xlfn.NORM.DIST(H$2017,$F2206,$B$37+$B$38*$F2206,FALSE)/$AV796*($F1258/1000)</f>
        <v>2.2340735296589209E-9</v>
      </c>
      <c r="I2206" s="12">
        <f t="shared" ca="1" si="1160"/>
        <v>8.2081077227393036E-9</v>
      </c>
      <c r="J2206" s="12">
        <f t="shared" ca="1" si="1160"/>
        <v>2.8329912093982115E-8</v>
      </c>
      <c r="K2206" s="12">
        <f t="shared" ca="1" si="1160"/>
        <v>9.1855253758591301E-8</v>
      </c>
      <c r="L2206" s="12">
        <f t="shared" ca="1" si="1160"/>
        <v>2.7978174240755117E-7</v>
      </c>
      <c r="M2206" s="12">
        <f t="shared" ca="1" si="1160"/>
        <v>8.0055529550182747E-7</v>
      </c>
      <c r="N2206" s="12">
        <f t="shared" ca="1" si="1160"/>
        <v>2.1518891391832299E-6</v>
      </c>
      <c r="O2206" s="12">
        <f t="shared" ca="1" si="1160"/>
        <v>5.4338174922226577E-6</v>
      </c>
      <c r="P2206" s="12">
        <f t="shared" ca="1" si="1160"/>
        <v>1.2889818325380672E-5</v>
      </c>
      <c r="Q2206" s="12">
        <f t="shared" ca="1" si="1160"/>
        <v>2.8724014672901804E-5</v>
      </c>
      <c r="R2206" s="12">
        <f t="shared" ca="1" si="1160"/>
        <v>6.0131228737219985E-5</v>
      </c>
      <c r="S2206" s="12">
        <f t="shared" ca="1" si="1160"/>
        <v>1.1825284874760976E-4</v>
      </c>
      <c r="T2206" s="12">
        <f t="shared" ca="1" si="1160"/>
        <v>2.184639290394933E-4</v>
      </c>
      <c r="U2206" s="12">
        <f t="shared" ca="1" si="1160"/>
        <v>3.791442406501536E-4</v>
      </c>
      <c r="V2206" s="12">
        <f t="shared" ca="1" si="1160"/>
        <v>6.1813848203574504E-4</v>
      </c>
      <c r="W2206" s="12">
        <f t="shared" ca="1" si="1160"/>
        <v>9.4672467003020376E-4</v>
      </c>
      <c r="X2206" s="12">
        <f t="shared" ca="1" si="1160"/>
        <v>1.3621288833166759E-3</v>
      </c>
      <c r="Y2206" s="12">
        <f t="shared" ca="1" si="1160"/>
        <v>1.8410657753823851E-3</v>
      </c>
      <c r="Z2206" s="12">
        <f t="shared" ca="1" si="1160"/>
        <v>2.3376366214111276E-3</v>
      </c>
      <c r="AA2206" s="12">
        <f t="shared" ca="1" si="1160"/>
        <v>2.7883115309217774E-3</v>
      </c>
      <c r="AB2206" s="12">
        <f t="shared" ca="1" si="1160"/>
        <v>3.1243680071834125E-3</v>
      </c>
      <c r="AC2206" s="12">
        <f t="shared" ca="1" si="1160"/>
        <v>3.2888166640045297E-3</v>
      </c>
      <c r="AD2206" s="12">
        <f t="shared" ca="1" si="1160"/>
        <v>3.2521737598075751E-3</v>
      </c>
      <c r="AE2206" s="12">
        <f t="shared" ca="1" si="1160"/>
        <v>3.0210952173128792E-3</v>
      </c>
      <c r="AF2206" s="12">
        <f t="shared" ca="1" si="1160"/>
        <v>2.6364022900726702E-3</v>
      </c>
      <c r="AG2206" s="12">
        <f t="shared" ca="1" si="1160"/>
        <v>2.1613024309756405E-3</v>
      </c>
      <c r="AH2206" s="12">
        <f t="shared" ca="1" si="1160"/>
        <v>1.6644701020175308E-3</v>
      </c>
      <c r="AI2206" s="12">
        <f t="shared" ca="1" si="1160"/>
        <v>1.2041845479644935E-3</v>
      </c>
      <c r="AJ2206" s="12">
        <f t="shared" ca="1" si="1160"/>
        <v>8.1840202715894217E-4</v>
      </c>
      <c r="AK2206" s="12">
        <f t="shared" ca="1" si="1160"/>
        <v>5.2251280465845536E-4</v>
      </c>
      <c r="AL2206" s="12">
        <f t="shared" ca="1" si="1160"/>
        <v>3.1338901821440374E-4</v>
      </c>
      <c r="AM2206" s="12">
        <f t="shared" ca="1" si="1160"/>
        <v>1.7657418275383177E-4</v>
      </c>
      <c r="AN2206" s="12">
        <f t="shared" ca="1" si="1160"/>
        <v>9.3460312917530947E-5</v>
      </c>
      <c r="AO2206" s="12">
        <f t="shared" ca="1" si="1160"/>
        <v>4.6471196188662493E-5</v>
      </c>
      <c r="AP2206" s="12">
        <f t="shared" ca="1" si="1160"/>
        <v>2.1706863097334985E-5</v>
      </c>
      <c r="AQ2206" s="12">
        <f t="shared" ca="1" si="1160"/>
        <v>9.5250415266748273E-6</v>
      </c>
      <c r="AR2206" s="12">
        <f t="shared" ca="1" si="1160"/>
        <v>3.9263886278828859E-6</v>
      </c>
      <c r="AS2206" s="12">
        <f t="shared" ca="1" si="1160"/>
        <v>1.5204644960140881E-6</v>
      </c>
      <c r="AT2206" s="12">
        <f t="shared" ca="1" si="1160"/>
        <v>5.5311556339609946E-7</v>
      </c>
      <c r="AU2206" s="12">
        <f t="shared" ca="1" si="1160"/>
        <v>1.8902187583857914E-7</v>
      </c>
      <c r="AV2206" s="12">
        <f t="shared" ca="1" si="1160"/>
        <v>6.0682694100623322E-8</v>
      </c>
      <c r="AX2206" s="13">
        <f t="shared" si="1099"/>
        <v>9.1728960032557733E-2</v>
      </c>
    </row>
    <row r="2207" spans="1:50" x14ac:dyDescent="0.2">
      <c r="A2207" s="9" t="str">
        <f t="shared" si="1094"/>
        <v>Somalia</v>
      </c>
      <c r="C2207" s="20">
        <f t="shared" si="1095"/>
        <v>262.70075054870478</v>
      </c>
      <c r="D2207" s="15">
        <f t="shared" si="1096"/>
        <v>453.3663573488077</v>
      </c>
      <c r="E2207" s="23">
        <f t="shared" si="1097"/>
        <v>1</v>
      </c>
      <c r="F2207" s="15">
        <f t="shared" si="1100"/>
        <v>453.3663573488077</v>
      </c>
      <c r="H2207" s="12">
        <f t="shared" ref="H2207:AV2207" ca="1" si="1161">_xlfn.NORM.DIST(H$2017,$F2207,$B$37+$B$38*$F2207,FALSE)/$AV797*($F1259/1000)</f>
        <v>3.857775631575381E-6</v>
      </c>
      <c r="I2207" s="12">
        <f t="shared" ca="1" si="1161"/>
        <v>1.1614527084857161E-5</v>
      </c>
      <c r="J2207" s="12">
        <f t="shared" ca="1" si="1161"/>
        <v>3.2849040726267387E-5</v>
      </c>
      <c r="K2207" s="12">
        <f t="shared" ca="1" si="1161"/>
        <v>8.7277128074042052E-5</v>
      </c>
      <c r="L2207" s="12">
        <f t="shared" ca="1" si="1161"/>
        <v>2.1783857995949336E-4</v>
      </c>
      <c r="M2207" s="12">
        <f t="shared" ca="1" si="1161"/>
        <v>5.1077042493665879E-4</v>
      </c>
      <c r="N2207" s="12">
        <f t="shared" ca="1" si="1161"/>
        <v>1.1250537782182045E-3</v>
      </c>
      <c r="O2207" s="12">
        <f t="shared" ca="1" si="1161"/>
        <v>2.3279702038330784E-3</v>
      </c>
      <c r="P2207" s="12">
        <f t="shared" ca="1" si="1161"/>
        <v>4.5252038421152397E-3</v>
      </c>
      <c r="Q2207" s="12">
        <f t="shared" ca="1" si="1161"/>
        <v>8.2633371353893811E-3</v>
      </c>
      <c r="R2207" s="12">
        <f t="shared" ca="1" si="1161"/>
        <v>1.4175206407203815E-2</v>
      </c>
      <c r="S2207" s="12">
        <f t="shared" ca="1" si="1161"/>
        <v>2.2843355886680829E-2</v>
      </c>
      <c r="T2207" s="12">
        <f t="shared" ca="1" si="1161"/>
        <v>3.4581753850488443E-2</v>
      </c>
      <c r="U2207" s="12">
        <f t="shared" ca="1" si="1161"/>
        <v>4.9180248565720751E-2</v>
      </c>
      <c r="V2207" s="12">
        <f t="shared" ca="1" si="1161"/>
        <v>6.5703880281688512E-2</v>
      </c>
      <c r="W2207" s="12">
        <f t="shared" ca="1" si="1161"/>
        <v>8.2460869994194108E-2</v>
      </c>
      <c r="X2207" s="12">
        <f t="shared" ca="1" si="1161"/>
        <v>9.7221294928213992E-2</v>
      </c>
      <c r="Y2207" s="12">
        <f t="shared" ca="1" si="1161"/>
        <v>0.10767911687366957</v>
      </c>
      <c r="Z2207" s="12">
        <f t="shared" ca="1" si="1161"/>
        <v>0.11203614672460323</v>
      </c>
      <c r="AA2207" s="12">
        <f t="shared" ca="1" si="1161"/>
        <v>0.10950688798061457</v>
      </c>
      <c r="AB2207" s="12">
        <f t="shared" ca="1" si="1161"/>
        <v>0.10054982186216782</v>
      </c>
      <c r="AC2207" s="12">
        <f t="shared" ca="1" si="1161"/>
        <v>8.6731681993611823E-2</v>
      </c>
      <c r="AD2207" s="12">
        <f t="shared" ca="1" si="1161"/>
        <v>7.0279850163754973E-2</v>
      </c>
      <c r="AE2207" s="12">
        <f t="shared" ca="1" si="1161"/>
        <v>5.3498361362726982E-2</v>
      </c>
      <c r="AF2207" s="12">
        <f t="shared" ca="1" si="1161"/>
        <v>3.8256631510580057E-2</v>
      </c>
      <c r="AG2207" s="12">
        <f t="shared" ca="1" si="1161"/>
        <v>2.5699789763081116E-2</v>
      </c>
      <c r="AH2207" s="12">
        <f t="shared" ca="1" si="1161"/>
        <v>1.6218437377665547E-2</v>
      </c>
      <c r="AI2207" s="12">
        <f t="shared" ca="1" si="1161"/>
        <v>9.6149059575501433E-3</v>
      </c>
      <c r="AJ2207" s="12">
        <f t="shared" ca="1" si="1161"/>
        <v>5.3547311196656278E-3</v>
      </c>
      <c r="AK2207" s="12">
        <f t="shared" ca="1" si="1161"/>
        <v>2.8014758985406775E-3</v>
      </c>
      <c r="AL2207" s="12">
        <f t="shared" ca="1" si="1161"/>
        <v>1.3768692718380657E-3</v>
      </c>
      <c r="AM2207" s="12">
        <f t="shared" ca="1" si="1161"/>
        <v>6.3570425711581677E-4</v>
      </c>
      <c r="AN2207" s="12">
        <f t="shared" ca="1" si="1161"/>
        <v>2.7572371838821205E-4</v>
      </c>
      <c r="AO2207" s="12">
        <f t="shared" ca="1" si="1161"/>
        <v>1.1234396008814582E-4</v>
      </c>
      <c r="AP2207" s="12">
        <f t="shared" ca="1" si="1161"/>
        <v>4.3001333669104713E-5</v>
      </c>
      <c r="AQ2207" s="12">
        <f t="shared" ca="1" si="1161"/>
        <v>1.5462179719688057E-5</v>
      </c>
      <c r="AR2207" s="12">
        <f t="shared" ca="1" si="1161"/>
        <v>5.2229528264063052E-6</v>
      </c>
      <c r="AS2207" s="12">
        <f t="shared" ca="1" si="1161"/>
        <v>1.6573647001697866E-6</v>
      </c>
      <c r="AT2207" s="12">
        <f t="shared" ca="1" si="1161"/>
        <v>4.9405654946783143E-7</v>
      </c>
      <c r="AU2207" s="12">
        <f t="shared" ca="1" si="1161"/>
        <v>1.3835403578127629E-7</v>
      </c>
      <c r="AV2207" s="12">
        <f t="shared" ca="1" si="1161"/>
        <v>3.6396833168314474E-8</v>
      </c>
      <c r="AX2207" s="13">
        <f t="shared" si="1099"/>
        <v>0.29678715777814202</v>
      </c>
    </row>
    <row r="2208" spans="1:50" x14ac:dyDescent="0.2">
      <c r="A2208" s="9" t="str">
        <f t="shared" si="1094"/>
        <v>South Africa</v>
      </c>
      <c r="C2208" s="20">
        <f t="shared" si="1095"/>
        <v>332.7154833827563</v>
      </c>
      <c r="D2208" s="15">
        <f t="shared" si="1096"/>
        <v>488.79112329384202</v>
      </c>
      <c r="E2208" s="23">
        <f t="shared" si="1097"/>
        <v>1</v>
      </c>
      <c r="F2208" s="15">
        <f t="shared" si="1100"/>
        <v>488.79112329384202</v>
      </c>
      <c r="H2208" s="12">
        <f t="shared" ref="H2208:AV2208" ca="1" si="1162">_xlfn.NORM.DIST(H$2017,$F2208,$B$37+$B$38*$F2208,FALSE)/$AV798*($F1260/1000)</f>
        <v>6.5921688019521728E-7</v>
      </c>
      <c r="I2208" s="12">
        <f t="shared" ca="1" si="1162"/>
        <v>2.1684770797675559E-6</v>
      </c>
      <c r="J2208" s="12">
        <f t="shared" ca="1" si="1162"/>
        <v>6.700974227036644E-6</v>
      </c>
      <c r="K2208" s="12">
        <f t="shared" ca="1" si="1162"/>
        <v>1.9452599880525956E-5</v>
      </c>
      <c r="L2208" s="12">
        <f t="shared" ca="1" si="1162"/>
        <v>5.3048603437661443E-5</v>
      </c>
      <c r="M2208" s="12">
        <f t="shared" ca="1" si="1162"/>
        <v>1.3590231390656949E-4</v>
      </c>
      <c r="N2208" s="12">
        <f t="shared" ca="1" si="1162"/>
        <v>3.2706670986201605E-4</v>
      </c>
      <c r="O2208" s="12">
        <f t="shared" ca="1" si="1162"/>
        <v>7.3943912824751855E-4</v>
      </c>
      <c r="P2208" s="12">
        <f t="shared" ca="1" si="1162"/>
        <v>1.5704535975549615E-3</v>
      </c>
      <c r="Q2208" s="12">
        <f t="shared" ca="1" si="1162"/>
        <v>3.1333173561909019E-3</v>
      </c>
      <c r="R2208" s="12">
        <f t="shared" ca="1" si="1162"/>
        <v>5.8727329795601581E-3</v>
      </c>
      <c r="S2208" s="12">
        <f t="shared" ca="1" si="1162"/>
        <v>1.0340290029649698E-2</v>
      </c>
      <c r="T2208" s="12">
        <f t="shared" ca="1" si="1162"/>
        <v>1.7103373524929244E-2</v>
      </c>
      <c r="U2208" s="12">
        <f t="shared" ca="1" si="1162"/>
        <v>2.6575866630653748E-2</v>
      </c>
      <c r="V2208" s="12">
        <f t="shared" ca="1" si="1162"/>
        <v>3.8792671219004274E-2</v>
      </c>
      <c r="W2208" s="12">
        <f t="shared" ca="1" si="1162"/>
        <v>5.3194720404949623E-2</v>
      </c>
      <c r="X2208" s="12">
        <f t="shared" ca="1" si="1162"/>
        <v>6.8524199424375903E-2</v>
      </c>
      <c r="Y2208" s="12">
        <f t="shared" ca="1" si="1162"/>
        <v>8.2923190807741409E-2</v>
      </c>
      <c r="Z2208" s="12">
        <f t="shared" ca="1" si="1162"/>
        <v>9.4268074103390734E-2</v>
      </c>
      <c r="AA2208" s="12">
        <f t="shared" ca="1" si="1162"/>
        <v>0.1006722694406204</v>
      </c>
      <c r="AB2208" s="12">
        <f t="shared" ca="1" si="1162"/>
        <v>0.10099774522503836</v>
      </c>
      <c r="AC2208" s="12">
        <f t="shared" ca="1" si="1162"/>
        <v>9.5185345899524793E-2</v>
      </c>
      <c r="AD2208" s="12">
        <f t="shared" ca="1" si="1162"/>
        <v>8.4272349376902353E-2</v>
      </c>
      <c r="AE2208" s="12">
        <f t="shared" ca="1" si="1162"/>
        <v>7.0090104173377785E-2</v>
      </c>
      <c r="AF2208" s="12">
        <f t="shared" ca="1" si="1162"/>
        <v>5.476270655829097E-2</v>
      </c>
      <c r="AG2208" s="12">
        <f t="shared" ca="1" si="1162"/>
        <v>4.0194783891383458E-2</v>
      </c>
      <c r="AH2208" s="12">
        <f t="shared" ca="1" si="1162"/>
        <v>2.7714757733805172E-2</v>
      </c>
      <c r="AI2208" s="12">
        <f t="shared" ca="1" si="1162"/>
        <v>1.7951844184307494E-2</v>
      </c>
      <c r="AJ2208" s="12">
        <f t="shared" ca="1" si="1162"/>
        <v>1.0923546164778308E-2</v>
      </c>
      <c r="AK2208" s="12">
        <f t="shared" ca="1" si="1162"/>
        <v>6.2441714847344581E-3</v>
      </c>
      <c r="AL2208" s="12">
        <f t="shared" ca="1" si="1162"/>
        <v>3.353069766427322E-3</v>
      </c>
      <c r="AM2208" s="12">
        <f t="shared" ca="1" si="1162"/>
        <v>1.6914803337703627E-3</v>
      </c>
      <c r="AN2208" s="12">
        <f t="shared" ca="1" si="1162"/>
        <v>8.0158191575071375E-4</v>
      </c>
      <c r="AO2208" s="12">
        <f t="shared" ca="1" si="1162"/>
        <v>3.5684980469691166E-4</v>
      </c>
      <c r="AP2208" s="12">
        <f t="shared" ca="1" si="1162"/>
        <v>1.4923806556382777E-4</v>
      </c>
      <c r="AQ2208" s="12">
        <f t="shared" ca="1" si="1162"/>
        <v>5.8631412039209076E-5</v>
      </c>
      <c r="AR2208" s="12">
        <f t="shared" ca="1" si="1162"/>
        <v>2.1639025114966477E-5</v>
      </c>
      <c r="AS2208" s="12">
        <f t="shared" ca="1" si="1162"/>
        <v>7.5024243206050023E-6</v>
      </c>
      <c r="AT2208" s="12">
        <f t="shared" ca="1" si="1162"/>
        <v>2.4435551786757409E-6</v>
      </c>
      <c r="AU2208" s="12">
        <f t="shared" ca="1" si="1162"/>
        <v>7.4765160930296417E-7</v>
      </c>
      <c r="AV2208" s="12">
        <f t="shared" ca="1" si="1162"/>
        <v>2.1489830468108965E-7</v>
      </c>
      <c r="AX2208" s="13">
        <f t="shared" si="1099"/>
        <v>0.18729425095766891</v>
      </c>
    </row>
    <row r="2209" spans="1:50" x14ac:dyDescent="0.2">
      <c r="A2209" s="9" t="str">
        <f t="shared" si="1094"/>
        <v>South Sudan</v>
      </c>
      <c r="C2209" s="20">
        <f t="shared" si="1095"/>
        <v>269.73928631636636</v>
      </c>
      <c r="D2209" s="15">
        <f t="shared" si="1096"/>
        <v>458.03428407192132</v>
      </c>
      <c r="E2209" s="23">
        <f t="shared" si="1097"/>
        <v>1</v>
      </c>
      <c r="F2209" s="15">
        <f t="shared" si="1100"/>
        <v>458.03428407192132</v>
      </c>
      <c r="H2209" s="12">
        <f t="shared" ref="H2209:AV2209" ca="1" si="1163">_xlfn.NORM.DIST(H$2017,$F2209,$B$37+$B$38*$F2209,FALSE)/$AV799*($F1261/1000)</f>
        <v>1.3090757320778565E-6</v>
      </c>
      <c r="I2209" s="12">
        <f t="shared" ca="1" si="1163"/>
        <v>3.9874704217661147E-6</v>
      </c>
      <c r="J2209" s="12">
        <f t="shared" ca="1" si="1163"/>
        <v>1.1410029627819127E-5</v>
      </c>
      <c r="K2209" s="12">
        <f t="shared" ca="1" si="1163"/>
        <v>3.0671333946375183E-5</v>
      </c>
      <c r="L2209" s="12">
        <f t="shared" ca="1" si="1163"/>
        <v>7.7452448544636454E-5</v>
      </c>
      <c r="M2209" s="12">
        <f t="shared" ca="1" si="1163"/>
        <v>1.8373599014249859E-4</v>
      </c>
      <c r="N2209" s="12">
        <f t="shared" ca="1" si="1163"/>
        <v>4.0945851891179957E-4</v>
      </c>
      <c r="O2209" s="12">
        <f t="shared" ca="1" si="1163"/>
        <v>8.5720004099468499E-4</v>
      </c>
      <c r="P2209" s="12">
        <f t="shared" ca="1" si="1163"/>
        <v>1.6858194104800192E-3</v>
      </c>
      <c r="Q2209" s="12">
        <f t="shared" ca="1" si="1163"/>
        <v>3.114558637519966E-3</v>
      </c>
      <c r="R2209" s="12">
        <f t="shared" ca="1" si="1163"/>
        <v>5.4055335640966953E-3</v>
      </c>
      <c r="S2209" s="12">
        <f t="shared" ca="1" si="1163"/>
        <v>8.8132729344014785E-3</v>
      </c>
      <c r="T2209" s="12">
        <f t="shared" ca="1" si="1163"/>
        <v>1.3498716182641961E-2</v>
      </c>
      <c r="U2209" s="12">
        <f t="shared" ca="1" si="1163"/>
        <v>1.9422463207558222E-2</v>
      </c>
      <c r="V2209" s="12">
        <f t="shared" ca="1" si="1163"/>
        <v>2.6252625516176114E-2</v>
      </c>
      <c r="W2209" s="12">
        <f t="shared" ca="1" si="1163"/>
        <v>3.3334793917321102E-2</v>
      </c>
      <c r="X2209" s="12">
        <f t="shared" ca="1" si="1163"/>
        <v>3.9763023555655905E-2</v>
      </c>
      <c r="Y2209" s="12">
        <f t="shared" ca="1" si="1163"/>
        <v>4.4557172250644969E-2</v>
      </c>
      <c r="Z2209" s="12">
        <f t="shared" ca="1" si="1163"/>
        <v>4.6904276019461559E-2</v>
      </c>
      <c r="AA2209" s="12">
        <f t="shared" ca="1" si="1163"/>
        <v>4.6383535346876621E-2</v>
      </c>
      <c r="AB2209" s="12">
        <f t="shared" ca="1" si="1163"/>
        <v>4.3089539506133978E-2</v>
      </c>
      <c r="AC2209" s="12">
        <f t="shared" ca="1" si="1163"/>
        <v>3.7604208599073152E-2</v>
      </c>
      <c r="AD2209" s="12">
        <f t="shared" ca="1" si="1163"/>
        <v>3.082887297569626E-2</v>
      </c>
      <c r="AE2209" s="12">
        <f t="shared" ca="1" si="1163"/>
        <v>2.3742991574156314E-2</v>
      </c>
      <c r="AF2209" s="12">
        <f t="shared" ca="1" si="1163"/>
        <v>1.7177890235573558E-2</v>
      </c>
      <c r="AG2209" s="12">
        <f t="shared" ca="1" si="1163"/>
        <v>1.1675105217006956E-2</v>
      </c>
      <c r="AH2209" s="12">
        <f t="shared" ca="1" si="1163"/>
        <v>7.4543259317879657E-3</v>
      </c>
      <c r="AI2209" s="12">
        <f t="shared" ca="1" si="1163"/>
        <v>4.4710810992452709E-3</v>
      </c>
      <c r="AJ2209" s="12">
        <f t="shared" ca="1" si="1163"/>
        <v>2.5192618607544743E-3</v>
      </c>
      <c r="AK2209" s="12">
        <f t="shared" ca="1" si="1163"/>
        <v>1.3334927881274209E-3</v>
      </c>
      <c r="AL2209" s="12">
        <f t="shared" ca="1" si="1163"/>
        <v>6.6307801010134901E-4</v>
      </c>
      <c r="AM2209" s="12">
        <f t="shared" ca="1" si="1163"/>
        <v>3.097384884262183E-4</v>
      </c>
      <c r="AN2209" s="12">
        <f t="shared" ca="1" si="1163"/>
        <v>1.359196722367598E-4</v>
      </c>
      <c r="AO2209" s="12">
        <f t="shared" ca="1" si="1163"/>
        <v>5.6030701193002435E-5</v>
      </c>
      <c r="AP2209" s="12">
        <f t="shared" ca="1" si="1163"/>
        <v>2.169833406232801E-5</v>
      </c>
      <c r="AQ2209" s="12">
        <f t="shared" ca="1" si="1163"/>
        <v>7.8937491264870973E-6</v>
      </c>
      <c r="AR2209" s="12">
        <f t="shared" ca="1" si="1163"/>
        <v>2.6977198241515007E-6</v>
      </c>
      <c r="AS2209" s="12">
        <f t="shared" ca="1" si="1163"/>
        <v>8.6609785247532323E-7</v>
      </c>
      <c r="AT2209" s="12">
        <f t="shared" ca="1" si="1163"/>
        <v>2.612123311714125E-7</v>
      </c>
      <c r="AU2209" s="12">
        <f t="shared" ca="1" si="1163"/>
        <v>7.4007712900596529E-8</v>
      </c>
      <c r="AV2209" s="12">
        <f t="shared" ca="1" si="1163"/>
        <v>1.9697762021852936E-8</v>
      </c>
      <c r="AX2209" s="13">
        <f t="shared" si="1099"/>
        <v>0.28084172137891672</v>
      </c>
    </row>
    <row r="2210" spans="1:50" x14ac:dyDescent="0.2">
      <c r="A2210" s="9" t="str">
        <f t="shared" ref="A2210:A2244" si="1164">A338</f>
        <v>Spain</v>
      </c>
      <c r="C2210" s="20">
        <f t="shared" ref="C2210:C2244" si="1165">E800</f>
        <v>553.250445130088</v>
      </c>
      <c r="D2210" s="15">
        <f t="shared" ref="D2210:D2244" si="1166">C2210+IFERROR(INDEX(B$2259:B$2601,MATCH(C2210,B$2259:B$2601,1)+D$60)-INDEX(B$2259:B$2601,MATCH(C2210,B$2259:B$2601,1)),0)</f>
        <v>598.4788194891895</v>
      </c>
      <c r="E2210" s="23">
        <f t="shared" ref="E2210:E2244" si="1167">INDEX(B$23:B$29,MATCH(B338,A$23:A$29,0))</f>
        <v>1</v>
      </c>
      <c r="F2210" s="15">
        <f t="shared" si="1100"/>
        <v>598.4788194891895</v>
      </c>
      <c r="H2210" s="12">
        <f t="shared" ref="H2210:AV2210" ca="1" si="1168">_xlfn.NORM.DIST(H$2017,$F2210,$B$37+$B$38*$F2210,FALSE)/$AV800*($F1262/1000)</f>
        <v>5.2443459850143766E-10</v>
      </c>
      <c r="I2210" s="12">
        <f t="shared" ca="1" si="1168"/>
        <v>2.2693932312735123E-9</v>
      </c>
      <c r="J2210" s="12">
        <f t="shared" ca="1" si="1168"/>
        <v>9.2253907383204856E-9</v>
      </c>
      <c r="K2210" s="12">
        <f t="shared" ca="1" si="1168"/>
        <v>3.5230303044722485E-8</v>
      </c>
      <c r="L2210" s="12">
        <f t="shared" ca="1" si="1168"/>
        <v>1.2638763378320068E-7</v>
      </c>
      <c r="M2210" s="12">
        <f t="shared" ca="1" si="1168"/>
        <v>4.2594093722946527E-7</v>
      </c>
      <c r="N2210" s="12">
        <f t="shared" ca="1" si="1168"/>
        <v>1.3484994576323261E-6</v>
      </c>
      <c r="O2210" s="12">
        <f t="shared" ca="1" si="1168"/>
        <v>4.0105946019727483E-6</v>
      </c>
      <c r="P2210" s="12">
        <f t="shared" ca="1" si="1168"/>
        <v>1.1205296393984865E-5</v>
      </c>
      <c r="Q2210" s="12">
        <f t="shared" ca="1" si="1168"/>
        <v>2.9409966325565182E-5</v>
      </c>
      <c r="R2210" s="12">
        <f t="shared" ca="1" si="1168"/>
        <v>7.2514073211759711E-5</v>
      </c>
      <c r="S2210" s="12">
        <f t="shared" ca="1" si="1168"/>
        <v>1.6796031059120015E-4</v>
      </c>
      <c r="T2210" s="12">
        <f t="shared" ca="1" si="1168"/>
        <v>3.6546654897697689E-4</v>
      </c>
      <c r="U2210" s="12">
        <f t="shared" ca="1" si="1168"/>
        <v>7.4704229433894195E-4</v>
      </c>
      <c r="V2210" s="12">
        <f t="shared" ca="1" si="1168"/>
        <v>1.4344960060121521E-3</v>
      </c>
      <c r="W2210" s="12">
        <f t="shared" ca="1" si="1168"/>
        <v>2.5876771523428909E-3</v>
      </c>
      <c r="X2210" s="12">
        <f t="shared" ca="1" si="1168"/>
        <v>4.3850791228658408E-3</v>
      </c>
      <c r="Y2210" s="12">
        <f t="shared" ca="1" si="1168"/>
        <v>6.9807385341884489E-3</v>
      </c>
      <c r="Z2210" s="12">
        <f t="shared" ca="1" si="1168"/>
        <v>1.0439553017167716E-2</v>
      </c>
      <c r="AA2210" s="12">
        <f t="shared" ca="1" si="1168"/>
        <v>1.4666248240895885E-2</v>
      </c>
      <c r="AB2210" s="12">
        <f t="shared" ca="1" si="1168"/>
        <v>1.9355872552875124E-2</v>
      </c>
      <c r="AC2210" s="12">
        <f t="shared" ca="1" si="1168"/>
        <v>2.3997338137498554E-2</v>
      </c>
      <c r="AD2210" s="12">
        <f t="shared" ca="1" si="1168"/>
        <v>2.7949238718921715E-2</v>
      </c>
      <c r="AE2210" s="12">
        <f t="shared" ca="1" si="1168"/>
        <v>3.0579718977340103E-2</v>
      </c>
      <c r="AF2210" s="12">
        <f t="shared" ca="1" si="1168"/>
        <v>3.143066659395629E-2</v>
      </c>
      <c r="AG2210" s="12">
        <f t="shared" ca="1" si="1168"/>
        <v>3.0348014891020059E-2</v>
      </c>
      <c r="AH2210" s="12">
        <f t="shared" ca="1" si="1168"/>
        <v>2.7527297725055293E-2</v>
      </c>
      <c r="AI2210" s="12">
        <f t="shared" ca="1" si="1168"/>
        <v>2.3455973726782903E-2</v>
      </c>
      <c r="AJ2210" s="12">
        <f t="shared" ca="1" si="1168"/>
        <v>1.877586473389117E-2</v>
      </c>
      <c r="AK2210" s="12">
        <f t="shared" ca="1" si="1168"/>
        <v>1.4118970279758152E-2</v>
      </c>
      <c r="AL2210" s="12">
        <f t="shared" ca="1" si="1168"/>
        <v>9.9738468468366249E-3</v>
      </c>
      <c r="AM2210" s="12">
        <f t="shared" ca="1" si="1168"/>
        <v>6.6187954717726819E-3</v>
      </c>
      <c r="AN2210" s="12">
        <f t="shared" ca="1" si="1168"/>
        <v>4.126214700192656E-3</v>
      </c>
      <c r="AO2210" s="12">
        <f t="shared" ca="1" si="1168"/>
        <v>2.4164692759250372E-3</v>
      </c>
      <c r="AP2210" s="12">
        <f t="shared" ca="1" si="1168"/>
        <v>1.3294356736416062E-3</v>
      </c>
      <c r="AQ2210" s="12">
        <f t="shared" ca="1" si="1168"/>
        <v>6.8708421909245644E-4</v>
      </c>
      <c r="AR2210" s="12">
        <f t="shared" ca="1" si="1168"/>
        <v>3.3358707411827216E-4</v>
      </c>
      <c r="AS2210" s="12">
        <f t="shared" ca="1" si="1168"/>
        <v>1.5214758014440281E-4</v>
      </c>
      <c r="AT2210" s="12">
        <f t="shared" ca="1" si="1168"/>
        <v>6.5189474413973047E-5</v>
      </c>
      <c r="AU2210" s="12">
        <f t="shared" ca="1" si="1168"/>
        <v>2.623895318078078E-5</v>
      </c>
      <c r="AV2210" s="12">
        <f t="shared" ca="1" si="1168"/>
        <v>9.9213809271851897E-6</v>
      </c>
      <c r="AX2210" s="13">
        <f t="shared" ref="AX2210:AX2244" si="1169">_xlfn.NORM.DIST(D$608,F2210,$B$37+$B$38*$F2210,TRUE)</f>
        <v>2.3584020727904699E-2</v>
      </c>
    </row>
    <row r="2211" spans="1:50" x14ac:dyDescent="0.2">
      <c r="A2211" s="9" t="str">
        <f t="shared" si="1164"/>
        <v>Sri Lanka</v>
      </c>
      <c r="C2211" s="20">
        <f t="shared" si="1165"/>
        <v>450.91532630229597</v>
      </c>
      <c r="D2211" s="15">
        <f t="shared" si="1166"/>
        <v>547.93486143562973</v>
      </c>
      <c r="E2211" s="23">
        <f t="shared" si="1167"/>
        <v>1</v>
      </c>
      <c r="F2211" s="15">
        <f t="shared" ref="F2211:F2244" si="1170">C2211+E2211*(D2211-C2211)</f>
        <v>547.93486143562973</v>
      </c>
      <c r="H2211" s="12">
        <f t="shared" ref="H2211:AV2211" ca="1" si="1171">_xlfn.NORM.DIST(H$2017,$F2211,$B$37+$B$38*$F2211,FALSE)/$AV801*($F1263/1000)</f>
        <v>6.1901239246489327E-9</v>
      </c>
      <c r="I2211" s="12">
        <f t="shared" ca="1" si="1171"/>
        <v>2.3606975968118543E-8</v>
      </c>
      <c r="J2211" s="12">
        <f t="shared" ca="1" si="1171"/>
        <v>8.457421338381492E-8</v>
      </c>
      <c r="K2211" s="12">
        <f t="shared" ca="1" si="1171"/>
        <v>2.8463753601965111E-7</v>
      </c>
      <c r="L2211" s="12">
        <f t="shared" ca="1" si="1171"/>
        <v>8.9991806562851798E-7</v>
      </c>
      <c r="M2211" s="12">
        <f t="shared" ca="1" si="1171"/>
        <v>2.6728240113030743E-6</v>
      </c>
      <c r="N2211" s="12">
        <f t="shared" ca="1" si="1171"/>
        <v>7.4575187316138698E-6</v>
      </c>
      <c r="O2211" s="12">
        <f t="shared" ca="1" si="1171"/>
        <v>1.9546767016859361E-5</v>
      </c>
      <c r="P2211" s="12">
        <f t="shared" ca="1" si="1171"/>
        <v>4.8129584786624459E-5</v>
      </c>
      <c r="Q2211" s="12">
        <f t="shared" ca="1" si="1171"/>
        <v>1.1132837973859094E-4</v>
      </c>
      <c r="R2211" s="12">
        <f t="shared" ca="1" si="1171"/>
        <v>2.4191135648603739E-4</v>
      </c>
      <c r="S2211" s="12">
        <f t="shared" ca="1" si="1171"/>
        <v>4.9381379707330825E-4</v>
      </c>
      <c r="T2211" s="12">
        <f t="shared" ca="1" si="1171"/>
        <v>9.4694941027595404E-4</v>
      </c>
      <c r="U2211" s="12">
        <f t="shared" ca="1" si="1171"/>
        <v>1.7058739248739865E-3</v>
      </c>
      <c r="V2211" s="12">
        <f t="shared" ca="1" si="1171"/>
        <v>2.8868464105907244E-3</v>
      </c>
      <c r="W2211" s="12">
        <f t="shared" ca="1" si="1171"/>
        <v>4.5894117302063397E-3</v>
      </c>
      <c r="X2211" s="12">
        <f t="shared" ca="1" si="1171"/>
        <v>6.8540451175750352E-3</v>
      </c>
      <c r="Y2211" s="12">
        <f t="shared" ca="1" si="1171"/>
        <v>9.6159786706816203E-3</v>
      </c>
      <c r="Z2211" s="12">
        <f t="shared" ca="1" si="1171"/>
        <v>1.2673501444695963E-2</v>
      </c>
      <c r="AA2211" s="12">
        <f t="shared" ca="1" si="1171"/>
        <v>1.5691206609220645E-2</v>
      </c>
      <c r="AB2211" s="12">
        <f t="shared" ca="1" si="1171"/>
        <v>1.8250411367336978E-2</v>
      </c>
      <c r="AC2211" s="12">
        <f t="shared" ca="1" si="1171"/>
        <v>1.9940937391579521E-2</v>
      </c>
      <c r="AD2211" s="12">
        <f t="shared" ca="1" si="1171"/>
        <v>2.0467984376490212E-2</v>
      </c>
      <c r="AE2211" s="12">
        <f t="shared" ca="1" si="1171"/>
        <v>1.9736092798705234E-2</v>
      </c>
      <c r="AF2211" s="12">
        <f t="shared" ca="1" si="1171"/>
        <v>1.7877380147252344E-2</v>
      </c>
      <c r="AG2211" s="12">
        <f t="shared" ca="1" si="1171"/>
        <v>1.5212590211642767E-2</v>
      </c>
      <c r="AH2211" s="12">
        <f t="shared" ca="1" si="1171"/>
        <v>1.2160713392759695E-2</v>
      </c>
      <c r="AI2211" s="12">
        <f t="shared" ca="1" si="1171"/>
        <v>9.1321184145572824E-3</v>
      </c>
      <c r="AJ2211" s="12">
        <f t="shared" ca="1" si="1171"/>
        <v>6.4422950391086736E-3</v>
      </c>
      <c r="AK2211" s="12">
        <f t="shared" ca="1" si="1171"/>
        <v>4.2693944523762789E-3</v>
      </c>
      <c r="AL2211" s="12">
        <f t="shared" ca="1" si="1171"/>
        <v>2.657960651392561E-3</v>
      </c>
      <c r="AM2211" s="12">
        <f t="shared" ca="1" si="1171"/>
        <v>1.5544881227538285E-3</v>
      </c>
      <c r="AN2211" s="12">
        <f t="shared" ca="1" si="1171"/>
        <v>8.5404914801502369E-4</v>
      </c>
      <c r="AO2211" s="12">
        <f t="shared" ca="1" si="1171"/>
        <v>4.4079322859343057E-4</v>
      </c>
      <c r="AP2211" s="12">
        <f t="shared" ca="1" si="1171"/>
        <v>2.1371920979101051E-4</v>
      </c>
      <c r="AQ2211" s="12">
        <f t="shared" ca="1" si="1171"/>
        <v>9.7343913036013229E-5</v>
      </c>
      <c r="AR2211" s="12">
        <f t="shared" ca="1" si="1171"/>
        <v>4.1651498937373531E-5</v>
      </c>
      <c r="AS2211" s="12">
        <f t="shared" ca="1" si="1171"/>
        <v>1.6742066603307532E-5</v>
      </c>
      <c r="AT2211" s="12">
        <f t="shared" ca="1" si="1171"/>
        <v>6.3218485914462626E-6</v>
      </c>
      <c r="AU2211" s="12">
        <f t="shared" ca="1" si="1171"/>
        <v>2.2425168248100034E-6</v>
      </c>
      <c r="AV2211" s="12">
        <f t="shared" ca="1" si="1171"/>
        <v>7.4728097343119836E-7</v>
      </c>
      <c r="AX2211" s="13">
        <f t="shared" si="1169"/>
        <v>6.9523583078609383E-2</v>
      </c>
    </row>
    <row r="2212" spans="1:50" x14ac:dyDescent="0.2">
      <c r="A2212" s="9" t="str">
        <f t="shared" si="1164"/>
        <v>Sudan</v>
      </c>
      <c r="C2212" s="20">
        <f t="shared" si="1165"/>
        <v>355.55908510092763</v>
      </c>
      <c r="D2212" s="15">
        <f t="shared" si="1166"/>
        <v>500.3474490623156</v>
      </c>
      <c r="E2212" s="23">
        <f t="shared" si="1167"/>
        <v>1</v>
      </c>
      <c r="F2212" s="15">
        <f t="shared" si="1170"/>
        <v>500.3474490623156</v>
      </c>
      <c r="H2212" s="12">
        <f t="shared" ref="H2212:AV2212" ca="1" si="1172">_xlfn.NORM.DIST(H$2017,$F2212,$B$37+$B$38*$F2212,FALSE)/$AV802*($F1264/1000)</f>
        <v>7.1791288292097244E-7</v>
      </c>
      <c r="I2212" s="12">
        <f t="shared" ca="1" si="1172"/>
        <v>2.4307784901944565E-6</v>
      </c>
      <c r="J2212" s="12">
        <f t="shared" ca="1" si="1172"/>
        <v>7.731711089096549E-6</v>
      </c>
      <c r="K2212" s="12">
        <f t="shared" ca="1" si="1172"/>
        <v>2.3102684379773874E-5</v>
      </c>
      <c r="L2212" s="12">
        <f t="shared" ca="1" si="1172"/>
        <v>6.4849385846573295E-5</v>
      </c>
      <c r="M2212" s="12">
        <f t="shared" ca="1" si="1172"/>
        <v>1.7100384865511474E-4</v>
      </c>
      <c r="N2212" s="12">
        <f t="shared" ca="1" si="1172"/>
        <v>4.2360638451892412E-4</v>
      </c>
      <c r="O2212" s="12">
        <f t="shared" ca="1" si="1172"/>
        <v>9.857702431344303E-4</v>
      </c>
      <c r="P2212" s="12">
        <f t="shared" ca="1" si="1172"/>
        <v>2.154991225793052E-3</v>
      </c>
      <c r="Q2212" s="12">
        <f t="shared" ca="1" si="1172"/>
        <v>4.4255973984434942E-3</v>
      </c>
      <c r="R2212" s="12">
        <f t="shared" ca="1" si="1172"/>
        <v>8.5379753163829595E-3</v>
      </c>
      <c r="S2212" s="12">
        <f t="shared" ca="1" si="1172"/>
        <v>1.5473711007640627E-2</v>
      </c>
      <c r="T2212" s="12">
        <f t="shared" ca="1" si="1172"/>
        <v>2.6344542627149633E-2</v>
      </c>
      <c r="U2212" s="12">
        <f t="shared" ca="1" si="1172"/>
        <v>4.2135042811048413E-2</v>
      </c>
      <c r="V2212" s="12">
        <f t="shared" ca="1" si="1172"/>
        <v>6.3307157024986363E-2</v>
      </c>
      <c r="W2212" s="12">
        <f t="shared" ca="1" si="1172"/>
        <v>8.9354983096844587E-2</v>
      </c>
      <c r="X2212" s="12">
        <f t="shared" ca="1" si="1172"/>
        <v>0.11847898857331003</v>
      </c>
      <c r="Y2212" s="12">
        <f t="shared" ca="1" si="1172"/>
        <v>0.14757761723115598</v>
      </c>
      <c r="Z2212" s="12">
        <f t="shared" ca="1" si="1172"/>
        <v>0.17268564808568226</v>
      </c>
      <c r="AA2212" s="12">
        <f t="shared" ca="1" si="1172"/>
        <v>0.18982289411288356</v>
      </c>
      <c r="AB2212" s="12">
        <f t="shared" ca="1" si="1172"/>
        <v>0.19601871196036136</v>
      </c>
      <c r="AC2212" s="12">
        <f t="shared" ca="1" si="1172"/>
        <v>0.1901529496564246</v>
      </c>
      <c r="AD2212" s="12">
        <f t="shared" ca="1" si="1172"/>
        <v>0.17328668629687546</v>
      </c>
      <c r="AE2212" s="12">
        <f t="shared" ca="1" si="1172"/>
        <v>0.14834876055423149</v>
      </c>
      <c r="AF2212" s="12">
        <f t="shared" ca="1" si="1172"/>
        <v>0.11930516405740968</v>
      </c>
      <c r="AG2212" s="12">
        <f t="shared" ca="1" si="1172"/>
        <v>9.0134521446080487E-2</v>
      </c>
      <c r="AH2212" s="12">
        <f t="shared" ca="1" si="1172"/>
        <v>6.3970488498012304E-2</v>
      </c>
      <c r="AI2212" s="12">
        <f t="shared" ca="1" si="1172"/>
        <v>4.2650563346756293E-2</v>
      </c>
      <c r="AJ2212" s="12">
        <f t="shared" ca="1" si="1172"/>
        <v>2.6713234188732116E-2</v>
      </c>
      <c r="AK2212" s="12">
        <f t="shared" ca="1" si="1172"/>
        <v>1.5717546940166374E-2</v>
      </c>
      <c r="AL2212" s="12">
        <f t="shared" ca="1" si="1172"/>
        <v>8.6875967751721909E-3</v>
      </c>
      <c r="AM2212" s="12">
        <f t="shared" ca="1" si="1172"/>
        <v>4.5109824732046918E-3</v>
      </c>
      <c r="AN2212" s="12">
        <f t="shared" ca="1" si="1172"/>
        <v>2.2003877519683494E-3</v>
      </c>
      <c r="AO2212" s="12">
        <f t="shared" ca="1" si="1172"/>
        <v>1.0082863617935313E-3</v>
      </c>
      <c r="AP2212" s="12">
        <f t="shared" ca="1" si="1172"/>
        <v>4.3403540973456159E-4</v>
      </c>
      <c r="AQ2212" s="12">
        <f t="shared" ca="1" si="1172"/>
        <v>1.7551855129043626E-4</v>
      </c>
      <c r="AR2212" s="12">
        <f t="shared" ca="1" si="1172"/>
        <v>6.6677219998806443E-5</v>
      </c>
      <c r="AS2212" s="12">
        <f t="shared" ca="1" si="1172"/>
        <v>2.3795154987253163E-5</v>
      </c>
      <c r="AT2212" s="12">
        <f t="shared" ca="1" si="1172"/>
        <v>7.9773048047316492E-6</v>
      </c>
      <c r="AU2212" s="12">
        <f t="shared" ca="1" si="1172"/>
        <v>2.5123516661680065E-6</v>
      </c>
      <c r="AV2212" s="12">
        <f t="shared" ca="1" si="1172"/>
        <v>7.4329509662064162E-7</v>
      </c>
      <c r="AX2212" s="13">
        <f t="shared" si="1169"/>
        <v>0.15781598946068828</v>
      </c>
    </row>
    <row r="2213" spans="1:50" x14ac:dyDescent="0.2">
      <c r="A2213" s="9" t="str">
        <f t="shared" si="1164"/>
        <v>Suriname</v>
      </c>
      <c r="C2213" s="20">
        <f t="shared" si="1165"/>
        <v>428.34691851544062</v>
      </c>
      <c r="D2213" s="15">
        <f t="shared" si="1166"/>
        <v>536.92980551252037</v>
      </c>
      <c r="E2213" s="23">
        <f t="shared" si="1167"/>
        <v>1</v>
      </c>
      <c r="F2213" s="15">
        <f t="shared" si="1170"/>
        <v>536.92980551252037</v>
      </c>
      <c r="H2213" s="12">
        <f t="shared" ref="H2213:AV2213" ca="1" si="1173">_xlfn.NORM.DIST(H$2017,$F2213,$B$37+$B$38*$F2213,FALSE)/$AV803*($F1265/1000)</f>
        <v>4.3151159112354039E-10</v>
      </c>
      <c r="I2213" s="12">
        <f t="shared" ca="1" si="1173"/>
        <v>1.6009762626973265E-9</v>
      </c>
      <c r="J2213" s="12">
        <f t="shared" ca="1" si="1173"/>
        <v>5.5799963436792282E-9</v>
      </c>
      <c r="K2213" s="12">
        <f t="shared" ca="1" si="1173"/>
        <v>1.8270041373005785E-8</v>
      </c>
      <c r="L2213" s="12">
        <f t="shared" ca="1" si="1173"/>
        <v>5.6195526197313483E-8</v>
      </c>
      <c r="M2213" s="12">
        <f t="shared" ca="1" si="1173"/>
        <v>1.6237551756976131E-7</v>
      </c>
      <c r="N2213" s="12">
        <f t="shared" ca="1" si="1173"/>
        <v>4.4075368247529114E-7</v>
      </c>
      <c r="O2213" s="12">
        <f t="shared" ca="1" si="1173"/>
        <v>1.123900709766304E-6</v>
      </c>
      <c r="P2213" s="12">
        <f t="shared" ca="1" si="1173"/>
        <v>2.6922571334413591E-6</v>
      </c>
      <c r="Q2213" s="12">
        <f t="shared" ca="1" si="1173"/>
        <v>6.058452707145329E-6</v>
      </c>
      <c r="R2213" s="12">
        <f t="shared" ca="1" si="1173"/>
        <v>1.2807474584507614E-5</v>
      </c>
      <c r="S2213" s="12">
        <f t="shared" ca="1" si="1173"/>
        <v>2.5434422324633104E-5</v>
      </c>
      <c r="T2213" s="12">
        <f t="shared" ca="1" si="1173"/>
        <v>4.7450069035687324E-5</v>
      </c>
      <c r="U2213" s="12">
        <f t="shared" ca="1" si="1173"/>
        <v>8.3158838326177553E-5</v>
      </c>
      <c r="V2213" s="12">
        <f t="shared" ca="1" si="1173"/>
        <v>1.36910442478254E-4</v>
      </c>
      <c r="W2213" s="12">
        <f t="shared" ca="1" si="1173"/>
        <v>2.1174898101507792E-4</v>
      </c>
      <c r="X2213" s="12">
        <f t="shared" ca="1" si="1173"/>
        <v>3.0765408005303915E-4</v>
      </c>
      <c r="Y2213" s="12">
        <f t="shared" ca="1" si="1173"/>
        <v>4.1991426054399081E-4</v>
      </c>
      <c r="Z2213" s="12">
        <f t="shared" ca="1" si="1173"/>
        <v>5.3841253642736265E-4</v>
      </c>
      <c r="AA2213" s="12">
        <f t="shared" ca="1" si="1173"/>
        <v>6.4852436634194141E-4</v>
      </c>
      <c r="AB2213" s="12">
        <f t="shared" ca="1" si="1173"/>
        <v>7.3382757547354376E-4</v>
      </c>
      <c r="AC2213" s="12">
        <f t="shared" ca="1" si="1173"/>
        <v>7.8004265493378374E-4</v>
      </c>
      <c r="AD2213" s="12">
        <f t="shared" ca="1" si="1173"/>
        <v>7.7893150703034529E-4</v>
      </c>
      <c r="AE2213" s="12">
        <f t="shared" ca="1" si="1173"/>
        <v>7.3069609278685196E-4</v>
      </c>
      <c r="AF2213" s="12">
        <f t="shared" ca="1" si="1173"/>
        <v>6.4391848714997991E-4</v>
      </c>
      <c r="AG2213" s="12">
        <f t="shared" ca="1" si="1173"/>
        <v>5.3306675441375944E-4</v>
      </c>
      <c r="AH2213" s="12">
        <f t="shared" ca="1" si="1173"/>
        <v>4.145614327606681E-4</v>
      </c>
      <c r="AI2213" s="12">
        <f t="shared" ca="1" si="1173"/>
        <v>3.0286758194068034E-4</v>
      </c>
      <c r="AJ2213" s="12">
        <f t="shared" ca="1" si="1173"/>
        <v>2.0786112750009235E-4</v>
      </c>
      <c r="AK2213" s="12">
        <f t="shared" ca="1" si="1173"/>
        <v>1.340140592537574E-4</v>
      </c>
      <c r="AL2213" s="12">
        <f t="shared" ca="1" si="1173"/>
        <v>8.1167849612745897E-5</v>
      </c>
      <c r="AM2213" s="12">
        <f t="shared" ca="1" si="1173"/>
        <v>4.6182167642522449E-5</v>
      </c>
      <c r="AN2213" s="12">
        <f t="shared" ca="1" si="1173"/>
        <v>2.4684320774032526E-5</v>
      </c>
      <c r="AO2213" s="12">
        <f t="shared" ca="1" si="1173"/>
        <v>1.2394375355949354E-5</v>
      </c>
      <c r="AP2213" s="12">
        <f t="shared" ca="1" si="1173"/>
        <v>5.846348528265655E-6</v>
      </c>
      <c r="AQ2213" s="12">
        <f t="shared" ca="1" si="1173"/>
        <v>2.5906059268466407E-6</v>
      </c>
      <c r="AR2213" s="12">
        <f t="shared" ca="1" si="1173"/>
        <v>1.0783868970284723E-6</v>
      </c>
      <c r="AS2213" s="12">
        <f t="shared" ca="1" si="1173"/>
        <v>4.2170081925062882E-7</v>
      </c>
      <c r="AT2213" s="12">
        <f t="shared" ca="1" si="1173"/>
        <v>1.5491407637813646E-7</v>
      </c>
      <c r="AU2213" s="12">
        <f t="shared" ca="1" si="1173"/>
        <v>5.3460610534635265E-8</v>
      </c>
      <c r="AV2213" s="12">
        <f t="shared" ca="1" si="1173"/>
        <v>1.7331395833478536E-8</v>
      </c>
      <c r="AX2213" s="13">
        <f t="shared" si="1169"/>
        <v>8.5453062851876455E-2</v>
      </c>
    </row>
    <row r="2214" spans="1:50" x14ac:dyDescent="0.2">
      <c r="A2214" s="9" t="str">
        <f t="shared" si="1164"/>
        <v>Sweden</v>
      </c>
      <c r="C2214" s="20">
        <f t="shared" si="1165"/>
        <v>596.43630902578877</v>
      </c>
      <c r="D2214" s="15">
        <f t="shared" si="1166"/>
        <v>620.33084160524811</v>
      </c>
      <c r="E2214" s="23">
        <f t="shared" si="1167"/>
        <v>1</v>
      </c>
      <c r="F2214" s="15">
        <f t="shared" si="1170"/>
        <v>620.33084160524811</v>
      </c>
      <c r="H2214" s="12">
        <f t="shared" ref="H2214:AV2214" ca="1" si="1174">_xlfn.NORM.DIST(H$2017,$F2214,$B$37+$B$38*$F2214,FALSE)/$AV804*($F1266/1000)</f>
        <v>5.4999270700568144E-11</v>
      </c>
      <c r="I2214" s="12">
        <f t="shared" ca="1" si="1174"/>
        <v>2.5136272844232053E-10</v>
      </c>
      <c r="J2214" s="12">
        <f t="shared" ca="1" si="1174"/>
        <v>1.0791987354886971E-9</v>
      </c>
      <c r="K2214" s="12">
        <f t="shared" ca="1" si="1174"/>
        <v>4.3526983285831011E-9</v>
      </c>
      <c r="L2214" s="12">
        <f t="shared" ca="1" si="1174"/>
        <v>1.6491961200646115E-8</v>
      </c>
      <c r="M2214" s="12">
        <f t="shared" ca="1" si="1174"/>
        <v>5.8700612796230994E-8</v>
      </c>
      <c r="N2214" s="12">
        <f t="shared" ca="1" si="1174"/>
        <v>1.9627706740827108E-7</v>
      </c>
      <c r="O2214" s="12">
        <f t="shared" ca="1" si="1174"/>
        <v>6.1652839150224164E-7</v>
      </c>
      <c r="P2214" s="12">
        <f t="shared" ca="1" si="1174"/>
        <v>1.8192534039118354E-6</v>
      </c>
      <c r="Q2214" s="12">
        <f t="shared" ca="1" si="1174"/>
        <v>5.0430108939715106E-6</v>
      </c>
      <c r="R2214" s="12">
        <f t="shared" ca="1" si="1174"/>
        <v>1.313237305498497E-5</v>
      </c>
      <c r="S2214" s="12">
        <f t="shared" ca="1" si="1174"/>
        <v>3.2125737859314198E-5</v>
      </c>
      <c r="T2214" s="12">
        <f t="shared" ca="1" si="1174"/>
        <v>7.3827745434334386E-5</v>
      </c>
      <c r="U2214" s="12">
        <f t="shared" ca="1" si="1174"/>
        <v>1.5938325638845531E-4</v>
      </c>
      <c r="V2214" s="12">
        <f t="shared" ca="1" si="1174"/>
        <v>3.2323797717333463E-4</v>
      </c>
      <c r="W2214" s="12">
        <f t="shared" ca="1" si="1174"/>
        <v>6.1582690605796692E-4</v>
      </c>
      <c r="X2214" s="12">
        <f t="shared" ca="1" si="1174"/>
        <v>1.1021774822304556E-3</v>
      </c>
      <c r="Y2214" s="12">
        <f t="shared" ca="1" si="1174"/>
        <v>1.8531091618300181E-3</v>
      </c>
      <c r="Z2214" s="12">
        <f t="shared" ca="1" si="1174"/>
        <v>2.9268944915566853E-3</v>
      </c>
      <c r="AA2214" s="12">
        <f t="shared" ca="1" si="1174"/>
        <v>4.342798971113504E-3</v>
      </c>
      <c r="AB2214" s="12">
        <f t="shared" ca="1" si="1174"/>
        <v>6.0532551487781586E-3</v>
      </c>
      <c r="AC2214" s="12">
        <f t="shared" ca="1" si="1174"/>
        <v>7.9261963906081465E-3</v>
      </c>
      <c r="AD2214" s="12">
        <f t="shared" ca="1" si="1174"/>
        <v>9.7498351433955629E-3</v>
      </c>
      <c r="AE2214" s="12">
        <f t="shared" ca="1" si="1174"/>
        <v>1.1266429693859171E-2</v>
      </c>
      <c r="AF2214" s="12">
        <f t="shared" ca="1" si="1174"/>
        <v>1.2230154524877159E-2</v>
      </c>
      <c r="AG2214" s="12">
        <f t="shared" ca="1" si="1174"/>
        <v>1.2471944584295834E-2</v>
      </c>
      <c r="AH2214" s="12">
        <f t="shared" ca="1" si="1174"/>
        <v>1.1947938972110555E-2</v>
      </c>
      <c r="AI2214" s="12">
        <f t="shared" ca="1" si="1174"/>
        <v>1.075247431109282E-2</v>
      </c>
      <c r="AJ2214" s="12">
        <f t="shared" ca="1" si="1174"/>
        <v>9.0903462663879005E-3</v>
      </c>
      <c r="AK2214" s="12">
        <f t="shared" ca="1" si="1174"/>
        <v>7.2195318103409518E-3</v>
      </c>
      <c r="AL2214" s="12">
        <f t="shared" ca="1" si="1174"/>
        <v>5.386345868854208E-3</v>
      </c>
      <c r="AM2214" s="12">
        <f t="shared" ca="1" si="1174"/>
        <v>3.7751658390687884E-3</v>
      </c>
      <c r="AN2214" s="12">
        <f t="shared" ca="1" si="1174"/>
        <v>2.485618238235517E-3</v>
      </c>
      <c r="AO2214" s="12">
        <f t="shared" ca="1" si="1174"/>
        <v>1.5374089826063668E-3</v>
      </c>
      <c r="AP2214" s="12">
        <f t="shared" ca="1" si="1174"/>
        <v>8.9330753316715754E-4</v>
      </c>
      <c r="AQ2214" s="12">
        <f t="shared" ca="1" si="1174"/>
        <v>4.8760614869559107E-4</v>
      </c>
      <c r="AR2214" s="12">
        <f t="shared" ca="1" si="1174"/>
        <v>2.5003105037826645E-4</v>
      </c>
      <c r="AS2214" s="12">
        <f t="shared" ca="1" si="1174"/>
        <v>1.2044126607946573E-4</v>
      </c>
      <c r="AT2214" s="12">
        <f t="shared" ca="1" si="1174"/>
        <v>5.4502104722729025E-5</v>
      </c>
      <c r="AU2214" s="12">
        <f t="shared" ca="1" si="1174"/>
        <v>2.3169028855781081E-5</v>
      </c>
      <c r="AV2214" s="12">
        <f t="shared" ca="1" si="1174"/>
        <v>9.2524976169009633E-6</v>
      </c>
      <c r="AX2214" s="13">
        <f t="shared" si="1169"/>
        <v>1.3786509100053837E-2</v>
      </c>
    </row>
    <row r="2215" spans="1:50" x14ac:dyDescent="0.2">
      <c r="A2215" s="9" t="str">
        <f t="shared" si="1164"/>
        <v>Switzerland</v>
      </c>
      <c r="C2215" s="20">
        <f t="shared" si="1165"/>
        <v>568.44703755598789</v>
      </c>
      <c r="D2215" s="15">
        <f t="shared" si="1166"/>
        <v>606.40832185301997</v>
      </c>
      <c r="E2215" s="23">
        <f t="shared" si="1167"/>
        <v>1</v>
      </c>
      <c r="F2215" s="15">
        <f t="shared" si="1170"/>
        <v>606.40832185301997</v>
      </c>
      <c r="H2215" s="12">
        <f t="shared" ref="H2215:AV2215" ca="1" si="1175">_xlfn.NORM.DIST(H$2017,$F2215,$B$37+$B$38*$F2215,FALSE)/$AV805*($F1267/1000)</f>
        <v>1.0017063231523304E-10</v>
      </c>
      <c r="I2215" s="12">
        <f t="shared" ca="1" si="1175"/>
        <v>4.4214852703975916E-10</v>
      </c>
      <c r="J2215" s="12">
        <f t="shared" ca="1" si="1175"/>
        <v>1.8333802337855163E-9</v>
      </c>
      <c r="K2215" s="12">
        <f t="shared" ca="1" si="1175"/>
        <v>7.1415667849060106E-9</v>
      </c>
      <c r="L2215" s="12">
        <f t="shared" ca="1" si="1175"/>
        <v>2.6133107434765128E-8</v>
      </c>
      <c r="M2215" s="12">
        <f t="shared" ca="1" si="1175"/>
        <v>8.9834923175030976E-8</v>
      </c>
      <c r="N2215" s="12">
        <f t="shared" ca="1" si="1175"/>
        <v>2.901054866292769E-7</v>
      </c>
      <c r="O2215" s="12">
        <f t="shared" ca="1" si="1175"/>
        <v>8.800822847254049E-7</v>
      </c>
      <c r="P2215" s="12">
        <f t="shared" ca="1" si="1175"/>
        <v>2.5081136434414882E-6</v>
      </c>
      <c r="Q2215" s="12">
        <f t="shared" ca="1" si="1175"/>
        <v>6.7147173633954998E-6</v>
      </c>
      <c r="R2215" s="12">
        <f t="shared" ca="1" si="1175"/>
        <v>1.688748041219791E-5</v>
      </c>
      <c r="S2215" s="12">
        <f t="shared" ca="1" si="1175"/>
        <v>3.989868428419804E-5</v>
      </c>
      <c r="T2215" s="12">
        <f t="shared" ca="1" si="1175"/>
        <v>8.8554143211733887E-5</v>
      </c>
      <c r="U2215" s="12">
        <f t="shared" ca="1" si="1175"/>
        <v>1.8463574852167934E-4</v>
      </c>
      <c r="V2215" s="12">
        <f t="shared" ca="1" si="1175"/>
        <v>3.6164235791756393E-4</v>
      </c>
      <c r="W2215" s="12">
        <f t="shared" ca="1" si="1175"/>
        <v>6.6542542073818906E-4</v>
      </c>
      <c r="X2215" s="12">
        <f t="shared" ca="1" si="1175"/>
        <v>1.1502071909599665E-3</v>
      </c>
      <c r="Y2215" s="12">
        <f t="shared" ca="1" si="1175"/>
        <v>1.8677096550897877E-3</v>
      </c>
      <c r="Z2215" s="12">
        <f t="shared" ca="1" si="1175"/>
        <v>2.8490445756564988E-3</v>
      </c>
      <c r="AA2215" s="12">
        <f t="shared" ca="1" si="1175"/>
        <v>4.0826835542837041E-3</v>
      </c>
      <c r="AB2215" s="12">
        <f t="shared" ca="1" si="1175"/>
        <v>5.4960261379911734E-3</v>
      </c>
      <c r="AC2215" s="12">
        <f t="shared" ca="1" si="1175"/>
        <v>6.9503784780135846E-3</v>
      </c>
      <c r="AD2215" s="12">
        <f t="shared" ca="1" si="1175"/>
        <v>8.2570461944058374E-3</v>
      </c>
      <c r="AE2215" s="12">
        <f t="shared" ca="1" si="1175"/>
        <v>9.2150473053737979E-3</v>
      </c>
      <c r="AF2215" s="12">
        <f t="shared" ca="1" si="1175"/>
        <v>9.661109814548317E-3</v>
      </c>
      <c r="AG2215" s="12">
        <f t="shared" ca="1" si="1175"/>
        <v>9.5150935628269418E-3</v>
      </c>
      <c r="AH2215" s="12">
        <f t="shared" ca="1" si="1175"/>
        <v>8.8035067684898317E-3</v>
      </c>
      <c r="AI2215" s="12">
        <f t="shared" ca="1" si="1175"/>
        <v>7.6516471864994107E-3</v>
      </c>
      <c r="AJ2215" s="12">
        <f t="shared" ca="1" si="1175"/>
        <v>6.2475647498189939E-3</v>
      </c>
      <c r="AK2215" s="12">
        <f t="shared" ca="1" si="1175"/>
        <v>4.7920704027091705E-3</v>
      </c>
      <c r="AL2215" s="12">
        <f t="shared" ca="1" si="1175"/>
        <v>3.4529652583235333E-3</v>
      </c>
      <c r="AM2215" s="12">
        <f t="shared" ca="1" si="1175"/>
        <v>2.3373181016751636E-3</v>
      </c>
      <c r="AN2215" s="12">
        <f t="shared" ca="1" si="1175"/>
        <v>1.4862779377456789E-3</v>
      </c>
      <c r="AO2215" s="12">
        <f t="shared" ca="1" si="1175"/>
        <v>8.8784843750078842E-4</v>
      </c>
      <c r="AP2215" s="12">
        <f t="shared" ca="1" si="1175"/>
        <v>4.9823500064593597E-4</v>
      </c>
      <c r="AQ2215" s="12">
        <f t="shared" ca="1" si="1175"/>
        <v>2.6265533494844185E-4</v>
      </c>
      <c r="AR2215" s="12">
        <f t="shared" ca="1" si="1175"/>
        <v>1.3007529353487585E-4</v>
      </c>
      <c r="AS2215" s="12">
        <f t="shared" ca="1" si="1175"/>
        <v>6.0514576413091937E-5</v>
      </c>
      <c r="AT2215" s="12">
        <f t="shared" ca="1" si="1175"/>
        <v>2.6447326431413566E-5</v>
      </c>
      <c r="AU2215" s="12">
        <f t="shared" ca="1" si="1175"/>
        <v>1.0858257796376902E-5</v>
      </c>
      <c r="AV2215" s="12">
        <f t="shared" ca="1" si="1175"/>
        <v>4.1878885560990103E-6</v>
      </c>
      <c r="AX2215" s="13">
        <f t="shared" si="1169"/>
        <v>1.9504913396842311E-2</v>
      </c>
    </row>
    <row r="2216" spans="1:50" x14ac:dyDescent="0.2">
      <c r="A2216" s="9" t="str">
        <f t="shared" si="1164"/>
        <v>Syrian Arab Republic</v>
      </c>
      <c r="C2216" s="20">
        <f t="shared" si="1165"/>
        <v>335.44552063134483</v>
      </c>
      <c r="D2216" s="15">
        <f t="shared" si="1166"/>
        <v>489.58062008620271</v>
      </c>
      <c r="E2216" s="23">
        <f t="shared" si="1167"/>
        <v>1</v>
      </c>
      <c r="F2216" s="15">
        <f t="shared" si="1170"/>
        <v>489.58062008620271</v>
      </c>
      <c r="H2216" s="12">
        <f t="shared" ref="H2216:AV2216" ca="1" si="1176">_xlfn.NORM.DIST(H$2017,$F2216,$B$37+$B$38*$F2216,FALSE)/$AV806*($F1268/1000)</f>
        <v>2.5224172817373361E-7</v>
      </c>
      <c r="I2216" s="12">
        <f t="shared" ca="1" si="1176"/>
        <v>8.3138203357156019E-7</v>
      </c>
      <c r="J2216" s="12">
        <f t="shared" ca="1" si="1176"/>
        <v>2.5741919729780803E-6</v>
      </c>
      <c r="K2216" s="12">
        <f t="shared" ca="1" si="1176"/>
        <v>7.4875170321603686E-6</v>
      </c>
      <c r="L2216" s="12">
        <f t="shared" ca="1" si="1176"/>
        <v>2.0459325401484236E-5</v>
      </c>
      <c r="M2216" s="12">
        <f t="shared" ca="1" si="1176"/>
        <v>5.2517179183559685E-5</v>
      </c>
      <c r="N2216" s="12">
        <f t="shared" ca="1" si="1176"/>
        <v>1.266391734561793E-4</v>
      </c>
      <c r="O2216" s="12">
        <f t="shared" ca="1" si="1176"/>
        <v>2.8687409870676558E-4</v>
      </c>
      <c r="P2216" s="12">
        <f t="shared" ca="1" si="1176"/>
        <v>6.1047966807057264E-4</v>
      </c>
      <c r="Q2216" s="12">
        <f t="shared" ca="1" si="1176"/>
        <v>1.2204153608265913E-3</v>
      </c>
      <c r="R2216" s="12">
        <f t="shared" ca="1" si="1176"/>
        <v>2.2919266843531194E-3</v>
      </c>
      <c r="S2216" s="12">
        <f t="shared" ca="1" si="1176"/>
        <v>4.0434341212998636E-3</v>
      </c>
      <c r="T2216" s="12">
        <f t="shared" ca="1" si="1176"/>
        <v>6.701262296689452E-3</v>
      </c>
      <c r="U2216" s="12">
        <f t="shared" ca="1" si="1176"/>
        <v>1.0433246241236833E-2</v>
      </c>
      <c r="V2216" s="12">
        <f t="shared" ca="1" si="1176"/>
        <v>1.525945043193863E-2</v>
      </c>
      <c r="W2216" s="12">
        <f t="shared" ca="1" si="1176"/>
        <v>2.0965968210504858E-2</v>
      </c>
      <c r="X2216" s="12">
        <f t="shared" ca="1" si="1176"/>
        <v>2.7061230967420594E-2</v>
      </c>
      <c r="Y2216" s="12">
        <f t="shared" ca="1" si="1176"/>
        <v>3.2812307124362408E-2</v>
      </c>
      <c r="Z2216" s="12">
        <f t="shared" ca="1" si="1176"/>
        <v>3.7375118879769229E-2</v>
      </c>
      <c r="AA2216" s="12">
        <f t="shared" ca="1" si="1176"/>
        <v>3.999309293789146E-2</v>
      </c>
      <c r="AB2216" s="12">
        <f t="shared" ca="1" si="1176"/>
        <v>4.0201660987419438E-2</v>
      </c>
      <c r="AC2216" s="12">
        <f t="shared" ca="1" si="1176"/>
        <v>3.7962918831565953E-2</v>
      </c>
      <c r="AD2216" s="12">
        <f t="shared" ca="1" si="1176"/>
        <v>3.3676875446681048E-2</v>
      </c>
      <c r="AE2216" s="12">
        <f t="shared" ca="1" si="1176"/>
        <v>2.8064711356292755E-2</v>
      </c>
      <c r="AF2216" s="12">
        <f t="shared" ca="1" si="1176"/>
        <v>2.1970804717219634E-2</v>
      </c>
      <c r="AG2216" s="12">
        <f t="shared" ca="1" si="1176"/>
        <v>1.615801261756793E-2</v>
      </c>
      <c r="AH2216" s="12">
        <f t="shared" ca="1" si="1176"/>
        <v>1.1163143737129554E-2</v>
      </c>
      <c r="AI2216" s="12">
        <f t="shared" ca="1" si="1176"/>
        <v>7.2450549796324098E-3</v>
      </c>
      <c r="AJ2216" s="12">
        <f t="shared" ca="1" si="1176"/>
        <v>4.4172649483343387E-3</v>
      </c>
      <c r="AK2216" s="12">
        <f t="shared" ca="1" si="1176"/>
        <v>2.5300074940394707E-3</v>
      </c>
      <c r="AL2216" s="12">
        <f t="shared" ca="1" si="1176"/>
        <v>1.3612777966772707E-3</v>
      </c>
      <c r="AM2216" s="12">
        <f t="shared" ca="1" si="1176"/>
        <v>6.880631656240771E-4</v>
      </c>
      <c r="AN2216" s="12">
        <f t="shared" ca="1" si="1176"/>
        <v>3.2671302769262398E-4</v>
      </c>
      <c r="AO2216" s="12">
        <f t="shared" ca="1" si="1176"/>
        <v>1.4573410237247506E-4</v>
      </c>
      <c r="AP2216" s="12">
        <f t="shared" ca="1" si="1176"/>
        <v>6.1067834962179234E-5</v>
      </c>
      <c r="AQ2216" s="12">
        <f t="shared" ca="1" si="1176"/>
        <v>2.4039224371868891E-5</v>
      </c>
      <c r="AR2216" s="12">
        <f t="shared" ca="1" si="1176"/>
        <v>8.889656370544248E-6</v>
      </c>
      <c r="AS2216" s="12">
        <f t="shared" ca="1" si="1176"/>
        <v>3.0882047824135119E-6</v>
      </c>
      <c r="AT2216" s="12">
        <f t="shared" ca="1" si="1176"/>
        <v>1.0078219284178924E-6</v>
      </c>
      <c r="AU2216" s="12">
        <f t="shared" ca="1" si="1176"/>
        <v>3.0897127917536973E-7</v>
      </c>
      <c r="AV2216" s="12">
        <f t="shared" ca="1" si="1176"/>
        <v>8.8983403528997198E-8</v>
      </c>
      <c r="AX2216" s="13">
        <f t="shared" si="1169"/>
        <v>0.18517813876261885</v>
      </c>
    </row>
    <row r="2217" spans="1:50" x14ac:dyDescent="0.2">
      <c r="A2217" s="9" t="str">
        <f t="shared" si="1164"/>
        <v>Tajikistan</v>
      </c>
      <c r="C2217" s="20">
        <f t="shared" si="1165"/>
        <v>416.76205542933656</v>
      </c>
      <c r="D2217" s="15">
        <f t="shared" si="1166"/>
        <v>530.91725388845316</v>
      </c>
      <c r="E2217" s="23">
        <f t="shared" si="1167"/>
        <v>1</v>
      </c>
      <c r="F2217" s="15">
        <f t="shared" si="1170"/>
        <v>530.91725388845316</v>
      </c>
      <c r="H2217" s="12">
        <f t="shared" ref="H2217:AV2217" ca="1" si="1177">_xlfn.NORM.DIST(H$2017,$F2217,$B$37+$B$38*$F2217,FALSE)/$AV807*($F1269/1000)</f>
        <v>2.6550834128630249E-8</v>
      </c>
      <c r="I2217" s="12">
        <f t="shared" ca="1" si="1177"/>
        <v>9.7038159610570471E-8</v>
      </c>
      <c r="J2217" s="12">
        <f t="shared" ca="1" si="1177"/>
        <v>3.3316818878822578E-7</v>
      </c>
      <c r="K2217" s="12">
        <f t="shared" ca="1" si="1177"/>
        <v>1.0745858049902427E-6</v>
      </c>
      <c r="L2217" s="12">
        <f t="shared" ca="1" si="1177"/>
        <v>3.255931547326877E-6</v>
      </c>
      <c r="M2217" s="12">
        <f t="shared" ca="1" si="1177"/>
        <v>9.267573241799936E-6</v>
      </c>
      <c r="N2217" s="12">
        <f t="shared" ca="1" si="1177"/>
        <v>2.4780689330020795E-5</v>
      </c>
      <c r="O2217" s="12">
        <f t="shared" ca="1" si="1177"/>
        <v>6.2246843581080695E-5</v>
      </c>
      <c r="P2217" s="12">
        <f t="shared" ca="1" si="1177"/>
        <v>1.4688514623414494E-4</v>
      </c>
      <c r="Q2217" s="12">
        <f t="shared" ca="1" si="1177"/>
        <v>3.2560796552644661E-4</v>
      </c>
      <c r="R2217" s="12">
        <f t="shared" ca="1" si="1177"/>
        <v>6.7806098528815908E-4</v>
      </c>
      <c r="S2217" s="12">
        <f t="shared" ca="1" si="1177"/>
        <v>1.3264750538648936E-3</v>
      </c>
      <c r="T2217" s="12">
        <f t="shared" ca="1" si="1177"/>
        <v>2.4377323030349792E-3</v>
      </c>
      <c r="U2217" s="12">
        <f t="shared" ca="1" si="1177"/>
        <v>4.2085213296141812E-3</v>
      </c>
      <c r="V2217" s="12">
        <f t="shared" ca="1" si="1177"/>
        <v>6.8254241973689789E-3</v>
      </c>
      <c r="W2217" s="12">
        <f t="shared" ca="1" si="1177"/>
        <v>1.0398875001061635E-2</v>
      </c>
      <c r="X2217" s="12">
        <f t="shared" ca="1" si="1177"/>
        <v>1.4883314630771314E-2</v>
      </c>
      <c r="Y2217" s="12">
        <f t="shared" ca="1" si="1177"/>
        <v>2.001103550763406E-2</v>
      </c>
      <c r="Z2217" s="12">
        <f t="shared" ca="1" si="1177"/>
        <v>2.5275284764368914E-2</v>
      </c>
      <c r="AA2217" s="12">
        <f t="shared" ca="1" si="1177"/>
        <v>2.9990185142186432E-2</v>
      </c>
      <c r="AB2217" s="12">
        <f t="shared" ca="1" si="1177"/>
        <v>3.3428649471829157E-2</v>
      </c>
      <c r="AC2217" s="12">
        <f t="shared" ca="1" si="1177"/>
        <v>3.5003793301100442E-2</v>
      </c>
      <c r="AD2217" s="12">
        <f t="shared" ca="1" si="1177"/>
        <v>3.4432454706140155E-2</v>
      </c>
      <c r="AE2217" s="12">
        <f t="shared" ca="1" si="1177"/>
        <v>3.181833529054006E-2</v>
      </c>
      <c r="AF2217" s="12">
        <f t="shared" ca="1" si="1177"/>
        <v>2.7621262037188274E-2</v>
      </c>
      <c r="AG2217" s="12">
        <f t="shared" ca="1" si="1177"/>
        <v>2.2525071427750815E-2</v>
      </c>
      <c r="AH2217" s="12">
        <f t="shared" ca="1" si="1177"/>
        <v>1.7256210527365517E-2</v>
      </c>
      <c r="AI2217" s="12">
        <f t="shared" ca="1" si="1177"/>
        <v>1.2418847073488153E-2</v>
      </c>
      <c r="AJ2217" s="12">
        <f t="shared" ca="1" si="1177"/>
        <v>8.3960249927269911E-3</v>
      </c>
      <c r="AK2217" s="12">
        <f t="shared" ca="1" si="1177"/>
        <v>5.3324005074303661E-3</v>
      </c>
      <c r="AL2217" s="12">
        <f t="shared" ca="1" si="1177"/>
        <v>3.1814741168454839E-3</v>
      </c>
      <c r="AM2217" s="12">
        <f t="shared" ca="1" si="1177"/>
        <v>1.7831612689064363E-3</v>
      </c>
      <c r="AN2217" s="12">
        <f t="shared" ca="1" si="1177"/>
        <v>9.3887861144276098E-4</v>
      </c>
      <c r="AO2217" s="12">
        <f t="shared" ca="1" si="1177"/>
        <v>4.6439214309656145E-4</v>
      </c>
      <c r="AP2217" s="12">
        <f t="shared" ca="1" si="1177"/>
        <v>2.1578282584788555E-4</v>
      </c>
      <c r="AQ2217" s="12">
        <f t="shared" ca="1" si="1177"/>
        <v>9.4190148998472107E-5</v>
      </c>
      <c r="AR2217" s="12">
        <f t="shared" ca="1" si="1177"/>
        <v>3.8623416416323481E-5</v>
      </c>
      <c r="AS2217" s="12">
        <f t="shared" ca="1" si="1177"/>
        <v>1.4878271650944395E-5</v>
      </c>
      <c r="AT2217" s="12">
        <f t="shared" ca="1" si="1177"/>
        <v>5.384072213638051E-6</v>
      </c>
      <c r="AU2217" s="12">
        <f t="shared" ca="1" si="1177"/>
        <v>1.8303151032712974E-6</v>
      </c>
      <c r="AV2217" s="12">
        <f t="shared" ca="1" si="1177"/>
        <v>5.8451740222792746E-7</v>
      </c>
      <c r="AX2217" s="13">
        <f t="shared" si="1169"/>
        <v>9.5237956031912416E-2</v>
      </c>
    </row>
    <row r="2218" spans="1:50" x14ac:dyDescent="0.2">
      <c r="A2218" s="9" t="str">
        <f t="shared" si="1164"/>
        <v>Thailand</v>
      </c>
      <c r="C2218" s="20">
        <f t="shared" si="1165"/>
        <v>482.02289522371888</v>
      </c>
      <c r="D2218" s="15">
        <f t="shared" si="1166"/>
        <v>563.45377147676345</v>
      </c>
      <c r="E2218" s="23">
        <f t="shared" si="1167"/>
        <v>1</v>
      </c>
      <c r="F2218" s="15">
        <f t="shared" si="1170"/>
        <v>563.45377147676345</v>
      </c>
      <c r="H2218" s="12">
        <f t="shared" ref="H2218:AV2218" ca="1" si="1178">_xlfn.NORM.DIST(H$2017,$F2218,$B$37+$B$38*$F2218,FALSE)/$AV808*($F1270/1000)</f>
        <v>5.8926900353867451E-9</v>
      </c>
      <c r="I2218" s="12">
        <f t="shared" ca="1" si="1178"/>
        <v>2.3361679093603637E-8</v>
      </c>
      <c r="J2218" s="12">
        <f t="shared" ca="1" si="1178"/>
        <v>8.7006381198652914E-8</v>
      </c>
      <c r="K2218" s="12">
        <f t="shared" ca="1" si="1178"/>
        <v>3.0440708218586244E-7</v>
      </c>
      <c r="L2218" s="12">
        <f t="shared" ca="1" si="1178"/>
        <v>1.000495164030702E-6</v>
      </c>
      <c r="M2218" s="12">
        <f t="shared" ca="1" si="1178"/>
        <v>3.0890990232906159E-6</v>
      </c>
      <c r="N2218" s="12">
        <f t="shared" ca="1" si="1178"/>
        <v>8.9599433001742613E-6</v>
      </c>
      <c r="O2218" s="12">
        <f t="shared" ca="1" si="1178"/>
        <v>2.4413794662169609E-5</v>
      </c>
      <c r="P2218" s="12">
        <f t="shared" ca="1" si="1178"/>
        <v>6.2491638028350905E-5</v>
      </c>
      <c r="Q2218" s="12">
        <f t="shared" ca="1" si="1178"/>
        <v>1.5026752190273963E-4</v>
      </c>
      <c r="R2218" s="12">
        <f t="shared" ca="1" si="1178"/>
        <v>3.3944149786201556E-4</v>
      </c>
      <c r="S2218" s="12">
        <f t="shared" ca="1" si="1178"/>
        <v>7.2031314590144E-4</v>
      </c>
      <c r="T2218" s="12">
        <f t="shared" ca="1" si="1178"/>
        <v>1.4359335454746532E-3</v>
      </c>
      <c r="U2218" s="12">
        <f t="shared" ca="1" si="1178"/>
        <v>2.6890813258285406E-3</v>
      </c>
      <c r="V2218" s="12">
        <f t="shared" ca="1" si="1178"/>
        <v>4.7307514055645733E-3</v>
      </c>
      <c r="W2218" s="12">
        <f t="shared" ca="1" si="1178"/>
        <v>7.8183104646948193E-3</v>
      </c>
      <c r="X2218" s="12">
        <f t="shared" ca="1" si="1178"/>
        <v>1.2138144192826132E-2</v>
      </c>
      <c r="Y2218" s="12">
        <f t="shared" ca="1" si="1178"/>
        <v>1.7703056981569511E-2</v>
      </c>
      <c r="Z2218" s="12">
        <f t="shared" ca="1" si="1178"/>
        <v>2.4254975320182625E-2</v>
      </c>
      <c r="AA2218" s="12">
        <f t="shared" ca="1" si="1178"/>
        <v>3.1218354055888617E-2</v>
      </c>
      <c r="AB2218" s="12">
        <f t="shared" ca="1" si="1178"/>
        <v>3.7746419426442024E-2</v>
      </c>
      <c r="AC2218" s="12">
        <f t="shared" ca="1" si="1178"/>
        <v>4.2874405961199909E-2</v>
      </c>
      <c r="AD2218" s="12">
        <f t="shared" ca="1" si="1178"/>
        <v>4.5748521714571076E-2</v>
      </c>
      <c r="AE2218" s="12">
        <f t="shared" ca="1" si="1178"/>
        <v>4.5857735957401981E-2</v>
      </c>
      <c r="AF2218" s="12">
        <f t="shared" ca="1" si="1178"/>
        <v>4.3182198403599013E-2</v>
      </c>
      <c r="AG2218" s="12">
        <f t="shared" ca="1" si="1178"/>
        <v>3.8199130937457214E-2</v>
      </c>
      <c r="AH2218" s="12">
        <f t="shared" ca="1" si="1178"/>
        <v>3.1743792477923749E-2</v>
      </c>
      <c r="AI2218" s="12">
        <f t="shared" ca="1" si="1178"/>
        <v>2.4781108835847419E-2</v>
      </c>
      <c r="AJ2218" s="12">
        <f t="shared" ca="1" si="1178"/>
        <v>1.8173528387692626E-2</v>
      </c>
      <c r="AK2218" s="12">
        <f t="shared" ca="1" si="1178"/>
        <v>1.2520289392140352E-2</v>
      </c>
      <c r="AL2218" s="12">
        <f t="shared" ca="1" si="1178"/>
        <v>8.10300441618763E-3</v>
      </c>
      <c r="AM2218" s="12">
        <f t="shared" ca="1" si="1178"/>
        <v>4.9264533974835347E-3</v>
      </c>
      <c r="AN2218" s="12">
        <f t="shared" ca="1" si="1178"/>
        <v>2.8137096303771122E-3</v>
      </c>
      <c r="AO2218" s="12">
        <f t="shared" ca="1" si="1178"/>
        <v>1.5096656380627186E-3</v>
      </c>
      <c r="AP2218" s="12">
        <f t="shared" ca="1" si="1178"/>
        <v>7.6091975249921754E-4</v>
      </c>
      <c r="AQ2218" s="12">
        <f t="shared" ca="1" si="1178"/>
        <v>3.6029110544586541E-4</v>
      </c>
      <c r="AR2218" s="12">
        <f t="shared" ca="1" si="1178"/>
        <v>1.6025988193146907E-4</v>
      </c>
      <c r="AS2218" s="12">
        <f t="shared" ca="1" si="1178"/>
        <v>6.6965742878429257E-5</v>
      </c>
      <c r="AT2218" s="12">
        <f t="shared" ca="1" si="1178"/>
        <v>2.6286765957402707E-5</v>
      </c>
      <c r="AU2218" s="12">
        <f t="shared" ca="1" si="1178"/>
        <v>9.6934465685780354E-6</v>
      </c>
      <c r="AV2218" s="12">
        <f t="shared" ca="1" si="1178"/>
        <v>3.3579627792303371E-6</v>
      </c>
      <c r="AX2218" s="13">
        <f t="shared" si="1169"/>
        <v>5.1072996909052135E-2</v>
      </c>
    </row>
    <row r="2219" spans="1:50" x14ac:dyDescent="0.2">
      <c r="A2219" s="9" t="str">
        <f t="shared" si="1164"/>
        <v>Timor-Leste</v>
      </c>
      <c r="C2219" s="20">
        <f t="shared" si="1165"/>
        <v>442.33805956503807</v>
      </c>
      <c r="D2219" s="15">
        <f t="shared" si="1166"/>
        <v>543.06831171372573</v>
      </c>
      <c r="E2219" s="23">
        <f t="shared" si="1167"/>
        <v>1</v>
      </c>
      <c r="F2219" s="15">
        <f t="shared" si="1170"/>
        <v>543.06831171372573</v>
      </c>
      <c r="H2219" s="12">
        <f t="shared" ref="H2219:AV2219" ca="1" si="1179">_xlfn.NORM.DIST(H$2017,$F2219,$B$37+$B$38*$F2219,FALSE)/$AV809*($F1271/1000)</f>
        <v>1.2958436365921892E-9</v>
      </c>
      <c r="I2219" s="12">
        <f t="shared" ca="1" si="1179"/>
        <v>4.882135463646813E-9</v>
      </c>
      <c r="J2219" s="12">
        <f t="shared" ca="1" si="1179"/>
        <v>1.7279200560438459E-8</v>
      </c>
      <c r="K2219" s="12">
        <f t="shared" ca="1" si="1179"/>
        <v>5.7450532761123622E-8</v>
      </c>
      <c r="L2219" s="12">
        <f t="shared" ca="1" si="1179"/>
        <v>1.7944074769194625E-7</v>
      </c>
      <c r="M2219" s="12">
        <f t="shared" ca="1" si="1179"/>
        <v>5.2650763679104526E-7</v>
      </c>
      <c r="N2219" s="12">
        <f t="shared" ca="1" si="1179"/>
        <v>1.4512588273527071E-6</v>
      </c>
      <c r="O2219" s="12">
        <f t="shared" ca="1" si="1179"/>
        <v>3.7578692798315082E-6</v>
      </c>
      <c r="P2219" s="12">
        <f t="shared" ca="1" si="1179"/>
        <v>9.1410283965081057E-6</v>
      </c>
      <c r="Q2219" s="12">
        <f t="shared" ca="1" si="1179"/>
        <v>2.088839359740821E-5</v>
      </c>
      <c r="R2219" s="12">
        <f t="shared" ca="1" si="1179"/>
        <v>4.4840621286296584E-5</v>
      </c>
      <c r="S2219" s="12">
        <f t="shared" ca="1" si="1179"/>
        <v>9.0426307119163899E-5</v>
      </c>
      <c r="T2219" s="12">
        <f t="shared" ca="1" si="1179"/>
        <v>1.7130678480885769E-4</v>
      </c>
      <c r="U2219" s="12">
        <f t="shared" ca="1" si="1179"/>
        <v>3.0486735841957175E-4</v>
      </c>
      <c r="V2219" s="12">
        <f t="shared" ca="1" si="1179"/>
        <v>5.0968738687818063E-4</v>
      </c>
      <c r="W2219" s="12">
        <f t="shared" ca="1" si="1179"/>
        <v>8.0048544521667546E-4</v>
      </c>
      <c r="X2219" s="12">
        <f t="shared" ca="1" si="1179"/>
        <v>1.181026352234091E-3</v>
      </c>
      <c r="Y2219" s="12">
        <f t="shared" ca="1" si="1179"/>
        <v>1.6369006884384761E-3</v>
      </c>
      <c r="Z2219" s="12">
        <f t="shared" ca="1" si="1179"/>
        <v>2.1312856922941427E-3</v>
      </c>
      <c r="AA2219" s="12">
        <f t="shared" ca="1" si="1179"/>
        <v>2.6068593649026745E-3</v>
      </c>
      <c r="AB2219" s="12">
        <f t="shared" ca="1" si="1179"/>
        <v>2.9953676169638035E-3</v>
      </c>
      <c r="AC2219" s="12">
        <f t="shared" ca="1" si="1179"/>
        <v>3.2332497528719489E-3</v>
      </c>
      <c r="AD2219" s="12">
        <f t="shared" ca="1" si="1179"/>
        <v>3.278573850495532E-3</v>
      </c>
      <c r="AE2219" s="12">
        <f t="shared" ca="1" si="1179"/>
        <v>3.1231100163196463E-3</v>
      </c>
      <c r="AF2219" s="12">
        <f t="shared" ca="1" si="1179"/>
        <v>2.7947707582630698E-3</v>
      </c>
      <c r="AG2219" s="12">
        <f t="shared" ca="1" si="1179"/>
        <v>2.3494255794890011E-3</v>
      </c>
      <c r="AH2219" s="12">
        <f t="shared" ca="1" si="1179"/>
        <v>1.8553839268589554E-3</v>
      </c>
      <c r="AI2219" s="12">
        <f t="shared" ca="1" si="1179"/>
        <v>1.3764564716084483E-3</v>
      </c>
      <c r="AJ2219" s="12">
        <f t="shared" ca="1" si="1179"/>
        <v>9.5928525474019567E-4</v>
      </c>
      <c r="AK2219" s="12">
        <f t="shared" ca="1" si="1179"/>
        <v>6.2804339232276835E-4</v>
      </c>
      <c r="AL2219" s="12">
        <f t="shared" ca="1" si="1179"/>
        <v>3.8626746322420084E-4</v>
      </c>
      <c r="AM2219" s="12">
        <f t="shared" ca="1" si="1179"/>
        <v>2.231737952242015E-4</v>
      </c>
      <c r="AN2219" s="12">
        <f t="shared" ca="1" si="1179"/>
        <v>1.2113087806980082E-4</v>
      </c>
      <c r="AO2219" s="12">
        <f t="shared" ca="1" si="1179"/>
        <v>6.1762252524453682E-5</v>
      </c>
      <c r="AP2219" s="12">
        <f t="shared" ca="1" si="1179"/>
        <v>2.9583392999151601E-5</v>
      </c>
      <c r="AQ2219" s="12">
        <f t="shared" ca="1" si="1179"/>
        <v>1.3311574711870323E-5</v>
      </c>
      <c r="AR2219" s="12">
        <f t="shared" ca="1" si="1179"/>
        <v>5.6268777529275231E-6</v>
      </c>
      <c r="AS2219" s="12">
        <f t="shared" ca="1" si="1179"/>
        <v>2.2344061641868162E-6</v>
      </c>
      <c r="AT2219" s="12">
        <f t="shared" ca="1" si="1179"/>
        <v>8.335148785134229E-7</v>
      </c>
      <c r="AU2219" s="12">
        <f t="shared" ca="1" si="1179"/>
        <v>2.920930254854164E-7</v>
      </c>
      <c r="AV2219" s="12">
        <f t="shared" ca="1" si="1179"/>
        <v>9.6158042246489764E-8</v>
      </c>
      <c r="AX2219" s="13">
        <f t="shared" si="1169"/>
        <v>7.6260526991897046E-2</v>
      </c>
    </row>
    <row r="2220" spans="1:50" x14ac:dyDescent="0.2">
      <c r="A2220" s="9" t="str">
        <f t="shared" si="1164"/>
        <v>Togo</v>
      </c>
      <c r="C2220" s="20">
        <f t="shared" si="1165"/>
        <v>240.3112021708136</v>
      </c>
      <c r="D2220" s="15">
        <f t="shared" si="1166"/>
        <v>443.285125369448</v>
      </c>
      <c r="E2220" s="23">
        <f t="shared" si="1167"/>
        <v>1</v>
      </c>
      <c r="F2220" s="15">
        <f t="shared" si="1170"/>
        <v>443.285125369448</v>
      </c>
      <c r="H2220" s="12">
        <f t="shared" ref="H2220:AV2220" ca="1" si="1180">_xlfn.NORM.DIST(H$2017,$F2220,$B$37+$B$38*$F2220,FALSE)/$AV810*($F1272/1000)</f>
        <v>2.0999860451340166E-6</v>
      </c>
      <c r="I2220" s="12">
        <f t="shared" ca="1" si="1180"/>
        <v>6.1650331452272519E-6</v>
      </c>
      <c r="J2220" s="12">
        <f t="shared" ca="1" si="1180"/>
        <v>1.7002430873290583E-5</v>
      </c>
      <c r="K2220" s="12">
        <f t="shared" ca="1" si="1180"/>
        <v>4.4049726336775642E-5</v>
      </c>
      <c r="L2220" s="12">
        <f t="shared" ca="1" si="1180"/>
        <v>1.0720918792585181E-4</v>
      </c>
      <c r="M2220" s="12">
        <f t="shared" ca="1" si="1180"/>
        <v>2.4511923525103412E-4</v>
      </c>
      <c r="N2220" s="12">
        <f t="shared" ca="1" si="1180"/>
        <v>5.2647696533952848E-4</v>
      </c>
      <c r="O2220" s="12">
        <f t="shared" ca="1" si="1180"/>
        <v>1.0622774218102175E-3</v>
      </c>
      <c r="P2220" s="12">
        <f t="shared" ca="1" si="1180"/>
        <v>2.0135068995322755E-3</v>
      </c>
      <c r="Q2220" s="12">
        <f t="shared" ca="1" si="1180"/>
        <v>3.5852949404449022E-3</v>
      </c>
      <c r="R2220" s="12">
        <f t="shared" ca="1" si="1180"/>
        <v>5.9972651368333518E-3</v>
      </c>
      <c r="S2220" s="12">
        <f t="shared" ca="1" si="1180"/>
        <v>9.4240635302392187E-3</v>
      </c>
      <c r="T2220" s="12">
        <f t="shared" ca="1" si="1180"/>
        <v>1.391168565610092E-2</v>
      </c>
      <c r="U2220" s="12">
        <f t="shared" ca="1" si="1180"/>
        <v>1.9292028800107202E-2</v>
      </c>
      <c r="V2220" s="12">
        <f t="shared" ca="1" si="1180"/>
        <v>2.5132323549964451E-2</v>
      </c>
      <c r="W2220" s="12">
        <f t="shared" ca="1" si="1180"/>
        <v>3.0757000347025255E-2</v>
      </c>
      <c r="X2220" s="12">
        <f t="shared" ca="1" si="1180"/>
        <v>3.535997162571039E-2</v>
      </c>
      <c r="Y2220" s="12">
        <f t="shared" ca="1" si="1180"/>
        <v>3.8188837037305447E-2</v>
      </c>
      <c r="Z2220" s="12">
        <f t="shared" ca="1" si="1180"/>
        <v>3.8745168423336328E-2</v>
      </c>
      <c r="AA2220" s="12">
        <f t="shared" ca="1" si="1180"/>
        <v>3.6927955860506054E-2</v>
      </c>
      <c r="AB2220" s="12">
        <f t="shared" ca="1" si="1180"/>
        <v>3.3063557335976462E-2</v>
      </c>
      <c r="AC2220" s="12">
        <f t="shared" ca="1" si="1180"/>
        <v>2.7809967579149553E-2</v>
      </c>
      <c r="AD2220" s="12">
        <f t="shared" ca="1" si="1180"/>
        <v>2.1973942419226414E-2</v>
      </c>
      <c r="AE2220" s="12">
        <f t="shared" ca="1" si="1180"/>
        <v>1.6310680347693975E-2</v>
      </c>
      <c r="AF2220" s="12">
        <f t="shared" ca="1" si="1180"/>
        <v>1.1373464227077518E-2</v>
      </c>
      <c r="AG2220" s="12">
        <f t="shared" ca="1" si="1180"/>
        <v>7.4502363456857377E-3</v>
      </c>
      <c r="AH2220" s="12">
        <f t="shared" ca="1" si="1180"/>
        <v>4.5846261720228513E-3</v>
      </c>
      <c r="AI2220" s="12">
        <f t="shared" ca="1" si="1180"/>
        <v>2.6502961354700288E-3</v>
      </c>
      <c r="AJ2220" s="12">
        <f t="shared" ca="1" si="1180"/>
        <v>1.4392673457130295E-3</v>
      </c>
      <c r="AK2220" s="12">
        <f t="shared" ca="1" si="1180"/>
        <v>7.3425199623702332E-4</v>
      </c>
      <c r="AL2220" s="12">
        <f t="shared" ca="1" si="1180"/>
        <v>3.5188875975948456E-4</v>
      </c>
      <c r="AM2220" s="12">
        <f t="shared" ca="1" si="1180"/>
        <v>1.584244645965927E-4</v>
      </c>
      <c r="AN2220" s="12">
        <f t="shared" ca="1" si="1180"/>
        <v>6.7003223427297397E-5</v>
      </c>
      <c r="AO2220" s="12">
        <f t="shared" ca="1" si="1180"/>
        <v>2.6621084242581828E-5</v>
      </c>
      <c r="AP2220" s="12">
        <f t="shared" ca="1" si="1180"/>
        <v>9.9360181902987421E-6</v>
      </c>
      <c r="AQ2220" s="12">
        <f t="shared" ca="1" si="1180"/>
        <v>3.4838192212175242E-6</v>
      </c>
      <c r="AR2220" s="12">
        <f t="shared" ca="1" si="1180"/>
        <v>1.1475072520287323E-6</v>
      </c>
      <c r="AS2220" s="12">
        <f t="shared" ca="1" si="1180"/>
        <v>3.5506826799162626E-7</v>
      </c>
      <c r="AT2220" s="12">
        <f t="shared" ca="1" si="1180"/>
        <v>1.0321073702884104E-7</v>
      </c>
      <c r="AU2220" s="12">
        <f t="shared" ca="1" si="1180"/>
        <v>2.8183471864899118E-8</v>
      </c>
      <c r="AV2220" s="12">
        <f t="shared" ca="1" si="1180"/>
        <v>7.2297070411970117E-9</v>
      </c>
      <c r="AX2220" s="13">
        <f t="shared" si="1169"/>
        <v>0.33256141771839876</v>
      </c>
    </row>
    <row r="2221" spans="1:50" x14ac:dyDescent="0.2">
      <c r="A2221" s="9" t="str">
        <f t="shared" si="1164"/>
        <v>Tokelau</v>
      </c>
      <c r="C2221" s="20">
        <f t="shared" si="1165"/>
        <v>453.87198136783149</v>
      </c>
      <c r="D2221" s="15">
        <f t="shared" si="1166"/>
        <v>549.68524028100751</v>
      </c>
      <c r="E2221" s="23">
        <f t="shared" si="1167"/>
        <v>1</v>
      </c>
      <c r="F2221" s="15">
        <f t="shared" si="1170"/>
        <v>549.68524028100751</v>
      </c>
      <c r="H2221" s="12">
        <f t="shared" ref="H2221:AV2221" ca="1" si="1181">_xlfn.NORM.DIST(H$2017,$F2221,$B$37+$B$38*$F2221,FALSE)/$AV811*($F1273/1000)</f>
        <v>1.0957788884248433E-11</v>
      </c>
      <c r="I2221" s="12">
        <f t="shared" ca="1" si="1181"/>
        <v>4.1972457011912171E-11</v>
      </c>
      <c r="J2221" s="12">
        <f t="shared" ca="1" si="1181"/>
        <v>1.5102973205121729E-10</v>
      </c>
      <c r="K2221" s="12">
        <f t="shared" ca="1" si="1181"/>
        <v>5.1052510778934888E-10</v>
      </c>
      <c r="L2221" s="12">
        <f t="shared" ca="1" si="1181"/>
        <v>1.621169238159312E-9</v>
      </c>
      <c r="M2221" s="12">
        <f t="shared" ca="1" si="1181"/>
        <v>4.8361103046475331E-9</v>
      </c>
      <c r="N2221" s="12">
        <f t="shared" ca="1" si="1181"/>
        <v>1.3552538084062293E-8</v>
      </c>
      <c r="O2221" s="12">
        <f t="shared" ca="1" si="1181"/>
        <v>3.5678095996614807E-8</v>
      </c>
      <c r="P2221" s="12">
        <f t="shared" ca="1" si="1181"/>
        <v>8.8234676528584252E-8</v>
      </c>
      <c r="Q2221" s="12">
        <f t="shared" ca="1" si="1181"/>
        <v>2.0499039909718261E-7</v>
      </c>
      <c r="R2221" s="12">
        <f t="shared" ca="1" si="1181"/>
        <v>4.4738800805822432E-7</v>
      </c>
      <c r="S2221" s="12">
        <f t="shared" ca="1" si="1181"/>
        <v>9.172585144484553E-7</v>
      </c>
      <c r="T2221" s="12">
        <f t="shared" ca="1" si="1181"/>
        <v>1.7666713229080372E-6</v>
      </c>
      <c r="U2221" s="12">
        <f t="shared" ca="1" si="1181"/>
        <v>3.1965121690113691E-6</v>
      </c>
      <c r="V2221" s="12">
        <f t="shared" ca="1" si="1181"/>
        <v>5.43317332269303E-6</v>
      </c>
      <c r="W2221" s="12">
        <f t="shared" ca="1" si="1181"/>
        <v>8.6753569295426397E-6</v>
      </c>
      <c r="X2221" s="12">
        <f t="shared" ca="1" si="1181"/>
        <v>1.3013009271899463E-5</v>
      </c>
      <c r="Y2221" s="12">
        <f t="shared" ca="1" si="1181"/>
        <v>1.833684953527062E-5</v>
      </c>
      <c r="Z2221" s="12">
        <f t="shared" ca="1" si="1181"/>
        <v>2.4273270650704705E-5</v>
      </c>
      <c r="AA2221" s="12">
        <f t="shared" ca="1" si="1181"/>
        <v>3.0184811651139735E-5</v>
      </c>
      <c r="AB2221" s="12">
        <f t="shared" ca="1" si="1181"/>
        <v>3.5261861641224556E-5</v>
      </c>
      <c r="AC2221" s="12">
        <f t="shared" ca="1" si="1181"/>
        <v>3.8697115942823964E-5</v>
      </c>
      <c r="AD2221" s="12">
        <f t="shared" ca="1" si="1181"/>
        <v>3.9894089277750755E-5</v>
      </c>
      <c r="AE2221" s="12">
        <f t="shared" ca="1" si="1181"/>
        <v>3.8636262374314753E-5</v>
      </c>
      <c r="AF2221" s="12">
        <f t="shared" ca="1" si="1181"/>
        <v>3.5151045997606273E-5</v>
      </c>
      <c r="AG2221" s="12">
        <f t="shared" ca="1" si="1181"/>
        <v>3.0042633113332215E-5</v>
      </c>
      <c r="AH2221" s="12">
        <f t="shared" ca="1" si="1181"/>
        <v>2.4120945654500096E-5</v>
      </c>
      <c r="AI2221" s="12">
        <f t="shared" ca="1" si="1181"/>
        <v>1.819312322739046E-5</v>
      </c>
      <c r="AJ2221" s="12">
        <f t="shared" ca="1" si="1181"/>
        <v>1.2890708476865428E-5</v>
      </c>
      <c r="AK2221" s="12">
        <f t="shared" ca="1" si="1181"/>
        <v>8.5803085932954103E-6</v>
      </c>
      <c r="AL2221" s="12">
        <f t="shared" ca="1" si="1181"/>
        <v>5.3651963843626592E-6</v>
      </c>
      <c r="AM2221" s="12">
        <f t="shared" ca="1" si="1181"/>
        <v>3.1515553120573777E-6</v>
      </c>
      <c r="AN2221" s="12">
        <f t="shared" ca="1" si="1181"/>
        <v>1.739085119478046E-6</v>
      </c>
      <c r="AO2221" s="12">
        <f t="shared" ca="1" si="1181"/>
        <v>9.0151579314404439E-7</v>
      </c>
      <c r="AP2221" s="12">
        <f t="shared" ca="1" si="1181"/>
        <v>4.3901810862178623E-7</v>
      </c>
      <c r="AQ2221" s="12">
        <f t="shared" ca="1" si="1181"/>
        <v>2.0083903425683146E-7</v>
      </c>
      <c r="AR2221" s="12">
        <f t="shared" ca="1" si="1181"/>
        <v>8.6311846803962959E-8</v>
      </c>
      <c r="AS2221" s="12">
        <f t="shared" ca="1" si="1181"/>
        <v>3.4845707679498429E-8</v>
      </c>
      <c r="AT2221" s="12">
        <f t="shared" ca="1" si="1181"/>
        <v>1.3215535438854994E-8</v>
      </c>
      <c r="AU2221" s="12">
        <f t="shared" ca="1" si="1181"/>
        <v>4.708437751578831E-9</v>
      </c>
      <c r="AV2221" s="12">
        <f t="shared" ca="1" si="1181"/>
        <v>1.5758885408873151E-9</v>
      </c>
      <c r="AX2221" s="13">
        <f t="shared" si="1169"/>
        <v>6.7215833713736489E-2</v>
      </c>
    </row>
    <row r="2222" spans="1:50" x14ac:dyDescent="0.2">
      <c r="A2222" s="9" t="str">
        <f t="shared" si="1164"/>
        <v>Tonga</v>
      </c>
      <c r="C2222" s="20">
        <f t="shared" si="1165"/>
        <v>452.18022829388588</v>
      </c>
      <c r="D2222" s="15">
        <f t="shared" si="1166"/>
        <v>547.99348720706189</v>
      </c>
      <c r="E2222" s="23">
        <f t="shared" si="1167"/>
        <v>1</v>
      </c>
      <c r="F2222" s="15">
        <f t="shared" si="1170"/>
        <v>547.99348720706189</v>
      </c>
      <c r="H2222" s="12">
        <f t="shared" ref="H2222:AV2222" ca="1" si="1182">_xlfn.NORM.DIST(H$2017,$F2222,$B$37+$B$38*$F2222,FALSE)/$AV812*($F1274/1000)</f>
        <v>7.201158308006428E-11</v>
      </c>
      <c r="I2222" s="12">
        <f t="shared" ca="1" si="1182"/>
        <v>2.7466734206326569E-10</v>
      </c>
      <c r="J2222" s="12">
        <f t="shared" ca="1" si="1182"/>
        <v>9.8416583880647268E-10</v>
      </c>
      <c r="K2222" s="12">
        <f t="shared" ca="1" si="1182"/>
        <v>3.3127307764892037E-9</v>
      </c>
      <c r="L2222" s="12">
        <f t="shared" ca="1" si="1182"/>
        <v>1.0475158272885213E-8</v>
      </c>
      <c r="M2222" s="12">
        <f t="shared" ca="1" si="1182"/>
        <v>3.1116564354469352E-8</v>
      </c>
      <c r="N2222" s="12">
        <f t="shared" ca="1" si="1182"/>
        <v>8.6831895279943961E-8</v>
      </c>
      <c r="O2222" s="12">
        <f t="shared" ca="1" si="1182"/>
        <v>2.2762686454832851E-7</v>
      </c>
      <c r="P2222" s="12">
        <f t="shared" ca="1" si="1182"/>
        <v>5.6056289433890694E-7</v>
      </c>
      <c r="Q2222" s="12">
        <f t="shared" ca="1" si="1182"/>
        <v>1.2968261890680445E-6</v>
      </c>
      <c r="R2222" s="12">
        <f t="shared" ca="1" si="1182"/>
        <v>2.8183556284637823E-6</v>
      </c>
      <c r="S2222" s="12">
        <f t="shared" ca="1" si="1182"/>
        <v>5.753954297825022E-6</v>
      </c>
      <c r="T2222" s="12">
        <f t="shared" ca="1" si="1182"/>
        <v>1.1035540736279023E-5</v>
      </c>
      <c r="U2222" s="12">
        <f t="shared" ca="1" si="1182"/>
        <v>1.9882794474033928E-5</v>
      </c>
      <c r="V2222" s="12">
        <f t="shared" ca="1" si="1182"/>
        <v>3.3652537991528872E-5</v>
      </c>
      <c r="W2222" s="12">
        <f t="shared" ca="1" si="1182"/>
        <v>5.3507519449811155E-5</v>
      </c>
      <c r="X2222" s="12">
        <f t="shared" ca="1" si="1182"/>
        <v>7.9922379906524017E-5</v>
      </c>
      <c r="Y2222" s="12">
        <f t="shared" ca="1" si="1182"/>
        <v>1.1214465837320126E-4</v>
      </c>
      <c r="Z2222" s="12">
        <f t="shared" ca="1" si="1182"/>
        <v>1.4782414362793839E-4</v>
      </c>
      <c r="AA2222" s="12">
        <f t="shared" ca="1" si="1182"/>
        <v>1.8304958392668857E-4</v>
      </c>
      <c r="AB2222" s="12">
        <f t="shared" ca="1" si="1182"/>
        <v>2.12935815491429E-4</v>
      </c>
      <c r="AC2222" s="12">
        <f t="shared" ca="1" si="1182"/>
        <v>2.3269405046926923E-4</v>
      </c>
      <c r="AD2222" s="12">
        <f t="shared" ca="1" si="1182"/>
        <v>2.3887925632522862E-4</v>
      </c>
      <c r="AE2222" s="12">
        <f t="shared" ca="1" si="1182"/>
        <v>2.303712040596203E-4</v>
      </c>
      <c r="AF2222" s="12">
        <f t="shared" ca="1" si="1182"/>
        <v>2.0870581082424409E-4</v>
      </c>
      <c r="AG2222" s="12">
        <f t="shared" ca="1" si="1182"/>
        <v>1.7762229803322836E-4</v>
      </c>
      <c r="AH2222" s="12">
        <f t="shared" ca="1" si="1182"/>
        <v>1.4200937729130835E-4</v>
      </c>
      <c r="AI2222" s="12">
        <f t="shared" ca="1" si="1182"/>
        <v>1.0665793140576475E-4</v>
      </c>
      <c r="AJ2222" s="12">
        <f t="shared" ca="1" si="1182"/>
        <v>7.5253358112946692E-5</v>
      </c>
      <c r="AK2222" s="12">
        <f t="shared" ca="1" si="1182"/>
        <v>4.9878709417823415E-5</v>
      </c>
      <c r="AL2222" s="12">
        <f t="shared" ca="1" si="1182"/>
        <v>3.1057116120757464E-5</v>
      </c>
      <c r="AM2222" s="12">
        <f t="shared" ca="1" si="1182"/>
        <v>1.81661810739932E-5</v>
      </c>
      <c r="AN2222" s="12">
        <f t="shared" ca="1" si="1182"/>
        <v>9.9821190833963813E-6</v>
      </c>
      <c r="AO2222" s="12">
        <f t="shared" ca="1" si="1182"/>
        <v>5.1527426113015966E-6</v>
      </c>
      <c r="AP2222" s="12">
        <f t="shared" ca="1" si="1182"/>
        <v>2.4986806106569762E-6</v>
      </c>
      <c r="AQ2222" s="12">
        <f t="shared" ca="1" si="1182"/>
        <v>1.1382551899876529E-6</v>
      </c>
      <c r="AR2222" s="12">
        <f t="shared" ca="1" si="1182"/>
        <v>4.8710784774584242E-7</v>
      </c>
      <c r="AS2222" s="12">
        <f t="shared" ca="1" si="1182"/>
        <v>1.9582458222869653E-7</v>
      </c>
      <c r="AT2222" s="12">
        <f t="shared" ca="1" si="1182"/>
        <v>7.3954718065905938E-8</v>
      </c>
      <c r="AU2222" s="12">
        <f t="shared" ca="1" si="1182"/>
        <v>2.6237421832005895E-8</v>
      </c>
      <c r="AV2222" s="12">
        <f t="shared" ca="1" si="1182"/>
        <v>8.7444605851804588E-9</v>
      </c>
      <c r="AX2222" s="13">
        <f t="shared" si="1169"/>
        <v>6.9445314117220922E-2</v>
      </c>
    </row>
    <row r="2223" spans="1:50" x14ac:dyDescent="0.2">
      <c r="A2223" s="9" t="str">
        <f t="shared" si="1164"/>
        <v>Trinidad and Tobago</v>
      </c>
      <c r="C2223" s="20">
        <f t="shared" si="1165"/>
        <v>474.91377236892271</v>
      </c>
      <c r="D2223" s="15">
        <f t="shared" si="1166"/>
        <v>559.45914445697713</v>
      </c>
      <c r="E2223" s="23">
        <f t="shared" si="1167"/>
        <v>1</v>
      </c>
      <c r="F2223" s="15">
        <f t="shared" si="1170"/>
        <v>559.45914445697713</v>
      </c>
      <c r="H2223" s="12">
        <f t="shared" ref="H2223:AV2223" ca="1" si="1183">_xlfn.NORM.DIST(H$2017,$F2223,$B$37+$B$38*$F2223,FALSE)/$AV813*($F1275/1000)</f>
        <v>1.8046514503286547E-10</v>
      </c>
      <c r="I2223" s="12">
        <f t="shared" ca="1" si="1183"/>
        <v>7.0834801388315044E-10</v>
      </c>
      <c r="J2223" s="12">
        <f t="shared" ca="1" si="1183"/>
        <v>2.6119004551913692E-9</v>
      </c>
      <c r="K2223" s="12">
        <f t="shared" ca="1" si="1183"/>
        <v>9.0473867694792679E-9</v>
      </c>
      <c r="L2223" s="12">
        <f t="shared" ca="1" si="1183"/>
        <v>2.9440574925897533E-8</v>
      </c>
      <c r="M2223" s="12">
        <f t="shared" ca="1" si="1183"/>
        <v>8.9996581254293238E-8</v>
      </c>
      <c r="N2223" s="12">
        <f t="shared" ca="1" si="1183"/>
        <v>2.5844154702591315E-7</v>
      </c>
      <c r="O2223" s="12">
        <f t="shared" ca="1" si="1183"/>
        <v>6.9719657827935194E-7</v>
      </c>
      <c r="P2223" s="12">
        <f t="shared" ca="1" si="1183"/>
        <v>1.7668706508864336E-6</v>
      </c>
      <c r="Q2223" s="12">
        <f t="shared" ca="1" si="1183"/>
        <v>4.2064028357014469E-6</v>
      </c>
      <c r="R2223" s="12">
        <f t="shared" ca="1" si="1183"/>
        <v>9.4074855763378886E-6</v>
      </c>
      <c r="S2223" s="12">
        <f t="shared" ca="1" si="1183"/>
        <v>1.9764819638660453E-5</v>
      </c>
      <c r="T2223" s="12">
        <f t="shared" ca="1" si="1183"/>
        <v>3.9009352792088205E-5</v>
      </c>
      <c r="U2223" s="12">
        <f t="shared" ca="1" si="1183"/>
        <v>7.232712948479348E-5</v>
      </c>
      <c r="V2223" s="12">
        <f t="shared" ca="1" si="1183"/>
        <v>1.2597672338487915E-4</v>
      </c>
      <c r="W2223" s="12">
        <f t="shared" ca="1" si="1183"/>
        <v>2.0612752197704342E-4</v>
      </c>
      <c r="X2223" s="12">
        <f t="shared" ca="1" si="1183"/>
        <v>3.1683872077186228E-4</v>
      </c>
      <c r="Y2223" s="12">
        <f t="shared" ca="1" si="1183"/>
        <v>4.5750633804621531E-4</v>
      </c>
      <c r="Z2223" s="12">
        <f t="shared" ca="1" si="1183"/>
        <v>6.2060114649793838E-4</v>
      </c>
      <c r="AA2223" s="12">
        <f t="shared" ca="1" si="1183"/>
        <v>7.9083271548827713E-4</v>
      </c>
      <c r="AB2223" s="12">
        <f t="shared" ca="1" si="1183"/>
        <v>9.4670195831253717E-4</v>
      </c>
      <c r="AC2223" s="12">
        <f t="shared" ca="1" si="1183"/>
        <v>1.0646295559458214E-3</v>
      </c>
      <c r="AD2223" s="12">
        <f t="shared" ca="1" si="1183"/>
        <v>1.1247094830321369E-3</v>
      </c>
      <c r="AE2223" s="12">
        <f t="shared" ca="1" si="1183"/>
        <v>1.1161917030627128E-3</v>
      </c>
      <c r="AF2223" s="12">
        <f t="shared" ca="1" si="1183"/>
        <v>1.0406239521960851E-3</v>
      </c>
      <c r="AG2223" s="12">
        <f t="shared" ca="1" si="1183"/>
        <v>9.1139247968893974E-4</v>
      </c>
      <c r="AH2223" s="12">
        <f t="shared" ca="1" si="1183"/>
        <v>7.498487267759078E-4</v>
      </c>
      <c r="AI2223" s="12">
        <f t="shared" ca="1" si="1183"/>
        <v>5.7956008968370124E-4</v>
      </c>
      <c r="AJ2223" s="12">
        <f t="shared" ca="1" si="1183"/>
        <v>4.2080401841340404E-4</v>
      </c>
      <c r="AK2223" s="12">
        <f t="shared" ca="1" si="1183"/>
        <v>2.8702378072095898E-4</v>
      </c>
      <c r="AL2223" s="12">
        <f t="shared" ca="1" si="1183"/>
        <v>1.8391302085937224E-4</v>
      </c>
      <c r="AM2223" s="12">
        <f t="shared" ca="1" si="1183"/>
        <v>1.1070409094451237E-4</v>
      </c>
      <c r="AN2223" s="12">
        <f t="shared" ca="1" si="1183"/>
        <v>6.2599585420548994E-5</v>
      </c>
      <c r="AO2223" s="12">
        <f t="shared" ca="1" si="1183"/>
        <v>3.3253383341328368E-5</v>
      </c>
      <c r="AP2223" s="12">
        <f t="shared" ca="1" si="1183"/>
        <v>1.6594218933586372E-5</v>
      </c>
      <c r="AQ2223" s="12">
        <f t="shared" ca="1" si="1183"/>
        <v>7.7791901491807566E-6</v>
      </c>
      <c r="AR2223" s="12">
        <f t="shared" ca="1" si="1183"/>
        <v>3.4258516576755337E-6</v>
      </c>
      <c r="AS2223" s="12">
        <f t="shared" ca="1" si="1183"/>
        <v>1.4172919326531093E-6</v>
      </c>
      <c r="AT2223" s="12">
        <f t="shared" ca="1" si="1183"/>
        <v>5.5081615761981333E-7</v>
      </c>
      <c r="AU2223" s="12">
        <f t="shared" ca="1" si="1183"/>
        <v>2.0109932945525241E-7</v>
      </c>
      <c r="AV2223" s="12">
        <f t="shared" ca="1" si="1183"/>
        <v>6.8971737796059195E-8</v>
      </c>
      <c r="AX2223" s="13">
        <f t="shared" si="1169"/>
        <v>5.540181350914293E-2</v>
      </c>
    </row>
    <row r="2224" spans="1:50" x14ac:dyDescent="0.2">
      <c r="A2224" s="9" t="str">
        <f t="shared" si="1164"/>
        <v>Tunisia</v>
      </c>
      <c r="C2224" s="20">
        <f t="shared" si="1165"/>
        <v>384.53342087040488</v>
      </c>
      <c r="D2224" s="15">
        <f t="shared" si="1166"/>
        <v>513.90279161321428</v>
      </c>
      <c r="E2224" s="23">
        <f t="shared" si="1167"/>
        <v>1</v>
      </c>
      <c r="F2224" s="15">
        <f t="shared" si="1170"/>
        <v>513.90279161321428</v>
      </c>
      <c r="H2224" s="12">
        <f t="shared" ref="H2224:AV2224" ca="1" si="1184">_xlfn.NORM.DIST(H$2017,$F2224,$B$37+$B$38*$F2224,FALSE)/$AV814*($F1276/1000)</f>
        <v>2.6665694362722421E-8</v>
      </c>
      <c r="I2224" s="12">
        <f t="shared" ca="1" si="1184"/>
        <v>9.3399394559006131E-8</v>
      </c>
      <c r="J2224" s="12">
        <f t="shared" ca="1" si="1184"/>
        <v>3.0732070438124883E-7</v>
      </c>
      <c r="K2224" s="12">
        <f t="shared" ca="1" si="1184"/>
        <v>9.4993999652030421E-7</v>
      </c>
      <c r="L2224" s="12">
        <f t="shared" ca="1" si="1184"/>
        <v>2.7583992265610196E-6</v>
      </c>
      <c r="M2224" s="12">
        <f t="shared" ca="1" si="1184"/>
        <v>7.5244483586423294E-6</v>
      </c>
      <c r="N2224" s="12">
        <f t="shared" ca="1" si="1184"/>
        <v>1.9281854631949943E-5</v>
      </c>
      <c r="O2224" s="12">
        <f t="shared" ca="1" si="1184"/>
        <v>4.641726396263458E-5</v>
      </c>
      <c r="P2224" s="12">
        <f t="shared" ca="1" si="1184"/>
        <v>1.0497040331415468E-4</v>
      </c>
      <c r="Q2224" s="12">
        <f t="shared" ca="1" si="1184"/>
        <v>2.2300304281075707E-4</v>
      </c>
      <c r="R2224" s="12">
        <f t="shared" ca="1" si="1184"/>
        <v>4.4505256344482956E-4</v>
      </c>
      <c r="S2224" s="12">
        <f t="shared" ca="1" si="1184"/>
        <v>8.3438871117656559E-4</v>
      </c>
      <c r="T2224" s="12">
        <f t="shared" ca="1" si="1184"/>
        <v>1.4695424214012695E-3</v>
      </c>
      <c r="U2224" s="12">
        <f t="shared" ca="1" si="1184"/>
        <v>2.4313777048176935E-3</v>
      </c>
      <c r="V2224" s="12">
        <f t="shared" ca="1" si="1184"/>
        <v>3.7790211929710884E-3</v>
      </c>
      <c r="W2224" s="12">
        <f t="shared" ca="1" si="1184"/>
        <v>5.5177601690904457E-3</v>
      </c>
      <c r="X2224" s="12">
        <f t="shared" ca="1" si="1184"/>
        <v>7.5683796109997413E-3</v>
      </c>
      <c r="Y2224" s="12">
        <f t="shared" ca="1" si="1184"/>
        <v>9.7521324073281488E-3</v>
      </c>
      <c r="Z2224" s="12">
        <f t="shared" ca="1" si="1184"/>
        <v>1.1804643235106344E-2</v>
      </c>
      <c r="AA2224" s="12">
        <f t="shared" ca="1" si="1184"/>
        <v>1.3423406375409499E-2</v>
      </c>
      <c r="AB2224" s="12">
        <f t="shared" ca="1" si="1184"/>
        <v>1.433934139997688E-2</v>
      </c>
      <c r="AC2224" s="12">
        <f t="shared" ca="1" si="1184"/>
        <v>1.4389717451862174E-2</v>
      </c>
      <c r="AD2224" s="12">
        <f t="shared" ca="1" si="1184"/>
        <v>1.3565378721024394E-2</v>
      </c>
      <c r="AE2224" s="12">
        <f t="shared" ca="1" si="1184"/>
        <v>1.2013461872683017E-2</v>
      </c>
      <c r="AF2224" s="12">
        <f t="shared" ca="1" si="1184"/>
        <v>9.9944988114856019E-3</v>
      </c>
      <c r="AG2224" s="12">
        <f t="shared" ca="1" si="1184"/>
        <v>7.8110687775371345E-3</v>
      </c>
      <c r="AH2224" s="12">
        <f t="shared" ca="1" si="1184"/>
        <v>5.7347765128753911E-3</v>
      </c>
      <c r="AI2224" s="12">
        <f t="shared" ca="1" si="1184"/>
        <v>3.9552972636363358E-3</v>
      </c>
      <c r="AJ2224" s="12">
        <f t="shared" ca="1" si="1184"/>
        <v>2.5627034563273257E-3</v>
      </c>
      <c r="AK2224" s="12">
        <f t="shared" ca="1" si="1184"/>
        <v>1.5598188893276746E-3</v>
      </c>
      <c r="AL2224" s="12">
        <f t="shared" ca="1" si="1184"/>
        <v>8.9188034031462225E-4</v>
      </c>
      <c r="AM2224" s="12">
        <f t="shared" ca="1" si="1184"/>
        <v>4.790662778629508E-4</v>
      </c>
      <c r="AN2224" s="12">
        <f t="shared" ca="1" si="1184"/>
        <v>2.4173593048321294E-4</v>
      </c>
      <c r="AO2224" s="12">
        <f t="shared" ca="1" si="1184"/>
        <v>1.1458912598103562E-4</v>
      </c>
      <c r="AP2224" s="12">
        <f t="shared" ca="1" si="1184"/>
        <v>5.1027254507193442E-5</v>
      </c>
      <c r="AQ2224" s="12">
        <f t="shared" ca="1" si="1184"/>
        <v>2.1346053421110114E-5</v>
      </c>
      <c r="AR2224" s="12">
        <f t="shared" ca="1" si="1184"/>
        <v>8.3886017524674877E-6</v>
      </c>
      <c r="AS2224" s="12">
        <f t="shared" ca="1" si="1184"/>
        <v>3.0968356409728528E-6</v>
      </c>
      <c r="AT2224" s="12">
        <f t="shared" ca="1" si="1184"/>
        <v>1.0739976502298455E-6</v>
      </c>
      <c r="AU2224" s="12">
        <f t="shared" ca="1" si="1184"/>
        <v>3.4990093313481723E-7</v>
      </c>
      <c r="AV2224" s="12">
        <f t="shared" ca="1" si="1184"/>
        <v>1.0708865526343981E-7</v>
      </c>
      <c r="AX2224" s="13">
        <f t="shared" si="1169"/>
        <v>0.1273457554132951</v>
      </c>
    </row>
    <row r="2225" spans="1:50" x14ac:dyDescent="0.2">
      <c r="A2225" s="9" t="str">
        <f t="shared" si="1164"/>
        <v>Turkey</v>
      </c>
      <c r="C2225" s="20">
        <f t="shared" si="1165"/>
        <v>457.09847209099064</v>
      </c>
      <c r="D2225" s="15">
        <f t="shared" si="1166"/>
        <v>550.54398619130257</v>
      </c>
      <c r="E2225" s="23">
        <f t="shared" si="1167"/>
        <v>1</v>
      </c>
      <c r="F2225" s="15">
        <f t="shared" si="1170"/>
        <v>550.54398619130257</v>
      </c>
      <c r="H2225" s="12">
        <f t="shared" ref="H2225:AV2225" ca="1" si="1185">_xlfn.NORM.DIST(H$2017,$F2225,$B$37+$B$38*$F2225,FALSE)/$AV815*($F1277/1000)</f>
        <v>2.4754407352161341E-8</v>
      </c>
      <c r="I2225" s="12">
        <f t="shared" ca="1" si="1185"/>
        <v>9.5022481737739214E-8</v>
      </c>
      <c r="J2225" s="12">
        <f t="shared" ca="1" si="1185"/>
        <v>3.4265478374288411E-7</v>
      </c>
      <c r="K2225" s="12">
        <f t="shared" ca="1" si="1185"/>
        <v>1.1607637172799255E-6</v>
      </c>
      <c r="L2225" s="12">
        <f t="shared" ca="1" si="1185"/>
        <v>3.6939196532335388E-6</v>
      </c>
      <c r="M2225" s="12">
        <f t="shared" ca="1" si="1185"/>
        <v>1.104301494494606E-5</v>
      </c>
      <c r="N2225" s="12">
        <f t="shared" ca="1" si="1185"/>
        <v>3.1013049325107647E-5</v>
      </c>
      <c r="O2225" s="12">
        <f t="shared" ca="1" si="1185"/>
        <v>8.1819698482438633E-5</v>
      </c>
      <c r="P2225" s="12">
        <f t="shared" ca="1" si="1185"/>
        <v>2.0278128670716704E-4</v>
      </c>
      <c r="Q2225" s="12">
        <f t="shared" ca="1" si="1185"/>
        <v>4.7212225095897068E-4</v>
      </c>
      <c r="R2225" s="12">
        <f t="shared" ca="1" si="1185"/>
        <v>1.0326131671289252E-3</v>
      </c>
      <c r="S2225" s="12">
        <f t="shared" ca="1" si="1185"/>
        <v>2.1216680817155728E-3</v>
      </c>
      <c r="T2225" s="12">
        <f t="shared" ca="1" si="1185"/>
        <v>4.0951877947235198E-3</v>
      </c>
      <c r="U2225" s="12">
        <f t="shared" ca="1" si="1185"/>
        <v>7.4255187030778215E-3</v>
      </c>
      <c r="V2225" s="12">
        <f t="shared" ca="1" si="1185"/>
        <v>1.2648422536519682E-2</v>
      </c>
      <c r="W2225" s="12">
        <f t="shared" ca="1" si="1185"/>
        <v>2.0239628149811902E-2</v>
      </c>
      <c r="X2225" s="12">
        <f t="shared" ca="1" si="1185"/>
        <v>3.0424628781067903E-2</v>
      </c>
      <c r="Y2225" s="12">
        <f t="shared" ca="1" si="1185"/>
        <v>4.2963993444825876E-2</v>
      </c>
      <c r="Z2225" s="12">
        <f t="shared" ca="1" si="1185"/>
        <v>5.6995502923343599E-2</v>
      </c>
      <c r="AA2225" s="12">
        <f t="shared" ca="1" si="1185"/>
        <v>7.1028580203257932E-2</v>
      </c>
      <c r="AB2225" s="12">
        <f t="shared" ca="1" si="1185"/>
        <v>8.3153832800939478E-2</v>
      </c>
      <c r="AC2225" s="12">
        <f t="shared" ca="1" si="1185"/>
        <v>9.1450904466764668E-2</v>
      </c>
      <c r="AD2225" s="12">
        <f t="shared" ca="1" si="1185"/>
        <v>9.4482273089948415E-2</v>
      </c>
      <c r="AE2225" s="12">
        <f t="shared" ca="1" si="1185"/>
        <v>9.1699983197742904E-2</v>
      </c>
      <c r="AF2225" s="12">
        <f t="shared" ca="1" si="1185"/>
        <v>8.3607410751096872E-2</v>
      </c>
      <c r="AG2225" s="12">
        <f t="shared" ca="1" si="1185"/>
        <v>7.1610529770544468E-2</v>
      </c>
      <c r="AH2225" s="12">
        <f t="shared" ca="1" si="1185"/>
        <v>5.7618983754078028E-2</v>
      </c>
      <c r="AI2225" s="12">
        <f t="shared" ca="1" si="1185"/>
        <v>4.3552280104528308E-2</v>
      </c>
      <c r="AJ2225" s="12">
        <f t="shared" ca="1" si="1185"/>
        <v>3.0925219727371531E-2</v>
      </c>
      <c r="AK2225" s="12">
        <f t="shared" ca="1" si="1185"/>
        <v>2.0628672746003579E-2</v>
      </c>
      <c r="AL2225" s="12">
        <f t="shared" ca="1" si="1185"/>
        <v>1.2926661408527353E-2</v>
      </c>
      <c r="AM2225" s="12">
        <f t="shared" ca="1" si="1185"/>
        <v>7.6095338864346366E-3</v>
      </c>
      <c r="AN2225" s="12">
        <f t="shared" ca="1" si="1185"/>
        <v>4.2081027181153077E-3</v>
      </c>
      <c r="AO2225" s="12">
        <f t="shared" ca="1" si="1185"/>
        <v>2.1861059384438637E-3</v>
      </c>
      <c r="AP2225" s="12">
        <f t="shared" ca="1" si="1185"/>
        <v>1.0668728680934859E-3</v>
      </c>
      <c r="AQ2225" s="12">
        <f t="shared" ca="1" si="1185"/>
        <v>4.8911471880929672E-4</v>
      </c>
      <c r="AR2225" s="12">
        <f t="shared" ca="1" si="1185"/>
        <v>2.1065190382246388E-4</v>
      </c>
      <c r="AS2225" s="12">
        <f t="shared" ca="1" si="1185"/>
        <v>8.5226889773293348E-5</v>
      </c>
      <c r="AT2225" s="12">
        <f t="shared" ca="1" si="1185"/>
        <v>3.2392501382085532E-5</v>
      </c>
      <c r="AU2225" s="12">
        <f t="shared" ca="1" si="1185"/>
        <v>1.1565620212682732E-5</v>
      </c>
      <c r="AV2225" s="12">
        <f t="shared" ca="1" si="1185"/>
        <v>3.8792695986517388E-6</v>
      </c>
      <c r="AX2225" s="13">
        <f t="shared" si="1169"/>
        <v>6.6105513607228716E-2</v>
      </c>
    </row>
    <row r="2226" spans="1:50" x14ac:dyDescent="0.2">
      <c r="A2226" s="9" t="str">
        <f t="shared" si="1164"/>
        <v>Turkmenistan</v>
      </c>
      <c r="C2226" s="20">
        <f t="shared" si="1165"/>
        <v>464.39827807516235</v>
      </c>
      <c r="D2226" s="15">
        <f t="shared" si="1166"/>
        <v>554.40143149649293</v>
      </c>
      <c r="E2226" s="23">
        <f t="shared" si="1167"/>
        <v>1</v>
      </c>
      <c r="F2226" s="15">
        <f t="shared" si="1170"/>
        <v>554.40143149649293</v>
      </c>
      <c r="H2226" s="12">
        <f t="shared" ref="H2226:AV2226" ca="1" si="1186">_xlfn.NORM.DIST(H$2017,$F2226,$B$37+$B$38*$F2226,FALSE)/$AV816*($F1278/1000)</f>
        <v>2.3629836943868917E-9</v>
      </c>
      <c r="I2226" s="12">
        <f t="shared" ca="1" si="1186"/>
        <v>9.1584658087973351E-9</v>
      </c>
      <c r="J2226" s="12">
        <f t="shared" ca="1" si="1186"/>
        <v>3.3345814267923721E-8</v>
      </c>
      <c r="K2226" s="12">
        <f t="shared" ca="1" si="1186"/>
        <v>1.1405557550335742E-7</v>
      </c>
      <c r="L2226" s="12">
        <f t="shared" ca="1" si="1186"/>
        <v>3.6647833735033948E-7</v>
      </c>
      <c r="M2226" s="12">
        <f t="shared" ca="1" si="1186"/>
        <v>1.1062077367236236E-6</v>
      </c>
      <c r="N2226" s="12">
        <f t="shared" ca="1" si="1186"/>
        <v>3.1367627327281202E-6</v>
      </c>
      <c r="O2226" s="12">
        <f t="shared" ca="1" si="1186"/>
        <v>8.3557077649292012E-6</v>
      </c>
      <c r="P2226" s="12">
        <f t="shared" ca="1" si="1186"/>
        <v>2.0909392265990881E-5</v>
      </c>
      <c r="Q2226" s="12">
        <f t="shared" ca="1" si="1186"/>
        <v>4.9153695279664824E-5</v>
      </c>
      <c r="R2226" s="12">
        <f t="shared" ca="1" si="1186"/>
        <v>1.0854942576121053E-4</v>
      </c>
      <c r="S2226" s="12">
        <f t="shared" ca="1" si="1186"/>
        <v>2.2519330911473413E-4</v>
      </c>
      <c r="T2226" s="12">
        <f t="shared" ca="1" si="1186"/>
        <v>4.3887417896158038E-4</v>
      </c>
      <c r="U2226" s="12">
        <f t="shared" ca="1" si="1186"/>
        <v>8.0349128791436719E-4</v>
      </c>
      <c r="V2226" s="12">
        <f t="shared" ca="1" si="1186"/>
        <v>1.3819072942128775E-3</v>
      </c>
      <c r="W2226" s="12">
        <f t="shared" ca="1" si="1186"/>
        <v>2.2327147482077291E-3</v>
      </c>
      <c r="X2226" s="12">
        <f t="shared" ca="1" si="1186"/>
        <v>3.388786184788719E-3</v>
      </c>
      <c r="Y2226" s="12">
        <f t="shared" ca="1" si="1186"/>
        <v>4.8318304857768316E-3</v>
      </c>
      <c r="Z2226" s="12">
        <f t="shared" ca="1" si="1186"/>
        <v>6.4719597275633449E-3</v>
      </c>
      <c r="AA2226" s="12">
        <f t="shared" ca="1" si="1186"/>
        <v>8.1436015735496994E-3</v>
      </c>
      <c r="AB2226" s="12">
        <f t="shared" ca="1" si="1186"/>
        <v>9.6261765787880715E-3</v>
      </c>
      <c r="AC2226" s="12">
        <f t="shared" ca="1" si="1186"/>
        <v>1.0689262077230099E-2</v>
      </c>
      <c r="AD2226" s="12">
        <f t="shared" ca="1" si="1186"/>
        <v>1.1150599598799818E-2</v>
      </c>
      <c r="AE2226" s="12">
        <f t="shared" ca="1" si="1186"/>
        <v>1.0927109929341851E-2</v>
      </c>
      <c r="AF2226" s="12">
        <f t="shared" ca="1" si="1186"/>
        <v>1.005932866778037E-2</v>
      </c>
      <c r="AG2226" s="12">
        <f t="shared" ca="1" si="1186"/>
        <v>8.6993995702149603E-3</v>
      </c>
      <c r="AH2226" s="12">
        <f t="shared" ca="1" si="1186"/>
        <v>7.0675054880339266E-3</v>
      </c>
      <c r="AI2226" s="12">
        <f t="shared" ca="1" si="1186"/>
        <v>5.3938594402650917E-3</v>
      </c>
      <c r="AJ2226" s="12">
        <f t="shared" ca="1" si="1186"/>
        <v>3.867138177956502E-3</v>
      </c>
      <c r="AK2226" s="12">
        <f t="shared" ca="1" si="1186"/>
        <v>2.6045718985349686E-3</v>
      </c>
      <c r="AL2226" s="12">
        <f t="shared" ca="1" si="1186"/>
        <v>1.6479332088692861E-3</v>
      </c>
      <c r="AM2226" s="12">
        <f t="shared" ca="1" si="1186"/>
        <v>9.7948875776120788E-4</v>
      </c>
      <c r="AN2226" s="12">
        <f t="shared" ca="1" si="1186"/>
        <v>5.4691004564941779E-4</v>
      </c>
      <c r="AO2226" s="12">
        <f t="shared" ca="1" si="1186"/>
        <v>2.8687251465723065E-4</v>
      </c>
      <c r="AP2226" s="12">
        <f t="shared" ca="1" si="1186"/>
        <v>1.4135740861263789E-4</v>
      </c>
      <c r="AQ2226" s="12">
        <f t="shared" ca="1" si="1186"/>
        <v>6.5434201125195787E-5</v>
      </c>
      <c r="AR2226" s="12">
        <f t="shared" ca="1" si="1186"/>
        <v>2.8454281845885767E-5</v>
      </c>
      <c r="AS2226" s="12">
        <f t="shared" ca="1" si="1186"/>
        <v>1.1623771078849739E-5</v>
      </c>
      <c r="AT2226" s="12">
        <f t="shared" ca="1" si="1186"/>
        <v>4.4607004754664242E-6</v>
      </c>
      <c r="AU2226" s="12">
        <f t="shared" ca="1" si="1186"/>
        <v>1.6081096998353812E-6</v>
      </c>
      <c r="AV2226" s="12">
        <f t="shared" ca="1" si="1186"/>
        <v>5.4460907703504031E-7</v>
      </c>
      <c r="AX2226" s="13">
        <f t="shared" si="1169"/>
        <v>6.1292432385084653E-2</v>
      </c>
    </row>
    <row r="2227" spans="1:50" x14ac:dyDescent="0.2">
      <c r="A2227" s="9" t="str">
        <f t="shared" si="1164"/>
        <v>Turks and Caicos Islands</v>
      </c>
      <c r="C2227" s="20">
        <f t="shared" si="1165"/>
        <v>459.12042133720371</v>
      </c>
      <c r="D2227" s="15">
        <f t="shared" si="1166"/>
        <v>551.40409621220181</v>
      </c>
      <c r="E2227" s="23">
        <f t="shared" si="1167"/>
        <v>1</v>
      </c>
      <c r="F2227" s="15">
        <f t="shared" si="1170"/>
        <v>551.40409621220181</v>
      </c>
      <c r="H2227" s="12">
        <f t="shared" ref="H2227:AV2227" ca="1" si="1187">_xlfn.NORM.DIST(H$2017,$F2227,$B$37+$B$38*$F2227,FALSE)/$AV817*($F1279/1000)</f>
        <v>9.201594120813721E-12</v>
      </c>
      <c r="I2227" s="12">
        <f t="shared" ca="1" si="1187"/>
        <v>3.5397350884798347E-11</v>
      </c>
      <c r="J2227" s="12">
        <f t="shared" ca="1" si="1187"/>
        <v>1.2791899654593277E-10</v>
      </c>
      <c r="K2227" s="12">
        <f t="shared" ca="1" si="1187"/>
        <v>4.3426609339327917E-10</v>
      </c>
      <c r="L2227" s="12">
        <f t="shared" ca="1" si="1187"/>
        <v>1.3849477678523327E-9</v>
      </c>
      <c r="M2227" s="12">
        <f t="shared" ca="1" si="1187"/>
        <v>4.1492295512932051E-9</v>
      </c>
      <c r="N2227" s="12">
        <f t="shared" ca="1" si="1187"/>
        <v>1.1677721802825369E-8</v>
      </c>
      <c r="O2227" s="12">
        <f t="shared" ca="1" si="1187"/>
        <v>3.087488739381718E-8</v>
      </c>
      <c r="P2227" s="12">
        <f t="shared" ca="1" si="1187"/>
        <v>7.668479035925045E-8</v>
      </c>
      <c r="Q2227" s="12">
        <f t="shared" ca="1" si="1187"/>
        <v>1.7892444626627579E-7</v>
      </c>
      <c r="R2227" s="12">
        <f t="shared" ca="1" si="1187"/>
        <v>3.9218115744168594E-7</v>
      </c>
      <c r="S2227" s="12">
        <f t="shared" ca="1" si="1187"/>
        <v>8.0753315243385523E-7</v>
      </c>
      <c r="T2227" s="12">
        <f t="shared" ca="1" si="1187"/>
        <v>1.5620343956664391E-6</v>
      </c>
      <c r="U2227" s="12">
        <f t="shared" ca="1" si="1187"/>
        <v>2.8384249747527755E-6</v>
      </c>
      <c r="V2227" s="12">
        <f t="shared" ca="1" si="1187"/>
        <v>4.8453018876256979E-6</v>
      </c>
      <c r="W2227" s="12">
        <f t="shared" ca="1" si="1187"/>
        <v>7.7699971146888746E-6</v>
      </c>
      <c r="X2227" s="12">
        <f t="shared" ca="1" si="1187"/>
        <v>1.1705163082537508E-5</v>
      </c>
      <c r="Y2227" s="12">
        <f t="shared" ca="1" si="1187"/>
        <v>1.6564970818272312E-5</v>
      </c>
      <c r="Z2227" s="12">
        <f t="shared" ca="1" si="1187"/>
        <v>2.20221885298208E-5</v>
      </c>
      <c r="AA2227" s="12">
        <f t="shared" ca="1" si="1187"/>
        <v>2.7503430852445132E-5</v>
      </c>
      <c r="AB2227" s="12">
        <f t="shared" ca="1" si="1187"/>
        <v>3.2267837647753678E-5</v>
      </c>
      <c r="AC2227" s="12">
        <f t="shared" ca="1" si="1187"/>
        <v>3.5563905611978574E-5</v>
      </c>
      <c r="AD2227" s="12">
        <f t="shared" ca="1" si="1187"/>
        <v>3.6821852127493247E-5</v>
      </c>
      <c r="AE2227" s="12">
        <f t="shared" ca="1" si="1187"/>
        <v>3.5814459814207617E-5</v>
      </c>
      <c r="AF2227" s="12">
        <f t="shared" ca="1" si="1187"/>
        <v>3.2724104853186952E-5</v>
      </c>
      <c r="AG2227" s="12">
        <f t="shared" ca="1" si="1187"/>
        <v>2.8088835896669627E-5</v>
      </c>
      <c r="AH2227" s="12">
        <f t="shared" ca="1" si="1187"/>
        <v>2.2649379102839103E-5</v>
      </c>
      <c r="AI2227" s="12">
        <f t="shared" ca="1" si="1187"/>
        <v>1.7156767109105702E-5</v>
      </c>
      <c r="AJ2227" s="12">
        <f t="shared" ca="1" si="1187"/>
        <v>1.2208750148416682E-5</v>
      </c>
      <c r="AK2227" s="12">
        <f t="shared" ca="1" si="1187"/>
        <v>8.1613790870871812E-6</v>
      </c>
      <c r="AL2227" s="12">
        <f t="shared" ca="1" si="1187"/>
        <v>5.1252197440707689E-6</v>
      </c>
      <c r="AM2227" s="12">
        <f t="shared" ca="1" si="1187"/>
        <v>3.0235560586179493E-6</v>
      </c>
      <c r="AN2227" s="12">
        <f t="shared" ca="1" si="1187"/>
        <v>1.6756378220154451E-6</v>
      </c>
      <c r="AO2227" s="12">
        <f t="shared" ca="1" si="1187"/>
        <v>8.7236629743408653E-7</v>
      </c>
      <c r="AP2227" s="12">
        <f t="shared" ca="1" si="1187"/>
        <v>4.2665240508347342E-7</v>
      </c>
      <c r="AQ2227" s="12">
        <f t="shared" ca="1" si="1187"/>
        <v>1.9602258508779193E-7</v>
      </c>
      <c r="AR2227" s="12">
        <f t="shared" ca="1" si="1187"/>
        <v>8.4604725596117387E-8</v>
      </c>
      <c r="AS2227" s="12">
        <f t="shared" ca="1" si="1187"/>
        <v>3.4303602015687083E-8</v>
      </c>
      <c r="AT2227" s="12">
        <f t="shared" ca="1" si="1187"/>
        <v>1.3065962994589348E-8</v>
      </c>
      <c r="AU2227" s="12">
        <f t="shared" ca="1" si="1187"/>
        <v>4.6751948674727732E-9</v>
      </c>
      <c r="AV2227" s="12">
        <f t="shared" ca="1" si="1187"/>
        <v>1.5715007983675233E-9</v>
      </c>
      <c r="AX2227" s="13">
        <f t="shared" si="1169"/>
        <v>6.500772534968631E-2</v>
      </c>
    </row>
    <row r="2228" spans="1:50" x14ac:dyDescent="0.2">
      <c r="A2228" s="9" t="str">
        <f t="shared" si="1164"/>
        <v>Tuvalu</v>
      </c>
      <c r="C2228" s="20">
        <f t="shared" si="1165"/>
        <v>438.15130360436649</v>
      </c>
      <c r="D2228" s="15">
        <f t="shared" si="1166"/>
        <v>541.43388300300126</v>
      </c>
      <c r="E2228" s="23">
        <f t="shared" si="1167"/>
        <v>1</v>
      </c>
      <c r="F2228" s="15">
        <f t="shared" si="1170"/>
        <v>541.43388300300126</v>
      </c>
      <c r="H2228" s="12">
        <f t="shared" ref="H2228:AV2228" ca="1" si="1188">_xlfn.NORM.DIST(H$2017,$F2228,$B$37+$B$38*$F2228,FALSE)/$AV818*($F1280/1000)</f>
        <v>1.7188023807116542E-11</v>
      </c>
      <c r="I2228" s="12">
        <f t="shared" ca="1" si="1188"/>
        <v>6.4492411035837126E-11</v>
      </c>
      <c r="J2228" s="12">
        <f t="shared" ca="1" si="1188"/>
        <v>2.2732535335785796E-10</v>
      </c>
      <c r="K2228" s="12">
        <f t="shared" ca="1" si="1188"/>
        <v>7.5273781019579385E-10</v>
      </c>
      <c r="L2228" s="12">
        <f t="shared" ca="1" si="1188"/>
        <v>2.3415108936649885E-9</v>
      </c>
      <c r="M2228" s="12">
        <f t="shared" ca="1" si="1188"/>
        <v>6.8423491083597013E-9</v>
      </c>
      <c r="N2228" s="12">
        <f t="shared" ca="1" si="1188"/>
        <v>1.8783255669257198E-8</v>
      </c>
      <c r="O2228" s="12">
        <f t="shared" ca="1" si="1188"/>
        <v>4.8438769925332796E-8</v>
      </c>
      <c r="P2228" s="12">
        <f t="shared" ca="1" si="1188"/>
        <v>1.1734698529301242E-7</v>
      </c>
      <c r="Q2228" s="12">
        <f t="shared" ca="1" si="1188"/>
        <v>2.6705908861721537E-7</v>
      </c>
      <c r="R2228" s="12">
        <f t="shared" ca="1" si="1188"/>
        <v>5.7095171682528526E-7</v>
      </c>
      <c r="S2228" s="12">
        <f t="shared" ca="1" si="1188"/>
        <v>1.1466952108965282E-6</v>
      </c>
      <c r="T2228" s="12">
        <f t="shared" ca="1" si="1188"/>
        <v>2.1634816156411985E-6</v>
      </c>
      <c r="U2228" s="12">
        <f t="shared" ca="1" si="1188"/>
        <v>3.8345553798720989E-6</v>
      </c>
      <c r="V2228" s="12">
        <f t="shared" ca="1" si="1188"/>
        <v>6.3845958976403583E-6</v>
      </c>
      <c r="W2228" s="12">
        <f t="shared" ca="1" si="1188"/>
        <v>9.9863874002308917E-6</v>
      </c>
      <c r="X2228" s="12">
        <f t="shared" ca="1" si="1188"/>
        <v>1.4673712287894714E-5</v>
      </c>
      <c r="Y2228" s="12">
        <f t="shared" ca="1" si="1188"/>
        <v>2.0254810495540924E-5</v>
      </c>
      <c r="Z2228" s="12">
        <f t="shared" ca="1" si="1188"/>
        <v>2.6264731409644091E-5</v>
      </c>
      <c r="AA2228" s="12">
        <f t="shared" ca="1" si="1188"/>
        <v>3.199442713784293E-5</v>
      </c>
      <c r="AB2228" s="12">
        <f t="shared" ca="1" si="1188"/>
        <v>3.6612746441205647E-5</v>
      </c>
      <c r="AC2228" s="12">
        <f t="shared" ca="1" si="1188"/>
        <v>3.9359255257674176E-5</v>
      </c>
      <c r="AD2228" s="12">
        <f t="shared" ca="1" si="1188"/>
        <v>3.9748251718700245E-5</v>
      </c>
      <c r="AE2228" s="12">
        <f t="shared" ca="1" si="1188"/>
        <v>3.7709066856887344E-5</v>
      </c>
      <c r="AF2228" s="12">
        <f t="shared" ca="1" si="1188"/>
        <v>3.360703006565925E-5</v>
      </c>
      <c r="AG2228" s="12">
        <f t="shared" ca="1" si="1188"/>
        <v>2.8136565133116722E-5</v>
      </c>
      <c r="AH2228" s="12">
        <f t="shared" ca="1" si="1188"/>
        <v>2.2129347931025178E-5</v>
      </c>
      <c r="AI2228" s="12">
        <f t="shared" ca="1" si="1188"/>
        <v>1.6350188000049533E-5</v>
      </c>
      <c r="AJ2228" s="12">
        <f t="shared" ca="1" si="1188"/>
        <v>1.1348369795494031E-5</v>
      </c>
      <c r="AK2228" s="12">
        <f t="shared" ca="1" si="1188"/>
        <v>7.3994732168654325E-6</v>
      </c>
      <c r="AL2228" s="12">
        <f t="shared" ca="1" si="1188"/>
        <v>4.5323633681552706E-6</v>
      </c>
      <c r="AM2228" s="12">
        <f t="shared" ca="1" si="1188"/>
        <v>2.6079858691555378E-6</v>
      </c>
      <c r="AN2228" s="12">
        <f t="shared" ca="1" si="1188"/>
        <v>1.4097507747755442E-6</v>
      </c>
      <c r="AO2228" s="12">
        <f t="shared" ca="1" si="1188"/>
        <v>7.1587310226389824E-7</v>
      </c>
      <c r="AP2228" s="12">
        <f t="shared" ca="1" si="1188"/>
        <v>3.4149656735314659E-7</v>
      </c>
      <c r="AQ2228" s="12">
        <f t="shared" ca="1" si="1188"/>
        <v>1.5303586945430768E-7</v>
      </c>
      <c r="AR2228" s="12">
        <f t="shared" ca="1" si="1188"/>
        <v>6.4425340536140646E-8</v>
      </c>
      <c r="AS2228" s="12">
        <f t="shared" ca="1" si="1188"/>
        <v>2.5478673013334192E-8</v>
      </c>
      <c r="AT2228" s="12">
        <f t="shared" ca="1" si="1188"/>
        <v>9.4657162687756581E-9</v>
      </c>
      <c r="AU2228" s="12">
        <f t="shared" ca="1" si="1188"/>
        <v>3.3035946543463672E-9</v>
      </c>
      <c r="AV2228" s="12">
        <f t="shared" ca="1" si="1188"/>
        <v>1.0831201160304194E-9</v>
      </c>
      <c r="AX2228" s="13">
        <f t="shared" si="1169"/>
        <v>7.8631220538620983E-2</v>
      </c>
    </row>
    <row r="2229" spans="1:50" x14ac:dyDescent="0.2">
      <c r="A2229" s="9" t="str">
        <f t="shared" si="1164"/>
        <v>Uganda</v>
      </c>
      <c r="C2229" s="20">
        <f t="shared" si="1165"/>
        <v>288.04556932835737</v>
      </c>
      <c r="D2229" s="15">
        <f t="shared" si="1166"/>
        <v>467.1492346838096</v>
      </c>
      <c r="E2229" s="23">
        <f t="shared" si="1167"/>
        <v>1</v>
      </c>
      <c r="F2229" s="15">
        <f t="shared" si="1170"/>
        <v>467.1492346838096</v>
      </c>
      <c r="H2229" s="12">
        <f t="shared" ref="H2229:AV2229" ca="1" si="1189">_xlfn.NORM.DIST(H$2017,$F2229,$B$37+$B$38*$F2229,FALSE)/$AV819*($F1281/1000)</f>
        <v>3.4624456028828863E-6</v>
      </c>
      <c r="I2229" s="12">
        <f t="shared" ca="1" si="1189"/>
        <v>1.0789767677301015E-5</v>
      </c>
      <c r="J2229" s="12">
        <f t="shared" ca="1" si="1189"/>
        <v>3.158623215803215E-5</v>
      </c>
      <c r="K2229" s="12">
        <f t="shared" ca="1" si="1189"/>
        <v>8.6864064626561305E-5</v>
      </c>
      <c r="L2229" s="12">
        <f t="shared" ca="1" si="1189"/>
        <v>2.2440837795555427E-4</v>
      </c>
      <c r="M2229" s="12">
        <f t="shared" ca="1" si="1189"/>
        <v>5.4462124762364773E-4</v>
      </c>
      <c r="N2229" s="12">
        <f t="shared" ca="1" si="1189"/>
        <v>1.2416714336115954E-3</v>
      </c>
      <c r="O2229" s="12">
        <f t="shared" ca="1" si="1189"/>
        <v>2.6593493537394228E-3</v>
      </c>
      <c r="P2229" s="12">
        <f t="shared" ca="1" si="1189"/>
        <v>5.350577910484264E-3</v>
      </c>
      <c r="Q2229" s="12">
        <f t="shared" ca="1" si="1189"/>
        <v>1.011306004626604E-2</v>
      </c>
      <c r="R2229" s="12">
        <f t="shared" ca="1" si="1189"/>
        <v>1.7956474551474023E-2</v>
      </c>
      <c r="S2229" s="12">
        <f t="shared" ca="1" si="1189"/>
        <v>2.995133314287959E-2</v>
      </c>
      <c r="T2229" s="12">
        <f t="shared" ca="1" si="1189"/>
        <v>4.6931867511248976E-2</v>
      </c>
      <c r="U2229" s="12">
        <f t="shared" ca="1" si="1189"/>
        <v>6.9083782647661185E-2</v>
      </c>
      <c r="V2229" s="12">
        <f t="shared" ca="1" si="1189"/>
        <v>9.5530263825622214E-2</v>
      </c>
      <c r="W2229" s="12">
        <f t="shared" ca="1" si="1189"/>
        <v>0.12409733069745892</v>
      </c>
      <c r="X2229" s="12">
        <f t="shared" ca="1" si="1189"/>
        <v>0.15143996403307899</v>
      </c>
      <c r="Y2229" s="12">
        <f t="shared" ca="1" si="1189"/>
        <v>0.17361016525201192</v>
      </c>
      <c r="Z2229" s="12">
        <f t="shared" ca="1" si="1189"/>
        <v>0.1869676192594788</v>
      </c>
      <c r="AA2229" s="12">
        <f t="shared" ca="1" si="1189"/>
        <v>0.1891534384852776</v>
      </c>
      <c r="AB2229" s="12">
        <f t="shared" ca="1" si="1189"/>
        <v>0.17977060406081291</v>
      </c>
      <c r="AC2229" s="12">
        <f t="shared" ca="1" si="1189"/>
        <v>0.16050172705013901</v>
      </c>
      <c r="AD2229" s="12">
        <f t="shared" ca="1" si="1189"/>
        <v>0.13461620310669545</v>
      </c>
      <c r="AE2229" s="12">
        <f t="shared" ca="1" si="1189"/>
        <v>0.10606486875990802</v>
      </c>
      <c r="AF2229" s="12">
        <f t="shared" ca="1" si="1189"/>
        <v>7.8505914278500122E-2</v>
      </c>
      <c r="AG2229" s="12">
        <f t="shared" ca="1" si="1189"/>
        <v>5.4587070451320489E-2</v>
      </c>
      <c r="AH2229" s="12">
        <f t="shared" ca="1" si="1189"/>
        <v>3.5656096301728432E-2</v>
      </c>
      <c r="AI2229" s="12">
        <f t="shared" ca="1" si="1189"/>
        <v>2.1879348984562976E-2</v>
      </c>
      <c r="AJ2229" s="12">
        <f t="shared" ca="1" si="1189"/>
        <v>1.2612221572501334E-2</v>
      </c>
      <c r="AK2229" s="12">
        <f t="shared" ca="1" si="1189"/>
        <v>6.8297590626312538E-3</v>
      </c>
      <c r="AL2229" s="12">
        <f t="shared" ca="1" si="1189"/>
        <v>3.4743676225522675E-3</v>
      </c>
      <c r="AM2229" s="12">
        <f t="shared" ca="1" si="1189"/>
        <v>1.660361865778195E-3</v>
      </c>
      <c r="AN2229" s="12">
        <f t="shared" ca="1" si="1189"/>
        <v>7.4539474397274487E-4</v>
      </c>
      <c r="AO2229" s="12">
        <f t="shared" ca="1" si="1189"/>
        <v>3.1435943303578849E-4</v>
      </c>
      <c r="AP2229" s="12">
        <f t="shared" ca="1" si="1189"/>
        <v>1.2454412977885669E-4</v>
      </c>
      <c r="AQ2229" s="12">
        <f t="shared" ca="1" si="1189"/>
        <v>4.6352869332387184E-5</v>
      </c>
      <c r="AR2229" s="12">
        <f t="shared" ca="1" si="1189"/>
        <v>1.6206400917667683E-5</v>
      </c>
      <c r="AS2229" s="12">
        <f t="shared" ca="1" si="1189"/>
        <v>5.3229590933976492E-6</v>
      </c>
      <c r="AT2229" s="12">
        <f t="shared" ca="1" si="1189"/>
        <v>1.6423899309209603E-6</v>
      </c>
      <c r="AU2229" s="12">
        <f t="shared" ca="1" si="1189"/>
        <v>4.7605377554523581E-7</v>
      </c>
      <c r="AV2229" s="12">
        <f t="shared" ca="1" si="1189"/>
        <v>1.2962606835352416E-7</v>
      </c>
      <c r="AX2229" s="13">
        <f t="shared" si="1169"/>
        <v>0.25095346663454027</v>
      </c>
    </row>
    <row r="2230" spans="1:50" x14ac:dyDescent="0.2">
      <c r="A2230" s="9" t="str">
        <f t="shared" si="1164"/>
        <v>Ukraine</v>
      </c>
      <c r="C2230" s="20">
        <f t="shared" si="1165"/>
        <v>492.34545025933824</v>
      </c>
      <c r="D2230" s="15">
        <f t="shared" si="1166"/>
        <v>567.88730519158344</v>
      </c>
      <c r="E2230" s="23">
        <f t="shared" si="1167"/>
        <v>1</v>
      </c>
      <c r="F2230" s="15">
        <f t="shared" si="1170"/>
        <v>567.88730519158344</v>
      </c>
      <c r="H2230" s="12">
        <f t="shared" ref="H2230:AV2230" ca="1" si="1190">_xlfn.NORM.DIST(H$2017,$F2230,$B$37+$B$38*$F2230,FALSE)/$AV820*($F1282/1000)</f>
        <v>2.8159387611534926E-9</v>
      </c>
      <c r="I2230" s="12">
        <f t="shared" ca="1" si="1190"/>
        <v>1.1288267977346864E-8</v>
      </c>
      <c r="J2230" s="12">
        <f t="shared" ca="1" si="1190"/>
        <v>4.2509697112953975E-8</v>
      </c>
      <c r="K2230" s="12">
        <f t="shared" ca="1" si="1190"/>
        <v>1.5038527185832692E-7</v>
      </c>
      <c r="L2230" s="12">
        <f t="shared" ca="1" si="1190"/>
        <v>4.9978037065293356E-7</v>
      </c>
      <c r="M2230" s="12">
        <f t="shared" ca="1" si="1190"/>
        <v>1.5603056432369619E-6</v>
      </c>
      <c r="N2230" s="12">
        <f t="shared" ca="1" si="1190"/>
        <v>4.5761131939033191E-6</v>
      </c>
      <c r="O2230" s="12">
        <f t="shared" ca="1" si="1190"/>
        <v>1.2607832567690172E-5</v>
      </c>
      <c r="P2230" s="12">
        <f t="shared" ca="1" si="1190"/>
        <v>3.2631775301525108E-5</v>
      </c>
      <c r="Q2230" s="12">
        <f t="shared" ca="1" si="1190"/>
        <v>7.9340980969963513E-5</v>
      </c>
      <c r="R2230" s="12">
        <f t="shared" ca="1" si="1190"/>
        <v>1.8122204405051384E-4</v>
      </c>
      <c r="S2230" s="12">
        <f t="shared" ca="1" si="1190"/>
        <v>3.8884908229770866E-4</v>
      </c>
      <c r="T2230" s="12">
        <f t="shared" ca="1" si="1190"/>
        <v>7.8380445380699549E-4</v>
      </c>
      <c r="U2230" s="12">
        <f t="shared" ca="1" si="1190"/>
        <v>1.4841950212863956E-3</v>
      </c>
      <c r="V2230" s="12">
        <f t="shared" ca="1" si="1190"/>
        <v>2.6401634154944371E-3</v>
      </c>
      <c r="W2230" s="12">
        <f t="shared" ca="1" si="1190"/>
        <v>4.4119160697283204E-3</v>
      </c>
      <c r="X2230" s="12">
        <f t="shared" ca="1" si="1190"/>
        <v>6.9259646430590042E-3</v>
      </c>
      <c r="Y2230" s="12">
        <f t="shared" ca="1" si="1190"/>
        <v>1.0213859821599421E-2</v>
      </c>
      <c r="Z2230" s="12">
        <f t="shared" ca="1" si="1190"/>
        <v>1.4149989286722064E-2</v>
      </c>
      <c r="AA2230" s="12">
        <f t="shared" ca="1" si="1190"/>
        <v>1.841530532412932E-2</v>
      </c>
      <c r="AB2230" s="12">
        <f t="shared" ca="1" si="1190"/>
        <v>2.2514293922011826E-2</v>
      </c>
      <c r="AC2230" s="12">
        <f t="shared" ca="1" si="1190"/>
        <v>2.5857964447119637E-2</v>
      </c>
      <c r="AD2230" s="12">
        <f t="shared" ca="1" si="1190"/>
        <v>2.7898890440608223E-2</v>
      </c>
      <c r="AE2230" s="12">
        <f t="shared" ca="1" si="1190"/>
        <v>2.8277181779197854E-2</v>
      </c>
      <c r="AF2230" s="12">
        <f t="shared" ca="1" si="1190"/>
        <v>2.6924144385510038E-2</v>
      </c>
      <c r="AG2230" s="12">
        <f t="shared" ca="1" si="1190"/>
        <v>2.4082651050005639E-2</v>
      </c>
      <c r="AH2230" s="12">
        <f t="shared" ca="1" si="1190"/>
        <v>2.023593472623279E-2</v>
      </c>
      <c r="AI2230" s="12">
        <f t="shared" ca="1" si="1190"/>
        <v>1.597345423017469E-2</v>
      </c>
      <c r="AJ2230" s="12">
        <f t="shared" ca="1" si="1190"/>
        <v>1.1844889358097346E-2</v>
      </c>
      <c r="AK2230" s="12">
        <f t="shared" ca="1" si="1190"/>
        <v>8.2512504597146569E-3</v>
      </c>
      <c r="AL2230" s="12">
        <f t="shared" ca="1" si="1190"/>
        <v>5.399643985114555E-3</v>
      </c>
      <c r="AM2230" s="12">
        <f t="shared" ca="1" si="1190"/>
        <v>3.3194572335511156E-3</v>
      </c>
      <c r="AN2230" s="12">
        <f t="shared" ca="1" si="1190"/>
        <v>1.9170154982576372E-3</v>
      </c>
      <c r="AO2230" s="12">
        <f t="shared" ca="1" si="1190"/>
        <v>1.0400177825898877E-3</v>
      </c>
      <c r="AP2230" s="12">
        <f t="shared" ca="1" si="1190"/>
        <v>5.3004470583043687E-4</v>
      </c>
      <c r="AQ2230" s="12">
        <f t="shared" ca="1" si="1190"/>
        <v>2.537703226959759E-4</v>
      </c>
      <c r="AR2230" s="12">
        <f t="shared" ca="1" si="1190"/>
        <v>1.1413681718903295E-4</v>
      </c>
      <c r="AS2230" s="12">
        <f t="shared" ca="1" si="1190"/>
        <v>4.822444945484335E-5</v>
      </c>
      <c r="AT2230" s="12">
        <f t="shared" ca="1" si="1190"/>
        <v>1.9141033961220827E-5</v>
      </c>
      <c r="AU2230" s="12">
        <f t="shared" ca="1" si="1190"/>
        <v>7.1370724303418015E-6</v>
      </c>
      <c r="AV2230" s="12">
        <f t="shared" ca="1" si="1190"/>
        <v>2.4999504995198592E-6</v>
      </c>
      <c r="AX2230" s="13">
        <f t="shared" si="1169"/>
        <v>4.658839375475872E-2</v>
      </c>
    </row>
    <row r="2231" spans="1:50" x14ac:dyDescent="0.2">
      <c r="A2231" s="9" t="str">
        <f t="shared" si="1164"/>
        <v>United Arab Emirates</v>
      </c>
      <c r="C2231" s="20">
        <f t="shared" si="1165"/>
        <v>435.42042750386162</v>
      </c>
      <c r="D2231" s="15">
        <f t="shared" si="1166"/>
        <v>540.00332087676611</v>
      </c>
      <c r="E2231" s="23">
        <f t="shared" si="1167"/>
        <v>1</v>
      </c>
      <c r="F2231" s="15">
        <f t="shared" si="1170"/>
        <v>540.00332087676611</v>
      </c>
      <c r="H2231" s="12">
        <f t="shared" ref="H2231:AV2231" ca="1" si="1191">_xlfn.NORM.DIST(H$2017,$F2231,$B$37+$B$38*$F2231,FALSE)/$AV821*($F1283/1000)</f>
        <v>5.0929705134653458E-9</v>
      </c>
      <c r="I2231" s="12">
        <f t="shared" ca="1" si="1191"/>
        <v>1.9041476249264334E-8</v>
      </c>
      <c r="J2231" s="12">
        <f t="shared" ca="1" si="1191"/>
        <v>6.6878521558573782E-8</v>
      </c>
      <c r="K2231" s="12">
        <f t="shared" ca="1" si="1191"/>
        <v>2.2066289276328241E-7</v>
      </c>
      <c r="L2231" s="12">
        <f t="shared" ca="1" si="1191"/>
        <v>6.8395660117385579E-7</v>
      </c>
      <c r="M2231" s="12">
        <f t="shared" ca="1" si="1191"/>
        <v>1.9915186536784028E-6</v>
      </c>
      <c r="N2231" s="12">
        <f t="shared" ca="1" si="1191"/>
        <v>5.447494577552634E-6</v>
      </c>
      <c r="O2231" s="12">
        <f t="shared" ca="1" si="1191"/>
        <v>1.3997994853771085E-5</v>
      </c>
      <c r="P2231" s="12">
        <f t="shared" ca="1" si="1191"/>
        <v>3.379025329392159E-5</v>
      </c>
      <c r="Q2231" s="12">
        <f t="shared" ca="1" si="1191"/>
        <v>7.6625559728852981E-5</v>
      </c>
      <c r="R2231" s="12">
        <f t="shared" ca="1" si="1191"/>
        <v>1.6323469326243412E-4</v>
      </c>
      <c r="S2231" s="12">
        <f t="shared" ca="1" si="1191"/>
        <v>3.2666896000477377E-4</v>
      </c>
      <c r="T2231" s="12">
        <f t="shared" ca="1" si="1191"/>
        <v>6.141293695749474E-4</v>
      </c>
      <c r="U2231" s="12">
        <f t="shared" ca="1" si="1191"/>
        <v>1.0845971511624837E-3</v>
      </c>
      <c r="V2231" s="12">
        <f t="shared" ca="1" si="1191"/>
        <v>1.7994245709520296E-3</v>
      </c>
      <c r="W2231" s="12">
        <f t="shared" ca="1" si="1191"/>
        <v>2.8044998968334151E-3</v>
      </c>
      <c r="X2231" s="12">
        <f t="shared" ca="1" si="1191"/>
        <v>4.1061404964831977E-3</v>
      </c>
      <c r="Y2231" s="12">
        <f t="shared" ca="1" si="1191"/>
        <v>5.6476630355352083E-3</v>
      </c>
      <c r="Z2231" s="12">
        <f t="shared" ca="1" si="1191"/>
        <v>7.2972687897442101E-3</v>
      </c>
      <c r="AA2231" s="12">
        <f t="shared" ca="1" si="1191"/>
        <v>8.8574458293815533E-3</v>
      </c>
      <c r="AB2231" s="12">
        <f t="shared" ca="1" si="1191"/>
        <v>1.0099811336716625E-2</v>
      </c>
      <c r="AC2231" s="12">
        <f t="shared" ca="1" si="1191"/>
        <v>1.0818688402424323E-2</v>
      </c>
      <c r="AD2231" s="12">
        <f t="shared" ca="1" si="1191"/>
        <v>1.0886607330677766E-2</v>
      </c>
      <c r="AE2231" s="12">
        <f t="shared" ca="1" si="1191"/>
        <v>1.0291225620932268E-2</v>
      </c>
      <c r="AF2231" s="12">
        <f t="shared" ca="1" si="1191"/>
        <v>9.1389907021445869E-3</v>
      </c>
      <c r="AG2231" s="12">
        <f t="shared" ca="1" si="1191"/>
        <v>7.6240540448018644E-3</v>
      </c>
      <c r="AH2231" s="12">
        <f t="shared" ca="1" si="1191"/>
        <v>5.9748951962742712E-3</v>
      </c>
      <c r="AI2231" s="12">
        <f t="shared" ca="1" si="1191"/>
        <v>4.398769573731023E-3</v>
      </c>
      <c r="AJ2231" s="12">
        <f t="shared" ca="1" si="1191"/>
        <v>3.042206765189695E-3</v>
      </c>
      <c r="AK2231" s="12">
        <f t="shared" ca="1" si="1191"/>
        <v>1.9765273947019574E-3</v>
      </c>
      <c r="AL2231" s="12">
        <f t="shared" ca="1" si="1191"/>
        <v>1.2063505962622498E-3</v>
      </c>
      <c r="AM2231" s="12">
        <f t="shared" ca="1" si="1191"/>
        <v>6.9167303226770366E-4</v>
      </c>
      <c r="AN2231" s="12">
        <f t="shared" ca="1" si="1191"/>
        <v>3.7255014619800919E-4</v>
      </c>
      <c r="AO2231" s="12">
        <f t="shared" ca="1" si="1191"/>
        <v>1.8850602167754213E-4</v>
      </c>
      <c r="AP2231" s="12">
        <f t="shared" ca="1" si="1191"/>
        <v>8.9602950919563835E-5</v>
      </c>
      <c r="AQ2231" s="12">
        <f t="shared" ca="1" si="1191"/>
        <v>4.0010685502462274E-5</v>
      </c>
      <c r="AR2231" s="12">
        <f t="shared" ca="1" si="1191"/>
        <v>1.6783644292712903E-5</v>
      </c>
      <c r="AS2231" s="12">
        <f t="shared" ca="1" si="1191"/>
        <v>6.6138316482281091E-6</v>
      </c>
      <c r="AT2231" s="12">
        <f t="shared" ca="1" si="1191"/>
        <v>2.4483674673008712E-6</v>
      </c>
      <c r="AU2231" s="12">
        <f t="shared" ca="1" si="1191"/>
        <v>8.5144511718477906E-7</v>
      </c>
      <c r="AV2231" s="12">
        <f t="shared" ca="1" si="1191"/>
        <v>2.7815912609016708E-7</v>
      </c>
      <c r="AX2231" s="13">
        <f t="shared" si="1169"/>
        <v>8.0751687084737345E-2</v>
      </c>
    </row>
    <row r="2232" spans="1:50" x14ac:dyDescent="0.2">
      <c r="A2232" s="9" t="str">
        <f t="shared" si="1164"/>
        <v>United Kingdom of Great Britain and Northern Ireland</v>
      </c>
      <c r="C2232" s="20">
        <f t="shared" si="1165"/>
        <v>557.07892926056081</v>
      </c>
      <c r="D2232" s="15">
        <f t="shared" si="1166"/>
        <v>600.6411735869151</v>
      </c>
      <c r="E2232" s="23">
        <f t="shared" si="1167"/>
        <v>1</v>
      </c>
      <c r="F2232" s="15">
        <f t="shared" si="1170"/>
        <v>600.6411735869151</v>
      </c>
      <c r="H2232" s="12">
        <f t="shared" ref="H2232:AV2232" ca="1" si="1192">_xlfn.NORM.DIST(H$2017,$F2232,$B$37+$B$38*$F2232,FALSE)/$AV822*($F1284/1000)</f>
        <v>1.1161593911533869E-9</v>
      </c>
      <c r="I2232" s="12">
        <f t="shared" ca="1" si="1192"/>
        <v>4.8561532460509511E-9</v>
      </c>
      <c r="J2232" s="12">
        <f t="shared" ca="1" si="1192"/>
        <v>1.9847926541100515E-8</v>
      </c>
      <c r="K2232" s="12">
        <f t="shared" ca="1" si="1192"/>
        <v>7.620693577934733E-8</v>
      </c>
      <c r="L2232" s="12">
        <f t="shared" ca="1" si="1192"/>
        <v>2.7487196659771357E-7</v>
      </c>
      <c r="M2232" s="12">
        <f t="shared" ca="1" si="1192"/>
        <v>9.3137160825275751E-7</v>
      </c>
      <c r="N2232" s="12">
        <f t="shared" ca="1" si="1192"/>
        <v>2.9646411670146578E-6</v>
      </c>
      <c r="O2232" s="12">
        <f t="shared" ca="1" si="1192"/>
        <v>8.8649822402105629E-6</v>
      </c>
      <c r="P2232" s="12">
        <f t="shared" ca="1" si="1192"/>
        <v>2.4902342370012881E-5</v>
      </c>
      <c r="Q2232" s="12">
        <f t="shared" ca="1" si="1192"/>
        <v>6.5714184755572293E-5</v>
      </c>
      <c r="R2232" s="12">
        <f t="shared" ca="1" si="1192"/>
        <v>1.6290508621775909E-4</v>
      </c>
      <c r="S2232" s="12">
        <f t="shared" ca="1" si="1192"/>
        <v>3.7937329669323738E-4</v>
      </c>
      <c r="T2232" s="12">
        <f t="shared" ca="1" si="1192"/>
        <v>8.2995676245021903E-4</v>
      </c>
      <c r="U2232" s="12">
        <f t="shared" ca="1" si="1192"/>
        <v>1.7056926268218938E-3</v>
      </c>
      <c r="V2232" s="12">
        <f t="shared" ca="1" si="1192"/>
        <v>3.293082956846956E-3</v>
      </c>
      <c r="W2232" s="12">
        <f t="shared" ca="1" si="1192"/>
        <v>5.9725688555705677E-3</v>
      </c>
      <c r="X2232" s="12">
        <f t="shared" ca="1" si="1192"/>
        <v>1.0175980220821281E-2</v>
      </c>
      <c r="Y2232" s="12">
        <f t="shared" ca="1" si="1192"/>
        <v>1.628725657541771E-2</v>
      </c>
      <c r="Z2232" s="12">
        <f t="shared" ca="1" si="1192"/>
        <v>2.44892912661724E-2</v>
      </c>
      <c r="AA2232" s="12">
        <f t="shared" ca="1" si="1192"/>
        <v>3.459083853541154E-2</v>
      </c>
      <c r="AB2232" s="12">
        <f t="shared" ca="1" si="1192"/>
        <v>4.5898929702046509E-2</v>
      </c>
      <c r="AC2232" s="12">
        <f t="shared" ca="1" si="1192"/>
        <v>5.7213777383098366E-2</v>
      </c>
      <c r="AD2232" s="12">
        <f t="shared" ca="1" si="1192"/>
        <v>6.6996988236796423E-2</v>
      </c>
      <c r="AE2232" s="12">
        <f t="shared" ca="1" si="1192"/>
        <v>7.3699837968001197E-2</v>
      </c>
      <c r="AF2232" s="12">
        <f t="shared" ca="1" si="1192"/>
        <v>7.6161305709083013E-2</v>
      </c>
      <c r="AG2232" s="12">
        <f t="shared" ca="1" si="1192"/>
        <v>7.3936489048698359E-2</v>
      </c>
      <c r="AH2232" s="12">
        <f t="shared" ca="1" si="1192"/>
        <v>6.742793531244605E-2</v>
      </c>
      <c r="AI2232" s="12">
        <f t="shared" ca="1" si="1192"/>
        <v>5.7766691418186189E-2</v>
      </c>
      <c r="AJ2232" s="12">
        <f t="shared" ca="1" si="1192"/>
        <v>4.6491303355760634E-2</v>
      </c>
      <c r="AK2232" s="12">
        <f t="shared" ca="1" si="1192"/>
        <v>3.5149774555840806E-2</v>
      </c>
      <c r="AL2232" s="12">
        <f t="shared" ca="1" si="1192"/>
        <v>2.4964907491783022E-2</v>
      </c>
      <c r="AM2232" s="12">
        <f t="shared" ca="1" si="1192"/>
        <v>1.6656892127978617E-2</v>
      </c>
      <c r="AN2232" s="12">
        <f t="shared" ca="1" si="1192"/>
        <v>1.0440338511101911E-2</v>
      </c>
      <c r="AO2232" s="12">
        <f t="shared" ca="1" si="1192"/>
        <v>6.1474043777518233E-3</v>
      </c>
      <c r="AP2232" s="12">
        <f t="shared" ca="1" si="1192"/>
        <v>3.4003653247249377E-3</v>
      </c>
      <c r="AQ2232" s="12">
        <f t="shared" ca="1" si="1192"/>
        <v>1.7669162725618328E-3</v>
      </c>
      <c r="AR2232" s="12">
        <f t="shared" ca="1" si="1192"/>
        <v>8.6250765240102295E-4</v>
      </c>
      <c r="AS2232" s="12">
        <f t="shared" ca="1" si="1192"/>
        <v>3.9551825985551989E-4</v>
      </c>
      <c r="AT2232" s="12">
        <f t="shared" ca="1" si="1192"/>
        <v>1.7038317804856097E-4</v>
      </c>
      <c r="AU2232" s="12">
        <f t="shared" ca="1" si="1192"/>
        <v>6.895146305714101E-5</v>
      </c>
      <c r="AV2232" s="12">
        <f t="shared" ca="1" si="1192"/>
        <v>2.621300750135808E-5</v>
      </c>
      <c r="AX2232" s="13">
        <f t="shared" si="1169"/>
        <v>2.2406168611399428E-2</v>
      </c>
    </row>
    <row r="2233" spans="1:50" x14ac:dyDescent="0.2">
      <c r="A2233" s="9" t="str">
        <f t="shared" si="1164"/>
        <v>United Republic of Tanzania</v>
      </c>
      <c r="C2233" s="20">
        <f t="shared" si="1165"/>
        <v>359.53967918679047</v>
      </c>
      <c r="D2233" s="15">
        <f t="shared" si="1166"/>
        <v>502.52784115625849</v>
      </c>
      <c r="E2233" s="23">
        <f t="shared" si="1167"/>
        <v>1</v>
      </c>
      <c r="F2233" s="15">
        <f t="shared" si="1170"/>
        <v>502.52784115625849</v>
      </c>
      <c r="H2233" s="12">
        <f t="shared" ref="H2233:AV2233" ca="1" si="1193">_xlfn.NORM.DIST(H$2017,$F2233,$B$37+$B$38*$F2233,FALSE)/$AV823*($F1285/1000)</f>
        <v>1.281961310404717E-6</v>
      </c>
      <c r="I2233" s="12">
        <f t="shared" ca="1" si="1193"/>
        <v>4.3643129705568938E-6</v>
      </c>
      <c r="J2233" s="12">
        <f t="shared" ca="1" si="1193"/>
        <v>1.3957686843750187E-5</v>
      </c>
      <c r="K2233" s="12">
        <f t="shared" ca="1" si="1193"/>
        <v>4.1934127223776004E-5</v>
      </c>
      <c r="L2233" s="12">
        <f t="shared" ca="1" si="1193"/>
        <v>1.1835275220848873E-4</v>
      </c>
      <c r="M2233" s="12">
        <f t="shared" ca="1" si="1193"/>
        <v>3.1379477624810957E-4</v>
      </c>
      <c r="N2233" s="12">
        <f t="shared" ca="1" si="1193"/>
        <v>7.8157318811497524E-4</v>
      </c>
      <c r="O2233" s="12">
        <f t="shared" ca="1" si="1193"/>
        <v>1.8287325297636514E-3</v>
      </c>
      <c r="P2233" s="12">
        <f t="shared" ca="1" si="1193"/>
        <v>4.0196415142491051E-3</v>
      </c>
      <c r="Q2233" s="12">
        <f t="shared" ca="1" si="1193"/>
        <v>8.3000565330091248E-3</v>
      </c>
      <c r="R2233" s="12">
        <f t="shared" ca="1" si="1193"/>
        <v>1.6100203777146199E-2</v>
      </c>
      <c r="S2233" s="12">
        <f t="shared" ca="1" si="1193"/>
        <v>2.9338525967606506E-2</v>
      </c>
      <c r="T2233" s="12">
        <f t="shared" ca="1" si="1193"/>
        <v>5.0222901842027594E-2</v>
      </c>
      <c r="U2233" s="12">
        <f t="shared" ca="1" si="1193"/>
        <v>8.0764760466075655E-2</v>
      </c>
      <c r="V2233" s="12">
        <f t="shared" ca="1" si="1193"/>
        <v>0.12201089456245205</v>
      </c>
      <c r="W2233" s="12">
        <f t="shared" ca="1" si="1193"/>
        <v>0.17315375263070121</v>
      </c>
      <c r="X2233" s="12">
        <f t="shared" ca="1" si="1193"/>
        <v>0.2308457055989849</v>
      </c>
      <c r="Y2233" s="12">
        <f t="shared" ca="1" si="1193"/>
        <v>0.2891134434880418</v>
      </c>
      <c r="Z2233" s="12">
        <f t="shared" ca="1" si="1193"/>
        <v>0.34015069908040718</v>
      </c>
      <c r="AA2233" s="12">
        <f t="shared" ca="1" si="1193"/>
        <v>0.37595082674041141</v>
      </c>
      <c r="AB2233" s="12">
        <f t="shared" ca="1" si="1193"/>
        <v>0.39034382674791268</v>
      </c>
      <c r="AC2233" s="12">
        <f t="shared" ca="1" si="1193"/>
        <v>0.38073270250074681</v>
      </c>
      <c r="AD2233" s="12">
        <f t="shared" ca="1" si="1193"/>
        <v>0.3488587678194765</v>
      </c>
      <c r="AE2233" s="12">
        <f t="shared" ca="1" si="1193"/>
        <v>0.30028642418382445</v>
      </c>
      <c r="AF2233" s="12">
        <f t="shared" ca="1" si="1193"/>
        <v>0.24281658627325609</v>
      </c>
      <c r="AG2233" s="12">
        <f t="shared" ca="1" si="1193"/>
        <v>0.18444954776474032</v>
      </c>
      <c r="AH2233" s="12">
        <f t="shared" ca="1" si="1193"/>
        <v>0.13162350009851392</v>
      </c>
      <c r="AI2233" s="12">
        <f t="shared" ca="1" si="1193"/>
        <v>8.8236011913168585E-2</v>
      </c>
      <c r="AJ2233" s="12">
        <f t="shared" ca="1" si="1193"/>
        <v>5.5566737781983191E-2</v>
      </c>
      <c r="AK2233" s="12">
        <f t="shared" ca="1" si="1193"/>
        <v>3.2873089797744733E-2</v>
      </c>
      <c r="AL2233" s="12">
        <f t="shared" ca="1" si="1193"/>
        <v>1.8269335281873991E-2</v>
      </c>
      <c r="AM2233" s="12">
        <f t="shared" ca="1" si="1193"/>
        <v>9.538093183886787E-3</v>
      </c>
      <c r="AN2233" s="12">
        <f t="shared" ca="1" si="1193"/>
        <v>4.6779650288442517E-3</v>
      </c>
      <c r="AO2233" s="12">
        <f t="shared" ca="1" si="1193"/>
        <v>2.1553061864896536E-3</v>
      </c>
      <c r="AP2233" s="12">
        <f t="shared" ca="1" si="1193"/>
        <v>9.328623706203891E-4</v>
      </c>
      <c r="AQ2233" s="12">
        <f t="shared" ca="1" si="1193"/>
        <v>3.7929993606116233E-4</v>
      </c>
      <c r="AR2233" s="12">
        <f t="shared" ca="1" si="1193"/>
        <v>1.4487870614620166E-4</v>
      </c>
      <c r="AS2233" s="12">
        <f t="shared" ca="1" si="1193"/>
        <v>5.1985585898974341E-5</v>
      </c>
      <c r="AT2233" s="12">
        <f t="shared" ca="1" si="1193"/>
        <v>1.7523381743937505E-5</v>
      </c>
      <c r="AU2233" s="12">
        <f t="shared" ca="1" si="1193"/>
        <v>5.5489331923456721E-6</v>
      </c>
      <c r="AV2233" s="12">
        <f t="shared" ca="1" si="1193"/>
        <v>1.6506601430191805E-6</v>
      </c>
      <c r="AX2233" s="13">
        <f t="shared" si="1169"/>
        <v>0.15261591959522197</v>
      </c>
    </row>
    <row r="2234" spans="1:50" x14ac:dyDescent="0.2">
      <c r="A2234" s="9" t="str">
        <f t="shared" si="1164"/>
        <v>United States Virgin Islands</v>
      </c>
      <c r="C2234" s="20">
        <f t="shared" si="1165"/>
        <v>468.008064347936</v>
      </c>
      <c r="D2234" s="15">
        <f t="shared" si="1166"/>
        <v>555.78705274166987</v>
      </c>
      <c r="E2234" s="23">
        <f t="shared" si="1167"/>
        <v>1</v>
      </c>
      <c r="F2234" s="15">
        <f t="shared" si="1170"/>
        <v>555.78705274166987</v>
      </c>
      <c r="H2234" s="12">
        <f t="shared" ref="H2234:AV2234" ca="1" si="1194">_xlfn.NORM.DIST(H$2017,$F2234,$B$37+$B$38*$F2234,FALSE)/$AV824*($F1286/1000)</f>
        <v>1.147329823913564E-11</v>
      </c>
      <c r="I2234" s="12">
        <f t="shared" ca="1" si="1194"/>
        <v>4.4622582956923828E-11</v>
      </c>
      <c r="J2234" s="12">
        <f t="shared" ca="1" si="1194"/>
        <v>1.6303382702829586E-10</v>
      </c>
      <c r="K2234" s="12">
        <f t="shared" ca="1" si="1194"/>
        <v>5.5957375320410335E-10</v>
      </c>
      <c r="L2234" s="12">
        <f t="shared" ca="1" si="1194"/>
        <v>1.8042368268810385E-9</v>
      </c>
      <c r="M2234" s="12">
        <f t="shared" ca="1" si="1194"/>
        <v>5.4649519191890219E-9</v>
      </c>
      <c r="N2234" s="12">
        <f t="shared" ca="1" si="1194"/>
        <v>1.555019152844779E-8</v>
      </c>
      <c r="O2234" s="12">
        <f t="shared" ca="1" si="1194"/>
        <v>4.1566335104309038E-8</v>
      </c>
      <c r="P2234" s="12">
        <f t="shared" ca="1" si="1194"/>
        <v>1.0437688252747234E-7</v>
      </c>
      <c r="Q2234" s="12">
        <f t="shared" ca="1" si="1194"/>
        <v>2.4622009992457297E-7</v>
      </c>
      <c r="R2234" s="12">
        <f t="shared" ca="1" si="1194"/>
        <v>5.456313054503713E-7</v>
      </c>
      <c r="S2234" s="12">
        <f t="shared" ca="1" si="1194"/>
        <v>1.1358779041484094E-6</v>
      </c>
      <c r="T2234" s="12">
        <f t="shared" ca="1" si="1194"/>
        <v>2.2213685449396893E-6</v>
      </c>
      <c r="U2234" s="12">
        <f t="shared" ca="1" si="1194"/>
        <v>4.0809960947492735E-6</v>
      </c>
      <c r="V2234" s="12">
        <f t="shared" ca="1" si="1194"/>
        <v>7.0431726653419125E-6</v>
      </c>
      <c r="W2234" s="12">
        <f t="shared" ca="1" si="1194"/>
        <v>1.1418974061511701E-5</v>
      </c>
      <c r="X2234" s="12">
        <f t="shared" ca="1" si="1194"/>
        <v>1.7391715898298108E-5</v>
      </c>
      <c r="Y2234" s="12">
        <f t="shared" ca="1" si="1194"/>
        <v>2.4883666562914289E-5</v>
      </c>
      <c r="Z2234" s="12">
        <f t="shared" ca="1" si="1194"/>
        <v>3.3445901695674645E-5</v>
      </c>
      <c r="AA2234" s="12">
        <f t="shared" ca="1" si="1194"/>
        <v>4.2230676600445125E-5</v>
      </c>
      <c r="AB2234" s="12">
        <f t="shared" ca="1" si="1194"/>
        <v>5.0092160683666901E-5</v>
      </c>
      <c r="AC2234" s="12">
        <f t="shared" ca="1" si="1194"/>
        <v>5.5817204951227469E-5</v>
      </c>
      <c r="AD2234" s="12">
        <f t="shared" ca="1" si="1194"/>
        <v>5.842826638481248E-5</v>
      </c>
      <c r="AE2234" s="12">
        <f t="shared" ca="1" si="1194"/>
        <v>5.7455883970395544E-5</v>
      </c>
      <c r="AF2234" s="12">
        <f t="shared" ca="1" si="1194"/>
        <v>5.307654144219367E-5</v>
      </c>
      <c r="AG2234" s="12">
        <f t="shared" ca="1" si="1194"/>
        <v>4.6060358686554033E-5</v>
      </c>
      <c r="AH2234" s="12">
        <f t="shared" ca="1" si="1194"/>
        <v>3.7549884923792381E-5</v>
      </c>
      <c r="AI2234" s="12">
        <f t="shared" ca="1" si="1194"/>
        <v>2.8757193523145706E-5</v>
      </c>
      <c r="AJ2234" s="12">
        <f t="shared" ca="1" si="1194"/>
        <v>2.0689070740766362E-5</v>
      </c>
      <c r="AK2234" s="12">
        <f t="shared" ca="1" si="1194"/>
        <v>1.3982732970548625E-5</v>
      </c>
      <c r="AL2234" s="12">
        <f t="shared" ca="1" si="1194"/>
        <v>8.8776851437406309E-6</v>
      </c>
      <c r="AM2234" s="12">
        <f t="shared" ca="1" si="1194"/>
        <v>5.2949761397789358E-6</v>
      </c>
      <c r="AN2234" s="12">
        <f t="shared" ca="1" si="1194"/>
        <v>2.9667767814319809E-6</v>
      </c>
      <c r="AO2234" s="12">
        <f t="shared" ca="1" si="1194"/>
        <v>1.5615731405474312E-6</v>
      </c>
      <c r="AP2234" s="12">
        <f t="shared" ca="1" si="1194"/>
        <v>7.7214059198037854E-7</v>
      </c>
      <c r="AQ2234" s="12">
        <f t="shared" ca="1" si="1194"/>
        <v>3.5866337670731812E-7</v>
      </c>
      <c r="AR2234" s="12">
        <f t="shared" ca="1" si="1194"/>
        <v>1.5650718369271581E-7</v>
      </c>
      <c r="AS2234" s="12">
        <f t="shared" ca="1" si="1194"/>
        <v>6.4156123532218149E-8</v>
      </c>
      <c r="AT2234" s="12">
        <f t="shared" ca="1" si="1194"/>
        <v>2.4705778776310092E-8</v>
      </c>
      <c r="AU2234" s="12">
        <f t="shared" ca="1" si="1194"/>
        <v>8.9374901567703302E-9</v>
      </c>
      <c r="AV2234" s="12">
        <f t="shared" ca="1" si="1194"/>
        <v>3.0373105566278032E-9</v>
      </c>
      <c r="AX2234" s="13">
        <f t="shared" si="1169"/>
        <v>5.9631971513530967E-2</v>
      </c>
    </row>
    <row r="2235" spans="1:50" x14ac:dyDescent="0.2">
      <c r="A2235" s="9" t="str">
        <f t="shared" si="1164"/>
        <v>United States of America</v>
      </c>
      <c r="C2235" s="20">
        <f t="shared" si="1165"/>
        <v>591.57211409924707</v>
      </c>
      <c r="D2235" s="15">
        <f t="shared" si="1166"/>
        <v>617.98203845026569</v>
      </c>
      <c r="E2235" s="23">
        <f t="shared" si="1167"/>
        <v>1</v>
      </c>
      <c r="F2235" s="15">
        <f t="shared" si="1170"/>
        <v>617.98203845026569</v>
      </c>
      <c r="H2235" s="12">
        <f t="shared" ref="H2235:AV2235" ca="1" si="1195">_xlfn.NORM.DIST(H$2017,$F2235,$B$37+$B$38*$F2235,FALSE)/$AV825*($F1287/1000)</f>
        <v>2.2002419158807829E-9</v>
      </c>
      <c r="I2235" s="12">
        <f t="shared" ca="1" si="1195"/>
        <v>9.9968736809406928E-9</v>
      </c>
      <c r="J2235" s="12">
        <f t="shared" ca="1" si="1195"/>
        <v>4.2669206820474033E-8</v>
      </c>
      <c r="K2235" s="12">
        <f t="shared" ca="1" si="1195"/>
        <v>1.710887802392962E-7</v>
      </c>
      <c r="L2235" s="12">
        <f t="shared" ca="1" si="1195"/>
        <v>6.4444385244984889E-7</v>
      </c>
      <c r="M2235" s="12">
        <f t="shared" ca="1" si="1195"/>
        <v>2.2803695604064571E-6</v>
      </c>
      <c r="N2235" s="12">
        <f t="shared" ca="1" si="1195"/>
        <v>7.5802229629187444E-6</v>
      </c>
      <c r="O2235" s="12">
        <f t="shared" ca="1" si="1195"/>
        <v>2.3670929928645388E-5</v>
      </c>
      <c r="P2235" s="12">
        <f t="shared" ca="1" si="1195"/>
        <v>6.9439287254415035E-5</v>
      </c>
      <c r="Q2235" s="12">
        <f t="shared" ca="1" si="1195"/>
        <v>1.9136027392619638E-4</v>
      </c>
      <c r="R2235" s="12">
        <f t="shared" ca="1" si="1195"/>
        <v>4.9539875223865925E-4</v>
      </c>
      <c r="S2235" s="12">
        <f t="shared" ca="1" si="1195"/>
        <v>1.2047990812649894E-3</v>
      </c>
      <c r="T2235" s="12">
        <f t="shared" ca="1" si="1195"/>
        <v>2.7525229064330903E-3</v>
      </c>
      <c r="U2235" s="12">
        <f t="shared" ca="1" si="1195"/>
        <v>5.907501640355509E-3</v>
      </c>
      <c r="V2235" s="12">
        <f t="shared" ca="1" si="1195"/>
        <v>1.1910592186004513E-2</v>
      </c>
      <c r="W2235" s="12">
        <f t="shared" ca="1" si="1195"/>
        <v>2.2558979710383877E-2</v>
      </c>
      <c r="X2235" s="12">
        <f t="shared" ca="1" si="1195"/>
        <v>4.0138593228481234E-2</v>
      </c>
      <c r="Y2235" s="12">
        <f t="shared" ca="1" si="1195"/>
        <v>6.7090562933091569E-2</v>
      </c>
      <c r="Z2235" s="12">
        <f t="shared" ca="1" si="1195"/>
        <v>0.10534582275835511</v>
      </c>
      <c r="AA2235" s="12">
        <f t="shared" ca="1" si="1195"/>
        <v>0.15539240836283902</v>
      </c>
      <c r="AB2235" s="12">
        <f t="shared" ca="1" si="1195"/>
        <v>0.21532718899574904</v>
      </c>
      <c r="AC2235" s="12">
        <f t="shared" ca="1" si="1195"/>
        <v>0.28030093020143482</v>
      </c>
      <c r="AD2235" s="12">
        <f t="shared" ca="1" si="1195"/>
        <v>0.3427731550666972</v>
      </c>
      <c r="AE2235" s="12">
        <f t="shared" ca="1" si="1195"/>
        <v>0.39377275108695547</v>
      </c>
      <c r="AF2235" s="12">
        <f t="shared" ca="1" si="1195"/>
        <v>0.42495320846532747</v>
      </c>
      <c r="AG2235" s="12">
        <f t="shared" ca="1" si="1195"/>
        <v>0.43081732539170159</v>
      </c>
      <c r="AH2235" s="12">
        <f t="shared" ca="1" si="1195"/>
        <v>0.41030026995195323</v>
      </c>
      <c r="AI2235" s="12">
        <f t="shared" ca="1" si="1195"/>
        <v>0.3670853394232747</v>
      </c>
      <c r="AJ2235" s="12">
        <f t="shared" ca="1" si="1195"/>
        <v>0.30852394247004838</v>
      </c>
      <c r="AK2235" s="12">
        <f t="shared" ca="1" si="1195"/>
        <v>0.24359439968263111</v>
      </c>
      <c r="AL2235" s="12">
        <f t="shared" ca="1" si="1195"/>
        <v>0.180676771476383</v>
      </c>
      <c r="AM2235" s="12">
        <f t="shared" ca="1" si="1195"/>
        <v>0.12589078407507895</v>
      </c>
      <c r="AN2235" s="12">
        <f t="shared" ca="1" si="1195"/>
        <v>8.2402834380042922E-2</v>
      </c>
      <c r="AO2235" s="12">
        <f t="shared" ca="1" si="1195"/>
        <v>5.0669539451200847E-2</v>
      </c>
      <c r="AP2235" s="12">
        <f t="shared" ca="1" si="1195"/>
        <v>2.9269031930880068E-2</v>
      </c>
      <c r="AQ2235" s="12">
        <f t="shared" ca="1" si="1195"/>
        <v>1.5882773949413766E-2</v>
      </c>
      <c r="AR2235" s="12">
        <f t="shared" ca="1" si="1195"/>
        <v>8.0965675988606805E-3</v>
      </c>
      <c r="AS2235" s="12">
        <f t="shared" ca="1" si="1195"/>
        <v>3.8773243481865626E-3</v>
      </c>
      <c r="AT2235" s="12">
        <f t="shared" ca="1" si="1195"/>
        <v>1.7442949098817355E-3</v>
      </c>
      <c r="AU2235" s="12">
        <f t="shared" ca="1" si="1195"/>
        <v>7.3716429104874251E-4</v>
      </c>
      <c r="AV2235" s="12">
        <f t="shared" ca="1" si="1195"/>
        <v>2.9266127496525618E-4</v>
      </c>
      <c r="AX2235" s="13">
        <f t="shared" si="1169"/>
        <v>1.4635389152508421E-2</v>
      </c>
    </row>
    <row r="2236" spans="1:50" x14ac:dyDescent="0.2">
      <c r="A2236" s="9" t="str">
        <f t="shared" si="1164"/>
        <v>Uruguay</v>
      </c>
      <c r="C2236" s="20">
        <f t="shared" si="1165"/>
        <v>478.61452450506795</v>
      </c>
      <c r="D2236" s="15">
        <f t="shared" si="1166"/>
        <v>561.07060468839177</v>
      </c>
      <c r="E2236" s="23">
        <f t="shared" si="1167"/>
        <v>1</v>
      </c>
      <c r="F2236" s="15">
        <f t="shared" si="1170"/>
        <v>561.07060468839177</v>
      </c>
      <c r="H2236" s="12">
        <f t="shared" ref="H2236:AV2236" ca="1" si="1196">_xlfn.NORM.DIST(H$2017,$F2236,$B$37+$B$38*$F2236,FALSE)/$AV826*($F1288/1000)</f>
        <v>5.1612396380200565E-10</v>
      </c>
      <c r="I2236" s="12">
        <f t="shared" ca="1" si="1196"/>
        <v>2.0340282965283471E-9</v>
      </c>
      <c r="J2236" s="12">
        <f t="shared" ca="1" si="1196"/>
        <v>7.5303740936905545E-9</v>
      </c>
      <c r="K2236" s="12">
        <f t="shared" ca="1" si="1196"/>
        <v>2.6189831709260892E-8</v>
      </c>
      <c r="L2236" s="12">
        <f t="shared" ca="1" si="1196"/>
        <v>8.5566833115193137E-8</v>
      </c>
      <c r="M2236" s="12">
        <f t="shared" ca="1" si="1196"/>
        <v>2.6262423760402398E-7</v>
      </c>
      <c r="N2236" s="12">
        <f t="shared" ca="1" si="1196"/>
        <v>7.5721767973868928E-7</v>
      </c>
      <c r="O2236" s="12">
        <f t="shared" ca="1" si="1196"/>
        <v>2.0509887637242478E-6</v>
      </c>
      <c r="P2236" s="12">
        <f t="shared" ca="1" si="1196"/>
        <v>5.2187009582874897E-6</v>
      </c>
      <c r="Q2236" s="12">
        <f t="shared" ca="1" si="1196"/>
        <v>1.2474356087581425E-5</v>
      </c>
      <c r="R2236" s="12">
        <f t="shared" ca="1" si="1196"/>
        <v>2.8011118924610116E-5</v>
      </c>
      <c r="S2236" s="12">
        <f t="shared" ca="1" si="1196"/>
        <v>5.9088011191931964E-5</v>
      </c>
      <c r="T2236" s="12">
        <f t="shared" ca="1" si="1196"/>
        <v>1.1709136871771304E-4</v>
      </c>
      <c r="U2236" s="12">
        <f t="shared" ca="1" si="1196"/>
        <v>2.1797515119830659E-4</v>
      </c>
      <c r="V2236" s="12">
        <f t="shared" ca="1" si="1196"/>
        <v>3.811936762891835E-4</v>
      </c>
      <c r="W2236" s="12">
        <f t="shared" ca="1" si="1196"/>
        <v>6.2624025688222656E-4</v>
      </c>
      <c r="X2236" s="12">
        <f t="shared" ca="1" si="1196"/>
        <v>9.6648000088435664E-4</v>
      </c>
      <c r="Y2236" s="12">
        <f t="shared" ca="1" si="1196"/>
        <v>1.4012039605310043E-3</v>
      </c>
      <c r="Z2236" s="12">
        <f t="shared" ca="1" si="1196"/>
        <v>1.90838693881453E-3</v>
      </c>
      <c r="AA2236" s="12">
        <f t="shared" ca="1" si="1196"/>
        <v>2.441676423762246E-3</v>
      </c>
      <c r="AB2236" s="12">
        <f t="shared" ca="1" si="1196"/>
        <v>2.934718020941935E-3</v>
      </c>
      <c r="AC2236" s="12">
        <f t="shared" ca="1" si="1196"/>
        <v>3.3136088608761867E-3</v>
      </c>
      <c r="AD2236" s="12">
        <f t="shared" ca="1" si="1196"/>
        <v>3.5147359357285872E-3</v>
      </c>
      <c r="AE2236" s="12">
        <f t="shared" ca="1" si="1196"/>
        <v>3.5021984826210193E-3</v>
      </c>
      <c r="AF2236" s="12">
        <f t="shared" ca="1" si="1196"/>
        <v>3.278275168804076E-3</v>
      </c>
      <c r="AG2236" s="12">
        <f t="shared" ca="1" si="1196"/>
        <v>2.882747788827605E-3</v>
      </c>
      <c r="AH2236" s="12">
        <f t="shared" ca="1" si="1196"/>
        <v>2.3813568835217287E-3</v>
      </c>
      <c r="AI2236" s="12">
        <f t="shared" ca="1" si="1196"/>
        <v>1.847987032362426E-3</v>
      </c>
      <c r="AJ2236" s="12">
        <f t="shared" ca="1" si="1196"/>
        <v>1.3471934031684765E-3</v>
      </c>
      <c r="AK2236" s="12">
        <f t="shared" ca="1" si="1196"/>
        <v>9.2260875309401879E-4</v>
      </c>
      <c r="AL2236" s="12">
        <f t="shared" ca="1" si="1196"/>
        <v>5.9355612174037491E-4</v>
      </c>
      <c r="AM2236" s="12">
        <f t="shared" ca="1" si="1196"/>
        <v>3.5872579052550596E-4</v>
      </c>
      <c r="AN2236" s="12">
        <f t="shared" ca="1" si="1196"/>
        <v>2.0366669174995378E-4</v>
      </c>
      <c r="AO2236" s="12">
        <f t="shared" ca="1" si="1196"/>
        <v>1.0862605603537919E-4</v>
      </c>
      <c r="AP2236" s="12">
        <f t="shared" ca="1" si="1196"/>
        <v>5.4425773383838946E-5</v>
      </c>
      <c r="AQ2236" s="12">
        <f t="shared" ca="1" si="1196"/>
        <v>2.5617208401069617E-5</v>
      </c>
      <c r="AR2236" s="12">
        <f t="shared" ca="1" si="1196"/>
        <v>1.1327017945690087E-5</v>
      </c>
      <c r="AS2236" s="12">
        <f t="shared" ca="1" si="1196"/>
        <v>4.7049603804419002E-6</v>
      </c>
      <c r="AT2236" s="12">
        <f t="shared" ca="1" si="1196"/>
        <v>1.835916595700146E-6</v>
      </c>
      <c r="AU2236" s="12">
        <f t="shared" ca="1" si="1196"/>
        <v>6.7298675888640038E-7</v>
      </c>
      <c r="AV2236" s="12">
        <f t="shared" ca="1" si="1196"/>
        <v>2.317483689413636E-7</v>
      </c>
      <c r="AX2236" s="13">
        <f t="shared" si="1169"/>
        <v>5.3621903558780847E-2</v>
      </c>
    </row>
    <row r="2237" spans="1:50" x14ac:dyDescent="0.2">
      <c r="A2237" s="9" t="str">
        <f t="shared" si="1164"/>
        <v>Uzbekistan</v>
      </c>
      <c r="C2237" s="20">
        <f t="shared" si="1165"/>
        <v>432.07915016775405</v>
      </c>
      <c r="D2237" s="15">
        <f t="shared" si="1166"/>
        <v>537.97872829537869</v>
      </c>
      <c r="E2237" s="23">
        <f t="shared" si="1167"/>
        <v>1</v>
      </c>
      <c r="F2237" s="15">
        <f t="shared" si="1170"/>
        <v>537.97872829537869</v>
      </c>
      <c r="H2237" s="12">
        <f t="shared" ref="H2237:AV2237" ca="1" si="1197">_xlfn.NORM.DIST(H$2017,$F2237,$B$37+$B$38*$F2237,FALSE)/$AV827*($F1289/1000)</f>
        <v>2.7142236414340117E-8</v>
      </c>
      <c r="I2237" s="12">
        <f t="shared" ca="1" si="1197"/>
        <v>1.009664087245929E-7</v>
      </c>
      <c r="J2237" s="12">
        <f t="shared" ca="1" si="1197"/>
        <v>3.5282941460052636E-7</v>
      </c>
      <c r="K2237" s="12">
        <f t="shared" ca="1" si="1197"/>
        <v>1.1582685226700214E-6</v>
      </c>
      <c r="L2237" s="12">
        <f t="shared" ca="1" si="1197"/>
        <v>3.5719906944367084E-6</v>
      </c>
      <c r="M2237" s="12">
        <f t="shared" ca="1" si="1197"/>
        <v>1.0348275408282166E-5</v>
      </c>
      <c r="N2237" s="12">
        <f t="shared" ca="1" si="1197"/>
        <v>2.8163215156016014E-5</v>
      </c>
      <c r="O2237" s="12">
        <f t="shared" ca="1" si="1197"/>
        <v>7.2003412957873905E-5</v>
      </c>
      <c r="P2237" s="12">
        <f t="shared" ca="1" si="1197"/>
        <v>1.7293405568594728E-4</v>
      </c>
      <c r="Q2237" s="12">
        <f t="shared" ca="1" si="1197"/>
        <v>3.9017960609518076E-4</v>
      </c>
      <c r="R2237" s="12">
        <f t="shared" ca="1" si="1197"/>
        <v>8.2699941057824699E-4</v>
      </c>
      <c r="S2237" s="12">
        <f t="shared" ca="1" si="1197"/>
        <v>1.6466542862914177E-3</v>
      </c>
      <c r="T2237" s="12">
        <f t="shared" ca="1" si="1197"/>
        <v>3.0800392635047958E-3</v>
      </c>
      <c r="U2237" s="12">
        <f t="shared" ca="1" si="1197"/>
        <v>5.4121107048115766E-3</v>
      </c>
      <c r="V2237" s="12">
        <f t="shared" ca="1" si="1197"/>
        <v>8.9337477372622171E-3</v>
      </c>
      <c r="W2237" s="12">
        <f t="shared" ca="1" si="1197"/>
        <v>1.3853429329616399E-2</v>
      </c>
      <c r="X2237" s="12">
        <f t="shared" ca="1" si="1197"/>
        <v>2.0180759041057435E-2</v>
      </c>
      <c r="Y2237" s="12">
        <f t="shared" ca="1" si="1197"/>
        <v>2.7616859798512142E-2</v>
      </c>
      <c r="Z2237" s="12">
        <f t="shared" ca="1" si="1197"/>
        <v>3.5503215478052248E-2</v>
      </c>
      <c r="AA2237" s="12">
        <f t="shared" ca="1" si="1197"/>
        <v>4.2876337055359835E-2</v>
      </c>
      <c r="AB2237" s="12">
        <f t="shared" ca="1" si="1197"/>
        <v>4.8643437658385143E-2</v>
      </c>
      <c r="AC2237" s="12">
        <f t="shared" ca="1" si="1197"/>
        <v>5.184267912918842E-2</v>
      </c>
      <c r="AD2237" s="12">
        <f t="shared" ca="1" si="1197"/>
        <v>5.1904762666728881E-2</v>
      </c>
      <c r="AE2237" s="12">
        <f t="shared" ca="1" si="1197"/>
        <v>4.8818404000378103E-2</v>
      </c>
      <c r="AF2237" s="12">
        <f t="shared" ca="1" si="1197"/>
        <v>4.313368272587971E-2</v>
      </c>
      <c r="AG2237" s="12">
        <f t="shared" ca="1" si="1197"/>
        <v>3.5801901781901894E-2</v>
      </c>
      <c r="AH2237" s="12">
        <f t="shared" ca="1" si="1197"/>
        <v>2.7915939533416156E-2</v>
      </c>
      <c r="AI2237" s="12">
        <f t="shared" ca="1" si="1197"/>
        <v>2.0448195845276618E-2</v>
      </c>
      <c r="AJ2237" s="12">
        <f t="shared" ca="1" si="1197"/>
        <v>1.4070655754444111E-2</v>
      </c>
      <c r="AK2237" s="12">
        <f t="shared" ca="1" si="1197"/>
        <v>9.0955774178497501E-3</v>
      </c>
      <c r="AL2237" s="12">
        <f t="shared" ca="1" si="1197"/>
        <v>5.5233530810366201E-3</v>
      </c>
      <c r="AM2237" s="12">
        <f t="shared" ca="1" si="1197"/>
        <v>3.1508805039018009E-3</v>
      </c>
      <c r="AN2237" s="12">
        <f t="shared" ca="1" si="1197"/>
        <v>1.6885644997720456E-3</v>
      </c>
      <c r="AO2237" s="12">
        <f t="shared" ca="1" si="1197"/>
        <v>8.5008033712673302E-4</v>
      </c>
      <c r="AP2237" s="12">
        <f t="shared" ca="1" si="1197"/>
        <v>4.0203038889310018E-4</v>
      </c>
      <c r="AQ2237" s="12">
        <f t="shared" ca="1" si="1197"/>
        <v>1.7861354416578282E-4</v>
      </c>
      <c r="AR2237" s="12">
        <f t="shared" ca="1" si="1197"/>
        <v>7.4546368034057725E-5</v>
      </c>
      <c r="AS2237" s="12">
        <f t="shared" ca="1" si="1197"/>
        <v>2.9227736607503617E-5</v>
      </c>
      <c r="AT2237" s="12">
        <f t="shared" ca="1" si="1197"/>
        <v>1.0765159669395365E-5</v>
      </c>
      <c r="AU2237" s="12">
        <f t="shared" ca="1" si="1197"/>
        <v>3.7247948769160957E-6</v>
      </c>
      <c r="AV2237" s="12">
        <f t="shared" ca="1" si="1197"/>
        <v>1.2107119856533397E-6</v>
      </c>
      <c r="AX2237" s="13">
        <f t="shared" si="1169"/>
        <v>8.3826074646562776E-2</v>
      </c>
    </row>
    <row r="2238" spans="1:50" x14ac:dyDescent="0.2">
      <c r="A2238" s="9" t="str">
        <f t="shared" si="1164"/>
        <v>Vanuatu</v>
      </c>
      <c r="C2238" s="20">
        <f t="shared" si="1165"/>
        <v>431.3383129347456</v>
      </c>
      <c r="D2238" s="15">
        <f t="shared" si="1166"/>
        <v>537.23789106237018</v>
      </c>
      <c r="E2238" s="23">
        <f t="shared" si="1167"/>
        <v>1</v>
      </c>
      <c r="F2238" s="15">
        <f t="shared" si="1170"/>
        <v>537.23789106237018</v>
      </c>
      <c r="H2238" s="12">
        <f t="shared" ref="H2238:AV2238" ca="1" si="1198">_xlfn.NORM.DIST(H$2017,$F2238,$B$37+$B$38*$F2238,FALSE)/$AV828*($F1290/1000)</f>
        <v>7.0248839452445408E-10</v>
      </c>
      <c r="I2238" s="12">
        <f t="shared" ca="1" si="1198"/>
        <v>2.6083512832597152E-9</v>
      </c>
      <c r="J2238" s="12">
        <f t="shared" ca="1" si="1198"/>
        <v>9.0980768602600839E-9</v>
      </c>
      <c r="K2238" s="12">
        <f t="shared" ca="1" si="1198"/>
        <v>2.9811904237682056E-8</v>
      </c>
      <c r="L2238" s="12">
        <f t="shared" ca="1" si="1198"/>
        <v>9.1766977662836276E-8</v>
      </c>
      <c r="M2238" s="12">
        <f t="shared" ca="1" si="1198"/>
        <v>2.6536261260949933E-7</v>
      </c>
      <c r="N2238" s="12">
        <f t="shared" ca="1" si="1198"/>
        <v>7.2085785479711535E-7</v>
      </c>
      <c r="O2238" s="12">
        <f t="shared" ca="1" si="1198"/>
        <v>1.8395692049216858E-6</v>
      </c>
      <c r="P2238" s="12">
        <f t="shared" ca="1" si="1198"/>
        <v>4.4100064149932129E-6</v>
      </c>
      <c r="Q2238" s="12">
        <f t="shared" ca="1" si="1198"/>
        <v>9.9315928372131483E-6</v>
      </c>
      <c r="R2238" s="12">
        <f t="shared" ca="1" si="1198"/>
        <v>2.1011409493874843E-5</v>
      </c>
      <c r="S2238" s="12">
        <f t="shared" ca="1" si="1198"/>
        <v>4.1758804991978257E-5</v>
      </c>
      <c r="T2238" s="12">
        <f t="shared" ca="1" si="1198"/>
        <v>7.7964613816262088E-5</v>
      </c>
      <c r="U2238" s="12">
        <f t="shared" ca="1" si="1198"/>
        <v>1.3674252559726685E-4</v>
      </c>
      <c r="V2238" s="12">
        <f t="shared" ca="1" si="1198"/>
        <v>2.2530262759956127E-4</v>
      </c>
      <c r="W2238" s="12">
        <f t="shared" ca="1" si="1198"/>
        <v>3.4872694997726357E-4</v>
      </c>
      <c r="X2238" s="12">
        <f t="shared" ca="1" si="1198"/>
        <v>5.0706234544575248E-4</v>
      </c>
      <c r="Y2238" s="12">
        <f t="shared" ca="1" si="1198"/>
        <v>6.9261805011129108E-4</v>
      </c>
      <c r="Z2238" s="12">
        <f t="shared" ca="1" si="1198"/>
        <v>8.8875661192153535E-4</v>
      </c>
      <c r="AA2238" s="12">
        <f t="shared" ca="1" si="1198"/>
        <v>1.0713428582687803E-3</v>
      </c>
      <c r="AB2238" s="12">
        <f t="shared" ca="1" si="1198"/>
        <v>1.2131952687249911E-3</v>
      </c>
      <c r="AC2238" s="12">
        <f t="shared" ca="1" si="1198"/>
        <v>1.2905936736620507E-3</v>
      </c>
      <c r="AD2238" s="12">
        <f t="shared" ca="1" si="1198"/>
        <v>1.2897482603384984E-3</v>
      </c>
      <c r="AE2238" s="12">
        <f t="shared" ca="1" si="1198"/>
        <v>1.2108126914251133E-3</v>
      </c>
      <c r="AF2238" s="12">
        <f t="shared" ca="1" si="1198"/>
        <v>1.0678384954534562E-3</v>
      </c>
      <c r="AG2238" s="12">
        <f t="shared" ca="1" si="1198"/>
        <v>8.8468930383470699E-4</v>
      </c>
      <c r="AH2238" s="12">
        <f t="shared" ca="1" si="1198"/>
        <v>6.8854538999292493E-4</v>
      </c>
      <c r="AI2238" s="12">
        <f t="shared" ca="1" si="1198"/>
        <v>5.0342058286915211E-4</v>
      </c>
      <c r="AJ2238" s="12">
        <f t="shared" ca="1" si="1198"/>
        <v>3.4576892226680252E-4</v>
      </c>
      <c r="AK2238" s="12">
        <f t="shared" ca="1" si="1198"/>
        <v>2.2309895666204442E-4</v>
      </c>
      <c r="AL2238" s="12">
        <f t="shared" ca="1" si="1198"/>
        <v>1.3522771734359666E-4</v>
      </c>
      <c r="AM2238" s="12">
        <f t="shared" ca="1" si="1198"/>
        <v>7.6999958291982225E-5</v>
      </c>
      <c r="AN2238" s="12">
        <f t="shared" ca="1" si="1198"/>
        <v>4.118810939763109E-5</v>
      </c>
      <c r="AO2238" s="12">
        <f t="shared" ca="1" si="1198"/>
        <v>2.0697115350305898E-5</v>
      </c>
      <c r="AP2238" s="12">
        <f t="shared" ca="1" si="1198"/>
        <v>9.7702207762010433E-6</v>
      </c>
      <c r="AQ2238" s="12">
        <f t="shared" ca="1" si="1198"/>
        <v>4.3326691796600861E-6</v>
      </c>
      <c r="AR2238" s="12">
        <f t="shared" ca="1" si="1198"/>
        <v>1.8049421085961709E-6</v>
      </c>
      <c r="AS2238" s="12">
        <f t="shared" ca="1" si="1198"/>
        <v>7.0636247407525248E-7</v>
      </c>
      <c r="AT2238" s="12">
        <f t="shared" ca="1" si="1198"/>
        <v>2.5968601140145841E-7</v>
      </c>
      <c r="AU2238" s="12">
        <f t="shared" ca="1" si="1198"/>
        <v>8.9686295905553393E-8</v>
      </c>
      <c r="AV2238" s="12">
        <f t="shared" ca="1" si="1198"/>
        <v>2.9097804019322695E-8</v>
      </c>
      <c r="AX2238" s="13">
        <f t="shared" si="1169"/>
        <v>8.4972755921374751E-2</v>
      </c>
    </row>
    <row r="2239" spans="1:50" x14ac:dyDescent="0.2">
      <c r="A2239" s="9" t="str">
        <f t="shared" si="1164"/>
        <v>Venezuela (Bolivarian Republic of)</v>
      </c>
      <c r="C2239" s="20">
        <f t="shared" si="1165"/>
        <v>466.94134095236268</v>
      </c>
      <c r="D2239" s="15">
        <f t="shared" si="1166"/>
        <v>555.8254551661546</v>
      </c>
      <c r="E2239" s="23">
        <f t="shared" si="1167"/>
        <v>1</v>
      </c>
      <c r="F2239" s="15">
        <f t="shared" si="1170"/>
        <v>555.8254551661546</v>
      </c>
      <c r="H2239" s="12">
        <f t="shared" ref="H2239:AV2239" ca="1" si="1199">_xlfn.NORM.DIST(H$2017,$F2239,$B$37+$B$38*$F2239,FALSE)/$AV829*($F1291/1000)</f>
        <v>8.1032034766930151E-9</v>
      </c>
      <c r="I2239" s="12">
        <f t="shared" ca="1" si="1199"/>
        <v>3.1518450747112225E-8</v>
      </c>
      <c r="J2239" s="12">
        <f t="shared" ca="1" si="1199"/>
        <v>1.1516740324431569E-7</v>
      </c>
      <c r="K2239" s="12">
        <f t="shared" ca="1" si="1199"/>
        <v>3.9532190729725372E-7</v>
      </c>
      <c r="L2239" s="12">
        <f t="shared" ca="1" si="1199"/>
        <v>1.2747610472461608E-6</v>
      </c>
      <c r="M2239" s="12">
        <f t="shared" ca="1" si="1199"/>
        <v>3.86156439494888E-6</v>
      </c>
      <c r="N2239" s="12">
        <f t="shared" ca="1" si="1199"/>
        <v>1.098890385202898E-5</v>
      </c>
      <c r="O2239" s="12">
        <f t="shared" ca="1" si="1199"/>
        <v>2.9376635892401311E-5</v>
      </c>
      <c r="P2239" s="12">
        <f t="shared" ca="1" si="1199"/>
        <v>7.3774511460186122E-5</v>
      </c>
      <c r="Q2239" s="12">
        <f t="shared" ca="1" si="1199"/>
        <v>1.740472713422642E-4</v>
      </c>
      <c r="R2239" s="12">
        <f t="shared" ca="1" si="1199"/>
        <v>3.8573113087174746E-4</v>
      </c>
      <c r="S2239" s="12">
        <f t="shared" ca="1" si="1199"/>
        <v>8.0307990133677003E-4</v>
      </c>
      <c r="T2239" s="12">
        <f t="shared" ca="1" si="1199"/>
        <v>1.570686164700344E-3</v>
      </c>
      <c r="U2239" s="12">
        <f t="shared" ca="1" si="1199"/>
        <v>2.885869408644574E-3</v>
      </c>
      <c r="V2239" s="12">
        <f t="shared" ca="1" si="1199"/>
        <v>4.9810456919297513E-3</v>
      </c>
      <c r="W2239" s="12">
        <f t="shared" ca="1" si="1199"/>
        <v>8.0764586067276021E-3</v>
      </c>
      <c r="X2239" s="12">
        <f t="shared" ca="1" si="1199"/>
        <v>1.230206486047241E-2</v>
      </c>
      <c r="Y2239" s="12">
        <f t="shared" ca="1" si="1199"/>
        <v>1.7603201009376471E-2</v>
      </c>
      <c r="Z2239" s="12">
        <f t="shared" ca="1" si="1199"/>
        <v>2.3662568205348664E-2</v>
      </c>
      <c r="AA2239" s="12">
        <f t="shared" ca="1" si="1199"/>
        <v>2.9880558062188662E-2</v>
      </c>
      <c r="AB2239" s="12">
        <f t="shared" ca="1" si="1199"/>
        <v>3.54463992359597E-2</v>
      </c>
      <c r="AC2239" s="12">
        <f t="shared" ca="1" si="1199"/>
        <v>3.9501368335062181E-2</v>
      </c>
      <c r="AD2239" s="12">
        <f t="shared" ca="1" si="1199"/>
        <v>4.1353164601308376E-2</v>
      </c>
      <c r="AE2239" s="12">
        <f t="shared" ca="1" si="1199"/>
        <v>4.0668855912570814E-2</v>
      </c>
      <c r="AF2239" s="12">
        <f t="shared" ca="1" si="1199"/>
        <v>3.7572643775996499E-2</v>
      </c>
      <c r="AG2239" s="12">
        <f t="shared" ca="1" si="1199"/>
        <v>3.2609050233277682E-2</v>
      </c>
      <c r="AH2239" s="12">
        <f t="shared" ca="1" si="1199"/>
        <v>2.658649824844379E-2</v>
      </c>
      <c r="AI2239" s="12">
        <f t="shared" ca="1" si="1199"/>
        <v>2.0362951365577902E-2</v>
      </c>
      <c r="AJ2239" s="12">
        <f t="shared" ca="1" si="1199"/>
        <v>1.4651325044678663E-2</v>
      </c>
      <c r="AK2239" s="12">
        <f t="shared" ca="1" si="1199"/>
        <v>9.9030660976453661E-3</v>
      </c>
      <c r="AL2239" s="12">
        <f t="shared" ca="1" si="1199"/>
        <v>6.2880943132411051E-3</v>
      </c>
      <c r="AM2239" s="12">
        <f t="shared" ca="1" si="1199"/>
        <v>3.7508095318886008E-3</v>
      </c>
      <c r="AN2239" s="12">
        <f t="shared" ca="1" si="1199"/>
        <v>2.1017815238319796E-3</v>
      </c>
      <c r="AO2239" s="12">
        <f t="shared" ca="1" si="1199"/>
        <v>1.1063861328203454E-3</v>
      </c>
      <c r="AP2239" s="12">
        <f t="shared" ca="1" si="1199"/>
        <v>5.471198510703328E-4</v>
      </c>
      <c r="AQ2239" s="12">
        <f t="shared" ca="1" si="1199"/>
        <v>2.5416445610875453E-4</v>
      </c>
      <c r="AR2239" s="12">
        <f t="shared" ca="1" si="1199"/>
        <v>1.1091844043876263E-4</v>
      </c>
      <c r="AS2239" s="12">
        <f t="shared" ca="1" si="1199"/>
        <v>4.5472547777868036E-5</v>
      </c>
      <c r="AT2239" s="12">
        <f t="shared" ca="1" si="1199"/>
        <v>1.7512631774731726E-5</v>
      </c>
      <c r="AU2239" s="12">
        <f t="shared" ca="1" si="1199"/>
        <v>6.3359266273147175E-6</v>
      </c>
      <c r="AV2239" s="12">
        <f t="shared" ca="1" si="1199"/>
        <v>2.1534037117672166E-6</v>
      </c>
      <c r="AX2239" s="13">
        <f t="shared" si="1169"/>
        <v>5.9586458981138513E-2</v>
      </c>
    </row>
    <row r="2240" spans="1:50" x14ac:dyDescent="0.2">
      <c r="A2240" s="9" t="str">
        <f t="shared" si="1164"/>
        <v>Viet Nam</v>
      </c>
      <c r="C2240" s="20">
        <f t="shared" si="1165"/>
        <v>563.40631090054819</v>
      </c>
      <c r="D2240" s="15">
        <f t="shared" si="1166"/>
        <v>603.81816562747599</v>
      </c>
      <c r="E2240" s="23">
        <f t="shared" si="1167"/>
        <v>1</v>
      </c>
      <c r="F2240" s="15">
        <f t="shared" si="1170"/>
        <v>603.81816562747599</v>
      </c>
      <c r="H2240" s="12">
        <f t="shared" ref="H2240:AV2240" ca="1" si="1200">_xlfn.NORM.DIST(H$2017,$F2240,$B$37+$B$38*$F2240,FALSE)/$AV830*($F1292/1000)</f>
        <v>1.378179641015067E-9</v>
      </c>
      <c r="I2240" s="12">
        <f t="shared" ca="1" si="1200"/>
        <v>6.0439570716415427E-9</v>
      </c>
      <c r="J2240" s="12">
        <f t="shared" ca="1" si="1200"/>
        <v>2.4899665155590073E-8</v>
      </c>
      <c r="K2240" s="12">
        <f t="shared" ca="1" si="1200"/>
        <v>9.6365646103593232E-8</v>
      </c>
      <c r="L2240" s="12">
        <f t="shared" ca="1" si="1200"/>
        <v>3.5035438960974132E-7</v>
      </c>
      <c r="M2240" s="12">
        <f t="shared" ca="1" si="1200"/>
        <v>1.1966013366791896E-6</v>
      </c>
      <c r="N2240" s="12">
        <f t="shared" ca="1" si="1200"/>
        <v>3.8392641978896263E-6</v>
      </c>
      <c r="O2240" s="12">
        <f t="shared" ca="1" si="1200"/>
        <v>1.1571858360292764E-5</v>
      </c>
      <c r="P2240" s="12">
        <f t="shared" ca="1" si="1200"/>
        <v>3.276535021883496E-5</v>
      </c>
      <c r="Q2240" s="12">
        <f t="shared" ca="1" si="1200"/>
        <v>8.7153155178738468E-5</v>
      </c>
      <c r="R2240" s="12">
        <f t="shared" ca="1" si="1200"/>
        <v>2.1777499339619176E-4</v>
      </c>
      <c r="S2240" s="12">
        <f t="shared" ca="1" si="1200"/>
        <v>5.1119841547994443E-4</v>
      </c>
      <c r="T2240" s="12">
        <f t="shared" ca="1" si="1200"/>
        <v>1.1272690509307596E-3</v>
      </c>
      <c r="U2240" s="12">
        <f t="shared" ca="1" si="1200"/>
        <v>2.3351902203129229E-3</v>
      </c>
      <c r="V2240" s="12">
        <f t="shared" ca="1" si="1200"/>
        <v>4.5443684663358944E-3</v>
      </c>
      <c r="W2240" s="12">
        <f t="shared" ca="1" si="1200"/>
        <v>8.3077115074526222E-3</v>
      </c>
      <c r="X2240" s="12">
        <f t="shared" ca="1" si="1200"/>
        <v>1.4267433961348894E-2</v>
      </c>
      <c r="Y2240" s="12">
        <f t="shared" ca="1" si="1200"/>
        <v>2.301796525051937E-2</v>
      </c>
      <c r="Z2240" s="12">
        <f t="shared" ca="1" si="1200"/>
        <v>3.4885470446833045E-2</v>
      </c>
      <c r="AA2240" s="12">
        <f t="shared" ca="1" si="1200"/>
        <v>4.9668247072214851E-2</v>
      </c>
      <c r="AB2240" s="12">
        <f t="shared" ca="1" si="1200"/>
        <v>6.6430829676592584E-2</v>
      </c>
      <c r="AC2240" s="12">
        <f t="shared" ca="1" si="1200"/>
        <v>8.3467444128615328E-2</v>
      </c>
      <c r="AD2240" s="12">
        <f t="shared" ca="1" si="1200"/>
        <v>9.8519261691006291E-2</v>
      </c>
      <c r="AE2240" s="12">
        <f t="shared" ca="1" si="1200"/>
        <v>0.10924002148601225</v>
      </c>
      <c r="AF2240" s="12">
        <f t="shared" ca="1" si="1200"/>
        <v>0.11378866445364791</v>
      </c>
      <c r="AG2240" s="12">
        <f t="shared" ca="1" si="1200"/>
        <v>0.11134553804166841</v>
      </c>
      <c r="AH2240" s="12">
        <f t="shared" ca="1" si="1200"/>
        <v>0.10235362564824026</v>
      </c>
      <c r="AI2240" s="12">
        <f t="shared" ca="1" si="1200"/>
        <v>8.8387375606719082E-2</v>
      </c>
      <c r="AJ2240" s="12">
        <f t="shared" ca="1" si="1200"/>
        <v>7.1702424650322977E-2</v>
      </c>
      <c r="AK2240" s="12">
        <f t="shared" ca="1" si="1200"/>
        <v>5.4642937658765135E-2</v>
      </c>
      <c r="AL2240" s="12">
        <f t="shared" ca="1" si="1200"/>
        <v>3.9119278109887634E-2</v>
      </c>
      <c r="AM2240" s="12">
        <f t="shared" ca="1" si="1200"/>
        <v>2.6308992630147333E-2</v>
      </c>
      <c r="AN2240" s="12">
        <f t="shared" ca="1" si="1200"/>
        <v>1.6621652616781363E-2</v>
      </c>
      <c r="AO2240" s="12">
        <f t="shared" ca="1" si="1200"/>
        <v>9.8650837986390006E-3</v>
      </c>
      <c r="AP2240" s="12">
        <f t="shared" ca="1" si="1200"/>
        <v>5.5002692635402212E-3</v>
      </c>
      <c r="AQ2240" s="12">
        <f t="shared" ca="1" si="1200"/>
        <v>2.8808703752416058E-3</v>
      </c>
      <c r="AR2240" s="12">
        <f t="shared" ca="1" si="1200"/>
        <v>1.4174902470169301E-3</v>
      </c>
      <c r="AS2240" s="12">
        <f t="shared" ca="1" si="1200"/>
        <v>6.5519871364496047E-4</v>
      </c>
      <c r="AT2240" s="12">
        <f t="shared" ca="1" si="1200"/>
        <v>2.8450020761050689E-4</v>
      </c>
      <c r="AU2240" s="12">
        <f t="shared" ca="1" si="1200"/>
        <v>1.1605095911688882E-4</v>
      </c>
      <c r="AV2240" s="12">
        <f t="shared" ca="1" si="1200"/>
        <v>4.4470445009916957E-5</v>
      </c>
      <c r="AX2240" s="13">
        <f t="shared" si="1169"/>
        <v>2.0765884651804001E-2</v>
      </c>
    </row>
    <row r="2241" spans="1:52" x14ac:dyDescent="0.2">
      <c r="A2241" s="9" t="str">
        <f t="shared" si="1164"/>
        <v>Wallis and Futuna Islands</v>
      </c>
      <c r="C2241" s="20">
        <f t="shared" si="1165"/>
        <v>478.55492608637229</v>
      </c>
      <c r="D2241" s="15">
        <f t="shared" si="1166"/>
        <v>561.01100626969617</v>
      </c>
      <c r="E2241" s="23">
        <f t="shared" si="1167"/>
        <v>1</v>
      </c>
      <c r="F2241" s="15">
        <f t="shared" si="1170"/>
        <v>561.01100626969617</v>
      </c>
      <c r="H2241" s="12">
        <f t="shared" ref="H2241:AV2241" ca="1" si="1201">_xlfn.NORM.DIST(H$2017,$F2241,$B$37+$B$38*$F2241,FALSE)/$AV831*($F1293/1000)</f>
        <v>5.8420117917576597E-12</v>
      </c>
      <c r="I2241" s="12">
        <f t="shared" ca="1" si="1201"/>
        <v>2.3019754488160169E-11</v>
      </c>
      <c r="J2241" s="12">
        <f t="shared" ca="1" si="1201"/>
        <v>8.5210976164318786E-11</v>
      </c>
      <c r="K2241" s="12">
        <f t="shared" ca="1" si="1201"/>
        <v>2.963104639754289E-10</v>
      </c>
      <c r="L2241" s="12">
        <f t="shared" ca="1" si="1201"/>
        <v>9.6795469655885752E-10</v>
      </c>
      <c r="M2241" s="12">
        <f t="shared" ca="1" si="1201"/>
        <v>2.9704323713495878E-9</v>
      </c>
      <c r="N2241" s="12">
        <f t="shared" ca="1" si="1201"/>
        <v>8.5632949270276517E-9</v>
      </c>
      <c r="O2241" s="12">
        <f t="shared" ca="1" si="1201"/>
        <v>2.3190960129448491E-8</v>
      </c>
      <c r="P2241" s="12">
        <f t="shared" ca="1" si="1201"/>
        <v>5.9000154870183504E-8</v>
      </c>
      <c r="Q2241" s="12">
        <f t="shared" ca="1" si="1201"/>
        <v>1.4100813510512783E-7</v>
      </c>
      <c r="R2241" s="12">
        <f t="shared" ca="1" si="1201"/>
        <v>3.1658605493897418E-7</v>
      </c>
      <c r="S2241" s="12">
        <f t="shared" ca="1" si="1201"/>
        <v>6.6772246513075388E-7</v>
      </c>
      <c r="T2241" s="12">
        <f t="shared" ca="1" si="1201"/>
        <v>1.3229906959064145E-6</v>
      </c>
      <c r="U2241" s="12">
        <f t="shared" ca="1" si="1201"/>
        <v>2.4624883626110301E-6</v>
      </c>
      <c r="V2241" s="12">
        <f t="shared" ca="1" si="1201"/>
        <v>4.3057437357851386E-6</v>
      </c>
      <c r="W2241" s="12">
        <f t="shared" ca="1" si="1201"/>
        <v>7.0725945978987634E-6</v>
      </c>
      <c r="X2241" s="12">
        <f t="shared" ca="1" si="1201"/>
        <v>1.0913547585533097E-5</v>
      </c>
      <c r="Y2241" s="12">
        <f t="shared" ca="1" si="1201"/>
        <v>1.5820118153173637E-5</v>
      </c>
      <c r="Z2241" s="12">
        <f t="shared" ca="1" si="1201"/>
        <v>2.1543194077121162E-5</v>
      </c>
      <c r="AA2241" s="12">
        <f t="shared" ca="1" si="1201"/>
        <v>2.7559228774773988E-5</v>
      </c>
      <c r="AB2241" s="12">
        <f t="shared" ca="1" si="1201"/>
        <v>3.3119259723689481E-5</v>
      </c>
      <c r="AC2241" s="12">
        <f t="shared" ca="1" si="1201"/>
        <v>3.7389596362718767E-5</v>
      </c>
      <c r="AD2241" s="12">
        <f t="shared" ca="1" si="1201"/>
        <v>3.9653134900384301E-5</v>
      </c>
      <c r="AE2241" s="12">
        <f t="shared" ca="1" si="1201"/>
        <v>3.9505801121224462E-5</v>
      </c>
      <c r="AF2241" s="12">
        <f t="shared" ca="1" si="1201"/>
        <v>3.697437261461292E-5</v>
      </c>
      <c r="AG2241" s="12">
        <f t="shared" ca="1" si="1201"/>
        <v>3.2508531295901833E-5</v>
      </c>
      <c r="AH2241" s="12">
        <f t="shared" ca="1" si="1201"/>
        <v>2.6850382642612303E-5</v>
      </c>
      <c r="AI2241" s="12">
        <f t="shared" ca="1" si="1201"/>
        <v>2.0833402491256932E-5</v>
      </c>
      <c r="AJ2241" s="12">
        <f t="shared" ca="1" si="1201"/>
        <v>1.5185410073813657E-5</v>
      </c>
      <c r="AK2241" s="12">
        <f t="shared" ca="1" si="1201"/>
        <v>1.0397991047700454E-5</v>
      </c>
      <c r="AL2241" s="12">
        <f t="shared" ca="1" si="1201"/>
        <v>6.6885033503927981E-6</v>
      </c>
      <c r="AM2241" s="12">
        <f t="shared" ca="1" si="1201"/>
        <v>4.0417091132432053E-6</v>
      </c>
      <c r="AN2241" s="12">
        <f t="shared" ca="1" si="1201"/>
        <v>2.2943398751114036E-6</v>
      </c>
      <c r="AO2241" s="12">
        <f t="shared" ca="1" si="1201"/>
        <v>1.2235086597115094E-6</v>
      </c>
      <c r="AP2241" s="12">
        <f t="shared" ca="1" si="1201"/>
        <v>6.1293290494636262E-7</v>
      </c>
      <c r="AQ2241" s="12">
        <f t="shared" ca="1" si="1201"/>
        <v>2.8845323969309039E-7</v>
      </c>
      <c r="AR2241" s="12">
        <f t="shared" ca="1" si="1201"/>
        <v>1.2752475564835468E-7</v>
      </c>
      <c r="AS2241" s="12">
        <f t="shared" ca="1" si="1201"/>
        <v>5.2962706947185423E-8</v>
      </c>
      <c r="AT2241" s="12">
        <f t="shared" ca="1" si="1201"/>
        <v>2.0663431401790091E-8</v>
      </c>
      <c r="AU2241" s="12">
        <f t="shared" ca="1" si="1201"/>
        <v>7.5734071701887186E-9</v>
      </c>
      <c r="AV2241" s="12">
        <f t="shared" ca="1" si="1201"/>
        <v>2.6075747385490768E-9</v>
      </c>
      <c r="AX2241" s="13">
        <f t="shared" si="1169"/>
        <v>5.3686915344594625E-2</v>
      </c>
    </row>
    <row r="2242" spans="1:52" x14ac:dyDescent="0.2">
      <c r="A2242" s="9" t="str">
        <f t="shared" si="1164"/>
        <v>Yemen</v>
      </c>
      <c r="C2242" s="20">
        <f t="shared" si="1165"/>
        <v>308.01864476141657</v>
      </c>
      <c r="D2242" s="15">
        <f t="shared" si="1166"/>
        <v>476.26148353091241</v>
      </c>
      <c r="E2242" s="23">
        <f t="shared" si="1167"/>
        <v>1</v>
      </c>
      <c r="F2242" s="15">
        <f t="shared" si="1170"/>
        <v>476.26148353091241</v>
      </c>
      <c r="H2242" s="12">
        <f t="shared" ref="H2242:AV2242" ca="1" si="1202">_xlfn.NORM.DIST(H$2017,$F2242,$B$37+$B$38*$F2242,FALSE)/$AV832*($F1294/1000)</f>
        <v>8.5630829092923618E-7</v>
      </c>
      <c r="I2242" s="12">
        <f t="shared" ca="1" si="1202"/>
        <v>2.7299379884955656E-6</v>
      </c>
      <c r="J2242" s="12">
        <f t="shared" ca="1" si="1202"/>
        <v>8.1758329616769218E-6</v>
      </c>
      <c r="K2242" s="12">
        <f t="shared" ca="1" si="1202"/>
        <v>2.3002118301574524E-5</v>
      </c>
      <c r="L2242" s="12">
        <f t="shared" ca="1" si="1202"/>
        <v>6.0793934384581758E-5</v>
      </c>
      <c r="M2242" s="12">
        <f t="shared" ca="1" si="1202"/>
        <v>1.509417090360508E-4</v>
      </c>
      <c r="N2242" s="12">
        <f t="shared" ca="1" si="1202"/>
        <v>3.5205852931490585E-4</v>
      </c>
      <c r="O2242" s="12">
        <f t="shared" ca="1" si="1202"/>
        <v>7.7139544974980079E-4</v>
      </c>
      <c r="P2242" s="12">
        <f t="shared" ca="1" si="1202"/>
        <v>1.5878002645307537E-3</v>
      </c>
      <c r="Q2242" s="12">
        <f t="shared" ca="1" si="1202"/>
        <v>3.0702324819091701E-3</v>
      </c>
      <c r="R2242" s="12">
        <f t="shared" ca="1" si="1202"/>
        <v>5.5770334462508448E-3</v>
      </c>
      <c r="S2242" s="12">
        <f t="shared" ca="1" si="1202"/>
        <v>9.5168194671018044E-3</v>
      </c>
      <c r="T2242" s="12">
        <f t="shared" ca="1" si="1202"/>
        <v>1.525587099461841E-2</v>
      </c>
      <c r="U2242" s="12">
        <f t="shared" ca="1" si="1202"/>
        <v>2.2974114395277065E-2</v>
      </c>
      <c r="V2242" s="12">
        <f t="shared" ca="1" si="1202"/>
        <v>3.2501031583886279E-2</v>
      </c>
      <c r="W2242" s="12">
        <f t="shared" ca="1" si="1202"/>
        <v>4.3192874464836911E-2</v>
      </c>
      <c r="X2242" s="12">
        <f t="shared" ca="1" si="1202"/>
        <v>5.3924194110591309E-2</v>
      </c>
      <c r="Y2242" s="12">
        <f t="shared" ca="1" si="1202"/>
        <v>6.32429055662663E-2</v>
      </c>
      <c r="Z2242" s="12">
        <f t="shared" ca="1" si="1202"/>
        <v>6.9678141843095648E-2</v>
      </c>
      <c r="AA2242" s="12">
        <f t="shared" ca="1" si="1202"/>
        <v>7.2117041386433808E-2</v>
      </c>
      <c r="AB2242" s="12">
        <f t="shared" ca="1" si="1202"/>
        <v>7.0119019924552009E-2</v>
      </c>
      <c r="AC2242" s="12">
        <f t="shared" ca="1" si="1202"/>
        <v>6.4045757681327628E-2</v>
      </c>
      <c r="AD2242" s="12">
        <f t="shared" ca="1" si="1202"/>
        <v>5.4954276355785474E-2</v>
      </c>
      <c r="AE2242" s="12">
        <f t="shared" ca="1" si="1202"/>
        <v>4.4296479719395106E-2</v>
      </c>
      <c r="AF2242" s="12">
        <f t="shared" ca="1" si="1202"/>
        <v>3.3542353307729221E-2</v>
      </c>
      <c r="AG2242" s="12">
        <f t="shared" ca="1" si="1202"/>
        <v>2.3860219758887701E-2</v>
      </c>
      <c r="AH2242" s="12">
        <f t="shared" ca="1" si="1202"/>
        <v>1.5944538165184173E-2</v>
      </c>
      <c r="AI2242" s="12">
        <f t="shared" ca="1" si="1202"/>
        <v>1.0009353888387426E-2</v>
      </c>
      <c r="AJ2242" s="12">
        <f t="shared" ca="1" si="1202"/>
        <v>5.9027819306678225E-3</v>
      </c>
      <c r="AK2242" s="12">
        <f t="shared" ca="1" si="1202"/>
        <v>3.2701225533116256E-3</v>
      </c>
      <c r="AL2242" s="12">
        <f t="shared" ca="1" si="1202"/>
        <v>1.7018759984311648E-3</v>
      </c>
      <c r="AM2242" s="12">
        <f t="shared" ca="1" si="1202"/>
        <v>8.3204802284451149E-4</v>
      </c>
      <c r="AN2242" s="12">
        <f t="shared" ca="1" si="1202"/>
        <v>3.8214261160583735E-4</v>
      </c>
      <c r="AO2242" s="12">
        <f t="shared" ca="1" si="1202"/>
        <v>1.648766430762002E-4</v>
      </c>
      <c r="AP2242" s="12">
        <f t="shared" ca="1" si="1202"/>
        <v>6.6826605381477085E-5</v>
      </c>
      <c r="AQ2242" s="12">
        <f t="shared" ca="1" si="1202"/>
        <v>2.5444637009024555E-5</v>
      </c>
      <c r="AR2242" s="12">
        <f t="shared" ca="1" si="1202"/>
        <v>9.10122211681746E-6</v>
      </c>
      <c r="AS2242" s="12">
        <f t="shared" ca="1" si="1202"/>
        <v>3.0581568928105175E-6</v>
      </c>
      <c r="AT2242" s="12">
        <f t="shared" ca="1" si="1202"/>
        <v>9.6533133978317743E-7</v>
      </c>
      <c r="AU2242" s="12">
        <f t="shared" ca="1" si="1202"/>
        <v>2.8625273474608057E-7</v>
      </c>
      <c r="AV2242" s="12">
        <f t="shared" ca="1" si="1202"/>
        <v>7.9740596090223941E-8</v>
      </c>
      <c r="AX2242" s="13">
        <f t="shared" si="1169"/>
        <v>0.22284656722290599</v>
      </c>
    </row>
    <row r="2243" spans="1:52" x14ac:dyDescent="0.2">
      <c r="A2243" s="9" t="str">
        <f t="shared" si="1164"/>
        <v>Zambia</v>
      </c>
      <c r="C2243" s="20">
        <f t="shared" si="1165"/>
        <v>252.79930470226321</v>
      </c>
      <c r="D2243" s="15">
        <f t="shared" si="1166"/>
        <v>448.29604230451338</v>
      </c>
      <c r="E2243" s="23">
        <f t="shared" si="1167"/>
        <v>1</v>
      </c>
      <c r="F2243" s="15">
        <f t="shared" si="1170"/>
        <v>448.29604230451338</v>
      </c>
      <c r="H2243" s="12">
        <f t="shared" ref="H2243:AV2243" ca="1" si="1203">_xlfn.NORM.DIST(H$2017,$F2243,$B$37+$B$38*$F2243,FALSE)/$AV833*($F1295/1000)</f>
        <v>4.892838918181475E-6</v>
      </c>
      <c r="I2243" s="12">
        <f t="shared" ca="1" si="1203"/>
        <v>1.4545225517738805E-5</v>
      </c>
      <c r="J2243" s="12">
        <f t="shared" ca="1" si="1203"/>
        <v>4.0619689106477229E-5</v>
      </c>
      <c r="K2243" s="12">
        <f t="shared" ca="1" si="1203"/>
        <v>1.0656370850027786E-4</v>
      </c>
      <c r="L2243" s="12">
        <f t="shared" ca="1" si="1203"/>
        <v>2.6262656387736707E-4</v>
      </c>
      <c r="M2243" s="12">
        <f t="shared" ca="1" si="1203"/>
        <v>6.0802939005319878E-4</v>
      </c>
      <c r="N2243" s="12">
        <f t="shared" ca="1" si="1203"/>
        <v>1.3224129317541636E-3</v>
      </c>
      <c r="O2243" s="12">
        <f t="shared" ca="1" si="1203"/>
        <v>2.7018808787509876E-3</v>
      </c>
      <c r="P2243" s="12">
        <f t="shared" ca="1" si="1203"/>
        <v>5.1858733121643557E-3</v>
      </c>
      <c r="Q2243" s="12">
        <f t="shared" ca="1" si="1203"/>
        <v>9.3504864039857371E-3</v>
      </c>
      <c r="R2243" s="12">
        <f t="shared" ca="1" si="1203"/>
        <v>1.5838100630809895E-2</v>
      </c>
      <c r="S2243" s="12">
        <f t="shared" ca="1" si="1203"/>
        <v>2.520162748793936E-2</v>
      </c>
      <c r="T2243" s="12">
        <f t="shared" ca="1" si="1203"/>
        <v>3.7671305640117114E-2</v>
      </c>
      <c r="U2243" s="12">
        <f t="shared" ca="1" si="1203"/>
        <v>5.2899230201893944E-2</v>
      </c>
      <c r="V2243" s="12">
        <f t="shared" ca="1" si="1203"/>
        <v>6.9782195090863239E-2</v>
      </c>
      <c r="W2243" s="12">
        <f t="shared" ca="1" si="1203"/>
        <v>8.6476179830457522E-2</v>
      </c>
      <c r="X2243" s="12">
        <f t="shared" ca="1" si="1203"/>
        <v>0.10067113388801308</v>
      </c>
      <c r="Y2243" s="12">
        <f t="shared" ca="1" si="1203"/>
        <v>0.11009561437779908</v>
      </c>
      <c r="Z2243" s="12">
        <f t="shared" ca="1" si="1203"/>
        <v>0.11310757031837811</v>
      </c>
      <c r="AA2243" s="12">
        <f t="shared" ca="1" si="1203"/>
        <v>0.10916160745143903</v>
      </c>
      <c r="AB2243" s="12">
        <f t="shared" ca="1" si="1203"/>
        <v>9.8970272487516803E-2</v>
      </c>
      <c r="AC2243" s="12">
        <f t="shared" ca="1" si="1203"/>
        <v>8.4293911053186427E-2</v>
      </c>
      <c r="AD2243" s="12">
        <f t="shared" ca="1" si="1203"/>
        <v>6.7444142627020351E-2</v>
      </c>
      <c r="AE2243" s="12">
        <f t="shared" ca="1" si="1203"/>
        <v>5.0693101914235983E-2</v>
      </c>
      <c r="AF2243" s="12">
        <f t="shared" ca="1" si="1203"/>
        <v>3.5793988137447996E-2</v>
      </c>
      <c r="AG2243" s="12">
        <f t="shared" ca="1" si="1203"/>
        <v>2.3742579889129405E-2</v>
      </c>
      <c r="AH2243" s="12">
        <f t="shared" ca="1" si="1203"/>
        <v>1.4794569114531746E-2</v>
      </c>
      <c r="AI2243" s="12">
        <f t="shared" ca="1" si="1203"/>
        <v>8.6603078242434711E-3</v>
      </c>
      <c r="AJ2243" s="12">
        <f t="shared" ca="1" si="1203"/>
        <v>4.7623458535890773E-3</v>
      </c>
      <c r="AK2243" s="12">
        <f t="shared" ca="1" si="1203"/>
        <v>2.4601700633301729E-3</v>
      </c>
      <c r="AL2243" s="12">
        <f t="shared" ca="1" si="1203"/>
        <v>1.1938944189865091E-3</v>
      </c>
      <c r="AM2243" s="12">
        <f t="shared" ca="1" si="1203"/>
        <v>5.4428116975252755E-4</v>
      </c>
      <c r="AN2243" s="12">
        <f t="shared" ca="1" si="1203"/>
        <v>2.3309732617514441E-4</v>
      </c>
      <c r="AO2243" s="12">
        <f t="shared" ca="1" si="1203"/>
        <v>9.3779490527998128E-5</v>
      </c>
      <c r="AP2243" s="12">
        <f t="shared" ca="1" si="1203"/>
        <v>3.5443372667781704E-5</v>
      </c>
      <c r="AQ2243" s="12">
        <f t="shared" ca="1" si="1203"/>
        <v>1.258400285384632E-5</v>
      </c>
      <c r="AR2243" s="12">
        <f t="shared" ca="1" si="1203"/>
        <v>4.1971952235863259E-6</v>
      </c>
      <c r="AS2243" s="12">
        <f t="shared" ca="1" si="1203"/>
        <v>1.315091972254908E-6</v>
      </c>
      <c r="AT2243" s="12">
        <f t="shared" ca="1" si="1203"/>
        <v>3.8708797346288298E-7</v>
      </c>
      <c r="AU2243" s="12">
        <f t="shared" ca="1" si="1203"/>
        <v>1.0703352408184321E-7</v>
      </c>
      <c r="AV2243" s="12">
        <f t="shared" ca="1" si="1203"/>
        <v>2.7802673922345763E-8</v>
      </c>
      <c r="AX2243" s="13">
        <f t="shared" si="1169"/>
        <v>0.31456191882903989</v>
      </c>
    </row>
    <row r="2244" spans="1:52" x14ac:dyDescent="0.2">
      <c r="A2244" s="9" t="str">
        <f t="shared" si="1164"/>
        <v>Zimbabwe</v>
      </c>
      <c r="C2244" s="20">
        <f t="shared" si="1165"/>
        <v>333.0835893539429</v>
      </c>
      <c r="D2244" s="15">
        <f t="shared" si="1166"/>
        <v>489.15922926502861</v>
      </c>
      <c r="E2244" s="23">
        <f t="shared" si="1167"/>
        <v>1</v>
      </c>
      <c r="F2244" s="15">
        <f t="shared" si="1170"/>
        <v>489.15922926502861</v>
      </c>
      <c r="H2244" s="12">
        <f t="shared" ref="H2244:AV2244" ca="1" si="1204">_xlfn.NORM.DIST(H$2017,$F2244,$B$37+$B$38*$F2244,FALSE)/$AV834*($F1296/1000)</f>
        <v>2.8077474660982238E-7</v>
      </c>
      <c r="I2244" s="12">
        <f t="shared" ca="1" si="1204"/>
        <v>9.2445170234655128E-7</v>
      </c>
      <c r="J2244" s="12">
        <f t="shared" ca="1" si="1204"/>
        <v>2.8593479282602819E-6</v>
      </c>
      <c r="K2244" s="12">
        <f t="shared" ca="1" si="1204"/>
        <v>8.3081891659536201E-6</v>
      </c>
      <c r="L2244" s="12">
        <f t="shared" ca="1" si="1204"/>
        <v>2.2677874284859448E-5</v>
      </c>
      <c r="M2244" s="12">
        <f t="shared" ca="1" si="1204"/>
        <v>5.8150694445851637E-5</v>
      </c>
      <c r="N2244" s="12">
        <f t="shared" ca="1" si="1204"/>
        <v>1.4007610672624798E-4</v>
      </c>
      <c r="O2244" s="12">
        <f t="shared" ca="1" si="1204"/>
        <v>3.1697850611902081E-4</v>
      </c>
      <c r="P2244" s="12">
        <f t="shared" ca="1" si="1204"/>
        <v>6.7383282141384999E-4</v>
      </c>
      <c r="Q2244" s="12">
        <f t="shared" ca="1" si="1204"/>
        <v>1.3456468608569153E-3</v>
      </c>
      <c r="R2244" s="12">
        <f t="shared" ca="1" si="1204"/>
        <v>2.5244492195022339E-3</v>
      </c>
      <c r="S2244" s="12">
        <f t="shared" ca="1" si="1204"/>
        <v>4.4489627592754141E-3</v>
      </c>
      <c r="T2244" s="12">
        <f t="shared" ca="1" si="1204"/>
        <v>7.3655892563724958E-3</v>
      </c>
      <c r="U2244" s="12">
        <f t="shared" ca="1" si="1204"/>
        <v>1.1455467506708419E-2</v>
      </c>
      <c r="V2244" s="12">
        <f t="shared" ca="1" si="1204"/>
        <v>1.6736888919609338E-2</v>
      </c>
      <c r="W2244" s="12">
        <f t="shared" ca="1" si="1204"/>
        <v>2.2971705750180871E-2</v>
      </c>
      <c r="X2244" s="12">
        <f t="shared" ca="1" si="1204"/>
        <v>2.9618860782767105E-2</v>
      </c>
      <c r="Y2244" s="12">
        <f t="shared" ca="1" si="1204"/>
        <v>3.587567252268882E-2</v>
      </c>
      <c r="Z2244" s="12">
        <f t="shared" ca="1" si="1204"/>
        <v>4.082144243945323E-2</v>
      </c>
      <c r="AA2244" s="12">
        <f t="shared" ca="1" si="1204"/>
        <v>4.3634824844704656E-2</v>
      </c>
      <c r="AB2244" s="12">
        <f t="shared" ca="1" si="1204"/>
        <v>4.3816201211745592E-2</v>
      </c>
      <c r="AC2244" s="12">
        <f t="shared" ca="1" si="1204"/>
        <v>4.133260735668056E-2</v>
      </c>
      <c r="AD2244" s="12">
        <f t="shared" ca="1" si="1204"/>
        <v>3.662751690728145E-2</v>
      </c>
      <c r="AE2244" s="12">
        <f t="shared" ca="1" si="1204"/>
        <v>3.0491497039538726E-2</v>
      </c>
      <c r="AF2244" s="12">
        <f t="shared" ca="1" si="1204"/>
        <v>2.3845509825116275E-2</v>
      </c>
      <c r="AG2244" s="12">
        <f t="shared" ca="1" si="1204"/>
        <v>1.7518264203927502E-2</v>
      </c>
      <c r="AH2244" s="12">
        <f t="shared" ca="1" si="1204"/>
        <v>1.2090162176560003E-2</v>
      </c>
      <c r="AI2244" s="12">
        <f t="shared" ca="1" si="1204"/>
        <v>7.8384424834958017E-3</v>
      </c>
      <c r="AJ2244" s="12">
        <f t="shared" ca="1" si="1204"/>
        <v>4.7740176497625244E-3</v>
      </c>
      <c r="AK2244" s="12">
        <f t="shared" ca="1" si="1204"/>
        <v>2.7314600911053327E-3</v>
      </c>
      <c r="AL2244" s="12">
        <f t="shared" ca="1" si="1204"/>
        <v>1.4681224966486182E-3</v>
      </c>
      <c r="AM2244" s="12">
        <f t="shared" ca="1" si="1204"/>
        <v>7.4128689524881385E-4</v>
      </c>
      <c r="AN2244" s="12">
        <f t="shared" ca="1" si="1204"/>
        <v>3.5161463769073375E-4</v>
      </c>
      <c r="AO2244" s="12">
        <f t="shared" ca="1" si="1204"/>
        <v>1.5667660963295524E-4</v>
      </c>
      <c r="AP2244" s="12">
        <f t="shared" ca="1" si="1204"/>
        <v>6.5584011750357578E-5</v>
      </c>
      <c r="AQ2244" s="12">
        <f t="shared" ca="1" si="1204"/>
        <v>2.5789824530499165E-5</v>
      </c>
      <c r="AR2244" s="12">
        <f t="shared" ca="1" si="1204"/>
        <v>9.5269830088723709E-6</v>
      </c>
      <c r="AS2244" s="12">
        <f t="shared" ca="1" si="1204"/>
        <v>3.3061228632133803E-6</v>
      </c>
      <c r="AT2244" s="12">
        <f t="shared" ca="1" si="1204"/>
        <v>1.0778024887077392E-6</v>
      </c>
      <c r="AU2244" s="12">
        <f t="shared" ca="1" si="1204"/>
        <v>3.300775370839387E-7</v>
      </c>
      <c r="AV2244" s="12">
        <f t="shared" ca="1" si="1204"/>
        <v>9.4961890727796078E-8</v>
      </c>
      <c r="AX2244" s="13">
        <f t="shared" si="1169"/>
        <v>0.18630575139088035</v>
      </c>
    </row>
    <row r="2245" spans="1:52" x14ac:dyDescent="0.2">
      <c r="A2245" t="s">
        <v>268</v>
      </c>
    </row>
    <row r="2246" spans="1:52" x14ac:dyDescent="0.2">
      <c r="A2246" t="s">
        <v>17</v>
      </c>
      <c r="H2246" s="14">
        <f t="shared" ref="H2246:Q2247" ca="1" si="1205">SUMIF($B$146:$B$372,$A2246,H$2018:H$2244)</f>
        <v>2.6447746041719008E-3</v>
      </c>
      <c r="I2246" s="14">
        <f t="shared" ca="1" si="1205"/>
        <v>4.4026765519596467E-3</v>
      </c>
      <c r="J2246" s="14">
        <f t="shared" ca="1" si="1205"/>
        <v>7.1250472955660402E-3</v>
      </c>
      <c r="K2246" s="14">
        <f t="shared" ca="1" si="1205"/>
        <v>1.144620124615869E-2</v>
      </c>
      <c r="L2246" s="14">
        <f t="shared" ca="1" si="1205"/>
        <v>1.8703231092559985E-2</v>
      </c>
      <c r="M2246" s="14">
        <f t="shared" ca="1" si="1205"/>
        <v>3.1676275526202884E-2</v>
      </c>
      <c r="N2246" s="14">
        <f t="shared" ca="1" si="1205"/>
        <v>5.575968292340578E-2</v>
      </c>
      <c r="O2246" s="14">
        <f t="shared" ca="1" si="1205"/>
        <v>0.10050171584447085</v>
      </c>
      <c r="P2246" s="14">
        <f t="shared" ca="1" si="1205"/>
        <v>0.18114866129196916</v>
      </c>
      <c r="Q2246" s="14">
        <f t="shared" ca="1" si="1205"/>
        <v>0.31940741927025124</v>
      </c>
      <c r="R2246" s="14">
        <f t="shared" ref="R2246:AA2247" ca="1" si="1206">SUMIF($B$146:$B$372,$A2246,R$2018:R$2244)</f>
        <v>0.54226210498550198</v>
      </c>
      <c r="S2246" s="14">
        <f t="shared" ca="1" si="1206"/>
        <v>0.87765380561320638</v>
      </c>
      <c r="T2246" s="14">
        <f t="shared" ca="1" si="1206"/>
        <v>1.3465066876291465</v>
      </c>
      <c r="U2246" s="14">
        <f t="shared" ca="1" si="1206"/>
        <v>1.9520957361469222</v>
      </c>
      <c r="V2246" s="14">
        <f t="shared" ca="1" si="1206"/>
        <v>2.6697388331400411</v>
      </c>
      <c r="W2246" s="14">
        <f t="shared" ca="1" si="1206"/>
        <v>3.4413068287739961</v>
      </c>
      <c r="X2246" s="14">
        <f t="shared" ca="1" si="1206"/>
        <v>4.1788820823972035</v>
      </c>
      <c r="Y2246" s="14">
        <f t="shared" ca="1" si="1206"/>
        <v>4.7793655874246399</v>
      </c>
      <c r="Z2246" s="14">
        <f t="shared" ca="1" si="1206"/>
        <v>5.1474834636465667</v>
      </c>
      <c r="AA2246" s="14">
        <f t="shared" ca="1" si="1206"/>
        <v>5.2203651719764954</v>
      </c>
      <c r="AB2246" s="14">
        <f t="shared" ref="AB2246:AK2247" ca="1" si="1207">SUMIF($B$146:$B$372,$A2246,AB$2018:AB$2244)</f>
        <v>4.985026199685608</v>
      </c>
      <c r="AC2246" s="14">
        <f t="shared" ca="1" si="1207"/>
        <v>4.4820868590715701</v>
      </c>
      <c r="AD2246" s="14">
        <f t="shared" ca="1" si="1207"/>
        <v>3.7942662846637543</v>
      </c>
      <c r="AE2246" s="14">
        <f t="shared" ca="1" si="1207"/>
        <v>3.0241243230531425</v>
      </c>
      <c r="AF2246" s="14">
        <f t="shared" ca="1" si="1207"/>
        <v>2.2692672669559713</v>
      </c>
      <c r="AG2246" s="14">
        <f t="shared" ca="1" si="1207"/>
        <v>1.603155384568961</v>
      </c>
      <c r="AH2246" s="14">
        <f t="shared" ca="1" si="1207"/>
        <v>1.0662501371727857</v>
      </c>
      <c r="AI2246" s="14">
        <f t="shared" ca="1" si="1207"/>
        <v>0.66761391190328268</v>
      </c>
      <c r="AJ2246" s="14">
        <f t="shared" ca="1" si="1207"/>
        <v>0.39351700306085324</v>
      </c>
      <c r="AK2246" s="14">
        <f t="shared" ca="1" si="1207"/>
        <v>0.21835460611680602</v>
      </c>
      <c r="AL2246" s="14">
        <f t="shared" ref="AL2246:AV2247" ca="1" si="1208">SUMIF($B$146:$B$372,$A2246,AL$2018:AL$2244)</f>
        <v>0.11405406137453332</v>
      </c>
      <c r="AM2246" s="14">
        <f t="shared" ca="1" si="1208"/>
        <v>5.6078647520368285E-2</v>
      </c>
      <c r="AN2246" s="14">
        <f t="shared" ca="1" si="1208"/>
        <v>2.5954440187615904E-2</v>
      </c>
      <c r="AO2246" s="14">
        <f t="shared" ca="1" si="1208"/>
        <v>1.1306870240412716E-2</v>
      </c>
      <c r="AP2246" s="14">
        <f t="shared" ca="1" si="1208"/>
        <v>4.6363841590117468E-3</v>
      </c>
      <c r="AQ2246" s="14">
        <f t="shared" ca="1" si="1208"/>
        <v>1.7894225200953922E-3</v>
      </c>
      <c r="AR2246" s="14">
        <f t="shared" ca="1" si="1208"/>
        <v>6.5003061822535059E-4</v>
      </c>
      <c r="AS2246" s="14">
        <f t="shared" ca="1" si="1208"/>
        <v>2.2224603922878157E-4</v>
      </c>
      <c r="AT2246" s="14">
        <f t="shared" ca="1" si="1208"/>
        <v>7.1516549912918124E-5</v>
      </c>
      <c r="AU2246" s="14">
        <f t="shared" ca="1" si="1208"/>
        <v>2.1659367540863752E-5</v>
      </c>
      <c r="AV2246" s="14">
        <f t="shared" ca="1" si="1208"/>
        <v>6.1737309671452247E-6</v>
      </c>
      <c r="AY2246" s="15">
        <f t="shared" ref="AY2246:AY2254" ca="1" si="1209">SUM(H2246:AV2246)</f>
        <v>53.606929415941089</v>
      </c>
      <c r="AZ2246" s="9" t="str">
        <f t="shared" ref="AZ2246:AZ2254" si="1210">A2246</f>
        <v>SSA</v>
      </c>
    </row>
    <row r="2247" spans="1:52" x14ac:dyDescent="0.2">
      <c r="A2247" t="s">
        <v>12</v>
      </c>
      <c r="H2247" s="14">
        <f t="shared" ca="1" si="1205"/>
        <v>2.9274584214014087E-6</v>
      </c>
      <c r="I2247" s="14">
        <f t="shared" ca="1" si="1205"/>
        <v>9.7934198786744225E-6</v>
      </c>
      <c r="J2247" s="14">
        <f t="shared" ca="1" si="1205"/>
        <v>3.0853913271697786E-5</v>
      </c>
      <c r="K2247" s="14">
        <f t="shared" ca="1" si="1205"/>
        <v>9.1550416225274979E-5</v>
      </c>
      <c r="L2247" s="14">
        <f t="shared" ca="1" si="1205"/>
        <v>2.5587332458989066E-4</v>
      </c>
      <c r="M2247" s="14">
        <f t="shared" ca="1" si="1205"/>
        <v>6.7366318913176528E-4</v>
      </c>
      <c r="N2247" s="14">
        <f t="shared" ca="1" si="1205"/>
        <v>1.670897827170319E-3</v>
      </c>
      <c r="O2247" s="14">
        <f t="shared" ca="1" si="1205"/>
        <v>3.9046281916205339E-3</v>
      </c>
      <c r="P2247" s="14">
        <f t="shared" ca="1" si="1205"/>
        <v>8.5973099846924292E-3</v>
      </c>
      <c r="Q2247" s="14">
        <f t="shared" ca="1" si="1205"/>
        <v>1.7837158487988395E-2</v>
      </c>
      <c r="R2247" s="14">
        <f t="shared" ca="1" si="1206"/>
        <v>3.4873256002135741E-2</v>
      </c>
      <c r="S2247" s="14">
        <f t="shared" ca="1" si="1206"/>
        <v>6.4251458364233557E-2</v>
      </c>
      <c r="T2247" s="14">
        <f t="shared" ca="1" si="1206"/>
        <v>0.11156126185823159</v>
      </c>
      <c r="U2247" s="14">
        <f t="shared" ca="1" si="1206"/>
        <v>0.1825561581008584</v>
      </c>
      <c r="V2247" s="14">
        <f t="shared" ca="1" si="1206"/>
        <v>0.28154092184375817</v>
      </c>
      <c r="W2247" s="14">
        <f t="shared" ca="1" si="1206"/>
        <v>0.4092180633148238</v>
      </c>
      <c r="X2247" s="14">
        <f t="shared" ca="1" si="1206"/>
        <v>0.56058293734058784</v>
      </c>
      <c r="Y2247" s="14">
        <f t="shared" ca="1" si="1206"/>
        <v>0.72376601067539847</v>
      </c>
      <c r="Z2247" s="14">
        <f t="shared" ca="1" si="1206"/>
        <v>0.88070318347915089</v>
      </c>
      <c r="AA2247" s="14">
        <f t="shared" ca="1" si="1206"/>
        <v>1.010026940016904</v>
      </c>
      <c r="AB2247" s="14">
        <f t="shared" ca="1" si="1207"/>
        <v>1.0917095744881546</v>
      </c>
      <c r="AC2247" s="14">
        <f t="shared" ca="1" si="1207"/>
        <v>1.1121193913926439</v>
      </c>
      <c r="AD2247" s="14">
        <f t="shared" ca="1" si="1207"/>
        <v>1.0677427041263332</v>
      </c>
      <c r="AE2247" s="14">
        <f t="shared" ca="1" si="1207"/>
        <v>0.96617482637878394</v>
      </c>
      <c r="AF2247" s="14">
        <f t="shared" ca="1" si="1207"/>
        <v>0.82399536802058559</v>
      </c>
      <c r="AG2247" s="14">
        <f t="shared" ca="1" si="1207"/>
        <v>0.66234404578302042</v>
      </c>
      <c r="AH2247" s="14">
        <f t="shared" ca="1" si="1207"/>
        <v>0.50181858624215059</v>
      </c>
      <c r="AI2247" s="14">
        <f t="shared" ca="1" si="1207"/>
        <v>0.3583717258590961</v>
      </c>
      <c r="AJ2247" s="14">
        <f t="shared" ca="1" si="1207"/>
        <v>0.24125152192241292</v>
      </c>
      <c r="AK2247" s="14">
        <f t="shared" ca="1" si="1207"/>
        <v>0.15310429704608416</v>
      </c>
      <c r="AL2247" s="14">
        <f t="shared" ca="1" si="1208"/>
        <v>9.1605989469387833E-2</v>
      </c>
      <c r="AM2247" s="14">
        <f t="shared" ca="1" si="1208"/>
        <v>5.1680215265189053E-2</v>
      </c>
      <c r="AN2247" s="14">
        <f t="shared" ca="1" si="1208"/>
        <v>2.7494128990926268E-2</v>
      </c>
      <c r="AO2247" s="14">
        <f t="shared" ca="1" si="1208"/>
        <v>1.379520513527231E-2</v>
      </c>
      <c r="AP2247" s="14">
        <f t="shared" ca="1" si="1208"/>
        <v>6.5290748190866572E-3</v>
      </c>
      <c r="AQ2247" s="14">
        <f t="shared" ca="1" si="1208"/>
        <v>2.915261811158342E-3</v>
      </c>
      <c r="AR2247" s="14">
        <f t="shared" ca="1" si="1208"/>
        <v>1.2282199732136147E-3</v>
      </c>
      <c r="AS2247" s="14">
        <f t="shared" ca="1" si="1208"/>
        <v>4.8833640364697275E-4</v>
      </c>
      <c r="AT2247" s="14">
        <f t="shared" ca="1" si="1208"/>
        <v>1.8326417207035334E-4</v>
      </c>
      <c r="AU2247" s="14">
        <f t="shared" ca="1" si="1208"/>
        <v>6.492620524381597E-5</v>
      </c>
      <c r="AV2247" s="14">
        <f t="shared" ca="1" si="1208"/>
        <v>2.171749934966069E-5</v>
      </c>
      <c r="AY2247" s="15">
        <f t="shared" ca="1" si="1209"/>
        <v>11.466793228212886</v>
      </c>
      <c r="AZ2247" s="9" t="str">
        <f t="shared" si="1210"/>
        <v>NAW</v>
      </c>
    </row>
    <row r="2248" spans="1:52" x14ac:dyDescent="0.2">
      <c r="A2248" t="s">
        <v>269</v>
      </c>
      <c r="H2248" s="18">
        <f t="shared" ref="H2248:AV2248" ca="1" si="1211">SUMIF($B$146:$B$372,"CSA",H2018:H2244)-H2249</f>
        <v>1.9745377029909604E-6</v>
      </c>
      <c r="I2248" s="18">
        <f t="shared" ca="1" si="1211"/>
        <v>6.8583459027776947E-6</v>
      </c>
      <c r="J2248" s="18">
        <f t="shared" ca="1" si="1211"/>
        <v>2.2391998195094445E-5</v>
      </c>
      <c r="K2248" s="18">
        <f t="shared" ca="1" si="1211"/>
        <v>6.8722929704047347E-5</v>
      </c>
      <c r="L2248" s="18">
        <f t="shared" ca="1" si="1211"/>
        <v>1.9827272424683724E-4</v>
      </c>
      <c r="M2248" s="18">
        <f t="shared" ca="1" si="1211"/>
        <v>5.3776850449934344E-4</v>
      </c>
      <c r="N2248" s="18">
        <f t="shared" ca="1" si="1211"/>
        <v>1.3712575396208275E-3</v>
      </c>
      <c r="O2248" s="18">
        <f t="shared" ca="1" si="1211"/>
        <v>3.2874258135113027E-3</v>
      </c>
      <c r="P2248" s="18">
        <f t="shared" ca="1" si="1211"/>
        <v>7.4102041890073481E-3</v>
      </c>
      <c r="Q2248" s="18">
        <f t="shared" ca="1" si="1211"/>
        <v>1.570608620385686E-2</v>
      </c>
      <c r="R2248" s="18">
        <f t="shared" ca="1" si="1211"/>
        <v>3.1303888289873148E-2</v>
      </c>
      <c r="S2248" s="18">
        <f t="shared" ca="1" si="1211"/>
        <v>5.8674989545940276E-2</v>
      </c>
      <c r="T2248" s="18">
        <f t="shared" ca="1" si="1211"/>
        <v>0.10343501346720413</v>
      </c>
      <c r="U2248" s="18">
        <f t="shared" ca="1" si="1211"/>
        <v>0.17150681331429565</v>
      </c>
      <c r="V2248" s="18">
        <f t="shared" ca="1" si="1211"/>
        <v>0.26750911380452819</v>
      </c>
      <c r="W2248" s="18">
        <f t="shared" ca="1" si="1211"/>
        <v>0.39254450585743217</v>
      </c>
      <c r="X2248" s="18">
        <f t="shared" ca="1" si="1211"/>
        <v>0.54198668009661133</v>
      </c>
      <c r="Y2248" s="18">
        <f t="shared" ca="1" si="1211"/>
        <v>0.70420929400785748</v>
      </c>
      <c r="Z2248" s="18">
        <f t="shared" ca="1" si="1211"/>
        <v>0.86119511846704033</v>
      </c>
      <c r="AA2248" s="18">
        <f t="shared" ca="1" si="1211"/>
        <v>0.99145307454613851</v>
      </c>
      <c r="AB2248" s="18">
        <f t="shared" ca="1" si="1211"/>
        <v>1.0747576711763271</v>
      </c>
      <c r="AC2248" s="18">
        <f t="shared" ca="1" si="1211"/>
        <v>1.0973087009686964</v>
      </c>
      <c r="AD2248" s="18">
        <f t="shared" ca="1" si="1211"/>
        <v>1.0554962171861579</v>
      </c>
      <c r="AE2248" s="18">
        <f t="shared" ca="1" si="1211"/>
        <v>0.95685066344067593</v>
      </c>
      <c r="AF2248" s="18">
        <f t="shared" ca="1" si="1211"/>
        <v>0.81783259755535243</v>
      </c>
      <c r="AG2248" s="18">
        <f t="shared" ca="1" si="1211"/>
        <v>0.65935057616620085</v>
      </c>
      <c r="AH2248" s="18">
        <f t="shared" ca="1" si="1211"/>
        <v>0.50168034508770842</v>
      </c>
      <c r="AI2248" s="18">
        <f t="shared" ca="1" si="1211"/>
        <v>0.36045661653877292</v>
      </c>
      <c r="AJ2248" s="18">
        <f t="shared" ca="1" si="1211"/>
        <v>0.24472603450750469</v>
      </c>
      <c r="AK2248" s="18">
        <f t="shared" ca="1" si="1211"/>
        <v>0.15711664408111786</v>
      </c>
      <c r="AL2248" s="18">
        <f t="shared" ca="1" si="1211"/>
        <v>9.5458696062058729E-2</v>
      </c>
      <c r="AM2248" s="18">
        <f t="shared" ca="1" si="1211"/>
        <v>5.4930211505016938E-2</v>
      </c>
      <c r="AN2248" s="18">
        <f t="shared" ca="1" si="1211"/>
        <v>2.9961505495296942E-2</v>
      </c>
      <c r="AO2248" s="18">
        <f t="shared" ca="1" si="1211"/>
        <v>1.5502942582048512E-2</v>
      </c>
      <c r="AP2248" s="18">
        <f t="shared" ca="1" si="1211"/>
        <v>7.6150611275839167E-3</v>
      </c>
      <c r="AQ2248" s="18">
        <f t="shared" ca="1" si="1211"/>
        <v>3.5530494940598776E-3</v>
      </c>
      <c r="AR2248" s="18">
        <f t="shared" ca="1" si="1211"/>
        <v>1.5753892716220915E-3</v>
      </c>
      <c r="AS2248" s="18">
        <f t="shared" ca="1" si="1211"/>
        <v>6.639542628853447E-4</v>
      </c>
      <c r="AT2248" s="18">
        <f t="shared" ca="1" si="1211"/>
        <v>2.6598795789440103E-4</v>
      </c>
      <c r="AU2248" s="18">
        <f t="shared" ca="1" si="1211"/>
        <v>1.0126791980628091E-4</v>
      </c>
      <c r="AV2248" s="18">
        <f t="shared" ca="1" si="1211"/>
        <v>3.6625938169002834E-5</v>
      </c>
      <c r="AY2248" s="15">
        <f t="shared" ca="1" si="1209"/>
        <v>11.287670212508122</v>
      </c>
      <c r="AZ2248" s="9" t="str">
        <f t="shared" si="1210"/>
        <v>CSA no India</v>
      </c>
    </row>
    <row r="2249" spans="1:52" x14ac:dyDescent="0.2">
      <c r="A2249" t="s">
        <v>108</v>
      </c>
      <c r="H2249" s="18">
        <f ca="1">SUMIF($A2018:$A2244,$A2249,H2018:H2244)</f>
        <v>2.057444038509394E-6</v>
      </c>
      <c r="I2249" s="18">
        <f t="shared" ref="I2249:AV2249" ca="1" si="1212">SUMIF($A2018:$A2244,$A2249,I2018:I2244)</f>
        <v>7.3615164301459627E-6</v>
      </c>
      <c r="J2249" s="18">
        <f t="shared" ca="1" si="1212"/>
        <v>2.4743614161005134E-5</v>
      </c>
      <c r="K2249" s="18">
        <f t="shared" ca="1" si="1212"/>
        <v>7.8129596055033154E-5</v>
      </c>
      <c r="L2249" s="18">
        <f t="shared" ca="1" si="1212"/>
        <v>2.3175260145205016E-4</v>
      </c>
      <c r="M2249" s="18">
        <f t="shared" ca="1" si="1212"/>
        <v>6.4578841775466203E-4</v>
      </c>
      <c r="N2249" s="18">
        <f t="shared" ca="1" si="1212"/>
        <v>1.6904895106396836E-3</v>
      </c>
      <c r="O2249" s="18">
        <f t="shared" ca="1" si="1212"/>
        <v>4.15710796614829E-3</v>
      </c>
      <c r="P2249" s="18">
        <f t="shared" ca="1" si="1212"/>
        <v>9.6034376783400502E-3</v>
      </c>
      <c r="Q2249" s="18">
        <f t="shared" ca="1" si="1212"/>
        <v>2.0841008738490572E-2</v>
      </c>
      <c r="R2249" s="18">
        <f t="shared" ca="1" si="1212"/>
        <v>4.2488103261084424E-2</v>
      </c>
      <c r="S2249" s="18">
        <f t="shared" ca="1" si="1212"/>
        <v>8.1371542185340595E-2</v>
      </c>
      <c r="T2249" s="18">
        <f t="shared" ca="1" si="1212"/>
        <v>0.14639773075267007</v>
      </c>
      <c r="U2249" s="18">
        <f t="shared" ca="1" si="1212"/>
        <v>0.24743021802681595</v>
      </c>
      <c r="V2249" s="18">
        <f t="shared" ca="1" si="1212"/>
        <v>0.39285087569104998</v>
      </c>
      <c r="W2249" s="18">
        <f t="shared" ca="1" si="1212"/>
        <v>0.58594831292988714</v>
      </c>
      <c r="X2249" s="18">
        <f t="shared" ca="1" si="1212"/>
        <v>0.82100818282221488</v>
      </c>
      <c r="Y2249" s="18">
        <f t="shared" ca="1" si="1212"/>
        <v>1.0806679164323474</v>
      </c>
      <c r="Z2249" s="18">
        <f t="shared" ca="1" si="1212"/>
        <v>1.3362681752189574</v>
      </c>
      <c r="AA2249" s="18">
        <f t="shared" ca="1" si="1212"/>
        <v>1.5522139687626941</v>
      </c>
      <c r="AB2249" s="18">
        <f t="shared" ca="1" si="1212"/>
        <v>1.6938156626879179</v>
      </c>
      <c r="AC2249" s="18">
        <f t="shared" ca="1" si="1212"/>
        <v>1.736350099869199</v>
      </c>
      <c r="AD2249" s="18">
        <f t="shared" ca="1" si="1212"/>
        <v>1.6721107661087078</v>
      </c>
      <c r="AE2249" s="18">
        <f t="shared" ca="1" si="1212"/>
        <v>1.5126880805137328</v>
      </c>
      <c r="AF2249" s="18">
        <f t="shared" ca="1" si="1212"/>
        <v>1.2855539921658945</v>
      </c>
      <c r="AG2249" s="18">
        <f t="shared" ca="1" si="1212"/>
        <v>1.0263319593596749</v>
      </c>
      <c r="AH2249" s="18">
        <f t="shared" ca="1" si="1212"/>
        <v>0.76973631976596202</v>
      </c>
      <c r="AI2249" s="18">
        <f t="shared" ca="1" si="1212"/>
        <v>0.5423163529210846</v>
      </c>
      <c r="AJ2249" s="18">
        <f t="shared" ca="1" si="1212"/>
        <v>0.35893847750374791</v>
      </c>
      <c r="AK2249" s="18">
        <f t="shared" ca="1" si="1212"/>
        <v>0.22317416949708985</v>
      </c>
      <c r="AL2249" s="18">
        <f t="shared" ca="1" si="1212"/>
        <v>0.13035402125197776</v>
      </c>
      <c r="AM2249" s="18">
        <f t="shared" ca="1" si="1212"/>
        <v>7.1525603989847322E-2</v>
      </c>
      <c r="AN2249" s="18">
        <f t="shared" ca="1" si="1212"/>
        <v>3.6868479693806813E-2</v>
      </c>
      <c r="AO2249" s="18">
        <f t="shared" ca="1" si="1212"/>
        <v>1.7852766299250228E-2</v>
      </c>
      <c r="AP2249" s="18">
        <f t="shared" ca="1" si="1212"/>
        <v>8.1210541304611809E-3</v>
      </c>
      <c r="AQ2249" s="18">
        <f t="shared" ca="1" si="1212"/>
        <v>3.470370840029565E-3</v>
      </c>
      <c r="AR2249" s="18">
        <f t="shared" ca="1" si="1212"/>
        <v>1.393143845235814E-3</v>
      </c>
      <c r="AS2249" s="18">
        <f t="shared" ca="1" si="1212"/>
        <v>5.2537890451680245E-4</v>
      </c>
      <c r="AT2249" s="18">
        <f t="shared" ca="1" si="1212"/>
        <v>1.8612550774295509E-4</v>
      </c>
      <c r="AU2249" s="18">
        <f t="shared" ca="1" si="1212"/>
        <v>6.1943502076770363E-5</v>
      </c>
      <c r="AV2249" s="18">
        <f t="shared" ca="1" si="1212"/>
        <v>1.9366101776082107E-5</v>
      </c>
      <c r="AY2249" s="15">
        <f t="shared" ca="1" si="1209"/>
        <v>17.415321037626303</v>
      </c>
      <c r="AZ2249" s="9" t="str">
        <f t="shared" si="1210"/>
        <v>India</v>
      </c>
    </row>
    <row r="2250" spans="1:52" x14ac:dyDescent="0.2">
      <c r="A2250" t="s">
        <v>271</v>
      </c>
      <c r="H2250" s="18">
        <f t="shared" ref="H2250:AV2250" ca="1" si="1213">SUMIF($B$146:$B$372,"ESA",H2018:H2244)-H2251</f>
        <v>6.2350886547697231E-7</v>
      </c>
      <c r="I2250" s="18">
        <f t="shared" ca="1" si="1213"/>
        <v>2.2398104772604702E-6</v>
      </c>
      <c r="J2250" s="18">
        <f t="shared" ca="1" si="1213"/>
        <v>7.5706132329942605E-6</v>
      </c>
      <c r="K2250" s="18">
        <f t="shared" ca="1" si="1213"/>
        <v>2.4078603811082878E-5</v>
      </c>
      <c r="L2250" s="18">
        <f t="shared" ca="1" si="1213"/>
        <v>7.2068127104864016E-5</v>
      </c>
      <c r="M2250" s="18">
        <f t="shared" ca="1" si="1213"/>
        <v>2.0300210413965857E-4</v>
      </c>
      <c r="N2250" s="18">
        <f t="shared" ca="1" si="1213"/>
        <v>5.381953541986834E-4</v>
      </c>
      <c r="O2250" s="18">
        <f t="shared" ca="1" si="1213"/>
        <v>1.3430803839486599E-3</v>
      </c>
      <c r="P2250" s="18">
        <f t="shared" ca="1" si="1213"/>
        <v>3.1552373214336718E-3</v>
      </c>
      <c r="Q2250" s="18">
        <f t="shared" ca="1" si="1213"/>
        <v>6.9788070086521034E-3</v>
      </c>
      <c r="R2250" s="18">
        <f t="shared" ca="1" si="1213"/>
        <v>1.4534759175961386E-2</v>
      </c>
      <c r="S2250" s="18">
        <f t="shared" ca="1" si="1213"/>
        <v>2.8508809489884879E-2</v>
      </c>
      <c r="T2250" s="18">
        <f t="shared" ca="1" si="1213"/>
        <v>5.2671117414647306E-2</v>
      </c>
      <c r="U2250" s="18">
        <f t="shared" ca="1" si="1213"/>
        <v>9.1680792664947788E-2</v>
      </c>
      <c r="V2250" s="18">
        <f t="shared" ca="1" si="1213"/>
        <v>0.15038396461723119</v>
      </c>
      <c r="W2250" s="18">
        <f t="shared" ca="1" si="1213"/>
        <v>0.23252209632914334</v>
      </c>
      <c r="X2250" s="18">
        <f t="shared" ca="1" si="1213"/>
        <v>0.33900677487808362</v>
      </c>
      <c r="Y2250" s="18">
        <f t="shared" ca="1" si="1213"/>
        <v>0.46622771285368886</v>
      </c>
      <c r="Z2250" s="18">
        <f t="shared" ca="1" si="1213"/>
        <v>0.60509260946637444</v>
      </c>
      <c r="AA2250" s="18">
        <f t="shared" ca="1" si="1213"/>
        <v>0.74147101540456195</v>
      </c>
      <c r="AB2250" s="18">
        <f t="shared" ca="1" si="1213"/>
        <v>0.85833390045448132</v>
      </c>
      <c r="AC2250" s="18">
        <f t="shared" ca="1" si="1213"/>
        <v>0.93923703080750087</v>
      </c>
      <c r="AD2250" s="18">
        <f t="shared" ca="1" si="1213"/>
        <v>0.97216786428049407</v>
      </c>
      <c r="AE2250" s="18">
        <f t="shared" ca="1" si="1213"/>
        <v>0.95249476444659908</v>
      </c>
      <c r="AF2250" s="18">
        <f t="shared" ca="1" si="1213"/>
        <v>0.88400991839069443</v>
      </c>
      <c r="AG2250" s="18">
        <f t="shared" ca="1" si="1213"/>
        <v>0.7777523741183745</v>
      </c>
      <c r="AH2250" s="18">
        <f t="shared" ca="1" si="1213"/>
        <v>0.6491069031750536</v>
      </c>
      <c r="AI2250" s="18">
        <f t="shared" ca="1" si="1213"/>
        <v>0.51422285109292998</v>
      </c>
      <c r="AJ2250" s="18">
        <f t="shared" ca="1" si="1213"/>
        <v>0.38687297863360193</v>
      </c>
      <c r="AK2250" s="18">
        <f t="shared" ca="1" si="1213"/>
        <v>0.27651943590034866</v>
      </c>
      <c r="AL2250" s="18">
        <f t="shared" ca="1" si="1213"/>
        <v>0.18780460108052827</v>
      </c>
      <c r="AM2250" s="18">
        <f t="shared" ca="1" si="1213"/>
        <v>0.12120229172265093</v>
      </c>
      <c r="AN2250" s="18">
        <f t="shared" ca="1" si="1213"/>
        <v>7.4311660313041872E-2</v>
      </c>
      <c r="AO2250" s="18">
        <f t="shared" ca="1" si="1213"/>
        <v>4.3269731879167064E-2</v>
      </c>
      <c r="AP2250" s="18">
        <f t="shared" ca="1" si="1213"/>
        <v>2.3914701592024377E-2</v>
      </c>
      <c r="AQ2250" s="18">
        <f t="shared" ca="1" si="1213"/>
        <v>1.2537734923109424E-2</v>
      </c>
      <c r="AR2250" s="18">
        <f t="shared" ca="1" si="1213"/>
        <v>6.230605248043029E-3</v>
      </c>
      <c r="AS2250" s="18">
        <f t="shared" ca="1" si="1213"/>
        <v>2.9326640396779872E-3</v>
      </c>
      <c r="AT2250" s="18">
        <f t="shared" ca="1" si="1213"/>
        <v>1.3063939750275564E-3</v>
      </c>
      <c r="AU2250" s="18">
        <f t="shared" ca="1" si="1213"/>
        <v>5.5034089161878983E-4</v>
      </c>
      <c r="AV2250" s="18">
        <f t="shared" ca="1" si="1213"/>
        <v>2.1908740861920675E-4</v>
      </c>
      <c r="AY2250" s="15">
        <f t="shared" ca="1" si="1209"/>
        <v>10.419422389503975</v>
      </c>
      <c r="AZ2250" s="9" t="str">
        <f t="shared" si="1210"/>
        <v>ESA no China</v>
      </c>
    </row>
    <row r="2251" spans="1:52" x14ac:dyDescent="0.2">
      <c r="A2251" t="s">
        <v>55</v>
      </c>
      <c r="H2251" s="18">
        <f ca="1">SUMIF($A2018:$A2244,$A2251,H2018:H2244)</f>
        <v>2.233304179574431E-8</v>
      </c>
      <c r="I2251" s="18">
        <f t="shared" ref="I2251:AV2251" ca="1" si="1214">SUMIF($A2018:$A2244,$A2251,I2018:I2244)</f>
        <v>9.6078615146548865E-8</v>
      </c>
      <c r="J2251" s="18">
        <f t="shared" ca="1" si="1214"/>
        <v>3.8829534617136584E-7</v>
      </c>
      <c r="K2251" s="18">
        <f t="shared" ca="1" si="1214"/>
        <v>1.4741926145424091E-6</v>
      </c>
      <c r="L2251" s="18">
        <f t="shared" ca="1" si="1214"/>
        <v>5.2577855886649646E-6</v>
      </c>
      <c r="M2251" s="18">
        <f t="shared" ca="1" si="1214"/>
        <v>1.7616032673945887E-5</v>
      </c>
      <c r="N2251" s="18">
        <f t="shared" ca="1" si="1214"/>
        <v>5.5445963851397535E-5</v>
      </c>
      <c r="O2251" s="18">
        <f t="shared" ca="1" si="1214"/>
        <v>1.6394129551718987E-4</v>
      </c>
      <c r="P2251" s="18">
        <f t="shared" ca="1" si="1214"/>
        <v>4.5536891698551117E-4</v>
      </c>
      <c r="Q2251" s="18">
        <f t="shared" ca="1" si="1214"/>
        <v>1.1882149101872708E-3</v>
      </c>
      <c r="R2251" s="18">
        <f t="shared" ca="1" si="1214"/>
        <v>2.9126158438623441E-3</v>
      </c>
      <c r="S2251" s="18">
        <f t="shared" ca="1" si="1214"/>
        <v>6.7069954600769161E-3</v>
      </c>
      <c r="T2251" s="18">
        <f t="shared" ca="1" si="1214"/>
        <v>1.4508730441202867E-2</v>
      </c>
      <c r="U2251" s="18">
        <f t="shared" ca="1" si="1214"/>
        <v>2.9484068158544558E-2</v>
      </c>
      <c r="V2251" s="18">
        <f t="shared" ca="1" si="1214"/>
        <v>5.6286208600358066E-2</v>
      </c>
      <c r="W2251" s="18">
        <f t="shared" ca="1" si="1214"/>
        <v>0.10094229630396197</v>
      </c>
      <c r="X2251" s="18">
        <f t="shared" ca="1" si="1214"/>
        <v>0.17005952405365554</v>
      </c>
      <c r="Y2251" s="18">
        <f t="shared" ca="1" si="1214"/>
        <v>0.26914439088006586</v>
      </c>
      <c r="Z2251" s="18">
        <f t="shared" ca="1" si="1214"/>
        <v>0.40015320731805293</v>
      </c>
      <c r="AA2251" s="18">
        <f t="shared" ca="1" si="1214"/>
        <v>0.55888681749366353</v>
      </c>
      <c r="AB2251" s="18">
        <f t="shared" ca="1" si="1214"/>
        <v>0.73329381961509277</v>
      </c>
      <c r="AC2251" s="18">
        <f t="shared" ca="1" si="1214"/>
        <v>0.90383421608711378</v>
      </c>
      <c r="AD2251" s="18">
        <f t="shared" ca="1" si="1214"/>
        <v>1.0465407094436743</v>
      </c>
      <c r="AE2251" s="18">
        <f t="shared" ca="1" si="1214"/>
        <v>1.1383611611044064</v>
      </c>
      <c r="AF2251" s="18">
        <f t="shared" ca="1" si="1214"/>
        <v>1.1632166451978354</v>
      </c>
      <c r="AG2251" s="18">
        <f t="shared" ca="1" si="1214"/>
        <v>1.1166003026436291</v>
      </c>
      <c r="AH2251" s="18">
        <f t="shared" ca="1" si="1214"/>
        <v>1.0069118899497553</v>
      </c>
      <c r="AI2251" s="18">
        <f t="shared" ca="1" si="1214"/>
        <v>0.85298578166458061</v>
      </c>
      <c r="AJ2251" s="18">
        <f t="shared" ca="1" si="1214"/>
        <v>0.67881074737362368</v>
      </c>
      <c r="AK2251" s="18">
        <f t="shared" ca="1" si="1214"/>
        <v>0.50747216064681577</v>
      </c>
      <c r="AL2251" s="18">
        <f t="shared" ca="1" si="1214"/>
        <v>0.35639559683097671</v>
      </c>
      <c r="AM2251" s="18">
        <f t="shared" ca="1" si="1214"/>
        <v>0.23513053508045992</v>
      </c>
      <c r="AN2251" s="18">
        <f t="shared" ca="1" si="1214"/>
        <v>0.14572777343998686</v>
      </c>
      <c r="AO2251" s="18">
        <f t="shared" ca="1" si="1214"/>
        <v>8.4846165841483842E-2</v>
      </c>
      <c r="AP2251" s="18">
        <f t="shared" ca="1" si="1214"/>
        <v>4.6406488627996907E-2</v>
      </c>
      <c r="AQ2251" s="18">
        <f t="shared" ca="1" si="1214"/>
        <v>2.3844146989769104E-2</v>
      </c>
      <c r="AR2251" s="18">
        <f t="shared" ca="1" si="1214"/>
        <v>1.1509102745937751E-2</v>
      </c>
      <c r="AS2251" s="18">
        <f t="shared" ca="1" si="1214"/>
        <v>5.2186448076492952E-3</v>
      </c>
      <c r="AT2251" s="18">
        <f t="shared" ca="1" si="1214"/>
        <v>2.222954662867105E-3</v>
      </c>
      <c r="AU2251" s="18">
        <f t="shared" ca="1" si="1214"/>
        <v>8.8952890876187391E-4</v>
      </c>
      <c r="AV2251" s="18">
        <f t="shared" ca="1" si="1214"/>
        <v>3.3438448847580485E-4</v>
      </c>
      <c r="AY2251" s="15">
        <f t="shared" ca="1" si="1209"/>
        <v>11.671525436508759</v>
      </c>
      <c r="AZ2251" s="9" t="str">
        <f t="shared" si="1210"/>
        <v>China</v>
      </c>
    </row>
    <row r="2252" spans="1:52" x14ac:dyDescent="0.2">
      <c r="A2252" t="s">
        <v>14</v>
      </c>
      <c r="H2252" s="14">
        <f t="shared" ref="H2252:Q2254" ca="1" si="1215">SUMIF($B$146:$B$372,$A2252,H$2018:H$2244)</f>
        <v>1.6435477949549588E-8</v>
      </c>
      <c r="I2252" s="14">
        <f t="shared" ca="1" si="1215"/>
        <v>6.2177445418685515E-8</v>
      </c>
      <c r="J2252" s="14">
        <f t="shared" ca="1" si="1215"/>
        <v>2.2125404045882379E-7</v>
      </c>
      <c r="K2252" s="14">
        <f t="shared" ca="1" si="1215"/>
        <v>7.40649792301953E-7</v>
      </c>
      <c r="L2252" s="14">
        <f t="shared" ca="1" si="1215"/>
        <v>2.3326957281607803E-6</v>
      </c>
      <c r="M2252" s="14">
        <f t="shared" ca="1" si="1215"/>
        <v>6.9133962838950537E-6</v>
      </c>
      <c r="N2252" s="14">
        <f t="shared" ca="1" si="1215"/>
        <v>1.9283330662225226E-5</v>
      </c>
      <c r="O2252" s="14">
        <f t="shared" ca="1" si="1215"/>
        <v>5.0629432608982212E-5</v>
      </c>
      <c r="P2252" s="14">
        <f t="shared" ca="1" si="1215"/>
        <v>1.2515013484110633E-4</v>
      </c>
      <c r="Q2252" s="14">
        <f t="shared" ca="1" si="1215"/>
        <v>2.9130416296182496E-4</v>
      </c>
      <c r="R2252" s="14">
        <f t="shared" ref="R2252:AA2254" ca="1" si="1216">SUMIF($B$146:$B$372,$A2252,R$2018:R$2244)</f>
        <v>6.3860338708150981E-4</v>
      </c>
      <c r="S2252" s="14">
        <f t="shared" ca="1" si="1216"/>
        <v>1.3187670939541045E-3</v>
      </c>
      <c r="T2252" s="14">
        <f t="shared" ca="1" si="1216"/>
        <v>2.5659042657855155E-3</v>
      </c>
      <c r="U2252" s="14">
        <f t="shared" ca="1" si="1216"/>
        <v>4.7046771818950242E-3</v>
      </c>
      <c r="V2252" s="14">
        <f t="shared" ca="1" si="1216"/>
        <v>8.1304518638394465E-3</v>
      </c>
      <c r="W2252" s="14">
        <f t="shared" ca="1" si="1216"/>
        <v>1.3245507648904527E-2</v>
      </c>
      <c r="X2252" s="14">
        <f t="shared" ca="1" si="1216"/>
        <v>2.0345042259389334E-2</v>
      </c>
      <c r="Y2252" s="14">
        <f t="shared" ca="1" si="1216"/>
        <v>2.9467500534801551E-2</v>
      </c>
      <c r="Z2252" s="14">
        <f t="shared" ca="1" si="1216"/>
        <v>4.0250511606773509E-2</v>
      </c>
      <c r="AA2252" s="14">
        <f t="shared" ca="1" si="1216"/>
        <v>5.185375427187762E-2</v>
      </c>
      <c r="AB2252" s="14">
        <f t="shared" ref="AB2252:AK2254" ca="1" si="1217">SUMIF($B$146:$B$372,$A2252,AB$2018:AB$2244)</f>
        <v>6.3007821430993677E-2</v>
      </c>
      <c r="AC2252" s="14">
        <f t="shared" ca="1" si="1217"/>
        <v>7.2214701952182325E-2</v>
      </c>
      <c r="AD2252" s="14">
        <f t="shared" ca="1" si="1217"/>
        <v>7.8067707607721359E-2</v>
      </c>
      <c r="AE2252" s="14">
        <f t="shared" ca="1" si="1217"/>
        <v>7.9600531445684491E-2</v>
      </c>
      <c r="AF2252" s="14">
        <f t="shared" ca="1" si="1217"/>
        <v>7.6547350551218613E-2</v>
      </c>
      <c r="AG2252" s="14">
        <f t="shared" ca="1" si="1217"/>
        <v>6.9418085961509307E-2</v>
      </c>
      <c r="AH2252" s="14">
        <f t="shared" ca="1" si="1217"/>
        <v>5.9359592947336476E-2</v>
      </c>
      <c r="AI2252" s="14">
        <f t="shared" ca="1" si="1217"/>
        <v>4.7854515909208716E-2</v>
      </c>
      <c r="AJ2252" s="14">
        <f t="shared" ca="1" si="1217"/>
        <v>3.6366261119994379E-2</v>
      </c>
      <c r="AK2252" s="14">
        <f t="shared" ca="1" si="1217"/>
        <v>2.6046050152244402E-2</v>
      </c>
      <c r="AL2252" s="14">
        <f t="shared" ref="AL2252:AV2254" ca="1" si="1218">SUMIF($B$146:$B$372,$A2252,AL$2018:AL$2244)</f>
        <v>1.7578099993903723E-2</v>
      </c>
      <c r="AM2252" s="14">
        <f t="shared" ca="1" si="1218"/>
        <v>1.1176489804440134E-2</v>
      </c>
      <c r="AN2252" s="14">
        <f t="shared" ca="1" si="1218"/>
        <v>6.6935695452534664E-3</v>
      </c>
      <c r="AO2252" s="14">
        <f t="shared" ca="1" si="1218"/>
        <v>3.7752405784242053E-3</v>
      </c>
      <c r="AP2252" s="14">
        <f t="shared" ca="1" si="1218"/>
        <v>2.0048553625143244E-3</v>
      </c>
      <c r="AQ2252" s="14">
        <f t="shared" ca="1" si="1218"/>
        <v>1.0022879357535807E-3</v>
      </c>
      <c r="AR2252" s="14">
        <f t="shared" ca="1" si="1218"/>
        <v>4.7162377232732948E-4</v>
      </c>
      <c r="AS2252" s="14">
        <f t="shared" ca="1" si="1218"/>
        <v>2.0884259649229085E-4</v>
      </c>
      <c r="AT2252" s="14">
        <f t="shared" ca="1" si="1218"/>
        <v>8.7014851690196739E-5</v>
      </c>
      <c r="AU2252" s="14">
        <f t="shared" ca="1" si="1218"/>
        <v>3.4107802875721768E-5</v>
      </c>
      <c r="AV2252" s="14">
        <f t="shared" ca="1" si="1218"/>
        <v>1.2575923982947592E-5</v>
      </c>
      <c r="AY2252" s="15">
        <f t="shared" ca="1" si="1209"/>
        <v>0.8245447010298963</v>
      </c>
      <c r="AZ2252" s="9" t="str">
        <f t="shared" si="1210"/>
        <v>OCE</v>
      </c>
    </row>
    <row r="2253" spans="1:52" x14ac:dyDescent="0.2">
      <c r="A2253" t="s">
        <v>19</v>
      </c>
      <c r="H2253" s="14">
        <f t="shared" ca="1" si="1215"/>
        <v>4.4452964163201098E-7</v>
      </c>
      <c r="I2253" s="14">
        <f t="shared" ca="1" si="1215"/>
        <v>1.6074716970101796E-6</v>
      </c>
      <c r="J2253" s="14">
        <f t="shared" ca="1" si="1215"/>
        <v>5.4733958828702028E-6</v>
      </c>
      <c r="K2253" s="14">
        <f t="shared" ca="1" si="1215"/>
        <v>1.7548466470488005E-5</v>
      </c>
      <c r="L2253" s="14">
        <f t="shared" ca="1" si="1215"/>
        <v>5.2976722195017441E-5</v>
      </c>
      <c r="M2253" s="14">
        <f t="shared" ca="1" si="1215"/>
        <v>1.5058664610550007E-4</v>
      </c>
      <c r="N2253" s="14">
        <f t="shared" ca="1" si="1215"/>
        <v>4.0302530827917313E-4</v>
      </c>
      <c r="O2253" s="14">
        <f t="shared" ca="1" si="1215"/>
        <v>1.0155679725870862E-3</v>
      </c>
      <c r="P2253" s="14">
        <f t="shared" ca="1" si="1215"/>
        <v>2.409352500028984E-3</v>
      </c>
      <c r="Q2253" s="14">
        <f t="shared" ca="1" si="1215"/>
        <v>5.3813091959657418E-3</v>
      </c>
      <c r="R2253" s="14">
        <f t="shared" ca="1" si="1216"/>
        <v>1.1314916706853652E-2</v>
      </c>
      <c r="S2253" s="14">
        <f t="shared" ca="1" si="1216"/>
        <v>2.2395892716822508E-2</v>
      </c>
      <c r="T2253" s="14">
        <f t="shared" ca="1" si="1216"/>
        <v>4.1726819332077322E-2</v>
      </c>
      <c r="U2253" s="14">
        <f t="shared" ca="1" si="1216"/>
        <v>7.3175738816479957E-2</v>
      </c>
      <c r="V2253" s="14">
        <f t="shared" ca="1" si="1216"/>
        <v>0.12078081419773817</v>
      </c>
      <c r="W2253" s="14">
        <f t="shared" ca="1" si="1216"/>
        <v>0.18762086941709238</v>
      </c>
      <c r="X2253" s="14">
        <f t="shared" ca="1" si="1216"/>
        <v>0.27427711051872466</v>
      </c>
      <c r="Y2253" s="14">
        <f t="shared" ca="1" si="1216"/>
        <v>0.37730785362121122</v>
      </c>
      <c r="Z2253" s="14">
        <f t="shared" ca="1" si="1216"/>
        <v>0.48839653216238688</v>
      </c>
      <c r="AA2253" s="14">
        <f t="shared" ca="1" si="1216"/>
        <v>0.5948294803658154</v>
      </c>
      <c r="AB2253" s="14">
        <f t="shared" ca="1" si="1217"/>
        <v>0.68159852465015203</v>
      </c>
      <c r="AC2253" s="14">
        <f t="shared" ca="1" si="1217"/>
        <v>0.73477533027397257</v>
      </c>
      <c r="AD2253" s="14">
        <f t="shared" ca="1" si="1217"/>
        <v>0.74515114531974913</v>
      </c>
      <c r="AE2253" s="14">
        <f t="shared" ca="1" si="1217"/>
        <v>0.71084165787647258</v>
      </c>
      <c r="AF2253" s="14">
        <f t="shared" ca="1" si="1217"/>
        <v>0.63784572604168988</v>
      </c>
      <c r="AG2253" s="14">
        <f t="shared" ca="1" si="1217"/>
        <v>0.53833069870249683</v>
      </c>
      <c r="AH2253" s="14">
        <f t="shared" ca="1" si="1217"/>
        <v>0.42731751584767602</v>
      </c>
      <c r="AI2253" s="14">
        <f t="shared" ca="1" si="1217"/>
        <v>0.31900578665543783</v>
      </c>
      <c r="AJ2253" s="14">
        <f t="shared" ca="1" si="1217"/>
        <v>0.2239607757531146</v>
      </c>
      <c r="AK2253" s="14">
        <f t="shared" ca="1" si="1217"/>
        <v>0.1478601293215302</v>
      </c>
      <c r="AL2253" s="14">
        <f t="shared" ca="1" si="1218"/>
        <v>9.1794584096353757E-2</v>
      </c>
      <c r="AM2253" s="14">
        <f t="shared" ca="1" si="1218"/>
        <v>5.3586079811844246E-2</v>
      </c>
      <c r="AN2253" s="14">
        <f t="shared" ca="1" si="1218"/>
        <v>2.9412970938842216E-2</v>
      </c>
      <c r="AO2253" s="14">
        <f t="shared" ca="1" si="1218"/>
        <v>1.5179648663338029E-2</v>
      </c>
      <c r="AP2253" s="14">
        <f t="shared" ca="1" si="1218"/>
        <v>7.3655518058950552E-3</v>
      </c>
      <c r="AQ2253" s="14">
        <f t="shared" ca="1" si="1218"/>
        <v>3.3601237862993668E-3</v>
      </c>
      <c r="AR2253" s="14">
        <f t="shared" ca="1" si="1218"/>
        <v>1.4411134848091355E-3</v>
      </c>
      <c r="AS2253" s="14">
        <f t="shared" ca="1" si="1218"/>
        <v>5.8106040674270429E-4</v>
      </c>
      <c r="AT2253" s="14">
        <f t="shared" ca="1" si="1218"/>
        <v>2.2024832266161583E-4</v>
      </c>
      <c r="AU2253" s="14">
        <f t="shared" ca="1" si="1218"/>
        <v>7.8480343724622367E-5</v>
      </c>
      <c r="AV2253" s="14">
        <f t="shared" ca="1" si="1218"/>
        <v>2.6287879370354943E-5</v>
      </c>
      <c r="AY2253" s="15">
        <f t="shared" ca="1" si="1209"/>
        <v>7.5709973600462295</v>
      </c>
      <c r="AZ2253" s="9" t="str">
        <f t="shared" si="1210"/>
        <v>LAC</v>
      </c>
    </row>
    <row r="2254" spans="1:52" x14ac:dyDescent="0.2">
      <c r="A2254" t="s">
        <v>10</v>
      </c>
      <c r="H2254" s="14">
        <f t="shared" ca="1" si="1215"/>
        <v>1.280117918591316E-8</v>
      </c>
      <c r="I2254" s="14">
        <f t="shared" ca="1" si="1215"/>
        <v>5.4320991675256652E-8</v>
      </c>
      <c r="J2254" s="14">
        <f t="shared" ca="1" si="1215"/>
        <v>2.1736701082000529E-7</v>
      </c>
      <c r="K2254" s="14">
        <f t="shared" ca="1" si="1215"/>
        <v>8.201548017516646E-7</v>
      </c>
      <c r="L2254" s="14">
        <f t="shared" ca="1" si="1215"/>
        <v>2.9176711606594266E-6</v>
      </c>
      <c r="M2254" s="14">
        <f t="shared" ca="1" si="1215"/>
        <v>9.7852518739617343E-6</v>
      </c>
      <c r="N2254" s="14">
        <f t="shared" ca="1" si="1215"/>
        <v>3.0935368025430315E-5</v>
      </c>
      <c r="O2254" s="14">
        <f t="shared" ca="1" si="1215"/>
        <v>9.2179661707945883E-5</v>
      </c>
      <c r="P2254" s="14">
        <f t="shared" ca="1" si="1215"/>
        <v>2.588557158820727E-4</v>
      </c>
      <c r="Q2254" s="14">
        <f t="shared" ca="1" si="1215"/>
        <v>6.8496395151759922E-4</v>
      </c>
      <c r="R2254" s="14">
        <f t="shared" ca="1" si="1216"/>
        <v>1.7076877718156984E-3</v>
      </c>
      <c r="S2254" s="14">
        <f t="shared" ca="1" si="1216"/>
        <v>4.0107284517424211E-3</v>
      </c>
      <c r="T2254" s="14">
        <f t="shared" ca="1" si="1216"/>
        <v>8.872699056954144E-3</v>
      </c>
      <c r="U2254" s="14">
        <f t="shared" ca="1" si="1216"/>
        <v>1.8486326545847975E-2</v>
      </c>
      <c r="V2254" s="14">
        <f t="shared" ca="1" si="1216"/>
        <v>3.6270542134031102E-2</v>
      </c>
      <c r="W2254" s="14">
        <f t="shared" ca="1" si="1216"/>
        <v>6.7006067794493557E-2</v>
      </c>
      <c r="X2254" s="14">
        <f t="shared" ca="1" si="1216"/>
        <v>0.11654166622046179</v>
      </c>
      <c r="Y2254" s="14">
        <f t="shared" ca="1" si="1216"/>
        <v>0.19081308804957989</v>
      </c>
      <c r="Z2254" s="14">
        <f t="shared" ca="1" si="1216"/>
        <v>0.2940698212373688</v>
      </c>
      <c r="AA2254" s="14">
        <f t="shared" ca="1" si="1216"/>
        <v>0.42654653440436407</v>
      </c>
      <c r="AB2254" s="14">
        <f t="shared" ca="1" si="1217"/>
        <v>0.58226031854437088</v>
      </c>
      <c r="AC2254" s="14">
        <f t="shared" ca="1" si="1217"/>
        <v>0.74794008061162776</v>
      </c>
      <c r="AD2254" s="14">
        <f t="shared" ca="1" si="1217"/>
        <v>0.90402851701190712</v>
      </c>
      <c r="AE2254" s="14">
        <f t="shared" ca="1" si="1217"/>
        <v>1.0280940453136196</v>
      </c>
      <c r="AF2254" s="14">
        <f t="shared" ca="1" si="1217"/>
        <v>1.0999966705773239</v>
      </c>
      <c r="AG2254" s="14">
        <f t="shared" ca="1" si="1217"/>
        <v>1.1072171470643921</v>
      </c>
      <c r="AH2254" s="14">
        <f t="shared" ca="1" si="1217"/>
        <v>1.0484188526492462</v>
      </c>
      <c r="AI2254" s="14">
        <f t="shared" ca="1" si="1217"/>
        <v>0.9338510714064101</v>
      </c>
      <c r="AJ2254" s="14">
        <f t="shared" ca="1" si="1217"/>
        <v>0.78242702311013945</v>
      </c>
      <c r="AK2254" s="14">
        <f t="shared" ca="1" si="1217"/>
        <v>0.61662129365752427</v>
      </c>
      <c r="AL2254" s="14">
        <f t="shared" ca="1" si="1218"/>
        <v>0.45707667376850319</v>
      </c>
      <c r="AM2254" s="14">
        <f t="shared" ca="1" si="1218"/>
        <v>0.31867298674142397</v>
      </c>
      <c r="AN2254" s="14">
        <f t="shared" ca="1" si="1218"/>
        <v>0.20896777630041621</v>
      </c>
      <c r="AO2254" s="14">
        <f t="shared" ca="1" si="1218"/>
        <v>0.12888015445187787</v>
      </c>
      <c r="AP2254" s="14">
        <f t="shared" ca="1" si="1218"/>
        <v>7.475890872382894E-2</v>
      </c>
      <c r="AQ2254" s="14">
        <f t="shared" ca="1" si="1218"/>
        <v>4.0785951156747442E-2</v>
      </c>
      <c r="AR2254" s="14">
        <f t="shared" ca="1" si="1218"/>
        <v>2.0928253207183414E-2</v>
      </c>
      <c r="AS2254" s="14">
        <f t="shared" ca="1" si="1218"/>
        <v>1.0100390125177215E-2</v>
      </c>
      <c r="AT2254" s="14">
        <f t="shared" ca="1" si="1218"/>
        <v>4.5849958096586488E-3</v>
      </c>
      <c r="AU2254" s="14">
        <f t="shared" ca="1" si="1218"/>
        <v>1.9577357018811721E-3</v>
      </c>
      <c r="AV2254" s="14">
        <f t="shared" ca="1" si="1218"/>
        <v>7.8633827979041277E-4</v>
      </c>
      <c r="AY2254" s="15">
        <f t="shared" ca="1" si="1209"/>
        <v>11.283761088143859</v>
      </c>
      <c r="AZ2254" s="9" t="str">
        <f t="shared" si="1210"/>
        <v>ENA</v>
      </c>
    </row>
    <row r="2255" spans="1:52" x14ac:dyDescent="0.2">
      <c r="A2255" t="s">
        <v>287</v>
      </c>
      <c r="H2255" s="24">
        <f ca="1">SUM(H2018:H2244)</f>
        <v>2.6528536525408423E-3</v>
      </c>
      <c r="I2255" s="24">
        <f t="shared" ref="I2255:AV2255" ca="1" si="1219">SUM(I2018:I2244)</f>
        <v>4.4307496933977579E-3</v>
      </c>
      <c r="J2255" s="24">
        <f t="shared" ca="1" si="1219"/>
        <v>7.2169077467071517E-3</v>
      </c>
      <c r="K2255" s="24">
        <f t="shared" ca="1" si="1219"/>
        <v>1.172926625563322E-2</v>
      </c>
      <c r="L2255" s="24">
        <f t="shared" ca="1" si="1219"/>
        <v>1.9524682744626126E-2</v>
      </c>
      <c r="M2255" s="24">
        <f t="shared" ca="1" si="1219"/>
        <v>3.3921399068665599E-2</v>
      </c>
      <c r="N2255" s="24">
        <f t="shared" ca="1" si="1219"/>
        <v>6.1539213125853552E-2</v>
      </c>
      <c r="O2255" s="24">
        <f t="shared" ca="1" si="1219"/>
        <v>0.11451627656212092</v>
      </c>
      <c r="P2255" s="24">
        <f t="shared" ca="1" si="1219"/>
        <v>0.21316357773318023</v>
      </c>
      <c r="Q2255" s="24">
        <f t="shared" ca="1" si="1219"/>
        <v>0.38831627192987145</v>
      </c>
      <c r="R2255" s="24">
        <f t="shared" ca="1" si="1219"/>
        <v>0.68203593542416963</v>
      </c>
      <c r="S2255" s="24">
        <f t="shared" ca="1" si="1219"/>
        <v>1.1448929889212014</v>
      </c>
      <c r="T2255" s="24">
        <f t="shared" ca="1" si="1219"/>
        <v>1.828245964217919</v>
      </c>
      <c r="U2255" s="24">
        <f t="shared" ca="1" si="1219"/>
        <v>2.7711205289566068</v>
      </c>
      <c r="V2255" s="24">
        <f t="shared" ca="1" si="1219"/>
        <v>3.9834917258925757</v>
      </c>
      <c r="W2255" s="24">
        <f t="shared" ca="1" si="1219"/>
        <v>5.4303545483697366</v>
      </c>
      <c r="X2255" s="24">
        <f t="shared" ca="1" si="1219"/>
        <v>7.0226900005869339</v>
      </c>
      <c r="Y2255" s="24">
        <f t="shared" ca="1" si="1219"/>
        <v>8.6209693544795911</v>
      </c>
      <c r="Z2255" s="24">
        <f t="shared" ca="1" si="1219"/>
        <v>10.053612622602676</v>
      </c>
      <c r="AA2255" s="24">
        <f t="shared" ca="1" si="1219"/>
        <v>11.147646757242518</v>
      </c>
      <c r="AB2255" s="24">
        <f t="shared" ca="1" si="1219"/>
        <v>11.763803492733096</v>
      </c>
      <c r="AC2255" s="24">
        <f t="shared" ca="1" si="1219"/>
        <v>11.825866411034516</v>
      </c>
      <c r="AD2255" s="24">
        <f t="shared" ca="1" si="1219"/>
        <v>11.335571915748494</v>
      </c>
      <c r="AE2255" s="24">
        <f t="shared" ca="1" si="1219"/>
        <v>10.369230053573123</v>
      </c>
      <c r="AF2255" s="24">
        <f t="shared" ca="1" si="1219"/>
        <v>9.0582655354565631</v>
      </c>
      <c r="AG2255" s="24">
        <f t="shared" ca="1" si="1219"/>
        <v>7.560500574368259</v>
      </c>
      <c r="AH2255" s="24">
        <f t="shared" ca="1" si="1219"/>
        <v>6.0306001428376783</v>
      </c>
      <c r="AI2255" s="24">
        <f t="shared" ca="1" si="1219"/>
        <v>4.5966786139508038</v>
      </c>
      <c r="AJ2255" s="24">
        <f t="shared" ca="1" si="1219"/>
        <v>3.3468708229849931</v>
      </c>
      <c r="AK2255" s="24">
        <f t="shared" ca="1" si="1219"/>
        <v>2.3262687864195613</v>
      </c>
      <c r="AL2255" s="24">
        <f t="shared" ca="1" si="1219"/>
        <v>1.5421223239282218</v>
      </c>
      <c r="AM2255" s="24">
        <f t="shared" ca="1" si="1219"/>
        <v>0.97398306144124069</v>
      </c>
      <c r="AN2255" s="24">
        <f t="shared" ca="1" si="1219"/>
        <v>0.58539230490518657</v>
      </c>
      <c r="AO2255" s="24">
        <f t="shared" ca="1" si="1219"/>
        <v>0.33440872567127489</v>
      </c>
      <c r="AP2255" s="24">
        <f t="shared" ca="1" si="1219"/>
        <v>0.18135208034840311</v>
      </c>
      <c r="AQ2255" s="24">
        <f t="shared" ca="1" si="1219"/>
        <v>9.3258349457022105E-2</v>
      </c>
      <c r="AR2255" s="24">
        <f t="shared" ca="1" si="1219"/>
        <v>4.5427482166597519E-2</v>
      </c>
      <c r="AS2255" s="24">
        <f t="shared" ca="1" si="1219"/>
        <v>2.0941517586017398E-2</v>
      </c>
      <c r="AT2255" s="24">
        <f t="shared" ca="1" si="1219"/>
        <v>9.1285018095257492E-3</v>
      </c>
      <c r="AU2255" s="24">
        <f t="shared" ca="1" si="1219"/>
        <v>3.7599906435299103E-3</v>
      </c>
      <c r="AV2255" s="24">
        <f t="shared" ca="1" si="1219"/>
        <v>1.4625572505006178E-3</v>
      </c>
      <c r="AX2255" t="s">
        <v>267</v>
      </c>
      <c r="AY2255" s="17">
        <f ca="1">SUM(AY2246:AY2254)</f>
        <v>135.5469648695211</v>
      </c>
      <c r="AZ2255" t="s">
        <v>270</v>
      </c>
    </row>
    <row r="2256" spans="1:52" x14ac:dyDescent="0.2">
      <c r="A2256" t="s">
        <v>279</v>
      </c>
    </row>
    <row r="2257" spans="1:4" x14ac:dyDescent="0.2">
      <c r="A2257" t="s">
        <v>291</v>
      </c>
      <c r="B2257" t="s">
        <v>253</v>
      </c>
      <c r="C2257" t="s">
        <v>311</v>
      </c>
    </row>
    <row r="2258" spans="1:4" x14ac:dyDescent="0.2">
      <c r="A2258">
        <v>0</v>
      </c>
      <c r="B2258" s="22">
        <f>MIN(E608:E834)</f>
        <v>198.7538203928116</v>
      </c>
      <c r="C2258" s="14">
        <f>B$37+B$38*B2258</f>
        <v>100</v>
      </c>
    </row>
    <row r="2259" spans="1:4" x14ac:dyDescent="0.2">
      <c r="A2259">
        <v>1</v>
      </c>
      <c r="B2259" s="14">
        <f>B2258+MAX((B$12+B$13*B2258)*C2258,0)</f>
        <v>204.29098122592765</v>
      </c>
      <c r="C2259" s="14">
        <f t="shared" ref="C2259:C2322" si="1220">B$37+B$38*B2259</f>
        <v>100</v>
      </c>
      <c r="D2259" s="14">
        <f t="shared" ref="D2259:D2322" si="1221">B2259-B2258</f>
        <v>5.5371608331160473</v>
      </c>
    </row>
    <row r="2260" spans="1:4" x14ac:dyDescent="0.2">
      <c r="A2260">
        <v>2</v>
      </c>
      <c r="B2260" s="14">
        <f t="shared" ref="B2260:B2323" si="1222">B2259+MAX((B$12+B$13*B2259)*C2259,0)</f>
        <v>209.7592966926853</v>
      </c>
      <c r="C2260" s="14">
        <f t="shared" si="1220"/>
        <v>100</v>
      </c>
      <c r="D2260" s="14">
        <f t="shared" si="1221"/>
        <v>5.4683154667576446</v>
      </c>
    </row>
    <row r="2261" spans="1:4" x14ac:dyDescent="0.2">
      <c r="A2261">
        <v>3</v>
      </c>
      <c r="B2261" s="14">
        <f t="shared" si="1222"/>
        <v>215.15962277047291</v>
      </c>
      <c r="C2261" s="14">
        <f t="shared" si="1220"/>
        <v>100</v>
      </c>
      <c r="D2261" s="14">
        <f t="shared" si="1221"/>
        <v>5.4003260777876108</v>
      </c>
    </row>
    <row r="2262" spans="1:4" x14ac:dyDescent="0.2">
      <c r="A2262">
        <v>4</v>
      </c>
      <c r="B2262" s="14">
        <f t="shared" si="1222"/>
        <v>220.49280479402668</v>
      </c>
      <c r="C2262" s="14">
        <f t="shared" si="1220"/>
        <v>100</v>
      </c>
      <c r="D2262" s="14">
        <f t="shared" si="1221"/>
        <v>5.3331820235537748</v>
      </c>
    </row>
    <row r="2263" spans="1:4" x14ac:dyDescent="0.2">
      <c r="A2263">
        <v>5</v>
      </c>
      <c r="B2263" s="14">
        <f t="shared" si="1222"/>
        <v>225.75967758775428</v>
      </c>
      <c r="C2263" s="14">
        <f t="shared" si="1220"/>
        <v>100</v>
      </c>
      <c r="D2263" s="14">
        <f t="shared" si="1221"/>
        <v>5.2668727937276003</v>
      </c>
    </row>
    <row r="2264" spans="1:4" x14ac:dyDescent="0.2">
      <c r="A2264">
        <v>6</v>
      </c>
      <c r="B2264" s="14">
        <f t="shared" si="1222"/>
        <v>230.96106559641319</v>
      </c>
      <c r="C2264" s="14">
        <f t="shared" si="1220"/>
        <v>100</v>
      </c>
      <c r="D2264" s="14">
        <f t="shared" si="1221"/>
        <v>5.2013880086589097</v>
      </c>
    </row>
    <row r="2265" spans="1:4" x14ac:dyDescent="0.2">
      <c r="A2265">
        <v>7</v>
      </c>
      <c r="B2265" s="14">
        <f t="shared" si="1222"/>
        <v>236.09778301416446</v>
      </c>
      <c r="C2265" s="14">
        <f t="shared" si="1220"/>
        <v>100</v>
      </c>
      <c r="D2265" s="14">
        <f t="shared" si="1221"/>
        <v>5.1367174177512709</v>
      </c>
    </row>
    <row r="2266" spans="1:4" x14ac:dyDescent="0.2">
      <c r="A2266">
        <v>8</v>
      </c>
      <c r="B2266" s="14">
        <f t="shared" si="1222"/>
        <v>241.17063391202169</v>
      </c>
      <c r="C2266" s="14">
        <f t="shared" si="1220"/>
        <v>100</v>
      </c>
      <c r="D2266" s="14">
        <f t="shared" si="1221"/>
        <v>5.0728508978572222</v>
      </c>
    </row>
    <row r="2267" spans="1:4" x14ac:dyDescent="0.2">
      <c r="A2267">
        <v>9</v>
      </c>
      <c r="B2267" s="14">
        <f t="shared" si="1222"/>
        <v>246.18041236371556</v>
      </c>
      <c r="C2267" s="14">
        <f t="shared" si="1220"/>
        <v>100</v>
      </c>
      <c r="D2267" s="14">
        <f t="shared" si="1221"/>
        <v>5.0097784516938759</v>
      </c>
    </row>
    <row r="2268" spans="1:4" x14ac:dyDescent="0.2">
      <c r="A2268">
        <v>10</v>
      </c>
      <c r="B2268" s="14">
        <f t="shared" si="1222"/>
        <v>251.12790256999335</v>
      </c>
      <c r="C2268" s="14">
        <f t="shared" si="1220"/>
        <v>100</v>
      </c>
      <c r="D2268" s="14">
        <f t="shared" si="1221"/>
        <v>4.9474902062777915</v>
      </c>
    </row>
    <row r="2269" spans="1:4" x14ac:dyDescent="0.2">
      <c r="A2269">
        <v>11</v>
      </c>
      <c r="B2269" s="14">
        <f t="shared" si="1222"/>
        <v>256.01387898137313</v>
      </c>
      <c r="C2269" s="14">
        <f t="shared" si="1220"/>
        <v>100</v>
      </c>
      <c r="D2269" s="14">
        <f t="shared" si="1221"/>
        <v>4.8859764113797723</v>
      </c>
    </row>
    <row r="2270" spans="1:4" x14ac:dyDescent="0.2">
      <c r="A2270">
        <v>12</v>
      </c>
      <c r="B2270" s="14">
        <f t="shared" si="1222"/>
        <v>260.83910641937138</v>
      </c>
      <c r="C2270" s="14">
        <f t="shared" si="1220"/>
        <v>100</v>
      </c>
      <c r="D2270" s="14">
        <f t="shared" si="1221"/>
        <v>4.8252274379982509</v>
      </c>
    </row>
    <row r="2271" spans="1:4" x14ac:dyDescent="0.2">
      <c r="A2271">
        <v>13</v>
      </c>
      <c r="B2271" s="14">
        <f t="shared" si="1222"/>
        <v>265.60434019622386</v>
      </c>
      <c r="C2271" s="14">
        <f t="shared" si="1220"/>
        <v>100</v>
      </c>
      <c r="D2271" s="14">
        <f t="shared" si="1221"/>
        <v>4.7652337768524831</v>
      </c>
    </row>
    <row r="2272" spans="1:4" x14ac:dyDescent="0.2">
      <c r="A2272">
        <v>14</v>
      </c>
      <c r="B2272" s="14">
        <f t="shared" si="1222"/>
        <v>270.31032623311745</v>
      </c>
      <c r="C2272" s="14">
        <f t="shared" si="1220"/>
        <v>100</v>
      </c>
      <c r="D2272" s="14">
        <f t="shared" si="1221"/>
        <v>4.7059860368935915</v>
      </c>
    </row>
    <row r="2273" spans="1:4" x14ac:dyDescent="0.2">
      <c r="A2273">
        <v>15</v>
      </c>
      <c r="B2273" s="14">
        <f t="shared" si="1222"/>
        <v>274.95780117695233</v>
      </c>
      <c r="C2273" s="14">
        <f t="shared" si="1220"/>
        <v>100</v>
      </c>
      <c r="D2273" s="14">
        <f t="shared" si="1221"/>
        <v>4.6474749438348795</v>
      </c>
    </row>
    <row r="2274" spans="1:4" x14ac:dyDescent="0.2">
      <c r="A2274">
        <v>16</v>
      </c>
      <c r="B2274" s="14">
        <f t="shared" si="1222"/>
        <v>279.54749251565221</v>
      </c>
      <c r="C2274" s="14">
        <f t="shared" si="1220"/>
        <v>100</v>
      </c>
      <c r="D2274" s="14">
        <f t="shared" si="1221"/>
        <v>4.589691338699879</v>
      </c>
    </row>
    <row r="2275" spans="1:4" x14ac:dyDescent="0.2">
      <c r="A2275">
        <v>17</v>
      </c>
      <c r="B2275" s="14">
        <f t="shared" si="1222"/>
        <v>284.08011869204091</v>
      </c>
      <c r="C2275" s="14">
        <f t="shared" si="1220"/>
        <v>100</v>
      </c>
      <c r="D2275" s="14">
        <f t="shared" si="1221"/>
        <v>4.5326261763887032</v>
      </c>
    </row>
    <row r="2276" spans="1:4" x14ac:dyDescent="0.2">
      <c r="A2276">
        <v>18</v>
      </c>
      <c r="B2276" s="14">
        <f t="shared" si="1222"/>
        <v>288.55638921630322</v>
      </c>
      <c r="C2276" s="14">
        <f t="shared" si="1220"/>
        <v>100</v>
      </c>
      <c r="D2276" s="14">
        <f t="shared" si="1221"/>
        <v>4.4762705242623042</v>
      </c>
    </row>
    <row r="2277" spans="1:4" x14ac:dyDescent="0.2">
      <c r="A2277">
        <v>19</v>
      </c>
      <c r="B2277" s="14">
        <f t="shared" si="1222"/>
        <v>292.97700477704717</v>
      </c>
      <c r="C2277" s="14">
        <f t="shared" si="1220"/>
        <v>100</v>
      </c>
      <c r="D2277" s="14">
        <f t="shared" si="1221"/>
        <v>4.4206155607439541</v>
      </c>
    </row>
    <row r="2278" spans="1:4" x14ac:dyDescent="0.2">
      <c r="A2278">
        <v>20</v>
      </c>
      <c r="B2278" s="14">
        <f t="shared" si="1222"/>
        <v>297.34265735098586</v>
      </c>
      <c r="C2278" s="14">
        <f t="shared" si="1220"/>
        <v>100</v>
      </c>
      <c r="D2278" s="14">
        <f t="shared" si="1221"/>
        <v>4.3656525739386893</v>
      </c>
    </row>
    <row r="2279" spans="1:4" x14ac:dyDescent="0.2">
      <c r="A2279">
        <v>21</v>
      </c>
      <c r="B2279" s="14">
        <f t="shared" si="1222"/>
        <v>301.65403031125527</v>
      </c>
      <c r="C2279" s="14">
        <f t="shared" si="1220"/>
        <v>100</v>
      </c>
      <c r="D2279" s="14">
        <f t="shared" si="1221"/>
        <v>4.3113729602694093</v>
      </c>
    </row>
    <row r="2280" spans="1:4" x14ac:dyDescent="0.2">
      <c r="A2280">
        <v>22</v>
      </c>
      <c r="B2280" s="14">
        <f t="shared" si="1222"/>
        <v>305.91179853438535</v>
      </c>
      <c r="C2280" s="14">
        <f t="shared" si="1220"/>
        <v>100</v>
      </c>
      <c r="D2280" s="14">
        <f t="shared" si="1221"/>
        <v>4.2577682231300855</v>
      </c>
    </row>
    <row r="2281" spans="1:4" x14ac:dyDescent="0.2">
      <c r="A2281">
        <v>23</v>
      </c>
      <c r="B2281" s="14">
        <f t="shared" si="1222"/>
        <v>310.11662850594115</v>
      </c>
      <c r="C2281" s="14">
        <f t="shared" si="1220"/>
        <v>100</v>
      </c>
      <c r="D2281" s="14">
        <f t="shared" si="1221"/>
        <v>4.204829971555796</v>
      </c>
    </row>
    <row r="2282" spans="1:4" x14ac:dyDescent="0.2">
      <c r="A2282">
        <v>24</v>
      </c>
      <c r="B2282" s="14">
        <f t="shared" si="1222"/>
        <v>314.26917842485062</v>
      </c>
      <c r="C2282" s="14">
        <f t="shared" si="1220"/>
        <v>100</v>
      </c>
      <c r="D2282" s="14">
        <f t="shared" si="1221"/>
        <v>4.1525499189094717</v>
      </c>
    </row>
    <row r="2283" spans="1:4" x14ac:dyDescent="0.2">
      <c r="A2283">
        <v>25</v>
      </c>
      <c r="B2283" s="14">
        <f t="shared" si="1222"/>
        <v>318.37009830643495</v>
      </c>
      <c r="C2283" s="14">
        <f t="shared" si="1220"/>
        <v>100</v>
      </c>
      <c r="D2283" s="14">
        <f t="shared" si="1221"/>
        <v>4.100919881584332</v>
      </c>
    </row>
    <row r="2284" spans="1:4" x14ac:dyDescent="0.2">
      <c r="A2284">
        <v>26</v>
      </c>
      <c r="B2284" s="14">
        <f t="shared" si="1222"/>
        <v>322.42003008415827</v>
      </c>
      <c r="C2284" s="14">
        <f t="shared" si="1220"/>
        <v>100</v>
      </c>
      <c r="D2284" s="14">
        <f t="shared" si="1221"/>
        <v>4.0499317777233159</v>
      </c>
    </row>
    <row r="2285" spans="1:4" x14ac:dyDescent="0.2">
      <c r="A2285">
        <v>27</v>
      </c>
      <c r="B2285" s="14">
        <f t="shared" si="1222"/>
        <v>326.4196077101119</v>
      </c>
      <c r="C2285" s="14">
        <f t="shared" si="1220"/>
        <v>100</v>
      </c>
      <c r="D2285" s="14">
        <f t="shared" si="1221"/>
        <v>3.9995776259536342</v>
      </c>
    </row>
    <row r="2286" spans="1:4" x14ac:dyDescent="0.2">
      <c r="A2286">
        <v>28</v>
      </c>
      <c r="B2286" s="14">
        <f t="shared" si="1222"/>
        <v>330.36945725424954</v>
      </c>
      <c r="C2286" s="14">
        <f t="shared" si="1220"/>
        <v>100</v>
      </c>
      <c r="D2286" s="14">
        <f t="shared" si="1221"/>
        <v>3.9498495441376349</v>
      </c>
    </row>
    <row r="2287" spans="1:4" x14ac:dyDescent="0.2">
      <c r="A2287">
        <v>29</v>
      </c>
      <c r="B2287" s="14">
        <f t="shared" si="1222"/>
        <v>334.27019700238839</v>
      </c>
      <c r="C2287" s="14">
        <f t="shared" si="1220"/>
        <v>100</v>
      </c>
      <c r="D2287" s="14">
        <f t="shared" si="1221"/>
        <v>3.9007397481388466</v>
      </c>
    </row>
    <row r="2288" spans="1:4" x14ac:dyDescent="0.2">
      <c r="A2288">
        <v>30</v>
      </c>
      <c r="B2288" s="14">
        <f t="shared" si="1222"/>
        <v>338.12243755299204</v>
      </c>
      <c r="C2288" s="14">
        <f t="shared" si="1220"/>
        <v>100</v>
      </c>
      <c r="D2288" s="14">
        <f t="shared" si="1221"/>
        <v>3.8522405506036534</v>
      </c>
    </row>
    <row r="2289" spans="1:4" x14ac:dyDescent="0.2">
      <c r="A2289">
        <v>31</v>
      </c>
      <c r="B2289" s="14">
        <f t="shared" si="1222"/>
        <v>341.92678191274985</v>
      </c>
      <c r="C2289" s="14">
        <f t="shared" si="1220"/>
        <v>100</v>
      </c>
      <c r="D2289" s="14">
        <f t="shared" si="1221"/>
        <v>3.8043443597578062</v>
      </c>
    </row>
    <row r="2290" spans="1:4" x14ac:dyDescent="0.2">
      <c r="A2290">
        <v>32</v>
      </c>
      <c r="B2290" s="14">
        <f t="shared" si="1222"/>
        <v>345.68382559096801</v>
      </c>
      <c r="C2290" s="14">
        <f t="shared" si="1220"/>
        <v>100</v>
      </c>
      <c r="D2290" s="14">
        <f t="shared" si="1221"/>
        <v>3.7570436782181673</v>
      </c>
    </row>
    <row r="2291" spans="1:4" x14ac:dyDescent="0.2">
      <c r="A2291">
        <v>33</v>
      </c>
      <c r="B2291" s="14">
        <f t="shared" si="1222"/>
        <v>349.39415669278696</v>
      </c>
      <c r="C2291" s="14">
        <f t="shared" si="1220"/>
        <v>100</v>
      </c>
      <c r="D2291" s="14">
        <f t="shared" si="1221"/>
        <v>3.7103311018189515</v>
      </c>
    </row>
    <row r="2292" spans="1:4" x14ac:dyDescent="0.2">
      <c r="A2292">
        <v>34</v>
      </c>
      <c r="B2292" s="14">
        <f t="shared" si="1222"/>
        <v>353.05835601123999</v>
      </c>
      <c r="C2292" s="14">
        <f t="shared" si="1220"/>
        <v>100</v>
      </c>
      <c r="D2292" s="14">
        <f t="shared" si="1221"/>
        <v>3.6641993184530293</v>
      </c>
    </row>
    <row r="2293" spans="1:4" x14ac:dyDescent="0.2">
      <c r="A2293">
        <v>35</v>
      </c>
      <c r="B2293" s="14">
        <f t="shared" si="1222"/>
        <v>356.67699711816692</v>
      </c>
      <c r="C2293" s="14">
        <f t="shared" si="1220"/>
        <v>100</v>
      </c>
      <c r="D2293" s="14">
        <f t="shared" si="1221"/>
        <v>3.6186411069269298</v>
      </c>
    </row>
    <row r="2294" spans="1:4" x14ac:dyDescent="0.2">
      <c r="A2294">
        <v>36</v>
      </c>
      <c r="B2294" s="14">
        <f t="shared" si="1222"/>
        <v>360.25064645399772</v>
      </c>
      <c r="C2294" s="14">
        <f t="shared" si="1220"/>
        <v>100</v>
      </c>
      <c r="D2294" s="14">
        <f t="shared" si="1221"/>
        <v>3.5736493358307939</v>
      </c>
    </row>
    <row r="2295" spans="1:4" x14ac:dyDescent="0.2">
      <c r="A2295">
        <v>37</v>
      </c>
      <c r="B2295" s="14">
        <f t="shared" si="1222"/>
        <v>363.77986341641969</v>
      </c>
      <c r="C2295" s="14">
        <f t="shared" si="1220"/>
        <v>100</v>
      </c>
      <c r="D2295" s="14">
        <f t="shared" si="1221"/>
        <v>3.5292169624219696</v>
      </c>
    </row>
    <row r="2296" spans="1:4" x14ac:dyDescent="0.2">
      <c r="A2296">
        <v>38</v>
      </c>
      <c r="B2296" s="14">
        <f t="shared" si="1222"/>
        <v>367.26520044794222</v>
      </c>
      <c r="C2296" s="14">
        <f t="shared" si="1220"/>
        <v>100</v>
      </c>
      <c r="D2296" s="14">
        <f t="shared" si="1221"/>
        <v>3.4853370315225334</v>
      </c>
    </row>
    <row r="2297" spans="1:4" x14ac:dyDescent="0.2">
      <c r="A2297">
        <v>39</v>
      </c>
      <c r="B2297" s="14">
        <f t="shared" si="1222"/>
        <v>370.70720312237279</v>
      </c>
      <c r="C2297" s="14">
        <f t="shared" si="1220"/>
        <v>100</v>
      </c>
      <c r="D2297" s="14">
        <f t="shared" si="1221"/>
        <v>3.4420026744305687</v>
      </c>
    </row>
    <row r="2298" spans="1:4" x14ac:dyDescent="0.2">
      <c r="A2298">
        <v>40</v>
      </c>
      <c r="B2298" s="14">
        <f t="shared" si="1222"/>
        <v>374.10641023021793</v>
      </c>
      <c r="C2298" s="14">
        <f t="shared" si="1220"/>
        <v>100</v>
      </c>
      <c r="D2298" s="14">
        <f t="shared" si="1221"/>
        <v>3.3992071078451431</v>
      </c>
    </row>
    <row r="2299" spans="1:4" x14ac:dyDescent="0.2">
      <c r="A2299">
        <v>41</v>
      </c>
      <c r="B2299" s="14">
        <f t="shared" si="1222"/>
        <v>377.46335386302223</v>
      </c>
      <c r="C2299" s="14">
        <f t="shared" si="1220"/>
        <v>100</v>
      </c>
      <c r="D2299" s="14">
        <f t="shared" si="1221"/>
        <v>3.3569436328043025</v>
      </c>
    </row>
    <row r="2300" spans="1:4" x14ac:dyDescent="0.2">
      <c r="A2300">
        <v>42</v>
      </c>
      <c r="B2300" s="14">
        <f t="shared" si="1222"/>
        <v>380.77855949665866</v>
      </c>
      <c r="C2300" s="14">
        <f t="shared" si="1220"/>
        <v>100</v>
      </c>
      <c r="D2300" s="14">
        <f t="shared" si="1221"/>
        <v>3.315205633636424</v>
      </c>
    </row>
    <row r="2301" spans="1:4" x14ac:dyDescent="0.2">
      <c r="A2301">
        <v>43</v>
      </c>
      <c r="B2301" s="14">
        <f t="shared" si="1222"/>
        <v>384.05254607358353</v>
      </c>
      <c r="C2301" s="14">
        <f t="shared" si="1220"/>
        <v>100</v>
      </c>
      <c r="D2301" s="14">
        <f t="shared" si="1221"/>
        <v>3.2739865769248695</v>
      </c>
    </row>
    <row r="2302" spans="1:4" x14ac:dyDescent="0.2">
      <c r="A2302">
        <v>44</v>
      </c>
      <c r="B2302" s="14">
        <f t="shared" si="1222"/>
        <v>387.28582608406862</v>
      </c>
      <c r="C2302" s="14">
        <f t="shared" si="1220"/>
        <v>100</v>
      </c>
      <c r="D2302" s="14">
        <f t="shared" si="1221"/>
        <v>3.233280010485089</v>
      </c>
    </row>
    <row r="2303" spans="1:4" x14ac:dyDescent="0.2">
      <c r="A2303">
        <v>45</v>
      </c>
      <c r="B2303" s="14">
        <f t="shared" si="1222"/>
        <v>390.47890564642336</v>
      </c>
      <c r="C2303" s="14">
        <f t="shared" si="1220"/>
        <v>100</v>
      </c>
      <c r="D2303" s="14">
        <f t="shared" si="1221"/>
        <v>3.1930795623547397</v>
      </c>
    </row>
    <row r="2304" spans="1:4" x14ac:dyDescent="0.2">
      <c r="A2304">
        <v>46</v>
      </c>
      <c r="B2304" s="14">
        <f t="shared" si="1222"/>
        <v>393.6322845862195</v>
      </c>
      <c r="C2304" s="14">
        <f t="shared" si="1220"/>
        <v>100</v>
      </c>
      <c r="D2304" s="14">
        <f t="shared" si="1221"/>
        <v>3.1533789397961414</v>
      </c>
    </row>
    <row r="2305" spans="1:4" x14ac:dyDescent="0.2">
      <c r="A2305">
        <v>47</v>
      </c>
      <c r="B2305" s="14">
        <f t="shared" si="1222"/>
        <v>396.74645651453085</v>
      </c>
      <c r="C2305" s="14">
        <f t="shared" si="1220"/>
        <v>100</v>
      </c>
      <c r="D2305" s="14">
        <f t="shared" si="1221"/>
        <v>3.1141719283113503</v>
      </c>
    </row>
    <row r="2306" spans="1:4" x14ac:dyDescent="0.2">
      <c r="A2306">
        <v>48</v>
      </c>
      <c r="B2306" s="14">
        <f t="shared" si="1222"/>
        <v>399.82190890520019</v>
      </c>
      <c r="C2306" s="14">
        <f t="shared" si="1220"/>
        <v>100</v>
      </c>
      <c r="D2306" s="14">
        <f t="shared" si="1221"/>
        <v>3.0754523906693407</v>
      </c>
    </row>
    <row r="2307" spans="1:4" x14ac:dyDescent="0.2">
      <c r="A2307">
        <v>49</v>
      </c>
      <c r="B2307" s="14">
        <f t="shared" si="1222"/>
        <v>402.85912317114554</v>
      </c>
      <c r="C2307" s="14">
        <f t="shared" si="1220"/>
        <v>100</v>
      </c>
      <c r="D2307" s="14">
        <f t="shared" si="1221"/>
        <v>3.0372142659453516</v>
      </c>
    </row>
    <row r="2308" spans="1:4" x14ac:dyDescent="0.2">
      <c r="A2308">
        <v>50</v>
      </c>
      <c r="B2308" s="14">
        <f t="shared" si="1222"/>
        <v>405.85857473971765</v>
      </c>
      <c r="C2308" s="14">
        <f t="shared" si="1220"/>
        <v>100</v>
      </c>
      <c r="D2308" s="14">
        <f t="shared" si="1221"/>
        <v>2.9994515685721126</v>
      </c>
    </row>
    <row r="2309" spans="1:4" x14ac:dyDescent="0.2">
      <c r="A2309">
        <v>51</v>
      </c>
      <c r="B2309" s="14">
        <f t="shared" si="1222"/>
        <v>408.82073312712049</v>
      </c>
      <c r="C2309" s="14">
        <f t="shared" si="1220"/>
        <v>100</v>
      </c>
      <c r="D2309" s="14">
        <f t="shared" si="1221"/>
        <v>2.9621583874028374</v>
      </c>
    </row>
    <row r="2310" spans="1:4" x14ac:dyDescent="0.2">
      <c r="A2310">
        <v>52</v>
      </c>
      <c r="B2310" s="14">
        <f t="shared" si="1222"/>
        <v>411.74606201190664</v>
      </c>
      <c r="C2310" s="14">
        <f t="shared" si="1220"/>
        <v>100</v>
      </c>
      <c r="D2310" s="14">
        <f t="shared" si="1221"/>
        <v>2.925328884786154</v>
      </c>
    </row>
    <row r="2311" spans="1:4" x14ac:dyDescent="0.2">
      <c r="A2311">
        <v>53</v>
      </c>
      <c r="B2311" s="14">
        <f t="shared" si="1222"/>
        <v>414.63501930755859</v>
      </c>
      <c r="C2311" s="14">
        <f t="shared" si="1220"/>
        <v>100</v>
      </c>
      <c r="D2311" s="14">
        <f t="shared" si="1221"/>
        <v>2.8889572956519487</v>
      </c>
    </row>
    <row r="2312" spans="1:4" x14ac:dyDescent="0.2">
      <c r="A2312">
        <v>54</v>
      </c>
      <c r="B2312" s="14">
        <f t="shared" si="1222"/>
        <v>417.48805723416797</v>
      </c>
      <c r="C2312" s="14">
        <f t="shared" si="1220"/>
        <v>100</v>
      </c>
      <c r="D2312" s="14">
        <f t="shared" si="1221"/>
        <v>2.8530379266093746</v>
      </c>
    </row>
    <row r="2313" spans="1:4" x14ac:dyDescent="0.2">
      <c r="A2313">
        <v>55</v>
      </c>
      <c r="B2313" s="14">
        <f t="shared" si="1222"/>
        <v>420.30562238922317</v>
      </c>
      <c r="C2313" s="14">
        <f t="shared" si="1220"/>
        <v>100</v>
      </c>
      <c r="D2313" s="14">
        <f t="shared" si="1221"/>
        <v>2.8175651550552061</v>
      </c>
    </row>
    <row r="2314" spans="1:4" x14ac:dyDescent="0.2">
      <c r="A2314">
        <v>56</v>
      </c>
      <c r="B2314" s="14">
        <f t="shared" si="1222"/>
        <v>423.08815581751719</v>
      </c>
      <c r="C2314" s="14">
        <f t="shared" si="1220"/>
        <v>100</v>
      </c>
      <c r="D2314" s="14">
        <f t="shared" si="1221"/>
        <v>2.7825334282940162</v>
      </c>
    </row>
    <row r="2315" spans="1:4" x14ac:dyDescent="0.2">
      <c r="A2315">
        <v>57</v>
      </c>
      <c r="B2315" s="14">
        <f t="shared" si="1222"/>
        <v>425.83609308018606</v>
      </c>
      <c r="C2315" s="14">
        <f t="shared" si="1220"/>
        <v>100</v>
      </c>
      <c r="D2315" s="14">
        <f t="shared" si="1221"/>
        <v>2.7479372626688701</v>
      </c>
    </row>
    <row r="2316" spans="1:4" x14ac:dyDescent="0.2">
      <c r="A2316">
        <v>58</v>
      </c>
      <c r="B2316" s="14">
        <f t="shared" si="1222"/>
        <v>428.54986432288911</v>
      </c>
      <c r="C2316" s="14">
        <f t="shared" si="1220"/>
        <v>100</v>
      </c>
      <c r="D2316" s="14">
        <f t="shared" si="1221"/>
        <v>2.7137712427030465</v>
      </c>
    </row>
    <row r="2317" spans="1:4" x14ac:dyDescent="0.2">
      <c r="A2317">
        <v>59</v>
      </c>
      <c r="B2317" s="14">
        <f t="shared" si="1222"/>
        <v>431.22989434314121</v>
      </c>
      <c r="C2317" s="14">
        <f t="shared" si="1220"/>
        <v>100</v>
      </c>
      <c r="D2317" s="14">
        <f t="shared" si="1221"/>
        <v>2.6800300202521044</v>
      </c>
    </row>
    <row r="2318" spans="1:4" x14ac:dyDescent="0.2">
      <c r="A2318">
        <v>60</v>
      </c>
      <c r="B2318" s="14">
        <f t="shared" si="1222"/>
        <v>433.87660265680813</v>
      </c>
      <c r="C2318" s="14">
        <f t="shared" si="1220"/>
        <v>100</v>
      </c>
      <c r="D2318" s="14">
        <f t="shared" si="1221"/>
        <v>2.6467083136669203</v>
      </c>
    </row>
    <row r="2319" spans="1:4" x14ac:dyDescent="0.2">
      <c r="A2319">
        <v>61</v>
      </c>
      <c r="B2319" s="14">
        <f t="shared" si="1222"/>
        <v>436.49040356377515</v>
      </c>
      <c r="C2319" s="14">
        <f t="shared" si="1220"/>
        <v>100</v>
      </c>
      <c r="D2319" s="14">
        <f t="shared" si="1221"/>
        <v>2.6138009069670147</v>
      </c>
    </row>
    <row r="2320" spans="1:4" x14ac:dyDescent="0.2">
      <c r="A2320">
        <v>62</v>
      </c>
      <c r="B2320" s="14">
        <f t="shared" si="1222"/>
        <v>439.07170621279886</v>
      </c>
      <c r="C2320" s="14">
        <f t="shared" si="1220"/>
        <v>100</v>
      </c>
      <c r="D2320" s="14">
        <f t="shared" si="1221"/>
        <v>2.5813026490237121</v>
      </c>
    </row>
    <row r="2321" spans="1:4" x14ac:dyDescent="0.2">
      <c r="A2321">
        <v>63</v>
      </c>
      <c r="B2321" s="14">
        <f t="shared" si="1222"/>
        <v>441.62091466555307</v>
      </c>
      <c r="C2321" s="14">
        <f t="shared" si="1220"/>
        <v>100</v>
      </c>
      <c r="D2321" s="14">
        <f t="shared" si="1221"/>
        <v>2.5492084527542147</v>
      </c>
    </row>
    <row r="2322" spans="1:4" x14ac:dyDescent="0.2">
      <c r="A2322">
        <v>64</v>
      </c>
      <c r="B2322" s="14">
        <f t="shared" si="1222"/>
        <v>444.13842795987802</v>
      </c>
      <c r="C2322" s="14">
        <f t="shared" si="1220"/>
        <v>100</v>
      </c>
      <c r="D2322" s="14">
        <f t="shared" si="1221"/>
        <v>2.5175132943249423</v>
      </c>
    </row>
    <row r="2323" spans="1:4" x14ac:dyDescent="0.2">
      <c r="A2323">
        <v>65</v>
      </c>
      <c r="B2323" s="14">
        <f t="shared" si="1222"/>
        <v>446.62464017224352</v>
      </c>
      <c r="C2323" s="14">
        <f t="shared" ref="C2323:C2386" si="1223">B$37+B$38*B2323</f>
        <v>100</v>
      </c>
      <c r="D2323" s="14">
        <f t="shared" ref="D2323:D2386" si="1224">B2323-B2322</f>
        <v>2.4862122123655013</v>
      </c>
    </row>
    <row r="2324" spans="1:4" x14ac:dyDescent="0.2">
      <c r="A2324">
        <v>66</v>
      </c>
      <c r="B2324" s="14">
        <f t="shared" ref="B2324:B2387" si="1225">B2323+MAX((B$12+B$13*B2323)*C2323,0)</f>
        <v>449.07994047943527</v>
      </c>
      <c r="C2324" s="14">
        <f t="shared" si="1223"/>
        <v>100</v>
      </c>
      <c r="D2324" s="14">
        <f t="shared" si="1224"/>
        <v>2.4553003071917487</v>
      </c>
    </row>
    <row r="2325" spans="1:4" x14ac:dyDescent="0.2">
      <c r="A2325">
        <v>67</v>
      </c>
      <c r="B2325" s="14">
        <f t="shared" si="1225"/>
        <v>451.5047132194743</v>
      </c>
      <c r="C2325" s="14">
        <f t="shared" si="1223"/>
        <v>100</v>
      </c>
      <c r="D2325" s="14">
        <f t="shared" si="1224"/>
        <v>2.4247727400390318</v>
      </c>
    </row>
    <row r="2326" spans="1:4" x14ac:dyDescent="0.2">
      <c r="A2326">
        <v>68</v>
      </c>
      <c r="B2326" s="14">
        <f t="shared" si="1225"/>
        <v>453.89933795177882</v>
      </c>
      <c r="C2326" s="14">
        <f t="shared" si="1223"/>
        <v>100</v>
      </c>
      <c r="D2326" s="14">
        <f t="shared" si="1224"/>
        <v>2.3946247323045213</v>
      </c>
    </row>
    <row r="2327" spans="1:4" x14ac:dyDescent="0.2">
      <c r="A2327">
        <v>69</v>
      </c>
      <c r="B2327" s="14">
        <f t="shared" si="1225"/>
        <v>456.26418951657837</v>
      </c>
      <c r="C2327" s="14">
        <f t="shared" si="1223"/>
        <v>100</v>
      </c>
      <c r="D2327" s="14">
        <f t="shared" si="1224"/>
        <v>2.3648515647995509</v>
      </c>
    </row>
    <row r="2328" spans="1:4" x14ac:dyDescent="0.2">
      <c r="A2328">
        <v>70</v>
      </c>
      <c r="B2328" s="14">
        <f t="shared" si="1225"/>
        <v>458.59963809358891</v>
      </c>
      <c r="C2328" s="14">
        <f t="shared" si="1223"/>
        <v>100</v>
      </c>
      <c r="D2328" s="14">
        <f t="shared" si="1224"/>
        <v>2.3354485770105384</v>
      </c>
    </row>
    <row r="2329" spans="1:4" x14ac:dyDescent="0.2">
      <c r="A2329">
        <v>71</v>
      </c>
      <c r="B2329" s="14">
        <f t="shared" si="1225"/>
        <v>460.90604925995859</v>
      </c>
      <c r="C2329" s="14">
        <f t="shared" si="1223"/>
        <v>100</v>
      </c>
      <c r="D2329" s="14">
        <f t="shared" si="1224"/>
        <v>2.3064111663696849</v>
      </c>
    </row>
    <row r="2330" spans="1:4" x14ac:dyDescent="0.2">
      <c r="A2330">
        <v>72</v>
      </c>
      <c r="B2330" s="14">
        <f t="shared" si="1225"/>
        <v>463.18378404749313</v>
      </c>
      <c r="C2330" s="14">
        <f t="shared" si="1223"/>
        <v>100</v>
      </c>
      <c r="D2330" s="14">
        <f t="shared" si="1224"/>
        <v>2.2777347875345413</v>
      </c>
    </row>
    <row r="2331" spans="1:4" x14ac:dyDescent="0.2">
      <c r="A2331">
        <v>73</v>
      </c>
      <c r="B2331" s="14">
        <f t="shared" si="1225"/>
        <v>465.43319899916929</v>
      </c>
      <c r="C2331" s="14">
        <f t="shared" si="1223"/>
        <v>100</v>
      </c>
      <c r="D2331" s="14">
        <f t="shared" si="1224"/>
        <v>2.2494149516761581</v>
      </c>
    </row>
    <row r="2332" spans="1:4" x14ac:dyDescent="0.2">
      <c r="A2332">
        <v>74</v>
      </c>
      <c r="B2332" s="14">
        <f t="shared" si="1225"/>
        <v>467.6546462249463</v>
      </c>
      <c r="C2332" s="14">
        <f t="shared" si="1223"/>
        <v>100</v>
      </c>
      <c r="D2332" s="14">
        <f t="shared" si="1224"/>
        <v>2.2214472257770126</v>
      </c>
    </row>
    <row r="2333" spans="1:4" x14ac:dyDescent="0.2">
      <c r="A2333">
        <v>75</v>
      </c>
      <c r="B2333" s="14">
        <f t="shared" si="1225"/>
        <v>469.8484734568828</v>
      </c>
      <c r="C2333" s="14">
        <f t="shared" si="1223"/>
        <v>100</v>
      </c>
      <c r="D2333" s="14">
        <f t="shared" si="1224"/>
        <v>2.1938272319364955</v>
      </c>
    </row>
    <row r="2334" spans="1:4" x14ac:dyDescent="0.2">
      <c r="A2334">
        <v>76</v>
      </c>
      <c r="B2334" s="14">
        <f t="shared" si="1225"/>
        <v>472.01502410356892</v>
      </c>
      <c r="C2334" s="14">
        <f t="shared" si="1223"/>
        <v>100</v>
      </c>
      <c r="D2334" s="14">
        <f t="shared" si="1224"/>
        <v>2.1665506466861189</v>
      </c>
    </row>
    <row r="2335" spans="1:4" x14ac:dyDescent="0.2">
      <c r="A2335">
        <v>77</v>
      </c>
      <c r="B2335" s="14">
        <f t="shared" si="1225"/>
        <v>474.1546373038812</v>
      </c>
      <c r="C2335" s="14">
        <f t="shared" si="1223"/>
        <v>100</v>
      </c>
      <c r="D2335" s="14">
        <f t="shared" si="1224"/>
        <v>2.139613200312283</v>
      </c>
    </row>
    <row r="2336" spans="1:4" x14ac:dyDescent="0.2">
      <c r="A2336">
        <v>78</v>
      </c>
      <c r="B2336" s="14">
        <f t="shared" si="1225"/>
        <v>476.26764798006963</v>
      </c>
      <c r="C2336" s="14">
        <f t="shared" si="1223"/>
        <v>100</v>
      </c>
      <c r="D2336" s="14">
        <f t="shared" si="1224"/>
        <v>2.1130106761884235</v>
      </c>
    </row>
    <row r="2337" spans="1:4" x14ac:dyDescent="0.2">
      <c r="A2337">
        <v>79</v>
      </c>
      <c r="B2337" s="14">
        <f t="shared" si="1225"/>
        <v>478.35438689018412</v>
      </c>
      <c r="C2337" s="14">
        <f t="shared" si="1223"/>
        <v>100</v>
      </c>
      <c r="D2337" s="14">
        <f t="shared" si="1224"/>
        <v>2.0867389101144909</v>
      </c>
    </row>
    <row r="2338" spans="1:4" x14ac:dyDescent="0.2">
      <c r="A2338">
        <v>80</v>
      </c>
      <c r="B2338" s="14">
        <f t="shared" si="1225"/>
        <v>480.41518067984947</v>
      </c>
      <c r="C2338" s="14">
        <f t="shared" si="1223"/>
        <v>100</v>
      </c>
      <c r="D2338" s="14">
        <f t="shared" si="1224"/>
        <v>2.0607937896653539</v>
      </c>
    </row>
    <row r="2339" spans="1:4" x14ac:dyDescent="0.2">
      <c r="A2339">
        <v>81</v>
      </c>
      <c r="B2339" s="14">
        <f t="shared" si="1225"/>
        <v>482.45035193339669</v>
      </c>
      <c r="C2339" s="14">
        <f t="shared" si="1223"/>
        <v>100</v>
      </c>
      <c r="D2339" s="14">
        <f t="shared" si="1224"/>
        <v>2.0351712535472188</v>
      </c>
    </row>
    <row r="2340" spans="1:4" x14ac:dyDescent="0.2">
      <c r="A2340">
        <v>82</v>
      </c>
      <c r="B2340" s="14">
        <f t="shared" si="1225"/>
        <v>484.46021922435813</v>
      </c>
      <c r="C2340" s="14">
        <f t="shared" si="1223"/>
        <v>100</v>
      </c>
      <c r="D2340" s="14">
        <f t="shared" si="1224"/>
        <v>2.0098672909614379</v>
      </c>
    </row>
    <row r="2341" spans="1:4" x14ac:dyDescent="0.2">
      <c r="A2341">
        <v>83</v>
      </c>
      <c r="B2341" s="14">
        <f t="shared" si="1225"/>
        <v>486.44509716533526</v>
      </c>
      <c r="C2341" s="14">
        <f t="shared" si="1223"/>
        <v>100</v>
      </c>
      <c r="D2341" s="14">
        <f t="shared" si="1224"/>
        <v>1.9848779409771282</v>
      </c>
    </row>
    <row r="2342" spans="1:4" x14ac:dyDescent="0.2">
      <c r="A2342">
        <v>84</v>
      </c>
      <c r="B2342" s="14">
        <f t="shared" si="1225"/>
        <v>488.40529645724627</v>
      </c>
      <c r="C2342" s="14">
        <f t="shared" si="1223"/>
        <v>100</v>
      </c>
      <c r="D2342" s="14">
        <f t="shared" si="1224"/>
        <v>1.9601992919110103</v>
      </c>
    </row>
    <row r="2343" spans="1:4" x14ac:dyDescent="0.2">
      <c r="A2343">
        <v>85</v>
      </c>
      <c r="B2343" s="14">
        <f t="shared" si="1225"/>
        <v>490.34112393796119</v>
      </c>
      <c r="C2343" s="14">
        <f t="shared" si="1223"/>
        <v>100</v>
      </c>
      <c r="D2343" s="14">
        <f t="shared" si="1224"/>
        <v>1.9358274807149201</v>
      </c>
    </row>
    <row r="2344" spans="1:4" x14ac:dyDescent="0.2">
      <c r="A2344">
        <v>86</v>
      </c>
      <c r="B2344" s="14">
        <f t="shared" si="1225"/>
        <v>492.25288263033252</v>
      </c>
      <c r="C2344" s="14">
        <f t="shared" si="1223"/>
        <v>100</v>
      </c>
      <c r="D2344" s="14">
        <f t="shared" si="1224"/>
        <v>1.9117586923713361</v>
      </c>
    </row>
    <row r="2345" spans="1:4" x14ac:dyDescent="0.2">
      <c r="A2345">
        <v>87</v>
      </c>
      <c r="B2345" s="14">
        <f t="shared" si="1225"/>
        <v>494.1408717896287</v>
      </c>
      <c r="C2345" s="14">
        <f t="shared" si="1223"/>
        <v>100</v>
      </c>
      <c r="D2345" s="14">
        <f t="shared" si="1224"/>
        <v>1.8879891592961826</v>
      </c>
    </row>
    <row r="2346" spans="1:4" x14ac:dyDescent="0.2">
      <c r="A2346">
        <v>88</v>
      </c>
      <c r="B2346" s="14">
        <f t="shared" si="1225"/>
        <v>496.00538695037767</v>
      </c>
      <c r="C2346" s="14">
        <f t="shared" si="1223"/>
        <v>100</v>
      </c>
      <c r="D2346" s="14">
        <f t="shared" si="1224"/>
        <v>1.8645151607489652</v>
      </c>
    </row>
    <row r="2347" spans="1:4" x14ac:dyDescent="0.2">
      <c r="A2347">
        <v>89</v>
      </c>
      <c r="B2347" s="14">
        <f t="shared" si="1225"/>
        <v>497.84671997262797</v>
      </c>
      <c r="C2347" s="14">
        <f t="shared" si="1223"/>
        <v>100</v>
      </c>
      <c r="D2347" s="14">
        <f t="shared" si="1224"/>
        <v>1.8413330222502964</v>
      </c>
    </row>
    <row r="2348" spans="1:4" x14ac:dyDescent="0.2">
      <c r="A2348">
        <v>90</v>
      </c>
      <c r="B2348" s="14">
        <f t="shared" si="1225"/>
        <v>499.66515908763495</v>
      </c>
      <c r="C2348" s="14">
        <f t="shared" si="1223"/>
        <v>100</v>
      </c>
      <c r="D2348" s="14">
        <f t="shared" si="1224"/>
        <v>1.8184391150069814</v>
      </c>
    </row>
    <row r="2349" spans="1:4" x14ac:dyDescent="0.2">
      <c r="A2349">
        <v>91</v>
      </c>
      <c r="B2349" s="14">
        <f t="shared" si="1225"/>
        <v>501.4609889429787</v>
      </c>
      <c r="C2349" s="14">
        <f t="shared" si="1223"/>
        <v>100</v>
      </c>
      <c r="D2349" s="14">
        <f t="shared" si="1224"/>
        <v>1.7958298553437544</v>
      </c>
    </row>
    <row r="2350" spans="1:4" x14ac:dyDescent="0.2">
      <c r="A2350">
        <v>92</v>
      </c>
      <c r="B2350" s="14">
        <f t="shared" si="1225"/>
        <v>503.23449064712099</v>
      </c>
      <c r="C2350" s="14">
        <f t="shared" si="1223"/>
        <v>100</v>
      </c>
      <c r="D2350" s="14">
        <f t="shared" si="1224"/>
        <v>1.7735017041422907</v>
      </c>
    </row>
    <row r="2351" spans="1:4" x14ac:dyDescent="0.2">
      <c r="A2351">
        <v>93</v>
      </c>
      <c r="B2351" s="14">
        <f t="shared" si="1225"/>
        <v>504.98594181340843</v>
      </c>
      <c r="C2351" s="14">
        <f t="shared" si="1223"/>
        <v>100</v>
      </c>
      <c r="D2351" s="14">
        <f t="shared" si="1224"/>
        <v>1.7514511662874384</v>
      </c>
    </row>
    <row r="2352" spans="1:4" x14ac:dyDescent="0.2">
      <c r="A2352">
        <v>94</v>
      </c>
      <c r="B2352" s="14">
        <f t="shared" si="1225"/>
        <v>506.71561660352836</v>
      </c>
      <c r="C2352" s="14">
        <f t="shared" si="1223"/>
        <v>100</v>
      </c>
      <c r="D2352" s="14">
        <f t="shared" si="1224"/>
        <v>1.7296747901199296</v>
      </c>
    </row>
    <row r="2353" spans="1:4" x14ac:dyDescent="0.2">
      <c r="A2353">
        <v>95</v>
      </c>
      <c r="B2353" s="14">
        <f t="shared" si="1225"/>
        <v>508.4237857704245</v>
      </c>
      <c r="C2353" s="14">
        <f t="shared" si="1223"/>
        <v>100</v>
      </c>
      <c r="D2353" s="14">
        <f t="shared" si="1224"/>
        <v>1.7081691668961412</v>
      </c>
    </row>
    <row r="2354" spans="1:4" x14ac:dyDescent="0.2">
      <c r="A2354">
        <v>96</v>
      </c>
      <c r="B2354" s="14">
        <f t="shared" si="1225"/>
        <v>510.11071670067889</v>
      </c>
      <c r="C2354" s="14">
        <f t="shared" si="1223"/>
        <v>100</v>
      </c>
      <c r="D2354" s="14">
        <f t="shared" si="1224"/>
        <v>1.6869309302543911</v>
      </c>
    </row>
    <row r="2355" spans="1:4" x14ac:dyDescent="0.2">
      <c r="A2355">
        <v>97</v>
      </c>
      <c r="B2355" s="14">
        <f t="shared" si="1225"/>
        <v>511.77667345636712</v>
      </c>
      <c r="C2355" s="14">
        <f t="shared" si="1223"/>
        <v>100</v>
      </c>
      <c r="D2355" s="14">
        <f t="shared" si="1224"/>
        <v>1.665956755688228</v>
      </c>
    </row>
    <row r="2356" spans="1:4" x14ac:dyDescent="0.2">
      <c r="A2356">
        <v>98</v>
      </c>
      <c r="B2356" s="14">
        <f t="shared" si="1225"/>
        <v>513.42191681639292</v>
      </c>
      <c r="C2356" s="14">
        <f t="shared" si="1223"/>
        <v>100</v>
      </c>
      <c r="D2356" s="14">
        <f t="shared" si="1224"/>
        <v>1.6452433600258018</v>
      </c>
    </row>
    <row r="2357" spans="1:4" x14ac:dyDescent="0.2">
      <c r="A2357">
        <v>99</v>
      </c>
      <c r="B2357" s="14">
        <f t="shared" si="1225"/>
        <v>515.04670431730915</v>
      </c>
      <c r="C2357" s="14">
        <f t="shared" si="1223"/>
        <v>100</v>
      </c>
      <c r="D2357" s="14">
        <f t="shared" si="1224"/>
        <v>1.6247875009162271</v>
      </c>
    </row>
    <row r="2358" spans="1:4" x14ac:dyDescent="0.2">
      <c r="A2358">
        <v>100</v>
      </c>
      <c r="B2358" s="14">
        <f t="shared" si="1225"/>
        <v>516.65129029363061</v>
      </c>
      <c r="C2358" s="14">
        <f t="shared" si="1223"/>
        <v>100</v>
      </c>
      <c r="D2358" s="14">
        <f t="shared" si="1224"/>
        <v>1.6045859763214594</v>
      </c>
    </row>
    <row r="2359" spans="1:4" x14ac:dyDescent="0.2">
      <c r="A2359">
        <v>101</v>
      </c>
      <c r="B2359" s="14">
        <f t="shared" si="1225"/>
        <v>518.23592591764645</v>
      </c>
      <c r="C2359" s="14">
        <f t="shared" si="1223"/>
        <v>100</v>
      </c>
      <c r="D2359" s="14">
        <f t="shared" si="1224"/>
        <v>1.5846356240158457</v>
      </c>
    </row>
    <row r="2360" spans="1:4" x14ac:dyDescent="0.2">
      <c r="A2360">
        <v>102</v>
      </c>
      <c r="B2360" s="14">
        <f t="shared" si="1225"/>
        <v>519.80085923873708</v>
      </c>
      <c r="C2360" s="14">
        <f t="shared" si="1223"/>
        <v>100</v>
      </c>
      <c r="D2360" s="14">
        <f t="shared" si="1224"/>
        <v>1.5649333210906207</v>
      </c>
    </row>
    <row r="2361" spans="1:4" x14ac:dyDescent="0.2">
      <c r="A2361">
        <v>103</v>
      </c>
      <c r="B2361" s="14">
        <f t="shared" si="1225"/>
        <v>521.34633522220213</v>
      </c>
      <c r="C2361" s="14">
        <f t="shared" si="1223"/>
        <v>100</v>
      </c>
      <c r="D2361" s="14">
        <f t="shared" si="1224"/>
        <v>1.5454759834650531</v>
      </c>
    </row>
    <row r="2362" spans="1:4" x14ac:dyDescent="0.2">
      <c r="A2362">
        <v>104</v>
      </c>
      <c r="B2362" s="14">
        <f t="shared" si="1225"/>
        <v>522.87259578760609</v>
      </c>
      <c r="C2362" s="14">
        <f t="shared" si="1223"/>
        <v>100</v>
      </c>
      <c r="D2362" s="14">
        <f t="shared" si="1224"/>
        <v>1.5262605654039589</v>
      </c>
    </row>
    <row r="2363" spans="1:4" x14ac:dyDescent="0.2">
      <c r="A2363">
        <v>105</v>
      </c>
      <c r="B2363" s="14">
        <f t="shared" si="1225"/>
        <v>524.37987984664687</v>
      </c>
      <c r="C2363" s="14">
        <f t="shared" si="1223"/>
        <v>100</v>
      </c>
      <c r="D2363" s="14">
        <f t="shared" si="1224"/>
        <v>1.507284059040785</v>
      </c>
    </row>
    <row r="2364" spans="1:4" x14ac:dyDescent="0.2">
      <c r="A2364">
        <v>106</v>
      </c>
      <c r="B2364" s="14">
        <f t="shared" si="1225"/>
        <v>525.86842334055359</v>
      </c>
      <c r="C2364" s="14">
        <f t="shared" si="1223"/>
        <v>100</v>
      </c>
      <c r="D2364" s="14">
        <f t="shared" si="1224"/>
        <v>1.4885434939067181</v>
      </c>
    </row>
    <row r="2365" spans="1:4" x14ac:dyDescent="0.2">
      <c r="A2365">
        <v>107</v>
      </c>
      <c r="B2365" s="14">
        <f t="shared" si="1225"/>
        <v>527.33845927701941</v>
      </c>
      <c r="C2365" s="14">
        <f t="shared" si="1223"/>
        <v>100</v>
      </c>
      <c r="D2365" s="14">
        <f t="shared" si="1224"/>
        <v>1.4700359364658198</v>
      </c>
    </row>
    <row r="2366" spans="1:4" x14ac:dyDescent="0.2">
      <c r="A2366">
        <v>108</v>
      </c>
      <c r="B2366" s="14">
        <f t="shared" si="1225"/>
        <v>528.79021776667514</v>
      </c>
      <c r="C2366" s="14">
        <f t="shared" si="1223"/>
        <v>100</v>
      </c>
      <c r="D2366" s="14">
        <f t="shared" si="1224"/>
        <v>1.451758489655731</v>
      </c>
    </row>
    <row r="2367" spans="1:4" x14ac:dyDescent="0.2">
      <c r="A2367">
        <v>109</v>
      </c>
      <c r="B2367" s="14">
        <f t="shared" si="1225"/>
        <v>530.22392605910943</v>
      </c>
      <c r="C2367" s="14">
        <f t="shared" si="1223"/>
        <v>100</v>
      </c>
      <c r="D2367" s="14">
        <f t="shared" si="1224"/>
        <v>1.4337082924342894</v>
      </c>
    </row>
    <row r="2368" spans="1:4" x14ac:dyDescent="0.2">
      <c r="A2368">
        <v>110</v>
      </c>
      <c r="B2368" s="14">
        <f t="shared" si="1225"/>
        <v>531.63980857844115</v>
      </c>
      <c r="C2368" s="14">
        <f t="shared" si="1223"/>
        <v>100</v>
      </c>
      <c r="D2368" s="14">
        <f t="shared" si="1224"/>
        <v>1.415882519331717</v>
      </c>
    </row>
    <row r="2369" spans="1:4" x14ac:dyDescent="0.2">
      <c r="A2369">
        <v>111</v>
      </c>
      <c r="B2369" s="14">
        <f t="shared" si="1225"/>
        <v>533.03808695844918</v>
      </c>
      <c r="C2369" s="14">
        <f t="shared" si="1223"/>
        <v>100</v>
      </c>
      <c r="D2369" s="14">
        <f t="shared" si="1224"/>
        <v>1.3982783800080369</v>
      </c>
    </row>
    <row r="2370" spans="1:4" x14ac:dyDescent="0.2">
      <c r="A2370">
        <v>112</v>
      </c>
      <c r="B2370" s="14">
        <f t="shared" si="1225"/>
        <v>534.41898007726581</v>
      </c>
      <c r="C2370" s="14">
        <f t="shared" si="1223"/>
        <v>100</v>
      </c>
      <c r="D2370" s="14">
        <f t="shared" si="1224"/>
        <v>1.3808931188166298</v>
      </c>
    </row>
    <row r="2371" spans="1:4" x14ac:dyDescent="0.2">
      <c r="A2371">
        <v>113</v>
      </c>
      <c r="B2371" s="14">
        <f t="shared" si="1225"/>
        <v>535.78270409163849</v>
      </c>
      <c r="C2371" s="14">
        <f t="shared" si="1223"/>
        <v>100</v>
      </c>
      <c r="D2371" s="14">
        <f t="shared" si="1224"/>
        <v>1.3637240143726785</v>
      </c>
    </row>
    <row r="2372" spans="1:4" x14ac:dyDescent="0.2">
      <c r="A2372">
        <v>114</v>
      </c>
      <c r="B2372" s="14">
        <f t="shared" si="1225"/>
        <v>537.12947247076579</v>
      </c>
      <c r="C2372" s="14">
        <f t="shared" si="1223"/>
        <v>100</v>
      </c>
      <c r="D2372" s="14">
        <f t="shared" si="1224"/>
        <v>1.3467683791272975</v>
      </c>
    </row>
    <row r="2373" spans="1:4" x14ac:dyDescent="0.2">
      <c r="A2373">
        <v>115</v>
      </c>
      <c r="B2373" s="14">
        <f t="shared" si="1225"/>
        <v>538.45949602971257</v>
      </c>
      <c r="C2373" s="14">
        <f t="shared" si="1223"/>
        <v>100</v>
      </c>
      <c r="D2373" s="14">
        <f t="shared" si="1224"/>
        <v>1.3300235589467775</v>
      </c>
    </row>
    <row r="2374" spans="1:4" x14ac:dyDescent="0.2">
      <c r="A2374">
        <v>116</v>
      </c>
      <c r="B2374" s="14">
        <f t="shared" si="1225"/>
        <v>539.77298296240986</v>
      </c>
      <c r="C2374" s="14">
        <f t="shared" si="1223"/>
        <v>100</v>
      </c>
      <c r="D2374" s="14">
        <f t="shared" si="1224"/>
        <v>1.3134869326972876</v>
      </c>
    </row>
    <row r="2375" spans="1:4" x14ac:dyDescent="0.2">
      <c r="A2375">
        <v>117</v>
      </c>
      <c r="B2375" s="14">
        <f t="shared" si="1225"/>
        <v>541.07013887424387</v>
      </c>
      <c r="C2375" s="14">
        <f t="shared" si="1223"/>
        <v>100</v>
      </c>
      <c r="D2375" s="14">
        <f t="shared" si="1224"/>
        <v>1.297155911834011</v>
      </c>
    </row>
    <row r="2376" spans="1:4" x14ac:dyDescent="0.2">
      <c r="A2376">
        <v>118</v>
      </c>
      <c r="B2376" s="14">
        <f t="shared" si="1225"/>
        <v>542.35116681424074</v>
      </c>
      <c r="C2376" s="14">
        <f t="shared" si="1223"/>
        <v>100</v>
      </c>
      <c r="D2376" s="14">
        <f t="shared" si="1224"/>
        <v>1.2810279399968749</v>
      </c>
    </row>
    <row r="2377" spans="1:4" x14ac:dyDescent="0.2">
      <c r="A2377">
        <v>119</v>
      </c>
      <c r="B2377" s="14">
        <f t="shared" si="1225"/>
        <v>543.61626730685032</v>
      </c>
      <c r="C2377" s="14">
        <f t="shared" si="1223"/>
        <v>100</v>
      </c>
      <c r="D2377" s="14">
        <f t="shared" si="1224"/>
        <v>1.2651004926095766</v>
      </c>
    </row>
    <row r="2378" spans="1:4" x14ac:dyDescent="0.2">
      <c r="A2378">
        <v>120</v>
      </c>
      <c r="B2378" s="14">
        <f t="shared" si="1225"/>
        <v>544.86563838333518</v>
      </c>
      <c r="C2378" s="14">
        <f t="shared" si="1223"/>
        <v>100</v>
      </c>
      <c r="D2378" s="14">
        <f t="shared" si="1224"/>
        <v>1.2493710764848629</v>
      </c>
    </row>
    <row r="2379" spans="1:4" x14ac:dyDescent="0.2">
      <c r="A2379">
        <v>121</v>
      </c>
      <c r="B2379" s="14">
        <f t="shared" si="1225"/>
        <v>546.09947561276908</v>
      </c>
      <c r="C2379" s="14">
        <f t="shared" si="1223"/>
        <v>100</v>
      </c>
      <c r="D2379" s="14">
        <f t="shared" si="1224"/>
        <v>1.2338372294339024</v>
      </c>
    </row>
    <row r="2380" spans="1:4" x14ac:dyDescent="0.2">
      <c r="A2380">
        <v>122</v>
      </c>
      <c r="B2380" s="14">
        <f t="shared" si="1225"/>
        <v>547.31797213265031</v>
      </c>
      <c r="C2380" s="14">
        <f t="shared" si="1223"/>
        <v>100</v>
      </c>
      <c r="D2380" s="14">
        <f t="shared" si="1224"/>
        <v>1.2184965198812279</v>
      </c>
    </row>
    <row r="2381" spans="1:4" x14ac:dyDescent="0.2">
      <c r="A2381">
        <v>123</v>
      </c>
      <c r="B2381" s="14">
        <f t="shared" si="1225"/>
        <v>548.52131867913431</v>
      </c>
      <c r="C2381" s="14">
        <f t="shared" si="1223"/>
        <v>100</v>
      </c>
      <c r="D2381" s="14">
        <f t="shared" si="1224"/>
        <v>1.2033465464839992</v>
      </c>
    </row>
    <row r="2382" spans="1:4" x14ac:dyDescent="0.2">
      <c r="A2382">
        <v>124</v>
      </c>
      <c r="B2382" s="14">
        <f t="shared" si="1225"/>
        <v>549.70970361689035</v>
      </c>
      <c r="C2382" s="14">
        <f t="shared" si="1223"/>
        <v>100</v>
      </c>
      <c r="D2382" s="14">
        <f t="shared" si="1224"/>
        <v>1.1883849377560409</v>
      </c>
    </row>
    <row r="2383" spans="1:4" x14ac:dyDescent="0.2">
      <c r="A2383">
        <v>125</v>
      </c>
      <c r="B2383" s="14">
        <f t="shared" si="1225"/>
        <v>550.88331296858701</v>
      </c>
      <c r="C2383" s="14">
        <f t="shared" si="1223"/>
        <v>100</v>
      </c>
      <c r="D2383" s="14">
        <f t="shared" si="1224"/>
        <v>1.1736093516966548</v>
      </c>
    </row>
    <row r="2384" spans="1:4" x14ac:dyDescent="0.2">
      <c r="A2384">
        <v>126</v>
      </c>
      <c r="B2384" s="14">
        <f t="shared" si="1225"/>
        <v>552.04233044401087</v>
      </c>
      <c r="C2384" s="14">
        <f t="shared" si="1223"/>
        <v>100</v>
      </c>
      <c r="D2384" s="14">
        <f t="shared" si="1224"/>
        <v>1.159017475423866</v>
      </c>
    </row>
    <row r="2385" spans="1:4" x14ac:dyDescent="0.2">
      <c r="A2385">
        <v>127</v>
      </c>
      <c r="B2385" s="14">
        <f t="shared" si="1225"/>
        <v>553.18693746882366</v>
      </c>
      <c r="C2385" s="14">
        <f t="shared" si="1223"/>
        <v>100</v>
      </c>
      <c r="D2385" s="14">
        <f t="shared" si="1224"/>
        <v>1.1446070248127853</v>
      </c>
    </row>
    <row r="2386" spans="1:4" x14ac:dyDescent="0.2">
      <c r="A2386">
        <v>128</v>
      </c>
      <c r="B2386" s="14">
        <f t="shared" si="1225"/>
        <v>554.31731321296127</v>
      </c>
      <c r="C2386" s="14">
        <f t="shared" si="1223"/>
        <v>100</v>
      </c>
      <c r="D2386" s="14">
        <f t="shared" si="1224"/>
        <v>1.1303757441376092</v>
      </c>
    </row>
    <row r="2387" spans="1:4" x14ac:dyDescent="0.2">
      <c r="A2387">
        <v>129</v>
      </c>
      <c r="B2387" s="14">
        <f t="shared" si="1225"/>
        <v>555.43363461868012</v>
      </c>
      <c r="C2387" s="14">
        <f t="shared" ref="C2387:C2450" si="1226">B$37+B$38*B2387</f>
        <v>100</v>
      </c>
      <c r="D2387" s="14">
        <f t="shared" ref="D2387:D2450" si="1227">B2387-B2386</f>
        <v>1.1163214057188497</v>
      </c>
    </row>
    <row r="2388" spans="1:4" x14ac:dyDescent="0.2">
      <c r="A2388">
        <v>130</v>
      </c>
      <c r="B2388" s="14">
        <f t="shared" ref="B2388:B2451" si="1228">B2387+MAX((B$12+B$13*B2387)*C2387,0)</f>
        <v>556.53607642825455</v>
      </c>
      <c r="C2388" s="14">
        <f t="shared" si="1226"/>
        <v>100</v>
      </c>
      <c r="D2388" s="14">
        <f t="shared" si="1227"/>
        <v>1.1024418095744295</v>
      </c>
    </row>
    <row r="2389" spans="1:4" x14ac:dyDescent="0.2">
      <c r="A2389">
        <v>131</v>
      </c>
      <c r="B2389" s="14">
        <f t="shared" si="1228"/>
        <v>557.62481121132987</v>
      </c>
      <c r="C2389" s="14">
        <f t="shared" si="1226"/>
        <v>100</v>
      </c>
      <c r="D2389" s="14">
        <f t="shared" si="1227"/>
        <v>1.0887347830753242</v>
      </c>
    </row>
    <row r="2390" spans="1:4" x14ac:dyDescent="0.2">
      <c r="A2390">
        <v>132</v>
      </c>
      <c r="B2390" s="14">
        <f t="shared" si="1228"/>
        <v>558.70000939193562</v>
      </c>
      <c r="C2390" s="14">
        <f t="shared" si="1226"/>
        <v>100</v>
      </c>
      <c r="D2390" s="14">
        <f t="shared" si="1227"/>
        <v>1.0751981806057529</v>
      </c>
    </row>
    <row r="2391" spans="1:4" x14ac:dyDescent="0.2">
      <c r="A2391">
        <v>133</v>
      </c>
      <c r="B2391" s="14">
        <f t="shared" si="1228"/>
        <v>559.76183927516252</v>
      </c>
      <c r="C2391" s="14">
        <f t="shared" si="1226"/>
        <v>100</v>
      </c>
      <c r="D2391" s="14">
        <f t="shared" si="1227"/>
        <v>1.061829883226892</v>
      </c>
    </row>
    <row r="2392" spans="1:4" x14ac:dyDescent="0.2">
      <c r="A2392">
        <v>134</v>
      </c>
      <c r="B2392" s="14">
        <f t="shared" si="1228"/>
        <v>560.81046707350799</v>
      </c>
      <c r="C2392" s="14">
        <f t="shared" si="1226"/>
        <v>100</v>
      </c>
      <c r="D2392" s="14">
        <f t="shared" si="1227"/>
        <v>1.0486277983454784</v>
      </c>
    </row>
    <row r="2393" spans="1:4" x14ac:dyDescent="0.2">
      <c r="A2393">
        <v>135</v>
      </c>
      <c r="B2393" s="14">
        <f t="shared" si="1228"/>
        <v>561.84605693289404</v>
      </c>
      <c r="C2393" s="14">
        <f t="shared" si="1226"/>
        <v>100</v>
      </c>
      <c r="D2393" s="14">
        <f t="shared" si="1227"/>
        <v>1.0355898593860502</v>
      </c>
    </row>
    <row r="2394" spans="1:4" x14ac:dyDescent="0.2">
      <c r="A2394">
        <v>136</v>
      </c>
      <c r="B2394" s="14">
        <f t="shared" si="1228"/>
        <v>562.86877095836178</v>
      </c>
      <c r="C2394" s="14">
        <f t="shared" si="1226"/>
        <v>100</v>
      </c>
      <c r="D2394" s="14">
        <f t="shared" si="1227"/>
        <v>1.0227140254677352</v>
      </c>
    </row>
    <row r="2395" spans="1:4" x14ac:dyDescent="0.2">
      <c r="A2395">
        <v>137</v>
      </c>
      <c r="B2395" s="14">
        <f t="shared" si="1228"/>
        <v>563.87876923944611</v>
      </c>
      <c r="C2395" s="14">
        <f t="shared" si="1226"/>
        <v>100</v>
      </c>
      <c r="D2395" s="14">
        <f t="shared" si="1227"/>
        <v>1.0099982810843358</v>
      </c>
    </row>
    <row r="2396" spans="1:4" x14ac:dyDescent="0.2">
      <c r="A2396">
        <v>138</v>
      </c>
      <c r="B2396" s="14">
        <f t="shared" si="1228"/>
        <v>564.87620987523565</v>
      </c>
      <c r="C2396" s="14">
        <f t="shared" si="1226"/>
        <v>100</v>
      </c>
      <c r="D2396" s="14">
        <f t="shared" si="1227"/>
        <v>0.99744063578953046</v>
      </c>
    </row>
    <row r="2397" spans="1:4" x14ac:dyDescent="0.2">
      <c r="A2397">
        <v>139</v>
      </c>
      <c r="B2397" s="14">
        <f t="shared" si="1228"/>
        <v>565.86124899912022</v>
      </c>
      <c r="C2397" s="14">
        <f t="shared" si="1226"/>
        <v>100</v>
      </c>
      <c r="D2397" s="14">
        <f t="shared" si="1227"/>
        <v>0.98503912388457593</v>
      </c>
    </row>
    <row r="2398" spans="1:4" x14ac:dyDescent="0.2">
      <c r="A2398">
        <v>140</v>
      </c>
      <c r="B2398" s="14">
        <f t="shared" si="1228"/>
        <v>566.83404080323112</v>
      </c>
      <c r="C2398" s="14">
        <f t="shared" si="1226"/>
        <v>100</v>
      </c>
      <c r="D2398" s="14">
        <f t="shared" si="1227"/>
        <v>0.97279180411089783</v>
      </c>
    </row>
    <row r="2399" spans="1:4" x14ac:dyDescent="0.2">
      <c r="A2399">
        <v>141</v>
      </c>
      <c r="B2399" s="14">
        <f t="shared" si="1228"/>
        <v>567.79473756257767</v>
      </c>
      <c r="C2399" s="14">
        <f t="shared" si="1226"/>
        <v>100</v>
      </c>
      <c r="D2399" s="14">
        <f t="shared" si="1227"/>
        <v>0.96069675934654697</v>
      </c>
    </row>
    <row r="2400" spans="1:4" x14ac:dyDescent="0.2">
      <c r="A2400">
        <v>142</v>
      </c>
      <c r="B2400" s="14">
        <f t="shared" si="1228"/>
        <v>568.74348965888294</v>
      </c>
      <c r="C2400" s="14">
        <f t="shared" si="1226"/>
        <v>100</v>
      </c>
      <c r="D2400" s="14">
        <f t="shared" si="1227"/>
        <v>0.94875209630527024</v>
      </c>
    </row>
    <row r="2401" spans="1:4" x14ac:dyDescent="0.2">
      <c r="A2401">
        <v>143</v>
      </c>
      <c r="B2401" s="14">
        <f t="shared" si="1228"/>
        <v>569.6804456041242</v>
      </c>
      <c r="C2401" s="14">
        <f t="shared" si="1226"/>
        <v>100</v>
      </c>
      <c r="D2401" s="14">
        <f t="shared" si="1227"/>
        <v>0.93695594524126591</v>
      </c>
    </row>
    <row r="2402" spans="1:4" x14ac:dyDescent="0.2">
      <c r="A2402">
        <v>144</v>
      </c>
      <c r="B2402" s="14">
        <f t="shared" si="1228"/>
        <v>570.60575206377962</v>
      </c>
      <c r="C2402" s="14">
        <f t="shared" si="1226"/>
        <v>100</v>
      </c>
      <c r="D2402" s="14">
        <f t="shared" si="1227"/>
        <v>0.9253064596554168</v>
      </c>
    </row>
    <row r="2403" spans="1:4" x14ac:dyDescent="0.2">
      <c r="A2403">
        <v>145</v>
      </c>
      <c r="B2403" s="14">
        <f t="shared" si="1228"/>
        <v>571.5195538797866</v>
      </c>
      <c r="C2403" s="14">
        <f t="shared" si="1226"/>
        <v>100</v>
      </c>
      <c r="D2403" s="14">
        <f t="shared" si="1227"/>
        <v>0.91380181600698052</v>
      </c>
    </row>
    <row r="2404" spans="1:4" x14ac:dyDescent="0.2">
      <c r="A2404">
        <v>146</v>
      </c>
      <c r="B2404" s="14">
        <f t="shared" si="1228"/>
        <v>572.42199409321461</v>
      </c>
      <c r="C2404" s="14">
        <f t="shared" si="1226"/>
        <v>100</v>
      </c>
      <c r="D2404" s="14">
        <f t="shared" si="1227"/>
        <v>0.90244021342800806</v>
      </c>
    </row>
    <row r="2405" spans="1:4" x14ac:dyDescent="0.2">
      <c r="A2405">
        <v>147</v>
      </c>
      <c r="B2405" s="14">
        <f t="shared" si="1228"/>
        <v>573.31321396665567</v>
      </c>
      <c r="C2405" s="14">
        <f t="shared" si="1226"/>
        <v>100</v>
      </c>
      <c r="D2405" s="14">
        <f t="shared" si="1227"/>
        <v>0.89121987344105946</v>
      </c>
    </row>
    <row r="2406" spans="1:4" x14ac:dyDescent="0.2">
      <c r="A2406">
        <v>148</v>
      </c>
      <c r="B2406" s="14">
        <f t="shared" si="1228"/>
        <v>574.19335300633691</v>
      </c>
      <c r="C2406" s="14">
        <f t="shared" si="1226"/>
        <v>100</v>
      </c>
      <c r="D2406" s="14">
        <f t="shared" si="1227"/>
        <v>0.88013903968123941</v>
      </c>
    </row>
    <row r="2407" spans="1:4" x14ac:dyDescent="0.2">
      <c r="A2407">
        <v>149</v>
      </c>
      <c r="B2407" s="14">
        <f t="shared" si="1228"/>
        <v>575.0625489839581</v>
      </c>
      <c r="C2407" s="14">
        <f t="shared" si="1226"/>
        <v>100</v>
      </c>
      <c r="D2407" s="14">
        <f t="shared" si="1227"/>
        <v>0.86919597762118883</v>
      </c>
    </row>
    <row r="2408" spans="1:4" x14ac:dyDescent="0.2">
      <c r="A2408">
        <v>150</v>
      </c>
      <c r="B2408" s="14">
        <f t="shared" si="1228"/>
        <v>575.92093795825758</v>
      </c>
      <c r="C2408" s="14">
        <f t="shared" si="1226"/>
        <v>100</v>
      </c>
      <c r="D2408" s="14">
        <f t="shared" si="1227"/>
        <v>0.85838897429948702</v>
      </c>
    </row>
    <row r="2409" spans="1:4" x14ac:dyDescent="0.2">
      <c r="A2409">
        <v>151</v>
      </c>
      <c r="B2409" s="14">
        <f t="shared" si="1228"/>
        <v>576.76865429630993</v>
      </c>
      <c r="C2409" s="14">
        <f t="shared" si="1226"/>
        <v>100</v>
      </c>
      <c r="D2409" s="14">
        <f t="shared" si="1227"/>
        <v>0.84771633805235069</v>
      </c>
    </row>
    <row r="2410" spans="1:4" x14ac:dyDescent="0.2">
      <c r="A2410">
        <v>152</v>
      </c>
      <c r="B2410" s="14">
        <f t="shared" si="1228"/>
        <v>577.60583069455913</v>
      </c>
      <c r="C2410" s="14">
        <f t="shared" si="1226"/>
        <v>100</v>
      </c>
      <c r="D2410" s="14">
        <f t="shared" si="1227"/>
        <v>0.83717639824919843</v>
      </c>
    </row>
    <row r="2411" spans="1:4" x14ac:dyDescent="0.2">
      <c r="A2411">
        <v>153</v>
      </c>
      <c r="B2411" s="14">
        <f t="shared" si="1228"/>
        <v>578.43259819959007</v>
      </c>
      <c r="C2411" s="14">
        <f t="shared" si="1226"/>
        <v>100</v>
      </c>
      <c r="D2411" s="14">
        <f t="shared" si="1227"/>
        <v>0.82676750503094354</v>
      </c>
    </row>
    <row r="2412" spans="1:4" x14ac:dyDescent="0.2">
      <c r="A2412">
        <v>154</v>
      </c>
      <c r="B2412" s="14">
        <f t="shared" si="1228"/>
        <v>579.24908622864189</v>
      </c>
      <c r="C2412" s="14">
        <f t="shared" si="1226"/>
        <v>100</v>
      </c>
      <c r="D2412" s="14">
        <f t="shared" si="1227"/>
        <v>0.81648802905181128</v>
      </c>
    </row>
    <row r="2413" spans="1:4" x14ac:dyDescent="0.2">
      <c r="A2413">
        <v>155</v>
      </c>
      <c r="B2413" s="14">
        <f t="shared" si="1228"/>
        <v>580.05542258986577</v>
      </c>
      <c r="C2413" s="14">
        <f t="shared" si="1226"/>
        <v>100</v>
      </c>
      <c r="D2413" s="14">
        <f t="shared" si="1227"/>
        <v>0.80633636122388452</v>
      </c>
    </row>
    <row r="2414" spans="1:4" x14ac:dyDescent="0.2">
      <c r="A2414">
        <v>156</v>
      </c>
      <c r="B2414" s="14">
        <f t="shared" si="1228"/>
        <v>580.85173350233174</v>
      </c>
      <c r="C2414" s="14">
        <f t="shared" si="1226"/>
        <v>100</v>
      </c>
      <c r="D2414" s="14">
        <f t="shared" si="1227"/>
        <v>0.79631091246596952</v>
      </c>
    </row>
    <row r="2415" spans="1:4" x14ac:dyDescent="0.2">
      <c r="A2415">
        <v>157</v>
      </c>
      <c r="B2415" s="14">
        <f t="shared" si="1228"/>
        <v>581.63814361578613</v>
      </c>
      <c r="C2415" s="14">
        <f t="shared" si="1226"/>
        <v>100</v>
      </c>
      <c r="D2415" s="14">
        <f t="shared" si="1227"/>
        <v>0.78641011345439438</v>
      </c>
    </row>
    <row r="2416" spans="1:4" x14ac:dyDescent="0.2">
      <c r="A2416">
        <v>158</v>
      </c>
      <c r="B2416" s="14">
        <f t="shared" si="1228"/>
        <v>582.41477603016324</v>
      </c>
      <c r="C2416" s="14">
        <f t="shared" si="1226"/>
        <v>100</v>
      </c>
      <c r="D2416" s="14">
        <f t="shared" si="1227"/>
        <v>0.7766324143771044</v>
      </c>
    </row>
    <row r="2417" spans="1:4" x14ac:dyDescent="0.2">
      <c r="A2417">
        <v>159</v>
      </c>
      <c r="B2417" s="14">
        <f t="shared" si="1228"/>
        <v>583.18175231485486</v>
      </c>
      <c r="C2417" s="14">
        <f t="shared" si="1226"/>
        <v>100</v>
      </c>
      <c r="D2417" s="14">
        <f t="shared" si="1227"/>
        <v>0.76697628469162282</v>
      </c>
    </row>
    <row r="2418" spans="1:4" x14ac:dyDescent="0.2">
      <c r="A2418">
        <v>160</v>
      </c>
      <c r="B2418" s="14">
        <f t="shared" si="1228"/>
        <v>583.93919252774015</v>
      </c>
      <c r="C2418" s="14">
        <f t="shared" si="1226"/>
        <v>100</v>
      </c>
      <c r="D2418" s="14">
        <f t="shared" si="1227"/>
        <v>0.75744021288528529</v>
      </c>
    </row>
    <row r="2419" spans="1:4" x14ac:dyDescent="0.2">
      <c r="A2419">
        <v>161</v>
      </c>
      <c r="B2419" s="14">
        <f t="shared" si="1228"/>
        <v>584.68721523397858</v>
      </c>
      <c r="C2419" s="14">
        <f t="shared" si="1226"/>
        <v>100</v>
      </c>
      <c r="D2419" s="14">
        <f t="shared" si="1227"/>
        <v>0.74802270623843015</v>
      </c>
    </row>
    <row r="2420" spans="1:4" x14ac:dyDescent="0.2">
      <c r="A2420">
        <v>162</v>
      </c>
      <c r="B2420" s="14">
        <f t="shared" si="1228"/>
        <v>585.42593752456946</v>
      </c>
      <c r="C2420" s="14">
        <f t="shared" si="1226"/>
        <v>100</v>
      </c>
      <c r="D2420" s="14">
        <f t="shared" si="1227"/>
        <v>0.73872229059088568</v>
      </c>
    </row>
    <row r="2421" spans="1:4" x14ac:dyDescent="0.2">
      <c r="A2421">
        <v>163</v>
      </c>
      <c r="B2421" s="14">
        <f t="shared" si="1228"/>
        <v>586.15547503468065</v>
      </c>
      <c r="C2421" s="14">
        <f t="shared" si="1226"/>
        <v>100</v>
      </c>
      <c r="D2421" s="14">
        <f t="shared" si="1227"/>
        <v>0.72953751011118584</v>
      </c>
    </row>
    <row r="2422" spans="1:4" x14ac:dyDescent="0.2">
      <c r="A2422">
        <v>164</v>
      </c>
      <c r="B2422" s="14">
        <f t="shared" si="1228"/>
        <v>586.8759419617495</v>
      </c>
      <c r="C2422" s="14">
        <f t="shared" si="1226"/>
        <v>100</v>
      </c>
      <c r="D2422" s="14">
        <f t="shared" si="1227"/>
        <v>0.72046692706885551</v>
      </c>
    </row>
    <row r="2423" spans="1:4" x14ac:dyDescent="0.2">
      <c r="A2423">
        <v>165</v>
      </c>
      <c r="B2423" s="14">
        <f t="shared" si="1228"/>
        <v>587.58745108335847</v>
      </c>
      <c r="C2423" s="14">
        <f t="shared" si="1226"/>
        <v>100</v>
      </c>
      <c r="D2423" s="14">
        <f t="shared" si="1227"/>
        <v>0.71150912160896951</v>
      </c>
    </row>
    <row r="2424" spans="1:4" x14ac:dyDescent="0.2">
      <c r="A2424">
        <v>166</v>
      </c>
      <c r="B2424" s="14">
        <f t="shared" si="1228"/>
        <v>588.29011377488871</v>
      </c>
      <c r="C2424" s="14">
        <f t="shared" si="1226"/>
        <v>100</v>
      </c>
      <c r="D2424" s="14">
        <f t="shared" si="1227"/>
        <v>0.70266269153023586</v>
      </c>
    </row>
    <row r="2425" spans="1:4" x14ac:dyDescent="0.2">
      <c r="A2425">
        <v>167</v>
      </c>
      <c r="B2425" s="14">
        <f t="shared" si="1228"/>
        <v>588.98404002695429</v>
      </c>
      <c r="C2425" s="14">
        <f t="shared" si="1226"/>
        <v>100</v>
      </c>
      <c r="D2425" s="14">
        <f t="shared" si="1227"/>
        <v>0.69392625206558023</v>
      </c>
    </row>
    <row r="2426" spans="1:4" x14ac:dyDescent="0.2">
      <c r="A2426">
        <v>168</v>
      </c>
      <c r="B2426" s="14">
        <f t="shared" si="1228"/>
        <v>589.66933846261918</v>
      </c>
      <c r="C2426" s="14">
        <f t="shared" si="1226"/>
        <v>100</v>
      </c>
      <c r="D2426" s="14">
        <f t="shared" si="1227"/>
        <v>0.68529843566489035</v>
      </c>
    </row>
    <row r="2427" spans="1:4" x14ac:dyDescent="0.2">
      <c r="A2427">
        <v>169</v>
      </c>
      <c r="B2427" s="14">
        <f t="shared" si="1228"/>
        <v>590.34611635440058</v>
      </c>
      <c r="C2427" s="14">
        <f t="shared" si="1226"/>
        <v>100</v>
      </c>
      <c r="D2427" s="14">
        <f t="shared" si="1227"/>
        <v>0.67677789178139847</v>
      </c>
    </row>
    <row r="2428" spans="1:4" x14ac:dyDescent="0.2">
      <c r="A2428">
        <v>170</v>
      </c>
      <c r="B2428" s="14">
        <f t="shared" si="1228"/>
        <v>591.01447964106092</v>
      </c>
      <c r="C2428" s="14">
        <f t="shared" si="1226"/>
        <v>100</v>
      </c>
      <c r="D2428" s="14">
        <f t="shared" si="1227"/>
        <v>0.66836328666033751</v>
      </c>
    </row>
    <row r="2429" spans="1:4" x14ac:dyDescent="0.2">
      <c r="A2429">
        <v>171</v>
      </c>
      <c r="B2429" s="14">
        <f t="shared" si="1228"/>
        <v>591.67453294419045</v>
      </c>
      <c r="C2429" s="14">
        <f t="shared" si="1226"/>
        <v>100</v>
      </c>
      <c r="D2429" s="14">
        <f t="shared" si="1227"/>
        <v>0.66005330312952992</v>
      </c>
    </row>
    <row r="2430" spans="1:4" x14ac:dyDescent="0.2">
      <c r="A2430">
        <v>172</v>
      </c>
      <c r="B2430" s="14">
        <f t="shared" si="1228"/>
        <v>592.3263795845844</v>
      </c>
      <c r="C2430" s="14">
        <f t="shared" si="1226"/>
        <v>100</v>
      </c>
      <c r="D2430" s="14">
        <f t="shared" si="1227"/>
        <v>0.65184664039395557</v>
      </c>
    </row>
    <row r="2431" spans="1:4" x14ac:dyDescent="0.2">
      <c r="A2431">
        <v>173</v>
      </c>
      <c r="B2431" s="14">
        <f t="shared" si="1228"/>
        <v>592.97012159841609</v>
      </c>
      <c r="C2431" s="14">
        <f t="shared" si="1226"/>
        <v>100</v>
      </c>
      <c r="D2431" s="14">
        <f t="shared" si="1227"/>
        <v>0.64374201383168383</v>
      </c>
    </row>
    <row r="2432" spans="1:4" x14ac:dyDescent="0.2">
      <c r="A2432">
        <v>174</v>
      </c>
      <c r="B2432" s="14">
        <f t="shared" si="1228"/>
        <v>593.60585975320907</v>
      </c>
      <c r="C2432" s="14">
        <f t="shared" si="1226"/>
        <v>100</v>
      </c>
      <c r="D2432" s="14">
        <f t="shared" si="1227"/>
        <v>0.63573815479298901</v>
      </c>
    </row>
    <row r="2433" spans="1:4" x14ac:dyDescent="0.2">
      <c r="A2433">
        <v>175</v>
      </c>
      <c r="B2433" s="14">
        <f t="shared" si="1228"/>
        <v>594.23369356361081</v>
      </c>
      <c r="C2433" s="14">
        <f t="shared" si="1226"/>
        <v>100</v>
      </c>
      <c r="D2433" s="14">
        <f t="shared" si="1227"/>
        <v>0.62783381040173936</v>
      </c>
    </row>
    <row r="2434" spans="1:4" x14ac:dyDescent="0.2">
      <c r="A2434">
        <v>176</v>
      </c>
      <c r="B2434" s="14">
        <f t="shared" si="1228"/>
        <v>594.85372130696987</v>
      </c>
      <c r="C2434" s="14">
        <f t="shared" si="1226"/>
        <v>100</v>
      </c>
      <c r="D2434" s="14">
        <f t="shared" si="1227"/>
        <v>0.62002774335905997</v>
      </c>
    </row>
    <row r="2435" spans="1:4" x14ac:dyDescent="0.2">
      <c r="A2435">
        <v>177</v>
      </c>
      <c r="B2435" s="14">
        <f t="shared" si="1228"/>
        <v>595.46604003871994</v>
      </c>
      <c r="C2435" s="14">
        <f t="shared" si="1226"/>
        <v>100</v>
      </c>
      <c r="D2435" s="14">
        <f t="shared" si="1227"/>
        <v>0.61231873175006513</v>
      </c>
    </row>
    <row r="2436" spans="1:4" x14ac:dyDescent="0.2">
      <c r="A2436">
        <v>178</v>
      </c>
      <c r="B2436" s="14">
        <f t="shared" si="1228"/>
        <v>596.07074560757189</v>
      </c>
      <c r="C2436" s="14">
        <f t="shared" si="1226"/>
        <v>100</v>
      </c>
      <c r="D2436" s="14">
        <f t="shared" si="1227"/>
        <v>0.60470556885195492</v>
      </c>
    </row>
    <row r="2437" spans="1:4" x14ac:dyDescent="0.2">
      <c r="A2437">
        <v>179</v>
      </c>
      <c r="B2437" s="14">
        <f t="shared" si="1228"/>
        <v>596.66793267051776</v>
      </c>
      <c r="C2437" s="14">
        <f t="shared" si="1226"/>
        <v>100</v>
      </c>
      <c r="D2437" s="14">
        <f t="shared" si="1227"/>
        <v>0.59718706294586354</v>
      </c>
    </row>
    <row r="2438" spans="1:4" x14ac:dyDescent="0.2">
      <c r="A2438">
        <v>180</v>
      </c>
      <c r="B2438" s="14">
        <f t="shared" si="1228"/>
        <v>597.2576947076476</v>
      </c>
      <c r="C2438" s="14">
        <f t="shared" si="1226"/>
        <v>100</v>
      </c>
      <c r="D2438" s="14">
        <f t="shared" si="1227"/>
        <v>0.58976203712984443</v>
      </c>
    </row>
    <row r="2439" spans="1:4" x14ac:dyDescent="0.2">
      <c r="A2439">
        <v>181</v>
      </c>
      <c r="B2439" s="14">
        <f t="shared" si="1228"/>
        <v>597.84012403678253</v>
      </c>
      <c r="C2439" s="14">
        <f t="shared" si="1226"/>
        <v>100</v>
      </c>
      <c r="D2439" s="14">
        <f t="shared" si="1227"/>
        <v>0.58242932913492496</v>
      </c>
    </row>
    <row r="2440" spans="1:4" x14ac:dyDescent="0.2">
      <c r="A2440">
        <v>182</v>
      </c>
      <c r="B2440" s="14">
        <f t="shared" si="1228"/>
        <v>598.41531182792517</v>
      </c>
      <c r="C2440" s="14">
        <f t="shared" si="1226"/>
        <v>100</v>
      </c>
      <c r="D2440" s="14">
        <f t="shared" si="1227"/>
        <v>0.57518779114263907</v>
      </c>
    </row>
    <row r="2441" spans="1:4" x14ac:dyDescent="0.2">
      <c r="A2441">
        <v>183</v>
      </c>
      <c r="B2441" s="14">
        <f t="shared" si="1228"/>
        <v>598.98334811753125</v>
      </c>
      <c r="C2441" s="14">
        <f t="shared" si="1226"/>
        <v>100</v>
      </c>
      <c r="D2441" s="14">
        <f t="shared" si="1227"/>
        <v>0.56803628960608421</v>
      </c>
    </row>
    <row r="2442" spans="1:4" x14ac:dyDescent="0.2">
      <c r="A2442">
        <v>184</v>
      </c>
      <c r="B2442" s="14">
        <f t="shared" si="1228"/>
        <v>599.54432182260325</v>
      </c>
      <c r="C2442" s="14">
        <f t="shared" si="1226"/>
        <v>100</v>
      </c>
      <c r="D2442" s="14">
        <f t="shared" si="1227"/>
        <v>0.56097370507200139</v>
      </c>
    </row>
    <row r="2443" spans="1:4" x14ac:dyDescent="0.2">
      <c r="A2443">
        <v>185</v>
      </c>
      <c r="B2443" s="14">
        <f t="shared" si="1228"/>
        <v>600.09832075460884</v>
      </c>
      <c r="C2443" s="14">
        <f t="shared" si="1226"/>
        <v>100</v>
      </c>
      <c r="D2443" s="14">
        <f t="shared" si="1227"/>
        <v>0.55399893200558381</v>
      </c>
    </row>
    <row r="2444" spans="1:4" x14ac:dyDescent="0.2">
      <c r="A2444">
        <v>186</v>
      </c>
      <c r="B2444" s="14">
        <f t="shared" si="1228"/>
        <v>600.64543163322651</v>
      </c>
      <c r="C2444" s="14">
        <f t="shared" si="1226"/>
        <v>100</v>
      </c>
      <c r="D2444" s="14">
        <f t="shared" si="1227"/>
        <v>0.54711087861767282</v>
      </c>
    </row>
    <row r="2445" spans="1:4" x14ac:dyDescent="0.2">
      <c r="A2445">
        <v>187</v>
      </c>
      <c r="B2445" s="14">
        <f t="shared" si="1228"/>
        <v>601.18574009992005</v>
      </c>
      <c r="C2445" s="14">
        <f t="shared" si="1226"/>
        <v>100</v>
      </c>
      <c r="D2445" s="14">
        <f t="shared" si="1227"/>
        <v>0.5403084666935456</v>
      </c>
    </row>
    <row r="2446" spans="1:4" x14ac:dyDescent="0.2">
      <c r="A2446">
        <v>188</v>
      </c>
      <c r="B2446" s="14">
        <f t="shared" si="1228"/>
        <v>601.71933073134437</v>
      </c>
      <c r="C2446" s="14">
        <f t="shared" si="1226"/>
        <v>100</v>
      </c>
      <c r="D2446" s="14">
        <f t="shared" si="1227"/>
        <v>0.53359063142431751</v>
      </c>
    </row>
    <row r="2447" spans="1:4" x14ac:dyDescent="0.2">
      <c r="A2447">
        <v>189</v>
      </c>
      <c r="B2447" s="14">
        <f t="shared" si="1228"/>
        <v>602.24628705258465</v>
      </c>
      <c r="C2447" s="14">
        <f t="shared" si="1226"/>
        <v>100</v>
      </c>
      <c r="D2447" s="14">
        <f t="shared" si="1227"/>
        <v>0.52695632124027725</v>
      </c>
    </row>
    <row r="2448" spans="1:4" x14ac:dyDescent="0.2">
      <c r="A2448">
        <v>190</v>
      </c>
      <c r="B2448" s="14">
        <f t="shared" si="1228"/>
        <v>602.7666915502308</v>
      </c>
      <c r="C2448" s="14">
        <f t="shared" si="1226"/>
        <v>100</v>
      </c>
      <c r="D2448" s="14">
        <f t="shared" si="1227"/>
        <v>0.5204044976461546</v>
      </c>
    </row>
    <row r="2449" spans="1:4" x14ac:dyDescent="0.2">
      <c r="A2449">
        <v>191</v>
      </c>
      <c r="B2449" s="14">
        <f t="shared" si="1228"/>
        <v>603.28062568528958</v>
      </c>
      <c r="C2449" s="14">
        <f t="shared" si="1226"/>
        <v>100</v>
      </c>
      <c r="D2449" s="14">
        <f t="shared" si="1227"/>
        <v>0.51393413505877561</v>
      </c>
    </row>
    <row r="2450" spans="1:4" x14ac:dyDescent="0.2">
      <c r="A2450">
        <v>192</v>
      </c>
      <c r="B2450" s="14">
        <f t="shared" si="1228"/>
        <v>603.78816990593577</v>
      </c>
      <c r="C2450" s="14">
        <f t="shared" si="1226"/>
        <v>100</v>
      </c>
      <c r="D2450" s="14">
        <f t="shared" si="1227"/>
        <v>0.50754422064619575</v>
      </c>
    </row>
    <row r="2451" spans="1:4" x14ac:dyDescent="0.2">
      <c r="A2451">
        <v>193</v>
      </c>
      <c r="B2451" s="14">
        <f t="shared" si="1228"/>
        <v>604.28940366010534</v>
      </c>
      <c r="C2451" s="14">
        <f t="shared" ref="C2451:C2514" si="1229">B$37+B$38*B2451</f>
        <v>100</v>
      </c>
      <c r="D2451" s="14">
        <f t="shared" ref="D2451:D2514" si="1230">B2451-B2450</f>
        <v>0.50123375416956151</v>
      </c>
    </row>
    <row r="2452" spans="1:4" x14ac:dyDescent="0.2">
      <c r="A2452">
        <v>194</v>
      </c>
      <c r="B2452" s="14">
        <f t="shared" ref="B2452:B2515" si="1231">B2451+MAX((B$12+B$13*B2451)*C2451,0)</f>
        <v>604.78440540793133</v>
      </c>
      <c r="C2452" s="14">
        <f t="shared" si="1229"/>
        <v>100</v>
      </c>
      <c r="D2452" s="14">
        <f t="shared" si="1230"/>
        <v>0.49500174782599515</v>
      </c>
    </row>
    <row r="2453" spans="1:4" x14ac:dyDescent="0.2">
      <c r="A2453">
        <v>195</v>
      </c>
      <c r="B2453" s="14">
        <f t="shared" si="1231"/>
        <v>605.27325263402611</v>
      </c>
      <c r="C2453" s="14">
        <f t="shared" si="1229"/>
        <v>100</v>
      </c>
      <c r="D2453" s="14">
        <f t="shared" si="1230"/>
        <v>0.48884722609477649</v>
      </c>
    </row>
    <row r="2454" spans="1:4" x14ac:dyDescent="0.2">
      <c r="A2454">
        <v>196</v>
      </c>
      <c r="B2454" s="14">
        <f t="shared" si="1231"/>
        <v>605.75602185960975</v>
      </c>
      <c r="C2454" s="14">
        <f t="shared" si="1229"/>
        <v>100</v>
      </c>
      <c r="D2454" s="14">
        <f t="shared" si="1230"/>
        <v>0.48276922558363822</v>
      </c>
    </row>
    <row r="2455" spans="1:4" x14ac:dyDescent="0.2">
      <c r="A2455">
        <v>197</v>
      </c>
      <c r="B2455" s="14">
        <f t="shared" si="1231"/>
        <v>606.23278865448856</v>
      </c>
      <c r="C2455" s="14">
        <f t="shared" si="1229"/>
        <v>100</v>
      </c>
      <c r="D2455" s="14">
        <f t="shared" si="1230"/>
        <v>0.47676679487881302</v>
      </c>
    </row>
    <row r="2456" spans="1:4" x14ac:dyDescent="0.2">
      <c r="A2456">
        <v>198</v>
      </c>
      <c r="B2456" s="14">
        <f t="shared" si="1231"/>
        <v>606.70362764888444</v>
      </c>
      <c r="C2456" s="14">
        <f t="shared" si="1229"/>
        <v>100</v>
      </c>
      <c r="D2456" s="14">
        <f t="shared" si="1230"/>
        <v>0.4708389943958764</v>
      </c>
    </row>
    <row r="2457" spans="1:4" x14ac:dyDescent="0.2">
      <c r="A2457">
        <v>199</v>
      </c>
      <c r="B2457" s="14">
        <f t="shared" si="1231"/>
        <v>607.16861254511662</v>
      </c>
      <c r="C2457" s="14">
        <f t="shared" si="1229"/>
        <v>100</v>
      </c>
      <c r="D2457" s="14">
        <f t="shared" si="1230"/>
        <v>0.4649848962321812</v>
      </c>
    </row>
    <row r="2458" spans="1:4" x14ac:dyDescent="0.2">
      <c r="A2458">
        <v>200</v>
      </c>
      <c r="B2458" s="14">
        <f t="shared" si="1231"/>
        <v>607.62781612913898</v>
      </c>
      <c r="C2458" s="14">
        <f t="shared" si="1229"/>
        <v>100</v>
      </c>
      <c r="D2458" s="14">
        <f t="shared" si="1230"/>
        <v>0.45920358402236161</v>
      </c>
    </row>
    <row r="2459" spans="1:4" x14ac:dyDescent="0.2">
      <c r="A2459">
        <v>201</v>
      </c>
      <c r="B2459" s="14">
        <f t="shared" si="1231"/>
        <v>608.08131028193338</v>
      </c>
      <c r="C2459" s="14">
        <f t="shared" si="1229"/>
        <v>100</v>
      </c>
      <c r="D2459" s="14">
        <f t="shared" si="1230"/>
        <v>0.45349415279440564</v>
      </c>
    </row>
    <row r="2460" spans="1:4" x14ac:dyDescent="0.2">
      <c r="A2460">
        <v>202</v>
      </c>
      <c r="B2460" s="14">
        <f t="shared" si="1231"/>
        <v>608.52916599076138</v>
      </c>
      <c r="C2460" s="14">
        <f t="shared" si="1229"/>
        <v>100</v>
      </c>
      <c r="D2460" s="14">
        <f t="shared" si="1230"/>
        <v>0.4478557088280013</v>
      </c>
    </row>
    <row r="2461" spans="1:4" x14ac:dyDescent="0.2">
      <c r="A2461">
        <v>203</v>
      </c>
      <c r="B2461" s="14">
        <f t="shared" si="1231"/>
        <v>608.9714533602762</v>
      </c>
      <c r="C2461" s="14">
        <f t="shared" si="1229"/>
        <v>100</v>
      </c>
      <c r="D2461" s="14">
        <f t="shared" si="1230"/>
        <v>0.44228736951481551</v>
      </c>
    </row>
    <row r="2462" spans="1:4" x14ac:dyDescent="0.2">
      <c r="A2462">
        <v>204</v>
      </c>
      <c r="B2462" s="14">
        <f t="shared" si="1231"/>
        <v>609.40824162349679</v>
      </c>
      <c r="C2462" s="14">
        <f t="shared" si="1229"/>
        <v>100</v>
      </c>
      <c r="D2462" s="14">
        <f t="shared" si="1230"/>
        <v>0.43678826322059194</v>
      </c>
    </row>
    <row r="2463" spans="1:4" x14ac:dyDescent="0.2">
      <c r="A2463">
        <v>205</v>
      </c>
      <c r="B2463" s="14">
        <f t="shared" si="1231"/>
        <v>609.83959915264461</v>
      </c>
      <c r="C2463" s="14">
        <f t="shared" si="1229"/>
        <v>100</v>
      </c>
      <c r="D2463" s="14">
        <f t="shared" si="1230"/>
        <v>0.43135752914781733</v>
      </c>
    </row>
    <row r="2464" spans="1:4" x14ac:dyDescent="0.2">
      <c r="A2464">
        <v>206</v>
      </c>
      <c r="B2464" s="14">
        <f t="shared" si="1231"/>
        <v>610.26559346984675</v>
      </c>
      <c r="C2464" s="14">
        <f t="shared" si="1229"/>
        <v>100</v>
      </c>
      <c r="D2464" s="14">
        <f t="shared" si="1230"/>
        <v>0.42599431720213943</v>
      </c>
    </row>
    <row r="2465" spans="1:4" x14ac:dyDescent="0.2">
      <c r="A2465">
        <v>207</v>
      </c>
      <c r="B2465" s="14">
        <f t="shared" si="1231"/>
        <v>610.68629125770497</v>
      </c>
      <c r="C2465" s="14">
        <f t="shared" si="1229"/>
        <v>100</v>
      </c>
      <c r="D2465" s="14">
        <f t="shared" si="1230"/>
        <v>0.42069778785821654</v>
      </c>
    </row>
    <row r="2466" spans="1:4" x14ac:dyDescent="0.2">
      <c r="A2466">
        <v>208</v>
      </c>
      <c r="B2466" s="14">
        <f t="shared" si="1231"/>
        <v>611.10175836973417</v>
      </c>
      <c r="C2466" s="14">
        <f t="shared" si="1229"/>
        <v>100</v>
      </c>
      <c r="D2466" s="14">
        <f t="shared" si="1230"/>
        <v>0.41546711202920505</v>
      </c>
    </row>
    <row r="2467" spans="1:4" x14ac:dyDescent="0.2">
      <c r="A2467">
        <v>209</v>
      </c>
      <c r="B2467" s="14">
        <f t="shared" si="1231"/>
        <v>611.51205984067053</v>
      </c>
      <c r="C2467" s="14">
        <f t="shared" si="1229"/>
        <v>100</v>
      </c>
      <c r="D2467" s="14">
        <f t="shared" si="1230"/>
        <v>0.4103014709363606</v>
      </c>
    </row>
    <row r="2468" spans="1:4" x14ac:dyDescent="0.2">
      <c r="A2468">
        <v>210</v>
      </c>
      <c r="B2468" s="14">
        <f t="shared" si="1231"/>
        <v>611.91725989665156</v>
      </c>
      <c r="C2468" s="14">
        <f t="shared" si="1229"/>
        <v>100</v>
      </c>
      <c r="D2468" s="14">
        <f t="shared" si="1230"/>
        <v>0.40520005598102671</v>
      </c>
    </row>
    <row r="2469" spans="1:4" x14ac:dyDescent="0.2">
      <c r="A2469">
        <v>211</v>
      </c>
      <c r="B2469" s="14">
        <f t="shared" si="1231"/>
        <v>612.31742196526989</v>
      </c>
      <c r="C2469" s="14">
        <f t="shared" si="1229"/>
        <v>100</v>
      </c>
      <c r="D2469" s="14">
        <f t="shared" si="1230"/>
        <v>0.4001620686183287</v>
      </c>
    </row>
    <row r="2470" spans="1:4" x14ac:dyDescent="0.2">
      <c r="A2470">
        <v>212</v>
      </c>
      <c r="B2470" s="14">
        <f t="shared" si="1231"/>
        <v>612.71260868550166</v>
      </c>
      <c r="C2470" s="14">
        <f t="shared" si="1229"/>
        <v>100</v>
      </c>
      <c r="D2470" s="14">
        <f t="shared" si="1230"/>
        <v>0.39518672023177714</v>
      </c>
    </row>
    <row r="2471" spans="1:4" x14ac:dyDescent="0.2">
      <c r="A2471">
        <v>213</v>
      </c>
      <c r="B2471" s="14">
        <f t="shared" si="1231"/>
        <v>613.10288191751192</v>
      </c>
      <c r="C2471" s="14">
        <f t="shared" si="1229"/>
        <v>100</v>
      </c>
      <c r="D2471" s="14">
        <f t="shared" si="1230"/>
        <v>0.39027323201025865</v>
      </c>
    </row>
    <row r="2472" spans="1:4" x14ac:dyDescent="0.2">
      <c r="A2472">
        <v>214</v>
      </c>
      <c r="B2472" s="14">
        <f t="shared" si="1231"/>
        <v>613.48830275233752</v>
      </c>
      <c r="C2472" s="14">
        <f t="shared" si="1229"/>
        <v>100</v>
      </c>
      <c r="D2472" s="14">
        <f t="shared" si="1230"/>
        <v>0.38542083482559519</v>
      </c>
    </row>
    <row r="2473" spans="1:4" x14ac:dyDescent="0.2">
      <c r="A2473">
        <v>215</v>
      </c>
      <c r="B2473" s="14">
        <f t="shared" si="1231"/>
        <v>613.86893152145012</v>
      </c>
      <c r="C2473" s="14">
        <f t="shared" si="1229"/>
        <v>100</v>
      </c>
      <c r="D2473" s="14">
        <f t="shared" si="1230"/>
        <v>0.38062876911260446</v>
      </c>
    </row>
    <row r="2474" spans="1:4" x14ac:dyDescent="0.2">
      <c r="A2474">
        <v>216</v>
      </c>
      <c r="B2474" s="14">
        <f t="shared" si="1231"/>
        <v>614.24482780620008</v>
      </c>
      <c r="C2474" s="14">
        <f t="shared" si="1229"/>
        <v>100</v>
      </c>
      <c r="D2474" s="14">
        <f t="shared" si="1230"/>
        <v>0.37589628474995607</v>
      </c>
    </row>
    <row r="2475" spans="1:4" x14ac:dyDescent="0.2">
      <c r="A2475">
        <v>217</v>
      </c>
      <c r="B2475" s="14">
        <f t="shared" si="1231"/>
        <v>614.61605044714304</v>
      </c>
      <c r="C2475" s="14">
        <f t="shared" si="1229"/>
        <v>100</v>
      </c>
      <c r="D2475" s="14">
        <f t="shared" si="1230"/>
        <v>0.37122264094296042</v>
      </c>
    </row>
    <row r="2476" spans="1:4" x14ac:dyDescent="0.2">
      <c r="A2476">
        <v>218</v>
      </c>
      <c r="B2476" s="14">
        <f t="shared" si="1231"/>
        <v>614.98265755325019</v>
      </c>
      <c r="C2476" s="14">
        <f t="shared" si="1229"/>
        <v>100</v>
      </c>
      <c r="D2476" s="14">
        <f t="shared" si="1230"/>
        <v>0.36660710610715341</v>
      </c>
    </row>
    <row r="2477" spans="1:4" x14ac:dyDescent="0.2">
      <c r="A2477">
        <v>219</v>
      </c>
      <c r="B2477" s="14">
        <f t="shared" si="1231"/>
        <v>615.3447065110048</v>
      </c>
      <c r="C2477" s="14">
        <f t="shared" si="1229"/>
        <v>100</v>
      </c>
      <c r="D2477" s="14">
        <f t="shared" si="1230"/>
        <v>0.36204895775460955</v>
      </c>
    </row>
    <row r="2478" spans="1:4" x14ac:dyDescent="0.2">
      <c r="A2478">
        <v>220</v>
      </c>
      <c r="B2478" s="14">
        <f t="shared" si="1231"/>
        <v>615.7022539933846</v>
      </c>
      <c r="C2478" s="14">
        <f t="shared" si="1229"/>
        <v>100</v>
      </c>
      <c r="D2478" s="14">
        <f t="shared" si="1230"/>
        <v>0.35754748237980039</v>
      </c>
    </row>
    <row r="2479" spans="1:4" x14ac:dyDescent="0.2">
      <c r="A2479">
        <v>221</v>
      </c>
      <c r="B2479" s="14">
        <f t="shared" si="1231"/>
        <v>616.05535596873347</v>
      </c>
      <c r="C2479" s="14">
        <f t="shared" si="1229"/>
        <v>100</v>
      </c>
      <c r="D2479" s="14">
        <f t="shared" si="1230"/>
        <v>0.35310197534886356</v>
      </c>
    </row>
    <row r="2480" spans="1:4" x14ac:dyDescent="0.2">
      <c r="A2480">
        <v>222</v>
      </c>
      <c r="B2480" s="14">
        <f t="shared" si="1231"/>
        <v>616.40406770952222</v>
      </c>
      <c r="C2480" s="14">
        <f t="shared" si="1229"/>
        <v>100</v>
      </c>
      <c r="D2480" s="14">
        <f t="shared" si="1230"/>
        <v>0.34871174078875811</v>
      </c>
    </row>
    <row r="2481" spans="1:4" x14ac:dyDescent="0.2">
      <c r="A2481">
        <v>223</v>
      </c>
      <c r="B2481" s="14">
        <f t="shared" si="1231"/>
        <v>616.74844380100046</v>
      </c>
      <c r="C2481" s="14">
        <f t="shared" si="1229"/>
        <v>100</v>
      </c>
      <c r="D2481" s="14">
        <f t="shared" si="1230"/>
        <v>0.34437609147823878</v>
      </c>
    </row>
    <row r="2482" spans="1:4" x14ac:dyDescent="0.2">
      <c r="A2482">
        <v>224</v>
      </c>
      <c r="B2482" s="14">
        <f t="shared" si="1231"/>
        <v>617.08853814974134</v>
      </c>
      <c r="C2482" s="14">
        <f t="shared" si="1229"/>
        <v>100</v>
      </c>
      <c r="D2482" s="14">
        <f t="shared" si="1230"/>
        <v>0.34009434874087674</v>
      </c>
    </row>
    <row r="2483" spans="1:4" x14ac:dyDescent="0.2">
      <c r="A2483">
        <v>225</v>
      </c>
      <c r="B2483" s="14">
        <f t="shared" si="1231"/>
        <v>617.42440399207953</v>
      </c>
      <c r="C2483" s="14">
        <f t="shared" si="1229"/>
        <v>100</v>
      </c>
      <c r="D2483" s="14">
        <f t="shared" si="1230"/>
        <v>0.33586584233819394</v>
      </c>
    </row>
    <row r="2484" spans="1:4" x14ac:dyDescent="0.2">
      <c r="A2484">
        <v>226</v>
      </c>
      <c r="B2484" s="14">
        <f t="shared" si="1231"/>
        <v>617.75609390244472</v>
      </c>
      <c r="C2484" s="14">
        <f t="shared" si="1229"/>
        <v>100</v>
      </c>
      <c r="D2484" s="14">
        <f t="shared" si="1230"/>
        <v>0.33168991036518491</v>
      </c>
    </row>
    <row r="2485" spans="1:4" x14ac:dyDescent="0.2">
      <c r="A2485">
        <v>227</v>
      </c>
      <c r="B2485" s="14">
        <f t="shared" si="1231"/>
        <v>618.08365980159101</v>
      </c>
      <c r="C2485" s="14">
        <f t="shared" si="1229"/>
        <v>100</v>
      </c>
      <c r="D2485" s="14">
        <f t="shared" si="1230"/>
        <v>0.3275658991462933</v>
      </c>
    </row>
    <row r="2486" spans="1:4" x14ac:dyDescent="0.2">
      <c r="A2486">
        <v>228</v>
      </c>
      <c r="B2486" s="14">
        <f t="shared" si="1231"/>
        <v>618.40715296472456</v>
      </c>
      <c r="C2486" s="14">
        <f t="shared" si="1229"/>
        <v>100</v>
      </c>
      <c r="D2486" s="14">
        <f t="shared" si="1230"/>
        <v>0.32349316313354848</v>
      </c>
    </row>
    <row r="2487" spans="1:4" x14ac:dyDescent="0.2">
      <c r="A2487">
        <v>229</v>
      </c>
      <c r="B2487" s="14">
        <f t="shared" si="1231"/>
        <v>618.72662402952983</v>
      </c>
      <c r="C2487" s="14">
        <f t="shared" si="1229"/>
        <v>100</v>
      </c>
      <c r="D2487" s="14">
        <f t="shared" si="1230"/>
        <v>0.31947106480527054</v>
      </c>
    </row>
    <row r="2488" spans="1:4" x14ac:dyDescent="0.2">
      <c r="A2488">
        <v>230</v>
      </c>
      <c r="B2488" s="14">
        <f t="shared" si="1231"/>
        <v>619.04212300409597</v>
      </c>
      <c r="C2488" s="14">
        <f t="shared" si="1229"/>
        <v>100</v>
      </c>
      <c r="D2488" s="14">
        <f t="shared" si="1230"/>
        <v>0.31549897456613962</v>
      </c>
    </row>
    <row r="2489" spans="1:4" x14ac:dyDescent="0.2">
      <c r="A2489">
        <v>231</v>
      </c>
      <c r="B2489" s="14">
        <f t="shared" si="1231"/>
        <v>619.35369927474505</v>
      </c>
      <c r="C2489" s="14">
        <f t="shared" si="1229"/>
        <v>100</v>
      </c>
      <c r="D2489" s="14">
        <f t="shared" si="1230"/>
        <v>0.31157627064908411</v>
      </c>
    </row>
    <row r="2490" spans="1:4" x14ac:dyDescent="0.2">
      <c r="A2490">
        <v>232</v>
      </c>
      <c r="B2490" s="14">
        <f t="shared" si="1231"/>
        <v>619.66140161376234</v>
      </c>
      <c r="C2490" s="14">
        <f t="shared" si="1229"/>
        <v>100</v>
      </c>
      <c r="D2490" s="14">
        <f t="shared" si="1230"/>
        <v>0.30770233901728261</v>
      </c>
    </row>
    <row r="2491" spans="1:4" x14ac:dyDescent="0.2">
      <c r="A2491">
        <v>233</v>
      </c>
      <c r="B2491" s="14">
        <f t="shared" si="1231"/>
        <v>619.96527818703123</v>
      </c>
      <c r="C2491" s="14">
        <f t="shared" si="1229"/>
        <v>100</v>
      </c>
      <c r="D2491" s="14">
        <f t="shared" si="1230"/>
        <v>0.30387657326889439</v>
      </c>
    </row>
    <row r="2492" spans="1:4" x14ac:dyDescent="0.2">
      <c r="A2492">
        <v>234</v>
      </c>
      <c r="B2492" s="14">
        <f t="shared" si="1231"/>
        <v>620.26537656157245</v>
      </c>
      <c r="C2492" s="14">
        <f t="shared" si="1229"/>
        <v>100</v>
      </c>
      <c r="D2492" s="14">
        <f t="shared" si="1230"/>
        <v>0.30009837454122135</v>
      </c>
    </row>
    <row r="2493" spans="1:4" x14ac:dyDescent="0.2">
      <c r="A2493">
        <v>235</v>
      </c>
      <c r="B2493" s="14">
        <f t="shared" si="1231"/>
        <v>620.56174371299028</v>
      </c>
      <c r="C2493" s="14">
        <f t="shared" si="1229"/>
        <v>100</v>
      </c>
      <c r="D2493" s="14">
        <f t="shared" si="1230"/>
        <v>0.29636715141782588</v>
      </c>
    </row>
    <row r="2494" spans="1:4" x14ac:dyDescent="0.2">
      <c r="A2494">
        <v>236</v>
      </c>
      <c r="B2494" s="14">
        <f t="shared" si="1231"/>
        <v>620.85442603282547</v>
      </c>
      <c r="C2494" s="14">
        <f t="shared" si="1229"/>
        <v>100</v>
      </c>
      <c r="D2494" s="14">
        <f t="shared" si="1230"/>
        <v>0.29268231983519399</v>
      </c>
    </row>
    <row r="2495" spans="1:4" x14ac:dyDescent="0.2">
      <c r="A2495">
        <v>237</v>
      </c>
      <c r="B2495" s="14">
        <f t="shared" si="1231"/>
        <v>621.14346933581737</v>
      </c>
      <c r="C2495" s="14">
        <f t="shared" si="1229"/>
        <v>100</v>
      </c>
      <c r="D2495" s="14">
        <f t="shared" si="1230"/>
        <v>0.28904330299189951</v>
      </c>
    </row>
    <row r="2496" spans="1:4" x14ac:dyDescent="0.2">
      <c r="A2496">
        <v>238</v>
      </c>
      <c r="B2496" s="14">
        <f t="shared" si="1231"/>
        <v>621.42891886707537</v>
      </c>
      <c r="C2496" s="14">
        <f t="shared" si="1229"/>
        <v>100</v>
      </c>
      <c r="D2496" s="14">
        <f t="shared" si="1230"/>
        <v>0.28544953125799566</v>
      </c>
    </row>
    <row r="2497" spans="1:4" x14ac:dyDescent="0.2">
      <c r="A2497">
        <v>239</v>
      </c>
      <c r="B2497" s="14">
        <f t="shared" si="1231"/>
        <v>621.71081930916137</v>
      </c>
      <c r="C2497" s="14">
        <f t="shared" si="1229"/>
        <v>100</v>
      </c>
      <c r="D2497" s="14">
        <f t="shared" si="1230"/>
        <v>0.28190044208599829</v>
      </c>
    </row>
    <row r="2498" spans="1:4" x14ac:dyDescent="0.2">
      <c r="A2498">
        <v>240</v>
      </c>
      <c r="B2498" s="14">
        <f t="shared" si="1231"/>
        <v>621.98921478908414</v>
      </c>
      <c r="C2498" s="14">
        <f t="shared" si="1229"/>
        <v>100</v>
      </c>
      <c r="D2498" s="14">
        <f t="shared" si="1230"/>
        <v>0.27839547992277858</v>
      </c>
    </row>
    <row r="2499" spans="1:4" x14ac:dyDescent="0.2">
      <c r="A2499">
        <v>241</v>
      </c>
      <c r="B2499" s="14">
        <f t="shared" si="1231"/>
        <v>622.26414888520651</v>
      </c>
      <c r="C2499" s="14">
        <f t="shared" si="1229"/>
        <v>100</v>
      </c>
      <c r="D2499" s="14">
        <f t="shared" si="1230"/>
        <v>0.27493409612236519</v>
      </c>
    </row>
    <row r="2500" spans="1:4" x14ac:dyDescent="0.2">
      <c r="A2500">
        <v>242</v>
      </c>
      <c r="B2500" s="14">
        <f t="shared" si="1231"/>
        <v>622.53566463406707</v>
      </c>
      <c r="C2500" s="14">
        <f t="shared" si="1229"/>
        <v>100</v>
      </c>
      <c r="D2500" s="14">
        <f t="shared" si="1230"/>
        <v>0.27151574886056551</v>
      </c>
    </row>
    <row r="2501" spans="1:4" x14ac:dyDescent="0.2">
      <c r="A2501">
        <v>243</v>
      </c>
      <c r="B2501" s="14">
        <f t="shared" si="1231"/>
        <v>622.80380453711689</v>
      </c>
      <c r="C2501" s="14">
        <f t="shared" si="1229"/>
        <v>100</v>
      </c>
      <c r="D2501" s="14">
        <f t="shared" si="1230"/>
        <v>0.26813990304981417</v>
      </c>
    </row>
    <row r="2502" spans="1:4" x14ac:dyDescent="0.2">
      <c r="A2502">
        <v>244</v>
      </c>
      <c r="B2502" s="14">
        <f t="shared" si="1231"/>
        <v>623.06861056737205</v>
      </c>
      <c r="C2502" s="14">
        <f t="shared" si="1229"/>
        <v>100</v>
      </c>
      <c r="D2502" s="14">
        <f t="shared" si="1230"/>
        <v>0.26480603025515848</v>
      </c>
    </row>
    <row r="2503" spans="1:4" x14ac:dyDescent="0.2">
      <c r="A2503">
        <v>245</v>
      </c>
      <c r="B2503" s="14">
        <f t="shared" si="1231"/>
        <v>623.33012417598434</v>
      </c>
      <c r="C2503" s="14">
        <f t="shared" si="1229"/>
        <v>100</v>
      </c>
      <c r="D2503" s="14">
        <f t="shared" si="1230"/>
        <v>0.26151360861229023</v>
      </c>
    </row>
    <row r="2504" spans="1:4" x14ac:dyDescent="0.2">
      <c r="A2504">
        <v>246</v>
      </c>
      <c r="B2504" s="14">
        <f t="shared" si="1231"/>
        <v>623.58838629872957</v>
      </c>
      <c r="C2504" s="14">
        <f t="shared" si="1229"/>
        <v>100</v>
      </c>
      <c r="D2504" s="14">
        <f t="shared" si="1230"/>
        <v>0.25826212274523641</v>
      </c>
    </row>
    <row r="2505" spans="1:4" x14ac:dyDescent="0.2">
      <c r="A2505">
        <v>247</v>
      </c>
      <c r="B2505" s="14">
        <f t="shared" si="1231"/>
        <v>623.84343736241533</v>
      </c>
      <c r="C2505" s="14">
        <f t="shared" si="1229"/>
        <v>100</v>
      </c>
      <c r="D2505" s="14">
        <f t="shared" si="1230"/>
        <v>0.25505106368575525</v>
      </c>
    </row>
    <row r="2506" spans="1:4" x14ac:dyDescent="0.2">
      <c r="A2506">
        <v>248</v>
      </c>
      <c r="B2506" s="14">
        <f t="shared" si="1231"/>
        <v>624.09531729120931</v>
      </c>
      <c r="C2506" s="14">
        <f t="shared" si="1229"/>
        <v>100</v>
      </c>
      <c r="D2506" s="14">
        <f t="shared" si="1230"/>
        <v>0.2518799287939828</v>
      </c>
    </row>
    <row r="2507" spans="1:4" x14ac:dyDescent="0.2">
      <c r="A2507">
        <v>249</v>
      </c>
      <c r="B2507" s="14">
        <f t="shared" si="1231"/>
        <v>624.34406551288862</v>
      </c>
      <c r="C2507" s="14">
        <f t="shared" si="1229"/>
        <v>100</v>
      </c>
      <c r="D2507" s="14">
        <f t="shared" si="1230"/>
        <v>0.24874822167930688</v>
      </c>
    </row>
    <row r="2508" spans="1:4" x14ac:dyDescent="0.2">
      <c r="A2508">
        <v>250</v>
      </c>
      <c r="B2508" s="14">
        <f t="shared" si="1231"/>
        <v>624.58972096501168</v>
      </c>
      <c r="C2508" s="14">
        <f t="shared" si="1229"/>
        <v>100</v>
      </c>
      <c r="D2508" s="14">
        <f t="shared" si="1230"/>
        <v>0.24565545212306006</v>
      </c>
    </row>
    <row r="2509" spans="1:4" x14ac:dyDescent="0.2">
      <c r="A2509">
        <v>251</v>
      </c>
      <c r="B2509" s="14">
        <f t="shared" si="1231"/>
        <v>624.83232210101335</v>
      </c>
      <c r="C2509" s="14">
        <f t="shared" si="1229"/>
        <v>100</v>
      </c>
      <c r="D2509" s="14">
        <f t="shared" si="1230"/>
        <v>0.24260113600166733</v>
      </c>
    </row>
    <row r="2510" spans="1:4" x14ac:dyDescent="0.2">
      <c r="A2510">
        <v>252</v>
      </c>
      <c r="B2510" s="14">
        <f t="shared" si="1231"/>
        <v>625.07190689622405</v>
      </c>
      <c r="C2510" s="14">
        <f t="shared" si="1229"/>
        <v>100</v>
      </c>
      <c r="D2510" s="14">
        <f t="shared" si="1230"/>
        <v>0.23958479521070331</v>
      </c>
    </row>
    <row r="2511" spans="1:4" x14ac:dyDescent="0.2">
      <c r="A2511">
        <v>253</v>
      </c>
      <c r="B2511" s="14">
        <f t="shared" si="1231"/>
        <v>625.30851285381436</v>
      </c>
      <c r="C2511" s="14">
        <f t="shared" si="1229"/>
        <v>100</v>
      </c>
      <c r="D2511" s="14">
        <f t="shared" si="1230"/>
        <v>0.23660595759031366</v>
      </c>
    </row>
    <row r="2512" spans="1:4" x14ac:dyDescent="0.2">
      <c r="A2512">
        <v>254</v>
      </c>
      <c r="B2512" s="14">
        <f t="shared" si="1231"/>
        <v>625.54217701066523</v>
      </c>
      <c r="C2512" s="14">
        <f t="shared" si="1229"/>
        <v>100</v>
      </c>
      <c r="D2512" s="14">
        <f t="shared" si="1230"/>
        <v>0.23366415685086395</v>
      </c>
    </row>
    <row r="2513" spans="1:4" x14ac:dyDescent="0.2">
      <c r="A2513">
        <v>255</v>
      </c>
      <c r="B2513" s="14">
        <f t="shared" si="1231"/>
        <v>625.77293594316598</v>
      </c>
      <c r="C2513" s="14">
        <f t="shared" si="1229"/>
        <v>100</v>
      </c>
      <c r="D2513" s="14">
        <f t="shared" si="1230"/>
        <v>0.23075893250074841</v>
      </c>
    </row>
    <row r="2514" spans="1:4" x14ac:dyDescent="0.2">
      <c r="A2514">
        <v>256</v>
      </c>
      <c r="B2514" s="14">
        <f t="shared" si="1231"/>
        <v>626.00082577293927</v>
      </c>
      <c r="C2514" s="14">
        <f t="shared" si="1229"/>
        <v>100</v>
      </c>
      <c r="D2514" s="14">
        <f t="shared" si="1230"/>
        <v>0.22788982977328942</v>
      </c>
    </row>
    <row r="2515" spans="1:4" x14ac:dyDescent="0.2">
      <c r="A2515">
        <v>257</v>
      </c>
      <c r="B2515" s="14">
        <f t="shared" si="1231"/>
        <v>626.22588217249574</v>
      </c>
      <c r="C2515" s="14">
        <f t="shared" ref="C2515:C2578" si="1232">B$37+B$38*B2515</f>
        <v>100</v>
      </c>
      <c r="D2515" s="14">
        <f t="shared" ref="D2515:D2578" si="1233">B2515-B2514</f>
        <v>0.22505639955647894</v>
      </c>
    </row>
    <row r="2516" spans="1:4" x14ac:dyDescent="0.2">
      <c r="A2516">
        <v>258</v>
      </c>
      <c r="B2516" s="14">
        <f t="shared" ref="B2516:B2579" si="1234">B2515+MAX((B$12+B$13*B2515)*C2515,0)</f>
        <v>626.44814037081767</v>
      </c>
      <c r="C2516" s="14">
        <f t="shared" si="1232"/>
        <v>100</v>
      </c>
      <c r="D2516" s="14">
        <f t="shared" si="1233"/>
        <v>0.22225819832192428</v>
      </c>
    </row>
    <row r="2517" spans="1:4" x14ac:dyDescent="0.2">
      <c r="A2517">
        <v>259</v>
      </c>
      <c r="B2517" s="14">
        <f t="shared" si="1234"/>
        <v>626.66763515887385</v>
      </c>
      <c r="C2517" s="14">
        <f t="shared" si="1232"/>
        <v>100</v>
      </c>
      <c r="D2517" s="14">
        <f t="shared" si="1233"/>
        <v>0.21949478805618128</v>
      </c>
    </row>
    <row r="2518" spans="1:4" x14ac:dyDescent="0.2">
      <c r="A2518">
        <v>260</v>
      </c>
      <c r="B2518" s="14">
        <f t="shared" si="1234"/>
        <v>626.88440089506514</v>
      </c>
      <c r="C2518" s="14">
        <f t="shared" si="1232"/>
        <v>100</v>
      </c>
      <c r="D2518" s="14">
        <f t="shared" si="1233"/>
        <v>0.21676573619129158</v>
      </c>
    </row>
    <row r="2519" spans="1:4" x14ac:dyDescent="0.2">
      <c r="A2519">
        <v>261</v>
      </c>
      <c r="B2519" s="14">
        <f t="shared" si="1234"/>
        <v>627.09847151060319</v>
      </c>
      <c r="C2519" s="14">
        <f t="shared" si="1232"/>
        <v>100</v>
      </c>
      <c r="D2519" s="14">
        <f t="shared" si="1233"/>
        <v>0.21407061553804851</v>
      </c>
    </row>
    <row r="2520" spans="1:4" x14ac:dyDescent="0.2">
      <c r="A2520">
        <v>262</v>
      </c>
      <c r="B2520" s="14">
        <f t="shared" si="1234"/>
        <v>627.30988051482132</v>
      </c>
      <c r="C2520" s="14">
        <f t="shared" si="1232"/>
        <v>100</v>
      </c>
      <c r="D2520" s="14">
        <f t="shared" si="1233"/>
        <v>0.21140900421812603</v>
      </c>
    </row>
    <row r="2521" spans="1:4" x14ac:dyDescent="0.2">
      <c r="A2521">
        <v>263</v>
      </c>
      <c r="B2521" s="14">
        <f t="shared" si="1234"/>
        <v>627.51866100042037</v>
      </c>
      <c r="C2521" s="14">
        <f t="shared" si="1232"/>
        <v>100</v>
      </c>
      <c r="D2521" s="14">
        <f t="shared" si="1233"/>
        <v>0.20878048559904983</v>
      </c>
    </row>
    <row r="2522" spans="1:4" x14ac:dyDescent="0.2">
      <c r="A2522">
        <v>264</v>
      </c>
      <c r="B2522" s="14">
        <f t="shared" si="1234"/>
        <v>627.72484564864851</v>
      </c>
      <c r="C2522" s="14">
        <f t="shared" si="1232"/>
        <v>100</v>
      </c>
      <c r="D2522" s="14">
        <f t="shared" si="1233"/>
        <v>0.20618464822814531</v>
      </c>
    </row>
    <row r="2523" spans="1:4" x14ac:dyDescent="0.2">
      <c r="A2523">
        <v>265</v>
      </c>
      <c r="B2523" s="14">
        <f t="shared" si="1234"/>
        <v>627.92846673441693</v>
      </c>
      <c r="C2523" s="14">
        <f t="shared" si="1232"/>
        <v>100</v>
      </c>
      <c r="D2523" s="14">
        <f t="shared" si="1233"/>
        <v>0.2036210857684182</v>
      </c>
    </row>
    <row r="2524" spans="1:4" x14ac:dyDescent="0.2">
      <c r="A2524">
        <v>266</v>
      </c>
      <c r="B2524" s="14">
        <f t="shared" si="1234"/>
        <v>628.12955613135239</v>
      </c>
      <c r="C2524" s="14">
        <f t="shared" si="1232"/>
        <v>100</v>
      </c>
      <c r="D2524" s="14">
        <f t="shared" si="1233"/>
        <v>0.20108939693545835</v>
      </c>
    </row>
    <row r="2525" spans="1:4" x14ac:dyDescent="0.2">
      <c r="A2525">
        <v>267</v>
      </c>
      <c r="B2525" s="14">
        <f t="shared" si="1234"/>
        <v>628.32814531678594</v>
      </c>
      <c r="C2525" s="14">
        <f t="shared" si="1232"/>
        <v>100</v>
      </c>
      <c r="D2525" s="14">
        <f t="shared" si="1233"/>
        <v>0.19858918543354775</v>
      </c>
    </row>
    <row r="2526" spans="1:4" x14ac:dyDescent="0.2">
      <c r="A2526">
        <v>268</v>
      </c>
      <c r="B2526" s="14">
        <f t="shared" si="1234"/>
        <v>628.52426537668055</v>
      </c>
      <c r="C2526" s="14">
        <f t="shared" si="1232"/>
        <v>100</v>
      </c>
      <c r="D2526" s="14">
        <f t="shared" si="1233"/>
        <v>0.19612005989461068</v>
      </c>
    </row>
    <row r="2527" spans="1:4" x14ac:dyDescent="0.2">
      <c r="A2527">
        <v>269</v>
      </c>
      <c r="B2527" s="14">
        <f t="shared" si="1234"/>
        <v>628.71794701049714</v>
      </c>
      <c r="C2527" s="14">
        <f t="shared" si="1232"/>
        <v>100</v>
      </c>
      <c r="D2527" s="14">
        <f t="shared" si="1233"/>
        <v>0.19368163381659542</v>
      </c>
    </row>
    <row r="2528" spans="1:4" x14ac:dyDescent="0.2">
      <c r="A2528">
        <v>270</v>
      </c>
      <c r="B2528" s="14">
        <f t="shared" si="1234"/>
        <v>628.90922053599991</v>
      </c>
      <c r="C2528" s="14">
        <f t="shared" si="1232"/>
        <v>100</v>
      </c>
      <c r="D2528" s="14">
        <f t="shared" si="1233"/>
        <v>0.19127352550276555</v>
      </c>
    </row>
    <row r="2529" spans="1:4" x14ac:dyDescent="0.2">
      <c r="A2529">
        <v>271</v>
      </c>
      <c r="B2529" s="14">
        <f t="shared" si="1234"/>
        <v>629.09811589400226</v>
      </c>
      <c r="C2529" s="14">
        <f t="shared" si="1232"/>
        <v>100</v>
      </c>
      <c r="D2529" s="14">
        <f t="shared" si="1233"/>
        <v>0.18889535800235535</v>
      </c>
    </row>
    <row r="2530" spans="1:4" x14ac:dyDescent="0.2">
      <c r="A2530">
        <v>272</v>
      </c>
      <c r="B2530" s="14">
        <f t="shared" si="1234"/>
        <v>629.28466265305349</v>
      </c>
      <c r="C2530" s="14">
        <f t="shared" si="1232"/>
        <v>100</v>
      </c>
      <c r="D2530" s="14">
        <f t="shared" si="1233"/>
        <v>0.18654675905122531</v>
      </c>
    </row>
    <row r="2531" spans="1:4" x14ac:dyDescent="0.2">
      <c r="A2531">
        <v>273</v>
      </c>
      <c r="B2531" s="14">
        <f t="shared" si="1234"/>
        <v>629.46889001406714</v>
      </c>
      <c r="C2531" s="14">
        <f t="shared" si="1232"/>
        <v>100</v>
      </c>
      <c r="D2531" s="14">
        <f t="shared" si="1233"/>
        <v>0.18422736101365444</v>
      </c>
    </row>
    <row r="2532" spans="1:4" x14ac:dyDescent="0.2">
      <c r="A2532">
        <v>274</v>
      </c>
      <c r="B2532" s="14">
        <f t="shared" si="1234"/>
        <v>629.65082681489218</v>
      </c>
      <c r="C2532" s="14">
        <f t="shared" si="1232"/>
        <v>100</v>
      </c>
      <c r="D2532" s="14">
        <f t="shared" si="1233"/>
        <v>0.18193680082504216</v>
      </c>
    </row>
    <row r="2533" spans="1:4" x14ac:dyDescent="0.2">
      <c r="A2533">
        <v>275</v>
      </c>
      <c r="B2533" s="14">
        <f t="shared" si="1234"/>
        <v>629.83050153482702</v>
      </c>
      <c r="C2533" s="14">
        <f t="shared" si="1232"/>
        <v>100</v>
      </c>
      <c r="D2533" s="14">
        <f t="shared" si="1233"/>
        <v>0.17967471993483741</v>
      </c>
    </row>
    <row r="2534" spans="1:4" x14ac:dyDescent="0.2">
      <c r="A2534">
        <v>276</v>
      </c>
      <c r="B2534" s="14">
        <f t="shared" si="1234"/>
        <v>630.00794229907729</v>
      </c>
      <c r="C2534" s="14">
        <f t="shared" si="1232"/>
        <v>100</v>
      </c>
      <c r="D2534" s="14">
        <f t="shared" si="1233"/>
        <v>0.17744076425026378</v>
      </c>
    </row>
    <row r="2535" spans="1:4" x14ac:dyDescent="0.2">
      <c r="A2535">
        <v>277</v>
      </c>
      <c r="B2535" s="14">
        <f t="shared" si="1234"/>
        <v>630.18317688315881</v>
      </c>
      <c r="C2535" s="14">
        <f t="shared" si="1232"/>
        <v>100</v>
      </c>
      <c r="D2535" s="14">
        <f t="shared" si="1233"/>
        <v>0.17523458408152237</v>
      </c>
    </row>
    <row r="2536" spans="1:4" x14ac:dyDescent="0.2">
      <c r="A2536">
        <v>278</v>
      </c>
      <c r="B2536" s="14">
        <f t="shared" si="1234"/>
        <v>630.35623271724489</v>
      </c>
      <c r="C2536" s="14">
        <f t="shared" si="1232"/>
        <v>100</v>
      </c>
      <c r="D2536" s="14">
        <f t="shared" si="1233"/>
        <v>0.17305583408608527</v>
      </c>
    </row>
    <row r="2537" spans="1:4" x14ac:dyDescent="0.2">
      <c r="A2537">
        <v>279</v>
      </c>
      <c r="B2537" s="14">
        <f t="shared" si="1234"/>
        <v>630.5271368904605</v>
      </c>
      <c r="C2537" s="14">
        <f t="shared" si="1232"/>
        <v>100</v>
      </c>
      <c r="D2537" s="14">
        <f t="shared" si="1233"/>
        <v>0.17090417321560381</v>
      </c>
    </row>
    <row r="2538" spans="1:4" x14ac:dyDescent="0.2">
      <c r="A2538">
        <v>280</v>
      </c>
      <c r="B2538" s="14">
        <f t="shared" si="1234"/>
        <v>630.6959161551224</v>
      </c>
      <c r="C2538" s="14">
        <f t="shared" si="1232"/>
        <v>100</v>
      </c>
      <c r="D2538" s="14">
        <f t="shared" si="1233"/>
        <v>0.16877926466190729</v>
      </c>
    </row>
    <row r="2539" spans="1:4" x14ac:dyDescent="0.2">
      <c r="A2539">
        <v>281</v>
      </c>
      <c r="B2539" s="14">
        <f t="shared" si="1234"/>
        <v>630.862596930927</v>
      </c>
      <c r="C2539" s="14">
        <f t="shared" si="1232"/>
        <v>100</v>
      </c>
      <c r="D2539" s="14">
        <f t="shared" si="1233"/>
        <v>0.1666807758045934</v>
      </c>
    </row>
    <row r="2540" spans="1:4" x14ac:dyDescent="0.2">
      <c r="A2540">
        <v>282</v>
      </c>
      <c r="B2540" s="14">
        <f t="shared" si="1234"/>
        <v>631.02720530908584</v>
      </c>
      <c r="C2540" s="14">
        <f t="shared" si="1232"/>
        <v>100</v>
      </c>
      <c r="D2540" s="14">
        <f t="shared" si="1233"/>
        <v>0.16460837815884588</v>
      </c>
    </row>
    <row r="2541" spans="1:4" x14ac:dyDescent="0.2">
      <c r="A2541">
        <v>283</v>
      </c>
      <c r="B2541" s="14">
        <f t="shared" si="1234"/>
        <v>631.18976705640955</v>
      </c>
      <c r="C2541" s="14">
        <f t="shared" si="1232"/>
        <v>100</v>
      </c>
      <c r="D2541" s="14">
        <f t="shared" si="1233"/>
        <v>0.1625617473237071</v>
      </c>
    </row>
    <row r="2542" spans="1:4" x14ac:dyDescent="0.2">
      <c r="A2542">
        <v>284</v>
      </c>
      <c r="B2542" s="14">
        <f t="shared" si="1234"/>
        <v>631.35030761934149</v>
      </c>
      <c r="C2542" s="14">
        <f t="shared" si="1232"/>
        <v>100</v>
      </c>
      <c r="D2542" s="14">
        <f t="shared" si="1233"/>
        <v>0.16054056293194208</v>
      </c>
    </row>
    <row r="2543" spans="1:4" x14ac:dyDescent="0.2">
      <c r="A2543">
        <v>285</v>
      </c>
      <c r="B2543" s="14">
        <f t="shared" si="1234"/>
        <v>631.50885212794105</v>
      </c>
      <c r="C2543" s="14">
        <f t="shared" si="1232"/>
        <v>100</v>
      </c>
      <c r="D2543" s="14">
        <f t="shared" si="1233"/>
        <v>0.1585445085995616</v>
      </c>
    </row>
    <row r="2544" spans="1:4" x14ac:dyDescent="0.2">
      <c r="A2544">
        <v>286</v>
      </c>
      <c r="B2544" s="14">
        <f t="shared" si="1234"/>
        <v>631.66542539981697</v>
      </c>
      <c r="C2544" s="14">
        <f t="shared" si="1232"/>
        <v>100</v>
      </c>
      <c r="D2544" s="14">
        <f t="shared" si="1233"/>
        <v>0.15657327187591363</v>
      </c>
    </row>
    <row r="2545" spans="1:4" x14ac:dyDescent="0.2">
      <c r="A2545">
        <v>287</v>
      </c>
      <c r="B2545" s="14">
        <f t="shared" si="1234"/>
        <v>631.82005194401256</v>
      </c>
      <c r="C2545" s="14">
        <f t="shared" si="1232"/>
        <v>100</v>
      </c>
      <c r="D2545" s="14">
        <f t="shared" si="1233"/>
        <v>0.15462654419559385</v>
      </c>
    </row>
    <row r="2546" spans="1:4" x14ac:dyDescent="0.2">
      <c r="A2546">
        <v>288</v>
      </c>
      <c r="B2546" s="14">
        <f t="shared" si="1234"/>
        <v>631.97275596484201</v>
      </c>
      <c r="C2546" s="14">
        <f t="shared" si="1232"/>
        <v>100</v>
      </c>
      <c r="D2546" s="14">
        <f t="shared" si="1233"/>
        <v>0.15270402082944656</v>
      </c>
    </row>
    <row r="2547" spans="1:4" x14ac:dyDescent="0.2">
      <c r="A2547">
        <v>289</v>
      </c>
      <c r="B2547" s="14">
        <f t="shared" si="1234"/>
        <v>632.12356136567917</v>
      </c>
      <c r="C2547" s="14">
        <f t="shared" si="1232"/>
        <v>100</v>
      </c>
      <c r="D2547" s="14">
        <f t="shared" si="1233"/>
        <v>0.15080540083715732</v>
      </c>
    </row>
    <row r="2548" spans="1:4" x14ac:dyDescent="0.2">
      <c r="A2548">
        <v>290</v>
      </c>
      <c r="B2548" s="14">
        <f t="shared" si="1234"/>
        <v>632.27249175269924</v>
      </c>
      <c r="C2548" s="14">
        <f t="shared" si="1232"/>
        <v>100</v>
      </c>
      <c r="D2548" s="14">
        <f t="shared" si="1233"/>
        <v>0.14893038702007289</v>
      </c>
    </row>
    <row r="2549" spans="1:4" x14ac:dyDescent="0.2">
      <c r="A2549">
        <v>291</v>
      </c>
      <c r="B2549" s="14">
        <f t="shared" si="1234"/>
        <v>632.41957043857406</v>
      </c>
      <c r="C2549" s="14">
        <f t="shared" si="1232"/>
        <v>100</v>
      </c>
      <c r="D2549" s="14">
        <f t="shared" si="1233"/>
        <v>0.14707868587481698</v>
      </c>
    </row>
    <row r="2550" spans="1:4" x14ac:dyDescent="0.2">
      <c r="A2550">
        <v>292</v>
      </c>
      <c r="B2550" s="14">
        <f t="shared" si="1234"/>
        <v>632.56482044612108</v>
      </c>
      <c r="C2550" s="14">
        <f t="shared" si="1232"/>
        <v>100</v>
      </c>
      <c r="D2550" s="14">
        <f t="shared" si="1233"/>
        <v>0.14525000754701978</v>
      </c>
    </row>
    <row r="2551" spans="1:4" x14ac:dyDescent="0.2">
      <c r="A2551">
        <v>293</v>
      </c>
      <c r="B2551" s="14">
        <f t="shared" si="1234"/>
        <v>632.7082645119076</v>
      </c>
      <c r="C2551" s="14">
        <f t="shared" si="1232"/>
        <v>100</v>
      </c>
      <c r="D2551" s="14">
        <f t="shared" si="1233"/>
        <v>0.14344406578652524</v>
      </c>
    </row>
    <row r="2552" spans="1:4" x14ac:dyDescent="0.2">
      <c r="A2552">
        <v>294</v>
      </c>
      <c r="B2552" s="14">
        <f t="shared" si="1234"/>
        <v>632.84992508980952</v>
      </c>
      <c r="C2552" s="14">
        <f t="shared" si="1232"/>
        <v>100</v>
      </c>
      <c r="D2552" s="14">
        <f t="shared" si="1233"/>
        <v>0.14166057790191644</v>
      </c>
    </row>
    <row r="2553" spans="1:4" x14ac:dyDescent="0.2">
      <c r="A2553">
        <v>295</v>
      </c>
      <c r="B2553" s="14">
        <f t="shared" si="1234"/>
        <v>632.98982435452626</v>
      </c>
      <c r="C2553" s="14">
        <f t="shared" si="1232"/>
        <v>100</v>
      </c>
      <c r="D2553" s="14">
        <f t="shared" si="1233"/>
        <v>0.13989926471674607</v>
      </c>
    </row>
    <row r="2554" spans="1:4" x14ac:dyDescent="0.2">
      <c r="A2554">
        <v>296</v>
      </c>
      <c r="B2554" s="14">
        <f t="shared" si="1234"/>
        <v>633.12798420505169</v>
      </c>
      <c r="C2554" s="14">
        <f t="shared" si="1232"/>
        <v>100</v>
      </c>
      <c r="D2554" s="14">
        <f t="shared" si="1233"/>
        <v>0.13815985052542601</v>
      </c>
    </row>
    <row r="2555" spans="1:4" x14ac:dyDescent="0.2">
      <c r="A2555">
        <v>297</v>
      </c>
      <c r="B2555" s="14">
        <f t="shared" si="1234"/>
        <v>633.26442626810217</v>
      </c>
      <c r="C2555" s="14">
        <f t="shared" si="1232"/>
        <v>100</v>
      </c>
      <c r="D2555" s="14">
        <f t="shared" si="1233"/>
        <v>0.13644206305048101</v>
      </c>
    </row>
    <row r="2556" spans="1:4" x14ac:dyDescent="0.2">
      <c r="A2556">
        <v>298</v>
      </c>
      <c r="B2556" s="14">
        <f t="shared" si="1234"/>
        <v>633.39917190150209</v>
      </c>
      <c r="C2556" s="14">
        <f t="shared" si="1232"/>
        <v>100</v>
      </c>
      <c r="D2556" s="14">
        <f t="shared" si="1233"/>
        <v>0.13474563339991619</v>
      </c>
    </row>
    <row r="2557" spans="1:4" x14ac:dyDescent="0.2">
      <c r="A2557">
        <v>299</v>
      </c>
      <c r="B2557" s="14">
        <f t="shared" si="1234"/>
        <v>633.53224219752678</v>
      </c>
      <c r="C2557" s="14">
        <f t="shared" si="1232"/>
        <v>100</v>
      </c>
      <c r="D2557" s="14">
        <f t="shared" si="1233"/>
        <v>0.13307029602469811</v>
      </c>
    </row>
    <row r="2558" spans="1:4" x14ac:dyDescent="0.2">
      <c r="A2558">
        <v>300</v>
      </c>
      <c r="B2558" s="14">
        <f t="shared" si="1234"/>
        <v>633.66365798620416</v>
      </c>
      <c r="C2558" s="14">
        <f t="shared" si="1232"/>
        <v>100</v>
      </c>
      <c r="D2558" s="14">
        <f t="shared" si="1233"/>
        <v>0.1314157886773728</v>
      </c>
    </row>
    <row r="2559" spans="1:4" x14ac:dyDescent="0.2">
      <c r="A2559">
        <v>301</v>
      </c>
      <c r="B2559" s="14">
        <f t="shared" si="1234"/>
        <v>633.79343983857564</v>
      </c>
      <c r="C2559" s="14">
        <f t="shared" si="1232"/>
        <v>100</v>
      </c>
      <c r="D2559" s="14">
        <f t="shared" si="1233"/>
        <v>0.12978185237147954</v>
      </c>
    </row>
    <row r="2560" spans="1:4" x14ac:dyDescent="0.2">
      <c r="A2560">
        <v>302</v>
      </c>
      <c r="B2560" s="14">
        <f t="shared" si="1234"/>
        <v>633.92160806991603</v>
      </c>
      <c r="C2560" s="14">
        <f t="shared" si="1232"/>
        <v>100</v>
      </c>
      <c r="D2560" s="14">
        <f t="shared" si="1233"/>
        <v>0.12816823134039623</v>
      </c>
    </row>
    <row r="2561" spans="1:4" x14ac:dyDescent="0.2">
      <c r="A2561">
        <v>303</v>
      </c>
      <c r="B2561" s="14">
        <f t="shared" si="1234"/>
        <v>634.04818274291335</v>
      </c>
      <c r="C2561" s="14">
        <f t="shared" si="1232"/>
        <v>100</v>
      </c>
      <c r="D2561" s="14">
        <f t="shared" si="1233"/>
        <v>0.12657467299732161</v>
      </c>
    </row>
    <row r="2562" spans="1:4" x14ac:dyDescent="0.2">
      <c r="A2562">
        <v>304</v>
      </c>
      <c r="B2562" s="14">
        <f t="shared" si="1234"/>
        <v>634.17318367080975</v>
      </c>
      <c r="C2562" s="14">
        <f t="shared" si="1232"/>
        <v>100</v>
      </c>
      <c r="D2562" s="14">
        <f t="shared" si="1233"/>
        <v>0.12500092789639439</v>
      </c>
    </row>
    <row r="2563" spans="1:4" x14ac:dyDescent="0.2">
      <c r="A2563">
        <v>305</v>
      </c>
      <c r="B2563" s="14">
        <f t="shared" si="1234"/>
        <v>634.29663042050265</v>
      </c>
      <c r="C2563" s="14">
        <f t="shared" si="1232"/>
        <v>100</v>
      </c>
      <c r="D2563" s="14">
        <f t="shared" si="1233"/>
        <v>0.12344674969290281</v>
      </c>
    </row>
    <row r="2564" spans="1:4" x14ac:dyDescent="0.2">
      <c r="A2564">
        <v>306</v>
      </c>
      <c r="B2564" s="14">
        <f t="shared" si="1234"/>
        <v>634.41854231560774</v>
      </c>
      <c r="C2564" s="14">
        <f t="shared" si="1232"/>
        <v>100</v>
      </c>
      <c r="D2564" s="14">
        <f t="shared" si="1233"/>
        <v>0.12191189510508593</v>
      </c>
    </row>
    <row r="2565" spans="1:4" x14ac:dyDescent="0.2">
      <c r="A2565">
        <v>307</v>
      </c>
      <c r="B2565" s="14">
        <f t="shared" si="1234"/>
        <v>634.53893843948367</v>
      </c>
      <c r="C2565" s="14">
        <f t="shared" si="1232"/>
        <v>100</v>
      </c>
      <c r="D2565" s="14">
        <f t="shared" si="1233"/>
        <v>0.12039612387593479</v>
      </c>
    </row>
    <row r="2566" spans="1:4" x14ac:dyDescent="0.2">
      <c r="A2566">
        <v>308</v>
      </c>
      <c r="B2566" s="14">
        <f t="shared" si="1234"/>
        <v>634.65783763821946</v>
      </c>
      <c r="C2566" s="14">
        <f t="shared" si="1232"/>
        <v>100</v>
      </c>
      <c r="D2566" s="14">
        <f t="shared" si="1233"/>
        <v>0.11889919873578947</v>
      </c>
    </row>
    <row r="2567" spans="1:4" x14ac:dyDescent="0.2">
      <c r="A2567">
        <v>309</v>
      </c>
      <c r="B2567" s="14">
        <f t="shared" si="1234"/>
        <v>634.77525852358428</v>
      </c>
      <c r="C2567" s="14">
        <f t="shared" si="1232"/>
        <v>100</v>
      </c>
      <c r="D2567" s="14">
        <f t="shared" si="1233"/>
        <v>0.11742088536482242</v>
      </c>
    </row>
    <row r="2568" spans="1:4" x14ac:dyDescent="0.2">
      <c r="A2568">
        <v>310</v>
      </c>
      <c r="B2568" s="14">
        <f t="shared" si="1234"/>
        <v>634.89121947594106</v>
      </c>
      <c r="C2568" s="14">
        <f t="shared" si="1232"/>
        <v>100</v>
      </c>
      <c r="D2568" s="14">
        <f t="shared" si="1233"/>
        <v>0.1159609523567724</v>
      </c>
    </row>
    <row r="2569" spans="1:4" x14ac:dyDescent="0.2">
      <c r="A2569">
        <v>311</v>
      </c>
      <c r="B2569" s="14">
        <f t="shared" si="1234"/>
        <v>635.00573864712351</v>
      </c>
      <c r="C2569" s="14">
        <f t="shared" si="1232"/>
        <v>100</v>
      </c>
      <c r="D2569" s="14">
        <f t="shared" si="1233"/>
        <v>0.11451917118245092</v>
      </c>
    </row>
    <row r="2570" spans="1:4" x14ac:dyDescent="0.2">
      <c r="A2570">
        <v>312</v>
      </c>
      <c r="B2570" s="14">
        <f t="shared" si="1234"/>
        <v>635.11883396327755</v>
      </c>
      <c r="C2570" s="14">
        <f t="shared" si="1232"/>
        <v>100</v>
      </c>
      <c r="D2570" s="14">
        <f t="shared" si="1233"/>
        <v>0.11309531615404467</v>
      </c>
    </row>
    <row r="2571" spans="1:4" x14ac:dyDescent="0.2">
      <c r="A2571">
        <v>313</v>
      </c>
      <c r="B2571" s="14">
        <f t="shared" si="1234"/>
        <v>635.23052312766742</v>
      </c>
      <c r="C2571" s="14">
        <f t="shared" si="1232"/>
        <v>100</v>
      </c>
      <c r="D2571" s="14">
        <f t="shared" si="1233"/>
        <v>0.11168916438987253</v>
      </c>
    </row>
    <row r="2572" spans="1:4" x14ac:dyDescent="0.2">
      <c r="A2572">
        <v>314</v>
      </c>
      <c r="B2572" s="14">
        <f t="shared" si="1234"/>
        <v>635.34082362344679</v>
      </c>
      <c r="C2572" s="14">
        <f t="shared" si="1232"/>
        <v>100</v>
      </c>
      <c r="D2572" s="14">
        <f t="shared" si="1233"/>
        <v>0.11030049577937007</v>
      </c>
    </row>
    <row r="2573" spans="1:4" x14ac:dyDescent="0.2">
      <c r="A2573">
        <v>315</v>
      </c>
      <c r="B2573" s="14">
        <f t="shared" si="1234"/>
        <v>635.44975271639532</v>
      </c>
      <c r="C2573" s="14">
        <f t="shared" si="1232"/>
        <v>100</v>
      </c>
      <c r="D2573" s="14">
        <f t="shared" si="1233"/>
        <v>0.10892909294852871</v>
      </c>
    </row>
    <row r="2574" spans="1:4" x14ac:dyDescent="0.2">
      <c r="A2574">
        <v>316</v>
      </c>
      <c r="B2574" s="14">
        <f t="shared" si="1234"/>
        <v>635.55732745762145</v>
      </c>
      <c r="C2574" s="14">
        <f t="shared" si="1232"/>
        <v>100</v>
      </c>
      <c r="D2574" s="14">
        <f t="shared" si="1233"/>
        <v>0.10757474122613075</v>
      </c>
    </row>
    <row r="2575" spans="1:4" x14ac:dyDescent="0.2">
      <c r="A2575">
        <v>317</v>
      </c>
      <c r="B2575" s="14">
        <f t="shared" si="1234"/>
        <v>635.66356468623167</v>
      </c>
      <c r="C2575" s="14">
        <f t="shared" si="1232"/>
        <v>100</v>
      </c>
      <c r="D2575" s="14">
        <f t="shared" si="1233"/>
        <v>0.10623722861021179</v>
      </c>
    </row>
    <row r="2576" spans="1:4" x14ac:dyDescent="0.2">
      <c r="A2576">
        <v>318</v>
      </c>
      <c r="B2576" s="14">
        <f t="shared" si="1234"/>
        <v>635.76848103196619</v>
      </c>
      <c r="C2576" s="14">
        <f t="shared" si="1232"/>
        <v>100</v>
      </c>
      <c r="D2576" s="14">
        <f t="shared" si="1233"/>
        <v>0.10491634573452302</v>
      </c>
    </row>
    <row r="2577" spans="1:4" x14ac:dyDescent="0.2">
      <c r="A2577">
        <v>319</v>
      </c>
      <c r="B2577" s="14">
        <f t="shared" si="1234"/>
        <v>635.87209291780209</v>
      </c>
      <c r="C2577" s="14">
        <f t="shared" si="1232"/>
        <v>100</v>
      </c>
      <c r="D2577" s="14">
        <f t="shared" si="1233"/>
        <v>0.10361188583590319</v>
      </c>
    </row>
    <row r="2578" spans="1:4" x14ac:dyDescent="0.2">
      <c r="A2578">
        <v>320</v>
      </c>
      <c r="B2578" s="14">
        <f t="shared" si="1234"/>
        <v>635.97441656252408</v>
      </c>
      <c r="C2578" s="14">
        <f t="shared" si="1232"/>
        <v>100</v>
      </c>
      <c r="D2578" s="14">
        <f t="shared" si="1233"/>
        <v>0.10232364472199151</v>
      </c>
    </row>
    <row r="2579" spans="1:4" x14ac:dyDescent="0.2">
      <c r="A2579">
        <v>321</v>
      </c>
      <c r="B2579" s="14">
        <f t="shared" si="1234"/>
        <v>636.07546798326337</v>
      </c>
      <c r="C2579" s="14">
        <f t="shared" ref="C2579:C2601" si="1235">B$37+B$38*B2579</f>
        <v>100</v>
      </c>
      <c r="D2579" s="14">
        <f t="shared" ref="D2579:D2601" si="1236">B2579-B2578</f>
        <v>0.10105142073928164</v>
      </c>
    </row>
    <row r="2580" spans="1:4" x14ac:dyDescent="0.2">
      <c r="A2580">
        <v>322</v>
      </c>
      <c r="B2580" s="14">
        <f t="shared" ref="B2580:B2601" si="1237">B2579+MAX((B$12+B$13*B2579)*C2579,0)</f>
        <v>636.17526299800477</v>
      </c>
      <c r="C2580" s="14">
        <f t="shared" si="1235"/>
        <v>100</v>
      </c>
      <c r="D2580" s="14">
        <f t="shared" si="1236"/>
        <v>9.9795014741403065E-2</v>
      </c>
    </row>
    <row r="2581" spans="1:4" x14ac:dyDescent="0.2">
      <c r="A2581">
        <v>323</v>
      </c>
      <c r="B2581" s="14">
        <f t="shared" si="1237"/>
        <v>636.27381722806285</v>
      </c>
      <c r="C2581" s="14">
        <f t="shared" si="1235"/>
        <v>100</v>
      </c>
      <c r="D2581" s="14">
        <f t="shared" si="1236"/>
        <v>9.8554230058084613E-2</v>
      </c>
    </row>
    <row r="2582" spans="1:4" x14ac:dyDescent="0.2">
      <c r="A2582">
        <v>324</v>
      </c>
      <c r="B2582" s="14">
        <f t="shared" si="1237"/>
        <v>636.37114610052731</v>
      </c>
      <c r="C2582" s="14">
        <f t="shared" si="1235"/>
        <v>100</v>
      </c>
      <c r="D2582" s="14">
        <f t="shared" si="1236"/>
        <v>9.7328872464458982E-2</v>
      </c>
    </row>
    <row r="2583" spans="1:4" x14ac:dyDescent="0.2">
      <c r="A2583">
        <v>325</v>
      </c>
      <c r="B2583" s="14">
        <f t="shared" si="1237"/>
        <v>636.46726485067745</v>
      </c>
      <c r="C2583" s="14">
        <f t="shared" si="1235"/>
        <v>100</v>
      </c>
      <c r="D2583" s="14">
        <f t="shared" si="1236"/>
        <v>9.6118750150139931E-2</v>
      </c>
    </row>
    <row r="2584" spans="1:4" x14ac:dyDescent="0.2">
      <c r="A2584">
        <v>326</v>
      </c>
      <c r="B2584" s="14">
        <f t="shared" si="1237"/>
        <v>636.56218852436734</v>
      </c>
      <c r="C2584" s="14">
        <f t="shared" si="1235"/>
        <v>100</v>
      </c>
      <c r="D2584" s="14">
        <f t="shared" si="1236"/>
        <v>9.4923673689891075E-2</v>
      </c>
    </row>
    <row r="2585" spans="1:4" x14ac:dyDescent="0.2">
      <c r="A2585">
        <v>327</v>
      </c>
      <c r="B2585" s="14">
        <f t="shared" si="1237"/>
        <v>636.65593198038107</v>
      </c>
      <c r="C2585" s="14">
        <f t="shared" si="1235"/>
        <v>100</v>
      </c>
      <c r="D2585" s="14">
        <f t="shared" si="1236"/>
        <v>9.3743456013726245E-2</v>
      </c>
    </row>
    <row r="2586" spans="1:4" x14ac:dyDescent="0.2">
      <c r="A2586">
        <v>328</v>
      </c>
      <c r="B2586" s="14">
        <f t="shared" si="1237"/>
        <v>636.74850989275831</v>
      </c>
      <c r="C2586" s="14">
        <f t="shared" si="1235"/>
        <v>100</v>
      </c>
      <c r="D2586" s="14">
        <f t="shared" si="1236"/>
        <v>9.2577912377237226E-2</v>
      </c>
    </row>
    <row r="2587" spans="1:4" x14ac:dyDescent="0.2">
      <c r="A2587">
        <v>329</v>
      </c>
      <c r="B2587" s="14">
        <f t="shared" si="1237"/>
        <v>636.83993675309171</v>
      </c>
      <c r="C2587" s="14">
        <f t="shared" si="1235"/>
        <v>100</v>
      </c>
      <c r="D2587" s="14">
        <f t="shared" si="1236"/>
        <v>9.1426860333399418E-2</v>
      </c>
    </row>
    <row r="2588" spans="1:4" x14ac:dyDescent="0.2">
      <c r="A2588">
        <v>330</v>
      </c>
      <c r="B2588" s="14">
        <f t="shared" si="1237"/>
        <v>636.93022687279495</v>
      </c>
      <c r="C2588" s="14">
        <f t="shared" si="1235"/>
        <v>100</v>
      </c>
      <c r="D2588" s="14">
        <f t="shared" si="1236"/>
        <v>9.0290119703240634E-2</v>
      </c>
    </row>
    <row r="2589" spans="1:4" x14ac:dyDescent="0.2">
      <c r="A2589">
        <v>331</v>
      </c>
      <c r="B2589" s="14">
        <f t="shared" si="1237"/>
        <v>637.01939438534316</v>
      </c>
      <c r="C2589" s="14">
        <f t="shared" si="1235"/>
        <v>100</v>
      </c>
      <c r="D2589" s="14">
        <f t="shared" si="1236"/>
        <v>8.91675125482152E-2</v>
      </c>
    </row>
    <row r="2590" spans="1:4" x14ac:dyDescent="0.2">
      <c r="A2590">
        <v>332</v>
      </c>
      <c r="B2590" s="14">
        <f t="shared" si="1237"/>
        <v>637.1074532484854</v>
      </c>
      <c r="C2590" s="14">
        <f t="shared" si="1235"/>
        <v>100</v>
      </c>
      <c r="D2590" s="14">
        <f t="shared" si="1236"/>
        <v>8.8058863142236987E-2</v>
      </c>
    </row>
    <row r="2591" spans="1:4" x14ac:dyDescent="0.2">
      <c r="A2591">
        <v>333</v>
      </c>
      <c r="B2591" s="14">
        <f t="shared" si="1237"/>
        <v>637.19441724642923</v>
      </c>
      <c r="C2591" s="14">
        <f t="shared" si="1235"/>
        <v>100</v>
      </c>
      <c r="D2591" s="14">
        <f t="shared" si="1236"/>
        <v>8.6963997943826143E-2</v>
      </c>
    </row>
    <row r="2592" spans="1:4" x14ac:dyDescent="0.2">
      <c r="A2592">
        <v>334</v>
      </c>
      <c r="B2592" s="14">
        <f t="shared" si="1237"/>
        <v>637.28029999199862</v>
      </c>
      <c r="C2592" s="14">
        <f t="shared" si="1235"/>
        <v>100</v>
      </c>
      <c r="D2592" s="14">
        <f t="shared" si="1236"/>
        <v>8.5882745569392682E-2</v>
      </c>
    </row>
    <row r="2593" spans="1:14" x14ac:dyDescent="0.2">
      <c r="A2593">
        <v>335</v>
      </c>
      <c r="B2593" s="14">
        <f t="shared" si="1237"/>
        <v>637.3651149287648</v>
      </c>
      <c r="C2593" s="14">
        <f t="shared" si="1235"/>
        <v>100</v>
      </c>
      <c r="D2593" s="14">
        <f t="shared" si="1236"/>
        <v>8.4814936766179017E-2</v>
      </c>
    </row>
    <row r="2594" spans="1:14" x14ac:dyDescent="0.2">
      <c r="A2594">
        <v>336</v>
      </c>
      <c r="B2594" s="14">
        <f t="shared" si="1237"/>
        <v>637.44887533315045</v>
      </c>
      <c r="C2594" s="14">
        <f t="shared" si="1235"/>
        <v>100</v>
      </c>
      <c r="D2594" s="14">
        <f t="shared" si="1236"/>
        <v>8.3760404385657239E-2</v>
      </c>
    </row>
    <row r="2595" spans="1:14" x14ac:dyDescent="0.2">
      <c r="A2595">
        <v>337</v>
      </c>
      <c r="B2595" s="14">
        <f t="shared" si="1237"/>
        <v>637.53159431650829</v>
      </c>
      <c r="C2595" s="14">
        <f t="shared" si="1235"/>
        <v>100</v>
      </c>
      <c r="D2595" s="14">
        <f t="shared" si="1236"/>
        <v>8.2718983357835896E-2</v>
      </c>
    </row>
    <row r="2596" spans="1:14" x14ac:dyDescent="0.2">
      <c r="A2596">
        <v>338</v>
      </c>
      <c r="B2596" s="14">
        <f t="shared" si="1237"/>
        <v>637.61328482717306</v>
      </c>
      <c r="C2596" s="14">
        <f t="shared" si="1235"/>
        <v>100</v>
      </c>
      <c r="D2596" s="14">
        <f t="shared" si="1236"/>
        <v>8.1690510664770954E-2</v>
      </c>
    </row>
    <row r="2597" spans="1:14" x14ac:dyDescent="0.2">
      <c r="A2597">
        <v>339</v>
      </c>
      <c r="B2597" s="14">
        <f t="shared" si="1237"/>
        <v>637.6939596524885</v>
      </c>
      <c r="C2597" s="14">
        <f t="shared" si="1235"/>
        <v>100</v>
      </c>
      <c r="D2597" s="14">
        <f t="shared" si="1236"/>
        <v>8.0674825315441012E-2</v>
      </c>
    </row>
    <row r="2598" spans="1:14" x14ac:dyDescent="0.2">
      <c r="A2598">
        <v>340</v>
      </c>
      <c r="B2598" s="14">
        <f t="shared" si="1237"/>
        <v>637.77363142080924</v>
      </c>
      <c r="C2598" s="14">
        <f t="shared" si="1235"/>
        <v>100</v>
      </c>
      <c r="D2598" s="14">
        <f t="shared" si="1236"/>
        <v>7.9671768320736192E-2</v>
      </c>
    </row>
    <row r="2599" spans="1:14" x14ac:dyDescent="0.2">
      <c r="A2599">
        <v>341</v>
      </c>
      <c r="B2599" s="14">
        <f t="shared" si="1237"/>
        <v>637.85231260347723</v>
      </c>
      <c r="C2599" s="14">
        <f t="shared" si="1235"/>
        <v>100</v>
      </c>
      <c r="D2599" s="14">
        <f t="shared" si="1236"/>
        <v>7.8681182667992289E-2</v>
      </c>
    </row>
    <row r="2600" spans="1:14" x14ac:dyDescent="0.2">
      <c r="A2600">
        <v>342</v>
      </c>
      <c r="B2600" s="14">
        <f t="shared" si="1237"/>
        <v>637.93001551677401</v>
      </c>
      <c r="C2600" s="14">
        <f t="shared" si="1235"/>
        <v>100</v>
      </c>
      <c r="D2600" s="14">
        <f t="shared" si="1236"/>
        <v>7.7702913296775478E-2</v>
      </c>
    </row>
    <row r="2601" spans="1:14" x14ac:dyDescent="0.2">
      <c r="A2601">
        <v>343</v>
      </c>
      <c r="B2601" s="14">
        <f t="shared" si="1237"/>
        <v>638.00675232384879</v>
      </c>
      <c r="C2601" s="14">
        <f t="shared" si="1235"/>
        <v>100</v>
      </c>
      <c r="D2601" s="14">
        <f t="shared" si="1236"/>
        <v>7.67368070747807E-2</v>
      </c>
    </row>
    <row r="2602" spans="1:14" ht="21" x14ac:dyDescent="0.25">
      <c r="A2602" s="32" t="s">
        <v>321</v>
      </c>
    </row>
    <row r="2603" spans="1:14" ht="144.75" customHeight="1" x14ac:dyDescent="0.2"/>
    <row r="2604" spans="1:14" ht="15" customHeight="1" x14ac:dyDescent="0.2">
      <c r="A2604" s="1" t="s">
        <v>335</v>
      </c>
    </row>
    <row r="2605" spans="1:14" ht="15" customHeight="1" x14ac:dyDescent="0.2">
      <c r="A2605" t="s">
        <v>336</v>
      </c>
      <c r="H2605" t="s">
        <v>341</v>
      </c>
      <c r="N2605" t="s">
        <v>340</v>
      </c>
    </row>
    <row r="2606" spans="1:14" ht="15" customHeight="1" x14ac:dyDescent="0.2">
      <c r="A2606" t="s">
        <v>312</v>
      </c>
      <c r="D2606" s="6">
        <v>100</v>
      </c>
      <c r="H2606" s="15">
        <f>MIN(H4998:P5224)</f>
        <v>10.128596963365293</v>
      </c>
      <c r="I2606" t="s">
        <v>342</v>
      </c>
      <c r="N2606">
        <v>9</v>
      </c>
    </row>
    <row r="2607" spans="1:14" ht="15" customHeight="1" x14ac:dyDescent="0.2">
      <c r="A2607" t="s">
        <v>337</v>
      </c>
      <c r="D2607" s="6">
        <v>10</v>
      </c>
      <c r="H2607" s="15">
        <f>PERCENTILE(H4998:P5224,0.1)</f>
        <v>22.257229936663283</v>
      </c>
      <c r="I2607" t="s">
        <v>329</v>
      </c>
      <c r="N2607">
        <v>12</v>
      </c>
    </row>
    <row r="2608" spans="1:14" ht="15" customHeight="1" x14ac:dyDescent="0.2">
      <c r="A2608" t="s">
        <v>338</v>
      </c>
      <c r="D2608" s="6">
        <v>10</v>
      </c>
      <c r="H2608" s="15">
        <f>MEDIAN(H4998:P5224)</f>
        <v>37.674898076050852</v>
      </c>
      <c r="I2608" t="s">
        <v>343</v>
      </c>
      <c r="N2608">
        <v>14</v>
      </c>
    </row>
    <row r="2609" spans="1:15" ht="15" customHeight="1" x14ac:dyDescent="0.2">
      <c r="A2609" t="s">
        <v>339</v>
      </c>
      <c r="D2609" s="10">
        <f>SUMIF(A2606:A2608,C55,D2606:D2608)</f>
        <v>100</v>
      </c>
      <c r="H2609" s="15">
        <f>PERCENTILE(H4998:P5224,0.9)</f>
        <v>50.684198979458749</v>
      </c>
      <c r="I2609" t="s">
        <v>330</v>
      </c>
      <c r="N2609" s="10">
        <f>SUMIF(A2606:A2608,C55,N2606:N2608)</f>
        <v>9</v>
      </c>
    </row>
    <row r="2610" spans="1:15" ht="15" customHeight="1" x14ac:dyDescent="0.2">
      <c r="H2610" s="15">
        <f>MAX(H4998:P5224)</f>
        <v>65.044000397970308</v>
      </c>
      <c r="I2610" t="s">
        <v>344</v>
      </c>
      <c r="N2610" s="10">
        <f>N2609+0.75</f>
        <v>9.75</v>
      </c>
      <c r="O2610" t="s">
        <v>345</v>
      </c>
    </row>
    <row r="2611" spans="1:15" ht="15" customHeight="1" x14ac:dyDescent="0.2">
      <c r="A2611" s="1" t="s">
        <v>348</v>
      </c>
    </row>
    <row r="2612" spans="1:15" ht="15" customHeight="1" x14ac:dyDescent="0.2">
      <c r="A2612" t="s">
        <v>365</v>
      </c>
      <c r="I2612" s="43">
        <v>2</v>
      </c>
      <c r="J2612" t="s">
        <v>366</v>
      </c>
    </row>
    <row r="2613" spans="1:15" ht="15" customHeight="1" x14ac:dyDescent="0.2">
      <c r="A2613" t="s">
        <v>349</v>
      </c>
    </row>
    <row r="2614" spans="1:15" ht="15" customHeight="1" x14ac:dyDescent="0.2">
      <c r="B2614" t="s">
        <v>350</v>
      </c>
      <c r="D2614" s="44">
        <v>-0.05</v>
      </c>
    </row>
    <row r="2615" spans="1:15" ht="15" customHeight="1" x14ac:dyDescent="0.2">
      <c r="B2615" t="s">
        <v>351</v>
      </c>
      <c r="D2615" s="44">
        <v>-0.1</v>
      </c>
      <c r="F2615" s="10">
        <f>2020+N2609</f>
        <v>2029</v>
      </c>
      <c r="G2615" t="s">
        <v>375</v>
      </c>
    </row>
    <row r="2616" spans="1:15" ht="15" customHeight="1" x14ac:dyDescent="0.2">
      <c r="A2616" t="s">
        <v>352</v>
      </c>
    </row>
    <row r="2617" spans="1:15" ht="15" customHeight="1" x14ac:dyDescent="0.2">
      <c r="B2617" s="13">
        <f>MIN(H2667:H2893)</f>
        <v>3.4731699999999997E-2</v>
      </c>
      <c r="C2617" t="s">
        <v>342</v>
      </c>
    </row>
    <row r="2618" spans="1:15" ht="15" customHeight="1" x14ac:dyDescent="0.2">
      <c r="B2618" s="13">
        <f>PERCENTILE(H2667:H2893,0.1)</f>
        <v>0.52227648000000004</v>
      </c>
      <c r="C2618" t="s">
        <v>329</v>
      </c>
    </row>
    <row r="2619" spans="1:15" ht="15" customHeight="1" x14ac:dyDescent="0.2">
      <c r="B2619" s="13">
        <f>MEDIAN(H2667:H2893)</f>
        <v>2.038097</v>
      </c>
      <c r="C2619" t="s">
        <v>343</v>
      </c>
    </row>
    <row r="2620" spans="1:15" ht="15" customHeight="1" x14ac:dyDescent="0.2">
      <c r="B2620" s="13">
        <f>PERCENTILE(H2667:H2893,0.9)</f>
        <v>4.4652540000000016</v>
      </c>
      <c r="C2620" t="s">
        <v>330</v>
      </c>
    </row>
    <row r="2621" spans="1:15" ht="15" customHeight="1" x14ac:dyDescent="0.2">
      <c r="B2621" s="13">
        <f>MAX(H2667:H2893)</f>
        <v>7.7064000000000004</v>
      </c>
      <c r="C2621" t="s">
        <v>344</v>
      </c>
    </row>
    <row r="2622" spans="1:15" ht="15" customHeight="1" x14ac:dyDescent="0.2">
      <c r="A2622" t="s">
        <v>353</v>
      </c>
    </row>
    <row r="2623" spans="1:15" ht="15" customHeight="1" x14ac:dyDescent="0.2">
      <c r="B2623" s="43">
        <v>3</v>
      </c>
    </row>
    <row r="2624" spans="1:15" ht="15" customHeight="1" x14ac:dyDescent="0.2">
      <c r="A2624" s="1" t="s">
        <v>356</v>
      </c>
    </row>
    <row r="2625" spans="1:3" ht="15" customHeight="1" x14ac:dyDescent="0.2">
      <c r="B2625" s="44">
        <v>0</v>
      </c>
      <c r="C2625" t="s">
        <v>360</v>
      </c>
    </row>
    <row r="2626" spans="1:3" x14ac:dyDescent="0.2">
      <c r="A2626" s="1" t="s">
        <v>259</v>
      </c>
    </row>
    <row r="2627" spans="1:3" x14ac:dyDescent="0.2">
      <c r="A2627" s="10" t="str">
        <f>CONCATENATE("PERCENTAGE PROFICIENT TRAJECTORY ",A52," TO ",A52+20)</f>
        <v>PERCENTAGE PROFICIENT TRAJECTORY 2015 TO 2035</v>
      </c>
    </row>
    <row r="2646" spans="1:33" x14ac:dyDescent="0.2">
      <c r="A2646" s="10" t="str">
        <f>CONCATENATE("PERCENTAGE PROFICIENT TRAJECTORY WITH COVID-19 ",A52," TO ",A52+20," BY WORLD REGION")</f>
        <v>PERCENTAGE PROFICIENT TRAJECTORY WITH COVID-19 2015 TO 2035 BY WORLD REGION</v>
      </c>
    </row>
    <row r="2647" spans="1:33" x14ac:dyDescent="0.2">
      <c r="P2647" t="s">
        <v>384</v>
      </c>
      <c r="T2647" t="s">
        <v>381</v>
      </c>
    </row>
    <row r="2648" spans="1:33" x14ac:dyDescent="0.2">
      <c r="P2648">
        <v>2019</v>
      </c>
      <c r="Q2648">
        <v>2020</v>
      </c>
      <c r="R2648" t="s">
        <v>385</v>
      </c>
      <c r="T2648">
        <v>2019</v>
      </c>
      <c r="U2648">
        <v>2020</v>
      </c>
      <c r="V2648" s="2" t="s">
        <v>382</v>
      </c>
      <c r="W2648" s="2" t="s">
        <v>383</v>
      </c>
      <c r="Y2648" t="s">
        <v>362</v>
      </c>
      <c r="AG2648" t="s">
        <v>386</v>
      </c>
    </row>
    <row r="2649" spans="1:33" x14ac:dyDescent="0.2">
      <c r="P2649" s="23">
        <f ca="1">G4737</f>
        <v>0.20097766542142129</v>
      </c>
      <c r="Q2649" s="23">
        <f ca="1">H4737</f>
        <v>0.17065388084785338</v>
      </c>
      <c r="R2649" s="14">
        <f ca="1">(Q2649-P2649)*100</f>
        <v>-3.0323784573567907</v>
      </c>
      <c r="T2649" s="66">
        <f t="shared" ref="T2649:T2655" ca="1" si="1238">SUMIF(B$146:B$372,A23,G$3822:G$4048)/1000</f>
        <v>6.0540859802097842</v>
      </c>
      <c r="U2649" s="66">
        <f t="shared" ref="U2649:U2655" ca="1" si="1239">SUMIF(B$146:B$372,A23,H$4769:H$4995)/1000</f>
        <v>5.2499757644523442</v>
      </c>
      <c r="V2649" s="66">
        <f ca="1">U2649-T2649</f>
        <v>-0.80411021575744002</v>
      </c>
      <c r="W2649" s="23">
        <f ca="1">V2649/T2649</f>
        <v>-0.13282107627575787</v>
      </c>
      <c r="Y2649" s="13">
        <f t="shared" ref="Y2649:Y2655" ca="1" si="1240">SUMIF(B$146:B$372,A23,BL$4280:BL$4506)/SUMIF(B$146:B$372,A23,H$3126:H$3352)</f>
        <v>0.9857505013758705</v>
      </c>
      <c r="Z2649" s="9" t="str">
        <f t="shared" ref="Z2649:Z2655" si="1241">C23</f>
        <v>Sub-Saharan Africa</v>
      </c>
      <c r="AG2649" s="10">
        <f ca="1">SUMIF(I4760:BF4760,1,I$4508:BF$4508)</f>
        <v>2030</v>
      </c>
    </row>
    <row r="2650" spans="1:33" x14ac:dyDescent="0.2">
      <c r="P2650" s="23">
        <f t="shared" ref="P2650:Q2656" ca="1" si="1242">G4738</f>
        <v>0.54546672324333889</v>
      </c>
      <c r="Q2650" s="23">
        <f t="shared" ca="1" si="1242"/>
        <v>0.4353164938058553</v>
      </c>
      <c r="R2650" s="14">
        <f t="shared" ref="R2650:R2656" ca="1" si="1243">(Q2650-P2650)*100</f>
        <v>-11.01502294374836</v>
      </c>
      <c r="T2650" s="66">
        <f t="shared" ca="1" si="1238"/>
        <v>5.8682834219200943</v>
      </c>
      <c r="U2650" s="66">
        <f t="shared" ca="1" si="1239"/>
        <v>4.700440134540095</v>
      </c>
      <c r="V2650" s="66">
        <f t="shared" ref="V2650:V2656" ca="1" si="1244">U2650-T2650</f>
        <v>-1.1678432873799993</v>
      </c>
      <c r="W2650" s="23">
        <f t="shared" ref="W2650:W2656" ca="1" si="1245">V2650/T2650</f>
        <v>-0.19900935306186737</v>
      </c>
      <c r="Y2650" s="13">
        <f t="shared" ca="1" si="1240"/>
        <v>1.0260313360461644</v>
      </c>
      <c r="Z2650" s="9" t="str">
        <f t="shared" si="1241"/>
        <v>Northern Africa and Western Asia</v>
      </c>
      <c r="AG2650" s="10">
        <f t="shared" ref="AG2650:AG2655" ca="1" si="1246">SUMIF(I4761:BF4761,1,I$4508:BF$4508)</f>
        <v>2030</v>
      </c>
    </row>
    <row r="2651" spans="1:33" x14ac:dyDescent="0.2">
      <c r="P2651" s="23">
        <f t="shared" ca="1" si="1242"/>
        <v>0.54853263077765735</v>
      </c>
      <c r="Q2651" s="23">
        <f t="shared" ca="1" si="1242"/>
        <v>0.4120699524771913</v>
      </c>
      <c r="R2651" s="14">
        <f t="shared" ca="1" si="1243"/>
        <v>-13.646267830046604</v>
      </c>
      <c r="T2651" s="66">
        <f t="shared" ca="1" si="1238"/>
        <v>20.087086092524533</v>
      </c>
      <c r="U2651" s="66">
        <f t="shared" ca="1" si="1239"/>
        <v>15.06697146761484</v>
      </c>
      <c r="V2651" s="66">
        <f t="shared" ca="1" si="1244"/>
        <v>-5.0201146249096933</v>
      </c>
      <c r="W2651" s="23">
        <f t="shared" ca="1" si="1245"/>
        <v>-0.24991751425698042</v>
      </c>
      <c r="Y2651" s="13">
        <f t="shared" ca="1" si="1240"/>
        <v>1.2790505540516282</v>
      </c>
      <c r="Z2651" s="9" t="str">
        <f t="shared" si="1241"/>
        <v>Central and Southern Asia</v>
      </c>
      <c r="AG2651" s="10">
        <f t="shared" ca="1" si="1246"/>
        <v>2030</v>
      </c>
    </row>
    <row r="2652" spans="1:33" x14ac:dyDescent="0.2">
      <c r="P2652" s="23">
        <f t="shared" ca="1" si="1242"/>
        <v>0.84614708467473665</v>
      </c>
      <c r="Q2652" s="23">
        <f t="shared" ca="1" si="1242"/>
        <v>0.72688992207781522</v>
      </c>
      <c r="R2652" s="14">
        <f t="shared" ca="1" si="1243"/>
        <v>-11.925716259692143</v>
      </c>
      <c r="T2652" s="66">
        <f t="shared" ca="1" si="1238"/>
        <v>26.29022006522856</v>
      </c>
      <c r="U2652" s="66">
        <f t="shared" ca="1" si="1239"/>
        <v>22.397482458314389</v>
      </c>
      <c r="V2652" s="66">
        <f t="shared" ca="1" si="1244"/>
        <v>-3.8927376069141708</v>
      </c>
      <c r="W2652" s="23">
        <f t="shared" ca="1" si="1245"/>
        <v>-0.14806789738754239</v>
      </c>
      <c r="Y2652" s="13">
        <f t="shared" ca="1" si="1240"/>
        <v>1.0311746441034548</v>
      </c>
      <c r="Z2652" s="9" t="str">
        <f t="shared" si="1241"/>
        <v>Eastern and South-eastern Asia</v>
      </c>
      <c r="AG2652" s="10">
        <f t="shared" ca="1" si="1246"/>
        <v>2031</v>
      </c>
    </row>
    <row r="2653" spans="1:33" x14ac:dyDescent="0.2">
      <c r="P2653" s="23">
        <f t="shared" ca="1" si="1242"/>
        <v>0.83330547131709443</v>
      </c>
      <c r="Q2653" s="23">
        <f t="shared" ca="1" si="1242"/>
        <v>0.78310837688851076</v>
      </c>
      <c r="R2653" s="14">
        <f t="shared" ca="1" si="1243"/>
        <v>-5.0197094428583666</v>
      </c>
      <c r="T2653" s="66">
        <f t="shared" ca="1" si="1238"/>
        <v>0.55428995718272911</v>
      </c>
      <c r="U2653" s="66">
        <f t="shared" ca="1" si="1239"/>
        <v>0.52437278518741104</v>
      </c>
      <c r="V2653" s="66">
        <f t="shared" ca="1" si="1244"/>
        <v>-2.991717199531807E-2</v>
      </c>
      <c r="W2653" s="23">
        <f t="shared" ca="1" si="1245"/>
        <v>-5.3973866218643168E-2</v>
      </c>
      <c r="Y2653" s="13">
        <f t="shared" ca="1" si="1240"/>
        <v>0.45458422570279278</v>
      </c>
      <c r="Z2653" s="9" t="str">
        <f t="shared" si="1241"/>
        <v>Oceania</v>
      </c>
      <c r="AG2653" s="10">
        <f t="shared" ca="1" si="1246"/>
        <v>2030</v>
      </c>
    </row>
    <row r="2654" spans="1:33" x14ac:dyDescent="0.2">
      <c r="P2654" s="23">
        <f t="shared" ca="1" si="1242"/>
        <v>0.69916281699552185</v>
      </c>
      <c r="Q2654" s="23">
        <f t="shared" ca="1" si="1242"/>
        <v>0.51479919933277296</v>
      </c>
      <c r="R2654" s="14">
        <f t="shared" ca="1" si="1243"/>
        <v>-18.436361766274889</v>
      </c>
      <c r="T2654" s="66">
        <f t="shared" ca="1" si="1238"/>
        <v>7.3236793469795076</v>
      </c>
      <c r="U2654" s="66">
        <f t="shared" ca="1" si="1239"/>
        <v>5.3652020498425328</v>
      </c>
      <c r="V2654" s="66">
        <f t="shared" ca="1" si="1244"/>
        <v>-1.9584772971369748</v>
      </c>
      <c r="W2654" s="23">
        <f t="shared" ca="1" si="1245"/>
        <v>-0.26741712796925032</v>
      </c>
      <c r="Y2654" s="13">
        <f t="shared" ca="1" si="1240"/>
        <v>1.4229799652412776</v>
      </c>
      <c r="Z2654" s="9" t="str">
        <f t="shared" si="1241"/>
        <v>Latin America and the Caribbean</v>
      </c>
      <c r="AG2654" s="10">
        <f t="shared" ca="1" si="1246"/>
        <v>2030</v>
      </c>
    </row>
    <row r="2655" spans="1:33" x14ac:dyDescent="0.2">
      <c r="P2655" s="23">
        <f t="shared" ca="1" si="1242"/>
        <v>0.96045731258644651</v>
      </c>
      <c r="Q2655" s="23">
        <f t="shared" ca="1" si="1242"/>
        <v>0.89972980048475271</v>
      </c>
      <c r="R2655" s="14">
        <f t="shared" ca="1" si="1243"/>
        <v>-6.0727512101693808</v>
      </c>
      <c r="T2655" s="67">
        <f t="shared" ca="1" si="1238"/>
        <v>12.073905677340813</v>
      </c>
      <c r="U2655" s="67">
        <f t="shared" ca="1" si="1239"/>
        <v>11.259581994602115</v>
      </c>
      <c r="V2655" s="66">
        <f t="shared" ca="1" si="1244"/>
        <v>-0.81432368273869749</v>
      </c>
      <c r="W2655" s="23">
        <f t="shared" ca="1" si="1245"/>
        <v>-6.7444926645977094E-2</v>
      </c>
      <c r="Y2655" s="52">
        <f t="shared" ca="1" si="1240"/>
        <v>0.74107772886992362</v>
      </c>
      <c r="Z2655" s="9" t="str">
        <f t="shared" si="1241"/>
        <v>Europe and Northern America</v>
      </c>
      <c r="AG2655" s="37">
        <f t="shared" ca="1" si="1246"/>
        <v>2030</v>
      </c>
    </row>
    <row r="2656" spans="1:33" x14ac:dyDescent="0.2">
      <c r="P2656" s="23">
        <f t="shared" ca="1" si="1242"/>
        <v>0.5915477292504836</v>
      </c>
      <c r="Q2656" s="23">
        <f t="shared" ca="1" si="1242"/>
        <v>0.48711228829877046</v>
      </c>
      <c r="R2656" s="14">
        <f t="shared" ca="1" si="1243"/>
        <v>-10.443544095171314</v>
      </c>
      <c r="T2656" s="66">
        <f ca="1">SUM(T2649:T2655)</f>
        <v>78.251550541386024</v>
      </c>
      <c r="U2656" s="66">
        <f ca="1">SUM(U2649:U2655)</f>
        <v>64.564026654553714</v>
      </c>
      <c r="V2656" s="66">
        <f t="shared" ca="1" si="1244"/>
        <v>-13.687523886832309</v>
      </c>
      <c r="W2656" s="23">
        <f t="shared" ca="1" si="1245"/>
        <v>-0.1749169670394351</v>
      </c>
      <c r="Y2656" s="13">
        <f ca="1">SUM(BL4280:BL4506)/SUM(H3126:H3352)</f>
        <v>1.0890970578873249</v>
      </c>
      <c r="AG2656" s="10">
        <f ca="1">MAX(AG2649:AG2655)</f>
        <v>2031</v>
      </c>
    </row>
    <row r="2665" spans="1:17" x14ac:dyDescent="0.2">
      <c r="A2665" s="1" t="s">
        <v>354</v>
      </c>
    </row>
    <row r="2666" spans="1:17" x14ac:dyDescent="0.2">
      <c r="H2666">
        <v>2020</v>
      </c>
      <c r="K2666" t="s">
        <v>361</v>
      </c>
    </row>
    <row r="2667" spans="1:17" x14ac:dyDescent="0.2">
      <c r="A2667" s="9" t="str">
        <f t="shared" ref="A2667:A2730" si="1247">A146</f>
        <v>Afghanistan</v>
      </c>
      <c r="H2667" s="4">
        <v>0.28688829999999998</v>
      </c>
      <c r="K2667" s="13">
        <f t="shared" ref="K2667:K2673" ca="1" si="1248">SUMIF(B$146:B$372,A23,Q$2667:Q$2893)/SUMIF(B$146:B$372,A23,H$3126:H$3352)</f>
        <v>0.98596559048348087</v>
      </c>
      <c r="L2667" s="9" t="str">
        <f t="shared" ref="L2667:L2673" si="1249">C23</f>
        <v>Sub-Saharan Africa</v>
      </c>
      <c r="N2667" s="4"/>
      <c r="Q2667" s="15">
        <f ca="1">H2667*H3126</f>
        <v>311.49825631742408</v>
      </c>
    </row>
    <row r="2668" spans="1:17" x14ac:dyDescent="0.2">
      <c r="A2668" s="9" t="str">
        <f t="shared" si="1247"/>
        <v>Albania</v>
      </c>
      <c r="H2668" s="4">
        <v>2.168072</v>
      </c>
      <c r="K2668" s="13">
        <f t="shared" ca="1" si="1248"/>
        <v>0.90337150900077956</v>
      </c>
      <c r="L2668" s="9" t="str">
        <f t="shared" si="1249"/>
        <v>Northern Africa and Western Asia</v>
      </c>
      <c r="N2668" s="4"/>
      <c r="Q2668" s="15">
        <f t="shared" ref="Q2668:Q2731" ca="1" si="1250">H2668*H3127</f>
        <v>71.484425958425632</v>
      </c>
    </row>
    <row r="2669" spans="1:17" x14ac:dyDescent="0.2">
      <c r="A2669" s="9" t="str">
        <f t="shared" si="1247"/>
        <v>Algeria</v>
      </c>
      <c r="H2669" s="4">
        <v>0.87630359999999996</v>
      </c>
      <c r="K2669" s="13">
        <f t="shared" ca="1" si="1248"/>
        <v>1.5387351948630019</v>
      </c>
      <c r="L2669" s="9" t="str">
        <f t="shared" si="1249"/>
        <v>Central and Southern Asia</v>
      </c>
      <c r="N2669" s="4"/>
      <c r="Q2669" s="15">
        <f t="shared" ca="1" si="1250"/>
        <v>777.46226721381549</v>
      </c>
    </row>
    <row r="2670" spans="1:17" x14ac:dyDescent="0.2">
      <c r="A2670" s="9" t="str">
        <f t="shared" si="1247"/>
        <v>American Samoa</v>
      </c>
      <c r="H2670" s="4">
        <v>2.7802099999999998</v>
      </c>
      <c r="K2670" s="13">
        <f t="shared" ca="1" si="1248"/>
        <v>2.7728869684823749</v>
      </c>
      <c r="L2670" s="9" t="str">
        <f t="shared" si="1249"/>
        <v>Eastern and South-eastern Asia</v>
      </c>
      <c r="N2670" s="4"/>
      <c r="Q2670" s="15">
        <f t="shared" ca="1" si="1250"/>
        <v>3.2507072157649479</v>
      </c>
    </row>
    <row r="2671" spans="1:17" x14ac:dyDescent="0.2">
      <c r="A2671" s="9" t="str">
        <f t="shared" si="1247"/>
        <v>Andorra</v>
      </c>
      <c r="H2671" s="4">
        <v>2.3159999999999998</v>
      </c>
      <c r="K2671" s="13">
        <f t="shared" ca="1" si="1248"/>
        <v>3.0994916133922419</v>
      </c>
      <c r="L2671" s="9" t="str">
        <f t="shared" si="1249"/>
        <v>Oceania</v>
      </c>
      <c r="N2671" s="4"/>
      <c r="Q2671" s="15">
        <f t="shared" ca="1" si="1250"/>
        <v>3.7055999970215647</v>
      </c>
    </row>
    <row r="2672" spans="1:17" x14ac:dyDescent="0.2">
      <c r="A2672" s="9" t="str">
        <f t="shared" si="1247"/>
        <v>Angola</v>
      </c>
      <c r="H2672" s="4">
        <v>0.78768119999999997</v>
      </c>
      <c r="K2672" s="13">
        <f t="shared" ca="1" si="1248"/>
        <v>2.7214679647269957</v>
      </c>
      <c r="L2672" s="9" t="str">
        <f t="shared" si="1249"/>
        <v>Latin America and the Caribbean</v>
      </c>
      <c r="N2672" s="4"/>
      <c r="Q2672" s="15">
        <f t="shared" ca="1" si="1250"/>
        <v>806.60799873132771</v>
      </c>
    </row>
    <row r="2673" spans="1:17" x14ac:dyDescent="0.2">
      <c r="A2673" s="9" t="str">
        <f t="shared" si="1247"/>
        <v>Anguilla</v>
      </c>
      <c r="H2673" s="4">
        <v>2.1503999999999999</v>
      </c>
      <c r="K2673" s="13">
        <f t="shared" ca="1" si="1248"/>
        <v>3.1751612484255953</v>
      </c>
      <c r="L2673" s="9" t="str">
        <f t="shared" si="1249"/>
        <v>Europe and Northern America</v>
      </c>
      <c r="N2673" s="4"/>
      <c r="Q2673" s="15">
        <f t="shared" ca="1" si="1250"/>
        <v>0.86015999930863263</v>
      </c>
    </row>
    <row r="2674" spans="1:17" x14ac:dyDescent="0.2">
      <c r="A2674" s="9" t="str">
        <f t="shared" si="1247"/>
        <v>Antigua and Barbuda</v>
      </c>
      <c r="H2674" s="4">
        <v>2.6294149999999998</v>
      </c>
      <c r="K2674" s="13">
        <f ca="1">SUM(Q2667:Q2893)/SUM(H3126:H3352)</f>
        <v>1.9009693589072139</v>
      </c>
      <c r="L2674" t="s">
        <v>287</v>
      </c>
      <c r="N2674" s="4"/>
      <c r="Q2674" s="15">
        <f t="shared" ca="1" si="1250"/>
        <v>4.1030430236582953</v>
      </c>
    </row>
    <row r="2675" spans="1:17" x14ac:dyDescent="0.2">
      <c r="A2675" s="9" t="str">
        <f t="shared" si="1247"/>
        <v>Argentina</v>
      </c>
      <c r="H2675" s="4">
        <v>2.4700639999999998</v>
      </c>
      <c r="Q2675" s="15">
        <f t="shared" ca="1" si="1250"/>
        <v>1831.4084655180759</v>
      </c>
    </row>
    <row r="2676" spans="1:17" x14ac:dyDescent="0.2">
      <c r="A2676" s="9" t="str">
        <f t="shared" si="1247"/>
        <v>Armenia</v>
      </c>
      <c r="H2676" s="4">
        <v>1.2117960000000001</v>
      </c>
      <c r="Q2676" s="15">
        <f t="shared" ca="1" si="1250"/>
        <v>50.527895071565375</v>
      </c>
    </row>
    <row r="2677" spans="1:17" x14ac:dyDescent="0.2">
      <c r="A2677" s="9" t="str">
        <f t="shared" si="1247"/>
        <v>Aruba</v>
      </c>
      <c r="H2677" s="4">
        <v>2.0873020000000002</v>
      </c>
      <c r="Q2677" s="15">
        <f t="shared" ca="1" si="1250"/>
        <v>2.5047624941430642</v>
      </c>
    </row>
    <row r="2678" spans="1:17" x14ac:dyDescent="0.2">
      <c r="A2678" s="9" t="str">
        <f t="shared" si="1247"/>
        <v>Australia</v>
      </c>
      <c r="H2678" s="4">
        <v>4.0032009999999998</v>
      </c>
      <c r="Q2678" s="15">
        <f t="shared" ca="1" si="1250"/>
        <v>1291.4942226496935</v>
      </c>
    </row>
    <row r="2679" spans="1:17" x14ac:dyDescent="0.2">
      <c r="A2679" s="9" t="str">
        <f t="shared" si="1247"/>
        <v>Austria</v>
      </c>
      <c r="H2679" s="4">
        <v>4.2243469999999999</v>
      </c>
      <c r="Q2679" s="15">
        <f t="shared" ca="1" si="1250"/>
        <v>355.50431238325251</v>
      </c>
    </row>
    <row r="2680" spans="1:17" x14ac:dyDescent="0.2">
      <c r="A2680" s="9" t="str">
        <f t="shared" si="1247"/>
        <v>Azerbaijan</v>
      </c>
      <c r="H2680" s="4">
        <v>1.508867</v>
      </c>
      <c r="Q2680" s="15">
        <f t="shared" ca="1" si="1250"/>
        <v>255.75461062357175</v>
      </c>
    </row>
    <row r="2681" spans="1:17" x14ac:dyDescent="0.2">
      <c r="A2681" s="9" t="str">
        <f t="shared" si="1247"/>
        <v>Bahamas</v>
      </c>
      <c r="H2681" s="4">
        <v>0.62220679999999995</v>
      </c>
      <c r="Q2681" s="15">
        <f t="shared" ca="1" si="1250"/>
        <v>3.3722240939321071</v>
      </c>
    </row>
    <row r="2682" spans="1:17" x14ac:dyDescent="0.2">
      <c r="A2682" s="9" t="str">
        <f t="shared" si="1247"/>
        <v>Bahrain</v>
      </c>
      <c r="H2682" s="4">
        <v>2.0675759999999999</v>
      </c>
      <c r="Q2682" s="15">
        <f t="shared" ca="1" si="1250"/>
        <v>46.309154179125997</v>
      </c>
    </row>
    <row r="2683" spans="1:17" x14ac:dyDescent="0.2">
      <c r="A2683" s="9" t="str">
        <f t="shared" si="1247"/>
        <v>Bangladesh</v>
      </c>
      <c r="H2683" s="4">
        <v>1.0723640000000001</v>
      </c>
      <c r="Q2683" s="15">
        <f t="shared" ca="1" si="1250"/>
        <v>3128.4037742856767</v>
      </c>
    </row>
    <row r="2684" spans="1:17" x14ac:dyDescent="0.2">
      <c r="A2684" s="9" t="str">
        <f t="shared" si="1247"/>
        <v>Barbados</v>
      </c>
      <c r="H2684" s="4">
        <v>1.322365</v>
      </c>
      <c r="Q2684" s="15">
        <f t="shared" ca="1" si="1250"/>
        <v>4.2780683357205591</v>
      </c>
    </row>
    <row r="2685" spans="1:17" x14ac:dyDescent="0.2">
      <c r="A2685" s="9" t="str">
        <f t="shared" si="1247"/>
        <v>Belarus</v>
      </c>
      <c r="H2685" s="4">
        <v>4.3125730000000004</v>
      </c>
      <c r="Q2685" s="15">
        <f t="shared" ca="1" si="1250"/>
        <v>500.39113296811308</v>
      </c>
    </row>
    <row r="2686" spans="1:17" x14ac:dyDescent="0.2">
      <c r="A2686" s="9" t="str">
        <f t="shared" si="1247"/>
        <v>Belgium</v>
      </c>
      <c r="H2686" s="4">
        <v>4.6996149999999997</v>
      </c>
      <c r="Q2686" s="15">
        <f t="shared" ca="1" si="1250"/>
        <v>626.28823974561226</v>
      </c>
    </row>
    <row r="2687" spans="1:17" x14ac:dyDescent="0.2">
      <c r="A2687" s="9" t="str">
        <f t="shared" si="1247"/>
        <v>Belize</v>
      </c>
      <c r="H2687" s="4">
        <v>0.89010259999999997</v>
      </c>
      <c r="Q2687" s="15">
        <f t="shared" ca="1" si="1250"/>
        <v>6.9330188575835381</v>
      </c>
    </row>
    <row r="2688" spans="1:17" x14ac:dyDescent="0.2">
      <c r="A2688" s="9" t="str">
        <f t="shared" si="1247"/>
        <v>Benin</v>
      </c>
      <c r="H2688" s="4">
        <v>0.49620940000000002</v>
      </c>
      <c r="Q2688" s="15">
        <f t="shared" ca="1" si="1250"/>
        <v>167.78747754230062</v>
      </c>
    </row>
    <row r="2689" spans="1:17" x14ac:dyDescent="0.2">
      <c r="A2689" s="9" t="str">
        <f t="shared" si="1247"/>
        <v>Bermuda</v>
      </c>
      <c r="H2689" s="4">
        <v>0.54254009999999997</v>
      </c>
      <c r="Q2689" s="15">
        <f t="shared" ca="1" si="1250"/>
        <v>0.78221162594233828</v>
      </c>
    </row>
    <row r="2690" spans="1:17" x14ac:dyDescent="0.2">
      <c r="A2690" s="9" t="str">
        <f t="shared" si="1247"/>
        <v>Bhutan</v>
      </c>
      <c r="H2690" s="4">
        <v>0.52397159999999998</v>
      </c>
      <c r="Q2690" s="15">
        <f t="shared" ca="1" si="1250"/>
        <v>6.3371768845753689</v>
      </c>
    </row>
    <row r="2691" spans="1:17" x14ac:dyDescent="0.2">
      <c r="A2691" s="9" t="str">
        <f t="shared" si="1247"/>
        <v>Bolivia (Plurinational State of)</v>
      </c>
      <c r="H2691" s="4">
        <v>1.4169320000000001</v>
      </c>
      <c r="Q2691" s="15">
        <f t="shared" ca="1" si="1250"/>
        <v>335.85335954118017</v>
      </c>
    </row>
    <row r="2692" spans="1:17" x14ac:dyDescent="0.2">
      <c r="A2692" s="9" t="str">
        <f t="shared" si="1247"/>
        <v>Bosnia and Herzegovina</v>
      </c>
      <c r="H2692" s="4">
        <v>0.93444530000000003</v>
      </c>
      <c r="Q2692" s="15">
        <f t="shared" ca="1" si="1250"/>
        <v>30.627212076559953</v>
      </c>
    </row>
    <row r="2693" spans="1:17" x14ac:dyDescent="0.2">
      <c r="A2693" s="9" t="str">
        <f t="shared" si="1247"/>
        <v>Botswana</v>
      </c>
      <c r="H2693" s="4">
        <v>0.65018520000000002</v>
      </c>
      <c r="Q2693" s="15">
        <f t="shared" ca="1" si="1250"/>
        <v>34.682734705303893</v>
      </c>
    </row>
    <row r="2694" spans="1:17" x14ac:dyDescent="0.2">
      <c r="A2694" s="9" t="str">
        <f t="shared" si="1247"/>
        <v>Brazil</v>
      </c>
      <c r="H2694" s="4">
        <v>3.7560899999999999</v>
      </c>
      <c r="Q2694" s="15">
        <f t="shared" ca="1" si="1250"/>
        <v>10878.462525960196</v>
      </c>
    </row>
    <row r="2695" spans="1:17" x14ac:dyDescent="0.2">
      <c r="A2695" s="9" t="str">
        <f t="shared" si="1247"/>
        <v>British Virgin Islands</v>
      </c>
      <c r="H2695" s="4">
        <v>4.0049029999999997</v>
      </c>
      <c r="Q2695" s="15">
        <f t="shared" ca="1" si="1250"/>
        <v>3.3271501200881652</v>
      </c>
    </row>
    <row r="2696" spans="1:17" x14ac:dyDescent="0.2">
      <c r="A2696" s="9" t="str">
        <f t="shared" si="1247"/>
        <v>Brunei Darussalam</v>
      </c>
      <c r="H2696" s="4">
        <v>1.901748</v>
      </c>
      <c r="Q2696" s="15">
        <f t="shared" ca="1" si="1250"/>
        <v>13.207743771488474</v>
      </c>
    </row>
    <row r="2697" spans="1:17" x14ac:dyDescent="0.2">
      <c r="A2697" s="9" t="str">
        <f t="shared" si="1247"/>
        <v>Bulgaria</v>
      </c>
      <c r="H2697" s="4">
        <v>3.0659079999999999</v>
      </c>
      <c r="Q2697" s="15">
        <f t="shared" ca="1" si="1250"/>
        <v>205.98857686050803</v>
      </c>
    </row>
    <row r="2698" spans="1:17" x14ac:dyDescent="0.2">
      <c r="A2698" s="9" t="str">
        <f t="shared" si="1247"/>
        <v>Burkina Faso</v>
      </c>
      <c r="H2698" s="4">
        <v>0.17029720000000001</v>
      </c>
      <c r="Q2698" s="15">
        <f t="shared" ca="1" si="1250"/>
        <v>105.2425424761124</v>
      </c>
    </row>
    <row r="2699" spans="1:17" x14ac:dyDescent="0.2">
      <c r="A2699" s="9" t="str">
        <f t="shared" si="1247"/>
        <v>Burundi</v>
      </c>
      <c r="H2699" s="4">
        <v>0.34414339999999999</v>
      </c>
      <c r="Q2699" s="15">
        <f t="shared" ca="1" si="1250"/>
        <v>124.27509409576083</v>
      </c>
    </row>
    <row r="2700" spans="1:17" x14ac:dyDescent="0.2">
      <c r="A2700" s="9" t="str">
        <f t="shared" si="1247"/>
        <v>Cabo Verde</v>
      </c>
      <c r="H2700" s="4">
        <v>1.9877609999999999</v>
      </c>
      <c r="Q2700" s="15">
        <f t="shared" ca="1" si="1250"/>
        <v>20.878042098859783</v>
      </c>
    </row>
    <row r="2701" spans="1:17" x14ac:dyDescent="0.2">
      <c r="A2701" s="9" t="str">
        <f t="shared" si="1247"/>
        <v>Cambodia</v>
      </c>
      <c r="H2701" s="4">
        <v>0.74338789999999999</v>
      </c>
      <c r="Q2701" s="15">
        <f t="shared" ca="1" si="1250"/>
        <v>258.63689977087591</v>
      </c>
    </row>
    <row r="2702" spans="1:17" x14ac:dyDescent="0.2">
      <c r="A2702" s="9" t="str">
        <f t="shared" si="1247"/>
        <v>Cameroon</v>
      </c>
      <c r="H2702" s="4">
        <v>0.73908459999999998</v>
      </c>
      <c r="Q2702" s="15">
        <f t="shared" ca="1" si="1250"/>
        <v>551.68847463708494</v>
      </c>
    </row>
    <row r="2703" spans="1:17" x14ac:dyDescent="0.2">
      <c r="A2703" s="9" t="str">
        <f t="shared" si="1247"/>
        <v>Canada</v>
      </c>
      <c r="H2703" s="4">
        <v>3.7170740000000002</v>
      </c>
      <c r="Q2703" s="15">
        <f t="shared" ca="1" si="1250"/>
        <v>1462.8442470143079</v>
      </c>
    </row>
    <row r="2704" spans="1:17" x14ac:dyDescent="0.2">
      <c r="A2704" s="9" t="str">
        <f t="shared" si="1247"/>
        <v>Cayman Islands</v>
      </c>
      <c r="H2704" s="4">
        <v>3.496839</v>
      </c>
      <c r="Q2704" s="15">
        <f t="shared" ca="1" si="1250"/>
        <v>4.1500943968036834</v>
      </c>
    </row>
    <row r="2705" spans="1:17" x14ac:dyDescent="0.2">
      <c r="A2705" s="9" t="str">
        <f t="shared" si="1247"/>
        <v>Central African Republic</v>
      </c>
      <c r="H2705" s="4">
        <v>8.6878899999999995E-2</v>
      </c>
      <c r="Q2705" s="15">
        <f t="shared" ca="1" si="1250"/>
        <v>12.368880274613151</v>
      </c>
    </row>
    <row r="2706" spans="1:17" x14ac:dyDescent="0.2">
      <c r="A2706" s="9" t="str">
        <f t="shared" si="1247"/>
        <v>Chad</v>
      </c>
      <c r="H2706" s="4">
        <v>3.4731699999999997E-2</v>
      </c>
      <c r="Q2706" s="15">
        <f t="shared" ca="1" si="1250"/>
        <v>17.545538379424542</v>
      </c>
    </row>
    <row r="2707" spans="1:17" x14ac:dyDescent="0.2">
      <c r="A2707" s="9" t="str">
        <f t="shared" si="1247"/>
        <v>Chile</v>
      </c>
      <c r="H2707" s="4">
        <v>3.7070340000000002</v>
      </c>
      <c r="Q2707" s="15">
        <f t="shared" ca="1" si="1250"/>
        <v>937.60252191589586</v>
      </c>
    </row>
    <row r="2708" spans="1:17" x14ac:dyDescent="0.2">
      <c r="A2708" s="9" t="str">
        <f t="shared" si="1247"/>
        <v>China</v>
      </c>
      <c r="H2708" s="4">
        <v>2.6164160000000001</v>
      </c>
      <c r="Q2708" s="15">
        <f t="shared" ca="1" si="1250"/>
        <v>44898.702495503305</v>
      </c>
    </row>
    <row r="2709" spans="1:17" x14ac:dyDescent="0.2">
      <c r="A2709" s="9" t="str">
        <f t="shared" si="1247"/>
        <v>China, Hong Kong Special Administrative Region</v>
      </c>
      <c r="H2709" s="4">
        <v>2.9160879999999998</v>
      </c>
      <c r="Q2709" s="15">
        <f t="shared" ca="1" si="1250"/>
        <v>176.73415091768396</v>
      </c>
    </row>
    <row r="2710" spans="1:17" x14ac:dyDescent="0.2">
      <c r="A2710" s="9" t="str">
        <f t="shared" si="1247"/>
        <v>China, Macao Special Administrative Region</v>
      </c>
      <c r="H2710" s="4">
        <v>3.157905</v>
      </c>
      <c r="Q2710" s="15">
        <f t="shared" ca="1" si="1250"/>
        <v>19.572069456690937</v>
      </c>
    </row>
    <row r="2711" spans="1:17" x14ac:dyDescent="0.2">
      <c r="A2711" s="9" t="str">
        <f t="shared" si="1247"/>
        <v>Chinese Taipei</v>
      </c>
      <c r="H2711" s="4">
        <v>2.593251</v>
      </c>
      <c r="Q2711" s="15">
        <f t="shared" ca="1" si="1250"/>
        <v>546.32675312735228</v>
      </c>
    </row>
    <row r="2712" spans="1:17" x14ac:dyDescent="0.2">
      <c r="A2712" s="9" t="str">
        <f t="shared" si="1247"/>
        <v>Colombia</v>
      </c>
      <c r="H2712" s="4">
        <v>2.1144759999999998</v>
      </c>
      <c r="Q2712" s="15">
        <f t="shared" ca="1" si="1250"/>
        <v>1552.9362007926215</v>
      </c>
    </row>
    <row r="2713" spans="1:17" x14ac:dyDescent="0.2">
      <c r="A2713" s="9" t="str">
        <f t="shared" si="1247"/>
        <v>Comoros</v>
      </c>
      <c r="H2713" s="4">
        <v>0.65627500000000005</v>
      </c>
      <c r="Q2713" s="15">
        <f t="shared" ca="1" si="1250"/>
        <v>14.950088482977284</v>
      </c>
    </row>
    <row r="2714" spans="1:17" x14ac:dyDescent="0.2">
      <c r="A2714" s="9" t="str">
        <f t="shared" si="1247"/>
        <v>Congo</v>
      </c>
      <c r="H2714" s="4">
        <v>1.6244080000000001</v>
      </c>
      <c r="Q2714" s="15">
        <f t="shared" ca="1" si="1250"/>
        <v>251.95816906866693</v>
      </c>
    </row>
    <row r="2715" spans="1:17" x14ac:dyDescent="0.2">
      <c r="A2715" s="9" t="str">
        <f t="shared" si="1247"/>
        <v>Cook Islands</v>
      </c>
      <c r="H2715" s="4">
        <v>1.094471</v>
      </c>
      <c r="Q2715" s="15">
        <f t="shared" ca="1" si="1250"/>
        <v>0.87557679929624121</v>
      </c>
    </row>
    <row r="2716" spans="1:17" x14ac:dyDescent="0.2">
      <c r="A2716" s="9" t="str">
        <f t="shared" si="1247"/>
        <v>Costa Rica</v>
      </c>
      <c r="H2716" s="4">
        <v>2.038097</v>
      </c>
      <c r="Q2716" s="15">
        <f t="shared" ca="1" si="1250"/>
        <v>144.64665230854143</v>
      </c>
    </row>
    <row r="2717" spans="1:17" x14ac:dyDescent="0.2">
      <c r="A2717" s="9" t="str">
        <f t="shared" si="1247"/>
        <v>Croatia</v>
      </c>
      <c r="H2717" s="4">
        <v>3.7295630000000002</v>
      </c>
      <c r="Q2717" s="15">
        <f t="shared" ca="1" si="1250"/>
        <v>150.34646132225237</v>
      </c>
    </row>
    <row r="2718" spans="1:17" x14ac:dyDescent="0.2">
      <c r="A2718" s="9" t="str">
        <f t="shared" si="1247"/>
        <v>Cuba</v>
      </c>
      <c r="H2718" s="4">
        <v>7.6737450000000003</v>
      </c>
      <c r="Q2718" s="15">
        <f t="shared" ca="1" si="1250"/>
        <v>964.00783466493147</v>
      </c>
    </row>
    <row r="2719" spans="1:17" x14ac:dyDescent="0.2">
      <c r="A2719" s="9" t="str">
        <f t="shared" si="1247"/>
        <v>Curaçao</v>
      </c>
      <c r="H2719" s="4">
        <v>2.6401479999999999</v>
      </c>
      <c r="Q2719" s="15">
        <f t="shared" ca="1" si="1250"/>
        <v>5.5588170716066134</v>
      </c>
    </row>
    <row r="2720" spans="1:17" x14ac:dyDescent="0.2">
      <c r="A2720" s="9" t="str">
        <f t="shared" si="1247"/>
        <v>Cyprus</v>
      </c>
      <c r="H2720" s="4">
        <v>2.8823629999999998</v>
      </c>
      <c r="Q2720" s="15">
        <f t="shared" ca="1" si="1250"/>
        <v>38.534973673040923</v>
      </c>
    </row>
    <row r="2721" spans="1:17" x14ac:dyDescent="0.2">
      <c r="A2721" s="9" t="str">
        <f t="shared" si="1247"/>
        <v>Czechia</v>
      </c>
      <c r="H2721" s="4">
        <v>3.1421610000000002</v>
      </c>
      <c r="Q2721" s="15">
        <f t="shared" ca="1" si="1250"/>
        <v>340.91408128480521</v>
      </c>
    </row>
    <row r="2722" spans="1:17" x14ac:dyDescent="0.2">
      <c r="A2722" s="9" t="str">
        <f t="shared" si="1247"/>
        <v>Côte d'Ivoire</v>
      </c>
      <c r="H2722" s="4">
        <v>0.25551200000000002</v>
      </c>
      <c r="Q2722" s="15">
        <f t="shared" ca="1" si="1250"/>
        <v>184.57679374461654</v>
      </c>
    </row>
    <row r="2723" spans="1:17" x14ac:dyDescent="0.2">
      <c r="A2723" s="9" t="str">
        <f t="shared" si="1247"/>
        <v>Democratic People's Republic of Korea</v>
      </c>
      <c r="H2723" s="4">
        <v>2.9959310000000001</v>
      </c>
      <c r="Q2723" s="15">
        <f t="shared" ca="1" si="1250"/>
        <v>1003.3405243838428</v>
      </c>
    </row>
    <row r="2724" spans="1:17" x14ac:dyDescent="0.2">
      <c r="A2724" s="9" t="str">
        <f t="shared" si="1247"/>
        <v>Democratic Republic of the Congo</v>
      </c>
      <c r="H2724" s="4">
        <v>0.17617550000000001</v>
      </c>
      <c r="Q2724" s="15">
        <f t="shared" ca="1" si="1250"/>
        <v>482.10943720802487</v>
      </c>
    </row>
    <row r="2725" spans="1:17" x14ac:dyDescent="0.2">
      <c r="A2725" s="9" t="str">
        <f t="shared" si="1247"/>
        <v>Denmark</v>
      </c>
      <c r="H2725" s="4">
        <v>5.7311769999999997</v>
      </c>
      <c r="Q2725" s="15">
        <f t="shared" ca="1" si="1250"/>
        <v>344.48779353716532</v>
      </c>
    </row>
    <row r="2726" spans="1:17" x14ac:dyDescent="0.2">
      <c r="A2726" s="9" t="str">
        <f t="shared" si="1247"/>
        <v>Djibouti</v>
      </c>
      <c r="H2726" s="4">
        <v>0.20066220000000001</v>
      </c>
      <c r="Q2726" s="15">
        <f t="shared" ca="1" si="1250"/>
        <v>3.8893182453990649</v>
      </c>
    </row>
    <row r="2727" spans="1:17" x14ac:dyDescent="0.2">
      <c r="A2727" s="9" t="str">
        <f t="shared" si="1247"/>
        <v>Dominica</v>
      </c>
      <c r="H2727" s="4">
        <v>1.788049</v>
      </c>
      <c r="Q2727" s="15">
        <f t="shared" ca="1" si="1250"/>
        <v>3.5839573906064182</v>
      </c>
    </row>
    <row r="2728" spans="1:17" x14ac:dyDescent="0.2">
      <c r="A2728" s="9" t="str">
        <f t="shared" si="1247"/>
        <v>Dominican Republic</v>
      </c>
      <c r="H2728" s="4">
        <v>1.7377800000000001</v>
      </c>
      <c r="Q2728" s="15">
        <f t="shared" ca="1" si="1250"/>
        <v>344.21029965703207</v>
      </c>
    </row>
    <row r="2729" spans="1:17" x14ac:dyDescent="0.2">
      <c r="A2729" s="9" t="str">
        <f t="shared" si="1247"/>
        <v>Ecuador</v>
      </c>
      <c r="H2729" s="4">
        <v>1.890951</v>
      </c>
      <c r="Q2729" s="15">
        <f t="shared" ca="1" si="1250"/>
        <v>606.0103173750573</v>
      </c>
    </row>
    <row r="2730" spans="1:17" x14ac:dyDescent="0.2">
      <c r="A2730" s="9" t="str">
        <f t="shared" si="1247"/>
        <v>Egypt</v>
      </c>
      <c r="H2730" s="4">
        <v>0.63474489999999995</v>
      </c>
      <c r="Q2730" s="15">
        <f t="shared" ca="1" si="1250"/>
        <v>1546.704480759086</v>
      </c>
    </row>
    <row r="2731" spans="1:17" x14ac:dyDescent="0.2">
      <c r="A2731" s="9" t="str">
        <f t="shared" ref="A2731:A2794" si="1251">A210</f>
        <v>El Salvador</v>
      </c>
      <c r="H2731" s="4">
        <v>2.3834659999999999</v>
      </c>
      <c r="Q2731" s="15">
        <f t="shared" ca="1" si="1250"/>
        <v>270.14882380413076</v>
      </c>
    </row>
    <row r="2732" spans="1:17" x14ac:dyDescent="0.2">
      <c r="A2732" s="9" t="str">
        <f t="shared" si="1251"/>
        <v>Equatorial Guinea</v>
      </c>
      <c r="H2732" s="4">
        <v>1.3248219999999999</v>
      </c>
      <c r="Q2732" s="15">
        <f t="shared" ref="Q2732:Q2795" ca="1" si="1252">H2732*H3191</f>
        <v>45.803898636117644</v>
      </c>
    </row>
    <row r="2733" spans="1:17" x14ac:dyDescent="0.2">
      <c r="A2733" s="9" t="str">
        <f t="shared" si="1251"/>
        <v>Eritrea</v>
      </c>
      <c r="H2733" s="4">
        <v>0.31099110000000002</v>
      </c>
      <c r="Q2733" s="15">
        <f t="shared" ca="1" si="1252"/>
        <v>29.88521841628819</v>
      </c>
    </row>
    <row r="2734" spans="1:17" x14ac:dyDescent="0.2">
      <c r="A2734" s="9" t="str">
        <f t="shared" si="1251"/>
        <v>Estonia</v>
      </c>
      <c r="H2734" s="4">
        <v>5.1326910000000003</v>
      </c>
      <c r="Q2734" s="15">
        <f t="shared" ca="1" si="1252"/>
        <v>74.790636312869822</v>
      </c>
    </row>
    <row r="2735" spans="1:17" x14ac:dyDescent="0.2">
      <c r="A2735" s="9" t="str">
        <f t="shared" si="1251"/>
        <v>Eswatini</v>
      </c>
      <c r="H2735" s="4">
        <v>1.3637049999999999</v>
      </c>
      <c r="Q2735" s="15">
        <f t="shared" ca="1" si="1252"/>
        <v>39.052913427838213</v>
      </c>
    </row>
    <row r="2736" spans="1:17" x14ac:dyDescent="0.2">
      <c r="A2736" s="9" t="str">
        <f t="shared" si="1251"/>
        <v>Ethiopia</v>
      </c>
      <c r="H2736" s="4">
        <v>0.82660370000000005</v>
      </c>
      <c r="Q2736" s="15">
        <f t="shared" ca="1" si="1252"/>
        <v>2515.0970357034521</v>
      </c>
    </row>
    <row r="2737" spans="1:17" x14ac:dyDescent="0.2">
      <c r="A2737" s="9" t="str">
        <f t="shared" si="1251"/>
        <v>Faeroe Islands</v>
      </c>
      <c r="H2737" s="4">
        <v>3.4482879999999998</v>
      </c>
      <c r="Q2737" s="15">
        <f t="shared" ca="1" si="1252"/>
        <v>4.1227881290342685</v>
      </c>
    </row>
    <row r="2738" spans="1:17" x14ac:dyDescent="0.2">
      <c r="A2738" s="9" t="str">
        <f t="shared" si="1251"/>
        <v>Fiji</v>
      </c>
      <c r="H2738" s="4">
        <v>2.6381429999999999</v>
      </c>
      <c r="Q2738" s="15">
        <f t="shared" ca="1" si="1252"/>
        <v>46.21098492312187</v>
      </c>
    </row>
    <row r="2739" spans="1:17" x14ac:dyDescent="0.2">
      <c r="A2739" s="9" t="str">
        <f t="shared" si="1251"/>
        <v>Finland</v>
      </c>
      <c r="H2739" s="4">
        <v>4.8724350000000003</v>
      </c>
      <c r="Q2739" s="15">
        <f t="shared" ca="1" si="1252"/>
        <v>300.28118276117766</v>
      </c>
    </row>
    <row r="2740" spans="1:17" x14ac:dyDescent="0.2">
      <c r="A2740" s="9" t="str">
        <f t="shared" si="1251"/>
        <v>France</v>
      </c>
      <c r="H2740" s="4">
        <v>3.0270649999999999</v>
      </c>
      <c r="Q2740" s="15">
        <f t="shared" ca="1" si="1252"/>
        <v>2375.1681296939228</v>
      </c>
    </row>
    <row r="2741" spans="1:17" x14ac:dyDescent="0.2">
      <c r="A2741" s="9" t="str">
        <f t="shared" si="1251"/>
        <v>French Guiana</v>
      </c>
      <c r="H2741" s="4">
        <v>2.6401479999999999</v>
      </c>
      <c r="Q2741" s="15">
        <f t="shared" ca="1" si="1252"/>
        <v>16.659042186502408</v>
      </c>
    </row>
    <row r="2742" spans="1:17" x14ac:dyDescent="0.2">
      <c r="A2742" s="9" t="str">
        <f t="shared" si="1251"/>
        <v>French Polynesia</v>
      </c>
      <c r="H2742" s="4">
        <v>2.7802099999999998</v>
      </c>
      <c r="Q2742" s="15">
        <f t="shared" ca="1" si="1252"/>
        <v>10.332604528058772</v>
      </c>
    </row>
    <row r="2743" spans="1:17" x14ac:dyDescent="0.2">
      <c r="A2743" s="9" t="str">
        <f t="shared" si="1251"/>
        <v>Gabon</v>
      </c>
      <c r="H2743" s="4">
        <v>1.983617</v>
      </c>
      <c r="Q2743" s="15">
        <f t="shared" ca="1" si="1252"/>
        <v>108.34035976299376</v>
      </c>
    </row>
    <row r="2744" spans="1:17" x14ac:dyDescent="0.2">
      <c r="A2744" s="9" t="str">
        <f t="shared" si="1251"/>
        <v>Gambia</v>
      </c>
      <c r="H2744" s="4">
        <v>1.8494079999999999</v>
      </c>
      <c r="Q2744" s="15">
        <f t="shared" ca="1" si="1252"/>
        <v>130.49502587673459</v>
      </c>
    </row>
    <row r="2745" spans="1:17" x14ac:dyDescent="0.2">
      <c r="A2745" s="9" t="str">
        <f t="shared" si="1251"/>
        <v>Georgia</v>
      </c>
      <c r="H2745" s="4">
        <v>2.6029879999999999</v>
      </c>
      <c r="Q2745" s="15">
        <f t="shared" ca="1" si="1252"/>
        <v>146.60828412814843</v>
      </c>
    </row>
    <row r="2746" spans="1:17" x14ac:dyDescent="0.2">
      <c r="A2746" s="9" t="str">
        <f t="shared" si="1251"/>
        <v>Germany</v>
      </c>
      <c r="H2746" s="4">
        <v>5.3850769999999999</v>
      </c>
      <c r="Q2746" s="15">
        <f t="shared" ca="1" si="1252"/>
        <v>4060.7501708012642</v>
      </c>
    </row>
    <row r="2747" spans="1:17" x14ac:dyDescent="0.2">
      <c r="A2747" s="9" t="str">
        <f t="shared" si="1251"/>
        <v>Ghana</v>
      </c>
      <c r="H2747" s="4">
        <v>3.610331</v>
      </c>
      <c r="Q2747" s="15">
        <f t="shared" ca="1" si="1252"/>
        <v>2800.601055741698</v>
      </c>
    </row>
    <row r="2748" spans="1:17" x14ac:dyDescent="0.2">
      <c r="A2748" s="9" t="str">
        <f t="shared" si="1251"/>
        <v>Gibraltar</v>
      </c>
      <c r="H2748" s="4">
        <v>3.8904000000000001</v>
      </c>
      <c r="Q2748" s="15">
        <f t="shared" ca="1" si="1252"/>
        <v>3.1123199974984233</v>
      </c>
    </row>
    <row r="2749" spans="1:17" x14ac:dyDescent="0.2">
      <c r="A2749" s="9" t="str">
        <f t="shared" si="1251"/>
        <v>Greece</v>
      </c>
      <c r="H2749" s="4">
        <v>2.4776220000000002</v>
      </c>
      <c r="Q2749" s="15">
        <f t="shared" ca="1" si="1252"/>
        <v>234.23600655819413</v>
      </c>
    </row>
    <row r="2750" spans="1:17" x14ac:dyDescent="0.2">
      <c r="A2750" s="9" t="str">
        <f t="shared" si="1251"/>
        <v>Greenland</v>
      </c>
      <c r="H2750" s="4">
        <v>3.4482879999999998</v>
      </c>
      <c r="Q2750" s="15">
        <f t="shared" ca="1" si="1252"/>
        <v>4.1379457555272774</v>
      </c>
    </row>
    <row r="2751" spans="1:17" x14ac:dyDescent="0.2">
      <c r="A2751" s="9" t="str">
        <f t="shared" si="1251"/>
        <v>Grenada</v>
      </c>
      <c r="H2751" s="4">
        <v>3.2247029999999999</v>
      </c>
      <c r="Q2751" s="15">
        <f t="shared" ca="1" si="1252"/>
        <v>5.9958211582686847</v>
      </c>
    </row>
    <row r="2752" spans="1:17" x14ac:dyDescent="0.2">
      <c r="A2752" s="9" t="str">
        <f t="shared" si="1251"/>
        <v>Guadeloupe</v>
      </c>
      <c r="H2752" s="4">
        <v>2.6401479999999999</v>
      </c>
      <c r="Q2752" s="15">
        <f t="shared" ca="1" si="1252"/>
        <v>12.098260105086458</v>
      </c>
    </row>
    <row r="2753" spans="1:17" x14ac:dyDescent="0.2">
      <c r="A2753" s="9" t="str">
        <f t="shared" si="1251"/>
        <v>Guam</v>
      </c>
      <c r="H2753" s="4">
        <v>2.7802099999999998</v>
      </c>
      <c r="Q2753" s="15">
        <f t="shared" ca="1" si="1252"/>
        <v>7.7234836853104545</v>
      </c>
    </row>
    <row r="2754" spans="1:17" x14ac:dyDescent="0.2">
      <c r="A2754" s="9" t="str">
        <f t="shared" si="1251"/>
        <v>Guatemala</v>
      </c>
      <c r="H2754" s="4">
        <v>1.5025269999999999</v>
      </c>
      <c r="Q2754" s="15">
        <f t="shared" ca="1" si="1252"/>
        <v>595.33422040349967</v>
      </c>
    </row>
    <row r="2755" spans="1:17" x14ac:dyDescent="0.2">
      <c r="A2755" s="9" t="str">
        <f t="shared" si="1251"/>
        <v>Guinea</v>
      </c>
      <c r="H2755" s="4">
        <v>0.59293090000000004</v>
      </c>
      <c r="Q2755" s="15">
        <f t="shared" ca="1" si="1252"/>
        <v>221.76265331434709</v>
      </c>
    </row>
    <row r="2756" spans="1:17" x14ac:dyDescent="0.2">
      <c r="A2756" s="9" t="str">
        <f t="shared" si="1251"/>
        <v>Guinea-Bissau</v>
      </c>
      <c r="H2756" s="4">
        <v>0.74406300000000003</v>
      </c>
      <c r="Q2756" s="15">
        <f t="shared" ca="1" si="1252"/>
        <v>41.278323027815844</v>
      </c>
    </row>
    <row r="2757" spans="1:17" x14ac:dyDescent="0.2">
      <c r="A2757" s="9" t="str">
        <f t="shared" si="1251"/>
        <v>Guyana</v>
      </c>
      <c r="H2757" s="4">
        <v>2.5538699999999999</v>
      </c>
      <c r="Q2757" s="15">
        <f t="shared" ca="1" si="1252"/>
        <v>37.713080174104086</v>
      </c>
    </row>
    <row r="2758" spans="1:17" x14ac:dyDescent="0.2">
      <c r="A2758" s="9" t="str">
        <f t="shared" si="1251"/>
        <v>Haiti</v>
      </c>
      <c r="H2758" s="4">
        <v>2.6181009999999998</v>
      </c>
      <c r="Q2758" s="15">
        <f t="shared" ca="1" si="1252"/>
        <v>647.41894070413412</v>
      </c>
    </row>
    <row r="2759" spans="1:17" x14ac:dyDescent="0.2">
      <c r="A2759" s="9" t="str">
        <f t="shared" si="1251"/>
        <v>Honduras</v>
      </c>
      <c r="H2759" s="4">
        <v>1.125173</v>
      </c>
      <c r="Q2759" s="15">
        <f t="shared" ca="1" si="1252"/>
        <v>222.79907892326918</v>
      </c>
    </row>
    <row r="2760" spans="1:17" x14ac:dyDescent="0.2">
      <c r="A2760" s="9" t="str">
        <f t="shared" si="1251"/>
        <v>Hungary</v>
      </c>
      <c r="H2760" s="4">
        <v>3.466593</v>
      </c>
      <c r="Q2760" s="15">
        <f t="shared" ca="1" si="1252"/>
        <v>307.25440398763618</v>
      </c>
    </row>
    <row r="2761" spans="1:17" x14ac:dyDescent="0.2">
      <c r="A2761" s="9" t="str">
        <f t="shared" si="1251"/>
        <v>Iceland</v>
      </c>
      <c r="H2761" s="4">
        <v>5.1980029999999999</v>
      </c>
      <c r="Q2761" s="15">
        <f t="shared" ca="1" si="1252"/>
        <v>23.111119071425353</v>
      </c>
    </row>
    <row r="2762" spans="1:17" x14ac:dyDescent="0.2">
      <c r="A2762" s="9" t="str">
        <f t="shared" si="1251"/>
        <v>India</v>
      </c>
      <c r="H2762" s="4">
        <v>1.651735</v>
      </c>
      <c r="Q2762" s="15">
        <f t="shared" ca="1" si="1252"/>
        <v>39206.419772977861</v>
      </c>
    </row>
    <row r="2763" spans="1:17" x14ac:dyDescent="0.2">
      <c r="A2763" s="9" t="str">
        <f t="shared" si="1251"/>
        <v>Indonesia</v>
      </c>
      <c r="H2763" s="4">
        <v>4.2689909999999998</v>
      </c>
      <c r="Q2763" s="15">
        <f t="shared" ca="1" si="1252"/>
        <v>20785.614009756417</v>
      </c>
    </row>
    <row r="2764" spans="1:17" x14ac:dyDescent="0.2">
      <c r="A2764" s="9" t="str">
        <f t="shared" si="1251"/>
        <v>Iran (Islamic Republic of)</v>
      </c>
      <c r="H2764" s="4">
        <v>0.51415279999999997</v>
      </c>
      <c r="Q2764" s="15">
        <f t="shared" ca="1" si="1252"/>
        <v>684.14636352108437</v>
      </c>
    </row>
    <row r="2765" spans="1:17" x14ac:dyDescent="0.2">
      <c r="A2765" s="9" t="str">
        <f t="shared" si="1251"/>
        <v>Iraq</v>
      </c>
      <c r="H2765" s="4">
        <v>0.33978459999999999</v>
      </c>
      <c r="Q2765" s="15">
        <f t="shared" ca="1" si="1252"/>
        <v>357.06356135917054</v>
      </c>
    </row>
    <row r="2766" spans="1:17" x14ac:dyDescent="0.2">
      <c r="A2766" s="9" t="str">
        <f t="shared" si="1251"/>
        <v>Ireland</v>
      </c>
      <c r="H2766" s="4">
        <v>3.0438939999999999</v>
      </c>
      <c r="Q2766" s="15">
        <f t="shared" ca="1" si="1252"/>
        <v>216.9527062165956</v>
      </c>
    </row>
    <row r="2767" spans="1:17" x14ac:dyDescent="0.2">
      <c r="A2767" s="9" t="str">
        <f t="shared" si="1251"/>
        <v>Israel</v>
      </c>
      <c r="H2767" s="4">
        <v>7.1136900000000001</v>
      </c>
      <c r="Q2767" s="15">
        <f t="shared" ca="1" si="1252"/>
        <v>1161.6420113883914</v>
      </c>
    </row>
    <row r="2768" spans="1:17" x14ac:dyDescent="0.2">
      <c r="A2768" s="9" t="str">
        <f t="shared" si="1251"/>
        <v>Italy</v>
      </c>
      <c r="H2768" s="4">
        <v>2.6019549999999998</v>
      </c>
      <c r="Q2768" s="15">
        <f t="shared" ca="1" si="1252"/>
        <v>1402.2992406666458</v>
      </c>
    </row>
    <row r="2769" spans="1:17" x14ac:dyDescent="0.2">
      <c r="A2769" s="9" t="str">
        <f t="shared" si="1251"/>
        <v>Jamaica</v>
      </c>
      <c r="H2769" s="4">
        <v>2.591529</v>
      </c>
      <c r="Q2769" s="15">
        <f t="shared" ca="1" si="1252"/>
        <v>120.24124404290936</v>
      </c>
    </row>
    <row r="2770" spans="1:17" x14ac:dyDescent="0.2">
      <c r="A2770" s="9" t="str">
        <f t="shared" si="1251"/>
        <v>Japan</v>
      </c>
      <c r="H2770" s="4">
        <v>2.4064009999999998</v>
      </c>
      <c r="Q2770" s="15">
        <f t="shared" ca="1" si="1252"/>
        <v>2613.1398614213981</v>
      </c>
    </row>
    <row r="2771" spans="1:17" x14ac:dyDescent="0.2">
      <c r="A2771" s="9" t="str">
        <f t="shared" si="1251"/>
        <v>Jordan</v>
      </c>
      <c r="H2771" s="4">
        <v>0.54756839999999996</v>
      </c>
      <c r="Q2771" s="15">
        <f t="shared" ca="1" si="1252"/>
        <v>128.94212566166681</v>
      </c>
    </row>
    <row r="2772" spans="1:17" x14ac:dyDescent="0.2">
      <c r="A2772" s="9" t="str">
        <f t="shared" si="1251"/>
        <v>Kazakhstan</v>
      </c>
      <c r="H2772" s="4">
        <v>3.4383880000000002</v>
      </c>
      <c r="Q2772" s="15">
        <f t="shared" ca="1" si="1252"/>
        <v>1314.0611707282389</v>
      </c>
    </row>
    <row r="2773" spans="1:17" x14ac:dyDescent="0.2">
      <c r="A2773" s="9" t="str">
        <f t="shared" si="1251"/>
        <v>Kenya</v>
      </c>
      <c r="H2773" s="4">
        <v>2.2274440000000002</v>
      </c>
      <c r="Q2773" s="15">
        <f t="shared" ca="1" si="1252"/>
        <v>3144.5288213897588</v>
      </c>
    </row>
    <row r="2774" spans="1:17" x14ac:dyDescent="0.2">
      <c r="A2774" s="9" t="str">
        <f t="shared" si="1251"/>
        <v>Kiribati</v>
      </c>
      <c r="H2774" s="4">
        <v>1.881812</v>
      </c>
      <c r="Q2774" s="15">
        <f t="shared" ca="1" si="1252"/>
        <v>5.2070352561728273</v>
      </c>
    </row>
    <row r="2775" spans="1:17" x14ac:dyDescent="0.2">
      <c r="A2775" s="9" t="str">
        <f t="shared" si="1251"/>
        <v>Kuwait</v>
      </c>
      <c r="H2775" s="4">
        <v>1.2193780000000001</v>
      </c>
      <c r="Q2775" s="15">
        <f t="shared" ca="1" si="1252"/>
        <v>78.404660418834141</v>
      </c>
    </row>
    <row r="2776" spans="1:17" x14ac:dyDescent="0.2">
      <c r="A2776" s="9" t="str">
        <f t="shared" si="1251"/>
        <v>Kyrgyzstan</v>
      </c>
      <c r="H2776" s="4">
        <v>2.126579</v>
      </c>
      <c r="Q2776" s="15">
        <f t="shared" ca="1" si="1252"/>
        <v>322.30055331060402</v>
      </c>
    </row>
    <row r="2777" spans="1:17" x14ac:dyDescent="0.2">
      <c r="A2777" s="9" t="str">
        <f t="shared" si="1251"/>
        <v>Lao People's Democratic Republic</v>
      </c>
      <c r="H2777" s="4">
        <v>1.586616</v>
      </c>
      <c r="Q2777" s="15">
        <f t="shared" ca="1" si="1252"/>
        <v>242.91263721731175</v>
      </c>
    </row>
    <row r="2778" spans="1:17" x14ac:dyDescent="0.2">
      <c r="A2778" s="9" t="str">
        <f t="shared" si="1251"/>
        <v>Latvia</v>
      </c>
      <c r="H2778" s="4">
        <v>5.4009419999999997</v>
      </c>
      <c r="Q2778" s="15">
        <f t="shared" ca="1" si="1252"/>
        <v>95.780659603192134</v>
      </c>
    </row>
    <row r="2779" spans="1:17" x14ac:dyDescent="0.2">
      <c r="A2779" s="9" t="str">
        <f t="shared" si="1251"/>
        <v>Lebanon</v>
      </c>
      <c r="H2779" s="4">
        <v>2.1497639999999998</v>
      </c>
      <c r="Q2779" s="15">
        <f t="shared" ca="1" si="1252"/>
        <v>254.75412253060031</v>
      </c>
    </row>
    <row r="2780" spans="1:17" x14ac:dyDescent="0.2">
      <c r="A2780" s="9" t="str">
        <f t="shared" si="1251"/>
        <v>Lesotho</v>
      </c>
      <c r="H2780" s="4">
        <v>0.95280279999999995</v>
      </c>
      <c r="Q2780" s="15">
        <f t="shared" ca="1" si="1252"/>
        <v>42.863558731140742</v>
      </c>
    </row>
    <row r="2781" spans="1:17" x14ac:dyDescent="0.2">
      <c r="A2781" s="9" t="str">
        <f t="shared" si="1251"/>
        <v>Liberia</v>
      </c>
      <c r="H2781" s="4">
        <v>3.6061749999999999</v>
      </c>
      <c r="Q2781" s="15">
        <f t="shared" ca="1" si="1252"/>
        <v>490.93119562294925</v>
      </c>
    </row>
    <row r="2782" spans="1:17" x14ac:dyDescent="0.2">
      <c r="A2782" s="9" t="str">
        <f t="shared" si="1251"/>
        <v>Libya</v>
      </c>
      <c r="H2782" s="4">
        <v>1.6048150000000001</v>
      </c>
      <c r="Q2782" s="15">
        <f t="shared" ca="1" si="1252"/>
        <v>210.46353687380548</v>
      </c>
    </row>
    <row r="2783" spans="1:17" x14ac:dyDescent="0.2">
      <c r="A2783" s="9" t="str">
        <f t="shared" si="1251"/>
        <v>Liechtenstein</v>
      </c>
      <c r="H2783" s="4">
        <v>1.6954739999999999</v>
      </c>
      <c r="Q2783" s="15">
        <f t="shared" ca="1" si="1252"/>
        <v>1.3563791989097886</v>
      </c>
    </row>
    <row r="2784" spans="1:17" x14ac:dyDescent="0.2">
      <c r="A2784" s="9" t="str">
        <f t="shared" si="1251"/>
        <v>Lithuania</v>
      </c>
      <c r="H2784" s="4">
        <v>5.0583479999999996</v>
      </c>
      <c r="Q2784" s="15">
        <f t="shared" ca="1" si="1252"/>
        <v>152.98444953128524</v>
      </c>
    </row>
    <row r="2785" spans="1:17" x14ac:dyDescent="0.2">
      <c r="A2785" s="9" t="str">
        <f t="shared" si="1251"/>
        <v>Luxembourg</v>
      </c>
      <c r="H2785" s="4">
        <v>2.5659900000000002</v>
      </c>
      <c r="Q2785" s="15">
        <f t="shared" ca="1" si="1252"/>
        <v>16.817101897023171</v>
      </c>
    </row>
    <row r="2786" spans="1:17" x14ac:dyDescent="0.2">
      <c r="A2786" s="9" t="str">
        <f t="shared" si="1251"/>
        <v>Madagascar</v>
      </c>
      <c r="H2786" s="4">
        <v>1.2053339999999999</v>
      </c>
      <c r="Q2786" s="15">
        <f t="shared" ca="1" si="1252"/>
        <v>880.05268793596554</v>
      </c>
    </row>
    <row r="2787" spans="1:17" x14ac:dyDescent="0.2">
      <c r="A2787" s="9" t="str">
        <f t="shared" si="1251"/>
        <v>Malawi</v>
      </c>
      <c r="H2787" s="4">
        <v>2.3253550000000001</v>
      </c>
      <c r="Q2787" s="15">
        <f t="shared" ca="1" si="1252"/>
        <v>1286.8360679201353</v>
      </c>
    </row>
    <row r="2788" spans="1:17" x14ac:dyDescent="0.2">
      <c r="A2788" s="9" t="str">
        <f t="shared" si="1251"/>
        <v>Malaysia</v>
      </c>
      <c r="H2788" s="4">
        <v>1.827828</v>
      </c>
      <c r="Q2788" s="15">
        <f t="shared" ca="1" si="1252"/>
        <v>907.85201227986579</v>
      </c>
    </row>
    <row r="2789" spans="1:17" x14ac:dyDescent="0.2">
      <c r="A2789" s="9" t="str">
        <f t="shared" si="1251"/>
        <v>Maldives</v>
      </c>
      <c r="H2789" s="4">
        <v>2.6858819999999999</v>
      </c>
      <c r="Q2789" s="15">
        <f t="shared" ca="1" si="1252"/>
        <v>19.432798924576563</v>
      </c>
    </row>
    <row r="2790" spans="1:17" x14ac:dyDescent="0.2">
      <c r="A2790" s="9" t="str">
        <f t="shared" si="1251"/>
        <v>Mali</v>
      </c>
      <c r="H2790" s="4">
        <v>0.2075149</v>
      </c>
      <c r="Q2790" s="15">
        <f t="shared" ca="1" si="1252"/>
        <v>131.81892032748371</v>
      </c>
    </row>
    <row r="2791" spans="1:17" x14ac:dyDescent="0.2">
      <c r="A2791" s="9" t="str">
        <f t="shared" si="1251"/>
        <v>Malta</v>
      </c>
      <c r="H2791" s="4">
        <v>2.122973</v>
      </c>
      <c r="Q2791" s="15">
        <f t="shared" ca="1" si="1252"/>
        <v>8.790507993441766</v>
      </c>
    </row>
    <row r="2792" spans="1:17" x14ac:dyDescent="0.2">
      <c r="A2792" s="9" t="str">
        <f t="shared" si="1251"/>
        <v>Marshall Islands</v>
      </c>
      <c r="H2792" s="4">
        <v>0.84285849999999995</v>
      </c>
      <c r="Q2792" s="15">
        <f t="shared" ca="1" si="1252"/>
        <v>2.3562988816485473</v>
      </c>
    </row>
    <row r="2793" spans="1:17" x14ac:dyDescent="0.2">
      <c r="A2793" s="9" t="str">
        <f t="shared" si="1251"/>
        <v>Martinique</v>
      </c>
      <c r="H2793" s="4">
        <v>2.6401479999999999</v>
      </c>
      <c r="Q2793" s="15">
        <f t="shared" ca="1" si="1252"/>
        <v>9.6612006018271366</v>
      </c>
    </row>
    <row r="2794" spans="1:17" x14ac:dyDescent="0.2">
      <c r="A2794" s="9" t="str">
        <f t="shared" si="1251"/>
        <v>Mauritania</v>
      </c>
      <c r="H2794" s="4">
        <v>0.28701539999999998</v>
      </c>
      <c r="Q2794" s="15">
        <f t="shared" ca="1" si="1252"/>
        <v>35.370388329951119</v>
      </c>
    </row>
    <row r="2795" spans="1:17" x14ac:dyDescent="0.2">
      <c r="A2795" s="9" t="str">
        <f t="shared" ref="A2795:A2858" si="1253">A274</f>
        <v>Mauritius</v>
      </c>
      <c r="H2795" s="4">
        <v>1.7426950000000001</v>
      </c>
      <c r="Q2795" s="15">
        <f t="shared" ca="1" si="1252"/>
        <v>24.3096377426156</v>
      </c>
    </row>
    <row r="2796" spans="1:17" x14ac:dyDescent="0.2">
      <c r="A2796" s="9" t="str">
        <f t="shared" si="1253"/>
        <v>Mexico</v>
      </c>
      <c r="H2796" s="4">
        <v>2.170388</v>
      </c>
      <c r="Q2796" s="15">
        <f t="shared" ref="Q2796:Q2859" ca="1" si="1254">H2796*H3255</f>
        <v>4860.4953328226993</v>
      </c>
    </row>
    <row r="2797" spans="1:17" x14ac:dyDescent="0.2">
      <c r="A2797" s="9" t="str">
        <f t="shared" si="1253"/>
        <v>Micronesia (Federated States of)</v>
      </c>
      <c r="H2797" s="4">
        <v>0.82550849999999998</v>
      </c>
      <c r="Q2797" s="15">
        <f t="shared" ca="1" si="1254"/>
        <v>1.9957345781094762</v>
      </c>
    </row>
    <row r="2798" spans="1:17" x14ac:dyDescent="0.2">
      <c r="A2798" s="9" t="str">
        <f t="shared" si="1253"/>
        <v>Monaco</v>
      </c>
      <c r="H2798" s="4">
        <v>1.437333</v>
      </c>
      <c r="Q2798" s="15">
        <f t="shared" ca="1" si="1254"/>
        <v>1.7247996648276733</v>
      </c>
    </row>
    <row r="2799" spans="1:17" x14ac:dyDescent="0.2">
      <c r="A2799" s="9" t="str">
        <f t="shared" si="1253"/>
        <v>Mongolia</v>
      </c>
      <c r="H2799" s="4">
        <v>3.9388429999999999</v>
      </c>
      <c r="Q2799" s="15">
        <f t="shared" ca="1" si="1254"/>
        <v>277.43304167326988</v>
      </c>
    </row>
    <row r="2800" spans="1:17" x14ac:dyDescent="0.2">
      <c r="A2800" s="9" t="str">
        <f t="shared" si="1253"/>
        <v>Montenegro</v>
      </c>
      <c r="H2800" s="4">
        <v>3.334632</v>
      </c>
      <c r="Q2800" s="15">
        <f t="shared" ca="1" si="1254"/>
        <v>24.544356189665987</v>
      </c>
    </row>
    <row r="2801" spans="1:17" x14ac:dyDescent="0.2">
      <c r="A2801" s="9" t="str">
        <f t="shared" si="1253"/>
        <v>Montserrat</v>
      </c>
      <c r="H2801" s="4">
        <v>4.6368</v>
      </c>
      <c r="Q2801" s="15">
        <f t="shared" ca="1" si="1254"/>
        <v>1.8547199985092393</v>
      </c>
    </row>
    <row r="2802" spans="1:17" x14ac:dyDescent="0.2">
      <c r="A2802" s="9" t="str">
        <f t="shared" si="1253"/>
        <v>Morocco</v>
      </c>
      <c r="H2802" s="4">
        <v>1.198569</v>
      </c>
      <c r="Q2802" s="15">
        <f t="shared" ca="1" si="1254"/>
        <v>818.3855041506248</v>
      </c>
    </row>
    <row r="2803" spans="1:17" x14ac:dyDescent="0.2">
      <c r="A2803" s="9" t="str">
        <f t="shared" si="1253"/>
        <v>Mozambique</v>
      </c>
      <c r="H2803" s="4">
        <v>0.61515869999999995</v>
      </c>
      <c r="Q2803" s="15">
        <f t="shared" ca="1" si="1254"/>
        <v>562.67004449352032</v>
      </c>
    </row>
    <row r="2804" spans="1:17" x14ac:dyDescent="0.2">
      <c r="A2804" s="9" t="str">
        <f t="shared" si="1253"/>
        <v>Myanmar</v>
      </c>
      <c r="H2804" s="4">
        <v>0.15066009999999999</v>
      </c>
      <c r="Q2804" s="15">
        <f t="shared" ca="1" si="1254"/>
        <v>136.88346944396818</v>
      </c>
    </row>
    <row r="2805" spans="1:17" x14ac:dyDescent="0.2">
      <c r="A2805" s="9" t="str">
        <f t="shared" si="1253"/>
        <v>Namibia</v>
      </c>
      <c r="H2805" s="4">
        <v>3.4748920000000001</v>
      </c>
      <c r="Q2805" s="15">
        <f t="shared" ca="1" si="1254"/>
        <v>219.36876498224578</v>
      </c>
    </row>
    <row r="2806" spans="1:17" x14ac:dyDescent="0.2">
      <c r="A2806" s="9" t="str">
        <f t="shared" si="1253"/>
        <v>Nauru</v>
      </c>
      <c r="H2806" s="4">
        <v>5.1779999999999999</v>
      </c>
      <c r="Q2806" s="15">
        <f t="shared" ca="1" si="1254"/>
        <v>2.0711999983352403</v>
      </c>
    </row>
    <row r="2807" spans="1:17" x14ac:dyDescent="0.2">
      <c r="A2807" s="9" t="str">
        <f t="shared" si="1253"/>
        <v>Nepal</v>
      </c>
      <c r="H2807" s="4">
        <v>1.481671</v>
      </c>
      <c r="Q2807" s="15">
        <f t="shared" ca="1" si="1254"/>
        <v>812.18362717341222</v>
      </c>
    </row>
    <row r="2808" spans="1:17" x14ac:dyDescent="0.2">
      <c r="A2808" s="9" t="str">
        <f t="shared" si="1253"/>
        <v>Netherlands</v>
      </c>
      <c r="H2808" s="4">
        <v>2.3784920000000001</v>
      </c>
      <c r="Q2808" s="15">
        <f t="shared" ca="1" si="1254"/>
        <v>429.11650485351259</v>
      </c>
    </row>
    <row r="2809" spans="1:17" x14ac:dyDescent="0.2">
      <c r="A2809" s="9" t="str">
        <f t="shared" si="1253"/>
        <v>Netherlands Antilles</v>
      </c>
      <c r="H2809" s="4">
        <v>2.6401479999999999</v>
      </c>
      <c r="Q2809" s="15">
        <f t="shared" ca="1" si="1254"/>
        <v>13.844819143508792</v>
      </c>
    </row>
    <row r="2810" spans="1:17" x14ac:dyDescent="0.2">
      <c r="A2810" s="9" t="str">
        <f t="shared" si="1253"/>
        <v>New Caledonia</v>
      </c>
      <c r="H2810" s="4">
        <v>2.7802099999999998</v>
      </c>
      <c r="Q2810" s="15">
        <f t="shared" ca="1" si="1254"/>
        <v>12.25736518164496</v>
      </c>
    </row>
    <row r="2811" spans="1:17" x14ac:dyDescent="0.2">
      <c r="A2811" s="9" t="str">
        <f t="shared" si="1253"/>
        <v>New Zealand</v>
      </c>
      <c r="H2811" s="4">
        <v>4.0224279999999997</v>
      </c>
      <c r="Q2811" s="15">
        <f t="shared" ca="1" si="1254"/>
        <v>253.51020047363599</v>
      </c>
    </row>
    <row r="2812" spans="1:17" x14ac:dyDescent="0.2">
      <c r="A2812" s="9" t="str">
        <f t="shared" si="1253"/>
        <v>Nicaragua</v>
      </c>
      <c r="H2812" s="4">
        <v>1.8612629999999999</v>
      </c>
      <c r="Q2812" s="15">
        <f t="shared" ca="1" si="1254"/>
        <v>245.03628098077508</v>
      </c>
    </row>
    <row r="2813" spans="1:17" x14ac:dyDescent="0.2">
      <c r="A2813" s="9" t="str">
        <f t="shared" si="1253"/>
        <v>Niger</v>
      </c>
      <c r="H2813" s="4">
        <v>0.2309097</v>
      </c>
      <c r="Q2813" s="15">
        <f t="shared" ca="1" si="1254"/>
        <v>183.32859047199346</v>
      </c>
    </row>
    <row r="2814" spans="1:17" x14ac:dyDescent="0.2">
      <c r="A2814" s="9" t="str">
        <f t="shared" si="1253"/>
        <v>Nigeria</v>
      </c>
      <c r="H2814" s="4">
        <v>1.5941810000000001</v>
      </c>
      <c r="Q2814" s="15">
        <f t="shared" ca="1" si="1254"/>
        <v>9546.2392467547925</v>
      </c>
    </row>
    <row r="2815" spans="1:17" x14ac:dyDescent="0.2">
      <c r="A2815" s="9" t="str">
        <f t="shared" si="1253"/>
        <v>Niue</v>
      </c>
      <c r="H2815" s="4">
        <v>4.3680000000000003</v>
      </c>
      <c r="Q2815" s="15">
        <f t="shared" ca="1" si="1254"/>
        <v>1.7471999985956603</v>
      </c>
    </row>
    <row r="2816" spans="1:17" x14ac:dyDescent="0.2">
      <c r="A2816" s="9" t="str">
        <f t="shared" si="1253"/>
        <v>Norfolk Island</v>
      </c>
      <c r="H2816" s="4">
        <v>2.7802099999999998</v>
      </c>
      <c r="Q2816" s="15">
        <f t="shared" ca="1" si="1254"/>
        <v>1.1120839991061449</v>
      </c>
    </row>
    <row r="2817" spans="1:17" x14ac:dyDescent="0.2">
      <c r="A2817" s="9" t="str">
        <f t="shared" si="1253"/>
        <v>North Macedonia</v>
      </c>
      <c r="H2817" s="4">
        <v>1.862031</v>
      </c>
      <c r="Q2817" s="15">
        <f t="shared" ca="1" si="1254"/>
        <v>42.838987820941107</v>
      </c>
    </row>
    <row r="2818" spans="1:17" x14ac:dyDescent="0.2">
      <c r="A2818" s="9" t="str">
        <f t="shared" si="1253"/>
        <v>Norway</v>
      </c>
      <c r="H2818" s="4">
        <v>5.6914319999999998</v>
      </c>
      <c r="Q2818" s="15">
        <f t="shared" ca="1" si="1254"/>
        <v>358.59773348053938</v>
      </c>
    </row>
    <row r="2819" spans="1:17" x14ac:dyDescent="0.2">
      <c r="A2819" s="9" t="str">
        <f t="shared" si="1253"/>
        <v>Oman</v>
      </c>
      <c r="H2819" s="4">
        <v>1.2176389999999999</v>
      </c>
      <c r="Q2819" s="15">
        <f t="shared" ca="1" si="1254"/>
        <v>87.295344502232012</v>
      </c>
    </row>
    <row r="2820" spans="1:17" x14ac:dyDescent="0.2">
      <c r="A2820" s="9" t="str">
        <f t="shared" si="1253"/>
        <v>Pakistan</v>
      </c>
      <c r="H2820" s="4">
        <v>1.744513</v>
      </c>
      <c r="Q2820" s="15">
        <f t="shared" ca="1" si="1254"/>
        <v>8795.1938139735539</v>
      </c>
    </row>
    <row r="2821" spans="1:17" x14ac:dyDescent="0.2">
      <c r="A2821" s="9" t="str">
        <f t="shared" si="1253"/>
        <v>Palau</v>
      </c>
      <c r="H2821" s="4">
        <v>1.9778180000000001</v>
      </c>
      <c r="Q2821" s="15">
        <f t="shared" ca="1" si="1254"/>
        <v>0.79112719936411902</v>
      </c>
    </row>
    <row r="2822" spans="1:17" x14ac:dyDescent="0.2">
      <c r="A2822" s="9" t="str">
        <f t="shared" si="1253"/>
        <v>Palestine</v>
      </c>
      <c r="H2822" s="4">
        <v>1.0658559999999999</v>
      </c>
      <c r="Q2822" s="15">
        <f t="shared" ca="1" si="1254"/>
        <v>142.95118532449499</v>
      </c>
    </row>
    <row r="2823" spans="1:17" x14ac:dyDescent="0.2">
      <c r="A2823" s="9" t="str">
        <f t="shared" si="1253"/>
        <v>Panama</v>
      </c>
      <c r="H2823" s="4">
        <v>1.3022549999999999</v>
      </c>
      <c r="Q2823" s="15">
        <f t="shared" ca="1" si="1254"/>
        <v>100.14769538972364</v>
      </c>
    </row>
    <row r="2824" spans="1:17" x14ac:dyDescent="0.2">
      <c r="A2824" s="9" t="str">
        <f t="shared" si="1253"/>
        <v>Papua New Guinea</v>
      </c>
      <c r="H2824" s="4">
        <v>1.691227</v>
      </c>
      <c r="Q2824" s="15">
        <f t="shared" ca="1" si="1254"/>
        <v>353.7488926059998</v>
      </c>
    </row>
    <row r="2825" spans="1:17" x14ac:dyDescent="0.2">
      <c r="A2825" s="9" t="str">
        <f t="shared" si="1253"/>
        <v>Paraguay</v>
      </c>
      <c r="H2825" s="4">
        <v>1.31419</v>
      </c>
      <c r="Q2825" s="15">
        <f t="shared" ca="1" si="1254"/>
        <v>178.89157480869753</v>
      </c>
    </row>
    <row r="2826" spans="1:17" x14ac:dyDescent="0.2">
      <c r="A2826" s="9" t="str">
        <f t="shared" si="1253"/>
        <v>Peru</v>
      </c>
      <c r="H2826" s="4">
        <v>2.9618679999999999</v>
      </c>
      <c r="Q2826" s="15">
        <f t="shared" ca="1" si="1254"/>
        <v>1523.1617264733291</v>
      </c>
    </row>
    <row r="2827" spans="1:17" x14ac:dyDescent="0.2">
      <c r="A2827" s="9" t="str">
        <f t="shared" si="1253"/>
        <v>Philippines</v>
      </c>
      <c r="H2827" s="4">
        <v>0.95440519999999995</v>
      </c>
      <c r="Q2827" s="15">
        <f t="shared" ca="1" si="1254"/>
        <v>2204.0005359058141</v>
      </c>
    </row>
    <row r="2828" spans="1:17" x14ac:dyDescent="0.2">
      <c r="A2828" s="9" t="str">
        <f t="shared" si="1253"/>
        <v>Poland</v>
      </c>
      <c r="H2828" s="4">
        <v>3.3692859999999998</v>
      </c>
      <c r="Q2828" s="15">
        <f t="shared" ca="1" si="1254"/>
        <v>1252.2413506711998</v>
      </c>
    </row>
    <row r="2829" spans="1:17" x14ac:dyDescent="0.2">
      <c r="A2829" s="9" t="str">
        <f t="shared" si="1253"/>
        <v>Portugal</v>
      </c>
      <c r="H2829" s="4">
        <v>2.3879670000000002</v>
      </c>
      <c r="Q2829" s="15">
        <f t="shared" ca="1" si="1254"/>
        <v>213.31103559862376</v>
      </c>
    </row>
    <row r="2830" spans="1:17" x14ac:dyDescent="0.2">
      <c r="A2830" s="9" t="str">
        <f t="shared" si="1253"/>
        <v>Puerto Rico</v>
      </c>
      <c r="H2830" s="4">
        <v>1.107575</v>
      </c>
      <c r="Q2830" s="15">
        <f t="shared" ca="1" si="1254"/>
        <v>36.657078583245308</v>
      </c>
    </row>
    <row r="2831" spans="1:17" x14ac:dyDescent="0.2">
      <c r="A2831" s="9" t="str">
        <f t="shared" si="1253"/>
        <v>Qatar</v>
      </c>
      <c r="H2831" s="4">
        <v>2.2877369999999999</v>
      </c>
      <c r="Q2831" s="15">
        <f t="shared" ca="1" si="1254"/>
        <v>61.763866956785435</v>
      </c>
    </row>
    <row r="2832" spans="1:17" x14ac:dyDescent="0.2">
      <c r="A2832" s="9" t="str">
        <f t="shared" si="1253"/>
        <v>Republic of Korea</v>
      </c>
      <c r="H2832" s="4">
        <v>5.5275809999999996</v>
      </c>
      <c r="Q2832" s="15">
        <f t="shared" ca="1" si="1254"/>
        <v>2541.7031770318649</v>
      </c>
    </row>
    <row r="2833" spans="1:17" x14ac:dyDescent="0.2">
      <c r="A2833" s="9" t="str">
        <f t="shared" si="1253"/>
        <v>Republic of Moldova</v>
      </c>
      <c r="H2833" s="4">
        <v>3.6385869999999998</v>
      </c>
      <c r="Q2833" s="15">
        <f t="shared" ca="1" si="1254"/>
        <v>158.53043010364971</v>
      </c>
    </row>
    <row r="2834" spans="1:17" x14ac:dyDescent="0.2">
      <c r="A2834" s="9" t="str">
        <f t="shared" si="1253"/>
        <v>Romania</v>
      </c>
      <c r="H2834" s="4">
        <v>2.6225209999999999</v>
      </c>
      <c r="Q2834" s="15">
        <f t="shared" ca="1" si="1254"/>
        <v>503.89287427984357</v>
      </c>
    </row>
    <row r="2835" spans="1:17" x14ac:dyDescent="0.2">
      <c r="A2835" s="9" t="str">
        <f t="shared" si="1253"/>
        <v>Russian Federation</v>
      </c>
      <c r="H2835" s="4">
        <v>4.7324869999999999</v>
      </c>
      <c r="Q2835" s="15">
        <f t="shared" ca="1" si="1254"/>
        <v>8565.6139285757727</v>
      </c>
    </row>
    <row r="2836" spans="1:17" x14ac:dyDescent="0.2">
      <c r="A2836" s="9" t="str">
        <f t="shared" si="1253"/>
        <v>Rwanda</v>
      </c>
      <c r="H2836" s="4">
        <v>0.8451476</v>
      </c>
      <c r="Q2836" s="15">
        <f t="shared" ca="1" si="1254"/>
        <v>280.57226753220527</v>
      </c>
    </row>
    <row r="2837" spans="1:17" x14ac:dyDescent="0.2">
      <c r="A2837" s="9" t="str">
        <f t="shared" si="1253"/>
        <v>Réunion</v>
      </c>
      <c r="H2837" s="4">
        <v>1.043506</v>
      </c>
      <c r="Q2837" s="15">
        <f t="shared" ca="1" si="1254"/>
        <v>14.154986509788845</v>
      </c>
    </row>
    <row r="2838" spans="1:17" x14ac:dyDescent="0.2">
      <c r="A2838" s="9" t="str">
        <f t="shared" si="1253"/>
        <v>Saint Helena</v>
      </c>
      <c r="H2838" s="4">
        <v>1.043506</v>
      </c>
      <c r="Q2838" s="15">
        <f t="shared" ca="1" si="1254"/>
        <v>0.41740239966450621</v>
      </c>
    </row>
    <row r="2839" spans="1:17" x14ac:dyDescent="0.2">
      <c r="A2839" s="9" t="str">
        <f t="shared" si="1253"/>
        <v>Saint Kitts and Nevis</v>
      </c>
      <c r="H2839" s="4">
        <v>7.7064000000000004</v>
      </c>
      <c r="Q2839" s="15">
        <f t="shared" ca="1" si="1254"/>
        <v>6.1312459952854246</v>
      </c>
    </row>
    <row r="2840" spans="1:17" x14ac:dyDescent="0.2">
      <c r="A2840" s="9" t="str">
        <f t="shared" si="1253"/>
        <v>Saint Lucia</v>
      </c>
      <c r="H2840" s="4">
        <v>2.6721539999999999</v>
      </c>
      <c r="Q2840" s="15">
        <f t="shared" ca="1" si="1254"/>
        <v>5.9315946001049742</v>
      </c>
    </row>
    <row r="2841" spans="1:17" x14ac:dyDescent="0.2">
      <c r="A2841" s="9" t="str">
        <f t="shared" si="1253"/>
        <v>Saint Pierre and Miquelon</v>
      </c>
      <c r="H2841" s="4">
        <v>3.4482879999999998</v>
      </c>
      <c r="Q2841" s="15">
        <f t="shared" ca="1" si="1254"/>
        <v>1.3793151988913535</v>
      </c>
    </row>
    <row r="2842" spans="1:17" x14ac:dyDescent="0.2">
      <c r="A2842" s="9" t="str">
        <f t="shared" si="1253"/>
        <v>Saint Vincent and the Grenadines</v>
      </c>
      <c r="H2842" s="4">
        <v>1.9569369999999999</v>
      </c>
      <c r="Q2842" s="15">
        <f t="shared" ca="1" si="1254"/>
        <v>2.9762644626029999</v>
      </c>
    </row>
    <row r="2843" spans="1:17" x14ac:dyDescent="0.2">
      <c r="A2843" s="9" t="str">
        <f t="shared" si="1253"/>
        <v>Samoa</v>
      </c>
      <c r="H2843" s="4">
        <v>0.81873969999999996</v>
      </c>
      <c r="Q2843" s="15">
        <f t="shared" ca="1" si="1254"/>
        <v>4.061308852328481</v>
      </c>
    </row>
    <row r="2844" spans="1:17" x14ac:dyDescent="0.2">
      <c r="A2844" s="9" t="str">
        <f t="shared" si="1253"/>
        <v>San Marino</v>
      </c>
      <c r="H2844" s="4">
        <v>3.7341820000000001</v>
      </c>
      <c r="Q2844" s="15">
        <f t="shared" ca="1" si="1254"/>
        <v>2.9873455975988734</v>
      </c>
    </row>
    <row r="2845" spans="1:17" x14ac:dyDescent="0.2">
      <c r="A2845" s="9" t="str">
        <f t="shared" si="1253"/>
        <v>Sao Tome and Principe</v>
      </c>
      <c r="H2845" s="4">
        <v>1.7060770000000001</v>
      </c>
      <c r="Q2845" s="15">
        <f t="shared" ca="1" si="1254"/>
        <v>10.292705246009117</v>
      </c>
    </row>
    <row r="2846" spans="1:17" x14ac:dyDescent="0.2">
      <c r="A2846" s="9" t="str">
        <f t="shared" si="1253"/>
        <v>Saudi Arabia</v>
      </c>
      <c r="H2846" s="4">
        <v>0.65888639999999998</v>
      </c>
      <c r="Q2846" s="15">
        <f t="shared" ca="1" si="1254"/>
        <v>384.12784274186328</v>
      </c>
    </row>
    <row r="2847" spans="1:17" x14ac:dyDescent="0.2">
      <c r="A2847" s="9" t="str">
        <f t="shared" si="1253"/>
        <v>Senegal</v>
      </c>
      <c r="H2847" s="4">
        <v>0.51973380000000002</v>
      </c>
      <c r="Q2847" s="15">
        <f t="shared" ca="1" si="1254"/>
        <v>250.91946995699215</v>
      </c>
    </row>
    <row r="2848" spans="1:17" x14ac:dyDescent="0.2">
      <c r="A2848" s="9" t="str">
        <f t="shared" si="1253"/>
        <v>Serbia</v>
      </c>
      <c r="H2848" s="4">
        <v>2.5783680000000002</v>
      </c>
      <c r="Q2848" s="15">
        <f t="shared" ca="1" si="1254"/>
        <v>224.30101026591839</v>
      </c>
    </row>
    <row r="2849" spans="1:17" x14ac:dyDescent="0.2">
      <c r="A2849" s="9" t="str">
        <f t="shared" si="1253"/>
        <v>Seychelles</v>
      </c>
      <c r="H2849" s="4">
        <v>2.0374029999999999</v>
      </c>
      <c r="Q2849" s="15">
        <f t="shared" ca="1" si="1254"/>
        <v>3.1299882736313736</v>
      </c>
    </row>
    <row r="2850" spans="1:17" x14ac:dyDescent="0.2">
      <c r="A2850" s="9" t="str">
        <f t="shared" si="1253"/>
        <v>Sierra Leone</v>
      </c>
      <c r="H2850" s="4">
        <v>0.55969690000000005</v>
      </c>
      <c r="Q2850" s="15">
        <f t="shared" ca="1" si="1254"/>
        <v>119.38272657118604</v>
      </c>
    </row>
    <row r="2851" spans="1:17" x14ac:dyDescent="0.2">
      <c r="A2851" s="9" t="str">
        <f t="shared" si="1253"/>
        <v>Singapore</v>
      </c>
      <c r="H2851" s="4">
        <v>3.3743940000000001</v>
      </c>
      <c r="Q2851" s="15">
        <f t="shared" ca="1" si="1254"/>
        <v>145.50682444163334</v>
      </c>
    </row>
    <row r="2852" spans="1:17" x14ac:dyDescent="0.2">
      <c r="A2852" s="9" t="str">
        <f t="shared" si="1253"/>
        <v>Sint Maarten (Dutch part)</v>
      </c>
      <c r="H2852" s="4">
        <v>6.9678000000000004</v>
      </c>
      <c r="Q2852" s="15">
        <f t="shared" ca="1" si="1254"/>
        <v>5.5742399955196165</v>
      </c>
    </row>
    <row r="2853" spans="1:17" x14ac:dyDescent="0.2">
      <c r="A2853" s="9" t="str">
        <f t="shared" si="1253"/>
        <v>Slovakia</v>
      </c>
      <c r="H2853" s="4">
        <v>2.7810079999999999</v>
      </c>
      <c r="Q2853" s="15">
        <f t="shared" ca="1" si="1254"/>
        <v>154.61181722042886</v>
      </c>
    </row>
    <row r="2854" spans="1:17" x14ac:dyDescent="0.2">
      <c r="A2854" s="9" t="str">
        <f t="shared" si="1253"/>
        <v>Slovenia</v>
      </c>
      <c r="H2854" s="4">
        <v>5.0717119999999998</v>
      </c>
      <c r="Q2854" s="15">
        <f t="shared" ca="1" si="1254"/>
        <v>109.34833746695317</v>
      </c>
    </row>
    <row r="2855" spans="1:17" x14ac:dyDescent="0.2">
      <c r="A2855" s="9" t="str">
        <f t="shared" si="1253"/>
        <v>Solomon Islands</v>
      </c>
      <c r="H2855" s="4">
        <v>2.8689209999999998</v>
      </c>
      <c r="Q2855" s="15">
        <f t="shared" ca="1" si="1254"/>
        <v>53.008827308325962</v>
      </c>
    </row>
    <row r="2856" spans="1:17" x14ac:dyDescent="0.2">
      <c r="A2856" s="9" t="str">
        <f t="shared" si="1253"/>
        <v>Somalia</v>
      </c>
      <c r="H2856" s="4">
        <v>0.33600629999999998</v>
      </c>
      <c r="Q2856" s="15">
        <f t="shared" ca="1" si="1254"/>
        <v>161.38567995076914</v>
      </c>
    </row>
    <row r="2857" spans="1:17" x14ac:dyDescent="0.2">
      <c r="A2857" s="9" t="str">
        <f t="shared" si="1253"/>
        <v>South Africa</v>
      </c>
      <c r="H2857" s="4">
        <v>1.2059260000000001</v>
      </c>
      <c r="Q2857" s="15">
        <f t="shared" ca="1" si="1254"/>
        <v>1402.086400362758</v>
      </c>
    </row>
    <row r="2858" spans="1:17" x14ac:dyDescent="0.2">
      <c r="A2858" s="9" t="str">
        <f t="shared" si="1253"/>
        <v>South Sudan</v>
      </c>
      <c r="H2858" s="4">
        <v>0.29605389999999998</v>
      </c>
      <c r="Q2858" s="15">
        <f t="shared" ca="1" si="1254"/>
        <v>91.32579785987393</v>
      </c>
    </row>
    <row r="2859" spans="1:17" x14ac:dyDescent="0.2">
      <c r="A2859" s="9" t="str">
        <f t="shared" ref="A2859:A2893" si="1255">A338</f>
        <v>Spain</v>
      </c>
      <c r="H2859" s="4">
        <v>4.611135</v>
      </c>
      <c r="Q2859" s="15">
        <f t="shared" ca="1" si="1254"/>
        <v>2064.4709008854174</v>
      </c>
    </row>
    <row r="2860" spans="1:17" x14ac:dyDescent="0.2">
      <c r="A2860" s="9" t="str">
        <f t="shared" si="1255"/>
        <v>Sri Lanka</v>
      </c>
      <c r="H2860" s="4">
        <v>1.29634</v>
      </c>
      <c r="Q2860" s="15">
        <f t="shared" ref="Q2860:Q2893" ca="1" si="1256">H2860*H3319</f>
        <v>438.87803892283489</v>
      </c>
    </row>
    <row r="2861" spans="1:17" x14ac:dyDescent="0.2">
      <c r="A2861" s="9" t="str">
        <f t="shared" si="1255"/>
        <v>Sudan</v>
      </c>
      <c r="H2861" s="4">
        <v>0.90225489999999997</v>
      </c>
      <c r="Q2861" s="15">
        <f t="shared" ca="1" si="1256"/>
        <v>1050.5617957794816</v>
      </c>
    </row>
    <row r="2862" spans="1:17" x14ac:dyDescent="0.2">
      <c r="A2862" s="9" t="str">
        <f t="shared" si="1255"/>
        <v>Suriname</v>
      </c>
      <c r="H2862" s="4">
        <v>1.8728830000000001</v>
      </c>
      <c r="Q2862" s="15">
        <f t="shared" ca="1" si="1256"/>
        <v>19.342146803285182</v>
      </c>
    </row>
    <row r="2863" spans="1:17" x14ac:dyDescent="0.2">
      <c r="A2863" s="9" t="str">
        <f t="shared" si="1255"/>
        <v>Sweden</v>
      </c>
      <c r="H2863" s="4">
        <v>6.4083030000000001</v>
      </c>
      <c r="Q2863" s="15">
        <f t="shared" ca="1" si="1256"/>
        <v>747.64468186800855</v>
      </c>
    </row>
    <row r="2864" spans="1:17" x14ac:dyDescent="0.2">
      <c r="A2864" s="9" t="str">
        <f t="shared" si="1255"/>
        <v>Switzerland</v>
      </c>
      <c r="H2864" s="4">
        <v>1.931149</v>
      </c>
      <c r="Q2864" s="15">
        <f t="shared" ca="1" si="1256"/>
        <v>165.08141009557568</v>
      </c>
    </row>
    <row r="2865" spans="1:17" x14ac:dyDescent="0.2">
      <c r="A2865" s="9" t="str">
        <f t="shared" si="1255"/>
        <v>Syrian Arab Republic</v>
      </c>
      <c r="H2865" s="4">
        <v>0.53247800000000001</v>
      </c>
      <c r="Q2865" s="15">
        <f t="shared" ca="1" si="1256"/>
        <v>164.18577845727691</v>
      </c>
    </row>
    <row r="2866" spans="1:17" x14ac:dyDescent="0.2">
      <c r="A2866" s="9" t="str">
        <f t="shared" si="1255"/>
        <v>Tajikistan</v>
      </c>
      <c r="H2866" s="4">
        <v>0.40545969999999998</v>
      </c>
      <c r="Q2866" s="15">
        <f t="shared" ca="1" si="1256"/>
        <v>96.506533348980895</v>
      </c>
    </row>
    <row r="2867" spans="1:17" x14ac:dyDescent="0.2">
      <c r="A2867" s="9" t="str">
        <f t="shared" si="1255"/>
        <v>Thailand</v>
      </c>
      <c r="H2867" s="4">
        <v>3.9479489999999999</v>
      </c>
      <c r="Q2867" s="15">
        <f t="shared" ca="1" si="1256"/>
        <v>3026.7752893307629</v>
      </c>
    </row>
    <row r="2868" spans="1:17" x14ac:dyDescent="0.2">
      <c r="A2868" s="9" t="str">
        <f t="shared" si="1255"/>
        <v>Timor-Leste</v>
      </c>
      <c r="H2868" s="4">
        <v>0.59456109999999995</v>
      </c>
      <c r="Q2868" s="15">
        <f t="shared" ca="1" si="1256"/>
        <v>18.036762068898426</v>
      </c>
    </row>
    <row r="2869" spans="1:17" x14ac:dyDescent="0.2">
      <c r="A2869" s="9" t="str">
        <f t="shared" si="1255"/>
        <v>Togo</v>
      </c>
      <c r="H2869" s="4">
        <v>0.74363029999999997</v>
      </c>
      <c r="Q2869" s="15">
        <f t="shared" ca="1" si="1256"/>
        <v>167.62733827111347</v>
      </c>
    </row>
    <row r="2870" spans="1:17" x14ac:dyDescent="0.2">
      <c r="A2870" s="9" t="str">
        <f t="shared" si="1255"/>
        <v>Tokelau</v>
      </c>
      <c r="H2870" s="4">
        <v>7.056</v>
      </c>
      <c r="Q2870" s="15">
        <f t="shared" ca="1" si="1256"/>
        <v>2.8223999977314511</v>
      </c>
    </row>
    <row r="2871" spans="1:17" x14ac:dyDescent="0.2">
      <c r="A2871" s="9" t="str">
        <f t="shared" si="1255"/>
        <v>Tonga</v>
      </c>
      <c r="H2871" s="4">
        <v>0.8152952</v>
      </c>
      <c r="Q2871" s="15">
        <f t="shared" ca="1" si="1256"/>
        <v>1.9620840181607826</v>
      </c>
    </row>
    <row r="2872" spans="1:17" x14ac:dyDescent="0.2">
      <c r="A2872" s="9" t="str">
        <f t="shared" si="1255"/>
        <v>Trinidad and Tobago</v>
      </c>
      <c r="H2872" s="4">
        <v>1.595424</v>
      </c>
      <c r="Q2872" s="15">
        <f t="shared" ca="1" si="1256"/>
        <v>30.467337121429647</v>
      </c>
    </row>
    <row r="2873" spans="1:17" x14ac:dyDescent="0.2">
      <c r="A2873" s="9" t="str">
        <f t="shared" si="1255"/>
        <v>Tunisia</v>
      </c>
      <c r="H2873" s="4">
        <v>1.2681929999999999</v>
      </c>
      <c r="Q2873" s="15">
        <f t="shared" ca="1" si="1256"/>
        <v>250.55868904752393</v>
      </c>
    </row>
    <row r="2874" spans="1:17" x14ac:dyDescent="0.2">
      <c r="A2874" s="9" t="str">
        <f t="shared" si="1255"/>
        <v>Turkey</v>
      </c>
      <c r="H2874" s="4">
        <v>1.054503</v>
      </c>
      <c r="Q2874" s="15">
        <f t="shared" ca="1" si="1256"/>
        <v>1441.8531436217877</v>
      </c>
    </row>
    <row r="2875" spans="1:17" x14ac:dyDescent="0.2">
      <c r="A2875" s="9" t="str">
        <f t="shared" si="1255"/>
        <v>Turkmenistan</v>
      </c>
      <c r="H2875" s="4">
        <v>1.8662190000000001</v>
      </c>
      <c r="Q2875" s="15">
        <f t="shared" ca="1" si="1256"/>
        <v>246.58288269197459</v>
      </c>
    </row>
    <row r="2876" spans="1:17" x14ac:dyDescent="0.2">
      <c r="A2876" s="9" t="str">
        <f t="shared" si="1255"/>
        <v>Turks and Caicos Islands</v>
      </c>
      <c r="H2876" s="4">
        <v>2.918323</v>
      </c>
      <c r="Q2876" s="15">
        <f t="shared" ca="1" si="1256"/>
        <v>2.4244529068259721</v>
      </c>
    </row>
    <row r="2877" spans="1:17" x14ac:dyDescent="0.2">
      <c r="A2877" s="9" t="str">
        <f t="shared" si="1255"/>
        <v>Tuvalu</v>
      </c>
      <c r="H2877" s="4">
        <v>5.1621819999999996</v>
      </c>
      <c r="Q2877" s="15">
        <f t="shared" ca="1" si="1256"/>
        <v>2.0648727983403257</v>
      </c>
    </row>
    <row r="2878" spans="1:17" x14ac:dyDescent="0.2">
      <c r="A2878" s="9" t="str">
        <f t="shared" si="1255"/>
        <v>Uganda</v>
      </c>
      <c r="H2878" s="4">
        <v>0.41689130000000002</v>
      </c>
      <c r="Q2878" s="15">
        <f t="shared" ca="1" si="1256"/>
        <v>590.86774879576456</v>
      </c>
    </row>
    <row r="2879" spans="1:17" x14ac:dyDescent="0.2">
      <c r="A2879" s="9" t="str">
        <f t="shared" si="1255"/>
        <v>Ukraine</v>
      </c>
      <c r="H2879" s="4">
        <v>1.5518240000000001</v>
      </c>
      <c r="Q2879" s="15">
        <f t="shared" ca="1" si="1256"/>
        <v>767.63783192323638</v>
      </c>
    </row>
    <row r="2880" spans="1:17" x14ac:dyDescent="0.2">
      <c r="A2880" s="9" t="str">
        <f t="shared" si="1255"/>
        <v>United Arab Emirates</v>
      </c>
      <c r="H2880" s="4">
        <v>2.9940910000000001</v>
      </c>
      <c r="Q2880" s="15">
        <f t="shared" ca="1" si="1256"/>
        <v>302.75852872522478</v>
      </c>
    </row>
    <row r="2881" spans="1:17" x14ac:dyDescent="0.2">
      <c r="A2881" s="9" t="str">
        <f t="shared" si="1255"/>
        <v>United Kingdom of Great Britain and Northern Ireland</v>
      </c>
      <c r="H2881" s="4">
        <v>3.1099019999999999</v>
      </c>
      <c r="Q2881" s="15">
        <f t="shared" ca="1" si="1256"/>
        <v>2551.1379535031697</v>
      </c>
    </row>
    <row r="2882" spans="1:17" x14ac:dyDescent="0.2">
      <c r="A2882" s="9" t="str">
        <f t="shared" si="1255"/>
        <v>United Republic of Tanzania</v>
      </c>
      <c r="H2882" s="4">
        <v>0.77739630000000004</v>
      </c>
      <c r="Q2882" s="15">
        <f t="shared" ca="1" si="1256"/>
        <v>1343.9163479360598</v>
      </c>
    </row>
    <row r="2883" spans="1:17" x14ac:dyDescent="0.2">
      <c r="A2883" s="9" t="str">
        <f t="shared" si="1255"/>
        <v>United States Virgin Islands</v>
      </c>
      <c r="H2883" s="4">
        <v>2.6401479999999999</v>
      </c>
      <c r="Q2883" s="15">
        <f t="shared" ca="1" si="1256"/>
        <v>3.7252196755738067</v>
      </c>
    </row>
    <row r="2884" spans="1:17" x14ac:dyDescent="0.2">
      <c r="A2884" s="9" t="str">
        <f t="shared" si="1255"/>
        <v>United States of America</v>
      </c>
      <c r="H2884" s="4">
        <v>1.9744189999999999</v>
      </c>
      <c r="Q2884" s="15">
        <f t="shared" ca="1" si="1256"/>
        <v>7983.1744430504059</v>
      </c>
    </row>
    <row r="2885" spans="1:17" x14ac:dyDescent="0.2">
      <c r="A2885" s="9" t="str">
        <f t="shared" si="1255"/>
        <v>Uruguay</v>
      </c>
      <c r="H2885" s="4">
        <v>4.7948399999999998</v>
      </c>
      <c r="Q2885" s="15">
        <f t="shared" ca="1" si="1256"/>
        <v>227.07519375384808</v>
      </c>
    </row>
    <row r="2886" spans="1:17" x14ac:dyDescent="0.2">
      <c r="A2886" s="9" t="str">
        <f t="shared" si="1255"/>
        <v>Uzbekistan</v>
      </c>
      <c r="H2886" s="4">
        <v>1.370811</v>
      </c>
      <c r="Q2886" s="15">
        <f t="shared" ca="1" si="1256"/>
        <v>880.53964727457219</v>
      </c>
    </row>
    <row r="2887" spans="1:17" x14ac:dyDescent="0.2">
      <c r="A2887" s="9" t="str">
        <f t="shared" si="1255"/>
        <v>Vanuatu</v>
      </c>
      <c r="H2887" s="4">
        <v>2.018958</v>
      </c>
      <c r="Q2887" s="15">
        <f t="shared" ca="1" si="1256"/>
        <v>15.716809774128537</v>
      </c>
    </row>
    <row r="2888" spans="1:17" x14ac:dyDescent="0.2">
      <c r="A2888" s="9" t="str">
        <f t="shared" si="1255"/>
        <v>Venezuela (Bolivarian Republic of)</v>
      </c>
      <c r="H2888" s="4">
        <v>2.7084410000000001</v>
      </c>
      <c r="Q2888" s="15">
        <f t="shared" ca="1" si="1256"/>
        <v>1526.5546944306957</v>
      </c>
    </row>
    <row r="2889" spans="1:17" x14ac:dyDescent="0.2">
      <c r="A2889" s="9" t="str">
        <f t="shared" si="1255"/>
        <v>Viet Nam</v>
      </c>
      <c r="H2889" s="4">
        <v>3.7688079999999999</v>
      </c>
      <c r="Q2889" s="15">
        <f t="shared" ca="1" si="1256"/>
        <v>5623.9137992967671</v>
      </c>
    </row>
    <row r="2890" spans="1:17" x14ac:dyDescent="0.2">
      <c r="A2890" s="9" t="str">
        <f t="shared" si="1255"/>
        <v>Wallis and Futuna Islands</v>
      </c>
      <c r="H2890" s="4">
        <v>2.7802099999999998</v>
      </c>
      <c r="Q2890" s="15">
        <f t="shared" ca="1" si="1256"/>
        <v>1.1120839991061449</v>
      </c>
    </row>
    <row r="2891" spans="1:17" x14ac:dyDescent="0.2">
      <c r="A2891" s="9" t="str">
        <f t="shared" si="1255"/>
        <v>Yemen</v>
      </c>
      <c r="H2891" s="4">
        <v>4.5090100000000001E-2</v>
      </c>
      <c r="Q2891" s="15">
        <f t="shared" ca="1" si="1256"/>
        <v>35.304358961883807</v>
      </c>
    </row>
    <row r="2892" spans="1:17" x14ac:dyDescent="0.2">
      <c r="A2892" s="9" t="str">
        <f t="shared" si="1255"/>
        <v>Zambia</v>
      </c>
      <c r="H2892" s="4">
        <v>0.29315950000000002</v>
      </c>
      <c r="Q2892" s="15">
        <f t="shared" ca="1" si="1256"/>
        <v>160.62690802414042</v>
      </c>
    </row>
    <row r="2893" spans="1:17" x14ac:dyDescent="0.2">
      <c r="A2893" s="9" t="str">
        <f t="shared" si="1255"/>
        <v>Zimbabwe</v>
      </c>
      <c r="H2893" s="4">
        <v>1.0652189999999999</v>
      </c>
      <c r="Q2893" s="15">
        <f t="shared" ca="1" si="1256"/>
        <v>476.22780269520183</v>
      </c>
    </row>
    <row r="2894" spans="1:17" x14ac:dyDescent="0.2">
      <c r="A2894" s="1" t="s">
        <v>355</v>
      </c>
    </row>
    <row r="2895" spans="1:17" x14ac:dyDescent="0.2">
      <c r="H2895">
        <v>2020</v>
      </c>
      <c r="K2895" t="s">
        <v>361</v>
      </c>
    </row>
    <row r="2896" spans="1:17" x14ac:dyDescent="0.2">
      <c r="A2896" s="9" t="str">
        <f t="shared" ref="A2896:A2959" si="1257">A146</f>
        <v>Afghanistan</v>
      </c>
      <c r="H2896" s="4">
        <v>0.68493150000000003</v>
      </c>
      <c r="K2896" s="13">
        <f t="shared" ref="K2896:K2902" ca="1" si="1258">SUMIF(B$146:B$372,A23,Q$2896:Q$3122)/SUMIF(B$146:B$372,A23,H$3126:H$3352)</f>
        <v>0.49287525068793508</v>
      </c>
      <c r="L2896" s="9" t="str">
        <f t="shared" ref="L2896:L2902" si="1259">C23</f>
        <v>Sub-Saharan Africa</v>
      </c>
      <c r="N2896" s="4"/>
      <c r="Q2896" s="15">
        <f ca="1">H2896*H3126</f>
        <v>743.68654262609448</v>
      </c>
    </row>
    <row r="2897" spans="1:17" x14ac:dyDescent="0.2">
      <c r="A2897" s="9" t="str">
        <f t="shared" si="1257"/>
        <v>Albania</v>
      </c>
      <c r="H2897" s="4">
        <v>0.4191781</v>
      </c>
      <c r="K2897" s="13">
        <f t="shared" ca="1" si="1258"/>
        <v>0.51301566802308207</v>
      </c>
      <c r="L2897" s="9" t="str">
        <f t="shared" si="1259"/>
        <v>Northern Africa and Western Asia</v>
      </c>
      <c r="N2897" s="4"/>
      <c r="Q2897" s="15">
        <f t="shared" ref="Q2897:Q2960" ca="1" si="1260">H2897*H3127</f>
        <v>13.820899791539919</v>
      </c>
    </row>
    <row r="2898" spans="1:17" x14ac:dyDescent="0.2">
      <c r="A2898" s="9" t="str">
        <f t="shared" si="1257"/>
        <v>Algeria</v>
      </c>
      <c r="H2898" s="4">
        <v>0.50410960000000005</v>
      </c>
      <c r="K2898" s="13">
        <f t="shared" ca="1" si="1258"/>
        <v>0.63952527702581397</v>
      </c>
      <c r="L2898" s="9" t="str">
        <f t="shared" si="1259"/>
        <v>Central and Southern Asia</v>
      </c>
      <c r="N2898" s="4"/>
      <c r="Q2898" s="15">
        <f t="shared" ca="1" si="1260"/>
        <v>447.24932379628444</v>
      </c>
    </row>
    <row r="2899" spans="1:17" x14ac:dyDescent="0.2">
      <c r="A2899" s="9" t="str">
        <f t="shared" si="1257"/>
        <v>American Samoa</v>
      </c>
      <c r="H2899" s="4">
        <v>8.6947200000000002E-2</v>
      </c>
      <c r="K2899" s="13">
        <f t="shared" ca="1" si="1258"/>
        <v>0.51558732205172753</v>
      </c>
      <c r="L2899" s="9" t="str">
        <f t="shared" si="1259"/>
        <v>Eastern and South-eastern Asia</v>
      </c>
      <c r="N2899" s="4"/>
      <c r="Q2899" s="15">
        <f t="shared" ca="1" si="1260"/>
        <v>0.10166134588054791</v>
      </c>
    </row>
    <row r="2900" spans="1:17" x14ac:dyDescent="0.2">
      <c r="A2900" s="9" t="str">
        <f t="shared" si="1257"/>
        <v>Andorra</v>
      </c>
      <c r="H2900" s="4">
        <v>0.41461189999999998</v>
      </c>
      <c r="K2900" s="13">
        <f t="shared" ca="1" si="1258"/>
        <v>0.22729211285139647</v>
      </c>
      <c r="L2900" s="9" t="str">
        <f t="shared" si="1259"/>
        <v>Oceania</v>
      </c>
      <c r="N2900" s="4"/>
      <c r="Q2900" s="15">
        <f t="shared" ca="1" si="1260"/>
        <v>0.66337903946679855</v>
      </c>
    </row>
    <row r="2901" spans="1:17" x14ac:dyDescent="0.2">
      <c r="A2901" s="9" t="str">
        <f t="shared" si="1257"/>
        <v>Angola</v>
      </c>
      <c r="H2901" s="4">
        <v>0.76164390000000004</v>
      </c>
      <c r="K2901" s="13">
        <f t="shared" ca="1" si="1258"/>
        <v>0.71148998262063878</v>
      </c>
      <c r="L2901" s="9" t="str">
        <f t="shared" si="1259"/>
        <v>Latin America and the Caribbean</v>
      </c>
      <c r="N2901" s="4"/>
      <c r="Q2901" s="15">
        <f t="shared" ca="1" si="1260"/>
        <v>779.94506143465594</v>
      </c>
    </row>
    <row r="2902" spans="1:17" x14ac:dyDescent="0.2">
      <c r="A2902" s="9" t="str">
        <f t="shared" si="1257"/>
        <v>Anguilla</v>
      </c>
      <c r="H2902" s="4">
        <v>0.32219179999999997</v>
      </c>
      <c r="K2902" s="52">
        <f t="shared" ca="1" si="1258"/>
        <v>0.37053886443496198</v>
      </c>
      <c r="L2902" s="9" t="str">
        <f t="shared" si="1259"/>
        <v>Europe and Northern America</v>
      </c>
      <c r="N2902" s="4"/>
      <c r="Q2902" s="15">
        <f t="shared" ca="1" si="1260"/>
        <v>0.12887671989641328</v>
      </c>
    </row>
    <row r="2903" spans="1:17" x14ac:dyDescent="0.2">
      <c r="A2903" s="9" t="str">
        <f t="shared" si="1257"/>
        <v>Antigua and Barbuda</v>
      </c>
      <c r="H2903" s="4">
        <v>0.53095890000000001</v>
      </c>
      <c r="K2903" s="13">
        <f ca="1">SUM(Q2896:Q3122)/SUM(H3126:H3352)</f>
        <v>0.54454852894366257</v>
      </c>
      <c r="L2903" t="s">
        <v>287</v>
      </c>
      <c r="N2903" s="4"/>
      <c r="Q2903" s="15">
        <f t="shared" ca="1" si="1260"/>
        <v>0.82852923958153524</v>
      </c>
    </row>
    <row r="2904" spans="1:17" x14ac:dyDescent="0.2">
      <c r="A2904" s="9" t="str">
        <f t="shared" si="1257"/>
        <v>Argentina</v>
      </c>
      <c r="H2904" s="4">
        <v>0.65424660000000001</v>
      </c>
      <c r="N2904" s="4"/>
      <c r="Q2904" s="15">
        <f t="shared" ca="1" si="1260"/>
        <v>485.08571509743007</v>
      </c>
    </row>
    <row r="2905" spans="1:17" x14ac:dyDescent="0.2">
      <c r="A2905" s="9" t="str">
        <f t="shared" si="1257"/>
        <v>Armenia</v>
      </c>
      <c r="H2905" s="4">
        <v>0.37397259999999999</v>
      </c>
      <c r="N2905" s="4"/>
      <c r="Q2905" s="15">
        <f t="shared" ca="1" si="1260"/>
        <v>15.593423556803691</v>
      </c>
    </row>
    <row r="2906" spans="1:17" x14ac:dyDescent="0.2">
      <c r="A2906" s="9" t="str">
        <f t="shared" si="1257"/>
        <v>Aruba</v>
      </c>
      <c r="H2906" s="4">
        <v>0.31830629999999999</v>
      </c>
      <c r="N2906" s="4"/>
      <c r="Q2906" s="15">
        <f t="shared" ca="1" si="1260"/>
        <v>0.38196757435648998</v>
      </c>
    </row>
    <row r="2907" spans="1:17" x14ac:dyDescent="0.2">
      <c r="A2907" s="9" t="str">
        <f t="shared" si="1257"/>
        <v>Australia</v>
      </c>
      <c r="H2907" s="4">
        <v>0.30485679999999998</v>
      </c>
      <c r="N2907" s="4"/>
      <c r="Q2907" s="15">
        <f t="shared" ca="1" si="1260"/>
        <v>98.351493201433826</v>
      </c>
    </row>
    <row r="2908" spans="1:17" x14ac:dyDescent="0.2">
      <c r="A2908" s="9" t="str">
        <f t="shared" si="1257"/>
        <v>Austria</v>
      </c>
      <c r="H2908" s="4">
        <v>0.2410959</v>
      </c>
      <c r="N2908" s="4"/>
      <c r="Q2908" s="15">
        <f t="shared" ca="1" si="1260"/>
        <v>20.289676048847646</v>
      </c>
    </row>
    <row r="2909" spans="1:17" x14ac:dyDescent="0.2">
      <c r="A2909" s="9" t="str">
        <f t="shared" si="1257"/>
        <v>Azerbaijan</v>
      </c>
      <c r="H2909" s="4">
        <v>0.51780820000000005</v>
      </c>
      <c r="N2909" s="4"/>
      <c r="Q2909" s="15">
        <f t="shared" ca="1" si="1260"/>
        <v>87.769057556890417</v>
      </c>
    </row>
    <row r="2910" spans="1:17" x14ac:dyDescent="0.2">
      <c r="A2910" s="9" t="str">
        <f t="shared" si="1257"/>
        <v>Bahamas</v>
      </c>
      <c r="H2910" s="4">
        <v>0.56986300000000001</v>
      </c>
      <c r="N2910" s="4"/>
      <c r="Q2910" s="15">
        <f t="shared" ca="1" si="1260"/>
        <v>3.0885322031845881</v>
      </c>
    </row>
    <row r="2911" spans="1:17" x14ac:dyDescent="0.2">
      <c r="A2911" s="9" t="str">
        <f t="shared" si="1257"/>
        <v>Bahrain</v>
      </c>
      <c r="H2911" s="4">
        <v>0.66666669999999995</v>
      </c>
      <c r="N2911" s="4"/>
      <c r="Q2911" s="15">
        <f t="shared" ca="1" si="1260"/>
        <v>14.931867557172813</v>
      </c>
    </row>
    <row r="2912" spans="1:17" x14ac:dyDescent="0.2">
      <c r="A2912" s="9" t="str">
        <f t="shared" si="1257"/>
        <v>Bangladesh</v>
      </c>
      <c r="H2912" s="4">
        <v>0.64557909999999996</v>
      </c>
      <c r="N2912" s="4"/>
      <c r="Q2912" s="15">
        <f t="shared" ca="1" si="1260"/>
        <v>1883.3456671801273</v>
      </c>
    </row>
    <row r="2913" spans="1:17" x14ac:dyDescent="0.2">
      <c r="A2913" s="9" t="str">
        <f t="shared" si="1257"/>
        <v>Barbados</v>
      </c>
      <c r="H2913" s="4">
        <v>0.44219180000000002</v>
      </c>
      <c r="N2913" s="4"/>
      <c r="Q2913" s="15">
        <f t="shared" ca="1" si="1260"/>
        <v>1.430563224144074</v>
      </c>
    </row>
    <row r="2914" spans="1:17" x14ac:dyDescent="0.2">
      <c r="A2914" s="9" t="str">
        <f t="shared" si="1257"/>
        <v>Belarus</v>
      </c>
      <c r="H2914" s="4">
        <v>3.4931499999999997E-2</v>
      </c>
      <c r="N2914" s="4"/>
      <c r="Q2914" s="15">
        <f t="shared" ca="1" si="1260"/>
        <v>4.0531285757425186</v>
      </c>
    </row>
    <row r="2915" spans="1:17" x14ac:dyDescent="0.2">
      <c r="A2915" s="9" t="str">
        <f t="shared" si="1257"/>
        <v>Belgium</v>
      </c>
      <c r="H2915" s="4">
        <v>0.3214612</v>
      </c>
      <c r="N2915" s="4"/>
      <c r="Q2915" s="15">
        <f t="shared" ca="1" si="1260"/>
        <v>42.839119607566204</v>
      </c>
    </row>
    <row r="2916" spans="1:17" x14ac:dyDescent="0.2">
      <c r="A2916" s="9" t="str">
        <f t="shared" si="1257"/>
        <v>Belize</v>
      </c>
      <c r="H2916" s="4">
        <v>0.50361140000000004</v>
      </c>
      <c r="N2916" s="4"/>
      <c r="Q2916" s="15">
        <f t="shared" ca="1" si="1260"/>
        <v>3.9226346862643102</v>
      </c>
    </row>
    <row r="2917" spans="1:17" x14ac:dyDescent="0.2">
      <c r="A2917" s="9" t="str">
        <f t="shared" si="1257"/>
        <v>Benin</v>
      </c>
      <c r="H2917" s="4">
        <v>0.31963469999999999</v>
      </c>
      <c r="N2917" s="4"/>
      <c r="Q2917" s="15">
        <f t="shared" ca="1" si="1260"/>
        <v>108.08078212139874</v>
      </c>
    </row>
    <row r="2918" spans="1:17" x14ac:dyDescent="0.2">
      <c r="A2918" s="9" t="str">
        <f t="shared" si="1257"/>
        <v>Bermuda</v>
      </c>
      <c r="H2918" s="4">
        <v>0.45296809999999998</v>
      </c>
      <c r="N2918" s="4"/>
      <c r="Q2918" s="15">
        <f t="shared" ca="1" si="1260"/>
        <v>0.6530704624432585</v>
      </c>
    </row>
    <row r="2919" spans="1:17" x14ac:dyDescent="0.2">
      <c r="A2919" s="9" t="str">
        <f t="shared" si="1257"/>
        <v>Bhutan</v>
      </c>
      <c r="H2919" s="4">
        <v>0.71232879999999998</v>
      </c>
      <c r="N2919" s="4"/>
      <c r="Q2919" s="15">
        <f t="shared" ca="1" si="1260"/>
        <v>8.6152638913584454</v>
      </c>
    </row>
    <row r="2920" spans="1:17" x14ac:dyDescent="0.2">
      <c r="A2920" s="9" t="str">
        <f t="shared" si="1257"/>
        <v>Bolivia (Plurinational State of)</v>
      </c>
      <c r="H2920" s="4">
        <v>0.86575340000000001</v>
      </c>
      <c r="N2920" s="4"/>
      <c r="Q2920" s="15">
        <f t="shared" ca="1" si="1260"/>
        <v>205.20828658270059</v>
      </c>
    </row>
    <row r="2921" spans="1:17" x14ac:dyDescent="0.2">
      <c r="A2921" s="9" t="str">
        <f t="shared" si="1257"/>
        <v>Bosnia and Herzegovina</v>
      </c>
      <c r="H2921" s="4">
        <v>0.47260279999999999</v>
      </c>
      <c r="N2921" s="4"/>
      <c r="Q2921" s="15">
        <f t="shared" ca="1" si="1260"/>
        <v>15.489944872724008</v>
      </c>
    </row>
    <row r="2922" spans="1:17" x14ac:dyDescent="0.2">
      <c r="A2922" s="9" t="str">
        <f t="shared" si="1257"/>
        <v>Botswana</v>
      </c>
      <c r="H2922" s="4">
        <v>0.31980069999999999</v>
      </c>
      <c r="N2922" s="4"/>
      <c r="Q2922" s="15">
        <f t="shared" ca="1" si="1260"/>
        <v>17.059082299428653</v>
      </c>
    </row>
    <row r="2923" spans="1:17" x14ac:dyDescent="0.2">
      <c r="A2923" s="9" t="str">
        <f t="shared" si="1257"/>
        <v>Brazil</v>
      </c>
      <c r="H2923" s="4">
        <v>0.87123289999999998</v>
      </c>
      <c r="N2923" s="4"/>
      <c r="Q2923" s="15">
        <f t="shared" ca="1" si="1260"/>
        <v>2523.282044368912</v>
      </c>
    </row>
    <row r="2924" spans="1:17" x14ac:dyDescent="0.2">
      <c r="A2924" s="9" t="str">
        <f t="shared" si="1257"/>
        <v>British Virgin Islands</v>
      </c>
      <c r="H2924" s="4">
        <v>0.44054789999999999</v>
      </c>
      <c r="N2924" s="4"/>
      <c r="Q2924" s="15">
        <f t="shared" ca="1" si="1260"/>
        <v>0.36599363290186782</v>
      </c>
    </row>
    <row r="2925" spans="1:17" x14ac:dyDescent="0.2">
      <c r="A2925" s="9" t="str">
        <f t="shared" si="1257"/>
        <v>Brunei Darussalam</v>
      </c>
      <c r="H2925" s="4">
        <v>0.29887920000000001</v>
      </c>
      <c r="N2925" s="4"/>
      <c r="Q2925" s="15">
        <f t="shared" ca="1" si="1260"/>
        <v>2.0757323747559919</v>
      </c>
    </row>
    <row r="2926" spans="1:17" x14ac:dyDescent="0.2">
      <c r="A2926" s="9" t="str">
        <f t="shared" si="1257"/>
        <v>Bulgaria</v>
      </c>
      <c r="H2926" s="4">
        <v>0.35136990000000001</v>
      </c>
      <c r="N2926" s="4"/>
      <c r="Q2926" s="15">
        <f t="shared" ca="1" si="1260"/>
        <v>23.607422549084653</v>
      </c>
    </row>
    <row r="2927" spans="1:17" x14ac:dyDescent="0.2">
      <c r="A2927" s="9" t="str">
        <f t="shared" si="1257"/>
        <v>Burkina Faso</v>
      </c>
      <c r="H2927" s="4">
        <v>0.3554794</v>
      </c>
      <c r="N2927" s="4"/>
      <c r="Q2927" s="15">
        <f t="shared" ca="1" si="1260"/>
        <v>219.68391643481485</v>
      </c>
    </row>
    <row r="2928" spans="1:17" x14ac:dyDescent="0.2">
      <c r="A2928" s="9" t="str">
        <f t="shared" si="1257"/>
        <v>Burundi</v>
      </c>
      <c r="H2928" s="4">
        <v>7.2328799999999999E-2</v>
      </c>
      <c r="N2928" s="4"/>
      <c r="Q2928" s="15">
        <f t="shared" ca="1" si="1260"/>
        <v>26.118962112402755</v>
      </c>
    </row>
    <row r="2929" spans="1:17" x14ac:dyDescent="0.2">
      <c r="A2929" s="9" t="str">
        <f t="shared" si="1257"/>
        <v>Cabo Verde</v>
      </c>
      <c r="H2929" s="4">
        <v>0.55726030000000004</v>
      </c>
      <c r="N2929" s="4"/>
      <c r="Q2929" s="15">
        <f t="shared" ca="1" si="1260"/>
        <v>5.8530698627366338</v>
      </c>
    </row>
    <row r="2930" spans="1:17" x14ac:dyDescent="0.2">
      <c r="A2930" s="9" t="str">
        <f t="shared" si="1257"/>
        <v>Cambodia</v>
      </c>
      <c r="H2930" s="4">
        <v>0.54063930000000004</v>
      </c>
      <c r="N2930" s="4"/>
      <c r="Q2930" s="15">
        <f t="shared" ca="1" si="1260"/>
        <v>188.09732098988499</v>
      </c>
    </row>
    <row r="2931" spans="1:17" x14ac:dyDescent="0.2">
      <c r="A2931" s="9" t="str">
        <f t="shared" si="1257"/>
        <v>Cameroon</v>
      </c>
      <c r="H2931" s="4">
        <v>0.37442920000000002</v>
      </c>
      <c r="N2931" s="4"/>
      <c r="Q2931" s="15">
        <f t="shared" ca="1" si="1260"/>
        <v>279.49205572350451</v>
      </c>
    </row>
    <row r="2932" spans="1:17" x14ac:dyDescent="0.2">
      <c r="A2932" s="9" t="str">
        <f t="shared" si="1257"/>
        <v>Canada</v>
      </c>
      <c r="H2932" s="4">
        <v>0.43972610000000001</v>
      </c>
      <c r="N2932" s="4"/>
      <c r="Q2932" s="15">
        <f t="shared" ca="1" si="1260"/>
        <v>173.05299696671042</v>
      </c>
    </row>
    <row r="2933" spans="1:17" x14ac:dyDescent="0.2">
      <c r="A2933" s="9" t="str">
        <f t="shared" si="1257"/>
        <v>Cayman Islands</v>
      </c>
      <c r="H2933" s="4">
        <v>0.5808219</v>
      </c>
      <c r="N2933" s="4"/>
      <c r="Q2933" s="15">
        <f t="shared" ca="1" si="1260"/>
        <v>0.68932705015325824</v>
      </c>
    </row>
    <row r="2934" spans="1:17" x14ac:dyDescent="0.2">
      <c r="A2934" s="9" t="str">
        <f t="shared" si="1257"/>
        <v>Central African Republic</v>
      </c>
      <c r="H2934" s="4">
        <v>0.44748860000000001</v>
      </c>
      <c r="N2934" s="4"/>
      <c r="Q2934" s="15">
        <f t="shared" ca="1" si="1260"/>
        <v>63.708598033058138</v>
      </c>
    </row>
    <row r="2935" spans="1:17" x14ac:dyDescent="0.2">
      <c r="A2935" s="9" t="str">
        <f t="shared" si="1257"/>
        <v>Chad</v>
      </c>
      <c r="H2935" s="4">
        <v>0.45616440000000003</v>
      </c>
      <c r="N2935" s="4"/>
      <c r="Q2935" s="15">
        <f t="shared" ca="1" si="1260"/>
        <v>230.44221813292091</v>
      </c>
    </row>
    <row r="2936" spans="1:17" x14ac:dyDescent="0.2">
      <c r="A2936" s="9" t="str">
        <f t="shared" si="1257"/>
        <v>Chile</v>
      </c>
      <c r="H2936" s="4">
        <v>0.61552510000000005</v>
      </c>
      <c r="N2936" s="4"/>
      <c r="Q2936" s="15">
        <f t="shared" ca="1" si="1260"/>
        <v>155.68184323708226</v>
      </c>
    </row>
    <row r="2937" spans="1:17" x14ac:dyDescent="0.2">
      <c r="A2937" s="9" t="str">
        <f t="shared" si="1257"/>
        <v>China</v>
      </c>
      <c r="H2937" s="4">
        <v>0.52968040000000005</v>
      </c>
      <c r="N2937" s="4"/>
      <c r="Q2937" s="15">
        <f t="shared" ca="1" si="1260"/>
        <v>9089.5189057470943</v>
      </c>
    </row>
    <row r="2938" spans="1:17" x14ac:dyDescent="0.2">
      <c r="A2938" s="9" t="str">
        <f t="shared" si="1257"/>
        <v>China, Hong Kong Special Administrative Region</v>
      </c>
      <c r="H2938" s="4">
        <v>0.3945206</v>
      </c>
      <c r="N2938" s="4"/>
      <c r="Q2938" s="15">
        <f t="shared" ca="1" si="1260"/>
        <v>23.91054839927164</v>
      </c>
    </row>
    <row r="2939" spans="1:17" x14ac:dyDescent="0.2">
      <c r="A2939" s="9" t="str">
        <f t="shared" si="1257"/>
        <v>China, Macao Special Administrative Region</v>
      </c>
      <c r="H2939" s="4">
        <v>0.34819430000000001</v>
      </c>
      <c r="N2939" s="4"/>
      <c r="Q2939" s="15">
        <f t="shared" ca="1" si="1260"/>
        <v>2.1580392773132444</v>
      </c>
    </row>
    <row r="2940" spans="1:17" x14ac:dyDescent="0.2">
      <c r="A2940" s="9" t="str">
        <f t="shared" si="1257"/>
        <v>Chinese Taipei</v>
      </c>
      <c r="H2940" s="4">
        <v>0.39447290000000002</v>
      </c>
      <c r="N2940" s="4"/>
      <c r="Q2940" s="15">
        <f t="shared" ca="1" si="1260"/>
        <v>83.104604472814529</v>
      </c>
    </row>
    <row r="2941" spans="1:17" x14ac:dyDescent="0.2">
      <c r="A2941" s="9" t="str">
        <f t="shared" si="1257"/>
        <v>Colombia</v>
      </c>
      <c r="H2941" s="4">
        <v>0.73424659999999997</v>
      </c>
      <c r="N2941" s="4"/>
      <c r="Q2941" s="15">
        <f t="shared" ca="1" si="1260"/>
        <v>539.25328329519925</v>
      </c>
    </row>
    <row r="2942" spans="1:17" x14ac:dyDescent="0.2">
      <c r="A2942" s="9" t="str">
        <f t="shared" si="1257"/>
        <v>Comoros</v>
      </c>
      <c r="H2942" s="4">
        <v>0.50136990000000003</v>
      </c>
      <c r="N2942" s="4"/>
      <c r="Q2942" s="15">
        <f t="shared" ca="1" si="1260"/>
        <v>11.421316319685303</v>
      </c>
    </row>
    <row r="2943" spans="1:17" x14ac:dyDescent="0.2">
      <c r="A2943" s="9" t="str">
        <f t="shared" si="1257"/>
        <v>Congo</v>
      </c>
      <c r="H2943" s="4">
        <v>0.34315069999999998</v>
      </c>
      <c r="N2943" s="4"/>
      <c r="Q2943" s="15">
        <f t="shared" ca="1" si="1260"/>
        <v>53.225311674549374</v>
      </c>
    </row>
    <row r="2944" spans="1:17" x14ac:dyDescent="0.2">
      <c r="A2944" s="9" t="str">
        <f t="shared" si="1257"/>
        <v>Cook Islands</v>
      </c>
      <c r="H2944" s="4">
        <v>9.8630099999999998E-2</v>
      </c>
      <c r="N2944" s="4"/>
      <c r="Q2944" s="15">
        <f t="shared" ca="1" si="1260"/>
        <v>7.8904079936579594E-2</v>
      </c>
    </row>
    <row r="2945" spans="1:17" x14ac:dyDescent="0.2">
      <c r="A2945" s="9" t="str">
        <f t="shared" si="1257"/>
        <v>Costa Rica</v>
      </c>
      <c r="H2945" s="4">
        <v>0.76602749999999997</v>
      </c>
      <c r="N2945" s="4"/>
      <c r="Q2945" s="15">
        <f t="shared" ca="1" si="1260"/>
        <v>54.366064741413787</v>
      </c>
    </row>
    <row r="2946" spans="1:17" x14ac:dyDescent="0.2">
      <c r="A2946" s="9" t="str">
        <f t="shared" si="1257"/>
        <v>Croatia</v>
      </c>
      <c r="H2946" s="4">
        <v>0.34968860000000002</v>
      </c>
      <c r="N2946" s="4"/>
      <c r="Q2946" s="15">
        <f t="shared" ca="1" si="1260"/>
        <v>14.096676627994372</v>
      </c>
    </row>
    <row r="2947" spans="1:17" x14ac:dyDescent="0.2">
      <c r="A2947" s="9" t="str">
        <f t="shared" si="1257"/>
        <v>Cuba</v>
      </c>
      <c r="H2947" s="4">
        <v>0.48986299999999999</v>
      </c>
      <c r="N2947" s="4"/>
      <c r="Q2947" s="15">
        <f t="shared" ca="1" si="1260"/>
        <v>61.538632038524518</v>
      </c>
    </row>
    <row r="2948" spans="1:17" x14ac:dyDescent="0.2">
      <c r="A2948" s="9" t="str">
        <f t="shared" si="1257"/>
        <v>Curaçao</v>
      </c>
      <c r="H2948" s="4">
        <v>0.23611460000000001</v>
      </c>
      <c r="N2948" s="4"/>
      <c r="Q2948" s="15">
        <f t="shared" ca="1" si="1260"/>
        <v>0.49713798973980511</v>
      </c>
    </row>
    <row r="2949" spans="1:17" x14ac:dyDescent="0.2">
      <c r="A2949" s="9" t="str">
        <f t="shared" si="1257"/>
        <v>Cyprus</v>
      </c>
      <c r="H2949" s="4">
        <v>0.35616439999999999</v>
      </c>
      <c r="N2949" s="4"/>
      <c r="Q2949" s="15">
        <f t="shared" ca="1" si="1260"/>
        <v>4.7616437545425114</v>
      </c>
    </row>
    <row r="2950" spans="1:17" x14ac:dyDescent="0.2">
      <c r="A2950" s="9" t="str">
        <f t="shared" si="1257"/>
        <v>Czechia</v>
      </c>
      <c r="H2950" s="4">
        <v>0.37808219999999998</v>
      </c>
      <c r="N2950" s="4"/>
      <c r="Q2950" s="15">
        <f t="shared" ca="1" si="1260"/>
        <v>41.020668852785697</v>
      </c>
    </row>
    <row r="2951" spans="1:17" x14ac:dyDescent="0.2">
      <c r="A2951" s="9" t="str">
        <f t="shared" si="1257"/>
        <v>Côte d'Ivoire</v>
      </c>
      <c r="H2951" s="4">
        <v>0.31438359999999999</v>
      </c>
      <c r="N2951" s="4"/>
      <c r="Q2951" s="15">
        <f t="shared" ca="1" si="1260"/>
        <v>227.10446825937734</v>
      </c>
    </row>
    <row r="2952" spans="1:17" x14ac:dyDescent="0.2">
      <c r="A2952" s="9" t="str">
        <f t="shared" si="1257"/>
        <v>Democratic People's Republic of Korea</v>
      </c>
      <c r="H2952" s="4">
        <v>0.3212951</v>
      </c>
      <c r="N2952" s="4"/>
      <c r="Q2952" s="15">
        <f t="shared" ca="1" si="1260"/>
        <v>107.60207565393168</v>
      </c>
    </row>
    <row r="2953" spans="1:17" x14ac:dyDescent="0.2">
      <c r="A2953" s="9" t="str">
        <f t="shared" si="1257"/>
        <v>Democratic Republic of the Congo</v>
      </c>
      <c r="H2953" s="4">
        <v>0.4191781</v>
      </c>
      <c r="N2953" s="4"/>
      <c r="Q2953" s="15">
        <f t="shared" ca="1" si="1260"/>
        <v>1147.0931990028646</v>
      </c>
    </row>
    <row r="2954" spans="1:17" x14ac:dyDescent="0.2">
      <c r="A2954" s="9" t="str">
        <f t="shared" si="1257"/>
        <v>Denmark</v>
      </c>
      <c r="H2954" s="4">
        <v>0.19908680000000001</v>
      </c>
      <c r="N2954" s="4"/>
      <c r="Q2954" s="15">
        <f t="shared" ca="1" si="1260"/>
        <v>11.966647069943038</v>
      </c>
    </row>
    <row r="2955" spans="1:17" x14ac:dyDescent="0.2">
      <c r="A2955" s="9" t="str">
        <f t="shared" si="1257"/>
        <v>Djibouti</v>
      </c>
      <c r="H2955" s="4">
        <v>0.32465749999999999</v>
      </c>
      <c r="N2955" s="4"/>
      <c r="Q2955" s="15">
        <f t="shared" ca="1" si="1260"/>
        <v>6.2926467379289512</v>
      </c>
    </row>
    <row r="2956" spans="1:17" x14ac:dyDescent="0.2">
      <c r="A2956" s="9" t="str">
        <f t="shared" si="1257"/>
        <v>Dominica</v>
      </c>
      <c r="H2956" s="4">
        <v>0.41753430000000002</v>
      </c>
      <c r="N2956" s="4"/>
      <c r="Q2956" s="15">
        <f t="shared" ca="1" si="1260"/>
        <v>0.83690387697243052</v>
      </c>
    </row>
    <row r="2957" spans="1:17" x14ac:dyDescent="0.2">
      <c r="A2957" s="9" t="str">
        <f t="shared" si="1257"/>
        <v>Dominican Republic</v>
      </c>
      <c r="H2957" s="4">
        <v>0.62465749999999998</v>
      </c>
      <c r="N2957" s="4"/>
      <c r="Q2957" s="15">
        <f t="shared" ca="1" si="1260"/>
        <v>123.7288639862425</v>
      </c>
    </row>
    <row r="2958" spans="1:17" x14ac:dyDescent="0.2">
      <c r="A2958" s="9" t="str">
        <f t="shared" si="1257"/>
        <v>Ecuador</v>
      </c>
      <c r="H2958" s="4">
        <v>0.70867579999999997</v>
      </c>
      <c r="N2958" s="4"/>
      <c r="Q2958" s="15">
        <f t="shared" ca="1" si="1260"/>
        <v>227.11579859764882</v>
      </c>
    </row>
    <row r="2959" spans="1:17" x14ac:dyDescent="0.2">
      <c r="A2959" s="9" t="str">
        <f t="shared" si="1257"/>
        <v>Egypt</v>
      </c>
      <c r="H2959" s="4">
        <v>0.5059361</v>
      </c>
      <c r="N2959" s="4"/>
      <c r="Q2959" s="15">
        <f t="shared" ca="1" si="1260"/>
        <v>1232.8316979746935</v>
      </c>
    </row>
    <row r="2960" spans="1:17" x14ac:dyDescent="0.2">
      <c r="A2960" s="9" t="str">
        <f t="shared" ref="A2960:A3023" si="1261">A210</f>
        <v>El Salvador</v>
      </c>
      <c r="H2960" s="4">
        <v>0.7956164</v>
      </c>
      <c r="N2960" s="4"/>
      <c r="Q2960" s="15">
        <f t="shared" ca="1" si="1260"/>
        <v>90.177428442141334</v>
      </c>
    </row>
    <row r="2961" spans="1:17" x14ac:dyDescent="0.2">
      <c r="A2961" s="9" t="str">
        <f t="shared" si="1261"/>
        <v>Equatorial Guinea</v>
      </c>
      <c r="H2961" s="4">
        <v>0.36529679999999998</v>
      </c>
      <c r="N2961" s="4"/>
      <c r="Q2961" s="15">
        <f t="shared" ref="Q2961:Q3024" ca="1" si="1262">H2961*H3191</f>
        <v>12.629634471119999</v>
      </c>
    </row>
    <row r="2962" spans="1:17" x14ac:dyDescent="0.2">
      <c r="A2962" s="9" t="str">
        <f t="shared" si="1261"/>
        <v>Eritrea</v>
      </c>
      <c r="H2962" s="4">
        <v>0.46575339999999998</v>
      </c>
      <c r="N2962" s="4"/>
      <c r="Q2962" s="15">
        <f t="shared" ca="1" si="1262"/>
        <v>44.757364719211701</v>
      </c>
    </row>
    <row r="2963" spans="1:17" x14ac:dyDescent="0.2">
      <c r="A2963" s="9" t="str">
        <f t="shared" si="1261"/>
        <v>Estonia</v>
      </c>
      <c r="H2963" s="4">
        <v>0.20639270000000001</v>
      </c>
      <c r="N2963" s="4"/>
      <c r="Q2963" s="15">
        <f t="shared" ca="1" si="1262"/>
        <v>3.0074363259606405</v>
      </c>
    </row>
    <row r="2964" spans="1:17" x14ac:dyDescent="0.2">
      <c r="A2964" s="9" t="str">
        <f t="shared" si="1261"/>
        <v>Eswatini</v>
      </c>
      <c r="H2964" s="4">
        <v>0.52154420000000001</v>
      </c>
      <c r="N2964" s="4"/>
      <c r="Q2964" s="15">
        <f t="shared" ca="1" si="1262"/>
        <v>14.935649932640226</v>
      </c>
    </row>
    <row r="2965" spans="1:17" x14ac:dyDescent="0.2">
      <c r="A2965" s="9" t="str">
        <f t="shared" si="1261"/>
        <v>Ethiopia</v>
      </c>
      <c r="H2965" s="4">
        <v>0.6443835</v>
      </c>
      <c r="N2965" s="4"/>
      <c r="Q2965" s="15">
        <f t="shared" ca="1" si="1262"/>
        <v>1960.6578469298108</v>
      </c>
    </row>
    <row r="2966" spans="1:17" x14ac:dyDescent="0.2">
      <c r="A2966" s="9" t="str">
        <f t="shared" si="1261"/>
        <v>Faeroe Islands</v>
      </c>
      <c r="H2966" s="4">
        <v>0.35182740000000001</v>
      </c>
      <c r="N2966" s="4"/>
      <c r="Q2966" s="15">
        <f t="shared" ca="1" si="1262"/>
        <v>0.42064636949958684</v>
      </c>
    </row>
    <row r="2967" spans="1:17" x14ac:dyDescent="0.2">
      <c r="A2967" s="9" t="str">
        <f t="shared" si="1261"/>
        <v>Fiji</v>
      </c>
      <c r="H2967" s="4">
        <v>0.29290159999999998</v>
      </c>
      <c r="N2967" s="4"/>
      <c r="Q2967" s="15">
        <f t="shared" ca="1" si="1262"/>
        <v>5.1306056652570664</v>
      </c>
    </row>
    <row r="2968" spans="1:17" x14ac:dyDescent="0.2">
      <c r="A2968" s="9" t="str">
        <f t="shared" si="1261"/>
        <v>Finland</v>
      </c>
      <c r="H2968" s="4">
        <v>0.26849309999999998</v>
      </c>
      <c r="N2968" s="4"/>
      <c r="Q2968" s="15">
        <f t="shared" ca="1" si="1262"/>
        <v>16.546844777039642</v>
      </c>
    </row>
    <row r="2969" spans="1:17" x14ac:dyDescent="0.2">
      <c r="A2969" s="9" t="str">
        <f t="shared" si="1261"/>
        <v>France</v>
      </c>
      <c r="H2969" s="4">
        <v>0.3342466</v>
      </c>
      <c r="N2969" s="4"/>
      <c r="Q2969" s="15">
        <f t="shared" ca="1" si="1262"/>
        <v>262.26456048302657</v>
      </c>
    </row>
    <row r="2970" spans="1:17" x14ac:dyDescent="0.2">
      <c r="A2970" s="9" t="str">
        <f t="shared" si="1261"/>
        <v>French Guiana</v>
      </c>
      <c r="H2970" s="4">
        <v>0.4952686</v>
      </c>
      <c r="N2970" s="4"/>
      <c r="Q2970" s="15">
        <f t="shared" ca="1" si="1262"/>
        <v>3.1250901468591863</v>
      </c>
    </row>
    <row r="2971" spans="1:17" x14ac:dyDescent="0.2">
      <c r="A2971" s="9" t="str">
        <f t="shared" si="1261"/>
        <v>French Polynesia</v>
      </c>
      <c r="H2971" s="4">
        <v>8.6947200000000002E-2</v>
      </c>
      <c r="N2971" s="4"/>
      <c r="Q2971" s="15">
        <f t="shared" ca="1" si="1262"/>
        <v>0.32313783218606928</v>
      </c>
    </row>
    <row r="2972" spans="1:17" x14ac:dyDescent="0.2">
      <c r="A2972" s="9" t="str">
        <f t="shared" si="1261"/>
        <v>Gabon</v>
      </c>
      <c r="H2972" s="4">
        <v>0.49520550000000002</v>
      </c>
      <c r="N2972" s="4"/>
      <c r="Q2972" s="15">
        <f t="shared" ca="1" si="1262"/>
        <v>27.046925906872751</v>
      </c>
    </row>
    <row r="2973" spans="1:17" x14ac:dyDescent="0.2">
      <c r="A2973" s="9" t="str">
        <f t="shared" si="1261"/>
        <v>Gambia</v>
      </c>
      <c r="H2973" s="4">
        <v>0.54904120000000001</v>
      </c>
      <c r="N2973" s="4"/>
      <c r="Q2973" s="15">
        <f t="shared" ca="1" si="1262"/>
        <v>38.740583798379483</v>
      </c>
    </row>
    <row r="2974" spans="1:17" x14ac:dyDescent="0.2">
      <c r="A2974" s="9" t="str">
        <f t="shared" si="1261"/>
        <v>Georgia</v>
      </c>
      <c r="H2974" s="4">
        <v>0.55890410000000001</v>
      </c>
      <c r="N2974" s="4"/>
      <c r="Q2974" s="15">
        <f t="shared" ca="1" si="1262"/>
        <v>31.479196636014876</v>
      </c>
    </row>
    <row r="2975" spans="1:17" x14ac:dyDescent="0.2">
      <c r="A2975" s="9" t="str">
        <f t="shared" si="1261"/>
        <v>Germany</v>
      </c>
      <c r="H2975" s="4">
        <v>0.3332503</v>
      </c>
      <c r="N2975" s="4"/>
      <c r="Q2975" s="15">
        <f t="shared" ca="1" si="1262"/>
        <v>251.29561056314935</v>
      </c>
    </row>
    <row r="2976" spans="1:17" x14ac:dyDescent="0.2">
      <c r="A2976" s="9" t="str">
        <f t="shared" si="1261"/>
        <v>Ghana</v>
      </c>
      <c r="H2976" s="4">
        <v>0.45130759999999998</v>
      </c>
      <c r="N2976" s="4"/>
      <c r="Q2976" s="15">
        <f t="shared" ca="1" si="1262"/>
        <v>350.08771800265737</v>
      </c>
    </row>
    <row r="2977" spans="1:17" x14ac:dyDescent="0.2">
      <c r="A2977" s="9" t="str">
        <f t="shared" si="1261"/>
        <v>Gibraltar</v>
      </c>
      <c r="H2977" s="4">
        <v>0.37150689999999997</v>
      </c>
      <c r="N2977" s="4"/>
      <c r="Q2977" s="15">
        <f t="shared" ca="1" si="1262"/>
        <v>0.29720551976111631</v>
      </c>
    </row>
    <row r="2978" spans="1:17" x14ac:dyDescent="0.2">
      <c r="A2978" s="9" t="str">
        <f t="shared" si="1261"/>
        <v>Greece</v>
      </c>
      <c r="H2978" s="4">
        <v>0.32694060000000003</v>
      </c>
      <c r="N2978" s="4"/>
      <c r="Q2978" s="15">
        <f t="shared" ca="1" si="1262"/>
        <v>30.909178448423496</v>
      </c>
    </row>
    <row r="2979" spans="1:17" x14ac:dyDescent="0.2">
      <c r="A2979" s="9" t="str">
        <f t="shared" si="1261"/>
        <v>Greenland</v>
      </c>
      <c r="H2979" s="4">
        <v>0.35182740000000001</v>
      </c>
      <c r="N2979" s="4"/>
      <c r="Q2979" s="15">
        <f t="shared" ca="1" si="1262"/>
        <v>0.42219289586838388</v>
      </c>
    </row>
    <row r="2980" spans="1:17" x14ac:dyDescent="0.2">
      <c r="A2980" s="9" t="str">
        <f t="shared" si="1261"/>
        <v>Grenada</v>
      </c>
      <c r="H2980" s="4">
        <v>0.48328769999999999</v>
      </c>
      <c r="N2980" s="4"/>
      <c r="Q2980" s="15">
        <f t="shared" ca="1" si="1262"/>
        <v>0.8985964342114634</v>
      </c>
    </row>
    <row r="2981" spans="1:17" x14ac:dyDescent="0.2">
      <c r="A2981" s="9" t="str">
        <f t="shared" si="1261"/>
        <v>Guadeloupe</v>
      </c>
      <c r="H2981" s="4">
        <v>0.4952686</v>
      </c>
      <c r="N2981" s="4"/>
      <c r="Q2981" s="15">
        <f t="shared" ca="1" si="1262"/>
        <v>2.2695274449318839</v>
      </c>
    </row>
    <row r="2982" spans="1:17" x14ac:dyDescent="0.2">
      <c r="A2982" s="9" t="str">
        <f t="shared" si="1261"/>
        <v>Guam</v>
      </c>
      <c r="H2982" s="4">
        <v>8.6947200000000002E-2</v>
      </c>
      <c r="N2982" s="4"/>
      <c r="Q2982" s="15">
        <f t="shared" ca="1" si="1262"/>
        <v>0.24154120756468944</v>
      </c>
    </row>
    <row r="2983" spans="1:17" x14ac:dyDescent="0.2">
      <c r="A2983" s="9" t="str">
        <f t="shared" si="1261"/>
        <v>Guatemala</v>
      </c>
      <c r="H2983" s="4">
        <v>0.84018269999999995</v>
      </c>
      <c r="N2983" s="4"/>
      <c r="Q2983" s="15">
        <f t="shared" ca="1" si="1262"/>
        <v>332.89885153545157</v>
      </c>
    </row>
    <row r="2984" spans="1:17" x14ac:dyDescent="0.2">
      <c r="A2984" s="9" t="str">
        <f t="shared" si="1261"/>
        <v>Guinea</v>
      </c>
      <c r="H2984" s="4">
        <v>0.43767119999999998</v>
      </c>
      <c r="N2984" s="4"/>
      <c r="Q2984" s="15">
        <f t="shared" ca="1" si="1262"/>
        <v>163.69382434154514</v>
      </c>
    </row>
    <row r="2985" spans="1:17" x14ac:dyDescent="0.2">
      <c r="A2985" s="9" t="str">
        <f t="shared" si="1261"/>
        <v>Guinea-Bissau</v>
      </c>
      <c r="H2985" s="4">
        <v>0.48584470000000002</v>
      </c>
      <c r="N2985" s="4"/>
      <c r="Q2985" s="15">
        <f t="shared" ca="1" si="1262"/>
        <v>26.953167229054909</v>
      </c>
    </row>
    <row r="2986" spans="1:17" x14ac:dyDescent="0.2">
      <c r="A2986" s="9" t="str">
        <f t="shared" si="1261"/>
        <v>Guyana</v>
      </c>
      <c r="H2986" s="4">
        <v>0.65917809999999999</v>
      </c>
      <c r="N2986" s="4"/>
      <c r="Q2986" s="15">
        <f t="shared" ca="1" si="1262"/>
        <v>9.7341041377648825</v>
      </c>
    </row>
    <row r="2987" spans="1:17" x14ac:dyDescent="0.2">
      <c r="A2987" s="9" t="str">
        <f t="shared" si="1261"/>
        <v>Haiti</v>
      </c>
      <c r="H2987" s="4">
        <v>0.49931510000000001</v>
      </c>
      <c r="N2987" s="4"/>
      <c r="Q2987" s="15">
        <f t="shared" ca="1" si="1262"/>
        <v>123.47348445288354</v>
      </c>
    </row>
    <row r="2988" spans="1:17" x14ac:dyDescent="0.2">
      <c r="A2988" s="9" t="str">
        <f t="shared" si="1261"/>
        <v>Honduras</v>
      </c>
      <c r="H2988" s="4">
        <v>0.80547950000000001</v>
      </c>
      <c r="N2988" s="4"/>
      <c r="Q2988" s="15">
        <f t="shared" ca="1" si="1262"/>
        <v>159.49555374291367</v>
      </c>
    </row>
    <row r="2989" spans="1:17" x14ac:dyDescent="0.2">
      <c r="A2989" s="9" t="str">
        <f t="shared" si="1261"/>
        <v>Hungary</v>
      </c>
      <c r="H2989" s="4">
        <v>0.407306</v>
      </c>
      <c r="N2989" s="4"/>
      <c r="Q2989" s="15">
        <f t="shared" ca="1" si="1262"/>
        <v>36.100737026408396</v>
      </c>
    </row>
    <row r="2990" spans="1:17" x14ac:dyDescent="0.2">
      <c r="A2990" s="9" t="str">
        <f t="shared" si="1261"/>
        <v>Iceland</v>
      </c>
      <c r="H2990" s="4">
        <v>0.13150680000000001</v>
      </c>
      <c r="N2990" s="4"/>
      <c r="Q2990" s="15">
        <f t="shared" ca="1" si="1262"/>
        <v>0.58469941504499312</v>
      </c>
    </row>
    <row r="2991" spans="1:17" x14ac:dyDescent="0.2">
      <c r="A2991" s="9" t="str">
        <f t="shared" si="1261"/>
        <v>India</v>
      </c>
      <c r="H2991" s="4">
        <v>0.68293890000000002</v>
      </c>
      <c r="N2991" s="4"/>
      <c r="Q2991" s="15">
        <f t="shared" ca="1" si="1262"/>
        <v>16210.584138918017</v>
      </c>
    </row>
    <row r="2992" spans="1:17" x14ac:dyDescent="0.2">
      <c r="A2992" s="9" t="str">
        <f t="shared" si="1261"/>
        <v>Indonesia</v>
      </c>
      <c r="H2992" s="4">
        <v>0.65603979999999995</v>
      </c>
      <c r="N2992" s="4"/>
      <c r="Q2992" s="15">
        <f t="shared" ca="1" si="1262"/>
        <v>3194.2419316034629</v>
      </c>
    </row>
    <row r="2993" spans="1:17" x14ac:dyDescent="0.2">
      <c r="A2993" s="9" t="str">
        <f t="shared" si="1261"/>
        <v>Iran (Islamic Republic of)</v>
      </c>
      <c r="H2993" s="4">
        <v>0.56073059999999997</v>
      </c>
      <c r="N2993" s="4"/>
      <c r="Q2993" s="15">
        <f t="shared" ca="1" si="1262"/>
        <v>746.12411116888939</v>
      </c>
    </row>
    <row r="2994" spans="1:17" x14ac:dyDescent="0.2">
      <c r="A2994" s="9" t="str">
        <f t="shared" si="1261"/>
        <v>Iraq</v>
      </c>
      <c r="H2994" s="4">
        <v>0.69589040000000002</v>
      </c>
      <c r="N2994" s="4"/>
      <c r="Q2994" s="15">
        <f t="shared" ca="1" si="1262"/>
        <v>731.27829966295633</v>
      </c>
    </row>
    <row r="2995" spans="1:17" x14ac:dyDescent="0.2">
      <c r="A2995" s="9" t="str">
        <f t="shared" si="1261"/>
        <v>Ireland</v>
      </c>
      <c r="H2995" s="4">
        <v>0.40182649999999998</v>
      </c>
      <c r="N2995" s="4"/>
      <c r="Q2995" s="15">
        <f t="shared" ca="1" si="1262"/>
        <v>28.640073078938638</v>
      </c>
    </row>
    <row r="2996" spans="1:17" x14ac:dyDescent="0.2">
      <c r="A2996" s="9" t="str">
        <f t="shared" si="1261"/>
        <v>Israel</v>
      </c>
      <c r="H2996" s="4">
        <v>0.49680360000000001</v>
      </c>
      <c r="N2996" s="4"/>
      <c r="Q2996" s="15">
        <f t="shared" ca="1" si="1262"/>
        <v>81.126382112376831</v>
      </c>
    </row>
    <row r="2997" spans="1:17" x14ac:dyDescent="0.2">
      <c r="A2997" s="9" t="str">
        <f t="shared" si="1261"/>
        <v>Italy</v>
      </c>
      <c r="H2997" s="4">
        <v>0.46210040000000002</v>
      </c>
      <c r="N2997" s="4"/>
      <c r="Q2997" s="15">
        <f t="shared" ca="1" si="1262"/>
        <v>249.04467603465599</v>
      </c>
    </row>
    <row r="2998" spans="1:17" x14ac:dyDescent="0.2">
      <c r="A2998" s="9" t="str">
        <f t="shared" si="1261"/>
        <v>Jamaica</v>
      </c>
      <c r="H2998" s="4">
        <v>0.50776259999999995</v>
      </c>
      <c r="N2998" s="4"/>
      <c r="Q2998" s="15">
        <f t="shared" ca="1" si="1262"/>
        <v>23.559067524408238</v>
      </c>
    </row>
    <row r="2999" spans="1:17" x14ac:dyDescent="0.2">
      <c r="A2999" s="9" t="str">
        <f t="shared" si="1261"/>
        <v>Japan</v>
      </c>
      <c r="H2999" s="4">
        <v>0.20622660000000001</v>
      </c>
      <c r="N2999" s="4"/>
      <c r="Q2999" s="15">
        <f t="shared" ca="1" si="1262"/>
        <v>223.94395154648214</v>
      </c>
    </row>
    <row r="3000" spans="1:17" x14ac:dyDescent="0.2">
      <c r="A3000" s="9" t="str">
        <f t="shared" si="1261"/>
        <v>Jordan</v>
      </c>
      <c r="H3000" s="4">
        <v>0.58812790000000004</v>
      </c>
      <c r="N3000" s="4"/>
      <c r="Q3000" s="15">
        <f t="shared" ca="1" si="1262"/>
        <v>138.4931299668356</v>
      </c>
    </row>
    <row r="3001" spans="1:17" x14ac:dyDescent="0.2">
      <c r="A3001" s="9" t="str">
        <f t="shared" si="1261"/>
        <v>Kazakhstan</v>
      </c>
      <c r="H3001" s="4">
        <v>0.43972600000000001</v>
      </c>
      <c r="N3001" s="4"/>
      <c r="Q3001" s="15">
        <f t="shared" ca="1" si="1262"/>
        <v>168.05167490104245</v>
      </c>
    </row>
    <row r="3002" spans="1:17" x14ac:dyDescent="0.2">
      <c r="A3002" s="9" t="str">
        <f t="shared" si="1261"/>
        <v>Kenya</v>
      </c>
      <c r="H3002" s="4">
        <v>0.65155660000000004</v>
      </c>
      <c r="N3002" s="4"/>
      <c r="Q3002" s="15">
        <f t="shared" ca="1" si="1262"/>
        <v>919.81594485280812</v>
      </c>
    </row>
    <row r="3003" spans="1:17" x14ac:dyDescent="0.2">
      <c r="A3003" s="9" t="str">
        <f t="shared" si="1261"/>
        <v>Kiribati</v>
      </c>
      <c r="H3003" s="4">
        <v>6.2764600000000004E-2</v>
      </c>
      <c r="N3003" s="4"/>
      <c r="Q3003" s="15">
        <f t="shared" ca="1" si="1262"/>
        <v>0.17367169783144387</v>
      </c>
    </row>
    <row r="3004" spans="1:17" x14ac:dyDescent="0.2">
      <c r="A3004" s="9" t="str">
        <f t="shared" si="1261"/>
        <v>Kuwait</v>
      </c>
      <c r="H3004" s="4">
        <v>0.69954340000000004</v>
      </c>
      <c r="N3004" s="4"/>
      <c r="Q3004" s="15">
        <f t="shared" ca="1" si="1262"/>
        <v>44.979869019480965</v>
      </c>
    </row>
    <row r="3005" spans="1:17" x14ac:dyDescent="0.2">
      <c r="A3005" s="9" t="str">
        <f t="shared" si="1261"/>
        <v>Kyrgyzstan</v>
      </c>
      <c r="H3005" s="4">
        <v>0.58972599999999997</v>
      </c>
      <c r="N3005" s="4"/>
      <c r="Q3005" s="15">
        <f t="shared" ca="1" si="1262"/>
        <v>89.377829886239482</v>
      </c>
    </row>
    <row r="3006" spans="1:17" x14ac:dyDescent="0.2">
      <c r="A3006" s="9" t="str">
        <f t="shared" si="1261"/>
        <v>Lao People's Democratic Republic</v>
      </c>
      <c r="H3006" s="4">
        <v>0.38173509999999999</v>
      </c>
      <c r="N3006" s="4"/>
      <c r="Q3006" s="15">
        <f t="shared" ca="1" si="1262"/>
        <v>58.444059469597072</v>
      </c>
    </row>
    <row r="3007" spans="1:17" x14ac:dyDescent="0.2">
      <c r="A3007" s="9" t="str">
        <f t="shared" si="1261"/>
        <v>Latvia</v>
      </c>
      <c r="H3007" s="4">
        <v>0.42557080000000003</v>
      </c>
      <c r="N3007" s="4"/>
      <c r="Q3007" s="15">
        <f t="shared" ca="1" si="1262"/>
        <v>7.5471004746687091</v>
      </c>
    </row>
    <row r="3008" spans="1:17" x14ac:dyDescent="0.2">
      <c r="A3008" s="9" t="str">
        <f t="shared" si="1261"/>
        <v>Lebanon</v>
      </c>
      <c r="H3008" s="4">
        <v>0.58561649999999998</v>
      </c>
      <c r="N3008" s="4"/>
      <c r="Q3008" s="15">
        <f t="shared" ca="1" si="1262"/>
        <v>69.397486234275618</v>
      </c>
    </row>
    <row r="3009" spans="1:17" x14ac:dyDescent="0.2">
      <c r="A3009" s="9" t="str">
        <f t="shared" si="1261"/>
        <v>Lesotho</v>
      </c>
      <c r="H3009" s="4">
        <v>0.49132419999999999</v>
      </c>
      <c r="N3009" s="4"/>
      <c r="Q3009" s="15">
        <f t="shared" ca="1" si="1262"/>
        <v>22.103108536971913</v>
      </c>
    </row>
    <row r="3010" spans="1:17" x14ac:dyDescent="0.2">
      <c r="A3010" s="9" t="str">
        <f t="shared" si="1261"/>
        <v>Liberia</v>
      </c>
      <c r="H3010" s="4">
        <v>0.51872149999999995</v>
      </c>
      <c r="N3010" s="4"/>
      <c r="Q3010" s="15">
        <f t="shared" ca="1" si="1262"/>
        <v>70.616807612034819</v>
      </c>
    </row>
    <row r="3011" spans="1:17" x14ac:dyDescent="0.2">
      <c r="A3011" s="9" t="str">
        <f t="shared" si="1261"/>
        <v>Libya</v>
      </c>
      <c r="H3011" s="4">
        <v>0.52420089999999997</v>
      </c>
      <c r="N3011" s="4"/>
      <c r="Q3011" s="15">
        <f t="shared" ca="1" si="1262"/>
        <v>68.746351103667408</v>
      </c>
    </row>
    <row r="3012" spans="1:17" x14ac:dyDescent="0.2">
      <c r="A3012" s="9" t="str">
        <f t="shared" si="1261"/>
        <v>Liechtenstein</v>
      </c>
      <c r="H3012" s="4">
        <v>0.28244079999999999</v>
      </c>
      <c r="N3012" s="4"/>
      <c r="Q3012" s="15">
        <f t="shared" ca="1" si="1262"/>
        <v>0.22595263981838698</v>
      </c>
    </row>
    <row r="3013" spans="1:17" x14ac:dyDescent="0.2">
      <c r="A3013" s="9" t="str">
        <f t="shared" si="1261"/>
        <v>Lithuania</v>
      </c>
      <c r="H3013" s="4">
        <v>0.3945206</v>
      </c>
      <c r="N3013" s="4"/>
      <c r="Q3013" s="15">
        <f t="shared" ca="1" si="1262"/>
        <v>11.931863292077249</v>
      </c>
    </row>
    <row r="3014" spans="1:17" x14ac:dyDescent="0.2">
      <c r="A3014" s="9" t="str">
        <f t="shared" si="1261"/>
        <v>Luxembourg</v>
      </c>
      <c r="H3014" s="4">
        <v>0.25554169999999998</v>
      </c>
      <c r="N3014" s="4"/>
      <c r="Q3014" s="15">
        <f t="shared" ca="1" si="1262"/>
        <v>1.6747808089035912</v>
      </c>
    </row>
    <row r="3015" spans="1:17" x14ac:dyDescent="0.2">
      <c r="A3015" s="9" t="str">
        <f t="shared" si="1261"/>
        <v>Madagascar</v>
      </c>
      <c r="H3015" s="4">
        <v>0.3214612</v>
      </c>
      <c r="N3015" s="4"/>
      <c r="Q3015" s="15">
        <f t="shared" ca="1" si="1262"/>
        <v>234.70904589692239</v>
      </c>
    </row>
    <row r="3016" spans="1:17" x14ac:dyDescent="0.2">
      <c r="A3016" s="9" t="str">
        <f t="shared" si="1261"/>
        <v>Malawi</v>
      </c>
      <c r="H3016" s="4">
        <v>0.53424660000000002</v>
      </c>
      <c r="N3016" s="4"/>
      <c r="Q3016" s="15">
        <f t="shared" ca="1" si="1262"/>
        <v>295.64853282346195</v>
      </c>
    </row>
    <row r="3017" spans="1:17" x14ac:dyDescent="0.2">
      <c r="A3017" s="9" t="str">
        <f t="shared" si="1261"/>
        <v>Malaysia</v>
      </c>
      <c r="H3017" s="4">
        <v>0.5442922</v>
      </c>
      <c r="N3017" s="4"/>
      <c r="Q3017" s="15">
        <f t="shared" ca="1" si="1262"/>
        <v>270.34095606273411</v>
      </c>
    </row>
    <row r="3018" spans="1:17" x14ac:dyDescent="0.2">
      <c r="A3018" s="9" t="str">
        <f t="shared" si="1261"/>
        <v>Maldives</v>
      </c>
      <c r="H3018" s="4">
        <v>0.37150689999999997</v>
      </c>
      <c r="N3018" s="4"/>
      <c r="Q3018" s="15">
        <f t="shared" ca="1" si="1262"/>
        <v>2.6879136487726463</v>
      </c>
    </row>
    <row r="3019" spans="1:17" x14ac:dyDescent="0.2">
      <c r="A3019" s="9" t="str">
        <f t="shared" si="1261"/>
        <v>Mali</v>
      </c>
      <c r="H3019" s="4">
        <v>0.35136990000000001</v>
      </c>
      <c r="N3019" s="4"/>
      <c r="Q3019" s="15">
        <f t="shared" ca="1" si="1262"/>
        <v>223.19939847006609</v>
      </c>
    </row>
    <row r="3020" spans="1:17" x14ac:dyDescent="0.2">
      <c r="A3020" s="9" t="str">
        <f t="shared" si="1261"/>
        <v>Malta</v>
      </c>
      <c r="H3020" s="4">
        <v>0.50794519999999999</v>
      </c>
      <c r="N3020" s="4"/>
      <c r="Q3020" s="15">
        <f t="shared" ca="1" si="1262"/>
        <v>2.103228039560737</v>
      </c>
    </row>
    <row r="3021" spans="1:17" x14ac:dyDescent="0.2">
      <c r="A3021" s="9" t="str">
        <f t="shared" si="1261"/>
        <v>Marshall Islands</v>
      </c>
      <c r="H3021" s="4">
        <v>0.11872149999999999</v>
      </c>
      <c r="N3021" s="4"/>
      <c r="Q3021" s="15">
        <f t="shared" ca="1" si="1262"/>
        <v>0.33189834079817432</v>
      </c>
    </row>
    <row r="3022" spans="1:17" x14ac:dyDescent="0.2">
      <c r="A3022" s="9" t="str">
        <f t="shared" si="1261"/>
        <v>Martinique</v>
      </c>
      <c r="H3022" s="4">
        <v>0.4952686</v>
      </c>
      <c r="N3022" s="4"/>
      <c r="Q3022" s="15">
        <f t="shared" ca="1" si="1262"/>
        <v>1.8123564650110842</v>
      </c>
    </row>
    <row r="3023" spans="1:17" x14ac:dyDescent="0.2">
      <c r="A3023" s="9" t="str">
        <f t="shared" si="1261"/>
        <v>Mauritania</v>
      </c>
      <c r="H3023" s="4">
        <v>0.3945206</v>
      </c>
      <c r="N3023" s="4"/>
      <c r="Q3023" s="15">
        <f t="shared" ca="1" si="1262"/>
        <v>48.618808698645843</v>
      </c>
    </row>
    <row r="3024" spans="1:17" x14ac:dyDescent="0.2">
      <c r="A3024" s="9" t="str">
        <f t="shared" ref="A3024:A3087" si="1263">A274</f>
        <v>Mauritius</v>
      </c>
      <c r="H3024" s="4">
        <v>0.29223739999999998</v>
      </c>
      <c r="N3024" s="4"/>
      <c r="Q3024" s="15">
        <f t="shared" ca="1" si="1262"/>
        <v>4.0765511629079398</v>
      </c>
    </row>
    <row r="3025" spans="1:17" x14ac:dyDescent="0.2">
      <c r="A3025" s="9" t="str">
        <f t="shared" si="1263"/>
        <v>Mexico</v>
      </c>
      <c r="H3025" s="4">
        <v>0.60639270000000001</v>
      </c>
      <c r="N3025" s="4"/>
      <c r="Q3025" s="15">
        <f t="shared" ref="Q3025:Q3088" ca="1" si="1264">H3025*H3255</f>
        <v>1357.9916992757771</v>
      </c>
    </row>
    <row r="3026" spans="1:17" x14ac:dyDescent="0.2">
      <c r="A3026" s="9" t="str">
        <f t="shared" si="1263"/>
        <v>Micronesia (Federated States of)</v>
      </c>
      <c r="H3026" s="4">
        <v>0.46757989999999999</v>
      </c>
      <c r="N3026" s="4"/>
      <c r="Q3026" s="15">
        <f t="shared" ca="1" si="1264"/>
        <v>1.1304127994550888</v>
      </c>
    </row>
    <row r="3027" spans="1:17" x14ac:dyDescent="0.2">
      <c r="A3027" s="9" t="str">
        <f t="shared" si="1263"/>
        <v>Monaco</v>
      </c>
      <c r="H3027" s="4">
        <v>0.2210046</v>
      </c>
      <c r="N3027" s="4"/>
      <c r="Q3027" s="15">
        <f t="shared" ca="1" si="1264"/>
        <v>0.26520552996791558</v>
      </c>
    </row>
    <row r="3028" spans="1:17" x14ac:dyDescent="0.2">
      <c r="A3028" s="9" t="str">
        <f t="shared" si="1263"/>
        <v>Mongolia</v>
      </c>
      <c r="H3028" s="4">
        <v>0.60273969999999999</v>
      </c>
      <c r="N3028" s="4"/>
      <c r="Q3028" s="15">
        <f t="shared" ca="1" si="1264"/>
        <v>42.454067935237369</v>
      </c>
    </row>
    <row r="3029" spans="1:17" x14ac:dyDescent="0.2">
      <c r="A3029" s="9" t="str">
        <f t="shared" si="1263"/>
        <v>Montenegro</v>
      </c>
      <c r="H3029" s="4">
        <v>0.40913240000000001</v>
      </c>
      <c r="N3029" s="4"/>
      <c r="Q3029" s="15">
        <f t="shared" ca="1" si="1264"/>
        <v>3.0113941671323552</v>
      </c>
    </row>
    <row r="3030" spans="1:17" x14ac:dyDescent="0.2">
      <c r="A3030" s="9" t="str">
        <f t="shared" si="1263"/>
        <v>Montserrat</v>
      </c>
      <c r="H3030" s="4">
        <v>0.37643840000000001</v>
      </c>
      <c r="N3030" s="4"/>
      <c r="Q3030" s="15">
        <f t="shared" ca="1" si="1264"/>
        <v>0.15057535987897266</v>
      </c>
    </row>
    <row r="3031" spans="1:17" x14ac:dyDescent="0.2">
      <c r="A3031" s="9" t="str">
        <f t="shared" si="1263"/>
        <v>Morocco</v>
      </c>
      <c r="H3031" s="4">
        <v>0.49132419999999999</v>
      </c>
      <c r="N3031" s="4"/>
      <c r="Q3031" s="15">
        <f t="shared" ca="1" si="1264"/>
        <v>335.47722585716997</v>
      </c>
    </row>
    <row r="3032" spans="1:17" x14ac:dyDescent="0.2">
      <c r="A3032" s="9" t="str">
        <f t="shared" si="1263"/>
        <v>Mozambique</v>
      </c>
      <c r="H3032" s="4">
        <v>0.72511409999999998</v>
      </c>
      <c r="N3032" s="4"/>
      <c r="Q3032" s="15">
        <f t="shared" ca="1" si="1264"/>
        <v>663.24345719223186</v>
      </c>
    </row>
    <row r="3033" spans="1:17" x14ac:dyDescent="0.2">
      <c r="A3033" s="9" t="str">
        <f t="shared" si="1263"/>
        <v>Myanmar</v>
      </c>
      <c r="H3033" s="4">
        <v>0.58995439999999999</v>
      </c>
      <c r="N3033" s="4"/>
      <c r="Q3033" s="15">
        <f t="shared" ca="1" si="1264"/>
        <v>536.00790843584059</v>
      </c>
    </row>
    <row r="3034" spans="1:17" x14ac:dyDescent="0.2">
      <c r="A3034" s="9" t="str">
        <f t="shared" si="1263"/>
        <v>Namibia</v>
      </c>
      <c r="H3034" s="4">
        <v>0.4064757</v>
      </c>
      <c r="N3034" s="4"/>
      <c r="Q3034" s="15">
        <f t="shared" ca="1" si="1264"/>
        <v>25.660674433707246</v>
      </c>
    </row>
    <row r="3035" spans="1:17" x14ac:dyDescent="0.2">
      <c r="A3035" s="9" t="str">
        <f t="shared" si="1263"/>
        <v>Nauru</v>
      </c>
      <c r="H3035" s="4">
        <v>2.3910299999999999E-2</v>
      </c>
      <c r="N3035" s="4"/>
      <c r="Q3035" s="15">
        <f t="shared" ca="1" si="1264"/>
        <v>9.5641199923126863E-3</v>
      </c>
    </row>
    <row r="3036" spans="1:17" x14ac:dyDescent="0.2">
      <c r="A3036" s="9" t="str">
        <f t="shared" si="1263"/>
        <v>Nepal</v>
      </c>
      <c r="H3036" s="4">
        <v>0.4114217</v>
      </c>
      <c r="N3036" s="4"/>
      <c r="Q3036" s="15">
        <f t="shared" ca="1" si="1264"/>
        <v>225.52237885728442</v>
      </c>
    </row>
    <row r="3037" spans="1:17" x14ac:dyDescent="0.2">
      <c r="A3037" s="9" t="str">
        <f t="shared" si="1263"/>
        <v>Netherlands</v>
      </c>
      <c r="H3037" s="4">
        <v>0.25205480000000002</v>
      </c>
      <c r="N3037" s="4"/>
      <c r="Q3037" s="15">
        <f t="shared" ca="1" si="1264"/>
        <v>45.474559009469509</v>
      </c>
    </row>
    <row r="3038" spans="1:17" x14ac:dyDescent="0.2">
      <c r="A3038" s="9" t="str">
        <f t="shared" si="1263"/>
        <v>Netherlands Antilles</v>
      </c>
      <c r="H3038" s="4">
        <v>0</v>
      </c>
      <c r="N3038" s="4"/>
      <c r="Q3038" s="15">
        <f t="shared" ca="1" si="1264"/>
        <v>0</v>
      </c>
    </row>
    <row r="3039" spans="1:17" x14ac:dyDescent="0.2">
      <c r="A3039" s="9" t="str">
        <f t="shared" si="1263"/>
        <v>New Caledonia</v>
      </c>
      <c r="H3039" s="4">
        <v>8.6947200000000002E-2</v>
      </c>
      <c r="N3039" s="4"/>
      <c r="Q3039" s="15">
        <f t="shared" ca="1" si="1264"/>
        <v>0.38333204395406129</v>
      </c>
    </row>
    <row r="3040" spans="1:17" x14ac:dyDescent="0.2">
      <c r="A3040" s="9" t="str">
        <f t="shared" si="1263"/>
        <v>New Zealand</v>
      </c>
      <c r="H3040" s="4">
        <v>0.1853051</v>
      </c>
      <c r="N3040" s="4"/>
      <c r="Q3040" s="15">
        <f t="shared" ca="1" si="1264"/>
        <v>11.678700787133335</v>
      </c>
    </row>
    <row r="3041" spans="1:17" x14ac:dyDescent="0.2">
      <c r="A3041" s="9" t="str">
        <f t="shared" si="1263"/>
        <v>Nicaragua</v>
      </c>
      <c r="H3041" s="4">
        <v>0.19232879999999999</v>
      </c>
      <c r="N3041" s="4"/>
      <c r="Q3041" s="15">
        <f t="shared" ca="1" si="1264"/>
        <v>25.320190578921569</v>
      </c>
    </row>
    <row r="3042" spans="1:17" x14ac:dyDescent="0.2">
      <c r="A3042" s="9" t="str">
        <f t="shared" si="1263"/>
        <v>Niger</v>
      </c>
      <c r="H3042" s="4">
        <v>0.4803653</v>
      </c>
      <c r="N3042" s="4"/>
      <c r="Q3042" s="15">
        <f t="shared" ca="1" si="1264"/>
        <v>381.3815242956718</v>
      </c>
    </row>
    <row r="3043" spans="1:17" x14ac:dyDescent="0.2">
      <c r="A3043" s="9" t="str">
        <f t="shared" si="1263"/>
        <v>Nigeria</v>
      </c>
      <c r="H3043" s="4">
        <v>0.4931507</v>
      </c>
      <c r="N3043" s="4"/>
      <c r="Q3043" s="15">
        <f t="shared" ca="1" si="1264"/>
        <v>2953.0740655575487</v>
      </c>
    </row>
    <row r="3044" spans="1:17" x14ac:dyDescent="0.2">
      <c r="A3044" s="9" t="str">
        <f t="shared" si="1263"/>
        <v>Niue</v>
      </c>
      <c r="H3044" s="4">
        <v>0.1240349</v>
      </c>
      <c r="N3044" s="4"/>
      <c r="Q3044" s="15">
        <f t="shared" ca="1" si="1264"/>
        <v>4.9613959960121995E-2</v>
      </c>
    </row>
    <row r="3045" spans="1:17" x14ac:dyDescent="0.2">
      <c r="A3045" s="9" t="str">
        <f t="shared" si="1263"/>
        <v>Norfolk Island</v>
      </c>
      <c r="H3045" s="4">
        <v>8.6947200000000002E-2</v>
      </c>
      <c r="N3045" s="4"/>
      <c r="Q3045" s="15">
        <f t="shared" ca="1" si="1264"/>
        <v>3.4778879972045922E-2</v>
      </c>
    </row>
    <row r="3046" spans="1:17" x14ac:dyDescent="0.2">
      <c r="A3046" s="9" t="str">
        <f t="shared" si="1263"/>
        <v>North Macedonia</v>
      </c>
      <c r="H3046" s="4">
        <v>0.59543380000000001</v>
      </c>
      <c r="N3046" s="4"/>
      <c r="Q3046" s="15">
        <f t="shared" ca="1" si="1264"/>
        <v>13.698902599568259</v>
      </c>
    </row>
    <row r="3047" spans="1:17" x14ac:dyDescent="0.2">
      <c r="A3047" s="9" t="str">
        <f t="shared" si="1263"/>
        <v>Norway</v>
      </c>
      <c r="H3047" s="4">
        <v>0.20091319999999999</v>
      </c>
      <c r="N3047" s="4"/>
      <c r="Q3047" s="15">
        <f t="shared" ca="1" si="1264"/>
        <v>12.65885600431004</v>
      </c>
    </row>
    <row r="3048" spans="1:17" x14ac:dyDescent="0.2">
      <c r="A3048" s="9" t="str">
        <f t="shared" si="1263"/>
        <v>Oman</v>
      </c>
      <c r="H3048" s="4">
        <v>0.41095890000000002</v>
      </c>
      <c r="N3048" s="4"/>
      <c r="Q3048" s="15">
        <f t="shared" ca="1" si="1264"/>
        <v>29.462590104093511</v>
      </c>
    </row>
    <row r="3049" spans="1:17" x14ac:dyDescent="0.2">
      <c r="A3049" s="9" t="str">
        <f t="shared" si="1263"/>
        <v>Pakistan</v>
      </c>
      <c r="H3049" s="4">
        <v>0.57085929999999996</v>
      </c>
      <c r="N3049" s="4"/>
      <c r="Q3049" s="15">
        <f t="shared" ca="1" si="1264"/>
        <v>2878.0629230101886</v>
      </c>
    </row>
    <row r="3050" spans="1:17" x14ac:dyDescent="0.2">
      <c r="A3050" s="9" t="str">
        <f t="shared" si="1263"/>
        <v>Palau</v>
      </c>
      <c r="H3050" s="4">
        <v>0.28127859999999999</v>
      </c>
      <c r="N3050" s="4"/>
      <c r="Q3050" s="15">
        <f t="shared" ca="1" si="1264"/>
        <v>0.11251143990956713</v>
      </c>
    </row>
    <row r="3051" spans="1:17" x14ac:dyDescent="0.2">
      <c r="A3051" s="9" t="str">
        <f t="shared" si="1263"/>
        <v>Palestine</v>
      </c>
      <c r="H3051" s="4">
        <v>0.55159820000000004</v>
      </c>
      <c r="N3051" s="4"/>
      <c r="Q3051" s="15">
        <f t="shared" ca="1" si="1264"/>
        <v>73.97961498819528</v>
      </c>
    </row>
    <row r="3052" spans="1:17" x14ac:dyDescent="0.2">
      <c r="A3052" s="9" t="str">
        <f t="shared" si="1263"/>
        <v>Panama</v>
      </c>
      <c r="H3052" s="4">
        <v>0.89497720000000003</v>
      </c>
      <c r="N3052" s="4"/>
      <c r="Q3052" s="15">
        <f t="shared" ca="1" si="1264"/>
        <v>68.82669216577996</v>
      </c>
    </row>
    <row r="3053" spans="1:17" x14ac:dyDescent="0.2">
      <c r="A3053" s="9" t="str">
        <f t="shared" si="1263"/>
        <v>Papua New Guinea</v>
      </c>
      <c r="H3053" s="4">
        <v>0.14047319999999999</v>
      </c>
      <c r="N3053" s="4"/>
      <c r="Q3053" s="15">
        <f t="shared" ca="1" si="1264"/>
        <v>29.382359045131803</v>
      </c>
    </row>
    <row r="3054" spans="1:17" x14ac:dyDescent="0.2">
      <c r="A3054" s="9" t="str">
        <f t="shared" si="1263"/>
        <v>Paraguay</v>
      </c>
      <c r="H3054" s="4">
        <v>0.77424660000000001</v>
      </c>
      <c r="N3054" s="4"/>
      <c r="Q3054" s="15">
        <f t="shared" ca="1" si="1264"/>
        <v>105.39282262403437</v>
      </c>
    </row>
    <row r="3055" spans="1:17" x14ac:dyDescent="0.2">
      <c r="A3055" s="9" t="str">
        <f t="shared" si="1263"/>
        <v>Peru</v>
      </c>
      <c r="H3055" s="4">
        <v>0.64931510000000003</v>
      </c>
      <c r="N3055" s="4"/>
      <c r="Q3055" s="15">
        <f t="shared" ca="1" si="1264"/>
        <v>333.91491745790239</v>
      </c>
    </row>
    <row r="3056" spans="1:17" x14ac:dyDescent="0.2">
      <c r="A3056" s="9" t="str">
        <f t="shared" si="1263"/>
        <v>Philippines</v>
      </c>
      <c r="H3056" s="4">
        <v>0.51506850000000004</v>
      </c>
      <c r="N3056" s="4"/>
      <c r="Q3056" s="15">
        <f t="shared" ca="1" si="1264"/>
        <v>1189.4436975282656</v>
      </c>
    </row>
    <row r="3057" spans="1:17" x14ac:dyDescent="0.2">
      <c r="A3057" s="9" t="str">
        <f t="shared" si="1263"/>
        <v>Poland</v>
      </c>
      <c r="H3057" s="4">
        <v>0.38356170000000001</v>
      </c>
      <c r="N3057" s="4"/>
      <c r="Q3057" s="15">
        <f t="shared" ca="1" si="1264"/>
        <v>142.55596624143558</v>
      </c>
    </row>
    <row r="3058" spans="1:17" x14ac:dyDescent="0.2">
      <c r="A3058" s="9" t="str">
        <f t="shared" si="1263"/>
        <v>Portugal</v>
      </c>
      <c r="H3058" s="4">
        <v>0.35251139999999997</v>
      </c>
      <c r="N3058" s="4"/>
      <c r="Q3058" s="15">
        <f t="shared" ca="1" si="1264"/>
        <v>31.488949300522446</v>
      </c>
    </row>
    <row r="3059" spans="1:17" x14ac:dyDescent="0.2">
      <c r="A3059" s="9" t="str">
        <f t="shared" si="1263"/>
        <v>Puerto Rico</v>
      </c>
      <c r="H3059" s="4">
        <v>0.32328770000000001</v>
      </c>
      <c r="N3059" s="4"/>
      <c r="Q3059" s="15">
        <f t="shared" ca="1" si="1264"/>
        <v>10.699756336046439</v>
      </c>
    </row>
    <row r="3060" spans="1:17" x14ac:dyDescent="0.2">
      <c r="A3060" s="9" t="str">
        <f t="shared" si="1263"/>
        <v>Qatar</v>
      </c>
      <c r="H3060" s="4">
        <v>0.51506850000000004</v>
      </c>
      <c r="N3060" s="4"/>
      <c r="Q3060" s="15">
        <f t="shared" ca="1" si="1264"/>
        <v>13.905716569531831</v>
      </c>
    </row>
    <row r="3061" spans="1:17" x14ac:dyDescent="0.2">
      <c r="A3061" s="9" t="str">
        <f t="shared" si="1263"/>
        <v>Republic of Korea</v>
      </c>
      <c r="H3061" s="4">
        <v>0.5680366</v>
      </c>
      <c r="N3061" s="4"/>
      <c r="Q3061" s="15">
        <f t="shared" ca="1" si="1264"/>
        <v>261.19570765048559</v>
      </c>
    </row>
    <row r="3062" spans="1:17" x14ac:dyDescent="0.2">
      <c r="A3062" s="9" t="str">
        <f t="shared" si="1263"/>
        <v>Republic of Moldova</v>
      </c>
      <c r="H3062" s="4">
        <v>0.46027400000000002</v>
      </c>
      <c r="N3062" s="4"/>
      <c r="Q3062" s="15">
        <f t="shared" ca="1" si="1264"/>
        <v>20.053783291570948</v>
      </c>
    </row>
    <row r="3063" spans="1:17" x14ac:dyDescent="0.2">
      <c r="A3063" s="9" t="str">
        <f t="shared" si="1263"/>
        <v>Romania</v>
      </c>
      <c r="H3063" s="4">
        <v>0.50776259999999995</v>
      </c>
      <c r="N3063" s="4"/>
      <c r="Q3063" s="15">
        <f t="shared" ca="1" si="1264"/>
        <v>97.561833047592941</v>
      </c>
    </row>
    <row r="3064" spans="1:17" x14ac:dyDescent="0.2">
      <c r="A3064" s="9" t="str">
        <f t="shared" si="1263"/>
        <v>Russian Federation</v>
      </c>
      <c r="H3064" s="4">
        <v>0.3324201</v>
      </c>
      <c r="N3064" s="4"/>
      <c r="Q3064" s="15">
        <f t="shared" ca="1" si="1264"/>
        <v>601.66720768563141</v>
      </c>
    </row>
    <row r="3065" spans="1:17" x14ac:dyDescent="0.2">
      <c r="A3065" s="9" t="str">
        <f t="shared" si="1263"/>
        <v>Rwanda</v>
      </c>
      <c r="H3065" s="4">
        <v>0.7652968</v>
      </c>
      <c r="N3065" s="4"/>
      <c r="Q3065" s="15">
        <f t="shared" ca="1" si="1264"/>
        <v>254.06338314294518</v>
      </c>
    </row>
    <row r="3066" spans="1:17" x14ac:dyDescent="0.2">
      <c r="A3066" s="9" t="str">
        <f t="shared" si="1263"/>
        <v>Réunion</v>
      </c>
      <c r="H3066" s="4">
        <v>0.40409620000000002</v>
      </c>
      <c r="N3066" s="4"/>
      <c r="Q3066" s="15">
        <f t="shared" ca="1" si="1264"/>
        <v>5.4814981990107725</v>
      </c>
    </row>
    <row r="3067" spans="1:17" x14ac:dyDescent="0.2">
      <c r="A3067" s="9" t="str">
        <f t="shared" si="1263"/>
        <v>Saint Helena</v>
      </c>
      <c r="H3067" s="4">
        <v>0.40409620000000002</v>
      </c>
      <c r="N3067" s="4"/>
      <c r="Q3067" s="15">
        <f t="shared" ca="1" si="1264"/>
        <v>0.16163847987008051</v>
      </c>
    </row>
    <row r="3068" spans="1:17" x14ac:dyDescent="0.2">
      <c r="A3068" s="9" t="str">
        <f t="shared" si="1263"/>
        <v>Saint Kitts and Nevis</v>
      </c>
      <c r="H3068" s="4">
        <v>0.34191779999999999</v>
      </c>
      <c r="N3068" s="4"/>
      <c r="Q3068" s="15">
        <f t="shared" ca="1" si="1264"/>
        <v>0.27203131708278866</v>
      </c>
    </row>
    <row r="3069" spans="1:17" x14ac:dyDescent="0.2">
      <c r="A3069" s="9" t="str">
        <f t="shared" si="1263"/>
        <v>Saint Lucia</v>
      </c>
      <c r="H3069" s="4">
        <v>0.50465760000000004</v>
      </c>
      <c r="N3069" s="4"/>
      <c r="Q3069" s="15">
        <f t="shared" ca="1" si="1264"/>
        <v>1.1202289595068009</v>
      </c>
    </row>
    <row r="3070" spans="1:17" x14ac:dyDescent="0.2">
      <c r="A3070" s="9" t="str">
        <f t="shared" si="1263"/>
        <v>Saint Pierre and Miquelon</v>
      </c>
      <c r="H3070" s="4">
        <v>0.35182740000000001</v>
      </c>
      <c r="N3070" s="4"/>
      <c r="Q3070" s="15">
        <f t="shared" ca="1" si="1264"/>
        <v>0.14073095988688525</v>
      </c>
    </row>
    <row r="3071" spans="1:17" x14ac:dyDescent="0.2">
      <c r="A3071" s="9" t="str">
        <f t="shared" si="1263"/>
        <v>Saint Vincent and the Grenadines</v>
      </c>
      <c r="H3071" s="4">
        <v>0.2991781</v>
      </c>
      <c r="N3071" s="4"/>
      <c r="Q3071" s="15">
        <f t="shared" ca="1" si="1264"/>
        <v>0.45501370101290262</v>
      </c>
    </row>
    <row r="3072" spans="1:17" x14ac:dyDescent="0.2">
      <c r="A3072" s="9" t="str">
        <f t="shared" si="1263"/>
        <v>Samoa</v>
      </c>
      <c r="H3072" s="4">
        <v>0.1216438</v>
      </c>
      <c r="N3072" s="4"/>
      <c r="Q3072" s="15">
        <f t="shared" ca="1" si="1264"/>
        <v>0.60340672593606404</v>
      </c>
    </row>
    <row r="3073" spans="1:17" x14ac:dyDescent="0.2">
      <c r="A3073" s="9" t="str">
        <f t="shared" si="1263"/>
        <v>San Marino</v>
      </c>
      <c r="H3073" s="4">
        <v>0.43470320000000001</v>
      </c>
      <c r="N3073" s="4"/>
      <c r="Q3073" s="15">
        <f t="shared" ca="1" si="1264"/>
        <v>0.34776255972048031</v>
      </c>
    </row>
    <row r="3074" spans="1:17" x14ac:dyDescent="0.2">
      <c r="A3074" s="9" t="str">
        <f t="shared" si="1263"/>
        <v>Sao Tome and Principe</v>
      </c>
      <c r="H3074" s="4">
        <v>0.35433789999999998</v>
      </c>
      <c r="N3074" s="4"/>
      <c r="Q3074" s="15">
        <f t="shared" ca="1" si="1264"/>
        <v>2.1377086510103904</v>
      </c>
    </row>
    <row r="3075" spans="1:17" x14ac:dyDescent="0.2">
      <c r="A3075" s="9" t="str">
        <f t="shared" si="1263"/>
        <v>Saudi Arabia</v>
      </c>
      <c r="H3075" s="4">
        <v>0.63561639999999997</v>
      </c>
      <c r="N3075" s="4"/>
      <c r="Q3075" s="15">
        <f t="shared" ca="1" si="1264"/>
        <v>370.56153616670377</v>
      </c>
    </row>
    <row r="3076" spans="1:17" x14ac:dyDescent="0.2">
      <c r="A3076" s="9" t="str">
        <f t="shared" si="1263"/>
        <v>Senegal</v>
      </c>
      <c r="H3076" s="4">
        <v>0.48767120000000003</v>
      </c>
      <c r="N3076" s="4"/>
      <c r="Q3076" s="15">
        <f t="shared" ca="1" si="1264"/>
        <v>235.44014073606584</v>
      </c>
    </row>
    <row r="3077" spans="1:17" x14ac:dyDescent="0.2">
      <c r="A3077" s="9" t="str">
        <f t="shared" si="1263"/>
        <v>Serbia</v>
      </c>
      <c r="H3077" s="4">
        <v>0.39086759999999998</v>
      </c>
      <c r="N3077" s="4"/>
      <c r="Q3077" s="15">
        <f t="shared" ca="1" si="1264"/>
        <v>34.002903216381398</v>
      </c>
    </row>
    <row r="3078" spans="1:17" x14ac:dyDescent="0.2">
      <c r="A3078" s="9" t="str">
        <f t="shared" si="1263"/>
        <v>Seychelles</v>
      </c>
      <c r="H3078" s="4">
        <v>0.1105853</v>
      </c>
      <c r="N3078" s="4"/>
      <c r="Q3078" s="15">
        <f t="shared" ca="1" si="1264"/>
        <v>0.16988818227714769</v>
      </c>
    </row>
    <row r="3079" spans="1:17" x14ac:dyDescent="0.2">
      <c r="A3079" s="9" t="str">
        <f t="shared" si="1263"/>
        <v>Sierra Leone</v>
      </c>
      <c r="H3079" s="4">
        <v>0.38301370000000001</v>
      </c>
      <c r="N3079" s="4"/>
      <c r="Q3079" s="15">
        <f t="shared" ca="1" si="1264"/>
        <v>81.696396424776111</v>
      </c>
    </row>
    <row r="3080" spans="1:17" x14ac:dyDescent="0.2">
      <c r="A3080" s="9" t="str">
        <f t="shared" si="1263"/>
        <v>Singapore</v>
      </c>
      <c r="H3080" s="4">
        <v>0.3078456</v>
      </c>
      <c r="N3080" s="4"/>
      <c r="Q3080" s="15">
        <f t="shared" ca="1" si="1264"/>
        <v>13.274571871076491</v>
      </c>
    </row>
    <row r="3081" spans="1:17" x14ac:dyDescent="0.2">
      <c r="A3081" s="9" t="str">
        <f t="shared" si="1263"/>
        <v>Sint Maarten (Dutch part)</v>
      </c>
      <c r="H3081" s="4">
        <v>0.43486920000000001</v>
      </c>
      <c r="N3081" s="4"/>
      <c r="Q3081" s="15">
        <f t="shared" ca="1" si="1264"/>
        <v>0.34789535972037361</v>
      </c>
    </row>
    <row r="3082" spans="1:17" x14ac:dyDescent="0.2">
      <c r="A3082" s="9" t="str">
        <f t="shared" si="1263"/>
        <v>Slovakia</v>
      </c>
      <c r="H3082" s="4">
        <v>0.3945206</v>
      </c>
      <c r="N3082" s="4"/>
      <c r="Q3082" s="15">
        <f t="shared" ca="1" si="1264"/>
        <v>21.933610725641181</v>
      </c>
    </row>
    <row r="3083" spans="1:17" x14ac:dyDescent="0.2">
      <c r="A3083" s="9" t="str">
        <f t="shared" si="1263"/>
        <v>Slovenia</v>
      </c>
      <c r="H3083" s="4">
        <v>0.36313820000000002</v>
      </c>
      <c r="N3083" s="4"/>
      <c r="Q3083" s="15">
        <f t="shared" ca="1" si="1264"/>
        <v>7.8294190286715688</v>
      </c>
    </row>
    <row r="3084" spans="1:17" x14ac:dyDescent="0.2">
      <c r="A3084" s="9" t="str">
        <f t="shared" si="1263"/>
        <v>Solomon Islands</v>
      </c>
      <c r="H3084" s="4">
        <v>0.1528767</v>
      </c>
      <c r="N3084" s="4"/>
      <c r="Q3084" s="15">
        <f t="shared" ca="1" si="1264"/>
        <v>2.8246907425358723</v>
      </c>
    </row>
    <row r="3085" spans="1:17" x14ac:dyDescent="0.2">
      <c r="A3085" s="9" t="str">
        <f t="shared" si="1263"/>
        <v>Somalia</v>
      </c>
      <c r="H3085" s="4">
        <v>0.43150690000000003</v>
      </c>
      <c r="N3085" s="4"/>
      <c r="Q3085" s="15">
        <f t="shared" ca="1" si="1264"/>
        <v>207.2551450968287</v>
      </c>
    </row>
    <row r="3086" spans="1:17" x14ac:dyDescent="0.2">
      <c r="A3086" s="9" t="str">
        <f t="shared" si="1263"/>
        <v>South Africa</v>
      </c>
      <c r="H3086" s="4">
        <v>0.36463259999999997</v>
      </c>
      <c r="N3086" s="4"/>
      <c r="Q3086" s="15">
        <f t="shared" ca="1" si="1264"/>
        <v>423.94509247575166</v>
      </c>
    </row>
    <row r="3087" spans="1:17" x14ac:dyDescent="0.2">
      <c r="A3087" s="9" t="str">
        <f t="shared" si="1263"/>
        <v>South Sudan</v>
      </c>
      <c r="H3087" s="4">
        <v>0.71671240000000003</v>
      </c>
      <c r="N3087" s="4"/>
      <c r="Q3087" s="15">
        <f t="shared" ca="1" si="1264"/>
        <v>221.08924005414255</v>
      </c>
    </row>
    <row r="3088" spans="1:17" x14ac:dyDescent="0.2">
      <c r="A3088" s="9" t="str">
        <f t="shared" ref="A3088:A3122" si="1265">A338</f>
        <v>Spain</v>
      </c>
      <c r="H3088" s="4">
        <v>0.4438356</v>
      </c>
      <c r="N3088" s="4"/>
      <c r="Q3088" s="15">
        <f t="shared" ca="1" si="1264"/>
        <v>198.71152785095637</v>
      </c>
    </row>
    <row r="3089" spans="1:17" x14ac:dyDescent="0.2">
      <c r="A3089" s="9" t="str">
        <f t="shared" si="1265"/>
        <v>Sri Lanka</v>
      </c>
      <c r="H3089" s="4">
        <v>0.52004980000000001</v>
      </c>
      <c r="N3089" s="4"/>
      <c r="Q3089" s="15">
        <f t="shared" ref="Q3089:Q3122" ca="1" si="1266">H3089*H3319</f>
        <v>176.06371504868514</v>
      </c>
    </row>
    <row r="3090" spans="1:17" x14ac:dyDescent="0.2">
      <c r="A3090" s="9" t="str">
        <f t="shared" si="1265"/>
        <v>Sudan</v>
      </c>
      <c r="H3090" s="4">
        <v>0.36164380000000002</v>
      </c>
      <c r="N3090" s="4"/>
      <c r="Q3090" s="15">
        <f t="shared" ca="1" si="1266"/>
        <v>421.08849723123222</v>
      </c>
    </row>
    <row r="3091" spans="1:17" x14ac:dyDescent="0.2">
      <c r="A3091" s="9" t="str">
        <f t="shared" si="1265"/>
        <v>Suriname</v>
      </c>
      <c r="H3091" s="4">
        <v>0.46191779999999999</v>
      </c>
      <c r="N3091" s="4"/>
      <c r="Q3091" s="15">
        <f t="shared" ca="1" si="1266"/>
        <v>4.7704431609718938</v>
      </c>
    </row>
    <row r="3092" spans="1:17" x14ac:dyDescent="0.2">
      <c r="A3092" s="9" t="str">
        <f t="shared" si="1265"/>
        <v>Sweden</v>
      </c>
      <c r="H3092" s="4">
        <v>0.14465749999999999</v>
      </c>
      <c r="N3092" s="4"/>
      <c r="Q3092" s="15">
        <f t="shared" ca="1" si="1266"/>
        <v>16.87691898577852</v>
      </c>
    </row>
    <row r="3093" spans="1:17" x14ac:dyDescent="0.2">
      <c r="A3093" s="9" t="str">
        <f t="shared" si="1265"/>
        <v>Switzerland</v>
      </c>
      <c r="H3093" s="4">
        <v>0.27198</v>
      </c>
      <c r="N3093" s="4"/>
      <c r="Q3093" s="15">
        <f t="shared" ca="1" si="1266"/>
        <v>23.249807196541887</v>
      </c>
    </row>
    <row r="3094" spans="1:17" x14ac:dyDescent="0.2">
      <c r="A3094" s="9" t="str">
        <f t="shared" si="1265"/>
        <v>Syrian Arab Republic</v>
      </c>
      <c r="H3094" s="4">
        <v>0.4684932</v>
      </c>
      <c r="N3094" s="4"/>
      <c r="Q3094" s="15">
        <f t="shared" ca="1" si="1266"/>
        <v>144.45652354452338</v>
      </c>
    </row>
    <row r="3095" spans="1:17" x14ac:dyDescent="0.2">
      <c r="A3095" s="9" t="str">
        <f t="shared" si="1265"/>
        <v>Tajikistan</v>
      </c>
      <c r="H3095" s="4">
        <v>9.4520499999999993E-2</v>
      </c>
      <c r="N3095" s="4"/>
      <c r="Q3095" s="15">
        <f t="shared" ca="1" si="1266"/>
        <v>22.4975399168212</v>
      </c>
    </row>
    <row r="3096" spans="1:17" x14ac:dyDescent="0.2">
      <c r="A3096" s="9" t="str">
        <f t="shared" si="1265"/>
        <v>Thailand</v>
      </c>
      <c r="H3096" s="4">
        <v>0.29095890000000002</v>
      </c>
      <c r="N3096" s="4"/>
      <c r="Q3096" s="15">
        <f t="shared" ca="1" si="1266"/>
        <v>223.06955047566737</v>
      </c>
    </row>
    <row r="3097" spans="1:17" x14ac:dyDescent="0.2">
      <c r="A3097" s="9" t="str">
        <f t="shared" si="1265"/>
        <v>Timor-Leste</v>
      </c>
      <c r="H3097" s="4">
        <v>0.42534250000000001</v>
      </c>
      <c r="N3097" s="4"/>
      <c r="Q3097" s="15">
        <f t="shared" ca="1" si="1266"/>
        <v>12.90330206649986</v>
      </c>
    </row>
    <row r="3098" spans="1:17" x14ac:dyDescent="0.2">
      <c r="A3098" s="9" t="str">
        <f t="shared" si="1265"/>
        <v>Togo</v>
      </c>
      <c r="H3098" s="4">
        <v>0.41095890000000002</v>
      </c>
      <c r="N3098" s="4"/>
      <c r="Q3098" s="15">
        <f t="shared" ca="1" si="1266"/>
        <v>92.637358302673647</v>
      </c>
    </row>
    <row r="3099" spans="1:17" x14ac:dyDescent="0.2">
      <c r="A3099" s="9" t="str">
        <f t="shared" si="1265"/>
        <v>Tokelau</v>
      </c>
      <c r="H3099" s="4">
        <v>0.32428390000000001</v>
      </c>
      <c r="N3099" s="4"/>
      <c r="Q3099" s="15">
        <f t="shared" ca="1" si="1266"/>
        <v>0.12971355989574068</v>
      </c>
    </row>
    <row r="3100" spans="1:17" x14ac:dyDescent="0.2">
      <c r="A3100" s="9" t="str">
        <f t="shared" si="1265"/>
        <v>Tonga</v>
      </c>
      <c r="H3100" s="4">
        <v>5.9178099999999997E-2</v>
      </c>
      <c r="N3100" s="4"/>
      <c r="Q3100" s="15">
        <f t="shared" ca="1" si="1266"/>
        <v>0.14241762276427067</v>
      </c>
    </row>
    <row r="3101" spans="1:17" x14ac:dyDescent="0.2">
      <c r="A3101" s="9" t="str">
        <f t="shared" si="1265"/>
        <v>Trinidad and Tobago</v>
      </c>
      <c r="H3101" s="4">
        <v>0.50301370000000001</v>
      </c>
      <c r="N3101" s="4"/>
      <c r="Q3101" s="15">
        <f t="shared" ca="1" si="1266"/>
        <v>9.6059028663212267</v>
      </c>
    </row>
    <row r="3102" spans="1:17" x14ac:dyDescent="0.2">
      <c r="A3102" s="9" t="str">
        <f t="shared" si="1265"/>
        <v>Tunisia</v>
      </c>
      <c r="H3102" s="4">
        <v>0.50958910000000002</v>
      </c>
      <c r="N3102" s="4"/>
      <c r="Q3102" s="15">
        <f t="shared" ca="1" si="1266"/>
        <v>100.68024097980953</v>
      </c>
    </row>
    <row r="3103" spans="1:17" x14ac:dyDescent="0.2">
      <c r="A3103" s="9" t="str">
        <f t="shared" si="1265"/>
        <v>Turkey</v>
      </c>
      <c r="H3103" s="4">
        <v>0.50410960000000005</v>
      </c>
      <c r="N3103" s="4"/>
      <c r="Q3103" s="15">
        <f t="shared" ca="1" si="1266"/>
        <v>689.28396741395909</v>
      </c>
    </row>
    <row r="3104" spans="1:17" x14ac:dyDescent="0.2">
      <c r="A3104" s="9" t="str">
        <f t="shared" si="1265"/>
        <v>Turkmenistan</v>
      </c>
      <c r="H3104" s="4">
        <v>2.0547999999999999E-3</v>
      </c>
      <c r="N3104" s="4"/>
      <c r="Q3104" s="15">
        <f t="shared" ca="1" si="1266"/>
        <v>0.27150002617885111</v>
      </c>
    </row>
    <row r="3105" spans="1:17" x14ac:dyDescent="0.2">
      <c r="A3105" s="9" t="str">
        <f t="shared" si="1265"/>
        <v>Turks and Caicos Islands</v>
      </c>
      <c r="H3105" s="4">
        <v>0.4964384</v>
      </c>
      <c r="N3105" s="4"/>
      <c r="Q3105" s="15">
        <f t="shared" ca="1" si="1266"/>
        <v>0.41242573969366469</v>
      </c>
    </row>
    <row r="3106" spans="1:17" x14ac:dyDescent="0.2">
      <c r="A3106" s="9" t="str">
        <f t="shared" si="1265"/>
        <v>Tuvalu</v>
      </c>
      <c r="H3106" s="4">
        <v>0.38301370000000001</v>
      </c>
      <c r="N3106" s="4"/>
      <c r="Q3106" s="15">
        <f t="shared" ca="1" si="1266"/>
        <v>0.15320547987685867</v>
      </c>
    </row>
    <row r="3107" spans="1:17" x14ac:dyDescent="0.2">
      <c r="A3107" s="9" t="str">
        <f t="shared" si="1265"/>
        <v>Uganda</v>
      </c>
      <c r="H3107" s="4">
        <v>0.73315070000000004</v>
      </c>
      <c r="N3107" s="4"/>
      <c r="Q3107" s="15">
        <f t="shared" ca="1" si="1266"/>
        <v>1039.1080447997811</v>
      </c>
    </row>
    <row r="3108" spans="1:17" x14ac:dyDescent="0.2">
      <c r="A3108" s="9" t="str">
        <f t="shared" si="1265"/>
        <v>Ukraine</v>
      </c>
      <c r="H3108" s="4">
        <v>0.51872149999999995</v>
      </c>
      <c r="N3108" s="4"/>
      <c r="Q3108" s="15">
        <f t="shared" ca="1" si="1266"/>
        <v>256.59497960591472</v>
      </c>
    </row>
    <row r="3109" spans="1:17" x14ac:dyDescent="0.2">
      <c r="A3109" s="9" t="str">
        <f t="shared" si="1265"/>
        <v>United Arab Emirates</v>
      </c>
      <c r="H3109" s="4">
        <v>0.54246570000000005</v>
      </c>
      <c r="N3109" s="4"/>
      <c r="Q3109" s="15">
        <f t="shared" ca="1" si="1266"/>
        <v>54.8534153490656</v>
      </c>
    </row>
    <row r="3110" spans="1:17" x14ac:dyDescent="0.2">
      <c r="A3110" s="9" t="str">
        <f t="shared" si="1265"/>
        <v>United Kingdom of Great Britain and Northern Ireland</v>
      </c>
      <c r="H3110" s="4">
        <v>0.3960149</v>
      </c>
      <c r="N3110" s="4"/>
      <c r="Q3110" s="15">
        <f t="shared" ca="1" si="1266"/>
        <v>324.86189003472214</v>
      </c>
    </row>
    <row r="3111" spans="1:17" x14ac:dyDescent="0.2">
      <c r="A3111" s="9" t="str">
        <f t="shared" si="1265"/>
        <v>United Republic of Tanzania</v>
      </c>
      <c r="H3111" s="4">
        <v>0.31232880000000002</v>
      </c>
      <c r="N3111" s="4"/>
      <c r="Q3111" s="15">
        <f t="shared" ca="1" si="1266"/>
        <v>539.93539749449792</v>
      </c>
    </row>
    <row r="3112" spans="1:17" x14ac:dyDescent="0.2">
      <c r="A3112" s="9" t="str">
        <f t="shared" si="1265"/>
        <v>United States Virgin Islands</v>
      </c>
      <c r="H3112" s="4">
        <v>0.4952686</v>
      </c>
      <c r="N3112" s="4"/>
      <c r="Q3112" s="15">
        <f t="shared" ca="1" si="1266"/>
        <v>0.69881852586063109</v>
      </c>
    </row>
    <row r="3113" spans="1:17" x14ac:dyDescent="0.2">
      <c r="A3113" s="9" t="str">
        <f t="shared" si="1265"/>
        <v>United States of America</v>
      </c>
      <c r="H3113" s="4">
        <v>0.37479449999999997</v>
      </c>
      <c r="N3113" s="4"/>
      <c r="Q3113" s="15">
        <f t="shared" ca="1" si="1266"/>
        <v>1515.4077598502929</v>
      </c>
    </row>
    <row r="3114" spans="1:17" x14ac:dyDescent="0.2">
      <c r="A3114" s="9" t="str">
        <f t="shared" si="1265"/>
        <v>Uruguay</v>
      </c>
      <c r="H3114" s="4">
        <v>0.49132419999999999</v>
      </c>
      <c r="N3114" s="4"/>
      <c r="Q3114" s="15">
        <f t="shared" ca="1" si="1266"/>
        <v>23.268250433998716</v>
      </c>
    </row>
    <row r="3115" spans="1:17" x14ac:dyDescent="0.2">
      <c r="A3115" s="9" t="str">
        <f t="shared" si="1265"/>
        <v>Uzbekistan</v>
      </c>
      <c r="H3115" s="4">
        <v>0.35616439999999999</v>
      </c>
      <c r="N3115" s="4"/>
      <c r="Q3115" s="15">
        <f t="shared" ca="1" si="1266"/>
        <v>228.78199485396576</v>
      </c>
    </row>
    <row r="3116" spans="1:17" x14ac:dyDescent="0.2">
      <c r="A3116" s="9" t="str">
        <f t="shared" si="1265"/>
        <v>Vanuatu</v>
      </c>
      <c r="H3116" s="4">
        <v>0.1019178</v>
      </c>
      <c r="N3116" s="4"/>
      <c r="Q3116" s="15">
        <f t="shared" ca="1" si="1266"/>
        <v>0.79339078633516769</v>
      </c>
    </row>
    <row r="3117" spans="1:17" x14ac:dyDescent="0.2">
      <c r="A3117" s="9" t="str">
        <f t="shared" si="1265"/>
        <v>Venezuela (Bolivarian Republic of)</v>
      </c>
      <c r="H3117" s="4">
        <v>0.59671240000000003</v>
      </c>
      <c r="N3117" s="4"/>
      <c r="Q3117" s="15">
        <f t="shared" ca="1" si="1266"/>
        <v>336.32414937043376</v>
      </c>
    </row>
    <row r="3118" spans="1:17" x14ac:dyDescent="0.2">
      <c r="A3118" s="9" t="str">
        <f t="shared" si="1265"/>
        <v>Viet Nam</v>
      </c>
      <c r="H3118" s="4">
        <v>0.2445205</v>
      </c>
      <c r="N3118" s="4"/>
      <c r="Q3118" s="15">
        <f t="shared" ca="1" si="1266"/>
        <v>364.87988089627947</v>
      </c>
    </row>
    <row r="3119" spans="1:17" x14ac:dyDescent="0.2">
      <c r="A3119" s="9" t="str">
        <f t="shared" si="1265"/>
        <v>Wallis and Futuna Islands</v>
      </c>
      <c r="H3119" s="4">
        <v>8.6947200000000002E-2</v>
      </c>
      <c r="N3119" s="4"/>
      <c r="Q3119" s="15">
        <f t="shared" ca="1" si="1266"/>
        <v>3.4778879972045922E-2</v>
      </c>
    </row>
    <row r="3120" spans="1:17" x14ac:dyDescent="0.2">
      <c r="A3120" s="9" t="str">
        <f t="shared" si="1265"/>
        <v>Yemen</v>
      </c>
      <c r="H3120" s="4">
        <v>0.43652970000000002</v>
      </c>
      <c r="N3120" s="4"/>
      <c r="Q3120" s="15">
        <f t="shared" ca="1" si="1266"/>
        <v>341.7912407895181</v>
      </c>
    </row>
    <row r="3121" spans="1:58" x14ac:dyDescent="0.2">
      <c r="A3121" s="9" t="str">
        <f t="shared" si="1265"/>
        <v>Zambia</v>
      </c>
      <c r="H3121" s="4">
        <v>0.32727270000000003</v>
      </c>
      <c r="N3121" s="4"/>
      <c r="Q3121" s="15">
        <f t="shared" ca="1" si="1266"/>
        <v>179.31809094268513</v>
      </c>
    </row>
    <row r="3122" spans="1:58" x14ac:dyDescent="0.2">
      <c r="A3122" s="9" t="str">
        <f t="shared" si="1265"/>
        <v>Zimbabwe</v>
      </c>
      <c r="H3122" s="4">
        <v>0.49912830000000002</v>
      </c>
      <c r="N3122" s="4"/>
      <c r="Q3122" s="15">
        <f t="shared" ca="1" si="1266"/>
        <v>223.14545043976076</v>
      </c>
    </row>
    <row r="3123" spans="1:58" x14ac:dyDescent="0.2">
      <c r="A3123" s="1" t="s">
        <v>260</v>
      </c>
    </row>
    <row r="3124" spans="1:58" x14ac:dyDescent="0.2">
      <c r="A3124" t="s">
        <v>322</v>
      </c>
      <c r="H3124" s="26">
        <f ca="1">SUM(H3126:H3352)</f>
        <v>132544.44243244661</v>
      </c>
    </row>
    <row r="3125" spans="1:58" x14ac:dyDescent="0.2">
      <c r="C3125" s="9">
        <f>A52</f>
        <v>2015</v>
      </c>
      <c r="D3125" s="37">
        <f>C3125+1</f>
        <v>2016</v>
      </c>
      <c r="E3125" s="37">
        <f t="shared" ref="E3125:BE3125" si="1267">D3125+1</f>
        <v>2017</v>
      </c>
      <c r="F3125" s="37">
        <f t="shared" si="1267"/>
        <v>2018</v>
      </c>
      <c r="G3125" s="37">
        <f t="shared" si="1267"/>
        <v>2019</v>
      </c>
      <c r="H3125" s="37">
        <f t="shared" si="1267"/>
        <v>2020</v>
      </c>
      <c r="I3125" s="37">
        <f t="shared" si="1267"/>
        <v>2021</v>
      </c>
      <c r="J3125" s="37">
        <f t="shared" si="1267"/>
        <v>2022</v>
      </c>
      <c r="K3125" s="37">
        <f t="shared" si="1267"/>
        <v>2023</v>
      </c>
      <c r="L3125" s="37">
        <f t="shared" si="1267"/>
        <v>2024</v>
      </c>
      <c r="M3125" s="37">
        <f t="shared" si="1267"/>
        <v>2025</v>
      </c>
      <c r="N3125" s="37">
        <f t="shared" si="1267"/>
        <v>2026</v>
      </c>
      <c r="O3125" s="37">
        <f t="shared" si="1267"/>
        <v>2027</v>
      </c>
      <c r="P3125" s="37">
        <f t="shared" si="1267"/>
        <v>2028</v>
      </c>
      <c r="Q3125" s="37">
        <f t="shared" si="1267"/>
        <v>2029</v>
      </c>
      <c r="R3125" s="37">
        <f t="shared" si="1267"/>
        <v>2030</v>
      </c>
      <c r="S3125" s="37">
        <f t="shared" si="1267"/>
        <v>2031</v>
      </c>
      <c r="T3125" s="37">
        <f t="shared" si="1267"/>
        <v>2032</v>
      </c>
      <c r="U3125" s="37">
        <f t="shared" si="1267"/>
        <v>2033</v>
      </c>
      <c r="V3125" s="37">
        <f t="shared" si="1267"/>
        <v>2034</v>
      </c>
      <c r="W3125" s="37">
        <f t="shared" si="1267"/>
        <v>2035</v>
      </c>
      <c r="X3125" s="37">
        <f t="shared" si="1267"/>
        <v>2036</v>
      </c>
      <c r="Y3125" s="37">
        <f t="shared" si="1267"/>
        <v>2037</v>
      </c>
      <c r="Z3125" s="37">
        <f t="shared" si="1267"/>
        <v>2038</v>
      </c>
      <c r="AA3125" s="37">
        <f t="shared" si="1267"/>
        <v>2039</v>
      </c>
      <c r="AB3125" s="37">
        <f t="shared" si="1267"/>
        <v>2040</v>
      </c>
      <c r="AC3125" s="37">
        <f t="shared" si="1267"/>
        <v>2041</v>
      </c>
      <c r="AD3125" s="37">
        <f t="shared" si="1267"/>
        <v>2042</v>
      </c>
      <c r="AE3125" s="37">
        <f t="shared" si="1267"/>
        <v>2043</v>
      </c>
      <c r="AF3125" s="37">
        <f t="shared" si="1267"/>
        <v>2044</v>
      </c>
      <c r="AG3125" s="37">
        <f t="shared" si="1267"/>
        <v>2045</v>
      </c>
      <c r="AH3125" s="37">
        <f t="shared" si="1267"/>
        <v>2046</v>
      </c>
      <c r="AI3125" s="37">
        <f t="shared" si="1267"/>
        <v>2047</v>
      </c>
      <c r="AJ3125" s="37">
        <f t="shared" si="1267"/>
        <v>2048</v>
      </c>
      <c r="AK3125" s="37">
        <f t="shared" si="1267"/>
        <v>2049</v>
      </c>
      <c r="AL3125" s="37">
        <f t="shared" si="1267"/>
        <v>2050</v>
      </c>
      <c r="AM3125" s="37">
        <f t="shared" si="1267"/>
        <v>2051</v>
      </c>
      <c r="AN3125" s="37">
        <f t="shared" si="1267"/>
        <v>2052</v>
      </c>
      <c r="AO3125" s="37">
        <f t="shared" si="1267"/>
        <v>2053</v>
      </c>
      <c r="AP3125" s="37">
        <f t="shared" si="1267"/>
        <v>2054</v>
      </c>
      <c r="AQ3125" s="37">
        <f t="shared" si="1267"/>
        <v>2055</v>
      </c>
      <c r="AR3125" s="37">
        <f t="shared" si="1267"/>
        <v>2056</v>
      </c>
      <c r="AS3125" s="37">
        <f t="shared" si="1267"/>
        <v>2057</v>
      </c>
      <c r="AT3125" s="37">
        <f t="shared" si="1267"/>
        <v>2058</v>
      </c>
      <c r="AU3125" s="37">
        <f>AT3125+1</f>
        <v>2059</v>
      </c>
      <c r="AV3125" s="37">
        <f t="shared" si="1267"/>
        <v>2060</v>
      </c>
      <c r="AW3125" s="37">
        <f t="shared" si="1267"/>
        <v>2061</v>
      </c>
      <c r="AX3125" s="37">
        <f t="shared" si="1267"/>
        <v>2062</v>
      </c>
      <c r="AY3125" s="37">
        <f t="shared" si="1267"/>
        <v>2063</v>
      </c>
      <c r="AZ3125" s="37">
        <f t="shared" si="1267"/>
        <v>2064</v>
      </c>
      <c r="BA3125" s="37">
        <f>AZ3125+1</f>
        <v>2065</v>
      </c>
      <c r="BB3125" s="37">
        <f t="shared" si="1267"/>
        <v>2066</v>
      </c>
      <c r="BC3125" s="37">
        <f>BB3125+1</f>
        <v>2067</v>
      </c>
      <c r="BD3125" s="37">
        <f t="shared" si="1267"/>
        <v>2068</v>
      </c>
      <c r="BE3125" s="37">
        <f t="shared" si="1267"/>
        <v>2069</v>
      </c>
      <c r="BF3125" s="37">
        <f>BE3125+1</f>
        <v>2070</v>
      </c>
    </row>
    <row r="3126" spans="1:58" x14ac:dyDescent="0.2">
      <c r="A3126" s="9" t="str">
        <f t="shared" ref="A3126:A3189" si="1268">A146</f>
        <v>Afghanistan</v>
      </c>
      <c r="C3126" s="34">
        <f t="shared" ref="C3126:AH3126" ca="1" si="1269">MAX(0.1,($AM378+$AN378*C$3125+$AO378*C$3125^2+$AQ378+$AR378*C$3125+$AS378*C$3125^2)/5)</f>
        <v>1042.8658761699219</v>
      </c>
      <c r="D3126" s="34">
        <f t="shared" ca="1" si="1269"/>
        <v>1052.1743044704199</v>
      </c>
      <c r="E3126" s="34">
        <f t="shared" ca="1" si="1269"/>
        <v>1061.1201673128176</v>
      </c>
      <c r="F3126" s="34">
        <f t="shared" ca="1" si="1269"/>
        <v>1069.7034646972547</v>
      </c>
      <c r="G3126" s="34">
        <f t="shared" ca="1" si="1269"/>
        <v>1077.9241966235918</v>
      </c>
      <c r="H3126" s="34">
        <f t="shared" ca="1" si="1269"/>
        <v>1085.7823630919215</v>
      </c>
      <c r="I3126" s="34">
        <f t="shared" ca="1" si="1269"/>
        <v>1093.2779641021975</v>
      </c>
      <c r="J3126" s="34">
        <f t="shared" ca="1" si="1269"/>
        <v>1100.4109996544662</v>
      </c>
      <c r="K3126" s="34">
        <f t="shared" ca="1" si="1269"/>
        <v>1107.1814697486348</v>
      </c>
      <c r="L3126" s="34">
        <f t="shared" ca="1" si="1269"/>
        <v>1113.5893743848428</v>
      </c>
      <c r="M3126" s="34">
        <f t="shared" ca="1" si="1269"/>
        <v>1119.6347135629505</v>
      </c>
      <c r="N3126" s="34">
        <f t="shared" ca="1" si="1269"/>
        <v>1125.3174872830975</v>
      </c>
      <c r="O3126" s="34">
        <f t="shared" ca="1" si="1269"/>
        <v>1130.6376955451444</v>
      </c>
      <c r="P3126" s="34">
        <f t="shared" ca="1" si="1269"/>
        <v>1135.595338349184</v>
      </c>
      <c r="Q3126" s="34">
        <f t="shared" ca="1" si="1269"/>
        <v>1140.19041569517</v>
      </c>
      <c r="R3126" s="34">
        <f t="shared" ca="1" si="1269"/>
        <v>1144.4229275831487</v>
      </c>
      <c r="S3126" s="34">
        <f t="shared" ca="1" si="1269"/>
        <v>1148.2928740130271</v>
      </c>
      <c r="T3126" s="34">
        <f t="shared" ca="1" si="1269"/>
        <v>1151.800254984945</v>
      </c>
      <c r="U3126" s="34">
        <f t="shared" ca="1" si="1269"/>
        <v>1154.9450704987626</v>
      </c>
      <c r="V3126" s="34">
        <f t="shared" ca="1" si="1269"/>
        <v>1157.7273205546196</v>
      </c>
      <c r="W3126" s="34">
        <f t="shared" ca="1" si="1269"/>
        <v>1160.1470051523763</v>
      </c>
      <c r="X3126" s="34">
        <f t="shared" ca="1" si="1269"/>
        <v>1162.2041242921259</v>
      </c>
      <c r="Y3126" s="34">
        <f t="shared" ca="1" si="1269"/>
        <v>1163.8986779738218</v>
      </c>
      <c r="Z3126" s="34">
        <f t="shared" ca="1" si="1269"/>
        <v>1165.2306661975103</v>
      </c>
      <c r="AA3126" s="34">
        <f t="shared" ca="1" si="1269"/>
        <v>1166.2000889630988</v>
      </c>
      <c r="AB3126" s="34">
        <f t="shared" ca="1" si="1269"/>
        <v>1166.8069462707267</v>
      </c>
      <c r="AC3126" s="34">
        <f t="shared" ca="1" si="1269"/>
        <v>1167.0512381202541</v>
      </c>
      <c r="AD3126" s="34">
        <f t="shared" ca="1" si="1269"/>
        <v>1166.932964511821</v>
      </c>
      <c r="AE3126" s="34">
        <f t="shared" ca="1" si="1269"/>
        <v>1166.4521254452877</v>
      </c>
      <c r="AF3126" s="34">
        <f t="shared" ca="1" si="1269"/>
        <v>1165.6087209207471</v>
      </c>
      <c r="AG3126" s="34">
        <f t="shared" ca="1" si="1269"/>
        <v>1164.4027509381528</v>
      </c>
      <c r="AH3126" s="34">
        <f t="shared" ca="1" si="1269"/>
        <v>1162.8342154975514</v>
      </c>
      <c r="AI3126" s="34">
        <f t="shared" ref="AI3126:BF3126" ca="1" si="1270">MAX(0.1,($AM378+$AN378*AI$3125+$AO378*AI$3125^2+$AQ378+$AR378*AI$3125+$AS378*AI$3125^2)/5)</f>
        <v>1160.9031145988497</v>
      </c>
      <c r="AJ3126" s="34">
        <f t="shared" ca="1" si="1270"/>
        <v>1158.6094482421875</v>
      </c>
      <c r="AK3126" s="34">
        <f t="shared" ca="1" si="1270"/>
        <v>1155.9532164274249</v>
      </c>
      <c r="AL3126" s="34">
        <f t="shared" ca="1" si="1270"/>
        <v>1152.9344191547018</v>
      </c>
      <c r="AM3126" s="34">
        <f t="shared" ca="1" si="1270"/>
        <v>1149.5530564238784</v>
      </c>
      <c r="AN3126" s="34">
        <f t="shared" ca="1" si="1270"/>
        <v>1145.8091282350476</v>
      </c>
      <c r="AO3126" s="34">
        <f t="shared" ca="1" si="1270"/>
        <v>1141.7026345881634</v>
      </c>
      <c r="AP3126" s="34">
        <f t="shared" ca="1" si="1270"/>
        <v>1137.2335754832718</v>
      </c>
      <c r="AQ3126" s="34">
        <f t="shared" ca="1" si="1270"/>
        <v>1132.4019509202801</v>
      </c>
      <c r="AR3126" s="34">
        <f t="shared" ca="1" si="1270"/>
        <v>1127.2077608993277</v>
      </c>
      <c r="AS3126" s="34">
        <f t="shared" ca="1" si="1270"/>
        <v>1121.6510054202749</v>
      </c>
      <c r="AT3126" s="34">
        <f t="shared" ca="1" si="1270"/>
        <v>1115.7316844832617</v>
      </c>
      <c r="AU3126" s="34">
        <f t="shared" ca="1" si="1270"/>
        <v>1109.4497980881483</v>
      </c>
      <c r="AV3126" s="34">
        <f t="shared" ca="1" si="1270"/>
        <v>1102.8053462350276</v>
      </c>
      <c r="AW3126" s="34">
        <f t="shared" ca="1" si="1270"/>
        <v>1095.7983289238532</v>
      </c>
      <c r="AX3126" s="34">
        <f t="shared" ca="1" si="1270"/>
        <v>1088.4287461546714</v>
      </c>
      <c r="AY3126" s="34">
        <f t="shared" ca="1" si="1270"/>
        <v>1080.6965979273896</v>
      </c>
      <c r="AZ3126" s="34">
        <f t="shared" ca="1" si="1270"/>
        <v>1072.6018842421472</v>
      </c>
      <c r="BA3126" s="34">
        <f t="shared" ca="1" si="1270"/>
        <v>1064.1446050988045</v>
      </c>
      <c r="BB3126" s="34">
        <f t="shared" ca="1" si="1270"/>
        <v>1055.3247604975011</v>
      </c>
      <c r="BC3126" s="34">
        <f t="shared" ca="1" si="1270"/>
        <v>1046.1423504380975</v>
      </c>
      <c r="BD3126" s="34">
        <f t="shared" ca="1" si="1270"/>
        <v>1036.5973749206867</v>
      </c>
      <c r="BE3126" s="34">
        <f t="shared" ca="1" si="1270"/>
        <v>1026.6898339452223</v>
      </c>
      <c r="BF3126" s="34">
        <f t="shared" ca="1" si="1270"/>
        <v>1016.4197275117506</v>
      </c>
    </row>
    <row r="3127" spans="1:58" x14ac:dyDescent="0.2">
      <c r="A3127" s="9" t="str">
        <f t="shared" si="1268"/>
        <v>Albania</v>
      </c>
      <c r="C3127" s="34">
        <f t="shared" ref="C3127:AH3127" ca="1" si="1271">MAX(0.1,($AM379+$AN379*C$3125+$AO379*C$3125^2+$AQ379+$AR379*C$3125+$AS379*C$3125^2)/5)</f>
        <v>35.514283392672951</v>
      </c>
      <c r="D3127" s="34">
        <f t="shared" ca="1" si="1271"/>
        <v>34.996856809966268</v>
      </c>
      <c r="E3127" s="34">
        <f t="shared" ca="1" si="1271"/>
        <v>34.483857799998077</v>
      </c>
      <c r="F3127" s="34">
        <f t="shared" ca="1" si="1271"/>
        <v>33.975286362768387</v>
      </c>
      <c r="G3127" s="34">
        <f t="shared" ca="1" si="1271"/>
        <v>33.471142498275732</v>
      </c>
      <c r="H3127" s="34">
        <f t="shared" ca="1" si="1271"/>
        <v>32.971426206521571</v>
      </c>
      <c r="I3127" s="34">
        <f t="shared" ca="1" si="1271"/>
        <v>32.476137487505909</v>
      </c>
      <c r="J3127" s="34">
        <f t="shared" ca="1" si="1271"/>
        <v>31.985276341228747</v>
      </c>
      <c r="K3127" s="34">
        <f t="shared" ca="1" si="1271"/>
        <v>31.498842767688622</v>
      </c>
      <c r="L3127" s="34">
        <f t="shared" ca="1" si="1271"/>
        <v>31.016836766886989</v>
      </c>
      <c r="M3127" s="34">
        <f t="shared" ca="1" si="1271"/>
        <v>30.539258338823856</v>
      </c>
      <c r="N3127" s="34">
        <f t="shared" ca="1" si="1271"/>
        <v>30.066107483499216</v>
      </c>
      <c r="O3127" s="34">
        <f t="shared" ca="1" si="1271"/>
        <v>29.59738420091162</v>
      </c>
      <c r="P3127" s="34">
        <f t="shared" ca="1" si="1271"/>
        <v>29.133088491062516</v>
      </c>
      <c r="Q3127" s="34">
        <f t="shared" ca="1" si="1271"/>
        <v>28.673220353951912</v>
      </c>
      <c r="R3127" s="34">
        <f t="shared" ca="1" si="1271"/>
        <v>28.217779789579801</v>
      </c>
      <c r="S3127" s="34">
        <f t="shared" ca="1" si="1271"/>
        <v>27.766766797944729</v>
      </c>
      <c r="T3127" s="34">
        <f t="shared" ca="1" si="1271"/>
        <v>27.320181379048154</v>
      </c>
      <c r="U3127" s="34">
        <f t="shared" ca="1" si="1271"/>
        <v>26.878023532890076</v>
      </c>
      <c r="V3127" s="34">
        <f t="shared" ca="1" si="1271"/>
        <v>26.44029325947049</v>
      </c>
      <c r="W3127" s="34">
        <f t="shared" ca="1" si="1271"/>
        <v>26.006990558787948</v>
      </c>
      <c r="X3127" s="34">
        <f t="shared" ca="1" si="1271"/>
        <v>25.578115430843901</v>
      </c>
      <c r="Y3127" s="34">
        <f t="shared" ca="1" si="1271"/>
        <v>25.153667875638348</v>
      </c>
      <c r="Z3127" s="34">
        <f t="shared" ca="1" si="1271"/>
        <v>24.733647893171291</v>
      </c>
      <c r="AA3127" s="34">
        <f t="shared" ca="1" si="1271"/>
        <v>24.318055483441277</v>
      </c>
      <c r="AB3127" s="34">
        <f t="shared" ca="1" si="1271"/>
        <v>23.906890646449757</v>
      </c>
      <c r="AC3127" s="34">
        <f t="shared" ca="1" si="1271"/>
        <v>23.500153382196732</v>
      </c>
      <c r="AD3127" s="34">
        <f t="shared" ca="1" si="1271"/>
        <v>23.097843690682204</v>
      </c>
      <c r="AE3127" s="34">
        <f t="shared" ca="1" si="1271"/>
        <v>22.699961571904716</v>
      </c>
      <c r="AF3127" s="34">
        <f t="shared" ca="1" si="1271"/>
        <v>22.30650702586572</v>
      </c>
      <c r="AG3127" s="34">
        <f t="shared" ca="1" si="1271"/>
        <v>21.917480052565224</v>
      </c>
      <c r="AH3127" s="34">
        <f t="shared" ca="1" si="1271"/>
        <v>21.532880652003222</v>
      </c>
      <c r="AI3127" s="34">
        <f t="shared" ref="AI3127:BF3127" ca="1" si="1272">MAX(0.1,($AM379+$AN379*AI$3125+$AO379*AI$3125^2+$AQ379+$AR379*AI$3125+$AS379*AI$3125^2)/5)</f>
        <v>21.152708824178262</v>
      </c>
      <c r="AJ3127" s="34">
        <f t="shared" ca="1" si="1272"/>
        <v>20.776964569091795</v>
      </c>
      <c r="AK3127" s="34">
        <f t="shared" ca="1" si="1272"/>
        <v>20.405647886743829</v>
      </c>
      <c r="AL3127" s="34">
        <f t="shared" ca="1" si="1272"/>
        <v>20.038758777134355</v>
      </c>
      <c r="AM3127" s="34">
        <f t="shared" ca="1" si="1272"/>
        <v>19.676297240261921</v>
      </c>
      <c r="AN3127" s="34">
        <f t="shared" ca="1" si="1272"/>
        <v>19.318263276127983</v>
      </c>
      <c r="AO3127" s="34">
        <f t="shared" ca="1" si="1272"/>
        <v>18.964656884732541</v>
      </c>
      <c r="AP3127" s="34">
        <f t="shared" ca="1" si="1272"/>
        <v>18.615478066075593</v>
      </c>
      <c r="AQ3127" s="34">
        <f t="shared" ca="1" si="1272"/>
        <v>18.270726820155687</v>
      </c>
      <c r="AR3127" s="34">
        <f t="shared" ca="1" si="1272"/>
        <v>17.930403146974278</v>
      </c>
      <c r="AS3127" s="34">
        <f t="shared" ca="1" si="1272"/>
        <v>17.594507046531362</v>
      </c>
      <c r="AT3127" s="34">
        <f t="shared" ca="1" si="1272"/>
        <v>17.263038518826942</v>
      </c>
      <c r="AU3127" s="34">
        <f t="shared" ca="1" si="1272"/>
        <v>16.935997563859566</v>
      </c>
      <c r="AV3127" s="34">
        <f t="shared" ca="1" si="1272"/>
        <v>16.613384181630682</v>
      </c>
      <c r="AW3127" s="34">
        <f t="shared" ca="1" si="1272"/>
        <v>16.295198372140295</v>
      </c>
      <c r="AX3127" s="34">
        <f t="shared" ca="1" si="1272"/>
        <v>15.981440135388402</v>
      </c>
      <c r="AY3127" s="34">
        <f t="shared" ca="1" si="1272"/>
        <v>15.672109471373551</v>
      </c>
      <c r="AZ3127" s="34">
        <f t="shared" ca="1" si="1272"/>
        <v>15.367206380097196</v>
      </c>
      <c r="BA3127" s="34">
        <f t="shared" ca="1" si="1272"/>
        <v>15.066730861559336</v>
      </c>
      <c r="BB3127" s="34">
        <f t="shared" ca="1" si="1272"/>
        <v>14.770682915759972</v>
      </c>
      <c r="BC3127" s="34">
        <f t="shared" ca="1" si="1272"/>
        <v>14.479062542697648</v>
      </c>
      <c r="BD3127" s="34">
        <f t="shared" ca="1" si="1272"/>
        <v>14.19186974237382</v>
      </c>
      <c r="BE3127" s="34">
        <f t="shared" ca="1" si="1272"/>
        <v>13.909104514788487</v>
      </c>
      <c r="BF3127" s="34">
        <f t="shared" ca="1" si="1272"/>
        <v>13.63076685994165</v>
      </c>
    </row>
    <row r="3128" spans="1:58" x14ac:dyDescent="0.2">
      <c r="A3128" s="9" t="str">
        <f t="shared" si="1268"/>
        <v>Algeria</v>
      </c>
      <c r="C3128" s="34">
        <f t="shared" ref="C3128:AH3128" ca="1" si="1273">MAX(0.1,($AM380+$AN380*C$3125+$AO380*C$3125^2+$AQ380+$AR380*C$3125+$AS380*C$3125^2)/5)</f>
        <v>884.49443124266111</v>
      </c>
      <c r="D3128" s="34">
        <f t="shared" ca="1" si="1273"/>
        <v>885.18324655890467</v>
      </c>
      <c r="E3128" s="34">
        <f t="shared" ca="1" si="1273"/>
        <v>885.79886306928233</v>
      </c>
      <c r="F3128" s="34">
        <f t="shared" ca="1" si="1273"/>
        <v>886.34128077381752</v>
      </c>
      <c r="G3128" s="34">
        <f t="shared" ca="1" si="1273"/>
        <v>886.81049967248691</v>
      </c>
      <c r="H3128" s="34">
        <f t="shared" ca="1" si="1273"/>
        <v>887.20651976531371</v>
      </c>
      <c r="I3128" s="34">
        <f t="shared" ca="1" si="1273"/>
        <v>887.52934105227473</v>
      </c>
      <c r="J3128" s="34">
        <f t="shared" ca="1" si="1273"/>
        <v>887.77896353339315</v>
      </c>
      <c r="K3128" s="34">
        <f t="shared" ca="1" si="1273"/>
        <v>887.95538720864567</v>
      </c>
      <c r="L3128" s="34">
        <f t="shared" ca="1" si="1273"/>
        <v>888.05861207805572</v>
      </c>
      <c r="M3128" s="34">
        <f t="shared" ca="1" si="1273"/>
        <v>888.08863814159997</v>
      </c>
      <c r="N3128" s="34">
        <f t="shared" ca="1" si="1273"/>
        <v>888.04546539930163</v>
      </c>
      <c r="O3128" s="34">
        <f t="shared" ca="1" si="1273"/>
        <v>887.9290938511374</v>
      </c>
      <c r="P3128" s="34">
        <f t="shared" ca="1" si="1273"/>
        <v>887.73952349713068</v>
      </c>
      <c r="Q3128" s="34">
        <f t="shared" ca="1" si="1273"/>
        <v>887.47675433725817</v>
      </c>
      <c r="R3128" s="34">
        <f t="shared" ca="1" si="1273"/>
        <v>887.14078637154307</v>
      </c>
      <c r="S3128" s="34">
        <f t="shared" ca="1" si="1273"/>
        <v>886.73161959996219</v>
      </c>
      <c r="T3128" s="34">
        <f t="shared" ca="1" si="1273"/>
        <v>886.24925402253871</v>
      </c>
      <c r="U3128" s="34">
        <f t="shared" ca="1" si="1273"/>
        <v>885.69368963924933</v>
      </c>
      <c r="V3128" s="34">
        <f t="shared" ca="1" si="1273"/>
        <v>885.06492645011747</v>
      </c>
      <c r="W3128" s="34">
        <f t="shared" ca="1" si="1273"/>
        <v>884.36296445511982</v>
      </c>
      <c r="X3128" s="34">
        <f t="shared" ca="1" si="1273"/>
        <v>883.58780365427958</v>
      </c>
      <c r="Y3128" s="34">
        <f t="shared" ca="1" si="1273"/>
        <v>882.73944404757344</v>
      </c>
      <c r="Z3128" s="34">
        <f t="shared" ca="1" si="1273"/>
        <v>881.81788563502482</v>
      </c>
      <c r="AA3128" s="34">
        <f t="shared" ca="1" si="1273"/>
        <v>880.82312841661042</v>
      </c>
      <c r="AB3128" s="34">
        <f t="shared" ca="1" si="1273"/>
        <v>879.75517239235342</v>
      </c>
      <c r="AC3128" s="34">
        <f t="shared" ca="1" si="1273"/>
        <v>878.61401756223063</v>
      </c>
      <c r="AD3128" s="34">
        <f t="shared" ca="1" si="1273"/>
        <v>877.39966392626525</v>
      </c>
      <c r="AE3128" s="34">
        <f t="shared" ca="1" si="1273"/>
        <v>876.11211148443397</v>
      </c>
      <c r="AF3128" s="34">
        <f t="shared" ca="1" si="1273"/>
        <v>874.75136023676021</v>
      </c>
      <c r="AG3128" s="34">
        <f t="shared" ca="1" si="1273"/>
        <v>873.31741018322066</v>
      </c>
      <c r="AH3128" s="34">
        <f t="shared" ca="1" si="1273"/>
        <v>871.81026132383852</v>
      </c>
      <c r="AI3128" s="34">
        <f t="shared" ref="AI3128:BF3128" ca="1" si="1274">MAX(0.1,($AM380+$AN380*AI$3125+$AO380*AI$3125^2+$AQ380+$AR380*AI$3125+$AS380*AI$3125^2)/5)</f>
        <v>870.22991365859048</v>
      </c>
      <c r="AJ3128" s="34">
        <f t="shared" ca="1" si="1274"/>
        <v>868.57636718749995</v>
      </c>
      <c r="AK3128" s="34">
        <f t="shared" ca="1" si="1274"/>
        <v>866.84962191054365</v>
      </c>
      <c r="AL3128" s="34">
        <f t="shared" ca="1" si="1274"/>
        <v>865.04967782774474</v>
      </c>
      <c r="AM3128" s="34">
        <f t="shared" ca="1" si="1274"/>
        <v>863.17653493908006</v>
      </c>
      <c r="AN3128" s="34">
        <f t="shared" ca="1" si="1274"/>
        <v>861.23019324457277</v>
      </c>
      <c r="AO3128" s="34">
        <f t="shared" ca="1" si="1274"/>
        <v>859.21065274419959</v>
      </c>
      <c r="AP3128" s="34">
        <f t="shared" ca="1" si="1274"/>
        <v>857.11791343798393</v>
      </c>
      <c r="AQ3128" s="34">
        <f t="shared" ca="1" si="1274"/>
        <v>854.95197532590248</v>
      </c>
      <c r="AR3128" s="34">
        <f t="shared" ca="1" si="1274"/>
        <v>852.71283840797844</v>
      </c>
      <c r="AS3128" s="34">
        <f t="shared" ca="1" si="1274"/>
        <v>850.4005026841885</v>
      </c>
      <c r="AT3128" s="34">
        <f t="shared" ca="1" si="1274"/>
        <v>848.01496815455607</v>
      </c>
      <c r="AU3128" s="34">
        <f t="shared" ca="1" si="1274"/>
        <v>845.55623481905786</v>
      </c>
      <c r="AV3128" s="34">
        <f t="shared" ca="1" si="1274"/>
        <v>843.02430267771706</v>
      </c>
      <c r="AW3128" s="34">
        <f t="shared" ca="1" si="1274"/>
        <v>840.41917173051047</v>
      </c>
      <c r="AX3128" s="34">
        <f t="shared" ca="1" si="1274"/>
        <v>837.74084197746129</v>
      </c>
      <c r="AY3128" s="34">
        <f t="shared" ca="1" si="1274"/>
        <v>834.9893134185462</v>
      </c>
      <c r="AZ3128" s="34">
        <f t="shared" ca="1" si="1274"/>
        <v>832.16458605378864</v>
      </c>
      <c r="BA3128" s="34">
        <f t="shared" ca="1" si="1274"/>
        <v>829.26665988316529</v>
      </c>
      <c r="BB3128" s="34">
        <f t="shared" ca="1" si="1274"/>
        <v>826.29553490669934</v>
      </c>
      <c r="BC3128" s="34">
        <f t="shared" ca="1" si="1274"/>
        <v>823.2512111243675</v>
      </c>
      <c r="BD3128" s="34">
        <f t="shared" ca="1" si="1274"/>
        <v>820.13368853619318</v>
      </c>
      <c r="BE3128" s="34">
        <f t="shared" ca="1" si="1274"/>
        <v>816.94296714215307</v>
      </c>
      <c r="BF3128" s="34">
        <f t="shared" ca="1" si="1274"/>
        <v>813.67904694227036</v>
      </c>
    </row>
    <row r="3129" spans="1:58" x14ac:dyDescent="0.2">
      <c r="A3129" s="9" t="str">
        <f t="shared" si="1268"/>
        <v>American Samoa</v>
      </c>
      <c r="C3129" s="34">
        <f t="shared" ref="C3129:AH3129" ca="1" si="1275">MAX(0.1,($AM381+$AN381*C$3125+$AO381*C$3125^2+$AQ381+$AR381*C$3125+$AS381*C$3125^2)/5)</f>
        <v>1.1384615888700864</v>
      </c>
      <c r="D3129" s="34">
        <f t="shared" ca="1" si="1275"/>
        <v>1.1443916586926206</v>
      </c>
      <c r="E3129" s="34">
        <f t="shared" ca="1" si="1275"/>
        <v>1.1504336166339271</v>
      </c>
      <c r="F3129" s="34">
        <f t="shared" ca="1" si="1275"/>
        <v>1.1565874626939148</v>
      </c>
      <c r="G3129" s="34">
        <f t="shared" ca="1" si="1275"/>
        <v>1.1628531968726747</v>
      </c>
      <c r="H3129" s="34">
        <f t="shared" ca="1" si="1275"/>
        <v>1.169230819170116</v>
      </c>
      <c r="I3129" s="34">
        <f t="shared" ca="1" si="1275"/>
        <v>1.1757203295863292</v>
      </c>
      <c r="J3129" s="34">
        <f t="shared" ca="1" si="1275"/>
        <v>1.1823217281212237</v>
      </c>
      <c r="K3129" s="34">
        <f t="shared" ca="1" si="1275"/>
        <v>1.1890350147748905</v>
      </c>
      <c r="L3129" s="34">
        <f t="shared" ca="1" si="1275"/>
        <v>1.1958601895472385</v>
      </c>
      <c r="M3129" s="34">
        <f t="shared" ca="1" si="1275"/>
        <v>1.2027972524383586</v>
      </c>
      <c r="N3129" s="34">
        <f t="shared" ca="1" si="1275"/>
        <v>1.2098462034481599</v>
      </c>
      <c r="O3129" s="34">
        <f t="shared" ca="1" si="1275"/>
        <v>1.2170070425767334</v>
      </c>
      <c r="P3129" s="34">
        <f t="shared" ca="1" si="1275"/>
        <v>1.2242797698239882</v>
      </c>
      <c r="Q3129" s="34">
        <f t="shared" ca="1" si="1275"/>
        <v>1.2316643851900153</v>
      </c>
      <c r="R3129" s="34">
        <f t="shared" ca="1" si="1275"/>
        <v>1.2391608886747236</v>
      </c>
      <c r="S3129" s="34">
        <f t="shared" ca="1" si="1275"/>
        <v>1.246769280278204</v>
      </c>
      <c r="T3129" s="34">
        <f t="shared" ca="1" si="1275"/>
        <v>1.2544895600003656</v>
      </c>
      <c r="U3129" s="34">
        <f t="shared" ca="1" si="1275"/>
        <v>1.2623217278412995</v>
      </c>
      <c r="V3129" s="34">
        <f t="shared" ca="1" si="1275"/>
        <v>1.2702657838009146</v>
      </c>
      <c r="W3129" s="34">
        <f t="shared" ca="1" si="1275"/>
        <v>1.2783217278793018</v>
      </c>
      <c r="X3129" s="34">
        <f t="shared" ca="1" si="1275"/>
        <v>1.2864895600763702</v>
      </c>
      <c r="Y3129" s="34">
        <f t="shared" ca="1" si="1275"/>
        <v>1.2947692803922108</v>
      </c>
      <c r="Z3129" s="34">
        <f t="shared" ca="1" si="1275"/>
        <v>1.3031608888267328</v>
      </c>
      <c r="AA3129" s="34">
        <f t="shared" ca="1" si="1275"/>
        <v>1.3116643853800269</v>
      </c>
      <c r="AB3129" s="34">
        <f t="shared" ca="1" si="1275"/>
        <v>1.3202797700520024</v>
      </c>
      <c r="AC3129" s="34">
        <f t="shared" ca="1" si="1275"/>
        <v>1.3290070428427498</v>
      </c>
      <c r="AD3129" s="34">
        <f t="shared" ca="1" si="1275"/>
        <v>1.3378462037521786</v>
      </c>
      <c r="AE3129" s="34">
        <f t="shared" ca="1" si="1275"/>
        <v>1.3467972527803795</v>
      </c>
      <c r="AF3129" s="34">
        <f t="shared" ca="1" si="1275"/>
        <v>1.3558601899272618</v>
      </c>
      <c r="AG3129" s="34">
        <f t="shared" ca="1" si="1275"/>
        <v>1.365035015192916</v>
      </c>
      <c r="AH3129" s="34">
        <f t="shared" ca="1" si="1275"/>
        <v>1.3743217285772515</v>
      </c>
      <c r="AI3129" s="34">
        <f t="shared" ref="AI3129:BF3129" ca="1" si="1276">MAX(0.1,($AM381+$AN381*AI$3125+$AO381*AI$3125^2+$AQ381+$AR381*AI$3125+$AS381*AI$3125^2)/5)</f>
        <v>1.3837203300803593</v>
      </c>
      <c r="AJ3129" s="34">
        <f t="shared" ca="1" si="1276"/>
        <v>1.3932308197021483</v>
      </c>
      <c r="AK3129" s="34">
        <f t="shared" ca="1" si="1276"/>
        <v>1.4028531974427096</v>
      </c>
      <c r="AL3129" s="34">
        <f t="shared" ca="1" si="1276"/>
        <v>1.4125874633019522</v>
      </c>
      <c r="AM3129" s="34">
        <f t="shared" ca="1" si="1276"/>
        <v>1.4224336172799668</v>
      </c>
      <c r="AN3129" s="34">
        <f t="shared" ca="1" si="1276"/>
        <v>1.4323916593766626</v>
      </c>
      <c r="AO3129" s="34">
        <f t="shared" ca="1" si="1276"/>
        <v>1.4424615895921307</v>
      </c>
      <c r="AP3129" s="34">
        <f t="shared" ca="1" si="1276"/>
        <v>1.45264340792628</v>
      </c>
      <c r="AQ3129" s="34">
        <f t="shared" ca="1" si="1276"/>
        <v>1.4629371143792014</v>
      </c>
      <c r="AR3129" s="34">
        <f t="shared" ca="1" si="1276"/>
        <v>1.473342708950804</v>
      </c>
      <c r="AS3129" s="34">
        <f t="shared" ca="1" si="1276"/>
        <v>1.4838601916411789</v>
      </c>
      <c r="AT3129" s="34">
        <f t="shared" ca="1" si="1276"/>
        <v>1.494489562450235</v>
      </c>
      <c r="AU3129" s="34">
        <f t="shared" ca="1" si="1276"/>
        <v>1.5052308213780634</v>
      </c>
      <c r="AV3129" s="34">
        <f t="shared" ca="1" si="1276"/>
        <v>1.516083968424573</v>
      </c>
      <c r="AW3129" s="34">
        <f t="shared" ca="1" si="1276"/>
        <v>1.5270490035898547</v>
      </c>
      <c r="AX3129" s="34">
        <f t="shared" ca="1" si="1276"/>
        <v>1.5381259268738177</v>
      </c>
      <c r="AY3129" s="34">
        <f t="shared" ca="1" si="1276"/>
        <v>1.5493147382765529</v>
      </c>
      <c r="AZ3129" s="34">
        <f t="shared" ca="1" si="1276"/>
        <v>1.5606154377979693</v>
      </c>
      <c r="BA3129" s="34">
        <f t="shared" ca="1" si="1276"/>
        <v>1.5720280254381578</v>
      </c>
      <c r="BB3129" s="34">
        <f t="shared" ca="1" si="1276"/>
        <v>1.5835525011970275</v>
      </c>
      <c r="BC3129" s="34">
        <f t="shared" ca="1" si="1276"/>
        <v>1.5951888650746695</v>
      </c>
      <c r="BD3129" s="34">
        <f t="shared" ca="1" si="1276"/>
        <v>1.6069371170709927</v>
      </c>
      <c r="BE3129" s="34">
        <f t="shared" ca="1" si="1276"/>
        <v>1.6187972571860882</v>
      </c>
      <c r="BF3129" s="34">
        <f t="shared" ca="1" si="1276"/>
        <v>1.630769285419865</v>
      </c>
    </row>
    <row r="3130" spans="1:58" x14ac:dyDescent="0.2">
      <c r="A3130" s="9" t="str">
        <f t="shared" si="1268"/>
        <v>Andorra</v>
      </c>
      <c r="C3130" s="34">
        <f t="shared" ref="C3130:AH3130" ca="1" si="1277">MAX(0.1,($AM382+$AN382*C$3125+$AO382*C$3125^2+$AQ382+$AR382*C$3125+$AS382*C$3125^2)/5)</f>
        <v>1.5999999984880788</v>
      </c>
      <c r="D3130" s="34">
        <f t="shared" ca="1" si="1277"/>
        <v>1.599999998533167</v>
      </c>
      <c r="E3130" s="34">
        <f t="shared" ca="1" si="1277"/>
        <v>1.5999999985783007</v>
      </c>
      <c r="F3130" s="34">
        <f t="shared" ca="1" si="1277"/>
        <v>1.5999999986234799</v>
      </c>
      <c r="G3130" s="34">
        <f t="shared" ca="1" si="1277"/>
        <v>1.5999999986687043</v>
      </c>
      <c r="H3130" s="34">
        <f t="shared" ca="1" si="1277"/>
        <v>1.5999999987139746</v>
      </c>
      <c r="I3130" s="34">
        <f t="shared" ca="1" si="1277"/>
        <v>1.5999999987592901</v>
      </c>
      <c r="J3130" s="34">
        <f t="shared" ca="1" si="1277"/>
        <v>1.5999999988046512</v>
      </c>
      <c r="K3130" s="34">
        <f t="shared" ca="1" si="1277"/>
        <v>1.5999999988500577</v>
      </c>
      <c r="L3130" s="34">
        <f t="shared" ca="1" si="1277"/>
        <v>1.5999999988955096</v>
      </c>
      <c r="M3130" s="34">
        <f t="shared" ca="1" si="1277"/>
        <v>1.5999999989410072</v>
      </c>
      <c r="N3130" s="34">
        <f t="shared" ca="1" si="1277"/>
        <v>1.5999999989865501</v>
      </c>
      <c r="O3130" s="34">
        <f t="shared" ca="1" si="1277"/>
        <v>1.5999999990321385</v>
      </c>
      <c r="P3130" s="34">
        <f t="shared" ca="1" si="1277"/>
        <v>1.5999999990777725</v>
      </c>
      <c r="Q3130" s="34">
        <f t="shared" ca="1" si="1277"/>
        <v>1.5999999991234517</v>
      </c>
      <c r="R3130" s="34">
        <f t="shared" ca="1" si="1277"/>
        <v>1.5999999991691767</v>
      </c>
      <c r="S3130" s="34">
        <f t="shared" ca="1" si="1277"/>
        <v>1.599999999214947</v>
      </c>
      <c r="T3130" s="34">
        <f t="shared" ca="1" si="1277"/>
        <v>1.5999999992607628</v>
      </c>
      <c r="U3130" s="34">
        <f t="shared" ca="1" si="1277"/>
        <v>1.5999999993066241</v>
      </c>
      <c r="V3130" s="34">
        <f t="shared" ca="1" si="1277"/>
        <v>1.5999999993525307</v>
      </c>
      <c r="W3130" s="34">
        <f t="shared" ca="1" si="1277"/>
        <v>1.599999999398483</v>
      </c>
      <c r="X3130" s="34">
        <f t="shared" ca="1" si="1277"/>
        <v>1.5999999994444807</v>
      </c>
      <c r="Y3130" s="34">
        <f t="shared" ca="1" si="1277"/>
        <v>1.5999999994905238</v>
      </c>
      <c r="Z3130" s="34">
        <f t="shared" ca="1" si="1277"/>
        <v>1.5999999995366125</v>
      </c>
      <c r="AA3130" s="34">
        <f t="shared" ca="1" si="1277"/>
        <v>1.5999999995827465</v>
      </c>
      <c r="AB3130" s="34">
        <f t="shared" ca="1" si="1277"/>
        <v>1.5999999996289263</v>
      </c>
      <c r="AC3130" s="34">
        <f t="shared" ca="1" si="1277"/>
        <v>1.5999999996751513</v>
      </c>
      <c r="AD3130" s="34">
        <f t="shared" ca="1" si="1277"/>
        <v>1.5999999997214218</v>
      </c>
      <c r="AE3130" s="34">
        <f t="shared" ca="1" si="1277"/>
        <v>1.5999999997677379</v>
      </c>
      <c r="AF3130" s="34">
        <f t="shared" ca="1" si="1277"/>
        <v>1.5999999998140992</v>
      </c>
      <c r="AG3130" s="34">
        <f t="shared" ca="1" si="1277"/>
        <v>1.5999999998605063</v>
      </c>
      <c r="AH3130" s="34">
        <f t="shared" ca="1" si="1277"/>
        <v>1.5999999999069587</v>
      </c>
      <c r="AI3130" s="34">
        <f t="shared" ref="AI3130:BF3130" ca="1" si="1278">MAX(0.1,($AM382+$AN382*AI$3125+$AO382*AI$3125^2+$AQ382+$AR382*AI$3125+$AS382*AI$3125^2)/5)</f>
        <v>1.5999999999534567</v>
      </c>
      <c r="AJ3130" s="34">
        <f t="shared" ca="1" si="1278"/>
        <v>1.6</v>
      </c>
      <c r="AK3130" s="34">
        <f t="shared" ca="1" si="1278"/>
        <v>1.6000000000465888</v>
      </c>
      <c r="AL3130" s="34">
        <f t="shared" ca="1" si="1278"/>
        <v>1.6000000000932233</v>
      </c>
      <c r="AM3130" s="34">
        <f t="shared" ca="1" si="1278"/>
        <v>1.6000000001399031</v>
      </c>
      <c r="AN3130" s="34">
        <f t="shared" ca="1" si="1278"/>
        <v>1.6000000001866284</v>
      </c>
      <c r="AO3130" s="34">
        <f t="shared" ca="1" si="1278"/>
        <v>1.6000000002333992</v>
      </c>
      <c r="AP3130" s="34">
        <f t="shared" ca="1" si="1278"/>
        <v>1.6000000002802153</v>
      </c>
      <c r="AQ3130" s="34">
        <f t="shared" ca="1" si="1278"/>
        <v>1.6000000003270771</v>
      </c>
      <c r="AR3130" s="34">
        <f t="shared" ca="1" si="1278"/>
        <v>1.6000000003739843</v>
      </c>
      <c r="AS3130" s="34">
        <f t="shared" ca="1" si="1278"/>
        <v>1.6000000004209369</v>
      </c>
      <c r="AT3130" s="34">
        <f t="shared" ca="1" si="1278"/>
        <v>1.6000000004679351</v>
      </c>
      <c r="AU3130" s="34">
        <f t="shared" ca="1" si="1278"/>
        <v>1.6000000005149786</v>
      </c>
      <c r="AV3130" s="34">
        <f t="shared" ca="1" si="1278"/>
        <v>1.6000000005620678</v>
      </c>
      <c r="AW3130" s="34">
        <f t="shared" ca="1" si="1278"/>
        <v>1.6000000006092023</v>
      </c>
      <c r="AX3130" s="34">
        <f t="shared" ca="1" si="1278"/>
        <v>1.6000000006563824</v>
      </c>
      <c r="AY3130" s="34">
        <f t="shared" ca="1" si="1278"/>
        <v>1.6000000007036079</v>
      </c>
      <c r="AZ3130" s="34">
        <f t="shared" ca="1" si="1278"/>
        <v>1.6000000007508788</v>
      </c>
      <c r="BA3130" s="34">
        <f t="shared" ca="1" si="1278"/>
        <v>1.6000000007981954</v>
      </c>
      <c r="BB3130" s="34">
        <f t="shared" ca="1" si="1278"/>
        <v>1.6000000008455573</v>
      </c>
      <c r="BC3130" s="34">
        <f t="shared" ca="1" si="1278"/>
        <v>1.6000000008929647</v>
      </c>
      <c r="BD3130" s="34">
        <f t="shared" ca="1" si="1278"/>
        <v>1.6000000009404176</v>
      </c>
      <c r="BE3130" s="34">
        <f t="shared" ca="1" si="1278"/>
        <v>1.6000000009879158</v>
      </c>
      <c r="BF3130" s="34">
        <f t="shared" ca="1" si="1278"/>
        <v>1.6000000010354598</v>
      </c>
    </row>
    <row r="3131" spans="1:58" x14ac:dyDescent="0.2">
      <c r="A3131" s="9" t="str">
        <f t="shared" si="1268"/>
        <v>Angola</v>
      </c>
      <c r="C3131" s="34">
        <f t="shared" ref="C3131:AH3131" ca="1" si="1279">MAX(0.1,($AM383+$AN383*C$3125+$AO383*C$3125^2+$AQ383+$AR383*C$3125+$AS383*C$3125^2)/5)</f>
        <v>878.46806235404222</v>
      </c>
      <c r="D3131" s="34">
        <f t="shared" ca="1" si="1279"/>
        <v>907.36532495617871</v>
      </c>
      <c r="E3131" s="34">
        <f t="shared" ca="1" si="1279"/>
        <v>936.37000015096271</v>
      </c>
      <c r="F3131" s="34">
        <f t="shared" ca="1" si="1279"/>
        <v>965.48208793841764</v>
      </c>
      <c r="G3131" s="34">
        <f t="shared" ca="1" si="1279"/>
        <v>994.70158831852018</v>
      </c>
      <c r="H3131" s="34">
        <f t="shared" ca="1" si="1279"/>
        <v>1024.0285012912937</v>
      </c>
      <c r="I3131" s="34">
        <f t="shared" ca="1" si="1279"/>
        <v>1053.4628268567146</v>
      </c>
      <c r="J3131" s="34">
        <f t="shared" ca="1" si="1279"/>
        <v>1083.0045650148065</v>
      </c>
      <c r="K3131" s="34">
        <f t="shared" ca="1" si="1279"/>
        <v>1112.6537157655462</v>
      </c>
      <c r="L3131" s="34">
        <f t="shared" ca="1" si="1279"/>
        <v>1142.4102791089565</v>
      </c>
      <c r="M3131" s="34">
        <f t="shared" ca="1" si="1279"/>
        <v>1172.2742550450143</v>
      </c>
      <c r="N3131" s="34">
        <f t="shared" ca="1" si="1279"/>
        <v>1202.2456435737433</v>
      </c>
      <c r="O3131" s="34">
        <f t="shared" ca="1" si="1279"/>
        <v>1232.3244446951198</v>
      </c>
      <c r="P3131" s="34">
        <f t="shared" ca="1" si="1279"/>
        <v>1262.510658409167</v>
      </c>
      <c r="Q3131" s="34">
        <f t="shared" ca="1" si="1279"/>
        <v>1292.804284715862</v>
      </c>
      <c r="R3131" s="34">
        <f t="shared" ca="1" si="1279"/>
        <v>1323.2053236152278</v>
      </c>
      <c r="S3131" s="34">
        <f t="shared" ca="1" si="1279"/>
        <v>1353.7137751072412</v>
      </c>
      <c r="T3131" s="34">
        <f t="shared" ca="1" si="1279"/>
        <v>1384.3296391919255</v>
      </c>
      <c r="U3131" s="34">
        <f t="shared" ca="1" si="1279"/>
        <v>1415.0529158692575</v>
      </c>
      <c r="V3131" s="34">
        <f t="shared" ca="1" si="1279"/>
        <v>1445.8836051392602</v>
      </c>
      <c r="W3131" s="34">
        <f t="shared" ca="1" si="1279"/>
        <v>1476.8217070019105</v>
      </c>
      <c r="X3131" s="34">
        <f t="shared" ca="1" si="1279"/>
        <v>1507.8672214572318</v>
      </c>
      <c r="Y3131" s="34">
        <f t="shared" ca="1" si="1279"/>
        <v>1539.0201485052007</v>
      </c>
      <c r="Z3131" s="34">
        <f t="shared" ca="1" si="1279"/>
        <v>1570.2804881458403</v>
      </c>
      <c r="AA3131" s="34">
        <f t="shared" ca="1" si="1279"/>
        <v>1601.6482403791276</v>
      </c>
      <c r="AB3131" s="34">
        <f t="shared" ca="1" si="1279"/>
        <v>1633.1234052050859</v>
      </c>
      <c r="AC3131" s="34">
        <f t="shared" ca="1" si="1279"/>
        <v>1664.7059826236916</v>
      </c>
      <c r="AD3131" s="34">
        <f t="shared" ca="1" si="1279"/>
        <v>1696.3959726349683</v>
      </c>
      <c r="AE3131" s="34">
        <f t="shared" ca="1" si="1279"/>
        <v>1728.1933752388927</v>
      </c>
      <c r="AF3131" s="34">
        <f t="shared" ca="1" si="1279"/>
        <v>1760.0981904354878</v>
      </c>
      <c r="AG3131" s="34">
        <f t="shared" ca="1" si="1279"/>
        <v>1792.1104182247304</v>
      </c>
      <c r="AH3131" s="34">
        <f t="shared" ca="1" si="1279"/>
        <v>1824.2300586066442</v>
      </c>
      <c r="AI3131" s="34">
        <f t="shared" ref="AI3131:BF3131" ca="1" si="1280">MAX(0.1,($AM383+$AN383*AI$3125+$AO383*AI$3125^2+$AQ383+$AR383*AI$3125+$AS383*AI$3125^2)/5)</f>
        <v>1856.4571115812055</v>
      </c>
      <c r="AJ3131" s="34">
        <f t="shared" ca="1" si="1280"/>
        <v>1888.7915771484375</v>
      </c>
      <c r="AK3131" s="34">
        <f t="shared" ca="1" si="1280"/>
        <v>1921.2334553083172</v>
      </c>
      <c r="AL3131" s="34">
        <f t="shared" ca="1" si="1280"/>
        <v>1953.7827460608678</v>
      </c>
      <c r="AM3131" s="34">
        <f t="shared" ca="1" si="1280"/>
        <v>1986.4394494060659</v>
      </c>
      <c r="AN3131" s="34">
        <f t="shared" ca="1" si="1280"/>
        <v>2019.203565343935</v>
      </c>
      <c r="AO3131" s="34">
        <f t="shared" ca="1" si="1280"/>
        <v>2052.0750938744518</v>
      </c>
      <c r="AP3131" s="34">
        <f t="shared" ca="1" si="1280"/>
        <v>2085.0540349976391</v>
      </c>
      <c r="AQ3131" s="34">
        <f t="shared" ca="1" si="1280"/>
        <v>2118.1403887134743</v>
      </c>
      <c r="AR3131" s="34">
        <f t="shared" ca="1" si="1280"/>
        <v>2151.3341550219802</v>
      </c>
      <c r="AS3131" s="34">
        <f t="shared" ca="1" si="1280"/>
        <v>2184.6353339231341</v>
      </c>
      <c r="AT3131" s="34">
        <f t="shared" ca="1" si="1280"/>
        <v>2218.0439254169587</v>
      </c>
      <c r="AU3131" s="34">
        <f t="shared" ca="1" si="1280"/>
        <v>2251.5599295034308</v>
      </c>
      <c r="AV3131" s="34">
        <f t="shared" ca="1" si="1280"/>
        <v>2285.1833461825736</v>
      </c>
      <c r="AW3131" s="34">
        <f t="shared" ca="1" si="1280"/>
        <v>2318.9141754543643</v>
      </c>
      <c r="AX3131" s="34">
        <f t="shared" ca="1" si="1280"/>
        <v>2352.7524173188258</v>
      </c>
      <c r="AY3131" s="34">
        <f t="shared" ca="1" si="1280"/>
        <v>2386.6980717759347</v>
      </c>
      <c r="AZ3131" s="34">
        <f t="shared" ca="1" si="1280"/>
        <v>2420.7511388257144</v>
      </c>
      <c r="BA3131" s="34">
        <f t="shared" ca="1" si="1280"/>
        <v>2454.911618468142</v>
      </c>
      <c r="BB3131" s="34">
        <f t="shared" ca="1" si="1280"/>
        <v>2489.1795107032403</v>
      </c>
      <c r="BC3131" s="34">
        <f t="shared" ca="1" si="1280"/>
        <v>2523.5548155309866</v>
      </c>
      <c r="BD3131" s="34">
        <f t="shared" ca="1" si="1280"/>
        <v>2558.0375329514036</v>
      </c>
      <c r="BE3131" s="34">
        <f t="shared" ca="1" si="1280"/>
        <v>2592.6276629644681</v>
      </c>
      <c r="BF3131" s="34">
        <f t="shared" ca="1" si="1280"/>
        <v>2627.3252055702033</v>
      </c>
    </row>
    <row r="3132" spans="1:58" x14ac:dyDescent="0.2">
      <c r="A3132" s="9" t="str">
        <f t="shared" si="1268"/>
        <v>Anguilla</v>
      </c>
      <c r="C3132" s="34">
        <f t="shared" ref="C3132:AH3132" ca="1" si="1281">MAX(0.1,($AM384+$AN384*C$3125+$AO384*C$3125^2+$AQ384+$AR384*C$3125+$AS384*C$3125^2)/5)</f>
        <v>0.39999999962201971</v>
      </c>
      <c r="D3132" s="34">
        <f t="shared" ca="1" si="1281"/>
        <v>0.39999999963329175</v>
      </c>
      <c r="E3132" s="34">
        <f t="shared" ca="1" si="1281"/>
        <v>0.39999999964457517</v>
      </c>
      <c r="F3132" s="34">
        <f t="shared" ca="1" si="1281"/>
        <v>0.39999999965586996</v>
      </c>
      <c r="G3132" s="34">
        <f t="shared" ca="1" si="1281"/>
        <v>0.39999999966717609</v>
      </c>
      <c r="H3132" s="34">
        <f t="shared" ca="1" si="1281"/>
        <v>0.39999999967849365</v>
      </c>
      <c r="I3132" s="34">
        <f t="shared" ca="1" si="1281"/>
        <v>0.39999999968982253</v>
      </c>
      <c r="J3132" s="34">
        <f t="shared" ca="1" si="1281"/>
        <v>0.39999999970116279</v>
      </c>
      <c r="K3132" s="34">
        <f t="shared" ca="1" si="1281"/>
        <v>0.39999999971251443</v>
      </c>
      <c r="L3132" s="34">
        <f t="shared" ca="1" si="1281"/>
        <v>0.3999999997238774</v>
      </c>
      <c r="M3132" s="34">
        <f t="shared" ca="1" si="1281"/>
        <v>0.3999999997352518</v>
      </c>
      <c r="N3132" s="34">
        <f t="shared" ca="1" si="1281"/>
        <v>0.39999999974663752</v>
      </c>
      <c r="O3132" s="34">
        <f t="shared" ca="1" si="1281"/>
        <v>0.39999999975803463</v>
      </c>
      <c r="P3132" s="34">
        <f t="shared" ca="1" si="1281"/>
        <v>0.39999999976944312</v>
      </c>
      <c r="Q3132" s="34">
        <f t="shared" ca="1" si="1281"/>
        <v>0.39999999978086292</v>
      </c>
      <c r="R3132" s="34">
        <f t="shared" ca="1" si="1281"/>
        <v>0.39999999979229417</v>
      </c>
      <c r="S3132" s="34">
        <f t="shared" ca="1" si="1281"/>
        <v>0.39999999980373674</v>
      </c>
      <c r="T3132" s="34">
        <f t="shared" ca="1" si="1281"/>
        <v>0.39999999981519069</v>
      </c>
      <c r="U3132" s="34">
        <f t="shared" ca="1" si="1281"/>
        <v>0.39999999982665602</v>
      </c>
      <c r="V3132" s="34">
        <f t="shared" ca="1" si="1281"/>
        <v>0.39999999983813267</v>
      </c>
      <c r="W3132" s="34">
        <f t="shared" ca="1" si="1281"/>
        <v>0.39999999984962076</v>
      </c>
      <c r="X3132" s="34">
        <f t="shared" ca="1" si="1281"/>
        <v>0.39999999986112017</v>
      </c>
      <c r="Y3132" s="34">
        <f t="shared" ca="1" si="1281"/>
        <v>0.39999999987263096</v>
      </c>
      <c r="Z3132" s="34">
        <f t="shared" ca="1" si="1281"/>
        <v>0.39999999988415313</v>
      </c>
      <c r="AA3132" s="34">
        <f t="shared" ca="1" si="1281"/>
        <v>0.39999999989568663</v>
      </c>
      <c r="AB3132" s="34">
        <f t="shared" ca="1" si="1281"/>
        <v>0.39999999990723156</v>
      </c>
      <c r="AC3132" s="34">
        <f t="shared" ca="1" si="1281"/>
        <v>0.39999999991878782</v>
      </c>
      <c r="AD3132" s="34">
        <f t="shared" ca="1" si="1281"/>
        <v>0.39999999993035545</v>
      </c>
      <c r="AE3132" s="34">
        <f t="shared" ca="1" si="1281"/>
        <v>0.39999999994193447</v>
      </c>
      <c r="AF3132" s="34">
        <f t="shared" ca="1" si="1281"/>
        <v>0.39999999995352481</v>
      </c>
      <c r="AG3132" s="34">
        <f t="shared" ca="1" si="1281"/>
        <v>0.39999999996512658</v>
      </c>
      <c r="AH3132" s="34">
        <f t="shared" ca="1" si="1281"/>
        <v>0.39999999997673968</v>
      </c>
      <c r="AI3132" s="34">
        <f t="shared" ref="AI3132:BF3132" ca="1" si="1282">MAX(0.1,($AM384+$AN384*AI$3125+$AO384*AI$3125^2+$AQ384+$AR384*AI$3125+$AS384*AI$3125^2)/5)</f>
        <v>0.39999999998836416</v>
      </c>
      <c r="AJ3132" s="34">
        <f t="shared" ca="1" si="1282"/>
        <v>0.4</v>
      </c>
      <c r="AK3132" s="34">
        <f t="shared" ca="1" si="1282"/>
        <v>0.40000000001164721</v>
      </c>
      <c r="AL3132" s="34">
        <f t="shared" ca="1" si="1282"/>
        <v>0.40000000002330582</v>
      </c>
      <c r="AM3132" s="34">
        <f t="shared" ca="1" si="1282"/>
        <v>0.40000000003497577</v>
      </c>
      <c r="AN3132" s="34">
        <f t="shared" ca="1" si="1282"/>
        <v>0.40000000004665709</v>
      </c>
      <c r="AO3132" s="34">
        <f t="shared" ca="1" si="1282"/>
        <v>0.40000000005834979</v>
      </c>
      <c r="AP3132" s="34">
        <f t="shared" ca="1" si="1282"/>
        <v>0.40000000007005382</v>
      </c>
      <c r="AQ3132" s="34">
        <f t="shared" ca="1" si="1282"/>
        <v>0.40000000008176928</v>
      </c>
      <c r="AR3132" s="34">
        <f t="shared" ca="1" si="1282"/>
        <v>0.40000000009349607</v>
      </c>
      <c r="AS3132" s="34">
        <f t="shared" ca="1" si="1282"/>
        <v>0.40000000010523423</v>
      </c>
      <c r="AT3132" s="34">
        <f t="shared" ca="1" si="1282"/>
        <v>0.40000000011698378</v>
      </c>
      <c r="AU3132" s="34">
        <f t="shared" ca="1" si="1282"/>
        <v>0.40000000012874465</v>
      </c>
      <c r="AV3132" s="34">
        <f t="shared" ca="1" si="1282"/>
        <v>0.40000000014051695</v>
      </c>
      <c r="AW3132" s="34">
        <f t="shared" ca="1" si="1282"/>
        <v>0.40000000015230058</v>
      </c>
      <c r="AX3132" s="34">
        <f t="shared" ca="1" si="1282"/>
        <v>0.40000000016409559</v>
      </c>
      <c r="AY3132" s="34">
        <f t="shared" ca="1" si="1282"/>
        <v>0.40000000017590198</v>
      </c>
      <c r="AZ3132" s="34">
        <f t="shared" ca="1" si="1282"/>
        <v>0.4000000001877197</v>
      </c>
      <c r="BA3132" s="34">
        <f t="shared" ca="1" si="1282"/>
        <v>0.40000000019954884</v>
      </c>
      <c r="BB3132" s="34">
        <f t="shared" ca="1" si="1282"/>
        <v>0.40000000021138932</v>
      </c>
      <c r="BC3132" s="34">
        <f t="shared" ca="1" si="1282"/>
        <v>0.40000000022324117</v>
      </c>
      <c r="BD3132" s="34">
        <f t="shared" ca="1" si="1282"/>
        <v>0.4000000002351044</v>
      </c>
      <c r="BE3132" s="34">
        <f t="shared" ca="1" si="1282"/>
        <v>0.40000000024697896</v>
      </c>
      <c r="BF3132" s="34">
        <f t="shared" ca="1" si="1282"/>
        <v>0.40000000025886495</v>
      </c>
    </row>
    <row r="3133" spans="1:58" x14ac:dyDescent="0.2">
      <c r="A3133" s="9" t="str">
        <f t="shared" si="1268"/>
        <v>Antigua and Barbuda</v>
      </c>
      <c r="C3133" s="34">
        <f t="shared" ref="C3133:AH3133" ca="1" si="1283">MAX(0.1,($AM385+$AN385*C$3125+$AO385*C$3125^2+$AQ385+$AR385*C$3125+$AS385*C$3125^2)/5)</f>
        <v>1.6681318105720948</v>
      </c>
      <c r="D3133" s="34">
        <f t="shared" ca="1" si="1283"/>
        <v>1.6455543870280962</v>
      </c>
      <c r="E3133" s="34">
        <f t="shared" ca="1" si="1283"/>
        <v>1.6234964440378916</v>
      </c>
      <c r="F3133" s="34">
        <f t="shared" ca="1" si="1283"/>
        <v>1.6019579816012992</v>
      </c>
      <c r="G3133" s="34">
        <f t="shared" ca="1" si="1283"/>
        <v>1.5809389997186827</v>
      </c>
      <c r="H3133" s="34">
        <f t="shared" ca="1" si="1283"/>
        <v>1.5604394983896781</v>
      </c>
      <c r="I3133" s="34">
        <f t="shared" ca="1" si="1283"/>
        <v>1.5404594776142857</v>
      </c>
      <c r="J3133" s="34">
        <f t="shared" ca="1" si="1283"/>
        <v>1.5209989373926873</v>
      </c>
      <c r="K3133" s="34">
        <f t="shared" ca="1" si="1283"/>
        <v>1.502057877724883</v>
      </c>
      <c r="L3133" s="34">
        <f t="shared" ca="1" si="1283"/>
        <v>1.4836362986108724</v>
      </c>
      <c r="M3133" s="34">
        <f t="shared" ca="1" si="1283"/>
        <v>1.4657342000504741</v>
      </c>
      <c r="N3133" s="34">
        <f t="shared" ca="1" si="1283"/>
        <v>1.4483515820438697</v>
      </c>
      <c r="O3133" s="34">
        <f t="shared" ca="1" si="1283"/>
        <v>1.4314884445910594</v>
      </c>
      <c r="P3133" s="34">
        <f t="shared" ca="1" si="1283"/>
        <v>1.4151447876920429</v>
      </c>
      <c r="Q3133" s="34">
        <f t="shared" ca="1" si="1283"/>
        <v>1.3993206113466385</v>
      </c>
      <c r="R3133" s="34">
        <f t="shared" ca="1" si="1283"/>
        <v>1.3840159155548464</v>
      </c>
      <c r="S3133" s="34">
        <f t="shared" ca="1" si="1283"/>
        <v>1.3692307003170299</v>
      </c>
      <c r="T3133" s="34">
        <f t="shared" ca="1" si="1283"/>
        <v>1.3549649656328255</v>
      </c>
      <c r="U3133" s="34">
        <f t="shared" ca="1" si="1283"/>
        <v>1.3412187115024152</v>
      </c>
      <c r="V3133" s="34">
        <f t="shared" ca="1" si="1283"/>
        <v>1.3279919379256171</v>
      </c>
      <c r="W3133" s="34">
        <f t="shared" ca="1" si="1283"/>
        <v>1.3152846449027948</v>
      </c>
      <c r="X3133" s="34">
        <f t="shared" ca="1" si="1283"/>
        <v>1.3030968324335845</v>
      </c>
      <c r="Y3133" s="34">
        <f t="shared" ca="1" si="1283"/>
        <v>1.2914285005179864</v>
      </c>
      <c r="Z3133" s="34">
        <f t="shared" ca="1" si="1283"/>
        <v>1.2802796491561821</v>
      </c>
      <c r="AA3133" s="34">
        <f t="shared" ca="1" si="1283"/>
        <v>1.269650278348172</v>
      </c>
      <c r="AB3133" s="34">
        <f t="shared" ca="1" si="1283"/>
        <v>1.2595403880939557</v>
      </c>
      <c r="AC3133" s="34">
        <f t="shared" ca="1" si="1283"/>
        <v>1.2499499783933516</v>
      </c>
      <c r="AD3133" s="34">
        <f t="shared" ca="1" si="1283"/>
        <v>1.2408790492465414</v>
      </c>
      <c r="AE3133" s="34">
        <f t="shared" ca="1" si="1283"/>
        <v>1.2323276006535253</v>
      </c>
      <c r="AF3133" s="34">
        <f t="shared" ca="1" si="1283"/>
        <v>1.2242956326143031</v>
      </c>
      <c r="AG3133" s="34">
        <f t="shared" ca="1" si="1283"/>
        <v>1.216783145128693</v>
      </c>
      <c r="AH3133" s="34">
        <f t="shared" ca="1" si="1283"/>
        <v>1.2097901381966949</v>
      </c>
      <c r="AI3133" s="34">
        <f t="shared" ref="AI3133:BF3133" ca="1" si="1284">MAX(0.1,($AM385+$AN385*AI$3125+$AO385*AI$3125^2+$AQ385+$AR385*AI$3125+$AS385*AI$3125^2)/5)</f>
        <v>1.2033166118186727</v>
      </c>
      <c r="AJ3133" s="34">
        <f t="shared" ca="1" si="1284"/>
        <v>1.1973625659942626</v>
      </c>
      <c r="AK3133" s="34">
        <f t="shared" ca="1" si="1284"/>
        <v>1.1919280007236466</v>
      </c>
      <c r="AL3133" s="34">
        <f t="shared" ca="1" si="1284"/>
        <v>1.1870129160066427</v>
      </c>
      <c r="AM3133" s="34">
        <f t="shared" ca="1" si="1284"/>
        <v>1.1826173118436145</v>
      </c>
      <c r="AN3133" s="34">
        <f t="shared" ca="1" si="1284"/>
        <v>1.1787411882341985</v>
      </c>
      <c r="AO3133" s="34">
        <f t="shared" ca="1" si="1284"/>
        <v>1.1753845451783946</v>
      </c>
      <c r="AP3133" s="34">
        <f t="shared" ca="1" si="1284"/>
        <v>1.1725473826763846</v>
      </c>
      <c r="AQ3133" s="34">
        <f t="shared" ca="1" si="1284"/>
        <v>1.1702297007281686</v>
      </c>
      <c r="AR3133" s="34">
        <f t="shared" ca="1" si="1284"/>
        <v>1.1684314993337466</v>
      </c>
      <c r="AS3133" s="34">
        <f t="shared" ca="1" si="1284"/>
        <v>1.1671527784929367</v>
      </c>
      <c r="AT3133" s="34">
        <f t="shared" ca="1" si="1284"/>
        <v>1.1663935382059207</v>
      </c>
      <c r="AU3133" s="34">
        <f t="shared" ca="1" si="1284"/>
        <v>1.1661537784726987</v>
      </c>
      <c r="AV3133" s="34">
        <f t="shared" ca="1" si="1284"/>
        <v>1.1664334992932708</v>
      </c>
      <c r="AW3133" s="34">
        <f t="shared" ca="1" si="1284"/>
        <v>1.167232700667455</v>
      </c>
      <c r="AX3133" s="34">
        <f t="shared" ca="1" si="1284"/>
        <v>1.1685513825952512</v>
      </c>
      <c r="AY3133" s="34">
        <f t="shared" ca="1" si="1284"/>
        <v>1.1703895450770232</v>
      </c>
      <c r="AZ3133" s="34">
        <f t="shared" ca="1" si="1284"/>
        <v>1.1727471881124074</v>
      </c>
      <c r="BA3133" s="34">
        <f t="shared" ca="1" si="1284"/>
        <v>1.1756243117015857</v>
      </c>
      <c r="BB3133" s="34">
        <f t="shared" ca="1" si="1284"/>
        <v>1.1790209158443758</v>
      </c>
      <c r="BC3133" s="34">
        <f t="shared" ca="1" si="1284"/>
        <v>1.1829370005411419</v>
      </c>
      <c r="BD3133" s="34">
        <f t="shared" ca="1" si="1284"/>
        <v>1.1873725657915202</v>
      </c>
      <c r="BE3133" s="34">
        <f t="shared" ca="1" si="1284"/>
        <v>1.1923276115955104</v>
      </c>
      <c r="BF3133" s="34">
        <f t="shared" ca="1" si="1284"/>
        <v>1.1978021379532948</v>
      </c>
    </row>
    <row r="3134" spans="1:58" x14ac:dyDescent="0.2">
      <c r="A3134" s="9" t="str">
        <f t="shared" si="1268"/>
        <v>Argentina</v>
      </c>
      <c r="C3134" s="34">
        <f t="shared" ref="C3134:AH3134" ca="1" si="1285">MAX(0.1,($AM386+$AN386*C$3125+$AO386*C$3125^2+$AQ386+$AR386*C$3125+$AS386*C$3125^2)/5)</f>
        <v>742.34719966781563</v>
      </c>
      <c r="D3134" s="34">
        <f t="shared" ca="1" si="1285"/>
        <v>742.28970529139042</v>
      </c>
      <c r="E3134" s="34">
        <f t="shared" ca="1" si="1285"/>
        <v>742.17040871327049</v>
      </c>
      <c r="F3134" s="34">
        <f t="shared" ca="1" si="1285"/>
        <v>741.98930993346733</v>
      </c>
      <c r="G3134" s="34">
        <f t="shared" ca="1" si="1285"/>
        <v>741.74640895196933</v>
      </c>
      <c r="H3134" s="34">
        <f t="shared" ca="1" si="1285"/>
        <v>741.44170576878821</v>
      </c>
      <c r="I3134" s="34">
        <f t="shared" ca="1" si="1285"/>
        <v>741.07520038391226</v>
      </c>
      <c r="J3134" s="34">
        <f t="shared" ca="1" si="1285"/>
        <v>740.64689279735319</v>
      </c>
      <c r="K3134" s="34">
        <f t="shared" ca="1" si="1285"/>
        <v>740.15678300909929</v>
      </c>
      <c r="L3134" s="34">
        <f t="shared" ca="1" si="1285"/>
        <v>739.60487101916226</v>
      </c>
      <c r="M3134" s="34">
        <f t="shared" ca="1" si="1285"/>
        <v>738.9911568275304</v>
      </c>
      <c r="N3134" s="34">
        <f t="shared" ca="1" si="1285"/>
        <v>738.31564043421531</v>
      </c>
      <c r="O3134" s="34">
        <f t="shared" ca="1" si="1285"/>
        <v>737.5783218392055</v>
      </c>
      <c r="P3134" s="34">
        <f t="shared" ca="1" si="1285"/>
        <v>736.77920104251245</v>
      </c>
      <c r="Q3134" s="34">
        <f t="shared" ca="1" si="1285"/>
        <v>735.91827804412458</v>
      </c>
      <c r="R3134" s="34">
        <f t="shared" ca="1" si="1285"/>
        <v>734.99555284405358</v>
      </c>
      <c r="S3134" s="34">
        <f t="shared" ca="1" si="1285"/>
        <v>734.01102544228775</v>
      </c>
      <c r="T3134" s="34">
        <f t="shared" ca="1" si="1285"/>
        <v>732.96469583883879</v>
      </c>
      <c r="U3134" s="34">
        <f t="shared" ca="1" si="1285"/>
        <v>731.85656403369501</v>
      </c>
      <c r="V3134" s="34">
        <f t="shared" ca="1" si="1285"/>
        <v>730.6866300268681</v>
      </c>
      <c r="W3134" s="34">
        <f t="shared" ca="1" si="1285"/>
        <v>729.45489381834636</v>
      </c>
      <c r="X3134" s="34">
        <f t="shared" ca="1" si="1285"/>
        <v>728.16135540814139</v>
      </c>
      <c r="Y3134" s="34">
        <f t="shared" ca="1" si="1285"/>
        <v>726.8060147962417</v>
      </c>
      <c r="Z3134" s="34">
        <f t="shared" ca="1" si="1285"/>
        <v>725.38887198265877</v>
      </c>
      <c r="AA3134" s="34">
        <f t="shared" ca="1" si="1285"/>
        <v>723.90992696738101</v>
      </c>
      <c r="AB3134" s="34">
        <f t="shared" ca="1" si="1285"/>
        <v>722.36917975042013</v>
      </c>
      <c r="AC3134" s="34">
        <f t="shared" ca="1" si="1285"/>
        <v>720.76663033176442</v>
      </c>
      <c r="AD3134" s="34">
        <f t="shared" ca="1" si="1285"/>
        <v>719.10227871142558</v>
      </c>
      <c r="AE3134" s="34">
        <f t="shared" ca="1" si="1285"/>
        <v>717.37612488939192</v>
      </c>
      <c r="AF3134" s="34">
        <f t="shared" ca="1" si="1285"/>
        <v>715.58816886567513</v>
      </c>
      <c r="AG3134" s="34">
        <f t="shared" ca="1" si="1285"/>
        <v>713.73841064026351</v>
      </c>
      <c r="AH3134" s="34">
        <f t="shared" ca="1" si="1285"/>
        <v>711.82685021316865</v>
      </c>
      <c r="AI3134" s="34">
        <f t="shared" ref="AI3134:BF3134" ca="1" si="1286">MAX(0.1,($AM386+$AN386*AI$3125+$AO386*AI$3125^2+$AQ386+$AR386*AI$3125+$AS386*AI$3125^2)/5)</f>
        <v>709.85348758437908</v>
      </c>
      <c r="AJ3134" s="34">
        <f t="shared" ca="1" si="1286"/>
        <v>707.81832275390627</v>
      </c>
      <c r="AK3134" s="34">
        <f t="shared" ca="1" si="1286"/>
        <v>705.72135572173863</v>
      </c>
      <c r="AL3134" s="34">
        <f t="shared" ca="1" si="1286"/>
        <v>703.56258648788787</v>
      </c>
      <c r="AM3134" s="34">
        <f t="shared" ca="1" si="1286"/>
        <v>701.34201505234228</v>
      </c>
      <c r="AN3134" s="34">
        <f t="shared" ca="1" si="1286"/>
        <v>699.05964141511356</v>
      </c>
      <c r="AO3134" s="34">
        <f t="shared" ca="1" si="1286"/>
        <v>696.71546557619001</v>
      </c>
      <c r="AP3134" s="34">
        <f t="shared" ca="1" si="1286"/>
        <v>694.30948753558334</v>
      </c>
      <c r="AQ3134" s="34">
        <f t="shared" ca="1" si="1286"/>
        <v>691.84170729328184</v>
      </c>
      <c r="AR3134" s="34">
        <f t="shared" ca="1" si="1286"/>
        <v>689.31212484929711</v>
      </c>
      <c r="AS3134" s="34">
        <f t="shared" ca="1" si="1286"/>
        <v>686.72074020361765</v>
      </c>
      <c r="AT3134" s="34">
        <f t="shared" ca="1" si="1286"/>
        <v>684.06755335625496</v>
      </c>
      <c r="AU3134" s="34">
        <f t="shared" ca="1" si="1286"/>
        <v>681.35256430719744</v>
      </c>
      <c r="AV3134" s="34">
        <f t="shared" ca="1" si="1286"/>
        <v>678.5757730564568</v>
      </c>
      <c r="AW3134" s="34">
        <f t="shared" ca="1" si="1286"/>
        <v>675.73717960402132</v>
      </c>
      <c r="AX3134" s="34">
        <f t="shared" ca="1" si="1286"/>
        <v>672.83678394990272</v>
      </c>
      <c r="AY3134" s="34">
        <f t="shared" ca="1" si="1286"/>
        <v>669.8745860940893</v>
      </c>
      <c r="AZ3134" s="34">
        <f t="shared" ca="1" si="1286"/>
        <v>666.85058603659274</v>
      </c>
      <c r="BA3134" s="34">
        <f t="shared" ca="1" si="1286"/>
        <v>663.76478377740136</v>
      </c>
      <c r="BB3134" s="34">
        <f t="shared" ca="1" si="1286"/>
        <v>660.61717931652674</v>
      </c>
      <c r="BC3134" s="34">
        <f t="shared" ca="1" si="1286"/>
        <v>657.40777265395741</v>
      </c>
      <c r="BD3134" s="34">
        <f t="shared" ca="1" si="1286"/>
        <v>654.13656378970484</v>
      </c>
      <c r="BE3134" s="34">
        <f t="shared" ca="1" si="1286"/>
        <v>650.80355272375743</v>
      </c>
      <c r="BF3134" s="34">
        <f t="shared" ca="1" si="1286"/>
        <v>647.40873945612691</v>
      </c>
    </row>
    <row r="3135" spans="1:58" x14ac:dyDescent="0.2">
      <c r="A3135" s="9" t="str">
        <f t="shared" si="1268"/>
        <v>Armenia</v>
      </c>
      <c r="C3135" s="34">
        <f t="shared" ref="C3135:AH3135" ca="1" si="1287">MAX(0.1,($AM387+$AN387*C$3125+$AO387*C$3125^2+$AQ387+$AR387*C$3125+$AS387*C$3125^2)/5)</f>
        <v>44.556041398670644</v>
      </c>
      <c r="D3135" s="34">
        <f t="shared" ca="1" si="1287"/>
        <v>43.966494927834717</v>
      </c>
      <c r="E3135" s="34">
        <f t="shared" ca="1" si="1287"/>
        <v>43.385787618430911</v>
      </c>
      <c r="F3135" s="34">
        <f t="shared" ca="1" si="1287"/>
        <v>42.813919470463588</v>
      </c>
      <c r="G3135" s="34">
        <f t="shared" ca="1" si="1287"/>
        <v>42.25089048392838</v>
      </c>
      <c r="H3135" s="34">
        <f t="shared" ca="1" si="1287"/>
        <v>41.696700658828192</v>
      </c>
      <c r="I3135" s="34">
        <f t="shared" ca="1" si="1287"/>
        <v>41.151349995161581</v>
      </c>
      <c r="J3135" s="34">
        <f t="shared" ca="1" si="1287"/>
        <v>40.614838492929991</v>
      </c>
      <c r="K3135" s="34">
        <f t="shared" ca="1" si="1287"/>
        <v>40.087166152130521</v>
      </c>
      <c r="L3135" s="34">
        <f t="shared" ca="1" si="1287"/>
        <v>39.568332972767529</v>
      </c>
      <c r="M3135" s="34">
        <f t="shared" ca="1" si="1287"/>
        <v>39.058338954836657</v>
      </c>
      <c r="N3135" s="34">
        <f t="shared" ca="1" si="1287"/>
        <v>38.557184098342262</v>
      </c>
      <c r="O3135" s="34">
        <f t="shared" ca="1" si="1287"/>
        <v>38.064868403279981</v>
      </c>
      <c r="P3135" s="34">
        <f t="shared" ca="1" si="1287"/>
        <v>37.581391869652727</v>
      </c>
      <c r="Q3135" s="34">
        <f t="shared" ca="1" si="1287"/>
        <v>37.106754497459043</v>
      </c>
      <c r="R3135" s="34">
        <f t="shared" ca="1" si="1287"/>
        <v>36.640956286700387</v>
      </c>
      <c r="S3135" s="34">
        <f t="shared" ca="1" si="1287"/>
        <v>36.183997237373845</v>
      </c>
      <c r="T3135" s="34">
        <f t="shared" ca="1" si="1287"/>
        <v>35.735877349483779</v>
      </c>
      <c r="U3135" s="34">
        <f t="shared" ca="1" si="1287"/>
        <v>35.296596623025835</v>
      </c>
      <c r="V3135" s="34">
        <f t="shared" ca="1" si="1287"/>
        <v>34.866155058004367</v>
      </c>
      <c r="W3135" s="34">
        <f t="shared" ca="1" si="1287"/>
        <v>34.44455265441502</v>
      </c>
      <c r="X3135" s="34">
        <f t="shared" ca="1" si="1287"/>
        <v>34.031789412260693</v>
      </c>
      <c r="Y3135" s="34">
        <f t="shared" ca="1" si="1287"/>
        <v>33.627865331539944</v>
      </c>
      <c r="Z3135" s="34">
        <f t="shared" ca="1" si="1287"/>
        <v>33.232780412254215</v>
      </c>
      <c r="AA3135" s="34">
        <f t="shared" ca="1" si="1287"/>
        <v>32.8465346544006</v>
      </c>
      <c r="AB3135" s="34">
        <f t="shared" ca="1" si="1287"/>
        <v>32.469128057983468</v>
      </c>
      <c r="AC3135" s="34">
        <f t="shared" ca="1" si="1287"/>
        <v>32.100560622998458</v>
      </c>
      <c r="AD3135" s="34">
        <f t="shared" ca="1" si="1287"/>
        <v>31.740832349449921</v>
      </c>
      <c r="AE3135" s="34">
        <f t="shared" ca="1" si="1287"/>
        <v>31.389943237333501</v>
      </c>
      <c r="AF3135" s="34">
        <f t="shared" ca="1" si="1287"/>
        <v>31.047893286652105</v>
      </c>
      <c r="AG3135" s="34">
        <f t="shared" ca="1" si="1287"/>
        <v>30.714682497404283</v>
      </c>
      <c r="AH3135" s="34">
        <f t="shared" ca="1" si="1287"/>
        <v>30.390310869591485</v>
      </c>
      <c r="AI3135" s="34">
        <f t="shared" ref="AI3135:BF3135" ca="1" si="1288">MAX(0.1,($AM387+$AN387*AI$3125+$AO387*AI$3125^2+$AQ387+$AR387*AI$3125+$AS387*AI$3125^2)/5)</f>
        <v>30.074778403210804</v>
      </c>
      <c r="AJ3135" s="34">
        <f t="shared" ca="1" si="1288"/>
        <v>29.768085098266603</v>
      </c>
      <c r="AK3135" s="34">
        <f t="shared" ca="1" si="1288"/>
        <v>29.470230954754516</v>
      </c>
      <c r="AL3135" s="34">
        <f t="shared" ca="1" si="1288"/>
        <v>29.18121597267891</v>
      </c>
      <c r="AM3135" s="34">
        <f t="shared" ca="1" si="1288"/>
        <v>28.901040152035421</v>
      </c>
      <c r="AN3135" s="34">
        <f t="shared" ca="1" si="1288"/>
        <v>28.629703492826955</v>
      </c>
      <c r="AO3135" s="34">
        <f t="shared" ca="1" si="1288"/>
        <v>28.367205995052064</v>
      </c>
      <c r="AP3135" s="34">
        <f t="shared" ca="1" si="1288"/>
        <v>28.113547658712196</v>
      </c>
      <c r="AQ3135" s="34">
        <f t="shared" ca="1" si="1288"/>
        <v>27.868728483804443</v>
      </c>
      <c r="AR3135" s="34">
        <f t="shared" ca="1" si="1288"/>
        <v>27.632748470333173</v>
      </c>
      <c r="AS3135" s="34">
        <f t="shared" ca="1" si="1288"/>
        <v>27.405607618294017</v>
      </c>
      <c r="AT3135" s="34">
        <f t="shared" ca="1" si="1288"/>
        <v>27.187305927691341</v>
      </c>
      <c r="AU3135" s="34">
        <f t="shared" ca="1" si="1288"/>
        <v>26.977843398520783</v>
      </c>
      <c r="AV3135" s="34">
        <f t="shared" ca="1" si="1288"/>
        <v>26.777220030785248</v>
      </c>
      <c r="AW3135" s="34">
        <f t="shared" ca="1" si="1288"/>
        <v>26.585435824483284</v>
      </c>
      <c r="AX3135" s="34">
        <f t="shared" ca="1" si="1288"/>
        <v>26.402490779616347</v>
      </c>
      <c r="AY3135" s="34">
        <f t="shared" ca="1" si="1288"/>
        <v>26.228384896181524</v>
      </c>
      <c r="AZ3135" s="34">
        <f t="shared" ca="1" si="1288"/>
        <v>26.063118174183181</v>
      </c>
      <c r="BA3135" s="34">
        <f t="shared" ca="1" si="1288"/>
        <v>25.906690613616956</v>
      </c>
      <c r="BB3135" s="34">
        <f t="shared" ca="1" si="1288"/>
        <v>25.759102214487211</v>
      </c>
      <c r="BC3135" s="34">
        <f t="shared" ca="1" si="1288"/>
        <v>25.620352976789583</v>
      </c>
      <c r="BD3135" s="34">
        <f t="shared" ca="1" si="1288"/>
        <v>25.490442900526979</v>
      </c>
      <c r="BE3135" s="34">
        <f t="shared" ca="1" si="1288"/>
        <v>25.369371985697946</v>
      </c>
      <c r="BF3135" s="34">
        <f t="shared" ca="1" si="1288"/>
        <v>25.257140232303936</v>
      </c>
    </row>
    <row r="3136" spans="1:58" x14ac:dyDescent="0.2">
      <c r="A3136" s="9" t="str">
        <f t="shared" si="1268"/>
        <v>Aruba</v>
      </c>
      <c r="C3136" s="34">
        <f t="shared" ref="C3136:AH3136" ca="1" si="1289">MAX(0.1,($AM388+$AN388*C$3125+$AO388*C$3125^2+$AQ388+$AR388*C$3125+$AS388*C$3125^2)/5)</f>
        <v>1.2000000446474928</v>
      </c>
      <c r="D3136" s="34">
        <f t="shared" ca="1" si="1289"/>
        <v>1.2000000447384083</v>
      </c>
      <c r="E3136" s="34">
        <f t="shared" ca="1" si="1289"/>
        <v>1.2000000448293917</v>
      </c>
      <c r="F3136" s="34">
        <f t="shared" ca="1" si="1289"/>
        <v>1.2000000449204435</v>
      </c>
      <c r="G3136" s="34">
        <f t="shared" ca="1" si="1289"/>
        <v>1.2000000450115635</v>
      </c>
      <c r="H3136" s="34">
        <f t="shared" ca="1" si="1289"/>
        <v>1.2000000451027517</v>
      </c>
      <c r="I3136" s="34">
        <f t="shared" ca="1" si="1289"/>
        <v>1.2000000451940083</v>
      </c>
      <c r="J3136" s="34">
        <f t="shared" ca="1" si="1289"/>
        <v>1.2000000452853328</v>
      </c>
      <c r="K3136" s="34">
        <f t="shared" ca="1" si="1289"/>
        <v>1.2000000453767257</v>
      </c>
      <c r="L3136" s="34">
        <f t="shared" ca="1" si="1289"/>
        <v>1.2000000454681867</v>
      </c>
      <c r="M3136" s="34">
        <f t="shared" ca="1" si="1289"/>
        <v>1.200000045559716</v>
      </c>
      <c r="N3136" s="34">
        <f t="shared" ca="1" si="1289"/>
        <v>1.2000000456513136</v>
      </c>
      <c r="O3136" s="34">
        <f t="shared" ca="1" si="1289"/>
        <v>1.2000000457429791</v>
      </c>
      <c r="P3136" s="34">
        <f t="shared" ca="1" si="1289"/>
        <v>1.2000000458347131</v>
      </c>
      <c r="Q3136" s="34">
        <f t="shared" ca="1" si="1289"/>
        <v>1.2000000459265152</v>
      </c>
      <c r="R3136" s="34">
        <f t="shared" ca="1" si="1289"/>
        <v>1.2000000460183855</v>
      </c>
      <c r="S3136" s="34">
        <f t="shared" ca="1" si="1289"/>
        <v>1.2000000461103242</v>
      </c>
      <c r="T3136" s="34">
        <f t="shared" ca="1" si="1289"/>
        <v>1.2000000462023308</v>
      </c>
      <c r="U3136" s="34">
        <f t="shared" ca="1" si="1289"/>
        <v>1.2000000462944058</v>
      </c>
      <c r="V3136" s="34">
        <f t="shared" ca="1" si="1289"/>
        <v>1.200000046386549</v>
      </c>
      <c r="W3136" s="34">
        <f t="shared" ca="1" si="1289"/>
        <v>1.2000000464787604</v>
      </c>
      <c r="X3136" s="34">
        <f t="shared" ca="1" si="1289"/>
        <v>1.2000000465710401</v>
      </c>
      <c r="Y3136" s="34">
        <f t="shared" ca="1" si="1289"/>
        <v>1.2000000466633878</v>
      </c>
      <c r="Z3136" s="34">
        <f t="shared" ca="1" si="1289"/>
        <v>1.2000000467558039</v>
      </c>
      <c r="AA3136" s="34">
        <f t="shared" ca="1" si="1289"/>
        <v>1.2000000468482881</v>
      </c>
      <c r="AB3136" s="34">
        <f t="shared" ca="1" si="1289"/>
        <v>1.2000000469408405</v>
      </c>
      <c r="AC3136" s="34">
        <f t="shared" ca="1" si="1289"/>
        <v>1.2000000470334613</v>
      </c>
      <c r="AD3136" s="34">
        <f t="shared" ca="1" si="1289"/>
        <v>1.20000004712615</v>
      </c>
      <c r="AE3136" s="34">
        <f t="shared" ca="1" si="1289"/>
        <v>1.2000000472189072</v>
      </c>
      <c r="AF3136" s="34">
        <f t="shared" ca="1" si="1289"/>
        <v>1.2000000473117325</v>
      </c>
      <c r="AG3136" s="34">
        <f t="shared" ca="1" si="1289"/>
        <v>1.200000047404626</v>
      </c>
      <c r="AH3136" s="34">
        <f t="shared" ca="1" si="1289"/>
        <v>1.2000000474975878</v>
      </c>
      <c r="AI3136" s="34">
        <f t="shared" ref="AI3136:BF3136" ca="1" si="1290">MAX(0.1,($AM388+$AN388*AI$3125+$AO388*AI$3125^2+$AQ388+$AR388*AI$3125+$AS388*AI$3125^2)/5)</f>
        <v>1.2000000475906176</v>
      </c>
      <c r="AJ3136" s="34">
        <f t="shared" ca="1" si="1290"/>
        <v>1.2000000476837158</v>
      </c>
      <c r="AK3136" s="34">
        <f t="shared" ca="1" si="1290"/>
        <v>1.2000000477768822</v>
      </c>
      <c r="AL3136" s="34">
        <f t="shared" ca="1" si="1290"/>
        <v>1.2000000478701167</v>
      </c>
      <c r="AM3136" s="34">
        <f t="shared" ca="1" si="1290"/>
        <v>1.2000000479634196</v>
      </c>
      <c r="AN3136" s="34">
        <f t="shared" ca="1" si="1290"/>
        <v>1.2000000480567905</v>
      </c>
      <c r="AO3136" s="34">
        <f t="shared" ca="1" si="1290"/>
        <v>1.2000000481502298</v>
      </c>
      <c r="AP3136" s="34">
        <f t="shared" ca="1" si="1290"/>
        <v>1.2000000482437372</v>
      </c>
      <c r="AQ3136" s="34">
        <f t="shared" ca="1" si="1290"/>
        <v>1.2000000483373128</v>
      </c>
      <c r="AR3136" s="34">
        <f t="shared" ca="1" si="1290"/>
        <v>1.2000000484309568</v>
      </c>
      <c r="AS3136" s="34">
        <f t="shared" ca="1" si="1290"/>
        <v>1.2000000485246687</v>
      </c>
      <c r="AT3136" s="34">
        <f t="shared" ca="1" si="1290"/>
        <v>1.200000048618449</v>
      </c>
      <c r="AU3136" s="34">
        <f t="shared" ca="1" si="1290"/>
        <v>1.2000000487122975</v>
      </c>
      <c r="AV3136" s="34">
        <f t="shared" ca="1" si="1290"/>
        <v>1.2000000488062141</v>
      </c>
      <c r="AW3136" s="34">
        <f t="shared" ca="1" si="1290"/>
        <v>1.2000000489001992</v>
      </c>
      <c r="AX3136" s="34">
        <f t="shared" ca="1" si="1290"/>
        <v>1.2000000489942522</v>
      </c>
      <c r="AY3136" s="34">
        <f t="shared" ca="1" si="1290"/>
        <v>1.2000000490883735</v>
      </c>
      <c r="AZ3136" s="34">
        <f t="shared" ca="1" si="1290"/>
        <v>1.2000000491825631</v>
      </c>
      <c r="BA3136" s="34">
        <f t="shared" ca="1" si="1290"/>
        <v>1.2000000492768208</v>
      </c>
      <c r="BB3136" s="34">
        <f t="shared" ca="1" si="1290"/>
        <v>1.2000000493711469</v>
      </c>
      <c r="BC3136" s="34">
        <f t="shared" ca="1" si="1290"/>
        <v>1.200000049465541</v>
      </c>
      <c r="BD3136" s="34">
        <f t="shared" ca="1" si="1290"/>
        <v>1.2000000495600034</v>
      </c>
      <c r="BE3136" s="34">
        <f t="shared" ca="1" si="1290"/>
        <v>1.200000049654534</v>
      </c>
      <c r="BF3136" s="34">
        <f t="shared" ca="1" si="1290"/>
        <v>1.2000000497491328</v>
      </c>
    </row>
    <row r="3137" spans="1:58" x14ac:dyDescent="0.2">
      <c r="A3137" s="9" t="str">
        <f t="shared" si="1268"/>
        <v>Australia</v>
      </c>
      <c r="C3137" s="34">
        <f t="shared" ref="C3137:AH3137" ca="1" si="1291">MAX(0.1,($AM389+$AN389*C$3125+$AO389*C$3125^2+$AQ389+$AR389*C$3125+$AS389*C$3125^2)/5)</f>
        <v>314.76043755359422</v>
      </c>
      <c r="D3137" s="34">
        <f t="shared" ca="1" si="1291"/>
        <v>316.33818782269952</v>
      </c>
      <c r="E3137" s="34">
        <f t="shared" ca="1" si="1291"/>
        <v>317.91255747213438</v>
      </c>
      <c r="F3137" s="34">
        <f t="shared" ca="1" si="1291"/>
        <v>319.48354650189867</v>
      </c>
      <c r="G3137" s="34">
        <f t="shared" ca="1" si="1291"/>
        <v>321.05115491199251</v>
      </c>
      <c r="H3137" s="34">
        <f t="shared" ca="1" si="1291"/>
        <v>322.61538270241579</v>
      </c>
      <c r="I3137" s="34">
        <f t="shared" ca="1" si="1291"/>
        <v>324.17622987316861</v>
      </c>
      <c r="J3137" s="34">
        <f t="shared" ca="1" si="1291"/>
        <v>325.73369642425098</v>
      </c>
      <c r="K3137" s="34">
        <f t="shared" ca="1" si="1291"/>
        <v>327.28778235566278</v>
      </c>
      <c r="L3137" s="34">
        <f t="shared" ca="1" si="1291"/>
        <v>328.83848766740414</v>
      </c>
      <c r="M3137" s="34">
        <f t="shared" ca="1" si="1291"/>
        <v>330.38581235947493</v>
      </c>
      <c r="N3137" s="34">
        <f t="shared" ca="1" si="1291"/>
        <v>331.92975643187526</v>
      </c>
      <c r="O3137" s="34">
        <f t="shared" ca="1" si="1291"/>
        <v>333.47031988460515</v>
      </c>
      <c r="P3137" s="34">
        <f t="shared" ca="1" si="1291"/>
        <v>335.00750271766447</v>
      </c>
      <c r="Q3137" s="34">
        <f t="shared" ca="1" si="1291"/>
        <v>336.54130493105333</v>
      </c>
      <c r="R3137" s="34">
        <f t="shared" ca="1" si="1291"/>
        <v>338.07172652477163</v>
      </c>
      <c r="S3137" s="34">
        <f t="shared" ca="1" si="1291"/>
        <v>339.59876749881948</v>
      </c>
      <c r="T3137" s="34">
        <f t="shared" ca="1" si="1291"/>
        <v>341.12242785319688</v>
      </c>
      <c r="U3137" s="34">
        <f t="shared" ca="1" si="1291"/>
        <v>342.64270758790371</v>
      </c>
      <c r="V3137" s="34">
        <f t="shared" ca="1" si="1291"/>
        <v>344.1596067029401</v>
      </c>
      <c r="W3137" s="34">
        <f t="shared" ca="1" si="1291"/>
        <v>345.67312519830591</v>
      </c>
      <c r="X3137" s="34">
        <f t="shared" ca="1" si="1291"/>
        <v>347.18326307400127</v>
      </c>
      <c r="Y3137" s="34">
        <f t="shared" ca="1" si="1291"/>
        <v>348.69002033002619</v>
      </c>
      <c r="Z3137" s="34">
        <f t="shared" ca="1" si="1291"/>
        <v>350.19339696638053</v>
      </c>
      <c r="AA3137" s="34">
        <f t="shared" ca="1" si="1291"/>
        <v>351.69339298306443</v>
      </c>
      <c r="AB3137" s="34">
        <f t="shared" ca="1" si="1291"/>
        <v>353.19000838007776</v>
      </c>
      <c r="AC3137" s="34">
        <f t="shared" ca="1" si="1291"/>
        <v>354.68324315742063</v>
      </c>
      <c r="AD3137" s="34">
        <f t="shared" ca="1" si="1291"/>
        <v>356.17309731509306</v>
      </c>
      <c r="AE3137" s="34">
        <f t="shared" ca="1" si="1291"/>
        <v>357.65957085309492</v>
      </c>
      <c r="AF3137" s="34">
        <f t="shared" ca="1" si="1291"/>
        <v>359.14266377142633</v>
      </c>
      <c r="AG3137" s="34">
        <f t="shared" ca="1" si="1291"/>
        <v>360.62237607008717</v>
      </c>
      <c r="AH3137" s="34">
        <f t="shared" ca="1" si="1291"/>
        <v>362.09870774907756</v>
      </c>
      <c r="AI3137" s="34">
        <f t="shared" ref="AI3137:BF3137" ca="1" si="1292">MAX(0.1,($AM389+$AN389*AI$3125+$AO389*AI$3125^2+$AQ389+$AR389*AI$3125+$AS389*AI$3125^2)/5)</f>
        <v>363.5716588083975</v>
      </c>
      <c r="AJ3137" s="34">
        <f t="shared" ca="1" si="1292"/>
        <v>365.04122924804688</v>
      </c>
      <c r="AK3137" s="34">
        <f t="shared" ca="1" si="1292"/>
        <v>366.5074190680258</v>
      </c>
      <c r="AL3137" s="34">
        <f t="shared" ca="1" si="1292"/>
        <v>367.97022826833415</v>
      </c>
      <c r="AM3137" s="34">
        <f t="shared" ca="1" si="1292"/>
        <v>369.42965684897206</v>
      </c>
      <c r="AN3137" s="34">
        <f t="shared" ca="1" si="1292"/>
        <v>370.88570480993951</v>
      </c>
      <c r="AO3137" s="34">
        <f t="shared" ca="1" si="1292"/>
        <v>372.3383721512364</v>
      </c>
      <c r="AP3137" s="34">
        <f t="shared" ca="1" si="1292"/>
        <v>373.78765887286283</v>
      </c>
      <c r="AQ3137" s="34">
        <f t="shared" ca="1" si="1292"/>
        <v>375.23356497481871</v>
      </c>
      <c r="AR3137" s="34">
        <f t="shared" ca="1" si="1292"/>
        <v>376.67609045710412</v>
      </c>
      <c r="AS3137" s="34">
        <f t="shared" ca="1" si="1292"/>
        <v>378.11523531971909</v>
      </c>
      <c r="AT3137" s="34">
        <f t="shared" ca="1" si="1292"/>
        <v>379.55099956266349</v>
      </c>
      <c r="AU3137" s="34">
        <f t="shared" ca="1" si="1292"/>
        <v>380.98338318593744</v>
      </c>
      <c r="AV3137" s="34">
        <f t="shared" ca="1" si="1292"/>
        <v>382.41238618954083</v>
      </c>
      <c r="AW3137" s="34">
        <f t="shared" ca="1" si="1292"/>
        <v>383.83800857347376</v>
      </c>
      <c r="AX3137" s="34">
        <f t="shared" ca="1" si="1292"/>
        <v>385.26025033773624</v>
      </c>
      <c r="AY3137" s="34">
        <f t="shared" ca="1" si="1292"/>
        <v>386.67911148232815</v>
      </c>
      <c r="AZ3137" s="34">
        <f t="shared" ca="1" si="1292"/>
        <v>388.09459200724962</v>
      </c>
      <c r="BA3137" s="34">
        <f t="shared" ca="1" si="1292"/>
        <v>389.50669191250051</v>
      </c>
      <c r="BB3137" s="34">
        <f t="shared" ca="1" si="1292"/>
        <v>390.91541119808096</v>
      </c>
      <c r="BC3137" s="34">
        <f t="shared" ca="1" si="1292"/>
        <v>392.32074986399095</v>
      </c>
      <c r="BD3137" s="34">
        <f t="shared" ca="1" si="1292"/>
        <v>393.72270791023038</v>
      </c>
      <c r="BE3137" s="34">
        <f t="shared" ca="1" si="1292"/>
        <v>395.12128533679936</v>
      </c>
      <c r="BF3137" s="34">
        <f t="shared" ca="1" si="1292"/>
        <v>396.51648214369777</v>
      </c>
    </row>
    <row r="3138" spans="1:58" x14ac:dyDescent="0.2">
      <c r="A3138" s="9" t="str">
        <f t="shared" si="1268"/>
        <v>Austria</v>
      </c>
      <c r="C3138" s="34">
        <f t="shared" ref="C3138:AH3138" ca="1" si="1293">MAX(0.1,($AM390+$AN390*C$3125+$AO390*C$3125^2+$AQ390+$AR390*C$3125+$AS390*C$3125^2)/5)</f>
        <v>83.237357955581686</v>
      </c>
      <c r="D3138" s="34">
        <f t="shared" ca="1" si="1293"/>
        <v>83.4369663644582</v>
      </c>
      <c r="E3138" s="34">
        <f t="shared" ca="1" si="1293"/>
        <v>83.628638708886868</v>
      </c>
      <c r="F3138" s="34">
        <f t="shared" ca="1" si="1293"/>
        <v>83.812374988869124</v>
      </c>
      <c r="G3138" s="34">
        <f t="shared" ca="1" si="1293"/>
        <v>83.988175204403518</v>
      </c>
      <c r="H3138" s="34">
        <f t="shared" ca="1" si="1293"/>
        <v>84.156039355491515</v>
      </c>
      <c r="I3138" s="34">
        <f t="shared" ca="1" si="1293"/>
        <v>84.315967442131665</v>
      </c>
      <c r="J3138" s="34">
        <f t="shared" ca="1" si="1293"/>
        <v>84.467959464325389</v>
      </c>
      <c r="K3138" s="34">
        <f t="shared" ca="1" si="1293"/>
        <v>84.612015422071266</v>
      </c>
      <c r="L3138" s="34">
        <f t="shared" ca="1" si="1293"/>
        <v>84.748135315370746</v>
      </c>
      <c r="M3138" s="34">
        <f t="shared" ca="1" si="1293"/>
        <v>84.876319144222364</v>
      </c>
      <c r="N3138" s="34">
        <f t="shared" ca="1" si="1293"/>
        <v>84.996566908627571</v>
      </c>
      <c r="O3138" s="34">
        <f t="shared" ca="1" si="1293"/>
        <v>85.108878608584931</v>
      </c>
      <c r="P3138" s="34">
        <f t="shared" ca="1" si="1293"/>
        <v>85.213254244095879</v>
      </c>
      <c r="Q3138" s="34">
        <f t="shared" ca="1" si="1293"/>
        <v>85.309693815158965</v>
      </c>
      <c r="R3138" s="34">
        <f t="shared" ca="1" si="1293"/>
        <v>85.398197321775655</v>
      </c>
      <c r="S3138" s="34">
        <f t="shared" ca="1" si="1293"/>
        <v>85.478764763944497</v>
      </c>
      <c r="T3138" s="34">
        <f t="shared" ca="1" si="1293"/>
        <v>85.551396141666913</v>
      </c>
      <c r="U3138" s="34">
        <f t="shared" ca="1" si="1293"/>
        <v>85.616091454941483</v>
      </c>
      <c r="V3138" s="34">
        <f t="shared" ca="1" si="1293"/>
        <v>85.672850703769655</v>
      </c>
      <c r="W3138" s="34">
        <f t="shared" ca="1" si="1293"/>
        <v>85.721673888149965</v>
      </c>
      <c r="X3138" s="34">
        <f t="shared" ca="1" si="1293"/>
        <v>85.762561008083864</v>
      </c>
      <c r="Y3138" s="34">
        <f t="shared" ca="1" si="1293"/>
        <v>85.795512063569916</v>
      </c>
      <c r="Z3138" s="34">
        <f t="shared" ca="1" si="1293"/>
        <v>85.820527054609556</v>
      </c>
      <c r="AA3138" s="34">
        <f t="shared" ca="1" si="1293"/>
        <v>85.837605981201335</v>
      </c>
      <c r="AB3138" s="34">
        <f t="shared" ca="1" si="1293"/>
        <v>85.846748843346717</v>
      </c>
      <c r="AC3138" s="34">
        <f t="shared" ca="1" si="1293"/>
        <v>85.847955641044251</v>
      </c>
      <c r="AD3138" s="34">
        <f t="shared" ca="1" si="1293"/>
        <v>85.84122637429536</v>
      </c>
      <c r="AE3138" s="34">
        <f t="shared" ca="1" si="1293"/>
        <v>85.826561043098621</v>
      </c>
      <c r="AF3138" s="34">
        <f t="shared" ca="1" si="1293"/>
        <v>85.803959647455486</v>
      </c>
      <c r="AG3138" s="34">
        <f t="shared" ca="1" si="1293"/>
        <v>85.773422187364488</v>
      </c>
      <c r="AH3138" s="34">
        <f t="shared" ca="1" si="1293"/>
        <v>85.73494866282708</v>
      </c>
      <c r="AI3138" s="34">
        <f t="shared" ref="AI3138:BF3138" ca="1" si="1294">MAX(0.1,($AM390+$AN390*AI$3125+$AO390*AI$3125^2+$AQ390+$AR390*AI$3125+$AS390*AI$3125^2)/5)</f>
        <v>85.688539073841824</v>
      </c>
      <c r="AJ3138" s="34">
        <f t="shared" ca="1" si="1294"/>
        <v>85.634193420410156</v>
      </c>
      <c r="AK3138" s="34">
        <f t="shared" ca="1" si="1294"/>
        <v>85.571911702530628</v>
      </c>
      <c r="AL3138" s="34">
        <f t="shared" ca="1" si="1294"/>
        <v>85.501693920204701</v>
      </c>
      <c r="AM3138" s="34">
        <f t="shared" ca="1" si="1294"/>
        <v>85.423540073430928</v>
      </c>
      <c r="AN3138" s="34">
        <f t="shared" ca="1" si="1294"/>
        <v>85.337450162210729</v>
      </c>
      <c r="AO3138" s="34">
        <f t="shared" ca="1" si="1294"/>
        <v>85.243424186542683</v>
      </c>
      <c r="AP3138" s="34">
        <f t="shared" ca="1" si="1294"/>
        <v>85.141462146428239</v>
      </c>
      <c r="AQ3138" s="34">
        <f t="shared" ca="1" si="1294"/>
        <v>85.031564041865934</v>
      </c>
      <c r="AR3138" s="34">
        <f t="shared" ca="1" si="1294"/>
        <v>84.913729872857218</v>
      </c>
      <c r="AS3138" s="34">
        <f t="shared" ca="1" si="1294"/>
        <v>84.787959639400654</v>
      </c>
      <c r="AT3138" s="34">
        <f t="shared" ca="1" si="1294"/>
        <v>84.654253341497679</v>
      </c>
      <c r="AU3138" s="34">
        <f t="shared" ca="1" si="1294"/>
        <v>84.512610979146842</v>
      </c>
      <c r="AV3138" s="34">
        <f t="shared" ca="1" si="1294"/>
        <v>84.363032552349608</v>
      </c>
      <c r="AW3138" s="34">
        <f t="shared" ca="1" si="1294"/>
        <v>84.205518061104527</v>
      </c>
      <c r="AX3138" s="34">
        <f t="shared" ca="1" si="1294"/>
        <v>84.04006750541302</v>
      </c>
      <c r="AY3138" s="34">
        <f t="shared" ca="1" si="1294"/>
        <v>83.866680885273666</v>
      </c>
      <c r="AZ3138" s="34">
        <f t="shared" ca="1" si="1294"/>
        <v>83.685358200687915</v>
      </c>
      <c r="BA3138" s="34">
        <f t="shared" ca="1" si="1294"/>
        <v>83.496099451654302</v>
      </c>
      <c r="BB3138" s="34">
        <f t="shared" ca="1" si="1294"/>
        <v>83.298904638174278</v>
      </c>
      <c r="BC3138" s="34">
        <f t="shared" ca="1" si="1294"/>
        <v>83.093773760246407</v>
      </c>
      <c r="BD3138" s="34">
        <f t="shared" ca="1" si="1294"/>
        <v>82.880706817872124</v>
      </c>
      <c r="BE3138" s="34">
        <f t="shared" ca="1" si="1294"/>
        <v>82.65970381104998</v>
      </c>
      <c r="BF3138" s="34">
        <f t="shared" ca="1" si="1294"/>
        <v>82.430764739781438</v>
      </c>
    </row>
    <row r="3139" spans="1:58" x14ac:dyDescent="0.2">
      <c r="A3139" s="9" t="str">
        <f t="shared" si="1268"/>
        <v>Azerbaijan</v>
      </c>
      <c r="C3139" s="34">
        <f t="shared" ref="C3139:AH3139" ca="1" si="1295">MAX(0.1,($AM391+$AN391*C$3125+$AO391*C$3125^2+$AQ391+$AR391*C$3125+$AS391*C$3125^2)/5)</f>
        <v>181.62637136600679</v>
      </c>
      <c r="D3139" s="34">
        <f t="shared" ca="1" si="1295"/>
        <v>179.11700065657496</v>
      </c>
      <c r="E3139" s="34">
        <f t="shared" ca="1" si="1295"/>
        <v>176.64978779213271</v>
      </c>
      <c r="F3139" s="34">
        <f t="shared" ca="1" si="1295"/>
        <v>174.22473277265672</v>
      </c>
      <c r="G3139" s="34">
        <f t="shared" ca="1" si="1295"/>
        <v>171.84183559815864</v>
      </c>
      <c r="H3139" s="34">
        <f t="shared" ca="1" si="1295"/>
        <v>169.50109626863849</v>
      </c>
      <c r="I3139" s="34">
        <f t="shared" ca="1" si="1295"/>
        <v>167.20251478409628</v>
      </c>
      <c r="J3139" s="34">
        <f t="shared" ca="1" si="1295"/>
        <v>164.94609114453198</v>
      </c>
      <c r="K3139" s="34">
        <f t="shared" ca="1" si="1295"/>
        <v>162.73182534994558</v>
      </c>
      <c r="L3139" s="34">
        <f t="shared" ca="1" si="1295"/>
        <v>160.55971740032547</v>
      </c>
      <c r="M3139" s="34">
        <f t="shared" ca="1" si="1295"/>
        <v>158.42976729569492</v>
      </c>
      <c r="N3139" s="34">
        <f t="shared" ca="1" si="1295"/>
        <v>156.34197503603065</v>
      </c>
      <c r="O3139" s="34">
        <f t="shared" ca="1" si="1295"/>
        <v>154.29634062134429</v>
      </c>
      <c r="P3139" s="34">
        <f t="shared" ca="1" si="1295"/>
        <v>152.29286405163583</v>
      </c>
      <c r="Q3139" s="34">
        <f t="shared" ca="1" si="1295"/>
        <v>150.33154532690531</v>
      </c>
      <c r="R3139" s="34">
        <f t="shared" ca="1" si="1295"/>
        <v>148.41238444715273</v>
      </c>
      <c r="S3139" s="34">
        <f t="shared" ca="1" si="1295"/>
        <v>146.53538141237806</v>
      </c>
      <c r="T3139" s="34">
        <f t="shared" ca="1" si="1295"/>
        <v>144.70053622256964</v>
      </c>
      <c r="U3139" s="34">
        <f t="shared" ca="1" si="1295"/>
        <v>142.90784887775081</v>
      </c>
      <c r="V3139" s="34">
        <f t="shared" ca="1" si="1295"/>
        <v>141.15731937789823</v>
      </c>
      <c r="W3139" s="34">
        <f t="shared" ca="1" si="1295"/>
        <v>139.44894772302359</v>
      </c>
      <c r="X3139" s="34">
        <f t="shared" ca="1" si="1295"/>
        <v>137.78273391312686</v>
      </c>
      <c r="Y3139" s="34">
        <f t="shared" ca="1" si="1295"/>
        <v>136.15867794820807</v>
      </c>
      <c r="Z3139" s="34">
        <f t="shared" ca="1" si="1295"/>
        <v>134.57677982826718</v>
      </c>
      <c r="AA3139" s="34">
        <f t="shared" ca="1" si="1295"/>
        <v>133.0370395533042</v>
      </c>
      <c r="AB3139" s="34">
        <f t="shared" ca="1" si="1295"/>
        <v>131.5394571233075</v>
      </c>
      <c r="AC3139" s="34">
        <f t="shared" ca="1" si="1295"/>
        <v>130.08403253830039</v>
      </c>
      <c r="AD3139" s="34">
        <f t="shared" ca="1" si="1295"/>
        <v>128.67076579825954</v>
      </c>
      <c r="AE3139" s="34">
        <f t="shared" ca="1" si="1295"/>
        <v>127.29965690319659</v>
      </c>
      <c r="AF3139" s="34">
        <f t="shared" ca="1" si="1295"/>
        <v>125.97070585311158</v>
      </c>
      <c r="AG3139" s="34">
        <f t="shared" ca="1" si="1295"/>
        <v>124.68391264800448</v>
      </c>
      <c r="AH3139" s="34">
        <f t="shared" ca="1" si="1295"/>
        <v>123.4392772878753</v>
      </c>
      <c r="AI3139" s="34">
        <f t="shared" ref="AI3139:BF3139" ca="1" si="1296">MAX(0.1,($AM391+$AN391*AI$3125+$AO391*AI$3125^2+$AQ391+$AR391*AI$3125+$AS391*AI$3125^2)/5)</f>
        <v>122.23679977272404</v>
      </c>
      <c r="AJ3139" s="34">
        <f t="shared" ca="1" si="1296"/>
        <v>121.07648010253907</v>
      </c>
      <c r="AK3139" s="34">
        <f t="shared" ca="1" si="1296"/>
        <v>119.95831827734364</v>
      </c>
      <c r="AL3139" s="34">
        <f t="shared" ca="1" si="1296"/>
        <v>118.8823142971145</v>
      </c>
      <c r="AM3139" s="34">
        <f t="shared" ca="1" si="1296"/>
        <v>117.84846816186328</v>
      </c>
      <c r="AN3139" s="34">
        <f t="shared" ca="1" si="1296"/>
        <v>116.85677987158996</v>
      </c>
      <c r="AO3139" s="34">
        <f t="shared" ca="1" si="1296"/>
        <v>115.90724942629458</v>
      </c>
      <c r="AP3139" s="34">
        <f t="shared" ca="1" si="1296"/>
        <v>114.99987682597711</v>
      </c>
      <c r="AQ3139" s="34">
        <f t="shared" ca="1" si="1296"/>
        <v>114.13466207063757</v>
      </c>
      <c r="AR3139" s="34">
        <f t="shared" ca="1" si="1296"/>
        <v>113.31160516026429</v>
      </c>
      <c r="AS3139" s="34">
        <f t="shared" ca="1" si="1296"/>
        <v>112.53070609488059</v>
      </c>
      <c r="AT3139" s="34">
        <f t="shared" ca="1" si="1296"/>
        <v>111.79196487446316</v>
      </c>
      <c r="AU3139" s="34">
        <f t="shared" ca="1" si="1296"/>
        <v>111.09538149902365</v>
      </c>
      <c r="AV3139" s="34">
        <f t="shared" ca="1" si="1296"/>
        <v>110.44095596856205</v>
      </c>
      <c r="AW3139" s="34">
        <f t="shared" ca="1" si="1296"/>
        <v>109.82868828307838</v>
      </c>
      <c r="AX3139" s="34">
        <f t="shared" ca="1" si="1296"/>
        <v>109.25857844257261</v>
      </c>
      <c r="AY3139" s="34">
        <f t="shared" ca="1" si="1296"/>
        <v>108.73062644704478</v>
      </c>
      <c r="AZ3139" s="34">
        <f t="shared" ca="1" si="1296"/>
        <v>108.24483229648322</v>
      </c>
      <c r="BA3139" s="34">
        <f t="shared" ca="1" si="1296"/>
        <v>107.80119599091122</v>
      </c>
      <c r="BB3139" s="34">
        <f t="shared" ca="1" si="1296"/>
        <v>107.39971753030549</v>
      </c>
      <c r="BC3139" s="34">
        <f t="shared" ca="1" si="1296"/>
        <v>107.0403969146777</v>
      </c>
      <c r="BD3139" s="34">
        <f t="shared" ca="1" si="1296"/>
        <v>106.72323414402781</v>
      </c>
      <c r="BE3139" s="34">
        <f t="shared" ca="1" si="1296"/>
        <v>106.44822921835585</v>
      </c>
      <c r="BF3139" s="34">
        <f t="shared" ca="1" si="1296"/>
        <v>106.21538213766181</v>
      </c>
    </row>
    <row r="3140" spans="1:58" x14ac:dyDescent="0.2">
      <c r="A3140" s="9" t="str">
        <f t="shared" si="1268"/>
        <v>Bahamas</v>
      </c>
      <c r="C3140" s="34">
        <f t="shared" ref="C3140:AH3140" ca="1" si="1297">MAX(0.1,($AM392+$AN392*C$3125+$AO392*C$3125^2+$AQ392+$AR392*C$3125+$AS392*C$3125^2)/5)</f>
        <v>5.4263736010781942</v>
      </c>
      <c r="D3140" s="34">
        <f t="shared" ca="1" si="1297"/>
        <v>5.4257901853183288</v>
      </c>
      <c r="E3140" s="34">
        <f t="shared" ca="1" si="1297"/>
        <v>5.4248391371676918</v>
      </c>
      <c r="F3140" s="34">
        <f t="shared" ca="1" si="1297"/>
        <v>5.4235204566263748</v>
      </c>
      <c r="G3140" s="34">
        <f t="shared" ca="1" si="1297"/>
        <v>5.4218341436942863</v>
      </c>
      <c r="H3140" s="34">
        <f t="shared" ca="1" si="1297"/>
        <v>5.4197801983715177</v>
      </c>
      <c r="I3140" s="34">
        <f t="shared" ca="1" si="1297"/>
        <v>5.4173586206579785</v>
      </c>
      <c r="J3140" s="34">
        <f t="shared" ca="1" si="1297"/>
        <v>5.4145694105537583</v>
      </c>
      <c r="K3140" s="34">
        <f t="shared" ca="1" si="1297"/>
        <v>5.4114125680587675</v>
      </c>
      <c r="L3140" s="34">
        <f t="shared" ca="1" si="1297"/>
        <v>5.4078880931730966</v>
      </c>
      <c r="M3140" s="34">
        <f t="shared" ca="1" si="1297"/>
        <v>5.4039959858966542</v>
      </c>
      <c r="N3140" s="34">
        <f t="shared" ca="1" si="1297"/>
        <v>5.3997362462295317</v>
      </c>
      <c r="O3140" s="34">
        <f t="shared" ca="1" si="1297"/>
        <v>5.3951088741716378</v>
      </c>
      <c r="P3140" s="34">
        <f t="shared" ca="1" si="1297"/>
        <v>5.3901138697230637</v>
      </c>
      <c r="Q3140" s="34">
        <f t="shared" ca="1" si="1297"/>
        <v>5.3847512328837182</v>
      </c>
      <c r="R3140" s="34">
        <f t="shared" ca="1" si="1297"/>
        <v>5.3790209636536925</v>
      </c>
      <c r="S3140" s="34">
        <f t="shared" ca="1" si="1297"/>
        <v>5.3729230620328963</v>
      </c>
      <c r="T3140" s="34">
        <f t="shared" ca="1" si="1297"/>
        <v>5.3664575280214191</v>
      </c>
      <c r="U3140" s="34">
        <f t="shared" ca="1" si="1297"/>
        <v>5.3596243616191712</v>
      </c>
      <c r="V3140" s="34">
        <f t="shared" ca="1" si="1297"/>
        <v>5.3524235628262433</v>
      </c>
      <c r="W3140" s="34">
        <f t="shared" ca="1" si="1297"/>
        <v>5.3448551316425439</v>
      </c>
      <c r="X3140" s="34">
        <f t="shared" ca="1" si="1297"/>
        <v>5.3369190680681644</v>
      </c>
      <c r="Y3140" s="34">
        <f t="shared" ca="1" si="1297"/>
        <v>5.3286153721030134</v>
      </c>
      <c r="Z3140" s="34">
        <f t="shared" ca="1" si="1297"/>
        <v>5.3199440437471823</v>
      </c>
      <c r="AA3140" s="34">
        <f t="shared" ca="1" si="1297"/>
        <v>5.3109050830005797</v>
      </c>
      <c r="AB3140" s="34">
        <f t="shared" ca="1" si="1297"/>
        <v>5.3014984898632971</v>
      </c>
      <c r="AC3140" s="34">
        <f t="shared" ca="1" si="1297"/>
        <v>5.2917242643352438</v>
      </c>
      <c r="AD3140" s="34">
        <f t="shared" ca="1" si="1297"/>
        <v>5.2815824064165096</v>
      </c>
      <c r="AE3140" s="34">
        <f t="shared" ca="1" si="1297"/>
        <v>5.2710729161070047</v>
      </c>
      <c r="AF3140" s="34">
        <f t="shared" ca="1" si="1297"/>
        <v>5.2601957934068198</v>
      </c>
      <c r="AG3140" s="34">
        <f t="shared" ca="1" si="1297"/>
        <v>5.2489510383158633</v>
      </c>
      <c r="AH3140" s="34">
        <f t="shared" ca="1" si="1297"/>
        <v>5.2373386508342268</v>
      </c>
      <c r="AI3140" s="34">
        <f t="shared" ref="AI3140:BF3140" ca="1" si="1298">MAX(0.1,($AM392+$AN392*AI$3125+$AO392*AI$3125^2+$AQ392+$AR392*AI$3125+$AS392*AI$3125^2)/5)</f>
        <v>5.2253586309618187</v>
      </c>
      <c r="AJ3140" s="34">
        <f t="shared" ca="1" si="1298"/>
        <v>5.2130109786987306</v>
      </c>
      <c r="AK3140" s="34">
        <f t="shared" ca="1" si="1298"/>
        <v>5.200295694044871</v>
      </c>
      <c r="AL3140" s="34">
        <f t="shared" ca="1" si="1298"/>
        <v>5.1872127770003313</v>
      </c>
      <c r="AM3140" s="34">
        <f t="shared" ca="1" si="1298"/>
        <v>5.173762227565021</v>
      </c>
      <c r="AN3140" s="34">
        <f t="shared" ca="1" si="1298"/>
        <v>5.1599440457390298</v>
      </c>
      <c r="AO3140" s="34">
        <f t="shared" ca="1" si="1298"/>
        <v>5.1457582315222679</v>
      </c>
      <c r="AP3140" s="34">
        <f t="shared" ca="1" si="1298"/>
        <v>5.1312047849148259</v>
      </c>
      <c r="AQ3140" s="34">
        <f t="shared" ca="1" si="1298"/>
        <v>5.1162837059166124</v>
      </c>
      <c r="AR3140" s="34">
        <f t="shared" ca="1" si="1298"/>
        <v>5.1009949945277189</v>
      </c>
      <c r="AS3140" s="34">
        <f t="shared" ca="1" si="1298"/>
        <v>5.0853386507480538</v>
      </c>
      <c r="AT3140" s="34">
        <f t="shared" ca="1" si="1298"/>
        <v>5.0693146745777087</v>
      </c>
      <c r="AU3140" s="34">
        <f t="shared" ca="1" si="1298"/>
        <v>5.052923066016592</v>
      </c>
      <c r="AV3140" s="34">
        <f t="shared" ca="1" si="1298"/>
        <v>5.0361638250647953</v>
      </c>
      <c r="AW3140" s="34">
        <f t="shared" ca="1" si="1298"/>
        <v>5.019036951722228</v>
      </c>
      <c r="AX3140" s="34">
        <f t="shared" ca="1" si="1298"/>
        <v>5.0015424459889797</v>
      </c>
      <c r="AY3140" s="34">
        <f t="shared" ca="1" si="1298"/>
        <v>4.9836803078649607</v>
      </c>
      <c r="AZ3140" s="34">
        <f t="shared" ca="1" si="1298"/>
        <v>4.9654505373502618</v>
      </c>
      <c r="BA3140" s="34">
        <f t="shared" ca="1" si="1298"/>
        <v>4.9468531344447912</v>
      </c>
      <c r="BB3140" s="34">
        <f t="shared" ca="1" si="1298"/>
        <v>4.9278880991486407</v>
      </c>
      <c r="BC3140" s="34">
        <f t="shared" ca="1" si="1298"/>
        <v>4.9085554314617186</v>
      </c>
      <c r="BD3140" s="34">
        <f t="shared" ca="1" si="1298"/>
        <v>4.8888551313841164</v>
      </c>
      <c r="BE3140" s="34">
        <f t="shared" ca="1" si="1298"/>
        <v>4.8687871989157427</v>
      </c>
      <c r="BF3140" s="34">
        <f t="shared" ca="1" si="1298"/>
        <v>4.848351634056689</v>
      </c>
    </row>
    <row r="3141" spans="1:58" x14ac:dyDescent="0.2">
      <c r="A3141" s="9" t="str">
        <f t="shared" si="1268"/>
        <v>Bahrain</v>
      </c>
      <c r="C3141" s="34">
        <f t="shared" ref="C3141:AH3141" ca="1" si="1299">MAX(0.1,($AM393+$AN393*C$3125+$AO393*C$3125^2+$AQ393+$AR393*C$3125+$AS393*C$3125^2)/5)</f>
        <v>22.523074929100765</v>
      </c>
      <c r="D3141" s="34">
        <f t="shared" ca="1" si="1299"/>
        <v>22.501104901731015</v>
      </c>
      <c r="E3141" s="34">
        <f t="shared" ca="1" si="1299"/>
        <v>22.477592416723564</v>
      </c>
      <c r="F3141" s="34">
        <f t="shared" ca="1" si="1299"/>
        <v>22.452537474076962</v>
      </c>
      <c r="G3141" s="34">
        <f t="shared" ca="1" si="1299"/>
        <v>22.425940073792663</v>
      </c>
      <c r="H3141" s="34">
        <f t="shared" ca="1" si="1299"/>
        <v>22.397800215869211</v>
      </c>
      <c r="I3141" s="34">
        <f t="shared" ca="1" si="1299"/>
        <v>22.368117900308061</v>
      </c>
      <c r="J3141" s="34">
        <f t="shared" ca="1" si="1299"/>
        <v>22.336893127107761</v>
      </c>
      <c r="K3141" s="34">
        <f t="shared" ca="1" si="1299"/>
        <v>22.30412589626976</v>
      </c>
      <c r="L3141" s="34">
        <f t="shared" ca="1" si="1299"/>
        <v>22.269816207792609</v>
      </c>
      <c r="M3141" s="34">
        <f t="shared" ca="1" si="1299"/>
        <v>22.23396406167776</v>
      </c>
      <c r="N3141" s="34">
        <f t="shared" ca="1" si="1299"/>
        <v>22.196569457923761</v>
      </c>
      <c r="O3141" s="34">
        <f t="shared" ca="1" si="1299"/>
        <v>22.157632396532062</v>
      </c>
      <c r="P3141" s="34">
        <f t="shared" ca="1" si="1299"/>
        <v>22.117152877501212</v>
      </c>
      <c r="Q3141" s="34">
        <f t="shared" ca="1" si="1299"/>
        <v>22.075130900832665</v>
      </c>
      <c r="R3141" s="34">
        <f t="shared" ca="1" si="1299"/>
        <v>22.031566466524964</v>
      </c>
      <c r="S3141" s="34">
        <f t="shared" ca="1" si="1299"/>
        <v>21.986459574579566</v>
      </c>
      <c r="T3141" s="34">
        <f t="shared" ca="1" si="1299"/>
        <v>21.939810224995018</v>
      </c>
      <c r="U3141" s="34">
        <f t="shared" ca="1" si="1299"/>
        <v>21.891618417772769</v>
      </c>
      <c r="V3141" s="34">
        <f t="shared" ca="1" si="1299"/>
        <v>21.841884152911369</v>
      </c>
      <c r="W3141" s="34">
        <f t="shared" ca="1" si="1299"/>
        <v>21.790607430412273</v>
      </c>
      <c r="X3141" s="34">
        <f t="shared" ca="1" si="1299"/>
        <v>21.737788250274026</v>
      </c>
      <c r="Y3141" s="34">
        <f t="shared" ca="1" si="1299"/>
        <v>21.683426612498078</v>
      </c>
      <c r="Z3141" s="34">
        <f t="shared" ca="1" si="1299"/>
        <v>21.62752251708298</v>
      </c>
      <c r="AA3141" s="34">
        <f t="shared" ca="1" si="1299"/>
        <v>21.570075964030185</v>
      </c>
      <c r="AB3141" s="34">
        <f t="shared" ca="1" si="1299"/>
        <v>21.511086953338236</v>
      </c>
      <c r="AC3141" s="34">
        <f t="shared" ca="1" si="1299"/>
        <v>21.450555485008589</v>
      </c>
      <c r="AD3141" s="34">
        <f t="shared" ca="1" si="1299"/>
        <v>21.388481559039793</v>
      </c>
      <c r="AE3141" s="34">
        <f t="shared" ca="1" si="1299"/>
        <v>21.324865175433295</v>
      </c>
      <c r="AF3141" s="34">
        <f t="shared" ca="1" si="1299"/>
        <v>21.259706334187648</v>
      </c>
      <c r="AG3141" s="34">
        <f t="shared" ca="1" si="1299"/>
        <v>21.193005035304303</v>
      </c>
      <c r="AH3141" s="34">
        <f t="shared" ca="1" si="1299"/>
        <v>21.124761278781808</v>
      </c>
      <c r="AI3141" s="34">
        <f t="shared" ref="AI3141:BF3141" ca="1" si="1300">MAX(0.1,($AM393+$AN393*AI$3125+$AO393*AI$3125^2+$AQ393+$AR393*AI$3125+$AS393*AI$3125^2)/5)</f>
        <v>21.054975064621612</v>
      </c>
      <c r="AJ3141" s="34">
        <f t="shared" ca="1" si="1300"/>
        <v>20.983646392822266</v>
      </c>
      <c r="AK3141" s="34">
        <f t="shared" ca="1" si="1300"/>
        <v>20.910775263385222</v>
      </c>
      <c r="AL3141" s="34">
        <f t="shared" ca="1" si="1300"/>
        <v>20.836361676309025</v>
      </c>
      <c r="AM3141" s="34">
        <f t="shared" ca="1" si="1300"/>
        <v>20.76040563159513</v>
      </c>
      <c r="AN3141" s="34">
        <f t="shared" ca="1" si="1300"/>
        <v>20.682907129242086</v>
      </c>
      <c r="AO3141" s="34">
        <f t="shared" ca="1" si="1300"/>
        <v>20.60386616925134</v>
      </c>
      <c r="AP3141" s="34">
        <f t="shared" ca="1" si="1300"/>
        <v>20.523282751621444</v>
      </c>
      <c r="AQ3141" s="34">
        <f t="shared" ca="1" si="1300"/>
        <v>20.441156876353851</v>
      </c>
      <c r="AR3141" s="34">
        <f t="shared" ca="1" si="1300"/>
        <v>20.357488543447108</v>
      </c>
      <c r="AS3141" s="34">
        <f t="shared" ca="1" si="1300"/>
        <v>20.272277752902664</v>
      </c>
      <c r="AT3141" s="34">
        <f t="shared" ca="1" si="1300"/>
        <v>20.185524504719069</v>
      </c>
      <c r="AU3141" s="34">
        <f t="shared" ca="1" si="1300"/>
        <v>20.097228798897778</v>
      </c>
      <c r="AV3141" s="34">
        <f t="shared" ca="1" si="1300"/>
        <v>20.007390635437332</v>
      </c>
      <c r="AW3141" s="34">
        <f t="shared" ca="1" si="1300"/>
        <v>19.916010014339189</v>
      </c>
      <c r="AX3141" s="34">
        <f t="shared" ca="1" si="1300"/>
        <v>19.823086935601896</v>
      </c>
      <c r="AY3141" s="34">
        <f t="shared" ca="1" si="1300"/>
        <v>19.728621399226903</v>
      </c>
      <c r="AZ3141" s="34">
        <f t="shared" ca="1" si="1300"/>
        <v>19.632613405212759</v>
      </c>
      <c r="BA3141" s="34">
        <f t="shared" ca="1" si="1300"/>
        <v>19.535062953560917</v>
      </c>
      <c r="BB3141" s="34">
        <f t="shared" ca="1" si="1300"/>
        <v>19.435970044269926</v>
      </c>
      <c r="BC3141" s="34">
        <f t="shared" ca="1" si="1300"/>
        <v>19.335334677341233</v>
      </c>
      <c r="BD3141" s="34">
        <f t="shared" ca="1" si="1300"/>
        <v>19.233156852773391</v>
      </c>
      <c r="BE3141" s="34">
        <f t="shared" ca="1" si="1300"/>
        <v>19.129436570567851</v>
      </c>
      <c r="BF3141" s="34">
        <f t="shared" ca="1" si="1300"/>
        <v>19.024173830723157</v>
      </c>
    </row>
    <row r="3142" spans="1:58" x14ac:dyDescent="0.2">
      <c r="A3142" s="9" t="str">
        <f t="shared" si="1268"/>
        <v>Bangladesh</v>
      </c>
      <c r="C3142" s="34">
        <f t="shared" ref="C3142:AH3142" ca="1" si="1301">MAX(0.1,($AM394+$AN394*C$3125+$AO394*C$3125^2+$AQ394+$AR394*C$3125+$AS394*C$3125^2)/5)</f>
        <v>3042.7910344224306</v>
      </c>
      <c r="D3142" s="34">
        <f t="shared" ca="1" si="1301"/>
        <v>3017.5750183045866</v>
      </c>
      <c r="E3142" s="34">
        <f t="shared" ca="1" si="1301"/>
        <v>2992.4175596345099</v>
      </c>
      <c r="F3142" s="34">
        <f t="shared" ca="1" si="1301"/>
        <v>2967.3186584122245</v>
      </c>
      <c r="G3142" s="34">
        <f t="shared" ca="1" si="1301"/>
        <v>2942.2783146377069</v>
      </c>
      <c r="H3142" s="34">
        <f t="shared" ca="1" si="1301"/>
        <v>2917.2965283109806</v>
      </c>
      <c r="I3142" s="34">
        <f t="shared" ca="1" si="1301"/>
        <v>2892.3732994320221</v>
      </c>
      <c r="J3142" s="34">
        <f t="shared" ca="1" si="1301"/>
        <v>2867.5086280008545</v>
      </c>
      <c r="K3142" s="34">
        <f t="shared" ca="1" si="1301"/>
        <v>2842.7025140174546</v>
      </c>
      <c r="L3142" s="34">
        <f t="shared" ca="1" si="1301"/>
        <v>2817.9549574818461</v>
      </c>
      <c r="M3142" s="34">
        <f t="shared" ca="1" si="1301"/>
        <v>2793.2659583940053</v>
      </c>
      <c r="N3142" s="34">
        <f t="shared" ca="1" si="1301"/>
        <v>2768.6355167539559</v>
      </c>
      <c r="O3142" s="34">
        <f t="shared" ca="1" si="1301"/>
        <v>2744.0636325616738</v>
      </c>
      <c r="P3142" s="34">
        <f t="shared" ca="1" si="1301"/>
        <v>2719.550305817183</v>
      </c>
      <c r="Q3142" s="34">
        <f t="shared" ca="1" si="1301"/>
        <v>2695.09553652046</v>
      </c>
      <c r="R3142" s="34">
        <f t="shared" ca="1" si="1301"/>
        <v>2670.6993246715283</v>
      </c>
      <c r="S3142" s="34">
        <f t="shared" ca="1" si="1301"/>
        <v>2646.3616702703644</v>
      </c>
      <c r="T3142" s="34">
        <f t="shared" ca="1" si="1301"/>
        <v>2622.0825733169913</v>
      </c>
      <c r="U3142" s="34">
        <f t="shared" ca="1" si="1301"/>
        <v>2597.862033811386</v>
      </c>
      <c r="V3142" s="34">
        <f t="shared" ca="1" si="1301"/>
        <v>2573.7000517535721</v>
      </c>
      <c r="W3142" s="34">
        <f t="shared" ca="1" si="1301"/>
        <v>2549.5966271435259</v>
      </c>
      <c r="X3142" s="34">
        <f t="shared" ca="1" si="1301"/>
        <v>2525.5517599812711</v>
      </c>
      <c r="Y3142" s="34">
        <f t="shared" ca="1" si="1301"/>
        <v>2501.5654502667835</v>
      </c>
      <c r="Z3142" s="34">
        <f t="shared" ca="1" si="1301"/>
        <v>2477.6376980000873</v>
      </c>
      <c r="AA3142" s="34">
        <f t="shared" ca="1" si="1301"/>
        <v>2453.7685031811588</v>
      </c>
      <c r="AB3142" s="34">
        <f t="shared" ca="1" si="1301"/>
        <v>2429.9578658100218</v>
      </c>
      <c r="AC3142" s="34">
        <f t="shared" ca="1" si="1301"/>
        <v>2406.2057858866524</v>
      </c>
      <c r="AD3142" s="34">
        <f t="shared" ca="1" si="1301"/>
        <v>2382.5122634110739</v>
      </c>
      <c r="AE3142" s="34">
        <f t="shared" ca="1" si="1301"/>
        <v>2358.8772983832632</v>
      </c>
      <c r="AF3142" s="34">
        <f t="shared" ca="1" si="1301"/>
        <v>2335.3008908032439</v>
      </c>
      <c r="AG3142" s="34">
        <f t="shared" ca="1" si="1301"/>
        <v>2311.7830406709922</v>
      </c>
      <c r="AH3142" s="34">
        <f t="shared" ca="1" si="1301"/>
        <v>2288.323747986532</v>
      </c>
      <c r="AI3142" s="34">
        <f t="shared" ref="AI3142:BF3142" ca="1" si="1302">MAX(0.1,($AM394+$AN394*AI$3125+$AO394*AI$3125^2+$AQ394+$AR394*AI$3125+$AS394*AI$3125^2)/5)</f>
        <v>2264.923012749839</v>
      </c>
      <c r="AJ3142" s="34">
        <f t="shared" ca="1" si="1302"/>
        <v>2241.5808349609374</v>
      </c>
      <c r="AK3142" s="34">
        <f t="shared" ca="1" si="1302"/>
        <v>2218.2972146198035</v>
      </c>
      <c r="AL3142" s="34">
        <f t="shared" ca="1" si="1302"/>
        <v>2195.072151726461</v>
      </c>
      <c r="AM3142" s="34">
        <f t="shared" ca="1" si="1302"/>
        <v>2171.9056462808862</v>
      </c>
      <c r="AN3142" s="34">
        <f t="shared" ca="1" si="1302"/>
        <v>2148.7976982831024</v>
      </c>
      <c r="AO3142" s="34">
        <f t="shared" ca="1" si="1302"/>
        <v>2125.7483077330862</v>
      </c>
      <c r="AP3142" s="34">
        <f t="shared" ca="1" si="1302"/>
        <v>2102.7574746308615</v>
      </c>
      <c r="AQ3142" s="34">
        <f t="shared" ca="1" si="1302"/>
        <v>2079.8251989764044</v>
      </c>
      <c r="AR3142" s="34">
        <f t="shared" ca="1" si="1302"/>
        <v>2056.9514807697387</v>
      </c>
      <c r="AS3142" s="34">
        <f t="shared" ca="1" si="1302"/>
        <v>2034.1363200108403</v>
      </c>
      <c r="AT3142" s="34">
        <f t="shared" ca="1" si="1302"/>
        <v>2011.3797166997333</v>
      </c>
      <c r="AU3142" s="34">
        <f t="shared" ca="1" si="1302"/>
        <v>1988.6816708363942</v>
      </c>
      <c r="AV3142" s="34">
        <f t="shared" ca="1" si="1302"/>
        <v>1966.0421824208461</v>
      </c>
      <c r="AW3142" s="34">
        <f t="shared" ca="1" si="1302"/>
        <v>1943.4612514530659</v>
      </c>
      <c r="AX3142" s="34">
        <f t="shared" ca="1" si="1302"/>
        <v>1920.9388779330766</v>
      </c>
      <c r="AY3142" s="34">
        <f t="shared" ca="1" si="1302"/>
        <v>1898.4750618608552</v>
      </c>
      <c r="AZ3142" s="34">
        <f t="shared" ca="1" si="1302"/>
        <v>1876.0698032364248</v>
      </c>
      <c r="BA3142" s="34">
        <f t="shared" ca="1" si="1302"/>
        <v>1853.7231020597624</v>
      </c>
      <c r="BB3142" s="34">
        <f t="shared" ca="1" si="1302"/>
        <v>1831.434958330891</v>
      </c>
      <c r="BC3142" s="34">
        <f t="shared" ca="1" si="1302"/>
        <v>1809.2053720497875</v>
      </c>
      <c r="BD3142" s="34">
        <f t="shared" ca="1" si="1302"/>
        <v>1787.034343216475</v>
      </c>
      <c r="BE3142" s="34">
        <f t="shared" ca="1" si="1302"/>
        <v>1764.9218718309305</v>
      </c>
      <c r="BF3142" s="34">
        <f t="shared" ca="1" si="1302"/>
        <v>1742.8679578931769</v>
      </c>
    </row>
    <row r="3143" spans="1:58" x14ac:dyDescent="0.2">
      <c r="A3143" s="9" t="str">
        <f t="shared" si="1268"/>
        <v>Barbados</v>
      </c>
      <c r="C3143" s="34">
        <f t="shared" ref="C3143:AH3143" ca="1" si="1303">MAX(0.1,($AM395+$AN395*C$3125+$AO395*C$3125^2+$AQ395+$AR395*C$3125+$AS395*C$3125^2)/5)</f>
        <v>3.3736260660089896</v>
      </c>
      <c r="D3143" s="34">
        <f t="shared" ca="1" si="1303"/>
        <v>3.3451665247790516</v>
      </c>
      <c r="E3143" s="34">
        <f t="shared" ca="1" si="1303"/>
        <v>3.3170905999587261</v>
      </c>
      <c r="F3143" s="34">
        <f t="shared" ca="1" si="1303"/>
        <v>3.2893982915480136</v>
      </c>
      <c r="G3143" s="34">
        <f t="shared" ca="1" si="1303"/>
        <v>3.2620895995470049</v>
      </c>
      <c r="H3143" s="34">
        <f t="shared" ca="1" si="1303"/>
        <v>3.2351645239556093</v>
      </c>
      <c r="I3143" s="34">
        <f t="shared" ca="1" si="1303"/>
        <v>3.2086230647738261</v>
      </c>
      <c r="J3143" s="34">
        <f t="shared" ca="1" si="1303"/>
        <v>3.1824652220016558</v>
      </c>
      <c r="K3143" s="34">
        <f t="shared" ca="1" si="1303"/>
        <v>3.1566909956391895</v>
      </c>
      <c r="L3143" s="34">
        <f t="shared" ca="1" si="1303"/>
        <v>3.1313003856863362</v>
      </c>
      <c r="M3143" s="34">
        <f t="shared" ca="1" si="1303"/>
        <v>3.1062933921430953</v>
      </c>
      <c r="N3143" s="34">
        <f t="shared" ca="1" si="1303"/>
        <v>3.0816700150094674</v>
      </c>
      <c r="O3143" s="34">
        <f t="shared" ca="1" si="1303"/>
        <v>3.0574302542855434</v>
      </c>
      <c r="P3143" s="34">
        <f t="shared" ca="1" si="1303"/>
        <v>3.0335741099712323</v>
      </c>
      <c r="Q3143" s="34">
        <f t="shared" ca="1" si="1303"/>
        <v>3.0101015820665338</v>
      </c>
      <c r="R3143" s="34">
        <f t="shared" ca="1" si="1303"/>
        <v>2.9870126705714481</v>
      </c>
      <c r="S3143" s="34">
        <f t="shared" ca="1" si="1303"/>
        <v>2.9643073754860665</v>
      </c>
      <c r="T3143" s="34">
        <f t="shared" ca="1" si="1303"/>
        <v>2.9419856968102978</v>
      </c>
      <c r="U3143" s="34">
        <f t="shared" ca="1" si="1303"/>
        <v>2.9200476345441415</v>
      </c>
      <c r="V3143" s="34">
        <f t="shared" ca="1" si="1303"/>
        <v>2.8984931886875982</v>
      </c>
      <c r="W3143" s="34">
        <f t="shared" ca="1" si="1303"/>
        <v>2.8773223592407589</v>
      </c>
      <c r="X3143" s="34">
        <f t="shared" ca="1" si="1303"/>
        <v>2.8565351462035324</v>
      </c>
      <c r="Y3143" s="34">
        <f t="shared" ca="1" si="1303"/>
        <v>2.8361315495759185</v>
      </c>
      <c r="Z3143" s="34">
        <f t="shared" ca="1" si="1303"/>
        <v>2.8161115693579175</v>
      </c>
      <c r="AA3143" s="34">
        <f t="shared" ca="1" si="1303"/>
        <v>2.7964752055496205</v>
      </c>
      <c r="AB3143" s="34">
        <f t="shared" ca="1" si="1303"/>
        <v>2.7772224581509364</v>
      </c>
      <c r="AC3143" s="34">
        <f t="shared" ca="1" si="1303"/>
        <v>2.7583533271618648</v>
      </c>
      <c r="AD3143" s="34">
        <f t="shared" ca="1" si="1303"/>
        <v>2.7398678125824061</v>
      </c>
      <c r="AE3143" s="34">
        <f t="shared" ca="1" si="1303"/>
        <v>2.7217659144126514</v>
      </c>
      <c r="AF3143" s="34">
        <f t="shared" ca="1" si="1303"/>
        <v>2.7040476326525096</v>
      </c>
      <c r="AG3143" s="34">
        <f t="shared" ca="1" si="1303"/>
        <v>2.6867129673019803</v>
      </c>
      <c r="AH3143" s="34">
        <f t="shared" ca="1" si="1303"/>
        <v>2.6697619183610639</v>
      </c>
      <c r="AI3143" s="34">
        <f t="shared" ref="AI3143:BF3143" ca="1" si="1304">MAX(0.1,($AM395+$AN395*AI$3125+$AO395*AI$3125^2+$AQ395+$AR395*AI$3125+$AS395*AI$3125^2)/5)</f>
        <v>2.6531944858298515</v>
      </c>
      <c r="AJ3143" s="34">
        <f t="shared" ca="1" si="1304"/>
        <v>2.637010669708252</v>
      </c>
      <c r="AK3143" s="34">
        <f t="shared" ca="1" si="1304"/>
        <v>2.6212104699962651</v>
      </c>
      <c r="AL3143" s="34">
        <f t="shared" ca="1" si="1304"/>
        <v>2.605793886693891</v>
      </c>
      <c r="AM3143" s="34">
        <f t="shared" ca="1" si="1304"/>
        <v>2.5907609198012209</v>
      </c>
      <c r="AN3143" s="34">
        <f t="shared" ca="1" si="1304"/>
        <v>2.5761115693181638</v>
      </c>
      <c r="AO3143" s="34">
        <f t="shared" ca="1" si="1304"/>
        <v>2.5618458352447191</v>
      </c>
      <c r="AP3143" s="34">
        <f t="shared" ca="1" si="1304"/>
        <v>2.5479637175808874</v>
      </c>
      <c r="AQ3143" s="34">
        <f t="shared" ca="1" si="1304"/>
        <v>2.5344652163267596</v>
      </c>
      <c r="AR3143" s="34">
        <f t="shared" ca="1" si="1304"/>
        <v>2.5213503314822447</v>
      </c>
      <c r="AS3143" s="34">
        <f t="shared" ca="1" si="1304"/>
        <v>2.5086190630473424</v>
      </c>
      <c r="AT3143" s="34">
        <f t="shared" ca="1" si="1304"/>
        <v>2.496271411022053</v>
      </c>
      <c r="AU3143" s="34">
        <f t="shared" ca="1" si="1304"/>
        <v>2.4843073754064675</v>
      </c>
      <c r="AV3143" s="34">
        <f t="shared" ca="1" si="1304"/>
        <v>2.472726956200495</v>
      </c>
      <c r="AW3143" s="34">
        <f t="shared" ca="1" si="1304"/>
        <v>2.4615301534041349</v>
      </c>
      <c r="AX3143" s="34">
        <f t="shared" ca="1" si="1304"/>
        <v>2.4507169670173878</v>
      </c>
      <c r="AY3143" s="34">
        <f t="shared" ca="1" si="1304"/>
        <v>2.4402873970403447</v>
      </c>
      <c r="AZ3143" s="34">
        <f t="shared" ca="1" si="1304"/>
        <v>2.4302414434729145</v>
      </c>
      <c r="BA3143" s="34">
        <f t="shared" ca="1" si="1304"/>
        <v>2.4205791063150968</v>
      </c>
      <c r="BB3143" s="34">
        <f t="shared" ca="1" si="1304"/>
        <v>2.411300385566892</v>
      </c>
      <c r="BC3143" s="34">
        <f t="shared" ca="1" si="1304"/>
        <v>2.4024052812284822</v>
      </c>
      <c r="BD3143" s="34">
        <f t="shared" ca="1" si="1304"/>
        <v>2.3938937932995032</v>
      </c>
      <c r="BE3143" s="34">
        <f t="shared" ca="1" si="1304"/>
        <v>2.3857659217803189</v>
      </c>
      <c r="BF3143" s="34">
        <f t="shared" ca="1" si="1304"/>
        <v>2.3780216666705654</v>
      </c>
    </row>
    <row r="3144" spans="1:58" x14ac:dyDescent="0.2">
      <c r="A3144" s="9" t="str">
        <f t="shared" si="1268"/>
        <v>Belarus</v>
      </c>
      <c r="C3144" s="34">
        <f t="shared" ref="C3144:AH3144" ca="1" si="1305">MAX(0.1,($AM396+$AN396*C$3125+$AO396*C$3125^2+$AQ396+$AR396*C$3125+$AS396*C$3125^2)/5)</f>
        <v>123.30329010334098</v>
      </c>
      <c r="D3144" s="34">
        <f t="shared" ca="1" si="1305"/>
        <v>121.79012321420014</v>
      </c>
      <c r="E3144" s="34">
        <f t="shared" ca="1" si="1305"/>
        <v>120.30628699633526</v>
      </c>
      <c r="F3144" s="34">
        <f t="shared" ca="1" si="1305"/>
        <v>118.85178144975798</v>
      </c>
      <c r="G3144" s="34">
        <f t="shared" ca="1" si="1305"/>
        <v>117.42660657445086</v>
      </c>
      <c r="H3144" s="34">
        <f t="shared" ca="1" si="1305"/>
        <v>116.03076237042551</v>
      </c>
      <c r="I3144" s="34">
        <f t="shared" ca="1" si="1305"/>
        <v>114.66424883768195</v>
      </c>
      <c r="J3144" s="34">
        <f t="shared" ca="1" si="1305"/>
        <v>113.32706597622018</v>
      </c>
      <c r="K3144" s="34">
        <f t="shared" ca="1" si="1305"/>
        <v>112.01921378602856</v>
      </c>
      <c r="L3144" s="34">
        <f t="shared" ca="1" si="1305"/>
        <v>110.74069226712454</v>
      </c>
      <c r="M3144" s="34">
        <f t="shared" ca="1" si="1305"/>
        <v>109.49150141949649</v>
      </c>
      <c r="N3144" s="34">
        <f t="shared" ca="1" si="1305"/>
        <v>108.27164124315604</v>
      </c>
      <c r="O3144" s="34">
        <f t="shared" ca="1" si="1305"/>
        <v>107.08111173808575</v>
      </c>
      <c r="P3144" s="34">
        <f t="shared" ca="1" si="1305"/>
        <v>105.91991290429723</v>
      </c>
      <c r="Q3144" s="34">
        <f t="shared" ca="1" si="1305"/>
        <v>104.78804474179051</v>
      </c>
      <c r="R3144" s="34">
        <f t="shared" ca="1" si="1305"/>
        <v>103.68550725056556</v>
      </c>
      <c r="S3144" s="34">
        <f t="shared" ca="1" si="1305"/>
        <v>102.61230043061077</v>
      </c>
      <c r="T3144" s="34">
        <f t="shared" ca="1" si="1305"/>
        <v>101.56842428194359</v>
      </c>
      <c r="U3144" s="34">
        <f t="shared" ca="1" si="1305"/>
        <v>100.55387880455237</v>
      </c>
      <c r="V3144" s="34">
        <f t="shared" ca="1" si="1305"/>
        <v>99.568663998448756</v>
      </c>
      <c r="W3144" s="34">
        <f t="shared" ca="1" si="1305"/>
        <v>98.612779863615287</v>
      </c>
      <c r="X3144" s="34">
        <f t="shared" ca="1" si="1305"/>
        <v>97.686226400063603</v>
      </c>
      <c r="Y3144" s="34">
        <f t="shared" ca="1" si="1305"/>
        <v>96.789003607793717</v>
      </c>
      <c r="Z3144" s="34">
        <f t="shared" ca="1" si="1305"/>
        <v>95.9211114868056</v>
      </c>
      <c r="AA3144" s="34">
        <f t="shared" ca="1" si="1305"/>
        <v>95.082550037087643</v>
      </c>
      <c r="AB3144" s="34">
        <f t="shared" ca="1" si="1305"/>
        <v>94.273319258657281</v>
      </c>
      <c r="AC3144" s="34">
        <f t="shared" ca="1" si="1305"/>
        <v>93.493419151502891</v>
      </c>
      <c r="AD3144" s="34">
        <f t="shared" ca="1" si="1305"/>
        <v>92.742849715636112</v>
      </c>
      <c r="AE3144" s="34">
        <f t="shared" ca="1" si="1305"/>
        <v>92.021610951039477</v>
      </c>
      <c r="AF3144" s="34">
        <f t="shared" ca="1" si="1305"/>
        <v>91.329702857724627</v>
      </c>
      <c r="AG3144" s="34">
        <f t="shared" ca="1" si="1305"/>
        <v>90.66712543569156</v>
      </c>
      <c r="AH3144" s="34">
        <f t="shared" ca="1" si="1305"/>
        <v>90.033878684940277</v>
      </c>
      <c r="AI3144" s="34">
        <f t="shared" ref="AI3144:BF3144" ca="1" si="1306">MAX(0.1,($AM396+$AN396*AI$3125+$AO396*AI$3125^2+$AQ396+$AR396*AI$3125+$AS396*AI$3125^2)/5)</f>
        <v>89.429962605459153</v>
      </c>
      <c r="AJ3144" s="34">
        <f t="shared" ca="1" si="1306"/>
        <v>88.855377197265625</v>
      </c>
      <c r="AK3144" s="34">
        <f t="shared" ca="1" si="1306"/>
        <v>88.310122460348069</v>
      </c>
      <c r="AL3144" s="34">
        <f t="shared" ca="1" si="1306"/>
        <v>87.794198394718109</v>
      </c>
      <c r="AM3144" s="34">
        <f t="shared" ca="1" si="1306"/>
        <v>87.307605000358308</v>
      </c>
      <c r="AN3144" s="34">
        <f t="shared" ca="1" si="1306"/>
        <v>86.850342277280291</v>
      </c>
      <c r="AO3144" s="34">
        <f t="shared" ca="1" si="1306"/>
        <v>86.422410225484057</v>
      </c>
      <c r="AP3144" s="34">
        <f t="shared" ca="1" si="1306"/>
        <v>86.023808844969608</v>
      </c>
      <c r="AQ3144" s="34">
        <f t="shared" ca="1" si="1306"/>
        <v>85.654538135725304</v>
      </c>
      <c r="AR3144" s="34">
        <f t="shared" ca="1" si="1306"/>
        <v>85.314598097768609</v>
      </c>
      <c r="AS3144" s="34">
        <f t="shared" ca="1" si="1306"/>
        <v>85.003988731087887</v>
      </c>
      <c r="AT3144" s="34">
        <f t="shared" ca="1" si="1306"/>
        <v>84.72271003569476</v>
      </c>
      <c r="AU3144" s="34">
        <f t="shared" ca="1" si="1306"/>
        <v>84.470762011571793</v>
      </c>
      <c r="AV3144" s="34">
        <f t="shared" ca="1" si="1306"/>
        <v>84.248144658730595</v>
      </c>
      <c r="AW3144" s="34">
        <f t="shared" ca="1" si="1306"/>
        <v>84.054857977171196</v>
      </c>
      <c r="AX3144" s="34">
        <f t="shared" ca="1" si="1306"/>
        <v>83.89090196689358</v>
      </c>
      <c r="AY3144" s="34">
        <f t="shared" ca="1" si="1306"/>
        <v>83.756276627886109</v>
      </c>
      <c r="AZ3144" s="34">
        <f t="shared" ca="1" si="1306"/>
        <v>83.650981960166249</v>
      </c>
      <c r="BA3144" s="34">
        <f t="shared" ca="1" si="1306"/>
        <v>83.575017963722345</v>
      </c>
      <c r="BB3144" s="34">
        <f t="shared" ca="1" si="1306"/>
        <v>83.528384638566052</v>
      </c>
      <c r="BC3144" s="34">
        <f t="shared" ca="1" si="1306"/>
        <v>83.511081984679919</v>
      </c>
      <c r="BD3144" s="34">
        <f t="shared" ca="1" si="1306"/>
        <v>83.523110002075555</v>
      </c>
      <c r="BE3144" s="34">
        <f t="shared" ca="1" si="1306"/>
        <v>83.564468690752989</v>
      </c>
      <c r="BF3144" s="34">
        <f t="shared" ca="1" si="1306"/>
        <v>83.635158050712192</v>
      </c>
    </row>
    <row r="3145" spans="1:58" x14ac:dyDescent="0.2">
      <c r="A3145" s="9" t="str">
        <f t="shared" si="1268"/>
        <v>Belgium</v>
      </c>
      <c r="C3145" s="34">
        <f t="shared" ref="C3145:AH3145" ca="1" si="1307">MAX(0.1,($AM397+$AN397*C$3125+$AO397*C$3125^2+$AQ397+$AR397*C$3125+$AS397*C$3125^2)/5)</f>
        <v>136.06153555608762</v>
      </c>
      <c r="D3145" s="34">
        <f t="shared" ca="1" si="1307"/>
        <v>135.47483423426746</v>
      </c>
      <c r="E3145" s="34">
        <f t="shared" ca="1" si="1307"/>
        <v>134.90170334292051</v>
      </c>
      <c r="F3145" s="34">
        <f t="shared" ca="1" si="1307"/>
        <v>134.34214288203802</v>
      </c>
      <c r="G3145" s="34">
        <f t="shared" ca="1" si="1307"/>
        <v>133.79615285162873</v>
      </c>
      <c r="H3145" s="34">
        <f t="shared" ca="1" si="1307"/>
        <v>133.26373325168387</v>
      </c>
      <c r="I3145" s="34">
        <f t="shared" ca="1" si="1307"/>
        <v>132.74488408221222</v>
      </c>
      <c r="J3145" s="34">
        <f t="shared" ca="1" si="1307"/>
        <v>132.23960534320503</v>
      </c>
      <c r="K3145" s="34">
        <f t="shared" ca="1" si="1307"/>
        <v>131.74789703467104</v>
      </c>
      <c r="L3145" s="34">
        <f t="shared" ca="1" si="1307"/>
        <v>131.26975915660151</v>
      </c>
      <c r="M3145" s="34">
        <f t="shared" ca="1" si="1307"/>
        <v>130.80519170900516</v>
      </c>
      <c r="N3145" s="34">
        <f t="shared" ca="1" si="1307"/>
        <v>130.35419469187326</v>
      </c>
      <c r="O3145" s="34">
        <f t="shared" ca="1" si="1307"/>
        <v>129.91676810521457</v>
      </c>
      <c r="P3145" s="34">
        <f t="shared" ca="1" si="1307"/>
        <v>129.49291194902034</v>
      </c>
      <c r="Q3145" s="34">
        <f t="shared" ca="1" si="1307"/>
        <v>129.08262622329931</v>
      </c>
      <c r="R3145" s="34">
        <f t="shared" ca="1" si="1307"/>
        <v>128.68591092804272</v>
      </c>
      <c r="S3145" s="34">
        <f t="shared" ca="1" si="1307"/>
        <v>128.30276606325933</v>
      </c>
      <c r="T3145" s="34">
        <f t="shared" ca="1" si="1307"/>
        <v>127.93319162894041</v>
      </c>
      <c r="U3145" s="34">
        <f t="shared" ca="1" si="1307"/>
        <v>127.57718762509467</v>
      </c>
      <c r="V3145" s="34">
        <f t="shared" ca="1" si="1307"/>
        <v>127.2347540517134</v>
      </c>
      <c r="W3145" s="34">
        <f t="shared" ca="1" si="1307"/>
        <v>126.9058909088053</v>
      </c>
      <c r="X3145" s="34">
        <f t="shared" ca="1" si="1307"/>
        <v>126.59059819636168</v>
      </c>
      <c r="Y3145" s="34">
        <f t="shared" ca="1" si="1307"/>
        <v>126.28887591439124</v>
      </c>
      <c r="Z3145" s="34">
        <f t="shared" ca="1" si="1307"/>
        <v>126.00072406288527</v>
      </c>
      <c r="AA3145" s="34">
        <f t="shared" ca="1" si="1307"/>
        <v>125.72614264185249</v>
      </c>
      <c r="AB3145" s="34">
        <f t="shared" ca="1" si="1307"/>
        <v>125.46513165128417</v>
      </c>
      <c r="AC3145" s="34">
        <f t="shared" ca="1" si="1307"/>
        <v>125.21769109118904</v>
      </c>
      <c r="AD3145" s="34">
        <f t="shared" ca="1" si="1307"/>
        <v>124.98382096155838</v>
      </c>
      <c r="AE3145" s="34">
        <f t="shared" ca="1" si="1307"/>
        <v>124.7635212624009</v>
      </c>
      <c r="AF3145" s="34">
        <f t="shared" ca="1" si="1307"/>
        <v>124.55679199370789</v>
      </c>
      <c r="AG3145" s="34">
        <f t="shared" ca="1" si="1307"/>
        <v>124.36363315548806</v>
      </c>
      <c r="AH3145" s="34">
        <f t="shared" ca="1" si="1307"/>
        <v>124.1840447477327</v>
      </c>
      <c r="AI3145" s="34">
        <f t="shared" ref="AI3145:BF3145" ca="1" si="1308">MAX(0.1,($AM397+$AN397*AI$3125+$AO397*AI$3125^2+$AQ397+$AR397*AI$3125+$AS397*AI$3125^2)/5)</f>
        <v>124.01802677045052</v>
      </c>
      <c r="AJ3145" s="34">
        <f t="shared" ca="1" si="1308"/>
        <v>123.86557922363281</v>
      </c>
      <c r="AK3145" s="34">
        <f t="shared" ca="1" si="1308"/>
        <v>123.72670210728829</v>
      </c>
      <c r="AL3145" s="34">
        <f t="shared" ca="1" si="1308"/>
        <v>123.60139542140823</v>
      </c>
      <c r="AM3145" s="34">
        <f t="shared" ca="1" si="1308"/>
        <v>123.48965916600136</v>
      </c>
      <c r="AN3145" s="34">
        <f t="shared" ca="1" si="1308"/>
        <v>123.39149334105896</v>
      </c>
      <c r="AO3145" s="34">
        <f t="shared" ca="1" si="1308"/>
        <v>123.30689794658974</v>
      </c>
      <c r="AP3145" s="34">
        <f t="shared" ca="1" si="1308"/>
        <v>123.23587298258499</v>
      </c>
      <c r="AQ3145" s="34">
        <f t="shared" ca="1" si="1308"/>
        <v>123.17841844905342</v>
      </c>
      <c r="AR3145" s="34">
        <f t="shared" ca="1" si="1308"/>
        <v>123.13453434598632</v>
      </c>
      <c r="AS3145" s="34">
        <f t="shared" ca="1" si="1308"/>
        <v>123.1042206733924</v>
      </c>
      <c r="AT3145" s="34">
        <f t="shared" ca="1" si="1308"/>
        <v>123.08747743126295</v>
      </c>
      <c r="AU3145" s="34">
        <f t="shared" ca="1" si="1308"/>
        <v>123.0843046196067</v>
      </c>
      <c r="AV3145" s="34">
        <f t="shared" ca="1" si="1308"/>
        <v>123.0947022384149</v>
      </c>
      <c r="AW3145" s="34">
        <f t="shared" ca="1" si="1308"/>
        <v>123.11867028769629</v>
      </c>
      <c r="AX3145" s="34">
        <f t="shared" ca="1" si="1308"/>
        <v>123.15620876744215</v>
      </c>
      <c r="AY3145" s="34">
        <f t="shared" ca="1" si="1308"/>
        <v>123.20731767766119</v>
      </c>
      <c r="AZ3145" s="34">
        <f t="shared" ca="1" si="1308"/>
        <v>123.27199701834471</v>
      </c>
      <c r="BA3145" s="34">
        <f t="shared" ca="1" si="1308"/>
        <v>123.3502467895014</v>
      </c>
      <c r="BB3145" s="34">
        <f t="shared" ca="1" si="1308"/>
        <v>123.44206699112256</v>
      </c>
      <c r="BC3145" s="34">
        <f t="shared" ca="1" si="1308"/>
        <v>123.5474576232169</v>
      </c>
      <c r="BD3145" s="34">
        <f t="shared" ca="1" si="1308"/>
        <v>123.66641868577571</v>
      </c>
      <c r="BE3145" s="34">
        <f t="shared" ca="1" si="1308"/>
        <v>123.79895017880771</v>
      </c>
      <c r="BF3145" s="34">
        <f t="shared" ca="1" si="1308"/>
        <v>123.94505210230417</v>
      </c>
    </row>
    <row r="3146" spans="1:58" x14ac:dyDescent="0.2">
      <c r="A3146" s="9" t="str">
        <f t="shared" si="1268"/>
        <v>Belize</v>
      </c>
      <c r="C3146" s="34">
        <f t="shared" ref="C3146:AH3146" ca="1" si="1309">MAX(0.1,($AM398+$AN398*C$3125+$AO398*C$3125^2+$AQ398+$AR398*C$3125+$AS398*C$3125^2)/5)</f>
        <v>7.7032966045453577</v>
      </c>
      <c r="D3146" s="34">
        <f t="shared" ca="1" si="1309"/>
        <v>7.7231887154746799</v>
      </c>
      <c r="E3146" s="34">
        <f t="shared" ca="1" si="1309"/>
        <v>7.741706200941735</v>
      </c>
      <c r="F3146" s="34">
        <f t="shared" ca="1" si="1309"/>
        <v>7.7588490609457947</v>
      </c>
      <c r="G3146" s="34">
        <f t="shared" ca="1" si="1309"/>
        <v>7.7746172954879516</v>
      </c>
      <c r="H3146" s="34">
        <f t="shared" ca="1" si="1309"/>
        <v>7.7890109045671121</v>
      </c>
      <c r="I3146" s="34">
        <f t="shared" ca="1" si="1309"/>
        <v>7.8020298881840064</v>
      </c>
      <c r="J3146" s="34">
        <f t="shared" ca="1" si="1309"/>
        <v>7.8136742463379054</v>
      </c>
      <c r="K3146" s="34">
        <f t="shared" ca="1" si="1309"/>
        <v>7.8239439790299006</v>
      </c>
      <c r="L3146" s="34">
        <f t="shared" ca="1" si="1309"/>
        <v>7.8328390862589004</v>
      </c>
      <c r="M3146" s="34">
        <f t="shared" ca="1" si="1309"/>
        <v>7.8403595680256331</v>
      </c>
      <c r="N3146" s="34">
        <f t="shared" ca="1" si="1309"/>
        <v>7.8465054243293704</v>
      </c>
      <c r="O3146" s="34">
        <f t="shared" ca="1" si="1309"/>
        <v>7.8512766551712048</v>
      </c>
      <c r="P3146" s="34">
        <f t="shared" ca="1" si="1309"/>
        <v>7.8546732605500438</v>
      </c>
      <c r="Q3146" s="34">
        <f t="shared" ca="1" si="1309"/>
        <v>7.8566952404666157</v>
      </c>
      <c r="R3146" s="34">
        <f t="shared" ca="1" si="1309"/>
        <v>7.8573425949201923</v>
      </c>
      <c r="S3146" s="34">
        <f t="shared" ca="1" si="1309"/>
        <v>7.856615323911865</v>
      </c>
      <c r="T3146" s="34">
        <f t="shared" ca="1" si="1309"/>
        <v>7.8545134274405424</v>
      </c>
      <c r="U3146" s="34">
        <f t="shared" ca="1" si="1309"/>
        <v>7.8510369055069535</v>
      </c>
      <c r="V3146" s="34">
        <f t="shared" ca="1" si="1309"/>
        <v>7.8461857581103684</v>
      </c>
      <c r="W3146" s="34">
        <f t="shared" ca="1" si="1309"/>
        <v>7.8399599852518804</v>
      </c>
      <c r="X3146" s="34">
        <f t="shared" ca="1" si="1309"/>
        <v>7.832359586930397</v>
      </c>
      <c r="Y3146" s="34">
        <f t="shared" ca="1" si="1309"/>
        <v>7.8233845631464645</v>
      </c>
      <c r="Z3146" s="34">
        <f t="shared" ca="1" si="1309"/>
        <v>7.8130349138999007</v>
      </c>
      <c r="AA3146" s="34">
        <f t="shared" ca="1" si="1309"/>
        <v>7.8013106391912519</v>
      </c>
      <c r="AB3146" s="34">
        <f t="shared" ca="1" si="1309"/>
        <v>7.7882117390196068</v>
      </c>
      <c r="AC3146" s="34">
        <f t="shared" ca="1" si="1309"/>
        <v>7.7737382133856956</v>
      </c>
      <c r="AD3146" s="34">
        <f t="shared" ca="1" si="1309"/>
        <v>7.757890062288789</v>
      </c>
      <c r="AE3146" s="34">
        <f t="shared" ca="1" si="1309"/>
        <v>7.7406672857297965</v>
      </c>
      <c r="AF3146" s="34">
        <f t="shared" ca="1" si="1309"/>
        <v>7.7220698837081727</v>
      </c>
      <c r="AG3146" s="34">
        <f t="shared" ca="1" si="1309"/>
        <v>7.7020978562239177</v>
      </c>
      <c r="AH3146" s="34">
        <f t="shared" ca="1" si="1309"/>
        <v>7.6807512032770315</v>
      </c>
      <c r="AI3146" s="34">
        <f t="shared" ref="AI3146:BF3146" ca="1" si="1310">MAX(0.1,($AM398+$AN398*AI$3125+$AO398*AI$3125^2+$AQ398+$AR398*AI$3125+$AS398*AI$3125^2)/5)</f>
        <v>7.6580299248680603</v>
      </c>
      <c r="AJ3146" s="34">
        <f t="shared" ca="1" si="1310"/>
        <v>7.6339340209960938</v>
      </c>
      <c r="AK3146" s="34">
        <f t="shared" ca="1" si="1310"/>
        <v>7.6084634916618601</v>
      </c>
      <c r="AL3146" s="34">
        <f t="shared" ca="1" si="1310"/>
        <v>7.581618336864631</v>
      </c>
      <c r="AM3146" s="34">
        <f t="shared" ca="1" si="1310"/>
        <v>7.5533985566053161</v>
      </c>
      <c r="AN3146" s="34">
        <f t="shared" ca="1" si="1310"/>
        <v>7.52380415088337</v>
      </c>
      <c r="AO3146" s="34">
        <f t="shared" ca="1" si="1310"/>
        <v>7.4928351196987935</v>
      </c>
      <c r="AP3146" s="34">
        <f t="shared" ca="1" si="1310"/>
        <v>7.4604914630515848</v>
      </c>
      <c r="AQ3146" s="34">
        <f t="shared" ca="1" si="1310"/>
        <v>7.4267731809422912</v>
      </c>
      <c r="AR3146" s="34">
        <f t="shared" ca="1" si="1310"/>
        <v>7.3916802733700022</v>
      </c>
      <c r="AS3146" s="34">
        <f t="shared" ca="1" si="1310"/>
        <v>7.3552127403354461</v>
      </c>
      <c r="AT3146" s="34">
        <f t="shared" ca="1" si="1310"/>
        <v>7.3173705818378947</v>
      </c>
      <c r="AU3146" s="34">
        <f t="shared" ca="1" si="1310"/>
        <v>7.2781537978782582</v>
      </c>
      <c r="AV3146" s="34">
        <f t="shared" ca="1" si="1310"/>
        <v>7.2375623884559896</v>
      </c>
      <c r="AW3146" s="34">
        <f t="shared" ca="1" si="1310"/>
        <v>7.1955963535710907</v>
      </c>
      <c r="AX3146" s="34">
        <f t="shared" ca="1" si="1310"/>
        <v>7.1522556932235606</v>
      </c>
      <c r="AY3146" s="34">
        <f t="shared" ca="1" si="1310"/>
        <v>7.1075404074139445</v>
      </c>
      <c r="AZ3146" s="34">
        <f t="shared" ca="1" si="1310"/>
        <v>7.0614504961413331</v>
      </c>
      <c r="BA3146" s="34">
        <f t="shared" ca="1" si="1310"/>
        <v>7.0139859594064546</v>
      </c>
      <c r="BB3146" s="34">
        <f t="shared" ca="1" si="1310"/>
        <v>6.9651467972085808</v>
      </c>
      <c r="BC3146" s="34">
        <f t="shared" ca="1" si="1310"/>
        <v>6.9149330095486219</v>
      </c>
      <c r="BD3146" s="34">
        <f t="shared" ca="1" si="1310"/>
        <v>6.8633445964260318</v>
      </c>
      <c r="BE3146" s="34">
        <f t="shared" ca="1" si="1310"/>
        <v>6.8103815578408105</v>
      </c>
      <c r="BF3146" s="34">
        <f t="shared" ca="1" si="1310"/>
        <v>6.7560438937929579</v>
      </c>
    </row>
    <row r="3147" spans="1:58" x14ac:dyDescent="0.2">
      <c r="A3147" s="9" t="str">
        <f t="shared" si="1268"/>
        <v>Benin</v>
      </c>
      <c r="C3147" s="34">
        <f t="shared" ref="C3147:AH3147" ca="1" si="1311">MAX(0.1,($AM399+$AN399*C$3125+$AO399*C$3125^2+$AQ399+$AR399*C$3125+$AS399*C$3125^2)/5)</f>
        <v>298.90768056047966</v>
      </c>
      <c r="D3147" s="34">
        <f t="shared" ca="1" si="1311"/>
        <v>306.84379255771637</v>
      </c>
      <c r="E3147" s="34">
        <f t="shared" ca="1" si="1311"/>
        <v>314.73492553068206</v>
      </c>
      <c r="F3147" s="34">
        <f t="shared" ca="1" si="1311"/>
        <v>322.58107947940005</v>
      </c>
      <c r="G3147" s="34">
        <f t="shared" ca="1" si="1311"/>
        <v>330.38225440384701</v>
      </c>
      <c r="H3147" s="34">
        <f t="shared" ca="1" si="1311"/>
        <v>338.13845030404627</v>
      </c>
      <c r="I3147" s="34">
        <f t="shared" ca="1" si="1311"/>
        <v>345.84966717997452</v>
      </c>
      <c r="J3147" s="34">
        <f t="shared" ca="1" si="1311"/>
        <v>353.515905031655</v>
      </c>
      <c r="K3147" s="34">
        <f t="shared" ca="1" si="1311"/>
        <v>361.13716385906446</v>
      </c>
      <c r="L3147" s="34">
        <f t="shared" ca="1" si="1311"/>
        <v>368.71344366222621</v>
      </c>
      <c r="M3147" s="34">
        <f t="shared" ca="1" si="1311"/>
        <v>376.24474444111695</v>
      </c>
      <c r="N3147" s="34">
        <f t="shared" ca="1" si="1311"/>
        <v>383.73106619575992</v>
      </c>
      <c r="O3147" s="34">
        <f t="shared" ca="1" si="1311"/>
        <v>391.17240892613188</v>
      </c>
      <c r="P3147" s="34">
        <f t="shared" ca="1" si="1311"/>
        <v>398.56877263225613</v>
      </c>
      <c r="Q3147" s="34">
        <f t="shared" ca="1" si="1311"/>
        <v>405.92015731410936</v>
      </c>
      <c r="R3147" s="34">
        <f t="shared" ca="1" si="1311"/>
        <v>413.22656297171488</v>
      </c>
      <c r="S3147" s="34">
        <f t="shared" ca="1" si="1311"/>
        <v>420.48798960504939</v>
      </c>
      <c r="T3147" s="34">
        <f t="shared" ca="1" si="1311"/>
        <v>427.70443721413614</v>
      </c>
      <c r="U3147" s="34">
        <f t="shared" ca="1" si="1311"/>
        <v>434.87590579895186</v>
      </c>
      <c r="V3147" s="34">
        <f t="shared" ca="1" si="1311"/>
        <v>442.00239535951988</v>
      </c>
      <c r="W3147" s="34">
        <f t="shared" ca="1" si="1311"/>
        <v>449.08390589581688</v>
      </c>
      <c r="X3147" s="34">
        <f t="shared" ca="1" si="1311"/>
        <v>456.12043740786612</v>
      </c>
      <c r="Y3147" s="34">
        <f t="shared" ca="1" si="1311"/>
        <v>463.11198989564434</v>
      </c>
      <c r="Z3147" s="34">
        <f t="shared" ca="1" si="1311"/>
        <v>470.05856335917485</v>
      </c>
      <c r="AA3147" s="34">
        <f t="shared" ca="1" si="1311"/>
        <v>476.96015779843435</v>
      </c>
      <c r="AB3147" s="34">
        <f t="shared" ca="1" si="1311"/>
        <v>483.81677321344614</v>
      </c>
      <c r="AC3147" s="34">
        <f t="shared" ca="1" si="1311"/>
        <v>490.62840960418691</v>
      </c>
      <c r="AD3147" s="34">
        <f t="shared" ca="1" si="1311"/>
        <v>497.39506697067992</v>
      </c>
      <c r="AE3147" s="34">
        <f t="shared" ca="1" si="1311"/>
        <v>504.11674531290191</v>
      </c>
      <c r="AF3147" s="34">
        <f t="shared" ca="1" si="1311"/>
        <v>510.79344463087619</v>
      </c>
      <c r="AG3147" s="34">
        <f t="shared" ca="1" si="1311"/>
        <v>517.42516492457946</v>
      </c>
      <c r="AH3147" s="34">
        <f t="shared" ca="1" si="1311"/>
        <v>524.01190619403496</v>
      </c>
      <c r="AI3147" s="34">
        <f t="shared" ref="AI3147:BF3147" ca="1" si="1312">MAX(0.1,($AM399+$AN399*AI$3125+$AO399*AI$3125^2+$AQ399+$AR399*AI$3125+$AS399*AI$3125^2)/5)</f>
        <v>530.55366843921945</v>
      </c>
      <c r="AJ3147" s="34">
        <f t="shared" ca="1" si="1312"/>
        <v>537.05045166015623</v>
      </c>
      <c r="AK3147" s="34">
        <f t="shared" ca="1" si="1312"/>
        <v>543.50225585682199</v>
      </c>
      <c r="AL3147" s="34">
        <f t="shared" ca="1" si="1312"/>
        <v>549.90908102924004</v>
      </c>
      <c r="AM3147" s="34">
        <f t="shared" ca="1" si="1312"/>
        <v>556.27092717738708</v>
      </c>
      <c r="AN3147" s="34">
        <f t="shared" ca="1" si="1312"/>
        <v>562.58779430128629</v>
      </c>
      <c r="AO3147" s="34">
        <f t="shared" ca="1" si="1312"/>
        <v>568.85968240091461</v>
      </c>
      <c r="AP3147" s="34">
        <f t="shared" ca="1" si="1312"/>
        <v>575.0865914762951</v>
      </c>
      <c r="AQ3147" s="34">
        <f t="shared" ca="1" si="1312"/>
        <v>581.26852152740469</v>
      </c>
      <c r="AR3147" s="34">
        <f t="shared" ca="1" si="1312"/>
        <v>587.40547255426645</v>
      </c>
      <c r="AS3147" s="34">
        <f t="shared" ca="1" si="1312"/>
        <v>593.4974445568572</v>
      </c>
      <c r="AT3147" s="34">
        <f t="shared" ca="1" si="1312"/>
        <v>599.54443753520025</v>
      </c>
      <c r="AU3147" s="34">
        <f t="shared" ca="1" si="1312"/>
        <v>605.54645148927227</v>
      </c>
      <c r="AV3147" s="34">
        <f t="shared" ca="1" si="1312"/>
        <v>611.50348641909659</v>
      </c>
      <c r="AW3147" s="34">
        <f t="shared" ca="1" si="1312"/>
        <v>617.41554232464989</v>
      </c>
      <c r="AX3147" s="34">
        <f t="shared" ca="1" si="1312"/>
        <v>623.28261920595537</v>
      </c>
      <c r="AY3147" s="34">
        <f t="shared" ca="1" si="1312"/>
        <v>629.10471706298995</v>
      </c>
      <c r="AZ3147" s="34">
        <f t="shared" ca="1" si="1312"/>
        <v>634.8818358957767</v>
      </c>
      <c r="BA3147" s="34">
        <f t="shared" ca="1" si="1312"/>
        <v>640.61397570429256</v>
      </c>
      <c r="BB3147" s="34">
        <f t="shared" ca="1" si="1312"/>
        <v>646.30113648856059</v>
      </c>
      <c r="BC3147" s="34">
        <f t="shared" ca="1" si="1312"/>
        <v>651.9433182485576</v>
      </c>
      <c r="BD3147" s="34">
        <f t="shared" ca="1" si="1312"/>
        <v>657.54052098430691</v>
      </c>
      <c r="BE3147" s="34">
        <f t="shared" ca="1" si="1312"/>
        <v>663.0927446957852</v>
      </c>
      <c r="BF3147" s="34">
        <f t="shared" ca="1" si="1312"/>
        <v>668.59998938301578</v>
      </c>
    </row>
    <row r="3148" spans="1:58" x14ac:dyDescent="0.2">
      <c r="A3148" s="9" t="str">
        <f t="shared" si="1268"/>
        <v>Bermuda</v>
      </c>
      <c r="C3148" s="34">
        <f t="shared" ref="C3148:AH3148" ca="1" si="1313">MAX(0.1,($AM400+$AN400*C$3125+$AO400*C$3125^2+$AQ400+$AR400*C$3125+$AS400*C$3125^2)/5)</f>
        <v>1.4857142226647739</v>
      </c>
      <c r="D3148" s="34">
        <f t="shared" ca="1" si="1313"/>
        <v>1.4766672694124281</v>
      </c>
      <c r="E3148" s="34">
        <f t="shared" ca="1" si="1313"/>
        <v>1.4677481882966277</v>
      </c>
      <c r="F3148" s="34">
        <f t="shared" ca="1" si="1313"/>
        <v>1.4589569793173722</v>
      </c>
      <c r="G3148" s="34">
        <f t="shared" ca="1" si="1313"/>
        <v>1.4502936424746622</v>
      </c>
      <c r="H3148" s="34">
        <f t="shared" ca="1" si="1313"/>
        <v>1.4417581777684974</v>
      </c>
      <c r="I3148" s="34">
        <f t="shared" ca="1" si="1313"/>
        <v>1.4333505851988775</v>
      </c>
      <c r="J3148" s="34">
        <f t="shared" ca="1" si="1313"/>
        <v>1.425070864765803</v>
      </c>
      <c r="K3148" s="34">
        <f t="shared" ca="1" si="1313"/>
        <v>1.4169190164692735</v>
      </c>
      <c r="L3148" s="34">
        <f t="shared" ca="1" si="1313"/>
        <v>1.4088950403092895</v>
      </c>
      <c r="M3148" s="34">
        <f t="shared" ca="1" si="1313"/>
        <v>1.4009989362858506</v>
      </c>
      <c r="N3148" s="34">
        <f t="shared" ca="1" si="1313"/>
        <v>1.3932307043989567</v>
      </c>
      <c r="O3148" s="34">
        <f t="shared" ca="1" si="1313"/>
        <v>1.3855903446486082</v>
      </c>
      <c r="P3148" s="34">
        <f t="shared" ca="1" si="1313"/>
        <v>1.3780778570348047</v>
      </c>
      <c r="Q3148" s="34">
        <f t="shared" ca="1" si="1313"/>
        <v>1.3706932415575466</v>
      </c>
      <c r="R3148" s="34">
        <f t="shared" ca="1" si="1313"/>
        <v>1.3634364982168337</v>
      </c>
      <c r="S3148" s="34">
        <f t="shared" ca="1" si="1313"/>
        <v>1.3563076270126657</v>
      </c>
      <c r="T3148" s="34">
        <f t="shared" ca="1" si="1313"/>
        <v>1.3493066279450432</v>
      </c>
      <c r="U3148" s="34">
        <f t="shared" ca="1" si="1313"/>
        <v>1.3424335010139656</v>
      </c>
      <c r="V3148" s="34">
        <f t="shared" ca="1" si="1313"/>
        <v>1.3356882462194335</v>
      </c>
      <c r="W3148" s="34">
        <f t="shared" ca="1" si="1313"/>
        <v>1.3290708635614465</v>
      </c>
      <c r="X3148" s="34">
        <f t="shared" ca="1" si="1313"/>
        <v>1.3225813530400046</v>
      </c>
      <c r="Y3148" s="34">
        <f t="shared" ca="1" si="1313"/>
        <v>1.316219714655108</v>
      </c>
      <c r="Z3148" s="34">
        <f t="shared" ca="1" si="1313"/>
        <v>1.3099859484067564</v>
      </c>
      <c r="AA3148" s="34">
        <f t="shared" ca="1" si="1313"/>
        <v>1.3038800542949502</v>
      </c>
      <c r="AB3148" s="34">
        <f t="shared" ca="1" si="1313"/>
        <v>1.2979020323196893</v>
      </c>
      <c r="AC3148" s="34">
        <f t="shared" ca="1" si="1313"/>
        <v>1.2920518824809732</v>
      </c>
      <c r="AD3148" s="34">
        <f t="shared" ca="1" si="1313"/>
        <v>1.2863296047788026</v>
      </c>
      <c r="AE3148" s="34">
        <f t="shared" ca="1" si="1313"/>
        <v>1.280735199213177</v>
      </c>
      <c r="AF3148" s="34">
        <f t="shared" ca="1" si="1313"/>
        <v>1.2752686657840968</v>
      </c>
      <c r="AG3148" s="34">
        <f t="shared" ca="1" si="1313"/>
        <v>1.2699300044915618</v>
      </c>
      <c r="AH3148" s="34">
        <f t="shared" ca="1" si="1313"/>
        <v>1.2647192153355717</v>
      </c>
      <c r="AI3148" s="34">
        <f t="shared" ref="AI3148:BF3148" ca="1" si="1314">MAX(0.1,($AM400+$AN400*AI$3125+$AO400*AI$3125^2+$AQ400+$AR400*AI$3125+$AS400*AI$3125^2)/5)</f>
        <v>1.2596362983161271</v>
      </c>
      <c r="AJ3148" s="34">
        <f t="shared" ca="1" si="1314"/>
        <v>1.2546812534332275</v>
      </c>
      <c r="AK3148" s="34">
        <f t="shared" ca="1" si="1314"/>
        <v>1.2498540806868732</v>
      </c>
      <c r="AL3148" s="34">
        <f t="shared" ca="1" si="1314"/>
        <v>1.2451547800770641</v>
      </c>
      <c r="AM3148" s="34">
        <f t="shared" ca="1" si="1314"/>
        <v>1.2405833516038001</v>
      </c>
      <c r="AN3148" s="34">
        <f t="shared" ca="1" si="1314"/>
        <v>1.2361397952670814</v>
      </c>
      <c r="AO3148" s="34">
        <f t="shared" ca="1" si="1314"/>
        <v>1.2318241110669077</v>
      </c>
      <c r="AP3148" s="34">
        <f t="shared" ca="1" si="1314"/>
        <v>1.2276362990032794</v>
      </c>
      <c r="AQ3148" s="34">
        <f t="shared" ca="1" si="1314"/>
        <v>1.2235763590761963</v>
      </c>
      <c r="AR3148" s="34">
        <f t="shared" ca="1" si="1314"/>
        <v>1.2196442912856582</v>
      </c>
      <c r="AS3148" s="34">
        <f t="shared" ca="1" si="1314"/>
        <v>1.2158400956316655</v>
      </c>
      <c r="AT3148" s="34">
        <f t="shared" ca="1" si="1314"/>
        <v>1.2121637721142178</v>
      </c>
      <c r="AU3148" s="34">
        <f t="shared" ca="1" si="1314"/>
        <v>1.2086153207333155</v>
      </c>
      <c r="AV3148" s="34">
        <f t="shared" ca="1" si="1314"/>
        <v>1.2051947414889583</v>
      </c>
      <c r="AW3148" s="34">
        <f t="shared" ca="1" si="1314"/>
        <v>1.2019020343811462</v>
      </c>
      <c r="AX3148" s="34">
        <f t="shared" ca="1" si="1314"/>
        <v>1.1987371994098794</v>
      </c>
      <c r="AY3148" s="34">
        <f t="shared" ca="1" si="1314"/>
        <v>1.1957002365751577</v>
      </c>
      <c r="AZ3148" s="34">
        <f t="shared" ca="1" si="1314"/>
        <v>1.1927911458769813</v>
      </c>
      <c r="BA3148" s="34">
        <f t="shared" ca="1" si="1314"/>
        <v>1.1900099273153502</v>
      </c>
      <c r="BB3148" s="34">
        <f t="shared" ca="1" si="1314"/>
        <v>1.187356580890264</v>
      </c>
      <c r="BC3148" s="34">
        <f t="shared" ca="1" si="1314"/>
        <v>1.1848311066017232</v>
      </c>
      <c r="BD3148" s="34">
        <f t="shared" ca="1" si="1314"/>
        <v>1.1824335044497274</v>
      </c>
      <c r="BE3148" s="34">
        <f t="shared" ca="1" si="1314"/>
        <v>1.180163774434277</v>
      </c>
      <c r="BF3148" s="34">
        <f t="shared" ca="1" si="1314"/>
        <v>1.1780219165553718</v>
      </c>
    </row>
    <row r="3149" spans="1:58" x14ac:dyDescent="0.2">
      <c r="A3149" s="9" t="str">
        <f t="shared" si="1268"/>
        <v>Bhutan</v>
      </c>
      <c r="C3149" s="34">
        <f t="shared" ref="C3149:AH3149" ca="1" si="1315">MAX(0.1,($AM401+$AN401*C$3125+$AO401*C$3125^2+$AQ401+$AR401*C$3125+$AS401*C$3125^2)/5)</f>
        <v>12.410988026101041</v>
      </c>
      <c r="D3149" s="34">
        <f t="shared" ca="1" si="1315"/>
        <v>12.350504511874169</v>
      </c>
      <c r="E3149" s="34">
        <f t="shared" ca="1" si="1315"/>
        <v>12.288614404155306</v>
      </c>
      <c r="F3149" s="34">
        <f t="shared" ca="1" si="1315"/>
        <v>12.225317702944086</v>
      </c>
      <c r="G3149" s="34">
        <f t="shared" ca="1" si="1315"/>
        <v>12.160614408240871</v>
      </c>
      <c r="H3149" s="34">
        <f t="shared" ca="1" si="1315"/>
        <v>12.094504520045302</v>
      </c>
      <c r="I3149" s="34">
        <f t="shared" ca="1" si="1315"/>
        <v>12.026988038357739</v>
      </c>
      <c r="J3149" s="34">
        <f t="shared" ca="1" si="1315"/>
        <v>11.958064963177822</v>
      </c>
      <c r="K3149" s="34">
        <f t="shared" ca="1" si="1315"/>
        <v>11.88773529450591</v>
      </c>
      <c r="L3149" s="34">
        <f t="shared" ca="1" si="1315"/>
        <v>11.815999032341642</v>
      </c>
      <c r="M3149" s="34">
        <f t="shared" ca="1" si="1315"/>
        <v>11.742856176685383</v>
      </c>
      <c r="N3149" s="34">
        <f t="shared" ca="1" si="1315"/>
        <v>11.668306727536764</v>
      </c>
      <c r="O3149" s="34">
        <f t="shared" ca="1" si="1315"/>
        <v>11.592350684896155</v>
      </c>
      <c r="P3149" s="34">
        <f t="shared" ca="1" si="1315"/>
        <v>11.51498804876319</v>
      </c>
      <c r="Q3149" s="34">
        <f t="shared" ca="1" si="1315"/>
        <v>11.436218819138229</v>
      </c>
      <c r="R3149" s="34">
        <f t="shared" ca="1" si="1315"/>
        <v>11.356042996020914</v>
      </c>
      <c r="S3149" s="34">
        <f t="shared" ca="1" si="1315"/>
        <v>11.274460579411606</v>
      </c>
      <c r="T3149" s="34">
        <f t="shared" ca="1" si="1315"/>
        <v>11.191471569309943</v>
      </c>
      <c r="U3149" s="34">
        <f t="shared" ca="1" si="1315"/>
        <v>11.107075965716286</v>
      </c>
      <c r="V3149" s="34">
        <f t="shared" ca="1" si="1315"/>
        <v>11.021273768630271</v>
      </c>
      <c r="W3149" s="34">
        <f t="shared" ca="1" si="1315"/>
        <v>10.934064978052266</v>
      </c>
      <c r="X3149" s="34">
        <f t="shared" ca="1" si="1315"/>
        <v>10.845449593981902</v>
      </c>
      <c r="Y3149" s="34">
        <f t="shared" ca="1" si="1315"/>
        <v>10.755427616419547</v>
      </c>
      <c r="Z3149" s="34">
        <f t="shared" ca="1" si="1315"/>
        <v>10.663999045364836</v>
      </c>
      <c r="AA3149" s="34">
        <f t="shared" ca="1" si="1315"/>
        <v>10.57116388081813</v>
      </c>
      <c r="AB3149" s="34">
        <f t="shared" ca="1" si="1315"/>
        <v>10.476922122779069</v>
      </c>
      <c r="AC3149" s="34">
        <f t="shared" ca="1" si="1315"/>
        <v>10.381273771248015</v>
      </c>
      <c r="AD3149" s="34">
        <f t="shared" ca="1" si="1315"/>
        <v>10.284218826224606</v>
      </c>
      <c r="AE3149" s="34">
        <f t="shared" ca="1" si="1315"/>
        <v>10.185757287709203</v>
      </c>
      <c r="AF3149" s="34">
        <f t="shared" ca="1" si="1315"/>
        <v>10.085889155701443</v>
      </c>
      <c r="AG3149" s="34">
        <f t="shared" ca="1" si="1315"/>
        <v>9.9846144302016917</v>
      </c>
      <c r="AH3149" s="34">
        <f t="shared" ca="1" si="1315"/>
        <v>9.8819331112095821</v>
      </c>
      <c r="AI3149" s="34">
        <f t="shared" ref="AI3149:BF3149" ca="1" si="1316">MAX(0.1,($AM401+$AN401*AI$3125+$AO401*AI$3125^2+$AQ401+$AR401*AI$3125+$AS401*AI$3125^2)/5)</f>
        <v>9.7778451987254815</v>
      </c>
      <c r="AJ3149" s="34">
        <f t="shared" ca="1" si="1316"/>
        <v>9.6723506927490241</v>
      </c>
      <c r="AK3149" s="34">
        <f t="shared" ca="1" si="1316"/>
        <v>9.5654495932805723</v>
      </c>
      <c r="AL3149" s="34">
        <f t="shared" ca="1" si="1316"/>
        <v>9.4571419003197654</v>
      </c>
      <c r="AM3149" s="34">
        <f t="shared" ca="1" si="1316"/>
        <v>9.3474276138669659</v>
      </c>
      <c r="AN3149" s="34">
        <f t="shared" ca="1" si="1316"/>
        <v>9.2363067339218112</v>
      </c>
      <c r="AO3149" s="34">
        <f t="shared" ca="1" si="1316"/>
        <v>9.1237792604846621</v>
      </c>
      <c r="AP3149" s="34">
        <f t="shared" ca="1" si="1316"/>
        <v>9.0098451935551562</v>
      </c>
      <c r="AQ3149" s="34">
        <f t="shared" ca="1" si="1316"/>
        <v>8.8945045331336594</v>
      </c>
      <c r="AR3149" s="34">
        <f t="shared" ca="1" si="1316"/>
        <v>8.777757279219804</v>
      </c>
      <c r="AS3149" s="34">
        <f t="shared" ca="1" si="1316"/>
        <v>8.6596034318139576</v>
      </c>
      <c r="AT3149" s="34">
        <f t="shared" ca="1" si="1316"/>
        <v>8.5400429909157545</v>
      </c>
      <c r="AU3149" s="34">
        <f t="shared" ca="1" si="1316"/>
        <v>8.4190759565255568</v>
      </c>
      <c r="AV3149" s="34">
        <f t="shared" ca="1" si="1316"/>
        <v>8.2967023286430042</v>
      </c>
      <c r="AW3149" s="34">
        <f t="shared" ca="1" si="1316"/>
        <v>8.1729221072684588</v>
      </c>
      <c r="AX3149" s="34">
        <f t="shared" ca="1" si="1316"/>
        <v>8.0477352924015584</v>
      </c>
      <c r="AY3149" s="34">
        <f t="shared" ca="1" si="1316"/>
        <v>7.9211418840426635</v>
      </c>
      <c r="AZ3149" s="34">
        <f t="shared" ca="1" si="1316"/>
        <v>7.7931418821914118</v>
      </c>
      <c r="BA3149" s="34">
        <f t="shared" ca="1" si="1316"/>
        <v>7.6637352868481683</v>
      </c>
      <c r="BB3149" s="34">
        <f t="shared" ca="1" si="1316"/>
        <v>7.532922098012568</v>
      </c>
      <c r="BC3149" s="34">
        <f t="shared" ca="1" si="1316"/>
        <v>7.4007023156849758</v>
      </c>
      <c r="BD3149" s="34">
        <f t="shared" ca="1" si="1316"/>
        <v>7.267075939865026</v>
      </c>
      <c r="BE3149" s="34">
        <f t="shared" ca="1" si="1316"/>
        <v>7.1320429705530843</v>
      </c>
      <c r="BF3149" s="34">
        <f t="shared" ca="1" si="1316"/>
        <v>6.9956034077487859</v>
      </c>
    </row>
    <row r="3150" spans="1:58" x14ac:dyDescent="0.2">
      <c r="A3150" s="9" t="str">
        <f t="shared" si="1268"/>
        <v>Bolivia (Plurinational State of)</v>
      </c>
      <c r="C3150" s="34">
        <f t="shared" ref="C3150:AH3150" ca="1" si="1317">MAX(0.1,($AM402+$AN402*C$3125+$AO402*C$3125^2+$AQ402+$AR402*C$3125+$AS402*C$3125^2)/5)</f>
        <v>235.39120269130217</v>
      </c>
      <c r="D3150" s="34">
        <f t="shared" ca="1" si="1317"/>
        <v>235.77976619005204</v>
      </c>
      <c r="E3150" s="34">
        <f t="shared" ca="1" si="1317"/>
        <v>236.13778423230397</v>
      </c>
      <c r="F3150" s="34">
        <f t="shared" ca="1" si="1317"/>
        <v>236.46525681805798</v>
      </c>
      <c r="G3150" s="34">
        <f t="shared" ca="1" si="1317"/>
        <v>236.76218394731404</v>
      </c>
      <c r="H3150" s="34">
        <f t="shared" ca="1" si="1317"/>
        <v>237.02856562007219</v>
      </c>
      <c r="I3150" s="34">
        <f t="shared" ca="1" si="1317"/>
        <v>237.26440183633241</v>
      </c>
      <c r="J3150" s="34">
        <f t="shared" ca="1" si="1317"/>
        <v>237.46969259609469</v>
      </c>
      <c r="K3150" s="34">
        <f t="shared" ca="1" si="1317"/>
        <v>237.64443789935905</v>
      </c>
      <c r="L3150" s="34">
        <f t="shared" ca="1" si="1317"/>
        <v>237.78863774612546</v>
      </c>
      <c r="M3150" s="34">
        <f t="shared" ca="1" si="1317"/>
        <v>237.90229213639395</v>
      </c>
      <c r="N3150" s="34">
        <f t="shared" ca="1" si="1317"/>
        <v>237.98540107016453</v>
      </c>
      <c r="O3150" s="34">
        <f t="shared" ca="1" si="1317"/>
        <v>238.03796454743716</v>
      </c>
      <c r="P3150" s="34">
        <f t="shared" ca="1" si="1317"/>
        <v>238.05998256821186</v>
      </c>
      <c r="Q3150" s="34">
        <f t="shared" ca="1" si="1317"/>
        <v>238.05145513248863</v>
      </c>
      <c r="R3150" s="34">
        <f t="shared" ca="1" si="1317"/>
        <v>238.01238224026747</v>
      </c>
      <c r="S3150" s="34">
        <f t="shared" ca="1" si="1317"/>
        <v>237.9427638915484</v>
      </c>
      <c r="T3150" s="34">
        <f t="shared" ca="1" si="1317"/>
        <v>237.84260008633137</v>
      </c>
      <c r="U3150" s="34">
        <f t="shared" ca="1" si="1317"/>
        <v>237.71189082461643</v>
      </c>
      <c r="V3150" s="34">
        <f t="shared" ca="1" si="1317"/>
        <v>237.55063610640354</v>
      </c>
      <c r="W3150" s="34">
        <f t="shared" ca="1" si="1317"/>
        <v>237.35883593169274</v>
      </c>
      <c r="X3150" s="34">
        <f t="shared" ca="1" si="1317"/>
        <v>237.13649030048401</v>
      </c>
      <c r="Y3150" s="34">
        <f t="shared" ca="1" si="1317"/>
        <v>236.88359921277734</v>
      </c>
      <c r="Z3150" s="34">
        <f t="shared" ca="1" si="1317"/>
        <v>236.60016266857275</v>
      </c>
      <c r="AA3150" s="34">
        <f t="shared" ca="1" si="1317"/>
        <v>236.28618066787021</v>
      </c>
      <c r="AB3150" s="34">
        <f t="shared" ca="1" si="1317"/>
        <v>235.94165321066976</v>
      </c>
      <c r="AC3150" s="34">
        <f t="shared" ca="1" si="1317"/>
        <v>235.56658029697138</v>
      </c>
      <c r="AD3150" s="34">
        <f t="shared" ca="1" si="1317"/>
        <v>235.16096192677506</v>
      </c>
      <c r="AE3150" s="34">
        <f t="shared" ca="1" si="1317"/>
        <v>234.72479810008082</v>
      </c>
      <c r="AF3150" s="34">
        <f t="shared" ca="1" si="1317"/>
        <v>234.25808881688863</v>
      </c>
      <c r="AG3150" s="34">
        <f t="shared" ca="1" si="1317"/>
        <v>233.76083407719852</v>
      </c>
      <c r="AH3150" s="34">
        <f t="shared" ca="1" si="1317"/>
        <v>233.2330338810105</v>
      </c>
      <c r="AI3150" s="34">
        <f t="shared" ref="AI3150:BF3150" ca="1" si="1318">MAX(0.1,($AM402+$AN402*AI$3125+$AO402*AI$3125^2+$AQ402+$AR402*AI$3125+$AS402*AI$3125^2)/5)</f>
        <v>232.67468822832453</v>
      </c>
      <c r="AJ3150" s="34">
        <f t="shared" ca="1" si="1318"/>
        <v>232.08579711914064</v>
      </c>
      <c r="AK3150" s="34">
        <f t="shared" ca="1" si="1318"/>
        <v>231.4663605534588</v>
      </c>
      <c r="AL3150" s="34">
        <f t="shared" ca="1" si="1318"/>
        <v>230.81637853127904</v>
      </c>
      <c r="AM3150" s="34">
        <f t="shared" ca="1" si="1318"/>
        <v>230.13585105260137</v>
      </c>
      <c r="AN3150" s="34">
        <f t="shared" ca="1" si="1318"/>
        <v>229.42477811742575</v>
      </c>
      <c r="AO3150" s="34">
        <f t="shared" ca="1" si="1318"/>
        <v>228.6831597257522</v>
      </c>
      <c r="AP3150" s="34">
        <f t="shared" ca="1" si="1318"/>
        <v>227.91099587758072</v>
      </c>
      <c r="AQ3150" s="34">
        <f t="shared" ca="1" si="1318"/>
        <v>227.10828657291131</v>
      </c>
      <c r="AR3150" s="34">
        <f t="shared" ca="1" si="1318"/>
        <v>226.27503181174399</v>
      </c>
      <c r="AS3150" s="34">
        <f t="shared" ca="1" si="1318"/>
        <v>225.41123159407871</v>
      </c>
      <c r="AT3150" s="34">
        <f t="shared" ca="1" si="1318"/>
        <v>224.51688591991552</v>
      </c>
      <c r="AU3150" s="34">
        <f t="shared" ca="1" si="1318"/>
        <v>223.59199478925439</v>
      </c>
      <c r="AV3150" s="34">
        <f t="shared" ca="1" si="1318"/>
        <v>222.63655820209533</v>
      </c>
      <c r="AW3150" s="34">
        <f t="shared" ca="1" si="1318"/>
        <v>221.65057615843835</v>
      </c>
      <c r="AX3150" s="34">
        <f t="shared" ca="1" si="1318"/>
        <v>220.63404865828343</v>
      </c>
      <c r="AY3150" s="34">
        <f t="shared" ca="1" si="1318"/>
        <v>219.58697570163059</v>
      </c>
      <c r="AZ3150" s="34">
        <f t="shared" ca="1" si="1318"/>
        <v>218.5093572884798</v>
      </c>
      <c r="BA3150" s="34">
        <f t="shared" ca="1" si="1318"/>
        <v>217.4011934188311</v>
      </c>
      <c r="BB3150" s="34">
        <f t="shared" ca="1" si="1318"/>
        <v>216.26248409268447</v>
      </c>
      <c r="BC3150" s="34">
        <f t="shared" ca="1" si="1318"/>
        <v>215.0932293100399</v>
      </c>
      <c r="BD3150" s="34">
        <f t="shared" ca="1" si="1318"/>
        <v>213.89342907089741</v>
      </c>
      <c r="BE3150" s="34">
        <f t="shared" ca="1" si="1318"/>
        <v>212.66308337525697</v>
      </c>
      <c r="BF3150" s="34">
        <f t="shared" ca="1" si="1318"/>
        <v>211.40219222311862</v>
      </c>
    </row>
    <row r="3151" spans="1:58" x14ac:dyDescent="0.2">
      <c r="A3151" s="9" t="str">
        <f t="shared" si="1268"/>
        <v>Bosnia and Herzegovina</v>
      </c>
      <c r="C3151" s="34">
        <f t="shared" ref="C3151:AH3151" ca="1" si="1319">MAX(0.1,($AM403+$AN403*C$3125+$AO403*C$3125^2+$AQ403+$AR403*C$3125+$AS403*C$3125^2)/5)</f>
        <v>36.325271887084817</v>
      </c>
      <c r="D3151" s="34">
        <f t="shared" ca="1" si="1319"/>
        <v>35.58633879125118</v>
      </c>
      <c r="E3151" s="34">
        <f t="shared" ca="1" si="1319"/>
        <v>34.861927174901936</v>
      </c>
      <c r="F3151" s="34">
        <f t="shared" ca="1" si="1319"/>
        <v>34.152037038037086</v>
      </c>
      <c r="G3151" s="34">
        <f t="shared" ca="1" si="1319"/>
        <v>33.45666838065663</v>
      </c>
      <c r="H3151" s="34">
        <f t="shared" ca="1" si="1319"/>
        <v>32.775821202760561</v>
      </c>
      <c r="I3151" s="34">
        <f t="shared" ca="1" si="1319"/>
        <v>32.109495504348885</v>
      </c>
      <c r="J3151" s="34">
        <f t="shared" ca="1" si="1319"/>
        <v>31.457691285421607</v>
      </c>
      <c r="K3151" s="34">
        <f t="shared" ca="1" si="1319"/>
        <v>30.820408545978715</v>
      </c>
      <c r="L3151" s="34">
        <f t="shared" ca="1" si="1319"/>
        <v>30.197647286020221</v>
      </c>
      <c r="M3151" s="34">
        <f t="shared" ca="1" si="1319"/>
        <v>29.589407505546113</v>
      </c>
      <c r="N3151" s="34">
        <f t="shared" ca="1" si="1319"/>
        <v>28.995689204556403</v>
      </c>
      <c r="O3151" s="34">
        <f t="shared" ca="1" si="1319"/>
        <v>28.416492383051082</v>
      </c>
      <c r="P3151" s="34">
        <f t="shared" ca="1" si="1319"/>
        <v>27.851817041030152</v>
      </c>
      <c r="Q3151" s="34">
        <f t="shared" ca="1" si="1319"/>
        <v>27.301663178493619</v>
      </c>
      <c r="R3151" s="34">
        <f t="shared" ca="1" si="1319"/>
        <v>26.766030795441473</v>
      </c>
      <c r="S3151" s="34">
        <f t="shared" ca="1" si="1319"/>
        <v>26.244919891873725</v>
      </c>
      <c r="T3151" s="34">
        <f t="shared" ca="1" si="1319"/>
        <v>25.738330467790366</v>
      </c>
      <c r="U3151" s="34">
        <f t="shared" ca="1" si="1319"/>
        <v>25.246262523191398</v>
      </c>
      <c r="V3151" s="34">
        <f t="shared" ca="1" si="1319"/>
        <v>24.768716058076826</v>
      </c>
      <c r="W3151" s="34">
        <f t="shared" ca="1" si="1319"/>
        <v>24.305691072446642</v>
      </c>
      <c r="X3151" s="34">
        <f t="shared" ca="1" si="1319"/>
        <v>23.857187566300855</v>
      </c>
      <c r="Y3151" s="34">
        <f t="shared" ca="1" si="1319"/>
        <v>23.423205539639458</v>
      </c>
      <c r="Z3151" s="34">
        <f t="shared" ca="1" si="1319"/>
        <v>23.003744992462451</v>
      </c>
      <c r="AA3151" s="34">
        <f t="shared" ca="1" si="1319"/>
        <v>22.598805924769842</v>
      </c>
      <c r="AB3151" s="34">
        <f t="shared" ca="1" si="1319"/>
        <v>22.208388336561619</v>
      </c>
      <c r="AC3151" s="34">
        <f t="shared" ca="1" si="1319"/>
        <v>21.832492227837793</v>
      </c>
      <c r="AD3151" s="34">
        <f t="shared" ca="1" si="1319"/>
        <v>21.471117598598358</v>
      </c>
      <c r="AE3151" s="34">
        <f t="shared" ca="1" si="1319"/>
        <v>21.124264448843313</v>
      </c>
      <c r="AF3151" s="34">
        <f t="shared" ca="1" si="1319"/>
        <v>20.791932778572665</v>
      </c>
      <c r="AG3151" s="34">
        <f t="shared" ca="1" si="1319"/>
        <v>20.474122587786404</v>
      </c>
      <c r="AH3151" s="34">
        <f t="shared" ca="1" si="1319"/>
        <v>20.17083387648454</v>
      </c>
      <c r="AI3151" s="34">
        <f t="shared" ref="AI3151:BF3151" ca="1" si="1320">MAX(0.1,($AM403+$AN403*AI$3125+$AO403*AI$3125^2+$AQ403+$AR403*AI$3125+$AS403*AI$3125^2)/5)</f>
        <v>19.882066644667066</v>
      </c>
      <c r="AJ3151" s="34">
        <f t="shared" ca="1" si="1320"/>
        <v>19.607820892333983</v>
      </c>
      <c r="AK3151" s="34">
        <f t="shared" ca="1" si="1320"/>
        <v>19.348096619485297</v>
      </c>
      <c r="AL3151" s="34">
        <f t="shared" ca="1" si="1320"/>
        <v>19.102893826120997</v>
      </c>
      <c r="AM3151" s="34">
        <f t="shared" ca="1" si="1320"/>
        <v>18.872212512241095</v>
      </c>
      <c r="AN3151" s="34">
        <f t="shared" ca="1" si="1320"/>
        <v>18.656052677845583</v>
      </c>
      <c r="AO3151" s="34">
        <f t="shared" ca="1" si="1320"/>
        <v>18.454414322934461</v>
      </c>
      <c r="AP3151" s="34">
        <f t="shared" ca="1" si="1320"/>
        <v>18.267297447507737</v>
      </c>
      <c r="AQ3151" s="34">
        <f t="shared" ca="1" si="1320"/>
        <v>18.094702051565399</v>
      </c>
      <c r="AR3151" s="34">
        <f t="shared" ca="1" si="1320"/>
        <v>17.936628135107458</v>
      </c>
      <c r="AS3151" s="34">
        <f t="shared" ca="1" si="1320"/>
        <v>17.793075698133908</v>
      </c>
      <c r="AT3151" s="34">
        <f t="shared" ca="1" si="1320"/>
        <v>17.664044740644748</v>
      </c>
      <c r="AU3151" s="34">
        <f t="shared" ca="1" si="1320"/>
        <v>17.549535262639985</v>
      </c>
      <c r="AV3151" s="34">
        <f t="shared" ca="1" si="1320"/>
        <v>17.449547264119609</v>
      </c>
      <c r="AW3151" s="34">
        <f t="shared" ca="1" si="1320"/>
        <v>17.36408074508363</v>
      </c>
      <c r="AX3151" s="34">
        <f t="shared" ca="1" si="1320"/>
        <v>17.293135705532041</v>
      </c>
      <c r="AY3151" s="34">
        <f t="shared" ca="1" si="1320"/>
        <v>17.236712145464843</v>
      </c>
      <c r="AZ3151" s="34">
        <f t="shared" ca="1" si="1320"/>
        <v>17.194810064882041</v>
      </c>
      <c r="BA3151" s="34">
        <f t="shared" ca="1" si="1320"/>
        <v>17.167429463783627</v>
      </c>
      <c r="BB3151" s="34">
        <f t="shared" ca="1" si="1320"/>
        <v>17.15457034216961</v>
      </c>
      <c r="BC3151" s="34">
        <f t="shared" ca="1" si="1320"/>
        <v>17.156232700039983</v>
      </c>
      <c r="BD3151" s="34">
        <f t="shared" ca="1" si="1320"/>
        <v>17.172416537394746</v>
      </c>
      <c r="BE3151" s="34">
        <f t="shared" ca="1" si="1320"/>
        <v>17.203121854233906</v>
      </c>
      <c r="BF3151" s="34">
        <f t="shared" ca="1" si="1320"/>
        <v>17.248348650557453</v>
      </c>
    </row>
    <row r="3152" spans="1:58" x14ac:dyDescent="0.2">
      <c r="A3152" s="9" t="str">
        <f t="shared" si="1268"/>
        <v>Botswana</v>
      </c>
      <c r="C3152" s="34">
        <f t="shared" ref="C3152:AH3152" ca="1" si="1321">MAX(0.1,($AM404+$AN404*C$3125+$AO404*C$3125^2+$AQ404+$AR404*C$3125+$AS404*C$3125^2)/5)</f>
        <v>52.753843743542532</v>
      </c>
      <c r="D3152" s="34">
        <f t="shared" ca="1" si="1321"/>
        <v>52.882483114860953</v>
      </c>
      <c r="E3152" s="34">
        <f t="shared" ca="1" si="1321"/>
        <v>53.005703904412073</v>
      </c>
      <c r="F3152" s="34">
        <f t="shared" ca="1" si="1321"/>
        <v>53.123506112195173</v>
      </c>
      <c r="G3152" s="34">
        <f t="shared" ca="1" si="1321"/>
        <v>53.235889738210972</v>
      </c>
      <c r="H3152" s="34">
        <f t="shared" ca="1" si="1321"/>
        <v>53.342854782458744</v>
      </c>
      <c r="I3152" s="34">
        <f t="shared" ca="1" si="1321"/>
        <v>53.444401244939215</v>
      </c>
      <c r="J3152" s="34">
        <f t="shared" ca="1" si="1321"/>
        <v>53.540529125651666</v>
      </c>
      <c r="K3152" s="34">
        <f t="shared" ca="1" si="1321"/>
        <v>53.631238424596816</v>
      </c>
      <c r="L3152" s="34">
        <f t="shared" ca="1" si="1321"/>
        <v>53.716529141773933</v>
      </c>
      <c r="M3152" s="34">
        <f t="shared" ca="1" si="1321"/>
        <v>53.796401277183762</v>
      </c>
      <c r="N3152" s="34">
        <f t="shared" ca="1" si="1321"/>
        <v>53.870854830825557</v>
      </c>
      <c r="O3152" s="34">
        <f t="shared" ca="1" si="1321"/>
        <v>53.939889802700051</v>
      </c>
      <c r="P3152" s="34">
        <f t="shared" ca="1" si="1321"/>
        <v>54.003506192806526</v>
      </c>
      <c r="Q3152" s="34">
        <f t="shared" ca="1" si="1321"/>
        <v>54.061704001145699</v>
      </c>
      <c r="R3152" s="34">
        <f t="shared" ca="1" si="1321"/>
        <v>54.114483227716846</v>
      </c>
      <c r="S3152" s="34">
        <f t="shared" ca="1" si="1321"/>
        <v>54.161843872520691</v>
      </c>
      <c r="T3152" s="34">
        <f t="shared" ca="1" si="1321"/>
        <v>54.203785935556517</v>
      </c>
      <c r="U3152" s="34">
        <f t="shared" ca="1" si="1321"/>
        <v>54.240309416825042</v>
      </c>
      <c r="V3152" s="34">
        <f t="shared" ca="1" si="1321"/>
        <v>54.271414316325533</v>
      </c>
      <c r="W3152" s="34">
        <f t="shared" ca="1" si="1321"/>
        <v>54.297100634058737</v>
      </c>
      <c r="X3152" s="34">
        <f t="shared" ca="1" si="1321"/>
        <v>54.317368370023907</v>
      </c>
      <c r="Y3152" s="34">
        <f t="shared" ca="1" si="1321"/>
        <v>54.332217524221775</v>
      </c>
      <c r="Z3152" s="34">
        <f t="shared" ca="1" si="1321"/>
        <v>54.341648096651625</v>
      </c>
      <c r="AA3152" s="34">
        <f t="shared" ca="1" si="1321"/>
        <v>54.345660087314172</v>
      </c>
      <c r="AB3152" s="34">
        <f t="shared" ca="1" si="1321"/>
        <v>54.344253496208694</v>
      </c>
      <c r="AC3152" s="34">
        <f t="shared" ca="1" si="1321"/>
        <v>54.337428323335914</v>
      </c>
      <c r="AD3152" s="34">
        <f t="shared" ca="1" si="1321"/>
        <v>54.325184568695114</v>
      </c>
      <c r="AE3152" s="34">
        <f t="shared" ca="1" si="1321"/>
        <v>54.307522232287013</v>
      </c>
      <c r="AF3152" s="34">
        <f t="shared" ca="1" si="1321"/>
        <v>54.284441314110879</v>
      </c>
      <c r="AG3152" s="34">
        <f t="shared" ca="1" si="1321"/>
        <v>54.255941814167457</v>
      </c>
      <c r="AH3152" s="34">
        <f t="shared" ca="1" si="1321"/>
        <v>54.222023732456002</v>
      </c>
      <c r="AI3152" s="34">
        <f t="shared" ref="AI3152:BF3152" ca="1" si="1322">MAX(0.1,($AM404+$AN404*AI$3125+$AO404*AI$3125^2+$AQ404+$AR404*AI$3125+$AS404*AI$3125^2)/5)</f>
        <v>54.182687068977245</v>
      </c>
      <c r="AJ3152" s="34">
        <f t="shared" ca="1" si="1322"/>
        <v>54.137931823730469</v>
      </c>
      <c r="AK3152" s="34">
        <f t="shared" ca="1" si="1322"/>
        <v>54.087757996716391</v>
      </c>
      <c r="AL3152" s="34">
        <f t="shared" ca="1" si="1322"/>
        <v>54.032165587934287</v>
      </c>
      <c r="AM3152" s="34">
        <f t="shared" ca="1" si="1322"/>
        <v>53.971154597384881</v>
      </c>
      <c r="AN3152" s="34">
        <f t="shared" ca="1" si="1322"/>
        <v>53.904725025067457</v>
      </c>
      <c r="AO3152" s="34">
        <f t="shared" ca="1" si="1322"/>
        <v>53.83287687098273</v>
      </c>
      <c r="AP3152" s="34">
        <f t="shared" ca="1" si="1322"/>
        <v>53.75561013512997</v>
      </c>
      <c r="AQ3152" s="34">
        <f t="shared" ca="1" si="1322"/>
        <v>53.672924817509923</v>
      </c>
      <c r="AR3152" s="34">
        <f t="shared" ca="1" si="1322"/>
        <v>53.584820918121842</v>
      </c>
      <c r="AS3152" s="34">
        <f t="shared" ca="1" si="1322"/>
        <v>53.49129843696646</v>
      </c>
      <c r="AT3152" s="34">
        <f t="shared" ca="1" si="1322"/>
        <v>53.392357374043058</v>
      </c>
      <c r="AU3152" s="34">
        <f t="shared" ca="1" si="1322"/>
        <v>53.287997729352355</v>
      </c>
      <c r="AV3152" s="34">
        <f t="shared" ca="1" si="1322"/>
        <v>53.178219502893626</v>
      </c>
      <c r="AW3152" s="34">
        <f t="shared" ca="1" si="1322"/>
        <v>53.063022694667595</v>
      </c>
      <c r="AX3152" s="34">
        <f t="shared" ca="1" si="1322"/>
        <v>52.942407304673544</v>
      </c>
      <c r="AY3152" s="34">
        <f t="shared" ca="1" si="1322"/>
        <v>52.816373332912192</v>
      </c>
      <c r="AZ3152" s="34">
        <f t="shared" ca="1" si="1322"/>
        <v>52.684920779382807</v>
      </c>
      <c r="BA3152" s="34">
        <f t="shared" ca="1" si="1322"/>
        <v>52.548049644086134</v>
      </c>
      <c r="BB3152" s="34">
        <f t="shared" ca="1" si="1322"/>
        <v>52.405759927021428</v>
      </c>
      <c r="BC3152" s="34">
        <f t="shared" ca="1" si="1322"/>
        <v>52.258051628189421</v>
      </c>
      <c r="BD3152" s="34">
        <f t="shared" ca="1" si="1322"/>
        <v>52.104924747589394</v>
      </c>
      <c r="BE3152" s="34">
        <f t="shared" ca="1" si="1322"/>
        <v>51.946379285222065</v>
      </c>
      <c r="BF3152" s="34">
        <f t="shared" ca="1" si="1322"/>
        <v>51.78241524108671</v>
      </c>
    </row>
    <row r="3153" spans="1:58" x14ac:dyDescent="0.2">
      <c r="A3153" s="9" t="str">
        <f t="shared" si="1268"/>
        <v>Brazil</v>
      </c>
      <c r="C3153" s="34">
        <f t="shared" ref="C3153:AH3153" ca="1" si="1323">MAX(0.1,($AM405+$AN405*C$3125+$AO405*C$3125^2+$AQ405+$AR405*C$3125+$AS405*C$3125^2)/5)</f>
        <v>3018.5011985460064</v>
      </c>
      <c r="D3153" s="34">
        <f t="shared" ca="1" si="1323"/>
        <v>2993.7380735099314</v>
      </c>
      <c r="E3153" s="34">
        <f t="shared" ca="1" si="1323"/>
        <v>2969.1283790545303</v>
      </c>
      <c r="F3153" s="34">
        <f t="shared" ca="1" si="1323"/>
        <v>2944.6721151797801</v>
      </c>
      <c r="G3153" s="34">
        <f t="shared" ca="1" si="1323"/>
        <v>2920.369281885703</v>
      </c>
      <c r="H3153" s="34">
        <f t="shared" ca="1" si="1323"/>
        <v>2896.2198791722767</v>
      </c>
      <c r="I3153" s="34">
        <f t="shared" ca="1" si="1323"/>
        <v>2872.223907039524</v>
      </c>
      <c r="J3153" s="34">
        <f t="shared" ca="1" si="1323"/>
        <v>2848.381365487422</v>
      </c>
      <c r="K3153" s="34">
        <f t="shared" ca="1" si="1323"/>
        <v>2824.6922545159932</v>
      </c>
      <c r="L3153" s="34">
        <f t="shared" ca="1" si="1323"/>
        <v>2801.1565741252152</v>
      </c>
      <c r="M3153" s="34">
        <f t="shared" ca="1" si="1323"/>
        <v>2777.7743243151112</v>
      </c>
      <c r="N3153" s="34">
        <f t="shared" ca="1" si="1323"/>
        <v>2754.5455050856572</v>
      </c>
      <c r="O3153" s="34">
        <f t="shared" ca="1" si="1323"/>
        <v>2731.4701164368771</v>
      </c>
      <c r="P3153" s="34">
        <f t="shared" ca="1" si="1323"/>
        <v>2708.5481583687479</v>
      </c>
      <c r="Q3153" s="34">
        <f t="shared" ca="1" si="1323"/>
        <v>2685.7796308812917</v>
      </c>
      <c r="R3153" s="34">
        <f t="shared" ca="1" si="1323"/>
        <v>2663.1645339744864</v>
      </c>
      <c r="S3153" s="34">
        <f t="shared" ca="1" si="1323"/>
        <v>2640.7028676483546</v>
      </c>
      <c r="T3153" s="34">
        <f t="shared" ca="1" si="1323"/>
        <v>2618.3946319028737</v>
      </c>
      <c r="U3153" s="34">
        <f t="shared" ca="1" si="1323"/>
        <v>2596.2398267380659</v>
      </c>
      <c r="V3153" s="34">
        <f t="shared" ca="1" si="1323"/>
        <v>2574.2384521539088</v>
      </c>
      <c r="W3153" s="34">
        <f t="shared" ca="1" si="1323"/>
        <v>2552.3905081504258</v>
      </c>
      <c r="X3153" s="34">
        <f t="shared" ca="1" si="1323"/>
        <v>2530.6959947275927</v>
      </c>
      <c r="Y3153" s="34">
        <f t="shared" ca="1" si="1323"/>
        <v>2509.1549118854336</v>
      </c>
      <c r="Z3153" s="34">
        <f t="shared" ca="1" si="1323"/>
        <v>2487.7672596239254</v>
      </c>
      <c r="AA3153" s="34">
        <f t="shared" ca="1" si="1323"/>
        <v>2466.5330379430902</v>
      </c>
      <c r="AB3153" s="34">
        <f t="shared" ca="1" si="1323"/>
        <v>2445.4522468429059</v>
      </c>
      <c r="AC3153" s="34">
        <f t="shared" ca="1" si="1323"/>
        <v>2424.5248863233951</v>
      </c>
      <c r="AD3153" s="34">
        <f t="shared" ca="1" si="1323"/>
        <v>2403.7509563845351</v>
      </c>
      <c r="AE3153" s="34">
        <f t="shared" ca="1" si="1323"/>
        <v>2383.1304570263483</v>
      </c>
      <c r="AF3153" s="34">
        <f t="shared" ca="1" si="1323"/>
        <v>2362.6633882488122</v>
      </c>
      <c r="AG3153" s="34">
        <f t="shared" ca="1" si="1323"/>
        <v>2342.3497500519502</v>
      </c>
      <c r="AH3153" s="34">
        <f t="shared" ca="1" si="1323"/>
        <v>2322.1895424357381</v>
      </c>
      <c r="AI3153" s="34">
        <f t="shared" ref="AI3153:BF3153" ca="1" si="1324">MAX(0.1,($AM405+$AN405*AI$3125+$AO405*AI$3125^2+$AQ405+$AR405*AI$3125+$AS405*AI$3125^2)/5)</f>
        <v>2302.1827654002</v>
      </c>
      <c r="AJ3153" s="34">
        <f t="shared" ca="1" si="1324"/>
        <v>2282.3294189453127</v>
      </c>
      <c r="AK3153" s="34">
        <f t="shared" ca="1" si="1324"/>
        <v>2262.6295030710985</v>
      </c>
      <c r="AL3153" s="34">
        <f t="shared" ca="1" si="1324"/>
        <v>2243.0830177775351</v>
      </c>
      <c r="AM3153" s="34">
        <f t="shared" ca="1" si="1324"/>
        <v>2223.6899630646453</v>
      </c>
      <c r="AN3153" s="34">
        <f t="shared" ca="1" si="1324"/>
        <v>2204.4503389324063</v>
      </c>
      <c r="AO3153" s="34">
        <f t="shared" ca="1" si="1324"/>
        <v>2185.3641453808405</v>
      </c>
      <c r="AP3153" s="34">
        <f t="shared" ca="1" si="1324"/>
        <v>2166.4313824099254</v>
      </c>
      <c r="AQ3153" s="34">
        <f t="shared" ca="1" si="1324"/>
        <v>2147.6520500196843</v>
      </c>
      <c r="AR3153" s="34">
        <f t="shared" ca="1" si="1324"/>
        <v>2129.0261482100932</v>
      </c>
      <c r="AS3153" s="34">
        <f t="shared" ca="1" si="1324"/>
        <v>2110.5536769811761</v>
      </c>
      <c r="AT3153" s="34">
        <f t="shared" ca="1" si="1324"/>
        <v>2092.2346363329098</v>
      </c>
      <c r="AU3153" s="34">
        <f t="shared" ca="1" si="1324"/>
        <v>2074.0690262653166</v>
      </c>
      <c r="AV3153" s="34">
        <f t="shared" ca="1" si="1324"/>
        <v>2056.0568467783742</v>
      </c>
      <c r="AW3153" s="34">
        <f t="shared" ca="1" si="1324"/>
        <v>2038.1980978721053</v>
      </c>
      <c r="AX3153" s="34">
        <f t="shared" ca="1" si="1324"/>
        <v>2020.4927795464871</v>
      </c>
      <c r="AY3153" s="34">
        <f t="shared" ca="1" si="1324"/>
        <v>2002.9408918015426</v>
      </c>
      <c r="AZ3153" s="34">
        <f t="shared" ca="1" si="1324"/>
        <v>1985.5424346372486</v>
      </c>
      <c r="BA3153" s="34">
        <f t="shared" ca="1" si="1324"/>
        <v>1968.2974080536283</v>
      </c>
      <c r="BB3153" s="34">
        <f t="shared" ca="1" si="1324"/>
        <v>1951.2058120506583</v>
      </c>
      <c r="BC3153" s="34">
        <f t="shared" ca="1" si="1324"/>
        <v>1934.2676466283622</v>
      </c>
      <c r="BD3153" s="34">
        <f t="shared" ca="1" si="1324"/>
        <v>1917.4829117867164</v>
      </c>
      <c r="BE3153" s="34">
        <f t="shared" ca="1" si="1324"/>
        <v>1900.8516075257444</v>
      </c>
      <c r="BF3153" s="34">
        <f t="shared" ca="1" si="1324"/>
        <v>1884.373733845423</v>
      </c>
    </row>
    <row r="3154" spans="1:58" x14ac:dyDescent="0.2">
      <c r="A3154" s="9" t="str">
        <f t="shared" si="1268"/>
        <v>British Virgin Islands</v>
      </c>
      <c r="C3154" s="34">
        <f t="shared" ref="C3154:AH3154" ca="1" si="1325">MAX(0.1,($AM406+$AN406*C$3125+$AO406*C$3125^2+$AQ406+$AR406*C$3125+$AS406*C$3125^2)/5)</f>
        <v>0.89230767713443127</v>
      </c>
      <c r="D3154" s="34">
        <f t="shared" ca="1" si="1325"/>
        <v>0.87977620839956217</v>
      </c>
      <c r="E3154" s="34">
        <f t="shared" ca="1" si="1325"/>
        <v>0.86735662778437472</v>
      </c>
      <c r="F3154" s="34">
        <f t="shared" ca="1" si="1325"/>
        <v>0.85504893528895987</v>
      </c>
      <c r="G3154" s="34">
        <f t="shared" ca="1" si="1325"/>
        <v>0.84285313091318126</v>
      </c>
      <c r="H3154" s="34">
        <f t="shared" ca="1" si="1325"/>
        <v>0.83076921465717535</v>
      </c>
      <c r="I3154" s="34">
        <f t="shared" ca="1" si="1325"/>
        <v>0.81879718652085098</v>
      </c>
      <c r="J3154" s="34">
        <f t="shared" ca="1" si="1325"/>
        <v>0.80693704650429932</v>
      </c>
      <c r="K3154" s="34">
        <f t="shared" ca="1" si="1325"/>
        <v>0.7951887946073839</v>
      </c>
      <c r="L3154" s="34">
        <f t="shared" ca="1" si="1325"/>
        <v>0.78355243083024106</v>
      </c>
      <c r="M3154" s="34">
        <f t="shared" ca="1" si="1325"/>
        <v>0.77202795517277989</v>
      </c>
      <c r="N3154" s="34">
        <f t="shared" ca="1" si="1325"/>
        <v>0.76061536763509141</v>
      </c>
      <c r="O3154" s="34">
        <f t="shared" ca="1" si="1325"/>
        <v>0.74931466821703907</v>
      </c>
      <c r="P3154" s="34">
        <f t="shared" ca="1" si="1325"/>
        <v>0.73812585691875943</v>
      </c>
      <c r="Q3154" s="34">
        <f t="shared" ca="1" si="1325"/>
        <v>0.72704893374016133</v>
      </c>
      <c r="R3154" s="34">
        <f t="shared" ca="1" si="1325"/>
        <v>0.71608389868133604</v>
      </c>
      <c r="S3154" s="34">
        <f t="shared" ca="1" si="1325"/>
        <v>0.70523075174214678</v>
      </c>
      <c r="T3154" s="34">
        <f t="shared" ca="1" si="1325"/>
        <v>0.69448949292273032</v>
      </c>
      <c r="U3154" s="34">
        <f t="shared" ca="1" si="1325"/>
        <v>0.68386012222299541</v>
      </c>
      <c r="V3154" s="34">
        <f t="shared" ca="1" si="1325"/>
        <v>0.6733426396430332</v>
      </c>
      <c r="W3154" s="34">
        <f t="shared" ca="1" si="1325"/>
        <v>0.66293704518270713</v>
      </c>
      <c r="X3154" s="34">
        <f t="shared" ca="1" si="1325"/>
        <v>0.65264333884215375</v>
      </c>
      <c r="Y3154" s="34">
        <f t="shared" ca="1" si="1325"/>
        <v>0.64246152062128203</v>
      </c>
      <c r="Z3154" s="34">
        <f t="shared" ca="1" si="1325"/>
        <v>0.6323915905201829</v>
      </c>
      <c r="AA3154" s="34">
        <f t="shared" ca="1" si="1325"/>
        <v>0.62243354853872002</v>
      </c>
      <c r="AB3154" s="34">
        <f t="shared" ca="1" si="1325"/>
        <v>0.61258739467702983</v>
      </c>
      <c r="AC3154" s="34">
        <f t="shared" ca="1" si="1325"/>
        <v>0.60285312893502119</v>
      </c>
      <c r="AD3154" s="34">
        <f t="shared" ca="1" si="1325"/>
        <v>0.59323075131278524</v>
      </c>
      <c r="AE3154" s="34">
        <f t="shared" ca="1" si="1325"/>
        <v>0.58372026181018555</v>
      </c>
      <c r="AF3154" s="34">
        <f t="shared" ca="1" si="1325"/>
        <v>0.57432166042735844</v>
      </c>
      <c r="AG3154" s="34">
        <f t="shared" ca="1" si="1325"/>
        <v>0.56503494716421299</v>
      </c>
      <c r="AH3154" s="34">
        <f t="shared" ca="1" si="1325"/>
        <v>0.55586012202084023</v>
      </c>
      <c r="AI3154" s="34">
        <f t="shared" ref="AI3154:BF3154" ca="1" si="1326">MAX(0.1,($AM406+$AN406*AI$3125+$AO406*AI$3125^2+$AQ406+$AR406*AI$3125+$AS406*AI$3125^2)/5)</f>
        <v>0.54679718499710361</v>
      </c>
      <c r="AJ3154" s="34">
        <f t="shared" ca="1" si="1326"/>
        <v>0.53784613609313969</v>
      </c>
      <c r="AK3154" s="34">
        <f t="shared" ca="1" si="1326"/>
        <v>0.52900697530885732</v>
      </c>
      <c r="AL3154" s="34">
        <f t="shared" ca="1" si="1326"/>
        <v>0.52027970264434775</v>
      </c>
      <c r="AM3154" s="34">
        <f t="shared" ca="1" si="1326"/>
        <v>0.51166431809947421</v>
      </c>
      <c r="AN3154" s="34">
        <f t="shared" ca="1" si="1326"/>
        <v>0.50316082167437348</v>
      </c>
      <c r="AO3154" s="34">
        <f t="shared" ca="1" si="1326"/>
        <v>0.4947692133689543</v>
      </c>
      <c r="AP3154" s="34">
        <f t="shared" ca="1" si="1326"/>
        <v>0.48648949318330781</v>
      </c>
      <c r="AQ3154" s="34">
        <f t="shared" ca="1" si="1326"/>
        <v>0.47832166111729746</v>
      </c>
      <c r="AR3154" s="34">
        <f t="shared" ca="1" si="1326"/>
        <v>0.4702657171710598</v>
      </c>
      <c r="AS3154" s="34">
        <f t="shared" ca="1" si="1326"/>
        <v>0.46232166134450381</v>
      </c>
      <c r="AT3154" s="34">
        <f t="shared" ca="1" si="1326"/>
        <v>0.45448949363772045</v>
      </c>
      <c r="AU3154" s="34">
        <f t="shared" ca="1" si="1326"/>
        <v>0.44676921405057329</v>
      </c>
      <c r="AV3154" s="34">
        <f t="shared" ca="1" si="1326"/>
        <v>0.43916082258319877</v>
      </c>
      <c r="AW3154" s="34">
        <f t="shared" ca="1" si="1326"/>
        <v>0.43166431923550591</v>
      </c>
      <c r="AX3154" s="34">
        <f t="shared" ca="1" si="1326"/>
        <v>0.42427970400758569</v>
      </c>
      <c r="AY3154" s="34">
        <f t="shared" ca="1" si="1326"/>
        <v>0.41700697689930166</v>
      </c>
      <c r="AZ3154" s="34">
        <f t="shared" ca="1" si="1326"/>
        <v>0.40984613791079028</v>
      </c>
      <c r="BA3154" s="34">
        <f t="shared" ca="1" si="1326"/>
        <v>0.40279718704196055</v>
      </c>
      <c r="BB3154" s="34">
        <f t="shared" ca="1" si="1326"/>
        <v>0.39586012429290351</v>
      </c>
      <c r="BC3154" s="34">
        <f t="shared" ca="1" si="1326"/>
        <v>0.38903494966348262</v>
      </c>
      <c r="BD3154" s="34">
        <f t="shared" ca="1" si="1326"/>
        <v>0.38232166315383437</v>
      </c>
      <c r="BE3154" s="34">
        <f t="shared" ca="1" si="1326"/>
        <v>0.37572026476386783</v>
      </c>
      <c r="BF3154" s="34">
        <f t="shared" ca="1" si="1326"/>
        <v>0.36923075449367387</v>
      </c>
    </row>
    <row r="3155" spans="1:58" x14ac:dyDescent="0.2">
      <c r="A3155" s="9" t="str">
        <f t="shared" si="1268"/>
        <v>Brunei Darussalam</v>
      </c>
      <c r="C3155" s="34">
        <f t="shared" ref="C3155:AH3155" ca="1" si="1327">MAX(0.1,($AM407+$AN407*C$3125+$AO407*C$3125^2+$AQ407+$AR407*C$3125+$AS407*C$3125^2)/5)</f>
        <v>7.4747249866457421</v>
      </c>
      <c r="D3155" s="34">
        <f t="shared" ca="1" si="1327"/>
        <v>7.3650027052732181</v>
      </c>
      <c r="E3155" s="34">
        <f t="shared" ca="1" si="1327"/>
        <v>7.2571745299210306</v>
      </c>
      <c r="F3155" s="34">
        <f t="shared" ca="1" si="1327"/>
        <v>7.151240460589543</v>
      </c>
      <c r="G3155" s="34">
        <f t="shared" ca="1" si="1327"/>
        <v>7.047200497278391</v>
      </c>
      <c r="H3155" s="34">
        <f t="shared" ca="1" si="1327"/>
        <v>6.9450546399883022</v>
      </c>
      <c r="I3155" s="34">
        <f t="shared" ca="1" si="1327"/>
        <v>6.8448028887181867</v>
      </c>
      <c r="J3155" s="34">
        <f t="shared" ca="1" si="1327"/>
        <v>6.7464452434691342</v>
      </c>
      <c r="K3155" s="34">
        <f t="shared" ca="1" si="1327"/>
        <v>6.6499817042404175</v>
      </c>
      <c r="L3155" s="34">
        <f t="shared" ca="1" si="1327"/>
        <v>6.5554122710324005</v>
      </c>
      <c r="M3155" s="34">
        <f t="shared" ca="1" si="1327"/>
        <v>6.4627369438447202</v>
      </c>
      <c r="N3155" s="34">
        <f t="shared" ca="1" si="1327"/>
        <v>6.3719557226777397</v>
      </c>
      <c r="O3155" s="34">
        <f t="shared" ca="1" si="1327"/>
        <v>6.2830686075310949</v>
      </c>
      <c r="P3155" s="34">
        <f t="shared" ca="1" si="1327"/>
        <v>6.196075598405514</v>
      </c>
      <c r="Q3155" s="34">
        <f t="shared" ca="1" si="1327"/>
        <v>6.1109766952999056</v>
      </c>
      <c r="R3155" s="34">
        <f t="shared" ca="1" si="1327"/>
        <v>6.0277718982153603</v>
      </c>
      <c r="S3155" s="34">
        <f t="shared" ca="1" si="1327"/>
        <v>5.9464612071511507</v>
      </c>
      <c r="T3155" s="34">
        <f t="shared" ca="1" si="1327"/>
        <v>5.8670446221076418</v>
      </c>
      <c r="U3155" s="34">
        <f t="shared" ca="1" si="1327"/>
        <v>5.7895221430844686</v>
      </c>
      <c r="V3155" s="34">
        <f t="shared" ca="1" si="1327"/>
        <v>5.7138937700819952</v>
      </c>
      <c r="W3155" s="34">
        <f t="shared" ca="1" si="1327"/>
        <v>5.6401595030998575</v>
      </c>
      <c r="X3155" s="34">
        <f t="shared" ca="1" si="1327"/>
        <v>5.5683193421387838</v>
      </c>
      <c r="Y3155" s="34">
        <f t="shared" ca="1" si="1327"/>
        <v>5.4983732871976825</v>
      </c>
      <c r="Z3155" s="34">
        <f t="shared" ca="1" si="1327"/>
        <v>5.4303213382776452</v>
      </c>
      <c r="AA3155" s="34">
        <f t="shared" ca="1" si="1327"/>
        <v>5.3641634953779427</v>
      </c>
      <c r="AB3155" s="34">
        <f t="shared" ca="1" si="1327"/>
        <v>5.2998997584989409</v>
      </c>
      <c r="AC3155" s="34">
        <f t="shared" ca="1" si="1327"/>
        <v>5.2375301276402748</v>
      </c>
      <c r="AD3155" s="34">
        <f t="shared" ca="1" si="1327"/>
        <v>5.1770546028023094</v>
      </c>
      <c r="AE3155" s="34">
        <f t="shared" ca="1" si="1327"/>
        <v>5.1184731839846789</v>
      </c>
      <c r="AF3155" s="34">
        <f t="shared" ca="1" si="1327"/>
        <v>5.0617858711881123</v>
      </c>
      <c r="AG3155" s="34">
        <f t="shared" ca="1" si="1327"/>
        <v>5.0069926644115181</v>
      </c>
      <c r="AH3155" s="34">
        <f t="shared" ca="1" si="1327"/>
        <v>4.954093563655988</v>
      </c>
      <c r="AI3155" s="34">
        <f t="shared" ref="AI3155:BF3155" ca="1" si="1328">MAX(0.1,($AM407+$AN407*AI$3125+$AO407*AI$3125^2+$AQ407+$AR407*AI$3125+$AS407*AI$3125^2)/5)</f>
        <v>4.9030885689207935</v>
      </c>
      <c r="AJ3155" s="34">
        <f t="shared" ca="1" si="1328"/>
        <v>4.8539776802062988</v>
      </c>
      <c r="AK3155" s="34">
        <f t="shared" ca="1" si="1328"/>
        <v>4.8067608975121399</v>
      </c>
      <c r="AL3155" s="34">
        <f t="shared" ca="1" si="1328"/>
        <v>4.7614382208386816</v>
      </c>
      <c r="AM3155" s="34">
        <f t="shared" ca="1" si="1328"/>
        <v>4.7180096501855591</v>
      </c>
      <c r="AN3155" s="34">
        <f t="shared" ca="1" si="1328"/>
        <v>4.6764751855534996</v>
      </c>
      <c r="AO3155" s="34">
        <f t="shared" ca="1" si="1328"/>
        <v>4.6368348269414126</v>
      </c>
      <c r="AP3155" s="34">
        <f t="shared" ca="1" si="1328"/>
        <v>4.5990885743503895</v>
      </c>
      <c r="AQ3155" s="34">
        <f t="shared" ca="1" si="1328"/>
        <v>4.5632364277797022</v>
      </c>
      <c r="AR3155" s="34">
        <f t="shared" ca="1" si="1328"/>
        <v>4.5292783872297147</v>
      </c>
      <c r="AS3155" s="34">
        <f t="shared" ca="1" si="1328"/>
        <v>4.4972144527000637</v>
      </c>
      <c r="AT3155" s="34">
        <f t="shared" ca="1" si="1328"/>
        <v>4.4670446241911126</v>
      </c>
      <c r="AU3155" s="34">
        <f t="shared" ca="1" si="1328"/>
        <v>4.4387689017024972</v>
      </c>
      <c r="AV3155" s="34">
        <f t="shared" ca="1" si="1328"/>
        <v>4.4123872852349448</v>
      </c>
      <c r="AW3155" s="34">
        <f t="shared" ca="1" si="1328"/>
        <v>4.3878997747873658</v>
      </c>
      <c r="AX3155" s="34">
        <f t="shared" ca="1" si="1328"/>
        <v>4.3653063703608499</v>
      </c>
      <c r="AY3155" s="34">
        <f t="shared" ca="1" si="1328"/>
        <v>4.3446070719546697</v>
      </c>
      <c r="AZ3155" s="34">
        <f t="shared" ca="1" si="1328"/>
        <v>4.3258018795691893</v>
      </c>
      <c r="BA3155" s="34">
        <f t="shared" ca="1" si="1328"/>
        <v>4.3088907932040454</v>
      </c>
      <c r="BB3155" s="34">
        <f t="shared" ca="1" si="1328"/>
        <v>4.2938738128596015</v>
      </c>
      <c r="BC3155" s="34">
        <f t="shared" ca="1" si="1328"/>
        <v>4.2807509385354932</v>
      </c>
      <c r="BD3155" s="34">
        <f t="shared" ca="1" si="1328"/>
        <v>4.2695221702324488</v>
      </c>
      <c r="BE3155" s="34">
        <f t="shared" ca="1" si="1328"/>
        <v>4.260187507949377</v>
      </c>
      <c r="BF3155" s="34">
        <f t="shared" ca="1" si="1328"/>
        <v>4.2527469516873682</v>
      </c>
    </row>
    <row r="3156" spans="1:58" x14ac:dyDescent="0.2">
      <c r="A3156" s="9" t="str">
        <f t="shared" si="1268"/>
        <v>Bulgaria</v>
      </c>
      <c r="C3156" s="34">
        <f t="shared" ref="C3156:AH3156" ca="1" si="1329">MAX(0.1,($AM408+$AN408*C$3125+$AO408*C$3125^2+$AQ408+$AR408*C$3125+$AS408*C$3125^2)/5)</f>
        <v>71.252743709922655</v>
      </c>
      <c r="D3156" s="34">
        <f t="shared" ca="1" si="1329"/>
        <v>70.416044386662549</v>
      </c>
      <c r="E3156" s="34">
        <f t="shared" ca="1" si="1329"/>
        <v>69.591101307954517</v>
      </c>
      <c r="F3156" s="34">
        <f t="shared" ca="1" si="1329"/>
        <v>68.777914473795676</v>
      </c>
      <c r="G3156" s="34">
        <f t="shared" ca="1" si="1329"/>
        <v>67.976483884190387</v>
      </c>
      <c r="H3156" s="34">
        <f t="shared" ca="1" si="1329"/>
        <v>67.186809539134259</v>
      </c>
      <c r="I3156" s="34">
        <f t="shared" ca="1" si="1329"/>
        <v>66.408891438630235</v>
      </c>
      <c r="J3156" s="34">
        <f t="shared" ca="1" si="1329"/>
        <v>65.642729582675386</v>
      </c>
      <c r="K3156" s="34">
        <f t="shared" ca="1" si="1329"/>
        <v>64.888323971274076</v>
      </c>
      <c r="L3156" s="34">
        <f t="shared" ca="1" si="1329"/>
        <v>64.145674604421941</v>
      </c>
      <c r="M3156" s="34">
        <f t="shared" ca="1" si="1329"/>
        <v>63.41478148212191</v>
      </c>
      <c r="N3156" s="34">
        <f t="shared" ca="1" si="1329"/>
        <v>62.695644604371047</v>
      </c>
      <c r="O3156" s="34">
        <f t="shared" ca="1" si="1329"/>
        <v>61.98826397117373</v>
      </c>
      <c r="P3156" s="34">
        <f t="shared" ca="1" si="1329"/>
        <v>61.292639582525588</v>
      </c>
      <c r="Q3156" s="34">
        <f t="shared" ca="1" si="1329"/>
        <v>60.608771438429542</v>
      </c>
      <c r="R3156" s="34">
        <f t="shared" ca="1" si="1329"/>
        <v>59.936659538882665</v>
      </c>
      <c r="S3156" s="34">
        <f t="shared" ca="1" si="1329"/>
        <v>59.276303883889341</v>
      </c>
      <c r="T3156" s="34">
        <f t="shared" ca="1" si="1329"/>
        <v>58.627704473445192</v>
      </c>
      <c r="U3156" s="34">
        <f t="shared" ca="1" si="1329"/>
        <v>57.990861307553132</v>
      </c>
      <c r="V3156" s="34">
        <f t="shared" ca="1" si="1329"/>
        <v>57.365774386210248</v>
      </c>
      <c r="W3156" s="34">
        <f t="shared" ca="1" si="1329"/>
        <v>56.752443709420916</v>
      </c>
      <c r="X3156" s="34">
        <f t="shared" ca="1" si="1329"/>
        <v>56.150869277180753</v>
      </c>
      <c r="Y3156" s="34">
        <f t="shared" ca="1" si="1329"/>
        <v>55.561051089492686</v>
      </c>
      <c r="Z3156" s="34">
        <f t="shared" ca="1" si="1329"/>
        <v>54.982989146353795</v>
      </c>
      <c r="AA3156" s="34">
        <f t="shared" ca="1" si="1329"/>
        <v>54.416683447768449</v>
      </c>
      <c r="AB3156" s="34">
        <f t="shared" ca="1" si="1329"/>
        <v>53.862133993732279</v>
      </c>
      <c r="AC3156" s="34">
        <f t="shared" ca="1" si="1329"/>
        <v>53.319340784248197</v>
      </c>
      <c r="AD3156" s="34">
        <f t="shared" ca="1" si="1329"/>
        <v>52.788303819313299</v>
      </c>
      <c r="AE3156" s="34">
        <f t="shared" ca="1" si="1329"/>
        <v>52.269023098931939</v>
      </c>
      <c r="AF3156" s="34">
        <f t="shared" ca="1" si="1329"/>
        <v>51.761498623099762</v>
      </c>
      <c r="AG3156" s="34">
        <f t="shared" ca="1" si="1329"/>
        <v>51.265730391819673</v>
      </c>
      <c r="AH3156" s="34">
        <f t="shared" ca="1" si="1329"/>
        <v>50.78171840508876</v>
      </c>
      <c r="AI3156" s="34">
        <f t="shared" ref="AI3156:BF3156" ca="1" si="1330">MAX(0.1,($AM408+$AN408*AI$3125+$AO408*AI$3125^2+$AQ408+$AR408*AI$3125+$AS408*AI$3125^2)/5)</f>
        <v>50.309462662911393</v>
      </c>
      <c r="AJ3156" s="34">
        <f t="shared" ca="1" si="1330"/>
        <v>49.848963165283202</v>
      </c>
      <c r="AK3156" s="34">
        <f t="shared" ca="1" si="1330"/>
        <v>49.400219912207106</v>
      </c>
      <c r="AL3156" s="34">
        <f t="shared" ca="1" si="1330"/>
        <v>48.963232903680179</v>
      </c>
      <c r="AM3156" s="34">
        <f t="shared" ca="1" si="1330"/>
        <v>48.538002139706805</v>
      </c>
      <c r="AN3156" s="34">
        <f t="shared" ca="1" si="1330"/>
        <v>48.124527620282606</v>
      </c>
      <c r="AO3156" s="34">
        <f t="shared" ca="1" si="1330"/>
        <v>47.722809345410496</v>
      </c>
      <c r="AP3156" s="34">
        <f t="shared" ca="1" si="1330"/>
        <v>47.332847315087562</v>
      </c>
      <c r="AQ3156" s="34">
        <f t="shared" ca="1" si="1330"/>
        <v>46.954641529318181</v>
      </c>
      <c r="AR3156" s="34">
        <f t="shared" ca="1" si="1330"/>
        <v>46.588191988097968</v>
      </c>
      <c r="AS3156" s="34">
        <f t="shared" ca="1" si="1330"/>
        <v>46.233498691429851</v>
      </c>
      <c r="AT3156" s="34">
        <f t="shared" ca="1" si="1330"/>
        <v>45.89056163931091</v>
      </c>
      <c r="AU3156" s="34">
        <f t="shared" ca="1" si="1330"/>
        <v>45.559380831745514</v>
      </c>
      <c r="AV3156" s="34">
        <f t="shared" ca="1" si="1330"/>
        <v>45.239956268729294</v>
      </c>
      <c r="AW3156" s="34">
        <f t="shared" ca="1" si="1330"/>
        <v>44.932287950265163</v>
      </c>
      <c r="AX3156" s="34">
        <f t="shared" ca="1" si="1330"/>
        <v>44.636375876350215</v>
      </c>
      <c r="AY3156" s="34">
        <f t="shared" ca="1" si="1330"/>
        <v>44.352220046988805</v>
      </c>
      <c r="AZ3156" s="34">
        <f t="shared" ca="1" si="1330"/>
        <v>44.079820462176578</v>
      </c>
      <c r="BA3156" s="34">
        <f t="shared" ca="1" si="1330"/>
        <v>43.819177121916439</v>
      </c>
      <c r="BB3156" s="34">
        <f t="shared" ca="1" si="1330"/>
        <v>43.570290026205477</v>
      </c>
      <c r="BC3156" s="34">
        <f t="shared" ca="1" si="1330"/>
        <v>43.33315917504806</v>
      </c>
      <c r="BD3156" s="34">
        <f t="shared" ca="1" si="1330"/>
        <v>43.107784568439818</v>
      </c>
      <c r="BE3156" s="34">
        <f t="shared" ca="1" si="1330"/>
        <v>42.894166206383673</v>
      </c>
      <c r="BF3156" s="34">
        <f t="shared" ca="1" si="1330"/>
        <v>42.692304088876696</v>
      </c>
    </row>
    <row r="3157" spans="1:58" x14ac:dyDescent="0.2">
      <c r="A3157" s="9" t="str">
        <f t="shared" si="1268"/>
        <v>Burkina Faso</v>
      </c>
      <c r="C3157" s="34">
        <f t="shared" ref="C3157:AH3157" ca="1" si="1331">MAX(0.1,($AM409+$AN409*C$3125+$AO409*C$3125^2+$AQ409+$AR409*C$3125+$AS409*C$3125^2)/5)</f>
        <v>540.5670062469319</v>
      </c>
      <c r="D3157" s="34">
        <f t="shared" ca="1" si="1331"/>
        <v>556.35701656937601</v>
      </c>
      <c r="E3157" s="34">
        <f t="shared" ca="1" si="1331"/>
        <v>571.9946592489257</v>
      </c>
      <c r="F3157" s="34">
        <f t="shared" ca="1" si="1331"/>
        <v>587.47993428558107</v>
      </c>
      <c r="G3157" s="34">
        <f t="shared" ca="1" si="1331"/>
        <v>602.81284167938861</v>
      </c>
      <c r="H3157" s="34">
        <f t="shared" ca="1" si="1331"/>
        <v>617.99338143030184</v>
      </c>
      <c r="I3157" s="34">
        <f t="shared" ca="1" si="1331"/>
        <v>633.02155353832063</v>
      </c>
      <c r="J3157" s="34">
        <f t="shared" ca="1" si="1331"/>
        <v>647.89735800344499</v>
      </c>
      <c r="K3157" s="34">
        <f t="shared" ca="1" si="1331"/>
        <v>662.62079482572153</v>
      </c>
      <c r="L3157" s="34">
        <f t="shared" ca="1" si="1331"/>
        <v>677.19186400510375</v>
      </c>
      <c r="M3157" s="34">
        <f t="shared" ca="1" si="1331"/>
        <v>691.61056554159154</v>
      </c>
      <c r="N3157" s="34">
        <f t="shared" ca="1" si="1331"/>
        <v>705.8768994351849</v>
      </c>
      <c r="O3157" s="34">
        <f t="shared" ca="1" si="1331"/>
        <v>719.99086568593043</v>
      </c>
      <c r="P3157" s="34">
        <f t="shared" ca="1" si="1331"/>
        <v>733.95246429378165</v>
      </c>
      <c r="Q3157" s="34">
        <f t="shared" ca="1" si="1331"/>
        <v>747.76169525873843</v>
      </c>
      <c r="R3157" s="34">
        <f t="shared" ca="1" si="1331"/>
        <v>761.41855858080089</v>
      </c>
      <c r="S3157" s="34">
        <f t="shared" ca="1" si="1331"/>
        <v>774.92305426001553</v>
      </c>
      <c r="T3157" s="34">
        <f t="shared" ca="1" si="1331"/>
        <v>788.27518229633574</v>
      </c>
      <c r="U3157" s="34">
        <f t="shared" ca="1" si="1331"/>
        <v>801.47494268976152</v>
      </c>
      <c r="V3157" s="34">
        <f t="shared" ca="1" si="1331"/>
        <v>814.52233544029298</v>
      </c>
      <c r="W3157" s="34">
        <f t="shared" ca="1" si="1331"/>
        <v>827.41736054797661</v>
      </c>
      <c r="X3157" s="34">
        <f t="shared" ca="1" si="1331"/>
        <v>840.16001801276582</v>
      </c>
      <c r="Y3157" s="34">
        <f t="shared" ca="1" si="1331"/>
        <v>852.75030783466059</v>
      </c>
      <c r="Z3157" s="34">
        <f t="shared" ca="1" si="1331"/>
        <v>865.18823001366104</v>
      </c>
      <c r="AA3157" s="34">
        <f t="shared" ca="1" si="1331"/>
        <v>877.47378454981367</v>
      </c>
      <c r="AB3157" s="34">
        <f t="shared" ca="1" si="1331"/>
        <v>889.60697144307198</v>
      </c>
      <c r="AC3157" s="34">
        <f t="shared" ca="1" si="1331"/>
        <v>901.58779069343586</v>
      </c>
      <c r="AD3157" s="34">
        <f t="shared" ca="1" si="1331"/>
        <v>913.41624230090531</v>
      </c>
      <c r="AE3157" s="34">
        <f t="shared" ca="1" si="1331"/>
        <v>925.09232626552694</v>
      </c>
      <c r="AF3157" s="34">
        <f t="shared" ca="1" si="1331"/>
        <v>936.61604258725424</v>
      </c>
      <c r="AG3157" s="34">
        <f t="shared" ca="1" si="1331"/>
        <v>947.98739126608712</v>
      </c>
      <c r="AH3157" s="34">
        <f t="shared" ca="1" si="1331"/>
        <v>959.20637230202556</v>
      </c>
      <c r="AI3157" s="34">
        <f t="shared" ref="AI3157:BF3157" ca="1" si="1332">MAX(0.1,($AM409+$AN409*AI$3125+$AO409*AI$3125^2+$AQ409+$AR409*AI$3125+$AS409*AI$3125^2)/5)</f>
        <v>970.27298569511618</v>
      </c>
      <c r="AJ3157" s="34">
        <f t="shared" ca="1" si="1332"/>
        <v>981.18723144531248</v>
      </c>
      <c r="AK3157" s="34">
        <f t="shared" ca="1" si="1332"/>
        <v>991.94910955261435</v>
      </c>
      <c r="AL3157" s="34">
        <f t="shared" ca="1" si="1332"/>
        <v>1002.5586200170219</v>
      </c>
      <c r="AM3157" s="34">
        <f t="shared" ca="1" si="1332"/>
        <v>1013.0157628385816</v>
      </c>
      <c r="AN3157" s="34">
        <f t="shared" ca="1" si="1332"/>
        <v>1023.3205380172469</v>
      </c>
      <c r="AO3157" s="34">
        <f t="shared" ca="1" si="1332"/>
        <v>1033.4729455530178</v>
      </c>
      <c r="AP3157" s="34">
        <f t="shared" ca="1" si="1332"/>
        <v>1043.4729854458942</v>
      </c>
      <c r="AQ3157" s="34">
        <f t="shared" ca="1" si="1332"/>
        <v>1053.320657695923</v>
      </c>
      <c r="AR3157" s="34">
        <f t="shared" ca="1" si="1332"/>
        <v>1063.0159623030572</v>
      </c>
      <c r="AS3157" s="34">
        <f t="shared" ca="1" si="1332"/>
        <v>1072.5588992672972</v>
      </c>
      <c r="AT3157" s="34">
        <f t="shared" ca="1" si="1332"/>
        <v>1081.9494685886427</v>
      </c>
      <c r="AU3157" s="34">
        <f t="shared" ca="1" si="1332"/>
        <v>1091.1876702671404</v>
      </c>
      <c r="AV3157" s="34">
        <f t="shared" ca="1" si="1332"/>
        <v>1100.2735043027437</v>
      </c>
      <c r="AW3157" s="34">
        <f t="shared" ca="1" si="1332"/>
        <v>1109.2069706954528</v>
      </c>
      <c r="AX3157" s="34">
        <f t="shared" ca="1" si="1332"/>
        <v>1117.9880694452672</v>
      </c>
      <c r="AY3157" s="34">
        <f t="shared" ca="1" si="1332"/>
        <v>1126.6168005522341</v>
      </c>
      <c r="AZ3157" s="34">
        <f t="shared" ca="1" si="1332"/>
        <v>1135.0931640163064</v>
      </c>
      <c r="BA3157" s="34">
        <f t="shared" ca="1" si="1332"/>
        <v>1143.4171598374844</v>
      </c>
      <c r="BB3157" s="34">
        <f t="shared" ca="1" si="1332"/>
        <v>1151.5887880157679</v>
      </c>
      <c r="BC3157" s="34">
        <f t="shared" ca="1" si="1332"/>
        <v>1159.6080485512036</v>
      </c>
      <c r="BD3157" s="34">
        <f t="shared" ca="1" si="1332"/>
        <v>1167.4749414437451</v>
      </c>
      <c r="BE3157" s="34">
        <f t="shared" ca="1" si="1332"/>
        <v>1175.189466693392</v>
      </c>
      <c r="BF3157" s="34">
        <f t="shared" ca="1" si="1332"/>
        <v>1182.7516243001446</v>
      </c>
    </row>
    <row r="3158" spans="1:58" x14ac:dyDescent="0.2">
      <c r="A3158" s="9" t="str">
        <f t="shared" si="1268"/>
        <v>Burundi</v>
      </c>
      <c r="C3158" s="34">
        <f t="shared" ref="C3158:AH3158" ca="1" si="1333">MAX(0.1,($AM410+$AN410*C$3125+$AO410*C$3125^2+$AQ410+$AR410*C$3125+$AS410*C$3125^2)/5)</f>
        <v>318.3582295778906</v>
      </c>
      <c r="D3158" s="34">
        <f t="shared" ca="1" si="1333"/>
        <v>327.02027166783807</v>
      </c>
      <c r="E3158" s="34">
        <f t="shared" ca="1" si="1333"/>
        <v>335.62689717037136</v>
      </c>
      <c r="F3158" s="34">
        <f t="shared" ca="1" si="1333"/>
        <v>344.17810608552537</v>
      </c>
      <c r="G3158" s="34">
        <f t="shared" ca="1" si="1333"/>
        <v>352.67389841326514</v>
      </c>
      <c r="H3158" s="34">
        <f t="shared" ca="1" si="1333"/>
        <v>361.11427415362562</v>
      </c>
      <c r="I3158" s="34">
        <f t="shared" ca="1" si="1333"/>
        <v>369.49923330657185</v>
      </c>
      <c r="J3158" s="34">
        <f t="shared" ca="1" si="1333"/>
        <v>377.82877587213881</v>
      </c>
      <c r="K3158" s="34">
        <f t="shared" ca="1" si="1333"/>
        <v>386.10290185029152</v>
      </c>
      <c r="L3158" s="34">
        <f t="shared" ca="1" si="1333"/>
        <v>394.32161124106494</v>
      </c>
      <c r="M3158" s="34">
        <f t="shared" ca="1" si="1333"/>
        <v>402.48490404442418</v>
      </c>
      <c r="N3158" s="34">
        <f t="shared" ca="1" si="1333"/>
        <v>410.59278026040408</v>
      </c>
      <c r="O3158" s="34">
        <f t="shared" ca="1" si="1333"/>
        <v>418.6452398889698</v>
      </c>
      <c r="P3158" s="34">
        <f t="shared" ca="1" si="1333"/>
        <v>426.64228293015623</v>
      </c>
      <c r="Q3158" s="34">
        <f t="shared" ca="1" si="1333"/>
        <v>434.58390938392841</v>
      </c>
      <c r="R3158" s="34">
        <f t="shared" ca="1" si="1333"/>
        <v>442.47011925032132</v>
      </c>
      <c r="S3158" s="34">
        <f t="shared" ca="1" si="1333"/>
        <v>450.30091252929998</v>
      </c>
      <c r="T3158" s="34">
        <f t="shared" ca="1" si="1333"/>
        <v>458.07628922089935</v>
      </c>
      <c r="U3158" s="34">
        <f t="shared" ca="1" si="1333"/>
        <v>465.79624932508449</v>
      </c>
      <c r="V3158" s="34">
        <f t="shared" ca="1" si="1333"/>
        <v>473.46079284189034</v>
      </c>
      <c r="W3158" s="34">
        <f t="shared" ca="1" si="1333"/>
        <v>481.069919771282</v>
      </c>
      <c r="X3158" s="34">
        <f t="shared" ca="1" si="1333"/>
        <v>488.62363011329433</v>
      </c>
      <c r="Y3158" s="34">
        <f t="shared" ca="1" si="1333"/>
        <v>496.12192386789246</v>
      </c>
      <c r="Z3158" s="34">
        <f t="shared" ca="1" si="1333"/>
        <v>503.56480103511132</v>
      </c>
      <c r="AA3158" s="34">
        <f t="shared" ca="1" si="1333"/>
        <v>510.95226161491593</v>
      </c>
      <c r="AB3158" s="34">
        <f t="shared" ca="1" si="1333"/>
        <v>518.28430560734125</v>
      </c>
      <c r="AC3158" s="34">
        <f t="shared" ca="1" si="1333"/>
        <v>525.56093301235228</v>
      </c>
      <c r="AD3158" s="34">
        <f t="shared" ca="1" si="1333"/>
        <v>532.78214382998408</v>
      </c>
      <c r="AE3158" s="34">
        <f t="shared" ca="1" si="1333"/>
        <v>539.94793806020175</v>
      </c>
      <c r="AF3158" s="34">
        <f t="shared" ca="1" si="1333"/>
        <v>547.05831570303997</v>
      </c>
      <c r="AG3158" s="34">
        <f t="shared" ca="1" si="1333"/>
        <v>554.11327675846405</v>
      </c>
      <c r="AH3158" s="34">
        <f t="shared" ca="1" si="1333"/>
        <v>561.1128212265088</v>
      </c>
      <c r="AI3158" s="34">
        <f t="shared" ref="AI3158:BF3158" ca="1" si="1334">MAX(0.1,($AM410+$AN410*AI$3125+$AO410*AI$3125^2+$AQ410+$AR410*AI$3125+$AS410*AI$3125^2)/5)</f>
        <v>568.05694910713942</v>
      </c>
      <c r="AJ3158" s="34">
        <f t="shared" ca="1" si="1334"/>
        <v>574.94566040039058</v>
      </c>
      <c r="AK3158" s="34">
        <f t="shared" ca="1" si="1334"/>
        <v>581.77895510622761</v>
      </c>
      <c r="AL3158" s="34">
        <f t="shared" ca="1" si="1334"/>
        <v>588.55683322468542</v>
      </c>
      <c r="AM3158" s="34">
        <f t="shared" ca="1" si="1334"/>
        <v>595.27929475572887</v>
      </c>
      <c r="AN3158" s="34">
        <f t="shared" ca="1" si="1334"/>
        <v>601.94633969939309</v>
      </c>
      <c r="AO3158" s="34">
        <f t="shared" ca="1" si="1334"/>
        <v>608.55796805564319</v>
      </c>
      <c r="AP3158" s="34">
        <f t="shared" ca="1" si="1334"/>
        <v>615.11417982451383</v>
      </c>
      <c r="AQ3158" s="34">
        <f t="shared" ca="1" si="1334"/>
        <v>621.61497500597034</v>
      </c>
      <c r="AR3158" s="34">
        <f t="shared" ca="1" si="1334"/>
        <v>628.06035360004751</v>
      </c>
      <c r="AS3158" s="34">
        <f t="shared" ca="1" si="1334"/>
        <v>634.45031560671055</v>
      </c>
      <c r="AT3158" s="34">
        <f t="shared" ca="1" si="1334"/>
        <v>640.78486102599413</v>
      </c>
      <c r="AU3158" s="34">
        <f t="shared" ca="1" si="1334"/>
        <v>647.06398985786359</v>
      </c>
      <c r="AV3158" s="34">
        <f t="shared" ca="1" si="1334"/>
        <v>653.28770210235382</v>
      </c>
      <c r="AW3158" s="34">
        <f t="shared" ca="1" si="1334"/>
        <v>659.45599775942969</v>
      </c>
      <c r="AX3158" s="34">
        <f t="shared" ca="1" si="1334"/>
        <v>665.56887682912634</v>
      </c>
      <c r="AY3158" s="34">
        <f t="shared" ca="1" si="1334"/>
        <v>671.62633931140886</v>
      </c>
      <c r="AZ3158" s="34">
        <f t="shared" ca="1" si="1334"/>
        <v>677.62838520631192</v>
      </c>
      <c r="BA3158" s="34">
        <f t="shared" ca="1" si="1334"/>
        <v>683.57501451380085</v>
      </c>
      <c r="BB3158" s="34">
        <f t="shared" ca="1" si="1334"/>
        <v>689.46622723391044</v>
      </c>
      <c r="BC3158" s="34">
        <f t="shared" ca="1" si="1334"/>
        <v>695.30202336660591</v>
      </c>
      <c r="BD3158" s="34">
        <f t="shared" ca="1" si="1334"/>
        <v>701.08240291192192</v>
      </c>
      <c r="BE3158" s="34">
        <f t="shared" ca="1" si="1334"/>
        <v>706.8073658698238</v>
      </c>
      <c r="BF3158" s="34">
        <f t="shared" ca="1" si="1334"/>
        <v>712.47691224034645</v>
      </c>
    </row>
    <row r="3159" spans="1:58" x14ac:dyDescent="0.2">
      <c r="A3159" s="9" t="str">
        <f t="shared" si="1268"/>
        <v>Cabo Verde</v>
      </c>
      <c r="C3159" s="34">
        <f t="shared" ref="C3159:AH3159" ca="1" si="1335">MAX(0.1,($AM411+$AN411*C$3125+$AO411*C$3125^2+$AQ411+$AR411*C$3125+$AS411*C$3125^2)/5)</f>
        <v>10.934065205509615</v>
      </c>
      <c r="D3159" s="34">
        <f t="shared" ca="1" si="1335"/>
        <v>10.846664604893885</v>
      </c>
      <c r="E3159" s="34">
        <f t="shared" ca="1" si="1335"/>
        <v>10.759887380946385</v>
      </c>
      <c r="F3159" s="34">
        <f t="shared" ca="1" si="1335"/>
        <v>10.673733533667018</v>
      </c>
      <c r="G3159" s="34">
        <f t="shared" ca="1" si="1335"/>
        <v>10.588203063055881</v>
      </c>
      <c r="H3159" s="34">
        <f t="shared" ca="1" si="1335"/>
        <v>10.503295969112878</v>
      </c>
      <c r="I3159" s="34">
        <f t="shared" ca="1" si="1335"/>
        <v>10.419012251838103</v>
      </c>
      <c r="J3159" s="34">
        <f t="shared" ca="1" si="1335"/>
        <v>10.335351911231465</v>
      </c>
      <c r="K3159" s="34">
        <f t="shared" ca="1" si="1335"/>
        <v>10.252314947293053</v>
      </c>
      <c r="L3159" s="34">
        <f t="shared" ca="1" si="1335"/>
        <v>10.169901360022777</v>
      </c>
      <c r="M3159" s="34">
        <f t="shared" ca="1" si="1335"/>
        <v>10.08811114942073</v>
      </c>
      <c r="N3159" s="34">
        <f t="shared" ca="1" si="1335"/>
        <v>10.006944315486816</v>
      </c>
      <c r="O3159" s="34">
        <f t="shared" ca="1" si="1335"/>
        <v>9.9264008582211325</v>
      </c>
      <c r="P3159" s="34">
        <f t="shared" ca="1" si="1335"/>
        <v>9.846480777623583</v>
      </c>
      <c r="Q3159" s="34">
        <f t="shared" ca="1" si="1335"/>
        <v>9.7671840736942617</v>
      </c>
      <c r="R3159" s="34">
        <f t="shared" ca="1" si="1335"/>
        <v>9.6885107464330762</v>
      </c>
      <c r="S3159" s="34">
        <f t="shared" ca="1" si="1335"/>
        <v>9.6104607958401171</v>
      </c>
      <c r="T3159" s="34">
        <f t="shared" ca="1" si="1335"/>
        <v>9.5330342219152957</v>
      </c>
      <c r="U3159" s="34">
        <f t="shared" ca="1" si="1335"/>
        <v>9.4562310246587007</v>
      </c>
      <c r="V3159" s="34">
        <f t="shared" ca="1" si="1335"/>
        <v>9.3800512040702415</v>
      </c>
      <c r="W3159" s="34">
        <f t="shared" ca="1" si="1335"/>
        <v>9.3044947601500105</v>
      </c>
      <c r="X3159" s="34">
        <f t="shared" ca="1" si="1335"/>
        <v>9.2295616928979136</v>
      </c>
      <c r="Y3159" s="34">
        <f t="shared" ca="1" si="1335"/>
        <v>9.1552520023140467</v>
      </c>
      <c r="Z3159" s="34">
        <f t="shared" ca="1" si="1335"/>
        <v>9.0815656883983138</v>
      </c>
      <c r="AA3159" s="34">
        <f t="shared" ca="1" si="1335"/>
        <v>9.0085027511508091</v>
      </c>
      <c r="AB3159" s="34">
        <f t="shared" ca="1" si="1335"/>
        <v>8.9360631905714403</v>
      </c>
      <c r="AC3159" s="34">
        <f t="shared" ca="1" si="1335"/>
        <v>8.8642470066602979</v>
      </c>
      <c r="AD3159" s="34">
        <f t="shared" ca="1" si="1335"/>
        <v>8.793054199417293</v>
      </c>
      <c r="AE3159" s="34">
        <f t="shared" ca="1" si="1335"/>
        <v>8.7224847688425147</v>
      </c>
      <c r="AF3159" s="34">
        <f t="shared" ca="1" si="1335"/>
        <v>8.6525387149358721</v>
      </c>
      <c r="AG3159" s="34">
        <f t="shared" ca="1" si="1335"/>
        <v>8.5832160376974578</v>
      </c>
      <c r="AH3159" s="34">
        <f t="shared" ca="1" si="1335"/>
        <v>8.5145167371271775</v>
      </c>
      <c r="AI3159" s="34">
        <f t="shared" ref="AI3159:BF3159" ca="1" si="1336">MAX(0.1,($AM411+$AN411*AI$3125+$AO411*AI$3125^2+$AQ411+$AR411*AI$3125+$AS411*AI$3125^2)/5)</f>
        <v>8.4464408132251272</v>
      </c>
      <c r="AJ3159" s="34">
        <f t="shared" ca="1" si="1336"/>
        <v>8.3789882659912109</v>
      </c>
      <c r="AK3159" s="34">
        <f t="shared" ca="1" si="1336"/>
        <v>8.3121590954255229</v>
      </c>
      <c r="AL3159" s="34">
        <f t="shared" ca="1" si="1336"/>
        <v>8.2459533015279707</v>
      </c>
      <c r="AM3159" s="34">
        <f t="shared" ca="1" si="1336"/>
        <v>8.1803708842986449</v>
      </c>
      <c r="AN3159" s="34">
        <f t="shared" ca="1" si="1336"/>
        <v>8.1154118437374567</v>
      </c>
      <c r="AO3159" s="34">
        <f t="shared" ca="1" si="1336"/>
        <v>8.051076179844495</v>
      </c>
      <c r="AP3159" s="34">
        <f t="shared" ca="1" si="1336"/>
        <v>7.9873638926196691</v>
      </c>
      <c r="AQ3159" s="34">
        <f t="shared" ca="1" si="1336"/>
        <v>7.9242749820630705</v>
      </c>
      <c r="AR3159" s="34">
        <f t="shared" ca="1" si="1336"/>
        <v>7.8618094481746086</v>
      </c>
      <c r="AS3159" s="34">
        <f t="shared" ca="1" si="1336"/>
        <v>7.7999672909543731</v>
      </c>
      <c r="AT3159" s="34">
        <f t="shared" ca="1" si="1336"/>
        <v>7.7387485104022744</v>
      </c>
      <c r="AU3159" s="34">
        <f t="shared" ca="1" si="1336"/>
        <v>7.678153106518403</v>
      </c>
      <c r="AV3159" s="34">
        <f t="shared" ca="1" si="1336"/>
        <v>7.6181810793026674</v>
      </c>
      <c r="AW3159" s="34">
        <f t="shared" ca="1" si="1336"/>
        <v>7.5588324287551583</v>
      </c>
      <c r="AX3159" s="34">
        <f t="shared" ca="1" si="1336"/>
        <v>7.5001071548757867</v>
      </c>
      <c r="AY3159" s="34">
        <f t="shared" ca="1" si="1336"/>
        <v>7.4420052576646416</v>
      </c>
      <c r="AZ3159" s="34">
        <f t="shared" ca="1" si="1336"/>
        <v>7.3845267371216323</v>
      </c>
      <c r="BA3159" s="34">
        <f t="shared" ca="1" si="1336"/>
        <v>7.3276715932468504</v>
      </c>
      <c r="BB3159" s="34">
        <f t="shared" ca="1" si="1336"/>
        <v>7.2714398260402051</v>
      </c>
      <c r="BC3159" s="34">
        <f t="shared" ca="1" si="1336"/>
        <v>7.2158314355017863</v>
      </c>
      <c r="BD3159" s="34">
        <f t="shared" ca="1" si="1336"/>
        <v>7.1608464216315042</v>
      </c>
      <c r="BE3159" s="34">
        <f t="shared" ca="1" si="1336"/>
        <v>7.1064847844294494</v>
      </c>
      <c r="BF3159" s="34">
        <f t="shared" ca="1" si="1336"/>
        <v>7.0527465238955305</v>
      </c>
    </row>
    <row r="3160" spans="1:58" x14ac:dyDescent="0.2">
      <c r="A3160" s="9" t="str">
        <f t="shared" si="1268"/>
        <v>Cambodia</v>
      </c>
      <c r="C3160" s="34">
        <f t="shared" ref="C3160:AH3160" ca="1" si="1337">MAX(0.1,($AM412+$AN412*C$3125+$AO412*C$3125^2+$AQ412+$AR412*C$3125+$AS412*C$3125^2)/5)</f>
        <v>349.21318062116626</v>
      </c>
      <c r="D3160" s="34">
        <f t="shared" ca="1" si="1337"/>
        <v>349.03345643579962</v>
      </c>
      <c r="E3160" s="34">
        <f t="shared" ca="1" si="1337"/>
        <v>348.81392405611695</v>
      </c>
      <c r="F3160" s="34">
        <f t="shared" ca="1" si="1337"/>
        <v>348.55458348212994</v>
      </c>
      <c r="G3160" s="34">
        <f t="shared" ca="1" si="1337"/>
        <v>348.25543471382696</v>
      </c>
      <c r="H3160" s="34">
        <f t="shared" ca="1" si="1337"/>
        <v>347.91647775121965</v>
      </c>
      <c r="I3160" s="34">
        <f t="shared" ca="1" si="1337"/>
        <v>347.53771259429629</v>
      </c>
      <c r="J3160" s="34">
        <f t="shared" ca="1" si="1337"/>
        <v>347.11913924306862</v>
      </c>
      <c r="K3160" s="34">
        <f t="shared" ca="1" si="1337"/>
        <v>346.66075769752496</v>
      </c>
      <c r="L3160" s="34">
        <f t="shared" ca="1" si="1337"/>
        <v>346.16256795767697</v>
      </c>
      <c r="M3160" s="34">
        <f t="shared" ca="1" si="1337"/>
        <v>345.62457002351294</v>
      </c>
      <c r="N3160" s="34">
        <f t="shared" ca="1" si="1337"/>
        <v>345.04676389504459</v>
      </c>
      <c r="O3160" s="34">
        <f t="shared" ca="1" si="1337"/>
        <v>344.4291495722602</v>
      </c>
      <c r="P3160" s="34">
        <f t="shared" ca="1" si="1337"/>
        <v>343.77172705517148</v>
      </c>
      <c r="Q3160" s="34">
        <f t="shared" ca="1" si="1337"/>
        <v>343.07449634376678</v>
      </c>
      <c r="R3160" s="34">
        <f t="shared" ca="1" si="1337"/>
        <v>342.33745743805775</v>
      </c>
      <c r="S3160" s="34">
        <f t="shared" ca="1" si="1337"/>
        <v>341.56061033803269</v>
      </c>
      <c r="T3160" s="34">
        <f t="shared" ca="1" si="1337"/>
        <v>340.74395504370329</v>
      </c>
      <c r="U3160" s="34">
        <f t="shared" ca="1" si="1337"/>
        <v>339.88749155505792</v>
      </c>
      <c r="V3160" s="34">
        <f t="shared" ca="1" si="1337"/>
        <v>338.99121987210822</v>
      </c>
      <c r="W3160" s="34">
        <f t="shared" ca="1" si="1337"/>
        <v>338.05513999484248</v>
      </c>
      <c r="X3160" s="34">
        <f t="shared" ca="1" si="1337"/>
        <v>337.07925192327241</v>
      </c>
      <c r="Y3160" s="34">
        <f t="shared" ca="1" si="1337"/>
        <v>336.0635556573863</v>
      </c>
      <c r="Z3160" s="34">
        <f t="shared" ca="1" si="1337"/>
        <v>335.00805119719587</v>
      </c>
      <c r="AA3160" s="34">
        <f t="shared" ca="1" si="1337"/>
        <v>333.91273854268945</v>
      </c>
      <c r="AB3160" s="34">
        <f t="shared" ca="1" si="1337"/>
        <v>332.77761769387871</v>
      </c>
      <c r="AC3160" s="34">
        <f t="shared" ca="1" si="1337"/>
        <v>331.60268865075193</v>
      </c>
      <c r="AD3160" s="34">
        <f t="shared" ca="1" si="1337"/>
        <v>330.38795141332082</v>
      </c>
      <c r="AE3160" s="34">
        <f t="shared" ca="1" si="1337"/>
        <v>329.13340598157373</v>
      </c>
      <c r="AF3160" s="34">
        <f t="shared" ca="1" si="1337"/>
        <v>327.83905235552231</v>
      </c>
      <c r="AG3160" s="34">
        <f t="shared" ca="1" si="1337"/>
        <v>326.50489053515486</v>
      </c>
      <c r="AH3160" s="34">
        <f t="shared" ca="1" si="1337"/>
        <v>325.13092052048307</v>
      </c>
      <c r="AI3160" s="34">
        <f t="shared" ref="AI3160:BF3160" ca="1" si="1338">MAX(0.1,($AM412+$AN412*AI$3125+$AO412*AI$3125^2+$AQ412+$AR412*AI$3125+$AS412*AI$3125^2)/5)</f>
        <v>323.71714231149525</v>
      </c>
      <c r="AJ3160" s="34">
        <f t="shared" ca="1" si="1338"/>
        <v>322.2635559082031</v>
      </c>
      <c r="AK3160" s="34">
        <f t="shared" ca="1" si="1338"/>
        <v>320.77016131059497</v>
      </c>
      <c r="AL3160" s="34">
        <f t="shared" ca="1" si="1338"/>
        <v>319.23695851868251</v>
      </c>
      <c r="AM3160" s="34">
        <f t="shared" ca="1" si="1338"/>
        <v>317.66394753245402</v>
      </c>
      <c r="AN3160" s="34">
        <f t="shared" ca="1" si="1338"/>
        <v>316.05112835192119</v>
      </c>
      <c r="AO3160" s="34">
        <f t="shared" ca="1" si="1338"/>
        <v>314.39850097707239</v>
      </c>
      <c r="AP3160" s="34">
        <f t="shared" ca="1" si="1338"/>
        <v>312.70606540791925</v>
      </c>
      <c r="AQ3160" s="34">
        <f t="shared" ca="1" si="1338"/>
        <v>310.97382164445008</v>
      </c>
      <c r="AR3160" s="34">
        <f t="shared" ca="1" si="1338"/>
        <v>309.20176968667658</v>
      </c>
      <c r="AS3160" s="34">
        <f t="shared" ca="1" si="1338"/>
        <v>307.38990953458705</v>
      </c>
      <c r="AT3160" s="34">
        <f t="shared" ca="1" si="1338"/>
        <v>305.53824118819318</v>
      </c>
      <c r="AU3160" s="34">
        <f t="shared" ca="1" si="1338"/>
        <v>303.64676464748334</v>
      </c>
      <c r="AV3160" s="34">
        <f t="shared" ca="1" si="1338"/>
        <v>301.71547991246916</v>
      </c>
      <c r="AW3160" s="34">
        <f t="shared" ca="1" si="1338"/>
        <v>299.74438698313895</v>
      </c>
      <c r="AX3160" s="34">
        <f t="shared" ca="1" si="1338"/>
        <v>297.73348585950441</v>
      </c>
      <c r="AY3160" s="34">
        <f t="shared" ca="1" si="1338"/>
        <v>295.68277654155389</v>
      </c>
      <c r="AZ3160" s="34">
        <f t="shared" ca="1" si="1338"/>
        <v>293.59225902929904</v>
      </c>
      <c r="BA3160" s="34">
        <f t="shared" ca="1" si="1338"/>
        <v>291.46193332272816</v>
      </c>
      <c r="BB3160" s="34">
        <f t="shared" ca="1" si="1338"/>
        <v>289.29179942185294</v>
      </c>
      <c r="BC3160" s="34">
        <f t="shared" ca="1" si="1338"/>
        <v>287.08185732666169</v>
      </c>
      <c r="BD3160" s="34">
        <f t="shared" ca="1" si="1338"/>
        <v>284.83210703716611</v>
      </c>
      <c r="BE3160" s="34">
        <f t="shared" ca="1" si="1338"/>
        <v>282.54254855335455</v>
      </c>
      <c r="BF3160" s="34">
        <f t="shared" ca="1" si="1338"/>
        <v>280.21318187523866</v>
      </c>
    </row>
    <row r="3161" spans="1:58" x14ac:dyDescent="0.2">
      <c r="A3161" s="9" t="str">
        <f t="shared" si="1268"/>
        <v>Cameroon</v>
      </c>
      <c r="C3161" s="34">
        <f t="shared" ref="C3161:AH3161" ca="1" si="1339">MAX(0.1,($AM413+$AN413*C$3125+$AO413*C$3125^2+$AQ413+$AR413*C$3125+$AS413*C$3125^2)/5)</f>
        <v>676.72965983494646</v>
      </c>
      <c r="D3161" s="34">
        <f t="shared" ca="1" si="1339"/>
        <v>690.89950627386565</v>
      </c>
      <c r="E3161" s="34">
        <f t="shared" ca="1" si="1339"/>
        <v>704.95629775978159</v>
      </c>
      <c r="F3161" s="34">
        <f t="shared" ca="1" si="1339"/>
        <v>718.90003429276408</v>
      </c>
      <c r="G3161" s="34">
        <f t="shared" ca="1" si="1339"/>
        <v>732.73071587271988</v>
      </c>
      <c r="H3161" s="34">
        <f t="shared" ca="1" si="1339"/>
        <v>746.44834249974224</v>
      </c>
      <c r="I3161" s="34">
        <f t="shared" ca="1" si="1339"/>
        <v>760.05291417376134</v>
      </c>
      <c r="J3161" s="34">
        <f t="shared" ca="1" si="1339"/>
        <v>773.54443089484698</v>
      </c>
      <c r="K3161" s="34">
        <f t="shared" ca="1" si="1339"/>
        <v>786.92289266290607</v>
      </c>
      <c r="L3161" s="34">
        <f t="shared" ca="1" si="1339"/>
        <v>800.18829947803169</v>
      </c>
      <c r="M3161" s="34">
        <f t="shared" ca="1" si="1339"/>
        <v>813.34065134015395</v>
      </c>
      <c r="N3161" s="34">
        <f t="shared" ca="1" si="1339"/>
        <v>826.37994824934287</v>
      </c>
      <c r="O3161" s="34">
        <f t="shared" ca="1" si="1339"/>
        <v>839.30619020550512</v>
      </c>
      <c r="P3161" s="34">
        <f t="shared" ca="1" si="1339"/>
        <v>852.11937720873391</v>
      </c>
      <c r="Q3161" s="34">
        <f t="shared" ca="1" si="1339"/>
        <v>864.81950925895944</v>
      </c>
      <c r="R3161" s="34">
        <f t="shared" ca="1" si="1339"/>
        <v>877.40658635625152</v>
      </c>
      <c r="S3161" s="34">
        <f t="shared" ca="1" si="1339"/>
        <v>889.88060850051693</v>
      </c>
      <c r="T3161" s="34">
        <f t="shared" ca="1" si="1339"/>
        <v>902.24157569184899</v>
      </c>
      <c r="U3161" s="34">
        <f t="shared" ca="1" si="1339"/>
        <v>914.48948793017769</v>
      </c>
      <c r="V3161" s="34">
        <f t="shared" ca="1" si="1339"/>
        <v>926.62434521557293</v>
      </c>
      <c r="W3161" s="34">
        <f t="shared" ca="1" si="1339"/>
        <v>938.64614754794161</v>
      </c>
      <c r="X3161" s="34">
        <f t="shared" ca="1" si="1339"/>
        <v>950.55489492737684</v>
      </c>
      <c r="Y3161" s="34">
        <f t="shared" ca="1" si="1339"/>
        <v>962.35058735380881</v>
      </c>
      <c r="Z3161" s="34">
        <f t="shared" ca="1" si="1339"/>
        <v>974.03322482730732</v>
      </c>
      <c r="AA3161" s="34">
        <f t="shared" ca="1" si="1339"/>
        <v>985.60280734777916</v>
      </c>
      <c r="AB3161" s="34">
        <f t="shared" ca="1" si="1339"/>
        <v>997.05933491531755</v>
      </c>
      <c r="AC3161" s="34">
        <f t="shared" ca="1" si="1339"/>
        <v>1008.4028075298527</v>
      </c>
      <c r="AD3161" s="34">
        <f t="shared" ca="1" si="1339"/>
        <v>1019.6332251914544</v>
      </c>
      <c r="AE3161" s="34">
        <f t="shared" ca="1" si="1339"/>
        <v>1030.7505879000296</v>
      </c>
      <c r="AF3161" s="34">
        <f t="shared" ca="1" si="1339"/>
        <v>1041.7548956556711</v>
      </c>
      <c r="AG3161" s="34">
        <f t="shared" ca="1" si="1339"/>
        <v>1052.6461484583094</v>
      </c>
      <c r="AH3161" s="34">
        <f t="shared" ca="1" si="1339"/>
        <v>1063.4243463080143</v>
      </c>
      <c r="AI3161" s="34">
        <f t="shared" ref="AI3161:BF3161" ca="1" si="1340">MAX(0.1,($AM413+$AN413*AI$3125+$AO413*AI$3125^2+$AQ413+$AR413*AI$3125+$AS413*AI$3125^2)/5)</f>
        <v>1074.0894892046927</v>
      </c>
      <c r="AJ3161" s="34">
        <f t="shared" ca="1" si="1340"/>
        <v>1084.6415771484376</v>
      </c>
      <c r="AK3161" s="34">
        <f t="shared" ca="1" si="1340"/>
        <v>1095.080610139179</v>
      </c>
      <c r="AL3161" s="34">
        <f t="shared" ca="1" si="1340"/>
        <v>1105.406588176987</v>
      </c>
      <c r="AM3161" s="34">
        <f t="shared" ca="1" si="1340"/>
        <v>1115.6195112617686</v>
      </c>
      <c r="AN3161" s="34">
        <f t="shared" ca="1" si="1340"/>
        <v>1125.7193793936167</v>
      </c>
      <c r="AO3161" s="34">
        <f t="shared" ca="1" si="1340"/>
        <v>1135.7061925724615</v>
      </c>
      <c r="AP3161" s="34">
        <f t="shared" ca="1" si="1340"/>
        <v>1145.5799507983727</v>
      </c>
      <c r="AQ3161" s="34">
        <f t="shared" ca="1" si="1340"/>
        <v>1155.3406540712574</v>
      </c>
      <c r="AR3161" s="34">
        <f t="shared" ca="1" si="1340"/>
        <v>1164.9883023912087</v>
      </c>
      <c r="AS3161" s="34">
        <f t="shared" ca="1" si="1340"/>
        <v>1174.5228957581567</v>
      </c>
      <c r="AT3161" s="34">
        <f t="shared" ca="1" si="1340"/>
        <v>1183.9444341721712</v>
      </c>
      <c r="AU3161" s="34">
        <f t="shared" ca="1" si="1340"/>
        <v>1193.2529176331591</v>
      </c>
      <c r="AV3161" s="34">
        <f t="shared" ca="1" si="1340"/>
        <v>1202.4483461412135</v>
      </c>
      <c r="AW3161" s="34">
        <f t="shared" ca="1" si="1340"/>
        <v>1211.5307196962647</v>
      </c>
      <c r="AX3161" s="34">
        <f t="shared" ca="1" si="1340"/>
        <v>1220.5000382983824</v>
      </c>
      <c r="AY3161" s="34">
        <f t="shared" ca="1" si="1340"/>
        <v>1229.3563019474736</v>
      </c>
      <c r="AZ3161" s="34">
        <f t="shared" ca="1" si="1340"/>
        <v>1238.0995106436312</v>
      </c>
      <c r="BA3161" s="34">
        <f t="shared" ca="1" si="1340"/>
        <v>1246.7296643867855</v>
      </c>
      <c r="BB3161" s="34">
        <f t="shared" ca="1" si="1340"/>
        <v>1255.2467631770064</v>
      </c>
      <c r="BC3161" s="34">
        <f t="shared" ca="1" si="1340"/>
        <v>1263.6508070142008</v>
      </c>
      <c r="BD3161" s="34">
        <f t="shared" ca="1" si="1340"/>
        <v>1271.9417958984618</v>
      </c>
      <c r="BE3161" s="34">
        <f t="shared" ca="1" si="1340"/>
        <v>1280.1197298297193</v>
      </c>
      <c r="BF3161" s="34">
        <f t="shared" ca="1" si="1340"/>
        <v>1288.1846088080433</v>
      </c>
    </row>
    <row r="3162" spans="1:58" x14ac:dyDescent="0.2">
      <c r="A3162" s="9" t="str">
        <f t="shared" si="1268"/>
        <v>Canada</v>
      </c>
      <c r="C3162" s="34">
        <f t="shared" ref="C3162:AH3162" ca="1" si="1341">MAX(0.1,($AM414+$AN414*C$3125+$AO414*C$3125^2+$AQ414+$AR414*C$3125+$AS414*C$3125^2)/5)</f>
        <v>388.9142821173358</v>
      </c>
      <c r="D3162" s="34">
        <f t="shared" ca="1" si="1341"/>
        <v>389.77912923544648</v>
      </c>
      <c r="E3162" s="34">
        <f t="shared" ca="1" si="1341"/>
        <v>390.67484948236381</v>
      </c>
      <c r="F3162" s="34">
        <f t="shared" ca="1" si="1341"/>
        <v>391.60144285808201</v>
      </c>
      <c r="G3162" s="34">
        <f t="shared" ca="1" si="1341"/>
        <v>392.55890936260693</v>
      </c>
      <c r="H3162" s="34">
        <f t="shared" ca="1" si="1341"/>
        <v>393.54724899593276</v>
      </c>
      <c r="I3162" s="34">
        <f t="shared" ca="1" si="1341"/>
        <v>394.56646175806526</v>
      </c>
      <c r="J3162" s="34">
        <f t="shared" ca="1" si="1341"/>
        <v>395.61654764899868</v>
      </c>
      <c r="K3162" s="34">
        <f t="shared" ca="1" si="1341"/>
        <v>396.69750666873881</v>
      </c>
      <c r="L3162" s="34">
        <f t="shared" ca="1" si="1341"/>
        <v>397.80933881727981</v>
      </c>
      <c r="M3162" s="34">
        <f t="shared" ca="1" si="1341"/>
        <v>398.95204409462747</v>
      </c>
      <c r="N3162" s="34">
        <f t="shared" ca="1" si="1341"/>
        <v>400.1256225007761</v>
      </c>
      <c r="O3162" s="34">
        <f t="shared" ca="1" si="1341"/>
        <v>401.3300740357314</v>
      </c>
      <c r="P3162" s="34">
        <f t="shared" ca="1" si="1341"/>
        <v>402.56539869948756</v>
      </c>
      <c r="Q3162" s="34">
        <f t="shared" ca="1" si="1341"/>
        <v>403.83159649205044</v>
      </c>
      <c r="R3162" s="34">
        <f t="shared" ca="1" si="1341"/>
        <v>405.12866741341423</v>
      </c>
      <c r="S3162" s="34">
        <f t="shared" ca="1" si="1341"/>
        <v>406.45661146358469</v>
      </c>
      <c r="T3162" s="34">
        <f t="shared" ca="1" si="1341"/>
        <v>407.81542864255607</v>
      </c>
      <c r="U3162" s="34">
        <f t="shared" ca="1" si="1341"/>
        <v>409.20511895033417</v>
      </c>
      <c r="V3162" s="34">
        <f t="shared" ca="1" si="1341"/>
        <v>410.62568238691313</v>
      </c>
      <c r="W3162" s="34">
        <f t="shared" ca="1" si="1341"/>
        <v>412.07711895229875</v>
      </c>
      <c r="X3162" s="34">
        <f t="shared" ca="1" si="1341"/>
        <v>413.55942864648534</v>
      </c>
      <c r="Y3162" s="34">
        <f t="shared" ca="1" si="1341"/>
        <v>415.0726114694786</v>
      </c>
      <c r="Z3162" s="34">
        <f t="shared" ca="1" si="1341"/>
        <v>416.61666742127272</v>
      </c>
      <c r="AA3162" s="34">
        <f t="shared" ca="1" si="1341"/>
        <v>418.19159650187356</v>
      </c>
      <c r="AB3162" s="34">
        <f t="shared" ca="1" si="1341"/>
        <v>419.79739871127532</v>
      </c>
      <c r="AC3162" s="34">
        <f t="shared" ca="1" si="1341"/>
        <v>421.43407404948374</v>
      </c>
      <c r="AD3162" s="34">
        <f t="shared" ca="1" si="1341"/>
        <v>423.10162251649308</v>
      </c>
      <c r="AE3162" s="34">
        <f t="shared" ca="1" si="1341"/>
        <v>424.80004411230914</v>
      </c>
      <c r="AF3162" s="34">
        <f t="shared" ca="1" si="1341"/>
        <v>426.52933883692606</v>
      </c>
      <c r="AG3162" s="34">
        <f t="shared" ca="1" si="1341"/>
        <v>428.28950669034964</v>
      </c>
      <c r="AH3162" s="34">
        <f t="shared" ca="1" si="1341"/>
        <v>430.0805476725742</v>
      </c>
      <c r="AI3162" s="34">
        <f t="shared" ref="AI3162:BF3162" ca="1" si="1342">MAX(0.1,($AM414+$AN414*AI$3125+$AO414*AI$3125^2+$AQ414+$AR414*AI$3125+$AS414*AI$3125^2)/5)</f>
        <v>431.90246178360542</v>
      </c>
      <c r="AJ3162" s="34">
        <f t="shared" ca="1" si="1342"/>
        <v>433.7552490234375</v>
      </c>
      <c r="AK3162" s="34">
        <f t="shared" ca="1" si="1342"/>
        <v>435.6389093920763</v>
      </c>
      <c r="AL3162" s="34">
        <f t="shared" ca="1" si="1342"/>
        <v>437.55344288951602</v>
      </c>
      <c r="AM3162" s="34">
        <f t="shared" ca="1" si="1342"/>
        <v>439.4988495157624</v>
      </c>
      <c r="AN3162" s="34">
        <f t="shared" ca="1" si="1342"/>
        <v>441.4751292708097</v>
      </c>
      <c r="AO3162" s="34">
        <f t="shared" ca="1" si="1342"/>
        <v>443.48228215466372</v>
      </c>
      <c r="AP3162" s="34">
        <f t="shared" ca="1" si="1342"/>
        <v>445.5203081673186</v>
      </c>
      <c r="AQ3162" s="34">
        <f t="shared" ca="1" si="1342"/>
        <v>447.58920730878015</v>
      </c>
      <c r="AR3162" s="34">
        <f t="shared" ca="1" si="1342"/>
        <v>449.68897957904267</v>
      </c>
      <c r="AS3162" s="34">
        <f t="shared" ca="1" si="1342"/>
        <v>451.81962497811185</v>
      </c>
      <c r="AT3162" s="34">
        <f t="shared" ca="1" si="1342"/>
        <v>453.98114350598189</v>
      </c>
      <c r="AU3162" s="34">
        <f t="shared" ca="1" si="1342"/>
        <v>456.17353516265865</v>
      </c>
      <c r="AV3162" s="34">
        <f t="shared" ca="1" si="1342"/>
        <v>458.39679994813633</v>
      </c>
      <c r="AW3162" s="34">
        <f t="shared" ca="1" si="1342"/>
        <v>460.65093786242068</v>
      </c>
      <c r="AX3162" s="34">
        <f t="shared" ca="1" si="1342"/>
        <v>462.93594890550594</v>
      </c>
      <c r="AY3162" s="34">
        <f t="shared" ca="1" si="1342"/>
        <v>465.25183307739792</v>
      </c>
      <c r="AZ3162" s="34">
        <f t="shared" ca="1" si="1342"/>
        <v>467.59859037809076</v>
      </c>
      <c r="BA3162" s="34">
        <f t="shared" ca="1" si="1342"/>
        <v>469.97622080759027</v>
      </c>
      <c r="BB3162" s="34">
        <f t="shared" ca="1" si="1342"/>
        <v>472.38472436589075</v>
      </c>
      <c r="BC3162" s="34">
        <f t="shared" ca="1" si="1342"/>
        <v>474.82410105299789</v>
      </c>
      <c r="BD3162" s="34">
        <f t="shared" ca="1" si="1342"/>
        <v>477.29435086890589</v>
      </c>
      <c r="BE3162" s="34">
        <f t="shared" ca="1" si="1342"/>
        <v>479.79547381362062</v>
      </c>
      <c r="BF3162" s="34">
        <f t="shared" ca="1" si="1342"/>
        <v>482.32746988713626</v>
      </c>
    </row>
    <row r="3163" spans="1:58" x14ac:dyDescent="0.2">
      <c r="A3163" s="9" t="str">
        <f t="shared" si="1268"/>
        <v>Cayman Islands</v>
      </c>
      <c r="C3163" s="34">
        <f t="shared" ref="C3163:AH3163" ca="1" si="1343">MAX(0.1,($AM415+$AN415*C$3125+$AO415*C$3125^2+$AQ415+$AR415*C$3125+$AS415*C$3125^2)/5)</f>
        <v>1.1384614649434297</v>
      </c>
      <c r="D3163" s="34">
        <f t="shared" ca="1" si="1343"/>
        <v>1.149186740681762</v>
      </c>
      <c r="E3163" s="34">
        <f t="shared" ca="1" si="1343"/>
        <v>1.1593845438585049</v>
      </c>
      <c r="F3163" s="34">
        <f t="shared" ca="1" si="1343"/>
        <v>1.1690548744738407</v>
      </c>
      <c r="G3163" s="34">
        <f t="shared" ca="1" si="1343"/>
        <v>1.1781977325277695</v>
      </c>
      <c r="H3163" s="34">
        <f t="shared" ca="1" si="1343"/>
        <v>1.1868131180199271</v>
      </c>
      <c r="I3163" s="34">
        <f t="shared" ca="1" si="1343"/>
        <v>1.1949010309508594</v>
      </c>
      <c r="J3163" s="34">
        <f t="shared" ca="1" si="1343"/>
        <v>1.2024614713202026</v>
      </c>
      <c r="K3163" s="34">
        <f t="shared" ca="1" si="1343"/>
        <v>1.2094944391281388</v>
      </c>
      <c r="L3163" s="34">
        <f t="shared" ca="1" si="1343"/>
        <v>1.2159999343744858</v>
      </c>
      <c r="M3163" s="34">
        <f t="shared" ca="1" si="1343"/>
        <v>1.2219779570594256</v>
      </c>
      <c r="N3163" s="34">
        <f t="shared" ca="1" si="1343"/>
        <v>1.2274285071827762</v>
      </c>
      <c r="O3163" s="34">
        <f t="shared" ca="1" si="1343"/>
        <v>1.2323515847447197</v>
      </c>
      <c r="P3163" s="34">
        <f t="shared" ca="1" si="1343"/>
        <v>1.2367471897450741</v>
      </c>
      <c r="Q3163" s="34">
        <f t="shared" ca="1" si="1343"/>
        <v>1.2406153221842033</v>
      </c>
      <c r="R3163" s="34">
        <f t="shared" ca="1" si="1343"/>
        <v>1.2439559820615613</v>
      </c>
      <c r="S3163" s="34">
        <f t="shared" ca="1" si="1343"/>
        <v>1.2467691693775123</v>
      </c>
      <c r="T3163" s="34">
        <f t="shared" ca="1" si="1343"/>
        <v>1.2490548841320561</v>
      </c>
      <c r="U3163" s="34">
        <f t="shared" ca="1" si="1343"/>
        <v>1.2508131263250106</v>
      </c>
      <c r="V3163" s="34">
        <f t="shared" ca="1" si="1343"/>
        <v>1.2520438959565581</v>
      </c>
      <c r="W3163" s="34">
        <f t="shared" ca="1" si="1343"/>
        <v>1.2527471930266985</v>
      </c>
      <c r="X3163" s="34">
        <f t="shared" ca="1" si="1343"/>
        <v>1.2529230175350676</v>
      </c>
      <c r="Y3163" s="34">
        <f t="shared" ca="1" si="1343"/>
        <v>1.2525713694822116</v>
      </c>
      <c r="Z3163" s="34">
        <f t="shared" ca="1" si="1343"/>
        <v>1.2516922488677664</v>
      </c>
      <c r="AA3163" s="34">
        <f t="shared" ca="1" si="1343"/>
        <v>1.2502856556919142</v>
      </c>
      <c r="AB3163" s="34">
        <f t="shared" ca="1" si="1343"/>
        <v>1.2483515899544728</v>
      </c>
      <c r="AC3163" s="34">
        <f t="shared" ca="1" si="1343"/>
        <v>1.2458900516556242</v>
      </c>
      <c r="AD3163" s="34">
        <f t="shared" ca="1" si="1343"/>
        <v>1.2429010407951864</v>
      </c>
      <c r="AE3163" s="34">
        <f t="shared" ca="1" si="1343"/>
        <v>1.2393845573733415</v>
      </c>
      <c r="AF3163" s="34">
        <f t="shared" ca="1" si="1343"/>
        <v>1.2353406013899075</v>
      </c>
      <c r="AG3163" s="34">
        <f t="shared" ca="1" si="1343"/>
        <v>1.2307691728452483</v>
      </c>
      <c r="AH3163" s="34">
        <f t="shared" ca="1" si="1343"/>
        <v>1.2256702717388179</v>
      </c>
      <c r="AI3163" s="34">
        <f t="shared" ref="AI3163:BF3163" ca="1" si="1344">MAX(0.1,($AM415+$AN415*AI$3125+$AO415*AI$3125^2+$AQ415+$AR415*AI$3125+$AS415*AI$3125^2)/5)</f>
        <v>1.2200438980709805</v>
      </c>
      <c r="AJ3163" s="34">
        <f t="shared" ca="1" si="1344"/>
        <v>1.2138900518417359</v>
      </c>
      <c r="AK3163" s="34">
        <f t="shared" ca="1" si="1344"/>
        <v>1.207208733050902</v>
      </c>
      <c r="AL3163" s="34">
        <f t="shared" ca="1" si="1344"/>
        <v>1.1999999416986611</v>
      </c>
      <c r="AM3163" s="34">
        <f t="shared" ca="1" si="1344"/>
        <v>1.1922636777850131</v>
      </c>
      <c r="AN3163" s="34">
        <f t="shared" ca="1" si="1344"/>
        <v>1.1839999413095939</v>
      </c>
      <c r="AO3163" s="34">
        <f t="shared" ca="1" si="1344"/>
        <v>1.1752087322729494</v>
      </c>
      <c r="AP3163" s="34">
        <f t="shared" ca="1" si="1344"/>
        <v>1.1658900506747158</v>
      </c>
      <c r="AQ3163" s="34">
        <f t="shared" ca="1" si="1344"/>
        <v>1.1560438965150752</v>
      </c>
      <c r="AR3163" s="34">
        <f t="shared" ca="1" si="1344"/>
        <v>1.1456702697938455</v>
      </c>
      <c r="AS3163" s="34">
        <f t="shared" ca="1" si="1344"/>
        <v>1.1347691705112084</v>
      </c>
      <c r="AT3163" s="34">
        <f t="shared" ca="1" si="1344"/>
        <v>1.1233405986669822</v>
      </c>
      <c r="AU3163" s="34">
        <f t="shared" ca="1" si="1344"/>
        <v>1.111384554261349</v>
      </c>
      <c r="AV3163" s="34">
        <f t="shared" ca="1" si="1344"/>
        <v>1.0989010372941266</v>
      </c>
      <c r="AW3163" s="34">
        <f t="shared" ca="1" si="1344"/>
        <v>1.085890047765679</v>
      </c>
      <c r="AX3163" s="34">
        <f t="shared" ca="1" si="1344"/>
        <v>1.0723515856754602</v>
      </c>
      <c r="AY3163" s="34">
        <f t="shared" ca="1" si="1344"/>
        <v>1.0582856510238343</v>
      </c>
      <c r="AZ3163" s="34">
        <f t="shared" ca="1" si="1344"/>
        <v>1.0436922438108014</v>
      </c>
      <c r="BA3163" s="34">
        <f t="shared" ca="1" si="1344"/>
        <v>1.0285713640361791</v>
      </c>
      <c r="BB3163" s="34">
        <f t="shared" ca="1" si="1344"/>
        <v>1.0129230117001498</v>
      </c>
      <c r="BC3163" s="34">
        <f t="shared" ca="1" si="1344"/>
        <v>0.99674718680271324</v>
      </c>
      <c r="BD3163" s="34">
        <f t="shared" ca="1" si="1344"/>
        <v>0.98004388934350573</v>
      </c>
      <c r="BE3163" s="34">
        <f t="shared" ca="1" si="1344"/>
        <v>0.9628131193230729</v>
      </c>
      <c r="BF3163" s="34">
        <f t="shared" ca="1" si="1344"/>
        <v>0.94505487674105093</v>
      </c>
    </row>
    <row r="3164" spans="1:58" x14ac:dyDescent="0.2">
      <c r="A3164" s="9" t="str">
        <f t="shared" si="1268"/>
        <v>Central African Republic</v>
      </c>
      <c r="C3164" s="34">
        <f t="shared" ref="C3164:AH3164" ca="1" si="1345">MAX(0.1,($AM416+$AN416*C$3125+$AO416*C$3125^2+$AQ416+$AR416*C$3125+$AS416*C$3125^2)/5)</f>
        <v>132.29668115166714</v>
      </c>
      <c r="D3164" s="34">
        <f t="shared" ca="1" si="1345"/>
        <v>134.40542849227785</v>
      </c>
      <c r="E3164" s="34">
        <f t="shared" ca="1" si="1345"/>
        <v>136.46705495066709</v>
      </c>
      <c r="F3164" s="34">
        <f t="shared" ca="1" si="1345"/>
        <v>138.48156052682899</v>
      </c>
      <c r="G3164" s="34">
        <f t="shared" ca="1" si="1345"/>
        <v>140.44894522077522</v>
      </c>
      <c r="H3164" s="34">
        <f t="shared" ca="1" si="1345"/>
        <v>142.3692090324941</v>
      </c>
      <c r="I3164" s="34">
        <f t="shared" ca="1" si="1345"/>
        <v>144.24235196199152</v>
      </c>
      <c r="J3164" s="34">
        <f t="shared" ca="1" si="1345"/>
        <v>146.06837400926162</v>
      </c>
      <c r="K3164" s="34">
        <f t="shared" ca="1" si="1345"/>
        <v>147.84727517431602</v>
      </c>
      <c r="L3164" s="34">
        <f t="shared" ca="1" si="1345"/>
        <v>149.57905545714311</v>
      </c>
      <c r="M3164" s="34">
        <f t="shared" ca="1" si="1345"/>
        <v>151.26371485774871</v>
      </c>
      <c r="N3164" s="34">
        <f t="shared" ca="1" si="1345"/>
        <v>152.90125337612699</v>
      </c>
      <c r="O3164" s="34">
        <f t="shared" ca="1" si="1345"/>
        <v>154.4916710122896</v>
      </c>
      <c r="P3164" s="34">
        <f t="shared" ca="1" si="1345"/>
        <v>156.03496776622487</v>
      </c>
      <c r="Q3164" s="34">
        <f t="shared" ca="1" si="1345"/>
        <v>157.53114363793867</v>
      </c>
      <c r="R3164" s="34">
        <f t="shared" ca="1" si="1345"/>
        <v>158.98019862742512</v>
      </c>
      <c r="S3164" s="34">
        <f t="shared" ca="1" si="1345"/>
        <v>160.38213273469592</v>
      </c>
      <c r="T3164" s="34">
        <f t="shared" ca="1" si="1345"/>
        <v>161.73694595973939</v>
      </c>
      <c r="U3164" s="34">
        <f t="shared" ca="1" si="1345"/>
        <v>163.04463830256137</v>
      </c>
      <c r="V3164" s="34">
        <f t="shared" ca="1" si="1345"/>
        <v>164.30520976315603</v>
      </c>
      <c r="W3164" s="34">
        <f t="shared" ca="1" si="1345"/>
        <v>165.518660341535</v>
      </c>
      <c r="X3164" s="34">
        <f t="shared" ca="1" si="1345"/>
        <v>166.68499003768665</v>
      </c>
      <c r="Y3164" s="34">
        <f t="shared" ca="1" si="1345"/>
        <v>167.80419885161683</v>
      </c>
      <c r="Z3164" s="34">
        <f t="shared" ca="1" si="1345"/>
        <v>168.87628678331967</v>
      </c>
      <c r="AA3164" s="34">
        <f t="shared" ca="1" si="1345"/>
        <v>169.90125383280684</v>
      </c>
      <c r="AB3164" s="34">
        <f t="shared" ca="1" si="1345"/>
        <v>170.87910000006667</v>
      </c>
      <c r="AC3164" s="34">
        <f t="shared" ca="1" si="1345"/>
        <v>171.80982528510503</v>
      </c>
      <c r="AD3164" s="34">
        <f t="shared" ca="1" si="1345"/>
        <v>172.69342968791608</v>
      </c>
      <c r="AE3164" s="34">
        <f t="shared" ca="1" si="1345"/>
        <v>173.52991320851143</v>
      </c>
      <c r="AF3164" s="34">
        <f t="shared" ca="1" si="1345"/>
        <v>174.31927584687946</v>
      </c>
      <c r="AG3164" s="34">
        <f t="shared" ca="1" si="1345"/>
        <v>175.061517603026</v>
      </c>
      <c r="AH3164" s="34">
        <f t="shared" ca="1" si="1345"/>
        <v>175.75663847694523</v>
      </c>
      <c r="AI3164" s="34">
        <f t="shared" ref="AI3164:BF3164" ca="1" si="1346">MAX(0.1,($AM416+$AN416*AI$3125+$AO416*AI$3125^2+$AQ416+$AR416*AI$3125+$AS416*AI$3125^2)/5)</f>
        <v>176.40463846864878</v>
      </c>
      <c r="AJ3164" s="34">
        <f t="shared" ca="1" si="1346"/>
        <v>177.00551757812499</v>
      </c>
      <c r="AK3164" s="34">
        <f t="shared" ca="1" si="1346"/>
        <v>177.55927580537974</v>
      </c>
      <c r="AL3164" s="34">
        <f t="shared" ca="1" si="1346"/>
        <v>178.06591315040714</v>
      </c>
      <c r="AM3164" s="34">
        <f t="shared" ca="1" si="1346"/>
        <v>178.52542961321888</v>
      </c>
      <c r="AN3164" s="34">
        <f t="shared" ca="1" si="1346"/>
        <v>178.93782519380329</v>
      </c>
      <c r="AO3164" s="34">
        <f t="shared" ca="1" si="1346"/>
        <v>179.30309989216622</v>
      </c>
      <c r="AP3164" s="34">
        <f t="shared" ca="1" si="1346"/>
        <v>179.62125370830182</v>
      </c>
      <c r="AQ3164" s="34">
        <f t="shared" ca="1" si="1346"/>
        <v>179.89228664222173</v>
      </c>
      <c r="AR3164" s="34">
        <f t="shared" ca="1" si="1346"/>
        <v>180.11619869391433</v>
      </c>
      <c r="AS3164" s="34">
        <f t="shared" ca="1" si="1346"/>
        <v>180.29298986338546</v>
      </c>
      <c r="AT3164" s="34">
        <f t="shared" ca="1" si="1346"/>
        <v>180.42266015062924</v>
      </c>
      <c r="AU3164" s="34">
        <f t="shared" ca="1" si="1346"/>
        <v>180.50520955565736</v>
      </c>
      <c r="AV3164" s="34">
        <f t="shared" ca="1" si="1346"/>
        <v>180.54063807845813</v>
      </c>
      <c r="AW3164" s="34">
        <f t="shared" ca="1" si="1346"/>
        <v>180.52894571903744</v>
      </c>
      <c r="AX3164" s="34">
        <f t="shared" ca="1" si="1346"/>
        <v>180.47013247738943</v>
      </c>
      <c r="AY3164" s="34">
        <f t="shared" ca="1" si="1346"/>
        <v>180.36419835352572</v>
      </c>
      <c r="AZ3164" s="34">
        <f t="shared" ca="1" si="1346"/>
        <v>180.2111433474347</v>
      </c>
      <c r="BA3164" s="34">
        <f t="shared" ca="1" si="1346"/>
        <v>180.01096745912218</v>
      </c>
      <c r="BB3164" s="34">
        <f t="shared" ca="1" si="1346"/>
        <v>179.76367068858235</v>
      </c>
      <c r="BC3164" s="34">
        <f t="shared" ca="1" si="1346"/>
        <v>179.46925303582685</v>
      </c>
      <c r="BD3164" s="34">
        <f t="shared" ca="1" si="1346"/>
        <v>179.12771450084401</v>
      </c>
      <c r="BE3164" s="34">
        <f t="shared" ca="1" si="1346"/>
        <v>178.7390550836397</v>
      </c>
      <c r="BF3164" s="34">
        <f t="shared" ca="1" si="1346"/>
        <v>178.30327478420804</v>
      </c>
    </row>
    <row r="3165" spans="1:58" x14ac:dyDescent="0.2">
      <c r="A3165" s="9" t="str">
        <f t="shared" si="1268"/>
        <v>Chad</v>
      </c>
      <c r="C3165" s="34">
        <f t="shared" ref="C3165:AH3165" ca="1" si="1347">MAX(0.1,($AM417+$AN417*C$3125+$AO417*C$3125^2+$AQ417+$AR417*C$3125+$AS417*C$3125^2)/5)</f>
        <v>438.99778726391958</v>
      </c>
      <c r="D3165" s="34">
        <f t="shared" ca="1" si="1347"/>
        <v>452.58503238260744</v>
      </c>
      <c r="E3165" s="34">
        <f t="shared" ca="1" si="1347"/>
        <v>465.99623752937185</v>
      </c>
      <c r="F3165" s="34">
        <f t="shared" ca="1" si="1347"/>
        <v>479.23140270418952</v>
      </c>
      <c r="G3165" s="34">
        <f t="shared" ca="1" si="1347"/>
        <v>492.29052790706044</v>
      </c>
      <c r="H3165" s="34">
        <f t="shared" ca="1" si="1347"/>
        <v>505.17361313798466</v>
      </c>
      <c r="I3165" s="34">
        <f t="shared" ca="1" si="1347"/>
        <v>517.88065839698538</v>
      </c>
      <c r="J3165" s="34">
        <f t="shared" ca="1" si="1347"/>
        <v>530.41166368403935</v>
      </c>
      <c r="K3165" s="34">
        <f t="shared" ca="1" si="1347"/>
        <v>542.76662899914663</v>
      </c>
      <c r="L3165" s="34">
        <f t="shared" ca="1" si="1347"/>
        <v>554.9455543423071</v>
      </c>
      <c r="M3165" s="34">
        <f t="shared" ca="1" si="1347"/>
        <v>566.94843971354419</v>
      </c>
      <c r="N3165" s="34">
        <f t="shared" ca="1" si="1347"/>
        <v>578.77528511283458</v>
      </c>
      <c r="O3165" s="34">
        <f t="shared" ca="1" si="1347"/>
        <v>590.42609054017817</v>
      </c>
      <c r="P3165" s="34">
        <f t="shared" ca="1" si="1347"/>
        <v>601.90085599557494</v>
      </c>
      <c r="Q3165" s="34">
        <f t="shared" ca="1" si="1347"/>
        <v>613.19958147904833</v>
      </c>
      <c r="R3165" s="34">
        <f t="shared" ca="1" si="1347"/>
        <v>624.32226699057503</v>
      </c>
      <c r="S3165" s="34">
        <f t="shared" ca="1" si="1347"/>
        <v>635.26891253015492</v>
      </c>
      <c r="T3165" s="34">
        <f t="shared" ca="1" si="1347"/>
        <v>646.03951809778812</v>
      </c>
      <c r="U3165" s="34">
        <f t="shared" ca="1" si="1347"/>
        <v>656.63408369349781</v>
      </c>
      <c r="V3165" s="34">
        <f t="shared" ca="1" si="1347"/>
        <v>667.05260931726082</v>
      </c>
      <c r="W3165" s="34">
        <f t="shared" ca="1" si="1347"/>
        <v>677.29509496907701</v>
      </c>
      <c r="X3165" s="34">
        <f t="shared" ca="1" si="1347"/>
        <v>687.36154064894652</v>
      </c>
      <c r="Y3165" s="34">
        <f t="shared" ca="1" si="1347"/>
        <v>697.25194635689263</v>
      </c>
      <c r="Z3165" s="34">
        <f t="shared" ca="1" si="1347"/>
        <v>706.96631209289194</v>
      </c>
      <c r="AA3165" s="34">
        <f t="shared" ca="1" si="1347"/>
        <v>716.50463785694444</v>
      </c>
      <c r="AB3165" s="34">
        <f t="shared" ca="1" si="1347"/>
        <v>725.86692364905025</v>
      </c>
      <c r="AC3165" s="34">
        <f t="shared" ca="1" si="1347"/>
        <v>735.05316946923267</v>
      </c>
      <c r="AD3165" s="34">
        <f t="shared" ca="1" si="1347"/>
        <v>744.06337531746829</v>
      </c>
      <c r="AE3165" s="34">
        <f t="shared" ca="1" si="1347"/>
        <v>752.89754119375721</v>
      </c>
      <c r="AF3165" s="34">
        <f t="shared" ca="1" si="1347"/>
        <v>761.55566709809932</v>
      </c>
      <c r="AG3165" s="34">
        <f t="shared" ca="1" si="1347"/>
        <v>770.03775303051805</v>
      </c>
      <c r="AH3165" s="34">
        <f t="shared" ca="1" si="1347"/>
        <v>778.34379899099008</v>
      </c>
      <c r="AI3165" s="34">
        <f t="shared" ref="AI3165:BF3165" ca="1" si="1348">MAX(0.1,($AM417+$AN417*AI$3125+$AO417*AI$3125^2+$AQ417+$AR417*AI$3125+$AS417*AI$3125^2)/5)</f>
        <v>786.47380497951531</v>
      </c>
      <c r="AJ3165" s="34">
        <f t="shared" ca="1" si="1348"/>
        <v>794.42777099609373</v>
      </c>
      <c r="AK3165" s="34">
        <f t="shared" ca="1" si="1348"/>
        <v>802.20569704074876</v>
      </c>
      <c r="AL3165" s="34">
        <f t="shared" ca="1" si="1348"/>
        <v>809.8075831134571</v>
      </c>
      <c r="AM3165" s="34">
        <f t="shared" ca="1" si="1348"/>
        <v>817.23342921421863</v>
      </c>
      <c r="AN3165" s="34">
        <f t="shared" ca="1" si="1348"/>
        <v>824.48323534303347</v>
      </c>
      <c r="AO3165" s="34">
        <f t="shared" ca="1" si="1348"/>
        <v>831.55700149992481</v>
      </c>
      <c r="AP3165" s="34">
        <f t="shared" ca="1" si="1348"/>
        <v>838.45472768486945</v>
      </c>
      <c r="AQ3165" s="34">
        <f t="shared" ca="1" si="1348"/>
        <v>845.17641389786729</v>
      </c>
      <c r="AR3165" s="34">
        <f t="shared" ca="1" si="1348"/>
        <v>851.72206013891844</v>
      </c>
      <c r="AS3165" s="34">
        <f t="shared" ca="1" si="1348"/>
        <v>858.09166640804619</v>
      </c>
      <c r="AT3165" s="34">
        <f t="shared" ca="1" si="1348"/>
        <v>864.28523270522714</v>
      </c>
      <c r="AU3165" s="34">
        <f t="shared" ca="1" si="1348"/>
        <v>870.30275903046129</v>
      </c>
      <c r="AV3165" s="34">
        <f t="shared" ca="1" si="1348"/>
        <v>876.14424538374874</v>
      </c>
      <c r="AW3165" s="34">
        <f t="shared" ca="1" si="1348"/>
        <v>881.8096917651128</v>
      </c>
      <c r="AX3165" s="34">
        <f t="shared" ca="1" si="1348"/>
        <v>887.29909817453006</v>
      </c>
      <c r="AY3165" s="34">
        <f t="shared" ca="1" si="1348"/>
        <v>892.61246461200062</v>
      </c>
      <c r="AZ3165" s="34">
        <f t="shared" ca="1" si="1348"/>
        <v>897.74979107752438</v>
      </c>
      <c r="BA3165" s="34">
        <f t="shared" ca="1" si="1348"/>
        <v>902.71107757112475</v>
      </c>
      <c r="BB3165" s="34">
        <f t="shared" ca="1" si="1348"/>
        <v>907.49632409277842</v>
      </c>
      <c r="BC3165" s="34">
        <f t="shared" ca="1" si="1348"/>
        <v>912.10553064248529</v>
      </c>
      <c r="BD3165" s="34">
        <f t="shared" ca="1" si="1348"/>
        <v>916.53869722024535</v>
      </c>
      <c r="BE3165" s="34">
        <f t="shared" ca="1" si="1348"/>
        <v>920.79582382608203</v>
      </c>
      <c r="BF3165" s="34">
        <f t="shared" ca="1" si="1348"/>
        <v>924.87691045997201</v>
      </c>
    </row>
    <row r="3166" spans="1:58" x14ac:dyDescent="0.2">
      <c r="A3166" s="9" t="str">
        <f t="shared" si="1268"/>
        <v>Chile</v>
      </c>
      <c r="C3166" s="34">
        <f t="shared" ref="C3166:AH3166" ca="1" si="1349">MAX(0.1,($AM418+$AN418*C$3125+$AO418*C$3125^2+$AQ418+$AR418*C$3125+$AS418*C$3125^2)/5)</f>
        <v>268.56481655968821</v>
      </c>
      <c r="D3166" s="34">
        <f t="shared" ca="1" si="1349"/>
        <v>265.32570355832576</v>
      </c>
      <c r="E3166" s="34">
        <f t="shared" ca="1" si="1349"/>
        <v>262.1421909602592</v>
      </c>
      <c r="F3166" s="34">
        <f t="shared" ca="1" si="1349"/>
        <v>259.01427876552333</v>
      </c>
      <c r="G3166" s="34">
        <f t="shared" ca="1" si="1349"/>
        <v>255.94196697409498</v>
      </c>
      <c r="H3166" s="34">
        <f t="shared" ca="1" si="1349"/>
        <v>252.92525558597407</v>
      </c>
      <c r="I3166" s="34">
        <f t="shared" ca="1" si="1349"/>
        <v>249.96414460117231</v>
      </c>
      <c r="J3166" s="34">
        <f t="shared" ca="1" si="1349"/>
        <v>247.05863401967798</v>
      </c>
      <c r="K3166" s="34">
        <f t="shared" ca="1" si="1349"/>
        <v>244.20872384149115</v>
      </c>
      <c r="L3166" s="34">
        <f t="shared" ca="1" si="1349"/>
        <v>241.41441406663506</v>
      </c>
      <c r="M3166" s="34">
        <f t="shared" ca="1" si="1349"/>
        <v>238.67570469507481</v>
      </c>
      <c r="N3166" s="34">
        <f t="shared" ca="1" si="1349"/>
        <v>235.99259572684531</v>
      </c>
      <c r="O3166" s="34">
        <f t="shared" ca="1" si="1349"/>
        <v>233.3650871619233</v>
      </c>
      <c r="P3166" s="34">
        <f t="shared" ca="1" si="1349"/>
        <v>230.79317900030873</v>
      </c>
      <c r="Q3166" s="34">
        <f t="shared" ca="1" si="1349"/>
        <v>228.2768712420133</v>
      </c>
      <c r="R3166" s="34">
        <f t="shared" ca="1" si="1349"/>
        <v>225.81616388702531</v>
      </c>
      <c r="S3166" s="34">
        <f t="shared" ca="1" si="1349"/>
        <v>223.41105693534482</v>
      </c>
      <c r="T3166" s="34">
        <f t="shared" ca="1" si="1349"/>
        <v>221.06155038699507</v>
      </c>
      <c r="U3166" s="34">
        <f t="shared" ca="1" si="1349"/>
        <v>218.76764424194116</v>
      </c>
      <c r="V3166" s="34">
        <f t="shared" ca="1" si="1349"/>
        <v>216.52933850021799</v>
      </c>
      <c r="W3166" s="34">
        <f t="shared" ca="1" si="1349"/>
        <v>214.34663316180232</v>
      </c>
      <c r="X3166" s="34">
        <f t="shared" ca="1" si="1349"/>
        <v>212.21952822669408</v>
      </c>
      <c r="Y3166" s="34">
        <f t="shared" ca="1" si="1349"/>
        <v>210.14802369490499</v>
      </c>
      <c r="Z3166" s="34">
        <f t="shared" ca="1" si="1349"/>
        <v>208.13211956642334</v>
      </c>
      <c r="AA3166" s="34">
        <f t="shared" ca="1" si="1349"/>
        <v>206.17181584124918</v>
      </c>
      <c r="AB3166" s="34">
        <f t="shared" ca="1" si="1349"/>
        <v>204.26711251940577</v>
      </c>
      <c r="AC3166" s="34">
        <f t="shared" ca="1" si="1349"/>
        <v>202.4180096008582</v>
      </c>
      <c r="AD3166" s="34">
        <f t="shared" ca="1" si="1349"/>
        <v>200.62450708564137</v>
      </c>
      <c r="AE3166" s="34">
        <f t="shared" ca="1" si="1349"/>
        <v>198.88660497373203</v>
      </c>
      <c r="AF3166" s="34">
        <f t="shared" ca="1" si="1349"/>
        <v>197.20430326513014</v>
      </c>
      <c r="AG3166" s="34">
        <f t="shared" ca="1" si="1349"/>
        <v>195.57760195984739</v>
      </c>
      <c r="AH3166" s="34">
        <f t="shared" ca="1" si="1349"/>
        <v>194.00650105787207</v>
      </c>
      <c r="AI3166" s="34">
        <f t="shared" ref="AI3166:BF3166" ca="1" si="1350">MAX(0.1,($AM418+$AN418*AI$3125+$AO418*AI$3125^2+$AQ418+$AR418*AI$3125+$AS418*AI$3125^2)/5)</f>
        <v>192.49100055920425</v>
      </c>
      <c r="AJ3166" s="34">
        <f t="shared" ca="1" si="1350"/>
        <v>191.03110046386718</v>
      </c>
      <c r="AK3166" s="34">
        <f t="shared" ca="1" si="1350"/>
        <v>189.62680077182594</v>
      </c>
      <c r="AL3166" s="34">
        <f t="shared" ca="1" si="1350"/>
        <v>188.27810148311545</v>
      </c>
      <c r="AM3166" s="34">
        <f t="shared" ca="1" si="1350"/>
        <v>186.98500259771245</v>
      </c>
      <c r="AN3166" s="34">
        <f t="shared" ca="1" si="1350"/>
        <v>185.74750411561689</v>
      </c>
      <c r="AO3166" s="34">
        <f t="shared" ca="1" si="1350"/>
        <v>184.56560603684048</v>
      </c>
      <c r="AP3166" s="34">
        <f t="shared" ca="1" si="1350"/>
        <v>183.4393083613715</v>
      </c>
      <c r="AQ3166" s="34">
        <f t="shared" ca="1" si="1350"/>
        <v>182.36861108921002</v>
      </c>
      <c r="AR3166" s="34">
        <f t="shared" ca="1" si="1350"/>
        <v>181.35351422037928</v>
      </c>
      <c r="AS3166" s="34">
        <f t="shared" ca="1" si="1350"/>
        <v>180.39401775484438</v>
      </c>
      <c r="AT3166" s="34">
        <f t="shared" ca="1" si="1350"/>
        <v>179.49012169264023</v>
      </c>
      <c r="AU3166" s="34">
        <f t="shared" ca="1" si="1350"/>
        <v>178.64182603374357</v>
      </c>
      <c r="AV3166" s="34">
        <f t="shared" ca="1" si="1350"/>
        <v>177.84913077815435</v>
      </c>
      <c r="AW3166" s="34">
        <f t="shared" ca="1" si="1350"/>
        <v>177.11203592588427</v>
      </c>
      <c r="AX3166" s="34">
        <f t="shared" ca="1" si="1350"/>
        <v>176.43054147692163</v>
      </c>
      <c r="AY3166" s="34">
        <f t="shared" ca="1" si="1350"/>
        <v>175.80464743126649</v>
      </c>
      <c r="AZ3166" s="34">
        <f t="shared" ca="1" si="1350"/>
        <v>175.23435378894209</v>
      </c>
      <c r="BA3166" s="34">
        <f t="shared" ca="1" si="1350"/>
        <v>174.71966054991353</v>
      </c>
      <c r="BB3166" s="34">
        <f t="shared" ca="1" si="1350"/>
        <v>174.26056771421571</v>
      </c>
      <c r="BC3166" s="34">
        <f t="shared" ca="1" si="1350"/>
        <v>173.85707528182539</v>
      </c>
      <c r="BD3166" s="34">
        <f t="shared" ca="1" si="1350"/>
        <v>173.5091832527425</v>
      </c>
      <c r="BE3166" s="34">
        <f t="shared" ca="1" si="1350"/>
        <v>173.21689162697876</v>
      </c>
      <c r="BF3166" s="34">
        <f t="shared" ca="1" si="1350"/>
        <v>172.98020040452246</v>
      </c>
    </row>
    <row r="3167" spans="1:58" x14ac:dyDescent="0.2">
      <c r="A3167" s="9" t="str">
        <f t="shared" si="1268"/>
        <v>China</v>
      </c>
      <c r="C3167" s="34">
        <f t="shared" ref="C3167:AH3167" ca="1" si="1351">MAX(0.1,($AM419+$AN419*C$3125+$AO419*C$3125^2+$AQ419+$AR419*C$3125+$AS419*C$3125^2)/5)</f>
        <v>18106.687028638273</v>
      </c>
      <c r="D3167" s="34">
        <f t="shared" ca="1" si="1351"/>
        <v>17911.64552063942</v>
      </c>
      <c r="E3167" s="34">
        <f t="shared" ca="1" si="1351"/>
        <v>17719.49443441406</v>
      </c>
      <c r="F3167" s="34">
        <f t="shared" ca="1" si="1351"/>
        <v>17530.233769962193</v>
      </c>
      <c r="G3167" s="34">
        <f t="shared" ca="1" si="1351"/>
        <v>17343.863527282327</v>
      </c>
      <c r="H3167" s="34">
        <f t="shared" ca="1" si="1351"/>
        <v>17160.383706376702</v>
      </c>
      <c r="I3167" s="34">
        <f t="shared" ca="1" si="1351"/>
        <v>16979.794307243825</v>
      </c>
      <c r="J3167" s="34">
        <f t="shared" ca="1" si="1351"/>
        <v>16802.095329885185</v>
      </c>
      <c r="K3167" s="34">
        <f t="shared" ca="1" si="1351"/>
        <v>16627.286774297805</v>
      </c>
      <c r="L3167" s="34">
        <f t="shared" ca="1" si="1351"/>
        <v>16455.368640485405</v>
      </c>
      <c r="M3167" s="34">
        <f t="shared" ca="1" si="1351"/>
        <v>16286.340928445012</v>
      </c>
      <c r="N3167" s="34">
        <f t="shared" ca="1" si="1351"/>
        <v>16120.203638179601</v>
      </c>
      <c r="O3167" s="34">
        <f t="shared" ca="1" si="1351"/>
        <v>15956.956769685446</v>
      </c>
      <c r="P3167" s="34">
        <f t="shared" ca="1" si="1351"/>
        <v>15796.600322965533</v>
      </c>
      <c r="Q3167" s="34">
        <f t="shared" ca="1" si="1351"/>
        <v>15639.134298018365</v>
      </c>
      <c r="R3167" s="34">
        <f t="shared" ca="1" si="1351"/>
        <v>15484.558694845438</v>
      </c>
      <c r="S3167" s="34">
        <f t="shared" ca="1" si="1351"/>
        <v>15332.873513444512</v>
      </c>
      <c r="T3167" s="34">
        <f t="shared" ca="1" si="1351"/>
        <v>15184.078753817081</v>
      </c>
      <c r="U3167" s="34">
        <f t="shared" ca="1" si="1351"/>
        <v>15038.174415963143</v>
      </c>
      <c r="V3167" s="34">
        <f t="shared" ca="1" si="1351"/>
        <v>14895.160499882699</v>
      </c>
      <c r="W3167" s="34">
        <f t="shared" ca="1" si="1351"/>
        <v>14755.037005574257</v>
      </c>
      <c r="X3167" s="34">
        <f t="shared" ca="1" si="1351"/>
        <v>14617.803933040053</v>
      </c>
      <c r="Y3167" s="34">
        <f t="shared" ca="1" si="1351"/>
        <v>14483.461282278597</v>
      </c>
      <c r="Z3167" s="34">
        <f t="shared" ca="1" si="1351"/>
        <v>14352.00905329138</v>
      </c>
      <c r="AA3167" s="34">
        <f t="shared" ca="1" si="1351"/>
        <v>14223.447246075422</v>
      </c>
      <c r="AB3167" s="34">
        <f t="shared" ca="1" si="1351"/>
        <v>14097.775860634447</v>
      </c>
      <c r="AC3167" s="34">
        <f t="shared" ca="1" si="1351"/>
        <v>13974.994896965474</v>
      </c>
      <c r="AD3167" s="34">
        <f t="shared" ca="1" si="1351"/>
        <v>13855.104355071486</v>
      </c>
      <c r="AE3167" s="34">
        <f t="shared" ca="1" si="1351"/>
        <v>13738.104234948754</v>
      </c>
      <c r="AF3167" s="34">
        <f t="shared" ca="1" si="1351"/>
        <v>13623.994536600261</v>
      </c>
      <c r="AG3167" s="34">
        <f t="shared" ca="1" si="1351"/>
        <v>13512.775260024519</v>
      </c>
      <c r="AH3167" s="34">
        <f t="shared" ca="1" si="1351"/>
        <v>13404.446405223012</v>
      </c>
      <c r="AI3167" s="34">
        <f t="shared" ref="AI3167:BF3167" ca="1" si="1352">MAX(0.1,($AM419+$AN419*AI$3125+$AO419*AI$3125^2+$AQ419+$AR419*AI$3125+$AS419*AI$3125^2)/5)</f>
        <v>13299.007972193509</v>
      </c>
      <c r="AJ3167" s="34">
        <f t="shared" ca="1" si="1352"/>
        <v>13196.4599609375</v>
      </c>
      <c r="AK3167" s="34">
        <f t="shared" ca="1" si="1352"/>
        <v>13096.802371454984</v>
      </c>
      <c r="AL3167" s="34">
        <f t="shared" ca="1" si="1352"/>
        <v>13000.035203745962</v>
      </c>
      <c r="AM3167" s="34">
        <f t="shared" ca="1" si="1352"/>
        <v>12906.158457808942</v>
      </c>
      <c r="AN3167" s="34">
        <f t="shared" ca="1" si="1352"/>
        <v>12815.17213364616</v>
      </c>
      <c r="AO3167" s="34">
        <f t="shared" ca="1" si="1352"/>
        <v>12727.076231256127</v>
      </c>
      <c r="AP3167" s="34">
        <f t="shared" ca="1" si="1352"/>
        <v>12641.870750640333</v>
      </c>
      <c r="AQ3167" s="34">
        <f t="shared" ca="1" si="1352"/>
        <v>12559.555691795797</v>
      </c>
      <c r="AR3167" s="34">
        <f t="shared" ca="1" si="1352"/>
        <v>12480.131054726244</v>
      </c>
      <c r="AS3167" s="34">
        <f t="shared" ca="1" si="1352"/>
        <v>12403.596839428694</v>
      </c>
      <c r="AT3167" s="34">
        <f t="shared" ca="1" si="1352"/>
        <v>12329.953045906126</v>
      </c>
      <c r="AU3167" s="34">
        <f t="shared" ca="1" si="1352"/>
        <v>12259.199674154817</v>
      </c>
      <c r="AV3167" s="34">
        <f t="shared" ca="1" si="1352"/>
        <v>12191.336724177749</v>
      </c>
      <c r="AW3167" s="34">
        <f t="shared" ca="1" si="1352"/>
        <v>12126.364195973427</v>
      </c>
      <c r="AX3167" s="34">
        <f t="shared" ca="1" si="1352"/>
        <v>12064.282089543343</v>
      </c>
      <c r="AY3167" s="34">
        <f t="shared" ca="1" si="1352"/>
        <v>12005.090404885263</v>
      </c>
      <c r="AZ3167" s="34">
        <f t="shared" ca="1" si="1352"/>
        <v>11948.789142000674</v>
      </c>
      <c r="BA3167" s="34">
        <f t="shared" ca="1" si="1352"/>
        <v>11895.378300889581</v>
      </c>
      <c r="BB3167" s="34">
        <f t="shared" ca="1" si="1352"/>
        <v>11844.857881551981</v>
      </c>
      <c r="BC3167" s="34">
        <f t="shared" ca="1" si="1352"/>
        <v>11797.227883986383</v>
      </c>
      <c r="BD3167" s="34">
        <f t="shared" ca="1" si="1352"/>
        <v>11752.488308195025</v>
      </c>
      <c r="BE3167" s="34">
        <f t="shared" ca="1" si="1352"/>
        <v>11710.639154176413</v>
      </c>
      <c r="BF3167" s="34">
        <f t="shared" ca="1" si="1352"/>
        <v>11671.680421932042</v>
      </c>
    </row>
    <row r="3168" spans="1:58" x14ac:dyDescent="0.2">
      <c r="A3168" s="9" t="str">
        <f t="shared" si="1268"/>
        <v>China, Hong Kong Special Administrative Region</v>
      </c>
      <c r="C3168" s="34">
        <f t="shared" ref="C3168:AH3168" ca="1" si="1353">MAX(0.1,($AM420+$AN420*C$3125+$AO420*C$3125^2+$AQ420+$AR420*C$3125+$AS420*C$3125^2)/5)</f>
        <v>57.151645148737586</v>
      </c>
      <c r="D3168" s="34">
        <f t="shared" ca="1" si="1353"/>
        <v>57.879573257640004</v>
      </c>
      <c r="E3168" s="34">
        <f t="shared" ca="1" si="1353"/>
        <v>58.589031834859632</v>
      </c>
      <c r="F3168" s="34">
        <f t="shared" ca="1" si="1353"/>
        <v>59.28002088040521</v>
      </c>
      <c r="G3168" s="34">
        <f t="shared" ca="1" si="1353"/>
        <v>59.952540394267999</v>
      </c>
      <c r="H3168" s="34">
        <f t="shared" ca="1" si="1353"/>
        <v>60.60659037645091</v>
      </c>
      <c r="I3168" s="34">
        <f t="shared" ca="1" si="1353"/>
        <v>61.242170826956865</v>
      </c>
      <c r="J3168" s="34">
        <f t="shared" ca="1" si="1353"/>
        <v>61.859281745782937</v>
      </c>
      <c r="K3168" s="34">
        <f t="shared" ca="1" si="1353"/>
        <v>62.457923132926226</v>
      </c>
      <c r="L3168" s="34">
        <f t="shared" ca="1" si="1353"/>
        <v>63.038094988395457</v>
      </c>
      <c r="M3168" s="34">
        <f t="shared" ca="1" si="1353"/>
        <v>63.599797312181906</v>
      </c>
      <c r="N3168" s="34">
        <f t="shared" ca="1" si="1353"/>
        <v>64.143030104294297</v>
      </c>
      <c r="O3168" s="34">
        <f t="shared" ca="1" si="1353"/>
        <v>64.667793364723906</v>
      </c>
      <c r="P3168" s="34">
        <f t="shared" ca="1" si="1353"/>
        <v>65.174087093473645</v>
      </c>
      <c r="Q3168" s="34">
        <f t="shared" ca="1" si="1353"/>
        <v>65.661911290546414</v>
      </c>
      <c r="R3168" s="34">
        <f t="shared" ca="1" si="1353"/>
        <v>66.131265955939313</v>
      </c>
      <c r="S3168" s="34">
        <f t="shared" ca="1" si="1353"/>
        <v>66.582151089649415</v>
      </c>
      <c r="T3168" s="34">
        <f t="shared" ca="1" si="1353"/>
        <v>67.014566691685474</v>
      </c>
      <c r="U3168" s="34">
        <f t="shared" ca="1" si="1353"/>
        <v>67.428512762038736</v>
      </c>
      <c r="V3168" s="34">
        <f t="shared" ca="1" si="1353"/>
        <v>67.823989300717955</v>
      </c>
      <c r="W3168" s="34">
        <f t="shared" ca="1" si="1353"/>
        <v>68.200996307714377</v>
      </c>
      <c r="X3168" s="34">
        <f t="shared" ca="1" si="1353"/>
        <v>68.559533783030929</v>
      </c>
      <c r="Y3168" s="34">
        <f t="shared" ca="1" si="1353"/>
        <v>68.899601726670511</v>
      </c>
      <c r="Z3168" s="34">
        <f t="shared" ca="1" si="1353"/>
        <v>69.221200138630223</v>
      </c>
      <c r="AA3168" s="34">
        <f t="shared" ca="1" si="1353"/>
        <v>69.524329018907153</v>
      </c>
      <c r="AB3168" s="34">
        <f t="shared" ca="1" si="1353"/>
        <v>69.808988367510025</v>
      </c>
      <c r="AC3168" s="34">
        <f t="shared" ca="1" si="1353"/>
        <v>70.075178184430115</v>
      </c>
      <c r="AD3168" s="34">
        <f t="shared" ca="1" si="1353"/>
        <v>70.322898469676147</v>
      </c>
      <c r="AE3168" s="34">
        <f t="shared" ca="1" si="1353"/>
        <v>70.552149223239397</v>
      </c>
      <c r="AF3168" s="34">
        <f t="shared" ca="1" si="1353"/>
        <v>70.762930445122763</v>
      </c>
      <c r="AG3168" s="34">
        <f t="shared" ca="1" si="1353"/>
        <v>70.955242135329172</v>
      </c>
      <c r="AH3168" s="34">
        <f t="shared" ca="1" si="1353"/>
        <v>71.129084293855698</v>
      </c>
      <c r="AI3168" s="34">
        <f t="shared" ref="AI3168:BF3168" ca="1" si="1354">MAX(0.1,($AM420+$AN420*AI$3125+$AO420*AI$3125^2+$AQ420+$AR420*AI$3125+$AS420*AI$3125^2)/5)</f>
        <v>71.284456920699455</v>
      </c>
      <c r="AJ3168" s="34">
        <f t="shared" ca="1" si="1354"/>
        <v>71.421360015869141</v>
      </c>
      <c r="AK3168" s="34">
        <f t="shared" ca="1" si="1354"/>
        <v>71.539793579356044</v>
      </c>
      <c r="AL3168" s="34">
        <f t="shared" ca="1" si="1354"/>
        <v>71.639757611168903</v>
      </c>
      <c r="AM3168" s="34">
        <f t="shared" ca="1" si="1354"/>
        <v>71.721252111298966</v>
      </c>
      <c r="AN3168" s="34">
        <f t="shared" ca="1" si="1354"/>
        <v>71.78427707974916</v>
      </c>
      <c r="AO3168" s="34">
        <f t="shared" ca="1" si="1354"/>
        <v>71.828832516522382</v>
      </c>
      <c r="AP3168" s="34">
        <f t="shared" ca="1" si="1354"/>
        <v>71.854918421615736</v>
      </c>
      <c r="AQ3168" s="34">
        <f t="shared" ca="1" si="1354"/>
        <v>71.862534795026292</v>
      </c>
      <c r="AR3168" s="34">
        <f t="shared" ca="1" si="1354"/>
        <v>71.851681636762805</v>
      </c>
      <c r="AS3168" s="34">
        <f t="shared" ca="1" si="1354"/>
        <v>71.822358946816536</v>
      </c>
      <c r="AT3168" s="34">
        <f t="shared" ca="1" si="1354"/>
        <v>71.774566725196195</v>
      </c>
      <c r="AU3168" s="34">
        <f t="shared" ca="1" si="1354"/>
        <v>71.708304971893085</v>
      </c>
      <c r="AV3168" s="34">
        <f t="shared" ca="1" si="1354"/>
        <v>71.623573686910092</v>
      </c>
      <c r="AW3168" s="34">
        <f t="shared" ca="1" si="1354"/>
        <v>71.520372870250142</v>
      </c>
      <c r="AX3168" s="34">
        <f t="shared" ca="1" si="1354"/>
        <v>71.398702521910309</v>
      </c>
      <c r="AY3168" s="34">
        <f t="shared" ca="1" si="1354"/>
        <v>71.258562641887693</v>
      </c>
      <c r="AZ3168" s="34">
        <f t="shared" ca="1" si="1354"/>
        <v>71.099953230191019</v>
      </c>
      <c r="BA3168" s="34">
        <f t="shared" ca="1" si="1354"/>
        <v>70.922874286811563</v>
      </c>
      <c r="BB3168" s="34">
        <f t="shared" ca="1" si="1354"/>
        <v>70.72732581175805</v>
      </c>
      <c r="BC3168" s="34">
        <f t="shared" ca="1" si="1354"/>
        <v>70.513307805021753</v>
      </c>
      <c r="BD3168" s="34">
        <f t="shared" ca="1" si="1354"/>
        <v>70.280820266605588</v>
      </c>
      <c r="BE3168" s="34">
        <f t="shared" ca="1" si="1354"/>
        <v>70.029863196512451</v>
      </c>
      <c r="BF3168" s="34">
        <f t="shared" ca="1" si="1354"/>
        <v>69.760436594739446</v>
      </c>
    </row>
    <row r="3169" spans="1:58" x14ac:dyDescent="0.2">
      <c r="A3169" s="9" t="str">
        <f t="shared" si="1268"/>
        <v>China, Macao Special Administrative Region</v>
      </c>
      <c r="C3169" s="34">
        <f t="shared" ref="C3169:AH3169" ca="1" si="1355">MAX(0.1,($AM421+$AN421*C$3125+$AO421*C$3125^2+$AQ421+$AR421*C$3125+$AS421*C$3125^2)/5)</f>
        <v>6.004395256665271</v>
      </c>
      <c r="D3169" s="34">
        <f t="shared" ca="1" si="1355"/>
        <v>6.0432843679096546</v>
      </c>
      <c r="E3169" s="34">
        <f t="shared" ca="1" si="1355"/>
        <v>6.0820695830415614</v>
      </c>
      <c r="F3169" s="34">
        <f t="shared" ca="1" si="1355"/>
        <v>6.1207509020610811</v>
      </c>
      <c r="G3169" s="34">
        <f t="shared" ca="1" si="1355"/>
        <v>6.1593283249681239</v>
      </c>
      <c r="H3169" s="34">
        <f t="shared" ca="1" si="1355"/>
        <v>6.1978018517627786</v>
      </c>
      <c r="I3169" s="34">
        <f t="shared" ca="1" si="1355"/>
        <v>6.2361714824449566</v>
      </c>
      <c r="J3169" s="34">
        <f t="shared" ca="1" si="1355"/>
        <v>6.2744372170147473</v>
      </c>
      <c r="K3169" s="34">
        <f t="shared" ca="1" si="1355"/>
        <v>6.3125990554720603</v>
      </c>
      <c r="L3169" s="34">
        <f t="shared" ca="1" si="1355"/>
        <v>6.3506569978169862</v>
      </c>
      <c r="M3169" s="34">
        <f t="shared" ca="1" si="1355"/>
        <v>6.3886110440494353</v>
      </c>
      <c r="N3169" s="34">
        <f t="shared" ca="1" si="1355"/>
        <v>6.4264611941694962</v>
      </c>
      <c r="O3169" s="34">
        <f t="shared" ca="1" si="1355"/>
        <v>6.4642074481770804</v>
      </c>
      <c r="P3169" s="34">
        <f t="shared" ca="1" si="1355"/>
        <v>6.5018498060722774</v>
      </c>
      <c r="Q3169" s="34">
        <f t="shared" ca="1" si="1355"/>
        <v>6.5393882678549975</v>
      </c>
      <c r="R3169" s="34">
        <f t="shared" ca="1" si="1355"/>
        <v>6.5768228335253296</v>
      </c>
      <c r="S3169" s="34">
        <f t="shared" ca="1" si="1355"/>
        <v>6.6141535030831848</v>
      </c>
      <c r="T3169" s="34">
        <f t="shared" ca="1" si="1355"/>
        <v>6.6513802765286529</v>
      </c>
      <c r="U3169" s="34">
        <f t="shared" ca="1" si="1355"/>
        <v>6.6885031538616433</v>
      </c>
      <c r="V3169" s="34">
        <f t="shared" ca="1" si="1355"/>
        <v>6.7255221350822465</v>
      </c>
      <c r="W3169" s="34">
        <f t="shared" ca="1" si="1355"/>
        <v>6.7624372201903729</v>
      </c>
      <c r="X3169" s="34">
        <f t="shared" ca="1" si="1355"/>
        <v>6.7992484091861112</v>
      </c>
      <c r="Y3169" s="34">
        <f t="shared" ca="1" si="1355"/>
        <v>6.8359557020693726</v>
      </c>
      <c r="Z3169" s="34">
        <f t="shared" ca="1" si="1355"/>
        <v>6.872559098840247</v>
      </c>
      <c r="AA3169" s="34">
        <f t="shared" ca="1" si="1355"/>
        <v>6.9090585994986444</v>
      </c>
      <c r="AB3169" s="34">
        <f t="shared" ca="1" si="1355"/>
        <v>6.9454542040446539</v>
      </c>
      <c r="AC3169" s="34">
        <f t="shared" ca="1" si="1355"/>
        <v>6.9817459124781864</v>
      </c>
      <c r="AD3169" s="34">
        <f t="shared" ca="1" si="1355"/>
        <v>7.0179337247993319</v>
      </c>
      <c r="AE3169" s="34">
        <f t="shared" ca="1" si="1355"/>
        <v>7.0540176410079996</v>
      </c>
      <c r="AF3169" s="34">
        <f t="shared" ca="1" si="1355"/>
        <v>7.0899976611042801</v>
      </c>
      <c r="AG3169" s="34">
        <f t="shared" ca="1" si="1355"/>
        <v>7.1258737850880838</v>
      </c>
      <c r="AH3169" s="34">
        <f t="shared" ca="1" si="1355"/>
        <v>7.1616460129594994</v>
      </c>
      <c r="AI3169" s="34">
        <f t="shared" ref="AI3169:BF3169" ca="1" si="1356">MAX(0.1,($AM421+$AN421*AI$3125+$AO421*AI$3125^2+$AQ421+$AR421*AI$3125+$AS421*AI$3125^2)/5)</f>
        <v>7.1973143447184382</v>
      </c>
      <c r="AJ3169" s="34">
        <f t="shared" ca="1" si="1356"/>
        <v>7.2328787803649899</v>
      </c>
      <c r="AK3169" s="34">
        <f t="shared" ca="1" si="1356"/>
        <v>7.2683393198990647</v>
      </c>
      <c r="AL3169" s="34">
        <f t="shared" ca="1" si="1356"/>
        <v>7.3036959633207514</v>
      </c>
      <c r="AM3169" s="34">
        <f t="shared" ca="1" si="1356"/>
        <v>7.3389487106299613</v>
      </c>
      <c r="AN3169" s="34">
        <f t="shared" ca="1" si="1356"/>
        <v>7.3740975618267841</v>
      </c>
      <c r="AO3169" s="34">
        <f t="shared" ca="1" si="1356"/>
        <v>7.4091425169111291</v>
      </c>
      <c r="AP3169" s="34">
        <f t="shared" ca="1" si="1356"/>
        <v>7.444083575883087</v>
      </c>
      <c r="AQ3169" s="34">
        <f t="shared" ca="1" si="1356"/>
        <v>7.478920738742568</v>
      </c>
      <c r="AR3169" s="34">
        <f t="shared" ca="1" si="1356"/>
        <v>7.513654005489661</v>
      </c>
      <c r="AS3169" s="34">
        <f t="shared" ca="1" si="1356"/>
        <v>7.5482833761242771</v>
      </c>
      <c r="AT3169" s="34">
        <f t="shared" ca="1" si="1356"/>
        <v>7.5828088506465061</v>
      </c>
      <c r="AU3169" s="34">
        <f t="shared" ca="1" si="1356"/>
        <v>7.6172304290562582</v>
      </c>
      <c r="AV3169" s="34">
        <f t="shared" ca="1" si="1356"/>
        <v>7.6515481113536223</v>
      </c>
      <c r="AW3169" s="34">
        <f t="shared" ca="1" si="1356"/>
        <v>7.6857618975385096</v>
      </c>
      <c r="AX3169" s="34">
        <f t="shared" ca="1" si="1356"/>
        <v>7.7198717876110097</v>
      </c>
      <c r="AY3169" s="34">
        <f t="shared" ca="1" si="1356"/>
        <v>7.753877781571032</v>
      </c>
      <c r="AZ3169" s="34">
        <f t="shared" ca="1" si="1356"/>
        <v>7.7877798794186672</v>
      </c>
      <c r="BA3169" s="34">
        <f t="shared" ca="1" si="1356"/>
        <v>7.8215780811538256</v>
      </c>
      <c r="BB3169" s="34">
        <f t="shared" ca="1" si="1356"/>
        <v>7.8552723867765959</v>
      </c>
      <c r="BC3169" s="34">
        <f t="shared" ca="1" si="1356"/>
        <v>7.8888627962868894</v>
      </c>
      <c r="BD3169" s="34">
        <f t="shared" ca="1" si="1356"/>
        <v>7.9223493096847957</v>
      </c>
      <c r="BE3169" s="34">
        <f t="shared" ca="1" si="1356"/>
        <v>7.9557319269702251</v>
      </c>
      <c r="BF3169" s="34">
        <f t="shared" ca="1" si="1356"/>
        <v>7.9890106481432666</v>
      </c>
    </row>
    <row r="3170" spans="1:58" x14ac:dyDescent="0.2">
      <c r="A3170" s="9" t="str">
        <f t="shared" si="1268"/>
        <v>Chinese Taipei</v>
      </c>
      <c r="C3170" s="34">
        <f t="shared" ref="C3170:AH3170" ca="1" si="1357">MAX(0.1,($AM422+$AN422*C$3125+$AO422*C$3125^2+$AQ422+$AR422*C$3125+$AS422*C$3125^2)/5)</f>
        <v>218.00220201289341</v>
      </c>
      <c r="D3170" s="34">
        <f t="shared" ca="1" si="1357"/>
        <v>216.50060757920147</v>
      </c>
      <c r="E3170" s="34">
        <f t="shared" ca="1" si="1357"/>
        <v>215.01684331655559</v>
      </c>
      <c r="F3170" s="34">
        <f t="shared" ca="1" si="1357"/>
        <v>213.55090922496456</v>
      </c>
      <c r="G3170" s="34">
        <f t="shared" ca="1" si="1357"/>
        <v>212.1028053044196</v>
      </c>
      <c r="H3170" s="34">
        <f t="shared" ca="1" si="1357"/>
        <v>210.67253155492944</v>
      </c>
      <c r="I3170" s="34">
        <f t="shared" ca="1" si="1357"/>
        <v>209.26008797648538</v>
      </c>
      <c r="J3170" s="34">
        <f t="shared" ca="1" si="1357"/>
        <v>207.86547456909611</v>
      </c>
      <c r="K3170" s="34">
        <f t="shared" ca="1" si="1357"/>
        <v>206.48869133275292</v>
      </c>
      <c r="L3170" s="34">
        <f t="shared" ca="1" si="1357"/>
        <v>205.12973826746457</v>
      </c>
      <c r="M3170" s="34">
        <f t="shared" ca="1" si="1357"/>
        <v>203.78861537322229</v>
      </c>
      <c r="N3170" s="34">
        <f t="shared" ca="1" si="1357"/>
        <v>202.46532265003481</v>
      </c>
      <c r="O3170" s="34">
        <f t="shared" ca="1" si="1357"/>
        <v>201.15986009789339</v>
      </c>
      <c r="P3170" s="34">
        <f t="shared" ca="1" si="1357"/>
        <v>199.8722277168068</v>
      </c>
      <c r="Q3170" s="34">
        <f t="shared" ca="1" si="1357"/>
        <v>198.60242550676631</v>
      </c>
      <c r="R3170" s="34">
        <f t="shared" ca="1" si="1357"/>
        <v>197.3504534677806</v>
      </c>
      <c r="S3170" s="34">
        <f t="shared" ca="1" si="1357"/>
        <v>196.116311599841</v>
      </c>
      <c r="T3170" s="34">
        <f t="shared" ca="1" si="1357"/>
        <v>194.89999990295618</v>
      </c>
      <c r="U3170" s="34">
        <f t="shared" ca="1" si="1357"/>
        <v>193.70151837711745</v>
      </c>
      <c r="V3170" s="34">
        <f t="shared" ca="1" si="1357"/>
        <v>192.52086702233356</v>
      </c>
      <c r="W3170" s="34">
        <f t="shared" ca="1" si="1357"/>
        <v>191.35804583859573</v>
      </c>
      <c r="X3170" s="34">
        <f t="shared" ca="1" si="1357"/>
        <v>190.21305482591271</v>
      </c>
      <c r="Y3170" s="34">
        <f t="shared" ca="1" si="1357"/>
        <v>189.08589398427574</v>
      </c>
      <c r="Z3170" s="34">
        <f t="shared" ca="1" si="1357"/>
        <v>187.97656331369362</v>
      </c>
      <c r="AA3170" s="34">
        <f t="shared" ca="1" si="1357"/>
        <v>186.88506281415758</v>
      </c>
      <c r="AB3170" s="34">
        <f t="shared" ca="1" si="1357"/>
        <v>185.81139248567632</v>
      </c>
      <c r="AC3170" s="34">
        <f t="shared" ca="1" si="1357"/>
        <v>184.75555232824118</v>
      </c>
      <c r="AD3170" s="34">
        <f t="shared" ca="1" si="1357"/>
        <v>183.71754234186082</v>
      </c>
      <c r="AE3170" s="34">
        <f t="shared" ca="1" si="1357"/>
        <v>182.69736252652655</v>
      </c>
      <c r="AF3170" s="34">
        <f t="shared" ca="1" si="1357"/>
        <v>181.69501288224711</v>
      </c>
      <c r="AG3170" s="34">
        <f t="shared" ca="1" si="1357"/>
        <v>180.71049340901374</v>
      </c>
      <c r="AH3170" s="34">
        <f t="shared" ca="1" si="1357"/>
        <v>179.74380410683517</v>
      </c>
      <c r="AI3170" s="34">
        <f t="shared" ref="AI3170:BF3170" ca="1" si="1358">MAX(0.1,($AM422+$AN422*AI$3125+$AO422*AI$3125^2+$AQ422+$AR422*AI$3125+$AS422*AI$3125^2)/5)</f>
        <v>178.79494497570266</v>
      </c>
      <c r="AJ3170" s="34">
        <f t="shared" ca="1" si="1358"/>
        <v>177.86391601562499</v>
      </c>
      <c r="AK3170" s="34">
        <f t="shared" ca="1" si="1358"/>
        <v>176.95071722659341</v>
      </c>
      <c r="AL3170" s="34">
        <f t="shared" ca="1" si="1358"/>
        <v>176.05534860861661</v>
      </c>
      <c r="AM3170" s="34">
        <f t="shared" ca="1" si="1358"/>
        <v>175.17781016168593</v>
      </c>
      <c r="AN3170" s="34">
        <f t="shared" ca="1" si="1358"/>
        <v>174.31810188581002</v>
      </c>
      <c r="AO3170" s="34">
        <f t="shared" ca="1" si="1358"/>
        <v>173.47622378098021</v>
      </c>
      <c r="AP3170" s="34">
        <f t="shared" ca="1" si="1358"/>
        <v>172.65217584720523</v>
      </c>
      <c r="AQ3170" s="34">
        <f t="shared" ca="1" si="1358"/>
        <v>171.84595808447631</v>
      </c>
      <c r="AR3170" s="34">
        <f t="shared" ca="1" si="1358"/>
        <v>171.0575704928022</v>
      </c>
      <c r="AS3170" s="34">
        <f t="shared" ca="1" si="1358"/>
        <v>170.28701307217415</v>
      </c>
      <c r="AT3170" s="34">
        <f t="shared" ca="1" si="1358"/>
        <v>169.53428582260094</v>
      </c>
      <c r="AU3170" s="34">
        <f t="shared" ca="1" si="1358"/>
        <v>168.79938874407381</v>
      </c>
      <c r="AV3170" s="34">
        <f t="shared" ca="1" si="1358"/>
        <v>168.08232183660147</v>
      </c>
      <c r="AW3170" s="34">
        <f t="shared" ca="1" si="1358"/>
        <v>167.38308510017524</v>
      </c>
      <c r="AX3170" s="34">
        <f t="shared" ca="1" si="1358"/>
        <v>166.70167853480379</v>
      </c>
      <c r="AY3170" s="34">
        <f t="shared" ca="1" si="1358"/>
        <v>166.03810214047843</v>
      </c>
      <c r="AZ3170" s="34">
        <f t="shared" ca="1" si="1358"/>
        <v>165.39235591720791</v>
      </c>
      <c r="BA3170" s="34">
        <f t="shared" ca="1" si="1358"/>
        <v>164.76443986498344</v>
      </c>
      <c r="BB3170" s="34">
        <f t="shared" ca="1" si="1358"/>
        <v>164.15435398381379</v>
      </c>
      <c r="BC3170" s="34">
        <f t="shared" ca="1" si="1358"/>
        <v>163.5620982736902</v>
      </c>
      <c r="BD3170" s="34">
        <f t="shared" ca="1" si="1358"/>
        <v>162.98767273462144</v>
      </c>
      <c r="BE3170" s="34">
        <f t="shared" ca="1" si="1358"/>
        <v>162.43107736659877</v>
      </c>
      <c r="BF3170" s="34">
        <f t="shared" ca="1" si="1358"/>
        <v>161.89231216963088</v>
      </c>
    </row>
    <row r="3171" spans="1:58" x14ac:dyDescent="0.2">
      <c r="A3171" s="9" t="str">
        <f t="shared" si="1268"/>
        <v>Colombia</v>
      </c>
      <c r="C3171" s="34">
        <f t="shared" ref="C3171:AH3171" ca="1" si="1359">MAX(0.1,($AM423+$AN423*C$3125+$AO423*C$3125^2+$AQ423+$AR423*C$3125+$AS423*C$3125^2)/5)</f>
        <v>764.32745648160346</v>
      </c>
      <c r="D3171" s="34">
        <f t="shared" ca="1" si="1359"/>
        <v>758.28526662141087</v>
      </c>
      <c r="E3171" s="34">
        <f t="shared" ca="1" si="1359"/>
        <v>752.27450133900857</v>
      </c>
      <c r="F3171" s="34">
        <f t="shared" ca="1" si="1359"/>
        <v>746.29516063437916</v>
      </c>
      <c r="G3171" s="34">
        <f t="shared" ca="1" si="1359"/>
        <v>740.34724450754004</v>
      </c>
      <c r="H3171" s="34">
        <f t="shared" ca="1" si="1359"/>
        <v>734.4307529584737</v>
      </c>
      <c r="I3171" s="34">
        <f t="shared" ca="1" si="1359"/>
        <v>728.54568598719777</v>
      </c>
      <c r="J3171" s="34">
        <f t="shared" ca="1" si="1359"/>
        <v>722.69204359369473</v>
      </c>
      <c r="K3171" s="34">
        <f t="shared" ca="1" si="1359"/>
        <v>716.86982577798187</v>
      </c>
      <c r="L3171" s="34">
        <f t="shared" ca="1" si="1359"/>
        <v>711.07903254004191</v>
      </c>
      <c r="M3171" s="34">
        <f t="shared" ca="1" si="1359"/>
        <v>705.31966387989235</v>
      </c>
      <c r="N3171" s="34">
        <f t="shared" ca="1" si="1359"/>
        <v>699.59171979751557</v>
      </c>
      <c r="O3171" s="34">
        <f t="shared" ca="1" si="1359"/>
        <v>693.89520029292908</v>
      </c>
      <c r="P3171" s="34">
        <f t="shared" ca="1" si="1359"/>
        <v>688.23010536611548</v>
      </c>
      <c r="Q3171" s="34">
        <f t="shared" ca="1" si="1359"/>
        <v>682.59643501709218</v>
      </c>
      <c r="R3171" s="34">
        <f t="shared" ca="1" si="1359"/>
        <v>676.99418924584165</v>
      </c>
      <c r="S3171" s="34">
        <f t="shared" ca="1" si="1359"/>
        <v>671.42336805238153</v>
      </c>
      <c r="T3171" s="34">
        <f t="shared" ca="1" si="1359"/>
        <v>665.88397143669431</v>
      </c>
      <c r="U3171" s="34">
        <f t="shared" ca="1" si="1359"/>
        <v>660.37599939879726</v>
      </c>
      <c r="V3171" s="34">
        <f t="shared" ca="1" si="1359"/>
        <v>654.89945193867311</v>
      </c>
      <c r="W3171" s="34">
        <f t="shared" ca="1" si="1359"/>
        <v>649.45432905633936</v>
      </c>
      <c r="X3171" s="34">
        <f t="shared" ca="1" si="1359"/>
        <v>644.04063075177839</v>
      </c>
      <c r="Y3171" s="34">
        <f t="shared" ca="1" si="1359"/>
        <v>638.65835702500772</v>
      </c>
      <c r="Z3171" s="34">
        <f t="shared" ca="1" si="1359"/>
        <v>633.30750787600994</v>
      </c>
      <c r="AA3171" s="34">
        <f t="shared" ca="1" si="1359"/>
        <v>627.98808330480244</v>
      </c>
      <c r="AB3171" s="34">
        <f t="shared" ca="1" si="1359"/>
        <v>622.70008331136773</v>
      </c>
      <c r="AC3171" s="34">
        <f t="shared" ca="1" si="1359"/>
        <v>617.44350789572343</v>
      </c>
      <c r="AD3171" s="34">
        <f t="shared" ca="1" si="1359"/>
        <v>612.21835705785202</v>
      </c>
      <c r="AE3171" s="34">
        <f t="shared" ca="1" si="1359"/>
        <v>607.02463079777078</v>
      </c>
      <c r="AF3171" s="34">
        <f t="shared" ca="1" si="1359"/>
        <v>601.86232911546244</v>
      </c>
      <c r="AG3171" s="34">
        <f t="shared" ca="1" si="1359"/>
        <v>596.73145201094451</v>
      </c>
      <c r="AH3171" s="34">
        <f t="shared" ca="1" si="1359"/>
        <v>591.63199948419935</v>
      </c>
      <c r="AI3171" s="34">
        <f t="shared" ref="AI3171:BF3171" ca="1" si="1360">MAX(0.1,($AM423+$AN423*AI$3125+$AO423*AI$3125^2+$AQ423+$AR423*AI$3125+$AS423*AI$3125^2)/5)</f>
        <v>586.56397153524449</v>
      </c>
      <c r="AJ3171" s="34">
        <f t="shared" ca="1" si="1360"/>
        <v>581.52736816406252</v>
      </c>
      <c r="AK3171" s="34">
        <f t="shared" ca="1" si="1360"/>
        <v>576.52218937067084</v>
      </c>
      <c r="AL3171" s="34">
        <f t="shared" ca="1" si="1360"/>
        <v>571.54843515505195</v>
      </c>
      <c r="AM3171" s="34">
        <f t="shared" ca="1" si="1360"/>
        <v>566.60610551722345</v>
      </c>
      <c r="AN3171" s="34">
        <f t="shared" ca="1" si="1360"/>
        <v>561.69520045716786</v>
      </c>
      <c r="AO3171" s="34">
        <f t="shared" ca="1" si="1360"/>
        <v>556.81571997490244</v>
      </c>
      <c r="AP3171" s="34">
        <f t="shared" ca="1" si="1360"/>
        <v>551.96766407040991</v>
      </c>
      <c r="AQ3171" s="34">
        <f t="shared" ca="1" si="1360"/>
        <v>547.15103274370779</v>
      </c>
      <c r="AR3171" s="34">
        <f t="shared" ca="1" si="1360"/>
        <v>542.36582599477845</v>
      </c>
      <c r="AS3171" s="34">
        <f t="shared" ca="1" si="1360"/>
        <v>537.6120438236394</v>
      </c>
      <c r="AT3171" s="34">
        <f t="shared" ca="1" si="1360"/>
        <v>532.88968623027324</v>
      </c>
      <c r="AU3171" s="34">
        <f t="shared" ca="1" si="1360"/>
        <v>528.19875321469738</v>
      </c>
      <c r="AV3171" s="34">
        <f t="shared" ca="1" si="1360"/>
        <v>523.53924477689429</v>
      </c>
      <c r="AW3171" s="34">
        <f t="shared" ca="1" si="1360"/>
        <v>518.91116091688161</v>
      </c>
      <c r="AX3171" s="34">
        <f t="shared" ca="1" si="1360"/>
        <v>514.31450163464183</v>
      </c>
      <c r="AY3171" s="34">
        <f t="shared" ca="1" si="1360"/>
        <v>509.74926693019222</v>
      </c>
      <c r="AZ3171" s="34">
        <f t="shared" ca="1" si="1360"/>
        <v>505.21545680351556</v>
      </c>
      <c r="BA3171" s="34">
        <f t="shared" ca="1" si="1360"/>
        <v>500.7130712546292</v>
      </c>
      <c r="BB3171" s="34">
        <f t="shared" ca="1" si="1360"/>
        <v>496.24211028351567</v>
      </c>
      <c r="BC3171" s="34">
        <f t="shared" ca="1" si="1360"/>
        <v>491.80257389019243</v>
      </c>
      <c r="BD3171" s="34">
        <f t="shared" ca="1" si="1360"/>
        <v>487.39446207464209</v>
      </c>
      <c r="BE3171" s="34">
        <f t="shared" ca="1" si="1360"/>
        <v>483.01777483688204</v>
      </c>
      <c r="BF3171" s="34">
        <f t="shared" ca="1" si="1360"/>
        <v>478.67251217689483</v>
      </c>
    </row>
    <row r="3172" spans="1:58" x14ac:dyDescent="0.2">
      <c r="A3172" s="9" t="str">
        <f t="shared" si="1268"/>
        <v>Comoros</v>
      </c>
      <c r="C3172" s="34">
        <f t="shared" ref="C3172:AH3172" ca="1" si="1361">MAX(0.1,($AM424+$AN424*C$3125+$AO424*C$3125^2+$AQ424+$AR424*C$3125+$AS424*C$3125^2)/5)</f>
        <v>21.252746819331513</v>
      </c>
      <c r="D3172" s="34">
        <f t="shared" ca="1" si="1361"/>
        <v>21.567368208058177</v>
      </c>
      <c r="E3172" s="34">
        <f t="shared" ca="1" si="1361"/>
        <v>21.877426159916649</v>
      </c>
      <c r="F3172" s="34">
        <f t="shared" ca="1" si="1361"/>
        <v>22.182920674904743</v>
      </c>
      <c r="G3172" s="34">
        <f t="shared" ca="1" si="1361"/>
        <v>22.483851753024645</v>
      </c>
      <c r="H3172" s="34">
        <f t="shared" ca="1" si="1361"/>
        <v>22.780219394274173</v>
      </c>
      <c r="I3172" s="34">
        <f t="shared" ca="1" si="1361"/>
        <v>23.072023598655505</v>
      </c>
      <c r="J3172" s="34">
        <f t="shared" ca="1" si="1361"/>
        <v>23.359264366166464</v>
      </c>
      <c r="K3172" s="34">
        <f t="shared" ca="1" si="1361"/>
        <v>23.641941696809226</v>
      </c>
      <c r="L3172" s="34">
        <f t="shared" ca="1" si="1361"/>
        <v>23.920055590581615</v>
      </c>
      <c r="M3172" s="34">
        <f t="shared" ca="1" si="1361"/>
        <v>24.193606047485808</v>
      </c>
      <c r="N3172" s="34">
        <f t="shared" ca="1" si="1361"/>
        <v>24.462593067519627</v>
      </c>
      <c r="O3172" s="34">
        <f t="shared" ca="1" si="1361"/>
        <v>24.727016650685254</v>
      </c>
      <c r="P3172" s="34">
        <f t="shared" ca="1" si="1361"/>
        <v>24.986876796980503</v>
      </c>
      <c r="Q3172" s="34">
        <f t="shared" ca="1" si="1361"/>
        <v>25.242173506407561</v>
      </c>
      <c r="R3172" s="34">
        <f t="shared" ca="1" si="1361"/>
        <v>25.492906778964244</v>
      </c>
      <c r="S3172" s="34">
        <f t="shared" ca="1" si="1361"/>
        <v>25.739076614652731</v>
      </c>
      <c r="T3172" s="34">
        <f t="shared" ca="1" si="1361"/>
        <v>25.980683013470845</v>
      </c>
      <c r="U3172" s="34">
        <f t="shared" ca="1" si="1361"/>
        <v>26.217725975420763</v>
      </c>
      <c r="V3172" s="34">
        <f t="shared" ca="1" si="1361"/>
        <v>26.450205500500306</v>
      </c>
      <c r="W3172" s="34">
        <f t="shared" ca="1" si="1361"/>
        <v>26.678121588711655</v>
      </c>
      <c r="X3172" s="34">
        <f t="shared" ca="1" si="1361"/>
        <v>26.901474240052629</v>
      </c>
      <c r="Y3172" s="34">
        <f t="shared" ca="1" si="1361"/>
        <v>27.120263454525411</v>
      </c>
      <c r="Z3172" s="34">
        <f t="shared" ca="1" si="1361"/>
        <v>27.334489232127815</v>
      </c>
      <c r="AA3172" s="34">
        <f t="shared" ca="1" si="1361"/>
        <v>27.544151572862027</v>
      </c>
      <c r="AB3172" s="34">
        <f t="shared" ca="1" si="1361"/>
        <v>27.749250476725866</v>
      </c>
      <c r="AC3172" s="34">
        <f t="shared" ca="1" si="1361"/>
        <v>27.949785943721508</v>
      </c>
      <c r="AD3172" s="34">
        <f t="shared" ca="1" si="1361"/>
        <v>28.145757973846777</v>
      </c>
      <c r="AE3172" s="34">
        <f t="shared" ca="1" si="1361"/>
        <v>28.33716656710385</v>
      </c>
      <c r="AF3172" s="34">
        <f t="shared" ca="1" si="1361"/>
        <v>28.524011723490549</v>
      </c>
      <c r="AG3172" s="34">
        <f t="shared" ca="1" si="1361"/>
        <v>28.706293443009052</v>
      </c>
      <c r="AH3172" s="34">
        <f t="shared" ca="1" si="1361"/>
        <v>28.884011725657182</v>
      </c>
      <c r="AI3172" s="34">
        <f t="shared" ref="AI3172:BF3172" ca="1" si="1362">MAX(0.1,($AM424+$AN424*AI$3125+$AO424*AI$3125^2+$AQ424+$AR424*AI$3125+$AS424*AI$3125^2)/5)</f>
        <v>29.057166571437119</v>
      </c>
      <c r="AJ3172" s="34">
        <f t="shared" ca="1" si="1362"/>
        <v>29.225757980346678</v>
      </c>
      <c r="AK3172" s="34">
        <f t="shared" ca="1" si="1362"/>
        <v>29.389785952388046</v>
      </c>
      <c r="AL3172" s="34">
        <f t="shared" ca="1" si="1362"/>
        <v>29.549250487559039</v>
      </c>
      <c r="AM3172" s="34">
        <f t="shared" ca="1" si="1362"/>
        <v>29.704151585861837</v>
      </c>
      <c r="AN3172" s="34">
        <f t="shared" ca="1" si="1362"/>
        <v>29.854489247294261</v>
      </c>
      <c r="AO3172" s="34">
        <f t="shared" ca="1" si="1362"/>
        <v>30.000263471858489</v>
      </c>
      <c r="AP3172" s="34">
        <f t="shared" ca="1" si="1362"/>
        <v>30.141474259552343</v>
      </c>
      <c r="AQ3172" s="34">
        <f t="shared" ca="1" si="1362"/>
        <v>30.278121610378001</v>
      </c>
      <c r="AR3172" s="34">
        <f t="shared" ca="1" si="1362"/>
        <v>30.410205524333286</v>
      </c>
      <c r="AS3172" s="34">
        <f t="shared" ca="1" si="1362"/>
        <v>30.537726001420378</v>
      </c>
      <c r="AT3172" s="34">
        <f t="shared" ca="1" si="1362"/>
        <v>30.660683041637093</v>
      </c>
      <c r="AU3172" s="34">
        <f t="shared" ca="1" si="1362"/>
        <v>30.779076644985615</v>
      </c>
      <c r="AV3172" s="34">
        <f t="shared" ca="1" si="1362"/>
        <v>30.892906811463764</v>
      </c>
      <c r="AW3172" s="34">
        <f t="shared" ca="1" si="1362"/>
        <v>31.002173541073716</v>
      </c>
      <c r="AX3172" s="34">
        <f t="shared" ca="1" si="1362"/>
        <v>31.106876833813295</v>
      </c>
      <c r="AY3172" s="34">
        <f t="shared" ca="1" si="1362"/>
        <v>31.207016689684679</v>
      </c>
      <c r="AZ3172" s="34">
        <f t="shared" ca="1" si="1362"/>
        <v>31.302593108685688</v>
      </c>
      <c r="BA3172" s="34">
        <f t="shared" ca="1" si="1362"/>
        <v>31.393606090818501</v>
      </c>
      <c r="BB3172" s="34">
        <f t="shared" ca="1" si="1362"/>
        <v>31.480055636080941</v>
      </c>
      <c r="BC3172" s="34">
        <f t="shared" ca="1" si="1362"/>
        <v>31.561941744475188</v>
      </c>
      <c r="BD3172" s="34">
        <f t="shared" ca="1" si="1362"/>
        <v>31.639264415999058</v>
      </c>
      <c r="BE3172" s="34">
        <f t="shared" ca="1" si="1362"/>
        <v>31.712023650654736</v>
      </c>
      <c r="BF3172" s="34">
        <f t="shared" ca="1" si="1362"/>
        <v>31.78021944844004</v>
      </c>
    </row>
    <row r="3173" spans="1:58" x14ac:dyDescent="0.2">
      <c r="A3173" s="9" t="str">
        <f t="shared" si="1268"/>
        <v>Congo</v>
      </c>
      <c r="C3173" s="34">
        <f t="shared" ref="C3173:AH3173" ca="1" si="1363">MAX(0.1,($AM425+$AN425*C$3125+$AO425*C$3125^2+$AQ425+$AR425*C$3125+$AS425*C$3125^2)/5)</f>
        <v>141.58241314799162</v>
      </c>
      <c r="D3173" s="34">
        <f t="shared" ca="1" si="1363"/>
        <v>144.28219337090849</v>
      </c>
      <c r="E3173" s="34">
        <f t="shared" ca="1" si="1363"/>
        <v>146.98461095648454</v>
      </c>
      <c r="F3173" s="34">
        <f t="shared" ca="1" si="1363"/>
        <v>149.68966590471973</v>
      </c>
      <c r="G3173" s="34">
        <f t="shared" ca="1" si="1363"/>
        <v>152.39735821561408</v>
      </c>
      <c r="H3173" s="34">
        <f t="shared" ca="1" si="1363"/>
        <v>155.10768788916758</v>
      </c>
      <c r="I3173" s="34">
        <f t="shared" ca="1" si="1363"/>
        <v>157.82065492538021</v>
      </c>
      <c r="J3173" s="34">
        <f t="shared" ca="1" si="1363"/>
        <v>160.53625932425203</v>
      </c>
      <c r="K3173" s="34">
        <f t="shared" ca="1" si="1363"/>
        <v>163.25450108578298</v>
      </c>
      <c r="L3173" s="34">
        <f t="shared" ca="1" si="1363"/>
        <v>165.97538020997308</v>
      </c>
      <c r="M3173" s="34">
        <f t="shared" ca="1" si="1363"/>
        <v>168.69889669682235</v>
      </c>
      <c r="N3173" s="34">
        <f t="shared" ca="1" si="1363"/>
        <v>171.42505054633074</v>
      </c>
      <c r="O3173" s="34">
        <f t="shared" ca="1" si="1363"/>
        <v>174.15384175849832</v>
      </c>
      <c r="P3173" s="34">
        <f t="shared" ca="1" si="1363"/>
        <v>176.88527033332502</v>
      </c>
      <c r="Q3173" s="34">
        <f t="shared" ca="1" si="1363"/>
        <v>179.61933627081089</v>
      </c>
      <c r="R3173" s="34">
        <f t="shared" ca="1" si="1363"/>
        <v>182.35603957095591</v>
      </c>
      <c r="S3173" s="34">
        <f t="shared" ca="1" si="1363"/>
        <v>185.09538023376007</v>
      </c>
      <c r="T3173" s="34">
        <f t="shared" ca="1" si="1363"/>
        <v>187.83735825922341</v>
      </c>
      <c r="U3173" s="34">
        <f t="shared" ca="1" si="1363"/>
        <v>190.58197364734588</v>
      </c>
      <c r="V3173" s="34">
        <f t="shared" ca="1" si="1363"/>
        <v>193.3292263981275</v>
      </c>
      <c r="W3173" s="34">
        <f t="shared" ca="1" si="1363"/>
        <v>196.07911651156829</v>
      </c>
      <c r="X3173" s="34">
        <f t="shared" ca="1" si="1363"/>
        <v>198.8316439876682</v>
      </c>
      <c r="Y3173" s="34">
        <f t="shared" ca="1" si="1363"/>
        <v>201.5868088264273</v>
      </c>
      <c r="Z3173" s="34">
        <f t="shared" ca="1" si="1363"/>
        <v>204.34461102784553</v>
      </c>
      <c r="AA3173" s="34">
        <f t="shared" ca="1" si="1363"/>
        <v>207.10505059192292</v>
      </c>
      <c r="AB3173" s="34">
        <f t="shared" ca="1" si="1363"/>
        <v>209.86812751865946</v>
      </c>
      <c r="AC3173" s="34">
        <f t="shared" ca="1" si="1363"/>
        <v>212.63384180805514</v>
      </c>
      <c r="AD3173" s="34">
        <f t="shared" ca="1" si="1363"/>
        <v>215.40219346011</v>
      </c>
      <c r="AE3173" s="34">
        <f t="shared" ca="1" si="1363"/>
        <v>218.17318247482399</v>
      </c>
      <c r="AF3173" s="34">
        <f t="shared" ca="1" si="1363"/>
        <v>220.94680885219714</v>
      </c>
      <c r="AG3173" s="34">
        <f t="shared" ca="1" si="1363"/>
        <v>223.72307259222944</v>
      </c>
      <c r="AH3173" s="34">
        <f t="shared" ca="1" si="1363"/>
        <v>226.50197369492088</v>
      </c>
      <c r="AI3173" s="34">
        <f t="shared" ref="AI3173:BF3173" ca="1" si="1364">MAX(0.1,($AM425+$AN425*AI$3125+$AO425*AI$3125^2+$AQ425+$AR425*AI$3125+$AS425*AI$3125^2)/5)</f>
        <v>229.2835121602715</v>
      </c>
      <c r="AJ3173" s="34">
        <f t="shared" ca="1" si="1364"/>
        <v>232.06768798828125</v>
      </c>
      <c r="AK3173" s="34">
        <f t="shared" ca="1" si="1364"/>
        <v>234.85450117895016</v>
      </c>
      <c r="AL3173" s="34">
        <f t="shared" ca="1" si="1364"/>
        <v>237.64395173227823</v>
      </c>
      <c r="AM3173" s="34">
        <f t="shared" ca="1" si="1364"/>
        <v>240.43603964826542</v>
      </c>
      <c r="AN3173" s="34">
        <f t="shared" ca="1" si="1364"/>
        <v>243.2307649269118</v>
      </c>
      <c r="AO3173" s="34">
        <f t="shared" ca="1" si="1364"/>
        <v>246.02812756821731</v>
      </c>
      <c r="AP3173" s="34">
        <f t="shared" ca="1" si="1364"/>
        <v>248.82812757218198</v>
      </c>
      <c r="AQ3173" s="34">
        <f t="shared" ca="1" si="1364"/>
        <v>251.63076493880581</v>
      </c>
      <c r="AR3173" s="34">
        <f t="shared" ca="1" si="1364"/>
        <v>254.43603966808877</v>
      </c>
      <c r="AS3173" s="34">
        <f t="shared" ca="1" si="1364"/>
        <v>257.24395176003088</v>
      </c>
      <c r="AT3173" s="34">
        <f t="shared" ca="1" si="1364"/>
        <v>260.05450121463218</v>
      </c>
      <c r="AU3173" s="34">
        <f t="shared" ca="1" si="1364"/>
        <v>262.86768803189261</v>
      </c>
      <c r="AV3173" s="34">
        <f t="shared" ca="1" si="1364"/>
        <v>265.68351221181217</v>
      </c>
      <c r="AW3173" s="34">
        <f t="shared" ca="1" si="1364"/>
        <v>268.50197375439092</v>
      </c>
      <c r="AX3173" s="34">
        <f t="shared" ca="1" si="1364"/>
        <v>271.32307265962879</v>
      </c>
      <c r="AY3173" s="34">
        <f t="shared" ca="1" si="1364"/>
        <v>274.14680892752585</v>
      </c>
      <c r="AZ3173" s="34">
        <f t="shared" ca="1" si="1364"/>
        <v>276.97318255808204</v>
      </c>
      <c r="BA3173" s="34">
        <f t="shared" ca="1" si="1364"/>
        <v>279.80219355129736</v>
      </c>
      <c r="BB3173" s="34">
        <f t="shared" ca="1" si="1364"/>
        <v>282.63384190717187</v>
      </c>
      <c r="BC3173" s="34">
        <f t="shared" ca="1" si="1364"/>
        <v>285.46812762570551</v>
      </c>
      <c r="BD3173" s="34">
        <f t="shared" ca="1" si="1364"/>
        <v>288.30505070689833</v>
      </c>
      <c r="BE3173" s="34">
        <f t="shared" ca="1" si="1364"/>
        <v>291.14461115075028</v>
      </c>
      <c r="BF3173" s="34">
        <f t="shared" ca="1" si="1364"/>
        <v>293.98680895726136</v>
      </c>
    </row>
    <row r="3174" spans="1:58" x14ac:dyDescent="0.2">
      <c r="A3174" s="9" t="str">
        <f t="shared" si="1268"/>
        <v>Cook Islands</v>
      </c>
      <c r="C3174" s="34">
        <f t="shared" ref="C3174:AH3174" ca="1" si="1365">MAX(0.1,($AM426+$AN426*C$3125+$AO426*C$3125^2+$AQ426+$AR426*C$3125+$AS426*C$3125^2)/5)</f>
        <v>0.79999999924403942</v>
      </c>
      <c r="D3174" s="34">
        <f t="shared" ca="1" si="1365"/>
        <v>0.79999999926658349</v>
      </c>
      <c r="E3174" s="34">
        <f t="shared" ca="1" si="1365"/>
        <v>0.79999999928915033</v>
      </c>
      <c r="F3174" s="34">
        <f t="shared" ca="1" si="1365"/>
        <v>0.79999999931173993</v>
      </c>
      <c r="G3174" s="34">
        <f t="shared" ca="1" si="1365"/>
        <v>0.79999999933435217</v>
      </c>
      <c r="H3174" s="34">
        <f t="shared" ca="1" si="1365"/>
        <v>0.79999999935698729</v>
      </c>
      <c r="I3174" s="34">
        <f t="shared" ca="1" si="1365"/>
        <v>0.79999999937964505</v>
      </c>
      <c r="J3174" s="34">
        <f t="shared" ca="1" si="1365"/>
        <v>0.79999999940232558</v>
      </c>
      <c r="K3174" s="34">
        <f t="shared" ca="1" si="1365"/>
        <v>0.79999999942502886</v>
      </c>
      <c r="L3174" s="34">
        <f t="shared" ca="1" si="1365"/>
        <v>0.79999999944775479</v>
      </c>
      <c r="M3174" s="34">
        <f t="shared" ca="1" si="1365"/>
        <v>0.7999999994705036</v>
      </c>
      <c r="N3174" s="34">
        <f t="shared" ca="1" si="1365"/>
        <v>0.79999999949327505</v>
      </c>
      <c r="O3174" s="34">
        <f t="shared" ca="1" si="1365"/>
        <v>0.79999999951606926</v>
      </c>
      <c r="P3174" s="34">
        <f t="shared" ca="1" si="1365"/>
        <v>0.79999999953888623</v>
      </c>
      <c r="Q3174" s="34">
        <f t="shared" ca="1" si="1365"/>
        <v>0.79999999956172585</v>
      </c>
      <c r="R3174" s="34">
        <f t="shared" ca="1" si="1365"/>
        <v>0.79999999958458834</v>
      </c>
      <c r="S3174" s="34">
        <f t="shared" ca="1" si="1365"/>
        <v>0.79999999960747348</v>
      </c>
      <c r="T3174" s="34">
        <f t="shared" ca="1" si="1365"/>
        <v>0.79999999963038138</v>
      </c>
      <c r="U3174" s="34">
        <f t="shared" ca="1" si="1365"/>
        <v>0.79999999965331203</v>
      </c>
      <c r="V3174" s="34">
        <f t="shared" ca="1" si="1365"/>
        <v>0.79999999967626534</v>
      </c>
      <c r="W3174" s="34">
        <f t="shared" ca="1" si="1365"/>
        <v>0.79999999969924152</v>
      </c>
      <c r="X3174" s="34">
        <f t="shared" ca="1" si="1365"/>
        <v>0.79999999972224034</v>
      </c>
      <c r="Y3174" s="34">
        <f t="shared" ca="1" si="1365"/>
        <v>0.79999999974526192</v>
      </c>
      <c r="Z3174" s="34">
        <f t="shared" ca="1" si="1365"/>
        <v>0.79999999976830627</v>
      </c>
      <c r="AA3174" s="34">
        <f t="shared" ca="1" si="1365"/>
        <v>0.79999999979137326</v>
      </c>
      <c r="AB3174" s="34">
        <f t="shared" ca="1" si="1365"/>
        <v>0.79999999981446313</v>
      </c>
      <c r="AC3174" s="34">
        <f t="shared" ca="1" si="1365"/>
        <v>0.79999999983757564</v>
      </c>
      <c r="AD3174" s="34">
        <f t="shared" ca="1" si="1365"/>
        <v>0.79999999986071091</v>
      </c>
      <c r="AE3174" s="34">
        <f t="shared" ca="1" si="1365"/>
        <v>0.79999999988386894</v>
      </c>
      <c r="AF3174" s="34">
        <f t="shared" ca="1" si="1365"/>
        <v>0.79999999990704962</v>
      </c>
      <c r="AG3174" s="34">
        <f t="shared" ca="1" si="1365"/>
        <v>0.79999999993025317</v>
      </c>
      <c r="AH3174" s="34">
        <f t="shared" ca="1" si="1365"/>
        <v>0.79999999995347937</v>
      </c>
      <c r="AI3174" s="34">
        <f t="shared" ref="AI3174:BF3174" ca="1" si="1366">MAX(0.1,($AM426+$AN426*AI$3125+$AO426*AI$3125^2+$AQ426+$AR426*AI$3125+$AS426*AI$3125^2)/5)</f>
        <v>0.79999999997672833</v>
      </c>
      <c r="AJ3174" s="34">
        <f t="shared" ca="1" si="1366"/>
        <v>0.8</v>
      </c>
      <c r="AK3174" s="34">
        <f t="shared" ca="1" si="1366"/>
        <v>0.80000000002329441</v>
      </c>
      <c r="AL3174" s="34">
        <f t="shared" ca="1" si="1366"/>
        <v>0.80000000004661165</v>
      </c>
      <c r="AM3174" s="34">
        <f t="shared" ca="1" si="1366"/>
        <v>0.80000000006995153</v>
      </c>
      <c r="AN3174" s="34">
        <f t="shared" ca="1" si="1366"/>
        <v>0.80000000009331418</v>
      </c>
      <c r="AO3174" s="34">
        <f t="shared" ca="1" si="1366"/>
        <v>0.80000000011669958</v>
      </c>
      <c r="AP3174" s="34">
        <f t="shared" ca="1" si="1366"/>
        <v>0.80000000014010764</v>
      </c>
      <c r="AQ3174" s="34">
        <f t="shared" ca="1" si="1366"/>
        <v>0.80000000016353856</v>
      </c>
      <c r="AR3174" s="34">
        <f t="shared" ca="1" si="1366"/>
        <v>0.80000000018699213</v>
      </c>
      <c r="AS3174" s="34">
        <f t="shared" ca="1" si="1366"/>
        <v>0.80000000021046846</v>
      </c>
      <c r="AT3174" s="34">
        <f t="shared" ca="1" si="1366"/>
        <v>0.80000000023396756</v>
      </c>
      <c r="AU3174" s="34">
        <f t="shared" ca="1" si="1366"/>
        <v>0.8000000002574893</v>
      </c>
      <c r="AV3174" s="34">
        <f t="shared" ca="1" si="1366"/>
        <v>0.80000000028103391</v>
      </c>
      <c r="AW3174" s="34">
        <f t="shared" ca="1" si="1366"/>
        <v>0.80000000030460117</v>
      </c>
      <c r="AX3174" s="34">
        <f t="shared" ca="1" si="1366"/>
        <v>0.80000000032819119</v>
      </c>
      <c r="AY3174" s="34">
        <f t="shared" ca="1" si="1366"/>
        <v>0.80000000035180396</v>
      </c>
      <c r="AZ3174" s="34">
        <f t="shared" ca="1" si="1366"/>
        <v>0.80000000037543939</v>
      </c>
      <c r="BA3174" s="34">
        <f t="shared" ca="1" si="1366"/>
        <v>0.80000000039909769</v>
      </c>
      <c r="BB3174" s="34">
        <f t="shared" ca="1" si="1366"/>
        <v>0.80000000042277863</v>
      </c>
      <c r="BC3174" s="34">
        <f t="shared" ca="1" si="1366"/>
        <v>0.80000000044648234</v>
      </c>
      <c r="BD3174" s="34">
        <f t="shared" ca="1" si="1366"/>
        <v>0.80000000047020881</v>
      </c>
      <c r="BE3174" s="34">
        <f t="shared" ca="1" si="1366"/>
        <v>0.80000000049395792</v>
      </c>
      <c r="BF3174" s="34">
        <f t="shared" ca="1" si="1366"/>
        <v>0.8000000005177299</v>
      </c>
    </row>
    <row r="3175" spans="1:58" x14ac:dyDescent="0.2">
      <c r="A3175" s="9" t="str">
        <f t="shared" si="1268"/>
        <v>Costa Rica</v>
      </c>
      <c r="C3175" s="34">
        <f t="shared" ref="C3175:AH3175" ca="1" si="1367">MAX(0.1,($AM427+$AN427*C$3125+$AO427*C$3125^2+$AQ427+$AR427*C$3125+$AS427*C$3125^2)/5)</f>
        <v>74.213185231188248</v>
      </c>
      <c r="D3175" s="34">
        <f t="shared" ca="1" si="1367"/>
        <v>73.550879523716873</v>
      </c>
      <c r="E3175" s="34">
        <f t="shared" ca="1" si="1367"/>
        <v>72.89555083970626</v>
      </c>
      <c r="F3175" s="34">
        <f t="shared" ca="1" si="1367"/>
        <v>72.24719917915354</v>
      </c>
      <c r="G3175" s="34">
        <f t="shared" ca="1" si="1367"/>
        <v>71.605824542060148</v>
      </c>
      <c r="H3175" s="34">
        <f t="shared" ca="1" si="1367"/>
        <v>70.97142692842462</v>
      </c>
      <c r="I3175" s="34">
        <f t="shared" ca="1" si="1367"/>
        <v>70.344006338249898</v>
      </c>
      <c r="J3175" s="34">
        <f t="shared" ca="1" si="1367"/>
        <v>69.723562771533039</v>
      </c>
      <c r="K3175" s="34">
        <f t="shared" ca="1" si="1367"/>
        <v>69.110096228275509</v>
      </c>
      <c r="L3175" s="34">
        <f t="shared" ca="1" si="1367"/>
        <v>68.503606708475857</v>
      </c>
      <c r="M3175" s="34">
        <f t="shared" ca="1" si="1367"/>
        <v>67.904094212136982</v>
      </c>
      <c r="N3175" s="34">
        <f t="shared" ca="1" si="1367"/>
        <v>67.311558739256</v>
      </c>
      <c r="O3175" s="34">
        <f t="shared" ca="1" si="1367"/>
        <v>66.726000289834332</v>
      </c>
      <c r="P3175" s="34">
        <f t="shared" ca="1" si="1367"/>
        <v>66.147418863870556</v>
      </c>
      <c r="Q3175" s="34">
        <f t="shared" ca="1" si="1367"/>
        <v>65.575814461367557</v>
      </c>
      <c r="R3175" s="34">
        <f t="shared" ca="1" si="1367"/>
        <v>65.011187082322436</v>
      </c>
      <c r="S3175" s="34">
        <f t="shared" ca="1" si="1367"/>
        <v>64.453536726736644</v>
      </c>
      <c r="T3175" s="34">
        <f t="shared" ca="1" si="1367"/>
        <v>63.902863394608723</v>
      </c>
      <c r="U3175" s="34">
        <f t="shared" ca="1" si="1367"/>
        <v>63.359167085941593</v>
      </c>
      <c r="V3175" s="34">
        <f t="shared" ca="1" si="1367"/>
        <v>62.822447800732334</v>
      </c>
      <c r="W3175" s="34">
        <f t="shared" ca="1" si="1367"/>
        <v>62.29270553898241</v>
      </c>
      <c r="X3175" s="34">
        <f t="shared" ca="1" si="1367"/>
        <v>61.769940300690358</v>
      </c>
      <c r="Y3175" s="34">
        <f t="shared" ca="1" si="1367"/>
        <v>61.254152085859097</v>
      </c>
      <c r="Z3175" s="34">
        <f t="shared" ca="1" si="1367"/>
        <v>60.745340894485707</v>
      </c>
      <c r="AA3175" s="34">
        <f t="shared" ca="1" si="1367"/>
        <v>60.243506726571653</v>
      </c>
      <c r="AB3175" s="34">
        <f t="shared" ca="1" si="1367"/>
        <v>59.748649582115469</v>
      </c>
      <c r="AC3175" s="34">
        <f t="shared" ca="1" si="1367"/>
        <v>59.26076946112007</v>
      </c>
      <c r="AD3175" s="34">
        <f t="shared" ca="1" si="1367"/>
        <v>58.779866363582549</v>
      </c>
      <c r="AE3175" s="34">
        <f t="shared" ca="1" si="1367"/>
        <v>58.305940289504363</v>
      </c>
      <c r="AF3175" s="34">
        <f t="shared" ca="1" si="1367"/>
        <v>57.838991238884049</v>
      </c>
      <c r="AG3175" s="34">
        <f t="shared" ca="1" si="1367"/>
        <v>57.379019211724518</v>
      </c>
      <c r="AH3175" s="34">
        <f t="shared" ca="1" si="1367"/>
        <v>56.926024208022866</v>
      </c>
      <c r="AI3175" s="34">
        <f t="shared" ref="AI3175:BF3175" ca="1" si="1368">MAX(0.1,($AM427+$AN427*AI$3125+$AO427*AI$3125^2+$AQ427+$AR427*AI$3125+$AS427*AI$3125^2)/5)</f>
        <v>56.480006227780542</v>
      </c>
      <c r="AJ3175" s="34">
        <f t="shared" ca="1" si="1368"/>
        <v>56.040965270996097</v>
      </c>
      <c r="AK3175" s="34">
        <f t="shared" ca="1" si="1368"/>
        <v>55.608901337672435</v>
      </c>
      <c r="AL3175" s="34">
        <f t="shared" ca="1" si="1368"/>
        <v>55.183814427806645</v>
      </c>
      <c r="AM3175" s="34">
        <f t="shared" ca="1" si="1368"/>
        <v>54.76570454140019</v>
      </c>
      <c r="AN3175" s="34">
        <f t="shared" ca="1" si="1368"/>
        <v>54.354571678451613</v>
      </c>
      <c r="AO3175" s="34">
        <f t="shared" ca="1" si="1368"/>
        <v>53.950415838963821</v>
      </c>
      <c r="AP3175" s="34">
        <f t="shared" ca="1" si="1368"/>
        <v>53.553237022933899</v>
      </c>
      <c r="AQ3175" s="34">
        <f t="shared" ca="1" si="1368"/>
        <v>53.163035230363313</v>
      </c>
      <c r="AR3175" s="34">
        <f t="shared" ca="1" si="1368"/>
        <v>52.779810461250598</v>
      </c>
      <c r="AS3175" s="34">
        <f t="shared" ca="1" si="1368"/>
        <v>52.403562715598675</v>
      </c>
      <c r="AT3175" s="34">
        <f t="shared" ca="1" si="1368"/>
        <v>52.034291993404622</v>
      </c>
      <c r="AU3175" s="34">
        <f t="shared" ca="1" si="1368"/>
        <v>51.671998294669905</v>
      </c>
      <c r="AV3175" s="34">
        <f t="shared" ca="1" si="1368"/>
        <v>51.316681619393059</v>
      </c>
      <c r="AW3175" s="34">
        <f t="shared" ca="1" si="1368"/>
        <v>50.968341967576997</v>
      </c>
      <c r="AX3175" s="34">
        <f t="shared" ca="1" si="1368"/>
        <v>50.626979339218813</v>
      </c>
      <c r="AY3175" s="34">
        <f t="shared" ca="1" si="1368"/>
        <v>50.292593734319965</v>
      </c>
      <c r="AZ3175" s="34">
        <f t="shared" ca="1" si="1368"/>
        <v>49.965185152878988</v>
      </c>
      <c r="BA3175" s="34">
        <f t="shared" ca="1" si="1368"/>
        <v>49.644753594898795</v>
      </c>
      <c r="BB3175" s="34">
        <f t="shared" ca="1" si="1368"/>
        <v>49.33129906037648</v>
      </c>
      <c r="BC3175" s="34">
        <f t="shared" ca="1" si="1368"/>
        <v>49.024821549313494</v>
      </c>
      <c r="BD3175" s="34">
        <f t="shared" ca="1" si="1368"/>
        <v>48.725321061708385</v>
      </c>
      <c r="BE3175" s="34">
        <f t="shared" ca="1" si="1368"/>
        <v>48.432797597564061</v>
      </c>
      <c r="BF3175" s="34">
        <f t="shared" ca="1" si="1368"/>
        <v>48.147251156877608</v>
      </c>
    </row>
    <row r="3176" spans="1:58" x14ac:dyDescent="0.2">
      <c r="A3176" s="9" t="str">
        <f t="shared" si="1268"/>
        <v>Croatia</v>
      </c>
      <c r="C3176" s="34">
        <f t="shared" ref="C3176:AH3176" ca="1" si="1369">MAX(0.1,($AM428+$AN428*C$3125+$AO428*C$3125^2+$AQ428+$AR428*C$3125+$AS428*C$3125^2)/5)</f>
        <v>43.413184173623449</v>
      </c>
      <c r="D3176" s="34">
        <f t="shared" ca="1" si="1369"/>
        <v>42.772344991937281</v>
      </c>
      <c r="E3176" s="34">
        <f t="shared" ca="1" si="1369"/>
        <v>42.141815501250676</v>
      </c>
      <c r="F3176" s="34">
        <f t="shared" ca="1" si="1369"/>
        <v>41.52159570156509</v>
      </c>
      <c r="G3176" s="34">
        <f t="shared" ca="1" si="1369"/>
        <v>40.911685592880531</v>
      </c>
      <c r="H3176" s="34">
        <f t="shared" ca="1" si="1369"/>
        <v>40.312085175194078</v>
      </c>
      <c r="I3176" s="34">
        <f t="shared" ca="1" si="1369"/>
        <v>39.722794448510101</v>
      </c>
      <c r="J3176" s="34">
        <f t="shared" ca="1" si="1369"/>
        <v>39.143813412824237</v>
      </c>
      <c r="K3176" s="34">
        <f t="shared" ca="1" si="1369"/>
        <v>38.575142068139392</v>
      </c>
      <c r="L3176" s="34">
        <f t="shared" ca="1" si="1369"/>
        <v>38.016780414455567</v>
      </c>
      <c r="M3176" s="34">
        <f t="shared" ca="1" si="1369"/>
        <v>37.468728451771312</v>
      </c>
      <c r="N3176" s="34">
        <f t="shared" ca="1" si="1369"/>
        <v>36.930986180088077</v>
      </c>
      <c r="O3176" s="34">
        <f t="shared" ca="1" si="1369"/>
        <v>36.403553599405861</v>
      </c>
      <c r="P3176" s="34">
        <f t="shared" ca="1" si="1369"/>
        <v>35.886430709721751</v>
      </c>
      <c r="Q3176" s="34">
        <f t="shared" ca="1" si="1369"/>
        <v>35.379617511040124</v>
      </c>
      <c r="R3176" s="34">
        <f t="shared" ca="1" si="1369"/>
        <v>34.883114003356603</v>
      </c>
      <c r="S3176" s="34">
        <f t="shared" ca="1" si="1369"/>
        <v>34.396920186674109</v>
      </c>
      <c r="T3176" s="34">
        <f t="shared" ca="1" si="1369"/>
        <v>33.921036060992627</v>
      </c>
      <c r="U3176" s="34">
        <f t="shared" ca="1" si="1369"/>
        <v>33.455461626310715</v>
      </c>
      <c r="V3176" s="34">
        <f t="shared" ca="1" si="1369"/>
        <v>33.000196882629822</v>
      </c>
      <c r="W3176" s="34">
        <f t="shared" ca="1" si="1369"/>
        <v>32.555241829949956</v>
      </c>
      <c r="X3176" s="34">
        <f t="shared" ca="1" si="1369"/>
        <v>32.120596468268197</v>
      </c>
      <c r="Y3176" s="34">
        <f t="shared" ca="1" si="1369"/>
        <v>31.696260797588913</v>
      </c>
      <c r="Z3176" s="34">
        <f t="shared" ca="1" si="1369"/>
        <v>31.282234817907739</v>
      </c>
      <c r="AA3176" s="34">
        <f t="shared" ca="1" si="1369"/>
        <v>30.878518529227584</v>
      </c>
      <c r="AB3176" s="34">
        <f t="shared" ca="1" si="1369"/>
        <v>30.485111931548452</v>
      </c>
      <c r="AC3176" s="34">
        <f t="shared" ca="1" si="1369"/>
        <v>30.102015024868887</v>
      </c>
      <c r="AD3176" s="34">
        <f t="shared" ca="1" si="1369"/>
        <v>29.729227809190341</v>
      </c>
      <c r="AE3176" s="34">
        <f t="shared" ca="1" si="1369"/>
        <v>29.366750284512818</v>
      </c>
      <c r="AF3176" s="34">
        <f t="shared" ca="1" si="1369"/>
        <v>29.014582450833405</v>
      </c>
      <c r="AG3176" s="34">
        <f t="shared" ca="1" si="1369"/>
        <v>28.672724308156468</v>
      </c>
      <c r="AH3176" s="34">
        <f t="shared" ca="1" si="1369"/>
        <v>28.341175856477641</v>
      </c>
      <c r="AI3176" s="34">
        <f t="shared" ref="AI3176:BF3176" ca="1" si="1370">MAX(0.1,($AM428+$AN428*AI$3125+$AO428*AI$3125^2+$AQ428+$AR428*AI$3125+$AS428*AI$3125^2)/5)</f>
        <v>28.019937095799833</v>
      </c>
      <c r="AJ3176" s="34">
        <f t="shared" ca="1" si="1370"/>
        <v>27.709008026123048</v>
      </c>
      <c r="AK3176" s="34">
        <f t="shared" ca="1" si="1370"/>
        <v>27.408388647445825</v>
      </c>
      <c r="AL3176" s="34">
        <f t="shared" ca="1" si="1370"/>
        <v>27.118078959769626</v>
      </c>
      <c r="AM3176" s="34">
        <f t="shared" ca="1" si="1370"/>
        <v>26.83807896309445</v>
      </c>
      <c r="AN3176" s="34">
        <f t="shared" ca="1" si="1370"/>
        <v>26.56838865741738</v>
      </c>
      <c r="AO3176" s="34">
        <f t="shared" ca="1" si="1370"/>
        <v>26.309008042742789</v>
      </c>
      <c r="AP3176" s="34">
        <f t="shared" ca="1" si="1370"/>
        <v>26.059937119066308</v>
      </c>
      <c r="AQ3176" s="34">
        <f t="shared" ca="1" si="1370"/>
        <v>25.821175886390847</v>
      </c>
      <c r="AR3176" s="34">
        <f t="shared" ca="1" si="1370"/>
        <v>25.592724344716409</v>
      </c>
      <c r="AS3176" s="34">
        <f t="shared" ca="1" si="1370"/>
        <v>25.374582494041533</v>
      </c>
      <c r="AT3176" s="34">
        <f t="shared" ca="1" si="1370"/>
        <v>25.166750334367681</v>
      </c>
      <c r="AU3176" s="34">
        <f t="shared" ca="1" si="1370"/>
        <v>24.969227865694847</v>
      </c>
      <c r="AV3176" s="34">
        <f t="shared" ca="1" si="1370"/>
        <v>24.782015088020124</v>
      </c>
      <c r="AW3176" s="34">
        <f t="shared" ca="1" si="1370"/>
        <v>24.60511200134788</v>
      </c>
      <c r="AX3176" s="34">
        <f t="shared" ca="1" si="1370"/>
        <v>24.438518605673742</v>
      </c>
      <c r="AY3176" s="34">
        <f t="shared" ca="1" si="1370"/>
        <v>24.282234901000628</v>
      </c>
      <c r="AZ3176" s="34">
        <f t="shared" ca="1" si="1370"/>
        <v>24.136260887328536</v>
      </c>
      <c r="BA3176" s="34">
        <f t="shared" ca="1" si="1370"/>
        <v>24.000596564656007</v>
      </c>
      <c r="BB3176" s="34">
        <f t="shared" ca="1" si="1370"/>
        <v>23.875241932984501</v>
      </c>
      <c r="BC3176" s="34">
        <f t="shared" ca="1" si="1370"/>
        <v>23.760196992314015</v>
      </c>
      <c r="BD3176" s="34">
        <f t="shared" ca="1" si="1370"/>
        <v>23.655461742641638</v>
      </c>
      <c r="BE3176" s="34">
        <f t="shared" ca="1" si="1370"/>
        <v>23.561036183971737</v>
      </c>
      <c r="BF3176" s="34">
        <f t="shared" ca="1" si="1370"/>
        <v>23.476920316299946</v>
      </c>
    </row>
    <row r="3177" spans="1:58" x14ac:dyDescent="0.2">
      <c r="A3177" s="9" t="str">
        <f t="shared" si="1268"/>
        <v>Cuba</v>
      </c>
      <c r="C3177" s="34">
        <f t="shared" ref="C3177:AH3177" ca="1" si="1371">MAX(0.1,($AM429+$AN429*C$3125+$AO429*C$3125^2+$AQ429+$AR429*C$3125+$AS429*C$3125^2)/5)</f>
        <v>135.4901028385444</v>
      </c>
      <c r="D3177" s="34">
        <f t="shared" ca="1" si="1371"/>
        <v>133.45230856761336</v>
      </c>
      <c r="E3177" s="34">
        <f t="shared" ca="1" si="1371"/>
        <v>131.44681799514802</v>
      </c>
      <c r="F3177" s="34">
        <f t="shared" ca="1" si="1371"/>
        <v>129.47363112116</v>
      </c>
      <c r="G3177" s="34">
        <f t="shared" ca="1" si="1371"/>
        <v>127.53274794563185</v>
      </c>
      <c r="H3177" s="34">
        <f t="shared" ca="1" si="1371"/>
        <v>125.62416846858105</v>
      </c>
      <c r="I3177" s="34">
        <f t="shared" ca="1" si="1371"/>
        <v>123.74789268999594</v>
      </c>
      <c r="J3177" s="34">
        <f t="shared" ca="1" si="1371"/>
        <v>121.90392060988816</v>
      </c>
      <c r="K3177" s="34">
        <f t="shared" ca="1" si="1371"/>
        <v>120.09225222824026</v>
      </c>
      <c r="L3177" s="34">
        <f t="shared" ca="1" si="1371"/>
        <v>118.31288754506969</v>
      </c>
      <c r="M3177" s="34">
        <f t="shared" ca="1" si="1371"/>
        <v>116.5658265603648</v>
      </c>
      <c r="N3177" s="34">
        <f t="shared" ca="1" si="1371"/>
        <v>114.85106927413726</v>
      </c>
      <c r="O3177" s="34">
        <f t="shared" ca="1" si="1371"/>
        <v>113.16861568636959</v>
      </c>
      <c r="P3177" s="34">
        <f t="shared" ca="1" si="1371"/>
        <v>111.51846579707926</v>
      </c>
      <c r="Q3177" s="34">
        <f t="shared" ca="1" si="1371"/>
        <v>109.90061960625462</v>
      </c>
      <c r="R3177" s="34">
        <f t="shared" ca="1" si="1371"/>
        <v>108.31507711390732</v>
      </c>
      <c r="S3177" s="34">
        <f t="shared" ca="1" si="1371"/>
        <v>106.76183832001989</v>
      </c>
      <c r="T3177" s="34">
        <f t="shared" ca="1" si="1371"/>
        <v>105.2409032246098</v>
      </c>
      <c r="U3177" s="34">
        <f t="shared" ca="1" si="1371"/>
        <v>103.7522718276654</v>
      </c>
      <c r="V3177" s="34">
        <f t="shared" ca="1" si="1371"/>
        <v>102.29594412919832</v>
      </c>
      <c r="W3177" s="34">
        <f t="shared" ca="1" si="1371"/>
        <v>100.87192012919112</v>
      </c>
      <c r="X3177" s="34">
        <f t="shared" ca="1" si="1371"/>
        <v>99.480199827661266</v>
      </c>
      <c r="Y3177" s="34">
        <f t="shared" ca="1" si="1371"/>
        <v>98.120783224597105</v>
      </c>
      <c r="Z3177" s="34">
        <f t="shared" ca="1" si="1371"/>
        <v>96.793670320010278</v>
      </c>
      <c r="AA3177" s="34">
        <f t="shared" ca="1" si="1371"/>
        <v>95.498861113883322</v>
      </c>
      <c r="AB3177" s="34">
        <f t="shared" ca="1" si="1371"/>
        <v>94.236355606233701</v>
      </c>
      <c r="AC3177" s="34">
        <f t="shared" ca="1" si="1371"/>
        <v>93.006153797049777</v>
      </c>
      <c r="AD3177" s="34">
        <f t="shared" ca="1" si="1371"/>
        <v>91.808255686343188</v>
      </c>
      <c r="AE3177" s="34">
        <f t="shared" ca="1" si="1371"/>
        <v>90.642661274096469</v>
      </c>
      <c r="AF3177" s="34">
        <f t="shared" ca="1" si="1371"/>
        <v>89.509370560327085</v>
      </c>
      <c r="AG3177" s="34">
        <f t="shared" ca="1" si="1371"/>
        <v>88.408383545023383</v>
      </c>
      <c r="AH3177" s="34">
        <f t="shared" ca="1" si="1371"/>
        <v>87.339700228197032</v>
      </c>
      <c r="AI3177" s="34">
        <f t="shared" ref="AI3177:BF3177" ca="1" si="1372">MAX(0.1,($AM429+$AN429*AI$3125+$AO429*AI$3125^2+$AQ429+$AR429*AI$3125+$AS429*AI$3125^2)/5)</f>
        <v>86.30332060983055</v>
      </c>
      <c r="AJ3177" s="34">
        <f t="shared" ca="1" si="1372"/>
        <v>85.299244689941403</v>
      </c>
      <c r="AK3177" s="34">
        <f t="shared" ca="1" si="1372"/>
        <v>84.327472468517954</v>
      </c>
      <c r="AL3177" s="34">
        <f t="shared" ca="1" si="1372"/>
        <v>83.388003945571839</v>
      </c>
      <c r="AM3177" s="34">
        <f t="shared" ca="1" si="1372"/>
        <v>82.480839121085594</v>
      </c>
      <c r="AN3177" s="34">
        <f t="shared" ca="1" si="1372"/>
        <v>81.605977995076685</v>
      </c>
      <c r="AO3177" s="34">
        <f t="shared" ca="1" si="1372"/>
        <v>80.763420567533473</v>
      </c>
      <c r="AP3177" s="34">
        <f t="shared" ca="1" si="1372"/>
        <v>79.953166838467581</v>
      </c>
      <c r="AQ3177" s="34">
        <f t="shared" ca="1" si="1372"/>
        <v>79.175216807861574</v>
      </c>
      <c r="AR3177" s="34">
        <f t="shared" ca="1" si="1372"/>
        <v>78.429570475732902</v>
      </c>
      <c r="AS3177" s="34">
        <f t="shared" ca="1" si="1372"/>
        <v>77.716227842069927</v>
      </c>
      <c r="AT3177" s="34">
        <f t="shared" ca="1" si="1372"/>
        <v>77.035188906884287</v>
      </c>
      <c r="AU3177" s="34">
        <f t="shared" ca="1" si="1372"/>
        <v>76.386453670158517</v>
      </c>
      <c r="AV3177" s="34">
        <f t="shared" ca="1" si="1372"/>
        <v>75.770022131910082</v>
      </c>
      <c r="AW3177" s="34">
        <f t="shared" ca="1" si="1372"/>
        <v>75.185894292127344</v>
      </c>
      <c r="AX3177" s="34">
        <f t="shared" ca="1" si="1372"/>
        <v>74.634070150821941</v>
      </c>
      <c r="AY3177" s="34">
        <f t="shared" ca="1" si="1372"/>
        <v>74.114549707976408</v>
      </c>
      <c r="AZ3177" s="34">
        <f t="shared" ca="1" si="1372"/>
        <v>73.627332963608211</v>
      </c>
      <c r="BA3177" s="34">
        <f t="shared" ca="1" si="1372"/>
        <v>73.172419917705696</v>
      </c>
      <c r="BB3177" s="34">
        <f t="shared" ca="1" si="1372"/>
        <v>72.74981057028053</v>
      </c>
      <c r="BC3177" s="34">
        <f t="shared" ca="1" si="1372"/>
        <v>72.359504921315235</v>
      </c>
      <c r="BD3177" s="34">
        <f t="shared" ca="1" si="1372"/>
        <v>72.001502970827275</v>
      </c>
      <c r="BE3177" s="34">
        <f t="shared" ca="1" si="1372"/>
        <v>71.675804718805011</v>
      </c>
      <c r="BF3177" s="34">
        <f t="shared" ca="1" si="1372"/>
        <v>71.382410165260083</v>
      </c>
    </row>
    <row r="3178" spans="1:58" x14ac:dyDescent="0.2">
      <c r="A3178" s="9" t="str">
        <f t="shared" si="1268"/>
        <v>Curaçao</v>
      </c>
      <c r="C3178" s="34">
        <f t="shared" ref="C3178:AH3178" ca="1" si="1373">MAX(0.1,($AM430+$AN430*C$3125+$AO430*C$3125^2+$AQ430+$AR430*C$3125+$AS430*C$3125^2)/5)</f>
        <v>2.1934065819885746</v>
      </c>
      <c r="D3178" s="34">
        <f t="shared" ca="1" si="1373"/>
        <v>2.1752807073760776</v>
      </c>
      <c r="E3178" s="34">
        <f t="shared" ca="1" si="1373"/>
        <v>2.1574265610536258</v>
      </c>
      <c r="F3178" s="34">
        <f t="shared" ca="1" si="1373"/>
        <v>2.1398441430213095</v>
      </c>
      <c r="G3178" s="34">
        <f t="shared" ca="1" si="1373"/>
        <v>2.1225334532788112</v>
      </c>
      <c r="H3178" s="34">
        <f t="shared" ca="1" si="1373"/>
        <v>2.1054944918264482</v>
      </c>
      <c r="I3178" s="34">
        <f t="shared" ca="1" si="1373"/>
        <v>2.0887272586643122</v>
      </c>
      <c r="J3178" s="34">
        <f t="shared" ca="1" si="1373"/>
        <v>2.07223175379213</v>
      </c>
      <c r="K3178" s="34">
        <f t="shared" ca="1" si="1373"/>
        <v>2.0560079772097652</v>
      </c>
      <c r="L3178" s="34">
        <f t="shared" ca="1" si="1373"/>
        <v>2.040055928917718</v>
      </c>
      <c r="M3178" s="34">
        <f t="shared" ca="1" si="1373"/>
        <v>2.024375608915534</v>
      </c>
      <c r="N3178" s="34">
        <f t="shared" ca="1" si="1373"/>
        <v>2.0089670172036675</v>
      </c>
      <c r="O3178" s="34">
        <f t="shared" ca="1" si="1373"/>
        <v>1.9938301537816188</v>
      </c>
      <c r="P3178" s="34">
        <f t="shared" ca="1" si="1373"/>
        <v>1.9789650186495238</v>
      </c>
      <c r="Q3178" s="34">
        <f t="shared" ca="1" si="1373"/>
        <v>1.9643716118076555</v>
      </c>
      <c r="R3178" s="34">
        <f t="shared" ca="1" si="1373"/>
        <v>1.9500499332559229</v>
      </c>
      <c r="S3178" s="34">
        <f t="shared" ca="1" si="1373"/>
        <v>1.935999982994008</v>
      </c>
      <c r="T3178" s="34">
        <f t="shared" ca="1" si="1373"/>
        <v>1.9222217610222287</v>
      </c>
      <c r="U3178" s="34">
        <f t="shared" ca="1" si="1373"/>
        <v>1.9087152673404943</v>
      </c>
      <c r="V3178" s="34">
        <f t="shared" ca="1" si="1373"/>
        <v>1.8954805019488958</v>
      </c>
      <c r="W3178" s="34">
        <f t="shared" ca="1" si="1373"/>
        <v>1.8825174648471148</v>
      </c>
      <c r="X3178" s="34">
        <f t="shared" ca="1" si="1373"/>
        <v>1.8698261560354694</v>
      </c>
      <c r="Y3178" s="34">
        <f t="shared" ca="1" si="1373"/>
        <v>1.857406575514051</v>
      </c>
      <c r="Z3178" s="34">
        <f t="shared" ca="1" si="1373"/>
        <v>1.8452587232825863</v>
      </c>
      <c r="AA3178" s="34">
        <f t="shared" ca="1" si="1373"/>
        <v>1.8333825993409392</v>
      </c>
      <c r="AB3178" s="34">
        <f t="shared" ca="1" si="1373"/>
        <v>1.8217782036896097</v>
      </c>
      <c r="AC3178" s="34">
        <f t="shared" ca="1" si="1373"/>
        <v>1.8104455363281431</v>
      </c>
      <c r="AD3178" s="34">
        <f t="shared" ca="1" si="1373"/>
        <v>1.7993845972569944</v>
      </c>
      <c r="AE3178" s="34">
        <f t="shared" ca="1" si="1373"/>
        <v>1.788595386475663</v>
      </c>
      <c r="AF3178" s="34">
        <f t="shared" ca="1" si="1373"/>
        <v>1.7780779039842856</v>
      </c>
      <c r="AG3178" s="34">
        <f t="shared" ca="1" si="1373"/>
        <v>1.7678321497831349</v>
      </c>
      <c r="AH3178" s="34">
        <f t="shared" ca="1" si="1373"/>
        <v>1.7578581238721198</v>
      </c>
      <c r="AI3178" s="34">
        <f t="shared" ref="AI3178:BF3178" ca="1" si="1374">MAX(0.1,($AM430+$AN430*AI$3125+$AO430*AI$3125^2+$AQ430+$AR430*AI$3125+$AS430*AI$3125^2)/5)</f>
        <v>1.7481558262509225</v>
      </c>
      <c r="AJ3178" s="34">
        <f t="shared" ca="1" si="1374"/>
        <v>1.7387252569198608</v>
      </c>
      <c r="AK3178" s="34">
        <f t="shared" ca="1" si="1374"/>
        <v>1.729566415878844</v>
      </c>
      <c r="AL3178" s="34">
        <f t="shared" ca="1" si="1374"/>
        <v>1.720679303127963</v>
      </c>
      <c r="AM3178" s="34">
        <f t="shared" ca="1" si="1374"/>
        <v>1.7120639186668996</v>
      </c>
      <c r="AN3178" s="34">
        <f t="shared" ca="1" si="1374"/>
        <v>1.7037202624959717</v>
      </c>
      <c r="AO3178" s="34">
        <f t="shared" ca="1" si="1374"/>
        <v>1.6956483346152709</v>
      </c>
      <c r="AP3178" s="34">
        <f t="shared" ca="1" si="1374"/>
        <v>1.6878481350245238</v>
      </c>
      <c r="AQ3178" s="34">
        <f t="shared" ca="1" si="1374"/>
        <v>1.6803196637235942</v>
      </c>
      <c r="AR3178" s="34">
        <f t="shared" ca="1" si="1374"/>
        <v>1.6730629207129823</v>
      </c>
      <c r="AS3178" s="34">
        <f t="shared" ca="1" si="1374"/>
        <v>1.6660779059922333</v>
      </c>
      <c r="AT3178" s="34">
        <f t="shared" ca="1" si="1374"/>
        <v>1.6593646195618021</v>
      </c>
      <c r="AU3178" s="34">
        <f t="shared" ca="1" si="1374"/>
        <v>1.6529230614211883</v>
      </c>
      <c r="AV3178" s="34">
        <f t="shared" ca="1" si="1374"/>
        <v>1.6467532315705284</v>
      </c>
      <c r="AW3178" s="34">
        <f t="shared" ca="1" si="1374"/>
        <v>1.6408551300100953</v>
      </c>
      <c r="AX3178" s="34">
        <f t="shared" ca="1" si="1374"/>
        <v>1.6352287567397981</v>
      </c>
      <c r="AY3178" s="34">
        <f t="shared" ca="1" si="1374"/>
        <v>1.6298741117593181</v>
      </c>
      <c r="AZ3178" s="34">
        <f t="shared" ca="1" si="1374"/>
        <v>1.624791195068974</v>
      </c>
      <c r="BA3178" s="34">
        <f t="shared" ca="1" si="1374"/>
        <v>1.6199800066686749</v>
      </c>
      <c r="BB3178" s="34">
        <f t="shared" ca="1" si="1374"/>
        <v>1.6154405465585113</v>
      </c>
      <c r="BC3178" s="34">
        <f t="shared" ca="1" si="1374"/>
        <v>1.6111728147381654</v>
      </c>
      <c r="BD3178" s="34">
        <f t="shared" ca="1" si="1374"/>
        <v>1.6071768112079554</v>
      </c>
      <c r="BE3178" s="34">
        <f t="shared" ca="1" si="1374"/>
        <v>1.6034525359679719</v>
      </c>
      <c r="BF3178" s="34">
        <f t="shared" ca="1" si="1374"/>
        <v>1.5999999890179424</v>
      </c>
    </row>
    <row r="3179" spans="1:58" x14ac:dyDescent="0.2">
      <c r="A3179" s="9" t="str">
        <f t="shared" si="1268"/>
        <v>Cyprus</v>
      </c>
      <c r="C3179" s="34">
        <f t="shared" ref="C3179:AH3179" ca="1" si="1375">MAX(0.1,($AM431+$AN431*C$3125+$AO431*C$3125^2+$AQ431+$AR431*C$3125+$AS431*C$3125^2)/5)</f>
        <v>13.984614564199365</v>
      </c>
      <c r="D3179" s="34">
        <f t="shared" ca="1" si="1375"/>
        <v>13.85594323030673</v>
      </c>
      <c r="E3179" s="34">
        <f t="shared" ca="1" si="1375"/>
        <v>13.730069099396133</v>
      </c>
      <c r="F3179" s="34">
        <f t="shared" ca="1" si="1375"/>
        <v>13.606992171468301</v>
      </c>
      <c r="G3179" s="34">
        <f t="shared" ca="1" si="1375"/>
        <v>13.486712446522143</v>
      </c>
      <c r="H3179" s="34">
        <f t="shared" ca="1" si="1375"/>
        <v>13.369229924558748</v>
      </c>
      <c r="I3179" s="34">
        <f t="shared" ca="1" si="1375"/>
        <v>13.254544605577394</v>
      </c>
      <c r="J3179" s="34">
        <f t="shared" ca="1" si="1375"/>
        <v>13.142656489578803</v>
      </c>
      <c r="K3179" s="34">
        <f t="shared" ca="1" si="1375"/>
        <v>13.033565576561887</v>
      </c>
      <c r="L3179" s="34">
        <f t="shared" ca="1" si="1375"/>
        <v>12.927271866527736</v>
      </c>
      <c r="M3179" s="34">
        <f t="shared" ca="1" si="1375"/>
        <v>12.823775359475622</v>
      </c>
      <c r="N3179" s="34">
        <f t="shared" ca="1" si="1375"/>
        <v>12.723076055406272</v>
      </c>
      <c r="O3179" s="34">
        <f t="shared" ca="1" si="1375"/>
        <v>12.625173954318598</v>
      </c>
      <c r="P3179" s="34">
        <f t="shared" ca="1" si="1375"/>
        <v>12.530069056213687</v>
      </c>
      <c r="Q3179" s="34">
        <f t="shared" ca="1" si="1375"/>
        <v>12.437761361090816</v>
      </c>
      <c r="R3179" s="34">
        <f t="shared" ca="1" si="1375"/>
        <v>12.348250868950709</v>
      </c>
      <c r="S3179" s="34">
        <f t="shared" ca="1" si="1375"/>
        <v>12.261537579792275</v>
      </c>
      <c r="T3179" s="34">
        <f t="shared" ca="1" si="1375"/>
        <v>12.177621493616607</v>
      </c>
      <c r="U3179" s="34">
        <f t="shared" ca="1" si="1375"/>
        <v>12.096502610422977</v>
      </c>
      <c r="V3179" s="34">
        <f t="shared" ca="1" si="1375"/>
        <v>12.018180930212111</v>
      </c>
      <c r="W3179" s="34">
        <f t="shared" ca="1" si="1375"/>
        <v>11.94265645298292</v>
      </c>
      <c r="X3179" s="34">
        <f t="shared" ca="1" si="1375"/>
        <v>11.869929178736493</v>
      </c>
      <c r="Y3179" s="34">
        <f t="shared" ca="1" si="1375"/>
        <v>11.799999107472104</v>
      </c>
      <c r="Z3179" s="34">
        <f t="shared" ca="1" si="1375"/>
        <v>11.73286623919048</v>
      </c>
      <c r="AA3179" s="34">
        <f t="shared" ca="1" si="1375"/>
        <v>11.66853057389053</v>
      </c>
      <c r="AB3179" s="34">
        <f t="shared" ca="1" si="1375"/>
        <v>11.606992111573344</v>
      </c>
      <c r="AC3179" s="34">
        <f t="shared" ca="1" si="1375"/>
        <v>11.548250852238198</v>
      </c>
      <c r="AD3179" s="34">
        <f t="shared" ca="1" si="1375"/>
        <v>11.492306795885815</v>
      </c>
      <c r="AE3179" s="34">
        <f t="shared" ca="1" si="1375"/>
        <v>11.439159942515108</v>
      </c>
      <c r="AF3179" s="34">
        <f t="shared" ca="1" si="1375"/>
        <v>11.388810292127165</v>
      </c>
      <c r="AG3179" s="34">
        <f t="shared" ca="1" si="1375"/>
        <v>11.341257844721259</v>
      </c>
      <c r="AH3179" s="34">
        <f t="shared" ca="1" si="1375"/>
        <v>11.296502600298117</v>
      </c>
      <c r="AI3179" s="34">
        <f t="shared" ref="AI3179:BF3179" ca="1" si="1376">MAX(0.1,($AM431+$AN431*AI$3125+$AO431*AI$3125^2+$AQ431+$AR431*AI$3125+$AS431*AI$3125^2)/5)</f>
        <v>11.254544558856651</v>
      </c>
      <c r="AJ3179" s="34">
        <f t="shared" ca="1" si="1376"/>
        <v>11.215383720397949</v>
      </c>
      <c r="AK3179" s="34">
        <f t="shared" ca="1" si="1376"/>
        <v>11.179020084921286</v>
      </c>
      <c r="AL3179" s="34">
        <f t="shared" ca="1" si="1376"/>
        <v>11.145453652427387</v>
      </c>
      <c r="AM3179" s="34">
        <f t="shared" ca="1" si="1376"/>
        <v>11.114684422915161</v>
      </c>
      <c r="AN3179" s="34">
        <f t="shared" ca="1" si="1376"/>
        <v>11.086712396385701</v>
      </c>
      <c r="AO3179" s="34">
        <f t="shared" ca="1" si="1376"/>
        <v>11.061537572838279</v>
      </c>
      <c r="AP3179" s="34">
        <f t="shared" ca="1" si="1376"/>
        <v>11.039159952273621</v>
      </c>
      <c r="AQ3179" s="34">
        <f t="shared" ca="1" si="1376"/>
        <v>11.019579534690639</v>
      </c>
      <c r="AR3179" s="34">
        <f t="shared" ca="1" si="1376"/>
        <v>11.00279632009042</v>
      </c>
      <c r="AS3179" s="34">
        <f t="shared" ca="1" si="1376"/>
        <v>10.988810308472239</v>
      </c>
      <c r="AT3179" s="34">
        <f t="shared" ca="1" si="1376"/>
        <v>10.977621499836824</v>
      </c>
      <c r="AU3179" s="34">
        <f t="shared" ca="1" si="1376"/>
        <v>10.969229894183082</v>
      </c>
      <c r="AV3179" s="34">
        <f t="shared" ca="1" si="1376"/>
        <v>10.963635491512104</v>
      </c>
      <c r="AW3179" s="34">
        <f t="shared" ca="1" si="1376"/>
        <v>10.960838291823165</v>
      </c>
      <c r="AX3179" s="34">
        <f t="shared" ca="1" si="1376"/>
        <v>10.960838295116991</v>
      </c>
      <c r="AY3179" s="34">
        <f t="shared" ca="1" si="1376"/>
        <v>10.963635501392492</v>
      </c>
      <c r="AZ3179" s="34">
        <f t="shared" ca="1" si="1376"/>
        <v>10.969229910650757</v>
      </c>
      <c r="BA3179" s="34">
        <f t="shared" ca="1" si="1376"/>
        <v>10.977621522891059</v>
      </c>
      <c r="BB3179" s="34">
        <f t="shared" ca="1" si="1376"/>
        <v>10.988810338114126</v>
      </c>
      <c r="BC3179" s="34">
        <f t="shared" ca="1" si="1376"/>
        <v>11.002796356318868</v>
      </c>
      <c r="BD3179" s="34">
        <f t="shared" ca="1" si="1376"/>
        <v>11.019579577506374</v>
      </c>
      <c r="BE3179" s="34">
        <f t="shared" ca="1" si="1376"/>
        <v>11.039160001675919</v>
      </c>
      <c r="BF3179" s="34">
        <f t="shared" ca="1" si="1376"/>
        <v>11.061537628828228</v>
      </c>
    </row>
    <row r="3180" spans="1:58" x14ac:dyDescent="0.2">
      <c r="A3180" s="9" t="str">
        <f t="shared" si="1268"/>
        <v>Czechia</v>
      </c>
      <c r="C3180" s="34">
        <f t="shared" ref="C3180:AH3180" ca="1" si="1377">MAX(0.1,($AM432+$AN432*C$3125+$AO432*C$3125^2+$AQ432+$AR432*C$3125+$AS432*C$3125^2)/5)</f>
        <v>110.09889211082773</v>
      </c>
      <c r="D3180" s="34">
        <f t="shared" ca="1" si="1377"/>
        <v>109.76516981944442</v>
      </c>
      <c r="E3180" s="34">
        <f t="shared" ca="1" si="1377"/>
        <v>109.43808888714702</v>
      </c>
      <c r="F3180" s="34">
        <f t="shared" ca="1" si="1377"/>
        <v>109.11764931393263</v>
      </c>
      <c r="G3180" s="34">
        <f t="shared" ca="1" si="1377"/>
        <v>108.80385109980416</v>
      </c>
      <c r="H3180" s="34">
        <f t="shared" ca="1" si="1377"/>
        <v>108.49669424475869</v>
      </c>
      <c r="I3180" s="34">
        <f t="shared" ca="1" si="1377"/>
        <v>108.19617874879914</v>
      </c>
      <c r="J3180" s="34">
        <f t="shared" ca="1" si="1377"/>
        <v>107.90230461192259</v>
      </c>
      <c r="K3180" s="34">
        <f t="shared" ca="1" si="1377"/>
        <v>107.61507183413195</v>
      </c>
      <c r="L3180" s="34">
        <f t="shared" ca="1" si="1377"/>
        <v>107.33448041542434</v>
      </c>
      <c r="M3180" s="34">
        <f t="shared" ca="1" si="1377"/>
        <v>107.06053035580263</v>
      </c>
      <c r="N3180" s="34">
        <f t="shared" ca="1" si="1377"/>
        <v>106.79322165526392</v>
      </c>
      <c r="O3180" s="34">
        <f t="shared" ca="1" si="1377"/>
        <v>106.53255431381112</v>
      </c>
      <c r="P3180" s="34">
        <f t="shared" ca="1" si="1377"/>
        <v>106.27852833144134</v>
      </c>
      <c r="Q3180" s="34">
        <f t="shared" ca="1" si="1377"/>
        <v>106.03114370815747</v>
      </c>
      <c r="R3180" s="34">
        <f t="shared" ca="1" si="1377"/>
        <v>105.7904004439566</v>
      </c>
      <c r="S3180" s="34">
        <f t="shared" ca="1" si="1377"/>
        <v>105.55629853884166</v>
      </c>
      <c r="T3180" s="34">
        <f t="shared" ca="1" si="1377"/>
        <v>105.32883799280971</v>
      </c>
      <c r="U3180" s="34">
        <f t="shared" ca="1" si="1377"/>
        <v>105.10801880586368</v>
      </c>
      <c r="V3180" s="34">
        <f t="shared" ca="1" si="1377"/>
        <v>104.89384097800067</v>
      </c>
      <c r="W3180" s="34">
        <f t="shared" ca="1" si="1377"/>
        <v>104.68630450922356</v>
      </c>
      <c r="X3180" s="34">
        <f t="shared" ca="1" si="1377"/>
        <v>104.48540939952946</v>
      </c>
      <c r="Y3180" s="34">
        <f t="shared" ca="1" si="1377"/>
        <v>104.29115564892126</v>
      </c>
      <c r="Z3180" s="34">
        <f t="shared" ca="1" si="1377"/>
        <v>104.10354325739608</v>
      </c>
      <c r="AA3180" s="34">
        <f t="shared" ca="1" si="1377"/>
        <v>103.92257222495682</v>
      </c>
      <c r="AB3180" s="34">
        <f t="shared" ca="1" si="1377"/>
        <v>103.74824255160055</v>
      </c>
      <c r="AC3180" s="34">
        <f t="shared" ca="1" si="1377"/>
        <v>103.58055423733022</v>
      </c>
      <c r="AD3180" s="34">
        <f t="shared" ca="1" si="1377"/>
        <v>103.41950728214287</v>
      </c>
      <c r="AE3180" s="34">
        <f t="shared" ca="1" si="1377"/>
        <v>103.26510168604145</v>
      </c>
      <c r="AF3180" s="34">
        <f t="shared" ca="1" si="1377"/>
        <v>103.11733744902304</v>
      </c>
      <c r="AG3180" s="34">
        <f t="shared" ca="1" si="1377"/>
        <v>102.97621457109054</v>
      </c>
      <c r="AH3180" s="34">
        <f t="shared" ca="1" si="1377"/>
        <v>102.84173305224104</v>
      </c>
      <c r="AI3180" s="34">
        <f t="shared" ref="AI3180:BF3180" ca="1" si="1378">MAX(0.1,($AM432+$AN432*AI$3125+$AO432*AI$3125^2+$AQ432+$AR432*AI$3125+$AS432*AI$3125^2)/5)</f>
        <v>102.71389289247745</v>
      </c>
      <c r="AJ3180" s="34">
        <f t="shared" ca="1" si="1378"/>
        <v>102.59269409179687</v>
      </c>
      <c r="AK3180" s="34">
        <f t="shared" ca="1" si="1378"/>
        <v>102.47813665020222</v>
      </c>
      <c r="AL3180" s="34">
        <f t="shared" ca="1" si="1378"/>
        <v>102.37022056769055</v>
      </c>
      <c r="AM3180" s="34">
        <f t="shared" ca="1" si="1378"/>
        <v>102.26894584426482</v>
      </c>
      <c r="AN3180" s="34">
        <f t="shared" ca="1" si="1378"/>
        <v>102.17431247992208</v>
      </c>
      <c r="AO3180" s="34">
        <f t="shared" ca="1" si="1378"/>
        <v>102.08632047466526</v>
      </c>
      <c r="AP3180" s="34">
        <f t="shared" ca="1" si="1378"/>
        <v>102.00496982849145</v>
      </c>
      <c r="AQ3180" s="34">
        <f t="shared" ca="1" si="1378"/>
        <v>101.93026054140356</v>
      </c>
      <c r="AR3180" s="34">
        <f t="shared" ca="1" si="1378"/>
        <v>101.86219261339866</v>
      </c>
      <c r="AS3180" s="34">
        <f t="shared" ca="1" si="1378"/>
        <v>101.80076604447967</v>
      </c>
      <c r="AT3180" s="34">
        <f t="shared" ca="1" si="1378"/>
        <v>101.7459808346437</v>
      </c>
      <c r="AU3180" s="34">
        <f t="shared" ca="1" si="1378"/>
        <v>101.69783698389365</v>
      </c>
      <c r="AV3180" s="34">
        <f t="shared" ca="1" si="1378"/>
        <v>101.65633449222659</v>
      </c>
      <c r="AW3180" s="34">
        <f t="shared" ca="1" si="1378"/>
        <v>101.62147335964546</v>
      </c>
      <c r="AX3180" s="34">
        <f t="shared" ca="1" si="1378"/>
        <v>101.59325358614733</v>
      </c>
      <c r="AY3180" s="34">
        <f t="shared" ca="1" si="1378"/>
        <v>101.57167517173511</v>
      </c>
      <c r="AZ3180" s="34">
        <f t="shared" ca="1" si="1378"/>
        <v>101.55673811640591</v>
      </c>
      <c r="BA3180" s="34">
        <f t="shared" ca="1" si="1378"/>
        <v>101.54844242016262</v>
      </c>
      <c r="BB3180" s="34">
        <f t="shared" ca="1" si="1378"/>
        <v>101.54678808300233</v>
      </c>
      <c r="BC3180" s="34">
        <f t="shared" ca="1" si="1378"/>
        <v>101.55177510492794</v>
      </c>
      <c r="BD3180" s="34">
        <f t="shared" ca="1" si="1378"/>
        <v>101.56340348593658</v>
      </c>
      <c r="BE3180" s="34">
        <f t="shared" ca="1" si="1378"/>
        <v>101.58167322603113</v>
      </c>
      <c r="BF3180" s="34">
        <f t="shared" ca="1" si="1378"/>
        <v>101.60658432520867</v>
      </c>
    </row>
    <row r="3181" spans="1:58" x14ac:dyDescent="0.2">
      <c r="A3181" s="9" t="str">
        <f t="shared" si="1268"/>
        <v>Côte d'Ivoire</v>
      </c>
      <c r="C3181" s="34">
        <f t="shared" ref="C3181:AH3181" ca="1" si="1379">MAX(0.1,($AM433+$AN433*C$3125+$AO433*C$3125^2+$AQ433+$AR433*C$3125+$AS433*C$3125^2)/5)</f>
        <v>635.32299357661975</v>
      </c>
      <c r="D3181" s="34">
        <f t="shared" ca="1" si="1379"/>
        <v>653.00241043269637</v>
      </c>
      <c r="E3181" s="34">
        <f t="shared" ca="1" si="1379"/>
        <v>670.54783327328039</v>
      </c>
      <c r="F3181" s="34">
        <f t="shared" ca="1" si="1379"/>
        <v>687.95926209846516</v>
      </c>
      <c r="G3181" s="34">
        <f t="shared" ca="1" si="1379"/>
        <v>705.23669690813404</v>
      </c>
      <c r="H3181" s="34">
        <f t="shared" ca="1" si="1379"/>
        <v>722.38013770240354</v>
      </c>
      <c r="I3181" s="34">
        <f t="shared" ca="1" si="1379"/>
        <v>739.38958448118069</v>
      </c>
      <c r="J3181" s="34">
        <f t="shared" ca="1" si="1379"/>
        <v>756.26503724455836</v>
      </c>
      <c r="K3181" s="34">
        <f t="shared" ca="1" si="1379"/>
        <v>773.00649599242024</v>
      </c>
      <c r="L3181" s="34">
        <f t="shared" ca="1" si="1379"/>
        <v>789.61396072488276</v>
      </c>
      <c r="M3181" s="34">
        <f t="shared" ca="1" si="1379"/>
        <v>806.0874314418528</v>
      </c>
      <c r="N3181" s="34">
        <f t="shared" ca="1" si="1379"/>
        <v>822.42690814342347</v>
      </c>
      <c r="O3181" s="34">
        <f t="shared" ca="1" si="1379"/>
        <v>838.63239082947837</v>
      </c>
      <c r="P3181" s="34">
        <f t="shared" ca="1" si="1379"/>
        <v>854.70387950013389</v>
      </c>
      <c r="Q3181" s="34">
        <f t="shared" ca="1" si="1379"/>
        <v>870.64137415529694</v>
      </c>
      <c r="R3181" s="34">
        <f t="shared" ca="1" si="1379"/>
        <v>886.44487479506063</v>
      </c>
      <c r="S3181" s="34">
        <f t="shared" ca="1" si="1379"/>
        <v>902.11438141930853</v>
      </c>
      <c r="T3181" s="34">
        <f t="shared" ca="1" si="1379"/>
        <v>917.64989402815695</v>
      </c>
      <c r="U3181" s="34">
        <f t="shared" ca="1" si="1379"/>
        <v>933.05141262151301</v>
      </c>
      <c r="V3181" s="34">
        <f t="shared" ca="1" si="1379"/>
        <v>948.3189371994697</v>
      </c>
      <c r="W3181" s="34">
        <f t="shared" ca="1" si="1379"/>
        <v>963.4524677619105</v>
      </c>
      <c r="X3181" s="34">
        <f t="shared" ca="1" si="1379"/>
        <v>978.45200430895204</v>
      </c>
      <c r="Y3181" s="34">
        <f t="shared" ca="1" si="1379"/>
        <v>993.317546840501</v>
      </c>
      <c r="Z3181" s="34">
        <f t="shared" ca="1" si="1379"/>
        <v>1008.0490953566507</v>
      </c>
      <c r="AA3181" s="34">
        <f t="shared" ca="1" si="1379"/>
        <v>1022.6466498572845</v>
      </c>
      <c r="AB3181" s="34">
        <f t="shared" ca="1" si="1379"/>
        <v>1037.1102103425189</v>
      </c>
      <c r="AC3181" s="34">
        <f t="shared" ca="1" si="1379"/>
        <v>1051.439776812261</v>
      </c>
      <c r="AD3181" s="34">
        <f t="shared" ca="1" si="1379"/>
        <v>1065.6353492666035</v>
      </c>
      <c r="AE3181" s="34">
        <f t="shared" ca="1" si="1379"/>
        <v>1079.6969277054304</v>
      </c>
      <c r="AF3181" s="34">
        <f t="shared" ca="1" si="1379"/>
        <v>1093.624512128858</v>
      </c>
      <c r="AG3181" s="34">
        <f t="shared" ca="1" si="1379"/>
        <v>1107.418102536793</v>
      </c>
      <c r="AH3181" s="34">
        <f t="shared" ca="1" si="1379"/>
        <v>1121.0776989293286</v>
      </c>
      <c r="AI3181" s="34">
        <f t="shared" ref="AI3181:BF3181" ca="1" si="1380">MAX(0.1,($AM433+$AN433*AI$3125+$AO433*AI$3125^2+$AQ433+$AR433*AI$3125+$AS433*AI$3125^2)/5)</f>
        <v>1134.6033013063484</v>
      </c>
      <c r="AJ3181" s="34">
        <f t="shared" ca="1" si="1380"/>
        <v>1147.9949096679688</v>
      </c>
      <c r="AK3181" s="34">
        <f t="shared" ca="1" si="1380"/>
        <v>1161.2525240140967</v>
      </c>
      <c r="AL3181" s="34">
        <f t="shared" ca="1" si="1380"/>
        <v>1174.3761443448252</v>
      </c>
      <c r="AM3181" s="34">
        <f t="shared" ca="1" si="1380"/>
        <v>1187.3657706600382</v>
      </c>
      <c r="AN3181" s="34">
        <f t="shared" ca="1" si="1380"/>
        <v>1200.2214029598515</v>
      </c>
      <c r="AO3181" s="34">
        <f t="shared" ca="1" si="1380"/>
        <v>1212.9430412441725</v>
      </c>
      <c r="AP3181" s="34">
        <f t="shared" ca="1" si="1380"/>
        <v>1225.5306855130941</v>
      </c>
      <c r="AQ3181" s="34">
        <f t="shared" ca="1" si="1380"/>
        <v>1237.9843357665</v>
      </c>
      <c r="AR3181" s="34">
        <f t="shared" ca="1" si="1380"/>
        <v>1250.3039920045062</v>
      </c>
      <c r="AS3181" s="34">
        <f t="shared" ca="1" si="1380"/>
        <v>1262.4896542270203</v>
      </c>
      <c r="AT3181" s="34">
        <f t="shared" ca="1" si="1380"/>
        <v>1274.5413224341348</v>
      </c>
      <c r="AU3181" s="34">
        <f t="shared" ca="1" si="1380"/>
        <v>1286.4589966257336</v>
      </c>
      <c r="AV3181" s="34">
        <f t="shared" ca="1" si="1380"/>
        <v>1298.2426768019329</v>
      </c>
      <c r="AW3181" s="34">
        <f t="shared" ca="1" si="1380"/>
        <v>1309.8923629626399</v>
      </c>
      <c r="AX3181" s="34">
        <f t="shared" ca="1" si="1380"/>
        <v>1321.4080551079473</v>
      </c>
      <c r="AY3181" s="34">
        <f t="shared" ca="1" si="1380"/>
        <v>1332.7897532377392</v>
      </c>
      <c r="AZ3181" s="34">
        <f t="shared" ca="1" si="1380"/>
        <v>1344.0374573521317</v>
      </c>
      <c r="BA3181" s="34">
        <f t="shared" ca="1" si="1380"/>
        <v>1355.1511674510316</v>
      </c>
      <c r="BB3181" s="34">
        <f t="shared" ca="1" si="1380"/>
        <v>1366.1308835345321</v>
      </c>
      <c r="BC3181" s="34">
        <f t="shared" ca="1" si="1380"/>
        <v>1376.9766056025169</v>
      </c>
      <c r="BD3181" s="34">
        <f t="shared" ca="1" si="1380"/>
        <v>1387.6883336551023</v>
      </c>
      <c r="BE3181" s="34">
        <f t="shared" ca="1" si="1380"/>
        <v>1398.2660676921951</v>
      </c>
      <c r="BF3181" s="34">
        <f t="shared" ca="1" si="1380"/>
        <v>1408.7098077138885</v>
      </c>
    </row>
    <row r="3182" spans="1:58" x14ac:dyDescent="0.2">
      <c r="A3182" s="9" t="str">
        <f t="shared" si="1268"/>
        <v>Democratic People's Republic of Korea</v>
      </c>
      <c r="C3182" s="34">
        <f t="shared" ref="C3182:AH3182" ca="1" si="1381">MAX(0.1,($AM434+$AN434*C$3125+$AO434*C$3125^2+$AQ434+$AR434*C$3125+$AS434*C$3125^2)/5)</f>
        <v>336.63514447363559</v>
      </c>
      <c r="D3182" s="34">
        <f t="shared" ca="1" si="1381"/>
        <v>336.37403766959903</v>
      </c>
      <c r="E3182" s="34">
        <f t="shared" ca="1" si="1381"/>
        <v>336.07007771602366</v>
      </c>
      <c r="F3182" s="34">
        <f t="shared" ca="1" si="1381"/>
        <v>335.72326461290356</v>
      </c>
      <c r="G3182" s="34">
        <f t="shared" ca="1" si="1381"/>
        <v>335.33359836024465</v>
      </c>
      <c r="H3182" s="34">
        <f t="shared" ca="1" si="1381"/>
        <v>334.90107895804101</v>
      </c>
      <c r="I3182" s="34">
        <f t="shared" ca="1" si="1381"/>
        <v>334.42570640629856</v>
      </c>
      <c r="J3182" s="34">
        <f t="shared" ca="1" si="1381"/>
        <v>333.90748070501138</v>
      </c>
      <c r="K3182" s="34">
        <f t="shared" ca="1" si="1381"/>
        <v>333.34640185418539</v>
      </c>
      <c r="L3182" s="34">
        <f t="shared" ca="1" si="1381"/>
        <v>332.74246985381467</v>
      </c>
      <c r="M3182" s="34">
        <f t="shared" ca="1" si="1381"/>
        <v>332.09568470390514</v>
      </c>
      <c r="N3182" s="34">
        <f t="shared" ca="1" si="1381"/>
        <v>331.40604640445088</v>
      </c>
      <c r="O3182" s="34">
        <f t="shared" ca="1" si="1381"/>
        <v>330.6735549554578</v>
      </c>
      <c r="P3182" s="34">
        <f t="shared" ca="1" si="1381"/>
        <v>329.89821035692</v>
      </c>
      <c r="Q3182" s="34">
        <f t="shared" ca="1" si="1381"/>
        <v>329.08001260884339</v>
      </c>
      <c r="R3182" s="34">
        <f t="shared" ca="1" si="1381"/>
        <v>328.21896171122205</v>
      </c>
      <c r="S3182" s="34">
        <f t="shared" ca="1" si="1381"/>
        <v>327.3150576640619</v>
      </c>
      <c r="T3182" s="34">
        <f t="shared" ca="1" si="1381"/>
        <v>326.36830046735702</v>
      </c>
      <c r="U3182" s="34">
        <f t="shared" ca="1" si="1381"/>
        <v>325.37869012111332</v>
      </c>
      <c r="V3182" s="34">
        <f t="shared" ca="1" si="1381"/>
        <v>324.3462266253249</v>
      </c>
      <c r="W3182" s="34">
        <f t="shared" ca="1" si="1381"/>
        <v>323.27090997999767</v>
      </c>
      <c r="X3182" s="34">
        <f t="shared" ca="1" si="1381"/>
        <v>322.15274018512571</v>
      </c>
      <c r="Y3182" s="34">
        <f t="shared" ca="1" si="1381"/>
        <v>320.99171724071493</v>
      </c>
      <c r="Z3182" s="34">
        <f t="shared" ca="1" si="1381"/>
        <v>319.78784114675943</v>
      </c>
      <c r="AA3182" s="34">
        <f t="shared" ca="1" si="1381"/>
        <v>318.54111190326512</v>
      </c>
      <c r="AB3182" s="34">
        <f t="shared" ca="1" si="1381"/>
        <v>317.25152951022608</v>
      </c>
      <c r="AC3182" s="34">
        <f t="shared" ca="1" si="1381"/>
        <v>315.91909396764822</v>
      </c>
      <c r="AD3182" s="34">
        <f t="shared" ca="1" si="1381"/>
        <v>314.54380527552564</v>
      </c>
      <c r="AE3182" s="34">
        <f t="shared" ca="1" si="1381"/>
        <v>313.12566343386425</v>
      </c>
      <c r="AF3182" s="34">
        <f t="shared" ca="1" si="1381"/>
        <v>311.66466844265813</v>
      </c>
      <c r="AG3182" s="34">
        <f t="shared" ca="1" si="1381"/>
        <v>310.16082030191319</v>
      </c>
      <c r="AH3182" s="34">
        <f t="shared" ca="1" si="1381"/>
        <v>308.61411901162353</v>
      </c>
      <c r="AI3182" s="34">
        <f t="shared" ref="AI3182:BF3182" ca="1" si="1382">MAX(0.1,($AM434+$AN434*AI$3125+$AO434*AI$3125^2+$AQ434+$AR434*AI$3125+$AS434*AI$3125^2)/5)</f>
        <v>307.02456457179505</v>
      </c>
      <c r="AJ3182" s="34">
        <f t="shared" ca="1" si="1382"/>
        <v>305.39215698242185</v>
      </c>
      <c r="AK3182" s="34">
        <f t="shared" ca="1" si="1382"/>
        <v>303.71689624350984</v>
      </c>
      <c r="AL3182" s="34">
        <f t="shared" ca="1" si="1382"/>
        <v>301.99878235505309</v>
      </c>
      <c r="AM3182" s="34">
        <f t="shared" ca="1" si="1382"/>
        <v>300.23781531705754</v>
      </c>
      <c r="AN3182" s="34">
        <f t="shared" ca="1" si="1382"/>
        <v>298.43399512951726</v>
      </c>
      <c r="AO3182" s="34">
        <f t="shared" ca="1" si="1382"/>
        <v>296.58732179243816</v>
      </c>
      <c r="AP3182" s="34">
        <f t="shared" ca="1" si="1382"/>
        <v>294.69779530581434</v>
      </c>
      <c r="AQ3182" s="34">
        <f t="shared" ca="1" si="1382"/>
        <v>292.7654156696517</v>
      </c>
      <c r="AR3182" s="34">
        <f t="shared" ca="1" si="1382"/>
        <v>290.79018288394434</v>
      </c>
      <c r="AS3182" s="34">
        <f t="shared" ca="1" si="1382"/>
        <v>288.77209694869816</v>
      </c>
      <c r="AT3182" s="34">
        <f t="shared" ca="1" si="1382"/>
        <v>286.71115786390726</v>
      </c>
      <c r="AU3182" s="34">
        <f t="shared" ca="1" si="1382"/>
        <v>284.60736562957754</v>
      </c>
      <c r="AV3182" s="34">
        <f t="shared" ca="1" si="1382"/>
        <v>282.4607202457031</v>
      </c>
      <c r="AW3182" s="34">
        <f t="shared" ca="1" si="1382"/>
        <v>280.27122171228984</v>
      </c>
      <c r="AX3182" s="34">
        <f t="shared" ca="1" si="1382"/>
        <v>278.03887002933186</v>
      </c>
      <c r="AY3182" s="34">
        <f t="shared" ca="1" si="1382"/>
        <v>275.76366519683506</v>
      </c>
      <c r="AZ3182" s="34">
        <f t="shared" ca="1" si="1382"/>
        <v>273.44560721479354</v>
      </c>
      <c r="BA3182" s="34">
        <f t="shared" ca="1" si="1382"/>
        <v>271.0846960832132</v>
      </c>
      <c r="BB3182" s="34">
        <f t="shared" ca="1" si="1382"/>
        <v>268.68093180208814</v>
      </c>
      <c r="BC3182" s="34">
        <f t="shared" ca="1" si="1382"/>
        <v>266.23431437142426</v>
      </c>
      <c r="BD3182" s="34">
        <f t="shared" ca="1" si="1382"/>
        <v>263.74484379121566</v>
      </c>
      <c r="BE3182" s="34">
        <f t="shared" ca="1" si="1382"/>
        <v>261.21252006146824</v>
      </c>
      <c r="BF3182" s="34">
        <f t="shared" ca="1" si="1382"/>
        <v>258.6373431821761</v>
      </c>
    </row>
    <row r="3183" spans="1:58" x14ac:dyDescent="0.2">
      <c r="A3183" s="9" t="str">
        <f t="shared" si="1268"/>
        <v>Democratic Republic of the Congo</v>
      </c>
      <c r="C3183" s="34">
        <f t="shared" ref="C3183:AH3183" ca="1" si="1383">MAX(0.1,($AM435+$AN435*C$3125+$AO435*C$3125^2+$AQ435+$AR435*C$3125+$AS435*C$3125^2)/5)</f>
        <v>2329.6810485132037</v>
      </c>
      <c r="D3183" s="34">
        <f t="shared" ca="1" si="1383"/>
        <v>2413.2839598774908</v>
      </c>
      <c r="E3183" s="34">
        <f t="shared" ca="1" si="1383"/>
        <v>2495.7702517859639</v>
      </c>
      <c r="F3183" s="34">
        <f t="shared" ca="1" si="1383"/>
        <v>2577.1399242382495</v>
      </c>
      <c r="G3183" s="34">
        <f t="shared" ca="1" si="1383"/>
        <v>2657.3929772349074</v>
      </c>
      <c r="H3183" s="34">
        <f t="shared" ca="1" si="1383"/>
        <v>2736.529410775192</v>
      </c>
      <c r="I3183" s="34">
        <f t="shared" ca="1" si="1383"/>
        <v>2814.5492248598484</v>
      </c>
      <c r="J3183" s="34">
        <f t="shared" ca="1" si="1383"/>
        <v>2891.4524194881319</v>
      </c>
      <c r="K3183" s="34">
        <f t="shared" ca="1" si="1383"/>
        <v>2967.2389946607873</v>
      </c>
      <c r="L3183" s="34">
        <f t="shared" ca="1" si="1383"/>
        <v>3041.9089503772557</v>
      </c>
      <c r="M3183" s="34">
        <f t="shared" ca="1" si="1383"/>
        <v>3115.4622866379095</v>
      </c>
      <c r="N3183" s="34">
        <f t="shared" ca="1" si="1383"/>
        <v>3187.8990034423769</v>
      </c>
      <c r="O3183" s="34">
        <f t="shared" ca="1" si="1383"/>
        <v>3259.2191007912161</v>
      </c>
      <c r="P3183" s="34">
        <f t="shared" ca="1" si="1383"/>
        <v>3329.4225786836819</v>
      </c>
      <c r="Q3183" s="34">
        <f t="shared" ca="1" si="1383"/>
        <v>3398.5094371205196</v>
      </c>
      <c r="R3183" s="34">
        <f t="shared" ca="1" si="1383"/>
        <v>3466.4796761009843</v>
      </c>
      <c r="S3183" s="34">
        <f t="shared" ca="1" si="1383"/>
        <v>3533.3332956258209</v>
      </c>
      <c r="T3183" s="34">
        <f t="shared" ca="1" si="1383"/>
        <v>3599.0702956944706</v>
      </c>
      <c r="U3183" s="34">
        <f t="shared" ca="1" si="1383"/>
        <v>3663.6906763073057</v>
      </c>
      <c r="V3183" s="34">
        <f t="shared" ca="1" si="1383"/>
        <v>3727.1944374639543</v>
      </c>
      <c r="W3183" s="34">
        <f t="shared" ca="1" si="1383"/>
        <v>3789.5815791649743</v>
      </c>
      <c r="X3183" s="34">
        <f t="shared" ca="1" si="1383"/>
        <v>3850.8521014096214</v>
      </c>
      <c r="Y3183" s="34">
        <f t="shared" ca="1" si="1383"/>
        <v>3911.0060041986408</v>
      </c>
      <c r="Z3183" s="34">
        <f t="shared" ca="1" si="1383"/>
        <v>3970.0432875312863</v>
      </c>
      <c r="AA3183" s="34">
        <f t="shared" ca="1" si="1383"/>
        <v>4027.9639514083042</v>
      </c>
      <c r="AB3183" s="34">
        <f t="shared" ca="1" si="1383"/>
        <v>4084.7679958291351</v>
      </c>
      <c r="AC3183" s="34">
        <f t="shared" ca="1" si="1383"/>
        <v>4140.4554207941519</v>
      </c>
      <c r="AD3183" s="34">
        <f t="shared" ca="1" si="1383"/>
        <v>4195.0262263029817</v>
      </c>
      <c r="AE3183" s="34">
        <f t="shared" ca="1" si="1383"/>
        <v>4248.4804123561826</v>
      </c>
      <c r="AF3183" s="34">
        <f t="shared" ca="1" si="1383"/>
        <v>4300.8179789530113</v>
      </c>
      <c r="AG3183" s="34">
        <f t="shared" ca="1" si="1383"/>
        <v>4352.038926094212</v>
      </c>
      <c r="AH3183" s="34">
        <f t="shared" ca="1" si="1383"/>
        <v>4402.1432537790388</v>
      </c>
      <c r="AI3183" s="34">
        <f t="shared" ref="AI3183:BF3183" ca="1" si="1384">MAX(0.1,($AM435+$AN435*AI$3125+$AO435*AI$3125^2+$AQ435+$AR435*AI$3125+$AS435*AI$3125^2)/5)</f>
        <v>4451.1309620082375</v>
      </c>
      <c r="AJ3183" s="34">
        <f t="shared" ca="1" si="1384"/>
        <v>4499.0020507812496</v>
      </c>
      <c r="AK3183" s="34">
        <f t="shared" ca="1" si="1384"/>
        <v>4545.7565200984482</v>
      </c>
      <c r="AL3183" s="34">
        <f t="shared" ca="1" si="1384"/>
        <v>4591.3943699594583</v>
      </c>
      <c r="AM3183" s="34">
        <f t="shared" ca="1" si="1384"/>
        <v>4635.9156003648413</v>
      </c>
      <c r="AN3183" s="34">
        <f t="shared" ca="1" si="1384"/>
        <v>4679.3202113138514</v>
      </c>
      <c r="AO3183" s="34">
        <f t="shared" ca="1" si="1384"/>
        <v>4721.6082028072324</v>
      </c>
      <c r="AP3183" s="34">
        <f t="shared" ca="1" si="1384"/>
        <v>4762.7795748442413</v>
      </c>
      <c r="AQ3183" s="34">
        <f t="shared" ca="1" si="1384"/>
        <v>4802.8343274256213</v>
      </c>
      <c r="AR3183" s="34">
        <f t="shared" ca="1" si="1384"/>
        <v>4841.7724605508147</v>
      </c>
      <c r="AS3183" s="34">
        <f t="shared" ca="1" si="1384"/>
        <v>4879.5939742201936</v>
      </c>
      <c r="AT3183" s="34">
        <f t="shared" ca="1" si="1384"/>
        <v>4916.2988684333859</v>
      </c>
      <c r="AU3183" s="34">
        <f t="shared" ca="1" si="1384"/>
        <v>4951.8871431909502</v>
      </c>
      <c r="AV3183" s="34">
        <f t="shared" ca="1" si="1384"/>
        <v>4986.3587984921414</v>
      </c>
      <c r="AW3183" s="34">
        <f t="shared" ca="1" si="1384"/>
        <v>5019.7138343377037</v>
      </c>
      <c r="AX3183" s="34">
        <f t="shared" ca="1" si="1384"/>
        <v>5051.9522507268939</v>
      </c>
      <c r="AY3183" s="34">
        <f t="shared" ca="1" si="1384"/>
        <v>5083.0740476604551</v>
      </c>
      <c r="AZ3183" s="34">
        <f t="shared" ca="1" si="1384"/>
        <v>5113.0792251378298</v>
      </c>
      <c r="BA3183" s="34">
        <f t="shared" ca="1" si="1384"/>
        <v>5141.9677831593899</v>
      </c>
      <c r="BB3183" s="34">
        <f t="shared" ca="1" si="1384"/>
        <v>5169.7397217247635</v>
      </c>
      <c r="BC3183" s="34">
        <f t="shared" ca="1" si="1384"/>
        <v>5196.395040834509</v>
      </c>
      <c r="BD3183" s="34">
        <f t="shared" ca="1" si="1384"/>
        <v>5221.9337404878806</v>
      </c>
      <c r="BE3183" s="34">
        <f t="shared" ca="1" si="1384"/>
        <v>5246.3558206856251</v>
      </c>
      <c r="BF3183" s="34">
        <f t="shared" ca="1" si="1384"/>
        <v>5269.6612814269956</v>
      </c>
    </row>
    <row r="3184" spans="1:58" x14ac:dyDescent="0.2">
      <c r="A3184" s="9" t="str">
        <f t="shared" si="1268"/>
        <v>Denmark</v>
      </c>
      <c r="C3184" s="34">
        <f t="shared" ref="C3184:AH3184" ca="1" si="1385">MAX(0.1,($AM436+$AN436*C$3125+$AO436*C$3125^2+$AQ436+$AR436*C$3125+$AS436*C$3125^2)/5)</f>
        <v>57.993401244599951</v>
      </c>
      <c r="D3184" s="34">
        <f t="shared" ca="1" si="1385"/>
        <v>58.43579087425023</v>
      </c>
      <c r="E3184" s="34">
        <f t="shared" ca="1" si="1385"/>
        <v>58.868414269495403</v>
      </c>
      <c r="F3184" s="34">
        <f t="shared" ca="1" si="1385"/>
        <v>59.291271430329651</v>
      </c>
      <c r="G3184" s="34">
        <f t="shared" ca="1" si="1385"/>
        <v>59.704362356760249</v>
      </c>
      <c r="H3184" s="34">
        <f t="shared" ca="1" si="1385"/>
        <v>60.107687048779916</v>
      </c>
      <c r="I3184" s="34">
        <f t="shared" ca="1" si="1385"/>
        <v>60.501245506394483</v>
      </c>
      <c r="J3184" s="34">
        <f t="shared" ca="1" si="1385"/>
        <v>60.885037729598118</v>
      </c>
      <c r="K3184" s="34">
        <f t="shared" ca="1" si="1385"/>
        <v>61.259063718398103</v>
      </c>
      <c r="L3184" s="34">
        <f t="shared" ca="1" si="1385"/>
        <v>61.623323472787163</v>
      </c>
      <c r="M3184" s="34">
        <f t="shared" ca="1" si="1385"/>
        <v>61.97781699277111</v>
      </c>
      <c r="N3184" s="34">
        <f t="shared" ca="1" si="1385"/>
        <v>62.322544278344139</v>
      </c>
      <c r="O3184" s="34">
        <f t="shared" ca="1" si="1385"/>
        <v>62.657505329513512</v>
      </c>
      <c r="P3184" s="34">
        <f t="shared" ca="1" si="1385"/>
        <v>62.982700146271966</v>
      </c>
      <c r="Q3184" s="34">
        <f t="shared" ca="1" si="1385"/>
        <v>63.298128728625308</v>
      </c>
      <c r="R3184" s="34">
        <f t="shared" ca="1" si="1385"/>
        <v>63.603791076567724</v>
      </c>
      <c r="S3184" s="34">
        <f t="shared" ca="1" si="1385"/>
        <v>63.899687190106491</v>
      </c>
      <c r="T3184" s="34">
        <f t="shared" ca="1" si="1385"/>
        <v>64.185817069234332</v>
      </c>
      <c r="U3184" s="34">
        <f t="shared" ca="1" si="1385"/>
        <v>64.462180713957054</v>
      </c>
      <c r="V3184" s="34">
        <f t="shared" ca="1" si="1385"/>
        <v>64.728778124268871</v>
      </c>
      <c r="W3184" s="34">
        <f t="shared" ca="1" si="1385"/>
        <v>64.985609300177018</v>
      </c>
      <c r="X3184" s="34">
        <f t="shared" ca="1" si="1385"/>
        <v>65.232674241674246</v>
      </c>
      <c r="Y3184" s="34">
        <f t="shared" ca="1" si="1385"/>
        <v>65.469972948766369</v>
      </c>
      <c r="Z3184" s="34">
        <f t="shared" ca="1" si="1385"/>
        <v>65.697505421447573</v>
      </c>
      <c r="AA3184" s="34">
        <f t="shared" ca="1" si="1385"/>
        <v>65.915271659725107</v>
      </c>
      <c r="AB3184" s="34">
        <f t="shared" ca="1" si="1385"/>
        <v>66.123271663591737</v>
      </c>
      <c r="AC3184" s="34">
        <f t="shared" ca="1" si="1385"/>
        <v>66.321505433053247</v>
      </c>
      <c r="AD3184" s="34">
        <f t="shared" ca="1" si="1385"/>
        <v>66.509972968103824</v>
      </c>
      <c r="AE3184" s="34">
        <f t="shared" ca="1" si="1385"/>
        <v>66.688674268750759</v>
      </c>
      <c r="AF3184" s="34">
        <f t="shared" ca="1" si="1385"/>
        <v>66.857609334986776</v>
      </c>
      <c r="AG3184" s="34">
        <f t="shared" ca="1" si="1385"/>
        <v>67.016778166817673</v>
      </c>
      <c r="AH3184" s="34">
        <f t="shared" ca="1" si="1385"/>
        <v>67.166180764237652</v>
      </c>
      <c r="AI3184" s="34">
        <f t="shared" ref="AI3184:BF3184" ca="1" si="1386">MAX(0.1,($AM436+$AN436*AI$3125+$AO436*AI$3125^2+$AQ436+$AR436*AI$3125+$AS436*AI$3125^2)/5)</f>
        <v>67.305817127253974</v>
      </c>
      <c r="AJ3184" s="34">
        <f t="shared" ca="1" si="1386"/>
        <v>67.435687255859378</v>
      </c>
      <c r="AK3184" s="34">
        <f t="shared" ca="1" si="1386"/>
        <v>67.555791150059662</v>
      </c>
      <c r="AL3184" s="34">
        <f t="shared" ca="1" si="1386"/>
        <v>67.666128809849027</v>
      </c>
      <c r="AM3184" s="34">
        <f t="shared" ca="1" si="1386"/>
        <v>67.766700235234751</v>
      </c>
      <c r="AN3184" s="34">
        <f t="shared" ca="1" si="1386"/>
        <v>67.857505426209542</v>
      </c>
      <c r="AO3184" s="34">
        <f t="shared" ca="1" si="1386"/>
        <v>67.938544382779213</v>
      </c>
      <c r="AP3184" s="34">
        <f t="shared" ca="1" si="1386"/>
        <v>68.00981710493798</v>
      </c>
      <c r="AQ3184" s="34">
        <f t="shared" ca="1" si="1386"/>
        <v>68.071323592693076</v>
      </c>
      <c r="AR3184" s="34">
        <f t="shared" ca="1" si="1386"/>
        <v>68.123063846037255</v>
      </c>
      <c r="AS3184" s="34">
        <f t="shared" ca="1" si="1386"/>
        <v>68.165037864976327</v>
      </c>
      <c r="AT3184" s="34">
        <f t="shared" ca="1" si="1386"/>
        <v>68.197245649504481</v>
      </c>
      <c r="AU3184" s="34">
        <f t="shared" ca="1" si="1386"/>
        <v>68.219687199628964</v>
      </c>
      <c r="AV3184" s="34">
        <f t="shared" ca="1" si="1386"/>
        <v>68.232362515342544</v>
      </c>
      <c r="AW3184" s="34">
        <f t="shared" ca="1" si="1386"/>
        <v>68.235271596651003</v>
      </c>
      <c r="AX3184" s="34">
        <f t="shared" ca="1" si="1386"/>
        <v>68.22841444354853</v>
      </c>
      <c r="AY3184" s="34">
        <f t="shared" ca="1" si="1386"/>
        <v>68.211791056042415</v>
      </c>
      <c r="AZ3184" s="34">
        <f t="shared" ca="1" si="1386"/>
        <v>68.185401434125382</v>
      </c>
      <c r="BA3184" s="34">
        <f t="shared" ca="1" si="1386"/>
        <v>68.149245577803228</v>
      </c>
      <c r="BB3184" s="34">
        <f t="shared" ca="1" si="1386"/>
        <v>68.103323487070156</v>
      </c>
      <c r="BC3184" s="34">
        <f t="shared" ca="1" si="1386"/>
        <v>68.047635161933428</v>
      </c>
      <c r="BD3184" s="34">
        <f t="shared" ca="1" si="1386"/>
        <v>67.982180602385782</v>
      </c>
      <c r="BE3184" s="34">
        <f t="shared" ca="1" si="1386"/>
        <v>67.906959808433015</v>
      </c>
      <c r="BF3184" s="34">
        <f t="shared" ca="1" si="1386"/>
        <v>67.821972780069331</v>
      </c>
    </row>
    <row r="3185" spans="1:58" x14ac:dyDescent="0.2">
      <c r="A3185" s="9" t="str">
        <f t="shared" si="1268"/>
        <v>Djibouti</v>
      </c>
      <c r="C3185" s="34">
        <f t="shared" ref="C3185:AH3185" ca="1" si="1387">MAX(0.1,($AM437+$AN437*C$3125+$AO437*C$3125^2+$AQ437+$AR437*C$3125+$AS437*C$3125^2)/5)</f>
        <v>19.650547912076128</v>
      </c>
      <c r="D3185" s="34">
        <f t="shared" ca="1" si="1387"/>
        <v>19.598024436319246</v>
      </c>
      <c r="E3185" s="34">
        <f t="shared" ca="1" si="1387"/>
        <v>19.544949511979485</v>
      </c>
      <c r="F3185" s="34">
        <f t="shared" ca="1" si="1387"/>
        <v>19.491323139056657</v>
      </c>
      <c r="G3185" s="34">
        <f t="shared" ca="1" si="1387"/>
        <v>19.43714531755095</v>
      </c>
      <c r="H3185" s="34">
        <f t="shared" ca="1" si="1387"/>
        <v>19.382416047462176</v>
      </c>
      <c r="I3185" s="34">
        <f t="shared" ca="1" si="1387"/>
        <v>19.327135328790519</v>
      </c>
      <c r="J3185" s="34">
        <f t="shared" ca="1" si="1387"/>
        <v>19.271303161535798</v>
      </c>
      <c r="K3185" s="34">
        <f t="shared" ca="1" si="1387"/>
        <v>19.214919545698194</v>
      </c>
      <c r="L3185" s="34">
        <f t="shared" ca="1" si="1387"/>
        <v>19.157984481277527</v>
      </c>
      <c r="M3185" s="34">
        <f t="shared" ca="1" si="1387"/>
        <v>19.100497968273977</v>
      </c>
      <c r="N3185" s="34">
        <f t="shared" ca="1" si="1387"/>
        <v>19.04246000668736</v>
      </c>
      <c r="O3185" s="34">
        <f t="shared" ca="1" si="1387"/>
        <v>18.983870596517864</v>
      </c>
      <c r="P3185" s="34">
        <f t="shared" ca="1" si="1387"/>
        <v>18.924729737765301</v>
      </c>
      <c r="Q3185" s="34">
        <f t="shared" ca="1" si="1387"/>
        <v>18.865037430429858</v>
      </c>
      <c r="R3185" s="34">
        <f t="shared" ca="1" si="1387"/>
        <v>18.804793674511348</v>
      </c>
      <c r="S3185" s="34">
        <f t="shared" ca="1" si="1387"/>
        <v>18.743998470009956</v>
      </c>
      <c r="T3185" s="34">
        <f t="shared" ca="1" si="1387"/>
        <v>18.6826518169255</v>
      </c>
      <c r="U3185" s="34">
        <f t="shared" ca="1" si="1387"/>
        <v>18.620753715258161</v>
      </c>
      <c r="V3185" s="34">
        <f t="shared" ca="1" si="1387"/>
        <v>18.558304165007758</v>
      </c>
      <c r="W3185" s="34">
        <f t="shared" ca="1" si="1387"/>
        <v>18.495303166174473</v>
      </c>
      <c r="X3185" s="34">
        <f t="shared" ca="1" si="1387"/>
        <v>18.431750718758121</v>
      </c>
      <c r="Y3185" s="34">
        <f t="shared" ca="1" si="1387"/>
        <v>18.367646822758889</v>
      </c>
      <c r="Z3185" s="34">
        <f t="shared" ca="1" si="1387"/>
        <v>18.30299147817659</v>
      </c>
      <c r="AA3185" s="34">
        <f t="shared" ca="1" si="1387"/>
        <v>18.237784685011412</v>
      </c>
      <c r="AB3185" s="34">
        <f t="shared" ca="1" si="1387"/>
        <v>18.172026443263167</v>
      </c>
      <c r="AC3185" s="34">
        <f t="shared" ca="1" si="1387"/>
        <v>18.10571675293204</v>
      </c>
      <c r="AD3185" s="34">
        <f t="shared" ca="1" si="1387"/>
        <v>18.038855614017848</v>
      </c>
      <c r="AE3185" s="34">
        <f t="shared" ca="1" si="1387"/>
        <v>17.971443026520774</v>
      </c>
      <c r="AF3185" s="34">
        <f t="shared" ca="1" si="1387"/>
        <v>17.903478990440636</v>
      </c>
      <c r="AG3185" s="34">
        <f t="shared" ca="1" si="1387"/>
        <v>17.834963505777615</v>
      </c>
      <c r="AH3185" s="34">
        <f t="shared" ca="1" si="1387"/>
        <v>17.765896572531528</v>
      </c>
      <c r="AI3185" s="34">
        <f t="shared" ref="AI3185:BF3185" ca="1" si="1388">MAX(0.1,($AM437+$AN437*AI$3125+$AO437*AI$3125^2+$AQ437+$AR437*AI$3125+$AS437*AI$3125^2)/5)</f>
        <v>17.696278190702561</v>
      </c>
      <c r="AJ3185" s="34">
        <f t="shared" ca="1" si="1388"/>
        <v>17.626108360290527</v>
      </c>
      <c r="AK3185" s="34">
        <f t="shared" ca="1" si="1388"/>
        <v>17.555387081295613</v>
      </c>
      <c r="AL3185" s="34">
        <f t="shared" ca="1" si="1388"/>
        <v>17.484114353717633</v>
      </c>
      <c r="AM3185" s="34">
        <f t="shared" ca="1" si="1388"/>
        <v>17.41229017755677</v>
      </c>
      <c r="AN3185" s="34">
        <f t="shared" ca="1" si="1388"/>
        <v>17.339914552812843</v>
      </c>
      <c r="AO3185" s="34">
        <f t="shared" ca="1" si="1388"/>
        <v>17.266987479486033</v>
      </c>
      <c r="AP3185" s="34">
        <f t="shared" ca="1" si="1388"/>
        <v>17.19350895757616</v>
      </c>
      <c r="AQ3185" s="34">
        <f t="shared" ca="1" si="1388"/>
        <v>17.119478987083404</v>
      </c>
      <c r="AR3185" s="34">
        <f t="shared" ca="1" si="1388"/>
        <v>17.044897568007581</v>
      </c>
      <c r="AS3185" s="34">
        <f t="shared" ca="1" si="1388"/>
        <v>16.969764700348879</v>
      </c>
      <c r="AT3185" s="34">
        <f t="shared" ca="1" si="1388"/>
        <v>16.894080384107109</v>
      </c>
      <c r="AU3185" s="34">
        <f t="shared" ca="1" si="1388"/>
        <v>16.817844619282461</v>
      </c>
      <c r="AV3185" s="34">
        <f t="shared" ca="1" si="1388"/>
        <v>16.741057405874745</v>
      </c>
      <c r="AW3185" s="34">
        <f t="shared" ca="1" si="1388"/>
        <v>16.663718743884147</v>
      </c>
      <c r="AX3185" s="34">
        <f t="shared" ca="1" si="1388"/>
        <v>16.585828633310484</v>
      </c>
      <c r="AY3185" s="34">
        <f t="shared" ca="1" si="1388"/>
        <v>16.507387074153939</v>
      </c>
      <c r="AZ3185" s="34">
        <f t="shared" ca="1" si="1388"/>
        <v>16.428394066414331</v>
      </c>
      <c r="BA3185" s="34">
        <f t="shared" ca="1" si="1388"/>
        <v>16.34884961009184</v>
      </c>
      <c r="BB3185" s="34">
        <f t="shared" ca="1" si="1388"/>
        <v>16.268753705186281</v>
      </c>
      <c r="BC3185" s="34">
        <f t="shared" ca="1" si="1388"/>
        <v>16.188106351697844</v>
      </c>
      <c r="BD3185" s="34">
        <f t="shared" ca="1" si="1388"/>
        <v>16.106907549626339</v>
      </c>
      <c r="BE3185" s="34">
        <f t="shared" ca="1" si="1388"/>
        <v>16.025157298971955</v>
      </c>
      <c r="BF3185" s="34">
        <f t="shared" ca="1" si="1388"/>
        <v>15.942855599734504</v>
      </c>
    </row>
    <row r="3186" spans="1:58" x14ac:dyDescent="0.2">
      <c r="A3186" s="9" t="str">
        <f t="shared" si="1268"/>
        <v>Dominica</v>
      </c>
      <c r="C3186" s="34">
        <f t="shared" ref="C3186:AH3186" ca="1" si="1389">MAX(0.1,($AM438+$AN438*C$3125+$AO438*C$3125^2+$AQ438+$AR438*C$3125+$AS438*C$3125^2)/5)</f>
        <v>2.0571427643115383</v>
      </c>
      <c r="D3186" s="34">
        <f t="shared" ca="1" si="1389"/>
        <v>2.0466572498902678</v>
      </c>
      <c r="E3186" s="34">
        <f t="shared" ca="1" si="1389"/>
        <v>2.0361397674356341</v>
      </c>
      <c r="F3186" s="34">
        <f t="shared" ca="1" si="1389"/>
        <v>2.0255903169476368</v>
      </c>
      <c r="G3186" s="34">
        <f t="shared" ca="1" si="1389"/>
        <v>2.0150088984262764</v>
      </c>
      <c r="H3186" s="34">
        <f t="shared" ca="1" si="1389"/>
        <v>2.0043955118715528</v>
      </c>
      <c r="I3186" s="34">
        <f t="shared" ca="1" si="1389"/>
        <v>1.9937501572834662</v>
      </c>
      <c r="J3186" s="34">
        <f t="shared" ca="1" si="1389"/>
        <v>1.9830728346620163</v>
      </c>
      <c r="K3186" s="34">
        <f t="shared" ca="1" si="1389"/>
        <v>1.9723635440072029</v>
      </c>
      <c r="L3186" s="34">
        <f t="shared" ca="1" si="1389"/>
        <v>1.9616222853190266</v>
      </c>
      <c r="M3186" s="34">
        <f t="shared" ca="1" si="1389"/>
        <v>1.9508490585974869</v>
      </c>
      <c r="N3186" s="34">
        <f t="shared" ca="1" si="1389"/>
        <v>1.9400438638425839</v>
      </c>
      <c r="O3186" s="34">
        <f t="shared" ca="1" si="1389"/>
        <v>1.9292067010543179</v>
      </c>
      <c r="P3186" s="34">
        <f t="shared" ca="1" si="1389"/>
        <v>1.9183375702326884</v>
      </c>
      <c r="Q3186" s="34">
        <f t="shared" ca="1" si="1389"/>
        <v>1.9074364713776959</v>
      </c>
      <c r="R3186" s="34">
        <f t="shared" ca="1" si="1389"/>
        <v>1.8965034044893401</v>
      </c>
      <c r="S3186" s="34">
        <f t="shared" ca="1" si="1389"/>
        <v>1.8855383695676209</v>
      </c>
      <c r="T3186" s="34">
        <f t="shared" ca="1" si="1389"/>
        <v>1.8745413666125388</v>
      </c>
      <c r="U3186" s="34">
        <f t="shared" ca="1" si="1389"/>
        <v>1.8635123956240931</v>
      </c>
      <c r="V3186" s="34">
        <f t="shared" ca="1" si="1389"/>
        <v>1.8524514566022845</v>
      </c>
      <c r="W3186" s="34">
        <f t="shared" ca="1" si="1389"/>
        <v>1.8413585495471125</v>
      </c>
      <c r="X3186" s="34">
        <f t="shared" ca="1" si="1389"/>
        <v>1.8302336744585772</v>
      </c>
      <c r="Y3186" s="34">
        <f t="shared" ca="1" si="1389"/>
        <v>1.819076831336679</v>
      </c>
      <c r="Z3186" s="34">
        <f t="shared" ca="1" si="1389"/>
        <v>1.8078880201814171</v>
      </c>
      <c r="AA3186" s="34">
        <f t="shared" ca="1" si="1389"/>
        <v>1.7966672409927924</v>
      </c>
      <c r="AB3186" s="34">
        <f t="shared" ca="1" si="1389"/>
        <v>1.7854144937708043</v>
      </c>
      <c r="AC3186" s="34">
        <f t="shared" ca="1" si="1389"/>
        <v>1.7741297785154528</v>
      </c>
      <c r="AD3186" s="34">
        <f t="shared" ca="1" si="1389"/>
        <v>1.7628130952267385</v>
      </c>
      <c r="AE3186" s="34">
        <f t="shared" ca="1" si="1389"/>
        <v>1.7514644439046605</v>
      </c>
      <c r="AF3186" s="34">
        <f t="shared" ca="1" si="1389"/>
        <v>1.7400838245492196</v>
      </c>
      <c r="AG3186" s="34">
        <f t="shared" ca="1" si="1389"/>
        <v>1.7286712371604154</v>
      </c>
      <c r="AH3186" s="34">
        <f t="shared" ca="1" si="1389"/>
        <v>1.7172266817382478</v>
      </c>
      <c r="AI3186" s="34">
        <f t="shared" ref="AI3186:BF3186" ca="1" si="1390">MAX(0.1,($AM438+$AN438*AI$3125+$AO438*AI$3125^2+$AQ438+$AR438*AI$3125+$AS438*AI$3125^2)/5)</f>
        <v>1.7057501582827173</v>
      </c>
      <c r="AJ3186" s="34">
        <f t="shared" ca="1" si="1390"/>
        <v>1.6942416667938232</v>
      </c>
      <c r="AK3186" s="34">
        <f t="shared" ca="1" si="1390"/>
        <v>1.6827012072715661</v>
      </c>
      <c r="AL3186" s="34">
        <f t="shared" ca="1" si="1390"/>
        <v>1.6711287797159458</v>
      </c>
      <c r="AM3186" s="34">
        <f t="shared" ca="1" si="1390"/>
        <v>1.659524384126962</v>
      </c>
      <c r="AN3186" s="34">
        <f t="shared" ca="1" si="1390"/>
        <v>1.6478880205046154</v>
      </c>
      <c r="AO3186" s="34">
        <f t="shared" ca="1" si="1390"/>
        <v>1.6362196888489051</v>
      </c>
      <c r="AP3186" s="34">
        <f t="shared" ca="1" si="1390"/>
        <v>1.624519389159832</v>
      </c>
      <c r="AQ3186" s="34">
        <f t="shared" ca="1" si="1390"/>
        <v>1.6127871214373954</v>
      </c>
      <c r="AR3186" s="34">
        <f t="shared" ca="1" si="1390"/>
        <v>1.6010228856815956</v>
      </c>
      <c r="AS3186" s="34">
        <f t="shared" ca="1" si="1390"/>
        <v>1.5892266818924328</v>
      </c>
      <c r="AT3186" s="34">
        <f t="shared" ca="1" si="1390"/>
        <v>1.5773985100699064</v>
      </c>
      <c r="AU3186" s="34">
        <f t="shared" ca="1" si="1390"/>
        <v>1.5655383702140171</v>
      </c>
      <c r="AV3186" s="34">
        <f t="shared" ca="1" si="1390"/>
        <v>1.5536462623247644</v>
      </c>
      <c r="AW3186" s="34">
        <f t="shared" ca="1" si="1390"/>
        <v>1.5417221864021484</v>
      </c>
      <c r="AX3186" s="34">
        <f t="shared" ca="1" si="1390"/>
        <v>1.5297661424461695</v>
      </c>
      <c r="AY3186" s="34">
        <f t="shared" ca="1" si="1390"/>
        <v>1.517778130456827</v>
      </c>
      <c r="AZ3186" s="34">
        <f t="shared" ca="1" si="1390"/>
        <v>1.5057581504341215</v>
      </c>
      <c r="BA3186" s="34">
        <f t="shared" ca="1" si="1390"/>
        <v>1.4937062023780527</v>
      </c>
      <c r="BB3186" s="34">
        <f t="shared" ca="1" si="1390"/>
        <v>1.4816222862886206</v>
      </c>
      <c r="BC3186" s="34">
        <f t="shared" ca="1" si="1390"/>
        <v>1.4695064021658255</v>
      </c>
      <c r="BD3186" s="34">
        <f t="shared" ca="1" si="1390"/>
        <v>1.4573585500096669</v>
      </c>
      <c r="BE3186" s="34">
        <f t="shared" ca="1" si="1390"/>
        <v>1.4451787298201453</v>
      </c>
      <c r="BF3186" s="34">
        <f t="shared" ca="1" si="1390"/>
        <v>1.4329669415972603</v>
      </c>
    </row>
    <row r="3187" spans="1:58" x14ac:dyDescent="0.2">
      <c r="A3187" s="9" t="str">
        <f t="shared" si="1268"/>
        <v>Dominican Republic</v>
      </c>
      <c r="C3187" s="34">
        <f t="shared" ref="C3187:AH3187" ca="1" si="1391">MAX(0.1,($AM439+$AN439*C$3125+$AO439*C$3125^2+$AQ439+$AR439*C$3125+$AS439*C$3125^2)/5)</f>
        <v>202.37362825777964</v>
      </c>
      <c r="D3187" s="34">
        <f t="shared" ca="1" si="1391"/>
        <v>201.54426565617322</v>
      </c>
      <c r="E3187" s="34">
        <f t="shared" ca="1" si="1391"/>
        <v>200.69969426245081</v>
      </c>
      <c r="F3187" s="34">
        <f t="shared" ca="1" si="1391"/>
        <v>199.8399140766065</v>
      </c>
      <c r="G3187" s="34">
        <f t="shared" ca="1" si="1391"/>
        <v>198.96492509864621</v>
      </c>
      <c r="H3187" s="34">
        <f t="shared" ca="1" si="1391"/>
        <v>198.07472732856405</v>
      </c>
      <c r="I3187" s="34">
        <f t="shared" ca="1" si="1391"/>
        <v>197.16932076636584</v>
      </c>
      <c r="J3187" s="34">
        <f t="shared" ca="1" si="1391"/>
        <v>196.24870541204581</v>
      </c>
      <c r="K3187" s="34">
        <f t="shared" ca="1" si="1391"/>
        <v>195.31288126560975</v>
      </c>
      <c r="L3187" s="34">
        <f t="shared" ca="1" si="1391"/>
        <v>194.36184832705186</v>
      </c>
      <c r="M3187" s="34">
        <f t="shared" ca="1" si="1391"/>
        <v>193.39560659637792</v>
      </c>
      <c r="N3187" s="34">
        <f t="shared" ca="1" si="1391"/>
        <v>192.41415607358212</v>
      </c>
      <c r="O3187" s="34">
        <f t="shared" ca="1" si="1391"/>
        <v>191.41749675867032</v>
      </c>
      <c r="P3187" s="34">
        <f t="shared" ca="1" si="1391"/>
        <v>190.40562865163665</v>
      </c>
      <c r="Q3187" s="34">
        <f t="shared" ca="1" si="1391"/>
        <v>189.37855175248697</v>
      </c>
      <c r="R3187" s="34">
        <f t="shared" ca="1" si="1391"/>
        <v>188.33626606121544</v>
      </c>
      <c r="S3187" s="34">
        <f t="shared" ca="1" si="1391"/>
        <v>187.27877157782785</v>
      </c>
      <c r="T3187" s="34">
        <f t="shared" ca="1" si="1391"/>
        <v>186.20606830231844</v>
      </c>
      <c r="U3187" s="34">
        <f t="shared" ca="1" si="1391"/>
        <v>185.118156234693</v>
      </c>
      <c r="V3187" s="34">
        <f t="shared" ca="1" si="1391"/>
        <v>184.01503537494574</v>
      </c>
      <c r="W3187" s="34">
        <f t="shared" ca="1" si="1391"/>
        <v>182.89670572308242</v>
      </c>
      <c r="X3187" s="34">
        <f t="shared" ca="1" si="1391"/>
        <v>181.76316727909725</v>
      </c>
      <c r="Y3187" s="34">
        <f t="shared" ca="1" si="1391"/>
        <v>180.61442004299607</v>
      </c>
      <c r="Z3187" s="34">
        <f t="shared" ca="1" si="1391"/>
        <v>179.45046401477302</v>
      </c>
      <c r="AA3187" s="34">
        <f t="shared" ca="1" si="1391"/>
        <v>178.27129919443396</v>
      </c>
      <c r="AB3187" s="34">
        <f t="shared" ca="1" si="1391"/>
        <v>177.07692558197306</v>
      </c>
      <c r="AC3187" s="34">
        <f t="shared" ca="1" si="1391"/>
        <v>175.86734317739609</v>
      </c>
      <c r="AD3187" s="34">
        <f t="shared" ca="1" si="1391"/>
        <v>174.64255198069731</v>
      </c>
      <c r="AE3187" s="34">
        <f t="shared" ca="1" si="1391"/>
        <v>173.40255199188249</v>
      </c>
      <c r="AF3187" s="34">
        <f t="shared" ca="1" si="1391"/>
        <v>172.14734321094585</v>
      </c>
      <c r="AG3187" s="34">
        <f t="shared" ca="1" si="1391"/>
        <v>170.87692563789315</v>
      </c>
      <c r="AH3187" s="34">
        <f t="shared" ca="1" si="1391"/>
        <v>169.5912992727186</v>
      </c>
      <c r="AI3187" s="34">
        <f t="shared" ref="AI3187:BF3187" ca="1" si="1392">MAX(0.1,($AM439+$AN439*AI$3125+$AO439*AI$3125^2+$AQ439+$AR439*AI$3125+$AS439*AI$3125^2)/5)</f>
        <v>168.29046411542805</v>
      </c>
      <c r="AJ3187" s="34">
        <f t="shared" ca="1" si="1392"/>
        <v>166.97442016601562</v>
      </c>
      <c r="AK3187" s="34">
        <f t="shared" ca="1" si="1392"/>
        <v>165.64316742448719</v>
      </c>
      <c r="AL3187" s="34">
        <f t="shared" ca="1" si="1392"/>
        <v>164.2967058908369</v>
      </c>
      <c r="AM3187" s="34">
        <f t="shared" ca="1" si="1392"/>
        <v>162.93503556507056</v>
      </c>
      <c r="AN3187" s="34">
        <f t="shared" ca="1" si="1392"/>
        <v>161.5581564471824</v>
      </c>
      <c r="AO3187" s="34">
        <f t="shared" ca="1" si="1392"/>
        <v>160.16606853717821</v>
      </c>
      <c r="AP3187" s="34">
        <f t="shared" ca="1" si="1392"/>
        <v>158.75877183505219</v>
      </c>
      <c r="AQ3187" s="34">
        <f t="shared" ca="1" si="1392"/>
        <v>157.33626634081011</v>
      </c>
      <c r="AR3187" s="34">
        <f t="shared" ca="1" si="1392"/>
        <v>155.89855205444618</v>
      </c>
      <c r="AS3187" s="34">
        <f t="shared" ca="1" si="1392"/>
        <v>154.44562897596626</v>
      </c>
      <c r="AT3187" s="34">
        <f t="shared" ca="1" si="1392"/>
        <v>152.97749710536445</v>
      </c>
      <c r="AU3187" s="34">
        <f t="shared" ca="1" si="1392"/>
        <v>151.49415644264664</v>
      </c>
      <c r="AV3187" s="34">
        <f t="shared" ca="1" si="1392"/>
        <v>149.99560698780698</v>
      </c>
      <c r="AW3187" s="34">
        <f t="shared" ca="1" si="1392"/>
        <v>148.48184874085126</v>
      </c>
      <c r="AX3187" s="34">
        <f t="shared" ca="1" si="1392"/>
        <v>146.95288170177372</v>
      </c>
      <c r="AY3187" s="34">
        <f t="shared" ca="1" si="1392"/>
        <v>145.40870587058015</v>
      </c>
      <c r="AZ3187" s="34">
        <f t="shared" ca="1" si="1392"/>
        <v>143.84932124726475</v>
      </c>
      <c r="BA3187" s="34">
        <f t="shared" ca="1" si="1392"/>
        <v>142.2747278318333</v>
      </c>
      <c r="BB3187" s="34">
        <f t="shared" ca="1" si="1392"/>
        <v>140.68492562428</v>
      </c>
      <c r="BC3187" s="34">
        <f t="shared" ca="1" si="1392"/>
        <v>139.07991462461069</v>
      </c>
      <c r="BD3187" s="34">
        <f t="shared" ca="1" si="1392"/>
        <v>137.45969483281951</v>
      </c>
      <c r="BE3187" s="34">
        <f t="shared" ca="1" si="1392"/>
        <v>135.82426624891232</v>
      </c>
      <c r="BF3187" s="34">
        <f t="shared" ca="1" si="1392"/>
        <v>134.17362887288328</v>
      </c>
    </row>
    <row r="3188" spans="1:58" x14ac:dyDescent="0.2">
      <c r="A3188" s="9" t="str">
        <f t="shared" si="1268"/>
        <v>Ecuador</v>
      </c>
      <c r="C3188" s="34">
        <f t="shared" ref="C3188:AH3188" ca="1" si="1393">MAX(0.1,($AM440+$AN440*C$3125+$AO440*C$3125^2+$AQ440+$AR440*C$3125+$AS440*C$3125^2)/5)</f>
        <v>317.12747366873083</v>
      </c>
      <c r="D3188" s="34">
        <f t="shared" ca="1" si="1393"/>
        <v>317.91469457298518</v>
      </c>
      <c r="E3188" s="34">
        <f t="shared" ca="1" si="1393"/>
        <v>318.64346991905478</v>
      </c>
      <c r="F3188" s="34">
        <f t="shared" ca="1" si="1393"/>
        <v>319.31379970693962</v>
      </c>
      <c r="G3188" s="34">
        <f t="shared" ca="1" si="1393"/>
        <v>319.92568393665135</v>
      </c>
      <c r="H3188" s="34">
        <f t="shared" ca="1" si="1393"/>
        <v>320.47912260817827</v>
      </c>
      <c r="I3188" s="34">
        <f t="shared" ca="1" si="1393"/>
        <v>320.97411572152049</v>
      </c>
      <c r="J3188" s="34">
        <f t="shared" ca="1" si="1393"/>
        <v>321.41066327667795</v>
      </c>
      <c r="K3188" s="34">
        <f t="shared" ca="1" si="1393"/>
        <v>321.78876527366231</v>
      </c>
      <c r="L3188" s="34">
        <f t="shared" ca="1" si="1393"/>
        <v>322.10842171246185</v>
      </c>
      <c r="M3188" s="34">
        <f t="shared" ca="1" si="1393"/>
        <v>322.36963259307669</v>
      </c>
      <c r="N3188" s="34">
        <f t="shared" ca="1" si="1393"/>
        <v>322.57239791550671</v>
      </c>
      <c r="O3188" s="34">
        <f t="shared" ca="1" si="1393"/>
        <v>322.71671767976369</v>
      </c>
      <c r="P3188" s="34">
        <f t="shared" ca="1" si="1393"/>
        <v>322.80259188583585</v>
      </c>
      <c r="Q3188" s="34">
        <f t="shared" ca="1" si="1393"/>
        <v>322.83002053372331</v>
      </c>
      <c r="R3188" s="34">
        <f t="shared" ca="1" si="1393"/>
        <v>322.79900362342596</v>
      </c>
      <c r="S3188" s="34">
        <f t="shared" ca="1" si="1393"/>
        <v>322.7095411549555</v>
      </c>
      <c r="T3188" s="34">
        <f t="shared" ca="1" si="1393"/>
        <v>322.56163312830029</v>
      </c>
      <c r="U3188" s="34">
        <f t="shared" ca="1" si="1393"/>
        <v>322.35527954346037</v>
      </c>
      <c r="V3188" s="34">
        <f t="shared" ca="1" si="1393"/>
        <v>322.09048040043564</v>
      </c>
      <c r="W3188" s="34">
        <f t="shared" ca="1" si="1393"/>
        <v>321.7672356992378</v>
      </c>
      <c r="X3188" s="34">
        <f t="shared" ca="1" si="1393"/>
        <v>321.38554543985521</v>
      </c>
      <c r="Y3188" s="34">
        <f t="shared" ca="1" si="1393"/>
        <v>320.94540962228785</v>
      </c>
      <c r="Z3188" s="34">
        <f t="shared" ca="1" si="1393"/>
        <v>320.44682824653574</v>
      </c>
      <c r="AA3188" s="34">
        <f t="shared" ca="1" si="1393"/>
        <v>319.88980131261053</v>
      </c>
      <c r="AB3188" s="34">
        <f t="shared" ca="1" si="1393"/>
        <v>319.2743288205005</v>
      </c>
      <c r="AC3188" s="34">
        <f t="shared" ca="1" si="1393"/>
        <v>318.60041077020577</v>
      </c>
      <c r="AD3188" s="34">
        <f t="shared" ca="1" si="1393"/>
        <v>317.86804716172628</v>
      </c>
      <c r="AE3188" s="34">
        <f t="shared" ca="1" si="1393"/>
        <v>317.07723799507369</v>
      </c>
      <c r="AF3188" s="34">
        <f t="shared" ca="1" si="1393"/>
        <v>316.22798327023628</v>
      </c>
      <c r="AG3188" s="34">
        <f t="shared" ca="1" si="1393"/>
        <v>315.32028298721417</v>
      </c>
      <c r="AH3188" s="34">
        <f t="shared" ca="1" si="1393"/>
        <v>314.35413714600725</v>
      </c>
      <c r="AI3188" s="34">
        <f t="shared" ref="AI3188:BF3188" ca="1" si="1394">MAX(0.1,($AM440+$AN440*AI$3125+$AO440*AI$3125^2+$AQ440+$AR440*AI$3125+$AS440*AI$3125^2)/5)</f>
        <v>313.32954574662728</v>
      </c>
      <c r="AJ3188" s="34">
        <f t="shared" ca="1" si="1394"/>
        <v>312.24650878906249</v>
      </c>
      <c r="AK3188" s="34">
        <f t="shared" ca="1" si="1394"/>
        <v>311.105026273313</v>
      </c>
      <c r="AL3188" s="34">
        <f t="shared" ca="1" si="1394"/>
        <v>309.9050981993787</v>
      </c>
      <c r="AM3188" s="34">
        <f t="shared" ca="1" si="1394"/>
        <v>308.64672456727129</v>
      </c>
      <c r="AN3188" s="34">
        <f t="shared" ca="1" si="1394"/>
        <v>307.32990537697913</v>
      </c>
      <c r="AO3188" s="34">
        <f t="shared" ca="1" si="1394"/>
        <v>305.95464062850226</v>
      </c>
      <c r="AP3188" s="34">
        <f t="shared" ca="1" si="1394"/>
        <v>304.52093032184058</v>
      </c>
      <c r="AQ3188" s="34">
        <f t="shared" ca="1" si="1394"/>
        <v>303.0287744570058</v>
      </c>
      <c r="AR3188" s="34">
        <f t="shared" ca="1" si="1394"/>
        <v>301.47817303398625</v>
      </c>
      <c r="AS3188" s="34">
        <f t="shared" ca="1" si="1394"/>
        <v>299.86912605278195</v>
      </c>
      <c r="AT3188" s="34">
        <f t="shared" ca="1" si="1394"/>
        <v>298.20163351339289</v>
      </c>
      <c r="AU3188" s="34">
        <f t="shared" ca="1" si="1394"/>
        <v>296.47569541583073</v>
      </c>
      <c r="AV3188" s="34">
        <f t="shared" ca="1" si="1394"/>
        <v>294.69131176008375</v>
      </c>
      <c r="AW3188" s="34">
        <f t="shared" ca="1" si="1394"/>
        <v>292.84848254615207</v>
      </c>
      <c r="AX3188" s="34">
        <f t="shared" ca="1" si="1394"/>
        <v>290.94720777403563</v>
      </c>
      <c r="AY3188" s="34">
        <f t="shared" ca="1" si="1394"/>
        <v>288.98748744374609</v>
      </c>
      <c r="AZ3188" s="34">
        <f t="shared" ca="1" si="1394"/>
        <v>286.96932155527173</v>
      </c>
      <c r="BA3188" s="34">
        <f t="shared" ca="1" si="1394"/>
        <v>284.89271010861268</v>
      </c>
      <c r="BB3188" s="34">
        <f t="shared" ca="1" si="1394"/>
        <v>282.7576531037688</v>
      </c>
      <c r="BC3188" s="34">
        <f t="shared" ca="1" si="1394"/>
        <v>280.56415054075188</v>
      </c>
      <c r="BD3188" s="34">
        <f t="shared" ca="1" si="1394"/>
        <v>278.31220241955015</v>
      </c>
      <c r="BE3188" s="34">
        <f t="shared" ca="1" si="1394"/>
        <v>276.00180874016371</v>
      </c>
      <c r="BF3188" s="34">
        <f t="shared" ca="1" si="1394"/>
        <v>273.63296950259246</v>
      </c>
    </row>
    <row r="3189" spans="1:58" x14ac:dyDescent="0.2">
      <c r="A3189" s="9" t="str">
        <f t="shared" si="1268"/>
        <v>Egypt</v>
      </c>
      <c r="C3189" s="34">
        <f t="shared" ref="C3189:AH3189" ca="1" si="1395">MAX(0.1,($AM441+$AN441*C$3125+$AO441*C$3125^2+$AQ441+$AR441*C$3125+$AS441*C$3125^2)/5)</f>
        <v>2362.3647699911148</v>
      </c>
      <c r="D3189" s="34">
        <f t="shared" ca="1" si="1395"/>
        <v>2377.6091739654539</v>
      </c>
      <c r="E3189" s="34">
        <f t="shared" ca="1" si="1395"/>
        <v>2392.6682992059737</v>
      </c>
      <c r="F3189" s="34">
        <f t="shared" ca="1" si="1395"/>
        <v>2407.5421457126736</v>
      </c>
      <c r="G3189" s="34">
        <f t="shared" ca="1" si="1395"/>
        <v>2422.2307134855537</v>
      </c>
      <c r="H3189" s="34">
        <f t="shared" ca="1" si="1395"/>
        <v>2436.7340025246144</v>
      </c>
      <c r="I3189" s="34">
        <f t="shared" ca="1" si="1395"/>
        <v>2451.0520128298549</v>
      </c>
      <c r="J3189" s="34">
        <f t="shared" ca="1" si="1395"/>
        <v>2465.184744401276</v>
      </c>
      <c r="K3189" s="34">
        <f t="shared" ca="1" si="1395"/>
        <v>2479.1321972388773</v>
      </c>
      <c r="L3189" s="34">
        <f t="shared" ca="1" si="1395"/>
        <v>2492.8943713426588</v>
      </c>
      <c r="M3189" s="34">
        <f t="shared" ca="1" si="1395"/>
        <v>2506.4712667126209</v>
      </c>
      <c r="N3189" s="34">
        <f t="shared" ca="1" si="1395"/>
        <v>2519.8628833487628</v>
      </c>
      <c r="O3189" s="34">
        <f t="shared" ca="1" si="1395"/>
        <v>2533.0692212510853</v>
      </c>
      <c r="P3189" s="34">
        <f t="shared" ca="1" si="1395"/>
        <v>2546.090280419588</v>
      </c>
      <c r="Q3189" s="34">
        <f t="shared" ca="1" si="1395"/>
        <v>2558.9260608542709</v>
      </c>
      <c r="R3189" s="34">
        <f t="shared" ca="1" si="1395"/>
        <v>2571.5765625551344</v>
      </c>
      <c r="S3189" s="34">
        <f t="shared" ca="1" si="1395"/>
        <v>2584.0417855221776</v>
      </c>
      <c r="T3189" s="34">
        <f t="shared" ca="1" si="1395"/>
        <v>2596.3217297554015</v>
      </c>
      <c r="U3189" s="34">
        <f t="shared" ca="1" si="1395"/>
        <v>2608.4163952548056</v>
      </c>
      <c r="V3189" s="34">
        <f t="shared" ca="1" si="1395"/>
        <v>2620.3257820203899</v>
      </c>
      <c r="W3189" s="34">
        <f t="shared" ca="1" si="1395"/>
        <v>2632.0498900521548</v>
      </c>
      <c r="X3189" s="34">
        <f t="shared" ca="1" si="1395"/>
        <v>2643.5887193500994</v>
      </c>
      <c r="Y3189" s="34">
        <f t="shared" ca="1" si="1395"/>
        <v>2654.9422699142247</v>
      </c>
      <c r="Z3189" s="34">
        <f t="shared" ca="1" si="1395"/>
        <v>2666.1105417445301</v>
      </c>
      <c r="AA3189" s="34">
        <f t="shared" ca="1" si="1395"/>
        <v>2677.0935348410158</v>
      </c>
      <c r="AB3189" s="34">
        <f t="shared" ca="1" si="1395"/>
        <v>2687.891249203682</v>
      </c>
      <c r="AC3189" s="34">
        <f t="shared" ca="1" si="1395"/>
        <v>2698.5036848325281</v>
      </c>
      <c r="AD3189" s="34">
        <f t="shared" ca="1" si="1395"/>
        <v>2708.9308417275547</v>
      </c>
      <c r="AE3189" s="34">
        <f t="shared" ca="1" si="1395"/>
        <v>2719.1727198887615</v>
      </c>
      <c r="AF3189" s="34">
        <f t="shared" ca="1" si="1395"/>
        <v>2729.2293193161486</v>
      </c>
      <c r="AG3189" s="34">
        <f t="shared" ca="1" si="1395"/>
        <v>2739.1006400097162</v>
      </c>
      <c r="AH3189" s="34">
        <f t="shared" ca="1" si="1395"/>
        <v>2748.7866819694636</v>
      </c>
      <c r="AI3189" s="34">
        <f t="shared" ref="AI3189:BF3189" ca="1" si="1396">MAX(0.1,($AM441+$AN441*AI$3125+$AO441*AI$3125^2+$AQ441+$AR441*AI$3125+$AS441*AI$3125^2)/5)</f>
        <v>2758.2874451953917</v>
      </c>
      <c r="AJ3189" s="34">
        <f t="shared" ca="1" si="1396"/>
        <v>2767.6029296874999</v>
      </c>
      <c r="AK3189" s="34">
        <f t="shared" ca="1" si="1396"/>
        <v>2776.7331354457883</v>
      </c>
      <c r="AL3189" s="34">
        <f t="shared" ca="1" si="1396"/>
        <v>2785.6780624702574</v>
      </c>
      <c r="AM3189" s="34">
        <f t="shared" ca="1" si="1396"/>
        <v>2794.4377107609062</v>
      </c>
      <c r="AN3189" s="34">
        <f t="shared" ca="1" si="1396"/>
        <v>2803.0120803177356</v>
      </c>
      <c r="AO3189" s="34">
        <f t="shared" ca="1" si="1396"/>
        <v>2811.4011711407452</v>
      </c>
      <c r="AP3189" s="34">
        <f t="shared" ca="1" si="1396"/>
        <v>2819.604983229935</v>
      </c>
      <c r="AQ3189" s="34">
        <f t="shared" ca="1" si="1396"/>
        <v>2827.6235165853054</v>
      </c>
      <c r="AR3189" s="34">
        <f t="shared" ca="1" si="1396"/>
        <v>2835.4567712068556</v>
      </c>
      <c r="AS3189" s="34">
        <f t="shared" ca="1" si="1396"/>
        <v>2843.1047470945864</v>
      </c>
      <c r="AT3189" s="34">
        <f t="shared" ca="1" si="1396"/>
        <v>2850.5674442484974</v>
      </c>
      <c r="AU3189" s="34">
        <f t="shared" ca="1" si="1396"/>
        <v>2857.8448626685886</v>
      </c>
      <c r="AV3189" s="34">
        <f t="shared" ca="1" si="1396"/>
        <v>2864.9370023548604</v>
      </c>
      <c r="AW3189" s="34">
        <f t="shared" ca="1" si="1396"/>
        <v>2871.8438633073119</v>
      </c>
      <c r="AX3189" s="34">
        <f t="shared" ca="1" si="1396"/>
        <v>2878.5654455259441</v>
      </c>
      <c r="AY3189" s="34">
        <f t="shared" ca="1" si="1396"/>
        <v>2885.1017490107565</v>
      </c>
      <c r="AZ3189" s="34">
        <f t="shared" ca="1" si="1396"/>
        <v>2891.4527737617491</v>
      </c>
      <c r="BA3189" s="34">
        <f t="shared" ca="1" si="1396"/>
        <v>2897.6185197789223</v>
      </c>
      <c r="BB3189" s="34">
        <f t="shared" ca="1" si="1396"/>
        <v>2903.5989870622752</v>
      </c>
      <c r="BC3189" s="34">
        <f t="shared" ca="1" si="1396"/>
        <v>2909.3941756118088</v>
      </c>
      <c r="BD3189" s="34">
        <f t="shared" ca="1" si="1396"/>
        <v>2915.0040854275226</v>
      </c>
      <c r="BE3189" s="34">
        <f t="shared" ca="1" si="1396"/>
        <v>2920.4287165094165</v>
      </c>
      <c r="BF3189" s="34">
        <f t="shared" ca="1" si="1396"/>
        <v>2925.6680688574911</v>
      </c>
    </row>
    <row r="3190" spans="1:58" x14ac:dyDescent="0.2">
      <c r="A3190" s="9" t="str">
        <f t="shared" ref="A3190:A3253" si="1397">A210</f>
        <v>El Salvador</v>
      </c>
      <c r="C3190" s="34">
        <f t="shared" ref="C3190:AH3190" ca="1" si="1398">MAX(0.1,($AM442+$AN442*C$3125+$AO442*C$3125^2+$AQ442+$AR442*C$3125+$AS442*C$3125^2)/5)</f>
        <v>117.60218830006924</v>
      </c>
      <c r="D3190" s="34">
        <f t="shared" ca="1" si="1398"/>
        <v>116.76251598224044</v>
      </c>
      <c r="E3190" s="34">
        <f t="shared" ca="1" si="1398"/>
        <v>115.91674576197548</v>
      </c>
      <c r="F3190" s="34">
        <f t="shared" ca="1" si="1398"/>
        <v>115.06487763927726</v>
      </c>
      <c r="G3190" s="34">
        <f t="shared" ca="1" si="1398"/>
        <v>114.20691161414288</v>
      </c>
      <c r="H3190" s="34">
        <f t="shared" ca="1" si="1398"/>
        <v>113.34284768657525</v>
      </c>
      <c r="I3190" s="34">
        <f t="shared" ca="1" si="1398"/>
        <v>112.47268585657147</v>
      </c>
      <c r="J3190" s="34">
        <f t="shared" ca="1" si="1398"/>
        <v>111.59642612413445</v>
      </c>
      <c r="K3190" s="34">
        <f t="shared" ca="1" si="1398"/>
        <v>110.71406848926127</v>
      </c>
      <c r="L3190" s="34">
        <f t="shared" ca="1" si="1398"/>
        <v>109.82561295195482</v>
      </c>
      <c r="M3190" s="34">
        <f t="shared" ca="1" si="1398"/>
        <v>108.93105951221223</v>
      </c>
      <c r="N3190" s="34">
        <f t="shared" ca="1" si="1398"/>
        <v>108.0304081700364</v>
      </c>
      <c r="O3190" s="34">
        <f t="shared" ca="1" si="1398"/>
        <v>107.12365892542439</v>
      </c>
      <c r="P3190" s="34">
        <f t="shared" ca="1" si="1398"/>
        <v>106.21081177837914</v>
      </c>
      <c r="Q3190" s="34">
        <f t="shared" ca="1" si="1398"/>
        <v>105.29186672889773</v>
      </c>
      <c r="R3190" s="34">
        <f t="shared" ca="1" si="1398"/>
        <v>104.36682377698307</v>
      </c>
      <c r="S3190" s="34">
        <f t="shared" ca="1" si="1398"/>
        <v>103.43568292263225</v>
      </c>
      <c r="T3190" s="34">
        <f t="shared" ca="1" si="1398"/>
        <v>102.4984441658482</v>
      </c>
      <c r="U3190" s="34">
        <f t="shared" ca="1" si="1398"/>
        <v>101.55510750662798</v>
      </c>
      <c r="V3190" s="34">
        <f t="shared" ca="1" si="1398"/>
        <v>100.6056729449745</v>
      </c>
      <c r="W3190" s="34">
        <f t="shared" ca="1" si="1398"/>
        <v>99.650140480884872</v>
      </c>
      <c r="X3190" s="34">
        <f t="shared" ca="1" si="1398"/>
        <v>98.688510114362003</v>
      </c>
      <c r="Y3190" s="34">
        <f t="shared" ca="1" si="1398"/>
        <v>97.720781845402968</v>
      </c>
      <c r="Z3190" s="34">
        <f t="shared" ca="1" si="1398"/>
        <v>96.746955674010678</v>
      </c>
      <c r="AA3190" s="34">
        <f t="shared" ca="1" si="1398"/>
        <v>95.767031600182236</v>
      </c>
      <c r="AB3190" s="34">
        <f t="shared" ca="1" si="1398"/>
        <v>94.781009623920539</v>
      </c>
      <c r="AC3190" s="34">
        <f t="shared" ca="1" si="1398"/>
        <v>93.78888974522269</v>
      </c>
      <c r="AD3190" s="34">
        <f t="shared" ca="1" si="1398"/>
        <v>92.790671964091601</v>
      </c>
      <c r="AE3190" s="34">
        <f t="shared" ca="1" si="1398"/>
        <v>91.786356280524345</v>
      </c>
      <c r="AF3190" s="34">
        <f t="shared" ca="1" si="1398"/>
        <v>90.775942694523835</v>
      </c>
      <c r="AG3190" s="34">
        <f t="shared" ca="1" si="1398"/>
        <v>89.759431206087172</v>
      </c>
      <c r="AH3190" s="34">
        <f t="shared" ca="1" si="1398"/>
        <v>88.736821815217269</v>
      </c>
      <c r="AI3190" s="34">
        <f t="shared" ref="AI3190:BF3190" ca="1" si="1399">MAX(0.1,($AM442+$AN442*AI$3125+$AO442*AI$3125^2+$AQ442+$AR442*AI$3125+$AS442*AI$3125^2)/5)</f>
        <v>87.708114521911199</v>
      </c>
      <c r="AJ3190" s="34">
        <f t="shared" ca="1" si="1399"/>
        <v>86.673309326171875</v>
      </c>
      <c r="AK3190" s="34">
        <f t="shared" ca="1" si="1399"/>
        <v>85.632406227996398</v>
      </c>
      <c r="AL3190" s="34">
        <f t="shared" ca="1" si="1399"/>
        <v>84.585405227387668</v>
      </c>
      <c r="AM3190" s="34">
        <f t="shared" ca="1" si="1399"/>
        <v>83.532306324342784</v>
      </c>
      <c r="AN3190" s="34">
        <f t="shared" ca="1" si="1399"/>
        <v>82.473109518864661</v>
      </c>
      <c r="AO3190" s="34">
        <f t="shared" ca="1" si="1399"/>
        <v>81.40781481095037</v>
      </c>
      <c r="AP3190" s="34">
        <f t="shared" ca="1" si="1399"/>
        <v>80.336422200602826</v>
      </c>
      <c r="AQ3190" s="34">
        <f t="shared" ca="1" si="1399"/>
        <v>79.258931687819128</v>
      </c>
      <c r="AR3190" s="34">
        <f t="shared" ca="1" si="1399"/>
        <v>78.175343272602191</v>
      </c>
      <c r="AS3190" s="34">
        <f t="shared" ca="1" si="1399"/>
        <v>77.085656954949087</v>
      </c>
      <c r="AT3190" s="34">
        <f t="shared" ca="1" si="1399"/>
        <v>75.989872734862729</v>
      </c>
      <c r="AU3190" s="34">
        <f t="shared" ca="1" si="1399"/>
        <v>74.887990612340218</v>
      </c>
      <c r="AV3190" s="34">
        <f t="shared" ca="1" si="1399"/>
        <v>73.780010587384453</v>
      </c>
      <c r="AW3190" s="34">
        <f t="shared" ca="1" si="1399"/>
        <v>72.665932659992535</v>
      </c>
      <c r="AX3190" s="34">
        <f t="shared" ca="1" si="1399"/>
        <v>71.545756830167377</v>
      </c>
      <c r="AY3190" s="34">
        <f t="shared" ca="1" si="1399"/>
        <v>70.419483097906053</v>
      </c>
      <c r="AZ3190" s="34">
        <f t="shared" ca="1" si="1399"/>
        <v>69.287111463211474</v>
      </c>
      <c r="BA3190" s="34">
        <f t="shared" ca="1" si="1399"/>
        <v>68.148641926080742</v>
      </c>
      <c r="BB3190" s="34">
        <f t="shared" ca="1" si="1399"/>
        <v>67.004074486516771</v>
      </c>
      <c r="BC3190" s="34">
        <f t="shared" ca="1" si="1399"/>
        <v>65.853409144516633</v>
      </c>
      <c r="BD3190" s="34">
        <f t="shared" ca="1" si="1399"/>
        <v>64.69664590008324</v>
      </c>
      <c r="BE3190" s="34">
        <f t="shared" ca="1" si="1399"/>
        <v>63.533784753213695</v>
      </c>
      <c r="BF3190" s="34">
        <f t="shared" ca="1" si="1399"/>
        <v>62.364825703910903</v>
      </c>
    </row>
    <row r="3191" spans="1:58" x14ac:dyDescent="0.2">
      <c r="A3191" s="9" t="str">
        <f t="shared" si="1397"/>
        <v>Equatorial Guinea</v>
      </c>
      <c r="C3191" s="34">
        <f t="shared" ref="C3191:AH3191" ca="1" si="1400">MAX(0.1,($AM443+$AN443*C$3125+$AO443*C$3125^2+$AQ443+$AR443*C$3125+$AS443*C$3125^2)/5)</f>
        <v>29.369228932258558</v>
      </c>
      <c r="D3191" s="34">
        <f t="shared" ca="1" si="1400"/>
        <v>30.446120078302918</v>
      </c>
      <c r="E3191" s="34">
        <f t="shared" ca="1" si="1400"/>
        <v>31.505005229145173</v>
      </c>
      <c r="F3191" s="34">
        <f t="shared" ca="1" si="1400"/>
        <v>32.545884384776585</v>
      </c>
      <c r="G3191" s="34">
        <f t="shared" ca="1" si="1400"/>
        <v>33.568757545205884</v>
      </c>
      <c r="H3191" s="34">
        <f t="shared" ca="1" si="1400"/>
        <v>34.573624710427246</v>
      </c>
      <c r="I3191" s="34">
        <f t="shared" ca="1" si="1400"/>
        <v>35.560485880443593</v>
      </c>
      <c r="J3191" s="34">
        <f t="shared" ca="1" si="1400"/>
        <v>36.529341055252004</v>
      </c>
      <c r="K3191" s="34">
        <f t="shared" ca="1" si="1400"/>
        <v>37.480190234858313</v>
      </c>
      <c r="L3191" s="34">
        <f t="shared" ca="1" si="1400"/>
        <v>38.413033419253772</v>
      </c>
      <c r="M3191" s="34">
        <f t="shared" ca="1" si="1400"/>
        <v>39.327870608447121</v>
      </c>
      <c r="N3191" s="34">
        <f t="shared" ca="1" si="1400"/>
        <v>40.224701802429628</v>
      </c>
      <c r="O3191" s="34">
        <f t="shared" ca="1" si="1400"/>
        <v>41.103527001210026</v>
      </c>
      <c r="P3191" s="34">
        <f t="shared" ca="1" si="1400"/>
        <v>41.964346204782487</v>
      </c>
      <c r="Q3191" s="34">
        <f t="shared" ca="1" si="1400"/>
        <v>42.807159413149932</v>
      </c>
      <c r="R3191" s="34">
        <f t="shared" ca="1" si="1400"/>
        <v>43.631966626309442</v>
      </c>
      <c r="S3191" s="34">
        <f t="shared" ca="1" si="1400"/>
        <v>44.438767844266842</v>
      </c>
      <c r="T3191" s="34">
        <f t="shared" ca="1" si="1400"/>
        <v>45.227563067013399</v>
      </c>
      <c r="U3191" s="34">
        <f t="shared" ca="1" si="1400"/>
        <v>45.998352294557847</v>
      </c>
      <c r="V3191" s="34">
        <f t="shared" ca="1" si="1400"/>
        <v>46.751135526891446</v>
      </c>
      <c r="W3191" s="34">
        <f t="shared" ca="1" si="1400"/>
        <v>47.485912764022942</v>
      </c>
      <c r="X3191" s="34">
        <f t="shared" ca="1" si="1400"/>
        <v>48.202684005946502</v>
      </c>
      <c r="Y3191" s="34">
        <f t="shared" ca="1" si="1400"/>
        <v>48.901449252665046</v>
      </c>
      <c r="Z3191" s="34">
        <f t="shared" ca="1" si="1400"/>
        <v>49.582208504175654</v>
      </c>
      <c r="AA3191" s="34">
        <f t="shared" ca="1" si="1400"/>
        <v>50.244961760484145</v>
      </c>
      <c r="AB3191" s="34">
        <f t="shared" ca="1" si="1400"/>
        <v>50.889709021581801</v>
      </c>
      <c r="AC3191" s="34">
        <f t="shared" ca="1" si="1400"/>
        <v>51.516450287477348</v>
      </c>
      <c r="AD3191" s="34">
        <f t="shared" ca="1" si="1400"/>
        <v>52.125185558162045</v>
      </c>
      <c r="AE3191" s="34">
        <f t="shared" ca="1" si="1400"/>
        <v>52.715914833644639</v>
      </c>
      <c r="AF3191" s="34">
        <f t="shared" ca="1" si="1400"/>
        <v>53.288638113919298</v>
      </c>
      <c r="AG3191" s="34">
        <f t="shared" ca="1" si="1400"/>
        <v>53.843355398988933</v>
      </c>
      <c r="AH3191" s="34">
        <f t="shared" ca="1" si="1400"/>
        <v>54.38006668885064</v>
      </c>
      <c r="AI3191" s="34">
        <f t="shared" ref="AI3191:BF3191" ca="1" si="1401">MAX(0.1,($AM443+$AN443*AI$3125+$AO443*AI$3125^2+$AQ443+$AR443*AI$3125+$AS443*AI$3125^2)/5)</f>
        <v>54.89877198351023</v>
      </c>
      <c r="AJ3191" s="34">
        <f t="shared" ca="1" si="1401"/>
        <v>55.399471282958984</v>
      </c>
      <c r="AK3191" s="34">
        <f t="shared" ca="1" si="1401"/>
        <v>55.882164587205622</v>
      </c>
      <c r="AL3191" s="34">
        <f t="shared" ca="1" si="1401"/>
        <v>56.346851896241425</v>
      </c>
      <c r="AM3191" s="34">
        <f t="shared" ca="1" si="1401"/>
        <v>56.793533210075111</v>
      </c>
      <c r="AN3191" s="34">
        <f t="shared" ca="1" si="1401"/>
        <v>57.222208528700868</v>
      </c>
      <c r="AO3191" s="34">
        <f t="shared" ca="1" si="1401"/>
        <v>57.632877852121602</v>
      </c>
      <c r="AP3191" s="34">
        <f t="shared" ca="1" si="1401"/>
        <v>58.0255411803344</v>
      </c>
      <c r="AQ3191" s="34">
        <f t="shared" ca="1" si="1401"/>
        <v>58.400198513345096</v>
      </c>
      <c r="AR3191" s="34">
        <f t="shared" ca="1" si="1401"/>
        <v>58.756849851144942</v>
      </c>
      <c r="AS3191" s="34">
        <f t="shared" ca="1" si="1401"/>
        <v>59.095495193742678</v>
      </c>
      <c r="AT3191" s="34">
        <f t="shared" ca="1" si="1401"/>
        <v>59.41613454112958</v>
      </c>
      <c r="AU3191" s="34">
        <f t="shared" ca="1" si="1401"/>
        <v>59.718767893314364</v>
      </c>
      <c r="AV3191" s="34">
        <f t="shared" ca="1" si="1401"/>
        <v>60.003395250291213</v>
      </c>
      <c r="AW3191" s="34">
        <f t="shared" ca="1" si="1401"/>
        <v>60.270016612063046</v>
      </c>
      <c r="AX3191" s="34">
        <f t="shared" ca="1" si="1401"/>
        <v>60.518631978626942</v>
      </c>
      <c r="AY3191" s="34">
        <f t="shared" ca="1" si="1401"/>
        <v>60.749241349988736</v>
      </c>
      <c r="AZ3191" s="34">
        <f t="shared" ca="1" si="1401"/>
        <v>60.961844726139681</v>
      </c>
      <c r="BA3191" s="34">
        <f t="shared" ca="1" si="1401"/>
        <v>61.156442107088516</v>
      </c>
      <c r="BB3191" s="34">
        <f t="shared" ca="1" si="1401"/>
        <v>61.333033492826509</v>
      </c>
      <c r="BC3191" s="34">
        <f t="shared" ca="1" si="1401"/>
        <v>61.491618883362392</v>
      </c>
      <c r="BD3191" s="34">
        <f t="shared" ca="1" si="1401"/>
        <v>61.632198278690339</v>
      </c>
      <c r="BE3191" s="34">
        <f t="shared" ca="1" si="1401"/>
        <v>61.75477167881327</v>
      </c>
      <c r="BF3191" s="34">
        <f t="shared" ca="1" si="1401"/>
        <v>61.859339083728266</v>
      </c>
    </row>
    <row r="3192" spans="1:58" x14ac:dyDescent="0.2">
      <c r="A3192" s="9" t="str">
        <f t="shared" si="1397"/>
        <v>Eritrea</v>
      </c>
      <c r="C3192" s="34">
        <f t="shared" ref="C3192:AH3192" ca="1" si="1402">MAX(0.1,($AM444+$AN444*C$3125+$AO444*C$3125^2+$AQ444+$AR444*C$3125+$AS444*C$3125^2)/5)</f>
        <v>91.015381086483828</v>
      </c>
      <c r="D3192" s="34">
        <f t="shared" ca="1" si="1402"/>
        <v>92.060719781368974</v>
      </c>
      <c r="E3192" s="34">
        <f t="shared" ca="1" si="1402"/>
        <v>93.091521012742305</v>
      </c>
      <c r="F3192" s="34">
        <f t="shared" ca="1" si="1402"/>
        <v>94.107784780600923</v>
      </c>
      <c r="G3192" s="34">
        <f t="shared" ca="1" si="1402"/>
        <v>95.109511084947741</v>
      </c>
      <c r="H3192" s="34">
        <f t="shared" ca="1" si="1402"/>
        <v>96.096699925779831</v>
      </c>
      <c r="I3192" s="34">
        <f t="shared" ca="1" si="1402"/>
        <v>97.06935130310012</v>
      </c>
      <c r="J3192" s="34">
        <f t="shared" ca="1" si="1402"/>
        <v>98.027465216905696</v>
      </c>
      <c r="K3192" s="34">
        <f t="shared" ca="1" si="1402"/>
        <v>98.971041667199458</v>
      </c>
      <c r="L3192" s="34">
        <f t="shared" ca="1" si="1402"/>
        <v>99.900080653978506</v>
      </c>
      <c r="M3192" s="34">
        <f t="shared" ca="1" si="1402"/>
        <v>100.81458217724575</v>
      </c>
      <c r="N3192" s="34">
        <f t="shared" ca="1" si="1402"/>
        <v>101.71454623699829</v>
      </c>
      <c r="O3192" s="34">
        <f t="shared" ca="1" si="1402"/>
        <v>102.59997283323901</v>
      </c>
      <c r="P3192" s="34">
        <f t="shared" ca="1" si="1402"/>
        <v>103.47086196596501</v>
      </c>
      <c r="Q3192" s="34">
        <f t="shared" ca="1" si="1402"/>
        <v>104.32721363517922</v>
      </c>
      <c r="R3192" s="34">
        <f t="shared" ca="1" si="1402"/>
        <v>105.1690278408787</v>
      </c>
      <c r="S3192" s="34">
        <f t="shared" ca="1" si="1402"/>
        <v>105.99630458306638</v>
      </c>
      <c r="T3192" s="34">
        <f t="shared" ca="1" si="1402"/>
        <v>106.80904386173934</v>
      </c>
      <c r="U3192" s="34">
        <f t="shared" ca="1" si="1402"/>
        <v>107.60724567690049</v>
      </c>
      <c r="V3192" s="34">
        <f t="shared" ca="1" si="1402"/>
        <v>108.39091002854693</v>
      </c>
      <c r="W3192" s="34">
        <f t="shared" ca="1" si="1402"/>
        <v>109.16003691668156</v>
      </c>
      <c r="X3192" s="34">
        <f t="shared" ca="1" si="1402"/>
        <v>109.91462634130149</v>
      </c>
      <c r="Y3192" s="34">
        <f t="shared" ca="1" si="1402"/>
        <v>110.65467830240959</v>
      </c>
      <c r="Z3192" s="34">
        <f t="shared" ca="1" si="1402"/>
        <v>111.38019280000299</v>
      </c>
      <c r="AA3192" s="34">
        <f t="shared" ca="1" si="1402"/>
        <v>112.09116983408458</v>
      </c>
      <c r="AB3192" s="34">
        <f t="shared" ca="1" si="1402"/>
        <v>112.78760940465145</v>
      </c>
      <c r="AC3192" s="34">
        <f t="shared" ca="1" si="1402"/>
        <v>113.46951151170651</v>
      </c>
      <c r="AD3192" s="34">
        <f t="shared" ca="1" si="1402"/>
        <v>114.13687615524687</v>
      </c>
      <c r="AE3192" s="34">
        <f t="shared" ca="1" si="1402"/>
        <v>114.78970333527541</v>
      </c>
      <c r="AF3192" s="34">
        <f t="shared" ca="1" si="1402"/>
        <v>115.42799305178923</v>
      </c>
      <c r="AG3192" s="34">
        <f t="shared" ca="1" si="1402"/>
        <v>116.05174530479125</v>
      </c>
      <c r="AH3192" s="34">
        <f t="shared" ca="1" si="1402"/>
        <v>116.66096009427856</v>
      </c>
      <c r="AI3192" s="34">
        <f t="shared" ref="AI3192:BF3192" ca="1" si="1403">MAX(0.1,($AM444+$AN444*AI$3125+$AO444*AI$3125^2+$AQ444+$AR444*AI$3125+$AS444*AI$3125^2)/5)</f>
        <v>117.25563742025406</v>
      </c>
      <c r="AJ3192" s="34">
        <f t="shared" ca="1" si="1403"/>
        <v>117.83577728271484</v>
      </c>
      <c r="AK3192" s="34">
        <f t="shared" ca="1" si="1403"/>
        <v>118.40137968166383</v>
      </c>
      <c r="AL3192" s="34">
        <f t="shared" ca="1" si="1403"/>
        <v>118.95244461709808</v>
      </c>
      <c r="AM3192" s="34">
        <f t="shared" ca="1" si="1403"/>
        <v>119.48897208902054</v>
      </c>
      <c r="AN3192" s="34">
        <f t="shared" ca="1" si="1403"/>
        <v>120.01096209742828</v>
      </c>
      <c r="AO3192" s="34">
        <f t="shared" ca="1" si="1403"/>
        <v>120.5184146423242</v>
      </c>
      <c r="AP3192" s="34">
        <f t="shared" ca="1" si="1403"/>
        <v>121.01132972370542</v>
      </c>
      <c r="AQ3192" s="34">
        <f t="shared" ca="1" si="1403"/>
        <v>121.48970734157483</v>
      </c>
      <c r="AR3192" s="34">
        <f t="shared" ca="1" si="1403"/>
        <v>121.95354749592953</v>
      </c>
      <c r="AS3192" s="34">
        <f t="shared" ca="1" si="1403"/>
        <v>122.40285018677241</v>
      </c>
      <c r="AT3192" s="34">
        <f t="shared" ca="1" si="1403"/>
        <v>122.83761541410058</v>
      </c>
      <c r="AU3192" s="34">
        <f t="shared" ca="1" si="1403"/>
        <v>123.25784317791695</v>
      </c>
      <c r="AV3192" s="34">
        <f t="shared" ca="1" si="1403"/>
        <v>123.6635334782186</v>
      </c>
      <c r="AW3192" s="34">
        <f t="shared" ca="1" si="1403"/>
        <v>124.05468631500844</v>
      </c>
      <c r="AX3192" s="34">
        <f t="shared" ca="1" si="1403"/>
        <v>124.43130168828357</v>
      </c>
      <c r="AY3192" s="34">
        <f t="shared" ca="1" si="1403"/>
        <v>124.79337959804688</v>
      </c>
      <c r="AZ3192" s="34">
        <f t="shared" ca="1" si="1403"/>
        <v>125.14092004429548</v>
      </c>
      <c r="BA3192" s="34">
        <f t="shared" ca="1" si="1403"/>
        <v>125.47392302703228</v>
      </c>
      <c r="BB3192" s="34">
        <f t="shared" ca="1" si="1403"/>
        <v>125.79238854625437</v>
      </c>
      <c r="BC3192" s="34">
        <f t="shared" ca="1" si="1403"/>
        <v>126.09631660196465</v>
      </c>
      <c r="BD3192" s="34">
        <f t="shared" ca="1" si="1403"/>
        <v>126.3857071941602</v>
      </c>
      <c r="BE3192" s="34">
        <f t="shared" ca="1" si="1403"/>
        <v>126.66056032284396</v>
      </c>
      <c r="BF3192" s="34">
        <f t="shared" ca="1" si="1403"/>
        <v>126.92087598801299</v>
      </c>
    </row>
    <row r="3193" spans="1:58" x14ac:dyDescent="0.2">
      <c r="A3193" s="9" t="str">
        <f t="shared" si="1397"/>
        <v>Estonia</v>
      </c>
      <c r="C3193" s="34">
        <f t="shared" ref="C3193:AH3193" ca="1" si="1404">MAX(0.1,($AM445+$AN445*C$3125+$AO445*C$3125^2+$AQ445+$AR445*C$3125+$AS445*C$3125^2)/5)</f>
        <v>15.468131119252211</v>
      </c>
      <c r="D3193" s="34">
        <f t="shared" ca="1" si="1404"/>
        <v>15.283180064894259</v>
      </c>
      <c r="E3193" s="34">
        <f t="shared" ca="1" si="1404"/>
        <v>15.101034205529867</v>
      </c>
      <c r="F3193" s="34">
        <f t="shared" ca="1" si="1404"/>
        <v>14.921693541159765</v>
      </c>
      <c r="G3193" s="34">
        <f t="shared" ca="1" si="1404"/>
        <v>14.745158071783226</v>
      </c>
      <c r="H3193" s="34">
        <f t="shared" ca="1" si="1404"/>
        <v>14.571427797400975</v>
      </c>
      <c r="I3193" s="34">
        <f t="shared" ca="1" si="1404"/>
        <v>14.400502718012286</v>
      </c>
      <c r="J3193" s="34">
        <f t="shared" ca="1" si="1404"/>
        <v>14.232382833617885</v>
      </c>
      <c r="K3193" s="34">
        <f t="shared" ca="1" si="1404"/>
        <v>14.067068144217046</v>
      </c>
      <c r="L3193" s="34">
        <f t="shared" ca="1" si="1404"/>
        <v>13.904558649810497</v>
      </c>
      <c r="M3193" s="34">
        <f t="shared" ca="1" si="1404"/>
        <v>13.744854350397508</v>
      </c>
      <c r="N3193" s="34">
        <f t="shared" ca="1" si="1404"/>
        <v>13.58795524597881</v>
      </c>
      <c r="O3193" s="34">
        <f t="shared" ca="1" si="1404"/>
        <v>13.433861336553672</v>
      </c>
      <c r="P3193" s="34">
        <f t="shared" ca="1" si="1404"/>
        <v>13.282572622122824</v>
      </c>
      <c r="Q3193" s="34">
        <f t="shared" ca="1" si="1404"/>
        <v>13.13408910268554</v>
      </c>
      <c r="R3193" s="34">
        <f t="shared" ca="1" si="1404"/>
        <v>12.988410778242542</v>
      </c>
      <c r="S3193" s="34">
        <f t="shared" ca="1" si="1404"/>
        <v>12.845537648793107</v>
      </c>
      <c r="T3193" s="34">
        <f t="shared" ca="1" si="1404"/>
        <v>12.70546971433796</v>
      </c>
      <c r="U3193" s="34">
        <f t="shared" ca="1" si="1404"/>
        <v>12.568206974876375</v>
      </c>
      <c r="V3193" s="34">
        <f t="shared" ca="1" si="1404"/>
        <v>12.43374943040908</v>
      </c>
      <c r="W3193" s="34">
        <f t="shared" ca="1" si="1404"/>
        <v>12.302097080935345</v>
      </c>
      <c r="X3193" s="34">
        <f t="shared" ca="1" si="1404"/>
        <v>12.173249926455901</v>
      </c>
      <c r="Y3193" s="34">
        <f t="shared" ca="1" si="1404"/>
        <v>12.047207966970017</v>
      </c>
      <c r="Z3193" s="34">
        <f t="shared" ca="1" si="1404"/>
        <v>11.923971202478423</v>
      </c>
      <c r="AA3193" s="34">
        <f t="shared" ca="1" si="1404"/>
        <v>11.803539632980392</v>
      </c>
      <c r="AB3193" s="34">
        <f t="shared" ca="1" si="1404"/>
        <v>11.685913258476649</v>
      </c>
      <c r="AC3193" s="34">
        <f t="shared" ca="1" si="1404"/>
        <v>11.571092078966467</v>
      </c>
      <c r="AD3193" s="34">
        <f t="shared" ca="1" si="1404"/>
        <v>11.459076094450575</v>
      </c>
      <c r="AE3193" s="34">
        <f t="shared" ca="1" si="1404"/>
        <v>11.349865304928244</v>
      </c>
      <c r="AF3193" s="34">
        <f t="shared" ca="1" si="1404"/>
        <v>11.243459710400202</v>
      </c>
      <c r="AG3193" s="34">
        <f t="shared" ca="1" si="1404"/>
        <v>11.139859310865722</v>
      </c>
      <c r="AH3193" s="34">
        <f t="shared" ca="1" si="1404"/>
        <v>11.039064106325531</v>
      </c>
      <c r="AI3193" s="34">
        <f t="shared" ref="AI3193:BF3193" ca="1" si="1405">MAX(0.1,($AM445+$AN445*AI$3125+$AO445*AI$3125^2+$AQ445+$AR445*AI$3125+$AS445*AI$3125^2)/5)</f>
        <v>10.941074096778902</v>
      </c>
      <c r="AJ3193" s="34">
        <f t="shared" ca="1" si="1405"/>
        <v>10.845889282226562</v>
      </c>
      <c r="AK3193" s="34">
        <f t="shared" ca="1" si="1405"/>
        <v>10.753509662667785</v>
      </c>
      <c r="AL3193" s="34">
        <f t="shared" ca="1" si="1405"/>
        <v>10.663935238103296</v>
      </c>
      <c r="AM3193" s="34">
        <f t="shared" ca="1" si="1405"/>
        <v>10.577166008532368</v>
      </c>
      <c r="AN3193" s="34">
        <f t="shared" ca="1" si="1405"/>
        <v>10.493201973955729</v>
      </c>
      <c r="AO3193" s="34">
        <f t="shared" ca="1" si="1405"/>
        <v>10.412043134372652</v>
      </c>
      <c r="AP3193" s="34">
        <f t="shared" ca="1" si="1405"/>
        <v>10.333689489783865</v>
      </c>
      <c r="AQ3193" s="34">
        <f t="shared" ca="1" si="1405"/>
        <v>10.258141040188638</v>
      </c>
      <c r="AR3193" s="34">
        <f t="shared" ca="1" si="1405"/>
        <v>10.185397785587702</v>
      </c>
      <c r="AS3193" s="34">
        <f t="shared" ca="1" si="1405"/>
        <v>10.115459725980326</v>
      </c>
      <c r="AT3193" s="34">
        <f t="shared" ca="1" si="1405"/>
        <v>10.04832686136724</v>
      </c>
      <c r="AU3193" s="34">
        <f t="shared" ca="1" si="1405"/>
        <v>9.9839991917477171</v>
      </c>
      <c r="AV3193" s="34">
        <f t="shared" ca="1" si="1405"/>
        <v>9.9224767171224819</v>
      </c>
      <c r="AW3193" s="34">
        <f t="shared" ca="1" si="1405"/>
        <v>9.863759437490808</v>
      </c>
      <c r="AX3193" s="34">
        <f t="shared" ca="1" si="1405"/>
        <v>9.8078473528534236</v>
      </c>
      <c r="AY3193" s="34">
        <f t="shared" ca="1" si="1405"/>
        <v>9.7547404632096004</v>
      </c>
      <c r="AZ3193" s="34">
        <f t="shared" ca="1" si="1405"/>
        <v>9.7044387685600668</v>
      </c>
      <c r="BA3193" s="34">
        <f t="shared" ca="1" si="1405"/>
        <v>9.6569422689040945</v>
      </c>
      <c r="BB3193" s="34">
        <f t="shared" ca="1" si="1405"/>
        <v>9.6122509642424117</v>
      </c>
      <c r="BC3193" s="34">
        <f t="shared" ca="1" si="1405"/>
        <v>9.5703648545742901</v>
      </c>
      <c r="BD3193" s="34">
        <f t="shared" ca="1" si="1405"/>
        <v>9.5312839399004581</v>
      </c>
      <c r="BE3193" s="34">
        <f t="shared" ca="1" si="1405"/>
        <v>9.4950082202201891</v>
      </c>
      <c r="BF3193" s="34">
        <f t="shared" ca="1" si="1405"/>
        <v>9.4615376955342079</v>
      </c>
    </row>
    <row r="3194" spans="1:58" x14ac:dyDescent="0.2">
      <c r="A3194" s="9" t="str">
        <f t="shared" si="1397"/>
        <v>Eswatini</v>
      </c>
      <c r="C3194" s="34">
        <f t="shared" ref="C3194:AH3194" ca="1" si="1406">MAX(0.1,($AM446+$AN446*C$3125+$AO446*C$3125^2+$AQ446+$AR446*C$3125+$AS446*C$3125^2)/5)</f>
        <v>28.547251866279112</v>
      </c>
      <c r="D3194" s="34">
        <f t="shared" ca="1" si="1406"/>
        <v>28.566712407860905</v>
      </c>
      <c r="E3194" s="34">
        <f t="shared" ca="1" si="1406"/>
        <v>28.585453668677655</v>
      </c>
      <c r="F3194" s="34">
        <f t="shared" ca="1" si="1406"/>
        <v>28.603475648729727</v>
      </c>
      <c r="G3194" s="34">
        <f t="shared" ca="1" si="1406"/>
        <v>28.620778348016756</v>
      </c>
      <c r="H3194" s="34">
        <f t="shared" ca="1" si="1406"/>
        <v>28.637361766539108</v>
      </c>
      <c r="I3194" s="34">
        <f t="shared" ca="1" si="1406"/>
        <v>28.653225904296413</v>
      </c>
      <c r="J3194" s="34">
        <f t="shared" ca="1" si="1406"/>
        <v>28.668370761289044</v>
      </c>
      <c r="K3194" s="34">
        <f t="shared" ca="1" si="1406"/>
        <v>28.682796337516628</v>
      </c>
      <c r="L3194" s="34">
        <f t="shared" ca="1" si="1406"/>
        <v>28.696502632979538</v>
      </c>
      <c r="M3194" s="34">
        <f t="shared" ca="1" si="1406"/>
        <v>28.709489647677401</v>
      </c>
      <c r="N3194" s="34">
        <f t="shared" ca="1" si="1406"/>
        <v>28.721757381610587</v>
      </c>
      <c r="O3194" s="34">
        <f t="shared" ca="1" si="1406"/>
        <v>28.733305834778729</v>
      </c>
      <c r="P3194" s="34">
        <f t="shared" ca="1" si="1406"/>
        <v>28.744135007182194</v>
      </c>
      <c r="Q3194" s="34">
        <f t="shared" ca="1" si="1406"/>
        <v>28.754244898820616</v>
      </c>
      <c r="R3194" s="34">
        <f t="shared" ca="1" si="1406"/>
        <v>28.76363550969436</v>
      </c>
      <c r="S3194" s="34">
        <f t="shared" ca="1" si="1406"/>
        <v>28.772306839803058</v>
      </c>
      <c r="T3194" s="34">
        <f t="shared" ca="1" si="1406"/>
        <v>28.780258889147081</v>
      </c>
      <c r="U3194" s="34">
        <f t="shared" ca="1" si="1406"/>
        <v>28.787491657726058</v>
      </c>
      <c r="V3194" s="34">
        <f t="shared" ca="1" si="1406"/>
        <v>28.794005145540361</v>
      </c>
      <c r="W3194" s="34">
        <f t="shared" ca="1" si="1406"/>
        <v>28.799799352589616</v>
      </c>
      <c r="X3194" s="34">
        <f t="shared" ca="1" si="1406"/>
        <v>28.804874278874195</v>
      </c>
      <c r="Y3194" s="34">
        <f t="shared" ca="1" si="1406"/>
        <v>28.80922992439373</v>
      </c>
      <c r="Z3194" s="34">
        <f t="shared" ca="1" si="1406"/>
        <v>28.812866289148587</v>
      </c>
      <c r="AA3194" s="34">
        <f t="shared" ca="1" si="1406"/>
        <v>28.815783373138402</v>
      </c>
      <c r="AB3194" s="34">
        <f t="shared" ca="1" si="1406"/>
        <v>28.817981176363539</v>
      </c>
      <c r="AC3194" s="34">
        <f t="shared" ca="1" si="1406"/>
        <v>28.819459698823628</v>
      </c>
      <c r="AD3194" s="34">
        <f t="shared" ca="1" si="1406"/>
        <v>28.820218940519045</v>
      </c>
      <c r="AE3194" s="34">
        <f t="shared" ca="1" si="1406"/>
        <v>28.820258901449414</v>
      </c>
      <c r="AF3194" s="34">
        <f t="shared" ca="1" si="1406"/>
        <v>28.819579581615109</v>
      </c>
      <c r="AG3194" s="34">
        <f t="shared" ca="1" si="1406"/>
        <v>28.818180981015757</v>
      </c>
      <c r="AH3194" s="34">
        <f t="shared" ca="1" si="1406"/>
        <v>28.816063099651728</v>
      </c>
      <c r="AI3194" s="34">
        <f t="shared" ref="AI3194:BF3194" ca="1" si="1407">MAX(0.1,($AM446+$AN446*AI$3125+$AO446*AI$3125^2+$AQ446+$AR446*AI$3125+$AS446*AI$3125^2)/5)</f>
        <v>28.813225937522656</v>
      </c>
      <c r="AJ3194" s="34">
        <f t="shared" ca="1" si="1407"/>
        <v>28.809669494628906</v>
      </c>
      <c r="AK3194" s="34">
        <f t="shared" ca="1" si="1407"/>
        <v>28.805393770970113</v>
      </c>
      <c r="AL3194" s="34">
        <f t="shared" ca="1" si="1407"/>
        <v>28.800398766546643</v>
      </c>
      <c r="AM3194" s="34">
        <f t="shared" ca="1" si="1407"/>
        <v>28.794684481358125</v>
      </c>
      <c r="AN3194" s="34">
        <f t="shared" ca="1" si="1407"/>
        <v>28.788250915404934</v>
      </c>
      <c r="AO3194" s="34">
        <f t="shared" ca="1" si="1407"/>
        <v>28.781098068686696</v>
      </c>
      <c r="AP3194" s="34">
        <f t="shared" ca="1" si="1407"/>
        <v>28.773225941203783</v>
      </c>
      <c r="AQ3194" s="34">
        <f t="shared" ca="1" si="1407"/>
        <v>28.764634532955824</v>
      </c>
      <c r="AR3194" s="34">
        <f t="shared" ca="1" si="1407"/>
        <v>28.755323843943188</v>
      </c>
      <c r="AS3194" s="34">
        <f t="shared" ca="1" si="1407"/>
        <v>28.745293874165508</v>
      </c>
      <c r="AT3194" s="34">
        <f t="shared" ca="1" si="1407"/>
        <v>28.734544623623151</v>
      </c>
      <c r="AU3194" s="34">
        <f t="shared" ca="1" si="1407"/>
        <v>28.72307609231575</v>
      </c>
      <c r="AV3194" s="34">
        <f t="shared" ca="1" si="1407"/>
        <v>28.710888280243672</v>
      </c>
      <c r="AW3194" s="34">
        <f t="shared" ca="1" si="1407"/>
        <v>28.697981187406548</v>
      </c>
      <c r="AX3194" s="34">
        <f t="shared" ca="1" si="1407"/>
        <v>28.684354813804749</v>
      </c>
      <c r="AY3194" s="34">
        <f t="shared" ca="1" si="1407"/>
        <v>28.670009159437903</v>
      </c>
      <c r="AZ3194" s="34">
        <f t="shared" ca="1" si="1407"/>
        <v>28.654944224306384</v>
      </c>
      <c r="BA3194" s="34">
        <f t="shared" ca="1" si="1407"/>
        <v>28.639160008409817</v>
      </c>
      <c r="BB3194" s="34">
        <f t="shared" ca="1" si="1407"/>
        <v>28.622656511748573</v>
      </c>
      <c r="BC3194" s="34">
        <f t="shared" ca="1" si="1407"/>
        <v>28.605433734322286</v>
      </c>
      <c r="BD3194" s="34">
        <f t="shared" ca="1" si="1407"/>
        <v>28.587491676131322</v>
      </c>
      <c r="BE3194" s="34">
        <f t="shared" ca="1" si="1407"/>
        <v>28.568830337175314</v>
      </c>
      <c r="BF3194" s="34">
        <f t="shared" ca="1" si="1407"/>
        <v>28.549449717454628</v>
      </c>
    </row>
    <row r="3195" spans="1:58" x14ac:dyDescent="0.2">
      <c r="A3195" s="9" t="str">
        <f t="shared" si="1397"/>
        <v>Ethiopia</v>
      </c>
      <c r="C3195" s="34">
        <f t="shared" ref="C3195:AH3195" ca="1" si="1408">MAX(0.1,($AM447+$AN447*C$3125+$AO447*C$3125^2+$AQ447+$AR447*C$3125+$AS447*C$3125^2)/5)</f>
        <v>2784.5625640796497</v>
      </c>
      <c r="D3195" s="34">
        <f t="shared" ca="1" si="1408"/>
        <v>2838.7451281547546</v>
      </c>
      <c r="E3195" s="34">
        <f t="shared" ca="1" si="1408"/>
        <v>2891.6489388989285</v>
      </c>
      <c r="F3195" s="34">
        <f t="shared" ca="1" si="1408"/>
        <v>2943.2739963125437</v>
      </c>
      <c r="G3195" s="34">
        <f t="shared" ca="1" si="1408"/>
        <v>2993.6203003952278</v>
      </c>
      <c r="H3195" s="34">
        <f t="shared" ca="1" si="1408"/>
        <v>3042.6878511473537</v>
      </c>
      <c r="I3195" s="34">
        <f t="shared" ca="1" si="1408"/>
        <v>3090.4766485685482</v>
      </c>
      <c r="J3195" s="34">
        <f t="shared" ca="1" si="1408"/>
        <v>3136.9866926591844</v>
      </c>
      <c r="K3195" s="34">
        <f t="shared" ca="1" si="1408"/>
        <v>3182.2179834188892</v>
      </c>
      <c r="L3195" s="34">
        <f t="shared" ca="1" si="1408"/>
        <v>3226.1705208480357</v>
      </c>
      <c r="M3195" s="34">
        <f t="shared" ca="1" si="1408"/>
        <v>3268.8443049462512</v>
      </c>
      <c r="N3195" s="34">
        <f t="shared" ca="1" si="1408"/>
        <v>3310.2393357139081</v>
      </c>
      <c r="O3195" s="34">
        <f t="shared" ca="1" si="1408"/>
        <v>3350.3556131506339</v>
      </c>
      <c r="P3195" s="34">
        <f t="shared" ca="1" si="1408"/>
        <v>3389.193137256801</v>
      </c>
      <c r="Q3195" s="34">
        <f t="shared" ca="1" si="1408"/>
        <v>3426.7519080320371</v>
      </c>
      <c r="R3195" s="34">
        <f t="shared" ca="1" si="1408"/>
        <v>3463.0319254767151</v>
      </c>
      <c r="S3195" s="34">
        <f t="shared" ca="1" si="1408"/>
        <v>3498.0331895904615</v>
      </c>
      <c r="T3195" s="34">
        <f t="shared" ca="1" si="1408"/>
        <v>3531.7557003736497</v>
      </c>
      <c r="U3195" s="34">
        <f t="shared" ca="1" si="1408"/>
        <v>3564.1994578259064</v>
      </c>
      <c r="V3195" s="34">
        <f t="shared" ca="1" si="1408"/>
        <v>3595.3644619476049</v>
      </c>
      <c r="W3195" s="34">
        <f t="shared" ca="1" si="1408"/>
        <v>3625.2507127383724</v>
      </c>
      <c r="X3195" s="34">
        <f t="shared" ca="1" si="1408"/>
        <v>3653.8582101985812</v>
      </c>
      <c r="Y3195" s="34">
        <f t="shared" ca="1" si="1408"/>
        <v>3681.186954327859</v>
      </c>
      <c r="Z3195" s="34">
        <f t="shared" ca="1" si="1408"/>
        <v>3707.2369451265781</v>
      </c>
      <c r="AA3195" s="34">
        <f t="shared" ca="1" si="1408"/>
        <v>3732.0081825943662</v>
      </c>
      <c r="AB3195" s="34">
        <f t="shared" ca="1" si="1408"/>
        <v>3755.5006667315961</v>
      </c>
      <c r="AC3195" s="34">
        <f t="shared" ca="1" si="1408"/>
        <v>3777.7143975378945</v>
      </c>
      <c r="AD3195" s="34">
        <f t="shared" ca="1" si="1408"/>
        <v>3798.6493750136347</v>
      </c>
      <c r="AE3195" s="34">
        <f t="shared" ca="1" si="1408"/>
        <v>3818.3055991584433</v>
      </c>
      <c r="AF3195" s="34">
        <f t="shared" ca="1" si="1408"/>
        <v>3836.6830699726938</v>
      </c>
      <c r="AG3195" s="34">
        <f t="shared" ca="1" si="1408"/>
        <v>3853.7817874560133</v>
      </c>
      <c r="AH3195" s="34">
        <f t="shared" ca="1" si="1408"/>
        <v>3869.6017516087741</v>
      </c>
      <c r="AI3195" s="34">
        <f t="shared" ref="AI3195:BF3195" ca="1" si="1409">MAX(0.1,($AM447+$AN447*AI$3125+$AO447*AI$3125^2+$AQ447+$AR447*AI$3125+$AS447*AI$3125^2)/5)</f>
        <v>3884.1429624306038</v>
      </c>
      <c r="AJ3195" s="34">
        <f t="shared" ca="1" si="1409"/>
        <v>3897.4054199218749</v>
      </c>
      <c r="AK3195" s="34">
        <f t="shared" ca="1" si="1409"/>
        <v>3909.3891240822149</v>
      </c>
      <c r="AL3195" s="34">
        <f t="shared" ca="1" si="1409"/>
        <v>3920.0940749119968</v>
      </c>
      <c r="AM3195" s="34">
        <f t="shared" ca="1" si="1409"/>
        <v>3929.5202724108472</v>
      </c>
      <c r="AN3195" s="34">
        <f t="shared" ca="1" si="1409"/>
        <v>3937.6677165791393</v>
      </c>
      <c r="AO3195" s="34">
        <f t="shared" ca="1" si="1409"/>
        <v>3944.5364074165</v>
      </c>
      <c r="AP3195" s="34">
        <f t="shared" ca="1" si="1409"/>
        <v>3950.1263449233024</v>
      </c>
      <c r="AQ3195" s="34">
        <f t="shared" ca="1" si="1409"/>
        <v>3954.4375290991738</v>
      </c>
      <c r="AR3195" s="34">
        <f t="shared" ca="1" si="1409"/>
        <v>3957.4699599444866</v>
      </c>
      <c r="AS3195" s="34">
        <f t="shared" ca="1" si="1409"/>
        <v>3959.2236374588683</v>
      </c>
      <c r="AT3195" s="34">
        <f t="shared" ca="1" si="1409"/>
        <v>3959.6985616426914</v>
      </c>
      <c r="AU3195" s="34">
        <f t="shared" ca="1" si="1409"/>
        <v>3958.8947324955834</v>
      </c>
      <c r="AV3195" s="34">
        <f t="shared" ca="1" si="1409"/>
        <v>3956.8121500179172</v>
      </c>
      <c r="AW3195" s="34">
        <f t="shared" ca="1" si="1409"/>
        <v>3953.4508142093196</v>
      </c>
      <c r="AX3195" s="34">
        <f t="shared" ca="1" si="1409"/>
        <v>3948.8107250701637</v>
      </c>
      <c r="AY3195" s="34">
        <f t="shared" ca="1" si="1409"/>
        <v>3942.8918826000763</v>
      </c>
      <c r="AZ3195" s="34">
        <f t="shared" ca="1" si="1409"/>
        <v>3935.6942867994308</v>
      </c>
      <c r="BA3195" s="34">
        <f t="shared" ca="1" si="1409"/>
        <v>3927.2179376678541</v>
      </c>
      <c r="BB3195" s="34">
        <f t="shared" ca="1" si="1409"/>
        <v>3917.4628352057189</v>
      </c>
      <c r="BC3195" s="34">
        <f t="shared" ca="1" si="1409"/>
        <v>3906.4289794126526</v>
      </c>
      <c r="BD3195" s="34">
        <f t="shared" ca="1" si="1409"/>
        <v>3894.1163702890276</v>
      </c>
      <c r="BE3195" s="34">
        <f t="shared" ca="1" si="1409"/>
        <v>3880.5250078344716</v>
      </c>
      <c r="BF3195" s="34">
        <f t="shared" ca="1" si="1409"/>
        <v>3865.6548920493574</v>
      </c>
    </row>
    <row r="3196" spans="1:58" x14ac:dyDescent="0.2">
      <c r="A3196" s="9" t="str">
        <f t="shared" si="1397"/>
        <v>Faeroe Islands</v>
      </c>
      <c r="C3196" s="34">
        <f t="shared" ref="C3196:AH3196" ca="1" si="1410">MAX(0.1,($AM448+$AN448*C$3125+$AO448*C$3125^2+$AQ448+$AR448*C$3125+$AS448*C$3125^2)/5)</f>
        <v>1.2263735792022885</v>
      </c>
      <c r="D3196" s="34">
        <f t="shared" ca="1" si="1410"/>
        <v>1.2203156372415833</v>
      </c>
      <c r="E3196" s="34">
        <f t="shared" ca="1" si="1410"/>
        <v>1.2142097432302648</v>
      </c>
      <c r="F3196" s="34">
        <f t="shared" ca="1" si="1410"/>
        <v>1.2080558971683331</v>
      </c>
      <c r="G3196" s="34">
        <f t="shared" ca="1" si="1410"/>
        <v>1.201854099055788</v>
      </c>
      <c r="H3196" s="34">
        <f t="shared" ca="1" si="1410"/>
        <v>1.1956043488926298</v>
      </c>
      <c r="I3196" s="34">
        <f t="shared" ca="1" si="1410"/>
        <v>1.1893066466788582</v>
      </c>
      <c r="J3196" s="34">
        <f t="shared" ca="1" si="1410"/>
        <v>1.1829609924144733</v>
      </c>
      <c r="K3196" s="34">
        <f t="shared" ca="1" si="1410"/>
        <v>1.1765673860994752</v>
      </c>
      <c r="L3196" s="34">
        <f t="shared" ca="1" si="1410"/>
        <v>1.1701258277338638</v>
      </c>
      <c r="M3196" s="34">
        <f t="shared" ca="1" si="1410"/>
        <v>1.1636363173176392</v>
      </c>
      <c r="N3196" s="34">
        <f t="shared" ca="1" si="1410"/>
        <v>1.1570988548508012</v>
      </c>
      <c r="O3196" s="34">
        <f t="shared" ca="1" si="1410"/>
        <v>1.1505134403333499</v>
      </c>
      <c r="P3196" s="34">
        <f t="shared" ca="1" si="1410"/>
        <v>1.1438800737652854</v>
      </c>
      <c r="Q3196" s="34">
        <f t="shared" ca="1" si="1410"/>
        <v>1.1371987551466076</v>
      </c>
      <c r="R3196" s="34">
        <f t="shared" ca="1" si="1410"/>
        <v>1.1304694844773167</v>
      </c>
      <c r="S3196" s="34">
        <f t="shared" ca="1" si="1410"/>
        <v>1.1236922617574123</v>
      </c>
      <c r="T3196" s="34">
        <f t="shared" ca="1" si="1410"/>
        <v>1.1168670869868946</v>
      </c>
      <c r="U3196" s="34">
        <f t="shared" ca="1" si="1410"/>
        <v>1.1099939601657638</v>
      </c>
      <c r="V3196" s="34">
        <f t="shared" ca="1" si="1410"/>
        <v>1.1030728812940196</v>
      </c>
      <c r="W3196" s="34">
        <f t="shared" ca="1" si="1410"/>
        <v>1.0961038503716622</v>
      </c>
      <c r="X3196" s="34">
        <f t="shared" ca="1" si="1410"/>
        <v>1.0890868673986915</v>
      </c>
      <c r="Y3196" s="34">
        <f t="shared" ca="1" si="1410"/>
        <v>1.0820219323751075</v>
      </c>
      <c r="Z3196" s="34">
        <f t="shared" ca="1" si="1410"/>
        <v>1.0749090453009102</v>
      </c>
      <c r="AA3196" s="34">
        <f t="shared" ca="1" si="1410"/>
        <v>1.0677482061760997</v>
      </c>
      <c r="AB3196" s="34">
        <f t="shared" ca="1" si="1410"/>
        <v>1.0605394150006759</v>
      </c>
      <c r="AC3196" s="34">
        <f t="shared" ca="1" si="1410"/>
        <v>1.0532826717746389</v>
      </c>
      <c r="AD3196" s="34">
        <f t="shared" ca="1" si="1410"/>
        <v>1.0459779764979884</v>
      </c>
      <c r="AE3196" s="34">
        <f t="shared" ca="1" si="1410"/>
        <v>1.0386253291707248</v>
      </c>
      <c r="AF3196" s="34">
        <f t="shared" ca="1" si="1410"/>
        <v>1.0312247297928478</v>
      </c>
      <c r="AG3196" s="34">
        <f t="shared" ca="1" si="1410"/>
        <v>1.0237761783643577</v>
      </c>
      <c r="AH3196" s="34">
        <f t="shared" ca="1" si="1410"/>
        <v>1.0162796748852543</v>
      </c>
      <c r="AI3196" s="34">
        <f t="shared" ref="AI3196:BF3196" ca="1" si="1411">MAX(0.1,($AM448+$AN448*AI$3125+$AO448*AI$3125^2+$AQ448+$AR448*AI$3125+$AS448*AI$3125^2)/5)</f>
        <v>1.0087352193555432</v>
      </c>
      <c r="AJ3196" s="34">
        <f t="shared" ca="1" si="1411"/>
        <v>1.0011428117752075</v>
      </c>
      <c r="AK3196" s="34">
        <f t="shared" ca="1" si="1411"/>
        <v>0.99350245214426991</v>
      </c>
      <c r="AL3196" s="34">
        <f t="shared" ca="1" si="1411"/>
        <v>0.98581414046270766</v>
      </c>
      <c r="AM3196" s="34">
        <f t="shared" ca="1" si="1411"/>
        <v>0.97807787673054347</v>
      </c>
      <c r="AN3196" s="34">
        <f t="shared" ca="1" si="1411"/>
        <v>0.97029366094775471</v>
      </c>
      <c r="AO3196" s="34">
        <f t="shared" ca="1" si="1411"/>
        <v>0.96246149311436402</v>
      </c>
      <c r="AP3196" s="34">
        <f t="shared" ca="1" si="1411"/>
        <v>0.95458137323034864</v>
      </c>
      <c r="AQ3196" s="34">
        <f t="shared" ca="1" si="1411"/>
        <v>0.94665330129573133</v>
      </c>
      <c r="AR3196" s="34">
        <f t="shared" ca="1" si="1411"/>
        <v>0.93867727731048944</v>
      </c>
      <c r="AS3196" s="34">
        <f t="shared" ca="1" si="1411"/>
        <v>0.93065330127464563</v>
      </c>
      <c r="AT3196" s="34">
        <f t="shared" ca="1" si="1411"/>
        <v>0.92258137318817712</v>
      </c>
      <c r="AU3196" s="34">
        <f t="shared" ca="1" si="1411"/>
        <v>0.9144614930511068</v>
      </c>
      <c r="AV3196" s="34">
        <f t="shared" ca="1" si="1411"/>
        <v>0.90629366086341179</v>
      </c>
      <c r="AW3196" s="34">
        <f t="shared" ca="1" si="1411"/>
        <v>0.89807787662511485</v>
      </c>
      <c r="AX3196" s="34">
        <f t="shared" ca="1" si="1411"/>
        <v>0.88981414033619333</v>
      </c>
      <c r="AY3196" s="34">
        <f t="shared" ca="1" si="1411"/>
        <v>0.88150245199666988</v>
      </c>
      <c r="AZ3196" s="34">
        <f t="shared" ca="1" si="1411"/>
        <v>0.87314281160652174</v>
      </c>
      <c r="BA3196" s="34">
        <f t="shared" ca="1" si="1411"/>
        <v>0.86473521916577167</v>
      </c>
      <c r="BB3196" s="34">
        <f t="shared" ca="1" si="1411"/>
        <v>0.85627967467439703</v>
      </c>
      <c r="BC3196" s="34">
        <f t="shared" ca="1" si="1411"/>
        <v>0.84777617813242612</v>
      </c>
      <c r="BD3196" s="34">
        <f t="shared" ca="1" si="1411"/>
        <v>0.83922472953981919</v>
      </c>
      <c r="BE3196" s="34">
        <f t="shared" ca="1" si="1411"/>
        <v>0.83062532889662177</v>
      </c>
      <c r="BF3196" s="34">
        <f t="shared" ca="1" si="1411"/>
        <v>0.82197797620278834</v>
      </c>
    </row>
    <row r="3197" spans="1:58" x14ac:dyDescent="0.2">
      <c r="A3197" s="9" t="str">
        <f t="shared" si="1397"/>
        <v>Fiji</v>
      </c>
      <c r="C3197" s="34">
        <f t="shared" ref="C3197:AH3197" ca="1" si="1412">MAX(0.1,($AM449+$AN449*C$3125+$AO449*C$3125^2+$AQ449+$AR449*C$3125+$AS449*C$3125^2)/5)</f>
        <v>17.547251424886053</v>
      </c>
      <c r="D3197" s="34">
        <f t="shared" ca="1" si="1412"/>
        <v>17.544374305102973</v>
      </c>
      <c r="E3197" s="34">
        <f t="shared" ca="1" si="1412"/>
        <v>17.539858823578108</v>
      </c>
      <c r="F3197" s="34">
        <f t="shared" ca="1" si="1412"/>
        <v>17.533704980311448</v>
      </c>
      <c r="G3197" s="34">
        <f t="shared" ca="1" si="1412"/>
        <v>17.525912775304096</v>
      </c>
      <c r="H3197" s="34">
        <f t="shared" ca="1" si="1412"/>
        <v>17.516482208554226</v>
      </c>
      <c r="I3197" s="34">
        <f t="shared" ca="1" si="1412"/>
        <v>17.505413280063294</v>
      </c>
      <c r="J3197" s="34">
        <f t="shared" ca="1" si="1412"/>
        <v>17.492705989829847</v>
      </c>
      <c r="K3197" s="34">
        <f t="shared" ca="1" si="1412"/>
        <v>17.478360337855701</v>
      </c>
      <c r="L3197" s="34">
        <f t="shared" ca="1" si="1412"/>
        <v>17.462376324139768</v>
      </c>
      <c r="M3197" s="34">
        <f t="shared" ca="1" si="1412"/>
        <v>17.444753948682045</v>
      </c>
      <c r="N3197" s="34">
        <f t="shared" ca="1" si="1412"/>
        <v>17.425493211482536</v>
      </c>
      <c r="O3197" s="34">
        <f t="shared" ca="1" si="1412"/>
        <v>17.404594112542327</v>
      </c>
      <c r="P3197" s="34">
        <f t="shared" ca="1" si="1412"/>
        <v>17.382056651859603</v>
      </c>
      <c r="Q3197" s="34">
        <f t="shared" ca="1" si="1412"/>
        <v>17.357880829435818</v>
      </c>
      <c r="R3197" s="34">
        <f t="shared" ca="1" si="1412"/>
        <v>17.332066645269514</v>
      </c>
      <c r="S3197" s="34">
        <f t="shared" ca="1" si="1412"/>
        <v>17.304614099362517</v>
      </c>
      <c r="T3197" s="34">
        <f t="shared" ca="1" si="1412"/>
        <v>17.275523191713727</v>
      </c>
      <c r="U3197" s="34">
        <f t="shared" ca="1" si="1412"/>
        <v>17.244793922323151</v>
      </c>
      <c r="V3197" s="34">
        <f t="shared" ca="1" si="1412"/>
        <v>17.212426291190788</v>
      </c>
      <c r="W3197" s="34">
        <f t="shared" ca="1" si="1412"/>
        <v>17.178420298317725</v>
      </c>
      <c r="X3197" s="34">
        <f t="shared" ca="1" si="1412"/>
        <v>17.142775943702144</v>
      </c>
      <c r="Y3197" s="34">
        <f t="shared" ca="1" si="1412"/>
        <v>17.105493227345505</v>
      </c>
      <c r="Z3197" s="34">
        <f t="shared" ca="1" si="1412"/>
        <v>17.066572149246348</v>
      </c>
      <c r="AA3197" s="34">
        <f t="shared" ca="1" si="1412"/>
        <v>17.026012709406494</v>
      </c>
      <c r="AB3197" s="34">
        <f t="shared" ca="1" si="1412"/>
        <v>16.983814907824854</v>
      </c>
      <c r="AC3197" s="34">
        <f t="shared" ca="1" si="1412"/>
        <v>16.939978744501424</v>
      </c>
      <c r="AD3197" s="34">
        <f t="shared" ca="1" si="1412"/>
        <v>16.894504219436204</v>
      </c>
      <c r="AE3197" s="34">
        <f t="shared" ca="1" si="1412"/>
        <v>16.847391332630288</v>
      </c>
      <c r="AF3197" s="34">
        <f t="shared" ca="1" si="1412"/>
        <v>16.798640084081853</v>
      </c>
      <c r="AG3197" s="34">
        <f t="shared" ca="1" si="1412"/>
        <v>16.748250473792361</v>
      </c>
      <c r="AH3197" s="34">
        <f t="shared" ca="1" si="1412"/>
        <v>16.696222501760349</v>
      </c>
      <c r="AI3197" s="34">
        <f t="shared" ref="AI3197:BF3197" ca="1" si="1413">MAX(0.1,($AM449+$AN449*AI$3125+$AO449*AI$3125^2+$AQ449+$AR449*AI$3125+$AS449*AI$3125^2)/5)</f>
        <v>16.642556167987642</v>
      </c>
      <c r="AJ3197" s="34">
        <f t="shared" ca="1" si="1413"/>
        <v>16.587251472473145</v>
      </c>
      <c r="AK3197" s="34">
        <f t="shared" ca="1" si="1413"/>
        <v>16.530308415216858</v>
      </c>
      <c r="AL3197" s="34">
        <f t="shared" ca="1" si="1413"/>
        <v>16.471726996218784</v>
      </c>
      <c r="AM3197" s="34">
        <f t="shared" ca="1" si="1413"/>
        <v>16.411507215480015</v>
      </c>
      <c r="AN3197" s="34">
        <f t="shared" ca="1" si="1413"/>
        <v>16.349649072998726</v>
      </c>
      <c r="AO3197" s="34">
        <f t="shared" ca="1" si="1413"/>
        <v>16.28615256877638</v>
      </c>
      <c r="AP3197" s="34">
        <f t="shared" ca="1" si="1413"/>
        <v>16.221017702811515</v>
      </c>
      <c r="AQ3197" s="34">
        <f t="shared" ca="1" si="1413"/>
        <v>16.154244475105951</v>
      </c>
      <c r="AR3197" s="34">
        <f t="shared" ca="1" si="1413"/>
        <v>16.085832885658601</v>
      </c>
      <c r="AS3197" s="34">
        <f t="shared" ca="1" si="1413"/>
        <v>16.015782934469463</v>
      </c>
      <c r="AT3197" s="34">
        <f t="shared" ca="1" si="1413"/>
        <v>15.944094621538534</v>
      </c>
      <c r="AU3197" s="34">
        <f t="shared" ca="1" si="1413"/>
        <v>15.870767946866909</v>
      </c>
      <c r="AV3197" s="34">
        <f t="shared" ca="1" si="1413"/>
        <v>15.795802910452768</v>
      </c>
      <c r="AW3197" s="34">
        <f t="shared" ca="1" si="1413"/>
        <v>15.719199512297564</v>
      </c>
      <c r="AX3197" s="34">
        <f t="shared" ca="1" si="1413"/>
        <v>15.640957752399846</v>
      </c>
      <c r="AY3197" s="34">
        <f t="shared" ca="1" si="1413"/>
        <v>15.561077630761428</v>
      </c>
      <c r="AZ3197" s="34">
        <f t="shared" ca="1" si="1413"/>
        <v>15.479559147381224</v>
      </c>
      <c r="BA3197" s="34">
        <f t="shared" ca="1" si="1413"/>
        <v>15.396402302259229</v>
      </c>
      <c r="BB3197" s="34">
        <f t="shared" ca="1" si="1413"/>
        <v>15.311607095395448</v>
      </c>
      <c r="BC3197" s="34">
        <f t="shared" ca="1" si="1413"/>
        <v>15.225173526790968</v>
      </c>
      <c r="BD3197" s="34">
        <f t="shared" ca="1" si="1413"/>
        <v>15.137101596443973</v>
      </c>
      <c r="BE3197" s="34">
        <f t="shared" ca="1" si="1413"/>
        <v>15.047391304355916</v>
      </c>
      <c r="BF3197" s="34">
        <f t="shared" ca="1" si="1413"/>
        <v>14.956042650525342</v>
      </c>
    </row>
    <row r="3198" spans="1:58" x14ac:dyDescent="0.2">
      <c r="A3198" s="9" t="str">
        <f t="shared" si="1397"/>
        <v>Finland</v>
      </c>
      <c r="C3198" s="34">
        <f t="shared" ref="C3198:AH3198" ca="1" si="1414">MAX(0.1,($AM450+$AN450*C$3125+$AO450*C$3125^2+$AQ450+$AR450*C$3125+$AS450*C$3125^2)/5)</f>
        <v>65.687907008157339</v>
      </c>
      <c r="D3198" s="34">
        <f t="shared" ca="1" si="1414"/>
        <v>64.835231643170118</v>
      </c>
      <c r="E3198" s="34">
        <f t="shared" ca="1" si="1414"/>
        <v>64.002959875931268</v>
      </c>
      <c r="F3198" s="34">
        <f t="shared" ca="1" si="1414"/>
        <v>63.191091706440787</v>
      </c>
      <c r="G3198" s="34">
        <f t="shared" ca="1" si="1414"/>
        <v>62.399627134692857</v>
      </c>
      <c r="H3198" s="34">
        <f t="shared" ca="1" si="1414"/>
        <v>61.628566160693296</v>
      </c>
      <c r="I3198" s="34">
        <f t="shared" ca="1" si="1414"/>
        <v>60.877908784442113</v>
      </c>
      <c r="J3198" s="34">
        <f t="shared" ca="1" si="1414"/>
        <v>60.147655005939306</v>
      </c>
      <c r="K3198" s="34">
        <f t="shared" ca="1" si="1414"/>
        <v>59.437804825179043</v>
      </c>
      <c r="L3198" s="34">
        <f t="shared" ca="1" si="1414"/>
        <v>58.748358242167157</v>
      </c>
      <c r="M3198" s="34">
        <f t="shared" ca="1" si="1414"/>
        <v>58.079315256903648</v>
      </c>
      <c r="N3198" s="34">
        <f t="shared" ca="1" si="1414"/>
        <v>57.430675869388509</v>
      </c>
      <c r="O3198" s="34">
        <f t="shared" ca="1" si="1414"/>
        <v>56.80244007961592</v>
      </c>
      <c r="P3198" s="34">
        <f t="shared" ca="1" si="1414"/>
        <v>56.194607887591701</v>
      </c>
      <c r="Q3198" s="34">
        <f t="shared" ca="1" si="1414"/>
        <v>55.607179293315859</v>
      </c>
      <c r="R3198" s="34">
        <f t="shared" ca="1" si="1414"/>
        <v>55.040154296788387</v>
      </c>
      <c r="S3198" s="34">
        <f t="shared" ca="1" si="1414"/>
        <v>54.493532898003465</v>
      </c>
      <c r="T3198" s="34">
        <f t="shared" ca="1" si="1414"/>
        <v>53.967315096966921</v>
      </c>
      <c r="U3198" s="34">
        <f t="shared" ca="1" si="1414"/>
        <v>53.461500893678746</v>
      </c>
      <c r="V3198" s="34">
        <f t="shared" ca="1" si="1414"/>
        <v>52.976090288138948</v>
      </c>
      <c r="W3198" s="34">
        <f t="shared" ca="1" si="1414"/>
        <v>52.511083280341701</v>
      </c>
      <c r="X3198" s="34">
        <f t="shared" ca="1" si="1414"/>
        <v>52.066479870292824</v>
      </c>
      <c r="Y3198" s="34">
        <f t="shared" ca="1" si="1414"/>
        <v>51.642280057992323</v>
      </c>
      <c r="Z3198" s="34">
        <f t="shared" ca="1" si="1414"/>
        <v>51.238483843440193</v>
      </c>
      <c r="AA3198" s="34">
        <f t="shared" ca="1" si="1414"/>
        <v>50.855091226630613</v>
      </c>
      <c r="AB3198" s="34">
        <f t="shared" ca="1" si="1414"/>
        <v>50.492102207569403</v>
      </c>
      <c r="AC3198" s="34">
        <f t="shared" ca="1" si="1414"/>
        <v>50.149516786256569</v>
      </c>
      <c r="AD3198" s="34">
        <f t="shared" ca="1" si="1414"/>
        <v>49.827334962692113</v>
      </c>
      <c r="AE3198" s="34">
        <f t="shared" ca="1" si="1414"/>
        <v>49.5255567368702</v>
      </c>
      <c r="AF3198" s="34">
        <f t="shared" ca="1" si="1414"/>
        <v>49.244182108796664</v>
      </c>
      <c r="AG3198" s="34">
        <f t="shared" ca="1" si="1414"/>
        <v>48.983211078471506</v>
      </c>
      <c r="AH3198" s="34">
        <f t="shared" ca="1" si="1414"/>
        <v>48.742643645894717</v>
      </c>
      <c r="AI3198" s="34">
        <f t="shared" ref="AI3198:BF3198" ca="1" si="1415">MAX(0.1,($AM450+$AN450*AI$3125+$AO450*AI$3125^2+$AQ450+$AR450*AI$3125+$AS450*AI$3125^2)/5)</f>
        <v>48.522479811060478</v>
      </c>
      <c r="AJ3198" s="34">
        <f t="shared" ca="1" si="1415"/>
        <v>48.322719573974609</v>
      </c>
      <c r="AK3198" s="34">
        <f t="shared" ca="1" si="1415"/>
        <v>48.143362934637118</v>
      </c>
      <c r="AL3198" s="34">
        <f t="shared" ca="1" si="1415"/>
        <v>47.984409893047996</v>
      </c>
      <c r="AM3198" s="34">
        <f t="shared" ca="1" si="1415"/>
        <v>47.845860449201425</v>
      </c>
      <c r="AN3198" s="34">
        <f t="shared" ca="1" si="1415"/>
        <v>47.72771460310323</v>
      </c>
      <c r="AO3198" s="34">
        <f t="shared" ca="1" si="1415"/>
        <v>47.629972354753406</v>
      </c>
      <c r="AP3198" s="34">
        <f t="shared" ca="1" si="1415"/>
        <v>47.552633704151958</v>
      </c>
      <c r="AQ3198" s="34">
        <f t="shared" ca="1" si="1415"/>
        <v>47.495698651293061</v>
      </c>
      <c r="AR3198" s="34">
        <f t="shared" ca="1" si="1415"/>
        <v>47.459167196182534</v>
      </c>
      <c r="AS3198" s="34">
        <f t="shared" ca="1" si="1415"/>
        <v>47.443039338820384</v>
      </c>
      <c r="AT3198" s="34">
        <f t="shared" ca="1" si="1415"/>
        <v>47.447315079206604</v>
      </c>
      <c r="AU3198" s="34">
        <f t="shared" ca="1" si="1415"/>
        <v>47.471994417335374</v>
      </c>
      <c r="AV3198" s="34">
        <f t="shared" ca="1" si="1415"/>
        <v>47.517077353212514</v>
      </c>
      <c r="AW3198" s="34">
        <f t="shared" ca="1" si="1415"/>
        <v>47.582563886838031</v>
      </c>
      <c r="AX3198" s="34">
        <f t="shared" ca="1" si="1415"/>
        <v>47.668454018211925</v>
      </c>
      <c r="AY3198" s="34">
        <f t="shared" ca="1" si="1415"/>
        <v>47.774747747328362</v>
      </c>
      <c r="AZ3198" s="34">
        <f t="shared" ca="1" si="1415"/>
        <v>47.901445074193177</v>
      </c>
      <c r="BA3198" s="34">
        <f t="shared" ca="1" si="1415"/>
        <v>48.048545998806368</v>
      </c>
      <c r="BB3198" s="34">
        <f t="shared" ca="1" si="1415"/>
        <v>48.216050521167929</v>
      </c>
      <c r="BC3198" s="34">
        <f t="shared" ca="1" si="1415"/>
        <v>48.403958641272041</v>
      </c>
      <c r="BD3198" s="34">
        <f t="shared" ca="1" si="1415"/>
        <v>48.612270359124523</v>
      </c>
      <c r="BE3198" s="34">
        <f t="shared" ca="1" si="1415"/>
        <v>48.840985674725381</v>
      </c>
      <c r="BF3198" s="34">
        <f t="shared" ca="1" si="1415"/>
        <v>49.09010458807461</v>
      </c>
    </row>
    <row r="3199" spans="1:58" x14ac:dyDescent="0.2">
      <c r="A3199" s="9" t="str">
        <f t="shared" si="1397"/>
        <v>France</v>
      </c>
      <c r="C3199" s="34">
        <f t="shared" ref="C3199:AH3199" ca="1" si="1416">MAX(0.1,($AM451+$AN451*C$3125+$AO451*C$3125^2+$AQ451+$AR451*C$3125+$AS451*C$3125^2)/5)</f>
        <v>809.57578304817434</v>
      </c>
      <c r="D3199" s="34">
        <f t="shared" ca="1" si="1416"/>
        <v>804.3945001453161</v>
      </c>
      <c r="E3199" s="34">
        <f t="shared" ca="1" si="1416"/>
        <v>799.31067179439128</v>
      </c>
      <c r="F3199" s="34">
        <f t="shared" ca="1" si="1416"/>
        <v>794.32429799544627</v>
      </c>
      <c r="G3199" s="34">
        <f t="shared" ca="1" si="1416"/>
        <v>789.43537874843457</v>
      </c>
      <c r="H3199" s="34">
        <f t="shared" ca="1" si="1416"/>
        <v>784.6439140533563</v>
      </c>
      <c r="I3199" s="34">
        <f t="shared" ca="1" si="1416"/>
        <v>779.94990391024623</v>
      </c>
      <c r="J3199" s="34">
        <f t="shared" ca="1" si="1416"/>
        <v>775.35334831908108</v>
      </c>
      <c r="K3199" s="34">
        <f t="shared" ca="1" si="1416"/>
        <v>770.85424727987265</v>
      </c>
      <c r="L3199" s="34">
        <f t="shared" ca="1" si="1416"/>
        <v>766.45260079260913</v>
      </c>
      <c r="M3199" s="34">
        <f t="shared" ca="1" si="1416"/>
        <v>762.14840885730223</v>
      </c>
      <c r="N3199" s="34">
        <f t="shared" ca="1" si="1416"/>
        <v>757.94167147394035</v>
      </c>
      <c r="O3199" s="34">
        <f t="shared" ca="1" si="1416"/>
        <v>753.83238864253508</v>
      </c>
      <c r="P3199" s="34">
        <f t="shared" ca="1" si="1416"/>
        <v>749.82056036307472</v>
      </c>
      <c r="Q3199" s="34">
        <f t="shared" ca="1" si="1416"/>
        <v>745.90618663557109</v>
      </c>
      <c r="R3199" s="34">
        <f t="shared" ca="1" si="1416"/>
        <v>742.08926746001237</v>
      </c>
      <c r="S3199" s="34">
        <f t="shared" ca="1" si="1416"/>
        <v>738.36980283641026</v>
      </c>
      <c r="T3199" s="34">
        <f t="shared" ca="1" si="1416"/>
        <v>734.74779276475306</v>
      </c>
      <c r="U3199" s="34">
        <f t="shared" ca="1" si="1416"/>
        <v>731.22323724505259</v>
      </c>
      <c r="V3199" s="34">
        <f t="shared" ca="1" si="1416"/>
        <v>727.79613627729702</v>
      </c>
      <c r="W3199" s="34">
        <f t="shared" ca="1" si="1416"/>
        <v>724.46648986149808</v>
      </c>
      <c r="X3199" s="34">
        <f t="shared" ca="1" si="1416"/>
        <v>721.23429799764415</v>
      </c>
      <c r="Y3199" s="34">
        <f t="shared" ca="1" si="1416"/>
        <v>718.09956068574684</v>
      </c>
      <c r="Z3199" s="34">
        <f t="shared" ca="1" si="1416"/>
        <v>715.06227792579443</v>
      </c>
      <c r="AA3199" s="34">
        <f t="shared" ca="1" si="1416"/>
        <v>712.12244971779876</v>
      </c>
      <c r="AB3199" s="34">
        <f t="shared" ca="1" si="1416"/>
        <v>709.28007606174799</v>
      </c>
      <c r="AC3199" s="34">
        <f t="shared" ca="1" si="1416"/>
        <v>706.53515695765384</v>
      </c>
      <c r="AD3199" s="34">
        <f t="shared" ca="1" si="1416"/>
        <v>703.88769240550459</v>
      </c>
      <c r="AE3199" s="34">
        <f t="shared" ca="1" si="1416"/>
        <v>701.33768240531208</v>
      </c>
      <c r="AF3199" s="34">
        <f t="shared" ca="1" si="1416"/>
        <v>698.88512695706447</v>
      </c>
      <c r="AG3199" s="34">
        <f t="shared" ca="1" si="1416"/>
        <v>696.53002606077348</v>
      </c>
      <c r="AH3199" s="34">
        <f t="shared" ca="1" si="1416"/>
        <v>694.27237971642751</v>
      </c>
      <c r="AI3199" s="34">
        <f t="shared" ref="AI3199:BF3199" ca="1" si="1417">MAX(0.1,($AM451+$AN451*AI$3125+$AO451*AI$3125^2+$AQ451+$AR451*AI$3125+$AS451*AI$3125^2)/5)</f>
        <v>692.11218792403815</v>
      </c>
      <c r="AJ3199" s="34">
        <f t="shared" ca="1" si="1417"/>
        <v>690.0494506835937</v>
      </c>
      <c r="AK3199" s="34">
        <f t="shared" ca="1" si="1417"/>
        <v>688.08416799510599</v>
      </c>
      <c r="AL3199" s="34">
        <f t="shared" ca="1" si="1417"/>
        <v>686.21633985856317</v>
      </c>
      <c r="AM3199" s="34">
        <f t="shared" ca="1" si="1417"/>
        <v>684.44596627397698</v>
      </c>
      <c r="AN3199" s="34">
        <f t="shared" ca="1" si="1417"/>
        <v>682.77304724133569</v>
      </c>
      <c r="AO3199" s="34">
        <f t="shared" ca="1" si="1417"/>
        <v>681.19758276065113</v>
      </c>
      <c r="AP3199" s="34">
        <f t="shared" ca="1" si="1417"/>
        <v>679.71957283191148</v>
      </c>
      <c r="AQ3199" s="34">
        <f t="shared" ca="1" si="1417"/>
        <v>678.33901745512844</v>
      </c>
      <c r="AR3199" s="34">
        <f t="shared" ca="1" si="1417"/>
        <v>677.05591663029043</v>
      </c>
      <c r="AS3199" s="34">
        <f t="shared" ca="1" si="1417"/>
        <v>675.87027035740903</v>
      </c>
      <c r="AT3199" s="34">
        <f t="shared" ca="1" si="1417"/>
        <v>674.78207863647253</v>
      </c>
      <c r="AU3199" s="34">
        <f t="shared" ca="1" si="1417"/>
        <v>673.79134146749277</v>
      </c>
      <c r="AV3199" s="34">
        <f t="shared" ca="1" si="1417"/>
        <v>672.89805885045791</v>
      </c>
      <c r="AW3199" s="34">
        <f t="shared" ca="1" si="1417"/>
        <v>672.10223078537967</v>
      </c>
      <c r="AX3199" s="34">
        <f t="shared" ca="1" si="1417"/>
        <v>671.40385727224634</v>
      </c>
      <c r="AY3199" s="34">
        <f t="shared" ca="1" si="1417"/>
        <v>670.80293831106974</v>
      </c>
      <c r="AZ3199" s="34">
        <f t="shared" ca="1" si="1417"/>
        <v>670.29947390183804</v>
      </c>
      <c r="BA3199" s="34">
        <f t="shared" ca="1" si="1417"/>
        <v>669.89346404456296</v>
      </c>
      <c r="BB3199" s="34">
        <f t="shared" ca="1" si="1417"/>
        <v>669.5849087392329</v>
      </c>
      <c r="BC3199" s="34">
        <f t="shared" ca="1" si="1417"/>
        <v>669.37380798585946</v>
      </c>
      <c r="BD3199" s="34">
        <f t="shared" ca="1" si="1417"/>
        <v>669.26016178443092</v>
      </c>
      <c r="BE3199" s="34">
        <f t="shared" ca="1" si="1417"/>
        <v>669.24397013495911</v>
      </c>
      <c r="BF3199" s="34">
        <f t="shared" ca="1" si="1417"/>
        <v>669.32523303743221</v>
      </c>
    </row>
    <row r="3200" spans="1:58" x14ac:dyDescent="0.2">
      <c r="A3200" s="9" t="str">
        <f t="shared" si="1397"/>
        <v>French Guiana</v>
      </c>
      <c r="C3200" s="34">
        <f t="shared" ref="C3200:AH3200" ca="1" si="1418">MAX(0.1,($AM452+$AN452*C$3125+$AO452*C$3125^2+$AQ452+$AR452*C$3125+$AS452*C$3125^2)/5)</f>
        <v>5.619779608204408</v>
      </c>
      <c r="D3200" s="34">
        <f t="shared" ca="1" si="1418"/>
        <v>5.7615738178370517</v>
      </c>
      <c r="E3200" s="34">
        <f t="shared" ca="1" si="1418"/>
        <v>5.9014819134557914</v>
      </c>
      <c r="F3200" s="34">
        <f t="shared" ca="1" si="1418"/>
        <v>6.0395038950617161</v>
      </c>
      <c r="G3200" s="34">
        <f t="shared" ca="1" si="1418"/>
        <v>6.175639762653736</v>
      </c>
      <c r="H3200" s="34">
        <f t="shared" ca="1" si="1418"/>
        <v>6.3098895162325785</v>
      </c>
      <c r="I3200" s="34">
        <f t="shared" ca="1" si="1418"/>
        <v>6.4422531557978804</v>
      </c>
      <c r="J3200" s="34">
        <f t="shared" ca="1" si="1418"/>
        <v>6.5727306813500039</v>
      </c>
      <c r="K3200" s="34">
        <f t="shared" ca="1" si="1418"/>
        <v>6.7013220928882218</v>
      </c>
      <c r="L3200" s="34">
        <f t="shared" ca="1" si="1418"/>
        <v>6.8280273904136264</v>
      </c>
      <c r="M3200" s="34">
        <f t="shared" ca="1" si="1418"/>
        <v>6.9528465739251262</v>
      </c>
      <c r="N3200" s="34">
        <f t="shared" ca="1" si="1418"/>
        <v>7.0757796434238118</v>
      </c>
      <c r="O3200" s="34">
        <f t="shared" ca="1" si="1418"/>
        <v>7.1968265989085918</v>
      </c>
      <c r="P3200" s="34">
        <f t="shared" ca="1" si="1418"/>
        <v>7.3159874403801952</v>
      </c>
      <c r="Q3200" s="34">
        <f t="shared" ca="1" si="1418"/>
        <v>7.4332621678382562</v>
      </c>
      <c r="R3200" s="34">
        <f t="shared" ca="1" si="1418"/>
        <v>7.5486507812831407</v>
      </c>
      <c r="S3200" s="34">
        <f t="shared" ca="1" si="1418"/>
        <v>7.6621532807141195</v>
      </c>
      <c r="T3200" s="34">
        <f t="shared" ca="1" si="1418"/>
        <v>7.7737696661322842</v>
      </c>
      <c r="U3200" s="34">
        <f t="shared" ca="1" si="1418"/>
        <v>7.883499937536544</v>
      </c>
      <c r="V3200" s="34">
        <f t="shared" ca="1" si="1418"/>
        <v>7.9913440949279906</v>
      </c>
      <c r="W3200" s="34">
        <f t="shared" ca="1" si="1418"/>
        <v>8.0973021383055315</v>
      </c>
      <c r="X3200" s="34">
        <f t="shared" ca="1" si="1418"/>
        <v>8.2013740676698941</v>
      </c>
      <c r="Y3200" s="34">
        <f t="shared" ca="1" si="1418"/>
        <v>8.303559883020716</v>
      </c>
      <c r="Z3200" s="34">
        <f t="shared" ca="1" si="1418"/>
        <v>8.4038595843583614</v>
      </c>
      <c r="AA3200" s="34">
        <f t="shared" ca="1" si="1418"/>
        <v>8.5022731716821003</v>
      </c>
      <c r="AB3200" s="34">
        <f t="shared" ca="1" si="1418"/>
        <v>8.598800644993025</v>
      </c>
      <c r="AC3200" s="34">
        <f t="shared" ca="1" si="1418"/>
        <v>8.6934420042900449</v>
      </c>
      <c r="AD3200" s="34">
        <f t="shared" ca="1" si="1418"/>
        <v>8.7861972495742524</v>
      </c>
      <c r="AE3200" s="34">
        <f t="shared" ca="1" si="1418"/>
        <v>8.8770663808445534</v>
      </c>
      <c r="AF3200" s="34">
        <f t="shared" ca="1" si="1418"/>
        <v>8.9660493981016778</v>
      </c>
      <c r="AG3200" s="34">
        <f t="shared" ca="1" si="1418"/>
        <v>9.0531463013452598</v>
      </c>
      <c r="AH3200" s="34">
        <f t="shared" ca="1" si="1418"/>
        <v>9.1383570905756635</v>
      </c>
      <c r="AI3200" s="34">
        <f t="shared" ref="AI3200:BF3200" ca="1" si="1419">MAX(0.1,($AM452+$AN452*AI$3125+$AO452*AI$3125^2+$AQ452+$AR452*AI$3125+$AS452*AI$3125^2)/5)</f>
        <v>9.2216817657921641</v>
      </c>
      <c r="AJ3200" s="34">
        <f t="shared" ca="1" si="1419"/>
        <v>9.3031203269958489</v>
      </c>
      <c r="AK3200" s="34">
        <f t="shared" ca="1" si="1419"/>
        <v>9.3826727741856306</v>
      </c>
      <c r="AL3200" s="34">
        <f t="shared" ca="1" si="1419"/>
        <v>9.4603391073625964</v>
      </c>
      <c r="AM3200" s="34">
        <f t="shared" ca="1" si="1419"/>
        <v>9.5361193265256592</v>
      </c>
      <c r="AN3200" s="34">
        <f t="shared" ca="1" si="1419"/>
        <v>9.6100134316755437</v>
      </c>
      <c r="AO3200" s="34">
        <f t="shared" ca="1" si="1419"/>
        <v>9.6820214228118857</v>
      </c>
      <c r="AP3200" s="34">
        <f t="shared" ca="1" si="1419"/>
        <v>9.7521432999350512</v>
      </c>
      <c r="AQ3200" s="34">
        <f t="shared" ca="1" si="1419"/>
        <v>9.8203790630443102</v>
      </c>
      <c r="AR3200" s="34">
        <f t="shared" ca="1" si="1419"/>
        <v>9.8867287121407568</v>
      </c>
      <c r="AS3200" s="34">
        <f t="shared" ca="1" si="1419"/>
        <v>9.9511922472232985</v>
      </c>
      <c r="AT3200" s="34">
        <f t="shared" ca="1" si="1419"/>
        <v>10.013769668293026</v>
      </c>
      <c r="AU3200" s="34">
        <f t="shared" ca="1" si="1419"/>
        <v>10.074460975348847</v>
      </c>
      <c r="AV3200" s="34">
        <f t="shared" ca="1" si="1419"/>
        <v>10.133266168391492</v>
      </c>
      <c r="AW3200" s="34">
        <f t="shared" ca="1" si="1419"/>
        <v>10.190185247420596</v>
      </c>
      <c r="AX3200" s="34">
        <f t="shared" ca="1" si="1419"/>
        <v>10.245218212436521</v>
      </c>
      <c r="AY3200" s="34">
        <f t="shared" ca="1" si="1419"/>
        <v>10.298365063438542</v>
      </c>
      <c r="AZ3200" s="34">
        <f t="shared" ca="1" si="1419"/>
        <v>10.349625800427749</v>
      </c>
      <c r="BA3200" s="34">
        <f t="shared" ca="1" si="1419"/>
        <v>10.399000423403049</v>
      </c>
      <c r="BB3200" s="34">
        <f t="shared" ca="1" si="1419"/>
        <v>10.446488932365536</v>
      </c>
      <c r="BC3200" s="34">
        <f t="shared" ca="1" si="1419"/>
        <v>10.492091327314119</v>
      </c>
      <c r="BD3200" s="34">
        <f t="shared" ca="1" si="1419"/>
        <v>10.535807608249524</v>
      </c>
      <c r="BE3200" s="34">
        <f t="shared" ca="1" si="1419"/>
        <v>10.577637775171388</v>
      </c>
      <c r="BF3200" s="34">
        <f t="shared" ca="1" si="1419"/>
        <v>10.617581828080073</v>
      </c>
    </row>
    <row r="3201" spans="1:58" x14ac:dyDescent="0.2">
      <c r="A3201" s="9" t="str">
        <f t="shared" si="1397"/>
        <v>French Polynesia</v>
      </c>
      <c r="C3201" s="34">
        <f t="shared" ref="C3201:AH3201" ca="1" si="1420">MAX(0.1,($AM453+$AN453*C$3125+$AO453*C$3125^2+$AQ453+$AR453*C$3125+$AS453*C$3125^2)/5)</f>
        <v>3.723076877902713</v>
      </c>
      <c r="D3201" s="34">
        <f t="shared" ca="1" si="1420"/>
        <v>3.7229569990304299</v>
      </c>
      <c r="E3201" s="34">
        <f t="shared" ca="1" si="1420"/>
        <v>3.7222377195208538</v>
      </c>
      <c r="F3201" s="34">
        <f t="shared" ca="1" si="1420"/>
        <v>3.7209190393740754</v>
      </c>
      <c r="G3201" s="34">
        <f t="shared" ca="1" si="1420"/>
        <v>3.7190009585899135</v>
      </c>
      <c r="H3201" s="34">
        <f t="shared" ca="1" si="1420"/>
        <v>3.7164834771685493</v>
      </c>
      <c r="I3201" s="34">
        <f t="shared" ca="1" si="1420"/>
        <v>3.7133665951098918</v>
      </c>
      <c r="J3201" s="34">
        <f t="shared" ca="1" si="1420"/>
        <v>3.7096503124140328</v>
      </c>
      <c r="K3201" s="34">
        <f t="shared" ca="1" si="1420"/>
        <v>3.7053346290807894</v>
      </c>
      <c r="L3201" s="34">
        <f t="shared" ca="1" si="1420"/>
        <v>3.7004195451103441</v>
      </c>
      <c r="M3201" s="34">
        <f t="shared" ca="1" si="1420"/>
        <v>3.6949050605026059</v>
      </c>
      <c r="N3201" s="34">
        <f t="shared" ca="1" si="1420"/>
        <v>3.6887911752576654</v>
      </c>
      <c r="O3201" s="34">
        <f t="shared" ca="1" si="1420"/>
        <v>3.6820778893753414</v>
      </c>
      <c r="P3201" s="34">
        <f t="shared" ca="1" si="1420"/>
        <v>3.6747652028558151</v>
      </c>
      <c r="Q3201" s="34">
        <f t="shared" ca="1" si="1420"/>
        <v>3.6668531156989959</v>
      </c>
      <c r="R3201" s="34">
        <f t="shared" ca="1" si="1420"/>
        <v>3.6583416279049743</v>
      </c>
      <c r="S3201" s="34">
        <f t="shared" ca="1" si="1420"/>
        <v>3.6492307394735688</v>
      </c>
      <c r="T3201" s="34">
        <f t="shared" ca="1" si="1420"/>
        <v>3.6395204504049614</v>
      </c>
      <c r="U3201" s="34">
        <f t="shared" ca="1" si="1420"/>
        <v>3.6292107606990611</v>
      </c>
      <c r="V3201" s="34">
        <f t="shared" ca="1" si="1420"/>
        <v>3.618301670355959</v>
      </c>
      <c r="W3201" s="34">
        <f t="shared" ca="1" si="1420"/>
        <v>3.6067931793754724</v>
      </c>
      <c r="X3201" s="34">
        <f t="shared" ca="1" si="1420"/>
        <v>3.594685287757784</v>
      </c>
      <c r="Y3201" s="34">
        <f t="shared" ca="1" si="1420"/>
        <v>3.5819779955028026</v>
      </c>
      <c r="Z3201" s="34">
        <f t="shared" ca="1" si="1420"/>
        <v>3.5686713026106189</v>
      </c>
      <c r="AA3201" s="34">
        <f t="shared" ca="1" si="1420"/>
        <v>3.5547652090810518</v>
      </c>
      <c r="AB3201" s="34">
        <f t="shared" ca="1" si="1420"/>
        <v>3.5402597149142823</v>
      </c>
      <c r="AC3201" s="34">
        <f t="shared" ca="1" si="1420"/>
        <v>3.5251548201102194</v>
      </c>
      <c r="AD3201" s="34">
        <f t="shared" ca="1" si="1420"/>
        <v>3.5094505246689551</v>
      </c>
      <c r="AE3201" s="34">
        <f t="shared" ca="1" si="1420"/>
        <v>3.4931468285903065</v>
      </c>
      <c r="AF3201" s="34">
        <f t="shared" ca="1" si="1420"/>
        <v>3.4762437318744559</v>
      </c>
      <c r="AG3201" s="34">
        <f t="shared" ca="1" si="1420"/>
        <v>3.4587412345213124</v>
      </c>
      <c r="AH3201" s="34">
        <f t="shared" ca="1" si="1420"/>
        <v>3.4406393365309667</v>
      </c>
      <c r="AI3201" s="34">
        <f t="shared" ref="AI3201:BF3201" ca="1" si="1421">MAX(0.1,($AM453+$AN453*AI$3125+$AO453*AI$3125^2+$AQ453+$AR453*AI$3125+$AS453*AI$3125^2)/5)</f>
        <v>3.4219380379032374</v>
      </c>
      <c r="AJ3201" s="34">
        <f t="shared" ca="1" si="1421"/>
        <v>3.4026373386383058</v>
      </c>
      <c r="AK3201" s="34">
        <f t="shared" ca="1" si="1421"/>
        <v>3.3827372387360812</v>
      </c>
      <c r="AL3201" s="34">
        <f t="shared" ca="1" si="1421"/>
        <v>3.3622377381966544</v>
      </c>
      <c r="AM3201" s="34">
        <f t="shared" ca="1" si="1421"/>
        <v>3.3411388370198436</v>
      </c>
      <c r="AN3201" s="34">
        <f t="shared" ca="1" si="1421"/>
        <v>3.3194405352058309</v>
      </c>
      <c r="AO3201" s="34">
        <f t="shared" ca="1" si="1421"/>
        <v>3.2971428327545254</v>
      </c>
      <c r="AP3201" s="34">
        <f t="shared" ca="1" si="1421"/>
        <v>3.2742457296660179</v>
      </c>
      <c r="AQ3201" s="34">
        <f t="shared" ca="1" si="1421"/>
        <v>3.2507492259401261</v>
      </c>
      <c r="AR3201" s="34">
        <f t="shared" ca="1" si="1421"/>
        <v>3.2266533215770323</v>
      </c>
      <c r="AS3201" s="34">
        <f t="shared" ca="1" si="1421"/>
        <v>3.2019580165766457</v>
      </c>
      <c r="AT3201" s="34">
        <f t="shared" ca="1" si="1421"/>
        <v>3.1766633109390567</v>
      </c>
      <c r="AU3201" s="34">
        <f t="shared" ca="1" si="1421"/>
        <v>3.1507692046640843</v>
      </c>
      <c r="AV3201" s="34">
        <f t="shared" ca="1" si="1421"/>
        <v>3.1242756977519095</v>
      </c>
      <c r="AW3201" s="34">
        <f t="shared" ca="1" si="1421"/>
        <v>3.0971827902024414</v>
      </c>
      <c r="AX3201" s="34">
        <f t="shared" ca="1" si="1421"/>
        <v>3.0694904820157718</v>
      </c>
      <c r="AY3201" s="34">
        <f t="shared" ca="1" si="1421"/>
        <v>3.0411987731917178</v>
      </c>
      <c r="AZ3201" s="34">
        <f t="shared" ca="1" si="1421"/>
        <v>3.012307663730462</v>
      </c>
      <c r="BA3201" s="34">
        <f t="shared" ca="1" si="1421"/>
        <v>2.9828171536319132</v>
      </c>
      <c r="BB3201" s="34">
        <f t="shared" ca="1" si="1421"/>
        <v>2.9527272428961622</v>
      </c>
      <c r="BC3201" s="34">
        <f t="shared" ca="1" si="1421"/>
        <v>2.9220379315230276</v>
      </c>
      <c r="BD3201" s="34">
        <f t="shared" ca="1" si="1421"/>
        <v>2.8907492195126907</v>
      </c>
      <c r="BE3201" s="34">
        <f t="shared" ca="1" si="1421"/>
        <v>2.8588611068650609</v>
      </c>
      <c r="BF3201" s="34">
        <f t="shared" ca="1" si="1421"/>
        <v>2.8263735935802288</v>
      </c>
    </row>
    <row r="3202" spans="1:58" x14ac:dyDescent="0.2">
      <c r="A3202" s="9" t="str">
        <f t="shared" si="1397"/>
        <v>Gabon</v>
      </c>
      <c r="C3202" s="34">
        <f t="shared" ref="C3202:AH3202" ca="1" si="1422">MAX(0.1,($AM454+$AN454*C$3125+$AO454*C$3125^2+$AQ454+$AR454*C$3125+$AS454*C$3125^2)/5)</f>
        <v>50.175821406315663</v>
      </c>
      <c r="D3202" s="34">
        <f t="shared" ca="1" si="1422"/>
        <v>51.092352904379368</v>
      </c>
      <c r="E3202" s="34">
        <f t="shared" ca="1" si="1422"/>
        <v>51.994794491413629</v>
      </c>
      <c r="F3202" s="34">
        <f t="shared" ca="1" si="1422"/>
        <v>52.883146167412633</v>
      </c>
      <c r="G3202" s="34">
        <f t="shared" ca="1" si="1422"/>
        <v>53.75740793237928</v>
      </c>
      <c r="H3202" s="34">
        <f t="shared" ca="1" si="1422"/>
        <v>54.61757978631649</v>
      </c>
      <c r="I3202" s="34">
        <f t="shared" ca="1" si="1422"/>
        <v>55.463661729218437</v>
      </c>
      <c r="J3202" s="34">
        <f t="shared" ca="1" si="1422"/>
        <v>56.295653761090946</v>
      </c>
      <c r="K3202" s="34">
        <f t="shared" ca="1" si="1422"/>
        <v>57.113555881931099</v>
      </c>
      <c r="L3202" s="34">
        <f t="shared" ca="1" si="1422"/>
        <v>57.917368091735987</v>
      </c>
      <c r="M3202" s="34">
        <f t="shared" ca="1" si="1422"/>
        <v>58.707090390511439</v>
      </c>
      <c r="N3202" s="34">
        <f t="shared" ca="1" si="1422"/>
        <v>59.482722778251627</v>
      </c>
      <c r="O3202" s="34">
        <f t="shared" ca="1" si="1422"/>
        <v>60.244265254959465</v>
      </c>
      <c r="P3202" s="34">
        <f t="shared" ca="1" si="1422"/>
        <v>60.991717820637859</v>
      </c>
      <c r="Q3202" s="34">
        <f t="shared" ca="1" si="1422"/>
        <v>61.72508047528099</v>
      </c>
      <c r="R3202" s="34">
        <f t="shared" ca="1" si="1422"/>
        <v>62.444353218894683</v>
      </c>
      <c r="S3202" s="34">
        <f t="shared" ca="1" si="1422"/>
        <v>63.149536051476026</v>
      </c>
      <c r="T3202" s="34">
        <f t="shared" ca="1" si="1422"/>
        <v>63.840628973022106</v>
      </c>
      <c r="U3202" s="34">
        <f t="shared" ca="1" si="1422"/>
        <v>64.517631983538735</v>
      </c>
      <c r="V3202" s="34">
        <f t="shared" ca="1" si="1422"/>
        <v>65.180545083020121</v>
      </c>
      <c r="W3202" s="34">
        <f t="shared" ca="1" si="1422"/>
        <v>65.829368271469136</v>
      </c>
      <c r="X3202" s="34">
        <f t="shared" ca="1" si="1422"/>
        <v>66.464101548888721</v>
      </c>
      <c r="Y3202" s="34">
        <f t="shared" ca="1" si="1422"/>
        <v>67.084744915273035</v>
      </c>
      <c r="Z3202" s="34">
        <f t="shared" ca="1" si="1422"/>
        <v>67.691298370627919</v>
      </c>
      <c r="AA3202" s="34">
        <f t="shared" ca="1" si="1422"/>
        <v>68.283761914950446</v>
      </c>
      <c r="AB3202" s="34">
        <f t="shared" ca="1" si="1422"/>
        <v>68.862135548237717</v>
      </c>
      <c r="AC3202" s="34">
        <f t="shared" ca="1" si="1422"/>
        <v>69.426419270495529</v>
      </c>
      <c r="AD3202" s="34">
        <f t="shared" ca="1" si="1422"/>
        <v>69.976613081718099</v>
      </c>
      <c r="AE3202" s="34">
        <f t="shared" ca="1" si="1422"/>
        <v>70.512716981908312</v>
      </c>
      <c r="AF3202" s="34">
        <f t="shared" ca="1" si="1422"/>
        <v>71.034730971069081</v>
      </c>
      <c r="AG3202" s="34">
        <f t="shared" ca="1" si="1422"/>
        <v>71.542655049194579</v>
      </c>
      <c r="AH3202" s="34">
        <f t="shared" ca="1" si="1422"/>
        <v>72.036489216290647</v>
      </c>
      <c r="AI3202" s="34">
        <f t="shared" ref="AI3202:BF3202" ca="1" si="1423">MAX(0.1,($AM454+$AN454*AI$3125+$AO454*AI$3125^2+$AQ454+$AR454*AI$3125+$AS454*AI$3125^2)/5)</f>
        <v>72.516233472354358</v>
      </c>
      <c r="AJ3202" s="34">
        <f t="shared" ca="1" si="1423"/>
        <v>72.981887817382812</v>
      </c>
      <c r="AK3202" s="34">
        <f t="shared" ca="1" si="1423"/>
        <v>73.433452251381823</v>
      </c>
      <c r="AL3202" s="34">
        <f t="shared" ca="1" si="1423"/>
        <v>73.870926774345577</v>
      </c>
      <c r="AM3202" s="34">
        <f t="shared" ca="1" si="1423"/>
        <v>74.294311386276974</v>
      </c>
      <c r="AN3202" s="34">
        <f t="shared" ca="1" si="1423"/>
        <v>74.703606087178926</v>
      </c>
      <c r="AO3202" s="34">
        <f t="shared" ca="1" si="1423"/>
        <v>75.098810877045622</v>
      </c>
      <c r="AP3202" s="34">
        <f t="shared" ca="1" si="1423"/>
        <v>75.479925755882874</v>
      </c>
      <c r="AQ3202" s="34">
        <f t="shared" ca="1" si="1423"/>
        <v>75.846950723687769</v>
      </c>
      <c r="AR3202" s="34">
        <f t="shared" ca="1" si="1423"/>
        <v>76.199885780457407</v>
      </c>
      <c r="AS3202" s="34">
        <f t="shared" ca="1" si="1423"/>
        <v>76.538730926197601</v>
      </c>
      <c r="AT3202" s="34">
        <f t="shared" ca="1" si="1423"/>
        <v>76.863486160902539</v>
      </c>
      <c r="AU3202" s="34">
        <f t="shared" ca="1" si="1423"/>
        <v>77.17415148457512</v>
      </c>
      <c r="AV3202" s="34">
        <f t="shared" ca="1" si="1423"/>
        <v>77.47072689721827</v>
      </c>
      <c r="AW3202" s="34">
        <f t="shared" ca="1" si="1423"/>
        <v>77.75321239882615</v>
      </c>
      <c r="AX3202" s="34">
        <f t="shared" ca="1" si="1423"/>
        <v>78.021607989404586</v>
      </c>
      <c r="AY3202" s="34">
        <f t="shared" ca="1" si="1423"/>
        <v>78.275913668950665</v>
      </c>
      <c r="AZ3202" s="34">
        <f t="shared" ca="1" si="1423"/>
        <v>78.516129437461501</v>
      </c>
      <c r="BA3202" s="34">
        <f t="shared" ca="1" si="1423"/>
        <v>78.742255294942879</v>
      </c>
      <c r="BB3202" s="34">
        <f t="shared" ca="1" si="1423"/>
        <v>78.954291241389001</v>
      </c>
      <c r="BC3202" s="34">
        <f t="shared" ca="1" si="1423"/>
        <v>79.152237276802765</v>
      </c>
      <c r="BD3202" s="34">
        <f t="shared" ca="1" si="1423"/>
        <v>79.3360934011871</v>
      </c>
      <c r="BE3202" s="34">
        <f t="shared" ca="1" si="1423"/>
        <v>79.505859614536163</v>
      </c>
      <c r="BF3202" s="34">
        <f t="shared" ca="1" si="1423"/>
        <v>79.661535916855797</v>
      </c>
    </row>
    <row r="3203" spans="1:58" x14ac:dyDescent="0.2">
      <c r="A3203" s="9" t="str">
        <f t="shared" si="1397"/>
        <v>Gambia</v>
      </c>
      <c r="C3203" s="34">
        <f t="shared" ref="C3203:AH3203" ca="1" si="1424">MAX(0.1,($AM455+$AN455*C$3125+$AO455*C$3125^2+$AQ455+$AR455*C$3125+$AS455*C$3125^2)/5)</f>
        <v>61.241749524284387</v>
      </c>
      <c r="D3203" s="34">
        <f t="shared" ca="1" si="1424"/>
        <v>63.174073269218205</v>
      </c>
      <c r="E3203" s="34">
        <f t="shared" ca="1" si="1424"/>
        <v>65.072103305585912</v>
      </c>
      <c r="F3203" s="34">
        <f t="shared" ca="1" si="1424"/>
        <v>66.935839633370051</v>
      </c>
      <c r="G3203" s="34">
        <f t="shared" ca="1" si="1424"/>
        <v>68.765282252588079</v>
      </c>
      <c r="H3203" s="34">
        <f t="shared" ca="1" si="1424"/>
        <v>70.560431163234171</v>
      </c>
      <c r="I3203" s="34">
        <f t="shared" ca="1" si="1424"/>
        <v>72.321286365302512</v>
      </c>
      <c r="J3203" s="34">
        <f t="shared" ca="1" si="1424"/>
        <v>74.047847858798917</v>
      </c>
      <c r="K3203" s="34">
        <f t="shared" ca="1" si="1424"/>
        <v>75.740115643729226</v>
      </c>
      <c r="L3203" s="34">
        <f t="shared" ca="1" si="1424"/>
        <v>77.398089720075944</v>
      </c>
      <c r="M3203" s="34">
        <f t="shared" ca="1" si="1424"/>
        <v>79.021770087856567</v>
      </c>
      <c r="N3203" s="34">
        <f t="shared" ca="1" si="1424"/>
        <v>80.611156747053613</v>
      </c>
      <c r="O3203" s="34">
        <f t="shared" ca="1" si="1424"/>
        <v>82.166249697684549</v>
      </c>
      <c r="P3203" s="34">
        <f t="shared" ca="1" si="1424"/>
        <v>83.687048939743548</v>
      </c>
      <c r="Q3203" s="34">
        <f t="shared" ca="1" si="1424"/>
        <v>85.173554473224797</v>
      </c>
      <c r="R3203" s="34">
        <f t="shared" ca="1" si="1424"/>
        <v>86.62576629813411</v>
      </c>
      <c r="S3203" s="34">
        <f t="shared" ca="1" si="1424"/>
        <v>88.043684414477326</v>
      </c>
      <c r="T3203" s="34">
        <f t="shared" ca="1" si="1424"/>
        <v>89.427308822236952</v>
      </c>
      <c r="U3203" s="34">
        <f t="shared" ca="1" si="1424"/>
        <v>90.776639521430482</v>
      </c>
      <c r="V3203" s="34">
        <f t="shared" ca="1" si="1424"/>
        <v>92.091676512040436</v>
      </c>
      <c r="W3203" s="34">
        <f t="shared" ca="1" si="1424"/>
        <v>93.372419794084266</v>
      </c>
      <c r="X3203" s="34">
        <f t="shared" ca="1" si="1424"/>
        <v>94.618869367556186</v>
      </c>
      <c r="Y3203" s="34">
        <f t="shared" ca="1" si="1424"/>
        <v>95.831025232450344</v>
      </c>
      <c r="Z3203" s="34">
        <f t="shared" ca="1" si="1424"/>
        <v>97.008887388772564</v>
      </c>
      <c r="AA3203" s="34">
        <f t="shared" ca="1" si="1424"/>
        <v>98.152455836528674</v>
      </c>
      <c r="AB3203" s="34">
        <f t="shared" ca="1" si="1424"/>
        <v>99.261730575701222</v>
      </c>
      <c r="AC3203" s="34">
        <f t="shared" ca="1" si="1424"/>
        <v>100.33671160630766</v>
      </c>
      <c r="AD3203" s="34">
        <f t="shared" ca="1" si="1424"/>
        <v>101.37739892833051</v>
      </c>
      <c r="AE3203" s="34">
        <f t="shared" ca="1" si="1424"/>
        <v>102.38379254178726</v>
      </c>
      <c r="AF3203" s="34">
        <f t="shared" ca="1" si="1424"/>
        <v>103.35589244667207</v>
      </c>
      <c r="AG3203" s="34">
        <f t="shared" ca="1" si="1424"/>
        <v>104.29369864297914</v>
      </c>
      <c r="AH3203" s="34">
        <f t="shared" ca="1" si="1424"/>
        <v>105.19721113071428</v>
      </c>
      <c r="AI3203" s="34">
        <f t="shared" ref="AI3203:BF3203" ca="1" si="1425">MAX(0.1,($AM455+$AN455*AI$3125+$AO455*AI$3125^2+$AQ455+$AR455*AI$3125+$AS455*AI$3125^2)/5)</f>
        <v>106.0664299098833</v>
      </c>
      <c r="AJ3203" s="34">
        <f t="shared" ca="1" si="1425"/>
        <v>106.90135498046875</v>
      </c>
      <c r="AK3203" s="34">
        <f t="shared" ca="1" si="1425"/>
        <v>107.70198634248808</v>
      </c>
      <c r="AL3203" s="34">
        <f t="shared" ca="1" si="1425"/>
        <v>108.46832399592385</v>
      </c>
      <c r="AM3203" s="34">
        <f t="shared" ca="1" si="1425"/>
        <v>109.20036794079351</v>
      </c>
      <c r="AN3203" s="34">
        <f t="shared" ca="1" si="1425"/>
        <v>109.89811817709123</v>
      </c>
      <c r="AO3203" s="34">
        <f t="shared" ca="1" si="1425"/>
        <v>110.56157470481121</v>
      </c>
      <c r="AP3203" s="34">
        <f t="shared" ca="1" si="1425"/>
        <v>111.19073752395926</v>
      </c>
      <c r="AQ3203" s="34">
        <f t="shared" ca="1" si="1425"/>
        <v>111.78560663454118</v>
      </c>
      <c r="AR3203" s="34">
        <f t="shared" ca="1" si="1425"/>
        <v>112.34618203653955</v>
      </c>
      <c r="AS3203" s="34">
        <f t="shared" ca="1" si="1425"/>
        <v>112.87246372997178</v>
      </c>
      <c r="AT3203" s="34">
        <f t="shared" ca="1" si="1425"/>
        <v>113.36445171482046</v>
      </c>
      <c r="AU3203" s="34">
        <f t="shared" ca="1" si="1425"/>
        <v>113.82214599110303</v>
      </c>
      <c r="AV3203" s="34">
        <f t="shared" ca="1" si="1425"/>
        <v>114.24554655881366</v>
      </c>
      <c r="AW3203" s="34">
        <f t="shared" ca="1" si="1425"/>
        <v>114.63465341794654</v>
      </c>
      <c r="AX3203" s="34">
        <f t="shared" ca="1" si="1425"/>
        <v>114.98946656850748</v>
      </c>
      <c r="AY3203" s="34">
        <f t="shared" ca="1" si="1425"/>
        <v>115.30998601050233</v>
      </c>
      <c r="AZ3203" s="34">
        <f t="shared" ca="1" si="1425"/>
        <v>115.59621174391359</v>
      </c>
      <c r="BA3203" s="34">
        <f t="shared" ca="1" si="1425"/>
        <v>115.84814376875875</v>
      </c>
      <c r="BB3203" s="34">
        <f t="shared" ca="1" si="1425"/>
        <v>116.06578208502033</v>
      </c>
      <c r="BC3203" s="34">
        <f t="shared" ca="1" si="1425"/>
        <v>116.24912669271581</v>
      </c>
      <c r="BD3203" s="34">
        <f t="shared" ca="1" si="1425"/>
        <v>116.39817759183934</v>
      </c>
      <c r="BE3203" s="34">
        <f t="shared" ca="1" si="1425"/>
        <v>116.51293478238513</v>
      </c>
      <c r="BF3203" s="34">
        <f t="shared" ca="1" si="1425"/>
        <v>116.59339826435898</v>
      </c>
    </row>
    <row r="3204" spans="1:58" x14ac:dyDescent="0.2">
      <c r="A3204" s="9" t="str">
        <f t="shared" si="1397"/>
        <v>Georgia</v>
      </c>
      <c r="C3204" s="34">
        <f t="shared" ref="C3204:AH3204" ca="1" si="1426">MAX(0.1,($AM456+$AN456*C$3125+$AO456*C$3125^2+$AQ456+$AR456*C$3125+$AS456*C$3125^2)/5)</f>
        <v>60.164831731267626</v>
      </c>
      <c r="D3204" s="34">
        <f t="shared" ca="1" si="1426"/>
        <v>59.372951587662101</v>
      </c>
      <c r="E3204" s="34">
        <f t="shared" ca="1" si="1426"/>
        <v>58.592835680613646</v>
      </c>
      <c r="F3204" s="34">
        <f t="shared" ca="1" si="1426"/>
        <v>57.824484010122248</v>
      </c>
      <c r="G3204" s="34">
        <f t="shared" ca="1" si="1426"/>
        <v>57.067896576185014</v>
      </c>
      <c r="H3204" s="34">
        <f t="shared" ca="1" si="1426"/>
        <v>56.323073378804835</v>
      </c>
      <c r="I3204" s="34">
        <f t="shared" ca="1" si="1426"/>
        <v>55.590014417978821</v>
      </c>
      <c r="J3204" s="34">
        <f t="shared" ca="1" si="1426"/>
        <v>54.868719693715683</v>
      </c>
      <c r="K3204" s="34">
        <f t="shared" ca="1" si="1426"/>
        <v>54.159189206003795</v>
      </c>
      <c r="L3204" s="34">
        <f t="shared" ca="1" si="1426"/>
        <v>53.46142295484897</v>
      </c>
      <c r="M3204" s="34">
        <f t="shared" ca="1" si="1426"/>
        <v>52.775420940251209</v>
      </c>
      <c r="N3204" s="34">
        <f t="shared" ca="1" si="1426"/>
        <v>52.101183162210511</v>
      </c>
      <c r="O3204" s="34">
        <f t="shared" ca="1" si="1426"/>
        <v>51.438709620721056</v>
      </c>
      <c r="P3204" s="34">
        <f t="shared" ca="1" si="1426"/>
        <v>50.788000315794491</v>
      </c>
      <c r="Q3204" s="34">
        <f t="shared" ca="1" si="1426"/>
        <v>50.149055247422076</v>
      </c>
      <c r="R3204" s="34">
        <f t="shared" ca="1" si="1426"/>
        <v>49.521874415606725</v>
      </c>
      <c r="S3204" s="34">
        <f t="shared" ca="1" si="1426"/>
        <v>48.90645782034553</v>
      </c>
      <c r="T3204" s="34">
        <f t="shared" ca="1" si="1426"/>
        <v>48.302805461641398</v>
      </c>
      <c r="U3204" s="34">
        <f t="shared" ca="1" si="1426"/>
        <v>47.710917339494337</v>
      </c>
      <c r="V3204" s="34">
        <f t="shared" ca="1" si="1426"/>
        <v>47.130793453904332</v>
      </c>
      <c r="W3204" s="34">
        <f t="shared" ca="1" si="1426"/>
        <v>46.56243380486849</v>
      </c>
      <c r="X3204" s="34">
        <f t="shared" ca="1" si="1426"/>
        <v>46.005838392389705</v>
      </c>
      <c r="Y3204" s="34">
        <f t="shared" ca="1" si="1426"/>
        <v>45.461007216465077</v>
      </c>
      <c r="Z3204" s="34">
        <f t="shared" ca="1" si="1426"/>
        <v>44.927940277103332</v>
      </c>
      <c r="AA3204" s="34">
        <f t="shared" ca="1" si="1426"/>
        <v>44.406637574292837</v>
      </c>
      <c r="AB3204" s="34">
        <f t="shared" ca="1" si="1426"/>
        <v>43.897099108039399</v>
      </c>
      <c r="AC3204" s="34">
        <f t="shared" ca="1" si="1426"/>
        <v>43.39932487834303</v>
      </c>
      <c r="AD3204" s="34">
        <f t="shared" ca="1" si="1426"/>
        <v>42.913314885203725</v>
      </c>
      <c r="AE3204" s="34">
        <f t="shared" ca="1" si="1426"/>
        <v>42.439069128615664</v>
      </c>
      <c r="AF3204" s="34">
        <f t="shared" ca="1" si="1426"/>
        <v>41.976587608590492</v>
      </c>
      <c r="AG3204" s="34">
        <f t="shared" ca="1" si="1426"/>
        <v>41.52587032511947</v>
      </c>
      <c r="AH3204" s="34">
        <f t="shared" ca="1" si="1426"/>
        <v>41.086917278205512</v>
      </c>
      <c r="AI3204" s="34">
        <f t="shared" ref="AI3204:BF3204" ca="1" si="1427">MAX(0.1,($AM456+$AN456*AI$3125+$AO456*AI$3125^2+$AQ456+$AR456*AI$3125+$AS456*AI$3125^2)/5)</f>
        <v>40.65972846784571</v>
      </c>
      <c r="AJ3204" s="34">
        <f t="shared" ca="1" si="1427"/>
        <v>40.244303894042972</v>
      </c>
      <c r="AK3204" s="34">
        <f t="shared" ca="1" si="1427"/>
        <v>39.840643556797296</v>
      </c>
      <c r="AL3204" s="34">
        <f t="shared" ca="1" si="1427"/>
        <v>39.448747456108684</v>
      </c>
      <c r="AM3204" s="34">
        <f t="shared" ca="1" si="1427"/>
        <v>39.068615591974229</v>
      </c>
      <c r="AN3204" s="34">
        <f t="shared" ca="1" si="1427"/>
        <v>38.700247964396837</v>
      </c>
      <c r="AO3204" s="34">
        <f t="shared" ca="1" si="1427"/>
        <v>38.343644573373602</v>
      </c>
      <c r="AP3204" s="34">
        <f t="shared" ca="1" si="1427"/>
        <v>37.99880541891325</v>
      </c>
      <c r="AQ3204" s="34">
        <f t="shared" ca="1" si="1427"/>
        <v>37.665730501004148</v>
      </c>
      <c r="AR3204" s="34">
        <f t="shared" ca="1" si="1427"/>
        <v>37.344419819652103</v>
      </c>
      <c r="AS3204" s="34">
        <f t="shared" ca="1" si="1427"/>
        <v>37.034873374857128</v>
      </c>
      <c r="AT3204" s="34">
        <f t="shared" ca="1" si="1427"/>
        <v>36.737091166619209</v>
      </c>
      <c r="AU3204" s="34">
        <f t="shared" ca="1" si="1427"/>
        <v>36.45107319493254</v>
      </c>
      <c r="AV3204" s="34">
        <f t="shared" ca="1" si="1427"/>
        <v>36.176819459808755</v>
      </c>
      <c r="AW3204" s="34">
        <f t="shared" ca="1" si="1427"/>
        <v>35.914329961239126</v>
      </c>
      <c r="AX3204" s="34">
        <f t="shared" ca="1" si="1427"/>
        <v>35.663604699226561</v>
      </c>
      <c r="AY3204" s="34">
        <f t="shared" ca="1" si="1427"/>
        <v>35.424643673768152</v>
      </c>
      <c r="AZ3204" s="34">
        <f t="shared" ca="1" si="1427"/>
        <v>35.197446884866807</v>
      </c>
      <c r="BA3204" s="34">
        <f t="shared" ca="1" si="1427"/>
        <v>34.982014332522525</v>
      </c>
      <c r="BB3204" s="34">
        <f t="shared" ca="1" si="1427"/>
        <v>34.778346016735306</v>
      </c>
      <c r="BC3204" s="34">
        <f t="shared" ca="1" si="1427"/>
        <v>34.586441937502244</v>
      </c>
      <c r="BD3204" s="34">
        <f t="shared" ca="1" si="1427"/>
        <v>34.406302094826245</v>
      </c>
      <c r="BE3204" s="34">
        <f t="shared" ca="1" si="1427"/>
        <v>34.237926488704396</v>
      </c>
      <c r="BF3204" s="34">
        <f t="shared" ca="1" si="1427"/>
        <v>34.081315119145437</v>
      </c>
    </row>
    <row r="3205" spans="1:58" x14ac:dyDescent="0.2">
      <c r="A3205" s="9" t="str">
        <f t="shared" si="1397"/>
        <v>Germany</v>
      </c>
      <c r="C3205" s="34">
        <f t="shared" ref="C3205:AH3205" ca="1" si="1428">MAX(0.1,($AM457+$AN457*C$3125+$AO457*C$3125^2+$AQ457+$AR457*C$3125+$AS457*C$3125^2)/5)</f>
        <v>749.79555032058272</v>
      </c>
      <c r="D3205" s="34">
        <f t="shared" ca="1" si="1428"/>
        <v>750.76385412216189</v>
      </c>
      <c r="E3205" s="34">
        <f t="shared" ca="1" si="1428"/>
        <v>751.67591815991909</v>
      </c>
      <c r="F3205" s="34">
        <f t="shared" ca="1" si="1428"/>
        <v>752.53174243383114</v>
      </c>
      <c r="G3205" s="34">
        <f t="shared" ca="1" si="1428"/>
        <v>753.33132694392111</v>
      </c>
      <c r="H3205" s="34">
        <f t="shared" ca="1" si="1428"/>
        <v>754.07467169016604</v>
      </c>
      <c r="I3205" s="34">
        <f t="shared" ca="1" si="1428"/>
        <v>754.76177667258889</v>
      </c>
      <c r="J3205" s="34">
        <f t="shared" ca="1" si="1428"/>
        <v>755.39264189116659</v>
      </c>
      <c r="K3205" s="34">
        <f t="shared" ca="1" si="1428"/>
        <v>755.96726734592232</v>
      </c>
      <c r="L3205" s="34">
        <f t="shared" ca="1" si="1428"/>
        <v>756.48565303683279</v>
      </c>
      <c r="M3205" s="34">
        <f t="shared" ca="1" si="1428"/>
        <v>756.9477989639214</v>
      </c>
      <c r="N3205" s="34">
        <f t="shared" ca="1" si="1428"/>
        <v>757.35370512716474</v>
      </c>
      <c r="O3205" s="34">
        <f t="shared" ca="1" si="1428"/>
        <v>757.70337152658612</v>
      </c>
      <c r="P3205" s="34">
        <f t="shared" ca="1" si="1428"/>
        <v>757.99679816216235</v>
      </c>
      <c r="Q3205" s="34">
        <f t="shared" ca="1" si="1428"/>
        <v>758.2339850339165</v>
      </c>
      <c r="R3205" s="34">
        <f t="shared" ca="1" si="1428"/>
        <v>758.4149321418256</v>
      </c>
      <c r="S3205" s="34">
        <f t="shared" ca="1" si="1428"/>
        <v>758.53963948591263</v>
      </c>
      <c r="T3205" s="34">
        <f t="shared" ca="1" si="1428"/>
        <v>758.6081070661545</v>
      </c>
      <c r="U3205" s="34">
        <f t="shared" ca="1" si="1428"/>
        <v>758.62033488257441</v>
      </c>
      <c r="V3205" s="34">
        <f t="shared" ca="1" si="1428"/>
        <v>758.57632293514905</v>
      </c>
      <c r="W3205" s="34">
        <f t="shared" ca="1" si="1428"/>
        <v>758.47607122390184</v>
      </c>
      <c r="X3205" s="34">
        <f t="shared" ca="1" si="1428"/>
        <v>758.31957974880936</v>
      </c>
      <c r="Y3205" s="34">
        <f t="shared" ca="1" si="1428"/>
        <v>758.10684850989492</v>
      </c>
      <c r="Z3205" s="34">
        <f t="shared" ca="1" si="1428"/>
        <v>757.83787750713532</v>
      </c>
      <c r="AA3205" s="34">
        <f t="shared" ca="1" si="1428"/>
        <v>757.51266674055364</v>
      </c>
      <c r="AB3205" s="34">
        <f t="shared" ca="1" si="1428"/>
        <v>757.13121621012692</v>
      </c>
      <c r="AC3205" s="34">
        <f t="shared" ca="1" si="1428"/>
        <v>756.69352591587813</v>
      </c>
      <c r="AD3205" s="34">
        <f t="shared" ca="1" si="1428"/>
        <v>756.19959585778417</v>
      </c>
      <c r="AE3205" s="34">
        <f t="shared" ca="1" si="1428"/>
        <v>755.64942603586826</v>
      </c>
      <c r="AF3205" s="34">
        <f t="shared" ca="1" si="1428"/>
        <v>755.04301645010707</v>
      </c>
      <c r="AG3205" s="34">
        <f t="shared" ca="1" si="1428"/>
        <v>754.38036710052404</v>
      </c>
      <c r="AH3205" s="34">
        <f t="shared" ca="1" si="1428"/>
        <v>753.66147798709574</v>
      </c>
      <c r="AI3205" s="34">
        <f t="shared" ref="AI3205:BF3205" ca="1" si="1429">MAX(0.1,($AM457+$AN457*AI$3125+$AO457*AI$3125^2+$AQ457+$AR457*AI$3125+$AS457*AI$3125^2)/5)</f>
        <v>752.88634910984547</v>
      </c>
      <c r="AJ3205" s="34">
        <f t="shared" ca="1" si="1429"/>
        <v>752.05498046875005</v>
      </c>
      <c r="AK3205" s="34">
        <f t="shared" ca="1" si="1429"/>
        <v>751.16737206382675</v>
      </c>
      <c r="AL3205" s="34">
        <f t="shared" ca="1" si="1429"/>
        <v>750.22352389507</v>
      </c>
      <c r="AM3205" s="34">
        <f t="shared" ca="1" si="1429"/>
        <v>749.22343596247958</v>
      </c>
      <c r="AN3205" s="34">
        <f t="shared" ca="1" si="1429"/>
        <v>748.16710826605561</v>
      </c>
      <c r="AO3205" s="34">
        <f t="shared" ca="1" si="1429"/>
        <v>747.05454080579807</v>
      </c>
      <c r="AP3205" s="34">
        <f t="shared" ca="1" si="1429"/>
        <v>745.88573358170686</v>
      </c>
      <c r="AQ3205" s="34">
        <f t="shared" ca="1" si="1429"/>
        <v>744.6606865937822</v>
      </c>
      <c r="AR3205" s="34">
        <f t="shared" ca="1" si="1429"/>
        <v>743.37939984202387</v>
      </c>
      <c r="AS3205" s="34">
        <f t="shared" ca="1" si="1429"/>
        <v>742.04187332643198</v>
      </c>
      <c r="AT3205" s="34">
        <f t="shared" ca="1" si="1429"/>
        <v>740.64810704700653</v>
      </c>
      <c r="AU3205" s="34">
        <f t="shared" ca="1" si="1429"/>
        <v>739.19810100374741</v>
      </c>
      <c r="AV3205" s="34">
        <f t="shared" ca="1" si="1429"/>
        <v>737.69185519665484</v>
      </c>
      <c r="AW3205" s="34">
        <f t="shared" ca="1" si="1429"/>
        <v>736.1293696257286</v>
      </c>
      <c r="AX3205" s="34">
        <f t="shared" ca="1" si="1429"/>
        <v>734.5106442909688</v>
      </c>
      <c r="AY3205" s="34">
        <f t="shared" ca="1" si="1429"/>
        <v>732.83567919237544</v>
      </c>
      <c r="AZ3205" s="34">
        <f t="shared" ca="1" si="1429"/>
        <v>731.1044743299484</v>
      </c>
      <c r="BA3205" s="34">
        <f t="shared" ca="1" si="1429"/>
        <v>729.31702970368792</v>
      </c>
      <c r="BB3205" s="34">
        <f t="shared" ca="1" si="1429"/>
        <v>727.47334531359377</v>
      </c>
      <c r="BC3205" s="34">
        <f t="shared" ca="1" si="1429"/>
        <v>725.57342115966605</v>
      </c>
      <c r="BD3205" s="34">
        <f t="shared" ca="1" si="1429"/>
        <v>723.61725724190478</v>
      </c>
      <c r="BE3205" s="34">
        <f t="shared" ca="1" si="1429"/>
        <v>721.60485356030983</v>
      </c>
      <c r="BF3205" s="34">
        <f t="shared" ca="1" si="1429"/>
        <v>719.53621011488144</v>
      </c>
    </row>
    <row r="3206" spans="1:58" x14ac:dyDescent="0.2">
      <c r="A3206" s="9" t="str">
        <f t="shared" si="1397"/>
        <v>Ghana</v>
      </c>
      <c r="C3206" s="34">
        <f t="shared" ref="C3206:AH3206" ca="1" si="1430">MAX(0.1,($AM458+$AN458*C$3125+$AO458*C$3125^2+$AQ458+$AR458*C$3125+$AS458*C$3125^2)/5)</f>
        <v>723.413144818251</v>
      </c>
      <c r="D3206" s="34">
        <f t="shared" ca="1" si="1430"/>
        <v>734.15474750697615</v>
      </c>
      <c r="E3206" s="34">
        <f t="shared" ca="1" si="1430"/>
        <v>744.75609843798452</v>
      </c>
      <c r="F3206" s="34">
        <f t="shared" ca="1" si="1430"/>
        <v>755.2171976112528</v>
      </c>
      <c r="G3206" s="34">
        <f t="shared" ca="1" si="1430"/>
        <v>765.5380450268276</v>
      </c>
      <c r="H3206" s="34">
        <f t="shared" ca="1" si="1430"/>
        <v>775.71864068466243</v>
      </c>
      <c r="I3206" s="34">
        <f t="shared" ca="1" si="1430"/>
        <v>785.75898458478036</v>
      </c>
      <c r="J3206" s="34">
        <f t="shared" ca="1" si="1430"/>
        <v>795.65907672715844</v>
      </c>
      <c r="K3206" s="34">
        <f t="shared" ca="1" si="1430"/>
        <v>805.41891711184292</v>
      </c>
      <c r="L3206" s="34">
        <f t="shared" ca="1" si="1430"/>
        <v>815.03850573878731</v>
      </c>
      <c r="M3206" s="34">
        <f t="shared" ca="1" si="1430"/>
        <v>824.51784260801503</v>
      </c>
      <c r="N3206" s="34">
        <f t="shared" ca="1" si="1430"/>
        <v>833.85692771950266</v>
      </c>
      <c r="O3206" s="34">
        <f t="shared" ca="1" si="1430"/>
        <v>843.05576107329694</v>
      </c>
      <c r="P3206" s="34">
        <f t="shared" ca="1" si="1430"/>
        <v>852.114342669351</v>
      </c>
      <c r="Q3206" s="34">
        <f t="shared" ca="1" si="1430"/>
        <v>861.0326725076884</v>
      </c>
      <c r="R3206" s="34">
        <f t="shared" ca="1" si="1430"/>
        <v>869.81075058828571</v>
      </c>
      <c r="S3206" s="34">
        <f t="shared" ca="1" si="1430"/>
        <v>878.44857691118955</v>
      </c>
      <c r="T3206" s="34">
        <f t="shared" ca="1" si="1430"/>
        <v>886.94615147635341</v>
      </c>
      <c r="U3206" s="34">
        <f t="shared" ca="1" si="1430"/>
        <v>895.30347428380048</v>
      </c>
      <c r="V3206" s="34">
        <f t="shared" ca="1" si="1430"/>
        <v>903.52054533350747</v>
      </c>
      <c r="W3206" s="34">
        <f t="shared" ca="1" si="1430"/>
        <v>911.59736462552098</v>
      </c>
      <c r="X3206" s="34">
        <f t="shared" ca="1" si="1430"/>
        <v>919.53393215979452</v>
      </c>
      <c r="Y3206" s="34">
        <f t="shared" ca="1" si="1430"/>
        <v>927.33024793635127</v>
      </c>
      <c r="Z3206" s="34">
        <f t="shared" ca="1" si="1430"/>
        <v>934.98631195516793</v>
      </c>
      <c r="AA3206" s="34">
        <f t="shared" ca="1" si="1430"/>
        <v>942.50212421629112</v>
      </c>
      <c r="AB3206" s="34">
        <f t="shared" ca="1" si="1430"/>
        <v>949.87768471967433</v>
      </c>
      <c r="AC3206" s="34">
        <f t="shared" ca="1" si="1430"/>
        <v>957.11299346534065</v>
      </c>
      <c r="AD3206" s="34">
        <f t="shared" ca="1" si="1430"/>
        <v>964.20805045326711</v>
      </c>
      <c r="AE3206" s="34">
        <f t="shared" ca="1" si="1430"/>
        <v>971.16285568349997</v>
      </c>
      <c r="AF3206" s="34">
        <f t="shared" ca="1" si="1430"/>
        <v>977.97740915599275</v>
      </c>
      <c r="AG3206" s="34">
        <f t="shared" ca="1" si="1430"/>
        <v>984.65171087076885</v>
      </c>
      <c r="AH3206" s="34">
        <f t="shared" ca="1" si="1430"/>
        <v>991.18576082780487</v>
      </c>
      <c r="AI3206" s="34">
        <f t="shared" ref="AI3206:BF3206" ca="1" si="1431">MAX(0.1,($AM458+$AN458*AI$3125+$AO458*AI$3125^2+$AQ458+$AR458*AI$3125+$AS458*AI$3125^2)/5)</f>
        <v>997.57955902714752</v>
      </c>
      <c r="AJ3206" s="34">
        <f t="shared" ca="1" si="1431"/>
        <v>1003.83310546875</v>
      </c>
      <c r="AK3206" s="34">
        <f t="shared" ca="1" si="1431"/>
        <v>1009.9464001526358</v>
      </c>
      <c r="AL3206" s="34">
        <f t="shared" ca="1" si="1431"/>
        <v>1015.9194430787815</v>
      </c>
      <c r="AM3206" s="34">
        <f t="shared" ca="1" si="1431"/>
        <v>1021.7522342472337</v>
      </c>
      <c r="AN3206" s="34">
        <f t="shared" ca="1" si="1431"/>
        <v>1027.4447736579459</v>
      </c>
      <c r="AO3206" s="34">
        <f t="shared" ca="1" si="1431"/>
        <v>1032.9970613109413</v>
      </c>
      <c r="AP3206" s="34">
        <f t="shared" ca="1" si="1431"/>
        <v>1038.4090972061967</v>
      </c>
      <c r="AQ3206" s="34">
        <f t="shared" ca="1" si="1431"/>
        <v>1043.6808813437588</v>
      </c>
      <c r="AR3206" s="34">
        <f t="shared" ca="1" si="1431"/>
        <v>1048.8124137235804</v>
      </c>
      <c r="AS3206" s="34">
        <f t="shared" ca="1" si="1431"/>
        <v>1053.8036943456857</v>
      </c>
      <c r="AT3206" s="34">
        <f t="shared" ca="1" si="1431"/>
        <v>1058.6547232100506</v>
      </c>
      <c r="AU3206" s="34">
        <f t="shared" ca="1" si="1431"/>
        <v>1063.3655003167223</v>
      </c>
      <c r="AV3206" s="34">
        <f t="shared" ca="1" si="1431"/>
        <v>1067.9360256656539</v>
      </c>
      <c r="AW3206" s="34">
        <f t="shared" ca="1" si="1431"/>
        <v>1072.3662992568686</v>
      </c>
      <c r="AX3206" s="34">
        <f t="shared" ca="1" si="1431"/>
        <v>1076.6563210903435</v>
      </c>
      <c r="AY3206" s="34">
        <f t="shared" ca="1" si="1431"/>
        <v>1080.8060911661246</v>
      </c>
      <c r="AZ3206" s="34">
        <f t="shared" ca="1" si="1431"/>
        <v>1084.8156094841659</v>
      </c>
      <c r="BA3206" s="34">
        <f t="shared" ca="1" si="1431"/>
        <v>1088.6848760444905</v>
      </c>
      <c r="BB3206" s="34">
        <f t="shared" ca="1" si="1431"/>
        <v>1092.4138908470748</v>
      </c>
      <c r="BC3206" s="34">
        <f t="shared" ca="1" si="1431"/>
        <v>1096.0026538919658</v>
      </c>
      <c r="BD3206" s="34">
        <f t="shared" ca="1" si="1431"/>
        <v>1099.4511651791167</v>
      </c>
      <c r="BE3206" s="34">
        <f t="shared" ca="1" si="1431"/>
        <v>1102.7594247085508</v>
      </c>
      <c r="BF3206" s="34">
        <f t="shared" ca="1" si="1431"/>
        <v>1105.927432480245</v>
      </c>
    </row>
    <row r="3207" spans="1:58" x14ac:dyDescent="0.2">
      <c r="A3207" s="9" t="str">
        <f t="shared" si="1397"/>
        <v>Gibraltar</v>
      </c>
      <c r="C3207" s="34">
        <f t="shared" ref="C3207:AH3207" ca="1" si="1432">MAX(0.1,($AM459+$AN459*C$3125+$AO459*C$3125^2+$AQ459+$AR459*C$3125+$AS459*C$3125^2)/5)</f>
        <v>0.79999999924403942</v>
      </c>
      <c r="D3207" s="34">
        <f t="shared" ca="1" si="1432"/>
        <v>0.79999999926658349</v>
      </c>
      <c r="E3207" s="34">
        <f t="shared" ca="1" si="1432"/>
        <v>0.79999999928915033</v>
      </c>
      <c r="F3207" s="34">
        <f t="shared" ca="1" si="1432"/>
        <v>0.79999999931173993</v>
      </c>
      <c r="G3207" s="34">
        <f t="shared" ca="1" si="1432"/>
        <v>0.79999999933435217</v>
      </c>
      <c r="H3207" s="34">
        <f t="shared" ca="1" si="1432"/>
        <v>0.79999999935698729</v>
      </c>
      <c r="I3207" s="34">
        <f t="shared" ca="1" si="1432"/>
        <v>0.79999999937964505</v>
      </c>
      <c r="J3207" s="34">
        <f t="shared" ca="1" si="1432"/>
        <v>0.79999999940232558</v>
      </c>
      <c r="K3207" s="34">
        <f t="shared" ca="1" si="1432"/>
        <v>0.79999999942502886</v>
      </c>
      <c r="L3207" s="34">
        <f t="shared" ca="1" si="1432"/>
        <v>0.79999999944775479</v>
      </c>
      <c r="M3207" s="34">
        <f t="shared" ca="1" si="1432"/>
        <v>0.7999999994705036</v>
      </c>
      <c r="N3207" s="34">
        <f t="shared" ca="1" si="1432"/>
        <v>0.79999999949327505</v>
      </c>
      <c r="O3207" s="34">
        <f t="shared" ca="1" si="1432"/>
        <v>0.79999999951606926</v>
      </c>
      <c r="P3207" s="34">
        <f t="shared" ca="1" si="1432"/>
        <v>0.79999999953888623</v>
      </c>
      <c r="Q3207" s="34">
        <f t="shared" ca="1" si="1432"/>
        <v>0.79999999956172585</v>
      </c>
      <c r="R3207" s="34">
        <f t="shared" ca="1" si="1432"/>
        <v>0.79999999958458834</v>
      </c>
      <c r="S3207" s="34">
        <f t="shared" ca="1" si="1432"/>
        <v>0.79999999960747348</v>
      </c>
      <c r="T3207" s="34">
        <f t="shared" ca="1" si="1432"/>
        <v>0.79999999963038138</v>
      </c>
      <c r="U3207" s="34">
        <f t="shared" ca="1" si="1432"/>
        <v>0.79999999965331203</v>
      </c>
      <c r="V3207" s="34">
        <f t="shared" ca="1" si="1432"/>
        <v>0.79999999967626534</v>
      </c>
      <c r="W3207" s="34">
        <f t="shared" ca="1" si="1432"/>
        <v>0.79999999969924152</v>
      </c>
      <c r="X3207" s="34">
        <f t="shared" ca="1" si="1432"/>
        <v>0.79999999972224034</v>
      </c>
      <c r="Y3207" s="34">
        <f t="shared" ca="1" si="1432"/>
        <v>0.79999999974526192</v>
      </c>
      <c r="Z3207" s="34">
        <f t="shared" ca="1" si="1432"/>
        <v>0.79999999976830627</v>
      </c>
      <c r="AA3207" s="34">
        <f t="shared" ca="1" si="1432"/>
        <v>0.79999999979137326</v>
      </c>
      <c r="AB3207" s="34">
        <f t="shared" ca="1" si="1432"/>
        <v>0.79999999981446313</v>
      </c>
      <c r="AC3207" s="34">
        <f t="shared" ca="1" si="1432"/>
        <v>0.79999999983757564</v>
      </c>
      <c r="AD3207" s="34">
        <f t="shared" ca="1" si="1432"/>
        <v>0.79999999986071091</v>
      </c>
      <c r="AE3207" s="34">
        <f t="shared" ca="1" si="1432"/>
        <v>0.79999999988386894</v>
      </c>
      <c r="AF3207" s="34">
        <f t="shared" ca="1" si="1432"/>
        <v>0.79999999990704962</v>
      </c>
      <c r="AG3207" s="34">
        <f t="shared" ca="1" si="1432"/>
        <v>0.79999999993025317</v>
      </c>
      <c r="AH3207" s="34">
        <f t="shared" ca="1" si="1432"/>
        <v>0.79999999995347937</v>
      </c>
      <c r="AI3207" s="34">
        <f t="shared" ref="AI3207:BF3207" ca="1" si="1433">MAX(0.1,($AM459+$AN459*AI$3125+$AO459*AI$3125^2+$AQ459+$AR459*AI$3125+$AS459*AI$3125^2)/5)</f>
        <v>0.79999999997672833</v>
      </c>
      <c r="AJ3207" s="34">
        <f t="shared" ca="1" si="1433"/>
        <v>0.8</v>
      </c>
      <c r="AK3207" s="34">
        <f t="shared" ca="1" si="1433"/>
        <v>0.80000000002329441</v>
      </c>
      <c r="AL3207" s="34">
        <f t="shared" ca="1" si="1433"/>
        <v>0.80000000004661165</v>
      </c>
      <c r="AM3207" s="34">
        <f t="shared" ca="1" si="1433"/>
        <v>0.80000000006995153</v>
      </c>
      <c r="AN3207" s="34">
        <f t="shared" ca="1" si="1433"/>
        <v>0.80000000009331418</v>
      </c>
      <c r="AO3207" s="34">
        <f t="shared" ca="1" si="1433"/>
        <v>0.80000000011669958</v>
      </c>
      <c r="AP3207" s="34">
        <f t="shared" ca="1" si="1433"/>
        <v>0.80000000014010764</v>
      </c>
      <c r="AQ3207" s="34">
        <f t="shared" ca="1" si="1433"/>
        <v>0.80000000016353856</v>
      </c>
      <c r="AR3207" s="34">
        <f t="shared" ca="1" si="1433"/>
        <v>0.80000000018699213</v>
      </c>
      <c r="AS3207" s="34">
        <f t="shared" ca="1" si="1433"/>
        <v>0.80000000021046846</v>
      </c>
      <c r="AT3207" s="34">
        <f t="shared" ca="1" si="1433"/>
        <v>0.80000000023396756</v>
      </c>
      <c r="AU3207" s="34">
        <f t="shared" ca="1" si="1433"/>
        <v>0.8000000002574893</v>
      </c>
      <c r="AV3207" s="34">
        <f t="shared" ca="1" si="1433"/>
        <v>0.80000000028103391</v>
      </c>
      <c r="AW3207" s="34">
        <f t="shared" ca="1" si="1433"/>
        <v>0.80000000030460117</v>
      </c>
      <c r="AX3207" s="34">
        <f t="shared" ca="1" si="1433"/>
        <v>0.80000000032819119</v>
      </c>
      <c r="AY3207" s="34">
        <f t="shared" ca="1" si="1433"/>
        <v>0.80000000035180396</v>
      </c>
      <c r="AZ3207" s="34">
        <f t="shared" ca="1" si="1433"/>
        <v>0.80000000037543939</v>
      </c>
      <c r="BA3207" s="34">
        <f t="shared" ca="1" si="1433"/>
        <v>0.80000000039909769</v>
      </c>
      <c r="BB3207" s="34">
        <f t="shared" ca="1" si="1433"/>
        <v>0.80000000042277863</v>
      </c>
      <c r="BC3207" s="34">
        <f t="shared" ca="1" si="1433"/>
        <v>0.80000000044648234</v>
      </c>
      <c r="BD3207" s="34">
        <f t="shared" ca="1" si="1433"/>
        <v>0.80000000047020881</v>
      </c>
      <c r="BE3207" s="34">
        <f t="shared" ca="1" si="1433"/>
        <v>0.80000000049395792</v>
      </c>
      <c r="BF3207" s="34">
        <f t="shared" ca="1" si="1433"/>
        <v>0.8000000005177299</v>
      </c>
    </row>
    <row r="3208" spans="1:58" x14ac:dyDescent="0.2">
      <c r="A3208" s="9" t="str">
        <f t="shared" si="1397"/>
        <v>Greece</v>
      </c>
      <c r="C3208" s="34">
        <f t="shared" ref="C3208:AH3208" ca="1" si="1434">MAX(0.1,($AM460+$AN460*C$3125+$AO460*C$3125^2+$AQ460+$AR460*C$3125+$AS460*C$3125^2)/5)</f>
        <v>102.92527064877213</v>
      </c>
      <c r="D3208" s="34">
        <f t="shared" ca="1" si="1434"/>
        <v>101.1752366118133</v>
      </c>
      <c r="E3208" s="34">
        <f t="shared" ca="1" si="1434"/>
        <v>99.46175802182988</v>
      </c>
      <c r="F3208" s="34">
        <f t="shared" ca="1" si="1434"/>
        <v>97.784834878816042</v>
      </c>
      <c r="G3208" s="34">
        <f t="shared" ca="1" si="1434"/>
        <v>96.144467182783416</v>
      </c>
      <c r="H3208" s="34">
        <f t="shared" ca="1" si="1434"/>
        <v>94.540654933720361</v>
      </c>
      <c r="I3208" s="34">
        <f t="shared" ca="1" si="1434"/>
        <v>92.973398131632706</v>
      </c>
      <c r="J3208" s="34">
        <f t="shared" ca="1" si="1434"/>
        <v>91.442696776514637</v>
      </c>
      <c r="K3208" s="34">
        <f t="shared" ca="1" si="1434"/>
        <v>89.948550868377794</v>
      </c>
      <c r="L3208" s="34">
        <f t="shared" ca="1" si="1434"/>
        <v>88.490960407210508</v>
      </c>
      <c r="M3208" s="34">
        <f t="shared" ca="1" si="1434"/>
        <v>87.069925393018636</v>
      </c>
      <c r="N3208" s="34">
        <f t="shared" ca="1" si="1434"/>
        <v>85.685445825796336</v>
      </c>
      <c r="O3208" s="34">
        <f t="shared" ca="1" si="1434"/>
        <v>84.337521705555261</v>
      </c>
      <c r="P3208" s="34">
        <f t="shared" ca="1" si="1434"/>
        <v>83.026153032283759</v>
      </c>
      <c r="Q3208" s="34">
        <f t="shared" ca="1" si="1434"/>
        <v>81.751339805987669</v>
      </c>
      <c r="R3208" s="34">
        <f t="shared" ca="1" si="1434"/>
        <v>80.513082026661138</v>
      </c>
      <c r="S3208" s="34">
        <f t="shared" ca="1" si="1434"/>
        <v>79.311379694315832</v>
      </c>
      <c r="T3208" s="34">
        <f t="shared" ca="1" si="1434"/>
        <v>78.146232808940113</v>
      </c>
      <c r="U3208" s="34">
        <f t="shared" ca="1" si="1434"/>
        <v>77.017641370539792</v>
      </c>
      <c r="V3208" s="34">
        <f t="shared" ca="1" si="1434"/>
        <v>75.925605379109044</v>
      </c>
      <c r="W3208" s="34">
        <f t="shared" ca="1" si="1434"/>
        <v>74.870124834659507</v>
      </c>
      <c r="X3208" s="34">
        <f t="shared" ca="1" si="1434"/>
        <v>73.851199737179556</v>
      </c>
      <c r="Y3208" s="34">
        <f t="shared" ca="1" si="1434"/>
        <v>72.868830086675004</v>
      </c>
      <c r="Z3208" s="34">
        <f t="shared" ca="1" si="1434"/>
        <v>71.923015883140039</v>
      </c>
      <c r="AA3208" s="34">
        <f t="shared" ca="1" si="1434"/>
        <v>71.013757126586285</v>
      </c>
      <c r="AB3208" s="34">
        <f t="shared" ca="1" si="1434"/>
        <v>70.141053817002103</v>
      </c>
      <c r="AC3208" s="34">
        <f t="shared" ca="1" si="1434"/>
        <v>69.30490595439332</v>
      </c>
      <c r="AD3208" s="34">
        <f t="shared" ca="1" si="1434"/>
        <v>68.505313538754123</v>
      </c>
      <c r="AE3208" s="34">
        <f t="shared" ca="1" si="1434"/>
        <v>67.742276570096152</v>
      </c>
      <c r="AF3208" s="34">
        <f t="shared" ca="1" si="1434"/>
        <v>67.015795048407739</v>
      </c>
      <c r="AG3208" s="34">
        <f t="shared" ca="1" si="1434"/>
        <v>66.325868973694739</v>
      </c>
      <c r="AH3208" s="34">
        <f t="shared" ca="1" si="1434"/>
        <v>65.672498345951311</v>
      </c>
      <c r="AI3208" s="34">
        <f t="shared" ref="AI3208:BF3208" ca="1" si="1435">MAX(0.1,($AM460+$AN460*AI$3125+$AO460*AI$3125^2+$AQ460+$AR460*AI$3125+$AS460*AI$3125^2)/5)</f>
        <v>65.055683165189109</v>
      </c>
      <c r="AJ3208" s="34">
        <f t="shared" ca="1" si="1435"/>
        <v>64.475423431396479</v>
      </c>
      <c r="AK3208" s="34">
        <f t="shared" ca="1" si="1435"/>
        <v>63.931719144579255</v>
      </c>
      <c r="AL3208" s="34">
        <f t="shared" ca="1" si="1435"/>
        <v>63.424570304731603</v>
      </c>
      <c r="AM3208" s="34">
        <f t="shared" ca="1" si="1435"/>
        <v>62.953976911865176</v>
      </c>
      <c r="AN3208" s="34">
        <f t="shared" ca="1" si="1435"/>
        <v>62.519938965968322</v>
      </c>
      <c r="AO3208" s="34">
        <f t="shared" ca="1" si="1435"/>
        <v>62.122456467046867</v>
      </c>
      <c r="AP3208" s="34">
        <f t="shared" ca="1" si="1435"/>
        <v>61.761529415094991</v>
      </c>
      <c r="AQ3208" s="34">
        <f t="shared" ca="1" si="1435"/>
        <v>61.437157810124333</v>
      </c>
      <c r="AR3208" s="34">
        <f t="shared" ca="1" si="1435"/>
        <v>61.149341652123255</v>
      </c>
      <c r="AS3208" s="34">
        <f t="shared" ca="1" si="1435"/>
        <v>60.898080941097575</v>
      </c>
      <c r="AT3208" s="34">
        <f t="shared" ca="1" si="1435"/>
        <v>60.683375677041475</v>
      </c>
      <c r="AU3208" s="34">
        <f t="shared" ca="1" si="1435"/>
        <v>60.505225859966593</v>
      </c>
      <c r="AV3208" s="34">
        <f t="shared" ca="1" si="1435"/>
        <v>60.363631489861291</v>
      </c>
      <c r="AW3208" s="34">
        <f t="shared" ca="1" si="1435"/>
        <v>60.258592566731387</v>
      </c>
      <c r="AX3208" s="34">
        <f t="shared" ca="1" si="1435"/>
        <v>60.190109090571056</v>
      </c>
      <c r="AY3208" s="34">
        <f t="shared" ca="1" si="1435"/>
        <v>60.15818106139195</v>
      </c>
      <c r="AZ3208" s="34">
        <f t="shared" ca="1" si="1435"/>
        <v>60.162808479182424</v>
      </c>
      <c r="BA3208" s="34">
        <f t="shared" ca="1" si="1435"/>
        <v>60.203991343948289</v>
      </c>
      <c r="BB3208" s="34">
        <f t="shared" ca="1" si="1435"/>
        <v>60.281729655683741</v>
      </c>
      <c r="BC3208" s="34">
        <f t="shared" ca="1" si="1435"/>
        <v>60.396023414400403</v>
      </c>
      <c r="BD3208" s="34">
        <f t="shared" ca="1" si="1435"/>
        <v>60.546872620086653</v>
      </c>
      <c r="BE3208" s="34">
        <f t="shared" ca="1" si="1435"/>
        <v>60.734277272748294</v>
      </c>
      <c r="BF3208" s="34">
        <f t="shared" ca="1" si="1435"/>
        <v>60.958237372379514</v>
      </c>
    </row>
    <row r="3209" spans="1:58" x14ac:dyDescent="0.2">
      <c r="A3209" s="9" t="str">
        <f t="shared" si="1397"/>
        <v>Greenland</v>
      </c>
      <c r="C3209" s="34">
        <f t="shared" ref="C3209:AH3209" ca="1" si="1436">MAX(0.1,($AM461+$AN461*C$3125+$AO461*C$3125^2+$AQ461+$AR461*C$3125+$AS461*C$3125^2)/5)</f>
        <v>1.2000000446474928</v>
      </c>
      <c r="D3209" s="34">
        <f t="shared" ca="1" si="1436"/>
        <v>1.2000000447384083</v>
      </c>
      <c r="E3209" s="34">
        <f t="shared" ca="1" si="1436"/>
        <v>1.2000000448293917</v>
      </c>
      <c r="F3209" s="34">
        <f t="shared" ca="1" si="1436"/>
        <v>1.2000000449204435</v>
      </c>
      <c r="G3209" s="34">
        <f t="shared" ca="1" si="1436"/>
        <v>1.2000000450115635</v>
      </c>
      <c r="H3209" s="34">
        <f t="shared" ca="1" si="1436"/>
        <v>1.2000000451027517</v>
      </c>
      <c r="I3209" s="34">
        <f t="shared" ca="1" si="1436"/>
        <v>1.2000000451940083</v>
      </c>
      <c r="J3209" s="34">
        <f t="shared" ca="1" si="1436"/>
        <v>1.2000000452853328</v>
      </c>
      <c r="K3209" s="34">
        <f t="shared" ca="1" si="1436"/>
        <v>1.2000000453767257</v>
      </c>
      <c r="L3209" s="34">
        <f t="shared" ca="1" si="1436"/>
        <v>1.2000000454681867</v>
      </c>
      <c r="M3209" s="34">
        <f t="shared" ca="1" si="1436"/>
        <v>1.200000045559716</v>
      </c>
      <c r="N3209" s="34">
        <f t="shared" ca="1" si="1436"/>
        <v>1.2000000456513136</v>
      </c>
      <c r="O3209" s="34">
        <f t="shared" ca="1" si="1436"/>
        <v>1.2000000457429791</v>
      </c>
      <c r="P3209" s="34">
        <f t="shared" ca="1" si="1436"/>
        <v>1.2000000458347131</v>
      </c>
      <c r="Q3209" s="34">
        <f t="shared" ca="1" si="1436"/>
        <v>1.2000000459265152</v>
      </c>
      <c r="R3209" s="34">
        <f t="shared" ca="1" si="1436"/>
        <v>1.2000000460183855</v>
      </c>
      <c r="S3209" s="34">
        <f t="shared" ca="1" si="1436"/>
        <v>1.2000000461103242</v>
      </c>
      <c r="T3209" s="34">
        <f t="shared" ca="1" si="1436"/>
        <v>1.2000000462023308</v>
      </c>
      <c r="U3209" s="34">
        <f t="shared" ca="1" si="1436"/>
        <v>1.2000000462944058</v>
      </c>
      <c r="V3209" s="34">
        <f t="shared" ca="1" si="1436"/>
        <v>1.200000046386549</v>
      </c>
      <c r="W3209" s="34">
        <f t="shared" ca="1" si="1436"/>
        <v>1.2000000464787604</v>
      </c>
      <c r="X3209" s="34">
        <f t="shared" ca="1" si="1436"/>
        <v>1.2000000465710401</v>
      </c>
      <c r="Y3209" s="34">
        <f t="shared" ca="1" si="1436"/>
        <v>1.2000000466633878</v>
      </c>
      <c r="Z3209" s="34">
        <f t="shared" ca="1" si="1436"/>
        <v>1.2000000467558039</v>
      </c>
      <c r="AA3209" s="34">
        <f t="shared" ca="1" si="1436"/>
        <v>1.2000000468482881</v>
      </c>
      <c r="AB3209" s="34">
        <f t="shared" ca="1" si="1436"/>
        <v>1.2000000469408405</v>
      </c>
      <c r="AC3209" s="34">
        <f t="shared" ca="1" si="1436"/>
        <v>1.2000000470334613</v>
      </c>
      <c r="AD3209" s="34">
        <f t="shared" ca="1" si="1436"/>
        <v>1.20000004712615</v>
      </c>
      <c r="AE3209" s="34">
        <f t="shared" ca="1" si="1436"/>
        <v>1.2000000472189072</v>
      </c>
      <c r="AF3209" s="34">
        <f t="shared" ca="1" si="1436"/>
        <v>1.2000000473117325</v>
      </c>
      <c r="AG3209" s="34">
        <f t="shared" ca="1" si="1436"/>
        <v>1.200000047404626</v>
      </c>
      <c r="AH3209" s="34">
        <f t="shared" ca="1" si="1436"/>
        <v>1.2000000474975878</v>
      </c>
      <c r="AI3209" s="34">
        <f t="shared" ref="AI3209:BF3209" ca="1" si="1437">MAX(0.1,($AM461+$AN461*AI$3125+$AO461*AI$3125^2+$AQ461+$AR461*AI$3125+$AS461*AI$3125^2)/5)</f>
        <v>1.2000000475906176</v>
      </c>
      <c r="AJ3209" s="34">
        <f t="shared" ca="1" si="1437"/>
        <v>1.2000000476837158</v>
      </c>
      <c r="AK3209" s="34">
        <f t="shared" ca="1" si="1437"/>
        <v>1.2000000477768822</v>
      </c>
      <c r="AL3209" s="34">
        <f t="shared" ca="1" si="1437"/>
        <v>1.2000000478701167</v>
      </c>
      <c r="AM3209" s="34">
        <f t="shared" ca="1" si="1437"/>
        <v>1.2000000479634196</v>
      </c>
      <c r="AN3209" s="34">
        <f t="shared" ca="1" si="1437"/>
        <v>1.2000000480567905</v>
      </c>
      <c r="AO3209" s="34">
        <f t="shared" ca="1" si="1437"/>
        <v>1.2000000481502298</v>
      </c>
      <c r="AP3209" s="34">
        <f t="shared" ca="1" si="1437"/>
        <v>1.2000000482437372</v>
      </c>
      <c r="AQ3209" s="34">
        <f t="shared" ca="1" si="1437"/>
        <v>1.2000000483373128</v>
      </c>
      <c r="AR3209" s="34">
        <f t="shared" ca="1" si="1437"/>
        <v>1.2000000484309568</v>
      </c>
      <c r="AS3209" s="34">
        <f t="shared" ca="1" si="1437"/>
        <v>1.2000000485246687</v>
      </c>
      <c r="AT3209" s="34">
        <f t="shared" ca="1" si="1437"/>
        <v>1.200000048618449</v>
      </c>
      <c r="AU3209" s="34">
        <f t="shared" ca="1" si="1437"/>
        <v>1.2000000487122975</v>
      </c>
      <c r="AV3209" s="34">
        <f t="shared" ca="1" si="1437"/>
        <v>1.2000000488062141</v>
      </c>
      <c r="AW3209" s="34">
        <f t="shared" ca="1" si="1437"/>
        <v>1.2000000489001992</v>
      </c>
      <c r="AX3209" s="34">
        <f t="shared" ca="1" si="1437"/>
        <v>1.2000000489942522</v>
      </c>
      <c r="AY3209" s="34">
        <f t="shared" ca="1" si="1437"/>
        <v>1.2000000490883735</v>
      </c>
      <c r="AZ3209" s="34">
        <f t="shared" ca="1" si="1437"/>
        <v>1.2000000491825631</v>
      </c>
      <c r="BA3209" s="34">
        <f t="shared" ca="1" si="1437"/>
        <v>1.2000000492768208</v>
      </c>
      <c r="BB3209" s="34">
        <f t="shared" ca="1" si="1437"/>
        <v>1.2000000493711469</v>
      </c>
      <c r="BC3209" s="34">
        <f t="shared" ca="1" si="1437"/>
        <v>1.200000049465541</v>
      </c>
      <c r="BD3209" s="34">
        <f t="shared" ca="1" si="1437"/>
        <v>1.2000000495600034</v>
      </c>
      <c r="BE3209" s="34">
        <f t="shared" ca="1" si="1437"/>
        <v>1.200000049654534</v>
      </c>
      <c r="BF3209" s="34">
        <f t="shared" ca="1" si="1437"/>
        <v>1.2000000497491328</v>
      </c>
    </row>
    <row r="3210" spans="1:58" x14ac:dyDescent="0.2">
      <c r="A3210" s="9" t="str">
        <f t="shared" si="1397"/>
        <v>Grenada</v>
      </c>
      <c r="C3210" s="34">
        <f t="shared" ref="C3210:AH3210" ca="1" si="1438">MAX(0.1,($AM462+$AN462*C$3125+$AO462*C$3125^2+$AQ462+$AR462*C$3125+$AS462*C$3125^2)/5)</f>
        <v>1.9890109175226827</v>
      </c>
      <c r="D3210" s="34">
        <f t="shared" ca="1" si="1438"/>
        <v>1.9621657617855817</v>
      </c>
      <c r="E3210" s="34">
        <f t="shared" ca="1" si="1438"/>
        <v>1.935776150534366</v>
      </c>
      <c r="F3210" s="34">
        <f t="shared" ca="1" si="1438"/>
        <v>1.9098420837692174</v>
      </c>
      <c r="G3210" s="34">
        <f t="shared" ca="1" si="1438"/>
        <v>1.8843635614899541</v>
      </c>
      <c r="H3210" s="34">
        <f t="shared" ca="1" si="1438"/>
        <v>1.8593405836967576</v>
      </c>
      <c r="I3210" s="34">
        <f t="shared" ca="1" si="1438"/>
        <v>1.8347731503894464</v>
      </c>
      <c r="J3210" s="34">
        <f t="shared" ca="1" si="1438"/>
        <v>1.8106612615682025</v>
      </c>
      <c r="K3210" s="34">
        <f t="shared" ca="1" si="1438"/>
        <v>1.7870049172328435</v>
      </c>
      <c r="L3210" s="34">
        <f t="shared" ca="1" si="1438"/>
        <v>1.7638041173835517</v>
      </c>
      <c r="M3210" s="34">
        <f t="shared" ca="1" si="1438"/>
        <v>1.7410588620201453</v>
      </c>
      <c r="N3210" s="34">
        <f t="shared" ca="1" si="1438"/>
        <v>1.7187691511428056</v>
      </c>
      <c r="O3210" s="34">
        <f t="shared" ca="1" si="1438"/>
        <v>1.6969349847513513</v>
      </c>
      <c r="P3210" s="34">
        <f t="shared" ca="1" si="1438"/>
        <v>1.675556362845964</v>
      </c>
      <c r="Q3210" s="34">
        <f t="shared" ca="1" si="1438"/>
        <v>1.654633285426462</v>
      </c>
      <c r="R3210" s="34">
        <f t="shared" ca="1" si="1438"/>
        <v>1.6341657524930269</v>
      </c>
      <c r="S3210" s="34">
        <f t="shared" ca="1" si="1438"/>
        <v>1.6141537640454771</v>
      </c>
      <c r="T3210" s="34">
        <f t="shared" ca="1" si="1438"/>
        <v>1.5945973200839945</v>
      </c>
      <c r="U3210" s="34">
        <f t="shared" ca="1" si="1438"/>
        <v>1.5754964206083968</v>
      </c>
      <c r="V3210" s="34">
        <f t="shared" ca="1" si="1438"/>
        <v>1.5568510656188663</v>
      </c>
      <c r="W3210" s="34">
        <f t="shared" ca="1" si="1438"/>
        <v>1.5386612551152212</v>
      </c>
      <c r="X3210" s="34">
        <f t="shared" ca="1" si="1438"/>
        <v>1.5209269890976429</v>
      </c>
      <c r="Y3210" s="34">
        <f t="shared" ca="1" si="1438"/>
        <v>1.5036482675659499</v>
      </c>
      <c r="Z3210" s="34">
        <f t="shared" ca="1" si="1438"/>
        <v>1.486825090520324</v>
      </c>
      <c r="AA3210" s="34">
        <f t="shared" ca="1" si="1438"/>
        <v>1.4704574579605834</v>
      </c>
      <c r="AB3210" s="34">
        <f t="shared" ca="1" si="1438"/>
        <v>1.4545453698869095</v>
      </c>
      <c r="AC3210" s="34">
        <f t="shared" ca="1" si="1438"/>
        <v>1.439088826299121</v>
      </c>
      <c r="AD3210" s="34">
        <f t="shared" ca="1" si="1438"/>
        <v>1.4240878271973998</v>
      </c>
      <c r="AE3210" s="34">
        <f t="shared" ca="1" si="1438"/>
        <v>1.4095423725815635</v>
      </c>
      <c r="AF3210" s="34">
        <f t="shared" ca="1" si="1438"/>
        <v>1.3954524624517943</v>
      </c>
      <c r="AG3210" s="34">
        <f t="shared" ca="1" si="1438"/>
        <v>1.3818180968079106</v>
      </c>
      <c r="AH3210" s="34">
        <f t="shared" ca="1" si="1438"/>
        <v>1.3686392756500936</v>
      </c>
      <c r="AI3210" s="34">
        <f t="shared" ref="AI3210:BF3210" ca="1" si="1439">MAX(0.1,($AM462+$AN462*AI$3125+$AO462*AI$3125^2+$AQ462+$AR462*AI$3125+$AS462*AI$3125^2)/5)</f>
        <v>1.355915998978162</v>
      </c>
      <c r="AJ3210" s="34">
        <f t="shared" ca="1" si="1439"/>
        <v>1.3436482667922973</v>
      </c>
      <c r="AK3210" s="34">
        <f t="shared" ca="1" si="1439"/>
        <v>1.331836079092318</v>
      </c>
      <c r="AL3210" s="34">
        <f t="shared" ca="1" si="1439"/>
        <v>1.3204794358784055</v>
      </c>
      <c r="AM3210" s="34">
        <f t="shared" ca="1" si="1439"/>
        <v>1.3095783371503784</v>
      </c>
      <c r="AN3210" s="34">
        <f t="shared" ca="1" si="1439"/>
        <v>1.2991327829084185</v>
      </c>
      <c r="AO3210" s="34">
        <f t="shared" ca="1" si="1439"/>
        <v>1.2891427731523435</v>
      </c>
      <c r="AP3210" s="34">
        <f t="shared" ca="1" si="1439"/>
        <v>1.2796083078823357</v>
      </c>
      <c r="AQ3210" s="34">
        <f t="shared" ca="1" si="1439"/>
        <v>1.2705293870982133</v>
      </c>
      <c r="AR3210" s="34">
        <f t="shared" ca="1" si="1439"/>
        <v>1.2619060108001576</v>
      </c>
      <c r="AS3210" s="34">
        <f t="shared" ca="1" si="1439"/>
        <v>1.2537381789879873</v>
      </c>
      <c r="AT3210" s="34">
        <f t="shared" ca="1" si="1439"/>
        <v>1.246025891661884</v>
      </c>
      <c r="AU3210" s="34">
        <f t="shared" ca="1" si="1439"/>
        <v>1.2387691488216661</v>
      </c>
      <c r="AV3210" s="34">
        <f t="shared" ca="1" si="1439"/>
        <v>1.2319679504675149</v>
      </c>
      <c r="AW3210" s="34">
        <f t="shared" ca="1" si="1439"/>
        <v>1.2256222965992492</v>
      </c>
      <c r="AX3210" s="34">
        <f t="shared" ca="1" si="1439"/>
        <v>1.2197321872170506</v>
      </c>
      <c r="AY3210" s="34">
        <f t="shared" ca="1" si="1439"/>
        <v>1.2142976223207369</v>
      </c>
      <c r="AZ3210" s="34">
        <f t="shared" ca="1" si="1439"/>
        <v>1.2093186019104905</v>
      </c>
      <c r="BA3210" s="34">
        <f t="shared" ca="1" si="1439"/>
        <v>1.2047951259861294</v>
      </c>
      <c r="BB3210" s="34">
        <f t="shared" ca="1" si="1439"/>
        <v>1.2007271945478351</v>
      </c>
      <c r="BC3210" s="34">
        <f t="shared" ca="1" si="1439"/>
        <v>1.1971148075954261</v>
      </c>
      <c r="BD3210" s="34">
        <f t="shared" ca="1" si="1439"/>
        <v>1.1939579651290841</v>
      </c>
      <c r="BE3210" s="34">
        <f t="shared" ca="1" si="1439"/>
        <v>1.1912566671486275</v>
      </c>
      <c r="BF3210" s="34">
        <f t="shared" ca="1" si="1439"/>
        <v>1.1890109136542377</v>
      </c>
    </row>
    <row r="3211" spans="1:58" x14ac:dyDescent="0.2">
      <c r="A3211" s="9" t="str">
        <f t="shared" si="1397"/>
        <v>Guadeloupe</v>
      </c>
      <c r="C3211" s="34">
        <f t="shared" ref="C3211:AH3211" ca="1" si="1440">MAX(0.1,($AM463+$AN463*C$3125+$AO463*C$3125^2+$AQ463+$AR463*C$3125+$AS463*C$3125^2)/5)</f>
        <v>4.5670327675290538</v>
      </c>
      <c r="D3211" s="34">
        <f t="shared" ca="1" si="1440"/>
        <v>4.5713884132099336</v>
      </c>
      <c r="E3211" s="34">
        <f t="shared" ca="1" si="1440"/>
        <v>4.5751046982108168</v>
      </c>
      <c r="F3211" s="34">
        <f t="shared" ca="1" si="1440"/>
        <v>4.5781816225317016</v>
      </c>
      <c r="G3211" s="34">
        <f t="shared" ca="1" si="1440"/>
        <v>4.5806191861725889</v>
      </c>
      <c r="H3211" s="34">
        <f t="shared" ca="1" si="1440"/>
        <v>4.5824173891336617</v>
      </c>
      <c r="I3211" s="34">
        <f t="shared" ca="1" si="1440"/>
        <v>4.5835762314145541</v>
      </c>
      <c r="J3211" s="34">
        <f t="shared" ca="1" si="1440"/>
        <v>4.584095713015631</v>
      </c>
      <c r="K3211" s="34">
        <f t="shared" ca="1" si="1440"/>
        <v>4.5839758339367105</v>
      </c>
      <c r="L3211" s="34">
        <f t="shared" ca="1" si="1440"/>
        <v>4.5832165941777934</v>
      </c>
      <c r="M3211" s="34">
        <f t="shared" ca="1" si="1440"/>
        <v>4.5818179937388779</v>
      </c>
      <c r="N3211" s="34">
        <f t="shared" ca="1" si="1440"/>
        <v>4.5797800326199649</v>
      </c>
      <c r="O3211" s="34">
        <f t="shared" ca="1" si="1440"/>
        <v>4.5771027108210545</v>
      </c>
      <c r="P3211" s="34">
        <f t="shared" ca="1" si="1440"/>
        <v>4.5737860283423286</v>
      </c>
      <c r="Q3211" s="34">
        <f t="shared" ca="1" si="1440"/>
        <v>4.5698299851834232</v>
      </c>
      <c r="R3211" s="34">
        <f t="shared" ca="1" si="1440"/>
        <v>4.5652345813447024</v>
      </c>
      <c r="S3211" s="34">
        <f t="shared" ca="1" si="1440"/>
        <v>4.5599998168259841</v>
      </c>
      <c r="T3211" s="34">
        <f t="shared" ca="1" si="1440"/>
        <v>4.5541256916272683</v>
      </c>
      <c r="U3211" s="34">
        <f t="shared" ca="1" si="1440"/>
        <v>4.5476122057485551</v>
      </c>
      <c r="V3211" s="34">
        <f t="shared" ca="1" si="1440"/>
        <v>4.5404593591898443</v>
      </c>
      <c r="W3211" s="34">
        <f t="shared" ca="1" si="1440"/>
        <v>4.5326671519511361</v>
      </c>
      <c r="X3211" s="34">
        <f t="shared" ca="1" si="1440"/>
        <v>4.5242355840326125</v>
      </c>
      <c r="Y3211" s="34">
        <f t="shared" ca="1" si="1440"/>
        <v>4.5151646554339093</v>
      </c>
      <c r="Z3211" s="34">
        <f t="shared" ca="1" si="1440"/>
        <v>4.5054543661553907</v>
      </c>
      <c r="AA3211" s="34">
        <f t="shared" ca="1" si="1440"/>
        <v>4.4951047161968747</v>
      </c>
      <c r="AB3211" s="34">
        <f t="shared" ca="1" si="1440"/>
        <v>4.4841157055583611</v>
      </c>
      <c r="AC3211" s="34">
        <f t="shared" ca="1" si="1440"/>
        <v>4.4724873342398492</v>
      </c>
      <c r="AD3211" s="34">
        <f t="shared" ca="1" si="1440"/>
        <v>4.4602196022413407</v>
      </c>
      <c r="AE3211" s="34">
        <f t="shared" ca="1" si="1440"/>
        <v>4.4473125095628347</v>
      </c>
      <c r="AF3211" s="34">
        <f t="shared" ca="1" si="1440"/>
        <v>4.4337660562045134</v>
      </c>
      <c r="AG3211" s="34">
        <f t="shared" ca="1" si="1440"/>
        <v>4.4195802421660115</v>
      </c>
      <c r="AH3211" s="34">
        <f t="shared" ca="1" si="1440"/>
        <v>4.4047550674476952</v>
      </c>
      <c r="AI3211" s="34">
        <f t="shared" ref="AI3211:BF3211" ca="1" si="1441">MAX(0.1,($AM463+$AN463*AI$3125+$AO463*AI$3125^2+$AQ463+$AR463*AI$3125+$AS463*AI$3125^2)/5)</f>
        <v>4.3892905320493814</v>
      </c>
      <c r="AJ3211" s="34">
        <f t="shared" ca="1" si="1441"/>
        <v>4.3731866359710692</v>
      </c>
      <c r="AK3211" s="34">
        <f t="shared" ca="1" si="1441"/>
        <v>4.3564433792127604</v>
      </c>
      <c r="AL3211" s="34">
        <f t="shared" ca="1" si="1441"/>
        <v>4.3390607617744532</v>
      </c>
      <c r="AM3211" s="34">
        <f t="shared" ca="1" si="1441"/>
        <v>4.3210387836561495</v>
      </c>
      <c r="AN3211" s="34">
        <f t="shared" ca="1" si="1441"/>
        <v>4.3023774448580294</v>
      </c>
      <c r="AO3211" s="34">
        <f t="shared" ca="1" si="1441"/>
        <v>4.2830767453797307</v>
      </c>
      <c r="AP3211" s="34">
        <f t="shared" ca="1" si="1441"/>
        <v>4.2631366852216157</v>
      </c>
      <c r="AQ3211" s="34">
        <f t="shared" ca="1" si="1441"/>
        <v>4.2425572643835041</v>
      </c>
      <c r="AR3211" s="34">
        <f t="shared" ca="1" si="1441"/>
        <v>4.2213384828653941</v>
      </c>
      <c r="AS3211" s="34">
        <f t="shared" ca="1" si="1441"/>
        <v>4.1994803406672876</v>
      </c>
      <c r="AT3211" s="34">
        <f t="shared" ca="1" si="1441"/>
        <v>4.1769828377891827</v>
      </c>
      <c r="AU3211" s="34">
        <f t="shared" ca="1" si="1441"/>
        <v>4.1538459742310803</v>
      </c>
      <c r="AV3211" s="34">
        <f t="shared" ca="1" si="1441"/>
        <v>4.1300697499931633</v>
      </c>
      <c r="AW3211" s="34">
        <f t="shared" ca="1" si="1441"/>
        <v>4.105654165075066</v>
      </c>
      <c r="AX3211" s="34">
        <f t="shared" ca="1" si="1441"/>
        <v>4.0805992194771532</v>
      </c>
      <c r="AY3211" s="34">
        <f t="shared" ca="1" si="1441"/>
        <v>4.054904913199243</v>
      </c>
      <c r="AZ3211" s="34">
        <f t="shared" ca="1" si="1441"/>
        <v>4.0285712462413361</v>
      </c>
      <c r="BA3211" s="34">
        <f t="shared" ca="1" si="1441"/>
        <v>4.0015982186034309</v>
      </c>
      <c r="BB3211" s="34">
        <f t="shared" ca="1" si="1441"/>
        <v>3.9739858302855282</v>
      </c>
      <c r="BC3211" s="34">
        <f t="shared" ca="1" si="1441"/>
        <v>3.945734081287628</v>
      </c>
      <c r="BD3211" s="34">
        <f t="shared" ca="1" si="1441"/>
        <v>3.9168429716099125</v>
      </c>
      <c r="BE3211" s="34">
        <f t="shared" ca="1" si="1441"/>
        <v>3.8873125012520178</v>
      </c>
      <c r="BF3211" s="34">
        <f t="shared" ca="1" si="1441"/>
        <v>3.8571426702143072</v>
      </c>
    </row>
    <row r="3212" spans="1:58" x14ac:dyDescent="0.2">
      <c r="A3212" s="9" t="str">
        <f t="shared" si="1397"/>
        <v>Guam</v>
      </c>
      <c r="C3212" s="34">
        <f t="shared" ref="C3212:AH3212" ca="1" si="1442">MAX(0.1,($AM464+$AN464*C$3125+$AO464*C$3125^2+$AQ464+$AR464*C$3125+$AS464*C$3125^2)/5)</f>
        <v>2.8329667448662805</v>
      </c>
      <c r="D3212" s="34">
        <f t="shared" ca="1" si="1442"/>
        <v>2.822297414415516</v>
      </c>
      <c r="E3212" s="34">
        <f t="shared" ca="1" si="1442"/>
        <v>2.8114682437953888</v>
      </c>
      <c r="F3212" s="34">
        <f t="shared" ca="1" si="1442"/>
        <v>2.8004792330059898</v>
      </c>
      <c r="G3212" s="34">
        <f t="shared" ca="1" si="1442"/>
        <v>2.7893303820472282</v>
      </c>
      <c r="H3212" s="34">
        <f t="shared" ca="1" si="1442"/>
        <v>2.778021690919195</v>
      </c>
      <c r="I3212" s="34">
        <f t="shared" ca="1" si="1442"/>
        <v>2.7665531596217989</v>
      </c>
      <c r="J3212" s="34">
        <f t="shared" ca="1" si="1442"/>
        <v>2.7549247881551309</v>
      </c>
      <c r="K3212" s="34">
        <f t="shared" ca="1" si="1442"/>
        <v>2.7431365765191003</v>
      </c>
      <c r="L3212" s="34">
        <f t="shared" ca="1" si="1442"/>
        <v>2.7311885247137981</v>
      </c>
      <c r="M3212" s="34">
        <f t="shared" ca="1" si="1442"/>
        <v>2.719080632739133</v>
      </c>
      <c r="N3212" s="34">
        <f t="shared" ca="1" si="1442"/>
        <v>2.706812900595196</v>
      </c>
      <c r="O3212" s="34">
        <f t="shared" ca="1" si="1442"/>
        <v>2.6943853282818964</v>
      </c>
      <c r="P3212" s="34">
        <f t="shared" ca="1" si="1442"/>
        <v>2.6817979157993248</v>
      </c>
      <c r="Q3212" s="34">
        <f t="shared" ca="1" si="1442"/>
        <v>2.6690506631473907</v>
      </c>
      <c r="R3212" s="34">
        <f t="shared" ca="1" si="1442"/>
        <v>2.6561435703261851</v>
      </c>
      <c r="S3212" s="34">
        <f t="shared" ca="1" si="1442"/>
        <v>2.6430766373356165</v>
      </c>
      <c r="T3212" s="34">
        <f t="shared" ca="1" si="1442"/>
        <v>2.6298498641757759</v>
      </c>
      <c r="U3212" s="34">
        <f t="shared" ca="1" si="1442"/>
        <v>2.6164632508465728</v>
      </c>
      <c r="V3212" s="34">
        <f t="shared" ca="1" si="1442"/>
        <v>2.6029167973480982</v>
      </c>
      <c r="W3212" s="34">
        <f t="shared" ca="1" si="1442"/>
        <v>2.5892105036802606</v>
      </c>
      <c r="X3212" s="34">
        <f t="shared" ca="1" si="1442"/>
        <v>2.5753443698431511</v>
      </c>
      <c r="Y3212" s="34">
        <f t="shared" ca="1" si="1442"/>
        <v>2.561318395836679</v>
      </c>
      <c r="Z3212" s="34">
        <f t="shared" ca="1" si="1442"/>
        <v>2.5471325816609349</v>
      </c>
      <c r="AA3212" s="34">
        <f t="shared" ca="1" si="1442"/>
        <v>2.5327869273158283</v>
      </c>
      <c r="AB3212" s="34">
        <f t="shared" ca="1" si="1442"/>
        <v>2.5182814328014502</v>
      </c>
      <c r="AC3212" s="34">
        <f t="shared" ca="1" si="1442"/>
        <v>2.5036160981177091</v>
      </c>
      <c r="AD3212" s="34">
        <f t="shared" ca="1" si="1442"/>
        <v>2.4887909232646961</v>
      </c>
      <c r="AE3212" s="34">
        <f t="shared" ca="1" si="1442"/>
        <v>2.4738059082423205</v>
      </c>
      <c r="AF3212" s="34">
        <f t="shared" ca="1" si="1442"/>
        <v>2.4586610530506734</v>
      </c>
      <c r="AG3212" s="34">
        <f t="shared" ca="1" si="1442"/>
        <v>2.4433563576896633</v>
      </c>
      <c r="AH3212" s="34">
        <f t="shared" ca="1" si="1442"/>
        <v>2.4278918221593813</v>
      </c>
      <c r="AI3212" s="34">
        <f t="shared" ref="AI3212:BF3212" ca="1" si="1443">MAX(0.1,($AM464+$AN464*AI$3125+$AO464*AI$3125^2+$AQ464+$AR464*AI$3125+$AS464*AI$3125^2)/5)</f>
        <v>2.4122674464597367</v>
      </c>
      <c r="AJ3212" s="34">
        <f t="shared" ca="1" si="1443"/>
        <v>2.3964832305908201</v>
      </c>
      <c r="AK3212" s="34">
        <f t="shared" ca="1" si="1443"/>
        <v>2.380539174552541</v>
      </c>
      <c r="AL3212" s="34">
        <f t="shared" ca="1" si="1443"/>
        <v>2.3644352783449905</v>
      </c>
      <c r="AM3212" s="34">
        <f t="shared" ca="1" si="1443"/>
        <v>2.3481715419680769</v>
      </c>
      <c r="AN3212" s="34">
        <f t="shared" ca="1" si="1443"/>
        <v>2.3317479654218913</v>
      </c>
      <c r="AO3212" s="34">
        <f t="shared" ca="1" si="1443"/>
        <v>2.3151645487063433</v>
      </c>
      <c r="AP3212" s="34">
        <f t="shared" ca="1" si="1443"/>
        <v>2.2984212918215237</v>
      </c>
      <c r="AQ3212" s="34">
        <f t="shared" ca="1" si="1443"/>
        <v>2.2815181947673411</v>
      </c>
      <c r="AR3212" s="34">
        <f t="shared" ca="1" si="1443"/>
        <v>2.2644552575438865</v>
      </c>
      <c r="AS3212" s="34">
        <f t="shared" ca="1" si="1443"/>
        <v>2.2472324801510695</v>
      </c>
      <c r="AT3212" s="34">
        <f t="shared" ca="1" si="1443"/>
        <v>2.2298498625889804</v>
      </c>
      <c r="AU3212" s="34">
        <f t="shared" ca="1" si="1443"/>
        <v>2.2123074048575289</v>
      </c>
      <c r="AV3212" s="34">
        <f t="shared" ca="1" si="1443"/>
        <v>2.1946051069568058</v>
      </c>
      <c r="AW3212" s="34">
        <f t="shared" ca="1" si="1443"/>
        <v>2.1767429688867197</v>
      </c>
      <c r="AX3212" s="34">
        <f t="shared" ca="1" si="1443"/>
        <v>2.1587209906473617</v>
      </c>
      <c r="AY3212" s="34">
        <f t="shared" ca="1" si="1443"/>
        <v>2.1405391722386411</v>
      </c>
      <c r="AZ3212" s="34">
        <f t="shared" ca="1" si="1443"/>
        <v>2.122197513660649</v>
      </c>
      <c r="BA3212" s="34">
        <f t="shared" ca="1" si="1443"/>
        <v>2.1036960149132939</v>
      </c>
      <c r="BB3212" s="34">
        <f t="shared" ca="1" si="1443"/>
        <v>2.0850346759966669</v>
      </c>
      <c r="BC3212" s="34">
        <f t="shared" ca="1" si="1443"/>
        <v>2.0662134969106773</v>
      </c>
      <c r="BD3212" s="34">
        <f t="shared" ca="1" si="1443"/>
        <v>2.0472324776554158</v>
      </c>
      <c r="BE3212" s="34">
        <f t="shared" ca="1" si="1443"/>
        <v>2.0280916182307918</v>
      </c>
      <c r="BF3212" s="34">
        <f t="shared" ca="1" si="1443"/>
        <v>2.0087909186368962</v>
      </c>
    </row>
    <row r="3213" spans="1:58" x14ac:dyDescent="0.2">
      <c r="A3213" s="9" t="str">
        <f t="shared" si="1397"/>
        <v>Guatemala</v>
      </c>
      <c r="C3213" s="34">
        <f t="shared" ref="C3213:AH3213" ca="1" si="1444">MAX(0.1,($AM465+$AN465*C$3125+$AO465*C$3125^2+$AQ465+$AR465*C$3125+$AS465*C$3125^2)/5)</f>
        <v>384.78241688716224</v>
      </c>
      <c r="D3213" s="34">
        <f t="shared" ca="1" si="1444"/>
        <v>387.27543607801198</v>
      </c>
      <c r="E3213" s="34">
        <f t="shared" ca="1" si="1444"/>
        <v>389.66590181565846</v>
      </c>
      <c r="F3213" s="34">
        <f t="shared" ca="1" si="1444"/>
        <v>391.95381410014818</v>
      </c>
      <c r="G3213" s="34">
        <f t="shared" ca="1" si="1444"/>
        <v>394.13917293143459</v>
      </c>
      <c r="H3213" s="34">
        <f t="shared" ca="1" si="1444"/>
        <v>396.22197830954099</v>
      </c>
      <c r="I3213" s="34">
        <f t="shared" ca="1" si="1444"/>
        <v>398.20223023446744</v>
      </c>
      <c r="J3213" s="34">
        <f t="shared" ca="1" si="1444"/>
        <v>400.07992870621382</v>
      </c>
      <c r="K3213" s="34">
        <f t="shared" ca="1" si="1444"/>
        <v>401.85507372475695</v>
      </c>
      <c r="L3213" s="34">
        <f t="shared" ca="1" si="1444"/>
        <v>403.52766529014332</v>
      </c>
      <c r="M3213" s="34">
        <f t="shared" ca="1" si="1444"/>
        <v>405.09770340232643</v>
      </c>
      <c r="N3213" s="34">
        <f t="shared" ca="1" si="1444"/>
        <v>406.56518806135284</v>
      </c>
      <c r="O3213" s="34">
        <f t="shared" ca="1" si="1444"/>
        <v>407.93011926717588</v>
      </c>
      <c r="P3213" s="34">
        <f t="shared" ca="1" si="1444"/>
        <v>409.19249701981897</v>
      </c>
      <c r="Q3213" s="34">
        <f t="shared" ca="1" si="1444"/>
        <v>410.35232131928205</v>
      </c>
      <c r="R3213" s="34">
        <f t="shared" ca="1" si="1444"/>
        <v>411.40959216556513</v>
      </c>
      <c r="S3213" s="34">
        <f t="shared" ca="1" si="1444"/>
        <v>412.36430955864489</v>
      </c>
      <c r="T3213" s="34">
        <f t="shared" ca="1" si="1444"/>
        <v>413.21647349856795</v>
      </c>
      <c r="U3213" s="34">
        <f t="shared" ca="1" si="1444"/>
        <v>413.9660839852877</v>
      </c>
      <c r="V3213" s="34">
        <f t="shared" ca="1" si="1444"/>
        <v>414.61314101885074</v>
      </c>
      <c r="W3213" s="34">
        <f t="shared" ca="1" si="1444"/>
        <v>415.15764459921047</v>
      </c>
      <c r="X3213" s="34">
        <f t="shared" ca="1" si="1444"/>
        <v>415.59959472639019</v>
      </c>
      <c r="Y3213" s="34">
        <f t="shared" ca="1" si="1444"/>
        <v>415.93899140038991</v>
      </c>
      <c r="Z3213" s="34">
        <f t="shared" ca="1" si="1444"/>
        <v>416.17583462120967</v>
      </c>
      <c r="AA3213" s="34">
        <f t="shared" ca="1" si="1444"/>
        <v>416.31012438882607</v>
      </c>
      <c r="AB3213" s="34">
        <f t="shared" ca="1" si="1444"/>
        <v>416.34186070328576</v>
      </c>
      <c r="AC3213" s="34">
        <f t="shared" ca="1" si="1444"/>
        <v>416.2710435645422</v>
      </c>
      <c r="AD3213" s="34">
        <f t="shared" ca="1" si="1444"/>
        <v>416.09767297264187</v>
      </c>
      <c r="AE3213" s="34">
        <f t="shared" ca="1" si="1444"/>
        <v>415.82174892753829</v>
      </c>
      <c r="AF3213" s="34">
        <f t="shared" ca="1" si="1444"/>
        <v>415.44327142925465</v>
      </c>
      <c r="AG3213" s="34">
        <f t="shared" ca="1" si="1444"/>
        <v>414.96224047779106</v>
      </c>
      <c r="AH3213" s="34">
        <f t="shared" ca="1" si="1444"/>
        <v>414.37865607314745</v>
      </c>
      <c r="AI3213" s="34">
        <f t="shared" ref="AI3213:BF3213" ca="1" si="1445">MAX(0.1,($AM465+$AN465*AI$3125+$AO465*AI$3125^2+$AQ465+$AR465*AI$3125+$AS465*AI$3125^2)/5)</f>
        <v>413.69251821530054</v>
      </c>
      <c r="AJ3213" s="34">
        <f t="shared" ca="1" si="1445"/>
        <v>412.90382690429686</v>
      </c>
      <c r="AK3213" s="34">
        <f t="shared" ca="1" si="1445"/>
        <v>412.01258214008993</v>
      </c>
      <c r="AL3213" s="34">
        <f t="shared" ca="1" si="1445"/>
        <v>411.0187839227263</v>
      </c>
      <c r="AM3213" s="34">
        <f t="shared" ca="1" si="1445"/>
        <v>409.92243225215935</v>
      </c>
      <c r="AN3213" s="34">
        <f t="shared" ca="1" si="1445"/>
        <v>408.7235271284124</v>
      </c>
      <c r="AO3213" s="34">
        <f t="shared" ca="1" si="1445"/>
        <v>407.42206855148544</v>
      </c>
      <c r="AP3213" s="34">
        <f t="shared" ca="1" si="1445"/>
        <v>406.01805652137847</v>
      </c>
      <c r="AQ3213" s="34">
        <f t="shared" ca="1" si="1445"/>
        <v>404.51149103806819</v>
      </c>
      <c r="AR3213" s="34">
        <f t="shared" ca="1" si="1445"/>
        <v>402.9023721016012</v>
      </c>
      <c r="AS3213" s="34">
        <f t="shared" ca="1" si="1445"/>
        <v>401.19069971193096</v>
      </c>
      <c r="AT3213" s="34">
        <f t="shared" ca="1" si="1445"/>
        <v>399.37647386910396</v>
      </c>
      <c r="AU3213" s="34">
        <f t="shared" ca="1" si="1445"/>
        <v>397.45969457307365</v>
      </c>
      <c r="AV3213" s="34">
        <f t="shared" ca="1" si="1445"/>
        <v>395.44036182386333</v>
      </c>
      <c r="AW3213" s="34">
        <f t="shared" ca="1" si="1445"/>
        <v>393.31847562147306</v>
      </c>
      <c r="AX3213" s="34">
        <f t="shared" ca="1" si="1445"/>
        <v>391.09403596590272</v>
      </c>
      <c r="AY3213" s="34">
        <f t="shared" ca="1" si="1445"/>
        <v>388.76704285712913</v>
      </c>
      <c r="AZ3213" s="34">
        <f t="shared" ca="1" si="1445"/>
        <v>386.33749629519878</v>
      </c>
      <c r="BA3213" s="34">
        <f t="shared" ca="1" si="1445"/>
        <v>383.80539628006517</v>
      </c>
      <c r="BB3213" s="34">
        <f t="shared" ca="1" si="1445"/>
        <v>381.17074281177486</v>
      </c>
      <c r="BC3213" s="34">
        <f t="shared" ca="1" si="1445"/>
        <v>378.43353589028118</v>
      </c>
      <c r="BD3213" s="34">
        <f t="shared" ca="1" si="1445"/>
        <v>375.59377551560755</v>
      </c>
      <c r="BE3213" s="34">
        <f t="shared" ca="1" si="1445"/>
        <v>372.65146168775391</v>
      </c>
      <c r="BF3213" s="34">
        <f t="shared" ca="1" si="1445"/>
        <v>369.60659440672026</v>
      </c>
    </row>
    <row r="3214" spans="1:58" x14ac:dyDescent="0.2">
      <c r="A3214" s="9" t="str">
        <f t="shared" si="1397"/>
        <v>Guinea</v>
      </c>
      <c r="C3214" s="34">
        <f t="shared" ref="C3214:AH3214" ca="1" si="1446">MAX(0.1,($AM466+$AN466*C$3125+$AO466*C$3125^2+$AQ466+$AR466*C$3125+$AS466*C$3125^2)/5)</f>
        <v>331.76699984909499</v>
      </c>
      <c r="D3214" s="34">
        <f t="shared" ca="1" si="1446"/>
        <v>340.43542764782904</v>
      </c>
      <c r="E3214" s="34">
        <f t="shared" ca="1" si="1446"/>
        <v>348.99403725729792</v>
      </c>
      <c r="F3214" s="34">
        <f t="shared" ca="1" si="1446"/>
        <v>357.4428286775248</v>
      </c>
      <c r="G3214" s="34">
        <f t="shared" ca="1" si="1446"/>
        <v>365.7818019084865</v>
      </c>
      <c r="H3214" s="34">
        <f t="shared" ca="1" si="1446"/>
        <v>374.01095695020632</v>
      </c>
      <c r="I3214" s="34">
        <f t="shared" ca="1" si="1446"/>
        <v>382.1302938026609</v>
      </c>
      <c r="J3214" s="34">
        <f t="shared" ca="1" si="1446"/>
        <v>390.13981246587355</v>
      </c>
      <c r="K3214" s="34">
        <f t="shared" ca="1" si="1446"/>
        <v>398.03951293982101</v>
      </c>
      <c r="L3214" s="34">
        <f t="shared" ca="1" si="1446"/>
        <v>405.82939522452654</v>
      </c>
      <c r="M3214" s="34">
        <f t="shared" ca="1" si="1446"/>
        <v>413.50945931996682</v>
      </c>
      <c r="N3214" s="34">
        <f t="shared" ca="1" si="1446"/>
        <v>421.07970522616523</v>
      </c>
      <c r="O3214" s="34">
        <f t="shared" ca="1" si="1446"/>
        <v>428.54013294309846</v>
      </c>
      <c r="P3214" s="34">
        <f t="shared" ca="1" si="1446"/>
        <v>435.89074247078969</v>
      </c>
      <c r="Q3214" s="34">
        <f t="shared" ca="1" si="1446"/>
        <v>443.13153380921574</v>
      </c>
      <c r="R3214" s="34">
        <f t="shared" ca="1" si="1446"/>
        <v>450.26250695839991</v>
      </c>
      <c r="S3214" s="34">
        <f t="shared" ca="1" si="1446"/>
        <v>457.28366191831884</v>
      </c>
      <c r="T3214" s="34">
        <f t="shared" ca="1" si="1446"/>
        <v>464.19499868899584</v>
      </c>
      <c r="U3214" s="34">
        <f t="shared" ca="1" si="1446"/>
        <v>470.99651727040765</v>
      </c>
      <c r="V3214" s="34">
        <f t="shared" ca="1" si="1446"/>
        <v>477.68821766257753</v>
      </c>
      <c r="W3214" s="34">
        <f t="shared" ca="1" si="1446"/>
        <v>484.27009986548217</v>
      </c>
      <c r="X3214" s="34">
        <f t="shared" ca="1" si="1446"/>
        <v>490.74216387914493</v>
      </c>
      <c r="Y3214" s="34">
        <f t="shared" ca="1" si="1446"/>
        <v>497.1044097035425</v>
      </c>
      <c r="Z3214" s="34">
        <f t="shared" ca="1" si="1446"/>
        <v>503.35683733869809</v>
      </c>
      <c r="AA3214" s="34">
        <f t="shared" ca="1" si="1446"/>
        <v>509.49944678458849</v>
      </c>
      <c r="AB3214" s="34">
        <f t="shared" ca="1" si="1446"/>
        <v>515.53223804123695</v>
      </c>
      <c r="AC3214" s="34">
        <f t="shared" ca="1" si="1446"/>
        <v>521.45521110862023</v>
      </c>
      <c r="AD3214" s="34">
        <f t="shared" ca="1" si="1446"/>
        <v>527.26836598676164</v>
      </c>
      <c r="AE3214" s="34">
        <f t="shared" ca="1" si="1446"/>
        <v>532.97170267563774</v>
      </c>
      <c r="AF3214" s="34">
        <f t="shared" ca="1" si="1446"/>
        <v>538.56522117527197</v>
      </c>
      <c r="AG3214" s="34">
        <f t="shared" ca="1" si="1446"/>
        <v>544.04892148564102</v>
      </c>
      <c r="AH3214" s="34">
        <f t="shared" ca="1" si="1446"/>
        <v>549.42280360676818</v>
      </c>
      <c r="AI3214" s="34">
        <f t="shared" ref="AI3214:BF3214" ca="1" si="1447">MAX(0.1,($AM466+$AN466*AI$3125+$AO466*AI$3125^2+$AQ466+$AR466*AI$3125+$AS466*AI$3125^2)/5)</f>
        <v>554.68686753863005</v>
      </c>
      <c r="AJ3214" s="34">
        <f t="shared" ca="1" si="1447"/>
        <v>559.84111328125005</v>
      </c>
      <c r="AK3214" s="34">
        <f t="shared" ca="1" si="1447"/>
        <v>564.88554083460474</v>
      </c>
      <c r="AL3214" s="34">
        <f t="shared" ca="1" si="1447"/>
        <v>569.82015019871756</v>
      </c>
      <c r="AM3214" s="34">
        <f t="shared" ca="1" si="1447"/>
        <v>574.64494137356519</v>
      </c>
      <c r="AN3214" s="34">
        <f t="shared" ca="1" si="1447"/>
        <v>579.35991435917094</v>
      </c>
      <c r="AO3214" s="34">
        <f t="shared" ca="1" si="1447"/>
        <v>583.9650691555114</v>
      </c>
      <c r="AP3214" s="34">
        <f t="shared" ca="1" si="1447"/>
        <v>588.46040576260998</v>
      </c>
      <c r="AQ3214" s="34">
        <f t="shared" ca="1" si="1447"/>
        <v>592.84592418044338</v>
      </c>
      <c r="AR3214" s="34">
        <f t="shared" ca="1" si="1447"/>
        <v>597.12162440903489</v>
      </c>
      <c r="AS3214" s="34">
        <f t="shared" ca="1" si="1447"/>
        <v>601.28750644836111</v>
      </c>
      <c r="AT3214" s="34">
        <f t="shared" ca="1" si="1447"/>
        <v>605.34357029844546</v>
      </c>
      <c r="AU3214" s="34">
        <f t="shared" ca="1" si="1447"/>
        <v>609.2898159592645</v>
      </c>
      <c r="AV3214" s="34">
        <f t="shared" ca="1" si="1447"/>
        <v>613.12624343084167</v>
      </c>
      <c r="AW3214" s="34">
        <f t="shared" ca="1" si="1447"/>
        <v>616.85285271315365</v>
      </c>
      <c r="AX3214" s="34">
        <f t="shared" ca="1" si="1447"/>
        <v>620.46964380622376</v>
      </c>
      <c r="AY3214" s="34">
        <f t="shared" ca="1" si="1447"/>
        <v>623.97661671002857</v>
      </c>
      <c r="AZ3214" s="34">
        <f t="shared" ca="1" si="1447"/>
        <v>627.3737714245915</v>
      </c>
      <c r="BA3214" s="34">
        <f t="shared" ca="1" si="1447"/>
        <v>630.66110794988924</v>
      </c>
      <c r="BB3214" s="34">
        <f t="shared" ca="1" si="1447"/>
        <v>633.83862628594511</v>
      </c>
      <c r="BC3214" s="34">
        <f t="shared" ca="1" si="1447"/>
        <v>636.90632643273568</v>
      </c>
      <c r="BD3214" s="34">
        <f t="shared" ca="1" si="1447"/>
        <v>639.86420839028438</v>
      </c>
      <c r="BE3214" s="34">
        <f t="shared" ca="1" si="1447"/>
        <v>642.71227215856777</v>
      </c>
      <c r="BF3214" s="34">
        <f t="shared" ca="1" si="1447"/>
        <v>645.45051773760929</v>
      </c>
    </row>
    <row r="3215" spans="1:58" x14ac:dyDescent="0.2">
      <c r="A3215" s="9" t="str">
        <f t="shared" si="1397"/>
        <v>Guinea-Bissau</v>
      </c>
      <c r="C3215" s="34">
        <f t="shared" ref="C3215:AH3215" ca="1" si="1448">MAX(0.1,($AM467+$AN467*C$3125+$AO467*C$3125^2+$AQ467+$AR467*C$3125+$AS467*C$3125^2)/5)</f>
        <v>51.16702911386237</v>
      </c>
      <c r="D3215" s="34">
        <f t="shared" ca="1" si="1448"/>
        <v>52.051033132709563</v>
      </c>
      <c r="E3215" s="34">
        <f t="shared" ca="1" si="1448"/>
        <v>52.924024163796275</v>
      </c>
      <c r="F3215" s="34">
        <f t="shared" ca="1" si="1448"/>
        <v>53.786002207126877</v>
      </c>
      <c r="G3215" s="34">
        <f t="shared" ca="1" si="1448"/>
        <v>54.636967262695542</v>
      </c>
      <c r="H3215" s="34">
        <f t="shared" ca="1" si="1448"/>
        <v>55.476919330508096</v>
      </c>
      <c r="I3215" s="34">
        <f t="shared" ca="1" si="1448"/>
        <v>56.305858410560177</v>
      </c>
      <c r="J3215" s="34">
        <f t="shared" ca="1" si="1448"/>
        <v>57.12378450285614</v>
      </c>
      <c r="K3215" s="34">
        <f t="shared" ca="1" si="1448"/>
        <v>57.930697607390172</v>
      </c>
      <c r="L3215" s="34">
        <f t="shared" ca="1" si="1448"/>
        <v>58.726597724168094</v>
      </c>
      <c r="M3215" s="34">
        <f t="shared" ca="1" si="1448"/>
        <v>59.511484853185536</v>
      </c>
      <c r="N3215" s="34">
        <f t="shared" ca="1" si="1448"/>
        <v>60.285358994446867</v>
      </c>
      <c r="O3215" s="34">
        <f t="shared" ca="1" si="1448"/>
        <v>61.048220147946267</v>
      </c>
      <c r="P3215" s="34">
        <f t="shared" ca="1" si="1448"/>
        <v>61.80006831368955</v>
      </c>
      <c r="Q3215" s="34">
        <f t="shared" ca="1" si="1448"/>
        <v>62.54090349167236</v>
      </c>
      <c r="R3215" s="34">
        <f t="shared" ca="1" si="1448"/>
        <v>63.270725681899059</v>
      </c>
      <c r="S3215" s="34">
        <f t="shared" ca="1" si="1448"/>
        <v>63.98953488436382</v>
      </c>
      <c r="T3215" s="34">
        <f t="shared" ca="1" si="1448"/>
        <v>64.697331099072471</v>
      </c>
      <c r="U3215" s="34">
        <f t="shared" ca="1" si="1448"/>
        <v>65.394114326020642</v>
      </c>
      <c r="V3215" s="34">
        <f t="shared" ca="1" si="1448"/>
        <v>66.079884565212708</v>
      </c>
      <c r="W3215" s="34">
        <f t="shared" ca="1" si="1448"/>
        <v>66.754641816642831</v>
      </c>
      <c r="X3215" s="34">
        <f t="shared" ca="1" si="1448"/>
        <v>67.41838608031685</v>
      </c>
      <c r="Y3215" s="34">
        <f t="shared" ca="1" si="1448"/>
        <v>68.071117356230388</v>
      </c>
      <c r="Z3215" s="34">
        <f t="shared" ca="1" si="1448"/>
        <v>68.712835644387809</v>
      </c>
      <c r="AA3215" s="34">
        <f t="shared" ca="1" si="1448"/>
        <v>69.343540944783314</v>
      </c>
      <c r="AB3215" s="34">
        <f t="shared" ca="1" si="1448"/>
        <v>69.963233257422687</v>
      </c>
      <c r="AC3215" s="34">
        <f t="shared" ca="1" si="1448"/>
        <v>70.571912582301593</v>
      </c>
      <c r="AD3215" s="34">
        <f t="shared" ca="1" si="1448"/>
        <v>71.169578919424382</v>
      </c>
      <c r="AE3215" s="34">
        <f t="shared" ca="1" si="1448"/>
        <v>71.75623226878524</v>
      </c>
      <c r="AF3215" s="34">
        <f t="shared" ca="1" si="1448"/>
        <v>72.331872630389995</v>
      </c>
      <c r="AG3215" s="34">
        <f t="shared" ca="1" si="1448"/>
        <v>72.896500004234255</v>
      </c>
      <c r="AH3215" s="34">
        <f t="shared" ca="1" si="1448"/>
        <v>73.450114390322412</v>
      </c>
      <c r="AI3215" s="34">
        <f t="shared" ref="AI3215:BF3215" ca="1" si="1449">MAX(0.1,($AM467+$AN467*AI$3125+$AO467*AI$3125^2+$AQ467+$AR467*AI$3125+$AS467*AI$3125^2)/5)</f>
        <v>73.992715788648638</v>
      </c>
      <c r="AJ3215" s="34">
        <f t="shared" ca="1" si="1449"/>
        <v>74.524304199218747</v>
      </c>
      <c r="AK3215" s="34">
        <f t="shared" ca="1" si="1449"/>
        <v>75.04487962202839</v>
      </c>
      <c r="AL3215" s="34">
        <f t="shared" ca="1" si="1449"/>
        <v>75.5544420570819</v>
      </c>
      <c r="AM3215" s="34">
        <f t="shared" ca="1" si="1449"/>
        <v>76.052991504373495</v>
      </c>
      <c r="AN3215" s="34">
        <f t="shared" ca="1" si="1449"/>
        <v>76.540527963908971</v>
      </c>
      <c r="AO3215" s="34">
        <f t="shared" ca="1" si="1449"/>
        <v>77.017051435683967</v>
      </c>
      <c r="AP3215" s="34">
        <f t="shared" ca="1" si="1449"/>
        <v>77.48256191970286</v>
      </c>
      <c r="AQ3215" s="34">
        <f t="shared" ca="1" si="1449"/>
        <v>77.937059415959808</v>
      </c>
      <c r="AR3215" s="34">
        <f t="shared" ca="1" si="1449"/>
        <v>78.380543924460653</v>
      </c>
      <c r="AS3215" s="34">
        <f t="shared" ca="1" si="1449"/>
        <v>78.813015445201017</v>
      </c>
      <c r="AT3215" s="34">
        <f t="shared" ca="1" si="1449"/>
        <v>79.234473978185264</v>
      </c>
      <c r="AU3215" s="34">
        <f t="shared" ca="1" si="1449"/>
        <v>79.644919523407594</v>
      </c>
      <c r="AV3215" s="34">
        <f t="shared" ca="1" si="1449"/>
        <v>80.044352080873793</v>
      </c>
      <c r="AW3215" s="34">
        <f t="shared" ca="1" si="1449"/>
        <v>80.432771650579525</v>
      </c>
      <c r="AX3215" s="34">
        <f t="shared" ca="1" si="1449"/>
        <v>80.81017823252914</v>
      </c>
      <c r="AY3215" s="34">
        <f t="shared" ca="1" si="1449"/>
        <v>81.176571826716824</v>
      </c>
      <c r="AZ3215" s="34">
        <f t="shared" ca="1" si="1449"/>
        <v>81.531952433148405</v>
      </c>
      <c r="BA3215" s="34">
        <f t="shared" ca="1" si="1449"/>
        <v>81.876320051819491</v>
      </c>
      <c r="BB3215" s="34">
        <f t="shared" ca="1" si="1449"/>
        <v>82.209674682734473</v>
      </c>
      <c r="BC3215" s="34">
        <f t="shared" ca="1" si="1449"/>
        <v>82.532016325887525</v>
      </c>
      <c r="BD3215" s="34">
        <f t="shared" ca="1" si="1449"/>
        <v>82.84334498128446</v>
      </c>
      <c r="BE3215" s="34">
        <f t="shared" ca="1" si="1449"/>
        <v>83.143660648920928</v>
      </c>
      <c r="BF3215" s="34">
        <f t="shared" ca="1" si="1449"/>
        <v>83.432963328801264</v>
      </c>
    </row>
    <row r="3216" spans="1:58" x14ac:dyDescent="0.2">
      <c r="A3216" s="9" t="str">
        <f t="shared" si="1397"/>
        <v>Guyana</v>
      </c>
      <c r="C3216" s="34">
        <f t="shared" ref="C3216:AH3216" ca="1" si="1450">MAX(0.1,($AM468+$AN468*C$3125+$AO468*C$3125^2+$AQ468+$AR468*C$3125+$AS468*C$3125^2)/5)</f>
        <v>15.219779305018346</v>
      </c>
      <c r="D3216" s="34">
        <f t="shared" ca="1" si="1450"/>
        <v>15.131675411155447</v>
      </c>
      <c r="E3216" s="34">
        <f t="shared" ca="1" si="1450"/>
        <v>15.042348739997578</v>
      </c>
      <c r="F3216" s="34">
        <f t="shared" ca="1" si="1450"/>
        <v>14.951799291544557</v>
      </c>
      <c r="G3216" s="34">
        <f t="shared" ca="1" si="1450"/>
        <v>14.860027065796567</v>
      </c>
      <c r="H3216" s="34">
        <f t="shared" ca="1" si="1450"/>
        <v>14.767032062753424</v>
      </c>
      <c r="I3216" s="34">
        <f t="shared" ca="1" si="1450"/>
        <v>14.672814282415311</v>
      </c>
      <c r="J3216" s="34">
        <f t="shared" ca="1" si="1450"/>
        <v>14.577373724782046</v>
      </c>
      <c r="K3216" s="34">
        <f t="shared" ca="1" si="1450"/>
        <v>14.480710389853812</v>
      </c>
      <c r="L3216" s="34">
        <f t="shared" ca="1" si="1450"/>
        <v>14.382824277630425</v>
      </c>
      <c r="M3216" s="34">
        <f t="shared" ca="1" si="1450"/>
        <v>14.283715388112068</v>
      </c>
      <c r="N3216" s="34">
        <f t="shared" ca="1" si="1450"/>
        <v>14.18338372129856</v>
      </c>
      <c r="O3216" s="34">
        <f t="shared" ca="1" si="1450"/>
        <v>14.081829277190081</v>
      </c>
      <c r="P3216" s="34">
        <f t="shared" ca="1" si="1450"/>
        <v>13.97905205578645</v>
      </c>
      <c r="Q3216" s="34">
        <f t="shared" ca="1" si="1450"/>
        <v>13.875052057087851</v>
      </c>
      <c r="R3216" s="34">
        <f t="shared" ca="1" si="1450"/>
        <v>13.769829281094099</v>
      </c>
      <c r="S3216" s="34">
        <f t="shared" ca="1" si="1450"/>
        <v>13.663383727805376</v>
      </c>
      <c r="T3216" s="34">
        <f t="shared" ca="1" si="1450"/>
        <v>13.555715397221501</v>
      </c>
      <c r="U3216" s="34">
        <f t="shared" ca="1" si="1450"/>
        <v>13.446824289342658</v>
      </c>
      <c r="V3216" s="34">
        <f t="shared" ca="1" si="1450"/>
        <v>13.336710404168661</v>
      </c>
      <c r="W3216" s="34">
        <f t="shared" ca="1" si="1450"/>
        <v>13.225373741699695</v>
      </c>
      <c r="X3216" s="34">
        <f t="shared" ca="1" si="1450"/>
        <v>13.112814301935577</v>
      </c>
      <c r="Y3216" s="34">
        <f t="shared" ca="1" si="1450"/>
        <v>12.99903208487649</v>
      </c>
      <c r="Z3216" s="34">
        <f t="shared" ca="1" si="1450"/>
        <v>12.884027090522249</v>
      </c>
      <c r="AA3216" s="34">
        <f t="shared" ca="1" si="1450"/>
        <v>12.76779931887304</v>
      </c>
      <c r="AB3216" s="34">
        <f t="shared" ca="1" si="1450"/>
        <v>12.650348769928678</v>
      </c>
      <c r="AC3216" s="34">
        <f t="shared" ca="1" si="1450"/>
        <v>12.531675443689346</v>
      </c>
      <c r="AD3216" s="34">
        <f t="shared" ca="1" si="1450"/>
        <v>12.411779340154862</v>
      </c>
      <c r="AE3216" s="34">
        <f t="shared" ca="1" si="1450"/>
        <v>12.290660459325409</v>
      </c>
      <c r="AF3216" s="34">
        <f t="shared" ca="1" si="1450"/>
        <v>12.168318801200803</v>
      </c>
      <c r="AG3216" s="34">
        <f t="shared" ca="1" si="1450"/>
        <v>12.044754365781227</v>
      </c>
      <c r="AH3216" s="34">
        <f t="shared" ca="1" si="1450"/>
        <v>11.9199671530665</v>
      </c>
      <c r="AI3216" s="34">
        <f t="shared" ref="AI3216:BF3216" ca="1" si="1451">MAX(0.1,($AM468+$AN468*AI$3125+$AO468*AI$3125^2+$AQ468+$AR468*AI$3125+$AS468*AI$3125^2)/5)</f>
        <v>11.793957163056803</v>
      </c>
      <c r="AJ3216" s="34">
        <f t="shared" ca="1" si="1451"/>
        <v>11.666724395751952</v>
      </c>
      <c r="AK3216" s="34">
        <f t="shared" ca="1" si="1451"/>
        <v>11.538268851152134</v>
      </c>
      <c r="AL3216" s="34">
        <f t="shared" ca="1" si="1451"/>
        <v>11.408590529257163</v>
      </c>
      <c r="AM3216" s="34">
        <f t="shared" ca="1" si="1451"/>
        <v>11.277689430067221</v>
      </c>
      <c r="AN3216" s="34">
        <f t="shared" ca="1" si="1451"/>
        <v>11.145565553582127</v>
      </c>
      <c r="AO3216" s="34">
        <f t="shared" ca="1" si="1451"/>
        <v>11.012218899802065</v>
      </c>
      <c r="AP3216" s="34">
        <f t="shared" ca="1" si="1451"/>
        <v>10.877649468726849</v>
      </c>
      <c r="AQ3216" s="34">
        <f t="shared" ca="1" si="1451"/>
        <v>10.741857260356664</v>
      </c>
      <c r="AR3216" s="34">
        <f t="shared" ca="1" si="1451"/>
        <v>10.604842274691327</v>
      </c>
      <c r="AS3216" s="34">
        <f t="shared" ca="1" si="1451"/>
        <v>10.46660451173102</v>
      </c>
      <c r="AT3216" s="34">
        <f t="shared" ca="1" si="1451"/>
        <v>10.327143971475561</v>
      </c>
      <c r="AU3216" s="34">
        <f t="shared" ca="1" si="1451"/>
        <v>10.186460653925133</v>
      </c>
      <c r="AV3216" s="34">
        <f t="shared" ca="1" si="1451"/>
        <v>10.044554559079552</v>
      </c>
      <c r="AW3216" s="34">
        <f t="shared" ca="1" si="1451"/>
        <v>9.9014256869390014</v>
      </c>
      <c r="AX3216" s="34">
        <f t="shared" ca="1" si="1451"/>
        <v>9.7570740375032976</v>
      </c>
      <c r="AY3216" s="34">
        <f t="shared" ca="1" si="1451"/>
        <v>9.6114996107726256</v>
      </c>
      <c r="AZ3216" s="34">
        <f t="shared" ca="1" si="1451"/>
        <v>9.4647024067468006</v>
      </c>
      <c r="BA3216" s="34">
        <f t="shared" ca="1" si="1451"/>
        <v>9.3166824254260057</v>
      </c>
      <c r="BB3216" s="34">
        <f t="shared" ca="1" si="1451"/>
        <v>9.1674396668100595</v>
      </c>
      <c r="BC3216" s="34">
        <f t="shared" ca="1" si="1451"/>
        <v>9.0169741308991433</v>
      </c>
      <c r="BD3216" s="34">
        <f t="shared" ca="1" si="1451"/>
        <v>8.8652858176930742</v>
      </c>
      <c r="BE3216" s="34">
        <f t="shared" ca="1" si="1451"/>
        <v>8.7123747271920369</v>
      </c>
      <c r="BF3216" s="34">
        <f t="shared" ca="1" si="1451"/>
        <v>8.5582408593958466</v>
      </c>
    </row>
    <row r="3217" spans="1:58" x14ac:dyDescent="0.2">
      <c r="A3217" s="9" t="str">
        <f t="shared" si="1397"/>
        <v>Haiti</v>
      </c>
      <c r="C3217" s="34">
        <f t="shared" ref="C3217:AH3217" ca="1" si="1452">MAX(0.1,($AM469+$AN469*C$3125+$AO469*C$3125^2+$AQ469+$AR469*C$3125+$AS469*C$3125^2)/5)</f>
        <v>248.36262369279865</v>
      </c>
      <c r="D3217" s="34">
        <f t="shared" ca="1" si="1452"/>
        <v>248.19885151684284</v>
      </c>
      <c r="E3217" s="34">
        <f t="shared" ca="1" si="1452"/>
        <v>248.00927314547008</v>
      </c>
      <c r="F3217" s="34">
        <f t="shared" ca="1" si="1452"/>
        <v>247.79388857866871</v>
      </c>
      <c r="G3217" s="34">
        <f t="shared" ca="1" si="1452"/>
        <v>247.55269781645038</v>
      </c>
      <c r="H3217" s="34">
        <f t="shared" ca="1" si="1452"/>
        <v>247.28570085880347</v>
      </c>
      <c r="I3217" s="34">
        <f t="shared" ca="1" si="1452"/>
        <v>246.99289770573961</v>
      </c>
      <c r="J3217" s="34">
        <f t="shared" ca="1" si="1452"/>
        <v>246.67428835724712</v>
      </c>
      <c r="K3217" s="34">
        <f t="shared" ca="1" si="1452"/>
        <v>246.32987281333772</v>
      </c>
      <c r="L3217" s="34">
        <f t="shared" ca="1" si="1452"/>
        <v>245.95965107399971</v>
      </c>
      <c r="M3217" s="34">
        <f t="shared" ca="1" si="1452"/>
        <v>245.56362313924473</v>
      </c>
      <c r="N3217" s="34">
        <f t="shared" ca="1" si="1452"/>
        <v>245.14178900906117</v>
      </c>
      <c r="O3217" s="34">
        <f t="shared" ca="1" si="1452"/>
        <v>244.69414868346067</v>
      </c>
      <c r="P3217" s="34">
        <f t="shared" ca="1" si="1452"/>
        <v>244.22070216243156</v>
      </c>
      <c r="Q3217" s="34">
        <f t="shared" ca="1" si="1452"/>
        <v>243.72144944598548</v>
      </c>
      <c r="R3217" s="34">
        <f t="shared" ca="1" si="1452"/>
        <v>243.19639053411083</v>
      </c>
      <c r="S3217" s="34">
        <f t="shared" ca="1" si="1452"/>
        <v>242.64552542681923</v>
      </c>
      <c r="T3217" s="34">
        <f t="shared" ca="1" si="1452"/>
        <v>242.068854124099</v>
      </c>
      <c r="U3217" s="34">
        <f t="shared" ca="1" si="1452"/>
        <v>241.46637662596186</v>
      </c>
      <c r="V3217" s="34">
        <f t="shared" ca="1" si="1452"/>
        <v>240.83809293239611</v>
      </c>
      <c r="W3217" s="34">
        <f t="shared" ca="1" si="1452"/>
        <v>240.18400304341338</v>
      </c>
      <c r="X3217" s="34">
        <f t="shared" ca="1" si="1452"/>
        <v>239.50410695900209</v>
      </c>
      <c r="Y3217" s="34">
        <f t="shared" ca="1" si="1452"/>
        <v>238.79840467917384</v>
      </c>
      <c r="Z3217" s="34">
        <f t="shared" ca="1" si="1452"/>
        <v>238.066896203917</v>
      </c>
      <c r="AA3217" s="34">
        <f t="shared" ca="1" si="1452"/>
        <v>237.30958153324318</v>
      </c>
      <c r="AB3217" s="34">
        <f t="shared" ca="1" si="1452"/>
        <v>236.52646066714078</v>
      </c>
      <c r="AC3217" s="34">
        <f t="shared" ca="1" si="1452"/>
        <v>235.71753360562144</v>
      </c>
      <c r="AD3217" s="34">
        <f t="shared" ca="1" si="1452"/>
        <v>234.88280034867347</v>
      </c>
      <c r="AE3217" s="34">
        <f t="shared" ca="1" si="1452"/>
        <v>234.02226089630858</v>
      </c>
      <c r="AF3217" s="34">
        <f t="shared" ca="1" si="1452"/>
        <v>233.13591524851509</v>
      </c>
      <c r="AG3217" s="34">
        <f t="shared" ca="1" si="1452"/>
        <v>232.22376340530462</v>
      </c>
      <c r="AH3217" s="34">
        <f t="shared" ca="1" si="1452"/>
        <v>231.28580536666558</v>
      </c>
      <c r="AI3217" s="34">
        <f t="shared" ref="AI3217:BF3217" ca="1" si="1453">MAX(0.1,($AM469+$AN469*AI$3125+$AO469*AI$3125^2+$AQ469+$AR469*AI$3125+$AS469*AI$3125^2)/5)</f>
        <v>230.3220411326096</v>
      </c>
      <c r="AJ3217" s="34">
        <f t="shared" ca="1" si="1453"/>
        <v>229.33247070312501</v>
      </c>
      <c r="AK3217" s="34">
        <f t="shared" ca="1" si="1453"/>
        <v>228.31709407822345</v>
      </c>
      <c r="AL3217" s="34">
        <f t="shared" ca="1" si="1453"/>
        <v>227.27591125789331</v>
      </c>
      <c r="AM3217" s="34">
        <f t="shared" ca="1" si="1453"/>
        <v>226.20892224214623</v>
      </c>
      <c r="AN3217" s="34">
        <f t="shared" ca="1" si="1453"/>
        <v>225.11612703097052</v>
      </c>
      <c r="AO3217" s="34">
        <f t="shared" ca="1" si="1453"/>
        <v>223.99752562437789</v>
      </c>
      <c r="AP3217" s="34">
        <f t="shared" ca="1" si="1453"/>
        <v>222.85311802235665</v>
      </c>
      <c r="AQ3217" s="34">
        <f t="shared" ca="1" si="1453"/>
        <v>221.68290422491845</v>
      </c>
      <c r="AR3217" s="34">
        <f t="shared" ca="1" si="1453"/>
        <v>220.48688423205166</v>
      </c>
      <c r="AS3217" s="34">
        <f t="shared" ca="1" si="1453"/>
        <v>219.26505804376794</v>
      </c>
      <c r="AT3217" s="34">
        <f t="shared" ca="1" si="1453"/>
        <v>218.01742566005561</v>
      </c>
      <c r="AU3217" s="34">
        <f t="shared" ca="1" si="1453"/>
        <v>216.7439870809263</v>
      </c>
      <c r="AV3217" s="34">
        <f t="shared" ca="1" si="1453"/>
        <v>215.44474230636843</v>
      </c>
      <c r="AW3217" s="34">
        <f t="shared" ca="1" si="1453"/>
        <v>214.1196913363936</v>
      </c>
      <c r="AX3217" s="34">
        <f t="shared" ca="1" si="1453"/>
        <v>212.76883417099015</v>
      </c>
      <c r="AY3217" s="34">
        <f t="shared" ca="1" si="1453"/>
        <v>211.39217081016977</v>
      </c>
      <c r="AZ3217" s="34">
        <f t="shared" ca="1" si="1453"/>
        <v>209.9897012539208</v>
      </c>
      <c r="BA3217" s="34">
        <f t="shared" ca="1" si="1453"/>
        <v>208.56142550225485</v>
      </c>
      <c r="BB3217" s="34">
        <f t="shared" ca="1" si="1453"/>
        <v>207.10734355516033</v>
      </c>
      <c r="BC3217" s="34">
        <f t="shared" ca="1" si="1453"/>
        <v>205.62745541264886</v>
      </c>
      <c r="BD3217" s="34">
        <f t="shared" ca="1" si="1453"/>
        <v>204.12176107470879</v>
      </c>
      <c r="BE3217" s="34">
        <f t="shared" ca="1" si="1453"/>
        <v>202.59026054135174</v>
      </c>
      <c r="BF3217" s="34">
        <f t="shared" ca="1" si="1453"/>
        <v>201.03295381256612</v>
      </c>
    </row>
    <row r="3218" spans="1:58" x14ac:dyDescent="0.2">
      <c r="A3218" s="9" t="str">
        <f t="shared" si="1397"/>
        <v>Honduras</v>
      </c>
      <c r="C3218" s="34">
        <f t="shared" ref="C3218:AH3218" ca="1" si="1454">MAX(0.1,($AM470+$AN470*C$3125+$AO470*C$3125^2+$AQ470+$AR470*C$3125+$AS470*C$3125^2)/5)</f>
        <v>196.29449400074662</v>
      </c>
      <c r="D3218" s="34">
        <f t="shared" ca="1" si="1454"/>
        <v>196.71696760505438</v>
      </c>
      <c r="E3218" s="34">
        <f t="shared" ca="1" si="1454"/>
        <v>197.10007257547113</v>
      </c>
      <c r="F3218" s="34">
        <f t="shared" ca="1" si="1454"/>
        <v>197.44380891201436</v>
      </c>
      <c r="G3218" s="34">
        <f t="shared" ca="1" si="1454"/>
        <v>197.74817661466659</v>
      </c>
      <c r="H3218" s="34">
        <f t="shared" ca="1" si="1454"/>
        <v>198.0131756834453</v>
      </c>
      <c r="I3218" s="34">
        <f t="shared" ca="1" si="1454"/>
        <v>198.238806118333</v>
      </c>
      <c r="J3218" s="34">
        <f t="shared" ca="1" si="1454"/>
        <v>198.42506791934721</v>
      </c>
      <c r="K3218" s="34">
        <f t="shared" ca="1" si="1454"/>
        <v>198.5719610864704</v>
      </c>
      <c r="L3218" s="34">
        <f t="shared" ca="1" si="1454"/>
        <v>198.67948561972008</v>
      </c>
      <c r="M3218" s="34">
        <f t="shared" ca="1" si="1454"/>
        <v>198.74764151907874</v>
      </c>
      <c r="N3218" s="34">
        <f t="shared" ca="1" si="1454"/>
        <v>198.7764287845639</v>
      </c>
      <c r="O3218" s="34">
        <f t="shared" ca="1" si="1454"/>
        <v>198.76584741615807</v>
      </c>
      <c r="P3218" s="34">
        <f t="shared" ca="1" si="1454"/>
        <v>198.71589741387871</v>
      </c>
      <c r="Q3218" s="34">
        <f t="shared" ca="1" si="1454"/>
        <v>198.62657877770835</v>
      </c>
      <c r="R3218" s="34">
        <f t="shared" ca="1" si="1454"/>
        <v>198.49789150766446</v>
      </c>
      <c r="S3218" s="34">
        <f t="shared" ca="1" si="1454"/>
        <v>198.32983560372958</v>
      </c>
      <c r="T3218" s="34">
        <f t="shared" ca="1" si="1454"/>
        <v>198.1224110659212</v>
      </c>
      <c r="U3218" s="34">
        <f t="shared" ca="1" si="1454"/>
        <v>197.87561789422179</v>
      </c>
      <c r="V3218" s="34">
        <f t="shared" ca="1" si="1454"/>
        <v>197.58945608864889</v>
      </c>
      <c r="W3218" s="34">
        <f t="shared" ca="1" si="1454"/>
        <v>197.26392564918496</v>
      </c>
      <c r="X3218" s="34">
        <f t="shared" ca="1" si="1454"/>
        <v>196.89902657584753</v>
      </c>
      <c r="Y3218" s="34">
        <f t="shared" ca="1" si="1454"/>
        <v>196.4947588686191</v>
      </c>
      <c r="Z3218" s="34">
        <f t="shared" ca="1" si="1454"/>
        <v>196.05112252751715</v>
      </c>
      <c r="AA3218" s="34">
        <f t="shared" ca="1" si="1454"/>
        <v>195.5681175525242</v>
      </c>
      <c r="AB3218" s="34">
        <f t="shared" ca="1" si="1454"/>
        <v>195.04574394365773</v>
      </c>
      <c r="AC3218" s="34">
        <f t="shared" ca="1" si="1454"/>
        <v>194.48400170090025</v>
      </c>
      <c r="AD3218" s="34">
        <f t="shared" ca="1" si="1454"/>
        <v>193.88289082426928</v>
      </c>
      <c r="AE3218" s="34">
        <f t="shared" ca="1" si="1454"/>
        <v>193.24241131374728</v>
      </c>
      <c r="AF3218" s="34">
        <f t="shared" ca="1" si="1454"/>
        <v>192.56256316935179</v>
      </c>
      <c r="AG3218" s="34">
        <f t="shared" ca="1" si="1454"/>
        <v>191.84334639106527</v>
      </c>
      <c r="AH3218" s="34">
        <f t="shared" ca="1" si="1454"/>
        <v>191.08476097890525</v>
      </c>
      <c r="AI3218" s="34">
        <f t="shared" ref="AI3218:BF3218" ca="1" si="1455">MAX(0.1,($AM470+$AN470*AI$3125+$AO470*AI$3125^2+$AQ470+$AR470*AI$3125+$AS470*AI$3125^2)/5)</f>
        <v>190.28680693285423</v>
      </c>
      <c r="AJ3218" s="34">
        <f t="shared" ca="1" si="1455"/>
        <v>189.44948425292969</v>
      </c>
      <c r="AK3218" s="34">
        <f t="shared" ca="1" si="1455"/>
        <v>188.57279293911415</v>
      </c>
      <c r="AL3218" s="34">
        <f t="shared" ca="1" si="1455"/>
        <v>187.65673299142509</v>
      </c>
      <c r="AM3218" s="34">
        <f t="shared" ca="1" si="1455"/>
        <v>186.70130440984502</v>
      </c>
      <c r="AN3218" s="34">
        <f t="shared" ca="1" si="1455"/>
        <v>185.70650719439146</v>
      </c>
      <c r="AO3218" s="34">
        <f t="shared" ca="1" si="1455"/>
        <v>184.67234134504687</v>
      </c>
      <c r="AP3218" s="34">
        <f t="shared" ca="1" si="1455"/>
        <v>183.59880686182879</v>
      </c>
      <c r="AQ3218" s="34">
        <f t="shared" ca="1" si="1455"/>
        <v>182.48590374471968</v>
      </c>
      <c r="AR3218" s="34">
        <f t="shared" ca="1" si="1455"/>
        <v>181.33363199373707</v>
      </c>
      <c r="AS3218" s="34">
        <f t="shared" ca="1" si="1455"/>
        <v>180.14199160886346</v>
      </c>
      <c r="AT3218" s="34">
        <f t="shared" ca="1" si="1455"/>
        <v>178.91098259011633</v>
      </c>
      <c r="AU3218" s="34">
        <f t="shared" ca="1" si="1455"/>
        <v>177.6406049374782</v>
      </c>
      <c r="AV3218" s="34">
        <f t="shared" ca="1" si="1455"/>
        <v>176.33085865096655</v>
      </c>
      <c r="AW3218" s="34">
        <f t="shared" ca="1" si="1455"/>
        <v>174.98174373056389</v>
      </c>
      <c r="AX3218" s="34">
        <f t="shared" ca="1" si="1455"/>
        <v>173.59326017628774</v>
      </c>
      <c r="AY3218" s="34">
        <f t="shared" ca="1" si="1455"/>
        <v>172.16540798812056</v>
      </c>
      <c r="AZ3218" s="34">
        <f t="shared" ca="1" si="1455"/>
        <v>170.69818716607989</v>
      </c>
      <c r="BA3218" s="34">
        <f t="shared" ca="1" si="1455"/>
        <v>169.19159771014819</v>
      </c>
      <c r="BB3218" s="34">
        <f t="shared" ca="1" si="1455"/>
        <v>167.64563962034299</v>
      </c>
      <c r="BC3218" s="34">
        <f t="shared" ca="1" si="1455"/>
        <v>166.06031289664679</v>
      </c>
      <c r="BD3218" s="34">
        <f t="shared" ca="1" si="1455"/>
        <v>164.43561753907707</v>
      </c>
      <c r="BE3218" s="34">
        <f t="shared" ca="1" si="1455"/>
        <v>162.77155354761635</v>
      </c>
      <c r="BF3218" s="34">
        <f t="shared" ca="1" si="1455"/>
        <v>161.06812092228211</v>
      </c>
    </row>
    <row r="3219" spans="1:58" x14ac:dyDescent="0.2">
      <c r="A3219" s="9" t="str">
        <f t="shared" si="1397"/>
        <v>Hungary</v>
      </c>
      <c r="C3219" s="34">
        <f t="shared" ref="C3219:AH3219" ca="1" si="1456">MAX(0.1,($AM471+$AN471*C$3125+$AO471*C$3125^2+$AQ471+$AR471*C$3125+$AS471*C$3125^2)/5)</f>
        <v>89.703291152317249</v>
      </c>
      <c r="D3219" s="34">
        <f t="shared" ca="1" si="1456"/>
        <v>89.496961490809923</v>
      </c>
      <c r="E3219" s="34">
        <f t="shared" ca="1" si="1456"/>
        <v>89.286763697203426</v>
      </c>
      <c r="F3219" s="34">
        <f t="shared" ca="1" si="1456"/>
        <v>89.072697771497772</v>
      </c>
      <c r="G3219" s="34">
        <f t="shared" ca="1" si="1456"/>
        <v>88.854763713692961</v>
      </c>
      <c r="H3219" s="34">
        <f t="shared" ca="1" si="1456"/>
        <v>88.632961523788978</v>
      </c>
      <c r="I3219" s="34">
        <f t="shared" ca="1" si="1456"/>
        <v>88.407291201785853</v>
      </c>
      <c r="J3219" s="34">
        <f t="shared" ca="1" si="1456"/>
        <v>88.177752747683556</v>
      </c>
      <c r="K3219" s="34">
        <f t="shared" ca="1" si="1456"/>
        <v>87.944346161482102</v>
      </c>
      <c r="L3219" s="34">
        <f t="shared" ca="1" si="1456"/>
        <v>87.707071443181491</v>
      </c>
      <c r="M3219" s="34">
        <f t="shared" ca="1" si="1456"/>
        <v>87.465928592781708</v>
      </c>
      <c r="N3219" s="34">
        <f t="shared" ca="1" si="1456"/>
        <v>87.220917610282783</v>
      </c>
      <c r="O3219" s="34">
        <f t="shared" ca="1" si="1456"/>
        <v>86.972038495684686</v>
      </c>
      <c r="P3219" s="34">
        <f t="shared" ca="1" si="1456"/>
        <v>86.719291248987432</v>
      </c>
      <c r="Q3219" s="34">
        <f t="shared" ca="1" si="1456"/>
        <v>86.462675870191021</v>
      </c>
      <c r="R3219" s="34">
        <f t="shared" ca="1" si="1456"/>
        <v>86.202192359295438</v>
      </c>
      <c r="S3219" s="34">
        <f t="shared" ca="1" si="1456"/>
        <v>85.937840716300713</v>
      </c>
      <c r="T3219" s="34">
        <f t="shared" ca="1" si="1456"/>
        <v>85.669620941206816</v>
      </c>
      <c r="U3219" s="34">
        <f t="shared" ca="1" si="1456"/>
        <v>85.397533034013762</v>
      </c>
      <c r="V3219" s="34">
        <f t="shared" ca="1" si="1456"/>
        <v>85.121576994721551</v>
      </c>
      <c r="W3219" s="34">
        <f t="shared" ca="1" si="1456"/>
        <v>84.841752823330168</v>
      </c>
      <c r="X3219" s="34">
        <f t="shared" ca="1" si="1456"/>
        <v>84.558060519839643</v>
      </c>
      <c r="Y3219" s="34">
        <f t="shared" ca="1" si="1456"/>
        <v>84.270500084249946</v>
      </c>
      <c r="Z3219" s="34">
        <f t="shared" ca="1" si="1456"/>
        <v>83.979071516561092</v>
      </c>
      <c r="AA3219" s="34">
        <f t="shared" ca="1" si="1456"/>
        <v>83.683774816773081</v>
      </c>
      <c r="AB3219" s="34">
        <f t="shared" ca="1" si="1456"/>
        <v>83.384609984885898</v>
      </c>
      <c r="AC3219" s="34">
        <f t="shared" ca="1" si="1456"/>
        <v>83.081577020899573</v>
      </c>
      <c r="AD3219" s="34">
        <f t="shared" ca="1" si="1456"/>
        <v>82.774675924814076</v>
      </c>
      <c r="AE3219" s="34">
        <f t="shared" ca="1" si="1456"/>
        <v>82.463906696629422</v>
      </c>
      <c r="AF3219" s="34">
        <f t="shared" ca="1" si="1456"/>
        <v>82.149269336345611</v>
      </c>
      <c r="AG3219" s="34">
        <f t="shared" ca="1" si="1456"/>
        <v>81.830763843962629</v>
      </c>
      <c r="AH3219" s="34">
        <f t="shared" ca="1" si="1456"/>
        <v>81.508390219480503</v>
      </c>
      <c r="AI3219" s="34">
        <f t="shared" ref="AI3219:BF3219" ca="1" si="1457">MAX(0.1,($AM471+$AN471*AI$3125+$AO471*AI$3125^2+$AQ471+$AR471*AI$3125+$AS471*AI$3125^2)/5)</f>
        <v>81.182148462899207</v>
      </c>
      <c r="AJ3219" s="34">
        <f t="shared" ca="1" si="1457"/>
        <v>80.852038574218753</v>
      </c>
      <c r="AK3219" s="34">
        <f t="shared" ca="1" si="1457"/>
        <v>80.518060553439142</v>
      </c>
      <c r="AL3219" s="34">
        <f t="shared" ca="1" si="1457"/>
        <v>80.180214400560359</v>
      </c>
      <c r="AM3219" s="34">
        <f t="shared" ca="1" si="1457"/>
        <v>79.838500115582434</v>
      </c>
      <c r="AN3219" s="34">
        <f t="shared" ca="1" si="1457"/>
        <v>79.492917698505337</v>
      </c>
      <c r="AO3219" s="34">
        <f t="shared" ca="1" si="1457"/>
        <v>79.143467149329084</v>
      </c>
      <c r="AP3219" s="34">
        <f t="shared" ca="1" si="1457"/>
        <v>78.790148468053673</v>
      </c>
      <c r="AQ3219" s="34">
        <f t="shared" ca="1" si="1457"/>
        <v>78.43296165467909</v>
      </c>
      <c r="AR3219" s="34">
        <f t="shared" ca="1" si="1457"/>
        <v>78.071906709205365</v>
      </c>
      <c r="AS3219" s="34">
        <f t="shared" ca="1" si="1457"/>
        <v>77.706983631632468</v>
      </c>
      <c r="AT3219" s="34">
        <f t="shared" ca="1" si="1457"/>
        <v>77.338192421960414</v>
      </c>
      <c r="AU3219" s="34">
        <f t="shared" ca="1" si="1457"/>
        <v>76.965533080189203</v>
      </c>
      <c r="AV3219" s="34">
        <f t="shared" ca="1" si="1457"/>
        <v>76.589005606318821</v>
      </c>
      <c r="AW3219" s="34">
        <f t="shared" ca="1" si="1457"/>
        <v>76.208610000349296</v>
      </c>
      <c r="AX3219" s="34">
        <f t="shared" ca="1" si="1457"/>
        <v>75.824346262280599</v>
      </c>
      <c r="AY3219" s="34">
        <f t="shared" ca="1" si="1457"/>
        <v>75.436214392112745</v>
      </c>
      <c r="AZ3219" s="34">
        <f t="shared" ca="1" si="1457"/>
        <v>75.044214389845735</v>
      </c>
      <c r="BA3219" s="34">
        <f t="shared" ca="1" si="1457"/>
        <v>74.648346255479552</v>
      </c>
      <c r="BB3219" s="34">
        <f t="shared" ca="1" si="1457"/>
        <v>74.248609989014227</v>
      </c>
      <c r="BC3219" s="34">
        <f t="shared" ca="1" si="1457"/>
        <v>73.84500559044973</v>
      </c>
      <c r="BD3219" s="34">
        <f t="shared" ca="1" si="1457"/>
        <v>73.437533059786077</v>
      </c>
      <c r="BE3219" s="34">
        <f t="shared" ca="1" si="1457"/>
        <v>73.026192397023266</v>
      </c>
      <c r="BF3219" s="34">
        <f t="shared" ca="1" si="1457"/>
        <v>72.610983602161284</v>
      </c>
    </row>
    <row r="3220" spans="1:58" x14ac:dyDescent="0.2">
      <c r="A3220" s="9" t="str">
        <f t="shared" si="1397"/>
        <v>Iceland</v>
      </c>
      <c r="C3220" s="34">
        <f t="shared" ref="C3220:AH3220" ca="1" si="1458">MAX(0.1,($AM472+$AN472*C$3125+$AO472*C$3125^2+$AQ472+$AR472*C$3125+$AS472*C$3125^2)/5)</f>
        <v>4.6175820455839132</v>
      </c>
      <c r="D3220" s="34">
        <f t="shared" ca="1" si="1458"/>
        <v>4.5821934331324883</v>
      </c>
      <c r="E3220" s="34">
        <f t="shared" ca="1" si="1458"/>
        <v>4.547356269269585</v>
      </c>
      <c r="F3220" s="34">
        <f t="shared" ca="1" si="1458"/>
        <v>4.5130705539952034</v>
      </c>
      <c r="G3220" s="34">
        <f t="shared" ca="1" si="1458"/>
        <v>4.479336287309434</v>
      </c>
      <c r="H3220" s="34">
        <f t="shared" ca="1" si="1458"/>
        <v>4.4461534692121862</v>
      </c>
      <c r="I3220" s="34">
        <f t="shared" ca="1" si="1458"/>
        <v>4.4135220997034592</v>
      </c>
      <c r="J3220" s="34">
        <f t="shared" ca="1" si="1458"/>
        <v>4.3814421787832547</v>
      </c>
      <c r="K3220" s="34">
        <f t="shared" ca="1" si="1458"/>
        <v>4.3499137064516615</v>
      </c>
      <c r="L3220" s="34">
        <f t="shared" ca="1" si="1458"/>
        <v>4.3189366827085909</v>
      </c>
      <c r="M3220" s="34">
        <f t="shared" ca="1" si="1458"/>
        <v>4.288511107554041</v>
      </c>
      <c r="N3220" s="34">
        <f t="shared" ca="1" si="1458"/>
        <v>4.2586369809880127</v>
      </c>
      <c r="O3220" s="34">
        <f t="shared" ca="1" si="1458"/>
        <v>4.2293143030105966</v>
      </c>
      <c r="P3220" s="34">
        <f t="shared" ca="1" si="1458"/>
        <v>4.2005430736217022</v>
      </c>
      <c r="Q3220" s="34">
        <f t="shared" ca="1" si="1458"/>
        <v>4.1723232928213294</v>
      </c>
      <c r="R3220" s="34">
        <f t="shared" ca="1" si="1458"/>
        <v>4.1446549606094774</v>
      </c>
      <c r="S3220" s="34">
        <f t="shared" ca="1" si="1458"/>
        <v>4.1175380769862384</v>
      </c>
      <c r="T3220" s="34">
        <f t="shared" ca="1" si="1458"/>
        <v>4.0909726419515211</v>
      </c>
      <c r="U3220" s="34">
        <f t="shared" ca="1" si="1458"/>
        <v>4.0649586555053245</v>
      </c>
      <c r="V3220" s="34">
        <f t="shared" ca="1" si="1458"/>
        <v>4.0394961176476496</v>
      </c>
      <c r="W3220" s="34">
        <f t="shared" ca="1" si="1458"/>
        <v>4.0145850283785878</v>
      </c>
      <c r="X3220" s="34">
        <f t="shared" ca="1" si="1458"/>
        <v>3.9902253876980467</v>
      </c>
      <c r="Y3220" s="34">
        <f t="shared" ca="1" si="1458"/>
        <v>3.9664171956060272</v>
      </c>
      <c r="Z3220" s="34">
        <f t="shared" ca="1" si="1458"/>
        <v>3.9431604521025294</v>
      </c>
      <c r="AA3220" s="34">
        <f t="shared" ca="1" si="1458"/>
        <v>3.9204551571876438</v>
      </c>
      <c r="AB3220" s="34">
        <f t="shared" ca="1" si="1458"/>
        <v>3.8983013108612794</v>
      </c>
      <c r="AC3220" s="34">
        <f t="shared" ca="1" si="1458"/>
        <v>3.8766989131234366</v>
      </c>
      <c r="AD3220" s="34">
        <f t="shared" ca="1" si="1458"/>
        <v>3.8556479639741155</v>
      </c>
      <c r="AE3220" s="34">
        <f t="shared" ca="1" si="1458"/>
        <v>3.8351484634134065</v>
      </c>
      <c r="AF3220" s="34">
        <f t="shared" ca="1" si="1458"/>
        <v>3.8152004114412192</v>
      </c>
      <c r="AG3220" s="34">
        <f t="shared" ca="1" si="1458"/>
        <v>3.7958038080575536</v>
      </c>
      <c r="AH3220" s="34">
        <f t="shared" ca="1" si="1458"/>
        <v>3.7769586532624091</v>
      </c>
      <c r="AI3220" s="34">
        <f t="shared" ref="AI3220:BF3220" ca="1" si="1459">MAX(0.1,($AM472+$AN472*AI$3125+$AO472*AI$3125^2+$AQ472+$AR472*AI$3125+$AS472*AI$3125^2)/5)</f>
        <v>3.7586649470558768</v>
      </c>
      <c r="AJ3220" s="34">
        <f t="shared" ca="1" si="1459"/>
        <v>3.7409226894378662</v>
      </c>
      <c r="AK3220" s="34">
        <f t="shared" ca="1" si="1459"/>
        <v>3.7237318804083772</v>
      </c>
      <c r="AL3220" s="34">
        <f t="shared" ca="1" si="1459"/>
        <v>3.7070925199674094</v>
      </c>
      <c r="AM3220" s="34">
        <f t="shared" ca="1" si="1459"/>
        <v>3.6910046081150538</v>
      </c>
      <c r="AN3220" s="34">
        <f t="shared" ca="1" si="1459"/>
        <v>3.6754681448512203</v>
      </c>
      <c r="AO3220" s="34">
        <f t="shared" ca="1" si="1459"/>
        <v>3.6604831301759075</v>
      </c>
      <c r="AP3220" s="34">
        <f t="shared" ca="1" si="1459"/>
        <v>3.6460495640891168</v>
      </c>
      <c r="AQ3220" s="34">
        <f t="shared" ca="1" si="1459"/>
        <v>3.6321674465909384</v>
      </c>
      <c r="AR3220" s="34">
        <f t="shared" ca="1" si="1459"/>
        <v>3.6188367776812811</v>
      </c>
      <c r="AS3220" s="34">
        <f t="shared" ca="1" si="1459"/>
        <v>3.6060575573601454</v>
      </c>
      <c r="AT3220" s="34">
        <f t="shared" ca="1" si="1459"/>
        <v>3.5938297856275314</v>
      </c>
      <c r="AU3220" s="34">
        <f t="shared" ca="1" si="1459"/>
        <v>3.5821534624835296</v>
      </c>
      <c r="AV3220" s="34">
        <f t="shared" ca="1" si="1459"/>
        <v>3.571028587928049</v>
      </c>
      <c r="AW3220" s="34">
        <f t="shared" ca="1" si="1459"/>
        <v>3.56045516196109</v>
      </c>
      <c r="AX3220" s="34">
        <f t="shared" ca="1" si="1459"/>
        <v>3.5504331845826527</v>
      </c>
      <c r="AY3220" s="34">
        <f t="shared" ca="1" si="1459"/>
        <v>3.5409626557928275</v>
      </c>
      <c r="AZ3220" s="34">
        <f t="shared" ca="1" si="1459"/>
        <v>3.532043575591524</v>
      </c>
      <c r="BA3220" s="34">
        <f t="shared" ca="1" si="1459"/>
        <v>3.5236759439787422</v>
      </c>
      <c r="BB3220" s="34">
        <f t="shared" ca="1" si="1459"/>
        <v>3.5158597609544815</v>
      </c>
      <c r="BC3220" s="34">
        <f t="shared" ca="1" si="1459"/>
        <v>3.508595026518833</v>
      </c>
      <c r="BD3220" s="34">
        <f t="shared" ca="1" si="1459"/>
        <v>3.5018817406717062</v>
      </c>
      <c r="BE3220" s="34">
        <f t="shared" ca="1" si="1459"/>
        <v>3.495719903413101</v>
      </c>
      <c r="BF3220" s="34">
        <f t="shared" ca="1" si="1459"/>
        <v>3.490109514743017</v>
      </c>
    </row>
    <row r="3221" spans="1:58" x14ac:dyDescent="0.2">
      <c r="A3221" s="9" t="str">
        <f t="shared" si="1397"/>
        <v>India</v>
      </c>
      <c r="C3221" s="34">
        <f t="shared" ref="C3221:AH3221" ca="1" si="1460">MAX(0.1,($AM473+$AN473*C$3125+$AO473*C$3125^2+$AQ473+$AR473*C$3125+$AS473*C$3125^2)/5)</f>
        <v>24126.601719566061</v>
      </c>
      <c r="D3221" s="34">
        <f t="shared" ca="1" si="1460"/>
        <v>24052.103621482849</v>
      </c>
      <c r="E3221" s="34">
        <f t="shared" ca="1" si="1460"/>
        <v>23975.84512369223</v>
      </c>
      <c r="F3221" s="34">
        <f t="shared" ca="1" si="1460"/>
        <v>23897.826226194949</v>
      </c>
      <c r="G3221" s="34">
        <f t="shared" ca="1" si="1460"/>
        <v>23818.046928990261</v>
      </c>
      <c r="H3221" s="34">
        <f t="shared" ca="1" si="1460"/>
        <v>23736.507232078911</v>
      </c>
      <c r="I3221" s="34">
        <f t="shared" ca="1" si="1460"/>
        <v>23653.207135460154</v>
      </c>
      <c r="J3221" s="34">
        <f t="shared" ca="1" si="1460"/>
        <v>23568.146639134735</v>
      </c>
      <c r="K3221" s="34">
        <f t="shared" ca="1" si="1460"/>
        <v>23481.325743101908</v>
      </c>
      <c r="L3221" s="34">
        <f t="shared" ca="1" si="1460"/>
        <v>23392.744447362424</v>
      </c>
      <c r="M3221" s="34">
        <f t="shared" ca="1" si="1460"/>
        <v>23302.402751915528</v>
      </c>
      <c r="N3221" s="34">
        <f t="shared" ca="1" si="1460"/>
        <v>23210.300656761974</v>
      </c>
      <c r="O3221" s="34">
        <f t="shared" ca="1" si="1460"/>
        <v>23116.438161901013</v>
      </c>
      <c r="P3221" s="34">
        <f t="shared" ca="1" si="1460"/>
        <v>23020.81526733339</v>
      </c>
      <c r="Q3221" s="34">
        <f t="shared" ca="1" si="1460"/>
        <v>22923.431973058359</v>
      </c>
      <c r="R3221" s="34">
        <f t="shared" ca="1" si="1460"/>
        <v>22824.288279076667</v>
      </c>
      <c r="S3221" s="34">
        <f t="shared" ca="1" si="1460"/>
        <v>22723.384185387567</v>
      </c>
      <c r="T3221" s="34">
        <f t="shared" ca="1" si="1460"/>
        <v>22620.719691991806</v>
      </c>
      <c r="U3221" s="34">
        <f t="shared" ca="1" si="1460"/>
        <v>22516.294798888637</v>
      </c>
      <c r="V3221" s="34">
        <f t="shared" ca="1" si="1460"/>
        <v>22410.10950607881</v>
      </c>
      <c r="W3221" s="34">
        <f t="shared" ca="1" si="1460"/>
        <v>22302.163813561572</v>
      </c>
      <c r="X3221" s="34">
        <f t="shared" ca="1" si="1460"/>
        <v>22192.457721337676</v>
      </c>
      <c r="Y3221" s="34">
        <f t="shared" ca="1" si="1460"/>
        <v>22080.991229406372</v>
      </c>
      <c r="Z3221" s="34">
        <f t="shared" ca="1" si="1460"/>
        <v>21967.764337768407</v>
      </c>
      <c r="AA3221" s="34">
        <f t="shared" ca="1" si="1460"/>
        <v>21852.777046423034</v>
      </c>
      <c r="AB3221" s="34">
        <f t="shared" ca="1" si="1460"/>
        <v>21736.029355371</v>
      </c>
      <c r="AC3221" s="34">
        <f t="shared" ca="1" si="1460"/>
        <v>21617.521264611558</v>
      </c>
      <c r="AD3221" s="34">
        <f t="shared" ca="1" si="1460"/>
        <v>21497.252774145454</v>
      </c>
      <c r="AE3221" s="34">
        <f t="shared" ca="1" si="1460"/>
        <v>21375.223883971943</v>
      </c>
      <c r="AF3221" s="34">
        <f t="shared" ca="1" si="1460"/>
        <v>21251.434594091774</v>
      </c>
      <c r="AG3221" s="34">
        <f t="shared" ca="1" si="1460"/>
        <v>21125.884904504193</v>
      </c>
      <c r="AH3221" s="34">
        <f t="shared" ca="1" si="1460"/>
        <v>20998.574815209955</v>
      </c>
      <c r="AI3221" s="34">
        <f t="shared" ref="AI3221:BF3221" ca="1" si="1461">MAX(0.1,($AM473+$AN473*AI$3125+$AO473*AI$3125^2+$AQ473+$AR473*AI$3125+$AS473*AI$3125^2)/5)</f>
        <v>20869.504326208309</v>
      </c>
      <c r="AJ3221" s="34">
        <f t="shared" ca="1" si="1461"/>
        <v>20738.673437500001</v>
      </c>
      <c r="AK3221" s="34">
        <f t="shared" ca="1" si="1461"/>
        <v>20606.082149084286</v>
      </c>
      <c r="AL3221" s="34">
        <f t="shared" ca="1" si="1461"/>
        <v>20471.73046096191</v>
      </c>
      <c r="AM3221" s="34">
        <f t="shared" ca="1" si="1461"/>
        <v>20335.618373132125</v>
      </c>
      <c r="AN3221" s="34">
        <f t="shared" ca="1" si="1461"/>
        <v>20197.745885595679</v>
      </c>
      <c r="AO3221" s="34">
        <f t="shared" ca="1" si="1461"/>
        <v>20058.112998351826</v>
      </c>
      <c r="AP3221" s="34">
        <f t="shared" ca="1" si="1461"/>
        <v>19916.719711401314</v>
      </c>
      <c r="AQ3221" s="34">
        <f t="shared" ca="1" si="1461"/>
        <v>19773.566024743392</v>
      </c>
      <c r="AR3221" s="34">
        <f t="shared" ca="1" si="1461"/>
        <v>19628.651938378811</v>
      </c>
      <c r="AS3221" s="34">
        <f t="shared" ca="1" si="1461"/>
        <v>19481.977452306823</v>
      </c>
      <c r="AT3221" s="34">
        <f t="shared" ca="1" si="1461"/>
        <v>19333.542566528173</v>
      </c>
      <c r="AU3221" s="34">
        <f t="shared" ca="1" si="1461"/>
        <v>19183.347281042115</v>
      </c>
      <c r="AV3221" s="34">
        <f t="shared" ca="1" si="1461"/>
        <v>19031.391595849396</v>
      </c>
      <c r="AW3221" s="34">
        <f t="shared" ca="1" si="1461"/>
        <v>18877.67551094927</v>
      </c>
      <c r="AX3221" s="34">
        <f t="shared" ca="1" si="1461"/>
        <v>18722.199026342481</v>
      </c>
      <c r="AY3221" s="34">
        <f t="shared" ca="1" si="1461"/>
        <v>18564.962142028286</v>
      </c>
      <c r="AZ3221" s="34">
        <f t="shared" ca="1" si="1461"/>
        <v>18405.964858007432</v>
      </c>
      <c r="BA3221" s="34">
        <f t="shared" ca="1" si="1461"/>
        <v>18245.207174279167</v>
      </c>
      <c r="BB3221" s="34">
        <f t="shared" ca="1" si="1461"/>
        <v>18082.689090844244</v>
      </c>
      <c r="BC3221" s="34">
        <f t="shared" ca="1" si="1461"/>
        <v>17918.410607701913</v>
      </c>
      <c r="BD3221" s="34">
        <f t="shared" ca="1" si="1461"/>
        <v>17752.371724852921</v>
      </c>
      <c r="BE3221" s="34">
        <f t="shared" ca="1" si="1461"/>
        <v>17584.572442296521</v>
      </c>
      <c r="BF3221" s="34">
        <f t="shared" ca="1" si="1461"/>
        <v>17415.01276003346</v>
      </c>
    </row>
    <row r="3222" spans="1:58" x14ac:dyDescent="0.2">
      <c r="A3222" s="9" t="str">
        <f t="shared" si="1397"/>
        <v>Indonesia</v>
      </c>
      <c r="C3222" s="34">
        <f t="shared" ref="C3222:AH3222" ca="1" si="1462">MAX(0.1,($AM474+$AN474*C$3125+$AO474*C$3125^2+$AQ474+$AR474*C$3125+$AS474*C$3125^2)/5)</f>
        <v>4973.0175901256735</v>
      </c>
      <c r="D3222" s="34">
        <f t="shared" ca="1" si="1462"/>
        <v>4952.1957481622694</v>
      </c>
      <c r="E3222" s="34">
        <f t="shared" ca="1" si="1462"/>
        <v>4931.3806514553962</v>
      </c>
      <c r="F3222" s="34">
        <f t="shared" ca="1" si="1462"/>
        <v>4910.5723000050521</v>
      </c>
      <c r="G3222" s="34">
        <f t="shared" ca="1" si="1462"/>
        <v>4889.7706938112387</v>
      </c>
      <c r="H3222" s="34">
        <f t="shared" ca="1" si="1462"/>
        <v>4868.9758328739554</v>
      </c>
      <c r="I3222" s="34">
        <f t="shared" ca="1" si="1462"/>
        <v>4848.1877171932019</v>
      </c>
      <c r="J3222" s="34">
        <f t="shared" ca="1" si="1462"/>
        <v>4827.4063467689793</v>
      </c>
      <c r="K3222" s="34">
        <f t="shared" ca="1" si="1462"/>
        <v>4806.6317216012858</v>
      </c>
      <c r="L3222" s="34">
        <f t="shared" ca="1" si="1462"/>
        <v>4785.8638416901231</v>
      </c>
      <c r="M3222" s="34">
        <f t="shared" ca="1" si="1462"/>
        <v>4765.1027070354903</v>
      </c>
      <c r="N3222" s="34">
        <f t="shared" ca="1" si="1462"/>
        <v>4744.3483176373875</v>
      </c>
      <c r="O3222" s="34">
        <f t="shared" ca="1" si="1462"/>
        <v>4723.6006734958155</v>
      </c>
      <c r="P3222" s="34">
        <f t="shared" ca="1" si="1462"/>
        <v>4702.8597746107725</v>
      </c>
      <c r="Q3222" s="34">
        <f t="shared" ca="1" si="1462"/>
        <v>4682.1256209822604</v>
      </c>
      <c r="R3222" s="34">
        <f t="shared" ca="1" si="1462"/>
        <v>4661.3982126102783</v>
      </c>
      <c r="S3222" s="34">
        <f t="shared" ca="1" si="1462"/>
        <v>4640.6775494948261</v>
      </c>
      <c r="T3222" s="34">
        <f t="shared" ca="1" si="1462"/>
        <v>4619.9636316359047</v>
      </c>
      <c r="U3222" s="34">
        <f t="shared" ca="1" si="1462"/>
        <v>4599.2564590335123</v>
      </c>
      <c r="V3222" s="34">
        <f t="shared" ca="1" si="1462"/>
        <v>4578.5560316876508</v>
      </c>
      <c r="W3222" s="34">
        <f t="shared" ca="1" si="1462"/>
        <v>4557.8623495983193</v>
      </c>
      <c r="X3222" s="34">
        <f t="shared" ca="1" si="1462"/>
        <v>4537.1754127655176</v>
      </c>
      <c r="Y3222" s="34">
        <f t="shared" ca="1" si="1462"/>
        <v>4516.4952211892469</v>
      </c>
      <c r="Z3222" s="34">
        <f t="shared" ca="1" si="1462"/>
        <v>4495.8217748695051</v>
      </c>
      <c r="AA3222" s="34">
        <f t="shared" ca="1" si="1462"/>
        <v>4475.1550738062942</v>
      </c>
      <c r="AB3222" s="34">
        <f t="shared" ca="1" si="1462"/>
        <v>4454.4951179996133</v>
      </c>
      <c r="AC3222" s="34">
        <f t="shared" ca="1" si="1462"/>
        <v>4433.8419074494623</v>
      </c>
      <c r="AD3222" s="34">
        <f t="shared" ca="1" si="1462"/>
        <v>4413.1954421558421</v>
      </c>
      <c r="AE3222" s="34">
        <f t="shared" ca="1" si="1462"/>
        <v>4392.555722118751</v>
      </c>
      <c r="AF3222" s="34">
        <f t="shared" ca="1" si="1462"/>
        <v>4371.9227473381907</v>
      </c>
      <c r="AG3222" s="34">
        <f t="shared" ca="1" si="1462"/>
        <v>4351.2965178141603</v>
      </c>
      <c r="AH3222" s="34">
        <f t="shared" ca="1" si="1462"/>
        <v>4330.6770335466599</v>
      </c>
      <c r="AI3222" s="34">
        <f t="shared" ref="AI3222:BF3222" ca="1" si="1463">MAX(0.1,($AM474+$AN474*AI$3125+$AO474*AI$3125^2+$AQ474+$AR474*AI$3125+$AS474*AI$3125^2)/5)</f>
        <v>4310.0642945356904</v>
      </c>
      <c r="AJ3222" s="34">
        <f t="shared" ca="1" si="1463"/>
        <v>4289.4583007812498</v>
      </c>
      <c r="AK3222" s="34">
        <f t="shared" ca="1" si="1463"/>
        <v>4268.8590522833401</v>
      </c>
      <c r="AL3222" s="34">
        <f t="shared" ca="1" si="1463"/>
        <v>4248.2665490419604</v>
      </c>
      <c r="AM3222" s="34">
        <f t="shared" ca="1" si="1463"/>
        <v>4227.6807910571106</v>
      </c>
      <c r="AN3222" s="34">
        <f t="shared" ca="1" si="1463"/>
        <v>4207.1017783287916</v>
      </c>
      <c r="AO3222" s="34">
        <f t="shared" ca="1" si="1463"/>
        <v>4186.5295108570017</v>
      </c>
      <c r="AP3222" s="34">
        <f t="shared" ca="1" si="1463"/>
        <v>4165.9639886417426</v>
      </c>
      <c r="AQ3222" s="34">
        <f t="shared" ca="1" si="1463"/>
        <v>4145.4052116830135</v>
      </c>
      <c r="AR3222" s="34">
        <f t="shared" ca="1" si="1463"/>
        <v>4124.8531799808143</v>
      </c>
      <c r="AS3222" s="34">
        <f t="shared" ca="1" si="1463"/>
        <v>4104.3078935351459</v>
      </c>
      <c r="AT3222" s="34">
        <f t="shared" ca="1" si="1463"/>
        <v>4083.7693523460066</v>
      </c>
      <c r="AU3222" s="34">
        <f t="shared" ca="1" si="1463"/>
        <v>4063.2375564133981</v>
      </c>
      <c r="AV3222" s="34">
        <f t="shared" ca="1" si="1463"/>
        <v>4042.7125057373196</v>
      </c>
      <c r="AW3222" s="34">
        <f t="shared" ca="1" si="1463"/>
        <v>4022.194200317771</v>
      </c>
      <c r="AX3222" s="34">
        <f t="shared" ca="1" si="1463"/>
        <v>4001.6826401547528</v>
      </c>
      <c r="AY3222" s="34">
        <f t="shared" ca="1" si="1463"/>
        <v>3981.1778252482645</v>
      </c>
      <c r="AZ3222" s="34">
        <f t="shared" ca="1" si="1463"/>
        <v>3960.6797555983067</v>
      </c>
      <c r="BA3222" s="34">
        <f t="shared" ca="1" si="1463"/>
        <v>3940.1884312048787</v>
      </c>
      <c r="BB3222" s="34">
        <f t="shared" ca="1" si="1463"/>
        <v>3919.7038520679807</v>
      </c>
      <c r="BC3222" s="34">
        <f t="shared" ca="1" si="1463"/>
        <v>3899.2260181876131</v>
      </c>
      <c r="BD3222" s="34">
        <f t="shared" ca="1" si="1463"/>
        <v>3878.7549295637755</v>
      </c>
      <c r="BE3222" s="34">
        <f t="shared" ca="1" si="1463"/>
        <v>3858.2905861964682</v>
      </c>
      <c r="BF3222" s="34">
        <f t="shared" ca="1" si="1463"/>
        <v>3837.8329880856909</v>
      </c>
    </row>
    <row r="3223" spans="1:58" x14ac:dyDescent="0.2">
      <c r="A3223" s="9" t="str">
        <f t="shared" si="1397"/>
        <v>Iran (Islamic Republic of)</v>
      </c>
      <c r="C3223" s="34">
        <f t="shared" ref="C3223:AH3223" ca="1" si="1464">MAX(0.1,($AM475+$AN475*C$3125+$AO475*C$3125^2+$AQ475+$AR475*C$3125+$AS475*C$3125^2)/5)</f>
        <v>1332.2460703960155</v>
      </c>
      <c r="D3223" s="34">
        <f t="shared" ca="1" si="1464"/>
        <v>1332.2156530916691</v>
      </c>
      <c r="E3223" s="34">
        <f t="shared" ca="1" si="1464"/>
        <v>1332.0386863274966</v>
      </c>
      <c r="F3223" s="34">
        <f t="shared" ca="1" si="1464"/>
        <v>1331.7151701035211</v>
      </c>
      <c r="G3223" s="34">
        <f t="shared" ca="1" si="1464"/>
        <v>1331.2451044197194</v>
      </c>
      <c r="H3223" s="34">
        <f t="shared" ca="1" si="1464"/>
        <v>1330.6284892761148</v>
      </c>
      <c r="I3223" s="34">
        <f t="shared" ca="1" si="1464"/>
        <v>1329.865324672684</v>
      </c>
      <c r="J3223" s="34">
        <f t="shared" ca="1" si="1464"/>
        <v>1328.9556106094503</v>
      </c>
      <c r="K3223" s="34">
        <f t="shared" ca="1" si="1464"/>
        <v>1327.8993470863904</v>
      </c>
      <c r="L3223" s="34">
        <f t="shared" ca="1" si="1464"/>
        <v>1326.6965341035277</v>
      </c>
      <c r="M3223" s="34">
        <f t="shared" ca="1" si="1464"/>
        <v>1325.3471716608387</v>
      </c>
      <c r="N3223" s="34">
        <f t="shared" ca="1" si="1464"/>
        <v>1323.8512597583467</v>
      </c>
      <c r="O3223" s="34">
        <f t="shared" ca="1" si="1464"/>
        <v>1322.2087983960287</v>
      </c>
      <c r="P3223" s="34">
        <f t="shared" ca="1" si="1464"/>
        <v>1320.4197875739076</v>
      </c>
      <c r="Q3223" s="34">
        <f t="shared" ca="1" si="1464"/>
        <v>1318.4842272919602</v>
      </c>
      <c r="R3223" s="34">
        <f t="shared" ca="1" si="1464"/>
        <v>1316.4021175502101</v>
      </c>
      <c r="S3223" s="34">
        <f t="shared" ca="1" si="1464"/>
        <v>1314.1734583486336</v>
      </c>
      <c r="T3223" s="34">
        <f t="shared" ca="1" si="1464"/>
        <v>1311.7982496872544</v>
      </c>
      <c r="U3223" s="34">
        <f t="shared" ca="1" si="1464"/>
        <v>1309.2764915660489</v>
      </c>
      <c r="V3223" s="34">
        <f t="shared" ca="1" si="1464"/>
        <v>1306.6081839850406</v>
      </c>
      <c r="W3223" s="34">
        <f t="shared" ca="1" si="1464"/>
        <v>1303.793326944206</v>
      </c>
      <c r="X3223" s="34">
        <f t="shared" ca="1" si="1464"/>
        <v>1300.8319204435684</v>
      </c>
      <c r="Y3223" s="34">
        <f t="shared" ca="1" si="1464"/>
        <v>1297.7239644831047</v>
      </c>
      <c r="Z3223" s="34">
        <f t="shared" ca="1" si="1464"/>
        <v>1294.469459062838</v>
      </c>
      <c r="AA3223" s="34">
        <f t="shared" ca="1" si="1464"/>
        <v>1291.0684041827451</v>
      </c>
      <c r="AB3223" s="34">
        <f t="shared" ca="1" si="1464"/>
        <v>1287.5207998428493</v>
      </c>
      <c r="AC3223" s="34">
        <f t="shared" ca="1" si="1464"/>
        <v>1283.8266460431273</v>
      </c>
      <c r="AD3223" s="34">
        <f t="shared" ca="1" si="1464"/>
        <v>1279.9859427836025</v>
      </c>
      <c r="AE3223" s="34">
        <f t="shared" ca="1" si="1464"/>
        <v>1275.9986900642514</v>
      </c>
      <c r="AF3223" s="34">
        <f t="shared" ca="1" si="1464"/>
        <v>1271.8648878850975</v>
      </c>
      <c r="AG3223" s="34">
        <f t="shared" ca="1" si="1464"/>
        <v>1267.5845362461173</v>
      </c>
      <c r="AH3223" s="34">
        <f t="shared" ca="1" si="1464"/>
        <v>1263.1576351473341</v>
      </c>
      <c r="AI3223" s="34">
        <f t="shared" ref="AI3223:BF3223" ca="1" si="1465">MAX(0.1,($AM475+$AN475*AI$3125+$AO475*AI$3125^2+$AQ475+$AR475*AI$3125+$AS475*AI$3125^2)/5)</f>
        <v>1258.5841845887248</v>
      </c>
      <c r="AJ3223" s="34">
        <f t="shared" ca="1" si="1465"/>
        <v>1253.8641845703125</v>
      </c>
      <c r="AK3223" s="34">
        <f t="shared" ca="1" si="1465"/>
        <v>1248.997635092074</v>
      </c>
      <c r="AL3223" s="34">
        <f t="shared" ca="1" si="1465"/>
        <v>1243.9845361540326</v>
      </c>
      <c r="AM3223" s="34">
        <f t="shared" ca="1" si="1465"/>
        <v>1238.824887756165</v>
      </c>
      <c r="AN3223" s="34">
        <f t="shared" ca="1" si="1465"/>
        <v>1233.5186898984946</v>
      </c>
      <c r="AO3223" s="34">
        <f t="shared" ca="1" si="1465"/>
        <v>1228.0659425809979</v>
      </c>
      <c r="AP3223" s="34">
        <f t="shared" ca="1" si="1465"/>
        <v>1222.4666458036984</v>
      </c>
      <c r="AQ3223" s="34">
        <f t="shared" ca="1" si="1465"/>
        <v>1216.7207995665726</v>
      </c>
      <c r="AR3223" s="34">
        <f t="shared" ca="1" si="1465"/>
        <v>1210.8284038696438</v>
      </c>
      <c r="AS3223" s="34">
        <f t="shared" ca="1" si="1465"/>
        <v>1204.789458712889</v>
      </c>
      <c r="AT3223" s="34">
        <f t="shared" ca="1" si="1465"/>
        <v>1198.6039640963311</v>
      </c>
      <c r="AU3223" s="34">
        <f t="shared" ca="1" si="1465"/>
        <v>1192.2719200199469</v>
      </c>
      <c r="AV3223" s="34">
        <f t="shared" ca="1" si="1465"/>
        <v>1185.79332648376</v>
      </c>
      <c r="AW3223" s="34">
        <f t="shared" ca="1" si="1465"/>
        <v>1179.1681834877468</v>
      </c>
      <c r="AX3223" s="34">
        <f t="shared" ca="1" si="1465"/>
        <v>1172.3964910319307</v>
      </c>
      <c r="AY3223" s="34">
        <f t="shared" ca="1" si="1465"/>
        <v>1165.4782491162885</v>
      </c>
      <c r="AZ3223" s="34">
        <f t="shared" ca="1" si="1465"/>
        <v>1158.4134577408433</v>
      </c>
      <c r="BA3223" s="34">
        <f t="shared" ca="1" si="1465"/>
        <v>1151.202116905572</v>
      </c>
      <c r="BB3223" s="34">
        <f t="shared" ca="1" si="1465"/>
        <v>1143.8442266104976</v>
      </c>
      <c r="BC3223" s="34">
        <f t="shared" ca="1" si="1465"/>
        <v>1136.3397868555971</v>
      </c>
      <c r="BD3223" s="34">
        <f t="shared" ca="1" si="1465"/>
        <v>1128.6887976408937</v>
      </c>
      <c r="BE3223" s="34">
        <f t="shared" ca="1" si="1465"/>
        <v>1120.8912589663639</v>
      </c>
      <c r="BF3223" s="34">
        <f t="shared" ca="1" si="1465"/>
        <v>1112.9471708320314</v>
      </c>
    </row>
    <row r="3224" spans="1:58" x14ac:dyDescent="0.2">
      <c r="A3224" s="9" t="str">
        <f t="shared" si="1397"/>
        <v>Iraq</v>
      </c>
      <c r="C3224" s="34">
        <f t="shared" ref="C3224:AH3224" ca="1" si="1466">MAX(0.1,($AM476+$AN476*C$3125+$AO476*C$3125^2+$AQ476+$AR476*C$3125+$AS476*C$3125^2)/5)</f>
        <v>986.95159058216962</v>
      </c>
      <c r="D3224" s="34">
        <f t="shared" ca="1" si="1466"/>
        <v>1000.0775609910488</v>
      </c>
      <c r="E3224" s="34">
        <f t="shared" ca="1" si="1466"/>
        <v>1013.0306562634185</v>
      </c>
      <c r="F3224" s="34">
        <f t="shared" ca="1" si="1466"/>
        <v>1025.8108763992554</v>
      </c>
      <c r="G3224" s="34">
        <f t="shared" ca="1" si="1466"/>
        <v>1038.4182213985828</v>
      </c>
      <c r="H3224" s="34">
        <f t="shared" ca="1" si="1466"/>
        <v>1050.8526912613772</v>
      </c>
      <c r="I3224" s="34">
        <f t="shared" ca="1" si="1466"/>
        <v>1063.1142859876622</v>
      </c>
      <c r="J3224" s="34">
        <f t="shared" ca="1" si="1466"/>
        <v>1075.2030055774144</v>
      </c>
      <c r="K3224" s="34">
        <f t="shared" ca="1" si="1466"/>
        <v>1087.1188500306569</v>
      </c>
      <c r="L3224" s="34">
        <f t="shared" ca="1" si="1466"/>
        <v>1098.8618193473667</v>
      </c>
      <c r="M3224" s="34">
        <f t="shared" ca="1" si="1466"/>
        <v>1110.4319135275668</v>
      </c>
      <c r="N3224" s="34">
        <f t="shared" ca="1" si="1466"/>
        <v>1121.8291325712344</v>
      </c>
      <c r="O3224" s="34">
        <f t="shared" ca="1" si="1466"/>
        <v>1133.0534764783922</v>
      </c>
      <c r="P3224" s="34">
        <f t="shared" ca="1" si="1466"/>
        <v>1144.1049452490174</v>
      </c>
      <c r="Q3224" s="34">
        <f t="shared" ca="1" si="1466"/>
        <v>1154.983538883133</v>
      </c>
      <c r="R3224" s="34">
        <f t="shared" ca="1" si="1466"/>
        <v>1165.6892573807156</v>
      </c>
      <c r="S3224" s="34">
        <f t="shared" ca="1" si="1466"/>
        <v>1176.2221007417888</v>
      </c>
      <c r="T3224" s="34">
        <f t="shared" ca="1" si="1466"/>
        <v>1186.5820689663292</v>
      </c>
      <c r="U3224" s="34">
        <f t="shared" ca="1" si="1466"/>
        <v>1196.7691620543599</v>
      </c>
      <c r="V3224" s="34">
        <f t="shared" ca="1" si="1466"/>
        <v>1206.7833800058579</v>
      </c>
      <c r="W3224" s="34">
        <f t="shared" ca="1" si="1466"/>
        <v>1216.6247228208463</v>
      </c>
      <c r="X3224" s="34">
        <f t="shared" ca="1" si="1466"/>
        <v>1226.293190499302</v>
      </c>
      <c r="Y3224" s="34">
        <f t="shared" ca="1" si="1466"/>
        <v>1235.7887830412481</v>
      </c>
      <c r="Z3224" s="34">
        <f t="shared" ca="1" si="1466"/>
        <v>1245.1115004466615</v>
      </c>
      <c r="AA3224" s="34">
        <f t="shared" ca="1" si="1466"/>
        <v>1254.2613427155652</v>
      </c>
      <c r="AB3224" s="34">
        <f t="shared" ca="1" si="1466"/>
        <v>1263.2383098479361</v>
      </c>
      <c r="AC3224" s="34">
        <f t="shared" ca="1" si="1466"/>
        <v>1272.0424018437975</v>
      </c>
      <c r="AD3224" s="34">
        <f t="shared" ca="1" si="1466"/>
        <v>1280.6736187031261</v>
      </c>
      <c r="AE3224" s="34">
        <f t="shared" ca="1" si="1466"/>
        <v>1289.131960425945</v>
      </c>
      <c r="AF3224" s="34">
        <f t="shared" ca="1" si="1466"/>
        <v>1297.4174270122312</v>
      </c>
      <c r="AG3224" s="34">
        <f t="shared" ca="1" si="1466"/>
        <v>1305.5300184620078</v>
      </c>
      <c r="AH3224" s="34">
        <f t="shared" ca="1" si="1466"/>
        <v>1313.4697347752517</v>
      </c>
      <c r="AI3224" s="34">
        <f t="shared" ref="AI3224:BF3224" ca="1" si="1467">MAX(0.1,($AM476+$AN476*AI$3125+$AO476*AI$3125^2+$AQ476+$AR476*AI$3125+$AS476*AI$3125^2)/5)</f>
        <v>1321.236575951986</v>
      </c>
      <c r="AJ3224" s="34">
        <f t="shared" ca="1" si="1467"/>
        <v>1328.8305419921876</v>
      </c>
      <c r="AK3224" s="34">
        <f t="shared" ca="1" si="1467"/>
        <v>1336.2516328958795</v>
      </c>
      <c r="AL3224" s="34">
        <f t="shared" ca="1" si="1467"/>
        <v>1343.4998486630386</v>
      </c>
      <c r="AM3224" s="34">
        <f t="shared" ca="1" si="1467"/>
        <v>1350.5751892936883</v>
      </c>
      <c r="AN3224" s="34">
        <f t="shared" ca="1" si="1467"/>
        <v>1357.477654787805</v>
      </c>
      <c r="AO3224" s="34">
        <f t="shared" ca="1" si="1467"/>
        <v>1364.2072451454121</v>
      </c>
      <c r="AP3224" s="34">
        <f t="shared" ca="1" si="1467"/>
        <v>1370.7639603664866</v>
      </c>
      <c r="AQ3224" s="34">
        <f t="shared" ca="1" si="1467"/>
        <v>1377.1478004510514</v>
      </c>
      <c r="AR3224" s="34">
        <f t="shared" ca="1" si="1467"/>
        <v>1383.3587653990835</v>
      </c>
      <c r="AS3224" s="34">
        <f t="shared" ca="1" si="1467"/>
        <v>1389.396855210606</v>
      </c>
      <c r="AT3224" s="34">
        <f t="shared" ca="1" si="1467"/>
        <v>1395.2620698855958</v>
      </c>
      <c r="AU3224" s="34">
        <f t="shared" ca="1" si="1467"/>
        <v>1400.9544094240759</v>
      </c>
      <c r="AV3224" s="34">
        <f t="shared" ca="1" si="1467"/>
        <v>1406.4738738260232</v>
      </c>
      <c r="AW3224" s="34">
        <f t="shared" ca="1" si="1467"/>
        <v>1411.8204630914611</v>
      </c>
      <c r="AX3224" s="34">
        <f t="shared" ca="1" si="1467"/>
        <v>1416.9941772203661</v>
      </c>
      <c r="AY3224" s="34">
        <f t="shared" ca="1" si="1467"/>
        <v>1421.9950162127614</v>
      </c>
      <c r="AZ3224" s="34">
        <f t="shared" ca="1" si="1467"/>
        <v>1426.822980068624</v>
      </c>
      <c r="BA3224" s="34">
        <f t="shared" ca="1" si="1467"/>
        <v>1431.478068787977</v>
      </c>
      <c r="BB3224" s="34">
        <f t="shared" ca="1" si="1467"/>
        <v>1435.9602823707974</v>
      </c>
      <c r="BC3224" s="34">
        <f t="shared" ca="1" si="1467"/>
        <v>1440.269620817108</v>
      </c>
      <c r="BD3224" s="34">
        <f t="shared" ca="1" si="1467"/>
        <v>1444.4060841268861</v>
      </c>
      <c r="BE3224" s="34">
        <f t="shared" ca="1" si="1467"/>
        <v>1448.3696723001544</v>
      </c>
      <c r="BF3224" s="34">
        <f t="shared" ca="1" si="1467"/>
        <v>1452.1603853368899</v>
      </c>
    </row>
    <row r="3225" spans="1:58" x14ac:dyDescent="0.2">
      <c r="A3225" s="9" t="str">
        <f t="shared" si="1397"/>
        <v>Ireland</v>
      </c>
      <c r="C3225" s="34">
        <f t="shared" ref="C3225:AH3225" ca="1" si="1468">MAX(0.1,($AM477+$AN477*C$3125+$AO477*C$3125^2+$AQ477+$AR477*C$3125+$AS477*C$3125^2)/5)</f>
        <v>75.863735659667867</v>
      </c>
      <c r="D3225" s="34">
        <f t="shared" ca="1" si="1468"/>
        <v>74.90327208358795</v>
      </c>
      <c r="E3225" s="34">
        <f t="shared" ca="1" si="1468"/>
        <v>73.964139178246839</v>
      </c>
      <c r="F3225" s="34">
        <f t="shared" ca="1" si="1468"/>
        <v>73.046336943644562</v>
      </c>
      <c r="G3225" s="34">
        <f t="shared" ca="1" si="1468"/>
        <v>72.149865379781119</v>
      </c>
      <c r="H3225" s="34">
        <f t="shared" ca="1" si="1468"/>
        <v>71.274724486659395</v>
      </c>
      <c r="I3225" s="34">
        <f t="shared" ca="1" si="1468"/>
        <v>70.420914264273591</v>
      </c>
      <c r="J3225" s="34">
        <f t="shared" ca="1" si="1468"/>
        <v>69.588434712629535</v>
      </c>
      <c r="K3225" s="34">
        <f t="shared" ca="1" si="1468"/>
        <v>68.777285831724299</v>
      </c>
      <c r="L3225" s="34">
        <f t="shared" ca="1" si="1468"/>
        <v>67.987467621557883</v>
      </c>
      <c r="M3225" s="34">
        <f t="shared" ca="1" si="1468"/>
        <v>67.218980082130287</v>
      </c>
      <c r="N3225" s="34">
        <f t="shared" ca="1" si="1468"/>
        <v>66.471823213441525</v>
      </c>
      <c r="O3225" s="34">
        <f t="shared" ca="1" si="1468"/>
        <v>65.745997015491596</v>
      </c>
      <c r="P3225" s="34">
        <f t="shared" ca="1" si="1468"/>
        <v>65.041501488283387</v>
      </c>
      <c r="Q3225" s="34">
        <f t="shared" ca="1" si="1468"/>
        <v>64.358336631811113</v>
      </c>
      <c r="R3225" s="34">
        <f t="shared" ca="1" si="1468"/>
        <v>63.696502446080558</v>
      </c>
      <c r="S3225" s="34">
        <f t="shared" ca="1" si="1468"/>
        <v>63.055998931088837</v>
      </c>
      <c r="T3225" s="34">
        <f t="shared" ca="1" si="1468"/>
        <v>62.436826086835936</v>
      </c>
      <c r="U3225" s="34">
        <f t="shared" ca="1" si="1468"/>
        <v>61.838983913321862</v>
      </c>
      <c r="V3225" s="34">
        <f t="shared" ca="1" si="1468"/>
        <v>61.262472410546614</v>
      </c>
      <c r="W3225" s="34">
        <f t="shared" ca="1" si="1468"/>
        <v>60.707291578510194</v>
      </c>
      <c r="X3225" s="34">
        <f t="shared" ca="1" si="1468"/>
        <v>60.173441417215507</v>
      </c>
      <c r="Y3225" s="34">
        <f t="shared" ca="1" si="1468"/>
        <v>59.660921926656741</v>
      </c>
      <c r="Z3225" s="34">
        <f t="shared" ca="1" si="1468"/>
        <v>59.169733106839701</v>
      </c>
      <c r="AA3225" s="34">
        <f t="shared" ca="1" si="1468"/>
        <v>58.699874957761494</v>
      </c>
      <c r="AB3225" s="34">
        <f t="shared" ca="1" si="1468"/>
        <v>58.251347479422108</v>
      </c>
      <c r="AC3225" s="34">
        <f t="shared" ca="1" si="1468"/>
        <v>57.824150671821556</v>
      </c>
      <c r="AD3225" s="34">
        <f t="shared" ca="1" si="1468"/>
        <v>57.418284534959824</v>
      </c>
      <c r="AE3225" s="34">
        <f t="shared" ca="1" si="1468"/>
        <v>57.033749068836912</v>
      </c>
      <c r="AF3225" s="34">
        <f t="shared" ca="1" si="1468"/>
        <v>56.670544273455747</v>
      </c>
      <c r="AG3225" s="34">
        <f t="shared" ca="1" si="1468"/>
        <v>56.328670148810488</v>
      </c>
      <c r="AH3225" s="34">
        <f t="shared" ca="1" si="1468"/>
        <v>56.00812669490697</v>
      </c>
      <c r="AI3225" s="34">
        <f t="shared" ref="AI3225:BF3225" ca="1" si="1469">MAX(0.1,($AM477+$AN477*AI$3125+$AO477*AI$3125^2+$AQ477+$AR477*AI$3125+$AS477*AI$3125^2)/5)</f>
        <v>55.708913911742272</v>
      </c>
      <c r="AJ3225" s="34">
        <f t="shared" ca="1" si="1469"/>
        <v>55.431031799316408</v>
      </c>
      <c r="AK3225" s="34">
        <f t="shared" ca="1" si="1469"/>
        <v>55.174480357629363</v>
      </c>
      <c r="AL3225" s="34">
        <f t="shared" ca="1" si="1469"/>
        <v>54.939259586681146</v>
      </c>
      <c r="AM3225" s="34">
        <f t="shared" ca="1" si="1469"/>
        <v>54.725369486471756</v>
      </c>
      <c r="AN3225" s="34">
        <f t="shared" ca="1" si="1469"/>
        <v>54.532810057004099</v>
      </c>
      <c r="AO3225" s="34">
        <f t="shared" ca="1" si="1469"/>
        <v>54.361581298272355</v>
      </c>
      <c r="AP3225" s="34">
        <f t="shared" ca="1" si="1469"/>
        <v>54.211683210282352</v>
      </c>
      <c r="AQ3225" s="34">
        <f t="shared" ca="1" si="1469"/>
        <v>54.083115793031176</v>
      </c>
      <c r="AR3225" s="34">
        <f t="shared" ca="1" si="1469"/>
        <v>53.97587904651882</v>
      </c>
      <c r="AS3225" s="34">
        <f t="shared" ca="1" si="1469"/>
        <v>53.889972970745291</v>
      </c>
      <c r="AT3225" s="34">
        <f t="shared" ca="1" si="1469"/>
        <v>53.825397565710588</v>
      </c>
      <c r="AU3225" s="34">
        <f t="shared" ca="1" si="1469"/>
        <v>53.782152831414713</v>
      </c>
      <c r="AV3225" s="34">
        <f t="shared" ca="1" si="1469"/>
        <v>53.760238767860571</v>
      </c>
      <c r="AW3225" s="34">
        <f t="shared" ca="1" si="1469"/>
        <v>53.75965537504235</v>
      </c>
      <c r="AX3225" s="34">
        <f t="shared" ca="1" si="1469"/>
        <v>53.780402652965861</v>
      </c>
      <c r="AY3225" s="34">
        <f t="shared" ca="1" si="1469"/>
        <v>53.822480601628193</v>
      </c>
      <c r="AZ3225" s="34">
        <f t="shared" ca="1" si="1469"/>
        <v>53.885889221029359</v>
      </c>
      <c r="BA3225" s="34">
        <f t="shared" ca="1" si="1469"/>
        <v>53.970628511169345</v>
      </c>
      <c r="BB3225" s="34">
        <f t="shared" ca="1" si="1469"/>
        <v>54.076698472048157</v>
      </c>
      <c r="BC3225" s="34">
        <f t="shared" ca="1" si="1469"/>
        <v>54.204099103665797</v>
      </c>
      <c r="BD3225" s="34">
        <f t="shared" ca="1" si="1469"/>
        <v>54.35283040602517</v>
      </c>
      <c r="BE3225" s="34">
        <f t="shared" ca="1" si="1469"/>
        <v>54.522892379120456</v>
      </c>
      <c r="BF3225" s="34">
        <f t="shared" ca="1" si="1469"/>
        <v>54.714285022957483</v>
      </c>
    </row>
    <row r="3226" spans="1:58" x14ac:dyDescent="0.2">
      <c r="A3226" s="9" t="str">
        <f t="shared" si="1397"/>
        <v>Israel</v>
      </c>
      <c r="C3226" s="34">
        <f t="shared" ref="C3226:AH3226" ca="1" si="1470">MAX(0.1,($AM478+$AN478*C$3125+$AO478*C$3125^2+$AQ478+$AR478*C$3125+$AS478*C$3125^2)/5)</f>
        <v>156.66372009215121</v>
      </c>
      <c r="D3226" s="34">
        <f t="shared" ca="1" si="1470"/>
        <v>158.02466318383813</v>
      </c>
      <c r="E3226" s="34">
        <f t="shared" ca="1" si="1470"/>
        <v>159.36843144918967</v>
      </c>
      <c r="F3226" s="34">
        <f t="shared" ca="1" si="1470"/>
        <v>160.69502488820871</v>
      </c>
      <c r="G3226" s="34">
        <f t="shared" ca="1" si="1470"/>
        <v>162.00444350089236</v>
      </c>
      <c r="H3226" s="34">
        <f t="shared" ca="1" si="1470"/>
        <v>163.29668728724354</v>
      </c>
      <c r="I3226" s="34">
        <f t="shared" ca="1" si="1470"/>
        <v>164.57175624725932</v>
      </c>
      <c r="J3226" s="34">
        <f t="shared" ca="1" si="1470"/>
        <v>165.82965038094261</v>
      </c>
      <c r="K3226" s="34">
        <f t="shared" ca="1" si="1470"/>
        <v>167.07036968829053</v>
      </c>
      <c r="L3226" s="34">
        <f t="shared" ca="1" si="1470"/>
        <v>168.29391416930594</v>
      </c>
      <c r="M3226" s="34">
        <f t="shared" ca="1" si="1470"/>
        <v>169.50028382398597</v>
      </c>
      <c r="N3226" s="34">
        <f t="shared" ca="1" si="1470"/>
        <v>170.68947865233349</v>
      </c>
      <c r="O3226" s="34">
        <f t="shared" ca="1" si="1470"/>
        <v>171.86149865434564</v>
      </c>
      <c r="P3226" s="34">
        <f t="shared" ca="1" si="1470"/>
        <v>173.01634383002528</v>
      </c>
      <c r="Q3226" s="34">
        <f t="shared" ca="1" si="1470"/>
        <v>174.15401417936954</v>
      </c>
      <c r="R3226" s="34">
        <f t="shared" ca="1" si="1470"/>
        <v>175.27450970238132</v>
      </c>
      <c r="S3226" s="34">
        <f t="shared" ca="1" si="1470"/>
        <v>176.3778303990577</v>
      </c>
      <c r="T3226" s="34">
        <f t="shared" ca="1" si="1470"/>
        <v>177.4639762694016</v>
      </c>
      <c r="U3226" s="34">
        <f t="shared" ca="1" si="1470"/>
        <v>178.53294731341012</v>
      </c>
      <c r="V3226" s="34">
        <f t="shared" ca="1" si="1470"/>
        <v>179.58474353108613</v>
      </c>
      <c r="W3226" s="34">
        <f t="shared" ca="1" si="1470"/>
        <v>180.61936492242677</v>
      </c>
      <c r="X3226" s="34">
        <f t="shared" ca="1" si="1470"/>
        <v>181.6368114874349</v>
      </c>
      <c r="Y3226" s="34">
        <f t="shared" ca="1" si="1470"/>
        <v>182.63708322610765</v>
      </c>
      <c r="Z3226" s="34">
        <f t="shared" ca="1" si="1470"/>
        <v>183.62018013844789</v>
      </c>
      <c r="AA3226" s="34">
        <f t="shared" ca="1" si="1470"/>
        <v>184.58610222445276</v>
      </c>
      <c r="AB3226" s="34">
        <f t="shared" ca="1" si="1470"/>
        <v>185.53484948412515</v>
      </c>
      <c r="AC3226" s="34">
        <f t="shared" ca="1" si="1470"/>
        <v>186.46642191746213</v>
      </c>
      <c r="AD3226" s="34">
        <f t="shared" ca="1" si="1470"/>
        <v>187.38081952446663</v>
      </c>
      <c r="AE3226" s="34">
        <f t="shared" ca="1" si="1470"/>
        <v>188.27804230513576</v>
      </c>
      <c r="AF3226" s="34">
        <f t="shared" ca="1" si="1470"/>
        <v>189.15809025947237</v>
      </c>
      <c r="AG3226" s="34">
        <f t="shared" ca="1" si="1470"/>
        <v>190.02096338747361</v>
      </c>
      <c r="AH3226" s="34">
        <f t="shared" ca="1" si="1470"/>
        <v>190.86666168914235</v>
      </c>
      <c r="AI3226" s="34">
        <f t="shared" ref="AI3226:BF3226" ca="1" si="1471">MAX(0.1,($AM478+$AN478*AI$3125+$AO478*AI$3125^2+$AQ478+$AR478*AI$3125+$AS478*AI$3125^2)/5)</f>
        <v>191.6951851644757</v>
      </c>
      <c r="AJ3226" s="34">
        <f t="shared" ca="1" si="1471"/>
        <v>192.50653381347655</v>
      </c>
      <c r="AK3226" s="34">
        <f t="shared" ca="1" si="1471"/>
        <v>193.30070763614202</v>
      </c>
      <c r="AL3226" s="34">
        <f t="shared" ca="1" si="1471"/>
        <v>194.07770663247501</v>
      </c>
      <c r="AM3226" s="34">
        <f t="shared" ca="1" si="1471"/>
        <v>194.8375308024726</v>
      </c>
      <c r="AN3226" s="34">
        <f t="shared" ca="1" si="1471"/>
        <v>195.58018014613771</v>
      </c>
      <c r="AO3226" s="34">
        <f t="shared" ca="1" si="1471"/>
        <v>196.30565466346744</v>
      </c>
      <c r="AP3226" s="34">
        <f t="shared" ca="1" si="1471"/>
        <v>197.01395435446466</v>
      </c>
      <c r="AQ3226" s="34">
        <f t="shared" ca="1" si="1471"/>
        <v>197.7050792191265</v>
      </c>
      <c r="AR3226" s="34">
        <f t="shared" ca="1" si="1471"/>
        <v>198.37902925745584</v>
      </c>
      <c r="AS3226" s="34">
        <f t="shared" ca="1" si="1471"/>
        <v>199.0358044694498</v>
      </c>
      <c r="AT3226" s="34">
        <f t="shared" ca="1" si="1471"/>
        <v>199.67540485511125</v>
      </c>
      <c r="AU3226" s="34">
        <f t="shared" ca="1" si="1471"/>
        <v>200.29783041443733</v>
      </c>
      <c r="AV3226" s="34">
        <f t="shared" ca="1" si="1471"/>
        <v>200.90308114743092</v>
      </c>
      <c r="AW3226" s="34">
        <f t="shared" ca="1" si="1471"/>
        <v>201.49115705408911</v>
      </c>
      <c r="AX3226" s="34">
        <f t="shared" ca="1" si="1471"/>
        <v>202.06205813441483</v>
      </c>
      <c r="AY3226" s="34">
        <f t="shared" ca="1" si="1471"/>
        <v>202.61578438840516</v>
      </c>
      <c r="AZ3226" s="34">
        <f t="shared" ca="1" si="1471"/>
        <v>203.15233581606299</v>
      </c>
      <c r="BA3226" s="34">
        <f t="shared" ca="1" si="1471"/>
        <v>203.67171241738544</v>
      </c>
      <c r="BB3226" s="34">
        <f t="shared" ca="1" si="1471"/>
        <v>204.17391419237538</v>
      </c>
      <c r="BC3226" s="34">
        <f t="shared" ca="1" si="1471"/>
        <v>204.65894114102994</v>
      </c>
      <c r="BD3226" s="34">
        <f t="shared" ca="1" si="1471"/>
        <v>205.126793263352</v>
      </c>
      <c r="BE3226" s="34">
        <f t="shared" ca="1" si="1471"/>
        <v>205.57747055933868</v>
      </c>
      <c r="BF3226" s="34">
        <f t="shared" ca="1" si="1471"/>
        <v>206.01097302899288</v>
      </c>
    </row>
    <row r="3227" spans="1:58" x14ac:dyDescent="0.2">
      <c r="A3227" s="9" t="str">
        <f t="shared" si="1397"/>
        <v>Italy</v>
      </c>
      <c r="C3227" s="34">
        <f t="shared" ref="C3227:AH3227" ca="1" si="1472">MAX(0.1,($AM479+$AN479*C$3125+$AO479*C$3125^2+$AQ479+$AR479*C$3125+$AS479*C$3125^2)/5)</f>
        <v>575.97358828720166</v>
      </c>
      <c r="D3227" s="34">
        <f t="shared" ca="1" si="1472"/>
        <v>568.27661297321322</v>
      </c>
      <c r="E3227" s="34">
        <f t="shared" ca="1" si="1472"/>
        <v>560.72482847806532</v>
      </c>
      <c r="F3227" s="34">
        <f t="shared" ca="1" si="1472"/>
        <v>553.31823480175808</v>
      </c>
      <c r="G3227" s="34">
        <f t="shared" ca="1" si="1472"/>
        <v>546.0568319442915</v>
      </c>
      <c r="H3227" s="34">
        <f t="shared" ca="1" si="1472"/>
        <v>538.94061990566547</v>
      </c>
      <c r="I3227" s="34">
        <f t="shared" ca="1" si="1472"/>
        <v>531.96959868588021</v>
      </c>
      <c r="J3227" s="34">
        <f t="shared" ca="1" si="1472"/>
        <v>525.1437682849355</v>
      </c>
      <c r="K3227" s="34">
        <f t="shared" ca="1" si="1472"/>
        <v>518.46312870283145</v>
      </c>
      <c r="L3227" s="34">
        <f t="shared" ca="1" si="1472"/>
        <v>511.92767993956807</v>
      </c>
      <c r="M3227" s="34">
        <f t="shared" ca="1" si="1472"/>
        <v>505.53742199514528</v>
      </c>
      <c r="N3227" s="34">
        <f t="shared" ca="1" si="1472"/>
        <v>499.29235486956316</v>
      </c>
      <c r="O3227" s="34">
        <f t="shared" ca="1" si="1472"/>
        <v>493.19247856282163</v>
      </c>
      <c r="P3227" s="34">
        <f t="shared" ca="1" si="1472"/>
        <v>487.23779307492077</v>
      </c>
      <c r="Q3227" s="34">
        <f t="shared" ca="1" si="1472"/>
        <v>481.42829840586057</v>
      </c>
      <c r="R3227" s="34">
        <f t="shared" ca="1" si="1472"/>
        <v>475.76399455564098</v>
      </c>
      <c r="S3227" s="34">
        <f t="shared" ca="1" si="1472"/>
        <v>470.24488152426204</v>
      </c>
      <c r="T3227" s="34">
        <f t="shared" ca="1" si="1472"/>
        <v>464.87095931172371</v>
      </c>
      <c r="U3227" s="34">
        <f t="shared" ca="1" si="1472"/>
        <v>459.64222791802604</v>
      </c>
      <c r="V3227" s="34">
        <f t="shared" ca="1" si="1472"/>
        <v>454.55868734316903</v>
      </c>
      <c r="W3227" s="34">
        <f t="shared" ca="1" si="1472"/>
        <v>449.62033758715262</v>
      </c>
      <c r="X3227" s="34">
        <f t="shared" ca="1" si="1472"/>
        <v>444.82717864997687</v>
      </c>
      <c r="Y3227" s="34">
        <f t="shared" ca="1" si="1472"/>
        <v>440.17921053164173</v>
      </c>
      <c r="Z3227" s="34">
        <f t="shared" ca="1" si="1472"/>
        <v>435.67643323214725</v>
      </c>
      <c r="AA3227" s="34">
        <f t="shared" ca="1" si="1472"/>
        <v>431.31884675149342</v>
      </c>
      <c r="AB3227" s="34">
        <f t="shared" ca="1" si="1472"/>
        <v>427.10645108968021</v>
      </c>
      <c r="AC3227" s="34">
        <f t="shared" ca="1" si="1472"/>
        <v>423.03924624670765</v>
      </c>
      <c r="AD3227" s="34">
        <f t="shared" ca="1" si="1472"/>
        <v>419.11723222257569</v>
      </c>
      <c r="AE3227" s="34">
        <f t="shared" ca="1" si="1472"/>
        <v>415.3404090172844</v>
      </c>
      <c r="AF3227" s="34">
        <f t="shared" ca="1" si="1472"/>
        <v>411.70877663083377</v>
      </c>
      <c r="AG3227" s="34">
        <f t="shared" ca="1" si="1472"/>
        <v>408.22233506322374</v>
      </c>
      <c r="AH3227" s="34">
        <f t="shared" ca="1" si="1472"/>
        <v>404.88108431445437</v>
      </c>
      <c r="AI3227" s="34">
        <f t="shared" ref="AI3227:BF3227" ca="1" si="1473">MAX(0.1,($AM479+$AN479*AI$3125+$AO479*AI$3125^2+$AQ479+$AR479*AI$3125+$AS479*AI$3125^2)/5)</f>
        <v>401.6850243845256</v>
      </c>
      <c r="AJ3227" s="34">
        <f t="shared" ca="1" si="1473"/>
        <v>398.6341552734375</v>
      </c>
      <c r="AK3227" s="34">
        <f t="shared" ca="1" si="1473"/>
        <v>395.72847698119006</v>
      </c>
      <c r="AL3227" s="34">
        <f t="shared" ca="1" si="1473"/>
        <v>392.96798950778322</v>
      </c>
      <c r="AM3227" s="34">
        <f t="shared" ca="1" si="1473"/>
        <v>390.35269285321704</v>
      </c>
      <c r="AN3227" s="34">
        <f t="shared" ca="1" si="1473"/>
        <v>387.88258701749146</v>
      </c>
      <c r="AO3227" s="34">
        <f t="shared" ca="1" si="1473"/>
        <v>385.55767200060654</v>
      </c>
      <c r="AP3227" s="34">
        <f t="shared" ca="1" si="1473"/>
        <v>383.37794780256229</v>
      </c>
      <c r="AQ3227" s="34">
        <f t="shared" ca="1" si="1473"/>
        <v>381.34341442335864</v>
      </c>
      <c r="AR3227" s="34">
        <f t="shared" ca="1" si="1473"/>
        <v>379.45407186299565</v>
      </c>
      <c r="AS3227" s="34">
        <f t="shared" ca="1" si="1473"/>
        <v>377.70992012147326</v>
      </c>
      <c r="AT3227" s="34">
        <f t="shared" ca="1" si="1473"/>
        <v>376.11095919879153</v>
      </c>
      <c r="AU3227" s="34">
        <f t="shared" ca="1" si="1473"/>
        <v>374.65718909495047</v>
      </c>
      <c r="AV3227" s="34">
        <f t="shared" ca="1" si="1473"/>
        <v>373.34860980995001</v>
      </c>
      <c r="AW3227" s="34">
        <f t="shared" ca="1" si="1473"/>
        <v>372.1852213437902</v>
      </c>
      <c r="AX3227" s="34">
        <f t="shared" ca="1" si="1473"/>
        <v>371.16702369647101</v>
      </c>
      <c r="AY3227" s="34">
        <f t="shared" ca="1" si="1473"/>
        <v>370.29401686799247</v>
      </c>
      <c r="AZ3227" s="34">
        <f t="shared" ca="1" si="1473"/>
        <v>369.56620085835459</v>
      </c>
      <c r="BA3227" s="34">
        <f t="shared" ca="1" si="1473"/>
        <v>368.98357566755732</v>
      </c>
      <c r="BB3227" s="34">
        <f t="shared" ca="1" si="1473"/>
        <v>368.54614129560071</v>
      </c>
      <c r="BC3227" s="34">
        <f t="shared" ca="1" si="1473"/>
        <v>368.2538977424847</v>
      </c>
      <c r="BD3227" s="34">
        <f t="shared" ca="1" si="1473"/>
        <v>368.10684500820935</v>
      </c>
      <c r="BE3227" s="34">
        <f t="shared" ca="1" si="1473"/>
        <v>368.10498309277466</v>
      </c>
      <c r="BF3227" s="34">
        <f t="shared" ca="1" si="1473"/>
        <v>368.24831199618058</v>
      </c>
    </row>
    <row r="3228" spans="1:58" x14ac:dyDescent="0.2">
      <c r="A3228" s="9" t="str">
        <f t="shared" si="1397"/>
        <v>Jamaica</v>
      </c>
      <c r="C3228" s="34">
        <f t="shared" ref="C3228:AH3228" ca="1" si="1474">MAX(0.1,($AM480+$AN480*C$3125+$AO480*C$3125^2+$AQ480+$AR480*C$3125+$AS480*C$3125^2)/5)</f>
        <v>48.4461515730437</v>
      </c>
      <c r="D3228" s="34">
        <f t="shared" ca="1" si="1474"/>
        <v>48.037104620132595</v>
      </c>
      <c r="E3228" s="34">
        <f t="shared" ca="1" si="1474"/>
        <v>47.62774597891412</v>
      </c>
      <c r="F3228" s="34">
        <f t="shared" ca="1" si="1474"/>
        <v>47.218075649388268</v>
      </c>
      <c r="G3228" s="34">
        <f t="shared" ca="1" si="1474"/>
        <v>46.808093631555039</v>
      </c>
      <c r="H3228" s="34">
        <f t="shared" ca="1" si="1474"/>
        <v>46.397799925414439</v>
      </c>
      <c r="I3228" s="34">
        <f t="shared" ca="1" si="1474"/>
        <v>45.987194530966462</v>
      </c>
      <c r="J3228" s="34">
        <f t="shared" ca="1" si="1474"/>
        <v>45.576277448211115</v>
      </c>
      <c r="K3228" s="34">
        <f t="shared" ca="1" si="1474"/>
        <v>45.165048677148391</v>
      </c>
      <c r="L3228" s="34">
        <f t="shared" ca="1" si="1474"/>
        <v>44.75350821777829</v>
      </c>
      <c r="M3228" s="34">
        <f t="shared" ca="1" si="1474"/>
        <v>44.341656070100726</v>
      </c>
      <c r="N3228" s="34">
        <f t="shared" ca="1" si="1474"/>
        <v>43.929492234115969</v>
      </c>
      <c r="O3228" s="34">
        <f t="shared" ca="1" si="1474"/>
        <v>43.517016709823658</v>
      </c>
      <c r="P3228" s="34">
        <f t="shared" ca="1" si="1474"/>
        <v>43.104229497224154</v>
      </c>
      <c r="Q3228" s="34">
        <f t="shared" ca="1" si="1474"/>
        <v>42.691130596317088</v>
      </c>
      <c r="R3228" s="34">
        <f t="shared" ca="1" si="1474"/>
        <v>42.277720007102836</v>
      </c>
      <c r="S3228" s="34">
        <f t="shared" ca="1" si="1474"/>
        <v>41.863997729581023</v>
      </c>
      <c r="T3228" s="34">
        <f t="shared" ca="1" si="1474"/>
        <v>41.449963763752024</v>
      </c>
      <c r="U3228" s="34">
        <f t="shared" ca="1" si="1474"/>
        <v>41.035618109615463</v>
      </c>
      <c r="V3228" s="34">
        <f t="shared" ca="1" si="1474"/>
        <v>40.620960767171709</v>
      </c>
      <c r="W3228" s="34">
        <f t="shared" ca="1" si="1474"/>
        <v>40.205991736420401</v>
      </c>
      <c r="X3228" s="34">
        <f t="shared" ca="1" si="1474"/>
        <v>39.7907110173619</v>
      </c>
      <c r="Y3228" s="34">
        <f t="shared" ca="1" si="1474"/>
        <v>39.375118609995845</v>
      </c>
      <c r="Z3228" s="34">
        <f t="shared" ca="1" si="1474"/>
        <v>38.959214514322596</v>
      </c>
      <c r="AA3228" s="34">
        <f t="shared" ca="1" si="1474"/>
        <v>38.542998730341786</v>
      </c>
      <c r="AB3228" s="34">
        <f t="shared" ca="1" si="1474"/>
        <v>38.12647125805379</v>
      </c>
      <c r="AC3228" s="34">
        <f t="shared" ca="1" si="1474"/>
        <v>37.709632097458233</v>
      </c>
      <c r="AD3228" s="34">
        <f t="shared" ca="1" si="1474"/>
        <v>37.29248124855549</v>
      </c>
      <c r="AE3228" s="34">
        <f t="shared" ca="1" si="1474"/>
        <v>36.875018711345184</v>
      </c>
      <c r="AF3228" s="34">
        <f t="shared" ca="1" si="1474"/>
        <v>36.457244485827687</v>
      </c>
      <c r="AG3228" s="34">
        <f t="shared" ca="1" si="1474"/>
        <v>36.039158572002634</v>
      </c>
      <c r="AH3228" s="34">
        <f t="shared" ca="1" si="1474"/>
        <v>35.620760969870389</v>
      </c>
      <c r="AI3228" s="34">
        <f t="shared" ref="AI3228:BF3228" ca="1" si="1475">MAX(0.1,($AM480+$AN480*AI$3125+$AO480*AI$3125^2+$AQ480+$AR480*AI$3125+$AS480*AI$3125^2)/5)</f>
        <v>35.202051679430589</v>
      </c>
      <c r="AJ3228" s="34">
        <f t="shared" ca="1" si="1475"/>
        <v>34.783030700683597</v>
      </c>
      <c r="AK3228" s="34">
        <f t="shared" ca="1" si="1475"/>
        <v>34.363698033629042</v>
      </c>
      <c r="AL3228" s="34">
        <f t="shared" ca="1" si="1475"/>
        <v>33.944053678267302</v>
      </c>
      <c r="AM3228" s="34">
        <f t="shared" ca="1" si="1475"/>
        <v>33.524097634598</v>
      </c>
      <c r="AN3228" s="34">
        <f t="shared" ca="1" si="1475"/>
        <v>33.103829902621513</v>
      </c>
      <c r="AO3228" s="34">
        <f t="shared" ca="1" si="1475"/>
        <v>32.683250482337463</v>
      </c>
      <c r="AP3228" s="34">
        <f t="shared" ca="1" si="1475"/>
        <v>32.262359373746222</v>
      </c>
      <c r="AQ3228" s="34">
        <f t="shared" ca="1" si="1475"/>
        <v>31.841156576847425</v>
      </c>
      <c r="AR3228" s="34">
        <f t="shared" ca="1" si="1475"/>
        <v>31.419642091641435</v>
      </c>
      <c r="AS3228" s="34">
        <f t="shared" ca="1" si="1475"/>
        <v>30.997815918127891</v>
      </c>
      <c r="AT3228" s="34">
        <f t="shared" ca="1" si="1475"/>
        <v>30.575678056307151</v>
      </c>
      <c r="AU3228" s="34">
        <f t="shared" ca="1" si="1475"/>
        <v>30.153228506178856</v>
      </c>
      <c r="AV3228" s="34">
        <f t="shared" ca="1" si="1475"/>
        <v>29.730467267743371</v>
      </c>
      <c r="AW3228" s="34">
        <f t="shared" ca="1" si="1475"/>
        <v>29.307394341000325</v>
      </c>
      <c r="AX3228" s="34">
        <f t="shared" ca="1" si="1475"/>
        <v>28.88400972595009</v>
      </c>
      <c r="AY3228" s="34">
        <f t="shared" ca="1" si="1475"/>
        <v>28.4603134225923</v>
      </c>
      <c r="AZ3228" s="34">
        <f t="shared" ca="1" si="1475"/>
        <v>28.036305430927314</v>
      </c>
      <c r="BA3228" s="34">
        <f t="shared" ca="1" si="1475"/>
        <v>27.611985750954773</v>
      </c>
      <c r="BB3228" s="34">
        <f t="shared" ca="1" si="1475"/>
        <v>27.187354382675039</v>
      </c>
      <c r="BC3228" s="34">
        <f t="shared" ca="1" si="1475"/>
        <v>26.762411326087751</v>
      </c>
      <c r="BD3228" s="34">
        <f t="shared" ca="1" si="1475"/>
        <v>26.337156581193266</v>
      </c>
      <c r="BE3228" s="34">
        <f t="shared" ca="1" si="1475"/>
        <v>25.911590147991227</v>
      </c>
      <c r="BF3228" s="34">
        <f t="shared" ca="1" si="1475"/>
        <v>25.485712026481998</v>
      </c>
    </row>
    <row r="3229" spans="1:58" x14ac:dyDescent="0.2">
      <c r="A3229" s="9" t="str">
        <f t="shared" si="1397"/>
        <v>Japan</v>
      </c>
      <c r="C3229" s="34">
        <f t="shared" ref="C3229:AH3229" ca="1" si="1476">MAX(0.1,($AM481+$AN481*C$3125+$AO481*C$3125^2+$AQ481+$AR481*C$3125+$AS481*C$3125^2)/5)</f>
        <v>1164.4790932359174</v>
      </c>
      <c r="D3229" s="34">
        <f t="shared" ca="1" si="1476"/>
        <v>1148.1647350281478</v>
      </c>
      <c r="E3229" s="34">
        <f t="shared" ca="1" si="1476"/>
        <v>1132.1508523648604</v>
      </c>
      <c r="F3229" s="34">
        <f t="shared" ca="1" si="1476"/>
        <v>1116.4374452460556</v>
      </c>
      <c r="G3229" s="34">
        <f t="shared" ca="1" si="1476"/>
        <v>1101.0245136716869</v>
      </c>
      <c r="H3229" s="34">
        <f t="shared" ca="1" si="1476"/>
        <v>1085.912057641847</v>
      </c>
      <c r="I3229" s="34">
        <f t="shared" ca="1" si="1476"/>
        <v>1071.1000771564431</v>
      </c>
      <c r="J3229" s="34">
        <f t="shared" ca="1" si="1476"/>
        <v>1056.5885722155683</v>
      </c>
      <c r="K3229" s="34">
        <f t="shared" ca="1" si="1476"/>
        <v>1042.3775428191293</v>
      </c>
      <c r="L3229" s="34">
        <f t="shared" ca="1" si="1476"/>
        <v>1028.4669889671727</v>
      </c>
      <c r="M3229" s="34">
        <f t="shared" ca="1" si="1476"/>
        <v>1014.8569106596988</v>
      </c>
      <c r="N3229" s="34">
        <f t="shared" ca="1" si="1476"/>
        <v>1001.5473078967073</v>
      </c>
      <c r="O3229" s="34">
        <f t="shared" ca="1" si="1476"/>
        <v>988.53818067815155</v>
      </c>
      <c r="P3229" s="34">
        <f t="shared" ca="1" si="1476"/>
        <v>975.82952900412488</v>
      </c>
      <c r="Q3229" s="34">
        <f t="shared" ca="1" si="1476"/>
        <v>963.42135287453425</v>
      </c>
      <c r="R3229" s="34">
        <f t="shared" ca="1" si="1476"/>
        <v>951.31365228947254</v>
      </c>
      <c r="S3229" s="34">
        <f t="shared" ca="1" si="1476"/>
        <v>939.50642724884676</v>
      </c>
      <c r="T3229" s="34">
        <f t="shared" ca="1" si="1476"/>
        <v>927.99967775270341</v>
      </c>
      <c r="U3229" s="34">
        <f t="shared" ca="1" si="1476"/>
        <v>916.79340380104259</v>
      </c>
      <c r="V3229" s="34">
        <f t="shared" ca="1" si="1476"/>
        <v>905.88760539386419</v>
      </c>
      <c r="W3229" s="34">
        <f t="shared" ca="1" si="1476"/>
        <v>895.28228253112172</v>
      </c>
      <c r="X3229" s="34">
        <f t="shared" ca="1" si="1476"/>
        <v>884.97743521290829</v>
      </c>
      <c r="Y3229" s="34">
        <f t="shared" ca="1" si="1476"/>
        <v>874.97306343913078</v>
      </c>
      <c r="Z3229" s="34">
        <f t="shared" ca="1" si="1476"/>
        <v>865.26916720988231</v>
      </c>
      <c r="AA3229" s="34">
        <f t="shared" ca="1" si="1476"/>
        <v>855.86574652506965</v>
      </c>
      <c r="AB3229" s="34">
        <f t="shared" ca="1" si="1476"/>
        <v>846.76280138473953</v>
      </c>
      <c r="AC3229" s="34">
        <f t="shared" ca="1" si="1476"/>
        <v>837.96033178889195</v>
      </c>
      <c r="AD3229" s="34">
        <f t="shared" ca="1" si="1476"/>
        <v>829.45833773752679</v>
      </c>
      <c r="AE3229" s="34">
        <f t="shared" ca="1" si="1476"/>
        <v>821.25681923059744</v>
      </c>
      <c r="AF3229" s="34">
        <f t="shared" ca="1" si="1476"/>
        <v>813.35577626819725</v>
      </c>
      <c r="AG3229" s="34">
        <f t="shared" ca="1" si="1476"/>
        <v>805.75520885023286</v>
      </c>
      <c r="AH3229" s="34">
        <f t="shared" ca="1" si="1476"/>
        <v>798.45511697679763</v>
      </c>
      <c r="AI3229" s="34">
        <f t="shared" ref="AI3229:BF3229" ca="1" si="1477">MAX(0.1,($AM481+$AN481*AI$3125+$AO481*AI$3125^2+$AQ481+$AR481*AI$3125+$AS481*AI$3125^2)/5)</f>
        <v>791.4555006477982</v>
      </c>
      <c r="AJ3229" s="34">
        <f t="shared" ca="1" si="1477"/>
        <v>784.7563598632812</v>
      </c>
      <c r="AK3229" s="34">
        <f t="shared" ca="1" si="1477"/>
        <v>778.35769462324674</v>
      </c>
      <c r="AL3229" s="34">
        <f t="shared" ca="1" si="1477"/>
        <v>772.25950492769482</v>
      </c>
      <c r="AM3229" s="34">
        <f t="shared" ca="1" si="1477"/>
        <v>766.46179077657871</v>
      </c>
      <c r="AN3229" s="34">
        <f t="shared" ca="1" si="1477"/>
        <v>760.96455216999163</v>
      </c>
      <c r="AO3229" s="34">
        <f t="shared" ca="1" si="1477"/>
        <v>755.76778910784049</v>
      </c>
      <c r="AP3229" s="34">
        <f t="shared" ca="1" si="1477"/>
        <v>750.87150159021837</v>
      </c>
      <c r="AQ3229" s="34">
        <f t="shared" ca="1" si="1477"/>
        <v>746.27568961703219</v>
      </c>
      <c r="AR3229" s="34">
        <f t="shared" ca="1" si="1477"/>
        <v>741.98035318832842</v>
      </c>
      <c r="AS3229" s="34">
        <f t="shared" ca="1" si="1477"/>
        <v>737.9854923041072</v>
      </c>
      <c r="AT3229" s="34">
        <f t="shared" ca="1" si="1477"/>
        <v>734.2911069643684</v>
      </c>
      <c r="AU3229" s="34">
        <f t="shared" ca="1" si="1477"/>
        <v>730.89719716906552</v>
      </c>
      <c r="AV3229" s="34">
        <f t="shared" ca="1" si="1477"/>
        <v>727.80376291829157</v>
      </c>
      <c r="AW3229" s="34">
        <f t="shared" ca="1" si="1477"/>
        <v>725.01080421195365</v>
      </c>
      <c r="AX3229" s="34">
        <f t="shared" ca="1" si="1477"/>
        <v>722.51832105014478</v>
      </c>
      <c r="AY3229" s="34">
        <f t="shared" ca="1" si="1477"/>
        <v>720.32631343277171</v>
      </c>
      <c r="AZ3229" s="34">
        <f t="shared" ca="1" si="1477"/>
        <v>718.43478135988119</v>
      </c>
      <c r="BA3229" s="34">
        <f t="shared" ca="1" si="1477"/>
        <v>716.84372483147308</v>
      </c>
      <c r="BB3229" s="34">
        <f t="shared" ca="1" si="1477"/>
        <v>715.55314384754752</v>
      </c>
      <c r="BC3229" s="34">
        <f t="shared" ca="1" si="1477"/>
        <v>714.56303840805776</v>
      </c>
      <c r="BD3229" s="34">
        <f t="shared" ca="1" si="1477"/>
        <v>713.87340851309705</v>
      </c>
      <c r="BE3229" s="34">
        <f t="shared" ca="1" si="1477"/>
        <v>713.48425416257237</v>
      </c>
      <c r="BF3229" s="34">
        <f t="shared" ca="1" si="1477"/>
        <v>713.39557535657661</v>
      </c>
    </row>
    <row r="3230" spans="1:58" x14ac:dyDescent="0.2">
      <c r="A3230" s="9" t="str">
        <f t="shared" si="1397"/>
        <v>Jordan</v>
      </c>
      <c r="C3230" s="34">
        <f t="shared" ref="C3230:AH3230" ca="1" si="1478">MAX(0.1,($AM482+$AN482*C$3125+$AO482*C$3125^2+$AQ482+$AR482*C$3125+$AS482*C$3125^2)/5)</f>
        <v>251.18241222897777</v>
      </c>
      <c r="D3230" s="34">
        <f t="shared" ca="1" si="1478"/>
        <v>247.91796455606817</v>
      </c>
      <c r="E3230" s="34">
        <f t="shared" ca="1" si="1478"/>
        <v>244.71563077341997</v>
      </c>
      <c r="F3230" s="34">
        <f t="shared" ca="1" si="1478"/>
        <v>241.5754108809866</v>
      </c>
      <c r="G3230" s="34">
        <f t="shared" ca="1" si="1478"/>
        <v>238.49730487882624</v>
      </c>
      <c r="H3230" s="34">
        <f t="shared" ca="1" si="1478"/>
        <v>235.48131276689236</v>
      </c>
      <c r="I3230" s="34">
        <f t="shared" ca="1" si="1478"/>
        <v>232.52743454520822</v>
      </c>
      <c r="J3230" s="34">
        <f t="shared" ca="1" si="1478"/>
        <v>229.63567021375056</v>
      </c>
      <c r="K3230" s="34">
        <f t="shared" ca="1" si="1478"/>
        <v>226.80601977256592</v>
      </c>
      <c r="L3230" s="34">
        <f t="shared" ca="1" si="1478"/>
        <v>224.0384832215961</v>
      </c>
      <c r="M3230" s="34">
        <f t="shared" ca="1" si="1478"/>
        <v>221.33306056088767</v>
      </c>
      <c r="N3230" s="34">
        <f t="shared" ca="1" si="1478"/>
        <v>218.68975179039407</v>
      </c>
      <c r="O3230" s="34">
        <f t="shared" ca="1" si="1478"/>
        <v>216.10855691017349</v>
      </c>
      <c r="P3230" s="34">
        <f t="shared" ca="1" si="1478"/>
        <v>213.58947592017938</v>
      </c>
      <c r="Q3230" s="34">
        <f t="shared" ca="1" si="1478"/>
        <v>211.13250882043502</v>
      </c>
      <c r="R3230" s="34">
        <f t="shared" ca="1" si="1478"/>
        <v>208.73765561091713</v>
      </c>
      <c r="S3230" s="34">
        <f t="shared" ca="1" si="1478"/>
        <v>206.40491629167227</v>
      </c>
      <c r="T3230" s="34">
        <f t="shared" ca="1" si="1478"/>
        <v>204.13429086264222</v>
      </c>
      <c r="U3230" s="34">
        <f t="shared" ca="1" si="1478"/>
        <v>201.92577932387357</v>
      </c>
      <c r="V3230" s="34">
        <f t="shared" ca="1" si="1478"/>
        <v>199.77938167531974</v>
      </c>
      <c r="W3230" s="34">
        <f t="shared" ca="1" si="1478"/>
        <v>197.69509791703894</v>
      </c>
      <c r="X3230" s="34">
        <f t="shared" ca="1" si="1478"/>
        <v>195.6729280489846</v>
      </c>
      <c r="Y3230" s="34">
        <f t="shared" ca="1" si="1478"/>
        <v>193.71287207118002</v>
      </c>
      <c r="Z3230" s="34">
        <f t="shared" ca="1" si="1478"/>
        <v>191.8149299836019</v>
      </c>
      <c r="AA3230" s="34">
        <f t="shared" ca="1" si="1478"/>
        <v>189.97910178629681</v>
      </c>
      <c r="AB3230" s="34">
        <f t="shared" ca="1" si="1478"/>
        <v>188.20538747920654</v>
      </c>
      <c r="AC3230" s="34">
        <f t="shared" ca="1" si="1478"/>
        <v>186.49378706237766</v>
      </c>
      <c r="AD3230" s="34">
        <f t="shared" ca="1" si="1478"/>
        <v>184.84430053576361</v>
      </c>
      <c r="AE3230" s="34">
        <f t="shared" ca="1" si="1478"/>
        <v>183.25692789942258</v>
      </c>
      <c r="AF3230" s="34">
        <f t="shared" ca="1" si="1478"/>
        <v>181.73166915330802</v>
      </c>
      <c r="AG3230" s="34">
        <f t="shared" ca="1" si="1478"/>
        <v>180.26852429744321</v>
      </c>
      <c r="AH3230" s="34">
        <f t="shared" ca="1" si="1478"/>
        <v>178.86749333180487</v>
      </c>
      <c r="AI3230" s="34">
        <f t="shared" ref="AI3230:BF3230" ca="1" si="1479">MAX(0.1,($AM482+$AN482*AI$3125+$AO482*AI$3125^2+$AQ482+$AR482*AI$3125+$AS482*AI$3125^2)/5)</f>
        <v>177.52857625643955</v>
      </c>
      <c r="AJ3230" s="34">
        <f t="shared" ca="1" si="1479"/>
        <v>176.25177307128905</v>
      </c>
      <c r="AK3230" s="34">
        <f t="shared" ca="1" si="1479"/>
        <v>175.03708377639995</v>
      </c>
      <c r="AL3230" s="34">
        <f t="shared" ca="1" si="1479"/>
        <v>173.88450837172567</v>
      </c>
      <c r="AM3230" s="34">
        <f t="shared" ca="1" si="1479"/>
        <v>172.79404685732442</v>
      </c>
      <c r="AN3230" s="34">
        <f t="shared" ca="1" si="1479"/>
        <v>171.76569923314963</v>
      </c>
      <c r="AO3230" s="34">
        <f t="shared" ca="1" si="1479"/>
        <v>170.7994654992246</v>
      </c>
      <c r="AP3230" s="34">
        <f t="shared" ca="1" si="1479"/>
        <v>169.89534565552603</v>
      </c>
      <c r="AQ3230" s="34">
        <f t="shared" ca="1" si="1479"/>
        <v>169.05333970210049</v>
      </c>
      <c r="AR3230" s="34">
        <f t="shared" ca="1" si="1479"/>
        <v>168.27344763888976</v>
      </c>
      <c r="AS3230" s="34">
        <f t="shared" ca="1" si="1479"/>
        <v>167.55566946594044</v>
      </c>
      <c r="AT3230" s="34">
        <f t="shared" ca="1" si="1479"/>
        <v>166.90000518320593</v>
      </c>
      <c r="AU3230" s="34">
        <f t="shared" ca="1" si="1479"/>
        <v>166.30645479074445</v>
      </c>
      <c r="AV3230" s="34">
        <f t="shared" ca="1" si="1479"/>
        <v>165.77501828850944</v>
      </c>
      <c r="AW3230" s="34">
        <f t="shared" ca="1" si="1479"/>
        <v>165.30569567652418</v>
      </c>
      <c r="AX3230" s="34">
        <f t="shared" ca="1" si="1479"/>
        <v>164.89848695476539</v>
      </c>
      <c r="AY3230" s="34">
        <f t="shared" ca="1" si="1479"/>
        <v>164.55339212327962</v>
      </c>
      <c r="AZ3230" s="34">
        <f t="shared" ca="1" si="1479"/>
        <v>164.27041118200867</v>
      </c>
      <c r="BA3230" s="34">
        <f t="shared" ca="1" si="1479"/>
        <v>164.04954413099912</v>
      </c>
      <c r="BB3230" s="34">
        <f t="shared" ca="1" si="1479"/>
        <v>163.89079097020439</v>
      </c>
      <c r="BC3230" s="34">
        <f t="shared" ca="1" si="1479"/>
        <v>163.79415169968269</v>
      </c>
      <c r="BD3230" s="34">
        <f t="shared" ca="1" si="1479"/>
        <v>163.75962631938745</v>
      </c>
      <c r="BE3230" s="34">
        <f t="shared" ca="1" si="1479"/>
        <v>163.78721482934196</v>
      </c>
      <c r="BF3230" s="34">
        <f t="shared" ca="1" si="1479"/>
        <v>163.87691722952295</v>
      </c>
    </row>
    <row r="3231" spans="1:58" x14ac:dyDescent="0.2">
      <c r="A3231" s="9" t="str">
        <f t="shared" si="1397"/>
        <v>Kazakhstan</v>
      </c>
      <c r="C3231" s="34">
        <f t="shared" ref="C3231:AH3231" ca="1" si="1480">MAX(0.1,($AM483+$AN483*C$3125+$AO483*C$3125^2+$AQ483+$AR483*C$3125+$AS483*C$3125^2)/5)</f>
        <v>392.48130736215973</v>
      </c>
      <c r="D3231" s="34">
        <f t="shared" ca="1" si="1480"/>
        <v>390.32747711688279</v>
      </c>
      <c r="E3231" s="34">
        <f t="shared" ca="1" si="1480"/>
        <v>388.21979272882453</v>
      </c>
      <c r="F3231" s="34">
        <f t="shared" ca="1" si="1480"/>
        <v>386.15825419796749</v>
      </c>
      <c r="G3231" s="34">
        <f t="shared" ca="1" si="1480"/>
        <v>384.14286152432908</v>
      </c>
      <c r="H3231" s="34">
        <f t="shared" ca="1" si="1480"/>
        <v>382.17361470789183</v>
      </c>
      <c r="I3231" s="34">
        <f t="shared" ca="1" si="1480"/>
        <v>380.25051374867326</v>
      </c>
      <c r="J3231" s="34">
        <f t="shared" ca="1" si="1480"/>
        <v>378.37355864665585</v>
      </c>
      <c r="K3231" s="34">
        <f t="shared" ca="1" si="1480"/>
        <v>376.54274940185712</v>
      </c>
      <c r="L3231" s="34">
        <f t="shared" ca="1" si="1480"/>
        <v>374.75808601425962</v>
      </c>
      <c r="M3231" s="34">
        <f t="shared" ca="1" si="1480"/>
        <v>373.01956848388073</v>
      </c>
      <c r="N3231" s="34">
        <f t="shared" ca="1" si="1480"/>
        <v>371.32719681070301</v>
      </c>
      <c r="O3231" s="34">
        <f t="shared" ca="1" si="1480"/>
        <v>369.68097099474397</v>
      </c>
      <c r="P3231" s="34">
        <f t="shared" ca="1" si="1480"/>
        <v>368.08089103598616</v>
      </c>
      <c r="Q3231" s="34">
        <f t="shared" ca="1" si="1480"/>
        <v>366.52695693444696</v>
      </c>
      <c r="R3231" s="34">
        <f t="shared" ca="1" si="1480"/>
        <v>365.01916869010893</v>
      </c>
      <c r="S3231" s="34">
        <f t="shared" ca="1" si="1480"/>
        <v>363.55752630298957</v>
      </c>
      <c r="T3231" s="34">
        <f t="shared" ca="1" si="1480"/>
        <v>362.14202977307139</v>
      </c>
      <c r="U3231" s="34">
        <f t="shared" ca="1" si="1480"/>
        <v>360.77267910037187</v>
      </c>
      <c r="V3231" s="34">
        <f t="shared" ca="1" si="1480"/>
        <v>359.44947428487359</v>
      </c>
      <c r="W3231" s="34">
        <f t="shared" ca="1" si="1480"/>
        <v>358.17241532659392</v>
      </c>
      <c r="X3231" s="34">
        <f t="shared" ca="1" si="1480"/>
        <v>356.94150222551542</v>
      </c>
      <c r="Y3231" s="34">
        <f t="shared" ca="1" si="1480"/>
        <v>355.7567349816556</v>
      </c>
      <c r="Z3231" s="34">
        <f t="shared" ca="1" si="1480"/>
        <v>354.618113594997</v>
      </c>
      <c r="AA3231" s="34">
        <f t="shared" ca="1" si="1480"/>
        <v>353.52563806555702</v>
      </c>
      <c r="AB3231" s="34">
        <f t="shared" ca="1" si="1480"/>
        <v>352.47930839331821</v>
      </c>
      <c r="AC3231" s="34">
        <f t="shared" ca="1" si="1480"/>
        <v>351.47912457829807</v>
      </c>
      <c r="AD3231" s="34">
        <f t="shared" ca="1" si="1480"/>
        <v>350.5250866204791</v>
      </c>
      <c r="AE3231" s="34">
        <f t="shared" ca="1" si="1480"/>
        <v>349.61719451987881</v>
      </c>
      <c r="AF3231" s="34">
        <f t="shared" ca="1" si="1480"/>
        <v>348.75544827647974</v>
      </c>
      <c r="AG3231" s="34">
        <f t="shared" ca="1" si="1480"/>
        <v>347.93984789029929</v>
      </c>
      <c r="AH3231" s="34">
        <f t="shared" ca="1" si="1480"/>
        <v>347.17039336132001</v>
      </c>
      <c r="AI3231" s="34">
        <f t="shared" ref="AI3231:BF3231" ca="1" si="1481">MAX(0.1,($AM483+$AN483*AI$3125+$AO483*AI$3125^2+$AQ483+$AR483*AI$3125+$AS483*AI$3125^2)/5)</f>
        <v>346.4470846895594</v>
      </c>
      <c r="AJ3231" s="34">
        <f t="shared" ca="1" si="1481"/>
        <v>345.76992187500002</v>
      </c>
      <c r="AK3231" s="34">
        <f t="shared" ca="1" si="1481"/>
        <v>345.13890491765926</v>
      </c>
      <c r="AL3231" s="34">
        <f t="shared" ca="1" si="1481"/>
        <v>344.55403381751967</v>
      </c>
      <c r="AM3231" s="34">
        <f t="shared" ca="1" si="1481"/>
        <v>344.01530857459875</v>
      </c>
      <c r="AN3231" s="34">
        <f t="shared" ca="1" si="1481"/>
        <v>343.522729188879</v>
      </c>
      <c r="AO3231" s="34">
        <f t="shared" ca="1" si="1481"/>
        <v>343.07629566037792</v>
      </c>
      <c r="AP3231" s="34">
        <f t="shared" ca="1" si="1481"/>
        <v>342.67600798907807</v>
      </c>
      <c r="AQ3231" s="34">
        <f t="shared" ca="1" si="1481"/>
        <v>342.32186617499684</v>
      </c>
      <c r="AR3231" s="34">
        <f t="shared" ca="1" si="1481"/>
        <v>342.01387021811678</v>
      </c>
      <c r="AS3231" s="34">
        <f t="shared" ca="1" si="1481"/>
        <v>341.75202011845539</v>
      </c>
      <c r="AT3231" s="34">
        <f t="shared" ca="1" si="1481"/>
        <v>341.53631587599523</v>
      </c>
      <c r="AU3231" s="34">
        <f t="shared" ca="1" si="1481"/>
        <v>341.36675749075368</v>
      </c>
      <c r="AV3231" s="34">
        <f t="shared" ca="1" si="1481"/>
        <v>341.24334496271331</v>
      </c>
      <c r="AW3231" s="34">
        <f t="shared" ca="1" si="1481"/>
        <v>341.16607829189161</v>
      </c>
      <c r="AX3231" s="34">
        <f t="shared" ca="1" si="1481"/>
        <v>341.13495747827108</v>
      </c>
      <c r="AY3231" s="34">
        <f t="shared" ca="1" si="1481"/>
        <v>341.14998252186922</v>
      </c>
      <c r="AZ3231" s="34">
        <f t="shared" ca="1" si="1481"/>
        <v>341.21115342266859</v>
      </c>
      <c r="BA3231" s="34">
        <f t="shared" ca="1" si="1481"/>
        <v>341.31847018068657</v>
      </c>
      <c r="BB3231" s="34">
        <f t="shared" ca="1" si="1481"/>
        <v>341.47193279590573</v>
      </c>
      <c r="BC3231" s="34">
        <f t="shared" ca="1" si="1481"/>
        <v>341.67154126834356</v>
      </c>
      <c r="BD3231" s="34">
        <f t="shared" ca="1" si="1481"/>
        <v>341.91729559798262</v>
      </c>
      <c r="BE3231" s="34">
        <f t="shared" ca="1" si="1481"/>
        <v>342.20919578484029</v>
      </c>
      <c r="BF3231" s="34">
        <f t="shared" ca="1" si="1481"/>
        <v>342.54724182889913</v>
      </c>
    </row>
    <row r="3232" spans="1:58" x14ac:dyDescent="0.2">
      <c r="A3232" s="9" t="str">
        <f t="shared" si="1397"/>
        <v>Kenya</v>
      </c>
      <c r="C3232" s="34">
        <f t="shared" ref="C3232:AH3232" ca="1" si="1482">MAX(0.1,($AM484+$AN484*C$3125+$AO484*C$3125^2+$AQ484+$AR484*C$3125+$AS484*C$3125^2)/5)</f>
        <v>1341.056969215721</v>
      </c>
      <c r="D3232" s="34">
        <f t="shared" ca="1" si="1482"/>
        <v>1355.8147560358047</v>
      </c>
      <c r="E3232" s="34">
        <f t="shared" ca="1" si="1482"/>
        <v>1370.2600233547389</v>
      </c>
      <c r="F3232" s="34">
        <f t="shared" ca="1" si="1482"/>
        <v>1384.3927711726167</v>
      </c>
      <c r="G3232" s="34">
        <f t="shared" ca="1" si="1482"/>
        <v>1398.2129994893446</v>
      </c>
      <c r="H3232" s="34">
        <f t="shared" ca="1" si="1482"/>
        <v>1411.7207083050162</v>
      </c>
      <c r="I3232" s="34">
        <f t="shared" ca="1" si="1482"/>
        <v>1424.9158976195381</v>
      </c>
      <c r="J3232" s="34">
        <f t="shared" ca="1" si="1482"/>
        <v>1437.7985674330034</v>
      </c>
      <c r="K3232" s="34">
        <f t="shared" ca="1" si="1482"/>
        <v>1450.3687177453189</v>
      </c>
      <c r="L3232" s="34">
        <f t="shared" ca="1" si="1482"/>
        <v>1462.6263485565783</v>
      </c>
      <c r="M3232" s="34">
        <f t="shared" ca="1" si="1482"/>
        <v>1474.5714598666877</v>
      </c>
      <c r="N3232" s="34">
        <f t="shared" ca="1" si="1482"/>
        <v>1486.2040516757406</v>
      </c>
      <c r="O3232" s="34">
        <f t="shared" ca="1" si="1482"/>
        <v>1497.5241239836439</v>
      </c>
      <c r="P3232" s="34">
        <f t="shared" ca="1" si="1482"/>
        <v>1508.5316767904908</v>
      </c>
      <c r="Q3232" s="34">
        <f t="shared" ca="1" si="1482"/>
        <v>1519.2267100961878</v>
      </c>
      <c r="R3232" s="34">
        <f t="shared" ca="1" si="1482"/>
        <v>1529.6092239008285</v>
      </c>
      <c r="S3232" s="34">
        <f t="shared" ca="1" si="1482"/>
        <v>1539.6792182043196</v>
      </c>
      <c r="T3232" s="34">
        <f t="shared" ca="1" si="1482"/>
        <v>1549.436693006754</v>
      </c>
      <c r="U3232" s="34">
        <f t="shared" ca="1" si="1482"/>
        <v>1558.8816483080386</v>
      </c>
      <c r="V3232" s="34">
        <f t="shared" ca="1" si="1482"/>
        <v>1568.0140841082671</v>
      </c>
      <c r="W3232" s="34">
        <f t="shared" ca="1" si="1482"/>
        <v>1576.8340004073457</v>
      </c>
      <c r="X3232" s="34">
        <f t="shared" ca="1" si="1482"/>
        <v>1585.3413972053677</v>
      </c>
      <c r="Y3232" s="34">
        <f t="shared" ca="1" si="1482"/>
        <v>1593.5362745022401</v>
      </c>
      <c r="Z3232" s="34">
        <f t="shared" ca="1" si="1482"/>
        <v>1601.4186322980561</v>
      </c>
      <c r="AA3232" s="34">
        <f t="shared" ca="1" si="1482"/>
        <v>1608.9884705927223</v>
      </c>
      <c r="AB3232" s="34">
        <f t="shared" ca="1" si="1482"/>
        <v>1616.245789386332</v>
      </c>
      <c r="AC3232" s="34">
        <f t="shared" ca="1" si="1482"/>
        <v>1623.1905886787922</v>
      </c>
      <c r="AD3232" s="34">
        <f t="shared" ca="1" si="1482"/>
        <v>1629.8228684701958</v>
      </c>
      <c r="AE3232" s="34">
        <f t="shared" ca="1" si="1482"/>
        <v>1636.1426287604495</v>
      </c>
      <c r="AF3232" s="34">
        <f t="shared" ca="1" si="1482"/>
        <v>1642.1498695496471</v>
      </c>
      <c r="AG3232" s="34">
        <f t="shared" ca="1" si="1482"/>
        <v>1647.8445908376948</v>
      </c>
      <c r="AH3232" s="34">
        <f t="shared" ca="1" si="1482"/>
        <v>1653.2267926246859</v>
      </c>
      <c r="AI3232" s="34">
        <f t="shared" ref="AI3232:BF3232" ca="1" si="1483">MAX(0.1,($AM484+$AN484*AI$3125+$AO484*AI$3125^2+$AQ484+$AR484*AI$3125+$AS484*AI$3125^2)/5)</f>
        <v>1658.2964749105274</v>
      </c>
      <c r="AJ3232" s="34">
        <f t="shared" ca="1" si="1483"/>
        <v>1663.0536376953125</v>
      </c>
      <c r="AK3232" s="34">
        <f t="shared" ca="1" si="1483"/>
        <v>1667.4982809789478</v>
      </c>
      <c r="AL3232" s="34">
        <f t="shared" ca="1" si="1483"/>
        <v>1671.6304047615267</v>
      </c>
      <c r="AM3232" s="34">
        <f t="shared" ca="1" si="1483"/>
        <v>1675.450009042956</v>
      </c>
      <c r="AN3232" s="34">
        <f t="shared" ca="1" si="1483"/>
        <v>1678.9570938233287</v>
      </c>
      <c r="AO3232" s="34">
        <f t="shared" ca="1" si="1483"/>
        <v>1682.1516591025515</v>
      </c>
      <c r="AP3232" s="34">
        <f t="shared" ca="1" si="1483"/>
        <v>1685.0337048807182</v>
      </c>
      <c r="AQ3232" s="34">
        <f t="shared" ca="1" si="1483"/>
        <v>1687.6032311577351</v>
      </c>
      <c r="AR3232" s="34">
        <f t="shared" ca="1" si="1483"/>
        <v>1689.8602379336953</v>
      </c>
      <c r="AS3232" s="34">
        <f t="shared" ca="1" si="1483"/>
        <v>1691.8047252085059</v>
      </c>
      <c r="AT3232" s="34">
        <f t="shared" ca="1" si="1483"/>
        <v>1693.4366929822602</v>
      </c>
      <c r="AU3232" s="34">
        <f t="shared" ca="1" si="1483"/>
        <v>1694.7561412548646</v>
      </c>
      <c r="AV3232" s="34">
        <f t="shared" ca="1" si="1483"/>
        <v>1695.7630700264126</v>
      </c>
      <c r="AW3232" s="34">
        <f t="shared" ca="1" si="1483"/>
        <v>1696.457479296811</v>
      </c>
      <c r="AX3232" s="34">
        <f t="shared" ca="1" si="1483"/>
        <v>1696.8393690661528</v>
      </c>
      <c r="AY3232" s="34">
        <f t="shared" ca="1" si="1483"/>
        <v>1696.9087393343448</v>
      </c>
      <c r="AZ3232" s="34">
        <f t="shared" ca="1" si="1483"/>
        <v>1696.6655901014806</v>
      </c>
      <c r="BA3232" s="34">
        <f t="shared" ca="1" si="1483"/>
        <v>1696.1099213674665</v>
      </c>
      <c r="BB3232" s="34">
        <f t="shared" ca="1" si="1483"/>
        <v>1695.2417331323959</v>
      </c>
      <c r="BC3232" s="34">
        <f t="shared" ca="1" si="1483"/>
        <v>1694.0610253961756</v>
      </c>
      <c r="BD3232" s="34">
        <f t="shared" ca="1" si="1483"/>
        <v>1692.567798158899</v>
      </c>
      <c r="BE3232" s="34">
        <f t="shared" ca="1" si="1483"/>
        <v>1690.7620514204725</v>
      </c>
      <c r="BF3232" s="34">
        <f t="shared" ca="1" si="1483"/>
        <v>1688.6437851809897</v>
      </c>
    </row>
    <row r="3233" spans="1:58" x14ac:dyDescent="0.2">
      <c r="A3233" s="9" t="str">
        <f t="shared" si="1397"/>
        <v>Kiribati</v>
      </c>
      <c r="C3233" s="34">
        <f t="shared" ref="C3233:AH3233" ca="1" si="1484">MAX(0.1,($AM485+$AN485*C$3125+$AO485*C$3125^2+$AQ485+$AR485*C$3125+$AS485*C$3125^2)/5)</f>
        <v>2.6329667166131911</v>
      </c>
      <c r="D3233" s="34">
        <f t="shared" ca="1" si="1484"/>
        <v>2.6609787057386711</v>
      </c>
      <c r="E3233" s="34">
        <f t="shared" ca="1" si="1484"/>
        <v>2.6883912942250392</v>
      </c>
      <c r="F3233" s="34">
        <f t="shared" ca="1" si="1484"/>
        <v>2.7152044820728407</v>
      </c>
      <c r="G3233" s="34">
        <f t="shared" ca="1" si="1484"/>
        <v>2.7414182692813482</v>
      </c>
      <c r="H3233" s="34">
        <f t="shared" ca="1" si="1484"/>
        <v>2.7670326558512897</v>
      </c>
      <c r="I3233" s="34">
        <f t="shared" ca="1" si="1484"/>
        <v>2.7920476417821192</v>
      </c>
      <c r="J3233" s="34">
        <f t="shared" ca="1" si="1484"/>
        <v>2.8164632270743821</v>
      </c>
      <c r="K3233" s="34">
        <f t="shared" ca="1" si="1484"/>
        <v>2.8402794117273515</v>
      </c>
      <c r="L3233" s="34">
        <f t="shared" ca="1" si="1484"/>
        <v>2.8634961957417544</v>
      </c>
      <c r="M3233" s="34">
        <f t="shared" ca="1" si="1484"/>
        <v>2.8861135791170454</v>
      </c>
      <c r="N3233" s="34">
        <f t="shared" ca="1" si="1484"/>
        <v>2.9081315618537702</v>
      </c>
      <c r="O3233" s="34">
        <f t="shared" ca="1" si="1484"/>
        <v>2.9295501439512011</v>
      </c>
      <c r="P3233" s="34">
        <f t="shared" ca="1" si="1484"/>
        <v>2.9503693254100654</v>
      </c>
      <c r="Q3233" s="34">
        <f t="shared" ca="1" si="1484"/>
        <v>2.9705891062298178</v>
      </c>
      <c r="R3233" s="34">
        <f t="shared" ca="1" si="1484"/>
        <v>2.990209486411004</v>
      </c>
      <c r="S3233" s="34">
        <f t="shared" ca="1" si="1484"/>
        <v>3.0092304659528963</v>
      </c>
      <c r="T3233" s="34">
        <f t="shared" ca="1" si="1484"/>
        <v>3.0276520448562225</v>
      </c>
      <c r="U3233" s="34">
        <f t="shared" ca="1" si="1484"/>
        <v>3.0454742231204364</v>
      </c>
      <c r="V3233" s="34">
        <f t="shared" ca="1" si="1484"/>
        <v>3.0626970007460841</v>
      </c>
      <c r="W3233" s="34">
        <f t="shared" ca="1" si="1484"/>
        <v>3.0793203777324378</v>
      </c>
      <c r="X3233" s="34">
        <f t="shared" ca="1" si="1484"/>
        <v>3.0953443540802255</v>
      </c>
      <c r="Y3233" s="34">
        <f t="shared" ca="1" si="1484"/>
        <v>3.1107689297889012</v>
      </c>
      <c r="Z3233" s="34">
        <f t="shared" ca="1" si="1484"/>
        <v>3.1255941048590103</v>
      </c>
      <c r="AA3233" s="34">
        <f t="shared" ca="1" si="1484"/>
        <v>3.1398198792898255</v>
      </c>
      <c r="AB3233" s="34">
        <f t="shared" ca="1" si="1484"/>
        <v>3.1534462530820746</v>
      </c>
      <c r="AC3233" s="34">
        <f t="shared" ca="1" si="1484"/>
        <v>3.1664732262352118</v>
      </c>
      <c r="AD3233" s="34">
        <f t="shared" ca="1" si="1484"/>
        <v>3.1789007987497824</v>
      </c>
      <c r="AE3233" s="34">
        <f t="shared" ca="1" si="1484"/>
        <v>3.1907289706250594</v>
      </c>
      <c r="AF3233" s="34">
        <f t="shared" ca="1" si="1484"/>
        <v>3.20195774186177</v>
      </c>
      <c r="AG3233" s="34">
        <f t="shared" ca="1" si="1484"/>
        <v>3.2125871124593686</v>
      </c>
      <c r="AH3233" s="34">
        <f t="shared" ca="1" si="1484"/>
        <v>3.2226170824184011</v>
      </c>
      <c r="AI3233" s="34">
        <f t="shared" ref="AI3233:BF3233" ca="1" si="1485">MAX(0.1,($AM485+$AN485*AI$3125+$AO485*AI$3125^2+$AQ485+$AR485*AI$3125+$AS485*AI$3125^2)/5)</f>
        <v>3.2320476517381396</v>
      </c>
      <c r="AJ3233" s="34">
        <f t="shared" ca="1" si="1485"/>
        <v>3.2408788204193115</v>
      </c>
      <c r="AK3233" s="34">
        <f t="shared" ca="1" si="1485"/>
        <v>3.2491105884613716</v>
      </c>
      <c r="AL3233" s="34">
        <f t="shared" ca="1" si="1485"/>
        <v>3.2567429558648655</v>
      </c>
      <c r="AM3233" s="34">
        <f t="shared" ca="1" si="1485"/>
        <v>3.2637759226290655</v>
      </c>
      <c r="AN3233" s="34">
        <f t="shared" ca="1" si="1485"/>
        <v>3.2702094887546993</v>
      </c>
      <c r="AO3233" s="34">
        <f t="shared" ca="1" si="1485"/>
        <v>3.2760436542412208</v>
      </c>
      <c r="AP3233" s="34">
        <f t="shared" ca="1" si="1485"/>
        <v>3.2812784190891762</v>
      </c>
      <c r="AQ3233" s="34">
        <f t="shared" ca="1" si="1485"/>
        <v>3.2859137832978376</v>
      </c>
      <c r="AR3233" s="34">
        <f t="shared" ca="1" si="1485"/>
        <v>3.2899497468679328</v>
      </c>
      <c r="AS3233" s="34">
        <f t="shared" ca="1" si="1485"/>
        <v>3.2933863097989162</v>
      </c>
      <c r="AT3233" s="34">
        <f t="shared" ca="1" si="1485"/>
        <v>3.296223472091333</v>
      </c>
      <c r="AU3233" s="34">
        <f t="shared" ca="1" si="1485"/>
        <v>3.2984612337444559</v>
      </c>
      <c r="AV3233" s="34">
        <f t="shared" ca="1" si="1485"/>
        <v>3.3000995947590126</v>
      </c>
      <c r="AW3233" s="34">
        <f t="shared" ca="1" si="1485"/>
        <v>3.3011385551344574</v>
      </c>
      <c r="AX3233" s="34">
        <f t="shared" ca="1" si="1485"/>
        <v>3.3015781148713357</v>
      </c>
      <c r="AY3233" s="34">
        <f t="shared" ca="1" si="1485"/>
        <v>3.3014182739689204</v>
      </c>
      <c r="AZ3233" s="34">
        <f t="shared" ca="1" si="1485"/>
        <v>3.3006590324279386</v>
      </c>
      <c r="BA3233" s="34">
        <f t="shared" ca="1" si="1485"/>
        <v>3.2993003902478448</v>
      </c>
      <c r="BB3233" s="34">
        <f t="shared" ca="1" si="1485"/>
        <v>3.297342347429185</v>
      </c>
      <c r="BC3233" s="34">
        <f t="shared" ca="1" si="1485"/>
        <v>3.2947849039712311</v>
      </c>
      <c r="BD3233" s="34">
        <f t="shared" ca="1" si="1485"/>
        <v>3.2916280598747107</v>
      </c>
      <c r="BE3233" s="34">
        <f t="shared" ca="1" si="1485"/>
        <v>3.2878718151390784</v>
      </c>
      <c r="BF3233" s="34">
        <f t="shared" ca="1" si="1485"/>
        <v>3.28351616976488</v>
      </c>
    </row>
    <row r="3234" spans="1:58" x14ac:dyDescent="0.2">
      <c r="A3234" s="9" t="str">
        <f t="shared" si="1397"/>
        <v>Kuwait</v>
      </c>
      <c r="C3234" s="34">
        <f t="shared" ref="C3234:AH3234" ca="1" si="1486">MAX(0.1,($AM486+$AN486*C$3125+$AO486*C$3125^2+$AQ486+$AR486*C$3125+$AS486*C$3125^2)/5)</f>
        <v>67.45933674817789</v>
      </c>
      <c r="D3234" s="34">
        <f t="shared" ca="1" si="1486"/>
        <v>66.783964079245919</v>
      </c>
      <c r="E3234" s="34">
        <f t="shared" ca="1" si="1486"/>
        <v>66.130233769369084</v>
      </c>
      <c r="F3234" s="34">
        <f t="shared" ca="1" si="1486"/>
        <v>65.498145818547343</v>
      </c>
      <c r="G3234" s="34">
        <f t="shared" ca="1" si="1486"/>
        <v>64.887700226774911</v>
      </c>
      <c r="H3234" s="34">
        <f t="shared" ca="1" si="1486"/>
        <v>64.298896994069224</v>
      </c>
      <c r="I3234" s="34">
        <f t="shared" ca="1" si="1486"/>
        <v>63.73173612040118</v>
      </c>
      <c r="J3234" s="34">
        <f t="shared" ca="1" si="1486"/>
        <v>63.186217605799904</v>
      </c>
      <c r="K3234" s="34">
        <f t="shared" ca="1" si="1486"/>
        <v>62.662341450247915</v>
      </c>
      <c r="L3234" s="34">
        <f t="shared" ca="1" si="1486"/>
        <v>62.160107653751041</v>
      </c>
      <c r="M3234" s="34">
        <f t="shared" ca="1" si="1486"/>
        <v>61.679516216309274</v>
      </c>
      <c r="N3234" s="34">
        <f t="shared" ca="1" si="1486"/>
        <v>61.220567137922629</v>
      </c>
      <c r="O3234" s="34">
        <f t="shared" ca="1" si="1486"/>
        <v>60.783260418591091</v>
      </c>
      <c r="P3234" s="34">
        <f t="shared" ca="1" si="1486"/>
        <v>60.367596058314668</v>
      </c>
      <c r="Q3234" s="34">
        <f t="shared" ca="1" si="1486"/>
        <v>59.973574057081713</v>
      </c>
      <c r="R3234" s="34">
        <f t="shared" ca="1" si="1486"/>
        <v>59.601194414915518</v>
      </c>
      <c r="S3234" s="34">
        <f t="shared" ca="1" si="1486"/>
        <v>59.250457131792793</v>
      </c>
      <c r="T3234" s="34">
        <f t="shared" ca="1" si="1486"/>
        <v>58.92136220773682</v>
      </c>
      <c r="U3234" s="34">
        <f t="shared" ca="1" si="1486"/>
        <v>58.613909642724323</v>
      </c>
      <c r="V3234" s="34">
        <f t="shared" ca="1" si="1486"/>
        <v>58.328099436778572</v>
      </c>
      <c r="W3234" s="34">
        <f t="shared" ca="1" si="1486"/>
        <v>58.063931589876304</v>
      </c>
      <c r="X3234" s="34">
        <f t="shared" ca="1" si="1486"/>
        <v>57.821406102040783</v>
      </c>
      <c r="Y3234" s="34">
        <f t="shared" ca="1" si="1486"/>
        <v>57.600522973248736</v>
      </c>
      <c r="Z3234" s="34">
        <f t="shared" ca="1" si="1486"/>
        <v>57.401282203511798</v>
      </c>
      <c r="AA3234" s="34">
        <f t="shared" ca="1" si="1486"/>
        <v>57.223683792829981</v>
      </c>
      <c r="AB3234" s="34">
        <f t="shared" ca="1" si="1486"/>
        <v>57.067727741203271</v>
      </c>
      <c r="AC3234" s="34">
        <f t="shared" ca="1" si="1486"/>
        <v>56.933414048631676</v>
      </c>
      <c r="AD3234" s="34">
        <f t="shared" ca="1" si="1486"/>
        <v>56.820742715115195</v>
      </c>
      <c r="AE3234" s="34">
        <f t="shared" ca="1" si="1486"/>
        <v>56.729713740648002</v>
      </c>
      <c r="AF3234" s="34">
        <f t="shared" ca="1" si="1486"/>
        <v>56.660327125247569</v>
      </c>
      <c r="AG3234" s="34">
        <f t="shared" ca="1" si="1486"/>
        <v>56.612582868884786</v>
      </c>
      <c r="AH3234" s="34">
        <f t="shared" ca="1" si="1486"/>
        <v>56.586480971588756</v>
      </c>
      <c r="AI3234" s="34">
        <f t="shared" ref="AI3234:BF3234" ca="1" si="1487">MAX(0.1,($AM486+$AN486*AI$3125+$AO486*AI$3125^2+$AQ486+$AR486*AI$3125+$AS486*AI$3125^2)/5)</f>
        <v>56.582021433342014</v>
      </c>
      <c r="AJ3234" s="34">
        <f t="shared" ca="1" si="1487"/>
        <v>56.599204254150393</v>
      </c>
      <c r="AK3234" s="34">
        <f t="shared" ca="1" si="1487"/>
        <v>56.63802943401388</v>
      </c>
      <c r="AL3234" s="34">
        <f t="shared" ca="1" si="1487"/>
        <v>56.698496972932482</v>
      </c>
      <c r="AM3234" s="34">
        <f t="shared" ca="1" si="1487"/>
        <v>56.780606870900371</v>
      </c>
      <c r="AN3234" s="34">
        <f t="shared" ca="1" si="1487"/>
        <v>56.884359127935021</v>
      </c>
      <c r="AO3234" s="34">
        <f t="shared" ca="1" si="1487"/>
        <v>57.00975374400732</v>
      </c>
      <c r="AP3234" s="34">
        <f t="shared" ca="1" si="1487"/>
        <v>57.156790719146372</v>
      </c>
      <c r="AQ3234" s="34">
        <f t="shared" ca="1" si="1487"/>
        <v>57.325470053334719</v>
      </c>
      <c r="AR3234" s="34">
        <f t="shared" ca="1" si="1487"/>
        <v>57.515791746578181</v>
      </c>
      <c r="AS3234" s="34">
        <f t="shared" ca="1" si="1487"/>
        <v>57.72775579887675</v>
      </c>
      <c r="AT3234" s="34">
        <f t="shared" ca="1" si="1487"/>
        <v>57.961362210230433</v>
      </c>
      <c r="AU3234" s="34">
        <f t="shared" ca="1" si="1487"/>
        <v>58.216610980639231</v>
      </c>
      <c r="AV3234" s="34">
        <f t="shared" ca="1" si="1487"/>
        <v>58.493502110103144</v>
      </c>
      <c r="AW3234" s="34">
        <f t="shared" ca="1" si="1487"/>
        <v>58.792035598610525</v>
      </c>
      <c r="AX3234" s="34">
        <f t="shared" ca="1" si="1487"/>
        <v>59.112211446184666</v>
      </c>
      <c r="AY3234" s="34">
        <f t="shared" ca="1" si="1487"/>
        <v>59.454029652802276</v>
      </c>
      <c r="AZ3234" s="34">
        <f t="shared" ca="1" si="1487"/>
        <v>59.81749021848664</v>
      </c>
      <c r="BA3234" s="34">
        <f t="shared" ca="1" si="1487"/>
        <v>60.202593143214472</v>
      </c>
      <c r="BB3234" s="34">
        <f t="shared" ca="1" si="1487"/>
        <v>60.609338427009064</v>
      </c>
      <c r="BC3234" s="34">
        <f t="shared" ca="1" si="1487"/>
        <v>61.037726069847125</v>
      </c>
      <c r="BD3234" s="34">
        <f t="shared" ca="1" si="1487"/>
        <v>61.487756071751939</v>
      </c>
      <c r="BE3234" s="34">
        <f t="shared" ca="1" si="1487"/>
        <v>61.959428432700221</v>
      </c>
      <c r="BF3234" s="34">
        <f t="shared" ca="1" si="1487"/>
        <v>62.452743152703626</v>
      </c>
    </row>
    <row r="3235" spans="1:58" x14ac:dyDescent="0.2">
      <c r="A3235" s="9" t="str">
        <f t="shared" si="1397"/>
        <v>Kyrgyzstan</v>
      </c>
      <c r="C3235" s="34">
        <f t="shared" ref="C3235:AH3235" ca="1" si="1488">MAX(0.1,($AM487+$AN487*C$3125+$AO487*C$3125^2+$AQ487+$AR487*C$3125+$AS487*C$3125^2)/5)</f>
        <v>152.7780121869211</v>
      </c>
      <c r="D3235" s="34">
        <f t="shared" ca="1" si="1488"/>
        <v>152.52481737472118</v>
      </c>
      <c r="E3235" s="34">
        <f t="shared" ca="1" si="1488"/>
        <v>152.27624194345336</v>
      </c>
      <c r="F3235" s="34">
        <f t="shared" ca="1" si="1488"/>
        <v>152.03228589311621</v>
      </c>
      <c r="G3235" s="34">
        <f t="shared" ca="1" si="1488"/>
        <v>151.79294922371119</v>
      </c>
      <c r="H3235" s="34">
        <f t="shared" ca="1" si="1488"/>
        <v>151.55823193523685</v>
      </c>
      <c r="I3235" s="34">
        <f t="shared" ca="1" si="1488"/>
        <v>151.3281340276946</v>
      </c>
      <c r="J3235" s="34">
        <f t="shared" ca="1" si="1488"/>
        <v>151.10265550108306</v>
      </c>
      <c r="K3235" s="34">
        <f t="shared" ca="1" si="1488"/>
        <v>150.88179635540365</v>
      </c>
      <c r="L3235" s="34">
        <f t="shared" ca="1" si="1488"/>
        <v>150.66555659065489</v>
      </c>
      <c r="M3235" s="34">
        <f t="shared" ca="1" si="1488"/>
        <v>150.45393620683825</v>
      </c>
      <c r="N3235" s="34">
        <f t="shared" ca="1" si="1488"/>
        <v>150.24693520395232</v>
      </c>
      <c r="O3235" s="34">
        <f t="shared" ca="1" si="1488"/>
        <v>150.04455358199849</v>
      </c>
      <c r="P3235" s="34">
        <f t="shared" ca="1" si="1488"/>
        <v>149.84679134097533</v>
      </c>
      <c r="Q3235" s="34">
        <f t="shared" ca="1" si="1488"/>
        <v>149.6536484808843</v>
      </c>
      <c r="R3235" s="34">
        <f t="shared" ca="1" si="1488"/>
        <v>149.46512500172395</v>
      </c>
      <c r="S3235" s="34">
        <f t="shared" ca="1" si="1488"/>
        <v>149.28122090349569</v>
      </c>
      <c r="T3235" s="34">
        <f t="shared" ca="1" si="1488"/>
        <v>149.10193618619815</v>
      </c>
      <c r="U3235" s="34">
        <f t="shared" ca="1" si="1488"/>
        <v>148.92727084983272</v>
      </c>
      <c r="V3235" s="34">
        <f t="shared" ca="1" si="1488"/>
        <v>148.75722489439795</v>
      </c>
      <c r="W3235" s="34">
        <f t="shared" ca="1" si="1488"/>
        <v>148.5917983198953</v>
      </c>
      <c r="X3235" s="34">
        <f t="shared" ca="1" si="1488"/>
        <v>148.43099112632336</v>
      </c>
      <c r="Y3235" s="34">
        <f t="shared" ca="1" si="1488"/>
        <v>148.27480331368352</v>
      </c>
      <c r="Z3235" s="34">
        <f t="shared" ca="1" si="1488"/>
        <v>148.12323488197435</v>
      </c>
      <c r="AA3235" s="34">
        <f t="shared" ca="1" si="1488"/>
        <v>147.97628583119732</v>
      </c>
      <c r="AB3235" s="34">
        <f t="shared" ca="1" si="1488"/>
        <v>147.83395616135095</v>
      </c>
      <c r="AC3235" s="34">
        <f t="shared" ca="1" si="1488"/>
        <v>147.69624587243669</v>
      </c>
      <c r="AD3235" s="34">
        <f t="shared" ca="1" si="1488"/>
        <v>147.56315496445313</v>
      </c>
      <c r="AE3235" s="34">
        <f t="shared" ca="1" si="1488"/>
        <v>147.4346834374017</v>
      </c>
      <c r="AF3235" s="34">
        <f t="shared" ca="1" si="1488"/>
        <v>147.31083129128092</v>
      </c>
      <c r="AG3235" s="34">
        <f t="shared" ca="1" si="1488"/>
        <v>147.19159852609226</v>
      </c>
      <c r="AH3235" s="34">
        <f t="shared" ca="1" si="1488"/>
        <v>147.07698514183431</v>
      </c>
      <c r="AI3235" s="34">
        <f t="shared" ref="AI3235:BF3235" ca="1" si="1489">MAX(0.1,($AM487+$AN487*AI$3125+$AO487*AI$3125^2+$AQ487+$AR487*AI$3125+$AS487*AI$3125^2)/5)</f>
        <v>146.96699113850846</v>
      </c>
      <c r="AJ3235" s="34">
        <f t="shared" ca="1" si="1489"/>
        <v>146.86161651611329</v>
      </c>
      <c r="AK3235" s="34">
        <f t="shared" ca="1" si="1489"/>
        <v>146.76086127465024</v>
      </c>
      <c r="AL3235" s="34">
        <f t="shared" ca="1" si="1489"/>
        <v>146.66472541411787</v>
      </c>
      <c r="AM3235" s="34">
        <f t="shared" ca="1" si="1489"/>
        <v>146.5732089345176</v>
      </c>
      <c r="AN3235" s="34">
        <f t="shared" ca="1" si="1489"/>
        <v>146.48631183584803</v>
      </c>
      <c r="AO3235" s="34">
        <f t="shared" ca="1" si="1489"/>
        <v>146.40403411811059</v>
      </c>
      <c r="AP3235" s="34">
        <f t="shared" ca="1" si="1489"/>
        <v>146.3263757813038</v>
      </c>
      <c r="AQ3235" s="34">
        <f t="shared" ca="1" si="1489"/>
        <v>146.25333682542913</v>
      </c>
      <c r="AR3235" s="34">
        <f t="shared" ca="1" si="1489"/>
        <v>146.18491725048517</v>
      </c>
      <c r="AS3235" s="34">
        <f t="shared" ca="1" si="1489"/>
        <v>146.12111705647331</v>
      </c>
      <c r="AT3235" s="34">
        <f t="shared" ca="1" si="1489"/>
        <v>146.06193624339213</v>
      </c>
      <c r="AU3235" s="34">
        <f t="shared" ca="1" si="1489"/>
        <v>146.00737481124307</v>
      </c>
      <c r="AV3235" s="34">
        <f t="shared" ca="1" si="1489"/>
        <v>145.95743276002469</v>
      </c>
      <c r="AW3235" s="34">
        <f t="shared" ca="1" si="1489"/>
        <v>145.91211008973841</v>
      </c>
      <c r="AX3235" s="34">
        <f t="shared" ca="1" si="1489"/>
        <v>145.87140680038283</v>
      </c>
      <c r="AY3235" s="34">
        <f t="shared" ca="1" si="1489"/>
        <v>145.83532289195938</v>
      </c>
      <c r="AZ3235" s="34">
        <f t="shared" ca="1" si="1489"/>
        <v>145.80385836446658</v>
      </c>
      <c r="BA3235" s="34">
        <f t="shared" ca="1" si="1489"/>
        <v>145.7770132179059</v>
      </c>
      <c r="BB3235" s="34">
        <f t="shared" ca="1" si="1489"/>
        <v>145.75478745227593</v>
      </c>
      <c r="BC3235" s="34">
        <f t="shared" ca="1" si="1489"/>
        <v>145.73718106757806</v>
      </c>
      <c r="BD3235" s="34">
        <f t="shared" ca="1" si="1489"/>
        <v>145.72419406381087</v>
      </c>
      <c r="BE3235" s="34">
        <f t="shared" ca="1" si="1489"/>
        <v>145.7158264409758</v>
      </c>
      <c r="BF3235" s="34">
        <f t="shared" ca="1" si="1489"/>
        <v>145.71207819907141</v>
      </c>
    </row>
    <row r="3236" spans="1:58" x14ac:dyDescent="0.2">
      <c r="A3236" s="9" t="str">
        <f t="shared" si="1397"/>
        <v>Lao People's Democratic Republic</v>
      </c>
      <c r="C3236" s="34">
        <f t="shared" ref="C3236:AH3236" ca="1" si="1490">MAX(0.1,($AM488+$AN488*C$3125+$AO488*C$3125^2+$AQ488+$AR488*C$3125+$AS488*C$3125^2)/5)</f>
        <v>153.98900073672411</v>
      </c>
      <c r="D3236" s="34">
        <f t="shared" ca="1" si="1490"/>
        <v>153.86311067417265</v>
      </c>
      <c r="E3236" s="34">
        <f t="shared" ca="1" si="1490"/>
        <v>153.7113744561444</v>
      </c>
      <c r="F3236" s="34">
        <f t="shared" ca="1" si="1490"/>
        <v>153.53379208264522</v>
      </c>
      <c r="G3236" s="34">
        <f t="shared" ca="1" si="1490"/>
        <v>153.33036355366932</v>
      </c>
      <c r="H3236" s="34">
        <f t="shared" ca="1" si="1490"/>
        <v>153.1010888692108</v>
      </c>
      <c r="I3236" s="34">
        <f t="shared" ca="1" si="1490"/>
        <v>152.84596802928718</v>
      </c>
      <c r="J3236" s="34">
        <f t="shared" ca="1" si="1490"/>
        <v>152.56500103388098</v>
      </c>
      <c r="K3236" s="34">
        <f t="shared" ca="1" si="1490"/>
        <v>152.25818788299802</v>
      </c>
      <c r="L3236" s="34">
        <f t="shared" ca="1" si="1490"/>
        <v>151.92552857664413</v>
      </c>
      <c r="M3236" s="34">
        <f t="shared" ca="1" si="1490"/>
        <v>151.56702311481348</v>
      </c>
      <c r="N3236" s="34">
        <f t="shared" ca="1" si="1490"/>
        <v>151.1826714975119</v>
      </c>
      <c r="O3236" s="34">
        <f t="shared" ca="1" si="1490"/>
        <v>150.77247372473357</v>
      </c>
      <c r="P3236" s="34">
        <f t="shared" ca="1" si="1490"/>
        <v>150.33642979647266</v>
      </c>
      <c r="Q3236" s="34">
        <f t="shared" ca="1" si="1490"/>
        <v>149.87453971274664</v>
      </c>
      <c r="R3236" s="34">
        <f t="shared" ca="1" si="1490"/>
        <v>149.38680347353801</v>
      </c>
      <c r="S3236" s="34">
        <f t="shared" ca="1" si="1490"/>
        <v>148.87322107885265</v>
      </c>
      <c r="T3236" s="34">
        <f t="shared" ca="1" si="1490"/>
        <v>148.33379252869636</v>
      </c>
      <c r="U3236" s="34">
        <f t="shared" ca="1" si="1490"/>
        <v>147.76851782306329</v>
      </c>
      <c r="V3236" s="34">
        <f t="shared" ca="1" si="1490"/>
        <v>147.17739696195932</v>
      </c>
      <c r="W3236" s="34">
        <f t="shared" ca="1" si="1490"/>
        <v>146.56042994537856</v>
      </c>
      <c r="X3236" s="34">
        <f t="shared" ca="1" si="1490"/>
        <v>145.91761677331525</v>
      </c>
      <c r="Y3236" s="34">
        <f t="shared" ca="1" si="1490"/>
        <v>145.2489574457868</v>
      </c>
      <c r="Z3236" s="34">
        <f t="shared" ca="1" si="1490"/>
        <v>144.55445196277577</v>
      </c>
      <c r="AA3236" s="34">
        <f t="shared" ca="1" si="1490"/>
        <v>143.83410032428802</v>
      </c>
      <c r="AB3236" s="34">
        <f t="shared" ca="1" si="1490"/>
        <v>143.0879025303293</v>
      </c>
      <c r="AC3236" s="34">
        <f t="shared" ca="1" si="1490"/>
        <v>142.31585858089383</v>
      </c>
      <c r="AD3236" s="34">
        <f t="shared" ca="1" si="1490"/>
        <v>141.51796847598743</v>
      </c>
      <c r="AE3236" s="34">
        <f t="shared" ca="1" si="1490"/>
        <v>140.69423221560427</v>
      </c>
      <c r="AF3236" s="34">
        <f t="shared" ca="1" si="1490"/>
        <v>139.84464979973853</v>
      </c>
      <c r="AG3236" s="34">
        <f t="shared" ca="1" si="1490"/>
        <v>138.96922122840769</v>
      </c>
      <c r="AH3236" s="34">
        <f t="shared" ca="1" si="1490"/>
        <v>138.06794650159426</v>
      </c>
      <c r="AI3236" s="34">
        <f t="shared" ref="AI3236:BF3236" ca="1" si="1491">MAX(0.1,($AM488+$AN488*AI$3125+$AO488*AI$3125^2+$AQ488+$AR488*AI$3125+$AS488*AI$3125^2)/5)</f>
        <v>137.14082561930408</v>
      </c>
      <c r="AJ3236" s="34">
        <f t="shared" ca="1" si="1491"/>
        <v>136.18785858154297</v>
      </c>
      <c r="AK3236" s="34">
        <f t="shared" ca="1" si="1491"/>
        <v>135.2090453883051</v>
      </c>
      <c r="AL3236" s="34">
        <f t="shared" ca="1" si="1491"/>
        <v>134.20438603959627</v>
      </c>
      <c r="AM3236" s="34">
        <f t="shared" ca="1" si="1491"/>
        <v>133.17388053540489</v>
      </c>
      <c r="AN3236" s="34">
        <f t="shared" ca="1" si="1491"/>
        <v>132.11752887574258</v>
      </c>
      <c r="AO3236" s="34">
        <f t="shared" ca="1" si="1491"/>
        <v>131.03533106060348</v>
      </c>
      <c r="AP3236" s="34">
        <f t="shared" ca="1" si="1491"/>
        <v>129.92728708999348</v>
      </c>
      <c r="AQ3236" s="34">
        <f t="shared" ca="1" si="1491"/>
        <v>128.79339696390088</v>
      </c>
      <c r="AR3236" s="34">
        <f t="shared" ca="1" si="1491"/>
        <v>127.63366068233736</v>
      </c>
      <c r="AS3236" s="34">
        <f t="shared" ca="1" si="1491"/>
        <v>126.44807824529707</v>
      </c>
      <c r="AT3236" s="34">
        <f t="shared" ca="1" si="1491"/>
        <v>125.23664965278586</v>
      </c>
      <c r="AU3236" s="34">
        <f t="shared" ca="1" si="1491"/>
        <v>123.99937490479206</v>
      </c>
      <c r="AV3236" s="34">
        <f t="shared" ca="1" si="1491"/>
        <v>122.73625400132732</v>
      </c>
      <c r="AW3236" s="34">
        <f t="shared" ca="1" si="1491"/>
        <v>121.44728694238583</v>
      </c>
      <c r="AX3236" s="34">
        <f t="shared" ca="1" si="1491"/>
        <v>120.13247372797341</v>
      </c>
      <c r="AY3236" s="34">
        <f t="shared" ca="1" si="1491"/>
        <v>118.79181435807841</v>
      </c>
      <c r="AZ3236" s="34">
        <f t="shared" ca="1" si="1491"/>
        <v>117.42530883271247</v>
      </c>
      <c r="BA3236" s="34">
        <f t="shared" ca="1" si="1491"/>
        <v>116.03295715186978</v>
      </c>
      <c r="BB3236" s="34">
        <f t="shared" ca="1" si="1491"/>
        <v>114.61475931555614</v>
      </c>
      <c r="BC3236" s="34">
        <f t="shared" ca="1" si="1491"/>
        <v>113.17071532375994</v>
      </c>
      <c r="BD3236" s="34">
        <f t="shared" ca="1" si="1491"/>
        <v>111.7008251764928</v>
      </c>
      <c r="BE3236" s="34">
        <f t="shared" ca="1" si="1491"/>
        <v>110.20508887374891</v>
      </c>
      <c r="BF3236" s="34">
        <f t="shared" ca="1" si="1491"/>
        <v>108.68350641553407</v>
      </c>
    </row>
    <row r="3237" spans="1:58" x14ac:dyDescent="0.2">
      <c r="A3237" s="9" t="str">
        <f t="shared" si="1397"/>
        <v>Latvia</v>
      </c>
      <c r="C3237" s="34">
        <f t="shared" ref="C3237:AH3237" ca="1" si="1492">MAX(0.1,($AM489+$AN489*C$3125+$AO489*C$3125^2+$AQ489+$AR489*C$3125+$AS489*C$3125^2)/5)</f>
        <v>18.054944684651673</v>
      </c>
      <c r="D3237" s="34">
        <f t="shared" ca="1" si="1492"/>
        <v>17.993310321727769</v>
      </c>
      <c r="E3237" s="34">
        <f t="shared" ca="1" si="1492"/>
        <v>17.930405229456483</v>
      </c>
      <c r="F3237" s="34">
        <f t="shared" ca="1" si="1492"/>
        <v>17.866229407837999</v>
      </c>
      <c r="G3237" s="34">
        <f t="shared" ca="1" si="1492"/>
        <v>17.800782856872139</v>
      </c>
      <c r="H3237" s="34">
        <f t="shared" ca="1" si="1492"/>
        <v>17.734065576559079</v>
      </c>
      <c r="I3237" s="34">
        <f t="shared" ca="1" si="1492"/>
        <v>17.66607756689864</v>
      </c>
      <c r="J3237" s="34">
        <f t="shared" ca="1" si="1492"/>
        <v>17.596818827891003</v>
      </c>
      <c r="K3237" s="34">
        <f t="shared" ca="1" si="1492"/>
        <v>17.526289359535987</v>
      </c>
      <c r="L3237" s="34">
        <f t="shared" ca="1" si="1492"/>
        <v>17.45448916183377</v>
      </c>
      <c r="M3237" s="34">
        <f t="shared" ca="1" si="1492"/>
        <v>17.381418234784178</v>
      </c>
      <c r="N3237" s="34">
        <f t="shared" ca="1" si="1492"/>
        <v>17.307076578387388</v>
      </c>
      <c r="O3237" s="34">
        <f t="shared" ca="1" si="1492"/>
        <v>17.231464192643216</v>
      </c>
      <c r="P3237" s="34">
        <f t="shared" ca="1" si="1492"/>
        <v>17.154581077551846</v>
      </c>
      <c r="Q3237" s="34">
        <f t="shared" ca="1" si="1492"/>
        <v>17.076427233113101</v>
      </c>
      <c r="R3237" s="34">
        <f t="shared" ca="1" si="1492"/>
        <v>16.997002659327155</v>
      </c>
      <c r="S3237" s="34">
        <f t="shared" ca="1" si="1492"/>
        <v>16.91630735619383</v>
      </c>
      <c r="T3237" s="34">
        <f t="shared" ca="1" si="1492"/>
        <v>16.834341323713307</v>
      </c>
      <c r="U3237" s="34">
        <f t="shared" ca="1" si="1492"/>
        <v>16.751104561885406</v>
      </c>
      <c r="V3237" s="34">
        <f t="shared" ca="1" si="1492"/>
        <v>16.666597070710303</v>
      </c>
      <c r="W3237" s="34">
        <f t="shared" ca="1" si="1492"/>
        <v>16.580818850187825</v>
      </c>
      <c r="X3237" s="34">
        <f t="shared" ca="1" si="1492"/>
        <v>16.493769900318149</v>
      </c>
      <c r="Y3237" s="34">
        <f t="shared" ca="1" si="1492"/>
        <v>16.405450221101091</v>
      </c>
      <c r="Z3237" s="34">
        <f t="shared" ca="1" si="1492"/>
        <v>16.315859812536836</v>
      </c>
      <c r="AA3237" s="34">
        <f t="shared" ca="1" si="1492"/>
        <v>16.224998674625205</v>
      </c>
      <c r="AB3237" s="34">
        <f t="shared" ca="1" si="1492"/>
        <v>16.132866807366373</v>
      </c>
      <c r="AC3237" s="34">
        <f t="shared" ca="1" si="1492"/>
        <v>16.039464210760162</v>
      </c>
      <c r="AD3237" s="34">
        <f t="shared" ca="1" si="1492"/>
        <v>15.944790884806753</v>
      </c>
      <c r="AE3237" s="34">
        <f t="shared" ca="1" si="1492"/>
        <v>15.848846829505964</v>
      </c>
      <c r="AF3237" s="34">
        <f t="shared" ca="1" si="1492"/>
        <v>15.751632044857979</v>
      </c>
      <c r="AG3237" s="34">
        <f t="shared" ca="1" si="1492"/>
        <v>15.653146530862614</v>
      </c>
      <c r="AH3237" s="34">
        <f t="shared" ca="1" si="1492"/>
        <v>15.553390287520051</v>
      </c>
      <c r="AI3237" s="34">
        <f t="shared" ref="AI3237:BF3237" ca="1" si="1493">MAX(0.1,($AM489+$AN489*AI$3125+$AO489*AI$3125^2+$AQ489+$AR489*AI$3125+$AS489*AI$3125^2)/5)</f>
        <v>15.452363314830109</v>
      </c>
      <c r="AJ3237" s="34">
        <f t="shared" ca="1" si="1493"/>
        <v>15.350065612792969</v>
      </c>
      <c r="AK3237" s="34">
        <f t="shared" ca="1" si="1493"/>
        <v>15.246497181408449</v>
      </c>
      <c r="AL3237" s="34">
        <f t="shared" ca="1" si="1493"/>
        <v>15.141658020676733</v>
      </c>
      <c r="AM3237" s="34">
        <f t="shared" ca="1" si="1493"/>
        <v>15.035548130597636</v>
      </c>
      <c r="AN3237" s="34">
        <f t="shared" ca="1" si="1493"/>
        <v>14.928167511171342</v>
      </c>
      <c r="AO3237" s="34">
        <f t="shared" ca="1" si="1493"/>
        <v>14.819516162397667</v>
      </c>
      <c r="AP3237" s="34">
        <f t="shared" ca="1" si="1493"/>
        <v>14.709594084276796</v>
      </c>
      <c r="AQ3237" s="34">
        <f t="shared" ca="1" si="1493"/>
        <v>14.598401276808545</v>
      </c>
      <c r="AR3237" s="34">
        <f t="shared" ca="1" si="1493"/>
        <v>14.485937739993096</v>
      </c>
      <c r="AS3237" s="34">
        <f t="shared" ca="1" si="1493"/>
        <v>14.372203473830268</v>
      </c>
      <c r="AT3237" s="34">
        <f t="shared" ca="1" si="1493"/>
        <v>14.257198478320243</v>
      </c>
      <c r="AU3237" s="34">
        <f t="shared" ca="1" si="1493"/>
        <v>14.140922753462837</v>
      </c>
      <c r="AV3237" s="34">
        <f t="shared" ca="1" si="1493"/>
        <v>14.023376299258235</v>
      </c>
      <c r="AW3237" s="34">
        <f t="shared" ca="1" si="1493"/>
        <v>13.904559115706252</v>
      </c>
      <c r="AX3237" s="34">
        <f t="shared" ca="1" si="1493"/>
        <v>13.784471202807072</v>
      </c>
      <c r="AY3237" s="34">
        <f t="shared" ca="1" si="1493"/>
        <v>13.663112560560512</v>
      </c>
      <c r="AZ3237" s="34">
        <f t="shared" ca="1" si="1493"/>
        <v>13.540483188966755</v>
      </c>
      <c r="BA3237" s="34">
        <f t="shared" ca="1" si="1493"/>
        <v>13.416583088025618</v>
      </c>
      <c r="BB3237" s="34">
        <f t="shared" ca="1" si="1493"/>
        <v>13.291412257737283</v>
      </c>
      <c r="BC3237" s="34">
        <f t="shared" ca="1" si="1493"/>
        <v>13.16497069810157</v>
      </c>
      <c r="BD3237" s="34">
        <f t="shared" ca="1" si="1493"/>
        <v>13.037258409118659</v>
      </c>
      <c r="BE3237" s="34">
        <f t="shared" ca="1" si="1493"/>
        <v>12.908275390788367</v>
      </c>
      <c r="BF3237" s="34">
        <f t="shared" ca="1" si="1493"/>
        <v>12.778021643110879</v>
      </c>
    </row>
    <row r="3238" spans="1:58" x14ac:dyDescent="0.2">
      <c r="A3238" s="9" t="str">
        <f t="shared" si="1397"/>
        <v>Lebanon</v>
      </c>
      <c r="C3238" s="34">
        <f t="shared" ref="C3238:AH3238" ca="1" si="1494">MAX(0.1,($AM490+$AN490*C$3125+$AO490*C$3125^2+$AQ490+$AR490*C$3125+$AS490*C$3125^2)/5)</f>
        <v>132.68791330666281</v>
      </c>
      <c r="D3238" s="34">
        <f t="shared" ca="1" si="1494"/>
        <v>129.72297412343323</v>
      </c>
      <c r="E3238" s="34">
        <f t="shared" ca="1" si="1494"/>
        <v>126.82204293645918</v>
      </c>
      <c r="F3238" s="34">
        <f t="shared" ca="1" si="1494"/>
        <v>123.98511974569411</v>
      </c>
      <c r="G3238" s="34">
        <f t="shared" ca="1" si="1494"/>
        <v>121.21220455118456</v>
      </c>
      <c r="H3238" s="34">
        <f t="shared" ca="1" si="1494"/>
        <v>118.50329735291889</v>
      </c>
      <c r="I3238" s="34">
        <f t="shared" ca="1" si="1494"/>
        <v>115.85839815087384</v>
      </c>
      <c r="J3238" s="34">
        <f t="shared" ca="1" si="1494"/>
        <v>113.27750694506103</v>
      </c>
      <c r="K3238" s="34">
        <f t="shared" ca="1" si="1494"/>
        <v>110.76062373550376</v>
      </c>
      <c r="L3238" s="34">
        <f t="shared" ca="1" si="1494"/>
        <v>108.30774852216709</v>
      </c>
      <c r="M3238" s="34">
        <f t="shared" ca="1" si="1494"/>
        <v>105.91888130507432</v>
      </c>
      <c r="N3238" s="34">
        <f t="shared" ca="1" si="1494"/>
        <v>103.59402208420215</v>
      </c>
      <c r="O3238" s="34">
        <f t="shared" ca="1" si="1494"/>
        <v>101.33317085958552</v>
      </c>
      <c r="P3238" s="34">
        <f t="shared" ca="1" si="1494"/>
        <v>99.136327631201127</v>
      </c>
      <c r="Q3238" s="34">
        <f t="shared" ca="1" si="1494"/>
        <v>97.003492399037356</v>
      </c>
      <c r="R3238" s="34">
        <f t="shared" ca="1" si="1494"/>
        <v>94.934665163117458</v>
      </c>
      <c r="S3238" s="34">
        <f t="shared" ca="1" si="1494"/>
        <v>92.929845923453101</v>
      </c>
      <c r="T3238" s="34">
        <f t="shared" ca="1" si="1494"/>
        <v>90.989034679997715</v>
      </c>
      <c r="U3238" s="34">
        <f t="shared" ca="1" si="1494"/>
        <v>89.112231432797856</v>
      </c>
      <c r="V3238" s="34">
        <f t="shared" ca="1" si="1494"/>
        <v>87.299436181806954</v>
      </c>
      <c r="W3238" s="34">
        <f t="shared" ca="1" si="1494"/>
        <v>85.550648927071592</v>
      </c>
      <c r="X3238" s="34">
        <f t="shared" ca="1" si="1494"/>
        <v>83.865869668580132</v>
      </c>
      <c r="Y3238" s="34">
        <f t="shared" ca="1" si="1494"/>
        <v>82.245098406309268</v>
      </c>
      <c r="Z3238" s="34">
        <f t="shared" ca="1" si="1494"/>
        <v>80.688335140270652</v>
      </c>
      <c r="AA3238" s="34">
        <f t="shared" ca="1" si="1494"/>
        <v>79.195579870487563</v>
      </c>
      <c r="AB3238" s="34">
        <f t="shared" ca="1" si="1494"/>
        <v>77.766832596925084</v>
      </c>
      <c r="AC3238" s="34">
        <f t="shared" ca="1" si="1494"/>
        <v>76.402093319606507</v>
      </c>
      <c r="AD3238" s="34">
        <f t="shared" ca="1" si="1494"/>
        <v>75.101362038508526</v>
      </c>
      <c r="AE3238" s="34">
        <f t="shared" ca="1" si="1494"/>
        <v>73.864638753666071</v>
      </c>
      <c r="AF3238" s="34">
        <f t="shared" ca="1" si="1494"/>
        <v>72.691923465055879</v>
      </c>
      <c r="AG3238" s="34">
        <f t="shared" ca="1" si="1494"/>
        <v>71.583216172666283</v>
      </c>
      <c r="AH3238" s="34">
        <f t="shared" ca="1" si="1494"/>
        <v>70.538516876520589</v>
      </c>
      <c r="AI3238" s="34">
        <f t="shared" ref="AI3238:BF3238" ca="1" si="1495">MAX(0.1,($AM490+$AN490*AI$3125+$AO490*AI$3125^2+$AQ490+$AR490*AI$3125+$AS490*AI$3125^2)/5)</f>
        <v>69.557825576630421</v>
      </c>
      <c r="AJ3238" s="34">
        <f t="shared" ca="1" si="1495"/>
        <v>68.641142272949224</v>
      </c>
      <c r="AK3238" s="34">
        <f t="shared" ca="1" si="1495"/>
        <v>67.788466965523554</v>
      </c>
      <c r="AL3238" s="34">
        <f t="shared" ca="1" si="1495"/>
        <v>66.999799654306841</v>
      </c>
      <c r="AM3238" s="34">
        <f t="shared" ca="1" si="1495"/>
        <v>66.275140339345668</v>
      </c>
      <c r="AN3238" s="34">
        <f t="shared" ca="1" si="1495"/>
        <v>65.614489020628383</v>
      </c>
      <c r="AO3238" s="34">
        <f t="shared" ca="1" si="1495"/>
        <v>65.017845698131708</v>
      </c>
      <c r="AP3238" s="34">
        <f t="shared" ca="1" si="1495"/>
        <v>64.485210371867282</v>
      </c>
      <c r="AQ3238" s="34">
        <f t="shared" ca="1" si="1495"/>
        <v>64.016583041858397</v>
      </c>
      <c r="AR3238" s="34">
        <f t="shared" ca="1" si="1495"/>
        <v>63.611963708070107</v>
      </c>
      <c r="AS3238" s="34">
        <f t="shared" ca="1" si="1495"/>
        <v>63.271352370525712</v>
      </c>
      <c r="AT3238" s="34">
        <f t="shared" ca="1" si="1495"/>
        <v>62.99474902920192</v>
      </c>
      <c r="AU3238" s="34">
        <f t="shared" ca="1" si="1495"/>
        <v>62.782153684133661</v>
      </c>
      <c r="AV3238" s="34">
        <f t="shared" ca="1" si="1495"/>
        <v>62.633566335297658</v>
      </c>
      <c r="AW3238" s="34">
        <f t="shared" ca="1" si="1495"/>
        <v>62.548986982682251</v>
      </c>
      <c r="AX3238" s="34">
        <f t="shared" ca="1" si="1495"/>
        <v>62.528415626310746</v>
      </c>
      <c r="AY3238" s="34">
        <f t="shared" ca="1" si="1495"/>
        <v>62.571852266194767</v>
      </c>
      <c r="AZ3238" s="34">
        <f t="shared" ca="1" si="1495"/>
        <v>62.679296902287753</v>
      </c>
      <c r="BA3238" s="34">
        <f t="shared" ca="1" si="1495"/>
        <v>62.850749534636272</v>
      </c>
      <c r="BB3238" s="34">
        <f t="shared" ca="1" si="1495"/>
        <v>63.086210163193755</v>
      </c>
      <c r="BC3238" s="34">
        <f t="shared" ca="1" si="1495"/>
        <v>63.385678788006771</v>
      </c>
      <c r="BD3238" s="34">
        <f t="shared" ca="1" si="1495"/>
        <v>63.749155409063675</v>
      </c>
      <c r="BE3238" s="34">
        <f t="shared" ca="1" si="1495"/>
        <v>64.17664002634119</v>
      </c>
      <c r="BF3238" s="34">
        <f t="shared" ca="1" si="1495"/>
        <v>64.668132639850953</v>
      </c>
    </row>
    <row r="3239" spans="1:58" x14ac:dyDescent="0.2">
      <c r="A3239" s="9" t="str">
        <f t="shared" si="1397"/>
        <v>Lesotho</v>
      </c>
      <c r="C3239" s="34">
        <f t="shared" ref="C3239:AH3239" ca="1" si="1496">MAX(0.1,($AM491+$AN491*C$3125+$AO491*C$3125^2+$AQ491+$AR491*C$3125+$AS491*C$3125^2)/5)</f>
        <v>44.002194725474695</v>
      </c>
      <c r="D3239" s="34">
        <f t="shared" ca="1" si="1496"/>
        <v>44.220216724835339</v>
      </c>
      <c r="E3239" s="34">
        <f t="shared" ca="1" si="1496"/>
        <v>44.427689272965651</v>
      </c>
      <c r="F3239" s="34">
        <f t="shared" ca="1" si="1496"/>
        <v>44.624612369867101</v>
      </c>
      <c r="G3239" s="34">
        <f t="shared" ca="1" si="1496"/>
        <v>44.810986015539676</v>
      </c>
      <c r="H3239" s="34">
        <f t="shared" ca="1" si="1496"/>
        <v>44.986810209983375</v>
      </c>
      <c r="I3239" s="34">
        <f t="shared" ca="1" si="1496"/>
        <v>45.152084953196756</v>
      </c>
      <c r="J3239" s="34">
        <f t="shared" ca="1" si="1496"/>
        <v>45.306810245181261</v>
      </c>
      <c r="K3239" s="34">
        <f t="shared" ca="1" si="1496"/>
        <v>45.45098608593689</v>
      </c>
      <c r="L3239" s="34">
        <f t="shared" ca="1" si="1496"/>
        <v>45.584612475463658</v>
      </c>
      <c r="M3239" s="34">
        <f t="shared" ca="1" si="1496"/>
        <v>45.707689413760093</v>
      </c>
      <c r="N3239" s="34">
        <f t="shared" ca="1" si="1496"/>
        <v>45.820216900827653</v>
      </c>
      <c r="O3239" s="34">
        <f t="shared" ca="1" si="1496"/>
        <v>45.922194936666344</v>
      </c>
      <c r="P3239" s="34">
        <f t="shared" ca="1" si="1496"/>
        <v>46.013623521276166</v>
      </c>
      <c r="Q3239" s="34">
        <f t="shared" ca="1" si="1496"/>
        <v>46.094502654655663</v>
      </c>
      <c r="R3239" s="34">
        <f t="shared" ca="1" si="1496"/>
        <v>46.164832336806285</v>
      </c>
      <c r="S3239" s="34">
        <f t="shared" ca="1" si="1496"/>
        <v>46.224612567728038</v>
      </c>
      <c r="T3239" s="34">
        <f t="shared" ca="1" si="1496"/>
        <v>46.273843347420915</v>
      </c>
      <c r="U3239" s="34">
        <f t="shared" ca="1" si="1496"/>
        <v>46.312524675883466</v>
      </c>
      <c r="V3239" s="34">
        <f t="shared" ca="1" si="1496"/>
        <v>46.340656553117149</v>
      </c>
      <c r="W3239" s="34">
        <f t="shared" ca="1" si="1496"/>
        <v>46.358238979121964</v>
      </c>
      <c r="X3239" s="34">
        <f t="shared" ca="1" si="1496"/>
        <v>46.365271953897903</v>
      </c>
      <c r="Y3239" s="34">
        <f t="shared" ca="1" si="1496"/>
        <v>46.361755477443509</v>
      </c>
      <c r="Z3239" s="34">
        <f t="shared" ca="1" si="1496"/>
        <v>46.347689549760254</v>
      </c>
      <c r="AA3239" s="34">
        <f t="shared" ca="1" si="1496"/>
        <v>46.323074170848123</v>
      </c>
      <c r="AB3239" s="34">
        <f t="shared" ca="1" si="1496"/>
        <v>46.287909340707117</v>
      </c>
      <c r="AC3239" s="34">
        <f t="shared" ca="1" si="1496"/>
        <v>46.242195059335792</v>
      </c>
      <c r="AD3239" s="34">
        <f t="shared" ca="1" si="1496"/>
        <v>46.185931326735592</v>
      </c>
      <c r="AE3239" s="34">
        <f t="shared" ca="1" si="1496"/>
        <v>46.119118142906515</v>
      </c>
      <c r="AF3239" s="34">
        <f t="shared" ca="1" si="1496"/>
        <v>46.041755507848578</v>
      </c>
      <c r="AG3239" s="34">
        <f t="shared" ca="1" si="1496"/>
        <v>45.953843421560308</v>
      </c>
      <c r="AH3239" s="34">
        <f t="shared" ca="1" si="1496"/>
        <v>45.855381884043162</v>
      </c>
      <c r="AI3239" s="34">
        <f t="shared" ref="AI3239:BF3239" ca="1" si="1497">MAX(0.1,($AM491+$AN491*AI$3125+$AO491*AI$3125^2+$AQ491+$AR491*AI$3125+$AS491*AI$3125^2)/5)</f>
        <v>45.746370895297147</v>
      </c>
      <c r="AJ3239" s="34">
        <f t="shared" ca="1" si="1497"/>
        <v>45.626810455322264</v>
      </c>
      <c r="AK3239" s="34">
        <f t="shared" ca="1" si="1497"/>
        <v>45.496700564117056</v>
      </c>
      <c r="AL3239" s="34">
        <f t="shared" ca="1" si="1497"/>
        <v>45.356041221682972</v>
      </c>
      <c r="AM3239" s="34">
        <f t="shared" ca="1" si="1497"/>
        <v>45.204832428020019</v>
      </c>
      <c r="AN3239" s="34">
        <f t="shared" ca="1" si="1497"/>
        <v>45.043074183128191</v>
      </c>
      <c r="AO3239" s="34">
        <f t="shared" ca="1" si="1497"/>
        <v>44.870766487006037</v>
      </c>
      <c r="AP3239" s="34">
        <f t="shared" ca="1" si="1497"/>
        <v>44.687909339655015</v>
      </c>
      <c r="AQ3239" s="34">
        <f t="shared" ca="1" si="1497"/>
        <v>44.494502741075124</v>
      </c>
      <c r="AR3239" s="34">
        <f t="shared" ca="1" si="1497"/>
        <v>44.290546691266357</v>
      </c>
      <c r="AS3239" s="34">
        <f t="shared" ca="1" si="1497"/>
        <v>44.076041190227258</v>
      </c>
      <c r="AT3239" s="34">
        <f t="shared" ca="1" si="1497"/>
        <v>43.850986237959297</v>
      </c>
      <c r="AU3239" s="34">
        <f t="shared" ca="1" si="1497"/>
        <v>43.615381834462461</v>
      </c>
      <c r="AV3239" s="34">
        <f t="shared" ca="1" si="1497"/>
        <v>43.369227979736749</v>
      </c>
      <c r="AW3239" s="34">
        <f t="shared" ca="1" si="1497"/>
        <v>43.112524673780719</v>
      </c>
      <c r="AX3239" s="34">
        <f t="shared" ca="1" si="1497"/>
        <v>42.845271916595813</v>
      </c>
      <c r="AY3239" s="34">
        <f t="shared" ca="1" si="1497"/>
        <v>42.567469708182031</v>
      </c>
      <c r="AZ3239" s="34">
        <f t="shared" ca="1" si="1497"/>
        <v>42.279118048539388</v>
      </c>
      <c r="BA3239" s="34">
        <f t="shared" ca="1" si="1497"/>
        <v>41.980216937666412</v>
      </c>
      <c r="BB3239" s="34">
        <f t="shared" ca="1" si="1497"/>
        <v>41.670766375564561</v>
      </c>
      <c r="BC3239" s="34">
        <f t="shared" ca="1" si="1497"/>
        <v>41.350766362233841</v>
      </c>
      <c r="BD3239" s="34">
        <f t="shared" ca="1" si="1497"/>
        <v>41.020216897674253</v>
      </c>
      <c r="BE3239" s="34">
        <f t="shared" ca="1" si="1497"/>
        <v>40.679117981884339</v>
      </c>
      <c r="BF3239" s="34">
        <f t="shared" ca="1" si="1497"/>
        <v>40.327469614865549</v>
      </c>
    </row>
    <row r="3240" spans="1:58" x14ac:dyDescent="0.2">
      <c r="A3240" s="9" t="str">
        <f t="shared" si="1397"/>
        <v>Liberia</v>
      </c>
      <c r="C3240" s="34">
        <f t="shared" ref="C3240:AH3240" ca="1" si="1498">MAX(0.1,($AM492+$AN492*C$3125+$AO492*C$3125^2+$AQ492+$AR492*C$3125+$AS492*C$3125^2)/5)</f>
        <v>123.06153941790107</v>
      </c>
      <c r="D3240" s="34">
        <f t="shared" ca="1" si="1498"/>
        <v>125.74323379993439</v>
      </c>
      <c r="E3240" s="34">
        <f t="shared" ca="1" si="1498"/>
        <v>128.39155355433468</v>
      </c>
      <c r="F3240" s="34">
        <f t="shared" ca="1" si="1498"/>
        <v>131.00649868110196</v>
      </c>
      <c r="G3240" s="34">
        <f t="shared" ca="1" si="1498"/>
        <v>133.5880691802362</v>
      </c>
      <c r="H3240" s="34">
        <f t="shared" ca="1" si="1498"/>
        <v>136.13626505173744</v>
      </c>
      <c r="I3240" s="34">
        <f t="shared" ca="1" si="1498"/>
        <v>138.65108629560564</v>
      </c>
      <c r="J3240" s="34">
        <f t="shared" ca="1" si="1498"/>
        <v>141.13253291184083</v>
      </c>
      <c r="K3240" s="34">
        <f t="shared" ca="1" si="1498"/>
        <v>143.58060490044301</v>
      </c>
      <c r="L3240" s="34">
        <f t="shared" ca="1" si="1498"/>
        <v>145.99530226141215</v>
      </c>
      <c r="M3240" s="34">
        <f t="shared" ca="1" si="1498"/>
        <v>148.37662499474828</v>
      </c>
      <c r="N3240" s="34">
        <f t="shared" ca="1" si="1498"/>
        <v>150.72457310045138</v>
      </c>
      <c r="O3240" s="34">
        <f t="shared" ca="1" si="1498"/>
        <v>153.03914657852147</v>
      </c>
      <c r="P3240" s="34">
        <f t="shared" ca="1" si="1498"/>
        <v>155.32034542895855</v>
      </c>
      <c r="Q3240" s="34">
        <f t="shared" ca="1" si="1498"/>
        <v>157.56816965176259</v>
      </c>
      <c r="R3240" s="34">
        <f t="shared" ca="1" si="1498"/>
        <v>159.78261924693362</v>
      </c>
      <c r="S3240" s="34">
        <f t="shared" ca="1" si="1498"/>
        <v>161.96369421447162</v>
      </c>
      <c r="T3240" s="34">
        <f t="shared" ca="1" si="1498"/>
        <v>164.1113945543766</v>
      </c>
      <c r="U3240" s="34">
        <f t="shared" ca="1" si="1498"/>
        <v>166.22572026664858</v>
      </c>
      <c r="V3240" s="34">
        <f t="shared" ca="1" si="1498"/>
        <v>168.30667135128752</v>
      </c>
      <c r="W3240" s="34">
        <f t="shared" ca="1" si="1498"/>
        <v>170.35424780829345</v>
      </c>
      <c r="X3240" s="34">
        <f t="shared" ca="1" si="1498"/>
        <v>172.36844963766634</v>
      </c>
      <c r="Y3240" s="34">
        <f t="shared" ca="1" si="1498"/>
        <v>174.34927683940623</v>
      </c>
      <c r="Z3240" s="34">
        <f t="shared" ca="1" si="1498"/>
        <v>176.29672941351311</v>
      </c>
      <c r="AA3240" s="34">
        <f t="shared" ca="1" si="1498"/>
        <v>178.21080735998694</v>
      </c>
      <c r="AB3240" s="34">
        <f t="shared" ca="1" si="1498"/>
        <v>180.09151067882777</v>
      </c>
      <c r="AC3240" s="34">
        <f t="shared" ca="1" si="1498"/>
        <v>181.93883937003557</v>
      </c>
      <c r="AD3240" s="34">
        <f t="shared" ca="1" si="1498"/>
        <v>183.75279343361035</v>
      </c>
      <c r="AE3240" s="34">
        <f t="shared" ca="1" si="1498"/>
        <v>185.53337286955212</v>
      </c>
      <c r="AF3240" s="34">
        <f t="shared" ca="1" si="1498"/>
        <v>187.28057767786086</v>
      </c>
      <c r="AG3240" s="34">
        <f t="shared" ca="1" si="1498"/>
        <v>188.99440785853659</v>
      </c>
      <c r="AH3240" s="34">
        <f t="shared" ca="1" si="1498"/>
        <v>190.67486341157928</v>
      </c>
      <c r="AI3240" s="34">
        <f t="shared" ref="AI3240:BF3240" ca="1" si="1499">MAX(0.1,($AM492+$AN492*AI$3125+$AO492*AI$3125^2+$AQ492+$AR492*AI$3125+$AS492*AI$3125^2)/5)</f>
        <v>192.32194433698896</v>
      </c>
      <c r="AJ3240" s="34">
        <f t="shared" ca="1" si="1499"/>
        <v>193.93565063476564</v>
      </c>
      <c r="AK3240" s="34">
        <f t="shared" ca="1" si="1499"/>
        <v>195.51598230490927</v>
      </c>
      <c r="AL3240" s="34">
        <f t="shared" ca="1" si="1499"/>
        <v>197.0629393474199</v>
      </c>
      <c r="AM3240" s="34">
        <f t="shared" ca="1" si="1499"/>
        <v>198.57652176229749</v>
      </c>
      <c r="AN3240" s="34">
        <f t="shared" ca="1" si="1499"/>
        <v>200.05672954954207</v>
      </c>
      <c r="AO3240" s="34">
        <f t="shared" ca="1" si="1499"/>
        <v>201.50356270915364</v>
      </c>
      <c r="AP3240" s="34">
        <f t="shared" ca="1" si="1499"/>
        <v>202.91702124113218</v>
      </c>
      <c r="AQ3240" s="34">
        <f t="shared" ca="1" si="1499"/>
        <v>204.2971051454777</v>
      </c>
      <c r="AR3240" s="34">
        <f t="shared" ca="1" si="1499"/>
        <v>205.64381442219019</v>
      </c>
      <c r="AS3240" s="34">
        <f t="shared" ca="1" si="1499"/>
        <v>206.95714907126967</v>
      </c>
      <c r="AT3240" s="34">
        <f t="shared" ca="1" si="1499"/>
        <v>208.23710909271614</v>
      </c>
      <c r="AU3240" s="34">
        <f t="shared" ca="1" si="1499"/>
        <v>209.48369448652957</v>
      </c>
      <c r="AV3240" s="34">
        <f t="shared" ca="1" si="1499"/>
        <v>210.69690525271</v>
      </c>
      <c r="AW3240" s="34">
        <f t="shared" ca="1" si="1499"/>
        <v>211.87674139125738</v>
      </c>
      <c r="AX3240" s="34">
        <f t="shared" ca="1" si="1499"/>
        <v>213.02320290217176</v>
      </c>
      <c r="AY3240" s="34">
        <f t="shared" ca="1" si="1499"/>
        <v>214.13628978545313</v>
      </c>
      <c r="AZ3240" s="34">
        <f t="shared" ca="1" si="1499"/>
        <v>215.21600204110146</v>
      </c>
      <c r="BA3240" s="34">
        <f t="shared" ca="1" si="1499"/>
        <v>216.26233966911678</v>
      </c>
      <c r="BB3240" s="34">
        <f t="shared" ca="1" si="1499"/>
        <v>217.27530266949907</v>
      </c>
      <c r="BC3240" s="34">
        <f t="shared" ca="1" si="1499"/>
        <v>218.25489104224835</v>
      </c>
      <c r="BD3240" s="34">
        <f t="shared" ca="1" si="1499"/>
        <v>219.20110478736461</v>
      </c>
      <c r="BE3240" s="34">
        <f t="shared" ca="1" si="1499"/>
        <v>220.11394390484784</v>
      </c>
      <c r="BF3240" s="34">
        <f t="shared" ca="1" si="1499"/>
        <v>220.99340839469806</v>
      </c>
    </row>
    <row r="3241" spans="1:58" x14ac:dyDescent="0.2">
      <c r="A3241" s="9" t="str">
        <f t="shared" si="1397"/>
        <v>Libya</v>
      </c>
      <c r="C3241" s="34">
        <f t="shared" ref="C3241:AH3241" ca="1" si="1500">MAX(0.1,($AM493+$AN493*C$3125+$AO493*C$3125^2+$AQ493+$AR493*C$3125+$AS493*C$3125^2)/5)</f>
        <v>137.52087028918322</v>
      </c>
      <c r="D3241" s="34">
        <f t="shared" ca="1" si="1500"/>
        <v>136.20611300580202</v>
      </c>
      <c r="E3241" s="34">
        <f t="shared" ca="1" si="1500"/>
        <v>134.9111519275466</v>
      </c>
      <c r="F3241" s="34">
        <f t="shared" ca="1" si="1500"/>
        <v>133.63598705441981</v>
      </c>
      <c r="G3241" s="34">
        <f t="shared" ca="1" si="1500"/>
        <v>132.3806183864217</v>
      </c>
      <c r="H3241" s="34">
        <f t="shared" ca="1" si="1500"/>
        <v>131.14504592355223</v>
      </c>
      <c r="I3241" s="34">
        <f t="shared" ca="1" si="1500"/>
        <v>129.92926966580853</v>
      </c>
      <c r="J3241" s="34">
        <f t="shared" ca="1" si="1500"/>
        <v>128.73328961319348</v>
      </c>
      <c r="K3241" s="34">
        <f t="shared" ca="1" si="1500"/>
        <v>127.55710576570709</v>
      </c>
      <c r="L3241" s="34">
        <f t="shared" ca="1" si="1500"/>
        <v>126.40071812334936</v>
      </c>
      <c r="M3241" s="34">
        <f t="shared" ca="1" si="1500"/>
        <v>125.26412668611738</v>
      </c>
      <c r="N3241" s="34">
        <f t="shared" ca="1" si="1500"/>
        <v>124.14733145401405</v>
      </c>
      <c r="O3241" s="34">
        <f t="shared" ca="1" si="1500"/>
        <v>123.05033242703939</v>
      </c>
      <c r="P3241" s="34">
        <f t="shared" ca="1" si="1500"/>
        <v>121.97312960519339</v>
      </c>
      <c r="Q3241" s="34">
        <f t="shared" ca="1" si="1500"/>
        <v>120.91572298847314</v>
      </c>
      <c r="R3241" s="34">
        <f t="shared" ca="1" si="1500"/>
        <v>119.87811257688153</v>
      </c>
      <c r="S3241" s="34">
        <f t="shared" ca="1" si="1500"/>
        <v>118.8602983704186</v>
      </c>
      <c r="T3241" s="34">
        <f t="shared" ca="1" si="1500"/>
        <v>117.86228036908433</v>
      </c>
      <c r="U3241" s="34">
        <f t="shared" ca="1" si="1500"/>
        <v>116.8840585728758</v>
      </c>
      <c r="V3241" s="34">
        <f t="shared" ca="1" si="1500"/>
        <v>115.92563298179593</v>
      </c>
      <c r="W3241" s="34">
        <f t="shared" ca="1" si="1500"/>
        <v>114.98700359584473</v>
      </c>
      <c r="X3241" s="34">
        <f t="shared" ca="1" si="1500"/>
        <v>114.06817041502218</v>
      </c>
      <c r="Y3241" s="34">
        <f t="shared" ca="1" si="1500"/>
        <v>113.16913343932538</v>
      </c>
      <c r="Z3241" s="34">
        <f t="shared" ca="1" si="1500"/>
        <v>112.28989266875723</v>
      </c>
      <c r="AA3241" s="34">
        <f t="shared" ca="1" si="1500"/>
        <v>111.43044810331776</v>
      </c>
      <c r="AB3241" s="34">
        <f t="shared" ca="1" si="1500"/>
        <v>110.59079974300694</v>
      </c>
      <c r="AC3241" s="34">
        <f t="shared" ca="1" si="1500"/>
        <v>109.77094758782187</v>
      </c>
      <c r="AD3241" s="34">
        <f t="shared" ca="1" si="1500"/>
        <v>108.97089163776545</v>
      </c>
      <c r="AE3241" s="34">
        <f t="shared" ca="1" si="1500"/>
        <v>108.1906318928377</v>
      </c>
      <c r="AF3241" s="34">
        <f t="shared" ca="1" si="1500"/>
        <v>107.43016835303861</v>
      </c>
      <c r="AG3241" s="34">
        <f t="shared" ca="1" si="1500"/>
        <v>106.68950101836526</v>
      </c>
      <c r="AH3241" s="34">
        <f t="shared" ca="1" si="1500"/>
        <v>105.96862988882057</v>
      </c>
      <c r="AI3241" s="34">
        <f t="shared" ref="AI3241:BF3241" ca="1" si="1501">MAX(0.1,($AM493+$AN493*AI$3125+$AO493*AI$3125^2+$AQ493+$AR493*AI$3125+$AS493*AI$3125^2)/5)</f>
        <v>105.26755496440455</v>
      </c>
      <c r="AJ3241" s="34">
        <f t="shared" ca="1" si="1501"/>
        <v>104.58627624511719</v>
      </c>
      <c r="AK3241" s="34">
        <f t="shared" ca="1" si="1501"/>
        <v>103.92479373095557</v>
      </c>
      <c r="AL3241" s="34">
        <f t="shared" ca="1" si="1501"/>
        <v>103.28310742192261</v>
      </c>
      <c r="AM3241" s="34">
        <f t="shared" ca="1" si="1501"/>
        <v>102.66121731801832</v>
      </c>
      <c r="AN3241" s="34">
        <f t="shared" ca="1" si="1501"/>
        <v>102.05912341924268</v>
      </c>
      <c r="AO3241" s="34">
        <f t="shared" ca="1" si="1501"/>
        <v>101.47682572559279</v>
      </c>
      <c r="AP3241" s="34">
        <f t="shared" ca="1" si="1501"/>
        <v>100.91432423707155</v>
      </c>
      <c r="AQ3241" s="34">
        <f t="shared" ca="1" si="1501"/>
        <v>100.37161895367899</v>
      </c>
      <c r="AR3241" s="34">
        <f t="shared" ca="1" si="1501"/>
        <v>99.848709875415082</v>
      </c>
      <c r="AS3241" s="34">
        <f t="shared" ca="1" si="1501"/>
        <v>99.345597002276918</v>
      </c>
      <c r="AT3241" s="34">
        <f t="shared" ca="1" si="1501"/>
        <v>98.86228033426741</v>
      </c>
      <c r="AU3241" s="34">
        <f t="shared" ca="1" si="1501"/>
        <v>98.398759871386574</v>
      </c>
      <c r="AV3241" s="34">
        <f t="shared" ca="1" si="1501"/>
        <v>97.955035613634394</v>
      </c>
      <c r="AW3241" s="34">
        <f t="shared" ca="1" si="1501"/>
        <v>97.531107561007957</v>
      </c>
      <c r="AX3241" s="34">
        <f t="shared" ca="1" si="1501"/>
        <v>97.126975713510177</v>
      </c>
      <c r="AY3241" s="34">
        <f t="shared" ca="1" si="1501"/>
        <v>96.742640071141068</v>
      </c>
      <c r="AZ3241" s="34">
        <f t="shared" ca="1" si="1501"/>
        <v>96.378100633900615</v>
      </c>
      <c r="BA3241" s="34">
        <f t="shared" ca="1" si="1501"/>
        <v>96.033357401785906</v>
      </c>
      <c r="BB3241" s="34">
        <f t="shared" ca="1" si="1501"/>
        <v>95.708410374799854</v>
      </c>
      <c r="BC3241" s="34">
        <f t="shared" ca="1" si="1501"/>
        <v>95.403259552942473</v>
      </c>
      <c r="BD3241" s="34">
        <f t="shared" ca="1" si="1501"/>
        <v>95.117904936213748</v>
      </c>
      <c r="BE3241" s="34">
        <f t="shared" ca="1" si="1501"/>
        <v>94.852346524610766</v>
      </c>
      <c r="BF3241" s="34">
        <f t="shared" ca="1" si="1501"/>
        <v>94.606584318136441</v>
      </c>
    </row>
    <row r="3242" spans="1:58" x14ac:dyDescent="0.2">
      <c r="A3242" s="9" t="str">
        <f t="shared" si="1397"/>
        <v>Liechtenstein</v>
      </c>
      <c r="C3242" s="34">
        <f t="shared" ref="C3242:AH3242" ca="1" si="1502">MAX(0.1,($AM494+$AN494*C$3125+$AO494*C$3125^2+$AQ494+$AR494*C$3125+$AS494*C$3125^2)/5)</f>
        <v>0.79999999924403942</v>
      </c>
      <c r="D3242" s="34">
        <f t="shared" ca="1" si="1502"/>
        <v>0.79999999926658349</v>
      </c>
      <c r="E3242" s="34">
        <f t="shared" ca="1" si="1502"/>
        <v>0.79999999928915033</v>
      </c>
      <c r="F3242" s="34">
        <f t="shared" ca="1" si="1502"/>
        <v>0.79999999931173993</v>
      </c>
      <c r="G3242" s="34">
        <f t="shared" ca="1" si="1502"/>
        <v>0.79999999933435217</v>
      </c>
      <c r="H3242" s="34">
        <f t="shared" ca="1" si="1502"/>
        <v>0.79999999935698729</v>
      </c>
      <c r="I3242" s="34">
        <f t="shared" ca="1" si="1502"/>
        <v>0.79999999937964505</v>
      </c>
      <c r="J3242" s="34">
        <f t="shared" ca="1" si="1502"/>
        <v>0.79999999940232558</v>
      </c>
      <c r="K3242" s="34">
        <f t="shared" ca="1" si="1502"/>
        <v>0.79999999942502886</v>
      </c>
      <c r="L3242" s="34">
        <f t="shared" ca="1" si="1502"/>
        <v>0.79999999944775479</v>
      </c>
      <c r="M3242" s="34">
        <f t="shared" ca="1" si="1502"/>
        <v>0.7999999994705036</v>
      </c>
      <c r="N3242" s="34">
        <f t="shared" ca="1" si="1502"/>
        <v>0.79999999949327505</v>
      </c>
      <c r="O3242" s="34">
        <f t="shared" ca="1" si="1502"/>
        <v>0.79999999951606926</v>
      </c>
      <c r="P3242" s="34">
        <f t="shared" ca="1" si="1502"/>
        <v>0.79999999953888623</v>
      </c>
      <c r="Q3242" s="34">
        <f t="shared" ca="1" si="1502"/>
        <v>0.79999999956172585</v>
      </c>
      <c r="R3242" s="34">
        <f t="shared" ca="1" si="1502"/>
        <v>0.79999999958458834</v>
      </c>
      <c r="S3242" s="34">
        <f t="shared" ca="1" si="1502"/>
        <v>0.79999999960747348</v>
      </c>
      <c r="T3242" s="34">
        <f t="shared" ca="1" si="1502"/>
        <v>0.79999999963038138</v>
      </c>
      <c r="U3242" s="34">
        <f t="shared" ca="1" si="1502"/>
        <v>0.79999999965331203</v>
      </c>
      <c r="V3242" s="34">
        <f t="shared" ca="1" si="1502"/>
        <v>0.79999999967626534</v>
      </c>
      <c r="W3242" s="34">
        <f t="shared" ca="1" si="1502"/>
        <v>0.79999999969924152</v>
      </c>
      <c r="X3242" s="34">
        <f t="shared" ca="1" si="1502"/>
        <v>0.79999999972224034</v>
      </c>
      <c r="Y3242" s="34">
        <f t="shared" ca="1" si="1502"/>
        <v>0.79999999974526192</v>
      </c>
      <c r="Z3242" s="34">
        <f t="shared" ca="1" si="1502"/>
        <v>0.79999999976830627</v>
      </c>
      <c r="AA3242" s="34">
        <f t="shared" ca="1" si="1502"/>
        <v>0.79999999979137326</v>
      </c>
      <c r="AB3242" s="34">
        <f t="shared" ca="1" si="1502"/>
        <v>0.79999999981446313</v>
      </c>
      <c r="AC3242" s="34">
        <f t="shared" ca="1" si="1502"/>
        <v>0.79999999983757564</v>
      </c>
      <c r="AD3242" s="34">
        <f t="shared" ca="1" si="1502"/>
        <v>0.79999999986071091</v>
      </c>
      <c r="AE3242" s="34">
        <f t="shared" ca="1" si="1502"/>
        <v>0.79999999988386894</v>
      </c>
      <c r="AF3242" s="34">
        <f t="shared" ca="1" si="1502"/>
        <v>0.79999999990704962</v>
      </c>
      <c r="AG3242" s="34">
        <f t="shared" ca="1" si="1502"/>
        <v>0.79999999993025317</v>
      </c>
      <c r="AH3242" s="34">
        <f t="shared" ca="1" si="1502"/>
        <v>0.79999999995347937</v>
      </c>
      <c r="AI3242" s="34">
        <f t="shared" ref="AI3242:BF3242" ca="1" si="1503">MAX(0.1,($AM494+$AN494*AI$3125+$AO494*AI$3125^2+$AQ494+$AR494*AI$3125+$AS494*AI$3125^2)/5)</f>
        <v>0.79999999997672833</v>
      </c>
      <c r="AJ3242" s="34">
        <f t="shared" ca="1" si="1503"/>
        <v>0.8</v>
      </c>
      <c r="AK3242" s="34">
        <f t="shared" ca="1" si="1503"/>
        <v>0.80000000002329441</v>
      </c>
      <c r="AL3242" s="34">
        <f t="shared" ca="1" si="1503"/>
        <v>0.80000000004661165</v>
      </c>
      <c r="AM3242" s="34">
        <f t="shared" ca="1" si="1503"/>
        <v>0.80000000006995153</v>
      </c>
      <c r="AN3242" s="34">
        <f t="shared" ca="1" si="1503"/>
        <v>0.80000000009331418</v>
      </c>
      <c r="AO3242" s="34">
        <f t="shared" ca="1" si="1503"/>
        <v>0.80000000011669958</v>
      </c>
      <c r="AP3242" s="34">
        <f t="shared" ca="1" si="1503"/>
        <v>0.80000000014010764</v>
      </c>
      <c r="AQ3242" s="34">
        <f t="shared" ca="1" si="1503"/>
        <v>0.80000000016353856</v>
      </c>
      <c r="AR3242" s="34">
        <f t="shared" ca="1" si="1503"/>
        <v>0.80000000018699213</v>
      </c>
      <c r="AS3242" s="34">
        <f t="shared" ca="1" si="1503"/>
        <v>0.80000000021046846</v>
      </c>
      <c r="AT3242" s="34">
        <f t="shared" ca="1" si="1503"/>
        <v>0.80000000023396756</v>
      </c>
      <c r="AU3242" s="34">
        <f t="shared" ca="1" si="1503"/>
        <v>0.8000000002574893</v>
      </c>
      <c r="AV3242" s="34">
        <f t="shared" ca="1" si="1503"/>
        <v>0.80000000028103391</v>
      </c>
      <c r="AW3242" s="34">
        <f t="shared" ca="1" si="1503"/>
        <v>0.80000000030460117</v>
      </c>
      <c r="AX3242" s="34">
        <f t="shared" ca="1" si="1503"/>
        <v>0.80000000032819119</v>
      </c>
      <c r="AY3242" s="34">
        <f t="shared" ca="1" si="1503"/>
        <v>0.80000000035180396</v>
      </c>
      <c r="AZ3242" s="34">
        <f t="shared" ca="1" si="1503"/>
        <v>0.80000000037543939</v>
      </c>
      <c r="BA3242" s="34">
        <f t="shared" ca="1" si="1503"/>
        <v>0.80000000039909769</v>
      </c>
      <c r="BB3242" s="34">
        <f t="shared" ca="1" si="1503"/>
        <v>0.80000000042277863</v>
      </c>
      <c r="BC3242" s="34">
        <f t="shared" ca="1" si="1503"/>
        <v>0.80000000044648234</v>
      </c>
      <c r="BD3242" s="34">
        <f t="shared" ca="1" si="1503"/>
        <v>0.80000000047020881</v>
      </c>
      <c r="BE3242" s="34">
        <f t="shared" ca="1" si="1503"/>
        <v>0.80000000049395792</v>
      </c>
      <c r="BF3242" s="34">
        <f t="shared" ca="1" si="1503"/>
        <v>0.8000000005177299</v>
      </c>
    </row>
    <row r="3243" spans="1:58" x14ac:dyDescent="0.2">
      <c r="A3243" s="9" t="str">
        <f t="shared" si="1397"/>
        <v>Lithuania</v>
      </c>
      <c r="C3243" s="34">
        <f t="shared" ref="C3243:AH3243" ca="1" si="1504">MAX(0.1,($AM495+$AN495*C$3125+$AO495*C$3125^2+$AQ495+$AR495*C$3125+$AS495*C$3125^2)/5)</f>
        <v>32.907691403884385</v>
      </c>
      <c r="D3243" s="34">
        <f t="shared" ca="1" si="1504"/>
        <v>32.354084990546106</v>
      </c>
      <c r="E3243" s="34">
        <f t="shared" ca="1" si="1504"/>
        <v>31.81090814833151</v>
      </c>
      <c r="F3243" s="34">
        <f t="shared" ca="1" si="1504"/>
        <v>31.278160877237678</v>
      </c>
      <c r="G3243" s="34">
        <f t="shared" ca="1" si="1504"/>
        <v>30.755843177270435</v>
      </c>
      <c r="H3243" s="34">
        <f t="shared" ca="1" si="1504"/>
        <v>30.24395504842396</v>
      </c>
      <c r="I3243" s="34">
        <f t="shared" ca="1" si="1504"/>
        <v>29.742496490701161</v>
      </c>
      <c r="J3243" s="34">
        <f t="shared" ca="1" si="1504"/>
        <v>29.251467504099129</v>
      </c>
      <c r="K3243" s="34">
        <f t="shared" ca="1" si="1504"/>
        <v>28.770868088623683</v>
      </c>
      <c r="L3243" s="34">
        <f t="shared" ca="1" si="1504"/>
        <v>28.300698244269007</v>
      </c>
      <c r="M3243" s="34">
        <f t="shared" ca="1" si="1504"/>
        <v>27.840957971038005</v>
      </c>
      <c r="N3243" s="34">
        <f t="shared" ca="1" si="1504"/>
        <v>27.391647268927773</v>
      </c>
      <c r="O3243" s="34">
        <f t="shared" ca="1" si="1504"/>
        <v>26.952766137944128</v>
      </c>
      <c r="P3243" s="34">
        <f t="shared" ca="1" si="1504"/>
        <v>26.524314578081249</v>
      </c>
      <c r="Q3243" s="34">
        <f t="shared" ca="1" si="1504"/>
        <v>26.106292589342047</v>
      </c>
      <c r="R3243" s="34">
        <f t="shared" ca="1" si="1504"/>
        <v>25.698700171723612</v>
      </c>
      <c r="S3243" s="34">
        <f t="shared" ca="1" si="1504"/>
        <v>25.301537325231767</v>
      </c>
      <c r="T3243" s="34">
        <f t="shared" ca="1" si="1504"/>
        <v>24.914804049860685</v>
      </c>
      <c r="U3243" s="34">
        <f t="shared" ca="1" si="1504"/>
        <v>24.538500345613283</v>
      </c>
      <c r="V3243" s="34">
        <f t="shared" ca="1" si="1504"/>
        <v>24.172626212486648</v>
      </c>
      <c r="W3243" s="34">
        <f t="shared" ca="1" si="1504"/>
        <v>23.817181650486599</v>
      </c>
      <c r="X3243" s="34">
        <f t="shared" ca="1" si="1504"/>
        <v>23.472166659607318</v>
      </c>
      <c r="Y3243" s="34">
        <f t="shared" ca="1" si="1504"/>
        <v>23.137581239851716</v>
      </c>
      <c r="Z3243" s="34">
        <f t="shared" ca="1" si="1504"/>
        <v>22.813425391216878</v>
      </c>
      <c r="AA3243" s="34">
        <f t="shared" ca="1" si="1504"/>
        <v>22.49969911370863</v>
      </c>
      <c r="AB3243" s="34">
        <f t="shared" ca="1" si="1504"/>
        <v>22.196402407321148</v>
      </c>
      <c r="AC3243" s="34">
        <f t="shared" ca="1" si="1504"/>
        <v>21.903535272057344</v>
      </c>
      <c r="AD3243" s="34">
        <f t="shared" ca="1" si="1504"/>
        <v>21.621097707914306</v>
      </c>
      <c r="AE3243" s="34">
        <f t="shared" ca="1" si="1504"/>
        <v>21.349089714897854</v>
      </c>
      <c r="AF3243" s="34">
        <f t="shared" ca="1" si="1504"/>
        <v>21.087511293002173</v>
      </c>
      <c r="AG3243" s="34">
        <f t="shared" ca="1" si="1504"/>
        <v>20.836362442230165</v>
      </c>
      <c r="AH3243" s="34">
        <f t="shared" ca="1" si="1504"/>
        <v>20.595643162578927</v>
      </c>
      <c r="AI3243" s="34">
        <f t="shared" ref="AI3243:BF3243" ca="1" si="1505">MAX(0.1,($AM495+$AN495*AI$3125+$AO495*AI$3125^2+$AQ495+$AR495*AI$3125+$AS495*AI$3125^2)/5)</f>
        <v>20.365353454054276</v>
      </c>
      <c r="AJ3243" s="34">
        <f t="shared" ca="1" si="1505"/>
        <v>20.145493316650391</v>
      </c>
      <c r="AK3243" s="34">
        <f t="shared" ca="1" si="1505"/>
        <v>19.936062750370183</v>
      </c>
      <c r="AL3243" s="34">
        <f t="shared" ca="1" si="1505"/>
        <v>19.737061755210743</v>
      </c>
      <c r="AM3243" s="34">
        <f t="shared" ca="1" si="1505"/>
        <v>19.548490331177891</v>
      </c>
      <c r="AN3243" s="34">
        <f t="shared" ca="1" si="1505"/>
        <v>19.370348478265804</v>
      </c>
      <c r="AO3243" s="34">
        <f t="shared" ca="1" si="1505"/>
        <v>19.202636196477396</v>
      </c>
      <c r="AP3243" s="34">
        <f t="shared" ca="1" si="1505"/>
        <v>19.045353485809756</v>
      </c>
      <c r="AQ3243" s="34">
        <f t="shared" ca="1" si="1505"/>
        <v>18.898500346268701</v>
      </c>
      <c r="AR3243" s="34">
        <f t="shared" ca="1" si="1505"/>
        <v>18.762076777848414</v>
      </c>
      <c r="AS3243" s="34">
        <f t="shared" ca="1" si="1505"/>
        <v>18.636082780551806</v>
      </c>
      <c r="AT3243" s="34">
        <f t="shared" ca="1" si="1505"/>
        <v>18.520518354375962</v>
      </c>
      <c r="AU3243" s="34">
        <f t="shared" ca="1" si="1505"/>
        <v>18.415383499326708</v>
      </c>
      <c r="AV3243" s="34">
        <f t="shared" ca="1" si="1505"/>
        <v>18.320678215398221</v>
      </c>
      <c r="AW3243" s="34">
        <f t="shared" ca="1" si="1505"/>
        <v>18.23640250259341</v>
      </c>
      <c r="AX3243" s="34">
        <f t="shared" ca="1" si="1505"/>
        <v>18.162556360909367</v>
      </c>
      <c r="AY3243" s="34">
        <f t="shared" ca="1" si="1505"/>
        <v>18.099139790351909</v>
      </c>
      <c r="AZ3243" s="34">
        <f t="shared" ca="1" si="1505"/>
        <v>18.046152790915222</v>
      </c>
      <c r="BA3243" s="34">
        <f t="shared" ca="1" si="1505"/>
        <v>18.003595362602208</v>
      </c>
      <c r="BB3243" s="34">
        <f t="shared" ca="1" si="1505"/>
        <v>17.971467505409965</v>
      </c>
      <c r="BC3243" s="34">
        <f t="shared" ca="1" si="1505"/>
        <v>17.949769219344308</v>
      </c>
      <c r="BD3243" s="34">
        <f t="shared" ca="1" si="1505"/>
        <v>17.938500504399418</v>
      </c>
      <c r="BE3243" s="34">
        <f t="shared" ca="1" si="1505"/>
        <v>17.937661360578204</v>
      </c>
      <c r="BF3243" s="34">
        <f t="shared" ca="1" si="1505"/>
        <v>17.947251787877757</v>
      </c>
    </row>
    <row r="3244" spans="1:58" x14ac:dyDescent="0.2">
      <c r="A3244" s="9" t="str">
        <f t="shared" si="1397"/>
        <v>Luxembourg</v>
      </c>
      <c r="C3244" s="34">
        <f t="shared" ref="C3244:AH3244" ca="1" si="1506">MAX(0.1,($AM496+$AN496*C$3125+$AO496*C$3125^2+$AQ496+$AR496*C$3125+$AS496*C$3125^2)/5)</f>
        <v>6.3802190820290434</v>
      </c>
      <c r="D3244" s="34">
        <f t="shared" ca="1" si="1506"/>
        <v>6.4146886121947322</v>
      </c>
      <c r="E3244" s="34">
        <f t="shared" ca="1" si="1506"/>
        <v>6.4492860144946915</v>
      </c>
      <c r="F3244" s="34">
        <f t="shared" ca="1" si="1506"/>
        <v>6.4840112889289232</v>
      </c>
      <c r="G3244" s="34">
        <f t="shared" ca="1" si="1506"/>
        <v>6.5188644354974254</v>
      </c>
      <c r="H3244" s="34">
        <f t="shared" ca="1" si="1506"/>
        <v>6.5538454542002</v>
      </c>
      <c r="I3244" s="34">
        <f t="shared" ca="1" si="1506"/>
        <v>6.5889543450372461</v>
      </c>
      <c r="J3244" s="34">
        <f t="shared" ca="1" si="1506"/>
        <v>6.6241911080085627</v>
      </c>
      <c r="K3244" s="34">
        <f t="shared" ca="1" si="1506"/>
        <v>6.6595557431141517</v>
      </c>
      <c r="L3244" s="34">
        <f t="shared" ca="1" si="1506"/>
        <v>6.6950482503540112</v>
      </c>
      <c r="M3244" s="34">
        <f t="shared" ca="1" si="1506"/>
        <v>6.7306686297281431</v>
      </c>
      <c r="N3244" s="34">
        <f t="shared" ca="1" si="1506"/>
        <v>6.7664168812365464</v>
      </c>
      <c r="O3244" s="34">
        <f t="shared" ca="1" si="1506"/>
        <v>6.8022930048792203</v>
      </c>
      <c r="P3244" s="34">
        <f t="shared" ca="1" si="1506"/>
        <v>6.8382970006561665</v>
      </c>
      <c r="Q3244" s="34">
        <f t="shared" ca="1" si="1506"/>
        <v>6.8744288685673833</v>
      </c>
      <c r="R3244" s="34">
        <f t="shared" ca="1" si="1506"/>
        <v>6.9106886086128725</v>
      </c>
      <c r="S3244" s="34">
        <f t="shared" ca="1" si="1506"/>
        <v>6.9470762207926331</v>
      </c>
      <c r="T3244" s="34">
        <f t="shared" ca="1" si="1506"/>
        <v>6.9835917051066643</v>
      </c>
      <c r="U3244" s="34">
        <f t="shared" ca="1" si="1506"/>
        <v>7.0202350615549678</v>
      </c>
      <c r="V3244" s="34">
        <f t="shared" ca="1" si="1506"/>
        <v>7.0570062901375419</v>
      </c>
      <c r="W3244" s="34">
        <f t="shared" ca="1" si="1506"/>
        <v>7.0939053908543883</v>
      </c>
      <c r="X3244" s="34">
        <f t="shared" ca="1" si="1506"/>
        <v>7.1309323637055062</v>
      </c>
      <c r="Y3244" s="34">
        <f t="shared" ca="1" si="1506"/>
        <v>7.1680872086908947</v>
      </c>
      <c r="Z3244" s="34">
        <f t="shared" ca="1" si="1506"/>
        <v>7.2053699258105555</v>
      </c>
      <c r="AA3244" s="34">
        <f t="shared" ca="1" si="1506"/>
        <v>7.2427805150644868</v>
      </c>
      <c r="AB3244" s="34">
        <f t="shared" ca="1" si="1506"/>
        <v>7.2803189764526905</v>
      </c>
      <c r="AC3244" s="34">
        <f t="shared" ca="1" si="1506"/>
        <v>7.3179853099751657</v>
      </c>
      <c r="AD3244" s="34">
        <f t="shared" ca="1" si="1506"/>
        <v>7.3557795156319115</v>
      </c>
      <c r="AE3244" s="34">
        <f t="shared" ca="1" si="1506"/>
        <v>7.3937015934229295</v>
      </c>
      <c r="AF3244" s="34">
        <f t="shared" ca="1" si="1506"/>
        <v>7.4317515433482182</v>
      </c>
      <c r="AG3244" s="34">
        <f t="shared" ca="1" si="1506"/>
        <v>7.4699293654077792</v>
      </c>
      <c r="AH3244" s="34">
        <f t="shared" ca="1" si="1506"/>
        <v>7.5082350596016116</v>
      </c>
      <c r="AI3244" s="34">
        <f t="shared" ref="AI3244:BF3244" ca="1" si="1507">MAX(0.1,($AM496+$AN496*AI$3125+$AO496*AI$3125^2+$AQ496+$AR496*AI$3125+$AS496*AI$3125^2)/5)</f>
        <v>7.5466686259297147</v>
      </c>
      <c r="AJ3244" s="34">
        <f t="shared" ca="1" si="1507"/>
        <v>7.58523006439209</v>
      </c>
      <c r="AK3244" s="34">
        <f t="shared" ca="1" si="1507"/>
        <v>7.623919374988736</v>
      </c>
      <c r="AL3244" s="34">
        <f t="shared" ca="1" si="1507"/>
        <v>7.6627365577196542</v>
      </c>
      <c r="AM3244" s="34">
        <f t="shared" ca="1" si="1507"/>
        <v>7.701681612584844</v>
      </c>
      <c r="AN3244" s="34">
        <f t="shared" ca="1" si="1507"/>
        <v>7.7407545395843043</v>
      </c>
      <c r="AO3244" s="34">
        <f t="shared" ca="1" si="1507"/>
        <v>7.7799553387180369</v>
      </c>
      <c r="AP3244" s="34">
        <f t="shared" ca="1" si="1507"/>
        <v>7.8192840099860401</v>
      </c>
      <c r="AQ3244" s="34">
        <f t="shared" ca="1" si="1507"/>
        <v>7.8587405533883157</v>
      </c>
      <c r="AR3244" s="34">
        <f t="shared" ca="1" si="1507"/>
        <v>7.8983249689248627</v>
      </c>
      <c r="AS3244" s="34">
        <f t="shared" ca="1" si="1507"/>
        <v>7.9380372565956803</v>
      </c>
      <c r="AT3244" s="34">
        <f t="shared" ca="1" si="1507"/>
        <v>7.9778774164007702</v>
      </c>
      <c r="AU3244" s="34">
        <f t="shared" ca="1" si="1507"/>
        <v>8.0178454483401307</v>
      </c>
      <c r="AV3244" s="34">
        <f t="shared" ca="1" si="1507"/>
        <v>8.0579413524137635</v>
      </c>
      <c r="AW3244" s="34">
        <f t="shared" ca="1" si="1507"/>
        <v>8.0981651286216678</v>
      </c>
      <c r="AX3244" s="34">
        <f t="shared" ca="1" si="1507"/>
        <v>8.1385167769638436</v>
      </c>
      <c r="AY3244" s="34">
        <f t="shared" ca="1" si="1507"/>
        <v>8.178996297440289</v>
      </c>
      <c r="AZ3244" s="34">
        <f t="shared" ca="1" si="1507"/>
        <v>8.2196036900510077</v>
      </c>
      <c r="BA3244" s="34">
        <f t="shared" ca="1" si="1507"/>
        <v>8.2603389547959978</v>
      </c>
      <c r="BB3244" s="34">
        <f t="shared" ca="1" si="1507"/>
        <v>8.3012020916752594</v>
      </c>
      <c r="BC3244" s="34">
        <f t="shared" ca="1" si="1507"/>
        <v>8.3421931006887924</v>
      </c>
      <c r="BD3244" s="34">
        <f t="shared" ca="1" si="1507"/>
        <v>8.3833119818365951</v>
      </c>
      <c r="BE3244" s="34">
        <f t="shared" ca="1" si="1507"/>
        <v>8.424558735118671</v>
      </c>
      <c r="BF3244" s="34">
        <f t="shared" ca="1" si="1507"/>
        <v>8.4659333605350184</v>
      </c>
    </row>
    <row r="3245" spans="1:58" x14ac:dyDescent="0.2">
      <c r="A3245" s="9" t="str">
        <f t="shared" si="1397"/>
        <v>Madagascar</v>
      </c>
      <c r="C3245" s="34">
        <f t="shared" ref="C3245:AH3245" ca="1" si="1508">MAX(0.1,($AM497+$AN497*C$3125+$AO497*C$3125^2+$AQ497+$AR497*C$3125+$AS497*C$3125^2)/5)</f>
        <v>642.15158244494819</v>
      </c>
      <c r="D3245" s="34">
        <f t="shared" ca="1" si="1508"/>
        <v>660.13202639818189</v>
      </c>
      <c r="E3245" s="34">
        <f t="shared" ca="1" si="1508"/>
        <v>677.92027053807396</v>
      </c>
      <c r="F3245" s="34">
        <f t="shared" ca="1" si="1508"/>
        <v>695.51631486460099</v>
      </c>
      <c r="G3245" s="34">
        <f t="shared" ca="1" si="1508"/>
        <v>712.92015937773976</v>
      </c>
      <c r="H3245" s="34">
        <f t="shared" ca="1" si="1508"/>
        <v>730.13180407751349</v>
      </c>
      <c r="I3245" s="34">
        <f t="shared" ca="1" si="1508"/>
        <v>747.15124896394559</v>
      </c>
      <c r="J3245" s="34">
        <f t="shared" ca="1" si="1508"/>
        <v>763.97849403701252</v>
      </c>
      <c r="K3245" s="34">
        <f t="shared" ca="1" si="1508"/>
        <v>780.61353929669133</v>
      </c>
      <c r="L3245" s="34">
        <f t="shared" ca="1" si="1508"/>
        <v>797.05638474300508</v>
      </c>
      <c r="M3245" s="34">
        <f t="shared" ca="1" si="1508"/>
        <v>813.30703037597709</v>
      </c>
      <c r="N3245" s="34">
        <f t="shared" ca="1" si="1508"/>
        <v>829.36547619558405</v>
      </c>
      <c r="O3245" s="34">
        <f t="shared" ca="1" si="1508"/>
        <v>845.23172220180277</v>
      </c>
      <c r="P3245" s="34">
        <f t="shared" ca="1" si="1508"/>
        <v>860.90576839465643</v>
      </c>
      <c r="Q3245" s="34">
        <f t="shared" ca="1" si="1508"/>
        <v>876.38761477416847</v>
      </c>
      <c r="R3245" s="34">
        <f t="shared" ca="1" si="1508"/>
        <v>891.67726134031545</v>
      </c>
      <c r="S3245" s="34">
        <f t="shared" ca="1" si="1508"/>
        <v>906.7747080930742</v>
      </c>
      <c r="T3245" s="34">
        <f t="shared" ca="1" si="1508"/>
        <v>921.67995503246789</v>
      </c>
      <c r="U3245" s="34">
        <f t="shared" ca="1" si="1508"/>
        <v>936.39300215851983</v>
      </c>
      <c r="V3245" s="34">
        <f t="shared" ca="1" si="1508"/>
        <v>950.91384947120673</v>
      </c>
      <c r="W3245" s="34">
        <f t="shared" ca="1" si="1508"/>
        <v>965.2424969705055</v>
      </c>
      <c r="X3245" s="34">
        <f t="shared" ca="1" si="1508"/>
        <v>979.3789446564391</v>
      </c>
      <c r="Y3245" s="34">
        <f t="shared" ca="1" si="1508"/>
        <v>993.32319252903108</v>
      </c>
      <c r="Z3245" s="34">
        <f t="shared" ca="1" si="1508"/>
        <v>1007.075240588258</v>
      </c>
      <c r="AA3245" s="34">
        <f t="shared" ca="1" si="1508"/>
        <v>1020.6350888340967</v>
      </c>
      <c r="AB3245" s="34">
        <f t="shared" ca="1" si="1508"/>
        <v>1034.0027372665704</v>
      </c>
      <c r="AC3245" s="34">
        <f t="shared" ca="1" si="1508"/>
        <v>1047.1781858857023</v>
      </c>
      <c r="AD3245" s="34">
        <f t="shared" ca="1" si="1508"/>
        <v>1060.1614346914691</v>
      </c>
      <c r="AE3245" s="34">
        <f t="shared" ca="1" si="1508"/>
        <v>1072.9524836838477</v>
      </c>
      <c r="AF3245" s="34">
        <f t="shared" ca="1" si="1508"/>
        <v>1085.5513328628615</v>
      </c>
      <c r="AG3245" s="34">
        <f t="shared" ca="1" si="1508"/>
        <v>1097.9579822285334</v>
      </c>
      <c r="AH3245" s="34">
        <f t="shared" ca="1" si="1508"/>
        <v>1110.1724317808403</v>
      </c>
      <c r="AI3245" s="34">
        <f t="shared" ref="AI3245:BF3245" ca="1" si="1509">MAX(0.1,($AM497+$AN497*AI$3125+$AO497*AI$3125^2+$AQ497+$AR497*AI$3125+$AS497*AI$3125^2)/5)</f>
        <v>1122.1946815197589</v>
      </c>
      <c r="AJ3245" s="34">
        <f t="shared" ca="1" si="1509"/>
        <v>1134.0247314453125</v>
      </c>
      <c r="AK3245" s="34">
        <f t="shared" ca="1" si="1509"/>
        <v>1145.6625815575244</v>
      </c>
      <c r="AL3245" s="34">
        <f t="shared" ca="1" si="1509"/>
        <v>1157.1082318563713</v>
      </c>
      <c r="AM3245" s="34">
        <f t="shared" ca="1" si="1509"/>
        <v>1168.3616823418299</v>
      </c>
      <c r="AN3245" s="34">
        <f t="shared" ca="1" si="1509"/>
        <v>1179.4229330139235</v>
      </c>
      <c r="AO3245" s="34">
        <f t="shared" ca="1" si="1509"/>
        <v>1190.2919838726752</v>
      </c>
      <c r="AP3245" s="34">
        <f t="shared" ca="1" si="1509"/>
        <v>1200.9688349180622</v>
      </c>
      <c r="AQ3245" s="34">
        <f t="shared" ca="1" si="1509"/>
        <v>1211.4534861500608</v>
      </c>
      <c r="AR3245" s="34">
        <f t="shared" ca="1" si="1509"/>
        <v>1221.7459375686944</v>
      </c>
      <c r="AS3245" s="34">
        <f t="shared" ca="1" si="1509"/>
        <v>1231.8461891739862</v>
      </c>
      <c r="AT3245" s="34">
        <f t="shared" ca="1" si="1509"/>
        <v>1241.7542409659131</v>
      </c>
      <c r="AU3245" s="34">
        <f t="shared" ca="1" si="1509"/>
        <v>1251.4700929444516</v>
      </c>
      <c r="AV3245" s="34">
        <f t="shared" ca="1" si="1509"/>
        <v>1260.9937451096253</v>
      </c>
      <c r="AW3245" s="34">
        <f t="shared" ca="1" si="1509"/>
        <v>1270.325197461457</v>
      </c>
      <c r="AX3245" s="34">
        <f t="shared" ca="1" si="1509"/>
        <v>1279.4644499999238</v>
      </c>
      <c r="AY3245" s="34">
        <f t="shared" ca="1" si="1509"/>
        <v>1288.4115027250023</v>
      </c>
      <c r="AZ3245" s="34">
        <f t="shared" ca="1" si="1509"/>
        <v>1297.1663556367159</v>
      </c>
      <c r="BA3245" s="34">
        <f t="shared" ca="1" si="1509"/>
        <v>1305.7290087350877</v>
      </c>
      <c r="BB3245" s="34">
        <f t="shared" ca="1" si="1509"/>
        <v>1314.0994620200945</v>
      </c>
      <c r="BC3245" s="34">
        <f t="shared" ca="1" si="1509"/>
        <v>1322.277715491713</v>
      </c>
      <c r="BD3245" s="34">
        <f t="shared" ca="1" si="1509"/>
        <v>1330.2637691499665</v>
      </c>
      <c r="BE3245" s="34">
        <f t="shared" ca="1" si="1509"/>
        <v>1338.0576229948783</v>
      </c>
      <c r="BF3245" s="34">
        <f t="shared" ca="1" si="1509"/>
        <v>1345.6592770264251</v>
      </c>
    </row>
    <row r="3246" spans="1:58" x14ac:dyDescent="0.2">
      <c r="A3246" s="9" t="str">
        <f t="shared" si="1397"/>
        <v>Malawi</v>
      </c>
      <c r="C3246" s="34">
        <f t="shared" ref="C3246:AH3246" ca="1" si="1510">MAX(0.1,($AM498+$AN498*C$3125+$AO498*C$3125^2+$AQ498+$AR498*C$3125+$AS498*C$3125^2)/5)</f>
        <v>496.36480912712869</v>
      </c>
      <c r="D3246" s="34">
        <f t="shared" ca="1" si="1510"/>
        <v>508.07557867765428</v>
      </c>
      <c r="E3246" s="34">
        <f t="shared" ca="1" si="1510"/>
        <v>519.63382074532569</v>
      </c>
      <c r="F3246" s="34">
        <f t="shared" ca="1" si="1510"/>
        <v>531.03953533018944</v>
      </c>
      <c r="G3246" s="34">
        <f t="shared" ca="1" si="1510"/>
        <v>542.29272243219896</v>
      </c>
      <c r="H3246" s="34">
        <f t="shared" ca="1" si="1510"/>
        <v>553.39338205140086</v>
      </c>
      <c r="I3246" s="34">
        <f t="shared" ca="1" si="1510"/>
        <v>564.34151418774854</v>
      </c>
      <c r="J3246" s="34">
        <f t="shared" ca="1" si="1510"/>
        <v>575.13711884128861</v>
      </c>
      <c r="K3246" s="34">
        <f t="shared" ca="1" si="1510"/>
        <v>585.78019601197445</v>
      </c>
      <c r="L3246" s="34">
        <f t="shared" ca="1" si="1510"/>
        <v>596.27074569985268</v>
      </c>
      <c r="M3246" s="34">
        <f t="shared" ca="1" si="1510"/>
        <v>606.60876790487669</v>
      </c>
      <c r="N3246" s="34">
        <f t="shared" ca="1" si="1510"/>
        <v>616.79426262709308</v>
      </c>
      <c r="O3246" s="34">
        <f t="shared" ca="1" si="1510"/>
        <v>626.82722986645535</v>
      </c>
      <c r="P3246" s="34">
        <f t="shared" ca="1" si="1510"/>
        <v>636.70766962300991</v>
      </c>
      <c r="Q3246" s="34">
        <f t="shared" ca="1" si="1510"/>
        <v>646.43558189671023</v>
      </c>
      <c r="R3246" s="34">
        <f t="shared" ca="1" si="1510"/>
        <v>656.01096668760295</v>
      </c>
      <c r="S3246" s="34">
        <f t="shared" ca="1" si="1510"/>
        <v>665.43382399564143</v>
      </c>
      <c r="T3246" s="34">
        <f t="shared" ca="1" si="1510"/>
        <v>674.70415382087231</v>
      </c>
      <c r="U3246" s="34">
        <f t="shared" ca="1" si="1510"/>
        <v>683.82195616324896</v>
      </c>
      <c r="V3246" s="34">
        <f t="shared" ca="1" si="1510"/>
        <v>692.78723102281799</v>
      </c>
      <c r="W3246" s="34">
        <f t="shared" ca="1" si="1510"/>
        <v>701.5999783995328</v>
      </c>
      <c r="X3246" s="34">
        <f t="shared" ca="1" si="1510"/>
        <v>710.26019829344</v>
      </c>
      <c r="Y3246" s="34">
        <f t="shared" ca="1" si="1510"/>
        <v>718.76789070449308</v>
      </c>
      <c r="Z3246" s="34">
        <f t="shared" ca="1" si="1510"/>
        <v>727.12305563273844</v>
      </c>
      <c r="AA3246" s="34">
        <f t="shared" ca="1" si="1510"/>
        <v>735.32569307812958</v>
      </c>
      <c r="AB3246" s="34">
        <f t="shared" ca="1" si="1510"/>
        <v>743.37580304071309</v>
      </c>
      <c r="AC3246" s="34">
        <f t="shared" ca="1" si="1510"/>
        <v>751.27338552044239</v>
      </c>
      <c r="AD3246" s="34">
        <f t="shared" ca="1" si="1510"/>
        <v>759.01844051736407</v>
      </c>
      <c r="AE3246" s="34">
        <f t="shared" ca="1" si="1510"/>
        <v>766.61096803143153</v>
      </c>
      <c r="AF3246" s="34">
        <f t="shared" ca="1" si="1510"/>
        <v>774.05096806269137</v>
      </c>
      <c r="AG3246" s="34">
        <f t="shared" ca="1" si="1510"/>
        <v>781.33844061109698</v>
      </c>
      <c r="AH3246" s="34">
        <f t="shared" ca="1" si="1510"/>
        <v>788.47338567669499</v>
      </c>
      <c r="AI3246" s="34">
        <f t="shared" ref="AI3246:BF3246" ca="1" si="1511">MAX(0.1,($AM498+$AN498*AI$3125+$AO498*AI$3125^2+$AQ498+$AR498*AI$3125+$AS498*AI$3125^2)/5)</f>
        <v>795.45580325943888</v>
      </c>
      <c r="AJ3246" s="34">
        <f t="shared" ca="1" si="1511"/>
        <v>802.28569335937505</v>
      </c>
      <c r="AK3246" s="34">
        <f t="shared" ca="1" si="1511"/>
        <v>808.96305597645699</v>
      </c>
      <c r="AL3246" s="34">
        <f t="shared" ca="1" si="1511"/>
        <v>815.48789111073131</v>
      </c>
      <c r="AM3246" s="34">
        <f t="shared" ca="1" si="1511"/>
        <v>821.86019876215141</v>
      </c>
      <c r="AN3246" s="34">
        <f t="shared" ca="1" si="1511"/>
        <v>828.0799789307639</v>
      </c>
      <c r="AO3246" s="34">
        <f t="shared" ca="1" si="1511"/>
        <v>834.14723161652216</v>
      </c>
      <c r="AP3246" s="34">
        <f t="shared" ca="1" si="1511"/>
        <v>840.06195681947281</v>
      </c>
      <c r="AQ3246" s="34">
        <f t="shared" ca="1" si="1511"/>
        <v>845.82415453956924</v>
      </c>
      <c r="AR3246" s="34">
        <f t="shared" ca="1" si="1511"/>
        <v>851.43382477685805</v>
      </c>
      <c r="AS3246" s="34">
        <f t="shared" ca="1" si="1511"/>
        <v>856.89096753129274</v>
      </c>
      <c r="AT3246" s="34">
        <f t="shared" ca="1" si="1511"/>
        <v>862.19558280291972</v>
      </c>
      <c r="AU3246" s="34">
        <f t="shared" ca="1" si="1511"/>
        <v>867.34767059169246</v>
      </c>
      <c r="AV3246" s="34">
        <f t="shared" ca="1" si="1511"/>
        <v>872.3472308976576</v>
      </c>
      <c r="AW3246" s="34">
        <f t="shared" ca="1" si="1511"/>
        <v>877.1942637207685</v>
      </c>
      <c r="AX3246" s="34">
        <f t="shared" ca="1" si="1511"/>
        <v>881.8887690610718</v>
      </c>
      <c r="AY3246" s="34">
        <f t="shared" ca="1" si="1511"/>
        <v>886.43074691852087</v>
      </c>
      <c r="AZ3246" s="34">
        <f t="shared" ca="1" si="1511"/>
        <v>890.82019729316232</v>
      </c>
      <c r="BA3246" s="34">
        <f t="shared" ca="1" si="1511"/>
        <v>895.05712018494955</v>
      </c>
      <c r="BB3246" s="34">
        <f t="shared" ca="1" si="1511"/>
        <v>899.14151559392917</v>
      </c>
      <c r="BC3246" s="34">
        <f t="shared" ca="1" si="1511"/>
        <v>903.07338352005468</v>
      </c>
      <c r="BD3246" s="34">
        <f t="shared" ca="1" si="1511"/>
        <v>906.85272396337245</v>
      </c>
      <c r="BE3246" s="34">
        <f t="shared" ca="1" si="1511"/>
        <v>910.47953692383601</v>
      </c>
      <c r="BF3246" s="34">
        <f t="shared" ca="1" si="1511"/>
        <v>913.95382240149195</v>
      </c>
    </row>
    <row r="3247" spans="1:58" x14ac:dyDescent="0.2">
      <c r="A3247" s="9" t="str">
        <f t="shared" si="1397"/>
        <v>Malaysia</v>
      </c>
      <c r="C3247" s="34">
        <f t="shared" ref="C3247:AH3247" ca="1" si="1512">MAX(0.1,($AM499+$AN499*C$3125+$AO499*C$3125^2+$AQ499+$AR499*C$3125+$AS499*C$3125^2)/5)</f>
        <v>493.98899591525549</v>
      </c>
      <c r="D3247" s="34">
        <f t="shared" ca="1" si="1512"/>
        <v>494.68012893050911</v>
      </c>
      <c r="E3247" s="34">
        <f t="shared" ca="1" si="1512"/>
        <v>495.29514605680015</v>
      </c>
      <c r="F3247" s="34">
        <f t="shared" ca="1" si="1512"/>
        <v>495.83404729411706</v>
      </c>
      <c r="G3247" s="34">
        <f t="shared" ca="1" si="1512"/>
        <v>496.29683264248308</v>
      </c>
      <c r="H3247" s="34">
        <f t="shared" ca="1" si="1512"/>
        <v>496.68350210187492</v>
      </c>
      <c r="I3247" s="34">
        <f t="shared" ca="1" si="1512"/>
        <v>496.99405567230423</v>
      </c>
      <c r="J3247" s="34">
        <f t="shared" ca="1" si="1512"/>
        <v>497.2284933537594</v>
      </c>
      <c r="K3247" s="34">
        <f t="shared" ca="1" si="1512"/>
        <v>497.3868151462637</v>
      </c>
      <c r="L3247" s="34">
        <f t="shared" ca="1" si="1512"/>
        <v>497.46902104979381</v>
      </c>
      <c r="M3247" s="34">
        <f t="shared" ca="1" si="1512"/>
        <v>497.47511106436139</v>
      </c>
      <c r="N3247" s="34">
        <f t="shared" ca="1" si="1512"/>
        <v>497.40508518995483</v>
      </c>
      <c r="O3247" s="34">
        <f t="shared" ca="1" si="1512"/>
        <v>497.2589434265974</v>
      </c>
      <c r="P3247" s="34">
        <f t="shared" ca="1" si="1512"/>
        <v>497.03668577426578</v>
      </c>
      <c r="Q3247" s="34">
        <f t="shared" ca="1" si="1512"/>
        <v>496.73831223297168</v>
      </c>
      <c r="R3247" s="34">
        <f t="shared" ca="1" si="1512"/>
        <v>496.36382280270334</v>
      </c>
      <c r="S3247" s="34">
        <f t="shared" ca="1" si="1512"/>
        <v>495.91321748348417</v>
      </c>
      <c r="T3247" s="34">
        <f t="shared" ca="1" si="1512"/>
        <v>495.38649627529082</v>
      </c>
      <c r="U3247" s="34">
        <f t="shared" ca="1" si="1512"/>
        <v>494.783659178135</v>
      </c>
      <c r="V3247" s="34">
        <f t="shared" ca="1" si="1512"/>
        <v>494.10470619200498</v>
      </c>
      <c r="W3247" s="34">
        <f t="shared" ca="1" si="1512"/>
        <v>493.34963731692403</v>
      </c>
      <c r="X3247" s="34">
        <f t="shared" ca="1" si="1512"/>
        <v>492.51845255286901</v>
      </c>
      <c r="Y3247" s="34">
        <f t="shared" ca="1" si="1512"/>
        <v>491.61115189985139</v>
      </c>
      <c r="Z3247" s="34">
        <f t="shared" ca="1" si="1512"/>
        <v>490.62773535785965</v>
      </c>
      <c r="AA3247" s="34">
        <f t="shared" ca="1" si="1512"/>
        <v>489.56820292691702</v>
      </c>
      <c r="AB3247" s="34">
        <f t="shared" ca="1" si="1512"/>
        <v>488.43255460700021</v>
      </c>
      <c r="AC3247" s="34">
        <f t="shared" ca="1" si="1512"/>
        <v>487.22079039812087</v>
      </c>
      <c r="AD3247" s="34">
        <f t="shared" ca="1" si="1512"/>
        <v>485.93291030026739</v>
      </c>
      <c r="AE3247" s="34">
        <f t="shared" ca="1" si="1512"/>
        <v>484.56891431346304</v>
      </c>
      <c r="AF3247" s="34">
        <f t="shared" ca="1" si="1512"/>
        <v>483.1288024376845</v>
      </c>
      <c r="AG3247" s="34">
        <f t="shared" ca="1" si="1512"/>
        <v>481.61257467294342</v>
      </c>
      <c r="AH3247" s="34">
        <f t="shared" ca="1" si="1512"/>
        <v>480.02023101922822</v>
      </c>
      <c r="AI3247" s="34">
        <f t="shared" ref="AI3247:BF3247" ca="1" si="1513">MAX(0.1,($AM499+$AN499*AI$3125+$AO499*AI$3125^2+$AQ499+$AR499*AI$3125+$AS499*AI$3125^2)/5)</f>
        <v>478.35177147656213</v>
      </c>
      <c r="AJ3247" s="34">
        <f t="shared" ca="1" si="1513"/>
        <v>476.60719604492186</v>
      </c>
      <c r="AK3247" s="34">
        <f t="shared" ca="1" si="1513"/>
        <v>474.78650472431912</v>
      </c>
      <c r="AL3247" s="34">
        <f t="shared" ca="1" si="1513"/>
        <v>472.88969751474212</v>
      </c>
      <c r="AM3247" s="34">
        <f t="shared" ca="1" si="1513"/>
        <v>470.91677441621431</v>
      </c>
      <c r="AN3247" s="34">
        <f t="shared" ca="1" si="1513"/>
        <v>468.86773542871231</v>
      </c>
      <c r="AO3247" s="34">
        <f t="shared" ca="1" si="1513"/>
        <v>466.74258055224783</v>
      </c>
      <c r="AP3247" s="34">
        <f t="shared" ca="1" si="1513"/>
        <v>464.54130978680917</v>
      </c>
      <c r="AQ3247" s="34">
        <f t="shared" ca="1" si="1513"/>
        <v>462.26392313241956</v>
      </c>
      <c r="AR3247" s="34">
        <f t="shared" ca="1" si="1513"/>
        <v>459.91042058905589</v>
      </c>
      <c r="AS3247" s="34">
        <f t="shared" ca="1" si="1513"/>
        <v>457.48080215672962</v>
      </c>
      <c r="AT3247" s="34">
        <f t="shared" ca="1" si="1513"/>
        <v>454.97506783542923</v>
      </c>
      <c r="AU3247" s="34">
        <f t="shared" ca="1" si="1513"/>
        <v>452.39321762517795</v>
      </c>
      <c r="AV3247" s="34">
        <f t="shared" ca="1" si="1513"/>
        <v>449.73525152595249</v>
      </c>
      <c r="AW3247" s="34">
        <f t="shared" ca="1" si="1513"/>
        <v>447.0011695377645</v>
      </c>
      <c r="AX3247" s="34">
        <f t="shared" ca="1" si="1513"/>
        <v>444.19097166060237</v>
      </c>
      <c r="AY3247" s="34">
        <f t="shared" ca="1" si="1513"/>
        <v>441.30465789448937</v>
      </c>
      <c r="AZ3247" s="34">
        <f t="shared" ca="1" si="1513"/>
        <v>438.34222823940217</v>
      </c>
      <c r="BA3247" s="34">
        <f t="shared" ca="1" si="1513"/>
        <v>435.30368269535245</v>
      </c>
      <c r="BB3247" s="34">
        <f t="shared" ca="1" si="1513"/>
        <v>432.18902126232859</v>
      </c>
      <c r="BC3247" s="34">
        <f t="shared" ca="1" si="1513"/>
        <v>428.99824394035386</v>
      </c>
      <c r="BD3247" s="34">
        <f t="shared" ca="1" si="1513"/>
        <v>425.73135072940494</v>
      </c>
      <c r="BE3247" s="34">
        <f t="shared" ca="1" si="1513"/>
        <v>422.38834162949354</v>
      </c>
      <c r="BF3247" s="34">
        <f t="shared" ca="1" si="1513"/>
        <v>418.9692166406079</v>
      </c>
    </row>
    <row r="3248" spans="1:58" x14ac:dyDescent="0.2">
      <c r="A3248" s="9" t="str">
        <f t="shared" si="1397"/>
        <v>Maldives</v>
      </c>
      <c r="C3248" s="34">
        <f t="shared" ref="C3248:AH3248" ca="1" si="1514">MAX(0.1,($AM500+$AN500*C$3125+$AO500*C$3125^2+$AQ500+$AR500*C$3125+$AS500*C$3125^2)/5)</f>
        <v>7.7450549334931562</v>
      </c>
      <c r="D3248" s="34">
        <f t="shared" ca="1" si="1514"/>
        <v>7.6394165684701871</v>
      </c>
      <c r="E3248" s="34">
        <f t="shared" ca="1" si="1514"/>
        <v>7.5356083733993726</v>
      </c>
      <c r="F3248" s="34">
        <f t="shared" ca="1" si="1514"/>
        <v>7.4336303482810759</v>
      </c>
      <c r="G3248" s="34">
        <f t="shared" ca="1" si="1514"/>
        <v>7.333482493115298</v>
      </c>
      <c r="H3248" s="34">
        <f t="shared" ca="1" si="1514"/>
        <v>7.2351648079016737</v>
      </c>
      <c r="I3248" s="34">
        <f t="shared" ca="1" si="1514"/>
        <v>7.1386772926405682</v>
      </c>
      <c r="J3248" s="34">
        <f t="shared" ca="1" si="1514"/>
        <v>7.0440199473316172</v>
      </c>
      <c r="K3248" s="34">
        <f t="shared" ca="1" si="1514"/>
        <v>6.951192771975184</v>
      </c>
      <c r="L3248" s="34">
        <f t="shared" ca="1" si="1514"/>
        <v>6.8601957665712687</v>
      </c>
      <c r="M3248" s="34">
        <f t="shared" ca="1" si="1514"/>
        <v>6.771028931119508</v>
      </c>
      <c r="N3248" s="34">
        <f t="shared" ca="1" si="1514"/>
        <v>6.683692265620266</v>
      </c>
      <c r="O3248" s="34">
        <f t="shared" ca="1" si="1514"/>
        <v>6.5981857700735418</v>
      </c>
      <c r="P3248" s="34">
        <f t="shared" ca="1" si="1514"/>
        <v>6.5145094444789722</v>
      </c>
      <c r="Q3248" s="34">
        <f t="shared" ca="1" si="1514"/>
        <v>6.4326632888369204</v>
      </c>
      <c r="R3248" s="34">
        <f t="shared" ca="1" si="1514"/>
        <v>6.3526473031470232</v>
      </c>
      <c r="S3248" s="34">
        <f t="shared" ca="1" si="1514"/>
        <v>6.2744614874096438</v>
      </c>
      <c r="T3248" s="34">
        <f t="shared" ca="1" si="1514"/>
        <v>6.1981058416247832</v>
      </c>
      <c r="U3248" s="34">
        <f t="shared" ca="1" si="1514"/>
        <v>6.1235803657920771</v>
      </c>
      <c r="V3248" s="34">
        <f t="shared" ca="1" si="1514"/>
        <v>6.0508850599118889</v>
      </c>
      <c r="W3248" s="34">
        <f t="shared" ca="1" si="1514"/>
        <v>5.9800199239842184</v>
      </c>
      <c r="X3248" s="34">
        <f t="shared" ca="1" si="1514"/>
        <v>5.9109849580087026</v>
      </c>
      <c r="Y3248" s="34">
        <f t="shared" ca="1" si="1514"/>
        <v>5.8437801619857055</v>
      </c>
      <c r="Z3248" s="34">
        <f t="shared" ca="1" si="1514"/>
        <v>5.7784055359148621</v>
      </c>
      <c r="AA3248" s="34">
        <f t="shared" ca="1" si="1514"/>
        <v>5.7148610797965373</v>
      </c>
      <c r="AB3248" s="34">
        <f t="shared" ca="1" si="1514"/>
        <v>5.6531467936307305</v>
      </c>
      <c r="AC3248" s="34">
        <f t="shared" ca="1" si="1514"/>
        <v>5.5932626774170782</v>
      </c>
      <c r="AD3248" s="34">
        <f t="shared" ca="1" si="1514"/>
        <v>5.5352087311559446</v>
      </c>
      <c r="AE3248" s="34">
        <f t="shared" ca="1" si="1514"/>
        <v>5.4789849548473288</v>
      </c>
      <c r="AF3248" s="34">
        <f t="shared" ca="1" si="1514"/>
        <v>5.4245913484908668</v>
      </c>
      <c r="AG3248" s="34">
        <f t="shared" ca="1" si="1514"/>
        <v>5.3720279120869234</v>
      </c>
      <c r="AH3248" s="34">
        <f t="shared" ca="1" si="1514"/>
        <v>5.3212946456351347</v>
      </c>
      <c r="AI3248" s="34">
        <f t="shared" ref="AI3248:BF3248" ca="1" si="1515">MAX(0.1,($AM500+$AN500*AI$3125+$AO500*AI$3125^2+$AQ500+$AR500*AI$3125+$AS500*AI$3125^2)/5)</f>
        <v>5.2723915491358637</v>
      </c>
      <c r="AJ3248" s="34">
        <f t="shared" ca="1" si="1515"/>
        <v>5.2253186225891115</v>
      </c>
      <c r="AK3248" s="34">
        <f t="shared" ca="1" si="1515"/>
        <v>5.180075865994513</v>
      </c>
      <c r="AL3248" s="34">
        <f t="shared" ca="1" si="1515"/>
        <v>5.1366632793524332</v>
      </c>
      <c r="AM3248" s="34">
        <f t="shared" ca="1" si="1515"/>
        <v>5.0950808626628712</v>
      </c>
      <c r="AN3248" s="34">
        <f t="shared" ca="1" si="1515"/>
        <v>5.0553286159254638</v>
      </c>
      <c r="AO3248" s="34">
        <f t="shared" ca="1" si="1515"/>
        <v>5.0174065391405751</v>
      </c>
      <c r="AP3248" s="34">
        <f t="shared" ca="1" si="1515"/>
        <v>4.9813146323078401</v>
      </c>
      <c r="AQ3248" s="34">
        <f t="shared" ca="1" si="1515"/>
        <v>4.9470528954276229</v>
      </c>
      <c r="AR3248" s="34">
        <f t="shared" ca="1" si="1515"/>
        <v>4.9146213284999245</v>
      </c>
      <c r="AS3248" s="34">
        <f t="shared" ca="1" si="1515"/>
        <v>4.8840199315243806</v>
      </c>
      <c r="AT3248" s="34">
        <f t="shared" ca="1" si="1515"/>
        <v>4.8552487045013546</v>
      </c>
      <c r="AU3248" s="34">
        <f t="shared" ca="1" si="1515"/>
        <v>4.8283076474308473</v>
      </c>
      <c r="AV3248" s="34">
        <f t="shared" ca="1" si="1515"/>
        <v>4.8031967603124937</v>
      </c>
      <c r="AW3248" s="34">
        <f t="shared" ca="1" si="1515"/>
        <v>4.7799160431466587</v>
      </c>
      <c r="AX3248" s="34">
        <f t="shared" ca="1" si="1515"/>
        <v>4.7584654959329784</v>
      </c>
      <c r="AY3248" s="34">
        <f t="shared" ca="1" si="1515"/>
        <v>4.7388451186718159</v>
      </c>
      <c r="AZ3248" s="34">
        <f t="shared" ca="1" si="1515"/>
        <v>4.7210549113631712</v>
      </c>
      <c r="BA3248" s="34">
        <f t="shared" ca="1" si="1515"/>
        <v>4.7050948740066811</v>
      </c>
      <c r="BB3248" s="34">
        <f t="shared" ca="1" si="1515"/>
        <v>4.6909650066027098</v>
      </c>
      <c r="BC3248" s="34">
        <f t="shared" ca="1" si="1515"/>
        <v>4.6786653091512562</v>
      </c>
      <c r="BD3248" s="34">
        <f t="shared" ca="1" si="1515"/>
        <v>4.6681957816519573</v>
      </c>
      <c r="BE3248" s="34">
        <f t="shared" ca="1" si="1515"/>
        <v>4.6595564241051761</v>
      </c>
      <c r="BF3248" s="34">
        <f t="shared" ca="1" si="1515"/>
        <v>4.6527472365105496</v>
      </c>
    </row>
    <row r="3249" spans="1:58" x14ac:dyDescent="0.2">
      <c r="A3249" s="9" t="str">
        <f t="shared" si="1397"/>
        <v>Mali</v>
      </c>
      <c r="C3249" s="34">
        <f t="shared" ref="C3249:AH3249" ca="1" si="1516">MAX(0.1,($AM501+$AN501*C$3125+$AO501*C$3125^2+$AQ501+$AR501*C$3125+$AS501*C$3125^2)/5)</f>
        <v>545.05046497667206</v>
      </c>
      <c r="D3249" s="34">
        <f t="shared" ca="1" si="1516"/>
        <v>563.56668522953987</v>
      </c>
      <c r="E3249" s="34">
        <f t="shared" ca="1" si="1516"/>
        <v>581.84237799355765</v>
      </c>
      <c r="F3249" s="34">
        <f t="shared" ca="1" si="1516"/>
        <v>599.87754326881839</v>
      </c>
      <c r="G3249" s="34">
        <f t="shared" ca="1" si="1516"/>
        <v>617.67218105532231</v>
      </c>
      <c r="H3249" s="34">
        <f t="shared" ca="1" si="1516"/>
        <v>635.22629135297609</v>
      </c>
      <c r="I3249" s="34">
        <f t="shared" ca="1" si="1516"/>
        <v>652.53987416187306</v>
      </c>
      <c r="J3249" s="34">
        <f t="shared" ca="1" si="1516"/>
        <v>669.61292948191988</v>
      </c>
      <c r="K3249" s="34">
        <f t="shared" ca="1" si="1516"/>
        <v>686.44545731320977</v>
      </c>
      <c r="L3249" s="34">
        <f t="shared" ca="1" si="1516"/>
        <v>703.03745765574274</v>
      </c>
      <c r="M3249" s="34">
        <f t="shared" ca="1" si="1516"/>
        <v>719.38893050942568</v>
      </c>
      <c r="N3249" s="34">
        <f t="shared" ca="1" si="1516"/>
        <v>735.49987587435169</v>
      </c>
      <c r="O3249" s="34">
        <f t="shared" ca="1" si="1516"/>
        <v>751.37029375052077</v>
      </c>
      <c r="P3249" s="34">
        <f t="shared" ca="1" si="1516"/>
        <v>767.00018413783982</v>
      </c>
      <c r="Q3249" s="34">
        <f t="shared" ca="1" si="1516"/>
        <v>782.38954703640195</v>
      </c>
      <c r="R3249" s="34">
        <f t="shared" ca="1" si="1516"/>
        <v>797.53838244611393</v>
      </c>
      <c r="S3249" s="34">
        <f t="shared" ca="1" si="1516"/>
        <v>812.4466903670691</v>
      </c>
      <c r="T3249" s="34">
        <f t="shared" ca="1" si="1516"/>
        <v>827.11447079926734</v>
      </c>
      <c r="U3249" s="34">
        <f t="shared" ca="1" si="1516"/>
        <v>841.54172374261543</v>
      </c>
      <c r="V3249" s="34">
        <f t="shared" ca="1" si="1516"/>
        <v>855.7284491972066</v>
      </c>
      <c r="W3249" s="34">
        <f t="shared" ca="1" si="1516"/>
        <v>869.67464716304096</v>
      </c>
      <c r="X3249" s="34">
        <f t="shared" ca="1" si="1516"/>
        <v>883.38031764002517</v>
      </c>
      <c r="Y3249" s="34">
        <f t="shared" ca="1" si="1516"/>
        <v>896.84546062825245</v>
      </c>
      <c r="Z3249" s="34">
        <f t="shared" ca="1" si="1516"/>
        <v>910.0700761276297</v>
      </c>
      <c r="AA3249" s="34">
        <f t="shared" ca="1" si="1516"/>
        <v>923.05416413825003</v>
      </c>
      <c r="AB3249" s="34">
        <f t="shared" ca="1" si="1516"/>
        <v>935.79772466011343</v>
      </c>
      <c r="AC3249" s="34">
        <f t="shared" ca="1" si="1516"/>
        <v>948.3007576931268</v>
      </c>
      <c r="AD3249" s="34">
        <f t="shared" ca="1" si="1516"/>
        <v>960.56326323738324</v>
      </c>
      <c r="AE3249" s="34">
        <f t="shared" ca="1" si="1516"/>
        <v>972.58524129288276</v>
      </c>
      <c r="AF3249" s="34">
        <f t="shared" ca="1" si="1516"/>
        <v>984.36669185953212</v>
      </c>
      <c r="AG3249" s="34">
        <f t="shared" ca="1" si="1516"/>
        <v>995.90761493742468</v>
      </c>
      <c r="AH3249" s="34">
        <f t="shared" ca="1" si="1516"/>
        <v>1007.2080105264671</v>
      </c>
      <c r="AI3249" s="34">
        <f t="shared" ref="AI3249:BF3249" ca="1" si="1517">MAX(0.1,($AM501+$AN501*AI$3125+$AO501*AI$3125^2+$AQ501+$AR501*AI$3125+$AS501*AI$3125^2)/5)</f>
        <v>1018.2678786267527</v>
      </c>
      <c r="AJ3249" s="34">
        <f t="shared" ca="1" si="1517"/>
        <v>1029.0872192382812</v>
      </c>
      <c r="AK3249" s="34">
        <f t="shared" ca="1" si="1517"/>
        <v>1039.6660323609599</v>
      </c>
      <c r="AL3249" s="34">
        <f t="shared" ca="1" si="1517"/>
        <v>1050.0043179948814</v>
      </c>
      <c r="AM3249" s="34">
        <f t="shared" ca="1" si="1517"/>
        <v>1060.1020761400462</v>
      </c>
      <c r="AN3249" s="34">
        <f t="shared" ca="1" si="1517"/>
        <v>1069.9593067963608</v>
      </c>
      <c r="AO3249" s="34">
        <f t="shared" ca="1" si="1517"/>
        <v>1079.5760099639185</v>
      </c>
      <c r="AP3249" s="34">
        <f t="shared" ca="1" si="1517"/>
        <v>1088.9521856426261</v>
      </c>
      <c r="AQ3249" s="34">
        <f t="shared" ca="1" si="1517"/>
        <v>1098.087833832577</v>
      </c>
      <c r="AR3249" s="34">
        <f t="shared" ca="1" si="1517"/>
        <v>1106.9829545337707</v>
      </c>
      <c r="AS3249" s="34">
        <f t="shared" ca="1" si="1517"/>
        <v>1115.6375477461145</v>
      </c>
      <c r="AT3249" s="34">
        <f t="shared" ca="1" si="1517"/>
        <v>1124.0516134697014</v>
      </c>
      <c r="AU3249" s="34">
        <f t="shared" ca="1" si="1517"/>
        <v>1132.2251517045311</v>
      </c>
      <c r="AV3249" s="34">
        <f t="shared" ca="1" si="1517"/>
        <v>1140.1581624505111</v>
      </c>
      <c r="AW3249" s="34">
        <f t="shared" ca="1" si="1517"/>
        <v>1147.850645707734</v>
      </c>
      <c r="AX3249" s="34">
        <f t="shared" ca="1" si="1517"/>
        <v>1155.3026014761067</v>
      </c>
      <c r="AY3249" s="34">
        <f t="shared" ca="1" si="1517"/>
        <v>1162.5140297557227</v>
      </c>
      <c r="AZ3249" s="34">
        <f t="shared" ca="1" si="1517"/>
        <v>1169.4849305465818</v>
      </c>
      <c r="BA3249" s="34">
        <f t="shared" ca="1" si="1517"/>
        <v>1176.2153038485908</v>
      </c>
      <c r="BB3249" s="34">
        <f t="shared" ca="1" si="1517"/>
        <v>1182.7051496618428</v>
      </c>
      <c r="BC3249" s="34">
        <f t="shared" ca="1" si="1517"/>
        <v>1188.9544679863379</v>
      </c>
      <c r="BD3249" s="34">
        <f t="shared" ca="1" si="1517"/>
        <v>1194.9632588219829</v>
      </c>
      <c r="BE3249" s="34">
        <f t="shared" ca="1" si="1517"/>
        <v>1200.7315221688709</v>
      </c>
      <c r="BF3249" s="34">
        <f t="shared" ca="1" si="1517"/>
        <v>1206.259258026909</v>
      </c>
    </row>
    <row r="3250" spans="1:58" x14ac:dyDescent="0.2">
      <c r="A3250" s="9" t="str">
        <f t="shared" si="1397"/>
        <v>Malta</v>
      </c>
      <c r="C3250" s="34">
        <f t="shared" ref="C3250:AH3250" ca="1" si="1518">MAX(0.1,($AM502+$AN502*C$3125+$AO502*C$3125^2+$AQ502+$AR502*C$3125+$AS502*C$3125^2)/5)</f>
        <v>4.1758241783463292</v>
      </c>
      <c r="D3250" s="34">
        <f t="shared" ca="1" si="1518"/>
        <v>4.1692227803054269</v>
      </c>
      <c r="E3250" s="34">
        <f t="shared" ca="1" si="1518"/>
        <v>4.1624055980355026</v>
      </c>
      <c r="F3250" s="34">
        <f t="shared" ca="1" si="1518"/>
        <v>4.155372631536693</v>
      </c>
      <c r="G3250" s="34">
        <f t="shared" ca="1" si="1518"/>
        <v>4.1481238808088623</v>
      </c>
      <c r="H3250" s="34">
        <f t="shared" ca="1" si="1518"/>
        <v>4.1406593458521455</v>
      </c>
      <c r="I3250" s="34">
        <f t="shared" ca="1" si="1518"/>
        <v>4.1329790266664075</v>
      </c>
      <c r="J3250" s="34">
        <f t="shared" ca="1" si="1518"/>
        <v>4.1250829232517843</v>
      </c>
      <c r="K3250" s="34">
        <f t="shared" ca="1" si="1518"/>
        <v>4.1169710356081399</v>
      </c>
      <c r="L3250" s="34">
        <f t="shared" ca="1" si="1518"/>
        <v>4.1086433637356095</v>
      </c>
      <c r="M3250" s="34">
        <f t="shared" ca="1" si="1518"/>
        <v>4.1000999076340578</v>
      </c>
      <c r="N3250" s="34">
        <f t="shared" ca="1" si="1518"/>
        <v>4.091340667303621</v>
      </c>
      <c r="O3250" s="34">
        <f t="shared" ca="1" si="1518"/>
        <v>4.0823656427441621</v>
      </c>
      <c r="P3250" s="34">
        <f t="shared" ca="1" si="1518"/>
        <v>4.073174833955818</v>
      </c>
      <c r="Q3250" s="34">
        <f t="shared" ca="1" si="1518"/>
        <v>4.0637682409384528</v>
      </c>
      <c r="R3250" s="34">
        <f t="shared" ca="1" si="1518"/>
        <v>4.0541458636922014</v>
      </c>
      <c r="S3250" s="34">
        <f t="shared" ca="1" si="1518"/>
        <v>4.0443077022169289</v>
      </c>
      <c r="T3250" s="34">
        <f t="shared" ca="1" si="1518"/>
        <v>4.0342537565127712</v>
      </c>
      <c r="U3250" s="34">
        <f t="shared" ca="1" si="1518"/>
        <v>4.0239840265795923</v>
      </c>
      <c r="V3250" s="34">
        <f t="shared" ca="1" si="1518"/>
        <v>4.0134985124175273</v>
      </c>
      <c r="W3250" s="34">
        <f t="shared" ca="1" si="1518"/>
        <v>4.0027972140264412</v>
      </c>
      <c r="X3250" s="34">
        <f t="shared" ca="1" si="1518"/>
        <v>3.9918801314064694</v>
      </c>
      <c r="Y3250" s="34">
        <f t="shared" ca="1" si="1518"/>
        <v>3.9807472645574764</v>
      </c>
      <c r="Z3250" s="34">
        <f t="shared" ca="1" si="1518"/>
        <v>3.9693986134795978</v>
      </c>
      <c r="AA3250" s="34">
        <f t="shared" ca="1" si="1518"/>
        <v>3.9578341781726976</v>
      </c>
      <c r="AB3250" s="34">
        <f t="shared" ca="1" si="1518"/>
        <v>3.9460539586369121</v>
      </c>
      <c r="AC3250" s="34">
        <f t="shared" ca="1" si="1518"/>
        <v>3.9340579548721051</v>
      </c>
      <c r="AD3250" s="34">
        <f t="shared" ca="1" si="1518"/>
        <v>3.9218461668784128</v>
      </c>
      <c r="AE3250" s="34">
        <f t="shared" ca="1" si="1518"/>
        <v>3.909418594655699</v>
      </c>
      <c r="AF3250" s="34">
        <f t="shared" ca="1" si="1518"/>
        <v>3.8967752382040999</v>
      </c>
      <c r="AG3250" s="34">
        <f t="shared" ca="1" si="1518"/>
        <v>3.8839160975234792</v>
      </c>
      <c r="AH3250" s="34">
        <f t="shared" ca="1" si="1518"/>
        <v>3.8708411726138818</v>
      </c>
      <c r="AI3250" s="34">
        <f t="shared" ref="AI3250:BF3250" ca="1" si="1519">MAX(0.1,($AM502+$AN502*AI$3125+$AO502*AI$3125^2+$AQ502+$AR502*AI$3125+$AS502*AI$3125^2)/5)</f>
        <v>3.857550463475536</v>
      </c>
      <c r="AJ3250" s="34">
        <f t="shared" ca="1" si="1519"/>
        <v>3.8440439701080322</v>
      </c>
      <c r="AK3250" s="34">
        <f t="shared" ca="1" si="1519"/>
        <v>3.8303216925116885</v>
      </c>
      <c r="AL3250" s="34">
        <f t="shared" ca="1" si="1519"/>
        <v>3.8163836306861869</v>
      </c>
      <c r="AM3250" s="34">
        <f t="shared" ca="1" si="1519"/>
        <v>3.802229784632027</v>
      </c>
      <c r="AN3250" s="34">
        <f t="shared" ca="1" si="1519"/>
        <v>3.7878601543487092</v>
      </c>
      <c r="AO3250" s="34">
        <f t="shared" ca="1" si="1519"/>
        <v>3.7732747398365518</v>
      </c>
      <c r="AP3250" s="34">
        <f t="shared" ca="1" si="1519"/>
        <v>3.7584735410952361</v>
      </c>
      <c r="AQ3250" s="34">
        <f t="shared" ca="1" si="1519"/>
        <v>3.7434565581252626</v>
      </c>
      <c r="AR3250" s="34">
        <f t="shared" ca="1" si="1519"/>
        <v>3.7282237909261311</v>
      </c>
      <c r="AS3250" s="34">
        <f t="shared" ca="1" si="1519"/>
        <v>3.7127752394981597</v>
      </c>
      <c r="AT3250" s="34">
        <f t="shared" ca="1" si="1519"/>
        <v>3.6971109038410304</v>
      </c>
      <c r="AU3250" s="34">
        <f t="shared" ca="1" si="1519"/>
        <v>3.6812307839552432</v>
      </c>
      <c r="AV3250" s="34">
        <f t="shared" ca="1" si="1519"/>
        <v>3.6651348798402976</v>
      </c>
      <c r="AW3250" s="34">
        <f t="shared" ca="1" si="1519"/>
        <v>3.6488231914965126</v>
      </c>
      <c r="AX3250" s="34">
        <f t="shared" ca="1" si="1519"/>
        <v>3.6322957189235696</v>
      </c>
      <c r="AY3250" s="34">
        <f t="shared" ca="1" si="1519"/>
        <v>3.6155524621219683</v>
      </c>
      <c r="AZ3250" s="34">
        <f t="shared" ca="1" si="1519"/>
        <v>3.5985934210912092</v>
      </c>
      <c r="BA3250" s="34">
        <f t="shared" ca="1" si="1519"/>
        <v>3.58141859583161</v>
      </c>
      <c r="BB3250" s="34">
        <f t="shared" ca="1" si="1519"/>
        <v>3.564027986342853</v>
      </c>
      <c r="BC3250" s="34">
        <f t="shared" ca="1" si="1519"/>
        <v>3.5464215926254381</v>
      </c>
      <c r="BD3250" s="34">
        <f t="shared" ca="1" si="1519"/>
        <v>3.5285994146788653</v>
      </c>
      <c r="BE3250" s="34">
        <f t="shared" ca="1" si="1519"/>
        <v>3.5105614525034525</v>
      </c>
      <c r="BF3250" s="34">
        <f t="shared" ca="1" si="1519"/>
        <v>3.4923077060988819</v>
      </c>
    </row>
    <row r="3251" spans="1:58" x14ac:dyDescent="0.2">
      <c r="A3251" s="9" t="str">
        <f t="shared" si="1397"/>
        <v>Marshall Islands</v>
      </c>
      <c r="C3251" s="34">
        <f t="shared" ref="C3251:AH3251" ca="1" si="1520">MAX(0.1,($AM503+$AN503*C$3125+$AO503*C$3125^2+$AQ503+$AR503*C$3125+$AS503*C$3125^2)/5)</f>
        <v>2.7428570881263115</v>
      </c>
      <c r="D3251" s="34">
        <f t="shared" ca="1" si="1520"/>
        <v>2.7533426026813688</v>
      </c>
      <c r="E3251" s="34">
        <f t="shared" ca="1" si="1520"/>
        <v>2.7638600852699708</v>
      </c>
      <c r="F3251" s="34">
        <f t="shared" ca="1" si="1520"/>
        <v>2.7744095358921186</v>
      </c>
      <c r="G3251" s="34">
        <f t="shared" ca="1" si="1520"/>
        <v>2.7849909545478111</v>
      </c>
      <c r="H3251" s="34">
        <f t="shared" ca="1" si="1520"/>
        <v>2.7956043412370493</v>
      </c>
      <c r="I3251" s="34">
        <f t="shared" ca="1" si="1520"/>
        <v>2.8062496959598322</v>
      </c>
      <c r="J3251" s="34">
        <f t="shared" ca="1" si="1520"/>
        <v>2.8169270187161599</v>
      </c>
      <c r="K3251" s="34">
        <f t="shared" ca="1" si="1520"/>
        <v>2.8276363095060333</v>
      </c>
      <c r="L3251" s="34">
        <f t="shared" ca="1" si="1520"/>
        <v>2.8383775683294514</v>
      </c>
      <c r="M3251" s="34">
        <f t="shared" ca="1" si="1520"/>
        <v>2.8491507951864152</v>
      </c>
      <c r="N3251" s="34">
        <f t="shared" ca="1" si="1520"/>
        <v>2.8599559900769238</v>
      </c>
      <c r="O3251" s="34">
        <f t="shared" ca="1" si="1520"/>
        <v>2.8707931530009771</v>
      </c>
      <c r="P3251" s="34">
        <f t="shared" ca="1" si="1520"/>
        <v>2.8816622839585762</v>
      </c>
      <c r="Q3251" s="34">
        <f t="shared" ca="1" si="1520"/>
        <v>2.8925633829497199</v>
      </c>
      <c r="R3251" s="34">
        <f t="shared" ca="1" si="1520"/>
        <v>2.9034964499744094</v>
      </c>
      <c r="S3251" s="34">
        <f t="shared" ca="1" si="1520"/>
        <v>2.9144614850326436</v>
      </c>
      <c r="T3251" s="34">
        <f t="shared" ca="1" si="1520"/>
        <v>2.9254584881244226</v>
      </c>
      <c r="U3251" s="34">
        <f t="shared" ca="1" si="1520"/>
        <v>2.9364874592497472</v>
      </c>
      <c r="V3251" s="34">
        <f t="shared" ca="1" si="1520"/>
        <v>2.9475483984086166</v>
      </c>
      <c r="W3251" s="34">
        <f t="shared" ca="1" si="1520"/>
        <v>2.9586413056010317</v>
      </c>
      <c r="X3251" s="34">
        <f t="shared" ca="1" si="1520"/>
        <v>2.9697661808269915</v>
      </c>
      <c r="Y3251" s="34">
        <f t="shared" ca="1" si="1520"/>
        <v>2.9809230240864961</v>
      </c>
      <c r="Z3251" s="34">
        <f t="shared" ca="1" si="1520"/>
        <v>2.9921118353795464</v>
      </c>
      <c r="AA3251" s="34">
        <f t="shared" ca="1" si="1520"/>
        <v>3.0033326147061414</v>
      </c>
      <c r="AB3251" s="34">
        <f t="shared" ca="1" si="1520"/>
        <v>3.0145853620662821</v>
      </c>
      <c r="AC3251" s="34">
        <f t="shared" ca="1" si="1520"/>
        <v>3.0258700774599676</v>
      </c>
      <c r="AD3251" s="34">
        <f t="shared" ca="1" si="1520"/>
        <v>3.0371867608871979</v>
      </c>
      <c r="AE3251" s="34">
        <f t="shared" ca="1" si="1520"/>
        <v>3.0485354123479738</v>
      </c>
      <c r="AF3251" s="34">
        <f t="shared" ca="1" si="1520"/>
        <v>3.0599160318422944</v>
      </c>
      <c r="AG3251" s="34">
        <f t="shared" ca="1" si="1520"/>
        <v>3.0713286193701608</v>
      </c>
      <c r="AH3251" s="34">
        <f t="shared" ca="1" si="1520"/>
        <v>3.0827731749315719</v>
      </c>
      <c r="AI3251" s="34">
        <f t="shared" ref="AI3251:BF3251" ca="1" si="1521">MAX(0.1,($AM503+$AN503*AI$3125+$AO503*AI$3125^2+$AQ503+$AR503*AI$3125+$AS503*AI$3125^2)/5)</f>
        <v>3.0942496985265278</v>
      </c>
      <c r="AJ3251" s="34">
        <f t="shared" ca="1" si="1521"/>
        <v>3.1057581901550293</v>
      </c>
      <c r="AK3251" s="34">
        <f t="shared" ca="1" si="1521"/>
        <v>3.1172986498170756</v>
      </c>
      <c r="AL3251" s="34">
        <f t="shared" ca="1" si="1521"/>
        <v>3.1288710775126676</v>
      </c>
      <c r="AM3251" s="34">
        <f t="shared" ca="1" si="1521"/>
        <v>3.1404754732418043</v>
      </c>
      <c r="AN3251" s="34">
        <f t="shared" ca="1" si="1521"/>
        <v>3.1521118370044858</v>
      </c>
      <c r="AO3251" s="34">
        <f t="shared" ca="1" si="1521"/>
        <v>3.163780168800713</v>
      </c>
      <c r="AP3251" s="34">
        <f t="shared" ca="1" si="1521"/>
        <v>3.1754804686304849</v>
      </c>
      <c r="AQ3251" s="34">
        <f t="shared" ca="1" si="1521"/>
        <v>3.1872127364938025</v>
      </c>
      <c r="AR3251" s="34">
        <f t="shared" ca="1" si="1521"/>
        <v>3.1989769723906649</v>
      </c>
      <c r="AS3251" s="34">
        <f t="shared" ca="1" si="1521"/>
        <v>3.2107731763210721</v>
      </c>
      <c r="AT3251" s="34">
        <f t="shared" ca="1" si="1521"/>
        <v>3.2226013482850249</v>
      </c>
      <c r="AU3251" s="34">
        <f t="shared" ca="1" si="1521"/>
        <v>3.2344614882825224</v>
      </c>
      <c r="AV3251" s="34">
        <f t="shared" ca="1" si="1521"/>
        <v>3.2463535963135657</v>
      </c>
      <c r="AW3251" s="34">
        <f t="shared" ca="1" si="1521"/>
        <v>3.2582776723781537</v>
      </c>
      <c r="AX3251" s="34">
        <f t="shared" ca="1" si="1521"/>
        <v>3.2702337164762865</v>
      </c>
      <c r="AY3251" s="34">
        <f t="shared" ca="1" si="1521"/>
        <v>3.2822217286079649</v>
      </c>
      <c r="AZ3251" s="34">
        <f t="shared" ca="1" si="1521"/>
        <v>3.2942417087731881</v>
      </c>
      <c r="BA3251" s="34">
        <f t="shared" ca="1" si="1521"/>
        <v>3.306293656971957</v>
      </c>
      <c r="BB3251" s="34">
        <f t="shared" ca="1" si="1521"/>
        <v>3.3183775732042706</v>
      </c>
      <c r="BC3251" s="34">
        <f t="shared" ca="1" si="1521"/>
        <v>3.330493457470129</v>
      </c>
      <c r="BD3251" s="34">
        <f t="shared" ca="1" si="1521"/>
        <v>3.3426413097695331</v>
      </c>
      <c r="BE3251" s="34">
        <f t="shared" ca="1" si="1521"/>
        <v>3.354821130102482</v>
      </c>
      <c r="BF3251" s="34">
        <f t="shared" ca="1" si="1521"/>
        <v>3.3670329184689765</v>
      </c>
    </row>
    <row r="3252" spans="1:58" x14ac:dyDescent="0.2">
      <c r="A3252" s="9" t="str">
        <f t="shared" si="1397"/>
        <v>Martinique</v>
      </c>
      <c r="C3252" s="34">
        <f t="shared" ref="C3252:AH3252" ca="1" si="1522">MAX(0.1,($AM504+$AN504*C$3125+$AO504*C$3125^2+$AQ504+$AR504*C$3125+$AS504*C$3125^2)/5)</f>
        <v>3.6769229502497183</v>
      </c>
      <c r="D3252" s="34">
        <f t="shared" ca="1" si="1522"/>
        <v>3.6744773968704978</v>
      </c>
      <c r="E3252" s="34">
        <f t="shared" ca="1" si="1522"/>
        <v>3.6714963789221655</v>
      </c>
      <c r="F3252" s="34">
        <f t="shared" ca="1" si="1522"/>
        <v>3.6679798964045403</v>
      </c>
      <c r="G3252" s="34">
        <f t="shared" ca="1" si="1522"/>
        <v>3.6639279493178947</v>
      </c>
      <c r="H3252" s="34">
        <f t="shared" ca="1" si="1522"/>
        <v>3.6593405376619557</v>
      </c>
      <c r="I3252" s="34">
        <f t="shared" ca="1" si="1522"/>
        <v>3.6542176614369053</v>
      </c>
      <c r="J3252" s="34">
        <f t="shared" ca="1" si="1522"/>
        <v>3.6485593206425619</v>
      </c>
      <c r="K3252" s="34">
        <f t="shared" ca="1" si="1522"/>
        <v>3.6423655152791978</v>
      </c>
      <c r="L3252" s="34">
        <f t="shared" ca="1" si="1522"/>
        <v>3.6356362453465407</v>
      </c>
      <c r="M3252" s="34">
        <f t="shared" ca="1" si="1522"/>
        <v>3.6283715108447723</v>
      </c>
      <c r="N3252" s="34">
        <f t="shared" ca="1" si="1522"/>
        <v>3.6205713117737104</v>
      </c>
      <c r="O3252" s="34">
        <f t="shared" ca="1" si="1522"/>
        <v>3.6122356481336282</v>
      </c>
      <c r="P3252" s="34">
        <f t="shared" ca="1" si="1522"/>
        <v>3.603364519924253</v>
      </c>
      <c r="Q3252" s="34">
        <f t="shared" ca="1" si="1522"/>
        <v>3.593957927145766</v>
      </c>
      <c r="R3252" s="34">
        <f t="shared" ca="1" si="1522"/>
        <v>3.584015869797986</v>
      </c>
      <c r="S3252" s="34">
        <f t="shared" ca="1" si="1522"/>
        <v>3.5735383478811853</v>
      </c>
      <c r="T3252" s="34">
        <f t="shared" ca="1" si="1522"/>
        <v>3.5625253613950916</v>
      </c>
      <c r="U3252" s="34">
        <f t="shared" ca="1" si="1522"/>
        <v>3.5509769103398865</v>
      </c>
      <c r="V3252" s="34">
        <f t="shared" ca="1" si="1522"/>
        <v>3.5388929947153884</v>
      </c>
      <c r="W3252" s="34">
        <f t="shared" ca="1" si="1522"/>
        <v>3.5262736145218696</v>
      </c>
      <c r="X3252" s="34">
        <f t="shared" ca="1" si="1522"/>
        <v>3.5131187697590578</v>
      </c>
      <c r="Y3252" s="34">
        <f t="shared" ca="1" si="1522"/>
        <v>3.4994284604271342</v>
      </c>
      <c r="Z3252" s="34">
        <f t="shared" ca="1" si="1522"/>
        <v>3.4852026865259176</v>
      </c>
      <c r="AA3252" s="34">
        <f t="shared" ca="1" si="1522"/>
        <v>3.4704414480556807</v>
      </c>
      <c r="AB3252" s="34">
        <f t="shared" ca="1" si="1522"/>
        <v>3.4551447450161503</v>
      </c>
      <c r="AC3252" s="34">
        <f t="shared" ca="1" si="1522"/>
        <v>3.4393125774075086</v>
      </c>
      <c r="AD3252" s="34">
        <f t="shared" ca="1" si="1522"/>
        <v>3.4229449452295739</v>
      </c>
      <c r="AE3252" s="34">
        <f t="shared" ca="1" si="1522"/>
        <v>3.4060418484826185</v>
      </c>
      <c r="AF3252" s="34">
        <f t="shared" ca="1" si="1522"/>
        <v>3.38860328716637</v>
      </c>
      <c r="AG3252" s="34">
        <f t="shared" ca="1" si="1522"/>
        <v>3.3706292612810103</v>
      </c>
      <c r="AH3252" s="34">
        <f t="shared" ca="1" si="1522"/>
        <v>3.352119770826357</v>
      </c>
      <c r="AI3252" s="34">
        <f t="shared" ref="AI3252:BF3252" ca="1" si="1523">MAX(0.1,($AM504+$AN504*AI$3125+$AO504*AI$3125^2+$AQ504+$AR504*AI$3125+$AS504*AI$3125^2)/5)</f>
        <v>3.3330748158026835</v>
      </c>
      <c r="AJ3252" s="34">
        <f t="shared" ca="1" si="1523"/>
        <v>3.313494396209717</v>
      </c>
      <c r="AK3252" s="34">
        <f t="shared" ca="1" si="1523"/>
        <v>3.2933785120476387</v>
      </c>
      <c r="AL3252" s="34">
        <f t="shared" ca="1" si="1523"/>
        <v>3.2727271633162673</v>
      </c>
      <c r="AM3252" s="34">
        <f t="shared" ca="1" si="1523"/>
        <v>3.2515403500158753</v>
      </c>
      <c r="AN3252" s="34">
        <f t="shared" ca="1" si="1523"/>
        <v>3.2298180721461902</v>
      </c>
      <c r="AO3252" s="34">
        <f t="shared" ca="1" si="1523"/>
        <v>3.2075603297073938</v>
      </c>
      <c r="AP3252" s="34">
        <f t="shared" ca="1" si="1523"/>
        <v>3.1847671226993044</v>
      </c>
      <c r="AQ3252" s="34">
        <f t="shared" ca="1" si="1523"/>
        <v>3.1614384511221942</v>
      </c>
      <c r="AR3252" s="34">
        <f t="shared" ca="1" si="1523"/>
        <v>3.1375743149757911</v>
      </c>
      <c r="AS3252" s="34">
        <f t="shared" ca="1" si="1523"/>
        <v>3.1131747142602761</v>
      </c>
      <c r="AT3252" s="34">
        <f t="shared" ca="1" si="1523"/>
        <v>3.0882396489754682</v>
      </c>
      <c r="AU3252" s="34">
        <f t="shared" ca="1" si="1523"/>
        <v>3.06276911912164</v>
      </c>
      <c r="AV3252" s="34">
        <f t="shared" ca="1" si="1523"/>
        <v>3.0367631246985183</v>
      </c>
      <c r="AW3252" s="34">
        <f t="shared" ca="1" si="1523"/>
        <v>3.0102216657062852</v>
      </c>
      <c r="AX3252" s="34">
        <f t="shared" ca="1" si="1523"/>
        <v>2.9831447421447592</v>
      </c>
      <c r="AY3252" s="34">
        <f t="shared" ca="1" si="1523"/>
        <v>2.9555323540142124</v>
      </c>
      <c r="AZ3252" s="34">
        <f t="shared" ca="1" si="1523"/>
        <v>2.9273845013143727</v>
      </c>
      <c r="BA3252" s="34">
        <f t="shared" ca="1" si="1523"/>
        <v>2.8987011840454215</v>
      </c>
      <c r="BB3252" s="34">
        <f t="shared" ca="1" si="1523"/>
        <v>2.869482402207177</v>
      </c>
      <c r="BC3252" s="34">
        <f t="shared" ca="1" si="1523"/>
        <v>2.8397281557999121</v>
      </c>
      <c r="BD3252" s="34">
        <f t="shared" ca="1" si="1523"/>
        <v>2.8094384448233543</v>
      </c>
      <c r="BE3252" s="34">
        <f t="shared" ca="1" si="1523"/>
        <v>2.7786132692776846</v>
      </c>
      <c r="BF3252" s="34">
        <f t="shared" ca="1" si="1523"/>
        <v>2.7472526291627219</v>
      </c>
    </row>
    <row r="3253" spans="1:58" x14ac:dyDescent="0.2">
      <c r="A3253" s="9" t="str">
        <f t="shared" si="1397"/>
        <v>Mauritania</v>
      </c>
      <c r="C3253" s="34">
        <f t="shared" ref="C3253:AH3253" ca="1" si="1524">MAX(0.1,($AM505+$AN505*C$3125+$AO505*C$3125^2+$AQ505+$AR505*C$3125+$AS505*C$3125^2)/5)</f>
        <v>110.35383973333664</v>
      </c>
      <c r="D3253" s="34">
        <f t="shared" ca="1" si="1524"/>
        <v>112.95459101423621</v>
      </c>
      <c r="E3253" s="34">
        <f t="shared" ca="1" si="1524"/>
        <v>115.54309853797459</v>
      </c>
      <c r="F3253" s="34">
        <f t="shared" ca="1" si="1524"/>
        <v>118.11936230455467</v>
      </c>
      <c r="G3253" s="34">
        <f t="shared" ca="1" si="1524"/>
        <v>120.68338231397357</v>
      </c>
      <c r="H3253" s="34">
        <f t="shared" ca="1" si="1524"/>
        <v>123.23515856623416</v>
      </c>
      <c r="I3253" s="34">
        <f t="shared" ca="1" si="1524"/>
        <v>125.77469106133358</v>
      </c>
      <c r="J3253" s="34">
        <f t="shared" ca="1" si="1524"/>
        <v>128.3019797992747</v>
      </c>
      <c r="K3253" s="34">
        <f t="shared" ca="1" si="1524"/>
        <v>130.81702478005462</v>
      </c>
      <c r="L3253" s="34">
        <f t="shared" ca="1" si="1524"/>
        <v>133.31982600367627</v>
      </c>
      <c r="M3253" s="34">
        <f t="shared" ca="1" si="1524"/>
        <v>135.81038347013819</v>
      </c>
      <c r="N3253" s="34">
        <f t="shared" ca="1" si="1524"/>
        <v>138.28869717943888</v>
      </c>
      <c r="O3253" s="34">
        <f t="shared" ca="1" si="1524"/>
        <v>140.75476713158133</v>
      </c>
      <c r="P3253" s="34">
        <f t="shared" ca="1" si="1524"/>
        <v>143.20859332656255</v>
      </c>
      <c r="Q3253" s="34">
        <f t="shared" ca="1" si="1524"/>
        <v>145.65017576438549</v>
      </c>
      <c r="R3253" s="34">
        <f t="shared" ca="1" si="1524"/>
        <v>148.07951444504724</v>
      </c>
      <c r="S3253" s="34">
        <f t="shared" ca="1" si="1524"/>
        <v>150.49660936855071</v>
      </c>
      <c r="T3253" s="34">
        <f t="shared" ca="1" si="1524"/>
        <v>152.90146053489298</v>
      </c>
      <c r="U3253" s="34">
        <f t="shared" ca="1" si="1524"/>
        <v>155.29406794407697</v>
      </c>
      <c r="V3253" s="34">
        <f t="shared" ca="1" si="1524"/>
        <v>157.67443159609974</v>
      </c>
      <c r="W3253" s="34">
        <f t="shared" ca="1" si="1524"/>
        <v>160.04255149096426</v>
      </c>
      <c r="X3253" s="34">
        <f t="shared" ca="1" si="1524"/>
        <v>162.39842762866755</v>
      </c>
      <c r="Y3253" s="34">
        <f t="shared" ca="1" si="1524"/>
        <v>164.74206000921259</v>
      </c>
      <c r="Z3253" s="34">
        <f t="shared" ca="1" si="1524"/>
        <v>167.07344863259641</v>
      </c>
      <c r="AA3253" s="34">
        <f t="shared" ca="1" si="1524"/>
        <v>169.39259349882195</v>
      </c>
      <c r="AB3253" s="34">
        <f t="shared" ca="1" si="1524"/>
        <v>171.69949460788629</v>
      </c>
      <c r="AC3253" s="34">
        <f t="shared" ca="1" si="1524"/>
        <v>173.99415195979236</v>
      </c>
      <c r="AD3253" s="34">
        <f t="shared" ca="1" si="1524"/>
        <v>176.27656555453723</v>
      </c>
      <c r="AE3253" s="34">
        <f t="shared" ca="1" si="1524"/>
        <v>178.54673539212382</v>
      </c>
      <c r="AF3253" s="34">
        <f t="shared" ca="1" si="1524"/>
        <v>180.80466147254918</v>
      </c>
      <c r="AG3253" s="34">
        <f t="shared" ca="1" si="1524"/>
        <v>183.0503437958163</v>
      </c>
      <c r="AH3253" s="34">
        <f t="shared" ca="1" si="1524"/>
        <v>185.28378236192219</v>
      </c>
      <c r="AI3253" s="34">
        <f t="shared" ref="AI3253:BF3253" ca="1" si="1525">MAX(0.1,($AM505+$AN505*AI$3125+$AO505*AI$3125^2+$AQ505+$AR505*AI$3125+$AS505*AI$3125^2)/5)</f>
        <v>187.50497717086984</v>
      </c>
      <c r="AJ3253" s="34">
        <f t="shared" ca="1" si="1525"/>
        <v>189.71392822265625</v>
      </c>
      <c r="AK3253" s="34">
        <f t="shared" ca="1" si="1525"/>
        <v>191.91063551728439</v>
      </c>
      <c r="AL3253" s="34">
        <f t="shared" ca="1" si="1525"/>
        <v>194.09509905475133</v>
      </c>
      <c r="AM3253" s="34">
        <f t="shared" ca="1" si="1525"/>
        <v>196.26731883506</v>
      </c>
      <c r="AN3253" s="34">
        <f t="shared" ca="1" si="1525"/>
        <v>198.42729485820746</v>
      </c>
      <c r="AO3253" s="34">
        <f t="shared" ca="1" si="1525"/>
        <v>200.57502712419665</v>
      </c>
      <c r="AP3253" s="34">
        <f t="shared" ca="1" si="1525"/>
        <v>202.71051563302461</v>
      </c>
      <c r="AQ3253" s="34">
        <f t="shared" ca="1" si="1525"/>
        <v>204.83376038469433</v>
      </c>
      <c r="AR3253" s="34">
        <f t="shared" ca="1" si="1525"/>
        <v>206.94476137920282</v>
      </c>
      <c r="AS3253" s="34">
        <f t="shared" ca="1" si="1525"/>
        <v>209.04351861655306</v>
      </c>
      <c r="AT3253" s="34">
        <f t="shared" ca="1" si="1525"/>
        <v>211.13003209674207</v>
      </c>
      <c r="AU3253" s="34">
        <f t="shared" ca="1" si="1525"/>
        <v>213.20430181977281</v>
      </c>
      <c r="AV3253" s="34">
        <f t="shared" ca="1" si="1525"/>
        <v>215.26632778564235</v>
      </c>
      <c r="AW3253" s="34">
        <f t="shared" ca="1" si="1525"/>
        <v>217.31610999435361</v>
      </c>
      <c r="AX3253" s="34">
        <f t="shared" ca="1" si="1525"/>
        <v>219.35364844590367</v>
      </c>
      <c r="AY3253" s="34">
        <f t="shared" ca="1" si="1525"/>
        <v>221.37894314029546</v>
      </c>
      <c r="AZ3253" s="34">
        <f t="shared" ca="1" si="1525"/>
        <v>223.39199407752602</v>
      </c>
      <c r="BA3253" s="34">
        <f t="shared" ca="1" si="1525"/>
        <v>225.39280125759834</v>
      </c>
      <c r="BB3253" s="34">
        <f t="shared" ca="1" si="1525"/>
        <v>227.38136468050942</v>
      </c>
      <c r="BC3253" s="34">
        <f t="shared" ca="1" si="1525"/>
        <v>229.35768434626226</v>
      </c>
      <c r="BD3253" s="34">
        <f t="shared" ca="1" si="1525"/>
        <v>231.32176025485387</v>
      </c>
      <c r="BE3253" s="34">
        <f t="shared" ca="1" si="1525"/>
        <v>233.27359240628721</v>
      </c>
      <c r="BF3253" s="34">
        <f t="shared" ca="1" si="1525"/>
        <v>235.21318080055934</v>
      </c>
    </row>
    <row r="3254" spans="1:58" x14ac:dyDescent="0.2">
      <c r="A3254" s="9" t="str">
        <f t="shared" ref="A3254:A3317" si="1526">A274</f>
        <v>Mauritius</v>
      </c>
      <c r="C3254" s="34">
        <f t="shared" ref="C3254:AH3254" ca="1" si="1527">MAX(0.1,($AM506+$AN506*C$3125+$AO506*C$3125^2+$AQ506+$AR506*C$3125+$AS506*C$3125^2)/5)</f>
        <v>14.703296728993156</v>
      </c>
      <c r="D3254" s="34">
        <f t="shared" ca="1" si="1527"/>
        <v>14.548931091232225</v>
      </c>
      <c r="E3254" s="34">
        <f t="shared" ca="1" si="1527"/>
        <v>14.396363655392634</v>
      </c>
      <c r="F3254" s="34">
        <f t="shared" ca="1" si="1527"/>
        <v>14.245594421474198</v>
      </c>
      <c r="G3254" s="34">
        <f t="shared" ca="1" si="1527"/>
        <v>14.096623389477099</v>
      </c>
      <c r="H3254" s="34">
        <f t="shared" ca="1" si="1527"/>
        <v>13.949450559401157</v>
      </c>
      <c r="I3254" s="34">
        <f t="shared" ca="1" si="1527"/>
        <v>13.804075931246553</v>
      </c>
      <c r="J3254" s="34">
        <f t="shared" ca="1" si="1527"/>
        <v>13.660499505013103</v>
      </c>
      <c r="K3254" s="34">
        <f t="shared" ca="1" si="1527"/>
        <v>13.518721280700992</v>
      </c>
      <c r="L3254" s="34">
        <f t="shared" ca="1" si="1527"/>
        <v>13.378741258310038</v>
      </c>
      <c r="M3254" s="34">
        <f t="shared" ca="1" si="1527"/>
        <v>13.240559437840421</v>
      </c>
      <c r="N3254" s="34">
        <f t="shared" ca="1" si="1527"/>
        <v>13.104175819291958</v>
      </c>
      <c r="O3254" s="34">
        <f t="shared" ca="1" si="1527"/>
        <v>12.969590402664835</v>
      </c>
      <c r="P3254" s="34">
        <f t="shared" ca="1" si="1527"/>
        <v>12.836803187958868</v>
      </c>
      <c r="Q3254" s="34">
        <f t="shared" ca="1" si="1527"/>
        <v>12.705814175174236</v>
      </c>
      <c r="R3254" s="34">
        <f t="shared" ca="1" si="1527"/>
        <v>12.576623364310763</v>
      </c>
      <c r="S3254" s="34">
        <f t="shared" ca="1" si="1527"/>
        <v>12.449230755368626</v>
      </c>
      <c r="T3254" s="34">
        <f t="shared" ca="1" si="1527"/>
        <v>12.323636348347645</v>
      </c>
      <c r="U3254" s="34">
        <f t="shared" ca="1" si="1527"/>
        <v>12.199840143248002</v>
      </c>
      <c r="V3254" s="34">
        <f t="shared" ca="1" si="1527"/>
        <v>12.077842140069516</v>
      </c>
      <c r="W3254" s="34">
        <f t="shared" ca="1" si="1527"/>
        <v>11.957642338812366</v>
      </c>
      <c r="X3254" s="34">
        <f t="shared" ca="1" si="1527"/>
        <v>11.839240739476372</v>
      </c>
      <c r="Y3254" s="34">
        <f t="shared" ca="1" si="1527"/>
        <v>11.722637342061716</v>
      </c>
      <c r="Z3254" s="34">
        <f t="shared" ca="1" si="1527"/>
        <v>11.607832146568217</v>
      </c>
      <c r="AA3254" s="34">
        <f t="shared" ca="1" si="1527"/>
        <v>11.494825152996054</v>
      </c>
      <c r="AB3254" s="34">
        <f t="shared" ca="1" si="1527"/>
        <v>11.383616361345048</v>
      </c>
      <c r="AC3254" s="34">
        <f t="shared" ca="1" si="1527"/>
        <v>11.27420577161538</v>
      </c>
      <c r="AD3254" s="34">
        <f t="shared" ca="1" si="1527"/>
        <v>11.166593383806866</v>
      </c>
      <c r="AE3254" s="34">
        <f t="shared" ca="1" si="1527"/>
        <v>11.060779197919691</v>
      </c>
      <c r="AF3254" s="34">
        <f t="shared" ca="1" si="1527"/>
        <v>10.956763213953673</v>
      </c>
      <c r="AG3254" s="34">
        <f t="shared" ca="1" si="1527"/>
        <v>10.854545431908992</v>
      </c>
      <c r="AH3254" s="34">
        <f t="shared" ca="1" si="1527"/>
        <v>10.754125851785465</v>
      </c>
      <c r="AI3254" s="34">
        <f t="shared" ref="AI3254:BF3254" ca="1" si="1528">MAX(0.1,($AM506+$AN506*AI$3125+$AO506*AI$3125^2+$AQ506+$AR506*AI$3125+$AS506*AI$3125^2)/5)</f>
        <v>10.655504473583278</v>
      </c>
      <c r="AJ3254" s="34">
        <f t="shared" ca="1" si="1528"/>
        <v>10.558681297302247</v>
      </c>
      <c r="AK3254" s="34">
        <f t="shared" ca="1" si="1528"/>
        <v>10.463656322942551</v>
      </c>
      <c r="AL3254" s="34">
        <f t="shared" ca="1" si="1528"/>
        <v>10.370429550504014</v>
      </c>
      <c r="AM3254" s="34">
        <f t="shared" ca="1" si="1528"/>
        <v>10.279000979986813</v>
      </c>
      <c r="AN3254" s="34">
        <f t="shared" ca="1" si="1528"/>
        <v>10.189370611390768</v>
      </c>
      <c r="AO3254" s="34">
        <f t="shared" ca="1" si="1528"/>
        <v>10.101538444716061</v>
      </c>
      <c r="AP3254" s="34">
        <f t="shared" ca="1" si="1528"/>
        <v>10.015504479962511</v>
      </c>
      <c r="AQ3254" s="34">
        <f t="shared" ca="1" si="1528"/>
        <v>9.9312687171302976</v>
      </c>
      <c r="AR3254" s="34">
        <f t="shared" ca="1" si="1528"/>
        <v>9.848831156219239</v>
      </c>
      <c r="AS3254" s="34">
        <f t="shared" ca="1" si="1528"/>
        <v>9.7681917972295196</v>
      </c>
      <c r="AT3254" s="34">
        <f t="shared" ca="1" si="1528"/>
        <v>9.6893506401609564</v>
      </c>
      <c r="AU3254" s="34">
        <f t="shared" ca="1" si="1528"/>
        <v>9.6123076850137288</v>
      </c>
      <c r="AV3254" s="34">
        <f t="shared" ca="1" si="1528"/>
        <v>9.5370629317876592</v>
      </c>
      <c r="AW3254" s="34">
        <f t="shared" ca="1" si="1528"/>
        <v>9.463616380482927</v>
      </c>
      <c r="AX3254" s="34">
        <f t="shared" ca="1" si="1528"/>
        <v>9.3919680310993492</v>
      </c>
      <c r="AY3254" s="34">
        <f t="shared" ca="1" si="1528"/>
        <v>9.3221178836371106</v>
      </c>
      <c r="AZ3254" s="34">
        <f t="shared" ca="1" si="1528"/>
        <v>9.2540659380960282</v>
      </c>
      <c r="BA3254" s="34">
        <f t="shared" ca="1" si="1528"/>
        <v>9.1878121944762832</v>
      </c>
      <c r="BB3254" s="34">
        <f t="shared" ca="1" si="1528"/>
        <v>9.1233566527776926</v>
      </c>
      <c r="BC3254" s="34">
        <f t="shared" ca="1" si="1528"/>
        <v>9.0606993130004412</v>
      </c>
      <c r="BD3254" s="34">
        <f t="shared" ca="1" si="1528"/>
        <v>8.999840175144346</v>
      </c>
      <c r="BE3254" s="34">
        <f t="shared" ca="1" si="1528"/>
        <v>8.9407792392095864</v>
      </c>
      <c r="BF3254" s="34">
        <f t="shared" ca="1" si="1528"/>
        <v>8.8835165051959848</v>
      </c>
    </row>
    <row r="3255" spans="1:58" x14ac:dyDescent="0.2">
      <c r="A3255" s="9" t="str">
        <f t="shared" si="1526"/>
        <v>Mexico</v>
      </c>
      <c r="C3255" s="34">
        <f t="shared" ref="C3255:AH3255" ca="1" si="1529">MAX(0.1,($AM507+$AN507*C$3125+$AO507*C$3125^2+$AQ507+$AR507*C$3125+$AS507*C$3125^2)/5)</f>
        <v>2308.2745659215316</v>
      </c>
      <c r="D3255" s="34">
        <f t="shared" ca="1" si="1529"/>
        <v>2294.4618585526941</v>
      </c>
      <c r="E3255" s="34">
        <f t="shared" ca="1" si="1529"/>
        <v>2280.6739663710759</v>
      </c>
      <c r="F3255" s="34">
        <f t="shared" ca="1" si="1529"/>
        <v>2266.9108893766766</v>
      </c>
      <c r="G3255" s="34">
        <f t="shared" ca="1" si="1529"/>
        <v>2253.1726275694964</v>
      </c>
      <c r="H3255" s="34">
        <f t="shared" ca="1" si="1529"/>
        <v>2239.459180949535</v>
      </c>
      <c r="I3255" s="34">
        <f t="shared" ca="1" si="1529"/>
        <v>2225.7705495167929</v>
      </c>
      <c r="J3255" s="34">
        <f t="shared" ca="1" si="1529"/>
        <v>2212.1067332712701</v>
      </c>
      <c r="K3255" s="34">
        <f t="shared" ca="1" si="1529"/>
        <v>2198.467732212966</v>
      </c>
      <c r="L3255" s="34">
        <f t="shared" ca="1" si="1529"/>
        <v>2184.8535463418812</v>
      </c>
      <c r="M3255" s="34">
        <f t="shared" ca="1" si="1529"/>
        <v>2171.2641756580151</v>
      </c>
      <c r="N3255" s="34">
        <f t="shared" ca="1" si="1529"/>
        <v>2157.6996201613683</v>
      </c>
      <c r="O3255" s="34">
        <f t="shared" ca="1" si="1529"/>
        <v>2144.1598798519408</v>
      </c>
      <c r="P3255" s="34">
        <f t="shared" ca="1" si="1529"/>
        <v>2130.644954729732</v>
      </c>
      <c r="Q3255" s="34">
        <f t="shared" ca="1" si="1529"/>
        <v>2117.1548447947425</v>
      </c>
      <c r="R3255" s="34">
        <f t="shared" ca="1" si="1529"/>
        <v>2103.6895500469718</v>
      </c>
      <c r="S3255" s="34">
        <f t="shared" ca="1" si="1529"/>
        <v>2090.2490704864204</v>
      </c>
      <c r="T3255" s="34">
        <f t="shared" ca="1" si="1529"/>
        <v>2076.8334061130881</v>
      </c>
      <c r="U3255" s="34">
        <f t="shared" ca="1" si="1529"/>
        <v>2063.4425569269747</v>
      </c>
      <c r="V3255" s="34">
        <f t="shared" ca="1" si="1529"/>
        <v>2050.0765229280805</v>
      </c>
      <c r="W3255" s="34">
        <f t="shared" ca="1" si="1529"/>
        <v>2036.7353041164054</v>
      </c>
      <c r="X3255" s="34">
        <f t="shared" ca="1" si="1529"/>
        <v>2023.4189004919492</v>
      </c>
      <c r="Y3255" s="34">
        <f t="shared" ca="1" si="1529"/>
        <v>2010.1273120547121</v>
      </c>
      <c r="Z3255" s="34">
        <f t="shared" ca="1" si="1529"/>
        <v>1996.860538804694</v>
      </c>
      <c r="AA3255" s="34">
        <f t="shared" ca="1" si="1529"/>
        <v>1983.6185807418951</v>
      </c>
      <c r="AB3255" s="34">
        <f t="shared" ca="1" si="1529"/>
        <v>1970.4014378663153</v>
      </c>
      <c r="AC3255" s="34">
        <f t="shared" ca="1" si="1529"/>
        <v>1957.2091101779545</v>
      </c>
      <c r="AD3255" s="34">
        <f t="shared" ca="1" si="1529"/>
        <v>1944.0415976768127</v>
      </c>
      <c r="AE3255" s="34">
        <f t="shared" ca="1" si="1529"/>
        <v>1930.8989003628899</v>
      </c>
      <c r="AF3255" s="34">
        <f t="shared" ca="1" si="1529"/>
        <v>1917.7810182361864</v>
      </c>
      <c r="AG3255" s="34">
        <f t="shared" ca="1" si="1529"/>
        <v>1904.6879512967018</v>
      </c>
      <c r="AH3255" s="34">
        <f t="shared" ca="1" si="1529"/>
        <v>1891.6196995444363</v>
      </c>
      <c r="AI3255" s="34">
        <f t="shared" ref="AI3255:BF3255" ca="1" si="1530">MAX(0.1,($AM507+$AN507*AI$3125+$AO507*AI$3125^2+$AQ507+$AR507*AI$3125+$AS507*AI$3125^2)/5)</f>
        <v>1878.5762629793899</v>
      </c>
      <c r="AJ3255" s="34">
        <f t="shared" ca="1" si="1530"/>
        <v>1865.5576416015624</v>
      </c>
      <c r="AK3255" s="34">
        <f t="shared" ca="1" si="1530"/>
        <v>1852.5638354109542</v>
      </c>
      <c r="AL3255" s="34">
        <f t="shared" ca="1" si="1530"/>
        <v>1839.594844407565</v>
      </c>
      <c r="AM3255" s="34">
        <f t="shared" ca="1" si="1530"/>
        <v>1826.6506685913948</v>
      </c>
      <c r="AN3255" s="34">
        <f t="shared" ca="1" si="1530"/>
        <v>1813.7313079624437</v>
      </c>
      <c r="AO3255" s="34">
        <f t="shared" ca="1" si="1530"/>
        <v>1800.8367625207115</v>
      </c>
      <c r="AP3255" s="34">
        <f t="shared" ca="1" si="1530"/>
        <v>1787.9670322661987</v>
      </c>
      <c r="AQ3255" s="34">
        <f t="shared" ca="1" si="1530"/>
        <v>1775.1221171989048</v>
      </c>
      <c r="AR3255" s="34">
        <f t="shared" ca="1" si="1530"/>
        <v>1762.3020173188299</v>
      </c>
      <c r="AS3255" s="34">
        <f t="shared" ca="1" si="1530"/>
        <v>1749.5067326259741</v>
      </c>
      <c r="AT3255" s="34">
        <f t="shared" ca="1" si="1530"/>
        <v>1736.7362631203373</v>
      </c>
      <c r="AU3255" s="34">
        <f t="shared" ca="1" si="1530"/>
        <v>1723.9906088019197</v>
      </c>
      <c r="AV3255" s="34">
        <f t="shared" ca="1" si="1530"/>
        <v>1711.2697696707212</v>
      </c>
      <c r="AW3255" s="34">
        <f t="shared" ca="1" si="1530"/>
        <v>1698.5737457267417</v>
      </c>
      <c r="AX3255" s="34">
        <f t="shared" ca="1" si="1530"/>
        <v>1685.9025369699812</v>
      </c>
      <c r="AY3255" s="34">
        <f t="shared" ca="1" si="1530"/>
        <v>1673.2561434004397</v>
      </c>
      <c r="AZ3255" s="34">
        <f t="shared" ca="1" si="1530"/>
        <v>1660.6345650181174</v>
      </c>
      <c r="BA3255" s="34">
        <f t="shared" ca="1" si="1530"/>
        <v>1648.0378018230142</v>
      </c>
      <c r="BB3255" s="34">
        <f t="shared" ca="1" si="1530"/>
        <v>1635.46585381513</v>
      </c>
      <c r="BC3255" s="34">
        <f t="shared" ca="1" si="1530"/>
        <v>1622.9187209944648</v>
      </c>
      <c r="BD3255" s="34">
        <f t="shared" ca="1" si="1530"/>
        <v>1610.3964033610187</v>
      </c>
      <c r="BE3255" s="34">
        <f t="shared" ca="1" si="1530"/>
        <v>1597.8989009147917</v>
      </c>
      <c r="BF3255" s="34">
        <f t="shared" ca="1" si="1530"/>
        <v>1585.4262136557838</v>
      </c>
    </row>
    <row r="3256" spans="1:58" x14ac:dyDescent="0.2">
      <c r="A3256" s="9" t="str">
        <f t="shared" si="1526"/>
        <v>Micronesia (Federated States of)</v>
      </c>
      <c r="C3256" s="34">
        <f t="shared" ref="C3256:AH3256" ca="1" si="1531">MAX(0.1,($AM508+$AN508*C$3125+$AO508*C$3125^2+$AQ508+$AR508*C$3125+$AS508*C$3125^2)/5)</f>
        <v>2.4131864981307443</v>
      </c>
      <c r="D3256" s="34">
        <f t="shared" ca="1" si="1531"/>
        <v>2.4149926927289926</v>
      </c>
      <c r="E3256" s="34">
        <f t="shared" ca="1" si="1531"/>
        <v>2.4163353508341969</v>
      </c>
      <c r="F3256" s="34">
        <f t="shared" ca="1" si="1531"/>
        <v>2.4172144724465396</v>
      </c>
      <c r="G3256" s="34">
        <f t="shared" ca="1" si="1531"/>
        <v>2.4176300575658387</v>
      </c>
      <c r="H3256" s="34">
        <f t="shared" ca="1" si="1531"/>
        <v>2.4175821061920941</v>
      </c>
      <c r="I3256" s="34">
        <f t="shared" ca="1" si="1531"/>
        <v>2.417070618325488</v>
      </c>
      <c r="J3256" s="34">
        <f t="shared" ca="1" si="1531"/>
        <v>2.4160955939658377</v>
      </c>
      <c r="K3256" s="34">
        <f t="shared" ca="1" si="1531"/>
        <v>2.4146570331131443</v>
      </c>
      <c r="L3256" s="34">
        <f t="shared" ca="1" si="1531"/>
        <v>2.4127549357675888</v>
      </c>
      <c r="M3256" s="34">
        <f t="shared" ca="1" si="1531"/>
        <v>2.4103893019289897</v>
      </c>
      <c r="N3256" s="34">
        <f t="shared" ca="1" si="1531"/>
        <v>2.407560131597529</v>
      </c>
      <c r="O3256" s="34">
        <f t="shared" ca="1" si="1531"/>
        <v>2.4042674247730247</v>
      </c>
      <c r="P3256" s="34">
        <f t="shared" ca="1" si="1531"/>
        <v>2.4005111814554767</v>
      </c>
      <c r="Q3256" s="34">
        <f t="shared" ca="1" si="1531"/>
        <v>2.3962914016450667</v>
      </c>
      <c r="R3256" s="34">
        <f t="shared" ca="1" si="1531"/>
        <v>2.3916080853416135</v>
      </c>
      <c r="S3256" s="34">
        <f t="shared" ca="1" si="1531"/>
        <v>2.3864612325451162</v>
      </c>
      <c r="T3256" s="34">
        <f t="shared" ca="1" si="1531"/>
        <v>2.3808508432557574</v>
      </c>
      <c r="U3256" s="34">
        <f t="shared" ca="1" si="1531"/>
        <v>2.3747769174733548</v>
      </c>
      <c r="V3256" s="34">
        <f t="shared" ca="1" si="1531"/>
        <v>2.3682394551980908</v>
      </c>
      <c r="W3256" s="34">
        <f t="shared" ca="1" si="1531"/>
        <v>2.3612384564297826</v>
      </c>
      <c r="X3256" s="34">
        <f t="shared" ca="1" si="1531"/>
        <v>2.3537739211684312</v>
      </c>
      <c r="Y3256" s="34">
        <f t="shared" ca="1" si="1531"/>
        <v>2.3458458494142178</v>
      </c>
      <c r="Z3256" s="34">
        <f t="shared" ca="1" si="1531"/>
        <v>2.3374542411669608</v>
      </c>
      <c r="AA3256" s="34">
        <f t="shared" ca="1" si="1531"/>
        <v>2.3285990964266601</v>
      </c>
      <c r="AB3256" s="34">
        <f t="shared" ca="1" si="1531"/>
        <v>2.3192804151934978</v>
      </c>
      <c r="AC3256" s="34">
        <f t="shared" ca="1" si="1531"/>
        <v>2.3094981974672919</v>
      </c>
      <c r="AD3256" s="34">
        <f t="shared" ca="1" si="1531"/>
        <v>2.299252443248224</v>
      </c>
      <c r="AE3256" s="34">
        <f t="shared" ca="1" si="1531"/>
        <v>2.2885431525361128</v>
      </c>
      <c r="AF3256" s="34">
        <f t="shared" ca="1" si="1531"/>
        <v>2.2773703253309576</v>
      </c>
      <c r="AG3256" s="34">
        <f t="shared" ca="1" si="1531"/>
        <v>2.2657339616329408</v>
      </c>
      <c r="AH3256" s="34">
        <f t="shared" ca="1" si="1531"/>
        <v>2.2536340614418804</v>
      </c>
      <c r="AI3256" s="34">
        <f t="shared" ref="AI3256:BF3256" ca="1" si="1532">MAX(0.1,($AM508+$AN508*AI$3125+$AO508*AI$3125^2+$AQ508+$AR508*AI$3125+$AS508*AI$3125^2)/5)</f>
        <v>2.2410706247577763</v>
      </c>
      <c r="AJ3256" s="34">
        <f t="shared" ca="1" si="1532"/>
        <v>2.2280436515808106</v>
      </c>
      <c r="AK3256" s="34">
        <f t="shared" ca="1" si="1532"/>
        <v>2.2145531419108009</v>
      </c>
      <c r="AL3256" s="34">
        <f t="shared" ca="1" si="1532"/>
        <v>2.20059909574793</v>
      </c>
      <c r="AM3256" s="34">
        <f t="shared" ca="1" si="1532"/>
        <v>2.186181513092015</v>
      </c>
      <c r="AN3256" s="34">
        <f t="shared" ca="1" si="1532"/>
        <v>2.1713003939430564</v>
      </c>
      <c r="AO3256" s="34">
        <f t="shared" ca="1" si="1532"/>
        <v>2.1559557383012362</v>
      </c>
      <c r="AP3256" s="34">
        <f t="shared" ca="1" si="1532"/>
        <v>2.1401475461663724</v>
      </c>
      <c r="AQ3256" s="34">
        <f t="shared" ca="1" si="1532"/>
        <v>2.1238758175384644</v>
      </c>
      <c r="AR3256" s="34">
        <f t="shared" ca="1" si="1532"/>
        <v>2.1071405524176954</v>
      </c>
      <c r="AS3256" s="34">
        <f t="shared" ca="1" si="1532"/>
        <v>2.0899417508038822</v>
      </c>
      <c r="AT3256" s="34">
        <f t="shared" ca="1" si="1532"/>
        <v>2.0722794126972075</v>
      </c>
      <c r="AU3256" s="34">
        <f t="shared" ca="1" si="1532"/>
        <v>2.0541535380974891</v>
      </c>
      <c r="AV3256" s="34">
        <f t="shared" ca="1" si="1532"/>
        <v>2.0355641270047271</v>
      </c>
      <c r="AW3256" s="34">
        <f t="shared" ca="1" si="1532"/>
        <v>2.0165111794191035</v>
      </c>
      <c r="AX3256" s="34">
        <f t="shared" ca="1" si="1532"/>
        <v>1.9969946953404361</v>
      </c>
      <c r="AY3256" s="34">
        <f t="shared" ca="1" si="1532"/>
        <v>1.9770146747687249</v>
      </c>
      <c r="AZ3256" s="34">
        <f t="shared" ca="1" si="1532"/>
        <v>1.956571117704152</v>
      </c>
      <c r="BA3256" s="34">
        <f t="shared" ca="1" si="1532"/>
        <v>1.9356640241465357</v>
      </c>
      <c r="BB3256" s="34">
        <f t="shared" ca="1" si="1532"/>
        <v>1.9142933940960574</v>
      </c>
      <c r="BC3256" s="34">
        <f t="shared" ca="1" si="1532"/>
        <v>1.8924592275525356</v>
      </c>
      <c r="BD3256" s="34">
        <f t="shared" ca="1" si="1532"/>
        <v>1.8701615245159702</v>
      </c>
      <c r="BE3256" s="34">
        <f t="shared" ca="1" si="1532"/>
        <v>1.8474002849865427</v>
      </c>
      <c r="BF3256" s="34">
        <f t="shared" ca="1" si="1532"/>
        <v>1.8241755089640719</v>
      </c>
    </row>
    <row r="3257" spans="1:58" x14ac:dyDescent="0.2">
      <c r="A3257" s="9" t="str">
        <f t="shared" si="1526"/>
        <v>Monaco</v>
      </c>
      <c r="C3257" s="34">
        <f t="shared" ref="C3257:AH3257" ca="1" si="1533">MAX(0.1,($AM509+$AN509*C$3125+$AO509*C$3125^2+$AQ509+$AR509*C$3125+$AS509*C$3125^2)/5)</f>
        <v>1.2000000446474928</v>
      </c>
      <c r="D3257" s="34">
        <f t="shared" ca="1" si="1533"/>
        <v>1.2000000447384083</v>
      </c>
      <c r="E3257" s="34">
        <f t="shared" ca="1" si="1533"/>
        <v>1.2000000448293917</v>
      </c>
      <c r="F3257" s="34">
        <f t="shared" ca="1" si="1533"/>
        <v>1.2000000449204435</v>
      </c>
      <c r="G3257" s="34">
        <f t="shared" ca="1" si="1533"/>
        <v>1.2000000450115635</v>
      </c>
      <c r="H3257" s="34">
        <f t="shared" ca="1" si="1533"/>
        <v>1.2000000451027517</v>
      </c>
      <c r="I3257" s="34">
        <f t="shared" ca="1" si="1533"/>
        <v>1.2000000451940083</v>
      </c>
      <c r="J3257" s="34">
        <f t="shared" ca="1" si="1533"/>
        <v>1.2000000452853328</v>
      </c>
      <c r="K3257" s="34">
        <f t="shared" ca="1" si="1533"/>
        <v>1.2000000453767257</v>
      </c>
      <c r="L3257" s="34">
        <f t="shared" ca="1" si="1533"/>
        <v>1.2000000454681867</v>
      </c>
      <c r="M3257" s="34">
        <f t="shared" ca="1" si="1533"/>
        <v>1.200000045559716</v>
      </c>
      <c r="N3257" s="34">
        <f t="shared" ca="1" si="1533"/>
        <v>1.2000000456513136</v>
      </c>
      <c r="O3257" s="34">
        <f t="shared" ca="1" si="1533"/>
        <v>1.2000000457429791</v>
      </c>
      <c r="P3257" s="34">
        <f t="shared" ca="1" si="1533"/>
        <v>1.2000000458347131</v>
      </c>
      <c r="Q3257" s="34">
        <f t="shared" ca="1" si="1533"/>
        <v>1.2000000459265152</v>
      </c>
      <c r="R3257" s="34">
        <f t="shared" ca="1" si="1533"/>
        <v>1.2000000460183855</v>
      </c>
      <c r="S3257" s="34">
        <f t="shared" ca="1" si="1533"/>
        <v>1.2000000461103242</v>
      </c>
      <c r="T3257" s="34">
        <f t="shared" ca="1" si="1533"/>
        <v>1.2000000462023308</v>
      </c>
      <c r="U3257" s="34">
        <f t="shared" ca="1" si="1533"/>
        <v>1.2000000462944058</v>
      </c>
      <c r="V3257" s="34">
        <f t="shared" ca="1" si="1533"/>
        <v>1.200000046386549</v>
      </c>
      <c r="W3257" s="34">
        <f t="shared" ca="1" si="1533"/>
        <v>1.2000000464787604</v>
      </c>
      <c r="X3257" s="34">
        <f t="shared" ca="1" si="1533"/>
        <v>1.2000000465710401</v>
      </c>
      <c r="Y3257" s="34">
        <f t="shared" ca="1" si="1533"/>
        <v>1.2000000466633878</v>
      </c>
      <c r="Z3257" s="34">
        <f t="shared" ca="1" si="1533"/>
        <v>1.2000000467558039</v>
      </c>
      <c r="AA3257" s="34">
        <f t="shared" ca="1" si="1533"/>
        <v>1.2000000468482881</v>
      </c>
      <c r="AB3257" s="34">
        <f t="shared" ca="1" si="1533"/>
        <v>1.2000000469408405</v>
      </c>
      <c r="AC3257" s="34">
        <f t="shared" ca="1" si="1533"/>
        <v>1.2000000470334613</v>
      </c>
      <c r="AD3257" s="34">
        <f t="shared" ca="1" si="1533"/>
        <v>1.20000004712615</v>
      </c>
      <c r="AE3257" s="34">
        <f t="shared" ca="1" si="1533"/>
        <v>1.2000000472189072</v>
      </c>
      <c r="AF3257" s="34">
        <f t="shared" ca="1" si="1533"/>
        <v>1.2000000473117325</v>
      </c>
      <c r="AG3257" s="34">
        <f t="shared" ca="1" si="1533"/>
        <v>1.200000047404626</v>
      </c>
      <c r="AH3257" s="34">
        <f t="shared" ca="1" si="1533"/>
        <v>1.2000000474975878</v>
      </c>
      <c r="AI3257" s="34">
        <f t="shared" ref="AI3257:BF3257" ca="1" si="1534">MAX(0.1,($AM509+$AN509*AI$3125+$AO509*AI$3125^2+$AQ509+$AR509*AI$3125+$AS509*AI$3125^2)/5)</f>
        <v>1.2000000475906176</v>
      </c>
      <c r="AJ3257" s="34">
        <f t="shared" ca="1" si="1534"/>
        <v>1.2000000476837158</v>
      </c>
      <c r="AK3257" s="34">
        <f t="shared" ca="1" si="1534"/>
        <v>1.2000000477768822</v>
      </c>
      <c r="AL3257" s="34">
        <f t="shared" ca="1" si="1534"/>
        <v>1.2000000478701167</v>
      </c>
      <c r="AM3257" s="34">
        <f t="shared" ca="1" si="1534"/>
        <v>1.2000000479634196</v>
      </c>
      <c r="AN3257" s="34">
        <f t="shared" ca="1" si="1534"/>
        <v>1.2000000480567905</v>
      </c>
      <c r="AO3257" s="34">
        <f t="shared" ca="1" si="1534"/>
        <v>1.2000000481502298</v>
      </c>
      <c r="AP3257" s="34">
        <f t="shared" ca="1" si="1534"/>
        <v>1.2000000482437372</v>
      </c>
      <c r="AQ3257" s="34">
        <f t="shared" ca="1" si="1534"/>
        <v>1.2000000483373128</v>
      </c>
      <c r="AR3257" s="34">
        <f t="shared" ca="1" si="1534"/>
        <v>1.2000000484309568</v>
      </c>
      <c r="AS3257" s="34">
        <f t="shared" ca="1" si="1534"/>
        <v>1.2000000485246687</v>
      </c>
      <c r="AT3257" s="34">
        <f t="shared" ca="1" si="1534"/>
        <v>1.200000048618449</v>
      </c>
      <c r="AU3257" s="34">
        <f t="shared" ca="1" si="1534"/>
        <v>1.2000000487122975</v>
      </c>
      <c r="AV3257" s="34">
        <f t="shared" ca="1" si="1534"/>
        <v>1.2000000488062141</v>
      </c>
      <c r="AW3257" s="34">
        <f t="shared" ca="1" si="1534"/>
        <v>1.2000000489001992</v>
      </c>
      <c r="AX3257" s="34">
        <f t="shared" ca="1" si="1534"/>
        <v>1.2000000489942522</v>
      </c>
      <c r="AY3257" s="34">
        <f t="shared" ca="1" si="1534"/>
        <v>1.2000000490883735</v>
      </c>
      <c r="AZ3257" s="34">
        <f t="shared" ca="1" si="1534"/>
        <v>1.2000000491825631</v>
      </c>
      <c r="BA3257" s="34">
        <f t="shared" ca="1" si="1534"/>
        <v>1.2000000492768208</v>
      </c>
      <c r="BB3257" s="34">
        <f t="shared" ca="1" si="1534"/>
        <v>1.2000000493711469</v>
      </c>
      <c r="BC3257" s="34">
        <f t="shared" ca="1" si="1534"/>
        <v>1.200000049465541</v>
      </c>
      <c r="BD3257" s="34">
        <f t="shared" ca="1" si="1534"/>
        <v>1.2000000495600034</v>
      </c>
      <c r="BE3257" s="34">
        <f t="shared" ca="1" si="1534"/>
        <v>1.200000049654534</v>
      </c>
      <c r="BF3257" s="34">
        <f t="shared" ca="1" si="1534"/>
        <v>1.2000000497491328</v>
      </c>
    </row>
    <row r="3258" spans="1:58" x14ac:dyDescent="0.2">
      <c r="A3258" s="9" t="str">
        <f t="shared" si="1526"/>
        <v>Mongolia</v>
      </c>
      <c r="C3258" s="34">
        <f t="shared" ref="C3258:AH3258" ca="1" si="1535">MAX(0.1,($AM510+$AN510*C$3125+$AO510*C$3125^2+$AQ510+$AR510*C$3125+$AS510*C$3125^2)/5)</f>
        <v>70.916479895745397</v>
      </c>
      <c r="D3258" s="34">
        <f t="shared" ca="1" si="1535"/>
        <v>70.817466907016936</v>
      </c>
      <c r="E3258" s="34">
        <f t="shared" ca="1" si="1535"/>
        <v>70.719828543758013</v>
      </c>
      <c r="F3258" s="34">
        <f t="shared" ca="1" si="1535"/>
        <v>70.623564805968641</v>
      </c>
      <c r="G3258" s="34">
        <f t="shared" ca="1" si="1535"/>
        <v>70.528675693648808</v>
      </c>
      <c r="H3258" s="34">
        <f t="shared" ca="1" si="1535"/>
        <v>70.435161206798512</v>
      </c>
      <c r="I3258" s="34">
        <f t="shared" ca="1" si="1535"/>
        <v>70.343021345417768</v>
      </c>
      <c r="J3258" s="34">
        <f t="shared" ca="1" si="1535"/>
        <v>70.252256109506561</v>
      </c>
      <c r="K3258" s="34">
        <f t="shared" ca="1" si="1535"/>
        <v>70.162865499064907</v>
      </c>
      <c r="L3258" s="34">
        <f t="shared" ca="1" si="1535"/>
        <v>70.07484951409279</v>
      </c>
      <c r="M3258" s="34">
        <f t="shared" ca="1" si="1535"/>
        <v>69.988208154590211</v>
      </c>
      <c r="N3258" s="34">
        <f t="shared" ca="1" si="1535"/>
        <v>69.902941420557184</v>
      </c>
      <c r="O3258" s="34">
        <f t="shared" ca="1" si="1535"/>
        <v>69.819049311993695</v>
      </c>
      <c r="P3258" s="34">
        <f t="shared" ca="1" si="1535"/>
        <v>69.736531828899757</v>
      </c>
      <c r="Q3258" s="34">
        <f t="shared" ca="1" si="1535"/>
        <v>69.655388971275357</v>
      </c>
      <c r="R3258" s="34">
        <f t="shared" ca="1" si="1535"/>
        <v>69.575620739120495</v>
      </c>
      <c r="S3258" s="34">
        <f t="shared" ca="1" si="1535"/>
        <v>69.497227132435185</v>
      </c>
      <c r="T3258" s="34">
        <f t="shared" ca="1" si="1535"/>
        <v>69.420208151219413</v>
      </c>
      <c r="U3258" s="34">
        <f t="shared" ca="1" si="1535"/>
        <v>69.344563795473192</v>
      </c>
      <c r="V3258" s="34">
        <f t="shared" ca="1" si="1535"/>
        <v>69.270294065196509</v>
      </c>
      <c r="W3258" s="34">
        <f t="shared" ca="1" si="1535"/>
        <v>69.197398960389364</v>
      </c>
      <c r="X3258" s="34">
        <f t="shared" ca="1" si="1535"/>
        <v>69.125878481051771</v>
      </c>
      <c r="Y3258" s="34">
        <f t="shared" ca="1" si="1535"/>
        <v>69.055732627183716</v>
      </c>
      <c r="Z3258" s="34">
        <f t="shared" ca="1" si="1535"/>
        <v>68.986961398785212</v>
      </c>
      <c r="AA3258" s="34">
        <f t="shared" ca="1" si="1535"/>
        <v>68.919564795856246</v>
      </c>
      <c r="AB3258" s="34">
        <f t="shared" ca="1" si="1535"/>
        <v>68.853542818396818</v>
      </c>
      <c r="AC3258" s="34">
        <f t="shared" ca="1" si="1535"/>
        <v>68.788895466406942</v>
      </c>
      <c r="AD3258" s="34">
        <f t="shared" ca="1" si="1535"/>
        <v>68.725622739886603</v>
      </c>
      <c r="AE3258" s="34">
        <f t="shared" ca="1" si="1535"/>
        <v>68.663724638835816</v>
      </c>
      <c r="AF3258" s="34">
        <f t="shared" ca="1" si="1535"/>
        <v>68.603201163254568</v>
      </c>
      <c r="AG3258" s="34">
        <f t="shared" ca="1" si="1535"/>
        <v>68.544052313142856</v>
      </c>
      <c r="AH3258" s="34">
        <f t="shared" ca="1" si="1535"/>
        <v>68.486278088500697</v>
      </c>
      <c r="AI3258" s="34">
        <f t="shared" ref="AI3258:BF3258" ca="1" si="1536">MAX(0.1,($AM510+$AN510*AI$3125+$AO510*AI$3125^2+$AQ510+$AR510*AI$3125+$AS510*AI$3125^2)/5)</f>
        <v>68.429878489328075</v>
      </c>
      <c r="AJ3258" s="34">
        <f t="shared" ca="1" si="1536"/>
        <v>68.374853515625006</v>
      </c>
      <c r="AK3258" s="34">
        <f t="shared" ca="1" si="1536"/>
        <v>68.321203167391474</v>
      </c>
      <c r="AL3258" s="34">
        <f t="shared" ca="1" si="1536"/>
        <v>68.268927444627479</v>
      </c>
      <c r="AM3258" s="34">
        <f t="shared" ca="1" si="1536"/>
        <v>68.218026347333037</v>
      </c>
      <c r="AN3258" s="34">
        <f t="shared" ca="1" si="1536"/>
        <v>68.168499875508132</v>
      </c>
      <c r="AO3258" s="34">
        <f t="shared" ca="1" si="1536"/>
        <v>68.12034802915278</v>
      </c>
      <c r="AP3258" s="34">
        <f t="shared" ca="1" si="1536"/>
        <v>68.073570808266965</v>
      </c>
      <c r="AQ3258" s="34">
        <f t="shared" ca="1" si="1536"/>
        <v>68.028168212850687</v>
      </c>
      <c r="AR3258" s="34">
        <f t="shared" ca="1" si="1536"/>
        <v>67.984140242903962</v>
      </c>
      <c r="AS3258" s="34">
        <f t="shared" ca="1" si="1536"/>
        <v>67.941486898426774</v>
      </c>
      <c r="AT3258" s="34">
        <f t="shared" ca="1" si="1536"/>
        <v>67.900208179419138</v>
      </c>
      <c r="AU3258" s="34">
        <f t="shared" ca="1" si="1536"/>
        <v>67.86030408588104</v>
      </c>
      <c r="AV3258" s="34">
        <f t="shared" ca="1" si="1536"/>
        <v>67.82177461781248</v>
      </c>
      <c r="AW3258" s="34">
        <f t="shared" ca="1" si="1536"/>
        <v>67.784619775213471</v>
      </c>
      <c r="AX3258" s="34">
        <f t="shared" ca="1" si="1536"/>
        <v>67.748839558084001</v>
      </c>
      <c r="AY3258" s="34">
        <f t="shared" ca="1" si="1536"/>
        <v>67.714433966424082</v>
      </c>
      <c r="AZ3258" s="34">
        <f t="shared" ca="1" si="1536"/>
        <v>67.681403000233701</v>
      </c>
      <c r="BA3258" s="34">
        <f t="shared" ca="1" si="1536"/>
        <v>67.649746659512857</v>
      </c>
      <c r="BB3258" s="34">
        <f t="shared" ca="1" si="1536"/>
        <v>67.619464944261566</v>
      </c>
      <c r="BC3258" s="34">
        <f t="shared" ca="1" si="1536"/>
        <v>67.590557854479812</v>
      </c>
      <c r="BD3258" s="34">
        <f t="shared" ca="1" si="1536"/>
        <v>67.56302539016761</v>
      </c>
      <c r="BE3258" s="34">
        <f t="shared" ca="1" si="1536"/>
        <v>67.536867551324946</v>
      </c>
      <c r="BF3258" s="34">
        <f t="shared" ca="1" si="1536"/>
        <v>67.512084337951819</v>
      </c>
    </row>
    <row r="3259" spans="1:58" x14ac:dyDescent="0.2">
      <c r="A3259" s="9" t="str">
        <f t="shared" si="1526"/>
        <v>Montenegro</v>
      </c>
      <c r="C3259" s="34">
        <f t="shared" ref="C3259:AH3259" ca="1" si="1537">MAX(0.1,($AM511+$AN511*C$3125+$AO511*C$3125^2+$AQ511+$AR511*C$3125+$AS511*C$3125^2)/5)</f>
        <v>7.5890106586769432</v>
      </c>
      <c r="D3259" s="34">
        <f t="shared" ca="1" si="1537"/>
        <v>7.5431365327211095</v>
      </c>
      <c r="E3259" s="34">
        <f t="shared" ca="1" si="1537"/>
        <v>7.4973423268530492</v>
      </c>
      <c r="F3259" s="34">
        <f t="shared" ca="1" si="1537"/>
        <v>7.4516280410728539</v>
      </c>
      <c r="G3259" s="34">
        <f t="shared" ca="1" si="1537"/>
        <v>7.4059936753804321</v>
      </c>
      <c r="H3259" s="34">
        <f t="shared" ca="1" si="1537"/>
        <v>7.3604392297758752</v>
      </c>
      <c r="I3259" s="34">
        <f t="shared" ca="1" si="1537"/>
        <v>7.3149647042590917</v>
      </c>
      <c r="J3259" s="34">
        <f t="shared" ca="1" si="1537"/>
        <v>7.2695700988301724</v>
      </c>
      <c r="K3259" s="34">
        <f t="shared" ca="1" si="1537"/>
        <v>7.2242554134890273</v>
      </c>
      <c r="L3259" s="34">
        <f t="shared" ca="1" si="1537"/>
        <v>7.1790206482357464</v>
      </c>
      <c r="M3259" s="34">
        <f t="shared" ca="1" si="1537"/>
        <v>7.1338658030702389</v>
      </c>
      <c r="N3259" s="34">
        <f t="shared" ca="1" si="1537"/>
        <v>7.0887908779925963</v>
      </c>
      <c r="O3259" s="34">
        <f t="shared" ca="1" si="1537"/>
        <v>7.0437958730027272</v>
      </c>
      <c r="P3259" s="34">
        <f t="shared" ca="1" si="1537"/>
        <v>6.9988807881007231</v>
      </c>
      <c r="Q3259" s="34">
        <f t="shared" ca="1" si="1537"/>
        <v>6.9540456232864925</v>
      </c>
      <c r="R3259" s="34">
        <f t="shared" ca="1" si="1537"/>
        <v>6.9092903785601267</v>
      </c>
      <c r="S3259" s="34">
        <f t="shared" ca="1" si="1537"/>
        <v>6.8646150539215345</v>
      </c>
      <c r="T3259" s="34">
        <f t="shared" ca="1" si="1537"/>
        <v>6.8200196493708063</v>
      </c>
      <c r="U3259" s="34">
        <f t="shared" ca="1" si="1537"/>
        <v>6.7755041649078525</v>
      </c>
      <c r="V3259" s="34">
        <f t="shared" ca="1" si="1537"/>
        <v>6.7310686005327627</v>
      </c>
      <c r="W3259" s="34">
        <f t="shared" ca="1" si="1537"/>
        <v>6.6867129562454464</v>
      </c>
      <c r="X3259" s="34">
        <f t="shared" ca="1" si="1537"/>
        <v>6.642437232045995</v>
      </c>
      <c r="Y3259" s="34">
        <f t="shared" ca="1" si="1537"/>
        <v>6.5982414279343171</v>
      </c>
      <c r="Z3259" s="34">
        <f t="shared" ca="1" si="1537"/>
        <v>6.5541255439105042</v>
      </c>
      <c r="AA3259" s="34">
        <f t="shared" ca="1" si="1537"/>
        <v>6.5100895799744647</v>
      </c>
      <c r="AB3259" s="34">
        <f t="shared" ca="1" si="1537"/>
        <v>6.4661335361262902</v>
      </c>
      <c r="AC3259" s="34">
        <f t="shared" ca="1" si="1537"/>
        <v>6.4222574123658891</v>
      </c>
      <c r="AD3259" s="34">
        <f t="shared" ca="1" si="1537"/>
        <v>6.3784612086933521</v>
      </c>
      <c r="AE3259" s="34">
        <f t="shared" ca="1" si="1537"/>
        <v>6.3347449251085894</v>
      </c>
      <c r="AF3259" s="34">
        <f t="shared" ca="1" si="1537"/>
        <v>6.2911085616116909</v>
      </c>
      <c r="AG3259" s="34">
        <f t="shared" ca="1" si="1537"/>
        <v>6.2475521182025657</v>
      </c>
      <c r="AH3259" s="34">
        <f t="shared" ca="1" si="1537"/>
        <v>6.2040755948813056</v>
      </c>
      <c r="AI3259" s="34">
        <f t="shared" ref="AI3259:BF3259" ca="1" si="1538">MAX(0.1,($AM511+$AN511*AI$3125+$AO511*AI$3125^2+$AQ511+$AR511*AI$3125+$AS511*AI$3125^2)/5)</f>
        <v>6.1606789916478188</v>
      </c>
      <c r="AJ3259" s="34">
        <f t="shared" ca="1" si="1538"/>
        <v>6.1173623085021971</v>
      </c>
      <c r="AK3259" s="34">
        <f t="shared" ca="1" si="1538"/>
        <v>6.0741255454443488</v>
      </c>
      <c r="AL3259" s="34">
        <f t="shared" ca="1" si="1538"/>
        <v>6.0309687024743655</v>
      </c>
      <c r="AM3259" s="34">
        <f t="shared" ca="1" si="1538"/>
        <v>5.9878917795921556</v>
      </c>
      <c r="AN3259" s="34">
        <f t="shared" ca="1" si="1538"/>
        <v>5.9448947767978098</v>
      </c>
      <c r="AO3259" s="34">
        <f t="shared" ca="1" si="1538"/>
        <v>5.9019776940912383</v>
      </c>
      <c r="AP3259" s="34">
        <f t="shared" ca="1" si="1538"/>
        <v>5.8591405314725309</v>
      </c>
      <c r="AQ3259" s="34">
        <f t="shared" ca="1" si="1538"/>
        <v>5.816383288941597</v>
      </c>
      <c r="AR3259" s="34">
        <f t="shared" ca="1" si="1538"/>
        <v>5.773705966498528</v>
      </c>
      <c r="AS3259" s="34">
        <f t="shared" ca="1" si="1538"/>
        <v>5.7311085641432324</v>
      </c>
      <c r="AT3259" s="34">
        <f t="shared" ca="1" si="1538"/>
        <v>5.6885910818758019</v>
      </c>
      <c r="AU3259" s="34">
        <f t="shared" ca="1" si="1538"/>
        <v>5.6461535196961448</v>
      </c>
      <c r="AV3259" s="34">
        <f t="shared" ca="1" si="1538"/>
        <v>5.6037958776043526</v>
      </c>
      <c r="AW3259" s="34">
        <f t="shared" ca="1" si="1538"/>
        <v>5.5615181556003339</v>
      </c>
      <c r="AX3259" s="34">
        <f t="shared" ca="1" si="1538"/>
        <v>5.5193203536841793</v>
      </c>
      <c r="AY3259" s="34">
        <f t="shared" ca="1" si="1538"/>
        <v>5.477202471855799</v>
      </c>
      <c r="AZ3259" s="34">
        <f t="shared" ca="1" si="1538"/>
        <v>5.4351645101152828</v>
      </c>
      <c r="BA3259" s="34">
        <f t="shared" ca="1" si="1538"/>
        <v>5.39320646846254</v>
      </c>
      <c r="BB3259" s="34">
        <f t="shared" ca="1" si="1538"/>
        <v>5.3513283468976622</v>
      </c>
      <c r="BC3259" s="34">
        <f t="shared" ca="1" si="1538"/>
        <v>5.3095301454205579</v>
      </c>
      <c r="BD3259" s="34">
        <f t="shared" ca="1" si="1538"/>
        <v>5.2678118640313185</v>
      </c>
      <c r="BE3259" s="34">
        <f t="shared" ca="1" si="1538"/>
        <v>5.2261735027298526</v>
      </c>
      <c r="BF3259" s="34">
        <f t="shared" ca="1" si="1538"/>
        <v>5.1846150615162516</v>
      </c>
    </row>
    <row r="3260" spans="1:58" x14ac:dyDescent="0.2">
      <c r="A3260" s="9" t="str">
        <f t="shared" si="1526"/>
        <v>Montserrat</v>
      </c>
      <c r="C3260" s="34">
        <f t="shared" ref="C3260:AH3260" ca="1" si="1539">MAX(0.1,($AM512+$AN512*C$3125+$AO512*C$3125^2+$AQ512+$AR512*C$3125+$AS512*C$3125^2)/5)</f>
        <v>0.39999999962201971</v>
      </c>
      <c r="D3260" s="34">
        <f t="shared" ca="1" si="1539"/>
        <v>0.39999999963329175</v>
      </c>
      <c r="E3260" s="34">
        <f t="shared" ca="1" si="1539"/>
        <v>0.39999999964457517</v>
      </c>
      <c r="F3260" s="34">
        <f t="shared" ca="1" si="1539"/>
        <v>0.39999999965586996</v>
      </c>
      <c r="G3260" s="34">
        <f t="shared" ca="1" si="1539"/>
        <v>0.39999999966717609</v>
      </c>
      <c r="H3260" s="34">
        <f t="shared" ca="1" si="1539"/>
        <v>0.39999999967849365</v>
      </c>
      <c r="I3260" s="34">
        <f t="shared" ca="1" si="1539"/>
        <v>0.39999999968982253</v>
      </c>
      <c r="J3260" s="34">
        <f t="shared" ca="1" si="1539"/>
        <v>0.39999999970116279</v>
      </c>
      <c r="K3260" s="34">
        <f t="shared" ca="1" si="1539"/>
        <v>0.39999999971251443</v>
      </c>
      <c r="L3260" s="34">
        <f t="shared" ca="1" si="1539"/>
        <v>0.3999999997238774</v>
      </c>
      <c r="M3260" s="34">
        <f t="shared" ca="1" si="1539"/>
        <v>0.3999999997352518</v>
      </c>
      <c r="N3260" s="34">
        <f t="shared" ca="1" si="1539"/>
        <v>0.39999999974663752</v>
      </c>
      <c r="O3260" s="34">
        <f t="shared" ca="1" si="1539"/>
        <v>0.39999999975803463</v>
      </c>
      <c r="P3260" s="34">
        <f t="shared" ca="1" si="1539"/>
        <v>0.39999999976944312</v>
      </c>
      <c r="Q3260" s="34">
        <f t="shared" ca="1" si="1539"/>
        <v>0.39999999978086292</v>
      </c>
      <c r="R3260" s="34">
        <f t="shared" ca="1" si="1539"/>
        <v>0.39999999979229417</v>
      </c>
      <c r="S3260" s="34">
        <f t="shared" ca="1" si="1539"/>
        <v>0.39999999980373674</v>
      </c>
      <c r="T3260" s="34">
        <f t="shared" ca="1" si="1539"/>
        <v>0.39999999981519069</v>
      </c>
      <c r="U3260" s="34">
        <f t="shared" ca="1" si="1539"/>
        <v>0.39999999982665602</v>
      </c>
      <c r="V3260" s="34">
        <f t="shared" ca="1" si="1539"/>
        <v>0.39999999983813267</v>
      </c>
      <c r="W3260" s="34">
        <f t="shared" ca="1" si="1539"/>
        <v>0.39999999984962076</v>
      </c>
      <c r="X3260" s="34">
        <f t="shared" ca="1" si="1539"/>
        <v>0.39999999986112017</v>
      </c>
      <c r="Y3260" s="34">
        <f t="shared" ca="1" si="1539"/>
        <v>0.39999999987263096</v>
      </c>
      <c r="Z3260" s="34">
        <f t="shared" ca="1" si="1539"/>
        <v>0.39999999988415313</v>
      </c>
      <c r="AA3260" s="34">
        <f t="shared" ca="1" si="1539"/>
        <v>0.39999999989568663</v>
      </c>
      <c r="AB3260" s="34">
        <f t="shared" ca="1" si="1539"/>
        <v>0.39999999990723156</v>
      </c>
      <c r="AC3260" s="34">
        <f t="shared" ca="1" si="1539"/>
        <v>0.39999999991878782</v>
      </c>
      <c r="AD3260" s="34">
        <f t="shared" ca="1" si="1539"/>
        <v>0.39999999993035545</v>
      </c>
      <c r="AE3260" s="34">
        <f t="shared" ca="1" si="1539"/>
        <v>0.39999999994193447</v>
      </c>
      <c r="AF3260" s="34">
        <f t="shared" ca="1" si="1539"/>
        <v>0.39999999995352481</v>
      </c>
      <c r="AG3260" s="34">
        <f t="shared" ca="1" si="1539"/>
        <v>0.39999999996512658</v>
      </c>
      <c r="AH3260" s="34">
        <f t="shared" ca="1" si="1539"/>
        <v>0.39999999997673968</v>
      </c>
      <c r="AI3260" s="34">
        <f t="shared" ref="AI3260:BF3260" ca="1" si="1540">MAX(0.1,($AM512+$AN512*AI$3125+$AO512*AI$3125^2+$AQ512+$AR512*AI$3125+$AS512*AI$3125^2)/5)</f>
        <v>0.39999999998836416</v>
      </c>
      <c r="AJ3260" s="34">
        <f t="shared" ca="1" si="1540"/>
        <v>0.4</v>
      </c>
      <c r="AK3260" s="34">
        <f t="shared" ca="1" si="1540"/>
        <v>0.40000000001164721</v>
      </c>
      <c r="AL3260" s="34">
        <f t="shared" ca="1" si="1540"/>
        <v>0.40000000002330582</v>
      </c>
      <c r="AM3260" s="34">
        <f t="shared" ca="1" si="1540"/>
        <v>0.40000000003497577</v>
      </c>
      <c r="AN3260" s="34">
        <f t="shared" ca="1" si="1540"/>
        <v>0.40000000004665709</v>
      </c>
      <c r="AO3260" s="34">
        <f t="shared" ca="1" si="1540"/>
        <v>0.40000000005834979</v>
      </c>
      <c r="AP3260" s="34">
        <f t="shared" ca="1" si="1540"/>
        <v>0.40000000007005382</v>
      </c>
      <c r="AQ3260" s="34">
        <f t="shared" ca="1" si="1540"/>
        <v>0.40000000008176928</v>
      </c>
      <c r="AR3260" s="34">
        <f t="shared" ca="1" si="1540"/>
        <v>0.40000000009349607</v>
      </c>
      <c r="AS3260" s="34">
        <f t="shared" ca="1" si="1540"/>
        <v>0.40000000010523423</v>
      </c>
      <c r="AT3260" s="34">
        <f t="shared" ca="1" si="1540"/>
        <v>0.40000000011698378</v>
      </c>
      <c r="AU3260" s="34">
        <f t="shared" ca="1" si="1540"/>
        <v>0.40000000012874465</v>
      </c>
      <c r="AV3260" s="34">
        <f t="shared" ca="1" si="1540"/>
        <v>0.40000000014051695</v>
      </c>
      <c r="AW3260" s="34">
        <f t="shared" ca="1" si="1540"/>
        <v>0.40000000015230058</v>
      </c>
      <c r="AX3260" s="34">
        <f t="shared" ca="1" si="1540"/>
        <v>0.40000000016409559</v>
      </c>
      <c r="AY3260" s="34">
        <f t="shared" ca="1" si="1540"/>
        <v>0.40000000017590198</v>
      </c>
      <c r="AZ3260" s="34">
        <f t="shared" ca="1" si="1540"/>
        <v>0.4000000001877197</v>
      </c>
      <c r="BA3260" s="34">
        <f t="shared" ca="1" si="1540"/>
        <v>0.40000000019954884</v>
      </c>
      <c r="BB3260" s="34">
        <f t="shared" ca="1" si="1540"/>
        <v>0.40000000021138932</v>
      </c>
      <c r="BC3260" s="34">
        <f t="shared" ca="1" si="1540"/>
        <v>0.40000000022324117</v>
      </c>
      <c r="BD3260" s="34">
        <f t="shared" ca="1" si="1540"/>
        <v>0.4000000002351044</v>
      </c>
      <c r="BE3260" s="34">
        <f t="shared" ca="1" si="1540"/>
        <v>0.40000000024697896</v>
      </c>
      <c r="BF3260" s="34">
        <f t="shared" ca="1" si="1540"/>
        <v>0.40000000025886495</v>
      </c>
    </row>
    <row r="3261" spans="1:58" x14ac:dyDescent="0.2">
      <c r="A3261" s="9" t="str">
        <f t="shared" si="1526"/>
        <v>Morocco</v>
      </c>
      <c r="C3261" s="34">
        <f t="shared" ref="C3261:AH3261" ca="1" si="1541">MAX(0.1,($AM513+$AN513*C$3125+$AO513*C$3125^2+$AQ513+$AR513*C$3125+$AS513*C$3125^2)/5)</f>
        <v>702.57359041567543</v>
      </c>
      <c r="D3261" s="34">
        <f t="shared" ca="1" si="1541"/>
        <v>698.5751887857914</v>
      </c>
      <c r="E3261" s="34">
        <f t="shared" ca="1" si="1541"/>
        <v>694.59884509961705</v>
      </c>
      <c r="F3261" s="34">
        <f t="shared" ca="1" si="1541"/>
        <v>690.64455935715227</v>
      </c>
      <c r="G3261" s="34">
        <f t="shared" ca="1" si="1541"/>
        <v>686.7123315583973</v>
      </c>
      <c r="H3261" s="34">
        <f t="shared" ca="1" si="1541"/>
        <v>682.80216170335189</v>
      </c>
      <c r="I3261" s="34">
        <f t="shared" ca="1" si="1541"/>
        <v>678.91404979201616</v>
      </c>
      <c r="J3261" s="34">
        <f t="shared" ca="1" si="1541"/>
        <v>675.04799582439011</v>
      </c>
      <c r="K3261" s="34">
        <f t="shared" ca="1" si="1541"/>
        <v>671.20399980047364</v>
      </c>
      <c r="L3261" s="34">
        <f t="shared" ca="1" si="1541"/>
        <v>667.38206172026696</v>
      </c>
      <c r="M3261" s="34">
        <f t="shared" ca="1" si="1541"/>
        <v>663.58218158376985</v>
      </c>
      <c r="N3261" s="34">
        <f t="shared" ca="1" si="1541"/>
        <v>659.80435939098243</v>
      </c>
      <c r="O3261" s="34">
        <f t="shared" ca="1" si="1541"/>
        <v>656.04859514190468</v>
      </c>
      <c r="P3261" s="34">
        <f t="shared" ca="1" si="1541"/>
        <v>652.31488883653651</v>
      </c>
      <c r="Q3261" s="34">
        <f t="shared" ca="1" si="1541"/>
        <v>648.60324047487813</v>
      </c>
      <c r="R3261" s="34">
        <f t="shared" ca="1" si="1541"/>
        <v>644.91365005692933</v>
      </c>
      <c r="S3261" s="34">
        <f t="shared" ca="1" si="1541"/>
        <v>641.2461175826902</v>
      </c>
      <c r="T3261" s="34">
        <f t="shared" ca="1" si="1541"/>
        <v>637.60064305216076</v>
      </c>
      <c r="U3261" s="34">
        <f t="shared" ca="1" si="1541"/>
        <v>633.97722646534089</v>
      </c>
      <c r="V3261" s="34">
        <f t="shared" ca="1" si="1541"/>
        <v>630.37586782223082</v>
      </c>
      <c r="W3261" s="34">
        <f t="shared" ca="1" si="1541"/>
        <v>626.79656712283031</v>
      </c>
      <c r="X3261" s="34">
        <f t="shared" ca="1" si="1541"/>
        <v>623.23932436713949</v>
      </c>
      <c r="Y3261" s="34">
        <f t="shared" ca="1" si="1541"/>
        <v>619.70413955515835</v>
      </c>
      <c r="Z3261" s="34">
        <f t="shared" ca="1" si="1541"/>
        <v>616.19101268688678</v>
      </c>
      <c r="AA3261" s="34">
        <f t="shared" ca="1" si="1541"/>
        <v>612.69994376232501</v>
      </c>
      <c r="AB3261" s="34">
        <f t="shared" ca="1" si="1541"/>
        <v>609.2309327814728</v>
      </c>
      <c r="AC3261" s="34">
        <f t="shared" ca="1" si="1541"/>
        <v>605.78397974433028</v>
      </c>
      <c r="AD3261" s="34">
        <f t="shared" ca="1" si="1541"/>
        <v>602.35908465089744</v>
      </c>
      <c r="AE3261" s="34">
        <f t="shared" ca="1" si="1541"/>
        <v>598.95624750117418</v>
      </c>
      <c r="AF3261" s="34">
        <f t="shared" ca="1" si="1541"/>
        <v>595.5754682951607</v>
      </c>
      <c r="AG3261" s="34">
        <f t="shared" ca="1" si="1541"/>
        <v>592.2167470328568</v>
      </c>
      <c r="AH3261" s="34">
        <f t="shared" ca="1" si="1541"/>
        <v>588.88008371426258</v>
      </c>
      <c r="AI3261" s="34">
        <f t="shared" ref="AI3261:BF3261" ca="1" si="1542">MAX(0.1,($AM513+$AN513*AI$3125+$AO513*AI$3125^2+$AQ513+$AR513*AI$3125+$AS513*AI$3125^2)/5)</f>
        <v>585.56547833937805</v>
      </c>
      <c r="AJ3261" s="34">
        <f t="shared" ca="1" si="1542"/>
        <v>582.27293090820308</v>
      </c>
      <c r="AK3261" s="34">
        <f t="shared" ca="1" si="1542"/>
        <v>579.00244142073791</v>
      </c>
      <c r="AL3261" s="34">
        <f t="shared" ca="1" si="1542"/>
        <v>575.75400987698231</v>
      </c>
      <c r="AM3261" s="34">
        <f t="shared" ca="1" si="1542"/>
        <v>572.52763627693639</v>
      </c>
      <c r="AN3261" s="34">
        <f t="shared" ca="1" si="1542"/>
        <v>569.32332062060016</v>
      </c>
      <c r="AO3261" s="34">
        <f t="shared" ca="1" si="1542"/>
        <v>566.14106290797349</v>
      </c>
      <c r="AP3261" s="34">
        <f t="shared" ca="1" si="1542"/>
        <v>562.98086313905662</v>
      </c>
      <c r="AQ3261" s="34">
        <f t="shared" ca="1" si="1542"/>
        <v>559.84272131384932</v>
      </c>
      <c r="AR3261" s="34">
        <f t="shared" ca="1" si="1542"/>
        <v>556.72663743235171</v>
      </c>
      <c r="AS3261" s="34">
        <f t="shared" ca="1" si="1542"/>
        <v>553.63261149456378</v>
      </c>
      <c r="AT3261" s="34">
        <f t="shared" ca="1" si="1542"/>
        <v>550.56064350048541</v>
      </c>
      <c r="AU3261" s="34">
        <f t="shared" ca="1" si="1542"/>
        <v>547.51073345011685</v>
      </c>
      <c r="AV3261" s="34">
        <f t="shared" ca="1" si="1542"/>
        <v>544.48288134345785</v>
      </c>
      <c r="AW3261" s="34">
        <f t="shared" ca="1" si="1542"/>
        <v>541.47708718050853</v>
      </c>
      <c r="AX3261" s="34">
        <f t="shared" ca="1" si="1542"/>
        <v>538.4933509612689</v>
      </c>
      <c r="AY3261" s="34">
        <f t="shared" ca="1" si="1542"/>
        <v>535.53167268573884</v>
      </c>
      <c r="AZ3261" s="34">
        <f t="shared" ca="1" si="1542"/>
        <v>532.59205235391858</v>
      </c>
      <c r="BA3261" s="34">
        <f t="shared" ca="1" si="1542"/>
        <v>529.67448996580788</v>
      </c>
      <c r="BB3261" s="34">
        <f t="shared" ca="1" si="1542"/>
        <v>526.77898552140687</v>
      </c>
      <c r="BC3261" s="34">
        <f t="shared" ca="1" si="1542"/>
        <v>523.90553902071554</v>
      </c>
      <c r="BD3261" s="34">
        <f t="shared" ca="1" si="1542"/>
        <v>521.05415046373378</v>
      </c>
      <c r="BE3261" s="34">
        <f t="shared" ca="1" si="1542"/>
        <v>518.22481985046181</v>
      </c>
      <c r="BF3261" s="34">
        <f t="shared" ca="1" si="1542"/>
        <v>515.41754718089942</v>
      </c>
    </row>
    <row r="3262" spans="1:58" x14ac:dyDescent="0.2">
      <c r="A3262" s="9" t="str">
        <f t="shared" si="1526"/>
        <v>Mozambique</v>
      </c>
      <c r="C3262" s="34">
        <f t="shared" ref="C3262:AH3262" ca="1" si="1543">MAX(0.1,($AM514+$AN514*C$3125+$AO514*C$3125^2+$AQ514+$AR514*C$3125+$AS514*C$3125^2)/5)</f>
        <v>790.64603646602484</v>
      </c>
      <c r="D3262" s="34">
        <f t="shared" ca="1" si="1543"/>
        <v>816.06574537754057</v>
      </c>
      <c r="E3262" s="34">
        <f t="shared" ca="1" si="1543"/>
        <v>841.178457265161</v>
      </c>
      <c r="F3262" s="34">
        <f t="shared" ca="1" si="1543"/>
        <v>865.98417212897914</v>
      </c>
      <c r="G3262" s="34">
        <f t="shared" ca="1" si="1543"/>
        <v>890.48288996890187</v>
      </c>
      <c r="H3262" s="34">
        <f t="shared" ca="1" si="1543"/>
        <v>914.67461078502242</v>
      </c>
      <c r="I3262" s="34">
        <f t="shared" ca="1" si="1543"/>
        <v>938.55933457724745</v>
      </c>
      <c r="J3262" s="34">
        <f t="shared" ca="1" si="1543"/>
        <v>962.13706134567042</v>
      </c>
      <c r="K3262" s="34">
        <f t="shared" ca="1" si="1543"/>
        <v>985.40779109019786</v>
      </c>
      <c r="L3262" s="34">
        <f t="shared" ca="1" si="1543"/>
        <v>1008.3715238109231</v>
      </c>
      <c r="M3262" s="34">
        <f t="shared" ca="1" si="1543"/>
        <v>1031.0282595077529</v>
      </c>
      <c r="N3262" s="34">
        <f t="shared" ca="1" si="1543"/>
        <v>1053.3779981807807</v>
      </c>
      <c r="O3262" s="34">
        <f t="shared" ca="1" si="1543"/>
        <v>1075.4207398299127</v>
      </c>
      <c r="P3262" s="34">
        <f t="shared" ca="1" si="1543"/>
        <v>1097.1564844552427</v>
      </c>
      <c r="Q3262" s="34">
        <f t="shared" ca="1" si="1543"/>
        <v>1118.5852320566773</v>
      </c>
      <c r="R3262" s="34">
        <f t="shared" ca="1" si="1543"/>
        <v>1139.7069826343097</v>
      </c>
      <c r="S3262" s="34">
        <f t="shared" ca="1" si="1543"/>
        <v>1160.5217361880466</v>
      </c>
      <c r="T3262" s="34">
        <f t="shared" ca="1" si="1543"/>
        <v>1181.0294927179814</v>
      </c>
      <c r="U3262" s="34">
        <f t="shared" ca="1" si="1543"/>
        <v>1201.2302522240207</v>
      </c>
      <c r="V3262" s="34">
        <f t="shared" ca="1" si="1543"/>
        <v>1221.1240147062576</v>
      </c>
      <c r="W3262" s="34">
        <f t="shared" ca="1" si="1543"/>
        <v>1240.7107801645993</v>
      </c>
      <c r="X3262" s="34">
        <f t="shared" ca="1" si="1543"/>
        <v>1259.9905485991389</v>
      </c>
      <c r="Y3262" s="34">
        <f t="shared" ca="1" si="1543"/>
        <v>1278.9633200097828</v>
      </c>
      <c r="Z3262" s="34">
        <f t="shared" ca="1" si="1543"/>
        <v>1297.6290943966246</v>
      </c>
      <c r="AA3262" s="34">
        <f t="shared" ca="1" si="1543"/>
        <v>1315.9878717595711</v>
      </c>
      <c r="AB3262" s="34">
        <f t="shared" ca="1" si="1543"/>
        <v>1334.0396520987154</v>
      </c>
      <c r="AC3262" s="34">
        <f t="shared" ca="1" si="1543"/>
        <v>1351.784435413964</v>
      </c>
      <c r="AD3262" s="34">
        <f t="shared" ca="1" si="1543"/>
        <v>1369.2222217054107</v>
      </c>
      <c r="AE3262" s="34">
        <f t="shared" ca="1" si="1543"/>
        <v>1386.3530109729618</v>
      </c>
      <c r="AF3262" s="34">
        <f t="shared" ca="1" si="1543"/>
        <v>1403.1768032167106</v>
      </c>
      <c r="AG3262" s="34">
        <f t="shared" ca="1" si="1543"/>
        <v>1419.6935984365641</v>
      </c>
      <c r="AH3262" s="34">
        <f t="shared" ca="1" si="1543"/>
        <v>1435.9033966326156</v>
      </c>
      <c r="AI3262" s="34">
        <f t="shared" ref="AI3262:BF3262" ca="1" si="1544">MAX(0.1,($AM514+$AN514*AI$3125+$AO514*AI$3125^2+$AQ514+$AR514*AI$3125+$AS514*AI$3125^2)/5)</f>
        <v>1451.8061978047713</v>
      </c>
      <c r="AJ3262" s="34">
        <f t="shared" ca="1" si="1544"/>
        <v>1467.4020019531249</v>
      </c>
      <c r="AK3262" s="34">
        <f t="shared" ca="1" si="1544"/>
        <v>1482.6908090775833</v>
      </c>
      <c r="AL3262" s="34">
        <f t="shared" ca="1" si="1544"/>
        <v>1497.6726191782393</v>
      </c>
      <c r="AM3262" s="34">
        <f t="shared" ca="1" si="1544"/>
        <v>1512.3474322549998</v>
      </c>
      <c r="AN3262" s="34">
        <f t="shared" ca="1" si="1544"/>
        <v>1526.7152483079583</v>
      </c>
      <c r="AO3262" s="34">
        <f t="shared" ca="1" si="1544"/>
        <v>1540.7760673370212</v>
      </c>
      <c r="AP3262" s="34">
        <f t="shared" ca="1" si="1544"/>
        <v>1554.5298893422819</v>
      </c>
      <c r="AQ3262" s="34">
        <f t="shared" ca="1" si="1544"/>
        <v>1567.9767143236472</v>
      </c>
      <c r="AR3262" s="34">
        <f t="shared" ca="1" si="1544"/>
        <v>1581.1165422812105</v>
      </c>
      <c r="AS3262" s="34">
        <f t="shared" ca="1" si="1544"/>
        <v>1593.9493732148781</v>
      </c>
      <c r="AT3262" s="34">
        <f t="shared" ca="1" si="1544"/>
        <v>1606.4752071247435</v>
      </c>
      <c r="AU3262" s="34">
        <f t="shared" ca="1" si="1544"/>
        <v>1618.6940440107137</v>
      </c>
      <c r="AV3262" s="34">
        <f t="shared" ca="1" si="1544"/>
        <v>1630.6058838728816</v>
      </c>
      <c r="AW3262" s="34">
        <f t="shared" ca="1" si="1544"/>
        <v>1642.2107267111539</v>
      </c>
      <c r="AX3262" s="34">
        <f t="shared" ca="1" si="1544"/>
        <v>1653.5085725256242</v>
      </c>
      <c r="AY3262" s="34">
        <f t="shared" ca="1" si="1544"/>
        <v>1664.499421316199</v>
      </c>
      <c r="AZ3262" s="34">
        <f t="shared" ca="1" si="1544"/>
        <v>1675.1832730829715</v>
      </c>
      <c r="BA3262" s="34">
        <f t="shared" ca="1" si="1544"/>
        <v>1685.5601278258487</v>
      </c>
      <c r="BB3262" s="34">
        <f t="shared" ca="1" si="1544"/>
        <v>1695.6299855449238</v>
      </c>
      <c r="BC3262" s="34">
        <f t="shared" ca="1" si="1544"/>
        <v>1705.3928462401032</v>
      </c>
      <c r="BD3262" s="34">
        <f t="shared" ca="1" si="1544"/>
        <v>1714.8487099114805</v>
      </c>
      <c r="BE3262" s="34">
        <f t="shared" ca="1" si="1544"/>
        <v>1723.9975765589625</v>
      </c>
      <c r="BF3262" s="34">
        <f t="shared" ca="1" si="1544"/>
        <v>1732.8394461826422</v>
      </c>
    </row>
    <row r="3263" spans="1:58" x14ac:dyDescent="0.2">
      <c r="A3263" s="9" t="str">
        <f t="shared" si="1526"/>
        <v>Myanmar</v>
      </c>
      <c r="C3263" s="34">
        <f t="shared" ref="C3263:AH3263" ca="1" si="1545">MAX(0.1,($AM515+$AN515*C$3125+$AO515*C$3125^2+$AQ515+$AR515*C$3125+$AS515*C$3125^2)/5)</f>
        <v>919.83732145568354</v>
      </c>
      <c r="D3263" s="34">
        <f t="shared" ca="1" si="1545"/>
        <v>917.71736154258247</v>
      </c>
      <c r="E3263" s="34">
        <f t="shared" ca="1" si="1545"/>
        <v>915.52946955738594</v>
      </c>
      <c r="F3263" s="34">
        <f t="shared" ca="1" si="1545"/>
        <v>913.27364550008201</v>
      </c>
      <c r="G3263" s="34">
        <f t="shared" ca="1" si="1545"/>
        <v>910.94988937068263</v>
      </c>
      <c r="H3263" s="34">
        <f t="shared" ca="1" si="1545"/>
        <v>908.55820116917607</v>
      </c>
      <c r="I3263" s="34">
        <f t="shared" ca="1" si="1545"/>
        <v>906.09858089557383</v>
      </c>
      <c r="J3263" s="34">
        <f t="shared" ca="1" si="1545"/>
        <v>903.57102854986442</v>
      </c>
      <c r="K3263" s="34">
        <f t="shared" ca="1" si="1545"/>
        <v>900.97554413205944</v>
      </c>
      <c r="L3263" s="34">
        <f t="shared" ca="1" si="1545"/>
        <v>898.31212764214729</v>
      </c>
      <c r="M3263" s="34">
        <f t="shared" ca="1" si="1545"/>
        <v>895.58077908013945</v>
      </c>
      <c r="N3263" s="34">
        <f t="shared" ca="1" si="1545"/>
        <v>892.78149844602444</v>
      </c>
      <c r="O3263" s="34">
        <f t="shared" ca="1" si="1545"/>
        <v>889.91428573981398</v>
      </c>
      <c r="P3263" s="34">
        <f t="shared" ca="1" si="1545"/>
        <v>886.97914096149611</v>
      </c>
      <c r="Q3263" s="34">
        <f t="shared" ca="1" si="1545"/>
        <v>883.97606411108279</v>
      </c>
      <c r="R3263" s="34">
        <f t="shared" ca="1" si="1545"/>
        <v>880.9050551885623</v>
      </c>
      <c r="S3263" s="34">
        <f t="shared" ca="1" si="1545"/>
        <v>877.76611419394612</v>
      </c>
      <c r="T3263" s="34">
        <f t="shared" ca="1" si="1545"/>
        <v>874.55924112722278</v>
      </c>
      <c r="U3263" s="34">
        <f t="shared" ca="1" si="1545"/>
        <v>871.28443598840386</v>
      </c>
      <c r="V3263" s="34">
        <f t="shared" ca="1" si="1545"/>
        <v>867.94169877747777</v>
      </c>
      <c r="W3263" s="34">
        <f t="shared" ca="1" si="1545"/>
        <v>864.53102949445599</v>
      </c>
      <c r="X3263" s="34">
        <f t="shared" ca="1" si="1545"/>
        <v>861.05242813932705</v>
      </c>
      <c r="Y3263" s="34">
        <f t="shared" ca="1" si="1545"/>
        <v>857.50589471210264</v>
      </c>
      <c r="Z3263" s="34">
        <f t="shared" ca="1" si="1545"/>
        <v>853.89142921277084</v>
      </c>
      <c r="AA3263" s="34">
        <f t="shared" ca="1" si="1545"/>
        <v>850.20903164134359</v>
      </c>
      <c r="AB3263" s="34">
        <f t="shared" ca="1" si="1545"/>
        <v>846.45870199780916</v>
      </c>
      <c r="AC3263" s="34">
        <f t="shared" ca="1" si="1545"/>
        <v>842.64044028217904</v>
      </c>
      <c r="AD3263" s="34">
        <f t="shared" ca="1" si="1545"/>
        <v>838.75424649444176</v>
      </c>
      <c r="AE3263" s="34">
        <f t="shared" ca="1" si="1545"/>
        <v>834.8001206346089</v>
      </c>
      <c r="AF3263" s="34">
        <f t="shared" ca="1" si="1545"/>
        <v>830.77806270266888</v>
      </c>
      <c r="AG3263" s="34">
        <f t="shared" ca="1" si="1545"/>
        <v>826.68807269863316</v>
      </c>
      <c r="AH3263" s="34">
        <f t="shared" ca="1" si="1545"/>
        <v>822.53015062249028</v>
      </c>
      <c r="AI3263" s="34">
        <f t="shared" ref="AI3263:BF3263" ca="1" si="1546">MAX(0.1,($AM515+$AN515*AI$3125+$AO515*AI$3125^2+$AQ515+$AR515*AI$3125+$AS515*AI$3125^2)/5)</f>
        <v>818.30429647425194</v>
      </c>
      <c r="AJ3263" s="34">
        <f t="shared" ca="1" si="1546"/>
        <v>814.0105102539062</v>
      </c>
      <c r="AK3263" s="34">
        <f t="shared" ca="1" si="1546"/>
        <v>809.64879196146501</v>
      </c>
      <c r="AL3263" s="34">
        <f t="shared" ca="1" si="1546"/>
        <v>805.21914159691664</v>
      </c>
      <c r="AM3263" s="34">
        <f t="shared" ca="1" si="1546"/>
        <v>800.72155916027259</v>
      </c>
      <c r="AN3263" s="34">
        <f t="shared" ca="1" si="1546"/>
        <v>796.15604465152137</v>
      </c>
      <c r="AO3263" s="34">
        <f t="shared" ca="1" si="1546"/>
        <v>791.52259807067458</v>
      </c>
      <c r="AP3263" s="34">
        <f t="shared" ca="1" si="1546"/>
        <v>786.82121941772061</v>
      </c>
      <c r="AQ3263" s="34">
        <f t="shared" ca="1" si="1546"/>
        <v>782.05190869267096</v>
      </c>
      <c r="AR3263" s="34">
        <f t="shared" ca="1" si="1546"/>
        <v>777.21466589551414</v>
      </c>
      <c r="AS3263" s="34">
        <f t="shared" ca="1" si="1546"/>
        <v>772.30949102626187</v>
      </c>
      <c r="AT3263" s="34">
        <f t="shared" ca="1" si="1546"/>
        <v>767.33638408490219</v>
      </c>
      <c r="AU3263" s="34">
        <f t="shared" ca="1" si="1546"/>
        <v>762.29534507144706</v>
      </c>
      <c r="AV3263" s="34">
        <f t="shared" ca="1" si="1546"/>
        <v>757.18637398588476</v>
      </c>
      <c r="AW3263" s="34">
        <f t="shared" ca="1" si="1546"/>
        <v>752.00947082822677</v>
      </c>
      <c r="AX3263" s="34">
        <f t="shared" ca="1" si="1546"/>
        <v>746.76463559846161</v>
      </c>
      <c r="AY3263" s="34">
        <f t="shared" ca="1" si="1546"/>
        <v>741.45186829660088</v>
      </c>
      <c r="AZ3263" s="34">
        <f t="shared" ca="1" si="1546"/>
        <v>736.07116892263298</v>
      </c>
      <c r="BA3263" s="34">
        <f t="shared" ca="1" si="1546"/>
        <v>730.62253747656939</v>
      </c>
      <c r="BB3263" s="34">
        <f t="shared" ca="1" si="1546"/>
        <v>725.10597395839864</v>
      </c>
      <c r="BC3263" s="34">
        <f t="shared" ca="1" si="1546"/>
        <v>719.52147836813242</v>
      </c>
      <c r="BD3263" s="34">
        <f t="shared" ca="1" si="1546"/>
        <v>713.86905070575881</v>
      </c>
      <c r="BE3263" s="34">
        <f t="shared" ca="1" si="1546"/>
        <v>708.14869097128974</v>
      </c>
      <c r="BF3263" s="34">
        <f t="shared" ca="1" si="1546"/>
        <v>702.3603991647135</v>
      </c>
    </row>
    <row r="3264" spans="1:58" x14ac:dyDescent="0.2">
      <c r="A3264" s="9" t="str">
        <f t="shared" si="1526"/>
        <v>Namibia</v>
      </c>
      <c r="C3264" s="34">
        <f t="shared" ref="C3264:AH3264" ca="1" si="1547">MAX(0.1,($AM516+$AN516*C$3125+$AO516*C$3125^2+$AQ516+$AR516*C$3125+$AS516*C$3125^2)/5)</f>
        <v>60.430762962099109</v>
      </c>
      <c r="D3264" s="34">
        <f t="shared" ca="1" si="1547"/>
        <v>60.994295452721417</v>
      </c>
      <c r="E3264" s="34">
        <f t="shared" ca="1" si="1547"/>
        <v>61.545951818684991</v>
      </c>
      <c r="F3264" s="34">
        <f t="shared" ca="1" si="1547"/>
        <v>62.085732059989823</v>
      </c>
      <c r="G3264" s="34">
        <f t="shared" ca="1" si="1547"/>
        <v>62.613636176637371</v>
      </c>
      <c r="H3264" s="34">
        <f t="shared" ca="1" si="1547"/>
        <v>63.129664168626185</v>
      </c>
      <c r="I3264" s="34">
        <f t="shared" ca="1" si="1547"/>
        <v>63.633816035956258</v>
      </c>
      <c r="J3264" s="34">
        <f t="shared" ca="1" si="1547"/>
        <v>64.126091778627597</v>
      </c>
      <c r="K3264" s="34">
        <f t="shared" ca="1" si="1547"/>
        <v>64.606491396641644</v>
      </c>
      <c r="L3264" s="34">
        <f t="shared" ca="1" si="1547"/>
        <v>65.075014889996964</v>
      </c>
      <c r="M3264" s="34">
        <f t="shared" ca="1" si="1547"/>
        <v>65.531662258693544</v>
      </c>
      <c r="N3264" s="34">
        <f t="shared" ca="1" si="1547"/>
        <v>65.976433502731382</v>
      </c>
      <c r="O3264" s="34">
        <f t="shared" ca="1" si="1547"/>
        <v>66.409328622111929</v>
      </c>
      <c r="P3264" s="34">
        <f t="shared" ca="1" si="1547"/>
        <v>66.830347616833748</v>
      </c>
      <c r="Q3264" s="34">
        <f t="shared" ca="1" si="1547"/>
        <v>67.239490486896827</v>
      </c>
      <c r="R3264" s="34">
        <f t="shared" ca="1" si="1547"/>
        <v>67.636757232301164</v>
      </c>
      <c r="S3264" s="34">
        <f t="shared" ca="1" si="1547"/>
        <v>68.022147853048224</v>
      </c>
      <c r="T3264" s="34">
        <f t="shared" ca="1" si="1547"/>
        <v>68.395662349136543</v>
      </c>
      <c r="U3264" s="34">
        <f t="shared" ca="1" si="1547"/>
        <v>68.757300720566121</v>
      </c>
      <c r="V3264" s="34">
        <f t="shared" ca="1" si="1547"/>
        <v>69.107062967336972</v>
      </c>
      <c r="W3264" s="34">
        <f t="shared" ca="1" si="1547"/>
        <v>69.444949089450532</v>
      </c>
      <c r="X3264" s="34">
        <f t="shared" ca="1" si="1547"/>
        <v>69.77095908690535</v>
      </c>
      <c r="Y3264" s="34">
        <f t="shared" ca="1" si="1547"/>
        <v>70.085092959701427</v>
      </c>
      <c r="Z3264" s="34">
        <f t="shared" ca="1" si="1547"/>
        <v>70.387350707838777</v>
      </c>
      <c r="AA3264" s="34">
        <f t="shared" ca="1" si="1547"/>
        <v>70.677732331318836</v>
      </c>
      <c r="AB3264" s="34">
        <f t="shared" ca="1" si="1547"/>
        <v>70.956237830140168</v>
      </c>
      <c r="AC3264" s="34">
        <f t="shared" ca="1" si="1547"/>
        <v>71.222867204302744</v>
      </c>
      <c r="AD3264" s="34">
        <f t="shared" ca="1" si="1547"/>
        <v>71.477620453806594</v>
      </c>
      <c r="AE3264" s="34">
        <f t="shared" ca="1" si="1547"/>
        <v>71.720497578653152</v>
      </c>
      <c r="AF3264" s="34">
        <f t="shared" ca="1" si="1547"/>
        <v>71.951498578840983</v>
      </c>
      <c r="AG3264" s="34">
        <f t="shared" ca="1" si="1547"/>
        <v>72.170623454370073</v>
      </c>
      <c r="AH3264" s="34">
        <f t="shared" ca="1" si="1547"/>
        <v>72.377872205240422</v>
      </c>
      <c r="AI3264" s="34">
        <f t="shared" ref="AI3264:BF3264" ca="1" si="1548">MAX(0.1,($AM516+$AN516*AI$3125+$AO516*AI$3125^2+$AQ516+$AR516*AI$3125+$AS516*AI$3125^2)/5)</f>
        <v>72.573244831453479</v>
      </c>
      <c r="AJ3264" s="34">
        <f t="shared" ca="1" si="1548"/>
        <v>72.75674133300781</v>
      </c>
      <c r="AK3264" s="34">
        <f t="shared" ca="1" si="1548"/>
        <v>72.928361709903399</v>
      </c>
      <c r="AL3264" s="34">
        <f t="shared" ca="1" si="1548"/>
        <v>73.088105962140247</v>
      </c>
      <c r="AM3264" s="34">
        <f t="shared" ca="1" si="1548"/>
        <v>73.235974089719818</v>
      </c>
      <c r="AN3264" s="34">
        <f t="shared" ca="1" si="1548"/>
        <v>73.371966092640648</v>
      </c>
      <c r="AO3264" s="34">
        <f t="shared" ca="1" si="1548"/>
        <v>73.496081970902736</v>
      </c>
      <c r="AP3264" s="34">
        <f t="shared" ca="1" si="1548"/>
        <v>73.608321724506098</v>
      </c>
      <c r="AQ3264" s="34">
        <f t="shared" ca="1" si="1548"/>
        <v>73.708685353452168</v>
      </c>
      <c r="AR3264" s="34">
        <f t="shared" ca="1" si="1548"/>
        <v>73.797172857739497</v>
      </c>
      <c r="AS3264" s="34">
        <f t="shared" ca="1" si="1548"/>
        <v>73.873784237368085</v>
      </c>
      <c r="AT3264" s="34">
        <f t="shared" ca="1" si="1548"/>
        <v>73.938519492337946</v>
      </c>
      <c r="AU3264" s="34">
        <f t="shared" ca="1" si="1548"/>
        <v>73.991378622650515</v>
      </c>
      <c r="AV3264" s="34">
        <f t="shared" ca="1" si="1548"/>
        <v>74.032361628304358</v>
      </c>
      <c r="AW3264" s="34">
        <f t="shared" ca="1" si="1548"/>
        <v>74.061468509299445</v>
      </c>
      <c r="AX3264" s="34">
        <f t="shared" ca="1" si="1548"/>
        <v>74.078699265635805</v>
      </c>
      <c r="AY3264" s="34">
        <f t="shared" ca="1" si="1548"/>
        <v>74.084053897314874</v>
      </c>
      <c r="AZ3264" s="34">
        <f t="shared" ca="1" si="1548"/>
        <v>74.077532404335216</v>
      </c>
      <c r="BA3264" s="34">
        <f t="shared" ca="1" si="1548"/>
        <v>74.059134786696816</v>
      </c>
      <c r="BB3264" s="34">
        <f t="shared" ca="1" si="1548"/>
        <v>74.028861044399676</v>
      </c>
      <c r="BC3264" s="34">
        <f t="shared" ca="1" si="1548"/>
        <v>73.986711177445244</v>
      </c>
      <c r="BD3264" s="34">
        <f t="shared" ca="1" si="1548"/>
        <v>73.932685185832085</v>
      </c>
      <c r="BE3264" s="34">
        <f t="shared" ca="1" si="1548"/>
        <v>73.866783069560185</v>
      </c>
      <c r="BF3264" s="34">
        <f t="shared" ca="1" si="1548"/>
        <v>73.789004828629544</v>
      </c>
    </row>
    <row r="3265" spans="1:58" x14ac:dyDescent="0.2">
      <c r="A3265" s="9" t="str">
        <f t="shared" si="1526"/>
        <v>Nauru</v>
      </c>
      <c r="C3265" s="34">
        <f t="shared" ref="C3265:AH3265" ca="1" si="1549">MAX(0.1,($AM517+$AN517*C$3125+$AO517*C$3125^2+$AQ517+$AR517*C$3125+$AS517*C$3125^2)/5)</f>
        <v>0.39999999962201971</v>
      </c>
      <c r="D3265" s="34">
        <f t="shared" ca="1" si="1549"/>
        <v>0.39999999963329175</v>
      </c>
      <c r="E3265" s="34">
        <f t="shared" ca="1" si="1549"/>
        <v>0.39999999964457517</v>
      </c>
      <c r="F3265" s="34">
        <f t="shared" ca="1" si="1549"/>
        <v>0.39999999965586996</v>
      </c>
      <c r="G3265" s="34">
        <f t="shared" ca="1" si="1549"/>
        <v>0.39999999966717609</v>
      </c>
      <c r="H3265" s="34">
        <f t="shared" ca="1" si="1549"/>
        <v>0.39999999967849365</v>
      </c>
      <c r="I3265" s="34">
        <f t="shared" ca="1" si="1549"/>
        <v>0.39999999968982253</v>
      </c>
      <c r="J3265" s="34">
        <f t="shared" ca="1" si="1549"/>
        <v>0.39999999970116279</v>
      </c>
      <c r="K3265" s="34">
        <f t="shared" ca="1" si="1549"/>
        <v>0.39999999971251443</v>
      </c>
      <c r="L3265" s="34">
        <f t="shared" ca="1" si="1549"/>
        <v>0.3999999997238774</v>
      </c>
      <c r="M3265" s="34">
        <f t="shared" ca="1" si="1549"/>
        <v>0.3999999997352518</v>
      </c>
      <c r="N3265" s="34">
        <f t="shared" ca="1" si="1549"/>
        <v>0.39999999974663752</v>
      </c>
      <c r="O3265" s="34">
        <f t="shared" ca="1" si="1549"/>
        <v>0.39999999975803463</v>
      </c>
      <c r="P3265" s="34">
        <f t="shared" ca="1" si="1549"/>
        <v>0.39999999976944312</v>
      </c>
      <c r="Q3265" s="34">
        <f t="shared" ca="1" si="1549"/>
        <v>0.39999999978086292</v>
      </c>
      <c r="R3265" s="34">
        <f t="shared" ca="1" si="1549"/>
        <v>0.39999999979229417</v>
      </c>
      <c r="S3265" s="34">
        <f t="shared" ca="1" si="1549"/>
        <v>0.39999999980373674</v>
      </c>
      <c r="T3265" s="34">
        <f t="shared" ca="1" si="1549"/>
        <v>0.39999999981519069</v>
      </c>
      <c r="U3265" s="34">
        <f t="shared" ca="1" si="1549"/>
        <v>0.39999999982665602</v>
      </c>
      <c r="V3265" s="34">
        <f t="shared" ca="1" si="1549"/>
        <v>0.39999999983813267</v>
      </c>
      <c r="W3265" s="34">
        <f t="shared" ca="1" si="1549"/>
        <v>0.39999999984962076</v>
      </c>
      <c r="X3265" s="34">
        <f t="shared" ca="1" si="1549"/>
        <v>0.39999999986112017</v>
      </c>
      <c r="Y3265" s="34">
        <f t="shared" ca="1" si="1549"/>
        <v>0.39999999987263096</v>
      </c>
      <c r="Z3265" s="34">
        <f t="shared" ca="1" si="1549"/>
        <v>0.39999999988415313</v>
      </c>
      <c r="AA3265" s="34">
        <f t="shared" ca="1" si="1549"/>
        <v>0.39999999989568663</v>
      </c>
      <c r="AB3265" s="34">
        <f t="shared" ca="1" si="1549"/>
        <v>0.39999999990723156</v>
      </c>
      <c r="AC3265" s="34">
        <f t="shared" ca="1" si="1549"/>
        <v>0.39999999991878782</v>
      </c>
      <c r="AD3265" s="34">
        <f t="shared" ca="1" si="1549"/>
        <v>0.39999999993035545</v>
      </c>
      <c r="AE3265" s="34">
        <f t="shared" ca="1" si="1549"/>
        <v>0.39999999994193447</v>
      </c>
      <c r="AF3265" s="34">
        <f t="shared" ca="1" si="1549"/>
        <v>0.39999999995352481</v>
      </c>
      <c r="AG3265" s="34">
        <f t="shared" ca="1" si="1549"/>
        <v>0.39999999996512658</v>
      </c>
      <c r="AH3265" s="34">
        <f t="shared" ca="1" si="1549"/>
        <v>0.39999999997673968</v>
      </c>
      <c r="AI3265" s="34">
        <f t="shared" ref="AI3265:BF3265" ca="1" si="1550">MAX(0.1,($AM517+$AN517*AI$3125+$AO517*AI$3125^2+$AQ517+$AR517*AI$3125+$AS517*AI$3125^2)/5)</f>
        <v>0.39999999998836416</v>
      </c>
      <c r="AJ3265" s="34">
        <f t="shared" ca="1" si="1550"/>
        <v>0.4</v>
      </c>
      <c r="AK3265" s="34">
        <f t="shared" ca="1" si="1550"/>
        <v>0.40000000001164721</v>
      </c>
      <c r="AL3265" s="34">
        <f t="shared" ca="1" si="1550"/>
        <v>0.40000000002330582</v>
      </c>
      <c r="AM3265" s="34">
        <f t="shared" ca="1" si="1550"/>
        <v>0.40000000003497577</v>
      </c>
      <c r="AN3265" s="34">
        <f t="shared" ca="1" si="1550"/>
        <v>0.40000000004665709</v>
      </c>
      <c r="AO3265" s="34">
        <f t="shared" ca="1" si="1550"/>
        <v>0.40000000005834979</v>
      </c>
      <c r="AP3265" s="34">
        <f t="shared" ca="1" si="1550"/>
        <v>0.40000000007005382</v>
      </c>
      <c r="AQ3265" s="34">
        <f t="shared" ca="1" si="1550"/>
        <v>0.40000000008176928</v>
      </c>
      <c r="AR3265" s="34">
        <f t="shared" ca="1" si="1550"/>
        <v>0.40000000009349607</v>
      </c>
      <c r="AS3265" s="34">
        <f t="shared" ca="1" si="1550"/>
        <v>0.40000000010523423</v>
      </c>
      <c r="AT3265" s="34">
        <f t="shared" ca="1" si="1550"/>
        <v>0.40000000011698378</v>
      </c>
      <c r="AU3265" s="34">
        <f t="shared" ca="1" si="1550"/>
        <v>0.40000000012874465</v>
      </c>
      <c r="AV3265" s="34">
        <f t="shared" ca="1" si="1550"/>
        <v>0.40000000014051695</v>
      </c>
      <c r="AW3265" s="34">
        <f t="shared" ca="1" si="1550"/>
        <v>0.40000000015230058</v>
      </c>
      <c r="AX3265" s="34">
        <f t="shared" ca="1" si="1550"/>
        <v>0.40000000016409559</v>
      </c>
      <c r="AY3265" s="34">
        <f t="shared" ca="1" si="1550"/>
        <v>0.40000000017590198</v>
      </c>
      <c r="AZ3265" s="34">
        <f t="shared" ca="1" si="1550"/>
        <v>0.4000000001877197</v>
      </c>
      <c r="BA3265" s="34">
        <f t="shared" ca="1" si="1550"/>
        <v>0.40000000019954884</v>
      </c>
      <c r="BB3265" s="34">
        <f t="shared" ca="1" si="1550"/>
        <v>0.40000000021138932</v>
      </c>
      <c r="BC3265" s="34">
        <f t="shared" ca="1" si="1550"/>
        <v>0.40000000022324117</v>
      </c>
      <c r="BD3265" s="34">
        <f t="shared" ca="1" si="1550"/>
        <v>0.4000000002351044</v>
      </c>
      <c r="BE3265" s="34">
        <f t="shared" ca="1" si="1550"/>
        <v>0.40000000024697896</v>
      </c>
      <c r="BF3265" s="34">
        <f t="shared" ca="1" si="1550"/>
        <v>0.40000000025886495</v>
      </c>
    </row>
    <row r="3266" spans="1:58" x14ac:dyDescent="0.2">
      <c r="A3266" s="9" t="str">
        <f t="shared" si="1526"/>
        <v>Nepal</v>
      </c>
      <c r="C3266" s="34">
        <f t="shared" ref="C3266:AH3266" ca="1" si="1551">MAX(0.1,($AM518+$AN518*C$3125+$AO518*C$3125^2+$AQ518+$AR518*C$3125+$AS518*C$3125^2)/5)</f>
        <v>570.20217706987171</v>
      </c>
      <c r="D3266" s="34">
        <f t="shared" ca="1" si="1551"/>
        <v>565.86916615366931</v>
      </c>
      <c r="E3266" s="34">
        <f t="shared" ca="1" si="1551"/>
        <v>561.49782556497962</v>
      </c>
      <c r="F3266" s="34">
        <f t="shared" ca="1" si="1551"/>
        <v>557.0881553037791</v>
      </c>
      <c r="G3266" s="34">
        <f t="shared" ca="1" si="1551"/>
        <v>552.64015537009107</v>
      </c>
      <c r="H3266" s="34">
        <f t="shared" ca="1" si="1551"/>
        <v>548.15382576389243</v>
      </c>
      <c r="I3266" s="34">
        <f t="shared" ca="1" si="1551"/>
        <v>543.62916648520627</v>
      </c>
      <c r="J3266" s="34">
        <f t="shared" ca="1" si="1551"/>
        <v>539.06617753400928</v>
      </c>
      <c r="K3266" s="34">
        <f t="shared" ca="1" si="1551"/>
        <v>534.46485891032501</v>
      </c>
      <c r="L3266" s="34">
        <f t="shared" ca="1" si="1551"/>
        <v>529.8252106141299</v>
      </c>
      <c r="M3266" s="34">
        <f t="shared" ca="1" si="1551"/>
        <v>525.14723264544739</v>
      </c>
      <c r="N3266" s="34">
        <f t="shared" ca="1" si="1551"/>
        <v>520.43092500425405</v>
      </c>
      <c r="O3266" s="34">
        <f t="shared" ca="1" si="1551"/>
        <v>515.67628769057342</v>
      </c>
      <c r="P3266" s="34">
        <f t="shared" ca="1" si="1551"/>
        <v>510.8833207043819</v>
      </c>
      <c r="Q3266" s="34">
        <f t="shared" ca="1" si="1551"/>
        <v>506.05202404570298</v>
      </c>
      <c r="R3266" s="34">
        <f t="shared" ca="1" si="1551"/>
        <v>501.18239771451334</v>
      </c>
      <c r="S3266" s="34">
        <f t="shared" ca="1" si="1551"/>
        <v>496.27444171083624</v>
      </c>
      <c r="T3266" s="34">
        <f t="shared" ca="1" si="1551"/>
        <v>491.32815603464843</v>
      </c>
      <c r="U3266" s="34">
        <f t="shared" ca="1" si="1551"/>
        <v>486.34354068597315</v>
      </c>
      <c r="V3266" s="34">
        <f t="shared" ca="1" si="1551"/>
        <v>481.32059566478711</v>
      </c>
      <c r="W3266" s="34">
        <f t="shared" ca="1" si="1551"/>
        <v>476.25932097111365</v>
      </c>
      <c r="X3266" s="34">
        <f t="shared" ca="1" si="1551"/>
        <v>471.15971660492943</v>
      </c>
      <c r="Y3266" s="34">
        <f t="shared" ca="1" si="1551"/>
        <v>466.02178256625774</v>
      </c>
      <c r="Z3266" s="34">
        <f t="shared" ca="1" si="1551"/>
        <v>460.84551885507534</v>
      </c>
      <c r="AA3266" s="34">
        <f t="shared" ca="1" si="1551"/>
        <v>455.63092547140548</v>
      </c>
      <c r="AB3266" s="34">
        <f t="shared" ca="1" si="1551"/>
        <v>450.3780024152249</v>
      </c>
      <c r="AC3266" s="34">
        <f t="shared" ca="1" si="1551"/>
        <v>445.08674968655686</v>
      </c>
      <c r="AD3266" s="34">
        <f t="shared" ca="1" si="1551"/>
        <v>439.7571672853781</v>
      </c>
      <c r="AE3266" s="34">
        <f t="shared" ca="1" si="1551"/>
        <v>434.38925521171188</v>
      </c>
      <c r="AF3266" s="34">
        <f t="shared" ca="1" si="1551"/>
        <v>428.9830134655349</v>
      </c>
      <c r="AG3266" s="34">
        <f t="shared" ca="1" si="1551"/>
        <v>423.5384420468705</v>
      </c>
      <c r="AH3266" s="34">
        <f t="shared" ca="1" si="1551"/>
        <v>418.05554095569534</v>
      </c>
      <c r="AI3266" s="34">
        <f t="shared" ref="AI3266:BF3266" ca="1" si="1552">MAX(0.1,($AM518+$AN518*AI$3125+$AO518*AI$3125^2+$AQ518+$AR518*AI$3125+$AS518*AI$3125^2)/5)</f>
        <v>412.53431019203271</v>
      </c>
      <c r="AJ3266" s="34">
        <f t="shared" ca="1" si="1552"/>
        <v>406.97474975585936</v>
      </c>
      <c r="AK3266" s="34">
        <f t="shared" ca="1" si="1552"/>
        <v>401.37685964719856</v>
      </c>
      <c r="AL3266" s="34">
        <f t="shared" ca="1" si="1552"/>
        <v>395.74063986602704</v>
      </c>
      <c r="AM3266" s="34">
        <f t="shared" ca="1" si="1552"/>
        <v>390.06609041236806</v>
      </c>
      <c r="AN3266" s="34">
        <f t="shared" ca="1" si="1552"/>
        <v>384.35321128619836</v>
      </c>
      <c r="AO3266" s="34">
        <f t="shared" ca="1" si="1552"/>
        <v>378.6020024875412</v>
      </c>
      <c r="AP3266" s="34">
        <f t="shared" ca="1" si="1552"/>
        <v>372.81246401637327</v>
      </c>
      <c r="AQ3266" s="34">
        <f t="shared" ca="1" si="1552"/>
        <v>366.98459587271793</v>
      </c>
      <c r="AR3266" s="34">
        <f t="shared" ca="1" si="1552"/>
        <v>361.11839805655183</v>
      </c>
      <c r="AS3266" s="34">
        <f t="shared" ca="1" si="1552"/>
        <v>355.21387056789825</v>
      </c>
      <c r="AT3266" s="34">
        <f t="shared" ca="1" si="1552"/>
        <v>349.27101340673397</v>
      </c>
      <c r="AU3266" s="34">
        <f t="shared" ca="1" si="1552"/>
        <v>343.28982657308222</v>
      </c>
      <c r="AV3266" s="34">
        <f t="shared" ca="1" si="1552"/>
        <v>337.27031006691976</v>
      </c>
      <c r="AW3266" s="34">
        <f t="shared" ca="1" si="1552"/>
        <v>331.21246388826984</v>
      </c>
      <c r="AX3266" s="34">
        <f t="shared" ca="1" si="1552"/>
        <v>325.1162880371092</v>
      </c>
      <c r="AY3266" s="34">
        <f t="shared" ca="1" si="1552"/>
        <v>318.9817825134611</v>
      </c>
      <c r="AZ3266" s="34">
        <f t="shared" ca="1" si="1552"/>
        <v>312.80894731730223</v>
      </c>
      <c r="BA3266" s="34">
        <f t="shared" ca="1" si="1552"/>
        <v>306.59778244865595</v>
      </c>
      <c r="BB3266" s="34">
        <f t="shared" ca="1" si="1552"/>
        <v>300.3482879074989</v>
      </c>
      <c r="BC3266" s="34">
        <f t="shared" ca="1" si="1552"/>
        <v>294.06046369385439</v>
      </c>
      <c r="BD3266" s="34">
        <f t="shared" ca="1" si="1552"/>
        <v>287.73430980769916</v>
      </c>
      <c r="BE3266" s="34">
        <f t="shared" ca="1" si="1552"/>
        <v>281.36982624905647</v>
      </c>
      <c r="BF3266" s="34">
        <f t="shared" ca="1" si="1552"/>
        <v>274.96701301790307</v>
      </c>
    </row>
    <row r="3267" spans="1:58" x14ac:dyDescent="0.2">
      <c r="A3267" s="9" t="str">
        <f t="shared" si="1526"/>
        <v>Netherlands</v>
      </c>
      <c r="C3267" s="34">
        <f t="shared" ref="C3267:AH3267" ca="1" si="1553">MAX(0.1,($AM519+$AN519*C$3125+$AO519*C$3125^2+$AQ519+$AR519*C$3125+$AS519*C$3125^2)/5)</f>
        <v>182.98459686584101</v>
      </c>
      <c r="D3267" s="34">
        <f t="shared" ca="1" si="1553"/>
        <v>182.46661084443332</v>
      </c>
      <c r="E3267" s="34">
        <f t="shared" ca="1" si="1553"/>
        <v>181.95069475326017</v>
      </c>
      <c r="F3267" s="34">
        <f t="shared" ca="1" si="1553"/>
        <v>181.43684859232161</v>
      </c>
      <c r="G3267" s="34">
        <f t="shared" ca="1" si="1553"/>
        <v>180.92507236161765</v>
      </c>
      <c r="H3267" s="34">
        <f t="shared" ca="1" si="1553"/>
        <v>180.41536606114823</v>
      </c>
      <c r="I3267" s="34">
        <f t="shared" ca="1" si="1553"/>
        <v>179.90772969091341</v>
      </c>
      <c r="J3267" s="34">
        <f t="shared" ca="1" si="1553"/>
        <v>179.40216325091313</v>
      </c>
      <c r="K3267" s="34">
        <f t="shared" ca="1" si="1553"/>
        <v>178.89866674114745</v>
      </c>
      <c r="L3267" s="34">
        <f t="shared" ca="1" si="1553"/>
        <v>178.39724016161637</v>
      </c>
      <c r="M3267" s="34">
        <f t="shared" ca="1" si="1553"/>
        <v>177.89788351231982</v>
      </c>
      <c r="N3267" s="34">
        <f t="shared" ca="1" si="1553"/>
        <v>177.40059679325788</v>
      </c>
      <c r="O3267" s="34">
        <f t="shared" ca="1" si="1553"/>
        <v>176.90538000443047</v>
      </c>
      <c r="P3267" s="34">
        <f t="shared" ca="1" si="1553"/>
        <v>176.41223314583766</v>
      </c>
      <c r="Q3267" s="34">
        <f t="shared" ca="1" si="1553"/>
        <v>175.92115621747945</v>
      </c>
      <c r="R3267" s="34">
        <f t="shared" ca="1" si="1553"/>
        <v>175.43214921935578</v>
      </c>
      <c r="S3267" s="34">
        <f t="shared" ca="1" si="1553"/>
        <v>174.94521215146671</v>
      </c>
      <c r="T3267" s="34">
        <f t="shared" ca="1" si="1553"/>
        <v>174.46034501381217</v>
      </c>
      <c r="U3267" s="34">
        <f t="shared" ca="1" si="1553"/>
        <v>173.97754780639224</v>
      </c>
      <c r="V3267" s="34">
        <f t="shared" ca="1" si="1553"/>
        <v>173.4968205292069</v>
      </c>
      <c r="W3267" s="34">
        <f t="shared" ca="1" si="1553"/>
        <v>173.0181631822561</v>
      </c>
      <c r="X3267" s="34">
        <f t="shared" ca="1" si="1553"/>
        <v>172.5415757655399</v>
      </c>
      <c r="Y3267" s="34">
        <f t="shared" ca="1" si="1553"/>
        <v>172.06705827905824</v>
      </c>
      <c r="Z3267" s="34">
        <f t="shared" ca="1" si="1553"/>
        <v>171.59461072281118</v>
      </c>
      <c r="AA3267" s="34">
        <f t="shared" ca="1" si="1553"/>
        <v>171.12423309679872</v>
      </c>
      <c r="AB3267" s="34">
        <f t="shared" ca="1" si="1553"/>
        <v>170.6559254010208</v>
      </c>
      <c r="AC3267" s="34">
        <f t="shared" ca="1" si="1553"/>
        <v>170.18968763547747</v>
      </c>
      <c r="AD3267" s="34">
        <f t="shared" ca="1" si="1553"/>
        <v>169.72551980016868</v>
      </c>
      <c r="AE3267" s="34">
        <f t="shared" ca="1" si="1553"/>
        <v>169.2634218950945</v>
      </c>
      <c r="AF3267" s="34">
        <f t="shared" ca="1" si="1553"/>
        <v>168.8033939202549</v>
      </c>
      <c r="AG3267" s="34">
        <f t="shared" ca="1" si="1553"/>
        <v>168.34543587564986</v>
      </c>
      <c r="AH3267" s="34">
        <f t="shared" ca="1" si="1553"/>
        <v>167.8895477612794</v>
      </c>
      <c r="AI3267" s="34">
        <f t="shared" ref="AI3267:BF3267" ca="1" si="1554">MAX(0.1,($AM519+$AN519*AI$3125+$AO519*AI$3125^2+$AQ519+$AR519*AI$3125+$AS519*AI$3125^2)/5)</f>
        <v>167.43572957714349</v>
      </c>
      <c r="AJ3267" s="34">
        <f t="shared" ca="1" si="1554"/>
        <v>166.98398132324218</v>
      </c>
      <c r="AK3267" s="34">
        <f t="shared" ca="1" si="1554"/>
        <v>166.53430299957546</v>
      </c>
      <c r="AL3267" s="34">
        <f t="shared" ca="1" si="1554"/>
        <v>166.08669460614328</v>
      </c>
      <c r="AM3267" s="34">
        <f t="shared" ca="1" si="1554"/>
        <v>165.6411561429457</v>
      </c>
      <c r="AN3267" s="34">
        <f t="shared" ca="1" si="1554"/>
        <v>165.19768760998267</v>
      </c>
      <c r="AO3267" s="34">
        <f t="shared" ca="1" si="1554"/>
        <v>164.75628900725422</v>
      </c>
      <c r="AP3267" s="34">
        <f t="shared" ca="1" si="1554"/>
        <v>164.31696033476038</v>
      </c>
      <c r="AQ3267" s="34">
        <f t="shared" ca="1" si="1554"/>
        <v>163.87970159250108</v>
      </c>
      <c r="AR3267" s="34">
        <f t="shared" ca="1" si="1554"/>
        <v>163.44451278047637</v>
      </c>
      <c r="AS3267" s="34">
        <f t="shared" ca="1" si="1554"/>
        <v>163.01139389868621</v>
      </c>
      <c r="AT3267" s="34">
        <f t="shared" ca="1" si="1554"/>
        <v>162.58034494713064</v>
      </c>
      <c r="AU3267" s="34">
        <f t="shared" ca="1" si="1554"/>
        <v>162.15136592580967</v>
      </c>
      <c r="AV3267" s="34">
        <f t="shared" ca="1" si="1554"/>
        <v>161.72445683472324</v>
      </c>
      <c r="AW3267" s="34">
        <f t="shared" ca="1" si="1554"/>
        <v>161.29961767387141</v>
      </c>
      <c r="AX3267" s="34">
        <f t="shared" ca="1" si="1554"/>
        <v>160.87684844325412</v>
      </c>
      <c r="AY3267" s="34">
        <f t="shared" ca="1" si="1554"/>
        <v>160.45614914287142</v>
      </c>
      <c r="AZ3267" s="34">
        <f t="shared" ca="1" si="1554"/>
        <v>160.03751977272333</v>
      </c>
      <c r="BA3267" s="34">
        <f t="shared" ca="1" si="1554"/>
        <v>159.62096033280977</v>
      </c>
      <c r="BB3267" s="34">
        <f t="shared" ca="1" si="1554"/>
        <v>159.20647082313081</v>
      </c>
      <c r="BC3267" s="34">
        <f t="shared" ca="1" si="1554"/>
        <v>158.7940512436864</v>
      </c>
      <c r="BD3267" s="34">
        <f t="shared" ca="1" si="1554"/>
        <v>158.38370159447658</v>
      </c>
      <c r="BE3267" s="34">
        <f t="shared" ca="1" si="1554"/>
        <v>157.97542187550135</v>
      </c>
      <c r="BF3267" s="34">
        <f t="shared" ca="1" si="1554"/>
        <v>157.56921208676067</v>
      </c>
    </row>
    <row r="3268" spans="1:58" x14ac:dyDescent="0.2">
      <c r="A3268" s="9" t="str">
        <f t="shared" si="1526"/>
        <v>Netherlands Antilles</v>
      </c>
      <c r="C3268" s="34">
        <f t="shared" ref="C3268:AH3268" ca="1" si="1555">MAX(0.1,($AM520+$AN520*C$3125+$AO520*C$3125^2+$AQ520+$AR520*C$3125+$AS520*C$3125^2)/5)</f>
        <v>5.4769227342096203</v>
      </c>
      <c r="D3268" s="34">
        <f t="shared" ca="1" si="1555"/>
        <v>5.4292743814876303</v>
      </c>
      <c r="E3268" s="34">
        <f t="shared" ca="1" si="1555"/>
        <v>5.3821535013294124</v>
      </c>
      <c r="F3268" s="34">
        <f t="shared" ca="1" si="1555"/>
        <v>5.3355600937349665</v>
      </c>
      <c r="G3268" s="34">
        <f t="shared" ca="1" si="1555"/>
        <v>5.2894941587041107</v>
      </c>
      <c r="H3268" s="34">
        <f t="shared" ca="1" si="1555"/>
        <v>5.243955696237026</v>
      </c>
      <c r="I3268" s="34">
        <f t="shared" ca="1" si="1555"/>
        <v>5.1989447063337142</v>
      </c>
      <c r="J3268" s="34">
        <f t="shared" ca="1" si="1555"/>
        <v>5.1544611889941736</v>
      </c>
      <c r="K3268" s="34">
        <f t="shared" ca="1" si="1555"/>
        <v>5.110505144218223</v>
      </c>
      <c r="L3268" s="34">
        <f t="shared" ca="1" si="1555"/>
        <v>5.0670765720060444</v>
      </c>
      <c r="M3268" s="34">
        <f t="shared" ca="1" si="1555"/>
        <v>5.024175472357638</v>
      </c>
      <c r="N3268" s="34">
        <f t="shared" ca="1" si="1555"/>
        <v>4.9818018452730026</v>
      </c>
      <c r="O3268" s="34">
        <f t="shared" ca="1" si="1555"/>
        <v>4.9399556907519582</v>
      </c>
      <c r="P3268" s="34">
        <f t="shared" ca="1" si="1555"/>
        <v>4.8986370087946849</v>
      </c>
      <c r="Q3268" s="34">
        <f t="shared" ca="1" si="1555"/>
        <v>4.8578457994011845</v>
      </c>
      <c r="R3268" s="34">
        <f t="shared" ca="1" si="1555"/>
        <v>4.8175820625714554</v>
      </c>
      <c r="S3268" s="34">
        <f t="shared" ca="1" si="1555"/>
        <v>4.7778457983053162</v>
      </c>
      <c r="T3268" s="34">
        <f t="shared" ca="1" si="1555"/>
        <v>4.7386370066029482</v>
      </c>
      <c r="U3268" s="34">
        <f t="shared" ca="1" si="1555"/>
        <v>4.6999556874643531</v>
      </c>
      <c r="V3268" s="34">
        <f t="shared" ca="1" si="1555"/>
        <v>4.6618018408895292</v>
      </c>
      <c r="W3268" s="34">
        <f t="shared" ca="1" si="1555"/>
        <v>4.6241754668782962</v>
      </c>
      <c r="X3268" s="34">
        <f t="shared" ca="1" si="1555"/>
        <v>4.5870765654308343</v>
      </c>
      <c r="Y3268" s="34">
        <f t="shared" ca="1" si="1555"/>
        <v>4.5505051365471445</v>
      </c>
      <c r="Z3268" s="34">
        <f t="shared" ca="1" si="1555"/>
        <v>4.5144611802272268</v>
      </c>
      <c r="AA3268" s="34">
        <f t="shared" ca="1" si="1555"/>
        <v>4.478944696470899</v>
      </c>
      <c r="AB3268" s="34">
        <f t="shared" ca="1" si="1555"/>
        <v>4.4439556852783424</v>
      </c>
      <c r="AC3268" s="34">
        <f t="shared" ca="1" si="1555"/>
        <v>4.4094941466495587</v>
      </c>
      <c r="AD3268" s="34">
        <f t="shared" ca="1" si="1555"/>
        <v>4.3755600805845463</v>
      </c>
      <c r="AE3268" s="34">
        <f t="shared" ca="1" si="1555"/>
        <v>4.3421534870831238</v>
      </c>
      <c r="AF3268" s="34">
        <f t="shared" ca="1" si="1555"/>
        <v>4.3092743661454733</v>
      </c>
      <c r="AG3268" s="34">
        <f t="shared" ca="1" si="1555"/>
        <v>4.2769227177715949</v>
      </c>
      <c r="AH3268" s="34">
        <f t="shared" ca="1" si="1555"/>
        <v>4.2450985419614877</v>
      </c>
      <c r="AI3268" s="34">
        <f t="shared" ref="AI3268:BF3268" ca="1" si="1556">MAX(0.1,($AM520+$AN520*AI$3125+$AO520*AI$3125^2+$AQ520+$AR520*AI$3125+$AS520*AI$3125^2)/5)</f>
        <v>4.2138018387149714</v>
      </c>
      <c r="AJ3268" s="34">
        <f t="shared" ca="1" si="1556"/>
        <v>4.1830326080322262</v>
      </c>
      <c r="AK3268" s="34">
        <f t="shared" ca="1" si="1556"/>
        <v>4.152790849913254</v>
      </c>
      <c r="AL3268" s="34">
        <f t="shared" ca="1" si="1556"/>
        <v>4.1230765643580529</v>
      </c>
      <c r="AM3268" s="34">
        <f t="shared" ca="1" si="1556"/>
        <v>4.0938897513664418</v>
      </c>
      <c r="AN3268" s="34">
        <f t="shared" ca="1" si="1556"/>
        <v>4.0652304109386019</v>
      </c>
      <c r="AO3268" s="34">
        <f t="shared" ca="1" si="1556"/>
        <v>4.037098543074535</v>
      </c>
      <c r="AP3268" s="34">
        <f t="shared" ca="1" si="1556"/>
        <v>4.0094941477742392</v>
      </c>
      <c r="AQ3268" s="34">
        <f t="shared" ca="1" si="1556"/>
        <v>3.9824172250375343</v>
      </c>
      <c r="AR3268" s="34">
        <f t="shared" ca="1" si="1556"/>
        <v>3.9558677748646005</v>
      </c>
      <c r="AS3268" s="34">
        <f t="shared" ca="1" si="1556"/>
        <v>3.9298457972554388</v>
      </c>
      <c r="AT3268" s="34">
        <f t="shared" ca="1" si="1556"/>
        <v>3.9043512922100492</v>
      </c>
      <c r="AU3268" s="34">
        <f t="shared" ca="1" si="1556"/>
        <v>3.8793842597282491</v>
      </c>
      <c r="AV3268" s="34">
        <f t="shared" ca="1" si="1556"/>
        <v>3.854944699810221</v>
      </c>
      <c r="AW3268" s="34">
        <f t="shared" ca="1" si="1556"/>
        <v>3.831032612455965</v>
      </c>
      <c r="AX3268" s="34">
        <f t="shared" ca="1" si="1556"/>
        <v>3.8076479976654811</v>
      </c>
      <c r="AY3268" s="34">
        <f t="shared" ca="1" si="1556"/>
        <v>3.7847908554385867</v>
      </c>
      <c r="AZ3268" s="34">
        <f t="shared" ca="1" si="1556"/>
        <v>3.7624611857754644</v>
      </c>
      <c r="BA3268" s="34">
        <f t="shared" ca="1" si="1556"/>
        <v>3.7406589886761141</v>
      </c>
      <c r="BB3268" s="34">
        <f t="shared" ca="1" si="1556"/>
        <v>3.7193842641405355</v>
      </c>
      <c r="BC3268" s="34">
        <f t="shared" ca="1" si="1556"/>
        <v>3.6986370121685468</v>
      </c>
      <c r="BD3268" s="34">
        <f t="shared" ca="1" si="1556"/>
        <v>3.6784172327603302</v>
      </c>
      <c r="BE3268" s="34">
        <f t="shared" ca="1" si="1556"/>
        <v>3.6587249259158852</v>
      </c>
      <c r="BF3268" s="34">
        <f t="shared" ca="1" si="1556"/>
        <v>3.6395600916352122</v>
      </c>
    </row>
    <row r="3269" spans="1:58" x14ac:dyDescent="0.2">
      <c r="A3269" s="9" t="str">
        <f t="shared" si="1526"/>
        <v>New Caledonia</v>
      </c>
      <c r="C3269" s="34">
        <f t="shared" ref="C3269:AH3269" ca="1" si="1557">MAX(0.1,($AM521+$AN521*C$3125+$AO521*C$3125^2+$AQ521+$AR521*C$3125+$AS521*C$3125^2)/5)</f>
        <v>4.5450548675582922</v>
      </c>
      <c r="D3269" s="34">
        <f t="shared" ca="1" si="1557"/>
        <v>4.5169229986844588</v>
      </c>
      <c r="E3269" s="34">
        <f t="shared" ca="1" si="1557"/>
        <v>4.4892306902797374</v>
      </c>
      <c r="F3269" s="34">
        <f t="shared" ca="1" si="1557"/>
        <v>4.4619779423442196</v>
      </c>
      <c r="G3269" s="34">
        <f t="shared" ca="1" si="1557"/>
        <v>4.4351647548778148</v>
      </c>
      <c r="H3269" s="34">
        <f t="shared" ca="1" si="1557"/>
        <v>4.4087911278806136</v>
      </c>
      <c r="I3269" s="34">
        <f t="shared" ca="1" si="1557"/>
        <v>4.3828570613525244</v>
      </c>
      <c r="J3269" s="34">
        <f t="shared" ca="1" si="1557"/>
        <v>4.3573625552936388</v>
      </c>
      <c r="K3269" s="34">
        <f t="shared" ca="1" si="1557"/>
        <v>4.3323076097038662</v>
      </c>
      <c r="L3269" s="34">
        <f t="shared" ca="1" si="1557"/>
        <v>4.3076922245832971</v>
      </c>
      <c r="M3269" s="34">
        <f t="shared" ca="1" si="1557"/>
        <v>4.2835163999318411</v>
      </c>
      <c r="N3269" s="34">
        <f t="shared" ca="1" si="1557"/>
        <v>4.2597801357495886</v>
      </c>
      <c r="O3269" s="34">
        <f t="shared" ca="1" si="1557"/>
        <v>4.2364834320364482</v>
      </c>
      <c r="P3269" s="34">
        <f t="shared" ca="1" si="1557"/>
        <v>4.2136262887925113</v>
      </c>
      <c r="Q3269" s="34">
        <f t="shared" ca="1" si="1557"/>
        <v>4.1912087060176875</v>
      </c>
      <c r="R3269" s="34">
        <f t="shared" ca="1" si="1557"/>
        <v>4.1692306837120672</v>
      </c>
      <c r="S3269" s="34">
        <f t="shared" ca="1" si="1557"/>
        <v>4.147692221875559</v>
      </c>
      <c r="T3269" s="34">
        <f t="shared" ca="1" si="1557"/>
        <v>4.1265933205082543</v>
      </c>
      <c r="U3269" s="34">
        <f t="shared" ca="1" si="1557"/>
        <v>4.1059339796100627</v>
      </c>
      <c r="V3269" s="34">
        <f t="shared" ca="1" si="1557"/>
        <v>4.0857141991810746</v>
      </c>
      <c r="W3269" s="34">
        <f t="shared" ca="1" si="1557"/>
        <v>4.0659339792211995</v>
      </c>
      <c r="X3269" s="34">
        <f t="shared" ca="1" si="1557"/>
        <v>4.0465933197305279</v>
      </c>
      <c r="Y3269" s="34">
        <f t="shared" ca="1" si="1557"/>
        <v>4.0276922207089685</v>
      </c>
      <c r="Z3269" s="34">
        <f t="shared" ca="1" si="1557"/>
        <v>4.0092306821566126</v>
      </c>
      <c r="AA3269" s="34">
        <f t="shared" ca="1" si="1557"/>
        <v>3.9912087040733697</v>
      </c>
      <c r="AB3269" s="34">
        <f t="shared" ca="1" si="1557"/>
        <v>3.9736262864593299</v>
      </c>
      <c r="AC3269" s="34">
        <f t="shared" ca="1" si="1557"/>
        <v>3.9564834293144031</v>
      </c>
      <c r="AD3269" s="34">
        <f t="shared" ca="1" si="1557"/>
        <v>3.9397801326386799</v>
      </c>
      <c r="AE3269" s="34">
        <f t="shared" ca="1" si="1557"/>
        <v>3.9235163964320692</v>
      </c>
      <c r="AF3269" s="34">
        <f t="shared" ca="1" si="1557"/>
        <v>3.907692220694662</v>
      </c>
      <c r="AG3269" s="34">
        <f t="shared" ca="1" si="1557"/>
        <v>3.8923076054263674</v>
      </c>
      <c r="AH3269" s="34">
        <f t="shared" ca="1" si="1557"/>
        <v>3.8773625506272764</v>
      </c>
      <c r="AI3269" s="34">
        <f t="shared" ref="AI3269:BF3269" ca="1" si="1558">MAX(0.1,($AM521+$AN521*AI$3125+$AO521*AI$3125^2+$AQ521+$AR521*AI$3125+$AS521*AI$3125^2)/5)</f>
        <v>3.8628570562972984</v>
      </c>
      <c r="AJ3269" s="34">
        <f t="shared" ca="1" si="1558"/>
        <v>3.8487911224365234</v>
      </c>
      <c r="AK3269" s="34">
        <f t="shared" ca="1" si="1558"/>
        <v>3.8351647490448615</v>
      </c>
      <c r="AL3269" s="34">
        <f t="shared" ca="1" si="1558"/>
        <v>3.8219779361224027</v>
      </c>
      <c r="AM3269" s="34">
        <f t="shared" ca="1" si="1558"/>
        <v>3.8092306836690568</v>
      </c>
      <c r="AN3269" s="34">
        <f t="shared" ca="1" si="1558"/>
        <v>3.7969229916849145</v>
      </c>
      <c r="AO3269" s="34">
        <f t="shared" ca="1" si="1558"/>
        <v>3.7850548601698848</v>
      </c>
      <c r="AP3269" s="34">
        <f t="shared" ca="1" si="1558"/>
        <v>3.7736262891240586</v>
      </c>
      <c r="AQ3269" s="34">
        <f t="shared" ca="1" si="1558"/>
        <v>3.762637278547345</v>
      </c>
      <c r="AR3269" s="34">
        <f t="shared" ca="1" si="1558"/>
        <v>3.7520878284398349</v>
      </c>
      <c r="AS3269" s="34">
        <f t="shared" ca="1" si="1558"/>
        <v>3.7419779388014378</v>
      </c>
      <c r="AT3269" s="34">
        <f t="shared" ca="1" si="1558"/>
        <v>3.7323076096322438</v>
      </c>
      <c r="AU3269" s="34">
        <f t="shared" ca="1" si="1558"/>
        <v>3.7230768409321628</v>
      </c>
      <c r="AV3269" s="34">
        <f t="shared" ca="1" si="1558"/>
        <v>3.714285632701285</v>
      </c>
      <c r="AW3269" s="34">
        <f t="shared" ca="1" si="1558"/>
        <v>3.7059339849395201</v>
      </c>
      <c r="AX3269" s="34">
        <f t="shared" ca="1" si="1558"/>
        <v>3.6980218976469588</v>
      </c>
      <c r="AY3269" s="34">
        <f t="shared" ca="1" si="1558"/>
        <v>3.69054937082351</v>
      </c>
      <c r="AZ3269" s="34">
        <f t="shared" ca="1" si="1558"/>
        <v>3.6835164044692648</v>
      </c>
      <c r="BA3269" s="34">
        <f t="shared" ca="1" si="1558"/>
        <v>3.6769229985841321</v>
      </c>
      <c r="BB3269" s="34">
        <f t="shared" ca="1" si="1558"/>
        <v>3.670769153168203</v>
      </c>
      <c r="BC3269" s="34">
        <f t="shared" ca="1" si="1558"/>
        <v>3.6650548682213868</v>
      </c>
      <c r="BD3269" s="34">
        <f t="shared" ca="1" si="1558"/>
        <v>3.6597801437437738</v>
      </c>
      <c r="BE3269" s="34">
        <f t="shared" ca="1" si="1558"/>
        <v>3.6549449797352738</v>
      </c>
      <c r="BF3269" s="34">
        <f t="shared" ca="1" si="1558"/>
        <v>3.6505493761959769</v>
      </c>
    </row>
    <row r="3270" spans="1:58" x14ac:dyDescent="0.2">
      <c r="A3270" s="9" t="str">
        <f t="shared" si="1526"/>
        <v>New Zealand</v>
      </c>
      <c r="C3270" s="34">
        <f t="shared" ref="C3270:AH3270" ca="1" si="1559">MAX(0.1,($AM522+$AN522*C$3125+$AO522*C$3125^2+$AQ522+$AR522*C$3125+$AS522*C$3125^2)/5)</f>
        <v>63.843953816487193</v>
      </c>
      <c r="D3270" s="34">
        <f t="shared" ca="1" si="1559"/>
        <v>63.674355410598217</v>
      </c>
      <c r="E3270" s="34">
        <f t="shared" ca="1" si="1559"/>
        <v>63.507578183721492</v>
      </c>
      <c r="F3270" s="34">
        <f t="shared" ca="1" si="1559"/>
        <v>63.343622135856279</v>
      </c>
      <c r="G3270" s="34">
        <f t="shared" ca="1" si="1559"/>
        <v>63.18248726700331</v>
      </c>
      <c r="H3270" s="34">
        <f t="shared" ca="1" si="1559"/>
        <v>63.024173577161854</v>
      </c>
      <c r="I3270" s="34">
        <f t="shared" ca="1" si="1559"/>
        <v>62.868681066332648</v>
      </c>
      <c r="J3270" s="34">
        <f t="shared" ca="1" si="1559"/>
        <v>62.716009734514955</v>
      </c>
      <c r="K3270" s="34">
        <f t="shared" ca="1" si="1559"/>
        <v>62.566159581709506</v>
      </c>
      <c r="L3270" s="34">
        <f t="shared" ca="1" si="1559"/>
        <v>62.419130607915577</v>
      </c>
      <c r="M3270" s="34">
        <f t="shared" ca="1" si="1559"/>
        <v>62.274922813133891</v>
      </c>
      <c r="N3270" s="34">
        <f t="shared" ca="1" si="1559"/>
        <v>62.133536197363718</v>
      </c>
      <c r="O3270" s="34">
        <f t="shared" ca="1" si="1559"/>
        <v>61.994970760605796</v>
      </c>
      <c r="P3270" s="34">
        <f t="shared" ca="1" si="1559"/>
        <v>61.859226502859386</v>
      </c>
      <c r="Q3270" s="34">
        <f t="shared" ca="1" si="1559"/>
        <v>61.72630342412522</v>
      </c>
      <c r="R3270" s="34">
        <f t="shared" ca="1" si="1559"/>
        <v>61.596201524402566</v>
      </c>
      <c r="S3270" s="34">
        <f t="shared" ca="1" si="1559"/>
        <v>61.468920803692164</v>
      </c>
      <c r="T3270" s="34">
        <f t="shared" ca="1" si="1559"/>
        <v>61.344461261993274</v>
      </c>
      <c r="U3270" s="34">
        <f t="shared" ca="1" si="1559"/>
        <v>61.222822899306628</v>
      </c>
      <c r="V3270" s="34">
        <f t="shared" ca="1" si="1559"/>
        <v>61.104005715631502</v>
      </c>
      <c r="W3270" s="34">
        <f t="shared" ca="1" si="1559"/>
        <v>60.988009710968619</v>
      </c>
      <c r="X3270" s="34">
        <f t="shared" ca="1" si="1559"/>
        <v>60.874834885317249</v>
      </c>
      <c r="Y3270" s="34">
        <f t="shared" ca="1" si="1559"/>
        <v>60.76448123867813</v>
      </c>
      <c r="Z3270" s="34">
        <f t="shared" ca="1" si="1559"/>
        <v>60.656948771050523</v>
      </c>
      <c r="AA3270" s="34">
        <f t="shared" ca="1" si="1559"/>
        <v>60.55223748243516</v>
      </c>
      <c r="AB3270" s="34">
        <f t="shared" ca="1" si="1559"/>
        <v>60.45034737283131</v>
      </c>
      <c r="AC3270" s="34">
        <f t="shared" ca="1" si="1559"/>
        <v>60.35127844223971</v>
      </c>
      <c r="AD3270" s="34">
        <f t="shared" ca="1" si="1559"/>
        <v>60.255030690659623</v>
      </c>
      <c r="AE3270" s="34">
        <f t="shared" ca="1" si="1559"/>
        <v>60.16160411809178</v>
      </c>
      <c r="AF3270" s="34">
        <f t="shared" ca="1" si="1559"/>
        <v>60.070998724535457</v>
      </c>
      <c r="AG3270" s="34">
        <f t="shared" ca="1" si="1559"/>
        <v>59.983214509991377</v>
      </c>
      <c r="AH3270" s="34">
        <f t="shared" ca="1" si="1559"/>
        <v>59.89825147445881</v>
      </c>
      <c r="AI3270" s="34">
        <f t="shared" ref="AI3270:BF3270" ca="1" si="1560">MAX(0.1,($AM522+$AN522*AI$3125+$AO522*AI$3125^2+$AQ522+$AR522*AI$3125+$AS522*AI$3125^2)/5)</f>
        <v>59.816109617938494</v>
      </c>
      <c r="AJ3270" s="34">
        <f t="shared" ca="1" si="1560"/>
        <v>59.73678894042969</v>
      </c>
      <c r="AK3270" s="34">
        <f t="shared" ca="1" si="1560"/>
        <v>59.660289441933131</v>
      </c>
      <c r="AL3270" s="34">
        <f t="shared" ca="1" si="1560"/>
        <v>59.586611122448083</v>
      </c>
      <c r="AM3270" s="34">
        <f t="shared" ca="1" si="1560"/>
        <v>59.515753981975287</v>
      </c>
      <c r="AN3270" s="34">
        <f t="shared" ca="1" si="1560"/>
        <v>59.447718020514003</v>
      </c>
      <c r="AO3270" s="34">
        <f t="shared" ca="1" si="1560"/>
        <v>59.382503238064963</v>
      </c>
      <c r="AP3270" s="34">
        <f t="shared" ca="1" si="1560"/>
        <v>59.320109634627443</v>
      </c>
      <c r="AQ3270" s="34">
        <f t="shared" ca="1" si="1560"/>
        <v>59.260537210202166</v>
      </c>
      <c r="AR3270" s="34">
        <f t="shared" ca="1" si="1560"/>
        <v>59.203785964788402</v>
      </c>
      <c r="AS3270" s="34">
        <f t="shared" ca="1" si="1560"/>
        <v>59.149855898386889</v>
      </c>
      <c r="AT3270" s="34">
        <f t="shared" ca="1" si="1560"/>
        <v>59.098747010996888</v>
      </c>
      <c r="AU3270" s="34">
        <f t="shared" ca="1" si="1560"/>
        <v>59.050459302619132</v>
      </c>
      <c r="AV3270" s="34">
        <f t="shared" ca="1" si="1560"/>
        <v>59.004992773252887</v>
      </c>
      <c r="AW3270" s="34">
        <f t="shared" ca="1" si="1560"/>
        <v>58.962347422898894</v>
      </c>
      <c r="AX3270" s="34">
        <f t="shared" ca="1" si="1560"/>
        <v>58.922523251556413</v>
      </c>
      <c r="AY3270" s="34">
        <f t="shared" ca="1" si="1560"/>
        <v>58.885520259226176</v>
      </c>
      <c r="AZ3270" s="34">
        <f t="shared" ca="1" si="1560"/>
        <v>58.851338445907459</v>
      </c>
      <c r="BA3270" s="34">
        <f t="shared" ca="1" si="1560"/>
        <v>58.819977811600985</v>
      </c>
      <c r="BB3270" s="34">
        <f t="shared" ca="1" si="1560"/>
        <v>58.791438356306024</v>
      </c>
      <c r="BC3270" s="34">
        <f t="shared" ca="1" si="1560"/>
        <v>58.765720080023314</v>
      </c>
      <c r="BD3270" s="34">
        <f t="shared" ca="1" si="1560"/>
        <v>58.742822982752116</v>
      </c>
      <c r="BE3270" s="34">
        <f t="shared" ca="1" si="1560"/>
        <v>58.722747064493163</v>
      </c>
      <c r="BF3270" s="34">
        <f t="shared" ca="1" si="1560"/>
        <v>58.705492325245721</v>
      </c>
    </row>
    <row r="3271" spans="1:58" x14ac:dyDescent="0.2">
      <c r="A3271" s="9" t="str">
        <f t="shared" si="1526"/>
        <v>Nicaragua</v>
      </c>
      <c r="C3271" s="34">
        <f t="shared" ref="C3271:AH3271" ca="1" si="1561">MAX(0.1,($AM523+$AN523*C$3125+$AO523*C$3125^2+$AQ523+$AR523*C$3125+$AS523*C$3125^2)/5)</f>
        <v>134.83295859829559</v>
      </c>
      <c r="D3271" s="34">
        <f t="shared" ca="1" si="1561"/>
        <v>134.20341215133666</v>
      </c>
      <c r="E3271" s="34">
        <f t="shared" ca="1" si="1561"/>
        <v>133.57039717272892</v>
      </c>
      <c r="F3271" s="34">
        <f t="shared" ca="1" si="1561"/>
        <v>132.93391366247087</v>
      </c>
      <c r="G3271" s="34">
        <f t="shared" ca="1" si="1561"/>
        <v>132.293961620564</v>
      </c>
      <c r="H3271" s="34">
        <f t="shared" ca="1" si="1561"/>
        <v>131.65054104700684</v>
      </c>
      <c r="I3271" s="34">
        <f t="shared" ca="1" si="1561"/>
        <v>131.00365194180085</v>
      </c>
      <c r="J3271" s="34">
        <f t="shared" ca="1" si="1561"/>
        <v>130.35329430494457</v>
      </c>
      <c r="K3271" s="34">
        <f t="shared" ca="1" si="1561"/>
        <v>129.69946813643946</v>
      </c>
      <c r="L3271" s="34">
        <f t="shared" ca="1" si="1561"/>
        <v>129.04217343628406</v>
      </c>
      <c r="M3271" s="34">
        <f t="shared" ca="1" si="1561"/>
        <v>128.38141020447983</v>
      </c>
      <c r="N3271" s="34">
        <f t="shared" ca="1" si="1561"/>
        <v>127.71717844102531</v>
      </c>
      <c r="O3271" s="34">
        <f t="shared" ca="1" si="1561"/>
        <v>127.04947814592197</v>
      </c>
      <c r="P3271" s="34">
        <f t="shared" ca="1" si="1561"/>
        <v>126.37830931916832</v>
      </c>
      <c r="Q3271" s="34">
        <f t="shared" ca="1" si="1561"/>
        <v>125.70367196076586</v>
      </c>
      <c r="R3271" s="34">
        <f t="shared" ca="1" si="1561"/>
        <v>125.0255660707131</v>
      </c>
      <c r="S3271" s="34">
        <f t="shared" ca="1" si="1561"/>
        <v>124.34399164901151</v>
      </c>
      <c r="T3271" s="34">
        <f t="shared" ca="1" si="1561"/>
        <v>123.65894869565963</v>
      </c>
      <c r="U3271" s="34">
        <f t="shared" ca="1" si="1561"/>
        <v>122.97043721065893</v>
      </c>
      <c r="V3271" s="34">
        <f t="shared" ca="1" si="1561"/>
        <v>122.27845719400793</v>
      </c>
      <c r="W3271" s="34">
        <f t="shared" ca="1" si="1561"/>
        <v>121.58300864570811</v>
      </c>
      <c r="X3271" s="34">
        <f t="shared" ca="1" si="1561"/>
        <v>120.88409156575798</v>
      </c>
      <c r="Y3271" s="34">
        <f t="shared" ca="1" si="1561"/>
        <v>120.18170595415904</v>
      </c>
      <c r="Z3271" s="34">
        <f t="shared" ca="1" si="1561"/>
        <v>119.4758518109098</v>
      </c>
      <c r="AA3271" s="34">
        <f t="shared" ca="1" si="1561"/>
        <v>118.76652913601174</v>
      </c>
      <c r="AB3271" s="34">
        <f t="shared" ca="1" si="1561"/>
        <v>118.05373792946338</v>
      </c>
      <c r="AC3271" s="34">
        <f t="shared" ca="1" si="1561"/>
        <v>117.3374781912662</v>
      </c>
      <c r="AD3271" s="34">
        <f t="shared" ca="1" si="1561"/>
        <v>116.61774992141872</v>
      </c>
      <c r="AE3271" s="34">
        <f t="shared" ca="1" si="1561"/>
        <v>115.89455311992242</v>
      </c>
      <c r="AF3271" s="34">
        <f t="shared" ca="1" si="1561"/>
        <v>115.16788778677582</v>
      </c>
      <c r="AG3271" s="34">
        <f t="shared" ca="1" si="1561"/>
        <v>114.4377539219804</v>
      </c>
      <c r="AH3271" s="34">
        <f t="shared" ca="1" si="1561"/>
        <v>113.70415152553468</v>
      </c>
      <c r="AI3271" s="34">
        <f t="shared" ref="AI3271:BF3271" ca="1" si="1562">MAX(0.1,($AM523+$AN523*AI$3125+$AO523*AI$3125^2+$AQ523+$AR523*AI$3125+$AS523*AI$3125^2)/5)</f>
        <v>112.96708059744014</v>
      </c>
      <c r="AJ3271" s="34">
        <f t="shared" ca="1" si="1562"/>
        <v>112.22654113769531</v>
      </c>
      <c r="AK3271" s="34">
        <f t="shared" ca="1" si="1562"/>
        <v>111.48253314630165</v>
      </c>
      <c r="AL3271" s="34">
        <f t="shared" ca="1" si="1562"/>
        <v>110.73505662325769</v>
      </c>
      <c r="AM3271" s="34">
        <f t="shared" ca="1" si="1562"/>
        <v>109.98411156856491</v>
      </c>
      <c r="AN3271" s="34">
        <f t="shared" ca="1" si="1562"/>
        <v>109.22969798222184</v>
      </c>
      <c r="AO3271" s="34">
        <f t="shared" ca="1" si="1562"/>
        <v>108.47181586422994</v>
      </c>
      <c r="AP3271" s="34">
        <f t="shared" ca="1" si="1562"/>
        <v>107.71046521458774</v>
      </c>
      <c r="AQ3271" s="34">
        <f t="shared" ca="1" si="1562"/>
        <v>106.94564603329673</v>
      </c>
      <c r="AR3271" s="34">
        <f t="shared" ca="1" si="1562"/>
        <v>106.17735832035541</v>
      </c>
      <c r="AS3271" s="34">
        <f t="shared" ca="1" si="1562"/>
        <v>105.40560207576527</v>
      </c>
      <c r="AT3271" s="34">
        <f t="shared" ca="1" si="1562"/>
        <v>104.63037729952484</v>
      </c>
      <c r="AU3271" s="34">
        <f t="shared" ca="1" si="1562"/>
        <v>103.85168399163558</v>
      </c>
      <c r="AV3271" s="34">
        <f t="shared" ca="1" si="1562"/>
        <v>103.06952215209603</v>
      </c>
      <c r="AW3271" s="34">
        <f t="shared" ca="1" si="1562"/>
        <v>102.28389178090765</v>
      </c>
      <c r="AX3271" s="34">
        <f t="shared" ca="1" si="1562"/>
        <v>101.49479287806898</v>
      </c>
      <c r="AY3271" s="34">
        <f t="shared" ca="1" si="1562"/>
        <v>100.70222544358148</v>
      </c>
      <c r="AZ3271" s="34">
        <f t="shared" ca="1" si="1562"/>
        <v>99.906189477443689</v>
      </c>
      <c r="BA3271" s="34">
        <f t="shared" ca="1" si="1562"/>
        <v>99.106684979657075</v>
      </c>
      <c r="BB3271" s="34">
        <f t="shared" ca="1" si="1562"/>
        <v>98.303711950220162</v>
      </c>
      <c r="BC3271" s="34">
        <f t="shared" ca="1" si="1562"/>
        <v>97.497270389134428</v>
      </c>
      <c r="BD3271" s="34">
        <f t="shared" ca="1" si="1562"/>
        <v>96.687360296398396</v>
      </c>
      <c r="BE3271" s="34">
        <f t="shared" ca="1" si="1562"/>
        <v>95.873981672013542</v>
      </c>
      <c r="BF3271" s="34">
        <f t="shared" ca="1" si="1562"/>
        <v>95.05713451597839</v>
      </c>
    </row>
    <row r="3272" spans="1:58" x14ac:dyDescent="0.2">
      <c r="A3272" s="9" t="str">
        <f t="shared" si="1526"/>
        <v>Niger</v>
      </c>
      <c r="C3272" s="34">
        <f t="shared" ref="C3272:AH3272" ca="1" si="1563">MAX(0.1,($AM524+$AN524*C$3125+$AO524*C$3125^2+$AQ524+$AR524*C$3125+$AS524*C$3125^2)/5)</f>
        <v>619.07028910175427</v>
      </c>
      <c r="D3272" s="34">
        <f t="shared" ca="1" si="1563"/>
        <v>654.3025931417942</v>
      </c>
      <c r="E3272" s="34">
        <f t="shared" ca="1" si="1563"/>
        <v>689.40577829063409</v>
      </c>
      <c r="F3272" s="34">
        <f t="shared" ca="1" si="1563"/>
        <v>724.37984454820401</v>
      </c>
      <c r="G3272" s="34">
        <f t="shared" ca="1" si="1563"/>
        <v>759.22479191457387</v>
      </c>
      <c r="H3272" s="34">
        <f t="shared" ca="1" si="1563"/>
        <v>793.94062038967388</v>
      </c>
      <c r="I3272" s="34">
        <f t="shared" ca="1" si="1563"/>
        <v>828.52732997357384</v>
      </c>
      <c r="J3272" s="34">
        <f t="shared" ca="1" si="1563"/>
        <v>862.98492066620383</v>
      </c>
      <c r="K3272" s="34">
        <f t="shared" ca="1" si="1563"/>
        <v>897.31339246763378</v>
      </c>
      <c r="L3272" s="34">
        <f t="shared" ca="1" si="1563"/>
        <v>931.51274537779386</v>
      </c>
      <c r="M3272" s="34">
        <f t="shared" ca="1" si="1563"/>
        <v>965.5829793967539</v>
      </c>
      <c r="N3272" s="34">
        <f t="shared" ca="1" si="1563"/>
        <v>999.52409452444408</v>
      </c>
      <c r="O3272" s="34">
        <f t="shared" ca="1" si="1563"/>
        <v>1033.3360907609342</v>
      </c>
      <c r="P3272" s="34">
        <f t="shared" ca="1" si="1563"/>
        <v>1067.0189681061543</v>
      </c>
      <c r="Q3272" s="34">
        <f t="shared" ca="1" si="1563"/>
        <v>1100.5727265601745</v>
      </c>
      <c r="R3272" s="34">
        <f t="shared" ca="1" si="1563"/>
        <v>1133.9973661229246</v>
      </c>
      <c r="S3272" s="34">
        <f t="shared" ca="1" si="1563"/>
        <v>1167.292886794475</v>
      </c>
      <c r="T3272" s="34">
        <f t="shared" ca="1" si="1563"/>
        <v>1200.4592885747552</v>
      </c>
      <c r="U3272" s="34">
        <f t="shared" ca="1" si="1563"/>
        <v>1233.4965714638354</v>
      </c>
      <c r="V3272" s="34">
        <f t="shared" ca="1" si="1563"/>
        <v>1266.4047354616457</v>
      </c>
      <c r="W3272" s="34">
        <f t="shared" ca="1" si="1563"/>
        <v>1299.183780568256</v>
      </c>
      <c r="X3272" s="34">
        <f t="shared" ca="1" si="1563"/>
        <v>1331.8337067835964</v>
      </c>
      <c r="Y3272" s="34">
        <f t="shared" ca="1" si="1563"/>
        <v>1364.3545141077368</v>
      </c>
      <c r="Z3272" s="34">
        <f t="shared" ca="1" si="1563"/>
        <v>1396.7462025406071</v>
      </c>
      <c r="AA3272" s="34">
        <f t="shared" ca="1" si="1563"/>
        <v>1429.0087720822776</v>
      </c>
      <c r="AB3272" s="34">
        <f t="shared" ca="1" si="1563"/>
        <v>1461.142222732678</v>
      </c>
      <c r="AC3272" s="34">
        <f t="shared" ca="1" si="1563"/>
        <v>1493.1465544918785</v>
      </c>
      <c r="AD3272" s="34">
        <f t="shared" ca="1" si="1563"/>
        <v>1525.021767359809</v>
      </c>
      <c r="AE3272" s="34">
        <f t="shared" ca="1" si="1563"/>
        <v>1556.7678613365395</v>
      </c>
      <c r="AF3272" s="34">
        <f t="shared" ca="1" si="1563"/>
        <v>1588.384836422</v>
      </c>
      <c r="AG3272" s="34">
        <f t="shared" ca="1" si="1563"/>
        <v>1619.8726926162606</v>
      </c>
      <c r="AH3272" s="34">
        <f t="shared" ca="1" si="1563"/>
        <v>1651.2314299192512</v>
      </c>
      <c r="AI3272" s="34">
        <f t="shared" ref="AI3272:BF3272" ca="1" si="1564">MAX(0.1,($AM524+$AN524*AI$3125+$AO524*AI$3125^2+$AQ524+$AR524*AI$3125+$AS524*AI$3125^2)/5)</f>
        <v>1682.4610483310419</v>
      </c>
      <c r="AJ3272" s="34">
        <f t="shared" ca="1" si="1564"/>
        <v>1713.5615478515624</v>
      </c>
      <c r="AK3272" s="34">
        <f t="shared" ca="1" si="1564"/>
        <v>1744.5329284808831</v>
      </c>
      <c r="AL3272" s="34">
        <f t="shared" ca="1" si="1564"/>
        <v>1775.3751902189338</v>
      </c>
      <c r="AM3272" s="34">
        <f t="shared" ca="1" si="1564"/>
        <v>1806.0883330657846</v>
      </c>
      <c r="AN3272" s="34">
        <f t="shared" ca="1" si="1564"/>
        <v>1836.6723570213653</v>
      </c>
      <c r="AO3272" s="34">
        <f t="shared" ca="1" si="1564"/>
        <v>1867.127262085746</v>
      </c>
      <c r="AP3272" s="34">
        <f t="shared" ca="1" si="1564"/>
        <v>1897.4530482588568</v>
      </c>
      <c r="AQ3272" s="34">
        <f t="shared" ca="1" si="1564"/>
        <v>1927.6497155407676</v>
      </c>
      <c r="AR3272" s="34">
        <f t="shared" ca="1" si="1564"/>
        <v>1957.7172639314085</v>
      </c>
      <c r="AS3272" s="34">
        <f t="shared" ca="1" si="1564"/>
        <v>1987.6556934308494</v>
      </c>
      <c r="AT3272" s="34">
        <f t="shared" ca="1" si="1564"/>
        <v>2017.4650040390202</v>
      </c>
      <c r="AU3272" s="34">
        <f t="shared" ca="1" si="1564"/>
        <v>2047.1451957559912</v>
      </c>
      <c r="AV3272" s="34">
        <f t="shared" ca="1" si="1564"/>
        <v>2076.696268581692</v>
      </c>
      <c r="AW3272" s="34">
        <f t="shared" ca="1" si="1564"/>
        <v>2106.1182225161929</v>
      </c>
      <c r="AX3272" s="34">
        <f t="shared" ca="1" si="1564"/>
        <v>2135.4110575594241</v>
      </c>
      <c r="AY3272" s="34">
        <f t="shared" ca="1" si="1564"/>
        <v>2164.5747737114552</v>
      </c>
      <c r="AZ3272" s="34">
        <f t="shared" ca="1" si="1564"/>
        <v>2193.6093709722163</v>
      </c>
      <c r="BA3272" s="34">
        <f t="shared" ca="1" si="1564"/>
        <v>2222.5148493417773</v>
      </c>
      <c r="BB3272" s="34">
        <f t="shared" ca="1" si="1564"/>
        <v>2251.2912088200683</v>
      </c>
      <c r="BC3272" s="34">
        <f t="shared" ca="1" si="1564"/>
        <v>2279.9384494071592</v>
      </c>
      <c r="BD3272" s="34">
        <f t="shared" ca="1" si="1564"/>
        <v>2308.4565711029804</v>
      </c>
      <c r="BE3272" s="34">
        <f t="shared" ca="1" si="1564"/>
        <v>2336.8455739076016</v>
      </c>
      <c r="BF3272" s="34">
        <f t="shared" ca="1" si="1564"/>
        <v>2365.1054578209528</v>
      </c>
    </row>
    <row r="3273" spans="1:58" x14ac:dyDescent="0.2">
      <c r="A3273" s="9" t="str">
        <f t="shared" si="1526"/>
        <v>Nigeria</v>
      </c>
      <c r="C3273" s="34">
        <f t="shared" ref="C3273:AH3273" ca="1" si="1565">MAX(0.1,($AM525+$AN525*C$3125+$AO525*C$3125^2+$AQ525+$AR525*C$3125+$AS525*C$3125^2)/5)</f>
        <v>5298.4415048705414</v>
      </c>
      <c r="D3273" s="34">
        <f t="shared" ca="1" si="1565"/>
        <v>5439.2382632493973</v>
      </c>
      <c r="E3273" s="34">
        <f t="shared" ca="1" si="1565"/>
        <v>5578.6102702813223</v>
      </c>
      <c r="F3273" s="34">
        <f t="shared" ca="1" si="1565"/>
        <v>5716.5575259666894</v>
      </c>
      <c r="G3273" s="34">
        <f t="shared" ca="1" si="1565"/>
        <v>5853.0800303053111</v>
      </c>
      <c r="H3273" s="34">
        <f t="shared" ca="1" si="1565"/>
        <v>5988.1777832973748</v>
      </c>
      <c r="I3273" s="34">
        <f t="shared" ca="1" si="1565"/>
        <v>6121.8507849425077</v>
      </c>
      <c r="J3273" s="34">
        <f t="shared" ca="1" si="1565"/>
        <v>6254.0990352410827</v>
      </c>
      <c r="K3273" s="34">
        <f t="shared" ca="1" si="1565"/>
        <v>6384.9225341929123</v>
      </c>
      <c r="L3273" s="34">
        <f t="shared" ca="1" si="1565"/>
        <v>6514.3212817981839</v>
      </c>
      <c r="M3273" s="34">
        <f t="shared" ca="1" si="1565"/>
        <v>6642.2952780565247</v>
      </c>
      <c r="N3273" s="34">
        <f t="shared" ca="1" si="1565"/>
        <v>6768.8445229683075</v>
      </c>
      <c r="O3273" s="34">
        <f t="shared" ca="1" si="1565"/>
        <v>6893.969016533345</v>
      </c>
      <c r="P3273" s="34">
        <f t="shared" ca="1" si="1565"/>
        <v>7017.6687587518245</v>
      </c>
      <c r="Q3273" s="34">
        <f t="shared" ca="1" si="1565"/>
        <v>7139.9437496233732</v>
      </c>
      <c r="R3273" s="34">
        <f t="shared" ca="1" si="1565"/>
        <v>7260.7939891483638</v>
      </c>
      <c r="S3273" s="34">
        <f t="shared" ca="1" si="1565"/>
        <v>7380.2194773266092</v>
      </c>
      <c r="T3273" s="34">
        <f t="shared" ca="1" si="1565"/>
        <v>7498.2202141582966</v>
      </c>
      <c r="U3273" s="34">
        <f t="shared" ca="1" si="1565"/>
        <v>7614.7961996430531</v>
      </c>
      <c r="V3273" s="34">
        <f t="shared" ca="1" si="1565"/>
        <v>7729.9474337812517</v>
      </c>
      <c r="W3273" s="34">
        <f t="shared" ca="1" si="1565"/>
        <v>7843.6739165727049</v>
      </c>
      <c r="X3273" s="34">
        <f t="shared" ca="1" si="1565"/>
        <v>7955.9756480176002</v>
      </c>
      <c r="Y3273" s="34">
        <f t="shared" ca="1" si="1565"/>
        <v>8066.8526281155646</v>
      </c>
      <c r="Z3273" s="34">
        <f t="shared" ca="1" si="1565"/>
        <v>8176.304856866971</v>
      </c>
      <c r="AA3273" s="34">
        <f t="shared" ca="1" si="1565"/>
        <v>8284.3323342716321</v>
      </c>
      <c r="AB3273" s="34">
        <f t="shared" ca="1" si="1565"/>
        <v>8390.9350603297353</v>
      </c>
      <c r="AC3273" s="34">
        <f t="shared" ca="1" si="1565"/>
        <v>8496.1130350409076</v>
      </c>
      <c r="AD3273" s="34">
        <f t="shared" ca="1" si="1565"/>
        <v>8599.8662584055219</v>
      </c>
      <c r="AE3273" s="34">
        <f t="shared" ca="1" si="1565"/>
        <v>8702.1947304233909</v>
      </c>
      <c r="AF3273" s="34">
        <f t="shared" ca="1" si="1565"/>
        <v>8803.0984510947019</v>
      </c>
      <c r="AG3273" s="34">
        <f t="shared" ca="1" si="1565"/>
        <v>8902.577420419082</v>
      </c>
      <c r="AH3273" s="34">
        <f t="shared" ca="1" si="1565"/>
        <v>9000.6316383969042</v>
      </c>
      <c r="AI3273" s="34">
        <f t="shared" ref="AI3273:BF3273" ca="1" si="1566">MAX(0.1,($AM525+$AN525*AI$3125+$AO525*AI$3125^2+$AQ525+$AR525*AI$3125+$AS525*AI$3125^2)/5)</f>
        <v>9097.2611050279811</v>
      </c>
      <c r="AJ3273" s="34">
        <f t="shared" ca="1" si="1566"/>
        <v>9192.4658203125</v>
      </c>
      <c r="AK3273" s="34">
        <f t="shared" ca="1" si="1566"/>
        <v>9286.245784250088</v>
      </c>
      <c r="AL3273" s="34">
        <f t="shared" ca="1" si="1566"/>
        <v>9378.6009968411181</v>
      </c>
      <c r="AM3273" s="34">
        <f t="shared" ca="1" si="1566"/>
        <v>9469.5314580854028</v>
      </c>
      <c r="AN3273" s="34">
        <f t="shared" ca="1" si="1566"/>
        <v>9559.0371679831296</v>
      </c>
      <c r="AO3273" s="34">
        <f t="shared" ca="1" si="1566"/>
        <v>9647.1181265339255</v>
      </c>
      <c r="AP3273" s="34">
        <f t="shared" ca="1" si="1566"/>
        <v>9733.7743337381635</v>
      </c>
      <c r="AQ3273" s="34">
        <f t="shared" ca="1" si="1566"/>
        <v>9819.0057895956561</v>
      </c>
      <c r="AR3273" s="34">
        <f t="shared" ca="1" si="1566"/>
        <v>9902.8124941065907</v>
      </c>
      <c r="AS3273" s="34">
        <f t="shared" ca="1" si="1566"/>
        <v>9985.1944472705945</v>
      </c>
      <c r="AT3273" s="34">
        <f t="shared" ca="1" si="1566"/>
        <v>10066.15164908804</v>
      </c>
      <c r="AU3273" s="34">
        <f t="shared" ca="1" si="1566"/>
        <v>10145.684099558741</v>
      </c>
      <c r="AV3273" s="34">
        <f t="shared" ca="1" si="1566"/>
        <v>10223.791798682883</v>
      </c>
      <c r="AW3273" s="34">
        <f t="shared" ca="1" si="1566"/>
        <v>10300.474746460095</v>
      </c>
      <c r="AX3273" s="34">
        <f t="shared" ca="1" si="1566"/>
        <v>10375.732942890749</v>
      </c>
      <c r="AY3273" s="34">
        <f t="shared" ca="1" si="1566"/>
        <v>10449.566387974657</v>
      </c>
      <c r="AZ3273" s="34">
        <f t="shared" ca="1" si="1566"/>
        <v>10521.975081712008</v>
      </c>
      <c r="BA3273" s="34">
        <f t="shared" ca="1" si="1566"/>
        <v>10592.959024102427</v>
      </c>
      <c r="BB3273" s="34">
        <f t="shared" ca="1" si="1566"/>
        <v>10662.518215146289</v>
      </c>
      <c r="BC3273" s="34">
        <f t="shared" ca="1" si="1566"/>
        <v>10730.652654843405</v>
      </c>
      <c r="BD3273" s="34">
        <f t="shared" ca="1" si="1566"/>
        <v>10797.362343193963</v>
      </c>
      <c r="BE3273" s="34">
        <f t="shared" ca="1" si="1566"/>
        <v>10862.647280197591</v>
      </c>
      <c r="BF3273" s="34">
        <f t="shared" ca="1" si="1566"/>
        <v>10926.50746585466</v>
      </c>
    </row>
    <row r="3274" spans="1:58" x14ac:dyDescent="0.2">
      <c r="A3274" s="9" t="str">
        <f t="shared" si="1526"/>
        <v>Niue</v>
      </c>
      <c r="C3274" s="34">
        <f t="shared" ref="C3274:AH3274" ca="1" si="1567">MAX(0.1,($AM526+$AN526*C$3125+$AO526*C$3125^2+$AQ526+$AR526*C$3125+$AS526*C$3125^2)/5)</f>
        <v>0.39999999962201971</v>
      </c>
      <c r="D3274" s="34">
        <f t="shared" ca="1" si="1567"/>
        <v>0.39999999963329175</v>
      </c>
      <c r="E3274" s="34">
        <f t="shared" ca="1" si="1567"/>
        <v>0.39999999964457517</v>
      </c>
      <c r="F3274" s="34">
        <f t="shared" ca="1" si="1567"/>
        <v>0.39999999965586996</v>
      </c>
      <c r="G3274" s="34">
        <f t="shared" ca="1" si="1567"/>
        <v>0.39999999966717609</v>
      </c>
      <c r="H3274" s="34">
        <f t="shared" ca="1" si="1567"/>
        <v>0.39999999967849365</v>
      </c>
      <c r="I3274" s="34">
        <f t="shared" ca="1" si="1567"/>
        <v>0.39999999968982253</v>
      </c>
      <c r="J3274" s="34">
        <f t="shared" ca="1" si="1567"/>
        <v>0.39999999970116279</v>
      </c>
      <c r="K3274" s="34">
        <f t="shared" ca="1" si="1567"/>
        <v>0.39999999971251443</v>
      </c>
      <c r="L3274" s="34">
        <f t="shared" ca="1" si="1567"/>
        <v>0.3999999997238774</v>
      </c>
      <c r="M3274" s="34">
        <f t="shared" ca="1" si="1567"/>
        <v>0.3999999997352518</v>
      </c>
      <c r="N3274" s="34">
        <f t="shared" ca="1" si="1567"/>
        <v>0.39999999974663752</v>
      </c>
      <c r="O3274" s="34">
        <f t="shared" ca="1" si="1567"/>
        <v>0.39999999975803463</v>
      </c>
      <c r="P3274" s="34">
        <f t="shared" ca="1" si="1567"/>
        <v>0.39999999976944312</v>
      </c>
      <c r="Q3274" s="34">
        <f t="shared" ca="1" si="1567"/>
        <v>0.39999999978086292</v>
      </c>
      <c r="R3274" s="34">
        <f t="shared" ca="1" si="1567"/>
        <v>0.39999999979229417</v>
      </c>
      <c r="S3274" s="34">
        <f t="shared" ca="1" si="1567"/>
        <v>0.39999999980373674</v>
      </c>
      <c r="T3274" s="34">
        <f t="shared" ca="1" si="1567"/>
        <v>0.39999999981519069</v>
      </c>
      <c r="U3274" s="34">
        <f t="shared" ca="1" si="1567"/>
        <v>0.39999999982665602</v>
      </c>
      <c r="V3274" s="34">
        <f t="shared" ca="1" si="1567"/>
        <v>0.39999999983813267</v>
      </c>
      <c r="W3274" s="34">
        <f t="shared" ca="1" si="1567"/>
        <v>0.39999999984962076</v>
      </c>
      <c r="X3274" s="34">
        <f t="shared" ca="1" si="1567"/>
        <v>0.39999999986112017</v>
      </c>
      <c r="Y3274" s="34">
        <f t="shared" ca="1" si="1567"/>
        <v>0.39999999987263096</v>
      </c>
      <c r="Z3274" s="34">
        <f t="shared" ca="1" si="1567"/>
        <v>0.39999999988415313</v>
      </c>
      <c r="AA3274" s="34">
        <f t="shared" ca="1" si="1567"/>
        <v>0.39999999989568663</v>
      </c>
      <c r="AB3274" s="34">
        <f t="shared" ca="1" si="1567"/>
        <v>0.39999999990723156</v>
      </c>
      <c r="AC3274" s="34">
        <f t="shared" ca="1" si="1567"/>
        <v>0.39999999991878782</v>
      </c>
      <c r="AD3274" s="34">
        <f t="shared" ca="1" si="1567"/>
        <v>0.39999999993035545</v>
      </c>
      <c r="AE3274" s="34">
        <f t="shared" ca="1" si="1567"/>
        <v>0.39999999994193447</v>
      </c>
      <c r="AF3274" s="34">
        <f t="shared" ca="1" si="1567"/>
        <v>0.39999999995352481</v>
      </c>
      <c r="AG3274" s="34">
        <f t="shared" ca="1" si="1567"/>
        <v>0.39999999996512658</v>
      </c>
      <c r="AH3274" s="34">
        <f t="shared" ca="1" si="1567"/>
        <v>0.39999999997673968</v>
      </c>
      <c r="AI3274" s="34">
        <f t="shared" ref="AI3274:BF3274" ca="1" si="1568">MAX(0.1,($AM526+$AN526*AI$3125+$AO526*AI$3125^2+$AQ526+$AR526*AI$3125+$AS526*AI$3125^2)/5)</f>
        <v>0.39999999998836416</v>
      </c>
      <c r="AJ3274" s="34">
        <f t="shared" ca="1" si="1568"/>
        <v>0.4</v>
      </c>
      <c r="AK3274" s="34">
        <f t="shared" ca="1" si="1568"/>
        <v>0.40000000001164721</v>
      </c>
      <c r="AL3274" s="34">
        <f t="shared" ca="1" si="1568"/>
        <v>0.40000000002330582</v>
      </c>
      <c r="AM3274" s="34">
        <f t="shared" ca="1" si="1568"/>
        <v>0.40000000003497577</v>
      </c>
      <c r="AN3274" s="34">
        <f t="shared" ca="1" si="1568"/>
        <v>0.40000000004665709</v>
      </c>
      <c r="AO3274" s="34">
        <f t="shared" ca="1" si="1568"/>
        <v>0.40000000005834979</v>
      </c>
      <c r="AP3274" s="34">
        <f t="shared" ca="1" si="1568"/>
        <v>0.40000000007005382</v>
      </c>
      <c r="AQ3274" s="34">
        <f t="shared" ca="1" si="1568"/>
        <v>0.40000000008176928</v>
      </c>
      <c r="AR3274" s="34">
        <f t="shared" ca="1" si="1568"/>
        <v>0.40000000009349607</v>
      </c>
      <c r="AS3274" s="34">
        <f t="shared" ca="1" si="1568"/>
        <v>0.40000000010523423</v>
      </c>
      <c r="AT3274" s="34">
        <f t="shared" ca="1" si="1568"/>
        <v>0.40000000011698378</v>
      </c>
      <c r="AU3274" s="34">
        <f t="shared" ca="1" si="1568"/>
        <v>0.40000000012874465</v>
      </c>
      <c r="AV3274" s="34">
        <f t="shared" ca="1" si="1568"/>
        <v>0.40000000014051695</v>
      </c>
      <c r="AW3274" s="34">
        <f t="shared" ca="1" si="1568"/>
        <v>0.40000000015230058</v>
      </c>
      <c r="AX3274" s="34">
        <f t="shared" ca="1" si="1568"/>
        <v>0.40000000016409559</v>
      </c>
      <c r="AY3274" s="34">
        <f t="shared" ca="1" si="1568"/>
        <v>0.40000000017590198</v>
      </c>
      <c r="AZ3274" s="34">
        <f t="shared" ca="1" si="1568"/>
        <v>0.4000000001877197</v>
      </c>
      <c r="BA3274" s="34">
        <f t="shared" ca="1" si="1568"/>
        <v>0.40000000019954884</v>
      </c>
      <c r="BB3274" s="34">
        <f t="shared" ca="1" si="1568"/>
        <v>0.40000000021138932</v>
      </c>
      <c r="BC3274" s="34">
        <f t="shared" ca="1" si="1568"/>
        <v>0.40000000022324117</v>
      </c>
      <c r="BD3274" s="34">
        <f t="shared" ca="1" si="1568"/>
        <v>0.4000000002351044</v>
      </c>
      <c r="BE3274" s="34">
        <f t="shared" ca="1" si="1568"/>
        <v>0.40000000024697896</v>
      </c>
      <c r="BF3274" s="34">
        <f t="shared" ca="1" si="1568"/>
        <v>0.40000000025886495</v>
      </c>
    </row>
    <row r="3275" spans="1:58" x14ac:dyDescent="0.2">
      <c r="A3275" s="9" t="str">
        <f t="shared" si="1526"/>
        <v>Norfolk Island</v>
      </c>
      <c r="C3275" s="34">
        <f t="shared" ref="C3275:AH3275" ca="1" si="1569">MAX(0.1,($AM527+$AN527*C$3125+$AO527*C$3125^2+$AQ527+$AR527*C$3125+$AS527*C$3125^2)/5)</f>
        <v>0.39999999962201971</v>
      </c>
      <c r="D3275" s="34">
        <f t="shared" ca="1" si="1569"/>
        <v>0.39999999963329175</v>
      </c>
      <c r="E3275" s="34">
        <f t="shared" ca="1" si="1569"/>
        <v>0.39999999964457517</v>
      </c>
      <c r="F3275" s="34">
        <f t="shared" ca="1" si="1569"/>
        <v>0.39999999965586996</v>
      </c>
      <c r="G3275" s="34">
        <f t="shared" ca="1" si="1569"/>
        <v>0.39999999966717609</v>
      </c>
      <c r="H3275" s="34">
        <f t="shared" ca="1" si="1569"/>
        <v>0.39999999967849365</v>
      </c>
      <c r="I3275" s="34">
        <f t="shared" ca="1" si="1569"/>
        <v>0.39999999968982253</v>
      </c>
      <c r="J3275" s="34">
        <f t="shared" ca="1" si="1569"/>
        <v>0.39999999970116279</v>
      </c>
      <c r="K3275" s="34">
        <f t="shared" ca="1" si="1569"/>
        <v>0.39999999971251443</v>
      </c>
      <c r="L3275" s="34">
        <f t="shared" ca="1" si="1569"/>
        <v>0.3999999997238774</v>
      </c>
      <c r="M3275" s="34">
        <f t="shared" ca="1" si="1569"/>
        <v>0.3999999997352518</v>
      </c>
      <c r="N3275" s="34">
        <f t="shared" ca="1" si="1569"/>
        <v>0.39999999974663752</v>
      </c>
      <c r="O3275" s="34">
        <f t="shared" ca="1" si="1569"/>
        <v>0.39999999975803463</v>
      </c>
      <c r="P3275" s="34">
        <f t="shared" ca="1" si="1569"/>
        <v>0.39999999976944312</v>
      </c>
      <c r="Q3275" s="34">
        <f t="shared" ca="1" si="1569"/>
        <v>0.39999999978086292</v>
      </c>
      <c r="R3275" s="34">
        <f t="shared" ca="1" si="1569"/>
        <v>0.39999999979229417</v>
      </c>
      <c r="S3275" s="34">
        <f t="shared" ca="1" si="1569"/>
        <v>0.39999999980373674</v>
      </c>
      <c r="T3275" s="34">
        <f t="shared" ca="1" si="1569"/>
        <v>0.39999999981519069</v>
      </c>
      <c r="U3275" s="34">
        <f t="shared" ca="1" si="1569"/>
        <v>0.39999999982665602</v>
      </c>
      <c r="V3275" s="34">
        <f t="shared" ca="1" si="1569"/>
        <v>0.39999999983813267</v>
      </c>
      <c r="W3275" s="34">
        <f t="shared" ca="1" si="1569"/>
        <v>0.39999999984962076</v>
      </c>
      <c r="X3275" s="34">
        <f t="shared" ca="1" si="1569"/>
        <v>0.39999999986112017</v>
      </c>
      <c r="Y3275" s="34">
        <f t="shared" ca="1" si="1569"/>
        <v>0.39999999987263096</v>
      </c>
      <c r="Z3275" s="34">
        <f t="shared" ca="1" si="1569"/>
        <v>0.39999999988415313</v>
      </c>
      <c r="AA3275" s="34">
        <f t="shared" ca="1" si="1569"/>
        <v>0.39999999989568663</v>
      </c>
      <c r="AB3275" s="34">
        <f t="shared" ca="1" si="1569"/>
        <v>0.39999999990723156</v>
      </c>
      <c r="AC3275" s="34">
        <f t="shared" ca="1" si="1569"/>
        <v>0.39999999991878782</v>
      </c>
      <c r="AD3275" s="34">
        <f t="shared" ca="1" si="1569"/>
        <v>0.39999999993035545</v>
      </c>
      <c r="AE3275" s="34">
        <f t="shared" ca="1" si="1569"/>
        <v>0.39999999994193447</v>
      </c>
      <c r="AF3275" s="34">
        <f t="shared" ca="1" si="1569"/>
        <v>0.39999999995352481</v>
      </c>
      <c r="AG3275" s="34">
        <f t="shared" ca="1" si="1569"/>
        <v>0.39999999996512658</v>
      </c>
      <c r="AH3275" s="34">
        <f t="shared" ca="1" si="1569"/>
        <v>0.39999999997673968</v>
      </c>
      <c r="AI3275" s="34">
        <f t="shared" ref="AI3275:BF3275" ca="1" si="1570">MAX(0.1,($AM527+$AN527*AI$3125+$AO527*AI$3125^2+$AQ527+$AR527*AI$3125+$AS527*AI$3125^2)/5)</f>
        <v>0.39999999998836416</v>
      </c>
      <c r="AJ3275" s="34">
        <f t="shared" ca="1" si="1570"/>
        <v>0.4</v>
      </c>
      <c r="AK3275" s="34">
        <f t="shared" ca="1" si="1570"/>
        <v>0.40000000001164721</v>
      </c>
      <c r="AL3275" s="34">
        <f t="shared" ca="1" si="1570"/>
        <v>0.40000000002330582</v>
      </c>
      <c r="AM3275" s="34">
        <f t="shared" ca="1" si="1570"/>
        <v>0.40000000003497577</v>
      </c>
      <c r="AN3275" s="34">
        <f t="shared" ca="1" si="1570"/>
        <v>0.40000000004665709</v>
      </c>
      <c r="AO3275" s="34">
        <f t="shared" ca="1" si="1570"/>
        <v>0.40000000005834979</v>
      </c>
      <c r="AP3275" s="34">
        <f t="shared" ca="1" si="1570"/>
        <v>0.40000000007005382</v>
      </c>
      <c r="AQ3275" s="34">
        <f t="shared" ca="1" si="1570"/>
        <v>0.40000000008176928</v>
      </c>
      <c r="AR3275" s="34">
        <f t="shared" ca="1" si="1570"/>
        <v>0.40000000009349607</v>
      </c>
      <c r="AS3275" s="34">
        <f t="shared" ca="1" si="1570"/>
        <v>0.40000000010523423</v>
      </c>
      <c r="AT3275" s="34">
        <f t="shared" ca="1" si="1570"/>
        <v>0.40000000011698378</v>
      </c>
      <c r="AU3275" s="34">
        <f t="shared" ca="1" si="1570"/>
        <v>0.40000000012874465</v>
      </c>
      <c r="AV3275" s="34">
        <f t="shared" ca="1" si="1570"/>
        <v>0.40000000014051695</v>
      </c>
      <c r="AW3275" s="34">
        <f t="shared" ca="1" si="1570"/>
        <v>0.40000000015230058</v>
      </c>
      <c r="AX3275" s="34">
        <f t="shared" ca="1" si="1570"/>
        <v>0.40000000016409559</v>
      </c>
      <c r="AY3275" s="34">
        <f t="shared" ca="1" si="1570"/>
        <v>0.40000000017590198</v>
      </c>
      <c r="AZ3275" s="34">
        <f t="shared" ca="1" si="1570"/>
        <v>0.4000000001877197</v>
      </c>
      <c r="BA3275" s="34">
        <f t="shared" ca="1" si="1570"/>
        <v>0.40000000019954884</v>
      </c>
      <c r="BB3275" s="34">
        <f t="shared" ca="1" si="1570"/>
        <v>0.40000000021138932</v>
      </c>
      <c r="BC3275" s="34">
        <f t="shared" ca="1" si="1570"/>
        <v>0.40000000022324117</v>
      </c>
      <c r="BD3275" s="34">
        <f t="shared" ca="1" si="1570"/>
        <v>0.4000000002351044</v>
      </c>
      <c r="BE3275" s="34">
        <f t="shared" ca="1" si="1570"/>
        <v>0.40000000024697896</v>
      </c>
      <c r="BF3275" s="34">
        <f t="shared" ca="1" si="1570"/>
        <v>0.40000000025886495</v>
      </c>
    </row>
    <row r="3276" spans="1:58" x14ac:dyDescent="0.2">
      <c r="A3276" s="9" t="str">
        <f t="shared" si="1526"/>
        <v>North Macedonia</v>
      </c>
      <c r="C3276" s="34">
        <f t="shared" ref="C3276:AH3276" ca="1" si="1571">MAX(0.1,($AM528+$AN528*C$3125+$AO528*C$3125^2+$AQ528+$AR528*C$3125+$AS528*C$3125^2)/5)</f>
        <v>24.443954841367667</v>
      </c>
      <c r="D3276" s="34">
        <f t="shared" ca="1" si="1571"/>
        <v>24.148666122322901</v>
      </c>
      <c r="E3276" s="34">
        <f t="shared" ca="1" si="1571"/>
        <v>23.857285495451652</v>
      </c>
      <c r="F3276" s="34">
        <f t="shared" ca="1" si="1571"/>
        <v>23.569812960752461</v>
      </c>
      <c r="G3276" s="34">
        <f t="shared" ca="1" si="1571"/>
        <v>23.286248518227513</v>
      </c>
      <c r="H3276" s="34">
        <f t="shared" ca="1" si="1571"/>
        <v>23.00659216787535</v>
      </c>
      <c r="I3276" s="34">
        <f t="shared" ca="1" si="1571"/>
        <v>22.730843909695977</v>
      </c>
      <c r="J3276" s="34">
        <f t="shared" ca="1" si="1571"/>
        <v>22.45900374368939</v>
      </c>
      <c r="K3276" s="34">
        <f t="shared" ca="1" si="1571"/>
        <v>22.191071669857045</v>
      </c>
      <c r="L3276" s="34">
        <f t="shared" ca="1" si="1571"/>
        <v>21.927047688196762</v>
      </c>
      <c r="M3276" s="34">
        <f t="shared" ca="1" si="1571"/>
        <v>21.666931798709992</v>
      </c>
      <c r="N3276" s="34">
        <f t="shared" ca="1" si="1571"/>
        <v>21.410724001395284</v>
      </c>
      <c r="O3276" s="34">
        <f t="shared" ca="1" si="1571"/>
        <v>21.158424296254815</v>
      </c>
      <c r="P3276" s="34">
        <f t="shared" ca="1" si="1571"/>
        <v>20.910032683287135</v>
      </c>
      <c r="Q3276" s="34">
        <f t="shared" ca="1" si="1571"/>
        <v>20.665549162492244</v>
      </c>
      <c r="R3276" s="34">
        <f t="shared" ca="1" si="1571"/>
        <v>20.424973733870139</v>
      </c>
      <c r="S3276" s="34">
        <f t="shared" ca="1" si="1571"/>
        <v>20.188306397422274</v>
      </c>
      <c r="T3276" s="34">
        <f t="shared" ca="1" si="1571"/>
        <v>19.955547153146473</v>
      </c>
      <c r="U3276" s="34">
        <f t="shared" ca="1" si="1571"/>
        <v>19.726696001044182</v>
      </c>
      <c r="V3276" s="34">
        <f t="shared" ca="1" si="1571"/>
        <v>19.501752941113956</v>
      </c>
      <c r="W3276" s="34">
        <f t="shared" ca="1" si="1571"/>
        <v>19.280717973357969</v>
      </c>
      <c r="X3276" s="34">
        <f t="shared" ca="1" si="1571"/>
        <v>19.063591097774768</v>
      </c>
      <c r="Y3276" s="34">
        <f t="shared" ca="1" si="1571"/>
        <v>18.850372314364357</v>
      </c>
      <c r="Z3276" s="34">
        <f t="shared" ca="1" si="1571"/>
        <v>18.641061623126735</v>
      </c>
      <c r="AA3276" s="34">
        <f t="shared" ca="1" si="1571"/>
        <v>18.435659024063352</v>
      </c>
      <c r="AB3276" s="34">
        <f t="shared" ca="1" si="1571"/>
        <v>18.234164517172029</v>
      </c>
      <c r="AC3276" s="34">
        <f t="shared" ca="1" si="1571"/>
        <v>18.036578102454222</v>
      </c>
      <c r="AD3276" s="34">
        <f t="shared" ca="1" si="1571"/>
        <v>17.842899779908475</v>
      </c>
      <c r="AE3276" s="34">
        <f t="shared" ca="1" si="1571"/>
        <v>17.65312954953697</v>
      </c>
      <c r="AF3276" s="34">
        <f t="shared" ca="1" si="1571"/>
        <v>17.467267411338252</v>
      </c>
      <c r="AG3276" s="34">
        <f t="shared" ca="1" si="1571"/>
        <v>17.285313365312323</v>
      </c>
      <c r="AH3276" s="34">
        <f t="shared" ca="1" si="1571"/>
        <v>17.10726741145918</v>
      </c>
      <c r="AI3276" s="34">
        <f t="shared" ref="AI3276:BF3276" ca="1" si="1572">MAX(0.1,($AM528+$AN528*AI$3125+$AO528*AI$3125^2+$AQ528+$AR528*AI$3125+$AS528*AI$3125^2)/5)</f>
        <v>16.933129549780279</v>
      </c>
      <c r="AJ3276" s="34">
        <f t="shared" ca="1" si="1572"/>
        <v>16.762899780273436</v>
      </c>
      <c r="AK3276" s="34">
        <f t="shared" ca="1" si="1572"/>
        <v>16.596578102940111</v>
      </c>
      <c r="AL3276" s="34">
        <f t="shared" ca="1" si="1572"/>
        <v>16.434164517778846</v>
      </c>
      <c r="AM3276" s="34">
        <f t="shared" ca="1" si="1572"/>
        <v>16.275659024791821</v>
      </c>
      <c r="AN3276" s="34">
        <f t="shared" ca="1" si="1572"/>
        <v>16.121061623977585</v>
      </c>
      <c r="AO3276" s="34">
        <f t="shared" ca="1" si="1572"/>
        <v>15.970372315336135</v>
      </c>
      <c r="AP3276" s="34">
        <f t="shared" ca="1" si="1572"/>
        <v>15.823591098867473</v>
      </c>
      <c r="AQ3276" s="34">
        <f t="shared" ca="1" si="1572"/>
        <v>15.680717974573053</v>
      </c>
      <c r="AR3276" s="34">
        <f t="shared" ca="1" si="1572"/>
        <v>15.541752942450694</v>
      </c>
      <c r="AS3276" s="34">
        <f t="shared" ca="1" si="1572"/>
        <v>15.40669600250185</v>
      </c>
      <c r="AT3276" s="34">
        <f t="shared" ca="1" si="1572"/>
        <v>15.275547154725064</v>
      </c>
      <c r="AU3276" s="34">
        <f t="shared" ca="1" si="1572"/>
        <v>15.148306399122522</v>
      </c>
      <c r="AV3276" s="34">
        <f t="shared" ca="1" si="1572"/>
        <v>15.024973735692765</v>
      </c>
      <c r="AW3276" s="34">
        <f t="shared" ca="1" si="1572"/>
        <v>14.905549164435797</v>
      </c>
      <c r="AX3276" s="34">
        <f t="shared" ca="1" si="1572"/>
        <v>14.790032685351616</v>
      </c>
      <c r="AY3276" s="34">
        <f t="shared" ca="1" si="1572"/>
        <v>14.678424298441678</v>
      </c>
      <c r="AZ3276" s="34">
        <f t="shared" ca="1" si="1572"/>
        <v>14.570724003703798</v>
      </c>
      <c r="BA3276" s="34">
        <f t="shared" ca="1" si="1572"/>
        <v>14.466931801139435</v>
      </c>
      <c r="BB3276" s="34">
        <f t="shared" ca="1" si="1572"/>
        <v>14.367047690747132</v>
      </c>
      <c r="BC3276" s="34">
        <f t="shared" ca="1" si="1572"/>
        <v>14.27107167252907</v>
      </c>
      <c r="BD3276" s="34">
        <f t="shared" ca="1" si="1572"/>
        <v>14.179003746483795</v>
      </c>
      <c r="BE3276" s="34">
        <f t="shared" ca="1" si="1572"/>
        <v>14.090843912611309</v>
      </c>
      <c r="BF3276" s="34">
        <f t="shared" ca="1" si="1572"/>
        <v>14.006592170911608</v>
      </c>
    </row>
    <row r="3277" spans="1:58" x14ac:dyDescent="0.2">
      <c r="A3277" s="9" t="str">
        <f t="shared" si="1526"/>
        <v>Norway</v>
      </c>
      <c r="C3277" s="34">
        <f t="shared" ref="C3277:AH3277" ca="1" si="1573">MAX(0.1,($AM529+$AN529*C$3125+$AO529*C$3125^2+$AQ529+$AR529*C$3125+$AS529*C$3125^2)/5)</f>
        <v>62.331866653446376</v>
      </c>
      <c r="D3277" s="34">
        <f t="shared" ca="1" si="1573"/>
        <v>62.463439079746607</v>
      </c>
      <c r="E3277" s="34">
        <f t="shared" ca="1" si="1573"/>
        <v>62.596697819834844</v>
      </c>
      <c r="F3277" s="34">
        <f t="shared" ca="1" si="1573"/>
        <v>62.731642873711827</v>
      </c>
      <c r="G3277" s="34">
        <f t="shared" ca="1" si="1573"/>
        <v>62.868274241376824</v>
      </c>
      <c r="H3277" s="34">
        <f t="shared" ca="1" si="1573"/>
        <v>63.006591922830559</v>
      </c>
      <c r="I3277" s="34">
        <f t="shared" ca="1" si="1573"/>
        <v>63.146595918072308</v>
      </c>
      <c r="J3277" s="34">
        <f t="shared" ca="1" si="1573"/>
        <v>63.288286227102802</v>
      </c>
      <c r="K3277" s="34">
        <f t="shared" ca="1" si="1573"/>
        <v>63.431662849921302</v>
      </c>
      <c r="L3277" s="34">
        <f t="shared" ca="1" si="1573"/>
        <v>63.576725786528549</v>
      </c>
      <c r="M3277" s="34">
        <f t="shared" ca="1" si="1573"/>
        <v>63.723475036923809</v>
      </c>
      <c r="N3277" s="34">
        <f t="shared" ca="1" si="1573"/>
        <v>63.871910601107814</v>
      </c>
      <c r="O3277" s="34">
        <f t="shared" ca="1" si="1573"/>
        <v>64.022032479079826</v>
      </c>
      <c r="P3277" s="34">
        <f t="shared" ca="1" si="1573"/>
        <v>64.173840670840576</v>
      </c>
      <c r="Q3277" s="34">
        <f t="shared" ca="1" si="1573"/>
        <v>64.327335176389354</v>
      </c>
      <c r="R3277" s="34">
        <f t="shared" ca="1" si="1573"/>
        <v>64.482515995726857</v>
      </c>
      <c r="S3277" s="34">
        <f t="shared" ca="1" si="1573"/>
        <v>64.639383128852387</v>
      </c>
      <c r="T3277" s="34">
        <f t="shared" ca="1" si="1573"/>
        <v>64.797936575766656</v>
      </c>
      <c r="U3277" s="34">
        <f t="shared" ca="1" si="1573"/>
        <v>64.958176336468938</v>
      </c>
      <c r="V3277" s="34">
        <f t="shared" ca="1" si="1573"/>
        <v>65.120102410959959</v>
      </c>
      <c r="W3277" s="34">
        <f t="shared" ca="1" si="1573"/>
        <v>65.283714799238993</v>
      </c>
      <c r="X3277" s="34">
        <f t="shared" ca="1" si="1573"/>
        <v>65.449013501306766</v>
      </c>
      <c r="Y3277" s="34">
        <f t="shared" ca="1" si="1573"/>
        <v>65.615998517162552</v>
      </c>
      <c r="Z3277" s="34">
        <f t="shared" ca="1" si="1573"/>
        <v>65.784669846807077</v>
      </c>
      <c r="AA3277" s="34">
        <f t="shared" ca="1" si="1573"/>
        <v>65.95502749023963</v>
      </c>
      <c r="AB3277" s="34">
        <f t="shared" ca="1" si="1573"/>
        <v>66.127071447460906</v>
      </c>
      <c r="AC3277" s="34">
        <f t="shared" ca="1" si="1573"/>
        <v>66.300801718470211</v>
      </c>
      <c r="AD3277" s="34">
        <f t="shared" ca="1" si="1573"/>
        <v>66.476218303268254</v>
      </c>
      <c r="AE3277" s="34">
        <f t="shared" ca="1" si="1573"/>
        <v>66.653321201854311</v>
      </c>
      <c r="AF3277" s="34">
        <f t="shared" ca="1" si="1573"/>
        <v>66.832110414229106</v>
      </c>
      <c r="AG3277" s="34">
        <f t="shared" ca="1" si="1573"/>
        <v>67.012585940391915</v>
      </c>
      <c r="AH3277" s="34">
        <f t="shared" ca="1" si="1573"/>
        <v>67.194747780343462</v>
      </c>
      <c r="AI3277" s="34">
        <f t="shared" ref="AI3277:BF3277" ca="1" si="1574">MAX(0.1,($AM529+$AN529*AI$3125+$AO529*AI$3125^2+$AQ529+$AR529*AI$3125+$AS529*AI$3125^2)/5)</f>
        <v>67.378595934083023</v>
      </c>
      <c r="AJ3277" s="34">
        <f t="shared" ca="1" si="1574"/>
        <v>67.564130401611322</v>
      </c>
      <c r="AK3277" s="34">
        <f t="shared" ca="1" si="1574"/>
        <v>67.75135118292765</v>
      </c>
      <c r="AL3277" s="34">
        <f t="shared" ca="1" si="1574"/>
        <v>67.940258278032701</v>
      </c>
      <c r="AM3277" s="34">
        <f t="shared" ca="1" si="1574"/>
        <v>68.13085168692578</v>
      </c>
      <c r="AN3277" s="34">
        <f t="shared" ca="1" si="1574"/>
        <v>68.323131409607598</v>
      </c>
      <c r="AO3277" s="34">
        <f t="shared" ca="1" si="1574"/>
        <v>68.517097446077429</v>
      </c>
      <c r="AP3277" s="34">
        <f t="shared" ca="1" si="1574"/>
        <v>68.712749796335999</v>
      </c>
      <c r="AQ3277" s="34">
        <f t="shared" ca="1" si="1574"/>
        <v>68.910088460382582</v>
      </c>
      <c r="AR3277" s="34">
        <f t="shared" ca="1" si="1574"/>
        <v>69.109113438217904</v>
      </c>
      <c r="AS3277" s="34">
        <f t="shared" ca="1" si="1574"/>
        <v>69.309824729841239</v>
      </c>
      <c r="AT3277" s="34">
        <f t="shared" ca="1" si="1574"/>
        <v>69.512222335253313</v>
      </c>
      <c r="AU3277" s="34">
        <f t="shared" ca="1" si="1574"/>
        <v>69.716306254453414</v>
      </c>
      <c r="AV3277" s="34">
        <f t="shared" ca="1" si="1574"/>
        <v>69.92207648744224</v>
      </c>
      <c r="AW3277" s="34">
        <f t="shared" ca="1" si="1574"/>
        <v>70.129533034219094</v>
      </c>
      <c r="AX3277" s="34">
        <f t="shared" ca="1" si="1574"/>
        <v>70.338675894784686</v>
      </c>
      <c r="AY3277" s="34">
        <f t="shared" ca="1" si="1574"/>
        <v>70.549505069138291</v>
      </c>
      <c r="AZ3277" s="34">
        <f t="shared" ca="1" si="1574"/>
        <v>70.762020557280636</v>
      </c>
      <c r="BA3277" s="34">
        <f t="shared" ca="1" si="1574"/>
        <v>70.976222359210993</v>
      </c>
      <c r="BB3277" s="34">
        <f t="shared" ca="1" si="1574"/>
        <v>71.192110474930089</v>
      </c>
      <c r="BC3277" s="34">
        <f t="shared" ca="1" si="1574"/>
        <v>71.409684904437199</v>
      </c>
      <c r="BD3277" s="34">
        <f t="shared" ca="1" si="1574"/>
        <v>71.628945647733048</v>
      </c>
      <c r="BE3277" s="34">
        <f t="shared" ca="1" si="1574"/>
        <v>71.849892704816924</v>
      </c>
      <c r="BF3277" s="34">
        <f t="shared" ca="1" si="1574"/>
        <v>72.072526075689524</v>
      </c>
    </row>
    <row r="3278" spans="1:58" x14ac:dyDescent="0.2">
      <c r="A3278" s="9" t="str">
        <f t="shared" si="1526"/>
        <v>Oman</v>
      </c>
      <c r="C3278" s="34">
        <f t="shared" ref="C3278:AH3278" ca="1" si="1575">MAX(0.1,($AM530+$AN530*C$3125+$AO530*C$3125^2+$AQ530+$AR530*C$3125+$AS530*C$3125^2)/5)</f>
        <v>68.865929475065784</v>
      </c>
      <c r="D3278" s="34">
        <f t="shared" ca="1" si="1575"/>
        <v>69.47565579209477</v>
      </c>
      <c r="E3278" s="34">
        <f t="shared" ca="1" si="1575"/>
        <v>70.063156333460938</v>
      </c>
      <c r="F3278" s="34">
        <f t="shared" ca="1" si="1575"/>
        <v>70.628431099155563</v>
      </c>
      <c r="G3278" s="34">
        <f t="shared" ca="1" si="1575"/>
        <v>71.171480089187384</v>
      </c>
      <c r="H3278" s="34">
        <f t="shared" ca="1" si="1575"/>
        <v>71.692303303550574</v>
      </c>
      <c r="I3278" s="34">
        <f t="shared" ca="1" si="1575"/>
        <v>72.190900742248047</v>
      </c>
      <c r="J3278" s="34">
        <f t="shared" ca="1" si="1575"/>
        <v>72.66727240527689</v>
      </c>
      <c r="K3278" s="34">
        <f t="shared" ca="1" si="1575"/>
        <v>73.121418292642915</v>
      </c>
      <c r="L3278" s="34">
        <f t="shared" ca="1" si="1575"/>
        <v>73.55333840433741</v>
      </c>
      <c r="M3278" s="34">
        <f t="shared" ca="1" si="1575"/>
        <v>73.963032740369087</v>
      </c>
      <c r="N3278" s="34">
        <f t="shared" ca="1" si="1575"/>
        <v>74.350501300729235</v>
      </c>
      <c r="O3278" s="34">
        <f t="shared" ca="1" si="1575"/>
        <v>74.715744085426564</v>
      </c>
      <c r="P3278" s="34">
        <f t="shared" ca="1" si="1575"/>
        <v>75.058761094455264</v>
      </c>
      <c r="Q3278" s="34">
        <f t="shared" ca="1" si="1575"/>
        <v>75.379552327818232</v>
      </c>
      <c r="R3278" s="34">
        <f t="shared" ca="1" si="1575"/>
        <v>75.678117785512583</v>
      </c>
      <c r="S3278" s="34">
        <f t="shared" ca="1" si="1575"/>
        <v>75.954457467544131</v>
      </c>
      <c r="T3278" s="34">
        <f t="shared" ca="1" si="1575"/>
        <v>76.208571373904121</v>
      </c>
      <c r="U3278" s="34">
        <f t="shared" ca="1" si="1575"/>
        <v>76.440459504601307</v>
      </c>
      <c r="V3278" s="34">
        <f t="shared" ca="1" si="1575"/>
        <v>76.650121859626964</v>
      </c>
      <c r="W3278" s="34">
        <f t="shared" ca="1" si="1575"/>
        <v>76.837558438989802</v>
      </c>
      <c r="X3278" s="34">
        <f t="shared" ca="1" si="1575"/>
        <v>77.00276924268401</v>
      </c>
      <c r="Y3278" s="34">
        <f t="shared" ca="1" si="1575"/>
        <v>77.145754270712501</v>
      </c>
      <c r="Z3278" s="34">
        <f t="shared" ca="1" si="1575"/>
        <v>77.266513523072348</v>
      </c>
      <c r="AA3278" s="34">
        <f t="shared" ca="1" si="1575"/>
        <v>77.365046999769405</v>
      </c>
      <c r="AB3278" s="34">
        <f t="shared" ca="1" si="1575"/>
        <v>77.441354700794903</v>
      </c>
      <c r="AC3278" s="34">
        <f t="shared" ca="1" si="1575"/>
        <v>77.495436626157613</v>
      </c>
      <c r="AD3278" s="34">
        <f t="shared" ca="1" si="1575"/>
        <v>77.527292775848764</v>
      </c>
      <c r="AE3278" s="34">
        <f t="shared" ca="1" si="1575"/>
        <v>77.536923149877111</v>
      </c>
      <c r="AF3278" s="34">
        <f t="shared" ca="1" si="1575"/>
        <v>77.524327748236828</v>
      </c>
      <c r="AG3278" s="34">
        <f t="shared" ca="1" si="1575"/>
        <v>77.489506570930828</v>
      </c>
      <c r="AH3278" s="34">
        <f t="shared" ca="1" si="1575"/>
        <v>77.432459617956198</v>
      </c>
      <c r="AI3278" s="34">
        <f t="shared" ref="AI3278:BF3278" ca="1" si="1576">MAX(0.1,($AM530+$AN530*AI$3125+$AO530*AI$3125^2+$AQ530+$AR530*AI$3125+$AS530*AI$3125^2)/5)</f>
        <v>77.353186889318749</v>
      </c>
      <c r="AJ3278" s="34">
        <f t="shared" ca="1" si="1576"/>
        <v>77.251688385009771</v>
      </c>
      <c r="AK3278" s="34">
        <f t="shared" ca="1" si="1576"/>
        <v>77.127964105037975</v>
      </c>
      <c r="AL3278" s="34">
        <f t="shared" ca="1" si="1576"/>
        <v>76.982014049394635</v>
      </c>
      <c r="AM3278" s="34">
        <f t="shared" ca="1" si="1576"/>
        <v>76.813838218088492</v>
      </c>
      <c r="AN3278" s="34">
        <f t="shared" ca="1" si="1576"/>
        <v>76.623436611113718</v>
      </c>
      <c r="AO3278" s="34">
        <f t="shared" ca="1" si="1576"/>
        <v>76.410809228473227</v>
      </c>
      <c r="AP3278" s="34">
        <f t="shared" ca="1" si="1576"/>
        <v>76.175956070164105</v>
      </c>
      <c r="AQ3278" s="34">
        <f t="shared" ca="1" si="1576"/>
        <v>75.918877136192165</v>
      </c>
      <c r="AR3278" s="34">
        <f t="shared" ca="1" si="1576"/>
        <v>75.639572426548696</v>
      </c>
      <c r="AS3278" s="34">
        <f t="shared" ca="1" si="1576"/>
        <v>75.338041941242409</v>
      </c>
      <c r="AT3278" s="34">
        <f t="shared" ca="1" si="1576"/>
        <v>75.014285680264578</v>
      </c>
      <c r="AU3278" s="34">
        <f t="shared" ca="1" si="1576"/>
        <v>74.668303643623943</v>
      </c>
      <c r="AV3278" s="34">
        <f t="shared" ca="1" si="1576"/>
        <v>74.300095831314678</v>
      </c>
      <c r="AW3278" s="34">
        <f t="shared" ca="1" si="1576"/>
        <v>73.909662243339696</v>
      </c>
      <c r="AX3278" s="34">
        <f t="shared" ca="1" si="1576"/>
        <v>73.497002879696083</v>
      </c>
      <c r="AY3278" s="34">
        <f t="shared" ca="1" si="1576"/>
        <v>73.062117740389652</v>
      </c>
      <c r="AZ3278" s="34">
        <f t="shared" ca="1" si="1576"/>
        <v>72.605006825411692</v>
      </c>
      <c r="BA3278" s="34">
        <f t="shared" ca="1" si="1576"/>
        <v>72.125670134770914</v>
      </c>
      <c r="BB3278" s="34">
        <f t="shared" ca="1" si="1576"/>
        <v>71.624107668458606</v>
      </c>
      <c r="BC3278" s="34">
        <f t="shared" ca="1" si="1576"/>
        <v>71.10031942648348</v>
      </c>
      <c r="BD3278" s="34">
        <f t="shared" ca="1" si="1576"/>
        <v>70.554305408836811</v>
      </c>
      <c r="BE3278" s="34">
        <f t="shared" ca="1" si="1576"/>
        <v>69.98606561553315</v>
      </c>
      <c r="BF3278" s="34">
        <f t="shared" ca="1" si="1576"/>
        <v>69.395600046555046</v>
      </c>
    </row>
    <row r="3279" spans="1:58" x14ac:dyDescent="0.2">
      <c r="A3279" s="9" t="str">
        <f t="shared" si="1526"/>
        <v>Pakistan</v>
      </c>
      <c r="C3279" s="34">
        <f t="shared" ref="C3279:AH3279" ca="1" si="1577">MAX(0.1,($AM531+$AN531*C$3125+$AO531*C$3125^2+$AQ531+$AR531*C$3125+$AS531*C$3125^2)/5)</f>
        <v>4765.9975354615599</v>
      </c>
      <c r="D3279" s="34">
        <f t="shared" ca="1" si="1577"/>
        <v>4824.5439044237137</v>
      </c>
      <c r="E3279" s="34">
        <f t="shared" ca="1" si="1577"/>
        <v>4881.380606940761</v>
      </c>
      <c r="F3279" s="34">
        <f t="shared" ca="1" si="1577"/>
        <v>4936.5076430123299</v>
      </c>
      <c r="G3279" s="34">
        <f t="shared" ca="1" si="1577"/>
        <v>4989.9250126387924</v>
      </c>
      <c r="H3279" s="34">
        <f t="shared" ca="1" si="1577"/>
        <v>5041.6327158201484</v>
      </c>
      <c r="I3279" s="34">
        <f t="shared" ca="1" si="1577"/>
        <v>5091.630752556026</v>
      </c>
      <c r="J3279" s="34">
        <f t="shared" ca="1" si="1577"/>
        <v>5139.9191228467971</v>
      </c>
      <c r="K3279" s="34">
        <f t="shared" ca="1" si="1577"/>
        <v>5186.4978266924618</v>
      </c>
      <c r="L3279" s="34">
        <f t="shared" ca="1" si="1577"/>
        <v>5231.366864092648</v>
      </c>
      <c r="M3279" s="34">
        <f t="shared" ca="1" si="1577"/>
        <v>5274.5262350477278</v>
      </c>
      <c r="N3279" s="34">
        <f t="shared" ca="1" si="1577"/>
        <v>5315.9759395573292</v>
      </c>
      <c r="O3279" s="34">
        <f t="shared" ca="1" si="1577"/>
        <v>5355.7159776218232</v>
      </c>
      <c r="P3279" s="34">
        <f t="shared" ca="1" si="1577"/>
        <v>5393.7463492412116</v>
      </c>
      <c r="Q3279" s="34">
        <f t="shared" ca="1" si="1577"/>
        <v>5430.0670544151217</v>
      </c>
      <c r="R3279" s="34">
        <f t="shared" ca="1" si="1577"/>
        <v>5464.6780931439253</v>
      </c>
      <c r="S3279" s="34">
        <f t="shared" ca="1" si="1577"/>
        <v>5497.5794654276224</v>
      </c>
      <c r="T3279" s="34">
        <f t="shared" ca="1" si="1577"/>
        <v>5528.7711712658402</v>
      </c>
      <c r="U3279" s="34">
        <f t="shared" ca="1" si="1577"/>
        <v>5558.2532106589524</v>
      </c>
      <c r="V3279" s="34">
        <f t="shared" ca="1" si="1577"/>
        <v>5586.0255836065862</v>
      </c>
      <c r="W3279" s="34">
        <f t="shared" ca="1" si="1577"/>
        <v>5612.0882901091127</v>
      </c>
      <c r="X3279" s="34">
        <f t="shared" ca="1" si="1577"/>
        <v>5636.4413301665336</v>
      </c>
      <c r="Y3279" s="34">
        <f t="shared" ca="1" si="1577"/>
        <v>5659.0847037784752</v>
      </c>
      <c r="Z3279" s="34">
        <f t="shared" ca="1" si="1577"/>
        <v>5680.0184109453112</v>
      </c>
      <c r="AA3279" s="34">
        <f t="shared" ca="1" si="1577"/>
        <v>5699.2424516670408</v>
      </c>
      <c r="AB3279" s="34">
        <f t="shared" ca="1" si="1577"/>
        <v>5716.756825943291</v>
      </c>
      <c r="AC3279" s="34">
        <f t="shared" ca="1" si="1577"/>
        <v>5732.5615337744357</v>
      </c>
      <c r="AD3279" s="34">
        <f t="shared" ca="1" si="1577"/>
        <v>5746.6565751601011</v>
      </c>
      <c r="AE3279" s="34">
        <f t="shared" ca="1" si="1577"/>
        <v>5759.04195010066</v>
      </c>
      <c r="AF3279" s="34">
        <f t="shared" ca="1" si="1577"/>
        <v>5769.7176585961133</v>
      </c>
      <c r="AG3279" s="34">
        <f t="shared" ca="1" si="1577"/>
        <v>5778.6837006460873</v>
      </c>
      <c r="AH3279" s="34">
        <f t="shared" ca="1" si="1577"/>
        <v>5785.9400762509558</v>
      </c>
      <c r="AI3279" s="34">
        <f t="shared" ref="AI3279:BF3279" ca="1" si="1578">MAX(0.1,($AM531+$AN531*AI$3125+$AO531*AI$3125^2+$AQ531+$AR531*AI$3125+$AS531*AI$3125^2)/5)</f>
        <v>5791.4867854107169</v>
      </c>
      <c r="AJ3279" s="34">
        <f t="shared" ca="1" si="1578"/>
        <v>5795.3238281249996</v>
      </c>
      <c r="AK3279" s="34">
        <f t="shared" ca="1" si="1578"/>
        <v>5797.4512043941768</v>
      </c>
      <c r="AL3279" s="34">
        <f t="shared" ca="1" si="1578"/>
        <v>5797.8689142178746</v>
      </c>
      <c r="AM3279" s="34">
        <f t="shared" ca="1" si="1578"/>
        <v>5796.5769575964659</v>
      </c>
      <c r="AN3279" s="34">
        <f t="shared" ca="1" si="1578"/>
        <v>5793.5753345299509</v>
      </c>
      <c r="AO3279" s="34">
        <f t="shared" ca="1" si="1578"/>
        <v>5788.8640450179573</v>
      </c>
      <c r="AP3279" s="34">
        <f t="shared" ca="1" si="1578"/>
        <v>5782.4430890608583</v>
      </c>
      <c r="AQ3279" s="34">
        <f t="shared" ca="1" si="1578"/>
        <v>5774.3124666586518</v>
      </c>
      <c r="AR3279" s="34">
        <f t="shared" ca="1" si="1578"/>
        <v>5764.472177810967</v>
      </c>
      <c r="AS3279" s="34">
        <f t="shared" ca="1" si="1578"/>
        <v>5752.9222225181757</v>
      </c>
      <c r="AT3279" s="34">
        <f t="shared" ca="1" si="1578"/>
        <v>5739.6626007799059</v>
      </c>
      <c r="AU3279" s="34">
        <f t="shared" ca="1" si="1578"/>
        <v>5724.6933125965297</v>
      </c>
      <c r="AV3279" s="34">
        <f t="shared" ca="1" si="1578"/>
        <v>5708.0143579680471</v>
      </c>
      <c r="AW3279" s="34">
        <f t="shared" ca="1" si="1578"/>
        <v>5689.625736894086</v>
      </c>
      <c r="AX3279" s="34">
        <f t="shared" ca="1" si="1578"/>
        <v>5669.5274493750185</v>
      </c>
      <c r="AY3279" s="34">
        <f t="shared" ca="1" si="1578"/>
        <v>5647.7194954108445</v>
      </c>
      <c r="AZ3279" s="34">
        <f t="shared" ca="1" si="1578"/>
        <v>5624.2018750011921</v>
      </c>
      <c r="BA3279" s="34">
        <f t="shared" ca="1" si="1578"/>
        <v>5598.9745881464332</v>
      </c>
      <c r="BB3279" s="34">
        <f t="shared" ca="1" si="1578"/>
        <v>5572.0376348461959</v>
      </c>
      <c r="BC3279" s="34">
        <f t="shared" ca="1" si="1578"/>
        <v>5543.3910151008513</v>
      </c>
      <c r="BD3279" s="34">
        <f t="shared" ca="1" si="1578"/>
        <v>5513.0347289104011</v>
      </c>
      <c r="BE3279" s="34">
        <f t="shared" ca="1" si="1578"/>
        <v>5480.9687762744725</v>
      </c>
      <c r="BF3279" s="34">
        <f t="shared" ca="1" si="1578"/>
        <v>5447.1931571934374</v>
      </c>
    </row>
    <row r="3280" spans="1:58" x14ac:dyDescent="0.2">
      <c r="A3280" s="9" t="str">
        <f t="shared" si="1526"/>
        <v>Palau</v>
      </c>
      <c r="C3280" s="34">
        <f t="shared" ref="C3280:AH3280" ca="1" si="1579">MAX(0.1,($AM532+$AN532*C$3125+$AO532*C$3125^2+$AQ532+$AR532*C$3125+$AS532*C$3125^2)/5)</f>
        <v>0.39999999962201971</v>
      </c>
      <c r="D3280" s="34">
        <f t="shared" ca="1" si="1579"/>
        <v>0.39999999963329175</v>
      </c>
      <c r="E3280" s="34">
        <f t="shared" ca="1" si="1579"/>
        <v>0.39999999964457517</v>
      </c>
      <c r="F3280" s="34">
        <f t="shared" ca="1" si="1579"/>
        <v>0.39999999965586996</v>
      </c>
      <c r="G3280" s="34">
        <f t="shared" ca="1" si="1579"/>
        <v>0.39999999966717609</v>
      </c>
      <c r="H3280" s="34">
        <f t="shared" ca="1" si="1579"/>
        <v>0.39999999967849365</v>
      </c>
      <c r="I3280" s="34">
        <f t="shared" ca="1" si="1579"/>
        <v>0.39999999968982253</v>
      </c>
      <c r="J3280" s="34">
        <f t="shared" ca="1" si="1579"/>
        <v>0.39999999970116279</v>
      </c>
      <c r="K3280" s="34">
        <f t="shared" ca="1" si="1579"/>
        <v>0.39999999971251443</v>
      </c>
      <c r="L3280" s="34">
        <f t="shared" ca="1" si="1579"/>
        <v>0.3999999997238774</v>
      </c>
      <c r="M3280" s="34">
        <f t="shared" ca="1" si="1579"/>
        <v>0.3999999997352518</v>
      </c>
      <c r="N3280" s="34">
        <f t="shared" ca="1" si="1579"/>
        <v>0.39999999974663752</v>
      </c>
      <c r="O3280" s="34">
        <f t="shared" ca="1" si="1579"/>
        <v>0.39999999975803463</v>
      </c>
      <c r="P3280" s="34">
        <f t="shared" ca="1" si="1579"/>
        <v>0.39999999976944312</v>
      </c>
      <c r="Q3280" s="34">
        <f t="shared" ca="1" si="1579"/>
        <v>0.39999999978086292</v>
      </c>
      <c r="R3280" s="34">
        <f t="shared" ca="1" si="1579"/>
        <v>0.39999999979229417</v>
      </c>
      <c r="S3280" s="34">
        <f t="shared" ca="1" si="1579"/>
        <v>0.39999999980373674</v>
      </c>
      <c r="T3280" s="34">
        <f t="shared" ca="1" si="1579"/>
        <v>0.39999999981519069</v>
      </c>
      <c r="U3280" s="34">
        <f t="shared" ca="1" si="1579"/>
        <v>0.39999999982665602</v>
      </c>
      <c r="V3280" s="34">
        <f t="shared" ca="1" si="1579"/>
        <v>0.39999999983813267</v>
      </c>
      <c r="W3280" s="34">
        <f t="shared" ca="1" si="1579"/>
        <v>0.39999999984962076</v>
      </c>
      <c r="X3280" s="34">
        <f t="shared" ca="1" si="1579"/>
        <v>0.39999999986112017</v>
      </c>
      <c r="Y3280" s="34">
        <f t="shared" ca="1" si="1579"/>
        <v>0.39999999987263096</v>
      </c>
      <c r="Z3280" s="34">
        <f t="shared" ca="1" si="1579"/>
        <v>0.39999999988415313</v>
      </c>
      <c r="AA3280" s="34">
        <f t="shared" ca="1" si="1579"/>
        <v>0.39999999989568663</v>
      </c>
      <c r="AB3280" s="34">
        <f t="shared" ca="1" si="1579"/>
        <v>0.39999999990723156</v>
      </c>
      <c r="AC3280" s="34">
        <f t="shared" ca="1" si="1579"/>
        <v>0.39999999991878782</v>
      </c>
      <c r="AD3280" s="34">
        <f t="shared" ca="1" si="1579"/>
        <v>0.39999999993035545</v>
      </c>
      <c r="AE3280" s="34">
        <f t="shared" ca="1" si="1579"/>
        <v>0.39999999994193447</v>
      </c>
      <c r="AF3280" s="34">
        <f t="shared" ca="1" si="1579"/>
        <v>0.39999999995352481</v>
      </c>
      <c r="AG3280" s="34">
        <f t="shared" ca="1" si="1579"/>
        <v>0.39999999996512658</v>
      </c>
      <c r="AH3280" s="34">
        <f t="shared" ca="1" si="1579"/>
        <v>0.39999999997673968</v>
      </c>
      <c r="AI3280" s="34">
        <f t="shared" ref="AI3280:BF3280" ca="1" si="1580">MAX(0.1,($AM532+$AN532*AI$3125+$AO532*AI$3125^2+$AQ532+$AR532*AI$3125+$AS532*AI$3125^2)/5)</f>
        <v>0.39999999998836416</v>
      </c>
      <c r="AJ3280" s="34">
        <f t="shared" ca="1" si="1580"/>
        <v>0.4</v>
      </c>
      <c r="AK3280" s="34">
        <f t="shared" ca="1" si="1580"/>
        <v>0.40000000001164721</v>
      </c>
      <c r="AL3280" s="34">
        <f t="shared" ca="1" si="1580"/>
        <v>0.40000000002330582</v>
      </c>
      <c r="AM3280" s="34">
        <f t="shared" ca="1" si="1580"/>
        <v>0.40000000003497577</v>
      </c>
      <c r="AN3280" s="34">
        <f t="shared" ca="1" si="1580"/>
        <v>0.40000000004665709</v>
      </c>
      <c r="AO3280" s="34">
        <f t="shared" ca="1" si="1580"/>
        <v>0.40000000005834979</v>
      </c>
      <c r="AP3280" s="34">
        <f t="shared" ca="1" si="1580"/>
        <v>0.40000000007005382</v>
      </c>
      <c r="AQ3280" s="34">
        <f t="shared" ca="1" si="1580"/>
        <v>0.40000000008176928</v>
      </c>
      <c r="AR3280" s="34">
        <f t="shared" ca="1" si="1580"/>
        <v>0.40000000009349607</v>
      </c>
      <c r="AS3280" s="34">
        <f t="shared" ca="1" si="1580"/>
        <v>0.40000000010523423</v>
      </c>
      <c r="AT3280" s="34">
        <f t="shared" ca="1" si="1580"/>
        <v>0.40000000011698378</v>
      </c>
      <c r="AU3280" s="34">
        <f t="shared" ca="1" si="1580"/>
        <v>0.40000000012874465</v>
      </c>
      <c r="AV3280" s="34">
        <f t="shared" ca="1" si="1580"/>
        <v>0.40000000014051695</v>
      </c>
      <c r="AW3280" s="34">
        <f t="shared" ca="1" si="1580"/>
        <v>0.40000000015230058</v>
      </c>
      <c r="AX3280" s="34">
        <f t="shared" ca="1" si="1580"/>
        <v>0.40000000016409559</v>
      </c>
      <c r="AY3280" s="34">
        <f t="shared" ca="1" si="1580"/>
        <v>0.40000000017590198</v>
      </c>
      <c r="AZ3280" s="34">
        <f t="shared" ca="1" si="1580"/>
        <v>0.4000000001877197</v>
      </c>
      <c r="BA3280" s="34">
        <f t="shared" ca="1" si="1580"/>
        <v>0.40000000019954884</v>
      </c>
      <c r="BB3280" s="34">
        <f t="shared" ca="1" si="1580"/>
        <v>0.40000000021138932</v>
      </c>
      <c r="BC3280" s="34">
        <f t="shared" ca="1" si="1580"/>
        <v>0.40000000022324117</v>
      </c>
      <c r="BD3280" s="34">
        <f t="shared" ca="1" si="1580"/>
        <v>0.4000000002351044</v>
      </c>
      <c r="BE3280" s="34">
        <f t="shared" ca="1" si="1580"/>
        <v>0.40000000024697896</v>
      </c>
      <c r="BF3280" s="34">
        <f t="shared" ca="1" si="1580"/>
        <v>0.40000000025886495</v>
      </c>
    </row>
    <row r="3281" spans="1:58" x14ac:dyDescent="0.2">
      <c r="A3281" s="9" t="str">
        <f t="shared" si="1526"/>
        <v>Palestine</v>
      </c>
      <c r="C3281" s="34">
        <f t="shared" ref="C3281:AH3281" ca="1" si="1581">MAX(0.1,($AM533+$AN533*C$3125+$AO533*C$3125^2+$AQ533+$AR533*C$3125+$AS533*C$3125^2)/5)</f>
        <v>127.79998484370299</v>
      </c>
      <c r="D3281" s="34">
        <f t="shared" ca="1" si="1581"/>
        <v>129.12337351217866</v>
      </c>
      <c r="E3281" s="34">
        <f t="shared" ca="1" si="1581"/>
        <v>130.41693600486033</v>
      </c>
      <c r="F3281" s="34">
        <f t="shared" ca="1" si="1581"/>
        <v>131.68067232176546</v>
      </c>
      <c r="G3281" s="34">
        <f t="shared" ca="1" si="1581"/>
        <v>132.91458246287075</v>
      </c>
      <c r="H3281" s="34">
        <f t="shared" ca="1" si="1581"/>
        <v>134.1186664281995</v>
      </c>
      <c r="I3281" s="34">
        <f t="shared" ca="1" si="1581"/>
        <v>135.29292421773425</v>
      </c>
      <c r="J3281" s="34">
        <f t="shared" ca="1" si="1581"/>
        <v>136.43735583149245</v>
      </c>
      <c r="K3281" s="34">
        <f t="shared" ca="1" si="1581"/>
        <v>137.55196126945083</v>
      </c>
      <c r="L3281" s="34">
        <f t="shared" ca="1" si="1581"/>
        <v>138.63674053163268</v>
      </c>
      <c r="M3281" s="34">
        <f t="shared" ca="1" si="1581"/>
        <v>139.69169361802051</v>
      </c>
      <c r="N3281" s="34">
        <f t="shared" ca="1" si="1581"/>
        <v>140.71682052863179</v>
      </c>
      <c r="O3281" s="34">
        <f t="shared" ca="1" si="1581"/>
        <v>141.71212126344327</v>
      </c>
      <c r="P3281" s="34">
        <f t="shared" ca="1" si="1581"/>
        <v>142.67759582247817</v>
      </c>
      <c r="Q3281" s="34">
        <f t="shared" ca="1" si="1581"/>
        <v>143.6132442057191</v>
      </c>
      <c r="R3281" s="34">
        <f t="shared" ca="1" si="1581"/>
        <v>144.51906641318345</v>
      </c>
      <c r="S3281" s="34">
        <f t="shared" ca="1" si="1581"/>
        <v>145.39506244484801</v>
      </c>
      <c r="T3281" s="34">
        <f t="shared" ca="1" si="1581"/>
        <v>146.24123230073602</v>
      </c>
      <c r="U3281" s="34">
        <f t="shared" ca="1" si="1581"/>
        <v>147.05757598082999</v>
      </c>
      <c r="V3281" s="34">
        <f t="shared" ca="1" si="1581"/>
        <v>147.84409348514745</v>
      </c>
      <c r="W3281" s="34">
        <f t="shared" ca="1" si="1581"/>
        <v>148.60078481366509</v>
      </c>
      <c r="X3281" s="34">
        <f t="shared" ca="1" si="1581"/>
        <v>149.32764996640617</v>
      </c>
      <c r="Y3281" s="34">
        <f t="shared" ca="1" si="1581"/>
        <v>150.02468894335325</v>
      </c>
      <c r="Z3281" s="34">
        <f t="shared" ca="1" si="1581"/>
        <v>150.69190174452379</v>
      </c>
      <c r="AA3281" s="34">
        <f t="shared" ca="1" si="1581"/>
        <v>151.3292883698945</v>
      </c>
      <c r="AB3281" s="34">
        <f t="shared" ca="1" si="1581"/>
        <v>151.93684881948866</v>
      </c>
      <c r="AC3281" s="34">
        <f t="shared" ca="1" si="1581"/>
        <v>152.51458309328882</v>
      </c>
      <c r="AD3281" s="34">
        <f t="shared" ca="1" si="1581"/>
        <v>153.06249119131243</v>
      </c>
      <c r="AE3281" s="34">
        <f t="shared" ca="1" si="1581"/>
        <v>153.58057311353622</v>
      </c>
      <c r="AF3281" s="34">
        <f t="shared" ca="1" si="1581"/>
        <v>154.06882885998348</v>
      </c>
      <c r="AG3281" s="34">
        <f t="shared" ca="1" si="1581"/>
        <v>154.52725843063672</v>
      </c>
      <c r="AH3281" s="34">
        <f t="shared" ca="1" si="1581"/>
        <v>154.95586182551341</v>
      </c>
      <c r="AI3281" s="34">
        <f t="shared" ref="AI3281:BF3281" ca="1" si="1582">MAX(0.1,($AM533+$AN533*AI$3125+$AO533*AI$3125^2+$AQ533+$AR533*AI$3125+$AS533*AI$3125^2)/5)</f>
        <v>155.3546390445903</v>
      </c>
      <c r="AJ3281" s="34">
        <f t="shared" ca="1" si="1582"/>
        <v>155.72359008789061</v>
      </c>
      <c r="AK3281" s="34">
        <f t="shared" ca="1" si="1582"/>
        <v>156.06271495539696</v>
      </c>
      <c r="AL3281" s="34">
        <f t="shared" ca="1" si="1582"/>
        <v>156.37201364712672</v>
      </c>
      <c r="AM3281" s="34">
        <f t="shared" ca="1" si="1582"/>
        <v>156.65148616305669</v>
      </c>
      <c r="AN3281" s="34">
        <f t="shared" ca="1" si="1582"/>
        <v>156.90113250321011</v>
      </c>
      <c r="AO3281" s="34">
        <f t="shared" ca="1" si="1582"/>
        <v>157.1209526675695</v>
      </c>
      <c r="AP3281" s="34">
        <f t="shared" ca="1" si="1582"/>
        <v>157.31094665615237</v>
      </c>
      <c r="AQ3281" s="34">
        <f t="shared" ca="1" si="1582"/>
        <v>157.47111446893541</v>
      </c>
      <c r="AR3281" s="34">
        <f t="shared" ca="1" si="1582"/>
        <v>157.60145610594191</v>
      </c>
      <c r="AS3281" s="34">
        <f t="shared" ca="1" si="1582"/>
        <v>157.7019715671544</v>
      </c>
      <c r="AT3281" s="34">
        <f t="shared" ca="1" si="1582"/>
        <v>157.77266085259035</v>
      </c>
      <c r="AU3281" s="34">
        <f t="shared" ca="1" si="1582"/>
        <v>157.81352396222647</v>
      </c>
      <c r="AV3281" s="34">
        <f t="shared" ca="1" si="1582"/>
        <v>157.82456089608604</v>
      </c>
      <c r="AW3281" s="34">
        <f t="shared" ca="1" si="1582"/>
        <v>157.80577165415161</v>
      </c>
      <c r="AX3281" s="34">
        <f t="shared" ca="1" si="1582"/>
        <v>157.75715623644064</v>
      </c>
      <c r="AY3281" s="34">
        <f t="shared" ca="1" si="1582"/>
        <v>157.67871464292983</v>
      </c>
      <c r="AZ3281" s="34">
        <f t="shared" ca="1" si="1582"/>
        <v>157.57044687364251</v>
      </c>
      <c r="BA3281" s="34">
        <f t="shared" ca="1" si="1582"/>
        <v>157.43235292856116</v>
      </c>
      <c r="BB3281" s="34">
        <f t="shared" ca="1" si="1582"/>
        <v>157.26443280770326</v>
      </c>
      <c r="BC3281" s="34">
        <f t="shared" ca="1" si="1582"/>
        <v>157.06668651104556</v>
      </c>
      <c r="BD3281" s="34">
        <f t="shared" ca="1" si="1582"/>
        <v>156.83911403861129</v>
      </c>
      <c r="BE3281" s="34">
        <f t="shared" ca="1" si="1582"/>
        <v>156.58171539038304</v>
      </c>
      <c r="BF3281" s="34">
        <f t="shared" ca="1" si="1582"/>
        <v>156.29449056637822</v>
      </c>
    </row>
    <row r="3282" spans="1:58" x14ac:dyDescent="0.2">
      <c r="A3282" s="9" t="str">
        <f t="shared" si="1526"/>
        <v>Panama</v>
      </c>
      <c r="C3282" s="34">
        <f t="shared" ref="C3282:AH3282" ca="1" si="1583">MAX(0.1,($AM534+$AN534*C$3125+$AO534*C$3125^2+$AQ534+$AR534*C$3125+$AS534*C$3125^2)/5)</f>
        <v>75.767027280942415</v>
      </c>
      <c r="D3282" s="34">
        <f t="shared" ca="1" si="1583"/>
        <v>76.018447884358466</v>
      </c>
      <c r="E3282" s="34">
        <f t="shared" ca="1" si="1583"/>
        <v>76.257784570913643</v>
      </c>
      <c r="F3282" s="34">
        <f t="shared" ca="1" si="1583"/>
        <v>76.485037340605047</v>
      </c>
      <c r="G3282" s="34">
        <f t="shared" ca="1" si="1583"/>
        <v>76.70020619343704</v>
      </c>
      <c r="H3282" s="34">
        <f t="shared" ca="1" si="1583"/>
        <v>76.903291129405261</v>
      </c>
      <c r="I3282" s="34">
        <f t="shared" ca="1" si="1583"/>
        <v>77.094292148512608</v>
      </c>
      <c r="J3282" s="34">
        <f t="shared" ca="1" si="1583"/>
        <v>77.273209250756196</v>
      </c>
      <c r="K3282" s="34">
        <f t="shared" ca="1" si="1583"/>
        <v>77.440042436140359</v>
      </c>
      <c r="L3282" s="34">
        <f t="shared" ca="1" si="1583"/>
        <v>77.59479170466075</v>
      </c>
      <c r="M3282" s="34">
        <f t="shared" ca="1" si="1583"/>
        <v>77.737457056320267</v>
      </c>
      <c r="N3282" s="34">
        <f t="shared" ca="1" si="1583"/>
        <v>77.868038491116025</v>
      </c>
      <c r="O3282" s="34">
        <f t="shared" ca="1" si="1583"/>
        <v>77.986536009052358</v>
      </c>
      <c r="P3282" s="34">
        <f t="shared" ca="1" si="1583"/>
        <v>78.092949610124919</v>
      </c>
      <c r="Q3282" s="34">
        <f t="shared" ca="1" si="1583"/>
        <v>78.187279294336619</v>
      </c>
      <c r="R3282" s="34">
        <f t="shared" ca="1" si="1583"/>
        <v>78.269525061684547</v>
      </c>
      <c r="S3282" s="34">
        <f t="shared" ca="1" si="1583"/>
        <v>78.33968691217305</v>
      </c>
      <c r="T3282" s="34">
        <f t="shared" ca="1" si="1583"/>
        <v>78.397764845797795</v>
      </c>
      <c r="U3282" s="34">
        <f t="shared" ca="1" si="1583"/>
        <v>78.443758862561666</v>
      </c>
      <c r="V3282" s="34">
        <f t="shared" ca="1" si="1583"/>
        <v>78.477668962461763</v>
      </c>
      <c r="W3282" s="34">
        <f t="shared" ca="1" si="1583"/>
        <v>78.499495145502436</v>
      </c>
      <c r="X3282" s="34">
        <f t="shared" ca="1" si="1583"/>
        <v>78.509237411679351</v>
      </c>
      <c r="Y3282" s="34">
        <f t="shared" ca="1" si="1583"/>
        <v>78.506895760995391</v>
      </c>
      <c r="Z3282" s="34">
        <f t="shared" ca="1" si="1583"/>
        <v>78.492470193447659</v>
      </c>
      <c r="AA3282" s="34">
        <f t="shared" ca="1" si="1583"/>
        <v>78.465960709040516</v>
      </c>
      <c r="AB3282" s="34">
        <f t="shared" ca="1" si="1583"/>
        <v>78.4273673077696</v>
      </c>
      <c r="AC3282" s="34">
        <f t="shared" ca="1" si="1583"/>
        <v>78.376689989637811</v>
      </c>
      <c r="AD3282" s="34">
        <f t="shared" ca="1" si="1583"/>
        <v>78.313928754642262</v>
      </c>
      <c r="AE3282" s="34">
        <f t="shared" ca="1" si="1583"/>
        <v>78.239083602787289</v>
      </c>
      <c r="AF3282" s="34">
        <f t="shared" ca="1" si="1583"/>
        <v>78.152154534068544</v>
      </c>
      <c r="AG3282" s="34">
        <f t="shared" ca="1" si="1583"/>
        <v>78.053141548488924</v>
      </c>
      <c r="AH3282" s="34">
        <f t="shared" ca="1" si="1583"/>
        <v>77.942044646045545</v>
      </c>
      <c r="AI3282" s="34">
        <f t="shared" ref="AI3282:BF3282" ca="1" si="1584">MAX(0.1,($AM534+$AN534*AI$3125+$AO534*AI$3125^2+$AQ534+$AR534*AI$3125+$AS534*AI$3125^2)/5)</f>
        <v>77.818863826742742</v>
      </c>
      <c r="AJ3282" s="34">
        <f t="shared" ca="1" si="1584"/>
        <v>77.683599090576166</v>
      </c>
      <c r="AK3282" s="34">
        <f t="shared" ca="1" si="1584"/>
        <v>77.53625043754873</v>
      </c>
      <c r="AL3282" s="34">
        <f t="shared" ca="1" si="1584"/>
        <v>77.376817867657522</v>
      </c>
      <c r="AM3282" s="34">
        <f t="shared" ca="1" si="1584"/>
        <v>77.205301380906889</v>
      </c>
      <c r="AN3282" s="34">
        <f t="shared" ca="1" si="1584"/>
        <v>77.021700977292497</v>
      </c>
      <c r="AO3282" s="34">
        <f t="shared" ca="1" si="1584"/>
        <v>76.826016656817231</v>
      </c>
      <c r="AP3282" s="34">
        <f t="shared" ca="1" si="1584"/>
        <v>76.618248419478192</v>
      </c>
      <c r="AQ3282" s="34">
        <f t="shared" ca="1" si="1584"/>
        <v>76.398396265279729</v>
      </c>
      <c r="AR3282" s="34">
        <f t="shared" ca="1" si="1584"/>
        <v>76.166460194217507</v>
      </c>
      <c r="AS3282" s="34">
        <f t="shared" ca="1" si="1584"/>
        <v>75.922440206294411</v>
      </c>
      <c r="AT3282" s="34">
        <f t="shared" ca="1" si="1584"/>
        <v>75.666336301507542</v>
      </c>
      <c r="AU3282" s="34">
        <f t="shared" ca="1" si="1584"/>
        <v>75.398148479859813</v>
      </c>
      <c r="AV3282" s="34">
        <f t="shared" ca="1" si="1584"/>
        <v>75.117876741351211</v>
      </c>
      <c r="AW3282" s="34">
        <f t="shared" ca="1" si="1584"/>
        <v>74.825521085981748</v>
      </c>
      <c r="AX3282" s="34">
        <f t="shared" ca="1" si="1584"/>
        <v>74.5210815137456</v>
      </c>
      <c r="AY3282" s="34">
        <f t="shared" ca="1" si="1584"/>
        <v>74.20455802465149</v>
      </c>
      <c r="AZ3282" s="34">
        <f t="shared" ca="1" si="1584"/>
        <v>73.875950618693608</v>
      </c>
      <c r="BA3282" s="34">
        <f t="shared" ca="1" si="1584"/>
        <v>73.535259295874852</v>
      </c>
      <c r="BB3282" s="34">
        <f t="shared" ca="1" si="1584"/>
        <v>73.182484056192337</v>
      </c>
      <c r="BC3282" s="34">
        <f t="shared" ca="1" si="1584"/>
        <v>72.817624899651861</v>
      </c>
      <c r="BD3282" s="34">
        <f t="shared" ca="1" si="1584"/>
        <v>72.440681826244685</v>
      </c>
      <c r="BE3282" s="34">
        <f t="shared" ca="1" si="1584"/>
        <v>72.051654835976663</v>
      </c>
      <c r="BF3282" s="34">
        <f t="shared" ca="1" si="1584"/>
        <v>71.650543928847767</v>
      </c>
    </row>
    <row r="3283" spans="1:58" x14ac:dyDescent="0.2">
      <c r="A3283" s="9" t="str">
        <f t="shared" si="1526"/>
        <v>Papua New Guinea</v>
      </c>
      <c r="C3283" s="34">
        <f t="shared" ref="C3283:AH3283" ca="1" si="1585">MAX(0.1,($AM535+$AN535*C$3125+$AO535*C$3125^2+$AQ535+$AR535*C$3125+$AS535*C$3125^2)/5)</f>
        <v>195.99557968401351</v>
      </c>
      <c r="D3283" s="34">
        <f t="shared" ca="1" si="1585"/>
        <v>198.7200792774558</v>
      </c>
      <c r="E3283" s="34">
        <f t="shared" ca="1" si="1585"/>
        <v>201.39947197479196</v>
      </c>
      <c r="F3283" s="34">
        <f t="shared" ca="1" si="1585"/>
        <v>204.03375777601613</v>
      </c>
      <c r="G3283" s="34">
        <f t="shared" ca="1" si="1585"/>
        <v>206.62293668113415</v>
      </c>
      <c r="H3283" s="34">
        <f t="shared" ca="1" si="1585"/>
        <v>209.16700869014022</v>
      </c>
      <c r="I3283" s="34">
        <f t="shared" ca="1" si="1585"/>
        <v>211.66597380304012</v>
      </c>
      <c r="J3283" s="34">
        <f t="shared" ca="1" si="1585"/>
        <v>214.11983201982804</v>
      </c>
      <c r="K3283" s="34">
        <f t="shared" ca="1" si="1585"/>
        <v>216.52858334050978</v>
      </c>
      <c r="L3283" s="34">
        <f t="shared" ca="1" si="1585"/>
        <v>218.89222776507958</v>
      </c>
      <c r="M3283" s="34">
        <f t="shared" ca="1" si="1585"/>
        <v>221.21076529354323</v>
      </c>
      <c r="N3283" s="34">
        <f t="shared" ca="1" si="1585"/>
        <v>223.48419592589488</v>
      </c>
      <c r="O3283" s="34">
        <f t="shared" ca="1" si="1585"/>
        <v>225.71251966214041</v>
      </c>
      <c r="P3283" s="34">
        <f t="shared" ca="1" si="1585"/>
        <v>227.89573650227393</v>
      </c>
      <c r="Q3283" s="34">
        <f t="shared" ca="1" si="1585"/>
        <v>230.03384644630131</v>
      </c>
      <c r="R3283" s="34">
        <f t="shared" ca="1" si="1585"/>
        <v>232.12684949421674</v>
      </c>
      <c r="S3283" s="34">
        <f t="shared" ca="1" si="1585"/>
        <v>234.174745646026</v>
      </c>
      <c r="T3283" s="34">
        <f t="shared" ca="1" si="1585"/>
        <v>236.17753490172328</v>
      </c>
      <c r="U3283" s="34">
        <f t="shared" ca="1" si="1585"/>
        <v>238.13521726131438</v>
      </c>
      <c r="V3283" s="34">
        <f t="shared" ca="1" si="1585"/>
        <v>240.04779272479354</v>
      </c>
      <c r="W3283" s="34">
        <f t="shared" ca="1" si="1585"/>
        <v>241.91526129216655</v>
      </c>
      <c r="X3283" s="34">
        <f t="shared" ca="1" si="1585"/>
        <v>243.73762296342755</v>
      </c>
      <c r="Y3283" s="34">
        <f t="shared" ca="1" si="1585"/>
        <v>245.51487773858244</v>
      </c>
      <c r="Z3283" s="34">
        <f t="shared" ca="1" si="1585"/>
        <v>247.24702561762533</v>
      </c>
      <c r="AA3283" s="34">
        <f t="shared" ca="1" si="1585"/>
        <v>248.93406660056206</v>
      </c>
      <c r="AB3283" s="34">
        <f t="shared" ca="1" si="1585"/>
        <v>250.57600068738685</v>
      </c>
      <c r="AC3283" s="34">
        <f t="shared" ca="1" si="1585"/>
        <v>252.17282787810547</v>
      </c>
      <c r="AD3283" s="34">
        <f t="shared" ca="1" si="1585"/>
        <v>253.7245481727121</v>
      </c>
      <c r="AE3283" s="34">
        <f t="shared" ca="1" si="1585"/>
        <v>255.23116157121257</v>
      </c>
      <c r="AF3283" s="34">
        <f t="shared" ca="1" si="1585"/>
        <v>256.69266807360111</v>
      </c>
      <c r="AG3283" s="34">
        <f t="shared" ca="1" si="1585"/>
        <v>258.10906767988342</v>
      </c>
      <c r="AH3283" s="34">
        <f t="shared" ca="1" si="1585"/>
        <v>259.48036039005382</v>
      </c>
      <c r="AI3283" s="34">
        <f t="shared" ref="AI3283:BF3283" ca="1" si="1586">MAX(0.1,($AM535+$AN535*AI$3125+$AO535*AI$3125^2+$AQ535+$AR535*AI$3125+$AS535*AI$3125^2)/5)</f>
        <v>260.80654620411804</v>
      </c>
      <c r="AJ3283" s="34">
        <f t="shared" ca="1" si="1586"/>
        <v>262.08762512207034</v>
      </c>
      <c r="AK3283" s="34">
        <f t="shared" ca="1" si="1586"/>
        <v>263.3235971439164</v>
      </c>
      <c r="AL3283" s="34">
        <f t="shared" ca="1" si="1586"/>
        <v>264.51446226965055</v>
      </c>
      <c r="AM3283" s="34">
        <f t="shared" ca="1" si="1586"/>
        <v>265.66022049927852</v>
      </c>
      <c r="AN3283" s="34">
        <f t="shared" ca="1" si="1586"/>
        <v>266.76087183279452</v>
      </c>
      <c r="AO3283" s="34">
        <f t="shared" ca="1" si="1586"/>
        <v>267.81641627020434</v>
      </c>
      <c r="AP3283" s="34">
        <f t="shared" ca="1" si="1586"/>
        <v>268.82685381150225</v>
      </c>
      <c r="AQ3283" s="34">
        <f t="shared" ca="1" si="1586"/>
        <v>269.79218445669392</v>
      </c>
      <c r="AR3283" s="34">
        <f t="shared" ca="1" si="1586"/>
        <v>270.71240820577367</v>
      </c>
      <c r="AS3283" s="34">
        <f t="shared" ca="1" si="1586"/>
        <v>271.58752505874725</v>
      </c>
      <c r="AT3283" s="34">
        <f t="shared" ca="1" si="1586"/>
        <v>272.41753501560891</v>
      </c>
      <c r="AU3283" s="34">
        <f t="shared" ca="1" si="1586"/>
        <v>273.20243807636433</v>
      </c>
      <c r="AV3283" s="34">
        <f t="shared" ca="1" si="1586"/>
        <v>273.94223424100784</v>
      </c>
      <c r="AW3283" s="34">
        <f t="shared" ca="1" si="1586"/>
        <v>274.63692350954517</v>
      </c>
      <c r="AX3283" s="34">
        <f t="shared" ca="1" si="1586"/>
        <v>275.28650588197053</v>
      </c>
      <c r="AY3283" s="34">
        <f t="shared" ca="1" si="1586"/>
        <v>275.89098135828971</v>
      </c>
      <c r="AZ3283" s="34">
        <f t="shared" ca="1" si="1586"/>
        <v>276.45034993849697</v>
      </c>
      <c r="BA3283" s="34">
        <f t="shared" ca="1" si="1586"/>
        <v>276.964611622598</v>
      </c>
      <c r="BB3283" s="34">
        <f t="shared" ca="1" si="1586"/>
        <v>277.43376641058711</v>
      </c>
      <c r="BC3283" s="34">
        <f t="shared" ca="1" si="1586"/>
        <v>277.85781430247005</v>
      </c>
      <c r="BD3283" s="34">
        <f t="shared" ca="1" si="1586"/>
        <v>278.23675529824106</v>
      </c>
      <c r="BE3283" s="34">
        <f t="shared" ca="1" si="1586"/>
        <v>278.57058939790585</v>
      </c>
      <c r="BF3283" s="34">
        <f t="shared" ca="1" si="1586"/>
        <v>278.85931660145872</v>
      </c>
    </row>
    <row r="3284" spans="1:58" x14ac:dyDescent="0.2">
      <c r="A3284" s="9" t="str">
        <f t="shared" si="1526"/>
        <v>Paraguay</v>
      </c>
      <c r="C3284" s="34">
        <f t="shared" ref="C3284:AH3284" ca="1" si="1587">MAX(0.1,($AM536+$AN536*C$3125+$AO536*C$3125^2+$AQ536+$AR536*C$3125+$AS536*C$3125^2)/5)</f>
        <v>135.40438651788864</v>
      </c>
      <c r="D3284" s="34">
        <f t="shared" ca="1" si="1587"/>
        <v>135.59738556593658</v>
      </c>
      <c r="E3284" s="34">
        <f t="shared" ca="1" si="1587"/>
        <v>135.76575324378791</v>
      </c>
      <c r="F3284" s="34">
        <f t="shared" ca="1" si="1587"/>
        <v>135.90948955143685</v>
      </c>
      <c r="G3284" s="34">
        <f t="shared" ca="1" si="1587"/>
        <v>136.02859448888921</v>
      </c>
      <c r="H3284" s="34">
        <f t="shared" ca="1" si="1587"/>
        <v>136.12306805613918</v>
      </c>
      <c r="I3284" s="34">
        <f t="shared" ca="1" si="1587"/>
        <v>136.19291025319254</v>
      </c>
      <c r="J3284" s="34">
        <f t="shared" ca="1" si="1587"/>
        <v>136.2381210800464</v>
      </c>
      <c r="K3284" s="34">
        <f t="shared" ca="1" si="1587"/>
        <v>136.25870053669786</v>
      </c>
      <c r="L3284" s="34">
        <f t="shared" ca="1" si="1587"/>
        <v>136.25464862314985</v>
      </c>
      <c r="M3284" s="34">
        <f t="shared" ca="1" si="1587"/>
        <v>136.22596533940523</v>
      </c>
      <c r="N3284" s="34">
        <f t="shared" ca="1" si="1587"/>
        <v>136.17265068546402</v>
      </c>
      <c r="O3284" s="34">
        <f t="shared" ca="1" si="1587"/>
        <v>136.09470466131461</v>
      </c>
      <c r="P3284" s="34">
        <f t="shared" ca="1" si="1587"/>
        <v>135.99212726696859</v>
      </c>
      <c r="Q3284" s="34">
        <f t="shared" ca="1" si="1587"/>
        <v>135.86491850242601</v>
      </c>
      <c r="R3284" s="34">
        <f t="shared" ca="1" si="1587"/>
        <v>135.71307836768682</v>
      </c>
      <c r="S3284" s="34">
        <f t="shared" ca="1" si="1587"/>
        <v>135.53660686273943</v>
      </c>
      <c r="T3284" s="34">
        <f t="shared" ca="1" si="1587"/>
        <v>135.33550398759544</v>
      </c>
      <c r="U3284" s="34">
        <f t="shared" ca="1" si="1587"/>
        <v>135.10976974225485</v>
      </c>
      <c r="V3284" s="34">
        <f t="shared" ca="1" si="1587"/>
        <v>134.85940412671772</v>
      </c>
      <c r="W3284" s="34">
        <f t="shared" ca="1" si="1587"/>
        <v>134.58440714097233</v>
      </c>
      <c r="X3284" s="34">
        <f t="shared" ca="1" si="1587"/>
        <v>134.28477878503037</v>
      </c>
      <c r="Y3284" s="34">
        <f t="shared" ca="1" si="1587"/>
        <v>133.9605190588918</v>
      </c>
      <c r="Z3284" s="34">
        <f t="shared" ca="1" si="1587"/>
        <v>133.61162796255667</v>
      </c>
      <c r="AA3284" s="34">
        <f t="shared" ca="1" si="1587"/>
        <v>133.2381054960133</v>
      </c>
      <c r="AB3284" s="34">
        <f t="shared" ca="1" si="1587"/>
        <v>132.83995165927337</v>
      </c>
      <c r="AC3284" s="34">
        <f t="shared" ca="1" si="1587"/>
        <v>132.41716645233683</v>
      </c>
      <c r="AD3284" s="34">
        <f t="shared" ca="1" si="1587"/>
        <v>131.96974987520372</v>
      </c>
      <c r="AE3284" s="34">
        <f t="shared" ca="1" si="1587"/>
        <v>131.49770192786235</v>
      </c>
      <c r="AF3284" s="34">
        <f t="shared" ca="1" si="1587"/>
        <v>131.00102261032444</v>
      </c>
      <c r="AG3284" s="34">
        <f t="shared" ca="1" si="1587"/>
        <v>130.47971192258993</v>
      </c>
      <c r="AH3284" s="34">
        <f t="shared" ca="1" si="1587"/>
        <v>129.93376986465881</v>
      </c>
      <c r="AI3284" s="34">
        <f t="shared" ref="AI3284:BF3284" ca="1" si="1588">MAX(0.1,($AM536+$AN536*AI$3125+$AO536*AI$3125^2+$AQ536+$AR536*AI$3125+$AS536*AI$3125^2)/5)</f>
        <v>129.3631964365195</v>
      </c>
      <c r="AJ3284" s="34">
        <f t="shared" ca="1" si="1588"/>
        <v>128.76799163818359</v>
      </c>
      <c r="AK3284" s="34">
        <f t="shared" ca="1" si="1588"/>
        <v>128.1481554696511</v>
      </c>
      <c r="AL3284" s="34">
        <f t="shared" ca="1" si="1588"/>
        <v>127.50368793092203</v>
      </c>
      <c r="AM3284" s="34">
        <f t="shared" ca="1" si="1588"/>
        <v>126.83458902198473</v>
      </c>
      <c r="AN3284" s="34">
        <f t="shared" ca="1" si="1588"/>
        <v>126.14085874285084</v>
      </c>
      <c r="AO3284" s="34">
        <f t="shared" ca="1" si="1588"/>
        <v>125.42249709352036</v>
      </c>
      <c r="AP3284" s="34">
        <f t="shared" ca="1" si="1588"/>
        <v>124.6795040739933</v>
      </c>
      <c r="AQ3284" s="34">
        <f t="shared" ca="1" si="1588"/>
        <v>123.91187968425803</v>
      </c>
      <c r="AR3284" s="34">
        <f t="shared" ca="1" si="1588"/>
        <v>123.11962392432615</v>
      </c>
      <c r="AS3284" s="34">
        <f t="shared" ca="1" si="1588"/>
        <v>122.3027367941977</v>
      </c>
      <c r="AT3284" s="34">
        <f t="shared" ca="1" si="1588"/>
        <v>121.46121829387266</v>
      </c>
      <c r="AU3284" s="34">
        <f t="shared" ca="1" si="1588"/>
        <v>120.5950684233394</v>
      </c>
      <c r="AV3284" s="34">
        <f t="shared" ca="1" si="1588"/>
        <v>119.70428718260955</v>
      </c>
      <c r="AW3284" s="34">
        <f t="shared" ca="1" si="1588"/>
        <v>118.78887457168312</v>
      </c>
      <c r="AX3284" s="34">
        <f t="shared" ca="1" si="1588"/>
        <v>117.8488305905601</v>
      </c>
      <c r="AY3284" s="34">
        <f t="shared" ca="1" si="1588"/>
        <v>116.88415523922886</v>
      </c>
      <c r="AZ3284" s="34">
        <f t="shared" ca="1" si="1588"/>
        <v>115.89484851770104</v>
      </c>
      <c r="BA3284" s="34">
        <f t="shared" ca="1" si="1588"/>
        <v>114.88091042597662</v>
      </c>
      <c r="BB3284" s="34">
        <f t="shared" ca="1" si="1588"/>
        <v>113.84234096405562</v>
      </c>
      <c r="BC3284" s="34">
        <f t="shared" ca="1" si="1588"/>
        <v>112.7791401319264</v>
      </c>
      <c r="BD3284" s="34">
        <f t="shared" ca="1" si="1588"/>
        <v>111.69130792960058</v>
      </c>
      <c r="BE3284" s="34">
        <f t="shared" ca="1" si="1588"/>
        <v>110.5788443570782</v>
      </c>
      <c r="BF3284" s="34">
        <f t="shared" ca="1" si="1588"/>
        <v>109.44174941435922</v>
      </c>
    </row>
    <row r="3285" spans="1:58" x14ac:dyDescent="0.2">
      <c r="A3285" s="9" t="str">
        <f t="shared" si="1526"/>
        <v>Peru</v>
      </c>
      <c r="C3285" s="34">
        <f t="shared" ref="C3285:AH3285" ca="1" si="1589">MAX(0.1,($AM537+$AN537*C$3125+$AO537*C$3125^2+$AQ537+$AR537*C$3125+$AS537*C$3125^2)/5)</f>
        <v>503.97141082712915</v>
      </c>
      <c r="D3285" s="34">
        <f t="shared" ca="1" si="1589"/>
        <v>506.30629222244022</v>
      </c>
      <c r="E3285" s="34">
        <f t="shared" ca="1" si="1589"/>
        <v>508.50230447796639</v>
      </c>
      <c r="F3285" s="34">
        <f t="shared" ca="1" si="1589"/>
        <v>510.5594475937076</v>
      </c>
      <c r="G3285" s="34">
        <f t="shared" ca="1" si="1589"/>
        <v>512.4777215696638</v>
      </c>
      <c r="H3285" s="34">
        <f t="shared" ca="1" si="1589"/>
        <v>514.25712640581185</v>
      </c>
      <c r="I3285" s="34">
        <f t="shared" ca="1" si="1589"/>
        <v>515.89766210219818</v>
      </c>
      <c r="J3285" s="34">
        <f t="shared" ca="1" si="1589"/>
        <v>517.39932865877631</v>
      </c>
      <c r="K3285" s="34">
        <f t="shared" ca="1" si="1589"/>
        <v>518.76212607556954</v>
      </c>
      <c r="L3285" s="34">
        <f t="shared" ca="1" si="1589"/>
        <v>519.98605435257775</v>
      </c>
      <c r="M3285" s="34">
        <f t="shared" ca="1" si="1589"/>
        <v>521.07111348980106</v>
      </c>
      <c r="N3285" s="34">
        <f t="shared" ca="1" si="1589"/>
        <v>522.01730348723936</v>
      </c>
      <c r="O3285" s="34">
        <f t="shared" ca="1" si="1589"/>
        <v>522.82462434489275</v>
      </c>
      <c r="P3285" s="34">
        <f t="shared" ca="1" si="1589"/>
        <v>523.49307606273794</v>
      </c>
      <c r="Q3285" s="34">
        <f t="shared" ca="1" si="1589"/>
        <v>524.02265864082142</v>
      </c>
      <c r="R3285" s="34">
        <f t="shared" ca="1" si="1589"/>
        <v>524.41337207909669</v>
      </c>
      <c r="S3285" s="34">
        <f t="shared" ca="1" si="1589"/>
        <v>524.66521637758706</v>
      </c>
      <c r="T3285" s="34">
        <f t="shared" ca="1" si="1589"/>
        <v>524.77819153629241</v>
      </c>
      <c r="U3285" s="34">
        <f t="shared" ca="1" si="1589"/>
        <v>524.75229755521286</v>
      </c>
      <c r="V3285" s="34">
        <f t="shared" ca="1" si="1589"/>
        <v>524.5875344343483</v>
      </c>
      <c r="W3285" s="34">
        <f t="shared" ca="1" si="1589"/>
        <v>524.28390217369883</v>
      </c>
      <c r="X3285" s="34">
        <f t="shared" ca="1" si="1589"/>
        <v>523.84140077324116</v>
      </c>
      <c r="Y3285" s="34">
        <f t="shared" ca="1" si="1589"/>
        <v>523.26003023302178</v>
      </c>
      <c r="Z3285" s="34">
        <f t="shared" ca="1" si="1589"/>
        <v>522.53979055299419</v>
      </c>
      <c r="AA3285" s="34">
        <f t="shared" ca="1" si="1589"/>
        <v>521.6806817331817</v>
      </c>
      <c r="AB3285" s="34">
        <f t="shared" ca="1" si="1589"/>
        <v>520.68270377358419</v>
      </c>
      <c r="AC3285" s="34">
        <f t="shared" ca="1" si="1589"/>
        <v>519.54585667420179</v>
      </c>
      <c r="AD3285" s="34">
        <f t="shared" ca="1" si="1589"/>
        <v>518.27014043503436</v>
      </c>
      <c r="AE3285" s="34">
        <f t="shared" ca="1" si="1589"/>
        <v>516.85555505608204</v>
      </c>
      <c r="AF3285" s="34">
        <f t="shared" ca="1" si="1589"/>
        <v>515.30210053732151</v>
      </c>
      <c r="AG3285" s="34">
        <f t="shared" ca="1" si="1589"/>
        <v>513.60977687879927</v>
      </c>
      <c r="AH3285" s="34">
        <f t="shared" ca="1" si="1589"/>
        <v>511.77858408046887</v>
      </c>
      <c r="AI3285" s="34">
        <f t="shared" ref="AI3285:BF3285" ca="1" si="1590">MAX(0.1,($AM537+$AN537*AI$3125+$AO537*AI$3125^2+$AQ537+$AR537*AI$3125+$AS537*AI$3125^2)/5)</f>
        <v>509.80852214235347</v>
      </c>
      <c r="AJ3285" s="34">
        <f t="shared" ca="1" si="1590"/>
        <v>507.6995910644531</v>
      </c>
      <c r="AK3285" s="34">
        <f t="shared" ca="1" si="1590"/>
        <v>505.45179084676784</v>
      </c>
      <c r="AL3285" s="34">
        <f t="shared" ca="1" si="1590"/>
        <v>503.06512148929761</v>
      </c>
      <c r="AM3285" s="34">
        <f t="shared" ca="1" si="1590"/>
        <v>500.53958299204243</v>
      </c>
      <c r="AN3285" s="34">
        <f t="shared" ca="1" si="1590"/>
        <v>497.87517535497898</v>
      </c>
      <c r="AO3285" s="34">
        <f t="shared" ca="1" si="1590"/>
        <v>495.07189857815393</v>
      </c>
      <c r="AP3285" s="34">
        <f t="shared" ca="1" si="1590"/>
        <v>492.12975266152063</v>
      </c>
      <c r="AQ3285" s="34">
        <f t="shared" ca="1" si="1590"/>
        <v>489.04873760510236</v>
      </c>
      <c r="AR3285" s="34">
        <f t="shared" ca="1" si="1590"/>
        <v>485.82885340889914</v>
      </c>
      <c r="AS3285" s="34">
        <f t="shared" ca="1" si="1590"/>
        <v>482.47010007291101</v>
      </c>
      <c r="AT3285" s="34">
        <f t="shared" ca="1" si="1590"/>
        <v>478.97247759713792</v>
      </c>
      <c r="AU3285" s="34">
        <f t="shared" ca="1" si="1590"/>
        <v>475.33598598157988</v>
      </c>
      <c r="AV3285" s="34">
        <f t="shared" ca="1" si="1590"/>
        <v>471.56062522621357</v>
      </c>
      <c r="AW3285" s="34">
        <f t="shared" ca="1" si="1590"/>
        <v>467.64639533108567</v>
      </c>
      <c r="AX3285" s="34">
        <f t="shared" ca="1" si="1590"/>
        <v>463.5932962961495</v>
      </c>
      <c r="AY3285" s="34">
        <f t="shared" ca="1" si="1590"/>
        <v>459.40132812142838</v>
      </c>
      <c r="AZ3285" s="34">
        <f t="shared" ca="1" si="1590"/>
        <v>455.07049080692229</v>
      </c>
      <c r="BA3285" s="34">
        <f t="shared" ca="1" si="1590"/>
        <v>450.60078435263131</v>
      </c>
      <c r="BB3285" s="34">
        <f t="shared" ca="1" si="1590"/>
        <v>445.99220875855536</v>
      </c>
      <c r="BC3285" s="34">
        <f t="shared" ca="1" si="1590"/>
        <v>441.24476402469446</v>
      </c>
      <c r="BD3285" s="34">
        <f t="shared" ca="1" si="1590"/>
        <v>436.35845015102529</v>
      </c>
      <c r="BE3285" s="34">
        <f t="shared" ca="1" si="1590"/>
        <v>431.33326713759453</v>
      </c>
      <c r="BF3285" s="34">
        <f t="shared" ca="1" si="1590"/>
        <v>426.16921498435551</v>
      </c>
    </row>
    <row r="3286" spans="1:58" x14ac:dyDescent="0.2">
      <c r="A3286" s="9" t="str">
        <f t="shared" si="1526"/>
        <v>Philippines</v>
      </c>
      <c r="C3286" s="34">
        <f t="shared" ref="C3286:AH3286" ca="1" si="1591">MAX(0.1,($AM538+$AN538*C$3125+$AO538*C$3125^2+$AQ538+$AR538*C$3125+$AS538*C$3125^2)/5)</f>
        <v>2354.9318144618069</v>
      </c>
      <c r="D3286" s="34">
        <f t="shared" ca="1" si="1591"/>
        <v>2345.8304838657377</v>
      </c>
      <c r="E3286" s="34">
        <f t="shared" ca="1" si="1591"/>
        <v>2336.7158625601323</v>
      </c>
      <c r="F3286" s="34">
        <f t="shared" ca="1" si="1591"/>
        <v>2327.5879505449907</v>
      </c>
      <c r="G3286" s="34">
        <f t="shared" ca="1" si="1591"/>
        <v>2318.4467478203123</v>
      </c>
      <c r="H3286" s="34">
        <f t="shared" ca="1" si="1591"/>
        <v>2309.2922543860973</v>
      </c>
      <c r="I3286" s="34">
        <f t="shared" ca="1" si="1591"/>
        <v>2300.1244702423455</v>
      </c>
      <c r="J3286" s="34">
        <f t="shared" ca="1" si="1591"/>
        <v>2290.9433953890575</v>
      </c>
      <c r="K3286" s="34">
        <f t="shared" ca="1" si="1591"/>
        <v>2281.7490298262333</v>
      </c>
      <c r="L3286" s="34">
        <f t="shared" ca="1" si="1591"/>
        <v>2272.5413735538723</v>
      </c>
      <c r="M3286" s="34">
        <f t="shared" ca="1" si="1591"/>
        <v>2263.3204265719746</v>
      </c>
      <c r="N3286" s="34">
        <f t="shared" ca="1" si="1591"/>
        <v>2254.0861888805402</v>
      </c>
      <c r="O3286" s="34">
        <f t="shared" ca="1" si="1591"/>
        <v>2244.8386604795696</v>
      </c>
      <c r="P3286" s="34">
        <f t="shared" ca="1" si="1591"/>
        <v>2235.5778413690628</v>
      </c>
      <c r="Q3286" s="34">
        <f t="shared" ca="1" si="1591"/>
        <v>2226.3037315490192</v>
      </c>
      <c r="R3286" s="34">
        <f t="shared" ca="1" si="1591"/>
        <v>2217.0163310194389</v>
      </c>
      <c r="S3286" s="34">
        <f t="shared" ca="1" si="1591"/>
        <v>2207.7156397803219</v>
      </c>
      <c r="T3286" s="34">
        <f t="shared" ca="1" si="1591"/>
        <v>2198.4016578316687</v>
      </c>
      <c r="U3286" s="34">
        <f t="shared" ca="1" si="1591"/>
        <v>2189.0743851734792</v>
      </c>
      <c r="V3286" s="34">
        <f t="shared" ca="1" si="1591"/>
        <v>2179.733821805753</v>
      </c>
      <c r="W3286" s="34">
        <f t="shared" ca="1" si="1591"/>
        <v>2170.3799677284901</v>
      </c>
      <c r="X3286" s="34">
        <f t="shared" ca="1" si="1591"/>
        <v>2161.0128229416905</v>
      </c>
      <c r="Y3286" s="34">
        <f t="shared" ca="1" si="1591"/>
        <v>2151.6323874453547</v>
      </c>
      <c r="Z3286" s="34">
        <f t="shared" ca="1" si="1591"/>
        <v>2142.2386612394826</v>
      </c>
      <c r="AA3286" s="34">
        <f t="shared" ca="1" si="1591"/>
        <v>2132.8316443240737</v>
      </c>
      <c r="AB3286" s="34">
        <f t="shared" ca="1" si="1591"/>
        <v>2123.4113366991282</v>
      </c>
      <c r="AC3286" s="34">
        <f t="shared" ca="1" si="1591"/>
        <v>2113.977738364646</v>
      </c>
      <c r="AD3286" s="34">
        <f t="shared" ca="1" si="1591"/>
        <v>2104.5308493206276</v>
      </c>
      <c r="AE3286" s="34">
        <f t="shared" ca="1" si="1591"/>
        <v>2095.0706695670729</v>
      </c>
      <c r="AF3286" s="34">
        <f t="shared" ca="1" si="1591"/>
        <v>2085.5971991039814</v>
      </c>
      <c r="AG3286" s="34">
        <f t="shared" ca="1" si="1591"/>
        <v>2076.1104379313533</v>
      </c>
      <c r="AH3286" s="34">
        <f t="shared" ca="1" si="1591"/>
        <v>2066.6103860491885</v>
      </c>
      <c r="AI3286" s="34">
        <f t="shared" ref="AI3286:BF3286" ca="1" si="1592">MAX(0.1,($AM538+$AN538*AI$3125+$AO538*AI$3125^2+$AQ538+$AR538*AI$3125+$AS538*AI$3125^2)/5)</f>
        <v>2057.0970434574874</v>
      </c>
      <c r="AJ3286" s="34">
        <f t="shared" ca="1" si="1592"/>
        <v>2047.5704101562501</v>
      </c>
      <c r="AK3286" s="34">
        <f t="shared" ca="1" si="1592"/>
        <v>2038.0304861454758</v>
      </c>
      <c r="AL3286" s="34">
        <f t="shared" ca="1" si="1592"/>
        <v>2028.4772714251653</v>
      </c>
      <c r="AM3286" s="34">
        <f t="shared" ca="1" si="1592"/>
        <v>2018.9107659953181</v>
      </c>
      <c r="AN3286" s="34">
        <f t="shared" ca="1" si="1592"/>
        <v>2009.3309698559344</v>
      </c>
      <c r="AO3286" s="34">
        <f t="shared" ca="1" si="1592"/>
        <v>1999.7378830070143</v>
      </c>
      <c r="AP3286" s="34">
        <f t="shared" ca="1" si="1592"/>
        <v>1990.1315054485574</v>
      </c>
      <c r="AQ3286" s="34">
        <f t="shared" ca="1" si="1592"/>
        <v>1980.5118371805643</v>
      </c>
      <c r="AR3286" s="34">
        <f t="shared" ca="1" si="1592"/>
        <v>1970.8788782030344</v>
      </c>
      <c r="AS3286" s="34">
        <f t="shared" ca="1" si="1592"/>
        <v>1961.2326285159681</v>
      </c>
      <c r="AT3286" s="34">
        <f t="shared" ca="1" si="1592"/>
        <v>1951.5730881193654</v>
      </c>
      <c r="AU3286" s="34">
        <f t="shared" ca="1" si="1592"/>
        <v>1941.9002570132259</v>
      </c>
      <c r="AV3286" s="34">
        <f t="shared" ca="1" si="1592"/>
        <v>1932.2141351975501</v>
      </c>
      <c r="AW3286" s="34">
        <f t="shared" ca="1" si="1592"/>
        <v>1922.5147226723377</v>
      </c>
      <c r="AX3286" s="34">
        <f t="shared" ca="1" si="1592"/>
        <v>1912.8020194375888</v>
      </c>
      <c r="AY3286" s="34">
        <f t="shared" ca="1" si="1592"/>
        <v>1903.0760254933034</v>
      </c>
      <c r="AZ3286" s="34">
        <f t="shared" ca="1" si="1592"/>
        <v>1893.3367408394813</v>
      </c>
      <c r="BA3286" s="34">
        <f t="shared" ca="1" si="1592"/>
        <v>1883.584165476123</v>
      </c>
      <c r="BB3286" s="34">
        <f t="shared" ca="1" si="1592"/>
        <v>1873.8182994032279</v>
      </c>
      <c r="BC3286" s="34">
        <f t="shared" ca="1" si="1592"/>
        <v>1864.0391426207964</v>
      </c>
      <c r="BD3286" s="34">
        <f t="shared" ca="1" si="1592"/>
        <v>1854.2466951288284</v>
      </c>
      <c r="BE3286" s="34">
        <f t="shared" ca="1" si="1592"/>
        <v>1844.4409569273237</v>
      </c>
      <c r="BF3286" s="34">
        <f t="shared" ca="1" si="1592"/>
        <v>1834.6219280162827</v>
      </c>
    </row>
    <row r="3287" spans="1:58" x14ac:dyDescent="0.2">
      <c r="A3287" s="9" t="str">
        <f t="shared" si="1526"/>
        <v>Poland</v>
      </c>
      <c r="C3287" s="34">
        <f t="shared" ref="C3287:AH3287" ca="1" si="1593">MAX(0.1,($AM539+$AN539*C$3125+$AO539*C$3125^2+$AQ539+$AR539*C$3125+$AS539*C$3125^2)/5)</f>
        <v>389.66371508131272</v>
      </c>
      <c r="D3287" s="34">
        <f t="shared" ca="1" si="1593"/>
        <v>385.98735935688018</v>
      </c>
      <c r="E3287" s="34">
        <f t="shared" ca="1" si="1593"/>
        <v>382.3491814572597</v>
      </c>
      <c r="F3287" s="34">
        <f t="shared" ca="1" si="1593"/>
        <v>378.74918138245118</v>
      </c>
      <c r="G3287" s="34">
        <f t="shared" ca="1" si="1593"/>
        <v>375.18735913245473</v>
      </c>
      <c r="H3287" s="34">
        <f t="shared" ca="1" si="1593"/>
        <v>371.66371470727029</v>
      </c>
      <c r="I3287" s="34">
        <f t="shared" ca="1" si="1593"/>
        <v>368.1782481068978</v>
      </c>
      <c r="J3287" s="34">
        <f t="shared" ca="1" si="1593"/>
        <v>364.73095933133737</v>
      </c>
      <c r="K3287" s="34">
        <f t="shared" ca="1" si="1593"/>
        <v>361.3218483805889</v>
      </c>
      <c r="L3287" s="34">
        <f t="shared" ca="1" si="1593"/>
        <v>357.9509152546525</v>
      </c>
      <c r="M3287" s="34">
        <f t="shared" ca="1" si="1593"/>
        <v>354.61815995352811</v>
      </c>
      <c r="N3287" s="34">
        <f t="shared" ca="1" si="1593"/>
        <v>351.32358247721567</v>
      </c>
      <c r="O3287" s="34">
        <f t="shared" ca="1" si="1593"/>
        <v>348.06718282571529</v>
      </c>
      <c r="P3287" s="34">
        <f t="shared" ca="1" si="1593"/>
        <v>344.84896099902687</v>
      </c>
      <c r="Q3287" s="34">
        <f t="shared" ca="1" si="1593"/>
        <v>341.66891699715052</v>
      </c>
      <c r="R3287" s="34">
        <f t="shared" ca="1" si="1593"/>
        <v>338.52705082008617</v>
      </c>
      <c r="S3287" s="34">
        <f t="shared" ca="1" si="1593"/>
        <v>335.42336246783378</v>
      </c>
      <c r="T3287" s="34">
        <f t="shared" ca="1" si="1593"/>
        <v>332.35785194039346</v>
      </c>
      <c r="U3287" s="34">
        <f t="shared" ca="1" si="1593"/>
        <v>329.33051923776509</v>
      </c>
      <c r="V3287" s="34">
        <f t="shared" ca="1" si="1593"/>
        <v>326.34136435994878</v>
      </c>
      <c r="W3287" s="34">
        <f t="shared" ca="1" si="1593"/>
        <v>323.39038730694449</v>
      </c>
      <c r="X3287" s="34">
        <f t="shared" ca="1" si="1593"/>
        <v>320.47758807875215</v>
      </c>
      <c r="Y3287" s="34">
        <f t="shared" ca="1" si="1593"/>
        <v>317.60296667537187</v>
      </c>
      <c r="Z3287" s="34">
        <f t="shared" ca="1" si="1593"/>
        <v>314.76652309680355</v>
      </c>
      <c r="AA3287" s="34">
        <f t="shared" ca="1" si="1593"/>
        <v>311.9682573430473</v>
      </c>
      <c r="AB3287" s="34">
        <f t="shared" ca="1" si="1593"/>
        <v>309.20816941410305</v>
      </c>
      <c r="AC3287" s="34">
        <f t="shared" ca="1" si="1593"/>
        <v>306.48625930997076</v>
      </c>
      <c r="AD3287" s="34">
        <f t="shared" ca="1" si="1593"/>
        <v>303.80252703065054</v>
      </c>
      <c r="AE3287" s="34">
        <f t="shared" ca="1" si="1593"/>
        <v>301.15697257614227</v>
      </c>
      <c r="AF3287" s="34">
        <f t="shared" ca="1" si="1593"/>
        <v>298.54959594644606</v>
      </c>
      <c r="AG3287" s="34">
        <f t="shared" ca="1" si="1593"/>
        <v>295.98039714156187</v>
      </c>
      <c r="AH3287" s="34">
        <f t="shared" ca="1" si="1593"/>
        <v>293.44937616148962</v>
      </c>
      <c r="AI3287" s="34">
        <f t="shared" ref="AI3287:BF3287" ca="1" si="1594">MAX(0.1,($AM539+$AN539*AI$3125+$AO539*AI$3125^2+$AQ539+$AR539*AI$3125+$AS539*AI$3125^2)/5)</f>
        <v>290.95653300622945</v>
      </c>
      <c r="AJ3287" s="34">
        <f t="shared" ca="1" si="1594"/>
        <v>288.50186767578123</v>
      </c>
      <c r="AK3287" s="34">
        <f t="shared" ca="1" si="1594"/>
        <v>286.08538017014507</v>
      </c>
      <c r="AL3287" s="34">
        <f t="shared" ca="1" si="1594"/>
        <v>283.70707048932093</v>
      </c>
      <c r="AM3287" s="34">
        <f t="shared" ca="1" si="1594"/>
        <v>281.36693863330873</v>
      </c>
      <c r="AN3287" s="34">
        <f t="shared" ca="1" si="1594"/>
        <v>279.06498460210861</v>
      </c>
      <c r="AO3287" s="34">
        <f t="shared" ca="1" si="1594"/>
        <v>276.80120839572044</v>
      </c>
      <c r="AP3287" s="34">
        <f t="shared" ca="1" si="1594"/>
        <v>274.57561001414433</v>
      </c>
      <c r="AQ3287" s="34">
        <f t="shared" ca="1" si="1594"/>
        <v>272.38818945738024</v>
      </c>
      <c r="AR3287" s="34">
        <f t="shared" ca="1" si="1594"/>
        <v>270.23894672542809</v>
      </c>
      <c r="AS3287" s="34">
        <f t="shared" ca="1" si="1594"/>
        <v>268.12788181828802</v>
      </c>
      <c r="AT3287" s="34">
        <f t="shared" ca="1" si="1594"/>
        <v>266.05499473595989</v>
      </c>
      <c r="AU3287" s="34">
        <f t="shared" ca="1" si="1594"/>
        <v>264.02028547844384</v>
      </c>
      <c r="AV3287" s="34">
        <f t="shared" ca="1" si="1594"/>
        <v>262.02375404573979</v>
      </c>
      <c r="AW3287" s="34">
        <f t="shared" ca="1" si="1594"/>
        <v>260.0654004378477</v>
      </c>
      <c r="AX3287" s="34">
        <f t="shared" ca="1" si="1594"/>
        <v>258.14522465476767</v>
      </c>
      <c r="AY3287" s="34">
        <f t="shared" ca="1" si="1594"/>
        <v>256.2632266964996</v>
      </c>
      <c r="AZ3287" s="34">
        <f t="shared" ca="1" si="1594"/>
        <v>254.41940656304359</v>
      </c>
      <c r="BA3287" s="34">
        <f t="shared" ca="1" si="1594"/>
        <v>252.61376425439957</v>
      </c>
      <c r="BB3287" s="34">
        <f t="shared" ca="1" si="1594"/>
        <v>250.84629977056755</v>
      </c>
      <c r="BC3287" s="34">
        <f t="shared" ca="1" si="1594"/>
        <v>249.11701311154758</v>
      </c>
      <c r="BD3287" s="34">
        <f t="shared" ca="1" si="1594"/>
        <v>247.42590427733958</v>
      </c>
      <c r="BE3287" s="34">
        <f t="shared" ca="1" si="1594"/>
        <v>245.7729732679436</v>
      </c>
      <c r="BF3287" s="34">
        <f t="shared" ca="1" si="1594"/>
        <v>244.15822008335962</v>
      </c>
    </row>
    <row r="3288" spans="1:58" x14ac:dyDescent="0.2">
      <c r="A3288" s="9" t="str">
        <f t="shared" si="1526"/>
        <v>Portugal</v>
      </c>
      <c r="C3288" s="34">
        <f t="shared" ref="C3288:AH3288" ca="1" si="1595">MAX(0.1,($AM540+$AN540*C$3125+$AO540*C$3125^2+$AQ540+$AR540*C$3125+$AS540*C$3125^2)/5)</f>
        <v>93.659332006672045</v>
      </c>
      <c r="D3288" s="34">
        <f t="shared" ca="1" si="1595"/>
        <v>92.763387921266258</v>
      </c>
      <c r="E3288" s="34">
        <f t="shared" ca="1" si="1595"/>
        <v>91.882229051637111</v>
      </c>
      <c r="F3288" s="34">
        <f t="shared" ca="1" si="1595"/>
        <v>91.01585539778462</v>
      </c>
      <c r="G3288" s="34">
        <f t="shared" ca="1" si="1595"/>
        <v>90.164266959705856</v>
      </c>
      <c r="H3288" s="34">
        <f t="shared" ca="1" si="1595"/>
        <v>89.327463737406646</v>
      </c>
      <c r="I3288" s="34">
        <f t="shared" ca="1" si="1595"/>
        <v>88.505445730881178</v>
      </c>
      <c r="J3288" s="34">
        <f t="shared" ca="1" si="1595"/>
        <v>87.698212940135278</v>
      </c>
      <c r="K3288" s="34">
        <f t="shared" ca="1" si="1595"/>
        <v>86.905765365163091</v>
      </c>
      <c r="L3288" s="34">
        <f t="shared" ca="1" si="1595"/>
        <v>86.128103005967574</v>
      </c>
      <c r="M3288" s="34">
        <f t="shared" ca="1" si="1595"/>
        <v>85.365225862548684</v>
      </c>
      <c r="N3288" s="34">
        <f t="shared" ca="1" si="1595"/>
        <v>84.617133934906448</v>
      </c>
      <c r="O3288" s="34">
        <f t="shared" ca="1" si="1595"/>
        <v>83.883827223037954</v>
      </c>
      <c r="P3288" s="34">
        <f t="shared" ca="1" si="1595"/>
        <v>83.165305726949015</v>
      </c>
      <c r="Q3288" s="34">
        <f t="shared" ca="1" si="1595"/>
        <v>82.461569446633803</v>
      </c>
      <c r="R3288" s="34">
        <f t="shared" ca="1" si="1595"/>
        <v>81.772618382098159</v>
      </c>
      <c r="S3288" s="34">
        <f t="shared" ca="1" si="1595"/>
        <v>81.098452533336243</v>
      </c>
      <c r="T3288" s="34">
        <f t="shared" ca="1" si="1595"/>
        <v>80.439071900350967</v>
      </c>
      <c r="U3288" s="34">
        <f t="shared" ca="1" si="1595"/>
        <v>79.794476483142347</v>
      </c>
      <c r="V3288" s="34">
        <f t="shared" ca="1" si="1595"/>
        <v>79.164666281710382</v>
      </c>
      <c r="W3288" s="34">
        <f t="shared" ca="1" si="1595"/>
        <v>78.549641296052144</v>
      </c>
      <c r="X3288" s="34">
        <f t="shared" ca="1" si="1595"/>
        <v>77.94940152617346</v>
      </c>
      <c r="Y3288" s="34">
        <f t="shared" ca="1" si="1595"/>
        <v>77.363946972068518</v>
      </c>
      <c r="Z3288" s="34">
        <f t="shared" ca="1" si="1595"/>
        <v>76.793277633743131</v>
      </c>
      <c r="AA3288" s="34">
        <f t="shared" ca="1" si="1595"/>
        <v>76.23739351119147</v>
      </c>
      <c r="AB3288" s="34">
        <f t="shared" ca="1" si="1595"/>
        <v>75.696294604416465</v>
      </c>
      <c r="AC3288" s="34">
        <f t="shared" ca="1" si="1595"/>
        <v>75.169980913418115</v>
      </c>
      <c r="AD3288" s="34">
        <f t="shared" ca="1" si="1595"/>
        <v>74.658452438196406</v>
      </c>
      <c r="AE3288" s="34">
        <f t="shared" ca="1" si="1595"/>
        <v>74.161709178748424</v>
      </c>
      <c r="AF3288" s="34">
        <f t="shared" ca="1" si="1595"/>
        <v>73.679751135080011</v>
      </c>
      <c r="AG3288" s="34">
        <f t="shared" ca="1" si="1595"/>
        <v>73.212578307185325</v>
      </c>
      <c r="AH3288" s="34">
        <f t="shared" ca="1" si="1595"/>
        <v>72.760190695070193</v>
      </c>
      <c r="AI3288" s="34">
        <f t="shared" ref="AI3288:BF3288" ca="1" si="1596">MAX(0.1,($AM540+$AN540*AI$3125+$AO540*AI$3125^2+$AQ540+$AR540*AI$3125+$AS540*AI$3125^2)/5)</f>
        <v>72.322588298728803</v>
      </c>
      <c r="AJ3288" s="34">
        <f t="shared" ca="1" si="1596"/>
        <v>71.899771118164068</v>
      </c>
      <c r="AK3288" s="34">
        <f t="shared" ca="1" si="1596"/>
        <v>71.49173915337596</v>
      </c>
      <c r="AL3288" s="34">
        <f t="shared" ca="1" si="1596"/>
        <v>71.098492404364521</v>
      </c>
      <c r="AM3288" s="34">
        <f t="shared" ca="1" si="1596"/>
        <v>70.720030871126795</v>
      </c>
      <c r="AN3288" s="34">
        <f t="shared" ca="1" si="1596"/>
        <v>70.356354553668638</v>
      </c>
      <c r="AO3288" s="34">
        <f t="shared" ca="1" si="1596"/>
        <v>70.007463451984222</v>
      </c>
      <c r="AP3288" s="34">
        <f t="shared" ca="1" si="1596"/>
        <v>69.67335756607936</v>
      </c>
      <c r="AQ3288" s="34">
        <f t="shared" ca="1" si="1596"/>
        <v>69.354036895948227</v>
      </c>
      <c r="AR3288" s="34">
        <f t="shared" ca="1" si="1596"/>
        <v>69.049501441593748</v>
      </c>
      <c r="AS3288" s="34">
        <f t="shared" ca="1" si="1596"/>
        <v>68.759751203015909</v>
      </c>
      <c r="AT3288" s="34">
        <f t="shared" ca="1" si="1596"/>
        <v>68.484786180214726</v>
      </c>
      <c r="AU3288" s="34">
        <f t="shared" ca="1" si="1596"/>
        <v>68.224606373187271</v>
      </c>
      <c r="AV3288" s="34">
        <f t="shared" ca="1" si="1596"/>
        <v>67.97921178193937</v>
      </c>
      <c r="AW3288" s="34">
        <f t="shared" ca="1" si="1596"/>
        <v>67.74860240646521</v>
      </c>
      <c r="AX3288" s="34">
        <f t="shared" ca="1" si="1596"/>
        <v>67.532778246770619</v>
      </c>
      <c r="AY3288" s="34">
        <f t="shared" ca="1" si="1596"/>
        <v>67.331739302849741</v>
      </c>
      <c r="AZ3288" s="34">
        <f t="shared" ca="1" si="1596"/>
        <v>67.145485574705532</v>
      </c>
      <c r="BA3288" s="34">
        <f t="shared" ca="1" si="1596"/>
        <v>66.97401706233795</v>
      </c>
      <c r="BB3288" s="34">
        <f t="shared" ca="1" si="1596"/>
        <v>66.817333765747023</v>
      </c>
      <c r="BC3288" s="34">
        <f t="shared" ca="1" si="1596"/>
        <v>66.675435684929838</v>
      </c>
      <c r="BD3288" s="34">
        <f t="shared" ca="1" si="1596"/>
        <v>66.548322819892206</v>
      </c>
      <c r="BE3288" s="34">
        <f t="shared" ca="1" si="1596"/>
        <v>66.435995170628303</v>
      </c>
      <c r="BF3288" s="34">
        <f t="shared" ca="1" si="1596"/>
        <v>66.338452737143967</v>
      </c>
    </row>
    <row r="3289" spans="1:58" x14ac:dyDescent="0.2">
      <c r="A3289" s="9" t="str">
        <f t="shared" si="1526"/>
        <v>Puerto Rico</v>
      </c>
      <c r="C3289" s="34">
        <f t="shared" ref="C3289:AH3289" ca="1" si="1597">MAX(0.1,($AM541+$AN541*C$3125+$AO541*C$3125^2+$AQ541+$AR541*C$3125+$AS541*C$3125^2)/5)</f>
        <v>38.098898982832907</v>
      </c>
      <c r="D3289" s="34">
        <f t="shared" ca="1" si="1597"/>
        <v>37.053736101742835</v>
      </c>
      <c r="E3289" s="34">
        <f t="shared" ca="1" si="1597"/>
        <v>36.030934860493289</v>
      </c>
      <c r="F3289" s="34">
        <f t="shared" ca="1" si="1597"/>
        <v>35.030495259081363</v>
      </c>
      <c r="G3289" s="34">
        <f t="shared" ca="1" si="1597"/>
        <v>34.052417297509962</v>
      </c>
      <c r="H3289" s="34">
        <f t="shared" ca="1" si="1597"/>
        <v>33.096700975776187</v>
      </c>
      <c r="I3289" s="34">
        <f t="shared" ca="1" si="1597"/>
        <v>32.163346293880025</v>
      </c>
      <c r="J3289" s="34">
        <f t="shared" ca="1" si="1597"/>
        <v>31.252353251824388</v>
      </c>
      <c r="K3289" s="34">
        <f t="shared" ca="1" si="1597"/>
        <v>30.363721849609284</v>
      </c>
      <c r="L3289" s="34">
        <f t="shared" ca="1" si="1597"/>
        <v>29.497452087228886</v>
      </c>
      <c r="M3289" s="34">
        <f t="shared" ca="1" si="1597"/>
        <v>28.653543964691927</v>
      </c>
      <c r="N3289" s="34">
        <f t="shared" ca="1" si="1597"/>
        <v>27.831997481989674</v>
      </c>
      <c r="O3289" s="34">
        <f t="shared" ca="1" si="1597"/>
        <v>27.03281263912795</v>
      </c>
      <c r="P3289" s="34">
        <f t="shared" ca="1" si="1597"/>
        <v>26.255989436106756</v>
      </c>
      <c r="Q3289" s="34">
        <f t="shared" ca="1" si="1597"/>
        <v>25.50152787292318</v>
      </c>
      <c r="R3289" s="34">
        <f t="shared" ca="1" si="1597"/>
        <v>24.769427949577221</v>
      </c>
      <c r="S3289" s="34">
        <f t="shared" ca="1" si="1597"/>
        <v>24.05968966607179</v>
      </c>
      <c r="T3289" s="34">
        <f t="shared" ca="1" si="1597"/>
        <v>23.372313022403979</v>
      </c>
      <c r="U3289" s="34">
        <f t="shared" ca="1" si="1597"/>
        <v>22.707298018576694</v>
      </c>
      <c r="V3289" s="34">
        <f t="shared" ca="1" si="1597"/>
        <v>22.064644654587028</v>
      </c>
      <c r="W3289" s="34">
        <f t="shared" ca="1" si="1597"/>
        <v>21.444352930437891</v>
      </c>
      <c r="X3289" s="34">
        <f t="shared" ca="1" si="1597"/>
        <v>20.846422846126369</v>
      </c>
      <c r="Y3289" s="34">
        <f t="shared" ca="1" si="1597"/>
        <v>20.270854401652468</v>
      </c>
      <c r="Z3289" s="34">
        <f t="shared" ca="1" si="1597"/>
        <v>19.717647597019095</v>
      </c>
      <c r="AA3289" s="34">
        <f t="shared" ca="1" si="1597"/>
        <v>19.186802432226251</v>
      </c>
      <c r="AB3289" s="34">
        <f t="shared" ca="1" si="1597"/>
        <v>18.678318907268114</v>
      </c>
      <c r="AC3289" s="34">
        <f t="shared" ca="1" si="1597"/>
        <v>18.192197022153415</v>
      </c>
      <c r="AD3289" s="34">
        <f t="shared" ca="1" si="1597"/>
        <v>17.728436776873423</v>
      </c>
      <c r="AE3289" s="34">
        <f t="shared" ca="1" si="1597"/>
        <v>17.287038171433959</v>
      </c>
      <c r="AF3289" s="34">
        <f t="shared" ca="1" si="1597"/>
        <v>16.868001205835025</v>
      </c>
      <c r="AG3289" s="34">
        <f t="shared" ca="1" si="1597"/>
        <v>16.47132588007371</v>
      </c>
      <c r="AH3289" s="34">
        <f t="shared" ca="1" si="1597"/>
        <v>16.097012194150011</v>
      </c>
      <c r="AI3289" s="34">
        <f t="shared" ref="AI3289:BF3289" ca="1" si="1598">MAX(0.1,($AM541+$AN541*AI$3125+$AO541*AI$3125^2+$AQ541+$AR541*AI$3125+$AS541*AI$3125^2)/5)</f>
        <v>15.745060148066841</v>
      </c>
      <c r="AJ3289" s="34">
        <f t="shared" ca="1" si="1598"/>
        <v>15.415469741821289</v>
      </c>
      <c r="AK3289" s="34">
        <f t="shared" ca="1" si="1598"/>
        <v>15.108240975416265</v>
      </c>
      <c r="AL3289" s="34">
        <f t="shared" ca="1" si="1598"/>
        <v>14.82337384884886</v>
      </c>
      <c r="AM3289" s="34">
        <f t="shared" ca="1" si="1598"/>
        <v>14.560868362121983</v>
      </c>
      <c r="AN3289" s="34">
        <f t="shared" ca="1" si="1598"/>
        <v>14.320724515232722</v>
      </c>
      <c r="AO3289" s="34">
        <f t="shared" ca="1" si="1598"/>
        <v>14.102942308181081</v>
      </c>
      <c r="AP3289" s="34">
        <f t="shared" ca="1" si="1598"/>
        <v>13.907521740969969</v>
      </c>
      <c r="AQ3289" s="34">
        <f t="shared" ca="1" si="1598"/>
        <v>13.734462813599384</v>
      </c>
      <c r="AR3289" s="34">
        <f t="shared" ca="1" si="1598"/>
        <v>13.583765526063507</v>
      </c>
      <c r="AS3289" s="34">
        <f t="shared" ca="1" si="1598"/>
        <v>13.455429878371069</v>
      </c>
      <c r="AT3289" s="34">
        <f t="shared" ca="1" si="1598"/>
        <v>13.349455870513339</v>
      </c>
      <c r="AU3289" s="34">
        <f t="shared" ca="1" si="1598"/>
        <v>13.265843502496136</v>
      </c>
      <c r="AV3289" s="34">
        <f t="shared" ca="1" si="1598"/>
        <v>13.204592774319462</v>
      </c>
      <c r="AW3289" s="34">
        <f t="shared" ca="1" si="1598"/>
        <v>13.165703685980407</v>
      </c>
      <c r="AX3289" s="34">
        <f t="shared" ca="1" si="1598"/>
        <v>13.149176237478969</v>
      </c>
      <c r="AY3289" s="34">
        <f t="shared" ca="1" si="1598"/>
        <v>13.155010428818059</v>
      </c>
      <c r="AZ3289" s="34">
        <f t="shared" ca="1" si="1598"/>
        <v>13.183206259994767</v>
      </c>
      <c r="BA3289" s="34">
        <f t="shared" ca="1" si="1598"/>
        <v>13.233763731012004</v>
      </c>
      <c r="BB3289" s="34">
        <f t="shared" ca="1" si="1598"/>
        <v>13.306682841866859</v>
      </c>
      <c r="BC3289" s="34">
        <f t="shared" ca="1" si="1598"/>
        <v>13.401963592562243</v>
      </c>
      <c r="BD3289" s="34">
        <f t="shared" ca="1" si="1598"/>
        <v>13.519605983095243</v>
      </c>
      <c r="BE3289" s="34">
        <f t="shared" ca="1" si="1598"/>
        <v>13.659610013465862</v>
      </c>
      <c r="BF3289" s="34">
        <f t="shared" ca="1" si="1598"/>
        <v>13.82197568367701</v>
      </c>
    </row>
    <row r="3290" spans="1:58" x14ac:dyDescent="0.2">
      <c r="A3290" s="9" t="str">
        <f t="shared" si="1526"/>
        <v>Qatar</v>
      </c>
      <c r="C3290" s="34">
        <f t="shared" ref="C3290:AH3290" ca="1" si="1599">MAX(0.1,($AM542+$AN542*C$3125+$AO542*C$3125^2+$AQ542+$AR542*C$3125+$AS542*C$3125^2)/5)</f>
        <v>26.753844375734843</v>
      </c>
      <c r="D3290" s="34">
        <f t="shared" ca="1" si="1599"/>
        <v>26.80404217960313</v>
      </c>
      <c r="E3290" s="34">
        <f t="shared" ca="1" si="1599"/>
        <v>26.853536686721419</v>
      </c>
      <c r="F3290" s="34">
        <f t="shared" ca="1" si="1599"/>
        <v>26.902327897090071</v>
      </c>
      <c r="G3290" s="34">
        <f t="shared" ca="1" si="1599"/>
        <v>26.950415810708726</v>
      </c>
      <c r="H3290" s="34">
        <f t="shared" ca="1" si="1599"/>
        <v>26.997800427577751</v>
      </c>
      <c r="I3290" s="34">
        <f t="shared" ca="1" si="1599"/>
        <v>27.044481747696771</v>
      </c>
      <c r="J3290" s="34">
        <f t="shared" ca="1" si="1599"/>
        <v>27.090459771066161</v>
      </c>
      <c r="K3290" s="34">
        <f t="shared" ca="1" si="1599"/>
        <v>27.135734497685554</v>
      </c>
      <c r="L3290" s="34">
        <f t="shared" ca="1" si="1599"/>
        <v>27.18030592755531</v>
      </c>
      <c r="M3290" s="34">
        <f t="shared" ca="1" si="1599"/>
        <v>27.224174060675068</v>
      </c>
      <c r="N3290" s="34">
        <f t="shared" ca="1" si="1599"/>
        <v>27.267338897045192</v>
      </c>
      <c r="O3290" s="34">
        <f t="shared" ca="1" si="1599"/>
        <v>27.30980043666532</v>
      </c>
      <c r="P3290" s="34">
        <f t="shared" ca="1" si="1599"/>
        <v>27.35155867953581</v>
      </c>
      <c r="Q3290" s="34">
        <f t="shared" ca="1" si="1599"/>
        <v>27.392613625656303</v>
      </c>
      <c r="R3290" s="34">
        <f t="shared" ca="1" si="1599"/>
        <v>27.432965275027165</v>
      </c>
      <c r="S3290" s="34">
        <f t="shared" ca="1" si="1599"/>
        <v>27.472613627648023</v>
      </c>
      <c r="T3290" s="34">
        <f t="shared" ca="1" si="1599"/>
        <v>27.511558683519251</v>
      </c>
      <c r="U3290" s="34">
        <f t="shared" ca="1" si="1599"/>
        <v>27.549800442640482</v>
      </c>
      <c r="V3290" s="34">
        <f t="shared" ca="1" si="1599"/>
        <v>27.587338905012075</v>
      </c>
      <c r="W3290" s="34">
        <f t="shared" ca="1" si="1599"/>
        <v>27.624174070633671</v>
      </c>
      <c r="X3290" s="34">
        <f t="shared" ca="1" si="1599"/>
        <v>27.660305939505633</v>
      </c>
      <c r="Y3290" s="34">
        <f t="shared" ca="1" si="1599"/>
        <v>27.695734511627599</v>
      </c>
      <c r="Z3290" s="34">
        <f t="shared" ca="1" si="1599"/>
        <v>27.730459786999926</v>
      </c>
      <c r="AA3290" s="34">
        <f t="shared" ca="1" si="1599"/>
        <v>27.764481765622257</v>
      </c>
      <c r="AB3290" s="34">
        <f t="shared" ca="1" si="1599"/>
        <v>27.797800447494957</v>
      </c>
      <c r="AC3290" s="34">
        <f t="shared" ca="1" si="1599"/>
        <v>27.830415832617653</v>
      </c>
      <c r="AD3290" s="34">
        <f t="shared" ca="1" si="1599"/>
        <v>27.862327920990719</v>
      </c>
      <c r="AE3290" s="34">
        <f t="shared" ca="1" si="1599"/>
        <v>27.893536712613788</v>
      </c>
      <c r="AF3290" s="34">
        <f t="shared" ca="1" si="1599"/>
        <v>27.924042207487219</v>
      </c>
      <c r="AG3290" s="34">
        <f t="shared" ca="1" si="1599"/>
        <v>27.953844405610653</v>
      </c>
      <c r="AH3290" s="34">
        <f t="shared" ca="1" si="1599"/>
        <v>27.982943306984453</v>
      </c>
      <c r="AI3290" s="34">
        <f t="shared" ref="AI3290:BF3290" ca="1" si="1600">MAX(0.1,($AM542+$AN542*AI$3125+$AO542*AI$3125^2+$AQ542+$AR542*AI$3125+$AS542*AI$3125^2)/5)</f>
        <v>28.011338911608256</v>
      </c>
      <c r="AJ3290" s="34">
        <f t="shared" ca="1" si="1600"/>
        <v>28.039031219482421</v>
      </c>
      <c r="AK3290" s="34">
        <f t="shared" ca="1" si="1600"/>
        <v>28.06602023060659</v>
      </c>
      <c r="AL3290" s="34">
        <f t="shared" ca="1" si="1600"/>
        <v>28.092305944981128</v>
      </c>
      <c r="AM3290" s="34">
        <f t="shared" ca="1" si="1600"/>
        <v>28.117888362605662</v>
      </c>
      <c r="AN3290" s="34">
        <f t="shared" ca="1" si="1600"/>
        <v>28.142767483480565</v>
      </c>
      <c r="AO3290" s="34">
        <f t="shared" ca="1" si="1600"/>
        <v>28.166943307605472</v>
      </c>
      <c r="AP3290" s="34">
        <f t="shared" ca="1" si="1600"/>
        <v>28.19041583498074</v>
      </c>
      <c r="AQ3290" s="34">
        <f t="shared" ca="1" si="1600"/>
        <v>28.213185065606012</v>
      </c>
      <c r="AR3290" s="34">
        <f t="shared" ca="1" si="1600"/>
        <v>28.23525099948165</v>
      </c>
      <c r="AS3290" s="34">
        <f t="shared" ca="1" si="1600"/>
        <v>28.256613636607291</v>
      </c>
      <c r="AT3290" s="34">
        <f t="shared" ca="1" si="1600"/>
        <v>28.277272976983294</v>
      </c>
      <c r="AU3290" s="34">
        <f t="shared" ca="1" si="1600"/>
        <v>28.297229020609301</v>
      </c>
      <c r="AV3290" s="34">
        <f t="shared" ca="1" si="1600"/>
        <v>28.316481767485676</v>
      </c>
      <c r="AW3290" s="34">
        <f t="shared" ca="1" si="1600"/>
        <v>28.335031217612048</v>
      </c>
      <c r="AX3290" s="34">
        <f t="shared" ca="1" si="1600"/>
        <v>28.352877370988789</v>
      </c>
      <c r="AY3290" s="34">
        <f t="shared" ca="1" si="1600"/>
        <v>28.370020227615534</v>
      </c>
      <c r="AZ3290" s="34">
        <f t="shared" ca="1" si="1600"/>
        <v>28.38645978749264</v>
      </c>
      <c r="BA3290" s="34">
        <f t="shared" ca="1" si="1600"/>
        <v>28.40219605061975</v>
      </c>
      <c r="BB3290" s="34">
        <f t="shared" ca="1" si="1600"/>
        <v>28.417229016997226</v>
      </c>
      <c r="BC3290" s="34">
        <f t="shared" ca="1" si="1600"/>
        <v>28.431558686624705</v>
      </c>
      <c r="BD3290" s="34">
        <f t="shared" ca="1" si="1600"/>
        <v>28.445185059502545</v>
      </c>
      <c r="BE3290" s="34">
        <f t="shared" ca="1" si="1600"/>
        <v>28.45810813563039</v>
      </c>
      <c r="BF3290" s="34">
        <f t="shared" ca="1" si="1600"/>
        <v>28.470327915008603</v>
      </c>
    </row>
    <row r="3291" spans="1:58" x14ac:dyDescent="0.2">
      <c r="A3291" s="9" t="str">
        <f t="shared" si="1526"/>
        <v>Republic of Korea</v>
      </c>
      <c r="C3291" s="34">
        <f t="shared" ref="C3291:AH3291" ca="1" si="1601">MAX(0.1,($AM543+$AN543*C$3125+$AO543*C$3125^2+$AQ543+$AR543*C$3125+$AS543*C$3125^2)/5)</f>
        <v>504.20658564877232</v>
      </c>
      <c r="D3291" s="34">
        <f t="shared" ca="1" si="1601"/>
        <v>494.95637150555848</v>
      </c>
      <c r="E3291" s="34">
        <f t="shared" ca="1" si="1601"/>
        <v>485.89280272938777</v>
      </c>
      <c r="F3291" s="34">
        <f t="shared" ca="1" si="1601"/>
        <v>477.01587932019027</v>
      </c>
      <c r="G3291" s="34">
        <f t="shared" ca="1" si="1601"/>
        <v>468.32560127803589</v>
      </c>
      <c r="H3291" s="34">
        <f t="shared" ca="1" si="1601"/>
        <v>459.82196860287803</v>
      </c>
      <c r="I3291" s="34">
        <f t="shared" ca="1" si="1601"/>
        <v>451.50498129473999</v>
      </c>
      <c r="J3291" s="34">
        <f t="shared" ca="1" si="1601"/>
        <v>443.37463935359847</v>
      </c>
      <c r="K3291" s="34">
        <f t="shared" ca="1" si="1601"/>
        <v>435.43094277950001</v>
      </c>
      <c r="L3291" s="34">
        <f t="shared" ca="1" si="1601"/>
        <v>427.67389157237483</v>
      </c>
      <c r="M3291" s="34">
        <f t="shared" ca="1" si="1601"/>
        <v>420.10348573229277</v>
      </c>
      <c r="N3291" s="34">
        <f t="shared" ca="1" si="1601"/>
        <v>412.71972525918392</v>
      </c>
      <c r="O3291" s="34">
        <f t="shared" ca="1" si="1601"/>
        <v>405.52261015311814</v>
      </c>
      <c r="P3291" s="34">
        <f t="shared" ca="1" si="1601"/>
        <v>398.51214041404893</v>
      </c>
      <c r="Q3291" s="34">
        <f t="shared" ca="1" si="1601"/>
        <v>391.68831604199949</v>
      </c>
      <c r="R3291" s="34">
        <f t="shared" ca="1" si="1601"/>
        <v>385.05113703694661</v>
      </c>
      <c r="S3291" s="34">
        <f t="shared" ca="1" si="1601"/>
        <v>378.60060339893681</v>
      </c>
      <c r="T3291" s="34">
        <f t="shared" ca="1" si="1601"/>
        <v>372.33671512790022</v>
      </c>
      <c r="U3291" s="34">
        <f t="shared" ca="1" si="1601"/>
        <v>366.25947222390676</v>
      </c>
      <c r="V3291" s="34">
        <f t="shared" ca="1" si="1601"/>
        <v>360.36887468688656</v>
      </c>
      <c r="W3291" s="34">
        <f t="shared" ca="1" si="1601"/>
        <v>354.66492251690943</v>
      </c>
      <c r="X3291" s="34">
        <f t="shared" ca="1" si="1601"/>
        <v>349.14761571392881</v>
      </c>
      <c r="Y3291" s="34">
        <f t="shared" ca="1" si="1601"/>
        <v>343.81695427796802</v>
      </c>
      <c r="Z3291" s="34">
        <f t="shared" ca="1" si="1601"/>
        <v>338.67293820900375</v>
      </c>
      <c r="AA3291" s="34">
        <f t="shared" ca="1" si="1601"/>
        <v>333.7155675070826</v>
      </c>
      <c r="AB3291" s="34">
        <f t="shared" ca="1" si="1601"/>
        <v>328.94484217213466</v>
      </c>
      <c r="AC3291" s="34">
        <f t="shared" ca="1" si="1601"/>
        <v>324.36076220422984</v>
      </c>
      <c r="AD3291" s="34">
        <f t="shared" ca="1" si="1601"/>
        <v>319.96332760329824</v>
      </c>
      <c r="AE3291" s="34">
        <f t="shared" ca="1" si="1601"/>
        <v>315.75253836940976</v>
      </c>
      <c r="AF3291" s="34">
        <f t="shared" ca="1" si="1601"/>
        <v>311.72839450251774</v>
      </c>
      <c r="AG3291" s="34">
        <f t="shared" ca="1" si="1601"/>
        <v>307.8908960026456</v>
      </c>
      <c r="AH3291" s="34">
        <f t="shared" ca="1" si="1601"/>
        <v>304.24004286976998</v>
      </c>
      <c r="AI3291" s="34">
        <f t="shared" ref="AI3291:BF3291" ca="1" si="1602">MAX(0.1,($AM543+$AN543*AI$3125+$AO543*AI$3125^2+$AQ543+$AR543*AI$3125+$AS543*AI$3125^2)/5)</f>
        <v>300.77583510393742</v>
      </c>
      <c r="AJ3291" s="34">
        <f t="shared" ca="1" si="1602"/>
        <v>297.49827270507814</v>
      </c>
      <c r="AK3291" s="34">
        <f t="shared" ca="1" si="1602"/>
        <v>294.40735567326192</v>
      </c>
      <c r="AL3291" s="34">
        <f t="shared" ca="1" si="1602"/>
        <v>291.50308400841897</v>
      </c>
      <c r="AM3291" s="34">
        <f t="shared" ca="1" si="1602"/>
        <v>288.78545771061908</v>
      </c>
      <c r="AN3291" s="34">
        <f t="shared" ca="1" si="1602"/>
        <v>286.25447677981572</v>
      </c>
      <c r="AO3291" s="34">
        <f t="shared" ca="1" si="1602"/>
        <v>283.91014121603223</v>
      </c>
      <c r="AP3291" s="34">
        <f t="shared" ca="1" si="1602"/>
        <v>281.7524510192452</v>
      </c>
      <c r="AQ3291" s="34">
        <f t="shared" ca="1" si="1602"/>
        <v>279.7814061895013</v>
      </c>
      <c r="AR3291" s="34">
        <f t="shared" ca="1" si="1602"/>
        <v>277.9970067267306</v>
      </c>
      <c r="AS3291" s="34">
        <f t="shared" ca="1" si="1602"/>
        <v>276.39925263100304</v>
      </c>
      <c r="AT3291" s="34">
        <f t="shared" ca="1" si="1602"/>
        <v>274.98814390224868</v>
      </c>
      <c r="AU3291" s="34">
        <f t="shared" ca="1" si="1602"/>
        <v>273.76368054053745</v>
      </c>
      <c r="AV3291" s="34">
        <f t="shared" ca="1" si="1602"/>
        <v>272.72586254582274</v>
      </c>
      <c r="AW3291" s="34">
        <f t="shared" ca="1" si="1602"/>
        <v>271.87468991812784</v>
      </c>
      <c r="AX3291" s="34">
        <f t="shared" ca="1" si="1602"/>
        <v>271.21016265742946</v>
      </c>
      <c r="AY3291" s="34">
        <f t="shared" ca="1" si="1602"/>
        <v>270.73228076377416</v>
      </c>
      <c r="AZ3291" s="34">
        <f t="shared" ca="1" si="1602"/>
        <v>270.44104423709211</v>
      </c>
      <c r="BA3291" s="34">
        <f t="shared" ca="1" si="1602"/>
        <v>270.3364530774532</v>
      </c>
      <c r="BB3291" s="34">
        <f t="shared" ca="1" si="1602"/>
        <v>270.41850728478749</v>
      </c>
      <c r="BC3291" s="34">
        <f t="shared" ca="1" si="1602"/>
        <v>270.68720685916486</v>
      </c>
      <c r="BD3291" s="34">
        <f t="shared" ca="1" si="1602"/>
        <v>271.1425518005388</v>
      </c>
      <c r="BE3291" s="34">
        <f t="shared" ca="1" si="1602"/>
        <v>271.7845421089325</v>
      </c>
      <c r="BF3291" s="34">
        <f t="shared" ca="1" si="1602"/>
        <v>272.61317778432277</v>
      </c>
    </row>
    <row r="3292" spans="1:58" x14ac:dyDescent="0.2">
      <c r="A3292" s="9" t="str">
        <f t="shared" si="1526"/>
        <v>Republic of Moldova</v>
      </c>
      <c r="C3292" s="34">
        <f t="shared" ref="C3292:AH3292" ca="1" si="1603">MAX(0.1,($AM544+$AN544*C$3125+$AO544*C$3125^2+$AQ544+$AR544*C$3125+$AS544*C$3125^2)/5)</f>
        <v>47.217580715926303</v>
      </c>
      <c r="D3292" s="34">
        <f t="shared" ca="1" si="1603"/>
        <v>46.464317956101148</v>
      </c>
      <c r="E3292" s="34">
        <f t="shared" ca="1" si="1603"/>
        <v>45.722851400867512</v>
      </c>
      <c r="F3292" s="34">
        <f t="shared" ca="1" si="1603"/>
        <v>44.993181050219576</v>
      </c>
      <c r="G3292" s="34">
        <f t="shared" ca="1" si="1603"/>
        <v>44.275306904155876</v>
      </c>
      <c r="H3292" s="34">
        <f t="shared" ca="1" si="1603"/>
        <v>43.569228962685159</v>
      </c>
      <c r="I3292" s="34">
        <f t="shared" ca="1" si="1603"/>
        <v>42.874947225798678</v>
      </c>
      <c r="J3292" s="34">
        <f t="shared" ca="1" si="1603"/>
        <v>42.192461693505173</v>
      </c>
      <c r="K3292" s="34">
        <f t="shared" ca="1" si="1603"/>
        <v>41.521772365795911</v>
      </c>
      <c r="L3292" s="34">
        <f t="shared" ca="1" si="1603"/>
        <v>40.862879242672349</v>
      </c>
      <c r="M3292" s="34">
        <f t="shared" ca="1" si="1603"/>
        <v>40.215782324140307</v>
      </c>
      <c r="N3292" s="34">
        <f t="shared" ca="1" si="1603"/>
        <v>39.580481610193964</v>
      </c>
      <c r="O3292" s="34">
        <f t="shared" ca="1" si="1603"/>
        <v>38.956977100831864</v>
      </c>
      <c r="P3292" s="34">
        <f t="shared" ca="1" si="1603"/>
        <v>38.34526879606274</v>
      </c>
      <c r="Q3292" s="34">
        <f t="shared" ca="1" si="1603"/>
        <v>37.745356695877852</v>
      </c>
      <c r="R3292" s="34">
        <f t="shared" ca="1" si="1603"/>
        <v>37.157240800285948</v>
      </c>
      <c r="S3292" s="34">
        <f t="shared" ca="1" si="1603"/>
        <v>36.580921109278279</v>
      </c>
      <c r="T3292" s="34">
        <f t="shared" ca="1" si="1603"/>
        <v>36.01639762285631</v>
      </c>
      <c r="U3292" s="34">
        <f t="shared" ca="1" si="1603"/>
        <v>35.46367034102586</v>
      </c>
      <c r="V3292" s="34">
        <f t="shared" ca="1" si="1603"/>
        <v>34.922739263781111</v>
      </c>
      <c r="W3292" s="34">
        <f t="shared" ca="1" si="1603"/>
        <v>34.393604391120604</v>
      </c>
      <c r="X3292" s="34">
        <f t="shared" ca="1" si="1603"/>
        <v>33.876265723053073</v>
      </c>
      <c r="Y3292" s="34">
        <f t="shared" ca="1" si="1603"/>
        <v>33.370723259569786</v>
      </c>
      <c r="Z3292" s="34">
        <f t="shared" ca="1" si="1603"/>
        <v>32.876977000679474</v>
      </c>
      <c r="AA3292" s="34">
        <f t="shared" ca="1" si="1603"/>
        <v>32.395026946373399</v>
      </c>
      <c r="AB3292" s="34">
        <f t="shared" ca="1" si="1603"/>
        <v>31.924873096653027</v>
      </c>
      <c r="AC3292" s="34">
        <f t="shared" ca="1" si="1603"/>
        <v>31.466515451524174</v>
      </c>
      <c r="AD3292" s="34">
        <f t="shared" ca="1" si="1603"/>
        <v>31.019954010981017</v>
      </c>
      <c r="AE3292" s="34">
        <f t="shared" ca="1" si="1603"/>
        <v>30.58518877502356</v>
      </c>
      <c r="AF3292" s="34">
        <f t="shared" ca="1" si="1603"/>
        <v>30.162219743657623</v>
      </c>
      <c r="AG3292" s="34">
        <f t="shared" ca="1" si="1603"/>
        <v>29.751046916874476</v>
      </c>
      <c r="AH3292" s="34">
        <f t="shared" ca="1" si="1603"/>
        <v>29.351670294685754</v>
      </c>
      <c r="AI3292" s="34">
        <f t="shared" ref="AI3292:BF3292" ca="1" si="1604">MAX(0.1,($AM544+$AN544*AI$3125+$AO544*AI$3125^2+$AQ544+$AR544*AI$3125+$AS544*AI$3125^2)/5)</f>
        <v>28.964089877079822</v>
      </c>
      <c r="AJ3292" s="34">
        <f t="shared" ca="1" si="1604"/>
        <v>28.588305664062499</v>
      </c>
      <c r="AK3292" s="34">
        <f t="shared" ca="1" si="1604"/>
        <v>28.224317655633786</v>
      </c>
      <c r="AL3292" s="34">
        <f t="shared" ca="1" si="1604"/>
        <v>27.87212585179368</v>
      </c>
      <c r="AM3292" s="34">
        <f t="shared" ca="1" si="1604"/>
        <v>27.531730252536363</v>
      </c>
      <c r="AN3292" s="34">
        <f t="shared" ca="1" si="1604"/>
        <v>27.203130857873475</v>
      </c>
      <c r="AO3292" s="34">
        <f t="shared" ca="1" si="1604"/>
        <v>26.886327667793374</v>
      </c>
      <c r="AP3292" s="34">
        <f t="shared" ca="1" si="1604"/>
        <v>26.581320682304796</v>
      </c>
      <c r="AQ3292" s="34">
        <f t="shared" ca="1" si="1604"/>
        <v>26.288109901401914</v>
      </c>
      <c r="AR3292" s="34">
        <f t="shared" ca="1" si="1604"/>
        <v>26.006695325084728</v>
      </c>
      <c r="AS3292" s="34">
        <f t="shared" ca="1" si="1604"/>
        <v>25.737076953359065</v>
      </c>
      <c r="AT3292" s="34">
        <f t="shared" ca="1" si="1604"/>
        <v>25.479254786219098</v>
      </c>
      <c r="AU3292" s="34">
        <f t="shared" ca="1" si="1604"/>
        <v>25.233228823664831</v>
      </c>
      <c r="AV3292" s="34">
        <f t="shared" ca="1" si="1604"/>
        <v>24.998999065702083</v>
      </c>
      <c r="AW3292" s="34">
        <f t="shared" ca="1" si="1604"/>
        <v>24.776565512322122</v>
      </c>
      <c r="AX3292" s="34">
        <f t="shared" ca="1" si="1604"/>
        <v>24.56592816353659</v>
      </c>
      <c r="AY3292" s="34">
        <f t="shared" ca="1" si="1604"/>
        <v>24.367087019333848</v>
      </c>
      <c r="AZ3292" s="34">
        <f t="shared" ca="1" si="1604"/>
        <v>24.180042079719716</v>
      </c>
      <c r="BA3292" s="34">
        <f t="shared" ca="1" si="1604"/>
        <v>24.004793344694189</v>
      </c>
      <c r="BB3292" s="34">
        <f t="shared" ca="1" si="1604"/>
        <v>23.841340814257272</v>
      </c>
      <c r="BC3292" s="34">
        <f t="shared" ca="1" si="1604"/>
        <v>23.689684488403145</v>
      </c>
      <c r="BD3292" s="34">
        <f t="shared" ca="1" si="1604"/>
        <v>23.549824367143447</v>
      </c>
      <c r="BE3292" s="34">
        <f t="shared" ca="1" si="1604"/>
        <v>23.421760450466536</v>
      </c>
      <c r="BF3292" s="34">
        <f t="shared" ca="1" si="1604"/>
        <v>23.305492738381144</v>
      </c>
    </row>
    <row r="3293" spans="1:58" x14ac:dyDescent="0.2">
      <c r="A3293" s="9" t="str">
        <f t="shared" si="1526"/>
        <v>Romania</v>
      </c>
      <c r="C3293" s="34">
        <f t="shared" ref="C3293:AH3293" ca="1" si="1605">MAX(0.1,($AM545+$AN545*C$3125+$AO545*C$3125^2+$AQ545+$AR545*C$3125+$AS545*C$3125^2)/5)</f>
        <v>199.90547948346648</v>
      </c>
      <c r="D3293" s="34">
        <f t="shared" ca="1" si="1605"/>
        <v>198.32233459576963</v>
      </c>
      <c r="E3293" s="34">
        <f t="shared" ca="1" si="1605"/>
        <v>196.75427862021314</v>
      </c>
      <c r="F3293" s="34">
        <f t="shared" ca="1" si="1605"/>
        <v>195.20131155679411</v>
      </c>
      <c r="G3293" s="34">
        <f t="shared" ca="1" si="1605"/>
        <v>193.66343340551538</v>
      </c>
      <c r="H3293" s="34">
        <f t="shared" ca="1" si="1605"/>
        <v>192.1406441663741</v>
      </c>
      <c r="I3293" s="34">
        <f t="shared" ca="1" si="1605"/>
        <v>190.63294383937318</v>
      </c>
      <c r="J3293" s="34">
        <f t="shared" ca="1" si="1605"/>
        <v>189.14033242450969</v>
      </c>
      <c r="K3293" s="34">
        <f t="shared" ca="1" si="1605"/>
        <v>187.66280992178653</v>
      </c>
      <c r="L3293" s="34">
        <f t="shared" ca="1" si="1605"/>
        <v>186.20037633120083</v>
      </c>
      <c r="M3293" s="34">
        <f t="shared" ca="1" si="1605"/>
        <v>184.75303165275545</v>
      </c>
      <c r="N3293" s="34">
        <f t="shared" ca="1" si="1605"/>
        <v>183.32077588644751</v>
      </c>
      <c r="O3293" s="34">
        <f t="shared" ca="1" si="1605"/>
        <v>181.90360903227992</v>
      </c>
      <c r="P3293" s="34">
        <f t="shared" ca="1" si="1605"/>
        <v>180.50153109024978</v>
      </c>
      <c r="Q3293" s="34">
        <f t="shared" ca="1" si="1605"/>
        <v>179.11454206035995</v>
      </c>
      <c r="R3293" s="34">
        <f t="shared" ca="1" si="1605"/>
        <v>177.74264194260758</v>
      </c>
      <c r="S3293" s="34">
        <f t="shared" ca="1" si="1605"/>
        <v>176.38583073699556</v>
      </c>
      <c r="T3293" s="34">
        <f t="shared" ca="1" si="1605"/>
        <v>175.04410844352097</v>
      </c>
      <c r="U3293" s="34">
        <f t="shared" ca="1" si="1605"/>
        <v>173.71747506218671</v>
      </c>
      <c r="V3293" s="34">
        <f t="shared" ca="1" si="1605"/>
        <v>172.4059305929899</v>
      </c>
      <c r="W3293" s="34">
        <f t="shared" ca="1" si="1605"/>
        <v>171.10947503593343</v>
      </c>
      <c r="X3293" s="34">
        <f t="shared" ca="1" si="1605"/>
        <v>169.82810839101438</v>
      </c>
      <c r="Y3293" s="34">
        <f t="shared" ca="1" si="1605"/>
        <v>168.56183065823569</v>
      </c>
      <c r="Z3293" s="34">
        <f t="shared" ca="1" si="1605"/>
        <v>167.31064183759446</v>
      </c>
      <c r="AA3293" s="34">
        <f t="shared" ca="1" si="1605"/>
        <v>166.07454192909353</v>
      </c>
      <c r="AB3293" s="34">
        <f t="shared" ca="1" si="1605"/>
        <v>164.85353093273005</v>
      </c>
      <c r="AC3293" s="34">
        <f t="shared" ca="1" si="1605"/>
        <v>163.64760884850693</v>
      </c>
      <c r="AD3293" s="34">
        <f t="shared" ca="1" si="1605"/>
        <v>162.45677567642124</v>
      </c>
      <c r="AE3293" s="34">
        <f t="shared" ca="1" si="1605"/>
        <v>161.28103141647588</v>
      </c>
      <c r="AF3293" s="34">
        <f t="shared" ca="1" si="1605"/>
        <v>160.12037606866798</v>
      </c>
      <c r="AG3293" s="34">
        <f t="shared" ca="1" si="1605"/>
        <v>158.9748096330004</v>
      </c>
      <c r="AH3293" s="34">
        <f t="shared" ca="1" si="1605"/>
        <v>157.84433210947026</v>
      </c>
      <c r="AI3293" s="34">
        <f t="shared" ref="AI3293:BF3293" ca="1" si="1606">MAX(0.1,($AM545+$AN545*AI$3125+$AO545*AI$3125^2+$AQ545+$AR545*AI$3125+$AS545*AI$3125^2)/5)</f>
        <v>156.72894349808047</v>
      </c>
      <c r="AJ3293" s="34">
        <f t="shared" ca="1" si="1606"/>
        <v>155.62864379882814</v>
      </c>
      <c r="AK3293" s="34">
        <f t="shared" ca="1" si="1606"/>
        <v>154.5434330117161</v>
      </c>
      <c r="AL3293" s="34">
        <f t="shared" ca="1" si="1606"/>
        <v>153.47331113674153</v>
      </c>
      <c r="AM3293" s="34">
        <f t="shared" ca="1" si="1606"/>
        <v>152.41827817390731</v>
      </c>
      <c r="AN3293" s="34">
        <f t="shared" ca="1" si="1606"/>
        <v>151.37833412321052</v>
      </c>
      <c r="AO3293" s="34">
        <f t="shared" ca="1" si="1606"/>
        <v>150.35347898465406</v>
      </c>
      <c r="AP3293" s="34">
        <f t="shared" ca="1" si="1606"/>
        <v>149.34371275823506</v>
      </c>
      <c r="AQ3293" s="34">
        <f t="shared" ca="1" si="1606"/>
        <v>148.34903544395638</v>
      </c>
      <c r="AR3293" s="34">
        <f t="shared" ca="1" si="1606"/>
        <v>147.36944704181514</v>
      </c>
      <c r="AS3293" s="34">
        <f t="shared" ca="1" si="1606"/>
        <v>146.40494755181425</v>
      </c>
      <c r="AT3293" s="34">
        <f t="shared" ca="1" si="1606"/>
        <v>145.45553697395081</v>
      </c>
      <c r="AU3293" s="34">
        <f t="shared" ca="1" si="1606"/>
        <v>144.52121530822768</v>
      </c>
      <c r="AV3293" s="34">
        <f t="shared" ca="1" si="1606"/>
        <v>143.60198255464201</v>
      </c>
      <c r="AW3293" s="34">
        <f t="shared" ca="1" si="1606"/>
        <v>142.69783871319669</v>
      </c>
      <c r="AX3293" s="34">
        <f t="shared" ca="1" si="1606"/>
        <v>141.8087837838888</v>
      </c>
      <c r="AY3293" s="34">
        <f t="shared" ca="1" si="1606"/>
        <v>140.93481776672124</v>
      </c>
      <c r="AZ3293" s="34">
        <f t="shared" ca="1" si="1606"/>
        <v>140.07594066169113</v>
      </c>
      <c r="BA3293" s="34">
        <f t="shared" ca="1" si="1606"/>
        <v>139.23215246880136</v>
      </c>
      <c r="BB3293" s="34">
        <f t="shared" ca="1" si="1606"/>
        <v>138.40345318804901</v>
      </c>
      <c r="BC3293" s="34">
        <f t="shared" ca="1" si="1606"/>
        <v>137.58984281943702</v>
      </c>
      <c r="BD3293" s="34">
        <f t="shared" ca="1" si="1606"/>
        <v>136.79132136296249</v>
      </c>
      <c r="BE3293" s="34">
        <f t="shared" ca="1" si="1606"/>
        <v>136.00788881862826</v>
      </c>
      <c r="BF3293" s="34">
        <f t="shared" ca="1" si="1606"/>
        <v>135.23954518643149</v>
      </c>
    </row>
    <row r="3294" spans="1:58" x14ac:dyDescent="0.2">
      <c r="A3294" s="9" t="str">
        <f t="shared" si="1526"/>
        <v>Russian Federation</v>
      </c>
      <c r="C3294" s="34">
        <f t="shared" ref="C3294:AH3294" ca="1" si="1607">MAX(0.1,($AM546+$AN546*C$3125+$AO546*C$3125^2+$AQ546+$AR546*C$3125+$AS546*C$3125^2)/5)</f>
        <v>1889.7669675298966</v>
      </c>
      <c r="D3294" s="34">
        <f t="shared" ca="1" si="1607"/>
        <v>1873.1893845438958</v>
      </c>
      <c r="E3294" s="34">
        <f t="shared" ca="1" si="1607"/>
        <v>1856.9199334465898</v>
      </c>
      <c r="F3294" s="34">
        <f t="shared" ca="1" si="1607"/>
        <v>1840.9586142379326</v>
      </c>
      <c r="G3294" s="34">
        <f t="shared" ca="1" si="1607"/>
        <v>1825.3054269179702</v>
      </c>
      <c r="H3294" s="34">
        <f t="shared" ca="1" si="1607"/>
        <v>1809.9603714866564</v>
      </c>
      <c r="I3294" s="34">
        <f t="shared" ca="1" si="1607"/>
        <v>1794.9234479440377</v>
      </c>
      <c r="J3294" s="34">
        <f t="shared" ca="1" si="1607"/>
        <v>1780.1946562900673</v>
      </c>
      <c r="K3294" s="34">
        <f t="shared" ca="1" si="1607"/>
        <v>1765.7739965247922</v>
      </c>
      <c r="L3294" s="34">
        <f t="shared" ca="1" si="1607"/>
        <v>1751.6614686481655</v>
      </c>
      <c r="M3294" s="34">
        <f t="shared" ca="1" si="1607"/>
        <v>1737.8570726602338</v>
      </c>
      <c r="N3294" s="34">
        <f t="shared" ca="1" si="1607"/>
        <v>1724.3608085609508</v>
      </c>
      <c r="O3294" s="34">
        <f t="shared" ca="1" si="1607"/>
        <v>1711.1726763503625</v>
      </c>
      <c r="P3294" s="34">
        <f t="shared" ca="1" si="1607"/>
        <v>1698.2926760284231</v>
      </c>
      <c r="Q3294" s="34">
        <f t="shared" ca="1" si="1607"/>
        <v>1685.7208075951785</v>
      </c>
      <c r="R3294" s="34">
        <f t="shared" ca="1" si="1607"/>
        <v>1673.4570710505825</v>
      </c>
      <c r="S3294" s="34">
        <f t="shared" ca="1" si="1607"/>
        <v>1661.5014663946815</v>
      </c>
      <c r="T3294" s="34">
        <f t="shared" ca="1" si="1607"/>
        <v>1649.853993627429</v>
      </c>
      <c r="U3294" s="34">
        <f t="shared" ca="1" si="1607"/>
        <v>1638.5146527488716</v>
      </c>
      <c r="V3294" s="34">
        <f t="shared" ca="1" si="1607"/>
        <v>1627.4834437589627</v>
      </c>
      <c r="W3294" s="34">
        <f t="shared" ca="1" si="1607"/>
        <v>1616.7603666577488</v>
      </c>
      <c r="X3294" s="34">
        <f t="shared" ca="1" si="1607"/>
        <v>1606.3454214451835</v>
      </c>
      <c r="Y3294" s="34">
        <f t="shared" ca="1" si="1607"/>
        <v>1596.2386081213131</v>
      </c>
      <c r="Z3294" s="34">
        <f t="shared" ca="1" si="1607"/>
        <v>1586.4399266860914</v>
      </c>
      <c r="AA3294" s="34">
        <f t="shared" ca="1" si="1607"/>
        <v>1576.9493771395646</v>
      </c>
      <c r="AB3294" s="34">
        <f t="shared" ca="1" si="1607"/>
        <v>1567.7669594816864</v>
      </c>
      <c r="AC3294" s="34">
        <f t="shared" ca="1" si="1607"/>
        <v>1558.8926737125032</v>
      </c>
      <c r="AD3294" s="34">
        <f t="shared" ca="1" si="1607"/>
        <v>1550.3265198319684</v>
      </c>
      <c r="AE3294" s="34">
        <f t="shared" ca="1" si="1607"/>
        <v>1542.0684978401289</v>
      </c>
      <c r="AF3294" s="34">
        <f t="shared" ca="1" si="1607"/>
        <v>1534.1186077369377</v>
      </c>
      <c r="AG3294" s="34">
        <f t="shared" ca="1" si="1607"/>
        <v>1526.4768495224416</v>
      </c>
      <c r="AH3294" s="34">
        <f t="shared" ca="1" si="1607"/>
        <v>1519.1432231965941</v>
      </c>
      <c r="AI3294" s="34">
        <f t="shared" ref="AI3294:BF3294" ca="1" si="1608">MAX(0.1,($AM546+$AN546*AI$3125+$AO546*AI$3125^2+$AQ546+$AR546*AI$3125+$AS546*AI$3125^2)/5)</f>
        <v>1512.1177287594414</v>
      </c>
      <c r="AJ3294" s="34">
        <f t="shared" ca="1" si="1608"/>
        <v>1505.4003662109376</v>
      </c>
      <c r="AK3294" s="34">
        <f t="shared" ca="1" si="1608"/>
        <v>1498.9911355511285</v>
      </c>
      <c r="AL3294" s="34">
        <f t="shared" ca="1" si="1608"/>
        <v>1492.8900367799681</v>
      </c>
      <c r="AM3294" s="34">
        <f t="shared" ca="1" si="1608"/>
        <v>1487.0970698975027</v>
      </c>
      <c r="AN3294" s="34">
        <f t="shared" ca="1" si="1608"/>
        <v>1481.6122349036857</v>
      </c>
      <c r="AO3294" s="34">
        <f t="shared" ca="1" si="1608"/>
        <v>1476.4355317985639</v>
      </c>
      <c r="AP3294" s="34">
        <f t="shared" ca="1" si="1608"/>
        <v>1471.5669605820906</v>
      </c>
      <c r="AQ3294" s="34">
        <f t="shared" ca="1" si="1608"/>
        <v>1467.0065212543122</v>
      </c>
      <c r="AR3294" s="34">
        <f t="shared" ca="1" si="1608"/>
        <v>1462.7542138151825</v>
      </c>
      <c r="AS3294" s="34">
        <f t="shared" ca="1" si="1608"/>
        <v>1458.8100382647476</v>
      </c>
      <c r="AT3294" s="34">
        <f t="shared" ca="1" si="1608"/>
        <v>1455.1739946029616</v>
      </c>
      <c r="AU3294" s="34">
        <f t="shared" ca="1" si="1608"/>
        <v>1451.8460828298703</v>
      </c>
      <c r="AV3294" s="34">
        <f t="shared" ca="1" si="1608"/>
        <v>1448.8263029454276</v>
      </c>
      <c r="AW3294" s="34">
        <f t="shared" ca="1" si="1608"/>
        <v>1446.11465494968</v>
      </c>
      <c r="AX3294" s="34">
        <f t="shared" ca="1" si="1608"/>
        <v>1443.7111388425808</v>
      </c>
      <c r="AY3294" s="34">
        <f t="shared" ca="1" si="1608"/>
        <v>1441.6157546241768</v>
      </c>
      <c r="AZ3294" s="34">
        <f t="shared" ca="1" si="1608"/>
        <v>1439.8285022944212</v>
      </c>
      <c r="BA3294" s="34">
        <f t="shared" ca="1" si="1608"/>
        <v>1438.3493818533607</v>
      </c>
      <c r="BB3294" s="34">
        <f t="shared" ca="1" si="1608"/>
        <v>1437.1783933009488</v>
      </c>
      <c r="BC3294" s="34">
        <f t="shared" ca="1" si="1608"/>
        <v>1436.3155366372316</v>
      </c>
      <c r="BD3294" s="34">
        <f t="shared" ca="1" si="1608"/>
        <v>1435.7608118621633</v>
      </c>
      <c r="BE3294" s="34">
        <f t="shared" ca="1" si="1608"/>
        <v>1435.5142189757898</v>
      </c>
      <c r="BF3294" s="34">
        <f t="shared" ca="1" si="1608"/>
        <v>1435.575757978065</v>
      </c>
    </row>
    <row r="3295" spans="1:58" x14ac:dyDescent="0.2">
      <c r="A3295" s="9" t="str">
        <f t="shared" si="1526"/>
        <v>Rwanda</v>
      </c>
      <c r="C3295" s="34">
        <f t="shared" ref="C3295:AH3295" ca="1" si="1609">MAX(0.1,($AM547+$AN547*C$3125+$AO547*C$3125^2+$AQ547+$AR547*C$3125+$AS547*C$3125^2)/5)</f>
        <v>299.17360302843156</v>
      </c>
      <c r="D3295" s="34">
        <f t="shared" ca="1" si="1609"/>
        <v>306.05642452836037</v>
      </c>
      <c r="E3295" s="34">
        <f t="shared" ca="1" si="1609"/>
        <v>312.77849476896228</v>
      </c>
      <c r="F3295" s="34">
        <f t="shared" ca="1" si="1609"/>
        <v>319.33981375026053</v>
      </c>
      <c r="G3295" s="34">
        <f t="shared" ca="1" si="1609"/>
        <v>325.74038147223183</v>
      </c>
      <c r="H3295" s="34">
        <f t="shared" ca="1" si="1609"/>
        <v>331.98019793489948</v>
      </c>
      <c r="I3295" s="34">
        <f t="shared" ca="1" si="1609"/>
        <v>338.05926313824023</v>
      </c>
      <c r="J3295" s="34">
        <f t="shared" ca="1" si="1609"/>
        <v>343.97757708227726</v>
      </c>
      <c r="K3295" s="34">
        <f t="shared" ca="1" si="1609"/>
        <v>349.7351397669874</v>
      </c>
      <c r="L3295" s="34">
        <f t="shared" ca="1" si="1609"/>
        <v>355.33195119239389</v>
      </c>
      <c r="M3295" s="34">
        <f t="shared" ca="1" si="1609"/>
        <v>360.76801135847347</v>
      </c>
      <c r="N3295" s="34">
        <f t="shared" ca="1" si="1609"/>
        <v>366.04332026524935</v>
      </c>
      <c r="O3295" s="34">
        <f t="shared" ca="1" si="1609"/>
        <v>371.15787791269832</v>
      </c>
      <c r="P3295" s="34">
        <f t="shared" ca="1" si="1609"/>
        <v>376.11168430084365</v>
      </c>
      <c r="Q3295" s="34">
        <f t="shared" ca="1" si="1609"/>
        <v>380.90473942966202</v>
      </c>
      <c r="R3295" s="34">
        <f t="shared" ca="1" si="1609"/>
        <v>385.53704329917673</v>
      </c>
      <c r="S3295" s="34">
        <f t="shared" ca="1" si="1609"/>
        <v>390.00859590936454</v>
      </c>
      <c r="T3295" s="34">
        <f t="shared" ca="1" si="1609"/>
        <v>394.31939726024865</v>
      </c>
      <c r="U3295" s="34">
        <f t="shared" ca="1" si="1609"/>
        <v>398.46944735180585</v>
      </c>
      <c r="V3295" s="34">
        <f t="shared" ca="1" si="1609"/>
        <v>402.45874618405941</v>
      </c>
      <c r="W3295" s="34">
        <f t="shared" ca="1" si="1609"/>
        <v>406.28729375698606</v>
      </c>
      <c r="X3295" s="34">
        <f t="shared" ca="1" si="1609"/>
        <v>409.955090070609</v>
      </c>
      <c r="Y3295" s="34">
        <f t="shared" ca="1" si="1609"/>
        <v>413.46213512490505</v>
      </c>
      <c r="Z3295" s="34">
        <f t="shared" ca="1" si="1609"/>
        <v>416.80842891989744</v>
      </c>
      <c r="AA3295" s="34">
        <f t="shared" ca="1" si="1609"/>
        <v>419.99397145556287</v>
      </c>
      <c r="AB3295" s="34">
        <f t="shared" ca="1" si="1609"/>
        <v>423.01876273192465</v>
      </c>
      <c r="AC3295" s="34">
        <f t="shared" ca="1" si="1609"/>
        <v>425.88280274895953</v>
      </c>
      <c r="AD3295" s="34">
        <f t="shared" ca="1" si="1609"/>
        <v>428.58609150669071</v>
      </c>
      <c r="AE3295" s="34">
        <f t="shared" ca="1" si="1609"/>
        <v>431.12862900509498</v>
      </c>
      <c r="AF3295" s="34">
        <f t="shared" ca="1" si="1609"/>
        <v>433.5104152441956</v>
      </c>
      <c r="AG3295" s="34">
        <f t="shared" ca="1" si="1609"/>
        <v>435.73145022396932</v>
      </c>
      <c r="AH3295" s="34">
        <f t="shared" ca="1" si="1609"/>
        <v>437.79173394443933</v>
      </c>
      <c r="AI3295" s="34">
        <f t="shared" ref="AI3295:BF3295" ca="1" si="1610">MAX(0.1,($AM547+$AN547*AI$3125+$AO547*AI$3125^2+$AQ547+$AR547*AI$3125+$AS547*AI$3125^2)/5)</f>
        <v>439.69126640558244</v>
      </c>
      <c r="AJ3295" s="34">
        <f t="shared" ca="1" si="1610"/>
        <v>441.4300476074219</v>
      </c>
      <c r="AK3295" s="34">
        <f t="shared" ca="1" si="1610"/>
        <v>443.0080775499344</v>
      </c>
      <c r="AL3295" s="34">
        <f t="shared" ca="1" si="1610"/>
        <v>444.42535623314325</v>
      </c>
      <c r="AM3295" s="34">
        <f t="shared" ca="1" si="1610"/>
        <v>445.6818836570252</v>
      </c>
      <c r="AN3295" s="34">
        <f t="shared" ca="1" si="1610"/>
        <v>446.77765982160344</v>
      </c>
      <c r="AO3295" s="34">
        <f t="shared" ca="1" si="1610"/>
        <v>447.71268472685477</v>
      </c>
      <c r="AP3295" s="34">
        <f t="shared" ca="1" si="1610"/>
        <v>448.48695837280246</v>
      </c>
      <c r="AQ3295" s="34">
        <f t="shared" ca="1" si="1610"/>
        <v>449.10048075942325</v>
      </c>
      <c r="AR3295" s="34">
        <f t="shared" ca="1" si="1610"/>
        <v>449.55325188674033</v>
      </c>
      <c r="AS3295" s="34">
        <f t="shared" ca="1" si="1610"/>
        <v>449.8452717547305</v>
      </c>
      <c r="AT3295" s="34">
        <f t="shared" ca="1" si="1610"/>
        <v>449.97654036341703</v>
      </c>
      <c r="AU3295" s="34">
        <f t="shared" ca="1" si="1610"/>
        <v>449.9470577127766</v>
      </c>
      <c r="AV3295" s="34">
        <f t="shared" ca="1" si="1610"/>
        <v>449.75682380283251</v>
      </c>
      <c r="AW3295" s="34">
        <f t="shared" ca="1" si="1610"/>
        <v>449.40583863356153</v>
      </c>
      <c r="AX3295" s="34">
        <f t="shared" ca="1" si="1610"/>
        <v>448.89410220498684</v>
      </c>
      <c r="AY3295" s="34">
        <f t="shared" ca="1" si="1610"/>
        <v>448.22161451708524</v>
      </c>
      <c r="AZ3295" s="34">
        <f t="shared" ca="1" si="1610"/>
        <v>447.38837556988</v>
      </c>
      <c r="BA3295" s="34">
        <f t="shared" ca="1" si="1610"/>
        <v>446.39438536334785</v>
      </c>
      <c r="BB3295" s="34">
        <f t="shared" ca="1" si="1610"/>
        <v>445.239643897512</v>
      </c>
      <c r="BC3295" s="34">
        <f t="shared" ca="1" si="1610"/>
        <v>443.92415117234924</v>
      </c>
      <c r="BD3295" s="34">
        <f t="shared" ca="1" si="1610"/>
        <v>442.44790718788283</v>
      </c>
      <c r="BE3295" s="34">
        <f t="shared" ca="1" si="1610"/>
        <v>440.81091194408947</v>
      </c>
      <c r="BF3295" s="34">
        <f t="shared" ca="1" si="1610"/>
        <v>439.01316544099245</v>
      </c>
    </row>
    <row r="3296" spans="1:58" x14ac:dyDescent="0.2">
      <c r="A3296" s="9" t="str">
        <f t="shared" si="1526"/>
        <v>Réunion</v>
      </c>
      <c r="C3296" s="34">
        <f t="shared" ref="C3296:AH3296" ca="1" si="1611">MAX(0.1,($AM548+$AN548*C$3125+$AO548*C$3125^2+$AQ548+$AR548*C$3125+$AS548*C$3125^2)/5)</f>
        <v>13.929669970371787</v>
      </c>
      <c r="D3296" s="34">
        <f t="shared" ca="1" si="1611"/>
        <v>13.856654985575005</v>
      </c>
      <c r="E3296" s="34">
        <f t="shared" ca="1" si="1611"/>
        <v>13.783663976808338</v>
      </c>
      <c r="F3296" s="34">
        <f t="shared" ca="1" si="1611"/>
        <v>13.710696944071788</v>
      </c>
      <c r="G3296" s="34">
        <f t="shared" ca="1" si="1611"/>
        <v>13.637753887365353</v>
      </c>
      <c r="H3296" s="34">
        <f t="shared" ca="1" si="1611"/>
        <v>13.564834806689031</v>
      </c>
      <c r="I3296" s="34">
        <f t="shared" ca="1" si="1611"/>
        <v>13.491939702042828</v>
      </c>
      <c r="J3296" s="34">
        <f t="shared" ca="1" si="1611"/>
        <v>13.419068573426738</v>
      </c>
      <c r="K3296" s="34">
        <f t="shared" ca="1" si="1611"/>
        <v>13.346221420840767</v>
      </c>
      <c r="L3296" s="34">
        <f t="shared" ca="1" si="1611"/>
        <v>13.273398244284909</v>
      </c>
      <c r="M3296" s="34">
        <f t="shared" ca="1" si="1611"/>
        <v>13.200599043759166</v>
      </c>
      <c r="N3296" s="34">
        <f t="shared" ca="1" si="1611"/>
        <v>13.12782381926354</v>
      </c>
      <c r="O3296" s="34">
        <f t="shared" ca="1" si="1611"/>
        <v>13.055072570798028</v>
      </c>
      <c r="P3296" s="34">
        <f t="shared" ca="1" si="1611"/>
        <v>12.982345298362635</v>
      </c>
      <c r="Q3296" s="34">
        <f t="shared" ca="1" si="1611"/>
        <v>12.909642001957355</v>
      </c>
      <c r="R3296" s="34">
        <f t="shared" ca="1" si="1611"/>
        <v>12.83696268158219</v>
      </c>
      <c r="S3296" s="34">
        <f t="shared" ca="1" si="1611"/>
        <v>12.764307337237142</v>
      </c>
      <c r="T3296" s="34">
        <f t="shared" ca="1" si="1611"/>
        <v>12.691675968922208</v>
      </c>
      <c r="U3296" s="34">
        <f t="shared" ca="1" si="1611"/>
        <v>12.619068576637392</v>
      </c>
      <c r="V3296" s="34">
        <f t="shared" ca="1" si="1611"/>
        <v>12.546485160382691</v>
      </c>
      <c r="W3296" s="34">
        <f t="shared" ca="1" si="1611"/>
        <v>12.473925720158103</v>
      </c>
      <c r="X3296" s="34">
        <f t="shared" ca="1" si="1611"/>
        <v>12.401390255963634</v>
      </c>
      <c r="Y3296" s="34">
        <f t="shared" ca="1" si="1611"/>
        <v>12.328878767799278</v>
      </c>
      <c r="Z3296" s="34">
        <f t="shared" ca="1" si="1611"/>
        <v>12.25639125566504</v>
      </c>
      <c r="AA3296" s="34">
        <f t="shared" ca="1" si="1611"/>
        <v>12.183927719560916</v>
      </c>
      <c r="AB3296" s="34">
        <f t="shared" ca="1" si="1611"/>
        <v>12.111488159486907</v>
      </c>
      <c r="AC3296" s="34">
        <f t="shared" ca="1" si="1611"/>
        <v>12.039072575443015</v>
      </c>
      <c r="AD3296" s="34">
        <f t="shared" ca="1" si="1611"/>
        <v>11.966680967429237</v>
      </c>
      <c r="AE3296" s="34">
        <f t="shared" ca="1" si="1611"/>
        <v>11.894313335445577</v>
      </c>
      <c r="AF3296" s="34">
        <f t="shared" ca="1" si="1611"/>
        <v>11.821969679492032</v>
      </c>
      <c r="AG3296" s="34">
        <f t="shared" ca="1" si="1611"/>
        <v>11.7496499995686</v>
      </c>
      <c r="AH3296" s="34">
        <f t="shared" ca="1" si="1611"/>
        <v>11.677354295675286</v>
      </c>
      <c r="AI3296" s="34">
        <f t="shared" ref="AI3296:BF3296" ca="1" si="1612">MAX(0.1,($AM548+$AN548*AI$3125+$AO548*AI$3125^2+$AQ548+$AR548*AI$3125+$AS548*AI$3125^2)/5)</f>
        <v>11.605082567812087</v>
      </c>
      <c r="AJ3296" s="34">
        <f t="shared" ca="1" si="1612"/>
        <v>11.532834815979005</v>
      </c>
      <c r="AK3296" s="34">
        <f t="shared" ca="1" si="1612"/>
        <v>11.460611040176037</v>
      </c>
      <c r="AL3296" s="34">
        <f t="shared" ca="1" si="1612"/>
        <v>11.388411240403183</v>
      </c>
      <c r="AM3296" s="34">
        <f t="shared" ca="1" si="1612"/>
        <v>11.316235416660447</v>
      </c>
      <c r="AN3296" s="34">
        <f t="shared" ca="1" si="1612"/>
        <v>11.244083568947826</v>
      </c>
      <c r="AO3296" s="34">
        <f t="shared" ca="1" si="1612"/>
        <v>11.171955697265322</v>
      </c>
      <c r="AP3296" s="34">
        <f t="shared" ca="1" si="1612"/>
        <v>11.099851801612932</v>
      </c>
      <c r="AQ3296" s="34">
        <f t="shared" ca="1" si="1612"/>
        <v>11.027771881990656</v>
      </c>
      <c r="AR3296" s="34">
        <f t="shared" ca="1" si="1612"/>
        <v>10.955715938398498</v>
      </c>
      <c r="AS3296" s="34">
        <f t="shared" ca="1" si="1612"/>
        <v>10.883683970836454</v>
      </c>
      <c r="AT3296" s="34">
        <f t="shared" ca="1" si="1612"/>
        <v>10.811675979304528</v>
      </c>
      <c r="AU3296" s="34">
        <f t="shared" ca="1" si="1612"/>
        <v>10.739691963802716</v>
      </c>
      <c r="AV3296" s="34">
        <f t="shared" ca="1" si="1612"/>
        <v>10.667731924331019</v>
      </c>
      <c r="AW3296" s="34">
        <f t="shared" ca="1" si="1612"/>
        <v>10.595795860889439</v>
      </c>
      <c r="AX3296" s="34">
        <f t="shared" ca="1" si="1612"/>
        <v>10.523883773477973</v>
      </c>
      <c r="AY3296" s="34">
        <f t="shared" ca="1" si="1612"/>
        <v>10.451995662096625</v>
      </c>
      <c r="AZ3296" s="34">
        <f t="shared" ca="1" si="1612"/>
        <v>10.380131526745391</v>
      </c>
      <c r="BA3296" s="34">
        <f t="shared" ca="1" si="1612"/>
        <v>10.308291367424271</v>
      </c>
      <c r="BB3296" s="34">
        <f t="shared" ca="1" si="1612"/>
        <v>10.236475184133269</v>
      </c>
      <c r="BC3296" s="34">
        <f t="shared" ca="1" si="1612"/>
        <v>10.164682976872381</v>
      </c>
      <c r="BD3296" s="34">
        <f t="shared" ca="1" si="1612"/>
        <v>10.092914745641611</v>
      </c>
      <c r="BE3296" s="34">
        <f t="shared" ca="1" si="1612"/>
        <v>10.021170490440955</v>
      </c>
      <c r="BF3296" s="34">
        <f t="shared" ca="1" si="1612"/>
        <v>9.9494502112704133</v>
      </c>
    </row>
    <row r="3297" spans="1:58" x14ac:dyDescent="0.2">
      <c r="A3297" s="9" t="str">
        <f t="shared" si="1526"/>
        <v>Saint Helena</v>
      </c>
      <c r="C3297" s="34">
        <f t="shared" ref="C3297:AH3297" ca="1" si="1613">MAX(0.1,($AM549+$AN549*C$3125+$AO549*C$3125^2+$AQ549+$AR549*C$3125+$AS549*C$3125^2)/5)</f>
        <v>0.39999999962201971</v>
      </c>
      <c r="D3297" s="34">
        <f t="shared" ca="1" si="1613"/>
        <v>0.39999999963329175</v>
      </c>
      <c r="E3297" s="34">
        <f t="shared" ca="1" si="1613"/>
        <v>0.39999999964457517</v>
      </c>
      <c r="F3297" s="34">
        <f t="shared" ca="1" si="1613"/>
        <v>0.39999999965586996</v>
      </c>
      <c r="G3297" s="34">
        <f t="shared" ca="1" si="1613"/>
        <v>0.39999999966717609</v>
      </c>
      <c r="H3297" s="34">
        <f t="shared" ca="1" si="1613"/>
        <v>0.39999999967849365</v>
      </c>
      <c r="I3297" s="34">
        <f t="shared" ca="1" si="1613"/>
        <v>0.39999999968982253</v>
      </c>
      <c r="J3297" s="34">
        <f t="shared" ca="1" si="1613"/>
        <v>0.39999999970116279</v>
      </c>
      <c r="K3297" s="34">
        <f t="shared" ca="1" si="1613"/>
        <v>0.39999999971251443</v>
      </c>
      <c r="L3297" s="34">
        <f t="shared" ca="1" si="1613"/>
        <v>0.3999999997238774</v>
      </c>
      <c r="M3297" s="34">
        <f t="shared" ca="1" si="1613"/>
        <v>0.3999999997352518</v>
      </c>
      <c r="N3297" s="34">
        <f t="shared" ca="1" si="1613"/>
        <v>0.39999999974663752</v>
      </c>
      <c r="O3297" s="34">
        <f t="shared" ca="1" si="1613"/>
        <v>0.39999999975803463</v>
      </c>
      <c r="P3297" s="34">
        <f t="shared" ca="1" si="1613"/>
        <v>0.39999999976944312</v>
      </c>
      <c r="Q3297" s="34">
        <f t="shared" ca="1" si="1613"/>
        <v>0.39999999978086292</v>
      </c>
      <c r="R3297" s="34">
        <f t="shared" ca="1" si="1613"/>
        <v>0.39999999979229417</v>
      </c>
      <c r="S3297" s="34">
        <f t="shared" ca="1" si="1613"/>
        <v>0.39999999980373674</v>
      </c>
      <c r="T3297" s="34">
        <f t="shared" ca="1" si="1613"/>
        <v>0.39999999981519069</v>
      </c>
      <c r="U3297" s="34">
        <f t="shared" ca="1" si="1613"/>
        <v>0.39999999982665602</v>
      </c>
      <c r="V3297" s="34">
        <f t="shared" ca="1" si="1613"/>
        <v>0.39999999983813267</v>
      </c>
      <c r="W3297" s="34">
        <f t="shared" ca="1" si="1613"/>
        <v>0.39999999984962076</v>
      </c>
      <c r="X3297" s="34">
        <f t="shared" ca="1" si="1613"/>
        <v>0.39999999986112017</v>
      </c>
      <c r="Y3297" s="34">
        <f t="shared" ca="1" si="1613"/>
        <v>0.39999999987263096</v>
      </c>
      <c r="Z3297" s="34">
        <f t="shared" ca="1" si="1613"/>
        <v>0.39999999988415313</v>
      </c>
      <c r="AA3297" s="34">
        <f t="shared" ca="1" si="1613"/>
        <v>0.39999999989568663</v>
      </c>
      <c r="AB3297" s="34">
        <f t="shared" ca="1" si="1613"/>
        <v>0.39999999990723156</v>
      </c>
      <c r="AC3297" s="34">
        <f t="shared" ca="1" si="1613"/>
        <v>0.39999999991878782</v>
      </c>
      <c r="AD3297" s="34">
        <f t="shared" ca="1" si="1613"/>
        <v>0.39999999993035545</v>
      </c>
      <c r="AE3297" s="34">
        <f t="shared" ca="1" si="1613"/>
        <v>0.39999999994193447</v>
      </c>
      <c r="AF3297" s="34">
        <f t="shared" ca="1" si="1613"/>
        <v>0.39999999995352481</v>
      </c>
      <c r="AG3297" s="34">
        <f t="shared" ca="1" si="1613"/>
        <v>0.39999999996512658</v>
      </c>
      <c r="AH3297" s="34">
        <f t="shared" ca="1" si="1613"/>
        <v>0.39999999997673968</v>
      </c>
      <c r="AI3297" s="34">
        <f t="shared" ref="AI3297:BF3297" ca="1" si="1614">MAX(0.1,($AM549+$AN549*AI$3125+$AO549*AI$3125^2+$AQ549+$AR549*AI$3125+$AS549*AI$3125^2)/5)</f>
        <v>0.39999999998836416</v>
      </c>
      <c r="AJ3297" s="34">
        <f t="shared" ca="1" si="1614"/>
        <v>0.4</v>
      </c>
      <c r="AK3297" s="34">
        <f t="shared" ca="1" si="1614"/>
        <v>0.40000000001164721</v>
      </c>
      <c r="AL3297" s="34">
        <f t="shared" ca="1" si="1614"/>
        <v>0.40000000002330582</v>
      </c>
      <c r="AM3297" s="34">
        <f t="shared" ca="1" si="1614"/>
        <v>0.40000000003497577</v>
      </c>
      <c r="AN3297" s="34">
        <f t="shared" ca="1" si="1614"/>
        <v>0.40000000004665709</v>
      </c>
      <c r="AO3297" s="34">
        <f t="shared" ca="1" si="1614"/>
        <v>0.40000000005834979</v>
      </c>
      <c r="AP3297" s="34">
        <f t="shared" ca="1" si="1614"/>
        <v>0.40000000007005382</v>
      </c>
      <c r="AQ3297" s="34">
        <f t="shared" ca="1" si="1614"/>
        <v>0.40000000008176928</v>
      </c>
      <c r="AR3297" s="34">
        <f t="shared" ca="1" si="1614"/>
        <v>0.40000000009349607</v>
      </c>
      <c r="AS3297" s="34">
        <f t="shared" ca="1" si="1614"/>
        <v>0.40000000010523423</v>
      </c>
      <c r="AT3297" s="34">
        <f t="shared" ca="1" si="1614"/>
        <v>0.40000000011698378</v>
      </c>
      <c r="AU3297" s="34">
        <f t="shared" ca="1" si="1614"/>
        <v>0.40000000012874465</v>
      </c>
      <c r="AV3297" s="34">
        <f t="shared" ca="1" si="1614"/>
        <v>0.40000000014051695</v>
      </c>
      <c r="AW3297" s="34">
        <f t="shared" ca="1" si="1614"/>
        <v>0.40000000015230058</v>
      </c>
      <c r="AX3297" s="34">
        <f t="shared" ca="1" si="1614"/>
        <v>0.40000000016409559</v>
      </c>
      <c r="AY3297" s="34">
        <f t="shared" ca="1" si="1614"/>
        <v>0.40000000017590198</v>
      </c>
      <c r="AZ3297" s="34">
        <f t="shared" ca="1" si="1614"/>
        <v>0.4000000001877197</v>
      </c>
      <c r="BA3297" s="34">
        <f t="shared" ca="1" si="1614"/>
        <v>0.40000000019954884</v>
      </c>
      <c r="BB3297" s="34">
        <f t="shared" ca="1" si="1614"/>
        <v>0.40000000021138932</v>
      </c>
      <c r="BC3297" s="34">
        <f t="shared" ca="1" si="1614"/>
        <v>0.40000000022324117</v>
      </c>
      <c r="BD3297" s="34">
        <f t="shared" ca="1" si="1614"/>
        <v>0.4000000002351044</v>
      </c>
      <c r="BE3297" s="34">
        <f t="shared" ca="1" si="1614"/>
        <v>0.40000000024697896</v>
      </c>
      <c r="BF3297" s="34">
        <f t="shared" ca="1" si="1614"/>
        <v>0.40000000025886495</v>
      </c>
    </row>
    <row r="3298" spans="1:58" x14ac:dyDescent="0.2">
      <c r="A3298" s="9" t="str">
        <f t="shared" si="1526"/>
        <v>Saint Kitts and Nevis</v>
      </c>
      <c r="C3298" s="34">
        <f t="shared" ref="C3298:AH3298" ca="1" si="1615">MAX(0.1,($AM550+$AN550*C$3125+$AO550*C$3125^2+$AQ550+$AR550*C$3125+$AS550*C$3125^2)/5)</f>
        <v>0.75164838295913794</v>
      </c>
      <c r="D3298" s="34">
        <f t="shared" ca="1" si="1615"/>
        <v>0.76155847397167231</v>
      </c>
      <c r="E3298" s="34">
        <f t="shared" ca="1" si="1615"/>
        <v>0.77090912438889059</v>
      </c>
      <c r="F3298" s="34">
        <f t="shared" ca="1" si="1615"/>
        <v>0.77970033421042895</v>
      </c>
      <c r="G3298" s="34">
        <f t="shared" ca="1" si="1615"/>
        <v>0.78793210343683318</v>
      </c>
      <c r="H3298" s="34">
        <f t="shared" ca="1" si="1615"/>
        <v>0.79560443206755738</v>
      </c>
      <c r="I3298" s="34">
        <f t="shared" ca="1" si="1615"/>
        <v>0.80271732010296548</v>
      </c>
      <c r="J3298" s="34">
        <f t="shared" ca="1" si="1615"/>
        <v>0.80927076754269367</v>
      </c>
      <c r="K3298" s="34">
        <f t="shared" ca="1" si="1615"/>
        <v>0.81526477438728762</v>
      </c>
      <c r="L3298" s="34">
        <f t="shared" ca="1" si="1615"/>
        <v>0.82069934063620165</v>
      </c>
      <c r="M3298" s="34">
        <f t="shared" ca="1" si="1615"/>
        <v>0.82557446628979958</v>
      </c>
      <c r="N3298" s="34">
        <f t="shared" ca="1" si="1615"/>
        <v>0.8298901513477176</v>
      </c>
      <c r="O3298" s="34">
        <f t="shared" ca="1" si="1615"/>
        <v>0.83364639581050137</v>
      </c>
      <c r="P3298" s="34">
        <f t="shared" ca="1" si="1615"/>
        <v>0.83684319967760534</v>
      </c>
      <c r="Q3298" s="34">
        <f t="shared" ca="1" si="1615"/>
        <v>0.83948056294939311</v>
      </c>
      <c r="R3298" s="34">
        <f t="shared" ca="1" si="1615"/>
        <v>0.84155848562550095</v>
      </c>
      <c r="S3298" s="34">
        <f t="shared" ca="1" si="1615"/>
        <v>0.84307696770647456</v>
      </c>
      <c r="T3298" s="34">
        <f t="shared" ca="1" si="1615"/>
        <v>0.84403600919176824</v>
      </c>
      <c r="U3298" s="34">
        <f t="shared" ca="1" si="1615"/>
        <v>0.84443561008174584</v>
      </c>
      <c r="V3298" s="34">
        <f t="shared" ca="1" si="1615"/>
        <v>0.84427577037604351</v>
      </c>
      <c r="W3298" s="34">
        <f t="shared" ca="1" si="1615"/>
        <v>0.84355649007520694</v>
      </c>
      <c r="X3298" s="34">
        <f t="shared" ca="1" si="1615"/>
        <v>0.84227776917869046</v>
      </c>
      <c r="Y3298" s="34">
        <f t="shared" ca="1" si="1615"/>
        <v>0.84043960768685788</v>
      </c>
      <c r="Z3298" s="34">
        <f t="shared" ca="1" si="1615"/>
        <v>0.83804200559934539</v>
      </c>
      <c r="AA3298" s="34">
        <f t="shared" ca="1" si="1615"/>
        <v>0.83508496291669876</v>
      </c>
      <c r="AB3298" s="34">
        <f t="shared" ca="1" si="1615"/>
        <v>0.8315684796383721</v>
      </c>
      <c r="AC3298" s="34">
        <f t="shared" ca="1" si="1615"/>
        <v>0.82749255576472935</v>
      </c>
      <c r="AD3298" s="34">
        <f t="shared" ca="1" si="1615"/>
        <v>0.82285719129540669</v>
      </c>
      <c r="AE3298" s="34">
        <f t="shared" ca="1" si="1615"/>
        <v>0.81766238623094978</v>
      </c>
      <c r="AF3298" s="34">
        <f t="shared" ca="1" si="1615"/>
        <v>0.81190814057081295</v>
      </c>
      <c r="AG3298" s="34">
        <f t="shared" ca="1" si="1615"/>
        <v>0.80559445431536003</v>
      </c>
      <c r="AH3298" s="34">
        <f t="shared" ca="1" si="1615"/>
        <v>0.79872132746422719</v>
      </c>
      <c r="AI3298" s="34">
        <f t="shared" ref="AI3298:BF3298" ca="1" si="1616">MAX(0.1,($AM550+$AN550*AI$3125+$AO550*AI$3125^2+$AQ550+$AR550*AI$3125+$AS550*AI$3125^2)/5)</f>
        <v>0.79128876001796011</v>
      </c>
      <c r="AJ3298" s="34">
        <f t="shared" ca="1" si="1616"/>
        <v>0.78329675197601323</v>
      </c>
      <c r="AK3298" s="34">
        <f t="shared" ca="1" si="1616"/>
        <v>0.77474530333875014</v>
      </c>
      <c r="AL3298" s="34">
        <f t="shared" ca="1" si="1616"/>
        <v>0.76563441410580713</v>
      </c>
      <c r="AM3298" s="34">
        <f t="shared" ca="1" si="1616"/>
        <v>0.75596408427772988</v>
      </c>
      <c r="AN3298" s="34">
        <f t="shared" ca="1" si="1616"/>
        <v>0.74573431385397271</v>
      </c>
      <c r="AO3298" s="34">
        <f t="shared" ca="1" si="1616"/>
        <v>0.73494510283489944</v>
      </c>
      <c r="AP3298" s="34">
        <f t="shared" ca="1" si="1616"/>
        <v>0.72359645122014626</v>
      </c>
      <c r="AQ3298" s="34">
        <f t="shared" ca="1" si="1616"/>
        <v>0.71168835901025884</v>
      </c>
      <c r="AR3298" s="34">
        <f t="shared" ca="1" si="1616"/>
        <v>0.6992208262046915</v>
      </c>
      <c r="AS3298" s="34">
        <f t="shared" ca="1" si="1616"/>
        <v>0.68619385280380807</v>
      </c>
      <c r="AT3298" s="34">
        <f t="shared" ca="1" si="1616"/>
        <v>0.67260743880724472</v>
      </c>
      <c r="AU3298" s="34">
        <f t="shared" ca="1" si="1616"/>
        <v>0.65846158421554724</v>
      </c>
      <c r="AV3298" s="34">
        <f t="shared" ca="1" si="1616"/>
        <v>0.64375628902816973</v>
      </c>
      <c r="AW3298" s="34">
        <f t="shared" ca="1" si="1616"/>
        <v>0.62849155324547612</v>
      </c>
      <c r="AX3298" s="34">
        <f t="shared" ca="1" si="1616"/>
        <v>0.6126673768671026</v>
      </c>
      <c r="AY3298" s="34">
        <f t="shared" ca="1" si="1616"/>
        <v>0.59628375989359483</v>
      </c>
      <c r="AZ3298" s="34">
        <f t="shared" ca="1" si="1616"/>
        <v>0.57934070232440715</v>
      </c>
      <c r="BA3298" s="34">
        <f t="shared" ca="1" si="1616"/>
        <v>0.56183820415990338</v>
      </c>
      <c r="BB3298" s="34">
        <f t="shared" ca="1" si="1616"/>
        <v>0.54377626539971968</v>
      </c>
      <c r="BC3298" s="34">
        <f t="shared" ca="1" si="1616"/>
        <v>0.52515488604440175</v>
      </c>
      <c r="BD3298" s="34">
        <f t="shared" ca="1" si="1616"/>
        <v>0.50597406609340401</v>
      </c>
      <c r="BE3298" s="34">
        <f t="shared" ca="1" si="1616"/>
        <v>0.48623380554709</v>
      </c>
      <c r="BF3298" s="34">
        <f t="shared" ca="1" si="1616"/>
        <v>0.46593410440509614</v>
      </c>
    </row>
    <row r="3299" spans="1:58" x14ac:dyDescent="0.2">
      <c r="A3299" s="9" t="str">
        <f t="shared" si="1526"/>
        <v>Saint Lucia</v>
      </c>
      <c r="C3299" s="34">
        <f t="shared" ref="C3299:AH3299" ca="1" si="1617">MAX(0.1,($AM551+$AN551*C$3125+$AO551*C$3125^2+$AQ551+$AR551*C$3125+$AS551*C$3125^2)/5)</f>
        <v>2.3516483559041261</v>
      </c>
      <c r="D3299" s="34">
        <f t="shared" ca="1" si="1617"/>
        <v>2.3247952086676378</v>
      </c>
      <c r="E3299" s="34">
        <f t="shared" ca="1" si="1617"/>
        <v>2.298181821687558</v>
      </c>
      <c r="F3299" s="34">
        <f t="shared" ca="1" si="1617"/>
        <v>2.271808194964251</v>
      </c>
      <c r="G3299" s="34">
        <f t="shared" ca="1" si="1617"/>
        <v>2.2456743284973526</v>
      </c>
      <c r="H3299" s="34">
        <f t="shared" ca="1" si="1617"/>
        <v>2.2197802222869543</v>
      </c>
      <c r="I3299" s="34">
        <f t="shared" ca="1" si="1617"/>
        <v>2.1941258763332372</v>
      </c>
      <c r="J3299" s="34">
        <f t="shared" ca="1" si="1617"/>
        <v>2.1687112906360198</v>
      </c>
      <c r="K3299" s="34">
        <f t="shared" ca="1" si="1617"/>
        <v>2.1435364651952113</v>
      </c>
      <c r="L3299" s="34">
        <f t="shared" ca="1" si="1617"/>
        <v>2.1186014000111753</v>
      </c>
      <c r="M3299" s="34">
        <f t="shared" ca="1" si="1617"/>
        <v>2.0939060950835482</v>
      </c>
      <c r="N3299" s="34">
        <f t="shared" ca="1" si="1617"/>
        <v>2.0694505504126939</v>
      </c>
      <c r="O3299" s="34">
        <f t="shared" ca="1" si="1617"/>
        <v>2.0452347659982477</v>
      </c>
      <c r="P3299" s="34">
        <f t="shared" ca="1" si="1617"/>
        <v>2.0212587418403016</v>
      </c>
      <c r="Q3299" s="34">
        <f t="shared" ca="1" si="1617"/>
        <v>1.9975224779390373</v>
      </c>
      <c r="R3299" s="34">
        <f t="shared" ca="1" si="1617"/>
        <v>1.9740259742942725</v>
      </c>
      <c r="S3299" s="34">
        <f t="shared" ca="1" si="1617"/>
        <v>1.9507692309059166</v>
      </c>
      <c r="T3299" s="34">
        <f t="shared" ca="1" si="1617"/>
        <v>1.9277522477743332</v>
      </c>
      <c r="U3299" s="34">
        <f t="shared" ca="1" si="1617"/>
        <v>1.9049750248991586</v>
      </c>
      <c r="V3299" s="34">
        <f t="shared" ca="1" si="1617"/>
        <v>1.8824375622807565</v>
      </c>
      <c r="W3299" s="34">
        <f t="shared" ca="1" si="1617"/>
        <v>1.8601398599187633</v>
      </c>
      <c r="X3299" s="34">
        <f t="shared" ca="1" si="1617"/>
        <v>1.8380819178132697</v>
      </c>
      <c r="Y3299" s="34">
        <f t="shared" ca="1" si="1617"/>
        <v>1.8162637359644578</v>
      </c>
      <c r="Z3299" s="34">
        <f t="shared" ca="1" si="1617"/>
        <v>1.7946853143721455</v>
      </c>
      <c r="AA3299" s="34">
        <f t="shared" ca="1" si="1617"/>
        <v>1.7733466530362421</v>
      </c>
      <c r="AB3299" s="34">
        <f t="shared" ca="1" si="1617"/>
        <v>1.7522477519571111</v>
      </c>
      <c r="AC3299" s="34">
        <f t="shared" ca="1" si="1617"/>
        <v>1.731388611134389</v>
      </c>
      <c r="AD3299" s="34">
        <f t="shared" ca="1" si="1617"/>
        <v>1.7107692305684394</v>
      </c>
      <c r="AE3299" s="34">
        <f t="shared" ca="1" si="1617"/>
        <v>1.6903896102588987</v>
      </c>
      <c r="AF3299" s="34">
        <f t="shared" ca="1" si="1617"/>
        <v>1.6702497502058578</v>
      </c>
      <c r="AG3299" s="34">
        <f t="shared" ca="1" si="1617"/>
        <v>1.6503496504094983</v>
      </c>
      <c r="AH3299" s="34">
        <f t="shared" ca="1" si="1617"/>
        <v>1.6306893108696385</v>
      </c>
      <c r="AI3299" s="34">
        <f t="shared" ref="AI3299:BF3299" ca="1" si="1618">MAX(0.1,($AM551+$AN551*AI$3125+$AO551*AI$3125^2+$AQ551+$AR551*AI$3125+$AS551*AI$3125^2)/5)</f>
        <v>1.6112687315861876</v>
      </c>
      <c r="AJ3299" s="34">
        <f t="shared" ca="1" si="1618"/>
        <v>1.5920879125595093</v>
      </c>
      <c r="AK3299" s="34">
        <f t="shared" ca="1" si="1618"/>
        <v>1.5731468537892397</v>
      </c>
      <c r="AL3299" s="34">
        <f t="shared" ca="1" si="1618"/>
        <v>1.5544455552757426</v>
      </c>
      <c r="AM3299" s="34">
        <f t="shared" ca="1" si="1618"/>
        <v>1.5359840170186545</v>
      </c>
      <c r="AN3299" s="34">
        <f t="shared" ca="1" si="1618"/>
        <v>1.5177622390180658</v>
      </c>
      <c r="AO3299" s="34">
        <f t="shared" ca="1" si="1618"/>
        <v>1.4997802212741589</v>
      </c>
      <c r="AP3299" s="34">
        <f t="shared" ca="1" si="1618"/>
        <v>1.4820379637867518</v>
      </c>
      <c r="AQ3299" s="34">
        <f t="shared" ca="1" si="1618"/>
        <v>1.4645354665557533</v>
      </c>
      <c r="AR3299" s="34">
        <f t="shared" ca="1" si="1618"/>
        <v>1.4472727295815275</v>
      </c>
      <c r="AS3299" s="34">
        <f t="shared" ca="1" si="1618"/>
        <v>1.4302497528637104</v>
      </c>
      <c r="AT3299" s="34">
        <f t="shared" ca="1" si="1618"/>
        <v>1.413466536402666</v>
      </c>
      <c r="AU3299" s="34">
        <f t="shared" ca="1" si="1618"/>
        <v>1.3969230801980301</v>
      </c>
      <c r="AV3299" s="34">
        <f t="shared" ca="1" si="1618"/>
        <v>1.3806193842498942</v>
      </c>
      <c r="AW3299" s="34">
        <f t="shared" ca="1" si="1618"/>
        <v>1.3645554485584399</v>
      </c>
      <c r="AX3299" s="34">
        <f t="shared" ca="1" si="1618"/>
        <v>1.3487312731234851</v>
      </c>
      <c r="AY3299" s="34">
        <f t="shared" ca="1" si="1618"/>
        <v>1.3331468579449393</v>
      </c>
      <c r="AZ3299" s="34">
        <f t="shared" ca="1" si="1618"/>
        <v>1.317802203023166</v>
      </c>
      <c r="BA3299" s="34">
        <f t="shared" ca="1" si="1618"/>
        <v>1.3026973083578013</v>
      </c>
      <c r="BB3299" s="34">
        <f t="shared" ca="1" si="1618"/>
        <v>1.2878321739492093</v>
      </c>
      <c r="BC3299" s="34">
        <f t="shared" ca="1" si="1618"/>
        <v>1.2732067997970262</v>
      </c>
      <c r="BD3299" s="34">
        <f t="shared" ca="1" si="1618"/>
        <v>1.2588211859013427</v>
      </c>
      <c r="BE3299" s="34">
        <f t="shared" ca="1" si="1618"/>
        <v>1.2446753322623407</v>
      </c>
      <c r="BF3299" s="34">
        <f t="shared" ca="1" si="1618"/>
        <v>1.2307692388798386</v>
      </c>
    </row>
    <row r="3300" spans="1:58" x14ac:dyDescent="0.2">
      <c r="A3300" s="9" t="str">
        <f t="shared" si="1526"/>
        <v>Saint Pierre and Miquelon</v>
      </c>
      <c r="C3300" s="34">
        <f t="shared" ref="C3300:AH3300" ca="1" si="1619">MAX(0.1,($AM552+$AN552*C$3125+$AO552*C$3125^2+$AQ552+$AR552*C$3125+$AS552*C$3125^2)/5)</f>
        <v>0.39999999962201971</v>
      </c>
      <c r="D3300" s="34">
        <f t="shared" ca="1" si="1619"/>
        <v>0.39999999963329175</v>
      </c>
      <c r="E3300" s="34">
        <f t="shared" ca="1" si="1619"/>
        <v>0.39999999964457517</v>
      </c>
      <c r="F3300" s="34">
        <f t="shared" ca="1" si="1619"/>
        <v>0.39999999965586996</v>
      </c>
      <c r="G3300" s="34">
        <f t="shared" ca="1" si="1619"/>
        <v>0.39999999966717609</v>
      </c>
      <c r="H3300" s="34">
        <f t="shared" ca="1" si="1619"/>
        <v>0.39999999967849365</v>
      </c>
      <c r="I3300" s="34">
        <f t="shared" ca="1" si="1619"/>
        <v>0.39999999968982253</v>
      </c>
      <c r="J3300" s="34">
        <f t="shared" ca="1" si="1619"/>
        <v>0.39999999970116279</v>
      </c>
      <c r="K3300" s="34">
        <f t="shared" ca="1" si="1619"/>
        <v>0.39999999971251443</v>
      </c>
      <c r="L3300" s="34">
        <f t="shared" ca="1" si="1619"/>
        <v>0.3999999997238774</v>
      </c>
      <c r="M3300" s="34">
        <f t="shared" ca="1" si="1619"/>
        <v>0.3999999997352518</v>
      </c>
      <c r="N3300" s="34">
        <f t="shared" ca="1" si="1619"/>
        <v>0.39999999974663752</v>
      </c>
      <c r="O3300" s="34">
        <f t="shared" ca="1" si="1619"/>
        <v>0.39999999975803463</v>
      </c>
      <c r="P3300" s="34">
        <f t="shared" ca="1" si="1619"/>
        <v>0.39999999976944312</v>
      </c>
      <c r="Q3300" s="34">
        <f t="shared" ca="1" si="1619"/>
        <v>0.39999999978086292</v>
      </c>
      <c r="R3300" s="34">
        <f t="shared" ca="1" si="1619"/>
        <v>0.39999999979229417</v>
      </c>
      <c r="S3300" s="34">
        <f t="shared" ca="1" si="1619"/>
        <v>0.39999999980373674</v>
      </c>
      <c r="T3300" s="34">
        <f t="shared" ca="1" si="1619"/>
        <v>0.39999999981519069</v>
      </c>
      <c r="U3300" s="34">
        <f t="shared" ca="1" si="1619"/>
        <v>0.39999999982665602</v>
      </c>
      <c r="V3300" s="34">
        <f t="shared" ca="1" si="1619"/>
        <v>0.39999999983813267</v>
      </c>
      <c r="W3300" s="34">
        <f t="shared" ca="1" si="1619"/>
        <v>0.39999999984962076</v>
      </c>
      <c r="X3300" s="34">
        <f t="shared" ca="1" si="1619"/>
        <v>0.39999999986112017</v>
      </c>
      <c r="Y3300" s="34">
        <f t="shared" ca="1" si="1619"/>
        <v>0.39999999987263096</v>
      </c>
      <c r="Z3300" s="34">
        <f t="shared" ca="1" si="1619"/>
        <v>0.39999999988415313</v>
      </c>
      <c r="AA3300" s="34">
        <f t="shared" ca="1" si="1619"/>
        <v>0.39999999989568663</v>
      </c>
      <c r="AB3300" s="34">
        <f t="shared" ca="1" si="1619"/>
        <v>0.39999999990723156</v>
      </c>
      <c r="AC3300" s="34">
        <f t="shared" ca="1" si="1619"/>
        <v>0.39999999991878782</v>
      </c>
      <c r="AD3300" s="34">
        <f t="shared" ca="1" si="1619"/>
        <v>0.39999999993035545</v>
      </c>
      <c r="AE3300" s="34">
        <f t="shared" ca="1" si="1619"/>
        <v>0.39999999994193447</v>
      </c>
      <c r="AF3300" s="34">
        <f t="shared" ca="1" si="1619"/>
        <v>0.39999999995352481</v>
      </c>
      <c r="AG3300" s="34">
        <f t="shared" ca="1" si="1619"/>
        <v>0.39999999996512658</v>
      </c>
      <c r="AH3300" s="34">
        <f t="shared" ca="1" si="1619"/>
        <v>0.39999999997673968</v>
      </c>
      <c r="AI3300" s="34">
        <f t="shared" ref="AI3300:BF3300" ca="1" si="1620">MAX(0.1,($AM552+$AN552*AI$3125+$AO552*AI$3125^2+$AQ552+$AR552*AI$3125+$AS552*AI$3125^2)/5)</f>
        <v>0.39999999998836416</v>
      </c>
      <c r="AJ3300" s="34">
        <f t="shared" ca="1" si="1620"/>
        <v>0.4</v>
      </c>
      <c r="AK3300" s="34">
        <f t="shared" ca="1" si="1620"/>
        <v>0.40000000001164721</v>
      </c>
      <c r="AL3300" s="34">
        <f t="shared" ca="1" si="1620"/>
        <v>0.40000000002330582</v>
      </c>
      <c r="AM3300" s="34">
        <f t="shared" ca="1" si="1620"/>
        <v>0.40000000003497577</v>
      </c>
      <c r="AN3300" s="34">
        <f t="shared" ca="1" si="1620"/>
        <v>0.40000000004665709</v>
      </c>
      <c r="AO3300" s="34">
        <f t="shared" ca="1" si="1620"/>
        <v>0.40000000005834979</v>
      </c>
      <c r="AP3300" s="34">
        <f t="shared" ca="1" si="1620"/>
        <v>0.40000000007005382</v>
      </c>
      <c r="AQ3300" s="34">
        <f t="shared" ca="1" si="1620"/>
        <v>0.40000000008176928</v>
      </c>
      <c r="AR3300" s="34">
        <f t="shared" ca="1" si="1620"/>
        <v>0.40000000009349607</v>
      </c>
      <c r="AS3300" s="34">
        <f t="shared" ca="1" si="1620"/>
        <v>0.40000000010523423</v>
      </c>
      <c r="AT3300" s="34">
        <f t="shared" ca="1" si="1620"/>
        <v>0.40000000011698378</v>
      </c>
      <c r="AU3300" s="34">
        <f t="shared" ca="1" si="1620"/>
        <v>0.40000000012874465</v>
      </c>
      <c r="AV3300" s="34">
        <f t="shared" ca="1" si="1620"/>
        <v>0.40000000014051695</v>
      </c>
      <c r="AW3300" s="34">
        <f t="shared" ca="1" si="1620"/>
        <v>0.40000000015230058</v>
      </c>
      <c r="AX3300" s="34">
        <f t="shared" ca="1" si="1620"/>
        <v>0.40000000016409559</v>
      </c>
      <c r="AY3300" s="34">
        <f t="shared" ca="1" si="1620"/>
        <v>0.40000000017590198</v>
      </c>
      <c r="AZ3300" s="34">
        <f t="shared" ca="1" si="1620"/>
        <v>0.4000000001877197</v>
      </c>
      <c r="BA3300" s="34">
        <f t="shared" ca="1" si="1620"/>
        <v>0.40000000019954884</v>
      </c>
      <c r="BB3300" s="34">
        <f t="shared" ca="1" si="1620"/>
        <v>0.40000000021138932</v>
      </c>
      <c r="BC3300" s="34">
        <f t="shared" ca="1" si="1620"/>
        <v>0.40000000022324117</v>
      </c>
      <c r="BD3300" s="34">
        <f t="shared" ca="1" si="1620"/>
        <v>0.4000000002351044</v>
      </c>
      <c r="BE3300" s="34">
        <f t="shared" ca="1" si="1620"/>
        <v>0.40000000024697896</v>
      </c>
      <c r="BF3300" s="34">
        <f t="shared" ca="1" si="1620"/>
        <v>0.40000000025886495</v>
      </c>
    </row>
    <row r="3301" spans="1:58" x14ac:dyDescent="0.2">
      <c r="A3301" s="9" t="str">
        <f t="shared" si="1526"/>
        <v>Saint Vincent and the Grenadines</v>
      </c>
      <c r="C3301" s="34">
        <f t="shared" ref="C3301:AH3301" ca="1" si="1621">MAX(0.1,($AM553+$AN553*C$3125+$AO553*C$3125^2+$AQ553+$AR553*C$3125+$AS553*C$3125^2)/5)</f>
        <v>1.5406592551355516</v>
      </c>
      <c r="D3301" s="34">
        <f t="shared" ca="1" si="1621"/>
        <v>1.5373425724508707</v>
      </c>
      <c r="E3301" s="34">
        <f t="shared" ca="1" si="1621"/>
        <v>1.5337062094264637</v>
      </c>
      <c r="F3301" s="34">
        <f t="shared" ca="1" si="1621"/>
        <v>1.5297501660623312</v>
      </c>
      <c r="G3301" s="34">
        <f t="shared" ca="1" si="1621"/>
        <v>1.5254744423585636</v>
      </c>
      <c r="H3301" s="34">
        <f t="shared" ca="1" si="1621"/>
        <v>1.5208790383149791</v>
      </c>
      <c r="I3301" s="34">
        <f t="shared" ca="1" si="1621"/>
        <v>1.5159639539317595</v>
      </c>
      <c r="J3301" s="34">
        <f t="shared" ca="1" si="1621"/>
        <v>1.5107291892087233</v>
      </c>
      <c r="K3301" s="34">
        <f t="shared" ca="1" si="1621"/>
        <v>1.5051747441460521</v>
      </c>
      <c r="L3301" s="34">
        <f t="shared" ca="1" si="1621"/>
        <v>1.4993006187436548</v>
      </c>
      <c r="M3301" s="34">
        <f t="shared" ca="1" si="1621"/>
        <v>1.4931068130015319</v>
      </c>
      <c r="N3301" s="34">
        <f t="shared" ca="1" si="1621"/>
        <v>1.4865933269196829</v>
      </c>
      <c r="O3301" s="34">
        <f t="shared" ca="1" si="1621"/>
        <v>1.4797601604981991</v>
      </c>
      <c r="P3301" s="34">
        <f t="shared" ca="1" si="1621"/>
        <v>1.4726073137368985</v>
      </c>
      <c r="Q3301" s="34">
        <f t="shared" ca="1" si="1621"/>
        <v>1.465134786635963</v>
      </c>
      <c r="R3301" s="34">
        <f t="shared" ca="1" si="1621"/>
        <v>1.4573425791952104</v>
      </c>
      <c r="S3301" s="34">
        <f t="shared" ca="1" si="1621"/>
        <v>1.449230691414823</v>
      </c>
      <c r="T3301" s="34">
        <f t="shared" ca="1" si="1621"/>
        <v>1.4407991232947097</v>
      </c>
      <c r="U3301" s="34">
        <f t="shared" ca="1" si="1621"/>
        <v>1.4320478748348706</v>
      </c>
      <c r="V3301" s="34">
        <f t="shared" ca="1" si="1621"/>
        <v>1.4229769460353054</v>
      </c>
      <c r="W3301" s="34">
        <f t="shared" ca="1" si="1621"/>
        <v>1.4135863368961055</v>
      </c>
      <c r="X3301" s="34">
        <f t="shared" ca="1" si="1621"/>
        <v>1.4038760474170886</v>
      </c>
      <c r="Y3301" s="34">
        <f t="shared" ca="1" si="1621"/>
        <v>1.3938460775984367</v>
      </c>
      <c r="Z3301" s="34">
        <f t="shared" ca="1" si="1621"/>
        <v>1.3834964274399681</v>
      </c>
      <c r="AA3301" s="34">
        <f t="shared" ca="1" si="1621"/>
        <v>1.3728270969418646</v>
      </c>
      <c r="AB3301" s="34">
        <f t="shared" ca="1" si="1621"/>
        <v>1.3618380861040351</v>
      </c>
      <c r="AC3301" s="34">
        <f t="shared" ca="1" si="1621"/>
        <v>1.3505293949264796</v>
      </c>
      <c r="AD3301" s="34">
        <f t="shared" ca="1" si="1621"/>
        <v>1.3389010234091985</v>
      </c>
      <c r="AE3301" s="34">
        <f t="shared" ca="1" si="1621"/>
        <v>1.3269529715522821</v>
      </c>
      <c r="AF3301" s="34">
        <f t="shared" ca="1" si="1621"/>
        <v>1.314685239355549</v>
      </c>
      <c r="AG3301" s="34">
        <f t="shared" ca="1" si="1621"/>
        <v>1.3020978268191812</v>
      </c>
      <c r="AH3301" s="34">
        <f t="shared" ca="1" si="1621"/>
        <v>1.2891907339429962</v>
      </c>
      <c r="AI3301" s="34">
        <f t="shared" ref="AI3301:BF3301" ca="1" si="1622">MAX(0.1,($AM553+$AN553*AI$3125+$AO553*AI$3125^2+$AQ553+$AR553*AI$3125+$AS553*AI$3125^2)/5)</f>
        <v>1.2759639607271764</v>
      </c>
      <c r="AJ3301" s="34">
        <f t="shared" ca="1" si="1622"/>
        <v>1.2624175071716308</v>
      </c>
      <c r="AK3301" s="34">
        <f t="shared" ca="1" si="1622"/>
        <v>1.2485513732763593</v>
      </c>
      <c r="AL3301" s="34">
        <f t="shared" ca="1" si="1622"/>
        <v>1.2343655590413618</v>
      </c>
      <c r="AM3301" s="34">
        <f t="shared" ca="1" si="1622"/>
        <v>1.2198600644667295</v>
      </c>
      <c r="AN3301" s="34">
        <f t="shared" ca="1" si="1622"/>
        <v>1.2050348895522802</v>
      </c>
      <c r="AO3301" s="34">
        <f t="shared" ca="1" si="1622"/>
        <v>1.189890034298196</v>
      </c>
      <c r="AP3301" s="34">
        <f t="shared" ca="1" si="1622"/>
        <v>1.174425498704295</v>
      </c>
      <c r="AQ3301" s="34">
        <f t="shared" ca="1" si="1622"/>
        <v>1.1586412827707591</v>
      </c>
      <c r="AR3301" s="34">
        <f t="shared" ca="1" si="1622"/>
        <v>1.1425373864974973</v>
      </c>
      <c r="AS3301" s="34">
        <f t="shared" ca="1" si="1622"/>
        <v>1.1261138098845094</v>
      </c>
      <c r="AT3301" s="34">
        <f t="shared" ca="1" si="1622"/>
        <v>1.1093705529317959</v>
      </c>
      <c r="AU3301" s="34">
        <f t="shared" ca="1" si="1622"/>
        <v>1.0923076156394473</v>
      </c>
      <c r="AV3301" s="34">
        <f t="shared" ca="1" si="1622"/>
        <v>1.0749249980072819</v>
      </c>
      <c r="AW3301" s="34">
        <f t="shared" ca="1" si="1622"/>
        <v>1.0572227000354815</v>
      </c>
      <c r="AX3301" s="34">
        <f t="shared" ca="1" si="1622"/>
        <v>1.0392007217238644</v>
      </c>
      <c r="AY3301" s="34">
        <f t="shared" ca="1" si="1622"/>
        <v>1.0208590630726122</v>
      </c>
      <c r="AZ3301" s="34">
        <f t="shared" ca="1" si="1622"/>
        <v>1.002197724081634</v>
      </c>
      <c r="BA3301" s="34">
        <f t="shared" ca="1" si="1622"/>
        <v>0.98321670475093015</v>
      </c>
      <c r="BB3301" s="34">
        <f t="shared" ca="1" si="1622"/>
        <v>0.96391600508050035</v>
      </c>
      <c r="BC3301" s="34">
        <f t="shared" ca="1" si="1622"/>
        <v>0.94429562507043552</v>
      </c>
      <c r="BD3301" s="34">
        <f t="shared" ca="1" si="1622"/>
        <v>0.92435556472055391</v>
      </c>
      <c r="BE3301" s="34">
        <f t="shared" ca="1" si="1622"/>
        <v>0.90409582403103739</v>
      </c>
      <c r="BF3301" s="34">
        <f t="shared" ca="1" si="1622"/>
        <v>0.88351640300170398</v>
      </c>
    </row>
    <row r="3302" spans="1:58" x14ac:dyDescent="0.2">
      <c r="A3302" s="9" t="str">
        <f t="shared" si="1526"/>
        <v>Samoa</v>
      </c>
      <c r="C3302" s="34">
        <f t="shared" ref="C3302:AH3302" ca="1" si="1623">MAX(0.1,($AM554+$AN554*C$3125+$AO554*C$3125^2+$AQ554+$AR554*C$3125+$AS554*C$3125^2)/5)</f>
        <v>4.8901099501299541</v>
      </c>
      <c r="D3302" s="34">
        <f t="shared" ca="1" si="1623"/>
        <v>4.9054226388921958</v>
      </c>
      <c r="E3302" s="34">
        <f t="shared" ca="1" si="1623"/>
        <v>4.9201119509909406</v>
      </c>
      <c r="F3302" s="34">
        <f t="shared" ca="1" si="1623"/>
        <v>4.9341778864260961</v>
      </c>
      <c r="G3302" s="34">
        <f t="shared" ca="1" si="1623"/>
        <v>4.9476204451977539</v>
      </c>
      <c r="H3302" s="34">
        <f t="shared" ca="1" si="1623"/>
        <v>4.9604396273058224</v>
      </c>
      <c r="I3302" s="34">
        <f t="shared" ca="1" si="1623"/>
        <v>4.9726354327503941</v>
      </c>
      <c r="J3302" s="34">
        <f t="shared" ca="1" si="1623"/>
        <v>4.9842078615313765</v>
      </c>
      <c r="K3302" s="34">
        <f t="shared" ca="1" si="1623"/>
        <v>4.9951569136488612</v>
      </c>
      <c r="L3302" s="34">
        <f t="shared" ca="1" si="1623"/>
        <v>5.0054825891027575</v>
      </c>
      <c r="M3302" s="34">
        <f t="shared" ca="1" si="1623"/>
        <v>5.015184887893156</v>
      </c>
      <c r="N3302" s="34">
        <f t="shared" ca="1" si="1623"/>
        <v>5.0242638100199652</v>
      </c>
      <c r="O3302" s="34">
        <f t="shared" ca="1" si="1623"/>
        <v>5.0327193554832776</v>
      </c>
      <c r="P3302" s="34">
        <f t="shared" ca="1" si="1623"/>
        <v>5.0405515242830008</v>
      </c>
      <c r="Q3302" s="34">
        <f t="shared" ca="1" si="1623"/>
        <v>5.0477603164192262</v>
      </c>
      <c r="R3302" s="34">
        <f t="shared" ca="1" si="1623"/>
        <v>5.0543457318918623</v>
      </c>
      <c r="S3302" s="34">
        <f t="shared" ca="1" si="1623"/>
        <v>5.0603077707010016</v>
      </c>
      <c r="T3302" s="34">
        <f t="shared" ca="1" si="1623"/>
        <v>5.0656464328465516</v>
      </c>
      <c r="U3302" s="34">
        <f t="shared" ca="1" si="1623"/>
        <v>5.0703617183286038</v>
      </c>
      <c r="V3302" s="34">
        <f t="shared" ca="1" si="1623"/>
        <v>5.0744536271470677</v>
      </c>
      <c r="W3302" s="34">
        <f t="shared" ca="1" si="1623"/>
        <v>5.0779221593020338</v>
      </c>
      <c r="X3302" s="34">
        <f t="shared" ca="1" si="1623"/>
        <v>5.0807673147934107</v>
      </c>
      <c r="Y3302" s="34">
        <f t="shared" ca="1" si="1623"/>
        <v>5.0829890936212907</v>
      </c>
      <c r="Z3302" s="34">
        <f t="shared" ca="1" si="1623"/>
        <v>5.0845874957855814</v>
      </c>
      <c r="AA3302" s="34">
        <f t="shared" ca="1" si="1623"/>
        <v>5.0855625212863744</v>
      </c>
      <c r="AB3302" s="34">
        <f t="shared" ca="1" si="1623"/>
        <v>5.0859141701235782</v>
      </c>
      <c r="AC3302" s="34">
        <f t="shared" ca="1" si="1623"/>
        <v>5.085642442297285</v>
      </c>
      <c r="AD3302" s="34">
        <f t="shared" ca="1" si="1623"/>
        <v>5.0847473378074026</v>
      </c>
      <c r="AE3302" s="34">
        <f t="shared" ca="1" si="1623"/>
        <v>5.0832288566540225</v>
      </c>
      <c r="AF3302" s="34">
        <f t="shared" ca="1" si="1623"/>
        <v>5.0810869988370539</v>
      </c>
      <c r="AG3302" s="34">
        <f t="shared" ca="1" si="1623"/>
        <v>5.0783217643565877</v>
      </c>
      <c r="AH3302" s="34">
        <f t="shared" ca="1" si="1623"/>
        <v>5.0749331532125321</v>
      </c>
      <c r="AI3302" s="34">
        <f t="shared" ref="AI3302:BF3302" ca="1" si="1624">MAX(0.1,($AM554+$AN554*AI$3125+$AO554*AI$3125^2+$AQ554+$AR554*AI$3125+$AS554*AI$3125^2)/5)</f>
        <v>5.0709211654049797</v>
      </c>
      <c r="AJ3302" s="34">
        <f t="shared" ca="1" si="1624"/>
        <v>5.0662858009338381</v>
      </c>
      <c r="AK3302" s="34">
        <f t="shared" ca="1" si="1624"/>
        <v>5.0610270597991986</v>
      </c>
      <c r="AL3302" s="34">
        <f t="shared" ca="1" si="1624"/>
        <v>5.05514494200097</v>
      </c>
      <c r="AM3302" s="34">
        <f t="shared" ca="1" si="1624"/>
        <v>5.0486394475392444</v>
      </c>
      <c r="AN3302" s="34">
        <f t="shared" ca="1" si="1624"/>
        <v>5.0415105764139296</v>
      </c>
      <c r="AO3302" s="34">
        <f t="shared" ca="1" si="1624"/>
        <v>5.0337583286251171</v>
      </c>
      <c r="AP3302" s="34">
        <f t="shared" ca="1" si="1624"/>
        <v>5.0253827041727162</v>
      </c>
      <c r="AQ3302" s="34">
        <f t="shared" ca="1" si="1624"/>
        <v>5.0163837030568175</v>
      </c>
      <c r="AR3302" s="34">
        <f t="shared" ca="1" si="1624"/>
        <v>5.0067613252773295</v>
      </c>
      <c r="AS3302" s="34">
        <f t="shared" ca="1" si="1624"/>
        <v>4.9965155708343447</v>
      </c>
      <c r="AT3302" s="34">
        <f t="shared" ca="1" si="1624"/>
        <v>4.9856464397277707</v>
      </c>
      <c r="AU3302" s="34">
        <f t="shared" ca="1" si="1624"/>
        <v>4.9741539319576988</v>
      </c>
      <c r="AV3302" s="34">
        <f t="shared" ca="1" si="1624"/>
        <v>4.9620380475240378</v>
      </c>
      <c r="AW3302" s="34">
        <f t="shared" ca="1" si="1624"/>
        <v>4.9492987864268798</v>
      </c>
      <c r="AX3302" s="34">
        <f t="shared" ca="1" si="1624"/>
        <v>4.9359361486661326</v>
      </c>
      <c r="AY3302" s="34">
        <f t="shared" ca="1" si="1624"/>
        <v>4.9219501342418877</v>
      </c>
      <c r="AZ3302" s="34">
        <f t="shared" ca="1" si="1624"/>
        <v>4.9073407431540543</v>
      </c>
      <c r="BA3302" s="34">
        <f t="shared" ca="1" si="1624"/>
        <v>4.8921079754027232</v>
      </c>
      <c r="BB3302" s="34">
        <f t="shared" ca="1" si="1624"/>
        <v>4.8762518309878029</v>
      </c>
      <c r="BC3302" s="34">
        <f t="shared" ca="1" si="1624"/>
        <v>4.8597723099093857</v>
      </c>
      <c r="BD3302" s="34">
        <f t="shared" ca="1" si="1624"/>
        <v>4.8426694121673792</v>
      </c>
      <c r="BE3302" s="34">
        <f t="shared" ca="1" si="1624"/>
        <v>4.824943137761875</v>
      </c>
      <c r="BF3302" s="34">
        <f t="shared" ca="1" si="1624"/>
        <v>4.8065934866927815</v>
      </c>
    </row>
    <row r="3303" spans="1:58" x14ac:dyDescent="0.2">
      <c r="A3303" s="9" t="str">
        <f t="shared" si="1526"/>
        <v>San Marino</v>
      </c>
      <c r="C3303" s="34">
        <f t="shared" ref="C3303:AH3303" ca="1" si="1625">MAX(0.1,($AM555+$AN555*C$3125+$AO555*C$3125^2+$AQ555+$AR555*C$3125+$AS555*C$3125^2)/5)</f>
        <v>0.79999999924403942</v>
      </c>
      <c r="D3303" s="34">
        <f t="shared" ca="1" si="1625"/>
        <v>0.79999999926658349</v>
      </c>
      <c r="E3303" s="34">
        <f t="shared" ca="1" si="1625"/>
        <v>0.79999999928915033</v>
      </c>
      <c r="F3303" s="34">
        <f t="shared" ca="1" si="1625"/>
        <v>0.79999999931173993</v>
      </c>
      <c r="G3303" s="34">
        <f t="shared" ca="1" si="1625"/>
        <v>0.79999999933435217</v>
      </c>
      <c r="H3303" s="34">
        <f t="shared" ca="1" si="1625"/>
        <v>0.79999999935698729</v>
      </c>
      <c r="I3303" s="34">
        <f t="shared" ca="1" si="1625"/>
        <v>0.79999999937964505</v>
      </c>
      <c r="J3303" s="34">
        <f t="shared" ca="1" si="1625"/>
        <v>0.79999999940232558</v>
      </c>
      <c r="K3303" s="34">
        <f t="shared" ca="1" si="1625"/>
        <v>0.79999999942502886</v>
      </c>
      <c r="L3303" s="34">
        <f t="shared" ca="1" si="1625"/>
        <v>0.79999999944775479</v>
      </c>
      <c r="M3303" s="34">
        <f t="shared" ca="1" si="1625"/>
        <v>0.7999999994705036</v>
      </c>
      <c r="N3303" s="34">
        <f t="shared" ca="1" si="1625"/>
        <v>0.79999999949327505</v>
      </c>
      <c r="O3303" s="34">
        <f t="shared" ca="1" si="1625"/>
        <v>0.79999999951606926</v>
      </c>
      <c r="P3303" s="34">
        <f t="shared" ca="1" si="1625"/>
        <v>0.79999999953888623</v>
      </c>
      <c r="Q3303" s="34">
        <f t="shared" ca="1" si="1625"/>
        <v>0.79999999956172585</v>
      </c>
      <c r="R3303" s="34">
        <f t="shared" ca="1" si="1625"/>
        <v>0.79999999958458834</v>
      </c>
      <c r="S3303" s="34">
        <f t="shared" ca="1" si="1625"/>
        <v>0.79999999960747348</v>
      </c>
      <c r="T3303" s="34">
        <f t="shared" ca="1" si="1625"/>
        <v>0.79999999963038138</v>
      </c>
      <c r="U3303" s="34">
        <f t="shared" ca="1" si="1625"/>
        <v>0.79999999965331203</v>
      </c>
      <c r="V3303" s="34">
        <f t="shared" ca="1" si="1625"/>
        <v>0.79999999967626534</v>
      </c>
      <c r="W3303" s="34">
        <f t="shared" ca="1" si="1625"/>
        <v>0.79999999969924152</v>
      </c>
      <c r="X3303" s="34">
        <f t="shared" ca="1" si="1625"/>
        <v>0.79999999972224034</v>
      </c>
      <c r="Y3303" s="34">
        <f t="shared" ca="1" si="1625"/>
        <v>0.79999999974526192</v>
      </c>
      <c r="Z3303" s="34">
        <f t="shared" ca="1" si="1625"/>
        <v>0.79999999976830627</v>
      </c>
      <c r="AA3303" s="34">
        <f t="shared" ca="1" si="1625"/>
        <v>0.79999999979137326</v>
      </c>
      <c r="AB3303" s="34">
        <f t="shared" ca="1" si="1625"/>
        <v>0.79999999981446313</v>
      </c>
      <c r="AC3303" s="34">
        <f t="shared" ca="1" si="1625"/>
        <v>0.79999999983757564</v>
      </c>
      <c r="AD3303" s="34">
        <f t="shared" ca="1" si="1625"/>
        <v>0.79999999986071091</v>
      </c>
      <c r="AE3303" s="34">
        <f t="shared" ca="1" si="1625"/>
        <v>0.79999999988386894</v>
      </c>
      <c r="AF3303" s="34">
        <f t="shared" ca="1" si="1625"/>
        <v>0.79999999990704962</v>
      </c>
      <c r="AG3303" s="34">
        <f t="shared" ca="1" si="1625"/>
        <v>0.79999999993025317</v>
      </c>
      <c r="AH3303" s="34">
        <f t="shared" ca="1" si="1625"/>
        <v>0.79999999995347937</v>
      </c>
      <c r="AI3303" s="34">
        <f t="shared" ref="AI3303:BF3303" ca="1" si="1626">MAX(0.1,($AM555+$AN555*AI$3125+$AO555*AI$3125^2+$AQ555+$AR555*AI$3125+$AS555*AI$3125^2)/5)</f>
        <v>0.79999999997672833</v>
      </c>
      <c r="AJ3303" s="34">
        <f t="shared" ca="1" si="1626"/>
        <v>0.8</v>
      </c>
      <c r="AK3303" s="34">
        <f t="shared" ca="1" si="1626"/>
        <v>0.80000000002329441</v>
      </c>
      <c r="AL3303" s="34">
        <f t="shared" ca="1" si="1626"/>
        <v>0.80000000004661165</v>
      </c>
      <c r="AM3303" s="34">
        <f t="shared" ca="1" si="1626"/>
        <v>0.80000000006995153</v>
      </c>
      <c r="AN3303" s="34">
        <f t="shared" ca="1" si="1626"/>
        <v>0.80000000009331418</v>
      </c>
      <c r="AO3303" s="34">
        <f t="shared" ca="1" si="1626"/>
        <v>0.80000000011669958</v>
      </c>
      <c r="AP3303" s="34">
        <f t="shared" ca="1" si="1626"/>
        <v>0.80000000014010764</v>
      </c>
      <c r="AQ3303" s="34">
        <f t="shared" ca="1" si="1626"/>
        <v>0.80000000016353856</v>
      </c>
      <c r="AR3303" s="34">
        <f t="shared" ca="1" si="1626"/>
        <v>0.80000000018699213</v>
      </c>
      <c r="AS3303" s="34">
        <f t="shared" ca="1" si="1626"/>
        <v>0.80000000021046846</v>
      </c>
      <c r="AT3303" s="34">
        <f t="shared" ca="1" si="1626"/>
        <v>0.80000000023396756</v>
      </c>
      <c r="AU3303" s="34">
        <f t="shared" ca="1" si="1626"/>
        <v>0.8000000002574893</v>
      </c>
      <c r="AV3303" s="34">
        <f t="shared" ca="1" si="1626"/>
        <v>0.80000000028103391</v>
      </c>
      <c r="AW3303" s="34">
        <f t="shared" ca="1" si="1626"/>
        <v>0.80000000030460117</v>
      </c>
      <c r="AX3303" s="34">
        <f t="shared" ca="1" si="1626"/>
        <v>0.80000000032819119</v>
      </c>
      <c r="AY3303" s="34">
        <f t="shared" ca="1" si="1626"/>
        <v>0.80000000035180396</v>
      </c>
      <c r="AZ3303" s="34">
        <f t="shared" ca="1" si="1626"/>
        <v>0.80000000037543939</v>
      </c>
      <c r="BA3303" s="34">
        <f t="shared" ca="1" si="1626"/>
        <v>0.80000000039909769</v>
      </c>
      <c r="BB3303" s="34">
        <f t="shared" ca="1" si="1626"/>
        <v>0.80000000042277863</v>
      </c>
      <c r="BC3303" s="34">
        <f t="shared" ca="1" si="1626"/>
        <v>0.80000000044648234</v>
      </c>
      <c r="BD3303" s="34">
        <f t="shared" ca="1" si="1626"/>
        <v>0.80000000047020881</v>
      </c>
      <c r="BE3303" s="34">
        <f t="shared" ca="1" si="1626"/>
        <v>0.80000000049395792</v>
      </c>
      <c r="BF3303" s="34">
        <f t="shared" ca="1" si="1626"/>
        <v>0.8000000005177299</v>
      </c>
    </row>
    <row r="3304" spans="1:58" x14ac:dyDescent="0.2">
      <c r="A3304" s="9" t="str">
        <f t="shared" si="1526"/>
        <v>Sao Tome and Principe</v>
      </c>
      <c r="C3304" s="34">
        <f t="shared" ref="C3304:AH3304" ca="1" si="1627">MAX(0.1,($AM556+$AN556*C$3125+$AO556*C$3125^2+$AQ556+$AR556*C$3125+$AS556*C$3125^2)/5)</f>
        <v>5.5692301475099155</v>
      </c>
      <c r="D3304" s="34">
        <f t="shared" ca="1" si="1627"/>
        <v>5.6632561228005214</v>
      </c>
      <c r="E3304" s="34">
        <f t="shared" ca="1" si="1627"/>
        <v>5.7566427374060369</v>
      </c>
      <c r="F3304" s="34">
        <f t="shared" ca="1" si="1627"/>
        <v>5.8493899913268255</v>
      </c>
      <c r="G3304" s="34">
        <f t="shared" ca="1" si="1627"/>
        <v>5.9414978845623407</v>
      </c>
      <c r="H3304" s="34">
        <f t="shared" ca="1" si="1627"/>
        <v>6.0329664171131299</v>
      </c>
      <c r="I3304" s="34">
        <f t="shared" ca="1" si="1627"/>
        <v>6.1237955889788278</v>
      </c>
      <c r="J3304" s="34">
        <f t="shared" ca="1" si="1627"/>
        <v>6.2139854001597996</v>
      </c>
      <c r="K3304" s="34">
        <f t="shared" ca="1" si="1627"/>
        <v>6.3035358506554982</v>
      </c>
      <c r="L3304" s="34">
        <f t="shared" ca="1" si="1627"/>
        <v>6.3924469404664706</v>
      </c>
      <c r="M3304" s="34">
        <f t="shared" ca="1" si="1627"/>
        <v>6.4807186695923518</v>
      </c>
      <c r="N3304" s="34">
        <f t="shared" ca="1" si="1627"/>
        <v>6.5683510380335068</v>
      </c>
      <c r="O3304" s="34">
        <f t="shared" ca="1" si="1627"/>
        <v>6.6553440457893887</v>
      </c>
      <c r="P3304" s="34">
        <f t="shared" ca="1" si="1627"/>
        <v>6.7416976928605434</v>
      </c>
      <c r="Q3304" s="34">
        <f t="shared" ca="1" si="1627"/>
        <v>6.8274119792466079</v>
      </c>
      <c r="R3304" s="34">
        <f t="shared" ca="1" si="1627"/>
        <v>6.9124869049479454</v>
      </c>
      <c r="S3304" s="34">
        <f t="shared" ca="1" si="1627"/>
        <v>6.9969224699640105</v>
      </c>
      <c r="T3304" s="34">
        <f t="shared" ca="1" si="1627"/>
        <v>7.0807186742953494</v>
      </c>
      <c r="U3304" s="34">
        <f t="shared" ca="1" si="1627"/>
        <v>7.1638755179415963</v>
      </c>
      <c r="V3304" s="34">
        <f t="shared" ca="1" si="1627"/>
        <v>7.246393000903117</v>
      </c>
      <c r="W3304" s="34">
        <f t="shared" ca="1" si="1627"/>
        <v>7.3282711231793654</v>
      </c>
      <c r="X3304" s="34">
        <f t="shared" ca="1" si="1627"/>
        <v>7.4095098847708867</v>
      </c>
      <c r="Y3304" s="34">
        <f t="shared" ca="1" si="1627"/>
        <v>7.4901092856773177</v>
      </c>
      <c r="Z3304" s="34">
        <f t="shared" ca="1" si="1627"/>
        <v>7.5700693258990217</v>
      </c>
      <c r="AA3304" s="34">
        <f t="shared" ca="1" si="1627"/>
        <v>7.6493900054354524</v>
      </c>
      <c r="AB3304" s="34">
        <f t="shared" ca="1" si="1627"/>
        <v>7.728071324287157</v>
      </c>
      <c r="AC3304" s="34">
        <f t="shared" ca="1" si="1627"/>
        <v>7.8061132824537705</v>
      </c>
      <c r="AD3304" s="34">
        <f t="shared" ca="1" si="1627"/>
        <v>7.8835158799356577</v>
      </c>
      <c r="AE3304" s="34">
        <f t="shared" ca="1" si="1627"/>
        <v>7.9602791167322717</v>
      </c>
      <c r="AF3304" s="34">
        <f t="shared" ca="1" si="1627"/>
        <v>8.0364029928441596</v>
      </c>
      <c r="AG3304" s="34">
        <f t="shared" ca="1" si="1627"/>
        <v>8.1118875082709572</v>
      </c>
      <c r="AH3304" s="34">
        <f t="shared" ca="1" si="1627"/>
        <v>8.1867326630130268</v>
      </c>
      <c r="AI3304" s="34">
        <f t="shared" ref="AI3304:BF3304" ca="1" si="1628">MAX(0.1,($AM556+$AN556*AI$3125+$AO556*AI$3125^2+$AQ556+$AR556*AI$3125+$AS556*AI$3125^2)/5)</f>
        <v>8.2609384570698232</v>
      </c>
      <c r="AJ3304" s="34">
        <f t="shared" ca="1" si="1628"/>
        <v>8.3345048904418952</v>
      </c>
      <c r="AK3304" s="34">
        <f t="shared" ca="1" si="1628"/>
        <v>8.4074319631288752</v>
      </c>
      <c r="AL3304" s="34">
        <f t="shared" ca="1" si="1628"/>
        <v>8.4797196751311272</v>
      </c>
      <c r="AM3304" s="34">
        <f t="shared" ca="1" si="1628"/>
        <v>8.5513680264481078</v>
      </c>
      <c r="AN3304" s="34">
        <f t="shared" ca="1" si="1628"/>
        <v>8.6223770170803622</v>
      </c>
      <c r="AO3304" s="34">
        <f t="shared" ca="1" si="1628"/>
        <v>8.6927466470275245</v>
      </c>
      <c r="AP3304" s="34">
        <f t="shared" ca="1" si="1628"/>
        <v>8.7624769162899607</v>
      </c>
      <c r="AQ3304" s="34">
        <f t="shared" ca="1" si="1628"/>
        <v>8.8315678248671254</v>
      </c>
      <c r="AR3304" s="34">
        <f t="shared" ca="1" si="1628"/>
        <v>8.9000193727595622</v>
      </c>
      <c r="AS3304" s="34">
        <f t="shared" ca="1" si="1628"/>
        <v>8.967831559966907</v>
      </c>
      <c r="AT3304" s="34">
        <f t="shared" ca="1" si="1628"/>
        <v>9.0350043864895273</v>
      </c>
      <c r="AU3304" s="34">
        <f t="shared" ca="1" si="1628"/>
        <v>9.1015378523268744</v>
      </c>
      <c r="AV3304" s="34">
        <f t="shared" ca="1" si="1628"/>
        <v>9.1674319574794936</v>
      </c>
      <c r="AW3304" s="34">
        <f t="shared" ca="1" si="1628"/>
        <v>9.2326867019470225</v>
      </c>
      <c r="AX3304" s="34">
        <f t="shared" ca="1" si="1628"/>
        <v>9.2973020857298252</v>
      </c>
      <c r="AY3304" s="34">
        <f t="shared" ca="1" si="1628"/>
        <v>9.3612781088273547</v>
      </c>
      <c r="AZ3304" s="34">
        <f t="shared" ca="1" si="1628"/>
        <v>9.424614771240158</v>
      </c>
      <c r="BA3304" s="34">
        <f t="shared" ca="1" si="1628"/>
        <v>9.487312072967871</v>
      </c>
      <c r="BB3304" s="34">
        <f t="shared" ca="1" si="1628"/>
        <v>9.5493700140108562</v>
      </c>
      <c r="BC3304" s="34">
        <f t="shared" ca="1" si="1628"/>
        <v>9.610788594368568</v>
      </c>
      <c r="BD3304" s="34">
        <f t="shared" ca="1" si="1628"/>
        <v>9.6715678140415555</v>
      </c>
      <c r="BE3304" s="34">
        <f t="shared" ca="1" si="1628"/>
        <v>9.7317076730294509</v>
      </c>
      <c r="BF3304" s="34">
        <f t="shared" ca="1" si="1628"/>
        <v>9.7912081713326184</v>
      </c>
    </row>
    <row r="3305" spans="1:58" x14ac:dyDescent="0.2">
      <c r="A3305" s="9" t="str">
        <f t="shared" si="1526"/>
        <v>Saudi Arabia</v>
      </c>
      <c r="C3305" s="34">
        <f t="shared" ref="C3305:AH3305" ca="1" si="1629">MAX(0.1,($AM557+$AN557*C$3125+$AO557*C$3125^2+$AQ557+$AR557*C$3125+$AS557*C$3125^2)/5)</f>
        <v>602.00434696238949</v>
      </c>
      <c r="D3305" s="34">
        <f t="shared" ca="1" si="1629"/>
        <v>598.14400723576546</v>
      </c>
      <c r="E3305" s="34">
        <f t="shared" ca="1" si="1629"/>
        <v>594.3129582205089</v>
      </c>
      <c r="F3305" s="34">
        <f t="shared" ca="1" si="1629"/>
        <v>590.51119991664314</v>
      </c>
      <c r="G3305" s="34">
        <f t="shared" ca="1" si="1629"/>
        <v>586.73873232414485</v>
      </c>
      <c r="H3305" s="34">
        <f t="shared" ca="1" si="1629"/>
        <v>582.99555544303735</v>
      </c>
      <c r="I3305" s="34">
        <f t="shared" ca="1" si="1629"/>
        <v>579.28166927329733</v>
      </c>
      <c r="J3305" s="34">
        <f t="shared" ca="1" si="1629"/>
        <v>575.59707381494809</v>
      </c>
      <c r="K3305" s="34">
        <f t="shared" ca="1" si="1629"/>
        <v>571.94176906796633</v>
      </c>
      <c r="L3305" s="34">
        <f t="shared" ca="1" si="1629"/>
        <v>568.31575503237548</v>
      </c>
      <c r="M3305" s="34">
        <f t="shared" ca="1" si="1629"/>
        <v>564.71903170815199</v>
      </c>
      <c r="N3305" s="34">
        <f t="shared" ca="1" si="1629"/>
        <v>561.1515990953194</v>
      </c>
      <c r="O3305" s="34">
        <f t="shared" ca="1" si="1629"/>
        <v>557.61345719385429</v>
      </c>
      <c r="P3305" s="34">
        <f t="shared" ca="1" si="1629"/>
        <v>554.10460600377996</v>
      </c>
      <c r="Q3305" s="34">
        <f t="shared" ca="1" si="1629"/>
        <v>550.62504552507312</v>
      </c>
      <c r="R3305" s="34">
        <f t="shared" ca="1" si="1629"/>
        <v>547.17477575775706</v>
      </c>
      <c r="S3305" s="34">
        <f t="shared" ca="1" si="1629"/>
        <v>543.75379670180848</v>
      </c>
      <c r="T3305" s="34">
        <f t="shared" ca="1" si="1629"/>
        <v>540.36210835725069</v>
      </c>
      <c r="U3305" s="34">
        <f t="shared" ca="1" si="1629"/>
        <v>536.99971072406038</v>
      </c>
      <c r="V3305" s="34">
        <f t="shared" ca="1" si="1629"/>
        <v>533.66660380226097</v>
      </c>
      <c r="W3305" s="34">
        <f t="shared" ca="1" si="1629"/>
        <v>530.36278759182892</v>
      </c>
      <c r="X3305" s="34">
        <f t="shared" ca="1" si="1629"/>
        <v>527.08826209278777</v>
      </c>
      <c r="Y3305" s="34">
        <f t="shared" ca="1" si="1629"/>
        <v>523.84302730511411</v>
      </c>
      <c r="Z3305" s="34">
        <f t="shared" ca="1" si="1629"/>
        <v>520.62708322883122</v>
      </c>
      <c r="AA3305" s="34">
        <f t="shared" ca="1" si="1629"/>
        <v>517.44042986391582</v>
      </c>
      <c r="AB3305" s="34">
        <f t="shared" ca="1" si="1629"/>
        <v>514.28306721039121</v>
      </c>
      <c r="AC3305" s="34">
        <f t="shared" ca="1" si="1629"/>
        <v>511.15499526823407</v>
      </c>
      <c r="AD3305" s="34">
        <f t="shared" ca="1" si="1629"/>
        <v>508.05621403746773</v>
      </c>
      <c r="AE3305" s="34">
        <f t="shared" ca="1" si="1629"/>
        <v>504.98672351806891</v>
      </c>
      <c r="AF3305" s="34">
        <f t="shared" ca="1" si="1629"/>
        <v>501.94652371006089</v>
      </c>
      <c r="AG3305" s="34">
        <f t="shared" ca="1" si="1629"/>
        <v>498.93561461342034</v>
      </c>
      <c r="AH3305" s="34">
        <f t="shared" ca="1" si="1629"/>
        <v>495.95399622817058</v>
      </c>
      <c r="AI3305" s="34">
        <f t="shared" ref="AI3305:BF3305" ca="1" si="1630">MAX(0.1,($AM557+$AN557*AI$3125+$AO557*AI$3125^2+$AQ557+$AR557*AI$3125+$AS557*AI$3125^2)/5)</f>
        <v>493.00166855428836</v>
      </c>
      <c r="AJ3305" s="34">
        <f t="shared" ca="1" si="1630"/>
        <v>490.07863159179686</v>
      </c>
      <c r="AK3305" s="34">
        <f t="shared" ca="1" si="1630"/>
        <v>487.18488534067291</v>
      </c>
      <c r="AL3305" s="34">
        <f t="shared" ca="1" si="1630"/>
        <v>484.32042980093973</v>
      </c>
      <c r="AM3305" s="34">
        <f t="shared" ca="1" si="1630"/>
        <v>481.4852649725741</v>
      </c>
      <c r="AN3305" s="34">
        <f t="shared" ca="1" si="1630"/>
        <v>478.67939085559919</v>
      </c>
      <c r="AO3305" s="34">
        <f t="shared" ca="1" si="1630"/>
        <v>475.90280744999183</v>
      </c>
      <c r="AP3305" s="34">
        <f t="shared" ca="1" si="1630"/>
        <v>473.15551475577524</v>
      </c>
      <c r="AQ3305" s="34">
        <f t="shared" ca="1" si="1630"/>
        <v>470.43751277292614</v>
      </c>
      <c r="AR3305" s="34">
        <f t="shared" ca="1" si="1630"/>
        <v>467.74880150146782</v>
      </c>
      <c r="AS3305" s="34">
        <f t="shared" ca="1" si="1630"/>
        <v>465.08938094137704</v>
      </c>
      <c r="AT3305" s="34">
        <f t="shared" ca="1" si="1630"/>
        <v>462.45925109267699</v>
      </c>
      <c r="AU3305" s="34">
        <f t="shared" ca="1" si="1630"/>
        <v>459.85841195534448</v>
      </c>
      <c r="AV3305" s="34">
        <f t="shared" ca="1" si="1630"/>
        <v>457.28686352940275</v>
      </c>
      <c r="AW3305" s="34">
        <f t="shared" ca="1" si="1630"/>
        <v>454.74460581482856</v>
      </c>
      <c r="AX3305" s="34">
        <f t="shared" ca="1" si="1630"/>
        <v>452.2316388116451</v>
      </c>
      <c r="AY3305" s="34">
        <f t="shared" ca="1" si="1630"/>
        <v>449.74796251982917</v>
      </c>
      <c r="AZ3305" s="34">
        <f t="shared" ca="1" si="1630"/>
        <v>447.29357693940403</v>
      </c>
      <c r="BA3305" s="34">
        <f t="shared" ca="1" si="1630"/>
        <v>444.86848207034637</v>
      </c>
      <c r="BB3305" s="34">
        <f t="shared" ca="1" si="1630"/>
        <v>442.4726779126795</v>
      </c>
      <c r="BC3305" s="34">
        <f t="shared" ca="1" si="1630"/>
        <v>440.10616446638016</v>
      </c>
      <c r="BD3305" s="34">
        <f t="shared" ca="1" si="1630"/>
        <v>437.76894173147156</v>
      </c>
      <c r="BE3305" s="34">
        <f t="shared" ca="1" si="1630"/>
        <v>435.46100970793049</v>
      </c>
      <c r="BF3305" s="34">
        <f t="shared" ca="1" si="1630"/>
        <v>433.1823683957802</v>
      </c>
    </row>
    <row r="3306" spans="1:58" x14ac:dyDescent="0.2">
      <c r="A3306" s="9" t="str">
        <f t="shared" si="1526"/>
        <v>Senegal</v>
      </c>
      <c r="C3306" s="34">
        <f t="shared" ref="C3306:AH3306" ca="1" si="1631">MAX(0.1,($AM558+$AN558*C$3125+$AO558*C$3125^2+$AQ558+$AR558*C$3125+$AS558*C$3125^2)/5)</f>
        <v>438.93623865016269</v>
      </c>
      <c r="D3306" s="34">
        <f t="shared" ca="1" si="1631"/>
        <v>447.78578121364114</v>
      </c>
      <c r="E3306" s="34">
        <f t="shared" ca="1" si="1631"/>
        <v>456.5953877101885</v>
      </c>
      <c r="F3306" s="34">
        <f t="shared" ca="1" si="1631"/>
        <v>465.36505813979312</v>
      </c>
      <c r="G3306" s="34">
        <f t="shared" ca="1" si="1631"/>
        <v>474.09479250246659</v>
      </c>
      <c r="H3306" s="34">
        <f t="shared" ca="1" si="1631"/>
        <v>482.78459079819731</v>
      </c>
      <c r="I3306" s="34">
        <f t="shared" ca="1" si="1631"/>
        <v>491.43445302699695</v>
      </c>
      <c r="J3306" s="34">
        <f t="shared" ca="1" si="1631"/>
        <v>500.04437918885378</v>
      </c>
      <c r="K3306" s="34">
        <f t="shared" ca="1" si="1631"/>
        <v>508.61436928377952</v>
      </c>
      <c r="L3306" s="34">
        <f t="shared" ca="1" si="1631"/>
        <v>517.14442331176247</v>
      </c>
      <c r="M3306" s="34">
        <f t="shared" ca="1" si="1631"/>
        <v>525.63454127281443</v>
      </c>
      <c r="N3306" s="34">
        <f t="shared" ca="1" si="1631"/>
        <v>534.08472316692348</v>
      </c>
      <c r="O3306" s="34">
        <f t="shared" ca="1" si="1631"/>
        <v>542.49496899410155</v>
      </c>
      <c r="P3306" s="34">
        <f t="shared" ca="1" si="1631"/>
        <v>550.86527875433671</v>
      </c>
      <c r="Q3306" s="34">
        <f t="shared" ca="1" si="1631"/>
        <v>559.1956524476409</v>
      </c>
      <c r="R3306" s="34">
        <f t="shared" ca="1" si="1631"/>
        <v>567.48609007400228</v>
      </c>
      <c r="S3306" s="34">
        <f t="shared" ca="1" si="1631"/>
        <v>575.73659163343257</v>
      </c>
      <c r="T3306" s="34">
        <f t="shared" ca="1" si="1631"/>
        <v>583.94715712592006</v>
      </c>
      <c r="U3306" s="34">
        <f t="shared" ca="1" si="1631"/>
        <v>592.11778655147646</v>
      </c>
      <c r="V3306" s="34">
        <f t="shared" ca="1" si="1631"/>
        <v>600.24847991009005</v>
      </c>
      <c r="W3306" s="34">
        <f t="shared" ca="1" si="1631"/>
        <v>608.33923720177268</v>
      </c>
      <c r="X3306" s="34">
        <f t="shared" ca="1" si="1631"/>
        <v>616.39005842651238</v>
      </c>
      <c r="Y3306" s="34">
        <f t="shared" ca="1" si="1631"/>
        <v>624.40094358432111</v>
      </c>
      <c r="Z3306" s="34">
        <f t="shared" ca="1" si="1631"/>
        <v>632.37189267518693</v>
      </c>
      <c r="AA3306" s="34">
        <f t="shared" ca="1" si="1631"/>
        <v>640.30290569912177</v>
      </c>
      <c r="AB3306" s="34">
        <f t="shared" ca="1" si="1631"/>
        <v>648.1939826561138</v>
      </c>
      <c r="AC3306" s="34">
        <f t="shared" ca="1" si="1631"/>
        <v>656.04512354617475</v>
      </c>
      <c r="AD3306" s="34">
        <f t="shared" ca="1" si="1631"/>
        <v>663.8563283692929</v>
      </c>
      <c r="AE3306" s="34">
        <f t="shared" ca="1" si="1631"/>
        <v>671.62759712547995</v>
      </c>
      <c r="AF3306" s="34">
        <f t="shared" ca="1" si="1631"/>
        <v>679.35892981472421</v>
      </c>
      <c r="AG3306" s="34">
        <f t="shared" ca="1" si="1631"/>
        <v>687.05032643703748</v>
      </c>
      <c r="AH3306" s="34">
        <f t="shared" ca="1" si="1631"/>
        <v>694.70178699240785</v>
      </c>
      <c r="AI3306" s="34">
        <f t="shared" ref="AI3306:BF3306" ca="1" si="1632">MAX(0.1,($AM558+$AN558*AI$3125+$AO558*AI$3125^2+$AQ558+$AR558*AI$3125+$AS558*AI$3125^2)/5)</f>
        <v>702.31331148084723</v>
      </c>
      <c r="AJ3306" s="34">
        <f t="shared" ca="1" si="1632"/>
        <v>709.8848999023437</v>
      </c>
      <c r="AK3306" s="34">
        <f t="shared" ca="1" si="1632"/>
        <v>717.4165522569092</v>
      </c>
      <c r="AL3306" s="34">
        <f t="shared" ca="1" si="1632"/>
        <v>724.90826854453189</v>
      </c>
      <c r="AM3306" s="34">
        <f t="shared" ca="1" si="1632"/>
        <v>732.3600487652235</v>
      </c>
      <c r="AN3306" s="34">
        <f t="shared" ca="1" si="1632"/>
        <v>739.7718929189723</v>
      </c>
      <c r="AO3306" s="34">
        <f t="shared" ca="1" si="1632"/>
        <v>747.14380100579001</v>
      </c>
      <c r="AP3306" s="34">
        <f t="shared" ca="1" si="1632"/>
        <v>754.47577302566492</v>
      </c>
      <c r="AQ3306" s="34">
        <f t="shared" ca="1" si="1632"/>
        <v>761.76780897860885</v>
      </c>
      <c r="AR3306" s="34">
        <f t="shared" ca="1" si="1632"/>
        <v>769.01990886460987</v>
      </c>
      <c r="AS3306" s="34">
        <f t="shared" ca="1" si="1632"/>
        <v>776.23207268367992</v>
      </c>
      <c r="AT3306" s="34">
        <f t="shared" ca="1" si="1632"/>
        <v>783.40430043580704</v>
      </c>
      <c r="AU3306" s="34">
        <f t="shared" ca="1" si="1632"/>
        <v>790.5365921210032</v>
      </c>
      <c r="AV3306" s="34">
        <f t="shared" ca="1" si="1632"/>
        <v>797.62894773925655</v>
      </c>
      <c r="AW3306" s="34">
        <f t="shared" ca="1" si="1632"/>
        <v>804.68136729057881</v>
      </c>
      <c r="AX3306" s="34">
        <f t="shared" ca="1" si="1632"/>
        <v>811.69385077495826</v>
      </c>
      <c r="AY3306" s="34">
        <f t="shared" ca="1" si="1632"/>
        <v>818.66639819240663</v>
      </c>
      <c r="AZ3306" s="34">
        <f t="shared" ca="1" si="1632"/>
        <v>825.5990095429122</v>
      </c>
      <c r="BA3306" s="34">
        <f t="shared" ca="1" si="1632"/>
        <v>832.49168482648679</v>
      </c>
      <c r="BB3306" s="34">
        <f t="shared" ca="1" si="1632"/>
        <v>839.34442404311847</v>
      </c>
      <c r="BC3306" s="34">
        <f t="shared" ca="1" si="1632"/>
        <v>846.15722719281916</v>
      </c>
      <c r="BD3306" s="34">
        <f t="shared" ca="1" si="1632"/>
        <v>852.93009427557695</v>
      </c>
      <c r="BE3306" s="34">
        <f t="shared" ca="1" si="1632"/>
        <v>859.66302529140376</v>
      </c>
      <c r="BF3306" s="34">
        <f t="shared" ca="1" si="1632"/>
        <v>866.35602024028776</v>
      </c>
    </row>
    <row r="3307" spans="1:58" x14ac:dyDescent="0.2">
      <c r="A3307" s="9" t="str">
        <f t="shared" si="1526"/>
        <v>Serbia</v>
      </c>
      <c r="C3307" s="34">
        <f t="shared" ref="C3307:AH3307" ca="1" si="1633">MAX(0.1,($AM559+$AN559*C$3125+$AO559*C$3125^2+$AQ559+$AR559*C$3125+$AS559*C$3125^2)/5)</f>
        <v>92.285712250441435</v>
      </c>
      <c r="D3307" s="34">
        <f t="shared" ca="1" si="1633"/>
        <v>91.204905036091802</v>
      </c>
      <c r="E3307" s="34">
        <f t="shared" ca="1" si="1633"/>
        <v>90.135270649686575</v>
      </c>
      <c r="F3307" s="34">
        <f t="shared" ca="1" si="1633"/>
        <v>89.076809091225726</v>
      </c>
      <c r="G3307" s="34">
        <f t="shared" ca="1" si="1633"/>
        <v>88.029520360709284</v>
      </c>
      <c r="H3307" s="34">
        <f t="shared" ca="1" si="1633"/>
        <v>86.993404458137235</v>
      </c>
      <c r="I3307" s="34">
        <f t="shared" ca="1" si="1633"/>
        <v>85.968461383509563</v>
      </c>
      <c r="J3307" s="34">
        <f t="shared" ca="1" si="1633"/>
        <v>84.954691136826298</v>
      </c>
      <c r="K3307" s="34">
        <f t="shared" ca="1" si="1633"/>
        <v>83.952093718087411</v>
      </c>
      <c r="L3307" s="34">
        <f t="shared" ca="1" si="1633"/>
        <v>82.960669127292931</v>
      </c>
      <c r="M3307" s="34">
        <f t="shared" ca="1" si="1633"/>
        <v>81.980417364442843</v>
      </c>
      <c r="N3307" s="34">
        <f t="shared" ca="1" si="1633"/>
        <v>81.011338429537133</v>
      </c>
      <c r="O3307" s="34">
        <f t="shared" ca="1" si="1633"/>
        <v>80.05343232257583</v>
      </c>
      <c r="P3307" s="34">
        <f t="shared" ca="1" si="1633"/>
        <v>79.106699043558905</v>
      </c>
      <c r="Q3307" s="34">
        <f t="shared" ca="1" si="1633"/>
        <v>78.171138592486386</v>
      </c>
      <c r="R3307" s="34">
        <f t="shared" ca="1" si="1633"/>
        <v>77.24675096935826</v>
      </c>
      <c r="S3307" s="34">
        <f t="shared" ca="1" si="1633"/>
        <v>76.333536174174512</v>
      </c>
      <c r="T3307" s="34">
        <f t="shared" ca="1" si="1633"/>
        <v>75.43149420693517</v>
      </c>
      <c r="U3307" s="34">
        <f t="shared" ca="1" si="1633"/>
        <v>74.540625067640207</v>
      </c>
      <c r="V3307" s="34">
        <f t="shared" ca="1" si="1633"/>
        <v>73.66092875628965</v>
      </c>
      <c r="W3307" s="34">
        <f t="shared" ca="1" si="1633"/>
        <v>72.792405272883485</v>
      </c>
      <c r="X3307" s="34">
        <f t="shared" ca="1" si="1633"/>
        <v>71.935054617421699</v>
      </c>
      <c r="Y3307" s="34">
        <f t="shared" ca="1" si="1633"/>
        <v>71.088876789904319</v>
      </c>
      <c r="Z3307" s="34">
        <f t="shared" ca="1" si="1633"/>
        <v>70.253871790331317</v>
      </c>
      <c r="AA3307" s="34">
        <f t="shared" ca="1" si="1633"/>
        <v>69.430039618702722</v>
      </c>
      <c r="AB3307" s="34">
        <f t="shared" ca="1" si="1633"/>
        <v>68.617380275018519</v>
      </c>
      <c r="AC3307" s="34">
        <f t="shared" ca="1" si="1633"/>
        <v>67.815893759278694</v>
      </c>
      <c r="AD3307" s="34">
        <f t="shared" ca="1" si="1633"/>
        <v>67.025580071483276</v>
      </c>
      <c r="AE3307" s="34">
        <f t="shared" ca="1" si="1633"/>
        <v>66.246439211632236</v>
      </c>
      <c r="AF3307" s="34">
        <f t="shared" ca="1" si="1633"/>
        <v>65.478471179725602</v>
      </c>
      <c r="AG3307" s="34">
        <f t="shared" ca="1" si="1633"/>
        <v>64.721675975763361</v>
      </c>
      <c r="AH3307" s="34">
        <f t="shared" ca="1" si="1633"/>
        <v>63.976053599745498</v>
      </c>
      <c r="AI3307" s="34">
        <f t="shared" ref="AI3307:BF3307" ca="1" si="1634">MAX(0.1,($AM559+$AN559*AI$3125+$AO559*AI$3125^2+$AQ559+$AR559*AI$3125+$AS559*AI$3125^2)/5)</f>
        <v>63.241604051672041</v>
      </c>
      <c r="AJ3307" s="34">
        <f t="shared" ca="1" si="1634"/>
        <v>62.51832733154297</v>
      </c>
      <c r="AK3307" s="34">
        <f t="shared" ca="1" si="1634"/>
        <v>61.806223439358291</v>
      </c>
      <c r="AL3307" s="34">
        <f t="shared" ca="1" si="1634"/>
        <v>61.105292375118005</v>
      </c>
      <c r="AM3307" s="34">
        <f t="shared" ca="1" si="1634"/>
        <v>60.41553413882211</v>
      </c>
      <c r="AN3307" s="34">
        <f t="shared" ca="1" si="1634"/>
        <v>59.736948730470615</v>
      </c>
      <c r="AO3307" s="34">
        <f t="shared" ca="1" si="1634"/>
        <v>59.069536150063506</v>
      </c>
      <c r="AP3307" s="34">
        <f t="shared" ca="1" si="1634"/>
        <v>58.413296397600789</v>
      </c>
      <c r="AQ3307" s="34">
        <f t="shared" ca="1" si="1634"/>
        <v>57.768229473082464</v>
      </c>
      <c r="AR3307" s="34">
        <f t="shared" ca="1" si="1634"/>
        <v>57.134335376508531</v>
      </c>
      <c r="AS3307" s="34">
        <f t="shared" ca="1" si="1634"/>
        <v>56.511614107878998</v>
      </c>
      <c r="AT3307" s="34">
        <f t="shared" ca="1" si="1634"/>
        <v>55.90006566719385</v>
      </c>
      <c r="AU3307" s="34">
        <f t="shared" ca="1" si="1634"/>
        <v>55.299690054453094</v>
      </c>
      <c r="AV3307" s="34">
        <f t="shared" ca="1" si="1634"/>
        <v>54.710487269656731</v>
      </c>
      <c r="AW3307" s="34">
        <f t="shared" ca="1" si="1634"/>
        <v>54.13245731280476</v>
      </c>
      <c r="AX3307" s="34">
        <f t="shared" ca="1" si="1634"/>
        <v>53.565600183897189</v>
      </c>
      <c r="AY3307" s="34">
        <f t="shared" ca="1" si="1634"/>
        <v>53.009915882934003</v>
      </c>
      <c r="AZ3307" s="34">
        <f t="shared" ca="1" si="1634"/>
        <v>52.465404409915209</v>
      </c>
      <c r="BA3307" s="34">
        <f t="shared" ca="1" si="1634"/>
        <v>51.932065764840807</v>
      </c>
      <c r="BB3307" s="34">
        <f t="shared" ca="1" si="1634"/>
        <v>51.409899947710798</v>
      </c>
      <c r="BC3307" s="34">
        <f t="shared" ca="1" si="1634"/>
        <v>50.898906958525188</v>
      </c>
      <c r="BD3307" s="34">
        <f t="shared" ca="1" si="1634"/>
        <v>50.399086797283964</v>
      </c>
      <c r="BE3307" s="34">
        <f t="shared" ca="1" si="1634"/>
        <v>49.910439463987132</v>
      </c>
      <c r="BF3307" s="34">
        <f t="shared" ca="1" si="1634"/>
        <v>49.432964958634692</v>
      </c>
    </row>
    <row r="3308" spans="1:58" x14ac:dyDescent="0.2">
      <c r="A3308" s="9" t="str">
        <f t="shared" si="1526"/>
        <v>Seychelles</v>
      </c>
      <c r="C3308" s="34">
        <f t="shared" ref="C3308:AH3308" ca="1" si="1635">MAX(0.1,($AM560+$AN560*C$3125+$AO560*C$3125^2+$AQ560+$AR560*C$3125+$AS560*C$3125^2)/5)</f>
        <v>1.5736263384651465</v>
      </c>
      <c r="D3308" s="34">
        <f t="shared" ca="1" si="1635"/>
        <v>1.5661378269956914</v>
      </c>
      <c r="E3308" s="34">
        <f t="shared" ca="1" si="1635"/>
        <v>1.5586573075352135</v>
      </c>
      <c r="F3308" s="34">
        <f t="shared" ca="1" si="1635"/>
        <v>1.5511847800836904</v>
      </c>
      <c r="G3308" s="34">
        <f t="shared" ca="1" si="1635"/>
        <v>1.5437202446411447</v>
      </c>
      <c r="H3308" s="34">
        <f t="shared" ca="1" si="1635"/>
        <v>1.5362637012075537</v>
      </c>
      <c r="I3308" s="34">
        <f t="shared" ca="1" si="1635"/>
        <v>1.5288151497829403</v>
      </c>
      <c r="J3308" s="34">
        <f t="shared" ca="1" si="1635"/>
        <v>1.5213745903672815</v>
      </c>
      <c r="K3308" s="34">
        <f t="shared" ca="1" si="1635"/>
        <v>1.5139420229606002</v>
      </c>
      <c r="L3308" s="34">
        <f t="shared" ca="1" si="1635"/>
        <v>1.5065174475628738</v>
      </c>
      <c r="M3308" s="34">
        <f t="shared" ca="1" si="1635"/>
        <v>1.4991008641741246</v>
      </c>
      <c r="N3308" s="34">
        <f t="shared" ca="1" si="1635"/>
        <v>1.4916922727943303</v>
      </c>
      <c r="O3308" s="34">
        <f t="shared" ca="1" si="1635"/>
        <v>1.4842916734235132</v>
      </c>
      <c r="P3308" s="34">
        <f t="shared" ca="1" si="1635"/>
        <v>1.476899066061651</v>
      </c>
      <c r="Q3308" s="34">
        <f t="shared" ca="1" si="1635"/>
        <v>1.4695144507087661</v>
      </c>
      <c r="R3308" s="34">
        <f t="shared" ca="1" si="1635"/>
        <v>1.462137827364836</v>
      </c>
      <c r="S3308" s="34">
        <f t="shared" ca="1" si="1635"/>
        <v>1.4547691960298834</v>
      </c>
      <c r="T3308" s="34">
        <f t="shared" ca="1" si="1635"/>
        <v>1.4474085567038855</v>
      </c>
      <c r="U3308" s="34">
        <f t="shared" ca="1" si="1635"/>
        <v>1.440055909386865</v>
      </c>
      <c r="V3308" s="34">
        <f t="shared" ca="1" si="1635"/>
        <v>1.4327112540787994</v>
      </c>
      <c r="W3308" s="34">
        <f t="shared" ca="1" si="1635"/>
        <v>1.4253745907797111</v>
      </c>
      <c r="X3308" s="34">
        <f t="shared" ca="1" si="1635"/>
        <v>1.4180459194895776</v>
      </c>
      <c r="Y3308" s="34">
        <f t="shared" ca="1" si="1635"/>
        <v>1.4107252402084214</v>
      </c>
      <c r="Z3308" s="34">
        <f t="shared" ca="1" si="1635"/>
        <v>1.40341255293622</v>
      </c>
      <c r="AA3308" s="34">
        <f t="shared" ca="1" si="1635"/>
        <v>1.3961078576729959</v>
      </c>
      <c r="AB3308" s="34">
        <f t="shared" ca="1" si="1635"/>
        <v>1.3888111544187267</v>
      </c>
      <c r="AC3308" s="34">
        <f t="shared" ca="1" si="1635"/>
        <v>1.381522443173435</v>
      </c>
      <c r="AD3308" s="34">
        <f t="shared" ca="1" si="1635"/>
        <v>1.3742417239370979</v>
      </c>
      <c r="AE3308" s="34">
        <f t="shared" ca="1" si="1635"/>
        <v>1.3669689967097383</v>
      </c>
      <c r="AF3308" s="34">
        <f t="shared" ca="1" si="1635"/>
        <v>1.3597042614913335</v>
      </c>
      <c r="AG3308" s="34">
        <f t="shared" ca="1" si="1635"/>
        <v>1.352447518281906</v>
      </c>
      <c r="AH3308" s="34">
        <f t="shared" ca="1" si="1635"/>
        <v>1.3451987670814334</v>
      </c>
      <c r="AI3308" s="34">
        <f t="shared" ref="AI3308:BF3308" ca="1" si="1636">MAX(0.1,($AM560+$AN560*AI$3125+$AO560*AI$3125^2+$AQ560+$AR560*AI$3125+$AS560*AI$3125^2)/5)</f>
        <v>1.337958007889938</v>
      </c>
      <c r="AJ3308" s="34">
        <f t="shared" ca="1" si="1636"/>
        <v>1.3307252407073975</v>
      </c>
      <c r="AK3308" s="34">
        <f t="shared" ca="1" si="1636"/>
        <v>1.3235004655338343</v>
      </c>
      <c r="AL3308" s="34">
        <f t="shared" ca="1" si="1636"/>
        <v>1.3162836823692259</v>
      </c>
      <c r="AM3308" s="34">
        <f t="shared" ca="1" si="1636"/>
        <v>1.309074891213595</v>
      </c>
      <c r="AN3308" s="34">
        <f t="shared" ca="1" si="1636"/>
        <v>1.3018740920669187</v>
      </c>
      <c r="AO3308" s="34">
        <f t="shared" ca="1" si="1636"/>
        <v>1.29468128492922</v>
      </c>
      <c r="AP3308" s="34">
        <f t="shared" ca="1" si="1636"/>
        <v>1.2874964698004761</v>
      </c>
      <c r="AQ3308" s="34">
        <f t="shared" ca="1" si="1636"/>
        <v>1.2803196466807094</v>
      </c>
      <c r="AR3308" s="34">
        <f t="shared" ca="1" si="1636"/>
        <v>1.2731508155698976</v>
      </c>
      <c r="AS3308" s="34">
        <f t="shared" ca="1" si="1636"/>
        <v>1.2659899764680631</v>
      </c>
      <c r="AT3308" s="34">
        <f t="shared" ca="1" si="1636"/>
        <v>1.2588371293751834</v>
      </c>
      <c r="AU3308" s="34">
        <f t="shared" ca="1" si="1636"/>
        <v>1.251692274291281</v>
      </c>
      <c r="AV3308" s="34">
        <f t="shared" ca="1" si="1636"/>
        <v>1.2445554112163335</v>
      </c>
      <c r="AW3308" s="34">
        <f t="shared" ca="1" si="1636"/>
        <v>1.2374265401503635</v>
      </c>
      <c r="AX3308" s="34">
        <f t="shared" ca="1" si="1636"/>
        <v>1.230305661093348</v>
      </c>
      <c r="AY3308" s="34">
        <f t="shared" ca="1" si="1636"/>
        <v>1.2231927740453101</v>
      </c>
      <c r="AZ3308" s="34">
        <f t="shared" ca="1" si="1636"/>
        <v>1.2160878790062271</v>
      </c>
      <c r="BA3308" s="34">
        <f t="shared" ca="1" si="1636"/>
        <v>1.2089909759761213</v>
      </c>
      <c r="BB3308" s="34">
        <f t="shared" ca="1" si="1636"/>
        <v>1.2019020649549703</v>
      </c>
      <c r="BC3308" s="34">
        <f t="shared" ca="1" si="1636"/>
        <v>1.1948211459427966</v>
      </c>
      <c r="BD3308" s="34">
        <f t="shared" ca="1" si="1636"/>
        <v>1.1877482189395778</v>
      </c>
      <c r="BE3308" s="34">
        <f t="shared" ca="1" si="1636"/>
        <v>1.1806832839453363</v>
      </c>
      <c r="BF3308" s="34">
        <f t="shared" ca="1" si="1636"/>
        <v>1.1736263409600496</v>
      </c>
    </row>
    <row r="3309" spans="1:58" x14ac:dyDescent="0.2">
      <c r="A3309" s="9" t="str">
        <f t="shared" si="1526"/>
        <v>Sierra Leone</v>
      </c>
      <c r="C3309" s="34">
        <f t="shared" ref="C3309:AH3309" ca="1" si="1637">MAX(0.1,($AM561+$AN561*C$3125+$AO561*C$3125^2+$AQ561+$AR561*C$3125+$AS561*C$3125^2)/5)</f>
        <v>201.02196462729481</v>
      </c>
      <c r="D3309" s="34">
        <f t="shared" ca="1" si="1637"/>
        <v>203.60900971591474</v>
      </c>
      <c r="E3309" s="34">
        <f t="shared" ca="1" si="1637"/>
        <v>206.1302246303996</v>
      </c>
      <c r="F3309" s="34">
        <f t="shared" ca="1" si="1637"/>
        <v>208.58560937072616</v>
      </c>
      <c r="G3309" s="34">
        <f t="shared" ca="1" si="1637"/>
        <v>210.97516393694096</v>
      </c>
      <c r="H3309" s="34">
        <f t="shared" ca="1" si="1637"/>
        <v>213.29888832899741</v>
      </c>
      <c r="I3309" s="34">
        <f t="shared" ca="1" si="1637"/>
        <v>215.55678254691884</v>
      </c>
      <c r="J3309" s="34">
        <f t="shared" ca="1" si="1637"/>
        <v>217.74884659068192</v>
      </c>
      <c r="K3309" s="34">
        <f t="shared" ca="1" si="1637"/>
        <v>219.87508046033327</v>
      </c>
      <c r="L3309" s="34">
        <f t="shared" ca="1" si="1637"/>
        <v>221.93548415582626</v>
      </c>
      <c r="M3309" s="34">
        <f t="shared" ca="1" si="1637"/>
        <v>223.93005767718424</v>
      </c>
      <c r="N3309" s="34">
        <f t="shared" ca="1" si="1637"/>
        <v>225.85880102438387</v>
      </c>
      <c r="O3309" s="34">
        <f t="shared" ca="1" si="1637"/>
        <v>227.72171419747173</v>
      </c>
      <c r="P3309" s="34">
        <f t="shared" ca="1" si="1637"/>
        <v>229.51879719640129</v>
      </c>
      <c r="Q3309" s="34">
        <f t="shared" ca="1" si="1637"/>
        <v>231.25005002119579</v>
      </c>
      <c r="R3309" s="34">
        <f t="shared" ca="1" si="1637"/>
        <v>232.91547267183196</v>
      </c>
      <c r="S3309" s="34">
        <f t="shared" ca="1" si="1637"/>
        <v>234.51506514835637</v>
      </c>
      <c r="T3309" s="34">
        <f t="shared" ca="1" si="1637"/>
        <v>236.04882745072246</v>
      </c>
      <c r="U3309" s="34">
        <f t="shared" ca="1" si="1637"/>
        <v>237.5167595789535</v>
      </c>
      <c r="V3309" s="34">
        <f t="shared" ca="1" si="1637"/>
        <v>238.91886153302622</v>
      </c>
      <c r="W3309" s="34">
        <f t="shared" ca="1" si="1637"/>
        <v>240.25513331298717</v>
      </c>
      <c r="X3309" s="34">
        <f t="shared" ca="1" si="1637"/>
        <v>241.5255749187898</v>
      </c>
      <c r="Y3309" s="34">
        <f t="shared" ca="1" si="1637"/>
        <v>242.73018635045736</v>
      </c>
      <c r="Z3309" s="34">
        <f t="shared" ca="1" si="1637"/>
        <v>243.86896760796662</v>
      </c>
      <c r="AA3309" s="34">
        <f t="shared" ca="1" si="1637"/>
        <v>244.94191869136412</v>
      </c>
      <c r="AB3309" s="34">
        <f t="shared" ca="1" si="1637"/>
        <v>245.94903960060327</v>
      </c>
      <c r="AC3309" s="34">
        <f t="shared" ca="1" si="1637"/>
        <v>246.8903303357074</v>
      </c>
      <c r="AD3309" s="34">
        <f t="shared" ca="1" si="1637"/>
        <v>247.76579089665319</v>
      </c>
      <c r="AE3309" s="34">
        <f t="shared" ca="1" si="1637"/>
        <v>248.57542128348723</v>
      </c>
      <c r="AF3309" s="34">
        <f t="shared" ca="1" si="1637"/>
        <v>249.31922149616292</v>
      </c>
      <c r="AG3309" s="34">
        <f t="shared" ca="1" si="1637"/>
        <v>249.9971915347036</v>
      </c>
      <c r="AH3309" s="34">
        <f t="shared" ca="1" si="1637"/>
        <v>250.60933139908593</v>
      </c>
      <c r="AI3309" s="34">
        <f t="shared" ref="AI3309:BF3309" ca="1" si="1638">MAX(0.1,($AM561+$AN561*AI$3125+$AO561*AI$3125^2+$AQ561+$AR561*AI$3125+$AS561*AI$3125^2)/5)</f>
        <v>251.15564108935649</v>
      </c>
      <c r="AJ3309" s="34">
        <f t="shared" ca="1" si="1638"/>
        <v>251.63612060546876</v>
      </c>
      <c r="AK3309" s="34">
        <f t="shared" ca="1" si="1638"/>
        <v>252.05076994744596</v>
      </c>
      <c r="AL3309" s="34">
        <f t="shared" ca="1" si="1638"/>
        <v>252.39958911526483</v>
      </c>
      <c r="AM3309" s="34">
        <f t="shared" ca="1" si="1638"/>
        <v>252.68257810897194</v>
      </c>
      <c r="AN3309" s="34">
        <f t="shared" ca="1" si="1638"/>
        <v>252.89973692852072</v>
      </c>
      <c r="AO3309" s="34">
        <f t="shared" ca="1" si="1638"/>
        <v>253.05106557393447</v>
      </c>
      <c r="AP3309" s="34">
        <f t="shared" ca="1" si="1638"/>
        <v>253.13656404518989</v>
      </c>
      <c r="AQ3309" s="34">
        <f t="shared" ca="1" si="1638"/>
        <v>253.15623234233354</v>
      </c>
      <c r="AR3309" s="34">
        <f t="shared" ca="1" si="1638"/>
        <v>253.11007046531887</v>
      </c>
      <c r="AS3309" s="34">
        <f t="shared" ca="1" si="1638"/>
        <v>252.99807841416913</v>
      </c>
      <c r="AT3309" s="34">
        <f t="shared" ca="1" si="1638"/>
        <v>252.82025618886109</v>
      </c>
      <c r="AU3309" s="34">
        <f t="shared" ca="1" si="1638"/>
        <v>252.57660378944129</v>
      </c>
      <c r="AV3309" s="34">
        <f t="shared" ca="1" si="1638"/>
        <v>252.26712121586314</v>
      </c>
      <c r="AW3309" s="34">
        <f t="shared" ca="1" si="1638"/>
        <v>251.89180846814997</v>
      </c>
      <c r="AX3309" s="34">
        <f t="shared" ca="1" si="1638"/>
        <v>251.45066554627846</v>
      </c>
      <c r="AY3309" s="34">
        <f t="shared" ca="1" si="1638"/>
        <v>250.9436924502952</v>
      </c>
      <c r="AZ3309" s="34">
        <f t="shared" ca="1" si="1638"/>
        <v>250.3708891801536</v>
      </c>
      <c r="BA3309" s="34">
        <f t="shared" ca="1" si="1638"/>
        <v>249.73225573587698</v>
      </c>
      <c r="BB3309" s="34">
        <f t="shared" ca="1" si="1638"/>
        <v>249.027792117442</v>
      </c>
      <c r="BC3309" s="34">
        <f t="shared" ca="1" si="1638"/>
        <v>248.25749832489527</v>
      </c>
      <c r="BD3309" s="34">
        <f t="shared" ca="1" si="1638"/>
        <v>247.42137435819023</v>
      </c>
      <c r="BE3309" s="34">
        <f t="shared" ca="1" si="1638"/>
        <v>246.51942021735013</v>
      </c>
      <c r="BF3309" s="34">
        <f t="shared" ca="1" si="1638"/>
        <v>245.55163590235171</v>
      </c>
    </row>
    <row r="3310" spans="1:58" x14ac:dyDescent="0.2">
      <c r="A3310" s="9" t="str">
        <f t="shared" si="1526"/>
        <v>Singapore</v>
      </c>
      <c r="C3310" s="34">
        <f t="shared" ref="C3310:AH3310" ca="1" si="1639">MAX(0.1,($AM562+$AN562*C$3125+$AO562*C$3125^2+$AQ562+$AR562*C$3125+$AS562*C$3125^2)/5)</f>
        <v>41.105491006749801</v>
      </c>
      <c r="D3310" s="34">
        <f t="shared" ca="1" si="1639"/>
        <v>41.537930596806106</v>
      </c>
      <c r="E3310" s="34">
        <f t="shared" ca="1" si="1639"/>
        <v>41.955688867231949</v>
      </c>
      <c r="F3310" s="34">
        <f t="shared" ca="1" si="1639"/>
        <v>42.358765818018583</v>
      </c>
      <c r="G3310" s="34">
        <f t="shared" ca="1" si="1639"/>
        <v>42.747161449174747</v>
      </c>
      <c r="H3310" s="34">
        <f t="shared" ca="1" si="1639"/>
        <v>43.120875760694616</v>
      </c>
      <c r="I3310" s="34">
        <f t="shared" ca="1" si="1639"/>
        <v>43.479908752581103</v>
      </c>
      <c r="J3310" s="34">
        <f t="shared" ca="1" si="1639"/>
        <v>43.824260424831301</v>
      </c>
      <c r="K3310" s="34">
        <f t="shared" ca="1" si="1639"/>
        <v>44.153930777451023</v>
      </c>
      <c r="L3310" s="34">
        <f t="shared" ca="1" si="1639"/>
        <v>44.468919810431544</v>
      </c>
      <c r="M3310" s="34">
        <f t="shared" ca="1" si="1639"/>
        <v>44.769227523781595</v>
      </c>
      <c r="N3310" s="34">
        <f t="shared" ca="1" si="1639"/>
        <v>45.054853917492437</v>
      </c>
      <c r="O3310" s="34">
        <f t="shared" ca="1" si="1639"/>
        <v>45.32579899157281</v>
      </c>
      <c r="P3310" s="34">
        <f t="shared" ca="1" si="1639"/>
        <v>45.582062746016888</v>
      </c>
      <c r="Q3310" s="34">
        <f t="shared" ca="1" si="1639"/>
        <v>45.82364518082759</v>
      </c>
      <c r="R3310" s="34">
        <f t="shared" ca="1" si="1639"/>
        <v>46.050546296001997</v>
      </c>
      <c r="S3310" s="34">
        <f t="shared" ca="1" si="1639"/>
        <v>46.262766091545927</v>
      </c>
      <c r="T3310" s="34">
        <f t="shared" ca="1" si="1639"/>
        <v>46.460304567450656</v>
      </c>
      <c r="U3310" s="34">
        <f t="shared" ca="1" si="1639"/>
        <v>46.643161723724916</v>
      </c>
      <c r="V3310" s="34">
        <f t="shared" ca="1" si="1639"/>
        <v>46.811337560359974</v>
      </c>
      <c r="W3310" s="34">
        <f t="shared" ca="1" si="1639"/>
        <v>46.964832077364555</v>
      </c>
      <c r="X3310" s="34">
        <f t="shared" ca="1" si="1639"/>
        <v>47.103645274732841</v>
      </c>
      <c r="Y3310" s="34">
        <f t="shared" ca="1" si="1639"/>
        <v>47.227777152467752</v>
      </c>
      <c r="Z3310" s="34">
        <f t="shared" ca="1" si="1639"/>
        <v>47.337227710566367</v>
      </c>
      <c r="AA3310" s="34">
        <f t="shared" ca="1" si="1639"/>
        <v>47.431996949034513</v>
      </c>
      <c r="AB3310" s="34">
        <f t="shared" ca="1" si="1639"/>
        <v>47.51208486786345</v>
      </c>
      <c r="AC3310" s="34">
        <f t="shared" ca="1" si="1639"/>
        <v>47.577491467061918</v>
      </c>
      <c r="AD3310" s="34">
        <f t="shared" ca="1" si="1639"/>
        <v>47.628216746621185</v>
      </c>
      <c r="AE3310" s="34">
        <f t="shared" ca="1" si="1639"/>
        <v>47.664260706549975</v>
      </c>
      <c r="AF3310" s="34">
        <f t="shared" ca="1" si="1639"/>
        <v>47.685623346842476</v>
      </c>
      <c r="AG3310" s="34">
        <f t="shared" ca="1" si="1639"/>
        <v>47.692304667501595</v>
      </c>
      <c r="AH3310" s="34">
        <f t="shared" ca="1" si="1639"/>
        <v>47.684304668524419</v>
      </c>
      <c r="AI3310" s="34">
        <f t="shared" ref="AI3310:BF3310" ca="1" si="1640">MAX(0.1,($AM562+$AN562*AI$3125+$AO562*AI$3125^2+$AQ562+$AR562*AI$3125+$AS562*AI$3125^2)/5)</f>
        <v>47.661623349916773</v>
      </c>
      <c r="AJ3310" s="34">
        <f t="shared" ca="1" si="1640"/>
        <v>47.624260711669919</v>
      </c>
      <c r="AK3310" s="34">
        <f t="shared" ca="1" si="1640"/>
        <v>47.572216753792603</v>
      </c>
      <c r="AL3310" s="34">
        <f t="shared" ca="1" si="1640"/>
        <v>47.505491476276077</v>
      </c>
      <c r="AM3310" s="34">
        <f t="shared" ca="1" si="1640"/>
        <v>47.424084879129076</v>
      </c>
      <c r="AN3310" s="34">
        <f t="shared" ca="1" si="1640"/>
        <v>47.327996962345786</v>
      </c>
      <c r="AO3310" s="34">
        <f t="shared" ca="1" si="1640"/>
        <v>47.217227725929114</v>
      </c>
      <c r="AP3310" s="34">
        <f t="shared" ca="1" si="1640"/>
        <v>47.091777169876153</v>
      </c>
      <c r="AQ3310" s="34">
        <f t="shared" ca="1" si="1640"/>
        <v>46.951645294192716</v>
      </c>
      <c r="AR3310" s="34">
        <f t="shared" ca="1" si="1640"/>
        <v>46.79683209887007</v>
      </c>
      <c r="AS3310" s="34">
        <f t="shared" ca="1" si="1640"/>
        <v>46.627337583916962</v>
      </c>
      <c r="AT3310" s="34">
        <f t="shared" ca="1" si="1640"/>
        <v>46.443161749324645</v>
      </c>
      <c r="AU3310" s="34">
        <f t="shared" ca="1" si="1640"/>
        <v>46.244304595101859</v>
      </c>
      <c r="AV3310" s="34">
        <f t="shared" ca="1" si="1640"/>
        <v>46.030766121242777</v>
      </c>
      <c r="AW3310" s="34">
        <f t="shared" ca="1" si="1640"/>
        <v>45.802546327750314</v>
      </c>
      <c r="AX3310" s="34">
        <f t="shared" ca="1" si="1640"/>
        <v>45.559645214621561</v>
      </c>
      <c r="AY3310" s="34">
        <f t="shared" ca="1" si="1640"/>
        <v>45.302062781862332</v>
      </c>
      <c r="AZ3310" s="34">
        <f t="shared" ca="1" si="1640"/>
        <v>45.029799029463902</v>
      </c>
      <c r="BA3310" s="34">
        <f t="shared" ca="1" si="1640"/>
        <v>44.742853957435003</v>
      </c>
      <c r="BB3310" s="34">
        <f t="shared" ca="1" si="1640"/>
        <v>44.441227565766894</v>
      </c>
      <c r="BC3310" s="34">
        <f t="shared" ca="1" si="1640"/>
        <v>44.124919854468317</v>
      </c>
      <c r="BD3310" s="34">
        <f t="shared" ca="1" si="1640"/>
        <v>43.793930823533444</v>
      </c>
      <c r="BE3310" s="34">
        <f t="shared" ca="1" si="1640"/>
        <v>43.448260472965195</v>
      </c>
      <c r="BF3310" s="34">
        <f t="shared" ca="1" si="1640"/>
        <v>43.087908802760651</v>
      </c>
    </row>
    <row r="3311" spans="1:58" x14ac:dyDescent="0.2">
      <c r="A3311" s="9" t="str">
        <f t="shared" si="1526"/>
        <v>Sint Maarten (Dutch part)</v>
      </c>
      <c r="C3311" s="34">
        <f t="shared" ref="C3311:AH3311" ca="1" si="1641">MAX(0.1,($AM563+$AN563*C$3125+$AO563*C$3125^2+$AQ563+$AR563*C$3125+$AS563*C$3125^2)/5)</f>
        <v>0.79999999924403942</v>
      </c>
      <c r="D3311" s="34">
        <f t="shared" ca="1" si="1641"/>
        <v>0.79999999926658349</v>
      </c>
      <c r="E3311" s="34">
        <f t="shared" ca="1" si="1641"/>
        <v>0.79999999928915033</v>
      </c>
      <c r="F3311" s="34">
        <f t="shared" ca="1" si="1641"/>
        <v>0.79999999931173993</v>
      </c>
      <c r="G3311" s="34">
        <f t="shared" ca="1" si="1641"/>
        <v>0.79999999933435217</v>
      </c>
      <c r="H3311" s="34">
        <f t="shared" ca="1" si="1641"/>
        <v>0.79999999935698729</v>
      </c>
      <c r="I3311" s="34">
        <f t="shared" ca="1" si="1641"/>
        <v>0.79999999937964505</v>
      </c>
      <c r="J3311" s="34">
        <f t="shared" ca="1" si="1641"/>
        <v>0.79999999940232558</v>
      </c>
      <c r="K3311" s="34">
        <f t="shared" ca="1" si="1641"/>
        <v>0.79999999942502886</v>
      </c>
      <c r="L3311" s="34">
        <f t="shared" ca="1" si="1641"/>
        <v>0.79999999944775479</v>
      </c>
      <c r="M3311" s="34">
        <f t="shared" ca="1" si="1641"/>
        <v>0.7999999994705036</v>
      </c>
      <c r="N3311" s="34">
        <f t="shared" ca="1" si="1641"/>
        <v>0.79999999949327505</v>
      </c>
      <c r="O3311" s="34">
        <f t="shared" ca="1" si="1641"/>
        <v>0.79999999951606926</v>
      </c>
      <c r="P3311" s="34">
        <f t="shared" ca="1" si="1641"/>
        <v>0.79999999953888623</v>
      </c>
      <c r="Q3311" s="34">
        <f t="shared" ca="1" si="1641"/>
        <v>0.79999999956172585</v>
      </c>
      <c r="R3311" s="34">
        <f t="shared" ca="1" si="1641"/>
        <v>0.79999999958458834</v>
      </c>
      <c r="S3311" s="34">
        <f t="shared" ca="1" si="1641"/>
        <v>0.79999999960747348</v>
      </c>
      <c r="T3311" s="34">
        <f t="shared" ca="1" si="1641"/>
        <v>0.79999999963038138</v>
      </c>
      <c r="U3311" s="34">
        <f t="shared" ca="1" si="1641"/>
        <v>0.79999999965331203</v>
      </c>
      <c r="V3311" s="34">
        <f t="shared" ca="1" si="1641"/>
        <v>0.79999999967626534</v>
      </c>
      <c r="W3311" s="34">
        <f t="shared" ca="1" si="1641"/>
        <v>0.79999999969924152</v>
      </c>
      <c r="X3311" s="34">
        <f t="shared" ca="1" si="1641"/>
        <v>0.79999999972224034</v>
      </c>
      <c r="Y3311" s="34">
        <f t="shared" ca="1" si="1641"/>
        <v>0.79999999974526192</v>
      </c>
      <c r="Z3311" s="34">
        <f t="shared" ca="1" si="1641"/>
        <v>0.79999999976830627</v>
      </c>
      <c r="AA3311" s="34">
        <f t="shared" ca="1" si="1641"/>
        <v>0.79999999979137326</v>
      </c>
      <c r="AB3311" s="34">
        <f t="shared" ca="1" si="1641"/>
        <v>0.79999999981446313</v>
      </c>
      <c r="AC3311" s="34">
        <f t="shared" ca="1" si="1641"/>
        <v>0.79999999983757564</v>
      </c>
      <c r="AD3311" s="34">
        <f t="shared" ca="1" si="1641"/>
        <v>0.79999999986071091</v>
      </c>
      <c r="AE3311" s="34">
        <f t="shared" ca="1" si="1641"/>
        <v>0.79999999988386894</v>
      </c>
      <c r="AF3311" s="34">
        <f t="shared" ca="1" si="1641"/>
        <v>0.79999999990704962</v>
      </c>
      <c r="AG3311" s="34">
        <f t="shared" ca="1" si="1641"/>
        <v>0.79999999993025317</v>
      </c>
      <c r="AH3311" s="34">
        <f t="shared" ca="1" si="1641"/>
        <v>0.79999999995347937</v>
      </c>
      <c r="AI3311" s="34">
        <f t="shared" ref="AI3311:BF3311" ca="1" si="1642">MAX(0.1,($AM563+$AN563*AI$3125+$AO563*AI$3125^2+$AQ563+$AR563*AI$3125+$AS563*AI$3125^2)/5)</f>
        <v>0.79999999997672833</v>
      </c>
      <c r="AJ3311" s="34">
        <f t="shared" ca="1" si="1642"/>
        <v>0.8</v>
      </c>
      <c r="AK3311" s="34">
        <f t="shared" ca="1" si="1642"/>
        <v>0.80000000002329441</v>
      </c>
      <c r="AL3311" s="34">
        <f t="shared" ca="1" si="1642"/>
        <v>0.80000000004661165</v>
      </c>
      <c r="AM3311" s="34">
        <f t="shared" ca="1" si="1642"/>
        <v>0.80000000006995153</v>
      </c>
      <c r="AN3311" s="34">
        <f t="shared" ca="1" si="1642"/>
        <v>0.80000000009331418</v>
      </c>
      <c r="AO3311" s="34">
        <f t="shared" ca="1" si="1642"/>
        <v>0.80000000011669958</v>
      </c>
      <c r="AP3311" s="34">
        <f t="shared" ca="1" si="1642"/>
        <v>0.80000000014010764</v>
      </c>
      <c r="AQ3311" s="34">
        <f t="shared" ca="1" si="1642"/>
        <v>0.80000000016353856</v>
      </c>
      <c r="AR3311" s="34">
        <f t="shared" ca="1" si="1642"/>
        <v>0.80000000018699213</v>
      </c>
      <c r="AS3311" s="34">
        <f t="shared" ca="1" si="1642"/>
        <v>0.80000000021046846</v>
      </c>
      <c r="AT3311" s="34">
        <f t="shared" ca="1" si="1642"/>
        <v>0.80000000023396756</v>
      </c>
      <c r="AU3311" s="34">
        <f t="shared" ca="1" si="1642"/>
        <v>0.8000000002574893</v>
      </c>
      <c r="AV3311" s="34">
        <f t="shared" ca="1" si="1642"/>
        <v>0.80000000028103391</v>
      </c>
      <c r="AW3311" s="34">
        <f t="shared" ca="1" si="1642"/>
        <v>0.80000000030460117</v>
      </c>
      <c r="AX3311" s="34">
        <f t="shared" ca="1" si="1642"/>
        <v>0.80000000032819119</v>
      </c>
      <c r="AY3311" s="34">
        <f t="shared" ca="1" si="1642"/>
        <v>0.80000000035180396</v>
      </c>
      <c r="AZ3311" s="34">
        <f t="shared" ca="1" si="1642"/>
        <v>0.80000000037543939</v>
      </c>
      <c r="BA3311" s="34">
        <f t="shared" ca="1" si="1642"/>
        <v>0.80000000039909769</v>
      </c>
      <c r="BB3311" s="34">
        <f t="shared" ca="1" si="1642"/>
        <v>0.80000000042277863</v>
      </c>
      <c r="BC3311" s="34">
        <f t="shared" ca="1" si="1642"/>
        <v>0.80000000044648234</v>
      </c>
      <c r="BD3311" s="34">
        <f t="shared" ca="1" si="1642"/>
        <v>0.80000000047020881</v>
      </c>
      <c r="BE3311" s="34">
        <f t="shared" ca="1" si="1642"/>
        <v>0.80000000049395792</v>
      </c>
      <c r="BF3311" s="34">
        <f t="shared" ca="1" si="1642"/>
        <v>0.8000000005177299</v>
      </c>
    </row>
    <row r="3312" spans="1:58" x14ac:dyDescent="0.2">
      <c r="A3312" s="9" t="str">
        <f t="shared" si="1526"/>
        <v>Slovakia</v>
      </c>
      <c r="C3312" s="34">
        <f t="shared" ref="C3312:AH3312" ca="1" si="1643">MAX(0.1,($AM564+$AN564*C$3125+$AO564*C$3125^2+$AQ564+$AR564*C$3125+$AS564*C$3125^2)/5)</f>
        <v>57.571427388917797</v>
      </c>
      <c r="D3312" s="34">
        <f t="shared" ca="1" si="1643"/>
        <v>57.168574235774578</v>
      </c>
      <c r="E3312" s="34">
        <f t="shared" ca="1" si="1643"/>
        <v>56.769565238743233</v>
      </c>
      <c r="F3312" s="34">
        <f t="shared" ca="1" si="1643"/>
        <v>56.374400397824502</v>
      </c>
      <c r="G3312" s="34">
        <f t="shared" ca="1" si="1643"/>
        <v>55.983079713017652</v>
      </c>
      <c r="H3312" s="34">
        <f t="shared" ca="1" si="1643"/>
        <v>55.595603184323409</v>
      </c>
      <c r="I3312" s="34">
        <f t="shared" ca="1" si="1643"/>
        <v>55.211970811741047</v>
      </c>
      <c r="J3312" s="34">
        <f t="shared" ca="1" si="1643"/>
        <v>54.832182595271298</v>
      </c>
      <c r="K3312" s="34">
        <f t="shared" ca="1" si="1643"/>
        <v>54.456238534913425</v>
      </c>
      <c r="L3312" s="34">
        <f t="shared" ca="1" si="1643"/>
        <v>54.084138630668164</v>
      </c>
      <c r="M3312" s="34">
        <f t="shared" ca="1" si="1643"/>
        <v>53.715882882534785</v>
      </c>
      <c r="N3312" s="34">
        <f t="shared" ca="1" si="1643"/>
        <v>53.35147129051402</v>
      </c>
      <c r="O3312" s="34">
        <f t="shared" ca="1" si="1643"/>
        <v>52.990903854605129</v>
      </c>
      <c r="P3312" s="34">
        <f t="shared" ca="1" si="1643"/>
        <v>52.634180574808852</v>
      </c>
      <c r="Q3312" s="34">
        <f t="shared" ca="1" si="1643"/>
        <v>52.281301451124456</v>
      </c>
      <c r="R3312" s="34">
        <f t="shared" ca="1" si="1643"/>
        <v>51.932266483552667</v>
      </c>
      <c r="S3312" s="34">
        <f t="shared" ca="1" si="1643"/>
        <v>51.587075672092759</v>
      </c>
      <c r="T3312" s="34">
        <f t="shared" ca="1" si="1643"/>
        <v>51.245729016745464</v>
      </c>
      <c r="U3312" s="34">
        <f t="shared" ca="1" si="1643"/>
        <v>50.908226517510045</v>
      </c>
      <c r="V3312" s="34">
        <f t="shared" ca="1" si="1643"/>
        <v>50.574568174387238</v>
      </c>
      <c r="W3312" s="34">
        <f t="shared" ca="1" si="1643"/>
        <v>50.244753987376313</v>
      </c>
      <c r="X3312" s="34">
        <f t="shared" ca="1" si="1643"/>
        <v>49.918783956478002</v>
      </c>
      <c r="Y3312" s="34">
        <f t="shared" ca="1" si="1643"/>
        <v>49.596658081691565</v>
      </c>
      <c r="Z3312" s="34">
        <f t="shared" ca="1" si="1643"/>
        <v>49.278376363017742</v>
      </c>
      <c r="AA3312" s="34">
        <f t="shared" ca="1" si="1643"/>
        <v>48.9639388004558</v>
      </c>
      <c r="AB3312" s="34">
        <f t="shared" ca="1" si="1643"/>
        <v>48.653345394006465</v>
      </c>
      <c r="AC3312" s="34">
        <f t="shared" ca="1" si="1643"/>
        <v>48.346596143669011</v>
      </c>
      <c r="AD3312" s="34">
        <f t="shared" ca="1" si="1643"/>
        <v>48.04369104944417</v>
      </c>
      <c r="AE3312" s="34">
        <f t="shared" ca="1" si="1643"/>
        <v>47.744630111331205</v>
      </c>
      <c r="AF3312" s="34">
        <f t="shared" ca="1" si="1643"/>
        <v>47.449413329330852</v>
      </c>
      <c r="AG3312" s="34">
        <f t="shared" ca="1" si="1643"/>
        <v>47.158040703442381</v>
      </c>
      <c r="AH3312" s="34">
        <f t="shared" ca="1" si="1643"/>
        <v>46.870512233666524</v>
      </c>
      <c r="AI3312" s="34">
        <f t="shared" ref="AI3312:BF3312" ca="1" si="1644">MAX(0.1,($AM564+$AN564*AI$3125+$AO564*AI$3125^2+$AQ564+$AR564*AI$3125+$AS564*AI$3125^2)/5)</f>
        <v>46.586827920002541</v>
      </c>
      <c r="AJ3312" s="34">
        <f t="shared" ca="1" si="1644"/>
        <v>46.306987762451172</v>
      </c>
      <c r="AK3312" s="34">
        <f t="shared" ca="1" si="1644"/>
        <v>46.030991761011684</v>
      </c>
      <c r="AL3312" s="34">
        <f t="shared" ca="1" si="1644"/>
        <v>45.758839915684803</v>
      </c>
      <c r="AM3312" s="34">
        <f t="shared" ca="1" si="1644"/>
        <v>45.490532226469803</v>
      </c>
      <c r="AN3312" s="34">
        <f t="shared" ca="1" si="1644"/>
        <v>45.226068693367417</v>
      </c>
      <c r="AO3312" s="34">
        <f t="shared" ca="1" si="1644"/>
        <v>44.965449316376905</v>
      </c>
      <c r="AP3312" s="34">
        <f t="shared" ca="1" si="1644"/>
        <v>44.708674095499006</v>
      </c>
      <c r="AQ3312" s="34">
        <f t="shared" ca="1" si="1644"/>
        <v>44.455743030732989</v>
      </c>
      <c r="AR3312" s="34">
        <f t="shared" ca="1" si="1644"/>
        <v>44.206656122079586</v>
      </c>
      <c r="AS3312" s="34">
        <f t="shared" ca="1" si="1644"/>
        <v>43.961413369538057</v>
      </c>
      <c r="AT3312" s="34">
        <f t="shared" ca="1" si="1644"/>
        <v>43.720014773109142</v>
      </c>
      <c r="AU3312" s="34">
        <f t="shared" ca="1" si="1644"/>
        <v>43.482460332792108</v>
      </c>
      <c r="AV3312" s="34">
        <f t="shared" ca="1" si="1644"/>
        <v>43.248750048587681</v>
      </c>
      <c r="AW3312" s="34">
        <f t="shared" ca="1" si="1644"/>
        <v>43.018883920495135</v>
      </c>
      <c r="AX3312" s="34">
        <f t="shared" ca="1" si="1644"/>
        <v>42.792861948515203</v>
      </c>
      <c r="AY3312" s="34">
        <f t="shared" ca="1" si="1644"/>
        <v>42.570684132647145</v>
      </c>
      <c r="AZ3312" s="34">
        <f t="shared" ca="1" si="1644"/>
        <v>42.3523504728917</v>
      </c>
      <c r="BA3312" s="34">
        <f t="shared" ca="1" si="1644"/>
        <v>42.137860969248138</v>
      </c>
      <c r="BB3312" s="34">
        <f t="shared" ca="1" si="1644"/>
        <v>41.927215621717188</v>
      </c>
      <c r="BC3312" s="34">
        <f t="shared" ca="1" si="1644"/>
        <v>41.720414430298113</v>
      </c>
      <c r="BD3312" s="34">
        <f t="shared" ca="1" si="1644"/>
        <v>41.517457394991652</v>
      </c>
      <c r="BE3312" s="34">
        <f t="shared" ca="1" si="1644"/>
        <v>41.318344515797072</v>
      </c>
      <c r="BF3312" s="34">
        <f t="shared" ca="1" si="1644"/>
        <v>41.123075792715099</v>
      </c>
    </row>
    <row r="3313" spans="1:58" x14ac:dyDescent="0.2">
      <c r="A3313" s="9" t="str">
        <f t="shared" si="1526"/>
        <v>Slovenia</v>
      </c>
      <c r="C3313" s="34">
        <f t="shared" ref="C3313:AH3313" ca="1" si="1645">MAX(0.1,($AM565+$AN565*C$3125+$AO565*C$3125^2+$AQ565+$AR565*C$3125+$AS565*C$3125^2)/5)</f>
        <v>22.756043494542972</v>
      </c>
      <c r="D3313" s="34">
        <f t="shared" ca="1" si="1645"/>
        <v>22.506341186817735</v>
      </c>
      <c r="E3313" s="34">
        <f t="shared" ca="1" si="1645"/>
        <v>22.261929588733619</v>
      </c>
      <c r="F3313" s="34">
        <f t="shared" ca="1" si="1645"/>
        <v>22.022808700289897</v>
      </c>
      <c r="G3313" s="34">
        <f t="shared" ca="1" si="1645"/>
        <v>21.788978521488026</v>
      </c>
      <c r="H3313" s="34">
        <f t="shared" ca="1" si="1645"/>
        <v>21.560439052326547</v>
      </c>
      <c r="I3313" s="34">
        <f t="shared" ca="1" si="1645"/>
        <v>21.337190292806191</v>
      </c>
      <c r="J3313" s="34">
        <f t="shared" ca="1" si="1645"/>
        <v>21.119232242926227</v>
      </c>
      <c r="K3313" s="34">
        <f t="shared" ca="1" si="1645"/>
        <v>20.906564902688114</v>
      </c>
      <c r="L3313" s="34">
        <f t="shared" ca="1" si="1645"/>
        <v>20.699188272090396</v>
      </c>
      <c r="M3313" s="34">
        <f t="shared" ca="1" si="1645"/>
        <v>20.497102351133798</v>
      </c>
      <c r="N3313" s="34">
        <f t="shared" ca="1" si="1645"/>
        <v>20.300307139817598</v>
      </c>
      <c r="O3313" s="34">
        <f t="shared" ca="1" si="1645"/>
        <v>20.108802638143242</v>
      </c>
      <c r="P3313" s="34">
        <f t="shared" ca="1" si="1645"/>
        <v>19.922588846109285</v>
      </c>
      <c r="Q3313" s="34">
        <f t="shared" ca="1" si="1645"/>
        <v>19.741665763716448</v>
      </c>
      <c r="R3313" s="34">
        <f t="shared" ca="1" si="1645"/>
        <v>19.566033390964002</v>
      </c>
      <c r="S3313" s="34">
        <f t="shared" ca="1" si="1645"/>
        <v>19.395691727853411</v>
      </c>
      <c r="T3313" s="34">
        <f t="shared" ca="1" si="1645"/>
        <v>19.230640774383211</v>
      </c>
      <c r="U3313" s="34">
        <f t="shared" ca="1" si="1645"/>
        <v>19.070880530554131</v>
      </c>
      <c r="V3313" s="34">
        <f t="shared" ca="1" si="1645"/>
        <v>18.91641099636545</v>
      </c>
      <c r="W3313" s="34">
        <f t="shared" ca="1" si="1645"/>
        <v>18.767232171818613</v>
      </c>
      <c r="X3313" s="34">
        <f t="shared" ca="1" si="1645"/>
        <v>18.623344056912174</v>
      </c>
      <c r="Y3313" s="34">
        <f t="shared" ca="1" si="1645"/>
        <v>18.484746651646855</v>
      </c>
      <c r="Z3313" s="34">
        <f t="shared" ca="1" si="1645"/>
        <v>18.351439956021931</v>
      </c>
      <c r="AA3313" s="34">
        <f t="shared" ca="1" si="1645"/>
        <v>18.223423970038858</v>
      </c>
      <c r="AB3313" s="34">
        <f t="shared" ca="1" si="1645"/>
        <v>18.100698693696177</v>
      </c>
      <c r="AC3313" s="34">
        <f t="shared" ca="1" si="1645"/>
        <v>17.983264126994619</v>
      </c>
      <c r="AD3313" s="34">
        <f t="shared" ca="1" si="1645"/>
        <v>17.871120269933453</v>
      </c>
      <c r="AE3313" s="34">
        <f t="shared" ca="1" si="1645"/>
        <v>17.764267122514138</v>
      </c>
      <c r="AF3313" s="34">
        <f t="shared" ca="1" si="1645"/>
        <v>17.662704684735218</v>
      </c>
      <c r="AG3313" s="34">
        <f t="shared" ca="1" si="1645"/>
        <v>17.566432956597417</v>
      </c>
      <c r="AH3313" s="34">
        <f t="shared" ca="1" si="1645"/>
        <v>17.475451938100015</v>
      </c>
      <c r="AI3313" s="34">
        <f t="shared" ref="AI3313:BF3313" ca="1" si="1646">MAX(0.1,($AM565+$AN565*AI$3125+$AO565*AI$3125^2+$AQ565+$AR565*AI$3125+$AS565*AI$3125^2)/5)</f>
        <v>17.389761629244457</v>
      </c>
      <c r="AJ3313" s="34">
        <f t="shared" ca="1" si="1646"/>
        <v>17.309362030029298</v>
      </c>
      <c r="AK3313" s="34">
        <f t="shared" ca="1" si="1646"/>
        <v>17.234253140455259</v>
      </c>
      <c r="AL3313" s="34">
        <f t="shared" ca="1" si="1646"/>
        <v>17.164434960521611</v>
      </c>
      <c r="AM3313" s="34">
        <f t="shared" ca="1" si="1646"/>
        <v>17.099907490229818</v>
      </c>
      <c r="AN3313" s="34">
        <f t="shared" ca="1" si="1646"/>
        <v>17.040670729578416</v>
      </c>
      <c r="AO3313" s="34">
        <f t="shared" ca="1" si="1646"/>
        <v>16.986724678568134</v>
      </c>
      <c r="AP3313" s="34">
        <f t="shared" ca="1" si="1646"/>
        <v>16.93806933719825</v>
      </c>
      <c r="AQ3313" s="34">
        <f t="shared" ca="1" si="1646"/>
        <v>16.894704705470211</v>
      </c>
      <c r="AR3313" s="34">
        <f t="shared" ca="1" si="1646"/>
        <v>16.85663078338257</v>
      </c>
      <c r="AS3313" s="34">
        <f t="shared" ca="1" si="1646"/>
        <v>16.823847570936049</v>
      </c>
      <c r="AT3313" s="34">
        <f t="shared" ca="1" si="1646"/>
        <v>16.796355068129923</v>
      </c>
      <c r="AU3313" s="34">
        <f t="shared" ca="1" si="1646"/>
        <v>16.774153274965649</v>
      </c>
      <c r="AV3313" s="34">
        <f t="shared" ca="1" si="1646"/>
        <v>16.757242191441765</v>
      </c>
      <c r="AW3313" s="34">
        <f t="shared" ca="1" si="1646"/>
        <v>16.745621817559005</v>
      </c>
      <c r="AX3313" s="34">
        <f t="shared" ca="1" si="1646"/>
        <v>16.739292153316637</v>
      </c>
      <c r="AY3313" s="34">
        <f t="shared" ca="1" si="1646"/>
        <v>16.738253198716119</v>
      </c>
      <c r="AZ3313" s="34">
        <f t="shared" ca="1" si="1646"/>
        <v>16.742504953755997</v>
      </c>
      <c r="BA3313" s="34">
        <f t="shared" ca="1" si="1646"/>
        <v>16.752047418436995</v>
      </c>
      <c r="BB3313" s="34">
        <f t="shared" ca="1" si="1646"/>
        <v>16.76688059275839</v>
      </c>
      <c r="BC3313" s="34">
        <f t="shared" ca="1" si="1646"/>
        <v>16.787004476721631</v>
      </c>
      <c r="BD3313" s="34">
        <f t="shared" ca="1" si="1646"/>
        <v>16.812419070325269</v>
      </c>
      <c r="BE3313" s="34">
        <f t="shared" ca="1" si="1646"/>
        <v>16.843124373570028</v>
      </c>
      <c r="BF3313" s="34">
        <f t="shared" ca="1" si="1646"/>
        <v>16.879120386455178</v>
      </c>
    </row>
    <row r="3314" spans="1:58" x14ac:dyDescent="0.2">
      <c r="A3314" s="9" t="str">
        <f t="shared" si="1526"/>
        <v>Solomon Islands</v>
      </c>
      <c r="C3314" s="34">
        <f t="shared" ref="C3314:AH3314" ca="1" si="1647">MAX(0.1,($AM566+$AN566*C$3125+$AO566*C$3125^2+$AQ566+$AR566*C$3125+$AS566*C$3125^2)/5)</f>
        <v>16.734064056786156</v>
      </c>
      <c r="D3314" s="34">
        <f t="shared" ca="1" si="1647"/>
        <v>17.086743382178248</v>
      </c>
      <c r="E3314" s="34">
        <f t="shared" ca="1" si="1647"/>
        <v>17.437368761367544</v>
      </c>
      <c r="F3314" s="34">
        <f t="shared" ca="1" si="1647"/>
        <v>17.785940194353316</v>
      </c>
      <c r="G3314" s="34">
        <f t="shared" ca="1" si="1647"/>
        <v>18.132457681136295</v>
      </c>
      <c r="H3314" s="34">
        <f t="shared" ca="1" si="1647"/>
        <v>18.476921221715749</v>
      </c>
      <c r="I3314" s="34">
        <f t="shared" ca="1" si="1647"/>
        <v>18.819330816092407</v>
      </c>
      <c r="J3314" s="34">
        <f t="shared" ca="1" si="1647"/>
        <v>19.15968646426554</v>
      </c>
      <c r="K3314" s="34">
        <f t="shared" ca="1" si="1647"/>
        <v>19.497988166235881</v>
      </c>
      <c r="L3314" s="34">
        <f t="shared" ca="1" si="1647"/>
        <v>19.834235922002698</v>
      </c>
      <c r="M3314" s="34">
        <f t="shared" ca="1" si="1647"/>
        <v>20.168429731566722</v>
      </c>
      <c r="N3314" s="34">
        <f t="shared" ca="1" si="1647"/>
        <v>20.500569594927221</v>
      </c>
      <c r="O3314" s="34">
        <f t="shared" ca="1" si="1647"/>
        <v>20.830655512084924</v>
      </c>
      <c r="P3314" s="34">
        <f t="shared" ca="1" si="1647"/>
        <v>21.158687483039103</v>
      </c>
      <c r="Q3314" s="34">
        <f t="shared" ca="1" si="1647"/>
        <v>21.484665507790488</v>
      </c>
      <c r="R3314" s="34">
        <f t="shared" ca="1" si="1647"/>
        <v>21.80858958633835</v>
      </c>
      <c r="S3314" s="34">
        <f t="shared" ca="1" si="1647"/>
        <v>22.130459718683415</v>
      </c>
      <c r="T3314" s="34">
        <f t="shared" ca="1" si="1647"/>
        <v>22.450275904824956</v>
      </c>
      <c r="U3314" s="34">
        <f t="shared" ca="1" si="1647"/>
        <v>22.768038144763704</v>
      </c>
      <c r="V3314" s="34">
        <f t="shared" ca="1" si="1647"/>
        <v>23.083746438498927</v>
      </c>
      <c r="W3314" s="34">
        <f t="shared" ca="1" si="1647"/>
        <v>23.397400786031358</v>
      </c>
      <c r="X3314" s="34">
        <f t="shared" ca="1" si="1647"/>
        <v>23.709001187360265</v>
      </c>
      <c r="Y3314" s="34">
        <f t="shared" ca="1" si="1647"/>
        <v>24.018547642486375</v>
      </c>
      <c r="Z3314" s="34">
        <f t="shared" ca="1" si="1647"/>
        <v>24.326040151408961</v>
      </c>
      <c r="AA3314" s="34">
        <f t="shared" ca="1" si="1647"/>
        <v>24.631478714128754</v>
      </c>
      <c r="AB3314" s="34">
        <f t="shared" ca="1" si="1647"/>
        <v>24.934863330645022</v>
      </c>
      <c r="AC3314" s="34">
        <f t="shared" ca="1" si="1647"/>
        <v>25.236194000958495</v>
      </c>
      <c r="AD3314" s="34">
        <f t="shared" ca="1" si="1647"/>
        <v>25.535470725068443</v>
      </c>
      <c r="AE3314" s="34">
        <f t="shared" ca="1" si="1647"/>
        <v>25.832693502975598</v>
      </c>
      <c r="AF3314" s="34">
        <f t="shared" ca="1" si="1647"/>
        <v>26.127862334679229</v>
      </c>
      <c r="AG3314" s="34">
        <f t="shared" ca="1" si="1647"/>
        <v>26.420977220180067</v>
      </c>
      <c r="AH3314" s="34">
        <f t="shared" ca="1" si="1647"/>
        <v>26.71203815947738</v>
      </c>
      <c r="AI3314" s="34">
        <f t="shared" ref="AI3314:BF3314" ca="1" si="1648">MAX(0.1,($AM566+$AN566*AI$3125+$AO566*AI$3125^2+$AQ566+$AR566*AI$3125+$AS566*AI$3125^2)/5)</f>
        <v>27.001045152571898</v>
      </c>
      <c r="AJ3314" s="34">
        <f t="shared" ca="1" si="1648"/>
        <v>27.287998199462891</v>
      </c>
      <c r="AK3314" s="34">
        <f t="shared" ca="1" si="1648"/>
        <v>27.572897300151091</v>
      </c>
      <c r="AL3314" s="34">
        <f t="shared" ca="1" si="1648"/>
        <v>27.855742454635767</v>
      </c>
      <c r="AM3314" s="34">
        <f t="shared" ca="1" si="1648"/>
        <v>28.136533662917646</v>
      </c>
      <c r="AN3314" s="34">
        <f t="shared" ca="1" si="1648"/>
        <v>28.415270924996001</v>
      </c>
      <c r="AO3314" s="34">
        <f t="shared" ca="1" si="1648"/>
        <v>28.691954240871564</v>
      </c>
      <c r="AP3314" s="34">
        <f t="shared" ca="1" si="1648"/>
        <v>28.966583610543601</v>
      </c>
      <c r="AQ3314" s="34">
        <f t="shared" ca="1" si="1648"/>
        <v>29.239159034012847</v>
      </c>
      <c r="AR3314" s="34">
        <f t="shared" ca="1" si="1648"/>
        <v>29.509680511278567</v>
      </c>
      <c r="AS3314" s="34">
        <f t="shared" ca="1" si="1648"/>
        <v>29.778148042341492</v>
      </c>
      <c r="AT3314" s="34">
        <f t="shared" ca="1" si="1648"/>
        <v>30.044561627200892</v>
      </c>
      <c r="AU3314" s="34">
        <f t="shared" ca="1" si="1648"/>
        <v>30.308921265857499</v>
      </c>
      <c r="AV3314" s="34">
        <f t="shared" ca="1" si="1648"/>
        <v>30.571226958310582</v>
      </c>
      <c r="AW3314" s="34">
        <f t="shared" ca="1" si="1648"/>
        <v>30.831478704560869</v>
      </c>
      <c r="AX3314" s="34">
        <f t="shared" ca="1" si="1648"/>
        <v>31.089676504607631</v>
      </c>
      <c r="AY3314" s="34">
        <f t="shared" ca="1" si="1648"/>
        <v>31.345820358451601</v>
      </c>
      <c r="AZ3314" s="34">
        <f t="shared" ca="1" si="1648"/>
        <v>31.599910266092046</v>
      </c>
      <c r="BA3314" s="34">
        <f t="shared" ca="1" si="1648"/>
        <v>31.851946227529698</v>
      </c>
      <c r="BB3314" s="34">
        <f t="shared" ca="1" si="1648"/>
        <v>32.101928242763826</v>
      </c>
      <c r="BC3314" s="34">
        <f t="shared" ca="1" si="1648"/>
        <v>32.349856311795158</v>
      </c>
      <c r="BD3314" s="34">
        <f t="shared" ca="1" si="1648"/>
        <v>32.595730434622965</v>
      </c>
      <c r="BE3314" s="34">
        <f t="shared" ca="1" si="1648"/>
        <v>32.839550611247979</v>
      </c>
      <c r="BF3314" s="34">
        <f t="shared" ca="1" si="1648"/>
        <v>33.081316841669469</v>
      </c>
    </row>
    <row r="3315" spans="1:58" x14ac:dyDescent="0.2">
      <c r="A3315" s="9" t="str">
        <f t="shared" si="1526"/>
        <v>Somalia</v>
      </c>
      <c r="C3315" s="34">
        <f t="shared" ref="C3315:AH3315" ca="1" si="1649">MAX(0.1,($AM567+$AN567*C$3125+$AO567*C$3125^2+$AQ567+$AR567*C$3125+$AS567*C$3125^2)/5)</f>
        <v>403.71211024094373</v>
      </c>
      <c r="D3315" s="34">
        <f t="shared" ca="1" si="1649"/>
        <v>419.21337720751762</v>
      </c>
      <c r="E3315" s="34">
        <f t="shared" ca="1" si="1649"/>
        <v>434.62335146013646</v>
      </c>
      <c r="F3315" s="34">
        <f t="shared" ca="1" si="1649"/>
        <v>449.94203299885851</v>
      </c>
      <c r="G3315" s="34">
        <f t="shared" ca="1" si="1649"/>
        <v>465.169421823672</v>
      </c>
      <c r="H3315" s="34">
        <f t="shared" ca="1" si="1649"/>
        <v>480.30551793454214</v>
      </c>
      <c r="I3315" s="34">
        <f t="shared" ca="1" si="1649"/>
        <v>495.35032133150378</v>
      </c>
      <c r="J3315" s="34">
        <f t="shared" ca="1" si="1649"/>
        <v>510.30383201452207</v>
      </c>
      <c r="K3315" s="34">
        <f t="shared" ca="1" si="1649"/>
        <v>525.16604998363186</v>
      </c>
      <c r="L3315" s="34">
        <f t="shared" ca="1" si="1649"/>
        <v>539.93697523884475</v>
      </c>
      <c r="M3315" s="34">
        <f t="shared" ca="1" si="1649"/>
        <v>554.61660778010264</v>
      </c>
      <c r="N3315" s="34">
        <f t="shared" ca="1" si="1649"/>
        <v>569.20494760746374</v>
      </c>
      <c r="O3315" s="34">
        <f t="shared" ca="1" si="1649"/>
        <v>583.70199472091622</v>
      </c>
      <c r="P3315" s="34">
        <f t="shared" ca="1" si="1649"/>
        <v>598.10774912042541</v>
      </c>
      <c r="Q3315" s="34">
        <f t="shared" ca="1" si="1649"/>
        <v>612.4222108060261</v>
      </c>
      <c r="R3315" s="34">
        <f t="shared" ca="1" si="1649"/>
        <v>626.64537977768339</v>
      </c>
      <c r="S3315" s="34">
        <f t="shared" ca="1" si="1649"/>
        <v>640.77725603543217</v>
      </c>
      <c r="T3315" s="34">
        <f t="shared" ca="1" si="1649"/>
        <v>654.81783957928417</v>
      </c>
      <c r="U3315" s="34">
        <f t="shared" ca="1" si="1649"/>
        <v>668.76713040918116</v>
      </c>
      <c r="V3315" s="34">
        <f t="shared" ca="1" si="1649"/>
        <v>682.62512852518125</v>
      </c>
      <c r="W3315" s="34">
        <f t="shared" ca="1" si="1649"/>
        <v>696.39183392727284</v>
      </c>
      <c r="X3315" s="34">
        <f t="shared" ca="1" si="1649"/>
        <v>710.06724661542103</v>
      </c>
      <c r="Y3315" s="34">
        <f t="shared" ca="1" si="1649"/>
        <v>723.65136658966071</v>
      </c>
      <c r="Z3315" s="34">
        <f t="shared" ca="1" si="1649"/>
        <v>737.14419384995711</v>
      </c>
      <c r="AA3315" s="34">
        <f t="shared" ca="1" si="1649"/>
        <v>750.54572839634488</v>
      </c>
      <c r="AB3315" s="34">
        <f t="shared" ca="1" si="1649"/>
        <v>763.85597022883599</v>
      </c>
      <c r="AC3315" s="34">
        <f t="shared" ca="1" si="1649"/>
        <v>777.07491934737186</v>
      </c>
      <c r="AD3315" s="34">
        <f t="shared" ca="1" si="1649"/>
        <v>790.20257575201106</v>
      </c>
      <c r="AE3315" s="34">
        <f t="shared" ca="1" si="1649"/>
        <v>803.23893944274164</v>
      </c>
      <c r="AF3315" s="34">
        <f t="shared" ca="1" si="1649"/>
        <v>816.18401041952893</v>
      </c>
      <c r="AG3315" s="34">
        <f t="shared" ca="1" si="1649"/>
        <v>829.03778868240772</v>
      </c>
      <c r="AH3315" s="34">
        <f t="shared" ca="1" si="1649"/>
        <v>841.80027423134311</v>
      </c>
      <c r="AI3315" s="34">
        <f t="shared" ref="AI3315:BF3315" ca="1" si="1650">MAX(0.1,($AM567+$AN567*AI$3125+$AO567*AI$3125^2+$AQ567+$AR567*AI$3125+$AS567*AI$3125^2)/5)</f>
        <v>854.47146706637</v>
      </c>
      <c r="AJ3315" s="34">
        <f t="shared" ca="1" si="1650"/>
        <v>867.05136718749998</v>
      </c>
      <c r="AK3315" s="34">
        <f t="shared" ca="1" si="1650"/>
        <v>879.53997459467496</v>
      </c>
      <c r="AL3315" s="34">
        <f t="shared" ca="1" si="1650"/>
        <v>891.93728928795315</v>
      </c>
      <c r="AM3315" s="34">
        <f t="shared" ca="1" si="1650"/>
        <v>904.24331126732284</v>
      </c>
      <c r="AN3315" s="34">
        <f t="shared" ca="1" si="1650"/>
        <v>916.45804053274912</v>
      </c>
      <c r="AO3315" s="34">
        <f t="shared" ca="1" si="1650"/>
        <v>928.58147708426691</v>
      </c>
      <c r="AP3315" s="34">
        <f t="shared" ca="1" si="1650"/>
        <v>940.6136209218414</v>
      </c>
      <c r="AQ3315" s="34">
        <f t="shared" ca="1" si="1650"/>
        <v>952.55447204550728</v>
      </c>
      <c r="AR3315" s="34">
        <f t="shared" ca="1" si="1650"/>
        <v>964.40403045527637</v>
      </c>
      <c r="AS3315" s="34">
        <f t="shared" ca="1" si="1650"/>
        <v>976.16229615109046</v>
      </c>
      <c r="AT3315" s="34">
        <f t="shared" ca="1" si="1650"/>
        <v>987.82926913300764</v>
      </c>
      <c r="AU3315" s="34">
        <f t="shared" ca="1" si="1650"/>
        <v>999.40494940101632</v>
      </c>
      <c r="AV3315" s="34">
        <f t="shared" ca="1" si="1650"/>
        <v>1010.8893369550817</v>
      </c>
      <c r="AW3315" s="34">
        <f t="shared" ca="1" si="1650"/>
        <v>1022.2824317952385</v>
      </c>
      <c r="AX3315" s="34">
        <f t="shared" ca="1" si="1650"/>
        <v>1033.5842339214519</v>
      </c>
      <c r="AY3315" s="34">
        <f t="shared" ca="1" si="1650"/>
        <v>1044.794743333757</v>
      </c>
      <c r="AZ3315" s="34">
        <f t="shared" ca="1" si="1650"/>
        <v>1055.9139600321651</v>
      </c>
      <c r="BA3315" s="34">
        <f t="shared" ca="1" si="1650"/>
        <v>1066.9418840166181</v>
      </c>
      <c r="BB3315" s="34">
        <f t="shared" ca="1" si="1650"/>
        <v>1077.8785152871744</v>
      </c>
      <c r="BC3315" s="34">
        <f t="shared" ca="1" si="1650"/>
        <v>1088.7238538438221</v>
      </c>
      <c r="BD3315" s="34">
        <f t="shared" ca="1" si="1650"/>
        <v>1099.4778996865266</v>
      </c>
      <c r="BE3315" s="34">
        <f t="shared" ca="1" si="1650"/>
        <v>1110.1406528153225</v>
      </c>
      <c r="BF3315" s="34">
        <f t="shared" ca="1" si="1650"/>
        <v>1120.712113230175</v>
      </c>
    </row>
    <row r="3316" spans="1:58" x14ac:dyDescent="0.2">
      <c r="A3316" s="9" t="str">
        <f t="shared" si="1526"/>
        <v>South Africa</v>
      </c>
      <c r="C3316" s="34">
        <f t="shared" ref="C3316:AH3316" ca="1" si="1651">MAX(0.1,($AM568+$AN568*C$3125+$AO568*C$3125^2+$AQ568+$AR568*C$3125+$AS568*C$3125^2)/5)</f>
        <v>1171.4593166070233</v>
      </c>
      <c r="D3316" s="34">
        <f t="shared" ca="1" si="1651"/>
        <v>1169.7815704494715</v>
      </c>
      <c r="E3316" s="34">
        <f t="shared" ca="1" si="1651"/>
        <v>1168.0631369767884</v>
      </c>
      <c r="F3316" s="34">
        <f t="shared" ca="1" si="1651"/>
        <v>1166.3040161889628</v>
      </c>
      <c r="G3316" s="34">
        <f t="shared" ca="1" si="1651"/>
        <v>1164.5042080860062</v>
      </c>
      <c r="H3316" s="34">
        <f t="shared" ca="1" si="1651"/>
        <v>1162.6637126679066</v>
      </c>
      <c r="I3316" s="34">
        <f t="shared" ca="1" si="1651"/>
        <v>1160.7825299346762</v>
      </c>
      <c r="J3316" s="34">
        <f t="shared" ca="1" si="1651"/>
        <v>1158.860659886303</v>
      </c>
      <c r="K3316" s="34">
        <f t="shared" ca="1" si="1651"/>
        <v>1156.8981025227986</v>
      </c>
      <c r="L3316" s="34">
        <f t="shared" ca="1" si="1651"/>
        <v>1154.8948578441516</v>
      </c>
      <c r="M3316" s="34">
        <f t="shared" ca="1" si="1651"/>
        <v>1152.8509258503734</v>
      </c>
      <c r="N3316" s="34">
        <f t="shared" ca="1" si="1651"/>
        <v>1150.7663065414526</v>
      </c>
      <c r="O3316" s="34">
        <f t="shared" ca="1" si="1651"/>
        <v>1148.6409999174007</v>
      </c>
      <c r="P3316" s="34">
        <f t="shared" ca="1" si="1651"/>
        <v>1146.4750059782061</v>
      </c>
      <c r="Q3316" s="34">
        <f t="shared" ca="1" si="1651"/>
        <v>1144.2683247238806</v>
      </c>
      <c r="R3316" s="34">
        <f t="shared" ca="1" si="1651"/>
        <v>1142.020956154412</v>
      </c>
      <c r="S3316" s="34">
        <f t="shared" ca="1" si="1651"/>
        <v>1139.7329002698127</v>
      </c>
      <c r="T3316" s="34">
        <f t="shared" ca="1" si="1651"/>
        <v>1137.4041570700706</v>
      </c>
      <c r="U3316" s="34">
        <f t="shared" ca="1" si="1651"/>
        <v>1135.0347265551973</v>
      </c>
      <c r="V3316" s="34">
        <f t="shared" ca="1" si="1651"/>
        <v>1132.6246087251814</v>
      </c>
      <c r="W3316" s="34">
        <f t="shared" ca="1" si="1651"/>
        <v>1130.1738035800342</v>
      </c>
      <c r="X3316" s="34">
        <f t="shared" ca="1" si="1651"/>
        <v>1127.6823111197446</v>
      </c>
      <c r="Y3316" s="34">
        <f t="shared" ca="1" si="1651"/>
        <v>1125.1501313443237</v>
      </c>
      <c r="Z3316" s="34">
        <f t="shared" ca="1" si="1651"/>
        <v>1122.5772642537602</v>
      </c>
      <c r="AA3316" s="34">
        <f t="shared" ca="1" si="1651"/>
        <v>1119.9637098480657</v>
      </c>
      <c r="AB3316" s="34">
        <f t="shared" ca="1" si="1651"/>
        <v>1117.3094681272282</v>
      </c>
      <c r="AC3316" s="34">
        <f t="shared" ca="1" si="1651"/>
        <v>1114.61453909126</v>
      </c>
      <c r="AD3316" s="34">
        <f t="shared" ca="1" si="1651"/>
        <v>1111.8789227401489</v>
      </c>
      <c r="AE3316" s="34">
        <f t="shared" ca="1" si="1651"/>
        <v>1109.1026190739067</v>
      </c>
      <c r="AF3316" s="34">
        <f t="shared" ca="1" si="1651"/>
        <v>1106.2856280925218</v>
      </c>
      <c r="AG3316" s="34">
        <f t="shared" ca="1" si="1651"/>
        <v>1103.4279497960058</v>
      </c>
      <c r="AH3316" s="34">
        <f t="shared" ca="1" si="1651"/>
        <v>1100.5295841843472</v>
      </c>
      <c r="AI3316" s="34">
        <f t="shared" ref="AI3316:BF3316" ca="1" si="1652">MAX(0.1,($AM568+$AN568*AI$3125+$AO568*AI$3125^2+$AQ568+$AR568*AI$3125+$AS568*AI$3125^2)/5)</f>
        <v>1097.5905312575574</v>
      </c>
      <c r="AJ3316" s="34">
        <f t="shared" ca="1" si="1652"/>
        <v>1094.610791015625</v>
      </c>
      <c r="AK3316" s="34">
        <f t="shared" ca="1" si="1652"/>
        <v>1091.5903634585616</v>
      </c>
      <c r="AL3316" s="34">
        <f t="shared" ca="1" si="1652"/>
        <v>1088.5292485863552</v>
      </c>
      <c r="AM3316" s="34">
        <f t="shared" ca="1" si="1652"/>
        <v>1085.427446399018</v>
      </c>
      <c r="AN3316" s="34">
        <f t="shared" ca="1" si="1652"/>
        <v>1082.284956896538</v>
      </c>
      <c r="AO3316" s="34">
        <f t="shared" ca="1" si="1652"/>
        <v>1079.1017800789268</v>
      </c>
      <c r="AP3316" s="34">
        <f t="shared" ca="1" si="1652"/>
        <v>1075.8779159461731</v>
      </c>
      <c r="AQ3316" s="34">
        <f t="shared" ca="1" si="1652"/>
        <v>1072.6133644982881</v>
      </c>
      <c r="AR3316" s="34">
        <f t="shared" ca="1" si="1652"/>
        <v>1069.3081257352605</v>
      </c>
      <c r="AS3316" s="34">
        <f t="shared" ca="1" si="1652"/>
        <v>1065.9621996571018</v>
      </c>
      <c r="AT3316" s="34">
        <f t="shared" ca="1" si="1652"/>
        <v>1062.5755862638005</v>
      </c>
      <c r="AU3316" s="34">
        <f t="shared" ca="1" si="1652"/>
        <v>1059.1482855553681</v>
      </c>
      <c r="AV3316" s="34">
        <f t="shared" ca="1" si="1652"/>
        <v>1055.6802975317928</v>
      </c>
      <c r="AW3316" s="34">
        <f t="shared" ca="1" si="1652"/>
        <v>1052.1716221930867</v>
      </c>
      <c r="AX3316" s="34">
        <f t="shared" ca="1" si="1652"/>
        <v>1048.6222595392378</v>
      </c>
      <c r="AY3316" s="34">
        <f t="shared" ca="1" si="1652"/>
        <v>1045.0322095702577</v>
      </c>
      <c r="AZ3316" s="34">
        <f t="shared" ca="1" si="1652"/>
        <v>1041.401472286135</v>
      </c>
      <c r="BA3316" s="34">
        <f t="shared" ca="1" si="1652"/>
        <v>1037.7300476868811</v>
      </c>
      <c r="BB3316" s="34">
        <f t="shared" ca="1" si="1652"/>
        <v>1034.0179357724846</v>
      </c>
      <c r="BC3316" s="34">
        <f t="shared" ca="1" si="1652"/>
        <v>1030.265136542957</v>
      </c>
      <c r="BD3316" s="34">
        <f t="shared" ca="1" si="1652"/>
        <v>1026.4716499982867</v>
      </c>
      <c r="BE3316" s="34">
        <f t="shared" ca="1" si="1652"/>
        <v>1022.6374761384853</v>
      </c>
      <c r="BF3316" s="34">
        <f t="shared" ca="1" si="1652"/>
        <v>1018.7626149635413</v>
      </c>
    </row>
    <row r="3317" spans="1:58" x14ac:dyDescent="0.2">
      <c r="A3317" s="9" t="str">
        <f t="shared" si="1526"/>
        <v>South Sudan</v>
      </c>
      <c r="C3317" s="34">
        <f t="shared" ref="C3317:AH3317" ca="1" si="1653">MAX(0.1,($AM569+$AN569*C$3125+$AO569*C$3125^2+$AQ569+$AR569*C$3125+$AS569*C$3125^2)/5)</f>
        <v>281.93846656890821</v>
      </c>
      <c r="D3317" s="34">
        <f t="shared" ca="1" si="1653"/>
        <v>287.39620100259782</v>
      </c>
      <c r="E3317" s="34">
        <f t="shared" ca="1" si="1653"/>
        <v>292.7789144522161</v>
      </c>
      <c r="F3317" s="34">
        <f t="shared" ca="1" si="1653"/>
        <v>298.08660691776311</v>
      </c>
      <c r="G3317" s="34">
        <f t="shared" ca="1" si="1653"/>
        <v>303.31927839923884</v>
      </c>
      <c r="H3317" s="34">
        <f t="shared" ca="1" si="1653"/>
        <v>308.47692889664324</v>
      </c>
      <c r="I3317" s="34">
        <f t="shared" ca="1" si="1653"/>
        <v>313.55955840997632</v>
      </c>
      <c r="J3317" s="34">
        <f t="shared" ca="1" si="1653"/>
        <v>318.56716693923806</v>
      </c>
      <c r="K3317" s="34">
        <f t="shared" ca="1" si="1653"/>
        <v>323.49975448442854</v>
      </c>
      <c r="L3317" s="34">
        <f t="shared" ca="1" si="1653"/>
        <v>328.35732104554774</v>
      </c>
      <c r="M3317" s="34">
        <f t="shared" ca="1" si="1653"/>
        <v>333.1398666225956</v>
      </c>
      <c r="N3317" s="34">
        <f t="shared" ca="1" si="1653"/>
        <v>337.84739121557215</v>
      </c>
      <c r="O3317" s="34">
        <f t="shared" ca="1" si="1653"/>
        <v>342.47989482447736</v>
      </c>
      <c r="P3317" s="34">
        <f t="shared" ca="1" si="1653"/>
        <v>347.03737744931129</v>
      </c>
      <c r="Q3317" s="34">
        <f t="shared" ca="1" si="1653"/>
        <v>351.51983909007396</v>
      </c>
      <c r="R3317" s="34">
        <f t="shared" ca="1" si="1653"/>
        <v>355.92727974676529</v>
      </c>
      <c r="S3317" s="34">
        <f t="shared" ca="1" si="1653"/>
        <v>360.2596994193853</v>
      </c>
      <c r="T3317" s="34">
        <f t="shared" ca="1" si="1653"/>
        <v>364.51709810793398</v>
      </c>
      <c r="U3317" s="34">
        <f t="shared" ca="1" si="1653"/>
        <v>368.69947581241138</v>
      </c>
      <c r="V3317" s="34">
        <f t="shared" ca="1" si="1653"/>
        <v>372.80683253281751</v>
      </c>
      <c r="W3317" s="34">
        <f t="shared" ca="1" si="1653"/>
        <v>376.83916826915231</v>
      </c>
      <c r="X3317" s="34">
        <f t="shared" ca="1" si="1653"/>
        <v>380.79648302141578</v>
      </c>
      <c r="Y3317" s="34">
        <f t="shared" ca="1" si="1653"/>
        <v>384.67877678960792</v>
      </c>
      <c r="Z3317" s="34">
        <f t="shared" ca="1" si="1653"/>
        <v>388.48604957372879</v>
      </c>
      <c r="AA3317" s="34">
        <f t="shared" ca="1" si="1653"/>
        <v>392.21830137377839</v>
      </c>
      <c r="AB3317" s="34">
        <f t="shared" ca="1" si="1653"/>
        <v>395.87553218975665</v>
      </c>
      <c r="AC3317" s="34">
        <f t="shared" ca="1" si="1653"/>
        <v>399.45774202166359</v>
      </c>
      <c r="AD3317" s="34">
        <f t="shared" ca="1" si="1653"/>
        <v>402.9649308694992</v>
      </c>
      <c r="AE3317" s="34">
        <f t="shared" ca="1" si="1653"/>
        <v>406.39709873326353</v>
      </c>
      <c r="AF3317" s="34">
        <f t="shared" ca="1" si="1653"/>
        <v>409.75424561295659</v>
      </c>
      <c r="AG3317" s="34">
        <f t="shared" ca="1" si="1653"/>
        <v>413.03637150857833</v>
      </c>
      <c r="AH3317" s="34">
        <f t="shared" ca="1" si="1653"/>
        <v>416.24347642012873</v>
      </c>
      <c r="AI3317" s="34">
        <f t="shared" ref="AI3317:BF3317" ca="1" si="1654">MAX(0.1,($AM569+$AN569*AI$3125+$AO569*AI$3125^2+$AQ569+$AR569*AI$3125+$AS569*AI$3125^2)/5)</f>
        <v>419.3755603476078</v>
      </c>
      <c r="AJ3317" s="34">
        <f t="shared" ca="1" si="1654"/>
        <v>422.4326232910156</v>
      </c>
      <c r="AK3317" s="34">
        <f t="shared" ca="1" si="1654"/>
        <v>425.41466525035213</v>
      </c>
      <c r="AL3317" s="34">
        <f t="shared" ca="1" si="1654"/>
        <v>428.32168622561733</v>
      </c>
      <c r="AM3317" s="34">
        <f t="shared" ca="1" si="1654"/>
        <v>431.1536862168112</v>
      </c>
      <c r="AN3317" s="34">
        <f t="shared" ca="1" si="1654"/>
        <v>433.91066522393373</v>
      </c>
      <c r="AO3317" s="34">
        <f t="shared" ca="1" si="1654"/>
        <v>436.592623246985</v>
      </c>
      <c r="AP3317" s="34">
        <f t="shared" ca="1" si="1654"/>
        <v>439.19956028596499</v>
      </c>
      <c r="AQ3317" s="34">
        <f t="shared" ca="1" si="1654"/>
        <v>441.73147634087366</v>
      </c>
      <c r="AR3317" s="34">
        <f t="shared" ca="1" si="1654"/>
        <v>444.18837141171099</v>
      </c>
      <c r="AS3317" s="34">
        <f t="shared" ca="1" si="1654"/>
        <v>446.57024549847699</v>
      </c>
      <c r="AT3317" s="34">
        <f t="shared" ca="1" si="1654"/>
        <v>448.87709860117172</v>
      </c>
      <c r="AU3317" s="34">
        <f t="shared" ca="1" si="1654"/>
        <v>451.10893071979518</v>
      </c>
      <c r="AV3317" s="34">
        <f t="shared" ca="1" si="1654"/>
        <v>453.26574185434731</v>
      </c>
      <c r="AW3317" s="34">
        <f t="shared" ca="1" si="1654"/>
        <v>455.34753200482811</v>
      </c>
      <c r="AX3317" s="34">
        <f t="shared" ca="1" si="1654"/>
        <v>457.35430117123758</v>
      </c>
      <c r="AY3317" s="34">
        <f t="shared" ca="1" si="1654"/>
        <v>459.28604935357578</v>
      </c>
      <c r="AZ3317" s="34">
        <f t="shared" ca="1" si="1654"/>
        <v>461.1427765518427</v>
      </c>
      <c r="BA3317" s="34">
        <f t="shared" ca="1" si="1654"/>
        <v>462.9244827660383</v>
      </c>
      <c r="BB3317" s="34">
        <f t="shared" ca="1" si="1654"/>
        <v>464.63116799616256</v>
      </c>
      <c r="BC3317" s="34">
        <f t="shared" ca="1" si="1654"/>
        <v>466.2628322422155</v>
      </c>
      <c r="BD3317" s="34">
        <f t="shared" ca="1" si="1654"/>
        <v>467.81947550419716</v>
      </c>
      <c r="BE3317" s="34">
        <f t="shared" ca="1" si="1654"/>
        <v>469.30109778210755</v>
      </c>
      <c r="BF3317" s="34">
        <f t="shared" ca="1" si="1654"/>
        <v>470.70769907594661</v>
      </c>
    </row>
    <row r="3318" spans="1:58" x14ac:dyDescent="0.2">
      <c r="A3318" s="9" t="str">
        <f t="shared" ref="A3318:A3352" si="1655">A338</f>
        <v>Spain</v>
      </c>
      <c r="C3318" s="34">
        <f t="shared" ref="C3318:AH3318" ca="1" si="1656">MAX(0.1,($AM570+$AN570*C$3125+$AO570*C$3125^2+$AQ570+$AR570*C$3125+$AS570*C$3125^2)/5)</f>
        <v>476.79777897428721</v>
      </c>
      <c r="D3318" s="34">
        <f t="shared" ca="1" si="1656"/>
        <v>470.75082570016383</v>
      </c>
      <c r="E3318" s="34">
        <f t="shared" ca="1" si="1656"/>
        <v>464.81899730879815</v>
      </c>
      <c r="F3318" s="34">
        <f t="shared" ca="1" si="1656"/>
        <v>459.00229380021335</v>
      </c>
      <c r="G3318" s="34">
        <f t="shared" ca="1" si="1656"/>
        <v>453.30071517443287</v>
      </c>
      <c r="H3318" s="34">
        <f t="shared" ca="1" si="1656"/>
        <v>447.71426143138672</v>
      </c>
      <c r="I3318" s="34">
        <f t="shared" ca="1" si="1656"/>
        <v>442.24293257114476</v>
      </c>
      <c r="J3318" s="34">
        <f t="shared" ca="1" si="1656"/>
        <v>436.88672859363726</v>
      </c>
      <c r="K3318" s="34">
        <f t="shared" ca="1" si="1656"/>
        <v>431.64564949893395</v>
      </c>
      <c r="L3318" s="34">
        <f t="shared" ca="1" si="1656"/>
        <v>426.51969528701159</v>
      </c>
      <c r="M3318" s="34">
        <f t="shared" ca="1" si="1656"/>
        <v>421.50886595784687</v>
      </c>
      <c r="N3318" s="34">
        <f t="shared" ca="1" si="1656"/>
        <v>416.61316151146309</v>
      </c>
      <c r="O3318" s="34">
        <f t="shared" ca="1" si="1656"/>
        <v>411.83258194788357</v>
      </c>
      <c r="P3318" s="34">
        <f t="shared" ca="1" si="1656"/>
        <v>407.16712726703844</v>
      </c>
      <c r="Q3318" s="34">
        <f t="shared" ca="1" si="1656"/>
        <v>402.61679746899756</v>
      </c>
      <c r="R3318" s="34">
        <f t="shared" ca="1" si="1656"/>
        <v>398.18159255369102</v>
      </c>
      <c r="S3318" s="34">
        <f t="shared" ca="1" si="1656"/>
        <v>393.86151252118873</v>
      </c>
      <c r="T3318" s="34">
        <f t="shared" ca="1" si="1656"/>
        <v>389.65655737146733</v>
      </c>
      <c r="U3318" s="34">
        <f t="shared" ca="1" si="1656"/>
        <v>385.56672710450368</v>
      </c>
      <c r="V3318" s="34">
        <f t="shared" ca="1" si="1656"/>
        <v>381.59202172032093</v>
      </c>
      <c r="W3318" s="34">
        <f t="shared" ca="1" si="1656"/>
        <v>377.73244121894243</v>
      </c>
      <c r="X3318" s="34">
        <f t="shared" ca="1" si="1656"/>
        <v>373.98798560029826</v>
      </c>
      <c r="Y3318" s="34">
        <f t="shared" ca="1" si="1656"/>
        <v>370.35865486445834</v>
      </c>
      <c r="Z3318" s="34">
        <f t="shared" ca="1" si="1656"/>
        <v>366.84444901135282</v>
      </c>
      <c r="AA3318" s="34">
        <f t="shared" ca="1" si="1656"/>
        <v>363.44536804105155</v>
      </c>
      <c r="AB3318" s="34">
        <f t="shared" ca="1" si="1656"/>
        <v>360.16141195353123</v>
      </c>
      <c r="AC3318" s="34">
        <f t="shared" ca="1" si="1656"/>
        <v>356.99258074876855</v>
      </c>
      <c r="AD3318" s="34">
        <f t="shared" ca="1" si="1656"/>
        <v>353.93887442678681</v>
      </c>
      <c r="AE3318" s="34">
        <f t="shared" ca="1" si="1656"/>
        <v>351.00029298760927</v>
      </c>
      <c r="AF3318" s="34">
        <f t="shared" ca="1" si="1656"/>
        <v>348.17683643116618</v>
      </c>
      <c r="AG3318" s="34">
        <f t="shared" ca="1" si="1656"/>
        <v>345.46850475752728</v>
      </c>
      <c r="AH3318" s="34">
        <f t="shared" ca="1" si="1656"/>
        <v>342.87529796662272</v>
      </c>
      <c r="AI3318" s="34">
        <f t="shared" ref="AI3318:BF3318" ca="1" si="1657">MAX(0.1,($AM570+$AN570*AI$3125+$AO570*AI$3125^2+$AQ570+$AR570*AI$3125+$AS570*AI$3125^2)/5)</f>
        <v>340.39721605852247</v>
      </c>
      <c r="AJ3318" s="34">
        <f t="shared" ca="1" si="1657"/>
        <v>338.03425903320311</v>
      </c>
      <c r="AK3318" s="34">
        <f t="shared" ca="1" si="1657"/>
        <v>335.78642689064145</v>
      </c>
      <c r="AL3318" s="34">
        <f t="shared" ca="1" si="1657"/>
        <v>333.65371963086073</v>
      </c>
      <c r="AM3318" s="34">
        <f t="shared" ca="1" si="1657"/>
        <v>331.63613725388421</v>
      </c>
      <c r="AN3318" s="34">
        <f t="shared" ca="1" si="1657"/>
        <v>329.73367975964209</v>
      </c>
      <c r="AO3318" s="34">
        <f t="shared" ca="1" si="1657"/>
        <v>327.94634714820421</v>
      </c>
      <c r="AP3318" s="34">
        <f t="shared" ca="1" si="1657"/>
        <v>326.27413941950073</v>
      </c>
      <c r="AQ3318" s="34">
        <f t="shared" ca="1" si="1657"/>
        <v>324.71705657360144</v>
      </c>
      <c r="AR3318" s="34">
        <f t="shared" ca="1" si="1657"/>
        <v>323.2750986104831</v>
      </c>
      <c r="AS3318" s="34">
        <f t="shared" ca="1" si="1657"/>
        <v>321.94826553012246</v>
      </c>
      <c r="AT3318" s="34">
        <f t="shared" ca="1" si="1657"/>
        <v>320.7365573325427</v>
      </c>
      <c r="AU3318" s="34">
        <f t="shared" ca="1" si="1657"/>
        <v>319.63997401776726</v>
      </c>
      <c r="AV3318" s="34">
        <f t="shared" ca="1" si="1657"/>
        <v>318.65851558572615</v>
      </c>
      <c r="AW3318" s="34">
        <f t="shared" ca="1" si="1657"/>
        <v>317.79218203648924</v>
      </c>
      <c r="AX3318" s="34">
        <f t="shared" ca="1" si="1657"/>
        <v>317.04097336998677</v>
      </c>
      <c r="AY3318" s="34">
        <f t="shared" ca="1" si="1657"/>
        <v>316.4048895862885</v>
      </c>
      <c r="AZ3318" s="34">
        <f t="shared" ca="1" si="1657"/>
        <v>315.88393068537118</v>
      </c>
      <c r="BA3318" s="34">
        <f t="shared" ca="1" si="1657"/>
        <v>315.4780966672115</v>
      </c>
      <c r="BB3318" s="34">
        <f t="shared" ca="1" si="1657"/>
        <v>315.18738753183277</v>
      </c>
      <c r="BC3318" s="34">
        <f t="shared" ca="1" si="1657"/>
        <v>315.01180327925829</v>
      </c>
      <c r="BD3318" s="34">
        <f t="shared" ca="1" si="1657"/>
        <v>314.9513439094182</v>
      </c>
      <c r="BE3318" s="34">
        <f t="shared" ca="1" si="1657"/>
        <v>315.00600942238236</v>
      </c>
      <c r="BF3318" s="34">
        <f t="shared" ca="1" si="1657"/>
        <v>315.17579981808086</v>
      </c>
    </row>
    <row r="3319" spans="1:58" x14ac:dyDescent="0.2">
      <c r="A3319" s="9" t="str">
        <f t="shared" si="1655"/>
        <v>Sri Lanka</v>
      </c>
      <c r="C3319" s="34">
        <f t="shared" ref="C3319:AH3319" ca="1" si="1658">MAX(0.1,($AM571+$AN571*C$3125+$AO571*C$3125^2+$AQ571+$AR571*C$3125+$AS571*C$3125^2)/5)</f>
        <v>352.83516108678816</v>
      </c>
      <c r="D3319" s="34">
        <f t="shared" ca="1" si="1658"/>
        <v>349.96456767246127</v>
      </c>
      <c r="E3319" s="34">
        <f t="shared" ca="1" si="1658"/>
        <v>347.10091931369317</v>
      </c>
      <c r="F3319" s="34">
        <f t="shared" ca="1" si="1658"/>
        <v>344.2442160104838</v>
      </c>
      <c r="G3319" s="34">
        <f t="shared" ca="1" si="1658"/>
        <v>341.39445776283321</v>
      </c>
      <c r="H3319" s="34">
        <f t="shared" ca="1" si="1658"/>
        <v>338.55164457074136</v>
      </c>
      <c r="I3319" s="34">
        <f t="shared" ca="1" si="1658"/>
        <v>335.71577643420824</v>
      </c>
      <c r="J3319" s="34">
        <f t="shared" ca="1" si="1658"/>
        <v>332.8868533532339</v>
      </c>
      <c r="K3319" s="34">
        <f t="shared" ca="1" si="1658"/>
        <v>330.0648753278183</v>
      </c>
      <c r="L3319" s="34">
        <f t="shared" ca="1" si="1658"/>
        <v>327.24984235796148</v>
      </c>
      <c r="M3319" s="34">
        <f t="shared" ca="1" si="1658"/>
        <v>324.4417544436634</v>
      </c>
      <c r="N3319" s="34">
        <f t="shared" ca="1" si="1658"/>
        <v>321.64061158492405</v>
      </c>
      <c r="O3319" s="34">
        <f t="shared" ca="1" si="1658"/>
        <v>318.84641378174348</v>
      </c>
      <c r="P3319" s="34">
        <f t="shared" ca="1" si="1658"/>
        <v>316.05916103412164</v>
      </c>
      <c r="Q3319" s="34">
        <f t="shared" ca="1" si="1658"/>
        <v>313.2788533420586</v>
      </c>
      <c r="R3319" s="34">
        <f t="shared" ca="1" si="1658"/>
        <v>310.50549070555428</v>
      </c>
      <c r="S3319" s="34">
        <f t="shared" ca="1" si="1658"/>
        <v>307.73907312460869</v>
      </c>
      <c r="T3319" s="34">
        <f t="shared" ca="1" si="1658"/>
        <v>304.9796005992219</v>
      </c>
      <c r="U3319" s="34">
        <f t="shared" ca="1" si="1658"/>
        <v>302.22707312939383</v>
      </c>
      <c r="V3319" s="34">
        <f t="shared" ca="1" si="1658"/>
        <v>299.48149071512455</v>
      </c>
      <c r="W3319" s="34">
        <f t="shared" ca="1" si="1658"/>
        <v>296.742853356414</v>
      </c>
      <c r="X3319" s="34">
        <f t="shared" ca="1" si="1658"/>
        <v>294.01116105326219</v>
      </c>
      <c r="Y3319" s="34">
        <f t="shared" ca="1" si="1658"/>
        <v>291.28641380566916</v>
      </c>
      <c r="Z3319" s="34">
        <f t="shared" ca="1" si="1658"/>
        <v>288.56861161363486</v>
      </c>
      <c r="AA3319" s="34">
        <f t="shared" ca="1" si="1658"/>
        <v>285.85775447715935</v>
      </c>
      <c r="AB3319" s="34">
        <f t="shared" ca="1" si="1658"/>
        <v>283.15384239624257</v>
      </c>
      <c r="AC3319" s="34">
        <f t="shared" ca="1" si="1658"/>
        <v>280.45687537088452</v>
      </c>
      <c r="AD3319" s="34">
        <f t="shared" ca="1" si="1658"/>
        <v>277.76685340108526</v>
      </c>
      <c r="AE3319" s="34">
        <f t="shared" ca="1" si="1658"/>
        <v>275.08377648684473</v>
      </c>
      <c r="AF3319" s="34">
        <f t="shared" ca="1" si="1658"/>
        <v>272.40764462816298</v>
      </c>
      <c r="AG3319" s="34">
        <f t="shared" ca="1" si="1658"/>
        <v>269.73845782503997</v>
      </c>
      <c r="AH3319" s="34">
        <f t="shared" ca="1" si="1658"/>
        <v>267.07621607747569</v>
      </c>
      <c r="AI3319" s="34">
        <f t="shared" ref="AI3319:BF3319" ca="1" si="1659">MAX(0.1,($AM571+$AN571*AI$3125+$AO571*AI$3125^2+$AQ571+$AR571*AI$3125+$AS571*AI$3125^2)/5)</f>
        <v>264.4209193854702</v>
      </c>
      <c r="AJ3319" s="34">
        <f t="shared" ca="1" si="1659"/>
        <v>261.77256774902344</v>
      </c>
      <c r="AK3319" s="34">
        <f t="shared" ca="1" si="1659"/>
        <v>259.13116116813546</v>
      </c>
      <c r="AL3319" s="34">
        <f t="shared" ca="1" si="1659"/>
        <v>256.49669964280622</v>
      </c>
      <c r="AM3319" s="34">
        <f t="shared" ca="1" si="1659"/>
        <v>253.86918317303571</v>
      </c>
      <c r="AN3319" s="34">
        <f t="shared" ca="1" si="1659"/>
        <v>251.24861175882398</v>
      </c>
      <c r="AO3319" s="34">
        <f t="shared" ca="1" si="1659"/>
        <v>248.63498540017099</v>
      </c>
      <c r="AP3319" s="34">
        <f t="shared" ca="1" si="1659"/>
        <v>246.02830409707676</v>
      </c>
      <c r="AQ3319" s="34">
        <f t="shared" ca="1" si="1659"/>
        <v>243.42856784954128</v>
      </c>
      <c r="AR3319" s="34">
        <f t="shared" ca="1" si="1659"/>
        <v>240.83577665756457</v>
      </c>
      <c r="AS3319" s="34">
        <f t="shared" ca="1" si="1659"/>
        <v>238.24993052114661</v>
      </c>
      <c r="AT3319" s="34">
        <f t="shared" ca="1" si="1659"/>
        <v>235.67102944028738</v>
      </c>
      <c r="AU3319" s="34">
        <f t="shared" ca="1" si="1659"/>
        <v>233.09907341498692</v>
      </c>
      <c r="AV3319" s="34">
        <f t="shared" ca="1" si="1659"/>
        <v>230.53406244524521</v>
      </c>
      <c r="AW3319" s="34">
        <f t="shared" ca="1" si="1659"/>
        <v>227.97599653106226</v>
      </c>
      <c r="AX3319" s="34">
        <f t="shared" ca="1" si="1659"/>
        <v>225.42487567243808</v>
      </c>
      <c r="AY3319" s="34">
        <f t="shared" ca="1" si="1659"/>
        <v>222.88069986937262</v>
      </c>
      <c r="AZ3319" s="34">
        <f t="shared" ca="1" si="1659"/>
        <v>220.34346912186592</v>
      </c>
      <c r="BA3319" s="34">
        <f t="shared" ca="1" si="1659"/>
        <v>217.81318342991798</v>
      </c>
      <c r="BB3319" s="34">
        <f t="shared" ca="1" si="1659"/>
        <v>215.28984279352881</v>
      </c>
      <c r="BC3319" s="34">
        <f t="shared" ca="1" si="1659"/>
        <v>212.77344721269839</v>
      </c>
      <c r="BD3319" s="34">
        <f t="shared" ca="1" si="1659"/>
        <v>210.2639966874267</v>
      </c>
      <c r="BE3319" s="34">
        <f t="shared" ca="1" si="1659"/>
        <v>207.76149121771377</v>
      </c>
      <c r="BF3319" s="34">
        <f t="shared" ca="1" si="1659"/>
        <v>205.2659308035596</v>
      </c>
    </row>
    <row r="3320" spans="1:58" x14ac:dyDescent="0.2">
      <c r="A3320" s="9" t="str">
        <f t="shared" si="1655"/>
        <v>Sudan</v>
      </c>
      <c r="C3320" s="34">
        <f t="shared" ref="C3320:AH3320" ca="1" si="1660">MAX(0.1,($AM572+$AN572*C$3125+$AO572*C$3125^2+$AQ572+$AR572*C$3125+$AS572*C$3125^2)/5)</f>
        <v>1058.4988835274241</v>
      </c>
      <c r="D3320" s="34">
        <f t="shared" ca="1" si="1660"/>
        <v>1080.0490218162536</v>
      </c>
      <c r="E3320" s="34">
        <f t="shared" ca="1" si="1660"/>
        <v>1101.4115636884235</v>
      </c>
      <c r="F3320" s="34">
        <f t="shared" ca="1" si="1660"/>
        <v>1122.5865091439337</v>
      </c>
      <c r="G3320" s="34">
        <f t="shared" ca="1" si="1660"/>
        <v>1143.5738581827841</v>
      </c>
      <c r="H3320" s="34">
        <f t="shared" ca="1" si="1660"/>
        <v>1164.373610804975</v>
      </c>
      <c r="I3320" s="34">
        <f t="shared" ca="1" si="1660"/>
        <v>1184.9857670105062</v>
      </c>
      <c r="J3320" s="34">
        <f t="shared" ca="1" si="1660"/>
        <v>1205.4103267993778</v>
      </c>
      <c r="K3320" s="34">
        <f t="shared" ca="1" si="1660"/>
        <v>1225.6472901715897</v>
      </c>
      <c r="L3320" s="34">
        <f t="shared" ca="1" si="1660"/>
        <v>1245.6966571271419</v>
      </c>
      <c r="M3320" s="34">
        <f t="shared" ca="1" si="1660"/>
        <v>1265.5584276660345</v>
      </c>
      <c r="N3320" s="34">
        <f t="shared" ca="1" si="1660"/>
        <v>1285.2326017882674</v>
      </c>
      <c r="O3320" s="34">
        <f t="shared" ca="1" si="1660"/>
        <v>1304.7191794938408</v>
      </c>
      <c r="P3320" s="34">
        <f t="shared" ca="1" si="1660"/>
        <v>1324.0181607827544</v>
      </c>
      <c r="Q3320" s="34">
        <f t="shared" ca="1" si="1660"/>
        <v>1343.1295456550083</v>
      </c>
      <c r="R3320" s="34">
        <f t="shared" ca="1" si="1660"/>
        <v>1362.0533341106027</v>
      </c>
      <c r="S3320" s="34">
        <f t="shared" ca="1" si="1660"/>
        <v>1380.7895261495373</v>
      </c>
      <c r="T3320" s="34">
        <f t="shared" ca="1" si="1660"/>
        <v>1399.3381217718124</v>
      </c>
      <c r="U3320" s="34">
        <f t="shared" ca="1" si="1660"/>
        <v>1417.6991209774278</v>
      </c>
      <c r="V3320" s="34">
        <f t="shared" ca="1" si="1660"/>
        <v>1435.8725237663834</v>
      </c>
      <c r="W3320" s="34">
        <f t="shared" ca="1" si="1660"/>
        <v>1453.8583301386795</v>
      </c>
      <c r="X3320" s="34">
        <f t="shared" ca="1" si="1660"/>
        <v>1471.6565400943159</v>
      </c>
      <c r="Y3320" s="34">
        <f t="shared" ca="1" si="1660"/>
        <v>1489.2671536332928</v>
      </c>
      <c r="Z3320" s="34">
        <f t="shared" ca="1" si="1660"/>
        <v>1506.6901707556099</v>
      </c>
      <c r="AA3320" s="34">
        <f t="shared" ca="1" si="1660"/>
        <v>1523.9255914612672</v>
      </c>
      <c r="AB3320" s="34">
        <f t="shared" ca="1" si="1660"/>
        <v>1540.9734157502651</v>
      </c>
      <c r="AC3320" s="34">
        <f t="shared" ca="1" si="1660"/>
        <v>1557.8336436226032</v>
      </c>
      <c r="AD3320" s="34">
        <f t="shared" ca="1" si="1660"/>
        <v>1574.5062750782818</v>
      </c>
      <c r="AE3320" s="34">
        <f t="shared" ca="1" si="1660"/>
        <v>1590.9913101173006</v>
      </c>
      <c r="AF3320" s="34">
        <f t="shared" ca="1" si="1660"/>
        <v>1607.2887487396597</v>
      </c>
      <c r="AG3320" s="34">
        <f t="shared" ca="1" si="1660"/>
        <v>1623.3985909453593</v>
      </c>
      <c r="AH3320" s="34">
        <f t="shared" ca="1" si="1660"/>
        <v>1639.3208367343991</v>
      </c>
      <c r="AI3320" s="34">
        <f t="shared" ref="AI3320:BF3320" ca="1" si="1661">MAX(0.1,($AM572+$AN572*AI$3125+$AO572*AI$3125^2+$AQ572+$AR572*AI$3125+$AS572*AI$3125^2)/5)</f>
        <v>1655.0554861067794</v>
      </c>
      <c r="AJ3320" s="34">
        <f t="shared" ca="1" si="1661"/>
        <v>1670.6025390625</v>
      </c>
      <c r="AK3320" s="34">
        <f t="shared" ca="1" si="1661"/>
        <v>1685.9619956015608</v>
      </c>
      <c r="AL3320" s="34">
        <f t="shared" ca="1" si="1661"/>
        <v>1701.1338557239621</v>
      </c>
      <c r="AM3320" s="34">
        <f t="shared" ca="1" si="1661"/>
        <v>1716.1181194297037</v>
      </c>
      <c r="AN3320" s="34">
        <f t="shared" ca="1" si="1661"/>
        <v>1730.9147867187858</v>
      </c>
      <c r="AO3320" s="34">
        <f t="shared" ca="1" si="1661"/>
        <v>1745.5238575912081</v>
      </c>
      <c r="AP3320" s="34">
        <f t="shared" ca="1" si="1661"/>
        <v>1759.9453320469706</v>
      </c>
      <c r="AQ3320" s="34">
        <f t="shared" ca="1" si="1661"/>
        <v>1774.1792100860737</v>
      </c>
      <c r="AR3320" s="34">
        <f t="shared" ca="1" si="1661"/>
        <v>1788.225491708517</v>
      </c>
      <c r="AS3320" s="34">
        <f t="shared" ca="1" si="1661"/>
        <v>1802.0841769143008</v>
      </c>
      <c r="AT3320" s="34">
        <f t="shared" ca="1" si="1661"/>
        <v>1815.7552657034248</v>
      </c>
      <c r="AU3320" s="34">
        <f t="shared" ca="1" si="1661"/>
        <v>1829.2387580758891</v>
      </c>
      <c r="AV3320" s="34">
        <f t="shared" ca="1" si="1661"/>
        <v>1842.5346540316939</v>
      </c>
      <c r="AW3320" s="34">
        <f t="shared" ca="1" si="1661"/>
        <v>1855.6429535708389</v>
      </c>
      <c r="AX3320" s="34">
        <f t="shared" ca="1" si="1661"/>
        <v>1868.5636566933244</v>
      </c>
      <c r="AY3320" s="34">
        <f t="shared" ca="1" si="1661"/>
        <v>1881.2967633991502</v>
      </c>
      <c r="AZ3320" s="34">
        <f t="shared" ca="1" si="1661"/>
        <v>1893.8422736883163</v>
      </c>
      <c r="BA3320" s="34">
        <f t="shared" ca="1" si="1661"/>
        <v>1906.2001875608228</v>
      </c>
      <c r="BB3320" s="34">
        <f t="shared" ca="1" si="1661"/>
        <v>1918.3705050166695</v>
      </c>
      <c r="BC3320" s="34">
        <f t="shared" ca="1" si="1661"/>
        <v>1930.3532260558568</v>
      </c>
      <c r="BD3320" s="34">
        <f t="shared" ca="1" si="1661"/>
        <v>1942.1483506783843</v>
      </c>
      <c r="BE3320" s="34">
        <f t="shared" ca="1" si="1661"/>
        <v>1953.7558788842521</v>
      </c>
      <c r="BF3320" s="34">
        <f t="shared" ca="1" si="1661"/>
        <v>1965.1758106734603</v>
      </c>
    </row>
    <row r="3321" spans="1:58" x14ac:dyDescent="0.2">
      <c r="A3321" s="9" t="str">
        <f t="shared" si="1655"/>
        <v>Suriname</v>
      </c>
      <c r="C3321" s="34">
        <f t="shared" ref="C3321:AH3321" ca="1" si="1662">MAX(0.1,($AM573+$AN573*C$3125+$AO573*C$3125^2+$AQ573+$AR573*C$3125+$AS573*C$3125^2)/5)</f>
        <v>10.413186308473632</v>
      </c>
      <c r="D3321" s="34">
        <f t="shared" ca="1" si="1662"/>
        <v>10.398361135809683</v>
      </c>
      <c r="E3321" s="34">
        <f t="shared" ca="1" si="1662"/>
        <v>10.382377121914578</v>
      </c>
      <c r="F3321" s="34">
        <f t="shared" ca="1" si="1662"/>
        <v>10.36523426678832</v>
      </c>
      <c r="G3321" s="34">
        <f t="shared" ca="1" si="1662"/>
        <v>10.346932570430727</v>
      </c>
      <c r="H3321" s="34">
        <f t="shared" ca="1" si="1662"/>
        <v>10.327472032841978</v>
      </c>
      <c r="I3321" s="34">
        <f t="shared" ca="1" si="1662"/>
        <v>10.306852654022077</v>
      </c>
      <c r="J3321" s="34">
        <f t="shared" ca="1" si="1662"/>
        <v>10.285074433971023</v>
      </c>
      <c r="K3321" s="34">
        <f t="shared" ca="1" si="1662"/>
        <v>10.262137372688631</v>
      </c>
      <c r="L3321" s="34">
        <f t="shared" ca="1" si="1662"/>
        <v>10.238041470175085</v>
      </c>
      <c r="M3321" s="34">
        <f t="shared" ca="1" si="1662"/>
        <v>10.212786726430386</v>
      </c>
      <c r="N3321" s="34">
        <f t="shared" ca="1" si="1662"/>
        <v>10.186373141454533</v>
      </c>
      <c r="O3321" s="34">
        <f t="shared" ca="1" si="1662"/>
        <v>10.158800715247343</v>
      </c>
      <c r="P3321" s="34">
        <f t="shared" ca="1" si="1662"/>
        <v>10.130069447809001</v>
      </c>
      <c r="Q3321" s="34">
        <f t="shared" ca="1" si="1662"/>
        <v>10.100179339139505</v>
      </c>
      <c r="R3321" s="34">
        <f t="shared" ca="1" si="1662"/>
        <v>10.069130389238854</v>
      </c>
      <c r="S3321" s="34">
        <f t="shared" ca="1" si="1662"/>
        <v>10.036922598106866</v>
      </c>
      <c r="T3321" s="34">
        <f t="shared" ca="1" si="1662"/>
        <v>10.003555965743725</v>
      </c>
      <c r="U3321" s="34">
        <f t="shared" ca="1" si="1662"/>
        <v>9.9690304921494324</v>
      </c>
      <c r="V3321" s="34">
        <f t="shared" ca="1" si="1662"/>
        <v>9.9333461773239833</v>
      </c>
      <c r="W3321" s="34">
        <f t="shared" ca="1" si="1662"/>
        <v>9.8965030212671987</v>
      </c>
      <c r="X3321" s="34">
        <f t="shared" ca="1" si="1662"/>
        <v>9.8585010239792616</v>
      </c>
      <c r="Y3321" s="34">
        <f t="shared" ca="1" si="1662"/>
        <v>9.8193401854601685</v>
      </c>
      <c r="Z3321" s="34">
        <f t="shared" ca="1" si="1662"/>
        <v>9.7790205057099229</v>
      </c>
      <c r="AA3321" s="34">
        <f t="shared" ca="1" si="1662"/>
        <v>9.7375419847283418</v>
      </c>
      <c r="AB3321" s="34">
        <f t="shared" ca="1" si="1662"/>
        <v>9.6949046225156046</v>
      </c>
      <c r="AC3321" s="34">
        <f t="shared" ca="1" si="1662"/>
        <v>9.6511084190717149</v>
      </c>
      <c r="AD3321" s="34">
        <f t="shared" ca="1" si="1662"/>
        <v>9.6061533743966727</v>
      </c>
      <c r="AE3321" s="34">
        <f t="shared" ca="1" si="1662"/>
        <v>9.5600394884902933</v>
      </c>
      <c r="AF3321" s="34">
        <f t="shared" ca="1" si="1662"/>
        <v>9.5127667613527596</v>
      </c>
      <c r="AG3321" s="34">
        <f t="shared" ca="1" si="1662"/>
        <v>9.4643351929840716</v>
      </c>
      <c r="AH3321" s="34">
        <f t="shared" ca="1" si="1662"/>
        <v>9.414744783384231</v>
      </c>
      <c r="AI3321" s="34">
        <f t="shared" ref="AI3321:BF3321" ca="1" si="1663">MAX(0.1,($AM573+$AN573*AI$3125+$AO573*AI$3125^2+$AQ573+$AR573*AI$3125+$AS573*AI$3125^2)/5)</f>
        <v>9.3639955325530533</v>
      </c>
      <c r="AJ3321" s="34">
        <f t="shared" ca="1" si="1663"/>
        <v>9.312087440490723</v>
      </c>
      <c r="AK3321" s="34">
        <f t="shared" ca="1" si="1663"/>
        <v>9.2590205071972385</v>
      </c>
      <c r="AL3321" s="34">
        <f t="shared" ca="1" si="1663"/>
        <v>9.2047947326725996</v>
      </c>
      <c r="AM3321" s="34">
        <f t="shared" ca="1" si="1663"/>
        <v>9.1494101169166235</v>
      </c>
      <c r="AN3321" s="34">
        <f t="shared" ca="1" si="1663"/>
        <v>9.0928666599294949</v>
      </c>
      <c r="AO3321" s="34">
        <f t="shared" ca="1" si="1663"/>
        <v>9.0351643617112138</v>
      </c>
      <c r="AP3321" s="34">
        <f t="shared" ca="1" si="1663"/>
        <v>8.9763032222617767</v>
      </c>
      <c r="AQ3321" s="34">
        <f t="shared" ca="1" si="1663"/>
        <v>8.916283241581004</v>
      </c>
      <c r="AR3321" s="34">
        <f t="shared" ca="1" si="1663"/>
        <v>8.8551044196690789</v>
      </c>
      <c r="AS3321" s="34">
        <f t="shared" ca="1" si="1663"/>
        <v>8.7927667565259977</v>
      </c>
      <c r="AT3321" s="34">
        <f t="shared" ca="1" si="1663"/>
        <v>8.729270252151764</v>
      </c>
      <c r="AU3321" s="34">
        <f t="shared" ca="1" si="1663"/>
        <v>8.6646149065461948</v>
      </c>
      <c r="AV3321" s="34">
        <f t="shared" ca="1" si="1663"/>
        <v>8.5988007197094696</v>
      </c>
      <c r="AW3321" s="34">
        <f t="shared" ca="1" si="1663"/>
        <v>8.5318276916415918</v>
      </c>
      <c r="AX3321" s="34">
        <f t="shared" ca="1" si="1663"/>
        <v>8.4636958223425616</v>
      </c>
      <c r="AY3321" s="34">
        <f t="shared" ca="1" si="1663"/>
        <v>8.3944051118121941</v>
      </c>
      <c r="AZ3321" s="34">
        <f t="shared" ca="1" si="1663"/>
        <v>8.3239555600506723</v>
      </c>
      <c r="BA3321" s="34">
        <f t="shared" ca="1" si="1663"/>
        <v>8.2523471670579962</v>
      </c>
      <c r="BB3321" s="34">
        <f t="shared" ca="1" si="1663"/>
        <v>8.1795799328341676</v>
      </c>
      <c r="BC3321" s="34">
        <f t="shared" ca="1" si="1663"/>
        <v>8.1056538573790018</v>
      </c>
      <c r="BD3321" s="34">
        <f t="shared" ca="1" si="1663"/>
        <v>8.0305689406926835</v>
      </c>
      <c r="BE3321" s="34">
        <f t="shared" ca="1" si="1663"/>
        <v>7.9543251827752099</v>
      </c>
      <c r="BF3321" s="34">
        <f t="shared" ca="1" si="1663"/>
        <v>7.876922583626583</v>
      </c>
    </row>
    <row r="3322" spans="1:58" x14ac:dyDescent="0.2">
      <c r="A3322" s="9" t="str">
        <f t="shared" si="1655"/>
        <v>Sweden</v>
      </c>
      <c r="C3322" s="34">
        <f t="shared" ref="C3322:AH3322" ca="1" si="1664">MAX(0.1,($AM574+$AN574*C$3125+$AO574*C$3125^2+$AQ574+$AR574*C$3125+$AS574*C$3125^2)/5)</f>
        <v>115.35823273258794</v>
      </c>
      <c r="D3322" s="34">
        <f t="shared" ca="1" si="1664"/>
        <v>115.62687609754502</v>
      </c>
      <c r="E3322" s="34">
        <f t="shared" ca="1" si="1664"/>
        <v>115.89218679494734</v>
      </c>
      <c r="F3322" s="34">
        <f t="shared" ca="1" si="1664"/>
        <v>116.15416482479631</v>
      </c>
      <c r="G3322" s="34">
        <f t="shared" ca="1" si="1664"/>
        <v>116.41281018709051</v>
      </c>
      <c r="H3322" s="34">
        <f t="shared" ca="1" si="1664"/>
        <v>116.66812288183137</v>
      </c>
      <c r="I3322" s="34">
        <f t="shared" ca="1" si="1664"/>
        <v>116.92010290901744</v>
      </c>
      <c r="J3322" s="34">
        <f t="shared" ca="1" si="1664"/>
        <v>117.16875026865019</v>
      </c>
      <c r="K3322" s="34">
        <f t="shared" ca="1" si="1664"/>
        <v>117.41406496072814</v>
      </c>
      <c r="L3322" s="34">
        <f t="shared" ca="1" si="1664"/>
        <v>117.65604698525276</v>
      </c>
      <c r="M3322" s="34">
        <f t="shared" ca="1" si="1664"/>
        <v>117.8946963422226</v>
      </c>
      <c r="N3322" s="34">
        <f t="shared" ca="1" si="1664"/>
        <v>118.13001303163909</v>
      </c>
      <c r="O3322" s="34">
        <f t="shared" ca="1" si="1664"/>
        <v>118.36199705350082</v>
      </c>
      <c r="P3322" s="34">
        <f t="shared" ca="1" si="1664"/>
        <v>118.5906484078092</v>
      </c>
      <c r="Q3322" s="34">
        <f t="shared" ca="1" si="1664"/>
        <v>118.81596709456281</v>
      </c>
      <c r="R3322" s="34">
        <f t="shared" ca="1" si="1664"/>
        <v>119.03795311376307</v>
      </c>
      <c r="S3322" s="34">
        <f t="shared" ca="1" si="1664"/>
        <v>119.25660646540855</v>
      </c>
      <c r="T3322" s="34">
        <f t="shared" ca="1" si="1664"/>
        <v>119.4719271495007</v>
      </c>
      <c r="U3322" s="34">
        <f t="shared" ca="1" si="1664"/>
        <v>119.68391516603806</v>
      </c>
      <c r="V3322" s="34">
        <f t="shared" ca="1" si="1664"/>
        <v>119.89257051502209</v>
      </c>
      <c r="W3322" s="34">
        <f t="shared" ca="1" si="1664"/>
        <v>120.09789319645134</v>
      </c>
      <c r="X3322" s="34">
        <f t="shared" ca="1" si="1664"/>
        <v>120.29988321032724</v>
      </c>
      <c r="Y3322" s="34">
        <f t="shared" ca="1" si="1664"/>
        <v>120.49854055664836</v>
      </c>
      <c r="Z3322" s="34">
        <f t="shared" ca="1" si="1664"/>
        <v>120.69386523541615</v>
      </c>
      <c r="AA3322" s="34">
        <f t="shared" ca="1" si="1664"/>
        <v>120.88585724662917</v>
      </c>
      <c r="AB3322" s="34">
        <f t="shared" ca="1" si="1664"/>
        <v>121.07451659028884</v>
      </c>
      <c r="AC3322" s="34">
        <f t="shared" ca="1" si="1664"/>
        <v>121.25984326639373</v>
      </c>
      <c r="AD3322" s="34">
        <f t="shared" ca="1" si="1664"/>
        <v>121.44183727494529</v>
      </c>
      <c r="AE3322" s="34">
        <f t="shared" ca="1" si="1664"/>
        <v>121.62049861594205</v>
      </c>
      <c r="AF3322" s="34">
        <f t="shared" ca="1" si="1664"/>
        <v>121.79582728938549</v>
      </c>
      <c r="AG3322" s="34">
        <f t="shared" ca="1" si="1664"/>
        <v>121.96782329527414</v>
      </c>
      <c r="AH3322" s="34">
        <f t="shared" ca="1" si="1664"/>
        <v>122.13648663360945</v>
      </c>
      <c r="AI3322" s="34">
        <f t="shared" ref="AI3322:BF3322" ca="1" si="1665">MAX(0.1,($AM574+$AN574*AI$3125+$AO574*AI$3125^2+$AQ574+$AR574*AI$3125+$AS574*AI$3125^2)/5)</f>
        <v>122.30181730438998</v>
      </c>
      <c r="AJ3322" s="34">
        <f t="shared" ca="1" si="1665"/>
        <v>122.46381530761718</v>
      </c>
      <c r="AK3322" s="34">
        <f t="shared" ca="1" si="1665"/>
        <v>122.62248064328961</v>
      </c>
      <c r="AL3322" s="34">
        <f t="shared" ca="1" si="1665"/>
        <v>122.77781331140868</v>
      </c>
      <c r="AM3322" s="34">
        <f t="shared" ca="1" si="1665"/>
        <v>122.92981331197298</v>
      </c>
      <c r="AN3322" s="34">
        <f t="shared" ca="1" si="1665"/>
        <v>123.07848064498394</v>
      </c>
      <c r="AO3322" s="34">
        <f t="shared" ca="1" si="1665"/>
        <v>123.22381531044012</v>
      </c>
      <c r="AP3322" s="34">
        <f t="shared" ca="1" si="1665"/>
        <v>123.36581730834295</v>
      </c>
      <c r="AQ3322" s="34">
        <f t="shared" ca="1" si="1665"/>
        <v>123.50448663869102</v>
      </c>
      <c r="AR3322" s="34">
        <f t="shared" ca="1" si="1665"/>
        <v>123.63982330148573</v>
      </c>
      <c r="AS3322" s="34">
        <f t="shared" ca="1" si="1665"/>
        <v>123.77182729672568</v>
      </c>
      <c r="AT3322" s="34">
        <f t="shared" ca="1" si="1665"/>
        <v>123.90049862441228</v>
      </c>
      <c r="AU3322" s="34">
        <f t="shared" ca="1" si="1665"/>
        <v>124.02583728454411</v>
      </c>
      <c r="AV3322" s="34">
        <f t="shared" ca="1" si="1665"/>
        <v>124.14784327712259</v>
      </c>
      <c r="AW3322" s="34">
        <f t="shared" ca="1" si="1665"/>
        <v>124.2665166021463</v>
      </c>
      <c r="AX3322" s="34">
        <f t="shared" ca="1" si="1665"/>
        <v>124.38185725961667</v>
      </c>
      <c r="AY3322" s="34">
        <f t="shared" ca="1" si="1665"/>
        <v>124.49386524953225</v>
      </c>
      <c r="AZ3322" s="34">
        <f t="shared" ca="1" si="1665"/>
        <v>124.60254057189449</v>
      </c>
      <c r="BA3322" s="34">
        <f t="shared" ca="1" si="1665"/>
        <v>124.70788322670197</v>
      </c>
      <c r="BB3322" s="34">
        <f t="shared" ca="1" si="1665"/>
        <v>124.80989321395609</v>
      </c>
      <c r="BC3322" s="34">
        <f t="shared" ca="1" si="1665"/>
        <v>124.90857053365544</v>
      </c>
      <c r="BD3322" s="34">
        <f t="shared" ca="1" si="1665"/>
        <v>125.00391518580145</v>
      </c>
      <c r="BE3322" s="34">
        <f t="shared" ca="1" si="1665"/>
        <v>125.09592717039268</v>
      </c>
      <c r="BF3322" s="34">
        <f t="shared" ca="1" si="1665"/>
        <v>125.18460648743057</v>
      </c>
    </row>
    <row r="3323" spans="1:58" x14ac:dyDescent="0.2">
      <c r="A3323" s="9" t="str">
        <f t="shared" si="1655"/>
        <v>Switzerland</v>
      </c>
      <c r="C3323" s="34">
        <f t="shared" ref="C3323:AH3323" ca="1" si="1666">MAX(0.1,($AM575+$AN575*C$3125+$AO575*C$3125^2+$AQ575+$AR575*C$3125+$AS575*C$3125^2)/5)</f>
        <v>83.969232130614188</v>
      </c>
      <c r="D3323" s="34">
        <f t="shared" ca="1" si="1666"/>
        <v>84.277268104627723</v>
      </c>
      <c r="E3323" s="34">
        <f t="shared" ca="1" si="1666"/>
        <v>84.582714667874455</v>
      </c>
      <c r="F3323" s="34">
        <f t="shared" ca="1" si="1666"/>
        <v>84.885571820354386</v>
      </c>
      <c r="G3323" s="34">
        <f t="shared" ca="1" si="1666"/>
        <v>85.185839562067486</v>
      </c>
      <c r="H3323" s="34">
        <f t="shared" ca="1" si="1666"/>
        <v>85.483517893013783</v>
      </c>
      <c r="I3323" s="34">
        <f t="shared" ca="1" si="1666"/>
        <v>85.77860681319325</v>
      </c>
      <c r="J3323" s="34">
        <f t="shared" ca="1" si="1666"/>
        <v>86.071106322605914</v>
      </c>
      <c r="K3323" s="34">
        <f t="shared" ca="1" si="1666"/>
        <v>86.361016421251776</v>
      </c>
      <c r="L3323" s="34">
        <f t="shared" ca="1" si="1666"/>
        <v>86.648337109130807</v>
      </c>
      <c r="M3323" s="34">
        <f t="shared" ca="1" si="1666"/>
        <v>86.933068386243036</v>
      </c>
      <c r="N3323" s="34">
        <f t="shared" ca="1" si="1666"/>
        <v>87.215210252588435</v>
      </c>
      <c r="O3323" s="34">
        <f t="shared" ca="1" si="1666"/>
        <v>87.49476270816703</v>
      </c>
      <c r="P3323" s="34">
        <f t="shared" ca="1" si="1666"/>
        <v>87.771725752978824</v>
      </c>
      <c r="Q3323" s="34">
        <f t="shared" ca="1" si="1666"/>
        <v>88.046099387023787</v>
      </c>
      <c r="R3323" s="34">
        <f t="shared" ca="1" si="1666"/>
        <v>88.317883610301948</v>
      </c>
      <c r="S3323" s="34">
        <f t="shared" ca="1" si="1666"/>
        <v>88.587078422813278</v>
      </c>
      <c r="T3323" s="34">
        <f t="shared" ca="1" si="1666"/>
        <v>88.853683824557805</v>
      </c>
      <c r="U3323" s="34">
        <f t="shared" ca="1" si="1666"/>
        <v>89.117699815535531</v>
      </c>
      <c r="V3323" s="34">
        <f t="shared" ca="1" si="1666"/>
        <v>89.379126395746425</v>
      </c>
      <c r="W3323" s="34">
        <f t="shared" ca="1" si="1666"/>
        <v>89.637963565190518</v>
      </c>
      <c r="X3323" s="34">
        <f t="shared" ca="1" si="1666"/>
        <v>89.894211323867779</v>
      </c>
      <c r="Y3323" s="34">
        <f t="shared" ca="1" si="1666"/>
        <v>90.147869671778238</v>
      </c>
      <c r="Z3323" s="34">
        <f t="shared" ca="1" si="1666"/>
        <v>90.398938608921895</v>
      </c>
      <c r="AA3323" s="34">
        <f t="shared" ca="1" si="1666"/>
        <v>90.647418135298722</v>
      </c>
      <c r="AB3323" s="34">
        <f t="shared" ca="1" si="1666"/>
        <v>90.893308250908746</v>
      </c>
      <c r="AC3323" s="34">
        <f t="shared" ca="1" si="1666"/>
        <v>91.136608955751939</v>
      </c>
      <c r="AD3323" s="34">
        <f t="shared" ca="1" si="1666"/>
        <v>91.37732024982833</v>
      </c>
      <c r="AE3323" s="34">
        <f t="shared" ca="1" si="1666"/>
        <v>91.615442133137918</v>
      </c>
      <c r="AF3323" s="34">
        <f t="shared" ca="1" si="1666"/>
        <v>91.850974605680676</v>
      </c>
      <c r="AG3323" s="34">
        <f t="shared" ca="1" si="1666"/>
        <v>92.083917667456632</v>
      </c>
      <c r="AH3323" s="34">
        <f t="shared" ca="1" si="1666"/>
        <v>92.314271318465757</v>
      </c>
      <c r="AI3323" s="34">
        <f t="shared" ref="AI3323:BF3323" ca="1" si="1667">MAX(0.1,($AM575+$AN575*AI$3125+$AO575*AI$3125^2+$AQ575+$AR575*AI$3125+$AS575*AI$3125^2)/5)</f>
        <v>92.542035558708079</v>
      </c>
      <c r="AJ3323" s="34">
        <f t="shared" ca="1" si="1667"/>
        <v>92.767210388183599</v>
      </c>
      <c r="AK3323" s="34">
        <f t="shared" ca="1" si="1667"/>
        <v>92.989795806892289</v>
      </c>
      <c r="AL3323" s="34">
        <f t="shared" ca="1" si="1667"/>
        <v>93.209791814834176</v>
      </c>
      <c r="AM3323" s="34">
        <f t="shared" ca="1" si="1667"/>
        <v>93.427198412009233</v>
      </c>
      <c r="AN3323" s="34">
        <f t="shared" ca="1" si="1667"/>
        <v>93.642015598417487</v>
      </c>
      <c r="AO3323" s="34">
        <f t="shared" ca="1" si="1667"/>
        <v>93.854243374058939</v>
      </c>
      <c r="AP3323" s="34">
        <f t="shared" ca="1" si="1667"/>
        <v>94.06388173893356</v>
      </c>
      <c r="AQ3323" s="34">
        <f t="shared" ca="1" si="1667"/>
        <v>94.270930693041379</v>
      </c>
      <c r="AR3323" s="34">
        <f t="shared" ca="1" si="1667"/>
        <v>94.475390236382367</v>
      </c>
      <c r="AS3323" s="34">
        <f t="shared" ca="1" si="1667"/>
        <v>94.677260368956553</v>
      </c>
      <c r="AT3323" s="34">
        <f t="shared" ca="1" si="1667"/>
        <v>94.876541090763936</v>
      </c>
      <c r="AU3323" s="34">
        <f t="shared" ca="1" si="1667"/>
        <v>95.073232401804489</v>
      </c>
      <c r="AV3323" s="34">
        <f t="shared" ca="1" si="1667"/>
        <v>95.26733430207824</v>
      </c>
      <c r="AW3323" s="34">
        <f t="shared" ca="1" si="1667"/>
        <v>95.45884679158516</v>
      </c>
      <c r="AX3323" s="34">
        <f t="shared" ca="1" si="1667"/>
        <v>95.647769870325277</v>
      </c>
      <c r="AY3323" s="34">
        <f t="shared" ca="1" si="1667"/>
        <v>95.834103538298592</v>
      </c>
      <c r="AZ3323" s="34">
        <f t="shared" ca="1" si="1667"/>
        <v>96.017847795505077</v>
      </c>
      <c r="BA3323" s="34">
        <f t="shared" ca="1" si="1667"/>
        <v>96.199002641944759</v>
      </c>
      <c r="BB3323" s="34">
        <f t="shared" ca="1" si="1667"/>
        <v>96.37756807761761</v>
      </c>
      <c r="BC3323" s="34">
        <f t="shared" ca="1" si="1667"/>
        <v>96.553544102523659</v>
      </c>
      <c r="BD3323" s="34">
        <f t="shared" ca="1" si="1667"/>
        <v>96.726930716662906</v>
      </c>
      <c r="BE3323" s="34">
        <f t="shared" ca="1" si="1667"/>
        <v>96.897727920035322</v>
      </c>
      <c r="BF3323" s="34">
        <f t="shared" ca="1" si="1667"/>
        <v>97.065935712640936</v>
      </c>
    </row>
    <row r="3324" spans="1:58" x14ac:dyDescent="0.2">
      <c r="A3324" s="9" t="str">
        <f t="shared" si="1655"/>
        <v>Syrian Arab Republic</v>
      </c>
      <c r="C3324" s="34">
        <f t="shared" ref="C3324:AH3324" ca="1" si="1668">MAX(0.1,($AM576+$AN576*C$3125+$AO576*C$3125^2+$AQ576+$AR576*C$3125+$AS576*C$3125^2)/5)</f>
        <v>232.95821966910734</v>
      </c>
      <c r="D3324" s="34">
        <f t="shared" ca="1" si="1668"/>
        <v>248.99079603254796</v>
      </c>
      <c r="E3324" s="34">
        <f t="shared" ca="1" si="1668"/>
        <v>264.54554619090629</v>
      </c>
      <c r="F3324" s="34">
        <f t="shared" ca="1" si="1668"/>
        <v>279.62247014436872</v>
      </c>
      <c r="G3324" s="34">
        <f t="shared" ca="1" si="1668"/>
        <v>294.22156789274885</v>
      </c>
      <c r="H3324" s="34">
        <f t="shared" ca="1" si="1668"/>
        <v>308.34283943613991</v>
      </c>
      <c r="I3324" s="34">
        <f t="shared" ca="1" si="1668"/>
        <v>321.98628477444873</v>
      </c>
      <c r="J3324" s="34">
        <f t="shared" ca="1" si="1668"/>
        <v>335.15190390786154</v>
      </c>
      <c r="K3324" s="34">
        <f t="shared" ca="1" si="1668"/>
        <v>347.83969683619216</v>
      </c>
      <c r="L3324" s="34">
        <f t="shared" ca="1" si="1668"/>
        <v>360.04966355953366</v>
      </c>
      <c r="M3324" s="34">
        <f t="shared" ca="1" si="1668"/>
        <v>371.78180407788602</v>
      </c>
      <c r="N3324" s="34">
        <f t="shared" ca="1" si="1668"/>
        <v>383.03611839124932</v>
      </c>
      <c r="O3324" s="34">
        <f t="shared" ca="1" si="1668"/>
        <v>393.81260649953038</v>
      </c>
      <c r="P3324" s="34">
        <f t="shared" ca="1" si="1668"/>
        <v>404.11126840291547</v>
      </c>
      <c r="Q3324" s="34">
        <f t="shared" ca="1" si="1668"/>
        <v>413.93210410121827</v>
      </c>
      <c r="R3324" s="34">
        <f t="shared" ca="1" si="1668"/>
        <v>423.275113594532</v>
      </c>
      <c r="S3324" s="34">
        <f t="shared" ca="1" si="1668"/>
        <v>432.14029688276349</v>
      </c>
      <c r="T3324" s="34">
        <f t="shared" ca="1" si="1668"/>
        <v>440.52765396609902</v>
      </c>
      <c r="U3324" s="34">
        <f t="shared" ca="1" si="1668"/>
        <v>448.43718484435232</v>
      </c>
      <c r="V3324" s="34">
        <f t="shared" ca="1" si="1668"/>
        <v>455.86888951770959</v>
      </c>
      <c r="W3324" s="34">
        <f t="shared" ca="1" si="1668"/>
        <v>462.82276798598468</v>
      </c>
      <c r="X3324" s="34">
        <f t="shared" ca="1" si="1668"/>
        <v>469.29882024927065</v>
      </c>
      <c r="Y3324" s="34">
        <f t="shared" ca="1" si="1668"/>
        <v>475.29704630747437</v>
      </c>
      <c r="Z3324" s="34">
        <f t="shared" ca="1" si="1668"/>
        <v>480.81744616078214</v>
      </c>
      <c r="AA3324" s="34">
        <f t="shared" ca="1" si="1668"/>
        <v>485.86001980900767</v>
      </c>
      <c r="AB3324" s="34">
        <f t="shared" ca="1" si="1668"/>
        <v>490.42476725224407</v>
      </c>
      <c r="AC3324" s="34">
        <f t="shared" ca="1" si="1668"/>
        <v>494.51168849049134</v>
      </c>
      <c r="AD3324" s="34">
        <f t="shared" ca="1" si="1668"/>
        <v>498.12078352374954</v>
      </c>
      <c r="AE3324" s="34">
        <f t="shared" ca="1" si="1668"/>
        <v>501.2520523519255</v>
      </c>
      <c r="AF3324" s="34">
        <f t="shared" ca="1" si="1668"/>
        <v>503.9054949752055</v>
      </c>
      <c r="AG3324" s="34">
        <f t="shared" ca="1" si="1668"/>
        <v>506.08111139340326</v>
      </c>
      <c r="AH3324" s="34">
        <f t="shared" ca="1" si="1668"/>
        <v>507.7789016066119</v>
      </c>
      <c r="AI3324" s="34">
        <f t="shared" ref="AI3324:BF3324" ca="1" si="1669">MAX(0.1,($AM576+$AN576*AI$3125+$AO576*AI$3125^2+$AQ576+$AR576*AI$3125+$AS576*AI$3125^2)/5)</f>
        <v>508.99886561473829</v>
      </c>
      <c r="AJ3324" s="34">
        <f t="shared" ca="1" si="1669"/>
        <v>509.74100341796873</v>
      </c>
      <c r="AK3324" s="34">
        <f t="shared" ca="1" si="1669"/>
        <v>510.00531501611692</v>
      </c>
      <c r="AL3324" s="34">
        <f t="shared" ca="1" si="1669"/>
        <v>509.79180040936916</v>
      </c>
      <c r="AM3324" s="34">
        <f t="shared" ca="1" si="1669"/>
        <v>509.10045959753916</v>
      </c>
      <c r="AN3324" s="34">
        <f t="shared" ca="1" si="1669"/>
        <v>507.93129258072003</v>
      </c>
      <c r="AO3324" s="34">
        <f t="shared" ca="1" si="1669"/>
        <v>506.28429935881866</v>
      </c>
      <c r="AP3324" s="34">
        <f t="shared" ca="1" si="1669"/>
        <v>504.15947993202133</v>
      </c>
      <c r="AQ3324" s="34">
        <f t="shared" ca="1" si="1669"/>
        <v>501.55683430014176</v>
      </c>
      <c r="AR3324" s="34">
        <f t="shared" ca="1" si="1669"/>
        <v>498.47636246327312</v>
      </c>
      <c r="AS3324" s="34">
        <f t="shared" ca="1" si="1669"/>
        <v>494.91806442141535</v>
      </c>
      <c r="AT3324" s="34">
        <f t="shared" ca="1" si="1669"/>
        <v>490.88194017456846</v>
      </c>
      <c r="AU3324" s="34">
        <f t="shared" ca="1" si="1669"/>
        <v>486.36798972263932</v>
      </c>
      <c r="AV3324" s="34">
        <f t="shared" ca="1" si="1669"/>
        <v>481.37621306581423</v>
      </c>
      <c r="AW3324" s="34">
        <f t="shared" ca="1" si="1669"/>
        <v>475.90661020390689</v>
      </c>
      <c r="AX3324" s="34">
        <f t="shared" ca="1" si="1669"/>
        <v>469.95918113701043</v>
      </c>
      <c r="AY3324" s="34">
        <f t="shared" ca="1" si="1669"/>
        <v>463.53392586503179</v>
      </c>
      <c r="AZ3324" s="34">
        <f t="shared" ca="1" si="1669"/>
        <v>456.63084438815713</v>
      </c>
      <c r="BA3324" s="34">
        <f t="shared" ca="1" si="1669"/>
        <v>449.24993670620023</v>
      </c>
      <c r="BB3324" s="34">
        <f t="shared" ca="1" si="1669"/>
        <v>441.39120281934737</v>
      </c>
      <c r="BC3324" s="34">
        <f t="shared" ca="1" si="1669"/>
        <v>433.05464272741227</v>
      </c>
      <c r="BD3324" s="34">
        <f t="shared" ca="1" si="1669"/>
        <v>424.2402564304881</v>
      </c>
      <c r="BE3324" s="34">
        <f t="shared" ca="1" si="1669"/>
        <v>414.94804392848164</v>
      </c>
      <c r="BF3324" s="34">
        <f t="shared" ca="1" si="1669"/>
        <v>405.17800522157921</v>
      </c>
    </row>
    <row r="3325" spans="1:58" x14ac:dyDescent="0.2">
      <c r="A3325" s="9" t="str">
        <f t="shared" si="1655"/>
        <v>Tajikistan</v>
      </c>
      <c r="C3325" s="34">
        <f t="shared" ref="C3325:AH3325" ca="1" si="1670">MAX(0.1,($AM577+$AN577*C$3125+$AO577*C$3125^2+$AQ577+$AR577*C$3125+$AS577*C$3125^2)/5)</f>
        <v>220.62856058460892</v>
      </c>
      <c r="D3325" s="34">
        <f t="shared" ca="1" si="1670"/>
        <v>224.19411512687802</v>
      </c>
      <c r="E3325" s="34">
        <f t="shared" ca="1" si="1670"/>
        <v>227.71579354229615</v>
      </c>
      <c r="F3325" s="34">
        <f t="shared" ca="1" si="1670"/>
        <v>231.19359583086333</v>
      </c>
      <c r="G3325" s="34">
        <f t="shared" ca="1" si="1670"/>
        <v>234.6275219925854</v>
      </c>
      <c r="H3325" s="34">
        <f t="shared" ca="1" si="1670"/>
        <v>238.01757202745648</v>
      </c>
      <c r="I3325" s="34">
        <f t="shared" ca="1" si="1670"/>
        <v>241.36374593547663</v>
      </c>
      <c r="J3325" s="34">
        <f t="shared" ca="1" si="1670"/>
        <v>244.66604371664579</v>
      </c>
      <c r="K3325" s="34">
        <f t="shared" ca="1" si="1670"/>
        <v>247.92446537096984</v>
      </c>
      <c r="L3325" s="34">
        <f t="shared" ca="1" si="1670"/>
        <v>251.13901089844293</v>
      </c>
      <c r="M3325" s="34">
        <f t="shared" ca="1" si="1670"/>
        <v>254.30968029906506</v>
      </c>
      <c r="N3325" s="34">
        <f t="shared" ca="1" si="1670"/>
        <v>257.43647357283623</v>
      </c>
      <c r="O3325" s="34">
        <f t="shared" ca="1" si="1670"/>
        <v>260.51939071976233</v>
      </c>
      <c r="P3325" s="34">
        <f t="shared" ca="1" si="1670"/>
        <v>263.55843173983737</v>
      </c>
      <c r="Q3325" s="34">
        <f t="shared" ca="1" si="1670"/>
        <v>266.55359663306155</v>
      </c>
      <c r="R3325" s="34">
        <f t="shared" ca="1" si="1670"/>
        <v>269.50488539943473</v>
      </c>
      <c r="S3325" s="34">
        <f t="shared" ca="1" si="1670"/>
        <v>272.41229803896277</v>
      </c>
      <c r="T3325" s="34">
        <f t="shared" ca="1" si="1670"/>
        <v>275.27583455163983</v>
      </c>
      <c r="U3325" s="34">
        <f t="shared" ca="1" si="1670"/>
        <v>278.09549493746601</v>
      </c>
      <c r="V3325" s="34">
        <f t="shared" ca="1" si="1670"/>
        <v>280.87127919644115</v>
      </c>
      <c r="W3325" s="34">
        <f t="shared" ca="1" si="1670"/>
        <v>283.60318732857121</v>
      </c>
      <c r="X3325" s="34">
        <f t="shared" ca="1" si="1670"/>
        <v>286.29121933385034</v>
      </c>
      <c r="Y3325" s="34">
        <f t="shared" ca="1" si="1670"/>
        <v>288.93537521227847</v>
      </c>
      <c r="Z3325" s="34">
        <f t="shared" ca="1" si="1670"/>
        <v>291.53565496385562</v>
      </c>
      <c r="AA3325" s="34">
        <f t="shared" ca="1" si="1670"/>
        <v>294.09205858858769</v>
      </c>
      <c r="AB3325" s="34">
        <f t="shared" ca="1" si="1670"/>
        <v>296.60458608646877</v>
      </c>
      <c r="AC3325" s="34">
        <f t="shared" ca="1" si="1670"/>
        <v>299.07323745749892</v>
      </c>
      <c r="AD3325" s="34">
        <f t="shared" ca="1" si="1670"/>
        <v>301.49801270167808</v>
      </c>
      <c r="AE3325" s="34">
        <f t="shared" ca="1" si="1670"/>
        <v>303.87891181901216</v>
      </c>
      <c r="AF3325" s="34">
        <f t="shared" ca="1" si="1670"/>
        <v>306.21593480949525</v>
      </c>
      <c r="AG3325" s="34">
        <f t="shared" ca="1" si="1670"/>
        <v>308.50908167312735</v>
      </c>
      <c r="AH3325" s="34">
        <f t="shared" ca="1" si="1670"/>
        <v>310.75835240990853</v>
      </c>
      <c r="AI3325" s="34">
        <f t="shared" ref="AI3325:BF3325" ca="1" si="1671">MAX(0.1,($AM577+$AN577*AI$3125+$AO577*AI$3125^2+$AQ577+$AR577*AI$3125+$AS577*AI$3125^2)/5)</f>
        <v>312.96374701984462</v>
      </c>
      <c r="AJ3325" s="34">
        <f t="shared" ca="1" si="1671"/>
        <v>315.12526550292966</v>
      </c>
      <c r="AK3325" s="34">
        <f t="shared" ca="1" si="1671"/>
        <v>317.24290785916384</v>
      </c>
      <c r="AL3325" s="34">
        <f t="shared" ca="1" si="1671"/>
        <v>319.31667408854702</v>
      </c>
      <c r="AM3325" s="34">
        <f t="shared" ca="1" si="1671"/>
        <v>321.34656419108506</v>
      </c>
      <c r="AN3325" s="34">
        <f t="shared" ca="1" si="1671"/>
        <v>323.33257816677212</v>
      </c>
      <c r="AO3325" s="34">
        <f t="shared" ca="1" si="1671"/>
        <v>325.27471601560831</v>
      </c>
      <c r="AP3325" s="34">
        <f t="shared" ca="1" si="1671"/>
        <v>327.17297773759344</v>
      </c>
      <c r="AQ3325" s="34">
        <f t="shared" ca="1" si="1671"/>
        <v>329.0273633327335</v>
      </c>
      <c r="AR3325" s="34">
        <f t="shared" ca="1" si="1671"/>
        <v>330.83787280102263</v>
      </c>
      <c r="AS3325" s="34">
        <f t="shared" ca="1" si="1671"/>
        <v>332.60450614246076</v>
      </c>
      <c r="AT3325" s="34">
        <f t="shared" ca="1" si="1671"/>
        <v>334.32726335704791</v>
      </c>
      <c r="AU3325" s="34">
        <f t="shared" ca="1" si="1671"/>
        <v>336.00614444478998</v>
      </c>
      <c r="AV3325" s="34">
        <f t="shared" ca="1" si="1671"/>
        <v>337.64114940568106</v>
      </c>
      <c r="AW3325" s="34">
        <f t="shared" ca="1" si="1671"/>
        <v>339.23227823972121</v>
      </c>
      <c r="AX3325" s="34">
        <f t="shared" ca="1" si="1671"/>
        <v>340.77953094691037</v>
      </c>
      <c r="AY3325" s="34">
        <f t="shared" ca="1" si="1671"/>
        <v>342.28290752725445</v>
      </c>
      <c r="AZ3325" s="34">
        <f t="shared" ca="1" si="1671"/>
        <v>343.74240798074754</v>
      </c>
      <c r="BA3325" s="34">
        <f t="shared" ca="1" si="1671"/>
        <v>345.15803230738965</v>
      </c>
      <c r="BB3325" s="34">
        <f t="shared" ca="1" si="1671"/>
        <v>346.52978050718082</v>
      </c>
      <c r="BC3325" s="34">
        <f t="shared" ca="1" si="1671"/>
        <v>347.85765258012691</v>
      </c>
      <c r="BD3325" s="34">
        <f t="shared" ca="1" si="1671"/>
        <v>349.14164852622196</v>
      </c>
      <c r="BE3325" s="34">
        <f t="shared" ca="1" si="1671"/>
        <v>350.38176834546613</v>
      </c>
      <c r="BF3325" s="34">
        <f t="shared" ca="1" si="1671"/>
        <v>351.57801203785931</v>
      </c>
    </row>
    <row r="3326" spans="1:58" x14ac:dyDescent="0.2">
      <c r="A3326" s="9" t="str">
        <f t="shared" si="1655"/>
        <v>Thailand</v>
      </c>
      <c r="C3326" s="34">
        <f t="shared" ref="C3326:AH3326" ca="1" si="1672">MAX(0.1,($AM578+$AN578*C$3125+$AO578*C$3125^2+$AQ578+$AR578*C$3125+$AS578*C$3125^2)/5)</f>
        <v>819.65053265979509</v>
      </c>
      <c r="D3326" s="34">
        <f t="shared" ca="1" si="1672"/>
        <v>808.72576111853118</v>
      </c>
      <c r="E3326" s="34">
        <f t="shared" ca="1" si="1672"/>
        <v>797.96535322470595</v>
      </c>
      <c r="F3326" s="34">
        <f t="shared" ca="1" si="1672"/>
        <v>787.36930897829586</v>
      </c>
      <c r="G3326" s="34">
        <f t="shared" ca="1" si="1672"/>
        <v>776.93762837930115</v>
      </c>
      <c r="H3326" s="34">
        <f t="shared" ca="1" si="1672"/>
        <v>766.6703114277218</v>
      </c>
      <c r="I3326" s="34">
        <f t="shared" ca="1" si="1672"/>
        <v>756.5673581235809</v>
      </c>
      <c r="J3326" s="34">
        <f t="shared" ca="1" si="1672"/>
        <v>746.62876846685538</v>
      </c>
      <c r="K3326" s="34">
        <f t="shared" ca="1" si="1672"/>
        <v>736.85454245754522</v>
      </c>
      <c r="L3326" s="34">
        <f t="shared" ca="1" si="1672"/>
        <v>727.24468009565021</v>
      </c>
      <c r="M3326" s="34">
        <f t="shared" ca="1" si="1672"/>
        <v>717.79918138119388</v>
      </c>
      <c r="N3326" s="34">
        <f t="shared" ca="1" si="1672"/>
        <v>708.51804631415291</v>
      </c>
      <c r="O3326" s="34">
        <f t="shared" ca="1" si="1672"/>
        <v>699.40127489452721</v>
      </c>
      <c r="P3326" s="34">
        <f t="shared" ca="1" si="1672"/>
        <v>690.44886712231676</v>
      </c>
      <c r="Q3326" s="34">
        <f t="shared" ca="1" si="1672"/>
        <v>681.66082299754487</v>
      </c>
      <c r="R3326" s="34">
        <f t="shared" ca="1" si="1672"/>
        <v>673.03714252018835</v>
      </c>
      <c r="S3326" s="34">
        <f t="shared" ca="1" si="1672"/>
        <v>664.5778256902471</v>
      </c>
      <c r="T3326" s="34">
        <f t="shared" ca="1" si="1672"/>
        <v>656.28287250772121</v>
      </c>
      <c r="U3326" s="34">
        <f t="shared" ca="1" si="1672"/>
        <v>648.15228297263388</v>
      </c>
      <c r="V3326" s="34">
        <f t="shared" ca="1" si="1672"/>
        <v>640.18605708496182</v>
      </c>
      <c r="W3326" s="34">
        <f t="shared" ca="1" si="1672"/>
        <v>632.38419484470501</v>
      </c>
      <c r="X3326" s="34">
        <f t="shared" ca="1" si="1672"/>
        <v>624.74669625186357</v>
      </c>
      <c r="Y3326" s="34">
        <f t="shared" ca="1" si="1672"/>
        <v>617.27356130646081</v>
      </c>
      <c r="Z3326" s="34">
        <f t="shared" ca="1" si="1672"/>
        <v>609.96479000847319</v>
      </c>
      <c r="AA3326" s="34">
        <f t="shared" ca="1" si="1672"/>
        <v>602.82038235790094</v>
      </c>
      <c r="AB3326" s="34">
        <f t="shared" ca="1" si="1672"/>
        <v>595.84033835474406</v>
      </c>
      <c r="AC3326" s="34">
        <f t="shared" ca="1" si="1672"/>
        <v>589.02465799902564</v>
      </c>
      <c r="AD3326" s="34">
        <f t="shared" ca="1" si="1672"/>
        <v>582.37334129072258</v>
      </c>
      <c r="AE3326" s="34">
        <f t="shared" ca="1" si="1672"/>
        <v>575.88638822983489</v>
      </c>
      <c r="AF3326" s="34">
        <f t="shared" ca="1" si="1672"/>
        <v>569.56379881636235</v>
      </c>
      <c r="AG3326" s="34">
        <f t="shared" ca="1" si="1672"/>
        <v>563.40557305032848</v>
      </c>
      <c r="AH3326" s="34">
        <f t="shared" ca="1" si="1672"/>
        <v>557.41171093170999</v>
      </c>
      <c r="AI3326" s="34">
        <f t="shared" ref="AI3326:BF3326" ca="1" si="1673">MAX(0.1,($AM578+$AN578*AI$3125+$AO578*AI$3125^2+$AQ578+$AR578*AI$3125+$AS578*AI$3125^2)/5)</f>
        <v>551.58221246050675</v>
      </c>
      <c r="AJ3326" s="34">
        <f t="shared" ca="1" si="1673"/>
        <v>545.91707763671877</v>
      </c>
      <c r="AK3326" s="34">
        <f t="shared" ca="1" si="1673"/>
        <v>540.41630646036936</v>
      </c>
      <c r="AL3326" s="34">
        <f t="shared" ca="1" si="1673"/>
        <v>535.07989893143531</v>
      </c>
      <c r="AM3326" s="34">
        <f t="shared" ca="1" si="1673"/>
        <v>529.90785504991652</v>
      </c>
      <c r="AN3326" s="34">
        <f t="shared" ca="1" si="1673"/>
        <v>524.9001748158131</v>
      </c>
      <c r="AO3326" s="34">
        <f t="shared" ca="1" si="1673"/>
        <v>520.05685822914825</v>
      </c>
      <c r="AP3326" s="34">
        <f t="shared" ca="1" si="1673"/>
        <v>515.37790528989865</v>
      </c>
      <c r="AQ3326" s="34">
        <f t="shared" ca="1" si="1673"/>
        <v>510.86331599806437</v>
      </c>
      <c r="AR3326" s="34">
        <f t="shared" ca="1" si="1673"/>
        <v>506.5130903536454</v>
      </c>
      <c r="AS3326" s="34">
        <f t="shared" ca="1" si="1673"/>
        <v>502.32722835666499</v>
      </c>
      <c r="AT3326" s="34">
        <f t="shared" ca="1" si="1673"/>
        <v>498.3057300070999</v>
      </c>
      <c r="AU3326" s="34">
        <f t="shared" ca="1" si="1673"/>
        <v>494.44859530495012</v>
      </c>
      <c r="AV3326" s="34">
        <f t="shared" ca="1" si="1673"/>
        <v>490.75582425021565</v>
      </c>
      <c r="AW3326" s="34">
        <f t="shared" ca="1" si="1673"/>
        <v>487.22741684291975</v>
      </c>
      <c r="AX3326" s="34">
        <f t="shared" ca="1" si="1673"/>
        <v>483.86337308303916</v>
      </c>
      <c r="AY3326" s="34">
        <f t="shared" ca="1" si="1673"/>
        <v>480.66369297057389</v>
      </c>
      <c r="AZ3326" s="34">
        <f t="shared" ca="1" si="1673"/>
        <v>477.62837650552393</v>
      </c>
      <c r="BA3326" s="34">
        <f t="shared" ca="1" si="1673"/>
        <v>474.75742368791254</v>
      </c>
      <c r="BB3326" s="34">
        <f t="shared" ca="1" si="1673"/>
        <v>472.05083451771645</v>
      </c>
      <c r="BC3326" s="34">
        <f t="shared" ca="1" si="1673"/>
        <v>469.50860899493563</v>
      </c>
      <c r="BD3326" s="34">
        <f t="shared" ca="1" si="1673"/>
        <v>467.13074711957017</v>
      </c>
      <c r="BE3326" s="34">
        <f t="shared" ca="1" si="1673"/>
        <v>464.91724889164323</v>
      </c>
      <c r="BF3326" s="34">
        <f t="shared" ca="1" si="1673"/>
        <v>462.86811431113165</v>
      </c>
    </row>
    <row r="3327" spans="1:58" x14ac:dyDescent="0.2">
      <c r="A3327" s="9" t="str">
        <f t="shared" si="1655"/>
        <v>Timor-Leste</v>
      </c>
      <c r="C3327" s="34">
        <f t="shared" ref="C3327:AH3327" ca="1" si="1674">MAX(0.1,($AM579+$AN579*C$3125+$AO579*C$3125^2+$AQ579+$AR579*C$3125+$AS579*C$3125^2)/5)</f>
        <v>27.626373007521032</v>
      </c>
      <c r="D3327" s="34">
        <f t="shared" ca="1" si="1674"/>
        <v>28.203963453043251</v>
      </c>
      <c r="E3327" s="34">
        <f t="shared" ca="1" si="1674"/>
        <v>28.763747703598348</v>
      </c>
      <c r="F3327" s="34">
        <f t="shared" ca="1" si="1674"/>
        <v>29.305725759186316</v>
      </c>
      <c r="G3327" s="34">
        <f t="shared" ca="1" si="1674"/>
        <v>29.829897619812982</v>
      </c>
      <c r="H3327" s="34">
        <f t="shared" ca="1" si="1674"/>
        <v>30.336263285469613</v>
      </c>
      <c r="I3327" s="34">
        <f t="shared" ca="1" si="1674"/>
        <v>30.824822756159119</v>
      </c>
      <c r="J3327" s="34">
        <f t="shared" ca="1" si="1674"/>
        <v>31.295576031881502</v>
      </c>
      <c r="K3327" s="34">
        <f t="shared" ca="1" si="1674"/>
        <v>31.74852311264258</v>
      </c>
      <c r="L3327" s="34">
        <f t="shared" ca="1" si="1674"/>
        <v>32.183663998433623</v>
      </c>
      <c r="M3327" s="34">
        <f t="shared" ca="1" si="1674"/>
        <v>32.60099868926045</v>
      </c>
      <c r="N3327" s="34">
        <f t="shared" ca="1" si="1674"/>
        <v>33.000527185117242</v>
      </c>
      <c r="O3327" s="34">
        <f t="shared" ca="1" si="1674"/>
        <v>33.382249486012732</v>
      </c>
      <c r="P3327" s="34">
        <f t="shared" ca="1" si="1674"/>
        <v>33.7461655919411</v>
      </c>
      <c r="Q3327" s="34">
        <f t="shared" ca="1" si="1674"/>
        <v>34.092275502902339</v>
      </c>
      <c r="R3327" s="34">
        <f t="shared" ca="1" si="1674"/>
        <v>34.420579218893543</v>
      </c>
      <c r="S3327" s="34">
        <f t="shared" ca="1" si="1674"/>
        <v>34.731076739923445</v>
      </c>
      <c r="T3327" s="34">
        <f t="shared" ca="1" si="1674"/>
        <v>35.023768065986225</v>
      </c>
      <c r="U3327" s="34">
        <f t="shared" ca="1" si="1674"/>
        <v>35.298653197081876</v>
      </c>
      <c r="V3327" s="34">
        <f t="shared" ca="1" si="1674"/>
        <v>35.555732133210405</v>
      </c>
      <c r="W3327" s="34">
        <f t="shared" ca="1" si="1674"/>
        <v>35.795004874377625</v>
      </c>
      <c r="X3327" s="34">
        <f t="shared" ca="1" si="1674"/>
        <v>36.016471420574817</v>
      </c>
      <c r="Y3327" s="34">
        <f t="shared" ca="1" si="1674"/>
        <v>36.22013177180488</v>
      </c>
      <c r="Z3327" s="34">
        <f t="shared" ca="1" si="1674"/>
        <v>36.405985928067821</v>
      </c>
      <c r="AA3327" s="34">
        <f t="shared" ca="1" si="1674"/>
        <v>36.57403388936946</v>
      </c>
      <c r="AB3327" s="34">
        <f t="shared" ca="1" si="1674"/>
        <v>36.724275655701057</v>
      </c>
      <c r="AC3327" s="34">
        <f t="shared" ca="1" si="1674"/>
        <v>36.856711227068445</v>
      </c>
      <c r="AD3327" s="34">
        <f t="shared" ca="1" si="1674"/>
        <v>36.971340603465798</v>
      </c>
      <c r="AE3327" s="34">
        <f t="shared" ca="1" si="1674"/>
        <v>37.068163784901841</v>
      </c>
      <c r="AF3327" s="34">
        <f t="shared" ca="1" si="1674"/>
        <v>37.14718077137077</v>
      </c>
      <c r="AG3327" s="34">
        <f t="shared" ca="1" si="1674"/>
        <v>37.208391562872563</v>
      </c>
      <c r="AH3327" s="34">
        <f t="shared" ca="1" si="1674"/>
        <v>37.251796159404329</v>
      </c>
      <c r="AI3327" s="34">
        <f t="shared" ref="AI3327:BF3327" ca="1" si="1675">MAX(0.1,($AM579+$AN579*AI$3125+$AO579*AI$3125^2+$AQ579+$AR579*AI$3125+$AS579*AI$3125^2)/5)</f>
        <v>37.277394560974791</v>
      </c>
      <c r="AJ3327" s="34">
        <f t="shared" ca="1" si="1675"/>
        <v>37.285186767578125</v>
      </c>
      <c r="AK3327" s="34">
        <f t="shared" ca="1" si="1675"/>
        <v>37.275172779214337</v>
      </c>
      <c r="AL3327" s="34">
        <f t="shared" ca="1" si="1675"/>
        <v>37.24735259588342</v>
      </c>
      <c r="AM3327" s="34">
        <f t="shared" ca="1" si="1675"/>
        <v>37.201726217591201</v>
      </c>
      <c r="AN3327" s="34">
        <f t="shared" ca="1" si="1675"/>
        <v>37.138293644328954</v>
      </c>
      <c r="AO3327" s="34">
        <f t="shared" ca="1" si="1675"/>
        <v>37.057054876099571</v>
      </c>
      <c r="AP3327" s="34">
        <f t="shared" ca="1" si="1675"/>
        <v>36.958009912903073</v>
      </c>
      <c r="AQ3327" s="34">
        <f t="shared" ca="1" si="1675"/>
        <v>36.841158754745265</v>
      </c>
      <c r="AR3327" s="34">
        <f t="shared" ca="1" si="1675"/>
        <v>36.706501401617423</v>
      </c>
      <c r="AS3327" s="34">
        <f t="shared" ca="1" si="1675"/>
        <v>36.554037853525372</v>
      </c>
      <c r="AT3327" s="34">
        <f t="shared" ca="1" si="1675"/>
        <v>36.383768110463279</v>
      </c>
      <c r="AU3327" s="34">
        <f t="shared" ca="1" si="1675"/>
        <v>36.195692172439884</v>
      </c>
      <c r="AV3327" s="34">
        <f t="shared" ca="1" si="1675"/>
        <v>35.989810039449367</v>
      </c>
      <c r="AW3327" s="34">
        <f t="shared" ca="1" si="1675"/>
        <v>35.766121711491721</v>
      </c>
      <c r="AX3327" s="34">
        <f t="shared" ca="1" si="1675"/>
        <v>35.524627188564047</v>
      </c>
      <c r="AY3327" s="34">
        <f t="shared" ca="1" si="1675"/>
        <v>35.265326470675063</v>
      </c>
      <c r="AZ3327" s="34">
        <f t="shared" ca="1" si="1675"/>
        <v>34.988219557818958</v>
      </c>
      <c r="BA3327" s="34">
        <f t="shared" ca="1" si="1675"/>
        <v>34.693306449995724</v>
      </c>
      <c r="BB3327" s="34">
        <f t="shared" ca="1" si="1675"/>
        <v>34.380587147205368</v>
      </c>
      <c r="BC3327" s="34">
        <f t="shared" ca="1" si="1675"/>
        <v>34.05006164945371</v>
      </c>
      <c r="BD3327" s="34">
        <f t="shared" ca="1" si="1675"/>
        <v>33.701729956732017</v>
      </c>
      <c r="BE3327" s="34">
        <f t="shared" ca="1" si="1675"/>
        <v>33.335592069043194</v>
      </c>
      <c r="BF3327" s="34">
        <f t="shared" ca="1" si="1675"/>
        <v>32.95164798638725</v>
      </c>
    </row>
    <row r="3328" spans="1:58" x14ac:dyDescent="0.2">
      <c r="A3328" s="9" t="str">
        <f t="shared" si="1655"/>
        <v>Togo</v>
      </c>
      <c r="C3328" s="34">
        <f t="shared" ref="C3328:AH3328" ca="1" si="1676">MAX(0.1,($AM580+$AN580*C$3125+$AO580*C$3125^2+$AQ580+$AR580*C$3125+$AS580*C$3125^2)/5)</f>
        <v>205.01098038393539</v>
      </c>
      <c r="D3328" s="34">
        <f t="shared" ca="1" si="1676"/>
        <v>209.15385358184577</v>
      </c>
      <c r="E3328" s="34">
        <f t="shared" ca="1" si="1676"/>
        <v>213.26594955481124</v>
      </c>
      <c r="F3328" s="34">
        <f t="shared" ca="1" si="1676"/>
        <v>217.34726830282597</v>
      </c>
      <c r="G3328" s="34">
        <f t="shared" ca="1" si="1676"/>
        <v>221.39780982589582</v>
      </c>
      <c r="H3328" s="34">
        <f t="shared" ca="1" si="1676"/>
        <v>225.41757412401495</v>
      </c>
      <c r="I3328" s="34">
        <f t="shared" ca="1" si="1676"/>
        <v>229.40656119718915</v>
      </c>
      <c r="J3328" s="34">
        <f t="shared" ca="1" si="1676"/>
        <v>233.36477104541262</v>
      </c>
      <c r="K3328" s="34">
        <f t="shared" ca="1" si="1676"/>
        <v>237.29220366869123</v>
      </c>
      <c r="L3328" s="34">
        <f t="shared" ca="1" si="1676"/>
        <v>241.18885906701908</v>
      </c>
      <c r="M3328" s="34">
        <f t="shared" ca="1" si="1676"/>
        <v>245.05473724040203</v>
      </c>
      <c r="N3328" s="34">
        <f t="shared" ca="1" si="1676"/>
        <v>248.88983818883426</v>
      </c>
      <c r="O3328" s="34">
        <f t="shared" ca="1" si="1676"/>
        <v>252.69416191232159</v>
      </c>
      <c r="P3328" s="34">
        <f t="shared" ca="1" si="1676"/>
        <v>256.46770841085817</v>
      </c>
      <c r="Q3328" s="34">
        <f t="shared" ca="1" si="1676"/>
        <v>260.21047768444987</v>
      </c>
      <c r="R3328" s="34">
        <f t="shared" ca="1" si="1676"/>
        <v>263.92246973309085</v>
      </c>
      <c r="S3328" s="34">
        <f t="shared" ca="1" si="1676"/>
        <v>267.6036845567869</v>
      </c>
      <c r="T3328" s="34">
        <f t="shared" ca="1" si="1676"/>
        <v>271.25412215553223</v>
      </c>
      <c r="U3328" s="34">
        <f t="shared" ca="1" si="1676"/>
        <v>274.87378252933269</v>
      </c>
      <c r="V3328" s="34">
        <f t="shared" ca="1" si="1676"/>
        <v>278.46266567818236</v>
      </c>
      <c r="W3328" s="34">
        <f t="shared" ca="1" si="1676"/>
        <v>282.02077160208717</v>
      </c>
      <c r="X3328" s="34">
        <f t="shared" ca="1" si="1676"/>
        <v>285.54810030104125</v>
      </c>
      <c r="Y3328" s="34">
        <f t="shared" ca="1" si="1676"/>
        <v>289.04465177505045</v>
      </c>
      <c r="Z3328" s="34">
        <f t="shared" ca="1" si="1676"/>
        <v>292.51042602410888</v>
      </c>
      <c r="AA3328" s="34">
        <f t="shared" ca="1" si="1676"/>
        <v>295.94542304822244</v>
      </c>
      <c r="AB3328" s="34">
        <f t="shared" ca="1" si="1676"/>
        <v>299.34964284738527</v>
      </c>
      <c r="AC3328" s="34">
        <f t="shared" ca="1" si="1676"/>
        <v>302.72308542160317</v>
      </c>
      <c r="AD3328" s="34">
        <f t="shared" ca="1" si="1676"/>
        <v>306.06575077087035</v>
      </c>
      <c r="AE3328" s="34">
        <f t="shared" ca="1" si="1676"/>
        <v>309.37763889519266</v>
      </c>
      <c r="AF3328" s="34">
        <f t="shared" ca="1" si="1676"/>
        <v>312.65874979456419</v>
      </c>
      <c r="AG3328" s="34">
        <f t="shared" ca="1" si="1676"/>
        <v>315.90908346899084</v>
      </c>
      <c r="AH3328" s="34">
        <f t="shared" ca="1" si="1676"/>
        <v>319.12863991846677</v>
      </c>
      <c r="AI3328" s="34">
        <f t="shared" ref="AI3328:BF3328" ca="1" si="1677">MAX(0.1,($AM580+$AN580*AI$3125+$AO580*AI$3125^2+$AQ580+$AR580*AI$3125+$AS580*AI$3125^2)/5)</f>
        <v>322.31741914299784</v>
      </c>
      <c r="AJ3328" s="34">
        <f t="shared" ca="1" si="1677"/>
        <v>325.47542114257811</v>
      </c>
      <c r="AK3328" s="34">
        <f t="shared" ca="1" si="1677"/>
        <v>328.60264591721352</v>
      </c>
      <c r="AL3328" s="34">
        <f t="shared" ca="1" si="1677"/>
        <v>331.6990934668982</v>
      </c>
      <c r="AM3328" s="34">
        <f t="shared" ca="1" si="1677"/>
        <v>334.76476379163796</v>
      </c>
      <c r="AN3328" s="34">
        <f t="shared" ca="1" si="1677"/>
        <v>337.79965689142699</v>
      </c>
      <c r="AO3328" s="34">
        <f t="shared" ca="1" si="1677"/>
        <v>340.80377276627115</v>
      </c>
      <c r="AP3328" s="34">
        <f t="shared" ca="1" si="1677"/>
        <v>343.77711141616453</v>
      </c>
      <c r="AQ3328" s="34">
        <f t="shared" ca="1" si="1677"/>
        <v>346.71967284111304</v>
      </c>
      <c r="AR3328" s="34">
        <f t="shared" ca="1" si="1677"/>
        <v>349.63145704111082</v>
      </c>
      <c r="AS3328" s="34">
        <f t="shared" ca="1" si="1677"/>
        <v>352.51246401616373</v>
      </c>
      <c r="AT3328" s="34">
        <f t="shared" ca="1" si="1677"/>
        <v>355.36269376626586</v>
      </c>
      <c r="AU3328" s="34">
        <f t="shared" ca="1" si="1677"/>
        <v>358.18214629142312</v>
      </c>
      <c r="AV3328" s="34">
        <f t="shared" ca="1" si="1677"/>
        <v>360.97082159162966</v>
      </c>
      <c r="AW3328" s="34">
        <f t="shared" ca="1" si="1677"/>
        <v>363.72871966689127</v>
      </c>
      <c r="AX3328" s="34">
        <f t="shared" ca="1" si="1677"/>
        <v>366.45584051720215</v>
      </c>
      <c r="AY3328" s="34">
        <f t="shared" ca="1" si="1677"/>
        <v>369.15218414256816</v>
      </c>
      <c r="AZ3328" s="34">
        <f t="shared" ca="1" si="1677"/>
        <v>371.81775054298339</v>
      </c>
      <c r="BA3328" s="34">
        <f t="shared" ca="1" si="1677"/>
        <v>374.45253971845375</v>
      </c>
      <c r="BB3328" s="34">
        <f t="shared" ca="1" si="1677"/>
        <v>377.05655166897338</v>
      </c>
      <c r="BC3328" s="34">
        <f t="shared" ca="1" si="1677"/>
        <v>379.62978639454815</v>
      </c>
      <c r="BD3328" s="34">
        <f t="shared" ca="1" si="1677"/>
        <v>382.17224389517213</v>
      </c>
      <c r="BE3328" s="34">
        <f t="shared" ca="1" si="1677"/>
        <v>384.68392417085124</v>
      </c>
      <c r="BF3328" s="34">
        <f t="shared" ca="1" si="1677"/>
        <v>387.16482722157963</v>
      </c>
    </row>
    <row r="3329" spans="1:58" x14ac:dyDescent="0.2">
      <c r="A3329" s="9" t="str">
        <f t="shared" si="1655"/>
        <v>Tokelau</v>
      </c>
      <c r="C3329" s="34">
        <f t="shared" ref="C3329:AH3329" ca="1" si="1678">MAX(0.1,($AM581+$AN581*C$3125+$AO581*C$3125^2+$AQ581+$AR581*C$3125+$AS581*C$3125^2)/5)</f>
        <v>0.39999999962201971</v>
      </c>
      <c r="D3329" s="34">
        <f t="shared" ca="1" si="1678"/>
        <v>0.39999999963329175</v>
      </c>
      <c r="E3329" s="34">
        <f t="shared" ca="1" si="1678"/>
        <v>0.39999999964457517</v>
      </c>
      <c r="F3329" s="34">
        <f t="shared" ca="1" si="1678"/>
        <v>0.39999999965586996</v>
      </c>
      <c r="G3329" s="34">
        <f t="shared" ca="1" si="1678"/>
        <v>0.39999999966717609</v>
      </c>
      <c r="H3329" s="34">
        <f t="shared" ca="1" si="1678"/>
        <v>0.39999999967849365</v>
      </c>
      <c r="I3329" s="34">
        <f t="shared" ca="1" si="1678"/>
        <v>0.39999999968982253</v>
      </c>
      <c r="J3329" s="34">
        <f t="shared" ca="1" si="1678"/>
        <v>0.39999999970116279</v>
      </c>
      <c r="K3329" s="34">
        <f t="shared" ca="1" si="1678"/>
        <v>0.39999999971251443</v>
      </c>
      <c r="L3329" s="34">
        <f t="shared" ca="1" si="1678"/>
        <v>0.3999999997238774</v>
      </c>
      <c r="M3329" s="34">
        <f t="shared" ca="1" si="1678"/>
        <v>0.3999999997352518</v>
      </c>
      <c r="N3329" s="34">
        <f t="shared" ca="1" si="1678"/>
        <v>0.39999999974663752</v>
      </c>
      <c r="O3329" s="34">
        <f t="shared" ca="1" si="1678"/>
        <v>0.39999999975803463</v>
      </c>
      <c r="P3329" s="34">
        <f t="shared" ca="1" si="1678"/>
        <v>0.39999999976944312</v>
      </c>
      <c r="Q3329" s="34">
        <f t="shared" ca="1" si="1678"/>
        <v>0.39999999978086292</v>
      </c>
      <c r="R3329" s="34">
        <f t="shared" ca="1" si="1678"/>
        <v>0.39999999979229417</v>
      </c>
      <c r="S3329" s="34">
        <f t="shared" ca="1" si="1678"/>
        <v>0.39999999980373674</v>
      </c>
      <c r="T3329" s="34">
        <f t="shared" ca="1" si="1678"/>
        <v>0.39999999981519069</v>
      </c>
      <c r="U3329" s="34">
        <f t="shared" ca="1" si="1678"/>
        <v>0.39999999982665602</v>
      </c>
      <c r="V3329" s="34">
        <f t="shared" ca="1" si="1678"/>
        <v>0.39999999983813267</v>
      </c>
      <c r="W3329" s="34">
        <f t="shared" ca="1" si="1678"/>
        <v>0.39999999984962076</v>
      </c>
      <c r="X3329" s="34">
        <f t="shared" ca="1" si="1678"/>
        <v>0.39999999986112017</v>
      </c>
      <c r="Y3329" s="34">
        <f t="shared" ca="1" si="1678"/>
        <v>0.39999999987263096</v>
      </c>
      <c r="Z3329" s="34">
        <f t="shared" ca="1" si="1678"/>
        <v>0.39999999988415313</v>
      </c>
      <c r="AA3329" s="34">
        <f t="shared" ca="1" si="1678"/>
        <v>0.39999999989568663</v>
      </c>
      <c r="AB3329" s="34">
        <f t="shared" ca="1" si="1678"/>
        <v>0.39999999990723156</v>
      </c>
      <c r="AC3329" s="34">
        <f t="shared" ca="1" si="1678"/>
        <v>0.39999999991878782</v>
      </c>
      <c r="AD3329" s="34">
        <f t="shared" ca="1" si="1678"/>
        <v>0.39999999993035545</v>
      </c>
      <c r="AE3329" s="34">
        <f t="shared" ca="1" si="1678"/>
        <v>0.39999999994193447</v>
      </c>
      <c r="AF3329" s="34">
        <f t="shared" ca="1" si="1678"/>
        <v>0.39999999995352481</v>
      </c>
      <c r="AG3329" s="34">
        <f t="shared" ca="1" si="1678"/>
        <v>0.39999999996512658</v>
      </c>
      <c r="AH3329" s="34">
        <f t="shared" ca="1" si="1678"/>
        <v>0.39999999997673968</v>
      </c>
      <c r="AI3329" s="34">
        <f t="shared" ref="AI3329:BF3329" ca="1" si="1679">MAX(0.1,($AM581+$AN581*AI$3125+$AO581*AI$3125^2+$AQ581+$AR581*AI$3125+$AS581*AI$3125^2)/5)</f>
        <v>0.39999999998836416</v>
      </c>
      <c r="AJ3329" s="34">
        <f t="shared" ca="1" si="1679"/>
        <v>0.4</v>
      </c>
      <c r="AK3329" s="34">
        <f t="shared" ca="1" si="1679"/>
        <v>0.40000000001164721</v>
      </c>
      <c r="AL3329" s="34">
        <f t="shared" ca="1" si="1679"/>
        <v>0.40000000002330582</v>
      </c>
      <c r="AM3329" s="34">
        <f t="shared" ca="1" si="1679"/>
        <v>0.40000000003497577</v>
      </c>
      <c r="AN3329" s="34">
        <f t="shared" ca="1" si="1679"/>
        <v>0.40000000004665709</v>
      </c>
      <c r="AO3329" s="34">
        <f t="shared" ca="1" si="1679"/>
        <v>0.40000000005834979</v>
      </c>
      <c r="AP3329" s="34">
        <f t="shared" ca="1" si="1679"/>
        <v>0.40000000007005382</v>
      </c>
      <c r="AQ3329" s="34">
        <f t="shared" ca="1" si="1679"/>
        <v>0.40000000008176928</v>
      </c>
      <c r="AR3329" s="34">
        <f t="shared" ca="1" si="1679"/>
        <v>0.40000000009349607</v>
      </c>
      <c r="AS3329" s="34">
        <f t="shared" ca="1" si="1679"/>
        <v>0.40000000010523423</v>
      </c>
      <c r="AT3329" s="34">
        <f t="shared" ca="1" si="1679"/>
        <v>0.40000000011698378</v>
      </c>
      <c r="AU3329" s="34">
        <f t="shared" ca="1" si="1679"/>
        <v>0.40000000012874465</v>
      </c>
      <c r="AV3329" s="34">
        <f t="shared" ca="1" si="1679"/>
        <v>0.40000000014051695</v>
      </c>
      <c r="AW3329" s="34">
        <f t="shared" ca="1" si="1679"/>
        <v>0.40000000015230058</v>
      </c>
      <c r="AX3329" s="34">
        <f t="shared" ca="1" si="1679"/>
        <v>0.40000000016409559</v>
      </c>
      <c r="AY3329" s="34">
        <f t="shared" ca="1" si="1679"/>
        <v>0.40000000017590198</v>
      </c>
      <c r="AZ3329" s="34">
        <f t="shared" ca="1" si="1679"/>
        <v>0.4000000001877197</v>
      </c>
      <c r="BA3329" s="34">
        <f t="shared" ca="1" si="1679"/>
        <v>0.40000000019954884</v>
      </c>
      <c r="BB3329" s="34">
        <f t="shared" ca="1" si="1679"/>
        <v>0.40000000021138932</v>
      </c>
      <c r="BC3329" s="34">
        <f t="shared" ca="1" si="1679"/>
        <v>0.40000000022324117</v>
      </c>
      <c r="BD3329" s="34">
        <f t="shared" ca="1" si="1679"/>
        <v>0.4000000002351044</v>
      </c>
      <c r="BE3329" s="34">
        <f t="shared" ca="1" si="1679"/>
        <v>0.40000000024697896</v>
      </c>
      <c r="BF3329" s="34">
        <f t="shared" ca="1" si="1679"/>
        <v>0.40000000025886495</v>
      </c>
    </row>
    <row r="3330" spans="1:58" x14ac:dyDescent="0.2">
      <c r="A3330" s="9" t="str">
        <f t="shared" si="1655"/>
        <v>Tonga</v>
      </c>
      <c r="C3330" s="34">
        <f t="shared" ref="C3330:AH3330" ca="1" si="1680">MAX(0.1,($AM582+$AN582*C$3125+$AO582*C$3125^2+$AQ582+$AR582*C$3125+$AS582*C$3125^2)/5)</f>
        <v>2.3780219331249102</v>
      </c>
      <c r="D3330" s="34">
        <f t="shared" ca="1" si="1680"/>
        <v>2.3841677877935581</v>
      </c>
      <c r="E3330" s="34">
        <f t="shared" ca="1" si="1680"/>
        <v>2.3900978582325481</v>
      </c>
      <c r="F3330" s="34">
        <f t="shared" ca="1" si="1680"/>
        <v>2.3958121444418792</v>
      </c>
      <c r="G3330" s="34">
        <f t="shared" ca="1" si="1680"/>
        <v>2.4013106464214617</v>
      </c>
      <c r="H3330" s="34">
        <f t="shared" ca="1" si="1680"/>
        <v>2.4065933641713855</v>
      </c>
      <c r="I3330" s="34">
        <f t="shared" ca="1" si="1680"/>
        <v>2.4116602976916512</v>
      </c>
      <c r="J3330" s="34">
        <f t="shared" ca="1" si="1680"/>
        <v>2.4165114469822582</v>
      </c>
      <c r="K3330" s="34">
        <f t="shared" ca="1" si="1680"/>
        <v>2.4211468120431165</v>
      </c>
      <c r="L3330" s="34">
        <f t="shared" ca="1" si="1680"/>
        <v>2.4255663928743161</v>
      </c>
      <c r="M3330" s="34">
        <f t="shared" ca="1" si="1680"/>
        <v>2.4297701894758577</v>
      </c>
      <c r="N3330" s="34">
        <f t="shared" ca="1" si="1680"/>
        <v>2.4337582018477404</v>
      </c>
      <c r="O3330" s="34">
        <f t="shared" ca="1" si="1680"/>
        <v>2.4375304299898746</v>
      </c>
      <c r="P3330" s="34">
        <f t="shared" ca="1" si="1680"/>
        <v>2.4410868739023499</v>
      </c>
      <c r="Q3330" s="34">
        <f t="shared" ca="1" si="1680"/>
        <v>2.4444275335851673</v>
      </c>
      <c r="R3330" s="34">
        <f t="shared" ca="1" si="1680"/>
        <v>2.4475524090383258</v>
      </c>
      <c r="S3330" s="34">
        <f t="shared" ca="1" si="1680"/>
        <v>2.4504615002617358</v>
      </c>
      <c r="T3330" s="34">
        <f t="shared" ca="1" si="1680"/>
        <v>2.453154807255487</v>
      </c>
      <c r="U3330" s="34">
        <f t="shared" ca="1" si="1680"/>
        <v>2.4556323300195801</v>
      </c>
      <c r="V3330" s="34">
        <f t="shared" ca="1" si="1680"/>
        <v>2.4578940685540145</v>
      </c>
      <c r="W3330" s="34">
        <f t="shared" ca="1" si="1680"/>
        <v>2.4599400228587003</v>
      </c>
      <c r="X3330" s="34">
        <f t="shared" ca="1" si="1680"/>
        <v>2.4617701929337272</v>
      </c>
      <c r="Y3330" s="34">
        <f t="shared" ca="1" si="1680"/>
        <v>2.4633845787790962</v>
      </c>
      <c r="Z3330" s="34">
        <f t="shared" ca="1" si="1680"/>
        <v>2.4647831803948064</v>
      </c>
      <c r="AA3330" s="34">
        <f t="shared" ca="1" si="1680"/>
        <v>2.465965997780768</v>
      </c>
      <c r="AB3330" s="34">
        <f t="shared" ca="1" si="1680"/>
        <v>2.4669330309370707</v>
      </c>
      <c r="AC3330" s="34">
        <f t="shared" ca="1" si="1680"/>
        <v>2.4676842798637155</v>
      </c>
      <c r="AD3330" s="34">
        <f t="shared" ca="1" si="1680"/>
        <v>2.4682197445607015</v>
      </c>
      <c r="AE3330" s="34">
        <f t="shared" ca="1" si="1680"/>
        <v>2.4685394250279389</v>
      </c>
      <c r="AF3330" s="34">
        <f t="shared" ca="1" si="1680"/>
        <v>2.4686433212655174</v>
      </c>
      <c r="AG3330" s="34">
        <f t="shared" ca="1" si="1680"/>
        <v>2.468531433273438</v>
      </c>
      <c r="AH3330" s="34">
        <f t="shared" ca="1" si="1680"/>
        <v>2.4682037610516998</v>
      </c>
      <c r="AI3330" s="34">
        <f t="shared" ref="AI3330:BF3330" ca="1" si="1681">MAX(0.1,($AM582+$AN582*AI$3125+$AO582*AI$3125^2+$AQ582+$AR582*AI$3125+$AS582*AI$3125^2)/5)</f>
        <v>2.467660304600213</v>
      </c>
      <c r="AJ3330" s="34">
        <f t="shared" ca="1" si="1681"/>
        <v>2.4669010639190674</v>
      </c>
      <c r="AK3330" s="34">
        <f t="shared" ca="1" si="1681"/>
        <v>2.4659260390082638</v>
      </c>
      <c r="AL3330" s="34">
        <f t="shared" ca="1" si="1681"/>
        <v>2.4647352298678014</v>
      </c>
      <c r="AM3330" s="34">
        <f t="shared" ca="1" si="1681"/>
        <v>2.4633286364975904</v>
      </c>
      <c r="AN3330" s="34">
        <f t="shared" ca="1" si="1681"/>
        <v>2.4617062588977205</v>
      </c>
      <c r="AO3330" s="34">
        <f t="shared" ca="1" si="1681"/>
        <v>2.4598680970681928</v>
      </c>
      <c r="AP3330" s="34">
        <f t="shared" ca="1" si="1681"/>
        <v>2.4578141510090061</v>
      </c>
      <c r="AQ3330" s="34">
        <f t="shared" ca="1" si="1681"/>
        <v>2.455544420720071</v>
      </c>
      <c r="AR3330" s="34">
        <f t="shared" ca="1" si="1681"/>
        <v>2.4530589062014769</v>
      </c>
      <c r="AS3330" s="34">
        <f t="shared" ca="1" si="1681"/>
        <v>2.450357607453225</v>
      </c>
      <c r="AT3330" s="34">
        <f t="shared" ca="1" si="1681"/>
        <v>2.4474405244753141</v>
      </c>
      <c r="AU3330" s="34">
        <f t="shared" ca="1" si="1681"/>
        <v>2.4443076572676548</v>
      </c>
      <c r="AV3330" s="34">
        <f t="shared" ca="1" si="1681"/>
        <v>2.4409590058303365</v>
      </c>
      <c r="AW3330" s="34">
        <f t="shared" ca="1" si="1681"/>
        <v>2.4373945701633604</v>
      </c>
      <c r="AX3330" s="34">
        <f t="shared" ca="1" si="1681"/>
        <v>2.4336143502667253</v>
      </c>
      <c r="AY3330" s="34">
        <f t="shared" ca="1" si="1681"/>
        <v>2.4296183461403418</v>
      </c>
      <c r="AZ3330" s="34">
        <f t="shared" ca="1" si="1681"/>
        <v>2.4254065577842994</v>
      </c>
      <c r="BA3330" s="34">
        <f t="shared" ca="1" si="1681"/>
        <v>2.420978985198599</v>
      </c>
      <c r="BB3330" s="34">
        <f t="shared" ca="1" si="1681"/>
        <v>2.4163356283832398</v>
      </c>
      <c r="BC3330" s="34">
        <f t="shared" ca="1" si="1681"/>
        <v>2.411476487338132</v>
      </c>
      <c r="BD3330" s="34">
        <f t="shared" ca="1" si="1681"/>
        <v>2.4064015620633654</v>
      </c>
      <c r="BE3330" s="34">
        <f t="shared" ca="1" si="1681"/>
        <v>2.4011108525589409</v>
      </c>
      <c r="BF3330" s="34">
        <f t="shared" ca="1" si="1681"/>
        <v>2.3956043588248574</v>
      </c>
    </row>
    <row r="3331" spans="1:58" x14ac:dyDescent="0.2">
      <c r="A3331" s="9" t="str">
        <f t="shared" si="1655"/>
        <v>Trinidad and Tobago</v>
      </c>
      <c r="C3331" s="34">
        <f t="shared" ref="C3331:AH3331" ca="1" si="1682">MAX(0.1,($AM583+$AN583*C$3125+$AO583*C$3125^2+$AQ583+$AR583*C$3125+$AS583*C$3125^2)/5)</f>
        <v>20.531867148001037</v>
      </c>
      <c r="D3331" s="34">
        <f t="shared" ca="1" si="1682"/>
        <v>20.235259746061637</v>
      </c>
      <c r="E3331" s="34">
        <f t="shared" ca="1" si="1682"/>
        <v>19.943439557230157</v>
      </c>
      <c r="F3331" s="34">
        <f t="shared" ca="1" si="1682"/>
        <v>19.656406581506598</v>
      </c>
      <c r="G3331" s="34">
        <f t="shared" ca="1" si="1682"/>
        <v>19.374160818891689</v>
      </c>
      <c r="H3331" s="34">
        <f t="shared" ca="1" si="1682"/>
        <v>19.096702269383968</v>
      </c>
      <c r="I3331" s="34">
        <f t="shared" ca="1" si="1682"/>
        <v>18.824030932984897</v>
      </c>
      <c r="J3331" s="34">
        <f t="shared" ca="1" si="1682"/>
        <v>18.556146809693018</v>
      </c>
      <c r="K3331" s="34">
        <f t="shared" ca="1" si="1682"/>
        <v>18.293049899509789</v>
      </c>
      <c r="L3331" s="34">
        <f t="shared" ca="1" si="1682"/>
        <v>18.034740202434477</v>
      </c>
      <c r="M3331" s="34">
        <f t="shared" ca="1" si="1682"/>
        <v>17.781217718467087</v>
      </c>
      <c r="N3331" s="34">
        <f t="shared" ca="1" si="1682"/>
        <v>17.532482447607617</v>
      </c>
      <c r="O3331" s="34">
        <f t="shared" ca="1" si="1682"/>
        <v>17.288534389856796</v>
      </c>
      <c r="P3331" s="34">
        <f t="shared" ca="1" si="1682"/>
        <v>17.049373545213165</v>
      </c>
      <c r="Q3331" s="34">
        <f t="shared" ca="1" si="1682"/>
        <v>16.814999913678186</v>
      </c>
      <c r="R3331" s="34">
        <f t="shared" ca="1" si="1682"/>
        <v>16.585413495250396</v>
      </c>
      <c r="S3331" s="34">
        <f t="shared" ca="1" si="1682"/>
        <v>16.360614289931256</v>
      </c>
      <c r="T3331" s="34">
        <f t="shared" ca="1" si="1682"/>
        <v>16.140602297720033</v>
      </c>
      <c r="U3331" s="34">
        <f t="shared" ca="1" si="1682"/>
        <v>15.925377518616733</v>
      </c>
      <c r="V3331" s="34">
        <f t="shared" ca="1" si="1682"/>
        <v>15.714939952621354</v>
      </c>
      <c r="W3331" s="34">
        <f t="shared" ca="1" si="1682"/>
        <v>15.50928959973462</v>
      </c>
      <c r="X3331" s="34">
        <f t="shared" ca="1" si="1682"/>
        <v>15.308426459955081</v>
      </c>
      <c r="Y3331" s="34">
        <f t="shared" ca="1" si="1682"/>
        <v>15.112350533284189</v>
      </c>
      <c r="Z3331" s="34">
        <f t="shared" ca="1" si="1682"/>
        <v>14.921061819720489</v>
      </c>
      <c r="AA3331" s="34">
        <f t="shared" ca="1" si="1682"/>
        <v>14.734560319265437</v>
      </c>
      <c r="AB3331" s="34">
        <f t="shared" ca="1" si="1682"/>
        <v>14.552846031918307</v>
      </c>
      <c r="AC3331" s="34">
        <f t="shared" ca="1" si="1682"/>
        <v>14.375918957679096</v>
      </c>
      <c r="AD3331" s="34">
        <f t="shared" ca="1" si="1682"/>
        <v>14.203779096547805</v>
      </c>
      <c r="AE3331" s="34">
        <f t="shared" ca="1" si="1682"/>
        <v>14.036426448525162</v>
      </c>
      <c r="AF3331" s="34">
        <f t="shared" ca="1" si="1682"/>
        <v>13.873861013609712</v>
      </c>
      <c r="AG3331" s="34">
        <f t="shared" ca="1" si="1682"/>
        <v>13.71608279180291</v>
      </c>
      <c r="AH3331" s="34">
        <f t="shared" ca="1" si="1682"/>
        <v>13.5630917831033</v>
      </c>
      <c r="AI3331" s="34">
        <f t="shared" ref="AI3331:BF3331" ca="1" si="1683">MAX(0.1,($AM583+$AN583*AI$3125+$AO583*AI$3125^2+$AQ583+$AR583*AI$3125+$AS583*AI$3125^2)/5)</f>
        <v>13.414887987512339</v>
      </c>
      <c r="AJ3331" s="34">
        <f t="shared" ca="1" si="1683"/>
        <v>13.271471405029297</v>
      </c>
      <c r="AK3331" s="34">
        <f t="shared" ca="1" si="1683"/>
        <v>13.132842035654175</v>
      </c>
      <c r="AL3331" s="34">
        <f t="shared" ca="1" si="1683"/>
        <v>12.998999879386975</v>
      </c>
      <c r="AM3331" s="34">
        <f t="shared" ca="1" si="1683"/>
        <v>12.869944936228421</v>
      </c>
      <c r="AN3331" s="34">
        <f t="shared" ca="1" si="1683"/>
        <v>12.74567720617706</v>
      </c>
      <c r="AO3331" s="34">
        <f t="shared" ca="1" si="1683"/>
        <v>12.626196689234348</v>
      </c>
      <c r="AP3331" s="34">
        <f t="shared" ca="1" si="1683"/>
        <v>12.511503385398829</v>
      </c>
      <c r="AQ3331" s="34">
        <f t="shared" ca="1" si="1683"/>
        <v>12.401597294671955</v>
      </c>
      <c r="AR3331" s="34">
        <f t="shared" ca="1" si="1683"/>
        <v>12.296478417053004</v>
      </c>
      <c r="AS3331" s="34">
        <f t="shared" ca="1" si="1683"/>
        <v>12.196146752541972</v>
      </c>
      <c r="AT3331" s="34">
        <f t="shared" ca="1" si="1683"/>
        <v>12.10060230113886</v>
      </c>
      <c r="AU3331" s="34">
        <f t="shared" ca="1" si="1683"/>
        <v>12.009845062844397</v>
      </c>
      <c r="AV3331" s="34">
        <f t="shared" ca="1" si="1683"/>
        <v>11.923875037657126</v>
      </c>
      <c r="AW3331" s="34">
        <f t="shared" ca="1" si="1683"/>
        <v>11.842692225578503</v>
      </c>
      <c r="AX3331" s="34">
        <f t="shared" ca="1" si="1683"/>
        <v>11.766296626607073</v>
      </c>
      <c r="AY3331" s="34">
        <f t="shared" ca="1" si="1683"/>
        <v>11.69468824074429</v>
      </c>
      <c r="AZ3331" s="34">
        <f t="shared" ca="1" si="1683"/>
        <v>11.627867067989428</v>
      </c>
      <c r="BA3331" s="34">
        <f t="shared" ca="1" si="1683"/>
        <v>11.565833108342485</v>
      </c>
      <c r="BB3331" s="34">
        <f t="shared" ca="1" si="1683"/>
        <v>11.508586361803463</v>
      </c>
      <c r="BC3331" s="34">
        <f t="shared" ca="1" si="1683"/>
        <v>11.45612682837309</v>
      </c>
      <c r="BD3331" s="34">
        <f t="shared" ca="1" si="1683"/>
        <v>11.408454508049909</v>
      </c>
      <c r="BE3331" s="34">
        <f t="shared" ca="1" si="1683"/>
        <v>11.365569400835374</v>
      </c>
      <c r="BF3331" s="34">
        <f t="shared" ca="1" si="1683"/>
        <v>11.327471506728035</v>
      </c>
    </row>
    <row r="3332" spans="1:58" x14ac:dyDescent="0.2">
      <c r="A3332" s="9" t="str">
        <f t="shared" si="1655"/>
        <v>Tunisia</v>
      </c>
      <c r="C3332" s="34">
        <f t="shared" ref="C3332:AH3332" ca="1" si="1684">MAX(0.1,($AM584+$AN584*C$3125+$AO584*C$3125^2+$AQ584+$AR584*C$3125+$AS584*C$3125^2)/5)</f>
        <v>205.7340553581802</v>
      </c>
      <c r="D3332" s="34">
        <f t="shared" ca="1" si="1684"/>
        <v>204.0590263441205</v>
      </c>
      <c r="E3332" s="34">
        <f t="shared" ca="1" si="1684"/>
        <v>202.40524808076151</v>
      </c>
      <c r="F3332" s="34">
        <f t="shared" ca="1" si="1684"/>
        <v>200.77272056809744</v>
      </c>
      <c r="G3332" s="34">
        <f t="shared" ca="1" si="1684"/>
        <v>199.16144380613406</v>
      </c>
      <c r="H3332" s="34">
        <f t="shared" ca="1" si="1684"/>
        <v>197.57141779486557</v>
      </c>
      <c r="I3332" s="34">
        <f t="shared" ca="1" si="1684"/>
        <v>196.00264253429776</v>
      </c>
      <c r="J3332" s="34">
        <f t="shared" ca="1" si="1684"/>
        <v>194.45511802442488</v>
      </c>
      <c r="K3332" s="34">
        <f t="shared" ca="1" si="1684"/>
        <v>192.92884426525271</v>
      </c>
      <c r="L3332" s="34">
        <f t="shared" ca="1" si="1684"/>
        <v>191.4238212567754</v>
      </c>
      <c r="M3332" s="34">
        <f t="shared" ca="1" si="1684"/>
        <v>189.94004899899883</v>
      </c>
      <c r="N3332" s="34">
        <f t="shared" ca="1" si="1684"/>
        <v>188.47752749191713</v>
      </c>
      <c r="O3332" s="34">
        <f t="shared" ca="1" si="1684"/>
        <v>187.03625673553614</v>
      </c>
      <c r="P3332" s="34">
        <f t="shared" ca="1" si="1684"/>
        <v>185.61623672985007</v>
      </c>
      <c r="Q3332" s="34">
        <f t="shared" ca="1" si="1684"/>
        <v>184.21746747486469</v>
      </c>
      <c r="R3332" s="34">
        <f t="shared" ca="1" si="1684"/>
        <v>182.8399489705742</v>
      </c>
      <c r="S3332" s="34">
        <f t="shared" ca="1" si="1684"/>
        <v>181.48368121698439</v>
      </c>
      <c r="T3332" s="34">
        <f t="shared" ca="1" si="1684"/>
        <v>180.14866421408951</v>
      </c>
      <c r="U3332" s="34">
        <f t="shared" ca="1" si="1684"/>
        <v>178.83489796189534</v>
      </c>
      <c r="V3332" s="34">
        <f t="shared" ca="1" si="1684"/>
        <v>177.54238246039603</v>
      </c>
      <c r="W3332" s="34">
        <f t="shared" ca="1" si="1684"/>
        <v>176.27111770959746</v>
      </c>
      <c r="X3332" s="34">
        <f t="shared" ca="1" si="1684"/>
        <v>175.02110370949376</v>
      </c>
      <c r="Y3332" s="34">
        <f t="shared" ca="1" si="1684"/>
        <v>173.79234046009077</v>
      </c>
      <c r="Z3332" s="34">
        <f t="shared" ca="1" si="1684"/>
        <v>172.5848279613827</v>
      </c>
      <c r="AA3332" s="34">
        <f t="shared" ca="1" si="1684"/>
        <v>171.39856621337532</v>
      </c>
      <c r="AB3332" s="34">
        <f t="shared" ca="1" si="1684"/>
        <v>170.23355521606283</v>
      </c>
      <c r="AC3332" s="34">
        <f t="shared" ca="1" si="1684"/>
        <v>169.08979496945102</v>
      </c>
      <c r="AD3332" s="34">
        <f t="shared" ca="1" si="1684"/>
        <v>167.96728547353413</v>
      </c>
      <c r="AE3332" s="34">
        <f t="shared" ca="1" si="1684"/>
        <v>166.86602672831796</v>
      </c>
      <c r="AF3332" s="34">
        <f t="shared" ca="1" si="1684"/>
        <v>165.78601873379665</v>
      </c>
      <c r="AG3332" s="34">
        <f t="shared" ca="1" si="1684"/>
        <v>164.72726148997609</v>
      </c>
      <c r="AH3332" s="34">
        <f t="shared" ca="1" si="1684"/>
        <v>163.68975499685038</v>
      </c>
      <c r="AI3332" s="34">
        <f t="shared" ref="AI3332:BF3332" ca="1" si="1685">MAX(0.1,($AM584+$AN584*AI$3125+$AO584*AI$3125^2+$AQ584+$AR584*AI$3125+$AS584*AI$3125^2)/5)</f>
        <v>162.67349925442539</v>
      </c>
      <c r="AJ3332" s="34">
        <f t="shared" ca="1" si="1685"/>
        <v>161.67849426269532</v>
      </c>
      <c r="AK3332" s="34">
        <f t="shared" ca="1" si="1685"/>
        <v>160.70474002166594</v>
      </c>
      <c r="AL3332" s="34">
        <f t="shared" ca="1" si="1685"/>
        <v>159.75223653133145</v>
      </c>
      <c r="AM3332" s="34">
        <f t="shared" ca="1" si="1685"/>
        <v>158.82098379169764</v>
      </c>
      <c r="AN3332" s="34">
        <f t="shared" ca="1" si="1685"/>
        <v>157.91098180275876</v>
      </c>
      <c r="AO3332" s="34">
        <f t="shared" ca="1" si="1685"/>
        <v>157.02223056452058</v>
      </c>
      <c r="AP3332" s="34">
        <f t="shared" ca="1" si="1685"/>
        <v>156.15473007697727</v>
      </c>
      <c r="AQ3332" s="34">
        <f t="shared" ca="1" si="1685"/>
        <v>155.30848034013471</v>
      </c>
      <c r="AR3332" s="34">
        <f t="shared" ca="1" si="1685"/>
        <v>154.483481353987</v>
      </c>
      <c r="AS3332" s="34">
        <f t="shared" ca="1" si="1685"/>
        <v>153.67973311854001</v>
      </c>
      <c r="AT3332" s="34">
        <f t="shared" ca="1" si="1685"/>
        <v>152.89723563378794</v>
      </c>
      <c r="AU3332" s="34">
        <f t="shared" ca="1" si="1685"/>
        <v>152.13598889973656</v>
      </c>
      <c r="AV3332" s="34">
        <f t="shared" ca="1" si="1685"/>
        <v>151.39599291638007</v>
      </c>
      <c r="AW3332" s="34">
        <f t="shared" ca="1" si="1685"/>
        <v>150.67724768372426</v>
      </c>
      <c r="AX3332" s="34">
        <f t="shared" ca="1" si="1685"/>
        <v>149.97975320176337</v>
      </c>
      <c r="AY3332" s="34">
        <f t="shared" ca="1" si="1685"/>
        <v>149.3035094705032</v>
      </c>
      <c r="AZ3332" s="34">
        <f t="shared" ca="1" si="1685"/>
        <v>148.64851648993789</v>
      </c>
      <c r="BA3332" s="34">
        <f t="shared" ca="1" si="1685"/>
        <v>148.01477426007332</v>
      </c>
      <c r="BB3332" s="34">
        <f t="shared" ca="1" si="1685"/>
        <v>147.40228278090362</v>
      </c>
      <c r="BC3332" s="34">
        <f t="shared" ca="1" si="1685"/>
        <v>146.81104205243463</v>
      </c>
      <c r="BD3332" s="34">
        <f t="shared" ca="1" si="1685"/>
        <v>146.24105207466056</v>
      </c>
      <c r="BE3332" s="34">
        <f t="shared" ca="1" si="1685"/>
        <v>145.69231284758717</v>
      </c>
      <c r="BF3332" s="34">
        <f t="shared" ca="1" si="1685"/>
        <v>145.16482437120868</v>
      </c>
    </row>
    <row r="3333" spans="1:58" x14ac:dyDescent="0.2">
      <c r="A3333" s="9" t="str">
        <f t="shared" si="1655"/>
        <v>Turkey</v>
      </c>
      <c r="C3333" s="34">
        <f t="shared" ref="C3333:AH3333" ca="1" si="1686">MAX(0.1,($AM585+$AN585*C$3125+$AO585*C$3125^2+$AQ585+$AR585*C$3125+$AS585*C$3125^2)/5)</f>
        <v>1423.6482618027833</v>
      </c>
      <c r="D3333" s="34">
        <f t="shared" ca="1" si="1686"/>
        <v>1412.1762376248837</v>
      </c>
      <c r="E3333" s="34">
        <f t="shared" ca="1" si="1686"/>
        <v>1400.8083573104348</v>
      </c>
      <c r="F3333" s="34">
        <f t="shared" ca="1" si="1686"/>
        <v>1389.5446208594135</v>
      </c>
      <c r="G3333" s="34">
        <f t="shared" ca="1" si="1686"/>
        <v>1378.3850282718427</v>
      </c>
      <c r="H3333" s="34">
        <f t="shared" ca="1" si="1686"/>
        <v>1367.3295795476995</v>
      </c>
      <c r="I3333" s="34">
        <f t="shared" ca="1" si="1686"/>
        <v>1356.378274687007</v>
      </c>
      <c r="J3333" s="34">
        <f t="shared" ca="1" si="1686"/>
        <v>1345.5311136897421</v>
      </c>
      <c r="K3333" s="34">
        <f t="shared" ca="1" si="1686"/>
        <v>1334.7880965559277</v>
      </c>
      <c r="L3333" s="34">
        <f t="shared" ca="1" si="1686"/>
        <v>1324.149223285541</v>
      </c>
      <c r="M3333" s="34">
        <f t="shared" ca="1" si="1686"/>
        <v>1313.6144938786049</v>
      </c>
      <c r="N3333" s="34">
        <f t="shared" ca="1" si="1686"/>
        <v>1303.1839083350962</v>
      </c>
      <c r="O3333" s="34">
        <f t="shared" ca="1" si="1686"/>
        <v>1292.8574666550383</v>
      </c>
      <c r="P3333" s="34">
        <f t="shared" ca="1" si="1686"/>
        <v>1282.6351688384079</v>
      </c>
      <c r="Q3333" s="34">
        <f t="shared" ca="1" si="1686"/>
        <v>1272.517014885228</v>
      </c>
      <c r="R3333" s="34">
        <f t="shared" ca="1" si="1686"/>
        <v>1262.5030047954758</v>
      </c>
      <c r="S3333" s="34">
        <f t="shared" ca="1" si="1686"/>
        <v>1252.5931385691742</v>
      </c>
      <c r="T3333" s="34">
        <f t="shared" ca="1" si="1686"/>
        <v>1242.7874162063003</v>
      </c>
      <c r="U3333" s="34">
        <f t="shared" ca="1" si="1686"/>
        <v>1233.0858377068769</v>
      </c>
      <c r="V3333" s="34">
        <f t="shared" ca="1" si="1686"/>
        <v>1223.4884030708811</v>
      </c>
      <c r="W3333" s="34">
        <f t="shared" ca="1" si="1686"/>
        <v>1213.9951122983359</v>
      </c>
      <c r="X3333" s="34">
        <f t="shared" ca="1" si="1686"/>
        <v>1204.6059653892182</v>
      </c>
      <c r="Y3333" s="34">
        <f t="shared" ca="1" si="1686"/>
        <v>1195.3209623435512</v>
      </c>
      <c r="Z3333" s="34">
        <f t="shared" ca="1" si="1686"/>
        <v>1186.1401031613118</v>
      </c>
      <c r="AA3333" s="34">
        <f t="shared" ca="1" si="1686"/>
        <v>1177.0633878425228</v>
      </c>
      <c r="AB3333" s="34">
        <f t="shared" ca="1" si="1686"/>
        <v>1168.0908163871616</v>
      </c>
      <c r="AC3333" s="34">
        <f t="shared" ca="1" si="1686"/>
        <v>1159.2223887952509</v>
      </c>
      <c r="AD3333" s="34">
        <f t="shared" ca="1" si="1686"/>
        <v>1150.458105066768</v>
      </c>
      <c r="AE3333" s="34">
        <f t="shared" ca="1" si="1686"/>
        <v>1141.7979652017355</v>
      </c>
      <c r="AF3333" s="34">
        <f t="shared" ca="1" si="1686"/>
        <v>1133.2419692001306</v>
      </c>
      <c r="AG3333" s="34">
        <f t="shared" ca="1" si="1686"/>
        <v>1124.7901170619764</v>
      </c>
      <c r="AH3333" s="34">
        <f t="shared" ca="1" si="1686"/>
        <v>1116.4424087872496</v>
      </c>
      <c r="AI3333" s="34">
        <f t="shared" ref="AI3333:BF3333" ca="1" si="1687">MAX(0.1,($AM585+$AN585*AI$3125+$AO585*AI$3125^2+$AQ585+$AR585*AI$3125+$AS585*AI$3125^2)/5)</f>
        <v>1108.1988443759735</v>
      </c>
      <c r="AJ3333" s="34">
        <f t="shared" ca="1" si="1687"/>
        <v>1100.0594238281251</v>
      </c>
      <c r="AK3333" s="34">
        <f t="shared" ca="1" si="1687"/>
        <v>1092.0241471437271</v>
      </c>
      <c r="AL3333" s="34">
        <f t="shared" ca="1" si="1687"/>
        <v>1084.0930143227567</v>
      </c>
      <c r="AM3333" s="34">
        <f t="shared" ca="1" si="1687"/>
        <v>1076.2660253652371</v>
      </c>
      <c r="AN3333" s="34">
        <f t="shared" ca="1" si="1687"/>
        <v>1068.543180271145</v>
      </c>
      <c r="AO3333" s="34">
        <f t="shared" ca="1" si="1687"/>
        <v>1060.9244790405035</v>
      </c>
      <c r="AP3333" s="34">
        <f t="shared" ca="1" si="1687"/>
        <v>1053.4099216732895</v>
      </c>
      <c r="AQ3333" s="34">
        <f t="shared" ca="1" si="1687"/>
        <v>1045.9995081695263</v>
      </c>
      <c r="AR3333" s="34">
        <f t="shared" ca="1" si="1687"/>
        <v>1038.6932385291905</v>
      </c>
      <c r="AS3333" s="34">
        <f t="shared" ca="1" si="1687"/>
        <v>1031.4911127523053</v>
      </c>
      <c r="AT3333" s="34">
        <f t="shared" ca="1" si="1687"/>
        <v>1024.3931308388478</v>
      </c>
      <c r="AU3333" s="34">
        <f t="shared" ca="1" si="1687"/>
        <v>1017.3992927888409</v>
      </c>
      <c r="AV3333" s="34">
        <f t="shared" ca="1" si="1687"/>
        <v>1010.5095986022613</v>
      </c>
      <c r="AW3333" s="34">
        <f t="shared" ca="1" si="1687"/>
        <v>1003.7240482791327</v>
      </c>
      <c r="AX3333" s="34">
        <f t="shared" ca="1" si="1687"/>
        <v>997.04264181943142</v>
      </c>
      <c r="AY3333" s="34">
        <f t="shared" ca="1" si="1687"/>
        <v>990.46537922318089</v>
      </c>
      <c r="AZ3333" s="34">
        <f t="shared" ca="1" si="1687"/>
        <v>983.99226049035792</v>
      </c>
      <c r="BA3333" s="34">
        <f t="shared" ca="1" si="1687"/>
        <v>977.6232856209856</v>
      </c>
      <c r="BB3333" s="34">
        <f t="shared" ca="1" si="1687"/>
        <v>971.35845461504073</v>
      </c>
      <c r="BC3333" s="34">
        <f t="shared" ca="1" si="1687"/>
        <v>965.1977674725465</v>
      </c>
      <c r="BD3333" s="34">
        <f t="shared" ca="1" si="1687"/>
        <v>959.14122419347984</v>
      </c>
      <c r="BE3333" s="34">
        <f t="shared" ca="1" si="1687"/>
        <v>953.18882477786394</v>
      </c>
      <c r="BF3333" s="34">
        <f t="shared" ca="1" si="1687"/>
        <v>947.34056922567538</v>
      </c>
    </row>
    <row r="3334" spans="1:58" x14ac:dyDescent="0.2">
      <c r="A3334" s="9" t="str">
        <f t="shared" si="1655"/>
        <v>Turkmenistan</v>
      </c>
      <c r="C3334" s="34">
        <f t="shared" ref="C3334:AH3334" ca="1" si="1688">MAX(0.1,($AM586+$AN586*C$3125+$AO586*C$3125^2+$AQ586+$AR586*C$3125+$AS586*C$3125^2)/5)</f>
        <v>134.9252648433685</v>
      </c>
      <c r="D3334" s="34">
        <f t="shared" ca="1" si="1688"/>
        <v>134.35489120557904</v>
      </c>
      <c r="E3334" s="34">
        <f t="shared" ca="1" si="1688"/>
        <v>133.79014394180996</v>
      </c>
      <c r="F3334" s="34">
        <f t="shared" ca="1" si="1688"/>
        <v>133.2310230520583</v>
      </c>
      <c r="G3334" s="34">
        <f t="shared" ca="1" si="1688"/>
        <v>132.677528536327</v>
      </c>
      <c r="H3334" s="34">
        <f t="shared" ca="1" si="1688"/>
        <v>132.12966039461315</v>
      </c>
      <c r="I3334" s="34">
        <f t="shared" ca="1" si="1688"/>
        <v>131.58741862691969</v>
      </c>
      <c r="J3334" s="34">
        <f t="shared" ca="1" si="1688"/>
        <v>131.05080323324364</v>
      </c>
      <c r="K3334" s="34">
        <f t="shared" ca="1" si="1688"/>
        <v>130.51981421358795</v>
      </c>
      <c r="L3334" s="34">
        <f t="shared" ca="1" si="1688"/>
        <v>129.99445156794974</v>
      </c>
      <c r="M3334" s="34">
        <f t="shared" ca="1" si="1688"/>
        <v>129.47471529633185</v>
      </c>
      <c r="N3334" s="34">
        <f t="shared" ca="1" si="1688"/>
        <v>128.96060539873142</v>
      </c>
      <c r="O3334" s="34">
        <f t="shared" ca="1" si="1688"/>
        <v>128.45212187515136</v>
      </c>
      <c r="P3334" s="34">
        <f t="shared" ca="1" si="1688"/>
        <v>127.94926472558873</v>
      </c>
      <c r="Q3334" s="34">
        <f t="shared" ca="1" si="1688"/>
        <v>127.45203395004646</v>
      </c>
      <c r="R3334" s="34">
        <f t="shared" ca="1" si="1688"/>
        <v>126.96042954852165</v>
      </c>
      <c r="S3334" s="34">
        <f t="shared" ca="1" si="1688"/>
        <v>126.47445152101719</v>
      </c>
      <c r="T3334" s="34">
        <f t="shared" ca="1" si="1688"/>
        <v>125.99409986753017</v>
      </c>
      <c r="U3334" s="34">
        <f t="shared" ca="1" si="1688"/>
        <v>125.51937458806351</v>
      </c>
      <c r="V3334" s="34">
        <f t="shared" ca="1" si="1688"/>
        <v>125.0502756826143</v>
      </c>
      <c r="W3334" s="34">
        <f t="shared" ca="1" si="1688"/>
        <v>124.58680315118545</v>
      </c>
      <c r="X3334" s="34">
        <f t="shared" ca="1" si="1688"/>
        <v>124.12895699377404</v>
      </c>
      <c r="Y3334" s="34">
        <f t="shared" ca="1" si="1688"/>
        <v>123.676737210383</v>
      </c>
      <c r="Z3334" s="34">
        <f t="shared" ca="1" si="1688"/>
        <v>123.2301438010094</v>
      </c>
      <c r="AA3334" s="34">
        <f t="shared" ca="1" si="1688"/>
        <v>122.78917676565615</v>
      </c>
      <c r="AB3334" s="34">
        <f t="shared" ca="1" si="1688"/>
        <v>122.35383610432037</v>
      </c>
      <c r="AC3334" s="34">
        <f t="shared" ca="1" si="1688"/>
        <v>121.92412181700493</v>
      </c>
      <c r="AD3334" s="34">
        <f t="shared" ca="1" si="1688"/>
        <v>121.50003390370694</v>
      </c>
      <c r="AE3334" s="34">
        <f t="shared" ca="1" si="1688"/>
        <v>121.08157236442931</v>
      </c>
      <c r="AF3334" s="34">
        <f t="shared" ca="1" si="1688"/>
        <v>120.66873719916912</v>
      </c>
      <c r="AG3334" s="34">
        <f t="shared" ca="1" si="1688"/>
        <v>120.26152840792929</v>
      </c>
      <c r="AH3334" s="34">
        <f t="shared" ca="1" si="1688"/>
        <v>119.8599459907069</v>
      </c>
      <c r="AI3334" s="34">
        <f t="shared" ref="AI3334:BF3334" ca="1" si="1689">MAX(0.1,($AM586+$AN586*AI$3125+$AO586*AI$3125^2+$AQ586+$AR586*AI$3125+$AS586*AI$3125^2)/5)</f>
        <v>119.46398994750488</v>
      </c>
      <c r="AJ3334" s="34">
        <f t="shared" ca="1" si="1689"/>
        <v>119.07366027832032</v>
      </c>
      <c r="AK3334" s="34">
        <f t="shared" ca="1" si="1689"/>
        <v>118.68895698315609</v>
      </c>
      <c r="AL3334" s="34">
        <f t="shared" ca="1" si="1689"/>
        <v>118.30988006200933</v>
      </c>
      <c r="AM3334" s="34">
        <f t="shared" ca="1" si="1689"/>
        <v>117.93642951488292</v>
      </c>
      <c r="AN3334" s="34">
        <f t="shared" ca="1" si="1689"/>
        <v>117.56860534177395</v>
      </c>
      <c r="AO3334" s="34">
        <f t="shared" ca="1" si="1689"/>
        <v>117.20640754268534</v>
      </c>
      <c r="AP3334" s="34">
        <f t="shared" ca="1" si="1689"/>
        <v>116.84983611761417</v>
      </c>
      <c r="AQ3334" s="34">
        <f t="shared" ca="1" si="1689"/>
        <v>116.49889106656337</v>
      </c>
      <c r="AR3334" s="34">
        <f t="shared" ca="1" si="1689"/>
        <v>116.15357238953001</v>
      </c>
      <c r="AS3334" s="34">
        <f t="shared" ca="1" si="1689"/>
        <v>115.81388008651702</v>
      </c>
      <c r="AT3334" s="34">
        <f t="shared" ca="1" si="1689"/>
        <v>115.47981415752147</v>
      </c>
      <c r="AU3334" s="34">
        <f t="shared" ca="1" si="1689"/>
        <v>115.15137460254627</v>
      </c>
      <c r="AV3334" s="34">
        <f t="shared" ca="1" si="1689"/>
        <v>114.82856142158853</v>
      </c>
      <c r="AW3334" s="34">
        <f t="shared" ca="1" si="1689"/>
        <v>114.51137461465115</v>
      </c>
      <c r="AX3334" s="34">
        <f t="shared" ca="1" si="1689"/>
        <v>114.1998141817312</v>
      </c>
      <c r="AY3334" s="34">
        <f t="shared" ca="1" si="1689"/>
        <v>113.89388012283162</v>
      </c>
      <c r="AZ3334" s="34">
        <f t="shared" ca="1" si="1689"/>
        <v>113.59357243794948</v>
      </c>
      <c r="BA3334" s="34">
        <f t="shared" ca="1" si="1689"/>
        <v>113.2988911270877</v>
      </c>
      <c r="BB3334" s="34">
        <f t="shared" ca="1" si="1689"/>
        <v>113.00983619024336</v>
      </c>
      <c r="BC3334" s="34">
        <f t="shared" ca="1" si="1689"/>
        <v>112.72640762741939</v>
      </c>
      <c r="BD3334" s="34">
        <f t="shared" ca="1" si="1689"/>
        <v>112.44860543861287</v>
      </c>
      <c r="BE3334" s="34">
        <f t="shared" ca="1" si="1689"/>
        <v>112.17642962382669</v>
      </c>
      <c r="BF3334" s="34">
        <f t="shared" ca="1" si="1689"/>
        <v>111.90988018305798</v>
      </c>
    </row>
    <row r="3335" spans="1:58" x14ac:dyDescent="0.2">
      <c r="A3335" s="9" t="str">
        <f t="shared" si="1655"/>
        <v>Turks and Caicos Islands</v>
      </c>
      <c r="C3335" s="34">
        <f t="shared" ref="C3335:AH3335" ca="1" si="1690">MAX(0.1,($AM587+$AN587*C$3125+$AO587*C$3125^2+$AQ587+$AR587*C$3125+$AS587*C$3125^2)/5)</f>
        <v>0.89230767713443127</v>
      </c>
      <c r="D3335" s="34">
        <f t="shared" ca="1" si="1690"/>
        <v>0.87977620839956217</v>
      </c>
      <c r="E3335" s="34">
        <f t="shared" ca="1" si="1690"/>
        <v>0.86735662778437472</v>
      </c>
      <c r="F3335" s="34">
        <f t="shared" ca="1" si="1690"/>
        <v>0.85504893528895987</v>
      </c>
      <c r="G3335" s="34">
        <f t="shared" ca="1" si="1690"/>
        <v>0.84285313091318126</v>
      </c>
      <c r="H3335" s="34">
        <f t="shared" ca="1" si="1690"/>
        <v>0.83076921465717535</v>
      </c>
      <c r="I3335" s="34">
        <f t="shared" ca="1" si="1690"/>
        <v>0.81879718652085098</v>
      </c>
      <c r="J3335" s="34">
        <f t="shared" ca="1" si="1690"/>
        <v>0.80693704650429932</v>
      </c>
      <c r="K3335" s="34">
        <f t="shared" ca="1" si="1690"/>
        <v>0.7951887946073839</v>
      </c>
      <c r="L3335" s="34">
        <f t="shared" ca="1" si="1690"/>
        <v>0.78355243083024106</v>
      </c>
      <c r="M3335" s="34">
        <f t="shared" ca="1" si="1690"/>
        <v>0.77202795517277989</v>
      </c>
      <c r="N3335" s="34">
        <f t="shared" ca="1" si="1690"/>
        <v>0.76061536763509141</v>
      </c>
      <c r="O3335" s="34">
        <f t="shared" ca="1" si="1690"/>
        <v>0.74931466821703907</v>
      </c>
      <c r="P3335" s="34">
        <f t="shared" ca="1" si="1690"/>
        <v>0.73812585691875943</v>
      </c>
      <c r="Q3335" s="34">
        <f t="shared" ca="1" si="1690"/>
        <v>0.72704893374016133</v>
      </c>
      <c r="R3335" s="34">
        <f t="shared" ca="1" si="1690"/>
        <v>0.71608389868133604</v>
      </c>
      <c r="S3335" s="34">
        <f t="shared" ca="1" si="1690"/>
        <v>0.70523075174214678</v>
      </c>
      <c r="T3335" s="34">
        <f t="shared" ca="1" si="1690"/>
        <v>0.69448949292273032</v>
      </c>
      <c r="U3335" s="34">
        <f t="shared" ca="1" si="1690"/>
        <v>0.68386012222299541</v>
      </c>
      <c r="V3335" s="34">
        <f t="shared" ca="1" si="1690"/>
        <v>0.6733426396430332</v>
      </c>
      <c r="W3335" s="34">
        <f t="shared" ca="1" si="1690"/>
        <v>0.66293704518270713</v>
      </c>
      <c r="X3335" s="34">
        <f t="shared" ca="1" si="1690"/>
        <v>0.65264333884215375</v>
      </c>
      <c r="Y3335" s="34">
        <f t="shared" ca="1" si="1690"/>
        <v>0.64246152062128203</v>
      </c>
      <c r="Z3335" s="34">
        <f t="shared" ca="1" si="1690"/>
        <v>0.6323915905201829</v>
      </c>
      <c r="AA3335" s="34">
        <f t="shared" ca="1" si="1690"/>
        <v>0.62243354853872002</v>
      </c>
      <c r="AB3335" s="34">
        <f t="shared" ca="1" si="1690"/>
        <v>0.61258739467702983</v>
      </c>
      <c r="AC3335" s="34">
        <f t="shared" ca="1" si="1690"/>
        <v>0.60285312893502119</v>
      </c>
      <c r="AD3335" s="34">
        <f t="shared" ca="1" si="1690"/>
        <v>0.59323075131278524</v>
      </c>
      <c r="AE3335" s="34">
        <f t="shared" ca="1" si="1690"/>
        <v>0.58372026181018555</v>
      </c>
      <c r="AF3335" s="34">
        <f t="shared" ca="1" si="1690"/>
        <v>0.57432166042735844</v>
      </c>
      <c r="AG3335" s="34">
        <f t="shared" ca="1" si="1690"/>
        <v>0.56503494716421299</v>
      </c>
      <c r="AH3335" s="34">
        <f t="shared" ca="1" si="1690"/>
        <v>0.55586012202084023</v>
      </c>
      <c r="AI3335" s="34">
        <f t="shared" ref="AI3335:BF3335" ca="1" si="1691">MAX(0.1,($AM587+$AN587*AI$3125+$AO587*AI$3125^2+$AQ587+$AR587*AI$3125+$AS587*AI$3125^2)/5)</f>
        <v>0.54679718499710361</v>
      </c>
      <c r="AJ3335" s="34">
        <f t="shared" ca="1" si="1691"/>
        <v>0.53784613609313969</v>
      </c>
      <c r="AK3335" s="34">
        <f t="shared" ca="1" si="1691"/>
        <v>0.52900697530885732</v>
      </c>
      <c r="AL3335" s="34">
        <f t="shared" ca="1" si="1691"/>
        <v>0.52027970264434775</v>
      </c>
      <c r="AM3335" s="34">
        <f t="shared" ca="1" si="1691"/>
        <v>0.51166431809947421</v>
      </c>
      <c r="AN3335" s="34">
        <f t="shared" ca="1" si="1691"/>
        <v>0.50316082167437348</v>
      </c>
      <c r="AO3335" s="34">
        <f t="shared" ca="1" si="1691"/>
        <v>0.4947692133689543</v>
      </c>
      <c r="AP3335" s="34">
        <f t="shared" ca="1" si="1691"/>
        <v>0.48648949318330781</v>
      </c>
      <c r="AQ3335" s="34">
        <f t="shared" ca="1" si="1691"/>
        <v>0.47832166111729746</v>
      </c>
      <c r="AR3335" s="34">
        <f t="shared" ca="1" si="1691"/>
        <v>0.4702657171710598</v>
      </c>
      <c r="AS3335" s="34">
        <f t="shared" ca="1" si="1691"/>
        <v>0.46232166134450381</v>
      </c>
      <c r="AT3335" s="34">
        <f t="shared" ca="1" si="1691"/>
        <v>0.45448949363772045</v>
      </c>
      <c r="AU3335" s="34">
        <f t="shared" ca="1" si="1691"/>
        <v>0.44676921405057329</v>
      </c>
      <c r="AV3335" s="34">
        <f t="shared" ca="1" si="1691"/>
        <v>0.43916082258319877</v>
      </c>
      <c r="AW3335" s="34">
        <f t="shared" ca="1" si="1691"/>
        <v>0.43166431923550591</v>
      </c>
      <c r="AX3335" s="34">
        <f t="shared" ca="1" si="1691"/>
        <v>0.42427970400758569</v>
      </c>
      <c r="AY3335" s="34">
        <f t="shared" ca="1" si="1691"/>
        <v>0.41700697689930166</v>
      </c>
      <c r="AZ3335" s="34">
        <f t="shared" ca="1" si="1691"/>
        <v>0.40984613791079028</v>
      </c>
      <c r="BA3335" s="34">
        <f t="shared" ca="1" si="1691"/>
        <v>0.40279718704196055</v>
      </c>
      <c r="BB3335" s="34">
        <f t="shared" ca="1" si="1691"/>
        <v>0.39586012429290351</v>
      </c>
      <c r="BC3335" s="34">
        <f t="shared" ca="1" si="1691"/>
        <v>0.38903494966348262</v>
      </c>
      <c r="BD3335" s="34">
        <f t="shared" ca="1" si="1691"/>
        <v>0.38232166315383437</v>
      </c>
      <c r="BE3335" s="34">
        <f t="shared" ca="1" si="1691"/>
        <v>0.37572026476386783</v>
      </c>
      <c r="BF3335" s="34">
        <f t="shared" ca="1" si="1691"/>
        <v>0.36923075449367387</v>
      </c>
    </row>
    <row r="3336" spans="1:58" x14ac:dyDescent="0.2">
      <c r="A3336" s="9" t="str">
        <f t="shared" si="1655"/>
        <v>Tuvalu</v>
      </c>
      <c r="C3336" s="34">
        <f t="shared" ref="C3336:AH3336" ca="1" si="1692">MAX(0.1,($AM588+$AN588*C$3125+$AO588*C$3125^2+$AQ588+$AR588*C$3125+$AS588*C$3125^2)/5)</f>
        <v>0.39999999962201971</v>
      </c>
      <c r="D3336" s="34">
        <f t="shared" ca="1" si="1692"/>
        <v>0.39999999963329175</v>
      </c>
      <c r="E3336" s="34">
        <f t="shared" ca="1" si="1692"/>
        <v>0.39999999964457517</v>
      </c>
      <c r="F3336" s="34">
        <f t="shared" ca="1" si="1692"/>
        <v>0.39999999965586996</v>
      </c>
      <c r="G3336" s="34">
        <f t="shared" ca="1" si="1692"/>
        <v>0.39999999966717609</v>
      </c>
      <c r="H3336" s="34">
        <f t="shared" ca="1" si="1692"/>
        <v>0.39999999967849365</v>
      </c>
      <c r="I3336" s="34">
        <f t="shared" ca="1" si="1692"/>
        <v>0.39999999968982253</v>
      </c>
      <c r="J3336" s="34">
        <f t="shared" ca="1" si="1692"/>
        <v>0.39999999970116279</v>
      </c>
      <c r="K3336" s="34">
        <f t="shared" ca="1" si="1692"/>
        <v>0.39999999971251443</v>
      </c>
      <c r="L3336" s="34">
        <f t="shared" ca="1" si="1692"/>
        <v>0.3999999997238774</v>
      </c>
      <c r="M3336" s="34">
        <f t="shared" ca="1" si="1692"/>
        <v>0.3999999997352518</v>
      </c>
      <c r="N3336" s="34">
        <f t="shared" ca="1" si="1692"/>
        <v>0.39999999974663752</v>
      </c>
      <c r="O3336" s="34">
        <f t="shared" ca="1" si="1692"/>
        <v>0.39999999975803463</v>
      </c>
      <c r="P3336" s="34">
        <f t="shared" ca="1" si="1692"/>
        <v>0.39999999976944312</v>
      </c>
      <c r="Q3336" s="34">
        <f t="shared" ca="1" si="1692"/>
        <v>0.39999999978086292</v>
      </c>
      <c r="R3336" s="34">
        <f t="shared" ca="1" si="1692"/>
        <v>0.39999999979229417</v>
      </c>
      <c r="S3336" s="34">
        <f t="shared" ca="1" si="1692"/>
        <v>0.39999999980373674</v>
      </c>
      <c r="T3336" s="34">
        <f t="shared" ca="1" si="1692"/>
        <v>0.39999999981519069</v>
      </c>
      <c r="U3336" s="34">
        <f t="shared" ca="1" si="1692"/>
        <v>0.39999999982665602</v>
      </c>
      <c r="V3336" s="34">
        <f t="shared" ca="1" si="1692"/>
        <v>0.39999999983813267</v>
      </c>
      <c r="W3336" s="34">
        <f t="shared" ca="1" si="1692"/>
        <v>0.39999999984962076</v>
      </c>
      <c r="X3336" s="34">
        <f t="shared" ca="1" si="1692"/>
        <v>0.39999999986112017</v>
      </c>
      <c r="Y3336" s="34">
        <f t="shared" ca="1" si="1692"/>
        <v>0.39999999987263096</v>
      </c>
      <c r="Z3336" s="34">
        <f t="shared" ca="1" si="1692"/>
        <v>0.39999999988415313</v>
      </c>
      <c r="AA3336" s="34">
        <f t="shared" ca="1" si="1692"/>
        <v>0.39999999989568663</v>
      </c>
      <c r="AB3336" s="34">
        <f t="shared" ca="1" si="1692"/>
        <v>0.39999999990723156</v>
      </c>
      <c r="AC3336" s="34">
        <f t="shared" ca="1" si="1692"/>
        <v>0.39999999991878782</v>
      </c>
      <c r="AD3336" s="34">
        <f t="shared" ca="1" si="1692"/>
        <v>0.39999999993035545</v>
      </c>
      <c r="AE3336" s="34">
        <f t="shared" ca="1" si="1692"/>
        <v>0.39999999994193447</v>
      </c>
      <c r="AF3336" s="34">
        <f t="shared" ca="1" si="1692"/>
        <v>0.39999999995352481</v>
      </c>
      <c r="AG3336" s="34">
        <f t="shared" ca="1" si="1692"/>
        <v>0.39999999996512658</v>
      </c>
      <c r="AH3336" s="34">
        <f t="shared" ca="1" si="1692"/>
        <v>0.39999999997673968</v>
      </c>
      <c r="AI3336" s="34">
        <f t="shared" ref="AI3336:BF3336" ca="1" si="1693">MAX(0.1,($AM588+$AN588*AI$3125+$AO588*AI$3125^2+$AQ588+$AR588*AI$3125+$AS588*AI$3125^2)/5)</f>
        <v>0.39999999998836416</v>
      </c>
      <c r="AJ3336" s="34">
        <f t="shared" ca="1" si="1693"/>
        <v>0.4</v>
      </c>
      <c r="AK3336" s="34">
        <f t="shared" ca="1" si="1693"/>
        <v>0.40000000001164721</v>
      </c>
      <c r="AL3336" s="34">
        <f t="shared" ca="1" si="1693"/>
        <v>0.40000000002330582</v>
      </c>
      <c r="AM3336" s="34">
        <f t="shared" ca="1" si="1693"/>
        <v>0.40000000003497577</v>
      </c>
      <c r="AN3336" s="34">
        <f t="shared" ca="1" si="1693"/>
        <v>0.40000000004665709</v>
      </c>
      <c r="AO3336" s="34">
        <f t="shared" ca="1" si="1693"/>
        <v>0.40000000005834979</v>
      </c>
      <c r="AP3336" s="34">
        <f t="shared" ca="1" si="1693"/>
        <v>0.40000000007005382</v>
      </c>
      <c r="AQ3336" s="34">
        <f t="shared" ca="1" si="1693"/>
        <v>0.40000000008176928</v>
      </c>
      <c r="AR3336" s="34">
        <f t="shared" ca="1" si="1693"/>
        <v>0.40000000009349607</v>
      </c>
      <c r="AS3336" s="34">
        <f t="shared" ca="1" si="1693"/>
        <v>0.40000000010523423</v>
      </c>
      <c r="AT3336" s="34">
        <f t="shared" ca="1" si="1693"/>
        <v>0.40000000011698378</v>
      </c>
      <c r="AU3336" s="34">
        <f t="shared" ca="1" si="1693"/>
        <v>0.40000000012874465</v>
      </c>
      <c r="AV3336" s="34">
        <f t="shared" ca="1" si="1693"/>
        <v>0.40000000014051695</v>
      </c>
      <c r="AW3336" s="34">
        <f t="shared" ca="1" si="1693"/>
        <v>0.40000000015230058</v>
      </c>
      <c r="AX3336" s="34">
        <f t="shared" ca="1" si="1693"/>
        <v>0.40000000016409559</v>
      </c>
      <c r="AY3336" s="34">
        <f t="shared" ca="1" si="1693"/>
        <v>0.40000000017590198</v>
      </c>
      <c r="AZ3336" s="34">
        <f t="shared" ca="1" si="1693"/>
        <v>0.4000000001877197</v>
      </c>
      <c r="BA3336" s="34">
        <f t="shared" ca="1" si="1693"/>
        <v>0.40000000019954884</v>
      </c>
      <c r="BB3336" s="34">
        <f t="shared" ca="1" si="1693"/>
        <v>0.40000000021138932</v>
      </c>
      <c r="BC3336" s="34">
        <f t="shared" ca="1" si="1693"/>
        <v>0.40000000022324117</v>
      </c>
      <c r="BD3336" s="34">
        <f t="shared" ca="1" si="1693"/>
        <v>0.4000000002351044</v>
      </c>
      <c r="BE3336" s="34">
        <f t="shared" ca="1" si="1693"/>
        <v>0.40000000024697896</v>
      </c>
      <c r="BF3336" s="34">
        <f t="shared" ca="1" si="1693"/>
        <v>0.40000000025886495</v>
      </c>
    </row>
    <row r="3337" spans="1:58" x14ac:dyDescent="0.2">
      <c r="A3337" s="9" t="str">
        <f t="shared" si="1655"/>
        <v>Uganda</v>
      </c>
      <c r="C3337" s="34">
        <f t="shared" ref="C3337:AH3337" ca="1" si="1694">MAX(0.1,($AM589+$AN589*C$3125+$AO589*C$3125^2+$AQ589+$AR589*C$3125+$AS589*C$3125^2)/5)</f>
        <v>1296.9031030454673</v>
      </c>
      <c r="D3337" s="34">
        <f t="shared" ca="1" si="1694"/>
        <v>1322.035675483942</v>
      </c>
      <c r="E3337" s="34">
        <f t="shared" ca="1" si="1694"/>
        <v>1346.643500635121</v>
      </c>
      <c r="F3337" s="34">
        <f t="shared" ca="1" si="1694"/>
        <v>1370.7265784989111</v>
      </c>
      <c r="G3337" s="34">
        <f t="shared" ca="1" si="1694"/>
        <v>1394.2849090752193</v>
      </c>
      <c r="H3337" s="34">
        <f t="shared" ca="1" si="1694"/>
        <v>1417.3184923642316</v>
      </c>
      <c r="I3337" s="34">
        <f t="shared" ca="1" si="1694"/>
        <v>1439.827328365855</v>
      </c>
      <c r="J3337" s="34">
        <f t="shared" ca="1" si="1694"/>
        <v>1461.8114170801825</v>
      </c>
      <c r="K3337" s="34">
        <f t="shared" ca="1" si="1694"/>
        <v>1483.2707585070282</v>
      </c>
      <c r="L3337" s="34">
        <f t="shared" ca="1" si="1694"/>
        <v>1504.2053526464849</v>
      </c>
      <c r="M3337" s="34">
        <f t="shared" ca="1" si="1694"/>
        <v>1524.615199498646</v>
      </c>
      <c r="N3337" s="34">
        <f t="shared" ca="1" si="1694"/>
        <v>1544.500299063418</v>
      </c>
      <c r="O3337" s="34">
        <f t="shared" ca="1" si="1694"/>
        <v>1563.860651340708</v>
      </c>
      <c r="P3337" s="34">
        <f t="shared" ca="1" si="1694"/>
        <v>1582.6962563307025</v>
      </c>
      <c r="Q3337" s="34">
        <f t="shared" ca="1" si="1694"/>
        <v>1601.007114033308</v>
      </c>
      <c r="R3337" s="34">
        <f t="shared" ca="1" si="1694"/>
        <v>1618.7932244486176</v>
      </c>
      <c r="S3337" s="34">
        <f t="shared" ca="1" si="1694"/>
        <v>1636.0545875764451</v>
      </c>
      <c r="T3337" s="34">
        <f t="shared" ca="1" si="1694"/>
        <v>1652.7912034168839</v>
      </c>
      <c r="U3337" s="34">
        <f t="shared" ca="1" si="1694"/>
        <v>1669.0030719700269</v>
      </c>
      <c r="V3337" s="34">
        <f t="shared" ca="1" si="1694"/>
        <v>1684.690193235781</v>
      </c>
      <c r="W3337" s="34">
        <f t="shared" ca="1" si="1694"/>
        <v>1699.8525672140531</v>
      </c>
      <c r="X3337" s="34">
        <f t="shared" ca="1" si="1694"/>
        <v>1714.4901939050294</v>
      </c>
      <c r="Y3337" s="34">
        <f t="shared" ca="1" si="1694"/>
        <v>1728.6030733086168</v>
      </c>
      <c r="Z3337" s="34">
        <f t="shared" ca="1" si="1694"/>
        <v>1742.1912054249085</v>
      </c>
      <c r="AA3337" s="34">
        <f t="shared" ca="1" si="1694"/>
        <v>1755.2545902537181</v>
      </c>
      <c r="AB3337" s="34">
        <f t="shared" ca="1" si="1694"/>
        <v>1767.793227795139</v>
      </c>
      <c r="AC3337" s="34">
        <f t="shared" ca="1" si="1694"/>
        <v>1779.8071180492639</v>
      </c>
      <c r="AD3337" s="34">
        <f t="shared" ca="1" si="1694"/>
        <v>1791.296261016</v>
      </c>
      <c r="AE3337" s="34">
        <f t="shared" ca="1" si="1694"/>
        <v>1802.2606566952541</v>
      </c>
      <c r="AF3337" s="34">
        <f t="shared" ca="1" si="1694"/>
        <v>1812.7003050872124</v>
      </c>
      <c r="AG3337" s="34">
        <f t="shared" ca="1" si="1694"/>
        <v>1822.6152061917819</v>
      </c>
      <c r="AH3337" s="34">
        <f t="shared" ca="1" si="1694"/>
        <v>1832.0053600090555</v>
      </c>
      <c r="AI3337" s="34">
        <f t="shared" ref="AI3337:BF3337" ca="1" si="1695">MAX(0.1,($AM589+$AN589*AI$3125+$AO589*AI$3125^2+$AQ589+$AR589*AI$3125+$AS589*AI$3125^2)/5)</f>
        <v>1840.8707665388472</v>
      </c>
      <c r="AJ3337" s="34">
        <f t="shared" ca="1" si="1695"/>
        <v>1849.21142578125</v>
      </c>
      <c r="AK3337" s="34">
        <f t="shared" ca="1" si="1695"/>
        <v>1857.0273377363569</v>
      </c>
      <c r="AL3337" s="34">
        <f t="shared" ca="1" si="1695"/>
        <v>1864.3185024040752</v>
      </c>
      <c r="AM3337" s="34">
        <f t="shared" ca="1" si="1695"/>
        <v>1871.0849197843113</v>
      </c>
      <c r="AN3337" s="34">
        <f t="shared" ca="1" si="1695"/>
        <v>1877.3265898772515</v>
      </c>
      <c r="AO3337" s="34">
        <f t="shared" ca="1" si="1695"/>
        <v>1883.0435126828029</v>
      </c>
      <c r="AP3337" s="34">
        <f t="shared" ca="1" si="1695"/>
        <v>1888.2356882010586</v>
      </c>
      <c r="AQ3337" s="34">
        <f t="shared" ca="1" si="1695"/>
        <v>1892.9031164318324</v>
      </c>
      <c r="AR3337" s="34">
        <f t="shared" ca="1" si="1695"/>
        <v>1897.045797375217</v>
      </c>
      <c r="AS3337" s="34">
        <f t="shared" ca="1" si="1695"/>
        <v>1900.663731031306</v>
      </c>
      <c r="AT3337" s="34">
        <f t="shared" ca="1" si="1695"/>
        <v>1903.7569174000062</v>
      </c>
      <c r="AU3337" s="34">
        <f t="shared" ca="1" si="1695"/>
        <v>1906.3253564812244</v>
      </c>
      <c r="AV3337" s="34">
        <f t="shared" ca="1" si="1695"/>
        <v>1908.3690482751467</v>
      </c>
      <c r="AW3337" s="34">
        <f t="shared" ca="1" si="1695"/>
        <v>1909.8879927816802</v>
      </c>
      <c r="AX3337" s="34">
        <f t="shared" ca="1" si="1695"/>
        <v>1910.8821900009177</v>
      </c>
      <c r="AY3337" s="34">
        <f t="shared" ca="1" si="1695"/>
        <v>1911.3516399326734</v>
      </c>
      <c r="AZ3337" s="34">
        <f t="shared" ca="1" si="1695"/>
        <v>1911.2963425770401</v>
      </c>
      <c r="BA3337" s="34">
        <f t="shared" ca="1" si="1695"/>
        <v>1910.7162979341113</v>
      </c>
      <c r="BB3337" s="34">
        <f t="shared" ca="1" si="1695"/>
        <v>1909.6115060037932</v>
      </c>
      <c r="BC3337" s="34">
        <f t="shared" ca="1" si="1695"/>
        <v>1907.9819667859933</v>
      </c>
      <c r="BD3337" s="34">
        <f t="shared" ca="1" si="1695"/>
        <v>1905.8276802808978</v>
      </c>
      <c r="BE3337" s="34">
        <f t="shared" ca="1" si="1695"/>
        <v>1903.1486464884133</v>
      </c>
      <c r="BF3337" s="34">
        <f t="shared" ca="1" si="1695"/>
        <v>1899.9448654086329</v>
      </c>
    </row>
    <row r="3338" spans="1:58" x14ac:dyDescent="0.2">
      <c r="A3338" s="9" t="str">
        <f t="shared" si="1655"/>
        <v>Ukraine</v>
      </c>
      <c r="C3338" s="34">
        <f t="shared" ref="C3338:AH3338" ca="1" si="1696">MAX(0.1,($AM590+$AN590*C$3125+$AO590*C$3125^2+$AQ590+$AR590*C$3125+$AS590*C$3125^2)/5)</f>
        <v>545.05711444094777</v>
      </c>
      <c r="D3338" s="34">
        <f t="shared" ca="1" si="1696"/>
        <v>534.55245867520568</v>
      </c>
      <c r="E3338" s="34">
        <f t="shared" ca="1" si="1696"/>
        <v>524.261229497008</v>
      </c>
      <c r="F3338" s="34">
        <f t="shared" ca="1" si="1696"/>
        <v>514.18342690635473</v>
      </c>
      <c r="G3338" s="34">
        <f t="shared" ca="1" si="1696"/>
        <v>504.31905090329235</v>
      </c>
      <c r="H3338" s="34">
        <f t="shared" ca="1" si="1696"/>
        <v>494.66810148782099</v>
      </c>
      <c r="I3338" s="34">
        <f t="shared" ca="1" si="1696"/>
        <v>485.23057865984737</v>
      </c>
      <c r="J3338" s="34">
        <f t="shared" ca="1" si="1696"/>
        <v>476.00648241941815</v>
      </c>
      <c r="K3338" s="34">
        <f t="shared" ca="1" si="1696"/>
        <v>466.9958127666265</v>
      </c>
      <c r="L3338" s="34">
        <f t="shared" ca="1" si="1696"/>
        <v>458.19856970133259</v>
      </c>
      <c r="M3338" s="34">
        <f t="shared" ca="1" si="1696"/>
        <v>449.61475322362969</v>
      </c>
      <c r="N3338" s="34">
        <f t="shared" ca="1" si="1696"/>
        <v>441.24436333342453</v>
      </c>
      <c r="O3338" s="34">
        <f t="shared" ca="1" si="1696"/>
        <v>433.08740003085694</v>
      </c>
      <c r="P3338" s="34">
        <f t="shared" ca="1" si="1696"/>
        <v>425.14386331583376</v>
      </c>
      <c r="Q3338" s="34">
        <f t="shared" ca="1" si="1696"/>
        <v>417.41375318830831</v>
      </c>
      <c r="R3338" s="34">
        <f t="shared" ca="1" si="1696"/>
        <v>409.89706964837387</v>
      </c>
      <c r="S3338" s="34">
        <f t="shared" ca="1" si="1696"/>
        <v>402.59381269603034</v>
      </c>
      <c r="T3338" s="34">
        <f t="shared" ca="1" si="1696"/>
        <v>395.50398233123121</v>
      </c>
      <c r="U3338" s="34">
        <f t="shared" ca="1" si="1696"/>
        <v>388.62757855397649</v>
      </c>
      <c r="V3338" s="34">
        <f t="shared" ca="1" si="1696"/>
        <v>381.96460136426612</v>
      </c>
      <c r="W3338" s="34">
        <f t="shared" ca="1" si="1696"/>
        <v>375.5150507621467</v>
      </c>
      <c r="X3338" s="34">
        <f t="shared" ca="1" si="1696"/>
        <v>369.27892674761824</v>
      </c>
      <c r="Y3338" s="34">
        <f t="shared" ca="1" si="1696"/>
        <v>363.25622932058758</v>
      </c>
      <c r="Z3338" s="34">
        <f t="shared" ca="1" si="1696"/>
        <v>357.44695848110132</v>
      </c>
      <c r="AA3338" s="34">
        <f t="shared" ca="1" si="1696"/>
        <v>351.85111422925257</v>
      </c>
      <c r="AB3338" s="34">
        <f t="shared" ca="1" si="1696"/>
        <v>346.46869656490162</v>
      </c>
      <c r="AC3338" s="34">
        <f t="shared" ca="1" si="1696"/>
        <v>341.29970548814163</v>
      </c>
      <c r="AD3338" s="34">
        <f t="shared" ca="1" si="1696"/>
        <v>336.34414099887942</v>
      </c>
      <c r="AE3338" s="34">
        <f t="shared" ca="1" si="1696"/>
        <v>331.60200309725479</v>
      </c>
      <c r="AF3338" s="34">
        <f t="shared" ca="1" si="1696"/>
        <v>327.07329178317451</v>
      </c>
      <c r="AG3338" s="34">
        <f t="shared" ca="1" si="1696"/>
        <v>322.75800705659202</v>
      </c>
      <c r="AH3338" s="34">
        <f t="shared" ca="1" si="1696"/>
        <v>318.65614891760049</v>
      </c>
      <c r="AI3338" s="34">
        <f t="shared" ref="AI3338:BF3338" ca="1" si="1697">MAX(0.1,($AM590+$AN590*AI$3125+$AO590*AI$3125^2+$AQ590+$AR590*AI$3125+$AS590*AI$3125^2)/5)</f>
        <v>314.76771736619992</v>
      </c>
      <c r="AJ3338" s="34">
        <f t="shared" ca="1" si="1697"/>
        <v>311.09271240234375</v>
      </c>
      <c r="AK3338" s="34">
        <f t="shared" ca="1" si="1697"/>
        <v>307.63113402603193</v>
      </c>
      <c r="AL3338" s="34">
        <f t="shared" ca="1" si="1697"/>
        <v>304.38298223726451</v>
      </c>
      <c r="AM3338" s="34">
        <f t="shared" ca="1" si="1697"/>
        <v>301.34825703608806</v>
      </c>
      <c r="AN3338" s="34">
        <f t="shared" ca="1" si="1697"/>
        <v>298.5269584225025</v>
      </c>
      <c r="AO3338" s="34">
        <f t="shared" ca="1" si="1697"/>
        <v>295.9190863964148</v>
      </c>
      <c r="AP3338" s="34">
        <f t="shared" ca="1" si="1697"/>
        <v>293.52464095787144</v>
      </c>
      <c r="AQ3338" s="34">
        <f t="shared" ca="1" si="1697"/>
        <v>291.34362210696565</v>
      </c>
      <c r="AR3338" s="34">
        <f t="shared" ca="1" si="1697"/>
        <v>289.3760298435576</v>
      </c>
      <c r="AS3338" s="34">
        <f t="shared" ca="1" si="1697"/>
        <v>287.62186416774057</v>
      </c>
      <c r="AT3338" s="34">
        <f t="shared" ca="1" si="1697"/>
        <v>286.08112507942133</v>
      </c>
      <c r="AU3338" s="34">
        <f t="shared" ca="1" si="1697"/>
        <v>284.7538125787396</v>
      </c>
      <c r="AV3338" s="34">
        <f t="shared" ca="1" si="1697"/>
        <v>283.63992666560227</v>
      </c>
      <c r="AW3338" s="34">
        <f t="shared" ca="1" si="1697"/>
        <v>282.73946733996274</v>
      </c>
      <c r="AX3338" s="34">
        <f t="shared" ca="1" si="1697"/>
        <v>282.05243460191411</v>
      </c>
      <c r="AY3338" s="34">
        <f t="shared" ca="1" si="1697"/>
        <v>281.5788284514565</v>
      </c>
      <c r="AZ3338" s="34">
        <f t="shared" ca="1" si="1697"/>
        <v>281.31864888854324</v>
      </c>
      <c r="BA3338" s="34">
        <f t="shared" ca="1" si="1697"/>
        <v>281.27189591317438</v>
      </c>
      <c r="BB3338" s="34">
        <f t="shared" ca="1" si="1697"/>
        <v>281.43856952534986</v>
      </c>
      <c r="BC3338" s="34">
        <f t="shared" ca="1" si="1697"/>
        <v>281.81866972511637</v>
      </c>
      <c r="BD3338" s="34">
        <f t="shared" ca="1" si="1697"/>
        <v>282.41219651247377</v>
      </c>
      <c r="BE3338" s="34">
        <f t="shared" ca="1" si="1697"/>
        <v>283.21914988732897</v>
      </c>
      <c r="BF3338" s="34">
        <f t="shared" ca="1" si="1697"/>
        <v>284.23952984972857</v>
      </c>
    </row>
    <row r="3339" spans="1:58" x14ac:dyDescent="0.2">
      <c r="A3339" s="9" t="str">
        <f t="shared" si="1655"/>
        <v>United Arab Emirates</v>
      </c>
      <c r="C3339" s="34">
        <f t="shared" ref="C3339:AH3339" ca="1" si="1698">MAX(0.1,($AM591+$AN591*C$3125+$AO591*C$3125^2+$AQ591+$AR591*C$3125+$AS591*C$3125^2)/5)</f>
        <v>101.39340499616665</v>
      </c>
      <c r="D3339" s="34">
        <f t="shared" ca="1" si="1698"/>
        <v>101.32198040895165</v>
      </c>
      <c r="E3339" s="34">
        <f t="shared" ca="1" si="1698"/>
        <v>101.25879558250745</v>
      </c>
      <c r="F3339" s="34">
        <f t="shared" ca="1" si="1698"/>
        <v>101.2038505168326</v>
      </c>
      <c r="G3339" s="34">
        <f t="shared" ca="1" si="1698"/>
        <v>101.15714521192858</v>
      </c>
      <c r="H3339" s="34">
        <f t="shared" ca="1" si="1698"/>
        <v>101.11867966779391</v>
      </c>
      <c r="I3339" s="34">
        <f t="shared" ca="1" si="1698"/>
        <v>101.08845388443005</v>
      </c>
      <c r="J3339" s="34">
        <f t="shared" ca="1" si="1698"/>
        <v>101.06646786183555</v>
      </c>
      <c r="K3339" s="34">
        <f t="shared" ca="1" si="1698"/>
        <v>101.05272160001186</v>
      </c>
      <c r="L3339" s="34">
        <f t="shared" ca="1" si="1698"/>
        <v>101.04721509895754</v>
      </c>
      <c r="M3339" s="34">
        <f t="shared" ca="1" si="1698"/>
        <v>101.04994835867402</v>
      </c>
      <c r="N3339" s="34">
        <f t="shared" ca="1" si="1698"/>
        <v>101.06092137915985</v>
      </c>
      <c r="O3339" s="34">
        <f t="shared" ca="1" si="1698"/>
        <v>101.08013416041649</v>
      </c>
      <c r="P3339" s="34">
        <f t="shared" ca="1" si="1698"/>
        <v>101.10758670244249</v>
      </c>
      <c r="Q3339" s="34">
        <f t="shared" ca="1" si="1698"/>
        <v>101.14327900523931</v>
      </c>
      <c r="R3339" s="34">
        <f t="shared" ca="1" si="1698"/>
        <v>101.18721106880548</v>
      </c>
      <c r="S3339" s="34">
        <f t="shared" ca="1" si="1698"/>
        <v>101.23938289314246</v>
      </c>
      <c r="T3339" s="34">
        <f t="shared" ca="1" si="1698"/>
        <v>101.2997944782488</v>
      </c>
      <c r="U3339" s="34">
        <f t="shared" ca="1" si="1698"/>
        <v>101.36844582412596</v>
      </c>
      <c r="V3339" s="34">
        <f t="shared" ca="1" si="1698"/>
        <v>101.44533693077247</v>
      </c>
      <c r="W3339" s="34">
        <f t="shared" ca="1" si="1698"/>
        <v>101.53046779818979</v>
      </c>
      <c r="X3339" s="34">
        <f t="shared" ca="1" si="1698"/>
        <v>101.62383842637647</v>
      </c>
      <c r="Y3339" s="34">
        <f t="shared" ca="1" si="1698"/>
        <v>101.72544881533395</v>
      </c>
      <c r="Z3339" s="34">
        <f t="shared" ca="1" si="1698"/>
        <v>101.83529896506079</v>
      </c>
      <c r="AA3339" s="34">
        <f t="shared" ca="1" si="1698"/>
        <v>101.95338887555845</v>
      </c>
      <c r="AB3339" s="34">
        <f t="shared" ca="1" si="1698"/>
        <v>102.07971854682546</v>
      </c>
      <c r="AC3339" s="34">
        <f t="shared" ca="1" si="1698"/>
        <v>102.21428797886328</v>
      </c>
      <c r="AD3339" s="34">
        <f t="shared" ca="1" si="1698"/>
        <v>102.35709717167046</v>
      </c>
      <c r="AE3339" s="34">
        <f t="shared" ca="1" si="1698"/>
        <v>102.50814612524846</v>
      </c>
      <c r="AF3339" s="34">
        <f t="shared" ca="1" si="1698"/>
        <v>102.66743483959581</v>
      </c>
      <c r="AG3339" s="34">
        <f t="shared" ca="1" si="1698"/>
        <v>102.83496331471397</v>
      </c>
      <c r="AH3339" s="34">
        <f t="shared" ca="1" si="1698"/>
        <v>103.01073155060149</v>
      </c>
      <c r="AI3339" s="34">
        <f t="shared" ref="AI3339:BF3339" ca="1" si="1699">MAX(0.1,($AM591+$AN591*AI$3125+$AO591*AI$3125^2+$AQ591+$AR591*AI$3125+$AS591*AI$3125^2)/5)</f>
        <v>103.19473954725981</v>
      </c>
      <c r="AJ3339" s="34">
        <f t="shared" ca="1" si="1699"/>
        <v>103.38698730468749</v>
      </c>
      <c r="AK3339" s="34">
        <f t="shared" ca="1" si="1699"/>
        <v>103.58747482288599</v>
      </c>
      <c r="AL3339" s="34">
        <f t="shared" ca="1" si="1699"/>
        <v>103.79620210185385</v>
      </c>
      <c r="AM3339" s="34">
        <f t="shared" ca="1" si="1699"/>
        <v>104.01316914159251</v>
      </c>
      <c r="AN3339" s="34">
        <f t="shared" ca="1" si="1699"/>
        <v>104.23837594210053</v>
      </c>
      <c r="AO3339" s="34">
        <f t="shared" ca="1" si="1699"/>
        <v>104.47182250337937</v>
      </c>
      <c r="AP3339" s="34">
        <f t="shared" ca="1" si="1699"/>
        <v>104.71350882542757</v>
      </c>
      <c r="AQ3339" s="34">
        <f t="shared" ca="1" si="1699"/>
        <v>104.96343490824657</v>
      </c>
      <c r="AR3339" s="34">
        <f t="shared" ca="1" si="1699"/>
        <v>105.22160075183493</v>
      </c>
      <c r="AS3339" s="34">
        <f t="shared" ca="1" si="1699"/>
        <v>105.48800635619409</v>
      </c>
      <c r="AT3339" s="34">
        <f t="shared" ca="1" si="1699"/>
        <v>105.76265172132261</v>
      </c>
      <c r="AU3339" s="34">
        <f t="shared" ca="1" si="1699"/>
        <v>106.04553684722195</v>
      </c>
      <c r="AV3339" s="34">
        <f t="shared" ca="1" si="1699"/>
        <v>106.33666173389065</v>
      </c>
      <c r="AW3339" s="34">
        <f t="shared" ca="1" si="1699"/>
        <v>106.63602638133015</v>
      </c>
      <c r="AX3339" s="34">
        <f t="shared" ca="1" si="1699"/>
        <v>106.94363078953901</v>
      </c>
      <c r="AY3339" s="34">
        <f t="shared" ca="1" si="1699"/>
        <v>107.25947495851869</v>
      </c>
      <c r="AZ3339" s="34">
        <f t="shared" ca="1" si="1699"/>
        <v>107.58355888826773</v>
      </c>
      <c r="BA3339" s="34">
        <f t="shared" ca="1" si="1699"/>
        <v>107.91588257878757</v>
      </c>
      <c r="BB3339" s="34">
        <f t="shared" ca="1" si="1699"/>
        <v>108.25644603007677</v>
      </c>
      <c r="BC3339" s="34">
        <f t="shared" ca="1" si="1699"/>
        <v>108.60524924213678</v>
      </c>
      <c r="BD3339" s="34">
        <f t="shared" ca="1" si="1699"/>
        <v>108.96229221496614</v>
      </c>
      <c r="BE3339" s="34">
        <f t="shared" ca="1" si="1699"/>
        <v>109.32757494856632</v>
      </c>
      <c r="BF3339" s="34">
        <f t="shared" ca="1" si="1699"/>
        <v>109.70109744293586</v>
      </c>
    </row>
    <row r="3340" spans="1:58" x14ac:dyDescent="0.2">
      <c r="A3340" s="9" t="str">
        <f t="shared" si="1655"/>
        <v>United Kingdom of Great Britain and Northern Ireland</v>
      </c>
      <c r="C3340" s="34">
        <f t="shared" ref="C3340:AH3340" ca="1" si="1700">MAX(0.1,($AM592+$AN592*C$3125+$AO592*C$3125^2+$AQ592+$AR592*C$3125+$AS592*C$3125^2)/5)</f>
        <v>838.72084973950405</v>
      </c>
      <c r="D3340" s="34">
        <f t="shared" ca="1" si="1700"/>
        <v>834.85707333683968</v>
      </c>
      <c r="E3340" s="34">
        <f t="shared" ca="1" si="1700"/>
        <v>831.08584439281844</v>
      </c>
      <c r="F3340" s="34">
        <f t="shared" ca="1" si="1700"/>
        <v>827.40716290746354</v>
      </c>
      <c r="G3340" s="34">
        <f t="shared" ca="1" si="1700"/>
        <v>823.82102888075167</v>
      </c>
      <c r="H3340" s="34">
        <f t="shared" ca="1" si="1700"/>
        <v>820.32744231270624</v>
      </c>
      <c r="I3340" s="34">
        <f t="shared" ca="1" si="1700"/>
        <v>816.92640320330395</v>
      </c>
      <c r="J3340" s="34">
        <f t="shared" ca="1" si="1700"/>
        <v>813.61791155256799</v>
      </c>
      <c r="K3340" s="34">
        <f t="shared" ca="1" si="1700"/>
        <v>810.40196736047506</v>
      </c>
      <c r="L3340" s="34">
        <f t="shared" ca="1" si="1700"/>
        <v>807.27857062704857</v>
      </c>
      <c r="M3340" s="34">
        <f t="shared" ca="1" si="1700"/>
        <v>804.24772135226522</v>
      </c>
      <c r="N3340" s="34">
        <f t="shared" ca="1" si="1700"/>
        <v>801.3094195361482</v>
      </c>
      <c r="O3340" s="34">
        <f t="shared" ca="1" si="1700"/>
        <v>798.46366517867432</v>
      </c>
      <c r="P3340" s="34">
        <f t="shared" ca="1" si="1700"/>
        <v>795.71045827986677</v>
      </c>
      <c r="Q3340" s="34">
        <f t="shared" ca="1" si="1700"/>
        <v>793.04979883970225</v>
      </c>
      <c r="R3340" s="34">
        <f t="shared" ca="1" si="1700"/>
        <v>790.48168685820417</v>
      </c>
      <c r="S3340" s="34">
        <f t="shared" ca="1" si="1700"/>
        <v>788.00612233534923</v>
      </c>
      <c r="T3340" s="34">
        <f t="shared" ca="1" si="1700"/>
        <v>785.62310527116063</v>
      </c>
      <c r="U3340" s="34">
        <f t="shared" ca="1" si="1700"/>
        <v>783.33263566561504</v>
      </c>
      <c r="V3340" s="34">
        <f t="shared" ca="1" si="1700"/>
        <v>781.13471351873591</v>
      </c>
      <c r="W3340" s="34">
        <f t="shared" ca="1" si="1700"/>
        <v>779.02933883049991</v>
      </c>
      <c r="X3340" s="34">
        <f t="shared" ca="1" si="1700"/>
        <v>777.01651160093024</v>
      </c>
      <c r="Y3340" s="34">
        <f t="shared" ca="1" si="1700"/>
        <v>775.09623183000372</v>
      </c>
      <c r="Z3340" s="34">
        <f t="shared" ca="1" si="1700"/>
        <v>773.26849951774352</v>
      </c>
      <c r="AA3340" s="34">
        <f t="shared" ca="1" si="1700"/>
        <v>771.53331466412635</v>
      </c>
      <c r="AB3340" s="34">
        <f t="shared" ca="1" si="1700"/>
        <v>769.89067726917563</v>
      </c>
      <c r="AC3340" s="34">
        <f t="shared" ca="1" si="1700"/>
        <v>768.34058733286804</v>
      </c>
      <c r="AD3340" s="34">
        <f t="shared" ca="1" si="1700"/>
        <v>766.88304485522679</v>
      </c>
      <c r="AE3340" s="34">
        <f t="shared" ca="1" si="1700"/>
        <v>765.51804983622856</v>
      </c>
      <c r="AF3340" s="34">
        <f t="shared" ca="1" si="1700"/>
        <v>764.24560227589677</v>
      </c>
      <c r="AG3340" s="34">
        <f t="shared" ca="1" si="1700"/>
        <v>763.06570217420813</v>
      </c>
      <c r="AH3340" s="34">
        <f t="shared" ca="1" si="1700"/>
        <v>761.97834953118581</v>
      </c>
      <c r="AI3340" s="34">
        <f t="shared" ref="AI3340:BF3340" ca="1" si="1701">MAX(0.1,($AM592+$AN592*AI$3125+$AO592*AI$3125^2+$AQ592+$AR592*AI$3125+$AS592*AI$3125^2)/5)</f>
        <v>760.98354434680664</v>
      </c>
      <c r="AJ3340" s="34">
        <f t="shared" ca="1" si="1701"/>
        <v>760.0812866210938</v>
      </c>
      <c r="AK3340" s="34">
        <f t="shared" ca="1" si="1701"/>
        <v>759.27157635402398</v>
      </c>
      <c r="AL3340" s="34">
        <f t="shared" ca="1" si="1701"/>
        <v>758.5544135456206</v>
      </c>
      <c r="AM3340" s="34">
        <f t="shared" ca="1" si="1701"/>
        <v>757.92979819586037</v>
      </c>
      <c r="AN3340" s="34">
        <f t="shared" ca="1" si="1701"/>
        <v>757.39773030476647</v>
      </c>
      <c r="AO3340" s="34">
        <f t="shared" ca="1" si="1701"/>
        <v>756.95820987231559</v>
      </c>
      <c r="AP3340" s="34">
        <f t="shared" ca="1" si="1701"/>
        <v>756.61123689853116</v>
      </c>
      <c r="AQ3340" s="34">
        <f t="shared" ca="1" si="1701"/>
        <v>756.35681138338987</v>
      </c>
      <c r="AR3340" s="34">
        <f t="shared" ca="1" si="1701"/>
        <v>756.19493332691491</v>
      </c>
      <c r="AS3340" s="34">
        <f t="shared" ca="1" si="1701"/>
        <v>756.12560272908308</v>
      </c>
      <c r="AT3340" s="34">
        <f t="shared" ca="1" si="1701"/>
        <v>756.14881958991759</v>
      </c>
      <c r="AU3340" s="34">
        <f t="shared" ca="1" si="1701"/>
        <v>756.26458390939513</v>
      </c>
      <c r="AV3340" s="34">
        <f t="shared" ca="1" si="1701"/>
        <v>756.47289568753911</v>
      </c>
      <c r="AW3340" s="34">
        <f t="shared" ca="1" si="1701"/>
        <v>756.77375492432623</v>
      </c>
      <c r="AX3340" s="34">
        <f t="shared" ca="1" si="1701"/>
        <v>757.16716161977968</v>
      </c>
      <c r="AY3340" s="34">
        <f t="shared" ca="1" si="1701"/>
        <v>757.65311577387615</v>
      </c>
      <c r="AZ3340" s="34">
        <f t="shared" ca="1" si="1701"/>
        <v>758.23161738663907</v>
      </c>
      <c r="BA3340" s="34">
        <f t="shared" ca="1" si="1701"/>
        <v>758.90266645804513</v>
      </c>
      <c r="BB3340" s="34">
        <f t="shared" ca="1" si="1701"/>
        <v>759.66626298811752</v>
      </c>
      <c r="BC3340" s="34">
        <f t="shared" ca="1" si="1701"/>
        <v>760.52240697683305</v>
      </c>
      <c r="BD3340" s="34">
        <f t="shared" ca="1" si="1701"/>
        <v>761.47109842421492</v>
      </c>
      <c r="BE3340" s="34">
        <f t="shared" ca="1" si="1701"/>
        <v>762.5123373302398</v>
      </c>
      <c r="BF3340" s="34">
        <f t="shared" ca="1" si="1701"/>
        <v>763.64612369493113</v>
      </c>
    </row>
    <row r="3341" spans="1:58" x14ac:dyDescent="0.2">
      <c r="A3341" s="9" t="str">
        <f t="shared" si="1655"/>
        <v>United Republic of Tanzania</v>
      </c>
      <c r="C3341" s="34">
        <f t="shared" ref="C3341:AH3341" ca="1" si="1702">MAX(0.1,($AM593+$AN593*C$3125+$AO593*C$3125^2+$AQ593+$AR593*C$3125+$AS593*C$3125^2)/5)</f>
        <v>1499.7425422362635</v>
      </c>
      <c r="D3341" s="34">
        <f t="shared" ca="1" si="1702"/>
        <v>1545.6934554696084</v>
      </c>
      <c r="E3341" s="34">
        <f t="shared" ca="1" si="1702"/>
        <v>1591.5686923719593</v>
      </c>
      <c r="F3341" s="34">
        <f t="shared" ca="1" si="1702"/>
        <v>1637.3682529433165</v>
      </c>
      <c r="G3341" s="34">
        <f t="shared" ca="1" si="1702"/>
        <v>1683.0921371836798</v>
      </c>
      <c r="H3341" s="34">
        <f t="shared" ca="1" si="1702"/>
        <v>1728.7403450930492</v>
      </c>
      <c r="I3341" s="34">
        <f t="shared" ca="1" si="1702"/>
        <v>1774.3128766714246</v>
      </c>
      <c r="J3341" s="34">
        <f t="shared" ca="1" si="1702"/>
        <v>1819.8097319188062</v>
      </c>
      <c r="K3341" s="34">
        <f t="shared" ca="1" si="1702"/>
        <v>1865.230910835194</v>
      </c>
      <c r="L3341" s="34">
        <f t="shared" ca="1" si="1702"/>
        <v>1910.5764134205879</v>
      </c>
      <c r="M3341" s="34">
        <f t="shared" ca="1" si="1702"/>
        <v>1955.8462396749878</v>
      </c>
      <c r="N3341" s="34">
        <f t="shared" ca="1" si="1702"/>
        <v>2001.0403895983939</v>
      </c>
      <c r="O3341" s="34">
        <f t="shared" ca="1" si="1702"/>
        <v>2046.158863190806</v>
      </c>
      <c r="P3341" s="34">
        <f t="shared" ca="1" si="1702"/>
        <v>2091.2016604522241</v>
      </c>
      <c r="Q3341" s="34">
        <f t="shared" ca="1" si="1702"/>
        <v>2136.1687813826488</v>
      </c>
      <c r="R3341" s="34">
        <f t="shared" ca="1" si="1702"/>
        <v>2181.0602259820794</v>
      </c>
      <c r="S3341" s="34">
        <f t="shared" ca="1" si="1702"/>
        <v>2225.8759942505158</v>
      </c>
      <c r="T3341" s="34">
        <f t="shared" ca="1" si="1702"/>
        <v>2270.6160861879589</v>
      </c>
      <c r="U3341" s="34">
        <f t="shared" ca="1" si="1702"/>
        <v>2315.2805017944074</v>
      </c>
      <c r="V3341" s="34">
        <f t="shared" ca="1" si="1702"/>
        <v>2359.8692410698627</v>
      </c>
      <c r="W3341" s="34">
        <f t="shared" ca="1" si="1702"/>
        <v>2404.3823040143238</v>
      </c>
      <c r="X3341" s="34">
        <f t="shared" ca="1" si="1702"/>
        <v>2448.8196906277908</v>
      </c>
      <c r="Y3341" s="34">
        <f t="shared" ca="1" si="1702"/>
        <v>2493.1814009102645</v>
      </c>
      <c r="Z3341" s="34">
        <f t="shared" ca="1" si="1702"/>
        <v>2537.4674348617436</v>
      </c>
      <c r="AA3341" s="34">
        <f t="shared" ca="1" si="1702"/>
        <v>2581.6777924822295</v>
      </c>
      <c r="AB3341" s="34">
        <f t="shared" ca="1" si="1702"/>
        <v>2625.8124737717212</v>
      </c>
      <c r="AC3341" s="34">
        <f t="shared" ca="1" si="1702"/>
        <v>2669.8714787302188</v>
      </c>
      <c r="AD3341" s="34">
        <f t="shared" ca="1" si="1702"/>
        <v>2713.8548073577231</v>
      </c>
      <c r="AE3341" s="34">
        <f t="shared" ca="1" si="1702"/>
        <v>2757.7624596542328</v>
      </c>
      <c r="AF3341" s="34">
        <f t="shared" ca="1" si="1702"/>
        <v>2801.5944356197492</v>
      </c>
      <c r="AG3341" s="34">
        <f t="shared" ca="1" si="1702"/>
        <v>2845.3507352542715</v>
      </c>
      <c r="AH3341" s="34">
        <f t="shared" ca="1" si="1702"/>
        <v>2889.0313585577996</v>
      </c>
      <c r="AI3341" s="34">
        <f t="shared" ref="AI3341:BF3341" ca="1" si="1703">MAX(0.1,($AM593+$AN593*AI$3125+$AO593*AI$3125^2+$AQ593+$AR593*AI$3125+$AS593*AI$3125^2)/5)</f>
        <v>2932.6363055303345</v>
      </c>
      <c r="AJ3341" s="34">
        <f t="shared" ca="1" si="1703"/>
        <v>2976.1655761718748</v>
      </c>
      <c r="AK3341" s="34">
        <f t="shared" ca="1" si="1703"/>
        <v>3019.6191704824219</v>
      </c>
      <c r="AL3341" s="34">
        <f t="shared" ca="1" si="1703"/>
        <v>3062.9970884619747</v>
      </c>
      <c r="AM3341" s="34">
        <f t="shared" ca="1" si="1703"/>
        <v>3106.2993301105334</v>
      </c>
      <c r="AN3341" s="34">
        <f t="shared" ca="1" si="1703"/>
        <v>3149.5258954280989</v>
      </c>
      <c r="AO3341" s="34">
        <f t="shared" ca="1" si="1703"/>
        <v>3192.6767844146698</v>
      </c>
      <c r="AP3341" s="34">
        <f t="shared" ca="1" si="1703"/>
        <v>3235.7519970702474</v>
      </c>
      <c r="AQ3341" s="34">
        <f t="shared" ca="1" si="1703"/>
        <v>3278.7515333948309</v>
      </c>
      <c r="AR3341" s="34">
        <f t="shared" ca="1" si="1703"/>
        <v>3321.6753933884202</v>
      </c>
      <c r="AS3341" s="34">
        <f t="shared" ca="1" si="1703"/>
        <v>3364.5235770510162</v>
      </c>
      <c r="AT3341" s="34">
        <f t="shared" ca="1" si="1703"/>
        <v>3407.2960843826177</v>
      </c>
      <c r="AU3341" s="34">
        <f t="shared" ca="1" si="1703"/>
        <v>3449.9929153832259</v>
      </c>
      <c r="AV3341" s="34">
        <f t="shared" ca="1" si="1703"/>
        <v>3492.6140700528399</v>
      </c>
      <c r="AW3341" s="34">
        <f t="shared" ca="1" si="1703"/>
        <v>3535.1595483914598</v>
      </c>
      <c r="AX3341" s="34">
        <f t="shared" ca="1" si="1703"/>
        <v>3577.6293503990864</v>
      </c>
      <c r="AY3341" s="34">
        <f t="shared" ca="1" si="1703"/>
        <v>3620.0234760757185</v>
      </c>
      <c r="AZ3341" s="34">
        <f t="shared" ca="1" si="1703"/>
        <v>3662.3419254213572</v>
      </c>
      <c r="BA3341" s="34">
        <f t="shared" ca="1" si="1703"/>
        <v>3704.5846984360019</v>
      </c>
      <c r="BB3341" s="34">
        <f t="shared" ca="1" si="1703"/>
        <v>3746.7517951196523</v>
      </c>
      <c r="BC3341" s="34">
        <f t="shared" ca="1" si="1703"/>
        <v>3788.8432154723096</v>
      </c>
      <c r="BD3341" s="34">
        <f t="shared" ca="1" si="1703"/>
        <v>3830.8589594939722</v>
      </c>
      <c r="BE3341" s="34">
        <f t="shared" ca="1" si="1703"/>
        <v>3872.7990271846415</v>
      </c>
      <c r="BF3341" s="34">
        <f t="shared" ca="1" si="1703"/>
        <v>3914.6634185443168</v>
      </c>
    </row>
    <row r="3342" spans="1:58" x14ac:dyDescent="0.2">
      <c r="A3342" s="9" t="str">
        <f t="shared" si="1655"/>
        <v>United States Virgin Islands</v>
      </c>
      <c r="C3342" s="34">
        <f t="shared" ref="C3342:AH3342" ca="1" si="1704">MAX(0.1,($AM594+$AN594*C$3125+$AO594*C$3125^2+$AQ594+$AR594*C$3125+$AS594*C$3125^2)/5)</f>
        <v>1.5230768721520689</v>
      </c>
      <c r="D3342" s="34">
        <f t="shared" ca="1" si="1704"/>
        <v>1.5002277208666783</v>
      </c>
      <c r="E3342" s="34">
        <f t="shared" ca="1" si="1704"/>
        <v>1.4775943538122192</v>
      </c>
      <c r="F3342" s="34">
        <f t="shared" ca="1" si="1704"/>
        <v>1.4551767709884189</v>
      </c>
      <c r="G3342" s="34">
        <f t="shared" ca="1" si="1704"/>
        <v>1.4329749723953682</v>
      </c>
      <c r="H3342" s="34">
        <f t="shared" ca="1" si="1704"/>
        <v>1.4109889580333401</v>
      </c>
      <c r="I3342" s="34">
        <f t="shared" ca="1" si="1704"/>
        <v>1.3892187279017889</v>
      </c>
      <c r="J3342" s="34">
        <f t="shared" ca="1" si="1704"/>
        <v>1.3676642820012603</v>
      </c>
      <c r="K3342" s="34">
        <f t="shared" ca="1" si="1704"/>
        <v>1.3463256203313905</v>
      </c>
      <c r="L3342" s="34">
        <f t="shared" ca="1" si="1704"/>
        <v>1.3252027428923612</v>
      </c>
      <c r="M3342" s="34">
        <f t="shared" ca="1" si="1704"/>
        <v>1.3042956496840816</v>
      </c>
      <c r="N3342" s="34">
        <f t="shared" ca="1" si="1704"/>
        <v>1.2836043407066426</v>
      </c>
      <c r="O3342" s="34">
        <f t="shared" ca="1" si="1704"/>
        <v>1.2631288159599534</v>
      </c>
      <c r="P3342" s="34">
        <f t="shared" ca="1" si="1704"/>
        <v>1.242869075444105</v>
      </c>
      <c r="Q3342" s="34">
        <f t="shared" ca="1" si="1704"/>
        <v>1.2228251191588242</v>
      </c>
      <c r="R3342" s="34">
        <f t="shared" ca="1" si="1704"/>
        <v>1.2029969471045661</v>
      </c>
      <c r="S3342" s="34">
        <f t="shared" ca="1" si="1704"/>
        <v>1.1833845592809666</v>
      </c>
      <c r="T3342" s="34">
        <f t="shared" ca="1" si="1704"/>
        <v>1.1639879556882078</v>
      </c>
      <c r="U3342" s="34">
        <f t="shared" ca="1" si="1704"/>
        <v>1.1448071363261989</v>
      </c>
      <c r="V3342" s="34">
        <f t="shared" ca="1" si="1704"/>
        <v>1.1258421011950304</v>
      </c>
      <c r="W3342" s="34">
        <f t="shared" ca="1" si="1704"/>
        <v>1.1070928502945208</v>
      </c>
      <c r="X3342" s="34">
        <f t="shared" ca="1" si="1704"/>
        <v>1.0885593836250336</v>
      </c>
      <c r="Y3342" s="34">
        <f t="shared" ca="1" si="1704"/>
        <v>1.0702417011861143</v>
      </c>
      <c r="Z3342" s="34">
        <f t="shared" ca="1" si="1704"/>
        <v>1.0521398029780358</v>
      </c>
      <c r="AA3342" s="34">
        <f t="shared" ca="1" si="1704"/>
        <v>1.0342536890007068</v>
      </c>
      <c r="AB3342" s="34">
        <f t="shared" ca="1" si="1704"/>
        <v>1.0165833592542186</v>
      </c>
      <c r="AC3342" s="34">
        <f t="shared" ca="1" si="1704"/>
        <v>0.99912881373847995</v>
      </c>
      <c r="AD3342" s="34">
        <f t="shared" ca="1" si="1704"/>
        <v>0.98189005245358207</v>
      </c>
      <c r="AE3342" s="34">
        <f t="shared" ca="1" si="1704"/>
        <v>0.96486707539934291</v>
      </c>
      <c r="AF3342" s="34">
        <f t="shared" ca="1" si="1704"/>
        <v>0.94805988257612628</v>
      </c>
      <c r="AG3342" s="34">
        <f t="shared" ca="1" si="1704"/>
        <v>0.9314684739833865</v>
      </c>
      <c r="AH3342" s="34">
        <f t="shared" ca="1" si="1704"/>
        <v>0.91509284962166926</v>
      </c>
      <c r="AI3342" s="34">
        <f t="shared" ref="AI3342:BF3342" ca="1" si="1705">MAX(0.1,($AM594+$AN594*AI$3125+$AO594*AI$3125^2+$AQ594+$AR594*AI$3125+$AS594*AI$3125^2)/5)</f>
        <v>0.89893300949070176</v>
      </c>
      <c r="AJ3342" s="34">
        <f t="shared" ca="1" si="1705"/>
        <v>0.88298895359039309</v>
      </c>
      <c r="AK3342" s="34">
        <f t="shared" ca="1" si="1705"/>
        <v>0.86726068192101591</v>
      </c>
      <c r="AL3342" s="34">
        <f t="shared" ca="1" si="1705"/>
        <v>0.85174819448229755</v>
      </c>
      <c r="AM3342" s="34">
        <f t="shared" ca="1" si="1705"/>
        <v>0.83645149127432883</v>
      </c>
      <c r="AN3342" s="34">
        <f t="shared" ca="1" si="1705"/>
        <v>0.82137057229738275</v>
      </c>
      <c r="AO3342" s="34">
        <f t="shared" ca="1" si="1705"/>
        <v>0.80650543755091353</v>
      </c>
      <c r="AP3342" s="34">
        <f t="shared" ca="1" si="1705"/>
        <v>0.79185608703546673</v>
      </c>
      <c r="AQ3342" s="34">
        <f t="shared" ca="1" si="1705"/>
        <v>0.77742252075067886</v>
      </c>
      <c r="AR3342" s="34">
        <f t="shared" ca="1" si="1705"/>
        <v>0.76320473869673155</v>
      </c>
      <c r="AS3342" s="34">
        <f t="shared" ca="1" si="1705"/>
        <v>0.74920274087353389</v>
      </c>
      <c r="AT3342" s="34">
        <f t="shared" ca="1" si="1705"/>
        <v>0.73541652728117701</v>
      </c>
      <c r="AU3342" s="34">
        <f t="shared" ca="1" si="1705"/>
        <v>0.72184609791956977</v>
      </c>
      <c r="AV3342" s="34">
        <f t="shared" ca="1" si="1705"/>
        <v>0.7084914527888031</v>
      </c>
      <c r="AW3342" s="34">
        <f t="shared" ca="1" si="1705"/>
        <v>0.69535259188860432</v>
      </c>
      <c r="AX3342" s="34">
        <f t="shared" ca="1" si="1705"/>
        <v>0.68242951521942818</v>
      </c>
      <c r="AY3342" s="34">
        <f t="shared" ca="1" si="1705"/>
        <v>0.66972222278091065</v>
      </c>
      <c r="AZ3342" s="34">
        <f t="shared" ca="1" si="1705"/>
        <v>0.6572307145732339</v>
      </c>
      <c r="BA3342" s="34">
        <f t="shared" ca="1" si="1705"/>
        <v>0.64495499059630679</v>
      </c>
      <c r="BB3342" s="34">
        <f t="shared" ca="1" si="1705"/>
        <v>0.63289505085022024</v>
      </c>
      <c r="BC3342" s="34">
        <f t="shared" ca="1" si="1705"/>
        <v>0.62105089533479263</v>
      </c>
      <c r="BD3342" s="34">
        <f t="shared" ca="1" si="1705"/>
        <v>0.60942252405038744</v>
      </c>
      <c r="BE3342" s="34">
        <f t="shared" ca="1" si="1705"/>
        <v>0.59800993699655014</v>
      </c>
      <c r="BF3342" s="34">
        <f t="shared" ca="1" si="1705"/>
        <v>0.58681313417355341</v>
      </c>
    </row>
    <row r="3343" spans="1:58" x14ac:dyDescent="0.2">
      <c r="A3343" s="9" t="str">
        <f t="shared" si="1655"/>
        <v>United States of America</v>
      </c>
      <c r="C3343" s="34">
        <f t="shared" ref="C3343:AH3343" ca="1" si="1706">MAX(0.1,($AM595+$AN595*C$3125+$AO595*C$3125^2+$AQ595+$AR595*C$3125+$AS595*C$3125^2)/5)</f>
        <v>4020.5778149748685</v>
      </c>
      <c r="D3343" s="34">
        <f t="shared" ca="1" si="1706"/>
        <v>4025.0361246585844</v>
      </c>
      <c r="E3343" s="34">
        <f t="shared" ca="1" si="1706"/>
        <v>4029.5378069723492</v>
      </c>
      <c r="F3343" s="34">
        <f t="shared" ca="1" si="1706"/>
        <v>4034.0828619161621</v>
      </c>
      <c r="G3343" s="34">
        <f t="shared" ca="1" si="1706"/>
        <v>4038.6712894900238</v>
      </c>
      <c r="H3343" s="34">
        <f t="shared" ca="1" si="1706"/>
        <v>4043.3030896939335</v>
      </c>
      <c r="I3343" s="34">
        <f t="shared" ca="1" si="1706"/>
        <v>4047.9782625278922</v>
      </c>
      <c r="J3343" s="34">
        <f t="shared" ca="1" si="1706"/>
        <v>4052.6968079918997</v>
      </c>
      <c r="K3343" s="34">
        <f t="shared" ca="1" si="1706"/>
        <v>4057.4587260859553</v>
      </c>
      <c r="L3343" s="34">
        <f t="shared" ca="1" si="1706"/>
        <v>4062.2640168100597</v>
      </c>
      <c r="M3343" s="34">
        <f t="shared" ca="1" si="1706"/>
        <v>4067.1126801642122</v>
      </c>
      <c r="N3343" s="34">
        <f t="shared" ca="1" si="1706"/>
        <v>4072.0047161484135</v>
      </c>
      <c r="O3343" s="34">
        <f t="shared" ca="1" si="1706"/>
        <v>4076.9401247626638</v>
      </c>
      <c r="P3343" s="34">
        <f t="shared" ca="1" si="1706"/>
        <v>4081.9189060069621</v>
      </c>
      <c r="Q3343" s="34">
        <f t="shared" ca="1" si="1706"/>
        <v>4086.9410598813092</v>
      </c>
      <c r="R3343" s="34">
        <f t="shared" ca="1" si="1706"/>
        <v>4092.0065863857044</v>
      </c>
      <c r="S3343" s="34">
        <f t="shared" ca="1" si="1706"/>
        <v>4097.1154855201485</v>
      </c>
      <c r="T3343" s="34">
        <f t="shared" ca="1" si="1706"/>
        <v>4102.2677572846414</v>
      </c>
      <c r="U3343" s="34">
        <f t="shared" ca="1" si="1706"/>
        <v>4107.4634016791824</v>
      </c>
      <c r="V3343" s="34">
        <f t="shared" ca="1" si="1706"/>
        <v>4112.7024187037723</v>
      </c>
      <c r="W3343" s="34">
        <f t="shared" ca="1" si="1706"/>
        <v>4117.9848083584102</v>
      </c>
      <c r="X3343" s="34">
        <f t="shared" ca="1" si="1706"/>
        <v>4123.310570643097</v>
      </c>
      <c r="Y3343" s="34">
        <f t="shared" ca="1" si="1706"/>
        <v>4128.6797055578327</v>
      </c>
      <c r="Z3343" s="34">
        <f t="shared" ca="1" si="1706"/>
        <v>4134.0922131026164</v>
      </c>
      <c r="AA3343" s="34">
        <f t="shared" ca="1" si="1706"/>
        <v>4139.548093277449</v>
      </c>
      <c r="AB3343" s="34">
        <f t="shared" ca="1" si="1706"/>
        <v>4145.0473460823296</v>
      </c>
      <c r="AC3343" s="34">
        <f t="shared" ca="1" si="1706"/>
        <v>4150.5899715172591</v>
      </c>
      <c r="AD3343" s="34">
        <f t="shared" ca="1" si="1706"/>
        <v>4156.1759695822375</v>
      </c>
      <c r="AE3343" s="34">
        <f t="shared" ca="1" si="1706"/>
        <v>4161.8053402772639</v>
      </c>
      <c r="AF3343" s="34">
        <f t="shared" ca="1" si="1706"/>
        <v>4167.4780836023392</v>
      </c>
      <c r="AG3343" s="34">
        <f t="shared" ca="1" si="1706"/>
        <v>4173.1941995574625</v>
      </c>
      <c r="AH3343" s="34">
        <f t="shared" ca="1" si="1706"/>
        <v>4178.9536881426347</v>
      </c>
      <c r="AI3343" s="34">
        <f t="shared" ref="AI3343:BF3343" ca="1" si="1707">MAX(0.1,($AM595+$AN595*AI$3125+$AO595*AI$3125^2+$AQ595+$AR595*AI$3125+$AS595*AI$3125^2)/5)</f>
        <v>4184.7565493578559</v>
      </c>
      <c r="AJ3343" s="34">
        <f t="shared" ca="1" si="1707"/>
        <v>4190.602783203125</v>
      </c>
      <c r="AK3343" s="34">
        <f t="shared" ca="1" si="1707"/>
        <v>4196.492389678443</v>
      </c>
      <c r="AL3343" s="34">
        <f t="shared" ca="1" si="1707"/>
        <v>4202.4253687838091</v>
      </c>
      <c r="AM3343" s="34">
        <f t="shared" ca="1" si="1707"/>
        <v>4208.401720519224</v>
      </c>
      <c r="AN3343" s="34">
        <f t="shared" ca="1" si="1707"/>
        <v>4214.4214448846878</v>
      </c>
      <c r="AO3343" s="34">
        <f t="shared" ca="1" si="1707"/>
        <v>4220.4845418801997</v>
      </c>
      <c r="AP3343" s="34">
        <f t="shared" ca="1" si="1707"/>
        <v>4226.5910115057604</v>
      </c>
      <c r="AQ3343" s="34">
        <f t="shared" ca="1" si="1707"/>
        <v>4232.7408537613692</v>
      </c>
      <c r="AR3343" s="34">
        <f t="shared" ca="1" si="1707"/>
        <v>4238.9340686470268</v>
      </c>
      <c r="AS3343" s="34">
        <f t="shared" ca="1" si="1707"/>
        <v>4245.1706561627334</v>
      </c>
      <c r="AT3343" s="34">
        <f t="shared" ca="1" si="1707"/>
        <v>4251.450616308488</v>
      </c>
      <c r="AU3343" s="34">
        <f t="shared" ca="1" si="1707"/>
        <v>4257.7739490842914</v>
      </c>
      <c r="AV3343" s="34">
        <f t="shared" ca="1" si="1707"/>
        <v>4264.1406544901429</v>
      </c>
      <c r="AW3343" s="34">
        <f t="shared" ca="1" si="1707"/>
        <v>4270.5507325260432</v>
      </c>
      <c r="AX3343" s="34">
        <f t="shared" ca="1" si="1707"/>
        <v>4277.0041831919925</v>
      </c>
      <c r="AY3343" s="34">
        <f t="shared" ca="1" si="1707"/>
        <v>4283.5010064879898</v>
      </c>
      <c r="AZ3343" s="34">
        <f t="shared" ca="1" si="1707"/>
        <v>4290.041202414036</v>
      </c>
      <c r="BA3343" s="34">
        <f t="shared" ca="1" si="1707"/>
        <v>4296.6247709701302</v>
      </c>
      <c r="BB3343" s="34">
        <f t="shared" ca="1" si="1707"/>
        <v>4303.2517121562732</v>
      </c>
      <c r="BC3343" s="34">
        <f t="shared" ca="1" si="1707"/>
        <v>4309.9220259724652</v>
      </c>
      <c r="BD3343" s="34">
        <f t="shared" ca="1" si="1707"/>
        <v>4316.6357124187052</v>
      </c>
      <c r="BE3343" s="34">
        <f t="shared" ca="1" si="1707"/>
        <v>4323.3927714949941</v>
      </c>
      <c r="BF3343" s="34">
        <f t="shared" ca="1" si="1707"/>
        <v>4330.193203201331</v>
      </c>
    </row>
    <row r="3344" spans="1:58" x14ac:dyDescent="0.2">
      <c r="A3344" s="9" t="str">
        <f t="shared" si="1655"/>
        <v>Uruguay</v>
      </c>
      <c r="C3344" s="34">
        <f t="shared" ref="C3344:AH3344" ca="1" si="1708">MAX(0.1,($AM596+$AN596*C$3125+$AO596*C$3125^2+$AQ596+$AR596*C$3125+$AS596*C$3125^2)/5)</f>
        <v>48.479121246585599</v>
      </c>
      <c r="D3344" s="34">
        <f t="shared" ca="1" si="1708"/>
        <v>48.255952418781817</v>
      </c>
      <c r="E3344" s="34">
        <f t="shared" ca="1" si="1708"/>
        <v>48.032280094456837</v>
      </c>
      <c r="F3344" s="34">
        <f t="shared" ca="1" si="1708"/>
        <v>47.80810427361066</v>
      </c>
      <c r="G3344" s="34">
        <f t="shared" ca="1" si="1708"/>
        <v>47.583424956243292</v>
      </c>
      <c r="H3344" s="34">
        <f t="shared" ca="1" si="1708"/>
        <v>47.358242142354719</v>
      </c>
      <c r="I3344" s="34">
        <f t="shared" ca="1" si="1708"/>
        <v>47.132555831944956</v>
      </c>
      <c r="J3344" s="34">
        <f t="shared" ca="1" si="1708"/>
        <v>46.906366025013995</v>
      </c>
      <c r="K3344" s="34">
        <f t="shared" ca="1" si="1708"/>
        <v>46.679672721561836</v>
      </c>
      <c r="L3344" s="34">
        <f t="shared" ca="1" si="1708"/>
        <v>46.452475921588487</v>
      </c>
      <c r="M3344" s="34">
        <f t="shared" ca="1" si="1708"/>
        <v>46.224775625093933</v>
      </c>
      <c r="N3344" s="34">
        <f t="shared" ca="1" si="1708"/>
        <v>45.996571832078189</v>
      </c>
      <c r="O3344" s="34">
        <f t="shared" ca="1" si="1708"/>
        <v>45.767864542541247</v>
      </c>
      <c r="P3344" s="34">
        <f t="shared" ca="1" si="1708"/>
        <v>45.538653756483107</v>
      </c>
      <c r="Q3344" s="34">
        <f t="shared" ca="1" si="1708"/>
        <v>45.308939473903777</v>
      </c>
      <c r="R3344" s="34">
        <f t="shared" ca="1" si="1708"/>
        <v>45.078721694803242</v>
      </c>
      <c r="S3344" s="34">
        <f t="shared" ca="1" si="1708"/>
        <v>44.848000419181517</v>
      </c>
      <c r="T3344" s="34">
        <f t="shared" ca="1" si="1708"/>
        <v>44.616775647038594</v>
      </c>
      <c r="U3344" s="34">
        <f t="shared" ca="1" si="1708"/>
        <v>44.385047378374473</v>
      </c>
      <c r="V3344" s="34">
        <f t="shared" ca="1" si="1708"/>
        <v>44.152815613189162</v>
      </c>
      <c r="W3344" s="34">
        <f t="shared" ca="1" si="1708"/>
        <v>43.920080351482646</v>
      </c>
      <c r="X3344" s="34">
        <f t="shared" ca="1" si="1708"/>
        <v>43.68684159325494</v>
      </c>
      <c r="Y3344" s="34">
        <f t="shared" ca="1" si="1708"/>
        <v>43.453099338506036</v>
      </c>
      <c r="Z3344" s="34">
        <f t="shared" ca="1" si="1708"/>
        <v>43.218853587235934</v>
      </c>
      <c r="AA3344" s="34">
        <f t="shared" ca="1" si="1708"/>
        <v>42.984104339444642</v>
      </c>
      <c r="AB3344" s="34">
        <f t="shared" ca="1" si="1708"/>
        <v>42.748851595132145</v>
      </c>
      <c r="AC3344" s="34">
        <f t="shared" ca="1" si="1708"/>
        <v>42.513095354298457</v>
      </c>
      <c r="AD3344" s="34">
        <f t="shared" ca="1" si="1708"/>
        <v>42.276835616943572</v>
      </c>
      <c r="AE3344" s="34">
        <f t="shared" ca="1" si="1708"/>
        <v>42.040072383067489</v>
      </c>
      <c r="AF3344" s="34">
        <f t="shared" ca="1" si="1708"/>
        <v>41.802805652670216</v>
      </c>
      <c r="AG3344" s="34">
        <f t="shared" ca="1" si="1708"/>
        <v>41.565035425751738</v>
      </c>
      <c r="AH3344" s="34">
        <f t="shared" ca="1" si="1708"/>
        <v>41.326761702312069</v>
      </c>
      <c r="AI3344" s="34">
        <f t="shared" ref="AI3344:BF3344" ca="1" si="1709">MAX(0.1,($AM596+$AN596*AI$3125+$AO596*AI$3125^2+$AQ596+$AR596*AI$3125+$AS596*AI$3125^2)/5)</f>
        <v>41.087984482351203</v>
      </c>
      <c r="AJ3344" s="34">
        <f t="shared" ca="1" si="1709"/>
        <v>40.848703765869139</v>
      </c>
      <c r="AK3344" s="34">
        <f t="shared" ca="1" si="1709"/>
        <v>40.608919552865885</v>
      </c>
      <c r="AL3344" s="34">
        <f t="shared" ca="1" si="1709"/>
        <v>40.368631843341426</v>
      </c>
      <c r="AM3344" s="34">
        <f t="shared" ca="1" si="1709"/>
        <v>40.127840637295776</v>
      </c>
      <c r="AN3344" s="34">
        <f t="shared" ca="1" si="1709"/>
        <v>39.886545934728929</v>
      </c>
      <c r="AO3344" s="34">
        <f t="shared" ca="1" si="1709"/>
        <v>39.644747735640884</v>
      </c>
      <c r="AP3344" s="34">
        <f t="shared" ca="1" si="1709"/>
        <v>39.402446040031649</v>
      </c>
      <c r="AQ3344" s="34">
        <f t="shared" ca="1" si="1709"/>
        <v>39.159640847901208</v>
      </c>
      <c r="AR3344" s="34">
        <f t="shared" ca="1" si="1709"/>
        <v>38.916332159249578</v>
      </c>
      <c r="AS3344" s="34">
        <f t="shared" ca="1" si="1709"/>
        <v>38.672519974076749</v>
      </c>
      <c r="AT3344" s="34">
        <f t="shared" ca="1" si="1709"/>
        <v>38.428204292382723</v>
      </c>
      <c r="AU3344" s="34">
        <f t="shared" ca="1" si="1709"/>
        <v>38.183385114167507</v>
      </c>
      <c r="AV3344" s="34">
        <f t="shared" ca="1" si="1709"/>
        <v>37.938062439431086</v>
      </c>
      <c r="AW3344" s="34">
        <f t="shared" ca="1" si="1709"/>
        <v>37.692236268173474</v>
      </c>
      <c r="AX3344" s="34">
        <f t="shared" ca="1" si="1709"/>
        <v>37.445906600394665</v>
      </c>
      <c r="AY3344" s="34">
        <f t="shared" ca="1" si="1709"/>
        <v>37.199073436094658</v>
      </c>
      <c r="AZ3344" s="34">
        <f t="shared" ca="1" si="1709"/>
        <v>36.95173677527346</v>
      </c>
      <c r="BA3344" s="34">
        <f t="shared" ca="1" si="1709"/>
        <v>36.703896617931058</v>
      </c>
      <c r="BB3344" s="34">
        <f t="shared" ca="1" si="1709"/>
        <v>36.455552964067465</v>
      </c>
      <c r="BC3344" s="34">
        <f t="shared" ca="1" si="1709"/>
        <v>36.206705813682674</v>
      </c>
      <c r="BD3344" s="34">
        <f t="shared" ca="1" si="1709"/>
        <v>35.957355166776686</v>
      </c>
      <c r="BE3344" s="34">
        <f t="shared" ca="1" si="1709"/>
        <v>35.707501023349508</v>
      </c>
      <c r="BF3344" s="34">
        <f t="shared" ca="1" si="1709"/>
        <v>35.457143383401124</v>
      </c>
    </row>
    <row r="3345" spans="1:58" x14ac:dyDescent="0.2">
      <c r="A3345" s="9" t="str">
        <f t="shared" si="1655"/>
        <v>Uzbekistan</v>
      </c>
      <c r="C3345" s="34">
        <f t="shared" ref="C3345:AH3345" ca="1" si="1710">MAX(0.1,($AM597+$AN597*C$3125+$AO597*C$3125^2+$AQ597+$AR597*C$3125+$AS597*C$3125^2)/5)</f>
        <v>647.54502141805131</v>
      </c>
      <c r="D3345" s="34">
        <f t="shared" ca="1" si="1710"/>
        <v>646.60218834131956</v>
      </c>
      <c r="E3345" s="34">
        <f t="shared" ca="1" si="1710"/>
        <v>645.61121140545004</v>
      </c>
      <c r="F3345" s="34">
        <f t="shared" ca="1" si="1710"/>
        <v>644.57209061046592</v>
      </c>
      <c r="G3345" s="34">
        <f t="shared" ca="1" si="1710"/>
        <v>643.48482595633254</v>
      </c>
      <c r="H3345" s="34">
        <f t="shared" ca="1" si="1710"/>
        <v>642.34941744308458</v>
      </c>
      <c r="I3345" s="34">
        <f t="shared" ca="1" si="1710"/>
        <v>641.16586507069883</v>
      </c>
      <c r="J3345" s="34">
        <f t="shared" ca="1" si="1710"/>
        <v>639.93416883919849</v>
      </c>
      <c r="K3345" s="34">
        <f t="shared" ca="1" si="1710"/>
        <v>638.65432874854889</v>
      </c>
      <c r="L3345" s="34">
        <f t="shared" ca="1" si="1710"/>
        <v>637.3263447987847</v>
      </c>
      <c r="M3345" s="34">
        <f t="shared" ca="1" si="1710"/>
        <v>635.95021698988273</v>
      </c>
      <c r="N3345" s="34">
        <f t="shared" ca="1" si="1710"/>
        <v>634.52594532186629</v>
      </c>
      <c r="O3345" s="34">
        <f t="shared" ca="1" si="1710"/>
        <v>633.05352979470047</v>
      </c>
      <c r="P3345" s="34">
        <f t="shared" ca="1" si="1710"/>
        <v>631.53297040842006</v>
      </c>
      <c r="Q3345" s="34">
        <f t="shared" ca="1" si="1710"/>
        <v>629.96426716300198</v>
      </c>
      <c r="R3345" s="34">
        <f t="shared" ca="1" si="1710"/>
        <v>628.34742005846931</v>
      </c>
      <c r="S3345" s="34">
        <f t="shared" ca="1" si="1710"/>
        <v>626.68242909478727</v>
      </c>
      <c r="T3345" s="34">
        <f t="shared" ca="1" si="1710"/>
        <v>624.96929427199063</v>
      </c>
      <c r="U3345" s="34">
        <f t="shared" ca="1" si="1710"/>
        <v>623.20801559005633</v>
      </c>
      <c r="V3345" s="34">
        <f t="shared" ca="1" si="1710"/>
        <v>621.39859304900745</v>
      </c>
      <c r="W3345" s="34">
        <f t="shared" ca="1" si="1710"/>
        <v>619.54102664880918</v>
      </c>
      <c r="X3345" s="34">
        <f t="shared" ca="1" si="1710"/>
        <v>617.63531638949644</v>
      </c>
      <c r="Y3345" s="34">
        <f t="shared" ca="1" si="1710"/>
        <v>615.68146227104592</v>
      </c>
      <c r="Z3345" s="34">
        <f t="shared" ca="1" si="1710"/>
        <v>613.67946429348081</v>
      </c>
      <c r="AA3345" s="34">
        <f t="shared" ca="1" si="1710"/>
        <v>611.62932245676643</v>
      </c>
      <c r="AB3345" s="34">
        <f t="shared" ca="1" si="1710"/>
        <v>609.53103676093747</v>
      </c>
      <c r="AC3345" s="34">
        <f t="shared" ca="1" si="1710"/>
        <v>607.38460720597072</v>
      </c>
      <c r="AD3345" s="34">
        <f t="shared" ca="1" si="1710"/>
        <v>605.19003379188939</v>
      </c>
      <c r="AE3345" s="34">
        <f t="shared" ca="1" si="1710"/>
        <v>602.94731651865879</v>
      </c>
      <c r="AF3345" s="34">
        <f t="shared" ca="1" si="1710"/>
        <v>600.65645538631361</v>
      </c>
      <c r="AG3345" s="34">
        <f t="shared" ca="1" si="1710"/>
        <v>598.31745039483064</v>
      </c>
      <c r="AH3345" s="34">
        <f t="shared" ca="1" si="1710"/>
        <v>595.9303015442332</v>
      </c>
      <c r="AI3345" s="34">
        <f t="shared" ref="AI3345:BF3345" ca="1" si="1711">MAX(0.1,($AM597+$AN597*AI$3125+$AO597*AI$3125^2+$AQ597+$AR597*AI$3125+$AS597*AI$3125^2)/5)</f>
        <v>593.49500883448638</v>
      </c>
      <c r="AJ3345" s="34">
        <f t="shared" ca="1" si="1711"/>
        <v>591.01157226562498</v>
      </c>
      <c r="AK3345" s="34">
        <f t="shared" ca="1" si="1711"/>
        <v>588.4799918376259</v>
      </c>
      <c r="AL3345" s="34">
        <f t="shared" ca="1" si="1711"/>
        <v>585.90026755051224</v>
      </c>
      <c r="AM3345" s="34">
        <f t="shared" ca="1" si="1711"/>
        <v>583.2723994042492</v>
      </c>
      <c r="AN3345" s="34">
        <f t="shared" ca="1" si="1711"/>
        <v>580.59638739887157</v>
      </c>
      <c r="AO3345" s="34">
        <f t="shared" ca="1" si="1711"/>
        <v>577.87223153435627</v>
      </c>
      <c r="AP3345" s="34">
        <f t="shared" ca="1" si="1711"/>
        <v>575.09993181072639</v>
      </c>
      <c r="AQ3345" s="34">
        <f t="shared" ca="1" si="1711"/>
        <v>572.27948822794713</v>
      </c>
      <c r="AR3345" s="34">
        <f t="shared" ca="1" si="1711"/>
        <v>569.41090078605339</v>
      </c>
      <c r="AS3345" s="34">
        <f t="shared" ca="1" si="1711"/>
        <v>566.49416948502187</v>
      </c>
      <c r="AT3345" s="34">
        <f t="shared" ca="1" si="1711"/>
        <v>563.52929432487576</v>
      </c>
      <c r="AU3345" s="34">
        <f t="shared" ca="1" si="1711"/>
        <v>560.51627530558039</v>
      </c>
      <c r="AV3345" s="34">
        <f t="shared" ca="1" si="1711"/>
        <v>557.45511242717043</v>
      </c>
      <c r="AW3345" s="34">
        <f t="shared" ca="1" si="1711"/>
        <v>554.34580568962269</v>
      </c>
      <c r="AX3345" s="34">
        <f t="shared" ca="1" si="1711"/>
        <v>551.18835509296036</v>
      </c>
      <c r="AY3345" s="34">
        <f t="shared" ca="1" si="1711"/>
        <v>547.98276063714877</v>
      </c>
      <c r="AZ3345" s="34">
        <f t="shared" ca="1" si="1711"/>
        <v>544.72902232222259</v>
      </c>
      <c r="BA3345" s="34">
        <f t="shared" ca="1" si="1711"/>
        <v>541.42714014815863</v>
      </c>
      <c r="BB3345" s="34">
        <f t="shared" ca="1" si="1711"/>
        <v>538.07711411498019</v>
      </c>
      <c r="BC3345" s="34">
        <f t="shared" ca="1" si="1711"/>
        <v>534.67894422265238</v>
      </c>
      <c r="BD3345" s="34">
        <f t="shared" ca="1" si="1711"/>
        <v>531.23263047120997</v>
      </c>
      <c r="BE3345" s="34">
        <f t="shared" ca="1" si="1711"/>
        <v>527.7381728606299</v>
      </c>
      <c r="BF3345" s="34">
        <f t="shared" ca="1" si="1711"/>
        <v>524.19557139093524</v>
      </c>
    </row>
    <row r="3346" spans="1:58" x14ac:dyDescent="0.2">
      <c r="A3346" s="9" t="str">
        <f t="shared" si="1655"/>
        <v>Vanuatu</v>
      </c>
      <c r="C3346" s="34">
        <f t="shared" ref="C3346:AH3346" ca="1" si="1712">MAX(0.1,($AM598+$AN598*C$3125+$AO598*C$3125^2+$AQ598+$AR598*C$3125+$AS598*C$3125^2)/5)</f>
        <v>7.1318672631827216</v>
      </c>
      <c r="D3346" s="34">
        <f t="shared" ca="1" si="1712"/>
        <v>7.2642708617262546</v>
      </c>
      <c r="E3346" s="34">
        <f t="shared" ca="1" si="1712"/>
        <v>7.3957473872771518</v>
      </c>
      <c r="F3346" s="34">
        <f t="shared" ca="1" si="1712"/>
        <v>7.5262968398350498</v>
      </c>
      <c r="G3346" s="34">
        <f t="shared" ca="1" si="1712"/>
        <v>7.6559192194003121</v>
      </c>
      <c r="H3346" s="34">
        <f t="shared" ca="1" si="1712"/>
        <v>7.7846145259725743</v>
      </c>
      <c r="I3346" s="34">
        <f t="shared" ca="1" si="1712"/>
        <v>7.9123827595522016</v>
      </c>
      <c r="J3346" s="34">
        <f t="shared" ca="1" si="1712"/>
        <v>8.0392239201388289</v>
      </c>
      <c r="K3346" s="34">
        <f t="shared" ca="1" si="1712"/>
        <v>8.1651380077328213</v>
      </c>
      <c r="L3346" s="34">
        <f t="shared" ca="1" si="1712"/>
        <v>8.2901250223338145</v>
      </c>
      <c r="M3346" s="34">
        <f t="shared" ca="1" si="1712"/>
        <v>8.4141849639421711</v>
      </c>
      <c r="N3346" s="34">
        <f t="shared" ca="1" si="1712"/>
        <v>8.5373178325575285</v>
      </c>
      <c r="O3346" s="34">
        <f t="shared" ca="1" si="1712"/>
        <v>8.6595236281802492</v>
      </c>
      <c r="P3346" s="34">
        <f t="shared" ca="1" si="1712"/>
        <v>8.7808023508099726</v>
      </c>
      <c r="Q3346" s="34">
        <f t="shared" ca="1" si="1712"/>
        <v>8.9011540004470593</v>
      </c>
      <c r="R3346" s="34">
        <f t="shared" ca="1" si="1712"/>
        <v>9.0205785770911469</v>
      </c>
      <c r="S3346" s="34">
        <f t="shared" ca="1" si="1712"/>
        <v>9.1390760807425977</v>
      </c>
      <c r="T3346" s="34">
        <f t="shared" ca="1" si="1712"/>
        <v>9.2566465114010494</v>
      </c>
      <c r="U3346" s="34">
        <f t="shared" ca="1" si="1712"/>
        <v>9.3732898690668662</v>
      </c>
      <c r="V3346" s="34">
        <f t="shared" ca="1" si="1712"/>
        <v>9.4890061537396839</v>
      </c>
      <c r="W3346" s="34">
        <f t="shared" ca="1" si="1712"/>
        <v>9.6037953654198649</v>
      </c>
      <c r="X3346" s="34">
        <f t="shared" ca="1" si="1712"/>
        <v>9.7176575041070468</v>
      </c>
      <c r="Y3346" s="34">
        <f t="shared" ca="1" si="1712"/>
        <v>9.8305925698015919</v>
      </c>
      <c r="Z3346" s="34">
        <f t="shared" ca="1" si="1712"/>
        <v>9.9426005625031397</v>
      </c>
      <c r="AA3346" s="34">
        <f t="shared" ca="1" si="1712"/>
        <v>10.053681482212051</v>
      </c>
      <c r="AB3346" s="34">
        <f t="shared" ca="1" si="1712"/>
        <v>10.163835328927963</v>
      </c>
      <c r="AC3346" s="34">
        <f t="shared" ca="1" si="1712"/>
        <v>10.273062102651238</v>
      </c>
      <c r="AD3346" s="34">
        <f t="shared" ca="1" si="1712"/>
        <v>10.381361803381514</v>
      </c>
      <c r="AE3346" s="34">
        <f t="shared" ca="1" si="1712"/>
        <v>10.488734431119155</v>
      </c>
      <c r="AF3346" s="34">
        <f t="shared" ca="1" si="1712"/>
        <v>10.595179985863798</v>
      </c>
      <c r="AG3346" s="34">
        <f t="shared" ca="1" si="1712"/>
        <v>10.700698467615803</v>
      </c>
      <c r="AH3346" s="34">
        <f t="shared" ca="1" si="1712"/>
        <v>10.805289876374809</v>
      </c>
      <c r="AI3346" s="34">
        <f t="shared" ref="AI3346:BF3346" ca="1" si="1713">MAX(0.1,($AM598+$AN598*AI$3125+$AO598*AI$3125^2+$AQ598+$AR598*AI$3125+$AS598*AI$3125^2)/5)</f>
        <v>10.908954212141179</v>
      </c>
      <c r="AJ3346" s="34">
        <f t="shared" ca="1" si="1713"/>
        <v>11.011691474914551</v>
      </c>
      <c r="AK3346" s="34">
        <f t="shared" ca="1" si="1713"/>
        <v>11.113501664695287</v>
      </c>
      <c r="AL3346" s="34">
        <f t="shared" ca="1" si="1713"/>
        <v>11.214384781483023</v>
      </c>
      <c r="AM3346" s="34">
        <f t="shared" ca="1" si="1713"/>
        <v>11.314340825278123</v>
      </c>
      <c r="AN3346" s="34">
        <f t="shared" ca="1" si="1713"/>
        <v>11.413369796080223</v>
      </c>
      <c r="AO3346" s="34">
        <f t="shared" ca="1" si="1713"/>
        <v>11.511471693889689</v>
      </c>
      <c r="AP3346" s="34">
        <f t="shared" ca="1" si="1713"/>
        <v>11.608646518706156</v>
      </c>
      <c r="AQ3346" s="34">
        <f t="shared" ca="1" si="1713"/>
        <v>11.704894270529985</v>
      </c>
      <c r="AR3346" s="34">
        <f t="shared" ca="1" si="1713"/>
        <v>11.800214949360816</v>
      </c>
      <c r="AS3346" s="34">
        <f t="shared" ca="1" si="1713"/>
        <v>11.89460855519901</v>
      </c>
      <c r="AT3346" s="34">
        <f t="shared" ca="1" si="1713"/>
        <v>11.988075088044207</v>
      </c>
      <c r="AU3346" s="34">
        <f t="shared" ca="1" si="1713"/>
        <v>12.080614547896767</v>
      </c>
      <c r="AV3346" s="34">
        <f t="shared" ca="1" si="1713"/>
        <v>12.172226934756328</v>
      </c>
      <c r="AW3346" s="34">
        <f t="shared" ca="1" si="1713"/>
        <v>12.262912248623252</v>
      </c>
      <c r="AX3346" s="34">
        <f t="shared" ca="1" si="1713"/>
        <v>12.352670489497177</v>
      </c>
      <c r="AY3346" s="34">
        <f t="shared" ca="1" si="1713"/>
        <v>12.441501657378467</v>
      </c>
      <c r="AZ3346" s="34">
        <f t="shared" ca="1" si="1713"/>
        <v>12.529405752266758</v>
      </c>
      <c r="BA3346" s="34">
        <f t="shared" ca="1" si="1713"/>
        <v>12.616382774162412</v>
      </c>
      <c r="BB3346" s="34">
        <f t="shared" ca="1" si="1713"/>
        <v>12.702432723065067</v>
      </c>
      <c r="BC3346" s="34">
        <f t="shared" ca="1" si="1713"/>
        <v>12.787555598975086</v>
      </c>
      <c r="BD3346" s="34">
        <f t="shared" ca="1" si="1713"/>
        <v>12.871751401892107</v>
      </c>
      <c r="BE3346" s="34">
        <f t="shared" ca="1" si="1713"/>
        <v>12.955020131816491</v>
      </c>
      <c r="BF3346" s="34">
        <f t="shared" ca="1" si="1713"/>
        <v>13.037361788747877</v>
      </c>
    </row>
    <row r="3347" spans="1:58" x14ac:dyDescent="0.2">
      <c r="A3347" s="9" t="str">
        <f t="shared" si="1655"/>
        <v>Venezuela (Bolivarian Republic of)</v>
      </c>
      <c r="C3347" s="34">
        <f t="shared" ref="C3347:AH3347" ca="1" si="1714">MAX(0.1,($AM599+$AN599*C$3125+$AO599*C$3125^2+$AQ599+$AR599*C$3125+$AS599*C$3125^2)/5)</f>
        <v>583.38460190579065</v>
      </c>
      <c r="D3347" s="34">
        <f t="shared" ca="1" si="1714"/>
        <v>579.36173671483994</v>
      </c>
      <c r="E3347" s="34">
        <f t="shared" ca="1" si="1714"/>
        <v>575.37469969823724</v>
      </c>
      <c r="F3347" s="34">
        <f t="shared" ca="1" si="1714"/>
        <v>571.42349085598255</v>
      </c>
      <c r="G3347" s="34">
        <f t="shared" ca="1" si="1714"/>
        <v>567.50811018807576</v>
      </c>
      <c r="H3347" s="34">
        <f t="shared" ca="1" si="1714"/>
        <v>563.6285576945171</v>
      </c>
      <c r="I3347" s="34">
        <f t="shared" ca="1" si="1714"/>
        <v>559.78483337530633</v>
      </c>
      <c r="J3347" s="34">
        <f t="shared" ca="1" si="1714"/>
        <v>555.97693723044358</v>
      </c>
      <c r="K3347" s="34">
        <f t="shared" ca="1" si="1714"/>
        <v>552.20486925992884</v>
      </c>
      <c r="L3347" s="34">
        <f t="shared" ca="1" si="1714"/>
        <v>548.468629463762</v>
      </c>
      <c r="M3347" s="34">
        <f t="shared" ca="1" si="1714"/>
        <v>544.76821784194328</v>
      </c>
      <c r="N3347" s="34">
        <f t="shared" ca="1" si="1714"/>
        <v>541.10363439447246</v>
      </c>
      <c r="O3347" s="34">
        <f t="shared" ca="1" si="1714"/>
        <v>537.47487912134966</v>
      </c>
      <c r="P3347" s="34">
        <f t="shared" ca="1" si="1714"/>
        <v>533.88195202257486</v>
      </c>
      <c r="Q3347" s="34">
        <f t="shared" ca="1" si="1714"/>
        <v>530.32485309814797</v>
      </c>
      <c r="R3347" s="34">
        <f t="shared" ca="1" si="1714"/>
        <v>526.8035823480692</v>
      </c>
      <c r="S3347" s="34">
        <f t="shared" ca="1" si="1714"/>
        <v>523.31813977233833</v>
      </c>
      <c r="T3347" s="34">
        <f t="shared" ca="1" si="1714"/>
        <v>519.86852537095547</v>
      </c>
      <c r="U3347" s="34">
        <f t="shared" ca="1" si="1714"/>
        <v>516.45473914392062</v>
      </c>
      <c r="V3347" s="34">
        <f t="shared" ca="1" si="1714"/>
        <v>513.07678109123367</v>
      </c>
      <c r="W3347" s="34">
        <f t="shared" ca="1" si="1714"/>
        <v>509.73465121289485</v>
      </c>
      <c r="X3347" s="34">
        <f t="shared" ca="1" si="1714"/>
        <v>506.42834950890392</v>
      </c>
      <c r="Y3347" s="34">
        <f t="shared" ca="1" si="1714"/>
        <v>503.15787597926101</v>
      </c>
      <c r="Z3347" s="34">
        <f t="shared" ca="1" si="1714"/>
        <v>499.92323062396611</v>
      </c>
      <c r="AA3347" s="34">
        <f t="shared" ca="1" si="1714"/>
        <v>496.72441344301916</v>
      </c>
      <c r="AB3347" s="34">
        <f t="shared" ca="1" si="1714"/>
        <v>493.56142443642022</v>
      </c>
      <c r="AC3347" s="34">
        <f t="shared" ca="1" si="1714"/>
        <v>490.43426360416925</v>
      </c>
      <c r="AD3347" s="34">
        <f t="shared" ca="1" si="1714"/>
        <v>487.34293094626628</v>
      </c>
      <c r="AE3347" s="34">
        <f t="shared" ca="1" si="1714"/>
        <v>484.28742646271132</v>
      </c>
      <c r="AF3347" s="34">
        <f t="shared" ca="1" si="1714"/>
        <v>481.26775015350432</v>
      </c>
      <c r="AG3347" s="34">
        <f t="shared" ca="1" si="1714"/>
        <v>478.28390201864534</v>
      </c>
      <c r="AH3347" s="34">
        <f t="shared" ca="1" si="1714"/>
        <v>475.3358820581343</v>
      </c>
      <c r="AI3347" s="34">
        <f t="shared" ref="AI3347:BF3347" ca="1" si="1715">MAX(0.1,($AM599+$AN599*AI$3125+$AO599*AI$3125^2+$AQ599+$AR599*AI$3125+$AS599*AI$3125^2)/5)</f>
        <v>472.42369027197128</v>
      </c>
      <c r="AJ3347" s="34">
        <f t="shared" ca="1" si="1715"/>
        <v>469.54732666015627</v>
      </c>
      <c r="AK3347" s="34">
        <f t="shared" ca="1" si="1715"/>
        <v>466.70679122268922</v>
      </c>
      <c r="AL3347" s="34">
        <f t="shared" ca="1" si="1715"/>
        <v>463.90208395957018</v>
      </c>
      <c r="AM3347" s="34">
        <f t="shared" ca="1" si="1715"/>
        <v>461.13320487079909</v>
      </c>
      <c r="AN3347" s="34">
        <f t="shared" ca="1" si="1715"/>
        <v>458.40015395637602</v>
      </c>
      <c r="AO3347" s="34">
        <f t="shared" ca="1" si="1715"/>
        <v>455.70293121630095</v>
      </c>
      <c r="AP3347" s="34">
        <f t="shared" ca="1" si="1715"/>
        <v>453.04153665057385</v>
      </c>
      <c r="AQ3347" s="34">
        <f t="shared" ca="1" si="1715"/>
        <v>450.41597025919475</v>
      </c>
      <c r="AR3347" s="34">
        <f t="shared" ca="1" si="1715"/>
        <v>447.82623204216361</v>
      </c>
      <c r="AS3347" s="34">
        <f t="shared" ca="1" si="1715"/>
        <v>445.27232199948048</v>
      </c>
      <c r="AT3347" s="34">
        <f t="shared" ca="1" si="1715"/>
        <v>442.75424013114537</v>
      </c>
      <c r="AU3347" s="34">
        <f t="shared" ca="1" si="1715"/>
        <v>440.2719864371582</v>
      </c>
      <c r="AV3347" s="34">
        <f t="shared" ca="1" si="1715"/>
        <v>437.82556091751906</v>
      </c>
      <c r="AW3347" s="34">
        <f t="shared" ca="1" si="1715"/>
        <v>435.41496357222786</v>
      </c>
      <c r="AX3347" s="34">
        <f t="shared" ca="1" si="1715"/>
        <v>433.04019440128468</v>
      </c>
      <c r="AY3347" s="34">
        <f t="shared" ca="1" si="1715"/>
        <v>430.70125340468951</v>
      </c>
      <c r="AZ3347" s="34">
        <f t="shared" ca="1" si="1715"/>
        <v>428.39814058244229</v>
      </c>
      <c r="BA3347" s="34">
        <f t="shared" ca="1" si="1715"/>
        <v>426.13085593454309</v>
      </c>
      <c r="BB3347" s="34">
        <f t="shared" ca="1" si="1715"/>
        <v>423.89939946099184</v>
      </c>
      <c r="BC3347" s="34">
        <f t="shared" ca="1" si="1715"/>
        <v>421.70377116178861</v>
      </c>
      <c r="BD3347" s="34">
        <f t="shared" ca="1" si="1715"/>
        <v>419.54397103693339</v>
      </c>
      <c r="BE3347" s="34">
        <f t="shared" ca="1" si="1715"/>
        <v>417.41999908642612</v>
      </c>
      <c r="BF3347" s="34">
        <f t="shared" ca="1" si="1715"/>
        <v>415.33185531026686</v>
      </c>
    </row>
    <row r="3348" spans="1:58" x14ac:dyDescent="0.2">
      <c r="A3348" s="9" t="str">
        <f t="shared" si="1655"/>
        <v>Viet Nam</v>
      </c>
      <c r="C3348" s="34">
        <f t="shared" ref="C3348:AH3348" ca="1" si="1716">MAX(0.1,($AM600+$AN600*C$3125+$AO600*C$3125^2+$AQ600+$AR600*C$3125+$AS600*C$3125^2)/5)</f>
        <v>1529.2700925659387</v>
      </c>
      <c r="D3348" s="34">
        <f t="shared" ca="1" si="1716"/>
        <v>1521.8322902679442</v>
      </c>
      <c r="E3348" s="34">
        <f t="shared" ca="1" si="1716"/>
        <v>1514.4089934658259</v>
      </c>
      <c r="F3348" s="34">
        <f t="shared" ca="1" si="1716"/>
        <v>1507.0002021595835</v>
      </c>
      <c r="G3348" s="34">
        <f t="shared" ca="1" si="1716"/>
        <v>1499.6059163492173</v>
      </c>
      <c r="H3348" s="34">
        <f t="shared" ca="1" si="1716"/>
        <v>1492.226136034727</v>
      </c>
      <c r="I3348" s="34">
        <f t="shared" ca="1" si="1716"/>
        <v>1484.8608612161129</v>
      </c>
      <c r="J3348" s="34">
        <f t="shared" ca="1" si="1716"/>
        <v>1477.5100918933749</v>
      </c>
      <c r="K3348" s="34">
        <f t="shared" ca="1" si="1716"/>
        <v>1470.1738280665129</v>
      </c>
      <c r="L3348" s="34">
        <f t="shared" ca="1" si="1716"/>
        <v>1462.852069735527</v>
      </c>
      <c r="M3348" s="34">
        <f t="shared" ca="1" si="1716"/>
        <v>1455.5448169004171</v>
      </c>
      <c r="N3348" s="34">
        <f t="shared" ca="1" si="1716"/>
        <v>1448.2520695611834</v>
      </c>
      <c r="O3348" s="34">
        <f t="shared" ca="1" si="1716"/>
        <v>1440.9738277178258</v>
      </c>
      <c r="P3348" s="34">
        <f t="shared" ca="1" si="1716"/>
        <v>1433.7100913703441</v>
      </c>
      <c r="Q3348" s="34">
        <f t="shared" ca="1" si="1716"/>
        <v>1426.4608605187386</v>
      </c>
      <c r="R3348" s="34">
        <f t="shared" ca="1" si="1716"/>
        <v>1419.2261351630091</v>
      </c>
      <c r="S3348" s="34">
        <f t="shared" ca="1" si="1716"/>
        <v>1412.0059153031557</v>
      </c>
      <c r="T3348" s="34">
        <f t="shared" ca="1" si="1716"/>
        <v>1404.8002009391785</v>
      </c>
      <c r="U3348" s="34">
        <f t="shared" ca="1" si="1716"/>
        <v>1397.6089920710772</v>
      </c>
      <c r="V3348" s="34">
        <f t="shared" ca="1" si="1716"/>
        <v>1390.4322886988521</v>
      </c>
      <c r="W3348" s="34">
        <f t="shared" ca="1" si="1716"/>
        <v>1383.2700908225029</v>
      </c>
      <c r="X3348" s="34">
        <f t="shared" ca="1" si="1716"/>
        <v>1376.1223984420299</v>
      </c>
      <c r="Y3348" s="34">
        <f t="shared" ca="1" si="1716"/>
        <v>1368.989211557433</v>
      </c>
      <c r="Z3348" s="34">
        <f t="shared" ca="1" si="1716"/>
        <v>1361.8705301687121</v>
      </c>
      <c r="AA3348" s="34">
        <f t="shared" ca="1" si="1716"/>
        <v>1354.7663542758673</v>
      </c>
      <c r="AB3348" s="34">
        <f t="shared" ca="1" si="1716"/>
        <v>1347.6766838788985</v>
      </c>
      <c r="AC3348" s="34">
        <f t="shared" ca="1" si="1716"/>
        <v>1340.6015189778059</v>
      </c>
      <c r="AD3348" s="34">
        <f t="shared" ca="1" si="1716"/>
        <v>1333.5408595725894</v>
      </c>
      <c r="AE3348" s="34">
        <f t="shared" ca="1" si="1716"/>
        <v>1326.4947056632489</v>
      </c>
      <c r="AF3348" s="34">
        <f t="shared" ca="1" si="1716"/>
        <v>1319.4630572497845</v>
      </c>
      <c r="AG3348" s="34">
        <f t="shared" ca="1" si="1716"/>
        <v>1312.445914332196</v>
      </c>
      <c r="AH3348" s="34">
        <f t="shared" ca="1" si="1716"/>
        <v>1305.4432769104837</v>
      </c>
      <c r="AI3348" s="34">
        <f t="shared" ref="AI3348:BF3348" ca="1" si="1717">MAX(0.1,($AM600+$AN600*AI$3125+$AO600*AI$3125^2+$AQ600+$AR600*AI$3125+$AS600*AI$3125^2)/5)</f>
        <v>1298.4551449846476</v>
      </c>
      <c r="AJ3348" s="34">
        <f t="shared" ca="1" si="1717"/>
        <v>1291.4815185546875</v>
      </c>
      <c r="AK3348" s="34">
        <f t="shared" ca="1" si="1717"/>
        <v>1284.5223976206034</v>
      </c>
      <c r="AL3348" s="34">
        <f t="shared" ca="1" si="1717"/>
        <v>1277.5777821823954</v>
      </c>
      <c r="AM3348" s="34">
        <f t="shared" ca="1" si="1717"/>
        <v>1270.6476722400635</v>
      </c>
      <c r="AN3348" s="34">
        <f t="shared" ca="1" si="1717"/>
        <v>1263.7320677936077</v>
      </c>
      <c r="AO3348" s="34">
        <f t="shared" ca="1" si="1717"/>
        <v>1256.8309688430279</v>
      </c>
      <c r="AP3348" s="34">
        <f t="shared" ca="1" si="1717"/>
        <v>1249.9443753883243</v>
      </c>
      <c r="AQ3348" s="34">
        <f t="shared" ca="1" si="1717"/>
        <v>1243.0722874294966</v>
      </c>
      <c r="AR3348" s="34">
        <f t="shared" ca="1" si="1717"/>
        <v>1236.214704966545</v>
      </c>
      <c r="AS3348" s="34">
        <f t="shared" ca="1" si="1717"/>
        <v>1229.3716279994696</v>
      </c>
      <c r="AT3348" s="34">
        <f t="shared" ca="1" si="1717"/>
        <v>1222.5430565282702</v>
      </c>
      <c r="AU3348" s="34">
        <f t="shared" ca="1" si="1717"/>
        <v>1215.7289905529469</v>
      </c>
      <c r="AV3348" s="34">
        <f t="shared" ca="1" si="1717"/>
        <v>1208.9294300734996</v>
      </c>
      <c r="AW3348" s="34">
        <f t="shared" ca="1" si="1717"/>
        <v>1202.1443750899284</v>
      </c>
      <c r="AX3348" s="34">
        <f t="shared" ca="1" si="1717"/>
        <v>1195.3738256022334</v>
      </c>
      <c r="AY3348" s="34">
        <f t="shared" ca="1" si="1717"/>
        <v>1188.6177816104143</v>
      </c>
      <c r="AZ3348" s="34">
        <f t="shared" ca="1" si="1717"/>
        <v>1181.8762431144714</v>
      </c>
      <c r="BA3348" s="34">
        <f t="shared" ca="1" si="1717"/>
        <v>1175.1492101144045</v>
      </c>
      <c r="BB3348" s="34">
        <f t="shared" ca="1" si="1717"/>
        <v>1168.4366826102137</v>
      </c>
      <c r="BC3348" s="34">
        <f t="shared" ca="1" si="1717"/>
        <v>1161.738660601899</v>
      </c>
      <c r="BD3348" s="34">
        <f t="shared" ca="1" si="1717"/>
        <v>1155.0551440894603</v>
      </c>
      <c r="BE3348" s="34">
        <f t="shared" ca="1" si="1717"/>
        <v>1148.3861330728978</v>
      </c>
      <c r="BF3348" s="34">
        <f t="shared" ca="1" si="1717"/>
        <v>1141.7316275522112</v>
      </c>
    </row>
    <row r="3349" spans="1:58" x14ac:dyDescent="0.2">
      <c r="A3349" s="9" t="str">
        <f t="shared" si="1655"/>
        <v>Wallis and Futuna Islands</v>
      </c>
      <c r="C3349" s="34">
        <f t="shared" ref="C3349:AH3349" ca="1" si="1718">MAX(0.1,($AM601+$AN601*C$3125+$AO601*C$3125^2+$AQ601+$AR601*C$3125+$AS601*C$3125^2)/5)</f>
        <v>0.39999999962201971</v>
      </c>
      <c r="D3349" s="34">
        <f t="shared" ca="1" si="1718"/>
        <v>0.39999999963329175</v>
      </c>
      <c r="E3349" s="34">
        <f t="shared" ca="1" si="1718"/>
        <v>0.39999999964457517</v>
      </c>
      <c r="F3349" s="34">
        <f t="shared" ca="1" si="1718"/>
        <v>0.39999999965586996</v>
      </c>
      <c r="G3349" s="34">
        <f t="shared" ca="1" si="1718"/>
        <v>0.39999999966717609</v>
      </c>
      <c r="H3349" s="34">
        <f t="shared" ca="1" si="1718"/>
        <v>0.39999999967849365</v>
      </c>
      <c r="I3349" s="34">
        <f t="shared" ca="1" si="1718"/>
        <v>0.39999999968982253</v>
      </c>
      <c r="J3349" s="34">
        <f t="shared" ca="1" si="1718"/>
        <v>0.39999999970116279</v>
      </c>
      <c r="K3349" s="34">
        <f t="shared" ca="1" si="1718"/>
        <v>0.39999999971251443</v>
      </c>
      <c r="L3349" s="34">
        <f t="shared" ca="1" si="1718"/>
        <v>0.3999999997238774</v>
      </c>
      <c r="M3349" s="34">
        <f t="shared" ca="1" si="1718"/>
        <v>0.3999999997352518</v>
      </c>
      <c r="N3349" s="34">
        <f t="shared" ca="1" si="1718"/>
        <v>0.39999999974663752</v>
      </c>
      <c r="O3349" s="34">
        <f t="shared" ca="1" si="1718"/>
        <v>0.39999999975803463</v>
      </c>
      <c r="P3349" s="34">
        <f t="shared" ca="1" si="1718"/>
        <v>0.39999999976944312</v>
      </c>
      <c r="Q3349" s="34">
        <f t="shared" ca="1" si="1718"/>
        <v>0.39999999978086292</v>
      </c>
      <c r="R3349" s="34">
        <f t="shared" ca="1" si="1718"/>
        <v>0.39999999979229417</v>
      </c>
      <c r="S3349" s="34">
        <f t="shared" ca="1" si="1718"/>
        <v>0.39999999980373674</v>
      </c>
      <c r="T3349" s="34">
        <f t="shared" ca="1" si="1718"/>
        <v>0.39999999981519069</v>
      </c>
      <c r="U3349" s="34">
        <f t="shared" ca="1" si="1718"/>
        <v>0.39999999982665602</v>
      </c>
      <c r="V3349" s="34">
        <f t="shared" ca="1" si="1718"/>
        <v>0.39999999983813267</v>
      </c>
      <c r="W3349" s="34">
        <f t="shared" ca="1" si="1718"/>
        <v>0.39999999984962076</v>
      </c>
      <c r="X3349" s="34">
        <f t="shared" ca="1" si="1718"/>
        <v>0.39999999986112017</v>
      </c>
      <c r="Y3349" s="34">
        <f t="shared" ca="1" si="1718"/>
        <v>0.39999999987263096</v>
      </c>
      <c r="Z3349" s="34">
        <f t="shared" ca="1" si="1718"/>
        <v>0.39999999988415313</v>
      </c>
      <c r="AA3349" s="34">
        <f t="shared" ca="1" si="1718"/>
        <v>0.39999999989568663</v>
      </c>
      <c r="AB3349" s="34">
        <f t="shared" ca="1" si="1718"/>
        <v>0.39999999990723156</v>
      </c>
      <c r="AC3349" s="34">
        <f t="shared" ca="1" si="1718"/>
        <v>0.39999999991878782</v>
      </c>
      <c r="AD3349" s="34">
        <f t="shared" ca="1" si="1718"/>
        <v>0.39999999993035545</v>
      </c>
      <c r="AE3349" s="34">
        <f t="shared" ca="1" si="1718"/>
        <v>0.39999999994193447</v>
      </c>
      <c r="AF3349" s="34">
        <f t="shared" ca="1" si="1718"/>
        <v>0.39999999995352481</v>
      </c>
      <c r="AG3349" s="34">
        <f t="shared" ca="1" si="1718"/>
        <v>0.39999999996512658</v>
      </c>
      <c r="AH3349" s="34">
        <f t="shared" ca="1" si="1718"/>
        <v>0.39999999997673968</v>
      </c>
      <c r="AI3349" s="34">
        <f t="shared" ref="AI3349:BF3349" ca="1" si="1719">MAX(0.1,($AM601+$AN601*AI$3125+$AO601*AI$3125^2+$AQ601+$AR601*AI$3125+$AS601*AI$3125^2)/5)</f>
        <v>0.39999999998836416</v>
      </c>
      <c r="AJ3349" s="34">
        <f t="shared" ca="1" si="1719"/>
        <v>0.4</v>
      </c>
      <c r="AK3349" s="34">
        <f t="shared" ca="1" si="1719"/>
        <v>0.40000000001164721</v>
      </c>
      <c r="AL3349" s="34">
        <f t="shared" ca="1" si="1719"/>
        <v>0.40000000002330582</v>
      </c>
      <c r="AM3349" s="34">
        <f t="shared" ca="1" si="1719"/>
        <v>0.40000000003497577</v>
      </c>
      <c r="AN3349" s="34">
        <f t="shared" ca="1" si="1719"/>
        <v>0.40000000004665709</v>
      </c>
      <c r="AO3349" s="34">
        <f t="shared" ca="1" si="1719"/>
        <v>0.40000000005834979</v>
      </c>
      <c r="AP3349" s="34">
        <f t="shared" ca="1" si="1719"/>
        <v>0.40000000007005382</v>
      </c>
      <c r="AQ3349" s="34">
        <f t="shared" ca="1" si="1719"/>
        <v>0.40000000008176928</v>
      </c>
      <c r="AR3349" s="34">
        <f t="shared" ca="1" si="1719"/>
        <v>0.40000000009349607</v>
      </c>
      <c r="AS3349" s="34">
        <f t="shared" ca="1" si="1719"/>
        <v>0.40000000010523423</v>
      </c>
      <c r="AT3349" s="34">
        <f t="shared" ca="1" si="1719"/>
        <v>0.40000000011698378</v>
      </c>
      <c r="AU3349" s="34">
        <f t="shared" ca="1" si="1719"/>
        <v>0.40000000012874465</v>
      </c>
      <c r="AV3349" s="34">
        <f t="shared" ca="1" si="1719"/>
        <v>0.40000000014051695</v>
      </c>
      <c r="AW3349" s="34">
        <f t="shared" ca="1" si="1719"/>
        <v>0.40000000015230058</v>
      </c>
      <c r="AX3349" s="34">
        <f t="shared" ca="1" si="1719"/>
        <v>0.40000000016409559</v>
      </c>
      <c r="AY3349" s="34">
        <f t="shared" ca="1" si="1719"/>
        <v>0.40000000017590198</v>
      </c>
      <c r="AZ3349" s="34">
        <f t="shared" ca="1" si="1719"/>
        <v>0.4000000001877197</v>
      </c>
      <c r="BA3349" s="34">
        <f t="shared" ca="1" si="1719"/>
        <v>0.40000000019954884</v>
      </c>
      <c r="BB3349" s="34">
        <f t="shared" ca="1" si="1719"/>
        <v>0.40000000021138932</v>
      </c>
      <c r="BC3349" s="34">
        <f t="shared" ca="1" si="1719"/>
        <v>0.40000000022324117</v>
      </c>
      <c r="BD3349" s="34">
        <f t="shared" ca="1" si="1719"/>
        <v>0.4000000002351044</v>
      </c>
      <c r="BE3349" s="34">
        <f t="shared" ca="1" si="1719"/>
        <v>0.40000000024697896</v>
      </c>
      <c r="BF3349" s="34">
        <f t="shared" ca="1" si="1719"/>
        <v>0.40000000025886495</v>
      </c>
    </row>
    <row r="3350" spans="1:58" x14ac:dyDescent="0.2">
      <c r="A3350" s="9" t="str">
        <f t="shared" si="1655"/>
        <v>Yemen</v>
      </c>
      <c r="C3350" s="34">
        <f t="shared" ref="C3350:AH3350" ca="1" si="1720">MAX(0.1,($AM602+$AN602*C$3125+$AO602*C$3125^2+$AQ602+$AR602*C$3125+$AS602*C$3125^2)/5)</f>
        <v>751.7164775832556</v>
      </c>
      <c r="D3350" s="34">
        <f t="shared" ca="1" si="1720"/>
        <v>758.51027634739876</v>
      </c>
      <c r="E3350" s="34">
        <f t="shared" ca="1" si="1720"/>
        <v>765.03289027875292</v>
      </c>
      <c r="F3350" s="34">
        <f t="shared" ca="1" si="1720"/>
        <v>771.28431937745768</v>
      </c>
      <c r="G3350" s="34">
        <f t="shared" ca="1" si="1720"/>
        <v>777.26456364332694</v>
      </c>
      <c r="H3350" s="34">
        <f t="shared" ca="1" si="1720"/>
        <v>782.97362307654691</v>
      </c>
      <c r="I3350" s="34">
        <f t="shared" ca="1" si="1720"/>
        <v>788.41149767697789</v>
      </c>
      <c r="J3350" s="34">
        <f t="shared" ca="1" si="1720"/>
        <v>793.57818744475958</v>
      </c>
      <c r="K3350" s="34">
        <f t="shared" ca="1" si="1720"/>
        <v>798.47369237970565</v>
      </c>
      <c r="L3350" s="34">
        <f t="shared" ca="1" si="1720"/>
        <v>803.09801248200233</v>
      </c>
      <c r="M3350" s="34">
        <f t="shared" ca="1" si="1720"/>
        <v>807.45114775151012</v>
      </c>
      <c r="N3350" s="34">
        <f t="shared" ca="1" si="1720"/>
        <v>811.53309818836863</v>
      </c>
      <c r="O3350" s="34">
        <f t="shared" ca="1" si="1720"/>
        <v>815.34386379239152</v>
      </c>
      <c r="P3350" s="34">
        <f t="shared" ca="1" si="1720"/>
        <v>818.88344456376512</v>
      </c>
      <c r="Q3350" s="34">
        <f t="shared" ca="1" si="1720"/>
        <v>822.15184050234961</v>
      </c>
      <c r="R3350" s="34">
        <f t="shared" ca="1" si="1720"/>
        <v>825.14905160828494</v>
      </c>
      <c r="S3350" s="34">
        <f t="shared" ca="1" si="1720"/>
        <v>827.87507788138464</v>
      </c>
      <c r="T3350" s="34">
        <f t="shared" ca="1" si="1720"/>
        <v>830.32991932183506</v>
      </c>
      <c r="U3350" s="34">
        <f t="shared" ca="1" si="1720"/>
        <v>832.51357592949648</v>
      </c>
      <c r="V3350" s="34">
        <f t="shared" ca="1" si="1720"/>
        <v>834.42604770450851</v>
      </c>
      <c r="W3350" s="34">
        <f t="shared" ca="1" si="1720"/>
        <v>836.06733464668503</v>
      </c>
      <c r="X3350" s="34">
        <f t="shared" ca="1" si="1720"/>
        <v>837.43743675621226</v>
      </c>
      <c r="Y3350" s="34">
        <f t="shared" ca="1" si="1720"/>
        <v>838.5363540329505</v>
      </c>
      <c r="Z3350" s="34">
        <f t="shared" ca="1" si="1720"/>
        <v>839.36408647703934</v>
      </c>
      <c r="AA3350" s="34">
        <f t="shared" ca="1" si="1720"/>
        <v>839.92063408829267</v>
      </c>
      <c r="AB3350" s="34">
        <f t="shared" ca="1" si="1720"/>
        <v>840.20599686689673</v>
      </c>
      <c r="AC3350" s="34">
        <f t="shared" ca="1" si="1720"/>
        <v>840.22017481271178</v>
      </c>
      <c r="AD3350" s="34">
        <f t="shared" ca="1" si="1720"/>
        <v>839.96316792587754</v>
      </c>
      <c r="AE3350" s="34">
        <f t="shared" ca="1" si="1720"/>
        <v>839.43497620620769</v>
      </c>
      <c r="AF3350" s="34">
        <f t="shared" ca="1" si="1720"/>
        <v>838.63559965388845</v>
      </c>
      <c r="AG3350" s="34">
        <f t="shared" ca="1" si="1720"/>
        <v>837.56503826878031</v>
      </c>
      <c r="AH3350" s="34">
        <f t="shared" ca="1" si="1720"/>
        <v>836.2232920510229</v>
      </c>
      <c r="AI3350" s="34">
        <f t="shared" ref="AI3350:BF3350" ca="1" si="1721">MAX(0.1,($AM602+$AN602*AI$3125+$AO602*AI$3125^2+$AQ602+$AR602*AI$3125+$AS602*AI$3125^2)/5)</f>
        <v>834.61036100042986</v>
      </c>
      <c r="AJ3350" s="34">
        <f t="shared" ca="1" si="1721"/>
        <v>832.72624511718755</v>
      </c>
      <c r="AK3350" s="34">
        <f t="shared" ca="1" si="1721"/>
        <v>830.57094440115611</v>
      </c>
      <c r="AL3350" s="34">
        <f t="shared" ca="1" si="1721"/>
        <v>828.14445885247551</v>
      </c>
      <c r="AM3350" s="34">
        <f t="shared" ca="1" si="1721"/>
        <v>825.44678847095929</v>
      </c>
      <c r="AN3350" s="34">
        <f t="shared" ca="1" si="1721"/>
        <v>822.47793325679379</v>
      </c>
      <c r="AO3350" s="34">
        <f t="shared" ca="1" si="1721"/>
        <v>819.23789320983929</v>
      </c>
      <c r="AP3350" s="34">
        <f t="shared" ca="1" si="1721"/>
        <v>815.72666833023538</v>
      </c>
      <c r="AQ3350" s="34">
        <f t="shared" ca="1" si="1721"/>
        <v>811.94425861779598</v>
      </c>
      <c r="AR3350" s="34">
        <f t="shared" ca="1" si="1721"/>
        <v>807.8906640727073</v>
      </c>
      <c r="AS3350" s="34">
        <f t="shared" ca="1" si="1721"/>
        <v>803.56588469482961</v>
      </c>
      <c r="AT3350" s="34">
        <f t="shared" ca="1" si="1721"/>
        <v>798.96992048430252</v>
      </c>
      <c r="AU3350" s="34">
        <f t="shared" ca="1" si="1721"/>
        <v>794.10277144093993</v>
      </c>
      <c r="AV3350" s="34">
        <f t="shared" ca="1" si="1721"/>
        <v>788.96443756492806</v>
      </c>
      <c r="AW3350" s="34">
        <f t="shared" ca="1" si="1721"/>
        <v>783.55491885612719</v>
      </c>
      <c r="AX3350" s="34">
        <f t="shared" ca="1" si="1721"/>
        <v>777.87421531467703</v>
      </c>
      <c r="AY3350" s="34">
        <f t="shared" ca="1" si="1721"/>
        <v>771.92232694039126</v>
      </c>
      <c r="AZ3350" s="34">
        <f t="shared" ca="1" si="1721"/>
        <v>765.69925373345609</v>
      </c>
      <c r="BA3350" s="34">
        <f t="shared" ca="1" si="1721"/>
        <v>759.20499569373203</v>
      </c>
      <c r="BB3350" s="34">
        <f t="shared" ca="1" si="1721"/>
        <v>752.43955282135869</v>
      </c>
      <c r="BC3350" s="34">
        <f t="shared" ca="1" si="1721"/>
        <v>745.40292511614973</v>
      </c>
      <c r="BD3350" s="34">
        <f t="shared" ca="1" si="1721"/>
        <v>738.09511257829149</v>
      </c>
      <c r="BE3350" s="34">
        <f t="shared" ca="1" si="1721"/>
        <v>730.51611520764413</v>
      </c>
      <c r="BF3350" s="34">
        <f t="shared" ca="1" si="1721"/>
        <v>722.66593300434761</v>
      </c>
    </row>
    <row r="3351" spans="1:58" x14ac:dyDescent="0.2">
      <c r="A3351" s="9" t="str">
        <f t="shared" si="1655"/>
        <v>Zambia</v>
      </c>
      <c r="C3351" s="34">
        <f t="shared" ref="C3351:AH3351" ca="1" si="1722">MAX(0.1,($AM603+$AN603*C$3125+$AO603*C$3125^2+$AQ603+$AR603*C$3125+$AS603*C$3125^2)/5)</f>
        <v>486.89665408280854</v>
      </c>
      <c r="D3351" s="34">
        <f t="shared" ca="1" si="1722"/>
        <v>499.14178502559662</v>
      </c>
      <c r="E3351" s="34">
        <f t="shared" ca="1" si="1722"/>
        <v>511.36632855382925</v>
      </c>
      <c r="F3351" s="34">
        <f t="shared" ca="1" si="1722"/>
        <v>523.57028466751797</v>
      </c>
      <c r="G3351" s="34">
        <f t="shared" ca="1" si="1722"/>
        <v>535.75365336665129</v>
      </c>
      <c r="H3351" s="34">
        <f t="shared" ca="1" si="1722"/>
        <v>547.91643465124071</v>
      </c>
      <c r="I3351" s="34">
        <f t="shared" ca="1" si="1722"/>
        <v>560.05862852127461</v>
      </c>
      <c r="J3351" s="34">
        <f t="shared" ca="1" si="1722"/>
        <v>572.18023497676472</v>
      </c>
      <c r="K3351" s="34">
        <f t="shared" ca="1" si="1722"/>
        <v>584.28125401769944</v>
      </c>
      <c r="L3351" s="34">
        <f t="shared" ca="1" si="1722"/>
        <v>596.36168564409013</v>
      </c>
      <c r="M3351" s="34">
        <f t="shared" ca="1" si="1722"/>
        <v>608.42152985592543</v>
      </c>
      <c r="N3351" s="34">
        <f t="shared" ca="1" si="1722"/>
        <v>620.46078665321693</v>
      </c>
      <c r="O3351" s="34">
        <f t="shared" ca="1" si="1722"/>
        <v>632.47945603595292</v>
      </c>
      <c r="P3351" s="34">
        <f t="shared" ca="1" si="1722"/>
        <v>644.477538004145</v>
      </c>
      <c r="Q3351" s="34">
        <f t="shared" ca="1" si="1722"/>
        <v>656.45503255778169</v>
      </c>
      <c r="R3351" s="34">
        <f t="shared" ca="1" si="1722"/>
        <v>668.41193969687447</v>
      </c>
      <c r="S3351" s="34">
        <f t="shared" ca="1" si="1722"/>
        <v>680.34825942141174</v>
      </c>
      <c r="T3351" s="34">
        <f t="shared" ca="1" si="1722"/>
        <v>692.26399173140521</v>
      </c>
      <c r="U3351" s="34">
        <f t="shared" ca="1" si="1722"/>
        <v>704.15913662684329</v>
      </c>
      <c r="V3351" s="34">
        <f t="shared" ca="1" si="1722"/>
        <v>716.03369410773735</v>
      </c>
      <c r="W3351" s="34">
        <f t="shared" ca="1" si="1722"/>
        <v>727.88766417407601</v>
      </c>
      <c r="X3351" s="34">
        <f t="shared" ca="1" si="1722"/>
        <v>739.72104682587087</v>
      </c>
      <c r="Y3351" s="34">
        <f t="shared" ca="1" si="1722"/>
        <v>751.53384206311023</v>
      </c>
      <c r="Z3351" s="34">
        <f t="shared" ca="1" si="1722"/>
        <v>763.32604988580567</v>
      </c>
      <c r="AA3351" s="34">
        <f t="shared" ca="1" si="1722"/>
        <v>775.09767029394573</v>
      </c>
      <c r="AB3351" s="34">
        <f t="shared" ca="1" si="1722"/>
        <v>786.84870328754187</v>
      </c>
      <c r="AC3351" s="34">
        <f t="shared" ca="1" si="1722"/>
        <v>798.5791488665825</v>
      </c>
      <c r="AD3351" s="34">
        <f t="shared" ca="1" si="1722"/>
        <v>810.28900703107934</v>
      </c>
      <c r="AE3351" s="34">
        <f t="shared" ca="1" si="1722"/>
        <v>821.97827778102078</v>
      </c>
      <c r="AF3351" s="34">
        <f t="shared" ca="1" si="1722"/>
        <v>833.6469611164182</v>
      </c>
      <c r="AG3351" s="34">
        <f t="shared" ca="1" si="1722"/>
        <v>845.29505703726022</v>
      </c>
      <c r="AH3351" s="34">
        <f t="shared" ca="1" si="1722"/>
        <v>856.92256554355845</v>
      </c>
      <c r="AI3351" s="34">
        <f t="shared" ref="AI3351:BF3351" ca="1" si="1723">MAX(0.1,($AM603+$AN603*AI$3125+$AO603*AI$3125^2+$AQ603+$AR603*AI$3125+$AS603*AI$3125^2)/5)</f>
        <v>868.52948663530117</v>
      </c>
      <c r="AJ3351" s="34">
        <f t="shared" ca="1" si="1723"/>
        <v>880.11582031249998</v>
      </c>
      <c r="AK3351" s="34">
        <f t="shared" ca="1" si="1723"/>
        <v>891.68156657514339</v>
      </c>
      <c r="AL3351" s="34">
        <f t="shared" ca="1" si="1723"/>
        <v>903.2267254232429</v>
      </c>
      <c r="AM3351" s="34">
        <f t="shared" ca="1" si="1723"/>
        <v>914.75129685678689</v>
      </c>
      <c r="AN3351" s="34">
        <f t="shared" ca="1" si="1723"/>
        <v>926.25528087578709</v>
      </c>
      <c r="AO3351" s="34">
        <f t="shared" ca="1" si="1723"/>
        <v>937.7386774802319</v>
      </c>
      <c r="AP3351" s="34">
        <f t="shared" ca="1" si="1723"/>
        <v>949.20148667013268</v>
      </c>
      <c r="AQ3351" s="34">
        <f t="shared" ca="1" si="1723"/>
        <v>960.64370844547807</v>
      </c>
      <c r="AR3351" s="34">
        <f t="shared" ca="1" si="1723"/>
        <v>972.06534280627966</v>
      </c>
      <c r="AS3351" s="34">
        <f t="shared" ca="1" si="1723"/>
        <v>983.46638975252574</v>
      </c>
      <c r="AT3351" s="34">
        <f t="shared" ca="1" si="1723"/>
        <v>994.84684928422791</v>
      </c>
      <c r="AU3351" s="34">
        <f t="shared" ca="1" si="1723"/>
        <v>1006.2067214013747</v>
      </c>
      <c r="AV3351" s="34">
        <f t="shared" ca="1" si="1723"/>
        <v>1017.5460061039776</v>
      </c>
      <c r="AW3351" s="34">
        <f t="shared" ca="1" si="1723"/>
        <v>1028.8647033920249</v>
      </c>
      <c r="AX3351" s="34">
        <f t="shared" ca="1" si="1723"/>
        <v>1040.1628132655285</v>
      </c>
      <c r="AY3351" s="34">
        <f t="shared" ca="1" si="1723"/>
        <v>1051.4403357244767</v>
      </c>
      <c r="AZ3351" s="34">
        <f t="shared" ca="1" si="1723"/>
        <v>1062.6972707688808</v>
      </c>
      <c r="BA3351" s="34">
        <f t="shared" ca="1" si="1723"/>
        <v>1073.9336183987295</v>
      </c>
      <c r="BB3351" s="34">
        <f t="shared" ca="1" si="1723"/>
        <v>1085.1493786140345</v>
      </c>
      <c r="BC3351" s="34">
        <f t="shared" ca="1" si="1723"/>
        <v>1096.3445514147838</v>
      </c>
      <c r="BD3351" s="34">
        <f t="shared" ca="1" si="1723"/>
        <v>1107.5191368009896</v>
      </c>
      <c r="BE3351" s="34">
        <f t="shared" ca="1" si="1723"/>
        <v>1118.6731347726395</v>
      </c>
      <c r="BF3351" s="34">
        <f t="shared" ca="1" si="1723"/>
        <v>1129.8065453297459</v>
      </c>
    </row>
    <row r="3352" spans="1:58" x14ac:dyDescent="0.2">
      <c r="A3352" s="9" t="str">
        <f t="shared" si="1655"/>
        <v>Zimbabwe</v>
      </c>
      <c r="C3352" s="34">
        <f t="shared" ref="C3352:AH3352" ca="1" si="1724">MAX(0.1,($AM604+$AN604*C$3125+$AO604*C$3125^2+$AQ604+$AR604*C$3125+$AS604*C$3125^2)/5)</f>
        <v>448.98460900155771</v>
      </c>
      <c r="D3352" s="34">
        <f t="shared" ca="1" si="1724"/>
        <v>448.58158002793789</v>
      </c>
      <c r="E3352" s="34">
        <f t="shared" ca="1" si="1724"/>
        <v>448.18863696908522</v>
      </c>
      <c r="F3352" s="34">
        <f t="shared" ca="1" si="1724"/>
        <v>447.8057798249996</v>
      </c>
      <c r="G3352" s="34">
        <f t="shared" ca="1" si="1724"/>
        <v>447.43300859568114</v>
      </c>
      <c r="H3352" s="34">
        <f t="shared" ca="1" si="1724"/>
        <v>447.07032328112984</v>
      </c>
      <c r="I3352" s="34">
        <f t="shared" ca="1" si="1724"/>
        <v>446.71772388134559</v>
      </c>
      <c r="J3352" s="34">
        <f t="shared" ca="1" si="1724"/>
        <v>446.3752103963285</v>
      </c>
      <c r="K3352" s="34">
        <f t="shared" ca="1" si="1724"/>
        <v>446.04278282607845</v>
      </c>
      <c r="L3352" s="34">
        <f t="shared" ca="1" si="1724"/>
        <v>445.72044117059556</v>
      </c>
      <c r="M3352" s="34">
        <f t="shared" ca="1" si="1724"/>
        <v>445.40818542987984</v>
      </c>
      <c r="N3352" s="34">
        <f t="shared" ca="1" si="1724"/>
        <v>445.10601560393116</v>
      </c>
      <c r="O3352" s="34">
        <f t="shared" ca="1" si="1724"/>
        <v>444.81393169274963</v>
      </c>
      <c r="P3352" s="34">
        <f t="shared" ca="1" si="1724"/>
        <v>444.53193369633516</v>
      </c>
      <c r="Q3352" s="34">
        <f t="shared" ca="1" si="1724"/>
        <v>444.26002161468784</v>
      </c>
      <c r="R3352" s="34">
        <f t="shared" ca="1" si="1724"/>
        <v>443.99819544780769</v>
      </c>
      <c r="S3352" s="34">
        <f t="shared" ca="1" si="1724"/>
        <v>443.74645519569458</v>
      </c>
      <c r="T3352" s="34">
        <f t="shared" ca="1" si="1724"/>
        <v>443.50480085834863</v>
      </c>
      <c r="U3352" s="34">
        <f t="shared" ca="1" si="1724"/>
        <v>443.27323243576973</v>
      </c>
      <c r="V3352" s="34">
        <f t="shared" ca="1" si="1724"/>
        <v>443.05174992795799</v>
      </c>
      <c r="W3352" s="34">
        <f t="shared" ca="1" si="1724"/>
        <v>442.8403533349134</v>
      </c>
      <c r="X3352" s="34">
        <f t="shared" ca="1" si="1724"/>
        <v>442.63904265663587</v>
      </c>
      <c r="Y3352" s="34">
        <f t="shared" ca="1" si="1724"/>
        <v>442.44781789312549</v>
      </c>
      <c r="Z3352" s="34">
        <f t="shared" ca="1" si="1724"/>
        <v>442.26667904438216</v>
      </c>
      <c r="AA3352" s="34">
        <f t="shared" ca="1" si="1724"/>
        <v>442.09562611040599</v>
      </c>
      <c r="AB3352" s="34">
        <f t="shared" ca="1" si="1724"/>
        <v>441.93465909119698</v>
      </c>
      <c r="AC3352" s="34">
        <f t="shared" ca="1" si="1724"/>
        <v>441.78377798675501</v>
      </c>
      <c r="AD3352" s="34">
        <f t="shared" ca="1" si="1724"/>
        <v>441.64298279708021</v>
      </c>
      <c r="AE3352" s="34">
        <f t="shared" ca="1" si="1724"/>
        <v>441.51227352217245</v>
      </c>
      <c r="AF3352" s="34">
        <f t="shared" ca="1" si="1724"/>
        <v>441.39165016203185</v>
      </c>
      <c r="AG3352" s="34">
        <f t="shared" ca="1" si="1724"/>
        <v>441.28111271665841</v>
      </c>
      <c r="AH3352" s="34">
        <f t="shared" ca="1" si="1724"/>
        <v>441.18066118605202</v>
      </c>
      <c r="AI3352" s="34">
        <f t="shared" ref="AI3352:BF3352" ca="1" si="1725">MAX(0.1,($AM604+$AN604*AI$3125+$AO604*AI$3125^2+$AQ604+$AR604*AI$3125+$AS604*AI$3125^2)/5)</f>
        <v>441.09029557021279</v>
      </c>
      <c r="AJ3352" s="34">
        <f t="shared" ca="1" si="1725"/>
        <v>441.0100158691406</v>
      </c>
      <c r="AK3352" s="34">
        <f t="shared" ca="1" si="1725"/>
        <v>440.93982208283558</v>
      </c>
      <c r="AL3352" s="34">
        <f t="shared" ca="1" si="1725"/>
        <v>440.87971421129771</v>
      </c>
      <c r="AM3352" s="34">
        <f t="shared" ca="1" si="1725"/>
        <v>440.82969225452689</v>
      </c>
      <c r="AN3352" s="34">
        <f t="shared" ca="1" si="1725"/>
        <v>440.78975621252323</v>
      </c>
      <c r="AO3352" s="34">
        <f t="shared" ca="1" si="1725"/>
        <v>440.75990608528662</v>
      </c>
      <c r="AP3352" s="34">
        <f t="shared" ca="1" si="1725"/>
        <v>440.74014187281716</v>
      </c>
      <c r="AQ3352" s="34">
        <f t="shared" ca="1" si="1725"/>
        <v>440.73046357511487</v>
      </c>
      <c r="AR3352" s="34">
        <f t="shared" ca="1" si="1725"/>
        <v>440.73087119217962</v>
      </c>
      <c r="AS3352" s="34">
        <f t="shared" ca="1" si="1725"/>
        <v>440.74136472401153</v>
      </c>
      <c r="AT3352" s="34">
        <f t="shared" ca="1" si="1725"/>
        <v>440.76194417061049</v>
      </c>
      <c r="AU3352" s="34">
        <f t="shared" ca="1" si="1725"/>
        <v>440.79260953197661</v>
      </c>
      <c r="AV3352" s="34">
        <f t="shared" ca="1" si="1725"/>
        <v>440.83336080810989</v>
      </c>
      <c r="AW3352" s="34">
        <f t="shared" ca="1" si="1725"/>
        <v>440.88419799901021</v>
      </c>
      <c r="AX3352" s="34">
        <f t="shared" ca="1" si="1725"/>
        <v>440.9451211046777</v>
      </c>
      <c r="AY3352" s="34">
        <f t="shared" ca="1" si="1725"/>
        <v>441.01613012511223</v>
      </c>
      <c r="AZ3352" s="34">
        <f t="shared" ca="1" si="1725"/>
        <v>441.09722506031392</v>
      </c>
      <c r="BA3352" s="34">
        <f t="shared" ca="1" si="1725"/>
        <v>441.18840591028277</v>
      </c>
      <c r="BB3352" s="34">
        <f t="shared" ca="1" si="1725"/>
        <v>441.28967267501866</v>
      </c>
      <c r="BC3352" s="34">
        <f t="shared" ca="1" si="1725"/>
        <v>441.40102535452172</v>
      </c>
      <c r="BD3352" s="34">
        <f t="shared" ca="1" si="1725"/>
        <v>441.52246394879182</v>
      </c>
      <c r="BE3352" s="34">
        <f t="shared" ca="1" si="1725"/>
        <v>441.65398845782909</v>
      </c>
      <c r="BF3352" s="34">
        <f t="shared" ca="1" si="1725"/>
        <v>441.79559888163351</v>
      </c>
    </row>
    <row r="3353" spans="1:58" x14ac:dyDescent="0.2">
      <c r="A3353" t="s">
        <v>324</v>
      </c>
    </row>
    <row r="3354" spans="1:58" x14ac:dyDescent="0.2">
      <c r="C3354" s="40">
        <f>A52</f>
        <v>2015</v>
      </c>
      <c r="D3354" s="37">
        <f>C3354+1</f>
        <v>2016</v>
      </c>
      <c r="E3354" s="37">
        <f t="shared" ref="E3354:AT3354" si="1726">D3354+1</f>
        <v>2017</v>
      </c>
      <c r="F3354" s="37">
        <f t="shared" si="1726"/>
        <v>2018</v>
      </c>
      <c r="G3354" s="37">
        <f t="shared" si="1726"/>
        <v>2019</v>
      </c>
      <c r="H3354" s="37">
        <f t="shared" si="1726"/>
        <v>2020</v>
      </c>
      <c r="I3354" s="37">
        <f t="shared" si="1726"/>
        <v>2021</v>
      </c>
      <c r="J3354" s="37">
        <f t="shared" si="1726"/>
        <v>2022</v>
      </c>
      <c r="K3354" s="37">
        <f t="shared" si="1726"/>
        <v>2023</v>
      </c>
      <c r="L3354" s="37">
        <f t="shared" si="1726"/>
        <v>2024</v>
      </c>
      <c r="M3354" s="37">
        <f t="shared" si="1726"/>
        <v>2025</v>
      </c>
      <c r="N3354" s="37">
        <f t="shared" si="1726"/>
        <v>2026</v>
      </c>
      <c r="O3354" s="37">
        <f t="shared" si="1726"/>
        <v>2027</v>
      </c>
      <c r="P3354" s="37">
        <f t="shared" si="1726"/>
        <v>2028</v>
      </c>
      <c r="Q3354" s="37">
        <f t="shared" si="1726"/>
        <v>2029</v>
      </c>
      <c r="R3354" s="37">
        <f t="shared" si="1726"/>
        <v>2030</v>
      </c>
      <c r="S3354" s="37">
        <f t="shared" si="1726"/>
        <v>2031</v>
      </c>
      <c r="T3354" s="37">
        <f t="shared" si="1726"/>
        <v>2032</v>
      </c>
      <c r="U3354" s="37">
        <f t="shared" si="1726"/>
        <v>2033</v>
      </c>
      <c r="V3354" s="37">
        <f t="shared" si="1726"/>
        <v>2034</v>
      </c>
      <c r="W3354" s="37">
        <f t="shared" si="1726"/>
        <v>2035</v>
      </c>
      <c r="X3354" s="37">
        <f t="shared" si="1726"/>
        <v>2036</v>
      </c>
      <c r="Y3354" s="37">
        <f t="shared" si="1726"/>
        <v>2037</v>
      </c>
      <c r="Z3354" s="37">
        <f t="shared" si="1726"/>
        <v>2038</v>
      </c>
      <c r="AA3354" s="37">
        <f t="shared" si="1726"/>
        <v>2039</v>
      </c>
      <c r="AB3354" s="37">
        <f t="shared" si="1726"/>
        <v>2040</v>
      </c>
      <c r="AC3354" s="37">
        <f t="shared" si="1726"/>
        <v>2041</v>
      </c>
      <c r="AD3354" s="37">
        <f t="shared" si="1726"/>
        <v>2042</v>
      </c>
      <c r="AE3354" s="37">
        <f t="shared" si="1726"/>
        <v>2043</v>
      </c>
      <c r="AF3354" s="37">
        <f t="shared" si="1726"/>
        <v>2044</v>
      </c>
      <c r="AG3354" s="37">
        <f t="shared" si="1726"/>
        <v>2045</v>
      </c>
      <c r="AH3354" s="37">
        <f t="shared" si="1726"/>
        <v>2046</v>
      </c>
      <c r="AI3354" s="37">
        <f t="shared" si="1726"/>
        <v>2047</v>
      </c>
      <c r="AJ3354" s="37">
        <f t="shared" si="1726"/>
        <v>2048</v>
      </c>
      <c r="AK3354" s="37">
        <f t="shared" si="1726"/>
        <v>2049</v>
      </c>
      <c r="AL3354" s="37">
        <f t="shared" si="1726"/>
        <v>2050</v>
      </c>
      <c r="AM3354" s="37">
        <f t="shared" si="1726"/>
        <v>2051</v>
      </c>
      <c r="AN3354" s="37">
        <f t="shared" si="1726"/>
        <v>2052</v>
      </c>
      <c r="AO3354" s="37">
        <f t="shared" si="1726"/>
        <v>2053</v>
      </c>
      <c r="AP3354" s="37">
        <f t="shared" si="1726"/>
        <v>2054</v>
      </c>
      <c r="AQ3354" s="37">
        <f t="shared" si="1726"/>
        <v>2055</v>
      </c>
      <c r="AR3354" s="37">
        <f t="shared" si="1726"/>
        <v>2056</v>
      </c>
      <c r="AS3354" s="37">
        <f t="shared" si="1726"/>
        <v>2057</v>
      </c>
      <c r="AT3354" s="37">
        <f t="shared" si="1726"/>
        <v>2058</v>
      </c>
      <c r="AU3354" s="37">
        <f>AT3354+1</f>
        <v>2059</v>
      </c>
      <c r="AV3354" s="37">
        <f t="shared" ref="AV3354:AZ3354" si="1727">AU3354+1</f>
        <v>2060</v>
      </c>
      <c r="AW3354" s="37">
        <f t="shared" si="1727"/>
        <v>2061</v>
      </c>
      <c r="AX3354" s="37">
        <f t="shared" si="1727"/>
        <v>2062</v>
      </c>
      <c r="AY3354" s="37">
        <f t="shared" si="1727"/>
        <v>2063</v>
      </c>
      <c r="AZ3354" s="37">
        <f t="shared" si="1727"/>
        <v>2064</v>
      </c>
      <c r="BA3354" s="37">
        <f>AZ3354+1</f>
        <v>2065</v>
      </c>
      <c r="BB3354" s="37">
        <f t="shared" ref="BB3354" si="1728">BA3354+1</f>
        <v>2066</v>
      </c>
      <c r="BC3354" s="37">
        <f>BB3354+1</f>
        <v>2067</v>
      </c>
      <c r="BD3354" s="37">
        <f t="shared" ref="BD3354:BE3354" si="1729">BC3354+1</f>
        <v>2068</v>
      </c>
      <c r="BE3354" s="37">
        <f t="shared" si="1729"/>
        <v>2069</v>
      </c>
      <c r="BF3354" s="37">
        <f>BE3354+1</f>
        <v>2070</v>
      </c>
    </row>
    <row r="3355" spans="1:58" x14ac:dyDescent="0.2">
      <c r="A3355" s="9" t="str">
        <f t="shared" ref="A3355:A3418" si="1730">A146</f>
        <v>Afghanistan</v>
      </c>
      <c r="C3355" s="41">
        <f t="shared" ref="C3355:C3418" si="1731">E608</f>
        <v>356.07135622778867</v>
      </c>
      <c r="D3355" s="34">
        <f t="shared" ref="D3355:AI3355" si="1732">$C3355+IFERROR(INDEX($B$2259:$B$2601,MATCH($C3355,$B$2259:$B$2601,1)+(D$3354-$C$3354))-INDEX($B$2259:$B$2601,MATCH($C3355,$B$2259:$B$2601,1)),0)*$E1538</f>
        <v>359.6899973347156</v>
      </c>
      <c r="E3355" s="34">
        <f t="shared" si="1732"/>
        <v>363.26364667054639</v>
      </c>
      <c r="F3355" s="34">
        <f t="shared" si="1732"/>
        <v>366.79286363296836</v>
      </c>
      <c r="G3355" s="34">
        <f t="shared" si="1732"/>
        <v>370.2782006644909</v>
      </c>
      <c r="H3355" s="34">
        <f t="shared" si="1732"/>
        <v>373.72020333892146</v>
      </c>
      <c r="I3355" s="34">
        <f t="shared" si="1732"/>
        <v>377.11941044676661</v>
      </c>
      <c r="J3355" s="34">
        <f t="shared" si="1732"/>
        <v>380.47635407957091</v>
      </c>
      <c r="K3355" s="34">
        <f t="shared" si="1732"/>
        <v>383.79155971320733</v>
      </c>
      <c r="L3355" s="34">
        <f t="shared" si="1732"/>
        <v>387.0655462901322</v>
      </c>
      <c r="M3355" s="34">
        <f t="shared" si="1732"/>
        <v>390.29882630061729</v>
      </c>
      <c r="N3355" s="34">
        <f t="shared" si="1732"/>
        <v>393.49190586297203</v>
      </c>
      <c r="O3355" s="34">
        <f t="shared" si="1732"/>
        <v>396.64528480276817</v>
      </c>
      <c r="P3355" s="34">
        <f t="shared" si="1732"/>
        <v>399.75945673107952</v>
      </c>
      <c r="Q3355" s="34">
        <f t="shared" si="1732"/>
        <v>402.83490912174886</v>
      </c>
      <c r="R3355" s="34">
        <f t="shared" si="1732"/>
        <v>405.87212338769422</v>
      </c>
      <c r="S3355" s="34">
        <f t="shared" si="1732"/>
        <v>408.87157495626633</v>
      </c>
      <c r="T3355" s="34">
        <f t="shared" si="1732"/>
        <v>411.83373334366917</v>
      </c>
      <c r="U3355" s="34">
        <f t="shared" si="1732"/>
        <v>414.75906222845532</v>
      </c>
      <c r="V3355" s="34">
        <f t="shared" si="1732"/>
        <v>417.64801952410727</v>
      </c>
      <c r="W3355" s="34">
        <f t="shared" si="1732"/>
        <v>420.50105745071664</v>
      </c>
      <c r="X3355" s="34">
        <f t="shared" si="1732"/>
        <v>423.31862260577185</v>
      </c>
      <c r="Y3355" s="34">
        <f t="shared" si="1732"/>
        <v>426.10115603406587</v>
      </c>
      <c r="Z3355" s="34">
        <f t="shared" si="1732"/>
        <v>428.84909329673474</v>
      </c>
      <c r="AA3355" s="34">
        <f t="shared" si="1732"/>
        <v>431.56286453943778</v>
      </c>
      <c r="AB3355" s="34">
        <f t="shared" si="1732"/>
        <v>434.24289455968989</v>
      </c>
      <c r="AC3355" s="34">
        <f t="shared" si="1732"/>
        <v>436.88960287335681</v>
      </c>
      <c r="AD3355" s="34">
        <f t="shared" si="1732"/>
        <v>439.50340378032382</v>
      </c>
      <c r="AE3355" s="34">
        <f t="shared" si="1732"/>
        <v>442.08470642934753</v>
      </c>
      <c r="AF3355" s="34">
        <f t="shared" si="1732"/>
        <v>444.63391488210175</v>
      </c>
      <c r="AG3355" s="34">
        <f t="shared" si="1732"/>
        <v>447.15142817642669</v>
      </c>
      <c r="AH3355" s="34">
        <f t="shared" si="1732"/>
        <v>449.63764038879219</v>
      </c>
      <c r="AI3355" s="34">
        <f t="shared" si="1732"/>
        <v>452.09294069598394</v>
      </c>
      <c r="AJ3355" s="34">
        <f t="shared" ref="AJ3355:BF3355" si="1733">$C3355+IFERROR(INDEX($B$2259:$B$2601,MATCH($C3355,$B$2259:$B$2601,1)+(AJ$3354-$C$3354))-INDEX($B$2259:$B$2601,MATCH($C3355,$B$2259:$B$2601,1)),0)*$E1538</f>
        <v>454.51771343602297</v>
      </c>
      <c r="AK3355" s="34">
        <f t="shared" si="1733"/>
        <v>456.91233816832749</v>
      </c>
      <c r="AL3355" s="34">
        <f t="shared" si="1733"/>
        <v>459.27718973312705</v>
      </c>
      <c r="AM3355" s="34">
        <f t="shared" si="1733"/>
        <v>461.61263831013758</v>
      </c>
      <c r="AN3355" s="34">
        <f t="shared" si="1733"/>
        <v>463.91904947650727</v>
      </c>
      <c r="AO3355" s="34">
        <f t="shared" si="1733"/>
        <v>466.19678426404181</v>
      </c>
      <c r="AP3355" s="34">
        <f t="shared" si="1733"/>
        <v>468.44619921571797</v>
      </c>
      <c r="AQ3355" s="34">
        <f t="shared" si="1733"/>
        <v>470.66764644149498</v>
      </c>
      <c r="AR3355" s="34">
        <f t="shared" si="1733"/>
        <v>472.86147367343148</v>
      </c>
      <c r="AS3355" s="34">
        <f t="shared" si="1733"/>
        <v>475.02802432011759</v>
      </c>
      <c r="AT3355" s="34">
        <f t="shared" si="1733"/>
        <v>477.16763752042988</v>
      </c>
      <c r="AU3355" s="34">
        <f t="shared" si="1733"/>
        <v>479.2806481966183</v>
      </c>
      <c r="AV3355" s="34">
        <f t="shared" si="1733"/>
        <v>481.36738710673279</v>
      </c>
      <c r="AW3355" s="34">
        <f t="shared" si="1733"/>
        <v>483.42818089639815</v>
      </c>
      <c r="AX3355" s="34">
        <f t="shared" si="1733"/>
        <v>485.46335214994536</v>
      </c>
      <c r="AY3355" s="34">
        <f t="shared" si="1733"/>
        <v>487.4732194409068</v>
      </c>
      <c r="AZ3355" s="34">
        <f t="shared" si="1733"/>
        <v>489.45809738188393</v>
      </c>
      <c r="BA3355" s="34">
        <f t="shared" si="1733"/>
        <v>491.41829667379494</v>
      </c>
      <c r="BB3355" s="34">
        <f t="shared" si="1733"/>
        <v>493.35412415450986</v>
      </c>
      <c r="BC3355" s="34">
        <f t="shared" si="1733"/>
        <v>495.2658828468812</v>
      </c>
      <c r="BD3355" s="34">
        <f t="shared" si="1733"/>
        <v>497.15387200617738</v>
      </c>
      <c r="BE3355" s="34">
        <f t="shared" si="1733"/>
        <v>499.01838716692635</v>
      </c>
      <c r="BF3355" s="34">
        <f t="shared" si="1733"/>
        <v>500.85972018917664</v>
      </c>
    </row>
    <row r="3356" spans="1:58" x14ac:dyDescent="0.2">
      <c r="A3356" s="9" t="str">
        <f t="shared" si="1730"/>
        <v>Albania</v>
      </c>
      <c r="C3356" s="41">
        <f t="shared" si="1731"/>
        <v>467.44356251046491</v>
      </c>
      <c r="D3356" s="34">
        <f t="shared" ref="D3356:AI3356" si="1734">$C3356+IFERROR(INDEX($B$2259:$B$2601,MATCH($C3356,$B$2259:$B$2601,1)+(D$3354-$C$3354))-INDEX($B$2259:$B$2601,MATCH($C3356,$B$2259:$B$2601,1)),0)*$E1539</f>
        <v>469.66500973624193</v>
      </c>
      <c r="E3356" s="34">
        <f t="shared" si="1734"/>
        <v>471.85883696817842</v>
      </c>
      <c r="F3356" s="34">
        <f t="shared" si="1734"/>
        <v>474.02538761486454</v>
      </c>
      <c r="G3356" s="34">
        <f t="shared" si="1734"/>
        <v>476.16500081517682</v>
      </c>
      <c r="H3356" s="34">
        <f t="shared" si="1734"/>
        <v>478.27801149136525</v>
      </c>
      <c r="I3356" s="34">
        <f t="shared" si="1734"/>
        <v>480.36475040147974</v>
      </c>
      <c r="J3356" s="34">
        <f t="shared" si="1734"/>
        <v>482.42554419114509</v>
      </c>
      <c r="K3356" s="34">
        <f t="shared" si="1734"/>
        <v>484.46071544469231</v>
      </c>
      <c r="L3356" s="34">
        <f t="shared" si="1734"/>
        <v>486.47058273565375</v>
      </c>
      <c r="M3356" s="34">
        <f t="shared" si="1734"/>
        <v>488.45546067663088</v>
      </c>
      <c r="N3356" s="34">
        <f t="shared" si="1734"/>
        <v>490.41565996854189</v>
      </c>
      <c r="O3356" s="34">
        <f t="shared" si="1734"/>
        <v>492.35148744925681</v>
      </c>
      <c r="P3356" s="34">
        <f t="shared" si="1734"/>
        <v>494.26324614162814</v>
      </c>
      <c r="Q3356" s="34">
        <f t="shared" si="1734"/>
        <v>496.15123530092433</v>
      </c>
      <c r="R3356" s="34">
        <f t="shared" si="1734"/>
        <v>498.01575046167329</v>
      </c>
      <c r="S3356" s="34">
        <f t="shared" si="1734"/>
        <v>499.85708348392359</v>
      </c>
      <c r="T3356" s="34">
        <f t="shared" si="1734"/>
        <v>501.67552259893057</v>
      </c>
      <c r="U3356" s="34">
        <f t="shared" si="1734"/>
        <v>503.47135245427432</v>
      </c>
      <c r="V3356" s="34">
        <f t="shared" si="1734"/>
        <v>505.24485415841662</v>
      </c>
      <c r="W3356" s="34">
        <f t="shared" si="1734"/>
        <v>506.99630532470405</v>
      </c>
      <c r="X3356" s="34">
        <f t="shared" si="1734"/>
        <v>508.72598011482398</v>
      </c>
      <c r="Y3356" s="34">
        <f t="shared" si="1734"/>
        <v>510.43414928172012</v>
      </c>
      <c r="Z3356" s="34">
        <f t="shared" si="1734"/>
        <v>512.12108021197446</v>
      </c>
      <c r="AA3356" s="34">
        <f t="shared" si="1734"/>
        <v>513.78703696766274</v>
      </c>
      <c r="AB3356" s="34">
        <f t="shared" si="1734"/>
        <v>515.43228032768855</v>
      </c>
      <c r="AC3356" s="34">
        <f t="shared" si="1734"/>
        <v>517.05706782860477</v>
      </c>
      <c r="AD3356" s="34">
        <f t="shared" si="1734"/>
        <v>518.66165380492623</v>
      </c>
      <c r="AE3356" s="34">
        <f t="shared" si="1734"/>
        <v>520.24628942894208</v>
      </c>
      <c r="AF3356" s="34">
        <f t="shared" si="1734"/>
        <v>521.8112227500327</v>
      </c>
      <c r="AG3356" s="34">
        <f t="shared" si="1734"/>
        <v>523.35669873349775</v>
      </c>
      <c r="AH3356" s="34">
        <f t="shared" si="1734"/>
        <v>524.88295929890171</v>
      </c>
      <c r="AI3356" s="34">
        <f t="shared" si="1734"/>
        <v>526.3902433579425</v>
      </c>
      <c r="AJ3356" s="34">
        <f t="shared" ref="AJ3356:BF3356" si="1735">$C3356+IFERROR(INDEX($B$2259:$B$2601,MATCH($C3356,$B$2259:$B$2601,1)+(AJ$3354-$C$3354))-INDEX($B$2259:$B$2601,MATCH($C3356,$B$2259:$B$2601,1)),0)*$E1539</f>
        <v>527.87878685184921</v>
      </c>
      <c r="AK3356" s="34">
        <f t="shared" si="1735"/>
        <v>529.34882278831503</v>
      </c>
      <c r="AL3356" s="34">
        <f t="shared" si="1735"/>
        <v>530.80058127797076</v>
      </c>
      <c r="AM3356" s="34">
        <f t="shared" si="1735"/>
        <v>532.23428957040505</v>
      </c>
      <c r="AN3356" s="34">
        <f t="shared" si="1735"/>
        <v>533.65017208973677</v>
      </c>
      <c r="AO3356" s="34">
        <f t="shared" si="1735"/>
        <v>535.04845046974481</v>
      </c>
      <c r="AP3356" s="34">
        <f t="shared" si="1735"/>
        <v>536.42934358856144</v>
      </c>
      <c r="AQ3356" s="34">
        <f t="shared" si="1735"/>
        <v>537.79306760293412</v>
      </c>
      <c r="AR3356" s="34">
        <f t="shared" si="1735"/>
        <v>539.13983598206141</v>
      </c>
      <c r="AS3356" s="34">
        <f t="shared" si="1735"/>
        <v>540.46985954100819</v>
      </c>
      <c r="AT3356" s="34">
        <f t="shared" si="1735"/>
        <v>541.78334647370548</v>
      </c>
      <c r="AU3356" s="34">
        <f t="shared" si="1735"/>
        <v>543.08050238553949</v>
      </c>
      <c r="AV3356" s="34">
        <f t="shared" si="1735"/>
        <v>544.36153032553636</v>
      </c>
      <c r="AW3356" s="34">
        <f t="shared" si="1735"/>
        <v>545.62663081814594</v>
      </c>
      <c r="AX3356" s="34">
        <f t="shared" si="1735"/>
        <v>546.8760018946308</v>
      </c>
      <c r="AY3356" s="34">
        <f t="shared" si="1735"/>
        <v>548.10983912406471</v>
      </c>
      <c r="AZ3356" s="34">
        <f t="shared" si="1735"/>
        <v>549.32833564394593</v>
      </c>
      <c r="BA3356" s="34">
        <f t="shared" si="1735"/>
        <v>550.53168219042993</v>
      </c>
      <c r="BB3356" s="34">
        <f t="shared" si="1735"/>
        <v>551.72006712818597</v>
      </c>
      <c r="BC3356" s="34">
        <f t="shared" si="1735"/>
        <v>552.89367647988263</v>
      </c>
      <c r="BD3356" s="34">
        <f t="shared" si="1735"/>
        <v>554.05269395530649</v>
      </c>
      <c r="BE3356" s="34">
        <f t="shared" si="1735"/>
        <v>555.19730098011928</v>
      </c>
      <c r="BF3356" s="34">
        <f t="shared" si="1735"/>
        <v>556.32767672425689</v>
      </c>
    </row>
    <row r="3357" spans="1:58" x14ac:dyDescent="0.2">
      <c r="A3357" s="9" t="str">
        <f t="shared" si="1730"/>
        <v>Algeria</v>
      </c>
      <c r="C3357" s="41">
        <f t="shared" si="1731"/>
        <v>397.45469537443182</v>
      </c>
      <c r="D3357" s="34">
        <f t="shared" ref="D3357:AI3357" si="1736">$C3357+IFERROR(INDEX($B$2259:$B$2601,MATCH($C3357,$B$2259:$B$2601,1)+(D$3354-$C$3354))-INDEX($B$2259:$B$2601,MATCH($C3357,$B$2259:$B$2601,1)),0)*$E1540</f>
        <v>400.53014776510116</v>
      </c>
      <c r="E3357" s="34">
        <f t="shared" si="1736"/>
        <v>403.56736203104651</v>
      </c>
      <c r="F3357" s="34">
        <f t="shared" si="1736"/>
        <v>406.56681359961863</v>
      </c>
      <c r="G3357" s="34">
        <f t="shared" si="1736"/>
        <v>409.52897198702146</v>
      </c>
      <c r="H3357" s="34">
        <f t="shared" si="1736"/>
        <v>412.45430087180762</v>
      </c>
      <c r="I3357" s="34">
        <f t="shared" si="1736"/>
        <v>415.34325816745957</v>
      </c>
      <c r="J3357" s="34">
        <f t="shared" si="1736"/>
        <v>418.19629609406894</v>
      </c>
      <c r="K3357" s="34">
        <f t="shared" si="1736"/>
        <v>421.01386124912415</v>
      </c>
      <c r="L3357" s="34">
        <f t="shared" si="1736"/>
        <v>423.79639467741816</v>
      </c>
      <c r="M3357" s="34">
        <f t="shared" si="1736"/>
        <v>426.54433194008703</v>
      </c>
      <c r="N3357" s="34">
        <f t="shared" si="1736"/>
        <v>429.25810318279008</v>
      </c>
      <c r="O3357" s="34">
        <f t="shared" si="1736"/>
        <v>431.93813320304218</v>
      </c>
      <c r="P3357" s="34">
        <f t="shared" si="1736"/>
        <v>434.5848415167091</v>
      </c>
      <c r="Q3357" s="34">
        <f t="shared" si="1736"/>
        <v>437.19864242367612</v>
      </c>
      <c r="R3357" s="34">
        <f t="shared" si="1736"/>
        <v>439.77994507269983</v>
      </c>
      <c r="S3357" s="34">
        <f t="shared" si="1736"/>
        <v>442.32915352545405</v>
      </c>
      <c r="T3357" s="34">
        <f t="shared" si="1736"/>
        <v>444.84666681977899</v>
      </c>
      <c r="U3357" s="34">
        <f t="shared" si="1736"/>
        <v>447.33287903214449</v>
      </c>
      <c r="V3357" s="34">
        <f t="shared" si="1736"/>
        <v>449.78817933933624</v>
      </c>
      <c r="W3357" s="34">
        <f t="shared" si="1736"/>
        <v>452.21295207937527</v>
      </c>
      <c r="X3357" s="34">
        <f t="shared" si="1736"/>
        <v>454.60757681167979</v>
      </c>
      <c r="Y3357" s="34">
        <f t="shared" si="1736"/>
        <v>456.97242837647934</v>
      </c>
      <c r="Z3357" s="34">
        <f t="shared" si="1736"/>
        <v>459.30787695348988</v>
      </c>
      <c r="AA3357" s="34">
        <f t="shared" si="1736"/>
        <v>461.61428811985957</v>
      </c>
      <c r="AB3357" s="34">
        <f t="shared" si="1736"/>
        <v>463.89202290739411</v>
      </c>
      <c r="AC3357" s="34">
        <f t="shared" si="1736"/>
        <v>466.14143785907027</v>
      </c>
      <c r="AD3357" s="34">
        <f t="shared" si="1736"/>
        <v>468.36288508484728</v>
      </c>
      <c r="AE3357" s="34">
        <f t="shared" si="1736"/>
        <v>470.55671231678377</v>
      </c>
      <c r="AF3357" s="34">
        <f t="shared" si="1736"/>
        <v>472.72326296346989</v>
      </c>
      <c r="AG3357" s="34">
        <f t="shared" si="1736"/>
        <v>474.86287616378218</v>
      </c>
      <c r="AH3357" s="34">
        <f t="shared" si="1736"/>
        <v>476.9758868399706</v>
      </c>
      <c r="AI3357" s="34">
        <f t="shared" si="1736"/>
        <v>479.06262575008509</v>
      </c>
      <c r="AJ3357" s="34">
        <f t="shared" ref="AJ3357:BF3357" si="1737">$C3357+IFERROR(INDEX($B$2259:$B$2601,MATCH($C3357,$B$2259:$B$2601,1)+(AJ$3354-$C$3354))-INDEX($B$2259:$B$2601,MATCH($C3357,$B$2259:$B$2601,1)),0)*$E1540</f>
        <v>481.12341953975044</v>
      </c>
      <c r="AK3357" s="34">
        <f t="shared" si="1737"/>
        <v>483.15859079329766</v>
      </c>
      <c r="AL3357" s="34">
        <f t="shared" si="1737"/>
        <v>485.1684580842591</v>
      </c>
      <c r="AM3357" s="34">
        <f t="shared" si="1737"/>
        <v>487.15333602523623</v>
      </c>
      <c r="AN3357" s="34">
        <f t="shared" si="1737"/>
        <v>489.11353531714724</v>
      </c>
      <c r="AO3357" s="34">
        <f t="shared" si="1737"/>
        <v>491.04936279786216</v>
      </c>
      <c r="AP3357" s="34">
        <f t="shared" si="1737"/>
        <v>492.9611214902335</v>
      </c>
      <c r="AQ3357" s="34">
        <f t="shared" si="1737"/>
        <v>494.84911064952968</v>
      </c>
      <c r="AR3357" s="34">
        <f t="shared" si="1737"/>
        <v>496.71362581027864</v>
      </c>
      <c r="AS3357" s="34">
        <f t="shared" si="1737"/>
        <v>498.55495883252894</v>
      </c>
      <c r="AT3357" s="34">
        <f t="shared" si="1737"/>
        <v>500.37339794753592</v>
      </c>
      <c r="AU3357" s="34">
        <f t="shared" si="1737"/>
        <v>502.16922780287967</v>
      </c>
      <c r="AV3357" s="34">
        <f t="shared" si="1737"/>
        <v>503.94272950702197</v>
      </c>
      <c r="AW3357" s="34">
        <f t="shared" si="1737"/>
        <v>505.6941806733094</v>
      </c>
      <c r="AX3357" s="34">
        <f t="shared" si="1737"/>
        <v>507.42385546342933</v>
      </c>
      <c r="AY3357" s="34">
        <f t="shared" si="1737"/>
        <v>509.13202463032547</v>
      </c>
      <c r="AZ3357" s="34">
        <f t="shared" si="1737"/>
        <v>510.81895556057987</v>
      </c>
      <c r="BA3357" s="34">
        <f t="shared" si="1737"/>
        <v>512.48491231626804</v>
      </c>
      <c r="BB3357" s="34">
        <f t="shared" si="1737"/>
        <v>514.13015567629395</v>
      </c>
      <c r="BC3357" s="34">
        <f t="shared" si="1737"/>
        <v>515.75494317721018</v>
      </c>
      <c r="BD3357" s="34">
        <f t="shared" si="1737"/>
        <v>517.35952915353164</v>
      </c>
      <c r="BE3357" s="34">
        <f t="shared" si="1737"/>
        <v>518.94416477754748</v>
      </c>
      <c r="BF3357" s="34">
        <f t="shared" si="1737"/>
        <v>520.50909809863811</v>
      </c>
    </row>
    <row r="3358" spans="1:58" x14ac:dyDescent="0.2">
      <c r="A3358" s="9" t="str">
        <f t="shared" si="1730"/>
        <v>American Samoa</v>
      </c>
      <c r="C3358" s="41">
        <f t="shared" si="1731"/>
        <v>561.03338190366992</v>
      </c>
      <c r="D3358" s="34">
        <f t="shared" ref="D3358:AI3358" si="1738">$C3358+IFERROR(INDEX($B$2259:$B$2601,MATCH($C3358,$B$2259:$B$2601,1)+(D$3354-$C$3354))-INDEX($B$2259:$B$2601,MATCH($C3358,$B$2259:$B$2601,1)),0)*$E1541</f>
        <v>562.06897176305597</v>
      </c>
      <c r="E3358" s="34">
        <f t="shared" si="1738"/>
        <v>563.09168578852371</v>
      </c>
      <c r="F3358" s="34">
        <f t="shared" si="1738"/>
        <v>564.10168406960804</v>
      </c>
      <c r="G3358" s="34">
        <f t="shared" si="1738"/>
        <v>565.09912470539757</v>
      </c>
      <c r="H3358" s="34">
        <f t="shared" si="1738"/>
        <v>566.08416382928215</v>
      </c>
      <c r="I3358" s="34">
        <f t="shared" si="1738"/>
        <v>567.05695563339304</v>
      </c>
      <c r="J3358" s="34">
        <f t="shared" si="1738"/>
        <v>568.01765239273959</v>
      </c>
      <c r="K3358" s="34">
        <f t="shared" si="1738"/>
        <v>568.96640448904486</v>
      </c>
      <c r="L3358" s="34">
        <f t="shared" si="1738"/>
        <v>569.90336043428613</v>
      </c>
      <c r="M3358" s="34">
        <f t="shared" si="1738"/>
        <v>570.82866689394154</v>
      </c>
      <c r="N3358" s="34">
        <f t="shared" si="1738"/>
        <v>571.74246870994853</v>
      </c>
      <c r="O3358" s="34">
        <f t="shared" si="1738"/>
        <v>572.64490892337653</v>
      </c>
      <c r="P3358" s="34">
        <f t="shared" si="1738"/>
        <v>573.53612879681759</v>
      </c>
      <c r="Q3358" s="34">
        <f t="shared" si="1738"/>
        <v>574.41626783649883</v>
      </c>
      <c r="R3358" s="34">
        <f t="shared" si="1738"/>
        <v>575.28546381412002</v>
      </c>
      <c r="S3358" s="34">
        <f t="shared" si="1738"/>
        <v>576.14385278841951</v>
      </c>
      <c r="T3358" s="34">
        <f t="shared" si="1738"/>
        <v>576.99156912647186</v>
      </c>
      <c r="U3358" s="34">
        <f t="shared" si="1738"/>
        <v>577.82874552472106</v>
      </c>
      <c r="V3358" s="34">
        <f t="shared" si="1738"/>
        <v>578.655513029752</v>
      </c>
      <c r="W3358" s="34">
        <f t="shared" si="1738"/>
        <v>579.47200105880381</v>
      </c>
      <c r="X3358" s="34">
        <f t="shared" si="1738"/>
        <v>580.2783374200277</v>
      </c>
      <c r="Y3358" s="34">
        <f t="shared" si="1738"/>
        <v>581.07464833249367</v>
      </c>
      <c r="Z3358" s="34">
        <f t="shared" si="1738"/>
        <v>581.86105844594806</v>
      </c>
      <c r="AA3358" s="34">
        <f t="shared" si="1738"/>
        <v>582.63769086032516</v>
      </c>
      <c r="AB3358" s="34">
        <f t="shared" si="1738"/>
        <v>583.40466714501679</v>
      </c>
      <c r="AC3358" s="34">
        <f t="shared" si="1738"/>
        <v>584.16210735790207</v>
      </c>
      <c r="AD3358" s="34">
        <f t="shared" si="1738"/>
        <v>584.9101300641405</v>
      </c>
      <c r="AE3358" s="34">
        <f t="shared" si="1738"/>
        <v>585.64885235473139</v>
      </c>
      <c r="AF3358" s="34">
        <f t="shared" si="1738"/>
        <v>586.37838986484257</v>
      </c>
      <c r="AG3358" s="34">
        <f t="shared" si="1738"/>
        <v>587.09885679191143</v>
      </c>
      <c r="AH3358" s="34">
        <f t="shared" si="1738"/>
        <v>587.8103659135204</v>
      </c>
      <c r="AI3358" s="34">
        <f t="shared" si="1738"/>
        <v>588.51302860505064</v>
      </c>
      <c r="AJ3358" s="34">
        <f t="shared" ref="AJ3358:BF3358" si="1739">$C3358+IFERROR(INDEX($B$2259:$B$2601,MATCH($C3358,$B$2259:$B$2601,1)+(AJ$3354-$C$3354))-INDEX($B$2259:$B$2601,MATCH($C3358,$B$2259:$B$2601,1)),0)*$E1541</f>
        <v>589.20695485711622</v>
      </c>
      <c r="AK3358" s="34">
        <f t="shared" si="1739"/>
        <v>589.89225329278111</v>
      </c>
      <c r="AL3358" s="34">
        <f t="shared" si="1739"/>
        <v>590.5690311845625</v>
      </c>
      <c r="AM3358" s="34">
        <f t="shared" si="1739"/>
        <v>591.23739447122284</v>
      </c>
      <c r="AN3358" s="34">
        <f t="shared" si="1739"/>
        <v>591.89744777435237</v>
      </c>
      <c r="AO3358" s="34">
        <f t="shared" si="1739"/>
        <v>592.54929441474633</v>
      </c>
      <c r="AP3358" s="34">
        <f t="shared" si="1739"/>
        <v>593.19303642857801</v>
      </c>
      <c r="AQ3358" s="34">
        <f t="shared" si="1739"/>
        <v>593.828774583371</v>
      </c>
      <c r="AR3358" s="34">
        <f t="shared" si="1739"/>
        <v>594.45660839377274</v>
      </c>
      <c r="AS3358" s="34">
        <f t="shared" si="1739"/>
        <v>595.0766361371318</v>
      </c>
      <c r="AT3358" s="34">
        <f t="shared" si="1739"/>
        <v>595.68895486888186</v>
      </c>
      <c r="AU3358" s="34">
        <f t="shared" si="1739"/>
        <v>596.29366043773382</v>
      </c>
      <c r="AV3358" s="34">
        <f t="shared" si="1739"/>
        <v>596.89084750067968</v>
      </c>
      <c r="AW3358" s="34">
        <f t="shared" si="1739"/>
        <v>597.48060953780953</v>
      </c>
      <c r="AX3358" s="34">
        <f t="shared" si="1739"/>
        <v>598.06303886694445</v>
      </c>
      <c r="AY3358" s="34">
        <f t="shared" si="1739"/>
        <v>598.63822665808709</v>
      </c>
      <c r="AZ3358" s="34">
        <f t="shared" si="1739"/>
        <v>599.20626294769318</v>
      </c>
      <c r="BA3358" s="34">
        <f t="shared" si="1739"/>
        <v>599.76723665276518</v>
      </c>
      <c r="BB3358" s="34">
        <f t="shared" si="1739"/>
        <v>600.32123558477076</v>
      </c>
      <c r="BC3358" s="34">
        <f t="shared" si="1739"/>
        <v>600.86834646338843</v>
      </c>
      <c r="BD3358" s="34">
        <f t="shared" si="1739"/>
        <v>601.40865493008198</v>
      </c>
      <c r="BE3358" s="34">
        <f t="shared" si="1739"/>
        <v>601.9422455615063</v>
      </c>
      <c r="BF3358" s="34">
        <f t="shared" si="1739"/>
        <v>602.46920188274657</v>
      </c>
    </row>
    <row r="3359" spans="1:58" x14ac:dyDescent="0.2">
      <c r="A3359" s="9" t="str">
        <f t="shared" si="1730"/>
        <v>Andorra</v>
      </c>
      <c r="C3359" s="41">
        <f t="shared" si="1731"/>
        <v>550.57046879441759</v>
      </c>
      <c r="D3359" s="34">
        <f t="shared" ref="D3359:AI3359" si="1740">$C3359+IFERROR(INDEX($B$2259:$B$2601,MATCH($C3359,$B$2259:$B$2601,1)+(D$3354-$C$3354))-INDEX($B$2259:$B$2601,MATCH($C3359,$B$2259:$B$2601,1)),0)*$E1542</f>
        <v>551.74407814611425</v>
      </c>
      <c r="E3359" s="34">
        <f t="shared" si="1740"/>
        <v>552.90309562153811</v>
      </c>
      <c r="F3359" s="34">
        <f t="shared" si="1740"/>
        <v>554.0477026463509</v>
      </c>
      <c r="G3359" s="34">
        <f t="shared" si="1740"/>
        <v>555.17807839048851</v>
      </c>
      <c r="H3359" s="34">
        <f t="shared" si="1740"/>
        <v>556.29439979620736</v>
      </c>
      <c r="I3359" s="34">
        <f t="shared" si="1740"/>
        <v>557.39684160578179</v>
      </c>
      <c r="J3359" s="34">
        <f t="shared" si="1740"/>
        <v>558.48557638885711</v>
      </c>
      <c r="K3359" s="34">
        <f t="shared" si="1740"/>
        <v>559.56077456946286</v>
      </c>
      <c r="L3359" s="34">
        <f t="shared" si="1740"/>
        <v>560.62260445268976</v>
      </c>
      <c r="M3359" s="34">
        <f t="shared" si="1740"/>
        <v>561.67123225103524</v>
      </c>
      <c r="N3359" s="34">
        <f t="shared" si="1740"/>
        <v>562.70682211042129</v>
      </c>
      <c r="O3359" s="34">
        <f t="shared" si="1740"/>
        <v>563.72953613588902</v>
      </c>
      <c r="P3359" s="34">
        <f t="shared" si="1740"/>
        <v>564.73953441697336</v>
      </c>
      <c r="Q3359" s="34">
        <f t="shared" si="1740"/>
        <v>565.73697505276289</v>
      </c>
      <c r="R3359" s="34">
        <f t="shared" si="1740"/>
        <v>566.72201417664746</v>
      </c>
      <c r="S3359" s="34">
        <f t="shared" si="1740"/>
        <v>567.69480598075836</v>
      </c>
      <c r="T3359" s="34">
        <f t="shared" si="1740"/>
        <v>568.65550274010491</v>
      </c>
      <c r="U3359" s="34">
        <f t="shared" si="1740"/>
        <v>569.60425483641018</v>
      </c>
      <c r="V3359" s="34">
        <f t="shared" si="1740"/>
        <v>570.54121078165144</v>
      </c>
      <c r="W3359" s="34">
        <f t="shared" si="1740"/>
        <v>571.46651724130686</v>
      </c>
      <c r="X3359" s="34">
        <f t="shared" si="1740"/>
        <v>572.38031905731384</v>
      </c>
      <c r="Y3359" s="34">
        <f t="shared" si="1740"/>
        <v>573.28275927074185</v>
      </c>
      <c r="Z3359" s="34">
        <f t="shared" si="1740"/>
        <v>574.17397914418291</v>
      </c>
      <c r="AA3359" s="34">
        <f t="shared" si="1740"/>
        <v>575.05411818386415</v>
      </c>
      <c r="AB3359" s="34">
        <f t="shared" si="1740"/>
        <v>575.92331416148534</v>
      </c>
      <c r="AC3359" s="34">
        <f t="shared" si="1740"/>
        <v>576.78170313578482</v>
      </c>
      <c r="AD3359" s="34">
        <f t="shared" si="1740"/>
        <v>577.62941947383717</v>
      </c>
      <c r="AE3359" s="34">
        <f t="shared" si="1740"/>
        <v>578.46659587208637</v>
      </c>
      <c r="AF3359" s="34">
        <f t="shared" si="1740"/>
        <v>579.29336337711732</v>
      </c>
      <c r="AG3359" s="34">
        <f t="shared" si="1740"/>
        <v>580.10985140616913</v>
      </c>
      <c r="AH3359" s="34">
        <f t="shared" si="1740"/>
        <v>580.91618776739301</v>
      </c>
      <c r="AI3359" s="34">
        <f t="shared" si="1740"/>
        <v>581.71249867985898</v>
      </c>
      <c r="AJ3359" s="34">
        <f t="shared" ref="AJ3359:BF3359" si="1741">$C3359+IFERROR(INDEX($B$2259:$B$2601,MATCH($C3359,$B$2259:$B$2601,1)+(AJ$3354-$C$3354))-INDEX($B$2259:$B$2601,MATCH($C3359,$B$2259:$B$2601,1)),0)*$E1542</f>
        <v>582.49890879331338</v>
      </c>
      <c r="AK3359" s="34">
        <f t="shared" si="1741"/>
        <v>583.27554120769048</v>
      </c>
      <c r="AL3359" s="34">
        <f t="shared" si="1741"/>
        <v>584.0425174923821</v>
      </c>
      <c r="AM3359" s="34">
        <f t="shared" si="1741"/>
        <v>584.79995770526739</v>
      </c>
      <c r="AN3359" s="34">
        <f t="shared" si="1741"/>
        <v>585.54798041150582</v>
      </c>
      <c r="AO3359" s="34">
        <f t="shared" si="1741"/>
        <v>586.2867027020967</v>
      </c>
      <c r="AP3359" s="34">
        <f t="shared" si="1741"/>
        <v>587.01624021220789</v>
      </c>
      <c r="AQ3359" s="34">
        <f t="shared" si="1741"/>
        <v>587.73670713927675</v>
      </c>
      <c r="AR3359" s="34">
        <f t="shared" si="1741"/>
        <v>588.44821626088572</v>
      </c>
      <c r="AS3359" s="34">
        <f t="shared" si="1741"/>
        <v>589.15087895241595</v>
      </c>
      <c r="AT3359" s="34">
        <f t="shared" si="1741"/>
        <v>589.84480520448153</v>
      </c>
      <c r="AU3359" s="34">
        <f t="shared" si="1741"/>
        <v>590.53010364014642</v>
      </c>
      <c r="AV3359" s="34">
        <f t="shared" si="1741"/>
        <v>591.20688153192782</v>
      </c>
      <c r="AW3359" s="34">
        <f t="shared" si="1741"/>
        <v>591.87524481858816</v>
      </c>
      <c r="AX3359" s="34">
        <f t="shared" si="1741"/>
        <v>592.53529812171769</v>
      </c>
      <c r="AY3359" s="34">
        <f t="shared" si="1741"/>
        <v>593.18714476211164</v>
      </c>
      <c r="AZ3359" s="34">
        <f t="shared" si="1741"/>
        <v>593.83088677594333</v>
      </c>
      <c r="BA3359" s="34">
        <f t="shared" si="1741"/>
        <v>594.46662493073632</v>
      </c>
      <c r="BB3359" s="34">
        <f t="shared" si="1741"/>
        <v>595.09445874113806</v>
      </c>
      <c r="BC3359" s="34">
        <f t="shared" si="1741"/>
        <v>595.71448648449712</v>
      </c>
      <c r="BD3359" s="34">
        <f t="shared" si="1741"/>
        <v>596.32680521624718</v>
      </c>
      <c r="BE3359" s="34">
        <f t="shared" si="1741"/>
        <v>596.93151078509914</v>
      </c>
      <c r="BF3359" s="34">
        <f t="shared" si="1741"/>
        <v>597.528697848045</v>
      </c>
    </row>
    <row r="3360" spans="1:58" x14ac:dyDescent="0.2">
      <c r="A3360" s="9" t="str">
        <f t="shared" si="1730"/>
        <v>Angola</v>
      </c>
      <c r="C3360" s="41">
        <f t="shared" si="1731"/>
        <v>314.89385169100683</v>
      </c>
      <c r="D3360" s="34">
        <f t="shared" ref="D3360:AI3360" si="1742">$C3360+IFERROR(INDEX($B$2259:$B$2601,MATCH($C3360,$B$2259:$B$2601,1)+(D$3354-$C$3354))-INDEX($B$2259:$B$2601,MATCH($C3360,$B$2259:$B$2601,1)),0)*$E1543</f>
        <v>318.99477157259116</v>
      </c>
      <c r="E3360" s="34">
        <f t="shared" si="1742"/>
        <v>323.04470335031448</v>
      </c>
      <c r="F3360" s="34">
        <f t="shared" si="1742"/>
        <v>327.04428097626811</v>
      </c>
      <c r="G3360" s="34">
        <f t="shared" si="1742"/>
        <v>330.99413052040575</v>
      </c>
      <c r="H3360" s="34">
        <f t="shared" si="1742"/>
        <v>334.89487026854459</v>
      </c>
      <c r="I3360" s="34">
        <f t="shared" si="1742"/>
        <v>338.74711081914825</v>
      </c>
      <c r="J3360" s="34">
        <f t="shared" si="1742"/>
        <v>342.55145517890605</v>
      </c>
      <c r="K3360" s="34">
        <f t="shared" si="1742"/>
        <v>346.30849885712422</v>
      </c>
      <c r="L3360" s="34">
        <f t="shared" si="1742"/>
        <v>350.01882995894317</v>
      </c>
      <c r="M3360" s="34">
        <f t="shared" si="1742"/>
        <v>353.6830292773962</v>
      </c>
      <c r="N3360" s="34">
        <f t="shared" si="1742"/>
        <v>357.30167038432313</v>
      </c>
      <c r="O3360" s="34">
        <f t="shared" si="1742"/>
        <v>360.87531972015393</v>
      </c>
      <c r="P3360" s="34">
        <f t="shared" si="1742"/>
        <v>364.40453668257589</v>
      </c>
      <c r="Q3360" s="34">
        <f t="shared" si="1742"/>
        <v>367.88987371409843</v>
      </c>
      <c r="R3360" s="34">
        <f t="shared" si="1742"/>
        <v>371.331876388529</v>
      </c>
      <c r="S3360" s="34">
        <f t="shared" si="1742"/>
        <v>374.73108349637414</v>
      </c>
      <c r="T3360" s="34">
        <f t="shared" si="1742"/>
        <v>378.08802712917844</v>
      </c>
      <c r="U3360" s="34">
        <f t="shared" si="1742"/>
        <v>381.40323276281487</v>
      </c>
      <c r="V3360" s="34">
        <f t="shared" si="1742"/>
        <v>384.67721933973974</v>
      </c>
      <c r="W3360" s="34">
        <f t="shared" si="1742"/>
        <v>387.91049935022482</v>
      </c>
      <c r="X3360" s="34">
        <f t="shared" si="1742"/>
        <v>391.10357891257956</v>
      </c>
      <c r="Y3360" s="34">
        <f t="shared" si="1742"/>
        <v>394.25695785237571</v>
      </c>
      <c r="Z3360" s="34">
        <f t="shared" si="1742"/>
        <v>397.37112978068706</v>
      </c>
      <c r="AA3360" s="34">
        <f t="shared" si="1742"/>
        <v>400.4465821713564</v>
      </c>
      <c r="AB3360" s="34">
        <f t="shared" si="1742"/>
        <v>403.48379643730175</v>
      </c>
      <c r="AC3360" s="34">
        <f t="shared" si="1742"/>
        <v>406.48324800587386</v>
      </c>
      <c r="AD3360" s="34">
        <f t="shared" si="1742"/>
        <v>409.4454063932767</v>
      </c>
      <c r="AE3360" s="34">
        <f t="shared" si="1742"/>
        <v>412.37073527806285</v>
      </c>
      <c r="AF3360" s="34">
        <f t="shared" si="1742"/>
        <v>415.2596925737148</v>
      </c>
      <c r="AG3360" s="34">
        <f t="shared" si="1742"/>
        <v>418.11273050032418</v>
      </c>
      <c r="AH3360" s="34">
        <f t="shared" si="1742"/>
        <v>420.93029565537938</v>
      </c>
      <c r="AI3360" s="34">
        <f t="shared" si="1742"/>
        <v>423.7128290836734</v>
      </c>
      <c r="AJ3360" s="34">
        <f t="shared" ref="AJ3360:BF3360" si="1743">$C3360+IFERROR(INDEX($B$2259:$B$2601,MATCH($C3360,$B$2259:$B$2601,1)+(AJ$3354-$C$3354))-INDEX($B$2259:$B$2601,MATCH($C3360,$B$2259:$B$2601,1)),0)*$E1543</f>
        <v>426.46076634634227</v>
      </c>
      <c r="AK3360" s="34">
        <f t="shared" si="1743"/>
        <v>429.17453758904531</v>
      </c>
      <c r="AL3360" s="34">
        <f t="shared" si="1743"/>
        <v>431.85456760929742</v>
      </c>
      <c r="AM3360" s="34">
        <f t="shared" si="1743"/>
        <v>434.50127592296434</v>
      </c>
      <c r="AN3360" s="34">
        <f t="shared" si="1743"/>
        <v>437.11507682993135</v>
      </c>
      <c r="AO3360" s="34">
        <f t="shared" si="1743"/>
        <v>439.69637947895507</v>
      </c>
      <c r="AP3360" s="34">
        <f t="shared" si="1743"/>
        <v>442.24558793170928</v>
      </c>
      <c r="AQ3360" s="34">
        <f t="shared" si="1743"/>
        <v>444.76310122603422</v>
      </c>
      <c r="AR3360" s="34">
        <f t="shared" si="1743"/>
        <v>447.24931343839972</v>
      </c>
      <c r="AS3360" s="34">
        <f t="shared" si="1743"/>
        <v>449.70461374559147</v>
      </c>
      <c r="AT3360" s="34">
        <f t="shared" si="1743"/>
        <v>452.1293864856305</v>
      </c>
      <c r="AU3360" s="34">
        <f t="shared" si="1743"/>
        <v>454.52401121793503</v>
      </c>
      <c r="AV3360" s="34">
        <f t="shared" si="1743"/>
        <v>456.88886278273458</v>
      </c>
      <c r="AW3360" s="34">
        <f t="shared" si="1743"/>
        <v>459.22431135974512</v>
      </c>
      <c r="AX3360" s="34">
        <f t="shared" si="1743"/>
        <v>461.5307225261148</v>
      </c>
      <c r="AY3360" s="34">
        <f t="shared" si="1743"/>
        <v>463.80845731364934</v>
      </c>
      <c r="AZ3360" s="34">
        <f t="shared" si="1743"/>
        <v>466.0578722653255</v>
      </c>
      <c r="BA3360" s="34">
        <f t="shared" si="1743"/>
        <v>468.27931949110251</v>
      </c>
      <c r="BB3360" s="34">
        <f t="shared" si="1743"/>
        <v>470.47314672303901</v>
      </c>
      <c r="BC3360" s="34">
        <f t="shared" si="1743"/>
        <v>472.63969736972513</v>
      </c>
      <c r="BD3360" s="34">
        <f t="shared" si="1743"/>
        <v>474.77931057003741</v>
      </c>
      <c r="BE3360" s="34">
        <f t="shared" si="1743"/>
        <v>476.89232124622583</v>
      </c>
      <c r="BF3360" s="34">
        <f t="shared" si="1743"/>
        <v>478.97906015634032</v>
      </c>
    </row>
    <row r="3361" spans="1:58" x14ac:dyDescent="0.2">
      <c r="A3361" s="9" t="str">
        <f t="shared" si="1730"/>
        <v>Anguilla</v>
      </c>
      <c r="C3361" s="41">
        <f t="shared" si="1731"/>
        <v>446.81009499094347</v>
      </c>
      <c r="D3361" s="34">
        <f t="shared" ref="D3361:AI3361" si="1744">$C3361+IFERROR(INDEX($B$2259:$B$2601,MATCH($C3361,$B$2259:$B$2601,1)+(D$3354-$C$3354))-INDEX($B$2259:$B$2601,MATCH($C3361,$B$2259:$B$2601,1)),0)*$E1544</f>
        <v>449.26539529813522</v>
      </c>
      <c r="E3361" s="34">
        <f t="shared" si="1744"/>
        <v>451.69016803817425</v>
      </c>
      <c r="F3361" s="34">
        <f t="shared" si="1744"/>
        <v>454.08479277047877</v>
      </c>
      <c r="G3361" s="34">
        <f t="shared" si="1744"/>
        <v>456.44964433527832</v>
      </c>
      <c r="H3361" s="34">
        <f t="shared" si="1744"/>
        <v>458.78509291228886</v>
      </c>
      <c r="I3361" s="34">
        <f t="shared" si="1744"/>
        <v>461.09150407865855</v>
      </c>
      <c r="J3361" s="34">
        <f t="shared" si="1744"/>
        <v>463.36923886619309</v>
      </c>
      <c r="K3361" s="34">
        <f t="shared" si="1744"/>
        <v>465.61865381786924</v>
      </c>
      <c r="L3361" s="34">
        <f t="shared" si="1744"/>
        <v>467.84010104364626</v>
      </c>
      <c r="M3361" s="34">
        <f t="shared" si="1744"/>
        <v>470.03392827558275</v>
      </c>
      <c r="N3361" s="34">
        <f t="shared" si="1744"/>
        <v>472.20047892226887</v>
      </c>
      <c r="O3361" s="34">
        <f t="shared" si="1744"/>
        <v>474.34009212258115</v>
      </c>
      <c r="P3361" s="34">
        <f t="shared" si="1744"/>
        <v>476.45310279876958</v>
      </c>
      <c r="Q3361" s="34">
        <f t="shared" si="1744"/>
        <v>478.53984170888407</v>
      </c>
      <c r="R3361" s="34">
        <f t="shared" si="1744"/>
        <v>480.60063549854942</v>
      </c>
      <c r="S3361" s="34">
        <f t="shared" si="1744"/>
        <v>482.63580675209664</v>
      </c>
      <c r="T3361" s="34">
        <f t="shared" si="1744"/>
        <v>484.64567404305808</v>
      </c>
      <c r="U3361" s="34">
        <f t="shared" si="1744"/>
        <v>486.63055198403521</v>
      </c>
      <c r="V3361" s="34">
        <f t="shared" si="1744"/>
        <v>488.59075127594622</v>
      </c>
      <c r="W3361" s="34">
        <f t="shared" si="1744"/>
        <v>490.52657875666114</v>
      </c>
      <c r="X3361" s="34">
        <f t="shared" si="1744"/>
        <v>492.43833744903247</v>
      </c>
      <c r="Y3361" s="34">
        <f t="shared" si="1744"/>
        <v>494.32632660832866</v>
      </c>
      <c r="Z3361" s="34">
        <f t="shared" si="1744"/>
        <v>496.19084176907762</v>
      </c>
      <c r="AA3361" s="34">
        <f t="shared" si="1744"/>
        <v>498.03217479132792</v>
      </c>
      <c r="AB3361" s="34">
        <f t="shared" si="1744"/>
        <v>499.8506139063349</v>
      </c>
      <c r="AC3361" s="34">
        <f t="shared" si="1744"/>
        <v>501.64644376167865</v>
      </c>
      <c r="AD3361" s="34">
        <f t="shared" si="1744"/>
        <v>503.41994546582094</v>
      </c>
      <c r="AE3361" s="34">
        <f t="shared" si="1744"/>
        <v>505.17139663210838</v>
      </c>
      <c r="AF3361" s="34">
        <f t="shared" si="1744"/>
        <v>506.90107142222831</v>
      </c>
      <c r="AG3361" s="34">
        <f t="shared" si="1744"/>
        <v>508.60924058912445</v>
      </c>
      <c r="AH3361" s="34">
        <f t="shared" si="1744"/>
        <v>510.29617151937885</v>
      </c>
      <c r="AI3361" s="34">
        <f t="shared" si="1744"/>
        <v>511.96212827506707</v>
      </c>
      <c r="AJ3361" s="34">
        <f t="shared" ref="AJ3361:BF3361" si="1745">$C3361+IFERROR(INDEX($B$2259:$B$2601,MATCH($C3361,$B$2259:$B$2601,1)+(AJ$3354-$C$3354))-INDEX($B$2259:$B$2601,MATCH($C3361,$B$2259:$B$2601,1)),0)*$E1544</f>
        <v>513.60737163509293</v>
      </c>
      <c r="AK3361" s="34">
        <f t="shared" si="1745"/>
        <v>515.23215913600916</v>
      </c>
      <c r="AL3361" s="34">
        <f t="shared" si="1745"/>
        <v>516.83674511233062</v>
      </c>
      <c r="AM3361" s="34">
        <f t="shared" si="1745"/>
        <v>518.42138073634646</v>
      </c>
      <c r="AN3361" s="34">
        <f t="shared" si="1745"/>
        <v>519.98631405743708</v>
      </c>
      <c r="AO3361" s="34">
        <f t="shared" si="1745"/>
        <v>521.53179004090202</v>
      </c>
      <c r="AP3361" s="34">
        <f t="shared" si="1745"/>
        <v>523.0580506063061</v>
      </c>
      <c r="AQ3361" s="34">
        <f t="shared" si="1745"/>
        <v>524.56533466534688</v>
      </c>
      <c r="AR3361" s="34">
        <f t="shared" si="1745"/>
        <v>526.0538781592536</v>
      </c>
      <c r="AS3361" s="34">
        <f t="shared" si="1745"/>
        <v>527.52391409571942</v>
      </c>
      <c r="AT3361" s="34">
        <f t="shared" si="1745"/>
        <v>528.97567258537515</v>
      </c>
      <c r="AU3361" s="34">
        <f t="shared" si="1745"/>
        <v>530.40938087780933</v>
      </c>
      <c r="AV3361" s="34">
        <f t="shared" si="1745"/>
        <v>531.82526339714104</v>
      </c>
      <c r="AW3361" s="34">
        <f t="shared" si="1745"/>
        <v>533.22354177714919</v>
      </c>
      <c r="AX3361" s="34">
        <f t="shared" si="1745"/>
        <v>534.60443489596582</v>
      </c>
      <c r="AY3361" s="34">
        <f t="shared" si="1745"/>
        <v>535.96815891033839</v>
      </c>
      <c r="AZ3361" s="34">
        <f t="shared" si="1745"/>
        <v>537.31492728946569</v>
      </c>
      <c r="BA3361" s="34">
        <f t="shared" si="1745"/>
        <v>538.64495084841246</v>
      </c>
      <c r="BB3361" s="34">
        <f t="shared" si="1745"/>
        <v>539.95843778110975</v>
      </c>
      <c r="BC3361" s="34">
        <f t="shared" si="1745"/>
        <v>541.25559369294388</v>
      </c>
      <c r="BD3361" s="34">
        <f t="shared" si="1745"/>
        <v>542.53662163294075</v>
      </c>
      <c r="BE3361" s="34">
        <f t="shared" si="1745"/>
        <v>543.80172212555021</v>
      </c>
      <c r="BF3361" s="34">
        <f t="shared" si="1745"/>
        <v>545.05109320203519</v>
      </c>
    </row>
    <row r="3362" spans="1:58" x14ac:dyDescent="0.2">
      <c r="A3362" s="9" t="str">
        <f t="shared" si="1730"/>
        <v>Antigua and Barbuda</v>
      </c>
      <c r="C3362" s="41">
        <f t="shared" si="1731"/>
        <v>440.42063290708484</v>
      </c>
      <c r="D3362" s="34">
        <f t="shared" ref="D3362:AI3362" si="1746">$C3362+IFERROR(INDEX($B$2259:$B$2601,MATCH($C3362,$B$2259:$B$2601,1)+(D$3354-$C$3354))-INDEX($B$2259:$B$2601,MATCH($C3362,$B$2259:$B$2601,1)),0)*$E1545</f>
        <v>442.96984135983905</v>
      </c>
      <c r="E3362" s="34">
        <f t="shared" si="1746"/>
        <v>445.48735465416399</v>
      </c>
      <c r="F3362" s="34">
        <f t="shared" si="1746"/>
        <v>447.9735668665295</v>
      </c>
      <c r="G3362" s="34">
        <f t="shared" si="1746"/>
        <v>450.42886717372124</v>
      </c>
      <c r="H3362" s="34">
        <f t="shared" si="1746"/>
        <v>452.85363991376028</v>
      </c>
      <c r="I3362" s="34">
        <f t="shared" si="1746"/>
        <v>455.2482646460648</v>
      </c>
      <c r="J3362" s="34">
        <f t="shared" si="1746"/>
        <v>457.61311621086435</v>
      </c>
      <c r="K3362" s="34">
        <f t="shared" si="1746"/>
        <v>459.94856478787489</v>
      </c>
      <c r="L3362" s="34">
        <f t="shared" si="1746"/>
        <v>462.25497595424457</v>
      </c>
      <c r="M3362" s="34">
        <f t="shared" si="1746"/>
        <v>464.53271074177911</v>
      </c>
      <c r="N3362" s="34">
        <f t="shared" si="1746"/>
        <v>466.78212569345527</v>
      </c>
      <c r="O3362" s="34">
        <f t="shared" si="1746"/>
        <v>469.00357291923228</v>
      </c>
      <c r="P3362" s="34">
        <f t="shared" si="1746"/>
        <v>471.19740015116878</v>
      </c>
      <c r="Q3362" s="34">
        <f t="shared" si="1746"/>
        <v>473.3639507978549</v>
      </c>
      <c r="R3362" s="34">
        <f t="shared" si="1746"/>
        <v>475.50356399816718</v>
      </c>
      <c r="S3362" s="34">
        <f t="shared" si="1746"/>
        <v>477.6165746743556</v>
      </c>
      <c r="T3362" s="34">
        <f t="shared" si="1746"/>
        <v>479.7033135844701</v>
      </c>
      <c r="U3362" s="34">
        <f t="shared" si="1746"/>
        <v>481.76410737413545</v>
      </c>
      <c r="V3362" s="34">
        <f t="shared" si="1746"/>
        <v>483.79927862768267</v>
      </c>
      <c r="W3362" s="34">
        <f t="shared" si="1746"/>
        <v>485.80914591864411</v>
      </c>
      <c r="X3362" s="34">
        <f t="shared" si="1746"/>
        <v>487.79402385962123</v>
      </c>
      <c r="Y3362" s="34">
        <f t="shared" si="1746"/>
        <v>489.75422315153224</v>
      </c>
      <c r="Z3362" s="34">
        <f t="shared" si="1746"/>
        <v>491.69005063224716</v>
      </c>
      <c r="AA3362" s="34">
        <f t="shared" si="1746"/>
        <v>493.6018093246185</v>
      </c>
      <c r="AB3362" s="34">
        <f t="shared" si="1746"/>
        <v>495.48979848391468</v>
      </c>
      <c r="AC3362" s="34">
        <f t="shared" si="1746"/>
        <v>497.35431364466365</v>
      </c>
      <c r="AD3362" s="34">
        <f t="shared" si="1746"/>
        <v>499.19564666691394</v>
      </c>
      <c r="AE3362" s="34">
        <f t="shared" si="1746"/>
        <v>501.01408578192093</v>
      </c>
      <c r="AF3362" s="34">
        <f t="shared" si="1746"/>
        <v>502.80991563726468</v>
      </c>
      <c r="AG3362" s="34">
        <f t="shared" si="1746"/>
        <v>504.58341734140697</v>
      </c>
      <c r="AH3362" s="34">
        <f t="shared" si="1746"/>
        <v>506.33486850769441</v>
      </c>
      <c r="AI3362" s="34">
        <f t="shared" si="1746"/>
        <v>508.06454329781434</v>
      </c>
      <c r="AJ3362" s="34">
        <f t="shared" ref="AJ3362:BF3362" si="1747">$C3362+IFERROR(INDEX($B$2259:$B$2601,MATCH($C3362,$B$2259:$B$2601,1)+(AJ$3354-$C$3354))-INDEX($B$2259:$B$2601,MATCH($C3362,$B$2259:$B$2601,1)),0)*$E1545</f>
        <v>509.77271246471048</v>
      </c>
      <c r="AK3362" s="34">
        <f t="shared" si="1747"/>
        <v>511.45964339496487</v>
      </c>
      <c r="AL3362" s="34">
        <f t="shared" si="1747"/>
        <v>513.1256001506531</v>
      </c>
      <c r="AM3362" s="34">
        <f t="shared" si="1747"/>
        <v>514.7708435106789</v>
      </c>
      <c r="AN3362" s="34">
        <f t="shared" si="1747"/>
        <v>516.39563101159513</v>
      </c>
      <c r="AO3362" s="34">
        <f t="shared" si="1747"/>
        <v>518.00021698791659</v>
      </c>
      <c r="AP3362" s="34">
        <f t="shared" si="1747"/>
        <v>519.58485261193243</v>
      </c>
      <c r="AQ3362" s="34">
        <f t="shared" si="1747"/>
        <v>521.14978593302305</v>
      </c>
      <c r="AR3362" s="34">
        <f t="shared" si="1747"/>
        <v>522.69526191648811</v>
      </c>
      <c r="AS3362" s="34">
        <f t="shared" si="1747"/>
        <v>524.22152248189207</v>
      </c>
      <c r="AT3362" s="34">
        <f t="shared" si="1747"/>
        <v>525.72880654093285</v>
      </c>
      <c r="AU3362" s="34">
        <f t="shared" si="1747"/>
        <v>527.21735003483957</v>
      </c>
      <c r="AV3362" s="34">
        <f t="shared" si="1747"/>
        <v>528.68738597130539</v>
      </c>
      <c r="AW3362" s="34">
        <f t="shared" si="1747"/>
        <v>530.13914446096112</v>
      </c>
      <c r="AX3362" s="34">
        <f t="shared" si="1747"/>
        <v>531.57285275339541</v>
      </c>
      <c r="AY3362" s="34">
        <f t="shared" si="1747"/>
        <v>532.98873527272713</v>
      </c>
      <c r="AZ3362" s="34">
        <f t="shared" si="1747"/>
        <v>534.38701365273516</v>
      </c>
      <c r="BA3362" s="34">
        <f t="shared" si="1747"/>
        <v>535.76790677155179</v>
      </c>
      <c r="BB3362" s="34">
        <f t="shared" si="1747"/>
        <v>537.13163078592447</v>
      </c>
      <c r="BC3362" s="34">
        <f t="shared" si="1747"/>
        <v>538.47839916505177</v>
      </c>
      <c r="BD3362" s="34">
        <f t="shared" si="1747"/>
        <v>539.80842272399855</v>
      </c>
      <c r="BE3362" s="34">
        <f t="shared" si="1747"/>
        <v>541.12190965669583</v>
      </c>
      <c r="BF3362" s="34">
        <f t="shared" si="1747"/>
        <v>542.41906556852985</v>
      </c>
    </row>
    <row r="3363" spans="1:58" x14ac:dyDescent="0.2">
      <c r="A3363" s="9" t="str">
        <f t="shared" si="1730"/>
        <v>Argentina</v>
      </c>
      <c r="C3363" s="41">
        <f t="shared" si="1731"/>
        <v>422.77860141388823</v>
      </c>
      <c r="D3363" s="34">
        <f t="shared" ref="D3363:AI3363" si="1748">$C3363+IFERROR(INDEX($B$2259:$B$2601,MATCH($C3363,$B$2259:$B$2601,1)+(D$3354-$C$3354))-INDEX($B$2259:$B$2601,MATCH($C3363,$B$2259:$B$2601,1)),0)*$E1546</f>
        <v>425.56113484218224</v>
      </c>
      <c r="E3363" s="34">
        <f t="shared" si="1748"/>
        <v>428.30907210485111</v>
      </c>
      <c r="F3363" s="34">
        <f t="shared" si="1748"/>
        <v>431.02284334755416</v>
      </c>
      <c r="G3363" s="34">
        <f t="shared" si="1748"/>
        <v>433.70287336780626</v>
      </c>
      <c r="H3363" s="34">
        <f t="shared" si="1748"/>
        <v>436.34958168147318</v>
      </c>
      <c r="I3363" s="34">
        <f t="shared" si="1748"/>
        <v>438.9633825884402</v>
      </c>
      <c r="J3363" s="34">
        <f t="shared" si="1748"/>
        <v>441.54468523746391</v>
      </c>
      <c r="K3363" s="34">
        <f t="shared" si="1748"/>
        <v>444.09389369021812</v>
      </c>
      <c r="L3363" s="34">
        <f t="shared" si="1748"/>
        <v>446.61140698454307</v>
      </c>
      <c r="M3363" s="34">
        <f t="shared" si="1748"/>
        <v>449.09761919690857</v>
      </c>
      <c r="N3363" s="34">
        <f t="shared" si="1748"/>
        <v>451.55291950410032</v>
      </c>
      <c r="O3363" s="34">
        <f t="shared" si="1748"/>
        <v>453.97769224413935</v>
      </c>
      <c r="P3363" s="34">
        <f t="shared" si="1748"/>
        <v>456.37231697644387</v>
      </c>
      <c r="Q3363" s="34">
        <f t="shared" si="1748"/>
        <v>458.73716854124342</v>
      </c>
      <c r="R3363" s="34">
        <f t="shared" si="1748"/>
        <v>461.07261711825396</v>
      </c>
      <c r="S3363" s="34">
        <f t="shared" si="1748"/>
        <v>463.37902828462364</v>
      </c>
      <c r="T3363" s="34">
        <f t="shared" si="1748"/>
        <v>465.65676307215818</v>
      </c>
      <c r="U3363" s="34">
        <f t="shared" si="1748"/>
        <v>467.90617802383434</v>
      </c>
      <c r="V3363" s="34">
        <f t="shared" si="1748"/>
        <v>470.12762524961136</v>
      </c>
      <c r="W3363" s="34">
        <f t="shared" si="1748"/>
        <v>472.32145248154785</v>
      </c>
      <c r="X3363" s="34">
        <f t="shared" si="1748"/>
        <v>474.48800312823397</v>
      </c>
      <c r="Y3363" s="34">
        <f t="shared" si="1748"/>
        <v>476.62761632854625</v>
      </c>
      <c r="Z3363" s="34">
        <f t="shared" si="1748"/>
        <v>478.74062700473468</v>
      </c>
      <c r="AA3363" s="34">
        <f t="shared" si="1748"/>
        <v>480.82736591484917</v>
      </c>
      <c r="AB3363" s="34">
        <f t="shared" si="1748"/>
        <v>482.88815970451452</v>
      </c>
      <c r="AC3363" s="34">
        <f t="shared" si="1748"/>
        <v>484.92333095806174</v>
      </c>
      <c r="AD3363" s="34">
        <f t="shared" si="1748"/>
        <v>486.93319824902318</v>
      </c>
      <c r="AE3363" s="34">
        <f t="shared" si="1748"/>
        <v>488.91807619000031</v>
      </c>
      <c r="AF3363" s="34">
        <f t="shared" si="1748"/>
        <v>490.87827548191132</v>
      </c>
      <c r="AG3363" s="34">
        <f t="shared" si="1748"/>
        <v>492.81410296262624</v>
      </c>
      <c r="AH3363" s="34">
        <f t="shared" si="1748"/>
        <v>494.72586165499757</v>
      </c>
      <c r="AI3363" s="34">
        <f t="shared" si="1748"/>
        <v>496.61385081429376</v>
      </c>
      <c r="AJ3363" s="34">
        <f t="shared" ref="AJ3363:BF3363" si="1749">$C3363+IFERROR(INDEX($B$2259:$B$2601,MATCH($C3363,$B$2259:$B$2601,1)+(AJ$3354-$C$3354))-INDEX($B$2259:$B$2601,MATCH($C3363,$B$2259:$B$2601,1)),0)*$E1546</f>
        <v>498.47836597504272</v>
      </c>
      <c r="AK3363" s="34">
        <f t="shared" si="1749"/>
        <v>500.31969899729302</v>
      </c>
      <c r="AL3363" s="34">
        <f t="shared" si="1749"/>
        <v>502.1381381123</v>
      </c>
      <c r="AM3363" s="34">
        <f t="shared" si="1749"/>
        <v>503.93396796764375</v>
      </c>
      <c r="AN3363" s="34">
        <f t="shared" si="1749"/>
        <v>505.70746967178604</v>
      </c>
      <c r="AO3363" s="34">
        <f t="shared" si="1749"/>
        <v>507.45892083807348</v>
      </c>
      <c r="AP3363" s="34">
        <f t="shared" si="1749"/>
        <v>509.18859562819341</v>
      </c>
      <c r="AQ3363" s="34">
        <f t="shared" si="1749"/>
        <v>510.89676479508955</v>
      </c>
      <c r="AR3363" s="34">
        <f t="shared" si="1749"/>
        <v>512.58369572534389</v>
      </c>
      <c r="AS3363" s="34">
        <f t="shared" si="1749"/>
        <v>514.24965248103217</v>
      </c>
      <c r="AT3363" s="34">
        <f t="shared" si="1749"/>
        <v>515.89489584105797</v>
      </c>
      <c r="AU3363" s="34">
        <f t="shared" si="1749"/>
        <v>517.5196833419742</v>
      </c>
      <c r="AV3363" s="34">
        <f t="shared" si="1749"/>
        <v>519.12426931829566</v>
      </c>
      <c r="AW3363" s="34">
        <f t="shared" si="1749"/>
        <v>520.70890494231151</v>
      </c>
      <c r="AX3363" s="34">
        <f t="shared" si="1749"/>
        <v>522.27383826340213</v>
      </c>
      <c r="AY3363" s="34">
        <f t="shared" si="1749"/>
        <v>523.81931424686718</v>
      </c>
      <c r="AZ3363" s="34">
        <f t="shared" si="1749"/>
        <v>525.34557481227114</v>
      </c>
      <c r="BA3363" s="34">
        <f t="shared" si="1749"/>
        <v>526.85285887131192</v>
      </c>
      <c r="BB3363" s="34">
        <f t="shared" si="1749"/>
        <v>528.34140236521864</v>
      </c>
      <c r="BC3363" s="34">
        <f t="shared" si="1749"/>
        <v>529.81143830168446</v>
      </c>
      <c r="BD3363" s="34">
        <f t="shared" si="1749"/>
        <v>531.26319679134019</v>
      </c>
      <c r="BE3363" s="34">
        <f t="shared" si="1749"/>
        <v>532.69690508377448</v>
      </c>
      <c r="BF3363" s="34">
        <f t="shared" si="1749"/>
        <v>534.1127876031062</v>
      </c>
    </row>
    <row r="3364" spans="1:58" x14ac:dyDescent="0.2">
      <c r="A3364" s="9" t="str">
        <f t="shared" si="1730"/>
        <v>Armenia</v>
      </c>
      <c r="C3364" s="41">
        <f t="shared" si="1731"/>
        <v>468.75900115543772</v>
      </c>
      <c r="D3364" s="34">
        <f t="shared" ref="D3364:AI3364" si="1750">$C3364+IFERROR(INDEX($B$2259:$B$2601,MATCH($C3364,$B$2259:$B$2601,1)+(D$3354-$C$3354))-INDEX($B$2259:$B$2601,MATCH($C3364,$B$2259:$B$2601,1)),0)*$E1547</f>
        <v>470.95282838737421</v>
      </c>
      <c r="E3364" s="34">
        <f t="shared" si="1750"/>
        <v>473.11937903406033</v>
      </c>
      <c r="F3364" s="34">
        <f t="shared" si="1750"/>
        <v>475.25899223437261</v>
      </c>
      <c r="G3364" s="34">
        <f t="shared" si="1750"/>
        <v>477.37200291056104</v>
      </c>
      <c r="H3364" s="34">
        <f t="shared" si="1750"/>
        <v>479.45874182067553</v>
      </c>
      <c r="I3364" s="34">
        <f t="shared" si="1750"/>
        <v>481.51953561034088</v>
      </c>
      <c r="J3364" s="34">
        <f t="shared" si="1750"/>
        <v>483.5547068638881</v>
      </c>
      <c r="K3364" s="34">
        <f t="shared" si="1750"/>
        <v>485.56457415484954</v>
      </c>
      <c r="L3364" s="34">
        <f t="shared" si="1750"/>
        <v>487.54945209582667</v>
      </c>
      <c r="M3364" s="34">
        <f t="shared" si="1750"/>
        <v>489.50965138773768</v>
      </c>
      <c r="N3364" s="34">
        <f t="shared" si="1750"/>
        <v>491.4454788684526</v>
      </c>
      <c r="O3364" s="34">
        <f t="shared" si="1750"/>
        <v>493.35723756082393</v>
      </c>
      <c r="P3364" s="34">
        <f t="shared" si="1750"/>
        <v>495.24522672012012</v>
      </c>
      <c r="Q3364" s="34">
        <f t="shared" si="1750"/>
        <v>497.10974188086908</v>
      </c>
      <c r="R3364" s="34">
        <f t="shared" si="1750"/>
        <v>498.95107490311938</v>
      </c>
      <c r="S3364" s="34">
        <f t="shared" si="1750"/>
        <v>500.76951401812636</v>
      </c>
      <c r="T3364" s="34">
        <f t="shared" si="1750"/>
        <v>502.56534387347011</v>
      </c>
      <c r="U3364" s="34">
        <f t="shared" si="1750"/>
        <v>504.3388455776124</v>
      </c>
      <c r="V3364" s="34">
        <f t="shared" si="1750"/>
        <v>506.09029674389984</v>
      </c>
      <c r="W3364" s="34">
        <f t="shared" si="1750"/>
        <v>507.81997153401977</v>
      </c>
      <c r="X3364" s="34">
        <f t="shared" si="1750"/>
        <v>509.52814070091591</v>
      </c>
      <c r="Y3364" s="34">
        <f t="shared" si="1750"/>
        <v>511.2150716311703</v>
      </c>
      <c r="Z3364" s="34">
        <f t="shared" si="1750"/>
        <v>512.88102838685859</v>
      </c>
      <c r="AA3364" s="34">
        <f t="shared" si="1750"/>
        <v>514.52627174688428</v>
      </c>
      <c r="AB3364" s="34">
        <f t="shared" si="1750"/>
        <v>516.1510592478005</v>
      </c>
      <c r="AC3364" s="34">
        <f t="shared" si="1750"/>
        <v>517.75564522412196</v>
      </c>
      <c r="AD3364" s="34">
        <f t="shared" si="1750"/>
        <v>519.34028084813781</v>
      </c>
      <c r="AE3364" s="34">
        <f t="shared" si="1750"/>
        <v>520.90521416922843</v>
      </c>
      <c r="AF3364" s="34">
        <f t="shared" si="1750"/>
        <v>522.4506901526936</v>
      </c>
      <c r="AG3364" s="34">
        <f t="shared" si="1750"/>
        <v>523.97695071809744</v>
      </c>
      <c r="AH3364" s="34">
        <f t="shared" si="1750"/>
        <v>525.48423477713823</v>
      </c>
      <c r="AI3364" s="34">
        <f t="shared" si="1750"/>
        <v>526.97277827104494</v>
      </c>
      <c r="AJ3364" s="34">
        <f t="shared" ref="AJ3364:BF3364" si="1751">$C3364+IFERROR(INDEX($B$2259:$B$2601,MATCH($C3364,$B$2259:$B$2601,1)+(AJ$3354-$C$3354))-INDEX($B$2259:$B$2601,MATCH($C3364,$B$2259:$B$2601,1)),0)*$E1547</f>
        <v>528.44281420751076</v>
      </c>
      <c r="AK3364" s="34">
        <f t="shared" si="1751"/>
        <v>529.8945726971665</v>
      </c>
      <c r="AL3364" s="34">
        <f t="shared" si="1751"/>
        <v>531.3282809896009</v>
      </c>
      <c r="AM3364" s="34">
        <f t="shared" si="1751"/>
        <v>532.74416350893262</v>
      </c>
      <c r="AN3364" s="34">
        <f t="shared" si="1751"/>
        <v>534.14244188894054</v>
      </c>
      <c r="AO3364" s="34">
        <f t="shared" si="1751"/>
        <v>535.52333500775717</v>
      </c>
      <c r="AP3364" s="34">
        <f t="shared" si="1751"/>
        <v>536.88705902212996</v>
      </c>
      <c r="AQ3364" s="34">
        <f t="shared" si="1751"/>
        <v>538.23382740125726</v>
      </c>
      <c r="AR3364" s="34">
        <f t="shared" si="1751"/>
        <v>539.56385096020404</v>
      </c>
      <c r="AS3364" s="34">
        <f t="shared" si="1751"/>
        <v>540.87733789290132</v>
      </c>
      <c r="AT3364" s="34">
        <f t="shared" si="1751"/>
        <v>542.17449380473522</v>
      </c>
      <c r="AU3364" s="34">
        <f t="shared" si="1751"/>
        <v>543.4555217447321</v>
      </c>
      <c r="AV3364" s="34">
        <f t="shared" si="1751"/>
        <v>544.72062223734179</v>
      </c>
      <c r="AW3364" s="34">
        <f t="shared" si="1751"/>
        <v>545.96999331382654</v>
      </c>
      <c r="AX3364" s="34">
        <f t="shared" si="1751"/>
        <v>547.20383054326044</v>
      </c>
      <c r="AY3364" s="34">
        <f t="shared" si="1751"/>
        <v>548.42232706314167</v>
      </c>
      <c r="AZ3364" s="34">
        <f t="shared" si="1751"/>
        <v>549.62567360962566</v>
      </c>
      <c r="BA3364" s="34">
        <f t="shared" si="1751"/>
        <v>550.81405854738182</v>
      </c>
      <c r="BB3364" s="34">
        <f t="shared" si="1751"/>
        <v>551.98766789907836</v>
      </c>
      <c r="BC3364" s="34">
        <f t="shared" si="1751"/>
        <v>553.14668537450234</v>
      </c>
      <c r="BD3364" s="34">
        <f t="shared" si="1751"/>
        <v>554.29129239931513</v>
      </c>
      <c r="BE3364" s="34">
        <f t="shared" si="1751"/>
        <v>555.42166814345273</v>
      </c>
      <c r="BF3364" s="34">
        <f t="shared" si="1751"/>
        <v>556.53798954917147</v>
      </c>
    </row>
    <row r="3365" spans="1:58" x14ac:dyDescent="0.2">
      <c r="A3365" s="9" t="str">
        <f t="shared" si="1730"/>
        <v>Aruba</v>
      </c>
      <c r="C3365" s="41">
        <f t="shared" si="1731"/>
        <v>455.28098835228269</v>
      </c>
      <c r="D3365" s="34">
        <f t="shared" ref="D3365:AI3365" si="1752">$C3365+IFERROR(INDEX($B$2259:$B$2601,MATCH($C3365,$B$2259:$B$2601,1)+(D$3354-$C$3354))-INDEX($B$2259:$B$2601,MATCH($C3365,$B$2259:$B$2601,1)),0)*$E1548</f>
        <v>457.64583991708224</v>
      </c>
      <c r="E3365" s="34">
        <f t="shared" si="1752"/>
        <v>459.98128849409278</v>
      </c>
      <c r="F3365" s="34">
        <f t="shared" si="1752"/>
        <v>462.28769966046247</v>
      </c>
      <c r="G3365" s="34">
        <f t="shared" si="1752"/>
        <v>464.56543444799701</v>
      </c>
      <c r="H3365" s="34">
        <f t="shared" si="1752"/>
        <v>466.81484939967316</v>
      </c>
      <c r="I3365" s="34">
        <f t="shared" si="1752"/>
        <v>469.03629662545018</v>
      </c>
      <c r="J3365" s="34">
        <f t="shared" si="1752"/>
        <v>471.23012385738667</v>
      </c>
      <c r="K3365" s="34">
        <f t="shared" si="1752"/>
        <v>473.39667450407279</v>
      </c>
      <c r="L3365" s="34">
        <f t="shared" si="1752"/>
        <v>475.53628770438507</v>
      </c>
      <c r="M3365" s="34">
        <f t="shared" si="1752"/>
        <v>477.6492983805735</v>
      </c>
      <c r="N3365" s="34">
        <f t="shared" si="1752"/>
        <v>479.73603729068799</v>
      </c>
      <c r="O3365" s="34">
        <f t="shared" si="1752"/>
        <v>481.79683108035334</v>
      </c>
      <c r="P3365" s="34">
        <f t="shared" si="1752"/>
        <v>483.83200233390056</v>
      </c>
      <c r="Q3365" s="34">
        <f t="shared" si="1752"/>
        <v>485.841869624862</v>
      </c>
      <c r="R3365" s="34">
        <f t="shared" si="1752"/>
        <v>487.82674756583913</v>
      </c>
      <c r="S3365" s="34">
        <f t="shared" si="1752"/>
        <v>489.78694685775014</v>
      </c>
      <c r="T3365" s="34">
        <f t="shared" si="1752"/>
        <v>491.72277433846506</v>
      </c>
      <c r="U3365" s="34">
        <f t="shared" si="1752"/>
        <v>493.63453303083639</v>
      </c>
      <c r="V3365" s="34">
        <f t="shared" si="1752"/>
        <v>495.52252219013258</v>
      </c>
      <c r="W3365" s="34">
        <f t="shared" si="1752"/>
        <v>497.38703735088154</v>
      </c>
      <c r="X3365" s="34">
        <f t="shared" si="1752"/>
        <v>499.22837037313184</v>
      </c>
      <c r="Y3365" s="34">
        <f t="shared" si="1752"/>
        <v>501.04680948813882</v>
      </c>
      <c r="Z3365" s="34">
        <f t="shared" si="1752"/>
        <v>502.84263934348257</v>
      </c>
      <c r="AA3365" s="34">
        <f t="shared" si="1752"/>
        <v>504.61614104762486</v>
      </c>
      <c r="AB3365" s="34">
        <f t="shared" si="1752"/>
        <v>506.3675922139123</v>
      </c>
      <c r="AC3365" s="34">
        <f t="shared" si="1752"/>
        <v>508.09726700403223</v>
      </c>
      <c r="AD3365" s="34">
        <f t="shared" si="1752"/>
        <v>509.80543617092837</v>
      </c>
      <c r="AE3365" s="34">
        <f t="shared" si="1752"/>
        <v>511.49236710118277</v>
      </c>
      <c r="AF3365" s="34">
        <f t="shared" si="1752"/>
        <v>513.15832385687099</v>
      </c>
      <c r="AG3365" s="34">
        <f t="shared" si="1752"/>
        <v>514.80356721689679</v>
      </c>
      <c r="AH3365" s="34">
        <f t="shared" si="1752"/>
        <v>516.42835471781302</v>
      </c>
      <c r="AI3365" s="34">
        <f t="shared" si="1752"/>
        <v>518.03294069413448</v>
      </c>
      <c r="AJ3365" s="34">
        <f t="shared" ref="AJ3365:BF3365" si="1753">$C3365+IFERROR(INDEX($B$2259:$B$2601,MATCH($C3365,$B$2259:$B$2601,1)+(AJ$3354-$C$3354))-INDEX($B$2259:$B$2601,MATCH($C3365,$B$2259:$B$2601,1)),0)*$E1548</f>
        <v>519.61757631815033</v>
      </c>
      <c r="AK3365" s="34">
        <f t="shared" si="1753"/>
        <v>521.18250963924095</v>
      </c>
      <c r="AL3365" s="34">
        <f t="shared" si="1753"/>
        <v>522.727985622706</v>
      </c>
      <c r="AM3365" s="34">
        <f t="shared" si="1753"/>
        <v>524.25424618810996</v>
      </c>
      <c r="AN3365" s="34">
        <f t="shared" si="1753"/>
        <v>525.76153024715074</v>
      </c>
      <c r="AO3365" s="34">
        <f t="shared" si="1753"/>
        <v>527.25007374105746</v>
      </c>
      <c r="AP3365" s="34">
        <f t="shared" si="1753"/>
        <v>528.72010967752328</v>
      </c>
      <c r="AQ3365" s="34">
        <f t="shared" si="1753"/>
        <v>530.17186816717901</v>
      </c>
      <c r="AR3365" s="34">
        <f t="shared" si="1753"/>
        <v>531.6055764596133</v>
      </c>
      <c r="AS3365" s="34">
        <f t="shared" si="1753"/>
        <v>533.02145897894502</v>
      </c>
      <c r="AT3365" s="34">
        <f t="shared" si="1753"/>
        <v>534.41973735895306</v>
      </c>
      <c r="AU3365" s="34">
        <f t="shared" si="1753"/>
        <v>535.80063047776969</v>
      </c>
      <c r="AV3365" s="34">
        <f t="shared" si="1753"/>
        <v>537.16435449214237</v>
      </c>
      <c r="AW3365" s="34">
        <f t="shared" si="1753"/>
        <v>538.51112287126966</v>
      </c>
      <c r="AX3365" s="34">
        <f t="shared" si="1753"/>
        <v>539.84114643021644</v>
      </c>
      <c r="AY3365" s="34">
        <f t="shared" si="1753"/>
        <v>541.15463336291373</v>
      </c>
      <c r="AZ3365" s="34">
        <f t="shared" si="1753"/>
        <v>542.45178927474774</v>
      </c>
      <c r="BA3365" s="34">
        <f t="shared" si="1753"/>
        <v>543.73281721474461</v>
      </c>
      <c r="BB3365" s="34">
        <f t="shared" si="1753"/>
        <v>544.99791770735419</v>
      </c>
      <c r="BC3365" s="34">
        <f t="shared" si="1753"/>
        <v>546.24728878383905</v>
      </c>
      <c r="BD3365" s="34">
        <f t="shared" si="1753"/>
        <v>547.48112601327296</v>
      </c>
      <c r="BE3365" s="34">
        <f t="shared" si="1753"/>
        <v>548.69962253315418</v>
      </c>
      <c r="BF3365" s="34">
        <f t="shared" si="1753"/>
        <v>549.90296907963818</v>
      </c>
    </row>
    <row r="3366" spans="1:58" x14ac:dyDescent="0.2">
      <c r="A3366" s="9" t="str">
        <f t="shared" si="1730"/>
        <v>Australia</v>
      </c>
      <c r="C3366" s="41">
        <f t="shared" si="1731"/>
        <v>542.58390711933214</v>
      </c>
      <c r="D3366" s="34">
        <f t="shared" ref="D3366:AI3366" si="1754">$C3366+IFERROR(INDEX($B$2259:$B$2601,MATCH($C3366,$B$2259:$B$2601,1)+(D$3354-$C$3354))-INDEX($B$2259:$B$2601,MATCH($C3366,$B$2259:$B$2601,1)),0)*$E1549</f>
        <v>543.84900761194172</v>
      </c>
      <c r="E3366" s="34">
        <f t="shared" si="1754"/>
        <v>545.09837868842658</v>
      </c>
      <c r="F3366" s="34">
        <f t="shared" si="1754"/>
        <v>546.33221591786048</v>
      </c>
      <c r="G3366" s="34">
        <f t="shared" si="1754"/>
        <v>547.55071243774171</v>
      </c>
      <c r="H3366" s="34">
        <f t="shared" si="1754"/>
        <v>548.75405898422571</v>
      </c>
      <c r="I3366" s="34">
        <f t="shared" si="1754"/>
        <v>549.94244392198175</v>
      </c>
      <c r="J3366" s="34">
        <f t="shared" si="1754"/>
        <v>551.1160532736784</v>
      </c>
      <c r="K3366" s="34">
        <f t="shared" si="1754"/>
        <v>552.27507074910227</v>
      </c>
      <c r="L3366" s="34">
        <f t="shared" si="1754"/>
        <v>553.41967777391505</v>
      </c>
      <c r="M3366" s="34">
        <f t="shared" si="1754"/>
        <v>554.55005351805266</v>
      </c>
      <c r="N3366" s="34">
        <f t="shared" si="1754"/>
        <v>555.66637492377151</v>
      </c>
      <c r="O3366" s="34">
        <f t="shared" si="1754"/>
        <v>556.76881673334594</v>
      </c>
      <c r="P3366" s="34">
        <f t="shared" si="1754"/>
        <v>557.85755151642127</v>
      </c>
      <c r="Q3366" s="34">
        <f t="shared" si="1754"/>
        <v>558.93274969702702</v>
      </c>
      <c r="R3366" s="34">
        <f t="shared" si="1754"/>
        <v>559.99457958025391</v>
      </c>
      <c r="S3366" s="34">
        <f t="shared" si="1754"/>
        <v>561.04320737859939</v>
      </c>
      <c r="T3366" s="34">
        <f t="shared" si="1754"/>
        <v>562.07879723798544</v>
      </c>
      <c r="U3366" s="34">
        <f t="shared" si="1754"/>
        <v>563.10151126345318</v>
      </c>
      <c r="V3366" s="34">
        <f t="shared" si="1754"/>
        <v>564.11150954453751</v>
      </c>
      <c r="W3366" s="34">
        <f t="shared" si="1754"/>
        <v>565.10895018032704</v>
      </c>
      <c r="X3366" s="34">
        <f t="shared" si="1754"/>
        <v>566.09398930421162</v>
      </c>
      <c r="Y3366" s="34">
        <f t="shared" si="1754"/>
        <v>567.06678110832252</v>
      </c>
      <c r="Z3366" s="34">
        <f t="shared" si="1754"/>
        <v>568.02747786766906</v>
      </c>
      <c r="AA3366" s="34">
        <f t="shared" si="1754"/>
        <v>568.97622996397433</v>
      </c>
      <c r="AB3366" s="34">
        <f t="shared" si="1754"/>
        <v>569.9131859092156</v>
      </c>
      <c r="AC3366" s="34">
        <f t="shared" si="1754"/>
        <v>570.83849236887102</v>
      </c>
      <c r="AD3366" s="34">
        <f t="shared" si="1754"/>
        <v>571.752294184878</v>
      </c>
      <c r="AE3366" s="34">
        <f t="shared" si="1754"/>
        <v>572.654734398306</v>
      </c>
      <c r="AF3366" s="34">
        <f t="shared" si="1754"/>
        <v>573.54595427174706</v>
      </c>
      <c r="AG3366" s="34">
        <f t="shared" si="1754"/>
        <v>574.4260933114283</v>
      </c>
      <c r="AH3366" s="34">
        <f t="shared" si="1754"/>
        <v>575.29528928904949</v>
      </c>
      <c r="AI3366" s="34">
        <f t="shared" si="1754"/>
        <v>576.15367826334898</v>
      </c>
      <c r="AJ3366" s="34">
        <f t="shared" ref="AJ3366:BF3366" si="1755">$C3366+IFERROR(INDEX($B$2259:$B$2601,MATCH($C3366,$B$2259:$B$2601,1)+(AJ$3354-$C$3354))-INDEX($B$2259:$B$2601,MATCH($C3366,$B$2259:$B$2601,1)),0)*$E1549</f>
        <v>577.00139460140133</v>
      </c>
      <c r="AK3366" s="34">
        <f t="shared" si="1755"/>
        <v>577.83857099965053</v>
      </c>
      <c r="AL3366" s="34">
        <f t="shared" si="1755"/>
        <v>578.66533850468147</v>
      </c>
      <c r="AM3366" s="34">
        <f t="shared" si="1755"/>
        <v>579.48182653373328</v>
      </c>
      <c r="AN3366" s="34">
        <f t="shared" si="1755"/>
        <v>580.28816289495717</v>
      </c>
      <c r="AO3366" s="34">
        <f t="shared" si="1755"/>
        <v>581.08447380742314</v>
      </c>
      <c r="AP3366" s="34">
        <f t="shared" si="1755"/>
        <v>581.87088392087753</v>
      </c>
      <c r="AQ3366" s="34">
        <f t="shared" si="1755"/>
        <v>582.64751633525464</v>
      </c>
      <c r="AR3366" s="34">
        <f t="shared" si="1755"/>
        <v>583.41449261994626</v>
      </c>
      <c r="AS3366" s="34">
        <f t="shared" si="1755"/>
        <v>584.17193283283154</v>
      </c>
      <c r="AT3366" s="34">
        <f t="shared" si="1755"/>
        <v>584.91995553906997</v>
      </c>
      <c r="AU3366" s="34">
        <f t="shared" si="1755"/>
        <v>585.65867782966086</v>
      </c>
      <c r="AV3366" s="34">
        <f t="shared" si="1755"/>
        <v>586.38821533977205</v>
      </c>
      <c r="AW3366" s="34">
        <f t="shared" si="1755"/>
        <v>587.1086822668409</v>
      </c>
      <c r="AX3366" s="34">
        <f t="shared" si="1755"/>
        <v>587.82019138844987</v>
      </c>
      <c r="AY3366" s="34">
        <f t="shared" si="1755"/>
        <v>588.52285407998011</v>
      </c>
      <c r="AZ3366" s="34">
        <f t="shared" si="1755"/>
        <v>589.21678033204569</v>
      </c>
      <c r="BA3366" s="34">
        <f t="shared" si="1755"/>
        <v>589.90207876771058</v>
      </c>
      <c r="BB3366" s="34">
        <f t="shared" si="1755"/>
        <v>590.57885665949198</v>
      </c>
      <c r="BC3366" s="34">
        <f t="shared" si="1755"/>
        <v>591.24721994615231</v>
      </c>
      <c r="BD3366" s="34">
        <f t="shared" si="1755"/>
        <v>591.90727324928184</v>
      </c>
      <c r="BE3366" s="34">
        <f t="shared" si="1755"/>
        <v>592.5591198896758</v>
      </c>
      <c r="BF3366" s="34">
        <f t="shared" si="1755"/>
        <v>593.20286190350748</v>
      </c>
    </row>
    <row r="3367" spans="1:58" x14ac:dyDescent="0.2">
      <c r="A3367" s="9" t="str">
        <f t="shared" si="1730"/>
        <v>Austria</v>
      </c>
      <c r="C3367" s="41">
        <f t="shared" si="1731"/>
        <v>586.07393078400651</v>
      </c>
      <c r="D3367" s="34">
        <f t="shared" ref="D3367:AI3367" si="1756">$C3367+IFERROR(INDEX($B$2259:$B$2601,MATCH($C3367,$B$2259:$B$2601,1)+(D$3354-$C$3354))-INDEX($B$2259:$B$2601,MATCH($C3367,$B$2259:$B$2601,1)),0)*$E1550</f>
        <v>586.80346829411769</v>
      </c>
      <c r="E3367" s="34">
        <f t="shared" si="1756"/>
        <v>587.52393522118655</v>
      </c>
      <c r="F3367" s="34">
        <f t="shared" si="1756"/>
        <v>588.23544434279552</v>
      </c>
      <c r="G3367" s="34">
        <f t="shared" si="1756"/>
        <v>588.93810703432575</v>
      </c>
      <c r="H3367" s="34">
        <f t="shared" si="1756"/>
        <v>589.63203328639133</v>
      </c>
      <c r="I3367" s="34">
        <f t="shared" si="1756"/>
        <v>590.31733172205622</v>
      </c>
      <c r="J3367" s="34">
        <f t="shared" si="1756"/>
        <v>590.99410961383762</v>
      </c>
      <c r="K3367" s="34">
        <f t="shared" si="1756"/>
        <v>591.66247290049796</v>
      </c>
      <c r="L3367" s="34">
        <f t="shared" si="1756"/>
        <v>592.32252620362749</v>
      </c>
      <c r="M3367" s="34">
        <f t="shared" si="1756"/>
        <v>592.97437284402145</v>
      </c>
      <c r="N3367" s="34">
        <f t="shared" si="1756"/>
        <v>593.61811485785313</v>
      </c>
      <c r="O3367" s="34">
        <f t="shared" si="1756"/>
        <v>594.25385301264612</v>
      </c>
      <c r="P3367" s="34">
        <f t="shared" si="1756"/>
        <v>594.88168682304786</v>
      </c>
      <c r="Q3367" s="34">
        <f t="shared" si="1756"/>
        <v>595.50171456640692</v>
      </c>
      <c r="R3367" s="34">
        <f t="shared" si="1756"/>
        <v>596.11403329815698</v>
      </c>
      <c r="S3367" s="34">
        <f t="shared" si="1756"/>
        <v>596.71873886700894</v>
      </c>
      <c r="T3367" s="34">
        <f t="shared" si="1756"/>
        <v>597.3159259299548</v>
      </c>
      <c r="U3367" s="34">
        <f t="shared" si="1756"/>
        <v>597.90568796708465</v>
      </c>
      <c r="V3367" s="34">
        <f t="shared" si="1756"/>
        <v>598.48811729621957</v>
      </c>
      <c r="W3367" s="34">
        <f t="shared" si="1756"/>
        <v>599.06330508736221</v>
      </c>
      <c r="X3367" s="34">
        <f t="shared" si="1756"/>
        <v>599.63134137696829</v>
      </c>
      <c r="Y3367" s="34">
        <f t="shared" si="1756"/>
        <v>600.1923150820403</v>
      </c>
      <c r="Z3367" s="34">
        <f t="shared" si="1756"/>
        <v>600.74631401404588</v>
      </c>
      <c r="AA3367" s="34">
        <f t="shared" si="1756"/>
        <v>601.29342489266355</v>
      </c>
      <c r="AB3367" s="34">
        <f t="shared" si="1756"/>
        <v>601.8337333593571</v>
      </c>
      <c r="AC3367" s="34">
        <f t="shared" si="1756"/>
        <v>602.36732399078141</v>
      </c>
      <c r="AD3367" s="34">
        <f t="shared" si="1756"/>
        <v>602.89428031202169</v>
      </c>
      <c r="AE3367" s="34">
        <f t="shared" si="1756"/>
        <v>603.41468480966785</v>
      </c>
      <c r="AF3367" s="34">
        <f t="shared" si="1756"/>
        <v>603.92861894472662</v>
      </c>
      <c r="AG3367" s="34">
        <f t="shared" si="1756"/>
        <v>604.43616316537282</v>
      </c>
      <c r="AH3367" s="34">
        <f t="shared" si="1756"/>
        <v>604.93739691954238</v>
      </c>
      <c r="AI3367" s="34">
        <f t="shared" si="1756"/>
        <v>605.43239866736837</v>
      </c>
      <c r="AJ3367" s="34">
        <f t="shared" ref="AJ3367:BF3367" si="1757">$C3367+IFERROR(INDEX($B$2259:$B$2601,MATCH($C3367,$B$2259:$B$2601,1)+(AJ$3354-$C$3354))-INDEX($B$2259:$B$2601,MATCH($C3367,$B$2259:$B$2601,1)),0)*$E1550</f>
        <v>605.92124589346315</v>
      </c>
      <c r="AK3367" s="34">
        <f t="shared" si="1757"/>
        <v>606.40401511904679</v>
      </c>
      <c r="AL3367" s="34">
        <f t="shared" si="1757"/>
        <v>606.8807819139256</v>
      </c>
      <c r="AM3367" s="34">
        <f t="shared" si="1757"/>
        <v>607.35162090832148</v>
      </c>
      <c r="AN3367" s="34">
        <f t="shared" si="1757"/>
        <v>607.81660580455366</v>
      </c>
      <c r="AO3367" s="34">
        <f t="shared" si="1757"/>
        <v>608.27580938857602</v>
      </c>
      <c r="AP3367" s="34">
        <f t="shared" si="1757"/>
        <v>608.72930354137043</v>
      </c>
      <c r="AQ3367" s="34">
        <f t="shared" si="1757"/>
        <v>609.17715925019843</v>
      </c>
      <c r="AR3367" s="34">
        <f t="shared" si="1757"/>
        <v>609.61944661971324</v>
      </c>
      <c r="AS3367" s="34">
        <f t="shared" si="1757"/>
        <v>610.05623488293384</v>
      </c>
      <c r="AT3367" s="34">
        <f t="shared" si="1757"/>
        <v>610.48759241208165</v>
      </c>
      <c r="AU3367" s="34">
        <f t="shared" si="1757"/>
        <v>610.91358672928379</v>
      </c>
      <c r="AV3367" s="34">
        <f t="shared" si="1757"/>
        <v>611.33428451714201</v>
      </c>
      <c r="AW3367" s="34">
        <f t="shared" si="1757"/>
        <v>611.74975162917121</v>
      </c>
      <c r="AX3367" s="34">
        <f t="shared" si="1757"/>
        <v>612.16005310010758</v>
      </c>
      <c r="AY3367" s="34">
        <f t="shared" si="1757"/>
        <v>612.5652531560886</v>
      </c>
      <c r="AZ3367" s="34">
        <f t="shared" si="1757"/>
        <v>612.96541522470693</v>
      </c>
      <c r="BA3367" s="34">
        <f t="shared" si="1757"/>
        <v>613.36060194493871</v>
      </c>
      <c r="BB3367" s="34">
        <f t="shared" si="1757"/>
        <v>613.75087517694897</v>
      </c>
      <c r="BC3367" s="34">
        <f t="shared" si="1757"/>
        <v>614.13629601177456</v>
      </c>
      <c r="BD3367" s="34">
        <f t="shared" si="1757"/>
        <v>614.51692478088717</v>
      </c>
      <c r="BE3367" s="34">
        <f t="shared" si="1757"/>
        <v>614.89282106563712</v>
      </c>
      <c r="BF3367" s="34">
        <f t="shared" si="1757"/>
        <v>615.26404370658008</v>
      </c>
    </row>
    <row r="3368" spans="1:58" x14ac:dyDescent="0.2">
      <c r="A3368" s="9" t="str">
        <f t="shared" si="1730"/>
        <v>Azerbaijan</v>
      </c>
      <c r="C3368" s="41">
        <f t="shared" si="1731"/>
        <v>486.4850225507036</v>
      </c>
      <c r="D3368" s="34">
        <f t="shared" ref="D3368:AI3368" si="1758">$C3368+IFERROR(INDEX($B$2259:$B$2601,MATCH($C3368,$B$2259:$B$2601,1)+(D$3354-$C$3354))-INDEX($B$2259:$B$2601,MATCH($C3368,$B$2259:$B$2601,1)),0)*$E1551</f>
        <v>488.44522184261461</v>
      </c>
      <c r="E3368" s="34">
        <f t="shared" si="1758"/>
        <v>490.38104932332953</v>
      </c>
      <c r="F3368" s="34">
        <f t="shared" si="1758"/>
        <v>492.29280801570087</v>
      </c>
      <c r="G3368" s="34">
        <f t="shared" si="1758"/>
        <v>494.18079717499705</v>
      </c>
      <c r="H3368" s="34">
        <f t="shared" si="1758"/>
        <v>496.04531233574602</v>
      </c>
      <c r="I3368" s="34">
        <f t="shared" si="1758"/>
        <v>497.88664535799631</v>
      </c>
      <c r="J3368" s="34">
        <f t="shared" si="1758"/>
        <v>499.7050844730033</v>
      </c>
      <c r="K3368" s="34">
        <f t="shared" si="1758"/>
        <v>501.50091432834705</v>
      </c>
      <c r="L3368" s="34">
        <f t="shared" si="1758"/>
        <v>503.27441603248934</v>
      </c>
      <c r="M3368" s="34">
        <f t="shared" si="1758"/>
        <v>505.02586719877678</v>
      </c>
      <c r="N3368" s="34">
        <f t="shared" si="1758"/>
        <v>506.75554198889671</v>
      </c>
      <c r="O3368" s="34">
        <f t="shared" si="1758"/>
        <v>508.46371115579285</v>
      </c>
      <c r="P3368" s="34">
        <f t="shared" si="1758"/>
        <v>510.15064208604724</v>
      </c>
      <c r="Q3368" s="34">
        <f t="shared" si="1758"/>
        <v>511.81659884173547</v>
      </c>
      <c r="R3368" s="34">
        <f t="shared" si="1758"/>
        <v>513.46184220176133</v>
      </c>
      <c r="S3368" s="34">
        <f t="shared" si="1758"/>
        <v>515.08662970267756</v>
      </c>
      <c r="T3368" s="34">
        <f t="shared" si="1758"/>
        <v>516.69121567899901</v>
      </c>
      <c r="U3368" s="34">
        <f t="shared" si="1758"/>
        <v>518.27585130301486</v>
      </c>
      <c r="V3368" s="34">
        <f t="shared" si="1758"/>
        <v>519.84078462410548</v>
      </c>
      <c r="W3368" s="34">
        <f t="shared" si="1758"/>
        <v>521.38626060757042</v>
      </c>
      <c r="X3368" s="34">
        <f t="shared" si="1758"/>
        <v>522.91252117297449</v>
      </c>
      <c r="Y3368" s="34">
        <f t="shared" si="1758"/>
        <v>524.41980523201528</v>
      </c>
      <c r="Z3368" s="34">
        <f t="shared" si="1758"/>
        <v>525.908348725922</v>
      </c>
      <c r="AA3368" s="34">
        <f t="shared" si="1758"/>
        <v>527.37838466238782</v>
      </c>
      <c r="AB3368" s="34">
        <f t="shared" si="1758"/>
        <v>528.83014315204355</v>
      </c>
      <c r="AC3368" s="34">
        <f t="shared" si="1758"/>
        <v>530.26385144447772</v>
      </c>
      <c r="AD3368" s="34">
        <f t="shared" si="1758"/>
        <v>531.67973396380944</v>
      </c>
      <c r="AE3368" s="34">
        <f t="shared" si="1758"/>
        <v>533.07801234381759</v>
      </c>
      <c r="AF3368" s="34">
        <f t="shared" si="1758"/>
        <v>534.45890546263422</v>
      </c>
      <c r="AG3368" s="34">
        <f t="shared" si="1758"/>
        <v>535.82262947700679</v>
      </c>
      <c r="AH3368" s="34">
        <f t="shared" si="1758"/>
        <v>537.16939785613408</v>
      </c>
      <c r="AI3368" s="34">
        <f t="shared" si="1758"/>
        <v>538.49942141508086</v>
      </c>
      <c r="AJ3368" s="34">
        <f t="shared" ref="AJ3368:BF3368" si="1759">$C3368+IFERROR(INDEX($B$2259:$B$2601,MATCH($C3368,$B$2259:$B$2601,1)+(AJ$3354-$C$3354))-INDEX($B$2259:$B$2601,MATCH($C3368,$B$2259:$B$2601,1)),0)*$E1551</f>
        <v>539.81290834777815</v>
      </c>
      <c r="AK3368" s="34">
        <f t="shared" si="1759"/>
        <v>541.11006425961227</v>
      </c>
      <c r="AL3368" s="34">
        <f t="shared" si="1759"/>
        <v>542.39109219960915</v>
      </c>
      <c r="AM3368" s="34">
        <f t="shared" si="1759"/>
        <v>543.65619269221861</v>
      </c>
      <c r="AN3368" s="34">
        <f t="shared" si="1759"/>
        <v>544.90556376870359</v>
      </c>
      <c r="AO3368" s="34">
        <f t="shared" si="1759"/>
        <v>546.13940099813749</v>
      </c>
      <c r="AP3368" s="34">
        <f t="shared" si="1759"/>
        <v>547.35789751801872</v>
      </c>
      <c r="AQ3368" s="34">
        <f t="shared" si="1759"/>
        <v>548.56124406450272</v>
      </c>
      <c r="AR3368" s="34">
        <f t="shared" si="1759"/>
        <v>549.74962900225864</v>
      </c>
      <c r="AS3368" s="34">
        <f t="shared" si="1759"/>
        <v>550.92323835395541</v>
      </c>
      <c r="AT3368" s="34">
        <f t="shared" si="1759"/>
        <v>552.08225582937916</v>
      </c>
      <c r="AU3368" s="34">
        <f t="shared" si="1759"/>
        <v>553.22686285419195</v>
      </c>
      <c r="AV3368" s="34">
        <f t="shared" si="1759"/>
        <v>554.35723859832956</v>
      </c>
      <c r="AW3368" s="34">
        <f t="shared" si="1759"/>
        <v>555.47356000404852</v>
      </c>
      <c r="AX3368" s="34">
        <f t="shared" si="1759"/>
        <v>556.57600181362295</v>
      </c>
      <c r="AY3368" s="34">
        <f t="shared" si="1759"/>
        <v>557.66473659669828</v>
      </c>
      <c r="AZ3368" s="34">
        <f t="shared" si="1759"/>
        <v>558.73993477730392</v>
      </c>
      <c r="BA3368" s="34">
        <f t="shared" si="1759"/>
        <v>559.80176466053081</v>
      </c>
      <c r="BB3368" s="34">
        <f t="shared" si="1759"/>
        <v>560.85039245887629</v>
      </c>
      <c r="BC3368" s="34">
        <f t="shared" si="1759"/>
        <v>561.88598231826245</v>
      </c>
      <c r="BD3368" s="34">
        <f t="shared" si="1759"/>
        <v>562.90869634373007</v>
      </c>
      <c r="BE3368" s="34">
        <f t="shared" si="1759"/>
        <v>563.91869462481441</v>
      </c>
      <c r="BF3368" s="34">
        <f t="shared" si="1759"/>
        <v>564.91613526060405</v>
      </c>
    </row>
    <row r="3369" spans="1:58" x14ac:dyDescent="0.2">
      <c r="A3369" s="9" t="str">
        <f t="shared" si="1730"/>
        <v>Bahamas</v>
      </c>
      <c r="C3369" s="41">
        <f t="shared" si="1731"/>
        <v>447.76471022320658</v>
      </c>
      <c r="D3369" s="34">
        <f t="shared" ref="D3369:AI3369" si="1760">$C3369+IFERROR(INDEX($B$2259:$B$2601,MATCH($C3369,$B$2259:$B$2601,1)+(D$3354-$C$3354))-INDEX($B$2259:$B$2601,MATCH($C3369,$B$2259:$B$2601,1)),0)*$E1552</f>
        <v>450.22001053039833</v>
      </c>
      <c r="E3369" s="34">
        <f t="shared" si="1760"/>
        <v>452.64478327043736</v>
      </c>
      <c r="F3369" s="34">
        <f t="shared" si="1760"/>
        <v>455.03940800274188</v>
      </c>
      <c r="G3369" s="34">
        <f t="shared" si="1760"/>
        <v>457.40425956754143</v>
      </c>
      <c r="H3369" s="34">
        <f t="shared" si="1760"/>
        <v>459.73970814455197</v>
      </c>
      <c r="I3369" s="34">
        <f t="shared" si="1760"/>
        <v>462.04611931092165</v>
      </c>
      <c r="J3369" s="34">
        <f t="shared" si="1760"/>
        <v>464.3238540984562</v>
      </c>
      <c r="K3369" s="34">
        <f t="shared" si="1760"/>
        <v>466.57326905013235</v>
      </c>
      <c r="L3369" s="34">
        <f t="shared" si="1760"/>
        <v>468.79471627590937</v>
      </c>
      <c r="M3369" s="34">
        <f t="shared" si="1760"/>
        <v>470.98854350784586</v>
      </c>
      <c r="N3369" s="34">
        <f t="shared" si="1760"/>
        <v>473.15509415453198</v>
      </c>
      <c r="O3369" s="34">
        <f t="shared" si="1760"/>
        <v>475.29470735484426</v>
      </c>
      <c r="P3369" s="34">
        <f t="shared" si="1760"/>
        <v>477.40771803103269</v>
      </c>
      <c r="Q3369" s="34">
        <f t="shared" si="1760"/>
        <v>479.49445694114718</v>
      </c>
      <c r="R3369" s="34">
        <f t="shared" si="1760"/>
        <v>481.55525073081253</v>
      </c>
      <c r="S3369" s="34">
        <f t="shared" si="1760"/>
        <v>483.59042198435975</v>
      </c>
      <c r="T3369" s="34">
        <f t="shared" si="1760"/>
        <v>485.60028927532119</v>
      </c>
      <c r="U3369" s="34">
        <f t="shared" si="1760"/>
        <v>487.58516721629832</v>
      </c>
      <c r="V3369" s="34">
        <f t="shared" si="1760"/>
        <v>489.54536650820933</v>
      </c>
      <c r="W3369" s="34">
        <f t="shared" si="1760"/>
        <v>491.48119398892425</v>
      </c>
      <c r="X3369" s="34">
        <f t="shared" si="1760"/>
        <v>493.39295268129558</v>
      </c>
      <c r="Y3369" s="34">
        <f t="shared" si="1760"/>
        <v>495.28094184059177</v>
      </c>
      <c r="Z3369" s="34">
        <f t="shared" si="1760"/>
        <v>497.14545700134073</v>
      </c>
      <c r="AA3369" s="34">
        <f t="shared" si="1760"/>
        <v>498.98679002359103</v>
      </c>
      <c r="AB3369" s="34">
        <f t="shared" si="1760"/>
        <v>500.80522913859801</v>
      </c>
      <c r="AC3369" s="34">
        <f t="shared" si="1760"/>
        <v>502.60105899394176</v>
      </c>
      <c r="AD3369" s="34">
        <f t="shared" si="1760"/>
        <v>504.37456069808405</v>
      </c>
      <c r="AE3369" s="34">
        <f t="shared" si="1760"/>
        <v>506.12601186437149</v>
      </c>
      <c r="AF3369" s="34">
        <f t="shared" si="1760"/>
        <v>507.85568665449142</v>
      </c>
      <c r="AG3369" s="34">
        <f t="shared" si="1760"/>
        <v>509.56385582138756</v>
      </c>
      <c r="AH3369" s="34">
        <f t="shared" si="1760"/>
        <v>511.25078675164195</v>
      </c>
      <c r="AI3369" s="34">
        <f t="shared" si="1760"/>
        <v>512.91674350733024</v>
      </c>
      <c r="AJ3369" s="34">
        <f t="shared" ref="AJ3369:BF3369" si="1761">$C3369+IFERROR(INDEX($B$2259:$B$2601,MATCH($C3369,$B$2259:$B$2601,1)+(AJ$3354-$C$3354))-INDEX($B$2259:$B$2601,MATCH($C3369,$B$2259:$B$2601,1)),0)*$E1552</f>
        <v>514.56198686735593</v>
      </c>
      <c r="AK3369" s="34">
        <f t="shared" si="1761"/>
        <v>516.18677436827215</v>
      </c>
      <c r="AL3369" s="34">
        <f t="shared" si="1761"/>
        <v>517.79136034459361</v>
      </c>
      <c r="AM3369" s="34">
        <f t="shared" si="1761"/>
        <v>519.37599596860946</v>
      </c>
      <c r="AN3369" s="34">
        <f t="shared" si="1761"/>
        <v>520.94092928970008</v>
      </c>
      <c r="AO3369" s="34">
        <f t="shared" si="1761"/>
        <v>522.48640527316525</v>
      </c>
      <c r="AP3369" s="34">
        <f t="shared" si="1761"/>
        <v>524.01266583856909</v>
      </c>
      <c r="AQ3369" s="34">
        <f t="shared" si="1761"/>
        <v>525.51994989760988</v>
      </c>
      <c r="AR3369" s="34">
        <f t="shared" si="1761"/>
        <v>527.00849339151659</v>
      </c>
      <c r="AS3369" s="34">
        <f t="shared" si="1761"/>
        <v>528.47852932798241</v>
      </c>
      <c r="AT3369" s="34">
        <f t="shared" si="1761"/>
        <v>529.93028781763815</v>
      </c>
      <c r="AU3369" s="34">
        <f t="shared" si="1761"/>
        <v>531.36399611007255</v>
      </c>
      <c r="AV3369" s="34">
        <f t="shared" si="1761"/>
        <v>532.77987862940427</v>
      </c>
      <c r="AW3369" s="34">
        <f t="shared" si="1761"/>
        <v>534.17815700941219</v>
      </c>
      <c r="AX3369" s="34">
        <f t="shared" si="1761"/>
        <v>535.55905012822882</v>
      </c>
      <c r="AY3369" s="34">
        <f t="shared" si="1761"/>
        <v>536.92277414260161</v>
      </c>
      <c r="AZ3369" s="34">
        <f t="shared" si="1761"/>
        <v>538.26954252172891</v>
      </c>
      <c r="BA3369" s="34">
        <f t="shared" si="1761"/>
        <v>539.59956608067569</v>
      </c>
      <c r="BB3369" s="34">
        <f t="shared" si="1761"/>
        <v>540.91305301337297</v>
      </c>
      <c r="BC3369" s="34">
        <f t="shared" si="1761"/>
        <v>542.21020892520687</v>
      </c>
      <c r="BD3369" s="34">
        <f t="shared" si="1761"/>
        <v>543.49123686520375</v>
      </c>
      <c r="BE3369" s="34">
        <f t="shared" si="1761"/>
        <v>544.75633735781344</v>
      </c>
      <c r="BF3369" s="34">
        <f t="shared" si="1761"/>
        <v>546.00570843429819</v>
      </c>
    </row>
    <row r="3370" spans="1:58" x14ac:dyDescent="0.2">
      <c r="A3370" s="9" t="str">
        <f t="shared" si="1730"/>
        <v>Bahrain</v>
      </c>
      <c r="C3370" s="41">
        <f t="shared" si="1731"/>
        <v>471.65824120197237</v>
      </c>
      <c r="D3370" s="34">
        <f t="shared" ref="D3370:AI3370" si="1762">$C3370+IFERROR(INDEX($B$2259:$B$2601,MATCH($C3370,$B$2259:$B$2601,1)+(D$3354-$C$3354))-INDEX($B$2259:$B$2601,MATCH($C3370,$B$2259:$B$2601,1)),0)*$E1553</f>
        <v>473.82479184865849</v>
      </c>
      <c r="E3370" s="34">
        <f t="shared" si="1762"/>
        <v>475.96440504897078</v>
      </c>
      <c r="F3370" s="34">
        <f t="shared" si="1762"/>
        <v>478.0774157251592</v>
      </c>
      <c r="G3370" s="34">
        <f t="shared" si="1762"/>
        <v>480.16415463527369</v>
      </c>
      <c r="H3370" s="34">
        <f t="shared" si="1762"/>
        <v>482.22494842493904</v>
      </c>
      <c r="I3370" s="34">
        <f t="shared" si="1762"/>
        <v>484.26011967848626</v>
      </c>
      <c r="J3370" s="34">
        <f t="shared" si="1762"/>
        <v>486.2699869694477</v>
      </c>
      <c r="K3370" s="34">
        <f t="shared" si="1762"/>
        <v>488.25486491042483</v>
      </c>
      <c r="L3370" s="34">
        <f t="shared" si="1762"/>
        <v>490.21506420233584</v>
      </c>
      <c r="M3370" s="34">
        <f t="shared" si="1762"/>
        <v>492.15089168305076</v>
      </c>
      <c r="N3370" s="34">
        <f t="shared" si="1762"/>
        <v>494.06265037542209</v>
      </c>
      <c r="O3370" s="34">
        <f t="shared" si="1762"/>
        <v>495.95063953471828</v>
      </c>
      <c r="P3370" s="34">
        <f t="shared" si="1762"/>
        <v>497.81515469546724</v>
      </c>
      <c r="Q3370" s="34">
        <f t="shared" si="1762"/>
        <v>499.65648771771754</v>
      </c>
      <c r="R3370" s="34">
        <f t="shared" si="1762"/>
        <v>501.47492683272452</v>
      </c>
      <c r="S3370" s="34">
        <f t="shared" si="1762"/>
        <v>503.27075668806827</v>
      </c>
      <c r="T3370" s="34">
        <f t="shared" si="1762"/>
        <v>505.04425839221057</v>
      </c>
      <c r="U3370" s="34">
        <f t="shared" si="1762"/>
        <v>506.795709558498</v>
      </c>
      <c r="V3370" s="34">
        <f t="shared" si="1762"/>
        <v>508.52538434861793</v>
      </c>
      <c r="W3370" s="34">
        <f t="shared" si="1762"/>
        <v>510.23355351551407</v>
      </c>
      <c r="X3370" s="34">
        <f t="shared" si="1762"/>
        <v>511.92048444576847</v>
      </c>
      <c r="Y3370" s="34">
        <f t="shared" si="1762"/>
        <v>513.58644120145664</v>
      </c>
      <c r="Z3370" s="34">
        <f t="shared" si="1762"/>
        <v>515.23168456148255</v>
      </c>
      <c r="AA3370" s="34">
        <f t="shared" si="1762"/>
        <v>516.85647206239878</v>
      </c>
      <c r="AB3370" s="34">
        <f t="shared" si="1762"/>
        <v>518.46105803872024</v>
      </c>
      <c r="AC3370" s="34">
        <f t="shared" si="1762"/>
        <v>520.04569366273608</v>
      </c>
      <c r="AD3370" s="34">
        <f t="shared" si="1762"/>
        <v>521.61062698382671</v>
      </c>
      <c r="AE3370" s="34">
        <f t="shared" si="1762"/>
        <v>523.15610296729164</v>
      </c>
      <c r="AF3370" s="34">
        <f t="shared" si="1762"/>
        <v>524.68236353269572</v>
      </c>
      <c r="AG3370" s="34">
        <f t="shared" si="1762"/>
        <v>526.1896475917365</v>
      </c>
      <c r="AH3370" s="34">
        <f t="shared" si="1762"/>
        <v>527.67819108564322</v>
      </c>
      <c r="AI3370" s="34">
        <f t="shared" si="1762"/>
        <v>529.14822702210904</v>
      </c>
      <c r="AJ3370" s="34">
        <f t="shared" ref="AJ3370:BF3370" si="1763">$C3370+IFERROR(INDEX($B$2259:$B$2601,MATCH($C3370,$B$2259:$B$2601,1)+(AJ$3354-$C$3354))-INDEX($B$2259:$B$2601,MATCH($C3370,$B$2259:$B$2601,1)),0)*$E1553</f>
        <v>530.59998551176477</v>
      </c>
      <c r="AK3370" s="34">
        <f t="shared" si="1763"/>
        <v>532.03369380419895</v>
      </c>
      <c r="AL3370" s="34">
        <f t="shared" si="1763"/>
        <v>533.44957632353066</v>
      </c>
      <c r="AM3370" s="34">
        <f t="shared" si="1763"/>
        <v>534.84785470353881</v>
      </c>
      <c r="AN3370" s="34">
        <f t="shared" si="1763"/>
        <v>536.22874782235544</v>
      </c>
      <c r="AO3370" s="34">
        <f t="shared" si="1763"/>
        <v>537.59247183672801</v>
      </c>
      <c r="AP3370" s="34">
        <f t="shared" si="1763"/>
        <v>538.93924021585531</v>
      </c>
      <c r="AQ3370" s="34">
        <f t="shared" si="1763"/>
        <v>540.26926377480208</v>
      </c>
      <c r="AR3370" s="34">
        <f t="shared" si="1763"/>
        <v>541.58275070749937</v>
      </c>
      <c r="AS3370" s="34">
        <f t="shared" si="1763"/>
        <v>542.8799066193335</v>
      </c>
      <c r="AT3370" s="34">
        <f t="shared" si="1763"/>
        <v>544.16093455933037</v>
      </c>
      <c r="AU3370" s="34">
        <f t="shared" si="1763"/>
        <v>545.42603505193983</v>
      </c>
      <c r="AV3370" s="34">
        <f t="shared" si="1763"/>
        <v>546.67540612842481</v>
      </c>
      <c r="AW3370" s="34">
        <f t="shared" si="1763"/>
        <v>547.90924335785871</v>
      </c>
      <c r="AX3370" s="34">
        <f t="shared" si="1763"/>
        <v>549.12773987773994</v>
      </c>
      <c r="AY3370" s="34">
        <f t="shared" si="1763"/>
        <v>550.33108642422394</v>
      </c>
      <c r="AZ3370" s="34">
        <f t="shared" si="1763"/>
        <v>551.51947136197987</v>
      </c>
      <c r="BA3370" s="34">
        <f t="shared" si="1763"/>
        <v>552.69308071367664</v>
      </c>
      <c r="BB3370" s="34">
        <f t="shared" si="1763"/>
        <v>553.85209818910039</v>
      </c>
      <c r="BC3370" s="34">
        <f t="shared" si="1763"/>
        <v>554.99670521391317</v>
      </c>
      <c r="BD3370" s="34">
        <f t="shared" si="1763"/>
        <v>556.12708095805078</v>
      </c>
      <c r="BE3370" s="34">
        <f t="shared" si="1763"/>
        <v>557.24340236376975</v>
      </c>
      <c r="BF3370" s="34">
        <f t="shared" si="1763"/>
        <v>558.34584417334418</v>
      </c>
    </row>
    <row r="3371" spans="1:58" x14ac:dyDescent="0.2">
      <c r="A3371" s="9" t="str">
        <f t="shared" si="1730"/>
        <v>Bangladesh</v>
      </c>
      <c r="C3371" s="41">
        <f t="shared" si="1731"/>
        <v>410.31015183225622</v>
      </c>
      <c r="D3371" s="34">
        <f t="shared" ref="D3371:AI3371" si="1764">$C3371+IFERROR(INDEX($B$2259:$B$2601,MATCH($C3371,$B$2259:$B$2601,1)+(D$3354-$C$3354))-INDEX($B$2259:$B$2601,MATCH($C3371,$B$2259:$B$2601,1)),0)*$E1554</f>
        <v>413.23548071704238</v>
      </c>
      <c r="E3371" s="34">
        <f t="shared" si="1764"/>
        <v>416.12443801269433</v>
      </c>
      <c r="F3371" s="34">
        <f t="shared" si="1764"/>
        <v>418.9774759393037</v>
      </c>
      <c r="G3371" s="34">
        <f t="shared" si="1764"/>
        <v>421.79504109435891</v>
      </c>
      <c r="H3371" s="34">
        <f t="shared" si="1764"/>
        <v>424.57757452265292</v>
      </c>
      <c r="I3371" s="34">
        <f t="shared" si="1764"/>
        <v>427.32551178532179</v>
      </c>
      <c r="J3371" s="34">
        <f t="shared" si="1764"/>
        <v>430.03928302802484</v>
      </c>
      <c r="K3371" s="34">
        <f t="shared" si="1764"/>
        <v>432.71931304827694</v>
      </c>
      <c r="L3371" s="34">
        <f t="shared" si="1764"/>
        <v>435.36602136194387</v>
      </c>
      <c r="M3371" s="34">
        <f t="shared" si="1764"/>
        <v>437.97982226891088</v>
      </c>
      <c r="N3371" s="34">
        <f t="shared" si="1764"/>
        <v>440.56112491793459</v>
      </c>
      <c r="O3371" s="34">
        <f t="shared" si="1764"/>
        <v>443.11033337068881</v>
      </c>
      <c r="P3371" s="34">
        <f t="shared" si="1764"/>
        <v>445.62784666501375</v>
      </c>
      <c r="Q3371" s="34">
        <f t="shared" si="1764"/>
        <v>448.11405887737925</v>
      </c>
      <c r="R3371" s="34">
        <f t="shared" si="1764"/>
        <v>450.569359184571</v>
      </c>
      <c r="S3371" s="34">
        <f t="shared" si="1764"/>
        <v>452.99413192461003</v>
      </c>
      <c r="T3371" s="34">
        <f t="shared" si="1764"/>
        <v>455.38875665691455</v>
      </c>
      <c r="U3371" s="34">
        <f t="shared" si="1764"/>
        <v>457.7536082217141</v>
      </c>
      <c r="V3371" s="34">
        <f t="shared" si="1764"/>
        <v>460.08905679872464</v>
      </c>
      <c r="W3371" s="34">
        <f t="shared" si="1764"/>
        <v>462.39546796509433</v>
      </c>
      <c r="X3371" s="34">
        <f t="shared" si="1764"/>
        <v>464.67320275262887</v>
      </c>
      <c r="Y3371" s="34">
        <f t="shared" si="1764"/>
        <v>466.92261770430503</v>
      </c>
      <c r="Z3371" s="34">
        <f t="shared" si="1764"/>
        <v>469.14406493008204</v>
      </c>
      <c r="AA3371" s="34">
        <f t="shared" si="1764"/>
        <v>471.33789216201853</v>
      </c>
      <c r="AB3371" s="34">
        <f t="shared" si="1764"/>
        <v>473.50444280870465</v>
      </c>
      <c r="AC3371" s="34">
        <f t="shared" si="1764"/>
        <v>475.64405600901694</v>
      </c>
      <c r="AD3371" s="34">
        <f t="shared" si="1764"/>
        <v>477.75706668520536</v>
      </c>
      <c r="AE3371" s="34">
        <f t="shared" si="1764"/>
        <v>479.84380559531985</v>
      </c>
      <c r="AF3371" s="34">
        <f t="shared" si="1764"/>
        <v>481.9045993849852</v>
      </c>
      <c r="AG3371" s="34">
        <f t="shared" si="1764"/>
        <v>483.93977063853242</v>
      </c>
      <c r="AH3371" s="34">
        <f t="shared" si="1764"/>
        <v>485.94963792949386</v>
      </c>
      <c r="AI3371" s="34">
        <f t="shared" si="1764"/>
        <v>487.93451587047099</v>
      </c>
      <c r="AJ3371" s="34">
        <f t="shared" ref="AJ3371:BF3371" si="1765">$C3371+IFERROR(INDEX($B$2259:$B$2601,MATCH($C3371,$B$2259:$B$2601,1)+(AJ$3354-$C$3354))-INDEX($B$2259:$B$2601,MATCH($C3371,$B$2259:$B$2601,1)),0)*$E1554</f>
        <v>489.894715162382</v>
      </c>
      <c r="AK3371" s="34">
        <f t="shared" si="1765"/>
        <v>491.83054264309692</v>
      </c>
      <c r="AL3371" s="34">
        <f t="shared" si="1765"/>
        <v>493.74230133546826</v>
      </c>
      <c r="AM3371" s="34">
        <f t="shared" si="1765"/>
        <v>495.63029049476444</v>
      </c>
      <c r="AN3371" s="34">
        <f t="shared" si="1765"/>
        <v>497.4948056555134</v>
      </c>
      <c r="AO3371" s="34">
        <f t="shared" si="1765"/>
        <v>499.3361386777637</v>
      </c>
      <c r="AP3371" s="34">
        <f t="shared" si="1765"/>
        <v>501.15457779277068</v>
      </c>
      <c r="AQ3371" s="34">
        <f t="shared" si="1765"/>
        <v>502.95040764811444</v>
      </c>
      <c r="AR3371" s="34">
        <f t="shared" si="1765"/>
        <v>504.72390935225673</v>
      </c>
      <c r="AS3371" s="34">
        <f t="shared" si="1765"/>
        <v>506.47536051854416</v>
      </c>
      <c r="AT3371" s="34">
        <f t="shared" si="1765"/>
        <v>508.20503530866409</v>
      </c>
      <c r="AU3371" s="34">
        <f t="shared" si="1765"/>
        <v>509.91320447556024</v>
      </c>
      <c r="AV3371" s="34">
        <f t="shared" si="1765"/>
        <v>511.60013540581463</v>
      </c>
      <c r="AW3371" s="34">
        <f t="shared" si="1765"/>
        <v>513.26609216150291</v>
      </c>
      <c r="AX3371" s="34">
        <f t="shared" si="1765"/>
        <v>514.9113355215286</v>
      </c>
      <c r="AY3371" s="34">
        <f t="shared" si="1765"/>
        <v>516.53612302244483</v>
      </c>
      <c r="AZ3371" s="34">
        <f t="shared" si="1765"/>
        <v>518.14070899876629</v>
      </c>
      <c r="BA3371" s="34">
        <f t="shared" si="1765"/>
        <v>519.72534462278213</v>
      </c>
      <c r="BB3371" s="34">
        <f t="shared" si="1765"/>
        <v>521.29027794387275</v>
      </c>
      <c r="BC3371" s="34">
        <f t="shared" si="1765"/>
        <v>522.83575392733792</v>
      </c>
      <c r="BD3371" s="34">
        <f t="shared" si="1765"/>
        <v>524.36201449274176</v>
      </c>
      <c r="BE3371" s="34">
        <f t="shared" si="1765"/>
        <v>525.86929855178255</v>
      </c>
      <c r="BF3371" s="34">
        <f t="shared" si="1765"/>
        <v>527.35784204568927</v>
      </c>
    </row>
    <row r="3372" spans="1:58" x14ac:dyDescent="0.2">
      <c r="A3372" s="9" t="str">
        <f t="shared" si="1730"/>
        <v>Barbados</v>
      </c>
      <c r="C3372" s="41">
        <f t="shared" si="1731"/>
        <v>435.00467672737119</v>
      </c>
      <c r="D3372" s="34">
        <f t="shared" ref="D3372:AI3372" si="1766">$C3372+IFERROR(INDEX($B$2259:$B$2601,MATCH($C3372,$B$2259:$B$2601,1)+(D$3354-$C$3354))-INDEX($B$2259:$B$2601,MATCH($C3372,$B$2259:$B$2601,1)),0)*$E1555</f>
        <v>437.61847763433821</v>
      </c>
      <c r="E3372" s="34">
        <f t="shared" si="1766"/>
        <v>440.19978028336192</v>
      </c>
      <c r="F3372" s="34">
        <f t="shared" si="1766"/>
        <v>442.74898873611613</v>
      </c>
      <c r="G3372" s="34">
        <f t="shared" si="1766"/>
        <v>445.26650203044107</v>
      </c>
      <c r="H3372" s="34">
        <f t="shared" si="1766"/>
        <v>447.75271424280658</v>
      </c>
      <c r="I3372" s="34">
        <f t="shared" si="1766"/>
        <v>450.20801454999832</v>
      </c>
      <c r="J3372" s="34">
        <f t="shared" si="1766"/>
        <v>452.63278729003736</v>
      </c>
      <c r="K3372" s="34">
        <f t="shared" si="1766"/>
        <v>455.02741202234188</v>
      </c>
      <c r="L3372" s="34">
        <f t="shared" si="1766"/>
        <v>457.39226358714143</v>
      </c>
      <c r="M3372" s="34">
        <f t="shared" si="1766"/>
        <v>459.72771216415197</v>
      </c>
      <c r="N3372" s="34">
        <f t="shared" si="1766"/>
        <v>462.03412333052165</v>
      </c>
      <c r="O3372" s="34">
        <f t="shared" si="1766"/>
        <v>464.31185811805619</v>
      </c>
      <c r="P3372" s="34">
        <f t="shared" si="1766"/>
        <v>466.56127306973235</v>
      </c>
      <c r="Q3372" s="34">
        <f t="shared" si="1766"/>
        <v>468.78272029550936</v>
      </c>
      <c r="R3372" s="34">
        <f t="shared" si="1766"/>
        <v>470.97654752744586</v>
      </c>
      <c r="S3372" s="34">
        <f t="shared" si="1766"/>
        <v>473.14309817413198</v>
      </c>
      <c r="T3372" s="34">
        <f t="shared" si="1766"/>
        <v>475.28271137444426</v>
      </c>
      <c r="U3372" s="34">
        <f t="shared" si="1766"/>
        <v>477.39572205063268</v>
      </c>
      <c r="V3372" s="34">
        <f t="shared" si="1766"/>
        <v>479.48246096074718</v>
      </c>
      <c r="W3372" s="34">
        <f t="shared" si="1766"/>
        <v>481.54325475041253</v>
      </c>
      <c r="X3372" s="34">
        <f t="shared" si="1766"/>
        <v>483.57842600395975</v>
      </c>
      <c r="Y3372" s="34">
        <f t="shared" si="1766"/>
        <v>485.58829329492119</v>
      </c>
      <c r="Z3372" s="34">
        <f t="shared" si="1766"/>
        <v>487.57317123589831</v>
      </c>
      <c r="AA3372" s="34">
        <f t="shared" si="1766"/>
        <v>489.53337052780932</v>
      </c>
      <c r="AB3372" s="34">
        <f t="shared" si="1766"/>
        <v>491.46919800852424</v>
      </c>
      <c r="AC3372" s="34">
        <f t="shared" si="1766"/>
        <v>493.38095670089558</v>
      </c>
      <c r="AD3372" s="34">
        <f t="shared" si="1766"/>
        <v>495.26894586019176</v>
      </c>
      <c r="AE3372" s="34">
        <f t="shared" si="1766"/>
        <v>497.13346102094073</v>
      </c>
      <c r="AF3372" s="34">
        <f t="shared" si="1766"/>
        <v>498.97479404319103</v>
      </c>
      <c r="AG3372" s="34">
        <f t="shared" si="1766"/>
        <v>500.79323315819801</v>
      </c>
      <c r="AH3372" s="34">
        <f t="shared" si="1766"/>
        <v>502.58906301354176</v>
      </c>
      <c r="AI3372" s="34">
        <f t="shared" si="1766"/>
        <v>504.36256471768405</v>
      </c>
      <c r="AJ3372" s="34">
        <f t="shared" ref="AJ3372:BF3372" si="1767">$C3372+IFERROR(INDEX($B$2259:$B$2601,MATCH($C3372,$B$2259:$B$2601,1)+(AJ$3354-$C$3354))-INDEX($B$2259:$B$2601,MATCH($C3372,$B$2259:$B$2601,1)),0)*$E1555</f>
        <v>506.11401588397149</v>
      </c>
      <c r="AK3372" s="34">
        <f t="shared" si="1767"/>
        <v>507.84369067409142</v>
      </c>
      <c r="AL3372" s="34">
        <f t="shared" si="1767"/>
        <v>509.55185984098756</v>
      </c>
      <c r="AM3372" s="34">
        <f t="shared" si="1767"/>
        <v>511.23879077124195</v>
      </c>
      <c r="AN3372" s="34">
        <f t="shared" si="1767"/>
        <v>512.90474752693012</v>
      </c>
      <c r="AO3372" s="34">
        <f t="shared" si="1767"/>
        <v>514.54999088695604</v>
      </c>
      <c r="AP3372" s="34">
        <f t="shared" si="1767"/>
        <v>516.17477838787227</v>
      </c>
      <c r="AQ3372" s="34">
        <f t="shared" si="1767"/>
        <v>517.77936436419373</v>
      </c>
      <c r="AR3372" s="34">
        <f t="shared" si="1767"/>
        <v>519.36399998820957</v>
      </c>
      <c r="AS3372" s="34">
        <f t="shared" si="1767"/>
        <v>520.92893330930019</v>
      </c>
      <c r="AT3372" s="34">
        <f t="shared" si="1767"/>
        <v>522.47440929276513</v>
      </c>
      <c r="AU3372" s="34">
        <f t="shared" si="1767"/>
        <v>524.0006698581692</v>
      </c>
      <c r="AV3372" s="34">
        <f t="shared" si="1767"/>
        <v>525.50795391720999</v>
      </c>
      <c r="AW3372" s="34">
        <f t="shared" si="1767"/>
        <v>526.99649741111671</v>
      </c>
      <c r="AX3372" s="34">
        <f t="shared" si="1767"/>
        <v>528.46653334758253</v>
      </c>
      <c r="AY3372" s="34">
        <f t="shared" si="1767"/>
        <v>529.91829183723826</v>
      </c>
      <c r="AZ3372" s="34">
        <f t="shared" si="1767"/>
        <v>531.35200012967243</v>
      </c>
      <c r="BA3372" s="34">
        <f t="shared" si="1767"/>
        <v>532.76788264900415</v>
      </c>
      <c r="BB3372" s="34">
        <f t="shared" si="1767"/>
        <v>534.1661610290123</v>
      </c>
      <c r="BC3372" s="34">
        <f t="shared" si="1767"/>
        <v>535.54705414782893</v>
      </c>
      <c r="BD3372" s="34">
        <f t="shared" si="1767"/>
        <v>536.9107781622015</v>
      </c>
      <c r="BE3372" s="34">
        <f t="shared" si="1767"/>
        <v>538.25754654132879</v>
      </c>
      <c r="BF3372" s="34">
        <f t="shared" si="1767"/>
        <v>539.58757010027557</v>
      </c>
    </row>
    <row r="3373" spans="1:58" x14ac:dyDescent="0.2">
      <c r="A3373" s="9" t="str">
        <f t="shared" si="1730"/>
        <v>Belarus</v>
      </c>
      <c r="C3373" s="41">
        <f t="shared" si="1731"/>
        <v>511.70732661923466</v>
      </c>
      <c r="D3373" s="34">
        <f t="shared" ref="D3373:AI3373" si="1768">$C3373+IFERROR(INDEX($B$2259:$B$2601,MATCH($C3373,$B$2259:$B$2601,1)+(D$3354-$C$3354))-INDEX($B$2259:$B$2601,MATCH($C3373,$B$2259:$B$2601,1)),0)*$E1556</f>
        <v>513.37328337492295</v>
      </c>
      <c r="E3373" s="34">
        <f t="shared" si="1768"/>
        <v>515.01852673494864</v>
      </c>
      <c r="F3373" s="34">
        <f t="shared" si="1768"/>
        <v>516.64331423586486</v>
      </c>
      <c r="G3373" s="34">
        <f t="shared" si="1768"/>
        <v>518.24790021218632</v>
      </c>
      <c r="H3373" s="34">
        <f t="shared" si="1768"/>
        <v>519.83253583620217</v>
      </c>
      <c r="I3373" s="34">
        <f t="shared" si="1768"/>
        <v>521.39746915729279</v>
      </c>
      <c r="J3373" s="34">
        <f t="shared" si="1768"/>
        <v>522.94294514075796</v>
      </c>
      <c r="K3373" s="34">
        <f t="shared" si="1768"/>
        <v>524.4692057061618</v>
      </c>
      <c r="L3373" s="34">
        <f t="shared" si="1768"/>
        <v>525.97648976520259</v>
      </c>
      <c r="M3373" s="34">
        <f t="shared" si="1768"/>
        <v>527.4650332591093</v>
      </c>
      <c r="N3373" s="34">
        <f t="shared" si="1768"/>
        <v>528.93506919557512</v>
      </c>
      <c r="O3373" s="34">
        <f t="shared" si="1768"/>
        <v>530.38682768523086</v>
      </c>
      <c r="P3373" s="34">
        <f t="shared" si="1768"/>
        <v>531.82053597766526</v>
      </c>
      <c r="Q3373" s="34">
        <f t="shared" si="1768"/>
        <v>533.23641849699698</v>
      </c>
      <c r="R3373" s="34">
        <f t="shared" si="1768"/>
        <v>534.6346968770049</v>
      </c>
      <c r="S3373" s="34">
        <f t="shared" si="1768"/>
        <v>536.01558999582153</v>
      </c>
      <c r="T3373" s="34">
        <f t="shared" si="1768"/>
        <v>537.37931401019432</v>
      </c>
      <c r="U3373" s="34">
        <f t="shared" si="1768"/>
        <v>538.72608238932162</v>
      </c>
      <c r="V3373" s="34">
        <f t="shared" si="1768"/>
        <v>540.0561059482684</v>
      </c>
      <c r="W3373" s="34">
        <f t="shared" si="1768"/>
        <v>541.36959288096568</v>
      </c>
      <c r="X3373" s="34">
        <f t="shared" si="1768"/>
        <v>542.66674879279958</v>
      </c>
      <c r="Y3373" s="34">
        <f t="shared" si="1768"/>
        <v>543.94777673279646</v>
      </c>
      <c r="Z3373" s="34">
        <f t="shared" si="1768"/>
        <v>545.21287722540615</v>
      </c>
      <c r="AA3373" s="34">
        <f t="shared" si="1768"/>
        <v>546.4622483018909</v>
      </c>
      <c r="AB3373" s="34">
        <f t="shared" si="1768"/>
        <v>547.6960855313248</v>
      </c>
      <c r="AC3373" s="34">
        <f t="shared" si="1768"/>
        <v>548.91458205120603</v>
      </c>
      <c r="AD3373" s="34">
        <f t="shared" si="1768"/>
        <v>550.11792859769002</v>
      </c>
      <c r="AE3373" s="34">
        <f t="shared" si="1768"/>
        <v>551.30631353544618</v>
      </c>
      <c r="AF3373" s="34">
        <f t="shared" si="1768"/>
        <v>552.47992288714272</v>
      </c>
      <c r="AG3373" s="34">
        <f t="shared" si="1768"/>
        <v>553.6389403625667</v>
      </c>
      <c r="AH3373" s="34">
        <f t="shared" si="1768"/>
        <v>554.78354738737949</v>
      </c>
      <c r="AI3373" s="34">
        <f t="shared" si="1768"/>
        <v>555.91392313151709</v>
      </c>
      <c r="AJ3373" s="34">
        <f t="shared" ref="AJ3373:BF3373" si="1769">$C3373+IFERROR(INDEX($B$2259:$B$2601,MATCH($C3373,$B$2259:$B$2601,1)+(AJ$3354-$C$3354))-INDEX($B$2259:$B$2601,MATCH($C3373,$B$2259:$B$2601,1)),0)*$E1556</f>
        <v>557.03024453723583</v>
      </c>
      <c r="AK3373" s="34">
        <f t="shared" si="1769"/>
        <v>558.13268634681026</v>
      </c>
      <c r="AL3373" s="34">
        <f t="shared" si="1769"/>
        <v>559.22142112988558</v>
      </c>
      <c r="AM3373" s="34">
        <f t="shared" si="1769"/>
        <v>560.29661931049145</v>
      </c>
      <c r="AN3373" s="34">
        <f t="shared" si="1769"/>
        <v>561.35844919371834</v>
      </c>
      <c r="AO3373" s="34">
        <f t="shared" si="1769"/>
        <v>562.40707699206382</v>
      </c>
      <c r="AP3373" s="34">
        <f t="shared" si="1769"/>
        <v>563.44266685144976</v>
      </c>
      <c r="AQ3373" s="34">
        <f t="shared" si="1769"/>
        <v>564.46538087691761</v>
      </c>
      <c r="AR3373" s="34">
        <f t="shared" si="1769"/>
        <v>565.47537915800194</v>
      </c>
      <c r="AS3373" s="34">
        <f t="shared" si="1769"/>
        <v>566.47281979379136</v>
      </c>
      <c r="AT3373" s="34">
        <f t="shared" si="1769"/>
        <v>567.45785891767605</v>
      </c>
      <c r="AU3373" s="34">
        <f t="shared" si="1769"/>
        <v>568.43065072178683</v>
      </c>
      <c r="AV3373" s="34">
        <f t="shared" si="1769"/>
        <v>569.39134748113338</v>
      </c>
      <c r="AW3373" s="34">
        <f t="shared" si="1769"/>
        <v>570.34009957743865</v>
      </c>
      <c r="AX3373" s="34">
        <f t="shared" si="1769"/>
        <v>571.27705552268003</v>
      </c>
      <c r="AY3373" s="34">
        <f t="shared" si="1769"/>
        <v>572.20236198233533</v>
      </c>
      <c r="AZ3373" s="34">
        <f t="shared" si="1769"/>
        <v>573.11616379834231</v>
      </c>
      <c r="BA3373" s="34">
        <f t="shared" si="1769"/>
        <v>574.01860401177032</v>
      </c>
      <c r="BB3373" s="34">
        <f t="shared" si="1769"/>
        <v>574.90982388521138</v>
      </c>
      <c r="BC3373" s="34">
        <f t="shared" si="1769"/>
        <v>575.78996292489273</v>
      </c>
      <c r="BD3373" s="34">
        <f t="shared" si="1769"/>
        <v>576.65915890251381</v>
      </c>
      <c r="BE3373" s="34">
        <f t="shared" si="1769"/>
        <v>577.5175478768133</v>
      </c>
      <c r="BF3373" s="34">
        <f t="shared" si="1769"/>
        <v>578.36526421486565</v>
      </c>
    </row>
    <row r="3374" spans="1:58" x14ac:dyDescent="0.2">
      <c r="A3374" s="9" t="str">
        <f t="shared" si="1730"/>
        <v>Belgium</v>
      </c>
      <c r="C3374" s="41">
        <f t="shared" si="1731"/>
        <v>555.84964874929597</v>
      </c>
      <c r="D3374" s="34">
        <f t="shared" ref="D3374:AI3374" si="1770">$C3374+IFERROR(INDEX($B$2259:$B$2601,MATCH($C3374,$B$2259:$B$2601,1)+(D$3354-$C$3354))-INDEX($B$2259:$B$2601,MATCH($C3374,$B$2259:$B$2601,1)),0)*$E1557</f>
        <v>556.9520905588704</v>
      </c>
      <c r="E3374" s="34">
        <f t="shared" si="1770"/>
        <v>558.04082534194572</v>
      </c>
      <c r="F3374" s="34">
        <f t="shared" si="1770"/>
        <v>559.11602352255147</v>
      </c>
      <c r="G3374" s="34">
        <f t="shared" si="1770"/>
        <v>560.17785340577836</v>
      </c>
      <c r="H3374" s="34">
        <f t="shared" si="1770"/>
        <v>561.22648120412384</v>
      </c>
      <c r="I3374" s="34">
        <f t="shared" si="1770"/>
        <v>562.26207106350989</v>
      </c>
      <c r="J3374" s="34">
        <f t="shared" si="1770"/>
        <v>563.28478508897763</v>
      </c>
      <c r="K3374" s="34">
        <f t="shared" si="1770"/>
        <v>564.29478337006196</v>
      </c>
      <c r="L3374" s="34">
        <f t="shared" si="1770"/>
        <v>565.29222400585149</v>
      </c>
      <c r="M3374" s="34">
        <f t="shared" si="1770"/>
        <v>566.27726312973607</v>
      </c>
      <c r="N3374" s="34">
        <f t="shared" si="1770"/>
        <v>567.25005493384697</v>
      </c>
      <c r="O3374" s="34">
        <f t="shared" si="1770"/>
        <v>568.21075169319352</v>
      </c>
      <c r="P3374" s="34">
        <f t="shared" si="1770"/>
        <v>569.15950378949879</v>
      </c>
      <c r="Q3374" s="34">
        <f t="shared" si="1770"/>
        <v>570.09645973474005</v>
      </c>
      <c r="R3374" s="34">
        <f t="shared" si="1770"/>
        <v>571.02176619439547</v>
      </c>
      <c r="S3374" s="34">
        <f t="shared" si="1770"/>
        <v>571.93556801040245</v>
      </c>
      <c r="T3374" s="34">
        <f t="shared" si="1770"/>
        <v>572.83800822383046</v>
      </c>
      <c r="U3374" s="34">
        <f t="shared" si="1770"/>
        <v>573.72922809727152</v>
      </c>
      <c r="V3374" s="34">
        <f t="shared" si="1770"/>
        <v>574.60936713695276</v>
      </c>
      <c r="W3374" s="34">
        <f t="shared" si="1770"/>
        <v>575.47856311457394</v>
      </c>
      <c r="X3374" s="34">
        <f t="shared" si="1770"/>
        <v>576.33695208887343</v>
      </c>
      <c r="Y3374" s="34">
        <f t="shared" si="1770"/>
        <v>577.18466842692578</v>
      </c>
      <c r="Z3374" s="34">
        <f t="shared" si="1770"/>
        <v>578.02184482517498</v>
      </c>
      <c r="AA3374" s="34">
        <f t="shared" si="1770"/>
        <v>578.84861233020592</v>
      </c>
      <c r="AB3374" s="34">
        <f t="shared" si="1770"/>
        <v>579.66510035925774</v>
      </c>
      <c r="AC3374" s="34">
        <f t="shared" si="1770"/>
        <v>580.47143672048162</v>
      </c>
      <c r="AD3374" s="34">
        <f t="shared" si="1770"/>
        <v>581.26774763294759</v>
      </c>
      <c r="AE3374" s="34">
        <f t="shared" si="1770"/>
        <v>582.05415774640198</v>
      </c>
      <c r="AF3374" s="34">
        <f t="shared" si="1770"/>
        <v>582.83079016077909</v>
      </c>
      <c r="AG3374" s="34">
        <f t="shared" si="1770"/>
        <v>583.59776644547071</v>
      </c>
      <c r="AH3374" s="34">
        <f t="shared" si="1770"/>
        <v>584.355206658356</v>
      </c>
      <c r="AI3374" s="34">
        <f t="shared" si="1770"/>
        <v>585.10322936459443</v>
      </c>
      <c r="AJ3374" s="34">
        <f t="shared" ref="AJ3374:BF3374" si="1771">$C3374+IFERROR(INDEX($B$2259:$B$2601,MATCH($C3374,$B$2259:$B$2601,1)+(AJ$3354-$C$3354))-INDEX($B$2259:$B$2601,MATCH($C3374,$B$2259:$B$2601,1)),0)*$E1557</f>
        <v>585.84195165518531</v>
      </c>
      <c r="AK3374" s="34">
        <f t="shared" si="1771"/>
        <v>586.5714891652965</v>
      </c>
      <c r="AL3374" s="34">
        <f t="shared" si="1771"/>
        <v>587.29195609236535</v>
      </c>
      <c r="AM3374" s="34">
        <f t="shared" si="1771"/>
        <v>588.00346521397432</v>
      </c>
      <c r="AN3374" s="34">
        <f t="shared" si="1771"/>
        <v>588.70612790550456</v>
      </c>
      <c r="AO3374" s="34">
        <f t="shared" si="1771"/>
        <v>589.40005415757014</v>
      </c>
      <c r="AP3374" s="34">
        <f t="shared" si="1771"/>
        <v>590.08535259323503</v>
      </c>
      <c r="AQ3374" s="34">
        <f t="shared" si="1771"/>
        <v>590.76213048501643</v>
      </c>
      <c r="AR3374" s="34">
        <f t="shared" si="1771"/>
        <v>591.43049377167677</v>
      </c>
      <c r="AS3374" s="34">
        <f t="shared" si="1771"/>
        <v>592.0905470748063</v>
      </c>
      <c r="AT3374" s="34">
        <f t="shared" si="1771"/>
        <v>592.74239371520025</v>
      </c>
      <c r="AU3374" s="34">
        <f t="shared" si="1771"/>
        <v>593.38613572903193</v>
      </c>
      <c r="AV3374" s="34">
        <f t="shared" si="1771"/>
        <v>594.02187388382492</v>
      </c>
      <c r="AW3374" s="34">
        <f t="shared" si="1771"/>
        <v>594.64970769422666</v>
      </c>
      <c r="AX3374" s="34">
        <f t="shared" si="1771"/>
        <v>595.26973543758572</v>
      </c>
      <c r="AY3374" s="34">
        <f t="shared" si="1771"/>
        <v>595.88205416933579</v>
      </c>
      <c r="AZ3374" s="34">
        <f t="shared" si="1771"/>
        <v>596.48675973818774</v>
      </c>
      <c r="BA3374" s="34">
        <f t="shared" si="1771"/>
        <v>597.08394680113361</v>
      </c>
      <c r="BB3374" s="34">
        <f t="shared" si="1771"/>
        <v>597.67370883826345</v>
      </c>
      <c r="BC3374" s="34">
        <f t="shared" si="1771"/>
        <v>598.25613816739838</v>
      </c>
      <c r="BD3374" s="34">
        <f t="shared" si="1771"/>
        <v>598.83132595854102</v>
      </c>
      <c r="BE3374" s="34">
        <f t="shared" si="1771"/>
        <v>599.3993622481471</v>
      </c>
      <c r="BF3374" s="34">
        <f t="shared" si="1771"/>
        <v>599.9603359532191</v>
      </c>
    </row>
    <row r="3375" spans="1:58" x14ac:dyDescent="0.2">
      <c r="A3375" s="9" t="str">
        <f t="shared" si="1730"/>
        <v>Belize</v>
      </c>
      <c r="C3375" s="41">
        <f t="shared" si="1731"/>
        <v>330.77376667160809</v>
      </c>
      <c r="D3375" s="34">
        <f t="shared" ref="D3375:AI3375" si="1772">$C3375+IFERROR(INDEX($B$2259:$B$2601,MATCH($C3375,$B$2259:$B$2601,1)+(D$3354-$C$3354))-INDEX($B$2259:$B$2601,MATCH($C3375,$B$2259:$B$2601,1)),0)*$E1558</f>
        <v>334.67450641974693</v>
      </c>
      <c r="E3375" s="34">
        <f t="shared" si="1772"/>
        <v>338.52674697035059</v>
      </c>
      <c r="F3375" s="34">
        <f t="shared" si="1772"/>
        <v>342.33109133010839</v>
      </c>
      <c r="G3375" s="34">
        <f t="shared" si="1772"/>
        <v>346.08813500832656</v>
      </c>
      <c r="H3375" s="34">
        <f t="shared" si="1772"/>
        <v>349.79846611014551</v>
      </c>
      <c r="I3375" s="34">
        <f t="shared" si="1772"/>
        <v>353.46266542859854</v>
      </c>
      <c r="J3375" s="34">
        <f t="shared" si="1772"/>
        <v>357.08130653552547</v>
      </c>
      <c r="K3375" s="34">
        <f t="shared" si="1772"/>
        <v>360.65495587135626</v>
      </c>
      <c r="L3375" s="34">
        <f t="shared" si="1772"/>
        <v>364.18417283377823</v>
      </c>
      <c r="M3375" s="34">
        <f t="shared" si="1772"/>
        <v>367.66950986530077</v>
      </c>
      <c r="N3375" s="34">
        <f t="shared" si="1772"/>
        <v>371.11151253973134</v>
      </c>
      <c r="O3375" s="34">
        <f t="shared" si="1772"/>
        <v>374.51071964757648</v>
      </c>
      <c r="P3375" s="34">
        <f t="shared" si="1772"/>
        <v>377.86766328038078</v>
      </c>
      <c r="Q3375" s="34">
        <f t="shared" si="1772"/>
        <v>381.18286891401721</v>
      </c>
      <c r="R3375" s="34">
        <f t="shared" si="1772"/>
        <v>384.45685549094208</v>
      </c>
      <c r="S3375" s="34">
        <f t="shared" si="1772"/>
        <v>387.69013550142716</v>
      </c>
      <c r="T3375" s="34">
        <f t="shared" si="1772"/>
        <v>390.8832150637819</v>
      </c>
      <c r="U3375" s="34">
        <f t="shared" si="1772"/>
        <v>394.03659400357805</v>
      </c>
      <c r="V3375" s="34">
        <f t="shared" si="1772"/>
        <v>397.1507659318894</v>
      </c>
      <c r="W3375" s="34">
        <f t="shared" si="1772"/>
        <v>400.22621832255874</v>
      </c>
      <c r="X3375" s="34">
        <f t="shared" si="1772"/>
        <v>403.26343258850409</v>
      </c>
      <c r="Y3375" s="34">
        <f t="shared" si="1772"/>
        <v>406.2628841570762</v>
      </c>
      <c r="Z3375" s="34">
        <f t="shared" si="1772"/>
        <v>409.22504254447904</v>
      </c>
      <c r="AA3375" s="34">
        <f t="shared" si="1772"/>
        <v>412.15037142926519</v>
      </c>
      <c r="AB3375" s="34">
        <f t="shared" si="1772"/>
        <v>415.03932872491714</v>
      </c>
      <c r="AC3375" s="34">
        <f t="shared" si="1772"/>
        <v>417.89236665152652</v>
      </c>
      <c r="AD3375" s="34">
        <f t="shared" si="1772"/>
        <v>420.70993180658172</v>
      </c>
      <c r="AE3375" s="34">
        <f t="shared" si="1772"/>
        <v>423.49246523487574</v>
      </c>
      <c r="AF3375" s="34">
        <f t="shared" si="1772"/>
        <v>426.24040249754461</v>
      </c>
      <c r="AG3375" s="34">
        <f t="shared" si="1772"/>
        <v>428.95417374024765</v>
      </c>
      <c r="AH3375" s="34">
        <f t="shared" si="1772"/>
        <v>431.63420376049976</v>
      </c>
      <c r="AI3375" s="34">
        <f t="shared" si="1772"/>
        <v>434.28091207416668</v>
      </c>
      <c r="AJ3375" s="34">
        <f t="shared" ref="AJ3375:BF3375" si="1773">$C3375+IFERROR(INDEX($B$2259:$B$2601,MATCH($C3375,$B$2259:$B$2601,1)+(AJ$3354-$C$3354))-INDEX($B$2259:$B$2601,MATCH($C3375,$B$2259:$B$2601,1)),0)*$E1558</f>
        <v>436.89471298113369</v>
      </c>
      <c r="AK3375" s="34">
        <f t="shared" si="1773"/>
        <v>439.47601563015741</v>
      </c>
      <c r="AL3375" s="34">
        <f t="shared" si="1773"/>
        <v>442.02522408291162</v>
      </c>
      <c r="AM3375" s="34">
        <f t="shared" si="1773"/>
        <v>444.54273737723656</v>
      </c>
      <c r="AN3375" s="34">
        <f t="shared" si="1773"/>
        <v>447.02894958960206</v>
      </c>
      <c r="AO3375" s="34">
        <f t="shared" si="1773"/>
        <v>449.48424989679381</v>
      </c>
      <c r="AP3375" s="34">
        <f t="shared" si="1773"/>
        <v>451.90902263683284</v>
      </c>
      <c r="AQ3375" s="34">
        <f t="shared" si="1773"/>
        <v>454.30364736913737</v>
      </c>
      <c r="AR3375" s="34">
        <f t="shared" si="1773"/>
        <v>456.66849893393692</v>
      </c>
      <c r="AS3375" s="34">
        <f t="shared" si="1773"/>
        <v>459.00394751094746</v>
      </c>
      <c r="AT3375" s="34">
        <f t="shared" si="1773"/>
        <v>461.31035867731714</v>
      </c>
      <c r="AU3375" s="34">
        <f t="shared" si="1773"/>
        <v>463.58809346485168</v>
      </c>
      <c r="AV3375" s="34">
        <f t="shared" si="1773"/>
        <v>465.83750841652784</v>
      </c>
      <c r="AW3375" s="34">
        <f t="shared" si="1773"/>
        <v>468.05895564230485</v>
      </c>
      <c r="AX3375" s="34">
        <f t="shared" si="1773"/>
        <v>470.25278287424135</v>
      </c>
      <c r="AY3375" s="34">
        <f t="shared" si="1773"/>
        <v>472.41933352092747</v>
      </c>
      <c r="AZ3375" s="34">
        <f t="shared" si="1773"/>
        <v>474.55894672123975</v>
      </c>
      <c r="BA3375" s="34">
        <f t="shared" si="1773"/>
        <v>476.67195739742817</v>
      </c>
      <c r="BB3375" s="34">
        <f t="shared" si="1773"/>
        <v>478.75869630754266</v>
      </c>
      <c r="BC3375" s="34">
        <f t="shared" si="1773"/>
        <v>480.81949009720802</v>
      </c>
      <c r="BD3375" s="34">
        <f t="shared" si="1773"/>
        <v>482.85466135075524</v>
      </c>
      <c r="BE3375" s="34">
        <f t="shared" si="1773"/>
        <v>484.86452864171667</v>
      </c>
      <c r="BF3375" s="34">
        <f t="shared" si="1773"/>
        <v>486.8494065826938</v>
      </c>
    </row>
    <row r="3376" spans="1:58" x14ac:dyDescent="0.2">
      <c r="A3376" s="9" t="str">
        <f t="shared" si="1730"/>
        <v>Benin</v>
      </c>
      <c r="C3376" s="41">
        <f t="shared" si="1731"/>
        <v>245.48180538865168</v>
      </c>
      <c r="D3376" s="34">
        <f t="shared" ref="D3376:AI3376" si="1774">$C3376+IFERROR(INDEX($B$2259:$B$2601,MATCH($C3376,$B$2259:$B$2601,1)+(D$3354-$C$3354))-INDEX($B$2259:$B$2601,MATCH($C3376,$B$2259:$B$2601,1)),0)*$E1559</f>
        <v>250.49158384034556</v>
      </c>
      <c r="E3376" s="34">
        <f t="shared" si="1774"/>
        <v>255.43907404662335</v>
      </c>
      <c r="F3376" s="34">
        <f t="shared" si="1774"/>
        <v>260.32505045800315</v>
      </c>
      <c r="G3376" s="34">
        <f t="shared" si="1774"/>
        <v>265.1502778960014</v>
      </c>
      <c r="H3376" s="34">
        <f t="shared" si="1774"/>
        <v>269.91551167285388</v>
      </c>
      <c r="I3376" s="34">
        <f t="shared" si="1774"/>
        <v>274.62149770974747</v>
      </c>
      <c r="J3376" s="34">
        <f t="shared" si="1774"/>
        <v>279.2689726535823</v>
      </c>
      <c r="K3376" s="34">
        <f t="shared" si="1774"/>
        <v>283.85866399228223</v>
      </c>
      <c r="L3376" s="34">
        <f t="shared" si="1774"/>
        <v>288.39129016867093</v>
      </c>
      <c r="M3376" s="34">
        <f t="shared" si="1774"/>
        <v>292.86756069293324</v>
      </c>
      <c r="N3376" s="34">
        <f t="shared" si="1774"/>
        <v>297.28817625367719</v>
      </c>
      <c r="O3376" s="34">
        <f t="shared" si="1774"/>
        <v>301.65382882761583</v>
      </c>
      <c r="P3376" s="34">
        <f t="shared" si="1774"/>
        <v>305.96520178788523</v>
      </c>
      <c r="Q3376" s="34">
        <f t="shared" si="1774"/>
        <v>310.22297001101538</v>
      </c>
      <c r="R3376" s="34">
        <f t="shared" si="1774"/>
        <v>314.42779998257117</v>
      </c>
      <c r="S3376" s="34">
        <f t="shared" si="1774"/>
        <v>318.58034990148064</v>
      </c>
      <c r="T3376" s="34">
        <f t="shared" si="1774"/>
        <v>322.68126978306498</v>
      </c>
      <c r="U3376" s="34">
        <f t="shared" si="1774"/>
        <v>326.73120156078824</v>
      </c>
      <c r="V3376" s="34">
        <f t="shared" si="1774"/>
        <v>330.73077918674187</v>
      </c>
      <c r="W3376" s="34">
        <f t="shared" si="1774"/>
        <v>334.68062873087956</v>
      </c>
      <c r="X3376" s="34">
        <f t="shared" si="1774"/>
        <v>338.58136847901835</v>
      </c>
      <c r="Y3376" s="34">
        <f t="shared" si="1774"/>
        <v>342.43360902962206</v>
      </c>
      <c r="Z3376" s="34">
        <f t="shared" si="1774"/>
        <v>346.23795338937987</v>
      </c>
      <c r="AA3376" s="34">
        <f t="shared" si="1774"/>
        <v>349.99499706759798</v>
      </c>
      <c r="AB3376" s="34">
        <f t="shared" si="1774"/>
        <v>353.70532816941693</v>
      </c>
      <c r="AC3376" s="34">
        <f t="shared" si="1774"/>
        <v>357.36952748786996</v>
      </c>
      <c r="AD3376" s="34">
        <f t="shared" si="1774"/>
        <v>360.98816859479689</v>
      </c>
      <c r="AE3376" s="34">
        <f t="shared" si="1774"/>
        <v>364.56181793062774</v>
      </c>
      <c r="AF3376" s="34">
        <f t="shared" si="1774"/>
        <v>368.09103489304971</v>
      </c>
      <c r="AG3376" s="34">
        <f t="shared" si="1774"/>
        <v>371.57637192457219</v>
      </c>
      <c r="AH3376" s="34">
        <f t="shared" si="1774"/>
        <v>375.01837459900275</v>
      </c>
      <c r="AI3376" s="34">
        <f t="shared" si="1774"/>
        <v>378.41758170684795</v>
      </c>
      <c r="AJ3376" s="34">
        <f t="shared" ref="AJ3376:BF3376" si="1775">$C3376+IFERROR(INDEX($B$2259:$B$2601,MATCH($C3376,$B$2259:$B$2601,1)+(AJ$3354-$C$3354))-INDEX($B$2259:$B$2601,MATCH($C3376,$B$2259:$B$2601,1)),0)*$E1559</f>
        <v>381.7745253396522</v>
      </c>
      <c r="AK3376" s="34">
        <f t="shared" si="1775"/>
        <v>385.08973097328862</v>
      </c>
      <c r="AL3376" s="34">
        <f t="shared" si="1775"/>
        <v>388.36371755021355</v>
      </c>
      <c r="AM3376" s="34">
        <f t="shared" si="1775"/>
        <v>391.59699756069858</v>
      </c>
      <c r="AN3376" s="34">
        <f t="shared" si="1775"/>
        <v>394.79007712305338</v>
      </c>
      <c r="AO3376" s="34">
        <f t="shared" si="1775"/>
        <v>397.94345606284946</v>
      </c>
      <c r="AP3376" s="34">
        <f t="shared" si="1775"/>
        <v>401.05762799116087</v>
      </c>
      <c r="AQ3376" s="34">
        <f t="shared" si="1775"/>
        <v>404.13308038183015</v>
      </c>
      <c r="AR3376" s="34">
        <f t="shared" si="1775"/>
        <v>407.17029464777556</v>
      </c>
      <c r="AS3376" s="34">
        <f t="shared" si="1775"/>
        <v>410.16974621634768</v>
      </c>
      <c r="AT3376" s="34">
        <f t="shared" si="1775"/>
        <v>413.13190460375051</v>
      </c>
      <c r="AU3376" s="34">
        <f t="shared" si="1775"/>
        <v>416.05723348853667</v>
      </c>
      <c r="AV3376" s="34">
        <f t="shared" si="1775"/>
        <v>418.94619078418862</v>
      </c>
      <c r="AW3376" s="34">
        <f t="shared" si="1775"/>
        <v>421.79922871079793</v>
      </c>
      <c r="AX3376" s="34">
        <f t="shared" si="1775"/>
        <v>424.6167938658532</v>
      </c>
      <c r="AY3376" s="34">
        <f t="shared" si="1775"/>
        <v>427.39932729414716</v>
      </c>
      <c r="AZ3376" s="34">
        <f t="shared" si="1775"/>
        <v>430.14726455681603</v>
      </c>
      <c r="BA3376" s="34">
        <f t="shared" si="1775"/>
        <v>432.86103579951907</v>
      </c>
      <c r="BB3376" s="34">
        <f t="shared" si="1775"/>
        <v>435.54106581977123</v>
      </c>
      <c r="BC3376" s="34">
        <f t="shared" si="1775"/>
        <v>438.1877741334381</v>
      </c>
      <c r="BD3376" s="34">
        <f t="shared" si="1775"/>
        <v>440.80157504040517</v>
      </c>
      <c r="BE3376" s="34">
        <f t="shared" si="1775"/>
        <v>443.38287768942882</v>
      </c>
      <c r="BF3376" s="34">
        <f t="shared" si="1775"/>
        <v>445.93208614218304</v>
      </c>
    </row>
    <row r="3377" spans="1:58" x14ac:dyDescent="0.2">
      <c r="A3377" s="9" t="str">
        <f t="shared" si="1730"/>
        <v>Bermuda</v>
      </c>
      <c r="C3377" s="41">
        <f t="shared" si="1731"/>
        <v>483.13010173946049</v>
      </c>
      <c r="D3377" s="34">
        <f t="shared" ref="D3377:AI3377" si="1776">$C3377+IFERROR(INDEX($B$2259:$B$2601,MATCH($C3377,$B$2259:$B$2601,1)+(D$3354-$C$3354))-INDEX($B$2259:$B$2601,MATCH($C3377,$B$2259:$B$2601,1)),0)*$E1560</f>
        <v>485.13996903042192</v>
      </c>
      <c r="E3377" s="34">
        <f t="shared" si="1776"/>
        <v>487.12484697139905</v>
      </c>
      <c r="F3377" s="34">
        <f t="shared" si="1776"/>
        <v>489.08504626331006</v>
      </c>
      <c r="G3377" s="34">
        <f t="shared" si="1776"/>
        <v>491.02087374402498</v>
      </c>
      <c r="H3377" s="34">
        <f t="shared" si="1776"/>
        <v>492.93263243639632</v>
      </c>
      <c r="I3377" s="34">
        <f t="shared" si="1776"/>
        <v>494.8206215956925</v>
      </c>
      <c r="J3377" s="34">
        <f t="shared" si="1776"/>
        <v>496.68513675644147</v>
      </c>
      <c r="K3377" s="34">
        <f t="shared" si="1776"/>
        <v>498.52646977869176</v>
      </c>
      <c r="L3377" s="34">
        <f t="shared" si="1776"/>
        <v>500.34490889369874</v>
      </c>
      <c r="M3377" s="34">
        <f t="shared" si="1776"/>
        <v>502.1407387490425</v>
      </c>
      <c r="N3377" s="34">
        <f t="shared" si="1776"/>
        <v>503.91424045318479</v>
      </c>
      <c r="O3377" s="34">
        <f t="shared" si="1776"/>
        <v>505.66569161947223</v>
      </c>
      <c r="P3377" s="34">
        <f t="shared" si="1776"/>
        <v>507.39536640959216</v>
      </c>
      <c r="Q3377" s="34">
        <f t="shared" si="1776"/>
        <v>509.1035355764883</v>
      </c>
      <c r="R3377" s="34">
        <f t="shared" si="1776"/>
        <v>510.79046650674269</v>
      </c>
      <c r="S3377" s="34">
        <f t="shared" si="1776"/>
        <v>512.45642326243092</v>
      </c>
      <c r="T3377" s="34">
        <f t="shared" si="1776"/>
        <v>514.10166662245672</v>
      </c>
      <c r="U3377" s="34">
        <f t="shared" si="1776"/>
        <v>515.72645412337295</v>
      </c>
      <c r="V3377" s="34">
        <f t="shared" si="1776"/>
        <v>517.33104009969441</v>
      </c>
      <c r="W3377" s="34">
        <f t="shared" si="1776"/>
        <v>518.91567572371025</v>
      </c>
      <c r="X3377" s="34">
        <f t="shared" si="1776"/>
        <v>520.48060904480087</v>
      </c>
      <c r="Y3377" s="34">
        <f t="shared" si="1776"/>
        <v>522.02608502826592</v>
      </c>
      <c r="Z3377" s="34">
        <f t="shared" si="1776"/>
        <v>523.55234559366988</v>
      </c>
      <c r="AA3377" s="34">
        <f t="shared" si="1776"/>
        <v>525.05962965271067</v>
      </c>
      <c r="AB3377" s="34">
        <f t="shared" si="1776"/>
        <v>526.54817314661739</v>
      </c>
      <c r="AC3377" s="34">
        <f t="shared" si="1776"/>
        <v>528.01820908308321</v>
      </c>
      <c r="AD3377" s="34">
        <f t="shared" si="1776"/>
        <v>529.46996757273894</v>
      </c>
      <c r="AE3377" s="34">
        <f t="shared" si="1776"/>
        <v>530.90367586517323</v>
      </c>
      <c r="AF3377" s="34">
        <f t="shared" si="1776"/>
        <v>532.31955838450494</v>
      </c>
      <c r="AG3377" s="34">
        <f t="shared" si="1776"/>
        <v>533.71783676451298</v>
      </c>
      <c r="AH3377" s="34">
        <f t="shared" si="1776"/>
        <v>535.09872988332961</v>
      </c>
      <c r="AI3377" s="34">
        <f t="shared" si="1776"/>
        <v>536.46245389770229</v>
      </c>
      <c r="AJ3377" s="34">
        <f t="shared" ref="AJ3377:BF3377" si="1777">$C3377+IFERROR(INDEX($B$2259:$B$2601,MATCH($C3377,$B$2259:$B$2601,1)+(AJ$3354-$C$3354))-INDEX($B$2259:$B$2601,MATCH($C3377,$B$2259:$B$2601,1)),0)*$E1560</f>
        <v>537.80922227682959</v>
      </c>
      <c r="AK3377" s="34">
        <f t="shared" si="1777"/>
        <v>539.13924583577636</v>
      </c>
      <c r="AL3377" s="34">
        <f t="shared" si="1777"/>
        <v>540.45273276847365</v>
      </c>
      <c r="AM3377" s="34">
        <f t="shared" si="1777"/>
        <v>541.74988868030766</v>
      </c>
      <c r="AN3377" s="34">
        <f t="shared" si="1777"/>
        <v>543.03091662030454</v>
      </c>
      <c r="AO3377" s="34">
        <f t="shared" si="1777"/>
        <v>544.29601711291411</v>
      </c>
      <c r="AP3377" s="34">
        <f t="shared" si="1777"/>
        <v>545.54538818939898</v>
      </c>
      <c r="AQ3377" s="34">
        <f t="shared" si="1777"/>
        <v>546.77922541883288</v>
      </c>
      <c r="AR3377" s="34">
        <f t="shared" si="1777"/>
        <v>547.99772193871411</v>
      </c>
      <c r="AS3377" s="34">
        <f t="shared" si="1777"/>
        <v>549.20106848519811</v>
      </c>
      <c r="AT3377" s="34">
        <f t="shared" si="1777"/>
        <v>550.38945342295415</v>
      </c>
      <c r="AU3377" s="34">
        <f t="shared" si="1777"/>
        <v>551.5630627746508</v>
      </c>
      <c r="AV3377" s="34">
        <f t="shared" si="1777"/>
        <v>552.72208025007467</v>
      </c>
      <c r="AW3377" s="34">
        <f t="shared" si="1777"/>
        <v>553.86668727488745</v>
      </c>
      <c r="AX3377" s="34">
        <f t="shared" si="1777"/>
        <v>554.99706301902506</v>
      </c>
      <c r="AY3377" s="34">
        <f t="shared" si="1777"/>
        <v>556.11338442474391</v>
      </c>
      <c r="AZ3377" s="34">
        <f t="shared" si="1777"/>
        <v>557.21582623431834</v>
      </c>
      <c r="BA3377" s="34">
        <f t="shared" si="1777"/>
        <v>558.30456101739367</v>
      </c>
      <c r="BB3377" s="34">
        <f t="shared" si="1777"/>
        <v>559.37975919799942</v>
      </c>
      <c r="BC3377" s="34">
        <f t="shared" si="1777"/>
        <v>560.44158908122631</v>
      </c>
      <c r="BD3377" s="34">
        <f t="shared" si="1777"/>
        <v>561.49021687957179</v>
      </c>
      <c r="BE3377" s="34">
        <f t="shared" si="1777"/>
        <v>562.52580673895784</v>
      </c>
      <c r="BF3377" s="34">
        <f t="shared" si="1777"/>
        <v>563.54852076442558</v>
      </c>
    </row>
    <row r="3378" spans="1:58" x14ac:dyDescent="0.2">
      <c r="A3378" s="9" t="str">
        <f t="shared" si="1730"/>
        <v>Bhutan</v>
      </c>
      <c r="C3378" s="41">
        <f t="shared" si="1731"/>
        <v>441.38360234801121</v>
      </c>
      <c r="D3378" s="34">
        <f t="shared" ref="D3378:AI3378" si="1778">$C3378+IFERROR(INDEX($B$2259:$B$2601,MATCH($C3378,$B$2259:$B$2601,1)+(D$3354-$C$3354))-INDEX($B$2259:$B$2601,MATCH($C3378,$B$2259:$B$2601,1)),0)*$E1561</f>
        <v>443.93281080076542</v>
      </c>
      <c r="E3378" s="34">
        <f t="shared" si="1778"/>
        <v>446.45032409509037</v>
      </c>
      <c r="F3378" s="34">
        <f t="shared" si="1778"/>
        <v>448.93653630745587</v>
      </c>
      <c r="G3378" s="34">
        <f t="shared" si="1778"/>
        <v>451.39183661464762</v>
      </c>
      <c r="H3378" s="34">
        <f t="shared" si="1778"/>
        <v>453.81660935468665</v>
      </c>
      <c r="I3378" s="34">
        <f t="shared" si="1778"/>
        <v>456.21123408699117</v>
      </c>
      <c r="J3378" s="34">
        <f t="shared" si="1778"/>
        <v>458.57608565179072</v>
      </c>
      <c r="K3378" s="34">
        <f t="shared" si="1778"/>
        <v>460.91153422880126</v>
      </c>
      <c r="L3378" s="34">
        <f t="shared" si="1778"/>
        <v>463.21794539517094</v>
      </c>
      <c r="M3378" s="34">
        <f t="shared" si="1778"/>
        <v>465.49568018270548</v>
      </c>
      <c r="N3378" s="34">
        <f t="shared" si="1778"/>
        <v>467.74509513438164</v>
      </c>
      <c r="O3378" s="34">
        <f t="shared" si="1778"/>
        <v>469.96654236015866</v>
      </c>
      <c r="P3378" s="34">
        <f t="shared" si="1778"/>
        <v>472.16036959209515</v>
      </c>
      <c r="Q3378" s="34">
        <f t="shared" si="1778"/>
        <v>474.32692023878127</v>
      </c>
      <c r="R3378" s="34">
        <f t="shared" si="1778"/>
        <v>476.46653343909355</v>
      </c>
      <c r="S3378" s="34">
        <f t="shared" si="1778"/>
        <v>478.57954411528198</v>
      </c>
      <c r="T3378" s="34">
        <f t="shared" si="1778"/>
        <v>480.66628302539647</v>
      </c>
      <c r="U3378" s="34">
        <f t="shared" si="1778"/>
        <v>482.72707681506182</v>
      </c>
      <c r="V3378" s="34">
        <f t="shared" si="1778"/>
        <v>484.76224806860904</v>
      </c>
      <c r="W3378" s="34">
        <f t="shared" si="1778"/>
        <v>486.77211535957048</v>
      </c>
      <c r="X3378" s="34">
        <f t="shared" si="1778"/>
        <v>488.75699330054761</v>
      </c>
      <c r="Y3378" s="34">
        <f t="shared" si="1778"/>
        <v>490.71719259245862</v>
      </c>
      <c r="Z3378" s="34">
        <f t="shared" si="1778"/>
        <v>492.65302007317354</v>
      </c>
      <c r="AA3378" s="34">
        <f t="shared" si="1778"/>
        <v>494.56477876554487</v>
      </c>
      <c r="AB3378" s="34">
        <f t="shared" si="1778"/>
        <v>496.45276792484105</v>
      </c>
      <c r="AC3378" s="34">
        <f t="shared" si="1778"/>
        <v>498.31728308559002</v>
      </c>
      <c r="AD3378" s="34">
        <f t="shared" si="1778"/>
        <v>500.15861610784032</v>
      </c>
      <c r="AE3378" s="34">
        <f t="shared" si="1778"/>
        <v>501.9770552228473</v>
      </c>
      <c r="AF3378" s="34">
        <f t="shared" si="1778"/>
        <v>503.77288507819105</v>
      </c>
      <c r="AG3378" s="34">
        <f t="shared" si="1778"/>
        <v>505.54638678233334</v>
      </c>
      <c r="AH3378" s="34">
        <f t="shared" si="1778"/>
        <v>507.29783794862078</v>
      </c>
      <c r="AI3378" s="34">
        <f t="shared" si="1778"/>
        <v>509.02751273874071</v>
      </c>
      <c r="AJ3378" s="34">
        <f t="shared" ref="AJ3378:BF3378" si="1779">$C3378+IFERROR(INDEX($B$2259:$B$2601,MATCH($C3378,$B$2259:$B$2601,1)+(AJ$3354-$C$3354))-INDEX($B$2259:$B$2601,MATCH($C3378,$B$2259:$B$2601,1)),0)*$E1561</f>
        <v>510.73568190563685</v>
      </c>
      <c r="AK3378" s="34">
        <f t="shared" si="1779"/>
        <v>512.42261283589119</v>
      </c>
      <c r="AL3378" s="34">
        <f t="shared" si="1779"/>
        <v>514.08856959157947</v>
      </c>
      <c r="AM3378" s="34">
        <f t="shared" si="1779"/>
        <v>515.73381295160527</v>
      </c>
      <c r="AN3378" s="34">
        <f t="shared" si="1779"/>
        <v>517.3586004525215</v>
      </c>
      <c r="AO3378" s="34">
        <f t="shared" si="1779"/>
        <v>518.96318642884296</v>
      </c>
      <c r="AP3378" s="34">
        <f t="shared" si="1779"/>
        <v>520.54782205285881</v>
      </c>
      <c r="AQ3378" s="34">
        <f t="shared" si="1779"/>
        <v>522.11275537394943</v>
      </c>
      <c r="AR3378" s="34">
        <f t="shared" si="1779"/>
        <v>523.65823135741448</v>
      </c>
      <c r="AS3378" s="34">
        <f t="shared" si="1779"/>
        <v>525.18449192281844</v>
      </c>
      <c r="AT3378" s="34">
        <f t="shared" si="1779"/>
        <v>526.69177598185922</v>
      </c>
      <c r="AU3378" s="34">
        <f t="shared" si="1779"/>
        <v>528.18031947576594</v>
      </c>
      <c r="AV3378" s="34">
        <f t="shared" si="1779"/>
        <v>529.65035541223176</v>
      </c>
      <c r="AW3378" s="34">
        <f t="shared" si="1779"/>
        <v>531.10211390188749</v>
      </c>
      <c r="AX3378" s="34">
        <f t="shared" si="1779"/>
        <v>532.53582219432178</v>
      </c>
      <c r="AY3378" s="34">
        <f t="shared" si="1779"/>
        <v>533.9517047136535</v>
      </c>
      <c r="AZ3378" s="34">
        <f t="shared" si="1779"/>
        <v>535.34998309366154</v>
      </c>
      <c r="BA3378" s="34">
        <f t="shared" si="1779"/>
        <v>536.73087621247817</v>
      </c>
      <c r="BB3378" s="34">
        <f t="shared" si="1779"/>
        <v>538.09460022685084</v>
      </c>
      <c r="BC3378" s="34">
        <f t="shared" si="1779"/>
        <v>539.44136860597814</v>
      </c>
      <c r="BD3378" s="34">
        <f t="shared" si="1779"/>
        <v>540.77139216492492</v>
      </c>
      <c r="BE3378" s="34">
        <f t="shared" si="1779"/>
        <v>542.08487909762221</v>
      </c>
      <c r="BF3378" s="34">
        <f t="shared" si="1779"/>
        <v>543.38203500945622</v>
      </c>
    </row>
    <row r="3379" spans="1:58" x14ac:dyDescent="0.2">
      <c r="A3379" s="9" t="str">
        <f t="shared" si="1730"/>
        <v>Bolivia (Plurinational State of)</v>
      </c>
      <c r="C3379" s="41">
        <f t="shared" si="1731"/>
        <v>371.7334154191268</v>
      </c>
      <c r="D3379" s="34">
        <f t="shared" ref="D3379:AI3379" si="1780">$C3379+IFERROR(INDEX($B$2259:$B$2601,MATCH($C3379,$B$2259:$B$2601,1)+(D$3354-$C$3354))-INDEX($B$2259:$B$2601,MATCH($C3379,$B$2259:$B$2601,1)),0)*$E1562</f>
        <v>375.13262252697194</v>
      </c>
      <c r="E3379" s="34">
        <f t="shared" si="1780"/>
        <v>378.48956615977625</v>
      </c>
      <c r="F3379" s="34">
        <f t="shared" si="1780"/>
        <v>381.80477179341267</v>
      </c>
      <c r="G3379" s="34">
        <f t="shared" si="1780"/>
        <v>385.07875837033754</v>
      </c>
      <c r="H3379" s="34">
        <f t="shared" si="1780"/>
        <v>388.31203838082263</v>
      </c>
      <c r="I3379" s="34">
        <f t="shared" si="1780"/>
        <v>391.50511794317737</v>
      </c>
      <c r="J3379" s="34">
        <f t="shared" si="1780"/>
        <v>394.65849688297351</v>
      </c>
      <c r="K3379" s="34">
        <f t="shared" si="1780"/>
        <v>397.77266881128486</v>
      </c>
      <c r="L3379" s="34">
        <f t="shared" si="1780"/>
        <v>400.8481212019542</v>
      </c>
      <c r="M3379" s="34">
        <f t="shared" si="1780"/>
        <v>403.88533546789955</v>
      </c>
      <c r="N3379" s="34">
        <f t="shared" si="1780"/>
        <v>406.88478703647166</v>
      </c>
      <c r="O3379" s="34">
        <f t="shared" si="1780"/>
        <v>409.8469454238745</v>
      </c>
      <c r="P3379" s="34">
        <f t="shared" si="1780"/>
        <v>412.77227430866066</v>
      </c>
      <c r="Q3379" s="34">
        <f t="shared" si="1780"/>
        <v>415.6612316043126</v>
      </c>
      <c r="R3379" s="34">
        <f t="shared" si="1780"/>
        <v>418.51426953092198</v>
      </c>
      <c r="S3379" s="34">
        <f t="shared" si="1780"/>
        <v>421.33183468597719</v>
      </c>
      <c r="T3379" s="34">
        <f t="shared" si="1780"/>
        <v>424.1143681142712</v>
      </c>
      <c r="U3379" s="34">
        <f t="shared" si="1780"/>
        <v>426.86230537694007</v>
      </c>
      <c r="V3379" s="34">
        <f t="shared" si="1780"/>
        <v>429.57607661964312</v>
      </c>
      <c r="W3379" s="34">
        <f t="shared" si="1780"/>
        <v>432.25610663989522</v>
      </c>
      <c r="X3379" s="34">
        <f t="shared" si="1780"/>
        <v>434.90281495356214</v>
      </c>
      <c r="Y3379" s="34">
        <f t="shared" si="1780"/>
        <v>437.51661586052916</v>
      </c>
      <c r="Z3379" s="34">
        <f t="shared" si="1780"/>
        <v>440.09791850955287</v>
      </c>
      <c r="AA3379" s="34">
        <f t="shared" si="1780"/>
        <v>442.64712696230708</v>
      </c>
      <c r="AB3379" s="34">
        <f t="shared" si="1780"/>
        <v>445.16464025663203</v>
      </c>
      <c r="AC3379" s="34">
        <f t="shared" si="1780"/>
        <v>447.65085246899753</v>
      </c>
      <c r="AD3379" s="34">
        <f t="shared" si="1780"/>
        <v>450.10615277618928</v>
      </c>
      <c r="AE3379" s="34">
        <f t="shared" si="1780"/>
        <v>452.53092551622831</v>
      </c>
      <c r="AF3379" s="34">
        <f t="shared" si="1780"/>
        <v>454.92555024853283</v>
      </c>
      <c r="AG3379" s="34">
        <f t="shared" si="1780"/>
        <v>457.29040181333238</v>
      </c>
      <c r="AH3379" s="34">
        <f t="shared" si="1780"/>
        <v>459.62585039034292</v>
      </c>
      <c r="AI3379" s="34">
        <f t="shared" si="1780"/>
        <v>461.9322615567126</v>
      </c>
      <c r="AJ3379" s="34">
        <f t="shared" ref="AJ3379:BF3379" si="1781">$C3379+IFERROR(INDEX($B$2259:$B$2601,MATCH($C3379,$B$2259:$B$2601,1)+(AJ$3354-$C$3354))-INDEX($B$2259:$B$2601,MATCH($C3379,$B$2259:$B$2601,1)),0)*$E1562</f>
        <v>464.20999634424714</v>
      </c>
      <c r="AK3379" s="34">
        <f t="shared" si="1781"/>
        <v>466.4594112959233</v>
      </c>
      <c r="AL3379" s="34">
        <f t="shared" si="1781"/>
        <v>468.68085852170032</v>
      </c>
      <c r="AM3379" s="34">
        <f t="shared" si="1781"/>
        <v>470.87468575363681</v>
      </c>
      <c r="AN3379" s="34">
        <f t="shared" si="1781"/>
        <v>473.04123640032293</v>
      </c>
      <c r="AO3379" s="34">
        <f t="shared" si="1781"/>
        <v>475.18084960063521</v>
      </c>
      <c r="AP3379" s="34">
        <f t="shared" si="1781"/>
        <v>477.29386027682364</v>
      </c>
      <c r="AQ3379" s="34">
        <f t="shared" si="1781"/>
        <v>479.38059918693813</v>
      </c>
      <c r="AR3379" s="34">
        <f t="shared" si="1781"/>
        <v>481.44139297660348</v>
      </c>
      <c r="AS3379" s="34">
        <f t="shared" si="1781"/>
        <v>483.4765642301507</v>
      </c>
      <c r="AT3379" s="34">
        <f t="shared" si="1781"/>
        <v>485.48643152111214</v>
      </c>
      <c r="AU3379" s="34">
        <f t="shared" si="1781"/>
        <v>487.47130946208927</v>
      </c>
      <c r="AV3379" s="34">
        <f t="shared" si="1781"/>
        <v>489.43150875400028</v>
      </c>
      <c r="AW3379" s="34">
        <f t="shared" si="1781"/>
        <v>491.3673362347152</v>
      </c>
      <c r="AX3379" s="34">
        <f t="shared" si="1781"/>
        <v>493.27909492708653</v>
      </c>
      <c r="AY3379" s="34">
        <f t="shared" si="1781"/>
        <v>495.16708408638272</v>
      </c>
      <c r="AZ3379" s="34">
        <f t="shared" si="1781"/>
        <v>497.03159924713168</v>
      </c>
      <c r="BA3379" s="34">
        <f t="shared" si="1781"/>
        <v>498.87293226938198</v>
      </c>
      <c r="BB3379" s="34">
        <f t="shared" si="1781"/>
        <v>500.69137138438896</v>
      </c>
      <c r="BC3379" s="34">
        <f t="shared" si="1781"/>
        <v>502.48720123973271</v>
      </c>
      <c r="BD3379" s="34">
        <f t="shared" si="1781"/>
        <v>504.260702943875</v>
      </c>
      <c r="BE3379" s="34">
        <f t="shared" si="1781"/>
        <v>506.01215411016244</v>
      </c>
      <c r="BF3379" s="34">
        <f t="shared" si="1781"/>
        <v>507.74182890028237</v>
      </c>
    </row>
    <row r="3380" spans="1:58" x14ac:dyDescent="0.2">
      <c r="A3380" s="9" t="str">
        <f t="shared" si="1730"/>
        <v>Bosnia and Herzegovina</v>
      </c>
      <c r="C3380" s="41">
        <f t="shared" si="1731"/>
        <v>451.29610026265618</v>
      </c>
      <c r="D3380" s="34">
        <f t="shared" ref="D3380:AI3380" si="1782">$C3380+IFERROR(INDEX($B$2259:$B$2601,MATCH($C3380,$B$2259:$B$2601,1)+(D$3354-$C$3354))-INDEX($B$2259:$B$2601,MATCH($C3380,$B$2259:$B$2601,1)),0)*$E1563</f>
        <v>453.72087300269521</v>
      </c>
      <c r="E3380" s="34">
        <f t="shared" si="1782"/>
        <v>456.11549773499974</v>
      </c>
      <c r="F3380" s="34">
        <f t="shared" si="1782"/>
        <v>458.48034929979929</v>
      </c>
      <c r="G3380" s="34">
        <f t="shared" si="1782"/>
        <v>460.81579787680982</v>
      </c>
      <c r="H3380" s="34">
        <f t="shared" si="1782"/>
        <v>463.12220904317951</v>
      </c>
      <c r="I3380" s="34">
        <f t="shared" si="1782"/>
        <v>465.39994383071405</v>
      </c>
      <c r="J3380" s="34">
        <f t="shared" si="1782"/>
        <v>467.64935878239021</v>
      </c>
      <c r="K3380" s="34">
        <f t="shared" si="1782"/>
        <v>469.87080600816722</v>
      </c>
      <c r="L3380" s="34">
        <f t="shared" si="1782"/>
        <v>472.06463324010372</v>
      </c>
      <c r="M3380" s="34">
        <f t="shared" si="1782"/>
        <v>474.23118388678984</v>
      </c>
      <c r="N3380" s="34">
        <f t="shared" si="1782"/>
        <v>476.37079708710212</v>
      </c>
      <c r="O3380" s="34">
        <f t="shared" si="1782"/>
        <v>478.48380776329054</v>
      </c>
      <c r="P3380" s="34">
        <f t="shared" si="1782"/>
        <v>480.57054667340503</v>
      </c>
      <c r="Q3380" s="34">
        <f t="shared" si="1782"/>
        <v>482.63134046307039</v>
      </c>
      <c r="R3380" s="34">
        <f t="shared" si="1782"/>
        <v>484.66651171661761</v>
      </c>
      <c r="S3380" s="34">
        <f t="shared" si="1782"/>
        <v>486.67637900757904</v>
      </c>
      <c r="T3380" s="34">
        <f t="shared" si="1782"/>
        <v>488.66125694855617</v>
      </c>
      <c r="U3380" s="34">
        <f t="shared" si="1782"/>
        <v>490.62145624046718</v>
      </c>
      <c r="V3380" s="34">
        <f t="shared" si="1782"/>
        <v>492.5572837211821</v>
      </c>
      <c r="W3380" s="34">
        <f t="shared" si="1782"/>
        <v>494.46904241355344</v>
      </c>
      <c r="X3380" s="34">
        <f t="shared" si="1782"/>
        <v>496.35703157284962</v>
      </c>
      <c r="Y3380" s="34">
        <f t="shared" si="1782"/>
        <v>498.22154673359859</v>
      </c>
      <c r="Z3380" s="34">
        <f t="shared" si="1782"/>
        <v>500.06287975584888</v>
      </c>
      <c r="AA3380" s="34">
        <f t="shared" si="1782"/>
        <v>501.88131887085586</v>
      </c>
      <c r="AB3380" s="34">
        <f t="shared" si="1782"/>
        <v>503.67714872619962</v>
      </c>
      <c r="AC3380" s="34">
        <f t="shared" si="1782"/>
        <v>505.45065043034191</v>
      </c>
      <c r="AD3380" s="34">
        <f t="shared" si="1782"/>
        <v>507.20210159662935</v>
      </c>
      <c r="AE3380" s="34">
        <f t="shared" si="1782"/>
        <v>508.93177638674928</v>
      </c>
      <c r="AF3380" s="34">
        <f t="shared" si="1782"/>
        <v>510.63994555364542</v>
      </c>
      <c r="AG3380" s="34">
        <f t="shared" si="1782"/>
        <v>512.32687648389981</v>
      </c>
      <c r="AH3380" s="34">
        <f t="shared" si="1782"/>
        <v>513.99283323958798</v>
      </c>
      <c r="AI3380" s="34">
        <f t="shared" si="1782"/>
        <v>515.6380765996139</v>
      </c>
      <c r="AJ3380" s="34">
        <f t="shared" ref="AJ3380:BF3380" si="1783">$C3380+IFERROR(INDEX($B$2259:$B$2601,MATCH($C3380,$B$2259:$B$2601,1)+(AJ$3354-$C$3354))-INDEX($B$2259:$B$2601,MATCH($C3380,$B$2259:$B$2601,1)),0)*$E1563</f>
        <v>517.26286410053012</v>
      </c>
      <c r="AK3380" s="34">
        <f t="shared" si="1783"/>
        <v>518.86745007685158</v>
      </c>
      <c r="AL3380" s="34">
        <f t="shared" si="1783"/>
        <v>520.45208570086743</v>
      </c>
      <c r="AM3380" s="34">
        <f t="shared" si="1783"/>
        <v>522.01701902195805</v>
      </c>
      <c r="AN3380" s="34">
        <f t="shared" si="1783"/>
        <v>523.56249500542299</v>
      </c>
      <c r="AO3380" s="34">
        <f t="shared" si="1783"/>
        <v>525.08875557082706</v>
      </c>
      <c r="AP3380" s="34">
        <f t="shared" si="1783"/>
        <v>526.59603962986785</v>
      </c>
      <c r="AQ3380" s="34">
        <f t="shared" si="1783"/>
        <v>528.08458312377456</v>
      </c>
      <c r="AR3380" s="34">
        <f t="shared" si="1783"/>
        <v>529.55461906024038</v>
      </c>
      <c r="AS3380" s="34">
        <f t="shared" si="1783"/>
        <v>531.00637754989611</v>
      </c>
      <c r="AT3380" s="34">
        <f t="shared" si="1783"/>
        <v>532.44008584233029</v>
      </c>
      <c r="AU3380" s="34">
        <f t="shared" si="1783"/>
        <v>533.85596836166201</v>
      </c>
      <c r="AV3380" s="34">
        <f t="shared" si="1783"/>
        <v>535.25424674167016</v>
      </c>
      <c r="AW3380" s="34">
        <f t="shared" si="1783"/>
        <v>536.63513986048679</v>
      </c>
      <c r="AX3380" s="34">
        <f t="shared" si="1783"/>
        <v>537.99886387485935</v>
      </c>
      <c r="AY3380" s="34">
        <f t="shared" si="1783"/>
        <v>539.34563225398665</v>
      </c>
      <c r="AZ3380" s="34">
        <f t="shared" si="1783"/>
        <v>540.67565581293343</v>
      </c>
      <c r="BA3380" s="34">
        <f t="shared" si="1783"/>
        <v>541.98914274563072</v>
      </c>
      <c r="BB3380" s="34">
        <f t="shared" si="1783"/>
        <v>543.28629865746484</v>
      </c>
      <c r="BC3380" s="34">
        <f t="shared" si="1783"/>
        <v>544.56732659746172</v>
      </c>
      <c r="BD3380" s="34">
        <f t="shared" si="1783"/>
        <v>545.83242709007118</v>
      </c>
      <c r="BE3380" s="34">
        <f t="shared" si="1783"/>
        <v>547.08179816655615</v>
      </c>
      <c r="BF3380" s="34">
        <f t="shared" si="1783"/>
        <v>548.31563539599006</v>
      </c>
    </row>
    <row r="3381" spans="1:58" x14ac:dyDescent="0.2">
      <c r="A3381" s="9" t="str">
        <f t="shared" si="1730"/>
        <v>Botswana</v>
      </c>
      <c r="C3381" s="41">
        <f t="shared" si="1731"/>
        <v>334.82167366352667</v>
      </c>
      <c r="D3381" s="34">
        <f t="shared" ref="D3381:AI3381" si="1784">$C3381+IFERROR(INDEX($B$2259:$B$2601,MATCH($C3381,$B$2259:$B$2601,1)+(D$3354-$C$3354))-INDEX($B$2259:$B$2601,MATCH($C3381,$B$2259:$B$2601,1)),0)*$E1564</f>
        <v>338.67391421413032</v>
      </c>
      <c r="E3381" s="34">
        <f t="shared" si="1784"/>
        <v>342.47825857388813</v>
      </c>
      <c r="F3381" s="34">
        <f t="shared" si="1784"/>
        <v>346.23530225210629</v>
      </c>
      <c r="G3381" s="34">
        <f t="shared" si="1784"/>
        <v>349.94563335392525</v>
      </c>
      <c r="H3381" s="34">
        <f t="shared" si="1784"/>
        <v>353.60983267237827</v>
      </c>
      <c r="I3381" s="34">
        <f t="shared" si="1784"/>
        <v>357.2284737793052</v>
      </c>
      <c r="J3381" s="34">
        <f t="shared" si="1784"/>
        <v>360.802123115136</v>
      </c>
      <c r="K3381" s="34">
        <f t="shared" si="1784"/>
        <v>364.33134007755797</v>
      </c>
      <c r="L3381" s="34">
        <f t="shared" si="1784"/>
        <v>367.8166771090805</v>
      </c>
      <c r="M3381" s="34">
        <f t="shared" si="1784"/>
        <v>371.25867978351107</v>
      </c>
      <c r="N3381" s="34">
        <f t="shared" si="1784"/>
        <v>374.65788689135621</v>
      </c>
      <c r="O3381" s="34">
        <f t="shared" si="1784"/>
        <v>378.01483052416052</v>
      </c>
      <c r="P3381" s="34">
        <f t="shared" si="1784"/>
        <v>381.33003615779694</v>
      </c>
      <c r="Q3381" s="34">
        <f t="shared" si="1784"/>
        <v>384.60402273472181</v>
      </c>
      <c r="R3381" s="34">
        <f t="shared" si="1784"/>
        <v>387.8373027452069</v>
      </c>
      <c r="S3381" s="34">
        <f t="shared" si="1784"/>
        <v>391.03038230756164</v>
      </c>
      <c r="T3381" s="34">
        <f t="shared" si="1784"/>
        <v>394.18376124735778</v>
      </c>
      <c r="U3381" s="34">
        <f t="shared" si="1784"/>
        <v>397.29793317566913</v>
      </c>
      <c r="V3381" s="34">
        <f t="shared" si="1784"/>
        <v>400.37338556633847</v>
      </c>
      <c r="W3381" s="34">
        <f t="shared" si="1784"/>
        <v>403.41059983228382</v>
      </c>
      <c r="X3381" s="34">
        <f t="shared" si="1784"/>
        <v>406.41005140085593</v>
      </c>
      <c r="Y3381" s="34">
        <f t="shared" si="1784"/>
        <v>409.37220978825877</v>
      </c>
      <c r="Z3381" s="34">
        <f t="shared" si="1784"/>
        <v>412.29753867304493</v>
      </c>
      <c r="AA3381" s="34">
        <f t="shared" si="1784"/>
        <v>415.18649596869687</v>
      </c>
      <c r="AB3381" s="34">
        <f t="shared" si="1784"/>
        <v>418.03953389530625</v>
      </c>
      <c r="AC3381" s="34">
        <f t="shared" si="1784"/>
        <v>420.85709905036146</v>
      </c>
      <c r="AD3381" s="34">
        <f t="shared" si="1784"/>
        <v>423.63963247865547</v>
      </c>
      <c r="AE3381" s="34">
        <f t="shared" si="1784"/>
        <v>426.38756974132434</v>
      </c>
      <c r="AF3381" s="34">
        <f t="shared" si="1784"/>
        <v>429.10134098402739</v>
      </c>
      <c r="AG3381" s="34">
        <f t="shared" si="1784"/>
        <v>431.78137100427949</v>
      </c>
      <c r="AH3381" s="34">
        <f t="shared" si="1784"/>
        <v>434.42807931794641</v>
      </c>
      <c r="AI3381" s="34">
        <f t="shared" si="1784"/>
        <v>437.04188022491343</v>
      </c>
      <c r="AJ3381" s="34">
        <f t="shared" ref="AJ3381:BF3381" si="1785">$C3381+IFERROR(INDEX($B$2259:$B$2601,MATCH($C3381,$B$2259:$B$2601,1)+(AJ$3354-$C$3354))-INDEX($B$2259:$B$2601,MATCH($C3381,$B$2259:$B$2601,1)),0)*$E1564</f>
        <v>439.62318287393714</v>
      </c>
      <c r="AK3381" s="34">
        <f t="shared" si="1785"/>
        <v>442.17239132669135</v>
      </c>
      <c r="AL3381" s="34">
        <f t="shared" si="1785"/>
        <v>444.6899046210163</v>
      </c>
      <c r="AM3381" s="34">
        <f t="shared" si="1785"/>
        <v>447.1761168333818</v>
      </c>
      <c r="AN3381" s="34">
        <f t="shared" si="1785"/>
        <v>449.63141714057355</v>
      </c>
      <c r="AO3381" s="34">
        <f t="shared" si="1785"/>
        <v>452.05618988061258</v>
      </c>
      <c r="AP3381" s="34">
        <f t="shared" si="1785"/>
        <v>454.4508146129171</v>
      </c>
      <c r="AQ3381" s="34">
        <f t="shared" si="1785"/>
        <v>456.81566617771665</v>
      </c>
      <c r="AR3381" s="34">
        <f t="shared" si="1785"/>
        <v>459.15111475472719</v>
      </c>
      <c r="AS3381" s="34">
        <f t="shared" si="1785"/>
        <v>461.45752592109687</v>
      </c>
      <c r="AT3381" s="34">
        <f t="shared" si="1785"/>
        <v>463.73526070863142</v>
      </c>
      <c r="AU3381" s="34">
        <f t="shared" si="1785"/>
        <v>465.98467566030757</v>
      </c>
      <c r="AV3381" s="34">
        <f t="shared" si="1785"/>
        <v>468.20612288608459</v>
      </c>
      <c r="AW3381" s="34">
        <f t="shared" si="1785"/>
        <v>470.39995011802108</v>
      </c>
      <c r="AX3381" s="34">
        <f t="shared" si="1785"/>
        <v>472.5665007647072</v>
      </c>
      <c r="AY3381" s="34">
        <f t="shared" si="1785"/>
        <v>474.70611396501948</v>
      </c>
      <c r="AZ3381" s="34">
        <f t="shared" si="1785"/>
        <v>476.81912464120791</v>
      </c>
      <c r="BA3381" s="34">
        <f t="shared" si="1785"/>
        <v>478.9058635513224</v>
      </c>
      <c r="BB3381" s="34">
        <f t="shared" si="1785"/>
        <v>480.96665734098775</v>
      </c>
      <c r="BC3381" s="34">
        <f t="shared" si="1785"/>
        <v>483.00182859453497</v>
      </c>
      <c r="BD3381" s="34">
        <f t="shared" si="1785"/>
        <v>485.01169588549641</v>
      </c>
      <c r="BE3381" s="34">
        <f t="shared" si="1785"/>
        <v>486.99657382647354</v>
      </c>
      <c r="BF3381" s="34">
        <f t="shared" si="1785"/>
        <v>488.95677311838455</v>
      </c>
    </row>
    <row r="3382" spans="1:58" x14ac:dyDescent="0.2">
      <c r="A3382" s="9" t="str">
        <f t="shared" si="1730"/>
        <v>Brazil</v>
      </c>
      <c r="C3382" s="41">
        <f t="shared" si="1731"/>
        <v>446.92865889103223</v>
      </c>
      <c r="D3382" s="34">
        <f t="shared" ref="D3382:AI3382" si="1786">$C3382+IFERROR(INDEX($B$2259:$B$2601,MATCH($C3382,$B$2259:$B$2601,1)+(D$3354-$C$3354))-INDEX($B$2259:$B$2601,MATCH($C3382,$B$2259:$B$2601,1)),0)*$E1565</f>
        <v>449.38395919822398</v>
      </c>
      <c r="E3382" s="34">
        <f t="shared" si="1786"/>
        <v>451.80873193826301</v>
      </c>
      <c r="F3382" s="34">
        <f t="shared" si="1786"/>
        <v>454.20335667056753</v>
      </c>
      <c r="G3382" s="34">
        <f t="shared" si="1786"/>
        <v>456.56820823536708</v>
      </c>
      <c r="H3382" s="34">
        <f t="shared" si="1786"/>
        <v>458.90365681237762</v>
      </c>
      <c r="I3382" s="34">
        <f t="shared" si="1786"/>
        <v>461.2100679787473</v>
      </c>
      <c r="J3382" s="34">
        <f t="shared" si="1786"/>
        <v>463.48780276628185</v>
      </c>
      <c r="K3382" s="34">
        <f t="shared" si="1786"/>
        <v>465.737217717958</v>
      </c>
      <c r="L3382" s="34">
        <f t="shared" si="1786"/>
        <v>467.95866494373502</v>
      </c>
      <c r="M3382" s="34">
        <f t="shared" si="1786"/>
        <v>470.15249217567151</v>
      </c>
      <c r="N3382" s="34">
        <f t="shared" si="1786"/>
        <v>472.31904282235763</v>
      </c>
      <c r="O3382" s="34">
        <f t="shared" si="1786"/>
        <v>474.45865602266991</v>
      </c>
      <c r="P3382" s="34">
        <f t="shared" si="1786"/>
        <v>476.57166669885834</v>
      </c>
      <c r="Q3382" s="34">
        <f t="shared" si="1786"/>
        <v>478.65840560897283</v>
      </c>
      <c r="R3382" s="34">
        <f t="shared" si="1786"/>
        <v>480.71919939863818</v>
      </c>
      <c r="S3382" s="34">
        <f t="shared" si="1786"/>
        <v>482.7543706521854</v>
      </c>
      <c r="T3382" s="34">
        <f t="shared" si="1786"/>
        <v>484.76423794314684</v>
      </c>
      <c r="U3382" s="34">
        <f t="shared" si="1786"/>
        <v>486.74911588412397</v>
      </c>
      <c r="V3382" s="34">
        <f t="shared" si="1786"/>
        <v>488.70931517603498</v>
      </c>
      <c r="W3382" s="34">
        <f t="shared" si="1786"/>
        <v>490.6451426567499</v>
      </c>
      <c r="X3382" s="34">
        <f t="shared" si="1786"/>
        <v>492.55690134912123</v>
      </c>
      <c r="Y3382" s="34">
        <f t="shared" si="1786"/>
        <v>494.44489050841742</v>
      </c>
      <c r="Z3382" s="34">
        <f t="shared" si="1786"/>
        <v>496.30940566916638</v>
      </c>
      <c r="AA3382" s="34">
        <f t="shared" si="1786"/>
        <v>498.15073869141668</v>
      </c>
      <c r="AB3382" s="34">
        <f t="shared" si="1786"/>
        <v>499.96917780642366</v>
      </c>
      <c r="AC3382" s="34">
        <f t="shared" si="1786"/>
        <v>501.76500766176741</v>
      </c>
      <c r="AD3382" s="34">
        <f t="shared" si="1786"/>
        <v>503.5385093659097</v>
      </c>
      <c r="AE3382" s="34">
        <f t="shared" si="1786"/>
        <v>505.28996053219714</v>
      </c>
      <c r="AF3382" s="34">
        <f t="shared" si="1786"/>
        <v>507.01963532231707</v>
      </c>
      <c r="AG3382" s="34">
        <f t="shared" si="1786"/>
        <v>508.72780448921321</v>
      </c>
      <c r="AH3382" s="34">
        <f t="shared" si="1786"/>
        <v>510.4147354194676</v>
      </c>
      <c r="AI3382" s="34">
        <f t="shared" si="1786"/>
        <v>512.08069217515583</v>
      </c>
      <c r="AJ3382" s="34">
        <f t="shared" ref="AJ3382:BF3382" si="1787">$C3382+IFERROR(INDEX($B$2259:$B$2601,MATCH($C3382,$B$2259:$B$2601,1)+(AJ$3354-$C$3354))-INDEX($B$2259:$B$2601,MATCH($C3382,$B$2259:$B$2601,1)),0)*$E1565</f>
        <v>513.72593553518163</v>
      </c>
      <c r="AK3382" s="34">
        <f t="shared" si="1787"/>
        <v>515.35072303609786</v>
      </c>
      <c r="AL3382" s="34">
        <f t="shared" si="1787"/>
        <v>516.95530901241932</v>
      </c>
      <c r="AM3382" s="34">
        <f t="shared" si="1787"/>
        <v>518.53994463643517</v>
      </c>
      <c r="AN3382" s="34">
        <f t="shared" si="1787"/>
        <v>520.10487795752579</v>
      </c>
      <c r="AO3382" s="34">
        <f t="shared" si="1787"/>
        <v>521.65035394099084</v>
      </c>
      <c r="AP3382" s="34">
        <f t="shared" si="1787"/>
        <v>523.1766145063948</v>
      </c>
      <c r="AQ3382" s="34">
        <f t="shared" si="1787"/>
        <v>524.68389856543558</v>
      </c>
      <c r="AR3382" s="34">
        <f t="shared" si="1787"/>
        <v>526.1724420593423</v>
      </c>
      <c r="AS3382" s="34">
        <f t="shared" si="1787"/>
        <v>527.64247799580812</v>
      </c>
      <c r="AT3382" s="34">
        <f t="shared" si="1787"/>
        <v>529.09423648546385</v>
      </c>
      <c r="AU3382" s="34">
        <f t="shared" si="1787"/>
        <v>530.52794477789814</v>
      </c>
      <c r="AV3382" s="34">
        <f t="shared" si="1787"/>
        <v>531.94382729722986</v>
      </c>
      <c r="AW3382" s="34">
        <f t="shared" si="1787"/>
        <v>533.3421056772379</v>
      </c>
      <c r="AX3382" s="34">
        <f t="shared" si="1787"/>
        <v>534.72299879605453</v>
      </c>
      <c r="AY3382" s="34">
        <f t="shared" si="1787"/>
        <v>536.0867228104272</v>
      </c>
      <c r="AZ3382" s="34">
        <f t="shared" si="1787"/>
        <v>537.4334911895545</v>
      </c>
      <c r="BA3382" s="34">
        <f t="shared" si="1787"/>
        <v>538.76351474850128</v>
      </c>
      <c r="BB3382" s="34">
        <f t="shared" si="1787"/>
        <v>540.07700168119857</v>
      </c>
      <c r="BC3382" s="34">
        <f t="shared" si="1787"/>
        <v>541.37415759303258</v>
      </c>
      <c r="BD3382" s="34">
        <f t="shared" si="1787"/>
        <v>542.65518553302945</v>
      </c>
      <c r="BE3382" s="34">
        <f t="shared" si="1787"/>
        <v>543.92028602563903</v>
      </c>
      <c r="BF3382" s="34">
        <f t="shared" si="1787"/>
        <v>545.16965710212389</v>
      </c>
    </row>
    <row r="3383" spans="1:58" x14ac:dyDescent="0.2">
      <c r="A3383" s="9" t="str">
        <f t="shared" si="1730"/>
        <v>British Virgin Islands</v>
      </c>
      <c r="C3383" s="41">
        <f t="shared" si="1731"/>
        <v>459.12042133720371</v>
      </c>
      <c r="D3383" s="34">
        <f t="shared" ref="D3383:AI3383" si="1788">$C3383+IFERROR(INDEX($B$2259:$B$2601,MATCH($C3383,$B$2259:$B$2601,1)+(D$3354-$C$3354))-INDEX($B$2259:$B$2601,MATCH($C3383,$B$2259:$B$2601,1)),0)*$E1566</f>
        <v>461.42683250357339</v>
      </c>
      <c r="E3383" s="34">
        <f t="shared" si="1788"/>
        <v>463.70456729110794</v>
      </c>
      <c r="F3383" s="34">
        <f t="shared" si="1788"/>
        <v>465.95398224278409</v>
      </c>
      <c r="G3383" s="34">
        <f t="shared" si="1788"/>
        <v>468.17542946856111</v>
      </c>
      <c r="H3383" s="34">
        <f t="shared" si="1788"/>
        <v>470.3692567004976</v>
      </c>
      <c r="I3383" s="34">
        <f t="shared" si="1788"/>
        <v>472.53580734718372</v>
      </c>
      <c r="J3383" s="34">
        <f t="shared" si="1788"/>
        <v>474.675420547496</v>
      </c>
      <c r="K3383" s="34">
        <f t="shared" si="1788"/>
        <v>476.78843122368443</v>
      </c>
      <c r="L3383" s="34">
        <f t="shared" si="1788"/>
        <v>478.87517013379892</v>
      </c>
      <c r="M3383" s="34">
        <f t="shared" si="1788"/>
        <v>480.93596392346427</v>
      </c>
      <c r="N3383" s="34">
        <f t="shared" si="1788"/>
        <v>482.97113517701149</v>
      </c>
      <c r="O3383" s="34">
        <f t="shared" si="1788"/>
        <v>484.98100246797293</v>
      </c>
      <c r="P3383" s="34">
        <f t="shared" si="1788"/>
        <v>486.96588040895006</v>
      </c>
      <c r="Q3383" s="34">
        <f t="shared" si="1788"/>
        <v>488.92607970086107</v>
      </c>
      <c r="R3383" s="34">
        <f t="shared" si="1788"/>
        <v>490.86190718157599</v>
      </c>
      <c r="S3383" s="34">
        <f t="shared" si="1788"/>
        <v>492.77366587394732</v>
      </c>
      <c r="T3383" s="34">
        <f t="shared" si="1788"/>
        <v>494.66165503324351</v>
      </c>
      <c r="U3383" s="34">
        <f t="shared" si="1788"/>
        <v>496.52617019399247</v>
      </c>
      <c r="V3383" s="34">
        <f t="shared" si="1788"/>
        <v>498.36750321624277</v>
      </c>
      <c r="W3383" s="34">
        <f t="shared" si="1788"/>
        <v>500.18594233124975</v>
      </c>
      <c r="X3383" s="34">
        <f t="shared" si="1788"/>
        <v>501.9817721865935</v>
      </c>
      <c r="Y3383" s="34">
        <f t="shared" si="1788"/>
        <v>503.75527389073579</v>
      </c>
      <c r="Z3383" s="34">
        <f t="shared" si="1788"/>
        <v>505.50672505702323</v>
      </c>
      <c r="AA3383" s="34">
        <f t="shared" si="1788"/>
        <v>507.23639984714316</v>
      </c>
      <c r="AB3383" s="34">
        <f t="shared" si="1788"/>
        <v>508.9445690140393</v>
      </c>
      <c r="AC3383" s="34">
        <f t="shared" si="1788"/>
        <v>510.63149994429369</v>
      </c>
      <c r="AD3383" s="34">
        <f t="shared" si="1788"/>
        <v>512.29745669998192</v>
      </c>
      <c r="AE3383" s="34">
        <f t="shared" si="1788"/>
        <v>513.94270006000772</v>
      </c>
      <c r="AF3383" s="34">
        <f t="shared" si="1788"/>
        <v>515.56748756092395</v>
      </c>
      <c r="AG3383" s="34">
        <f t="shared" si="1788"/>
        <v>517.17207353724541</v>
      </c>
      <c r="AH3383" s="34">
        <f t="shared" si="1788"/>
        <v>518.75670916126126</v>
      </c>
      <c r="AI3383" s="34">
        <f t="shared" si="1788"/>
        <v>520.32164248235188</v>
      </c>
      <c r="AJ3383" s="34">
        <f t="shared" ref="AJ3383:BF3383" si="1789">$C3383+IFERROR(INDEX($B$2259:$B$2601,MATCH($C3383,$B$2259:$B$2601,1)+(AJ$3354-$C$3354))-INDEX($B$2259:$B$2601,MATCH($C3383,$B$2259:$B$2601,1)),0)*$E1566</f>
        <v>521.86711846581693</v>
      </c>
      <c r="AK3383" s="34">
        <f t="shared" si="1789"/>
        <v>523.39337903122089</v>
      </c>
      <c r="AL3383" s="34">
        <f t="shared" si="1789"/>
        <v>524.90066309026167</v>
      </c>
      <c r="AM3383" s="34">
        <f t="shared" si="1789"/>
        <v>526.38920658416839</v>
      </c>
      <c r="AN3383" s="34">
        <f t="shared" si="1789"/>
        <v>527.85924252063421</v>
      </c>
      <c r="AO3383" s="34">
        <f t="shared" si="1789"/>
        <v>529.31100101028994</v>
      </c>
      <c r="AP3383" s="34">
        <f t="shared" si="1789"/>
        <v>530.74470930272423</v>
      </c>
      <c r="AQ3383" s="34">
        <f t="shared" si="1789"/>
        <v>532.16059182205595</v>
      </c>
      <c r="AR3383" s="34">
        <f t="shared" si="1789"/>
        <v>533.55887020206399</v>
      </c>
      <c r="AS3383" s="34">
        <f t="shared" si="1789"/>
        <v>534.93976332088062</v>
      </c>
      <c r="AT3383" s="34">
        <f t="shared" si="1789"/>
        <v>536.30348733525329</v>
      </c>
      <c r="AU3383" s="34">
        <f t="shared" si="1789"/>
        <v>537.65025571438059</v>
      </c>
      <c r="AV3383" s="34">
        <f t="shared" si="1789"/>
        <v>538.98027927332737</v>
      </c>
      <c r="AW3383" s="34">
        <f t="shared" si="1789"/>
        <v>540.29376620602466</v>
      </c>
      <c r="AX3383" s="34">
        <f t="shared" si="1789"/>
        <v>541.59092211785867</v>
      </c>
      <c r="AY3383" s="34">
        <f t="shared" si="1789"/>
        <v>542.87195005785554</v>
      </c>
      <c r="AZ3383" s="34">
        <f t="shared" si="1789"/>
        <v>544.13705055046512</v>
      </c>
      <c r="BA3383" s="34">
        <f t="shared" si="1789"/>
        <v>545.38642162694998</v>
      </c>
      <c r="BB3383" s="34">
        <f t="shared" si="1789"/>
        <v>546.62025885638388</v>
      </c>
      <c r="BC3383" s="34">
        <f t="shared" si="1789"/>
        <v>547.83875537626511</v>
      </c>
      <c r="BD3383" s="34">
        <f t="shared" si="1789"/>
        <v>549.04210192274911</v>
      </c>
      <c r="BE3383" s="34">
        <f t="shared" si="1789"/>
        <v>550.23048686050515</v>
      </c>
      <c r="BF3383" s="34">
        <f t="shared" si="1789"/>
        <v>551.40409621220181</v>
      </c>
    </row>
    <row r="3384" spans="1:58" x14ac:dyDescent="0.2">
      <c r="A3384" s="9" t="str">
        <f t="shared" si="1730"/>
        <v>Brunei Darussalam</v>
      </c>
      <c r="C3384" s="41">
        <f t="shared" si="1731"/>
        <v>585.44514491660084</v>
      </c>
      <c r="D3384" s="34">
        <f t="shared" ref="D3384:AI3384" si="1790">$C3384+IFERROR(INDEX($B$2259:$B$2601,MATCH($C3384,$B$2259:$B$2601,1)+(D$3354-$C$3354))-INDEX($B$2259:$B$2601,MATCH($C3384,$B$2259:$B$2601,1)),0)*$E1567</f>
        <v>586.17468242671202</v>
      </c>
      <c r="E3384" s="34">
        <f t="shared" si="1790"/>
        <v>586.89514935378088</v>
      </c>
      <c r="F3384" s="34">
        <f t="shared" si="1790"/>
        <v>587.60665847538985</v>
      </c>
      <c r="G3384" s="34">
        <f t="shared" si="1790"/>
        <v>588.30932116692009</v>
      </c>
      <c r="H3384" s="34">
        <f t="shared" si="1790"/>
        <v>589.00324741898567</v>
      </c>
      <c r="I3384" s="34">
        <f t="shared" si="1790"/>
        <v>589.68854585465056</v>
      </c>
      <c r="J3384" s="34">
        <f t="shared" si="1790"/>
        <v>590.36532374643195</v>
      </c>
      <c r="K3384" s="34">
        <f t="shared" si="1790"/>
        <v>591.03368703309229</v>
      </c>
      <c r="L3384" s="34">
        <f t="shared" si="1790"/>
        <v>591.69374033622182</v>
      </c>
      <c r="M3384" s="34">
        <f t="shared" si="1790"/>
        <v>592.34558697661578</v>
      </c>
      <c r="N3384" s="34">
        <f t="shared" si="1790"/>
        <v>592.98932899044746</v>
      </c>
      <c r="O3384" s="34">
        <f t="shared" si="1790"/>
        <v>593.62506714524045</v>
      </c>
      <c r="P3384" s="34">
        <f t="shared" si="1790"/>
        <v>594.25290095564219</v>
      </c>
      <c r="Q3384" s="34">
        <f t="shared" si="1790"/>
        <v>594.87292869900125</v>
      </c>
      <c r="R3384" s="34">
        <f t="shared" si="1790"/>
        <v>595.48524743075131</v>
      </c>
      <c r="S3384" s="34">
        <f t="shared" si="1790"/>
        <v>596.08995299960327</v>
      </c>
      <c r="T3384" s="34">
        <f t="shared" si="1790"/>
        <v>596.68714006254913</v>
      </c>
      <c r="U3384" s="34">
        <f t="shared" si="1790"/>
        <v>597.27690209967898</v>
      </c>
      <c r="V3384" s="34">
        <f t="shared" si="1790"/>
        <v>597.8593314288139</v>
      </c>
      <c r="W3384" s="34">
        <f t="shared" si="1790"/>
        <v>598.43451921995654</v>
      </c>
      <c r="X3384" s="34">
        <f t="shared" si="1790"/>
        <v>599.00255550956263</v>
      </c>
      <c r="Y3384" s="34">
        <f t="shared" si="1790"/>
        <v>599.56352921463463</v>
      </c>
      <c r="Z3384" s="34">
        <f t="shared" si="1790"/>
        <v>600.11752814664021</v>
      </c>
      <c r="AA3384" s="34">
        <f t="shared" si="1790"/>
        <v>600.66463902525788</v>
      </c>
      <c r="AB3384" s="34">
        <f t="shared" si="1790"/>
        <v>601.20494749195143</v>
      </c>
      <c r="AC3384" s="34">
        <f t="shared" si="1790"/>
        <v>601.73853812337575</v>
      </c>
      <c r="AD3384" s="34">
        <f t="shared" si="1790"/>
        <v>602.26549444461602</v>
      </c>
      <c r="AE3384" s="34">
        <f t="shared" si="1790"/>
        <v>602.78589894226218</v>
      </c>
      <c r="AF3384" s="34">
        <f t="shared" si="1790"/>
        <v>603.29983307732095</v>
      </c>
      <c r="AG3384" s="34">
        <f t="shared" si="1790"/>
        <v>603.80737729796715</v>
      </c>
      <c r="AH3384" s="34">
        <f t="shared" si="1790"/>
        <v>604.30861105213671</v>
      </c>
      <c r="AI3384" s="34">
        <f t="shared" si="1790"/>
        <v>604.80361279996271</v>
      </c>
      <c r="AJ3384" s="34">
        <f t="shared" ref="AJ3384:BF3384" si="1791">$C3384+IFERROR(INDEX($B$2259:$B$2601,MATCH($C3384,$B$2259:$B$2601,1)+(AJ$3354-$C$3354))-INDEX($B$2259:$B$2601,MATCH($C3384,$B$2259:$B$2601,1)),0)*$E1567</f>
        <v>605.29246002605748</v>
      </c>
      <c r="AK3384" s="34">
        <f t="shared" si="1791"/>
        <v>605.77522925164112</v>
      </c>
      <c r="AL3384" s="34">
        <f t="shared" si="1791"/>
        <v>606.25199604651993</v>
      </c>
      <c r="AM3384" s="34">
        <f t="shared" si="1791"/>
        <v>606.72283504091581</v>
      </c>
      <c r="AN3384" s="34">
        <f t="shared" si="1791"/>
        <v>607.18781993714799</v>
      </c>
      <c r="AO3384" s="34">
        <f t="shared" si="1791"/>
        <v>607.64702352117035</v>
      </c>
      <c r="AP3384" s="34">
        <f t="shared" si="1791"/>
        <v>608.10051767396476</v>
      </c>
      <c r="AQ3384" s="34">
        <f t="shared" si="1791"/>
        <v>608.54837338279276</v>
      </c>
      <c r="AR3384" s="34">
        <f t="shared" si="1791"/>
        <v>608.99066075230758</v>
      </c>
      <c r="AS3384" s="34">
        <f t="shared" si="1791"/>
        <v>609.42744901552817</v>
      </c>
      <c r="AT3384" s="34">
        <f t="shared" si="1791"/>
        <v>609.85880654467599</v>
      </c>
      <c r="AU3384" s="34">
        <f t="shared" si="1791"/>
        <v>610.28480086187813</v>
      </c>
      <c r="AV3384" s="34">
        <f t="shared" si="1791"/>
        <v>610.70549864973634</v>
      </c>
      <c r="AW3384" s="34">
        <f t="shared" si="1791"/>
        <v>611.12096576176555</v>
      </c>
      <c r="AX3384" s="34">
        <f t="shared" si="1791"/>
        <v>611.53126723270191</v>
      </c>
      <c r="AY3384" s="34">
        <f t="shared" si="1791"/>
        <v>611.93646728868293</v>
      </c>
      <c r="AZ3384" s="34">
        <f t="shared" si="1791"/>
        <v>612.33662935730126</v>
      </c>
      <c r="BA3384" s="34">
        <f t="shared" si="1791"/>
        <v>612.73181607753304</v>
      </c>
      <c r="BB3384" s="34">
        <f t="shared" si="1791"/>
        <v>613.1220893095433</v>
      </c>
      <c r="BC3384" s="34">
        <f t="shared" si="1791"/>
        <v>613.50751014436889</v>
      </c>
      <c r="BD3384" s="34">
        <f t="shared" si="1791"/>
        <v>613.8881389134815</v>
      </c>
      <c r="BE3384" s="34">
        <f t="shared" si="1791"/>
        <v>614.26403519823145</v>
      </c>
      <c r="BF3384" s="34">
        <f t="shared" si="1791"/>
        <v>614.63525783917441</v>
      </c>
    </row>
    <row r="3385" spans="1:58" x14ac:dyDescent="0.2">
      <c r="A3385" s="9" t="str">
        <f t="shared" si="1730"/>
        <v>Bulgaria</v>
      </c>
      <c r="C3385" s="41">
        <f t="shared" si="1731"/>
        <v>546.18635688180495</v>
      </c>
      <c r="D3385" s="34">
        <f t="shared" ref="D3385:AI3385" si="1792">$C3385+IFERROR(INDEX($B$2259:$B$2601,MATCH($C3385,$B$2259:$B$2601,1)+(D$3354-$C$3354))-INDEX($B$2259:$B$2601,MATCH($C3385,$B$2259:$B$2601,1)),0)*$E1568</f>
        <v>547.40485340168618</v>
      </c>
      <c r="E3385" s="34">
        <f t="shared" si="1792"/>
        <v>548.60819994817018</v>
      </c>
      <c r="F3385" s="34">
        <f t="shared" si="1792"/>
        <v>549.79658488592622</v>
      </c>
      <c r="G3385" s="34">
        <f t="shared" si="1792"/>
        <v>550.97019423762288</v>
      </c>
      <c r="H3385" s="34">
        <f t="shared" si="1792"/>
        <v>552.12921171304674</v>
      </c>
      <c r="I3385" s="34">
        <f t="shared" si="1792"/>
        <v>553.27381873785953</v>
      </c>
      <c r="J3385" s="34">
        <f t="shared" si="1792"/>
        <v>554.40419448199714</v>
      </c>
      <c r="K3385" s="34">
        <f t="shared" si="1792"/>
        <v>555.52051588771599</v>
      </c>
      <c r="L3385" s="34">
        <f t="shared" si="1792"/>
        <v>556.62295769729042</v>
      </c>
      <c r="M3385" s="34">
        <f t="shared" si="1792"/>
        <v>557.71169248036574</v>
      </c>
      <c r="N3385" s="34">
        <f t="shared" si="1792"/>
        <v>558.78689066097149</v>
      </c>
      <c r="O3385" s="34">
        <f t="shared" si="1792"/>
        <v>559.84872054419839</v>
      </c>
      <c r="P3385" s="34">
        <f t="shared" si="1792"/>
        <v>560.89734834254386</v>
      </c>
      <c r="Q3385" s="34">
        <f t="shared" si="1792"/>
        <v>561.93293820192991</v>
      </c>
      <c r="R3385" s="34">
        <f t="shared" si="1792"/>
        <v>562.95565222739765</v>
      </c>
      <c r="S3385" s="34">
        <f t="shared" si="1792"/>
        <v>563.96565050848199</v>
      </c>
      <c r="T3385" s="34">
        <f t="shared" si="1792"/>
        <v>564.96309114427152</v>
      </c>
      <c r="U3385" s="34">
        <f t="shared" si="1792"/>
        <v>565.94813026815609</v>
      </c>
      <c r="V3385" s="34">
        <f t="shared" si="1792"/>
        <v>566.92092207226699</v>
      </c>
      <c r="W3385" s="34">
        <f t="shared" si="1792"/>
        <v>567.88161883161354</v>
      </c>
      <c r="X3385" s="34">
        <f t="shared" si="1792"/>
        <v>568.83037092791881</v>
      </c>
      <c r="Y3385" s="34">
        <f t="shared" si="1792"/>
        <v>569.76732687316007</v>
      </c>
      <c r="Z3385" s="34">
        <f t="shared" si="1792"/>
        <v>570.69263333281549</v>
      </c>
      <c r="AA3385" s="34">
        <f t="shared" si="1792"/>
        <v>571.60643514882247</v>
      </c>
      <c r="AB3385" s="34">
        <f t="shared" si="1792"/>
        <v>572.50887536225048</v>
      </c>
      <c r="AC3385" s="34">
        <f t="shared" si="1792"/>
        <v>573.40009523569154</v>
      </c>
      <c r="AD3385" s="34">
        <f t="shared" si="1792"/>
        <v>574.28023427537278</v>
      </c>
      <c r="AE3385" s="34">
        <f t="shared" si="1792"/>
        <v>575.14943025299397</v>
      </c>
      <c r="AF3385" s="34">
        <f t="shared" si="1792"/>
        <v>576.00781922729345</v>
      </c>
      <c r="AG3385" s="34">
        <f t="shared" si="1792"/>
        <v>576.8555355653458</v>
      </c>
      <c r="AH3385" s="34">
        <f t="shared" si="1792"/>
        <v>577.692711963595</v>
      </c>
      <c r="AI3385" s="34">
        <f t="shared" si="1792"/>
        <v>578.51947946862595</v>
      </c>
      <c r="AJ3385" s="34">
        <f t="shared" ref="AJ3385:BF3385" si="1793">$C3385+IFERROR(INDEX($B$2259:$B$2601,MATCH($C3385,$B$2259:$B$2601,1)+(AJ$3354-$C$3354))-INDEX($B$2259:$B$2601,MATCH($C3385,$B$2259:$B$2601,1)),0)*$E1568</f>
        <v>579.33596749767776</v>
      </c>
      <c r="AK3385" s="34">
        <f t="shared" si="1793"/>
        <v>580.14230385890164</v>
      </c>
      <c r="AL3385" s="34">
        <f t="shared" si="1793"/>
        <v>580.93861477136761</v>
      </c>
      <c r="AM3385" s="34">
        <f t="shared" si="1793"/>
        <v>581.72502488482201</v>
      </c>
      <c r="AN3385" s="34">
        <f t="shared" si="1793"/>
        <v>582.50165729919911</v>
      </c>
      <c r="AO3385" s="34">
        <f t="shared" si="1793"/>
        <v>583.26863358389073</v>
      </c>
      <c r="AP3385" s="34">
        <f t="shared" si="1793"/>
        <v>584.02607379677602</v>
      </c>
      <c r="AQ3385" s="34">
        <f t="shared" si="1793"/>
        <v>584.77409650301445</v>
      </c>
      <c r="AR3385" s="34">
        <f t="shared" si="1793"/>
        <v>585.51281879360533</v>
      </c>
      <c r="AS3385" s="34">
        <f t="shared" si="1793"/>
        <v>586.24235630371652</v>
      </c>
      <c r="AT3385" s="34">
        <f t="shared" si="1793"/>
        <v>586.96282323078538</v>
      </c>
      <c r="AU3385" s="34">
        <f t="shared" si="1793"/>
        <v>587.67433235239434</v>
      </c>
      <c r="AV3385" s="34">
        <f t="shared" si="1793"/>
        <v>588.37699504392458</v>
      </c>
      <c r="AW3385" s="34">
        <f t="shared" si="1793"/>
        <v>589.07092129599016</v>
      </c>
      <c r="AX3385" s="34">
        <f t="shared" si="1793"/>
        <v>589.75621973165505</v>
      </c>
      <c r="AY3385" s="34">
        <f t="shared" si="1793"/>
        <v>590.43299762343645</v>
      </c>
      <c r="AZ3385" s="34">
        <f t="shared" si="1793"/>
        <v>591.10136091009679</v>
      </c>
      <c r="BA3385" s="34">
        <f t="shared" si="1793"/>
        <v>591.76141421322632</v>
      </c>
      <c r="BB3385" s="34">
        <f t="shared" si="1793"/>
        <v>592.41326085362027</v>
      </c>
      <c r="BC3385" s="34">
        <f t="shared" si="1793"/>
        <v>593.05700286745196</v>
      </c>
      <c r="BD3385" s="34">
        <f t="shared" si="1793"/>
        <v>593.69274102224495</v>
      </c>
      <c r="BE3385" s="34">
        <f t="shared" si="1793"/>
        <v>594.32057483264668</v>
      </c>
      <c r="BF3385" s="34">
        <f t="shared" si="1793"/>
        <v>594.94060257600574</v>
      </c>
    </row>
    <row r="3386" spans="1:58" x14ac:dyDescent="0.2">
      <c r="A3386" s="9" t="str">
        <f t="shared" si="1730"/>
        <v>Burkina Faso</v>
      </c>
      <c r="C3386" s="41">
        <f t="shared" si="1731"/>
        <v>260.37954933536093</v>
      </c>
      <c r="D3386" s="34">
        <f t="shared" ref="D3386:AI3386" si="1794">$C3386+IFERROR(INDEX($B$2259:$B$2601,MATCH($C3386,$B$2259:$B$2601,1)+(D$3354-$C$3354))-INDEX($B$2259:$B$2601,MATCH($C3386,$B$2259:$B$2601,1)),0)*$E1569</f>
        <v>265.20477677335919</v>
      </c>
      <c r="E3386" s="34">
        <f t="shared" si="1794"/>
        <v>269.97001055021167</v>
      </c>
      <c r="F3386" s="34">
        <f t="shared" si="1794"/>
        <v>274.67599658710526</v>
      </c>
      <c r="G3386" s="34">
        <f t="shared" si="1794"/>
        <v>279.32347153094014</v>
      </c>
      <c r="H3386" s="34">
        <f t="shared" si="1794"/>
        <v>283.91316286964002</v>
      </c>
      <c r="I3386" s="34">
        <f t="shared" si="1794"/>
        <v>288.44578904602872</v>
      </c>
      <c r="J3386" s="34">
        <f t="shared" si="1794"/>
        <v>292.92205957029103</v>
      </c>
      <c r="K3386" s="34">
        <f t="shared" si="1794"/>
        <v>297.34267513103498</v>
      </c>
      <c r="L3386" s="34">
        <f t="shared" si="1794"/>
        <v>301.70832770497367</v>
      </c>
      <c r="M3386" s="34">
        <f t="shared" si="1794"/>
        <v>306.01970066524308</v>
      </c>
      <c r="N3386" s="34">
        <f t="shared" si="1794"/>
        <v>310.27746888837316</v>
      </c>
      <c r="O3386" s="34">
        <f t="shared" si="1794"/>
        <v>314.48229885992896</v>
      </c>
      <c r="P3386" s="34">
        <f t="shared" si="1794"/>
        <v>318.63484877883843</v>
      </c>
      <c r="Q3386" s="34">
        <f t="shared" si="1794"/>
        <v>322.73576866042276</v>
      </c>
      <c r="R3386" s="34">
        <f t="shared" si="1794"/>
        <v>326.78570043814608</v>
      </c>
      <c r="S3386" s="34">
        <f t="shared" si="1794"/>
        <v>330.78527806409971</v>
      </c>
      <c r="T3386" s="34">
        <f t="shared" si="1794"/>
        <v>334.73512760823735</v>
      </c>
      <c r="U3386" s="34">
        <f t="shared" si="1794"/>
        <v>338.6358673563762</v>
      </c>
      <c r="V3386" s="34">
        <f t="shared" si="1794"/>
        <v>342.48810790697985</v>
      </c>
      <c r="W3386" s="34">
        <f t="shared" si="1794"/>
        <v>346.29245226673766</v>
      </c>
      <c r="X3386" s="34">
        <f t="shared" si="1794"/>
        <v>350.04949594495582</v>
      </c>
      <c r="Y3386" s="34">
        <f t="shared" si="1794"/>
        <v>353.75982704677477</v>
      </c>
      <c r="Z3386" s="34">
        <f t="shared" si="1794"/>
        <v>357.4240263652278</v>
      </c>
      <c r="AA3386" s="34">
        <f t="shared" si="1794"/>
        <v>361.04266747215473</v>
      </c>
      <c r="AB3386" s="34">
        <f t="shared" si="1794"/>
        <v>364.61631680798553</v>
      </c>
      <c r="AC3386" s="34">
        <f t="shared" si="1794"/>
        <v>368.1455337704075</v>
      </c>
      <c r="AD3386" s="34">
        <f t="shared" si="1794"/>
        <v>371.63087080193003</v>
      </c>
      <c r="AE3386" s="34">
        <f t="shared" si="1794"/>
        <v>375.0728734763606</v>
      </c>
      <c r="AF3386" s="34">
        <f t="shared" si="1794"/>
        <v>378.47208058420574</v>
      </c>
      <c r="AG3386" s="34">
        <f t="shared" si="1794"/>
        <v>381.82902421701004</v>
      </c>
      <c r="AH3386" s="34">
        <f t="shared" si="1794"/>
        <v>385.14422985064647</v>
      </c>
      <c r="AI3386" s="34">
        <f t="shared" si="1794"/>
        <v>388.41821642757134</v>
      </c>
      <c r="AJ3386" s="34">
        <f t="shared" ref="AJ3386:BF3386" si="1795">$C3386+IFERROR(INDEX($B$2259:$B$2601,MATCH($C3386,$B$2259:$B$2601,1)+(AJ$3354-$C$3354))-INDEX($B$2259:$B$2601,MATCH($C3386,$B$2259:$B$2601,1)),0)*$E1569</f>
        <v>391.65149643805643</v>
      </c>
      <c r="AK3386" s="34">
        <f t="shared" si="1795"/>
        <v>394.84457600041117</v>
      </c>
      <c r="AL3386" s="34">
        <f t="shared" si="1795"/>
        <v>397.99795494020731</v>
      </c>
      <c r="AM3386" s="34">
        <f t="shared" si="1795"/>
        <v>401.11212686851866</v>
      </c>
      <c r="AN3386" s="34">
        <f t="shared" si="1795"/>
        <v>404.187579259188</v>
      </c>
      <c r="AO3386" s="34">
        <f t="shared" si="1795"/>
        <v>407.22479352513335</v>
      </c>
      <c r="AP3386" s="34">
        <f t="shared" si="1795"/>
        <v>410.22424509370546</v>
      </c>
      <c r="AQ3386" s="34">
        <f t="shared" si="1795"/>
        <v>413.1864034811083</v>
      </c>
      <c r="AR3386" s="34">
        <f t="shared" si="1795"/>
        <v>416.11173236589445</v>
      </c>
      <c r="AS3386" s="34">
        <f t="shared" si="1795"/>
        <v>419.0006896615464</v>
      </c>
      <c r="AT3386" s="34">
        <f t="shared" si="1795"/>
        <v>421.85372758815578</v>
      </c>
      <c r="AU3386" s="34">
        <f t="shared" si="1795"/>
        <v>424.67129274321098</v>
      </c>
      <c r="AV3386" s="34">
        <f t="shared" si="1795"/>
        <v>427.453826171505</v>
      </c>
      <c r="AW3386" s="34">
        <f t="shared" si="1795"/>
        <v>430.20176343417387</v>
      </c>
      <c r="AX3386" s="34">
        <f t="shared" si="1795"/>
        <v>432.91553467687692</v>
      </c>
      <c r="AY3386" s="34">
        <f t="shared" si="1795"/>
        <v>435.59556469712902</v>
      </c>
      <c r="AZ3386" s="34">
        <f t="shared" si="1795"/>
        <v>438.24227301079594</v>
      </c>
      <c r="BA3386" s="34">
        <f t="shared" si="1795"/>
        <v>440.85607391776296</v>
      </c>
      <c r="BB3386" s="34">
        <f t="shared" si="1795"/>
        <v>443.43737656678667</v>
      </c>
      <c r="BC3386" s="34">
        <f t="shared" si="1795"/>
        <v>445.98658501954088</v>
      </c>
      <c r="BD3386" s="34">
        <f t="shared" si="1795"/>
        <v>448.50409831386582</v>
      </c>
      <c r="BE3386" s="34">
        <f t="shared" si="1795"/>
        <v>450.99031052623133</v>
      </c>
      <c r="BF3386" s="34">
        <f t="shared" si="1795"/>
        <v>453.44561083342307</v>
      </c>
    </row>
    <row r="3387" spans="1:58" x14ac:dyDescent="0.2">
      <c r="A3387" s="9" t="str">
        <f t="shared" si="1730"/>
        <v>Burundi</v>
      </c>
      <c r="C3387" s="41">
        <f t="shared" si="1731"/>
        <v>278.8328100827589</v>
      </c>
      <c r="D3387" s="34">
        <f t="shared" ref="D3387:AI3387" si="1796">$C3387+IFERROR(INDEX($B$2259:$B$2601,MATCH($C3387,$B$2259:$B$2601,1)+(D$3354-$C$3354))-INDEX($B$2259:$B$2601,MATCH($C3387,$B$2259:$B$2601,1)),0)*$E1570</f>
        <v>283.42250142145878</v>
      </c>
      <c r="E3387" s="34">
        <f t="shared" si="1796"/>
        <v>287.95512759784748</v>
      </c>
      <c r="F3387" s="34">
        <f t="shared" si="1796"/>
        <v>292.43139812210978</v>
      </c>
      <c r="G3387" s="34">
        <f t="shared" si="1796"/>
        <v>296.85201368285374</v>
      </c>
      <c r="H3387" s="34">
        <f t="shared" si="1796"/>
        <v>301.21766625679243</v>
      </c>
      <c r="I3387" s="34">
        <f t="shared" si="1796"/>
        <v>305.52903921706184</v>
      </c>
      <c r="J3387" s="34">
        <f t="shared" si="1796"/>
        <v>309.78680744019192</v>
      </c>
      <c r="K3387" s="34">
        <f t="shared" si="1796"/>
        <v>313.99163741174772</v>
      </c>
      <c r="L3387" s="34">
        <f t="shared" si="1796"/>
        <v>318.14418733065719</v>
      </c>
      <c r="M3387" s="34">
        <f t="shared" si="1796"/>
        <v>322.24510721224152</v>
      </c>
      <c r="N3387" s="34">
        <f t="shared" si="1796"/>
        <v>326.29503898996484</v>
      </c>
      <c r="O3387" s="34">
        <f t="shared" si="1796"/>
        <v>330.29461661591847</v>
      </c>
      <c r="P3387" s="34">
        <f t="shared" si="1796"/>
        <v>334.24446616005611</v>
      </c>
      <c r="Q3387" s="34">
        <f t="shared" si="1796"/>
        <v>338.14520590819495</v>
      </c>
      <c r="R3387" s="34">
        <f t="shared" si="1796"/>
        <v>341.99744645879861</v>
      </c>
      <c r="S3387" s="34">
        <f t="shared" si="1796"/>
        <v>345.80179081855641</v>
      </c>
      <c r="T3387" s="34">
        <f t="shared" si="1796"/>
        <v>349.55883449677458</v>
      </c>
      <c r="U3387" s="34">
        <f t="shared" si="1796"/>
        <v>353.26916559859353</v>
      </c>
      <c r="V3387" s="34">
        <f t="shared" si="1796"/>
        <v>356.93336491704656</v>
      </c>
      <c r="W3387" s="34">
        <f t="shared" si="1796"/>
        <v>360.55200602397349</v>
      </c>
      <c r="X3387" s="34">
        <f t="shared" si="1796"/>
        <v>364.12565535980428</v>
      </c>
      <c r="Y3387" s="34">
        <f t="shared" si="1796"/>
        <v>367.65487232222625</v>
      </c>
      <c r="Z3387" s="34">
        <f t="shared" si="1796"/>
        <v>371.14020935374879</v>
      </c>
      <c r="AA3387" s="34">
        <f t="shared" si="1796"/>
        <v>374.58221202817936</v>
      </c>
      <c r="AB3387" s="34">
        <f t="shared" si="1796"/>
        <v>377.9814191360245</v>
      </c>
      <c r="AC3387" s="34">
        <f t="shared" si="1796"/>
        <v>381.3383627688288</v>
      </c>
      <c r="AD3387" s="34">
        <f t="shared" si="1796"/>
        <v>384.65356840246523</v>
      </c>
      <c r="AE3387" s="34">
        <f t="shared" si="1796"/>
        <v>387.9275549793901</v>
      </c>
      <c r="AF3387" s="34">
        <f t="shared" si="1796"/>
        <v>391.16083498987518</v>
      </c>
      <c r="AG3387" s="34">
        <f t="shared" si="1796"/>
        <v>394.35391455222992</v>
      </c>
      <c r="AH3387" s="34">
        <f t="shared" si="1796"/>
        <v>397.50729349202606</v>
      </c>
      <c r="AI3387" s="34">
        <f t="shared" si="1796"/>
        <v>400.62146542033742</v>
      </c>
      <c r="AJ3387" s="34">
        <f t="shared" ref="AJ3387:BF3387" si="1797">$C3387+IFERROR(INDEX($B$2259:$B$2601,MATCH($C3387,$B$2259:$B$2601,1)+(AJ$3354-$C$3354))-INDEX($B$2259:$B$2601,MATCH($C3387,$B$2259:$B$2601,1)),0)*$E1570</f>
        <v>403.69691781100676</v>
      </c>
      <c r="AK3387" s="34">
        <f t="shared" si="1797"/>
        <v>406.73413207695211</v>
      </c>
      <c r="AL3387" s="34">
        <f t="shared" si="1797"/>
        <v>409.73358364552422</v>
      </c>
      <c r="AM3387" s="34">
        <f t="shared" si="1797"/>
        <v>412.69574203292706</v>
      </c>
      <c r="AN3387" s="34">
        <f t="shared" si="1797"/>
        <v>415.62107091771321</v>
      </c>
      <c r="AO3387" s="34">
        <f t="shared" si="1797"/>
        <v>418.51002821336516</v>
      </c>
      <c r="AP3387" s="34">
        <f t="shared" si="1797"/>
        <v>421.36306613997453</v>
      </c>
      <c r="AQ3387" s="34">
        <f t="shared" si="1797"/>
        <v>424.18063129502974</v>
      </c>
      <c r="AR3387" s="34">
        <f t="shared" si="1797"/>
        <v>426.96316472332376</v>
      </c>
      <c r="AS3387" s="34">
        <f t="shared" si="1797"/>
        <v>429.71110198599263</v>
      </c>
      <c r="AT3387" s="34">
        <f t="shared" si="1797"/>
        <v>432.42487322869567</v>
      </c>
      <c r="AU3387" s="34">
        <f t="shared" si="1797"/>
        <v>435.10490324894778</v>
      </c>
      <c r="AV3387" s="34">
        <f t="shared" si="1797"/>
        <v>437.7516115626147</v>
      </c>
      <c r="AW3387" s="34">
        <f t="shared" si="1797"/>
        <v>440.36541246958171</v>
      </c>
      <c r="AX3387" s="34">
        <f t="shared" si="1797"/>
        <v>442.94671511860543</v>
      </c>
      <c r="AY3387" s="34">
        <f t="shared" si="1797"/>
        <v>445.49592357135964</v>
      </c>
      <c r="AZ3387" s="34">
        <f t="shared" si="1797"/>
        <v>448.01343686568458</v>
      </c>
      <c r="BA3387" s="34">
        <f t="shared" si="1797"/>
        <v>450.49964907805008</v>
      </c>
      <c r="BB3387" s="34">
        <f t="shared" si="1797"/>
        <v>452.95494938524183</v>
      </c>
      <c r="BC3387" s="34">
        <f t="shared" si="1797"/>
        <v>455.37972212528086</v>
      </c>
      <c r="BD3387" s="34">
        <f t="shared" si="1797"/>
        <v>457.77434685758539</v>
      </c>
      <c r="BE3387" s="34">
        <f t="shared" si="1797"/>
        <v>460.13919842238494</v>
      </c>
      <c r="BF3387" s="34">
        <f t="shared" si="1797"/>
        <v>462.47464699939547</v>
      </c>
    </row>
    <row r="3388" spans="1:58" x14ac:dyDescent="0.2">
      <c r="A3388" s="9" t="str">
        <f t="shared" si="1730"/>
        <v>Cabo Verde</v>
      </c>
      <c r="C3388" s="41">
        <f t="shared" si="1731"/>
        <v>331.05873101805776</v>
      </c>
      <c r="D3388" s="34">
        <f t="shared" ref="D3388:AI3388" si="1798">$C3388+IFERROR(INDEX($B$2259:$B$2601,MATCH($C3388,$B$2259:$B$2601,1)+(D$3354-$C$3354))-INDEX($B$2259:$B$2601,MATCH($C3388,$B$2259:$B$2601,1)),0)*$E1571</f>
        <v>334.9594707661966</v>
      </c>
      <c r="E3388" s="34">
        <f t="shared" si="1798"/>
        <v>338.81171131680026</v>
      </c>
      <c r="F3388" s="34">
        <f t="shared" si="1798"/>
        <v>342.61605567655806</v>
      </c>
      <c r="G3388" s="34">
        <f t="shared" si="1798"/>
        <v>346.37309935477623</v>
      </c>
      <c r="H3388" s="34">
        <f t="shared" si="1798"/>
        <v>350.08343045659518</v>
      </c>
      <c r="I3388" s="34">
        <f t="shared" si="1798"/>
        <v>353.74762977504821</v>
      </c>
      <c r="J3388" s="34">
        <f t="shared" si="1798"/>
        <v>357.36627088197514</v>
      </c>
      <c r="K3388" s="34">
        <f t="shared" si="1798"/>
        <v>360.93992021780593</v>
      </c>
      <c r="L3388" s="34">
        <f t="shared" si="1798"/>
        <v>364.4691371802279</v>
      </c>
      <c r="M3388" s="34">
        <f t="shared" si="1798"/>
        <v>367.95447421175044</v>
      </c>
      <c r="N3388" s="34">
        <f t="shared" si="1798"/>
        <v>371.39647688618101</v>
      </c>
      <c r="O3388" s="34">
        <f t="shared" si="1798"/>
        <v>374.79568399402615</v>
      </c>
      <c r="P3388" s="34">
        <f t="shared" si="1798"/>
        <v>378.15262762683045</v>
      </c>
      <c r="Q3388" s="34">
        <f t="shared" si="1798"/>
        <v>381.46783326046688</v>
      </c>
      <c r="R3388" s="34">
        <f t="shared" si="1798"/>
        <v>384.74181983739174</v>
      </c>
      <c r="S3388" s="34">
        <f t="shared" si="1798"/>
        <v>387.97509984787683</v>
      </c>
      <c r="T3388" s="34">
        <f t="shared" si="1798"/>
        <v>391.16817941023157</v>
      </c>
      <c r="U3388" s="34">
        <f t="shared" si="1798"/>
        <v>394.32155835002771</v>
      </c>
      <c r="V3388" s="34">
        <f t="shared" si="1798"/>
        <v>397.43573027833907</v>
      </c>
      <c r="W3388" s="34">
        <f t="shared" si="1798"/>
        <v>400.51118266900841</v>
      </c>
      <c r="X3388" s="34">
        <f t="shared" si="1798"/>
        <v>403.54839693495376</v>
      </c>
      <c r="Y3388" s="34">
        <f t="shared" si="1798"/>
        <v>406.54784850352587</v>
      </c>
      <c r="Z3388" s="34">
        <f t="shared" si="1798"/>
        <v>409.51000689092871</v>
      </c>
      <c r="AA3388" s="34">
        <f t="shared" si="1798"/>
        <v>412.43533577571486</v>
      </c>
      <c r="AB3388" s="34">
        <f t="shared" si="1798"/>
        <v>415.32429307136681</v>
      </c>
      <c r="AC3388" s="34">
        <f t="shared" si="1798"/>
        <v>418.17733099797618</v>
      </c>
      <c r="AD3388" s="34">
        <f t="shared" si="1798"/>
        <v>420.99489615303139</v>
      </c>
      <c r="AE3388" s="34">
        <f t="shared" si="1798"/>
        <v>423.77742958132541</v>
      </c>
      <c r="AF3388" s="34">
        <f t="shared" si="1798"/>
        <v>426.52536684399428</v>
      </c>
      <c r="AG3388" s="34">
        <f t="shared" si="1798"/>
        <v>429.23913808669732</v>
      </c>
      <c r="AH3388" s="34">
        <f t="shared" si="1798"/>
        <v>431.91916810694943</v>
      </c>
      <c r="AI3388" s="34">
        <f t="shared" si="1798"/>
        <v>434.56587642061635</v>
      </c>
      <c r="AJ3388" s="34">
        <f t="shared" ref="AJ3388:BF3388" si="1799">$C3388+IFERROR(INDEX($B$2259:$B$2601,MATCH($C3388,$B$2259:$B$2601,1)+(AJ$3354-$C$3354))-INDEX($B$2259:$B$2601,MATCH($C3388,$B$2259:$B$2601,1)),0)*$E1571</f>
        <v>437.17967732758336</v>
      </c>
      <c r="AK3388" s="34">
        <f t="shared" si="1799"/>
        <v>439.76097997660708</v>
      </c>
      <c r="AL3388" s="34">
        <f t="shared" si="1799"/>
        <v>442.31018842936129</v>
      </c>
      <c r="AM3388" s="34">
        <f t="shared" si="1799"/>
        <v>444.82770172368623</v>
      </c>
      <c r="AN3388" s="34">
        <f t="shared" si="1799"/>
        <v>447.31391393605173</v>
      </c>
      <c r="AO3388" s="34">
        <f t="shared" si="1799"/>
        <v>449.76921424324348</v>
      </c>
      <c r="AP3388" s="34">
        <f t="shared" si="1799"/>
        <v>452.19398698328251</v>
      </c>
      <c r="AQ3388" s="34">
        <f t="shared" si="1799"/>
        <v>454.58861171558704</v>
      </c>
      <c r="AR3388" s="34">
        <f t="shared" si="1799"/>
        <v>456.95346328038659</v>
      </c>
      <c r="AS3388" s="34">
        <f t="shared" si="1799"/>
        <v>459.28891185739712</v>
      </c>
      <c r="AT3388" s="34">
        <f t="shared" si="1799"/>
        <v>461.59532302376681</v>
      </c>
      <c r="AU3388" s="34">
        <f t="shared" si="1799"/>
        <v>463.87305781130135</v>
      </c>
      <c r="AV3388" s="34">
        <f t="shared" si="1799"/>
        <v>466.12247276297751</v>
      </c>
      <c r="AW3388" s="34">
        <f t="shared" si="1799"/>
        <v>468.34391998875452</v>
      </c>
      <c r="AX3388" s="34">
        <f t="shared" si="1799"/>
        <v>470.53774722069102</v>
      </c>
      <c r="AY3388" s="34">
        <f t="shared" si="1799"/>
        <v>472.70429786737714</v>
      </c>
      <c r="AZ3388" s="34">
        <f t="shared" si="1799"/>
        <v>474.84391106768942</v>
      </c>
      <c r="BA3388" s="34">
        <f t="shared" si="1799"/>
        <v>476.95692174387784</v>
      </c>
      <c r="BB3388" s="34">
        <f t="shared" si="1799"/>
        <v>479.04366065399233</v>
      </c>
      <c r="BC3388" s="34">
        <f t="shared" si="1799"/>
        <v>481.10445444365769</v>
      </c>
      <c r="BD3388" s="34">
        <f t="shared" si="1799"/>
        <v>483.13962569720491</v>
      </c>
      <c r="BE3388" s="34">
        <f t="shared" si="1799"/>
        <v>485.14949298816634</v>
      </c>
      <c r="BF3388" s="34">
        <f t="shared" si="1799"/>
        <v>487.13437092914347</v>
      </c>
    </row>
    <row r="3389" spans="1:58" x14ac:dyDescent="0.2">
      <c r="A3389" s="9" t="str">
        <f t="shared" si="1730"/>
        <v>Cambodia</v>
      </c>
      <c r="C3389" s="41">
        <f t="shared" si="1731"/>
        <v>433.97279649646975</v>
      </c>
      <c r="D3389" s="34">
        <f t="shared" ref="D3389:AI3389" si="1800">$C3389+IFERROR(INDEX($B$2259:$B$2601,MATCH($C3389,$B$2259:$B$2601,1)+(D$3354-$C$3354))-INDEX($B$2259:$B$2601,MATCH($C3389,$B$2259:$B$2601,1)),0)*$E1572</f>
        <v>436.58659740343677</v>
      </c>
      <c r="E3389" s="34">
        <f t="shared" si="1800"/>
        <v>439.16790005246048</v>
      </c>
      <c r="F3389" s="34">
        <f t="shared" si="1800"/>
        <v>441.7171085052147</v>
      </c>
      <c r="G3389" s="34">
        <f t="shared" si="1800"/>
        <v>444.23462179953964</v>
      </c>
      <c r="H3389" s="34">
        <f t="shared" si="1800"/>
        <v>446.72083401190514</v>
      </c>
      <c r="I3389" s="34">
        <f t="shared" si="1800"/>
        <v>449.17613431909689</v>
      </c>
      <c r="J3389" s="34">
        <f t="shared" si="1800"/>
        <v>451.60090705913592</v>
      </c>
      <c r="K3389" s="34">
        <f t="shared" si="1800"/>
        <v>453.99553179144044</v>
      </c>
      <c r="L3389" s="34">
        <f t="shared" si="1800"/>
        <v>456.36038335623999</v>
      </c>
      <c r="M3389" s="34">
        <f t="shared" si="1800"/>
        <v>458.69583193325053</v>
      </c>
      <c r="N3389" s="34">
        <f t="shared" si="1800"/>
        <v>461.00224309962022</v>
      </c>
      <c r="O3389" s="34">
        <f t="shared" si="1800"/>
        <v>463.27997788715476</v>
      </c>
      <c r="P3389" s="34">
        <f t="shared" si="1800"/>
        <v>465.52939283883092</v>
      </c>
      <c r="Q3389" s="34">
        <f t="shared" si="1800"/>
        <v>467.75084006460793</v>
      </c>
      <c r="R3389" s="34">
        <f t="shared" si="1800"/>
        <v>469.94466729654442</v>
      </c>
      <c r="S3389" s="34">
        <f t="shared" si="1800"/>
        <v>472.11121794323054</v>
      </c>
      <c r="T3389" s="34">
        <f t="shared" si="1800"/>
        <v>474.25083114354283</v>
      </c>
      <c r="U3389" s="34">
        <f t="shared" si="1800"/>
        <v>476.36384181973125</v>
      </c>
      <c r="V3389" s="34">
        <f t="shared" si="1800"/>
        <v>478.45058072984574</v>
      </c>
      <c r="W3389" s="34">
        <f t="shared" si="1800"/>
        <v>480.51137451951109</v>
      </c>
      <c r="X3389" s="34">
        <f t="shared" si="1800"/>
        <v>482.54654577305831</v>
      </c>
      <c r="Y3389" s="34">
        <f t="shared" si="1800"/>
        <v>484.55641306401975</v>
      </c>
      <c r="Z3389" s="34">
        <f t="shared" si="1800"/>
        <v>486.54129100499688</v>
      </c>
      <c r="AA3389" s="34">
        <f t="shared" si="1800"/>
        <v>488.50149029690789</v>
      </c>
      <c r="AB3389" s="34">
        <f t="shared" si="1800"/>
        <v>490.43731777762281</v>
      </c>
      <c r="AC3389" s="34">
        <f t="shared" si="1800"/>
        <v>492.34907646999415</v>
      </c>
      <c r="AD3389" s="34">
        <f t="shared" si="1800"/>
        <v>494.23706562929033</v>
      </c>
      <c r="AE3389" s="34">
        <f t="shared" si="1800"/>
        <v>496.10158079003929</v>
      </c>
      <c r="AF3389" s="34">
        <f t="shared" si="1800"/>
        <v>497.94291381228959</v>
      </c>
      <c r="AG3389" s="34">
        <f t="shared" si="1800"/>
        <v>499.76135292729657</v>
      </c>
      <c r="AH3389" s="34">
        <f t="shared" si="1800"/>
        <v>501.55718278264033</v>
      </c>
      <c r="AI3389" s="34">
        <f t="shared" si="1800"/>
        <v>503.33068448678262</v>
      </c>
      <c r="AJ3389" s="34">
        <f t="shared" ref="AJ3389:BF3389" si="1801">$C3389+IFERROR(INDEX($B$2259:$B$2601,MATCH($C3389,$B$2259:$B$2601,1)+(AJ$3354-$C$3354))-INDEX($B$2259:$B$2601,MATCH($C3389,$B$2259:$B$2601,1)),0)*$E1572</f>
        <v>505.08213565307005</v>
      </c>
      <c r="AK3389" s="34">
        <f t="shared" si="1801"/>
        <v>506.81181044318998</v>
      </c>
      <c r="AL3389" s="34">
        <f t="shared" si="1801"/>
        <v>508.51997961008612</v>
      </c>
      <c r="AM3389" s="34">
        <f t="shared" si="1801"/>
        <v>510.20691054034052</v>
      </c>
      <c r="AN3389" s="34">
        <f t="shared" si="1801"/>
        <v>511.87286729602874</v>
      </c>
      <c r="AO3389" s="34">
        <f t="shared" si="1801"/>
        <v>513.51811065605455</v>
      </c>
      <c r="AP3389" s="34">
        <f t="shared" si="1801"/>
        <v>515.14289815697077</v>
      </c>
      <c r="AQ3389" s="34">
        <f t="shared" si="1801"/>
        <v>516.74748413329223</v>
      </c>
      <c r="AR3389" s="34">
        <f t="shared" si="1801"/>
        <v>518.33211975730808</v>
      </c>
      <c r="AS3389" s="34">
        <f t="shared" si="1801"/>
        <v>519.8970530783987</v>
      </c>
      <c r="AT3389" s="34">
        <f t="shared" si="1801"/>
        <v>521.44252906186375</v>
      </c>
      <c r="AU3389" s="34">
        <f t="shared" si="1801"/>
        <v>522.96878962726771</v>
      </c>
      <c r="AV3389" s="34">
        <f t="shared" si="1801"/>
        <v>524.4760736863085</v>
      </c>
      <c r="AW3389" s="34">
        <f t="shared" si="1801"/>
        <v>525.96461718021521</v>
      </c>
      <c r="AX3389" s="34">
        <f t="shared" si="1801"/>
        <v>527.43465311668103</v>
      </c>
      <c r="AY3389" s="34">
        <f t="shared" si="1801"/>
        <v>528.88641160633676</v>
      </c>
      <c r="AZ3389" s="34">
        <f t="shared" si="1801"/>
        <v>530.32011989877105</v>
      </c>
      <c r="BA3389" s="34">
        <f t="shared" si="1801"/>
        <v>531.73600241810277</v>
      </c>
      <c r="BB3389" s="34">
        <f t="shared" si="1801"/>
        <v>533.13428079811081</v>
      </c>
      <c r="BC3389" s="34">
        <f t="shared" si="1801"/>
        <v>534.51517391692744</v>
      </c>
      <c r="BD3389" s="34">
        <f t="shared" si="1801"/>
        <v>535.87889793130012</v>
      </c>
      <c r="BE3389" s="34">
        <f t="shared" si="1801"/>
        <v>537.22566631042741</v>
      </c>
      <c r="BF3389" s="34">
        <f t="shared" si="1801"/>
        <v>538.55568986937419</v>
      </c>
    </row>
    <row r="3390" spans="1:58" x14ac:dyDescent="0.2">
      <c r="A3390" s="9" t="str">
        <f t="shared" si="1730"/>
        <v>Cameroon</v>
      </c>
      <c r="C3390" s="41">
        <f t="shared" si="1731"/>
        <v>304.1534340812633</v>
      </c>
      <c r="D3390" s="34">
        <f t="shared" ref="D3390:AI3390" si="1802">$C3390+IFERROR(INDEX($B$2259:$B$2601,MATCH($C3390,$B$2259:$B$2601,1)+(D$3354-$C$3354))-INDEX($B$2259:$B$2601,MATCH($C3390,$B$2259:$B$2601,1)),0)*$E1573</f>
        <v>308.41120230439338</v>
      </c>
      <c r="E3390" s="34">
        <f t="shared" si="1802"/>
        <v>312.61603227594918</v>
      </c>
      <c r="F3390" s="34">
        <f t="shared" si="1802"/>
        <v>316.76858219485865</v>
      </c>
      <c r="G3390" s="34">
        <f t="shared" si="1802"/>
        <v>320.86950207644298</v>
      </c>
      <c r="H3390" s="34">
        <f t="shared" si="1802"/>
        <v>324.9194338541663</v>
      </c>
      <c r="I3390" s="34">
        <f t="shared" si="1802"/>
        <v>328.91901148011993</v>
      </c>
      <c r="J3390" s="34">
        <f t="shared" si="1802"/>
        <v>332.86886102425757</v>
      </c>
      <c r="K3390" s="34">
        <f t="shared" si="1802"/>
        <v>336.76960077239642</v>
      </c>
      <c r="L3390" s="34">
        <f t="shared" si="1802"/>
        <v>340.62184132300007</v>
      </c>
      <c r="M3390" s="34">
        <f t="shared" si="1802"/>
        <v>344.42618568275788</v>
      </c>
      <c r="N3390" s="34">
        <f t="shared" si="1802"/>
        <v>348.18322936097604</v>
      </c>
      <c r="O3390" s="34">
        <f t="shared" si="1802"/>
        <v>351.89356046279499</v>
      </c>
      <c r="P3390" s="34">
        <f t="shared" si="1802"/>
        <v>355.55775978124802</v>
      </c>
      <c r="Q3390" s="34">
        <f t="shared" si="1802"/>
        <v>359.17640088817495</v>
      </c>
      <c r="R3390" s="34">
        <f t="shared" si="1802"/>
        <v>362.75005022400575</v>
      </c>
      <c r="S3390" s="34">
        <f t="shared" si="1802"/>
        <v>366.27926718642772</v>
      </c>
      <c r="T3390" s="34">
        <f t="shared" si="1802"/>
        <v>369.76460421795025</v>
      </c>
      <c r="U3390" s="34">
        <f t="shared" si="1802"/>
        <v>373.20660689238082</v>
      </c>
      <c r="V3390" s="34">
        <f t="shared" si="1802"/>
        <v>376.60581400022596</v>
      </c>
      <c r="W3390" s="34">
        <f t="shared" si="1802"/>
        <v>379.96275763303026</v>
      </c>
      <c r="X3390" s="34">
        <f t="shared" si="1802"/>
        <v>383.27796326666669</v>
      </c>
      <c r="Y3390" s="34">
        <f t="shared" si="1802"/>
        <v>386.55194984359156</v>
      </c>
      <c r="Z3390" s="34">
        <f t="shared" si="1802"/>
        <v>389.78522985407665</v>
      </c>
      <c r="AA3390" s="34">
        <f t="shared" si="1802"/>
        <v>392.97830941643139</v>
      </c>
      <c r="AB3390" s="34">
        <f t="shared" si="1802"/>
        <v>396.13168835622753</v>
      </c>
      <c r="AC3390" s="34">
        <f t="shared" si="1802"/>
        <v>399.24586028453888</v>
      </c>
      <c r="AD3390" s="34">
        <f t="shared" si="1802"/>
        <v>402.32131267520822</v>
      </c>
      <c r="AE3390" s="34">
        <f t="shared" si="1802"/>
        <v>405.35852694115357</v>
      </c>
      <c r="AF3390" s="34">
        <f t="shared" si="1802"/>
        <v>408.35797850972568</v>
      </c>
      <c r="AG3390" s="34">
        <f t="shared" si="1802"/>
        <v>411.32013689712852</v>
      </c>
      <c r="AH3390" s="34">
        <f t="shared" si="1802"/>
        <v>414.24546578191467</v>
      </c>
      <c r="AI3390" s="34">
        <f t="shared" si="1802"/>
        <v>417.13442307756662</v>
      </c>
      <c r="AJ3390" s="34">
        <f t="shared" ref="AJ3390:BF3390" si="1803">$C3390+IFERROR(INDEX($B$2259:$B$2601,MATCH($C3390,$B$2259:$B$2601,1)+(AJ$3354-$C$3354))-INDEX($B$2259:$B$2601,MATCH($C3390,$B$2259:$B$2601,1)),0)*$E1573</f>
        <v>419.987461004176</v>
      </c>
      <c r="AK3390" s="34">
        <f t="shared" si="1803"/>
        <v>422.8050261592312</v>
      </c>
      <c r="AL3390" s="34">
        <f t="shared" si="1803"/>
        <v>425.58755958752522</v>
      </c>
      <c r="AM3390" s="34">
        <f t="shared" si="1803"/>
        <v>428.33549685019409</v>
      </c>
      <c r="AN3390" s="34">
        <f t="shared" si="1803"/>
        <v>431.04926809289714</v>
      </c>
      <c r="AO3390" s="34">
        <f t="shared" si="1803"/>
        <v>433.72929811314924</v>
      </c>
      <c r="AP3390" s="34">
        <f t="shared" si="1803"/>
        <v>436.37600642681616</v>
      </c>
      <c r="AQ3390" s="34">
        <f t="shared" si="1803"/>
        <v>438.98980733378318</v>
      </c>
      <c r="AR3390" s="34">
        <f t="shared" si="1803"/>
        <v>441.57110998280689</v>
      </c>
      <c r="AS3390" s="34">
        <f t="shared" si="1803"/>
        <v>444.1203184355611</v>
      </c>
      <c r="AT3390" s="34">
        <f t="shared" si="1803"/>
        <v>446.63783172988605</v>
      </c>
      <c r="AU3390" s="34">
        <f t="shared" si="1803"/>
        <v>449.12404394225155</v>
      </c>
      <c r="AV3390" s="34">
        <f t="shared" si="1803"/>
        <v>451.5793442494433</v>
      </c>
      <c r="AW3390" s="34">
        <f t="shared" si="1803"/>
        <v>454.00411698948233</v>
      </c>
      <c r="AX3390" s="34">
        <f t="shared" si="1803"/>
        <v>456.39874172178685</v>
      </c>
      <c r="AY3390" s="34">
        <f t="shared" si="1803"/>
        <v>458.7635932865864</v>
      </c>
      <c r="AZ3390" s="34">
        <f t="shared" si="1803"/>
        <v>461.09904186359694</v>
      </c>
      <c r="BA3390" s="34">
        <f t="shared" si="1803"/>
        <v>463.40545302996662</v>
      </c>
      <c r="BB3390" s="34">
        <f t="shared" si="1803"/>
        <v>465.68318781750116</v>
      </c>
      <c r="BC3390" s="34">
        <f t="shared" si="1803"/>
        <v>467.93260276917732</v>
      </c>
      <c r="BD3390" s="34">
        <f t="shared" si="1803"/>
        <v>470.15404999495433</v>
      </c>
      <c r="BE3390" s="34">
        <f t="shared" si="1803"/>
        <v>472.34787722689083</v>
      </c>
      <c r="BF3390" s="34">
        <f t="shared" si="1803"/>
        <v>474.51442787357695</v>
      </c>
    </row>
    <row r="3391" spans="1:58" x14ac:dyDescent="0.2">
      <c r="A3391" s="9" t="str">
        <f t="shared" si="1730"/>
        <v>Canada</v>
      </c>
      <c r="C3391" s="41">
        <f t="shared" si="1731"/>
        <v>598.18127672070045</v>
      </c>
      <c r="D3391" s="34">
        <f t="shared" ref="D3391:AI3391" si="1804">$C3391+IFERROR(INDEX($B$2259:$B$2601,MATCH($C3391,$B$2259:$B$2601,1)+(D$3354-$C$3354))-INDEX($B$2259:$B$2601,MATCH($C3391,$B$2259:$B$2601,1)),0)*$E1574</f>
        <v>598.75646451184309</v>
      </c>
      <c r="E3391" s="34">
        <f t="shared" si="1804"/>
        <v>599.32450080144918</v>
      </c>
      <c r="F3391" s="34">
        <f t="shared" si="1804"/>
        <v>599.88547450652118</v>
      </c>
      <c r="G3391" s="34">
        <f t="shared" si="1804"/>
        <v>600.43947343852676</v>
      </c>
      <c r="H3391" s="34">
        <f t="shared" si="1804"/>
        <v>600.98658431714443</v>
      </c>
      <c r="I3391" s="34">
        <f t="shared" si="1804"/>
        <v>601.52689278383798</v>
      </c>
      <c r="J3391" s="34">
        <f t="shared" si="1804"/>
        <v>602.0604834152623</v>
      </c>
      <c r="K3391" s="34">
        <f t="shared" si="1804"/>
        <v>602.58743973650257</v>
      </c>
      <c r="L3391" s="34">
        <f t="shared" si="1804"/>
        <v>603.10784423414873</v>
      </c>
      <c r="M3391" s="34">
        <f t="shared" si="1804"/>
        <v>603.6217783692075</v>
      </c>
      <c r="N3391" s="34">
        <f t="shared" si="1804"/>
        <v>604.1293225898537</v>
      </c>
      <c r="O3391" s="34">
        <f t="shared" si="1804"/>
        <v>604.63055634402326</v>
      </c>
      <c r="P3391" s="34">
        <f t="shared" si="1804"/>
        <v>605.12555809184926</v>
      </c>
      <c r="Q3391" s="34">
        <f t="shared" si="1804"/>
        <v>605.61440531794403</v>
      </c>
      <c r="R3391" s="34">
        <f t="shared" si="1804"/>
        <v>606.09717454352767</v>
      </c>
      <c r="S3391" s="34">
        <f t="shared" si="1804"/>
        <v>606.57394133840648</v>
      </c>
      <c r="T3391" s="34">
        <f t="shared" si="1804"/>
        <v>607.04478033280236</v>
      </c>
      <c r="U3391" s="34">
        <f t="shared" si="1804"/>
        <v>607.50976522903454</v>
      </c>
      <c r="V3391" s="34">
        <f t="shared" si="1804"/>
        <v>607.9689688130569</v>
      </c>
      <c r="W3391" s="34">
        <f t="shared" si="1804"/>
        <v>608.42246296585131</v>
      </c>
      <c r="X3391" s="34">
        <f t="shared" si="1804"/>
        <v>608.87031867467931</v>
      </c>
      <c r="Y3391" s="34">
        <f t="shared" si="1804"/>
        <v>609.31260604419413</v>
      </c>
      <c r="Z3391" s="34">
        <f t="shared" si="1804"/>
        <v>609.74939430741472</v>
      </c>
      <c r="AA3391" s="34">
        <f t="shared" si="1804"/>
        <v>610.18075183656254</v>
      </c>
      <c r="AB3391" s="34">
        <f t="shared" si="1804"/>
        <v>610.60674615376468</v>
      </c>
      <c r="AC3391" s="34">
        <f t="shared" si="1804"/>
        <v>611.02744394162289</v>
      </c>
      <c r="AD3391" s="34">
        <f t="shared" si="1804"/>
        <v>611.4429110536521</v>
      </c>
      <c r="AE3391" s="34">
        <f t="shared" si="1804"/>
        <v>611.85321252458846</v>
      </c>
      <c r="AF3391" s="34">
        <f t="shared" si="1804"/>
        <v>612.25841258056948</v>
      </c>
      <c r="AG3391" s="34">
        <f t="shared" si="1804"/>
        <v>612.65857464918781</v>
      </c>
      <c r="AH3391" s="34">
        <f t="shared" si="1804"/>
        <v>613.05376136941959</v>
      </c>
      <c r="AI3391" s="34">
        <f t="shared" si="1804"/>
        <v>613.44403460142985</v>
      </c>
      <c r="AJ3391" s="34">
        <f t="shared" ref="AJ3391:BF3391" si="1805">$C3391+IFERROR(INDEX($B$2259:$B$2601,MATCH($C3391,$B$2259:$B$2601,1)+(AJ$3354-$C$3354))-INDEX($B$2259:$B$2601,MATCH($C3391,$B$2259:$B$2601,1)),0)*$E1574</f>
        <v>613.82945543625544</v>
      </c>
      <c r="AK3391" s="34">
        <f t="shared" si="1805"/>
        <v>614.21008420536805</v>
      </c>
      <c r="AL3391" s="34">
        <f t="shared" si="1805"/>
        <v>614.585980490118</v>
      </c>
      <c r="AM3391" s="34">
        <f t="shared" si="1805"/>
        <v>614.95720313106096</v>
      </c>
      <c r="AN3391" s="34">
        <f t="shared" si="1805"/>
        <v>615.32381023716812</v>
      </c>
      <c r="AO3391" s="34">
        <f t="shared" si="1805"/>
        <v>615.68585919492273</v>
      </c>
      <c r="AP3391" s="34">
        <f t="shared" si="1805"/>
        <v>616.04340667730253</v>
      </c>
      <c r="AQ3391" s="34">
        <f t="shared" si="1805"/>
        <v>616.39650865265139</v>
      </c>
      <c r="AR3391" s="34">
        <f t="shared" si="1805"/>
        <v>616.74522039344015</v>
      </c>
      <c r="AS3391" s="34">
        <f t="shared" si="1805"/>
        <v>617.08959648491839</v>
      </c>
      <c r="AT3391" s="34">
        <f t="shared" si="1805"/>
        <v>617.42969083365927</v>
      </c>
      <c r="AU3391" s="34">
        <f t="shared" si="1805"/>
        <v>617.76555667599746</v>
      </c>
      <c r="AV3391" s="34">
        <f t="shared" si="1805"/>
        <v>618.09724658636264</v>
      </c>
      <c r="AW3391" s="34">
        <f t="shared" si="1805"/>
        <v>618.42481248550894</v>
      </c>
      <c r="AX3391" s="34">
        <f t="shared" si="1805"/>
        <v>618.74830564864249</v>
      </c>
      <c r="AY3391" s="34">
        <f t="shared" si="1805"/>
        <v>619.06777671344776</v>
      </c>
      <c r="AZ3391" s="34">
        <f t="shared" si="1805"/>
        <v>619.3832756880139</v>
      </c>
      <c r="BA3391" s="34">
        <f t="shared" si="1805"/>
        <v>619.69485195866298</v>
      </c>
      <c r="BB3391" s="34">
        <f t="shared" si="1805"/>
        <v>620.00255429768026</v>
      </c>
      <c r="BC3391" s="34">
        <f t="shared" si="1805"/>
        <v>620.30643087094916</v>
      </c>
      <c r="BD3391" s="34">
        <f t="shared" si="1805"/>
        <v>620.60652924549038</v>
      </c>
      <c r="BE3391" s="34">
        <f t="shared" si="1805"/>
        <v>620.9028963969082</v>
      </c>
      <c r="BF3391" s="34">
        <f t="shared" si="1805"/>
        <v>621.1955787167434</v>
      </c>
    </row>
    <row r="3392" spans="1:58" x14ac:dyDescent="0.2">
      <c r="A3392" s="9" t="str">
        <f t="shared" si="1730"/>
        <v>Cayman Islands</v>
      </c>
      <c r="C3392" s="41">
        <f t="shared" si="1731"/>
        <v>467.14027398279177</v>
      </c>
      <c r="D3392" s="34">
        <f t="shared" ref="D3392:AI3392" si="1806">$C3392+IFERROR(INDEX($B$2259:$B$2601,MATCH($C3392,$B$2259:$B$2601,1)+(D$3354-$C$3354))-INDEX($B$2259:$B$2601,MATCH($C3392,$B$2259:$B$2601,1)),0)*$E1575</f>
        <v>469.36172120856878</v>
      </c>
      <c r="E3392" s="34">
        <f t="shared" si="1806"/>
        <v>471.55554844050528</v>
      </c>
      <c r="F3392" s="34">
        <f t="shared" si="1806"/>
        <v>473.7220990871914</v>
      </c>
      <c r="G3392" s="34">
        <f t="shared" si="1806"/>
        <v>475.86171228750368</v>
      </c>
      <c r="H3392" s="34">
        <f t="shared" si="1806"/>
        <v>477.9747229636921</v>
      </c>
      <c r="I3392" s="34">
        <f t="shared" si="1806"/>
        <v>480.06146187380659</v>
      </c>
      <c r="J3392" s="34">
        <f t="shared" si="1806"/>
        <v>482.12225566347195</v>
      </c>
      <c r="K3392" s="34">
        <f t="shared" si="1806"/>
        <v>484.15742691701917</v>
      </c>
      <c r="L3392" s="34">
        <f t="shared" si="1806"/>
        <v>486.1672942079806</v>
      </c>
      <c r="M3392" s="34">
        <f t="shared" si="1806"/>
        <v>488.15217214895773</v>
      </c>
      <c r="N3392" s="34">
        <f t="shared" si="1806"/>
        <v>490.11237144086874</v>
      </c>
      <c r="O3392" s="34">
        <f t="shared" si="1806"/>
        <v>492.04819892158366</v>
      </c>
      <c r="P3392" s="34">
        <f t="shared" si="1806"/>
        <v>493.959957613955</v>
      </c>
      <c r="Q3392" s="34">
        <f t="shared" si="1806"/>
        <v>495.84794677325118</v>
      </c>
      <c r="R3392" s="34">
        <f t="shared" si="1806"/>
        <v>497.71246193400015</v>
      </c>
      <c r="S3392" s="34">
        <f t="shared" si="1806"/>
        <v>499.55379495625044</v>
      </c>
      <c r="T3392" s="34">
        <f t="shared" si="1806"/>
        <v>501.37223407125742</v>
      </c>
      <c r="U3392" s="34">
        <f t="shared" si="1806"/>
        <v>503.16806392660118</v>
      </c>
      <c r="V3392" s="34">
        <f t="shared" si="1806"/>
        <v>504.94156563074347</v>
      </c>
      <c r="W3392" s="34">
        <f t="shared" si="1806"/>
        <v>506.69301679703091</v>
      </c>
      <c r="X3392" s="34">
        <f t="shared" si="1806"/>
        <v>508.42269158715084</v>
      </c>
      <c r="Y3392" s="34">
        <f t="shared" si="1806"/>
        <v>510.13086075404698</v>
      </c>
      <c r="Z3392" s="34">
        <f t="shared" si="1806"/>
        <v>511.81779168430137</v>
      </c>
      <c r="AA3392" s="34">
        <f t="shared" si="1806"/>
        <v>513.48374843998954</v>
      </c>
      <c r="AB3392" s="34">
        <f t="shared" si="1806"/>
        <v>515.12899180001546</v>
      </c>
      <c r="AC3392" s="34">
        <f t="shared" si="1806"/>
        <v>516.75377930093168</v>
      </c>
      <c r="AD3392" s="34">
        <f t="shared" si="1806"/>
        <v>518.35836527725314</v>
      </c>
      <c r="AE3392" s="34">
        <f t="shared" si="1806"/>
        <v>519.94300090126899</v>
      </c>
      <c r="AF3392" s="34">
        <f t="shared" si="1806"/>
        <v>521.50793422235961</v>
      </c>
      <c r="AG3392" s="34">
        <f t="shared" si="1806"/>
        <v>523.05341020582455</v>
      </c>
      <c r="AH3392" s="34">
        <f t="shared" si="1806"/>
        <v>524.57967077122862</v>
      </c>
      <c r="AI3392" s="34">
        <f t="shared" si="1806"/>
        <v>526.08695483026941</v>
      </c>
      <c r="AJ3392" s="34">
        <f t="shared" ref="AJ3392:BF3392" si="1807">$C3392+IFERROR(INDEX($B$2259:$B$2601,MATCH($C3392,$B$2259:$B$2601,1)+(AJ$3354-$C$3354))-INDEX($B$2259:$B$2601,MATCH($C3392,$B$2259:$B$2601,1)),0)*$E1575</f>
        <v>527.57549832417612</v>
      </c>
      <c r="AK3392" s="34">
        <f t="shared" si="1807"/>
        <v>529.04553426064194</v>
      </c>
      <c r="AL3392" s="34">
        <f t="shared" si="1807"/>
        <v>530.49729275029767</v>
      </c>
      <c r="AM3392" s="34">
        <f t="shared" si="1807"/>
        <v>531.93100104273185</v>
      </c>
      <c r="AN3392" s="34">
        <f t="shared" si="1807"/>
        <v>533.34688356206357</v>
      </c>
      <c r="AO3392" s="34">
        <f t="shared" si="1807"/>
        <v>534.74516194207172</v>
      </c>
      <c r="AP3392" s="34">
        <f t="shared" si="1807"/>
        <v>536.12605506088835</v>
      </c>
      <c r="AQ3392" s="34">
        <f t="shared" si="1807"/>
        <v>537.48977907526091</v>
      </c>
      <c r="AR3392" s="34">
        <f t="shared" si="1807"/>
        <v>538.83654745438821</v>
      </c>
      <c r="AS3392" s="34">
        <f t="shared" si="1807"/>
        <v>540.16657101333499</v>
      </c>
      <c r="AT3392" s="34">
        <f t="shared" si="1807"/>
        <v>541.48005794603228</v>
      </c>
      <c r="AU3392" s="34">
        <f t="shared" si="1807"/>
        <v>542.7772138578664</v>
      </c>
      <c r="AV3392" s="34">
        <f t="shared" si="1807"/>
        <v>544.05824179786327</v>
      </c>
      <c r="AW3392" s="34">
        <f t="shared" si="1807"/>
        <v>545.32334229047274</v>
      </c>
      <c r="AX3392" s="34">
        <f t="shared" si="1807"/>
        <v>546.57271336695771</v>
      </c>
      <c r="AY3392" s="34">
        <f t="shared" si="1807"/>
        <v>547.80655059639162</v>
      </c>
      <c r="AZ3392" s="34">
        <f t="shared" si="1807"/>
        <v>549.02504711627284</v>
      </c>
      <c r="BA3392" s="34">
        <f t="shared" si="1807"/>
        <v>550.22839366275684</v>
      </c>
      <c r="BB3392" s="34">
        <f t="shared" si="1807"/>
        <v>551.41677860051277</v>
      </c>
      <c r="BC3392" s="34">
        <f t="shared" si="1807"/>
        <v>552.59038795220954</v>
      </c>
      <c r="BD3392" s="34">
        <f t="shared" si="1807"/>
        <v>553.74940542763329</v>
      </c>
      <c r="BE3392" s="34">
        <f t="shared" si="1807"/>
        <v>554.89401245244608</v>
      </c>
      <c r="BF3392" s="34">
        <f t="shared" si="1807"/>
        <v>556.02438819658369</v>
      </c>
    </row>
    <row r="3393" spans="1:58" x14ac:dyDescent="0.2">
      <c r="A3393" s="9" t="str">
        <f t="shared" si="1730"/>
        <v>Central African Republic</v>
      </c>
      <c r="C3393" s="41">
        <f t="shared" si="1731"/>
        <v>198.7538203928116</v>
      </c>
      <c r="D3393" s="34">
        <f t="shared" ref="D3393:AI3393" si="1808">$C3393+IFERROR(INDEX($B$2259:$B$2601,MATCH($C3393,$B$2259:$B$2601,1)+(D$3354-$C$3354))-INDEX($B$2259:$B$2601,MATCH($C3393,$B$2259:$B$2601,1)),0)*$E1576</f>
        <v>198.7538203928116</v>
      </c>
      <c r="E3393" s="34">
        <f t="shared" si="1808"/>
        <v>198.7538203928116</v>
      </c>
      <c r="F3393" s="34">
        <f t="shared" si="1808"/>
        <v>198.7538203928116</v>
      </c>
      <c r="G3393" s="34">
        <f t="shared" si="1808"/>
        <v>198.7538203928116</v>
      </c>
      <c r="H3393" s="34">
        <f t="shared" si="1808"/>
        <v>198.7538203928116</v>
      </c>
      <c r="I3393" s="34">
        <f t="shared" si="1808"/>
        <v>198.7538203928116</v>
      </c>
      <c r="J3393" s="34">
        <f t="shared" si="1808"/>
        <v>198.7538203928116</v>
      </c>
      <c r="K3393" s="34">
        <f t="shared" si="1808"/>
        <v>198.7538203928116</v>
      </c>
      <c r="L3393" s="34">
        <f t="shared" si="1808"/>
        <v>198.7538203928116</v>
      </c>
      <c r="M3393" s="34">
        <f t="shared" si="1808"/>
        <v>198.7538203928116</v>
      </c>
      <c r="N3393" s="34">
        <f t="shared" si="1808"/>
        <v>198.7538203928116</v>
      </c>
      <c r="O3393" s="34">
        <f t="shared" si="1808"/>
        <v>198.7538203928116</v>
      </c>
      <c r="P3393" s="34">
        <f t="shared" si="1808"/>
        <v>198.7538203928116</v>
      </c>
      <c r="Q3393" s="34">
        <f t="shared" si="1808"/>
        <v>198.7538203928116</v>
      </c>
      <c r="R3393" s="34">
        <f t="shared" si="1808"/>
        <v>198.7538203928116</v>
      </c>
      <c r="S3393" s="34">
        <f t="shared" si="1808"/>
        <v>198.7538203928116</v>
      </c>
      <c r="T3393" s="34">
        <f t="shared" si="1808"/>
        <v>198.7538203928116</v>
      </c>
      <c r="U3393" s="34">
        <f t="shared" si="1808"/>
        <v>198.7538203928116</v>
      </c>
      <c r="V3393" s="34">
        <f t="shared" si="1808"/>
        <v>198.7538203928116</v>
      </c>
      <c r="W3393" s="34">
        <f t="shared" si="1808"/>
        <v>198.7538203928116</v>
      </c>
      <c r="X3393" s="34">
        <f t="shared" si="1808"/>
        <v>198.7538203928116</v>
      </c>
      <c r="Y3393" s="34">
        <f t="shared" si="1808"/>
        <v>198.7538203928116</v>
      </c>
      <c r="Z3393" s="34">
        <f t="shared" si="1808"/>
        <v>198.7538203928116</v>
      </c>
      <c r="AA3393" s="34">
        <f t="shared" si="1808"/>
        <v>198.7538203928116</v>
      </c>
      <c r="AB3393" s="34">
        <f t="shared" si="1808"/>
        <v>198.7538203928116</v>
      </c>
      <c r="AC3393" s="34">
        <f t="shared" si="1808"/>
        <v>198.7538203928116</v>
      </c>
      <c r="AD3393" s="34">
        <f t="shared" si="1808"/>
        <v>198.7538203928116</v>
      </c>
      <c r="AE3393" s="34">
        <f t="shared" si="1808"/>
        <v>198.7538203928116</v>
      </c>
      <c r="AF3393" s="34">
        <f t="shared" si="1808"/>
        <v>198.7538203928116</v>
      </c>
      <c r="AG3393" s="34">
        <f t="shared" si="1808"/>
        <v>198.7538203928116</v>
      </c>
      <c r="AH3393" s="34">
        <f t="shared" si="1808"/>
        <v>198.7538203928116</v>
      </c>
      <c r="AI3393" s="34">
        <f t="shared" si="1808"/>
        <v>198.7538203928116</v>
      </c>
      <c r="AJ3393" s="34">
        <f t="shared" ref="AJ3393:BF3393" si="1809">$C3393+IFERROR(INDEX($B$2259:$B$2601,MATCH($C3393,$B$2259:$B$2601,1)+(AJ$3354-$C$3354))-INDEX($B$2259:$B$2601,MATCH($C3393,$B$2259:$B$2601,1)),0)*$E1576</f>
        <v>198.7538203928116</v>
      </c>
      <c r="AK3393" s="34">
        <f t="shared" si="1809"/>
        <v>198.7538203928116</v>
      </c>
      <c r="AL3393" s="34">
        <f t="shared" si="1809"/>
        <v>198.7538203928116</v>
      </c>
      <c r="AM3393" s="34">
        <f t="shared" si="1809"/>
        <v>198.7538203928116</v>
      </c>
      <c r="AN3393" s="34">
        <f t="shared" si="1809"/>
        <v>198.7538203928116</v>
      </c>
      <c r="AO3393" s="34">
        <f t="shared" si="1809"/>
        <v>198.7538203928116</v>
      </c>
      <c r="AP3393" s="34">
        <f t="shared" si="1809"/>
        <v>198.7538203928116</v>
      </c>
      <c r="AQ3393" s="34">
        <f t="shared" si="1809"/>
        <v>198.7538203928116</v>
      </c>
      <c r="AR3393" s="34">
        <f t="shared" si="1809"/>
        <v>198.7538203928116</v>
      </c>
      <c r="AS3393" s="34">
        <f t="shared" si="1809"/>
        <v>198.7538203928116</v>
      </c>
      <c r="AT3393" s="34">
        <f t="shared" si="1809"/>
        <v>198.7538203928116</v>
      </c>
      <c r="AU3393" s="34">
        <f t="shared" si="1809"/>
        <v>198.7538203928116</v>
      </c>
      <c r="AV3393" s="34">
        <f t="shared" si="1809"/>
        <v>198.7538203928116</v>
      </c>
      <c r="AW3393" s="34">
        <f t="shared" si="1809"/>
        <v>198.7538203928116</v>
      </c>
      <c r="AX3393" s="34">
        <f t="shared" si="1809"/>
        <v>198.7538203928116</v>
      </c>
      <c r="AY3393" s="34">
        <f t="shared" si="1809"/>
        <v>198.7538203928116</v>
      </c>
      <c r="AZ3393" s="34">
        <f t="shared" si="1809"/>
        <v>198.7538203928116</v>
      </c>
      <c r="BA3393" s="34">
        <f t="shared" si="1809"/>
        <v>198.7538203928116</v>
      </c>
      <c r="BB3393" s="34">
        <f t="shared" si="1809"/>
        <v>198.7538203928116</v>
      </c>
      <c r="BC3393" s="34">
        <f t="shared" si="1809"/>
        <v>198.7538203928116</v>
      </c>
      <c r="BD3393" s="34">
        <f t="shared" si="1809"/>
        <v>198.7538203928116</v>
      </c>
      <c r="BE3393" s="34">
        <f t="shared" si="1809"/>
        <v>198.7538203928116</v>
      </c>
      <c r="BF3393" s="34">
        <f t="shared" si="1809"/>
        <v>198.7538203928116</v>
      </c>
    </row>
    <row r="3394" spans="1:58" x14ac:dyDescent="0.2">
      <c r="A3394" s="9" t="str">
        <f t="shared" si="1730"/>
        <v>Chad</v>
      </c>
      <c r="C3394" s="41">
        <f t="shared" si="1731"/>
        <v>251.01209461505013</v>
      </c>
      <c r="D3394" s="34">
        <f t="shared" ref="D3394:AI3394" si="1810">$C3394+IFERROR(INDEX($B$2259:$B$2601,MATCH($C3394,$B$2259:$B$2601,1)+(D$3354-$C$3354))-INDEX($B$2259:$B$2601,MATCH($C3394,$B$2259:$B$2601,1)),0)*$E1577</f>
        <v>255.95958482132792</v>
      </c>
      <c r="E3394" s="34">
        <f t="shared" si="1810"/>
        <v>260.84556123270772</v>
      </c>
      <c r="F3394" s="34">
        <f t="shared" si="1810"/>
        <v>265.67078867070597</v>
      </c>
      <c r="G3394" s="34">
        <f t="shared" si="1810"/>
        <v>270.43602244755846</v>
      </c>
      <c r="H3394" s="34">
        <f t="shared" si="1810"/>
        <v>275.14200848445205</v>
      </c>
      <c r="I3394" s="34">
        <f t="shared" si="1810"/>
        <v>279.78948342828687</v>
      </c>
      <c r="J3394" s="34">
        <f t="shared" si="1810"/>
        <v>284.37917476698681</v>
      </c>
      <c r="K3394" s="34">
        <f t="shared" si="1810"/>
        <v>288.91180094337551</v>
      </c>
      <c r="L3394" s="34">
        <f t="shared" si="1810"/>
        <v>293.38807146763781</v>
      </c>
      <c r="M3394" s="34">
        <f t="shared" si="1810"/>
        <v>297.80868702838177</v>
      </c>
      <c r="N3394" s="34">
        <f t="shared" si="1810"/>
        <v>302.1743396023204</v>
      </c>
      <c r="O3394" s="34">
        <f t="shared" si="1810"/>
        <v>306.48571256258981</v>
      </c>
      <c r="P3394" s="34">
        <f t="shared" si="1810"/>
        <v>310.74348078571995</v>
      </c>
      <c r="Q3394" s="34">
        <f t="shared" si="1810"/>
        <v>314.94831075727575</v>
      </c>
      <c r="R3394" s="34">
        <f t="shared" si="1810"/>
        <v>319.10086067618522</v>
      </c>
      <c r="S3394" s="34">
        <f t="shared" si="1810"/>
        <v>323.20178055776955</v>
      </c>
      <c r="T3394" s="34">
        <f t="shared" si="1810"/>
        <v>327.25171233549281</v>
      </c>
      <c r="U3394" s="34">
        <f t="shared" si="1810"/>
        <v>331.25128996144645</v>
      </c>
      <c r="V3394" s="34">
        <f t="shared" si="1810"/>
        <v>335.20113950558414</v>
      </c>
      <c r="W3394" s="34">
        <f t="shared" si="1810"/>
        <v>339.10187925372293</v>
      </c>
      <c r="X3394" s="34">
        <f t="shared" si="1810"/>
        <v>342.95411980432664</v>
      </c>
      <c r="Y3394" s="34">
        <f t="shared" si="1810"/>
        <v>346.75846416408444</v>
      </c>
      <c r="Z3394" s="34">
        <f t="shared" si="1810"/>
        <v>350.51550784230255</v>
      </c>
      <c r="AA3394" s="34">
        <f t="shared" si="1810"/>
        <v>354.22583894412151</v>
      </c>
      <c r="AB3394" s="34">
        <f t="shared" si="1810"/>
        <v>357.89003826257454</v>
      </c>
      <c r="AC3394" s="34">
        <f t="shared" si="1810"/>
        <v>361.50867936950146</v>
      </c>
      <c r="AD3394" s="34">
        <f t="shared" si="1810"/>
        <v>365.08232870533232</v>
      </c>
      <c r="AE3394" s="34">
        <f t="shared" si="1810"/>
        <v>368.61154566775429</v>
      </c>
      <c r="AF3394" s="34">
        <f t="shared" si="1810"/>
        <v>372.09688269927676</v>
      </c>
      <c r="AG3394" s="34">
        <f t="shared" si="1810"/>
        <v>375.53888537370733</v>
      </c>
      <c r="AH3394" s="34">
        <f t="shared" si="1810"/>
        <v>378.93809248155253</v>
      </c>
      <c r="AI3394" s="34">
        <f t="shared" si="1810"/>
        <v>382.29503611435678</v>
      </c>
      <c r="AJ3394" s="34">
        <f t="shared" ref="AJ3394:BF3394" si="1811">$C3394+IFERROR(INDEX($B$2259:$B$2601,MATCH($C3394,$B$2259:$B$2601,1)+(AJ$3354-$C$3354))-INDEX($B$2259:$B$2601,MATCH($C3394,$B$2259:$B$2601,1)),0)*$E1577</f>
        <v>385.6102417479932</v>
      </c>
      <c r="AK3394" s="34">
        <f t="shared" si="1811"/>
        <v>388.88422832491813</v>
      </c>
      <c r="AL3394" s="34">
        <f t="shared" si="1811"/>
        <v>392.11750833540316</v>
      </c>
      <c r="AM3394" s="34">
        <f t="shared" si="1811"/>
        <v>395.31058789775796</v>
      </c>
      <c r="AN3394" s="34">
        <f t="shared" si="1811"/>
        <v>398.46396683755404</v>
      </c>
      <c r="AO3394" s="34">
        <f t="shared" si="1811"/>
        <v>401.57813876586545</v>
      </c>
      <c r="AP3394" s="34">
        <f t="shared" si="1811"/>
        <v>404.65359115653473</v>
      </c>
      <c r="AQ3394" s="34">
        <f t="shared" si="1811"/>
        <v>407.69080542248014</v>
      </c>
      <c r="AR3394" s="34">
        <f t="shared" si="1811"/>
        <v>410.69025699105225</v>
      </c>
      <c r="AS3394" s="34">
        <f t="shared" si="1811"/>
        <v>413.65241537845509</v>
      </c>
      <c r="AT3394" s="34">
        <f t="shared" si="1811"/>
        <v>416.57774426324124</v>
      </c>
      <c r="AU3394" s="34">
        <f t="shared" si="1811"/>
        <v>419.46670155889319</v>
      </c>
      <c r="AV3394" s="34">
        <f t="shared" si="1811"/>
        <v>422.31973948550251</v>
      </c>
      <c r="AW3394" s="34">
        <f t="shared" si="1811"/>
        <v>425.13730464055777</v>
      </c>
      <c r="AX3394" s="34">
        <f t="shared" si="1811"/>
        <v>427.91983806885173</v>
      </c>
      <c r="AY3394" s="34">
        <f t="shared" si="1811"/>
        <v>430.6677753315206</v>
      </c>
      <c r="AZ3394" s="34">
        <f t="shared" si="1811"/>
        <v>433.38154657422365</v>
      </c>
      <c r="BA3394" s="34">
        <f t="shared" si="1811"/>
        <v>436.06157659447581</v>
      </c>
      <c r="BB3394" s="34">
        <f t="shared" si="1811"/>
        <v>438.70828490814267</v>
      </c>
      <c r="BC3394" s="34">
        <f t="shared" si="1811"/>
        <v>441.32208581510974</v>
      </c>
      <c r="BD3394" s="34">
        <f t="shared" si="1811"/>
        <v>443.9033884641334</v>
      </c>
      <c r="BE3394" s="34">
        <f t="shared" si="1811"/>
        <v>446.45259691688761</v>
      </c>
      <c r="BF3394" s="34">
        <f t="shared" si="1811"/>
        <v>448.97011021121261</v>
      </c>
    </row>
    <row r="3395" spans="1:58" x14ac:dyDescent="0.2">
      <c r="A3395" s="9" t="str">
        <f t="shared" si="1730"/>
        <v>Chile</v>
      </c>
      <c r="C3395" s="41">
        <f t="shared" si="1731"/>
        <v>487.26490435957805</v>
      </c>
      <c r="D3395" s="34">
        <f t="shared" ref="D3395:AI3395" si="1812">$C3395+IFERROR(INDEX($B$2259:$B$2601,MATCH($C3395,$B$2259:$B$2601,1)+(D$3354-$C$3354))-INDEX($B$2259:$B$2601,MATCH($C3395,$B$2259:$B$2601,1)),0)*$E1578</f>
        <v>489.22510365148906</v>
      </c>
      <c r="E3395" s="34">
        <f t="shared" si="1812"/>
        <v>491.16093113220398</v>
      </c>
      <c r="F3395" s="34">
        <f t="shared" si="1812"/>
        <v>493.07268982457532</v>
      </c>
      <c r="G3395" s="34">
        <f t="shared" si="1812"/>
        <v>494.9606789838715</v>
      </c>
      <c r="H3395" s="34">
        <f t="shared" si="1812"/>
        <v>496.82519414462047</v>
      </c>
      <c r="I3395" s="34">
        <f t="shared" si="1812"/>
        <v>498.66652716687076</v>
      </c>
      <c r="J3395" s="34">
        <f t="shared" si="1812"/>
        <v>500.48496628187775</v>
      </c>
      <c r="K3395" s="34">
        <f t="shared" si="1812"/>
        <v>502.2807961372215</v>
      </c>
      <c r="L3395" s="34">
        <f t="shared" si="1812"/>
        <v>504.05429784136379</v>
      </c>
      <c r="M3395" s="34">
        <f t="shared" si="1812"/>
        <v>505.80574900765123</v>
      </c>
      <c r="N3395" s="34">
        <f t="shared" si="1812"/>
        <v>507.53542379777116</v>
      </c>
      <c r="O3395" s="34">
        <f t="shared" si="1812"/>
        <v>509.2435929646673</v>
      </c>
      <c r="P3395" s="34">
        <f t="shared" si="1812"/>
        <v>510.93052389492169</v>
      </c>
      <c r="Q3395" s="34">
        <f t="shared" si="1812"/>
        <v>512.59648065060992</v>
      </c>
      <c r="R3395" s="34">
        <f t="shared" si="1812"/>
        <v>514.24172401063572</v>
      </c>
      <c r="S3395" s="34">
        <f t="shared" si="1812"/>
        <v>515.86651151155195</v>
      </c>
      <c r="T3395" s="34">
        <f t="shared" si="1812"/>
        <v>517.47109748787341</v>
      </c>
      <c r="U3395" s="34">
        <f t="shared" si="1812"/>
        <v>519.05573311188925</v>
      </c>
      <c r="V3395" s="34">
        <f t="shared" si="1812"/>
        <v>520.62066643297987</v>
      </c>
      <c r="W3395" s="34">
        <f t="shared" si="1812"/>
        <v>522.16614241644493</v>
      </c>
      <c r="X3395" s="34">
        <f t="shared" si="1812"/>
        <v>523.69240298184889</v>
      </c>
      <c r="Y3395" s="34">
        <f t="shared" si="1812"/>
        <v>525.19968704088967</v>
      </c>
      <c r="Z3395" s="34">
        <f t="shared" si="1812"/>
        <v>526.68823053479639</v>
      </c>
      <c r="AA3395" s="34">
        <f t="shared" si="1812"/>
        <v>528.15826647126221</v>
      </c>
      <c r="AB3395" s="34">
        <f t="shared" si="1812"/>
        <v>529.61002496091794</v>
      </c>
      <c r="AC3395" s="34">
        <f t="shared" si="1812"/>
        <v>531.04373325335223</v>
      </c>
      <c r="AD3395" s="34">
        <f t="shared" si="1812"/>
        <v>532.45961577268395</v>
      </c>
      <c r="AE3395" s="34">
        <f t="shared" si="1812"/>
        <v>533.85789415269198</v>
      </c>
      <c r="AF3395" s="34">
        <f t="shared" si="1812"/>
        <v>535.23878727150861</v>
      </c>
      <c r="AG3395" s="34">
        <f t="shared" si="1812"/>
        <v>536.60251128588129</v>
      </c>
      <c r="AH3395" s="34">
        <f t="shared" si="1812"/>
        <v>537.94927966500859</v>
      </c>
      <c r="AI3395" s="34">
        <f t="shared" si="1812"/>
        <v>539.27930322395537</v>
      </c>
      <c r="AJ3395" s="34">
        <f t="shared" ref="AJ3395:BF3395" si="1813">$C3395+IFERROR(INDEX($B$2259:$B$2601,MATCH($C3395,$B$2259:$B$2601,1)+(AJ$3354-$C$3354))-INDEX($B$2259:$B$2601,MATCH($C3395,$B$2259:$B$2601,1)),0)*$E1578</f>
        <v>540.59279015665265</v>
      </c>
      <c r="AK3395" s="34">
        <f t="shared" si="1813"/>
        <v>541.88994606848667</v>
      </c>
      <c r="AL3395" s="34">
        <f t="shared" si="1813"/>
        <v>543.17097400848354</v>
      </c>
      <c r="AM3395" s="34">
        <f t="shared" si="1813"/>
        <v>544.43607450109312</v>
      </c>
      <c r="AN3395" s="34">
        <f t="shared" si="1813"/>
        <v>545.68544557757798</v>
      </c>
      <c r="AO3395" s="34">
        <f t="shared" si="1813"/>
        <v>546.91928280701188</v>
      </c>
      <c r="AP3395" s="34">
        <f t="shared" si="1813"/>
        <v>548.13777932689311</v>
      </c>
      <c r="AQ3395" s="34">
        <f t="shared" si="1813"/>
        <v>549.34112587337711</v>
      </c>
      <c r="AR3395" s="34">
        <f t="shared" si="1813"/>
        <v>550.52951081113315</v>
      </c>
      <c r="AS3395" s="34">
        <f t="shared" si="1813"/>
        <v>551.7031201628298</v>
      </c>
      <c r="AT3395" s="34">
        <f t="shared" si="1813"/>
        <v>552.86213763825367</v>
      </c>
      <c r="AU3395" s="34">
        <f t="shared" si="1813"/>
        <v>554.00674466306646</v>
      </c>
      <c r="AV3395" s="34">
        <f t="shared" si="1813"/>
        <v>555.13712040720407</v>
      </c>
      <c r="AW3395" s="34">
        <f t="shared" si="1813"/>
        <v>556.25344181292292</v>
      </c>
      <c r="AX3395" s="34">
        <f t="shared" si="1813"/>
        <v>557.35588362249734</v>
      </c>
      <c r="AY3395" s="34">
        <f t="shared" si="1813"/>
        <v>558.44461840557267</v>
      </c>
      <c r="AZ3395" s="34">
        <f t="shared" si="1813"/>
        <v>559.51981658617842</v>
      </c>
      <c r="BA3395" s="34">
        <f t="shared" si="1813"/>
        <v>560.58164646940531</v>
      </c>
      <c r="BB3395" s="34">
        <f t="shared" si="1813"/>
        <v>561.63027426775079</v>
      </c>
      <c r="BC3395" s="34">
        <f t="shared" si="1813"/>
        <v>562.66586412713684</v>
      </c>
      <c r="BD3395" s="34">
        <f t="shared" si="1813"/>
        <v>563.68857815260458</v>
      </c>
      <c r="BE3395" s="34">
        <f t="shared" si="1813"/>
        <v>564.69857643368891</v>
      </c>
      <c r="BF3395" s="34">
        <f t="shared" si="1813"/>
        <v>565.69601706947844</v>
      </c>
    </row>
    <row r="3396" spans="1:58" x14ac:dyDescent="0.2">
      <c r="A3396" s="9" t="str">
        <f t="shared" si="1730"/>
        <v>China</v>
      </c>
      <c r="C3396" s="41">
        <f t="shared" si="1731"/>
        <v>548.59036803420349</v>
      </c>
      <c r="D3396" s="34">
        <f t="shared" ref="D3396:AI3396" si="1814">$C3396+IFERROR(INDEX($B$2259:$B$2601,MATCH($C3396,$B$2259:$B$2601,1)+(D$3354-$C$3354))-INDEX($B$2259:$B$2601,MATCH($C3396,$B$2259:$B$2601,1)),0)*$E1579</f>
        <v>549.77875297195953</v>
      </c>
      <c r="E3396" s="34">
        <f t="shared" si="1814"/>
        <v>550.95236232365619</v>
      </c>
      <c r="F3396" s="34">
        <f t="shared" si="1814"/>
        <v>552.11137979908005</v>
      </c>
      <c r="G3396" s="34">
        <f t="shared" si="1814"/>
        <v>553.25598682389284</v>
      </c>
      <c r="H3396" s="34">
        <f t="shared" si="1814"/>
        <v>554.38636256803045</v>
      </c>
      <c r="I3396" s="34">
        <f t="shared" si="1814"/>
        <v>555.5026839737493</v>
      </c>
      <c r="J3396" s="34">
        <f t="shared" si="1814"/>
        <v>556.60512578332373</v>
      </c>
      <c r="K3396" s="34">
        <f t="shared" si="1814"/>
        <v>557.69386056639905</v>
      </c>
      <c r="L3396" s="34">
        <f t="shared" si="1814"/>
        <v>558.76905874700481</v>
      </c>
      <c r="M3396" s="34">
        <f t="shared" si="1814"/>
        <v>559.8308886302317</v>
      </c>
      <c r="N3396" s="34">
        <f t="shared" si="1814"/>
        <v>560.87951642857718</v>
      </c>
      <c r="O3396" s="34">
        <f t="shared" si="1814"/>
        <v>561.91510628796323</v>
      </c>
      <c r="P3396" s="34">
        <f t="shared" si="1814"/>
        <v>562.93782031343096</v>
      </c>
      <c r="Q3396" s="34">
        <f t="shared" si="1814"/>
        <v>563.9478185945153</v>
      </c>
      <c r="R3396" s="34">
        <f t="shared" si="1814"/>
        <v>564.94525923030483</v>
      </c>
      <c r="S3396" s="34">
        <f t="shared" si="1814"/>
        <v>565.9302983541894</v>
      </c>
      <c r="T3396" s="34">
        <f t="shared" si="1814"/>
        <v>566.9030901583003</v>
      </c>
      <c r="U3396" s="34">
        <f t="shared" si="1814"/>
        <v>567.86378691764685</v>
      </c>
      <c r="V3396" s="34">
        <f t="shared" si="1814"/>
        <v>568.81253901395212</v>
      </c>
      <c r="W3396" s="34">
        <f t="shared" si="1814"/>
        <v>569.74949495919338</v>
      </c>
      <c r="X3396" s="34">
        <f t="shared" si="1814"/>
        <v>570.6748014188488</v>
      </c>
      <c r="Y3396" s="34">
        <f t="shared" si="1814"/>
        <v>571.58860323485578</v>
      </c>
      <c r="Z3396" s="34">
        <f t="shared" si="1814"/>
        <v>572.49104344828379</v>
      </c>
      <c r="AA3396" s="34">
        <f t="shared" si="1814"/>
        <v>573.38226332172485</v>
      </c>
      <c r="AB3396" s="34">
        <f t="shared" si="1814"/>
        <v>574.26240236140609</v>
      </c>
      <c r="AC3396" s="34">
        <f t="shared" si="1814"/>
        <v>575.13159833902728</v>
      </c>
      <c r="AD3396" s="34">
        <f t="shared" si="1814"/>
        <v>575.98998731332676</v>
      </c>
      <c r="AE3396" s="34">
        <f t="shared" si="1814"/>
        <v>576.83770365137912</v>
      </c>
      <c r="AF3396" s="34">
        <f t="shared" si="1814"/>
        <v>577.67488004962831</v>
      </c>
      <c r="AG3396" s="34">
        <f t="shared" si="1814"/>
        <v>578.50164755465926</v>
      </c>
      <c r="AH3396" s="34">
        <f t="shared" si="1814"/>
        <v>579.31813558371107</v>
      </c>
      <c r="AI3396" s="34">
        <f t="shared" si="1814"/>
        <v>580.12447194493495</v>
      </c>
      <c r="AJ3396" s="34">
        <f t="shared" ref="AJ3396:BF3396" si="1815">$C3396+IFERROR(INDEX($B$2259:$B$2601,MATCH($C3396,$B$2259:$B$2601,1)+(AJ$3354-$C$3354))-INDEX($B$2259:$B$2601,MATCH($C3396,$B$2259:$B$2601,1)),0)*$E1579</f>
        <v>580.92078285740092</v>
      </c>
      <c r="AK3396" s="34">
        <f t="shared" si="1815"/>
        <v>581.70719297085532</v>
      </c>
      <c r="AL3396" s="34">
        <f t="shared" si="1815"/>
        <v>582.48382538523242</v>
      </c>
      <c r="AM3396" s="34">
        <f t="shared" si="1815"/>
        <v>583.25080166992404</v>
      </c>
      <c r="AN3396" s="34">
        <f t="shared" si="1815"/>
        <v>584.00824188280933</v>
      </c>
      <c r="AO3396" s="34">
        <f t="shared" si="1815"/>
        <v>584.75626458904776</v>
      </c>
      <c r="AP3396" s="34">
        <f t="shared" si="1815"/>
        <v>585.49498687963865</v>
      </c>
      <c r="AQ3396" s="34">
        <f t="shared" si="1815"/>
        <v>586.22452438974983</v>
      </c>
      <c r="AR3396" s="34">
        <f t="shared" si="1815"/>
        <v>586.94499131681869</v>
      </c>
      <c r="AS3396" s="34">
        <f t="shared" si="1815"/>
        <v>587.65650043842766</v>
      </c>
      <c r="AT3396" s="34">
        <f t="shared" si="1815"/>
        <v>588.35916312995789</v>
      </c>
      <c r="AU3396" s="34">
        <f t="shared" si="1815"/>
        <v>589.05308938202347</v>
      </c>
      <c r="AV3396" s="34">
        <f t="shared" si="1815"/>
        <v>589.73838781768836</v>
      </c>
      <c r="AW3396" s="34">
        <f t="shared" si="1815"/>
        <v>590.41516570946976</v>
      </c>
      <c r="AX3396" s="34">
        <f t="shared" si="1815"/>
        <v>591.0835289961301</v>
      </c>
      <c r="AY3396" s="34">
        <f t="shared" si="1815"/>
        <v>591.74358229925963</v>
      </c>
      <c r="AZ3396" s="34">
        <f t="shared" si="1815"/>
        <v>592.39542893965358</v>
      </c>
      <c r="BA3396" s="34">
        <f t="shared" si="1815"/>
        <v>593.03917095348527</v>
      </c>
      <c r="BB3396" s="34">
        <f t="shared" si="1815"/>
        <v>593.67490910827826</v>
      </c>
      <c r="BC3396" s="34">
        <f t="shared" si="1815"/>
        <v>594.30274291868</v>
      </c>
      <c r="BD3396" s="34">
        <f t="shared" si="1815"/>
        <v>594.92277066203906</v>
      </c>
      <c r="BE3396" s="34">
        <f t="shared" si="1815"/>
        <v>595.53508939378912</v>
      </c>
      <c r="BF3396" s="34">
        <f t="shared" si="1815"/>
        <v>596.13979496264108</v>
      </c>
    </row>
    <row r="3397" spans="1:58" x14ac:dyDescent="0.2">
      <c r="A3397" s="9" t="str">
        <f t="shared" si="1730"/>
        <v>China, Hong Kong Special Administrative Region</v>
      </c>
      <c r="C3397" s="41">
        <f t="shared" si="1731"/>
        <v>622.95519923352788</v>
      </c>
      <c r="D3397" s="34">
        <f t="shared" ref="D3397:AI3397" si="1816">$C3397+IFERROR(INDEX($B$2259:$B$2601,MATCH($C3397,$B$2259:$B$2601,1)+(D$3354-$C$3354))-INDEX($B$2259:$B$2601,MATCH($C3397,$B$2259:$B$2601,1)),0)*$E1580</f>
        <v>623.22000526378304</v>
      </c>
      <c r="E3397" s="34">
        <f t="shared" si="1816"/>
        <v>623.48151887239533</v>
      </c>
      <c r="F3397" s="34">
        <f t="shared" si="1816"/>
        <v>623.73978099514056</v>
      </c>
      <c r="G3397" s="34">
        <f t="shared" si="1816"/>
        <v>623.99483205882632</v>
      </c>
      <c r="H3397" s="34">
        <f t="shared" si="1816"/>
        <v>624.2467119876203</v>
      </c>
      <c r="I3397" s="34">
        <f t="shared" si="1816"/>
        <v>624.49546020929961</v>
      </c>
      <c r="J3397" s="34">
        <f t="shared" si="1816"/>
        <v>624.74111566142267</v>
      </c>
      <c r="K3397" s="34">
        <f t="shared" si="1816"/>
        <v>624.98371679742434</v>
      </c>
      <c r="L3397" s="34">
        <f t="shared" si="1816"/>
        <v>625.22330159263504</v>
      </c>
      <c r="M3397" s="34">
        <f t="shared" si="1816"/>
        <v>625.45990755022535</v>
      </c>
      <c r="N3397" s="34">
        <f t="shared" si="1816"/>
        <v>625.69357170707622</v>
      </c>
      <c r="O3397" s="34">
        <f t="shared" si="1816"/>
        <v>625.92433063957697</v>
      </c>
      <c r="P3397" s="34">
        <f t="shared" si="1816"/>
        <v>626.15222046935025</v>
      </c>
      <c r="Q3397" s="34">
        <f t="shared" si="1816"/>
        <v>626.37727686890673</v>
      </c>
      <c r="R3397" s="34">
        <f t="shared" si="1816"/>
        <v>626.59953506722866</v>
      </c>
      <c r="S3397" s="34">
        <f t="shared" si="1816"/>
        <v>626.81902985528484</v>
      </c>
      <c r="T3397" s="34">
        <f t="shared" si="1816"/>
        <v>627.03579559147613</v>
      </c>
      <c r="U3397" s="34">
        <f t="shared" si="1816"/>
        <v>627.24986620701418</v>
      </c>
      <c r="V3397" s="34">
        <f t="shared" si="1816"/>
        <v>627.46127521123231</v>
      </c>
      <c r="W3397" s="34">
        <f t="shared" si="1816"/>
        <v>627.67005569683135</v>
      </c>
      <c r="X3397" s="34">
        <f t="shared" si="1816"/>
        <v>627.8762403450595</v>
      </c>
      <c r="Y3397" s="34">
        <f t="shared" si="1816"/>
        <v>628.07986143082792</v>
      </c>
      <c r="Z3397" s="34">
        <f t="shared" si="1816"/>
        <v>628.28095082776338</v>
      </c>
      <c r="AA3397" s="34">
        <f t="shared" si="1816"/>
        <v>628.47954001319692</v>
      </c>
      <c r="AB3397" s="34">
        <f t="shared" si="1816"/>
        <v>628.67566007309154</v>
      </c>
      <c r="AC3397" s="34">
        <f t="shared" si="1816"/>
        <v>628.86934170690813</v>
      </c>
      <c r="AD3397" s="34">
        <f t="shared" si="1816"/>
        <v>629.0606152324109</v>
      </c>
      <c r="AE3397" s="34">
        <f t="shared" si="1816"/>
        <v>629.24951059041325</v>
      </c>
      <c r="AF3397" s="34">
        <f t="shared" si="1816"/>
        <v>629.43605734946448</v>
      </c>
      <c r="AG3397" s="34">
        <f t="shared" si="1816"/>
        <v>629.62028471047813</v>
      </c>
      <c r="AH3397" s="34">
        <f t="shared" si="1816"/>
        <v>629.80222151130317</v>
      </c>
      <c r="AI3397" s="34">
        <f t="shared" si="1816"/>
        <v>629.98189623123801</v>
      </c>
      <c r="AJ3397" s="34">
        <f t="shared" ref="AJ3397:BF3397" si="1817">$C3397+IFERROR(INDEX($B$2259:$B$2601,MATCH($C3397,$B$2259:$B$2601,1)+(AJ$3354-$C$3354))-INDEX($B$2259:$B$2601,MATCH($C3397,$B$2259:$B$2601,1)),0)*$E1580</f>
        <v>630.15933699548827</v>
      </c>
      <c r="AK3397" s="34">
        <f t="shared" si="1817"/>
        <v>630.3345715795698</v>
      </c>
      <c r="AL3397" s="34">
        <f t="shared" si="1817"/>
        <v>630.50762741365588</v>
      </c>
      <c r="AM3397" s="34">
        <f t="shared" si="1817"/>
        <v>630.67853158687149</v>
      </c>
      <c r="AN3397" s="34">
        <f t="shared" si="1817"/>
        <v>630.84731085153339</v>
      </c>
      <c r="AO3397" s="34">
        <f t="shared" si="1817"/>
        <v>631.01399162733799</v>
      </c>
      <c r="AP3397" s="34">
        <f t="shared" si="1817"/>
        <v>631.17860000549683</v>
      </c>
      <c r="AQ3397" s="34">
        <f t="shared" si="1817"/>
        <v>631.34116175282054</v>
      </c>
      <c r="AR3397" s="34">
        <f t="shared" si="1817"/>
        <v>631.50170231575248</v>
      </c>
      <c r="AS3397" s="34">
        <f t="shared" si="1817"/>
        <v>631.66024682435204</v>
      </c>
      <c r="AT3397" s="34">
        <f t="shared" si="1817"/>
        <v>631.81682009622796</v>
      </c>
      <c r="AU3397" s="34">
        <f t="shared" si="1817"/>
        <v>631.97144664042355</v>
      </c>
      <c r="AV3397" s="34">
        <f t="shared" si="1817"/>
        <v>632.124150661253</v>
      </c>
      <c r="AW3397" s="34">
        <f t="shared" si="1817"/>
        <v>632.27495606209015</v>
      </c>
      <c r="AX3397" s="34">
        <f t="shared" si="1817"/>
        <v>632.42388644911023</v>
      </c>
      <c r="AY3397" s="34">
        <f t="shared" si="1817"/>
        <v>632.57096513498504</v>
      </c>
      <c r="AZ3397" s="34">
        <f t="shared" si="1817"/>
        <v>632.71621514253206</v>
      </c>
      <c r="BA3397" s="34">
        <f t="shared" si="1817"/>
        <v>632.85965920831859</v>
      </c>
      <c r="BB3397" s="34">
        <f t="shared" si="1817"/>
        <v>633.00131978622051</v>
      </c>
      <c r="BC3397" s="34">
        <f t="shared" si="1817"/>
        <v>633.14121905093725</v>
      </c>
      <c r="BD3397" s="34">
        <f t="shared" si="1817"/>
        <v>633.27937890146268</v>
      </c>
      <c r="BE3397" s="34">
        <f t="shared" si="1817"/>
        <v>633.41582096451316</v>
      </c>
      <c r="BF3397" s="34">
        <f t="shared" si="1817"/>
        <v>633.55056659791308</v>
      </c>
    </row>
    <row r="3398" spans="1:58" x14ac:dyDescent="0.2">
      <c r="A3398" s="9" t="str">
        <f t="shared" si="1730"/>
        <v>China, Macao Special Administrative Region</v>
      </c>
      <c r="C3398" s="41">
        <f t="shared" si="1731"/>
        <v>659.05381485320515</v>
      </c>
      <c r="D3398" s="34">
        <f t="shared" ref="D3398:AI3398" si="1818">$C3398+IFERROR(INDEX($B$2259:$B$2601,MATCH($C3398,$B$2259:$B$2601,1)+(D$3354-$C$3354))-INDEX($B$2259:$B$2601,MATCH($C3398,$B$2259:$B$2601,1)),0)*$E1581</f>
        <v>659.05381485320515</v>
      </c>
      <c r="E3398" s="34">
        <f t="shared" si="1818"/>
        <v>659.05381485320515</v>
      </c>
      <c r="F3398" s="34">
        <f t="shared" si="1818"/>
        <v>659.05381485320515</v>
      </c>
      <c r="G3398" s="34">
        <f t="shared" si="1818"/>
        <v>659.05381485320515</v>
      </c>
      <c r="H3398" s="34">
        <f t="shared" si="1818"/>
        <v>659.05381485320515</v>
      </c>
      <c r="I3398" s="34">
        <f t="shared" si="1818"/>
        <v>659.05381485320515</v>
      </c>
      <c r="J3398" s="34">
        <f t="shared" si="1818"/>
        <v>659.05381485320515</v>
      </c>
      <c r="K3398" s="34">
        <f t="shared" si="1818"/>
        <v>659.05381485320515</v>
      </c>
      <c r="L3398" s="34">
        <f t="shared" si="1818"/>
        <v>659.05381485320515</v>
      </c>
      <c r="M3398" s="34">
        <f t="shared" si="1818"/>
        <v>659.05381485320515</v>
      </c>
      <c r="N3398" s="34">
        <f t="shared" si="1818"/>
        <v>659.05381485320515</v>
      </c>
      <c r="O3398" s="34">
        <f t="shared" si="1818"/>
        <v>659.05381485320515</v>
      </c>
      <c r="P3398" s="34">
        <f t="shared" si="1818"/>
        <v>659.05381485320515</v>
      </c>
      <c r="Q3398" s="34">
        <f t="shared" si="1818"/>
        <v>659.05381485320515</v>
      </c>
      <c r="R3398" s="34">
        <f t="shared" si="1818"/>
        <v>659.05381485320515</v>
      </c>
      <c r="S3398" s="34">
        <f t="shared" si="1818"/>
        <v>659.05381485320515</v>
      </c>
      <c r="T3398" s="34">
        <f t="shared" si="1818"/>
        <v>659.05381485320515</v>
      </c>
      <c r="U3398" s="34">
        <f t="shared" si="1818"/>
        <v>659.05381485320515</v>
      </c>
      <c r="V3398" s="34">
        <f t="shared" si="1818"/>
        <v>659.05381485320515</v>
      </c>
      <c r="W3398" s="34">
        <f t="shared" si="1818"/>
        <v>659.05381485320515</v>
      </c>
      <c r="X3398" s="34">
        <f t="shared" si="1818"/>
        <v>659.05381485320515</v>
      </c>
      <c r="Y3398" s="34">
        <f t="shared" si="1818"/>
        <v>659.05381485320515</v>
      </c>
      <c r="Z3398" s="34">
        <f t="shared" si="1818"/>
        <v>659.05381485320515</v>
      </c>
      <c r="AA3398" s="34">
        <f t="shared" si="1818"/>
        <v>659.05381485320515</v>
      </c>
      <c r="AB3398" s="34">
        <f t="shared" si="1818"/>
        <v>659.05381485320515</v>
      </c>
      <c r="AC3398" s="34">
        <f t="shared" si="1818"/>
        <v>659.05381485320515</v>
      </c>
      <c r="AD3398" s="34">
        <f t="shared" si="1818"/>
        <v>659.05381485320515</v>
      </c>
      <c r="AE3398" s="34">
        <f t="shared" si="1818"/>
        <v>659.05381485320515</v>
      </c>
      <c r="AF3398" s="34">
        <f t="shared" si="1818"/>
        <v>659.05381485320515</v>
      </c>
      <c r="AG3398" s="34">
        <f t="shared" si="1818"/>
        <v>659.05381485320515</v>
      </c>
      <c r="AH3398" s="34">
        <f t="shared" si="1818"/>
        <v>659.05381485320515</v>
      </c>
      <c r="AI3398" s="34">
        <f t="shared" si="1818"/>
        <v>659.05381485320515</v>
      </c>
      <c r="AJ3398" s="34">
        <f t="shared" ref="AJ3398:BF3398" si="1819">$C3398+IFERROR(INDEX($B$2259:$B$2601,MATCH($C3398,$B$2259:$B$2601,1)+(AJ$3354-$C$3354))-INDEX($B$2259:$B$2601,MATCH($C3398,$B$2259:$B$2601,1)),0)*$E1581</f>
        <v>659.05381485320515</v>
      </c>
      <c r="AK3398" s="34">
        <f t="shared" si="1819"/>
        <v>659.05381485320515</v>
      </c>
      <c r="AL3398" s="34">
        <f t="shared" si="1819"/>
        <v>659.05381485320515</v>
      </c>
      <c r="AM3398" s="34">
        <f t="shared" si="1819"/>
        <v>659.05381485320515</v>
      </c>
      <c r="AN3398" s="34">
        <f t="shared" si="1819"/>
        <v>659.05381485320515</v>
      </c>
      <c r="AO3398" s="34">
        <f t="shared" si="1819"/>
        <v>659.05381485320515</v>
      </c>
      <c r="AP3398" s="34">
        <f t="shared" si="1819"/>
        <v>659.05381485320515</v>
      </c>
      <c r="AQ3398" s="34">
        <f t="shared" si="1819"/>
        <v>659.05381485320515</v>
      </c>
      <c r="AR3398" s="34">
        <f t="shared" si="1819"/>
        <v>659.05381485320515</v>
      </c>
      <c r="AS3398" s="34">
        <f t="shared" si="1819"/>
        <v>659.05381485320515</v>
      </c>
      <c r="AT3398" s="34">
        <f t="shared" si="1819"/>
        <v>659.05381485320515</v>
      </c>
      <c r="AU3398" s="34">
        <f t="shared" si="1819"/>
        <v>659.05381485320515</v>
      </c>
      <c r="AV3398" s="34">
        <f t="shared" si="1819"/>
        <v>659.05381485320515</v>
      </c>
      <c r="AW3398" s="34">
        <f t="shared" si="1819"/>
        <v>659.05381485320515</v>
      </c>
      <c r="AX3398" s="34">
        <f t="shared" si="1819"/>
        <v>659.05381485320515</v>
      </c>
      <c r="AY3398" s="34">
        <f t="shared" si="1819"/>
        <v>659.05381485320515</v>
      </c>
      <c r="AZ3398" s="34">
        <f t="shared" si="1819"/>
        <v>659.05381485320515</v>
      </c>
      <c r="BA3398" s="34">
        <f t="shared" si="1819"/>
        <v>659.05381485320515</v>
      </c>
      <c r="BB3398" s="34">
        <f t="shared" si="1819"/>
        <v>659.05381485320515</v>
      </c>
      <c r="BC3398" s="34">
        <f t="shared" si="1819"/>
        <v>659.05381485320515</v>
      </c>
      <c r="BD3398" s="34">
        <f t="shared" si="1819"/>
        <v>659.05381485320515</v>
      </c>
      <c r="BE3398" s="34">
        <f t="shared" si="1819"/>
        <v>659.05381485320515</v>
      </c>
      <c r="BF3398" s="34">
        <f t="shared" si="1819"/>
        <v>659.05381485320515</v>
      </c>
    </row>
    <row r="3399" spans="1:58" x14ac:dyDescent="0.2">
      <c r="A3399" s="9" t="str">
        <f t="shared" si="1730"/>
        <v>Chinese Taipei</v>
      </c>
      <c r="C3399" s="41">
        <f t="shared" si="1731"/>
        <v>504.90106865317568</v>
      </c>
      <c r="D3399" s="34">
        <f t="shared" ref="D3399:AI3399" si="1820">$C3399+IFERROR(INDEX($B$2259:$B$2601,MATCH($C3399,$B$2259:$B$2601,1)+(D$3354-$C$3354))-INDEX($B$2259:$B$2601,MATCH($C3399,$B$2259:$B$2601,1)),0)*$E1582</f>
        <v>506.65251981946312</v>
      </c>
      <c r="E3399" s="34">
        <f t="shared" si="1820"/>
        <v>508.38219460958305</v>
      </c>
      <c r="F3399" s="34">
        <f t="shared" si="1820"/>
        <v>510.09036377647919</v>
      </c>
      <c r="G3399" s="34">
        <f t="shared" si="1820"/>
        <v>511.77729470673358</v>
      </c>
      <c r="H3399" s="34">
        <f t="shared" si="1820"/>
        <v>513.44325146242181</v>
      </c>
      <c r="I3399" s="34">
        <f t="shared" si="1820"/>
        <v>515.08849482244761</v>
      </c>
      <c r="J3399" s="34">
        <f t="shared" si="1820"/>
        <v>516.71328232336384</v>
      </c>
      <c r="K3399" s="34">
        <f t="shared" si="1820"/>
        <v>518.3178682996853</v>
      </c>
      <c r="L3399" s="34">
        <f t="shared" si="1820"/>
        <v>519.90250392370115</v>
      </c>
      <c r="M3399" s="34">
        <f t="shared" si="1820"/>
        <v>521.46743724479177</v>
      </c>
      <c r="N3399" s="34">
        <f t="shared" si="1820"/>
        <v>523.01291322825682</v>
      </c>
      <c r="O3399" s="34">
        <f t="shared" si="1820"/>
        <v>524.53917379366078</v>
      </c>
      <c r="P3399" s="34">
        <f t="shared" si="1820"/>
        <v>526.04645785270156</v>
      </c>
      <c r="Q3399" s="34">
        <f t="shared" si="1820"/>
        <v>527.53500134660828</v>
      </c>
      <c r="R3399" s="34">
        <f t="shared" si="1820"/>
        <v>529.0050372830741</v>
      </c>
      <c r="S3399" s="34">
        <f t="shared" si="1820"/>
        <v>530.45679577272983</v>
      </c>
      <c r="T3399" s="34">
        <f t="shared" si="1820"/>
        <v>531.89050406516412</v>
      </c>
      <c r="U3399" s="34">
        <f t="shared" si="1820"/>
        <v>533.30638658449584</v>
      </c>
      <c r="V3399" s="34">
        <f t="shared" si="1820"/>
        <v>534.70466496450388</v>
      </c>
      <c r="W3399" s="34">
        <f t="shared" si="1820"/>
        <v>536.08555808332051</v>
      </c>
      <c r="X3399" s="34">
        <f t="shared" si="1820"/>
        <v>537.44928209769319</v>
      </c>
      <c r="Y3399" s="34">
        <f t="shared" si="1820"/>
        <v>538.79605047682048</v>
      </c>
      <c r="Z3399" s="34">
        <f t="shared" si="1820"/>
        <v>540.12607403576726</v>
      </c>
      <c r="AA3399" s="34">
        <f t="shared" si="1820"/>
        <v>541.43956096846455</v>
      </c>
      <c r="AB3399" s="34">
        <f t="shared" si="1820"/>
        <v>542.73671688029856</v>
      </c>
      <c r="AC3399" s="34">
        <f t="shared" si="1820"/>
        <v>544.01774482029543</v>
      </c>
      <c r="AD3399" s="34">
        <f t="shared" si="1820"/>
        <v>545.28284531290501</v>
      </c>
      <c r="AE3399" s="34">
        <f t="shared" si="1820"/>
        <v>546.53221638938987</v>
      </c>
      <c r="AF3399" s="34">
        <f t="shared" si="1820"/>
        <v>547.76605361882378</v>
      </c>
      <c r="AG3399" s="34">
        <f t="shared" si="1820"/>
        <v>548.984550138705</v>
      </c>
      <c r="AH3399" s="34">
        <f t="shared" si="1820"/>
        <v>550.187896685189</v>
      </c>
      <c r="AI3399" s="34">
        <f t="shared" si="1820"/>
        <v>551.37628162294504</v>
      </c>
      <c r="AJ3399" s="34">
        <f t="shared" ref="AJ3399:BF3399" si="1821">$C3399+IFERROR(INDEX($B$2259:$B$2601,MATCH($C3399,$B$2259:$B$2601,1)+(AJ$3354-$C$3354))-INDEX($B$2259:$B$2601,MATCH($C3399,$B$2259:$B$2601,1)),0)*$E1582</f>
        <v>552.5498909746417</v>
      </c>
      <c r="AK3399" s="34">
        <f t="shared" si="1821"/>
        <v>553.70890845006556</v>
      </c>
      <c r="AL3399" s="34">
        <f t="shared" si="1821"/>
        <v>554.85351547487835</v>
      </c>
      <c r="AM3399" s="34">
        <f t="shared" si="1821"/>
        <v>555.98389121901596</v>
      </c>
      <c r="AN3399" s="34">
        <f t="shared" si="1821"/>
        <v>557.10021262473481</v>
      </c>
      <c r="AO3399" s="34">
        <f t="shared" si="1821"/>
        <v>558.20265443430924</v>
      </c>
      <c r="AP3399" s="34">
        <f t="shared" si="1821"/>
        <v>559.29138921738456</v>
      </c>
      <c r="AQ3399" s="34">
        <f t="shared" si="1821"/>
        <v>560.36658739799032</v>
      </c>
      <c r="AR3399" s="34">
        <f t="shared" si="1821"/>
        <v>561.42841728121721</v>
      </c>
      <c r="AS3399" s="34">
        <f t="shared" si="1821"/>
        <v>562.47704507956269</v>
      </c>
      <c r="AT3399" s="34">
        <f t="shared" si="1821"/>
        <v>563.51263493894874</v>
      </c>
      <c r="AU3399" s="34">
        <f t="shared" si="1821"/>
        <v>564.53534896441647</v>
      </c>
      <c r="AV3399" s="34">
        <f t="shared" si="1821"/>
        <v>565.54534724550081</v>
      </c>
      <c r="AW3399" s="34">
        <f t="shared" si="1821"/>
        <v>566.54278788129034</v>
      </c>
      <c r="AX3399" s="34">
        <f t="shared" si="1821"/>
        <v>567.52782700517491</v>
      </c>
      <c r="AY3399" s="34">
        <f t="shared" si="1821"/>
        <v>568.50061880928581</v>
      </c>
      <c r="AZ3399" s="34">
        <f t="shared" si="1821"/>
        <v>569.46131556863236</v>
      </c>
      <c r="BA3399" s="34">
        <f t="shared" si="1821"/>
        <v>570.41006766493763</v>
      </c>
      <c r="BB3399" s="34">
        <f t="shared" si="1821"/>
        <v>571.34702361017889</v>
      </c>
      <c r="BC3399" s="34">
        <f t="shared" si="1821"/>
        <v>572.27233006983431</v>
      </c>
      <c r="BD3399" s="34">
        <f t="shared" si="1821"/>
        <v>573.18613188584129</v>
      </c>
      <c r="BE3399" s="34">
        <f t="shared" si="1821"/>
        <v>574.0885720992693</v>
      </c>
      <c r="BF3399" s="34">
        <f t="shared" si="1821"/>
        <v>574.97979197271036</v>
      </c>
    </row>
    <row r="3400" spans="1:58" x14ac:dyDescent="0.2">
      <c r="A3400" s="9" t="str">
        <f t="shared" si="1730"/>
        <v>Colombia</v>
      </c>
      <c r="C3400" s="41">
        <f t="shared" si="1731"/>
        <v>453.90473254851634</v>
      </c>
      <c r="D3400" s="34">
        <f t="shared" ref="D3400:AI3400" si="1822">$C3400+IFERROR(INDEX($B$2259:$B$2601,MATCH($C3400,$B$2259:$B$2601,1)+(D$3354-$C$3354))-INDEX($B$2259:$B$2601,MATCH($C3400,$B$2259:$B$2601,1)),0)*$E1583</f>
        <v>456.26958411331589</v>
      </c>
      <c r="E3400" s="34">
        <f t="shared" si="1822"/>
        <v>458.60503269032642</v>
      </c>
      <c r="F3400" s="34">
        <f t="shared" si="1822"/>
        <v>460.91144385669611</v>
      </c>
      <c r="G3400" s="34">
        <f t="shared" si="1822"/>
        <v>463.18917864423065</v>
      </c>
      <c r="H3400" s="34">
        <f t="shared" si="1822"/>
        <v>465.43859359590681</v>
      </c>
      <c r="I3400" s="34">
        <f t="shared" si="1822"/>
        <v>467.66004082168382</v>
      </c>
      <c r="J3400" s="34">
        <f t="shared" si="1822"/>
        <v>469.85386805362032</v>
      </c>
      <c r="K3400" s="34">
        <f t="shared" si="1822"/>
        <v>472.02041870030644</v>
      </c>
      <c r="L3400" s="34">
        <f t="shared" si="1822"/>
        <v>474.16003190061872</v>
      </c>
      <c r="M3400" s="34">
        <f t="shared" si="1822"/>
        <v>476.27304257680714</v>
      </c>
      <c r="N3400" s="34">
        <f t="shared" si="1822"/>
        <v>478.35978148692163</v>
      </c>
      <c r="O3400" s="34">
        <f t="shared" si="1822"/>
        <v>480.42057527658699</v>
      </c>
      <c r="P3400" s="34">
        <f t="shared" si="1822"/>
        <v>482.45574653013421</v>
      </c>
      <c r="Q3400" s="34">
        <f t="shared" si="1822"/>
        <v>484.46561382109564</v>
      </c>
      <c r="R3400" s="34">
        <f t="shared" si="1822"/>
        <v>486.45049176207277</v>
      </c>
      <c r="S3400" s="34">
        <f t="shared" si="1822"/>
        <v>488.41069105398378</v>
      </c>
      <c r="T3400" s="34">
        <f t="shared" si="1822"/>
        <v>490.3465185346987</v>
      </c>
      <c r="U3400" s="34">
        <f t="shared" si="1822"/>
        <v>492.25827722707004</v>
      </c>
      <c r="V3400" s="34">
        <f t="shared" si="1822"/>
        <v>494.14626638636622</v>
      </c>
      <c r="W3400" s="34">
        <f t="shared" si="1822"/>
        <v>496.01078154711519</v>
      </c>
      <c r="X3400" s="34">
        <f t="shared" si="1822"/>
        <v>497.85211456936548</v>
      </c>
      <c r="Y3400" s="34">
        <f t="shared" si="1822"/>
        <v>499.67055368437246</v>
      </c>
      <c r="Z3400" s="34">
        <f t="shared" si="1822"/>
        <v>501.46638353971622</v>
      </c>
      <c r="AA3400" s="34">
        <f t="shared" si="1822"/>
        <v>503.23988524385851</v>
      </c>
      <c r="AB3400" s="34">
        <f t="shared" si="1822"/>
        <v>504.99133641014595</v>
      </c>
      <c r="AC3400" s="34">
        <f t="shared" si="1822"/>
        <v>506.72101120026588</v>
      </c>
      <c r="AD3400" s="34">
        <f t="shared" si="1822"/>
        <v>508.42918036716202</v>
      </c>
      <c r="AE3400" s="34">
        <f t="shared" si="1822"/>
        <v>510.11611129741641</v>
      </c>
      <c r="AF3400" s="34">
        <f t="shared" si="1822"/>
        <v>511.78206805310464</v>
      </c>
      <c r="AG3400" s="34">
        <f t="shared" si="1822"/>
        <v>513.42731141313038</v>
      </c>
      <c r="AH3400" s="34">
        <f t="shared" si="1822"/>
        <v>515.05209891404661</v>
      </c>
      <c r="AI3400" s="34">
        <f t="shared" si="1822"/>
        <v>516.65668489036807</v>
      </c>
      <c r="AJ3400" s="34">
        <f t="shared" ref="AJ3400:BF3400" si="1823">$C3400+IFERROR(INDEX($B$2259:$B$2601,MATCH($C3400,$B$2259:$B$2601,1)+(AJ$3354-$C$3354))-INDEX($B$2259:$B$2601,MATCH($C3400,$B$2259:$B$2601,1)),0)*$E1583</f>
        <v>518.24132051438391</v>
      </c>
      <c r="AK3400" s="34">
        <f t="shared" si="1823"/>
        <v>519.80625383547454</v>
      </c>
      <c r="AL3400" s="34">
        <f t="shared" si="1823"/>
        <v>521.3517298189397</v>
      </c>
      <c r="AM3400" s="34">
        <f t="shared" si="1823"/>
        <v>522.87799038434355</v>
      </c>
      <c r="AN3400" s="34">
        <f t="shared" si="1823"/>
        <v>524.38527444338433</v>
      </c>
      <c r="AO3400" s="34">
        <f t="shared" si="1823"/>
        <v>525.87381793729105</v>
      </c>
      <c r="AP3400" s="34">
        <f t="shared" si="1823"/>
        <v>527.34385387375687</v>
      </c>
      <c r="AQ3400" s="34">
        <f t="shared" si="1823"/>
        <v>528.7956123634126</v>
      </c>
      <c r="AR3400" s="34">
        <f t="shared" si="1823"/>
        <v>530.229320655847</v>
      </c>
      <c r="AS3400" s="34">
        <f t="shared" si="1823"/>
        <v>531.64520317517872</v>
      </c>
      <c r="AT3400" s="34">
        <f t="shared" si="1823"/>
        <v>533.04348155518664</v>
      </c>
      <c r="AU3400" s="34">
        <f t="shared" si="1823"/>
        <v>534.42437467400327</v>
      </c>
      <c r="AV3400" s="34">
        <f t="shared" si="1823"/>
        <v>535.78809868837607</v>
      </c>
      <c r="AW3400" s="34">
        <f t="shared" si="1823"/>
        <v>537.13486706750336</v>
      </c>
      <c r="AX3400" s="34">
        <f t="shared" si="1823"/>
        <v>538.46489062645014</v>
      </c>
      <c r="AY3400" s="34">
        <f t="shared" si="1823"/>
        <v>539.77837755914743</v>
      </c>
      <c r="AZ3400" s="34">
        <f t="shared" si="1823"/>
        <v>541.07553347098133</v>
      </c>
      <c r="BA3400" s="34">
        <f t="shared" si="1823"/>
        <v>542.3565614109782</v>
      </c>
      <c r="BB3400" s="34">
        <f t="shared" si="1823"/>
        <v>543.62166190358789</v>
      </c>
      <c r="BC3400" s="34">
        <f t="shared" si="1823"/>
        <v>544.87103298007264</v>
      </c>
      <c r="BD3400" s="34">
        <f t="shared" si="1823"/>
        <v>546.10487020950654</v>
      </c>
      <c r="BE3400" s="34">
        <f t="shared" si="1823"/>
        <v>547.32336672938777</v>
      </c>
      <c r="BF3400" s="34">
        <f t="shared" si="1823"/>
        <v>548.52671327587177</v>
      </c>
    </row>
    <row r="3401" spans="1:58" x14ac:dyDescent="0.2">
      <c r="A3401" s="9" t="str">
        <f t="shared" si="1730"/>
        <v>Comoros</v>
      </c>
      <c r="C3401" s="41">
        <f t="shared" si="1731"/>
        <v>265.45813009147969</v>
      </c>
      <c r="D3401" s="34">
        <f t="shared" ref="D3401:AI3401" si="1824">$C3401+IFERROR(INDEX($B$2259:$B$2601,MATCH($C3401,$B$2259:$B$2601,1)+(D$3354-$C$3354))-INDEX($B$2259:$B$2601,MATCH($C3401,$B$2259:$B$2601,1)),0)*$E1584</f>
        <v>270.22336386833217</v>
      </c>
      <c r="E3401" s="34">
        <f t="shared" si="1824"/>
        <v>274.92934990522576</v>
      </c>
      <c r="F3401" s="34">
        <f t="shared" si="1824"/>
        <v>279.57682484906064</v>
      </c>
      <c r="G3401" s="34">
        <f t="shared" si="1824"/>
        <v>284.16651618776052</v>
      </c>
      <c r="H3401" s="34">
        <f t="shared" si="1824"/>
        <v>288.69914236414922</v>
      </c>
      <c r="I3401" s="34">
        <f t="shared" si="1824"/>
        <v>293.17541288841153</v>
      </c>
      <c r="J3401" s="34">
        <f t="shared" si="1824"/>
        <v>297.59602844915548</v>
      </c>
      <c r="K3401" s="34">
        <f t="shared" si="1824"/>
        <v>301.96168102309417</v>
      </c>
      <c r="L3401" s="34">
        <f t="shared" si="1824"/>
        <v>306.27305398336358</v>
      </c>
      <c r="M3401" s="34">
        <f t="shared" si="1824"/>
        <v>310.53082220649367</v>
      </c>
      <c r="N3401" s="34">
        <f t="shared" si="1824"/>
        <v>314.73565217804946</v>
      </c>
      <c r="O3401" s="34">
        <f t="shared" si="1824"/>
        <v>318.88820209695893</v>
      </c>
      <c r="P3401" s="34">
        <f t="shared" si="1824"/>
        <v>322.98912197854327</v>
      </c>
      <c r="Q3401" s="34">
        <f t="shared" si="1824"/>
        <v>327.03905375626658</v>
      </c>
      <c r="R3401" s="34">
        <f t="shared" si="1824"/>
        <v>331.03863138222022</v>
      </c>
      <c r="S3401" s="34">
        <f t="shared" si="1824"/>
        <v>334.98848092635785</v>
      </c>
      <c r="T3401" s="34">
        <f t="shared" si="1824"/>
        <v>338.8892206744967</v>
      </c>
      <c r="U3401" s="34">
        <f t="shared" si="1824"/>
        <v>342.74146122510035</v>
      </c>
      <c r="V3401" s="34">
        <f t="shared" si="1824"/>
        <v>346.54580558485816</v>
      </c>
      <c r="W3401" s="34">
        <f t="shared" si="1824"/>
        <v>350.30284926307633</v>
      </c>
      <c r="X3401" s="34">
        <f t="shared" si="1824"/>
        <v>354.01318036489528</v>
      </c>
      <c r="Y3401" s="34">
        <f t="shared" si="1824"/>
        <v>357.67737968334831</v>
      </c>
      <c r="Z3401" s="34">
        <f t="shared" si="1824"/>
        <v>361.29602079027524</v>
      </c>
      <c r="AA3401" s="34">
        <f t="shared" si="1824"/>
        <v>364.86967012610603</v>
      </c>
      <c r="AB3401" s="34">
        <f t="shared" si="1824"/>
        <v>368.398887088528</v>
      </c>
      <c r="AC3401" s="34">
        <f t="shared" si="1824"/>
        <v>371.88422412005053</v>
      </c>
      <c r="AD3401" s="34">
        <f t="shared" si="1824"/>
        <v>375.3262267944811</v>
      </c>
      <c r="AE3401" s="34">
        <f t="shared" si="1824"/>
        <v>378.72543390232624</v>
      </c>
      <c r="AF3401" s="34">
        <f t="shared" si="1824"/>
        <v>382.08237753513055</v>
      </c>
      <c r="AG3401" s="34">
        <f t="shared" si="1824"/>
        <v>385.39758316876697</v>
      </c>
      <c r="AH3401" s="34">
        <f t="shared" si="1824"/>
        <v>388.67156974569184</v>
      </c>
      <c r="AI3401" s="34">
        <f t="shared" si="1824"/>
        <v>391.90484975617693</v>
      </c>
      <c r="AJ3401" s="34">
        <f t="shared" ref="AJ3401:BF3401" si="1825">$C3401+IFERROR(INDEX($B$2259:$B$2601,MATCH($C3401,$B$2259:$B$2601,1)+(AJ$3354-$C$3354))-INDEX($B$2259:$B$2601,MATCH($C3401,$B$2259:$B$2601,1)),0)*$E1584</f>
        <v>395.09792931853167</v>
      </c>
      <c r="AK3401" s="34">
        <f t="shared" si="1825"/>
        <v>398.25130825832781</v>
      </c>
      <c r="AL3401" s="34">
        <f t="shared" si="1825"/>
        <v>401.36548018663916</v>
      </c>
      <c r="AM3401" s="34">
        <f t="shared" si="1825"/>
        <v>404.4409325773085</v>
      </c>
      <c r="AN3401" s="34">
        <f t="shared" si="1825"/>
        <v>407.47814684325385</v>
      </c>
      <c r="AO3401" s="34">
        <f t="shared" si="1825"/>
        <v>410.47759841182597</v>
      </c>
      <c r="AP3401" s="34">
        <f t="shared" si="1825"/>
        <v>413.4397567992288</v>
      </c>
      <c r="AQ3401" s="34">
        <f t="shared" si="1825"/>
        <v>416.36508568401496</v>
      </c>
      <c r="AR3401" s="34">
        <f t="shared" si="1825"/>
        <v>419.25404297966691</v>
      </c>
      <c r="AS3401" s="34">
        <f t="shared" si="1825"/>
        <v>422.10708090627628</v>
      </c>
      <c r="AT3401" s="34">
        <f t="shared" si="1825"/>
        <v>424.92464606133149</v>
      </c>
      <c r="AU3401" s="34">
        <f t="shared" si="1825"/>
        <v>427.7071794896255</v>
      </c>
      <c r="AV3401" s="34">
        <f t="shared" si="1825"/>
        <v>430.45511675229437</v>
      </c>
      <c r="AW3401" s="34">
        <f t="shared" si="1825"/>
        <v>433.16888799499742</v>
      </c>
      <c r="AX3401" s="34">
        <f t="shared" si="1825"/>
        <v>435.84891801524952</v>
      </c>
      <c r="AY3401" s="34">
        <f t="shared" si="1825"/>
        <v>438.49562632891644</v>
      </c>
      <c r="AZ3401" s="34">
        <f t="shared" si="1825"/>
        <v>441.10942723588346</v>
      </c>
      <c r="BA3401" s="34">
        <f t="shared" si="1825"/>
        <v>443.69072988490717</v>
      </c>
      <c r="BB3401" s="34">
        <f t="shared" si="1825"/>
        <v>446.23993833766139</v>
      </c>
      <c r="BC3401" s="34">
        <f t="shared" si="1825"/>
        <v>448.75745163198633</v>
      </c>
      <c r="BD3401" s="34">
        <f t="shared" si="1825"/>
        <v>451.24366384435183</v>
      </c>
      <c r="BE3401" s="34">
        <f t="shared" si="1825"/>
        <v>453.69896415154358</v>
      </c>
      <c r="BF3401" s="34">
        <f t="shared" si="1825"/>
        <v>456.12373689158261</v>
      </c>
    </row>
    <row r="3402" spans="1:58" x14ac:dyDescent="0.2">
      <c r="A3402" s="9" t="str">
        <f t="shared" si="1730"/>
        <v>Congo</v>
      </c>
      <c r="C3402" s="41">
        <f t="shared" si="1731"/>
        <v>281.50287137761052</v>
      </c>
      <c r="D3402" s="34">
        <f t="shared" ref="D3402:AI3402" si="1826">$C3402+IFERROR(INDEX($B$2259:$B$2601,MATCH($C3402,$B$2259:$B$2601,1)+(D$3354-$C$3354))-INDEX($B$2259:$B$2601,MATCH($C3402,$B$2259:$B$2601,1)),0)*$E1585</f>
        <v>286.03549755399922</v>
      </c>
      <c r="E3402" s="34">
        <f t="shared" si="1826"/>
        <v>290.51176807826153</v>
      </c>
      <c r="F3402" s="34">
        <f t="shared" si="1826"/>
        <v>294.93238363900548</v>
      </c>
      <c r="G3402" s="34">
        <f t="shared" si="1826"/>
        <v>299.29803621294417</v>
      </c>
      <c r="H3402" s="34">
        <f t="shared" si="1826"/>
        <v>303.60940917321358</v>
      </c>
      <c r="I3402" s="34">
        <f t="shared" si="1826"/>
        <v>307.86717739634366</v>
      </c>
      <c r="J3402" s="34">
        <f t="shared" si="1826"/>
        <v>312.07200736789946</v>
      </c>
      <c r="K3402" s="34">
        <f t="shared" si="1826"/>
        <v>316.22455728680893</v>
      </c>
      <c r="L3402" s="34">
        <f t="shared" si="1826"/>
        <v>320.32547716839326</v>
      </c>
      <c r="M3402" s="34">
        <f t="shared" si="1826"/>
        <v>324.37540894611658</v>
      </c>
      <c r="N3402" s="34">
        <f t="shared" si="1826"/>
        <v>328.37498657207021</v>
      </c>
      <c r="O3402" s="34">
        <f t="shared" si="1826"/>
        <v>332.32483611620785</v>
      </c>
      <c r="P3402" s="34">
        <f t="shared" si="1826"/>
        <v>336.22557586434669</v>
      </c>
      <c r="Q3402" s="34">
        <f t="shared" si="1826"/>
        <v>340.07781641495035</v>
      </c>
      <c r="R3402" s="34">
        <f t="shared" si="1826"/>
        <v>343.88216077470815</v>
      </c>
      <c r="S3402" s="34">
        <f t="shared" si="1826"/>
        <v>347.63920445292632</v>
      </c>
      <c r="T3402" s="34">
        <f t="shared" si="1826"/>
        <v>351.34953555474527</v>
      </c>
      <c r="U3402" s="34">
        <f t="shared" si="1826"/>
        <v>355.0137348731983</v>
      </c>
      <c r="V3402" s="34">
        <f t="shared" si="1826"/>
        <v>358.63237598012523</v>
      </c>
      <c r="W3402" s="34">
        <f t="shared" si="1826"/>
        <v>362.20602531595603</v>
      </c>
      <c r="X3402" s="34">
        <f t="shared" si="1826"/>
        <v>365.735242278378</v>
      </c>
      <c r="Y3402" s="34">
        <f t="shared" si="1826"/>
        <v>369.22057930990053</v>
      </c>
      <c r="Z3402" s="34">
        <f t="shared" si="1826"/>
        <v>372.6625819843311</v>
      </c>
      <c r="AA3402" s="34">
        <f t="shared" si="1826"/>
        <v>376.06178909217624</v>
      </c>
      <c r="AB3402" s="34">
        <f t="shared" si="1826"/>
        <v>379.41873272498054</v>
      </c>
      <c r="AC3402" s="34">
        <f t="shared" si="1826"/>
        <v>382.73393835861697</v>
      </c>
      <c r="AD3402" s="34">
        <f t="shared" si="1826"/>
        <v>386.00792493554184</v>
      </c>
      <c r="AE3402" s="34">
        <f t="shared" si="1826"/>
        <v>389.24120494602693</v>
      </c>
      <c r="AF3402" s="34">
        <f t="shared" si="1826"/>
        <v>392.43428450838167</v>
      </c>
      <c r="AG3402" s="34">
        <f t="shared" si="1826"/>
        <v>395.58766344817781</v>
      </c>
      <c r="AH3402" s="34">
        <f t="shared" si="1826"/>
        <v>398.70183537648916</v>
      </c>
      <c r="AI3402" s="34">
        <f t="shared" si="1826"/>
        <v>401.7772877671585</v>
      </c>
      <c r="AJ3402" s="34">
        <f t="shared" ref="AJ3402:BF3402" si="1827">$C3402+IFERROR(INDEX($B$2259:$B$2601,MATCH($C3402,$B$2259:$B$2601,1)+(AJ$3354-$C$3354))-INDEX($B$2259:$B$2601,MATCH($C3402,$B$2259:$B$2601,1)),0)*$E1585</f>
        <v>404.81450203310385</v>
      </c>
      <c r="AK3402" s="34">
        <f t="shared" si="1827"/>
        <v>407.81395360167596</v>
      </c>
      <c r="AL3402" s="34">
        <f t="shared" si="1827"/>
        <v>410.7761119890788</v>
      </c>
      <c r="AM3402" s="34">
        <f t="shared" si="1827"/>
        <v>413.70144087386495</v>
      </c>
      <c r="AN3402" s="34">
        <f t="shared" si="1827"/>
        <v>416.5903981695169</v>
      </c>
      <c r="AO3402" s="34">
        <f t="shared" si="1827"/>
        <v>419.44343609612628</v>
      </c>
      <c r="AP3402" s="34">
        <f t="shared" si="1827"/>
        <v>422.26100125118148</v>
      </c>
      <c r="AQ3402" s="34">
        <f t="shared" si="1827"/>
        <v>425.0435346794755</v>
      </c>
      <c r="AR3402" s="34">
        <f t="shared" si="1827"/>
        <v>427.79147194214437</v>
      </c>
      <c r="AS3402" s="34">
        <f t="shared" si="1827"/>
        <v>430.50524318484742</v>
      </c>
      <c r="AT3402" s="34">
        <f t="shared" si="1827"/>
        <v>433.18527320509952</v>
      </c>
      <c r="AU3402" s="34">
        <f t="shared" si="1827"/>
        <v>435.83198151876644</v>
      </c>
      <c r="AV3402" s="34">
        <f t="shared" si="1827"/>
        <v>438.44578242573346</v>
      </c>
      <c r="AW3402" s="34">
        <f t="shared" si="1827"/>
        <v>441.02708507475717</v>
      </c>
      <c r="AX3402" s="34">
        <f t="shared" si="1827"/>
        <v>443.57629352751138</v>
      </c>
      <c r="AY3402" s="34">
        <f t="shared" si="1827"/>
        <v>446.09380682183632</v>
      </c>
      <c r="AZ3402" s="34">
        <f t="shared" si="1827"/>
        <v>448.58001903420183</v>
      </c>
      <c r="BA3402" s="34">
        <f t="shared" si="1827"/>
        <v>451.03531934139357</v>
      </c>
      <c r="BB3402" s="34">
        <f t="shared" si="1827"/>
        <v>453.46009208143261</v>
      </c>
      <c r="BC3402" s="34">
        <f t="shared" si="1827"/>
        <v>455.85471681373713</v>
      </c>
      <c r="BD3402" s="34">
        <f t="shared" si="1827"/>
        <v>458.21956837853668</v>
      </c>
      <c r="BE3402" s="34">
        <f t="shared" si="1827"/>
        <v>460.55501695554722</v>
      </c>
      <c r="BF3402" s="34">
        <f t="shared" si="1827"/>
        <v>462.8614281219169</v>
      </c>
    </row>
    <row r="3403" spans="1:58" x14ac:dyDescent="0.2">
      <c r="A3403" s="9" t="str">
        <f t="shared" si="1730"/>
        <v>Cook Islands</v>
      </c>
      <c r="C3403" s="41">
        <f t="shared" si="1731"/>
        <v>485.06503702459639</v>
      </c>
      <c r="D3403" s="34">
        <f t="shared" ref="D3403:AI3403" si="1828">$C3403+IFERROR(INDEX($B$2259:$B$2601,MATCH($C3403,$B$2259:$B$2601,1)+(D$3354-$C$3354))-INDEX($B$2259:$B$2601,MATCH($C3403,$B$2259:$B$2601,1)),0)*$E1586</f>
        <v>487.04991496557352</v>
      </c>
      <c r="E3403" s="34">
        <f t="shared" si="1828"/>
        <v>489.01011425748453</v>
      </c>
      <c r="F3403" s="34">
        <f t="shared" si="1828"/>
        <v>490.94594173819945</v>
      </c>
      <c r="G3403" s="34">
        <f t="shared" si="1828"/>
        <v>492.85770043057079</v>
      </c>
      <c r="H3403" s="34">
        <f t="shared" si="1828"/>
        <v>494.74568958986697</v>
      </c>
      <c r="I3403" s="34">
        <f t="shared" si="1828"/>
        <v>496.61020475061594</v>
      </c>
      <c r="J3403" s="34">
        <f t="shared" si="1828"/>
        <v>498.45153777286623</v>
      </c>
      <c r="K3403" s="34">
        <f t="shared" si="1828"/>
        <v>500.26997688787321</v>
      </c>
      <c r="L3403" s="34">
        <f t="shared" si="1828"/>
        <v>502.06580674321697</v>
      </c>
      <c r="M3403" s="34">
        <f t="shared" si="1828"/>
        <v>503.83930844735926</v>
      </c>
      <c r="N3403" s="34">
        <f t="shared" si="1828"/>
        <v>505.5907596136467</v>
      </c>
      <c r="O3403" s="34">
        <f t="shared" si="1828"/>
        <v>507.32043440376663</v>
      </c>
      <c r="P3403" s="34">
        <f t="shared" si="1828"/>
        <v>509.02860357066277</v>
      </c>
      <c r="Q3403" s="34">
        <f t="shared" si="1828"/>
        <v>510.71553450091716</v>
      </c>
      <c r="R3403" s="34">
        <f t="shared" si="1828"/>
        <v>512.38149125660539</v>
      </c>
      <c r="S3403" s="34">
        <f t="shared" si="1828"/>
        <v>514.02673461663119</v>
      </c>
      <c r="T3403" s="34">
        <f t="shared" si="1828"/>
        <v>515.65152211754742</v>
      </c>
      <c r="U3403" s="34">
        <f t="shared" si="1828"/>
        <v>517.25610809386887</v>
      </c>
      <c r="V3403" s="34">
        <f t="shared" si="1828"/>
        <v>518.84074371788472</v>
      </c>
      <c r="W3403" s="34">
        <f t="shared" si="1828"/>
        <v>520.40567703897534</v>
      </c>
      <c r="X3403" s="34">
        <f t="shared" si="1828"/>
        <v>521.95115302244039</v>
      </c>
      <c r="Y3403" s="34">
        <f t="shared" si="1828"/>
        <v>523.47741358784435</v>
      </c>
      <c r="Z3403" s="34">
        <f t="shared" si="1828"/>
        <v>524.98469764688514</v>
      </c>
      <c r="AA3403" s="34">
        <f t="shared" si="1828"/>
        <v>526.47324114079186</v>
      </c>
      <c r="AB3403" s="34">
        <f t="shared" si="1828"/>
        <v>527.94327707725768</v>
      </c>
      <c r="AC3403" s="34">
        <f t="shared" si="1828"/>
        <v>529.39503556691341</v>
      </c>
      <c r="AD3403" s="34">
        <f t="shared" si="1828"/>
        <v>530.8287438593477</v>
      </c>
      <c r="AE3403" s="34">
        <f t="shared" si="1828"/>
        <v>532.24462637867941</v>
      </c>
      <c r="AF3403" s="34">
        <f t="shared" si="1828"/>
        <v>533.64290475868745</v>
      </c>
      <c r="AG3403" s="34">
        <f t="shared" si="1828"/>
        <v>535.02379787750408</v>
      </c>
      <c r="AH3403" s="34">
        <f t="shared" si="1828"/>
        <v>536.38752189187676</v>
      </c>
      <c r="AI3403" s="34">
        <f t="shared" si="1828"/>
        <v>537.73429027100406</v>
      </c>
      <c r="AJ3403" s="34">
        <f t="shared" ref="AJ3403:BF3403" si="1829">$C3403+IFERROR(INDEX($B$2259:$B$2601,MATCH($C3403,$B$2259:$B$2601,1)+(AJ$3354-$C$3354))-INDEX($B$2259:$B$2601,MATCH($C3403,$B$2259:$B$2601,1)),0)*$E1586</f>
        <v>539.06431382995083</v>
      </c>
      <c r="AK3403" s="34">
        <f t="shared" si="1829"/>
        <v>540.37780076264812</v>
      </c>
      <c r="AL3403" s="34">
        <f t="shared" si="1829"/>
        <v>541.67495667448213</v>
      </c>
      <c r="AM3403" s="34">
        <f t="shared" si="1829"/>
        <v>542.95598461447901</v>
      </c>
      <c r="AN3403" s="34">
        <f t="shared" si="1829"/>
        <v>544.22108510708858</v>
      </c>
      <c r="AO3403" s="34">
        <f t="shared" si="1829"/>
        <v>545.47045618357345</v>
      </c>
      <c r="AP3403" s="34">
        <f t="shared" si="1829"/>
        <v>546.70429341300735</v>
      </c>
      <c r="AQ3403" s="34">
        <f t="shared" si="1829"/>
        <v>547.92278993288858</v>
      </c>
      <c r="AR3403" s="34">
        <f t="shared" si="1829"/>
        <v>549.12613647937258</v>
      </c>
      <c r="AS3403" s="34">
        <f t="shared" si="1829"/>
        <v>550.31452141712862</v>
      </c>
      <c r="AT3403" s="34">
        <f t="shared" si="1829"/>
        <v>551.48813076882527</v>
      </c>
      <c r="AU3403" s="34">
        <f t="shared" si="1829"/>
        <v>552.64714824424914</v>
      </c>
      <c r="AV3403" s="34">
        <f t="shared" si="1829"/>
        <v>553.79175526906192</v>
      </c>
      <c r="AW3403" s="34">
        <f t="shared" si="1829"/>
        <v>554.92213101319953</v>
      </c>
      <c r="AX3403" s="34">
        <f t="shared" si="1829"/>
        <v>556.03845241891838</v>
      </c>
      <c r="AY3403" s="34">
        <f t="shared" si="1829"/>
        <v>557.14089422849281</v>
      </c>
      <c r="AZ3403" s="34">
        <f t="shared" si="1829"/>
        <v>558.22962901156814</v>
      </c>
      <c r="BA3403" s="34">
        <f t="shared" si="1829"/>
        <v>559.30482719217389</v>
      </c>
      <c r="BB3403" s="34">
        <f t="shared" si="1829"/>
        <v>560.36665707540078</v>
      </c>
      <c r="BC3403" s="34">
        <f t="shared" si="1829"/>
        <v>561.41528487374626</v>
      </c>
      <c r="BD3403" s="34">
        <f t="shared" si="1829"/>
        <v>562.45087473313231</v>
      </c>
      <c r="BE3403" s="34">
        <f t="shared" si="1829"/>
        <v>563.47358875860004</v>
      </c>
      <c r="BF3403" s="34">
        <f t="shared" si="1829"/>
        <v>564.48358703968438</v>
      </c>
    </row>
    <row r="3404" spans="1:58" x14ac:dyDescent="0.2">
      <c r="A3404" s="9" t="str">
        <f t="shared" si="1730"/>
        <v>Costa Rica</v>
      </c>
      <c r="C3404" s="41">
        <f t="shared" si="1731"/>
        <v>468.66971393942356</v>
      </c>
      <c r="D3404" s="34">
        <f t="shared" ref="D3404:AI3404" si="1830">$C3404+IFERROR(INDEX($B$2259:$B$2601,MATCH($C3404,$B$2259:$B$2601,1)+(D$3354-$C$3354))-INDEX($B$2259:$B$2601,MATCH($C3404,$B$2259:$B$2601,1)),0)*$E1587</f>
        <v>470.86354117136005</v>
      </c>
      <c r="E3404" s="34">
        <f t="shared" si="1830"/>
        <v>473.03009181804617</v>
      </c>
      <c r="F3404" s="34">
        <f t="shared" si="1830"/>
        <v>475.16970501835846</v>
      </c>
      <c r="G3404" s="34">
        <f t="shared" si="1830"/>
        <v>477.28271569454688</v>
      </c>
      <c r="H3404" s="34">
        <f t="shared" si="1830"/>
        <v>479.36945460466137</v>
      </c>
      <c r="I3404" s="34">
        <f t="shared" si="1830"/>
        <v>481.43024839432672</v>
      </c>
      <c r="J3404" s="34">
        <f t="shared" si="1830"/>
        <v>483.46541964787394</v>
      </c>
      <c r="K3404" s="34">
        <f t="shared" si="1830"/>
        <v>485.47528693883538</v>
      </c>
      <c r="L3404" s="34">
        <f t="shared" si="1830"/>
        <v>487.46016487981251</v>
      </c>
      <c r="M3404" s="34">
        <f t="shared" si="1830"/>
        <v>489.42036417172352</v>
      </c>
      <c r="N3404" s="34">
        <f t="shared" si="1830"/>
        <v>491.35619165243844</v>
      </c>
      <c r="O3404" s="34">
        <f t="shared" si="1830"/>
        <v>493.26795034480978</v>
      </c>
      <c r="P3404" s="34">
        <f t="shared" si="1830"/>
        <v>495.15593950410596</v>
      </c>
      <c r="Q3404" s="34">
        <f t="shared" si="1830"/>
        <v>497.02045466485492</v>
      </c>
      <c r="R3404" s="34">
        <f t="shared" si="1830"/>
        <v>498.86178768710522</v>
      </c>
      <c r="S3404" s="34">
        <f t="shared" si="1830"/>
        <v>500.6802268021122</v>
      </c>
      <c r="T3404" s="34">
        <f t="shared" si="1830"/>
        <v>502.47605665745596</v>
      </c>
      <c r="U3404" s="34">
        <f t="shared" si="1830"/>
        <v>504.24955836159825</v>
      </c>
      <c r="V3404" s="34">
        <f t="shared" si="1830"/>
        <v>506.00100952788569</v>
      </c>
      <c r="W3404" s="34">
        <f t="shared" si="1830"/>
        <v>507.73068431800561</v>
      </c>
      <c r="X3404" s="34">
        <f t="shared" si="1830"/>
        <v>509.43885348490176</v>
      </c>
      <c r="Y3404" s="34">
        <f t="shared" si="1830"/>
        <v>511.12578441515615</v>
      </c>
      <c r="Z3404" s="34">
        <f t="shared" si="1830"/>
        <v>512.79174117084438</v>
      </c>
      <c r="AA3404" s="34">
        <f t="shared" si="1830"/>
        <v>514.43698453087018</v>
      </c>
      <c r="AB3404" s="34">
        <f t="shared" si="1830"/>
        <v>516.0617720317864</v>
      </c>
      <c r="AC3404" s="34">
        <f t="shared" si="1830"/>
        <v>517.66635800810786</v>
      </c>
      <c r="AD3404" s="34">
        <f t="shared" si="1830"/>
        <v>519.25099363212371</v>
      </c>
      <c r="AE3404" s="34">
        <f t="shared" si="1830"/>
        <v>520.81592695321433</v>
      </c>
      <c r="AF3404" s="34">
        <f t="shared" si="1830"/>
        <v>522.36140293667938</v>
      </c>
      <c r="AG3404" s="34">
        <f t="shared" si="1830"/>
        <v>523.88766350208334</v>
      </c>
      <c r="AH3404" s="34">
        <f t="shared" si="1830"/>
        <v>525.39494756112413</v>
      </c>
      <c r="AI3404" s="34">
        <f t="shared" si="1830"/>
        <v>526.88349105503085</v>
      </c>
      <c r="AJ3404" s="34">
        <f t="shared" ref="AJ3404:BF3404" si="1831">$C3404+IFERROR(INDEX($B$2259:$B$2601,MATCH($C3404,$B$2259:$B$2601,1)+(AJ$3354-$C$3354))-INDEX($B$2259:$B$2601,MATCH($C3404,$B$2259:$B$2601,1)),0)*$E1587</f>
        <v>528.35352699149666</v>
      </c>
      <c r="AK3404" s="34">
        <f t="shared" si="1831"/>
        <v>529.8052854811524</v>
      </c>
      <c r="AL3404" s="34">
        <f t="shared" si="1831"/>
        <v>531.23899377358669</v>
      </c>
      <c r="AM3404" s="34">
        <f t="shared" si="1831"/>
        <v>532.6548762929184</v>
      </c>
      <c r="AN3404" s="34">
        <f t="shared" si="1831"/>
        <v>534.05315467292644</v>
      </c>
      <c r="AO3404" s="34">
        <f t="shared" si="1831"/>
        <v>535.43404779174307</v>
      </c>
      <c r="AP3404" s="34">
        <f t="shared" si="1831"/>
        <v>536.79777180611575</v>
      </c>
      <c r="AQ3404" s="34">
        <f t="shared" si="1831"/>
        <v>538.14454018524305</v>
      </c>
      <c r="AR3404" s="34">
        <f t="shared" si="1831"/>
        <v>539.47456374418982</v>
      </c>
      <c r="AS3404" s="34">
        <f t="shared" si="1831"/>
        <v>540.78805067688711</v>
      </c>
      <c r="AT3404" s="34">
        <f t="shared" si="1831"/>
        <v>542.08520658872112</v>
      </c>
      <c r="AU3404" s="34">
        <f t="shared" si="1831"/>
        <v>543.366234528718</v>
      </c>
      <c r="AV3404" s="34">
        <f t="shared" si="1831"/>
        <v>544.63133502132757</v>
      </c>
      <c r="AW3404" s="34">
        <f t="shared" si="1831"/>
        <v>545.88070609781244</v>
      </c>
      <c r="AX3404" s="34">
        <f t="shared" si="1831"/>
        <v>547.11454332724634</v>
      </c>
      <c r="AY3404" s="34">
        <f t="shared" si="1831"/>
        <v>548.33303984712757</v>
      </c>
      <c r="AZ3404" s="34">
        <f t="shared" si="1831"/>
        <v>549.53638639361156</v>
      </c>
      <c r="BA3404" s="34">
        <f t="shared" si="1831"/>
        <v>550.72477133136761</v>
      </c>
      <c r="BB3404" s="34">
        <f t="shared" si="1831"/>
        <v>551.89838068306426</v>
      </c>
      <c r="BC3404" s="34">
        <f t="shared" si="1831"/>
        <v>553.05739815848813</v>
      </c>
      <c r="BD3404" s="34">
        <f t="shared" si="1831"/>
        <v>554.20200518330091</v>
      </c>
      <c r="BE3404" s="34">
        <f t="shared" si="1831"/>
        <v>555.33238092743852</v>
      </c>
      <c r="BF3404" s="34">
        <f t="shared" si="1831"/>
        <v>556.44870233315737</v>
      </c>
    </row>
    <row r="3405" spans="1:58" x14ac:dyDescent="0.2">
      <c r="A3405" s="9" t="str">
        <f t="shared" si="1730"/>
        <v>Croatia</v>
      </c>
      <c r="C3405" s="41">
        <f t="shared" si="1731"/>
        <v>625.4447976114725</v>
      </c>
      <c r="D3405" s="34">
        <f t="shared" ref="D3405:AI3405" si="1832">$C3405+IFERROR(INDEX($B$2259:$B$2601,MATCH($C3405,$B$2259:$B$2601,1)+(D$3354-$C$3354))-INDEX($B$2259:$B$2601,MATCH($C3405,$B$2259:$B$2601,1)),0)*$E1588</f>
        <v>625.67846176832336</v>
      </c>
      <c r="E3405" s="34">
        <f t="shared" si="1832"/>
        <v>625.90922070082411</v>
      </c>
      <c r="F3405" s="34">
        <f t="shared" si="1832"/>
        <v>626.1371105305974</v>
      </c>
      <c r="G3405" s="34">
        <f t="shared" si="1832"/>
        <v>626.36216693015388</v>
      </c>
      <c r="H3405" s="34">
        <f t="shared" si="1832"/>
        <v>626.5844251284758</v>
      </c>
      <c r="I3405" s="34">
        <f t="shared" si="1832"/>
        <v>626.80391991653198</v>
      </c>
      <c r="J3405" s="34">
        <f t="shared" si="1832"/>
        <v>627.02068565272327</v>
      </c>
      <c r="K3405" s="34">
        <f t="shared" si="1832"/>
        <v>627.23475626826132</v>
      </c>
      <c r="L3405" s="34">
        <f t="shared" si="1832"/>
        <v>627.44616527247945</v>
      </c>
      <c r="M3405" s="34">
        <f t="shared" si="1832"/>
        <v>627.6549457580785</v>
      </c>
      <c r="N3405" s="34">
        <f t="shared" si="1832"/>
        <v>627.86113040630664</v>
      </c>
      <c r="O3405" s="34">
        <f t="shared" si="1832"/>
        <v>628.06475149207506</v>
      </c>
      <c r="P3405" s="34">
        <f t="shared" si="1832"/>
        <v>628.26584088901052</v>
      </c>
      <c r="Q3405" s="34">
        <f t="shared" si="1832"/>
        <v>628.46443007444407</v>
      </c>
      <c r="R3405" s="34">
        <f t="shared" si="1832"/>
        <v>628.66055013433868</v>
      </c>
      <c r="S3405" s="34">
        <f t="shared" si="1832"/>
        <v>628.85423176815527</v>
      </c>
      <c r="T3405" s="34">
        <f t="shared" si="1832"/>
        <v>629.04550529365804</v>
      </c>
      <c r="U3405" s="34">
        <f t="shared" si="1832"/>
        <v>629.23440065166039</v>
      </c>
      <c r="V3405" s="34">
        <f t="shared" si="1832"/>
        <v>629.42094741071162</v>
      </c>
      <c r="W3405" s="34">
        <f t="shared" si="1832"/>
        <v>629.60517477172527</v>
      </c>
      <c r="X3405" s="34">
        <f t="shared" si="1832"/>
        <v>629.78711157255032</v>
      </c>
      <c r="Y3405" s="34">
        <f t="shared" si="1832"/>
        <v>629.96678629248515</v>
      </c>
      <c r="Z3405" s="34">
        <f t="shared" si="1832"/>
        <v>630.14422705673542</v>
      </c>
      <c r="AA3405" s="34">
        <f t="shared" si="1832"/>
        <v>630.31946164081694</v>
      </c>
      <c r="AB3405" s="34">
        <f t="shared" si="1832"/>
        <v>630.49251747490302</v>
      </c>
      <c r="AC3405" s="34">
        <f t="shared" si="1832"/>
        <v>630.66342164811863</v>
      </c>
      <c r="AD3405" s="34">
        <f t="shared" si="1832"/>
        <v>630.83220091278054</v>
      </c>
      <c r="AE3405" s="34">
        <f t="shared" si="1832"/>
        <v>630.99888168858513</v>
      </c>
      <c r="AF3405" s="34">
        <f t="shared" si="1832"/>
        <v>631.16349006674398</v>
      </c>
      <c r="AG3405" s="34">
        <f t="shared" si="1832"/>
        <v>631.32605181406768</v>
      </c>
      <c r="AH3405" s="34">
        <f t="shared" si="1832"/>
        <v>631.48659237699962</v>
      </c>
      <c r="AI3405" s="34">
        <f t="shared" si="1832"/>
        <v>631.64513688559919</v>
      </c>
      <c r="AJ3405" s="34">
        <f t="shared" ref="AJ3405:BF3405" si="1833">$C3405+IFERROR(INDEX($B$2259:$B$2601,MATCH($C3405,$B$2259:$B$2601,1)+(AJ$3354-$C$3354))-INDEX($B$2259:$B$2601,MATCH($C3405,$B$2259:$B$2601,1)),0)*$E1588</f>
        <v>631.8017101574751</v>
      </c>
      <c r="AK3405" s="34">
        <f t="shared" si="1833"/>
        <v>631.95633670167069</v>
      </c>
      <c r="AL3405" s="34">
        <f t="shared" si="1833"/>
        <v>632.10904072250014</v>
      </c>
      <c r="AM3405" s="34">
        <f t="shared" si="1833"/>
        <v>632.2598461233373</v>
      </c>
      <c r="AN3405" s="34">
        <f t="shared" si="1833"/>
        <v>632.40877651035737</v>
      </c>
      <c r="AO3405" s="34">
        <f t="shared" si="1833"/>
        <v>632.55585519623219</v>
      </c>
      <c r="AP3405" s="34">
        <f t="shared" si="1833"/>
        <v>632.70110520377921</v>
      </c>
      <c r="AQ3405" s="34">
        <f t="shared" si="1833"/>
        <v>632.84454926956573</v>
      </c>
      <c r="AR3405" s="34">
        <f t="shared" si="1833"/>
        <v>632.98620984746765</v>
      </c>
      <c r="AS3405" s="34">
        <f t="shared" si="1833"/>
        <v>633.12610911218439</v>
      </c>
      <c r="AT3405" s="34">
        <f t="shared" si="1833"/>
        <v>633.26426896270982</v>
      </c>
      <c r="AU3405" s="34">
        <f t="shared" si="1833"/>
        <v>633.4007110257603</v>
      </c>
      <c r="AV3405" s="34">
        <f t="shared" si="1833"/>
        <v>633.53545665916022</v>
      </c>
      <c r="AW3405" s="34">
        <f t="shared" si="1833"/>
        <v>633.66852695518492</v>
      </c>
      <c r="AX3405" s="34">
        <f t="shared" si="1833"/>
        <v>633.79994274386229</v>
      </c>
      <c r="AY3405" s="34">
        <f t="shared" si="1833"/>
        <v>633.92972459623377</v>
      </c>
      <c r="AZ3405" s="34">
        <f t="shared" si="1833"/>
        <v>634.05789282757416</v>
      </c>
      <c r="BA3405" s="34">
        <f t="shared" si="1833"/>
        <v>634.18446750057149</v>
      </c>
      <c r="BB3405" s="34">
        <f t="shared" si="1833"/>
        <v>634.30946842846788</v>
      </c>
      <c r="BC3405" s="34">
        <f t="shared" si="1833"/>
        <v>634.43291517816078</v>
      </c>
      <c r="BD3405" s="34">
        <f t="shared" si="1833"/>
        <v>634.55482707326587</v>
      </c>
      <c r="BE3405" s="34">
        <f t="shared" si="1833"/>
        <v>634.6752231971418</v>
      </c>
      <c r="BF3405" s="34">
        <f t="shared" si="1833"/>
        <v>634.79412239587759</v>
      </c>
    </row>
    <row r="3406" spans="1:58" x14ac:dyDescent="0.2">
      <c r="A3406" s="9" t="str">
        <f t="shared" si="1730"/>
        <v>Cuba</v>
      </c>
      <c r="C3406" s="41">
        <f t="shared" si="1731"/>
        <v>486.19933086740309</v>
      </c>
      <c r="D3406" s="34">
        <f t="shared" ref="D3406:AI3406" si="1834">$C3406+IFERROR(INDEX($B$2259:$B$2601,MATCH($C3406,$B$2259:$B$2601,1)+(D$3354-$C$3354))-INDEX($B$2259:$B$2601,MATCH($C3406,$B$2259:$B$2601,1)),0)*$E1589</f>
        <v>488.18420880838022</v>
      </c>
      <c r="E3406" s="34">
        <f t="shared" si="1834"/>
        <v>490.14440810029123</v>
      </c>
      <c r="F3406" s="34">
        <f t="shared" si="1834"/>
        <v>492.08023558100615</v>
      </c>
      <c r="G3406" s="34">
        <f t="shared" si="1834"/>
        <v>493.99199427337749</v>
      </c>
      <c r="H3406" s="34">
        <f t="shared" si="1834"/>
        <v>495.87998343267367</v>
      </c>
      <c r="I3406" s="34">
        <f t="shared" si="1834"/>
        <v>497.74449859342263</v>
      </c>
      <c r="J3406" s="34">
        <f t="shared" si="1834"/>
        <v>499.58583161567293</v>
      </c>
      <c r="K3406" s="34">
        <f t="shared" si="1834"/>
        <v>501.40427073067991</v>
      </c>
      <c r="L3406" s="34">
        <f t="shared" si="1834"/>
        <v>503.20010058602367</v>
      </c>
      <c r="M3406" s="34">
        <f t="shared" si="1834"/>
        <v>504.97360229016596</v>
      </c>
      <c r="N3406" s="34">
        <f t="shared" si="1834"/>
        <v>506.7250534564534</v>
      </c>
      <c r="O3406" s="34">
        <f t="shared" si="1834"/>
        <v>508.45472824657332</v>
      </c>
      <c r="P3406" s="34">
        <f t="shared" si="1834"/>
        <v>510.16289741346947</v>
      </c>
      <c r="Q3406" s="34">
        <f t="shared" si="1834"/>
        <v>511.84982834372386</v>
      </c>
      <c r="R3406" s="34">
        <f t="shared" si="1834"/>
        <v>513.51578509941214</v>
      </c>
      <c r="S3406" s="34">
        <f t="shared" si="1834"/>
        <v>515.16102845943783</v>
      </c>
      <c r="T3406" s="34">
        <f t="shared" si="1834"/>
        <v>516.78581596035406</v>
      </c>
      <c r="U3406" s="34">
        <f t="shared" si="1834"/>
        <v>518.39040193667552</v>
      </c>
      <c r="V3406" s="34">
        <f t="shared" si="1834"/>
        <v>519.97503756069136</v>
      </c>
      <c r="W3406" s="34">
        <f t="shared" si="1834"/>
        <v>521.53997088178198</v>
      </c>
      <c r="X3406" s="34">
        <f t="shared" si="1834"/>
        <v>523.08544686524715</v>
      </c>
      <c r="Y3406" s="34">
        <f t="shared" si="1834"/>
        <v>524.61170743065099</v>
      </c>
      <c r="Z3406" s="34">
        <f t="shared" si="1834"/>
        <v>526.11899148969178</v>
      </c>
      <c r="AA3406" s="34">
        <f t="shared" si="1834"/>
        <v>527.6075349835985</v>
      </c>
      <c r="AB3406" s="34">
        <f t="shared" si="1834"/>
        <v>529.07757092006432</v>
      </c>
      <c r="AC3406" s="34">
        <f t="shared" si="1834"/>
        <v>530.52932940972005</v>
      </c>
      <c r="AD3406" s="34">
        <f t="shared" si="1834"/>
        <v>531.96303770215445</v>
      </c>
      <c r="AE3406" s="34">
        <f t="shared" si="1834"/>
        <v>533.37892022148617</v>
      </c>
      <c r="AF3406" s="34">
        <f t="shared" si="1834"/>
        <v>534.77719860149409</v>
      </c>
      <c r="AG3406" s="34">
        <f t="shared" si="1834"/>
        <v>536.15809172031072</v>
      </c>
      <c r="AH3406" s="34">
        <f t="shared" si="1834"/>
        <v>537.52181573468351</v>
      </c>
      <c r="AI3406" s="34">
        <f t="shared" si="1834"/>
        <v>538.86858411381081</v>
      </c>
      <c r="AJ3406" s="34">
        <f t="shared" ref="AJ3406:BF3406" si="1835">$C3406+IFERROR(INDEX($B$2259:$B$2601,MATCH($C3406,$B$2259:$B$2601,1)+(AJ$3354-$C$3354))-INDEX($B$2259:$B$2601,MATCH($C3406,$B$2259:$B$2601,1)),0)*$E1589</f>
        <v>540.19860767275759</v>
      </c>
      <c r="AK3406" s="34">
        <f t="shared" si="1835"/>
        <v>541.51209460545488</v>
      </c>
      <c r="AL3406" s="34">
        <f t="shared" si="1835"/>
        <v>542.80925051728877</v>
      </c>
      <c r="AM3406" s="34">
        <f t="shared" si="1835"/>
        <v>544.09027845728565</v>
      </c>
      <c r="AN3406" s="34">
        <f t="shared" si="1835"/>
        <v>545.35537894989534</v>
      </c>
      <c r="AO3406" s="34">
        <f t="shared" si="1835"/>
        <v>546.60475002638009</v>
      </c>
      <c r="AP3406" s="34">
        <f t="shared" si="1835"/>
        <v>547.83858725581399</v>
      </c>
      <c r="AQ3406" s="34">
        <f t="shared" si="1835"/>
        <v>549.05708377569522</v>
      </c>
      <c r="AR3406" s="34">
        <f t="shared" si="1835"/>
        <v>550.26043032217922</v>
      </c>
      <c r="AS3406" s="34">
        <f t="shared" si="1835"/>
        <v>551.44881525993537</v>
      </c>
      <c r="AT3406" s="34">
        <f t="shared" si="1835"/>
        <v>552.62242461163191</v>
      </c>
      <c r="AU3406" s="34">
        <f t="shared" si="1835"/>
        <v>553.78144208705589</v>
      </c>
      <c r="AV3406" s="34">
        <f t="shared" si="1835"/>
        <v>554.92604911186868</v>
      </c>
      <c r="AW3406" s="34">
        <f t="shared" si="1835"/>
        <v>556.05642485600629</v>
      </c>
      <c r="AX3406" s="34">
        <f t="shared" si="1835"/>
        <v>557.17274626172502</v>
      </c>
      <c r="AY3406" s="34">
        <f t="shared" si="1835"/>
        <v>558.27518807129945</v>
      </c>
      <c r="AZ3406" s="34">
        <f t="shared" si="1835"/>
        <v>559.36392285437478</v>
      </c>
      <c r="BA3406" s="34">
        <f t="shared" si="1835"/>
        <v>560.43912103498064</v>
      </c>
      <c r="BB3406" s="34">
        <f t="shared" si="1835"/>
        <v>561.50095091820754</v>
      </c>
      <c r="BC3406" s="34">
        <f t="shared" si="1835"/>
        <v>562.54957871655301</v>
      </c>
      <c r="BD3406" s="34">
        <f t="shared" si="1835"/>
        <v>563.58516857593895</v>
      </c>
      <c r="BE3406" s="34">
        <f t="shared" si="1835"/>
        <v>564.6078826014068</v>
      </c>
      <c r="BF3406" s="34">
        <f t="shared" si="1835"/>
        <v>565.61788088249114</v>
      </c>
    </row>
    <row r="3407" spans="1:58" x14ac:dyDescent="0.2">
      <c r="A3407" s="9" t="str">
        <f t="shared" si="1730"/>
        <v>Curaçao</v>
      </c>
      <c r="C3407" s="41">
        <f t="shared" si="1731"/>
        <v>445.23742418324241</v>
      </c>
      <c r="D3407" s="34">
        <f t="shared" ref="D3407:AI3407" si="1836">$C3407+IFERROR(INDEX($B$2259:$B$2601,MATCH($C3407,$B$2259:$B$2601,1)+(D$3354-$C$3354))-INDEX($B$2259:$B$2601,MATCH($C3407,$B$2259:$B$2601,1)),0)*$E1590</f>
        <v>447.72363639560791</v>
      </c>
      <c r="E3407" s="34">
        <f t="shared" si="1836"/>
        <v>450.17893670279966</v>
      </c>
      <c r="F3407" s="34">
        <f t="shared" si="1836"/>
        <v>452.60370944283869</v>
      </c>
      <c r="G3407" s="34">
        <f t="shared" si="1836"/>
        <v>454.99833417514321</v>
      </c>
      <c r="H3407" s="34">
        <f t="shared" si="1836"/>
        <v>457.36318573994276</v>
      </c>
      <c r="I3407" s="34">
        <f t="shared" si="1836"/>
        <v>459.6986343169533</v>
      </c>
      <c r="J3407" s="34">
        <f t="shared" si="1836"/>
        <v>462.00504548332299</v>
      </c>
      <c r="K3407" s="34">
        <f t="shared" si="1836"/>
        <v>464.28278027085753</v>
      </c>
      <c r="L3407" s="34">
        <f t="shared" si="1836"/>
        <v>466.53219522253369</v>
      </c>
      <c r="M3407" s="34">
        <f t="shared" si="1836"/>
        <v>468.7536424483107</v>
      </c>
      <c r="N3407" s="34">
        <f t="shared" si="1836"/>
        <v>470.9474696802472</v>
      </c>
      <c r="O3407" s="34">
        <f t="shared" si="1836"/>
        <v>473.11402032693331</v>
      </c>
      <c r="P3407" s="34">
        <f t="shared" si="1836"/>
        <v>475.2536335272456</v>
      </c>
      <c r="Q3407" s="34">
        <f t="shared" si="1836"/>
        <v>477.36664420343402</v>
      </c>
      <c r="R3407" s="34">
        <f t="shared" si="1836"/>
        <v>479.45338311354851</v>
      </c>
      <c r="S3407" s="34">
        <f t="shared" si="1836"/>
        <v>481.51417690321387</v>
      </c>
      <c r="T3407" s="34">
        <f t="shared" si="1836"/>
        <v>483.54934815676108</v>
      </c>
      <c r="U3407" s="34">
        <f t="shared" si="1836"/>
        <v>485.55921544772252</v>
      </c>
      <c r="V3407" s="34">
        <f t="shared" si="1836"/>
        <v>487.54409338869965</v>
      </c>
      <c r="W3407" s="34">
        <f t="shared" si="1836"/>
        <v>489.50429268061066</v>
      </c>
      <c r="X3407" s="34">
        <f t="shared" si="1836"/>
        <v>491.44012016132558</v>
      </c>
      <c r="Y3407" s="34">
        <f t="shared" si="1836"/>
        <v>493.35187885369692</v>
      </c>
      <c r="Z3407" s="34">
        <f t="shared" si="1836"/>
        <v>495.2398680129931</v>
      </c>
      <c r="AA3407" s="34">
        <f t="shared" si="1836"/>
        <v>497.10438317374206</v>
      </c>
      <c r="AB3407" s="34">
        <f t="shared" si="1836"/>
        <v>498.94571619599236</v>
      </c>
      <c r="AC3407" s="34">
        <f t="shared" si="1836"/>
        <v>500.76415531099934</v>
      </c>
      <c r="AD3407" s="34">
        <f t="shared" si="1836"/>
        <v>502.5599851663431</v>
      </c>
      <c r="AE3407" s="34">
        <f t="shared" si="1836"/>
        <v>504.33348687048539</v>
      </c>
      <c r="AF3407" s="34">
        <f t="shared" si="1836"/>
        <v>506.08493803677283</v>
      </c>
      <c r="AG3407" s="34">
        <f t="shared" si="1836"/>
        <v>507.81461282689276</v>
      </c>
      <c r="AH3407" s="34">
        <f t="shared" si="1836"/>
        <v>509.5227819937889</v>
      </c>
      <c r="AI3407" s="34">
        <f t="shared" si="1836"/>
        <v>511.20971292404329</v>
      </c>
      <c r="AJ3407" s="34">
        <f t="shared" ref="AJ3407:BF3407" si="1837">$C3407+IFERROR(INDEX($B$2259:$B$2601,MATCH($C3407,$B$2259:$B$2601,1)+(AJ$3354-$C$3354))-INDEX($B$2259:$B$2601,MATCH($C3407,$B$2259:$B$2601,1)),0)*$E1590</f>
        <v>512.87566967973157</v>
      </c>
      <c r="AK3407" s="34">
        <f t="shared" si="1837"/>
        <v>514.52091303975726</v>
      </c>
      <c r="AL3407" s="34">
        <f t="shared" si="1837"/>
        <v>516.14570054067349</v>
      </c>
      <c r="AM3407" s="34">
        <f t="shared" si="1837"/>
        <v>517.75028651699495</v>
      </c>
      <c r="AN3407" s="34">
        <f t="shared" si="1837"/>
        <v>519.33492214101079</v>
      </c>
      <c r="AO3407" s="34">
        <f t="shared" si="1837"/>
        <v>520.89985546210141</v>
      </c>
      <c r="AP3407" s="34">
        <f t="shared" si="1837"/>
        <v>522.44533144556658</v>
      </c>
      <c r="AQ3407" s="34">
        <f t="shared" si="1837"/>
        <v>523.97159201097043</v>
      </c>
      <c r="AR3407" s="34">
        <f t="shared" si="1837"/>
        <v>525.47887607001121</v>
      </c>
      <c r="AS3407" s="34">
        <f t="shared" si="1837"/>
        <v>526.96741956391793</v>
      </c>
      <c r="AT3407" s="34">
        <f t="shared" si="1837"/>
        <v>528.43745550038375</v>
      </c>
      <c r="AU3407" s="34">
        <f t="shared" si="1837"/>
        <v>529.88921399003948</v>
      </c>
      <c r="AV3407" s="34">
        <f t="shared" si="1837"/>
        <v>531.32292228247388</v>
      </c>
      <c r="AW3407" s="34">
        <f t="shared" si="1837"/>
        <v>532.7388048018056</v>
      </c>
      <c r="AX3407" s="34">
        <f t="shared" si="1837"/>
        <v>534.13708318181352</v>
      </c>
      <c r="AY3407" s="34">
        <f t="shared" si="1837"/>
        <v>535.51797630063015</v>
      </c>
      <c r="AZ3407" s="34">
        <f t="shared" si="1837"/>
        <v>536.88170031500294</v>
      </c>
      <c r="BA3407" s="34">
        <f t="shared" si="1837"/>
        <v>538.22846869413024</v>
      </c>
      <c r="BB3407" s="34">
        <f t="shared" si="1837"/>
        <v>539.55849225307702</v>
      </c>
      <c r="BC3407" s="34">
        <f t="shared" si="1837"/>
        <v>540.87197918577431</v>
      </c>
      <c r="BD3407" s="34">
        <f t="shared" si="1837"/>
        <v>542.1691350976082</v>
      </c>
      <c r="BE3407" s="34">
        <f t="shared" si="1837"/>
        <v>543.45016303760508</v>
      </c>
      <c r="BF3407" s="34">
        <f t="shared" si="1837"/>
        <v>544.71526353021477</v>
      </c>
    </row>
    <row r="3408" spans="1:58" x14ac:dyDescent="0.2">
      <c r="A3408" s="9" t="str">
        <f t="shared" si="1730"/>
        <v>Cyprus</v>
      </c>
      <c r="C3408" s="41">
        <f t="shared" si="1731"/>
        <v>510.8664365205845</v>
      </c>
      <c r="D3408" s="34">
        <f t="shared" ref="D3408:AI3408" si="1838">$C3408+IFERROR(INDEX($B$2259:$B$2601,MATCH($C3408,$B$2259:$B$2601,1)+(D$3354-$C$3354))-INDEX($B$2259:$B$2601,MATCH($C3408,$B$2259:$B$2601,1)),0)*$E1591</f>
        <v>512.53239327627273</v>
      </c>
      <c r="E3408" s="34">
        <f t="shared" si="1838"/>
        <v>514.17763663629853</v>
      </c>
      <c r="F3408" s="34">
        <f t="shared" si="1838"/>
        <v>515.80242413721476</v>
      </c>
      <c r="G3408" s="34">
        <f t="shared" si="1838"/>
        <v>517.40701011353622</v>
      </c>
      <c r="H3408" s="34">
        <f t="shared" si="1838"/>
        <v>518.99164573755206</v>
      </c>
      <c r="I3408" s="34">
        <f t="shared" si="1838"/>
        <v>520.55657905864268</v>
      </c>
      <c r="J3408" s="34">
        <f t="shared" si="1838"/>
        <v>522.10205504210774</v>
      </c>
      <c r="K3408" s="34">
        <f t="shared" si="1838"/>
        <v>523.62831560751169</v>
      </c>
      <c r="L3408" s="34">
        <f t="shared" si="1838"/>
        <v>525.13559966655248</v>
      </c>
      <c r="M3408" s="34">
        <f t="shared" si="1838"/>
        <v>526.6241431604592</v>
      </c>
      <c r="N3408" s="34">
        <f t="shared" si="1838"/>
        <v>528.09417909692502</v>
      </c>
      <c r="O3408" s="34">
        <f t="shared" si="1838"/>
        <v>529.54593758658075</v>
      </c>
      <c r="P3408" s="34">
        <f t="shared" si="1838"/>
        <v>530.97964587901504</v>
      </c>
      <c r="Q3408" s="34">
        <f t="shared" si="1838"/>
        <v>532.39552839834676</v>
      </c>
      <c r="R3408" s="34">
        <f t="shared" si="1838"/>
        <v>533.79380677835479</v>
      </c>
      <c r="S3408" s="34">
        <f t="shared" si="1838"/>
        <v>535.17469989717142</v>
      </c>
      <c r="T3408" s="34">
        <f t="shared" si="1838"/>
        <v>536.5384239115441</v>
      </c>
      <c r="U3408" s="34">
        <f t="shared" si="1838"/>
        <v>537.8851922906714</v>
      </c>
      <c r="V3408" s="34">
        <f t="shared" si="1838"/>
        <v>539.21521584961818</v>
      </c>
      <c r="W3408" s="34">
        <f t="shared" si="1838"/>
        <v>540.52870278231546</v>
      </c>
      <c r="X3408" s="34">
        <f t="shared" si="1838"/>
        <v>541.82585869414947</v>
      </c>
      <c r="Y3408" s="34">
        <f t="shared" si="1838"/>
        <v>543.10688663414635</v>
      </c>
      <c r="Z3408" s="34">
        <f t="shared" si="1838"/>
        <v>544.37198712675593</v>
      </c>
      <c r="AA3408" s="34">
        <f t="shared" si="1838"/>
        <v>545.62135820324079</v>
      </c>
      <c r="AB3408" s="34">
        <f t="shared" si="1838"/>
        <v>546.85519543267469</v>
      </c>
      <c r="AC3408" s="34">
        <f t="shared" si="1838"/>
        <v>548.07369195255592</v>
      </c>
      <c r="AD3408" s="34">
        <f t="shared" si="1838"/>
        <v>549.27703849903992</v>
      </c>
      <c r="AE3408" s="34">
        <f t="shared" si="1838"/>
        <v>550.46542343679596</v>
      </c>
      <c r="AF3408" s="34">
        <f t="shared" si="1838"/>
        <v>551.63903278849261</v>
      </c>
      <c r="AG3408" s="34">
        <f t="shared" si="1838"/>
        <v>552.79805026391648</v>
      </c>
      <c r="AH3408" s="34">
        <f t="shared" si="1838"/>
        <v>553.94265728872927</v>
      </c>
      <c r="AI3408" s="34">
        <f t="shared" si="1838"/>
        <v>555.07303303286687</v>
      </c>
      <c r="AJ3408" s="34">
        <f t="shared" ref="AJ3408:BF3408" si="1839">$C3408+IFERROR(INDEX($B$2259:$B$2601,MATCH($C3408,$B$2259:$B$2601,1)+(AJ$3354-$C$3354))-INDEX($B$2259:$B$2601,MATCH($C3408,$B$2259:$B$2601,1)),0)*$E1591</f>
        <v>556.18935443858572</v>
      </c>
      <c r="AK3408" s="34">
        <f t="shared" si="1839"/>
        <v>557.29179624816015</v>
      </c>
      <c r="AL3408" s="34">
        <f t="shared" si="1839"/>
        <v>558.38053103123548</v>
      </c>
      <c r="AM3408" s="34">
        <f t="shared" si="1839"/>
        <v>559.45572921184123</v>
      </c>
      <c r="AN3408" s="34">
        <f t="shared" si="1839"/>
        <v>560.51755909506812</v>
      </c>
      <c r="AO3408" s="34">
        <f t="shared" si="1839"/>
        <v>561.5661868934136</v>
      </c>
      <c r="AP3408" s="34">
        <f t="shared" si="1839"/>
        <v>562.60177675279965</v>
      </c>
      <c r="AQ3408" s="34">
        <f t="shared" si="1839"/>
        <v>563.62449077826739</v>
      </c>
      <c r="AR3408" s="34">
        <f t="shared" si="1839"/>
        <v>564.63448905935172</v>
      </c>
      <c r="AS3408" s="34">
        <f t="shared" si="1839"/>
        <v>565.63192969514125</v>
      </c>
      <c r="AT3408" s="34">
        <f t="shared" si="1839"/>
        <v>566.61696881902583</v>
      </c>
      <c r="AU3408" s="34">
        <f t="shared" si="1839"/>
        <v>567.58976062313673</v>
      </c>
      <c r="AV3408" s="34">
        <f t="shared" si="1839"/>
        <v>568.55045738248327</v>
      </c>
      <c r="AW3408" s="34">
        <f t="shared" si="1839"/>
        <v>569.49920947878854</v>
      </c>
      <c r="AX3408" s="34">
        <f t="shared" si="1839"/>
        <v>570.43616542402981</v>
      </c>
      <c r="AY3408" s="34">
        <f t="shared" si="1839"/>
        <v>571.36147188368523</v>
      </c>
      <c r="AZ3408" s="34">
        <f t="shared" si="1839"/>
        <v>572.27527369969221</v>
      </c>
      <c r="BA3408" s="34">
        <f t="shared" si="1839"/>
        <v>573.17771391312021</v>
      </c>
      <c r="BB3408" s="34">
        <f t="shared" si="1839"/>
        <v>574.06893378656127</v>
      </c>
      <c r="BC3408" s="34">
        <f t="shared" si="1839"/>
        <v>574.94907282624251</v>
      </c>
      <c r="BD3408" s="34">
        <f t="shared" si="1839"/>
        <v>575.8182688038637</v>
      </c>
      <c r="BE3408" s="34">
        <f t="shared" si="1839"/>
        <v>576.67665777816319</v>
      </c>
      <c r="BF3408" s="34">
        <f t="shared" si="1839"/>
        <v>577.52437411621554</v>
      </c>
    </row>
    <row r="3409" spans="1:58" x14ac:dyDescent="0.2">
      <c r="A3409" s="9" t="str">
        <f t="shared" si="1730"/>
        <v>Czechia</v>
      </c>
      <c r="C3409" s="41">
        <f t="shared" si="1731"/>
        <v>607.48870952089703</v>
      </c>
      <c r="D3409" s="34">
        <f t="shared" ref="D3409:AI3409" si="1840">$C3409+IFERROR(INDEX($B$2259:$B$2601,MATCH($C3409,$B$2259:$B$2601,1)+(D$3354-$C$3354))-INDEX($B$2259:$B$2601,MATCH($C3409,$B$2259:$B$2601,1)),0)*$E1592</f>
        <v>607.94791310491939</v>
      </c>
      <c r="E3409" s="34">
        <f t="shared" si="1840"/>
        <v>608.4014072577138</v>
      </c>
      <c r="F3409" s="34">
        <f t="shared" si="1840"/>
        <v>608.8492629665418</v>
      </c>
      <c r="G3409" s="34">
        <f t="shared" si="1840"/>
        <v>609.29155033605662</v>
      </c>
      <c r="H3409" s="34">
        <f t="shared" si="1840"/>
        <v>609.72833859927721</v>
      </c>
      <c r="I3409" s="34">
        <f t="shared" si="1840"/>
        <v>610.15969612842503</v>
      </c>
      <c r="J3409" s="34">
        <f t="shared" si="1840"/>
        <v>610.58569044562716</v>
      </c>
      <c r="K3409" s="34">
        <f t="shared" si="1840"/>
        <v>611.00638823348538</v>
      </c>
      <c r="L3409" s="34">
        <f t="shared" si="1840"/>
        <v>611.42185534551459</v>
      </c>
      <c r="M3409" s="34">
        <f t="shared" si="1840"/>
        <v>611.83215681645095</v>
      </c>
      <c r="N3409" s="34">
        <f t="shared" si="1840"/>
        <v>612.23735687243197</v>
      </c>
      <c r="O3409" s="34">
        <f t="shared" si="1840"/>
        <v>612.6375189410503</v>
      </c>
      <c r="P3409" s="34">
        <f t="shared" si="1840"/>
        <v>613.03270566128208</v>
      </c>
      <c r="Q3409" s="34">
        <f t="shared" si="1840"/>
        <v>613.42297889329234</v>
      </c>
      <c r="R3409" s="34">
        <f t="shared" si="1840"/>
        <v>613.80839972811793</v>
      </c>
      <c r="S3409" s="34">
        <f t="shared" si="1840"/>
        <v>614.18902849723054</v>
      </c>
      <c r="T3409" s="34">
        <f t="shared" si="1840"/>
        <v>614.56492478198049</v>
      </c>
      <c r="U3409" s="34">
        <f t="shared" si="1840"/>
        <v>614.93614742292345</v>
      </c>
      <c r="V3409" s="34">
        <f t="shared" si="1840"/>
        <v>615.30275452903061</v>
      </c>
      <c r="W3409" s="34">
        <f t="shared" si="1840"/>
        <v>615.66480348678522</v>
      </c>
      <c r="X3409" s="34">
        <f t="shared" si="1840"/>
        <v>616.02235096916502</v>
      </c>
      <c r="Y3409" s="34">
        <f t="shared" si="1840"/>
        <v>616.37545294451388</v>
      </c>
      <c r="Z3409" s="34">
        <f t="shared" si="1840"/>
        <v>616.72416468530264</v>
      </c>
      <c r="AA3409" s="34">
        <f t="shared" si="1840"/>
        <v>617.06854077678088</v>
      </c>
      <c r="AB3409" s="34">
        <f t="shared" si="1840"/>
        <v>617.40863512552176</v>
      </c>
      <c r="AC3409" s="34">
        <f t="shared" si="1840"/>
        <v>617.74450096785995</v>
      </c>
      <c r="AD3409" s="34">
        <f t="shared" si="1840"/>
        <v>618.07619087822513</v>
      </c>
      <c r="AE3409" s="34">
        <f t="shared" si="1840"/>
        <v>618.40375677737143</v>
      </c>
      <c r="AF3409" s="34">
        <f t="shared" si="1840"/>
        <v>618.72724994050498</v>
      </c>
      <c r="AG3409" s="34">
        <f t="shared" si="1840"/>
        <v>619.04672100531025</v>
      </c>
      <c r="AH3409" s="34">
        <f t="shared" si="1840"/>
        <v>619.36221997987639</v>
      </c>
      <c r="AI3409" s="34">
        <f t="shared" si="1840"/>
        <v>619.67379625052547</v>
      </c>
      <c r="AJ3409" s="34">
        <f t="shared" ref="AJ3409:BF3409" si="1841">$C3409+IFERROR(INDEX($B$2259:$B$2601,MATCH($C3409,$B$2259:$B$2601,1)+(AJ$3354-$C$3354))-INDEX($B$2259:$B$2601,MATCH($C3409,$B$2259:$B$2601,1)),0)*$E1592</f>
        <v>619.98149858954275</v>
      </c>
      <c r="AK3409" s="34">
        <f t="shared" si="1841"/>
        <v>620.28537516281165</v>
      </c>
      <c r="AL3409" s="34">
        <f t="shared" si="1841"/>
        <v>620.58547353735287</v>
      </c>
      <c r="AM3409" s="34">
        <f t="shared" si="1841"/>
        <v>620.88184068877069</v>
      </c>
      <c r="AN3409" s="34">
        <f t="shared" si="1841"/>
        <v>621.17452300860589</v>
      </c>
      <c r="AO3409" s="34">
        <f t="shared" si="1841"/>
        <v>621.46356631159779</v>
      </c>
      <c r="AP3409" s="34">
        <f t="shared" si="1841"/>
        <v>621.74901584285578</v>
      </c>
      <c r="AQ3409" s="34">
        <f t="shared" si="1841"/>
        <v>622.03091628494178</v>
      </c>
      <c r="AR3409" s="34">
        <f t="shared" si="1841"/>
        <v>622.30931176486456</v>
      </c>
      <c r="AS3409" s="34">
        <f t="shared" si="1841"/>
        <v>622.58424586098693</v>
      </c>
      <c r="AT3409" s="34">
        <f t="shared" si="1841"/>
        <v>622.85576160984749</v>
      </c>
      <c r="AU3409" s="34">
        <f t="shared" si="1841"/>
        <v>623.12390151289731</v>
      </c>
      <c r="AV3409" s="34">
        <f t="shared" si="1841"/>
        <v>623.38870754315246</v>
      </c>
      <c r="AW3409" s="34">
        <f t="shared" si="1841"/>
        <v>623.65022115176475</v>
      </c>
      <c r="AX3409" s="34">
        <f t="shared" si="1841"/>
        <v>623.90848327450999</v>
      </c>
      <c r="AY3409" s="34">
        <f t="shared" si="1841"/>
        <v>624.16353433819575</v>
      </c>
      <c r="AZ3409" s="34">
        <f t="shared" si="1841"/>
        <v>624.41541426698973</v>
      </c>
      <c r="BA3409" s="34">
        <f t="shared" si="1841"/>
        <v>624.66416248866904</v>
      </c>
      <c r="BB3409" s="34">
        <f t="shared" si="1841"/>
        <v>624.9098179407921</v>
      </c>
      <c r="BC3409" s="34">
        <f t="shared" si="1841"/>
        <v>625.15241907679376</v>
      </c>
      <c r="BD3409" s="34">
        <f t="shared" si="1841"/>
        <v>625.39200387200447</v>
      </c>
      <c r="BE3409" s="34">
        <f t="shared" si="1841"/>
        <v>625.62860982959478</v>
      </c>
      <c r="BF3409" s="34">
        <f t="shared" si="1841"/>
        <v>625.86227398644564</v>
      </c>
    </row>
    <row r="3410" spans="1:58" x14ac:dyDescent="0.2">
      <c r="A3410" s="9" t="str">
        <f t="shared" si="1730"/>
        <v>Côte d'Ivoire</v>
      </c>
      <c r="C3410" s="41">
        <f t="shared" si="1731"/>
        <v>231.17610024517651</v>
      </c>
      <c r="D3410" s="34">
        <f t="shared" ref="D3410:AI3410" si="1842">$C3410+IFERROR(INDEX($B$2259:$B$2601,MATCH($C3410,$B$2259:$B$2601,1)+(D$3354-$C$3354))-INDEX($B$2259:$B$2601,MATCH($C3410,$B$2259:$B$2601,1)),0)*$E1593</f>
        <v>236.31281766292778</v>
      </c>
      <c r="E3410" s="34">
        <f t="shared" si="1842"/>
        <v>241.38566856078501</v>
      </c>
      <c r="F3410" s="34">
        <f t="shared" si="1842"/>
        <v>246.39544701247888</v>
      </c>
      <c r="G3410" s="34">
        <f t="shared" si="1842"/>
        <v>251.34293721875667</v>
      </c>
      <c r="H3410" s="34">
        <f t="shared" si="1842"/>
        <v>256.22891363013645</v>
      </c>
      <c r="I3410" s="34">
        <f t="shared" si="1842"/>
        <v>261.0541410681347</v>
      </c>
      <c r="J3410" s="34">
        <f t="shared" si="1842"/>
        <v>265.81937484498718</v>
      </c>
      <c r="K3410" s="34">
        <f t="shared" si="1842"/>
        <v>270.52536088188077</v>
      </c>
      <c r="L3410" s="34">
        <f t="shared" si="1842"/>
        <v>275.17283582571565</v>
      </c>
      <c r="M3410" s="34">
        <f t="shared" si="1842"/>
        <v>279.76252716441553</v>
      </c>
      <c r="N3410" s="34">
        <f t="shared" si="1842"/>
        <v>284.29515334080423</v>
      </c>
      <c r="O3410" s="34">
        <f t="shared" si="1842"/>
        <v>288.77142386506654</v>
      </c>
      <c r="P3410" s="34">
        <f t="shared" si="1842"/>
        <v>293.19203942581049</v>
      </c>
      <c r="Q3410" s="34">
        <f t="shared" si="1842"/>
        <v>297.55769199974918</v>
      </c>
      <c r="R3410" s="34">
        <f t="shared" si="1842"/>
        <v>301.86906496001859</v>
      </c>
      <c r="S3410" s="34">
        <f t="shared" si="1842"/>
        <v>306.12683318314868</v>
      </c>
      <c r="T3410" s="34">
        <f t="shared" si="1842"/>
        <v>310.33166315470447</v>
      </c>
      <c r="U3410" s="34">
        <f t="shared" si="1842"/>
        <v>314.48421307361394</v>
      </c>
      <c r="V3410" s="34">
        <f t="shared" si="1842"/>
        <v>318.58513295519828</v>
      </c>
      <c r="W3410" s="34">
        <f t="shared" si="1842"/>
        <v>322.63506473292159</v>
      </c>
      <c r="X3410" s="34">
        <f t="shared" si="1842"/>
        <v>326.63464235887523</v>
      </c>
      <c r="Y3410" s="34">
        <f t="shared" si="1842"/>
        <v>330.58449190301286</v>
      </c>
      <c r="Z3410" s="34">
        <f t="shared" si="1842"/>
        <v>334.48523165115171</v>
      </c>
      <c r="AA3410" s="34">
        <f t="shared" si="1842"/>
        <v>338.33747220175536</v>
      </c>
      <c r="AB3410" s="34">
        <f t="shared" si="1842"/>
        <v>342.14181656151317</v>
      </c>
      <c r="AC3410" s="34">
        <f t="shared" si="1842"/>
        <v>345.89886023973133</v>
      </c>
      <c r="AD3410" s="34">
        <f t="shared" si="1842"/>
        <v>349.60919134155029</v>
      </c>
      <c r="AE3410" s="34">
        <f t="shared" si="1842"/>
        <v>353.27339066000332</v>
      </c>
      <c r="AF3410" s="34">
        <f t="shared" si="1842"/>
        <v>356.89203176693024</v>
      </c>
      <c r="AG3410" s="34">
        <f t="shared" si="1842"/>
        <v>360.46568110276104</v>
      </c>
      <c r="AH3410" s="34">
        <f t="shared" si="1842"/>
        <v>363.99489806518301</v>
      </c>
      <c r="AI3410" s="34">
        <f t="shared" si="1842"/>
        <v>367.48023509670554</v>
      </c>
      <c r="AJ3410" s="34">
        <f t="shared" ref="AJ3410:BF3410" si="1843">$C3410+IFERROR(INDEX($B$2259:$B$2601,MATCH($C3410,$B$2259:$B$2601,1)+(AJ$3354-$C$3354))-INDEX($B$2259:$B$2601,MATCH($C3410,$B$2259:$B$2601,1)),0)*$E1593</f>
        <v>370.92223777113611</v>
      </c>
      <c r="AK3410" s="34">
        <f t="shared" si="1843"/>
        <v>374.32144487898125</v>
      </c>
      <c r="AL3410" s="34">
        <f t="shared" si="1843"/>
        <v>377.67838851178556</v>
      </c>
      <c r="AM3410" s="34">
        <f t="shared" si="1843"/>
        <v>380.99359414542198</v>
      </c>
      <c r="AN3410" s="34">
        <f t="shared" si="1843"/>
        <v>384.26758072234685</v>
      </c>
      <c r="AO3410" s="34">
        <f t="shared" si="1843"/>
        <v>387.50086073283194</v>
      </c>
      <c r="AP3410" s="34">
        <f t="shared" si="1843"/>
        <v>390.69394029518668</v>
      </c>
      <c r="AQ3410" s="34">
        <f t="shared" si="1843"/>
        <v>393.84731923498282</v>
      </c>
      <c r="AR3410" s="34">
        <f t="shared" si="1843"/>
        <v>396.96149116329417</v>
      </c>
      <c r="AS3410" s="34">
        <f t="shared" si="1843"/>
        <v>400.03694355396351</v>
      </c>
      <c r="AT3410" s="34">
        <f t="shared" si="1843"/>
        <v>403.07415781990886</v>
      </c>
      <c r="AU3410" s="34">
        <f t="shared" si="1843"/>
        <v>406.07360938848097</v>
      </c>
      <c r="AV3410" s="34">
        <f t="shared" si="1843"/>
        <v>409.03576777588381</v>
      </c>
      <c r="AW3410" s="34">
        <f t="shared" si="1843"/>
        <v>411.96109666066997</v>
      </c>
      <c r="AX3410" s="34">
        <f t="shared" si="1843"/>
        <v>414.85005395632191</v>
      </c>
      <c r="AY3410" s="34">
        <f t="shared" si="1843"/>
        <v>417.70309188293129</v>
      </c>
      <c r="AZ3410" s="34">
        <f t="shared" si="1843"/>
        <v>420.5206570379865</v>
      </c>
      <c r="BA3410" s="34">
        <f t="shared" si="1843"/>
        <v>423.30319046628051</v>
      </c>
      <c r="BB3410" s="34">
        <f t="shared" si="1843"/>
        <v>426.05112772894938</v>
      </c>
      <c r="BC3410" s="34">
        <f t="shared" si="1843"/>
        <v>428.76489897165243</v>
      </c>
      <c r="BD3410" s="34">
        <f t="shared" si="1843"/>
        <v>431.44492899190453</v>
      </c>
      <c r="BE3410" s="34">
        <f t="shared" si="1843"/>
        <v>434.09163730557145</v>
      </c>
      <c r="BF3410" s="34">
        <f t="shared" si="1843"/>
        <v>436.70543821253847</v>
      </c>
    </row>
    <row r="3411" spans="1:58" x14ac:dyDescent="0.2">
      <c r="A3411" s="9" t="str">
        <f t="shared" si="1730"/>
        <v>Democratic People's Republic of Korea</v>
      </c>
      <c r="C3411" s="41">
        <f t="shared" si="1731"/>
        <v>409.70032669954304</v>
      </c>
      <c r="D3411" s="34">
        <f t="shared" ref="D3411:AI3411" si="1844">$C3411+IFERROR(INDEX($B$2259:$B$2601,MATCH($C3411,$B$2259:$B$2601,1)+(D$3354-$C$3354))-INDEX($B$2259:$B$2601,MATCH($C3411,$B$2259:$B$2601,1)),0)*$E1594</f>
        <v>412.62565558432919</v>
      </c>
      <c r="E3411" s="34">
        <f t="shared" si="1844"/>
        <v>415.51461287998114</v>
      </c>
      <c r="F3411" s="34">
        <f t="shared" si="1844"/>
        <v>418.36765080659052</v>
      </c>
      <c r="G3411" s="34">
        <f t="shared" si="1844"/>
        <v>421.18521596164572</v>
      </c>
      <c r="H3411" s="34">
        <f t="shared" si="1844"/>
        <v>423.96774938993974</v>
      </c>
      <c r="I3411" s="34">
        <f t="shared" si="1844"/>
        <v>426.71568665260861</v>
      </c>
      <c r="J3411" s="34">
        <f t="shared" si="1844"/>
        <v>429.42945789531166</v>
      </c>
      <c r="K3411" s="34">
        <f t="shared" si="1844"/>
        <v>432.10948791556376</v>
      </c>
      <c r="L3411" s="34">
        <f t="shared" si="1844"/>
        <v>434.75619622923068</v>
      </c>
      <c r="M3411" s="34">
        <f t="shared" si="1844"/>
        <v>437.3699971361977</v>
      </c>
      <c r="N3411" s="34">
        <f t="shared" si="1844"/>
        <v>439.95129978522141</v>
      </c>
      <c r="O3411" s="34">
        <f t="shared" si="1844"/>
        <v>442.50050823797562</v>
      </c>
      <c r="P3411" s="34">
        <f t="shared" si="1844"/>
        <v>445.01802153230057</v>
      </c>
      <c r="Q3411" s="34">
        <f t="shared" si="1844"/>
        <v>447.50423374466607</v>
      </c>
      <c r="R3411" s="34">
        <f t="shared" si="1844"/>
        <v>449.95953405185782</v>
      </c>
      <c r="S3411" s="34">
        <f t="shared" si="1844"/>
        <v>452.38430679189685</v>
      </c>
      <c r="T3411" s="34">
        <f t="shared" si="1844"/>
        <v>454.77893152420137</v>
      </c>
      <c r="U3411" s="34">
        <f t="shared" si="1844"/>
        <v>457.14378308900092</v>
      </c>
      <c r="V3411" s="34">
        <f t="shared" si="1844"/>
        <v>459.47923166601146</v>
      </c>
      <c r="W3411" s="34">
        <f t="shared" si="1844"/>
        <v>461.78564283238114</v>
      </c>
      <c r="X3411" s="34">
        <f t="shared" si="1844"/>
        <v>464.06337761991568</v>
      </c>
      <c r="Y3411" s="34">
        <f t="shared" si="1844"/>
        <v>466.31279257159184</v>
      </c>
      <c r="Z3411" s="34">
        <f t="shared" si="1844"/>
        <v>468.53423979736885</v>
      </c>
      <c r="AA3411" s="34">
        <f t="shared" si="1844"/>
        <v>470.72806702930535</v>
      </c>
      <c r="AB3411" s="34">
        <f t="shared" si="1844"/>
        <v>472.89461767599147</v>
      </c>
      <c r="AC3411" s="34">
        <f t="shared" si="1844"/>
        <v>475.03423087630375</v>
      </c>
      <c r="AD3411" s="34">
        <f t="shared" si="1844"/>
        <v>477.14724155249218</v>
      </c>
      <c r="AE3411" s="34">
        <f t="shared" si="1844"/>
        <v>479.23398046260667</v>
      </c>
      <c r="AF3411" s="34">
        <f t="shared" si="1844"/>
        <v>481.29477425227202</v>
      </c>
      <c r="AG3411" s="34">
        <f t="shared" si="1844"/>
        <v>483.32994550581924</v>
      </c>
      <c r="AH3411" s="34">
        <f t="shared" si="1844"/>
        <v>485.33981279678068</v>
      </c>
      <c r="AI3411" s="34">
        <f t="shared" si="1844"/>
        <v>487.32469073775781</v>
      </c>
      <c r="AJ3411" s="34">
        <f t="shared" ref="AJ3411:BF3411" si="1845">$C3411+IFERROR(INDEX($B$2259:$B$2601,MATCH($C3411,$B$2259:$B$2601,1)+(AJ$3354-$C$3354))-INDEX($B$2259:$B$2601,MATCH($C3411,$B$2259:$B$2601,1)),0)*$E1594</f>
        <v>489.28489002966882</v>
      </c>
      <c r="AK3411" s="34">
        <f t="shared" si="1845"/>
        <v>491.22071751038374</v>
      </c>
      <c r="AL3411" s="34">
        <f t="shared" si="1845"/>
        <v>493.13247620275507</v>
      </c>
      <c r="AM3411" s="34">
        <f t="shared" si="1845"/>
        <v>495.02046536205125</v>
      </c>
      <c r="AN3411" s="34">
        <f t="shared" si="1845"/>
        <v>496.88498052280022</v>
      </c>
      <c r="AO3411" s="34">
        <f t="shared" si="1845"/>
        <v>498.72631354505052</v>
      </c>
      <c r="AP3411" s="34">
        <f t="shared" si="1845"/>
        <v>500.5447526600575</v>
      </c>
      <c r="AQ3411" s="34">
        <f t="shared" si="1845"/>
        <v>502.34058251540125</v>
      </c>
      <c r="AR3411" s="34">
        <f t="shared" si="1845"/>
        <v>504.11408421954354</v>
      </c>
      <c r="AS3411" s="34">
        <f t="shared" si="1845"/>
        <v>505.86553538583098</v>
      </c>
      <c r="AT3411" s="34">
        <f t="shared" si="1845"/>
        <v>507.59521017595091</v>
      </c>
      <c r="AU3411" s="34">
        <f t="shared" si="1845"/>
        <v>509.30337934284705</v>
      </c>
      <c r="AV3411" s="34">
        <f t="shared" si="1845"/>
        <v>510.99031027310144</v>
      </c>
      <c r="AW3411" s="34">
        <f t="shared" si="1845"/>
        <v>512.65626702878967</v>
      </c>
      <c r="AX3411" s="34">
        <f t="shared" si="1845"/>
        <v>514.30151038881547</v>
      </c>
      <c r="AY3411" s="34">
        <f t="shared" si="1845"/>
        <v>515.9262978897317</v>
      </c>
      <c r="AZ3411" s="34">
        <f t="shared" si="1845"/>
        <v>517.53088386605316</v>
      </c>
      <c r="BA3411" s="34">
        <f t="shared" si="1845"/>
        <v>519.115519490069</v>
      </c>
      <c r="BB3411" s="34">
        <f t="shared" si="1845"/>
        <v>520.68045281115963</v>
      </c>
      <c r="BC3411" s="34">
        <f t="shared" si="1845"/>
        <v>522.22592879462468</v>
      </c>
      <c r="BD3411" s="34">
        <f t="shared" si="1845"/>
        <v>523.75218936002864</v>
      </c>
      <c r="BE3411" s="34">
        <f t="shared" si="1845"/>
        <v>525.25947341906942</v>
      </c>
      <c r="BF3411" s="34">
        <f t="shared" si="1845"/>
        <v>526.74801691297614</v>
      </c>
    </row>
    <row r="3412" spans="1:58" x14ac:dyDescent="0.2">
      <c r="A3412" s="9" t="str">
        <f t="shared" si="1730"/>
        <v>Democratic Republic of the Congo</v>
      </c>
      <c r="C3412" s="41">
        <f t="shared" si="1731"/>
        <v>299.83242034979207</v>
      </c>
      <c r="D3412" s="34">
        <f t="shared" ref="D3412:AI3412" si="1846">$C3412+IFERROR(INDEX($B$2259:$B$2601,MATCH($C3412,$B$2259:$B$2601,1)+(D$3354-$C$3354))-INDEX($B$2259:$B$2601,MATCH($C3412,$B$2259:$B$2601,1)),0)*$E1595</f>
        <v>304.14379331006148</v>
      </c>
      <c r="E3412" s="34">
        <f t="shared" si="1846"/>
        <v>308.40156153319157</v>
      </c>
      <c r="F3412" s="34">
        <f t="shared" si="1846"/>
        <v>312.60639150474736</v>
      </c>
      <c r="G3412" s="34">
        <f t="shared" si="1846"/>
        <v>316.75894142365684</v>
      </c>
      <c r="H3412" s="34">
        <f t="shared" si="1846"/>
        <v>320.85986130524117</v>
      </c>
      <c r="I3412" s="34">
        <f t="shared" si="1846"/>
        <v>324.90979308296448</v>
      </c>
      <c r="J3412" s="34">
        <f t="shared" si="1846"/>
        <v>328.90937070891812</v>
      </c>
      <c r="K3412" s="34">
        <f t="shared" si="1846"/>
        <v>332.85922025305575</v>
      </c>
      <c r="L3412" s="34">
        <f t="shared" si="1846"/>
        <v>336.7599600011946</v>
      </c>
      <c r="M3412" s="34">
        <f t="shared" si="1846"/>
        <v>340.61220055179825</v>
      </c>
      <c r="N3412" s="34">
        <f t="shared" si="1846"/>
        <v>344.41654491155606</v>
      </c>
      <c r="O3412" s="34">
        <f t="shared" si="1846"/>
        <v>348.17358858977423</v>
      </c>
      <c r="P3412" s="34">
        <f t="shared" si="1846"/>
        <v>351.88391969159318</v>
      </c>
      <c r="Q3412" s="34">
        <f t="shared" si="1846"/>
        <v>355.54811901004621</v>
      </c>
      <c r="R3412" s="34">
        <f t="shared" si="1846"/>
        <v>359.16676011697314</v>
      </c>
      <c r="S3412" s="34">
        <f t="shared" si="1846"/>
        <v>362.74040945280393</v>
      </c>
      <c r="T3412" s="34">
        <f t="shared" si="1846"/>
        <v>366.2696264152259</v>
      </c>
      <c r="U3412" s="34">
        <f t="shared" si="1846"/>
        <v>369.75496344674843</v>
      </c>
      <c r="V3412" s="34">
        <f t="shared" si="1846"/>
        <v>373.196966121179</v>
      </c>
      <c r="W3412" s="34">
        <f t="shared" si="1846"/>
        <v>376.59617322902415</v>
      </c>
      <c r="X3412" s="34">
        <f t="shared" si="1846"/>
        <v>379.95311686182845</v>
      </c>
      <c r="Y3412" s="34">
        <f t="shared" si="1846"/>
        <v>383.26832249546487</v>
      </c>
      <c r="Z3412" s="34">
        <f t="shared" si="1846"/>
        <v>386.54230907238974</v>
      </c>
      <c r="AA3412" s="34">
        <f t="shared" si="1846"/>
        <v>389.77558908287483</v>
      </c>
      <c r="AB3412" s="34">
        <f t="shared" si="1846"/>
        <v>392.96866864522957</v>
      </c>
      <c r="AC3412" s="34">
        <f t="shared" si="1846"/>
        <v>396.12204758502571</v>
      </c>
      <c r="AD3412" s="34">
        <f t="shared" si="1846"/>
        <v>399.23621951333706</v>
      </c>
      <c r="AE3412" s="34">
        <f t="shared" si="1846"/>
        <v>402.3116719040064</v>
      </c>
      <c r="AF3412" s="34">
        <f t="shared" si="1846"/>
        <v>405.34888616995175</v>
      </c>
      <c r="AG3412" s="34">
        <f t="shared" si="1846"/>
        <v>408.34833773852387</v>
      </c>
      <c r="AH3412" s="34">
        <f t="shared" si="1846"/>
        <v>411.3104961259267</v>
      </c>
      <c r="AI3412" s="34">
        <f t="shared" si="1846"/>
        <v>414.23582501071286</v>
      </c>
      <c r="AJ3412" s="34">
        <f t="shared" ref="AJ3412:BF3412" si="1847">$C3412+IFERROR(INDEX($B$2259:$B$2601,MATCH($C3412,$B$2259:$B$2601,1)+(AJ$3354-$C$3354))-INDEX($B$2259:$B$2601,MATCH($C3412,$B$2259:$B$2601,1)),0)*$E1595</f>
        <v>417.12478230636481</v>
      </c>
      <c r="AK3412" s="34">
        <f t="shared" si="1847"/>
        <v>419.97782023297418</v>
      </c>
      <c r="AL3412" s="34">
        <f t="shared" si="1847"/>
        <v>422.79538538802939</v>
      </c>
      <c r="AM3412" s="34">
        <f t="shared" si="1847"/>
        <v>425.5779188163234</v>
      </c>
      <c r="AN3412" s="34">
        <f t="shared" si="1847"/>
        <v>428.32585607899227</v>
      </c>
      <c r="AO3412" s="34">
        <f t="shared" si="1847"/>
        <v>431.03962732169532</v>
      </c>
      <c r="AP3412" s="34">
        <f t="shared" si="1847"/>
        <v>433.71965734194742</v>
      </c>
      <c r="AQ3412" s="34">
        <f t="shared" si="1847"/>
        <v>436.36636565561435</v>
      </c>
      <c r="AR3412" s="34">
        <f t="shared" si="1847"/>
        <v>438.98016656258136</v>
      </c>
      <c r="AS3412" s="34">
        <f t="shared" si="1847"/>
        <v>441.56146921160507</v>
      </c>
      <c r="AT3412" s="34">
        <f t="shared" si="1847"/>
        <v>444.11067766435929</v>
      </c>
      <c r="AU3412" s="34">
        <f t="shared" si="1847"/>
        <v>446.62819095868423</v>
      </c>
      <c r="AV3412" s="34">
        <f t="shared" si="1847"/>
        <v>449.11440317104973</v>
      </c>
      <c r="AW3412" s="34">
        <f t="shared" si="1847"/>
        <v>451.56970347824148</v>
      </c>
      <c r="AX3412" s="34">
        <f t="shared" si="1847"/>
        <v>453.99447621828051</v>
      </c>
      <c r="AY3412" s="34">
        <f t="shared" si="1847"/>
        <v>456.38910095058503</v>
      </c>
      <c r="AZ3412" s="34">
        <f t="shared" si="1847"/>
        <v>458.75395251538458</v>
      </c>
      <c r="BA3412" s="34">
        <f t="shared" si="1847"/>
        <v>461.08940109239512</v>
      </c>
      <c r="BB3412" s="34">
        <f t="shared" si="1847"/>
        <v>463.39581225876481</v>
      </c>
      <c r="BC3412" s="34">
        <f t="shared" si="1847"/>
        <v>465.67354704629935</v>
      </c>
      <c r="BD3412" s="34">
        <f t="shared" si="1847"/>
        <v>467.92296199797551</v>
      </c>
      <c r="BE3412" s="34">
        <f t="shared" si="1847"/>
        <v>470.14440922375252</v>
      </c>
      <c r="BF3412" s="34">
        <f t="shared" si="1847"/>
        <v>472.33823645568901</v>
      </c>
    </row>
    <row r="3413" spans="1:58" x14ac:dyDescent="0.2">
      <c r="A3413" s="9" t="str">
        <f t="shared" si="1730"/>
        <v>Denmark</v>
      </c>
      <c r="C3413" s="41">
        <f t="shared" si="1731"/>
        <v>615.96496722829988</v>
      </c>
      <c r="D3413" s="34">
        <f t="shared" ref="D3413:AI3413" si="1848">$C3413+IFERROR(INDEX($B$2259:$B$2601,MATCH($C3413,$B$2259:$B$2601,1)+(D$3354-$C$3354))-INDEX($B$2259:$B$2601,MATCH($C3413,$B$2259:$B$2601,1)),0)*$E1596</f>
        <v>616.31806920364875</v>
      </c>
      <c r="E3413" s="34">
        <f t="shared" si="1848"/>
        <v>616.66678094443751</v>
      </c>
      <c r="F3413" s="34">
        <f t="shared" si="1848"/>
        <v>617.01115703591574</v>
      </c>
      <c r="G3413" s="34">
        <f t="shared" si="1848"/>
        <v>617.35125138465662</v>
      </c>
      <c r="H3413" s="34">
        <f t="shared" si="1848"/>
        <v>617.68711722699481</v>
      </c>
      <c r="I3413" s="34">
        <f t="shared" si="1848"/>
        <v>618.01880713736</v>
      </c>
      <c r="J3413" s="34">
        <f t="shared" si="1848"/>
        <v>618.34637303650629</v>
      </c>
      <c r="K3413" s="34">
        <f t="shared" si="1848"/>
        <v>618.66986619963984</v>
      </c>
      <c r="L3413" s="34">
        <f t="shared" si="1848"/>
        <v>618.98933726444511</v>
      </c>
      <c r="M3413" s="34">
        <f t="shared" si="1848"/>
        <v>619.30483623901125</v>
      </c>
      <c r="N3413" s="34">
        <f t="shared" si="1848"/>
        <v>619.61641250966034</v>
      </c>
      <c r="O3413" s="34">
        <f t="shared" si="1848"/>
        <v>619.92411484867762</v>
      </c>
      <c r="P3413" s="34">
        <f t="shared" si="1848"/>
        <v>620.22799142194651</v>
      </c>
      <c r="Q3413" s="34">
        <f t="shared" si="1848"/>
        <v>620.52808979648773</v>
      </c>
      <c r="R3413" s="34">
        <f t="shared" si="1848"/>
        <v>620.82445694790556</v>
      </c>
      <c r="S3413" s="34">
        <f t="shared" si="1848"/>
        <v>621.11713926774075</v>
      </c>
      <c r="T3413" s="34">
        <f t="shared" si="1848"/>
        <v>621.40618257073265</v>
      </c>
      <c r="U3413" s="34">
        <f t="shared" si="1848"/>
        <v>621.69163210199065</v>
      </c>
      <c r="V3413" s="34">
        <f t="shared" si="1848"/>
        <v>621.97353254407665</v>
      </c>
      <c r="W3413" s="34">
        <f t="shared" si="1848"/>
        <v>622.25192802399943</v>
      </c>
      <c r="X3413" s="34">
        <f t="shared" si="1848"/>
        <v>622.52686212012179</v>
      </c>
      <c r="Y3413" s="34">
        <f t="shared" si="1848"/>
        <v>622.79837786898236</v>
      </c>
      <c r="Z3413" s="34">
        <f t="shared" si="1848"/>
        <v>623.06651777203217</v>
      </c>
      <c r="AA3413" s="34">
        <f t="shared" si="1848"/>
        <v>623.33132380228733</v>
      </c>
      <c r="AB3413" s="34">
        <f t="shared" si="1848"/>
        <v>623.59283741089962</v>
      </c>
      <c r="AC3413" s="34">
        <f t="shared" si="1848"/>
        <v>623.85109953364486</v>
      </c>
      <c r="AD3413" s="34">
        <f t="shared" si="1848"/>
        <v>624.10615059733061</v>
      </c>
      <c r="AE3413" s="34">
        <f t="shared" si="1848"/>
        <v>624.35803052612459</v>
      </c>
      <c r="AF3413" s="34">
        <f t="shared" si="1848"/>
        <v>624.6067787478039</v>
      </c>
      <c r="AG3413" s="34">
        <f t="shared" si="1848"/>
        <v>624.85243419992696</v>
      </c>
      <c r="AH3413" s="34">
        <f t="shared" si="1848"/>
        <v>625.09503533592863</v>
      </c>
      <c r="AI3413" s="34">
        <f t="shared" si="1848"/>
        <v>625.33462013113933</v>
      </c>
      <c r="AJ3413" s="34">
        <f t="shared" ref="AJ3413:BF3413" si="1849">$C3413+IFERROR(INDEX($B$2259:$B$2601,MATCH($C3413,$B$2259:$B$2601,1)+(AJ$3354-$C$3354))-INDEX($B$2259:$B$2601,MATCH($C3413,$B$2259:$B$2601,1)),0)*$E1596</f>
        <v>625.57122608872965</v>
      </c>
      <c r="AK3413" s="34">
        <f t="shared" si="1849"/>
        <v>625.80489024558051</v>
      </c>
      <c r="AL3413" s="34">
        <f t="shared" si="1849"/>
        <v>626.03564917808126</v>
      </c>
      <c r="AM3413" s="34">
        <f t="shared" si="1849"/>
        <v>626.26353900785455</v>
      </c>
      <c r="AN3413" s="34">
        <f t="shared" si="1849"/>
        <v>626.48859540741103</v>
      </c>
      <c r="AO3413" s="34">
        <f t="shared" si="1849"/>
        <v>626.71085360573295</v>
      </c>
      <c r="AP3413" s="34">
        <f t="shared" si="1849"/>
        <v>626.93034839378913</v>
      </c>
      <c r="AQ3413" s="34">
        <f t="shared" si="1849"/>
        <v>627.14711412998042</v>
      </c>
      <c r="AR3413" s="34">
        <f t="shared" si="1849"/>
        <v>627.36118474551847</v>
      </c>
      <c r="AS3413" s="34">
        <f t="shared" si="1849"/>
        <v>627.5725937497366</v>
      </c>
      <c r="AT3413" s="34">
        <f t="shared" si="1849"/>
        <v>627.78137423533565</v>
      </c>
      <c r="AU3413" s="34">
        <f t="shared" si="1849"/>
        <v>627.98755888356379</v>
      </c>
      <c r="AV3413" s="34">
        <f t="shared" si="1849"/>
        <v>628.19117996933221</v>
      </c>
      <c r="AW3413" s="34">
        <f t="shared" si="1849"/>
        <v>628.39226936626767</v>
      </c>
      <c r="AX3413" s="34">
        <f t="shared" si="1849"/>
        <v>628.59085855170122</v>
      </c>
      <c r="AY3413" s="34">
        <f t="shared" si="1849"/>
        <v>628.78697861159583</v>
      </c>
      <c r="AZ3413" s="34">
        <f t="shared" si="1849"/>
        <v>628.98066024541242</v>
      </c>
      <c r="BA3413" s="34">
        <f t="shared" si="1849"/>
        <v>629.17193377091519</v>
      </c>
      <c r="BB3413" s="34">
        <f t="shared" si="1849"/>
        <v>629.36082912891754</v>
      </c>
      <c r="BC3413" s="34">
        <f t="shared" si="1849"/>
        <v>629.54737588796877</v>
      </c>
      <c r="BD3413" s="34">
        <f t="shared" si="1849"/>
        <v>629.73160324898242</v>
      </c>
      <c r="BE3413" s="34">
        <f t="shared" si="1849"/>
        <v>629.91354004980747</v>
      </c>
      <c r="BF3413" s="34">
        <f t="shared" si="1849"/>
        <v>630.0932147697423</v>
      </c>
    </row>
    <row r="3414" spans="1:58" x14ac:dyDescent="0.2">
      <c r="A3414" s="9" t="str">
        <f t="shared" si="1730"/>
        <v>Djibouti</v>
      </c>
      <c r="C3414" s="41">
        <f t="shared" si="1731"/>
        <v>294.13600818203338</v>
      </c>
      <c r="D3414" s="34">
        <f t="shared" ref="D3414:AI3414" si="1850">$C3414+IFERROR(INDEX($B$2259:$B$2601,MATCH($C3414,$B$2259:$B$2601,1)+(D$3354-$C$3354))-INDEX($B$2259:$B$2601,MATCH($C3414,$B$2259:$B$2601,1)),0)*$E1597</f>
        <v>298.50166075597207</v>
      </c>
      <c r="E3414" s="34">
        <f t="shared" si="1850"/>
        <v>302.81303371624148</v>
      </c>
      <c r="F3414" s="34">
        <f t="shared" si="1850"/>
        <v>307.07080193937156</v>
      </c>
      <c r="G3414" s="34">
        <f t="shared" si="1850"/>
        <v>311.27563191092736</v>
      </c>
      <c r="H3414" s="34">
        <f t="shared" si="1850"/>
        <v>315.42818182983683</v>
      </c>
      <c r="I3414" s="34">
        <f t="shared" si="1850"/>
        <v>319.52910171142116</v>
      </c>
      <c r="J3414" s="34">
        <f t="shared" si="1850"/>
        <v>323.57903348914448</v>
      </c>
      <c r="K3414" s="34">
        <f t="shared" si="1850"/>
        <v>327.57861111509811</v>
      </c>
      <c r="L3414" s="34">
        <f t="shared" si="1850"/>
        <v>331.52846065923575</v>
      </c>
      <c r="M3414" s="34">
        <f t="shared" si="1850"/>
        <v>335.42920040737459</v>
      </c>
      <c r="N3414" s="34">
        <f t="shared" si="1850"/>
        <v>339.28144095797825</v>
      </c>
      <c r="O3414" s="34">
        <f t="shared" si="1850"/>
        <v>343.08578531773605</v>
      </c>
      <c r="P3414" s="34">
        <f t="shared" si="1850"/>
        <v>346.84282899595422</v>
      </c>
      <c r="Q3414" s="34">
        <f t="shared" si="1850"/>
        <v>350.55316009777317</v>
      </c>
      <c r="R3414" s="34">
        <f t="shared" si="1850"/>
        <v>354.2173594162262</v>
      </c>
      <c r="S3414" s="34">
        <f t="shared" si="1850"/>
        <v>357.83600052315313</v>
      </c>
      <c r="T3414" s="34">
        <f t="shared" si="1850"/>
        <v>361.40964985898393</v>
      </c>
      <c r="U3414" s="34">
        <f t="shared" si="1850"/>
        <v>364.9388668214059</v>
      </c>
      <c r="V3414" s="34">
        <f t="shared" si="1850"/>
        <v>368.42420385292843</v>
      </c>
      <c r="W3414" s="34">
        <f t="shared" si="1850"/>
        <v>371.866206527359</v>
      </c>
      <c r="X3414" s="34">
        <f t="shared" si="1850"/>
        <v>375.26541363520414</v>
      </c>
      <c r="Y3414" s="34">
        <f t="shared" si="1850"/>
        <v>378.62235726800844</v>
      </c>
      <c r="Z3414" s="34">
        <f t="shared" si="1850"/>
        <v>381.93756290164487</v>
      </c>
      <c r="AA3414" s="34">
        <f t="shared" si="1850"/>
        <v>385.21154947856974</v>
      </c>
      <c r="AB3414" s="34">
        <f t="shared" si="1850"/>
        <v>388.44482948905483</v>
      </c>
      <c r="AC3414" s="34">
        <f t="shared" si="1850"/>
        <v>391.63790905140957</v>
      </c>
      <c r="AD3414" s="34">
        <f t="shared" si="1850"/>
        <v>394.79128799120571</v>
      </c>
      <c r="AE3414" s="34">
        <f t="shared" si="1850"/>
        <v>397.90545991951706</v>
      </c>
      <c r="AF3414" s="34">
        <f t="shared" si="1850"/>
        <v>400.9809123101864</v>
      </c>
      <c r="AG3414" s="34">
        <f t="shared" si="1850"/>
        <v>404.01812657613175</v>
      </c>
      <c r="AH3414" s="34">
        <f t="shared" si="1850"/>
        <v>407.01757814470386</v>
      </c>
      <c r="AI3414" s="34">
        <f t="shared" si="1850"/>
        <v>409.9797365321067</v>
      </c>
      <c r="AJ3414" s="34">
        <f t="shared" ref="AJ3414:BF3414" si="1851">$C3414+IFERROR(INDEX($B$2259:$B$2601,MATCH($C3414,$B$2259:$B$2601,1)+(AJ$3354-$C$3354))-INDEX($B$2259:$B$2601,MATCH($C3414,$B$2259:$B$2601,1)),0)*$E1597</f>
        <v>412.90506541689285</v>
      </c>
      <c r="AK3414" s="34">
        <f t="shared" si="1851"/>
        <v>415.7940227125448</v>
      </c>
      <c r="AL3414" s="34">
        <f t="shared" si="1851"/>
        <v>418.64706063915418</v>
      </c>
      <c r="AM3414" s="34">
        <f t="shared" si="1851"/>
        <v>421.46462579420938</v>
      </c>
      <c r="AN3414" s="34">
        <f t="shared" si="1851"/>
        <v>424.2471592225034</v>
      </c>
      <c r="AO3414" s="34">
        <f t="shared" si="1851"/>
        <v>426.99509648517227</v>
      </c>
      <c r="AP3414" s="34">
        <f t="shared" si="1851"/>
        <v>429.70886772787532</v>
      </c>
      <c r="AQ3414" s="34">
        <f t="shared" si="1851"/>
        <v>432.38889774812742</v>
      </c>
      <c r="AR3414" s="34">
        <f t="shared" si="1851"/>
        <v>435.03560606179434</v>
      </c>
      <c r="AS3414" s="34">
        <f t="shared" si="1851"/>
        <v>437.64940696876135</v>
      </c>
      <c r="AT3414" s="34">
        <f t="shared" si="1851"/>
        <v>440.23070961778507</v>
      </c>
      <c r="AU3414" s="34">
        <f t="shared" si="1851"/>
        <v>442.77991807053928</v>
      </c>
      <c r="AV3414" s="34">
        <f t="shared" si="1851"/>
        <v>445.29743136486422</v>
      </c>
      <c r="AW3414" s="34">
        <f t="shared" si="1851"/>
        <v>447.78364357722972</v>
      </c>
      <c r="AX3414" s="34">
        <f t="shared" si="1851"/>
        <v>450.23894388442147</v>
      </c>
      <c r="AY3414" s="34">
        <f t="shared" si="1851"/>
        <v>452.66371662446051</v>
      </c>
      <c r="AZ3414" s="34">
        <f t="shared" si="1851"/>
        <v>455.05834135676503</v>
      </c>
      <c r="BA3414" s="34">
        <f t="shared" si="1851"/>
        <v>457.42319292156458</v>
      </c>
      <c r="BB3414" s="34">
        <f t="shared" si="1851"/>
        <v>459.75864149857512</v>
      </c>
      <c r="BC3414" s="34">
        <f t="shared" si="1851"/>
        <v>462.0650526649448</v>
      </c>
      <c r="BD3414" s="34">
        <f t="shared" si="1851"/>
        <v>464.34278745247934</v>
      </c>
      <c r="BE3414" s="34">
        <f t="shared" si="1851"/>
        <v>466.5922024041555</v>
      </c>
      <c r="BF3414" s="34">
        <f t="shared" si="1851"/>
        <v>468.81364962993251</v>
      </c>
    </row>
    <row r="3415" spans="1:58" x14ac:dyDescent="0.2">
      <c r="A3415" s="9" t="str">
        <f t="shared" si="1730"/>
        <v>Dominica</v>
      </c>
      <c r="C3415" s="41">
        <f t="shared" si="1731"/>
        <v>417.04704139957465</v>
      </c>
      <c r="D3415" s="34">
        <f t="shared" ref="D3415:AI3415" si="1852">$C3415+IFERROR(INDEX($B$2259:$B$2601,MATCH($C3415,$B$2259:$B$2601,1)+(D$3354-$C$3354))-INDEX($B$2259:$B$2601,MATCH($C3415,$B$2259:$B$2601,1)),0)*$E1598</f>
        <v>419.90007932618403</v>
      </c>
      <c r="E3415" s="34">
        <f t="shared" si="1852"/>
        <v>422.71764448123923</v>
      </c>
      <c r="F3415" s="34">
        <f t="shared" si="1852"/>
        <v>425.50017790953325</v>
      </c>
      <c r="G3415" s="34">
        <f t="shared" si="1852"/>
        <v>428.24811517220212</v>
      </c>
      <c r="H3415" s="34">
        <f t="shared" si="1852"/>
        <v>430.96188641490517</v>
      </c>
      <c r="I3415" s="34">
        <f t="shared" si="1852"/>
        <v>433.64191643515727</v>
      </c>
      <c r="J3415" s="34">
        <f t="shared" si="1852"/>
        <v>436.28862474882419</v>
      </c>
      <c r="K3415" s="34">
        <f t="shared" si="1852"/>
        <v>438.90242565579121</v>
      </c>
      <c r="L3415" s="34">
        <f t="shared" si="1852"/>
        <v>441.48372830481492</v>
      </c>
      <c r="M3415" s="34">
        <f t="shared" si="1852"/>
        <v>444.03293675756913</v>
      </c>
      <c r="N3415" s="34">
        <f t="shared" si="1852"/>
        <v>446.55045005189407</v>
      </c>
      <c r="O3415" s="34">
        <f t="shared" si="1852"/>
        <v>449.03666226425958</v>
      </c>
      <c r="P3415" s="34">
        <f t="shared" si="1852"/>
        <v>451.49196257145132</v>
      </c>
      <c r="Q3415" s="34">
        <f t="shared" si="1852"/>
        <v>453.91673531149036</v>
      </c>
      <c r="R3415" s="34">
        <f t="shared" si="1852"/>
        <v>456.31136004379488</v>
      </c>
      <c r="S3415" s="34">
        <f t="shared" si="1852"/>
        <v>458.67621160859443</v>
      </c>
      <c r="T3415" s="34">
        <f t="shared" si="1852"/>
        <v>461.01166018560497</v>
      </c>
      <c r="U3415" s="34">
        <f t="shared" si="1852"/>
        <v>463.31807135197465</v>
      </c>
      <c r="V3415" s="34">
        <f t="shared" si="1852"/>
        <v>465.59580613950919</v>
      </c>
      <c r="W3415" s="34">
        <f t="shared" si="1852"/>
        <v>467.84522109118535</v>
      </c>
      <c r="X3415" s="34">
        <f t="shared" si="1852"/>
        <v>470.06666831696236</v>
      </c>
      <c r="Y3415" s="34">
        <f t="shared" si="1852"/>
        <v>472.26049554889886</v>
      </c>
      <c r="Z3415" s="34">
        <f t="shared" si="1852"/>
        <v>474.42704619558498</v>
      </c>
      <c r="AA3415" s="34">
        <f t="shared" si="1852"/>
        <v>476.56665939589726</v>
      </c>
      <c r="AB3415" s="34">
        <f t="shared" si="1852"/>
        <v>478.67967007208568</v>
      </c>
      <c r="AC3415" s="34">
        <f t="shared" si="1852"/>
        <v>480.76640898220018</v>
      </c>
      <c r="AD3415" s="34">
        <f t="shared" si="1852"/>
        <v>482.82720277186553</v>
      </c>
      <c r="AE3415" s="34">
        <f t="shared" si="1852"/>
        <v>484.86237402541275</v>
      </c>
      <c r="AF3415" s="34">
        <f t="shared" si="1852"/>
        <v>486.87224131637419</v>
      </c>
      <c r="AG3415" s="34">
        <f t="shared" si="1852"/>
        <v>488.85711925735131</v>
      </c>
      <c r="AH3415" s="34">
        <f t="shared" si="1852"/>
        <v>490.81731854926232</v>
      </c>
      <c r="AI3415" s="34">
        <f t="shared" si="1852"/>
        <v>492.75314602997724</v>
      </c>
      <c r="AJ3415" s="34">
        <f t="shared" ref="AJ3415:BF3415" si="1853">$C3415+IFERROR(INDEX($B$2259:$B$2601,MATCH($C3415,$B$2259:$B$2601,1)+(AJ$3354-$C$3354))-INDEX($B$2259:$B$2601,MATCH($C3415,$B$2259:$B$2601,1)),0)*$E1598</f>
        <v>494.66490472234858</v>
      </c>
      <c r="AK3415" s="34">
        <f t="shared" si="1853"/>
        <v>496.55289388164476</v>
      </c>
      <c r="AL3415" s="34">
        <f t="shared" si="1853"/>
        <v>498.41740904239373</v>
      </c>
      <c r="AM3415" s="34">
        <f t="shared" si="1853"/>
        <v>500.25874206464403</v>
      </c>
      <c r="AN3415" s="34">
        <f t="shared" si="1853"/>
        <v>502.07718117965101</v>
      </c>
      <c r="AO3415" s="34">
        <f t="shared" si="1853"/>
        <v>503.87301103499476</v>
      </c>
      <c r="AP3415" s="34">
        <f t="shared" si="1853"/>
        <v>505.64651273913705</v>
      </c>
      <c r="AQ3415" s="34">
        <f t="shared" si="1853"/>
        <v>507.39796390542449</v>
      </c>
      <c r="AR3415" s="34">
        <f t="shared" si="1853"/>
        <v>509.12763869554442</v>
      </c>
      <c r="AS3415" s="34">
        <f t="shared" si="1853"/>
        <v>510.83580786244056</v>
      </c>
      <c r="AT3415" s="34">
        <f t="shared" si="1853"/>
        <v>512.52273879269501</v>
      </c>
      <c r="AU3415" s="34">
        <f t="shared" si="1853"/>
        <v>514.18869554838318</v>
      </c>
      <c r="AV3415" s="34">
        <f t="shared" si="1853"/>
        <v>515.83393890840898</v>
      </c>
      <c r="AW3415" s="34">
        <f t="shared" si="1853"/>
        <v>517.45872640932521</v>
      </c>
      <c r="AX3415" s="34">
        <f t="shared" si="1853"/>
        <v>519.06331238564667</v>
      </c>
      <c r="AY3415" s="34">
        <f t="shared" si="1853"/>
        <v>520.64794800966251</v>
      </c>
      <c r="AZ3415" s="34">
        <f t="shared" si="1853"/>
        <v>522.21288133075313</v>
      </c>
      <c r="BA3415" s="34">
        <f t="shared" si="1853"/>
        <v>523.75835731421819</v>
      </c>
      <c r="BB3415" s="34">
        <f t="shared" si="1853"/>
        <v>525.28461787962215</v>
      </c>
      <c r="BC3415" s="34">
        <f t="shared" si="1853"/>
        <v>526.79190193866293</v>
      </c>
      <c r="BD3415" s="34">
        <f t="shared" si="1853"/>
        <v>528.28044543256965</v>
      </c>
      <c r="BE3415" s="34">
        <f t="shared" si="1853"/>
        <v>529.75048136903547</v>
      </c>
      <c r="BF3415" s="34">
        <f t="shared" si="1853"/>
        <v>531.2022398586912</v>
      </c>
    </row>
    <row r="3416" spans="1:58" x14ac:dyDescent="0.2">
      <c r="A3416" s="9" t="str">
        <f t="shared" si="1730"/>
        <v>Dominican Republic</v>
      </c>
      <c r="C3416" s="41">
        <f t="shared" si="1731"/>
        <v>406.08073960844837</v>
      </c>
      <c r="D3416" s="34">
        <f t="shared" ref="D3416:AI3416" si="1854">$C3416+IFERROR(INDEX($B$2259:$B$2601,MATCH($C3416,$B$2259:$B$2601,1)+(D$3354-$C$3354))-INDEX($B$2259:$B$2601,MATCH($C3416,$B$2259:$B$2601,1)),0)*$E1599</f>
        <v>409.04289799585121</v>
      </c>
      <c r="E3416" s="34">
        <f t="shared" si="1854"/>
        <v>411.96822688063736</v>
      </c>
      <c r="F3416" s="34">
        <f t="shared" si="1854"/>
        <v>414.85718417628931</v>
      </c>
      <c r="G3416" s="34">
        <f t="shared" si="1854"/>
        <v>417.71022210289868</v>
      </c>
      <c r="H3416" s="34">
        <f t="shared" si="1854"/>
        <v>420.52778725795389</v>
      </c>
      <c r="I3416" s="34">
        <f t="shared" si="1854"/>
        <v>423.31032068624791</v>
      </c>
      <c r="J3416" s="34">
        <f t="shared" si="1854"/>
        <v>426.05825794891678</v>
      </c>
      <c r="K3416" s="34">
        <f t="shared" si="1854"/>
        <v>428.77202919161982</v>
      </c>
      <c r="L3416" s="34">
        <f t="shared" si="1854"/>
        <v>431.45205921187193</v>
      </c>
      <c r="M3416" s="34">
        <f t="shared" si="1854"/>
        <v>434.09876752553885</v>
      </c>
      <c r="N3416" s="34">
        <f t="shared" si="1854"/>
        <v>436.71256843250586</v>
      </c>
      <c r="O3416" s="34">
        <f t="shared" si="1854"/>
        <v>439.29387108152957</v>
      </c>
      <c r="P3416" s="34">
        <f t="shared" si="1854"/>
        <v>441.84307953428379</v>
      </c>
      <c r="Q3416" s="34">
        <f t="shared" si="1854"/>
        <v>444.36059282860873</v>
      </c>
      <c r="R3416" s="34">
        <f t="shared" si="1854"/>
        <v>446.84680504097423</v>
      </c>
      <c r="S3416" s="34">
        <f t="shared" si="1854"/>
        <v>449.30210534816598</v>
      </c>
      <c r="T3416" s="34">
        <f t="shared" si="1854"/>
        <v>451.72687808820501</v>
      </c>
      <c r="U3416" s="34">
        <f t="shared" si="1854"/>
        <v>454.12150282050953</v>
      </c>
      <c r="V3416" s="34">
        <f t="shared" si="1854"/>
        <v>456.48635438530908</v>
      </c>
      <c r="W3416" s="34">
        <f t="shared" si="1854"/>
        <v>458.82180296231962</v>
      </c>
      <c r="X3416" s="34">
        <f t="shared" si="1854"/>
        <v>461.12821412868931</v>
      </c>
      <c r="Y3416" s="34">
        <f t="shared" si="1854"/>
        <v>463.40594891622385</v>
      </c>
      <c r="Z3416" s="34">
        <f t="shared" si="1854"/>
        <v>465.65536386790001</v>
      </c>
      <c r="AA3416" s="34">
        <f t="shared" si="1854"/>
        <v>467.87681109367702</v>
      </c>
      <c r="AB3416" s="34">
        <f t="shared" si="1854"/>
        <v>470.07063832561352</v>
      </c>
      <c r="AC3416" s="34">
        <f t="shared" si="1854"/>
        <v>472.23718897229963</v>
      </c>
      <c r="AD3416" s="34">
        <f t="shared" si="1854"/>
        <v>474.37680217261192</v>
      </c>
      <c r="AE3416" s="34">
        <f t="shared" si="1854"/>
        <v>476.48981284880034</v>
      </c>
      <c r="AF3416" s="34">
        <f t="shared" si="1854"/>
        <v>478.57655175891483</v>
      </c>
      <c r="AG3416" s="34">
        <f t="shared" si="1854"/>
        <v>480.63734554858019</v>
      </c>
      <c r="AH3416" s="34">
        <f t="shared" si="1854"/>
        <v>482.6725168021274</v>
      </c>
      <c r="AI3416" s="34">
        <f t="shared" si="1854"/>
        <v>484.68238409308884</v>
      </c>
      <c r="AJ3416" s="34">
        <f t="shared" ref="AJ3416:BF3416" si="1855">$C3416+IFERROR(INDEX($B$2259:$B$2601,MATCH($C3416,$B$2259:$B$2601,1)+(AJ$3354-$C$3354))-INDEX($B$2259:$B$2601,MATCH($C3416,$B$2259:$B$2601,1)),0)*$E1599</f>
        <v>486.66726203406597</v>
      </c>
      <c r="AK3416" s="34">
        <f t="shared" si="1855"/>
        <v>488.62746132597698</v>
      </c>
      <c r="AL3416" s="34">
        <f t="shared" si="1855"/>
        <v>490.5632888066919</v>
      </c>
      <c r="AM3416" s="34">
        <f t="shared" si="1855"/>
        <v>492.47504749906324</v>
      </c>
      <c r="AN3416" s="34">
        <f t="shared" si="1855"/>
        <v>494.36303665835942</v>
      </c>
      <c r="AO3416" s="34">
        <f t="shared" si="1855"/>
        <v>496.22755181910838</v>
      </c>
      <c r="AP3416" s="34">
        <f t="shared" si="1855"/>
        <v>498.06888484135868</v>
      </c>
      <c r="AQ3416" s="34">
        <f t="shared" si="1855"/>
        <v>499.88732395636566</v>
      </c>
      <c r="AR3416" s="34">
        <f t="shared" si="1855"/>
        <v>501.68315381170942</v>
      </c>
      <c r="AS3416" s="34">
        <f t="shared" si="1855"/>
        <v>503.45665551585171</v>
      </c>
      <c r="AT3416" s="34">
        <f t="shared" si="1855"/>
        <v>505.20810668213915</v>
      </c>
      <c r="AU3416" s="34">
        <f t="shared" si="1855"/>
        <v>506.93778147225908</v>
      </c>
      <c r="AV3416" s="34">
        <f t="shared" si="1855"/>
        <v>508.64595063915522</v>
      </c>
      <c r="AW3416" s="34">
        <f t="shared" si="1855"/>
        <v>510.33288156940961</v>
      </c>
      <c r="AX3416" s="34">
        <f t="shared" si="1855"/>
        <v>511.99883832509784</v>
      </c>
      <c r="AY3416" s="34">
        <f t="shared" si="1855"/>
        <v>513.64408168512364</v>
      </c>
      <c r="AZ3416" s="34">
        <f t="shared" si="1855"/>
        <v>515.26886918603986</v>
      </c>
      <c r="BA3416" s="34">
        <f t="shared" si="1855"/>
        <v>516.87345516236132</v>
      </c>
      <c r="BB3416" s="34">
        <f t="shared" si="1855"/>
        <v>518.45809078637717</v>
      </c>
      <c r="BC3416" s="34">
        <f t="shared" si="1855"/>
        <v>520.02302410746779</v>
      </c>
      <c r="BD3416" s="34">
        <f t="shared" si="1855"/>
        <v>521.56850009093284</v>
      </c>
      <c r="BE3416" s="34">
        <f t="shared" si="1855"/>
        <v>523.0947606563368</v>
      </c>
      <c r="BF3416" s="34">
        <f t="shared" si="1855"/>
        <v>524.60204471537759</v>
      </c>
    </row>
    <row r="3417" spans="1:58" x14ac:dyDescent="0.2">
      <c r="A3417" s="9" t="str">
        <f t="shared" si="1730"/>
        <v>Ecuador</v>
      </c>
      <c r="C3417" s="41">
        <f t="shared" si="1731"/>
        <v>425.86916016002874</v>
      </c>
      <c r="D3417" s="34">
        <f t="shared" ref="D3417:AI3417" si="1856">$C3417+IFERROR(INDEX($B$2259:$B$2601,MATCH($C3417,$B$2259:$B$2601,1)+(D$3354-$C$3354))-INDEX($B$2259:$B$2601,MATCH($C3417,$B$2259:$B$2601,1)),0)*$E1600</f>
        <v>428.58293140273179</v>
      </c>
      <c r="E3417" s="34">
        <f t="shared" si="1856"/>
        <v>431.26296142298389</v>
      </c>
      <c r="F3417" s="34">
        <f t="shared" si="1856"/>
        <v>433.90966973665081</v>
      </c>
      <c r="G3417" s="34">
        <f t="shared" si="1856"/>
        <v>436.52347064361783</v>
      </c>
      <c r="H3417" s="34">
        <f t="shared" si="1856"/>
        <v>439.10477329264154</v>
      </c>
      <c r="I3417" s="34">
        <f t="shared" si="1856"/>
        <v>441.65398174539575</v>
      </c>
      <c r="J3417" s="34">
        <f t="shared" si="1856"/>
        <v>444.1714950397207</v>
      </c>
      <c r="K3417" s="34">
        <f t="shared" si="1856"/>
        <v>446.6577072520862</v>
      </c>
      <c r="L3417" s="34">
        <f t="shared" si="1856"/>
        <v>449.11300755927795</v>
      </c>
      <c r="M3417" s="34">
        <f t="shared" si="1856"/>
        <v>451.53778029931698</v>
      </c>
      <c r="N3417" s="34">
        <f t="shared" si="1856"/>
        <v>453.9324050316215</v>
      </c>
      <c r="O3417" s="34">
        <f t="shared" si="1856"/>
        <v>456.29725659642105</v>
      </c>
      <c r="P3417" s="34">
        <f t="shared" si="1856"/>
        <v>458.63270517343159</v>
      </c>
      <c r="Q3417" s="34">
        <f t="shared" si="1856"/>
        <v>460.93911633980127</v>
      </c>
      <c r="R3417" s="34">
        <f t="shared" si="1856"/>
        <v>463.21685112733581</v>
      </c>
      <c r="S3417" s="34">
        <f t="shared" si="1856"/>
        <v>465.46626607901197</v>
      </c>
      <c r="T3417" s="34">
        <f t="shared" si="1856"/>
        <v>467.68771330478899</v>
      </c>
      <c r="U3417" s="34">
        <f t="shared" si="1856"/>
        <v>469.88154053672548</v>
      </c>
      <c r="V3417" s="34">
        <f t="shared" si="1856"/>
        <v>472.0480911834116</v>
      </c>
      <c r="W3417" s="34">
        <f t="shared" si="1856"/>
        <v>474.18770438372388</v>
      </c>
      <c r="X3417" s="34">
        <f t="shared" si="1856"/>
        <v>476.30071505991231</v>
      </c>
      <c r="Y3417" s="34">
        <f t="shared" si="1856"/>
        <v>478.3874539700268</v>
      </c>
      <c r="Z3417" s="34">
        <f t="shared" si="1856"/>
        <v>480.44824775969215</v>
      </c>
      <c r="AA3417" s="34">
        <f t="shared" si="1856"/>
        <v>482.48341901323937</v>
      </c>
      <c r="AB3417" s="34">
        <f t="shared" si="1856"/>
        <v>484.49328630420081</v>
      </c>
      <c r="AC3417" s="34">
        <f t="shared" si="1856"/>
        <v>486.47816424517794</v>
      </c>
      <c r="AD3417" s="34">
        <f t="shared" si="1856"/>
        <v>488.43836353708895</v>
      </c>
      <c r="AE3417" s="34">
        <f t="shared" si="1856"/>
        <v>490.37419101780387</v>
      </c>
      <c r="AF3417" s="34">
        <f t="shared" si="1856"/>
        <v>492.2859497101752</v>
      </c>
      <c r="AG3417" s="34">
        <f t="shared" si="1856"/>
        <v>494.17393886947139</v>
      </c>
      <c r="AH3417" s="34">
        <f t="shared" si="1856"/>
        <v>496.03845403022035</v>
      </c>
      <c r="AI3417" s="34">
        <f t="shared" si="1856"/>
        <v>497.87978705247065</v>
      </c>
      <c r="AJ3417" s="34">
        <f t="shared" ref="AJ3417:BF3417" si="1857">$C3417+IFERROR(INDEX($B$2259:$B$2601,MATCH($C3417,$B$2259:$B$2601,1)+(AJ$3354-$C$3354))-INDEX($B$2259:$B$2601,MATCH($C3417,$B$2259:$B$2601,1)),0)*$E1600</f>
        <v>499.69822616747763</v>
      </c>
      <c r="AK3417" s="34">
        <f t="shared" si="1857"/>
        <v>501.49405602282138</v>
      </c>
      <c r="AL3417" s="34">
        <f t="shared" si="1857"/>
        <v>503.26755772696367</v>
      </c>
      <c r="AM3417" s="34">
        <f t="shared" si="1857"/>
        <v>505.01900889325111</v>
      </c>
      <c r="AN3417" s="34">
        <f t="shared" si="1857"/>
        <v>506.74868368337104</v>
      </c>
      <c r="AO3417" s="34">
        <f t="shared" si="1857"/>
        <v>508.45685285026718</v>
      </c>
      <c r="AP3417" s="34">
        <f t="shared" si="1857"/>
        <v>510.14378378052157</v>
      </c>
      <c r="AQ3417" s="34">
        <f t="shared" si="1857"/>
        <v>511.8097405362098</v>
      </c>
      <c r="AR3417" s="34">
        <f t="shared" si="1857"/>
        <v>513.4549838962356</v>
      </c>
      <c r="AS3417" s="34">
        <f t="shared" si="1857"/>
        <v>515.07977139715183</v>
      </c>
      <c r="AT3417" s="34">
        <f t="shared" si="1857"/>
        <v>516.68435737347329</v>
      </c>
      <c r="AU3417" s="34">
        <f t="shared" si="1857"/>
        <v>518.26899299748914</v>
      </c>
      <c r="AV3417" s="34">
        <f t="shared" si="1857"/>
        <v>519.83392631857976</v>
      </c>
      <c r="AW3417" s="34">
        <f t="shared" si="1857"/>
        <v>521.37940230204481</v>
      </c>
      <c r="AX3417" s="34">
        <f t="shared" si="1857"/>
        <v>522.90566286744877</v>
      </c>
      <c r="AY3417" s="34">
        <f t="shared" si="1857"/>
        <v>524.41294692648955</v>
      </c>
      <c r="AZ3417" s="34">
        <f t="shared" si="1857"/>
        <v>525.90149042039627</v>
      </c>
      <c r="BA3417" s="34">
        <f t="shared" si="1857"/>
        <v>527.37152635686209</v>
      </c>
      <c r="BB3417" s="34">
        <f t="shared" si="1857"/>
        <v>528.82328484651782</v>
      </c>
      <c r="BC3417" s="34">
        <f t="shared" si="1857"/>
        <v>530.25699313895211</v>
      </c>
      <c r="BD3417" s="34">
        <f t="shared" si="1857"/>
        <v>531.67287565828383</v>
      </c>
      <c r="BE3417" s="34">
        <f t="shared" si="1857"/>
        <v>533.07115403829187</v>
      </c>
      <c r="BF3417" s="34">
        <f t="shared" si="1857"/>
        <v>534.4520471571085</v>
      </c>
    </row>
    <row r="3418" spans="1:58" x14ac:dyDescent="0.2">
      <c r="A3418" s="9" t="str">
        <f t="shared" si="1730"/>
        <v>Egypt</v>
      </c>
      <c r="C3418" s="41">
        <f t="shared" si="1731"/>
        <v>405.55697038783359</v>
      </c>
      <c r="D3418" s="34">
        <f t="shared" ref="D3418:AI3418" si="1858">$C3418+IFERROR(INDEX($B$2259:$B$2601,MATCH($C3418,$B$2259:$B$2601,1)+(D$3354-$C$3354))-INDEX($B$2259:$B$2601,MATCH($C3418,$B$2259:$B$2601,1)),0)*$E1601</f>
        <v>408.5564219564057</v>
      </c>
      <c r="E3418" s="34">
        <f t="shared" si="1858"/>
        <v>411.51858034380854</v>
      </c>
      <c r="F3418" s="34">
        <f t="shared" si="1858"/>
        <v>414.44390922859469</v>
      </c>
      <c r="G3418" s="34">
        <f t="shared" si="1858"/>
        <v>417.33286652424664</v>
      </c>
      <c r="H3418" s="34">
        <f t="shared" si="1858"/>
        <v>420.18590445085601</v>
      </c>
      <c r="I3418" s="34">
        <f t="shared" si="1858"/>
        <v>423.00346960591122</v>
      </c>
      <c r="J3418" s="34">
        <f t="shared" si="1858"/>
        <v>425.78600303420524</v>
      </c>
      <c r="K3418" s="34">
        <f t="shared" si="1858"/>
        <v>428.53394029687411</v>
      </c>
      <c r="L3418" s="34">
        <f t="shared" si="1858"/>
        <v>431.24771153957715</v>
      </c>
      <c r="M3418" s="34">
        <f t="shared" si="1858"/>
        <v>433.92774155982926</v>
      </c>
      <c r="N3418" s="34">
        <f t="shared" si="1858"/>
        <v>436.57444987349618</v>
      </c>
      <c r="O3418" s="34">
        <f t="shared" si="1858"/>
        <v>439.18825078046319</v>
      </c>
      <c r="P3418" s="34">
        <f t="shared" si="1858"/>
        <v>441.7695534294869</v>
      </c>
      <c r="Q3418" s="34">
        <f t="shared" si="1858"/>
        <v>444.31876188224112</v>
      </c>
      <c r="R3418" s="34">
        <f t="shared" si="1858"/>
        <v>446.83627517656606</v>
      </c>
      <c r="S3418" s="34">
        <f t="shared" si="1858"/>
        <v>449.32248738893156</v>
      </c>
      <c r="T3418" s="34">
        <f t="shared" si="1858"/>
        <v>451.77778769612331</v>
      </c>
      <c r="U3418" s="34">
        <f t="shared" si="1858"/>
        <v>454.20256043616234</v>
      </c>
      <c r="V3418" s="34">
        <f t="shared" si="1858"/>
        <v>456.59718516846686</v>
      </c>
      <c r="W3418" s="34">
        <f t="shared" si="1858"/>
        <v>458.96203673326642</v>
      </c>
      <c r="X3418" s="34">
        <f t="shared" si="1858"/>
        <v>461.29748531027695</v>
      </c>
      <c r="Y3418" s="34">
        <f t="shared" si="1858"/>
        <v>463.60389647664664</v>
      </c>
      <c r="Z3418" s="34">
        <f t="shared" si="1858"/>
        <v>465.88163126418118</v>
      </c>
      <c r="AA3418" s="34">
        <f t="shared" si="1858"/>
        <v>468.13104621585734</v>
      </c>
      <c r="AB3418" s="34">
        <f t="shared" si="1858"/>
        <v>470.35249344163435</v>
      </c>
      <c r="AC3418" s="34">
        <f t="shared" si="1858"/>
        <v>472.54632067357085</v>
      </c>
      <c r="AD3418" s="34">
        <f t="shared" si="1858"/>
        <v>474.71287132025697</v>
      </c>
      <c r="AE3418" s="34">
        <f t="shared" si="1858"/>
        <v>476.85248452056925</v>
      </c>
      <c r="AF3418" s="34">
        <f t="shared" si="1858"/>
        <v>478.96549519675767</v>
      </c>
      <c r="AG3418" s="34">
        <f t="shared" si="1858"/>
        <v>481.05223410687216</v>
      </c>
      <c r="AH3418" s="34">
        <f t="shared" si="1858"/>
        <v>483.11302789653752</v>
      </c>
      <c r="AI3418" s="34">
        <f t="shared" si="1858"/>
        <v>485.14819915008474</v>
      </c>
      <c r="AJ3418" s="34">
        <f t="shared" ref="AJ3418:BF3418" si="1859">$C3418+IFERROR(INDEX($B$2259:$B$2601,MATCH($C3418,$B$2259:$B$2601,1)+(AJ$3354-$C$3354))-INDEX($B$2259:$B$2601,MATCH($C3418,$B$2259:$B$2601,1)),0)*$E1601</f>
        <v>487.15806644104617</v>
      </c>
      <c r="AK3418" s="34">
        <f t="shared" si="1859"/>
        <v>489.1429443820233</v>
      </c>
      <c r="AL3418" s="34">
        <f t="shared" si="1859"/>
        <v>491.10314367393431</v>
      </c>
      <c r="AM3418" s="34">
        <f t="shared" si="1859"/>
        <v>493.03897115464923</v>
      </c>
      <c r="AN3418" s="34">
        <f t="shared" si="1859"/>
        <v>494.95072984702057</v>
      </c>
      <c r="AO3418" s="34">
        <f t="shared" si="1859"/>
        <v>496.83871900631675</v>
      </c>
      <c r="AP3418" s="34">
        <f t="shared" si="1859"/>
        <v>498.70323416706572</v>
      </c>
      <c r="AQ3418" s="34">
        <f t="shared" si="1859"/>
        <v>500.54456718931601</v>
      </c>
      <c r="AR3418" s="34">
        <f t="shared" si="1859"/>
        <v>502.36300630432299</v>
      </c>
      <c r="AS3418" s="34">
        <f t="shared" si="1859"/>
        <v>504.15883615966675</v>
      </c>
      <c r="AT3418" s="34">
        <f t="shared" si="1859"/>
        <v>505.93233786380904</v>
      </c>
      <c r="AU3418" s="34">
        <f t="shared" si="1859"/>
        <v>507.68378903009648</v>
      </c>
      <c r="AV3418" s="34">
        <f t="shared" si="1859"/>
        <v>509.41346382021641</v>
      </c>
      <c r="AW3418" s="34">
        <f t="shared" si="1859"/>
        <v>511.12163298711255</v>
      </c>
      <c r="AX3418" s="34">
        <f t="shared" si="1859"/>
        <v>512.80856391736688</v>
      </c>
      <c r="AY3418" s="34">
        <f t="shared" si="1859"/>
        <v>514.47452067305517</v>
      </c>
      <c r="AZ3418" s="34">
        <f t="shared" si="1859"/>
        <v>516.11976403308097</v>
      </c>
      <c r="BA3418" s="34">
        <f t="shared" si="1859"/>
        <v>517.7445515339972</v>
      </c>
      <c r="BB3418" s="34">
        <f t="shared" si="1859"/>
        <v>519.34913751031866</v>
      </c>
      <c r="BC3418" s="34">
        <f t="shared" si="1859"/>
        <v>520.9337731343345</v>
      </c>
      <c r="BD3418" s="34">
        <f t="shared" si="1859"/>
        <v>522.49870645542512</v>
      </c>
      <c r="BE3418" s="34">
        <f t="shared" si="1859"/>
        <v>524.04418243889018</v>
      </c>
      <c r="BF3418" s="34">
        <f t="shared" si="1859"/>
        <v>525.57044300429413</v>
      </c>
    </row>
    <row r="3419" spans="1:58" x14ac:dyDescent="0.2">
      <c r="A3419" s="9" t="str">
        <f t="shared" ref="A3419:A3482" si="1860">A210</f>
        <v>El Salvador</v>
      </c>
      <c r="C3419" s="41">
        <f t="shared" ref="C3419:C3482" si="1861">E672</f>
        <v>358.05093683825299</v>
      </c>
      <c r="D3419" s="34">
        <f t="shared" ref="D3419:AI3419" si="1862">$C3419+IFERROR(INDEX($B$2259:$B$2601,MATCH($C3419,$B$2259:$B$2601,1)+(D$3354-$C$3354))-INDEX($B$2259:$B$2601,MATCH($C3419,$B$2259:$B$2601,1)),0)*$E1602</f>
        <v>361.62458617408379</v>
      </c>
      <c r="E3419" s="34">
        <f t="shared" si="1862"/>
        <v>365.15380313650576</v>
      </c>
      <c r="F3419" s="34">
        <f t="shared" si="1862"/>
        <v>368.63914016802829</v>
      </c>
      <c r="G3419" s="34">
        <f t="shared" si="1862"/>
        <v>372.08114284245886</v>
      </c>
      <c r="H3419" s="34">
        <f t="shared" si="1862"/>
        <v>375.480349950304</v>
      </c>
      <c r="I3419" s="34">
        <f t="shared" si="1862"/>
        <v>378.83729358310831</v>
      </c>
      <c r="J3419" s="34">
        <f t="shared" si="1862"/>
        <v>382.15249921674473</v>
      </c>
      <c r="K3419" s="34">
        <f t="shared" si="1862"/>
        <v>385.4264857936696</v>
      </c>
      <c r="L3419" s="34">
        <f t="shared" si="1862"/>
        <v>388.65976580415469</v>
      </c>
      <c r="M3419" s="34">
        <f t="shared" si="1862"/>
        <v>391.85284536650943</v>
      </c>
      <c r="N3419" s="34">
        <f t="shared" si="1862"/>
        <v>395.00622430630557</v>
      </c>
      <c r="O3419" s="34">
        <f t="shared" si="1862"/>
        <v>398.12039623461692</v>
      </c>
      <c r="P3419" s="34">
        <f t="shared" si="1862"/>
        <v>401.19584862528626</v>
      </c>
      <c r="Q3419" s="34">
        <f t="shared" si="1862"/>
        <v>404.23306289123161</v>
      </c>
      <c r="R3419" s="34">
        <f t="shared" si="1862"/>
        <v>407.23251445980372</v>
      </c>
      <c r="S3419" s="34">
        <f t="shared" si="1862"/>
        <v>410.19467284720656</v>
      </c>
      <c r="T3419" s="34">
        <f t="shared" si="1862"/>
        <v>413.12000173199272</v>
      </c>
      <c r="U3419" s="34">
        <f t="shared" si="1862"/>
        <v>416.00895902764466</v>
      </c>
      <c r="V3419" s="34">
        <f t="shared" si="1862"/>
        <v>418.86199695425404</v>
      </c>
      <c r="W3419" s="34">
        <f t="shared" si="1862"/>
        <v>421.67956210930924</v>
      </c>
      <c r="X3419" s="34">
        <f t="shared" si="1862"/>
        <v>424.46209553760326</v>
      </c>
      <c r="Y3419" s="34">
        <f t="shared" si="1862"/>
        <v>427.21003280027213</v>
      </c>
      <c r="Z3419" s="34">
        <f t="shared" si="1862"/>
        <v>429.92380404297518</v>
      </c>
      <c r="AA3419" s="34">
        <f t="shared" si="1862"/>
        <v>432.60383406322728</v>
      </c>
      <c r="AB3419" s="34">
        <f t="shared" si="1862"/>
        <v>435.2505423768942</v>
      </c>
      <c r="AC3419" s="34">
        <f t="shared" si="1862"/>
        <v>437.86434328386122</v>
      </c>
      <c r="AD3419" s="34">
        <f t="shared" si="1862"/>
        <v>440.44564593288493</v>
      </c>
      <c r="AE3419" s="34">
        <f t="shared" si="1862"/>
        <v>442.99485438563914</v>
      </c>
      <c r="AF3419" s="34">
        <f t="shared" si="1862"/>
        <v>445.51236767996409</v>
      </c>
      <c r="AG3419" s="34">
        <f t="shared" si="1862"/>
        <v>447.99857989232959</v>
      </c>
      <c r="AH3419" s="34">
        <f t="shared" si="1862"/>
        <v>450.45388019952134</v>
      </c>
      <c r="AI3419" s="34">
        <f t="shared" si="1862"/>
        <v>452.87865293956037</v>
      </c>
      <c r="AJ3419" s="34">
        <f t="shared" ref="AJ3419:BF3419" si="1863">$C3419+IFERROR(INDEX($B$2259:$B$2601,MATCH($C3419,$B$2259:$B$2601,1)+(AJ$3354-$C$3354))-INDEX($B$2259:$B$2601,MATCH($C3419,$B$2259:$B$2601,1)),0)*$E1602</f>
        <v>455.27327767186489</v>
      </c>
      <c r="AK3419" s="34">
        <f t="shared" si="1863"/>
        <v>457.63812923666444</v>
      </c>
      <c r="AL3419" s="34">
        <f t="shared" si="1863"/>
        <v>459.97357781367498</v>
      </c>
      <c r="AM3419" s="34">
        <f t="shared" si="1863"/>
        <v>462.27998898004466</v>
      </c>
      <c r="AN3419" s="34">
        <f t="shared" si="1863"/>
        <v>464.5577237675792</v>
      </c>
      <c r="AO3419" s="34">
        <f t="shared" si="1863"/>
        <v>466.80713871925536</v>
      </c>
      <c r="AP3419" s="34">
        <f t="shared" si="1863"/>
        <v>469.02858594503238</v>
      </c>
      <c r="AQ3419" s="34">
        <f t="shared" si="1863"/>
        <v>471.22241317696887</v>
      </c>
      <c r="AR3419" s="34">
        <f t="shared" si="1863"/>
        <v>473.38896382365499</v>
      </c>
      <c r="AS3419" s="34">
        <f t="shared" si="1863"/>
        <v>475.52857702396727</v>
      </c>
      <c r="AT3419" s="34">
        <f t="shared" si="1863"/>
        <v>477.6415877001557</v>
      </c>
      <c r="AU3419" s="34">
        <f t="shared" si="1863"/>
        <v>479.72832661027019</v>
      </c>
      <c r="AV3419" s="34">
        <f t="shared" si="1863"/>
        <v>481.78912039993554</v>
      </c>
      <c r="AW3419" s="34">
        <f t="shared" si="1863"/>
        <v>483.82429165348276</v>
      </c>
      <c r="AX3419" s="34">
        <f t="shared" si="1863"/>
        <v>485.8341589444442</v>
      </c>
      <c r="AY3419" s="34">
        <f t="shared" si="1863"/>
        <v>487.81903688542133</v>
      </c>
      <c r="AZ3419" s="34">
        <f t="shared" si="1863"/>
        <v>489.77923617733234</v>
      </c>
      <c r="BA3419" s="34">
        <f t="shared" si="1863"/>
        <v>491.71506365804726</v>
      </c>
      <c r="BB3419" s="34">
        <f t="shared" si="1863"/>
        <v>493.62682235041859</v>
      </c>
      <c r="BC3419" s="34">
        <f t="shared" si="1863"/>
        <v>495.51481150971478</v>
      </c>
      <c r="BD3419" s="34">
        <f t="shared" si="1863"/>
        <v>497.37932667046374</v>
      </c>
      <c r="BE3419" s="34">
        <f t="shared" si="1863"/>
        <v>499.22065969271404</v>
      </c>
      <c r="BF3419" s="34">
        <f t="shared" si="1863"/>
        <v>501.03909880772102</v>
      </c>
    </row>
    <row r="3420" spans="1:58" x14ac:dyDescent="0.2">
      <c r="A3420" s="9" t="str">
        <f t="shared" si="1860"/>
        <v>Equatorial Guinea</v>
      </c>
      <c r="C3420" s="41">
        <f t="shared" si="1861"/>
        <v>368.88023902093306</v>
      </c>
      <c r="D3420" s="34">
        <f t="shared" ref="D3420:AI3420" si="1864">$C3420+IFERROR(INDEX($B$2259:$B$2601,MATCH($C3420,$B$2259:$B$2601,1)+(D$3354-$C$3354))-INDEX($B$2259:$B$2601,MATCH($C3420,$B$2259:$B$2601,1)),0)*$E1603</f>
        <v>372.32224169536363</v>
      </c>
      <c r="E3420" s="34">
        <f t="shared" si="1864"/>
        <v>375.72144880320877</v>
      </c>
      <c r="F3420" s="34">
        <f t="shared" si="1864"/>
        <v>379.07839243601308</v>
      </c>
      <c r="G3420" s="34">
        <f t="shared" si="1864"/>
        <v>382.3935980696495</v>
      </c>
      <c r="H3420" s="34">
        <f t="shared" si="1864"/>
        <v>385.66758464657437</v>
      </c>
      <c r="I3420" s="34">
        <f t="shared" si="1864"/>
        <v>388.90086465705946</v>
      </c>
      <c r="J3420" s="34">
        <f t="shared" si="1864"/>
        <v>392.0939442194142</v>
      </c>
      <c r="K3420" s="34">
        <f t="shared" si="1864"/>
        <v>395.24732315921034</v>
      </c>
      <c r="L3420" s="34">
        <f t="shared" si="1864"/>
        <v>398.36149508752169</v>
      </c>
      <c r="M3420" s="34">
        <f t="shared" si="1864"/>
        <v>401.43694747819103</v>
      </c>
      <c r="N3420" s="34">
        <f t="shared" si="1864"/>
        <v>404.47416174413638</v>
      </c>
      <c r="O3420" s="34">
        <f t="shared" si="1864"/>
        <v>407.47361331270849</v>
      </c>
      <c r="P3420" s="34">
        <f t="shared" si="1864"/>
        <v>410.43577170011133</v>
      </c>
      <c r="Q3420" s="34">
        <f t="shared" si="1864"/>
        <v>413.36110058489749</v>
      </c>
      <c r="R3420" s="34">
        <f t="shared" si="1864"/>
        <v>416.25005788054943</v>
      </c>
      <c r="S3420" s="34">
        <f t="shared" si="1864"/>
        <v>419.10309580715881</v>
      </c>
      <c r="T3420" s="34">
        <f t="shared" si="1864"/>
        <v>421.92066096221401</v>
      </c>
      <c r="U3420" s="34">
        <f t="shared" si="1864"/>
        <v>424.70319439050803</v>
      </c>
      <c r="V3420" s="34">
        <f t="shared" si="1864"/>
        <v>427.4511316531769</v>
      </c>
      <c r="W3420" s="34">
        <f t="shared" si="1864"/>
        <v>430.16490289587995</v>
      </c>
      <c r="X3420" s="34">
        <f t="shared" si="1864"/>
        <v>432.84493291613205</v>
      </c>
      <c r="Y3420" s="34">
        <f t="shared" si="1864"/>
        <v>435.49164122979897</v>
      </c>
      <c r="Z3420" s="34">
        <f t="shared" si="1864"/>
        <v>438.10544213676599</v>
      </c>
      <c r="AA3420" s="34">
        <f t="shared" si="1864"/>
        <v>440.6867447857897</v>
      </c>
      <c r="AB3420" s="34">
        <f t="shared" si="1864"/>
        <v>443.23595323854391</v>
      </c>
      <c r="AC3420" s="34">
        <f t="shared" si="1864"/>
        <v>445.75346653286886</v>
      </c>
      <c r="AD3420" s="34">
        <f t="shared" si="1864"/>
        <v>448.23967874523436</v>
      </c>
      <c r="AE3420" s="34">
        <f t="shared" si="1864"/>
        <v>450.69497905242611</v>
      </c>
      <c r="AF3420" s="34">
        <f t="shared" si="1864"/>
        <v>453.11975179246514</v>
      </c>
      <c r="AG3420" s="34">
        <f t="shared" si="1864"/>
        <v>455.51437652476966</v>
      </c>
      <c r="AH3420" s="34">
        <f t="shared" si="1864"/>
        <v>457.87922808956921</v>
      </c>
      <c r="AI3420" s="34">
        <f t="shared" si="1864"/>
        <v>460.21467666657975</v>
      </c>
      <c r="AJ3420" s="34">
        <f t="shared" ref="AJ3420:BF3420" si="1865">$C3420+IFERROR(INDEX($B$2259:$B$2601,MATCH($C3420,$B$2259:$B$2601,1)+(AJ$3354-$C$3354))-INDEX($B$2259:$B$2601,MATCH($C3420,$B$2259:$B$2601,1)),0)*$E1603</f>
        <v>462.52108783294943</v>
      </c>
      <c r="AK3420" s="34">
        <f t="shared" si="1865"/>
        <v>464.79882262048397</v>
      </c>
      <c r="AL3420" s="34">
        <f t="shared" si="1865"/>
        <v>467.04823757216013</v>
      </c>
      <c r="AM3420" s="34">
        <f t="shared" si="1865"/>
        <v>469.26968479793715</v>
      </c>
      <c r="AN3420" s="34">
        <f t="shared" si="1865"/>
        <v>471.46351202987364</v>
      </c>
      <c r="AO3420" s="34">
        <f t="shared" si="1865"/>
        <v>473.63006267655976</v>
      </c>
      <c r="AP3420" s="34">
        <f t="shared" si="1865"/>
        <v>475.76967587687204</v>
      </c>
      <c r="AQ3420" s="34">
        <f t="shared" si="1865"/>
        <v>477.88268655306047</v>
      </c>
      <c r="AR3420" s="34">
        <f t="shared" si="1865"/>
        <v>479.96942546317496</v>
      </c>
      <c r="AS3420" s="34">
        <f t="shared" si="1865"/>
        <v>482.03021925284031</v>
      </c>
      <c r="AT3420" s="34">
        <f t="shared" si="1865"/>
        <v>484.06539050638753</v>
      </c>
      <c r="AU3420" s="34">
        <f t="shared" si="1865"/>
        <v>486.07525779734897</v>
      </c>
      <c r="AV3420" s="34">
        <f t="shared" si="1865"/>
        <v>488.0601357383261</v>
      </c>
      <c r="AW3420" s="34">
        <f t="shared" si="1865"/>
        <v>490.02033503023711</v>
      </c>
      <c r="AX3420" s="34">
        <f t="shared" si="1865"/>
        <v>491.95616251095203</v>
      </c>
      <c r="AY3420" s="34">
        <f t="shared" si="1865"/>
        <v>493.86792120332336</v>
      </c>
      <c r="AZ3420" s="34">
        <f t="shared" si="1865"/>
        <v>495.75591036261955</v>
      </c>
      <c r="BA3420" s="34">
        <f t="shared" si="1865"/>
        <v>497.62042552336851</v>
      </c>
      <c r="BB3420" s="34">
        <f t="shared" si="1865"/>
        <v>499.46175854561881</v>
      </c>
      <c r="BC3420" s="34">
        <f t="shared" si="1865"/>
        <v>501.28019766062579</v>
      </c>
      <c r="BD3420" s="34">
        <f t="shared" si="1865"/>
        <v>503.07602751596954</v>
      </c>
      <c r="BE3420" s="34">
        <f t="shared" si="1865"/>
        <v>504.84952922011183</v>
      </c>
      <c r="BF3420" s="34">
        <f t="shared" si="1865"/>
        <v>506.60098038639927</v>
      </c>
    </row>
    <row r="3421" spans="1:58" x14ac:dyDescent="0.2">
      <c r="A3421" s="9" t="str">
        <f t="shared" si="1860"/>
        <v>Eritrea</v>
      </c>
      <c r="C3421" s="41">
        <f t="shared" si="1861"/>
        <v>262.70075054870478</v>
      </c>
      <c r="D3421" s="34">
        <f t="shared" ref="D3421:AI3421" si="1866">$C3421+IFERROR(INDEX($B$2259:$B$2601,MATCH($C3421,$B$2259:$B$2601,1)+(D$3354-$C$3354))-INDEX($B$2259:$B$2601,MATCH($C3421,$B$2259:$B$2601,1)),0)*$E1604</f>
        <v>267.46598432555726</v>
      </c>
      <c r="E3421" s="34">
        <f t="shared" si="1866"/>
        <v>272.17197036245085</v>
      </c>
      <c r="F3421" s="34">
        <f t="shared" si="1866"/>
        <v>276.81944530628573</v>
      </c>
      <c r="G3421" s="34">
        <f t="shared" si="1866"/>
        <v>281.40913664498561</v>
      </c>
      <c r="H3421" s="34">
        <f t="shared" si="1866"/>
        <v>285.94176282137431</v>
      </c>
      <c r="I3421" s="34">
        <f t="shared" si="1866"/>
        <v>290.41803334563662</v>
      </c>
      <c r="J3421" s="34">
        <f t="shared" si="1866"/>
        <v>294.83864890638057</v>
      </c>
      <c r="K3421" s="34">
        <f t="shared" si="1866"/>
        <v>299.20430148031926</v>
      </c>
      <c r="L3421" s="34">
        <f t="shared" si="1866"/>
        <v>303.51567444058867</v>
      </c>
      <c r="M3421" s="34">
        <f t="shared" si="1866"/>
        <v>307.77344266371875</v>
      </c>
      <c r="N3421" s="34">
        <f t="shared" si="1866"/>
        <v>311.97827263527455</v>
      </c>
      <c r="O3421" s="34">
        <f t="shared" si="1866"/>
        <v>316.13082255418402</v>
      </c>
      <c r="P3421" s="34">
        <f t="shared" si="1866"/>
        <v>320.23174243576835</v>
      </c>
      <c r="Q3421" s="34">
        <f t="shared" si="1866"/>
        <v>324.28167421349167</v>
      </c>
      <c r="R3421" s="34">
        <f t="shared" si="1866"/>
        <v>328.2812518394453</v>
      </c>
      <c r="S3421" s="34">
        <f t="shared" si="1866"/>
        <v>332.23110138358294</v>
      </c>
      <c r="T3421" s="34">
        <f t="shared" si="1866"/>
        <v>336.13184113172179</v>
      </c>
      <c r="U3421" s="34">
        <f t="shared" si="1866"/>
        <v>339.98408168232544</v>
      </c>
      <c r="V3421" s="34">
        <f t="shared" si="1866"/>
        <v>343.78842604208324</v>
      </c>
      <c r="W3421" s="34">
        <f t="shared" si="1866"/>
        <v>347.54546972030141</v>
      </c>
      <c r="X3421" s="34">
        <f t="shared" si="1866"/>
        <v>351.25580082212036</v>
      </c>
      <c r="Y3421" s="34">
        <f t="shared" si="1866"/>
        <v>354.92000014057339</v>
      </c>
      <c r="Z3421" s="34">
        <f t="shared" si="1866"/>
        <v>358.53864124750032</v>
      </c>
      <c r="AA3421" s="34">
        <f t="shared" si="1866"/>
        <v>362.11229058333112</v>
      </c>
      <c r="AB3421" s="34">
        <f t="shared" si="1866"/>
        <v>365.64150754575309</v>
      </c>
      <c r="AC3421" s="34">
        <f t="shared" si="1866"/>
        <v>369.12684457727562</v>
      </c>
      <c r="AD3421" s="34">
        <f t="shared" si="1866"/>
        <v>372.56884725170619</v>
      </c>
      <c r="AE3421" s="34">
        <f t="shared" si="1866"/>
        <v>375.96805435955133</v>
      </c>
      <c r="AF3421" s="34">
        <f t="shared" si="1866"/>
        <v>379.32499799235563</v>
      </c>
      <c r="AG3421" s="34">
        <f t="shared" si="1866"/>
        <v>382.64020362599206</v>
      </c>
      <c r="AH3421" s="34">
        <f t="shared" si="1866"/>
        <v>385.91419020291693</v>
      </c>
      <c r="AI3421" s="34">
        <f t="shared" si="1866"/>
        <v>389.14747021340202</v>
      </c>
      <c r="AJ3421" s="34">
        <f t="shared" ref="AJ3421:BF3421" si="1867">$C3421+IFERROR(INDEX($B$2259:$B$2601,MATCH($C3421,$B$2259:$B$2601,1)+(AJ$3354-$C$3354))-INDEX($B$2259:$B$2601,MATCH($C3421,$B$2259:$B$2601,1)),0)*$E1604</f>
        <v>392.34054977575676</v>
      </c>
      <c r="AK3421" s="34">
        <f t="shared" si="1867"/>
        <v>395.4939287155529</v>
      </c>
      <c r="AL3421" s="34">
        <f t="shared" si="1867"/>
        <v>398.60810064386425</v>
      </c>
      <c r="AM3421" s="34">
        <f t="shared" si="1867"/>
        <v>401.68355303453359</v>
      </c>
      <c r="AN3421" s="34">
        <f t="shared" si="1867"/>
        <v>404.72076730047894</v>
      </c>
      <c r="AO3421" s="34">
        <f t="shared" si="1867"/>
        <v>407.72021886905105</v>
      </c>
      <c r="AP3421" s="34">
        <f t="shared" si="1867"/>
        <v>410.68237725645389</v>
      </c>
      <c r="AQ3421" s="34">
        <f t="shared" si="1867"/>
        <v>413.60770614124004</v>
      </c>
      <c r="AR3421" s="34">
        <f t="shared" si="1867"/>
        <v>416.49666343689199</v>
      </c>
      <c r="AS3421" s="34">
        <f t="shared" si="1867"/>
        <v>419.34970136350137</v>
      </c>
      <c r="AT3421" s="34">
        <f t="shared" si="1867"/>
        <v>422.16726651855657</v>
      </c>
      <c r="AU3421" s="34">
        <f t="shared" si="1867"/>
        <v>424.94979994685059</v>
      </c>
      <c r="AV3421" s="34">
        <f t="shared" si="1867"/>
        <v>427.69773720951946</v>
      </c>
      <c r="AW3421" s="34">
        <f t="shared" si="1867"/>
        <v>430.41150845222251</v>
      </c>
      <c r="AX3421" s="34">
        <f t="shared" si="1867"/>
        <v>433.09153847247461</v>
      </c>
      <c r="AY3421" s="34">
        <f t="shared" si="1867"/>
        <v>435.73824678614153</v>
      </c>
      <c r="AZ3421" s="34">
        <f t="shared" si="1867"/>
        <v>438.35204769310855</v>
      </c>
      <c r="BA3421" s="34">
        <f t="shared" si="1867"/>
        <v>440.93335034213226</v>
      </c>
      <c r="BB3421" s="34">
        <f t="shared" si="1867"/>
        <v>443.48255879488647</v>
      </c>
      <c r="BC3421" s="34">
        <f t="shared" si="1867"/>
        <v>446.00007208921141</v>
      </c>
      <c r="BD3421" s="34">
        <f t="shared" si="1867"/>
        <v>448.48628430157692</v>
      </c>
      <c r="BE3421" s="34">
        <f t="shared" si="1867"/>
        <v>450.94158460876866</v>
      </c>
      <c r="BF3421" s="34">
        <f t="shared" si="1867"/>
        <v>453.3663573488077</v>
      </c>
    </row>
    <row r="3422" spans="1:58" x14ac:dyDescent="0.2">
      <c r="A3422" s="9" t="str">
        <f t="shared" si="1860"/>
        <v>Estonia</v>
      </c>
      <c r="C3422" s="41">
        <f t="shared" si="1861"/>
        <v>650.16559127034748</v>
      </c>
      <c r="D3422" s="34">
        <f t="shared" ref="D3422:AI3422" si="1868">$C3422+IFERROR(INDEX($B$2259:$B$2601,MATCH($C3422,$B$2259:$B$2601,1)+(D$3354-$C$3354))-INDEX($B$2259:$B$2601,MATCH($C3422,$B$2259:$B$2601,1)),0)*$E1605</f>
        <v>650.16559127034748</v>
      </c>
      <c r="E3422" s="34">
        <f t="shared" si="1868"/>
        <v>650.16559127034748</v>
      </c>
      <c r="F3422" s="34">
        <f t="shared" si="1868"/>
        <v>650.16559127034748</v>
      </c>
      <c r="G3422" s="34">
        <f t="shared" si="1868"/>
        <v>650.16559127034748</v>
      </c>
      <c r="H3422" s="34">
        <f t="shared" si="1868"/>
        <v>650.16559127034748</v>
      </c>
      <c r="I3422" s="34">
        <f t="shared" si="1868"/>
        <v>650.16559127034748</v>
      </c>
      <c r="J3422" s="34">
        <f t="shared" si="1868"/>
        <v>650.16559127034748</v>
      </c>
      <c r="K3422" s="34">
        <f t="shared" si="1868"/>
        <v>650.16559127034748</v>
      </c>
      <c r="L3422" s="34">
        <f t="shared" si="1868"/>
        <v>650.16559127034748</v>
      </c>
      <c r="M3422" s="34">
        <f t="shared" si="1868"/>
        <v>650.16559127034748</v>
      </c>
      <c r="N3422" s="34">
        <f t="shared" si="1868"/>
        <v>650.16559127034748</v>
      </c>
      <c r="O3422" s="34">
        <f t="shared" si="1868"/>
        <v>650.16559127034748</v>
      </c>
      <c r="P3422" s="34">
        <f t="shared" si="1868"/>
        <v>650.16559127034748</v>
      </c>
      <c r="Q3422" s="34">
        <f t="shared" si="1868"/>
        <v>650.16559127034748</v>
      </c>
      <c r="R3422" s="34">
        <f t="shared" si="1868"/>
        <v>650.16559127034748</v>
      </c>
      <c r="S3422" s="34">
        <f t="shared" si="1868"/>
        <v>650.16559127034748</v>
      </c>
      <c r="T3422" s="34">
        <f t="shared" si="1868"/>
        <v>650.16559127034748</v>
      </c>
      <c r="U3422" s="34">
        <f t="shared" si="1868"/>
        <v>650.16559127034748</v>
      </c>
      <c r="V3422" s="34">
        <f t="shared" si="1868"/>
        <v>650.16559127034748</v>
      </c>
      <c r="W3422" s="34">
        <f t="shared" si="1868"/>
        <v>650.16559127034748</v>
      </c>
      <c r="X3422" s="34">
        <f t="shared" si="1868"/>
        <v>650.16559127034748</v>
      </c>
      <c r="Y3422" s="34">
        <f t="shared" si="1868"/>
        <v>650.16559127034748</v>
      </c>
      <c r="Z3422" s="34">
        <f t="shared" si="1868"/>
        <v>650.16559127034748</v>
      </c>
      <c r="AA3422" s="34">
        <f t="shared" si="1868"/>
        <v>650.16559127034748</v>
      </c>
      <c r="AB3422" s="34">
        <f t="shared" si="1868"/>
        <v>650.16559127034748</v>
      </c>
      <c r="AC3422" s="34">
        <f t="shared" si="1868"/>
        <v>650.16559127034748</v>
      </c>
      <c r="AD3422" s="34">
        <f t="shared" si="1868"/>
        <v>650.16559127034748</v>
      </c>
      <c r="AE3422" s="34">
        <f t="shared" si="1868"/>
        <v>650.16559127034748</v>
      </c>
      <c r="AF3422" s="34">
        <f t="shared" si="1868"/>
        <v>650.16559127034748</v>
      </c>
      <c r="AG3422" s="34">
        <f t="shared" si="1868"/>
        <v>650.16559127034748</v>
      </c>
      <c r="AH3422" s="34">
        <f t="shared" si="1868"/>
        <v>650.16559127034748</v>
      </c>
      <c r="AI3422" s="34">
        <f t="shared" si="1868"/>
        <v>650.16559127034748</v>
      </c>
      <c r="AJ3422" s="34">
        <f t="shared" ref="AJ3422:BF3422" si="1869">$C3422+IFERROR(INDEX($B$2259:$B$2601,MATCH($C3422,$B$2259:$B$2601,1)+(AJ$3354-$C$3354))-INDEX($B$2259:$B$2601,MATCH($C3422,$B$2259:$B$2601,1)),0)*$E1605</f>
        <v>650.16559127034748</v>
      </c>
      <c r="AK3422" s="34">
        <f t="shared" si="1869"/>
        <v>650.16559127034748</v>
      </c>
      <c r="AL3422" s="34">
        <f t="shared" si="1869"/>
        <v>650.16559127034748</v>
      </c>
      <c r="AM3422" s="34">
        <f t="shared" si="1869"/>
        <v>650.16559127034748</v>
      </c>
      <c r="AN3422" s="34">
        <f t="shared" si="1869"/>
        <v>650.16559127034748</v>
      </c>
      <c r="AO3422" s="34">
        <f t="shared" si="1869"/>
        <v>650.16559127034748</v>
      </c>
      <c r="AP3422" s="34">
        <f t="shared" si="1869"/>
        <v>650.16559127034748</v>
      </c>
      <c r="AQ3422" s="34">
        <f t="shared" si="1869"/>
        <v>650.16559127034748</v>
      </c>
      <c r="AR3422" s="34">
        <f t="shared" si="1869"/>
        <v>650.16559127034748</v>
      </c>
      <c r="AS3422" s="34">
        <f t="shared" si="1869"/>
        <v>650.16559127034748</v>
      </c>
      <c r="AT3422" s="34">
        <f t="shared" si="1869"/>
        <v>650.16559127034748</v>
      </c>
      <c r="AU3422" s="34">
        <f t="shared" si="1869"/>
        <v>650.16559127034748</v>
      </c>
      <c r="AV3422" s="34">
        <f t="shared" si="1869"/>
        <v>650.16559127034748</v>
      </c>
      <c r="AW3422" s="34">
        <f t="shared" si="1869"/>
        <v>650.16559127034748</v>
      </c>
      <c r="AX3422" s="34">
        <f t="shared" si="1869"/>
        <v>650.16559127034748</v>
      </c>
      <c r="AY3422" s="34">
        <f t="shared" si="1869"/>
        <v>650.16559127034748</v>
      </c>
      <c r="AZ3422" s="34">
        <f t="shared" si="1869"/>
        <v>650.16559127034748</v>
      </c>
      <c r="BA3422" s="34">
        <f t="shared" si="1869"/>
        <v>650.16559127034748</v>
      </c>
      <c r="BB3422" s="34">
        <f t="shared" si="1869"/>
        <v>650.16559127034748</v>
      </c>
      <c r="BC3422" s="34">
        <f t="shared" si="1869"/>
        <v>650.16559127034748</v>
      </c>
      <c r="BD3422" s="34">
        <f t="shared" si="1869"/>
        <v>650.16559127034748</v>
      </c>
      <c r="BE3422" s="34">
        <f t="shared" si="1869"/>
        <v>650.16559127034748</v>
      </c>
      <c r="BF3422" s="34">
        <f t="shared" si="1869"/>
        <v>650.16559127034748</v>
      </c>
    </row>
    <row r="3423" spans="1:58" x14ac:dyDescent="0.2">
      <c r="A3423" s="9" t="str">
        <f t="shared" si="1860"/>
        <v>Eswatini</v>
      </c>
      <c r="C3423" s="41">
        <f t="shared" si="1861"/>
        <v>349.01883170551781</v>
      </c>
      <c r="D3423" s="34">
        <f t="shared" ref="D3423:AI3423" si="1870">$C3423+IFERROR(INDEX($B$2259:$B$2601,MATCH($C3423,$B$2259:$B$2601,1)+(D$3354-$C$3354))-INDEX($B$2259:$B$2601,MATCH($C3423,$B$2259:$B$2601,1)),0)*$E1606</f>
        <v>352.72916280733676</v>
      </c>
      <c r="E3423" s="34">
        <f t="shared" si="1870"/>
        <v>356.39336212578979</v>
      </c>
      <c r="F3423" s="34">
        <f t="shared" si="1870"/>
        <v>360.01200323271672</v>
      </c>
      <c r="G3423" s="34">
        <f t="shared" si="1870"/>
        <v>363.58565256854752</v>
      </c>
      <c r="H3423" s="34">
        <f t="shared" si="1870"/>
        <v>367.11486953096949</v>
      </c>
      <c r="I3423" s="34">
        <f t="shared" si="1870"/>
        <v>370.60020656249202</v>
      </c>
      <c r="J3423" s="34">
        <f t="shared" si="1870"/>
        <v>374.04220923692259</v>
      </c>
      <c r="K3423" s="34">
        <f t="shared" si="1870"/>
        <v>377.44141634476773</v>
      </c>
      <c r="L3423" s="34">
        <f t="shared" si="1870"/>
        <v>380.79835997757203</v>
      </c>
      <c r="M3423" s="34">
        <f t="shared" si="1870"/>
        <v>384.11356561120846</v>
      </c>
      <c r="N3423" s="34">
        <f t="shared" si="1870"/>
        <v>387.38755218813333</v>
      </c>
      <c r="O3423" s="34">
        <f t="shared" si="1870"/>
        <v>390.62083219861842</v>
      </c>
      <c r="P3423" s="34">
        <f t="shared" si="1870"/>
        <v>393.81391176097316</v>
      </c>
      <c r="Q3423" s="34">
        <f t="shared" si="1870"/>
        <v>396.9672907007693</v>
      </c>
      <c r="R3423" s="34">
        <f t="shared" si="1870"/>
        <v>400.08146262908065</v>
      </c>
      <c r="S3423" s="34">
        <f t="shared" si="1870"/>
        <v>403.15691501974999</v>
      </c>
      <c r="T3423" s="34">
        <f t="shared" si="1870"/>
        <v>406.19412928569534</v>
      </c>
      <c r="U3423" s="34">
        <f t="shared" si="1870"/>
        <v>409.19358085426745</v>
      </c>
      <c r="V3423" s="34">
        <f t="shared" si="1870"/>
        <v>412.15573924167029</v>
      </c>
      <c r="W3423" s="34">
        <f t="shared" si="1870"/>
        <v>415.08106812645644</v>
      </c>
      <c r="X3423" s="34">
        <f t="shared" si="1870"/>
        <v>417.97002542210839</v>
      </c>
      <c r="Y3423" s="34">
        <f t="shared" si="1870"/>
        <v>420.82306334871777</v>
      </c>
      <c r="Z3423" s="34">
        <f t="shared" si="1870"/>
        <v>423.64062850377297</v>
      </c>
      <c r="AA3423" s="34">
        <f t="shared" si="1870"/>
        <v>426.42316193206699</v>
      </c>
      <c r="AB3423" s="34">
        <f t="shared" si="1870"/>
        <v>429.17109919473586</v>
      </c>
      <c r="AC3423" s="34">
        <f t="shared" si="1870"/>
        <v>431.88487043743891</v>
      </c>
      <c r="AD3423" s="34">
        <f t="shared" si="1870"/>
        <v>434.56490045769101</v>
      </c>
      <c r="AE3423" s="34">
        <f t="shared" si="1870"/>
        <v>437.21160877135793</v>
      </c>
      <c r="AF3423" s="34">
        <f t="shared" si="1870"/>
        <v>439.82540967832495</v>
      </c>
      <c r="AG3423" s="34">
        <f t="shared" si="1870"/>
        <v>442.40671232734866</v>
      </c>
      <c r="AH3423" s="34">
        <f t="shared" si="1870"/>
        <v>444.95592078010287</v>
      </c>
      <c r="AI3423" s="34">
        <f t="shared" si="1870"/>
        <v>447.47343407442781</v>
      </c>
      <c r="AJ3423" s="34">
        <f t="shared" ref="AJ3423:BF3423" si="1871">$C3423+IFERROR(INDEX($B$2259:$B$2601,MATCH($C3423,$B$2259:$B$2601,1)+(AJ$3354-$C$3354))-INDEX($B$2259:$B$2601,MATCH($C3423,$B$2259:$B$2601,1)),0)*$E1606</f>
        <v>449.95964628679332</v>
      </c>
      <c r="AK3423" s="34">
        <f t="shared" si="1871"/>
        <v>452.41494659398506</v>
      </c>
      <c r="AL3423" s="34">
        <f t="shared" si="1871"/>
        <v>454.8397193340241</v>
      </c>
      <c r="AM3423" s="34">
        <f t="shared" si="1871"/>
        <v>457.23434406632862</v>
      </c>
      <c r="AN3423" s="34">
        <f t="shared" si="1871"/>
        <v>459.59919563112817</v>
      </c>
      <c r="AO3423" s="34">
        <f t="shared" si="1871"/>
        <v>461.93464420813871</v>
      </c>
      <c r="AP3423" s="34">
        <f t="shared" si="1871"/>
        <v>464.24105537450839</v>
      </c>
      <c r="AQ3423" s="34">
        <f t="shared" si="1871"/>
        <v>466.51879016204293</v>
      </c>
      <c r="AR3423" s="34">
        <f t="shared" si="1871"/>
        <v>468.76820511371909</v>
      </c>
      <c r="AS3423" s="34">
        <f t="shared" si="1871"/>
        <v>470.9896523394961</v>
      </c>
      <c r="AT3423" s="34">
        <f t="shared" si="1871"/>
        <v>473.1834795714326</v>
      </c>
      <c r="AU3423" s="34">
        <f t="shared" si="1871"/>
        <v>475.35003021811872</v>
      </c>
      <c r="AV3423" s="34">
        <f t="shared" si="1871"/>
        <v>477.489643418431</v>
      </c>
      <c r="AW3423" s="34">
        <f t="shared" si="1871"/>
        <v>479.60265409461942</v>
      </c>
      <c r="AX3423" s="34">
        <f t="shared" si="1871"/>
        <v>481.68939300473392</v>
      </c>
      <c r="AY3423" s="34">
        <f t="shared" si="1871"/>
        <v>483.75018679439927</v>
      </c>
      <c r="AZ3423" s="34">
        <f t="shared" si="1871"/>
        <v>485.78535804794649</v>
      </c>
      <c r="BA3423" s="34">
        <f t="shared" si="1871"/>
        <v>487.79522533890793</v>
      </c>
      <c r="BB3423" s="34">
        <f t="shared" si="1871"/>
        <v>489.78010327988505</v>
      </c>
      <c r="BC3423" s="34">
        <f t="shared" si="1871"/>
        <v>491.74030257179606</v>
      </c>
      <c r="BD3423" s="34">
        <f t="shared" si="1871"/>
        <v>493.67613005251098</v>
      </c>
      <c r="BE3423" s="34">
        <f t="shared" si="1871"/>
        <v>495.58788874488232</v>
      </c>
      <c r="BF3423" s="34">
        <f t="shared" si="1871"/>
        <v>497.4758779041785</v>
      </c>
    </row>
    <row r="3424" spans="1:58" x14ac:dyDescent="0.2">
      <c r="A3424" s="9" t="str">
        <f t="shared" si="1860"/>
        <v>Ethiopia</v>
      </c>
      <c r="C3424" s="41">
        <f t="shared" si="1861"/>
        <v>268.57463516547034</v>
      </c>
      <c r="D3424" s="34">
        <f t="shared" ref="D3424:AI3424" si="1872">$C3424+IFERROR(INDEX($B$2259:$B$2601,MATCH($C3424,$B$2259:$B$2601,1)+(D$3354-$C$3354))-INDEX($B$2259:$B$2601,MATCH($C3424,$B$2259:$B$2601,1)),0)*$E1607</f>
        <v>273.28062120236393</v>
      </c>
      <c r="E3424" s="34">
        <f t="shared" si="1872"/>
        <v>277.92809614619881</v>
      </c>
      <c r="F3424" s="34">
        <f t="shared" si="1872"/>
        <v>282.51778748489869</v>
      </c>
      <c r="G3424" s="34">
        <f t="shared" si="1872"/>
        <v>287.05041366128739</v>
      </c>
      <c r="H3424" s="34">
        <f t="shared" si="1872"/>
        <v>291.5266841855497</v>
      </c>
      <c r="I3424" s="34">
        <f t="shared" si="1872"/>
        <v>295.94729974629365</v>
      </c>
      <c r="J3424" s="34">
        <f t="shared" si="1872"/>
        <v>300.31295232023234</v>
      </c>
      <c r="K3424" s="34">
        <f t="shared" si="1872"/>
        <v>304.62432528050175</v>
      </c>
      <c r="L3424" s="34">
        <f t="shared" si="1872"/>
        <v>308.88209350363184</v>
      </c>
      <c r="M3424" s="34">
        <f t="shared" si="1872"/>
        <v>313.08692347518763</v>
      </c>
      <c r="N3424" s="34">
        <f t="shared" si="1872"/>
        <v>317.2394733940971</v>
      </c>
      <c r="O3424" s="34">
        <f t="shared" si="1872"/>
        <v>321.34039327568144</v>
      </c>
      <c r="P3424" s="34">
        <f t="shared" si="1872"/>
        <v>325.39032505340475</v>
      </c>
      <c r="Q3424" s="34">
        <f t="shared" si="1872"/>
        <v>329.38990267935839</v>
      </c>
      <c r="R3424" s="34">
        <f t="shared" si="1872"/>
        <v>333.33975222349602</v>
      </c>
      <c r="S3424" s="34">
        <f t="shared" si="1872"/>
        <v>337.24049197163487</v>
      </c>
      <c r="T3424" s="34">
        <f t="shared" si="1872"/>
        <v>341.09273252223852</v>
      </c>
      <c r="U3424" s="34">
        <f t="shared" si="1872"/>
        <v>344.89707688199633</v>
      </c>
      <c r="V3424" s="34">
        <f t="shared" si="1872"/>
        <v>348.65412056021449</v>
      </c>
      <c r="W3424" s="34">
        <f t="shared" si="1872"/>
        <v>352.36445166203345</v>
      </c>
      <c r="X3424" s="34">
        <f t="shared" si="1872"/>
        <v>356.02865098048647</v>
      </c>
      <c r="Y3424" s="34">
        <f t="shared" si="1872"/>
        <v>359.6472920874134</v>
      </c>
      <c r="Z3424" s="34">
        <f t="shared" si="1872"/>
        <v>363.2209414232442</v>
      </c>
      <c r="AA3424" s="34">
        <f t="shared" si="1872"/>
        <v>366.75015838566617</v>
      </c>
      <c r="AB3424" s="34">
        <f t="shared" si="1872"/>
        <v>370.2354954171887</v>
      </c>
      <c r="AC3424" s="34">
        <f t="shared" si="1872"/>
        <v>373.67749809161927</v>
      </c>
      <c r="AD3424" s="34">
        <f t="shared" si="1872"/>
        <v>377.07670519946441</v>
      </c>
      <c r="AE3424" s="34">
        <f t="shared" si="1872"/>
        <v>380.43364883226872</v>
      </c>
      <c r="AF3424" s="34">
        <f t="shared" si="1872"/>
        <v>383.74885446590514</v>
      </c>
      <c r="AG3424" s="34">
        <f t="shared" si="1872"/>
        <v>387.02284104283001</v>
      </c>
      <c r="AH3424" s="34">
        <f t="shared" si="1872"/>
        <v>390.2561210533151</v>
      </c>
      <c r="AI3424" s="34">
        <f t="shared" si="1872"/>
        <v>393.44920061566984</v>
      </c>
      <c r="AJ3424" s="34">
        <f t="shared" ref="AJ3424:BF3424" si="1873">$C3424+IFERROR(INDEX($B$2259:$B$2601,MATCH($C3424,$B$2259:$B$2601,1)+(AJ$3354-$C$3354))-INDEX($B$2259:$B$2601,MATCH($C3424,$B$2259:$B$2601,1)),0)*$E1607</f>
        <v>396.60257955546598</v>
      </c>
      <c r="AK3424" s="34">
        <f t="shared" si="1873"/>
        <v>399.71675148377733</v>
      </c>
      <c r="AL3424" s="34">
        <f t="shared" si="1873"/>
        <v>402.79220387444667</v>
      </c>
      <c r="AM3424" s="34">
        <f t="shared" si="1873"/>
        <v>405.82941814039202</v>
      </c>
      <c r="AN3424" s="34">
        <f t="shared" si="1873"/>
        <v>408.82886970896413</v>
      </c>
      <c r="AO3424" s="34">
        <f t="shared" si="1873"/>
        <v>411.79102809636697</v>
      </c>
      <c r="AP3424" s="34">
        <f t="shared" si="1873"/>
        <v>414.71635698115313</v>
      </c>
      <c r="AQ3424" s="34">
        <f t="shared" si="1873"/>
        <v>417.60531427680507</v>
      </c>
      <c r="AR3424" s="34">
        <f t="shared" si="1873"/>
        <v>420.45835220341445</v>
      </c>
      <c r="AS3424" s="34">
        <f t="shared" si="1873"/>
        <v>423.27591735846966</v>
      </c>
      <c r="AT3424" s="34">
        <f t="shared" si="1873"/>
        <v>426.05845078676367</v>
      </c>
      <c r="AU3424" s="34">
        <f t="shared" si="1873"/>
        <v>428.80638804943254</v>
      </c>
      <c r="AV3424" s="34">
        <f t="shared" si="1873"/>
        <v>431.52015929213559</v>
      </c>
      <c r="AW3424" s="34">
        <f t="shared" si="1873"/>
        <v>434.20018931238769</v>
      </c>
      <c r="AX3424" s="34">
        <f t="shared" si="1873"/>
        <v>436.84689762605461</v>
      </c>
      <c r="AY3424" s="34">
        <f t="shared" si="1873"/>
        <v>439.46069853302163</v>
      </c>
      <c r="AZ3424" s="34">
        <f t="shared" si="1873"/>
        <v>442.04200118204534</v>
      </c>
      <c r="BA3424" s="34">
        <f t="shared" si="1873"/>
        <v>444.59120963479955</v>
      </c>
      <c r="BB3424" s="34">
        <f t="shared" si="1873"/>
        <v>447.1087229291245</v>
      </c>
      <c r="BC3424" s="34">
        <f t="shared" si="1873"/>
        <v>449.59493514149</v>
      </c>
      <c r="BD3424" s="34">
        <f t="shared" si="1873"/>
        <v>452.05023544868175</v>
      </c>
      <c r="BE3424" s="34">
        <f t="shared" si="1873"/>
        <v>454.47500818872078</v>
      </c>
      <c r="BF3424" s="34">
        <f t="shared" si="1873"/>
        <v>456.8696329210253</v>
      </c>
    </row>
    <row r="3425" spans="1:58" x14ac:dyDescent="0.2">
      <c r="A3425" s="9" t="str">
        <f t="shared" si="1860"/>
        <v>Faeroe Islands</v>
      </c>
      <c r="C3425" s="41">
        <f t="shared" si="1861"/>
        <v>569.28154547706401</v>
      </c>
      <c r="D3425" s="34">
        <f t="shared" ref="D3425:AI3425" si="1874">$C3425+IFERROR(INDEX($B$2259:$B$2601,MATCH($C3425,$B$2259:$B$2601,1)+(D$3354-$C$3354))-INDEX($B$2259:$B$2601,MATCH($C3425,$B$2259:$B$2601,1)),0)*$E1608</f>
        <v>570.21850142230528</v>
      </c>
      <c r="E3425" s="34">
        <f t="shared" si="1874"/>
        <v>571.1438078819607</v>
      </c>
      <c r="F3425" s="34">
        <f t="shared" si="1874"/>
        <v>572.05760969796768</v>
      </c>
      <c r="G3425" s="34">
        <f t="shared" si="1874"/>
        <v>572.96004991139569</v>
      </c>
      <c r="H3425" s="34">
        <f t="shared" si="1874"/>
        <v>573.85126978483675</v>
      </c>
      <c r="I3425" s="34">
        <f t="shared" si="1874"/>
        <v>574.73140882451798</v>
      </c>
      <c r="J3425" s="34">
        <f t="shared" si="1874"/>
        <v>575.60060480213917</v>
      </c>
      <c r="K3425" s="34">
        <f t="shared" si="1874"/>
        <v>576.45899377643866</v>
      </c>
      <c r="L3425" s="34">
        <f t="shared" si="1874"/>
        <v>577.30671011449101</v>
      </c>
      <c r="M3425" s="34">
        <f t="shared" si="1874"/>
        <v>578.14388651274021</v>
      </c>
      <c r="N3425" s="34">
        <f t="shared" si="1874"/>
        <v>578.97065401777115</v>
      </c>
      <c r="O3425" s="34">
        <f t="shared" si="1874"/>
        <v>579.78714204682296</v>
      </c>
      <c r="P3425" s="34">
        <f t="shared" si="1874"/>
        <v>580.59347840804685</v>
      </c>
      <c r="Q3425" s="34">
        <f t="shared" si="1874"/>
        <v>581.38978932051282</v>
      </c>
      <c r="R3425" s="34">
        <f t="shared" si="1874"/>
        <v>582.17619943396721</v>
      </c>
      <c r="S3425" s="34">
        <f t="shared" si="1874"/>
        <v>582.95283184834432</v>
      </c>
      <c r="T3425" s="34">
        <f t="shared" si="1874"/>
        <v>583.71980813303594</v>
      </c>
      <c r="U3425" s="34">
        <f t="shared" si="1874"/>
        <v>584.47724834592123</v>
      </c>
      <c r="V3425" s="34">
        <f t="shared" si="1874"/>
        <v>585.22527105215966</v>
      </c>
      <c r="W3425" s="34">
        <f t="shared" si="1874"/>
        <v>585.96399334275054</v>
      </c>
      <c r="X3425" s="34">
        <f t="shared" si="1874"/>
        <v>586.69353085286173</v>
      </c>
      <c r="Y3425" s="34">
        <f t="shared" si="1874"/>
        <v>587.41399777993058</v>
      </c>
      <c r="Z3425" s="34">
        <f t="shared" si="1874"/>
        <v>588.12550690153955</v>
      </c>
      <c r="AA3425" s="34">
        <f t="shared" si="1874"/>
        <v>588.82816959306979</v>
      </c>
      <c r="AB3425" s="34">
        <f t="shared" si="1874"/>
        <v>589.52209584513537</v>
      </c>
      <c r="AC3425" s="34">
        <f t="shared" si="1874"/>
        <v>590.20739428080026</v>
      </c>
      <c r="AD3425" s="34">
        <f t="shared" si="1874"/>
        <v>590.88417217258166</v>
      </c>
      <c r="AE3425" s="34">
        <f t="shared" si="1874"/>
        <v>591.55253545924199</v>
      </c>
      <c r="AF3425" s="34">
        <f t="shared" si="1874"/>
        <v>592.21258876237152</v>
      </c>
      <c r="AG3425" s="34">
        <f t="shared" si="1874"/>
        <v>592.86443540276548</v>
      </c>
      <c r="AH3425" s="34">
        <f t="shared" si="1874"/>
        <v>593.50817741659716</v>
      </c>
      <c r="AI3425" s="34">
        <f t="shared" si="1874"/>
        <v>594.14391557139015</v>
      </c>
      <c r="AJ3425" s="34">
        <f t="shared" ref="AJ3425:BF3425" si="1875">$C3425+IFERROR(INDEX($B$2259:$B$2601,MATCH($C3425,$B$2259:$B$2601,1)+(AJ$3354-$C$3354))-INDEX($B$2259:$B$2601,MATCH($C3425,$B$2259:$B$2601,1)),0)*$E1608</f>
        <v>594.77174938179189</v>
      </c>
      <c r="AK3425" s="34">
        <f t="shared" si="1875"/>
        <v>595.39177712515095</v>
      </c>
      <c r="AL3425" s="34">
        <f t="shared" si="1875"/>
        <v>596.00409585690102</v>
      </c>
      <c r="AM3425" s="34">
        <f t="shared" si="1875"/>
        <v>596.60880142575297</v>
      </c>
      <c r="AN3425" s="34">
        <f t="shared" si="1875"/>
        <v>597.20598848869884</v>
      </c>
      <c r="AO3425" s="34">
        <f t="shared" si="1875"/>
        <v>597.79575052582868</v>
      </c>
      <c r="AP3425" s="34">
        <f t="shared" si="1875"/>
        <v>598.37817985496361</v>
      </c>
      <c r="AQ3425" s="34">
        <f t="shared" si="1875"/>
        <v>598.95336764610624</v>
      </c>
      <c r="AR3425" s="34">
        <f t="shared" si="1875"/>
        <v>599.52140393571233</v>
      </c>
      <c r="AS3425" s="34">
        <f t="shared" si="1875"/>
        <v>600.08237764078433</v>
      </c>
      <c r="AT3425" s="34">
        <f t="shared" si="1875"/>
        <v>600.63637657278991</v>
      </c>
      <c r="AU3425" s="34">
        <f t="shared" si="1875"/>
        <v>601.18348745140759</v>
      </c>
      <c r="AV3425" s="34">
        <f t="shared" si="1875"/>
        <v>601.72379591810113</v>
      </c>
      <c r="AW3425" s="34">
        <f t="shared" si="1875"/>
        <v>602.25738654952545</v>
      </c>
      <c r="AX3425" s="34">
        <f t="shared" si="1875"/>
        <v>602.78434287076573</v>
      </c>
      <c r="AY3425" s="34">
        <f t="shared" si="1875"/>
        <v>603.30474736841188</v>
      </c>
      <c r="AZ3425" s="34">
        <f t="shared" si="1875"/>
        <v>603.81868150347066</v>
      </c>
      <c r="BA3425" s="34">
        <f t="shared" si="1875"/>
        <v>604.32622572411685</v>
      </c>
      <c r="BB3425" s="34">
        <f t="shared" si="1875"/>
        <v>604.82745947828641</v>
      </c>
      <c r="BC3425" s="34">
        <f t="shared" si="1875"/>
        <v>605.32246122611241</v>
      </c>
      <c r="BD3425" s="34">
        <f t="shared" si="1875"/>
        <v>605.81130845220719</v>
      </c>
      <c r="BE3425" s="34">
        <f t="shared" si="1875"/>
        <v>606.29407767779082</v>
      </c>
      <c r="BF3425" s="34">
        <f t="shared" si="1875"/>
        <v>606.77084447266964</v>
      </c>
    </row>
    <row r="3426" spans="1:58" x14ac:dyDescent="0.2">
      <c r="A3426" s="9" t="str">
        <f t="shared" si="1860"/>
        <v>Fiji</v>
      </c>
      <c r="C3426" s="41">
        <f t="shared" si="1861"/>
        <v>468.47761303334647</v>
      </c>
      <c r="D3426" s="34">
        <f t="shared" ref="D3426:AI3426" si="1876">$C3426+IFERROR(INDEX($B$2259:$B$2601,MATCH($C3426,$B$2259:$B$2601,1)+(D$3354-$C$3354))-INDEX($B$2259:$B$2601,MATCH($C3426,$B$2259:$B$2601,1)),0)*$E1609</f>
        <v>470.67144026528297</v>
      </c>
      <c r="E3426" s="34">
        <f t="shared" si="1876"/>
        <v>472.83799091196909</v>
      </c>
      <c r="F3426" s="34">
        <f t="shared" si="1876"/>
        <v>474.97760411228137</v>
      </c>
      <c r="G3426" s="34">
        <f t="shared" si="1876"/>
        <v>477.09061478846979</v>
      </c>
      <c r="H3426" s="34">
        <f t="shared" si="1876"/>
        <v>479.17735369858428</v>
      </c>
      <c r="I3426" s="34">
        <f t="shared" si="1876"/>
        <v>481.23814748824964</v>
      </c>
      <c r="J3426" s="34">
        <f t="shared" si="1876"/>
        <v>483.27331874179686</v>
      </c>
      <c r="K3426" s="34">
        <f t="shared" si="1876"/>
        <v>485.28318603275829</v>
      </c>
      <c r="L3426" s="34">
        <f t="shared" si="1876"/>
        <v>487.26806397373542</v>
      </c>
      <c r="M3426" s="34">
        <f t="shared" si="1876"/>
        <v>489.22826326564643</v>
      </c>
      <c r="N3426" s="34">
        <f t="shared" si="1876"/>
        <v>491.16409074636135</v>
      </c>
      <c r="O3426" s="34">
        <f t="shared" si="1876"/>
        <v>493.07584943873269</v>
      </c>
      <c r="P3426" s="34">
        <f t="shared" si="1876"/>
        <v>494.96383859802887</v>
      </c>
      <c r="Q3426" s="34">
        <f t="shared" si="1876"/>
        <v>496.82835375877784</v>
      </c>
      <c r="R3426" s="34">
        <f t="shared" si="1876"/>
        <v>498.66968678102813</v>
      </c>
      <c r="S3426" s="34">
        <f t="shared" si="1876"/>
        <v>500.48812589603511</v>
      </c>
      <c r="T3426" s="34">
        <f t="shared" si="1876"/>
        <v>502.28395575137887</v>
      </c>
      <c r="U3426" s="34">
        <f t="shared" si="1876"/>
        <v>504.05745745552116</v>
      </c>
      <c r="V3426" s="34">
        <f t="shared" si="1876"/>
        <v>505.8089086218086</v>
      </c>
      <c r="W3426" s="34">
        <f t="shared" si="1876"/>
        <v>507.53858341192853</v>
      </c>
      <c r="X3426" s="34">
        <f t="shared" si="1876"/>
        <v>509.24675257882467</v>
      </c>
      <c r="Y3426" s="34">
        <f t="shared" si="1876"/>
        <v>510.93368350907906</v>
      </c>
      <c r="Z3426" s="34">
        <f t="shared" si="1876"/>
        <v>512.59964026476723</v>
      </c>
      <c r="AA3426" s="34">
        <f t="shared" si="1876"/>
        <v>514.24488362479315</v>
      </c>
      <c r="AB3426" s="34">
        <f t="shared" si="1876"/>
        <v>515.86967112570937</v>
      </c>
      <c r="AC3426" s="34">
        <f t="shared" si="1876"/>
        <v>517.47425710203083</v>
      </c>
      <c r="AD3426" s="34">
        <f t="shared" si="1876"/>
        <v>519.05889272604668</v>
      </c>
      <c r="AE3426" s="34">
        <f t="shared" si="1876"/>
        <v>520.6238260471373</v>
      </c>
      <c r="AF3426" s="34">
        <f t="shared" si="1876"/>
        <v>522.16930203060224</v>
      </c>
      <c r="AG3426" s="34">
        <f t="shared" si="1876"/>
        <v>523.69556259600631</v>
      </c>
      <c r="AH3426" s="34">
        <f t="shared" si="1876"/>
        <v>525.2028466550471</v>
      </c>
      <c r="AI3426" s="34">
        <f t="shared" si="1876"/>
        <v>526.69139014895381</v>
      </c>
      <c r="AJ3426" s="34">
        <f t="shared" ref="AJ3426:BF3426" si="1877">$C3426+IFERROR(INDEX($B$2259:$B$2601,MATCH($C3426,$B$2259:$B$2601,1)+(AJ$3354-$C$3354))-INDEX($B$2259:$B$2601,MATCH($C3426,$B$2259:$B$2601,1)),0)*$E1609</f>
        <v>528.16142608541963</v>
      </c>
      <c r="AK3426" s="34">
        <f t="shared" si="1877"/>
        <v>529.61318457507537</v>
      </c>
      <c r="AL3426" s="34">
        <f t="shared" si="1877"/>
        <v>531.04689286750954</v>
      </c>
      <c r="AM3426" s="34">
        <f t="shared" si="1877"/>
        <v>532.46277538684126</v>
      </c>
      <c r="AN3426" s="34">
        <f t="shared" si="1877"/>
        <v>533.86105376684941</v>
      </c>
      <c r="AO3426" s="34">
        <f t="shared" si="1877"/>
        <v>535.24194688566604</v>
      </c>
      <c r="AP3426" s="34">
        <f t="shared" si="1877"/>
        <v>536.6056709000386</v>
      </c>
      <c r="AQ3426" s="34">
        <f t="shared" si="1877"/>
        <v>537.9524392791659</v>
      </c>
      <c r="AR3426" s="34">
        <f t="shared" si="1877"/>
        <v>539.28246283811268</v>
      </c>
      <c r="AS3426" s="34">
        <f t="shared" si="1877"/>
        <v>540.59594977080997</v>
      </c>
      <c r="AT3426" s="34">
        <f t="shared" si="1877"/>
        <v>541.89310568264409</v>
      </c>
      <c r="AU3426" s="34">
        <f t="shared" si="1877"/>
        <v>543.17413362264097</v>
      </c>
      <c r="AV3426" s="34">
        <f t="shared" si="1877"/>
        <v>544.43923411525043</v>
      </c>
      <c r="AW3426" s="34">
        <f t="shared" si="1877"/>
        <v>545.68860519173541</v>
      </c>
      <c r="AX3426" s="34">
        <f t="shared" si="1877"/>
        <v>546.92244242116931</v>
      </c>
      <c r="AY3426" s="34">
        <f t="shared" si="1877"/>
        <v>548.14093894105054</v>
      </c>
      <c r="AZ3426" s="34">
        <f t="shared" si="1877"/>
        <v>549.34428548753453</v>
      </c>
      <c r="BA3426" s="34">
        <f t="shared" si="1877"/>
        <v>550.53267042529046</v>
      </c>
      <c r="BB3426" s="34">
        <f t="shared" si="1877"/>
        <v>551.70627977698723</v>
      </c>
      <c r="BC3426" s="34">
        <f t="shared" si="1877"/>
        <v>552.86529725241098</v>
      </c>
      <c r="BD3426" s="34">
        <f t="shared" si="1877"/>
        <v>554.00990427722377</v>
      </c>
      <c r="BE3426" s="34">
        <f t="shared" si="1877"/>
        <v>555.14028002136138</v>
      </c>
      <c r="BF3426" s="34">
        <f t="shared" si="1877"/>
        <v>556.25660142708034</v>
      </c>
    </row>
    <row r="3427" spans="1:58" x14ac:dyDescent="0.2">
      <c r="A3427" s="9" t="str">
        <f t="shared" si="1860"/>
        <v>Finland</v>
      </c>
      <c r="C3427" s="41">
        <f t="shared" si="1861"/>
        <v>632.74110162028774</v>
      </c>
      <c r="D3427" s="34">
        <f t="shared" ref="D3427:AI3427" si="1878">$C3427+IFERROR(INDEX($B$2259:$B$2601,MATCH($C3427,$B$2259:$B$2601,1)+(D$3354-$C$3354))-INDEX($B$2259:$B$2601,MATCH($C3427,$B$2259:$B$2601,1)),0)*$E1610</f>
        <v>632.88276219818965</v>
      </c>
      <c r="E3427" s="34">
        <f t="shared" si="1878"/>
        <v>633.0226614629064</v>
      </c>
      <c r="F3427" s="34">
        <f t="shared" si="1878"/>
        <v>633.16082131343182</v>
      </c>
      <c r="G3427" s="34">
        <f t="shared" si="1878"/>
        <v>633.29726337648231</v>
      </c>
      <c r="H3427" s="34">
        <f t="shared" si="1878"/>
        <v>633.43200900988222</v>
      </c>
      <c r="I3427" s="34">
        <f t="shared" si="1878"/>
        <v>633.56507930590692</v>
      </c>
      <c r="J3427" s="34">
        <f t="shared" si="1878"/>
        <v>633.69649509458429</v>
      </c>
      <c r="K3427" s="34">
        <f t="shared" si="1878"/>
        <v>633.82627694695577</v>
      </c>
      <c r="L3427" s="34">
        <f t="shared" si="1878"/>
        <v>633.95444517829617</v>
      </c>
      <c r="M3427" s="34">
        <f t="shared" si="1878"/>
        <v>634.08101985129349</v>
      </c>
      <c r="N3427" s="34">
        <f t="shared" si="1878"/>
        <v>634.20602077918988</v>
      </c>
      <c r="O3427" s="34">
        <f t="shared" si="1878"/>
        <v>634.32946752888279</v>
      </c>
      <c r="P3427" s="34">
        <f t="shared" si="1878"/>
        <v>634.45137942398787</v>
      </c>
      <c r="Q3427" s="34">
        <f t="shared" si="1878"/>
        <v>634.57177554786381</v>
      </c>
      <c r="R3427" s="34">
        <f t="shared" si="1878"/>
        <v>634.6906747465996</v>
      </c>
      <c r="S3427" s="34">
        <f t="shared" si="1878"/>
        <v>634.80809563196442</v>
      </c>
      <c r="T3427" s="34">
        <f t="shared" si="1878"/>
        <v>634.92405658432119</v>
      </c>
      <c r="U3427" s="34">
        <f t="shared" si="1878"/>
        <v>635.03857575550364</v>
      </c>
      <c r="V3427" s="34">
        <f t="shared" si="1878"/>
        <v>635.15167107165769</v>
      </c>
      <c r="W3427" s="34">
        <f t="shared" si="1878"/>
        <v>635.26336023604756</v>
      </c>
      <c r="X3427" s="34">
        <f t="shared" si="1878"/>
        <v>635.37366073182693</v>
      </c>
      <c r="Y3427" s="34">
        <f t="shared" si="1878"/>
        <v>635.48258982477546</v>
      </c>
      <c r="Z3427" s="34">
        <f t="shared" si="1878"/>
        <v>635.59016456600159</v>
      </c>
      <c r="AA3427" s="34">
        <f t="shared" si="1878"/>
        <v>635.6964017946118</v>
      </c>
      <c r="AB3427" s="34">
        <f t="shared" si="1878"/>
        <v>635.80131814034632</v>
      </c>
      <c r="AC3427" s="34">
        <f t="shared" si="1878"/>
        <v>635.90493002618223</v>
      </c>
      <c r="AD3427" s="34">
        <f t="shared" si="1878"/>
        <v>636.00725367090422</v>
      </c>
      <c r="AE3427" s="34">
        <f t="shared" si="1878"/>
        <v>636.1083050916435</v>
      </c>
      <c r="AF3427" s="34">
        <f t="shared" si="1878"/>
        <v>636.2081001063849</v>
      </c>
      <c r="AG3427" s="34">
        <f t="shared" si="1878"/>
        <v>636.30665433644299</v>
      </c>
      <c r="AH3427" s="34">
        <f t="shared" si="1878"/>
        <v>636.40398320890745</v>
      </c>
      <c r="AI3427" s="34">
        <f t="shared" si="1878"/>
        <v>636.50010195905759</v>
      </c>
      <c r="AJ3427" s="34">
        <f t="shared" ref="AJ3427:BF3427" si="1879">$C3427+IFERROR(INDEX($B$2259:$B$2601,MATCH($C3427,$B$2259:$B$2601,1)+(AJ$3354-$C$3354))-INDEX($B$2259:$B$2601,MATCH($C3427,$B$2259:$B$2601,1)),0)*$E1610</f>
        <v>636.59502563274748</v>
      </c>
      <c r="AK3427" s="34">
        <f t="shared" si="1879"/>
        <v>636.68876908876121</v>
      </c>
      <c r="AL3427" s="34">
        <f t="shared" si="1879"/>
        <v>636.78134700113844</v>
      </c>
      <c r="AM3427" s="34">
        <f t="shared" si="1879"/>
        <v>636.87277386147184</v>
      </c>
      <c r="AN3427" s="34">
        <f t="shared" si="1879"/>
        <v>636.96306398117508</v>
      </c>
      <c r="AO3427" s="34">
        <f t="shared" si="1879"/>
        <v>637.0522314937233</v>
      </c>
      <c r="AP3427" s="34">
        <f t="shared" si="1879"/>
        <v>637.14029035686553</v>
      </c>
      <c r="AQ3427" s="34">
        <f t="shared" si="1879"/>
        <v>637.22725435480936</v>
      </c>
      <c r="AR3427" s="34">
        <f t="shared" si="1879"/>
        <v>637.31313710037875</v>
      </c>
      <c r="AS3427" s="34">
        <f t="shared" si="1879"/>
        <v>637.39795203714493</v>
      </c>
      <c r="AT3427" s="34">
        <f t="shared" si="1879"/>
        <v>637.48171244153059</v>
      </c>
      <c r="AU3427" s="34">
        <f t="shared" si="1879"/>
        <v>637.56443142488843</v>
      </c>
      <c r="AV3427" s="34">
        <f t="shared" si="1879"/>
        <v>637.6461219355532</v>
      </c>
      <c r="AW3427" s="34">
        <f t="shared" si="1879"/>
        <v>637.72679676086864</v>
      </c>
      <c r="AX3427" s="34">
        <f t="shared" si="1879"/>
        <v>637.80646852918937</v>
      </c>
      <c r="AY3427" s="34">
        <f t="shared" si="1879"/>
        <v>637.88514971185737</v>
      </c>
      <c r="AZ3427" s="34">
        <f t="shared" si="1879"/>
        <v>637.96285262515414</v>
      </c>
      <c r="BA3427" s="34">
        <f t="shared" si="1879"/>
        <v>638.03958943222892</v>
      </c>
      <c r="BB3427" s="34">
        <f t="shared" si="1879"/>
        <v>632.74110162028774</v>
      </c>
      <c r="BC3427" s="34">
        <f t="shared" si="1879"/>
        <v>632.74110162028774</v>
      </c>
      <c r="BD3427" s="34">
        <f t="shared" si="1879"/>
        <v>632.74110162028774</v>
      </c>
      <c r="BE3427" s="34">
        <f t="shared" si="1879"/>
        <v>632.74110162028774</v>
      </c>
      <c r="BF3427" s="34">
        <f t="shared" si="1879"/>
        <v>632.74110162028774</v>
      </c>
    </row>
    <row r="3428" spans="1:58" x14ac:dyDescent="0.2">
      <c r="A3428" s="9" t="str">
        <f t="shared" si="1860"/>
        <v>France</v>
      </c>
      <c r="C3428" s="41">
        <f t="shared" si="1861"/>
        <v>565.88004978876882</v>
      </c>
      <c r="D3428" s="34">
        <f t="shared" ref="D3428:AI3428" si="1880">$C3428+IFERROR(INDEX($B$2259:$B$2601,MATCH($C3428,$B$2259:$B$2601,1)+(D$3354-$C$3354))-INDEX($B$2259:$B$2601,MATCH($C3428,$B$2259:$B$2601,1)),0)*$E1611</f>
        <v>566.85284159287971</v>
      </c>
      <c r="E3428" s="34">
        <f t="shared" si="1880"/>
        <v>567.81353835222626</v>
      </c>
      <c r="F3428" s="34">
        <f t="shared" si="1880"/>
        <v>568.76229044853153</v>
      </c>
      <c r="G3428" s="34">
        <f t="shared" si="1880"/>
        <v>569.6992463937728</v>
      </c>
      <c r="H3428" s="34">
        <f t="shared" si="1880"/>
        <v>570.62455285342821</v>
      </c>
      <c r="I3428" s="34">
        <f t="shared" si="1880"/>
        <v>571.53835466943519</v>
      </c>
      <c r="J3428" s="34">
        <f t="shared" si="1880"/>
        <v>572.4407948828632</v>
      </c>
      <c r="K3428" s="34">
        <f t="shared" si="1880"/>
        <v>573.33201475630426</v>
      </c>
      <c r="L3428" s="34">
        <f t="shared" si="1880"/>
        <v>574.2121537959855</v>
      </c>
      <c r="M3428" s="34">
        <f t="shared" si="1880"/>
        <v>575.08134977360669</v>
      </c>
      <c r="N3428" s="34">
        <f t="shared" si="1880"/>
        <v>575.93973874790618</v>
      </c>
      <c r="O3428" s="34">
        <f t="shared" si="1880"/>
        <v>576.78745508595853</v>
      </c>
      <c r="P3428" s="34">
        <f t="shared" si="1880"/>
        <v>577.62463148420773</v>
      </c>
      <c r="Q3428" s="34">
        <f t="shared" si="1880"/>
        <v>578.45139898923867</v>
      </c>
      <c r="R3428" s="34">
        <f t="shared" si="1880"/>
        <v>579.26788701829048</v>
      </c>
      <c r="S3428" s="34">
        <f t="shared" si="1880"/>
        <v>580.07422337951436</v>
      </c>
      <c r="T3428" s="34">
        <f t="shared" si="1880"/>
        <v>580.87053429198033</v>
      </c>
      <c r="U3428" s="34">
        <f t="shared" si="1880"/>
        <v>581.65694440543473</v>
      </c>
      <c r="V3428" s="34">
        <f t="shared" si="1880"/>
        <v>582.43357681981183</v>
      </c>
      <c r="W3428" s="34">
        <f t="shared" si="1880"/>
        <v>583.20055310450346</v>
      </c>
      <c r="X3428" s="34">
        <f t="shared" si="1880"/>
        <v>583.95799331738874</v>
      </c>
      <c r="Y3428" s="34">
        <f t="shared" si="1880"/>
        <v>584.70601602362717</v>
      </c>
      <c r="Z3428" s="34">
        <f t="shared" si="1880"/>
        <v>585.44473831421806</v>
      </c>
      <c r="AA3428" s="34">
        <f t="shared" si="1880"/>
        <v>586.17427582432924</v>
      </c>
      <c r="AB3428" s="34">
        <f t="shared" si="1880"/>
        <v>586.8947427513981</v>
      </c>
      <c r="AC3428" s="34">
        <f t="shared" si="1880"/>
        <v>587.60625187300707</v>
      </c>
      <c r="AD3428" s="34">
        <f t="shared" si="1880"/>
        <v>588.3089145645373</v>
      </c>
      <c r="AE3428" s="34">
        <f t="shared" si="1880"/>
        <v>589.00284081660288</v>
      </c>
      <c r="AF3428" s="34">
        <f t="shared" si="1880"/>
        <v>589.68813925226777</v>
      </c>
      <c r="AG3428" s="34">
        <f t="shared" si="1880"/>
        <v>590.36491714404917</v>
      </c>
      <c r="AH3428" s="34">
        <f t="shared" si="1880"/>
        <v>591.03328043070951</v>
      </c>
      <c r="AI3428" s="34">
        <f t="shared" si="1880"/>
        <v>591.69333373383904</v>
      </c>
      <c r="AJ3428" s="34">
        <f t="shared" ref="AJ3428:BF3428" si="1881">$C3428+IFERROR(INDEX($B$2259:$B$2601,MATCH($C3428,$B$2259:$B$2601,1)+(AJ$3354-$C$3354))-INDEX($B$2259:$B$2601,MATCH($C3428,$B$2259:$B$2601,1)),0)*$E1611</f>
        <v>592.345180374233</v>
      </c>
      <c r="AK3428" s="34">
        <f t="shared" si="1881"/>
        <v>592.98892238806468</v>
      </c>
      <c r="AL3428" s="34">
        <f t="shared" si="1881"/>
        <v>593.62466054285767</v>
      </c>
      <c r="AM3428" s="34">
        <f t="shared" si="1881"/>
        <v>594.25249435325941</v>
      </c>
      <c r="AN3428" s="34">
        <f t="shared" si="1881"/>
        <v>594.87252209661847</v>
      </c>
      <c r="AO3428" s="34">
        <f t="shared" si="1881"/>
        <v>595.48484082836853</v>
      </c>
      <c r="AP3428" s="34">
        <f t="shared" si="1881"/>
        <v>596.08954639722049</v>
      </c>
      <c r="AQ3428" s="34">
        <f t="shared" si="1881"/>
        <v>596.68673346016635</v>
      </c>
      <c r="AR3428" s="34">
        <f t="shared" si="1881"/>
        <v>597.2764954972962</v>
      </c>
      <c r="AS3428" s="34">
        <f t="shared" si="1881"/>
        <v>597.85892482643112</v>
      </c>
      <c r="AT3428" s="34">
        <f t="shared" si="1881"/>
        <v>598.43411261757376</v>
      </c>
      <c r="AU3428" s="34">
        <f t="shared" si="1881"/>
        <v>599.00214890717984</v>
      </c>
      <c r="AV3428" s="34">
        <f t="shared" si="1881"/>
        <v>599.56312261225185</v>
      </c>
      <c r="AW3428" s="34">
        <f t="shared" si="1881"/>
        <v>600.11712154425743</v>
      </c>
      <c r="AX3428" s="34">
        <f t="shared" si="1881"/>
        <v>600.6642324228751</v>
      </c>
      <c r="AY3428" s="34">
        <f t="shared" si="1881"/>
        <v>601.20454088956865</v>
      </c>
      <c r="AZ3428" s="34">
        <f t="shared" si="1881"/>
        <v>601.73813152099297</v>
      </c>
      <c r="BA3428" s="34">
        <f t="shared" si="1881"/>
        <v>602.26508784223324</v>
      </c>
      <c r="BB3428" s="34">
        <f t="shared" si="1881"/>
        <v>602.7854923398794</v>
      </c>
      <c r="BC3428" s="34">
        <f t="shared" si="1881"/>
        <v>603.29942647493817</v>
      </c>
      <c r="BD3428" s="34">
        <f t="shared" si="1881"/>
        <v>603.80697069558437</v>
      </c>
      <c r="BE3428" s="34">
        <f t="shared" si="1881"/>
        <v>604.30820444975393</v>
      </c>
      <c r="BF3428" s="34">
        <f t="shared" si="1881"/>
        <v>604.80320619757993</v>
      </c>
    </row>
    <row r="3429" spans="1:58" x14ac:dyDescent="0.2">
      <c r="A3429" s="9" t="str">
        <f t="shared" si="1860"/>
        <v>French Guiana</v>
      </c>
      <c r="C3429" s="41">
        <f t="shared" si="1861"/>
        <v>458.52069087736299</v>
      </c>
      <c r="D3429" s="34">
        <f t="shared" ref="D3429:AI3429" si="1882">$C3429+IFERROR(INDEX($B$2259:$B$2601,MATCH($C3429,$B$2259:$B$2601,1)+(D$3354-$C$3354))-INDEX($B$2259:$B$2601,MATCH($C3429,$B$2259:$B$2601,1)),0)*$E1612</f>
        <v>460.85613945437353</v>
      </c>
      <c r="E3429" s="34">
        <f t="shared" si="1882"/>
        <v>463.16255062074322</v>
      </c>
      <c r="F3429" s="34">
        <f t="shared" si="1882"/>
        <v>465.44028540827776</v>
      </c>
      <c r="G3429" s="34">
        <f t="shared" si="1882"/>
        <v>467.68970035995392</v>
      </c>
      <c r="H3429" s="34">
        <f t="shared" si="1882"/>
        <v>469.91114758573093</v>
      </c>
      <c r="I3429" s="34">
        <f t="shared" si="1882"/>
        <v>472.10497481766743</v>
      </c>
      <c r="J3429" s="34">
        <f t="shared" si="1882"/>
        <v>474.27152546435354</v>
      </c>
      <c r="K3429" s="34">
        <f t="shared" si="1882"/>
        <v>476.41113866466583</v>
      </c>
      <c r="L3429" s="34">
        <f t="shared" si="1882"/>
        <v>478.52414934085425</v>
      </c>
      <c r="M3429" s="34">
        <f t="shared" si="1882"/>
        <v>480.61088825096874</v>
      </c>
      <c r="N3429" s="34">
        <f t="shared" si="1882"/>
        <v>482.6716820406341</v>
      </c>
      <c r="O3429" s="34">
        <f t="shared" si="1882"/>
        <v>484.70685329418131</v>
      </c>
      <c r="P3429" s="34">
        <f t="shared" si="1882"/>
        <v>486.71672058514275</v>
      </c>
      <c r="Q3429" s="34">
        <f t="shared" si="1882"/>
        <v>488.70159852611988</v>
      </c>
      <c r="R3429" s="34">
        <f t="shared" si="1882"/>
        <v>490.66179781803089</v>
      </c>
      <c r="S3429" s="34">
        <f t="shared" si="1882"/>
        <v>492.59762529874581</v>
      </c>
      <c r="T3429" s="34">
        <f t="shared" si="1882"/>
        <v>494.50938399111715</v>
      </c>
      <c r="U3429" s="34">
        <f t="shared" si="1882"/>
        <v>496.39737315041333</v>
      </c>
      <c r="V3429" s="34">
        <f t="shared" si="1882"/>
        <v>498.26188831116229</v>
      </c>
      <c r="W3429" s="34">
        <f t="shared" si="1882"/>
        <v>500.10322133341259</v>
      </c>
      <c r="X3429" s="34">
        <f t="shared" si="1882"/>
        <v>501.92166044841957</v>
      </c>
      <c r="Y3429" s="34">
        <f t="shared" si="1882"/>
        <v>503.71749030376333</v>
      </c>
      <c r="Z3429" s="34">
        <f t="shared" si="1882"/>
        <v>505.49099200790562</v>
      </c>
      <c r="AA3429" s="34">
        <f t="shared" si="1882"/>
        <v>507.24244317419306</v>
      </c>
      <c r="AB3429" s="34">
        <f t="shared" si="1882"/>
        <v>508.97211796431299</v>
      </c>
      <c r="AC3429" s="34">
        <f t="shared" si="1882"/>
        <v>510.68028713120913</v>
      </c>
      <c r="AD3429" s="34">
        <f t="shared" si="1882"/>
        <v>512.36721806146352</v>
      </c>
      <c r="AE3429" s="34">
        <f t="shared" si="1882"/>
        <v>514.0331748171518</v>
      </c>
      <c r="AF3429" s="34">
        <f t="shared" si="1882"/>
        <v>515.67841817717749</v>
      </c>
      <c r="AG3429" s="34">
        <f t="shared" si="1882"/>
        <v>517.30320567809372</v>
      </c>
      <c r="AH3429" s="34">
        <f t="shared" si="1882"/>
        <v>518.90779165441518</v>
      </c>
      <c r="AI3429" s="34">
        <f t="shared" si="1882"/>
        <v>520.49242727843102</v>
      </c>
      <c r="AJ3429" s="34">
        <f t="shared" ref="AJ3429:BF3429" si="1883">$C3429+IFERROR(INDEX($B$2259:$B$2601,MATCH($C3429,$B$2259:$B$2601,1)+(AJ$3354-$C$3354))-INDEX($B$2259:$B$2601,MATCH($C3429,$B$2259:$B$2601,1)),0)*$E1612</f>
        <v>522.05736059952164</v>
      </c>
      <c r="AK3429" s="34">
        <f t="shared" si="1883"/>
        <v>523.60283658298681</v>
      </c>
      <c r="AL3429" s="34">
        <f t="shared" si="1883"/>
        <v>525.12909714839066</v>
      </c>
      <c r="AM3429" s="34">
        <f t="shared" si="1883"/>
        <v>526.63638120743144</v>
      </c>
      <c r="AN3429" s="34">
        <f t="shared" si="1883"/>
        <v>528.12492470133816</v>
      </c>
      <c r="AO3429" s="34">
        <f t="shared" si="1883"/>
        <v>529.59496063780398</v>
      </c>
      <c r="AP3429" s="34">
        <f t="shared" si="1883"/>
        <v>531.04671912745971</v>
      </c>
      <c r="AQ3429" s="34">
        <f t="shared" si="1883"/>
        <v>532.48042741989411</v>
      </c>
      <c r="AR3429" s="34">
        <f t="shared" si="1883"/>
        <v>533.89630993922583</v>
      </c>
      <c r="AS3429" s="34">
        <f t="shared" si="1883"/>
        <v>535.29458831923375</v>
      </c>
      <c r="AT3429" s="34">
        <f t="shared" si="1883"/>
        <v>536.67548143805038</v>
      </c>
      <c r="AU3429" s="34">
        <f t="shared" si="1883"/>
        <v>538.03920545242318</v>
      </c>
      <c r="AV3429" s="34">
        <f t="shared" si="1883"/>
        <v>539.38597383155047</v>
      </c>
      <c r="AW3429" s="34">
        <f t="shared" si="1883"/>
        <v>540.71599739049725</v>
      </c>
      <c r="AX3429" s="34">
        <f t="shared" si="1883"/>
        <v>542.02948432319454</v>
      </c>
      <c r="AY3429" s="34">
        <f t="shared" si="1883"/>
        <v>543.32664023502844</v>
      </c>
      <c r="AZ3429" s="34">
        <f t="shared" si="1883"/>
        <v>544.60766817502531</v>
      </c>
      <c r="BA3429" s="34">
        <f t="shared" si="1883"/>
        <v>545.872768667635</v>
      </c>
      <c r="BB3429" s="34">
        <f t="shared" si="1883"/>
        <v>547.12213974411975</v>
      </c>
      <c r="BC3429" s="34">
        <f t="shared" si="1883"/>
        <v>548.35597697355365</v>
      </c>
      <c r="BD3429" s="34">
        <f t="shared" si="1883"/>
        <v>549.57447349343488</v>
      </c>
      <c r="BE3429" s="34">
        <f t="shared" si="1883"/>
        <v>550.77782003991888</v>
      </c>
      <c r="BF3429" s="34">
        <f t="shared" si="1883"/>
        <v>551.96620497767503</v>
      </c>
    </row>
    <row r="3430" spans="1:58" x14ac:dyDescent="0.2">
      <c r="A3430" s="9" t="str">
        <f t="shared" si="1860"/>
        <v>French Polynesia</v>
      </c>
      <c r="C3430" s="41">
        <f t="shared" si="1861"/>
        <v>496.89839444037602</v>
      </c>
      <c r="D3430" s="34">
        <f t="shared" ref="D3430:AI3430" si="1884">$C3430+IFERROR(INDEX($B$2259:$B$2601,MATCH($C3430,$B$2259:$B$2601,1)+(D$3354-$C$3354))-INDEX($B$2259:$B$2601,MATCH($C3430,$B$2259:$B$2601,1)),0)*$E1613</f>
        <v>498.73972746262632</v>
      </c>
      <c r="E3430" s="34">
        <f t="shared" si="1884"/>
        <v>500.5581665776333</v>
      </c>
      <c r="F3430" s="34">
        <f t="shared" si="1884"/>
        <v>502.35399643297706</v>
      </c>
      <c r="G3430" s="34">
        <f t="shared" si="1884"/>
        <v>504.12749813711935</v>
      </c>
      <c r="H3430" s="34">
        <f t="shared" si="1884"/>
        <v>505.87894930340678</v>
      </c>
      <c r="I3430" s="34">
        <f t="shared" si="1884"/>
        <v>507.60862409352671</v>
      </c>
      <c r="J3430" s="34">
        <f t="shared" si="1884"/>
        <v>509.31679326042286</v>
      </c>
      <c r="K3430" s="34">
        <f t="shared" si="1884"/>
        <v>511.00372419067725</v>
      </c>
      <c r="L3430" s="34">
        <f t="shared" si="1884"/>
        <v>512.66968094636547</v>
      </c>
      <c r="M3430" s="34">
        <f t="shared" si="1884"/>
        <v>514.31492430639128</v>
      </c>
      <c r="N3430" s="34">
        <f t="shared" si="1884"/>
        <v>515.9397118073075</v>
      </c>
      <c r="O3430" s="34">
        <f t="shared" si="1884"/>
        <v>517.54429778362896</v>
      </c>
      <c r="P3430" s="34">
        <f t="shared" si="1884"/>
        <v>519.12893340764481</v>
      </c>
      <c r="Q3430" s="34">
        <f t="shared" si="1884"/>
        <v>520.69386672873543</v>
      </c>
      <c r="R3430" s="34">
        <f t="shared" si="1884"/>
        <v>522.23934271220048</v>
      </c>
      <c r="S3430" s="34">
        <f t="shared" si="1884"/>
        <v>523.76560327760444</v>
      </c>
      <c r="T3430" s="34">
        <f t="shared" si="1884"/>
        <v>525.27288733664523</v>
      </c>
      <c r="U3430" s="34">
        <f t="shared" si="1884"/>
        <v>526.76143083055194</v>
      </c>
      <c r="V3430" s="34">
        <f t="shared" si="1884"/>
        <v>528.23146676701776</v>
      </c>
      <c r="W3430" s="34">
        <f t="shared" si="1884"/>
        <v>529.6832252566735</v>
      </c>
      <c r="X3430" s="34">
        <f t="shared" si="1884"/>
        <v>531.11693354910778</v>
      </c>
      <c r="Y3430" s="34">
        <f t="shared" si="1884"/>
        <v>532.5328160684395</v>
      </c>
      <c r="Z3430" s="34">
        <f t="shared" si="1884"/>
        <v>533.93109444844754</v>
      </c>
      <c r="AA3430" s="34">
        <f t="shared" si="1884"/>
        <v>535.31198756726417</v>
      </c>
      <c r="AB3430" s="34">
        <f t="shared" si="1884"/>
        <v>536.67571158163685</v>
      </c>
      <c r="AC3430" s="34">
        <f t="shared" si="1884"/>
        <v>538.02247996076414</v>
      </c>
      <c r="AD3430" s="34">
        <f t="shared" si="1884"/>
        <v>539.35250351971092</v>
      </c>
      <c r="AE3430" s="34">
        <f t="shared" si="1884"/>
        <v>540.66599045240821</v>
      </c>
      <c r="AF3430" s="34">
        <f t="shared" si="1884"/>
        <v>541.96314636424222</v>
      </c>
      <c r="AG3430" s="34">
        <f t="shared" si="1884"/>
        <v>543.2441743042391</v>
      </c>
      <c r="AH3430" s="34">
        <f t="shared" si="1884"/>
        <v>544.50927479684867</v>
      </c>
      <c r="AI3430" s="34">
        <f t="shared" si="1884"/>
        <v>545.75864587333353</v>
      </c>
      <c r="AJ3430" s="34">
        <f t="shared" ref="AJ3430:BF3430" si="1885">$C3430+IFERROR(INDEX($B$2259:$B$2601,MATCH($C3430,$B$2259:$B$2601,1)+(AJ$3354-$C$3354))-INDEX($B$2259:$B$2601,MATCH($C3430,$B$2259:$B$2601,1)),0)*$E1613</f>
        <v>546.99248310276744</v>
      </c>
      <c r="AK3430" s="34">
        <f t="shared" si="1885"/>
        <v>548.21097962264867</v>
      </c>
      <c r="AL3430" s="34">
        <f t="shared" si="1885"/>
        <v>549.41432616913266</v>
      </c>
      <c r="AM3430" s="34">
        <f t="shared" si="1885"/>
        <v>550.60271110688871</v>
      </c>
      <c r="AN3430" s="34">
        <f t="shared" si="1885"/>
        <v>551.77632045858536</v>
      </c>
      <c r="AO3430" s="34">
        <f t="shared" si="1885"/>
        <v>552.93533793400923</v>
      </c>
      <c r="AP3430" s="34">
        <f t="shared" si="1885"/>
        <v>554.07994495882201</v>
      </c>
      <c r="AQ3430" s="34">
        <f t="shared" si="1885"/>
        <v>555.21032070295962</v>
      </c>
      <c r="AR3430" s="34">
        <f t="shared" si="1885"/>
        <v>556.32664210867847</v>
      </c>
      <c r="AS3430" s="34">
        <f t="shared" si="1885"/>
        <v>557.4290839182529</v>
      </c>
      <c r="AT3430" s="34">
        <f t="shared" si="1885"/>
        <v>558.51781870132822</v>
      </c>
      <c r="AU3430" s="34">
        <f t="shared" si="1885"/>
        <v>559.59301688193398</v>
      </c>
      <c r="AV3430" s="34">
        <f t="shared" si="1885"/>
        <v>560.65484676516087</v>
      </c>
      <c r="AW3430" s="34">
        <f t="shared" si="1885"/>
        <v>561.70347456350635</v>
      </c>
      <c r="AX3430" s="34">
        <f t="shared" si="1885"/>
        <v>562.7390644228924</v>
      </c>
      <c r="AY3430" s="34">
        <f t="shared" si="1885"/>
        <v>563.76177844836013</v>
      </c>
      <c r="AZ3430" s="34">
        <f t="shared" si="1885"/>
        <v>564.77177672944447</v>
      </c>
      <c r="BA3430" s="34">
        <f t="shared" si="1885"/>
        <v>565.769217365234</v>
      </c>
      <c r="BB3430" s="34">
        <f t="shared" si="1885"/>
        <v>566.75425648911857</v>
      </c>
      <c r="BC3430" s="34">
        <f t="shared" si="1885"/>
        <v>567.72704829322947</v>
      </c>
      <c r="BD3430" s="34">
        <f t="shared" si="1885"/>
        <v>568.68774505257602</v>
      </c>
      <c r="BE3430" s="34">
        <f t="shared" si="1885"/>
        <v>569.63649714888129</v>
      </c>
      <c r="BF3430" s="34">
        <f t="shared" si="1885"/>
        <v>570.57345309412256</v>
      </c>
    </row>
    <row r="3431" spans="1:58" x14ac:dyDescent="0.2">
      <c r="A3431" s="9" t="str">
        <f t="shared" si="1860"/>
        <v>Gabon</v>
      </c>
      <c r="C3431" s="41">
        <f t="shared" si="1861"/>
        <v>308.02893772871772</v>
      </c>
      <c r="D3431" s="34">
        <f t="shared" ref="D3431:AI3431" si="1886">$C3431+IFERROR(INDEX($B$2259:$B$2601,MATCH($C3431,$B$2259:$B$2601,1)+(D$3354-$C$3354))-INDEX($B$2259:$B$2601,MATCH($C3431,$B$2259:$B$2601,1)),0)*$E1614</f>
        <v>312.23376770027352</v>
      </c>
      <c r="E3431" s="34">
        <f t="shared" si="1886"/>
        <v>316.38631761918299</v>
      </c>
      <c r="F3431" s="34">
        <f t="shared" si="1886"/>
        <v>320.48723750076732</v>
      </c>
      <c r="G3431" s="34">
        <f t="shared" si="1886"/>
        <v>324.53716927849064</v>
      </c>
      <c r="H3431" s="34">
        <f t="shared" si="1886"/>
        <v>328.53674690444427</v>
      </c>
      <c r="I3431" s="34">
        <f t="shared" si="1886"/>
        <v>332.48659644858191</v>
      </c>
      <c r="J3431" s="34">
        <f t="shared" si="1886"/>
        <v>336.38733619672075</v>
      </c>
      <c r="K3431" s="34">
        <f t="shared" si="1886"/>
        <v>340.23957674732441</v>
      </c>
      <c r="L3431" s="34">
        <f t="shared" si="1886"/>
        <v>344.04392110708221</v>
      </c>
      <c r="M3431" s="34">
        <f t="shared" si="1886"/>
        <v>347.80096478530038</v>
      </c>
      <c r="N3431" s="34">
        <f t="shared" si="1886"/>
        <v>351.51129588711933</v>
      </c>
      <c r="O3431" s="34">
        <f t="shared" si="1886"/>
        <v>355.17549520557236</v>
      </c>
      <c r="P3431" s="34">
        <f t="shared" si="1886"/>
        <v>358.79413631249929</v>
      </c>
      <c r="Q3431" s="34">
        <f t="shared" si="1886"/>
        <v>362.36778564833008</v>
      </c>
      <c r="R3431" s="34">
        <f t="shared" si="1886"/>
        <v>365.89700261075205</v>
      </c>
      <c r="S3431" s="34">
        <f t="shared" si="1886"/>
        <v>369.38233964227459</v>
      </c>
      <c r="T3431" s="34">
        <f t="shared" si="1886"/>
        <v>372.82434231670516</v>
      </c>
      <c r="U3431" s="34">
        <f t="shared" si="1886"/>
        <v>376.2235494245503</v>
      </c>
      <c r="V3431" s="34">
        <f t="shared" si="1886"/>
        <v>379.5804930573546</v>
      </c>
      <c r="W3431" s="34">
        <f t="shared" si="1886"/>
        <v>382.89569869099103</v>
      </c>
      <c r="X3431" s="34">
        <f t="shared" si="1886"/>
        <v>386.1696852679159</v>
      </c>
      <c r="Y3431" s="34">
        <f t="shared" si="1886"/>
        <v>389.40296527840098</v>
      </c>
      <c r="Z3431" s="34">
        <f t="shared" si="1886"/>
        <v>392.59604484075572</v>
      </c>
      <c r="AA3431" s="34">
        <f t="shared" si="1886"/>
        <v>395.74942378055187</v>
      </c>
      <c r="AB3431" s="34">
        <f t="shared" si="1886"/>
        <v>398.86359570886322</v>
      </c>
      <c r="AC3431" s="34">
        <f t="shared" si="1886"/>
        <v>401.93904809953256</v>
      </c>
      <c r="AD3431" s="34">
        <f t="shared" si="1886"/>
        <v>404.97626236547791</v>
      </c>
      <c r="AE3431" s="34">
        <f t="shared" si="1886"/>
        <v>407.97571393405002</v>
      </c>
      <c r="AF3431" s="34">
        <f t="shared" si="1886"/>
        <v>410.93787232145286</v>
      </c>
      <c r="AG3431" s="34">
        <f t="shared" si="1886"/>
        <v>413.86320120623901</v>
      </c>
      <c r="AH3431" s="34">
        <f t="shared" si="1886"/>
        <v>416.75215850189096</v>
      </c>
      <c r="AI3431" s="34">
        <f t="shared" si="1886"/>
        <v>419.60519642850034</v>
      </c>
      <c r="AJ3431" s="34">
        <f t="shared" ref="AJ3431:BF3431" si="1887">$C3431+IFERROR(INDEX($B$2259:$B$2601,MATCH($C3431,$B$2259:$B$2601,1)+(AJ$3354-$C$3354))-INDEX($B$2259:$B$2601,MATCH($C3431,$B$2259:$B$2601,1)),0)*$E1614</f>
        <v>422.42276158355554</v>
      </c>
      <c r="AK3431" s="34">
        <f t="shared" si="1887"/>
        <v>425.20529501184956</v>
      </c>
      <c r="AL3431" s="34">
        <f t="shared" si="1887"/>
        <v>427.95323227451843</v>
      </c>
      <c r="AM3431" s="34">
        <f t="shared" si="1887"/>
        <v>430.66700351722147</v>
      </c>
      <c r="AN3431" s="34">
        <f t="shared" si="1887"/>
        <v>433.34703353747358</v>
      </c>
      <c r="AO3431" s="34">
        <f t="shared" si="1887"/>
        <v>435.9937418511405</v>
      </c>
      <c r="AP3431" s="34">
        <f t="shared" si="1887"/>
        <v>438.60754275810751</v>
      </c>
      <c r="AQ3431" s="34">
        <f t="shared" si="1887"/>
        <v>441.18884540713123</v>
      </c>
      <c r="AR3431" s="34">
        <f t="shared" si="1887"/>
        <v>443.73805385988544</v>
      </c>
      <c r="AS3431" s="34">
        <f t="shared" si="1887"/>
        <v>446.25556715421038</v>
      </c>
      <c r="AT3431" s="34">
        <f t="shared" si="1887"/>
        <v>448.74177936657588</v>
      </c>
      <c r="AU3431" s="34">
        <f t="shared" si="1887"/>
        <v>451.19707967376763</v>
      </c>
      <c r="AV3431" s="34">
        <f t="shared" si="1887"/>
        <v>453.62185241380666</v>
      </c>
      <c r="AW3431" s="34">
        <f t="shared" si="1887"/>
        <v>456.01647714611119</v>
      </c>
      <c r="AX3431" s="34">
        <f t="shared" si="1887"/>
        <v>458.38132871091074</v>
      </c>
      <c r="AY3431" s="34">
        <f t="shared" si="1887"/>
        <v>460.71677728792127</v>
      </c>
      <c r="AZ3431" s="34">
        <f t="shared" si="1887"/>
        <v>463.02318845429096</v>
      </c>
      <c r="BA3431" s="34">
        <f t="shared" si="1887"/>
        <v>465.3009232418255</v>
      </c>
      <c r="BB3431" s="34">
        <f t="shared" si="1887"/>
        <v>467.55033819350166</v>
      </c>
      <c r="BC3431" s="34">
        <f t="shared" si="1887"/>
        <v>469.77178541927867</v>
      </c>
      <c r="BD3431" s="34">
        <f t="shared" si="1887"/>
        <v>471.96561265121517</v>
      </c>
      <c r="BE3431" s="34">
        <f t="shared" si="1887"/>
        <v>474.13216329790129</v>
      </c>
      <c r="BF3431" s="34">
        <f t="shared" si="1887"/>
        <v>476.27177649821357</v>
      </c>
    </row>
    <row r="3432" spans="1:58" x14ac:dyDescent="0.2">
      <c r="A3432" s="9" t="str">
        <f t="shared" si="1860"/>
        <v>Gambia</v>
      </c>
      <c r="C3432" s="41">
        <f t="shared" si="1861"/>
        <v>265.6040055554555</v>
      </c>
      <c r="D3432" s="34">
        <f t="shared" ref="D3432:AI3432" si="1888">$C3432+IFERROR(INDEX($B$2259:$B$2601,MATCH($C3432,$B$2259:$B$2601,1)+(D$3354-$C$3354))-INDEX($B$2259:$B$2601,MATCH($C3432,$B$2259:$B$2601,1)),0)*$E1615</f>
        <v>270.36923933230798</v>
      </c>
      <c r="E3432" s="34">
        <f t="shared" si="1888"/>
        <v>275.07522536920158</v>
      </c>
      <c r="F3432" s="34">
        <f t="shared" si="1888"/>
        <v>279.72270031303646</v>
      </c>
      <c r="G3432" s="34">
        <f t="shared" si="1888"/>
        <v>284.31239165173633</v>
      </c>
      <c r="H3432" s="34">
        <f t="shared" si="1888"/>
        <v>288.84501782812504</v>
      </c>
      <c r="I3432" s="34">
        <f t="shared" si="1888"/>
        <v>293.32128835238734</v>
      </c>
      <c r="J3432" s="34">
        <f t="shared" si="1888"/>
        <v>297.7419039131313</v>
      </c>
      <c r="K3432" s="34">
        <f t="shared" si="1888"/>
        <v>302.10755648706998</v>
      </c>
      <c r="L3432" s="34">
        <f t="shared" si="1888"/>
        <v>306.41892944733939</v>
      </c>
      <c r="M3432" s="34">
        <f t="shared" si="1888"/>
        <v>310.67669767046948</v>
      </c>
      <c r="N3432" s="34">
        <f t="shared" si="1888"/>
        <v>314.88152764202528</v>
      </c>
      <c r="O3432" s="34">
        <f t="shared" si="1888"/>
        <v>319.03407756093475</v>
      </c>
      <c r="P3432" s="34">
        <f t="shared" si="1888"/>
        <v>323.13499744251908</v>
      </c>
      <c r="Q3432" s="34">
        <f t="shared" si="1888"/>
        <v>327.1849292202424</v>
      </c>
      <c r="R3432" s="34">
        <f t="shared" si="1888"/>
        <v>331.18450684619603</v>
      </c>
      <c r="S3432" s="34">
        <f t="shared" si="1888"/>
        <v>335.13435639033366</v>
      </c>
      <c r="T3432" s="34">
        <f t="shared" si="1888"/>
        <v>339.03509613847251</v>
      </c>
      <c r="U3432" s="34">
        <f t="shared" si="1888"/>
        <v>342.88733668907616</v>
      </c>
      <c r="V3432" s="34">
        <f t="shared" si="1888"/>
        <v>346.69168104883397</v>
      </c>
      <c r="W3432" s="34">
        <f t="shared" si="1888"/>
        <v>350.44872472705214</v>
      </c>
      <c r="X3432" s="34">
        <f t="shared" si="1888"/>
        <v>354.15905582887109</v>
      </c>
      <c r="Y3432" s="34">
        <f t="shared" si="1888"/>
        <v>357.82325514732412</v>
      </c>
      <c r="Z3432" s="34">
        <f t="shared" si="1888"/>
        <v>361.44189625425105</v>
      </c>
      <c r="AA3432" s="34">
        <f t="shared" si="1888"/>
        <v>365.01554559008184</v>
      </c>
      <c r="AB3432" s="34">
        <f t="shared" si="1888"/>
        <v>368.54476255250381</v>
      </c>
      <c r="AC3432" s="34">
        <f t="shared" si="1888"/>
        <v>372.03009958402635</v>
      </c>
      <c r="AD3432" s="34">
        <f t="shared" si="1888"/>
        <v>375.47210225845691</v>
      </c>
      <c r="AE3432" s="34">
        <f t="shared" si="1888"/>
        <v>378.87130936630206</v>
      </c>
      <c r="AF3432" s="34">
        <f t="shared" si="1888"/>
        <v>382.22825299910636</v>
      </c>
      <c r="AG3432" s="34">
        <f t="shared" si="1888"/>
        <v>385.54345863274278</v>
      </c>
      <c r="AH3432" s="34">
        <f t="shared" si="1888"/>
        <v>388.81744520966765</v>
      </c>
      <c r="AI3432" s="34">
        <f t="shared" si="1888"/>
        <v>392.05072522015274</v>
      </c>
      <c r="AJ3432" s="34">
        <f t="shared" ref="AJ3432:BF3432" si="1889">$C3432+IFERROR(INDEX($B$2259:$B$2601,MATCH($C3432,$B$2259:$B$2601,1)+(AJ$3354-$C$3354))-INDEX($B$2259:$B$2601,MATCH($C3432,$B$2259:$B$2601,1)),0)*$E1615</f>
        <v>395.24380478250748</v>
      </c>
      <c r="AK3432" s="34">
        <f t="shared" si="1889"/>
        <v>398.39718372230362</v>
      </c>
      <c r="AL3432" s="34">
        <f t="shared" si="1889"/>
        <v>401.51135565061497</v>
      </c>
      <c r="AM3432" s="34">
        <f t="shared" si="1889"/>
        <v>404.58680804128431</v>
      </c>
      <c r="AN3432" s="34">
        <f t="shared" si="1889"/>
        <v>407.62402230722967</v>
      </c>
      <c r="AO3432" s="34">
        <f t="shared" si="1889"/>
        <v>410.62347387580178</v>
      </c>
      <c r="AP3432" s="34">
        <f t="shared" si="1889"/>
        <v>413.58563226320462</v>
      </c>
      <c r="AQ3432" s="34">
        <f t="shared" si="1889"/>
        <v>416.51096114799077</v>
      </c>
      <c r="AR3432" s="34">
        <f t="shared" si="1889"/>
        <v>419.39991844364272</v>
      </c>
      <c r="AS3432" s="34">
        <f t="shared" si="1889"/>
        <v>422.25295637025209</v>
      </c>
      <c r="AT3432" s="34">
        <f t="shared" si="1889"/>
        <v>425.0705215253073</v>
      </c>
      <c r="AU3432" s="34">
        <f t="shared" si="1889"/>
        <v>427.85305495360132</v>
      </c>
      <c r="AV3432" s="34">
        <f t="shared" si="1889"/>
        <v>430.60099221627019</v>
      </c>
      <c r="AW3432" s="34">
        <f t="shared" si="1889"/>
        <v>433.31476345897323</v>
      </c>
      <c r="AX3432" s="34">
        <f t="shared" si="1889"/>
        <v>435.99479347922534</v>
      </c>
      <c r="AY3432" s="34">
        <f t="shared" si="1889"/>
        <v>438.64150179289226</v>
      </c>
      <c r="AZ3432" s="34">
        <f t="shared" si="1889"/>
        <v>441.25530269985927</v>
      </c>
      <c r="BA3432" s="34">
        <f t="shared" si="1889"/>
        <v>443.83660534888298</v>
      </c>
      <c r="BB3432" s="34">
        <f t="shared" si="1889"/>
        <v>446.3858138016372</v>
      </c>
      <c r="BC3432" s="34">
        <f t="shared" si="1889"/>
        <v>448.90332709596214</v>
      </c>
      <c r="BD3432" s="34">
        <f t="shared" si="1889"/>
        <v>451.38953930832764</v>
      </c>
      <c r="BE3432" s="34">
        <f t="shared" si="1889"/>
        <v>453.84483961551939</v>
      </c>
      <c r="BF3432" s="34">
        <f t="shared" si="1889"/>
        <v>456.26961235555842</v>
      </c>
    </row>
    <row r="3433" spans="1:58" x14ac:dyDescent="0.2">
      <c r="A3433" s="9" t="str">
        <f t="shared" si="1860"/>
        <v>Georgia</v>
      </c>
      <c r="C3433" s="41">
        <f t="shared" si="1861"/>
        <v>501.58832207826521</v>
      </c>
      <c r="D3433" s="34">
        <f t="shared" ref="D3433:AI3433" si="1890">$C3433+IFERROR(INDEX($B$2259:$B$2601,MATCH($C3433,$B$2259:$B$2601,1)+(D$3354-$C$3354))-INDEX($B$2259:$B$2601,MATCH($C3433,$B$2259:$B$2601,1)),0)*$E1616</f>
        <v>503.3618237824075</v>
      </c>
      <c r="E3433" s="34">
        <f t="shared" si="1890"/>
        <v>505.11327494869494</v>
      </c>
      <c r="F3433" s="34">
        <f t="shared" si="1890"/>
        <v>506.84294973881487</v>
      </c>
      <c r="G3433" s="34">
        <f t="shared" si="1890"/>
        <v>508.55111890571101</v>
      </c>
      <c r="H3433" s="34">
        <f t="shared" si="1890"/>
        <v>510.2380498359654</v>
      </c>
      <c r="I3433" s="34">
        <f t="shared" si="1890"/>
        <v>511.90400659165363</v>
      </c>
      <c r="J3433" s="34">
        <f t="shared" si="1890"/>
        <v>513.54924995167949</v>
      </c>
      <c r="K3433" s="34">
        <f t="shared" si="1890"/>
        <v>515.17403745259571</v>
      </c>
      <c r="L3433" s="34">
        <f t="shared" si="1890"/>
        <v>516.77862342891717</v>
      </c>
      <c r="M3433" s="34">
        <f t="shared" si="1890"/>
        <v>518.36325905293302</v>
      </c>
      <c r="N3433" s="34">
        <f t="shared" si="1890"/>
        <v>519.92819237402364</v>
      </c>
      <c r="O3433" s="34">
        <f t="shared" si="1890"/>
        <v>521.47366835748858</v>
      </c>
      <c r="P3433" s="34">
        <f t="shared" si="1890"/>
        <v>522.99992892289265</v>
      </c>
      <c r="Q3433" s="34">
        <f t="shared" si="1890"/>
        <v>524.50721298193344</v>
      </c>
      <c r="R3433" s="34">
        <f t="shared" si="1890"/>
        <v>525.99575647584015</v>
      </c>
      <c r="S3433" s="34">
        <f t="shared" si="1890"/>
        <v>527.46579241230597</v>
      </c>
      <c r="T3433" s="34">
        <f t="shared" si="1890"/>
        <v>528.9175509019617</v>
      </c>
      <c r="U3433" s="34">
        <f t="shared" si="1890"/>
        <v>530.35125919439588</v>
      </c>
      <c r="V3433" s="34">
        <f t="shared" si="1890"/>
        <v>531.7671417137276</v>
      </c>
      <c r="W3433" s="34">
        <f t="shared" si="1890"/>
        <v>533.16542009373575</v>
      </c>
      <c r="X3433" s="34">
        <f t="shared" si="1890"/>
        <v>534.54631321255238</v>
      </c>
      <c r="Y3433" s="34">
        <f t="shared" si="1890"/>
        <v>535.91003722692494</v>
      </c>
      <c r="Z3433" s="34">
        <f t="shared" si="1890"/>
        <v>537.25680560605224</v>
      </c>
      <c r="AA3433" s="34">
        <f t="shared" si="1890"/>
        <v>538.58682916499902</v>
      </c>
      <c r="AB3433" s="34">
        <f t="shared" si="1890"/>
        <v>539.9003160976963</v>
      </c>
      <c r="AC3433" s="34">
        <f t="shared" si="1890"/>
        <v>541.19747200953043</v>
      </c>
      <c r="AD3433" s="34">
        <f t="shared" si="1890"/>
        <v>542.4784999495273</v>
      </c>
      <c r="AE3433" s="34">
        <f t="shared" si="1890"/>
        <v>543.74360044213677</v>
      </c>
      <c r="AF3433" s="34">
        <f t="shared" si="1890"/>
        <v>544.99297151862174</v>
      </c>
      <c r="AG3433" s="34">
        <f t="shared" si="1890"/>
        <v>546.22680874805565</v>
      </c>
      <c r="AH3433" s="34">
        <f t="shared" si="1890"/>
        <v>547.44530526793687</v>
      </c>
      <c r="AI3433" s="34">
        <f t="shared" si="1890"/>
        <v>548.64865181442087</v>
      </c>
      <c r="AJ3433" s="34">
        <f t="shared" ref="AJ3433:BF3433" si="1891">$C3433+IFERROR(INDEX($B$2259:$B$2601,MATCH($C3433,$B$2259:$B$2601,1)+(AJ$3354-$C$3354))-INDEX($B$2259:$B$2601,MATCH($C3433,$B$2259:$B$2601,1)),0)*$E1616</f>
        <v>549.8370367521768</v>
      </c>
      <c r="AK3433" s="34">
        <f t="shared" si="1891"/>
        <v>551.01064610387357</v>
      </c>
      <c r="AL3433" s="34">
        <f t="shared" si="1891"/>
        <v>552.16966357929732</v>
      </c>
      <c r="AM3433" s="34">
        <f t="shared" si="1891"/>
        <v>553.31427060411011</v>
      </c>
      <c r="AN3433" s="34">
        <f t="shared" si="1891"/>
        <v>554.44464634824772</v>
      </c>
      <c r="AO3433" s="34">
        <f t="shared" si="1891"/>
        <v>555.56096775396668</v>
      </c>
      <c r="AP3433" s="34">
        <f t="shared" si="1891"/>
        <v>556.66340956354111</v>
      </c>
      <c r="AQ3433" s="34">
        <f t="shared" si="1891"/>
        <v>557.75214434661643</v>
      </c>
      <c r="AR3433" s="34">
        <f t="shared" si="1891"/>
        <v>558.82734252722207</v>
      </c>
      <c r="AS3433" s="34">
        <f t="shared" si="1891"/>
        <v>559.88917241044896</v>
      </c>
      <c r="AT3433" s="34">
        <f t="shared" si="1891"/>
        <v>560.93780020879444</v>
      </c>
      <c r="AU3433" s="34">
        <f t="shared" si="1891"/>
        <v>561.97339006818061</v>
      </c>
      <c r="AV3433" s="34">
        <f t="shared" si="1891"/>
        <v>562.99610409364823</v>
      </c>
      <c r="AW3433" s="34">
        <f t="shared" si="1891"/>
        <v>564.00610237473256</v>
      </c>
      <c r="AX3433" s="34">
        <f t="shared" si="1891"/>
        <v>565.00354301052221</v>
      </c>
      <c r="AY3433" s="34">
        <f t="shared" si="1891"/>
        <v>565.98858213440667</v>
      </c>
      <c r="AZ3433" s="34">
        <f t="shared" si="1891"/>
        <v>566.96137393851768</v>
      </c>
      <c r="BA3433" s="34">
        <f t="shared" si="1891"/>
        <v>567.92207069786423</v>
      </c>
      <c r="BB3433" s="34">
        <f t="shared" si="1891"/>
        <v>568.8708227941695</v>
      </c>
      <c r="BC3433" s="34">
        <f t="shared" si="1891"/>
        <v>569.80777873941065</v>
      </c>
      <c r="BD3433" s="34">
        <f t="shared" si="1891"/>
        <v>570.73308519906618</v>
      </c>
      <c r="BE3433" s="34">
        <f t="shared" si="1891"/>
        <v>571.64688701507316</v>
      </c>
      <c r="BF3433" s="34">
        <f t="shared" si="1891"/>
        <v>572.54932722850117</v>
      </c>
    </row>
    <row r="3434" spans="1:58" x14ac:dyDescent="0.2">
      <c r="A3434" s="9" t="str">
        <f t="shared" si="1860"/>
        <v>Germany</v>
      </c>
      <c r="C3434" s="41">
        <f t="shared" si="1861"/>
        <v>592.01575641348359</v>
      </c>
      <c r="D3434" s="34">
        <f t="shared" ref="D3434:AI3434" si="1892">$C3434+IFERROR(INDEX($B$2259:$B$2601,MATCH($C3434,$B$2259:$B$2601,1)+(D$3354-$C$3354))-INDEX($B$2259:$B$2601,MATCH($C3434,$B$2259:$B$2601,1)),0)*$E1617</f>
        <v>592.66760305387754</v>
      </c>
      <c r="E3434" s="34">
        <f t="shared" si="1892"/>
        <v>593.31134506770923</v>
      </c>
      <c r="F3434" s="34">
        <f t="shared" si="1892"/>
        <v>593.94708322250221</v>
      </c>
      <c r="G3434" s="34">
        <f t="shared" si="1892"/>
        <v>594.57491703290395</v>
      </c>
      <c r="H3434" s="34">
        <f t="shared" si="1892"/>
        <v>595.19494477626301</v>
      </c>
      <c r="I3434" s="34">
        <f t="shared" si="1892"/>
        <v>595.80726350801308</v>
      </c>
      <c r="J3434" s="34">
        <f t="shared" si="1892"/>
        <v>596.41196907686503</v>
      </c>
      <c r="K3434" s="34">
        <f t="shared" si="1892"/>
        <v>597.0091561398109</v>
      </c>
      <c r="L3434" s="34">
        <f t="shared" si="1892"/>
        <v>597.59891817694074</v>
      </c>
      <c r="M3434" s="34">
        <f t="shared" si="1892"/>
        <v>598.18134750607567</v>
      </c>
      <c r="N3434" s="34">
        <f t="shared" si="1892"/>
        <v>598.75653529721831</v>
      </c>
      <c r="O3434" s="34">
        <f t="shared" si="1892"/>
        <v>599.32457158682439</v>
      </c>
      <c r="P3434" s="34">
        <f t="shared" si="1892"/>
        <v>599.88554529189639</v>
      </c>
      <c r="Q3434" s="34">
        <f t="shared" si="1892"/>
        <v>600.43954422390198</v>
      </c>
      <c r="R3434" s="34">
        <f t="shared" si="1892"/>
        <v>600.98665510251965</v>
      </c>
      <c r="S3434" s="34">
        <f t="shared" si="1892"/>
        <v>601.52696356921319</v>
      </c>
      <c r="T3434" s="34">
        <f t="shared" si="1892"/>
        <v>602.06055420063751</v>
      </c>
      <c r="U3434" s="34">
        <f t="shared" si="1892"/>
        <v>602.58751052187779</v>
      </c>
      <c r="V3434" s="34">
        <f t="shared" si="1892"/>
        <v>603.10791501952394</v>
      </c>
      <c r="W3434" s="34">
        <f t="shared" si="1892"/>
        <v>603.62184915458272</v>
      </c>
      <c r="X3434" s="34">
        <f t="shared" si="1892"/>
        <v>604.12939337522891</v>
      </c>
      <c r="Y3434" s="34">
        <f t="shared" si="1892"/>
        <v>604.63062712939848</v>
      </c>
      <c r="Z3434" s="34">
        <f t="shared" si="1892"/>
        <v>605.12562887722447</v>
      </c>
      <c r="AA3434" s="34">
        <f t="shared" si="1892"/>
        <v>605.61447610331925</v>
      </c>
      <c r="AB3434" s="34">
        <f t="shared" si="1892"/>
        <v>606.09724532890289</v>
      </c>
      <c r="AC3434" s="34">
        <f t="shared" si="1892"/>
        <v>606.5740121237817</v>
      </c>
      <c r="AD3434" s="34">
        <f t="shared" si="1892"/>
        <v>607.04485111817758</v>
      </c>
      <c r="AE3434" s="34">
        <f t="shared" si="1892"/>
        <v>607.50983601440976</v>
      </c>
      <c r="AF3434" s="34">
        <f t="shared" si="1892"/>
        <v>607.96903959843212</v>
      </c>
      <c r="AG3434" s="34">
        <f t="shared" si="1892"/>
        <v>608.42253375122652</v>
      </c>
      <c r="AH3434" s="34">
        <f t="shared" si="1892"/>
        <v>608.87038946005453</v>
      </c>
      <c r="AI3434" s="34">
        <f t="shared" si="1892"/>
        <v>609.31267682956934</v>
      </c>
      <c r="AJ3434" s="34">
        <f t="shared" ref="AJ3434:BF3434" si="1893">$C3434+IFERROR(INDEX($B$2259:$B$2601,MATCH($C3434,$B$2259:$B$2601,1)+(AJ$3354-$C$3354))-INDEX($B$2259:$B$2601,MATCH($C3434,$B$2259:$B$2601,1)),0)*$E1617</f>
        <v>609.74946509278993</v>
      </c>
      <c r="AK3434" s="34">
        <f t="shared" si="1893"/>
        <v>610.18082262193775</v>
      </c>
      <c r="AL3434" s="34">
        <f t="shared" si="1893"/>
        <v>610.60681693913989</v>
      </c>
      <c r="AM3434" s="34">
        <f t="shared" si="1893"/>
        <v>611.02751472699811</v>
      </c>
      <c r="AN3434" s="34">
        <f t="shared" si="1893"/>
        <v>611.44298183902731</v>
      </c>
      <c r="AO3434" s="34">
        <f t="shared" si="1893"/>
        <v>611.85328330996367</v>
      </c>
      <c r="AP3434" s="34">
        <f t="shared" si="1893"/>
        <v>612.2584833659447</v>
      </c>
      <c r="AQ3434" s="34">
        <f t="shared" si="1893"/>
        <v>612.65864543456303</v>
      </c>
      <c r="AR3434" s="34">
        <f t="shared" si="1893"/>
        <v>613.0538321547948</v>
      </c>
      <c r="AS3434" s="34">
        <f t="shared" si="1893"/>
        <v>613.44410538680506</v>
      </c>
      <c r="AT3434" s="34">
        <f t="shared" si="1893"/>
        <v>613.82952622163066</v>
      </c>
      <c r="AU3434" s="34">
        <f t="shared" si="1893"/>
        <v>614.21015499074326</v>
      </c>
      <c r="AV3434" s="34">
        <f t="shared" si="1893"/>
        <v>614.58605127549322</v>
      </c>
      <c r="AW3434" s="34">
        <f t="shared" si="1893"/>
        <v>614.95727391643618</v>
      </c>
      <c r="AX3434" s="34">
        <f t="shared" si="1893"/>
        <v>615.32388102254333</v>
      </c>
      <c r="AY3434" s="34">
        <f t="shared" si="1893"/>
        <v>615.68592998029794</v>
      </c>
      <c r="AZ3434" s="34">
        <f t="shared" si="1893"/>
        <v>616.04347746267774</v>
      </c>
      <c r="BA3434" s="34">
        <f t="shared" si="1893"/>
        <v>616.39657943802661</v>
      </c>
      <c r="BB3434" s="34">
        <f t="shared" si="1893"/>
        <v>616.74529117881536</v>
      </c>
      <c r="BC3434" s="34">
        <f t="shared" si="1893"/>
        <v>617.0896672702936</v>
      </c>
      <c r="BD3434" s="34">
        <f t="shared" si="1893"/>
        <v>617.42976161903448</v>
      </c>
      <c r="BE3434" s="34">
        <f t="shared" si="1893"/>
        <v>617.76562746137267</v>
      </c>
      <c r="BF3434" s="34">
        <f t="shared" si="1893"/>
        <v>618.09731737173786</v>
      </c>
    </row>
    <row r="3435" spans="1:58" x14ac:dyDescent="0.2">
      <c r="A3435" s="9" t="str">
        <f t="shared" si="1860"/>
        <v>Ghana</v>
      </c>
      <c r="C3435" s="41">
        <f t="shared" si="1861"/>
        <v>341.99249378559415</v>
      </c>
      <c r="D3435" s="34">
        <f t="shared" ref="D3435:AI3435" si="1894">$C3435+IFERROR(INDEX($B$2259:$B$2601,MATCH($C3435,$B$2259:$B$2601,1)+(D$3354-$C$3354))-INDEX($B$2259:$B$2601,MATCH($C3435,$B$2259:$B$2601,1)),0)*$E1618</f>
        <v>345.74953746381232</v>
      </c>
      <c r="E3435" s="34">
        <f t="shared" si="1894"/>
        <v>349.45986856563127</v>
      </c>
      <c r="F3435" s="34">
        <f t="shared" si="1894"/>
        <v>353.1240678840843</v>
      </c>
      <c r="G3435" s="34">
        <f t="shared" si="1894"/>
        <v>356.74270899101123</v>
      </c>
      <c r="H3435" s="34">
        <f t="shared" si="1894"/>
        <v>360.31635832684202</v>
      </c>
      <c r="I3435" s="34">
        <f t="shared" si="1894"/>
        <v>363.84557528926399</v>
      </c>
      <c r="J3435" s="34">
        <f t="shared" si="1894"/>
        <v>367.33091232078652</v>
      </c>
      <c r="K3435" s="34">
        <f t="shared" si="1894"/>
        <v>370.77291499521709</v>
      </c>
      <c r="L3435" s="34">
        <f t="shared" si="1894"/>
        <v>374.17212210306224</v>
      </c>
      <c r="M3435" s="34">
        <f t="shared" si="1894"/>
        <v>377.52906573586654</v>
      </c>
      <c r="N3435" s="34">
        <f t="shared" si="1894"/>
        <v>380.84427136950296</v>
      </c>
      <c r="O3435" s="34">
        <f t="shared" si="1894"/>
        <v>384.11825794642783</v>
      </c>
      <c r="P3435" s="34">
        <f t="shared" si="1894"/>
        <v>387.35153795691292</v>
      </c>
      <c r="Q3435" s="34">
        <f t="shared" si="1894"/>
        <v>390.54461751926766</v>
      </c>
      <c r="R3435" s="34">
        <f t="shared" si="1894"/>
        <v>393.6979964590638</v>
      </c>
      <c r="S3435" s="34">
        <f t="shared" si="1894"/>
        <v>396.81216838737515</v>
      </c>
      <c r="T3435" s="34">
        <f t="shared" si="1894"/>
        <v>399.88762077804449</v>
      </c>
      <c r="U3435" s="34">
        <f t="shared" si="1894"/>
        <v>402.92483504398984</v>
      </c>
      <c r="V3435" s="34">
        <f t="shared" si="1894"/>
        <v>405.92428661256196</v>
      </c>
      <c r="W3435" s="34">
        <f t="shared" si="1894"/>
        <v>408.88644499996479</v>
      </c>
      <c r="X3435" s="34">
        <f t="shared" si="1894"/>
        <v>411.81177388475095</v>
      </c>
      <c r="Y3435" s="34">
        <f t="shared" si="1894"/>
        <v>414.7007311804029</v>
      </c>
      <c r="Z3435" s="34">
        <f t="shared" si="1894"/>
        <v>417.55376910701227</v>
      </c>
      <c r="AA3435" s="34">
        <f t="shared" si="1894"/>
        <v>420.37133426206748</v>
      </c>
      <c r="AB3435" s="34">
        <f t="shared" si="1894"/>
        <v>423.15386769036149</v>
      </c>
      <c r="AC3435" s="34">
        <f t="shared" si="1894"/>
        <v>425.90180495303036</v>
      </c>
      <c r="AD3435" s="34">
        <f t="shared" si="1894"/>
        <v>428.61557619573341</v>
      </c>
      <c r="AE3435" s="34">
        <f t="shared" si="1894"/>
        <v>431.29560621598552</v>
      </c>
      <c r="AF3435" s="34">
        <f t="shared" si="1894"/>
        <v>433.94231452965244</v>
      </c>
      <c r="AG3435" s="34">
        <f t="shared" si="1894"/>
        <v>436.55611543661945</v>
      </c>
      <c r="AH3435" s="34">
        <f t="shared" si="1894"/>
        <v>439.13741808564316</v>
      </c>
      <c r="AI3435" s="34">
        <f t="shared" si="1894"/>
        <v>441.68662653839738</v>
      </c>
      <c r="AJ3435" s="34">
        <f t="shared" ref="AJ3435:BF3435" si="1895">$C3435+IFERROR(INDEX($B$2259:$B$2601,MATCH($C3435,$B$2259:$B$2601,1)+(AJ$3354-$C$3354))-INDEX($B$2259:$B$2601,MATCH($C3435,$B$2259:$B$2601,1)),0)*$E1618</f>
        <v>444.20413983272232</v>
      </c>
      <c r="AK3435" s="34">
        <f t="shared" si="1895"/>
        <v>446.69035204508782</v>
      </c>
      <c r="AL3435" s="34">
        <f t="shared" si="1895"/>
        <v>449.14565235227957</v>
      </c>
      <c r="AM3435" s="34">
        <f t="shared" si="1895"/>
        <v>451.5704250923186</v>
      </c>
      <c r="AN3435" s="34">
        <f t="shared" si="1895"/>
        <v>453.96504982462312</v>
      </c>
      <c r="AO3435" s="34">
        <f t="shared" si="1895"/>
        <v>456.32990138942267</v>
      </c>
      <c r="AP3435" s="34">
        <f t="shared" si="1895"/>
        <v>458.66534996643321</v>
      </c>
      <c r="AQ3435" s="34">
        <f t="shared" si="1895"/>
        <v>460.9717611328029</v>
      </c>
      <c r="AR3435" s="34">
        <f t="shared" si="1895"/>
        <v>463.24949592033744</v>
      </c>
      <c r="AS3435" s="34">
        <f t="shared" si="1895"/>
        <v>465.4989108720136</v>
      </c>
      <c r="AT3435" s="34">
        <f t="shared" si="1895"/>
        <v>467.72035809779061</v>
      </c>
      <c r="AU3435" s="34">
        <f t="shared" si="1895"/>
        <v>469.9141853297271</v>
      </c>
      <c r="AV3435" s="34">
        <f t="shared" si="1895"/>
        <v>472.08073597641322</v>
      </c>
      <c r="AW3435" s="34">
        <f t="shared" si="1895"/>
        <v>474.22034917672551</v>
      </c>
      <c r="AX3435" s="34">
        <f t="shared" si="1895"/>
        <v>476.33335985291393</v>
      </c>
      <c r="AY3435" s="34">
        <f t="shared" si="1895"/>
        <v>478.42009876302842</v>
      </c>
      <c r="AZ3435" s="34">
        <f t="shared" si="1895"/>
        <v>480.48089255269377</v>
      </c>
      <c r="BA3435" s="34">
        <f t="shared" si="1895"/>
        <v>482.51606380624099</v>
      </c>
      <c r="BB3435" s="34">
        <f t="shared" si="1895"/>
        <v>484.52593109720243</v>
      </c>
      <c r="BC3435" s="34">
        <f t="shared" si="1895"/>
        <v>486.51080903817956</v>
      </c>
      <c r="BD3435" s="34">
        <f t="shared" si="1895"/>
        <v>488.47100833009057</v>
      </c>
      <c r="BE3435" s="34">
        <f t="shared" si="1895"/>
        <v>490.40683581080549</v>
      </c>
      <c r="BF3435" s="34">
        <f t="shared" si="1895"/>
        <v>492.31859450317683</v>
      </c>
    </row>
    <row r="3436" spans="1:58" x14ac:dyDescent="0.2">
      <c r="A3436" s="9" t="str">
        <f t="shared" si="1860"/>
        <v>Gibraltar</v>
      </c>
      <c r="C3436" s="41">
        <f t="shared" si="1861"/>
        <v>567.51173982534374</v>
      </c>
      <c r="D3436" s="34">
        <f t="shared" ref="D3436:AI3436" si="1896">$C3436+IFERROR(INDEX($B$2259:$B$2601,MATCH($C3436,$B$2259:$B$2601,1)+(D$3354-$C$3354))-INDEX($B$2259:$B$2601,MATCH($C3436,$B$2259:$B$2601,1)),0)*$E1619</f>
        <v>568.47243658469029</v>
      </c>
      <c r="E3436" s="34">
        <f t="shared" si="1896"/>
        <v>569.42118868099556</v>
      </c>
      <c r="F3436" s="34">
        <f t="shared" si="1896"/>
        <v>570.35814462623682</v>
      </c>
      <c r="G3436" s="34">
        <f t="shared" si="1896"/>
        <v>571.28345108589224</v>
      </c>
      <c r="H3436" s="34">
        <f t="shared" si="1896"/>
        <v>572.19725290189922</v>
      </c>
      <c r="I3436" s="34">
        <f t="shared" si="1896"/>
        <v>573.09969311532723</v>
      </c>
      <c r="J3436" s="34">
        <f t="shared" si="1896"/>
        <v>573.99091298876829</v>
      </c>
      <c r="K3436" s="34">
        <f t="shared" si="1896"/>
        <v>574.87105202844953</v>
      </c>
      <c r="L3436" s="34">
        <f t="shared" si="1896"/>
        <v>575.74024800607071</v>
      </c>
      <c r="M3436" s="34">
        <f t="shared" si="1896"/>
        <v>576.5986369803702</v>
      </c>
      <c r="N3436" s="34">
        <f t="shared" si="1896"/>
        <v>577.44635331842255</v>
      </c>
      <c r="O3436" s="34">
        <f t="shared" si="1896"/>
        <v>578.28352971667175</v>
      </c>
      <c r="P3436" s="34">
        <f t="shared" si="1896"/>
        <v>579.11029722170269</v>
      </c>
      <c r="Q3436" s="34">
        <f t="shared" si="1896"/>
        <v>579.92678525075451</v>
      </c>
      <c r="R3436" s="34">
        <f t="shared" si="1896"/>
        <v>580.73312161197839</v>
      </c>
      <c r="S3436" s="34">
        <f t="shared" si="1896"/>
        <v>581.52943252444436</v>
      </c>
      <c r="T3436" s="34">
        <f t="shared" si="1896"/>
        <v>582.31584263789875</v>
      </c>
      <c r="U3436" s="34">
        <f t="shared" si="1896"/>
        <v>583.09247505227586</v>
      </c>
      <c r="V3436" s="34">
        <f t="shared" si="1896"/>
        <v>583.85945133696748</v>
      </c>
      <c r="W3436" s="34">
        <f t="shared" si="1896"/>
        <v>584.61689154985277</v>
      </c>
      <c r="X3436" s="34">
        <f t="shared" si="1896"/>
        <v>585.3649142560912</v>
      </c>
      <c r="Y3436" s="34">
        <f t="shared" si="1896"/>
        <v>586.10363654668208</v>
      </c>
      <c r="Z3436" s="34">
        <f t="shared" si="1896"/>
        <v>586.83317405679327</v>
      </c>
      <c r="AA3436" s="34">
        <f t="shared" si="1896"/>
        <v>587.55364098386212</v>
      </c>
      <c r="AB3436" s="34">
        <f t="shared" si="1896"/>
        <v>588.26515010547109</v>
      </c>
      <c r="AC3436" s="34">
        <f t="shared" si="1896"/>
        <v>588.96781279700133</v>
      </c>
      <c r="AD3436" s="34">
        <f t="shared" si="1896"/>
        <v>589.66173904906691</v>
      </c>
      <c r="AE3436" s="34">
        <f t="shared" si="1896"/>
        <v>590.3470374847318</v>
      </c>
      <c r="AF3436" s="34">
        <f t="shared" si="1896"/>
        <v>591.0238153765132</v>
      </c>
      <c r="AG3436" s="34">
        <f t="shared" si="1896"/>
        <v>591.69217866317354</v>
      </c>
      <c r="AH3436" s="34">
        <f t="shared" si="1896"/>
        <v>592.35223196630307</v>
      </c>
      <c r="AI3436" s="34">
        <f t="shared" si="1896"/>
        <v>593.00407860669702</v>
      </c>
      <c r="AJ3436" s="34">
        <f t="shared" ref="AJ3436:BF3436" si="1897">$C3436+IFERROR(INDEX($B$2259:$B$2601,MATCH($C3436,$B$2259:$B$2601,1)+(AJ$3354-$C$3354))-INDEX($B$2259:$B$2601,MATCH($C3436,$B$2259:$B$2601,1)),0)*$E1619</f>
        <v>593.64782062052871</v>
      </c>
      <c r="AK3436" s="34">
        <f t="shared" si="1897"/>
        <v>594.28355877532169</v>
      </c>
      <c r="AL3436" s="34">
        <f t="shared" si="1897"/>
        <v>594.91139258572343</v>
      </c>
      <c r="AM3436" s="34">
        <f t="shared" si="1897"/>
        <v>595.53142032908249</v>
      </c>
      <c r="AN3436" s="34">
        <f t="shared" si="1897"/>
        <v>596.14373906083256</v>
      </c>
      <c r="AO3436" s="34">
        <f t="shared" si="1897"/>
        <v>596.74844462968451</v>
      </c>
      <c r="AP3436" s="34">
        <f t="shared" si="1897"/>
        <v>597.34563169263038</v>
      </c>
      <c r="AQ3436" s="34">
        <f t="shared" si="1897"/>
        <v>597.93539372976022</v>
      </c>
      <c r="AR3436" s="34">
        <f t="shared" si="1897"/>
        <v>598.51782305889515</v>
      </c>
      <c r="AS3436" s="34">
        <f t="shared" si="1897"/>
        <v>599.09301085003779</v>
      </c>
      <c r="AT3436" s="34">
        <f t="shared" si="1897"/>
        <v>599.66104713964387</v>
      </c>
      <c r="AU3436" s="34">
        <f t="shared" si="1897"/>
        <v>600.22202084471587</v>
      </c>
      <c r="AV3436" s="34">
        <f t="shared" si="1897"/>
        <v>600.77601977672145</v>
      </c>
      <c r="AW3436" s="34">
        <f t="shared" si="1897"/>
        <v>601.32313065533913</v>
      </c>
      <c r="AX3436" s="34">
        <f t="shared" si="1897"/>
        <v>601.86343912203267</v>
      </c>
      <c r="AY3436" s="34">
        <f t="shared" si="1897"/>
        <v>602.39702975345699</v>
      </c>
      <c r="AZ3436" s="34">
        <f t="shared" si="1897"/>
        <v>602.92398607469727</v>
      </c>
      <c r="BA3436" s="34">
        <f t="shared" si="1897"/>
        <v>603.44439057234342</v>
      </c>
      <c r="BB3436" s="34">
        <f t="shared" si="1897"/>
        <v>603.9583247074022</v>
      </c>
      <c r="BC3436" s="34">
        <f t="shared" si="1897"/>
        <v>604.46586892804839</v>
      </c>
      <c r="BD3436" s="34">
        <f t="shared" si="1897"/>
        <v>604.96710268221796</v>
      </c>
      <c r="BE3436" s="34">
        <f t="shared" si="1897"/>
        <v>605.46210443004395</v>
      </c>
      <c r="BF3436" s="34">
        <f t="shared" si="1897"/>
        <v>605.95095165613873</v>
      </c>
    </row>
    <row r="3437" spans="1:58" x14ac:dyDescent="0.2">
      <c r="A3437" s="9" t="str">
        <f t="shared" si="1860"/>
        <v>Greece</v>
      </c>
      <c r="C3437" s="41">
        <f t="shared" si="1861"/>
        <v>558.26590351317805</v>
      </c>
      <c r="D3437" s="34">
        <f t="shared" ref="D3437:AI3437" si="1898">$C3437+IFERROR(INDEX($B$2259:$B$2601,MATCH($C3437,$B$2259:$B$2601,1)+(D$3354-$C$3354))-INDEX($B$2259:$B$2601,MATCH($C3437,$B$2259:$B$2601,1)),0)*$E1620</f>
        <v>559.3411016937838</v>
      </c>
      <c r="E3437" s="34">
        <f t="shared" si="1898"/>
        <v>560.40293157701069</v>
      </c>
      <c r="F3437" s="34">
        <f t="shared" si="1898"/>
        <v>561.45155937535617</v>
      </c>
      <c r="G3437" s="34">
        <f t="shared" si="1898"/>
        <v>562.48714923474222</v>
      </c>
      <c r="H3437" s="34">
        <f t="shared" si="1898"/>
        <v>563.50986326020995</v>
      </c>
      <c r="I3437" s="34">
        <f t="shared" si="1898"/>
        <v>564.51986154129429</v>
      </c>
      <c r="J3437" s="34">
        <f t="shared" si="1898"/>
        <v>565.51730217708382</v>
      </c>
      <c r="K3437" s="34">
        <f t="shared" si="1898"/>
        <v>566.5023413009684</v>
      </c>
      <c r="L3437" s="34">
        <f t="shared" si="1898"/>
        <v>567.47513310507929</v>
      </c>
      <c r="M3437" s="34">
        <f t="shared" si="1898"/>
        <v>568.43582986442584</v>
      </c>
      <c r="N3437" s="34">
        <f t="shared" si="1898"/>
        <v>569.38458196073111</v>
      </c>
      <c r="O3437" s="34">
        <f t="shared" si="1898"/>
        <v>570.32153790597238</v>
      </c>
      <c r="P3437" s="34">
        <f t="shared" si="1898"/>
        <v>571.24684436562779</v>
      </c>
      <c r="Q3437" s="34">
        <f t="shared" si="1898"/>
        <v>572.16064618163477</v>
      </c>
      <c r="R3437" s="34">
        <f t="shared" si="1898"/>
        <v>573.06308639506278</v>
      </c>
      <c r="S3437" s="34">
        <f t="shared" si="1898"/>
        <v>573.95430626850384</v>
      </c>
      <c r="T3437" s="34">
        <f t="shared" si="1898"/>
        <v>574.83444530818508</v>
      </c>
      <c r="U3437" s="34">
        <f t="shared" si="1898"/>
        <v>575.70364128580627</v>
      </c>
      <c r="V3437" s="34">
        <f t="shared" si="1898"/>
        <v>576.56203026010576</v>
      </c>
      <c r="W3437" s="34">
        <f t="shared" si="1898"/>
        <v>577.40974659815811</v>
      </c>
      <c r="X3437" s="34">
        <f t="shared" si="1898"/>
        <v>578.24692299640731</v>
      </c>
      <c r="Y3437" s="34">
        <f t="shared" si="1898"/>
        <v>579.07369050143825</v>
      </c>
      <c r="Z3437" s="34">
        <f t="shared" si="1898"/>
        <v>579.89017853049006</v>
      </c>
      <c r="AA3437" s="34">
        <f t="shared" si="1898"/>
        <v>580.69651489171395</v>
      </c>
      <c r="AB3437" s="34">
        <f t="shared" si="1898"/>
        <v>581.49282580417992</v>
      </c>
      <c r="AC3437" s="34">
        <f t="shared" si="1898"/>
        <v>582.27923591763431</v>
      </c>
      <c r="AD3437" s="34">
        <f t="shared" si="1898"/>
        <v>583.05586833201141</v>
      </c>
      <c r="AE3437" s="34">
        <f t="shared" si="1898"/>
        <v>583.82284461670304</v>
      </c>
      <c r="AF3437" s="34">
        <f t="shared" si="1898"/>
        <v>584.58028482958832</v>
      </c>
      <c r="AG3437" s="34">
        <f t="shared" si="1898"/>
        <v>585.32830753582675</v>
      </c>
      <c r="AH3437" s="34">
        <f t="shared" si="1898"/>
        <v>586.06702982641764</v>
      </c>
      <c r="AI3437" s="34">
        <f t="shared" si="1898"/>
        <v>586.79656733652882</v>
      </c>
      <c r="AJ3437" s="34">
        <f t="shared" ref="AJ3437:BF3437" si="1899">$C3437+IFERROR(INDEX($B$2259:$B$2601,MATCH($C3437,$B$2259:$B$2601,1)+(AJ$3354-$C$3354))-INDEX($B$2259:$B$2601,MATCH($C3437,$B$2259:$B$2601,1)),0)*$E1620</f>
        <v>587.51703426359768</v>
      </c>
      <c r="AK3437" s="34">
        <f t="shared" si="1899"/>
        <v>588.22854338520665</v>
      </c>
      <c r="AL3437" s="34">
        <f t="shared" si="1899"/>
        <v>588.93120607673688</v>
      </c>
      <c r="AM3437" s="34">
        <f t="shared" si="1899"/>
        <v>589.62513232880247</v>
      </c>
      <c r="AN3437" s="34">
        <f t="shared" si="1899"/>
        <v>590.31043076446736</v>
      </c>
      <c r="AO3437" s="34">
        <f t="shared" si="1899"/>
        <v>590.98720865624875</v>
      </c>
      <c r="AP3437" s="34">
        <f t="shared" si="1899"/>
        <v>591.65557194290909</v>
      </c>
      <c r="AQ3437" s="34">
        <f t="shared" si="1899"/>
        <v>592.31562524603862</v>
      </c>
      <c r="AR3437" s="34">
        <f t="shared" si="1899"/>
        <v>592.96747188643258</v>
      </c>
      <c r="AS3437" s="34">
        <f t="shared" si="1899"/>
        <v>593.61121390026426</v>
      </c>
      <c r="AT3437" s="34">
        <f t="shared" si="1899"/>
        <v>594.24695205505725</v>
      </c>
      <c r="AU3437" s="34">
        <f t="shared" si="1899"/>
        <v>594.87478586545899</v>
      </c>
      <c r="AV3437" s="34">
        <f t="shared" si="1899"/>
        <v>595.49481360881805</v>
      </c>
      <c r="AW3437" s="34">
        <f t="shared" si="1899"/>
        <v>596.10713234056811</v>
      </c>
      <c r="AX3437" s="34">
        <f t="shared" si="1899"/>
        <v>596.71183790942007</v>
      </c>
      <c r="AY3437" s="34">
        <f t="shared" si="1899"/>
        <v>597.30902497236593</v>
      </c>
      <c r="AZ3437" s="34">
        <f t="shared" si="1899"/>
        <v>597.89878700949578</v>
      </c>
      <c r="BA3437" s="34">
        <f t="shared" si="1899"/>
        <v>598.4812163386307</v>
      </c>
      <c r="BB3437" s="34">
        <f t="shared" si="1899"/>
        <v>599.05640412977334</v>
      </c>
      <c r="BC3437" s="34">
        <f t="shared" si="1899"/>
        <v>599.62444041937943</v>
      </c>
      <c r="BD3437" s="34">
        <f t="shared" si="1899"/>
        <v>600.18541412445143</v>
      </c>
      <c r="BE3437" s="34">
        <f t="shared" si="1899"/>
        <v>600.73941305645701</v>
      </c>
      <c r="BF3437" s="34">
        <f t="shared" si="1899"/>
        <v>601.28652393507468</v>
      </c>
    </row>
    <row r="3438" spans="1:58" x14ac:dyDescent="0.2">
      <c r="A3438" s="9" t="str">
        <f t="shared" si="1860"/>
        <v>Greenland</v>
      </c>
      <c r="C3438" s="41">
        <f t="shared" si="1861"/>
        <v>550.5973408892221</v>
      </c>
      <c r="D3438" s="34">
        <f t="shared" ref="D3438:AI3438" si="1900">$C3438+IFERROR(INDEX($B$2259:$B$2601,MATCH($C3438,$B$2259:$B$2601,1)+(D$3354-$C$3354))-INDEX($B$2259:$B$2601,MATCH($C3438,$B$2259:$B$2601,1)),0)*$E1621</f>
        <v>551.77095024091875</v>
      </c>
      <c r="E3438" s="34">
        <f t="shared" si="1900"/>
        <v>552.92996771634262</v>
      </c>
      <c r="F3438" s="34">
        <f t="shared" si="1900"/>
        <v>554.0745747411554</v>
      </c>
      <c r="G3438" s="34">
        <f t="shared" si="1900"/>
        <v>555.20495048529301</v>
      </c>
      <c r="H3438" s="34">
        <f t="shared" si="1900"/>
        <v>556.32127189101186</v>
      </c>
      <c r="I3438" s="34">
        <f t="shared" si="1900"/>
        <v>557.42371370058629</v>
      </c>
      <c r="J3438" s="34">
        <f t="shared" si="1900"/>
        <v>558.51244848366161</v>
      </c>
      <c r="K3438" s="34">
        <f t="shared" si="1900"/>
        <v>559.58764666426737</v>
      </c>
      <c r="L3438" s="34">
        <f t="shared" si="1900"/>
        <v>560.64947654749426</v>
      </c>
      <c r="M3438" s="34">
        <f t="shared" si="1900"/>
        <v>561.69810434583974</v>
      </c>
      <c r="N3438" s="34">
        <f t="shared" si="1900"/>
        <v>562.73369420522579</v>
      </c>
      <c r="O3438" s="34">
        <f t="shared" si="1900"/>
        <v>563.75640823069352</v>
      </c>
      <c r="P3438" s="34">
        <f t="shared" si="1900"/>
        <v>564.76640651177786</v>
      </c>
      <c r="Q3438" s="34">
        <f t="shared" si="1900"/>
        <v>565.76384714756739</v>
      </c>
      <c r="R3438" s="34">
        <f t="shared" si="1900"/>
        <v>566.74888627145197</v>
      </c>
      <c r="S3438" s="34">
        <f t="shared" si="1900"/>
        <v>567.72167807556286</v>
      </c>
      <c r="T3438" s="34">
        <f t="shared" si="1900"/>
        <v>568.68237483490941</v>
      </c>
      <c r="U3438" s="34">
        <f t="shared" si="1900"/>
        <v>569.63112693121468</v>
      </c>
      <c r="V3438" s="34">
        <f t="shared" si="1900"/>
        <v>570.56808287645595</v>
      </c>
      <c r="W3438" s="34">
        <f t="shared" si="1900"/>
        <v>571.49338933611136</v>
      </c>
      <c r="X3438" s="34">
        <f t="shared" si="1900"/>
        <v>572.40719115211834</v>
      </c>
      <c r="Y3438" s="34">
        <f t="shared" si="1900"/>
        <v>573.30963136554635</v>
      </c>
      <c r="Z3438" s="34">
        <f t="shared" si="1900"/>
        <v>574.20085123898741</v>
      </c>
      <c r="AA3438" s="34">
        <f t="shared" si="1900"/>
        <v>575.08099027866865</v>
      </c>
      <c r="AB3438" s="34">
        <f t="shared" si="1900"/>
        <v>575.95018625628984</v>
      </c>
      <c r="AC3438" s="34">
        <f t="shared" si="1900"/>
        <v>576.80857523058933</v>
      </c>
      <c r="AD3438" s="34">
        <f t="shared" si="1900"/>
        <v>577.65629156864168</v>
      </c>
      <c r="AE3438" s="34">
        <f t="shared" si="1900"/>
        <v>578.49346796689088</v>
      </c>
      <c r="AF3438" s="34">
        <f t="shared" si="1900"/>
        <v>579.32023547192182</v>
      </c>
      <c r="AG3438" s="34">
        <f t="shared" si="1900"/>
        <v>580.13672350097363</v>
      </c>
      <c r="AH3438" s="34">
        <f t="shared" si="1900"/>
        <v>580.94305986219752</v>
      </c>
      <c r="AI3438" s="34">
        <f t="shared" si="1900"/>
        <v>581.73937077466348</v>
      </c>
      <c r="AJ3438" s="34">
        <f t="shared" ref="AJ3438:BF3438" si="1901">$C3438+IFERROR(INDEX($B$2259:$B$2601,MATCH($C3438,$B$2259:$B$2601,1)+(AJ$3354-$C$3354))-INDEX($B$2259:$B$2601,MATCH($C3438,$B$2259:$B$2601,1)),0)*$E1621</f>
        <v>582.52578088811788</v>
      </c>
      <c r="AK3438" s="34">
        <f t="shared" si="1901"/>
        <v>583.30241330249498</v>
      </c>
      <c r="AL3438" s="34">
        <f t="shared" si="1901"/>
        <v>584.06938958718661</v>
      </c>
      <c r="AM3438" s="34">
        <f t="shared" si="1901"/>
        <v>584.82682980007189</v>
      </c>
      <c r="AN3438" s="34">
        <f t="shared" si="1901"/>
        <v>585.57485250631032</v>
      </c>
      <c r="AO3438" s="34">
        <f t="shared" si="1901"/>
        <v>586.31357479690121</v>
      </c>
      <c r="AP3438" s="34">
        <f t="shared" si="1901"/>
        <v>587.04311230701239</v>
      </c>
      <c r="AQ3438" s="34">
        <f t="shared" si="1901"/>
        <v>587.76357923408125</v>
      </c>
      <c r="AR3438" s="34">
        <f t="shared" si="1901"/>
        <v>588.47508835569022</v>
      </c>
      <c r="AS3438" s="34">
        <f t="shared" si="1901"/>
        <v>589.17775104722045</v>
      </c>
      <c r="AT3438" s="34">
        <f t="shared" si="1901"/>
        <v>589.87167729928603</v>
      </c>
      <c r="AU3438" s="34">
        <f t="shared" si="1901"/>
        <v>590.55697573495092</v>
      </c>
      <c r="AV3438" s="34">
        <f t="shared" si="1901"/>
        <v>591.23375362673232</v>
      </c>
      <c r="AW3438" s="34">
        <f t="shared" si="1901"/>
        <v>591.90211691339266</v>
      </c>
      <c r="AX3438" s="34">
        <f t="shared" si="1901"/>
        <v>592.56217021652219</v>
      </c>
      <c r="AY3438" s="34">
        <f t="shared" si="1901"/>
        <v>593.21401685691615</v>
      </c>
      <c r="AZ3438" s="34">
        <f t="shared" si="1901"/>
        <v>593.85775887074783</v>
      </c>
      <c r="BA3438" s="34">
        <f t="shared" si="1901"/>
        <v>594.49349702554082</v>
      </c>
      <c r="BB3438" s="34">
        <f t="shared" si="1901"/>
        <v>595.12133083594256</v>
      </c>
      <c r="BC3438" s="34">
        <f t="shared" si="1901"/>
        <v>595.74135857930162</v>
      </c>
      <c r="BD3438" s="34">
        <f t="shared" si="1901"/>
        <v>596.35367731105168</v>
      </c>
      <c r="BE3438" s="34">
        <f t="shared" si="1901"/>
        <v>596.95838287990364</v>
      </c>
      <c r="BF3438" s="34">
        <f t="shared" si="1901"/>
        <v>597.5555699428495</v>
      </c>
    </row>
    <row r="3439" spans="1:58" x14ac:dyDescent="0.2">
      <c r="A3439" s="9" t="str">
        <f t="shared" si="1860"/>
        <v>Grenada</v>
      </c>
      <c r="C3439" s="41">
        <f t="shared" si="1861"/>
        <v>428.28320299698555</v>
      </c>
      <c r="D3439" s="34">
        <f t="shared" ref="D3439:AI3439" si="1902">$C3439+IFERROR(INDEX($B$2259:$B$2601,MATCH($C3439,$B$2259:$B$2601,1)+(D$3354-$C$3354))-INDEX($B$2259:$B$2601,MATCH($C3439,$B$2259:$B$2601,1)),0)*$E1622</f>
        <v>430.9969742396886</v>
      </c>
      <c r="E3439" s="34">
        <f t="shared" si="1902"/>
        <v>433.6770042599407</v>
      </c>
      <c r="F3439" s="34">
        <f t="shared" si="1902"/>
        <v>436.32371257360762</v>
      </c>
      <c r="G3439" s="34">
        <f t="shared" si="1902"/>
        <v>438.93751348057464</v>
      </c>
      <c r="H3439" s="34">
        <f t="shared" si="1902"/>
        <v>441.51881612959835</v>
      </c>
      <c r="I3439" s="34">
        <f t="shared" si="1902"/>
        <v>444.06802458235256</v>
      </c>
      <c r="J3439" s="34">
        <f t="shared" si="1902"/>
        <v>446.58553787667751</v>
      </c>
      <c r="K3439" s="34">
        <f t="shared" si="1902"/>
        <v>449.07175008904301</v>
      </c>
      <c r="L3439" s="34">
        <f t="shared" si="1902"/>
        <v>451.52705039623476</v>
      </c>
      <c r="M3439" s="34">
        <f t="shared" si="1902"/>
        <v>453.95182313627379</v>
      </c>
      <c r="N3439" s="34">
        <f t="shared" si="1902"/>
        <v>456.34644786857831</v>
      </c>
      <c r="O3439" s="34">
        <f t="shared" si="1902"/>
        <v>458.71129943337786</v>
      </c>
      <c r="P3439" s="34">
        <f t="shared" si="1902"/>
        <v>461.0467480103884</v>
      </c>
      <c r="Q3439" s="34">
        <f t="shared" si="1902"/>
        <v>463.35315917675808</v>
      </c>
      <c r="R3439" s="34">
        <f t="shared" si="1902"/>
        <v>465.63089396429262</v>
      </c>
      <c r="S3439" s="34">
        <f t="shared" si="1902"/>
        <v>467.88030891596878</v>
      </c>
      <c r="T3439" s="34">
        <f t="shared" si="1902"/>
        <v>470.1017561417458</v>
      </c>
      <c r="U3439" s="34">
        <f t="shared" si="1902"/>
        <v>472.29558337368229</v>
      </c>
      <c r="V3439" s="34">
        <f t="shared" si="1902"/>
        <v>474.46213402036841</v>
      </c>
      <c r="W3439" s="34">
        <f t="shared" si="1902"/>
        <v>476.60174722068069</v>
      </c>
      <c r="X3439" s="34">
        <f t="shared" si="1902"/>
        <v>478.71475789686912</v>
      </c>
      <c r="Y3439" s="34">
        <f t="shared" si="1902"/>
        <v>480.80149680698361</v>
      </c>
      <c r="Z3439" s="34">
        <f t="shared" si="1902"/>
        <v>482.86229059664896</v>
      </c>
      <c r="AA3439" s="34">
        <f t="shared" si="1902"/>
        <v>484.89746185019618</v>
      </c>
      <c r="AB3439" s="34">
        <f t="shared" si="1902"/>
        <v>486.90732914115762</v>
      </c>
      <c r="AC3439" s="34">
        <f t="shared" si="1902"/>
        <v>488.89220708213475</v>
      </c>
      <c r="AD3439" s="34">
        <f t="shared" si="1902"/>
        <v>490.85240637404576</v>
      </c>
      <c r="AE3439" s="34">
        <f t="shared" si="1902"/>
        <v>492.78823385476068</v>
      </c>
      <c r="AF3439" s="34">
        <f t="shared" si="1902"/>
        <v>494.69999254713201</v>
      </c>
      <c r="AG3439" s="34">
        <f t="shared" si="1902"/>
        <v>496.5879817064282</v>
      </c>
      <c r="AH3439" s="34">
        <f t="shared" si="1902"/>
        <v>498.45249686717716</v>
      </c>
      <c r="AI3439" s="34">
        <f t="shared" si="1902"/>
        <v>500.29382988942746</v>
      </c>
      <c r="AJ3439" s="34">
        <f t="shared" ref="AJ3439:BF3439" si="1903">$C3439+IFERROR(INDEX($B$2259:$B$2601,MATCH($C3439,$B$2259:$B$2601,1)+(AJ$3354-$C$3354))-INDEX($B$2259:$B$2601,MATCH($C3439,$B$2259:$B$2601,1)),0)*$E1622</f>
        <v>502.11226900443444</v>
      </c>
      <c r="AK3439" s="34">
        <f t="shared" si="1903"/>
        <v>503.90809885977819</v>
      </c>
      <c r="AL3439" s="34">
        <f t="shared" si="1903"/>
        <v>505.68160056392048</v>
      </c>
      <c r="AM3439" s="34">
        <f t="shared" si="1903"/>
        <v>507.43305173020792</v>
      </c>
      <c r="AN3439" s="34">
        <f t="shared" si="1903"/>
        <v>509.16272652032785</v>
      </c>
      <c r="AO3439" s="34">
        <f t="shared" si="1903"/>
        <v>510.87089568722399</v>
      </c>
      <c r="AP3439" s="34">
        <f t="shared" si="1903"/>
        <v>512.55782661747844</v>
      </c>
      <c r="AQ3439" s="34">
        <f t="shared" si="1903"/>
        <v>514.22378337316661</v>
      </c>
      <c r="AR3439" s="34">
        <f t="shared" si="1903"/>
        <v>515.86902673319241</v>
      </c>
      <c r="AS3439" s="34">
        <f t="shared" si="1903"/>
        <v>517.49381423410864</v>
      </c>
      <c r="AT3439" s="34">
        <f t="shared" si="1903"/>
        <v>519.0984002104301</v>
      </c>
      <c r="AU3439" s="34">
        <f t="shared" si="1903"/>
        <v>520.68303583444595</v>
      </c>
      <c r="AV3439" s="34">
        <f t="shared" si="1903"/>
        <v>522.24796915553657</v>
      </c>
      <c r="AW3439" s="34">
        <f t="shared" si="1903"/>
        <v>523.79344513900162</v>
      </c>
      <c r="AX3439" s="34">
        <f t="shared" si="1903"/>
        <v>525.31970570440558</v>
      </c>
      <c r="AY3439" s="34">
        <f t="shared" si="1903"/>
        <v>526.82698976344636</v>
      </c>
      <c r="AZ3439" s="34">
        <f t="shared" si="1903"/>
        <v>528.31553325735308</v>
      </c>
      <c r="BA3439" s="34">
        <f t="shared" si="1903"/>
        <v>529.7855691938189</v>
      </c>
      <c r="BB3439" s="34">
        <f t="shared" si="1903"/>
        <v>531.23732768347463</v>
      </c>
      <c r="BC3439" s="34">
        <f t="shared" si="1903"/>
        <v>532.67103597590892</v>
      </c>
      <c r="BD3439" s="34">
        <f t="shared" si="1903"/>
        <v>534.08691849524064</v>
      </c>
      <c r="BE3439" s="34">
        <f t="shared" si="1903"/>
        <v>535.48519687524868</v>
      </c>
      <c r="BF3439" s="34">
        <f t="shared" si="1903"/>
        <v>536.86608999406531</v>
      </c>
    </row>
    <row r="3440" spans="1:58" x14ac:dyDescent="0.2">
      <c r="A3440" s="9" t="str">
        <f t="shared" si="1860"/>
        <v>Guadeloupe</v>
      </c>
      <c r="C3440" s="41">
        <f t="shared" si="1861"/>
        <v>442.66341775549444</v>
      </c>
      <c r="D3440" s="34">
        <f t="shared" ref="D3440:AI3440" si="1904">$C3440+IFERROR(INDEX($B$2259:$B$2601,MATCH($C3440,$B$2259:$B$2601,1)+(D$3354-$C$3354))-INDEX($B$2259:$B$2601,MATCH($C3440,$B$2259:$B$2601,1)),0)*$E1623</f>
        <v>445.18093104981938</v>
      </c>
      <c r="E3440" s="34">
        <f t="shared" si="1904"/>
        <v>447.66714326218488</v>
      </c>
      <c r="F3440" s="34">
        <f t="shared" si="1904"/>
        <v>450.12244356937663</v>
      </c>
      <c r="G3440" s="34">
        <f t="shared" si="1904"/>
        <v>452.54721630941566</v>
      </c>
      <c r="H3440" s="34">
        <f t="shared" si="1904"/>
        <v>454.94184104172018</v>
      </c>
      <c r="I3440" s="34">
        <f t="shared" si="1904"/>
        <v>457.30669260651973</v>
      </c>
      <c r="J3440" s="34">
        <f t="shared" si="1904"/>
        <v>459.64214118353027</v>
      </c>
      <c r="K3440" s="34">
        <f t="shared" si="1904"/>
        <v>461.94855234989996</v>
      </c>
      <c r="L3440" s="34">
        <f t="shared" si="1904"/>
        <v>464.2262871374345</v>
      </c>
      <c r="M3440" s="34">
        <f t="shared" si="1904"/>
        <v>466.47570208911065</v>
      </c>
      <c r="N3440" s="34">
        <f t="shared" si="1904"/>
        <v>468.69714931488767</v>
      </c>
      <c r="O3440" s="34">
        <f t="shared" si="1904"/>
        <v>470.89097654682416</v>
      </c>
      <c r="P3440" s="34">
        <f t="shared" si="1904"/>
        <v>473.05752719351028</v>
      </c>
      <c r="Q3440" s="34">
        <f t="shared" si="1904"/>
        <v>475.19714039382256</v>
      </c>
      <c r="R3440" s="34">
        <f t="shared" si="1904"/>
        <v>477.31015107001099</v>
      </c>
      <c r="S3440" s="34">
        <f t="shared" si="1904"/>
        <v>479.39688998012548</v>
      </c>
      <c r="T3440" s="34">
        <f t="shared" si="1904"/>
        <v>481.45768376979083</v>
      </c>
      <c r="U3440" s="34">
        <f t="shared" si="1904"/>
        <v>483.49285502333805</v>
      </c>
      <c r="V3440" s="34">
        <f t="shared" si="1904"/>
        <v>485.50272231429949</v>
      </c>
      <c r="W3440" s="34">
        <f t="shared" si="1904"/>
        <v>487.48760025527662</v>
      </c>
      <c r="X3440" s="34">
        <f t="shared" si="1904"/>
        <v>489.44779954718763</v>
      </c>
      <c r="Y3440" s="34">
        <f t="shared" si="1904"/>
        <v>491.38362702790255</v>
      </c>
      <c r="Z3440" s="34">
        <f t="shared" si="1904"/>
        <v>493.29538572027388</v>
      </c>
      <c r="AA3440" s="34">
        <f t="shared" si="1904"/>
        <v>495.18337487957007</v>
      </c>
      <c r="AB3440" s="34">
        <f t="shared" si="1904"/>
        <v>497.04789004031903</v>
      </c>
      <c r="AC3440" s="34">
        <f t="shared" si="1904"/>
        <v>498.88922306256933</v>
      </c>
      <c r="AD3440" s="34">
        <f t="shared" si="1904"/>
        <v>500.70766217757631</v>
      </c>
      <c r="AE3440" s="34">
        <f t="shared" si="1904"/>
        <v>502.50349203292006</v>
      </c>
      <c r="AF3440" s="34">
        <f t="shared" si="1904"/>
        <v>504.27699373706236</v>
      </c>
      <c r="AG3440" s="34">
        <f t="shared" si="1904"/>
        <v>506.02844490334979</v>
      </c>
      <c r="AH3440" s="34">
        <f t="shared" si="1904"/>
        <v>507.75811969346972</v>
      </c>
      <c r="AI3440" s="34">
        <f t="shared" si="1904"/>
        <v>509.46628886036586</v>
      </c>
      <c r="AJ3440" s="34">
        <f t="shared" ref="AJ3440:BF3440" si="1905">$C3440+IFERROR(INDEX($B$2259:$B$2601,MATCH($C3440,$B$2259:$B$2601,1)+(AJ$3354-$C$3354))-INDEX($B$2259:$B$2601,MATCH($C3440,$B$2259:$B$2601,1)),0)*$E1623</f>
        <v>511.15321979062026</v>
      </c>
      <c r="AK3440" s="34">
        <f t="shared" si="1905"/>
        <v>512.81917654630843</v>
      </c>
      <c r="AL3440" s="34">
        <f t="shared" si="1905"/>
        <v>514.46441990633434</v>
      </c>
      <c r="AM3440" s="34">
        <f t="shared" si="1905"/>
        <v>516.08920740725057</v>
      </c>
      <c r="AN3440" s="34">
        <f t="shared" si="1905"/>
        <v>517.69379338357203</v>
      </c>
      <c r="AO3440" s="34">
        <f t="shared" si="1905"/>
        <v>519.27842900758787</v>
      </c>
      <c r="AP3440" s="34">
        <f t="shared" si="1905"/>
        <v>520.8433623286785</v>
      </c>
      <c r="AQ3440" s="34">
        <f t="shared" si="1905"/>
        <v>522.38883831214343</v>
      </c>
      <c r="AR3440" s="34">
        <f t="shared" si="1905"/>
        <v>523.91509887754751</v>
      </c>
      <c r="AS3440" s="34">
        <f t="shared" si="1905"/>
        <v>525.42238293658829</v>
      </c>
      <c r="AT3440" s="34">
        <f t="shared" si="1905"/>
        <v>526.91092643049501</v>
      </c>
      <c r="AU3440" s="34">
        <f t="shared" si="1905"/>
        <v>528.38096236696083</v>
      </c>
      <c r="AV3440" s="34">
        <f t="shared" si="1905"/>
        <v>529.83272085661656</v>
      </c>
      <c r="AW3440" s="34">
        <f t="shared" si="1905"/>
        <v>531.26642914905074</v>
      </c>
      <c r="AX3440" s="34">
        <f t="shared" si="1905"/>
        <v>532.68231166838245</v>
      </c>
      <c r="AY3440" s="34">
        <f t="shared" si="1905"/>
        <v>534.0805900483906</v>
      </c>
      <c r="AZ3440" s="34">
        <f t="shared" si="1905"/>
        <v>535.46148316720723</v>
      </c>
      <c r="BA3440" s="34">
        <f t="shared" si="1905"/>
        <v>536.8252071815798</v>
      </c>
      <c r="BB3440" s="34">
        <f t="shared" si="1905"/>
        <v>538.1719755607071</v>
      </c>
      <c r="BC3440" s="34">
        <f t="shared" si="1905"/>
        <v>539.50199911965387</v>
      </c>
      <c r="BD3440" s="34">
        <f t="shared" si="1905"/>
        <v>540.81548605235116</v>
      </c>
      <c r="BE3440" s="34">
        <f t="shared" si="1905"/>
        <v>542.11264196418529</v>
      </c>
      <c r="BF3440" s="34">
        <f t="shared" si="1905"/>
        <v>543.39366990418216</v>
      </c>
    </row>
    <row r="3441" spans="1:58" x14ac:dyDescent="0.2">
      <c r="A3441" s="9" t="str">
        <f t="shared" si="1860"/>
        <v>Guam</v>
      </c>
      <c r="C3441" s="41">
        <f t="shared" si="1861"/>
        <v>516.17727148712254</v>
      </c>
      <c r="D3441" s="34">
        <f t="shared" ref="D3441:AI3441" si="1906">$C3441+IFERROR(INDEX($B$2259:$B$2601,MATCH($C3441,$B$2259:$B$2601,1)+(D$3354-$C$3354))-INDEX($B$2259:$B$2601,MATCH($C3441,$B$2259:$B$2601,1)),0)*$E1624</f>
        <v>517.781857463444</v>
      </c>
      <c r="E3441" s="34">
        <f t="shared" si="1906"/>
        <v>519.36649308745984</v>
      </c>
      <c r="F3441" s="34">
        <f t="shared" si="1906"/>
        <v>520.93142640855046</v>
      </c>
      <c r="G3441" s="34">
        <f t="shared" si="1906"/>
        <v>522.47690239201552</v>
      </c>
      <c r="H3441" s="34">
        <f t="shared" si="1906"/>
        <v>524.00316295741948</v>
      </c>
      <c r="I3441" s="34">
        <f t="shared" si="1906"/>
        <v>525.51044701646026</v>
      </c>
      <c r="J3441" s="34">
        <f t="shared" si="1906"/>
        <v>526.99899051036698</v>
      </c>
      <c r="K3441" s="34">
        <f t="shared" si="1906"/>
        <v>528.4690264468328</v>
      </c>
      <c r="L3441" s="34">
        <f t="shared" si="1906"/>
        <v>529.92078493648853</v>
      </c>
      <c r="M3441" s="34">
        <f t="shared" si="1906"/>
        <v>531.35449322892282</v>
      </c>
      <c r="N3441" s="34">
        <f t="shared" si="1906"/>
        <v>532.77037574825454</v>
      </c>
      <c r="O3441" s="34">
        <f t="shared" si="1906"/>
        <v>534.16865412826257</v>
      </c>
      <c r="P3441" s="34">
        <f t="shared" si="1906"/>
        <v>535.5495472470792</v>
      </c>
      <c r="Q3441" s="34">
        <f t="shared" si="1906"/>
        <v>536.91327126145188</v>
      </c>
      <c r="R3441" s="34">
        <f t="shared" si="1906"/>
        <v>538.26003964057918</v>
      </c>
      <c r="S3441" s="34">
        <f t="shared" si="1906"/>
        <v>539.59006319952596</v>
      </c>
      <c r="T3441" s="34">
        <f t="shared" si="1906"/>
        <v>540.90355013222324</v>
      </c>
      <c r="U3441" s="34">
        <f t="shared" si="1906"/>
        <v>542.20070604405726</v>
      </c>
      <c r="V3441" s="34">
        <f t="shared" si="1906"/>
        <v>543.48173398405413</v>
      </c>
      <c r="W3441" s="34">
        <f t="shared" si="1906"/>
        <v>544.74683447666371</v>
      </c>
      <c r="X3441" s="34">
        <f t="shared" si="1906"/>
        <v>545.99620555314857</v>
      </c>
      <c r="Y3441" s="34">
        <f t="shared" si="1906"/>
        <v>547.23004278258247</v>
      </c>
      <c r="Z3441" s="34">
        <f t="shared" si="1906"/>
        <v>548.4485393024637</v>
      </c>
      <c r="AA3441" s="34">
        <f t="shared" si="1906"/>
        <v>549.6518858489477</v>
      </c>
      <c r="AB3441" s="34">
        <f t="shared" si="1906"/>
        <v>550.84027078670374</v>
      </c>
      <c r="AC3441" s="34">
        <f t="shared" si="1906"/>
        <v>552.0138801384004</v>
      </c>
      <c r="AD3441" s="34">
        <f t="shared" si="1906"/>
        <v>553.17289761382426</v>
      </c>
      <c r="AE3441" s="34">
        <f t="shared" si="1906"/>
        <v>554.31750463863705</v>
      </c>
      <c r="AF3441" s="34">
        <f t="shared" si="1906"/>
        <v>555.44788038277466</v>
      </c>
      <c r="AG3441" s="34">
        <f t="shared" si="1906"/>
        <v>556.56420178849351</v>
      </c>
      <c r="AH3441" s="34">
        <f t="shared" si="1906"/>
        <v>557.66664359806794</v>
      </c>
      <c r="AI3441" s="34">
        <f t="shared" si="1906"/>
        <v>558.75537838114326</v>
      </c>
      <c r="AJ3441" s="34">
        <f t="shared" ref="AJ3441:BF3441" si="1907">$C3441+IFERROR(INDEX($B$2259:$B$2601,MATCH($C3441,$B$2259:$B$2601,1)+(AJ$3354-$C$3354))-INDEX($B$2259:$B$2601,MATCH($C3441,$B$2259:$B$2601,1)),0)*$E1624</f>
        <v>559.83057656174901</v>
      </c>
      <c r="AK3441" s="34">
        <f t="shared" si="1907"/>
        <v>560.8924064449759</v>
      </c>
      <c r="AL3441" s="34">
        <f t="shared" si="1907"/>
        <v>561.94103424332138</v>
      </c>
      <c r="AM3441" s="34">
        <f t="shared" si="1907"/>
        <v>562.97662410270743</v>
      </c>
      <c r="AN3441" s="34">
        <f t="shared" si="1907"/>
        <v>563.99933812817517</v>
      </c>
      <c r="AO3441" s="34">
        <f t="shared" si="1907"/>
        <v>565.0093364092595</v>
      </c>
      <c r="AP3441" s="34">
        <f t="shared" si="1907"/>
        <v>566.00677704504903</v>
      </c>
      <c r="AQ3441" s="34">
        <f t="shared" si="1907"/>
        <v>566.99181616893361</v>
      </c>
      <c r="AR3441" s="34">
        <f t="shared" si="1907"/>
        <v>567.96460797304451</v>
      </c>
      <c r="AS3441" s="34">
        <f t="shared" si="1907"/>
        <v>568.92530473239106</v>
      </c>
      <c r="AT3441" s="34">
        <f t="shared" si="1907"/>
        <v>569.87405682869633</v>
      </c>
      <c r="AU3441" s="34">
        <f t="shared" si="1907"/>
        <v>570.81101277393759</v>
      </c>
      <c r="AV3441" s="34">
        <f t="shared" si="1907"/>
        <v>571.73631923359301</v>
      </c>
      <c r="AW3441" s="34">
        <f t="shared" si="1907"/>
        <v>572.65012104959999</v>
      </c>
      <c r="AX3441" s="34">
        <f t="shared" si="1907"/>
        <v>573.552561263028</v>
      </c>
      <c r="AY3441" s="34">
        <f t="shared" si="1907"/>
        <v>574.44378113646906</v>
      </c>
      <c r="AZ3441" s="34">
        <f t="shared" si="1907"/>
        <v>575.3239201761503</v>
      </c>
      <c r="BA3441" s="34">
        <f t="shared" si="1907"/>
        <v>576.19311615377148</v>
      </c>
      <c r="BB3441" s="34">
        <f t="shared" si="1907"/>
        <v>577.05150512807097</v>
      </c>
      <c r="BC3441" s="34">
        <f t="shared" si="1907"/>
        <v>577.89922146612332</v>
      </c>
      <c r="BD3441" s="34">
        <f t="shared" si="1907"/>
        <v>578.73639786437252</v>
      </c>
      <c r="BE3441" s="34">
        <f t="shared" si="1907"/>
        <v>579.56316536940346</v>
      </c>
      <c r="BF3441" s="34">
        <f t="shared" si="1907"/>
        <v>580.37965339845528</v>
      </c>
    </row>
    <row r="3442" spans="1:58" x14ac:dyDescent="0.2">
      <c r="A3442" s="9" t="str">
        <f t="shared" si="1860"/>
        <v>Guatemala</v>
      </c>
      <c r="C3442" s="41">
        <f t="shared" si="1861"/>
        <v>401.85122564605803</v>
      </c>
      <c r="D3442" s="34">
        <f t="shared" ref="D3442:AI3442" si="1908">$C3442+IFERROR(INDEX($B$2259:$B$2601,MATCH($C3442,$B$2259:$B$2601,1)+(D$3354-$C$3354))-INDEX($B$2259:$B$2601,MATCH($C3442,$B$2259:$B$2601,1)),0)*$E1625</f>
        <v>404.88843991200338</v>
      </c>
      <c r="E3442" s="34">
        <f t="shared" si="1908"/>
        <v>407.88789148057549</v>
      </c>
      <c r="F3442" s="34">
        <f t="shared" si="1908"/>
        <v>410.85004986797833</v>
      </c>
      <c r="G3442" s="34">
        <f t="shared" si="1908"/>
        <v>413.77537875276448</v>
      </c>
      <c r="H3442" s="34">
        <f t="shared" si="1908"/>
        <v>416.66433604841643</v>
      </c>
      <c r="I3442" s="34">
        <f t="shared" si="1908"/>
        <v>419.51737397502581</v>
      </c>
      <c r="J3442" s="34">
        <f t="shared" si="1908"/>
        <v>422.33493913008101</v>
      </c>
      <c r="K3442" s="34">
        <f t="shared" si="1908"/>
        <v>425.11747255837503</v>
      </c>
      <c r="L3442" s="34">
        <f t="shared" si="1908"/>
        <v>427.8654098210439</v>
      </c>
      <c r="M3442" s="34">
        <f t="shared" si="1908"/>
        <v>430.57918106374694</v>
      </c>
      <c r="N3442" s="34">
        <f t="shared" si="1908"/>
        <v>433.25921108399905</v>
      </c>
      <c r="O3442" s="34">
        <f t="shared" si="1908"/>
        <v>435.90591939766597</v>
      </c>
      <c r="P3442" s="34">
        <f t="shared" si="1908"/>
        <v>438.51972030463298</v>
      </c>
      <c r="Q3442" s="34">
        <f t="shared" si="1908"/>
        <v>441.1010229536567</v>
      </c>
      <c r="R3442" s="34">
        <f t="shared" si="1908"/>
        <v>443.65023140641091</v>
      </c>
      <c r="S3442" s="34">
        <f t="shared" si="1908"/>
        <v>446.16774470073585</v>
      </c>
      <c r="T3442" s="34">
        <f t="shared" si="1908"/>
        <v>448.65395691310135</v>
      </c>
      <c r="U3442" s="34">
        <f t="shared" si="1908"/>
        <v>451.1092572202931</v>
      </c>
      <c r="V3442" s="34">
        <f t="shared" si="1908"/>
        <v>453.53402996033213</v>
      </c>
      <c r="W3442" s="34">
        <f t="shared" si="1908"/>
        <v>455.92865469263666</v>
      </c>
      <c r="X3442" s="34">
        <f t="shared" si="1908"/>
        <v>458.29350625743621</v>
      </c>
      <c r="Y3442" s="34">
        <f t="shared" si="1908"/>
        <v>460.62895483444674</v>
      </c>
      <c r="Z3442" s="34">
        <f t="shared" si="1908"/>
        <v>462.93536600081643</v>
      </c>
      <c r="AA3442" s="34">
        <f t="shared" si="1908"/>
        <v>465.21310078835097</v>
      </c>
      <c r="AB3442" s="34">
        <f t="shared" si="1908"/>
        <v>467.46251574002713</v>
      </c>
      <c r="AC3442" s="34">
        <f t="shared" si="1908"/>
        <v>469.68396296580414</v>
      </c>
      <c r="AD3442" s="34">
        <f t="shared" si="1908"/>
        <v>471.87779019774064</v>
      </c>
      <c r="AE3442" s="34">
        <f t="shared" si="1908"/>
        <v>474.04434084442676</v>
      </c>
      <c r="AF3442" s="34">
        <f t="shared" si="1908"/>
        <v>476.18395404473904</v>
      </c>
      <c r="AG3442" s="34">
        <f t="shared" si="1908"/>
        <v>478.29696472092746</v>
      </c>
      <c r="AH3442" s="34">
        <f t="shared" si="1908"/>
        <v>480.38370363104195</v>
      </c>
      <c r="AI3442" s="34">
        <f t="shared" si="1908"/>
        <v>482.44449742070731</v>
      </c>
      <c r="AJ3442" s="34">
        <f t="shared" ref="AJ3442:BF3442" si="1909">$C3442+IFERROR(INDEX($B$2259:$B$2601,MATCH($C3442,$B$2259:$B$2601,1)+(AJ$3354-$C$3354))-INDEX($B$2259:$B$2601,MATCH($C3442,$B$2259:$B$2601,1)),0)*$E1625</f>
        <v>484.47966867425453</v>
      </c>
      <c r="AK3442" s="34">
        <f t="shared" si="1909"/>
        <v>486.48953596521596</v>
      </c>
      <c r="AL3442" s="34">
        <f t="shared" si="1909"/>
        <v>488.47441390619309</v>
      </c>
      <c r="AM3442" s="34">
        <f t="shared" si="1909"/>
        <v>490.4346131981041</v>
      </c>
      <c r="AN3442" s="34">
        <f t="shared" si="1909"/>
        <v>492.37044067881902</v>
      </c>
      <c r="AO3442" s="34">
        <f t="shared" si="1909"/>
        <v>494.28219937119036</v>
      </c>
      <c r="AP3442" s="34">
        <f t="shared" si="1909"/>
        <v>496.17018853048654</v>
      </c>
      <c r="AQ3442" s="34">
        <f t="shared" si="1909"/>
        <v>498.03470369123551</v>
      </c>
      <c r="AR3442" s="34">
        <f t="shared" si="1909"/>
        <v>499.8760367134858</v>
      </c>
      <c r="AS3442" s="34">
        <f t="shared" si="1909"/>
        <v>501.69447582849278</v>
      </c>
      <c r="AT3442" s="34">
        <f t="shared" si="1909"/>
        <v>503.49030568383654</v>
      </c>
      <c r="AU3442" s="34">
        <f t="shared" si="1909"/>
        <v>505.26380738797883</v>
      </c>
      <c r="AV3442" s="34">
        <f t="shared" si="1909"/>
        <v>507.01525855426627</v>
      </c>
      <c r="AW3442" s="34">
        <f t="shared" si="1909"/>
        <v>508.7449333443862</v>
      </c>
      <c r="AX3442" s="34">
        <f t="shared" si="1909"/>
        <v>510.45310251128234</v>
      </c>
      <c r="AY3442" s="34">
        <f t="shared" si="1909"/>
        <v>512.14003344153673</v>
      </c>
      <c r="AZ3442" s="34">
        <f t="shared" si="1909"/>
        <v>513.8059901972249</v>
      </c>
      <c r="BA3442" s="34">
        <f t="shared" si="1909"/>
        <v>515.45123355725082</v>
      </c>
      <c r="BB3442" s="34">
        <f t="shared" si="1909"/>
        <v>517.07602105816704</v>
      </c>
      <c r="BC3442" s="34">
        <f t="shared" si="1909"/>
        <v>518.6806070344885</v>
      </c>
      <c r="BD3442" s="34">
        <f t="shared" si="1909"/>
        <v>520.26524265850435</v>
      </c>
      <c r="BE3442" s="34">
        <f t="shared" si="1909"/>
        <v>521.83017597959497</v>
      </c>
      <c r="BF3442" s="34">
        <f t="shared" si="1909"/>
        <v>523.37565196305991</v>
      </c>
    </row>
    <row r="3443" spans="1:58" x14ac:dyDescent="0.2">
      <c r="A3443" s="9" t="str">
        <f t="shared" si="1860"/>
        <v>Guinea</v>
      </c>
      <c r="C3443" s="41">
        <f t="shared" si="1861"/>
        <v>270.73502365740364</v>
      </c>
      <c r="D3443" s="34">
        <f t="shared" ref="D3443:AI3443" si="1910">$C3443+IFERROR(INDEX($B$2259:$B$2601,MATCH($C3443,$B$2259:$B$2601,1)+(D$3354-$C$3354))-INDEX($B$2259:$B$2601,MATCH($C3443,$B$2259:$B$2601,1)),0)*$E1626</f>
        <v>275.38249860123852</v>
      </c>
      <c r="E3443" s="34">
        <f t="shared" si="1910"/>
        <v>279.9721899399384</v>
      </c>
      <c r="F3443" s="34">
        <f t="shared" si="1910"/>
        <v>284.50481611632711</v>
      </c>
      <c r="G3443" s="34">
        <f t="shared" si="1910"/>
        <v>288.98108664058941</v>
      </c>
      <c r="H3443" s="34">
        <f t="shared" si="1910"/>
        <v>293.40170220133336</v>
      </c>
      <c r="I3443" s="34">
        <f t="shared" si="1910"/>
        <v>297.76735477527205</v>
      </c>
      <c r="J3443" s="34">
        <f t="shared" si="1910"/>
        <v>302.07872773554146</v>
      </c>
      <c r="K3443" s="34">
        <f t="shared" si="1910"/>
        <v>306.33649595867155</v>
      </c>
      <c r="L3443" s="34">
        <f t="shared" si="1910"/>
        <v>310.54132593022734</v>
      </c>
      <c r="M3443" s="34">
        <f t="shared" si="1910"/>
        <v>314.69387584913682</v>
      </c>
      <c r="N3443" s="34">
        <f t="shared" si="1910"/>
        <v>318.79479573072115</v>
      </c>
      <c r="O3443" s="34">
        <f t="shared" si="1910"/>
        <v>322.84472750844446</v>
      </c>
      <c r="P3443" s="34">
        <f t="shared" si="1910"/>
        <v>326.8443051343981</v>
      </c>
      <c r="Q3443" s="34">
        <f t="shared" si="1910"/>
        <v>330.79415467853573</v>
      </c>
      <c r="R3443" s="34">
        <f t="shared" si="1910"/>
        <v>334.69489442667458</v>
      </c>
      <c r="S3443" s="34">
        <f t="shared" si="1910"/>
        <v>338.54713497727823</v>
      </c>
      <c r="T3443" s="34">
        <f t="shared" si="1910"/>
        <v>342.35147933703604</v>
      </c>
      <c r="U3443" s="34">
        <f t="shared" si="1910"/>
        <v>346.10852301525421</v>
      </c>
      <c r="V3443" s="34">
        <f t="shared" si="1910"/>
        <v>349.81885411707316</v>
      </c>
      <c r="W3443" s="34">
        <f t="shared" si="1910"/>
        <v>353.48305343552619</v>
      </c>
      <c r="X3443" s="34">
        <f t="shared" si="1910"/>
        <v>357.10169454245312</v>
      </c>
      <c r="Y3443" s="34">
        <f t="shared" si="1910"/>
        <v>360.67534387828391</v>
      </c>
      <c r="Z3443" s="34">
        <f t="shared" si="1910"/>
        <v>364.20456084070588</v>
      </c>
      <c r="AA3443" s="34">
        <f t="shared" si="1910"/>
        <v>367.68989787222841</v>
      </c>
      <c r="AB3443" s="34">
        <f t="shared" si="1910"/>
        <v>371.13190054665898</v>
      </c>
      <c r="AC3443" s="34">
        <f t="shared" si="1910"/>
        <v>374.53110765450413</v>
      </c>
      <c r="AD3443" s="34">
        <f t="shared" si="1910"/>
        <v>377.88805128730843</v>
      </c>
      <c r="AE3443" s="34">
        <f t="shared" si="1910"/>
        <v>381.20325692094485</v>
      </c>
      <c r="AF3443" s="34">
        <f t="shared" si="1910"/>
        <v>384.47724349786972</v>
      </c>
      <c r="AG3443" s="34">
        <f t="shared" si="1910"/>
        <v>387.71052350835481</v>
      </c>
      <c r="AH3443" s="34">
        <f t="shared" si="1910"/>
        <v>390.90360307070955</v>
      </c>
      <c r="AI3443" s="34">
        <f t="shared" si="1910"/>
        <v>394.05698201050569</v>
      </c>
      <c r="AJ3443" s="34">
        <f t="shared" ref="AJ3443:BF3443" si="1911">$C3443+IFERROR(INDEX($B$2259:$B$2601,MATCH($C3443,$B$2259:$B$2601,1)+(AJ$3354-$C$3354))-INDEX($B$2259:$B$2601,MATCH($C3443,$B$2259:$B$2601,1)),0)*$E1626</f>
        <v>397.17115393881704</v>
      </c>
      <c r="AK3443" s="34">
        <f t="shared" si="1911"/>
        <v>400.24660632948638</v>
      </c>
      <c r="AL3443" s="34">
        <f t="shared" si="1911"/>
        <v>403.28382059543173</v>
      </c>
      <c r="AM3443" s="34">
        <f t="shared" si="1911"/>
        <v>406.28327216400385</v>
      </c>
      <c r="AN3443" s="34">
        <f t="shared" si="1911"/>
        <v>409.24543055140668</v>
      </c>
      <c r="AO3443" s="34">
        <f t="shared" si="1911"/>
        <v>412.17075943619284</v>
      </c>
      <c r="AP3443" s="34">
        <f t="shared" si="1911"/>
        <v>415.05971673184479</v>
      </c>
      <c r="AQ3443" s="34">
        <f t="shared" si="1911"/>
        <v>417.91275465845416</v>
      </c>
      <c r="AR3443" s="34">
        <f t="shared" si="1911"/>
        <v>420.73031981350937</v>
      </c>
      <c r="AS3443" s="34">
        <f t="shared" si="1911"/>
        <v>423.51285324180338</v>
      </c>
      <c r="AT3443" s="34">
        <f t="shared" si="1911"/>
        <v>426.26079050447225</v>
      </c>
      <c r="AU3443" s="34">
        <f t="shared" si="1911"/>
        <v>428.9745617471753</v>
      </c>
      <c r="AV3443" s="34">
        <f t="shared" si="1911"/>
        <v>431.65459176742741</v>
      </c>
      <c r="AW3443" s="34">
        <f t="shared" si="1911"/>
        <v>434.30130008109433</v>
      </c>
      <c r="AX3443" s="34">
        <f t="shared" si="1911"/>
        <v>436.91510098806134</v>
      </c>
      <c r="AY3443" s="34">
        <f t="shared" si="1911"/>
        <v>439.49640363708505</v>
      </c>
      <c r="AZ3443" s="34">
        <f t="shared" si="1911"/>
        <v>442.04561208983927</v>
      </c>
      <c r="BA3443" s="34">
        <f t="shared" si="1911"/>
        <v>444.56312538416421</v>
      </c>
      <c r="BB3443" s="34">
        <f t="shared" si="1911"/>
        <v>447.04933759652971</v>
      </c>
      <c r="BC3443" s="34">
        <f t="shared" si="1911"/>
        <v>449.50463790372146</v>
      </c>
      <c r="BD3443" s="34">
        <f t="shared" si="1911"/>
        <v>451.92941064376049</v>
      </c>
      <c r="BE3443" s="34">
        <f t="shared" si="1911"/>
        <v>454.32403537606501</v>
      </c>
      <c r="BF3443" s="34">
        <f t="shared" si="1911"/>
        <v>456.68888694086456</v>
      </c>
    </row>
    <row r="3444" spans="1:58" x14ac:dyDescent="0.2">
      <c r="A3444" s="9" t="str">
        <f t="shared" si="1860"/>
        <v>Guinea-Bissau</v>
      </c>
      <c r="C3444" s="41">
        <f t="shared" si="1861"/>
        <v>258.69482206108199</v>
      </c>
      <c r="D3444" s="34">
        <f t="shared" ref="D3444:AI3444" si="1912">$C3444+IFERROR(INDEX($B$2259:$B$2601,MATCH($C3444,$B$2259:$B$2601,1)+(D$3354-$C$3354))-INDEX($B$2259:$B$2601,MATCH($C3444,$B$2259:$B$2601,1)),0)*$E1627</f>
        <v>263.52004949908024</v>
      </c>
      <c r="E3444" s="34">
        <f t="shared" si="1912"/>
        <v>268.28528327593273</v>
      </c>
      <c r="F3444" s="34">
        <f t="shared" si="1912"/>
        <v>272.99126931282632</v>
      </c>
      <c r="G3444" s="34">
        <f t="shared" si="1912"/>
        <v>277.6387442566612</v>
      </c>
      <c r="H3444" s="34">
        <f t="shared" si="1912"/>
        <v>282.22843559536108</v>
      </c>
      <c r="I3444" s="34">
        <f t="shared" si="1912"/>
        <v>286.76106177174978</v>
      </c>
      <c r="J3444" s="34">
        <f t="shared" si="1912"/>
        <v>291.23733229601208</v>
      </c>
      <c r="K3444" s="34">
        <f t="shared" si="1912"/>
        <v>295.65794785675604</v>
      </c>
      <c r="L3444" s="34">
        <f t="shared" si="1912"/>
        <v>300.02360043069473</v>
      </c>
      <c r="M3444" s="34">
        <f t="shared" si="1912"/>
        <v>304.33497339096414</v>
      </c>
      <c r="N3444" s="34">
        <f t="shared" si="1912"/>
        <v>308.59274161409422</v>
      </c>
      <c r="O3444" s="34">
        <f t="shared" si="1912"/>
        <v>312.79757158565002</v>
      </c>
      <c r="P3444" s="34">
        <f t="shared" si="1912"/>
        <v>316.95012150455949</v>
      </c>
      <c r="Q3444" s="34">
        <f t="shared" si="1912"/>
        <v>321.05104138614382</v>
      </c>
      <c r="R3444" s="34">
        <f t="shared" si="1912"/>
        <v>325.10097316386714</v>
      </c>
      <c r="S3444" s="34">
        <f t="shared" si="1912"/>
        <v>329.10055078982077</v>
      </c>
      <c r="T3444" s="34">
        <f t="shared" si="1912"/>
        <v>333.05040033395841</v>
      </c>
      <c r="U3444" s="34">
        <f t="shared" si="1912"/>
        <v>336.95114008209725</v>
      </c>
      <c r="V3444" s="34">
        <f t="shared" si="1912"/>
        <v>340.80338063270091</v>
      </c>
      <c r="W3444" s="34">
        <f t="shared" si="1912"/>
        <v>344.60772499245871</v>
      </c>
      <c r="X3444" s="34">
        <f t="shared" si="1912"/>
        <v>348.36476867067688</v>
      </c>
      <c r="Y3444" s="34">
        <f t="shared" si="1912"/>
        <v>352.07509977249583</v>
      </c>
      <c r="Z3444" s="34">
        <f t="shared" si="1912"/>
        <v>355.73929909094886</v>
      </c>
      <c r="AA3444" s="34">
        <f t="shared" si="1912"/>
        <v>359.35794019787579</v>
      </c>
      <c r="AB3444" s="34">
        <f t="shared" si="1912"/>
        <v>362.93158953370659</v>
      </c>
      <c r="AC3444" s="34">
        <f t="shared" si="1912"/>
        <v>366.46080649612855</v>
      </c>
      <c r="AD3444" s="34">
        <f t="shared" si="1912"/>
        <v>369.94614352765109</v>
      </c>
      <c r="AE3444" s="34">
        <f t="shared" si="1912"/>
        <v>373.38814620208166</v>
      </c>
      <c r="AF3444" s="34">
        <f t="shared" si="1912"/>
        <v>376.7873533099268</v>
      </c>
      <c r="AG3444" s="34">
        <f t="shared" si="1912"/>
        <v>380.1442969427311</v>
      </c>
      <c r="AH3444" s="34">
        <f t="shared" si="1912"/>
        <v>383.45950257636753</v>
      </c>
      <c r="AI3444" s="34">
        <f t="shared" si="1912"/>
        <v>386.7334891532924</v>
      </c>
      <c r="AJ3444" s="34">
        <f t="shared" ref="AJ3444:BF3444" si="1913">$C3444+IFERROR(INDEX($B$2259:$B$2601,MATCH($C3444,$B$2259:$B$2601,1)+(AJ$3354-$C$3354))-INDEX($B$2259:$B$2601,MATCH($C3444,$B$2259:$B$2601,1)),0)*$E1627</f>
        <v>389.96676916377749</v>
      </c>
      <c r="AK3444" s="34">
        <f t="shared" si="1913"/>
        <v>393.15984872613222</v>
      </c>
      <c r="AL3444" s="34">
        <f t="shared" si="1913"/>
        <v>396.31322766592837</v>
      </c>
      <c r="AM3444" s="34">
        <f t="shared" si="1913"/>
        <v>399.42739959423972</v>
      </c>
      <c r="AN3444" s="34">
        <f t="shared" si="1913"/>
        <v>402.50285198490906</v>
      </c>
      <c r="AO3444" s="34">
        <f t="shared" si="1913"/>
        <v>405.54006625085441</v>
      </c>
      <c r="AP3444" s="34">
        <f t="shared" si="1913"/>
        <v>408.53951781942652</v>
      </c>
      <c r="AQ3444" s="34">
        <f t="shared" si="1913"/>
        <v>411.50167620682936</v>
      </c>
      <c r="AR3444" s="34">
        <f t="shared" si="1913"/>
        <v>414.42700509161551</v>
      </c>
      <c r="AS3444" s="34">
        <f t="shared" si="1913"/>
        <v>417.31596238726746</v>
      </c>
      <c r="AT3444" s="34">
        <f t="shared" si="1913"/>
        <v>420.16900031387684</v>
      </c>
      <c r="AU3444" s="34">
        <f t="shared" si="1913"/>
        <v>422.98656546893204</v>
      </c>
      <c r="AV3444" s="34">
        <f t="shared" si="1913"/>
        <v>425.76909889722606</v>
      </c>
      <c r="AW3444" s="34">
        <f t="shared" si="1913"/>
        <v>428.51703615989493</v>
      </c>
      <c r="AX3444" s="34">
        <f t="shared" si="1913"/>
        <v>431.23080740259797</v>
      </c>
      <c r="AY3444" s="34">
        <f t="shared" si="1913"/>
        <v>433.91083742285008</v>
      </c>
      <c r="AZ3444" s="34">
        <f t="shared" si="1913"/>
        <v>436.557545736517</v>
      </c>
      <c r="BA3444" s="34">
        <f t="shared" si="1913"/>
        <v>439.17134664348401</v>
      </c>
      <c r="BB3444" s="34">
        <f t="shared" si="1913"/>
        <v>441.75264929250773</v>
      </c>
      <c r="BC3444" s="34">
        <f t="shared" si="1913"/>
        <v>444.30185774526194</v>
      </c>
      <c r="BD3444" s="34">
        <f t="shared" si="1913"/>
        <v>446.81937103958688</v>
      </c>
      <c r="BE3444" s="34">
        <f t="shared" si="1913"/>
        <v>449.30558325195238</v>
      </c>
      <c r="BF3444" s="34">
        <f t="shared" si="1913"/>
        <v>451.76088355914413</v>
      </c>
    </row>
    <row r="3445" spans="1:58" x14ac:dyDescent="0.2">
      <c r="A3445" s="9" t="str">
        <f t="shared" si="1860"/>
        <v>Guyana</v>
      </c>
      <c r="C3445" s="41">
        <f t="shared" si="1861"/>
        <v>412.03859761710635</v>
      </c>
      <c r="D3445" s="34">
        <f t="shared" ref="D3445:AI3445" si="1914">$C3445+IFERROR(INDEX($B$2259:$B$2601,MATCH($C3445,$B$2259:$B$2601,1)+(D$3354-$C$3354))-INDEX($B$2259:$B$2601,MATCH($C3445,$B$2259:$B$2601,1)),0)*$E1628</f>
        <v>414.9275549127583</v>
      </c>
      <c r="E3445" s="34">
        <f t="shared" si="1914"/>
        <v>417.78059283936767</v>
      </c>
      <c r="F3445" s="34">
        <f t="shared" si="1914"/>
        <v>420.59815799442288</v>
      </c>
      <c r="G3445" s="34">
        <f t="shared" si="1914"/>
        <v>423.38069142271689</v>
      </c>
      <c r="H3445" s="34">
        <f t="shared" si="1914"/>
        <v>426.12862868538576</v>
      </c>
      <c r="I3445" s="34">
        <f t="shared" si="1914"/>
        <v>428.84239992808881</v>
      </c>
      <c r="J3445" s="34">
        <f t="shared" si="1914"/>
        <v>431.52242994834091</v>
      </c>
      <c r="K3445" s="34">
        <f t="shared" si="1914"/>
        <v>434.16913826200783</v>
      </c>
      <c r="L3445" s="34">
        <f t="shared" si="1914"/>
        <v>436.78293916897485</v>
      </c>
      <c r="M3445" s="34">
        <f t="shared" si="1914"/>
        <v>439.36424181799856</v>
      </c>
      <c r="N3445" s="34">
        <f t="shared" si="1914"/>
        <v>441.91345027075278</v>
      </c>
      <c r="O3445" s="34">
        <f t="shared" si="1914"/>
        <v>444.43096356507772</v>
      </c>
      <c r="P3445" s="34">
        <f t="shared" si="1914"/>
        <v>446.91717577744322</v>
      </c>
      <c r="Q3445" s="34">
        <f t="shared" si="1914"/>
        <v>449.37247608463497</v>
      </c>
      <c r="R3445" s="34">
        <f t="shared" si="1914"/>
        <v>451.797248824674</v>
      </c>
      <c r="S3445" s="34">
        <f t="shared" si="1914"/>
        <v>454.19187355697852</v>
      </c>
      <c r="T3445" s="34">
        <f t="shared" si="1914"/>
        <v>456.55672512177807</v>
      </c>
      <c r="U3445" s="34">
        <f t="shared" si="1914"/>
        <v>458.89217369878861</v>
      </c>
      <c r="V3445" s="34">
        <f t="shared" si="1914"/>
        <v>461.1985848651583</v>
      </c>
      <c r="W3445" s="34">
        <f t="shared" si="1914"/>
        <v>463.47631965269284</v>
      </c>
      <c r="X3445" s="34">
        <f t="shared" si="1914"/>
        <v>465.72573460436899</v>
      </c>
      <c r="Y3445" s="34">
        <f t="shared" si="1914"/>
        <v>467.94718183014601</v>
      </c>
      <c r="Z3445" s="34">
        <f t="shared" si="1914"/>
        <v>470.1410090620825</v>
      </c>
      <c r="AA3445" s="34">
        <f t="shared" si="1914"/>
        <v>472.30755970876862</v>
      </c>
      <c r="AB3445" s="34">
        <f t="shared" si="1914"/>
        <v>474.4471729090809</v>
      </c>
      <c r="AC3445" s="34">
        <f t="shared" si="1914"/>
        <v>476.56018358526933</v>
      </c>
      <c r="AD3445" s="34">
        <f t="shared" si="1914"/>
        <v>478.64692249538382</v>
      </c>
      <c r="AE3445" s="34">
        <f t="shared" si="1914"/>
        <v>480.70771628504917</v>
      </c>
      <c r="AF3445" s="34">
        <f t="shared" si="1914"/>
        <v>482.74288753859639</v>
      </c>
      <c r="AG3445" s="34">
        <f t="shared" si="1914"/>
        <v>484.75275482955783</v>
      </c>
      <c r="AH3445" s="34">
        <f t="shared" si="1914"/>
        <v>486.73763277053496</v>
      </c>
      <c r="AI3445" s="34">
        <f t="shared" si="1914"/>
        <v>488.69783206244597</v>
      </c>
      <c r="AJ3445" s="34">
        <f t="shared" ref="AJ3445:BF3445" si="1915">$C3445+IFERROR(INDEX($B$2259:$B$2601,MATCH($C3445,$B$2259:$B$2601,1)+(AJ$3354-$C$3354))-INDEX($B$2259:$B$2601,MATCH($C3445,$B$2259:$B$2601,1)),0)*$E1628</f>
        <v>490.63365954316089</v>
      </c>
      <c r="AK3445" s="34">
        <f t="shared" si="1915"/>
        <v>492.54541823553222</v>
      </c>
      <c r="AL3445" s="34">
        <f t="shared" si="1915"/>
        <v>494.43340739482841</v>
      </c>
      <c r="AM3445" s="34">
        <f t="shared" si="1915"/>
        <v>496.29792255557737</v>
      </c>
      <c r="AN3445" s="34">
        <f t="shared" si="1915"/>
        <v>498.13925557782767</v>
      </c>
      <c r="AO3445" s="34">
        <f t="shared" si="1915"/>
        <v>499.95769469283465</v>
      </c>
      <c r="AP3445" s="34">
        <f t="shared" si="1915"/>
        <v>501.7535245481784</v>
      </c>
      <c r="AQ3445" s="34">
        <f t="shared" si="1915"/>
        <v>503.5270262523207</v>
      </c>
      <c r="AR3445" s="34">
        <f t="shared" si="1915"/>
        <v>505.27847741860813</v>
      </c>
      <c r="AS3445" s="34">
        <f t="shared" si="1915"/>
        <v>507.00815220872806</v>
      </c>
      <c r="AT3445" s="34">
        <f t="shared" si="1915"/>
        <v>508.7163213756242</v>
      </c>
      <c r="AU3445" s="34">
        <f t="shared" si="1915"/>
        <v>510.4032523058786</v>
      </c>
      <c r="AV3445" s="34">
        <f t="shared" si="1915"/>
        <v>512.06920906156688</v>
      </c>
      <c r="AW3445" s="34">
        <f t="shared" si="1915"/>
        <v>513.71445242159257</v>
      </c>
      <c r="AX3445" s="34">
        <f t="shared" si="1915"/>
        <v>515.3392399225088</v>
      </c>
      <c r="AY3445" s="34">
        <f t="shared" si="1915"/>
        <v>516.94382589883026</v>
      </c>
      <c r="AZ3445" s="34">
        <f t="shared" si="1915"/>
        <v>518.5284615228461</v>
      </c>
      <c r="BA3445" s="34">
        <f t="shared" si="1915"/>
        <v>520.09339484393672</v>
      </c>
      <c r="BB3445" s="34">
        <f t="shared" si="1915"/>
        <v>521.63887082740189</v>
      </c>
      <c r="BC3445" s="34">
        <f t="shared" si="1915"/>
        <v>523.16513139280573</v>
      </c>
      <c r="BD3445" s="34">
        <f t="shared" si="1915"/>
        <v>524.67241545184652</v>
      </c>
      <c r="BE3445" s="34">
        <f t="shared" si="1915"/>
        <v>526.16095894575324</v>
      </c>
      <c r="BF3445" s="34">
        <f t="shared" si="1915"/>
        <v>527.63099488221906</v>
      </c>
    </row>
    <row r="3446" spans="1:58" x14ac:dyDescent="0.2">
      <c r="A3446" s="9" t="str">
        <f t="shared" si="1860"/>
        <v>Haiti</v>
      </c>
      <c r="C3446" s="41">
        <f t="shared" si="1861"/>
        <v>361.02767469672034</v>
      </c>
      <c r="D3446" s="34">
        <f t="shared" ref="D3446:AI3446" si="1916">$C3446+IFERROR(INDEX($B$2259:$B$2601,MATCH($C3446,$B$2259:$B$2601,1)+(D$3354-$C$3354))-INDEX($B$2259:$B$2601,MATCH($C3446,$B$2259:$B$2601,1)),0)*$E1629</f>
        <v>364.55689165914231</v>
      </c>
      <c r="E3446" s="34">
        <f t="shared" si="1916"/>
        <v>368.04222869066484</v>
      </c>
      <c r="F3446" s="34">
        <f t="shared" si="1916"/>
        <v>371.48423136509541</v>
      </c>
      <c r="G3446" s="34">
        <f t="shared" si="1916"/>
        <v>374.88343847294055</v>
      </c>
      <c r="H3446" s="34">
        <f t="shared" si="1916"/>
        <v>378.24038210574486</v>
      </c>
      <c r="I3446" s="34">
        <f t="shared" si="1916"/>
        <v>381.55558773938128</v>
      </c>
      <c r="J3446" s="34">
        <f t="shared" si="1916"/>
        <v>384.82957431630615</v>
      </c>
      <c r="K3446" s="34">
        <f t="shared" si="1916"/>
        <v>388.06285432679124</v>
      </c>
      <c r="L3446" s="34">
        <f t="shared" si="1916"/>
        <v>391.25593388914598</v>
      </c>
      <c r="M3446" s="34">
        <f t="shared" si="1916"/>
        <v>394.40931282894212</v>
      </c>
      <c r="N3446" s="34">
        <f t="shared" si="1916"/>
        <v>397.52348475725347</v>
      </c>
      <c r="O3446" s="34">
        <f t="shared" si="1916"/>
        <v>400.59893714792281</v>
      </c>
      <c r="P3446" s="34">
        <f t="shared" si="1916"/>
        <v>403.63615141386816</v>
      </c>
      <c r="Q3446" s="34">
        <f t="shared" si="1916"/>
        <v>406.63560298244028</v>
      </c>
      <c r="R3446" s="34">
        <f t="shared" si="1916"/>
        <v>409.59776136984311</v>
      </c>
      <c r="S3446" s="34">
        <f t="shared" si="1916"/>
        <v>412.52309025462927</v>
      </c>
      <c r="T3446" s="34">
        <f t="shared" si="1916"/>
        <v>415.41204755028122</v>
      </c>
      <c r="U3446" s="34">
        <f t="shared" si="1916"/>
        <v>418.26508547689059</v>
      </c>
      <c r="V3446" s="34">
        <f t="shared" si="1916"/>
        <v>421.0826506319458</v>
      </c>
      <c r="W3446" s="34">
        <f t="shared" si="1916"/>
        <v>423.86518406023981</v>
      </c>
      <c r="X3446" s="34">
        <f t="shared" si="1916"/>
        <v>426.61312132290868</v>
      </c>
      <c r="Y3446" s="34">
        <f t="shared" si="1916"/>
        <v>429.32689256561173</v>
      </c>
      <c r="Z3446" s="34">
        <f t="shared" si="1916"/>
        <v>432.00692258586383</v>
      </c>
      <c r="AA3446" s="34">
        <f t="shared" si="1916"/>
        <v>434.65363089953075</v>
      </c>
      <c r="AB3446" s="34">
        <f t="shared" si="1916"/>
        <v>437.26743180649777</v>
      </c>
      <c r="AC3446" s="34">
        <f t="shared" si="1916"/>
        <v>439.84873445552148</v>
      </c>
      <c r="AD3446" s="34">
        <f t="shared" si="1916"/>
        <v>442.3979429082757</v>
      </c>
      <c r="AE3446" s="34">
        <f t="shared" si="1916"/>
        <v>444.91545620260064</v>
      </c>
      <c r="AF3446" s="34">
        <f t="shared" si="1916"/>
        <v>447.40166841496614</v>
      </c>
      <c r="AG3446" s="34">
        <f t="shared" si="1916"/>
        <v>449.85696872215789</v>
      </c>
      <c r="AH3446" s="34">
        <f t="shared" si="1916"/>
        <v>452.28174146219692</v>
      </c>
      <c r="AI3446" s="34">
        <f t="shared" si="1916"/>
        <v>454.67636619450144</v>
      </c>
      <c r="AJ3446" s="34">
        <f t="shared" ref="AJ3446:BF3446" si="1917">$C3446+IFERROR(INDEX($B$2259:$B$2601,MATCH($C3446,$B$2259:$B$2601,1)+(AJ$3354-$C$3354))-INDEX($B$2259:$B$2601,MATCH($C3446,$B$2259:$B$2601,1)),0)*$E1629</f>
        <v>457.04121775930099</v>
      </c>
      <c r="AK3446" s="34">
        <f t="shared" si="1917"/>
        <v>459.37666633631153</v>
      </c>
      <c r="AL3446" s="34">
        <f t="shared" si="1917"/>
        <v>461.68307750268121</v>
      </c>
      <c r="AM3446" s="34">
        <f t="shared" si="1917"/>
        <v>463.96081229021576</v>
      </c>
      <c r="AN3446" s="34">
        <f t="shared" si="1917"/>
        <v>466.21022724189191</v>
      </c>
      <c r="AO3446" s="34">
        <f t="shared" si="1917"/>
        <v>468.43167446766893</v>
      </c>
      <c r="AP3446" s="34">
        <f t="shared" si="1917"/>
        <v>470.62550169960542</v>
      </c>
      <c r="AQ3446" s="34">
        <f t="shared" si="1917"/>
        <v>472.79205234629154</v>
      </c>
      <c r="AR3446" s="34">
        <f t="shared" si="1917"/>
        <v>474.93166554660382</v>
      </c>
      <c r="AS3446" s="34">
        <f t="shared" si="1917"/>
        <v>477.04467622279225</v>
      </c>
      <c r="AT3446" s="34">
        <f t="shared" si="1917"/>
        <v>479.13141513290674</v>
      </c>
      <c r="AU3446" s="34">
        <f t="shared" si="1917"/>
        <v>481.19220892257209</v>
      </c>
      <c r="AV3446" s="34">
        <f t="shared" si="1917"/>
        <v>483.22738017611931</v>
      </c>
      <c r="AW3446" s="34">
        <f t="shared" si="1917"/>
        <v>485.23724746708075</v>
      </c>
      <c r="AX3446" s="34">
        <f t="shared" si="1917"/>
        <v>487.22212540805788</v>
      </c>
      <c r="AY3446" s="34">
        <f t="shared" si="1917"/>
        <v>489.18232469996889</v>
      </c>
      <c r="AZ3446" s="34">
        <f t="shared" si="1917"/>
        <v>491.11815218068381</v>
      </c>
      <c r="BA3446" s="34">
        <f t="shared" si="1917"/>
        <v>493.02991087305514</v>
      </c>
      <c r="BB3446" s="34">
        <f t="shared" si="1917"/>
        <v>494.91790003235133</v>
      </c>
      <c r="BC3446" s="34">
        <f t="shared" si="1917"/>
        <v>496.78241519310029</v>
      </c>
      <c r="BD3446" s="34">
        <f t="shared" si="1917"/>
        <v>498.62374821535059</v>
      </c>
      <c r="BE3446" s="34">
        <f t="shared" si="1917"/>
        <v>500.44218733035757</v>
      </c>
      <c r="BF3446" s="34">
        <f t="shared" si="1917"/>
        <v>502.23801718570132</v>
      </c>
    </row>
    <row r="3447" spans="1:58" x14ac:dyDescent="0.2">
      <c r="A3447" s="9" t="str">
        <f t="shared" si="1860"/>
        <v>Honduras</v>
      </c>
      <c r="C3447" s="41">
        <f t="shared" si="1861"/>
        <v>454.49431759126281</v>
      </c>
      <c r="D3447" s="34">
        <f t="shared" ref="D3447:AI3447" si="1918">$C3447+IFERROR(INDEX($B$2259:$B$2601,MATCH($C3447,$B$2259:$B$2601,1)+(D$3354-$C$3354))-INDEX($B$2259:$B$2601,MATCH($C3447,$B$2259:$B$2601,1)),0)*$E1630</f>
        <v>456.85916915606236</v>
      </c>
      <c r="E3447" s="34">
        <f t="shared" si="1918"/>
        <v>459.1946177330729</v>
      </c>
      <c r="F3447" s="34">
        <f t="shared" si="1918"/>
        <v>461.50102889944259</v>
      </c>
      <c r="G3447" s="34">
        <f t="shared" si="1918"/>
        <v>463.77876368697713</v>
      </c>
      <c r="H3447" s="34">
        <f t="shared" si="1918"/>
        <v>466.02817863865329</v>
      </c>
      <c r="I3447" s="34">
        <f t="shared" si="1918"/>
        <v>468.2496258644303</v>
      </c>
      <c r="J3447" s="34">
        <f t="shared" si="1918"/>
        <v>470.4434530963668</v>
      </c>
      <c r="K3447" s="34">
        <f t="shared" si="1918"/>
        <v>472.61000374305291</v>
      </c>
      <c r="L3447" s="34">
        <f t="shared" si="1918"/>
        <v>474.7496169433652</v>
      </c>
      <c r="M3447" s="34">
        <f t="shared" si="1918"/>
        <v>476.86262761955362</v>
      </c>
      <c r="N3447" s="34">
        <f t="shared" si="1918"/>
        <v>478.94936652966811</v>
      </c>
      <c r="O3447" s="34">
        <f t="shared" si="1918"/>
        <v>481.01016031933347</v>
      </c>
      <c r="P3447" s="34">
        <f t="shared" si="1918"/>
        <v>483.04533157288068</v>
      </c>
      <c r="Q3447" s="34">
        <f t="shared" si="1918"/>
        <v>485.05519886384212</v>
      </c>
      <c r="R3447" s="34">
        <f t="shared" si="1918"/>
        <v>487.04007680481925</v>
      </c>
      <c r="S3447" s="34">
        <f t="shared" si="1918"/>
        <v>489.00027609673026</v>
      </c>
      <c r="T3447" s="34">
        <f t="shared" si="1918"/>
        <v>490.93610357744518</v>
      </c>
      <c r="U3447" s="34">
        <f t="shared" si="1918"/>
        <v>492.84786226981652</v>
      </c>
      <c r="V3447" s="34">
        <f t="shared" si="1918"/>
        <v>494.7358514291127</v>
      </c>
      <c r="W3447" s="34">
        <f t="shared" si="1918"/>
        <v>496.60036658986166</v>
      </c>
      <c r="X3447" s="34">
        <f t="shared" si="1918"/>
        <v>498.44169961211196</v>
      </c>
      <c r="Y3447" s="34">
        <f t="shared" si="1918"/>
        <v>500.26013872711894</v>
      </c>
      <c r="Z3447" s="34">
        <f t="shared" si="1918"/>
        <v>502.0559685824627</v>
      </c>
      <c r="AA3447" s="34">
        <f t="shared" si="1918"/>
        <v>503.82947028660499</v>
      </c>
      <c r="AB3447" s="34">
        <f t="shared" si="1918"/>
        <v>505.58092145289243</v>
      </c>
      <c r="AC3447" s="34">
        <f t="shared" si="1918"/>
        <v>507.31059624301236</v>
      </c>
      <c r="AD3447" s="34">
        <f t="shared" si="1918"/>
        <v>509.0187654099085</v>
      </c>
      <c r="AE3447" s="34">
        <f t="shared" si="1918"/>
        <v>510.70569634016289</v>
      </c>
      <c r="AF3447" s="34">
        <f t="shared" si="1918"/>
        <v>512.37165309585112</v>
      </c>
      <c r="AG3447" s="34">
        <f t="shared" si="1918"/>
        <v>514.01689645587692</v>
      </c>
      <c r="AH3447" s="34">
        <f t="shared" si="1918"/>
        <v>515.64168395679314</v>
      </c>
      <c r="AI3447" s="34">
        <f t="shared" si="1918"/>
        <v>517.2462699331146</v>
      </c>
      <c r="AJ3447" s="34">
        <f t="shared" ref="AJ3447:BF3447" si="1919">$C3447+IFERROR(INDEX($B$2259:$B$2601,MATCH($C3447,$B$2259:$B$2601,1)+(AJ$3354-$C$3354))-INDEX($B$2259:$B$2601,MATCH($C3447,$B$2259:$B$2601,1)),0)*$E1630</f>
        <v>518.83090555713045</v>
      </c>
      <c r="AK3447" s="34">
        <f t="shared" si="1919"/>
        <v>520.39583887822107</v>
      </c>
      <c r="AL3447" s="34">
        <f t="shared" si="1919"/>
        <v>521.94131486168612</v>
      </c>
      <c r="AM3447" s="34">
        <f t="shared" si="1919"/>
        <v>523.46757542709008</v>
      </c>
      <c r="AN3447" s="34">
        <f t="shared" si="1919"/>
        <v>524.97485948613087</v>
      </c>
      <c r="AO3447" s="34">
        <f t="shared" si="1919"/>
        <v>526.46340298003759</v>
      </c>
      <c r="AP3447" s="34">
        <f t="shared" si="1919"/>
        <v>527.93343891650341</v>
      </c>
      <c r="AQ3447" s="34">
        <f t="shared" si="1919"/>
        <v>529.38519740615914</v>
      </c>
      <c r="AR3447" s="34">
        <f t="shared" si="1919"/>
        <v>530.81890569859343</v>
      </c>
      <c r="AS3447" s="34">
        <f t="shared" si="1919"/>
        <v>532.23478821792514</v>
      </c>
      <c r="AT3447" s="34">
        <f t="shared" si="1919"/>
        <v>533.63306659793318</v>
      </c>
      <c r="AU3447" s="34">
        <f t="shared" si="1919"/>
        <v>535.01395971674981</v>
      </c>
      <c r="AV3447" s="34">
        <f t="shared" si="1919"/>
        <v>536.37768373112249</v>
      </c>
      <c r="AW3447" s="34">
        <f t="shared" si="1919"/>
        <v>537.72445211024979</v>
      </c>
      <c r="AX3447" s="34">
        <f t="shared" si="1919"/>
        <v>539.05447566919656</v>
      </c>
      <c r="AY3447" s="34">
        <f t="shared" si="1919"/>
        <v>540.36796260189385</v>
      </c>
      <c r="AZ3447" s="34">
        <f t="shared" si="1919"/>
        <v>541.66511851372786</v>
      </c>
      <c r="BA3447" s="34">
        <f t="shared" si="1919"/>
        <v>542.94614645372474</v>
      </c>
      <c r="BB3447" s="34">
        <f t="shared" si="1919"/>
        <v>544.21124694633431</v>
      </c>
      <c r="BC3447" s="34">
        <f t="shared" si="1919"/>
        <v>545.46061802281918</v>
      </c>
      <c r="BD3447" s="34">
        <f t="shared" si="1919"/>
        <v>546.69445525225308</v>
      </c>
      <c r="BE3447" s="34">
        <f t="shared" si="1919"/>
        <v>547.91295177213431</v>
      </c>
      <c r="BF3447" s="34">
        <f t="shared" si="1919"/>
        <v>549.11629831861831</v>
      </c>
    </row>
    <row r="3448" spans="1:58" x14ac:dyDescent="0.2">
      <c r="A3448" s="9" t="str">
        <f t="shared" si="1860"/>
        <v>Hungary</v>
      </c>
      <c r="C3448" s="41">
        <f t="shared" si="1861"/>
        <v>559.42493374744799</v>
      </c>
      <c r="D3448" s="34">
        <f t="shared" ref="D3448:AI3448" si="1920">$C3448+IFERROR(INDEX($B$2259:$B$2601,MATCH($C3448,$B$2259:$B$2601,1)+(D$3354-$C$3354))-INDEX($B$2259:$B$2601,MATCH($C3448,$B$2259:$B$2601,1)),0)*$E1631</f>
        <v>560.48676363067489</v>
      </c>
      <c r="E3448" s="34">
        <f t="shared" si="1920"/>
        <v>561.53539142902036</v>
      </c>
      <c r="F3448" s="34">
        <f t="shared" si="1920"/>
        <v>562.57098128840641</v>
      </c>
      <c r="G3448" s="34">
        <f t="shared" si="1920"/>
        <v>563.59369531387415</v>
      </c>
      <c r="H3448" s="34">
        <f t="shared" si="1920"/>
        <v>564.60369359495849</v>
      </c>
      <c r="I3448" s="34">
        <f t="shared" si="1920"/>
        <v>565.60113423074802</v>
      </c>
      <c r="J3448" s="34">
        <f t="shared" si="1920"/>
        <v>566.58617335463259</v>
      </c>
      <c r="K3448" s="34">
        <f t="shared" si="1920"/>
        <v>567.55896515874349</v>
      </c>
      <c r="L3448" s="34">
        <f t="shared" si="1920"/>
        <v>568.51966191809004</v>
      </c>
      <c r="M3448" s="34">
        <f t="shared" si="1920"/>
        <v>569.46841401439531</v>
      </c>
      <c r="N3448" s="34">
        <f t="shared" si="1920"/>
        <v>570.40536995963657</v>
      </c>
      <c r="O3448" s="34">
        <f t="shared" si="1920"/>
        <v>571.33067641929199</v>
      </c>
      <c r="P3448" s="34">
        <f t="shared" si="1920"/>
        <v>572.24447823529897</v>
      </c>
      <c r="Q3448" s="34">
        <f t="shared" si="1920"/>
        <v>573.14691844872698</v>
      </c>
      <c r="R3448" s="34">
        <f t="shared" si="1920"/>
        <v>574.03813832216804</v>
      </c>
      <c r="S3448" s="34">
        <f t="shared" si="1920"/>
        <v>574.91827736184928</v>
      </c>
      <c r="T3448" s="34">
        <f t="shared" si="1920"/>
        <v>575.78747333947047</v>
      </c>
      <c r="U3448" s="34">
        <f t="shared" si="1920"/>
        <v>576.64586231376995</v>
      </c>
      <c r="V3448" s="34">
        <f t="shared" si="1920"/>
        <v>577.4935786518223</v>
      </c>
      <c r="W3448" s="34">
        <f t="shared" si="1920"/>
        <v>578.3307550500715</v>
      </c>
      <c r="X3448" s="34">
        <f t="shared" si="1920"/>
        <v>579.15752255510245</v>
      </c>
      <c r="Y3448" s="34">
        <f t="shared" si="1920"/>
        <v>579.97401058415426</v>
      </c>
      <c r="Z3448" s="34">
        <f t="shared" si="1920"/>
        <v>580.78034694537814</v>
      </c>
      <c r="AA3448" s="34">
        <f t="shared" si="1920"/>
        <v>581.57665785784411</v>
      </c>
      <c r="AB3448" s="34">
        <f t="shared" si="1920"/>
        <v>582.36306797129851</v>
      </c>
      <c r="AC3448" s="34">
        <f t="shared" si="1920"/>
        <v>583.13970038567561</v>
      </c>
      <c r="AD3448" s="34">
        <f t="shared" si="1920"/>
        <v>583.90667667036723</v>
      </c>
      <c r="AE3448" s="34">
        <f t="shared" si="1920"/>
        <v>584.66411688325252</v>
      </c>
      <c r="AF3448" s="34">
        <f t="shared" si="1920"/>
        <v>585.41213958949095</v>
      </c>
      <c r="AG3448" s="34">
        <f t="shared" si="1920"/>
        <v>586.15086188008183</v>
      </c>
      <c r="AH3448" s="34">
        <f t="shared" si="1920"/>
        <v>586.88039939019302</v>
      </c>
      <c r="AI3448" s="34">
        <f t="shared" si="1920"/>
        <v>587.60086631726188</v>
      </c>
      <c r="AJ3448" s="34">
        <f t="shared" ref="AJ3448:BF3448" si="1921">$C3448+IFERROR(INDEX($B$2259:$B$2601,MATCH($C3448,$B$2259:$B$2601,1)+(AJ$3354-$C$3354))-INDEX($B$2259:$B$2601,MATCH($C3448,$B$2259:$B$2601,1)),0)*$E1631</f>
        <v>588.31237543887084</v>
      </c>
      <c r="AK3448" s="34">
        <f t="shared" si="1921"/>
        <v>589.01503813040108</v>
      </c>
      <c r="AL3448" s="34">
        <f t="shared" si="1921"/>
        <v>589.70896438246666</v>
      </c>
      <c r="AM3448" s="34">
        <f t="shared" si="1921"/>
        <v>590.39426281813155</v>
      </c>
      <c r="AN3448" s="34">
        <f t="shared" si="1921"/>
        <v>591.07104070991295</v>
      </c>
      <c r="AO3448" s="34">
        <f t="shared" si="1921"/>
        <v>591.73940399657329</v>
      </c>
      <c r="AP3448" s="34">
        <f t="shared" si="1921"/>
        <v>592.39945729970282</v>
      </c>
      <c r="AQ3448" s="34">
        <f t="shared" si="1921"/>
        <v>593.05130394009677</v>
      </c>
      <c r="AR3448" s="34">
        <f t="shared" si="1921"/>
        <v>593.69504595392846</v>
      </c>
      <c r="AS3448" s="34">
        <f t="shared" si="1921"/>
        <v>594.33078410872145</v>
      </c>
      <c r="AT3448" s="34">
        <f t="shared" si="1921"/>
        <v>594.95861791912318</v>
      </c>
      <c r="AU3448" s="34">
        <f t="shared" si="1921"/>
        <v>595.57864566248224</v>
      </c>
      <c r="AV3448" s="34">
        <f t="shared" si="1921"/>
        <v>596.19096439423231</v>
      </c>
      <c r="AW3448" s="34">
        <f t="shared" si="1921"/>
        <v>596.79566996308426</v>
      </c>
      <c r="AX3448" s="34">
        <f t="shared" si="1921"/>
        <v>597.39285702603013</v>
      </c>
      <c r="AY3448" s="34">
        <f t="shared" si="1921"/>
        <v>597.98261906315997</v>
      </c>
      <c r="AZ3448" s="34">
        <f t="shared" si="1921"/>
        <v>598.5650483922949</v>
      </c>
      <c r="BA3448" s="34">
        <f t="shared" si="1921"/>
        <v>599.14023618343754</v>
      </c>
      <c r="BB3448" s="34">
        <f t="shared" si="1921"/>
        <v>599.70827247304362</v>
      </c>
      <c r="BC3448" s="34">
        <f t="shared" si="1921"/>
        <v>600.26924617811562</v>
      </c>
      <c r="BD3448" s="34">
        <f t="shared" si="1921"/>
        <v>600.82324511012121</v>
      </c>
      <c r="BE3448" s="34">
        <f t="shared" si="1921"/>
        <v>601.37035598873888</v>
      </c>
      <c r="BF3448" s="34">
        <f t="shared" si="1921"/>
        <v>601.91066445543242</v>
      </c>
    </row>
    <row r="3449" spans="1:58" x14ac:dyDescent="0.2">
      <c r="A3449" s="9" t="str">
        <f t="shared" si="1860"/>
        <v>Iceland</v>
      </c>
      <c r="C3449" s="41">
        <f t="shared" si="1861"/>
        <v>548.15960901295875</v>
      </c>
      <c r="D3449" s="34">
        <f t="shared" ref="D3449:AI3449" si="1922">$C3449+IFERROR(INDEX($B$2259:$B$2601,MATCH($C3449,$B$2259:$B$2601,1)+(D$3354-$C$3354))-INDEX($B$2259:$B$2601,MATCH($C3449,$B$2259:$B$2601,1)),0)*$E1632</f>
        <v>549.36295555944275</v>
      </c>
      <c r="E3449" s="34">
        <f t="shared" si="1922"/>
        <v>550.55134049719879</v>
      </c>
      <c r="F3449" s="34">
        <f t="shared" si="1922"/>
        <v>551.72494984889545</v>
      </c>
      <c r="G3449" s="34">
        <f t="shared" si="1922"/>
        <v>552.88396732431931</v>
      </c>
      <c r="H3449" s="34">
        <f t="shared" si="1922"/>
        <v>554.0285743491321</v>
      </c>
      <c r="I3449" s="34">
        <f t="shared" si="1922"/>
        <v>555.15895009326971</v>
      </c>
      <c r="J3449" s="34">
        <f t="shared" si="1922"/>
        <v>556.27527149898856</v>
      </c>
      <c r="K3449" s="34">
        <f t="shared" si="1922"/>
        <v>557.37771330856299</v>
      </c>
      <c r="L3449" s="34">
        <f t="shared" si="1922"/>
        <v>558.46644809163831</v>
      </c>
      <c r="M3449" s="34">
        <f t="shared" si="1922"/>
        <v>559.54164627224407</v>
      </c>
      <c r="N3449" s="34">
        <f t="shared" si="1922"/>
        <v>560.60347615547096</v>
      </c>
      <c r="O3449" s="34">
        <f t="shared" si="1922"/>
        <v>561.65210395381644</v>
      </c>
      <c r="P3449" s="34">
        <f t="shared" si="1922"/>
        <v>562.68769381320249</v>
      </c>
      <c r="Q3449" s="34">
        <f t="shared" si="1922"/>
        <v>563.71040783867022</v>
      </c>
      <c r="R3449" s="34">
        <f t="shared" si="1922"/>
        <v>564.72040611975456</v>
      </c>
      <c r="S3449" s="34">
        <f t="shared" si="1922"/>
        <v>565.71784675554409</v>
      </c>
      <c r="T3449" s="34">
        <f t="shared" si="1922"/>
        <v>566.70288587942866</v>
      </c>
      <c r="U3449" s="34">
        <f t="shared" si="1922"/>
        <v>567.67567768353956</v>
      </c>
      <c r="V3449" s="34">
        <f t="shared" si="1922"/>
        <v>568.63637444288611</v>
      </c>
      <c r="W3449" s="34">
        <f t="shared" si="1922"/>
        <v>569.58512653919138</v>
      </c>
      <c r="X3449" s="34">
        <f t="shared" si="1922"/>
        <v>570.52208248443264</v>
      </c>
      <c r="Y3449" s="34">
        <f t="shared" si="1922"/>
        <v>571.44738894408806</v>
      </c>
      <c r="Z3449" s="34">
        <f t="shared" si="1922"/>
        <v>572.36119076009504</v>
      </c>
      <c r="AA3449" s="34">
        <f t="shared" si="1922"/>
        <v>573.26363097352305</v>
      </c>
      <c r="AB3449" s="34">
        <f t="shared" si="1922"/>
        <v>574.15485084696411</v>
      </c>
      <c r="AC3449" s="34">
        <f t="shared" si="1922"/>
        <v>575.03498988664535</v>
      </c>
      <c r="AD3449" s="34">
        <f t="shared" si="1922"/>
        <v>575.90418586426654</v>
      </c>
      <c r="AE3449" s="34">
        <f t="shared" si="1922"/>
        <v>576.76257483856602</v>
      </c>
      <c r="AF3449" s="34">
        <f t="shared" si="1922"/>
        <v>577.61029117661838</v>
      </c>
      <c r="AG3449" s="34">
        <f t="shared" si="1922"/>
        <v>578.44746757486757</v>
      </c>
      <c r="AH3449" s="34">
        <f t="shared" si="1922"/>
        <v>579.27423507989852</v>
      </c>
      <c r="AI3449" s="34">
        <f t="shared" si="1922"/>
        <v>580.09072310895033</v>
      </c>
      <c r="AJ3449" s="34">
        <f t="shared" ref="AJ3449:BF3449" si="1923">$C3449+IFERROR(INDEX($B$2259:$B$2601,MATCH($C3449,$B$2259:$B$2601,1)+(AJ$3354-$C$3354))-INDEX($B$2259:$B$2601,MATCH($C3449,$B$2259:$B$2601,1)),0)*$E1632</f>
        <v>580.89705947017421</v>
      </c>
      <c r="AK3449" s="34">
        <f t="shared" si="1923"/>
        <v>581.69337038264018</v>
      </c>
      <c r="AL3449" s="34">
        <f t="shared" si="1923"/>
        <v>582.47978049609458</v>
      </c>
      <c r="AM3449" s="34">
        <f t="shared" si="1923"/>
        <v>583.25641291047168</v>
      </c>
      <c r="AN3449" s="34">
        <f t="shared" si="1923"/>
        <v>584.0233891951633</v>
      </c>
      <c r="AO3449" s="34">
        <f t="shared" si="1923"/>
        <v>584.78082940804859</v>
      </c>
      <c r="AP3449" s="34">
        <f t="shared" si="1923"/>
        <v>585.52885211428702</v>
      </c>
      <c r="AQ3449" s="34">
        <f t="shared" si="1923"/>
        <v>586.26757440487791</v>
      </c>
      <c r="AR3449" s="34">
        <f t="shared" si="1923"/>
        <v>586.99711191498909</v>
      </c>
      <c r="AS3449" s="34">
        <f t="shared" si="1923"/>
        <v>587.71757884205795</v>
      </c>
      <c r="AT3449" s="34">
        <f t="shared" si="1923"/>
        <v>588.42908796366692</v>
      </c>
      <c r="AU3449" s="34">
        <f t="shared" si="1923"/>
        <v>589.13175065519715</v>
      </c>
      <c r="AV3449" s="34">
        <f t="shared" si="1923"/>
        <v>589.82567690726273</v>
      </c>
      <c r="AW3449" s="34">
        <f t="shared" si="1923"/>
        <v>590.51097534292762</v>
      </c>
      <c r="AX3449" s="34">
        <f t="shared" si="1923"/>
        <v>591.18775323470902</v>
      </c>
      <c r="AY3449" s="34">
        <f t="shared" si="1923"/>
        <v>591.85611652136936</v>
      </c>
      <c r="AZ3449" s="34">
        <f t="shared" si="1923"/>
        <v>592.51616982449889</v>
      </c>
      <c r="BA3449" s="34">
        <f t="shared" si="1923"/>
        <v>593.16801646489284</v>
      </c>
      <c r="BB3449" s="34">
        <f t="shared" si="1923"/>
        <v>593.81175847872453</v>
      </c>
      <c r="BC3449" s="34">
        <f t="shared" si="1923"/>
        <v>594.44749663351752</v>
      </c>
      <c r="BD3449" s="34">
        <f t="shared" si="1923"/>
        <v>595.07533044391926</v>
      </c>
      <c r="BE3449" s="34">
        <f t="shared" si="1923"/>
        <v>595.69535818727832</v>
      </c>
      <c r="BF3449" s="34">
        <f t="shared" si="1923"/>
        <v>596.30767691902838</v>
      </c>
    </row>
    <row r="3450" spans="1:58" x14ac:dyDescent="0.2">
      <c r="A3450" s="9" t="str">
        <f t="shared" si="1860"/>
        <v>India</v>
      </c>
      <c r="C3450" s="41">
        <f t="shared" si="1861"/>
        <v>399.36619479736385</v>
      </c>
      <c r="D3450" s="34">
        <f t="shared" ref="D3450:AI3450" si="1924">$C3450+IFERROR(INDEX($B$2259:$B$2601,MATCH($C3450,$B$2259:$B$2601,1)+(D$3354-$C$3354))-INDEX($B$2259:$B$2601,MATCH($C3450,$B$2259:$B$2601,1)),0)*$E1633</f>
        <v>402.44164718803319</v>
      </c>
      <c r="E3450" s="34">
        <f t="shared" si="1924"/>
        <v>405.47886145397854</v>
      </c>
      <c r="F3450" s="34">
        <f t="shared" si="1924"/>
        <v>408.47831302255065</v>
      </c>
      <c r="G3450" s="34">
        <f t="shared" si="1924"/>
        <v>411.44047140995349</v>
      </c>
      <c r="H3450" s="34">
        <f t="shared" si="1924"/>
        <v>414.36580029473964</v>
      </c>
      <c r="I3450" s="34">
        <f t="shared" si="1924"/>
        <v>417.25475759039159</v>
      </c>
      <c r="J3450" s="34">
        <f t="shared" si="1924"/>
        <v>420.10779551700097</v>
      </c>
      <c r="K3450" s="34">
        <f t="shared" si="1924"/>
        <v>422.92536067205617</v>
      </c>
      <c r="L3450" s="34">
        <f t="shared" si="1924"/>
        <v>425.70789410035019</v>
      </c>
      <c r="M3450" s="34">
        <f t="shared" si="1924"/>
        <v>428.45583136301906</v>
      </c>
      <c r="N3450" s="34">
        <f t="shared" si="1924"/>
        <v>431.1696026057221</v>
      </c>
      <c r="O3450" s="34">
        <f t="shared" si="1924"/>
        <v>433.84963262597421</v>
      </c>
      <c r="P3450" s="34">
        <f t="shared" si="1924"/>
        <v>436.49634093964113</v>
      </c>
      <c r="Q3450" s="34">
        <f t="shared" si="1924"/>
        <v>439.11014184660814</v>
      </c>
      <c r="R3450" s="34">
        <f t="shared" si="1924"/>
        <v>441.69144449563186</v>
      </c>
      <c r="S3450" s="34">
        <f t="shared" si="1924"/>
        <v>444.24065294838607</v>
      </c>
      <c r="T3450" s="34">
        <f t="shared" si="1924"/>
        <v>446.75816624271101</v>
      </c>
      <c r="U3450" s="34">
        <f t="shared" si="1924"/>
        <v>449.24437845507651</v>
      </c>
      <c r="V3450" s="34">
        <f t="shared" si="1924"/>
        <v>451.69967876226826</v>
      </c>
      <c r="W3450" s="34">
        <f t="shared" si="1924"/>
        <v>454.12445150230729</v>
      </c>
      <c r="X3450" s="34">
        <f t="shared" si="1924"/>
        <v>456.51907623461182</v>
      </c>
      <c r="Y3450" s="34">
        <f t="shared" si="1924"/>
        <v>458.88392779941137</v>
      </c>
      <c r="Z3450" s="34">
        <f t="shared" si="1924"/>
        <v>461.21937637642191</v>
      </c>
      <c r="AA3450" s="34">
        <f t="shared" si="1924"/>
        <v>463.52578754279159</v>
      </c>
      <c r="AB3450" s="34">
        <f t="shared" si="1924"/>
        <v>465.80352233032613</v>
      </c>
      <c r="AC3450" s="34">
        <f t="shared" si="1924"/>
        <v>468.05293728200229</v>
      </c>
      <c r="AD3450" s="34">
        <f t="shared" si="1924"/>
        <v>470.2743845077793</v>
      </c>
      <c r="AE3450" s="34">
        <f t="shared" si="1924"/>
        <v>472.4682117397158</v>
      </c>
      <c r="AF3450" s="34">
        <f t="shared" si="1924"/>
        <v>474.63476238640192</v>
      </c>
      <c r="AG3450" s="34">
        <f t="shared" si="1924"/>
        <v>476.7743755867142</v>
      </c>
      <c r="AH3450" s="34">
        <f t="shared" si="1924"/>
        <v>478.88738626290262</v>
      </c>
      <c r="AI3450" s="34">
        <f t="shared" si="1924"/>
        <v>480.97412517301711</v>
      </c>
      <c r="AJ3450" s="34">
        <f t="shared" ref="AJ3450:BF3450" si="1925">$C3450+IFERROR(INDEX($B$2259:$B$2601,MATCH($C3450,$B$2259:$B$2601,1)+(AJ$3354-$C$3354))-INDEX($B$2259:$B$2601,MATCH($C3450,$B$2259:$B$2601,1)),0)*$E1633</f>
        <v>483.03491896268247</v>
      </c>
      <c r="AK3450" s="34">
        <f t="shared" si="1925"/>
        <v>485.07009021622969</v>
      </c>
      <c r="AL3450" s="34">
        <f t="shared" si="1925"/>
        <v>487.07995750719112</v>
      </c>
      <c r="AM3450" s="34">
        <f t="shared" si="1925"/>
        <v>489.06483544816825</v>
      </c>
      <c r="AN3450" s="34">
        <f t="shared" si="1925"/>
        <v>491.02503474007926</v>
      </c>
      <c r="AO3450" s="34">
        <f t="shared" si="1925"/>
        <v>492.96086222079418</v>
      </c>
      <c r="AP3450" s="34">
        <f t="shared" si="1925"/>
        <v>494.87262091316552</v>
      </c>
      <c r="AQ3450" s="34">
        <f t="shared" si="1925"/>
        <v>496.7606100724617</v>
      </c>
      <c r="AR3450" s="34">
        <f t="shared" si="1925"/>
        <v>498.62512523321067</v>
      </c>
      <c r="AS3450" s="34">
        <f t="shared" si="1925"/>
        <v>500.46645825546096</v>
      </c>
      <c r="AT3450" s="34">
        <f t="shared" si="1925"/>
        <v>502.28489737046795</v>
      </c>
      <c r="AU3450" s="34">
        <f t="shared" si="1925"/>
        <v>504.0807272258117</v>
      </c>
      <c r="AV3450" s="34">
        <f t="shared" si="1925"/>
        <v>505.85422892995399</v>
      </c>
      <c r="AW3450" s="34">
        <f t="shared" si="1925"/>
        <v>507.60568009624143</v>
      </c>
      <c r="AX3450" s="34">
        <f t="shared" si="1925"/>
        <v>509.33535488636136</v>
      </c>
      <c r="AY3450" s="34">
        <f t="shared" si="1925"/>
        <v>511.0435240532575</v>
      </c>
      <c r="AZ3450" s="34">
        <f t="shared" si="1925"/>
        <v>512.73045498351189</v>
      </c>
      <c r="BA3450" s="34">
        <f t="shared" si="1925"/>
        <v>514.39641173920018</v>
      </c>
      <c r="BB3450" s="34">
        <f t="shared" si="1925"/>
        <v>516.04165509922586</v>
      </c>
      <c r="BC3450" s="34">
        <f t="shared" si="1925"/>
        <v>517.66644260014209</v>
      </c>
      <c r="BD3450" s="34">
        <f t="shared" si="1925"/>
        <v>519.27102857646355</v>
      </c>
      <c r="BE3450" s="34">
        <f t="shared" si="1925"/>
        <v>520.8556642004794</v>
      </c>
      <c r="BF3450" s="34">
        <f t="shared" si="1925"/>
        <v>522.42059752157002</v>
      </c>
    </row>
    <row r="3451" spans="1:58" x14ac:dyDescent="0.2">
      <c r="A3451" s="9" t="str">
        <f t="shared" si="1860"/>
        <v>Indonesia</v>
      </c>
      <c r="C3451" s="41">
        <f t="shared" si="1861"/>
        <v>438.24950497631443</v>
      </c>
      <c r="D3451" s="34">
        <f t="shared" ref="D3451:AI3451" si="1926">$C3451+IFERROR(INDEX($B$2259:$B$2601,MATCH($C3451,$B$2259:$B$2601,1)+(D$3354-$C$3354))-INDEX($B$2259:$B$2601,MATCH($C3451,$B$2259:$B$2601,1)),0)*$E1634</f>
        <v>440.83080762533814</v>
      </c>
      <c r="E3451" s="34">
        <f t="shared" si="1926"/>
        <v>443.38001607809235</v>
      </c>
      <c r="F3451" s="34">
        <f t="shared" si="1926"/>
        <v>445.8975293724173</v>
      </c>
      <c r="G3451" s="34">
        <f t="shared" si="1926"/>
        <v>448.3837415847828</v>
      </c>
      <c r="H3451" s="34">
        <f t="shared" si="1926"/>
        <v>450.83904189197455</v>
      </c>
      <c r="I3451" s="34">
        <f t="shared" si="1926"/>
        <v>453.26381463201358</v>
      </c>
      <c r="J3451" s="34">
        <f t="shared" si="1926"/>
        <v>455.6584393643181</v>
      </c>
      <c r="K3451" s="34">
        <f t="shared" si="1926"/>
        <v>458.02329092911765</v>
      </c>
      <c r="L3451" s="34">
        <f t="shared" si="1926"/>
        <v>460.35873950612819</v>
      </c>
      <c r="M3451" s="34">
        <f t="shared" si="1926"/>
        <v>462.66515067249787</v>
      </c>
      <c r="N3451" s="34">
        <f t="shared" si="1926"/>
        <v>464.94288546003241</v>
      </c>
      <c r="O3451" s="34">
        <f t="shared" si="1926"/>
        <v>467.19230041170857</v>
      </c>
      <c r="P3451" s="34">
        <f t="shared" si="1926"/>
        <v>469.41374763748559</v>
      </c>
      <c r="Q3451" s="34">
        <f t="shared" si="1926"/>
        <v>471.60757486942208</v>
      </c>
      <c r="R3451" s="34">
        <f t="shared" si="1926"/>
        <v>473.7741255161082</v>
      </c>
      <c r="S3451" s="34">
        <f t="shared" si="1926"/>
        <v>475.91373871642048</v>
      </c>
      <c r="T3451" s="34">
        <f t="shared" si="1926"/>
        <v>478.02674939260891</v>
      </c>
      <c r="U3451" s="34">
        <f t="shared" si="1926"/>
        <v>480.1134883027234</v>
      </c>
      <c r="V3451" s="34">
        <f t="shared" si="1926"/>
        <v>482.17428209238875</v>
      </c>
      <c r="W3451" s="34">
        <f t="shared" si="1926"/>
        <v>484.20945334593597</v>
      </c>
      <c r="X3451" s="34">
        <f t="shared" si="1926"/>
        <v>486.21932063689741</v>
      </c>
      <c r="Y3451" s="34">
        <f t="shared" si="1926"/>
        <v>488.20419857787454</v>
      </c>
      <c r="Z3451" s="34">
        <f t="shared" si="1926"/>
        <v>490.16439786978555</v>
      </c>
      <c r="AA3451" s="34">
        <f t="shared" si="1926"/>
        <v>492.10022535050047</v>
      </c>
      <c r="AB3451" s="34">
        <f t="shared" si="1926"/>
        <v>494.0119840428718</v>
      </c>
      <c r="AC3451" s="34">
        <f t="shared" si="1926"/>
        <v>495.89997320216798</v>
      </c>
      <c r="AD3451" s="34">
        <f t="shared" si="1926"/>
        <v>497.76448836291695</v>
      </c>
      <c r="AE3451" s="34">
        <f t="shared" si="1926"/>
        <v>499.60582138516725</v>
      </c>
      <c r="AF3451" s="34">
        <f t="shared" si="1926"/>
        <v>501.42426050017423</v>
      </c>
      <c r="AG3451" s="34">
        <f t="shared" si="1926"/>
        <v>503.22009035551798</v>
      </c>
      <c r="AH3451" s="34">
        <f t="shared" si="1926"/>
        <v>504.99359205966027</v>
      </c>
      <c r="AI3451" s="34">
        <f t="shared" si="1926"/>
        <v>506.74504322594771</v>
      </c>
      <c r="AJ3451" s="34">
        <f t="shared" ref="AJ3451:BF3451" si="1927">$C3451+IFERROR(INDEX($B$2259:$B$2601,MATCH($C3451,$B$2259:$B$2601,1)+(AJ$3354-$C$3354))-INDEX($B$2259:$B$2601,MATCH($C3451,$B$2259:$B$2601,1)),0)*$E1634</f>
        <v>508.47471801606764</v>
      </c>
      <c r="AK3451" s="34">
        <f t="shared" si="1927"/>
        <v>510.18288718296378</v>
      </c>
      <c r="AL3451" s="34">
        <f t="shared" si="1927"/>
        <v>511.86981811321817</v>
      </c>
      <c r="AM3451" s="34">
        <f t="shared" si="1927"/>
        <v>513.5357748689064</v>
      </c>
      <c r="AN3451" s="34">
        <f t="shared" si="1927"/>
        <v>515.1810182289322</v>
      </c>
      <c r="AO3451" s="34">
        <f t="shared" si="1927"/>
        <v>516.80580572984843</v>
      </c>
      <c r="AP3451" s="34">
        <f t="shared" si="1927"/>
        <v>518.41039170616989</v>
      </c>
      <c r="AQ3451" s="34">
        <f t="shared" si="1927"/>
        <v>519.99502733018574</v>
      </c>
      <c r="AR3451" s="34">
        <f t="shared" si="1927"/>
        <v>521.55996065127636</v>
      </c>
      <c r="AS3451" s="34">
        <f t="shared" si="1927"/>
        <v>523.10543663474141</v>
      </c>
      <c r="AT3451" s="34">
        <f t="shared" si="1927"/>
        <v>524.63169720014537</v>
      </c>
      <c r="AU3451" s="34">
        <f t="shared" si="1927"/>
        <v>526.13898125918615</v>
      </c>
      <c r="AV3451" s="34">
        <f t="shared" si="1927"/>
        <v>527.62752475309287</v>
      </c>
      <c r="AW3451" s="34">
        <f t="shared" si="1927"/>
        <v>529.09756068955869</v>
      </c>
      <c r="AX3451" s="34">
        <f t="shared" si="1927"/>
        <v>530.54931917921442</v>
      </c>
      <c r="AY3451" s="34">
        <f t="shared" si="1927"/>
        <v>531.98302747164871</v>
      </c>
      <c r="AZ3451" s="34">
        <f t="shared" si="1927"/>
        <v>533.39890999098043</v>
      </c>
      <c r="BA3451" s="34">
        <f t="shared" si="1927"/>
        <v>534.79718837098847</v>
      </c>
      <c r="BB3451" s="34">
        <f t="shared" si="1927"/>
        <v>536.17808148980509</v>
      </c>
      <c r="BC3451" s="34">
        <f t="shared" si="1927"/>
        <v>537.54180550417777</v>
      </c>
      <c r="BD3451" s="34">
        <f t="shared" si="1927"/>
        <v>538.88857388330507</v>
      </c>
      <c r="BE3451" s="34">
        <f t="shared" si="1927"/>
        <v>540.21859744225185</v>
      </c>
      <c r="BF3451" s="34">
        <f t="shared" si="1927"/>
        <v>541.53208437494914</v>
      </c>
    </row>
    <row r="3452" spans="1:58" x14ac:dyDescent="0.2">
      <c r="A3452" s="9" t="str">
        <f t="shared" si="1860"/>
        <v>Iran (Islamic Republic of)</v>
      </c>
      <c r="C3452" s="41">
        <f t="shared" si="1861"/>
        <v>466.75322765521526</v>
      </c>
      <c r="D3452" s="34">
        <f t="shared" ref="D3452:AI3452" si="1928">$C3452+IFERROR(INDEX($B$2259:$B$2601,MATCH($C3452,$B$2259:$B$2601,1)+(D$3354-$C$3354))-INDEX($B$2259:$B$2601,MATCH($C3452,$B$2259:$B$2601,1)),0)*$E1635</f>
        <v>468.97467488099227</v>
      </c>
      <c r="E3452" s="34">
        <f t="shared" si="1928"/>
        <v>471.16850211292876</v>
      </c>
      <c r="F3452" s="34">
        <f t="shared" si="1928"/>
        <v>473.33505275961488</v>
      </c>
      <c r="G3452" s="34">
        <f t="shared" si="1928"/>
        <v>475.47466595992717</v>
      </c>
      <c r="H3452" s="34">
        <f t="shared" si="1928"/>
        <v>477.58767663611559</v>
      </c>
      <c r="I3452" s="34">
        <f t="shared" si="1928"/>
        <v>479.67441554623008</v>
      </c>
      <c r="J3452" s="34">
        <f t="shared" si="1928"/>
        <v>481.73520933589543</v>
      </c>
      <c r="K3452" s="34">
        <f t="shared" si="1928"/>
        <v>483.77038058944265</v>
      </c>
      <c r="L3452" s="34">
        <f t="shared" si="1928"/>
        <v>485.78024788040409</v>
      </c>
      <c r="M3452" s="34">
        <f t="shared" si="1928"/>
        <v>487.76512582138122</v>
      </c>
      <c r="N3452" s="34">
        <f t="shared" si="1928"/>
        <v>489.72532511329223</v>
      </c>
      <c r="O3452" s="34">
        <f t="shared" si="1928"/>
        <v>491.66115259400715</v>
      </c>
      <c r="P3452" s="34">
        <f t="shared" si="1928"/>
        <v>493.57291128637848</v>
      </c>
      <c r="Q3452" s="34">
        <f t="shared" si="1928"/>
        <v>495.46090044567467</v>
      </c>
      <c r="R3452" s="34">
        <f t="shared" si="1928"/>
        <v>497.32541560642363</v>
      </c>
      <c r="S3452" s="34">
        <f t="shared" si="1928"/>
        <v>499.16674862867393</v>
      </c>
      <c r="T3452" s="34">
        <f t="shared" si="1928"/>
        <v>500.98518774368091</v>
      </c>
      <c r="U3452" s="34">
        <f t="shared" si="1928"/>
        <v>502.78101759902466</v>
      </c>
      <c r="V3452" s="34">
        <f t="shared" si="1928"/>
        <v>504.55451930316696</v>
      </c>
      <c r="W3452" s="34">
        <f t="shared" si="1928"/>
        <v>506.30597046945439</v>
      </c>
      <c r="X3452" s="34">
        <f t="shared" si="1928"/>
        <v>508.03564525957432</v>
      </c>
      <c r="Y3452" s="34">
        <f t="shared" si="1928"/>
        <v>509.74381442647046</v>
      </c>
      <c r="Z3452" s="34">
        <f t="shared" si="1928"/>
        <v>511.43074535672486</v>
      </c>
      <c r="AA3452" s="34">
        <f t="shared" si="1928"/>
        <v>513.09670211241314</v>
      </c>
      <c r="AB3452" s="34">
        <f t="shared" si="1928"/>
        <v>514.74194547243883</v>
      </c>
      <c r="AC3452" s="34">
        <f t="shared" si="1928"/>
        <v>516.36673297335506</v>
      </c>
      <c r="AD3452" s="34">
        <f t="shared" si="1928"/>
        <v>517.97131894967652</v>
      </c>
      <c r="AE3452" s="34">
        <f t="shared" si="1928"/>
        <v>519.55595457369236</v>
      </c>
      <c r="AF3452" s="34">
        <f t="shared" si="1928"/>
        <v>521.12088789478298</v>
      </c>
      <c r="AG3452" s="34">
        <f t="shared" si="1928"/>
        <v>522.66636387824815</v>
      </c>
      <c r="AH3452" s="34">
        <f t="shared" si="1928"/>
        <v>524.19262444365199</v>
      </c>
      <c r="AI3452" s="34">
        <f t="shared" si="1928"/>
        <v>525.69990850269278</v>
      </c>
      <c r="AJ3452" s="34">
        <f t="shared" ref="AJ3452:BF3452" si="1929">$C3452+IFERROR(INDEX($B$2259:$B$2601,MATCH($C3452,$B$2259:$B$2601,1)+(AJ$3354-$C$3354))-INDEX($B$2259:$B$2601,MATCH($C3452,$B$2259:$B$2601,1)),0)*$E1635</f>
        <v>527.1884519965995</v>
      </c>
      <c r="AK3452" s="34">
        <f t="shared" si="1929"/>
        <v>528.65848793306532</v>
      </c>
      <c r="AL3452" s="34">
        <f t="shared" si="1929"/>
        <v>530.11024642272105</v>
      </c>
      <c r="AM3452" s="34">
        <f t="shared" si="1929"/>
        <v>531.54395471515545</v>
      </c>
      <c r="AN3452" s="34">
        <f t="shared" si="1929"/>
        <v>532.95983723448717</v>
      </c>
      <c r="AO3452" s="34">
        <f t="shared" si="1929"/>
        <v>534.35811561449509</v>
      </c>
      <c r="AP3452" s="34">
        <f t="shared" si="1929"/>
        <v>535.73900873331172</v>
      </c>
      <c r="AQ3452" s="34">
        <f t="shared" si="1929"/>
        <v>537.10273274768451</v>
      </c>
      <c r="AR3452" s="34">
        <f t="shared" si="1929"/>
        <v>538.44950112681181</v>
      </c>
      <c r="AS3452" s="34">
        <f t="shared" si="1929"/>
        <v>539.77952468575859</v>
      </c>
      <c r="AT3452" s="34">
        <f t="shared" si="1929"/>
        <v>541.09301161845588</v>
      </c>
      <c r="AU3452" s="34">
        <f t="shared" si="1929"/>
        <v>542.39016753028977</v>
      </c>
      <c r="AV3452" s="34">
        <f t="shared" si="1929"/>
        <v>543.67119547028665</v>
      </c>
      <c r="AW3452" s="34">
        <f t="shared" si="1929"/>
        <v>544.93629596289634</v>
      </c>
      <c r="AX3452" s="34">
        <f t="shared" si="1929"/>
        <v>546.18566703938109</v>
      </c>
      <c r="AY3452" s="34">
        <f t="shared" si="1929"/>
        <v>547.41950426881499</v>
      </c>
      <c r="AZ3452" s="34">
        <f t="shared" si="1929"/>
        <v>548.63800078869622</v>
      </c>
      <c r="BA3452" s="34">
        <f t="shared" si="1929"/>
        <v>549.84134733518022</v>
      </c>
      <c r="BB3452" s="34">
        <f t="shared" si="1929"/>
        <v>551.02973227293637</v>
      </c>
      <c r="BC3452" s="34">
        <f t="shared" si="1929"/>
        <v>552.20334162463291</v>
      </c>
      <c r="BD3452" s="34">
        <f t="shared" si="1929"/>
        <v>553.36235910005689</v>
      </c>
      <c r="BE3452" s="34">
        <f t="shared" si="1929"/>
        <v>554.50696612486968</v>
      </c>
      <c r="BF3452" s="34">
        <f t="shared" si="1929"/>
        <v>555.63734186900729</v>
      </c>
    </row>
    <row r="3453" spans="1:58" x14ac:dyDescent="0.2">
      <c r="A3453" s="9" t="str">
        <f t="shared" si="1860"/>
        <v>Iraq</v>
      </c>
      <c r="C3453" s="41">
        <f t="shared" si="1861"/>
        <v>422.11315563275423</v>
      </c>
      <c r="D3453" s="34">
        <f t="shared" ref="D3453:AI3453" si="1930">$C3453+IFERROR(INDEX($B$2259:$B$2601,MATCH($C3453,$B$2259:$B$2601,1)+(D$3354-$C$3354))-INDEX($B$2259:$B$2601,MATCH($C3453,$B$2259:$B$2601,1)),0)*$E1636</f>
        <v>424.89568906104824</v>
      </c>
      <c r="E3453" s="34">
        <f t="shared" si="1930"/>
        <v>427.64362632371711</v>
      </c>
      <c r="F3453" s="34">
        <f t="shared" si="1930"/>
        <v>430.35739756642016</v>
      </c>
      <c r="G3453" s="34">
        <f t="shared" si="1930"/>
        <v>433.03742758667227</v>
      </c>
      <c r="H3453" s="34">
        <f t="shared" si="1930"/>
        <v>435.68413590033919</v>
      </c>
      <c r="I3453" s="34">
        <f t="shared" si="1930"/>
        <v>438.2979368073062</v>
      </c>
      <c r="J3453" s="34">
        <f t="shared" si="1930"/>
        <v>440.87923945632991</v>
      </c>
      <c r="K3453" s="34">
        <f t="shared" si="1930"/>
        <v>443.42844790908413</v>
      </c>
      <c r="L3453" s="34">
        <f t="shared" si="1930"/>
        <v>445.94596120340907</v>
      </c>
      <c r="M3453" s="34">
        <f t="shared" si="1930"/>
        <v>448.43217341577457</v>
      </c>
      <c r="N3453" s="34">
        <f t="shared" si="1930"/>
        <v>450.88747372296632</v>
      </c>
      <c r="O3453" s="34">
        <f t="shared" si="1930"/>
        <v>453.31224646300535</v>
      </c>
      <c r="P3453" s="34">
        <f t="shared" si="1930"/>
        <v>455.70687119530987</v>
      </c>
      <c r="Q3453" s="34">
        <f t="shared" si="1930"/>
        <v>458.07172276010942</v>
      </c>
      <c r="R3453" s="34">
        <f t="shared" si="1930"/>
        <v>460.40717133711996</v>
      </c>
      <c r="S3453" s="34">
        <f t="shared" si="1930"/>
        <v>462.71358250348965</v>
      </c>
      <c r="T3453" s="34">
        <f t="shared" si="1930"/>
        <v>464.99131729102419</v>
      </c>
      <c r="U3453" s="34">
        <f t="shared" si="1930"/>
        <v>467.24073224270035</v>
      </c>
      <c r="V3453" s="34">
        <f t="shared" si="1930"/>
        <v>469.46217946847736</v>
      </c>
      <c r="W3453" s="34">
        <f t="shared" si="1930"/>
        <v>471.65600670041385</v>
      </c>
      <c r="X3453" s="34">
        <f t="shared" si="1930"/>
        <v>473.82255734709997</v>
      </c>
      <c r="Y3453" s="34">
        <f t="shared" si="1930"/>
        <v>475.96217054741226</v>
      </c>
      <c r="Z3453" s="34">
        <f t="shared" si="1930"/>
        <v>478.07518122360068</v>
      </c>
      <c r="AA3453" s="34">
        <f t="shared" si="1930"/>
        <v>480.16192013371517</v>
      </c>
      <c r="AB3453" s="34">
        <f t="shared" si="1930"/>
        <v>482.22271392338052</v>
      </c>
      <c r="AC3453" s="34">
        <f t="shared" si="1930"/>
        <v>484.25788517692774</v>
      </c>
      <c r="AD3453" s="34">
        <f t="shared" si="1930"/>
        <v>486.26775246788918</v>
      </c>
      <c r="AE3453" s="34">
        <f t="shared" si="1930"/>
        <v>488.25263040886631</v>
      </c>
      <c r="AF3453" s="34">
        <f t="shared" si="1930"/>
        <v>490.21282970077732</v>
      </c>
      <c r="AG3453" s="34">
        <f t="shared" si="1930"/>
        <v>492.14865718149224</v>
      </c>
      <c r="AH3453" s="34">
        <f t="shared" si="1930"/>
        <v>494.06041587386358</v>
      </c>
      <c r="AI3453" s="34">
        <f t="shared" si="1930"/>
        <v>495.94840503315976</v>
      </c>
      <c r="AJ3453" s="34">
        <f t="shared" ref="AJ3453:BF3453" si="1931">$C3453+IFERROR(INDEX($B$2259:$B$2601,MATCH($C3453,$B$2259:$B$2601,1)+(AJ$3354-$C$3354))-INDEX($B$2259:$B$2601,MATCH($C3453,$B$2259:$B$2601,1)),0)*$E1636</f>
        <v>497.81292019390872</v>
      </c>
      <c r="AK3453" s="34">
        <f t="shared" si="1931"/>
        <v>499.65425321615902</v>
      </c>
      <c r="AL3453" s="34">
        <f t="shared" si="1931"/>
        <v>501.472692331166</v>
      </c>
      <c r="AM3453" s="34">
        <f t="shared" si="1931"/>
        <v>503.26852218650976</v>
      </c>
      <c r="AN3453" s="34">
        <f t="shared" si="1931"/>
        <v>505.04202389065205</v>
      </c>
      <c r="AO3453" s="34">
        <f t="shared" si="1931"/>
        <v>506.79347505693949</v>
      </c>
      <c r="AP3453" s="34">
        <f t="shared" si="1931"/>
        <v>508.52314984705941</v>
      </c>
      <c r="AQ3453" s="34">
        <f t="shared" si="1931"/>
        <v>510.23131901395556</v>
      </c>
      <c r="AR3453" s="34">
        <f t="shared" si="1931"/>
        <v>511.91824994420995</v>
      </c>
      <c r="AS3453" s="34">
        <f t="shared" si="1931"/>
        <v>513.58420669989823</v>
      </c>
      <c r="AT3453" s="34">
        <f t="shared" si="1931"/>
        <v>515.22945005992392</v>
      </c>
      <c r="AU3453" s="34">
        <f t="shared" si="1931"/>
        <v>516.85423756084015</v>
      </c>
      <c r="AV3453" s="34">
        <f t="shared" si="1931"/>
        <v>518.45882353716161</v>
      </c>
      <c r="AW3453" s="34">
        <f t="shared" si="1931"/>
        <v>520.04345916117745</v>
      </c>
      <c r="AX3453" s="34">
        <f t="shared" si="1931"/>
        <v>521.60839248226807</v>
      </c>
      <c r="AY3453" s="34">
        <f t="shared" si="1931"/>
        <v>523.15386846573324</v>
      </c>
      <c r="AZ3453" s="34">
        <f t="shared" si="1931"/>
        <v>524.68012903113708</v>
      </c>
      <c r="BA3453" s="34">
        <f t="shared" si="1931"/>
        <v>526.18741309017787</v>
      </c>
      <c r="BB3453" s="34">
        <f t="shared" si="1931"/>
        <v>527.67595658408459</v>
      </c>
      <c r="BC3453" s="34">
        <f t="shared" si="1931"/>
        <v>529.14599252055041</v>
      </c>
      <c r="BD3453" s="34">
        <f t="shared" si="1931"/>
        <v>530.59775101020614</v>
      </c>
      <c r="BE3453" s="34">
        <f t="shared" si="1931"/>
        <v>532.03145930264054</v>
      </c>
      <c r="BF3453" s="34">
        <f t="shared" si="1931"/>
        <v>533.44734182197226</v>
      </c>
    </row>
    <row r="3454" spans="1:58" x14ac:dyDescent="0.2">
      <c r="A3454" s="9" t="str">
        <f t="shared" si="1860"/>
        <v>Ireland</v>
      </c>
      <c r="C3454" s="41">
        <f t="shared" si="1861"/>
        <v>582.63576941244423</v>
      </c>
      <c r="D3454" s="34">
        <f t="shared" ref="D3454:AI3454" si="1932">$C3454+IFERROR(INDEX($B$2259:$B$2601,MATCH($C3454,$B$2259:$B$2601,1)+(D$3354-$C$3354))-INDEX($B$2259:$B$2601,MATCH($C3454,$B$2259:$B$2601,1)),0)*$E1637</f>
        <v>583.40274569713586</v>
      </c>
      <c r="E3454" s="34">
        <f t="shared" si="1932"/>
        <v>584.16018591002114</v>
      </c>
      <c r="F3454" s="34">
        <f t="shared" si="1932"/>
        <v>584.90820861625957</v>
      </c>
      <c r="G3454" s="34">
        <f t="shared" si="1932"/>
        <v>585.64693090685046</v>
      </c>
      <c r="H3454" s="34">
        <f t="shared" si="1932"/>
        <v>586.37646841696164</v>
      </c>
      <c r="I3454" s="34">
        <f t="shared" si="1932"/>
        <v>587.0969353440305</v>
      </c>
      <c r="J3454" s="34">
        <f t="shared" si="1932"/>
        <v>587.80844446563947</v>
      </c>
      <c r="K3454" s="34">
        <f t="shared" si="1932"/>
        <v>588.5111071571697</v>
      </c>
      <c r="L3454" s="34">
        <f t="shared" si="1932"/>
        <v>589.20503340923528</v>
      </c>
      <c r="M3454" s="34">
        <f t="shared" si="1932"/>
        <v>589.89033184490017</v>
      </c>
      <c r="N3454" s="34">
        <f t="shared" si="1932"/>
        <v>590.56710973668157</v>
      </c>
      <c r="O3454" s="34">
        <f t="shared" si="1932"/>
        <v>591.23547302334191</v>
      </c>
      <c r="P3454" s="34">
        <f t="shared" si="1932"/>
        <v>591.89552632647144</v>
      </c>
      <c r="Q3454" s="34">
        <f t="shared" si="1932"/>
        <v>592.5473729668654</v>
      </c>
      <c r="R3454" s="34">
        <f t="shared" si="1932"/>
        <v>593.19111498069708</v>
      </c>
      <c r="S3454" s="34">
        <f t="shared" si="1932"/>
        <v>593.82685313549007</v>
      </c>
      <c r="T3454" s="34">
        <f t="shared" si="1932"/>
        <v>594.45468694589181</v>
      </c>
      <c r="U3454" s="34">
        <f t="shared" si="1932"/>
        <v>595.07471468925087</v>
      </c>
      <c r="V3454" s="34">
        <f t="shared" si="1932"/>
        <v>595.68703342100093</v>
      </c>
      <c r="W3454" s="34">
        <f t="shared" si="1932"/>
        <v>596.29173898985289</v>
      </c>
      <c r="X3454" s="34">
        <f t="shared" si="1932"/>
        <v>596.88892605279875</v>
      </c>
      <c r="Y3454" s="34">
        <f t="shared" si="1932"/>
        <v>597.4786880899286</v>
      </c>
      <c r="Z3454" s="34">
        <f t="shared" si="1932"/>
        <v>598.06111741906352</v>
      </c>
      <c r="AA3454" s="34">
        <f t="shared" si="1932"/>
        <v>598.63630521020616</v>
      </c>
      <c r="AB3454" s="34">
        <f t="shared" si="1932"/>
        <v>599.20434149981224</v>
      </c>
      <c r="AC3454" s="34">
        <f t="shared" si="1932"/>
        <v>599.76531520488425</v>
      </c>
      <c r="AD3454" s="34">
        <f t="shared" si="1932"/>
        <v>600.31931413688983</v>
      </c>
      <c r="AE3454" s="34">
        <f t="shared" si="1932"/>
        <v>600.8664250155075</v>
      </c>
      <c r="AF3454" s="34">
        <f t="shared" si="1932"/>
        <v>601.40673348220105</v>
      </c>
      <c r="AG3454" s="34">
        <f t="shared" si="1932"/>
        <v>601.94032411362537</v>
      </c>
      <c r="AH3454" s="34">
        <f t="shared" si="1932"/>
        <v>602.46728043486564</v>
      </c>
      <c r="AI3454" s="34">
        <f t="shared" si="1932"/>
        <v>602.9876849325118</v>
      </c>
      <c r="AJ3454" s="34">
        <f t="shared" ref="AJ3454:BF3454" si="1933">$C3454+IFERROR(INDEX($B$2259:$B$2601,MATCH($C3454,$B$2259:$B$2601,1)+(AJ$3354-$C$3354))-INDEX($B$2259:$B$2601,MATCH($C3454,$B$2259:$B$2601,1)),0)*$E1637</f>
        <v>603.50161906757057</v>
      </c>
      <c r="AK3454" s="34">
        <f t="shared" si="1933"/>
        <v>604.00916328821677</v>
      </c>
      <c r="AL3454" s="34">
        <f t="shared" si="1933"/>
        <v>604.51039704238633</v>
      </c>
      <c r="AM3454" s="34">
        <f t="shared" si="1933"/>
        <v>605.00539879021233</v>
      </c>
      <c r="AN3454" s="34">
        <f t="shared" si="1933"/>
        <v>605.4942460163071</v>
      </c>
      <c r="AO3454" s="34">
        <f t="shared" si="1933"/>
        <v>605.97701524189074</v>
      </c>
      <c r="AP3454" s="34">
        <f t="shared" si="1933"/>
        <v>606.45378203676955</v>
      </c>
      <c r="AQ3454" s="34">
        <f t="shared" si="1933"/>
        <v>606.92462103116543</v>
      </c>
      <c r="AR3454" s="34">
        <f t="shared" si="1933"/>
        <v>607.38960592739761</v>
      </c>
      <c r="AS3454" s="34">
        <f t="shared" si="1933"/>
        <v>607.84880951141997</v>
      </c>
      <c r="AT3454" s="34">
        <f t="shared" si="1933"/>
        <v>608.30230366421438</v>
      </c>
      <c r="AU3454" s="34">
        <f t="shared" si="1933"/>
        <v>608.75015937304238</v>
      </c>
      <c r="AV3454" s="34">
        <f t="shared" si="1933"/>
        <v>609.19244674255719</v>
      </c>
      <c r="AW3454" s="34">
        <f t="shared" si="1933"/>
        <v>609.62923500577779</v>
      </c>
      <c r="AX3454" s="34">
        <f t="shared" si="1933"/>
        <v>610.0605925349256</v>
      </c>
      <c r="AY3454" s="34">
        <f t="shared" si="1933"/>
        <v>610.48658685212774</v>
      </c>
      <c r="AZ3454" s="34">
        <f t="shared" si="1933"/>
        <v>610.90728463998596</v>
      </c>
      <c r="BA3454" s="34">
        <f t="shared" si="1933"/>
        <v>611.32275175201517</v>
      </c>
      <c r="BB3454" s="34">
        <f t="shared" si="1933"/>
        <v>611.73305322295153</v>
      </c>
      <c r="BC3454" s="34">
        <f t="shared" si="1933"/>
        <v>612.13825327893255</v>
      </c>
      <c r="BD3454" s="34">
        <f t="shared" si="1933"/>
        <v>612.53841534755088</v>
      </c>
      <c r="BE3454" s="34">
        <f t="shared" si="1933"/>
        <v>612.93360206778266</v>
      </c>
      <c r="BF3454" s="34">
        <f t="shared" si="1933"/>
        <v>613.32387529979292</v>
      </c>
    </row>
    <row r="3455" spans="1:58" x14ac:dyDescent="0.2">
      <c r="A3455" s="9" t="str">
        <f t="shared" si="1860"/>
        <v>Israel</v>
      </c>
      <c r="C3455" s="41">
        <f t="shared" si="1861"/>
        <v>543.83075874902102</v>
      </c>
      <c r="D3455" s="34">
        <f t="shared" ref="D3455:AI3455" si="1934">$C3455+IFERROR(INDEX($B$2259:$B$2601,MATCH($C3455,$B$2259:$B$2601,1)+(D$3354-$C$3354))-INDEX($B$2259:$B$2601,MATCH($C3455,$B$2259:$B$2601,1)),0)*$E1638</f>
        <v>545.08012982550588</v>
      </c>
      <c r="E3455" s="34">
        <f t="shared" si="1934"/>
        <v>546.31396705493978</v>
      </c>
      <c r="F3455" s="34">
        <f t="shared" si="1934"/>
        <v>547.53246357482101</v>
      </c>
      <c r="G3455" s="34">
        <f t="shared" si="1934"/>
        <v>548.73581012130501</v>
      </c>
      <c r="H3455" s="34">
        <f t="shared" si="1934"/>
        <v>549.92419505906105</v>
      </c>
      <c r="I3455" s="34">
        <f t="shared" si="1934"/>
        <v>551.0978044107577</v>
      </c>
      <c r="J3455" s="34">
        <f t="shared" si="1934"/>
        <v>552.25682188618157</v>
      </c>
      <c r="K3455" s="34">
        <f t="shared" si="1934"/>
        <v>553.40142891099435</v>
      </c>
      <c r="L3455" s="34">
        <f t="shared" si="1934"/>
        <v>554.53180465513196</v>
      </c>
      <c r="M3455" s="34">
        <f t="shared" si="1934"/>
        <v>555.64812606085081</v>
      </c>
      <c r="N3455" s="34">
        <f t="shared" si="1934"/>
        <v>556.75056787042524</v>
      </c>
      <c r="O3455" s="34">
        <f t="shared" si="1934"/>
        <v>557.83930265350057</v>
      </c>
      <c r="P3455" s="34">
        <f t="shared" si="1934"/>
        <v>558.91450083410632</v>
      </c>
      <c r="Q3455" s="34">
        <f t="shared" si="1934"/>
        <v>559.97633071733321</v>
      </c>
      <c r="R3455" s="34">
        <f t="shared" si="1934"/>
        <v>561.02495851567869</v>
      </c>
      <c r="S3455" s="34">
        <f t="shared" si="1934"/>
        <v>562.06054837506474</v>
      </c>
      <c r="T3455" s="34">
        <f t="shared" si="1934"/>
        <v>563.08326240053248</v>
      </c>
      <c r="U3455" s="34">
        <f t="shared" si="1934"/>
        <v>564.09326068161681</v>
      </c>
      <c r="V3455" s="34">
        <f t="shared" si="1934"/>
        <v>565.09070131740634</v>
      </c>
      <c r="W3455" s="34">
        <f t="shared" si="1934"/>
        <v>566.07574044129092</v>
      </c>
      <c r="X3455" s="34">
        <f t="shared" si="1934"/>
        <v>567.04853224540182</v>
      </c>
      <c r="Y3455" s="34">
        <f t="shared" si="1934"/>
        <v>568.00922900474836</v>
      </c>
      <c r="Z3455" s="34">
        <f t="shared" si="1934"/>
        <v>568.95798110105363</v>
      </c>
      <c r="AA3455" s="34">
        <f t="shared" si="1934"/>
        <v>569.8949370462949</v>
      </c>
      <c r="AB3455" s="34">
        <f t="shared" si="1934"/>
        <v>570.82024350595032</v>
      </c>
      <c r="AC3455" s="34">
        <f t="shared" si="1934"/>
        <v>571.7340453219573</v>
      </c>
      <c r="AD3455" s="34">
        <f t="shared" si="1934"/>
        <v>572.6364855353853</v>
      </c>
      <c r="AE3455" s="34">
        <f t="shared" si="1934"/>
        <v>573.52770540882636</v>
      </c>
      <c r="AF3455" s="34">
        <f t="shared" si="1934"/>
        <v>574.4078444485076</v>
      </c>
      <c r="AG3455" s="34">
        <f t="shared" si="1934"/>
        <v>575.27704042612879</v>
      </c>
      <c r="AH3455" s="34">
        <f t="shared" si="1934"/>
        <v>576.13542940042828</v>
      </c>
      <c r="AI3455" s="34">
        <f t="shared" si="1934"/>
        <v>576.98314573848063</v>
      </c>
      <c r="AJ3455" s="34">
        <f t="shared" ref="AJ3455:BF3455" si="1935">$C3455+IFERROR(INDEX($B$2259:$B$2601,MATCH($C3455,$B$2259:$B$2601,1)+(AJ$3354-$C$3354))-INDEX($B$2259:$B$2601,MATCH($C3455,$B$2259:$B$2601,1)),0)*$E1638</f>
        <v>577.82032213672983</v>
      </c>
      <c r="AK3455" s="34">
        <f t="shared" si="1935"/>
        <v>578.64708964176077</v>
      </c>
      <c r="AL3455" s="34">
        <f t="shared" si="1935"/>
        <v>579.46357767081258</v>
      </c>
      <c r="AM3455" s="34">
        <f t="shared" si="1935"/>
        <v>580.26991403203647</v>
      </c>
      <c r="AN3455" s="34">
        <f t="shared" si="1935"/>
        <v>581.06622494450244</v>
      </c>
      <c r="AO3455" s="34">
        <f t="shared" si="1935"/>
        <v>581.85263505795683</v>
      </c>
      <c r="AP3455" s="34">
        <f t="shared" si="1935"/>
        <v>582.62926747233394</v>
      </c>
      <c r="AQ3455" s="34">
        <f t="shared" si="1935"/>
        <v>583.39624375702556</v>
      </c>
      <c r="AR3455" s="34">
        <f t="shared" si="1935"/>
        <v>584.15368396991084</v>
      </c>
      <c r="AS3455" s="34">
        <f t="shared" si="1935"/>
        <v>584.90170667614927</v>
      </c>
      <c r="AT3455" s="34">
        <f t="shared" si="1935"/>
        <v>585.64042896674016</v>
      </c>
      <c r="AU3455" s="34">
        <f t="shared" si="1935"/>
        <v>586.36996647685135</v>
      </c>
      <c r="AV3455" s="34">
        <f t="shared" si="1935"/>
        <v>587.0904334039202</v>
      </c>
      <c r="AW3455" s="34">
        <f t="shared" si="1935"/>
        <v>587.80194252552917</v>
      </c>
      <c r="AX3455" s="34">
        <f t="shared" si="1935"/>
        <v>588.50460521705941</v>
      </c>
      <c r="AY3455" s="34">
        <f t="shared" si="1935"/>
        <v>589.19853146912499</v>
      </c>
      <c r="AZ3455" s="34">
        <f t="shared" si="1935"/>
        <v>589.88382990478988</v>
      </c>
      <c r="BA3455" s="34">
        <f t="shared" si="1935"/>
        <v>590.56060779657128</v>
      </c>
      <c r="BB3455" s="34">
        <f t="shared" si="1935"/>
        <v>591.22897108323161</v>
      </c>
      <c r="BC3455" s="34">
        <f t="shared" si="1935"/>
        <v>591.88902438636114</v>
      </c>
      <c r="BD3455" s="34">
        <f t="shared" si="1935"/>
        <v>592.5408710267551</v>
      </c>
      <c r="BE3455" s="34">
        <f t="shared" si="1935"/>
        <v>593.18461304058678</v>
      </c>
      <c r="BF3455" s="34">
        <f t="shared" si="1935"/>
        <v>593.82035119537977</v>
      </c>
    </row>
    <row r="3456" spans="1:58" x14ac:dyDescent="0.2">
      <c r="A3456" s="9" t="str">
        <f t="shared" si="1860"/>
        <v>Italy</v>
      </c>
      <c r="C3456" s="41">
        <f t="shared" si="1861"/>
        <v>596.51783398611008</v>
      </c>
      <c r="D3456" s="34">
        <f t="shared" ref="D3456:AI3456" si="1936">$C3456+IFERROR(INDEX($B$2259:$B$2601,MATCH($C3456,$B$2259:$B$2601,1)+(D$3354-$C$3354))-INDEX($B$2259:$B$2601,MATCH($C3456,$B$2259:$B$2601,1)),0)*$E1639</f>
        <v>597.11502104905594</v>
      </c>
      <c r="E3456" s="34">
        <f t="shared" si="1936"/>
        <v>597.70478308618578</v>
      </c>
      <c r="F3456" s="34">
        <f t="shared" si="1936"/>
        <v>598.28721241532071</v>
      </c>
      <c r="G3456" s="34">
        <f t="shared" si="1936"/>
        <v>598.86240020646335</v>
      </c>
      <c r="H3456" s="34">
        <f t="shared" si="1936"/>
        <v>599.43043649606943</v>
      </c>
      <c r="I3456" s="34">
        <f t="shared" si="1936"/>
        <v>599.99141020114143</v>
      </c>
      <c r="J3456" s="34">
        <f t="shared" si="1936"/>
        <v>600.54540913314702</v>
      </c>
      <c r="K3456" s="34">
        <f t="shared" si="1936"/>
        <v>601.09252001176469</v>
      </c>
      <c r="L3456" s="34">
        <f t="shared" si="1936"/>
        <v>601.63282847845824</v>
      </c>
      <c r="M3456" s="34">
        <f t="shared" si="1936"/>
        <v>602.16641910988255</v>
      </c>
      <c r="N3456" s="34">
        <f t="shared" si="1936"/>
        <v>602.69337543112283</v>
      </c>
      <c r="O3456" s="34">
        <f t="shared" si="1936"/>
        <v>603.21377992876899</v>
      </c>
      <c r="P3456" s="34">
        <f t="shared" si="1936"/>
        <v>603.72771406382776</v>
      </c>
      <c r="Q3456" s="34">
        <f t="shared" si="1936"/>
        <v>604.23525828447396</v>
      </c>
      <c r="R3456" s="34">
        <f t="shared" si="1936"/>
        <v>604.73649203864352</v>
      </c>
      <c r="S3456" s="34">
        <f t="shared" si="1936"/>
        <v>605.23149378646951</v>
      </c>
      <c r="T3456" s="34">
        <f t="shared" si="1936"/>
        <v>605.72034101256429</v>
      </c>
      <c r="U3456" s="34">
        <f t="shared" si="1936"/>
        <v>606.20311023814793</v>
      </c>
      <c r="V3456" s="34">
        <f t="shared" si="1936"/>
        <v>606.67987703302674</v>
      </c>
      <c r="W3456" s="34">
        <f t="shared" si="1936"/>
        <v>607.15071602742262</v>
      </c>
      <c r="X3456" s="34">
        <f t="shared" si="1936"/>
        <v>607.6157009236548</v>
      </c>
      <c r="Y3456" s="34">
        <f t="shared" si="1936"/>
        <v>608.07490450767716</v>
      </c>
      <c r="Z3456" s="34">
        <f t="shared" si="1936"/>
        <v>608.52839866047157</v>
      </c>
      <c r="AA3456" s="34">
        <f t="shared" si="1936"/>
        <v>608.97625436929957</v>
      </c>
      <c r="AB3456" s="34">
        <f t="shared" si="1936"/>
        <v>609.41854173881438</v>
      </c>
      <c r="AC3456" s="34">
        <f t="shared" si="1936"/>
        <v>609.85533000203498</v>
      </c>
      <c r="AD3456" s="34">
        <f t="shared" si="1936"/>
        <v>610.28668753118279</v>
      </c>
      <c r="AE3456" s="34">
        <f t="shared" si="1936"/>
        <v>610.71268184838493</v>
      </c>
      <c r="AF3456" s="34">
        <f t="shared" si="1936"/>
        <v>611.13337963624315</v>
      </c>
      <c r="AG3456" s="34">
        <f t="shared" si="1936"/>
        <v>611.54884674827235</v>
      </c>
      <c r="AH3456" s="34">
        <f t="shared" si="1936"/>
        <v>611.95914821920871</v>
      </c>
      <c r="AI3456" s="34">
        <f t="shared" si="1936"/>
        <v>612.36434827518974</v>
      </c>
      <c r="AJ3456" s="34">
        <f t="shared" ref="AJ3456:BF3456" si="1937">$C3456+IFERROR(INDEX($B$2259:$B$2601,MATCH($C3456,$B$2259:$B$2601,1)+(AJ$3354-$C$3354))-INDEX($B$2259:$B$2601,MATCH($C3456,$B$2259:$B$2601,1)),0)*$E1639</f>
        <v>612.76451034380807</v>
      </c>
      <c r="AK3456" s="34">
        <f t="shared" si="1937"/>
        <v>613.15969706403985</v>
      </c>
      <c r="AL3456" s="34">
        <f t="shared" si="1937"/>
        <v>613.54997029605011</v>
      </c>
      <c r="AM3456" s="34">
        <f t="shared" si="1937"/>
        <v>613.9353911308757</v>
      </c>
      <c r="AN3456" s="34">
        <f t="shared" si="1937"/>
        <v>614.31601989998831</v>
      </c>
      <c r="AO3456" s="34">
        <f t="shared" si="1937"/>
        <v>614.69191618473826</v>
      </c>
      <c r="AP3456" s="34">
        <f t="shared" si="1937"/>
        <v>615.06313882568122</v>
      </c>
      <c r="AQ3456" s="34">
        <f t="shared" si="1937"/>
        <v>615.42974593178837</v>
      </c>
      <c r="AR3456" s="34">
        <f t="shared" si="1937"/>
        <v>615.79179488954298</v>
      </c>
      <c r="AS3456" s="34">
        <f t="shared" si="1937"/>
        <v>616.14934237192278</v>
      </c>
      <c r="AT3456" s="34">
        <f t="shared" si="1937"/>
        <v>616.50244434727165</v>
      </c>
      <c r="AU3456" s="34">
        <f t="shared" si="1937"/>
        <v>616.85115608806041</v>
      </c>
      <c r="AV3456" s="34">
        <f t="shared" si="1937"/>
        <v>617.19553217953865</v>
      </c>
      <c r="AW3456" s="34">
        <f t="shared" si="1937"/>
        <v>617.53562652827952</v>
      </c>
      <c r="AX3456" s="34">
        <f t="shared" si="1937"/>
        <v>617.87149237061772</v>
      </c>
      <c r="AY3456" s="34">
        <f t="shared" si="1937"/>
        <v>618.2031822809829</v>
      </c>
      <c r="AZ3456" s="34">
        <f t="shared" si="1937"/>
        <v>618.53074818012919</v>
      </c>
      <c r="BA3456" s="34">
        <f t="shared" si="1937"/>
        <v>618.85424134326274</v>
      </c>
      <c r="BB3456" s="34">
        <f t="shared" si="1937"/>
        <v>619.17371240806801</v>
      </c>
      <c r="BC3456" s="34">
        <f t="shared" si="1937"/>
        <v>619.48921138263415</v>
      </c>
      <c r="BD3456" s="34">
        <f t="shared" si="1937"/>
        <v>619.80078765328324</v>
      </c>
      <c r="BE3456" s="34">
        <f t="shared" si="1937"/>
        <v>620.10848999230052</v>
      </c>
      <c r="BF3456" s="34">
        <f t="shared" si="1937"/>
        <v>620.41236656556941</v>
      </c>
    </row>
    <row r="3457" spans="1:58" x14ac:dyDescent="0.2">
      <c r="A3457" s="9" t="str">
        <f t="shared" si="1860"/>
        <v>Jamaica</v>
      </c>
      <c r="C3457" s="41">
        <f t="shared" si="1861"/>
        <v>414.26733056614756</v>
      </c>
      <c r="D3457" s="34">
        <f t="shared" ref="D3457:AI3457" si="1938">$C3457+IFERROR(INDEX($B$2259:$B$2601,MATCH($C3457,$B$2259:$B$2601,1)+(D$3354-$C$3354))-INDEX($B$2259:$B$2601,MATCH($C3457,$B$2259:$B$2601,1)),0)*$E1640</f>
        <v>417.15628786179951</v>
      </c>
      <c r="E3457" s="34">
        <f t="shared" si="1938"/>
        <v>420.00932578840889</v>
      </c>
      <c r="F3457" s="34">
        <f t="shared" si="1938"/>
        <v>422.82689094346409</v>
      </c>
      <c r="G3457" s="34">
        <f t="shared" si="1938"/>
        <v>425.60942437175811</v>
      </c>
      <c r="H3457" s="34">
        <f t="shared" si="1938"/>
        <v>428.35736163442698</v>
      </c>
      <c r="I3457" s="34">
        <f t="shared" si="1938"/>
        <v>431.07113287713003</v>
      </c>
      <c r="J3457" s="34">
        <f t="shared" si="1938"/>
        <v>433.75116289738213</v>
      </c>
      <c r="K3457" s="34">
        <f t="shared" si="1938"/>
        <v>436.39787121104905</v>
      </c>
      <c r="L3457" s="34">
        <f t="shared" si="1938"/>
        <v>439.01167211801607</v>
      </c>
      <c r="M3457" s="34">
        <f t="shared" si="1938"/>
        <v>441.59297476703978</v>
      </c>
      <c r="N3457" s="34">
        <f t="shared" si="1938"/>
        <v>444.14218321979399</v>
      </c>
      <c r="O3457" s="34">
        <f t="shared" si="1938"/>
        <v>446.65969651411893</v>
      </c>
      <c r="P3457" s="34">
        <f t="shared" si="1938"/>
        <v>449.14590872648444</v>
      </c>
      <c r="Q3457" s="34">
        <f t="shared" si="1938"/>
        <v>451.60120903367618</v>
      </c>
      <c r="R3457" s="34">
        <f t="shared" si="1938"/>
        <v>454.02598177371522</v>
      </c>
      <c r="S3457" s="34">
        <f t="shared" si="1938"/>
        <v>456.42060650601974</v>
      </c>
      <c r="T3457" s="34">
        <f t="shared" si="1938"/>
        <v>458.78545807081929</v>
      </c>
      <c r="U3457" s="34">
        <f t="shared" si="1938"/>
        <v>461.12090664782983</v>
      </c>
      <c r="V3457" s="34">
        <f t="shared" si="1938"/>
        <v>463.42731781419951</v>
      </c>
      <c r="W3457" s="34">
        <f t="shared" si="1938"/>
        <v>465.70505260173405</v>
      </c>
      <c r="X3457" s="34">
        <f t="shared" si="1938"/>
        <v>467.95446755341021</v>
      </c>
      <c r="Y3457" s="34">
        <f t="shared" si="1938"/>
        <v>470.17591477918722</v>
      </c>
      <c r="Z3457" s="34">
        <f t="shared" si="1938"/>
        <v>472.36974201112372</v>
      </c>
      <c r="AA3457" s="34">
        <f t="shared" si="1938"/>
        <v>474.53629265780984</v>
      </c>
      <c r="AB3457" s="34">
        <f t="shared" si="1938"/>
        <v>476.67590585812212</v>
      </c>
      <c r="AC3457" s="34">
        <f t="shared" si="1938"/>
        <v>478.78891653431054</v>
      </c>
      <c r="AD3457" s="34">
        <f t="shared" si="1938"/>
        <v>480.87565544442504</v>
      </c>
      <c r="AE3457" s="34">
        <f t="shared" si="1938"/>
        <v>482.93644923409039</v>
      </c>
      <c r="AF3457" s="34">
        <f t="shared" si="1938"/>
        <v>484.97162048763761</v>
      </c>
      <c r="AG3457" s="34">
        <f t="shared" si="1938"/>
        <v>486.98148777859905</v>
      </c>
      <c r="AH3457" s="34">
        <f t="shared" si="1938"/>
        <v>488.96636571957617</v>
      </c>
      <c r="AI3457" s="34">
        <f t="shared" si="1938"/>
        <v>490.92656501148718</v>
      </c>
      <c r="AJ3457" s="34">
        <f t="shared" ref="AJ3457:BF3457" si="1939">$C3457+IFERROR(INDEX($B$2259:$B$2601,MATCH($C3457,$B$2259:$B$2601,1)+(AJ$3354-$C$3354))-INDEX($B$2259:$B$2601,MATCH($C3457,$B$2259:$B$2601,1)),0)*$E1640</f>
        <v>492.8623924922021</v>
      </c>
      <c r="AK3457" s="34">
        <f t="shared" si="1939"/>
        <v>494.77415118457344</v>
      </c>
      <c r="AL3457" s="34">
        <f t="shared" si="1939"/>
        <v>496.66214034386962</v>
      </c>
      <c r="AM3457" s="34">
        <f t="shared" si="1939"/>
        <v>498.52665550461859</v>
      </c>
      <c r="AN3457" s="34">
        <f t="shared" si="1939"/>
        <v>500.36798852686888</v>
      </c>
      <c r="AO3457" s="34">
        <f t="shared" si="1939"/>
        <v>502.18642764187587</v>
      </c>
      <c r="AP3457" s="34">
        <f t="shared" si="1939"/>
        <v>503.98225749721962</v>
      </c>
      <c r="AQ3457" s="34">
        <f t="shared" si="1939"/>
        <v>505.75575920136191</v>
      </c>
      <c r="AR3457" s="34">
        <f t="shared" si="1939"/>
        <v>507.50721036764935</v>
      </c>
      <c r="AS3457" s="34">
        <f t="shared" si="1939"/>
        <v>509.23688515776928</v>
      </c>
      <c r="AT3457" s="34">
        <f t="shared" si="1939"/>
        <v>510.94505432466542</v>
      </c>
      <c r="AU3457" s="34">
        <f t="shared" si="1939"/>
        <v>512.63198525491975</v>
      </c>
      <c r="AV3457" s="34">
        <f t="shared" si="1939"/>
        <v>514.29794201060804</v>
      </c>
      <c r="AW3457" s="34">
        <f t="shared" si="1939"/>
        <v>515.94318537063384</v>
      </c>
      <c r="AX3457" s="34">
        <f t="shared" si="1939"/>
        <v>517.56797287155007</v>
      </c>
      <c r="AY3457" s="34">
        <f t="shared" si="1939"/>
        <v>519.17255884787153</v>
      </c>
      <c r="AZ3457" s="34">
        <f t="shared" si="1939"/>
        <v>520.75719447188737</v>
      </c>
      <c r="BA3457" s="34">
        <f t="shared" si="1939"/>
        <v>522.32212779297799</v>
      </c>
      <c r="BB3457" s="34">
        <f t="shared" si="1939"/>
        <v>523.86760377644305</v>
      </c>
      <c r="BC3457" s="34">
        <f t="shared" si="1939"/>
        <v>525.39386434184701</v>
      </c>
      <c r="BD3457" s="34">
        <f t="shared" si="1939"/>
        <v>526.90114840088779</v>
      </c>
      <c r="BE3457" s="34">
        <f t="shared" si="1939"/>
        <v>528.38969189479451</v>
      </c>
      <c r="BF3457" s="34">
        <f t="shared" si="1939"/>
        <v>529.85972783126033</v>
      </c>
    </row>
    <row r="3458" spans="1:58" x14ac:dyDescent="0.2">
      <c r="A3458" s="9" t="str">
        <f t="shared" si="1860"/>
        <v>Japan</v>
      </c>
      <c r="C3458" s="41">
        <f t="shared" si="1861"/>
        <v>631.37580073505364</v>
      </c>
      <c r="D3458" s="34">
        <f t="shared" ref="D3458:AI3458" si="1940">$C3458+IFERROR(INDEX($B$2259:$B$2601,MATCH($C3458,$B$2259:$B$2601,1)+(D$3354-$C$3354))-INDEX($B$2259:$B$2601,MATCH($C3458,$B$2259:$B$2601,1)),0)*$E1641</f>
        <v>631.53434524365321</v>
      </c>
      <c r="E3458" s="34">
        <f t="shared" si="1940"/>
        <v>631.69091851552912</v>
      </c>
      <c r="F3458" s="34">
        <f t="shared" si="1940"/>
        <v>631.84554505972471</v>
      </c>
      <c r="G3458" s="34">
        <f t="shared" si="1940"/>
        <v>631.99824908055416</v>
      </c>
      <c r="H3458" s="34">
        <f t="shared" si="1940"/>
        <v>632.14905448139132</v>
      </c>
      <c r="I3458" s="34">
        <f t="shared" si="1940"/>
        <v>632.29798486841139</v>
      </c>
      <c r="J3458" s="34">
        <f t="shared" si="1940"/>
        <v>632.44506355428621</v>
      </c>
      <c r="K3458" s="34">
        <f t="shared" si="1940"/>
        <v>632.59031356183323</v>
      </c>
      <c r="L3458" s="34">
        <f t="shared" si="1940"/>
        <v>632.73375762761975</v>
      </c>
      <c r="M3458" s="34">
        <f t="shared" si="1940"/>
        <v>632.87541820552167</v>
      </c>
      <c r="N3458" s="34">
        <f t="shared" si="1940"/>
        <v>633.01531747023841</v>
      </c>
      <c r="O3458" s="34">
        <f t="shared" si="1940"/>
        <v>633.15347732076384</v>
      </c>
      <c r="P3458" s="34">
        <f t="shared" si="1940"/>
        <v>633.28991938381432</v>
      </c>
      <c r="Q3458" s="34">
        <f t="shared" si="1940"/>
        <v>633.42466501721424</v>
      </c>
      <c r="R3458" s="34">
        <f t="shared" si="1940"/>
        <v>633.55773531323894</v>
      </c>
      <c r="S3458" s="34">
        <f t="shared" si="1940"/>
        <v>633.68915110191631</v>
      </c>
      <c r="T3458" s="34">
        <f t="shared" si="1940"/>
        <v>633.81893295428779</v>
      </c>
      <c r="U3458" s="34">
        <f t="shared" si="1940"/>
        <v>633.94710118562818</v>
      </c>
      <c r="V3458" s="34">
        <f t="shared" si="1940"/>
        <v>634.07367585862551</v>
      </c>
      <c r="W3458" s="34">
        <f t="shared" si="1940"/>
        <v>634.1986767865219</v>
      </c>
      <c r="X3458" s="34">
        <f t="shared" si="1940"/>
        <v>634.3221235362148</v>
      </c>
      <c r="Y3458" s="34">
        <f t="shared" si="1940"/>
        <v>634.44403543131989</v>
      </c>
      <c r="Z3458" s="34">
        <f t="shared" si="1940"/>
        <v>634.56443155519582</v>
      </c>
      <c r="AA3458" s="34">
        <f t="shared" si="1940"/>
        <v>634.68333075393161</v>
      </c>
      <c r="AB3458" s="34">
        <f t="shared" si="1940"/>
        <v>634.80075163929644</v>
      </c>
      <c r="AC3458" s="34">
        <f t="shared" si="1940"/>
        <v>634.91671259165321</v>
      </c>
      <c r="AD3458" s="34">
        <f t="shared" si="1940"/>
        <v>635.03123176283566</v>
      </c>
      <c r="AE3458" s="34">
        <f t="shared" si="1940"/>
        <v>635.1443270789897</v>
      </c>
      <c r="AF3458" s="34">
        <f t="shared" si="1940"/>
        <v>635.25601624337958</v>
      </c>
      <c r="AG3458" s="34">
        <f t="shared" si="1940"/>
        <v>635.36631673915895</v>
      </c>
      <c r="AH3458" s="34">
        <f t="shared" si="1940"/>
        <v>635.47524583210748</v>
      </c>
      <c r="AI3458" s="34">
        <f t="shared" si="1940"/>
        <v>635.58282057333361</v>
      </c>
      <c r="AJ3458" s="34">
        <f t="shared" ref="AJ3458:BF3458" si="1941">$C3458+IFERROR(INDEX($B$2259:$B$2601,MATCH($C3458,$B$2259:$B$2601,1)+(AJ$3354-$C$3354))-INDEX($B$2259:$B$2601,MATCH($C3458,$B$2259:$B$2601,1)),0)*$E1641</f>
        <v>635.68905780194382</v>
      </c>
      <c r="AK3458" s="34">
        <f t="shared" si="1941"/>
        <v>635.79397414767834</v>
      </c>
      <c r="AL3458" s="34">
        <f t="shared" si="1941"/>
        <v>635.89758603351424</v>
      </c>
      <c r="AM3458" s="34">
        <f t="shared" si="1941"/>
        <v>635.99990967823624</v>
      </c>
      <c r="AN3458" s="34">
        <f t="shared" si="1941"/>
        <v>636.10096109897552</v>
      </c>
      <c r="AO3458" s="34">
        <f t="shared" si="1941"/>
        <v>636.20075611371692</v>
      </c>
      <c r="AP3458" s="34">
        <f t="shared" si="1941"/>
        <v>636.29931034377501</v>
      </c>
      <c r="AQ3458" s="34">
        <f t="shared" si="1941"/>
        <v>636.39663921623946</v>
      </c>
      <c r="AR3458" s="34">
        <f t="shared" si="1941"/>
        <v>636.4927579663896</v>
      </c>
      <c r="AS3458" s="34">
        <f t="shared" si="1941"/>
        <v>636.5876816400795</v>
      </c>
      <c r="AT3458" s="34">
        <f t="shared" si="1941"/>
        <v>636.68142509609322</v>
      </c>
      <c r="AU3458" s="34">
        <f t="shared" si="1941"/>
        <v>636.77400300847046</v>
      </c>
      <c r="AV3458" s="34">
        <f t="shared" si="1941"/>
        <v>636.86542986880386</v>
      </c>
      <c r="AW3458" s="34">
        <f t="shared" si="1941"/>
        <v>636.9557199885071</v>
      </c>
      <c r="AX3458" s="34">
        <f t="shared" si="1941"/>
        <v>637.04488750105531</v>
      </c>
      <c r="AY3458" s="34">
        <f t="shared" si="1941"/>
        <v>637.13294636419755</v>
      </c>
      <c r="AZ3458" s="34">
        <f t="shared" si="1941"/>
        <v>637.21991036214138</v>
      </c>
      <c r="BA3458" s="34">
        <f t="shared" si="1941"/>
        <v>637.30579310771077</v>
      </c>
      <c r="BB3458" s="34">
        <f t="shared" si="1941"/>
        <v>637.39060804447695</v>
      </c>
      <c r="BC3458" s="34">
        <f t="shared" si="1941"/>
        <v>637.47436844886261</v>
      </c>
      <c r="BD3458" s="34">
        <f t="shared" si="1941"/>
        <v>637.55708743222044</v>
      </c>
      <c r="BE3458" s="34">
        <f t="shared" si="1941"/>
        <v>637.63877794288521</v>
      </c>
      <c r="BF3458" s="34">
        <f t="shared" si="1941"/>
        <v>637.71945276820065</v>
      </c>
    </row>
    <row r="3459" spans="1:58" x14ac:dyDescent="0.2">
      <c r="A3459" s="9" t="str">
        <f t="shared" si="1860"/>
        <v>Jordan</v>
      </c>
      <c r="C3459" s="41">
        <f t="shared" si="1861"/>
        <v>415.69866111725997</v>
      </c>
      <c r="D3459" s="34">
        <f t="shared" ref="D3459:AI3459" si="1942">$C3459+IFERROR(INDEX($B$2259:$B$2601,MATCH($C3459,$B$2259:$B$2601,1)+(D$3354-$C$3354))-INDEX($B$2259:$B$2601,MATCH($C3459,$B$2259:$B$2601,1)),0)*$E1642</f>
        <v>418.55169904386935</v>
      </c>
      <c r="E3459" s="34">
        <f t="shared" si="1942"/>
        <v>421.36926419892455</v>
      </c>
      <c r="F3459" s="34">
        <f t="shared" si="1942"/>
        <v>424.15179762721857</v>
      </c>
      <c r="G3459" s="34">
        <f t="shared" si="1942"/>
        <v>426.89973488988744</v>
      </c>
      <c r="H3459" s="34">
        <f t="shared" si="1942"/>
        <v>429.61350613259049</v>
      </c>
      <c r="I3459" s="34">
        <f t="shared" si="1942"/>
        <v>432.29353615284259</v>
      </c>
      <c r="J3459" s="34">
        <f t="shared" si="1942"/>
        <v>434.94024446650951</v>
      </c>
      <c r="K3459" s="34">
        <f t="shared" si="1942"/>
        <v>437.55404537347653</v>
      </c>
      <c r="L3459" s="34">
        <f t="shared" si="1942"/>
        <v>440.13534802250024</v>
      </c>
      <c r="M3459" s="34">
        <f t="shared" si="1942"/>
        <v>442.68455647525445</v>
      </c>
      <c r="N3459" s="34">
        <f t="shared" si="1942"/>
        <v>445.2020697695794</v>
      </c>
      <c r="O3459" s="34">
        <f t="shared" si="1942"/>
        <v>447.6882819819449</v>
      </c>
      <c r="P3459" s="34">
        <f t="shared" si="1942"/>
        <v>450.14358228913665</v>
      </c>
      <c r="Q3459" s="34">
        <f t="shared" si="1942"/>
        <v>452.56835502917568</v>
      </c>
      <c r="R3459" s="34">
        <f t="shared" si="1942"/>
        <v>454.9629797614802</v>
      </c>
      <c r="S3459" s="34">
        <f t="shared" si="1942"/>
        <v>457.32783132627975</v>
      </c>
      <c r="T3459" s="34">
        <f t="shared" si="1942"/>
        <v>459.66327990329029</v>
      </c>
      <c r="U3459" s="34">
        <f t="shared" si="1942"/>
        <v>461.96969106965997</v>
      </c>
      <c r="V3459" s="34">
        <f t="shared" si="1942"/>
        <v>464.24742585719451</v>
      </c>
      <c r="W3459" s="34">
        <f t="shared" si="1942"/>
        <v>466.49684080887067</v>
      </c>
      <c r="X3459" s="34">
        <f t="shared" si="1942"/>
        <v>468.71828803464768</v>
      </c>
      <c r="Y3459" s="34">
        <f t="shared" si="1942"/>
        <v>470.91211526658418</v>
      </c>
      <c r="Z3459" s="34">
        <f t="shared" si="1942"/>
        <v>473.0786659132703</v>
      </c>
      <c r="AA3459" s="34">
        <f t="shared" si="1942"/>
        <v>475.21827911358258</v>
      </c>
      <c r="AB3459" s="34">
        <f t="shared" si="1942"/>
        <v>477.33128978977101</v>
      </c>
      <c r="AC3459" s="34">
        <f t="shared" si="1942"/>
        <v>479.4180286998855</v>
      </c>
      <c r="AD3459" s="34">
        <f t="shared" si="1942"/>
        <v>481.47882248955085</v>
      </c>
      <c r="AE3459" s="34">
        <f t="shared" si="1942"/>
        <v>483.51399374309807</v>
      </c>
      <c r="AF3459" s="34">
        <f t="shared" si="1942"/>
        <v>485.52386103405951</v>
      </c>
      <c r="AG3459" s="34">
        <f t="shared" si="1942"/>
        <v>487.50873897503664</v>
      </c>
      <c r="AH3459" s="34">
        <f t="shared" si="1942"/>
        <v>489.46893826694765</v>
      </c>
      <c r="AI3459" s="34">
        <f t="shared" si="1942"/>
        <v>491.40476574766257</v>
      </c>
      <c r="AJ3459" s="34">
        <f t="shared" ref="AJ3459:BF3459" si="1943">$C3459+IFERROR(INDEX($B$2259:$B$2601,MATCH($C3459,$B$2259:$B$2601,1)+(AJ$3354-$C$3354))-INDEX($B$2259:$B$2601,MATCH($C3459,$B$2259:$B$2601,1)),0)*$E1642</f>
        <v>493.3165244400339</v>
      </c>
      <c r="AK3459" s="34">
        <f t="shared" si="1943"/>
        <v>495.20451359933008</v>
      </c>
      <c r="AL3459" s="34">
        <f t="shared" si="1943"/>
        <v>497.06902876007905</v>
      </c>
      <c r="AM3459" s="34">
        <f t="shared" si="1943"/>
        <v>498.91036178232935</v>
      </c>
      <c r="AN3459" s="34">
        <f t="shared" si="1943"/>
        <v>500.72880089733633</v>
      </c>
      <c r="AO3459" s="34">
        <f t="shared" si="1943"/>
        <v>502.52463075268008</v>
      </c>
      <c r="AP3459" s="34">
        <f t="shared" si="1943"/>
        <v>504.29813245682237</v>
      </c>
      <c r="AQ3459" s="34">
        <f t="shared" si="1943"/>
        <v>506.04958362310981</v>
      </c>
      <c r="AR3459" s="34">
        <f t="shared" si="1943"/>
        <v>507.77925841322974</v>
      </c>
      <c r="AS3459" s="34">
        <f t="shared" si="1943"/>
        <v>509.48742758012588</v>
      </c>
      <c r="AT3459" s="34">
        <f t="shared" si="1943"/>
        <v>511.17435851038027</v>
      </c>
      <c r="AU3459" s="34">
        <f t="shared" si="1943"/>
        <v>512.8403152660685</v>
      </c>
      <c r="AV3459" s="34">
        <f t="shared" si="1943"/>
        <v>514.4855586260943</v>
      </c>
      <c r="AW3459" s="34">
        <f t="shared" si="1943"/>
        <v>516.11034612701053</v>
      </c>
      <c r="AX3459" s="34">
        <f t="shared" si="1943"/>
        <v>517.71493210333199</v>
      </c>
      <c r="AY3459" s="34">
        <f t="shared" si="1943"/>
        <v>519.29956772734783</v>
      </c>
      <c r="AZ3459" s="34">
        <f t="shared" si="1943"/>
        <v>520.86450104843846</v>
      </c>
      <c r="BA3459" s="34">
        <f t="shared" si="1943"/>
        <v>522.40997703190351</v>
      </c>
      <c r="BB3459" s="34">
        <f t="shared" si="1943"/>
        <v>523.93623759730747</v>
      </c>
      <c r="BC3459" s="34">
        <f t="shared" si="1943"/>
        <v>525.44352165634825</v>
      </c>
      <c r="BD3459" s="34">
        <f t="shared" si="1943"/>
        <v>526.93206515025497</v>
      </c>
      <c r="BE3459" s="34">
        <f t="shared" si="1943"/>
        <v>528.40210108672079</v>
      </c>
      <c r="BF3459" s="34">
        <f t="shared" si="1943"/>
        <v>529.85385957637652</v>
      </c>
    </row>
    <row r="3460" spans="1:58" x14ac:dyDescent="0.2">
      <c r="A3460" s="9" t="str">
        <f t="shared" si="1860"/>
        <v>Kazakhstan</v>
      </c>
      <c r="C3460" s="41">
        <f t="shared" si="1861"/>
        <v>587.82468775619486</v>
      </c>
      <c r="D3460" s="34">
        <f t="shared" ref="D3460:AI3460" si="1944">$C3460+IFERROR(INDEX($B$2259:$B$2601,MATCH($C3460,$B$2259:$B$2601,1)+(D$3354-$C$3354))-INDEX($B$2259:$B$2601,MATCH($C3460,$B$2259:$B$2601,1)),0)*$E1643</f>
        <v>588.5273504477251</v>
      </c>
      <c r="E3460" s="34">
        <f t="shared" si="1944"/>
        <v>589.22127669979068</v>
      </c>
      <c r="F3460" s="34">
        <f t="shared" si="1944"/>
        <v>589.90657513545557</v>
      </c>
      <c r="G3460" s="34">
        <f t="shared" si="1944"/>
        <v>590.58335302723697</v>
      </c>
      <c r="H3460" s="34">
        <f t="shared" si="1944"/>
        <v>591.2517163138973</v>
      </c>
      <c r="I3460" s="34">
        <f t="shared" si="1944"/>
        <v>591.91176961702683</v>
      </c>
      <c r="J3460" s="34">
        <f t="shared" si="1944"/>
        <v>592.56361625742079</v>
      </c>
      <c r="K3460" s="34">
        <f t="shared" si="1944"/>
        <v>593.20735827125247</v>
      </c>
      <c r="L3460" s="34">
        <f t="shared" si="1944"/>
        <v>593.84309642604546</v>
      </c>
      <c r="M3460" s="34">
        <f t="shared" si="1944"/>
        <v>594.4709302364472</v>
      </c>
      <c r="N3460" s="34">
        <f t="shared" si="1944"/>
        <v>595.09095797980626</v>
      </c>
      <c r="O3460" s="34">
        <f t="shared" si="1944"/>
        <v>595.70327671155633</v>
      </c>
      <c r="P3460" s="34">
        <f t="shared" si="1944"/>
        <v>596.30798228040828</v>
      </c>
      <c r="Q3460" s="34">
        <f t="shared" si="1944"/>
        <v>596.90516934335415</v>
      </c>
      <c r="R3460" s="34">
        <f t="shared" si="1944"/>
        <v>597.49493138048399</v>
      </c>
      <c r="S3460" s="34">
        <f t="shared" si="1944"/>
        <v>598.07736070961892</v>
      </c>
      <c r="T3460" s="34">
        <f t="shared" si="1944"/>
        <v>598.65254850076155</v>
      </c>
      <c r="U3460" s="34">
        <f t="shared" si="1944"/>
        <v>599.22058479036764</v>
      </c>
      <c r="V3460" s="34">
        <f t="shared" si="1944"/>
        <v>599.78155849543964</v>
      </c>
      <c r="W3460" s="34">
        <f t="shared" si="1944"/>
        <v>600.33555742744522</v>
      </c>
      <c r="X3460" s="34">
        <f t="shared" si="1944"/>
        <v>600.8826683060629</v>
      </c>
      <c r="Y3460" s="34">
        <f t="shared" si="1944"/>
        <v>601.42297677275644</v>
      </c>
      <c r="Z3460" s="34">
        <f t="shared" si="1944"/>
        <v>601.95656740418076</v>
      </c>
      <c r="AA3460" s="34">
        <f t="shared" si="1944"/>
        <v>602.48352372542104</v>
      </c>
      <c r="AB3460" s="34">
        <f t="shared" si="1944"/>
        <v>603.00392822306719</v>
      </c>
      <c r="AC3460" s="34">
        <f t="shared" si="1944"/>
        <v>603.51786235812597</v>
      </c>
      <c r="AD3460" s="34">
        <f t="shared" si="1944"/>
        <v>604.02540657877216</v>
      </c>
      <c r="AE3460" s="34">
        <f t="shared" si="1944"/>
        <v>604.52664033294172</v>
      </c>
      <c r="AF3460" s="34">
        <f t="shared" si="1944"/>
        <v>605.02164208076772</v>
      </c>
      <c r="AG3460" s="34">
        <f t="shared" si="1944"/>
        <v>605.5104893068625</v>
      </c>
      <c r="AH3460" s="34">
        <f t="shared" si="1944"/>
        <v>605.99325853244613</v>
      </c>
      <c r="AI3460" s="34">
        <f t="shared" si="1944"/>
        <v>606.47002532732495</v>
      </c>
      <c r="AJ3460" s="34">
        <f t="shared" ref="AJ3460:BF3460" si="1945">$C3460+IFERROR(INDEX($B$2259:$B$2601,MATCH($C3460,$B$2259:$B$2601,1)+(AJ$3354-$C$3354))-INDEX($B$2259:$B$2601,MATCH($C3460,$B$2259:$B$2601,1)),0)*$E1643</f>
        <v>606.94086432172082</v>
      </c>
      <c r="AK3460" s="34">
        <f t="shared" si="1945"/>
        <v>607.405849217953</v>
      </c>
      <c r="AL3460" s="34">
        <f t="shared" si="1945"/>
        <v>607.86505280197537</v>
      </c>
      <c r="AM3460" s="34">
        <f t="shared" si="1945"/>
        <v>608.31854695476977</v>
      </c>
      <c r="AN3460" s="34">
        <f t="shared" si="1945"/>
        <v>608.76640266359777</v>
      </c>
      <c r="AO3460" s="34">
        <f t="shared" si="1945"/>
        <v>609.20869003311259</v>
      </c>
      <c r="AP3460" s="34">
        <f t="shared" si="1945"/>
        <v>609.64547829633318</v>
      </c>
      <c r="AQ3460" s="34">
        <f t="shared" si="1945"/>
        <v>610.076835825481</v>
      </c>
      <c r="AR3460" s="34">
        <f t="shared" si="1945"/>
        <v>610.50283014268314</v>
      </c>
      <c r="AS3460" s="34">
        <f t="shared" si="1945"/>
        <v>610.92352793054135</v>
      </c>
      <c r="AT3460" s="34">
        <f t="shared" si="1945"/>
        <v>611.33899504257056</v>
      </c>
      <c r="AU3460" s="34">
        <f t="shared" si="1945"/>
        <v>611.74929651350692</v>
      </c>
      <c r="AV3460" s="34">
        <f t="shared" si="1945"/>
        <v>612.15449656948795</v>
      </c>
      <c r="AW3460" s="34">
        <f t="shared" si="1945"/>
        <v>612.55465863810628</v>
      </c>
      <c r="AX3460" s="34">
        <f t="shared" si="1945"/>
        <v>612.94984535833805</v>
      </c>
      <c r="AY3460" s="34">
        <f t="shared" si="1945"/>
        <v>613.34011859034831</v>
      </c>
      <c r="AZ3460" s="34">
        <f t="shared" si="1945"/>
        <v>613.72553942517391</v>
      </c>
      <c r="BA3460" s="34">
        <f t="shared" si="1945"/>
        <v>614.10616819428651</v>
      </c>
      <c r="BB3460" s="34">
        <f t="shared" si="1945"/>
        <v>614.48206447903647</v>
      </c>
      <c r="BC3460" s="34">
        <f t="shared" si="1945"/>
        <v>614.85328711997943</v>
      </c>
      <c r="BD3460" s="34">
        <f t="shared" si="1945"/>
        <v>615.21989422608658</v>
      </c>
      <c r="BE3460" s="34">
        <f t="shared" si="1945"/>
        <v>615.58194318384119</v>
      </c>
      <c r="BF3460" s="34">
        <f t="shared" si="1945"/>
        <v>615.93949066622099</v>
      </c>
    </row>
    <row r="3461" spans="1:58" x14ac:dyDescent="0.2">
      <c r="A3461" s="9" t="str">
        <f t="shared" si="1860"/>
        <v>Kenya</v>
      </c>
      <c r="C3461" s="41">
        <f t="shared" si="1861"/>
        <v>357.35140723385945</v>
      </c>
      <c r="D3461" s="34">
        <f t="shared" ref="D3461:AI3461" si="1946">$C3461+IFERROR(INDEX($B$2259:$B$2601,MATCH($C3461,$B$2259:$B$2601,1)+(D$3354-$C$3354))-INDEX($B$2259:$B$2601,MATCH($C3461,$B$2259:$B$2601,1)),0)*$E1644</f>
        <v>360.92505656969024</v>
      </c>
      <c r="E3461" s="34">
        <f t="shared" si="1946"/>
        <v>364.45427353211221</v>
      </c>
      <c r="F3461" s="34">
        <f t="shared" si="1946"/>
        <v>367.93961056363474</v>
      </c>
      <c r="G3461" s="34">
        <f t="shared" si="1946"/>
        <v>371.38161323806531</v>
      </c>
      <c r="H3461" s="34">
        <f t="shared" si="1946"/>
        <v>374.78082034591046</v>
      </c>
      <c r="I3461" s="34">
        <f t="shared" si="1946"/>
        <v>378.13776397871476</v>
      </c>
      <c r="J3461" s="34">
        <f t="shared" si="1946"/>
        <v>381.45296961235118</v>
      </c>
      <c r="K3461" s="34">
        <f t="shared" si="1946"/>
        <v>384.72695618927605</v>
      </c>
      <c r="L3461" s="34">
        <f t="shared" si="1946"/>
        <v>387.96023619976114</v>
      </c>
      <c r="M3461" s="34">
        <f t="shared" si="1946"/>
        <v>391.15331576211588</v>
      </c>
      <c r="N3461" s="34">
        <f t="shared" si="1946"/>
        <v>394.30669470191202</v>
      </c>
      <c r="O3461" s="34">
        <f t="shared" si="1946"/>
        <v>397.42086663022337</v>
      </c>
      <c r="P3461" s="34">
        <f t="shared" si="1946"/>
        <v>400.49631902089271</v>
      </c>
      <c r="Q3461" s="34">
        <f t="shared" si="1946"/>
        <v>403.53353328683806</v>
      </c>
      <c r="R3461" s="34">
        <f t="shared" si="1946"/>
        <v>406.53298485541018</v>
      </c>
      <c r="S3461" s="34">
        <f t="shared" si="1946"/>
        <v>409.49514324281301</v>
      </c>
      <c r="T3461" s="34">
        <f t="shared" si="1946"/>
        <v>412.42047212759917</v>
      </c>
      <c r="U3461" s="34">
        <f t="shared" si="1946"/>
        <v>415.30942942325112</v>
      </c>
      <c r="V3461" s="34">
        <f t="shared" si="1946"/>
        <v>418.16246734986049</v>
      </c>
      <c r="W3461" s="34">
        <f t="shared" si="1946"/>
        <v>420.9800325049157</v>
      </c>
      <c r="X3461" s="34">
        <f t="shared" si="1946"/>
        <v>423.76256593320971</v>
      </c>
      <c r="Y3461" s="34">
        <f t="shared" si="1946"/>
        <v>426.51050319587858</v>
      </c>
      <c r="Z3461" s="34">
        <f t="shared" si="1946"/>
        <v>429.22427443858163</v>
      </c>
      <c r="AA3461" s="34">
        <f t="shared" si="1946"/>
        <v>431.90430445883374</v>
      </c>
      <c r="AB3461" s="34">
        <f t="shared" si="1946"/>
        <v>434.55101277250066</v>
      </c>
      <c r="AC3461" s="34">
        <f t="shared" si="1946"/>
        <v>437.16481367946767</v>
      </c>
      <c r="AD3461" s="34">
        <f t="shared" si="1946"/>
        <v>439.74611632849138</v>
      </c>
      <c r="AE3461" s="34">
        <f t="shared" si="1946"/>
        <v>442.2953247812456</v>
      </c>
      <c r="AF3461" s="34">
        <f t="shared" si="1946"/>
        <v>444.81283807557054</v>
      </c>
      <c r="AG3461" s="34">
        <f t="shared" si="1946"/>
        <v>447.29905028793604</v>
      </c>
      <c r="AH3461" s="34">
        <f t="shared" si="1946"/>
        <v>449.75435059512779</v>
      </c>
      <c r="AI3461" s="34">
        <f t="shared" si="1946"/>
        <v>452.17912333516682</v>
      </c>
      <c r="AJ3461" s="34">
        <f t="shared" ref="AJ3461:BF3461" si="1947">$C3461+IFERROR(INDEX($B$2259:$B$2601,MATCH($C3461,$B$2259:$B$2601,1)+(AJ$3354-$C$3354))-INDEX($B$2259:$B$2601,MATCH($C3461,$B$2259:$B$2601,1)),0)*$E1644</f>
        <v>454.57374806747134</v>
      </c>
      <c r="AK3461" s="34">
        <f t="shared" si="1947"/>
        <v>456.93859963227089</v>
      </c>
      <c r="AL3461" s="34">
        <f t="shared" si="1947"/>
        <v>459.27404820928143</v>
      </c>
      <c r="AM3461" s="34">
        <f t="shared" si="1947"/>
        <v>461.58045937565112</v>
      </c>
      <c r="AN3461" s="34">
        <f t="shared" si="1947"/>
        <v>463.85819416318566</v>
      </c>
      <c r="AO3461" s="34">
        <f t="shared" si="1947"/>
        <v>466.10760911486182</v>
      </c>
      <c r="AP3461" s="34">
        <f t="shared" si="1947"/>
        <v>468.32905634063883</v>
      </c>
      <c r="AQ3461" s="34">
        <f t="shared" si="1947"/>
        <v>470.52288357257532</v>
      </c>
      <c r="AR3461" s="34">
        <f t="shared" si="1947"/>
        <v>472.68943421926144</v>
      </c>
      <c r="AS3461" s="34">
        <f t="shared" si="1947"/>
        <v>474.82904741957373</v>
      </c>
      <c r="AT3461" s="34">
        <f t="shared" si="1947"/>
        <v>476.94205809576215</v>
      </c>
      <c r="AU3461" s="34">
        <f t="shared" si="1947"/>
        <v>479.02879700587664</v>
      </c>
      <c r="AV3461" s="34">
        <f t="shared" si="1947"/>
        <v>481.08959079554199</v>
      </c>
      <c r="AW3461" s="34">
        <f t="shared" si="1947"/>
        <v>483.12476204908921</v>
      </c>
      <c r="AX3461" s="34">
        <f t="shared" si="1947"/>
        <v>485.13462934005065</v>
      </c>
      <c r="AY3461" s="34">
        <f t="shared" si="1947"/>
        <v>487.11950728102778</v>
      </c>
      <c r="AZ3461" s="34">
        <f t="shared" si="1947"/>
        <v>489.07970657293879</v>
      </c>
      <c r="BA3461" s="34">
        <f t="shared" si="1947"/>
        <v>491.01553405365371</v>
      </c>
      <c r="BB3461" s="34">
        <f t="shared" si="1947"/>
        <v>492.92729274602505</v>
      </c>
      <c r="BC3461" s="34">
        <f t="shared" si="1947"/>
        <v>494.81528190532123</v>
      </c>
      <c r="BD3461" s="34">
        <f t="shared" si="1947"/>
        <v>496.67979706607019</v>
      </c>
      <c r="BE3461" s="34">
        <f t="shared" si="1947"/>
        <v>498.52113008832049</v>
      </c>
      <c r="BF3461" s="34">
        <f t="shared" si="1947"/>
        <v>500.33956920332747</v>
      </c>
    </row>
    <row r="3462" spans="1:58" x14ac:dyDescent="0.2">
      <c r="A3462" s="9" t="str">
        <f t="shared" si="1860"/>
        <v>Kiribati</v>
      </c>
      <c r="C3462" s="41">
        <f t="shared" si="1861"/>
        <v>418.00231423934417</v>
      </c>
      <c r="D3462" s="34">
        <f t="shared" ref="D3462:AI3462" si="1948">$C3462+IFERROR(INDEX($B$2259:$B$2601,MATCH($C3462,$B$2259:$B$2601,1)+(D$3354-$C$3354))-INDEX($B$2259:$B$2601,MATCH($C3462,$B$2259:$B$2601,1)),0)*$E1645</f>
        <v>420.81987939439938</v>
      </c>
      <c r="E3462" s="34">
        <f t="shared" si="1948"/>
        <v>423.6024128226934</v>
      </c>
      <c r="F3462" s="34">
        <f t="shared" si="1948"/>
        <v>426.35035008536227</v>
      </c>
      <c r="G3462" s="34">
        <f t="shared" si="1948"/>
        <v>429.06412132806531</v>
      </c>
      <c r="H3462" s="34">
        <f t="shared" si="1948"/>
        <v>431.74415134831742</v>
      </c>
      <c r="I3462" s="34">
        <f t="shared" si="1948"/>
        <v>434.39085966198434</v>
      </c>
      <c r="J3462" s="34">
        <f t="shared" si="1948"/>
        <v>437.00466056895135</v>
      </c>
      <c r="K3462" s="34">
        <f t="shared" si="1948"/>
        <v>439.58596321797506</v>
      </c>
      <c r="L3462" s="34">
        <f t="shared" si="1948"/>
        <v>442.13517167072928</v>
      </c>
      <c r="M3462" s="34">
        <f t="shared" si="1948"/>
        <v>444.65268496505422</v>
      </c>
      <c r="N3462" s="34">
        <f t="shared" si="1948"/>
        <v>447.13889717741972</v>
      </c>
      <c r="O3462" s="34">
        <f t="shared" si="1948"/>
        <v>449.59419748461147</v>
      </c>
      <c r="P3462" s="34">
        <f t="shared" si="1948"/>
        <v>452.0189702246505</v>
      </c>
      <c r="Q3462" s="34">
        <f t="shared" si="1948"/>
        <v>454.41359495695502</v>
      </c>
      <c r="R3462" s="34">
        <f t="shared" si="1948"/>
        <v>456.77844652175457</v>
      </c>
      <c r="S3462" s="34">
        <f t="shared" si="1948"/>
        <v>459.11389509876511</v>
      </c>
      <c r="T3462" s="34">
        <f t="shared" si="1948"/>
        <v>461.4203062651348</v>
      </c>
      <c r="U3462" s="34">
        <f t="shared" si="1948"/>
        <v>463.69804105266934</v>
      </c>
      <c r="V3462" s="34">
        <f t="shared" si="1948"/>
        <v>465.9474560043455</v>
      </c>
      <c r="W3462" s="34">
        <f t="shared" si="1948"/>
        <v>468.16890323012251</v>
      </c>
      <c r="X3462" s="34">
        <f t="shared" si="1948"/>
        <v>470.36273046205901</v>
      </c>
      <c r="Y3462" s="34">
        <f t="shared" si="1948"/>
        <v>472.52928110874512</v>
      </c>
      <c r="Z3462" s="34">
        <f t="shared" si="1948"/>
        <v>474.66889430905741</v>
      </c>
      <c r="AA3462" s="34">
        <f t="shared" si="1948"/>
        <v>476.78190498524583</v>
      </c>
      <c r="AB3462" s="34">
        <f t="shared" si="1948"/>
        <v>478.86864389536032</v>
      </c>
      <c r="AC3462" s="34">
        <f t="shared" si="1948"/>
        <v>480.92943768502568</v>
      </c>
      <c r="AD3462" s="34">
        <f t="shared" si="1948"/>
        <v>482.96460893857289</v>
      </c>
      <c r="AE3462" s="34">
        <f t="shared" si="1948"/>
        <v>484.97447622953433</v>
      </c>
      <c r="AF3462" s="34">
        <f t="shared" si="1948"/>
        <v>486.95935417051146</v>
      </c>
      <c r="AG3462" s="34">
        <f t="shared" si="1948"/>
        <v>488.91955346242247</v>
      </c>
      <c r="AH3462" s="34">
        <f t="shared" si="1948"/>
        <v>490.85538094313739</v>
      </c>
      <c r="AI3462" s="34">
        <f t="shared" si="1948"/>
        <v>492.76713963550873</v>
      </c>
      <c r="AJ3462" s="34">
        <f t="shared" ref="AJ3462:BF3462" si="1949">$C3462+IFERROR(INDEX($B$2259:$B$2601,MATCH($C3462,$B$2259:$B$2601,1)+(AJ$3354-$C$3354))-INDEX($B$2259:$B$2601,MATCH($C3462,$B$2259:$B$2601,1)),0)*$E1645</f>
        <v>494.65512879480491</v>
      </c>
      <c r="AK3462" s="34">
        <f t="shared" si="1949"/>
        <v>496.51964395555387</v>
      </c>
      <c r="AL3462" s="34">
        <f t="shared" si="1949"/>
        <v>498.36097697780417</v>
      </c>
      <c r="AM3462" s="34">
        <f t="shared" si="1949"/>
        <v>500.17941609281115</v>
      </c>
      <c r="AN3462" s="34">
        <f t="shared" si="1949"/>
        <v>501.97524594815491</v>
      </c>
      <c r="AO3462" s="34">
        <f t="shared" si="1949"/>
        <v>503.7487476522972</v>
      </c>
      <c r="AP3462" s="34">
        <f t="shared" si="1949"/>
        <v>505.50019881858464</v>
      </c>
      <c r="AQ3462" s="34">
        <f t="shared" si="1949"/>
        <v>507.22987360870457</v>
      </c>
      <c r="AR3462" s="34">
        <f t="shared" si="1949"/>
        <v>508.93804277560071</v>
      </c>
      <c r="AS3462" s="34">
        <f t="shared" si="1949"/>
        <v>510.6249737058551</v>
      </c>
      <c r="AT3462" s="34">
        <f t="shared" si="1949"/>
        <v>512.29093046154333</v>
      </c>
      <c r="AU3462" s="34">
        <f t="shared" si="1949"/>
        <v>513.93617382156913</v>
      </c>
      <c r="AV3462" s="34">
        <f t="shared" si="1949"/>
        <v>515.56096132248535</v>
      </c>
      <c r="AW3462" s="34">
        <f t="shared" si="1949"/>
        <v>517.16554729880681</v>
      </c>
      <c r="AX3462" s="34">
        <f t="shared" si="1949"/>
        <v>518.75018292282266</v>
      </c>
      <c r="AY3462" s="34">
        <f t="shared" si="1949"/>
        <v>520.31511624391328</v>
      </c>
      <c r="AZ3462" s="34">
        <f t="shared" si="1949"/>
        <v>521.86059222737833</v>
      </c>
      <c r="BA3462" s="34">
        <f t="shared" si="1949"/>
        <v>523.38685279278229</v>
      </c>
      <c r="BB3462" s="34">
        <f t="shared" si="1949"/>
        <v>524.89413685182308</v>
      </c>
      <c r="BC3462" s="34">
        <f t="shared" si="1949"/>
        <v>526.3826803457298</v>
      </c>
      <c r="BD3462" s="34">
        <f t="shared" si="1949"/>
        <v>527.85271628219562</v>
      </c>
      <c r="BE3462" s="34">
        <f t="shared" si="1949"/>
        <v>529.30447477185135</v>
      </c>
      <c r="BF3462" s="34">
        <f t="shared" si="1949"/>
        <v>530.73818306428564</v>
      </c>
    </row>
    <row r="3463" spans="1:58" x14ac:dyDescent="0.2">
      <c r="A3463" s="9" t="str">
        <f t="shared" si="1860"/>
        <v>Kuwait</v>
      </c>
      <c r="C3463" s="41">
        <f t="shared" si="1861"/>
        <v>420.49402597569377</v>
      </c>
      <c r="D3463" s="34">
        <f t="shared" ref="D3463:AI3463" si="1950">$C3463+IFERROR(INDEX($B$2259:$B$2601,MATCH($C3463,$B$2259:$B$2601,1)+(D$3354-$C$3354))-INDEX($B$2259:$B$2601,MATCH($C3463,$B$2259:$B$2601,1)),0)*$E1646</f>
        <v>423.27655940398779</v>
      </c>
      <c r="E3463" s="34">
        <f t="shared" si="1950"/>
        <v>426.02449666665666</v>
      </c>
      <c r="F3463" s="34">
        <f t="shared" si="1950"/>
        <v>428.73826790935971</v>
      </c>
      <c r="G3463" s="34">
        <f t="shared" si="1950"/>
        <v>431.41829792961181</v>
      </c>
      <c r="H3463" s="34">
        <f t="shared" si="1950"/>
        <v>434.06500624327873</v>
      </c>
      <c r="I3463" s="34">
        <f t="shared" si="1950"/>
        <v>436.67880715024575</v>
      </c>
      <c r="J3463" s="34">
        <f t="shared" si="1950"/>
        <v>439.26010979926946</v>
      </c>
      <c r="K3463" s="34">
        <f t="shared" si="1950"/>
        <v>441.80931825202367</v>
      </c>
      <c r="L3463" s="34">
        <f t="shared" si="1950"/>
        <v>444.32683154634861</v>
      </c>
      <c r="M3463" s="34">
        <f t="shared" si="1950"/>
        <v>446.81304375871412</v>
      </c>
      <c r="N3463" s="34">
        <f t="shared" si="1950"/>
        <v>449.26834406590586</v>
      </c>
      <c r="O3463" s="34">
        <f t="shared" si="1950"/>
        <v>451.6931168059449</v>
      </c>
      <c r="P3463" s="34">
        <f t="shared" si="1950"/>
        <v>454.08774153824942</v>
      </c>
      <c r="Q3463" s="34">
        <f t="shared" si="1950"/>
        <v>456.45259310304897</v>
      </c>
      <c r="R3463" s="34">
        <f t="shared" si="1950"/>
        <v>458.78804168005951</v>
      </c>
      <c r="S3463" s="34">
        <f t="shared" si="1950"/>
        <v>461.09445284642919</v>
      </c>
      <c r="T3463" s="34">
        <f t="shared" si="1950"/>
        <v>463.37218763396373</v>
      </c>
      <c r="U3463" s="34">
        <f t="shared" si="1950"/>
        <v>465.62160258563989</v>
      </c>
      <c r="V3463" s="34">
        <f t="shared" si="1950"/>
        <v>467.8430498114169</v>
      </c>
      <c r="W3463" s="34">
        <f t="shared" si="1950"/>
        <v>470.0368770433534</v>
      </c>
      <c r="X3463" s="34">
        <f t="shared" si="1950"/>
        <v>472.20342769003952</v>
      </c>
      <c r="Y3463" s="34">
        <f t="shared" si="1950"/>
        <v>474.3430408903518</v>
      </c>
      <c r="Z3463" s="34">
        <f t="shared" si="1950"/>
        <v>476.45605156654022</v>
      </c>
      <c r="AA3463" s="34">
        <f t="shared" si="1950"/>
        <v>478.54279047665472</v>
      </c>
      <c r="AB3463" s="34">
        <f t="shared" si="1950"/>
        <v>480.60358426632007</v>
      </c>
      <c r="AC3463" s="34">
        <f t="shared" si="1950"/>
        <v>482.63875551986729</v>
      </c>
      <c r="AD3463" s="34">
        <f t="shared" si="1950"/>
        <v>484.64862281082873</v>
      </c>
      <c r="AE3463" s="34">
        <f t="shared" si="1950"/>
        <v>486.63350075180585</v>
      </c>
      <c r="AF3463" s="34">
        <f t="shared" si="1950"/>
        <v>488.59370004371686</v>
      </c>
      <c r="AG3463" s="34">
        <f t="shared" si="1950"/>
        <v>490.52952752443178</v>
      </c>
      <c r="AH3463" s="34">
        <f t="shared" si="1950"/>
        <v>492.44128621680312</v>
      </c>
      <c r="AI3463" s="34">
        <f t="shared" si="1950"/>
        <v>494.3292753760993</v>
      </c>
      <c r="AJ3463" s="34">
        <f t="shared" ref="AJ3463:BF3463" si="1951">$C3463+IFERROR(INDEX($B$2259:$B$2601,MATCH($C3463,$B$2259:$B$2601,1)+(AJ$3354-$C$3354))-INDEX($B$2259:$B$2601,MATCH($C3463,$B$2259:$B$2601,1)),0)*$E1646</f>
        <v>496.19379053684827</v>
      </c>
      <c r="AK3463" s="34">
        <f t="shared" si="1951"/>
        <v>498.03512355909857</v>
      </c>
      <c r="AL3463" s="34">
        <f t="shared" si="1951"/>
        <v>499.85356267410555</v>
      </c>
      <c r="AM3463" s="34">
        <f t="shared" si="1951"/>
        <v>501.6493925294493</v>
      </c>
      <c r="AN3463" s="34">
        <f t="shared" si="1951"/>
        <v>503.42289423359159</v>
      </c>
      <c r="AO3463" s="34">
        <f t="shared" si="1951"/>
        <v>505.17434539987903</v>
      </c>
      <c r="AP3463" s="34">
        <f t="shared" si="1951"/>
        <v>506.90402018999896</v>
      </c>
      <c r="AQ3463" s="34">
        <f t="shared" si="1951"/>
        <v>508.6121893568951</v>
      </c>
      <c r="AR3463" s="34">
        <f t="shared" si="1951"/>
        <v>510.29912028714949</v>
      </c>
      <c r="AS3463" s="34">
        <f t="shared" si="1951"/>
        <v>511.96507704283772</v>
      </c>
      <c r="AT3463" s="34">
        <f t="shared" si="1951"/>
        <v>513.61032040286352</v>
      </c>
      <c r="AU3463" s="34">
        <f t="shared" si="1951"/>
        <v>515.23510790377975</v>
      </c>
      <c r="AV3463" s="34">
        <f t="shared" si="1951"/>
        <v>516.83969388010121</v>
      </c>
      <c r="AW3463" s="34">
        <f t="shared" si="1951"/>
        <v>518.42432950411705</v>
      </c>
      <c r="AX3463" s="34">
        <f t="shared" si="1951"/>
        <v>519.98926282520767</v>
      </c>
      <c r="AY3463" s="34">
        <f t="shared" si="1951"/>
        <v>521.53473880867273</v>
      </c>
      <c r="AZ3463" s="34">
        <f t="shared" si="1951"/>
        <v>523.06099937407669</v>
      </c>
      <c r="BA3463" s="34">
        <f t="shared" si="1951"/>
        <v>524.56828343311747</v>
      </c>
      <c r="BB3463" s="34">
        <f t="shared" si="1951"/>
        <v>526.05682692702419</v>
      </c>
      <c r="BC3463" s="34">
        <f t="shared" si="1951"/>
        <v>527.52686286349001</v>
      </c>
      <c r="BD3463" s="34">
        <f t="shared" si="1951"/>
        <v>528.97862135314574</v>
      </c>
      <c r="BE3463" s="34">
        <f t="shared" si="1951"/>
        <v>530.41232964558003</v>
      </c>
      <c r="BF3463" s="34">
        <f t="shared" si="1951"/>
        <v>531.82821216491175</v>
      </c>
    </row>
    <row r="3464" spans="1:58" x14ac:dyDescent="0.2">
      <c r="A3464" s="9" t="str">
        <f t="shared" si="1860"/>
        <v>Kyrgyzstan</v>
      </c>
      <c r="C3464" s="41">
        <f t="shared" si="1861"/>
        <v>404.79077034209433</v>
      </c>
      <c r="D3464" s="34">
        <f t="shared" ref="D3464:AI3464" si="1952">$C3464+IFERROR(INDEX($B$2259:$B$2601,MATCH($C3464,$B$2259:$B$2601,1)+(D$3354-$C$3354))-INDEX($B$2259:$B$2601,MATCH($C3464,$B$2259:$B$2601,1)),0)*$E1647</f>
        <v>407.79022191066645</v>
      </c>
      <c r="E3464" s="34">
        <f t="shared" si="1952"/>
        <v>410.75238029806928</v>
      </c>
      <c r="F3464" s="34">
        <f t="shared" si="1952"/>
        <v>413.67770918285544</v>
      </c>
      <c r="G3464" s="34">
        <f t="shared" si="1952"/>
        <v>416.56666647850739</v>
      </c>
      <c r="H3464" s="34">
        <f t="shared" si="1952"/>
        <v>419.41970440511676</v>
      </c>
      <c r="I3464" s="34">
        <f t="shared" si="1952"/>
        <v>422.23726956017197</v>
      </c>
      <c r="J3464" s="34">
        <f t="shared" si="1952"/>
        <v>425.01980298846598</v>
      </c>
      <c r="K3464" s="34">
        <f t="shared" si="1952"/>
        <v>427.76774025113485</v>
      </c>
      <c r="L3464" s="34">
        <f t="shared" si="1952"/>
        <v>430.4815114938379</v>
      </c>
      <c r="M3464" s="34">
        <f t="shared" si="1952"/>
        <v>433.16154151409</v>
      </c>
      <c r="N3464" s="34">
        <f t="shared" si="1952"/>
        <v>435.80824982775692</v>
      </c>
      <c r="O3464" s="34">
        <f t="shared" si="1952"/>
        <v>438.42205073472394</v>
      </c>
      <c r="P3464" s="34">
        <f t="shared" si="1952"/>
        <v>441.00335338374765</v>
      </c>
      <c r="Q3464" s="34">
        <f t="shared" si="1952"/>
        <v>443.55256183650187</v>
      </c>
      <c r="R3464" s="34">
        <f t="shared" si="1952"/>
        <v>446.07007513082681</v>
      </c>
      <c r="S3464" s="34">
        <f t="shared" si="1952"/>
        <v>448.55628734319231</v>
      </c>
      <c r="T3464" s="34">
        <f t="shared" si="1952"/>
        <v>451.01158765038406</v>
      </c>
      <c r="U3464" s="34">
        <f t="shared" si="1952"/>
        <v>453.43636039042309</v>
      </c>
      <c r="V3464" s="34">
        <f t="shared" si="1952"/>
        <v>455.83098512272761</v>
      </c>
      <c r="W3464" s="34">
        <f t="shared" si="1952"/>
        <v>458.19583668752716</v>
      </c>
      <c r="X3464" s="34">
        <f t="shared" si="1952"/>
        <v>460.5312852645377</v>
      </c>
      <c r="Y3464" s="34">
        <f t="shared" si="1952"/>
        <v>462.83769643090739</v>
      </c>
      <c r="Z3464" s="34">
        <f t="shared" si="1952"/>
        <v>465.11543121844193</v>
      </c>
      <c r="AA3464" s="34">
        <f t="shared" si="1952"/>
        <v>467.36484617011808</v>
      </c>
      <c r="AB3464" s="34">
        <f t="shared" si="1952"/>
        <v>469.5862933958951</v>
      </c>
      <c r="AC3464" s="34">
        <f t="shared" si="1952"/>
        <v>471.78012062783159</v>
      </c>
      <c r="AD3464" s="34">
        <f t="shared" si="1952"/>
        <v>473.94667127451771</v>
      </c>
      <c r="AE3464" s="34">
        <f t="shared" si="1952"/>
        <v>476.08628447482999</v>
      </c>
      <c r="AF3464" s="34">
        <f t="shared" si="1952"/>
        <v>478.19929515101842</v>
      </c>
      <c r="AG3464" s="34">
        <f t="shared" si="1952"/>
        <v>480.28603406113291</v>
      </c>
      <c r="AH3464" s="34">
        <f t="shared" si="1952"/>
        <v>482.34682785079826</v>
      </c>
      <c r="AI3464" s="34">
        <f t="shared" si="1952"/>
        <v>484.38199910434548</v>
      </c>
      <c r="AJ3464" s="34">
        <f t="shared" ref="AJ3464:BF3464" si="1953">$C3464+IFERROR(INDEX($B$2259:$B$2601,MATCH($C3464,$B$2259:$B$2601,1)+(AJ$3354-$C$3354))-INDEX($B$2259:$B$2601,MATCH($C3464,$B$2259:$B$2601,1)),0)*$E1647</f>
        <v>486.39186639530692</v>
      </c>
      <c r="AK3464" s="34">
        <f t="shared" si="1953"/>
        <v>488.37674433628405</v>
      </c>
      <c r="AL3464" s="34">
        <f t="shared" si="1953"/>
        <v>490.33694362819506</v>
      </c>
      <c r="AM3464" s="34">
        <f t="shared" si="1953"/>
        <v>492.27277110890998</v>
      </c>
      <c r="AN3464" s="34">
        <f t="shared" si="1953"/>
        <v>494.18452980128131</v>
      </c>
      <c r="AO3464" s="34">
        <f t="shared" si="1953"/>
        <v>496.0725189605775</v>
      </c>
      <c r="AP3464" s="34">
        <f t="shared" si="1953"/>
        <v>497.93703412132646</v>
      </c>
      <c r="AQ3464" s="34">
        <f t="shared" si="1953"/>
        <v>499.77836714357676</v>
      </c>
      <c r="AR3464" s="34">
        <f t="shared" si="1953"/>
        <v>501.59680625858374</v>
      </c>
      <c r="AS3464" s="34">
        <f t="shared" si="1953"/>
        <v>503.39263611392749</v>
      </c>
      <c r="AT3464" s="34">
        <f t="shared" si="1953"/>
        <v>505.16613781806979</v>
      </c>
      <c r="AU3464" s="34">
        <f t="shared" si="1953"/>
        <v>506.91758898435722</v>
      </c>
      <c r="AV3464" s="34">
        <f t="shared" si="1953"/>
        <v>508.64726377447715</v>
      </c>
      <c r="AW3464" s="34">
        <f t="shared" si="1953"/>
        <v>510.35543294137329</v>
      </c>
      <c r="AX3464" s="34">
        <f t="shared" si="1953"/>
        <v>512.04236387162769</v>
      </c>
      <c r="AY3464" s="34">
        <f t="shared" si="1953"/>
        <v>513.70832062731597</v>
      </c>
      <c r="AZ3464" s="34">
        <f t="shared" si="1953"/>
        <v>515.35356398734166</v>
      </c>
      <c r="BA3464" s="34">
        <f t="shared" si="1953"/>
        <v>516.97835148825789</v>
      </c>
      <c r="BB3464" s="34">
        <f t="shared" si="1953"/>
        <v>518.58293746457935</v>
      </c>
      <c r="BC3464" s="34">
        <f t="shared" si="1953"/>
        <v>520.16757308859519</v>
      </c>
      <c r="BD3464" s="34">
        <f t="shared" si="1953"/>
        <v>521.73250640968581</v>
      </c>
      <c r="BE3464" s="34">
        <f t="shared" si="1953"/>
        <v>523.27798239315098</v>
      </c>
      <c r="BF3464" s="34">
        <f t="shared" si="1953"/>
        <v>524.80424295855482</v>
      </c>
    </row>
    <row r="3465" spans="1:58" x14ac:dyDescent="0.2">
      <c r="A3465" s="9" t="str">
        <f t="shared" si="1860"/>
        <v>Lao People's Democratic Republic</v>
      </c>
      <c r="C3465" s="41">
        <f t="shared" si="1861"/>
        <v>433.68462578556318</v>
      </c>
      <c r="D3465" s="34">
        <f t="shared" ref="D3465:AI3465" si="1954">$C3465+IFERROR(INDEX($B$2259:$B$2601,MATCH($C3465,$B$2259:$B$2601,1)+(D$3354-$C$3354))-INDEX($B$2259:$B$2601,MATCH($C3465,$B$2259:$B$2601,1)),0)*$E1648</f>
        <v>436.33133409923011</v>
      </c>
      <c r="E3465" s="34">
        <f t="shared" si="1954"/>
        <v>438.94513500619712</v>
      </c>
      <c r="F3465" s="34">
        <f t="shared" si="1954"/>
        <v>441.52643765522083</v>
      </c>
      <c r="G3465" s="34">
        <f t="shared" si="1954"/>
        <v>444.07564610797505</v>
      </c>
      <c r="H3465" s="34">
        <f t="shared" si="1954"/>
        <v>446.59315940229999</v>
      </c>
      <c r="I3465" s="34">
        <f t="shared" si="1954"/>
        <v>449.07937161466549</v>
      </c>
      <c r="J3465" s="34">
        <f t="shared" si="1954"/>
        <v>451.53467192185724</v>
      </c>
      <c r="K3465" s="34">
        <f t="shared" si="1954"/>
        <v>453.95944466189627</v>
      </c>
      <c r="L3465" s="34">
        <f t="shared" si="1954"/>
        <v>456.35406939420079</v>
      </c>
      <c r="M3465" s="34">
        <f t="shared" si="1954"/>
        <v>458.71892095900034</v>
      </c>
      <c r="N3465" s="34">
        <f t="shared" si="1954"/>
        <v>461.05436953601088</v>
      </c>
      <c r="O3465" s="34">
        <f t="shared" si="1954"/>
        <v>463.36078070238057</v>
      </c>
      <c r="P3465" s="34">
        <f t="shared" si="1954"/>
        <v>465.63851548991511</v>
      </c>
      <c r="Q3465" s="34">
        <f t="shared" si="1954"/>
        <v>467.88793044159127</v>
      </c>
      <c r="R3465" s="34">
        <f t="shared" si="1954"/>
        <v>470.10937766736828</v>
      </c>
      <c r="S3465" s="34">
        <f t="shared" si="1954"/>
        <v>472.30320489930477</v>
      </c>
      <c r="T3465" s="34">
        <f t="shared" si="1954"/>
        <v>474.46975554599089</v>
      </c>
      <c r="U3465" s="34">
        <f t="shared" si="1954"/>
        <v>476.60936874630318</v>
      </c>
      <c r="V3465" s="34">
        <f t="shared" si="1954"/>
        <v>478.7223794224916</v>
      </c>
      <c r="W3465" s="34">
        <f t="shared" si="1954"/>
        <v>480.80911833260609</v>
      </c>
      <c r="X3465" s="34">
        <f t="shared" si="1954"/>
        <v>482.86991212227144</v>
      </c>
      <c r="Y3465" s="34">
        <f t="shared" si="1954"/>
        <v>484.90508337581866</v>
      </c>
      <c r="Z3465" s="34">
        <f t="shared" si="1954"/>
        <v>486.9149506667801</v>
      </c>
      <c r="AA3465" s="34">
        <f t="shared" si="1954"/>
        <v>488.89982860775723</v>
      </c>
      <c r="AB3465" s="34">
        <f t="shared" si="1954"/>
        <v>490.86002789966824</v>
      </c>
      <c r="AC3465" s="34">
        <f t="shared" si="1954"/>
        <v>492.79585538038316</v>
      </c>
      <c r="AD3465" s="34">
        <f t="shared" si="1954"/>
        <v>494.7076140727545</v>
      </c>
      <c r="AE3465" s="34">
        <f t="shared" si="1954"/>
        <v>496.59560323205068</v>
      </c>
      <c r="AF3465" s="34">
        <f t="shared" si="1954"/>
        <v>498.46011839279964</v>
      </c>
      <c r="AG3465" s="34">
        <f t="shared" si="1954"/>
        <v>500.30145141504994</v>
      </c>
      <c r="AH3465" s="34">
        <f t="shared" si="1954"/>
        <v>502.11989053005692</v>
      </c>
      <c r="AI3465" s="34">
        <f t="shared" si="1954"/>
        <v>503.91572038540068</v>
      </c>
      <c r="AJ3465" s="34">
        <f t="shared" ref="AJ3465:BF3465" si="1955">$C3465+IFERROR(INDEX($B$2259:$B$2601,MATCH($C3465,$B$2259:$B$2601,1)+(AJ$3354-$C$3354))-INDEX($B$2259:$B$2601,MATCH($C3465,$B$2259:$B$2601,1)),0)*$E1648</f>
        <v>505.68922208954297</v>
      </c>
      <c r="AK3465" s="34">
        <f t="shared" si="1955"/>
        <v>507.4406732558304</v>
      </c>
      <c r="AL3465" s="34">
        <f t="shared" si="1955"/>
        <v>509.17034804595033</v>
      </c>
      <c r="AM3465" s="34">
        <f t="shared" si="1955"/>
        <v>510.87851721284648</v>
      </c>
      <c r="AN3465" s="34">
        <f t="shared" si="1955"/>
        <v>512.56544814310087</v>
      </c>
      <c r="AO3465" s="34">
        <f t="shared" si="1955"/>
        <v>514.23140489878915</v>
      </c>
      <c r="AP3465" s="34">
        <f t="shared" si="1955"/>
        <v>515.87664825881484</v>
      </c>
      <c r="AQ3465" s="34">
        <f t="shared" si="1955"/>
        <v>517.50143575973107</v>
      </c>
      <c r="AR3465" s="34">
        <f t="shared" si="1955"/>
        <v>519.10602173605253</v>
      </c>
      <c r="AS3465" s="34">
        <f t="shared" si="1955"/>
        <v>520.69065736006837</v>
      </c>
      <c r="AT3465" s="34">
        <f t="shared" si="1955"/>
        <v>522.25559068115899</v>
      </c>
      <c r="AU3465" s="34">
        <f t="shared" si="1955"/>
        <v>523.80106666462416</v>
      </c>
      <c r="AV3465" s="34">
        <f t="shared" si="1955"/>
        <v>525.327327230028</v>
      </c>
      <c r="AW3465" s="34">
        <f t="shared" si="1955"/>
        <v>526.83461128906879</v>
      </c>
      <c r="AX3465" s="34">
        <f t="shared" si="1955"/>
        <v>528.32315478297551</v>
      </c>
      <c r="AY3465" s="34">
        <f t="shared" si="1955"/>
        <v>529.79319071944133</v>
      </c>
      <c r="AZ3465" s="34">
        <f t="shared" si="1955"/>
        <v>531.24494920909706</v>
      </c>
      <c r="BA3465" s="34">
        <f t="shared" si="1955"/>
        <v>532.67865750153146</v>
      </c>
      <c r="BB3465" s="34">
        <f t="shared" si="1955"/>
        <v>534.09454002086318</v>
      </c>
      <c r="BC3465" s="34">
        <f t="shared" si="1955"/>
        <v>535.4928184008711</v>
      </c>
      <c r="BD3465" s="34">
        <f t="shared" si="1955"/>
        <v>536.87371151968773</v>
      </c>
      <c r="BE3465" s="34">
        <f t="shared" si="1955"/>
        <v>538.23743553406052</v>
      </c>
      <c r="BF3465" s="34">
        <f t="shared" si="1955"/>
        <v>539.58420391318782</v>
      </c>
    </row>
    <row r="3466" spans="1:58" x14ac:dyDescent="0.2">
      <c r="A3466" s="9" t="str">
        <f t="shared" si="1860"/>
        <v>Latvia</v>
      </c>
      <c r="C3466" s="41">
        <f t="shared" si="1861"/>
        <v>605.71666326058698</v>
      </c>
      <c r="D3466" s="34">
        <f t="shared" ref="D3466:AI3466" si="1956">$C3466+IFERROR(INDEX($B$2259:$B$2601,MATCH($C3466,$B$2259:$B$2601,1)+(D$3354-$C$3354))-INDEX($B$2259:$B$2601,MATCH($C3466,$B$2259:$B$2601,1)),0)*$E1649</f>
        <v>606.19943248617062</v>
      </c>
      <c r="E3466" s="34">
        <f t="shared" si="1956"/>
        <v>606.67619928104943</v>
      </c>
      <c r="F3466" s="34">
        <f t="shared" si="1956"/>
        <v>607.14703827544531</v>
      </c>
      <c r="G3466" s="34">
        <f t="shared" si="1956"/>
        <v>607.61202317167749</v>
      </c>
      <c r="H3466" s="34">
        <f t="shared" si="1956"/>
        <v>608.07122675569985</v>
      </c>
      <c r="I3466" s="34">
        <f t="shared" si="1956"/>
        <v>608.52472090849426</v>
      </c>
      <c r="J3466" s="34">
        <f t="shared" si="1956"/>
        <v>608.97257661732226</v>
      </c>
      <c r="K3466" s="34">
        <f t="shared" si="1956"/>
        <v>609.41486398683708</v>
      </c>
      <c r="L3466" s="34">
        <f t="shared" si="1956"/>
        <v>609.85165225005767</v>
      </c>
      <c r="M3466" s="34">
        <f t="shared" si="1956"/>
        <v>610.28300977920549</v>
      </c>
      <c r="N3466" s="34">
        <f t="shared" si="1956"/>
        <v>610.70900409640763</v>
      </c>
      <c r="O3466" s="34">
        <f t="shared" si="1956"/>
        <v>611.12970188426584</v>
      </c>
      <c r="P3466" s="34">
        <f t="shared" si="1956"/>
        <v>611.54516899629505</v>
      </c>
      <c r="Q3466" s="34">
        <f t="shared" si="1956"/>
        <v>611.95547046723141</v>
      </c>
      <c r="R3466" s="34">
        <f t="shared" si="1956"/>
        <v>612.36067052321243</v>
      </c>
      <c r="S3466" s="34">
        <f t="shared" si="1956"/>
        <v>612.76083259183076</v>
      </c>
      <c r="T3466" s="34">
        <f t="shared" si="1956"/>
        <v>613.15601931206254</v>
      </c>
      <c r="U3466" s="34">
        <f t="shared" si="1956"/>
        <v>613.5462925440728</v>
      </c>
      <c r="V3466" s="34">
        <f t="shared" si="1956"/>
        <v>613.93171337889839</v>
      </c>
      <c r="W3466" s="34">
        <f t="shared" si="1956"/>
        <v>614.312342148011</v>
      </c>
      <c r="X3466" s="34">
        <f t="shared" si="1956"/>
        <v>614.68823843276095</v>
      </c>
      <c r="Y3466" s="34">
        <f t="shared" si="1956"/>
        <v>615.05946107370391</v>
      </c>
      <c r="Z3466" s="34">
        <f t="shared" si="1956"/>
        <v>615.42606817981107</v>
      </c>
      <c r="AA3466" s="34">
        <f t="shared" si="1956"/>
        <v>615.78811713756568</v>
      </c>
      <c r="AB3466" s="34">
        <f t="shared" si="1956"/>
        <v>616.14566461994548</v>
      </c>
      <c r="AC3466" s="34">
        <f t="shared" si="1956"/>
        <v>616.49876659529434</v>
      </c>
      <c r="AD3466" s="34">
        <f t="shared" si="1956"/>
        <v>616.8474783360831</v>
      </c>
      <c r="AE3466" s="34">
        <f t="shared" si="1956"/>
        <v>617.19185442756134</v>
      </c>
      <c r="AF3466" s="34">
        <f t="shared" si="1956"/>
        <v>617.53194877630222</v>
      </c>
      <c r="AG3466" s="34">
        <f t="shared" si="1956"/>
        <v>617.86781461864041</v>
      </c>
      <c r="AH3466" s="34">
        <f t="shared" si="1956"/>
        <v>618.19950452900559</v>
      </c>
      <c r="AI3466" s="34">
        <f t="shared" si="1956"/>
        <v>618.52707042815189</v>
      </c>
      <c r="AJ3466" s="34">
        <f t="shared" ref="AJ3466:BF3466" si="1957">$C3466+IFERROR(INDEX($B$2259:$B$2601,MATCH($C3466,$B$2259:$B$2601,1)+(AJ$3354-$C$3354))-INDEX($B$2259:$B$2601,MATCH($C3466,$B$2259:$B$2601,1)),0)*$E1649</f>
        <v>618.85056359128544</v>
      </c>
      <c r="AK3466" s="34">
        <f t="shared" si="1957"/>
        <v>619.17003465609071</v>
      </c>
      <c r="AL3466" s="34">
        <f t="shared" si="1957"/>
        <v>619.48553363065685</v>
      </c>
      <c r="AM3466" s="34">
        <f t="shared" si="1957"/>
        <v>619.79710990130593</v>
      </c>
      <c r="AN3466" s="34">
        <f t="shared" si="1957"/>
        <v>620.10481224032321</v>
      </c>
      <c r="AO3466" s="34">
        <f t="shared" si="1957"/>
        <v>620.40868881359211</v>
      </c>
      <c r="AP3466" s="34">
        <f t="shared" si="1957"/>
        <v>620.70878718813333</v>
      </c>
      <c r="AQ3466" s="34">
        <f t="shared" si="1957"/>
        <v>621.00515433955115</v>
      </c>
      <c r="AR3466" s="34">
        <f t="shared" si="1957"/>
        <v>621.29783665938635</v>
      </c>
      <c r="AS3466" s="34">
        <f t="shared" si="1957"/>
        <v>621.58687996237825</v>
      </c>
      <c r="AT3466" s="34">
        <f t="shared" si="1957"/>
        <v>621.87232949363624</v>
      </c>
      <c r="AU3466" s="34">
        <f t="shared" si="1957"/>
        <v>622.15422993572224</v>
      </c>
      <c r="AV3466" s="34">
        <f t="shared" si="1957"/>
        <v>622.43262541564502</v>
      </c>
      <c r="AW3466" s="34">
        <f t="shared" si="1957"/>
        <v>622.70755951176739</v>
      </c>
      <c r="AX3466" s="34">
        <f t="shared" si="1957"/>
        <v>622.97907526062795</v>
      </c>
      <c r="AY3466" s="34">
        <f t="shared" si="1957"/>
        <v>623.24721516367777</v>
      </c>
      <c r="AZ3466" s="34">
        <f t="shared" si="1957"/>
        <v>623.51202119393292</v>
      </c>
      <c r="BA3466" s="34">
        <f t="shared" si="1957"/>
        <v>623.77353480254521</v>
      </c>
      <c r="BB3466" s="34">
        <f t="shared" si="1957"/>
        <v>624.03179692529045</v>
      </c>
      <c r="BC3466" s="34">
        <f t="shared" si="1957"/>
        <v>624.28684798897621</v>
      </c>
      <c r="BD3466" s="34">
        <f t="shared" si="1957"/>
        <v>624.53872791777019</v>
      </c>
      <c r="BE3466" s="34">
        <f t="shared" si="1957"/>
        <v>624.7874761394495</v>
      </c>
      <c r="BF3466" s="34">
        <f t="shared" si="1957"/>
        <v>625.03313159157256</v>
      </c>
    </row>
    <row r="3467" spans="1:58" x14ac:dyDescent="0.2">
      <c r="A3467" s="9" t="str">
        <f t="shared" si="1860"/>
        <v>Lebanon</v>
      </c>
      <c r="C3467" s="41">
        <f t="shared" si="1861"/>
        <v>459.18852971181485</v>
      </c>
      <c r="D3467" s="34">
        <f t="shared" ref="D3467:AI3467" si="1958">$C3467+IFERROR(INDEX($B$2259:$B$2601,MATCH($C3467,$B$2259:$B$2601,1)+(D$3354-$C$3354))-INDEX($B$2259:$B$2601,MATCH($C3467,$B$2259:$B$2601,1)),0)*$E1650</f>
        <v>461.49494087818454</v>
      </c>
      <c r="E3467" s="34">
        <f t="shared" si="1958"/>
        <v>463.77267566571908</v>
      </c>
      <c r="F3467" s="34">
        <f t="shared" si="1958"/>
        <v>466.02209061739524</v>
      </c>
      <c r="G3467" s="34">
        <f t="shared" si="1958"/>
        <v>468.24353784317225</v>
      </c>
      <c r="H3467" s="34">
        <f t="shared" si="1958"/>
        <v>470.43736507510874</v>
      </c>
      <c r="I3467" s="34">
        <f t="shared" si="1958"/>
        <v>472.60391572179486</v>
      </c>
      <c r="J3467" s="34">
        <f t="shared" si="1958"/>
        <v>474.74352892210715</v>
      </c>
      <c r="K3467" s="34">
        <f t="shared" si="1958"/>
        <v>476.85653959829557</v>
      </c>
      <c r="L3467" s="34">
        <f t="shared" si="1958"/>
        <v>478.94327850841006</v>
      </c>
      <c r="M3467" s="34">
        <f t="shared" si="1958"/>
        <v>481.00407229807541</v>
      </c>
      <c r="N3467" s="34">
        <f t="shared" si="1958"/>
        <v>483.03924355162263</v>
      </c>
      <c r="O3467" s="34">
        <f t="shared" si="1958"/>
        <v>485.04911084258407</v>
      </c>
      <c r="P3467" s="34">
        <f t="shared" si="1958"/>
        <v>487.0339887835612</v>
      </c>
      <c r="Q3467" s="34">
        <f t="shared" si="1958"/>
        <v>488.99418807547221</v>
      </c>
      <c r="R3467" s="34">
        <f t="shared" si="1958"/>
        <v>490.93001555618713</v>
      </c>
      <c r="S3467" s="34">
        <f t="shared" si="1958"/>
        <v>492.84177424855847</v>
      </c>
      <c r="T3467" s="34">
        <f t="shared" si="1958"/>
        <v>494.72976340785465</v>
      </c>
      <c r="U3467" s="34">
        <f t="shared" si="1958"/>
        <v>496.59427856860361</v>
      </c>
      <c r="V3467" s="34">
        <f t="shared" si="1958"/>
        <v>498.43561159085391</v>
      </c>
      <c r="W3467" s="34">
        <f t="shared" si="1958"/>
        <v>500.25405070586089</v>
      </c>
      <c r="X3467" s="34">
        <f t="shared" si="1958"/>
        <v>502.04988056120465</v>
      </c>
      <c r="Y3467" s="34">
        <f t="shared" si="1958"/>
        <v>503.82338226534694</v>
      </c>
      <c r="Z3467" s="34">
        <f t="shared" si="1958"/>
        <v>505.57483343163437</v>
      </c>
      <c r="AA3467" s="34">
        <f t="shared" si="1958"/>
        <v>507.3045082217543</v>
      </c>
      <c r="AB3467" s="34">
        <f t="shared" si="1958"/>
        <v>509.01267738865045</v>
      </c>
      <c r="AC3467" s="34">
        <f t="shared" si="1958"/>
        <v>510.69960831890484</v>
      </c>
      <c r="AD3467" s="34">
        <f t="shared" si="1958"/>
        <v>512.36556507459306</v>
      </c>
      <c r="AE3467" s="34">
        <f t="shared" si="1958"/>
        <v>514.01080843461887</v>
      </c>
      <c r="AF3467" s="34">
        <f t="shared" si="1958"/>
        <v>515.63559593553509</v>
      </c>
      <c r="AG3467" s="34">
        <f t="shared" si="1958"/>
        <v>517.24018191185655</v>
      </c>
      <c r="AH3467" s="34">
        <f t="shared" si="1958"/>
        <v>518.8248175358724</v>
      </c>
      <c r="AI3467" s="34">
        <f t="shared" si="1958"/>
        <v>520.38975085696302</v>
      </c>
      <c r="AJ3467" s="34">
        <f t="shared" ref="AJ3467:BF3467" si="1959">$C3467+IFERROR(INDEX($B$2259:$B$2601,MATCH($C3467,$B$2259:$B$2601,1)+(AJ$3354-$C$3354))-INDEX($B$2259:$B$2601,MATCH($C3467,$B$2259:$B$2601,1)),0)*$E1650</f>
        <v>521.93522684042807</v>
      </c>
      <c r="AK3467" s="34">
        <f t="shared" si="1959"/>
        <v>523.46148740583203</v>
      </c>
      <c r="AL3467" s="34">
        <f t="shared" si="1959"/>
        <v>524.96877146487282</v>
      </c>
      <c r="AM3467" s="34">
        <f t="shared" si="1959"/>
        <v>526.45731495877953</v>
      </c>
      <c r="AN3467" s="34">
        <f t="shared" si="1959"/>
        <v>527.92735089524535</v>
      </c>
      <c r="AO3467" s="34">
        <f t="shared" si="1959"/>
        <v>529.37910938490108</v>
      </c>
      <c r="AP3467" s="34">
        <f t="shared" si="1959"/>
        <v>530.81281767733537</v>
      </c>
      <c r="AQ3467" s="34">
        <f t="shared" si="1959"/>
        <v>532.22870019666709</v>
      </c>
      <c r="AR3467" s="34">
        <f t="shared" si="1959"/>
        <v>533.62697857667513</v>
      </c>
      <c r="AS3467" s="34">
        <f t="shared" si="1959"/>
        <v>535.00787169549176</v>
      </c>
      <c r="AT3467" s="34">
        <f t="shared" si="1959"/>
        <v>536.37159570986444</v>
      </c>
      <c r="AU3467" s="34">
        <f t="shared" si="1959"/>
        <v>537.71836408899173</v>
      </c>
      <c r="AV3467" s="34">
        <f t="shared" si="1959"/>
        <v>539.04838764793851</v>
      </c>
      <c r="AW3467" s="34">
        <f t="shared" si="1959"/>
        <v>540.3618745806358</v>
      </c>
      <c r="AX3467" s="34">
        <f t="shared" si="1959"/>
        <v>541.65903049246981</v>
      </c>
      <c r="AY3467" s="34">
        <f t="shared" si="1959"/>
        <v>542.94005843246669</v>
      </c>
      <c r="AZ3467" s="34">
        <f t="shared" si="1959"/>
        <v>544.20515892507626</v>
      </c>
      <c r="BA3467" s="34">
        <f t="shared" si="1959"/>
        <v>545.45453000156112</v>
      </c>
      <c r="BB3467" s="34">
        <f t="shared" si="1959"/>
        <v>546.68836723099503</v>
      </c>
      <c r="BC3467" s="34">
        <f t="shared" si="1959"/>
        <v>547.90686375087625</v>
      </c>
      <c r="BD3467" s="34">
        <f t="shared" si="1959"/>
        <v>549.11021029736025</v>
      </c>
      <c r="BE3467" s="34">
        <f t="shared" si="1959"/>
        <v>550.2985952351163</v>
      </c>
      <c r="BF3467" s="34">
        <f t="shared" si="1959"/>
        <v>551.47220458681295</v>
      </c>
    </row>
    <row r="3468" spans="1:58" x14ac:dyDescent="0.2">
      <c r="A3468" s="9" t="str">
        <f t="shared" si="1860"/>
        <v>Lesotho</v>
      </c>
      <c r="C3468" s="41">
        <f t="shared" si="1861"/>
        <v>278.13540479701169</v>
      </c>
      <c r="D3468" s="34">
        <f t="shared" ref="D3468:AI3468" si="1960">$C3468+IFERROR(INDEX($B$2259:$B$2601,MATCH($C3468,$B$2259:$B$2601,1)+(D$3354-$C$3354))-INDEX($B$2259:$B$2601,MATCH($C3468,$B$2259:$B$2601,1)),0)*$E1651</f>
        <v>282.72509613571157</v>
      </c>
      <c r="E3468" s="34">
        <f t="shared" si="1960"/>
        <v>287.25772231210027</v>
      </c>
      <c r="F3468" s="34">
        <f t="shared" si="1960"/>
        <v>291.73399283636257</v>
      </c>
      <c r="G3468" s="34">
        <f t="shared" si="1960"/>
        <v>296.15460839710653</v>
      </c>
      <c r="H3468" s="34">
        <f t="shared" si="1960"/>
        <v>300.52026097104522</v>
      </c>
      <c r="I3468" s="34">
        <f t="shared" si="1960"/>
        <v>304.83163393131463</v>
      </c>
      <c r="J3468" s="34">
        <f t="shared" si="1960"/>
        <v>309.08940215444471</v>
      </c>
      <c r="K3468" s="34">
        <f t="shared" si="1960"/>
        <v>313.29423212600051</v>
      </c>
      <c r="L3468" s="34">
        <f t="shared" si="1960"/>
        <v>317.44678204490998</v>
      </c>
      <c r="M3468" s="34">
        <f t="shared" si="1960"/>
        <v>321.54770192649431</v>
      </c>
      <c r="N3468" s="34">
        <f t="shared" si="1960"/>
        <v>325.59763370421763</v>
      </c>
      <c r="O3468" s="34">
        <f t="shared" si="1960"/>
        <v>329.59721133017126</v>
      </c>
      <c r="P3468" s="34">
        <f t="shared" si="1960"/>
        <v>333.5470608743089</v>
      </c>
      <c r="Q3468" s="34">
        <f t="shared" si="1960"/>
        <v>337.44780062244774</v>
      </c>
      <c r="R3468" s="34">
        <f t="shared" si="1960"/>
        <v>341.3000411730514</v>
      </c>
      <c r="S3468" s="34">
        <f t="shared" si="1960"/>
        <v>345.1043855328092</v>
      </c>
      <c r="T3468" s="34">
        <f t="shared" si="1960"/>
        <v>348.86142921102737</v>
      </c>
      <c r="U3468" s="34">
        <f t="shared" si="1960"/>
        <v>352.57176031284632</v>
      </c>
      <c r="V3468" s="34">
        <f t="shared" si="1960"/>
        <v>356.23595963129935</v>
      </c>
      <c r="W3468" s="34">
        <f t="shared" si="1960"/>
        <v>359.85460073822628</v>
      </c>
      <c r="X3468" s="34">
        <f t="shared" si="1960"/>
        <v>363.42825007405708</v>
      </c>
      <c r="Y3468" s="34">
        <f t="shared" si="1960"/>
        <v>366.95746703647904</v>
      </c>
      <c r="Z3468" s="34">
        <f t="shared" si="1960"/>
        <v>370.44280406800158</v>
      </c>
      <c r="AA3468" s="34">
        <f t="shared" si="1960"/>
        <v>373.88480674243215</v>
      </c>
      <c r="AB3468" s="34">
        <f t="shared" si="1960"/>
        <v>377.28401385027729</v>
      </c>
      <c r="AC3468" s="34">
        <f t="shared" si="1960"/>
        <v>380.64095748308159</v>
      </c>
      <c r="AD3468" s="34">
        <f t="shared" si="1960"/>
        <v>383.95616311671802</v>
      </c>
      <c r="AE3468" s="34">
        <f t="shared" si="1960"/>
        <v>387.23014969364289</v>
      </c>
      <c r="AF3468" s="34">
        <f t="shared" si="1960"/>
        <v>390.46342970412798</v>
      </c>
      <c r="AG3468" s="34">
        <f t="shared" si="1960"/>
        <v>393.65650926648271</v>
      </c>
      <c r="AH3468" s="34">
        <f t="shared" si="1960"/>
        <v>396.80988820627886</v>
      </c>
      <c r="AI3468" s="34">
        <f t="shared" si="1960"/>
        <v>399.92406013459021</v>
      </c>
      <c r="AJ3468" s="34">
        <f t="shared" ref="AJ3468:BF3468" si="1961">$C3468+IFERROR(INDEX($B$2259:$B$2601,MATCH($C3468,$B$2259:$B$2601,1)+(AJ$3354-$C$3354))-INDEX($B$2259:$B$2601,MATCH($C3468,$B$2259:$B$2601,1)),0)*$E1651</f>
        <v>402.99951252525955</v>
      </c>
      <c r="AK3468" s="34">
        <f t="shared" si="1961"/>
        <v>406.0367267912049</v>
      </c>
      <c r="AL3468" s="34">
        <f t="shared" si="1961"/>
        <v>409.03617835977701</v>
      </c>
      <c r="AM3468" s="34">
        <f t="shared" si="1961"/>
        <v>411.99833674717985</v>
      </c>
      <c r="AN3468" s="34">
        <f t="shared" si="1961"/>
        <v>414.923665631966</v>
      </c>
      <c r="AO3468" s="34">
        <f t="shared" si="1961"/>
        <v>417.81262292761795</v>
      </c>
      <c r="AP3468" s="34">
        <f t="shared" si="1961"/>
        <v>420.66566085422733</v>
      </c>
      <c r="AQ3468" s="34">
        <f t="shared" si="1961"/>
        <v>423.48322600928253</v>
      </c>
      <c r="AR3468" s="34">
        <f t="shared" si="1961"/>
        <v>426.26575943757655</v>
      </c>
      <c r="AS3468" s="34">
        <f t="shared" si="1961"/>
        <v>429.01369670024542</v>
      </c>
      <c r="AT3468" s="34">
        <f t="shared" si="1961"/>
        <v>431.72746794294846</v>
      </c>
      <c r="AU3468" s="34">
        <f t="shared" si="1961"/>
        <v>434.40749796320057</v>
      </c>
      <c r="AV3468" s="34">
        <f t="shared" si="1961"/>
        <v>437.05420627686749</v>
      </c>
      <c r="AW3468" s="34">
        <f t="shared" si="1961"/>
        <v>439.6680071838345</v>
      </c>
      <c r="AX3468" s="34">
        <f t="shared" si="1961"/>
        <v>442.24930983285822</v>
      </c>
      <c r="AY3468" s="34">
        <f t="shared" si="1961"/>
        <v>444.79851828561243</v>
      </c>
      <c r="AZ3468" s="34">
        <f t="shared" si="1961"/>
        <v>447.31603157993737</v>
      </c>
      <c r="BA3468" s="34">
        <f t="shared" si="1961"/>
        <v>449.80224379230287</v>
      </c>
      <c r="BB3468" s="34">
        <f t="shared" si="1961"/>
        <v>452.25754409949462</v>
      </c>
      <c r="BC3468" s="34">
        <f t="shared" si="1961"/>
        <v>454.68231683953366</v>
      </c>
      <c r="BD3468" s="34">
        <f t="shared" si="1961"/>
        <v>457.07694157183818</v>
      </c>
      <c r="BE3468" s="34">
        <f t="shared" si="1961"/>
        <v>459.44179313663773</v>
      </c>
      <c r="BF3468" s="34">
        <f t="shared" si="1961"/>
        <v>461.77724171364827</v>
      </c>
    </row>
    <row r="3469" spans="1:58" x14ac:dyDescent="0.2">
      <c r="A3469" s="9" t="str">
        <f t="shared" si="1860"/>
        <v>Liberia</v>
      </c>
      <c r="C3469" s="41">
        <f t="shared" si="1861"/>
        <v>228.15516075408812</v>
      </c>
      <c r="D3469" s="34">
        <f t="shared" ref="D3469:AI3469" si="1962">$C3469+IFERROR(INDEX($B$2259:$B$2601,MATCH($C3469,$B$2259:$B$2601,1)+(D$3354-$C$3354))-INDEX($B$2259:$B$2601,MATCH($C3469,$B$2259:$B$2601,1)),0)*$E1652</f>
        <v>233.35654876274702</v>
      </c>
      <c r="E3469" s="34">
        <f t="shared" si="1962"/>
        <v>238.4932661804983</v>
      </c>
      <c r="F3469" s="34">
        <f t="shared" si="1962"/>
        <v>243.56611707835552</v>
      </c>
      <c r="G3469" s="34">
        <f t="shared" si="1962"/>
        <v>248.57589553004939</v>
      </c>
      <c r="H3469" s="34">
        <f t="shared" si="1962"/>
        <v>253.52338573632719</v>
      </c>
      <c r="I3469" s="34">
        <f t="shared" si="1962"/>
        <v>258.40936214770693</v>
      </c>
      <c r="J3469" s="34">
        <f t="shared" si="1962"/>
        <v>263.23458958570518</v>
      </c>
      <c r="K3469" s="34">
        <f t="shared" si="1962"/>
        <v>267.99982336255766</v>
      </c>
      <c r="L3469" s="34">
        <f t="shared" si="1962"/>
        <v>272.70580939945125</v>
      </c>
      <c r="M3469" s="34">
        <f t="shared" si="1962"/>
        <v>277.35328434328619</v>
      </c>
      <c r="N3469" s="34">
        <f t="shared" si="1962"/>
        <v>281.94297568198601</v>
      </c>
      <c r="O3469" s="34">
        <f t="shared" si="1962"/>
        <v>286.47560185837472</v>
      </c>
      <c r="P3469" s="34">
        <f t="shared" si="1962"/>
        <v>290.95187238263702</v>
      </c>
      <c r="Q3469" s="34">
        <f t="shared" si="1962"/>
        <v>295.37248794338097</v>
      </c>
      <c r="R3469" s="34">
        <f t="shared" si="1962"/>
        <v>299.73814051731972</v>
      </c>
      <c r="S3469" s="34">
        <f t="shared" si="1962"/>
        <v>304.04951347758913</v>
      </c>
      <c r="T3469" s="34">
        <f t="shared" si="1962"/>
        <v>308.30728170071916</v>
      </c>
      <c r="U3469" s="34">
        <f t="shared" si="1962"/>
        <v>312.51211167227495</v>
      </c>
      <c r="V3469" s="34">
        <f t="shared" si="1962"/>
        <v>316.66466159118443</v>
      </c>
      <c r="W3469" s="34">
        <f t="shared" si="1962"/>
        <v>320.76558147276876</v>
      </c>
      <c r="X3469" s="34">
        <f t="shared" si="1962"/>
        <v>324.81551325049213</v>
      </c>
      <c r="Y3469" s="34">
        <f t="shared" si="1962"/>
        <v>328.81509087644577</v>
      </c>
      <c r="Z3469" s="34">
        <f t="shared" si="1962"/>
        <v>332.76494042058334</v>
      </c>
      <c r="AA3469" s="34">
        <f t="shared" si="1962"/>
        <v>336.66568016872225</v>
      </c>
      <c r="AB3469" s="34">
        <f t="shared" si="1962"/>
        <v>340.51792071932584</v>
      </c>
      <c r="AC3469" s="34">
        <f t="shared" si="1962"/>
        <v>344.32226507908365</v>
      </c>
      <c r="AD3469" s="34">
        <f t="shared" si="1962"/>
        <v>348.07930875730187</v>
      </c>
      <c r="AE3469" s="34">
        <f t="shared" si="1962"/>
        <v>351.78963985912083</v>
      </c>
      <c r="AF3469" s="34">
        <f t="shared" si="1962"/>
        <v>355.45383917757385</v>
      </c>
      <c r="AG3469" s="34">
        <f t="shared" si="1962"/>
        <v>359.07248028450078</v>
      </c>
      <c r="AH3469" s="34">
        <f t="shared" si="1962"/>
        <v>362.64612962033152</v>
      </c>
      <c r="AI3469" s="34">
        <f t="shared" si="1962"/>
        <v>366.17534658275349</v>
      </c>
      <c r="AJ3469" s="34">
        <f t="shared" ref="AJ3469:BF3469" si="1963">$C3469+IFERROR(INDEX($B$2259:$B$2601,MATCH($C3469,$B$2259:$B$2601,1)+(AJ$3354-$C$3354))-INDEX($B$2259:$B$2601,MATCH($C3469,$B$2259:$B$2601,1)),0)*$E1652</f>
        <v>369.66068361427608</v>
      </c>
      <c r="AK3469" s="34">
        <f t="shared" si="1963"/>
        <v>373.10268628870665</v>
      </c>
      <c r="AL3469" s="34">
        <f t="shared" si="1963"/>
        <v>376.50189339655174</v>
      </c>
      <c r="AM3469" s="34">
        <f t="shared" si="1963"/>
        <v>379.8588370293561</v>
      </c>
      <c r="AN3469" s="34">
        <f t="shared" si="1963"/>
        <v>383.17404266299252</v>
      </c>
      <c r="AO3469" s="34">
        <f t="shared" si="1963"/>
        <v>386.44802923991733</v>
      </c>
      <c r="AP3469" s="34">
        <f t="shared" si="1963"/>
        <v>389.68130925040248</v>
      </c>
      <c r="AQ3469" s="34">
        <f t="shared" si="1963"/>
        <v>392.87438881275716</v>
      </c>
      <c r="AR3469" s="34">
        <f t="shared" si="1963"/>
        <v>396.02776775255336</v>
      </c>
      <c r="AS3469" s="34">
        <f t="shared" si="1963"/>
        <v>399.14193968086465</v>
      </c>
      <c r="AT3469" s="34">
        <f t="shared" si="1963"/>
        <v>402.21739207153405</v>
      </c>
      <c r="AU3469" s="34">
        <f t="shared" si="1963"/>
        <v>405.25460633747934</v>
      </c>
      <c r="AV3469" s="34">
        <f t="shared" si="1963"/>
        <v>408.25405790605146</v>
      </c>
      <c r="AW3469" s="34">
        <f t="shared" si="1963"/>
        <v>411.21621629345429</v>
      </c>
      <c r="AX3469" s="34">
        <f t="shared" si="1963"/>
        <v>414.14154517824045</v>
      </c>
      <c r="AY3469" s="34">
        <f t="shared" si="1963"/>
        <v>417.0305024738924</v>
      </c>
      <c r="AZ3469" s="34">
        <f t="shared" si="1963"/>
        <v>419.88354040050183</v>
      </c>
      <c r="BA3469" s="34">
        <f t="shared" si="1963"/>
        <v>422.70110555555698</v>
      </c>
      <c r="BB3469" s="34">
        <f t="shared" si="1963"/>
        <v>425.48363898385105</v>
      </c>
      <c r="BC3469" s="34">
        <f t="shared" si="1963"/>
        <v>428.23157624651992</v>
      </c>
      <c r="BD3469" s="34">
        <f t="shared" si="1963"/>
        <v>430.94534748922297</v>
      </c>
      <c r="BE3469" s="34">
        <f t="shared" si="1963"/>
        <v>433.62537750947502</v>
      </c>
      <c r="BF3469" s="34">
        <f t="shared" si="1963"/>
        <v>436.27208582314199</v>
      </c>
    </row>
    <row r="3470" spans="1:58" x14ac:dyDescent="0.2">
      <c r="A3470" s="9" t="str">
        <f t="shared" si="1860"/>
        <v>Libya</v>
      </c>
      <c r="C3470" s="41">
        <f t="shared" si="1861"/>
        <v>426.1149785571875</v>
      </c>
      <c r="D3470" s="34">
        <f t="shared" ref="D3470:AI3470" si="1964">$C3470+IFERROR(INDEX($B$2259:$B$2601,MATCH($C3470,$B$2259:$B$2601,1)+(D$3354-$C$3354))-INDEX($B$2259:$B$2601,MATCH($C3470,$B$2259:$B$2601,1)),0)*$E1653</f>
        <v>428.82874979989055</v>
      </c>
      <c r="E3470" s="34">
        <f t="shared" si="1964"/>
        <v>431.50877982014265</v>
      </c>
      <c r="F3470" s="34">
        <f t="shared" si="1964"/>
        <v>434.15548813380957</v>
      </c>
      <c r="G3470" s="34">
        <f t="shared" si="1964"/>
        <v>436.76928904077658</v>
      </c>
      <c r="H3470" s="34">
        <f t="shared" si="1964"/>
        <v>439.3505916898003</v>
      </c>
      <c r="I3470" s="34">
        <f t="shared" si="1964"/>
        <v>441.89980014255451</v>
      </c>
      <c r="J3470" s="34">
        <f t="shared" si="1964"/>
        <v>444.41731343687945</v>
      </c>
      <c r="K3470" s="34">
        <f t="shared" si="1964"/>
        <v>446.90352564924495</v>
      </c>
      <c r="L3470" s="34">
        <f t="shared" si="1964"/>
        <v>449.3588259564367</v>
      </c>
      <c r="M3470" s="34">
        <f t="shared" si="1964"/>
        <v>451.78359869647574</v>
      </c>
      <c r="N3470" s="34">
        <f t="shared" si="1964"/>
        <v>454.17822342878026</v>
      </c>
      <c r="O3470" s="34">
        <f t="shared" si="1964"/>
        <v>456.54307499357981</v>
      </c>
      <c r="P3470" s="34">
        <f t="shared" si="1964"/>
        <v>458.87852357059035</v>
      </c>
      <c r="Q3470" s="34">
        <f t="shared" si="1964"/>
        <v>461.18493473696003</v>
      </c>
      <c r="R3470" s="34">
        <f t="shared" si="1964"/>
        <v>463.46266952449457</v>
      </c>
      <c r="S3470" s="34">
        <f t="shared" si="1964"/>
        <v>465.71208447617073</v>
      </c>
      <c r="T3470" s="34">
        <f t="shared" si="1964"/>
        <v>467.93353170194774</v>
      </c>
      <c r="U3470" s="34">
        <f t="shared" si="1964"/>
        <v>470.12735893388424</v>
      </c>
      <c r="V3470" s="34">
        <f t="shared" si="1964"/>
        <v>472.29390958057036</v>
      </c>
      <c r="W3470" s="34">
        <f t="shared" si="1964"/>
        <v>474.43352278088264</v>
      </c>
      <c r="X3470" s="34">
        <f t="shared" si="1964"/>
        <v>476.54653345707106</v>
      </c>
      <c r="Y3470" s="34">
        <f t="shared" si="1964"/>
        <v>478.63327236718555</v>
      </c>
      <c r="Z3470" s="34">
        <f t="shared" si="1964"/>
        <v>480.69406615685091</v>
      </c>
      <c r="AA3470" s="34">
        <f t="shared" si="1964"/>
        <v>482.72923741039813</v>
      </c>
      <c r="AB3470" s="34">
        <f t="shared" si="1964"/>
        <v>484.73910470135957</v>
      </c>
      <c r="AC3470" s="34">
        <f t="shared" si="1964"/>
        <v>486.72398264233669</v>
      </c>
      <c r="AD3470" s="34">
        <f t="shared" si="1964"/>
        <v>488.6841819342477</v>
      </c>
      <c r="AE3470" s="34">
        <f t="shared" si="1964"/>
        <v>490.62000941496262</v>
      </c>
      <c r="AF3470" s="34">
        <f t="shared" si="1964"/>
        <v>492.53176810733396</v>
      </c>
      <c r="AG3470" s="34">
        <f t="shared" si="1964"/>
        <v>494.41975726663014</v>
      </c>
      <c r="AH3470" s="34">
        <f t="shared" si="1964"/>
        <v>496.28427242737911</v>
      </c>
      <c r="AI3470" s="34">
        <f t="shared" si="1964"/>
        <v>498.1256054496294</v>
      </c>
      <c r="AJ3470" s="34">
        <f t="shared" ref="AJ3470:BF3470" si="1965">$C3470+IFERROR(INDEX($B$2259:$B$2601,MATCH($C3470,$B$2259:$B$2601,1)+(AJ$3354-$C$3354))-INDEX($B$2259:$B$2601,MATCH($C3470,$B$2259:$B$2601,1)),0)*$E1653</f>
        <v>499.94404456463639</v>
      </c>
      <c r="AK3470" s="34">
        <f t="shared" si="1965"/>
        <v>501.73987441998014</v>
      </c>
      <c r="AL3470" s="34">
        <f t="shared" si="1965"/>
        <v>503.51337612412243</v>
      </c>
      <c r="AM3470" s="34">
        <f t="shared" si="1965"/>
        <v>505.26482729040987</v>
      </c>
      <c r="AN3470" s="34">
        <f t="shared" si="1965"/>
        <v>506.9945020805298</v>
      </c>
      <c r="AO3470" s="34">
        <f t="shared" si="1965"/>
        <v>508.70267124742594</v>
      </c>
      <c r="AP3470" s="34">
        <f t="shared" si="1965"/>
        <v>510.38960217768033</v>
      </c>
      <c r="AQ3470" s="34">
        <f t="shared" si="1965"/>
        <v>512.0555589333685</v>
      </c>
      <c r="AR3470" s="34">
        <f t="shared" si="1965"/>
        <v>513.70080229339442</v>
      </c>
      <c r="AS3470" s="34">
        <f t="shared" si="1965"/>
        <v>515.32558979431064</v>
      </c>
      <c r="AT3470" s="34">
        <f t="shared" si="1965"/>
        <v>516.9301757706321</v>
      </c>
      <c r="AU3470" s="34">
        <f t="shared" si="1965"/>
        <v>518.51481139464795</v>
      </c>
      <c r="AV3470" s="34">
        <f t="shared" si="1965"/>
        <v>520.07974471573857</v>
      </c>
      <c r="AW3470" s="34">
        <f t="shared" si="1965"/>
        <v>521.62522069920351</v>
      </c>
      <c r="AX3470" s="34">
        <f t="shared" si="1965"/>
        <v>523.15148126460758</v>
      </c>
      <c r="AY3470" s="34">
        <f t="shared" si="1965"/>
        <v>524.65876532364837</v>
      </c>
      <c r="AZ3470" s="34">
        <f t="shared" si="1965"/>
        <v>526.14730881755509</v>
      </c>
      <c r="BA3470" s="34">
        <f t="shared" si="1965"/>
        <v>527.61734475402091</v>
      </c>
      <c r="BB3470" s="34">
        <f t="shared" si="1965"/>
        <v>529.06910324367664</v>
      </c>
      <c r="BC3470" s="34">
        <f t="shared" si="1965"/>
        <v>530.50281153611081</v>
      </c>
      <c r="BD3470" s="34">
        <f t="shared" si="1965"/>
        <v>531.91869405544253</v>
      </c>
      <c r="BE3470" s="34">
        <f t="shared" si="1965"/>
        <v>533.31697243545068</v>
      </c>
      <c r="BF3470" s="34">
        <f t="shared" si="1965"/>
        <v>534.69786555426731</v>
      </c>
    </row>
    <row r="3471" spans="1:58" x14ac:dyDescent="0.2">
      <c r="A3471" s="9" t="str">
        <f t="shared" si="1860"/>
        <v>Liechtenstein</v>
      </c>
      <c r="C3471" s="41">
        <f t="shared" si="1861"/>
        <v>609.18090553416653</v>
      </c>
      <c r="D3471" s="34">
        <f t="shared" ref="D3471:AI3471" si="1966">$C3471+IFERROR(INDEX($B$2259:$B$2601,MATCH($C3471,$B$2259:$B$2601,1)+(D$3354-$C$3354))-INDEX($B$2259:$B$2601,MATCH($C3471,$B$2259:$B$2601,1)),0)*$E1654</f>
        <v>609.61769379738712</v>
      </c>
      <c r="E3471" s="34">
        <f t="shared" si="1966"/>
        <v>610.04905132653494</v>
      </c>
      <c r="F3471" s="34">
        <f t="shared" si="1966"/>
        <v>610.47504564373708</v>
      </c>
      <c r="G3471" s="34">
        <f t="shared" si="1966"/>
        <v>610.89574343159529</v>
      </c>
      <c r="H3471" s="34">
        <f t="shared" si="1966"/>
        <v>611.3112105436245</v>
      </c>
      <c r="I3471" s="34">
        <f t="shared" si="1966"/>
        <v>611.72151201456086</v>
      </c>
      <c r="J3471" s="34">
        <f t="shared" si="1966"/>
        <v>612.12671207054188</v>
      </c>
      <c r="K3471" s="34">
        <f t="shared" si="1966"/>
        <v>612.52687413916021</v>
      </c>
      <c r="L3471" s="34">
        <f t="shared" si="1966"/>
        <v>612.92206085939199</v>
      </c>
      <c r="M3471" s="34">
        <f t="shared" si="1966"/>
        <v>613.31233409140225</v>
      </c>
      <c r="N3471" s="34">
        <f t="shared" si="1966"/>
        <v>613.69775492622784</v>
      </c>
      <c r="O3471" s="34">
        <f t="shared" si="1966"/>
        <v>614.07838369534045</v>
      </c>
      <c r="P3471" s="34">
        <f t="shared" si="1966"/>
        <v>614.4542799800904</v>
      </c>
      <c r="Q3471" s="34">
        <f t="shared" si="1966"/>
        <v>614.82550262103337</v>
      </c>
      <c r="R3471" s="34">
        <f t="shared" si="1966"/>
        <v>615.19210972714052</v>
      </c>
      <c r="S3471" s="34">
        <f t="shared" si="1966"/>
        <v>615.55415868489513</v>
      </c>
      <c r="T3471" s="34">
        <f t="shared" si="1966"/>
        <v>615.91170616727493</v>
      </c>
      <c r="U3471" s="34">
        <f t="shared" si="1966"/>
        <v>616.26480814262379</v>
      </c>
      <c r="V3471" s="34">
        <f t="shared" si="1966"/>
        <v>616.61351988341255</v>
      </c>
      <c r="W3471" s="34">
        <f t="shared" si="1966"/>
        <v>616.95789597489079</v>
      </c>
      <c r="X3471" s="34">
        <f t="shared" si="1966"/>
        <v>617.29799032363167</v>
      </c>
      <c r="Y3471" s="34">
        <f t="shared" si="1966"/>
        <v>617.63385616596986</v>
      </c>
      <c r="Z3471" s="34">
        <f t="shared" si="1966"/>
        <v>617.96554607633504</v>
      </c>
      <c r="AA3471" s="34">
        <f t="shared" si="1966"/>
        <v>618.29311197548134</v>
      </c>
      <c r="AB3471" s="34">
        <f t="shared" si="1966"/>
        <v>618.61660513861489</v>
      </c>
      <c r="AC3471" s="34">
        <f t="shared" si="1966"/>
        <v>618.93607620342016</v>
      </c>
      <c r="AD3471" s="34">
        <f t="shared" si="1966"/>
        <v>619.2515751779863</v>
      </c>
      <c r="AE3471" s="34">
        <f t="shared" si="1966"/>
        <v>619.56315144863538</v>
      </c>
      <c r="AF3471" s="34">
        <f t="shared" si="1966"/>
        <v>619.87085378765266</v>
      </c>
      <c r="AG3471" s="34">
        <f t="shared" si="1966"/>
        <v>620.17473036092156</v>
      </c>
      <c r="AH3471" s="34">
        <f t="shared" si="1966"/>
        <v>620.47482873546278</v>
      </c>
      <c r="AI3471" s="34">
        <f t="shared" si="1966"/>
        <v>620.77119588688061</v>
      </c>
      <c r="AJ3471" s="34">
        <f t="shared" ref="AJ3471:BF3471" si="1967">$C3471+IFERROR(INDEX($B$2259:$B$2601,MATCH($C3471,$B$2259:$B$2601,1)+(AJ$3354-$C$3354))-INDEX($B$2259:$B$2601,MATCH($C3471,$B$2259:$B$2601,1)),0)*$E1654</f>
        <v>621.0638782067158</v>
      </c>
      <c r="AK3471" s="34">
        <f t="shared" si="1967"/>
        <v>621.3529215097077</v>
      </c>
      <c r="AL3471" s="34">
        <f t="shared" si="1967"/>
        <v>621.63837104096569</v>
      </c>
      <c r="AM3471" s="34">
        <f t="shared" si="1967"/>
        <v>621.92027148305169</v>
      </c>
      <c r="AN3471" s="34">
        <f t="shared" si="1967"/>
        <v>622.19866696297447</v>
      </c>
      <c r="AO3471" s="34">
        <f t="shared" si="1967"/>
        <v>622.47360105909684</v>
      </c>
      <c r="AP3471" s="34">
        <f t="shared" si="1967"/>
        <v>622.7451168079574</v>
      </c>
      <c r="AQ3471" s="34">
        <f t="shared" si="1967"/>
        <v>623.01325671100722</v>
      </c>
      <c r="AR3471" s="34">
        <f t="shared" si="1967"/>
        <v>623.27806274126237</v>
      </c>
      <c r="AS3471" s="34">
        <f t="shared" si="1967"/>
        <v>623.53957634987466</v>
      </c>
      <c r="AT3471" s="34">
        <f t="shared" si="1967"/>
        <v>623.7978384726199</v>
      </c>
      <c r="AU3471" s="34">
        <f t="shared" si="1967"/>
        <v>624.05288953630566</v>
      </c>
      <c r="AV3471" s="34">
        <f t="shared" si="1967"/>
        <v>624.30476946509964</v>
      </c>
      <c r="AW3471" s="34">
        <f t="shared" si="1967"/>
        <v>624.55351768677895</v>
      </c>
      <c r="AX3471" s="34">
        <f t="shared" si="1967"/>
        <v>624.79917313890201</v>
      </c>
      <c r="AY3471" s="34">
        <f t="shared" si="1967"/>
        <v>625.04177427490367</v>
      </c>
      <c r="AZ3471" s="34">
        <f t="shared" si="1967"/>
        <v>625.28135907011438</v>
      </c>
      <c r="BA3471" s="34">
        <f t="shared" si="1967"/>
        <v>625.51796502770469</v>
      </c>
      <c r="BB3471" s="34">
        <f t="shared" si="1967"/>
        <v>625.75162918455555</v>
      </c>
      <c r="BC3471" s="34">
        <f t="shared" si="1967"/>
        <v>625.9823881170563</v>
      </c>
      <c r="BD3471" s="34">
        <f t="shared" si="1967"/>
        <v>626.21027794682959</v>
      </c>
      <c r="BE3471" s="34">
        <f t="shared" si="1967"/>
        <v>626.43533434638607</v>
      </c>
      <c r="BF3471" s="34">
        <f t="shared" si="1967"/>
        <v>626.657592544708</v>
      </c>
    </row>
    <row r="3472" spans="1:58" x14ac:dyDescent="0.2">
      <c r="A3472" s="9" t="str">
        <f t="shared" si="1860"/>
        <v>Lithuania</v>
      </c>
      <c r="C3472" s="41">
        <f t="shared" si="1861"/>
        <v>579.4645493227415</v>
      </c>
      <c r="D3472" s="34">
        <f t="shared" ref="D3472:AI3472" si="1968">$C3472+IFERROR(INDEX($B$2259:$B$2601,MATCH($C3472,$B$2259:$B$2601,1)+(D$3354-$C$3354))-INDEX($B$2259:$B$2601,MATCH($C3472,$B$2259:$B$2601,1)),0)*$E1655</f>
        <v>580.27088568396539</v>
      </c>
      <c r="E3472" s="34">
        <f t="shared" si="1968"/>
        <v>581.06719659643136</v>
      </c>
      <c r="F3472" s="34">
        <f t="shared" si="1968"/>
        <v>581.85360670988575</v>
      </c>
      <c r="G3472" s="34">
        <f t="shared" si="1968"/>
        <v>582.63023912426286</v>
      </c>
      <c r="H3472" s="34">
        <f t="shared" si="1968"/>
        <v>583.39721540895448</v>
      </c>
      <c r="I3472" s="34">
        <f t="shared" si="1968"/>
        <v>584.15465562183977</v>
      </c>
      <c r="J3472" s="34">
        <f t="shared" si="1968"/>
        <v>584.9026783280782</v>
      </c>
      <c r="K3472" s="34">
        <f t="shared" si="1968"/>
        <v>585.64140061866908</v>
      </c>
      <c r="L3472" s="34">
        <f t="shared" si="1968"/>
        <v>586.37093812878027</v>
      </c>
      <c r="M3472" s="34">
        <f t="shared" si="1968"/>
        <v>587.09140505584912</v>
      </c>
      <c r="N3472" s="34">
        <f t="shared" si="1968"/>
        <v>587.80291417745809</v>
      </c>
      <c r="O3472" s="34">
        <f t="shared" si="1968"/>
        <v>588.50557686898833</v>
      </c>
      <c r="P3472" s="34">
        <f t="shared" si="1968"/>
        <v>589.19950312105391</v>
      </c>
      <c r="Q3472" s="34">
        <f t="shared" si="1968"/>
        <v>589.8848015567188</v>
      </c>
      <c r="R3472" s="34">
        <f t="shared" si="1968"/>
        <v>590.5615794485002</v>
      </c>
      <c r="S3472" s="34">
        <f t="shared" si="1968"/>
        <v>591.22994273516053</v>
      </c>
      <c r="T3472" s="34">
        <f t="shared" si="1968"/>
        <v>591.88999603829006</v>
      </c>
      <c r="U3472" s="34">
        <f t="shared" si="1968"/>
        <v>592.54184267868402</v>
      </c>
      <c r="V3472" s="34">
        <f t="shared" si="1968"/>
        <v>593.1855846925157</v>
      </c>
      <c r="W3472" s="34">
        <f t="shared" si="1968"/>
        <v>593.82132284730869</v>
      </c>
      <c r="X3472" s="34">
        <f t="shared" si="1968"/>
        <v>594.44915665771043</v>
      </c>
      <c r="Y3472" s="34">
        <f t="shared" si="1968"/>
        <v>595.06918440106949</v>
      </c>
      <c r="Z3472" s="34">
        <f t="shared" si="1968"/>
        <v>595.68150313281956</v>
      </c>
      <c r="AA3472" s="34">
        <f t="shared" si="1968"/>
        <v>596.28620870167151</v>
      </c>
      <c r="AB3472" s="34">
        <f t="shared" si="1968"/>
        <v>596.88339576461738</v>
      </c>
      <c r="AC3472" s="34">
        <f t="shared" si="1968"/>
        <v>597.47315780174722</v>
      </c>
      <c r="AD3472" s="34">
        <f t="shared" si="1968"/>
        <v>598.05558713088215</v>
      </c>
      <c r="AE3472" s="34">
        <f t="shared" si="1968"/>
        <v>598.63077492202478</v>
      </c>
      <c r="AF3472" s="34">
        <f t="shared" si="1968"/>
        <v>599.19881121163087</v>
      </c>
      <c r="AG3472" s="34">
        <f t="shared" si="1968"/>
        <v>599.75978491670287</v>
      </c>
      <c r="AH3472" s="34">
        <f t="shared" si="1968"/>
        <v>600.31378384870845</v>
      </c>
      <c r="AI3472" s="34">
        <f t="shared" si="1968"/>
        <v>600.86089472732613</v>
      </c>
      <c r="AJ3472" s="34">
        <f t="shared" ref="AJ3472:BF3472" si="1969">$C3472+IFERROR(INDEX($B$2259:$B$2601,MATCH($C3472,$B$2259:$B$2601,1)+(AJ$3354-$C$3354))-INDEX($B$2259:$B$2601,MATCH($C3472,$B$2259:$B$2601,1)),0)*$E1655</f>
        <v>601.40120319401967</v>
      </c>
      <c r="AK3472" s="34">
        <f t="shared" si="1969"/>
        <v>601.93479382544399</v>
      </c>
      <c r="AL3472" s="34">
        <f t="shared" si="1969"/>
        <v>602.46175014668427</v>
      </c>
      <c r="AM3472" s="34">
        <f t="shared" si="1969"/>
        <v>602.98215464433042</v>
      </c>
      <c r="AN3472" s="34">
        <f t="shared" si="1969"/>
        <v>603.4960887793892</v>
      </c>
      <c r="AO3472" s="34">
        <f t="shared" si="1969"/>
        <v>604.00363300003539</v>
      </c>
      <c r="AP3472" s="34">
        <f t="shared" si="1969"/>
        <v>604.50486675420495</v>
      </c>
      <c r="AQ3472" s="34">
        <f t="shared" si="1969"/>
        <v>604.99986850203095</v>
      </c>
      <c r="AR3472" s="34">
        <f t="shared" si="1969"/>
        <v>605.48871572812573</v>
      </c>
      <c r="AS3472" s="34">
        <f t="shared" si="1969"/>
        <v>605.97148495370936</v>
      </c>
      <c r="AT3472" s="34">
        <f t="shared" si="1969"/>
        <v>606.44825174858818</v>
      </c>
      <c r="AU3472" s="34">
        <f t="shared" si="1969"/>
        <v>606.91909074298405</v>
      </c>
      <c r="AV3472" s="34">
        <f t="shared" si="1969"/>
        <v>607.38407563921623</v>
      </c>
      <c r="AW3472" s="34">
        <f t="shared" si="1969"/>
        <v>607.8432792232386</v>
      </c>
      <c r="AX3472" s="34">
        <f t="shared" si="1969"/>
        <v>608.296773376033</v>
      </c>
      <c r="AY3472" s="34">
        <f t="shared" si="1969"/>
        <v>608.744629084861</v>
      </c>
      <c r="AZ3472" s="34">
        <f t="shared" si="1969"/>
        <v>609.18691645437582</v>
      </c>
      <c r="BA3472" s="34">
        <f t="shared" si="1969"/>
        <v>609.62370471759641</v>
      </c>
      <c r="BB3472" s="34">
        <f t="shared" si="1969"/>
        <v>610.05506224674423</v>
      </c>
      <c r="BC3472" s="34">
        <f t="shared" si="1969"/>
        <v>610.48105656394637</v>
      </c>
      <c r="BD3472" s="34">
        <f t="shared" si="1969"/>
        <v>610.90175435180458</v>
      </c>
      <c r="BE3472" s="34">
        <f t="shared" si="1969"/>
        <v>611.31722146383379</v>
      </c>
      <c r="BF3472" s="34">
        <f t="shared" si="1969"/>
        <v>611.72752293477015</v>
      </c>
    </row>
    <row r="3473" spans="1:58" x14ac:dyDescent="0.2">
      <c r="A3473" s="9" t="str">
        <f t="shared" si="1860"/>
        <v>Luxembourg</v>
      </c>
      <c r="C3473" s="41">
        <f t="shared" si="1861"/>
        <v>623.20236483631538</v>
      </c>
      <c r="D3473" s="34">
        <f t="shared" ref="D3473:AI3473" si="1970">$C3473+IFERROR(INDEX($B$2259:$B$2601,MATCH($C3473,$B$2259:$B$2601,1)+(D$3354-$C$3354))-INDEX($B$2259:$B$2601,MATCH($C3473,$B$2259:$B$2601,1)),0)*$E1656</f>
        <v>623.46387844492767</v>
      </c>
      <c r="E3473" s="34">
        <f t="shared" si="1970"/>
        <v>623.72214056767291</v>
      </c>
      <c r="F3473" s="34">
        <f t="shared" si="1970"/>
        <v>623.97719163135866</v>
      </c>
      <c r="G3473" s="34">
        <f t="shared" si="1970"/>
        <v>624.22907156015265</v>
      </c>
      <c r="H3473" s="34">
        <f t="shared" si="1970"/>
        <v>624.47781978183195</v>
      </c>
      <c r="I3473" s="34">
        <f t="shared" si="1970"/>
        <v>624.72347523395501</v>
      </c>
      <c r="J3473" s="34">
        <f t="shared" si="1970"/>
        <v>624.96607636995668</v>
      </c>
      <c r="K3473" s="34">
        <f t="shared" si="1970"/>
        <v>625.20566116516738</v>
      </c>
      <c r="L3473" s="34">
        <f t="shared" si="1970"/>
        <v>625.4422671227577</v>
      </c>
      <c r="M3473" s="34">
        <f t="shared" si="1970"/>
        <v>625.67593127960856</v>
      </c>
      <c r="N3473" s="34">
        <f t="shared" si="1970"/>
        <v>625.90669021210931</v>
      </c>
      <c r="O3473" s="34">
        <f t="shared" si="1970"/>
        <v>626.1345800418826</v>
      </c>
      <c r="P3473" s="34">
        <f t="shared" si="1970"/>
        <v>626.35963644143908</v>
      </c>
      <c r="Q3473" s="34">
        <f t="shared" si="1970"/>
        <v>626.581894639761</v>
      </c>
      <c r="R3473" s="34">
        <f t="shared" si="1970"/>
        <v>626.80138942781718</v>
      </c>
      <c r="S3473" s="34">
        <f t="shared" si="1970"/>
        <v>627.01815516400848</v>
      </c>
      <c r="T3473" s="34">
        <f t="shared" si="1970"/>
        <v>627.23222577954652</v>
      </c>
      <c r="U3473" s="34">
        <f t="shared" si="1970"/>
        <v>627.44363478376465</v>
      </c>
      <c r="V3473" s="34">
        <f t="shared" si="1970"/>
        <v>627.6524152693637</v>
      </c>
      <c r="W3473" s="34">
        <f t="shared" si="1970"/>
        <v>627.85859991759185</v>
      </c>
      <c r="X3473" s="34">
        <f t="shared" si="1970"/>
        <v>628.06222100336026</v>
      </c>
      <c r="Y3473" s="34">
        <f t="shared" si="1970"/>
        <v>628.26331040029572</v>
      </c>
      <c r="Z3473" s="34">
        <f t="shared" si="1970"/>
        <v>628.46189958572927</v>
      </c>
      <c r="AA3473" s="34">
        <f t="shared" si="1970"/>
        <v>628.65801964562388</v>
      </c>
      <c r="AB3473" s="34">
        <f t="shared" si="1970"/>
        <v>628.85170127944048</v>
      </c>
      <c r="AC3473" s="34">
        <f t="shared" si="1970"/>
        <v>629.04297480494324</v>
      </c>
      <c r="AD3473" s="34">
        <f t="shared" si="1970"/>
        <v>629.2318701629456</v>
      </c>
      <c r="AE3473" s="34">
        <f t="shared" si="1970"/>
        <v>629.41841692199682</v>
      </c>
      <c r="AF3473" s="34">
        <f t="shared" si="1970"/>
        <v>629.60264428301048</v>
      </c>
      <c r="AG3473" s="34">
        <f t="shared" si="1970"/>
        <v>629.78458108383552</v>
      </c>
      <c r="AH3473" s="34">
        <f t="shared" si="1970"/>
        <v>629.96425580377036</v>
      </c>
      <c r="AI3473" s="34">
        <f t="shared" si="1970"/>
        <v>630.14169656802062</v>
      </c>
      <c r="AJ3473" s="34">
        <f t="shared" ref="AJ3473:BF3473" si="1971">$C3473+IFERROR(INDEX($B$2259:$B$2601,MATCH($C3473,$B$2259:$B$2601,1)+(AJ$3354-$C$3354))-INDEX($B$2259:$B$2601,MATCH($C3473,$B$2259:$B$2601,1)),0)*$E1656</f>
        <v>630.31693115210214</v>
      </c>
      <c r="AK3473" s="34">
        <f t="shared" si="1971"/>
        <v>630.48998698618823</v>
      </c>
      <c r="AL3473" s="34">
        <f t="shared" si="1971"/>
        <v>630.66089115940383</v>
      </c>
      <c r="AM3473" s="34">
        <f t="shared" si="1971"/>
        <v>630.82967042406574</v>
      </c>
      <c r="AN3473" s="34">
        <f t="shared" si="1971"/>
        <v>630.99635119987033</v>
      </c>
      <c r="AO3473" s="34">
        <f t="shared" si="1971"/>
        <v>631.16095957802918</v>
      </c>
      <c r="AP3473" s="34">
        <f t="shared" si="1971"/>
        <v>631.32352132535289</v>
      </c>
      <c r="AQ3473" s="34">
        <f t="shared" si="1971"/>
        <v>631.48406188828483</v>
      </c>
      <c r="AR3473" s="34">
        <f t="shared" si="1971"/>
        <v>631.64260639688439</v>
      </c>
      <c r="AS3473" s="34">
        <f t="shared" si="1971"/>
        <v>631.7991796687603</v>
      </c>
      <c r="AT3473" s="34">
        <f t="shared" si="1971"/>
        <v>631.9538062129559</v>
      </c>
      <c r="AU3473" s="34">
        <f t="shared" si="1971"/>
        <v>632.10651023378534</v>
      </c>
      <c r="AV3473" s="34">
        <f t="shared" si="1971"/>
        <v>632.2573156346225</v>
      </c>
      <c r="AW3473" s="34">
        <f t="shared" si="1971"/>
        <v>632.40624602164257</v>
      </c>
      <c r="AX3473" s="34">
        <f t="shared" si="1971"/>
        <v>632.55332470751739</v>
      </c>
      <c r="AY3473" s="34">
        <f t="shared" si="1971"/>
        <v>632.69857471506441</v>
      </c>
      <c r="AZ3473" s="34">
        <f t="shared" si="1971"/>
        <v>632.84201878085094</v>
      </c>
      <c r="BA3473" s="34">
        <f t="shared" si="1971"/>
        <v>632.98367935875285</v>
      </c>
      <c r="BB3473" s="34">
        <f t="shared" si="1971"/>
        <v>633.1235786234696</v>
      </c>
      <c r="BC3473" s="34">
        <f t="shared" si="1971"/>
        <v>633.26173847399502</v>
      </c>
      <c r="BD3473" s="34">
        <f t="shared" si="1971"/>
        <v>633.3981805370455</v>
      </c>
      <c r="BE3473" s="34">
        <f t="shared" si="1971"/>
        <v>633.53292617044542</v>
      </c>
      <c r="BF3473" s="34">
        <f t="shared" si="1971"/>
        <v>633.66599646647012</v>
      </c>
    </row>
    <row r="3474" spans="1:58" x14ac:dyDescent="0.2">
      <c r="A3474" s="9" t="str">
        <f t="shared" si="1860"/>
        <v>Madagascar</v>
      </c>
      <c r="C3474" s="41">
        <f t="shared" si="1861"/>
        <v>291.02203040778272</v>
      </c>
      <c r="D3474" s="34">
        <f t="shared" ref="D3474:AI3474" si="1972">$C3474+IFERROR(INDEX($B$2259:$B$2601,MATCH($C3474,$B$2259:$B$2601,1)+(D$3354-$C$3354))-INDEX($B$2259:$B$2601,MATCH($C3474,$B$2259:$B$2601,1)),0)*$E1657</f>
        <v>295.44264596852668</v>
      </c>
      <c r="E3474" s="34">
        <f t="shared" si="1972"/>
        <v>299.80829854246537</v>
      </c>
      <c r="F3474" s="34">
        <f t="shared" si="1972"/>
        <v>304.11967150273478</v>
      </c>
      <c r="G3474" s="34">
        <f t="shared" si="1972"/>
        <v>308.37743972586486</v>
      </c>
      <c r="H3474" s="34">
        <f t="shared" si="1972"/>
        <v>312.58226969742066</v>
      </c>
      <c r="I3474" s="34">
        <f t="shared" si="1972"/>
        <v>316.73481961633013</v>
      </c>
      <c r="J3474" s="34">
        <f t="shared" si="1972"/>
        <v>320.83573949791446</v>
      </c>
      <c r="K3474" s="34">
        <f t="shared" si="1972"/>
        <v>324.88567127563778</v>
      </c>
      <c r="L3474" s="34">
        <f t="shared" si="1972"/>
        <v>328.88524890159141</v>
      </c>
      <c r="M3474" s="34">
        <f t="shared" si="1972"/>
        <v>332.83509844572905</v>
      </c>
      <c r="N3474" s="34">
        <f t="shared" si="1972"/>
        <v>336.73583819386789</v>
      </c>
      <c r="O3474" s="34">
        <f t="shared" si="1972"/>
        <v>340.58807874447155</v>
      </c>
      <c r="P3474" s="34">
        <f t="shared" si="1972"/>
        <v>344.39242310422935</v>
      </c>
      <c r="Q3474" s="34">
        <f t="shared" si="1972"/>
        <v>348.14946678244752</v>
      </c>
      <c r="R3474" s="34">
        <f t="shared" si="1972"/>
        <v>351.85979788426647</v>
      </c>
      <c r="S3474" s="34">
        <f t="shared" si="1972"/>
        <v>355.5239972027195</v>
      </c>
      <c r="T3474" s="34">
        <f t="shared" si="1972"/>
        <v>359.14263830964643</v>
      </c>
      <c r="U3474" s="34">
        <f t="shared" si="1972"/>
        <v>362.71628764547722</v>
      </c>
      <c r="V3474" s="34">
        <f t="shared" si="1972"/>
        <v>366.24550460789919</v>
      </c>
      <c r="W3474" s="34">
        <f t="shared" si="1972"/>
        <v>369.73084163942173</v>
      </c>
      <c r="X3474" s="34">
        <f t="shared" si="1972"/>
        <v>373.17284431385229</v>
      </c>
      <c r="Y3474" s="34">
        <f t="shared" si="1972"/>
        <v>376.57205142169744</v>
      </c>
      <c r="Z3474" s="34">
        <f t="shared" si="1972"/>
        <v>379.92899505450174</v>
      </c>
      <c r="AA3474" s="34">
        <f t="shared" si="1972"/>
        <v>383.24420068813816</v>
      </c>
      <c r="AB3474" s="34">
        <f t="shared" si="1972"/>
        <v>386.51818726506303</v>
      </c>
      <c r="AC3474" s="34">
        <f t="shared" si="1972"/>
        <v>389.75146727554812</v>
      </c>
      <c r="AD3474" s="34">
        <f t="shared" si="1972"/>
        <v>392.94454683790286</v>
      </c>
      <c r="AE3474" s="34">
        <f t="shared" si="1972"/>
        <v>396.097925777699</v>
      </c>
      <c r="AF3474" s="34">
        <f t="shared" si="1972"/>
        <v>399.21209770601035</v>
      </c>
      <c r="AG3474" s="34">
        <f t="shared" si="1972"/>
        <v>402.28755009667969</v>
      </c>
      <c r="AH3474" s="34">
        <f t="shared" si="1972"/>
        <v>405.32476436262505</v>
      </c>
      <c r="AI3474" s="34">
        <f t="shared" si="1972"/>
        <v>408.32421593119716</v>
      </c>
      <c r="AJ3474" s="34">
        <f t="shared" ref="AJ3474:BF3474" si="1973">$C3474+IFERROR(INDEX($B$2259:$B$2601,MATCH($C3474,$B$2259:$B$2601,1)+(AJ$3354-$C$3354))-INDEX($B$2259:$B$2601,MATCH($C3474,$B$2259:$B$2601,1)),0)*$E1657</f>
        <v>411.2863743186</v>
      </c>
      <c r="AK3474" s="34">
        <f t="shared" si="1973"/>
        <v>414.21170320338615</v>
      </c>
      <c r="AL3474" s="34">
        <f t="shared" si="1973"/>
        <v>417.1006604990381</v>
      </c>
      <c r="AM3474" s="34">
        <f t="shared" si="1973"/>
        <v>419.95369842564747</v>
      </c>
      <c r="AN3474" s="34">
        <f t="shared" si="1973"/>
        <v>422.77126358070268</v>
      </c>
      <c r="AO3474" s="34">
        <f t="shared" si="1973"/>
        <v>425.5537970089967</v>
      </c>
      <c r="AP3474" s="34">
        <f t="shared" si="1973"/>
        <v>428.30173427166557</v>
      </c>
      <c r="AQ3474" s="34">
        <f t="shared" si="1973"/>
        <v>431.01550551436861</v>
      </c>
      <c r="AR3474" s="34">
        <f t="shared" si="1973"/>
        <v>433.69553553462072</v>
      </c>
      <c r="AS3474" s="34">
        <f t="shared" si="1973"/>
        <v>436.34224384828764</v>
      </c>
      <c r="AT3474" s="34">
        <f t="shared" si="1973"/>
        <v>438.95604475525465</v>
      </c>
      <c r="AU3474" s="34">
        <f t="shared" si="1973"/>
        <v>441.53734740427836</v>
      </c>
      <c r="AV3474" s="34">
        <f t="shared" si="1973"/>
        <v>444.08655585703258</v>
      </c>
      <c r="AW3474" s="34">
        <f t="shared" si="1973"/>
        <v>446.60406915135752</v>
      </c>
      <c r="AX3474" s="34">
        <f t="shared" si="1973"/>
        <v>449.09028136372302</v>
      </c>
      <c r="AY3474" s="34">
        <f t="shared" si="1973"/>
        <v>451.54558167091477</v>
      </c>
      <c r="AZ3474" s="34">
        <f t="shared" si="1973"/>
        <v>453.9703544109538</v>
      </c>
      <c r="BA3474" s="34">
        <f t="shared" si="1973"/>
        <v>456.36497914325832</v>
      </c>
      <c r="BB3474" s="34">
        <f t="shared" si="1973"/>
        <v>458.72983070805788</v>
      </c>
      <c r="BC3474" s="34">
        <f t="shared" si="1973"/>
        <v>461.06527928506841</v>
      </c>
      <c r="BD3474" s="34">
        <f t="shared" si="1973"/>
        <v>463.3716904514381</v>
      </c>
      <c r="BE3474" s="34">
        <f t="shared" si="1973"/>
        <v>465.64942523897264</v>
      </c>
      <c r="BF3474" s="34">
        <f t="shared" si="1973"/>
        <v>467.8988401906488</v>
      </c>
    </row>
    <row r="3475" spans="1:58" x14ac:dyDescent="0.2">
      <c r="A3475" s="9" t="str">
        <f t="shared" si="1860"/>
        <v>Malawi</v>
      </c>
      <c r="C3475" s="41">
        <f t="shared" si="1861"/>
        <v>245.56849980699698</v>
      </c>
      <c r="D3475" s="34">
        <f t="shared" ref="D3475:AI3475" si="1974">$C3475+IFERROR(INDEX($B$2259:$B$2601,MATCH($C3475,$B$2259:$B$2601,1)+(D$3354-$C$3354))-INDEX($B$2259:$B$2601,MATCH($C3475,$B$2259:$B$2601,1)),0)*$E1658</f>
        <v>250.57827825869086</v>
      </c>
      <c r="E3475" s="34">
        <f t="shared" si="1974"/>
        <v>255.52576846496865</v>
      </c>
      <c r="F3475" s="34">
        <f t="shared" si="1974"/>
        <v>260.41174487634839</v>
      </c>
      <c r="G3475" s="34">
        <f t="shared" si="1974"/>
        <v>265.23697231434664</v>
      </c>
      <c r="H3475" s="34">
        <f t="shared" si="1974"/>
        <v>270.00220609119913</v>
      </c>
      <c r="I3475" s="34">
        <f t="shared" si="1974"/>
        <v>274.70819212809272</v>
      </c>
      <c r="J3475" s="34">
        <f t="shared" si="1974"/>
        <v>279.35566707192766</v>
      </c>
      <c r="K3475" s="34">
        <f t="shared" si="1974"/>
        <v>283.94535841062748</v>
      </c>
      <c r="L3475" s="34">
        <f t="shared" si="1974"/>
        <v>288.47798458701618</v>
      </c>
      <c r="M3475" s="34">
        <f t="shared" si="1974"/>
        <v>292.95425511127848</v>
      </c>
      <c r="N3475" s="34">
        <f t="shared" si="1974"/>
        <v>297.37487067202244</v>
      </c>
      <c r="O3475" s="34">
        <f t="shared" si="1974"/>
        <v>301.74052324596119</v>
      </c>
      <c r="P3475" s="34">
        <f t="shared" si="1974"/>
        <v>306.05189620623059</v>
      </c>
      <c r="Q3475" s="34">
        <f t="shared" si="1974"/>
        <v>310.30966442936062</v>
      </c>
      <c r="R3475" s="34">
        <f t="shared" si="1974"/>
        <v>314.51449440091642</v>
      </c>
      <c r="S3475" s="34">
        <f t="shared" si="1974"/>
        <v>318.66704431982589</v>
      </c>
      <c r="T3475" s="34">
        <f t="shared" si="1974"/>
        <v>322.76796420141022</v>
      </c>
      <c r="U3475" s="34">
        <f t="shared" si="1974"/>
        <v>326.8178959791336</v>
      </c>
      <c r="V3475" s="34">
        <f t="shared" si="1974"/>
        <v>330.81747360508723</v>
      </c>
      <c r="W3475" s="34">
        <f t="shared" si="1974"/>
        <v>334.76732314922481</v>
      </c>
      <c r="X3475" s="34">
        <f t="shared" si="1974"/>
        <v>338.66806289736371</v>
      </c>
      <c r="Y3475" s="34">
        <f t="shared" si="1974"/>
        <v>342.52030344796731</v>
      </c>
      <c r="Z3475" s="34">
        <f t="shared" si="1974"/>
        <v>346.32464780772511</v>
      </c>
      <c r="AA3475" s="34">
        <f t="shared" si="1974"/>
        <v>350.08169148594334</v>
      </c>
      <c r="AB3475" s="34">
        <f t="shared" si="1974"/>
        <v>353.79202258776229</v>
      </c>
      <c r="AC3475" s="34">
        <f t="shared" si="1974"/>
        <v>357.45622190621532</v>
      </c>
      <c r="AD3475" s="34">
        <f t="shared" si="1974"/>
        <v>361.07486301314225</v>
      </c>
      <c r="AE3475" s="34">
        <f t="shared" si="1974"/>
        <v>364.64851234897299</v>
      </c>
      <c r="AF3475" s="34">
        <f t="shared" si="1974"/>
        <v>368.17772931139496</v>
      </c>
      <c r="AG3475" s="34">
        <f t="shared" si="1974"/>
        <v>371.66306634291755</v>
      </c>
      <c r="AH3475" s="34">
        <f t="shared" si="1974"/>
        <v>375.10506901734811</v>
      </c>
      <c r="AI3475" s="34">
        <f t="shared" si="1974"/>
        <v>378.5042761251932</v>
      </c>
      <c r="AJ3475" s="34">
        <f t="shared" ref="AJ3475:BF3475" si="1975">$C3475+IFERROR(INDEX($B$2259:$B$2601,MATCH($C3475,$B$2259:$B$2601,1)+(AJ$3354-$C$3354))-INDEX($B$2259:$B$2601,MATCH($C3475,$B$2259:$B$2601,1)),0)*$E1658</f>
        <v>381.86121975799756</v>
      </c>
      <c r="AK3475" s="34">
        <f t="shared" si="1975"/>
        <v>385.17642539163398</v>
      </c>
      <c r="AL3475" s="34">
        <f t="shared" si="1975"/>
        <v>388.4504119685588</v>
      </c>
      <c r="AM3475" s="34">
        <f t="shared" si="1975"/>
        <v>391.68369197904394</v>
      </c>
      <c r="AN3475" s="34">
        <f t="shared" si="1975"/>
        <v>394.87677154139863</v>
      </c>
      <c r="AO3475" s="34">
        <f t="shared" si="1975"/>
        <v>398.03015048119482</v>
      </c>
      <c r="AP3475" s="34">
        <f t="shared" si="1975"/>
        <v>401.14432240950612</v>
      </c>
      <c r="AQ3475" s="34">
        <f t="shared" si="1975"/>
        <v>404.21977480017551</v>
      </c>
      <c r="AR3475" s="34">
        <f t="shared" si="1975"/>
        <v>407.25698906612081</v>
      </c>
      <c r="AS3475" s="34">
        <f t="shared" si="1975"/>
        <v>410.25644063469292</v>
      </c>
      <c r="AT3475" s="34">
        <f t="shared" si="1975"/>
        <v>413.21859902209576</v>
      </c>
      <c r="AU3475" s="34">
        <f t="shared" si="1975"/>
        <v>416.14392790688191</v>
      </c>
      <c r="AV3475" s="34">
        <f t="shared" si="1975"/>
        <v>419.03288520253386</v>
      </c>
      <c r="AW3475" s="34">
        <f t="shared" si="1975"/>
        <v>421.88592312914329</v>
      </c>
      <c r="AX3475" s="34">
        <f t="shared" si="1975"/>
        <v>424.70348828419844</v>
      </c>
      <c r="AY3475" s="34">
        <f t="shared" si="1975"/>
        <v>427.48602171249252</v>
      </c>
      <c r="AZ3475" s="34">
        <f t="shared" si="1975"/>
        <v>430.23395897516139</v>
      </c>
      <c r="BA3475" s="34">
        <f t="shared" si="1975"/>
        <v>432.94773021786443</v>
      </c>
      <c r="BB3475" s="34">
        <f t="shared" si="1975"/>
        <v>435.62776023811648</v>
      </c>
      <c r="BC3475" s="34">
        <f t="shared" si="1975"/>
        <v>438.27446855178346</v>
      </c>
      <c r="BD3475" s="34">
        <f t="shared" si="1975"/>
        <v>440.88826945875041</v>
      </c>
      <c r="BE3475" s="34">
        <f t="shared" si="1975"/>
        <v>443.46957210777418</v>
      </c>
      <c r="BF3475" s="34">
        <f t="shared" si="1975"/>
        <v>446.0187805605284</v>
      </c>
    </row>
    <row r="3476" spans="1:58" x14ac:dyDescent="0.2">
      <c r="A3476" s="9" t="str">
        <f t="shared" si="1860"/>
        <v>Malaysia</v>
      </c>
      <c r="C3476" s="41">
        <f t="shared" si="1861"/>
        <v>504.24994075538262</v>
      </c>
      <c r="D3476" s="34">
        <f t="shared" ref="D3476:AI3476" si="1976">$C3476+IFERROR(INDEX($B$2259:$B$2601,MATCH($C3476,$B$2259:$B$2601,1)+(D$3354-$C$3354))-INDEX($B$2259:$B$2601,MATCH($C3476,$B$2259:$B$2601,1)),0)*$E1659</f>
        <v>506.00139192167006</v>
      </c>
      <c r="E3476" s="34">
        <f t="shared" si="1976"/>
        <v>507.73106671178999</v>
      </c>
      <c r="F3476" s="34">
        <f t="shared" si="1976"/>
        <v>509.43923587868613</v>
      </c>
      <c r="G3476" s="34">
        <f t="shared" si="1976"/>
        <v>511.12616680894052</v>
      </c>
      <c r="H3476" s="34">
        <f t="shared" si="1976"/>
        <v>512.79212356462881</v>
      </c>
      <c r="I3476" s="34">
        <f t="shared" si="1976"/>
        <v>514.4373669246545</v>
      </c>
      <c r="J3476" s="34">
        <f t="shared" si="1976"/>
        <v>516.06215442557072</v>
      </c>
      <c r="K3476" s="34">
        <f t="shared" si="1976"/>
        <v>517.66674040189218</v>
      </c>
      <c r="L3476" s="34">
        <f t="shared" si="1976"/>
        <v>519.25137602590803</v>
      </c>
      <c r="M3476" s="34">
        <f t="shared" si="1976"/>
        <v>520.81630934699865</v>
      </c>
      <c r="N3476" s="34">
        <f t="shared" si="1976"/>
        <v>522.36178533046382</v>
      </c>
      <c r="O3476" s="34">
        <f t="shared" si="1976"/>
        <v>523.88804589586766</v>
      </c>
      <c r="P3476" s="34">
        <f t="shared" si="1976"/>
        <v>525.39532995490845</v>
      </c>
      <c r="Q3476" s="34">
        <f t="shared" si="1976"/>
        <v>526.88387344881517</v>
      </c>
      <c r="R3476" s="34">
        <f t="shared" si="1976"/>
        <v>528.35390938528099</v>
      </c>
      <c r="S3476" s="34">
        <f t="shared" si="1976"/>
        <v>529.80566787493672</v>
      </c>
      <c r="T3476" s="34">
        <f t="shared" si="1976"/>
        <v>531.23937616737112</v>
      </c>
      <c r="U3476" s="34">
        <f t="shared" si="1976"/>
        <v>532.65525868670284</v>
      </c>
      <c r="V3476" s="34">
        <f t="shared" si="1976"/>
        <v>534.05353706671076</v>
      </c>
      <c r="W3476" s="34">
        <f t="shared" si="1976"/>
        <v>535.43443018552739</v>
      </c>
      <c r="X3476" s="34">
        <f t="shared" si="1976"/>
        <v>536.79815419990018</v>
      </c>
      <c r="Y3476" s="34">
        <f t="shared" si="1976"/>
        <v>538.14492257902748</v>
      </c>
      <c r="Z3476" s="34">
        <f t="shared" si="1976"/>
        <v>539.47494613797426</v>
      </c>
      <c r="AA3476" s="34">
        <f t="shared" si="1976"/>
        <v>540.78843307067154</v>
      </c>
      <c r="AB3476" s="34">
        <f t="shared" si="1976"/>
        <v>542.08558898250544</v>
      </c>
      <c r="AC3476" s="34">
        <f t="shared" si="1976"/>
        <v>543.36661692250232</v>
      </c>
      <c r="AD3476" s="34">
        <f t="shared" si="1976"/>
        <v>544.63171741511201</v>
      </c>
      <c r="AE3476" s="34">
        <f t="shared" si="1976"/>
        <v>545.88108849159676</v>
      </c>
      <c r="AF3476" s="34">
        <f t="shared" si="1976"/>
        <v>547.11492572103066</v>
      </c>
      <c r="AG3476" s="34">
        <f t="shared" si="1976"/>
        <v>548.33342224091189</v>
      </c>
      <c r="AH3476" s="34">
        <f t="shared" si="1976"/>
        <v>549.53676878739589</v>
      </c>
      <c r="AI3476" s="34">
        <f t="shared" si="1976"/>
        <v>550.72515372515204</v>
      </c>
      <c r="AJ3476" s="34">
        <f t="shared" ref="AJ3476:BF3476" si="1977">$C3476+IFERROR(INDEX($B$2259:$B$2601,MATCH($C3476,$B$2259:$B$2601,1)+(AJ$3354-$C$3354))-INDEX($B$2259:$B$2601,MATCH($C3476,$B$2259:$B$2601,1)),0)*$E1659</f>
        <v>551.89876307684858</v>
      </c>
      <c r="AK3476" s="34">
        <f t="shared" si="1977"/>
        <v>553.05778055227256</v>
      </c>
      <c r="AL3476" s="34">
        <f t="shared" si="1977"/>
        <v>554.20238757708535</v>
      </c>
      <c r="AM3476" s="34">
        <f t="shared" si="1977"/>
        <v>555.33276332122296</v>
      </c>
      <c r="AN3476" s="34">
        <f t="shared" si="1977"/>
        <v>556.44908472694169</v>
      </c>
      <c r="AO3476" s="34">
        <f t="shared" si="1977"/>
        <v>557.55152653651612</v>
      </c>
      <c r="AP3476" s="34">
        <f t="shared" si="1977"/>
        <v>558.64026131959145</v>
      </c>
      <c r="AQ3476" s="34">
        <f t="shared" si="1977"/>
        <v>559.71545950019731</v>
      </c>
      <c r="AR3476" s="34">
        <f t="shared" si="1977"/>
        <v>560.7772893834242</v>
      </c>
      <c r="AS3476" s="34">
        <f t="shared" si="1977"/>
        <v>561.82591718176968</v>
      </c>
      <c r="AT3476" s="34">
        <f t="shared" si="1977"/>
        <v>562.86150704115562</v>
      </c>
      <c r="AU3476" s="34">
        <f t="shared" si="1977"/>
        <v>563.88422106662347</v>
      </c>
      <c r="AV3476" s="34">
        <f t="shared" si="1977"/>
        <v>564.8942193477078</v>
      </c>
      <c r="AW3476" s="34">
        <f t="shared" si="1977"/>
        <v>565.89165998349722</v>
      </c>
      <c r="AX3476" s="34">
        <f t="shared" si="1977"/>
        <v>566.87669910738191</v>
      </c>
      <c r="AY3476" s="34">
        <f t="shared" si="1977"/>
        <v>567.84949091149269</v>
      </c>
      <c r="AZ3476" s="34">
        <f t="shared" si="1977"/>
        <v>568.81018767083924</v>
      </c>
      <c r="BA3476" s="34">
        <f t="shared" si="1977"/>
        <v>569.75893976714451</v>
      </c>
      <c r="BB3476" s="34">
        <f t="shared" si="1977"/>
        <v>570.69589571238589</v>
      </c>
      <c r="BC3476" s="34">
        <f t="shared" si="1977"/>
        <v>571.62120217204119</v>
      </c>
      <c r="BD3476" s="34">
        <f t="shared" si="1977"/>
        <v>572.53500398804817</v>
      </c>
      <c r="BE3476" s="34">
        <f t="shared" si="1977"/>
        <v>573.43744420147618</v>
      </c>
      <c r="BF3476" s="34">
        <f t="shared" si="1977"/>
        <v>574.32866407491724</v>
      </c>
    </row>
    <row r="3477" spans="1:58" x14ac:dyDescent="0.2">
      <c r="A3477" s="9" t="str">
        <f t="shared" si="1860"/>
        <v>Maldives</v>
      </c>
      <c r="C3477" s="41">
        <f t="shared" si="1861"/>
        <v>459.0057053467437</v>
      </c>
      <c r="D3477" s="34">
        <f t="shared" ref="D3477:AI3477" si="1978">$C3477+IFERROR(INDEX($B$2259:$B$2601,MATCH($C3477,$B$2259:$B$2601,1)+(D$3354-$C$3354))-INDEX($B$2259:$B$2601,MATCH($C3477,$B$2259:$B$2601,1)),0)*$E1660</f>
        <v>461.31211651311338</v>
      </c>
      <c r="E3477" s="34">
        <f t="shared" si="1978"/>
        <v>463.58985130064792</v>
      </c>
      <c r="F3477" s="34">
        <f t="shared" si="1978"/>
        <v>465.83926625232408</v>
      </c>
      <c r="G3477" s="34">
        <f t="shared" si="1978"/>
        <v>468.06071347810109</v>
      </c>
      <c r="H3477" s="34">
        <f t="shared" si="1978"/>
        <v>470.25454071003759</v>
      </c>
      <c r="I3477" s="34">
        <f t="shared" si="1978"/>
        <v>472.42109135672371</v>
      </c>
      <c r="J3477" s="34">
        <f t="shared" si="1978"/>
        <v>474.56070455703599</v>
      </c>
      <c r="K3477" s="34">
        <f t="shared" si="1978"/>
        <v>476.67371523322441</v>
      </c>
      <c r="L3477" s="34">
        <f t="shared" si="1978"/>
        <v>478.7604541433389</v>
      </c>
      <c r="M3477" s="34">
        <f t="shared" si="1978"/>
        <v>480.82124793300426</v>
      </c>
      <c r="N3477" s="34">
        <f t="shared" si="1978"/>
        <v>482.85641918655148</v>
      </c>
      <c r="O3477" s="34">
        <f t="shared" si="1978"/>
        <v>484.86628647751292</v>
      </c>
      <c r="P3477" s="34">
        <f t="shared" si="1978"/>
        <v>486.85116441849004</v>
      </c>
      <c r="Q3477" s="34">
        <f t="shared" si="1978"/>
        <v>488.81136371040105</v>
      </c>
      <c r="R3477" s="34">
        <f t="shared" si="1978"/>
        <v>490.74719119111597</v>
      </c>
      <c r="S3477" s="34">
        <f t="shared" si="1978"/>
        <v>492.65894988348731</v>
      </c>
      <c r="T3477" s="34">
        <f t="shared" si="1978"/>
        <v>494.54693904278349</v>
      </c>
      <c r="U3477" s="34">
        <f t="shared" si="1978"/>
        <v>496.41145420353246</v>
      </c>
      <c r="V3477" s="34">
        <f t="shared" si="1978"/>
        <v>498.25278722578275</v>
      </c>
      <c r="W3477" s="34">
        <f t="shared" si="1978"/>
        <v>500.07122634078974</v>
      </c>
      <c r="X3477" s="34">
        <f t="shared" si="1978"/>
        <v>501.86705619613349</v>
      </c>
      <c r="Y3477" s="34">
        <f t="shared" si="1978"/>
        <v>503.64055790027578</v>
      </c>
      <c r="Z3477" s="34">
        <f t="shared" si="1978"/>
        <v>505.39200906656322</v>
      </c>
      <c r="AA3477" s="34">
        <f t="shared" si="1978"/>
        <v>507.12168385668315</v>
      </c>
      <c r="AB3477" s="34">
        <f t="shared" si="1978"/>
        <v>508.82985302357929</v>
      </c>
      <c r="AC3477" s="34">
        <f t="shared" si="1978"/>
        <v>510.51678395383368</v>
      </c>
      <c r="AD3477" s="34">
        <f t="shared" si="1978"/>
        <v>512.18274070952191</v>
      </c>
      <c r="AE3477" s="34">
        <f t="shared" si="1978"/>
        <v>513.82798406954771</v>
      </c>
      <c r="AF3477" s="34">
        <f t="shared" si="1978"/>
        <v>515.45277157046394</v>
      </c>
      <c r="AG3477" s="34">
        <f t="shared" si="1978"/>
        <v>517.0573575467854</v>
      </c>
      <c r="AH3477" s="34">
        <f t="shared" si="1978"/>
        <v>518.64199317080124</v>
      </c>
      <c r="AI3477" s="34">
        <f t="shared" si="1978"/>
        <v>520.20692649189186</v>
      </c>
      <c r="AJ3477" s="34">
        <f t="shared" ref="AJ3477:BF3477" si="1979">$C3477+IFERROR(INDEX($B$2259:$B$2601,MATCH($C3477,$B$2259:$B$2601,1)+(AJ$3354-$C$3354))-INDEX($B$2259:$B$2601,MATCH($C3477,$B$2259:$B$2601,1)),0)*$E1660</f>
        <v>521.75240247535692</v>
      </c>
      <c r="AK3477" s="34">
        <f t="shared" si="1979"/>
        <v>523.27866304076088</v>
      </c>
      <c r="AL3477" s="34">
        <f t="shared" si="1979"/>
        <v>524.78594709980166</v>
      </c>
      <c r="AM3477" s="34">
        <f t="shared" si="1979"/>
        <v>526.27449059370838</v>
      </c>
      <c r="AN3477" s="34">
        <f t="shared" si="1979"/>
        <v>527.7445265301742</v>
      </c>
      <c r="AO3477" s="34">
        <f t="shared" si="1979"/>
        <v>529.19628501982993</v>
      </c>
      <c r="AP3477" s="34">
        <f t="shared" si="1979"/>
        <v>530.62999331226422</v>
      </c>
      <c r="AQ3477" s="34">
        <f t="shared" si="1979"/>
        <v>532.04587583159594</v>
      </c>
      <c r="AR3477" s="34">
        <f t="shared" si="1979"/>
        <v>533.44415421160397</v>
      </c>
      <c r="AS3477" s="34">
        <f t="shared" si="1979"/>
        <v>534.8250473304206</v>
      </c>
      <c r="AT3477" s="34">
        <f t="shared" si="1979"/>
        <v>536.18877134479328</v>
      </c>
      <c r="AU3477" s="34">
        <f t="shared" si="1979"/>
        <v>537.53553972392058</v>
      </c>
      <c r="AV3477" s="34">
        <f t="shared" si="1979"/>
        <v>538.86556328286736</v>
      </c>
      <c r="AW3477" s="34">
        <f t="shared" si="1979"/>
        <v>540.17905021556464</v>
      </c>
      <c r="AX3477" s="34">
        <f t="shared" si="1979"/>
        <v>541.47620612739865</v>
      </c>
      <c r="AY3477" s="34">
        <f t="shared" si="1979"/>
        <v>542.75723406739553</v>
      </c>
      <c r="AZ3477" s="34">
        <f t="shared" si="1979"/>
        <v>544.02233456000511</v>
      </c>
      <c r="BA3477" s="34">
        <f t="shared" si="1979"/>
        <v>545.27170563648997</v>
      </c>
      <c r="BB3477" s="34">
        <f t="shared" si="1979"/>
        <v>546.50554286592387</v>
      </c>
      <c r="BC3477" s="34">
        <f t="shared" si="1979"/>
        <v>547.7240393858051</v>
      </c>
      <c r="BD3477" s="34">
        <f t="shared" si="1979"/>
        <v>548.9273859322891</v>
      </c>
      <c r="BE3477" s="34">
        <f t="shared" si="1979"/>
        <v>550.11577087004514</v>
      </c>
      <c r="BF3477" s="34">
        <f t="shared" si="1979"/>
        <v>551.28938022174179</v>
      </c>
    </row>
    <row r="3478" spans="1:58" x14ac:dyDescent="0.2">
      <c r="A3478" s="9" t="str">
        <f t="shared" si="1860"/>
        <v>Mali</v>
      </c>
      <c r="C3478" s="41">
        <f t="shared" si="1861"/>
        <v>228.47710549365888</v>
      </c>
      <c r="D3478" s="34">
        <f t="shared" ref="D3478:AI3478" si="1980">$C3478+IFERROR(INDEX($B$2259:$B$2601,MATCH($C3478,$B$2259:$B$2601,1)+(D$3354-$C$3354))-INDEX($B$2259:$B$2601,MATCH($C3478,$B$2259:$B$2601,1)),0)*$E1661</f>
        <v>233.67849350231779</v>
      </c>
      <c r="E3478" s="34">
        <f t="shared" si="1980"/>
        <v>238.81521092006906</v>
      </c>
      <c r="F3478" s="34">
        <f t="shared" si="1980"/>
        <v>243.88806181792629</v>
      </c>
      <c r="G3478" s="34">
        <f t="shared" si="1980"/>
        <v>248.89784026962016</v>
      </c>
      <c r="H3478" s="34">
        <f t="shared" si="1980"/>
        <v>253.84533047589795</v>
      </c>
      <c r="I3478" s="34">
        <f t="shared" si="1980"/>
        <v>258.7313068872777</v>
      </c>
      <c r="J3478" s="34">
        <f t="shared" si="1980"/>
        <v>263.55653432527595</v>
      </c>
      <c r="K3478" s="34">
        <f t="shared" si="1980"/>
        <v>268.32176810212843</v>
      </c>
      <c r="L3478" s="34">
        <f t="shared" si="1980"/>
        <v>273.02775413902202</v>
      </c>
      <c r="M3478" s="34">
        <f t="shared" si="1980"/>
        <v>277.67522908285696</v>
      </c>
      <c r="N3478" s="34">
        <f t="shared" si="1980"/>
        <v>282.26492042155678</v>
      </c>
      <c r="O3478" s="34">
        <f t="shared" si="1980"/>
        <v>286.79754659794548</v>
      </c>
      <c r="P3478" s="34">
        <f t="shared" si="1980"/>
        <v>291.27381712220779</v>
      </c>
      <c r="Q3478" s="34">
        <f t="shared" si="1980"/>
        <v>295.69443268295174</v>
      </c>
      <c r="R3478" s="34">
        <f t="shared" si="1980"/>
        <v>300.06008525689049</v>
      </c>
      <c r="S3478" s="34">
        <f t="shared" si="1980"/>
        <v>304.3714582171599</v>
      </c>
      <c r="T3478" s="34">
        <f t="shared" si="1980"/>
        <v>308.62922644028993</v>
      </c>
      <c r="U3478" s="34">
        <f t="shared" si="1980"/>
        <v>312.83405641184572</v>
      </c>
      <c r="V3478" s="34">
        <f t="shared" si="1980"/>
        <v>316.98660633075519</v>
      </c>
      <c r="W3478" s="34">
        <f t="shared" si="1980"/>
        <v>321.08752621233953</v>
      </c>
      <c r="X3478" s="34">
        <f t="shared" si="1980"/>
        <v>325.1374579900629</v>
      </c>
      <c r="Y3478" s="34">
        <f t="shared" si="1980"/>
        <v>329.13703561601653</v>
      </c>
      <c r="Z3478" s="34">
        <f t="shared" si="1980"/>
        <v>333.08688516015411</v>
      </c>
      <c r="AA3478" s="34">
        <f t="shared" si="1980"/>
        <v>336.98762490829301</v>
      </c>
      <c r="AB3478" s="34">
        <f t="shared" si="1980"/>
        <v>340.83986545889661</v>
      </c>
      <c r="AC3478" s="34">
        <f t="shared" si="1980"/>
        <v>344.64420981865442</v>
      </c>
      <c r="AD3478" s="34">
        <f t="shared" si="1980"/>
        <v>348.40125349687264</v>
      </c>
      <c r="AE3478" s="34">
        <f t="shared" si="1980"/>
        <v>352.11158459869159</v>
      </c>
      <c r="AF3478" s="34">
        <f t="shared" si="1980"/>
        <v>355.77578391714462</v>
      </c>
      <c r="AG3478" s="34">
        <f t="shared" si="1980"/>
        <v>359.39442502407155</v>
      </c>
      <c r="AH3478" s="34">
        <f t="shared" si="1980"/>
        <v>362.96807435990229</v>
      </c>
      <c r="AI3478" s="34">
        <f t="shared" si="1980"/>
        <v>366.49729132232426</v>
      </c>
      <c r="AJ3478" s="34">
        <f t="shared" ref="AJ3478:BF3478" si="1981">$C3478+IFERROR(INDEX($B$2259:$B$2601,MATCH($C3478,$B$2259:$B$2601,1)+(AJ$3354-$C$3354))-INDEX($B$2259:$B$2601,MATCH($C3478,$B$2259:$B$2601,1)),0)*$E1661</f>
        <v>369.98262835384685</v>
      </c>
      <c r="AK3478" s="34">
        <f t="shared" si="1981"/>
        <v>373.42463102827742</v>
      </c>
      <c r="AL3478" s="34">
        <f t="shared" si="1981"/>
        <v>376.8238381361225</v>
      </c>
      <c r="AM3478" s="34">
        <f t="shared" si="1981"/>
        <v>380.18078176892686</v>
      </c>
      <c r="AN3478" s="34">
        <f t="shared" si="1981"/>
        <v>383.49598740256329</v>
      </c>
      <c r="AO3478" s="34">
        <f t="shared" si="1981"/>
        <v>386.7699739794881</v>
      </c>
      <c r="AP3478" s="34">
        <f t="shared" si="1981"/>
        <v>390.00325398997325</v>
      </c>
      <c r="AQ3478" s="34">
        <f t="shared" si="1981"/>
        <v>393.19633355232793</v>
      </c>
      <c r="AR3478" s="34">
        <f t="shared" si="1981"/>
        <v>396.34971249212413</v>
      </c>
      <c r="AS3478" s="34">
        <f t="shared" si="1981"/>
        <v>399.46388442043542</v>
      </c>
      <c r="AT3478" s="34">
        <f t="shared" si="1981"/>
        <v>402.53933681110482</v>
      </c>
      <c r="AU3478" s="34">
        <f t="shared" si="1981"/>
        <v>405.57655107705011</v>
      </c>
      <c r="AV3478" s="34">
        <f t="shared" si="1981"/>
        <v>408.57600264562222</v>
      </c>
      <c r="AW3478" s="34">
        <f t="shared" si="1981"/>
        <v>411.53816103302506</v>
      </c>
      <c r="AX3478" s="34">
        <f t="shared" si="1981"/>
        <v>414.46348991781122</v>
      </c>
      <c r="AY3478" s="34">
        <f t="shared" si="1981"/>
        <v>417.35244721346317</v>
      </c>
      <c r="AZ3478" s="34">
        <f t="shared" si="1981"/>
        <v>420.2054851400726</v>
      </c>
      <c r="BA3478" s="34">
        <f t="shared" si="1981"/>
        <v>423.02305029512775</v>
      </c>
      <c r="BB3478" s="34">
        <f t="shared" si="1981"/>
        <v>425.80558372342182</v>
      </c>
      <c r="BC3478" s="34">
        <f t="shared" si="1981"/>
        <v>428.55352098609069</v>
      </c>
      <c r="BD3478" s="34">
        <f t="shared" si="1981"/>
        <v>431.26729222879374</v>
      </c>
      <c r="BE3478" s="34">
        <f t="shared" si="1981"/>
        <v>433.94732224904578</v>
      </c>
      <c r="BF3478" s="34">
        <f t="shared" si="1981"/>
        <v>436.59403056271276</v>
      </c>
    </row>
    <row r="3479" spans="1:58" x14ac:dyDescent="0.2">
      <c r="A3479" s="9" t="str">
        <f t="shared" si="1860"/>
        <v>Malta</v>
      </c>
      <c r="C3479" s="41">
        <f t="shared" si="1861"/>
        <v>465.39633781094915</v>
      </c>
      <c r="D3479" s="34">
        <f t="shared" ref="D3479:AI3479" si="1982">$C3479+IFERROR(INDEX($B$2259:$B$2601,MATCH($C3479,$B$2259:$B$2601,1)+(D$3354-$C$3354))-INDEX($B$2259:$B$2601,MATCH($C3479,$B$2259:$B$2601,1)),0)*$E1662</f>
        <v>467.64575276262531</v>
      </c>
      <c r="E3479" s="34">
        <f t="shared" si="1982"/>
        <v>469.86719998840232</v>
      </c>
      <c r="F3479" s="34">
        <f t="shared" si="1982"/>
        <v>472.06102722033881</v>
      </c>
      <c r="G3479" s="34">
        <f t="shared" si="1982"/>
        <v>474.22757786702493</v>
      </c>
      <c r="H3479" s="34">
        <f t="shared" si="1982"/>
        <v>476.36719106733722</v>
      </c>
      <c r="I3479" s="34">
        <f t="shared" si="1982"/>
        <v>478.48020174352564</v>
      </c>
      <c r="J3479" s="34">
        <f t="shared" si="1982"/>
        <v>480.56694065364013</v>
      </c>
      <c r="K3479" s="34">
        <f t="shared" si="1982"/>
        <v>482.62773444330549</v>
      </c>
      <c r="L3479" s="34">
        <f t="shared" si="1982"/>
        <v>484.6629056968527</v>
      </c>
      <c r="M3479" s="34">
        <f t="shared" si="1982"/>
        <v>486.67277298781414</v>
      </c>
      <c r="N3479" s="34">
        <f t="shared" si="1982"/>
        <v>488.65765092879127</v>
      </c>
      <c r="O3479" s="34">
        <f t="shared" si="1982"/>
        <v>490.61785022070228</v>
      </c>
      <c r="P3479" s="34">
        <f t="shared" si="1982"/>
        <v>492.5536777014172</v>
      </c>
      <c r="Q3479" s="34">
        <f t="shared" si="1982"/>
        <v>494.46543639378854</v>
      </c>
      <c r="R3479" s="34">
        <f t="shared" si="1982"/>
        <v>496.35342555308472</v>
      </c>
      <c r="S3479" s="34">
        <f t="shared" si="1982"/>
        <v>498.21794071383368</v>
      </c>
      <c r="T3479" s="34">
        <f t="shared" si="1982"/>
        <v>500.05927373608398</v>
      </c>
      <c r="U3479" s="34">
        <f t="shared" si="1982"/>
        <v>501.87771285109096</v>
      </c>
      <c r="V3479" s="34">
        <f t="shared" si="1982"/>
        <v>503.67354270643472</v>
      </c>
      <c r="W3479" s="34">
        <f t="shared" si="1982"/>
        <v>505.44704441057701</v>
      </c>
      <c r="X3479" s="34">
        <f t="shared" si="1982"/>
        <v>507.19849557686445</v>
      </c>
      <c r="Y3479" s="34">
        <f t="shared" si="1982"/>
        <v>508.92817036698438</v>
      </c>
      <c r="Z3479" s="34">
        <f t="shared" si="1982"/>
        <v>510.63633953388052</v>
      </c>
      <c r="AA3479" s="34">
        <f t="shared" si="1982"/>
        <v>512.32327046413491</v>
      </c>
      <c r="AB3479" s="34">
        <f t="shared" si="1982"/>
        <v>513.98922721982308</v>
      </c>
      <c r="AC3479" s="34">
        <f t="shared" si="1982"/>
        <v>515.63447057984899</v>
      </c>
      <c r="AD3479" s="34">
        <f t="shared" si="1982"/>
        <v>517.25925808076522</v>
      </c>
      <c r="AE3479" s="34">
        <f t="shared" si="1982"/>
        <v>518.86384405708668</v>
      </c>
      <c r="AF3479" s="34">
        <f t="shared" si="1982"/>
        <v>520.44847968110253</v>
      </c>
      <c r="AG3479" s="34">
        <f t="shared" si="1982"/>
        <v>522.01341300219315</v>
      </c>
      <c r="AH3479" s="34">
        <f t="shared" si="1982"/>
        <v>523.55888898565809</v>
      </c>
      <c r="AI3479" s="34">
        <f t="shared" si="1982"/>
        <v>525.08514955106216</v>
      </c>
      <c r="AJ3479" s="34">
        <f t="shared" ref="AJ3479:BF3479" si="1983">$C3479+IFERROR(INDEX($B$2259:$B$2601,MATCH($C3479,$B$2259:$B$2601,1)+(AJ$3354-$C$3354))-INDEX($B$2259:$B$2601,MATCH($C3479,$B$2259:$B$2601,1)),0)*$E1662</f>
        <v>526.59243361010294</v>
      </c>
      <c r="AK3479" s="34">
        <f t="shared" si="1983"/>
        <v>528.08097710400966</v>
      </c>
      <c r="AL3479" s="34">
        <f t="shared" si="1983"/>
        <v>529.55101304047548</v>
      </c>
      <c r="AM3479" s="34">
        <f t="shared" si="1983"/>
        <v>531.00277153013121</v>
      </c>
      <c r="AN3479" s="34">
        <f t="shared" si="1983"/>
        <v>532.43647982256539</v>
      </c>
      <c r="AO3479" s="34">
        <f t="shared" si="1983"/>
        <v>533.85236234189711</v>
      </c>
      <c r="AP3479" s="34">
        <f t="shared" si="1983"/>
        <v>535.25064072190526</v>
      </c>
      <c r="AQ3479" s="34">
        <f t="shared" si="1983"/>
        <v>536.63153384072189</v>
      </c>
      <c r="AR3479" s="34">
        <f t="shared" si="1983"/>
        <v>537.99525785509445</v>
      </c>
      <c r="AS3479" s="34">
        <f t="shared" si="1983"/>
        <v>539.34202623422175</v>
      </c>
      <c r="AT3479" s="34">
        <f t="shared" si="1983"/>
        <v>540.67204979316853</v>
      </c>
      <c r="AU3479" s="34">
        <f t="shared" si="1983"/>
        <v>541.98553672586581</v>
      </c>
      <c r="AV3479" s="34">
        <f t="shared" si="1983"/>
        <v>543.28269263769994</v>
      </c>
      <c r="AW3479" s="34">
        <f t="shared" si="1983"/>
        <v>544.56372057769681</v>
      </c>
      <c r="AX3479" s="34">
        <f t="shared" si="1983"/>
        <v>545.82882107030628</v>
      </c>
      <c r="AY3479" s="34">
        <f t="shared" si="1983"/>
        <v>547.07819214679125</v>
      </c>
      <c r="AZ3479" s="34">
        <f t="shared" si="1983"/>
        <v>548.31202937622515</v>
      </c>
      <c r="BA3479" s="34">
        <f t="shared" si="1983"/>
        <v>549.53052589610638</v>
      </c>
      <c r="BB3479" s="34">
        <f t="shared" si="1983"/>
        <v>550.73387244259038</v>
      </c>
      <c r="BC3479" s="34">
        <f t="shared" si="1983"/>
        <v>551.92225738034631</v>
      </c>
      <c r="BD3479" s="34">
        <f t="shared" si="1983"/>
        <v>553.09586673204308</v>
      </c>
      <c r="BE3479" s="34">
        <f t="shared" si="1983"/>
        <v>554.25488420746683</v>
      </c>
      <c r="BF3479" s="34">
        <f t="shared" si="1983"/>
        <v>555.39949123227962</v>
      </c>
    </row>
    <row r="3480" spans="1:58" x14ac:dyDescent="0.2">
      <c r="A3480" s="9" t="str">
        <f t="shared" si="1860"/>
        <v>Marshall Islands</v>
      </c>
      <c r="C3480" s="41">
        <f t="shared" si="1861"/>
        <v>440.72965450718033</v>
      </c>
      <c r="D3480" s="34">
        <f t="shared" ref="D3480:AI3480" si="1984">$C3480+IFERROR(INDEX($B$2259:$B$2601,MATCH($C3480,$B$2259:$B$2601,1)+(D$3354-$C$3354))-INDEX($B$2259:$B$2601,MATCH($C3480,$B$2259:$B$2601,1)),0)*$E1663</f>
        <v>443.27886295993454</v>
      </c>
      <c r="E3480" s="34">
        <f t="shared" si="1984"/>
        <v>445.79637625425948</v>
      </c>
      <c r="F3480" s="34">
        <f t="shared" si="1984"/>
        <v>448.28258846662499</v>
      </c>
      <c r="G3480" s="34">
        <f t="shared" si="1984"/>
        <v>450.73788877381674</v>
      </c>
      <c r="H3480" s="34">
        <f t="shared" si="1984"/>
        <v>453.16266151385577</v>
      </c>
      <c r="I3480" s="34">
        <f t="shared" si="1984"/>
        <v>455.55728624616029</v>
      </c>
      <c r="J3480" s="34">
        <f t="shared" si="1984"/>
        <v>457.92213781095984</v>
      </c>
      <c r="K3480" s="34">
        <f t="shared" si="1984"/>
        <v>460.25758638797038</v>
      </c>
      <c r="L3480" s="34">
        <f t="shared" si="1984"/>
        <v>462.56399755434006</v>
      </c>
      <c r="M3480" s="34">
        <f t="shared" si="1984"/>
        <v>464.8417323418746</v>
      </c>
      <c r="N3480" s="34">
        <f t="shared" si="1984"/>
        <v>467.09114729355076</v>
      </c>
      <c r="O3480" s="34">
        <f t="shared" si="1984"/>
        <v>469.31259451932777</v>
      </c>
      <c r="P3480" s="34">
        <f t="shared" si="1984"/>
        <v>471.50642175126427</v>
      </c>
      <c r="Q3480" s="34">
        <f t="shared" si="1984"/>
        <v>473.67297239795039</v>
      </c>
      <c r="R3480" s="34">
        <f t="shared" si="1984"/>
        <v>475.81258559826267</v>
      </c>
      <c r="S3480" s="34">
        <f t="shared" si="1984"/>
        <v>477.9255962744511</v>
      </c>
      <c r="T3480" s="34">
        <f t="shared" si="1984"/>
        <v>480.01233518456559</v>
      </c>
      <c r="U3480" s="34">
        <f t="shared" si="1984"/>
        <v>482.07312897423094</v>
      </c>
      <c r="V3480" s="34">
        <f t="shared" si="1984"/>
        <v>484.10830022777816</v>
      </c>
      <c r="W3480" s="34">
        <f t="shared" si="1984"/>
        <v>486.1181675187396</v>
      </c>
      <c r="X3480" s="34">
        <f t="shared" si="1984"/>
        <v>488.10304545971672</v>
      </c>
      <c r="Y3480" s="34">
        <f t="shared" si="1984"/>
        <v>490.06324475162774</v>
      </c>
      <c r="Z3480" s="34">
        <f t="shared" si="1984"/>
        <v>491.99907223234266</v>
      </c>
      <c r="AA3480" s="34">
        <f t="shared" si="1984"/>
        <v>493.91083092471399</v>
      </c>
      <c r="AB3480" s="34">
        <f t="shared" si="1984"/>
        <v>495.79882008401017</v>
      </c>
      <c r="AC3480" s="34">
        <f t="shared" si="1984"/>
        <v>497.66333524475914</v>
      </c>
      <c r="AD3480" s="34">
        <f t="shared" si="1984"/>
        <v>499.50466826700944</v>
      </c>
      <c r="AE3480" s="34">
        <f t="shared" si="1984"/>
        <v>501.32310738201642</v>
      </c>
      <c r="AF3480" s="34">
        <f t="shared" si="1984"/>
        <v>503.11893723736017</v>
      </c>
      <c r="AG3480" s="34">
        <f t="shared" si="1984"/>
        <v>504.89243894150246</v>
      </c>
      <c r="AH3480" s="34">
        <f t="shared" si="1984"/>
        <v>506.6438901077899</v>
      </c>
      <c r="AI3480" s="34">
        <f t="shared" si="1984"/>
        <v>508.37356489790983</v>
      </c>
      <c r="AJ3480" s="34">
        <f t="shared" ref="AJ3480:BF3480" si="1985">$C3480+IFERROR(INDEX($B$2259:$B$2601,MATCH($C3480,$B$2259:$B$2601,1)+(AJ$3354-$C$3354))-INDEX($B$2259:$B$2601,MATCH($C3480,$B$2259:$B$2601,1)),0)*$E1663</f>
        <v>510.08173406480597</v>
      </c>
      <c r="AK3480" s="34">
        <f t="shared" si="1985"/>
        <v>511.76866499506036</v>
      </c>
      <c r="AL3480" s="34">
        <f t="shared" si="1985"/>
        <v>513.43462175074865</v>
      </c>
      <c r="AM3480" s="34">
        <f t="shared" si="1985"/>
        <v>515.07986511077434</v>
      </c>
      <c r="AN3480" s="34">
        <f t="shared" si="1985"/>
        <v>516.70465261169056</v>
      </c>
      <c r="AO3480" s="34">
        <f t="shared" si="1985"/>
        <v>518.30923858801202</v>
      </c>
      <c r="AP3480" s="34">
        <f t="shared" si="1985"/>
        <v>519.89387421202787</v>
      </c>
      <c r="AQ3480" s="34">
        <f t="shared" si="1985"/>
        <v>521.45880753311849</v>
      </c>
      <c r="AR3480" s="34">
        <f t="shared" si="1985"/>
        <v>523.00428351658366</v>
      </c>
      <c r="AS3480" s="34">
        <f t="shared" si="1985"/>
        <v>524.5305440819875</v>
      </c>
      <c r="AT3480" s="34">
        <f t="shared" si="1985"/>
        <v>526.03782814102829</v>
      </c>
      <c r="AU3480" s="34">
        <f t="shared" si="1985"/>
        <v>527.526371634935</v>
      </c>
      <c r="AV3480" s="34">
        <f t="shared" si="1985"/>
        <v>528.99640757140082</v>
      </c>
      <c r="AW3480" s="34">
        <f t="shared" si="1985"/>
        <v>530.44816606105655</v>
      </c>
      <c r="AX3480" s="34">
        <f t="shared" si="1985"/>
        <v>531.88187435349096</v>
      </c>
      <c r="AY3480" s="34">
        <f t="shared" si="1985"/>
        <v>533.29775687282267</v>
      </c>
      <c r="AZ3480" s="34">
        <f t="shared" si="1985"/>
        <v>534.6960352528306</v>
      </c>
      <c r="BA3480" s="34">
        <f t="shared" si="1985"/>
        <v>536.07692837164723</v>
      </c>
      <c r="BB3480" s="34">
        <f t="shared" si="1985"/>
        <v>537.44065238602002</v>
      </c>
      <c r="BC3480" s="34">
        <f t="shared" si="1985"/>
        <v>538.78742076514732</v>
      </c>
      <c r="BD3480" s="34">
        <f t="shared" si="1985"/>
        <v>540.11744432409409</v>
      </c>
      <c r="BE3480" s="34">
        <f t="shared" si="1985"/>
        <v>541.43093125679138</v>
      </c>
      <c r="BF3480" s="34">
        <f t="shared" si="1985"/>
        <v>542.72808716862528</v>
      </c>
    </row>
    <row r="3481" spans="1:58" x14ac:dyDescent="0.2">
      <c r="A3481" s="9" t="str">
        <f t="shared" si="1860"/>
        <v>Martinique</v>
      </c>
      <c r="C3481" s="41">
        <f t="shared" si="1861"/>
        <v>445.01295926663335</v>
      </c>
      <c r="D3481" s="34">
        <f t="shared" ref="D3481:AI3481" si="1986">$C3481+IFERROR(INDEX($B$2259:$B$2601,MATCH($C3481,$B$2259:$B$2601,1)+(D$3354-$C$3354))-INDEX($B$2259:$B$2601,MATCH($C3481,$B$2259:$B$2601,1)),0)*$E1664</f>
        <v>447.49917147899885</v>
      </c>
      <c r="E3481" s="34">
        <f t="shared" si="1986"/>
        <v>449.9544717861906</v>
      </c>
      <c r="F3481" s="34">
        <f t="shared" si="1986"/>
        <v>452.37924452622963</v>
      </c>
      <c r="G3481" s="34">
        <f t="shared" si="1986"/>
        <v>454.77386925853415</v>
      </c>
      <c r="H3481" s="34">
        <f t="shared" si="1986"/>
        <v>457.1387208233337</v>
      </c>
      <c r="I3481" s="34">
        <f t="shared" si="1986"/>
        <v>459.47416940034424</v>
      </c>
      <c r="J3481" s="34">
        <f t="shared" si="1986"/>
        <v>461.78058056671392</v>
      </c>
      <c r="K3481" s="34">
        <f t="shared" si="1986"/>
        <v>464.05831535424846</v>
      </c>
      <c r="L3481" s="34">
        <f t="shared" si="1986"/>
        <v>466.30773030592462</v>
      </c>
      <c r="M3481" s="34">
        <f t="shared" si="1986"/>
        <v>468.52917753170163</v>
      </c>
      <c r="N3481" s="34">
        <f t="shared" si="1986"/>
        <v>470.72300476363813</v>
      </c>
      <c r="O3481" s="34">
        <f t="shared" si="1986"/>
        <v>472.88955541032425</v>
      </c>
      <c r="P3481" s="34">
        <f t="shared" si="1986"/>
        <v>475.02916861063653</v>
      </c>
      <c r="Q3481" s="34">
        <f t="shared" si="1986"/>
        <v>477.14217928682496</v>
      </c>
      <c r="R3481" s="34">
        <f t="shared" si="1986"/>
        <v>479.22891819693945</v>
      </c>
      <c r="S3481" s="34">
        <f t="shared" si="1986"/>
        <v>481.2897119866048</v>
      </c>
      <c r="T3481" s="34">
        <f t="shared" si="1986"/>
        <v>483.32488324015202</v>
      </c>
      <c r="U3481" s="34">
        <f t="shared" si="1986"/>
        <v>485.33475053111346</v>
      </c>
      <c r="V3481" s="34">
        <f t="shared" si="1986"/>
        <v>487.31962847209059</v>
      </c>
      <c r="W3481" s="34">
        <f t="shared" si="1986"/>
        <v>489.2798277640016</v>
      </c>
      <c r="X3481" s="34">
        <f t="shared" si="1986"/>
        <v>491.21565524471652</v>
      </c>
      <c r="Y3481" s="34">
        <f t="shared" si="1986"/>
        <v>493.12741393708785</v>
      </c>
      <c r="Z3481" s="34">
        <f t="shared" si="1986"/>
        <v>495.01540309638403</v>
      </c>
      <c r="AA3481" s="34">
        <f t="shared" si="1986"/>
        <v>496.879918257133</v>
      </c>
      <c r="AB3481" s="34">
        <f t="shared" si="1986"/>
        <v>498.7212512793833</v>
      </c>
      <c r="AC3481" s="34">
        <f t="shared" si="1986"/>
        <v>500.53969039439028</v>
      </c>
      <c r="AD3481" s="34">
        <f t="shared" si="1986"/>
        <v>502.33552024973403</v>
      </c>
      <c r="AE3481" s="34">
        <f t="shared" si="1986"/>
        <v>504.10902195387632</v>
      </c>
      <c r="AF3481" s="34">
        <f t="shared" si="1986"/>
        <v>505.86047312016376</v>
      </c>
      <c r="AG3481" s="34">
        <f t="shared" si="1986"/>
        <v>507.59014791028369</v>
      </c>
      <c r="AH3481" s="34">
        <f t="shared" si="1986"/>
        <v>509.29831707717983</v>
      </c>
      <c r="AI3481" s="34">
        <f t="shared" si="1986"/>
        <v>510.98524800743422</v>
      </c>
      <c r="AJ3481" s="34">
        <f t="shared" ref="AJ3481:BF3481" si="1987">$C3481+IFERROR(INDEX($B$2259:$B$2601,MATCH($C3481,$B$2259:$B$2601,1)+(AJ$3354-$C$3354))-INDEX($B$2259:$B$2601,MATCH($C3481,$B$2259:$B$2601,1)),0)*$E1664</f>
        <v>512.65120476312245</v>
      </c>
      <c r="AK3481" s="34">
        <f t="shared" si="1987"/>
        <v>514.29644812314825</v>
      </c>
      <c r="AL3481" s="34">
        <f t="shared" si="1987"/>
        <v>515.92123562406448</v>
      </c>
      <c r="AM3481" s="34">
        <f t="shared" si="1987"/>
        <v>517.52582160038594</v>
      </c>
      <c r="AN3481" s="34">
        <f t="shared" si="1987"/>
        <v>519.11045722440178</v>
      </c>
      <c r="AO3481" s="34">
        <f t="shared" si="1987"/>
        <v>520.67539054549241</v>
      </c>
      <c r="AP3481" s="34">
        <f t="shared" si="1987"/>
        <v>522.22086652895746</v>
      </c>
      <c r="AQ3481" s="34">
        <f t="shared" si="1987"/>
        <v>523.74712709436142</v>
      </c>
      <c r="AR3481" s="34">
        <f t="shared" si="1987"/>
        <v>525.2544111534022</v>
      </c>
      <c r="AS3481" s="34">
        <f t="shared" si="1987"/>
        <v>526.74295464730892</v>
      </c>
      <c r="AT3481" s="34">
        <f t="shared" si="1987"/>
        <v>528.21299058377474</v>
      </c>
      <c r="AU3481" s="34">
        <f t="shared" si="1987"/>
        <v>529.66474907343047</v>
      </c>
      <c r="AV3481" s="34">
        <f t="shared" si="1987"/>
        <v>531.09845736586476</v>
      </c>
      <c r="AW3481" s="34">
        <f t="shared" si="1987"/>
        <v>532.51433988519648</v>
      </c>
      <c r="AX3481" s="34">
        <f t="shared" si="1987"/>
        <v>533.91261826520451</v>
      </c>
      <c r="AY3481" s="34">
        <f t="shared" si="1987"/>
        <v>535.29351138402114</v>
      </c>
      <c r="AZ3481" s="34">
        <f t="shared" si="1987"/>
        <v>536.65723539839382</v>
      </c>
      <c r="BA3481" s="34">
        <f t="shared" si="1987"/>
        <v>538.00400377752112</v>
      </c>
      <c r="BB3481" s="34">
        <f t="shared" si="1987"/>
        <v>539.3340273364679</v>
      </c>
      <c r="BC3481" s="34">
        <f t="shared" si="1987"/>
        <v>540.64751426916519</v>
      </c>
      <c r="BD3481" s="34">
        <f t="shared" si="1987"/>
        <v>541.9446701809992</v>
      </c>
      <c r="BE3481" s="34">
        <f t="shared" si="1987"/>
        <v>543.22569812099607</v>
      </c>
      <c r="BF3481" s="34">
        <f t="shared" si="1987"/>
        <v>544.49079861360565</v>
      </c>
    </row>
    <row r="3482" spans="1:58" x14ac:dyDescent="0.2">
      <c r="A3482" s="9" t="str">
        <f t="shared" si="1860"/>
        <v>Mauritania</v>
      </c>
      <c r="C3482" s="41">
        <f t="shared" si="1861"/>
        <v>213.22769209170346</v>
      </c>
      <c r="D3482" s="34">
        <f t="shared" ref="D3482:AI3482" si="1988">$C3482+IFERROR(INDEX($B$2259:$B$2601,MATCH($C3482,$B$2259:$B$2601,1)+(D$3354-$C$3354))-INDEX($B$2259:$B$2601,MATCH($C3482,$B$2259:$B$2601,1)),0)*$E1665</f>
        <v>218.62801816949107</v>
      </c>
      <c r="E3482" s="34">
        <f t="shared" si="1988"/>
        <v>223.96120019304485</v>
      </c>
      <c r="F3482" s="34">
        <f t="shared" si="1988"/>
        <v>229.22807298677245</v>
      </c>
      <c r="G3482" s="34">
        <f t="shared" si="1988"/>
        <v>234.42946099543136</v>
      </c>
      <c r="H3482" s="34">
        <f t="shared" si="1988"/>
        <v>239.56617841318263</v>
      </c>
      <c r="I3482" s="34">
        <f t="shared" si="1988"/>
        <v>244.63902931103985</v>
      </c>
      <c r="J3482" s="34">
        <f t="shared" si="1988"/>
        <v>249.64880776273372</v>
      </c>
      <c r="K3482" s="34">
        <f t="shared" si="1988"/>
        <v>254.59629796901152</v>
      </c>
      <c r="L3482" s="34">
        <f t="shared" si="1988"/>
        <v>259.48227438039129</v>
      </c>
      <c r="M3482" s="34">
        <f t="shared" si="1988"/>
        <v>264.30750181838954</v>
      </c>
      <c r="N3482" s="34">
        <f t="shared" si="1988"/>
        <v>269.07273559524202</v>
      </c>
      <c r="O3482" s="34">
        <f t="shared" si="1988"/>
        <v>273.77872163213561</v>
      </c>
      <c r="P3482" s="34">
        <f t="shared" si="1988"/>
        <v>278.42619657597049</v>
      </c>
      <c r="Q3482" s="34">
        <f t="shared" si="1988"/>
        <v>283.01588791467037</v>
      </c>
      <c r="R3482" s="34">
        <f t="shared" si="1988"/>
        <v>287.54851409105908</v>
      </c>
      <c r="S3482" s="34">
        <f t="shared" si="1988"/>
        <v>292.02478461532138</v>
      </c>
      <c r="T3482" s="34">
        <f t="shared" si="1988"/>
        <v>296.44540017606533</v>
      </c>
      <c r="U3482" s="34">
        <f t="shared" si="1988"/>
        <v>300.81105275000402</v>
      </c>
      <c r="V3482" s="34">
        <f t="shared" si="1988"/>
        <v>305.12242571027343</v>
      </c>
      <c r="W3482" s="34">
        <f t="shared" si="1988"/>
        <v>309.38019393340352</v>
      </c>
      <c r="X3482" s="34">
        <f t="shared" si="1988"/>
        <v>313.58502390495931</v>
      </c>
      <c r="Y3482" s="34">
        <f t="shared" si="1988"/>
        <v>317.73757382386879</v>
      </c>
      <c r="Z3482" s="34">
        <f t="shared" si="1988"/>
        <v>321.83849370545312</v>
      </c>
      <c r="AA3482" s="34">
        <f t="shared" si="1988"/>
        <v>325.88842548317643</v>
      </c>
      <c r="AB3482" s="34">
        <f t="shared" si="1988"/>
        <v>329.88800310913007</v>
      </c>
      <c r="AC3482" s="34">
        <f t="shared" si="1988"/>
        <v>333.8378526532677</v>
      </c>
      <c r="AD3482" s="34">
        <f t="shared" si="1988"/>
        <v>337.73859240140655</v>
      </c>
      <c r="AE3482" s="34">
        <f t="shared" si="1988"/>
        <v>341.5908329520102</v>
      </c>
      <c r="AF3482" s="34">
        <f t="shared" si="1988"/>
        <v>345.39517731176801</v>
      </c>
      <c r="AG3482" s="34">
        <f t="shared" si="1988"/>
        <v>349.15222098998618</v>
      </c>
      <c r="AH3482" s="34">
        <f t="shared" si="1988"/>
        <v>352.86255209180513</v>
      </c>
      <c r="AI3482" s="34">
        <f t="shared" si="1988"/>
        <v>356.52675141025816</v>
      </c>
      <c r="AJ3482" s="34">
        <f t="shared" ref="AJ3482:BF3482" si="1989">$C3482+IFERROR(INDEX($B$2259:$B$2601,MATCH($C3482,$B$2259:$B$2601,1)+(AJ$3354-$C$3354))-INDEX($B$2259:$B$2601,MATCH($C3482,$B$2259:$B$2601,1)),0)*$E1665</f>
        <v>360.14539251718509</v>
      </c>
      <c r="AK3482" s="34">
        <f t="shared" si="1989"/>
        <v>363.71904185301588</v>
      </c>
      <c r="AL3482" s="34">
        <f t="shared" si="1989"/>
        <v>367.24825881543785</v>
      </c>
      <c r="AM3482" s="34">
        <f t="shared" si="1989"/>
        <v>370.73359584696038</v>
      </c>
      <c r="AN3482" s="34">
        <f t="shared" si="1989"/>
        <v>374.17559852139095</v>
      </c>
      <c r="AO3482" s="34">
        <f t="shared" si="1989"/>
        <v>377.5748056292361</v>
      </c>
      <c r="AP3482" s="34">
        <f t="shared" si="1989"/>
        <v>380.9317492620404</v>
      </c>
      <c r="AQ3482" s="34">
        <f t="shared" si="1989"/>
        <v>384.24695489567682</v>
      </c>
      <c r="AR3482" s="34">
        <f t="shared" si="1989"/>
        <v>387.52094147260169</v>
      </c>
      <c r="AS3482" s="34">
        <f t="shared" si="1989"/>
        <v>390.75422148308678</v>
      </c>
      <c r="AT3482" s="34">
        <f t="shared" si="1989"/>
        <v>393.94730104544152</v>
      </c>
      <c r="AU3482" s="34">
        <f t="shared" si="1989"/>
        <v>397.10067998523766</v>
      </c>
      <c r="AV3482" s="34">
        <f t="shared" si="1989"/>
        <v>400.21485191354901</v>
      </c>
      <c r="AW3482" s="34">
        <f t="shared" si="1989"/>
        <v>403.29030430421835</v>
      </c>
      <c r="AX3482" s="34">
        <f t="shared" si="1989"/>
        <v>406.3275185701637</v>
      </c>
      <c r="AY3482" s="34">
        <f t="shared" si="1989"/>
        <v>409.32697013873582</v>
      </c>
      <c r="AZ3482" s="34">
        <f t="shared" si="1989"/>
        <v>412.28912852613865</v>
      </c>
      <c r="BA3482" s="34">
        <f t="shared" si="1989"/>
        <v>415.21445741092481</v>
      </c>
      <c r="BB3482" s="34">
        <f t="shared" si="1989"/>
        <v>418.10341470657676</v>
      </c>
      <c r="BC3482" s="34">
        <f t="shared" si="1989"/>
        <v>420.95645263318613</v>
      </c>
      <c r="BD3482" s="34">
        <f t="shared" si="1989"/>
        <v>423.77401778824134</v>
      </c>
      <c r="BE3482" s="34">
        <f t="shared" si="1989"/>
        <v>426.55655121653535</v>
      </c>
      <c r="BF3482" s="34">
        <f t="shared" si="1989"/>
        <v>429.30448847920422</v>
      </c>
    </row>
    <row r="3483" spans="1:58" x14ac:dyDescent="0.2">
      <c r="A3483" s="9" t="str">
        <f t="shared" ref="A3483:A3546" si="1990">A274</f>
        <v>Mauritius</v>
      </c>
      <c r="C3483" s="41">
        <f t="shared" ref="C3483:C3546" si="1991">E736</f>
        <v>470.26299383989834</v>
      </c>
      <c r="D3483" s="34">
        <f t="shared" ref="D3483:AI3483" si="1992">$C3483+IFERROR(INDEX($B$2259:$B$2601,MATCH($C3483,$B$2259:$B$2601,1)+(D$3354-$C$3354))-INDEX($B$2259:$B$2601,MATCH($C3483,$B$2259:$B$2601,1)),0)*$E1666</f>
        <v>472.42954448658446</v>
      </c>
      <c r="E3483" s="34">
        <f t="shared" si="1992"/>
        <v>474.56915768689674</v>
      </c>
      <c r="F3483" s="34">
        <f t="shared" si="1992"/>
        <v>476.68216836308517</v>
      </c>
      <c r="G3483" s="34">
        <f t="shared" si="1992"/>
        <v>478.76890727319966</v>
      </c>
      <c r="H3483" s="34">
        <f t="shared" si="1992"/>
        <v>480.82970106286501</v>
      </c>
      <c r="I3483" s="34">
        <f t="shared" si="1992"/>
        <v>482.86487231641223</v>
      </c>
      <c r="J3483" s="34">
        <f t="shared" si="1992"/>
        <v>484.87473960737367</v>
      </c>
      <c r="K3483" s="34">
        <f t="shared" si="1992"/>
        <v>486.8596175483508</v>
      </c>
      <c r="L3483" s="34">
        <f t="shared" si="1992"/>
        <v>488.81981684026181</v>
      </c>
      <c r="M3483" s="34">
        <f t="shared" si="1992"/>
        <v>490.75564432097673</v>
      </c>
      <c r="N3483" s="34">
        <f t="shared" si="1992"/>
        <v>492.66740301334806</v>
      </c>
      <c r="O3483" s="34">
        <f t="shared" si="1992"/>
        <v>494.55539217264425</v>
      </c>
      <c r="P3483" s="34">
        <f t="shared" si="1992"/>
        <v>496.41990733339321</v>
      </c>
      <c r="Q3483" s="34">
        <f t="shared" si="1992"/>
        <v>498.26124035564351</v>
      </c>
      <c r="R3483" s="34">
        <f t="shared" si="1992"/>
        <v>500.07967947065049</v>
      </c>
      <c r="S3483" s="34">
        <f t="shared" si="1992"/>
        <v>501.87550932599424</v>
      </c>
      <c r="T3483" s="34">
        <f t="shared" si="1992"/>
        <v>503.64901103013653</v>
      </c>
      <c r="U3483" s="34">
        <f t="shared" si="1992"/>
        <v>505.40046219642397</v>
      </c>
      <c r="V3483" s="34">
        <f t="shared" si="1992"/>
        <v>507.1301369865439</v>
      </c>
      <c r="W3483" s="34">
        <f t="shared" si="1992"/>
        <v>508.83830615344004</v>
      </c>
      <c r="X3483" s="34">
        <f t="shared" si="1992"/>
        <v>510.52523708369444</v>
      </c>
      <c r="Y3483" s="34">
        <f t="shared" si="1992"/>
        <v>512.19119383938266</v>
      </c>
      <c r="Z3483" s="34">
        <f t="shared" si="1992"/>
        <v>513.83643719940846</v>
      </c>
      <c r="AA3483" s="34">
        <f t="shared" si="1992"/>
        <v>515.46122470032469</v>
      </c>
      <c r="AB3483" s="34">
        <f t="shared" si="1992"/>
        <v>517.06581067664615</v>
      </c>
      <c r="AC3483" s="34">
        <f t="shared" si="1992"/>
        <v>518.650446300662</v>
      </c>
      <c r="AD3483" s="34">
        <f t="shared" si="1992"/>
        <v>520.21537962175262</v>
      </c>
      <c r="AE3483" s="34">
        <f t="shared" si="1992"/>
        <v>521.76085560521767</v>
      </c>
      <c r="AF3483" s="34">
        <f t="shared" si="1992"/>
        <v>523.28711617062163</v>
      </c>
      <c r="AG3483" s="34">
        <f t="shared" si="1992"/>
        <v>524.79440022966241</v>
      </c>
      <c r="AH3483" s="34">
        <f t="shared" si="1992"/>
        <v>526.28294372356913</v>
      </c>
      <c r="AI3483" s="34">
        <f t="shared" si="1992"/>
        <v>527.75297966003495</v>
      </c>
      <c r="AJ3483" s="34">
        <f t="shared" ref="AJ3483:BF3483" si="1993">$C3483+IFERROR(INDEX($B$2259:$B$2601,MATCH($C3483,$B$2259:$B$2601,1)+(AJ$3354-$C$3354))-INDEX($B$2259:$B$2601,MATCH($C3483,$B$2259:$B$2601,1)),0)*$E1666</f>
        <v>529.20473814969068</v>
      </c>
      <c r="AK3483" s="34">
        <f t="shared" si="1993"/>
        <v>530.63844644212497</v>
      </c>
      <c r="AL3483" s="34">
        <f t="shared" si="1993"/>
        <v>532.05432896145669</v>
      </c>
      <c r="AM3483" s="34">
        <f t="shared" si="1993"/>
        <v>533.45260734146473</v>
      </c>
      <c r="AN3483" s="34">
        <f t="shared" si="1993"/>
        <v>534.83350046028136</v>
      </c>
      <c r="AO3483" s="34">
        <f t="shared" si="1993"/>
        <v>536.19722447465404</v>
      </c>
      <c r="AP3483" s="34">
        <f t="shared" si="1993"/>
        <v>537.54399285378133</v>
      </c>
      <c r="AQ3483" s="34">
        <f t="shared" si="1993"/>
        <v>538.87401641272811</v>
      </c>
      <c r="AR3483" s="34">
        <f t="shared" si="1993"/>
        <v>540.1875033454254</v>
      </c>
      <c r="AS3483" s="34">
        <f t="shared" si="1993"/>
        <v>541.48465925725941</v>
      </c>
      <c r="AT3483" s="34">
        <f t="shared" si="1993"/>
        <v>542.76568719725628</v>
      </c>
      <c r="AU3483" s="34">
        <f t="shared" si="1993"/>
        <v>544.03078768986586</v>
      </c>
      <c r="AV3483" s="34">
        <f t="shared" si="1993"/>
        <v>545.28015876635072</v>
      </c>
      <c r="AW3483" s="34">
        <f t="shared" si="1993"/>
        <v>546.51399599578463</v>
      </c>
      <c r="AX3483" s="34">
        <f t="shared" si="1993"/>
        <v>547.73249251566585</v>
      </c>
      <c r="AY3483" s="34">
        <f t="shared" si="1993"/>
        <v>548.93583906214985</v>
      </c>
      <c r="AZ3483" s="34">
        <f t="shared" si="1993"/>
        <v>550.12422399990589</v>
      </c>
      <c r="BA3483" s="34">
        <f t="shared" si="1993"/>
        <v>551.29783335160255</v>
      </c>
      <c r="BB3483" s="34">
        <f t="shared" si="1993"/>
        <v>552.45685082702641</v>
      </c>
      <c r="BC3483" s="34">
        <f t="shared" si="1993"/>
        <v>553.6014578518392</v>
      </c>
      <c r="BD3483" s="34">
        <f t="shared" si="1993"/>
        <v>554.73183359597681</v>
      </c>
      <c r="BE3483" s="34">
        <f t="shared" si="1993"/>
        <v>555.84815500169566</v>
      </c>
      <c r="BF3483" s="34">
        <f t="shared" si="1993"/>
        <v>556.95059681127009</v>
      </c>
    </row>
    <row r="3484" spans="1:58" x14ac:dyDescent="0.2">
      <c r="A3484" s="9" t="str">
        <f t="shared" si="1990"/>
        <v>Mexico</v>
      </c>
      <c r="C3484" s="41">
        <f t="shared" si="1991"/>
        <v>469.94145459728213</v>
      </c>
      <c r="D3484" s="34">
        <f t="shared" ref="D3484:AI3484" si="1994">$C3484+IFERROR(INDEX($B$2259:$B$2601,MATCH($C3484,$B$2259:$B$2601,1)+(D$3354-$C$3354))-INDEX($B$2259:$B$2601,MATCH($C3484,$B$2259:$B$2601,1)),0)*$E1667</f>
        <v>472.10800524396825</v>
      </c>
      <c r="E3484" s="34">
        <f t="shared" si="1994"/>
        <v>474.24761844428053</v>
      </c>
      <c r="F3484" s="34">
        <f t="shared" si="1994"/>
        <v>476.36062912046896</v>
      </c>
      <c r="G3484" s="34">
        <f t="shared" si="1994"/>
        <v>478.44736803058345</v>
      </c>
      <c r="H3484" s="34">
        <f t="shared" si="1994"/>
        <v>480.5081618202488</v>
      </c>
      <c r="I3484" s="34">
        <f t="shared" si="1994"/>
        <v>482.54333307379602</v>
      </c>
      <c r="J3484" s="34">
        <f t="shared" si="1994"/>
        <v>484.55320036475746</v>
      </c>
      <c r="K3484" s="34">
        <f t="shared" si="1994"/>
        <v>486.53807830573459</v>
      </c>
      <c r="L3484" s="34">
        <f t="shared" si="1994"/>
        <v>488.4982775976456</v>
      </c>
      <c r="M3484" s="34">
        <f t="shared" si="1994"/>
        <v>490.43410507836052</v>
      </c>
      <c r="N3484" s="34">
        <f t="shared" si="1994"/>
        <v>492.34586377073185</v>
      </c>
      <c r="O3484" s="34">
        <f t="shared" si="1994"/>
        <v>494.23385293002804</v>
      </c>
      <c r="P3484" s="34">
        <f t="shared" si="1994"/>
        <v>496.098368090777</v>
      </c>
      <c r="Q3484" s="34">
        <f t="shared" si="1994"/>
        <v>497.9397011130273</v>
      </c>
      <c r="R3484" s="34">
        <f t="shared" si="1994"/>
        <v>499.75814022803428</v>
      </c>
      <c r="S3484" s="34">
        <f t="shared" si="1994"/>
        <v>501.55397008337803</v>
      </c>
      <c r="T3484" s="34">
        <f t="shared" si="1994"/>
        <v>503.32747178752032</v>
      </c>
      <c r="U3484" s="34">
        <f t="shared" si="1994"/>
        <v>505.07892295380776</v>
      </c>
      <c r="V3484" s="34">
        <f t="shared" si="1994"/>
        <v>506.80859774392769</v>
      </c>
      <c r="W3484" s="34">
        <f t="shared" si="1994"/>
        <v>508.51676691082383</v>
      </c>
      <c r="X3484" s="34">
        <f t="shared" si="1994"/>
        <v>510.20369784107822</v>
      </c>
      <c r="Y3484" s="34">
        <f t="shared" si="1994"/>
        <v>511.86965459676645</v>
      </c>
      <c r="Z3484" s="34">
        <f t="shared" si="1994"/>
        <v>513.51489795679231</v>
      </c>
      <c r="AA3484" s="34">
        <f t="shared" si="1994"/>
        <v>515.13968545770854</v>
      </c>
      <c r="AB3484" s="34">
        <f t="shared" si="1994"/>
        <v>516.74427143403</v>
      </c>
      <c r="AC3484" s="34">
        <f t="shared" si="1994"/>
        <v>518.32890705804584</v>
      </c>
      <c r="AD3484" s="34">
        <f t="shared" si="1994"/>
        <v>519.89384037913646</v>
      </c>
      <c r="AE3484" s="34">
        <f t="shared" si="1994"/>
        <v>521.4393163626014</v>
      </c>
      <c r="AF3484" s="34">
        <f t="shared" si="1994"/>
        <v>522.96557692800548</v>
      </c>
      <c r="AG3484" s="34">
        <f t="shared" si="1994"/>
        <v>524.47286098704626</v>
      </c>
      <c r="AH3484" s="34">
        <f t="shared" si="1994"/>
        <v>525.96140448095298</v>
      </c>
      <c r="AI3484" s="34">
        <f t="shared" si="1994"/>
        <v>527.4314404174188</v>
      </c>
      <c r="AJ3484" s="34">
        <f t="shared" ref="AJ3484:BF3484" si="1995">$C3484+IFERROR(INDEX($B$2259:$B$2601,MATCH($C3484,$B$2259:$B$2601,1)+(AJ$3354-$C$3354))-INDEX($B$2259:$B$2601,MATCH($C3484,$B$2259:$B$2601,1)),0)*$E1667</f>
        <v>528.88319890707453</v>
      </c>
      <c r="AK3484" s="34">
        <f t="shared" si="1995"/>
        <v>530.31690719950871</v>
      </c>
      <c r="AL3484" s="34">
        <f t="shared" si="1995"/>
        <v>531.73278971884042</v>
      </c>
      <c r="AM3484" s="34">
        <f t="shared" si="1995"/>
        <v>533.13106809884857</v>
      </c>
      <c r="AN3484" s="34">
        <f t="shared" si="1995"/>
        <v>534.5119612176652</v>
      </c>
      <c r="AO3484" s="34">
        <f t="shared" si="1995"/>
        <v>535.87568523203777</v>
      </c>
      <c r="AP3484" s="34">
        <f t="shared" si="1995"/>
        <v>537.22245361116507</v>
      </c>
      <c r="AQ3484" s="34">
        <f t="shared" si="1995"/>
        <v>538.55247717011184</v>
      </c>
      <c r="AR3484" s="34">
        <f t="shared" si="1995"/>
        <v>539.86596410280913</v>
      </c>
      <c r="AS3484" s="34">
        <f t="shared" si="1995"/>
        <v>541.16312001464325</v>
      </c>
      <c r="AT3484" s="34">
        <f t="shared" si="1995"/>
        <v>542.44414795464013</v>
      </c>
      <c r="AU3484" s="34">
        <f t="shared" si="1995"/>
        <v>543.70924844724959</v>
      </c>
      <c r="AV3484" s="34">
        <f t="shared" si="1995"/>
        <v>544.95861952373457</v>
      </c>
      <c r="AW3484" s="34">
        <f t="shared" si="1995"/>
        <v>546.19245675316847</v>
      </c>
      <c r="AX3484" s="34">
        <f t="shared" si="1995"/>
        <v>547.4109532730497</v>
      </c>
      <c r="AY3484" s="34">
        <f t="shared" si="1995"/>
        <v>548.6142998195337</v>
      </c>
      <c r="AZ3484" s="34">
        <f t="shared" si="1995"/>
        <v>549.80268475728963</v>
      </c>
      <c r="BA3484" s="34">
        <f t="shared" si="1995"/>
        <v>550.97629410898639</v>
      </c>
      <c r="BB3484" s="34">
        <f t="shared" si="1995"/>
        <v>552.13531158441015</v>
      </c>
      <c r="BC3484" s="34">
        <f t="shared" si="1995"/>
        <v>553.27991860922293</v>
      </c>
      <c r="BD3484" s="34">
        <f t="shared" si="1995"/>
        <v>554.41029435336054</v>
      </c>
      <c r="BE3484" s="34">
        <f t="shared" si="1995"/>
        <v>555.5266157590795</v>
      </c>
      <c r="BF3484" s="34">
        <f t="shared" si="1995"/>
        <v>556.62905756865393</v>
      </c>
    </row>
    <row r="3485" spans="1:58" x14ac:dyDescent="0.2">
      <c r="A3485" s="9" t="str">
        <f t="shared" si="1990"/>
        <v>Micronesia (Federated States of)</v>
      </c>
      <c r="C3485" s="41">
        <f t="shared" si="1991"/>
        <v>436.1002738366638</v>
      </c>
      <c r="D3485" s="34">
        <f t="shared" ref="D3485:AI3485" si="1996">$C3485+IFERROR(INDEX($B$2259:$B$2601,MATCH($C3485,$B$2259:$B$2601,1)+(D$3354-$C$3354))-INDEX($B$2259:$B$2601,MATCH($C3485,$B$2259:$B$2601,1)),0)*$E1668</f>
        <v>438.71407474363082</v>
      </c>
      <c r="E3485" s="34">
        <f t="shared" si="1996"/>
        <v>441.29537739265453</v>
      </c>
      <c r="F3485" s="34">
        <f t="shared" si="1996"/>
        <v>443.84458584540874</v>
      </c>
      <c r="G3485" s="34">
        <f t="shared" si="1996"/>
        <v>446.36209913973369</v>
      </c>
      <c r="H3485" s="34">
        <f t="shared" si="1996"/>
        <v>448.84831135209919</v>
      </c>
      <c r="I3485" s="34">
        <f t="shared" si="1996"/>
        <v>451.30361165929094</v>
      </c>
      <c r="J3485" s="34">
        <f t="shared" si="1996"/>
        <v>453.72838439932997</v>
      </c>
      <c r="K3485" s="34">
        <f t="shared" si="1996"/>
        <v>456.12300913163449</v>
      </c>
      <c r="L3485" s="34">
        <f t="shared" si="1996"/>
        <v>458.48786069643404</v>
      </c>
      <c r="M3485" s="34">
        <f t="shared" si="1996"/>
        <v>460.82330927344458</v>
      </c>
      <c r="N3485" s="34">
        <f t="shared" si="1996"/>
        <v>463.12972043981426</v>
      </c>
      <c r="O3485" s="34">
        <f t="shared" si="1996"/>
        <v>465.40745522734881</v>
      </c>
      <c r="P3485" s="34">
        <f t="shared" si="1996"/>
        <v>467.65687017902496</v>
      </c>
      <c r="Q3485" s="34">
        <f t="shared" si="1996"/>
        <v>469.87831740480198</v>
      </c>
      <c r="R3485" s="34">
        <f t="shared" si="1996"/>
        <v>472.07214463673847</v>
      </c>
      <c r="S3485" s="34">
        <f t="shared" si="1996"/>
        <v>474.23869528342459</v>
      </c>
      <c r="T3485" s="34">
        <f t="shared" si="1996"/>
        <v>476.37830848373687</v>
      </c>
      <c r="U3485" s="34">
        <f t="shared" si="1996"/>
        <v>478.4913191599253</v>
      </c>
      <c r="V3485" s="34">
        <f t="shared" si="1996"/>
        <v>480.57805807003979</v>
      </c>
      <c r="W3485" s="34">
        <f t="shared" si="1996"/>
        <v>482.63885185970514</v>
      </c>
      <c r="X3485" s="34">
        <f t="shared" si="1996"/>
        <v>484.67402311325236</v>
      </c>
      <c r="Y3485" s="34">
        <f t="shared" si="1996"/>
        <v>486.6838904042138</v>
      </c>
      <c r="Z3485" s="34">
        <f t="shared" si="1996"/>
        <v>488.66876834519093</v>
      </c>
      <c r="AA3485" s="34">
        <f t="shared" si="1996"/>
        <v>490.62896763710194</v>
      </c>
      <c r="AB3485" s="34">
        <f t="shared" si="1996"/>
        <v>492.56479511781686</v>
      </c>
      <c r="AC3485" s="34">
        <f t="shared" si="1996"/>
        <v>494.47655381018819</v>
      </c>
      <c r="AD3485" s="34">
        <f t="shared" si="1996"/>
        <v>496.36454296948438</v>
      </c>
      <c r="AE3485" s="34">
        <f t="shared" si="1996"/>
        <v>498.22905813023334</v>
      </c>
      <c r="AF3485" s="34">
        <f t="shared" si="1996"/>
        <v>500.07039115248364</v>
      </c>
      <c r="AG3485" s="34">
        <f t="shared" si="1996"/>
        <v>501.88883026749062</v>
      </c>
      <c r="AH3485" s="34">
        <f t="shared" si="1996"/>
        <v>503.68466012283437</v>
      </c>
      <c r="AI3485" s="34">
        <f t="shared" si="1996"/>
        <v>505.45816182697666</v>
      </c>
      <c r="AJ3485" s="34">
        <f t="shared" ref="AJ3485:BF3485" si="1997">$C3485+IFERROR(INDEX($B$2259:$B$2601,MATCH($C3485,$B$2259:$B$2601,1)+(AJ$3354-$C$3354))-INDEX($B$2259:$B$2601,MATCH($C3485,$B$2259:$B$2601,1)),0)*$E1668</f>
        <v>507.2096129932641</v>
      </c>
      <c r="AK3485" s="34">
        <f t="shared" si="1997"/>
        <v>508.93928778338403</v>
      </c>
      <c r="AL3485" s="34">
        <f t="shared" si="1997"/>
        <v>510.64745695028017</v>
      </c>
      <c r="AM3485" s="34">
        <f t="shared" si="1997"/>
        <v>512.33438788053456</v>
      </c>
      <c r="AN3485" s="34">
        <f t="shared" si="1997"/>
        <v>514.00034463622274</v>
      </c>
      <c r="AO3485" s="34">
        <f t="shared" si="1997"/>
        <v>515.64558799624865</v>
      </c>
      <c r="AP3485" s="34">
        <f t="shared" si="1997"/>
        <v>517.27037549716488</v>
      </c>
      <c r="AQ3485" s="34">
        <f t="shared" si="1997"/>
        <v>518.87496147348634</v>
      </c>
      <c r="AR3485" s="34">
        <f t="shared" si="1997"/>
        <v>520.45959709750218</v>
      </c>
      <c r="AS3485" s="34">
        <f t="shared" si="1997"/>
        <v>522.0245304185928</v>
      </c>
      <c r="AT3485" s="34">
        <f t="shared" si="1997"/>
        <v>523.57000640205774</v>
      </c>
      <c r="AU3485" s="34">
        <f t="shared" si="1997"/>
        <v>525.09626696746182</v>
      </c>
      <c r="AV3485" s="34">
        <f t="shared" si="1997"/>
        <v>526.6035510265026</v>
      </c>
      <c r="AW3485" s="34">
        <f t="shared" si="1997"/>
        <v>528.09209452040932</v>
      </c>
      <c r="AX3485" s="34">
        <f t="shared" si="1997"/>
        <v>529.56213045687514</v>
      </c>
      <c r="AY3485" s="34">
        <f t="shared" si="1997"/>
        <v>531.01388894653087</v>
      </c>
      <c r="AZ3485" s="34">
        <f t="shared" si="1997"/>
        <v>532.44759723896505</v>
      </c>
      <c r="BA3485" s="34">
        <f t="shared" si="1997"/>
        <v>533.86347975829676</v>
      </c>
      <c r="BB3485" s="34">
        <f t="shared" si="1997"/>
        <v>535.26175813830491</v>
      </c>
      <c r="BC3485" s="34">
        <f t="shared" si="1997"/>
        <v>536.64265125712154</v>
      </c>
      <c r="BD3485" s="34">
        <f t="shared" si="1997"/>
        <v>538.00637527149411</v>
      </c>
      <c r="BE3485" s="34">
        <f t="shared" si="1997"/>
        <v>539.3531436506214</v>
      </c>
      <c r="BF3485" s="34">
        <f t="shared" si="1997"/>
        <v>540.68316720956818</v>
      </c>
    </row>
    <row r="3486" spans="1:58" x14ac:dyDescent="0.2">
      <c r="A3486" s="9" t="str">
        <f t="shared" si="1990"/>
        <v>Monaco</v>
      </c>
      <c r="C3486" s="41">
        <f t="shared" si="1991"/>
        <v>734.17900388021053</v>
      </c>
      <c r="D3486" s="34">
        <f t="shared" ref="D3486:AI3486" si="1998">$C3486+IFERROR(INDEX($B$2259:$B$2601,MATCH($C3486,$B$2259:$B$2601,1)+(D$3354-$C$3354))-INDEX($B$2259:$B$2601,MATCH($C3486,$B$2259:$B$2601,1)),0)*$E1669</f>
        <v>734.17900388021053</v>
      </c>
      <c r="E3486" s="34">
        <f t="shared" si="1998"/>
        <v>734.17900388021053</v>
      </c>
      <c r="F3486" s="34">
        <f t="shared" si="1998"/>
        <v>734.17900388021053</v>
      </c>
      <c r="G3486" s="34">
        <f t="shared" si="1998"/>
        <v>734.17900388021053</v>
      </c>
      <c r="H3486" s="34">
        <f t="shared" si="1998"/>
        <v>734.17900388021053</v>
      </c>
      <c r="I3486" s="34">
        <f t="shared" si="1998"/>
        <v>734.17900388021053</v>
      </c>
      <c r="J3486" s="34">
        <f t="shared" si="1998"/>
        <v>734.17900388021053</v>
      </c>
      <c r="K3486" s="34">
        <f t="shared" si="1998"/>
        <v>734.17900388021053</v>
      </c>
      <c r="L3486" s="34">
        <f t="shared" si="1998"/>
        <v>734.17900388021053</v>
      </c>
      <c r="M3486" s="34">
        <f t="shared" si="1998"/>
        <v>734.17900388021053</v>
      </c>
      <c r="N3486" s="34">
        <f t="shared" si="1998"/>
        <v>734.17900388021053</v>
      </c>
      <c r="O3486" s="34">
        <f t="shared" si="1998"/>
        <v>734.17900388021053</v>
      </c>
      <c r="P3486" s="34">
        <f t="shared" si="1998"/>
        <v>734.17900388021053</v>
      </c>
      <c r="Q3486" s="34">
        <f t="shared" si="1998"/>
        <v>734.17900388021053</v>
      </c>
      <c r="R3486" s="34">
        <f t="shared" si="1998"/>
        <v>734.17900388021053</v>
      </c>
      <c r="S3486" s="34">
        <f t="shared" si="1998"/>
        <v>734.17900388021053</v>
      </c>
      <c r="T3486" s="34">
        <f t="shared" si="1998"/>
        <v>734.17900388021053</v>
      </c>
      <c r="U3486" s="34">
        <f t="shared" si="1998"/>
        <v>734.17900388021053</v>
      </c>
      <c r="V3486" s="34">
        <f t="shared" si="1998"/>
        <v>734.17900388021053</v>
      </c>
      <c r="W3486" s="34">
        <f t="shared" si="1998"/>
        <v>734.17900388021053</v>
      </c>
      <c r="X3486" s="34">
        <f t="shared" si="1998"/>
        <v>734.17900388021053</v>
      </c>
      <c r="Y3486" s="34">
        <f t="shared" si="1998"/>
        <v>734.17900388021053</v>
      </c>
      <c r="Z3486" s="34">
        <f t="shared" si="1998"/>
        <v>734.17900388021053</v>
      </c>
      <c r="AA3486" s="34">
        <f t="shared" si="1998"/>
        <v>734.17900388021053</v>
      </c>
      <c r="AB3486" s="34">
        <f t="shared" si="1998"/>
        <v>734.17900388021053</v>
      </c>
      <c r="AC3486" s="34">
        <f t="shared" si="1998"/>
        <v>734.17900388021053</v>
      </c>
      <c r="AD3486" s="34">
        <f t="shared" si="1998"/>
        <v>734.17900388021053</v>
      </c>
      <c r="AE3486" s="34">
        <f t="shared" si="1998"/>
        <v>734.17900388021053</v>
      </c>
      <c r="AF3486" s="34">
        <f t="shared" si="1998"/>
        <v>734.17900388021053</v>
      </c>
      <c r="AG3486" s="34">
        <f t="shared" si="1998"/>
        <v>734.17900388021053</v>
      </c>
      <c r="AH3486" s="34">
        <f t="shared" si="1998"/>
        <v>734.17900388021053</v>
      </c>
      <c r="AI3486" s="34">
        <f t="shared" si="1998"/>
        <v>734.17900388021053</v>
      </c>
      <c r="AJ3486" s="34">
        <f t="shared" ref="AJ3486:BF3486" si="1999">$C3486+IFERROR(INDEX($B$2259:$B$2601,MATCH($C3486,$B$2259:$B$2601,1)+(AJ$3354-$C$3354))-INDEX($B$2259:$B$2601,MATCH($C3486,$B$2259:$B$2601,1)),0)*$E1669</f>
        <v>734.17900388021053</v>
      </c>
      <c r="AK3486" s="34">
        <f t="shared" si="1999"/>
        <v>734.17900388021053</v>
      </c>
      <c r="AL3486" s="34">
        <f t="shared" si="1999"/>
        <v>734.17900388021053</v>
      </c>
      <c r="AM3486" s="34">
        <f t="shared" si="1999"/>
        <v>734.17900388021053</v>
      </c>
      <c r="AN3486" s="34">
        <f t="shared" si="1999"/>
        <v>734.17900388021053</v>
      </c>
      <c r="AO3486" s="34">
        <f t="shared" si="1999"/>
        <v>734.17900388021053</v>
      </c>
      <c r="AP3486" s="34">
        <f t="shared" si="1999"/>
        <v>734.17900388021053</v>
      </c>
      <c r="AQ3486" s="34">
        <f t="shared" si="1999"/>
        <v>734.17900388021053</v>
      </c>
      <c r="AR3486" s="34">
        <f t="shared" si="1999"/>
        <v>734.17900388021053</v>
      </c>
      <c r="AS3486" s="34">
        <f t="shared" si="1999"/>
        <v>734.17900388021053</v>
      </c>
      <c r="AT3486" s="34">
        <f t="shared" si="1999"/>
        <v>734.17900388021053</v>
      </c>
      <c r="AU3486" s="34">
        <f t="shared" si="1999"/>
        <v>734.17900388021053</v>
      </c>
      <c r="AV3486" s="34">
        <f t="shared" si="1999"/>
        <v>734.17900388021053</v>
      </c>
      <c r="AW3486" s="34">
        <f t="shared" si="1999"/>
        <v>734.17900388021053</v>
      </c>
      <c r="AX3486" s="34">
        <f t="shared" si="1999"/>
        <v>734.17900388021053</v>
      </c>
      <c r="AY3486" s="34">
        <f t="shared" si="1999"/>
        <v>734.17900388021053</v>
      </c>
      <c r="AZ3486" s="34">
        <f t="shared" si="1999"/>
        <v>734.17900388021053</v>
      </c>
      <c r="BA3486" s="34">
        <f t="shared" si="1999"/>
        <v>734.17900388021053</v>
      </c>
      <c r="BB3486" s="34">
        <f t="shared" si="1999"/>
        <v>734.17900388021053</v>
      </c>
      <c r="BC3486" s="34">
        <f t="shared" si="1999"/>
        <v>734.17900388021053</v>
      </c>
      <c r="BD3486" s="34">
        <f t="shared" si="1999"/>
        <v>734.17900388021053</v>
      </c>
      <c r="BE3486" s="34">
        <f t="shared" si="1999"/>
        <v>734.17900388021053</v>
      </c>
      <c r="BF3486" s="34">
        <f t="shared" si="1999"/>
        <v>734.17900388021053</v>
      </c>
    </row>
    <row r="3487" spans="1:58" x14ac:dyDescent="0.2">
      <c r="A3487" s="9" t="str">
        <f t="shared" si="1990"/>
        <v>Mongolia</v>
      </c>
      <c r="C3487" s="41">
        <f t="shared" si="1991"/>
        <v>455.87352769005633</v>
      </c>
      <c r="D3487" s="34">
        <f t="shared" ref="D3487:AI3487" si="2000">$C3487+IFERROR(INDEX($B$2259:$B$2601,MATCH($C3487,$B$2259:$B$2601,1)+(D$3354-$C$3354))-INDEX($B$2259:$B$2601,MATCH($C3487,$B$2259:$B$2601,1)),0)*$E1670</f>
        <v>458.23837925485589</v>
      </c>
      <c r="E3487" s="34">
        <f t="shared" si="2000"/>
        <v>460.57382783186642</v>
      </c>
      <c r="F3487" s="34">
        <f t="shared" si="2000"/>
        <v>462.88023899823611</v>
      </c>
      <c r="G3487" s="34">
        <f t="shared" si="2000"/>
        <v>465.15797378577065</v>
      </c>
      <c r="H3487" s="34">
        <f t="shared" si="2000"/>
        <v>467.40738873744681</v>
      </c>
      <c r="I3487" s="34">
        <f t="shared" si="2000"/>
        <v>469.62883596322382</v>
      </c>
      <c r="J3487" s="34">
        <f t="shared" si="2000"/>
        <v>471.82266319516032</v>
      </c>
      <c r="K3487" s="34">
        <f t="shared" si="2000"/>
        <v>473.98921384184644</v>
      </c>
      <c r="L3487" s="34">
        <f t="shared" si="2000"/>
        <v>476.12882704215872</v>
      </c>
      <c r="M3487" s="34">
        <f t="shared" si="2000"/>
        <v>478.24183771834714</v>
      </c>
      <c r="N3487" s="34">
        <f t="shared" si="2000"/>
        <v>480.32857662846163</v>
      </c>
      <c r="O3487" s="34">
        <f t="shared" si="2000"/>
        <v>482.38937041812699</v>
      </c>
      <c r="P3487" s="34">
        <f t="shared" si="2000"/>
        <v>484.42454167167421</v>
      </c>
      <c r="Q3487" s="34">
        <f t="shared" si="2000"/>
        <v>486.43440896263564</v>
      </c>
      <c r="R3487" s="34">
        <f t="shared" si="2000"/>
        <v>488.41928690361277</v>
      </c>
      <c r="S3487" s="34">
        <f t="shared" si="2000"/>
        <v>490.37948619552378</v>
      </c>
      <c r="T3487" s="34">
        <f t="shared" si="2000"/>
        <v>492.3153136762387</v>
      </c>
      <c r="U3487" s="34">
        <f t="shared" si="2000"/>
        <v>494.22707236861004</v>
      </c>
      <c r="V3487" s="34">
        <f t="shared" si="2000"/>
        <v>496.11506152790622</v>
      </c>
      <c r="W3487" s="34">
        <f t="shared" si="2000"/>
        <v>497.97957668865519</v>
      </c>
      <c r="X3487" s="34">
        <f t="shared" si="2000"/>
        <v>499.82090971090548</v>
      </c>
      <c r="Y3487" s="34">
        <f t="shared" si="2000"/>
        <v>501.63934882591246</v>
      </c>
      <c r="Z3487" s="34">
        <f t="shared" si="2000"/>
        <v>503.43517868125622</v>
      </c>
      <c r="AA3487" s="34">
        <f t="shared" si="2000"/>
        <v>505.20868038539851</v>
      </c>
      <c r="AB3487" s="34">
        <f t="shared" si="2000"/>
        <v>506.96013155168595</v>
      </c>
      <c r="AC3487" s="34">
        <f t="shared" si="2000"/>
        <v>508.68980634180588</v>
      </c>
      <c r="AD3487" s="34">
        <f t="shared" si="2000"/>
        <v>510.39797550870202</v>
      </c>
      <c r="AE3487" s="34">
        <f t="shared" si="2000"/>
        <v>512.08490643895641</v>
      </c>
      <c r="AF3487" s="34">
        <f t="shared" si="2000"/>
        <v>513.75086319464458</v>
      </c>
      <c r="AG3487" s="34">
        <f t="shared" si="2000"/>
        <v>515.3961065546705</v>
      </c>
      <c r="AH3487" s="34">
        <f t="shared" si="2000"/>
        <v>517.02089405558672</v>
      </c>
      <c r="AI3487" s="34">
        <f t="shared" si="2000"/>
        <v>518.62548003190818</v>
      </c>
      <c r="AJ3487" s="34">
        <f t="shared" ref="AJ3487:BF3487" si="2001">$C3487+IFERROR(INDEX($B$2259:$B$2601,MATCH($C3487,$B$2259:$B$2601,1)+(AJ$3354-$C$3354))-INDEX($B$2259:$B$2601,MATCH($C3487,$B$2259:$B$2601,1)),0)*$E1670</f>
        <v>520.21011565592403</v>
      </c>
      <c r="AK3487" s="34">
        <f t="shared" si="2001"/>
        <v>521.77504897701465</v>
      </c>
      <c r="AL3487" s="34">
        <f t="shared" si="2001"/>
        <v>523.32052496047959</v>
      </c>
      <c r="AM3487" s="34">
        <f t="shared" si="2001"/>
        <v>524.84678552588366</v>
      </c>
      <c r="AN3487" s="34">
        <f t="shared" si="2001"/>
        <v>526.35406958492445</v>
      </c>
      <c r="AO3487" s="34">
        <f t="shared" si="2001"/>
        <v>527.84261307883116</v>
      </c>
      <c r="AP3487" s="34">
        <f t="shared" si="2001"/>
        <v>529.31264901529698</v>
      </c>
      <c r="AQ3487" s="34">
        <f t="shared" si="2001"/>
        <v>530.76440750495271</v>
      </c>
      <c r="AR3487" s="34">
        <f t="shared" si="2001"/>
        <v>532.19811579738689</v>
      </c>
      <c r="AS3487" s="34">
        <f t="shared" si="2001"/>
        <v>533.61399831671861</v>
      </c>
      <c r="AT3487" s="34">
        <f t="shared" si="2001"/>
        <v>535.01227669672676</v>
      </c>
      <c r="AU3487" s="34">
        <f t="shared" si="2001"/>
        <v>536.39316981554339</v>
      </c>
      <c r="AV3487" s="34">
        <f t="shared" si="2001"/>
        <v>537.75689382991595</v>
      </c>
      <c r="AW3487" s="34">
        <f t="shared" si="2001"/>
        <v>539.10366220904325</v>
      </c>
      <c r="AX3487" s="34">
        <f t="shared" si="2001"/>
        <v>540.43368576799003</v>
      </c>
      <c r="AY3487" s="34">
        <f t="shared" si="2001"/>
        <v>541.74717270068732</v>
      </c>
      <c r="AZ3487" s="34">
        <f t="shared" si="2001"/>
        <v>543.04432861252144</v>
      </c>
      <c r="BA3487" s="34">
        <f t="shared" si="2001"/>
        <v>544.32535655251831</v>
      </c>
      <c r="BB3487" s="34">
        <f t="shared" si="2001"/>
        <v>545.59045704512778</v>
      </c>
      <c r="BC3487" s="34">
        <f t="shared" si="2001"/>
        <v>546.83982812161275</v>
      </c>
      <c r="BD3487" s="34">
        <f t="shared" si="2001"/>
        <v>548.07366535104666</v>
      </c>
      <c r="BE3487" s="34">
        <f t="shared" si="2001"/>
        <v>549.29216187092788</v>
      </c>
      <c r="BF3487" s="34">
        <f t="shared" si="2001"/>
        <v>550.49550841741188</v>
      </c>
    </row>
    <row r="3488" spans="1:58" x14ac:dyDescent="0.2">
      <c r="A3488" s="9" t="str">
        <f t="shared" si="1990"/>
        <v>Montenegro</v>
      </c>
      <c r="C3488" s="41">
        <f t="shared" si="1991"/>
        <v>477.76119737721069</v>
      </c>
      <c r="D3488" s="34">
        <f t="shared" ref="D3488:AI3488" si="2002">$C3488+IFERROR(INDEX($B$2259:$B$2601,MATCH($C3488,$B$2259:$B$2601,1)+(D$3354-$C$3354))-INDEX($B$2259:$B$2601,MATCH($C3488,$B$2259:$B$2601,1)),0)*$E1671</f>
        <v>479.84793628732518</v>
      </c>
      <c r="E3488" s="34">
        <f t="shared" si="2002"/>
        <v>481.90873007699054</v>
      </c>
      <c r="F3488" s="34">
        <f t="shared" si="2002"/>
        <v>483.94390133053776</v>
      </c>
      <c r="G3488" s="34">
        <f t="shared" si="2002"/>
        <v>485.95376862149919</v>
      </c>
      <c r="H3488" s="34">
        <f t="shared" si="2002"/>
        <v>487.93864656247632</v>
      </c>
      <c r="I3488" s="34">
        <f t="shared" si="2002"/>
        <v>489.89884585438733</v>
      </c>
      <c r="J3488" s="34">
        <f t="shared" si="2002"/>
        <v>491.83467333510225</v>
      </c>
      <c r="K3488" s="34">
        <f t="shared" si="2002"/>
        <v>493.74643202747359</v>
      </c>
      <c r="L3488" s="34">
        <f t="shared" si="2002"/>
        <v>495.63442118676977</v>
      </c>
      <c r="M3488" s="34">
        <f t="shared" si="2002"/>
        <v>497.49893634751874</v>
      </c>
      <c r="N3488" s="34">
        <f t="shared" si="2002"/>
        <v>499.34026936976903</v>
      </c>
      <c r="O3488" s="34">
        <f t="shared" si="2002"/>
        <v>501.15870848477601</v>
      </c>
      <c r="P3488" s="34">
        <f t="shared" si="2002"/>
        <v>502.95453834011977</v>
      </c>
      <c r="Q3488" s="34">
        <f t="shared" si="2002"/>
        <v>504.72804004426206</v>
      </c>
      <c r="R3488" s="34">
        <f t="shared" si="2002"/>
        <v>506.4794912105495</v>
      </c>
      <c r="S3488" s="34">
        <f t="shared" si="2002"/>
        <v>508.20916600066943</v>
      </c>
      <c r="T3488" s="34">
        <f t="shared" si="2002"/>
        <v>509.91733516756557</v>
      </c>
      <c r="U3488" s="34">
        <f t="shared" si="2002"/>
        <v>511.60426609781996</v>
      </c>
      <c r="V3488" s="34">
        <f t="shared" si="2002"/>
        <v>513.27022285350813</v>
      </c>
      <c r="W3488" s="34">
        <f t="shared" si="2002"/>
        <v>514.91546621353405</v>
      </c>
      <c r="X3488" s="34">
        <f t="shared" si="2002"/>
        <v>516.54025371445027</v>
      </c>
      <c r="Y3488" s="34">
        <f t="shared" si="2002"/>
        <v>518.14483969077173</v>
      </c>
      <c r="Z3488" s="34">
        <f t="shared" si="2002"/>
        <v>519.72947531478758</v>
      </c>
      <c r="AA3488" s="34">
        <f t="shared" si="2002"/>
        <v>521.2944086358782</v>
      </c>
      <c r="AB3488" s="34">
        <f t="shared" si="2002"/>
        <v>522.83988461934314</v>
      </c>
      <c r="AC3488" s="34">
        <f t="shared" si="2002"/>
        <v>524.36614518474721</v>
      </c>
      <c r="AD3488" s="34">
        <f t="shared" si="2002"/>
        <v>525.873429243788</v>
      </c>
      <c r="AE3488" s="34">
        <f t="shared" si="2002"/>
        <v>527.36197273769471</v>
      </c>
      <c r="AF3488" s="34">
        <f t="shared" si="2002"/>
        <v>528.83200867416053</v>
      </c>
      <c r="AG3488" s="34">
        <f t="shared" si="2002"/>
        <v>530.28376716381626</v>
      </c>
      <c r="AH3488" s="34">
        <f t="shared" si="2002"/>
        <v>531.71747545625044</v>
      </c>
      <c r="AI3488" s="34">
        <f t="shared" si="2002"/>
        <v>533.13335797558216</v>
      </c>
      <c r="AJ3488" s="34">
        <f t="shared" ref="AJ3488:BF3488" si="2003">$C3488+IFERROR(INDEX($B$2259:$B$2601,MATCH($C3488,$B$2259:$B$2601,1)+(AJ$3354-$C$3354))-INDEX($B$2259:$B$2601,MATCH($C3488,$B$2259:$B$2601,1)),0)*$E1671</f>
        <v>534.53163635559031</v>
      </c>
      <c r="AK3488" s="34">
        <f t="shared" si="2003"/>
        <v>535.91252947440694</v>
      </c>
      <c r="AL3488" s="34">
        <f t="shared" si="2003"/>
        <v>537.2762534887795</v>
      </c>
      <c r="AM3488" s="34">
        <f t="shared" si="2003"/>
        <v>538.6230218679068</v>
      </c>
      <c r="AN3488" s="34">
        <f t="shared" si="2003"/>
        <v>539.95304542685358</v>
      </c>
      <c r="AO3488" s="34">
        <f t="shared" si="2003"/>
        <v>541.26653235955087</v>
      </c>
      <c r="AP3488" s="34">
        <f t="shared" si="2003"/>
        <v>542.56368827138499</v>
      </c>
      <c r="AQ3488" s="34">
        <f t="shared" si="2003"/>
        <v>543.84471621138186</v>
      </c>
      <c r="AR3488" s="34">
        <f t="shared" si="2003"/>
        <v>545.10981670399133</v>
      </c>
      <c r="AS3488" s="34">
        <f t="shared" si="2003"/>
        <v>546.3591877804763</v>
      </c>
      <c r="AT3488" s="34">
        <f t="shared" si="2003"/>
        <v>547.59302500991021</v>
      </c>
      <c r="AU3488" s="34">
        <f t="shared" si="2003"/>
        <v>548.81152152979143</v>
      </c>
      <c r="AV3488" s="34">
        <f t="shared" si="2003"/>
        <v>550.01486807627543</v>
      </c>
      <c r="AW3488" s="34">
        <f t="shared" si="2003"/>
        <v>551.20325301403136</v>
      </c>
      <c r="AX3488" s="34">
        <f t="shared" si="2003"/>
        <v>552.37686236572813</v>
      </c>
      <c r="AY3488" s="34">
        <f t="shared" si="2003"/>
        <v>553.53587984115188</v>
      </c>
      <c r="AZ3488" s="34">
        <f t="shared" si="2003"/>
        <v>554.68048686596467</v>
      </c>
      <c r="BA3488" s="34">
        <f t="shared" si="2003"/>
        <v>555.81086261010228</v>
      </c>
      <c r="BB3488" s="34">
        <f t="shared" si="2003"/>
        <v>556.92718401582124</v>
      </c>
      <c r="BC3488" s="34">
        <f t="shared" si="2003"/>
        <v>558.02962582539567</v>
      </c>
      <c r="BD3488" s="34">
        <f t="shared" si="2003"/>
        <v>559.11836060847099</v>
      </c>
      <c r="BE3488" s="34">
        <f t="shared" si="2003"/>
        <v>560.19355878907663</v>
      </c>
      <c r="BF3488" s="34">
        <f t="shared" si="2003"/>
        <v>561.25538867230352</v>
      </c>
    </row>
    <row r="3489" spans="1:58" x14ac:dyDescent="0.2">
      <c r="A3489" s="9" t="str">
        <f t="shared" si="1990"/>
        <v>Montserrat</v>
      </c>
      <c r="C3489" s="41">
        <f t="shared" si="1991"/>
        <v>422.77162996928791</v>
      </c>
      <c r="D3489" s="34">
        <f t="shared" ref="D3489:AI3489" si="2004">$C3489+IFERROR(INDEX($B$2259:$B$2601,MATCH($C3489,$B$2259:$B$2601,1)+(D$3354-$C$3354))-INDEX($B$2259:$B$2601,MATCH($C3489,$B$2259:$B$2601,1)),0)*$E1672</f>
        <v>425.55416339758193</v>
      </c>
      <c r="E3489" s="34">
        <f t="shared" si="2004"/>
        <v>428.3021006602508</v>
      </c>
      <c r="F3489" s="34">
        <f t="shared" si="2004"/>
        <v>431.01587190295385</v>
      </c>
      <c r="G3489" s="34">
        <f t="shared" si="2004"/>
        <v>433.69590192320595</v>
      </c>
      <c r="H3489" s="34">
        <f t="shared" si="2004"/>
        <v>436.34261023687287</v>
      </c>
      <c r="I3489" s="34">
        <f t="shared" si="2004"/>
        <v>438.95641114383989</v>
      </c>
      <c r="J3489" s="34">
        <f t="shared" si="2004"/>
        <v>441.5377137928636</v>
      </c>
      <c r="K3489" s="34">
        <f t="shared" si="2004"/>
        <v>444.08692224561781</v>
      </c>
      <c r="L3489" s="34">
        <f t="shared" si="2004"/>
        <v>446.60443553994276</v>
      </c>
      <c r="M3489" s="34">
        <f t="shared" si="2004"/>
        <v>449.09064775230826</v>
      </c>
      <c r="N3489" s="34">
        <f t="shared" si="2004"/>
        <v>451.54594805950001</v>
      </c>
      <c r="O3489" s="34">
        <f t="shared" si="2004"/>
        <v>453.97072079953904</v>
      </c>
      <c r="P3489" s="34">
        <f t="shared" si="2004"/>
        <v>456.36534553184356</v>
      </c>
      <c r="Q3489" s="34">
        <f t="shared" si="2004"/>
        <v>458.73019709664311</v>
      </c>
      <c r="R3489" s="34">
        <f t="shared" si="2004"/>
        <v>461.06564567365365</v>
      </c>
      <c r="S3489" s="34">
        <f t="shared" si="2004"/>
        <v>463.37205684002333</v>
      </c>
      <c r="T3489" s="34">
        <f t="shared" si="2004"/>
        <v>465.64979162755787</v>
      </c>
      <c r="U3489" s="34">
        <f t="shared" si="2004"/>
        <v>467.89920657923403</v>
      </c>
      <c r="V3489" s="34">
        <f t="shared" si="2004"/>
        <v>470.12065380501105</v>
      </c>
      <c r="W3489" s="34">
        <f t="shared" si="2004"/>
        <v>472.31448103694754</v>
      </c>
      <c r="X3489" s="34">
        <f t="shared" si="2004"/>
        <v>474.48103168363366</v>
      </c>
      <c r="Y3489" s="34">
        <f t="shared" si="2004"/>
        <v>476.62064488394594</v>
      </c>
      <c r="Z3489" s="34">
        <f t="shared" si="2004"/>
        <v>478.73365556013437</v>
      </c>
      <c r="AA3489" s="34">
        <f t="shared" si="2004"/>
        <v>480.82039447024886</v>
      </c>
      <c r="AB3489" s="34">
        <f t="shared" si="2004"/>
        <v>482.88118825991421</v>
      </c>
      <c r="AC3489" s="34">
        <f t="shared" si="2004"/>
        <v>484.91635951346143</v>
      </c>
      <c r="AD3489" s="34">
        <f t="shared" si="2004"/>
        <v>486.92622680442287</v>
      </c>
      <c r="AE3489" s="34">
        <f t="shared" si="2004"/>
        <v>488.9111047454</v>
      </c>
      <c r="AF3489" s="34">
        <f t="shared" si="2004"/>
        <v>490.87130403731101</v>
      </c>
      <c r="AG3489" s="34">
        <f t="shared" si="2004"/>
        <v>492.80713151802593</v>
      </c>
      <c r="AH3489" s="34">
        <f t="shared" si="2004"/>
        <v>494.71889021039726</v>
      </c>
      <c r="AI3489" s="34">
        <f t="shared" si="2004"/>
        <v>496.60687936969344</v>
      </c>
      <c r="AJ3489" s="34">
        <f t="shared" ref="AJ3489:BF3489" si="2005">$C3489+IFERROR(INDEX($B$2259:$B$2601,MATCH($C3489,$B$2259:$B$2601,1)+(AJ$3354-$C$3354))-INDEX($B$2259:$B$2601,MATCH($C3489,$B$2259:$B$2601,1)),0)*$E1672</f>
        <v>498.47139453044241</v>
      </c>
      <c r="AK3489" s="34">
        <f t="shared" si="2005"/>
        <v>500.31272755269271</v>
      </c>
      <c r="AL3489" s="34">
        <f t="shared" si="2005"/>
        <v>502.13116666769969</v>
      </c>
      <c r="AM3489" s="34">
        <f t="shared" si="2005"/>
        <v>503.92699652304344</v>
      </c>
      <c r="AN3489" s="34">
        <f t="shared" si="2005"/>
        <v>505.70049822718573</v>
      </c>
      <c r="AO3489" s="34">
        <f t="shared" si="2005"/>
        <v>507.45194939347317</v>
      </c>
      <c r="AP3489" s="34">
        <f t="shared" si="2005"/>
        <v>509.1816241835931</v>
      </c>
      <c r="AQ3489" s="34">
        <f t="shared" si="2005"/>
        <v>510.88979335048924</v>
      </c>
      <c r="AR3489" s="34">
        <f t="shared" si="2005"/>
        <v>512.57672428074363</v>
      </c>
      <c r="AS3489" s="34">
        <f t="shared" si="2005"/>
        <v>514.2426810364318</v>
      </c>
      <c r="AT3489" s="34">
        <f t="shared" si="2005"/>
        <v>515.88792439645772</v>
      </c>
      <c r="AU3489" s="34">
        <f t="shared" si="2005"/>
        <v>517.51271189737395</v>
      </c>
      <c r="AV3489" s="34">
        <f t="shared" si="2005"/>
        <v>519.11729787369541</v>
      </c>
      <c r="AW3489" s="34">
        <f t="shared" si="2005"/>
        <v>520.70193349771125</v>
      </c>
      <c r="AX3489" s="34">
        <f t="shared" si="2005"/>
        <v>522.26686681880187</v>
      </c>
      <c r="AY3489" s="34">
        <f t="shared" si="2005"/>
        <v>523.81234280226681</v>
      </c>
      <c r="AZ3489" s="34">
        <f t="shared" si="2005"/>
        <v>525.33860336767088</v>
      </c>
      <c r="BA3489" s="34">
        <f t="shared" si="2005"/>
        <v>526.84588742671167</v>
      </c>
      <c r="BB3489" s="34">
        <f t="shared" si="2005"/>
        <v>528.33443092061839</v>
      </c>
      <c r="BC3489" s="34">
        <f t="shared" si="2005"/>
        <v>529.80446685708421</v>
      </c>
      <c r="BD3489" s="34">
        <f t="shared" si="2005"/>
        <v>531.25622534673994</v>
      </c>
      <c r="BE3489" s="34">
        <f t="shared" si="2005"/>
        <v>532.68993363917411</v>
      </c>
      <c r="BF3489" s="34">
        <f t="shared" si="2005"/>
        <v>534.10581615850583</v>
      </c>
    </row>
    <row r="3490" spans="1:58" x14ac:dyDescent="0.2">
      <c r="A3490" s="9" t="str">
        <f t="shared" si="1990"/>
        <v>Morocco</v>
      </c>
      <c r="C3490" s="41">
        <f t="shared" si="1991"/>
        <v>317.2853798381048</v>
      </c>
      <c r="D3490" s="34">
        <f t="shared" ref="D3490:AI3490" si="2006">$C3490+IFERROR(INDEX($B$2259:$B$2601,MATCH($C3490,$B$2259:$B$2601,1)+(D$3354-$C$3354))-INDEX($B$2259:$B$2601,MATCH($C3490,$B$2259:$B$2601,1)),0)*$E1673</f>
        <v>321.38629971968913</v>
      </c>
      <c r="E3490" s="34">
        <f t="shared" si="2006"/>
        <v>325.43623149741245</v>
      </c>
      <c r="F3490" s="34">
        <f t="shared" si="2006"/>
        <v>329.43580912336608</v>
      </c>
      <c r="G3490" s="34">
        <f t="shared" si="2006"/>
        <v>333.38565866750372</v>
      </c>
      <c r="H3490" s="34">
        <f t="shared" si="2006"/>
        <v>337.28639841564257</v>
      </c>
      <c r="I3490" s="34">
        <f t="shared" si="2006"/>
        <v>341.13863896624622</v>
      </c>
      <c r="J3490" s="34">
        <f t="shared" si="2006"/>
        <v>344.94298332600403</v>
      </c>
      <c r="K3490" s="34">
        <f t="shared" si="2006"/>
        <v>348.70002700422219</v>
      </c>
      <c r="L3490" s="34">
        <f t="shared" si="2006"/>
        <v>352.41035810604114</v>
      </c>
      <c r="M3490" s="34">
        <f t="shared" si="2006"/>
        <v>356.07455742449417</v>
      </c>
      <c r="N3490" s="34">
        <f t="shared" si="2006"/>
        <v>359.6931985314211</v>
      </c>
      <c r="O3490" s="34">
        <f t="shared" si="2006"/>
        <v>363.2668478672519</v>
      </c>
      <c r="P3490" s="34">
        <f t="shared" si="2006"/>
        <v>366.79606482967387</v>
      </c>
      <c r="Q3490" s="34">
        <f t="shared" si="2006"/>
        <v>370.2814018611964</v>
      </c>
      <c r="R3490" s="34">
        <f t="shared" si="2006"/>
        <v>373.72340453562697</v>
      </c>
      <c r="S3490" s="34">
        <f t="shared" si="2006"/>
        <v>377.12261164347211</v>
      </c>
      <c r="T3490" s="34">
        <f t="shared" si="2006"/>
        <v>380.47955527627641</v>
      </c>
      <c r="U3490" s="34">
        <f t="shared" si="2006"/>
        <v>383.79476090991284</v>
      </c>
      <c r="V3490" s="34">
        <f t="shared" si="2006"/>
        <v>387.06874748683771</v>
      </c>
      <c r="W3490" s="34">
        <f t="shared" si="2006"/>
        <v>390.3020274973228</v>
      </c>
      <c r="X3490" s="34">
        <f t="shared" si="2006"/>
        <v>393.49510705967754</v>
      </c>
      <c r="Y3490" s="34">
        <f t="shared" si="2006"/>
        <v>396.64848599947368</v>
      </c>
      <c r="Z3490" s="34">
        <f t="shared" si="2006"/>
        <v>399.76265792778503</v>
      </c>
      <c r="AA3490" s="34">
        <f t="shared" si="2006"/>
        <v>402.83811031845437</v>
      </c>
      <c r="AB3490" s="34">
        <f t="shared" si="2006"/>
        <v>405.87532458439972</v>
      </c>
      <c r="AC3490" s="34">
        <f t="shared" si="2006"/>
        <v>408.87477615297183</v>
      </c>
      <c r="AD3490" s="34">
        <f t="shared" si="2006"/>
        <v>411.83693454037467</v>
      </c>
      <c r="AE3490" s="34">
        <f t="shared" si="2006"/>
        <v>414.76226342516082</v>
      </c>
      <c r="AF3490" s="34">
        <f t="shared" si="2006"/>
        <v>417.65122072081277</v>
      </c>
      <c r="AG3490" s="34">
        <f t="shared" si="2006"/>
        <v>420.50425864742215</v>
      </c>
      <c r="AH3490" s="34">
        <f t="shared" si="2006"/>
        <v>423.32182380247735</v>
      </c>
      <c r="AI3490" s="34">
        <f t="shared" si="2006"/>
        <v>426.10435723077137</v>
      </c>
      <c r="AJ3490" s="34">
        <f t="shared" ref="AJ3490:BF3490" si="2007">$C3490+IFERROR(INDEX($B$2259:$B$2601,MATCH($C3490,$B$2259:$B$2601,1)+(AJ$3354-$C$3354))-INDEX($B$2259:$B$2601,MATCH($C3490,$B$2259:$B$2601,1)),0)*$E1673</f>
        <v>428.85229449344024</v>
      </c>
      <c r="AK3490" s="34">
        <f t="shared" si="2007"/>
        <v>431.56606573614329</v>
      </c>
      <c r="AL3490" s="34">
        <f t="shared" si="2007"/>
        <v>434.24609575639539</v>
      </c>
      <c r="AM3490" s="34">
        <f t="shared" si="2007"/>
        <v>436.89280407006231</v>
      </c>
      <c r="AN3490" s="34">
        <f t="shared" si="2007"/>
        <v>439.50660497702933</v>
      </c>
      <c r="AO3490" s="34">
        <f t="shared" si="2007"/>
        <v>442.08790762605304</v>
      </c>
      <c r="AP3490" s="34">
        <f t="shared" si="2007"/>
        <v>444.63711607880725</v>
      </c>
      <c r="AQ3490" s="34">
        <f t="shared" si="2007"/>
        <v>447.1546293731322</v>
      </c>
      <c r="AR3490" s="34">
        <f t="shared" si="2007"/>
        <v>449.6408415854977</v>
      </c>
      <c r="AS3490" s="34">
        <f t="shared" si="2007"/>
        <v>452.09614189268945</v>
      </c>
      <c r="AT3490" s="34">
        <f t="shared" si="2007"/>
        <v>454.52091463272848</v>
      </c>
      <c r="AU3490" s="34">
        <f t="shared" si="2007"/>
        <v>456.915539365033</v>
      </c>
      <c r="AV3490" s="34">
        <f t="shared" si="2007"/>
        <v>459.28039092983255</v>
      </c>
      <c r="AW3490" s="34">
        <f t="shared" si="2007"/>
        <v>461.61583950684309</v>
      </c>
      <c r="AX3490" s="34">
        <f t="shared" si="2007"/>
        <v>463.92225067321277</v>
      </c>
      <c r="AY3490" s="34">
        <f t="shared" si="2007"/>
        <v>466.19998546074731</v>
      </c>
      <c r="AZ3490" s="34">
        <f t="shared" si="2007"/>
        <v>468.44940041242347</v>
      </c>
      <c r="BA3490" s="34">
        <f t="shared" si="2007"/>
        <v>470.67084763820048</v>
      </c>
      <c r="BB3490" s="34">
        <f t="shared" si="2007"/>
        <v>472.86467487013698</v>
      </c>
      <c r="BC3490" s="34">
        <f t="shared" si="2007"/>
        <v>475.0312255168231</v>
      </c>
      <c r="BD3490" s="34">
        <f t="shared" si="2007"/>
        <v>477.17083871713538</v>
      </c>
      <c r="BE3490" s="34">
        <f t="shared" si="2007"/>
        <v>479.28384939332381</v>
      </c>
      <c r="BF3490" s="34">
        <f t="shared" si="2007"/>
        <v>481.3705883034383</v>
      </c>
    </row>
    <row r="3491" spans="1:58" x14ac:dyDescent="0.2">
      <c r="A3491" s="9" t="str">
        <f t="shared" si="1990"/>
        <v>Mozambique</v>
      </c>
      <c r="C3491" s="41">
        <f t="shared" si="1991"/>
        <v>267.67329342853441</v>
      </c>
      <c r="D3491" s="34">
        <f t="shared" ref="D3491:AI3491" si="2008">$C3491+IFERROR(INDEX($B$2259:$B$2601,MATCH($C3491,$B$2259:$B$2601,1)+(D$3354-$C$3354))-INDEX($B$2259:$B$2601,MATCH($C3491,$B$2259:$B$2601,1)),0)*$E1674</f>
        <v>272.379279465428</v>
      </c>
      <c r="E3491" s="34">
        <f t="shared" si="2008"/>
        <v>277.02675440926288</v>
      </c>
      <c r="F3491" s="34">
        <f t="shared" si="2008"/>
        <v>281.61644574796276</v>
      </c>
      <c r="G3491" s="34">
        <f t="shared" si="2008"/>
        <v>286.14907192435146</v>
      </c>
      <c r="H3491" s="34">
        <f t="shared" si="2008"/>
        <v>290.62534244861376</v>
      </c>
      <c r="I3491" s="34">
        <f t="shared" si="2008"/>
        <v>295.04595800935772</v>
      </c>
      <c r="J3491" s="34">
        <f t="shared" si="2008"/>
        <v>299.41161058329641</v>
      </c>
      <c r="K3491" s="34">
        <f t="shared" si="2008"/>
        <v>303.72298354356582</v>
      </c>
      <c r="L3491" s="34">
        <f t="shared" si="2008"/>
        <v>307.9807517666959</v>
      </c>
      <c r="M3491" s="34">
        <f t="shared" si="2008"/>
        <v>312.1855817382517</v>
      </c>
      <c r="N3491" s="34">
        <f t="shared" si="2008"/>
        <v>316.33813165716117</v>
      </c>
      <c r="O3491" s="34">
        <f t="shared" si="2008"/>
        <v>320.4390515387455</v>
      </c>
      <c r="P3491" s="34">
        <f t="shared" si="2008"/>
        <v>324.48898331646882</v>
      </c>
      <c r="Q3491" s="34">
        <f t="shared" si="2008"/>
        <v>328.48856094242245</v>
      </c>
      <c r="R3491" s="34">
        <f t="shared" si="2008"/>
        <v>332.43841048656009</v>
      </c>
      <c r="S3491" s="34">
        <f t="shared" si="2008"/>
        <v>336.33915023469893</v>
      </c>
      <c r="T3491" s="34">
        <f t="shared" si="2008"/>
        <v>340.19139078530259</v>
      </c>
      <c r="U3491" s="34">
        <f t="shared" si="2008"/>
        <v>343.99573514506039</v>
      </c>
      <c r="V3491" s="34">
        <f t="shared" si="2008"/>
        <v>347.75277882327856</v>
      </c>
      <c r="W3491" s="34">
        <f t="shared" si="2008"/>
        <v>351.46310992509751</v>
      </c>
      <c r="X3491" s="34">
        <f t="shared" si="2008"/>
        <v>355.12730924355054</v>
      </c>
      <c r="Y3491" s="34">
        <f t="shared" si="2008"/>
        <v>358.74595035047747</v>
      </c>
      <c r="Z3491" s="34">
        <f t="shared" si="2008"/>
        <v>362.31959968630827</v>
      </c>
      <c r="AA3491" s="34">
        <f t="shared" si="2008"/>
        <v>365.84881664873024</v>
      </c>
      <c r="AB3491" s="34">
        <f t="shared" si="2008"/>
        <v>369.33415368025277</v>
      </c>
      <c r="AC3491" s="34">
        <f t="shared" si="2008"/>
        <v>372.77615635468334</v>
      </c>
      <c r="AD3491" s="34">
        <f t="shared" si="2008"/>
        <v>376.17536346252848</v>
      </c>
      <c r="AE3491" s="34">
        <f t="shared" si="2008"/>
        <v>379.53230709533278</v>
      </c>
      <c r="AF3491" s="34">
        <f t="shared" si="2008"/>
        <v>382.84751272896921</v>
      </c>
      <c r="AG3491" s="34">
        <f t="shared" si="2008"/>
        <v>386.12149930589408</v>
      </c>
      <c r="AH3491" s="34">
        <f t="shared" si="2008"/>
        <v>389.35477931637917</v>
      </c>
      <c r="AI3491" s="34">
        <f t="shared" si="2008"/>
        <v>392.5478588787339</v>
      </c>
      <c r="AJ3491" s="34">
        <f t="shared" ref="AJ3491:BF3491" si="2009">$C3491+IFERROR(INDEX($B$2259:$B$2601,MATCH($C3491,$B$2259:$B$2601,1)+(AJ$3354-$C$3354))-INDEX($B$2259:$B$2601,MATCH($C3491,$B$2259:$B$2601,1)),0)*$E1674</f>
        <v>395.70123781853005</v>
      </c>
      <c r="AK3491" s="34">
        <f t="shared" si="2009"/>
        <v>398.8154097468414</v>
      </c>
      <c r="AL3491" s="34">
        <f t="shared" si="2009"/>
        <v>401.89086213751074</v>
      </c>
      <c r="AM3491" s="34">
        <f t="shared" si="2009"/>
        <v>404.92807640345609</v>
      </c>
      <c r="AN3491" s="34">
        <f t="shared" si="2009"/>
        <v>407.9275279720282</v>
      </c>
      <c r="AO3491" s="34">
        <f t="shared" si="2009"/>
        <v>410.88968635943104</v>
      </c>
      <c r="AP3491" s="34">
        <f t="shared" si="2009"/>
        <v>413.81501524421719</v>
      </c>
      <c r="AQ3491" s="34">
        <f t="shared" si="2009"/>
        <v>416.70397253986914</v>
      </c>
      <c r="AR3491" s="34">
        <f t="shared" si="2009"/>
        <v>419.55701046647852</v>
      </c>
      <c r="AS3491" s="34">
        <f t="shared" si="2009"/>
        <v>422.37457562153372</v>
      </c>
      <c r="AT3491" s="34">
        <f t="shared" si="2009"/>
        <v>425.15710904982774</v>
      </c>
      <c r="AU3491" s="34">
        <f t="shared" si="2009"/>
        <v>427.90504631249661</v>
      </c>
      <c r="AV3491" s="34">
        <f t="shared" si="2009"/>
        <v>430.61881755519966</v>
      </c>
      <c r="AW3491" s="34">
        <f t="shared" si="2009"/>
        <v>433.29884757545176</v>
      </c>
      <c r="AX3491" s="34">
        <f t="shared" si="2009"/>
        <v>435.94555588911868</v>
      </c>
      <c r="AY3491" s="34">
        <f t="shared" si="2009"/>
        <v>438.55935679608569</v>
      </c>
      <c r="AZ3491" s="34">
        <f t="shared" si="2009"/>
        <v>441.14065944510941</v>
      </c>
      <c r="BA3491" s="34">
        <f t="shared" si="2009"/>
        <v>443.68986789786362</v>
      </c>
      <c r="BB3491" s="34">
        <f t="shared" si="2009"/>
        <v>446.20738119218856</v>
      </c>
      <c r="BC3491" s="34">
        <f t="shared" si="2009"/>
        <v>448.69359340455406</v>
      </c>
      <c r="BD3491" s="34">
        <f t="shared" si="2009"/>
        <v>451.14889371174581</v>
      </c>
      <c r="BE3491" s="34">
        <f t="shared" si="2009"/>
        <v>453.57366645178485</v>
      </c>
      <c r="BF3491" s="34">
        <f t="shared" si="2009"/>
        <v>455.96829118408937</v>
      </c>
    </row>
    <row r="3492" spans="1:58" x14ac:dyDescent="0.2">
      <c r="A3492" s="9" t="str">
        <f t="shared" si="1990"/>
        <v>Myanmar</v>
      </c>
      <c r="C3492" s="41">
        <f t="shared" si="1991"/>
        <v>444.54613292037146</v>
      </c>
      <c r="D3492" s="34">
        <f t="shared" ref="D3492:AI3492" si="2010">$C3492+IFERROR(INDEX($B$2259:$B$2601,MATCH($C3492,$B$2259:$B$2601,1)+(D$3354-$C$3354))-INDEX($B$2259:$B$2601,MATCH($C3492,$B$2259:$B$2601,1)),0)*$E1675</f>
        <v>447.03234513273696</v>
      </c>
      <c r="E3492" s="34">
        <f t="shared" si="2010"/>
        <v>449.48764543992871</v>
      </c>
      <c r="F3492" s="34">
        <f t="shared" si="2010"/>
        <v>451.91241817996774</v>
      </c>
      <c r="G3492" s="34">
        <f t="shared" si="2010"/>
        <v>454.30704291227227</v>
      </c>
      <c r="H3492" s="34">
        <f t="shared" si="2010"/>
        <v>456.67189447707182</v>
      </c>
      <c r="I3492" s="34">
        <f t="shared" si="2010"/>
        <v>459.00734305408236</v>
      </c>
      <c r="J3492" s="34">
        <f t="shared" si="2010"/>
        <v>461.31375422045204</v>
      </c>
      <c r="K3492" s="34">
        <f t="shared" si="2010"/>
        <v>463.59148900798658</v>
      </c>
      <c r="L3492" s="34">
        <f t="shared" si="2010"/>
        <v>465.84090395966274</v>
      </c>
      <c r="M3492" s="34">
        <f t="shared" si="2010"/>
        <v>468.06235118543975</v>
      </c>
      <c r="N3492" s="34">
        <f t="shared" si="2010"/>
        <v>470.25617841737625</v>
      </c>
      <c r="O3492" s="34">
        <f t="shared" si="2010"/>
        <v>472.42272906406237</v>
      </c>
      <c r="P3492" s="34">
        <f t="shared" si="2010"/>
        <v>474.56234226437465</v>
      </c>
      <c r="Q3492" s="34">
        <f t="shared" si="2010"/>
        <v>476.67535294056307</v>
      </c>
      <c r="R3492" s="34">
        <f t="shared" si="2010"/>
        <v>478.76209185067756</v>
      </c>
      <c r="S3492" s="34">
        <f t="shared" si="2010"/>
        <v>480.82288564034292</v>
      </c>
      <c r="T3492" s="34">
        <f t="shared" si="2010"/>
        <v>482.85805689389014</v>
      </c>
      <c r="U3492" s="34">
        <f t="shared" si="2010"/>
        <v>484.86792418485157</v>
      </c>
      <c r="V3492" s="34">
        <f t="shared" si="2010"/>
        <v>486.8528021258287</v>
      </c>
      <c r="W3492" s="34">
        <f t="shared" si="2010"/>
        <v>488.81300141773971</v>
      </c>
      <c r="X3492" s="34">
        <f t="shared" si="2010"/>
        <v>490.74882889845463</v>
      </c>
      <c r="Y3492" s="34">
        <f t="shared" si="2010"/>
        <v>492.66058759082597</v>
      </c>
      <c r="Z3492" s="34">
        <f t="shared" si="2010"/>
        <v>494.54857675012215</v>
      </c>
      <c r="AA3492" s="34">
        <f t="shared" si="2010"/>
        <v>496.41309191087112</v>
      </c>
      <c r="AB3492" s="34">
        <f t="shared" si="2010"/>
        <v>498.25442493312141</v>
      </c>
      <c r="AC3492" s="34">
        <f t="shared" si="2010"/>
        <v>500.07286404812839</v>
      </c>
      <c r="AD3492" s="34">
        <f t="shared" si="2010"/>
        <v>501.86869390347215</v>
      </c>
      <c r="AE3492" s="34">
        <f t="shared" si="2010"/>
        <v>503.64219560761444</v>
      </c>
      <c r="AF3492" s="34">
        <f t="shared" si="2010"/>
        <v>505.39364677390188</v>
      </c>
      <c r="AG3492" s="34">
        <f t="shared" si="2010"/>
        <v>507.12332156402181</v>
      </c>
      <c r="AH3492" s="34">
        <f t="shared" si="2010"/>
        <v>508.83149073091795</v>
      </c>
      <c r="AI3492" s="34">
        <f t="shared" si="2010"/>
        <v>510.51842166117234</v>
      </c>
      <c r="AJ3492" s="34">
        <f t="shared" ref="AJ3492:BF3492" si="2011">$C3492+IFERROR(INDEX($B$2259:$B$2601,MATCH($C3492,$B$2259:$B$2601,1)+(AJ$3354-$C$3354))-INDEX($B$2259:$B$2601,MATCH($C3492,$B$2259:$B$2601,1)),0)*$E1675</f>
        <v>512.18437841686057</v>
      </c>
      <c r="AK3492" s="34">
        <f t="shared" si="2011"/>
        <v>513.82962177688637</v>
      </c>
      <c r="AL3492" s="34">
        <f t="shared" si="2011"/>
        <v>515.4544092778026</v>
      </c>
      <c r="AM3492" s="34">
        <f t="shared" si="2011"/>
        <v>517.05899525412406</v>
      </c>
      <c r="AN3492" s="34">
        <f t="shared" si="2011"/>
        <v>518.6436308781399</v>
      </c>
      <c r="AO3492" s="34">
        <f t="shared" si="2011"/>
        <v>520.20856419923052</v>
      </c>
      <c r="AP3492" s="34">
        <f t="shared" si="2011"/>
        <v>521.75404018269558</v>
      </c>
      <c r="AQ3492" s="34">
        <f t="shared" si="2011"/>
        <v>523.28030074809953</v>
      </c>
      <c r="AR3492" s="34">
        <f t="shared" si="2011"/>
        <v>524.78758480714032</v>
      </c>
      <c r="AS3492" s="34">
        <f t="shared" si="2011"/>
        <v>526.27612830104704</v>
      </c>
      <c r="AT3492" s="34">
        <f t="shared" si="2011"/>
        <v>527.74616423751286</v>
      </c>
      <c r="AU3492" s="34">
        <f t="shared" si="2011"/>
        <v>529.19792272716859</v>
      </c>
      <c r="AV3492" s="34">
        <f t="shared" si="2011"/>
        <v>530.63163101960288</v>
      </c>
      <c r="AW3492" s="34">
        <f t="shared" si="2011"/>
        <v>532.0475135389346</v>
      </c>
      <c r="AX3492" s="34">
        <f t="shared" si="2011"/>
        <v>533.44579191894263</v>
      </c>
      <c r="AY3492" s="34">
        <f t="shared" si="2011"/>
        <v>534.82668503775926</v>
      </c>
      <c r="AZ3492" s="34">
        <f t="shared" si="2011"/>
        <v>536.19040905213194</v>
      </c>
      <c r="BA3492" s="34">
        <f t="shared" si="2011"/>
        <v>537.53717743125924</v>
      </c>
      <c r="BB3492" s="34">
        <f t="shared" si="2011"/>
        <v>538.86720099020602</v>
      </c>
      <c r="BC3492" s="34">
        <f t="shared" si="2011"/>
        <v>540.1806879229033</v>
      </c>
      <c r="BD3492" s="34">
        <f t="shared" si="2011"/>
        <v>541.47784383473731</v>
      </c>
      <c r="BE3492" s="34">
        <f t="shared" si="2011"/>
        <v>542.75887177473419</v>
      </c>
      <c r="BF3492" s="34">
        <f t="shared" si="2011"/>
        <v>544.02397226734377</v>
      </c>
    </row>
    <row r="3493" spans="1:58" x14ac:dyDescent="0.2">
      <c r="A3493" s="9" t="str">
        <f t="shared" si="1990"/>
        <v>Namibia</v>
      </c>
      <c r="C3493" s="41">
        <f t="shared" si="1991"/>
        <v>292.21945794072008</v>
      </c>
      <c r="D3493" s="34">
        <f t="shared" ref="D3493:AI3493" si="2012">$C3493+IFERROR(INDEX($B$2259:$B$2601,MATCH($C3493,$B$2259:$B$2601,1)+(D$3354-$C$3354))-INDEX($B$2259:$B$2601,MATCH($C3493,$B$2259:$B$2601,1)),0)*$E1676</f>
        <v>296.64007350146403</v>
      </c>
      <c r="E3493" s="34">
        <f t="shared" si="2012"/>
        <v>301.00572607540272</v>
      </c>
      <c r="F3493" s="34">
        <f t="shared" si="2012"/>
        <v>305.31709903567213</v>
      </c>
      <c r="G3493" s="34">
        <f t="shared" si="2012"/>
        <v>309.57486725880221</v>
      </c>
      <c r="H3493" s="34">
        <f t="shared" si="2012"/>
        <v>313.77969723035801</v>
      </c>
      <c r="I3493" s="34">
        <f t="shared" si="2012"/>
        <v>317.93224714926748</v>
      </c>
      <c r="J3493" s="34">
        <f t="shared" si="2012"/>
        <v>322.03316703085181</v>
      </c>
      <c r="K3493" s="34">
        <f t="shared" si="2012"/>
        <v>326.08309880857513</v>
      </c>
      <c r="L3493" s="34">
        <f t="shared" si="2012"/>
        <v>330.08267643452876</v>
      </c>
      <c r="M3493" s="34">
        <f t="shared" si="2012"/>
        <v>334.0325259786664</v>
      </c>
      <c r="N3493" s="34">
        <f t="shared" si="2012"/>
        <v>337.93326572680525</v>
      </c>
      <c r="O3493" s="34">
        <f t="shared" si="2012"/>
        <v>341.7855062774089</v>
      </c>
      <c r="P3493" s="34">
        <f t="shared" si="2012"/>
        <v>345.58985063716671</v>
      </c>
      <c r="Q3493" s="34">
        <f t="shared" si="2012"/>
        <v>349.34689431538487</v>
      </c>
      <c r="R3493" s="34">
        <f t="shared" si="2012"/>
        <v>353.05722541720382</v>
      </c>
      <c r="S3493" s="34">
        <f t="shared" si="2012"/>
        <v>356.72142473565685</v>
      </c>
      <c r="T3493" s="34">
        <f t="shared" si="2012"/>
        <v>360.34006584258378</v>
      </c>
      <c r="U3493" s="34">
        <f t="shared" si="2012"/>
        <v>363.91371517841458</v>
      </c>
      <c r="V3493" s="34">
        <f t="shared" si="2012"/>
        <v>367.44293214083655</v>
      </c>
      <c r="W3493" s="34">
        <f t="shared" si="2012"/>
        <v>370.92826917235908</v>
      </c>
      <c r="X3493" s="34">
        <f t="shared" si="2012"/>
        <v>374.37027184678965</v>
      </c>
      <c r="Y3493" s="34">
        <f t="shared" si="2012"/>
        <v>377.76947895463479</v>
      </c>
      <c r="Z3493" s="34">
        <f t="shared" si="2012"/>
        <v>381.12642258743909</v>
      </c>
      <c r="AA3493" s="34">
        <f t="shared" si="2012"/>
        <v>384.44162822107552</v>
      </c>
      <c r="AB3493" s="34">
        <f t="shared" si="2012"/>
        <v>387.71561479800039</v>
      </c>
      <c r="AC3493" s="34">
        <f t="shared" si="2012"/>
        <v>390.94889480848548</v>
      </c>
      <c r="AD3493" s="34">
        <f t="shared" si="2012"/>
        <v>394.14197437084022</v>
      </c>
      <c r="AE3493" s="34">
        <f t="shared" si="2012"/>
        <v>397.29535331063636</v>
      </c>
      <c r="AF3493" s="34">
        <f t="shared" si="2012"/>
        <v>400.40952523894771</v>
      </c>
      <c r="AG3493" s="34">
        <f t="shared" si="2012"/>
        <v>403.48497762961705</v>
      </c>
      <c r="AH3493" s="34">
        <f t="shared" si="2012"/>
        <v>406.5221918955624</v>
      </c>
      <c r="AI3493" s="34">
        <f t="shared" si="2012"/>
        <v>409.52164346413451</v>
      </c>
      <c r="AJ3493" s="34">
        <f t="shared" ref="AJ3493:BF3493" si="2013">$C3493+IFERROR(INDEX($B$2259:$B$2601,MATCH($C3493,$B$2259:$B$2601,1)+(AJ$3354-$C$3354))-INDEX($B$2259:$B$2601,MATCH($C3493,$B$2259:$B$2601,1)),0)*$E1676</f>
        <v>412.48380185153735</v>
      </c>
      <c r="AK3493" s="34">
        <f t="shared" si="2013"/>
        <v>415.4091307363235</v>
      </c>
      <c r="AL3493" s="34">
        <f t="shared" si="2013"/>
        <v>418.29808803197545</v>
      </c>
      <c r="AM3493" s="34">
        <f t="shared" si="2013"/>
        <v>421.15112595858483</v>
      </c>
      <c r="AN3493" s="34">
        <f t="shared" si="2013"/>
        <v>423.96869111364003</v>
      </c>
      <c r="AO3493" s="34">
        <f t="shared" si="2013"/>
        <v>426.75122454193405</v>
      </c>
      <c r="AP3493" s="34">
        <f t="shared" si="2013"/>
        <v>429.49916180460292</v>
      </c>
      <c r="AQ3493" s="34">
        <f t="shared" si="2013"/>
        <v>432.21293304730597</v>
      </c>
      <c r="AR3493" s="34">
        <f t="shared" si="2013"/>
        <v>434.89296306755807</v>
      </c>
      <c r="AS3493" s="34">
        <f t="shared" si="2013"/>
        <v>437.53967138122499</v>
      </c>
      <c r="AT3493" s="34">
        <f t="shared" si="2013"/>
        <v>440.15347228819201</v>
      </c>
      <c r="AU3493" s="34">
        <f t="shared" si="2013"/>
        <v>442.73477493721572</v>
      </c>
      <c r="AV3493" s="34">
        <f t="shared" si="2013"/>
        <v>445.28398338996993</v>
      </c>
      <c r="AW3493" s="34">
        <f t="shared" si="2013"/>
        <v>447.80149668429488</v>
      </c>
      <c r="AX3493" s="34">
        <f t="shared" si="2013"/>
        <v>450.28770889666038</v>
      </c>
      <c r="AY3493" s="34">
        <f t="shared" si="2013"/>
        <v>452.74300920385213</v>
      </c>
      <c r="AZ3493" s="34">
        <f t="shared" si="2013"/>
        <v>455.16778194389116</v>
      </c>
      <c r="BA3493" s="34">
        <f t="shared" si="2013"/>
        <v>457.56240667619568</v>
      </c>
      <c r="BB3493" s="34">
        <f t="shared" si="2013"/>
        <v>459.92725824099523</v>
      </c>
      <c r="BC3493" s="34">
        <f t="shared" si="2013"/>
        <v>462.26270681800577</v>
      </c>
      <c r="BD3493" s="34">
        <f t="shared" si="2013"/>
        <v>464.56911798437545</v>
      </c>
      <c r="BE3493" s="34">
        <f t="shared" si="2013"/>
        <v>466.84685277190999</v>
      </c>
      <c r="BF3493" s="34">
        <f t="shared" si="2013"/>
        <v>469.09626772358615</v>
      </c>
    </row>
    <row r="3494" spans="1:58" x14ac:dyDescent="0.2">
      <c r="A3494" s="9" t="str">
        <f t="shared" si="1990"/>
        <v>Nauru</v>
      </c>
      <c r="C3494" s="41">
        <f t="shared" si="1991"/>
        <v>485.16013321188768</v>
      </c>
      <c r="D3494" s="34">
        <f t="shared" ref="D3494:AI3494" si="2014">$C3494+IFERROR(INDEX($B$2259:$B$2601,MATCH($C3494,$B$2259:$B$2601,1)+(D$3354-$C$3354))-INDEX($B$2259:$B$2601,MATCH($C3494,$B$2259:$B$2601,1)),0)*$E1677</f>
        <v>487.14501115286481</v>
      </c>
      <c r="E3494" s="34">
        <f t="shared" si="2014"/>
        <v>489.10521044477582</v>
      </c>
      <c r="F3494" s="34">
        <f t="shared" si="2014"/>
        <v>491.04103792549074</v>
      </c>
      <c r="G3494" s="34">
        <f t="shared" si="2014"/>
        <v>492.95279661786208</v>
      </c>
      <c r="H3494" s="34">
        <f t="shared" si="2014"/>
        <v>494.84078577715826</v>
      </c>
      <c r="I3494" s="34">
        <f t="shared" si="2014"/>
        <v>496.70530093790723</v>
      </c>
      <c r="J3494" s="34">
        <f t="shared" si="2014"/>
        <v>498.54663396015752</v>
      </c>
      <c r="K3494" s="34">
        <f t="shared" si="2014"/>
        <v>500.3650730751645</v>
      </c>
      <c r="L3494" s="34">
        <f t="shared" si="2014"/>
        <v>502.16090293050826</v>
      </c>
      <c r="M3494" s="34">
        <f t="shared" si="2014"/>
        <v>503.93440463465055</v>
      </c>
      <c r="N3494" s="34">
        <f t="shared" si="2014"/>
        <v>505.68585580093799</v>
      </c>
      <c r="O3494" s="34">
        <f t="shared" si="2014"/>
        <v>507.41553059105792</v>
      </c>
      <c r="P3494" s="34">
        <f t="shared" si="2014"/>
        <v>509.12369975795406</v>
      </c>
      <c r="Q3494" s="34">
        <f t="shared" si="2014"/>
        <v>510.81063068820845</v>
      </c>
      <c r="R3494" s="34">
        <f t="shared" si="2014"/>
        <v>512.47658744389673</v>
      </c>
      <c r="S3494" s="34">
        <f t="shared" si="2014"/>
        <v>514.12183080392242</v>
      </c>
      <c r="T3494" s="34">
        <f t="shared" si="2014"/>
        <v>515.74661830483865</v>
      </c>
      <c r="U3494" s="34">
        <f t="shared" si="2014"/>
        <v>517.35120428116011</v>
      </c>
      <c r="V3494" s="34">
        <f t="shared" si="2014"/>
        <v>518.93583990517595</v>
      </c>
      <c r="W3494" s="34">
        <f t="shared" si="2014"/>
        <v>520.50077322626657</v>
      </c>
      <c r="X3494" s="34">
        <f t="shared" si="2014"/>
        <v>522.04624920973174</v>
      </c>
      <c r="Y3494" s="34">
        <f t="shared" si="2014"/>
        <v>523.57250977513559</v>
      </c>
      <c r="Z3494" s="34">
        <f t="shared" si="2014"/>
        <v>525.07979383417637</v>
      </c>
      <c r="AA3494" s="34">
        <f t="shared" si="2014"/>
        <v>526.56833732808309</v>
      </c>
      <c r="AB3494" s="34">
        <f t="shared" si="2014"/>
        <v>528.03837326454891</v>
      </c>
      <c r="AC3494" s="34">
        <f t="shared" si="2014"/>
        <v>529.49013175420464</v>
      </c>
      <c r="AD3494" s="34">
        <f t="shared" si="2014"/>
        <v>530.92384004663904</v>
      </c>
      <c r="AE3494" s="34">
        <f t="shared" si="2014"/>
        <v>532.33972256597076</v>
      </c>
      <c r="AF3494" s="34">
        <f t="shared" si="2014"/>
        <v>533.73800094597868</v>
      </c>
      <c r="AG3494" s="34">
        <f t="shared" si="2014"/>
        <v>535.11889406479531</v>
      </c>
      <c r="AH3494" s="34">
        <f t="shared" si="2014"/>
        <v>536.48261807916811</v>
      </c>
      <c r="AI3494" s="34">
        <f t="shared" si="2014"/>
        <v>537.8293864582954</v>
      </c>
      <c r="AJ3494" s="34">
        <f t="shared" ref="AJ3494:BF3494" si="2015">$C3494+IFERROR(INDEX($B$2259:$B$2601,MATCH($C3494,$B$2259:$B$2601,1)+(AJ$3354-$C$3354))-INDEX($B$2259:$B$2601,MATCH($C3494,$B$2259:$B$2601,1)),0)*$E1677</f>
        <v>539.15941001724218</v>
      </c>
      <c r="AK3494" s="34">
        <f t="shared" si="2015"/>
        <v>540.47289694993947</v>
      </c>
      <c r="AL3494" s="34">
        <f t="shared" si="2015"/>
        <v>541.77005286177337</v>
      </c>
      <c r="AM3494" s="34">
        <f t="shared" si="2015"/>
        <v>543.05108080177024</v>
      </c>
      <c r="AN3494" s="34">
        <f t="shared" si="2015"/>
        <v>544.31618129437993</v>
      </c>
      <c r="AO3494" s="34">
        <f t="shared" si="2015"/>
        <v>545.56555237086468</v>
      </c>
      <c r="AP3494" s="34">
        <f t="shared" si="2015"/>
        <v>546.79938960029858</v>
      </c>
      <c r="AQ3494" s="34">
        <f t="shared" si="2015"/>
        <v>548.01788612017981</v>
      </c>
      <c r="AR3494" s="34">
        <f t="shared" si="2015"/>
        <v>549.22123266666381</v>
      </c>
      <c r="AS3494" s="34">
        <f t="shared" si="2015"/>
        <v>550.40961760441996</v>
      </c>
      <c r="AT3494" s="34">
        <f t="shared" si="2015"/>
        <v>551.5832269561165</v>
      </c>
      <c r="AU3494" s="34">
        <f t="shared" si="2015"/>
        <v>552.74224443154048</v>
      </c>
      <c r="AV3494" s="34">
        <f t="shared" si="2015"/>
        <v>553.88685145635327</v>
      </c>
      <c r="AW3494" s="34">
        <f t="shared" si="2015"/>
        <v>555.01722720049088</v>
      </c>
      <c r="AX3494" s="34">
        <f t="shared" si="2015"/>
        <v>556.13354860620962</v>
      </c>
      <c r="AY3494" s="34">
        <f t="shared" si="2015"/>
        <v>557.23599041578404</v>
      </c>
      <c r="AZ3494" s="34">
        <f t="shared" si="2015"/>
        <v>558.32472519885937</v>
      </c>
      <c r="BA3494" s="34">
        <f t="shared" si="2015"/>
        <v>559.39992337946524</v>
      </c>
      <c r="BB3494" s="34">
        <f t="shared" si="2015"/>
        <v>560.46175326269213</v>
      </c>
      <c r="BC3494" s="34">
        <f t="shared" si="2015"/>
        <v>561.51038106103761</v>
      </c>
      <c r="BD3494" s="34">
        <f t="shared" si="2015"/>
        <v>562.54597092042354</v>
      </c>
      <c r="BE3494" s="34">
        <f t="shared" si="2015"/>
        <v>563.56868494589139</v>
      </c>
      <c r="BF3494" s="34">
        <f t="shared" si="2015"/>
        <v>564.57868322697573</v>
      </c>
    </row>
    <row r="3495" spans="1:58" x14ac:dyDescent="0.2">
      <c r="A3495" s="9" t="str">
        <f t="shared" si="1990"/>
        <v>Nepal</v>
      </c>
      <c r="C3495" s="41">
        <f t="shared" si="1991"/>
        <v>390.8678582010578</v>
      </c>
      <c r="D3495" s="34">
        <f t="shared" ref="D3495:AI3495" si="2016">$C3495+IFERROR(INDEX($B$2259:$B$2601,MATCH($C3495,$B$2259:$B$2601,1)+(D$3354-$C$3354))-INDEX($B$2259:$B$2601,MATCH($C3495,$B$2259:$B$2601,1)),0)*$E1678</f>
        <v>394.02123714085394</v>
      </c>
      <c r="E3495" s="34">
        <f t="shared" si="2016"/>
        <v>397.13540906916529</v>
      </c>
      <c r="F3495" s="34">
        <f t="shared" si="2016"/>
        <v>400.21086145983463</v>
      </c>
      <c r="G3495" s="34">
        <f t="shared" si="2016"/>
        <v>403.24807572577998</v>
      </c>
      <c r="H3495" s="34">
        <f t="shared" si="2016"/>
        <v>406.2475272943521</v>
      </c>
      <c r="I3495" s="34">
        <f t="shared" si="2016"/>
        <v>409.20968568175493</v>
      </c>
      <c r="J3495" s="34">
        <f t="shared" si="2016"/>
        <v>412.13501456654109</v>
      </c>
      <c r="K3495" s="34">
        <f t="shared" si="2016"/>
        <v>415.02397186219304</v>
      </c>
      <c r="L3495" s="34">
        <f t="shared" si="2016"/>
        <v>417.87700978880241</v>
      </c>
      <c r="M3495" s="34">
        <f t="shared" si="2016"/>
        <v>420.69457494385762</v>
      </c>
      <c r="N3495" s="34">
        <f t="shared" si="2016"/>
        <v>423.47710837215163</v>
      </c>
      <c r="O3495" s="34">
        <f t="shared" si="2016"/>
        <v>426.2250456348205</v>
      </c>
      <c r="P3495" s="34">
        <f t="shared" si="2016"/>
        <v>428.93881687752355</v>
      </c>
      <c r="Q3495" s="34">
        <f t="shared" si="2016"/>
        <v>431.61884689777565</v>
      </c>
      <c r="R3495" s="34">
        <f t="shared" si="2016"/>
        <v>434.26555521144257</v>
      </c>
      <c r="S3495" s="34">
        <f t="shared" si="2016"/>
        <v>436.87935611840959</v>
      </c>
      <c r="T3495" s="34">
        <f t="shared" si="2016"/>
        <v>439.4606587674333</v>
      </c>
      <c r="U3495" s="34">
        <f t="shared" si="2016"/>
        <v>442.00986722018752</v>
      </c>
      <c r="V3495" s="34">
        <f t="shared" si="2016"/>
        <v>444.52738051451246</v>
      </c>
      <c r="W3495" s="34">
        <f t="shared" si="2016"/>
        <v>447.01359272687796</v>
      </c>
      <c r="X3495" s="34">
        <f t="shared" si="2016"/>
        <v>449.46889303406971</v>
      </c>
      <c r="Y3495" s="34">
        <f t="shared" si="2016"/>
        <v>451.89366577410874</v>
      </c>
      <c r="Z3495" s="34">
        <f t="shared" si="2016"/>
        <v>454.28829050641326</v>
      </c>
      <c r="AA3495" s="34">
        <f t="shared" si="2016"/>
        <v>456.65314207121281</v>
      </c>
      <c r="AB3495" s="34">
        <f t="shared" si="2016"/>
        <v>458.98859064822335</v>
      </c>
      <c r="AC3495" s="34">
        <f t="shared" si="2016"/>
        <v>461.29500181459304</v>
      </c>
      <c r="AD3495" s="34">
        <f t="shared" si="2016"/>
        <v>463.57273660212758</v>
      </c>
      <c r="AE3495" s="34">
        <f t="shared" si="2016"/>
        <v>465.82215155380374</v>
      </c>
      <c r="AF3495" s="34">
        <f t="shared" si="2016"/>
        <v>468.04359877958075</v>
      </c>
      <c r="AG3495" s="34">
        <f t="shared" si="2016"/>
        <v>470.23742601151724</v>
      </c>
      <c r="AH3495" s="34">
        <f t="shared" si="2016"/>
        <v>472.40397665820336</v>
      </c>
      <c r="AI3495" s="34">
        <f t="shared" si="2016"/>
        <v>474.54358985851565</v>
      </c>
      <c r="AJ3495" s="34">
        <f t="shared" ref="AJ3495:BF3495" si="2017">$C3495+IFERROR(INDEX($B$2259:$B$2601,MATCH($C3495,$B$2259:$B$2601,1)+(AJ$3354-$C$3354))-INDEX($B$2259:$B$2601,MATCH($C3495,$B$2259:$B$2601,1)),0)*$E1678</f>
        <v>476.65660053470407</v>
      </c>
      <c r="AK3495" s="34">
        <f t="shared" si="2017"/>
        <v>478.74333944481856</v>
      </c>
      <c r="AL3495" s="34">
        <f t="shared" si="2017"/>
        <v>480.80413323448391</v>
      </c>
      <c r="AM3495" s="34">
        <f t="shared" si="2017"/>
        <v>482.83930448803113</v>
      </c>
      <c r="AN3495" s="34">
        <f t="shared" si="2017"/>
        <v>484.84917177899257</v>
      </c>
      <c r="AO3495" s="34">
        <f t="shared" si="2017"/>
        <v>486.8340497199697</v>
      </c>
      <c r="AP3495" s="34">
        <f t="shared" si="2017"/>
        <v>488.79424901188071</v>
      </c>
      <c r="AQ3495" s="34">
        <f t="shared" si="2017"/>
        <v>490.73007649259563</v>
      </c>
      <c r="AR3495" s="34">
        <f t="shared" si="2017"/>
        <v>492.64183518496696</v>
      </c>
      <c r="AS3495" s="34">
        <f t="shared" si="2017"/>
        <v>494.52982434426315</v>
      </c>
      <c r="AT3495" s="34">
        <f t="shared" si="2017"/>
        <v>496.39433950501211</v>
      </c>
      <c r="AU3495" s="34">
        <f t="shared" si="2017"/>
        <v>498.23567252726241</v>
      </c>
      <c r="AV3495" s="34">
        <f t="shared" si="2017"/>
        <v>500.05411164226939</v>
      </c>
      <c r="AW3495" s="34">
        <f t="shared" si="2017"/>
        <v>501.84994149761314</v>
      </c>
      <c r="AX3495" s="34">
        <f t="shared" si="2017"/>
        <v>503.62344320175544</v>
      </c>
      <c r="AY3495" s="34">
        <f t="shared" si="2017"/>
        <v>505.37489436804287</v>
      </c>
      <c r="AZ3495" s="34">
        <f t="shared" si="2017"/>
        <v>507.1045691581628</v>
      </c>
      <c r="BA3495" s="34">
        <f t="shared" si="2017"/>
        <v>508.81273832505894</v>
      </c>
      <c r="BB3495" s="34">
        <f t="shared" si="2017"/>
        <v>510.49966925531334</v>
      </c>
      <c r="BC3495" s="34">
        <f t="shared" si="2017"/>
        <v>512.16562601100156</v>
      </c>
      <c r="BD3495" s="34">
        <f t="shared" si="2017"/>
        <v>513.81086937102737</v>
      </c>
      <c r="BE3495" s="34">
        <f t="shared" si="2017"/>
        <v>515.43565687194359</v>
      </c>
      <c r="BF3495" s="34">
        <f t="shared" si="2017"/>
        <v>517.04024284826505</v>
      </c>
    </row>
    <row r="3496" spans="1:58" x14ac:dyDescent="0.2">
      <c r="A3496" s="9" t="str">
        <f t="shared" si="1990"/>
        <v>Netherlands</v>
      </c>
      <c r="C3496" s="41">
        <f t="shared" si="1991"/>
        <v>653.57899718946783</v>
      </c>
      <c r="D3496" s="34">
        <f t="shared" ref="D3496:AI3496" si="2018">$C3496+IFERROR(INDEX($B$2259:$B$2601,MATCH($C3496,$B$2259:$B$2601,1)+(D$3354-$C$3354))-INDEX($B$2259:$B$2601,MATCH($C3496,$B$2259:$B$2601,1)),0)*$E1679</f>
        <v>653.57899718946783</v>
      </c>
      <c r="E3496" s="34">
        <f t="shared" si="2018"/>
        <v>653.57899718946783</v>
      </c>
      <c r="F3496" s="34">
        <f t="shared" si="2018"/>
        <v>653.57899718946783</v>
      </c>
      <c r="G3496" s="34">
        <f t="shared" si="2018"/>
        <v>653.57899718946783</v>
      </c>
      <c r="H3496" s="34">
        <f t="shared" si="2018"/>
        <v>653.57899718946783</v>
      </c>
      <c r="I3496" s="34">
        <f t="shared" si="2018"/>
        <v>653.57899718946783</v>
      </c>
      <c r="J3496" s="34">
        <f t="shared" si="2018"/>
        <v>653.57899718946783</v>
      </c>
      <c r="K3496" s="34">
        <f t="shared" si="2018"/>
        <v>653.57899718946783</v>
      </c>
      <c r="L3496" s="34">
        <f t="shared" si="2018"/>
        <v>653.57899718946783</v>
      </c>
      <c r="M3496" s="34">
        <f t="shared" si="2018"/>
        <v>653.57899718946783</v>
      </c>
      <c r="N3496" s="34">
        <f t="shared" si="2018"/>
        <v>653.57899718946783</v>
      </c>
      <c r="O3496" s="34">
        <f t="shared" si="2018"/>
        <v>653.57899718946783</v>
      </c>
      <c r="P3496" s="34">
        <f t="shared" si="2018"/>
        <v>653.57899718946783</v>
      </c>
      <c r="Q3496" s="34">
        <f t="shared" si="2018"/>
        <v>653.57899718946783</v>
      </c>
      <c r="R3496" s="34">
        <f t="shared" si="2018"/>
        <v>653.57899718946783</v>
      </c>
      <c r="S3496" s="34">
        <f t="shared" si="2018"/>
        <v>653.57899718946783</v>
      </c>
      <c r="T3496" s="34">
        <f t="shared" si="2018"/>
        <v>653.57899718946783</v>
      </c>
      <c r="U3496" s="34">
        <f t="shared" si="2018"/>
        <v>653.57899718946783</v>
      </c>
      <c r="V3496" s="34">
        <f t="shared" si="2018"/>
        <v>653.57899718946783</v>
      </c>
      <c r="W3496" s="34">
        <f t="shared" si="2018"/>
        <v>653.57899718946783</v>
      </c>
      <c r="X3496" s="34">
        <f t="shared" si="2018"/>
        <v>653.57899718946783</v>
      </c>
      <c r="Y3496" s="34">
        <f t="shared" si="2018"/>
        <v>653.57899718946783</v>
      </c>
      <c r="Z3496" s="34">
        <f t="shared" si="2018"/>
        <v>653.57899718946783</v>
      </c>
      <c r="AA3496" s="34">
        <f t="shared" si="2018"/>
        <v>653.57899718946783</v>
      </c>
      <c r="AB3496" s="34">
        <f t="shared" si="2018"/>
        <v>653.57899718946783</v>
      </c>
      <c r="AC3496" s="34">
        <f t="shared" si="2018"/>
        <v>653.57899718946783</v>
      </c>
      <c r="AD3496" s="34">
        <f t="shared" si="2018"/>
        <v>653.57899718946783</v>
      </c>
      <c r="AE3496" s="34">
        <f t="shared" si="2018"/>
        <v>653.57899718946783</v>
      </c>
      <c r="AF3496" s="34">
        <f t="shared" si="2018"/>
        <v>653.57899718946783</v>
      </c>
      <c r="AG3496" s="34">
        <f t="shared" si="2018"/>
        <v>653.57899718946783</v>
      </c>
      <c r="AH3496" s="34">
        <f t="shared" si="2018"/>
        <v>653.57899718946783</v>
      </c>
      <c r="AI3496" s="34">
        <f t="shared" si="2018"/>
        <v>653.57899718946783</v>
      </c>
      <c r="AJ3496" s="34">
        <f t="shared" ref="AJ3496:BF3496" si="2019">$C3496+IFERROR(INDEX($B$2259:$B$2601,MATCH($C3496,$B$2259:$B$2601,1)+(AJ$3354-$C$3354))-INDEX($B$2259:$B$2601,MATCH($C3496,$B$2259:$B$2601,1)),0)*$E1679</f>
        <v>653.57899718946783</v>
      </c>
      <c r="AK3496" s="34">
        <f t="shared" si="2019"/>
        <v>653.57899718946783</v>
      </c>
      <c r="AL3496" s="34">
        <f t="shared" si="2019"/>
        <v>653.57899718946783</v>
      </c>
      <c r="AM3496" s="34">
        <f t="shared" si="2019"/>
        <v>653.57899718946783</v>
      </c>
      <c r="AN3496" s="34">
        <f t="shared" si="2019"/>
        <v>653.57899718946783</v>
      </c>
      <c r="AO3496" s="34">
        <f t="shared" si="2019"/>
        <v>653.57899718946783</v>
      </c>
      <c r="AP3496" s="34">
        <f t="shared" si="2019"/>
        <v>653.57899718946783</v>
      </c>
      <c r="AQ3496" s="34">
        <f t="shared" si="2019"/>
        <v>653.57899718946783</v>
      </c>
      <c r="AR3496" s="34">
        <f t="shared" si="2019"/>
        <v>653.57899718946783</v>
      </c>
      <c r="AS3496" s="34">
        <f t="shared" si="2019"/>
        <v>653.57899718946783</v>
      </c>
      <c r="AT3496" s="34">
        <f t="shared" si="2019"/>
        <v>653.57899718946783</v>
      </c>
      <c r="AU3496" s="34">
        <f t="shared" si="2019"/>
        <v>653.57899718946783</v>
      </c>
      <c r="AV3496" s="34">
        <f t="shared" si="2019"/>
        <v>653.57899718946783</v>
      </c>
      <c r="AW3496" s="34">
        <f t="shared" si="2019"/>
        <v>653.57899718946783</v>
      </c>
      <c r="AX3496" s="34">
        <f t="shared" si="2019"/>
        <v>653.57899718946783</v>
      </c>
      <c r="AY3496" s="34">
        <f t="shared" si="2019"/>
        <v>653.57899718946783</v>
      </c>
      <c r="AZ3496" s="34">
        <f t="shared" si="2019"/>
        <v>653.57899718946783</v>
      </c>
      <c r="BA3496" s="34">
        <f t="shared" si="2019"/>
        <v>653.57899718946783</v>
      </c>
      <c r="BB3496" s="34">
        <f t="shared" si="2019"/>
        <v>653.57899718946783</v>
      </c>
      <c r="BC3496" s="34">
        <f t="shared" si="2019"/>
        <v>653.57899718946783</v>
      </c>
      <c r="BD3496" s="34">
        <f t="shared" si="2019"/>
        <v>653.57899718946783</v>
      </c>
      <c r="BE3496" s="34">
        <f t="shared" si="2019"/>
        <v>653.57899718946783</v>
      </c>
      <c r="BF3496" s="34">
        <f t="shared" si="2019"/>
        <v>653.57899718946783</v>
      </c>
    </row>
    <row r="3497" spans="1:58" x14ac:dyDescent="0.2">
      <c r="A3497" s="9" t="str">
        <f t="shared" si="1990"/>
        <v>Netherlands Antilles</v>
      </c>
      <c r="C3497" s="41">
        <f t="shared" si="1991"/>
        <v>464.98634953208614</v>
      </c>
      <c r="D3497" s="34">
        <f t="shared" ref="D3497:AI3497" si="2020">$C3497+IFERROR(INDEX($B$2259:$B$2601,MATCH($C3497,$B$2259:$B$2601,1)+(D$3354-$C$3354))-INDEX($B$2259:$B$2601,MATCH($C3497,$B$2259:$B$2601,1)),0)*$E1680</f>
        <v>467.2357644837623</v>
      </c>
      <c r="E3497" s="34">
        <f t="shared" si="2020"/>
        <v>469.45721170953931</v>
      </c>
      <c r="F3497" s="34">
        <f t="shared" si="2020"/>
        <v>471.6510389414758</v>
      </c>
      <c r="G3497" s="34">
        <f t="shared" si="2020"/>
        <v>473.81758958816192</v>
      </c>
      <c r="H3497" s="34">
        <f t="shared" si="2020"/>
        <v>475.95720278847421</v>
      </c>
      <c r="I3497" s="34">
        <f t="shared" si="2020"/>
        <v>478.07021346466263</v>
      </c>
      <c r="J3497" s="34">
        <f t="shared" si="2020"/>
        <v>480.15695237477712</v>
      </c>
      <c r="K3497" s="34">
        <f t="shared" si="2020"/>
        <v>482.21774616444247</v>
      </c>
      <c r="L3497" s="34">
        <f t="shared" si="2020"/>
        <v>484.25291741798969</v>
      </c>
      <c r="M3497" s="34">
        <f t="shared" si="2020"/>
        <v>486.26278470895113</v>
      </c>
      <c r="N3497" s="34">
        <f t="shared" si="2020"/>
        <v>488.24766264992826</v>
      </c>
      <c r="O3497" s="34">
        <f t="shared" si="2020"/>
        <v>490.20786194183927</v>
      </c>
      <c r="P3497" s="34">
        <f t="shared" si="2020"/>
        <v>492.14368942255419</v>
      </c>
      <c r="Q3497" s="34">
        <f t="shared" si="2020"/>
        <v>494.05544811492553</v>
      </c>
      <c r="R3497" s="34">
        <f t="shared" si="2020"/>
        <v>495.94343727422171</v>
      </c>
      <c r="S3497" s="34">
        <f t="shared" si="2020"/>
        <v>497.80795243497067</v>
      </c>
      <c r="T3497" s="34">
        <f t="shared" si="2020"/>
        <v>499.64928545722097</v>
      </c>
      <c r="U3497" s="34">
        <f t="shared" si="2020"/>
        <v>501.46772457222795</v>
      </c>
      <c r="V3497" s="34">
        <f t="shared" si="2020"/>
        <v>503.26355442757171</v>
      </c>
      <c r="W3497" s="34">
        <f t="shared" si="2020"/>
        <v>505.037056131714</v>
      </c>
      <c r="X3497" s="34">
        <f t="shared" si="2020"/>
        <v>506.78850729800143</v>
      </c>
      <c r="Y3497" s="34">
        <f t="shared" si="2020"/>
        <v>508.51818208812136</v>
      </c>
      <c r="Z3497" s="34">
        <f t="shared" si="2020"/>
        <v>510.22635125501751</v>
      </c>
      <c r="AA3497" s="34">
        <f t="shared" si="2020"/>
        <v>511.9132821852719</v>
      </c>
      <c r="AB3497" s="34">
        <f t="shared" si="2020"/>
        <v>513.57923894096007</v>
      </c>
      <c r="AC3497" s="34">
        <f t="shared" si="2020"/>
        <v>515.22448230098598</v>
      </c>
      <c r="AD3497" s="34">
        <f t="shared" si="2020"/>
        <v>516.84926980190221</v>
      </c>
      <c r="AE3497" s="34">
        <f t="shared" si="2020"/>
        <v>518.45385577822367</v>
      </c>
      <c r="AF3497" s="34">
        <f t="shared" si="2020"/>
        <v>520.03849140223952</v>
      </c>
      <c r="AG3497" s="34">
        <f t="shared" si="2020"/>
        <v>521.60342472333014</v>
      </c>
      <c r="AH3497" s="34">
        <f t="shared" si="2020"/>
        <v>523.14890070679508</v>
      </c>
      <c r="AI3497" s="34">
        <f t="shared" si="2020"/>
        <v>524.67516127219915</v>
      </c>
      <c r="AJ3497" s="34">
        <f t="shared" ref="AJ3497:BF3497" si="2021">$C3497+IFERROR(INDEX($B$2259:$B$2601,MATCH($C3497,$B$2259:$B$2601,1)+(AJ$3354-$C$3354))-INDEX($B$2259:$B$2601,MATCH($C3497,$B$2259:$B$2601,1)),0)*$E1680</f>
        <v>526.18244533123993</v>
      </c>
      <c r="AK3497" s="34">
        <f t="shared" si="2021"/>
        <v>527.67098882514665</v>
      </c>
      <c r="AL3497" s="34">
        <f t="shared" si="2021"/>
        <v>529.14102476161247</v>
      </c>
      <c r="AM3497" s="34">
        <f t="shared" si="2021"/>
        <v>530.5927832512682</v>
      </c>
      <c r="AN3497" s="34">
        <f t="shared" si="2021"/>
        <v>532.02649154370238</v>
      </c>
      <c r="AO3497" s="34">
        <f t="shared" si="2021"/>
        <v>533.44237406303409</v>
      </c>
      <c r="AP3497" s="34">
        <f t="shared" si="2021"/>
        <v>534.84065244304225</v>
      </c>
      <c r="AQ3497" s="34">
        <f t="shared" si="2021"/>
        <v>536.22154556185887</v>
      </c>
      <c r="AR3497" s="34">
        <f t="shared" si="2021"/>
        <v>537.58526957623144</v>
      </c>
      <c r="AS3497" s="34">
        <f t="shared" si="2021"/>
        <v>538.93203795535874</v>
      </c>
      <c r="AT3497" s="34">
        <f t="shared" si="2021"/>
        <v>540.26206151430551</v>
      </c>
      <c r="AU3497" s="34">
        <f t="shared" si="2021"/>
        <v>541.5755484470028</v>
      </c>
      <c r="AV3497" s="34">
        <f t="shared" si="2021"/>
        <v>542.87270435883693</v>
      </c>
      <c r="AW3497" s="34">
        <f t="shared" si="2021"/>
        <v>544.1537322988338</v>
      </c>
      <c r="AX3497" s="34">
        <f t="shared" si="2021"/>
        <v>545.41883279144326</v>
      </c>
      <c r="AY3497" s="34">
        <f t="shared" si="2021"/>
        <v>546.66820386792824</v>
      </c>
      <c r="AZ3497" s="34">
        <f t="shared" si="2021"/>
        <v>547.90204109736214</v>
      </c>
      <c r="BA3497" s="34">
        <f t="shared" si="2021"/>
        <v>549.12053761724337</v>
      </c>
      <c r="BB3497" s="34">
        <f t="shared" si="2021"/>
        <v>550.32388416372737</v>
      </c>
      <c r="BC3497" s="34">
        <f t="shared" si="2021"/>
        <v>551.5122691014833</v>
      </c>
      <c r="BD3497" s="34">
        <f t="shared" si="2021"/>
        <v>552.68587845318007</v>
      </c>
      <c r="BE3497" s="34">
        <f t="shared" si="2021"/>
        <v>553.84489592860382</v>
      </c>
      <c r="BF3497" s="34">
        <f t="shared" si="2021"/>
        <v>554.9895029534166</v>
      </c>
    </row>
    <row r="3498" spans="1:58" x14ac:dyDescent="0.2">
      <c r="A3498" s="9" t="str">
        <f t="shared" si="1990"/>
        <v>New Caledonia</v>
      </c>
      <c r="C3498" s="41">
        <f t="shared" si="1991"/>
        <v>529.5574265390793</v>
      </c>
      <c r="D3498" s="34">
        <f t="shared" ref="D3498:AI3498" si="2022">$C3498+IFERROR(INDEX($B$2259:$B$2601,MATCH($C3498,$B$2259:$B$2601,1)+(D$3354-$C$3354))-INDEX($B$2259:$B$2601,MATCH($C3498,$B$2259:$B$2601,1)),0)*$E1681</f>
        <v>530.99113483151359</v>
      </c>
      <c r="E3498" s="34">
        <f t="shared" si="2022"/>
        <v>532.40701735084531</v>
      </c>
      <c r="F3498" s="34">
        <f t="shared" si="2022"/>
        <v>533.80529573085335</v>
      </c>
      <c r="G3498" s="34">
        <f t="shared" si="2022"/>
        <v>535.18618884966997</v>
      </c>
      <c r="H3498" s="34">
        <f t="shared" si="2022"/>
        <v>536.54991286404265</v>
      </c>
      <c r="I3498" s="34">
        <f t="shared" si="2022"/>
        <v>537.89668124316995</v>
      </c>
      <c r="J3498" s="34">
        <f t="shared" si="2022"/>
        <v>539.22670480211673</v>
      </c>
      <c r="K3498" s="34">
        <f t="shared" si="2022"/>
        <v>540.54019173481402</v>
      </c>
      <c r="L3498" s="34">
        <f t="shared" si="2022"/>
        <v>541.83734764664803</v>
      </c>
      <c r="M3498" s="34">
        <f t="shared" si="2022"/>
        <v>543.1183755866449</v>
      </c>
      <c r="N3498" s="34">
        <f t="shared" si="2022"/>
        <v>544.38347607925448</v>
      </c>
      <c r="O3498" s="34">
        <f t="shared" si="2022"/>
        <v>545.63284715573934</v>
      </c>
      <c r="P3498" s="34">
        <f t="shared" si="2022"/>
        <v>546.86668438517324</v>
      </c>
      <c r="Q3498" s="34">
        <f t="shared" si="2022"/>
        <v>548.08518090505447</v>
      </c>
      <c r="R3498" s="34">
        <f t="shared" si="2022"/>
        <v>549.28852745153847</v>
      </c>
      <c r="S3498" s="34">
        <f t="shared" si="2022"/>
        <v>550.47691238929451</v>
      </c>
      <c r="T3498" s="34">
        <f t="shared" si="2022"/>
        <v>551.65052174099117</v>
      </c>
      <c r="U3498" s="34">
        <f t="shared" si="2022"/>
        <v>552.80953921641503</v>
      </c>
      <c r="V3498" s="34">
        <f t="shared" si="2022"/>
        <v>553.95414624122782</v>
      </c>
      <c r="W3498" s="34">
        <f t="shared" si="2022"/>
        <v>555.08452198536543</v>
      </c>
      <c r="X3498" s="34">
        <f t="shared" si="2022"/>
        <v>556.20084339108428</v>
      </c>
      <c r="Y3498" s="34">
        <f t="shared" si="2022"/>
        <v>557.30328520065871</v>
      </c>
      <c r="Z3498" s="34">
        <f t="shared" si="2022"/>
        <v>558.39201998373403</v>
      </c>
      <c r="AA3498" s="34">
        <f t="shared" si="2022"/>
        <v>559.46721816433978</v>
      </c>
      <c r="AB3498" s="34">
        <f t="shared" si="2022"/>
        <v>560.52904804756668</v>
      </c>
      <c r="AC3498" s="34">
        <f t="shared" si="2022"/>
        <v>561.57767584591215</v>
      </c>
      <c r="AD3498" s="34">
        <f t="shared" si="2022"/>
        <v>562.6132657052982</v>
      </c>
      <c r="AE3498" s="34">
        <f t="shared" si="2022"/>
        <v>563.63597973076594</v>
      </c>
      <c r="AF3498" s="34">
        <f t="shared" si="2022"/>
        <v>564.64597801185027</v>
      </c>
      <c r="AG3498" s="34">
        <f t="shared" si="2022"/>
        <v>565.64341864763981</v>
      </c>
      <c r="AH3498" s="34">
        <f t="shared" si="2022"/>
        <v>566.62845777152438</v>
      </c>
      <c r="AI3498" s="34">
        <f t="shared" si="2022"/>
        <v>567.60124957563528</v>
      </c>
      <c r="AJ3498" s="34">
        <f t="shared" ref="AJ3498:BF3498" si="2023">$C3498+IFERROR(INDEX($B$2259:$B$2601,MATCH($C3498,$B$2259:$B$2601,1)+(AJ$3354-$C$3354))-INDEX($B$2259:$B$2601,MATCH($C3498,$B$2259:$B$2601,1)),0)*$E1681</f>
        <v>568.56194633498183</v>
      </c>
      <c r="AK3498" s="34">
        <f t="shared" si="2023"/>
        <v>569.5106984312871</v>
      </c>
      <c r="AL3498" s="34">
        <f t="shared" si="2023"/>
        <v>570.44765437652836</v>
      </c>
      <c r="AM3498" s="34">
        <f t="shared" si="2023"/>
        <v>571.37296083618378</v>
      </c>
      <c r="AN3498" s="34">
        <f t="shared" si="2023"/>
        <v>572.28676265219076</v>
      </c>
      <c r="AO3498" s="34">
        <f t="shared" si="2023"/>
        <v>573.18920286561877</v>
      </c>
      <c r="AP3498" s="34">
        <f t="shared" si="2023"/>
        <v>574.08042273905983</v>
      </c>
      <c r="AQ3498" s="34">
        <f t="shared" si="2023"/>
        <v>574.96056177874107</v>
      </c>
      <c r="AR3498" s="34">
        <f t="shared" si="2023"/>
        <v>575.82975775636226</v>
      </c>
      <c r="AS3498" s="34">
        <f t="shared" si="2023"/>
        <v>576.68814673066174</v>
      </c>
      <c r="AT3498" s="34">
        <f t="shared" si="2023"/>
        <v>577.53586306871409</v>
      </c>
      <c r="AU3498" s="34">
        <f t="shared" si="2023"/>
        <v>578.37303946696329</v>
      </c>
      <c r="AV3498" s="34">
        <f t="shared" si="2023"/>
        <v>579.19980697199424</v>
      </c>
      <c r="AW3498" s="34">
        <f t="shared" si="2023"/>
        <v>580.01629500104605</v>
      </c>
      <c r="AX3498" s="34">
        <f t="shared" si="2023"/>
        <v>580.82263136226993</v>
      </c>
      <c r="AY3498" s="34">
        <f t="shared" si="2023"/>
        <v>581.6189422747359</v>
      </c>
      <c r="AZ3498" s="34">
        <f t="shared" si="2023"/>
        <v>582.40535238819029</v>
      </c>
      <c r="BA3498" s="34">
        <f t="shared" si="2023"/>
        <v>583.1819848025674</v>
      </c>
      <c r="BB3498" s="34">
        <f t="shared" si="2023"/>
        <v>583.94896108725902</v>
      </c>
      <c r="BC3498" s="34">
        <f t="shared" si="2023"/>
        <v>584.70640130014431</v>
      </c>
      <c r="BD3498" s="34">
        <f t="shared" si="2023"/>
        <v>585.45442400638274</v>
      </c>
      <c r="BE3498" s="34">
        <f t="shared" si="2023"/>
        <v>586.19314629697362</v>
      </c>
      <c r="BF3498" s="34">
        <f t="shared" si="2023"/>
        <v>586.92268380708481</v>
      </c>
    </row>
    <row r="3499" spans="1:58" x14ac:dyDescent="0.2">
      <c r="A3499" s="9" t="str">
        <f t="shared" si="1990"/>
        <v>New Zealand</v>
      </c>
      <c r="C3499" s="41">
        <f t="shared" si="1991"/>
        <v>534.57380828151963</v>
      </c>
      <c r="D3499" s="34">
        <f t="shared" ref="D3499:AI3499" si="2024">$C3499+IFERROR(INDEX($B$2259:$B$2601,MATCH($C3499,$B$2259:$B$2601,1)+(D$3354-$C$3354))-INDEX($B$2259:$B$2601,MATCH($C3499,$B$2259:$B$2601,1)),0)*$E1682</f>
        <v>535.93753229589231</v>
      </c>
      <c r="E3499" s="34">
        <f t="shared" si="2024"/>
        <v>537.28430067501961</v>
      </c>
      <c r="F3499" s="34">
        <f t="shared" si="2024"/>
        <v>538.61432423396639</v>
      </c>
      <c r="G3499" s="34">
        <f t="shared" si="2024"/>
        <v>539.92781116666367</v>
      </c>
      <c r="H3499" s="34">
        <f t="shared" si="2024"/>
        <v>541.22496707849768</v>
      </c>
      <c r="I3499" s="34">
        <f t="shared" si="2024"/>
        <v>542.50599501849456</v>
      </c>
      <c r="J3499" s="34">
        <f t="shared" si="2024"/>
        <v>543.77109551110414</v>
      </c>
      <c r="K3499" s="34">
        <f t="shared" si="2024"/>
        <v>545.020466587589</v>
      </c>
      <c r="L3499" s="34">
        <f t="shared" si="2024"/>
        <v>546.2543038170229</v>
      </c>
      <c r="M3499" s="34">
        <f t="shared" si="2024"/>
        <v>547.47280033690413</v>
      </c>
      <c r="N3499" s="34">
        <f t="shared" si="2024"/>
        <v>548.67614688338813</v>
      </c>
      <c r="O3499" s="34">
        <f t="shared" si="2024"/>
        <v>549.86453182114417</v>
      </c>
      <c r="P3499" s="34">
        <f t="shared" si="2024"/>
        <v>551.03814117284082</v>
      </c>
      <c r="Q3499" s="34">
        <f t="shared" si="2024"/>
        <v>552.19715864826469</v>
      </c>
      <c r="R3499" s="34">
        <f t="shared" si="2024"/>
        <v>553.34176567307748</v>
      </c>
      <c r="S3499" s="34">
        <f t="shared" si="2024"/>
        <v>554.47214141721508</v>
      </c>
      <c r="T3499" s="34">
        <f t="shared" si="2024"/>
        <v>555.58846282293393</v>
      </c>
      <c r="U3499" s="34">
        <f t="shared" si="2024"/>
        <v>556.69090463250836</v>
      </c>
      <c r="V3499" s="34">
        <f t="shared" si="2024"/>
        <v>557.77963941558369</v>
      </c>
      <c r="W3499" s="34">
        <f t="shared" si="2024"/>
        <v>558.85483759618944</v>
      </c>
      <c r="X3499" s="34">
        <f t="shared" si="2024"/>
        <v>559.91666747941633</v>
      </c>
      <c r="Y3499" s="34">
        <f t="shared" si="2024"/>
        <v>560.96529527776181</v>
      </c>
      <c r="Z3499" s="34">
        <f t="shared" si="2024"/>
        <v>562.00088513714786</v>
      </c>
      <c r="AA3499" s="34">
        <f t="shared" si="2024"/>
        <v>563.0235991626156</v>
      </c>
      <c r="AB3499" s="34">
        <f t="shared" si="2024"/>
        <v>564.03359744369993</v>
      </c>
      <c r="AC3499" s="34">
        <f t="shared" si="2024"/>
        <v>565.03103807948946</v>
      </c>
      <c r="AD3499" s="34">
        <f t="shared" si="2024"/>
        <v>566.01607720337404</v>
      </c>
      <c r="AE3499" s="34">
        <f t="shared" si="2024"/>
        <v>566.98886900748494</v>
      </c>
      <c r="AF3499" s="34">
        <f t="shared" si="2024"/>
        <v>567.94956576683148</v>
      </c>
      <c r="AG3499" s="34">
        <f t="shared" si="2024"/>
        <v>568.89831786313675</v>
      </c>
      <c r="AH3499" s="34">
        <f t="shared" si="2024"/>
        <v>569.83527380837802</v>
      </c>
      <c r="AI3499" s="34">
        <f t="shared" si="2024"/>
        <v>570.76058026803344</v>
      </c>
      <c r="AJ3499" s="34">
        <f t="shared" ref="AJ3499:BF3499" si="2025">$C3499+IFERROR(INDEX($B$2259:$B$2601,MATCH($C3499,$B$2259:$B$2601,1)+(AJ$3354-$C$3354))-INDEX($B$2259:$B$2601,MATCH($C3499,$B$2259:$B$2601,1)),0)*$E1682</f>
        <v>571.67438208404042</v>
      </c>
      <c r="AK3499" s="34">
        <f t="shared" si="2025"/>
        <v>572.57682229746842</v>
      </c>
      <c r="AL3499" s="34">
        <f t="shared" si="2025"/>
        <v>573.46804217090948</v>
      </c>
      <c r="AM3499" s="34">
        <f t="shared" si="2025"/>
        <v>574.34818121059072</v>
      </c>
      <c r="AN3499" s="34">
        <f t="shared" si="2025"/>
        <v>575.21737718821191</v>
      </c>
      <c r="AO3499" s="34">
        <f t="shared" si="2025"/>
        <v>576.0757661625114</v>
      </c>
      <c r="AP3499" s="34">
        <f t="shared" si="2025"/>
        <v>576.92348250056375</v>
      </c>
      <c r="AQ3499" s="34">
        <f t="shared" si="2025"/>
        <v>577.76065889881295</v>
      </c>
      <c r="AR3499" s="34">
        <f t="shared" si="2025"/>
        <v>578.58742640384389</v>
      </c>
      <c r="AS3499" s="34">
        <f t="shared" si="2025"/>
        <v>579.4039144328957</v>
      </c>
      <c r="AT3499" s="34">
        <f t="shared" si="2025"/>
        <v>580.21025079411959</v>
      </c>
      <c r="AU3499" s="34">
        <f t="shared" si="2025"/>
        <v>581.00656170658556</v>
      </c>
      <c r="AV3499" s="34">
        <f t="shared" si="2025"/>
        <v>581.79297182003995</v>
      </c>
      <c r="AW3499" s="34">
        <f t="shared" si="2025"/>
        <v>582.56960423441706</v>
      </c>
      <c r="AX3499" s="34">
        <f t="shared" si="2025"/>
        <v>583.33658051910868</v>
      </c>
      <c r="AY3499" s="34">
        <f t="shared" si="2025"/>
        <v>584.09402073199396</v>
      </c>
      <c r="AZ3499" s="34">
        <f t="shared" si="2025"/>
        <v>584.84204343823239</v>
      </c>
      <c r="BA3499" s="34">
        <f t="shared" si="2025"/>
        <v>585.58076572882328</v>
      </c>
      <c r="BB3499" s="34">
        <f t="shared" si="2025"/>
        <v>586.31030323893447</v>
      </c>
      <c r="BC3499" s="34">
        <f t="shared" si="2025"/>
        <v>587.03077016600332</v>
      </c>
      <c r="BD3499" s="34">
        <f t="shared" si="2025"/>
        <v>587.74227928761229</v>
      </c>
      <c r="BE3499" s="34">
        <f t="shared" si="2025"/>
        <v>588.44494197914253</v>
      </c>
      <c r="BF3499" s="34">
        <f t="shared" si="2025"/>
        <v>589.13886823120811</v>
      </c>
    </row>
    <row r="3500" spans="1:58" x14ac:dyDescent="0.2">
      <c r="A3500" s="9" t="str">
        <f t="shared" si="1990"/>
        <v>Nicaragua</v>
      </c>
      <c r="C3500" s="41">
        <f t="shared" si="1991"/>
        <v>387.73324991186871</v>
      </c>
      <c r="D3500" s="34">
        <f t="shared" ref="D3500:AI3500" si="2026">$C3500+IFERROR(INDEX($B$2259:$B$2601,MATCH($C3500,$B$2259:$B$2601,1)+(D$3354-$C$3354))-INDEX($B$2259:$B$2601,MATCH($C3500,$B$2259:$B$2601,1)),0)*$E1683</f>
        <v>390.92632947422345</v>
      </c>
      <c r="E3500" s="34">
        <f t="shared" si="2026"/>
        <v>394.07970841401959</v>
      </c>
      <c r="F3500" s="34">
        <f t="shared" si="2026"/>
        <v>397.19388034233094</v>
      </c>
      <c r="G3500" s="34">
        <f t="shared" si="2026"/>
        <v>400.26933273300028</v>
      </c>
      <c r="H3500" s="34">
        <f t="shared" si="2026"/>
        <v>403.30654699894563</v>
      </c>
      <c r="I3500" s="34">
        <f t="shared" si="2026"/>
        <v>406.30599856751775</v>
      </c>
      <c r="J3500" s="34">
        <f t="shared" si="2026"/>
        <v>409.26815695492058</v>
      </c>
      <c r="K3500" s="34">
        <f t="shared" si="2026"/>
        <v>412.19348583970674</v>
      </c>
      <c r="L3500" s="34">
        <f t="shared" si="2026"/>
        <v>415.08244313535869</v>
      </c>
      <c r="M3500" s="34">
        <f t="shared" si="2026"/>
        <v>417.93548106196806</v>
      </c>
      <c r="N3500" s="34">
        <f t="shared" si="2026"/>
        <v>420.75304621702327</v>
      </c>
      <c r="O3500" s="34">
        <f t="shared" si="2026"/>
        <v>423.53557964531728</v>
      </c>
      <c r="P3500" s="34">
        <f t="shared" si="2026"/>
        <v>426.28351690798615</v>
      </c>
      <c r="Q3500" s="34">
        <f t="shared" si="2026"/>
        <v>428.9972881506892</v>
      </c>
      <c r="R3500" s="34">
        <f t="shared" si="2026"/>
        <v>431.67731817094131</v>
      </c>
      <c r="S3500" s="34">
        <f t="shared" si="2026"/>
        <v>434.32402648460823</v>
      </c>
      <c r="T3500" s="34">
        <f t="shared" si="2026"/>
        <v>436.93782739157524</v>
      </c>
      <c r="U3500" s="34">
        <f t="shared" si="2026"/>
        <v>439.51913004059895</v>
      </c>
      <c r="V3500" s="34">
        <f t="shared" si="2026"/>
        <v>442.06833849335317</v>
      </c>
      <c r="W3500" s="34">
        <f t="shared" si="2026"/>
        <v>444.58585178767811</v>
      </c>
      <c r="X3500" s="34">
        <f t="shared" si="2026"/>
        <v>447.07206400004361</v>
      </c>
      <c r="Y3500" s="34">
        <f t="shared" si="2026"/>
        <v>449.52736430723536</v>
      </c>
      <c r="Z3500" s="34">
        <f t="shared" si="2026"/>
        <v>451.95213704727439</v>
      </c>
      <c r="AA3500" s="34">
        <f t="shared" si="2026"/>
        <v>454.34676177957891</v>
      </c>
      <c r="AB3500" s="34">
        <f t="shared" si="2026"/>
        <v>456.71161334437846</v>
      </c>
      <c r="AC3500" s="34">
        <f t="shared" si="2026"/>
        <v>459.047061921389</v>
      </c>
      <c r="AD3500" s="34">
        <f t="shared" si="2026"/>
        <v>461.35347308775869</v>
      </c>
      <c r="AE3500" s="34">
        <f t="shared" si="2026"/>
        <v>463.63120787529323</v>
      </c>
      <c r="AF3500" s="34">
        <f t="shared" si="2026"/>
        <v>465.88062282696939</v>
      </c>
      <c r="AG3500" s="34">
        <f t="shared" si="2026"/>
        <v>468.1020700527464</v>
      </c>
      <c r="AH3500" s="34">
        <f t="shared" si="2026"/>
        <v>470.29589728468289</v>
      </c>
      <c r="AI3500" s="34">
        <f t="shared" si="2026"/>
        <v>472.46244793136901</v>
      </c>
      <c r="AJ3500" s="34">
        <f t="shared" ref="AJ3500:BF3500" si="2027">$C3500+IFERROR(INDEX($B$2259:$B$2601,MATCH($C3500,$B$2259:$B$2601,1)+(AJ$3354-$C$3354))-INDEX($B$2259:$B$2601,MATCH($C3500,$B$2259:$B$2601,1)),0)*$E1683</f>
        <v>474.6020611316813</v>
      </c>
      <c r="AK3500" s="34">
        <f t="shared" si="2027"/>
        <v>476.71507180786972</v>
      </c>
      <c r="AL3500" s="34">
        <f t="shared" si="2027"/>
        <v>478.80181071798421</v>
      </c>
      <c r="AM3500" s="34">
        <f t="shared" si="2027"/>
        <v>480.86260450764956</v>
      </c>
      <c r="AN3500" s="34">
        <f t="shared" si="2027"/>
        <v>482.89777576119678</v>
      </c>
      <c r="AO3500" s="34">
        <f t="shared" si="2027"/>
        <v>484.90764305215822</v>
      </c>
      <c r="AP3500" s="34">
        <f t="shared" si="2027"/>
        <v>486.89252099313535</v>
      </c>
      <c r="AQ3500" s="34">
        <f t="shared" si="2027"/>
        <v>488.85272028504636</v>
      </c>
      <c r="AR3500" s="34">
        <f t="shared" si="2027"/>
        <v>490.78854776576128</v>
      </c>
      <c r="AS3500" s="34">
        <f t="shared" si="2027"/>
        <v>492.70030645813262</v>
      </c>
      <c r="AT3500" s="34">
        <f t="shared" si="2027"/>
        <v>494.5882956174288</v>
      </c>
      <c r="AU3500" s="34">
        <f t="shared" si="2027"/>
        <v>496.45281077817776</v>
      </c>
      <c r="AV3500" s="34">
        <f t="shared" si="2027"/>
        <v>498.29414380042806</v>
      </c>
      <c r="AW3500" s="34">
        <f t="shared" si="2027"/>
        <v>500.11258291543504</v>
      </c>
      <c r="AX3500" s="34">
        <f t="shared" si="2027"/>
        <v>501.9084127707788</v>
      </c>
      <c r="AY3500" s="34">
        <f t="shared" si="2027"/>
        <v>503.68191447492109</v>
      </c>
      <c r="AZ3500" s="34">
        <f t="shared" si="2027"/>
        <v>505.43336564120852</v>
      </c>
      <c r="BA3500" s="34">
        <f t="shared" si="2027"/>
        <v>507.16304043132845</v>
      </c>
      <c r="BB3500" s="34">
        <f t="shared" si="2027"/>
        <v>508.8712095982246</v>
      </c>
      <c r="BC3500" s="34">
        <f t="shared" si="2027"/>
        <v>510.55814052847899</v>
      </c>
      <c r="BD3500" s="34">
        <f t="shared" si="2027"/>
        <v>512.22409728416721</v>
      </c>
      <c r="BE3500" s="34">
        <f t="shared" si="2027"/>
        <v>513.86934064419302</v>
      </c>
      <c r="BF3500" s="34">
        <f t="shared" si="2027"/>
        <v>515.49412814510924</v>
      </c>
    </row>
    <row r="3501" spans="1:58" x14ac:dyDescent="0.2">
      <c r="A3501" s="9" t="str">
        <f t="shared" si="1990"/>
        <v>Niger</v>
      </c>
      <c r="C3501" s="41">
        <f t="shared" si="1991"/>
        <v>215.37937237006844</v>
      </c>
      <c r="D3501" s="34">
        <f t="shared" ref="D3501:AI3501" si="2028">$C3501+IFERROR(INDEX($B$2259:$B$2601,MATCH($C3501,$B$2259:$B$2601,1)+(D$3354-$C$3354))-INDEX($B$2259:$B$2601,MATCH($C3501,$B$2259:$B$2601,1)),0)*$E1684</f>
        <v>220.71255439362221</v>
      </c>
      <c r="E3501" s="34">
        <f t="shared" si="2028"/>
        <v>225.97942718734981</v>
      </c>
      <c r="F3501" s="34">
        <f t="shared" si="2028"/>
        <v>231.18081519600872</v>
      </c>
      <c r="G3501" s="34">
        <f t="shared" si="2028"/>
        <v>236.31753261375999</v>
      </c>
      <c r="H3501" s="34">
        <f t="shared" si="2028"/>
        <v>241.39038351161722</v>
      </c>
      <c r="I3501" s="34">
        <f t="shared" si="2028"/>
        <v>246.40016196331109</v>
      </c>
      <c r="J3501" s="34">
        <f t="shared" si="2028"/>
        <v>251.34765216958888</v>
      </c>
      <c r="K3501" s="34">
        <f t="shared" si="2028"/>
        <v>256.23362858096868</v>
      </c>
      <c r="L3501" s="34">
        <f t="shared" si="2028"/>
        <v>261.05885601896694</v>
      </c>
      <c r="M3501" s="34">
        <f t="shared" si="2028"/>
        <v>265.82408979581942</v>
      </c>
      <c r="N3501" s="34">
        <f t="shared" si="2028"/>
        <v>270.53007583271301</v>
      </c>
      <c r="O3501" s="34">
        <f t="shared" si="2028"/>
        <v>275.17755077654783</v>
      </c>
      <c r="P3501" s="34">
        <f t="shared" si="2028"/>
        <v>279.76724211524777</v>
      </c>
      <c r="Q3501" s="34">
        <f t="shared" si="2028"/>
        <v>284.29986829163647</v>
      </c>
      <c r="R3501" s="34">
        <f t="shared" si="2028"/>
        <v>288.77613881589878</v>
      </c>
      <c r="S3501" s="34">
        <f t="shared" si="2028"/>
        <v>293.19675437664273</v>
      </c>
      <c r="T3501" s="34">
        <f t="shared" si="2028"/>
        <v>297.56240695058136</v>
      </c>
      <c r="U3501" s="34">
        <f t="shared" si="2028"/>
        <v>301.87377991085077</v>
      </c>
      <c r="V3501" s="34">
        <f t="shared" si="2028"/>
        <v>306.13154813398091</v>
      </c>
      <c r="W3501" s="34">
        <f t="shared" si="2028"/>
        <v>310.33637810553671</v>
      </c>
      <c r="X3501" s="34">
        <f t="shared" si="2028"/>
        <v>314.48892802444618</v>
      </c>
      <c r="Y3501" s="34">
        <f t="shared" si="2028"/>
        <v>318.58984790603051</v>
      </c>
      <c r="Z3501" s="34">
        <f t="shared" si="2028"/>
        <v>322.63977968375377</v>
      </c>
      <c r="AA3501" s="34">
        <f t="shared" si="2028"/>
        <v>326.63935730970741</v>
      </c>
      <c r="AB3501" s="34">
        <f t="shared" si="2028"/>
        <v>330.5892068538451</v>
      </c>
      <c r="AC3501" s="34">
        <f t="shared" si="2028"/>
        <v>334.48994660198389</v>
      </c>
      <c r="AD3501" s="34">
        <f t="shared" si="2028"/>
        <v>338.3421871525876</v>
      </c>
      <c r="AE3501" s="34">
        <f t="shared" si="2028"/>
        <v>342.1465315123454</v>
      </c>
      <c r="AF3501" s="34">
        <f t="shared" si="2028"/>
        <v>345.90357519056352</v>
      </c>
      <c r="AG3501" s="34">
        <f t="shared" si="2028"/>
        <v>349.61390629238247</v>
      </c>
      <c r="AH3501" s="34">
        <f t="shared" si="2028"/>
        <v>353.2781056108355</v>
      </c>
      <c r="AI3501" s="34">
        <f t="shared" si="2028"/>
        <v>356.89674671776243</v>
      </c>
      <c r="AJ3501" s="34">
        <f t="shared" ref="AJ3501:BF3501" si="2029">$C3501+IFERROR(INDEX($B$2259:$B$2601,MATCH($C3501,$B$2259:$B$2601,1)+(AJ$3354-$C$3354))-INDEX($B$2259:$B$2601,MATCH($C3501,$B$2259:$B$2601,1)),0)*$E1684</f>
        <v>360.47039605359328</v>
      </c>
      <c r="AK3501" s="34">
        <f t="shared" si="2029"/>
        <v>363.99961301601525</v>
      </c>
      <c r="AL3501" s="34">
        <f t="shared" si="2029"/>
        <v>367.48495004753772</v>
      </c>
      <c r="AM3501" s="34">
        <f t="shared" si="2029"/>
        <v>370.92695272196829</v>
      </c>
      <c r="AN3501" s="34">
        <f t="shared" si="2029"/>
        <v>374.32615982981349</v>
      </c>
      <c r="AO3501" s="34">
        <f t="shared" si="2029"/>
        <v>377.68310346261774</v>
      </c>
      <c r="AP3501" s="34">
        <f t="shared" si="2029"/>
        <v>380.99830909625416</v>
      </c>
      <c r="AQ3501" s="34">
        <f t="shared" si="2029"/>
        <v>384.27229567317909</v>
      </c>
      <c r="AR3501" s="34">
        <f t="shared" si="2029"/>
        <v>387.50557568366412</v>
      </c>
      <c r="AS3501" s="34">
        <f t="shared" si="2029"/>
        <v>390.69865524601892</v>
      </c>
      <c r="AT3501" s="34">
        <f t="shared" si="2029"/>
        <v>393.852034185815</v>
      </c>
      <c r="AU3501" s="34">
        <f t="shared" si="2029"/>
        <v>396.96620611412641</v>
      </c>
      <c r="AV3501" s="34">
        <f t="shared" si="2029"/>
        <v>400.04165850479569</v>
      </c>
      <c r="AW3501" s="34">
        <f t="shared" si="2029"/>
        <v>403.0788727707411</v>
      </c>
      <c r="AX3501" s="34">
        <f t="shared" si="2029"/>
        <v>406.07832433931321</v>
      </c>
      <c r="AY3501" s="34">
        <f t="shared" si="2029"/>
        <v>409.04048272671605</v>
      </c>
      <c r="AZ3501" s="34">
        <f t="shared" si="2029"/>
        <v>411.9658116115022</v>
      </c>
      <c r="BA3501" s="34">
        <f t="shared" si="2029"/>
        <v>414.85476890715415</v>
      </c>
      <c r="BB3501" s="34">
        <f t="shared" si="2029"/>
        <v>417.70780683376347</v>
      </c>
      <c r="BC3501" s="34">
        <f t="shared" si="2029"/>
        <v>420.52537198881873</v>
      </c>
      <c r="BD3501" s="34">
        <f t="shared" si="2029"/>
        <v>423.30790541711269</v>
      </c>
      <c r="BE3501" s="34">
        <f t="shared" si="2029"/>
        <v>426.05584267978156</v>
      </c>
      <c r="BF3501" s="34">
        <f t="shared" si="2029"/>
        <v>428.76961392248461</v>
      </c>
    </row>
    <row r="3502" spans="1:58" x14ac:dyDescent="0.2">
      <c r="A3502" s="9" t="str">
        <f t="shared" si="1990"/>
        <v>Nigeria</v>
      </c>
      <c r="C3502" s="41">
        <f t="shared" si="1991"/>
        <v>312.73795678820397</v>
      </c>
      <c r="D3502" s="34">
        <f t="shared" ref="D3502:AI3502" si="2030">$C3502+IFERROR(INDEX($B$2259:$B$2601,MATCH($C3502,$B$2259:$B$2601,1)+(D$3354-$C$3354))-INDEX($B$2259:$B$2601,MATCH($C3502,$B$2259:$B$2601,1)),0)*$E1685</f>
        <v>316.89050670711345</v>
      </c>
      <c r="E3502" s="34">
        <f t="shared" si="2030"/>
        <v>320.99142658869778</v>
      </c>
      <c r="F3502" s="34">
        <f t="shared" si="2030"/>
        <v>325.04135836642109</v>
      </c>
      <c r="G3502" s="34">
        <f t="shared" si="2030"/>
        <v>329.04093599237473</v>
      </c>
      <c r="H3502" s="34">
        <f t="shared" si="2030"/>
        <v>332.99078553651236</v>
      </c>
      <c r="I3502" s="34">
        <f t="shared" si="2030"/>
        <v>336.89152528465121</v>
      </c>
      <c r="J3502" s="34">
        <f t="shared" si="2030"/>
        <v>340.74376583525486</v>
      </c>
      <c r="K3502" s="34">
        <f t="shared" si="2030"/>
        <v>344.54811019501267</v>
      </c>
      <c r="L3502" s="34">
        <f t="shared" si="2030"/>
        <v>348.30515387323084</v>
      </c>
      <c r="M3502" s="34">
        <f t="shared" si="2030"/>
        <v>352.01548497504979</v>
      </c>
      <c r="N3502" s="34">
        <f t="shared" si="2030"/>
        <v>355.67968429350282</v>
      </c>
      <c r="O3502" s="34">
        <f t="shared" si="2030"/>
        <v>359.29832540042975</v>
      </c>
      <c r="P3502" s="34">
        <f t="shared" si="2030"/>
        <v>362.87197473626054</v>
      </c>
      <c r="Q3502" s="34">
        <f t="shared" si="2030"/>
        <v>366.40119169868251</v>
      </c>
      <c r="R3502" s="34">
        <f t="shared" si="2030"/>
        <v>369.88652873020504</v>
      </c>
      <c r="S3502" s="34">
        <f t="shared" si="2030"/>
        <v>373.32853140463561</v>
      </c>
      <c r="T3502" s="34">
        <f t="shared" si="2030"/>
        <v>376.72773851248076</v>
      </c>
      <c r="U3502" s="34">
        <f t="shared" si="2030"/>
        <v>380.08468214528506</v>
      </c>
      <c r="V3502" s="34">
        <f t="shared" si="2030"/>
        <v>383.39988777892148</v>
      </c>
      <c r="W3502" s="34">
        <f t="shared" si="2030"/>
        <v>386.67387435584635</v>
      </c>
      <c r="X3502" s="34">
        <f t="shared" si="2030"/>
        <v>389.90715436633144</v>
      </c>
      <c r="Y3502" s="34">
        <f t="shared" si="2030"/>
        <v>393.10023392868618</v>
      </c>
      <c r="Z3502" s="34">
        <f t="shared" si="2030"/>
        <v>396.25361286848232</v>
      </c>
      <c r="AA3502" s="34">
        <f t="shared" si="2030"/>
        <v>399.36778479679367</v>
      </c>
      <c r="AB3502" s="34">
        <f t="shared" si="2030"/>
        <v>402.44323718746301</v>
      </c>
      <c r="AC3502" s="34">
        <f t="shared" si="2030"/>
        <v>405.48045145340836</v>
      </c>
      <c r="AD3502" s="34">
        <f t="shared" si="2030"/>
        <v>408.47990302198048</v>
      </c>
      <c r="AE3502" s="34">
        <f t="shared" si="2030"/>
        <v>411.44206140938331</v>
      </c>
      <c r="AF3502" s="34">
        <f t="shared" si="2030"/>
        <v>414.36739029416947</v>
      </c>
      <c r="AG3502" s="34">
        <f t="shared" si="2030"/>
        <v>417.25634758982142</v>
      </c>
      <c r="AH3502" s="34">
        <f t="shared" si="2030"/>
        <v>420.10938551643079</v>
      </c>
      <c r="AI3502" s="34">
        <f t="shared" si="2030"/>
        <v>422.926950671486</v>
      </c>
      <c r="AJ3502" s="34">
        <f t="shared" ref="AJ3502:BF3502" si="2031">$C3502+IFERROR(INDEX($B$2259:$B$2601,MATCH($C3502,$B$2259:$B$2601,1)+(AJ$3354-$C$3354))-INDEX($B$2259:$B$2601,MATCH($C3502,$B$2259:$B$2601,1)),0)*$E1685</f>
        <v>425.70948409978001</v>
      </c>
      <c r="AK3502" s="34">
        <f t="shared" si="2031"/>
        <v>428.45742136244888</v>
      </c>
      <c r="AL3502" s="34">
        <f t="shared" si="2031"/>
        <v>431.17119260515193</v>
      </c>
      <c r="AM3502" s="34">
        <f t="shared" si="2031"/>
        <v>433.85122262540403</v>
      </c>
      <c r="AN3502" s="34">
        <f t="shared" si="2031"/>
        <v>436.49793093907095</v>
      </c>
      <c r="AO3502" s="34">
        <f t="shared" si="2031"/>
        <v>439.11173184603797</v>
      </c>
      <c r="AP3502" s="34">
        <f t="shared" si="2031"/>
        <v>441.69303449506168</v>
      </c>
      <c r="AQ3502" s="34">
        <f t="shared" si="2031"/>
        <v>444.2422429478159</v>
      </c>
      <c r="AR3502" s="34">
        <f t="shared" si="2031"/>
        <v>446.75975624214084</v>
      </c>
      <c r="AS3502" s="34">
        <f t="shared" si="2031"/>
        <v>449.24596845450634</v>
      </c>
      <c r="AT3502" s="34">
        <f t="shared" si="2031"/>
        <v>451.70126876169809</v>
      </c>
      <c r="AU3502" s="34">
        <f t="shared" si="2031"/>
        <v>454.12604150173712</v>
      </c>
      <c r="AV3502" s="34">
        <f t="shared" si="2031"/>
        <v>456.52066623404164</v>
      </c>
      <c r="AW3502" s="34">
        <f t="shared" si="2031"/>
        <v>458.88551779884119</v>
      </c>
      <c r="AX3502" s="34">
        <f t="shared" si="2031"/>
        <v>461.22096637585173</v>
      </c>
      <c r="AY3502" s="34">
        <f t="shared" si="2031"/>
        <v>463.52737754222142</v>
      </c>
      <c r="AZ3502" s="34">
        <f t="shared" si="2031"/>
        <v>465.80511232975596</v>
      </c>
      <c r="BA3502" s="34">
        <f t="shared" si="2031"/>
        <v>468.05452728143212</v>
      </c>
      <c r="BB3502" s="34">
        <f t="shared" si="2031"/>
        <v>470.27597450720913</v>
      </c>
      <c r="BC3502" s="34">
        <f t="shared" si="2031"/>
        <v>472.46980173914562</v>
      </c>
      <c r="BD3502" s="34">
        <f t="shared" si="2031"/>
        <v>474.63635238583174</v>
      </c>
      <c r="BE3502" s="34">
        <f t="shared" si="2031"/>
        <v>476.77596558614403</v>
      </c>
      <c r="BF3502" s="34">
        <f t="shared" si="2031"/>
        <v>478.88897626233245</v>
      </c>
    </row>
    <row r="3503" spans="1:58" x14ac:dyDescent="0.2">
      <c r="A3503" s="9" t="str">
        <f t="shared" si="1990"/>
        <v>Niue</v>
      </c>
      <c r="C3503" s="41">
        <f t="shared" si="1991"/>
        <v>451.20871748918648</v>
      </c>
      <c r="D3503" s="34">
        <f t="shared" ref="D3503:AI3503" si="2032">$C3503+IFERROR(INDEX($B$2259:$B$2601,MATCH($C3503,$B$2259:$B$2601,1)+(D$3354-$C$3354))-INDEX($B$2259:$B$2601,MATCH($C3503,$B$2259:$B$2601,1)),0)*$E1686</f>
        <v>453.63349022922552</v>
      </c>
      <c r="E3503" s="34">
        <f t="shared" si="2032"/>
        <v>456.02811496153004</v>
      </c>
      <c r="F3503" s="34">
        <f t="shared" si="2032"/>
        <v>458.39296652632959</v>
      </c>
      <c r="G3503" s="34">
        <f t="shared" si="2032"/>
        <v>460.72841510334013</v>
      </c>
      <c r="H3503" s="34">
        <f t="shared" si="2032"/>
        <v>463.03482626970981</v>
      </c>
      <c r="I3503" s="34">
        <f t="shared" si="2032"/>
        <v>465.31256105724435</v>
      </c>
      <c r="J3503" s="34">
        <f t="shared" si="2032"/>
        <v>467.56197600892051</v>
      </c>
      <c r="K3503" s="34">
        <f t="shared" si="2032"/>
        <v>469.78342323469752</v>
      </c>
      <c r="L3503" s="34">
        <f t="shared" si="2032"/>
        <v>471.97725046663402</v>
      </c>
      <c r="M3503" s="34">
        <f t="shared" si="2032"/>
        <v>474.14380111332014</v>
      </c>
      <c r="N3503" s="34">
        <f t="shared" si="2032"/>
        <v>476.28341431363242</v>
      </c>
      <c r="O3503" s="34">
        <f t="shared" si="2032"/>
        <v>478.39642498982084</v>
      </c>
      <c r="P3503" s="34">
        <f t="shared" si="2032"/>
        <v>480.48316389993533</v>
      </c>
      <c r="Q3503" s="34">
        <f t="shared" si="2032"/>
        <v>482.54395768960069</v>
      </c>
      <c r="R3503" s="34">
        <f t="shared" si="2032"/>
        <v>484.57912894314791</v>
      </c>
      <c r="S3503" s="34">
        <f t="shared" si="2032"/>
        <v>486.58899623410935</v>
      </c>
      <c r="T3503" s="34">
        <f t="shared" si="2032"/>
        <v>488.57387417508647</v>
      </c>
      <c r="U3503" s="34">
        <f t="shared" si="2032"/>
        <v>490.53407346699748</v>
      </c>
      <c r="V3503" s="34">
        <f t="shared" si="2032"/>
        <v>492.4699009477124</v>
      </c>
      <c r="W3503" s="34">
        <f t="shared" si="2032"/>
        <v>494.38165964008374</v>
      </c>
      <c r="X3503" s="34">
        <f t="shared" si="2032"/>
        <v>496.26964879937992</v>
      </c>
      <c r="Y3503" s="34">
        <f t="shared" si="2032"/>
        <v>498.13416396012889</v>
      </c>
      <c r="Z3503" s="34">
        <f t="shared" si="2032"/>
        <v>499.97549698237918</v>
      </c>
      <c r="AA3503" s="34">
        <f t="shared" si="2032"/>
        <v>501.79393609738617</v>
      </c>
      <c r="AB3503" s="34">
        <f t="shared" si="2032"/>
        <v>503.58976595272992</v>
      </c>
      <c r="AC3503" s="34">
        <f t="shared" si="2032"/>
        <v>505.36326765687221</v>
      </c>
      <c r="AD3503" s="34">
        <f t="shared" si="2032"/>
        <v>507.11471882315965</v>
      </c>
      <c r="AE3503" s="34">
        <f t="shared" si="2032"/>
        <v>508.84439361327958</v>
      </c>
      <c r="AF3503" s="34">
        <f t="shared" si="2032"/>
        <v>510.55256278017572</v>
      </c>
      <c r="AG3503" s="34">
        <f t="shared" si="2032"/>
        <v>512.23949371043011</v>
      </c>
      <c r="AH3503" s="34">
        <f t="shared" si="2032"/>
        <v>513.90545046611828</v>
      </c>
      <c r="AI3503" s="34">
        <f t="shared" si="2032"/>
        <v>515.5506938261442</v>
      </c>
      <c r="AJ3503" s="34">
        <f t="shared" ref="AJ3503:BF3503" si="2033">$C3503+IFERROR(INDEX($B$2259:$B$2601,MATCH($C3503,$B$2259:$B$2601,1)+(AJ$3354-$C$3354))-INDEX($B$2259:$B$2601,MATCH($C3503,$B$2259:$B$2601,1)),0)*$E1686</f>
        <v>517.17548132706042</v>
      </c>
      <c r="AK3503" s="34">
        <f t="shared" si="2033"/>
        <v>518.78006730338188</v>
      </c>
      <c r="AL3503" s="34">
        <f t="shared" si="2033"/>
        <v>520.36470292739773</v>
      </c>
      <c r="AM3503" s="34">
        <f t="shared" si="2033"/>
        <v>521.92963624848835</v>
      </c>
      <c r="AN3503" s="34">
        <f t="shared" si="2033"/>
        <v>523.47511223195329</v>
      </c>
      <c r="AO3503" s="34">
        <f t="shared" si="2033"/>
        <v>525.00137279735736</v>
      </c>
      <c r="AP3503" s="34">
        <f t="shared" si="2033"/>
        <v>526.50865685639815</v>
      </c>
      <c r="AQ3503" s="34">
        <f t="shared" si="2033"/>
        <v>527.99720035030487</v>
      </c>
      <c r="AR3503" s="34">
        <f t="shared" si="2033"/>
        <v>529.46723628677069</v>
      </c>
      <c r="AS3503" s="34">
        <f t="shared" si="2033"/>
        <v>530.91899477642642</v>
      </c>
      <c r="AT3503" s="34">
        <f t="shared" si="2033"/>
        <v>532.35270306886059</v>
      </c>
      <c r="AU3503" s="34">
        <f t="shared" si="2033"/>
        <v>533.76858558819231</v>
      </c>
      <c r="AV3503" s="34">
        <f t="shared" si="2033"/>
        <v>535.16686396820046</v>
      </c>
      <c r="AW3503" s="34">
        <f t="shared" si="2033"/>
        <v>536.54775708701709</v>
      </c>
      <c r="AX3503" s="34">
        <f t="shared" si="2033"/>
        <v>537.91148110138965</v>
      </c>
      <c r="AY3503" s="34">
        <f t="shared" si="2033"/>
        <v>539.25824948051695</v>
      </c>
      <c r="AZ3503" s="34">
        <f t="shared" si="2033"/>
        <v>540.58827303946373</v>
      </c>
      <c r="BA3503" s="34">
        <f t="shared" si="2033"/>
        <v>541.90175997216102</v>
      </c>
      <c r="BB3503" s="34">
        <f t="shared" si="2033"/>
        <v>543.19891588399514</v>
      </c>
      <c r="BC3503" s="34">
        <f t="shared" si="2033"/>
        <v>544.47994382399202</v>
      </c>
      <c r="BD3503" s="34">
        <f t="shared" si="2033"/>
        <v>545.74504431660148</v>
      </c>
      <c r="BE3503" s="34">
        <f t="shared" si="2033"/>
        <v>546.99441539308646</v>
      </c>
      <c r="BF3503" s="34">
        <f t="shared" si="2033"/>
        <v>548.22825262252036</v>
      </c>
    </row>
    <row r="3504" spans="1:58" x14ac:dyDescent="0.2">
      <c r="A3504" s="9" t="str">
        <f t="shared" si="1990"/>
        <v>Norfolk Island</v>
      </c>
      <c r="C3504" s="41">
        <f t="shared" si="1991"/>
        <v>545.17828283563415</v>
      </c>
      <c r="D3504" s="34">
        <f t="shared" ref="D3504:AI3504" si="2034">$C3504+IFERROR(INDEX($B$2259:$B$2601,MATCH($C3504,$B$2259:$B$2601,1)+(D$3354-$C$3354))-INDEX($B$2259:$B$2601,MATCH($C3504,$B$2259:$B$2601,1)),0)*$E1687</f>
        <v>546.41212006506805</v>
      </c>
      <c r="E3504" s="34">
        <f t="shared" si="2034"/>
        <v>547.63061658494928</v>
      </c>
      <c r="F3504" s="34">
        <f t="shared" si="2034"/>
        <v>548.83396313143328</v>
      </c>
      <c r="G3504" s="34">
        <f t="shared" si="2034"/>
        <v>550.02234806918932</v>
      </c>
      <c r="H3504" s="34">
        <f t="shared" si="2034"/>
        <v>551.19595742088597</v>
      </c>
      <c r="I3504" s="34">
        <f t="shared" si="2034"/>
        <v>552.35497489630984</v>
      </c>
      <c r="J3504" s="34">
        <f t="shared" si="2034"/>
        <v>553.49958192112263</v>
      </c>
      <c r="K3504" s="34">
        <f t="shared" si="2034"/>
        <v>554.62995766526024</v>
      </c>
      <c r="L3504" s="34">
        <f t="shared" si="2034"/>
        <v>555.74627907097909</v>
      </c>
      <c r="M3504" s="34">
        <f t="shared" si="2034"/>
        <v>556.84872088055351</v>
      </c>
      <c r="N3504" s="34">
        <f t="shared" si="2034"/>
        <v>557.93745566362884</v>
      </c>
      <c r="O3504" s="34">
        <f t="shared" si="2034"/>
        <v>559.01265384423459</v>
      </c>
      <c r="P3504" s="34">
        <f t="shared" si="2034"/>
        <v>560.07448372746148</v>
      </c>
      <c r="Q3504" s="34">
        <f t="shared" si="2034"/>
        <v>561.12311152580696</v>
      </c>
      <c r="R3504" s="34">
        <f t="shared" si="2034"/>
        <v>562.15870138519301</v>
      </c>
      <c r="S3504" s="34">
        <f t="shared" si="2034"/>
        <v>563.18141541066075</v>
      </c>
      <c r="T3504" s="34">
        <f t="shared" si="2034"/>
        <v>564.19141369174508</v>
      </c>
      <c r="U3504" s="34">
        <f t="shared" si="2034"/>
        <v>565.18885432753461</v>
      </c>
      <c r="V3504" s="34">
        <f t="shared" si="2034"/>
        <v>566.17389345141919</v>
      </c>
      <c r="W3504" s="34">
        <f t="shared" si="2034"/>
        <v>567.14668525553009</v>
      </c>
      <c r="X3504" s="34">
        <f t="shared" si="2034"/>
        <v>568.10738201487663</v>
      </c>
      <c r="Y3504" s="34">
        <f t="shared" si="2034"/>
        <v>569.0561341111819</v>
      </c>
      <c r="Z3504" s="34">
        <f t="shared" si="2034"/>
        <v>569.99309005642317</v>
      </c>
      <c r="AA3504" s="34">
        <f t="shared" si="2034"/>
        <v>570.91839651607859</v>
      </c>
      <c r="AB3504" s="34">
        <f t="shared" si="2034"/>
        <v>571.83219833208557</v>
      </c>
      <c r="AC3504" s="34">
        <f t="shared" si="2034"/>
        <v>572.73463854551358</v>
      </c>
      <c r="AD3504" s="34">
        <f t="shared" si="2034"/>
        <v>573.62585841895464</v>
      </c>
      <c r="AE3504" s="34">
        <f t="shared" si="2034"/>
        <v>574.50599745863587</v>
      </c>
      <c r="AF3504" s="34">
        <f t="shared" si="2034"/>
        <v>575.37519343625706</v>
      </c>
      <c r="AG3504" s="34">
        <f t="shared" si="2034"/>
        <v>576.23358241055655</v>
      </c>
      <c r="AH3504" s="34">
        <f t="shared" si="2034"/>
        <v>577.0812987486089</v>
      </c>
      <c r="AI3504" s="34">
        <f t="shared" si="2034"/>
        <v>577.9184751468581</v>
      </c>
      <c r="AJ3504" s="34">
        <f t="shared" ref="AJ3504:BF3504" si="2035">$C3504+IFERROR(INDEX($B$2259:$B$2601,MATCH($C3504,$B$2259:$B$2601,1)+(AJ$3354-$C$3354))-INDEX($B$2259:$B$2601,MATCH($C3504,$B$2259:$B$2601,1)),0)*$E1687</f>
        <v>578.74524265188904</v>
      </c>
      <c r="AK3504" s="34">
        <f t="shared" si="2035"/>
        <v>579.56173068094085</v>
      </c>
      <c r="AL3504" s="34">
        <f t="shared" si="2035"/>
        <v>580.36806704216474</v>
      </c>
      <c r="AM3504" s="34">
        <f t="shared" si="2035"/>
        <v>581.16437795463071</v>
      </c>
      <c r="AN3504" s="34">
        <f t="shared" si="2035"/>
        <v>581.9507880680851</v>
      </c>
      <c r="AO3504" s="34">
        <f t="shared" si="2035"/>
        <v>582.72742048246221</v>
      </c>
      <c r="AP3504" s="34">
        <f t="shared" si="2035"/>
        <v>583.49439676715383</v>
      </c>
      <c r="AQ3504" s="34">
        <f t="shared" si="2035"/>
        <v>584.25183698003912</v>
      </c>
      <c r="AR3504" s="34">
        <f t="shared" si="2035"/>
        <v>584.99985968627755</v>
      </c>
      <c r="AS3504" s="34">
        <f t="shared" si="2035"/>
        <v>585.73858197686843</v>
      </c>
      <c r="AT3504" s="34">
        <f t="shared" si="2035"/>
        <v>586.46811948697962</v>
      </c>
      <c r="AU3504" s="34">
        <f t="shared" si="2035"/>
        <v>587.18858641404847</v>
      </c>
      <c r="AV3504" s="34">
        <f t="shared" si="2035"/>
        <v>587.90009553565744</v>
      </c>
      <c r="AW3504" s="34">
        <f t="shared" si="2035"/>
        <v>588.60275822718768</v>
      </c>
      <c r="AX3504" s="34">
        <f t="shared" si="2035"/>
        <v>589.29668447925326</v>
      </c>
      <c r="AY3504" s="34">
        <f t="shared" si="2035"/>
        <v>589.98198291491815</v>
      </c>
      <c r="AZ3504" s="34">
        <f t="shared" si="2035"/>
        <v>590.65876080669955</v>
      </c>
      <c r="BA3504" s="34">
        <f t="shared" si="2035"/>
        <v>591.32712409335988</v>
      </c>
      <c r="BB3504" s="34">
        <f t="shared" si="2035"/>
        <v>591.98717739648941</v>
      </c>
      <c r="BC3504" s="34">
        <f t="shared" si="2035"/>
        <v>592.63902403688337</v>
      </c>
      <c r="BD3504" s="34">
        <f t="shared" si="2035"/>
        <v>593.28276605071505</v>
      </c>
      <c r="BE3504" s="34">
        <f t="shared" si="2035"/>
        <v>593.91850420550804</v>
      </c>
      <c r="BF3504" s="34">
        <f t="shared" si="2035"/>
        <v>594.54633801590978</v>
      </c>
    </row>
    <row r="3505" spans="1:58" x14ac:dyDescent="0.2">
      <c r="A3505" s="9" t="str">
        <f t="shared" si="1990"/>
        <v>North Macedonia</v>
      </c>
      <c r="C3505" s="41">
        <f t="shared" si="1991"/>
        <v>439.98774255665484</v>
      </c>
      <c r="D3505" s="34">
        <f t="shared" ref="D3505:AI3505" si="2036">$C3505+IFERROR(INDEX($B$2259:$B$2601,MATCH($C3505,$B$2259:$B$2601,1)+(D$3354-$C$3354))-INDEX($B$2259:$B$2601,MATCH($C3505,$B$2259:$B$2601,1)),0)*$E1688</f>
        <v>442.53695100940905</v>
      </c>
      <c r="E3505" s="34">
        <f t="shared" si="2036"/>
        <v>445.05446430373399</v>
      </c>
      <c r="F3505" s="34">
        <f t="shared" si="2036"/>
        <v>447.5406765160995</v>
      </c>
      <c r="G3505" s="34">
        <f t="shared" si="2036"/>
        <v>449.99597682329124</v>
      </c>
      <c r="H3505" s="34">
        <f t="shared" si="2036"/>
        <v>452.42074956333028</v>
      </c>
      <c r="I3505" s="34">
        <f t="shared" si="2036"/>
        <v>454.8153742956348</v>
      </c>
      <c r="J3505" s="34">
        <f t="shared" si="2036"/>
        <v>457.18022586043435</v>
      </c>
      <c r="K3505" s="34">
        <f t="shared" si="2036"/>
        <v>459.51567443744489</v>
      </c>
      <c r="L3505" s="34">
        <f t="shared" si="2036"/>
        <v>461.82208560381457</v>
      </c>
      <c r="M3505" s="34">
        <f t="shared" si="2036"/>
        <v>464.09982039134911</v>
      </c>
      <c r="N3505" s="34">
        <f t="shared" si="2036"/>
        <v>466.34923534302527</v>
      </c>
      <c r="O3505" s="34">
        <f t="shared" si="2036"/>
        <v>468.57068256880228</v>
      </c>
      <c r="P3505" s="34">
        <f t="shared" si="2036"/>
        <v>470.76450980073878</v>
      </c>
      <c r="Q3505" s="34">
        <f t="shared" si="2036"/>
        <v>472.9310604474249</v>
      </c>
      <c r="R3505" s="34">
        <f t="shared" si="2036"/>
        <v>475.07067364773718</v>
      </c>
      <c r="S3505" s="34">
        <f t="shared" si="2036"/>
        <v>477.1836843239256</v>
      </c>
      <c r="T3505" s="34">
        <f t="shared" si="2036"/>
        <v>479.27042323404009</v>
      </c>
      <c r="U3505" s="34">
        <f t="shared" si="2036"/>
        <v>481.33121702370545</v>
      </c>
      <c r="V3505" s="34">
        <f t="shared" si="2036"/>
        <v>483.36638827725267</v>
      </c>
      <c r="W3505" s="34">
        <f t="shared" si="2036"/>
        <v>485.37625556821411</v>
      </c>
      <c r="X3505" s="34">
        <f t="shared" si="2036"/>
        <v>487.36113350919123</v>
      </c>
      <c r="Y3505" s="34">
        <f t="shared" si="2036"/>
        <v>489.32133280110224</v>
      </c>
      <c r="Z3505" s="34">
        <f t="shared" si="2036"/>
        <v>491.25716028181716</v>
      </c>
      <c r="AA3505" s="34">
        <f t="shared" si="2036"/>
        <v>493.1689189741885</v>
      </c>
      <c r="AB3505" s="34">
        <f t="shared" si="2036"/>
        <v>495.05690813348468</v>
      </c>
      <c r="AC3505" s="34">
        <f t="shared" si="2036"/>
        <v>496.92142329423365</v>
      </c>
      <c r="AD3505" s="34">
        <f t="shared" si="2036"/>
        <v>498.76275631648394</v>
      </c>
      <c r="AE3505" s="34">
        <f t="shared" si="2036"/>
        <v>500.58119543149093</v>
      </c>
      <c r="AF3505" s="34">
        <f t="shared" si="2036"/>
        <v>502.37702528683468</v>
      </c>
      <c r="AG3505" s="34">
        <f t="shared" si="2036"/>
        <v>504.15052699097697</v>
      </c>
      <c r="AH3505" s="34">
        <f t="shared" si="2036"/>
        <v>505.90197815726441</v>
      </c>
      <c r="AI3505" s="34">
        <f t="shared" si="2036"/>
        <v>507.63165294738434</v>
      </c>
      <c r="AJ3505" s="34">
        <f t="shared" ref="AJ3505:BF3505" si="2037">$C3505+IFERROR(INDEX($B$2259:$B$2601,MATCH($C3505,$B$2259:$B$2601,1)+(AJ$3354-$C$3354))-INDEX($B$2259:$B$2601,MATCH($C3505,$B$2259:$B$2601,1)),0)*$E1688</f>
        <v>509.33982211428048</v>
      </c>
      <c r="AK3505" s="34">
        <f t="shared" si="2037"/>
        <v>511.02675304453487</v>
      </c>
      <c r="AL3505" s="34">
        <f t="shared" si="2037"/>
        <v>512.69270980022316</v>
      </c>
      <c r="AM3505" s="34">
        <f t="shared" si="2037"/>
        <v>514.33795316024884</v>
      </c>
      <c r="AN3505" s="34">
        <f t="shared" si="2037"/>
        <v>515.96274066116507</v>
      </c>
      <c r="AO3505" s="34">
        <f t="shared" si="2037"/>
        <v>517.56732663748653</v>
      </c>
      <c r="AP3505" s="34">
        <f t="shared" si="2037"/>
        <v>519.15196226150238</v>
      </c>
      <c r="AQ3505" s="34">
        <f t="shared" si="2037"/>
        <v>520.716895582593</v>
      </c>
      <c r="AR3505" s="34">
        <f t="shared" si="2037"/>
        <v>522.26237156605816</v>
      </c>
      <c r="AS3505" s="34">
        <f t="shared" si="2037"/>
        <v>523.78863213146201</v>
      </c>
      <c r="AT3505" s="34">
        <f t="shared" si="2037"/>
        <v>525.29591619050279</v>
      </c>
      <c r="AU3505" s="34">
        <f t="shared" si="2037"/>
        <v>526.78445968440951</v>
      </c>
      <c r="AV3505" s="34">
        <f t="shared" si="2037"/>
        <v>528.25449562087533</v>
      </c>
      <c r="AW3505" s="34">
        <f t="shared" si="2037"/>
        <v>529.70625411053106</v>
      </c>
      <c r="AX3505" s="34">
        <f t="shared" si="2037"/>
        <v>531.13996240296547</v>
      </c>
      <c r="AY3505" s="34">
        <f t="shared" si="2037"/>
        <v>532.55584492229718</v>
      </c>
      <c r="AZ3505" s="34">
        <f t="shared" si="2037"/>
        <v>533.95412330230511</v>
      </c>
      <c r="BA3505" s="34">
        <f t="shared" si="2037"/>
        <v>535.33501642112174</v>
      </c>
      <c r="BB3505" s="34">
        <f t="shared" si="2037"/>
        <v>536.69874043549453</v>
      </c>
      <c r="BC3505" s="34">
        <f t="shared" si="2037"/>
        <v>538.04550881462183</v>
      </c>
      <c r="BD3505" s="34">
        <f t="shared" si="2037"/>
        <v>539.3755323735686</v>
      </c>
      <c r="BE3505" s="34">
        <f t="shared" si="2037"/>
        <v>540.68901930626589</v>
      </c>
      <c r="BF3505" s="34">
        <f t="shared" si="2037"/>
        <v>541.98617521809979</v>
      </c>
    </row>
    <row r="3506" spans="1:58" x14ac:dyDescent="0.2">
      <c r="A3506" s="9" t="str">
        <f t="shared" si="1990"/>
        <v>Norway</v>
      </c>
      <c r="C3506" s="41">
        <f t="shared" si="1991"/>
        <v>561.97704323483254</v>
      </c>
      <c r="D3506" s="34">
        <f t="shared" ref="D3506:AI3506" si="2038">$C3506+IFERROR(INDEX($B$2259:$B$2601,MATCH($C3506,$B$2259:$B$2601,1)+(D$3354-$C$3354))-INDEX($B$2259:$B$2601,MATCH($C3506,$B$2259:$B$2601,1)),0)*$E1689</f>
        <v>562.99975726030027</v>
      </c>
      <c r="E3506" s="34">
        <f t="shared" si="2038"/>
        <v>564.00975554138461</v>
      </c>
      <c r="F3506" s="34">
        <f t="shared" si="2038"/>
        <v>565.00719617717414</v>
      </c>
      <c r="G3506" s="34">
        <f t="shared" si="2038"/>
        <v>565.99223530105871</v>
      </c>
      <c r="H3506" s="34">
        <f t="shared" si="2038"/>
        <v>566.96502710516961</v>
      </c>
      <c r="I3506" s="34">
        <f t="shared" si="2038"/>
        <v>567.92572386451616</v>
      </c>
      <c r="J3506" s="34">
        <f t="shared" si="2038"/>
        <v>568.87447596082143</v>
      </c>
      <c r="K3506" s="34">
        <f t="shared" si="2038"/>
        <v>569.81143190606269</v>
      </c>
      <c r="L3506" s="34">
        <f t="shared" si="2038"/>
        <v>570.73673836571811</v>
      </c>
      <c r="M3506" s="34">
        <f t="shared" si="2038"/>
        <v>571.65054018172509</v>
      </c>
      <c r="N3506" s="34">
        <f t="shared" si="2038"/>
        <v>572.5529803951531</v>
      </c>
      <c r="O3506" s="34">
        <f t="shared" si="2038"/>
        <v>573.44420026859416</v>
      </c>
      <c r="P3506" s="34">
        <f t="shared" si="2038"/>
        <v>574.3243393082754</v>
      </c>
      <c r="Q3506" s="34">
        <f t="shared" si="2038"/>
        <v>575.19353528589659</v>
      </c>
      <c r="R3506" s="34">
        <f t="shared" si="2038"/>
        <v>576.05192426019607</v>
      </c>
      <c r="S3506" s="34">
        <f t="shared" si="2038"/>
        <v>576.89964059824842</v>
      </c>
      <c r="T3506" s="34">
        <f t="shared" si="2038"/>
        <v>577.73681699649762</v>
      </c>
      <c r="U3506" s="34">
        <f t="shared" si="2038"/>
        <v>578.56358450152857</v>
      </c>
      <c r="V3506" s="34">
        <f t="shared" si="2038"/>
        <v>579.38007253058038</v>
      </c>
      <c r="W3506" s="34">
        <f t="shared" si="2038"/>
        <v>580.18640889180426</v>
      </c>
      <c r="X3506" s="34">
        <f t="shared" si="2038"/>
        <v>580.98271980427023</v>
      </c>
      <c r="Y3506" s="34">
        <f t="shared" si="2038"/>
        <v>581.76912991772463</v>
      </c>
      <c r="Z3506" s="34">
        <f t="shared" si="2038"/>
        <v>582.54576233210173</v>
      </c>
      <c r="AA3506" s="34">
        <f t="shared" si="2038"/>
        <v>583.31273861679335</v>
      </c>
      <c r="AB3506" s="34">
        <f t="shared" si="2038"/>
        <v>584.07017882967864</v>
      </c>
      <c r="AC3506" s="34">
        <f t="shared" si="2038"/>
        <v>584.81820153591707</v>
      </c>
      <c r="AD3506" s="34">
        <f t="shared" si="2038"/>
        <v>585.55692382650795</v>
      </c>
      <c r="AE3506" s="34">
        <f t="shared" si="2038"/>
        <v>586.28646133661914</v>
      </c>
      <c r="AF3506" s="34">
        <f t="shared" si="2038"/>
        <v>587.006928263688</v>
      </c>
      <c r="AG3506" s="34">
        <f t="shared" si="2038"/>
        <v>587.71843738529697</v>
      </c>
      <c r="AH3506" s="34">
        <f t="shared" si="2038"/>
        <v>588.4211000768272</v>
      </c>
      <c r="AI3506" s="34">
        <f t="shared" si="2038"/>
        <v>589.11502632889278</v>
      </c>
      <c r="AJ3506" s="34">
        <f t="shared" ref="AJ3506:BF3506" si="2039">$C3506+IFERROR(INDEX($B$2259:$B$2601,MATCH($C3506,$B$2259:$B$2601,1)+(AJ$3354-$C$3354))-INDEX($B$2259:$B$2601,MATCH($C3506,$B$2259:$B$2601,1)),0)*$E1689</f>
        <v>589.80032476455767</v>
      </c>
      <c r="AK3506" s="34">
        <f t="shared" si="2039"/>
        <v>590.47710265633907</v>
      </c>
      <c r="AL3506" s="34">
        <f t="shared" si="2039"/>
        <v>591.14546594299941</v>
      </c>
      <c r="AM3506" s="34">
        <f t="shared" si="2039"/>
        <v>591.80551924612894</v>
      </c>
      <c r="AN3506" s="34">
        <f t="shared" si="2039"/>
        <v>592.45736588652289</v>
      </c>
      <c r="AO3506" s="34">
        <f t="shared" si="2039"/>
        <v>593.10110790035458</v>
      </c>
      <c r="AP3506" s="34">
        <f t="shared" si="2039"/>
        <v>593.73684605514757</v>
      </c>
      <c r="AQ3506" s="34">
        <f t="shared" si="2039"/>
        <v>594.36467986554931</v>
      </c>
      <c r="AR3506" s="34">
        <f t="shared" si="2039"/>
        <v>594.98470760890837</v>
      </c>
      <c r="AS3506" s="34">
        <f t="shared" si="2039"/>
        <v>595.59702634065843</v>
      </c>
      <c r="AT3506" s="34">
        <f t="shared" si="2039"/>
        <v>596.20173190951039</v>
      </c>
      <c r="AU3506" s="34">
        <f t="shared" si="2039"/>
        <v>596.79891897245625</v>
      </c>
      <c r="AV3506" s="34">
        <f t="shared" si="2039"/>
        <v>597.38868100958609</v>
      </c>
      <c r="AW3506" s="34">
        <f t="shared" si="2039"/>
        <v>597.97111033872102</v>
      </c>
      <c r="AX3506" s="34">
        <f t="shared" si="2039"/>
        <v>598.54629812986366</v>
      </c>
      <c r="AY3506" s="34">
        <f t="shared" si="2039"/>
        <v>599.11433441946974</v>
      </c>
      <c r="AZ3506" s="34">
        <f t="shared" si="2039"/>
        <v>599.67530812454174</v>
      </c>
      <c r="BA3506" s="34">
        <f t="shared" si="2039"/>
        <v>600.22930705654733</v>
      </c>
      <c r="BB3506" s="34">
        <f t="shared" si="2039"/>
        <v>600.776417935165</v>
      </c>
      <c r="BC3506" s="34">
        <f t="shared" si="2039"/>
        <v>601.31672640185855</v>
      </c>
      <c r="BD3506" s="34">
        <f t="shared" si="2039"/>
        <v>601.85031703328286</v>
      </c>
      <c r="BE3506" s="34">
        <f t="shared" si="2039"/>
        <v>602.37727335452314</v>
      </c>
      <c r="BF3506" s="34">
        <f t="shared" si="2039"/>
        <v>602.89767785216929</v>
      </c>
    </row>
    <row r="3507" spans="1:58" x14ac:dyDescent="0.2">
      <c r="A3507" s="9" t="str">
        <f t="shared" si="1990"/>
        <v>Oman</v>
      </c>
      <c r="C3507" s="41">
        <f t="shared" si="1991"/>
        <v>392.69536072327128</v>
      </c>
      <c r="D3507" s="34">
        <f t="shared" ref="D3507:AI3507" si="2040">$C3507+IFERROR(INDEX($B$2259:$B$2601,MATCH($C3507,$B$2259:$B$2601,1)+(D$3354-$C$3354))-INDEX($B$2259:$B$2601,MATCH($C3507,$B$2259:$B$2601,1)),0)*$E1690</f>
        <v>395.84873966306742</v>
      </c>
      <c r="E3507" s="34">
        <f t="shared" si="2040"/>
        <v>398.96291159137877</v>
      </c>
      <c r="F3507" s="34">
        <f t="shared" si="2040"/>
        <v>402.03836398204811</v>
      </c>
      <c r="G3507" s="34">
        <f t="shared" si="2040"/>
        <v>405.07557824799346</v>
      </c>
      <c r="H3507" s="34">
        <f t="shared" si="2040"/>
        <v>408.07502981656557</v>
      </c>
      <c r="I3507" s="34">
        <f t="shared" si="2040"/>
        <v>411.03718820396841</v>
      </c>
      <c r="J3507" s="34">
        <f t="shared" si="2040"/>
        <v>413.96251708875457</v>
      </c>
      <c r="K3507" s="34">
        <f t="shared" si="2040"/>
        <v>416.85147438440652</v>
      </c>
      <c r="L3507" s="34">
        <f t="shared" si="2040"/>
        <v>419.70451231101589</v>
      </c>
      <c r="M3507" s="34">
        <f t="shared" si="2040"/>
        <v>422.5220774660711</v>
      </c>
      <c r="N3507" s="34">
        <f t="shared" si="2040"/>
        <v>425.30461089436511</v>
      </c>
      <c r="O3507" s="34">
        <f t="shared" si="2040"/>
        <v>428.05254815703398</v>
      </c>
      <c r="P3507" s="34">
        <f t="shared" si="2040"/>
        <v>430.76631939973703</v>
      </c>
      <c r="Q3507" s="34">
        <f t="shared" si="2040"/>
        <v>433.44634941998913</v>
      </c>
      <c r="R3507" s="34">
        <f t="shared" si="2040"/>
        <v>436.09305773365605</v>
      </c>
      <c r="S3507" s="34">
        <f t="shared" si="2040"/>
        <v>438.70685864062307</v>
      </c>
      <c r="T3507" s="34">
        <f t="shared" si="2040"/>
        <v>441.28816128964678</v>
      </c>
      <c r="U3507" s="34">
        <f t="shared" si="2040"/>
        <v>443.83736974240099</v>
      </c>
      <c r="V3507" s="34">
        <f t="shared" si="2040"/>
        <v>446.35488303672594</v>
      </c>
      <c r="W3507" s="34">
        <f t="shared" si="2040"/>
        <v>448.84109524909144</v>
      </c>
      <c r="X3507" s="34">
        <f t="shared" si="2040"/>
        <v>451.29639555628319</v>
      </c>
      <c r="Y3507" s="34">
        <f t="shared" si="2040"/>
        <v>453.72116829632222</v>
      </c>
      <c r="Z3507" s="34">
        <f t="shared" si="2040"/>
        <v>456.11579302862674</v>
      </c>
      <c r="AA3507" s="34">
        <f t="shared" si="2040"/>
        <v>458.48064459342629</v>
      </c>
      <c r="AB3507" s="34">
        <f t="shared" si="2040"/>
        <v>460.81609317043683</v>
      </c>
      <c r="AC3507" s="34">
        <f t="shared" si="2040"/>
        <v>463.12250433680651</v>
      </c>
      <c r="AD3507" s="34">
        <f t="shared" si="2040"/>
        <v>465.40023912434106</v>
      </c>
      <c r="AE3507" s="34">
        <f t="shared" si="2040"/>
        <v>467.64965407601721</v>
      </c>
      <c r="AF3507" s="34">
        <f t="shared" si="2040"/>
        <v>469.87110130179423</v>
      </c>
      <c r="AG3507" s="34">
        <f t="shared" si="2040"/>
        <v>472.06492853373072</v>
      </c>
      <c r="AH3507" s="34">
        <f t="shared" si="2040"/>
        <v>474.23147918041684</v>
      </c>
      <c r="AI3507" s="34">
        <f t="shared" si="2040"/>
        <v>476.37109238072912</v>
      </c>
      <c r="AJ3507" s="34">
        <f t="shared" ref="AJ3507:BF3507" si="2041">$C3507+IFERROR(INDEX($B$2259:$B$2601,MATCH($C3507,$B$2259:$B$2601,1)+(AJ$3354-$C$3354))-INDEX($B$2259:$B$2601,MATCH($C3507,$B$2259:$B$2601,1)),0)*$E1690</f>
        <v>478.48410305691755</v>
      </c>
      <c r="AK3507" s="34">
        <f t="shared" si="2041"/>
        <v>480.57084196703204</v>
      </c>
      <c r="AL3507" s="34">
        <f t="shared" si="2041"/>
        <v>482.63163575669739</v>
      </c>
      <c r="AM3507" s="34">
        <f t="shared" si="2041"/>
        <v>484.66680701024461</v>
      </c>
      <c r="AN3507" s="34">
        <f t="shared" si="2041"/>
        <v>486.67667430120605</v>
      </c>
      <c r="AO3507" s="34">
        <f t="shared" si="2041"/>
        <v>488.66155224218318</v>
      </c>
      <c r="AP3507" s="34">
        <f t="shared" si="2041"/>
        <v>490.62175153409419</v>
      </c>
      <c r="AQ3507" s="34">
        <f t="shared" si="2041"/>
        <v>492.55757901480911</v>
      </c>
      <c r="AR3507" s="34">
        <f t="shared" si="2041"/>
        <v>494.46933770718044</v>
      </c>
      <c r="AS3507" s="34">
        <f t="shared" si="2041"/>
        <v>496.35732686647663</v>
      </c>
      <c r="AT3507" s="34">
        <f t="shared" si="2041"/>
        <v>498.22184202722559</v>
      </c>
      <c r="AU3507" s="34">
        <f t="shared" si="2041"/>
        <v>500.06317504947589</v>
      </c>
      <c r="AV3507" s="34">
        <f t="shared" si="2041"/>
        <v>501.88161416448287</v>
      </c>
      <c r="AW3507" s="34">
        <f t="shared" si="2041"/>
        <v>503.67744401982662</v>
      </c>
      <c r="AX3507" s="34">
        <f t="shared" si="2041"/>
        <v>505.45094572396891</v>
      </c>
      <c r="AY3507" s="34">
        <f t="shared" si="2041"/>
        <v>507.20239689025635</v>
      </c>
      <c r="AZ3507" s="34">
        <f t="shared" si="2041"/>
        <v>508.93207168037628</v>
      </c>
      <c r="BA3507" s="34">
        <f t="shared" si="2041"/>
        <v>510.64024084727242</v>
      </c>
      <c r="BB3507" s="34">
        <f t="shared" si="2041"/>
        <v>512.32717177752681</v>
      </c>
      <c r="BC3507" s="34">
        <f t="shared" si="2041"/>
        <v>513.99312853321499</v>
      </c>
      <c r="BD3507" s="34">
        <f t="shared" si="2041"/>
        <v>515.6383718932409</v>
      </c>
      <c r="BE3507" s="34">
        <f t="shared" si="2041"/>
        <v>517.26315939415713</v>
      </c>
      <c r="BF3507" s="34">
        <f t="shared" si="2041"/>
        <v>518.86774537047859</v>
      </c>
    </row>
    <row r="3508" spans="1:58" x14ac:dyDescent="0.2">
      <c r="A3508" s="9" t="str">
        <f t="shared" si="1990"/>
        <v>Pakistan</v>
      </c>
      <c r="C3508" s="41">
        <f t="shared" si="1991"/>
        <v>374.30427826898085</v>
      </c>
      <c r="D3508" s="34">
        <f t="shared" ref="D3508:AI3508" si="2042">$C3508+IFERROR(INDEX($B$2259:$B$2601,MATCH($C3508,$B$2259:$B$2601,1)+(D$3354-$C$3354))-INDEX($B$2259:$B$2601,MATCH($C3508,$B$2259:$B$2601,1)),0)*$E1691</f>
        <v>377.66122190178515</v>
      </c>
      <c r="E3508" s="34">
        <f t="shared" si="2042"/>
        <v>380.97642753542158</v>
      </c>
      <c r="F3508" s="34">
        <f t="shared" si="2042"/>
        <v>384.25041411234645</v>
      </c>
      <c r="G3508" s="34">
        <f t="shared" si="2042"/>
        <v>387.48369412283154</v>
      </c>
      <c r="H3508" s="34">
        <f t="shared" si="2042"/>
        <v>390.67677368518628</v>
      </c>
      <c r="I3508" s="34">
        <f t="shared" si="2042"/>
        <v>393.83015262498242</v>
      </c>
      <c r="J3508" s="34">
        <f t="shared" si="2042"/>
        <v>396.94432455329377</v>
      </c>
      <c r="K3508" s="34">
        <f t="shared" si="2042"/>
        <v>400.01977694396311</v>
      </c>
      <c r="L3508" s="34">
        <f t="shared" si="2042"/>
        <v>403.05699120990846</v>
      </c>
      <c r="M3508" s="34">
        <f t="shared" si="2042"/>
        <v>406.05644277848057</v>
      </c>
      <c r="N3508" s="34">
        <f t="shared" si="2042"/>
        <v>409.01860116588341</v>
      </c>
      <c r="O3508" s="34">
        <f t="shared" si="2042"/>
        <v>411.94393005066956</v>
      </c>
      <c r="P3508" s="34">
        <f t="shared" si="2042"/>
        <v>414.83288734632151</v>
      </c>
      <c r="Q3508" s="34">
        <f t="shared" si="2042"/>
        <v>417.68592527293089</v>
      </c>
      <c r="R3508" s="34">
        <f t="shared" si="2042"/>
        <v>420.50349042798609</v>
      </c>
      <c r="S3508" s="34">
        <f t="shared" si="2042"/>
        <v>423.28602385628011</v>
      </c>
      <c r="T3508" s="34">
        <f t="shared" si="2042"/>
        <v>426.03396111894898</v>
      </c>
      <c r="U3508" s="34">
        <f t="shared" si="2042"/>
        <v>428.74773236165203</v>
      </c>
      <c r="V3508" s="34">
        <f t="shared" si="2042"/>
        <v>431.42776238190413</v>
      </c>
      <c r="W3508" s="34">
        <f t="shared" si="2042"/>
        <v>434.07447069557105</v>
      </c>
      <c r="X3508" s="34">
        <f t="shared" si="2042"/>
        <v>436.68827160253807</v>
      </c>
      <c r="Y3508" s="34">
        <f t="shared" si="2042"/>
        <v>439.26957425156178</v>
      </c>
      <c r="Z3508" s="34">
        <f t="shared" si="2042"/>
        <v>441.81878270431599</v>
      </c>
      <c r="AA3508" s="34">
        <f t="shared" si="2042"/>
        <v>444.33629599864094</v>
      </c>
      <c r="AB3508" s="34">
        <f t="shared" si="2042"/>
        <v>446.82250821100644</v>
      </c>
      <c r="AC3508" s="34">
        <f t="shared" si="2042"/>
        <v>449.27780851819819</v>
      </c>
      <c r="AD3508" s="34">
        <f t="shared" si="2042"/>
        <v>451.70258125823722</v>
      </c>
      <c r="AE3508" s="34">
        <f t="shared" si="2042"/>
        <v>454.09720599054174</v>
      </c>
      <c r="AF3508" s="34">
        <f t="shared" si="2042"/>
        <v>456.46205755534129</v>
      </c>
      <c r="AG3508" s="34">
        <f t="shared" si="2042"/>
        <v>458.79750613235183</v>
      </c>
      <c r="AH3508" s="34">
        <f t="shared" si="2042"/>
        <v>461.10391729872151</v>
      </c>
      <c r="AI3508" s="34">
        <f t="shared" si="2042"/>
        <v>463.38165208625605</v>
      </c>
      <c r="AJ3508" s="34">
        <f t="shared" ref="AJ3508:BF3508" si="2043">$C3508+IFERROR(INDEX($B$2259:$B$2601,MATCH($C3508,$B$2259:$B$2601,1)+(AJ$3354-$C$3354))-INDEX($B$2259:$B$2601,MATCH($C3508,$B$2259:$B$2601,1)),0)*$E1691</f>
        <v>465.63106703793221</v>
      </c>
      <c r="AK3508" s="34">
        <f t="shared" si="2043"/>
        <v>467.85251426370922</v>
      </c>
      <c r="AL3508" s="34">
        <f t="shared" si="2043"/>
        <v>470.04634149564572</v>
      </c>
      <c r="AM3508" s="34">
        <f t="shared" si="2043"/>
        <v>472.21289214233184</v>
      </c>
      <c r="AN3508" s="34">
        <f t="shared" si="2043"/>
        <v>474.35250534264412</v>
      </c>
      <c r="AO3508" s="34">
        <f t="shared" si="2043"/>
        <v>476.46551601883255</v>
      </c>
      <c r="AP3508" s="34">
        <f t="shared" si="2043"/>
        <v>478.55225492894704</v>
      </c>
      <c r="AQ3508" s="34">
        <f t="shared" si="2043"/>
        <v>480.61304871861239</v>
      </c>
      <c r="AR3508" s="34">
        <f t="shared" si="2043"/>
        <v>482.64821997215961</v>
      </c>
      <c r="AS3508" s="34">
        <f t="shared" si="2043"/>
        <v>484.65808726312105</v>
      </c>
      <c r="AT3508" s="34">
        <f t="shared" si="2043"/>
        <v>486.64296520409818</v>
      </c>
      <c r="AU3508" s="34">
        <f t="shared" si="2043"/>
        <v>488.60316449600919</v>
      </c>
      <c r="AV3508" s="34">
        <f t="shared" si="2043"/>
        <v>490.53899197672411</v>
      </c>
      <c r="AW3508" s="34">
        <f t="shared" si="2043"/>
        <v>492.45075066909544</v>
      </c>
      <c r="AX3508" s="34">
        <f t="shared" si="2043"/>
        <v>494.33873982839162</v>
      </c>
      <c r="AY3508" s="34">
        <f t="shared" si="2043"/>
        <v>496.20325498914059</v>
      </c>
      <c r="AZ3508" s="34">
        <f t="shared" si="2043"/>
        <v>498.04458801139089</v>
      </c>
      <c r="BA3508" s="34">
        <f t="shared" si="2043"/>
        <v>499.86302712639787</v>
      </c>
      <c r="BB3508" s="34">
        <f t="shared" si="2043"/>
        <v>501.65885698174162</v>
      </c>
      <c r="BC3508" s="34">
        <f t="shared" si="2043"/>
        <v>503.43235868588391</v>
      </c>
      <c r="BD3508" s="34">
        <f t="shared" si="2043"/>
        <v>505.18380985217135</v>
      </c>
      <c r="BE3508" s="34">
        <f t="shared" si="2043"/>
        <v>506.91348464229128</v>
      </c>
      <c r="BF3508" s="34">
        <f t="shared" si="2043"/>
        <v>508.62165380918742</v>
      </c>
    </row>
    <row r="3509" spans="1:58" x14ac:dyDescent="0.2">
      <c r="A3509" s="9" t="str">
        <f t="shared" si="1990"/>
        <v>Palau</v>
      </c>
      <c r="C3509" s="41">
        <f t="shared" si="1991"/>
        <v>484.67982210172426</v>
      </c>
      <c r="D3509" s="34">
        <f t="shared" ref="D3509:AI3509" si="2044">$C3509+IFERROR(INDEX($B$2259:$B$2601,MATCH($C3509,$B$2259:$B$2601,1)+(D$3354-$C$3354))-INDEX($B$2259:$B$2601,MATCH($C3509,$B$2259:$B$2601,1)),0)*$E1692</f>
        <v>486.66470004270138</v>
      </c>
      <c r="E3509" s="34">
        <f t="shared" si="2044"/>
        <v>488.62489933461239</v>
      </c>
      <c r="F3509" s="34">
        <f t="shared" si="2044"/>
        <v>490.56072681532731</v>
      </c>
      <c r="G3509" s="34">
        <f t="shared" si="2044"/>
        <v>492.47248550769865</v>
      </c>
      <c r="H3509" s="34">
        <f t="shared" si="2044"/>
        <v>494.36047466699483</v>
      </c>
      <c r="I3509" s="34">
        <f t="shared" si="2044"/>
        <v>496.2249898277438</v>
      </c>
      <c r="J3509" s="34">
        <f t="shared" si="2044"/>
        <v>498.06632284999409</v>
      </c>
      <c r="K3509" s="34">
        <f t="shared" si="2044"/>
        <v>499.88476196500108</v>
      </c>
      <c r="L3509" s="34">
        <f t="shared" si="2044"/>
        <v>501.68059182034483</v>
      </c>
      <c r="M3509" s="34">
        <f t="shared" si="2044"/>
        <v>503.45409352448712</v>
      </c>
      <c r="N3509" s="34">
        <f t="shared" si="2044"/>
        <v>505.20554469077456</v>
      </c>
      <c r="O3509" s="34">
        <f t="shared" si="2044"/>
        <v>506.93521948089449</v>
      </c>
      <c r="P3509" s="34">
        <f t="shared" si="2044"/>
        <v>508.64338864779063</v>
      </c>
      <c r="Q3509" s="34">
        <f t="shared" si="2044"/>
        <v>510.33031957804502</v>
      </c>
      <c r="R3509" s="34">
        <f t="shared" si="2044"/>
        <v>511.99627633373325</v>
      </c>
      <c r="S3509" s="34">
        <f t="shared" si="2044"/>
        <v>513.64151969375905</v>
      </c>
      <c r="T3509" s="34">
        <f t="shared" si="2044"/>
        <v>515.26630719467528</v>
      </c>
      <c r="U3509" s="34">
        <f t="shared" si="2044"/>
        <v>516.87089317099674</v>
      </c>
      <c r="V3509" s="34">
        <f t="shared" si="2044"/>
        <v>518.45552879501258</v>
      </c>
      <c r="W3509" s="34">
        <f t="shared" si="2044"/>
        <v>520.0204621161032</v>
      </c>
      <c r="X3509" s="34">
        <f t="shared" si="2044"/>
        <v>521.56593809956826</v>
      </c>
      <c r="Y3509" s="34">
        <f t="shared" si="2044"/>
        <v>523.09219866497222</v>
      </c>
      <c r="Z3509" s="34">
        <f t="shared" si="2044"/>
        <v>524.599482724013</v>
      </c>
      <c r="AA3509" s="34">
        <f t="shared" si="2044"/>
        <v>526.08802621791972</v>
      </c>
      <c r="AB3509" s="34">
        <f t="shared" si="2044"/>
        <v>527.55806215438554</v>
      </c>
      <c r="AC3509" s="34">
        <f t="shared" si="2044"/>
        <v>529.00982064404127</v>
      </c>
      <c r="AD3509" s="34">
        <f t="shared" si="2044"/>
        <v>530.44352893647556</v>
      </c>
      <c r="AE3509" s="34">
        <f t="shared" si="2044"/>
        <v>531.85941145580728</v>
      </c>
      <c r="AF3509" s="34">
        <f t="shared" si="2044"/>
        <v>533.25768983581531</v>
      </c>
      <c r="AG3509" s="34">
        <f t="shared" si="2044"/>
        <v>534.63858295463194</v>
      </c>
      <c r="AH3509" s="34">
        <f t="shared" si="2044"/>
        <v>536.00230696900462</v>
      </c>
      <c r="AI3509" s="34">
        <f t="shared" si="2044"/>
        <v>537.34907534813192</v>
      </c>
      <c r="AJ3509" s="34">
        <f t="shared" ref="AJ3509:BF3509" si="2045">$C3509+IFERROR(INDEX($B$2259:$B$2601,MATCH($C3509,$B$2259:$B$2601,1)+(AJ$3354-$C$3354))-INDEX($B$2259:$B$2601,MATCH($C3509,$B$2259:$B$2601,1)),0)*$E1692</f>
        <v>538.6790989070787</v>
      </c>
      <c r="AK3509" s="34">
        <f t="shared" si="2045"/>
        <v>539.99258583977598</v>
      </c>
      <c r="AL3509" s="34">
        <f t="shared" si="2045"/>
        <v>541.28974175160999</v>
      </c>
      <c r="AM3509" s="34">
        <f t="shared" si="2045"/>
        <v>542.57076969160687</v>
      </c>
      <c r="AN3509" s="34">
        <f t="shared" si="2045"/>
        <v>543.83587018421645</v>
      </c>
      <c r="AO3509" s="34">
        <f t="shared" si="2045"/>
        <v>545.08524126070131</v>
      </c>
      <c r="AP3509" s="34">
        <f t="shared" si="2045"/>
        <v>546.31907849013521</v>
      </c>
      <c r="AQ3509" s="34">
        <f t="shared" si="2045"/>
        <v>547.53757501001644</v>
      </c>
      <c r="AR3509" s="34">
        <f t="shared" si="2045"/>
        <v>548.74092155650044</v>
      </c>
      <c r="AS3509" s="34">
        <f t="shared" si="2045"/>
        <v>549.92930649425648</v>
      </c>
      <c r="AT3509" s="34">
        <f t="shared" si="2045"/>
        <v>551.10291584595313</v>
      </c>
      <c r="AU3509" s="34">
        <f t="shared" si="2045"/>
        <v>552.261933321377</v>
      </c>
      <c r="AV3509" s="34">
        <f t="shared" si="2045"/>
        <v>553.40654034618979</v>
      </c>
      <c r="AW3509" s="34">
        <f t="shared" si="2045"/>
        <v>554.5369160903274</v>
      </c>
      <c r="AX3509" s="34">
        <f t="shared" si="2045"/>
        <v>555.65323749604624</v>
      </c>
      <c r="AY3509" s="34">
        <f t="shared" si="2045"/>
        <v>556.75567930562067</v>
      </c>
      <c r="AZ3509" s="34">
        <f t="shared" si="2045"/>
        <v>557.844414088696</v>
      </c>
      <c r="BA3509" s="34">
        <f t="shared" si="2045"/>
        <v>558.91961226930175</v>
      </c>
      <c r="BB3509" s="34">
        <f t="shared" si="2045"/>
        <v>559.98144215252864</v>
      </c>
      <c r="BC3509" s="34">
        <f t="shared" si="2045"/>
        <v>561.03006995087412</v>
      </c>
      <c r="BD3509" s="34">
        <f t="shared" si="2045"/>
        <v>562.06565981026017</v>
      </c>
      <c r="BE3509" s="34">
        <f t="shared" si="2045"/>
        <v>563.08837383572791</v>
      </c>
      <c r="BF3509" s="34">
        <f t="shared" si="2045"/>
        <v>564.09837211681224</v>
      </c>
    </row>
    <row r="3510" spans="1:58" x14ac:dyDescent="0.2">
      <c r="A3510" s="9" t="str">
        <f t="shared" si="1990"/>
        <v>Palestine</v>
      </c>
      <c r="C3510" s="41">
        <f t="shared" si="1991"/>
        <v>415.5765075833209</v>
      </c>
      <c r="D3510" s="34">
        <f t="shared" ref="D3510:AI3510" si="2046">$C3510+IFERROR(INDEX($B$2259:$B$2601,MATCH($C3510,$B$2259:$B$2601,1)+(D$3354-$C$3354))-INDEX($B$2259:$B$2601,MATCH($C3510,$B$2259:$B$2601,1)),0)*$E1693</f>
        <v>418.42954550993028</v>
      </c>
      <c r="E3510" s="34">
        <f t="shared" si="2046"/>
        <v>421.24711066498548</v>
      </c>
      <c r="F3510" s="34">
        <f t="shared" si="2046"/>
        <v>424.0296440932795</v>
      </c>
      <c r="G3510" s="34">
        <f t="shared" si="2046"/>
        <v>426.77758135594837</v>
      </c>
      <c r="H3510" s="34">
        <f t="shared" si="2046"/>
        <v>429.49135259865142</v>
      </c>
      <c r="I3510" s="34">
        <f t="shared" si="2046"/>
        <v>432.17138261890352</v>
      </c>
      <c r="J3510" s="34">
        <f t="shared" si="2046"/>
        <v>434.81809093257044</v>
      </c>
      <c r="K3510" s="34">
        <f t="shared" si="2046"/>
        <v>437.43189183953746</v>
      </c>
      <c r="L3510" s="34">
        <f t="shared" si="2046"/>
        <v>440.01319448856117</v>
      </c>
      <c r="M3510" s="34">
        <f t="shared" si="2046"/>
        <v>442.56240294131538</v>
      </c>
      <c r="N3510" s="34">
        <f t="shared" si="2046"/>
        <v>445.07991623564033</v>
      </c>
      <c r="O3510" s="34">
        <f t="shared" si="2046"/>
        <v>447.56612844800583</v>
      </c>
      <c r="P3510" s="34">
        <f t="shared" si="2046"/>
        <v>450.02142875519758</v>
      </c>
      <c r="Q3510" s="34">
        <f t="shared" si="2046"/>
        <v>452.44620149523661</v>
      </c>
      <c r="R3510" s="34">
        <f t="shared" si="2046"/>
        <v>454.84082622754113</v>
      </c>
      <c r="S3510" s="34">
        <f t="shared" si="2046"/>
        <v>457.20567779234068</v>
      </c>
      <c r="T3510" s="34">
        <f t="shared" si="2046"/>
        <v>459.54112636935122</v>
      </c>
      <c r="U3510" s="34">
        <f t="shared" si="2046"/>
        <v>461.8475375357209</v>
      </c>
      <c r="V3510" s="34">
        <f t="shared" si="2046"/>
        <v>464.12527232325544</v>
      </c>
      <c r="W3510" s="34">
        <f t="shared" si="2046"/>
        <v>466.3746872749316</v>
      </c>
      <c r="X3510" s="34">
        <f t="shared" si="2046"/>
        <v>468.59613450070862</v>
      </c>
      <c r="Y3510" s="34">
        <f t="shared" si="2046"/>
        <v>470.78996173264511</v>
      </c>
      <c r="Z3510" s="34">
        <f t="shared" si="2046"/>
        <v>472.95651237933123</v>
      </c>
      <c r="AA3510" s="34">
        <f t="shared" si="2046"/>
        <v>475.09612557964351</v>
      </c>
      <c r="AB3510" s="34">
        <f t="shared" si="2046"/>
        <v>477.20913625583194</v>
      </c>
      <c r="AC3510" s="34">
        <f t="shared" si="2046"/>
        <v>479.29587516594643</v>
      </c>
      <c r="AD3510" s="34">
        <f t="shared" si="2046"/>
        <v>481.35666895561178</v>
      </c>
      <c r="AE3510" s="34">
        <f t="shared" si="2046"/>
        <v>483.391840209159</v>
      </c>
      <c r="AF3510" s="34">
        <f t="shared" si="2046"/>
        <v>485.40170750012044</v>
      </c>
      <c r="AG3510" s="34">
        <f t="shared" si="2046"/>
        <v>487.38658544109757</v>
      </c>
      <c r="AH3510" s="34">
        <f t="shared" si="2046"/>
        <v>489.34678473300858</v>
      </c>
      <c r="AI3510" s="34">
        <f t="shared" si="2046"/>
        <v>491.2826122137235</v>
      </c>
      <c r="AJ3510" s="34">
        <f t="shared" ref="AJ3510:BF3510" si="2047">$C3510+IFERROR(INDEX($B$2259:$B$2601,MATCH($C3510,$B$2259:$B$2601,1)+(AJ$3354-$C$3354))-INDEX($B$2259:$B$2601,MATCH($C3510,$B$2259:$B$2601,1)),0)*$E1693</f>
        <v>493.19437090609483</v>
      </c>
      <c r="AK3510" s="34">
        <f t="shared" si="2047"/>
        <v>495.08236006539101</v>
      </c>
      <c r="AL3510" s="34">
        <f t="shared" si="2047"/>
        <v>496.94687522613998</v>
      </c>
      <c r="AM3510" s="34">
        <f t="shared" si="2047"/>
        <v>498.78820824839028</v>
      </c>
      <c r="AN3510" s="34">
        <f t="shared" si="2047"/>
        <v>500.60664736339726</v>
      </c>
      <c r="AO3510" s="34">
        <f t="shared" si="2047"/>
        <v>502.40247721874101</v>
      </c>
      <c r="AP3510" s="34">
        <f t="shared" si="2047"/>
        <v>504.1759789228833</v>
      </c>
      <c r="AQ3510" s="34">
        <f t="shared" si="2047"/>
        <v>505.92743008917074</v>
      </c>
      <c r="AR3510" s="34">
        <f t="shared" si="2047"/>
        <v>507.65710487929067</v>
      </c>
      <c r="AS3510" s="34">
        <f t="shared" si="2047"/>
        <v>509.36527404618681</v>
      </c>
      <c r="AT3510" s="34">
        <f t="shared" si="2047"/>
        <v>511.0522049764412</v>
      </c>
      <c r="AU3510" s="34">
        <f t="shared" si="2047"/>
        <v>512.71816173212937</v>
      </c>
      <c r="AV3510" s="34">
        <f t="shared" si="2047"/>
        <v>514.36340509215529</v>
      </c>
      <c r="AW3510" s="34">
        <f t="shared" si="2047"/>
        <v>515.98819259307152</v>
      </c>
      <c r="AX3510" s="34">
        <f t="shared" si="2047"/>
        <v>517.59277856939298</v>
      </c>
      <c r="AY3510" s="34">
        <f t="shared" si="2047"/>
        <v>519.17741419340882</v>
      </c>
      <c r="AZ3510" s="34">
        <f t="shared" si="2047"/>
        <v>520.74234751449944</v>
      </c>
      <c r="BA3510" s="34">
        <f t="shared" si="2047"/>
        <v>522.28782349796438</v>
      </c>
      <c r="BB3510" s="34">
        <f t="shared" si="2047"/>
        <v>523.81408406336845</v>
      </c>
      <c r="BC3510" s="34">
        <f t="shared" si="2047"/>
        <v>525.32136812240924</v>
      </c>
      <c r="BD3510" s="34">
        <f t="shared" si="2047"/>
        <v>526.80991161631596</v>
      </c>
      <c r="BE3510" s="34">
        <f t="shared" si="2047"/>
        <v>528.27994755278178</v>
      </c>
      <c r="BF3510" s="34">
        <f t="shared" si="2047"/>
        <v>529.73170604243751</v>
      </c>
    </row>
    <row r="3511" spans="1:58" x14ac:dyDescent="0.2">
      <c r="A3511" s="9" t="str">
        <f t="shared" si="1990"/>
        <v>Panama</v>
      </c>
      <c r="C3511" s="41">
        <f t="shared" si="1991"/>
        <v>427.21862679124422</v>
      </c>
      <c r="D3511" s="34">
        <f t="shared" ref="D3511:AI3511" si="2048">$C3511+IFERROR(INDEX($B$2259:$B$2601,MATCH($C3511,$B$2259:$B$2601,1)+(D$3354-$C$3354))-INDEX($B$2259:$B$2601,MATCH($C3511,$B$2259:$B$2601,1)),0)*$E1694</f>
        <v>429.93239803394727</v>
      </c>
      <c r="E3511" s="34">
        <f t="shared" si="2048"/>
        <v>432.61242805419937</v>
      </c>
      <c r="F3511" s="34">
        <f t="shared" si="2048"/>
        <v>435.25913636786629</v>
      </c>
      <c r="G3511" s="34">
        <f t="shared" si="2048"/>
        <v>437.8729372748333</v>
      </c>
      <c r="H3511" s="34">
        <f t="shared" si="2048"/>
        <v>440.45423992385702</v>
      </c>
      <c r="I3511" s="34">
        <f t="shared" si="2048"/>
        <v>443.00344837661123</v>
      </c>
      <c r="J3511" s="34">
        <f t="shared" si="2048"/>
        <v>445.52096167093617</v>
      </c>
      <c r="K3511" s="34">
        <f t="shared" si="2048"/>
        <v>448.00717388330168</v>
      </c>
      <c r="L3511" s="34">
        <f t="shared" si="2048"/>
        <v>450.46247419049342</v>
      </c>
      <c r="M3511" s="34">
        <f t="shared" si="2048"/>
        <v>452.88724693053246</v>
      </c>
      <c r="N3511" s="34">
        <f t="shared" si="2048"/>
        <v>455.28187166283698</v>
      </c>
      <c r="O3511" s="34">
        <f t="shared" si="2048"/>
        <v>457.64672322763653</v>
      </c>
      <c r="P3511" s="34">
        <f t="shared" si="2048"/>
        <v>459.98217180464707</v>
      </c>
      <c r="Q3511" s="34">
        <f t="shared" si="2048"/>
        <v>462.28858297101675</v>
      </c>
      <c r="R3511" s="34">
        <f t="shared" si="2048"/>
        <v>464.56631775855129</v>
      </c>
      <c r="S3511" s="34">
        <f t="shared" si="2048"/>
        <v>466.81573271022745</v>
      </c>
      <c r="T3511" s="34">
        <f t="shared" si="2048"/>
        <v>469.03717993600446</v>
      </c>
      <c r="U3511" s="34">
        <f t="shared" si="2048"/>
        <v>471.23100716794096</v>
      </c>
      <c r="V3511" s="34">
        <f t="shared" si="2048"/>
        <v>473.39755781462708</v>
      </c>
      <c r="W3511" s="34">
        <f t="shared" si="2048"/>
        <v>475.53717101493936</v>
      </c>
      <c r="X3511" s="34">
        <f t="shared" si="2048"/>
        <v>477.65018169112778</v>
      </c>
      <c r="Y3511" s="34">
        <f t="shared" si="2048"/>
        <v>479.73692060124228</v>
      </c>
      <c r="Z3511" s="34">
        <f t="shared" si="2048"/>
        <v>481.79771439090763</v>
      </c>
      <c r="AA3511" s="34">
        <f t="shared" si="2048"/>
        <v>483.83288564445485</v>
      </c>
      <c r="AB3511" s="34">
        <f t="shared" si="2048"/>
        <v>485.84275293541629</v>
      </c>
      <c r="AC3511" s="34">
        <f t="shared" si="2048"/>
        <v>487.82763087639341</v>
      </c>
      <c r="AD3511" s="34">
        <f t="shared" si="2048"/>
        <v>489.78783016830442</v>
      </c>
      <c r="AE3511" s="34">
        <f t="shared" si="2048"/>
        <v>491.72365764901934</v>
      </c>
      <c r="AF3511" s="34">
        <f t="shared" si="2048"/>
        <v>493.63541634139068</v>
      </c>
      <c r="AG3511" s="34">
        <f t="shared" si="2048"/>
        <v>495.52340550068686</v>
      </c>
      <c r="AH3511" s="34">
        <f t="shared" si="2048"/>
        <v>497.38792066143583</v>
      </c>
      <c r="AI3511" s="34">
        <f t="shared" si="2048"/>
        <v>499.22925368368612</v>
      </c>
      <c r="AJ3511" s="34">
        <f t="shared" ref="AJ3511:BF3511" si="2049">$C3511+IFERROR(INDEX($B$2259:$B$2601,MATCH($C3511,$B$2259:$B$2601,1)+(AJ$3354-$C$3354))-INDEX($B$2259:$B$2601,MATCH($C3511,$B$2259:$B$2601,1)),0)*$E1694</f>
        <v>501.04769279869311</v>
      </c>
      <c r="AK3511" s="34">
        <f t="shared" si="2049"/>
        <v>502.84352265403686</v>
      </c>
      <c r="AL3511" s="34">
        <f t="shared" si="2049"/>
        <v>504.61702435817915</v>
      </c>
      <c r="AM3511" s="34">
        <f t="shared" si="2049"/>
        <v>506.36847552446659</v>
      </c>
      <c r="AN3511" s="34">
        <f t="shared" si="2049"/>
        <v>508.09815031458652</v>
      </c>
      <c r="AO3511" s="34">
        <f t="shared" si="2049"/>
        <v>509.80631948148266</v>
      </c>
      <c r="AP3511" s="34">
        <f t="shared" si="2049"/>
        <v>511.49325041173705</v>
      </c>
      <c r="AQ3511" s="34">
        <f t="shared" si="2049"/>
        <v>513.15920716742528</v>
      </c>
      <c r="AR3511" s="34">
        <f t="shared" si="2049"/>
        <v>514.80445052745108</v>
      </c>
      <c r="AS3511" s="34">
        <f t="shared" si="2049"/>
        <v>516.42923802836731</v>
      </c>
      <c r="AT3511" s="34">
        <f t="shared" si="2049"/>
        <v>518.03382400468877</v>
      </c>
      <c r="AU3511" s="34">
        <f t="shared" si="2049"/>
        <v>519.61845962870461</v>
      </c>
      <c r="AV3511" s="34">
        <f t="shared" si="2049"/>
        <v>521.18339294979523</v>
      </c>
      <c r="AW3511" s="34">
        <f t="shared" si="2049"/>
        <v>522.72886893326029</v>
      </c>
      <c r="AX3511" s="34">
        <f t="shared" si="2049"/>
        <v>524.25512949866425</v>
      </c>
      <c r="AY3511" s="34">
        <f t="shared" si="2049"/>
        <v>525.76241355770503</v>
      </c>
      <c r="AZ3511" s="34">
        <f t="shared" si="2049"/>
        <v>527.25095705161175</v>
      </c>
      <c r="BA3511" s="34">
        <f t="shared" si="2049"/>
        <v>528.72099298807757</v>
      </c>
      <c r="BB3511" s="34">
        <f t="shared" si="2049"/>
        <v>530.1727514777333</v>
      </c>
      <c r="BC3511" s="34">
        <f t="shared" si="2049"/>
        <v>531.60645977016759</v>
      </c>
      <c r="BD3511" s="34">
        <f t="shared" si="2049"/>
        <v>533.02234228949931</v>
      </c>
      <c r="BE3511" s="34">
        <f t="shared" si="2049"/>
        <v>534.42062066950734</v>
      </c>
      <c r="BF3511" s="34">
        <f t="shared" si="2049"/>
        <v>535.80151378832397</v>
      </c>
    </row>
    <row r="3512" spans="1:58" x14ac:dyDescent="0.2">
      <c r="A3512" s="9" t="str">
        <f t="shared" si="1990"/>
        <v>Papua New Guinea</v>
      </c>
      <c r="C3512" s="41">
        <f t="shared" si="1991"/>
        <v>440.41810332499722</v>
      </c>
      <c r="D3512" s="34">
        <f t="shared" ref="D3512:AI3512" si="2050">$C3512+IFERROR(INDEX($B$2259:$B$2601,MATCH($C3512,$B$2259:$B$2601,1)+(D$3354-$C$3354))-INDEX($B$2259:$B$2601,MATCH($C3512,$B$2259:$B$2601,1)),0)*$E1695</f>
        <v>442.96731177775143</v>
      </c>
      <c r="E3512" s="34">
        <f t="shared" si="2050"/>
        <v>445.48482507207638</v>
      </c>
      <c r="F3512" s="34">
        <f t="shared" si="2050"/>
        <v>447.97103728444188</v>
      </c>
      <c r="G3512" s="34">
        <f t="shared" si="2050"/>
        <v>450.42633759163363</v>
      </c>
      <c r="H3512" s="34">
        <f t="shared" si="2050"/>
        <v>452.85111033167266</v>
      </c>
      <c r="I3512" s="34">
        <f t="shared" si="2050"/>
        <v>455.24573506397718</v>
      </c>
      <c r="J3512" s="34">
        <f t="shared" si="2050"/>
        <v>457.61058662877673</v>
      </c>
      <c r="K3512" s="34">
        <f t="shared" si="2050"/>
        <v>459.94603520578727</v>
      </c>
      <c r="L3512" s="34">
        <f t="shared" si="2050"/>
        <v>462.25244637215695</v>
      </c>
      <c r="M3512" s="34">
        <f t="shared" si="2050"/>
        <v>464.53018115969149</v>
      </c>
      <c r="N3512" s="34">
        <f t="shared" si="2050"/>
        <v>466.77959611136765</v>
      </c>
      <c r="O3512" s="34">
        <f t="shared" si="2050"/>
        <v>469.00104333714467</v>
      </c>
      <c r="P3512" s="34">
        <f t="shared" si="2050"/>
        <v>471.19487056908116</v>
      </c>
      <c r="Q3512" s="34">
        <f t="shared" si="2050"/>
        <v>473.36142121576728</v>
      </c>
      <c r="R3512" s="34">
        <f t="shared" si="2050"/>
        <v>475.50103441607956</v>
      </c>
      <c r="S3512" s="34">
        <f t="shared" si="2050"/>
        <v>477.61404509226799</v>
      </c>
      <c r="T3512" s="34">
        <f t="shared" si="2050"/>
        <v>479.70078400238248</v>
      </c>
      <c r="U3512" s="34">
        <f t="shared" si="2050"/>
        <v>481.76157779204783</v>
      </c>
      <c r="V3512" s="34">
        <f t="shared" si="2050"/>
        <v>483.79674904559505</v>
      </c>
      <c r="W3512" s="34">
        <f t="shared" si="2050"/>
        <v>485.80661633655649</v>
      </c>
      <c r="X3512" s="34">
        <f t="shared" si="2050"/>
        <v>487.79149427753362</v>
      </c>
      <c r="Y3512" s="34">
        <f t="shared" si="2050"/>
        <v>489.75169356944463</v>
      </c>
      <c r="Z3512" s="34">
        <f t="shared" si="2050"/>
        <v>491.68752105015955</v>
      </c>
      <c r="AA3512" s="34">
        <f t="shared" si="2050"/>
        <v>493.59927974253088</v>
      </c>
      <c r="AB3512" s="34">
        <f t="shared" si="2050"/>
        <v>495.48726890182706</v>
      </c>
      <c r="AC3512" s="34">
        <f t="shared" si="2050"/>
        <v>497.35178406257603</v>
      </c>
      <c r="AD3512" s="34">
        <f t="shared" si="2050"/>
        <v>499.19311708482633</v>
      </c>
      <c r="AE3512" s="34">
        <f t="shared" si="2050"/>
        <v>501.01155619983331</v>
      </c>
      <c r="AF3512" s="34">
        <f t="shared" si="2050"/>
        <v>502.80738605517706</v>
      </c>
      <c r="AG3512" s="34">
        <f t="shared" si="2050"/>
        <v>504.58088775931935</v>
      </c>
      <c r="AH3512" s="34">
        <f t="shared" si="2050"/>
        <v>506.33233892560679</v>
      </c>
      <c r="AI3512" s="34">
        <f t="shared" si="2050"/>
        <v>508.06201371572672</v>
      </c>
      <c r="AJ3512" s="34">
        <f t="shared" ref="AJ3512:BF3512" si="2051">$C3512+IFERROR(INDEX($B$2259:$B$2601,MATCH($C3512,$B$2259:$B$2601,1)+(AJ$3354-$C$3354))-INDEX($B$2259:$B$2601,MATCH($C3512,$B$2259:$B$2601,1)),0)*$E1695</f>
        <v>509.77018288262286</v>
      </c>
      <c r="AK3512" s="34">
        <f t="shared" si="2051"/>
        <v>511.45711381287725</v>
      </c>
      <c r="AL3512" s="34">
        <f t="shared" si="2051"/>
        <v>513.12307056856548</v>
      </c>
      <c r="AM3512" s="34">
        <f t="shared" si="2051"/>
        <v>514.76831392859128</v>
      </c>
      <c r="AN3512" s="34">
        <f t="shared" si="2051"/>
        <v>516.39310142950751</v>
      </c>
      <c r="AO3512" s="34">
        <f t="shared" si="2051"/>
        <v>517.99768740582897</v>
      </c>
      <c r="AP3512" s="34">
        <f t="shared" si="2051"/>
        <v>519.58232302984482</v>
      </c>
      <c r="AQ3512" s="34">
        <f t="shared" si="2051"/>
        <v>521.14725635093544</v>
      </c>
      <c r="AR3512" s="34">
        <f t="shared" si="2051"/>
        <v>522.69273233440049</v>
      </c>
      <c r="AS3512" s="34">
        <f t="shared" si="2051"/>
        <v>524.21899289980445</v>
      </c>
      <c r="AT3512" s="34">
        <f t="shared" si="2051"/>
        <v>525.72627695884523</v>
      </c>
      <c r="AU3512" s="34">
        <f t="shared" si="2051"/>
        <v>527.21482045275195</v>
      </c>
      <c r="AV3512" s="34">
        <f t="shared" si="2051"/>
        <v>528.68485638921777</v>
      </c>
      <c r="AW3512" s="34">
        <f t="shared" si="2051"/>
        <v>530.1366148788735</v>
      </c>
      <c r="AX3512" s="34">
        <f t="shared" si="2051"/>
        <v>531.57032317130779</v>
      </c>
      <c r="AY3512" s="34">
        <f t="shared" si="2051"/>
        <v>532.98620569063951</v>
      </c>
      <c r="AZ3512" s="34">
        <f t="shared" si="2051"/>
        <v>534.38448407064755</v>
      </c>
      <c r="BA3512" s="34">
        <f t="shared" si="2051"/>
        <v>535.76537718946417</v>
      </c>
      <c r="BB3512" s="34">
        <f t="shared" si="2051"/>
        <v>537.12910120383685</v>
      </c>
      <c r="BC3512" s="34">
        <f t="shared" si="2051"/>
        <v>538.47586958296415</v>
      </c>
      <c r="BD3512" s="34">
        <f t="shared" si="2051"/>
        <v>539.80589314191093</v>
      </c>
      <c r="BE3512" s="34">
        <f t="shared" si="2051"/>
        <v>541.11938007460822</v>
      </c>
      <c r="BF3512" s="34">
        <f t="shared" si="2051"/>
        <v>542.41653598644223</v>
      </c>
    </row>
    <row r="3513" spans="1:58" x14ac:dyDescent="0.2">
      <c r="A3513" s="9" t="str">
        <f t="shared" si="1990"/>
        <v>Paraguay</v>
      </c>
      <c r="C3513" s="41">
        <f t="shared" si="1991"/>
        <v>387.01205461033624</v>
      </c>
      <c r="D3513" s="34">
        <f t="shared" ref="D3513:AI3513" si="2052">$C3513+IFERROR(INDEX($B$2259:$B$2601,MATCH($C3513,$B$2259:$B$2601,1)+(D$3354-$C$3354))-INDEX($B$2259:$B$2601,MATCH($C3513,$B$2259:$B$2601,1)),0)*$E1696</f>
        <v>390.24533462082132</v>
      </c>
      <c r="E3513" s="34">
        <f t="shared" si="2052"/>
        <v>393.43841418317606</v>
      </c>
      <c r="F3513" s="34">
        <f t="shared" si="2052"/>
        <v>396.59179312297221</v>
      </c>
      <c r="G3513" s="34">
        <f t="shared" si="2052"/>
        <v>399.70596505128356</v>
      </c>
      <c r="H3513" s="34">
        <f t="shared" si="2052"/>
        <v>402.7814174419529</v>
      </c>
      <c r="I3513" s="34">
        <f t="shared" si="2052"/>
        <v>405.81863170789825</v>
      </c>
      <c r="J3513" s="34">
        <f t="shared" si="2052"/>
        <v>408.81808327647036</v>
      </c>
      <c r="K3513" s="34">
        <f t="shared" si="2052"/>
        <v>411.7802416638732</v>
      </c>
      <c r="L3513" s="34">
        <f t="shared" si="2052"/>
        <v>414.70557054865935</v>
      </c>
      <c r="M3513" s="34">
        <f t="shared" si="2052"/>
        <v>417.5945278443113</v>
      </c>
      <c r="N3513" s="34">
        <f t="shared" si="2052"/>
        <v>420.44756577092068</v>
      </c>
      <c r="O3513" s="34">
        <f t="shared" si="2052"/>
        <v>423.26513092597588</v>
      </c>
      <c r="P3513" s="34">
        <f t="shared" si="2052"/>
        <v>426.0476643542699</v>
      </c>
      <c r="Q3513" s="34">
        <f t="shared" si="2052"/>
        <v>428.79560161693877</v>
      </c>
      <c r="R3513" s="34">
        <f t="shared" si="2052"/>
        <v>431.50937285964181</v>
      </c>
      <c r="S3513" s="34">
        <f t="shared" si="2052"/>
        <v>434.18940287989392</v>
      </c>
      <c r="T3513" s="34">
        <f t="shared" si="2052"/>
        <v>436.83611119356084</v>
      </c>
      <c r="U3513" s="34">
        <f t="shared" si="2052"/>
        <v>439.44991210052785</v>
      </c>
      <c r="V3513" s="34">
        <f t="shared" si="2052"/>
        <v>442.03121474955157</v>
      </c>
      <c r="W3513" s="34">
        <f t="shared" si="2052"/>
        <v>444.58042320230578</v>
      </c>
      <c r="X3513" s="34">
        <f t="shared" si="2052"/>
        <v>447.09793649663072</v>
      </c>
      <c r="Y3513" s="34">
        <f t="shared" si="2052"/>
        <v>449.58414870899622</v>
      </c>
      <c r="Z3513" s="34">
        <f t="shared" si="2052"/>
        <v>452.03944901618797</v>
      </c>
      <c r="AA3513" s="34">
        <f t="shared" si="2052"/>
        <v>454.464221756227</v>
      </c>
      <c r="AB3513" s="34">
        <f t="shared" si="2052"/>
        <v>456.85884648853153</v>
      </c>
      <c r="AC3513" s="34">
        <f t="shared" si="2052"/>
        <v>459.22369805333108</v>
      </c>
      <c r="AD3513" s="34">
        <f t="shared" si="2052"/>
        <v>461.55914663034162</v>
      </c>
      <c r="AE3513" s="34">
        <f t="shared" si="2052"/>
        <v>463.8655577967113</v>
      </c>
      <c r="AF3513" s="34">
        <f t="shared" si="2052"/>
        <v>466.14329258424584</v>
      </c>
      <c r="AG3513" s="34">
        <f t="shared" si="2052"/>
        <v>468.392707535922</v>
      </c>
      <c r="AH3513" s="34">
        <f t="shared" si="2052"/>
        <v>470.61415476169901</v>
      </c>
      <c r="AI3513" s="34">
        <f t="shared" si="2052"/>
        <v>472.80798199363551</v>
      </c>
      <c r="AJ3513" s="34">
        <f t="shared" ref="AJ3513:BF3513" si="2053">$C3513+IFERROR(INDEX($B$2259:$B$2601,MATCH($C3513,$B$2259:$B$2601,1)+(AJ$3354-$C$3354))-INDEX($B$2259:$B$2601,MATCH($C3513,$B$2259:$B$2601,1)),0)*$E1696</f>
        <v>474.97453264032163</v>
      </c>
      <c r="AK3513" s="34">
        <f t="shared" si="2053"/>
        <v>477.11414584063391</v>
      </c>
      <c r="AL3513" s="34">
        <f t="shared" si="2053"/>
        <v>479.22715651682233</v>
      </c>
      <c r="AM3513" s="34">
        <f t="shared" si="2053"/>
        <v>481.31389542693682</v>
      </c>
      <c r="AN3513" s="34">
        <f t="shared" si="2053"/>
        <v>483.37468921660218</v>
      </c>
      <c r="AO3513" s="34">
        <f t="shared" si="2053"/>
        <v>485.4098604701494</v>
      </c>
      <c r="AP3513" s="34">
        <f t="shared" si="2053"/>
        <v>487.41972776111083</v>
      </c>
      <c r="AQ3513" s="34">
        <f t="shared" si="2053"/>
        <v>489.40460570208796</v>
      </c>
      <c r="AR3513" s="34">
        <f t="shared" si="2053"/>
        <v>491.36480499399897</v>
      </c>
      <c r="AS3513" s="34">
        <f t="shared" si="2053"/>
        <v>493.30063247471389</v>
      </c>
      <c r="AT3513" s="34">
        <f t="shared" si="2053"/>
        <v>495.21239116708523</v>
      </c>
      <c r="AU3513" s="34">
        <f t="shared" si="2053"/>
        <v>497.10038032638141</v>
      </c>
      <c r="AV3513" s="34">
        <f t="shared" si="2053"/>
        <v>498.96489548713038</v>
      </c>
      <c r="AW3513" s="34">
        <f t="shared" si="2053"/>
        <v>500.80622850938067</v>
      </c>
      <c r="AX3513" s="34">
        <f t="shared" si="2053"/>
        <v>502.62466762438765</v>
      </c>
      <c r="AY3513" s="34">
        <f t="shared" si="2053"/>
        <v>504.42049747973141</v>
      </c>
      <c r="AZ3513" s="34">
        <f t="shared" si="2053"/>
        <v>506.1939991838737</v>
      </c>
      <c r="BA3513" s="34">
        <f t="shared" si="2053"/>
        <v>507.94545035016114</v>
      </c>
      <c r="BB3513" s="34">
        <f t="shared" si="2053"/>
        <v>509.67512514028107</v>
      </c>
      <c r="BC3513" s="34">
        <f t="shared" si="2053"/>
        <v>511.38329430717721</v>
      </c>
      <c r="BD3513" s="34">
        <f t="shared" si="2053"/>
        <v>513.0702252374316</v>
      </c>
      <c r="BE3513" s="34">
        <f t="shared" si="2053"/>
        <v>514.73618199311977</v>
      </c>
      <c r="BF3513" s="34">
        <f t="shared" si="2053"/>
        <v>516.38142535314569</v>
      </c>
    </row>
    <row r="3514" spans="1:58" x14ac:dyDescent="0.2">
      <c r="A3514" s="9" t="str">
        <f t="shared" si="1990"/>
        <v>Peru</v>
      </c>
      <c r="C3514" s="41">
        <f t="shared" si="1991"/>
        <v>449.45100648409868</v>
      </c>
      <c r="D3514" s="34">
        <f t="shared" ref="D3514:AI3514" si="2054">$C3514+IFERROR(INDEX($B$2259:$B$2601,MATCH($C3514,$B$2259:$B$2601,1)+(D$3354-$C$3354))-INDEX($B$2259:$B$2601,MATCH($C3514,$B$2259:$B$2601,1)),0)*$E1697</f>
        <v>451.87577922413772</v>
      </c>
      <c r="E3514" s="34">
        <f t="shared" si="2054"/>
        <v>454.27040395644224</v>
      </c>
      <c r="F3514" s="34">
        <f t="shared" si="2054"/>
        <v>456.63525552124179</v>
      </c>
      <c r="G3514" s="34">
        <f t="shared" si="2054"/>
        <v>458.97070409825233</v>
      </c>
      <c r="H3514" s="34">
        <f t="shared" si="2054"/>
        <v>461.27711526462201</v>
      </c>
      <c r="I3514" s="34">
        <f t="shared" si="2054"/>
        <v>463.55485005215655</v>
      </c>
      <c r="J3514" s="34">
        <f t="shared" si="2054"/>
        <v>465.80426500383271</v>
      </c>
      <c r="K3514" s="34">
        <f t="shared" si="2054"/>
        <v>468.02571222960972</v>
      </c>
      <c r="L3514" s="34">
        <f t="shared" si="2054"/>
        <v>470.21953946154622</v>
      </c>
      <c r="M3514" s="34">
        <f t="shared" si="2054"/>
        <v>472.38609010823234</v>
      </c>
      <c r="N3514" s="34">
        <f t="shared" si="2054"/>
        <v>474.52570330854462</v>
      </c>
      <c r="O3514" s="34">
        <f t="shared" si="2054"/>
        <v>476.63871398473304</v>
      </c>
      <c r="P3514" s="34">
        <f t="shared" si="2054"/>
        <v>478.72545289484754</v>
      </c>
      <c r="Q3514" s="34">
        <f t="shared" si="2054"/>
        <v>480.78624668451289</v>
      </c>
      <c r="R3514" s="34">
        <f t="shared" si="2054"/>
        <v>482.82141793806011</v>
      </c>
      <c r="S3514" s="34">
        <f t="shared" si="2054"/>
        <v>484.83128522902155</v>
      </c>
      <c r="T3514" s="34">
        <f t="shared" si="2054"/>
        <v>486.81616316999867</v>
      </c>
      <c r="U3514" s="34">
        <f t="shared" si="2054"/>
        <v>488.77636246190968</v>
      </c>
      <c r="V3514" s="34">
        <f t="shared" si="2054"/>
        <v>490.7121899426246</v>
      </c>
      <c r="W3514" s="34">
        <f t="shared" si="2054"/>
        <v>492.62394863499594</v>
      </c>
      <c r="X3514" s="34">
        <f t="shared" si="2054"/>
        <v>494.51193779429212</v>
      </c>
      <c r="Y3514" s="34">
        <f t="shared" si="2054"/>
        <v>496.37645295504109</v>
      </c>
      <c r="Z3514" s="34">
        <f t="shared" si="2054"/>
        <v>498.21778597729138</v>
      </c>
      <c r="AA3514" s="34">
        <f t="shared" si="2054"/>
        <v>500.03622509229837</v>
      </c>
      <c r="AB3514" s="34">
        <f t="shared" si="2054"/>
        <v>501.83205494764212</v>
      </c>
      <c r="AC3514" s="34">
        <f t="shared" si="2054"/>
        <v>503.60555665178441</v>
      </c>
      <c r="AD3514" s="34">
        <f t="shared" si="2054"/>
        <v>505.35700781807185</v>
      </c>
      <c r="AE3514" s="34">
        <f t="shared" si="2054"/>
        <v>507.08668260819178</v>
      </c>
      <c r="AF3514" s="34">
        <f t="shared" si="2054"/>
        <v>508.79485177508792</v>
      </c>
      <c r="AG3514" s="34">
        <f t="shared" si="2054"/>
        <v>510.48178270534231</v>
      </c>
      <c r="AH3514" s="34">
        <f t="shared" si="2054"/>
        <v>512.1477394610306</v>
      </c>
      <c r="AI3514" s="34">
        <f t="shared" si="2054"/>
        <v>513.79298282105628</v>
      </c>
      <c r="AJ3514" s="34">
        <f t="shared" ref="AJ3514:BF3514" si="2055">$C3514+IFERROR(INDEX($B$2259:$B$2601,MATCH($C3514,$B$2259:$B$2601,1)+(AJ$3354-$C$3354))-INDEX($B$2259:$B$2601,MATCH($C3514,$B$2259:$B$2601,1)),0)*$E1697</f>
        <v>515.41777032197251</v>
      </c>
      <c r="AK3514" s="34">
        <f t="shared" si="2055"/>
        <v>517.02235629829397</v>
      </c>
      <c r="AL3514" s="34">
        <f t="shared" si="2055"/>
        <v>518.60699192230982</v>
      </c>
      <c r="AM3514" s="34">
        <f t="shared" si="2055"/>
        <v>520.17192524340044</v>
      </c>
      <c r="AN3514" s="34">
        <f t="shared" si="2055"/>
        <v>521.7174012268656</v>
      </c>
      <c r="AO3514" s="34">
        <f t="shared" si="2055"/>
        <v>523.24366179226945</v>
      </c>
      <c r="AP3514" s="34">
        <f t="shared" si="2055"/>
        <v>524.75094585131023</v>
      </c>
      <c r="AQ3514" s="34">
        <f t="shared" si="2055"/>
        <v>526.23948934521695</v>
      </c>
      <c r="AR3514" s="34">
        <f t="shared" si="2055"/>
        <v>527.70952528168277</v>
      </c>
      <c r="AS3514" s="34">
        <f t="shared" si="2055"/>
        <v>529.1612837713385</v>
      </c>
      <c r="AT3514" s="34">
        <f t="shared" si="2055"/>
        <v>530.59499206377291</v>
      </c>
      <c r="AU3514" s="34">
        <f t="shared" si="2055"/>
        <v>532.01087458310462</v>
      </c>
      <c r="AV3514" s="34">
        <f t="shared" si="2055"/>
        <v>533.40915296311255</v>
      </c>
      <c r="AW3514" s="34">
        <f t="shared" si="2055"/>
        <v>534.79004608192918</v>
      </c>
      <c r="AX3514" s="34">
        <f t="shared" si="2055"/>
        <v>536.15377009630197</v>
      </c>
      <c r="AY3514" s="34">
        <f t="shared" si="2055"/>
        <v>537.50053847542927</v>
      </c>
      <c r="AZ3514" s="34">
        <f t="shared" si="2055"/>
        <v>538.83056203437604</v>
      </c>
      <c r="BA3514" s="34">
        <f t="shared" si="2055"/>
        <v>540.14404896707333</v>
      </c>
      <c r="BB3514" s="34">
        <f t="shared" si="2055"/>
        <v>541.44120487890723</v>
      </c>
      <c r="BC3514" s="34">
        <f t="shared" si="2055"/>
        <v>542.7222328189041</v>
      </c>
      <c r="BD3514" s="34">
        <f t="shared" si="2055"/>
        <v>543.98733331151379</v>
      </c>
      <c r="BE3514" s="34">
        <f t="shared" si="2055"/>
        <v>545.23670438799854</v>
      </c>
      <c r="BF3514" s="34">
        <f t="shared" si="2055"/>
        <v>546.47054161743245</v>
      </c>
    </row>
    <row r="3515" spans="1:58" x14ac:dyDescent="0.2">
      <c r="A3515" s="9" t="str">
        <f t="shared" si="1990"/>
        <v>Philippines</v>
      </c>
      <c r="C3515" s="41">
        <f t="shared" si="1991"/>
        <v>379.16258005069858</v>
      </c>
      <c r="D3515" s="34">
        <f t="shared" ref="D3515:AI3515" si="2056">$C3515+IFERROR(INDEX($B$2259:$B$2601,MATCH($C3515,$B$2259:$B$2601,1)+(D$3354-$C$3354))-INDEX($B$2259:$B$2601,MATCH($C3515,$B$2259:$B$2601,1)),0)*$E1698</f>
        <v>382.477785684335</v>
      </c>
      <c r="E3515" s="34">
        <f t="shared" si="2056"/>
        <v>385.75177226125987</v>
      </c>
      <c r="F3515" s="34">
        <f t="shared" si="2056"/>
        <v>388.98505227174496</v>
      </c>
      <c r="G3515" s="34">
        <f t="shared" si="2056"/>
        <v>392.1781318340997</v>
      </c>
      <c r="H3515" s="34">
        <f t="shared" si="2056"/>
        <v>395.33151077389584</v>
      </c>
      <c r="I3515" s="34">
        <f t="shared" si="2056"/>
        <v>398.44568270220719</v>
      </c>
      <c r="J3515" s="34">
        <f t="shared" si="2056"/>
        <v>401.52113509287653</v>
      </c>
      <c r="K3515" s="34">
        <f t="shared" si="2056"/>
        <v>404.55834935882189</v>
      </c>
      <c r="L3515" s="34">
        <f t="shared" si="2056"/>
        <v>407.557800927394</v>
      </c>
      <c r="M3515" s="34">
        <f t="shared" si="2056"/>
        <v>410.51995931479684</v>
      </c>
      <c r="N3515" s="34">
        <f t="shared" si="2056"/>
        <v>413.44528819958299</v>
      </c>
      <c r="O3515" s="34">
        <f t="shared" si="2056"/>
        <v>416.33424549523494</v>
      </c>
      <c r="P3515" s="34">
        <f t="shared" si="2056"/>
        <v>419.18728342184431</v>
      </c>
      <c r="Q3515" s="34">
        <f t="shared" si="2056"/>
        <v>422.00484857689952</v>
      </c>
      <c r="R3515" s="34">
        <f t="shared" si="2056"/>
        <v>424.78738200519354</v>
      </c>
      <c r="S3515" s="34">
        <f t="shared" si="2056"/>
        <v>427.53531926786241</v>
      </c>
      <c r="T3515" s="34">
        <f t="shared" si="2056"/>
        <v>430.24909051056545</v>
      </c>
      <c r="U3515" s="34">
        <f t="shared" si="2056"/>
        <v>432.92912053081756</v>
      </c>
      <c r="V3515" s="34">
        <f t="shared" si="2056"/>
        <v>435.57582884448448</v>
      </c>
      <c r="W3515" s="34">
        <f t="shared" si="2056"/>
        <v>438.18962975145149</v>
      </c>
      <c r="X3515" s="34">
        <f t="shared" si="2056"/>
        <v>440.7709324004752</v>
      </c>
      <c r="Y3515" s="34">
        <f t="shared" si="2056"/>
        <v>443.32014085322942</v>
      </c>
      <c r="Z3515" s="34">
        <f t="shared" si="2056"/>
        <v>445.83765414755436</v>
      </c>
      <c r="AA3515" s="34">
        <f t="shared" si="2056"/>
        <v>448.32386635991986</v>
      </c>
      <c r="AB3515" s="34">
        <f t="shared" si="2056"/>
        <v>450.77916666711161</v>
      </c>
      <c r="AC3515" s="34">
        <f t="shared" si="2056"/>
        <v>453.20393940715064</v>
      </c>
      <c r="AD3515" s="34">
        <f t="shared" si="2056"/>
        <v>455.59856413945516</v>
      </c>
      <c r="AE3515" s="34">
        <f t="shared" si="2056"/>
        <v>457.96341570425471</v>
      </c>
      <c r="AF3515" s="34">
        <f t="shared" si="2056"/>
        <v>460.29886428126525</v>
      </c>
      <c r="AG3515" s="34">
        <f t="shared" si="2056"/>
        <v>462.60527544763494</v>
      </c>
      <c r="AH3515" s="34">
        <f t="shared" si="2056"/>
        <v>464.88301023516948</v>
      </c>
      <c r="AI3515" s="34">
        <f t="shared" si="2056"/>
        <v>467.13242518684564</v>
      </c>
      <c r="AJ3515" s="34">
        <f t="shared" ref="AJ3515:BF3515" si="2057">$C3515+IFERROR(INDEX($B$2259:$B$2601,MATCH($C3515,$B$2259:$B$2601,1)+(AJ$3354-$C$3354))-INDEX($B$2259:$B$2601,MATCH($C3515,$B$2259:$B$2601,1)),0)*$E1698</f>
        <v>469.35387241262265</v>
      </c>
      <c r="AK3515" s="34">
        <f t="shared" si="2057"/>
        <v>471.54769964455915</v>
      </c>
      <c r="AL3515" s="34">
        <f t="shared" si="2057"/>
        <v>473.71425029124526</v>
      </c>
      <c r="AM3515" s="34">
        <f t="shared" si="2057"/>
        <v>475.85386349155755</v>
      </c>
      <c r="AN3515" s="34">
        <f t="shared" si="2057"/>
        <v>477.96687416774597</v>
      </c>
      <c r="AO3515" s="34">
        <f t="shared" si="2057"/>
        <v>480.05361307786046</v>
      </c>
      <c r="AP3515" s="34">
        <f t="shared" si="2057"/>
        <v>482.11440686752582</v>
      </c>
      <c r="AQ3515" s="34">
        <f t="shared" si="2057"/>
        <v>484.14957812107303</v>
      </c>
      <c r="AR3515" s="34">
        <f t="shared" si="2057"/>
        <v>486.15944541203447</v>
      </c>
      <c r="AS3515" s="34">
        <f t="shared" si="2057"/>
        <v>488.1443233530116</v>
      </c>
      <c r="AT3515" s="34">
        <f t="shared" si="2057"/>
        <v>490.10452264492261</v>
      </c>
      <c r="AU3515" s="34">
        <f t="shared" si="2057"/>
        <v>492.04035012563753</v>
      </c>
      <c r="AV3515" s="34">
        <f t="shared" si="2057"/>
        <v>493.95210881800887</v>
      </c>
      <c r="AW3515" s="34">
        <f t="shared" si="2057"/>
        <v>495.84009797730505</v>
      </c>
      <c r="AX3515" s="34">
        <f t="shared" si="2057"/>
        <v>497.70461313805401</v>
      </c>
      <c r="AY3515" s="34">
        <f t="shared" si="2057"/>
        <v>499.54594616030431</v>
      </c>
      <c r="AZ3515" s="34">
        <f t="shared" si="2057"/>
        <v>501.36438527531129</v>
      </c>
      <c r="BA3515" s="34">
        <f t="shared" si="2057"/>
        <v>503.16021513065505</v>
      </c>
      <c r="BB3515" s="34">
        <f t="shared" si="2057"/>
        <v>504.93371683479734</v>
      </c>
      <c r="BC3515" s="34">
        <f t="shared" si="2057"/>
        <v>506.68516800108478</v>
      </c>
      <c r="BD3515" s="34">
        <f t="shared" si="2057"/>
        <v>508.41484279120471</v>
      </c>
      <c r="BE3515" s="34">
        <f t="shared" si="2057"/>
        <v>510.12301195810085</v>
      </c>
      <c r="BF3515" s="34">
        <f t="shared" si="2057"/>
        <v>511.80994288835524</v>
      </c>
    </row>
    <row r="3516" spans="1:58" x14ac:dyDescent="0.2">
      <c r="A3516" s="9" t="str">
        <f t="shared" si="1990"/>
        <v>Poland</v>
      </c>
      <c r="C3516" s="41">
        <f t="shared" si="1991"/>
        <v>558.94599017992323</v>
      </c>
      <c r="D3516" s="34">
        <f t="shared" ref="D3516:AI3516" si="2058">$C3516+IFERROR(INDEX($B$2259:$B$2601,MATCH($C3516,$B$2259:$B$2601,1)+(D$3354-$C$3354))-INDEX($B$2259:$B$2601,MATCH($C3516,$B$2259:$B$2601,1)),0)*$E1699</f>
        <v>560.00782006315012</v>
      </c>
      <c r="E3516" s="34">
        <f t="shared" si="2058"/>
        <v>561.0564478614956</v>
      </c>
      <c r="F3516" s="34">
        <f t="shared" si="2058"/>
        <v>562.09203772088165</v>
      </c>
      <c r="G3516" s="34">
        <f t="shared" si="2058"/>
        <v>563.11475174634938</v>
      </c>
      <c r="H3516" s="34">
        <f t="shared" si="2058"/>
        <v>564.12475002743372</v>
      </c>
      <c r="I3516" s="34">
        <f t="shared" si="2058"/>
        <v>565.12219066322325</v>
      </c>
      <c r="J3516" s="34">
        <f t="shared" si="2058"/>
        <v>566.10722978710783</v>
      </c>
      <c r="K3516" s="34">
        <f t="shared" si="2058"/>
        <v>567.08002159121872</v>
      </c>
      <c r="L3516" s="34">
        <f t="shared" si="2058"/>
        <v>568.04071835056527</v>
      </c>
      <c r="M3516" s="34">
        <f t="shared" si="2058"/>
        <v>568.98947044687054</v>
      </c>
      <c r="N3516" s="34">
        <f t="shared" si="2058"/>
        <v>569.92642639211181</v>
      </c>
      <c r="O3516" s="34">
        <f t="shared" si="2058"/>
        <v>570.85173285176722</v>
      </c>
      <c r="P3516" s="34">
        <f t="shared" si="2058"/>
        <v>571.7655346677742</v>
      </c>
      <c r="Q3516" s="34">
        <f t="shared" si="2058"/>
        <v>572.66797488120221</v>
      </c>
      <c r="R3516" s="34">
        <f t="shared" si="2058"/>
        <v>573.55919475464327</v>
      </c>
      <c r="S3516" s="34">
        <f t="shared" si="2058"/>
        <v>574.43933379432451</v>
      </c>
      <c r="T3516" s="34">
        <f t="shared" si="2058"/>
        <v>575.3085297719457</v>
      </c>
      <c r="U3516" s="34">
        <f t="shared" si="2058"/>
        <v>576.16691874624519</v>
      </c>
      <c r="V3516" s="34">
        <f t="shared" si="2058"/>
        <v>577.01463508429754</v>
      </c>
      <c r="W3516" s="34">
        <f t="shared" si="2058"/>
        <v>577.85181148254674</v>
      </c>
      <c r="X3516" s="34">
        <f t="shared" si="2058"/>
        <v>578.67857898757768</v>
      </c>
      <c r="Y3516" s="34">
        <f t="shared" si="2058"/>
        <v>579.49506701662949</v>
      </c>
      <c r="Z3516" s="34">
        <f t="shared" si="2058"/>
        <v>580.30140337785338</v>
      </c>
      <c r="AA3516" s="34">
        <f t="shared" si="2058"/>
        <v>581.09771429031935</v>
      </c>
      <c r="AB3516" s="34">
        <f t="shared" si="2058"/>
        <v>581.88412440377374</v>
      </c>
      <c r="AC3516" s="34">
        <f t="shared" si="2058"/>
        <v>582.66075681815084</v>
      </c>
      <c r="AD3516" s="34">
        <f t="shared" si="2058"/>
        <v>583.42773310284247</v>
      </c>
      <c r="AE3516" s="34">
        <f t="shared" si="2058"/>
        <v>584.18517331572775</v>
      </c>
      <c r="AF3516" s="34">
        <f t="shared" si="2058"/>
        <v>584.93319602196618</v>
      </c>
      <c r="AG3516" s="34">
        <f t="shared" si="2058"/>
        <v>585.67191831255707</v>
      </c>
      <c r="AH3516" s="34">
        <f t="shared" si="2058"/>
        <v>586.40145582266825</v>
      </c>
      <c r="AI3516" s="34">
        <f t="shared" si="2058"/>
        <v>587.12192274973711</v>
      </c>
      <c r="AJ3516" s="34">
        <f t="shared" ref="AJ3516:BF3516" si="2059">$C3516+IFERROR(INDEX($B$2259:$B$2601,MATCH($C3516,$B$2259:$B$2601,1)+(AJ$3354-$C$3354))-INDEX($B$2259:$B$2601,MATCH($C3516,$B$2259:$B$2601,1)),0)*$E1699</f>
        <v>587.83343187134608</v>
      </c>
      <c r="AK3516" s="34">
        <f t="shared" si="2059"/>
        <v>588.53609456287631</v>
      </c>
      <c r="AL3516" s="34">
        <f t="shared" si="2059"/>
        <v>589.23002081494189</v>
      </c>
      <c r="AM3516" s="34">
        <f t="shared" si="2059"/>
        <v>589.91531925060679</v>
      </c>
      <c r="AN3516" s="34">
        <f t="shared" si="2059"/>
        <v>590.59209714238818</v>
      </c>
      <c r="AO3516" s="34">
        <f t="shared" si="2059"/>
        <v>591.26046042904852</v>
      </c>
      <c r="AP3516" s="34">
        <f t="shared" si="2059"/>
        <v>591.92051373217805</v>
      </c>
      <c r="AQ3516" s="34">
        <f t="shared" si="2059"/>
        <v>592.57236037257201</v>
      </c>
      <c r="AR3516" s="34">
        <f t="shared" si="2059"/>
        <v>593.21610238640369</v>
      </c>
      <c r="AS3516" s="34">
        <f t="shared" si="2059"/>
        <v>593.85184054119668</v>
      </c>
      <c r="AT3516" s="34">
        <f t="shared" si="2059"/>
        <v>594.47967435159842</v>
      </c>
      <c r="AU3516" s="34">
        <f t="shared" si="2059"/>
        <v>595.09970209495748</v>
      </c>
      <c r="AV3516" s="34">
        <f t="shared" si="2059"/>
        <v>595.71202082670754</v>
      </c>
      <c r="AW3516" s="34">
        <f t="shared" si="2059"/>
        <v>596.3167263955595</v>
      </c>
      <c r="AX3516" s="34">
        <f t="shared" si="2059"/>
        <v>596.91391345850536</v>
      </c>
      <c r="AY3516" s="34">
        <f t="shared" si="2059"/>
        <v>597.50367549563521</v>
      </c>
      <c r="AZ3516" s="34">
        <f t="shared" si="2059"/>
        <v>598.08610482477013</v>
      </c>
      <c r="BA3516" s="34">
        <f t="shared" si="2059"/>
        <v>598.66129261591277</v>
      </c>
      <c r="BB3516" s="34">
        <f t="shared" si="2059"/>
        <v>599.22932890551886</v>
      </c>
      <c r="BC3516" s="34">
        <f t="shared" si="2059"/>
        <v>599.79030261059086</v>
      </c>
      <c r="BD3516" s="34">
        <f t="shared" si="2059"/>
        <v>600.34430154259644</v>
      </c>
      <c r="BE3516" s="34">
        <f t="shared" si="2059"/>
        <v>600.89141242121411</v>
      </c>
      <c r="BF3516" s="34">
        <f t="shared" si="2059"/>
        <v>601.43172088790766</v>
      </c>
    </row>
    <row r="3517" spans="1:58" x14ac:dyDescent="0.2">
      <c r="A3517" s="9" t="str">
        <f t="shared" si="1990"/>
        <v>Portugal</v>
      </c>
      <c r="C3517" s="41">
        <f t="shared" si="1991"/>
        <v>594.63775857985388</v>
      </c>
      <c r="D3517" s="34">
        <f t="shared" ref="D3517:AI3517" si="2060">$C3517+IFERROR(INDEX($B$2259:$B$2601,MATCH($C3517,$B$2259:$B$2601,1)+(D$3354-$C$3354))-INDEX($B$2259:$B$2601,MATCH($C3517,$B$2259:$B$2601,1)),0)*$E1700</f>
        <v>595.25778632321294</v>
      </c>
      <c r="E3517" s="34">
        <f t="shared" si="2060"/>
        <v>595.87010505496301</v>
      </c>
      <c r="F3517" s="34">
        <f t="shared" si="2060"/>
        <v>596.47481062381496</v>
      </c>
      <c r="G3517" s="34">
        <f t="shared" si="2060"/>
        <v>597.07199768676082</v>
      </c>
      <c r="H3517" s="34">
        <f t="shared" si="2060"/>
        <v>597.66175972389067</v>
      </c>
      <c r="I3517" s="34">
        <f t="shared" si="2060"/>
        <v>598.24418905302559</v>
      </c>
      <c r="J3517" s="34">
        <f t="shared" si="2060"/>
        <v>598.81937684416823</v>
      </c>
      <c r="K3517" s="34">
        <f t="shared" si="2060"/>
        <v>599.38741313377432</v>
      </c>
      <c r="L3517" s="34">
        <f t="shared" si="2060"/>
        <v>599.94838683884632</v>
      </c>
      <c r="M3517" s="34">
        <f t="shared" si="2060"/>
        <v>600.5023857708519</v>
      </c>
      <c r="N3517" s="34">
        <f t="shared" si="2060"/>
        <v>601.04949664946957</v>
      </c>
      <c r="O3517" s="34">
        <f t="shared" si="2060"/>
        <v>601.58980511616312</v>
      </c>
      <c r="P3517" s="34">
        <f t="shared" si="2060"/>
        <v>602.12339574758744</v>
      </c>
      <c r="Q3517" s="34">
        <f t="shared" si="2060"/>
        <v>602.65035206882771</v>
      </c>
      <c r="R3517" s="34">
        <f t="shared" si="2060"/>
        <v>603.17075656647387</v>
      </c>
      <c r="S3517" s="34">
        <f t="shared" si="2060"/>
        <v>603.68469070153265</v>
      </c>
      <c r="T3517" s="34">
        <f t="shared" si="2060"/>
        <v>604.19223492217884</v>
      </c>
      <c r="U3517" s="34">
        <f t="shared" si="2060"/>
        <v>604.6934686763484</v>
      </c>
      <c r="V3517" s="34">
        <f t="shared" si="2060"/>
        <v>605.1884704241744</v>
      </c>
      <c r="W3517" s="34">
        <f t="shared" si="2060"/>
        <v>605.67731765026917</v>
      </c>
      <c r="X3517" s="34">
        <f t="shared" si="2060"/>
        <v>606.16008687585281</v>
      </c>
      <c r="Y3517" s="34">
        <f t="shared" si="2060"/>
        <v>606.63685367073163</v>
      </c>
      <c r="Z3517" s="34">
        <f t="shared" si="2060"/>
        <v>607.1076926651275</v>
      </c>
      <c r="AA3517" s="34">
        <f t="shared" si="2060"/>
        <v>607.57267756135968</v>
      </c>
      <c r="AB3517" s="34">
        <f t="shared" si="2060"/>
        <v>608.03188114538204</v>
      </c>
      <c r="AC3517" s="34">
        <f t="shared" si="2060"/>
        <v>608.48537529817645</v>
      </c>
      <c r="AD3517" s="34">
        <f t="shared" si="2060"/>
        <v>608.93323100700445</v>
      </c>
      <c r="AE3517" s="34">
        <f t="shared" si="2060"/>
        <v>609.37551837651927</v>
      </c>
      <c r="AF3517" s="34">
        <f t="shared" si="2060"/>
        <v>609.81230663973986</v>
      </c>
      <c r="AG3517" s="34">
        <f t="shared" si="2060"/>
        <v>610.24366416888768</v>
      </c>
      <c r="AH3517" s="34">
        <f t="shared" si="2060"/>
        <v>610.66965848608982</v>
      </c>
      <c r="AI3517" s="34">
        <f t="shared" si="2060"/>
        <v>611.09035627394803</v>
      </c>
      <c r="AJ3517" s="34">
        <f t="shared" ref="AJ3517:BF3517" si="2061">$C3517+IFERROR(INDEX($B$2259:$B$2601,MATCH($C3517,$B$2259:$B$2601,1)+(AJ$3354-$C$3354))-INDEX($B$2259:$B$2601,MATCH($C3517,$B$2259:$B$2601,1)),0)*$E1700</f>
        <v>611.50582338597724</v>
      </c>
      <c r="AK3517" s="34">
        <f t="shared" si="2061"/>
        <v>611.9161248569136</v>
      </c>
      <c r="AL3517" s="34">
        <f t="shared" si="2061"/>
        <v>612.32132491289462</v>
      </c>
      <c r="AM3517" s="34">
        <f t="shared" si="2061"/>
        <v>612.72148698151295</v>
      </c>
      <c r="AN3517" s="34">
        <f t="shared" si="2061"/>
        <v>613.11667370174473</v>
      </c>
      <c r="AO3517" s="34">
        <f t="shared" si="2061"/>
        <v>613.50694693375499</v>
      </c>
      <c r="AP3517" s="34">
        <f t="shared" si="2061"/>
        <v>613.89236776858058</v>
      </c>
      <c r="AQ3517" s="34">
        <f t="shared" si="2061"/>
        <v>614.27299653769319</v>
      </c>
      <c r="AR3517" s="34">
        <f t="shared" si="2061"/>
        <v>614.64889282244314</v>
      </c>
      <c r="AS3517" s="34">
        <f t="shared" si="2061"/>
        <v>615.02011546338611</v>
      </c>
      <c r="AT3517" s="34">
        <f t="shared" si="2061"/>
        <v>615.38672256949326</v>
      </c>
      <c r="AU3517" s="34">
        <f t="shared" si="2061"/>
        <v>615.74877152724787</v>
      </c>
      <c r="AV3517" s="34">
        <f t="shared" si="2061"/>
        <v>616.10631900962767</v>
      </c>
      <c r="AW3517" s="34">
        <f t="shared" si="2061"/>
        <v>616.45942098497653</v>
      </c>
      <c r="AX3517" s="34">
        <f t="shared" si="2061"/>
        <v>616.80813272576529</v>
      </c>
      <c r="AY3517" s="34">
        <f t="shared" si="2061"/>
        <v>617.15250881724353</v>
      </c>
      <c r="AZ3517" s="34">
        <f t="shared" si="2061"/>
        <v>617.49260316598441</v>
      </c>
      <c r="BA3517" s="34">
        <f t="shared" si="2061"/>
        <v>617.8284690083226</v>
      </c>
      <c r="BB3517" s="34">
        <f t="shared" si="2061"/>
        <v>618.16015891868778</v>
      </c>
      <c r="BC3517" s="34">
        <f t="shared" si="2061"/>
        <v>618.48772481783408</v>
      </c>
      <c r="BD3517" s="34">
        <f t="shared" si="2061"/>
        <v>618.81121798096763</v>
      </c>
      <c r="BE3517" s="34">
        <f t="shared" si="2061"/>
        <v>619.1306890457729</v>
      </c>
      <c r="BF3517" s="34">
        <f t="shared" si="2061"/>
        <v>619.44618802033904</v>
      </c>
    </row>
    <row r="3518" spans="1:58" x14ac:dyDescent="0.2">
      <c r="A3518" s="9" t="str">
        <f t="shared" si="1990"/>
        <v>Puerto Rico</v>
      </c>
      <c r="C3518" s="41">
        <f t="shared" si="1991"/>
        <v>447.00546126815885</v>
      </c>
      <c r="D3518" s="34">
        <f t="shared" ref="D3518:AI3518" si="2062">$C3518+IFERROR(INDEX($B$2259:$B$2601,MATCH($C3518,$B$2259:$B$2601,1)+(D$3354-$C$3354))-INDEX($B$2259:$B$2601,MATCH($C3518,$B$2259:$B$2601,1)),0)*$E1701</f>
        <v>449.4607615753506</v>
      </c>
      <c r="E3518" s="34">
        <f t="shared" si="2062"/>
        <v>451.88553431538963</v>
      </c>
      <c r="F3518" s="34">
        <f t="shared" si="2062"/>
        <v>454.28015904769416</v>
      </c>
      <c r="G3518" s="34">
        <f t="shared" si="2062"/>
        <v>456.64501061249371</v>
      </c>
      <c r="H3518" s="34">
        <f t="shared" si="2062"/>
        <v>458.98045918950424</v>
      </c>
      <c r="I3518" s="34">
        <f t="shared" si="2062"/>
        <v>461.28687035587393</v>
      </c>
      <c r="J3518" s="34">
        <f t="shared" si="2062"/>
        <v>463.56460514340847</v>
      </c>
      <c r="K3518" s="34">
        <f t="shared" si="2062"/>
        <v>465.81402009508463</v>
      </c>
      <c r="L3518" s="34">
        <f t="shared" si="2062"/>
        <v>468.03546732086164</v>
      </c>
      <c r="M3518" s="34">
        <f t="shared" si="2062"/>
        <v>470.22929455279814</v>
      </c>
      <c r="N3518" s="34">
        <f t="shared" si="2062"/>
        <v>472.39584519948426</v>
      </c>
      <c r="O3518" s="34">
        <f t="shared" si="2062"/>
        <v>474.53545839979654</v>
      </c>
      <c r="P3518" s="34">
        <f t="shared" si="2062"/>
        <v>476.64846907598496</v>
      </c>
      <c r="Q3518" s="34">
        <f t="shared" si="2062"/>
        <v>478.73520798609945</v>
      </c>
      <c r="R3518" s="34">
        <f t="shared" si="2062"/>
        <v>480.79600177576481</v>
      </c>
      <c r="S3518" s="34">
        <f t="shared" si="2062"/>
        <v>482.83117302931203</v>
      </c>
      <c r="T3518" s="34">
        <f t="shared" si="2062"/>
        <v>484.84104032027346</v>
      </c>
      <c r="U3518" s="34">
        <f t="shared" si="2062"/>
        <v>486.82591826125059</v>
      </c>
      <c r="V3518" s="34">
        <f t="shared" si="2062"/>
        <v>488.7861175531616</v>
      </c>
      <c r="W3518" s="34">
        <f t="shared" si="2062"/>
        <v>490.72194503387652</v>
      </c>
      <c r="X3518" s="34">
        <f t="shared" si="2062"/>
        <v>492.63370372624786</v>
      </c>
      <c r="Y3518" s="34">
        <f t="shared" si="2062"/>
        <v>494.52169288554404</v>
      </c>
      <c r="Z3518" s="34">
        <f t="shared" si="2062"/>
        <v>496.38620804629301</v>
      </c>
      <c r="AA3518" s="34">
        <f t="shared" si="2062"/>
        <v>498.2275410685433</v>
      </c>
      <c r="AB3518" s="34">
        <f t="shared" si="2062"/>
        <v>500.04598018355028</v>
      </c>
      <c r="AC3518" s="34">
        <f t="shared" si="2062"/>
        <v>501.84181003889404</v>
      </c>
      <c r="AD3518" s="34">
        <f t="shared" si="2062"/>
        <v>503.61531174303633</v>
      </c>
      <c r="AE3518" s="34">
        <f t="shared" si="2062"/>
        <v>505.36676290932377</v>
      </c>
      <c r="AF3518" s="34">
        <f t="shared" si="2062"/>
        <v>507.0964376994437</v>
      </c>
      <c r="AG3518" s="34">
        <f t="shared" si="2062"/>
        <v>508.80460686633984</v>
      </c>
      <c r="AH3518" s="34">
        <f t="shared" si="2062"/>
        <v>510.49153779659423</v>
      </c>
      <c r="AI3518" s="34">
        <f t="shared" si="2062"/>
        <v>512.15749455228251</v>
      </c>
      <c r="AJ3518" s="34">
        <f t="shared" ref="AJ3518:BF3518" si="2063">$C3518+IFERROR(INDEX($B$2259:$B$2601,MATCH($C3518,$B$2259:$B$2601,1)+(AJ$3354-$C$3354))-INDEX($B$2259:$B$2601,MATCH($C3518,$B$2259:$B$2601,1)),0)*$E1701</f>
        <v>513.8027379123082</v>
      </c>
      <c r="AK3518" s="34">
        <f t="shared" si="2063"/>
        <v>515.42752541322443</v>
      </c>
      <c r="AL3518" s="34">
        <f t="shared" si="2063"/>
        <v>517.03211138954589</v>
      </c>
      <c r="AM3518" s="34">
        <f t="shared" si="2063"/>
        <v>518.61674701356174</v>
      </c>
      <c r="AN3518" s="34">
        <f t="shared" si="2063"/>
        <v>520.18168033465236</v>
      </c>
      <c r="AO3518" s="34">
        <f t="shared" si="2063"/>
        <v>521.72715631811752</v>
      </c>
      <c r="AP3518" s="34">
        <f t="shared" si="2063"/>
        <v>523.25341688352137</v>
      </c>
      <c r="AQ3518" s="34">
        <f t="shared" si="2063"/>
        <v>524.76070094256215</v>
      </c>
      <c r="AR3518" s="34">
        <f t="shared" si="2063"/>
        <v>526.24924443646887</v>
      </c>
      <c r="AS3518" s="34">
        <f t="shared" si="2063"/>
        <v>527.71928037293469</v>
      </c>
      <c r="AT3518" s="34">
        <f t="shared" si="2063"/>
        <v>529.17103886259042</v>
      </c>
      <c r="AU3518" s="34">
        <f t="shared" si="2063"/>
        <v>530.60474715502482</v>
      </c>
      <c r="AV3518" s="34">
        <f t="shared" si="2063"/>
        <v>532.02062967435654</v>
      </c>
      <c r="AW3518" s="34">
        <f t="shared" si="2063"/>
        <v>533.41890805436446</v>
      </c>
      <c r="AX3518" s="34">
        <f t="shared" si="2063"/>
        <v>534.79980117318109</v>
      </c>
      <c r="AY3518" s="34">
        <f t="shared" si="2063"/>
        <v>536.16352518755389</v>
      </c>
      <c r="AZ3518" s="34">
        <f t="shared" si="2063"/>
        <v>537.51029356668118</v>
      </c>
      <c r="BA3518" s="34">
        <f t="shared" si="2063"/>
        <v>538.84031712562796</v>
      </c>
      <c r="BB3518" s="34">
        <f t="shared" si="2063"/>
        <v>540.15380405832525</v>
      </c>
      <c r="BC3518" s="34">
        <f t="shared" si="2063"/>
        <v>541.45095997015915</v>
      </c>
      <c r="BD3518" s="34">
        <f t="shared" si="2063"/>
        <v>542.73198791015602</v>
      </c>
      <c r="BE3518" s="34">
        <f t="shared" si="2063"/>
        <v>543.99708840276571</v>
      </c>
      <c r="BF3518" s="34">
        <f t="shared" si="2063"/>
        <v>545.24645947925046</v>
      </c>
    </row>
    <row r="3519" spans="1:58" x14ac:dyDescent="0.2">
      <c r="A3519" s="9" t="str">
        <f t="shared" si="1990"/>
        <v>Qatar</v>
      </c>
      <c r="C3519" s="41">
        <f t="shared" si="1991"/>
        <v>422.97745008372408</v>
      </c>
      <c r="D3519" s="34">
        <f t="shared" ref="D3519:AI3519" si="2064">$C3519+IFERROR(INDEX($B$2259:$B$2601,MATCH($C3519,$B$2259:$B$2601,1)+(D$3354-$C$3354))-INDEX($B$2259:$B$2601,MATCH($C3519,$B$2259:$B$2601,1)),0)*$E1702</f>
        <v>425.7599835120181</v>
      </c>
      <c r="E3519" s="34">
        <f t="shared" si="2064"/>
        <v>428.50792077468697</v>
      </c>
      <c r="F3519" s="34">
        <f t="shared" si="2064"/>
        <v>431.22169201739001</v>
      </c>
      <c r="G3519" s="34">
        <f t="shared" si="2064"/>
        <v>433.90172203764212</v>
      </c>
      <c r="H3519" s="34">
        <f t="shared" si="2064"/>
        <v>436.54843035130904</v>
      </c>
      <c r="I3519" s="34">
        <f t="shared" si="2064"/>
        <v>439.16223125827605</v>
      </c>
      <c r="J3519" s="34">
        <f t="shared" si="2064"/>
        <v>441.74353390729976</v>
      </c>
      <c r="K3519" s="34">
        <f t="shared" si="2064"/>
        <v>444.29274236005398</v>
      </c>
      <c r="L3519" s="34">
        <f t="shared" si="2064"/>
        <v>446.81025565437892</v>
      </c>
      <c r="M3519" s="34">
        <f t="shared" si="2064"/>
        <v>449.29646786674442</v>
      </c>
      <c r="N3519" s="34">
        <f t="shared" si="2064"/>
        <v>451.75176817393617</v>
      </c>
      <c r="O3519" s="34">
        <f t="shared" si="2064"/>
        <v>454.1765409139752</v>
      </c>
      <c r="P3519" s="34">
        <f t="shared" si="2064"/>
        <v>456.57116564627972</v>
      </c>
      <c r="Q3519" s="34">
        <f t="shared" si="2064"/>
        <v>458.93601721107927</v>
      </c>
      <c r="R3519" s="34">
        <f t="shared" si="2064"/>
        <v>461.27146578808981</v>
      </c>
      <c r="S3519" s="34">
        <f t="shared" si="2064"/>
        <v>463.5778769544595</v>
      </c>
      <c r="T3519" s="34">
        <f t="shared" si="2064"/>
        <v>465.85561174199404</v>
      </c>
      <c r="U3519" s="34">
        <f t="shared" si="2064"/>
        <v>468.1050266936702</v>
      </c>
      <c r="V3519" s="34">
        <f t="shared" si="2064"/>
        <v>470.32647391944721</v>
      </c>
      <c r="W3519" s="34">
        <f t="shared" si="2064"/>
        <v>472.52030115138371</v>
      </c>
      <c r="X3519" s="34">
        <f t="shared" si="2064"/>
        <v>474.68685179806982</v>
      </c>
      <c r="Y3519" s="34">
        <f t="shared" si="2064"/>
        <v>476.82646499838211</v>
      </c>
      <c r="Z3519" s="34">
        <f t="shared" si="2064"/>
        <v>478.93947567457053</v>
      </c>
      <c r="AA3519" s="34">
        <f t="shared" si="2064"/>
        <v>481.02621458468502</v>
      </c>
      <c r="AB3519" s="34">
        <f t="shared" si="2064"/>
        <v>483.08700837435038</v>
      </c>
      <c r="AC3519" s="34">
        <f t="shared" si="2064"/>
        <v>485.12217962789759</v>
      </c>
      <c r="AD3519" s="34">
        <f t="shared" si="2064"/>
        <v>487.13204691885903</v>
      </c>
      <c r="AE3519" s="34">
        <f t="shared" si="2064"/>
        <v>489.11692485983616</v>
      </c>
      <c r="AF3519" s="34">
        <f t="shared" si="2064"/>
        <v>491.07712415174717</v>
      </c>
      <c r="AG3519" s="34">
        <f t="shared" si="2064"/>
        <v>493.01295163246209</v>
      </c>
      <c r="AH3519" s="34">
        <f t="shared" si="2064"/>
        <v>494.92471032483343</v>
      </c>
      <c r="AI3519" s="34">
        <f t="shared" si="2064"/>
        <v>496.81269948412961</v>
      </c>
      <c r="AJ3519" s="34">
        <f t="shared" ref="AJ3519:BF3519" si="2065">$C3519+IFERROR(INDEX($B$2259:$B$2601,MATCH($C3519,$B$2259:$B$2601,1)+(AJ$3354-$C$3354))-INDEX($B$2259:$B$2601,MATCH($C3519,$B$2259:$B$2601,1)),0)*$E1702</f>
        <v>498.67721464487857</v>
      </c>
      <c r="AK3519" s="34">
        <f t="shared" si="2065"/>
        <v>500.51854766712887</v>
      </c>
      <c r="AL3519" s="34">
        <f t="shared" si="2065"/>
        <v>502.33698678213585</v>
      </c>
      <c r="AM3519" s="34">
        <f t="shared" si="2065"/>
        <v>504.13281663747961</v>
      </c>
      <c r="AN3519" s="34">
        <f t="shared" si="2065"/>
        <v>505.9063183416219</v>
      </c>
      <c r="AO3519" s="34">
        <f t="shared" si="2065"/>
        <v>507.65776950790934</v>
      </c>
      <c r="AP3519" s="34">
        <f t="shared" si="2065"/>
        <v>509.38744429802927</v>
      </c>
      <c r="AQ3519" s="34">
        <f t="shared" si="2065"/>
        <v>511.09561346492541</v>
      </c>
      <c r="AR3519" s="34">
        <f t="shared" si="2065"/>
        <v>512.7825443951798</v>
      </c>
      <c r="AS3519" s="34">
        <f t="shared" si="2065"/>
        <v>514.44850115086797</v>
      </c>
      <c r="AT3519" s="34">
        <f t="shared" si="2065"/>
        <v>516.09374451089388</v>
      </c>
      <c r="AU3519" s="34">
        <f t="shared" si="2065"/>
        <v>517.71853201181011</v>
      </c>
      <c r="AV3519" s="34">
        <f t="shared" si="2065"/>
        <v>519.32311798813157</v>
      </c>
      <c r="AW3519" s="34">
        <f t="shared" si="2065"/>
        <v>520.90775361214742</v>
      </c>
      <c r="AX3519" s="34">
        <f t="shared" si="2065"/>
        <v>522.47268693323804</v>
      </c>
      <c r="AY3519" s="34">
        <f t="shared" si="2065"/>
        <v>524.01816291670298</v>
      </c>
      <c r="AZ3519" s="34">
        <f t="shared" si="2065"/>
        <v>525.54442348210705</v>
      </c>
      <c r="BA3519" s="34">
        <f t="shared" si="2065"/>
        <v>527.05170754114783</v>
      </c>
      <c r="BB3519" s="34">
        <f t="shared" si="2065"/>
        <v>528.54025103505455</v>
      </c>
      <c r="BC3519" s="34">
        <f t="shared" si="2065"/>
        <v>530.01028697152037</v>
      </c>
      <c r="BD3519" s="34">
        <f t="shared" si="2065"/>
        <v>531.4620454611761</v>
      </c>
      <c r="BE3519" s="34">
        <f t="shared" si="2065"/>
        <v>532.89575375361028</v>
      </c>
      <c r="BF3519" s="34">
        <f t="shared" si="2065"/>
        <v>534.311636272942</v>
      </c>
    </row>
    <row r="3520" spans="1:58" x14ac:dyDescent="0.2">
      <c r="A3520" s="9" t="str">
        <f t="shared" si="1990"/>
        <v>Republic of Korea</v>
      </c>
      <c r="C3520" s="41">
        <f t="shared" si="1991"/>
        <v>635.24180341865565</v>
      </c>
      <c r="D3520" s="34">
        <f t="shared" ref="D3520:AI3520" si="2066">$C3520+IFERROR(INDEX($B$2259:$B$2601,MATCH($C3520,$B$2259:$B$2601,1)+(D$3354-$C$3354))-INDEX($B$2259:$B$2601,MATCH($C3520,$B$2259:$B$2601,1)),0)*$E1703</f>
        <v>635.35210391443502</v>
      </c>
      <c r="E3520" s="34">
        <f t="shared" si="2066"/>
        <v>635.46103300738355</v>
      </c>
      <c r="F3520" s="34">
        <f t="shared" si="2066"/>
        <v>635.56860774860968</v>
      </c>
      <c r="G3520" s="34">
        <f t="shared" si="2066"/>
        <v>635.67484497721989</v>
      </c>
      <c r="H3520" s="34">
        <f t="shared" si="2066"/>
        <v>635.77976132295441</v>
      </c>
      <c r="I3520" s="34">
        <f t="shared" si="2066"/>
        <v>635.88337320879032</v>
      </c>
      <c r="J3520" s="34">
        <f t="shared" si="2066"/>
        <v>635.98569685351231</v>
      </c>
      <c r="K3520" s="34">
        <f t="shared" si="2066"/>
        <v>636.08674827425159</v>
      </c>
      <c r="L3520" s="34">
        <f t="shared" si="2066"/>
        <v>636.18654328899299</v>
      </c>
      <c r="M3520" s="34">
        <f t="shared" si="2066"/>
        <v>636.28509751905108</v>
      </c>
      <c r="N3520" s="34">
        <f t="shared" si="2066"/>
        <v>636.38242639151554</v>
      </c>
      <c r="O3520" s="34">
        <f t="shared" si="2066"/>
        <v>636.47854514166568</v>
      </c>
      <c r="P3520" s="34">
        <f t="shared" si="2066"/>
        <v>636.57346881535557</v>
      </c>
      <c r="Q3520" s="34">
        <f t="shared" si="2066"/>
        <v>636.66721227136929</v>
      </c>
      <c r="R3520" s="34">
        <f t="shared" si="2066"/>
        <v>636.75979018374653</v>
      </c>
      <c r="S3520" s="34">
        <f t="shared" si="2066"/>
        <v>636.85121704407993</v>
      </c>
      <c r="T3520" s="34">
        <f t="shared" si="2066"/>
        <v>636.94150716378317</v>
      </c>
      <c r="U3520" s="34">
        <f t="shared" si="2066"/>
        <v>637.03067467633139</v>
      </c>
      <c r="V3520" s="34">
        <f t="shared" si="2066"/>
        <v>637.11873353947362</v>
      </c>
      <c r="W3520" s="34">
        <f t="shared" si="2066"/>
        <v>637.20569753741745</v>
      </c>
      <c r="X3520" s="34">
        <f t="shared" si="2066"/>
        <v>637.29158028298684</v>
      </c>
      <c r="Y3520" s="34">
        <f t="shared" si="2066"/>
        <v>637.37639521975302</v>
      </c>
      <c r="Z3520" s="34">
        <f t="shared" si="2066"/>
        <v>637.46015562413868</v>
      </c>
      <c r="AA3520" s="34">
        <f t="shared" si="2066"/>
        <v>637.54287460749651</v>
      </c>
      <c r="AB3520" s="34">
        <f t="shared" si="2066"/>
        <v>637.62456511816129</v>
      </c>
      <c r="AC3520" s="34">
        <f t="shared" si="2066"/>
        <v>637.70523994347673</v>
      </c>
      <c r="AD3520" s="34">
        <f t="shared" si="2066"/>
        <v>637.78491171179746</v>
      </c>
      <c r="AE3520" s="34">
        <f t="shared" si="2066"/>
        <v>637.86359289446546</v>
      </c>
      <c r="AF3520" s="34">
        <f t="shared" si="2066"/>
        <v>637.94129580776223</v>
      </c>
      <c r="AG3520" s="34">
        <f t="shared" si="2066"/>
        <v>638.01803261483701</v>
      </c>
      <c r="AH3520" s="34">
        <f t="shared" si="2066"/>
        <v>635.24180341865565</v>
      </c>
      <c r="AI3520" s="34">
        <f t="shared" si="2066"/>
        <v>635.24180341865565</v>
      </c>
      <c r="AJ3520" s="34">
        <f t="shared" ref="AJ3520:BF3520" si="2067">$C3520+IFERROR(INDEX($B$2259:$B$2601,MATCH($C3520,$B$2259:$B$2601,1)+(AJ$3354-$C$3354))-INDEX($B$2259:$B$2601,MATCH($C3520,$B$2259:$B$2601,1)),0)*$E1703</f>
        <v>635.24180341865565</v>
      </c>
      <c r="AK3520" s="34">
        <f t="shared" si="2067"/>
        <v>635.24180341865565</v>
      </c>
      <c r="AL3520" s="34">
        <f t="shared" si="2067"/>
        <v>635.24180341865565</v>
      </c>
      <c r="AM3520" s="34">
        <f t="shared" si="2067"/>
        <v>635.24180341865565</v>
      </c>
      <c r="AN3520" s="34">
        <f t="shared" si="2067"/>
        <v>635.24180341865565</v>
      </c>
      <c r="AO3520" s="34">
        <f t="shared" si="2067"/>
        <v>635.24180341865565</v>
      </c>
      <c r="AP3520" s="34">
        <f t="shared" si="2067"/>
        <v>635.24180341865565</v>
      </c>
      <c r="AQ3520" s="34">
        <f t="shared" si="2067"/>
        <v>635.24180341865565</v>
      </c>
      <c r="AR3520" s="34">
        <f t="shared" si="2067"/>
        <v>635.24180341865565</v>
      </c>
      <c r="AS3520" s="34">
        <f t="shared" si="2067"/>
        <v>635.24180341865565</v>
      </c>
      <c r="AT3520" s="34">
        <f t="shared" si="2067"/>
        <v>635.24180341865565</v>
      </c>
      <c r="AU3520" s="34">
        <f t="shared" si="2067"/>
        <v>635.24180341865565</v>
      </c>
      <c r="AV3520" s="34">
        <f t="shared" si="2067"/>
        <v>635.24180341865565</v>
      </c>
      <c r="AW3520" s="34">
        <f t="shared" si="2067"/>
        <v>635.24180341865565</v>
      </c>
      <c r="AX3520" s="34">
        <f t="shared" si="2067"/>
        <v>635.24180341865565</v>
      </c>
      <c r="AY3520" s="34">
        <f t="shared" si="2067"/>
        <v>635.24180341865565</v>
      </c>
      <c r="AZ3520" s="34">
        <f t="shared" si="2067"/>
        <v>635.24180341865565</v>
      </c>
      <c r="BA3520" s="34">
        <f t="shared" si="2067"/>
        <v>635.24180341865565</v>
      </c>
      <c r="BB3520" s="34">
        <f t="shared" si="2067"/>
        <v>635.24180341865565</v>
      </c>
      <c r="BC3520" s="34">
        <f t="shared" si="2067"/>
        <v>635.24180341865565</v>
      </c>
      <c r="BD3520" s="34">
        <f t="shared" si="2067"/>
        <v>635.24180341865565</v>
      </c>
      <c r="BE3520" s="34">
        <f t="shared" si="2067"/>
        <v>635.24180341865565</v>
      </c>
      <c r="BF3520" s="34">
        <f t="shared" si="2067"/>
        <v>635.24180341865565</v>
      </c>
    </row>
    <row r="3521" spans="1:58" x14ac:dyDescent="0.2">
      <c r="A3521" s="9" t="str">
        <f t="shared" si="1990"/>
        <v>Republic of Moldova</v>
      </c>
      <c r="C3521" s="41">
        <f t="shared" si="1991"/>
        <v>530.63946037360097</v>
      </c>
      <c r="D3521" s="34">
        <f t="shared" ref="D3521:AI3521" si="2068">$C3521+IFERROR(INDEX($B$2259:$B$2601,MATCH($C3521,$B$2259:$B$2601,1)+(D$3354-$C$3354))-INDEX($B$2259:$B$2601,MATCH($C3521,$B$2259:$B$2601,1)),0)*$E1704</f>
        <v>532.05534289293269</v>
      </c>
      <c r="E3521" s="34">
        <f t="shared" si="2068"/>
        <v>533.45362127294072</v>
      </c>
      <c r="F3521" s="34">
        <f t="shared" si="2068"/>
        <v>534.83451439175735</v>
      </c>
      <c r="G3521" s="34">
        <f t="shared" si="2068"/>
        <v>536.19823840613003</v>
      </c>
      <c r="H3521" s="34">
        <f t="shared" si="2068"/>
        <v>537.54500678525733</v>
      </c>
      <c r="I3521" s="34">
        <f t="shared" si="2068"/>
        <v>538.87503034420411</v>
      </c>
      <c r="J3521" s="34">
        <f t="shared" si="2068"/>
        <v>540.18851727690139</v>
      </c>
      <c r="K3521" s="34">
        <f t="shared" si="2068"/>
        <v>541.4856731887354</v>
      </c>
      <c r="L3521" s="34">
        <f t="shared" si="2068"/>
        <v>542.76670112873228</v>
      </c>
      <c r="M3521" s="34">
        <f t="shared" si="2068"/>
        <v>544.03180162134186</v>
      </c>
      <c r="N3521" s="34">
        <f t="shared" si="2068"/>
        <v>545.28117269782672</v>
      </c>
      <c r="O3521" s="34">
        <f t="shared" si="2068"/>
        <v>546.51500992726062</v>
      </c>
      <c r="P3521" s="34">
        <f t="shared" si="2068"/>
        <v>547.73350644714185</v>
      </c>
      <c r="Q3521" s="34">
        <f t="shared" si="2068"/>
        <v>548.93685299362585</v>
      </c>
      <c r="R3521" s="34">
        <f t="shared" si="2068"/>
        <v>550.12523793138189</v>
      </c>
      <c r="S3521" s="34">
        <f t="shared" si="2068"/>
        <v>551.29884728307854</v>
      </c>
      <c r="T3521" s="34">
        <f t="shared" si="2068"/>
        <v>552.45786475850241</v>
      </c>
      <c r="U3521" s="34">
        <f t="shared" si="2068"/>
        <v>553.6024717833152</v>
      </c>
      <c r="V3521" s="34">
        <f t="shared" si="2068"/>
        <v>554.7328475274528</v>
      </c>
      <c r="W3521" s="34">
        <f t="shared" si="2068"/>
        <v>555.84916893317165</v>
      </c>
      <c r="X3521" s="34">
        <f t="shared" si="2068"/>
        <v>556.95161074274608</v>
      </c>
      <c r="Y3521" s="34">
        <f t="shared" si="2068"/>
        <v>558.04034552582141</v>
      </c>
      <c r="Z3521" s="34">
        <f t="shared" si="2068"/>
        <v>559.11554370642716</v>
      </c>
      <c r="AA3521" s="34">
        <f t="shared" si="2068"/>
        <v>560.17737358965405</v>
      </c>
      <c r="AB3521" s="34">
        <f t="shared" si="2068"/>
        <v>561.22600138799953</v>
      </c>
      <c r="AC3521" s="34">
        <f t="shared" si="2068"/>
        <v>562.26159124738558</v>
      </c>
      <c r="AD3521" s="34">
        <f t="shared" si="2068"/>
        <v>563.28430527285332</v>
      </c>
      <c r="AE3521" s="34">
        <f t="shared" si="2068"/>
        <v>564.29430355393765</v>
      </c>
      <c r="AF3521" s="34">
        <f t="shared" si="2068"/>
        <v>565.29174418972718</v>
      </c>
      <c r="AG3521" s="34">
        <f t="shared" si="2068"/>
        <v>566.27678331361176</v>
      </c>
      <c r="AH3521" s="34">
        <f t="shared" si="2068"/>
        <v>567.24957511772266</v>
      </c>
      <c r="AI3521" s="34">
        <f t="shared" si="2068"/>
        <v>568.2102718770692</v>
      </c>
      <c r="AJ3521" s="34">
        <f t="shared" ref="AJ3521:BF3521" si="2069">$C3521+IFERROR(INDEX($B$2259:$B$2601,MATCH($C3521,$B$2259:$B$2601,1)+(AJ$3354-$C$3354))-INDEX($B$2259:$B$2601,MATCH($C3521,$B$2259:$B$2601,1)),0)*$E1704</f>
        <v>569.15902397337447</v>
      </c>
      <c r="AK3521" s="34">
        <f t="shared" si="2069"/>
        <v>570.09597991861574</v>
      </c>
      <c r="AL3521" s="34">
        <f t="shared" si="2069"/>
        <v>571.02128637827116</v>
      </c>
      <c r="AM3521" s="34">
        <f t="shared" si="2069"/>
        <v>571.93508819427814</v>
      </c>
      <c r="AN3521" s="34">
        <f t="shared" si="2069"/>
        <v>572.83752840770615</v>
      </c>
      <c r="AO3521" s="34">
        <f t="shared" si="2069"/>
        <v>573.7287482811472</v>
      </c>
      <c r="AP3521" s="34">
        <f t="shared" si="2069"/>
        <v>574.60888732082844</v>
      </c>
      <c r="AQ3521" s="34">
        <f t="shared" si="2069"/>
        <v>575.47808329844963</v>
      </c>
      <c r="AR3521" s="34">
        <f t="shared" si="2069"/>
        <v>576.33647227274912</v>
      </c>
      <c r="AS3521" s="34">
        <f t="shared" si="2069"/>
        <v>577.18418861080147</v>
      </c>
      <c r="AT3521" s="34">
        <f t="shared" si="2069"/>
        <v>578.02136500905067</v>
      </c>
      <c r="AU3521" s="34">
        <f t="shared" si="2069"/>
        <v>578.84813251408161</v>
      </c>
      <c r="AV3521" s="34">
        <f t="shared" si="2069"/>
        <v>579.66462054313342</v>
      </c>
      <c r="AW3521" s="34">
        <f t="shared" si="2069"/>
        <v>580.47095690435731</v>
      </c>
      <c r="AX3521" s="34">
        <f t="shared" si="2069"/>
        <v>581.26726781682328</v>
      </c>
      <c r="AY3521" s="34">
        <f t="shared" si="2069"/>
        <v>582.05367793027767</v>
      </c>
      <c r="AZ3521" s="34">
        <f t="shared" si="2069"/>
        <v>582.83031034465478</v>
      </c>
      <c r="BA3521" s="34">
        <f t="shared" si="2069"/>
        <v>583.5972866293464</v>
      </c>
      <c r="BB3521" s="34">
        <f t="shared" si="2069"/>
        <v>584.35472684223168</v>
      </c>
      <c r="BC3521" s="34">
        <f t="shared" si="2069"/>
        <v>585.10274954847011</v>
      </c>
      <c r="BD3521" s="34">
        <f t="shared" si="2069"/>
        <v>585.841471839061</v>
      </c>
      <c r="BE3521" s="34">
        <f t="shared" si="2069"/>
        <v>586.57100934917219</v>
      </c>
      <c r="BF3521" s="34">
        <f t="shared" si="2069"/>
        <v>587.29147627624104</v>
      </c>
    </row>
    <row r="3522" spans="1:58" x14ac:dyDescent="0.2">
      <c r="A3522" s="9" t="str">
        <f t="shared" si="1990"/>
        <v>Romania</v>
      </c>
      <c r="C3522" s="41">
        <f t="shared" si="1991"/>
        <v>507.18731757041724</v>
      </c>
      <c r="D3522" s="34">
        <f t="shared" ref="D3522:AI3522" si="2070">$C3522+IFERROR(INDEX($B$2259:$B$2601,MATCH($C3522,$B$2259:$B$2601,1)+(D$3354-$C$3354))-INDEX($B$2259:$B$2601,MATCH($C3522,$B$2259:$B$2601,1)),0)*$E1705</f>
        <v>508.89548673731338</v>
      </c>
      <c r="E3522" s="34">
        <f t="shared" si="2070"/>
        <v>510.58241766756777</v>
      </c>
      <c r="F3522" s="34">
        <f t="shared" si="2070"/>
        <v>512.248374423256</v>
      </c>
      <c r="G3522" s="34">
        <f t="shared" si="2070"/>
        <v>513.8936177832818</v>
      </c>
      <c r="H3522" s="34">
        <f t="shared" si="2070"/>
        <v>515.51840528419802</v>
      </c>
      <c r="I3522" s="34">
        <f t="shared" si="2070"/>
        <v>517.12299126051948</v>
      </c>
      <c r="J3522" s="34">
        <f t="shared" si="2070"/>
        <v>518.70762688453533</v>
      </c>
      <c r="K3522" s="34">
        <f t="shared" si="2070"/>
        <v>520.27256020562595</v>
      </c>
      <c r="L3522" s="34">
        <f t="shared" si="2070"/>
        <v>521.818036189091</v>
      </c>
      <c r="M3522" s="34">
        <f t="shared" si="2070"/>
        <v>523.34429675449496</v>
      </c>
      <c r="N3522" s="34">
        <f t="shared" si="2070"/>
        <v>524.85158081353575</v>
      </c>
      <c r="O3522" s="34">
        <f t="shared" si="2070"/>
        <v>526.34012430744247</v>
      </c>
      <c r="P3522" s="34">
        <f t="shared" si="2070"/>
        <v>527.81016024390829</v>
      </c>
      <c r="Q3522" s="34">
        <f t="shared" si="2070"/>
        <v>529.26191873356402</v>
      </c>
      <c r="R3522" s="34">
        <f t="shared" si="2070"/>
        <v>530.69562702599831</v>
      </c>
      <c r="S3522" s="34">
        <f t="shared" si="2070"/>
        <v>532.11150954533002</v>
      </c>
      <c r="T3522" s="34">
        <f t="shared" si="2070"/>
        <v>533.50978792533806</v>
      </c>
      <c r="U3522" s="34">
        <f t="shared" si="2070"/>
        <v>534.89068104415469</v>
      </c>
      <c r="V3522" s="34">
        <f t="shared" si="2070"/>
        <v>536.25440505852737</v>
      </c>
      <c r="W3522" s="34">
        <f t="shared" si="2070"/>
        <v>537.60117343765467</v>
      </c>
      <c r="X3522" s="34">
        <f t="shared" si="2070"/>
        <v>538.93119699660144</v>
      </c>
      <c r="Y3522" s="34">
        <f t="shared" si="2070"/>
        <v>540.24468392929873</v>
      </c>
      <c r="Z3522" s="34">
        <f t="shared" si="2070"/>
        <v>541.54183984113274</v>
      </c>
      <c r="AA3522" s="34">
        <f t="shared" si="2070"/>
        <v>542.82286778112962</v>
      </c>
      <c r="AB3522" s="34">
        <f t="shared" si="2070"/>
        <v>544.08796827373919</v>
      </c>
      <c r="AC3522" s="34">
        <f t="shared" si="2070"/>
        <v>545.33733935022406</v>
      </c>
      <c r="AD3522" s="34">
        <f t="shared" si="2070"/>
        <v>546.57117657965796</v>
      </c>
      <c r="AE3522" s="34">
        <f t="shared" si="2070"/>
        <v>547.78967309953919</v>
      </c>
      <c r="AF3522" s="34">
        <f t="shared" si="2070"/>
        <v>548.99301964602319</v>
      </c>
      <c r="AG3522" s="34">
        <f t="shared" si="2070"/>
        <v>550.18140458377923</v>
      </c>
      <c r="AH3522" s="34">
        <f t="shared" si="2070"/>
        <v>551.35501393547588</v>
      </c>
      <c r="AI3522" s="34">
        <f t="shared" si="2070"/>
        <v>552.51403141089975</v>
      </c>
      <c r="AJ3522" s="34">
        <f t="shared" ref="AJ3522:BF3522" si="2071">$C3522+IFERROR(INDEX($B$2259:$B$2601,MATCH($C3522,$B$2259:$B$2601,1)+(AJ$3354-$C$3354))-INDEX($B$2259:$B$2601,MATCH($C3522,$B$2259:$B$2601,1)),0)*$E1705</f>
        <v>553.65863843571253</v>
      </c>
      <c r="AK3522" s="34">
        <f t="shared" si="2071"/>
        <v>554.78901417985014</v>
      </c>
      <c r="AL3522" s="34">
        <f t="shared" si="2071"/>
        <v>555.90533558556899</v>
      </c>
      <c r="AM3522" s="34">
        <f t="shared" si="2071"/>
        <v>557.00777739514342</v>
      </c>
      <c r="AN3522" s="34">
        <f t="shared" si="2071"/>
        <v>558.09651217821875</v>
      </c>
      <c r="AO3522" s="34">
        <f t="shared" si="2071"/>
        <v>559.1717103588245</v>
      </c>
      <c r="AP3522" s="34">
        <f t="shared" si="2071"/>
        <v>560.23354024205139</v>
      </c>
      <c r="AQ3522" s="34">
        <f t="shared" si="2071"/>
        <v>561.28216804039687</v>
      </c>
      <c r="AR3522" s="34">
        <f t="shared" si="2071"/>
        <v>562.31775789978292</v>
      </c>
      <c r="AS3522" s="34">
        <f t="shared" si="2071"/>
        <v>563.34047192525065</v>
      </c>
      <c r="AT3522" s="34">
        <f t="shared" si="2071"/>
        <v>564.35047020633499</v>
      </c>
      <c r="AU3522" s="34">
        <f t="shared" si="2071"/>
        <v>565.34791084212452</v>
      </c>
      <c r="AV3522" s="34">
        <f t="shared" si="2071"/>
        <v>566.3329499660091</v>
      </c>
      <c r="AW3522" s="34">
        <f t="shared" si="2071"/>
        <v>567.30574177011999</v>
      </c>
      <c r="AX3522" s="34">
        <f t="shared" si="2071"/>
        <v>568.26643852946654</v>
      </c>
      <c r="AY3522" s="34">
        <f t="shared" si="2071"/>
        <v>569.21519062577181</v>
      </c>
      <c r="AZ3522" s="34">
        <f t="shared" si="2071"/>
        <v>570.15214657101308</v>
      </c>
      <c r="BA3522" s="34">
        <f t="shared" si="2071"/>
        <v>571.07745303066849</v>
      </c>
      <c r="BB3522" s="34">
        <f t="shared" si="2071"/>
        <v>571.99125484667547</v>
      </c>
      <c r="BC3522" s="34">
        <f t="shared" si="2071"/>
        <v>572.89369506010348</v>
      </c>
      <c r="BD3522" s="34">
        <f t="shared" si="2071"/>
        <v>573.78491493354454</v>
      </c>
      <c r="BE3522" s="34">
        <f t="shared" si="2071"/>
        <v>574.66505397322578</v>
      </c>
      <c r="BF3522" s="34">
        <f t="shared" si="2071"/>
        <v>575.53424995084697</v>
      </c>
    </row>
    <row r="3523" spans="1:58" x14ac:dyDescent="0.2">
      <c r="A3523" s="9" t="str">
        <f t="shared" si="1990"/>
        <v>Russian Federation</v>
      </c>
      <c r="C3523" s="41">
        <f t="shared" si="1991"/>
        <v>626.93804502177807</v>
      </c>
      <c r="D3523" s="34">
        <f t="shared" ref="D3523:AI3523" si="2072">$C3523+IFERROR(INDEX($B$2259:$B$2601,MATCH($C3523,$B$2259:$B$2601,1)+(D$3354-$C$3354))-INDEX($B$2259:$B$2601,MATCH($C3523,$B$2259:$B$2601,1)),0)*$E1706</f>
        <v>627.15211563731611</v>
      </c>
      <c r="E3523" s="34">
        <f t="shared" si="2072"/>
        <v>627.36352464153424</v>
      </c>
      <c r="F3523" s="34">
        <f t="shared" si="2072"/>
        <v>627.57230512713329</v>
      </c>
      <c r="G3523" s="34">
        <f t="shared" si="2072"/>
        <v>627.77848977536144</v>
      </c>
      <c r="H3523" s="34">
        <f t="shared" si="2072"/>
        <v>627.98211086112985</v>
      </c>
      <c r="I3523" s="34">
        <f t="shared" si="2072"/>
        <v>628.18320025806531</v>
      </c>
      <c r="J3523" s="34">
        <f t="shared" si="2072"/>
        <v>628.38178944349886</v>
      </c>
      <c r="K3523" s="34">
        <f t="shared" si="2072"/>
        <v>628.57790950339347</v>
      </c>
      <c r="L3523" s="34">
        <f t="shared" si="2072"/>
        <v>628.77159113721007</v>
      </c>
      <c r="M3523" s="34">
        <f t="shared" si="2072"/>
        <v>628.96286466271283</v>
      </c>
      <c r="N3523" s="34">
        <f t="shared" si="2072"/>
        <v>629.15176002071519</v>
      </c>
      <c r="O3523" s="34">
        <f t="shared" si="2072"/>
        <v>629.33830677976641</v>
      </c>
      <c r="P3523" s="34">
        <f t="shared" si="2072"/>
        <v>629.52253414078007</v>
      </c>
      <c r="Q3523" s="34">
        <f t="shared" si="2072"/>
        <v>629.70447094160511</v>
      </c>
      <c r="R3523" s="34">
        <f t="shared" si="2072"/>
        <v>629.88414566153995</v>
      </c>
      <c r="S3523" s="34">
        <f t="shared" si="2072"/>
        <v>630.06158642579021</v>
      </c>
      <c r="T3523" s="34">
        <f t="shared" si="2072"/>
        <v>630.23682100987173</v>
      </c>
      <c r="U3523" s="34">
        <f t="shared" si="2072"/>
        <v>630.40987684395782</v>
      </c>
      <c r="V3523" s="34">
        <f t="shared" si="2072"/>
        <v>630.58078101717342</v>
      </c>
      <c r="W3523" s="34">
        <f t="shared" si="2072"/>
        <v>630.74956028183533</v>
      </c>
      <c r="X3523" s="34">
        <f t="shared" si="2072"/>
        <v>630.91624105763992</v>
      </c>
      <c r="Y3523" s="34">
        <f t="shared" si="2072"/>
        <v>631.08084943579877</v>
      </c>
      <c r="Z3523" s="34">
        <f t="shared" si="2072"/>
        <v>631.24341118312248</v>
      </c>
      <c r="AA3523" s="34">
        <f t="shared" si="2072"/>
        <v>631.40395174605442</v>
      </c>
      <c r="AB3523" s="34">
        <f t="shared" si="2072"/>
        <v>631.56249625465398</v>
      </c>
      <c r="AC3523" s="34">
        <f t="shared" si="2072"/>
        <v>631.71906952652989</v>
      </c>
      <c r="AD3523" s="34">
        <f t="shared" si="2072"/>
        <v>631.87369607072549</v>
      </c>
      <c r="AE3523" s="34">
        <f t="shared" si="2072"/>
        <v>632.02640009155493</v>
      </c>
      <c r="AF3523" s="34">
        <f t="shared" si="2072"/>
        <v>632.17720549239209</v>
      </c>
      <c r="AG3523" s="34">
        <f t="shared" si="2072"/>
        <v>632.32613587941216</v>
      </c>
      <c r="AH3523" s="34">
        <f t="shared" si="2072"/>
        <v>632.47321456528698</v>
      </c>
      <c r="AI3523" s="34">
        <f t="shared" si="2072"/>
        <v>632.618464572834</v>
      </c>
      <c r="AJ3523" s="34">
        <f t="shared" ref="AJ3523:BF3523" si="2073">$C3523+IFERROR(INDEX($B$2259:$B$2601,MATCH($C3523,$B$2259:$B$2601,1)+(AJ$3354-$C$3354))-INDEX($B$2259:$B$2601,MATCH($C3523,$B$2259:$B$2601,1)),0)*$E1706</f>
        <v>632.76190863862053</v>
      </c>
      <c r="AK3523" s="34">
        <f t="shared" si="2073"/>
        <v>632.90356921652244</v>
      </c>
      <c r="AL3523" s="34">
        <f t="shared" si="2073"/>
        <v>633.04346848123919</v>
      </c>
      <c r="AM3523" s="34">
        <f t="shared" si="2073"/>
        <v>633.18162833176461</v>
      </c>
      <c r="AN3523" s="34">
        <f t="shared" si="2073"/>
        <v>633.31807039481509</v>
      </c>
      <c r="AO3523" s="34">
        <f t="shared" si="2073"/>
        <v>633.45281602821501</v>
      </c>
      <c r="AP3523" s="34">
        <f t="shared" si="2073"/>
        <v>633.58588632423971</v>
      </c>
      <c r="AQ3523" s="34">
        <f t="shared" si="2073"/>
        <v>633.71730211291708</v>
      </c>
      <c r="AR3523" s="34">
        <f t="shared" si="2073"/>
        <v>633.84708396528856</v>
      </c>
      <c r="AS3523" s="34">
        <f t="shared" si="2073"/>
        <v>633.97525219662896</v>
      </c>
      <c r="AT3523" s="34">
        <f t="shared" si="2073"/>
        <v>634.10182686962628</v>
      </c>
      <c r="AU3523" s="34">
        <f t="shared" si="2073"/>
        <v>634.22682779752267</v>
      </c>
      <c r="AV3523" s="34">
        <f t="shared" si="2073"/>
        <v>634.35027454721558</v>
      </c>
      <c r="AW3523" s="34">
        <f t="shared" si="2073"/>
        <v>634.47218644232066</v>
      </c>
      <c r="AX3523" s="34">
        <f t="shared" si="2073"/>
        <v>634.5925825661966</v>
      </c>
      <c r="AY3523" s="34">
        <f t="shared" si="2073"/>
        <v>634.71148176493239</v>
      </c>
      <c r="AZ3523" s="34">
        <f t="shared" si="2073"/>
        <v>634.82890265029721</v>
      </c>
      <c r="BA3523" s="34">
        <f t="shared" si="2073"/>
        <v>634.94486360265398</v>
      </c>
      <c r="BB3523" s="34">
        <f t="shared" si="2073"/>
        <v>635.05938277383643</v>
      </c>
      <c r="BC3523" s="34">
        <f t="shared" si="2073"/>
        <v>635.17247808999048</v>
      </c>
      <c r="BD3523" s="34">
        <f t="shared" si="2073"/>
        <v>635.28416725438035</v>
      </c>
      <c r="BE3523" s="34">
        <f t="shared" si="2073"/>
        <v>635.39446775015972</v>
      </c>
      <c r="BF3523" s="34">
        <f t="shared" si="2073"/>
        <v>635.50339684310825</v>
      </c>
    </row>
    <row r="3524" spans="1:58" x14ac:dyDescent="0.2">
      <c r="A3524" s="9" t="str">
        <f t="shared" si="1990"/>
        <v>Rwanda</v>
      </c>
      <c r="C3524" s="41">
        <f t="shared" si="1991"/>
        <v>290.70145770040227</v>
      </c>
      <c r="D3524" s="34">
        <f t="shared" ref="D3524:AI3524" si="2074">$C3524+IFERROR(INDEX($B$2259:$B$2601,MATCH($C3524,$B$2259:$B$2601,1)+(D$3354-$C$3354))-INDEX($B$2259:$B$2601,MATCH($C3524,$B$2259:$B$2601,1)),0)*$E1707</f>
        <v>295.12207326114623</v>
      </c>
      <c r="E3524" s="34">
        <f t="shared" si="2074"/>
        <v>299.48772583508492</v>
      </c>
      <c r="F3524" s="34">
        <f t="shared" si="2074"/>
        <v>303.79909879535433</v>
      </c>
      <c r="G3524" s="34">
        <f t="shared" si="2074"/>
        <v>308.05686701848441</v>
      </c>
      <c r="H3524" s="34">
        <f t="shared" si="2074"/>
        <v>312.26169699004021</v>
      </c>
      <c r="I3524" s="34">
        <f t="shared" si="2074"/>
        <v>316.41424690894968</v>
      </c>
      <c r="J3524" s="34">
        <f t="shared" si="2074"/>
        <v>320.51516679053401</v>
      </c>
      <c r="K3524" s="34">
        <f t="shared" si="2074"/>
        <v>324.56509856825733</v>
      </c>
      <c r="L3524" s="34">
        <f t="shared" si="2074"/>
        <v>328.56467619421096</v>
      </c>
      <c r="M3524" s="34">
        <f t="shared" si="2074"/>
        <v>332.5145257383486</v>
      </c>
      <c r="N3524" s="34">
        <f t="shared" si="2074"/>
        <v>336.41526548648744</v>
      </c>
      <c r="O3524" s="34">
        <f t="shared" si="2074"/>
        <v>340.2675060370911</v>
      </c>
      <c r="P3524" s="34">
        <f t="shared" si="2074"/>
        <v>344.0718503968489</v>
      </c>
      <c r="Q3524" s="34">
        <f t="shared" si="2074"/>
        <v>347.82889407506707</v>
      </c>
      <c r="R3524" s="34">
        <f t="shared" si="2074"/>
        <v>351.53922517688602</v>
      </c>
      <c r="S3524" s="34">
        <f t="shared" si="2074"/>
        <v>355.20342449533905</v>
      </c>
      <c r="T3524" s="34">
        <f t="shared" si="2074"/>
        <v>358.82206560226598</v>
      </c>
      <c r="U3524" s="34">
        <f t="shared" si="2074"/>
        <v>362.39571493809677</v>
      </c>
      <c r="V3524" s="34">
        <f t="shared" si="2074"/>
        <v>365.92493190051874</v>
      </c>
      <c r="W3524" s="34">
        <f t="shared" si="2074"/>
        <v>369.41026893204128</v>
      </c>
      <c r="X3524" s="34">
        <f t="shared" si="2074"/>
        <v>372.85227160647185</v>
      </c>
      <c r="Y3524" s="34">
        <f t="shared" si="2074"/>
        <v>376.25147871431699</v>
      </c>
      <c r="Z3524" s="34">
        <f t="shared" si="2074"/>
        <v>379.60842234712129</v>
      </c>
      <c r="AA3524" s="34">
        <f t="shared" si="2074"/>
        <v>382.92362798075771</v>
      </c>
      <c r="AB3524" s="34">
        <f t="shared" si="2074"/>
        <v>386.19761455768258</v>
      </c>
      <c r="AC3524" s="34">
        <f t="shared" si="2074"/>
        <v>389.43089456816767</v>
      </c>
      <c r="AD3524" s="34">
        <f t="shared" si="2074"/>
        <v>392.62397413052241</v>
      </c>
      <c r="AE3524" s="34">
        <f t="shared" si="2074"/>
        <v>395.77735307031855</v>
      </c>
      <c r="AF3524" s="34">
        <f t="shared" si="2074"/>
        <v>398.8915249986299</v>
      </c>
      <c r="AG3524" s="34">
        <f t="shared" si="2074"/>
        <v>401.96697738929925</v>
      </c>
      <c r="AH3524" s="34">
        <f t="shared" si="2074"/>
        <v>405.0041916552446</v>
      </c>
      <c r="AI3524" s="34">
        <f t="shared" si="2074"/>
        <v>408.00364322381671</v>
      </c>
      <c r="AJ3524" s="34">
        <f t="shared" ref="AJ3524:BF3524" si="2075">$C3524+IFERROR(INDEX($B$2259:$B$2601,MATCH($C3524,$B$2259:$B$2601,1)+(AJ$3354-$C$3354))-INDEX($B$2259:$B$2601,MATCH($C3524,$B$2259:$B$2601,1)),0)*$E1707</f>
        <v>410.96580161121955</v>
      </c>
      <c r="AK3524" s="34">
        <f t="shared" si="2075"/>
        <v>413.8911304960057</v>
      </c>
      <c r="AL3524" s="34">
        <f t="shared" si="2075"/>
        <v>416.78008779165765</v>
      </c>
      <c r="AM3524" s="34">
        <f t="shared" si="2075"/>
        <v>419.63312571826702</v>
      </c>
      <c r="AN3524" s="34">
        <f t="shared" si="2075"/>
        <v>422.45069087332223</v>
      </c>
      <c r="AO3524" s="34">
        <f t="shared" si="2075"/>
        <v>425.23322430161625</v>
      </c>
      <c r="AP3524" s="34">
        <f t="shared" si="2075"/>
        <v>427.98116156428512</v>
      </c>
      <c r="AQ3524" s="34">
        <f t="shared" si="2075"/>
        <v>430.69493280698816</v>
      </c>
      <c r="AR3524" s="34">
        <f t="shared" si="2075"/>
        <v>433.37496282724027</v>
      </c>
      <c r="AS3524" s="34">
        <f t="shared" si="2075"/>
        <v>436.02167114090719</v>
      </c>
      <c r="AT3524" s="34">
        <f t="shared" si="2075"/>
        <v>438.6354720478742</v>
      </c>
      <c r="AU3524" s="34">
        <f t="shared" si="2075"/>
        <v>441.21677469689791</v>
      </c>
      <c r="AV3524" s="34">
        <f t="shared" si="2075"/>
        <v>443.76598314965213</v>
      </c>
      <c r="AW3524" s="34">
        <f t="shared" si="2075"/>
        <v>446.28349644397707</v>
      </c>
      <c r="AX3524" s="34">
        <f t="shared" si="2075"/>
        <v>448.76970865634257</v>
      </c>
      <c r="AY3524" s="34">
        <f t="shared" si="2075"/>
        <v>451.22500896353432</v>
      </c>
      <c r="AZ3524" s="34">
        <f t="shared" si="2075"/>
        <v>453.64978170357335</v>
      </c>
      <c r="BA3524" s="34">
        <f t="shared" si="2075"/>
        <v>456.04440643587787</v>
      </c>
      <c r="BB3524" s="34">
        <f t="shared" si="2075"/>
        <v>458.40925800067743</v>
      </c>
      <c r="BC3524" s="34">
        <f t="shared" si="2075"/>
        <v>460.74470657768796</v>
      </c>
      <c r="BD3524" s="34">
        <f t="shared" si="2075"/>
        <v>463.05111774405765</v>
      </c>
      <c r="BE3524" s="34">
        <f t="shared" si="2075"/>
        <v>465.32885253159219</v>
      </c>
      <c r="BF3524" s="34">
        <f t="shared" si="2075"/>
        <v>467.57826748326835</v>
      </c>
    </row>
    <row r="3525" spans="1:58" x14ac:dyDescent="0.2">
      <c r="A3525" s="9" t="str">
        <f t="shared" si="1990"/>
        <v>Réunion</v>
      </c>
      <c r="C3525" s="41">
        <f t="shared" si="1991"/>
        <v>384.39167485966072</v>
      </c>
      <c r="D3525" s="34">
        <f t="shared" ref="D3525:AI3525" si="2076">$C3525+IFERROR(INDEX($B$2259:$B$2601,MATCH($C3525,$B$2259:$B$2601,1)+(D$3354-$C$3354))-INDEX($B$2259:$B$2601,MATCH($C3525,$B$2259:$B$2601,1)),0)*$E1708</f>
        <v>387.62495487014581</v>
      </c>
      <c r="E3525" s="34">
        <f t="shared" si="2076"/>
        <v>390.81803443250055</v>
      </c>
      <c r="F3525" s="34">
        <f t="shared" si="2076"/>
        <v>393.97141337229669</v>
      </c>
      <c r="G3525" s="34">
        <f t="shared" si="2076"/>
        <v>397.08558530060805</v>
      </c>
      <c r="H3525" s="34">
        <f t="shared" si="2076"/>
        <v>400.16103769127739</v>
      </c>
      <c r="I3525" s="34">
        <f t="shared" si="2076"/>
        <v>403.19825195722274</v>
      </c>
      <c r="J3525" s="34">
        <f t="shared" si="2076"/>
        <v>406.19770352579485</v>
      </c>
      <c r="K3525" s="34">
        <f t="shared" si="2076"/>
        <v>409.15986191319769</v>
      </c>
      <c r="L3525" s="34">
        <f t="shared" si="2076"/>
        <v>412.08519079798384</v>
      </c>
      <c r="M3525" s="34">
        <f t="shared" si="2076"/>
        <v>414.97414809363579</v>
      </c>
      <c r="N3525" s="34">
        <f t="shared" si="2076"/>
        <v>417.82718602024516</v>
      </c>
      <c r="O3525" s="34">
        <f t="shared" si="2076"/>
        <v>420.64475117530037</v>
      </c>
      <c r="P3525" s="34">
        <f t="shared" si="2076"/>
        <v>423.42728460359439</v>
      </c>
      <c r="Q3525" s="34">
        <f t="shared" si="2076"/>
        <v>426.17522186626326</v>
      </c>
      <c r="R3525" s="34">
        <f t="shared" si="2076"/>
        <v>428.8889931089663</v>
      </c>
      <c r="S3525" s="34">
        <f t="shared" si="2076"/>
        <v>431.56902312921841</v>
      </c>
      <c r="T3525" s="34">
        <f t="shared" si="2076"/>
        <v>434.21573144288533</v>
      </c>
      <c r="U3525" s="34">
        <f t="shared" si="2076"/>
        <v>436.82953234985234</v>
      </c>
      <c r="V3525" s="34">
        <f t="shared" si="2076"/>
        <v>439.41083499887606</v>
      </c>
      <c r="W3525" s="34">
        <f t="shared" si="2076"/>
        <v>441.96004345163027</v>
      </c>
      <c r="X3525" s="34">
        <f t="shared" si="2076"/>
        <v>444.47755674595521</v>
      </c>
      <c r="Y3525" s="34">
        <f t="shared" si="2076"/>
        <v>446.96376895832071</v>
      </c>
      <c r="Z3525" s="34">
        <f t="shared" si="2076"/>
        <v>449.41906926551246</v>
      </c>
      <c r="AA3525" s="34">
        <f t="shared" si="2076"/>
        <v>451.84384200555149</v>
      </c>
      <c r="AB3525" s="34">
        <f t="shared" si="2076"/>
        <v>454.23846673785602</v>
      </c>
      <c r="AC3525" s="34">
        <f t="shared" si="2076"/>
        <v>456.60331830265557</v>
      </c>
      <c r="AD3525" s="34">
        <f t="shared" si="2076"/>
        <v>458.9387668796661</v>
      </c>
      <c r="AE3525" s="34">
        <f t="shared" si="2076"/>
        <v>461.24517804603579</v>
      </c>
      <c r="AF3525" s="34">
        <f t="shared" si="2076"/>
        <v>463.52291283357033</v>
      </c>
      <c r="AG3525" s="34">
        <f t="shared" si="2076"/>
        <v>465.77232778524649</v>
      </c>
      <c r="AH3525" s="34">
        <f t="shared" si="2076"/>
        <v>467.9937750110235</v>
      </c>
      <c r="AI3525" s="34">
        <f t="shared" si="2076"/>
        <v>470.18760224296</v>
      </c>
      <c r="AJ3525" s="34">
        <f t="shared" ref="AJ3525:BF3525" si="2077">$C3525+IFERROR(INDEX($B$2259:$B$2601,MATCH($C3525,$B$2259:$B$2601,1)+(AJ$3354-$C$3354))-INDEX($B$2259:$B$2601,MATCH($C3525,$B$2259:$B$2601,1)),0)*$E1708</f>
        <v>472.35415288964612</v>
      </c>
      <c r="AK3525" s="34">
        <f t="shared" si="2077"/>
        <v>474.4937660899584</v>
      </c>
      <c r="AL3525" s="34">
        <f t="shared" si="2077"/>
        <v>476.60677676614682</v>
      </c>
      <c r="AM3525" s="34">
        <f t="shared" si="2077"/>
        <v>478.69351567626131</v>
      </c>
      <c r="AN3525" s="34">
        <f t="shared" si="2077"/>
        <v>480.75430946592667</v>
      </c>
      <c r="AO3525" s="34">
        <f t="shared" si="2077"/>
        <v>482.78948071947389</v>
      </c>
      <c r="AP3525" s="34">
        <f t="shared" si="2077"/>
        <v>484.79934801043532</v>
      </c>
      <c r="AQ3525" s="34">
        <f t="shared" si="2077"/>
        <v>486.78422595141245</v>
      </c>
      <c r="AR3525" s="34">
        <f t="shared" si="2077"/>
        <v>488.74442524332346</v>
      </c>
      <c r="AS3525" s="34">
        <f t="shared" si="2077"/>
        <v>490.68025272403838</v>
      </c>
      <c r="AT3525" s="34">
        <f t="shared" si="2077"/>
        <v>492.59201141640972</v>
      </c>
      <c r="AU3525" s="34">
        <f t="shared" si="2077"/>
        <v>494.4800005757059</v>
      </c>
      <c r="AV3525" s="34">
        <f t="shared" si="2077"/>
        <v>496.34451573645487</v>
      </c>
      <c r="AW3525" s="34">
        <f t="shared" si="2077"/>
        <v>498.18584875870516</v>
      </c>
      <c r="AX3525" s="34">
        <f t="shared" si="2077"/>
        <v>500.00428787371214</v>
      </c>
      <c r="AY3525" s="34">
        <f t="shared" si="2077"/>
        <v>501.8001177290559</v>
      </c>
      <c r="AZ3525" s="34">
        <f t="shared" si="2077"/>
        <v>503.57361943319819</v>
      </c>
      <c r="BA3525" s="34">
        <f t="shared" si="2077"/>
        <v>505.32507059948563</v>
      </c>
      <c r="BB3525" s="34">
        <f t="shared" si="2077"/>
        <v>507.05474538960556</v>
      </c>
      <c r="BC3525" s="34">
        <f t="shared" si="2077"/>
        <v>508.7629145565017</v>
      </c>
      <c r="BD3525" s="34">
        <f t="shared" si="2077"/>
        <v>510.44984548675609</v>
      </c>
      <c r="BE3525" s="34">
        <f t="shared" si="2077"/>
        <v>512.11580224244426</v>
      </c>
      <c r="BF3525" s="34">
        <f t="shared" si="2077"/>
        <v>513.76104560247018</v>
      </c>
    </row>
    <row r="3526" spans="1:58" x14ac:dyDescent="0.2">
      <c r="A3526" s="9" t="str">
        <f t="shared" si="1990"/>
        <v>Saint Helena</v>
      </c>
      <c r="C3526" s="41">
        <f t="shared" si="1991"/>
        <v>384.90487855121984</v>
      </c>
      <c r="D3526" s="34">
        <f t="shared" ref="D3526:AI3526" si="2078">$C3526+IFERROR(INDEX($B$2259:$B$2601,MATCH($C3526,$B$2259:$B$2601,1)+(D$3354-$C$3354))-INDEX($B$2259:$B$2601,MATCH($C3526,$B$2259:$B$2601,1)),0)*$E1709</f>
        <v>388.13815856170493</v>
      </c>
      <c r="E3526" s="34">
        <f t="shared" si="2078"/>
        <v>391.33123812405967</v>
      </c>
      <c r="F3526" s="34">
        <f t="shared" si="2078"/>
        <v>394.48461706385581</v>
      </c>
      <c r="G3526" s="34">
        <f t="shared" si="2078"/>
        <v>397.59878899216716</v>
      </c>
      <c r="H3526" s="34">
        <f t="shared" si="2078"/>
        <v>400.6742413828365</v>
      </c>
      <c r="I3526" s="34">
        <f t="shared" si="2078"/>
        <v>403.71145564878185</v>
      </c>
      <c r="J3526" s="34">
        <f t="shared" si="2078"/>
        <v>406.71090721735396</v>
      </c>
      <c r="K3526" s="34">
        <f t="shared" si="2078"/>
        <v>409.6730656047568</v>
      </c>
      <c r="L3526" s="34">
        <f t="shared" si="2078"/>
        <v>412.59839448954295</v>
      </c>
      <c r="M3526" s="34">
        <f t="shared" si="2078"/>
        <v>415.4873517851949</v>
      </c>
      <c r="N3526" s="34">
        <f t="shared" si="2078"/>
        <v>418.34038971180428</v>
      </c>
      <c r="O3526" s="34">
        <f t="shared" si="2078"/>
        <v>421.15795486685948</v>
      </c>
      <c r="P3526" s="34">
        <f t="shared" si="2078"/>
        <v>423.9404882951535</v>
      </c>
      <c r="Q3526" s="34">
        <f t="shared" si="2078"/>
        <v>426.68842555782237</v>
      </c>
      <c r="R3526" s="34">
        <f t="shared" si="2078"/>
        <v>429.40219680052542</v>
      </c>
      <c r="S3526" s="34">
        <f t="shared" si="2078"/>
        <v>432.08222682077752</v>
      </c>
      <c r="T3526" s="34">
        <f t="shared" si="2078"/>
        <v>434.72893513444444</v>
      </c>
      <c r="U3526" s="34">
        <f t="shared" si="2078"/>
        <v>437.34273604141146</v>
      </c>
      <c r="V3526" s="34">
        <f t="shared" si="2078"/>
        <v>439.92403869043517</v>
      </c>
      <c r="W3526" s="34">
        <f t="shared" si="2078"/>
        <v>442.47324714318938</v>
      </c>
      <c r="X3526" s="34">
        <f t="shared" si="2078"/>
        <v>444.99076043751433</v>
      </c>
      <c r="Y3526" s="34">
        <f t="shared" si="2078"/>
        <v>447.47697264987983</v>
      </c>
      <c r="Z3526" s="34">
        <f t="shared" si="2078"/>
        <v>449.93227295707158</v>
      </c>
      <c r="AA3526" s="34">
        <f t="shared" si="2078"/>
        <v>452.35704569711061</v>
      </c>
      <c r="AB3526" s="34">
        <f t="shared" si="2078"/>
        <v>454.75167042941513</v>
      </c>
      <c r="AC3526" s="34">
        <f t="shared" si="2078"/>
        <v>457.11652199421468</v>
      </c>
      <c r="AD3526" s="34">
        <f t="shared" si="2078"/>
        <v>459.45197057122522</v>
      </c>
      <c r="AE3526" s="34">
        <f t="shared" si="2078"/>
        <v>461.7583817375949</v>
      </c>
      <c r="AF3526" s="34">
        <f t="shared" si="2078"/>
        <v>464.03611652512944</v>
      </c>
      <c r="AG3526" s="34">
        <f t="shared" si="2078"/>
        <v>466.2855314768056</v>
      </c>
      <c r="AH3526" s="34">
        <f t="shared" si="2078"/>
        <v>468.50697870258261</v>
      </c>
      <c r="AI3526" s="34">
        <f t="shared" si="2078"/>
        <v>470.70080593451911</v>
      </c>
      <c r="AJ3526" s="34">
        <f t="shared" ref="AJ3526:BF3526" si="2079">$C3526+IFERROR(INDEX($B$2259:$B$2601,MATCH($C3526,$B$2259:$B$2601,1)+(AJ$3354-$C$3354))-INDEX($B$2259:$B$2601,MATCH($C3526,$B$2259:$B$2601,1)),0)*$E1709</f>
        <v>472.86735658120523</v>
      </c>
      <c r="AK3526" s="34">
        <f t="shared" si="2079"/>
        <v>475.00696978151751</v>
      </c>
      <c r="AL3526" s="34">
        <f t="shared" si="2079"/>
        <v>477.11998045770594</v>
      </c>
      <c r="AM3526" s="34">
        <f t="shared" si="2079"/>
        <v>479.20671936782043</v>
      </c>
      <c r="AN3526" s="34">
        <f t="shared" si="2079"/>
        <v>481.26751315748578</v>
      </c>
      <c r="AO3526" s="34">
        <f t="shared" si="2079"/>
        <v>483.302684411033</v>
      </c>
      <c r="AP3526" s="34">
        <f t="shared" si="2079"/>
        <v>485.31255170199444</v>
      </c>
      <c r="AQ3526" s="34">
        <f t="shared" si="2079"/>
        <v>487.29742964297157</v>
      </c>
      <c r="AR3526" s="34">
        <f t="shared" si="2079"/>
        <v>489.25762893488258</v>
      </c>
      <c r="AS3526" s="34">
        <f t="shared" si="2079"/>
        <v>491.1934564155975</v>
      </c>
      <c r="AT3526" s="34">
        <f t="shared" si="2079"/>
        <v>493.10521510796883</v>
      </c>
      <c r="AU3526" s="34">
        <f t="shared" si="2079"/>
        <v>494.99320426726501</v>
      </c>
      <c r="AV3526" s="34">
        <f t="shared" si="2079"/>
        <v>496.85771942801398</v>
      </c>
      <c r="AW3526" s="34">
        <f t="shared" si="2079"/>
        <v>498.69905245026428</v>
      </c>
      <c r="AX3526" s="34">
        <f t="shared" si="2079"/>
        <v>500.51749156527126</v>
      </c>
      <c r="AY3526" s="34">
        <f t="shared" si="2079"/>
        <v>502.31332142061501</v>
      </c>
      <c r="AZ3526" s="34">
        <f t="shared" si="2079"/>
        <v>504.0868231247573</v>
      </c>
      <c r="BA3526" s="34">
        <f t="shared" si="2079"/>
        <v>505.83827429104474</v>
      </c>
      <c r="BB3526" s="34">
        <f t="shared" si="2079"/>
        <v>507.56794908116467</v>
      </c>
      <c r="BC3526" s="34">
        <f t="shared" si="2079"/>
        <v>509.27611824806081</v>
      </c>
      <c r="BD3526" s="34">
        <f t="shared" si="2079"/>
        <v>510.9630491783152</v>
      </c>
      <c r="BE3526" s="34">
        <f t="shared" si="2079"/>
        <v>512.62900593400343</v>
      </c>
      <c r="BF3526" s="34">
        <f t="shared" si="2079"/>
        <v>514.27424929402923</v>
      </c>
    </row>
    <row r="3527" spans="1:58" x14ac:dyDescent="0.2">
      <c r="A3527" s="9" t="str">
        <f t="shared" si="1990"/>
        <v>Saint Kitts and Nevis</v>
      </c>
      <c r="C3527" s="41">
        <f t="shared" si="1991"/>
        <v>445.96982859679105</v>
      </c>
      <c r="D3527" s="34">
        <f t="shared" ref="D3527:AI3527" si="2080">$C3527+IFERROR(INDEX($B$2259:$B$2601,MATCH($C3527,$B$2259:$B$2601,1)+(D$3354-$C$3354))-INDEX($B$2259:$B$2601,MATCH($C3527,$B$2259:$B$2601,1)),0)*$E1710</f>
        <v>448.45604080915655</v>
      </c>
      <c r="E3527" s="34">
        <f t="shared" si="2080"/>
        <v>450.9113411163483</v>
      </c>
      <c r="F3527" s="34">
        <f t="shared" si="2080"/>
        <v>453.33611385638733</v>
      </c>
      <c r="G3527" s="34">
        <f t="shared" si="2080"/>
        <v>455.73073858869185</v>
      </c>
      <c r="H3527" s="34">
        <f t="shared" si="2080"/>
        <v>458.0955901534914</v>
      </c>
      <c r="I3527" s="34">
        <f t="shared" si="2080"/>
        <v>460.43103873050194</v>
      </c>
      <c r="J3527" s="34">
        <f t="shared" si="2080"/>
        <v>462.73744989687162</v>
      </c>
      <c r="K3527" s="34">
        <f t="shared" si="2080"/>
        <v>465.01518468440617</v>
      </c>
      <c r="L3527" s="34">
        <f t="shared" si="2080"/>
        <v>467.26459963608232</v>
      </c>
      <c r="M3527" s="34">
        <f t="shared" si="2080"/>
        <v>469.48604686185934</v>
      </c>
      <c r="N3527" s="34">
        <f t="shared" si="2080"/>
        <v>471.67987409379583</v>
      </c>
      <c r="O3527" s="34">
        <f t="shared" si="2080"/>
        <v>473.84642474048195</v>
      </c>
      <c r="P3527" s="34">
        <f t="shared" si="2080"/>
        <v>475.98603794079423</v>
      </c>
      <c r="Q3527" s="34">
        <f t="shared" si="2080"/>
        <v>478.09904861698266</v>
      </c>
      <c r="R3527" s="34">
        <f t="shared" si="2080"/>
        <v>480.18578752709715</v>
      </c>
      <c r="S3527" s="34">
        <f t="shared" si="2080"/>
        <v>482.2465813167625</v>
      </c>
      <c r="T3527" s="34">
        <f t="shared" si="2080"/>
        <v>484.28175257030972</v>
      </c>
      <c r="U3527" s="34">
        <f t="shared" si="2080"/>
        <v>486.29161986127116</v>
      </c>
      <c r="V3527" s="34">
        <f t="shared" si="2080"/>
        <v>488.27649780224829</v>
      </c>
      <c r="W3527" s="34">
        <f t="shared" si="2080"/>
        <v>490.2366970941593</v>
      </c>
      <c r="X3527" s="34">
        <f t="shared" si="2080"/>
        <v>492.17252457487422</v>
      </c>
      <c r="Y3527" s="34">
        <f t="shared" si="2080"/>
        <v>494.08428326724555</v>
      </c>
      <c r="Z3527" s="34">
        <f t="shared" si="2080"/>
        <v>495.97227242654174</v>
      </c>
      <c r="AA3527" s="34">
        <f t="shared" si="2080"/>
        <v>497.8367875872907</v>
      </c>
      <c r="AB3527" s="34">
        <f t="shared" si="2080"/>
        <v>499.678120609541</v>
      </c>
      <c r="AC3527" s="34">
        <f t="shared" si="2080"/>
        <v>501.49655972454798</v>
      </c>
      <c r="AD3527" s="34">
        <f t="shared" si="2080"/>
        <v>503.29238957989173</v>
      </c>
      <c r="AE3527" s="34">
        <f t="shared" si="2080"/>
        <v>505.06589128403402</v>
      </c>
      <c r="AF3527" s="34">
        <f t="shared" si="2080"/>
        <v>506.81734245032146</v>
      </c>
      <c r="AG3527" s="34">
        <f t="shared" si="2080"/>
        <v>508.54701724044139</v>
      </c>
      <c r="AH3527" s="34">
        <f t="shared" si="2080"/>
        <v>510.25518640733753</v>
      </c>
      <c r="AI3527" s="34">
        <f t="shared" si="2080"/>
        <v>511.94211733759192</v>
      </c>
      <c r="AJ3527" s="34">
        <f t="shared" ref="AJ3527:BF3527" si="2081">$C3527+IFERROR(INDEX($B$2259:$B$2601,MATCH($C3527,$B$2259:$B$2601,1)+(AJ$3354-$C$3354))-INDEX($B$2259:$B$2601,MATCH($C3527,$B$2259:$B$2601,1)),0)*$E1710</f>
        <v>513.60807409328015</v>
      </c>
      <c r="AK3527" s="34">
        <f t="shared" si="2081"/>
        <v>515.25331745330595</v>
      </c>
      <c r="AL3527" s="34">
        <f t="shared" si="2081"/>
        <v>516.87810495422218</v>
      </c>
      <c r="AM3527" s="34">
        <f t="shared" si="2081"/>
        <v>518.48269093054364</v>
      </c>
      <c r="AN3527" s="34">
        <f t="shared" si="2081"/>
        <v>520.06732655455949</v>
      </c>
      <c r="AO3527" s="34">
        <f t="shared" si="2081"/>
        <v>521.63225987565011</v>
      </c>
      <c r="AP3527" s="34">
        <f t="shared" si="2081"/>
        <v>523.17773585911516</v>
      </c>
      <c r="AQ3527" s="34">
        <f t="shared" si="2081"/>
        <v>524.70399642451912</v>
      </c>
      <c r="AR3527" s="34">
        <f t="shared" si="2081"/>
        <v>526.2112804835599</v>
      </c>
      <c r="AS3527" s="34">
        <f t="shared" si="2081"/>
        <v>527.69982397746662</v>
      </c>
      <c r="AT3527" s="34">
        <f t="shared" si="2081"/>
        <v>529.16985991393244</v>
      </c>
      <c r="AU3527" s="34">
        <f t="shared" si="2081"/>
        <v>530.62161840358817</v>
      </c>
      <c r="AV3527" s="34">
        <f t="shared" si="2081"/>
        <v>532.05532669602246</v>
      </c>
      <c r="AW3527" s="34">
        <f t="shared" si="2081"/>
        <v>533.47120921535418</v>
      </c>
      <c r="AX3527" s="34">
        <f t="shared" si="2081"/>
        <v>534.86948759536222</v>
      </c>
      <c r="AY3527" s="34">
        <f t="shared" si="2081"/>
        <v>536.25038071417885</v>
      </c>
      <c r="AZ3527" s="34">
        <f t="shared" si="2081"/>
        <v>537.61410472855152</v>
      </c>
      <c r="BA3527" s="34">
        <f t="shared" si="2081"/>
        <v>538.96087310767882</v>
      </c>
      <c r="BB3527" s="34">
        <f t="shared" si="2081"/>
        <v>540.2908966666256</v>
      </c>
      <c r="BC3527" s="34">
        <f t="shared" si="2081"/>
        <v>541.60438359932289</v>
      </c>
      <c r="BD3527" s="34">
        <f t="shared" si="2081"/>
        <v>542.9015395111569</v>
      </c>
      <c r="BE3527" s="34">
        <f t="shared" si="2081"/>
        <v>544.18256745115377</v>
      </c>
      <c r="BF3527" s="34">
        <f t="shared" si="2081"/>
        <v>545.44766794376335</v>
      </c>
    </row>
    <row r="3528" spans="1:58" x14ac:dyDescent="0.2">
      <c r="A3528" s="9" t="str">
        <f t="shared" si="1990"/>
        <v>Saint Lucia</v>
      </c>
      <c r="C3528" s="41">
        <f t="shared" si="1991"/>
        <v>427.98512892789273</v>
      </c>
      <c r="D3528" s="34">
        <f t="shared" ref="D3528:AI3528" si="2082">$C3528+IFERROR(INDEX($B$2259:$B$2601,MATCH($C3528,$B$2259:$B$2601,1)+(D$3354-$C$3354))-INDEX($B$2259:$B$2601,MATCH($C3528,$B$2259:$B$2601,1)),0)*$E1711</f>
        <v>430.69890017059578</v>
      </c>
      <c r="E3528" s="34">
        <f t="shared" si="2082"/>
        <v>433.37893019084788</v>
      </c>
      <c r="F3528" s="34">
        <f t="shared" si="2082"/>
        <v>436.0256385045148</v>
      </c>
      <c r="G3528" s="34">
        <f t="shared" si="2082"/>
        <v>438.63943941148182</v>
      </c>
      <c r="H3528" s="34">
        <f t="shared" si="2082"/>
        <v>441.22074206050553</v>
      </c>
      <c r="I3528" s="34">
        <f t="shared" si="2082"/>
        <v>443.76995051325974</v>
      </c>
      <c r="J3528" s="34">
        <f t="shared" si="2082"/>
        <v>446.28746380758469</v>
      </c>
      <c r="K3528" s="34">
        <f t="shared" si="2082"/>
        <v>448.77367601995019</v>
      </c>
      <c r="L3528" s="34">
        <f t="shared" si="2082"/>
        <v>451.22897632714194</v>
      </c>
      <c r="M3528" s="34">
        <f t="shared" si="2082"/>
        <v>453.65374906718097</v>
      </c>
      <c r="N3528" s="34">
        <f t="shared" si="2082"/>
        <v>456.04837379948549</v>
      </c>
      <c r="O3528" s="34">
        <f t="shared" si="2082"/>
        <v>458.41322536428504</v>
      </c>
      <c r="P3528" s="34">
        <f t="shared" si="2082"/>
        <v>460.74867394129558</v>
      </c>
      <c r="Q3528" s="34">
        <f t="shared" si="2082"/>
        <v>463.05508510766526</v>
      </c>
      <c r="R3528" s="34">
        <f t="shared" si="2082"/>
        <v>465.3328198951998</v>
      </c>
      <c r="S3528" s="34">
        <f t="shared" si="2082"/>
        <v>467.58223484687596</v>
      </c>
      <c r="T3528" s="34">
        <f t="shared" si="2082"/>
        <v>469.80368207265298</v>
      </c>
      <c r="U3528" s="34">
        <f t="shared" si="2082"/>
        <v>471.99750930458947</v>
      </c>
      <c r="V3528" s="34">
        <f t="shared" si="2082"/>
        <v>474.16405995127559</v>
      </c>
      <c r="W3528" s="34">
        <f t="shared" si="2082"/>
        <v>476.30367315158787</v>
      </c>
      <c r="X3528" s="34">
        <f t="shared" si="2082"/>
        <v>478.4166838277763</v>
      </c>
      <c r="Y3528" s="34">
        <f t="shared" si="2082"/>
        <v>480.50342273789079</v>
      </c>
      <c r="Z3528" s="34">
        <f t="shared" si="2082"/>
        <v>482.56421652755614</v>
      </c>
      <c r="AA3528" s="34">
        <f t="shared" si="2082"/>
        <v>484.59938778110336</v>
      </c>
      <c r="AB3528" s="34">
        <f t="shared" si="2082"/>
        <v>486.6092550720648</v>
      </c>
      <c r="AC3528" s="34">
        <f t="shared" si="2082"/>
        <v>488.59413301304193</v>
      </c>
      <c r="AD3528" s="34">
        <f t="shared" si="2082"/>
        <v>490.55433230495294</v>
      </c>
      <c r="AE3528" s="34">
        <f t="shared" si="2082"/>
        <v>492.49015978566786</v>
      </c>
      <c r="AF3528" s="34">
        <f t="shared" si="2082"/>
        <v>494.40191847803919</v>
      </c>
      <c r="AG3528" s="34">
        <f t="shared" si="2082"/>
        <v>496.28990763733538</v>
      </c>
      <c r="AH3528" s="34">
        <f t="shared" si="2082"/>
        <v>498.15442279808434</v>
      </c>
      <c r="AI3528" s="34">
        <f t="shared" si="2082"/>
        <v>499.99575582033464</v>
      </c>
      <c r="AJ3528" s="34">
        <f t="shared" ref="AJ3528:BF3528" si="2083">$C3528+IFERROR(INDEX($B$2259:$B$2601,MATCH($C3528,$B$2259:$B$2601,1)+(AJ$3354-$C$3354))-INDEX($B$2259:$B$2601,MATCH($C3528,$B$2259:$B$2601,1)),0)*$E1711</f>
        <v>501.81419493534162</v>
      </c>
      <c r="AK3528" s="34">
        <f t="shared" si="2083"/>
        <v>503.61002479068537</v>
      </c>
      <c r="AL3528" s="34">
        <f t="shared" si="2083"/>
        <v>505.38352649482766</v>
      </c>
      <c r="AM3528" s="34">
        <f t="shared" si="2083"/>
        <v>507.1349776611151</v>
      </c>
      <c r="AN3528" s="34">
        <f t="shared" si="2083"/>
        <v>508.86465245123503</v>
      </c>
      <c r="AO3528" s="34">
        <f t="shared" si="2083"/>
        <v>510.57282161813117</v>
      </c>
      <c r="AP3528" s="34">
        <f t="shared" si="2083"/>
        <v>512.25975254838556</v>
      </c>
      <c r="AQ3528" s="34">
        <f t="shared" si="2083"/>
        <v>513.92570930407373</v>
      </c>
      <c r="AR3528" s="34">
        <f t="shared" si="2083"/>
        <v>515.57095266409965</v>
      </c>
      <c r="AS3528" s="34">
        <f t="shared" si="2083"/>
        <v>517.19574016501588</v>
      </c>
      <c r="AT3528" s="34">
        <f t="shared" si="2083"/>
        <v>518.80032614133734</v>
      </c>
      <c r="AU3528" s="34">
        <f t="shared" si="2083"/>
        <v>520.38496176535318</v>
      </c>
      <c r="AV3528" s="34">
        <f t="shared" si="2083"/>
        <v>521.9498950864438</v>
      </c>
      <c r="AW3528" s="34">
        <f t="shared" si="2083"/>
        <v>523.49537106990874</v>
      </c>
      <c r="AX3528" s="34">
        <f t="shared" si="2083"/>
        <v>525.02163163531281</v>
      </c>
      <c r="AY3528" s="34">
        <f t="shared" si="2083"/>
        <v>526.5289156943536</v>
      </c>
      <c r="AZ3528" s="34">
        <f t="shared" si="2083"/>
        <v>528.01745918826032</v>
      </c>
      <c r="BA3528" s="34">
        <f t="shared" si="2083"/>
        <v>529.48749512472614</v>
      </c>
      <c r="BB3528" s="34">
        <f t="shared" si="2083"/>
        <v>530.93925361438187</v>
      </c>
      <c r="BC3528" s="34">
        <f t="shared" si="2083"/>
        <v>532.37296190681604</v>
      </c>
      <c r="BD3528" s="34">
        <f t="shared" si="2083"/>
        <v>533.78884442614776</v>
      </c>
      <c r="BE3528" s="34">
        <f t="shared" si="2083"/>
        <v>535.18712280615591</v>
      </c>
      <c r="BF3528" s="34">
        <f t="shared" si="2083"/>
        <v>536.56801592497254</v>
      </c>
    </row>
    <row r="3529" spans="1:58" x14ac:dyDescent="0.2">
      <c r="A3529" s="9" t="str">
        <f t="shared" si="1990"/>
        <v>Saint Pierre and Miquelon</v>
      </c>
      <c r="C3529" s="41">
        <f t="shared" si="1991"/>
        <v>565.5443343736481</v>
      </c>
      <c r="D3529" s="34">
        <f t="shared" ref="D3529:AI3529" si="2084">$C3529+IFERROR(INDEX($B$2259:$B$2601,MATCH($C3529,$B$2259:$B$2601,1)+(D$3354-$C$3354))-INDEX($B$2259:$B$2601,MATCH($C3529,$B$2259:$B$2601,1)),0)*$E1712</f>
        <v>566.52937349753267</v>
      </c>
      <c r="E3529" s="34">
        <f t="shared" si="2084"/>
        <v>567.50216530164357</v>
      </c>
      <c r="F3529" s="34">
        <f t="shared" si="2084"/>
        <v>568.46286206099012</v>
      </c>
      <c r="G3529" s="34">
        <f t="shared" si="2084"/>
        <v>569.41161415729539</v>
      </c>
      <c r="H3529" s="34">
        <f t="shared" si="2084"/>
        <v>570.34857010253666</v>
      </c>
      <c r="I3529" s="34">
        <f t="shared" si="2084"/>
        <v>571.27387656219207</v>
      </c>
      <c r="J3529" s="34">
        <f t="shared" si="2084"/>
        <v>572.18767837819905</v>
      </c>
      <c r="K3529" s="34">
        <f t="shared" si="2084"/>
        <v>573.09011859162706</v>
      </c>
      <c r="L3529" s="34">
        <f t="shared" si="2084"/>
        <v>573.98133846506812</v>
      </c>
      <c r="M3529" s="34">
        <f t="shared" si="2084"/>
        <v>574.86147750474936</v>
      </c>
      <c r="N3529" s="34">
        <f t="shared" si="2084"/>
        <v>575.73067348237055</v>
      </c>
      <c r="O3529" s="34">
        <f t="shared" si="2084"/>
        <v>576.58906245667004</v>
      </c>
      <c r="P3529" s="34">
        <f t="shared" si="2084"/>
        <v>577.43677879472239</v>
      </c>
      <c r="Q3529" s="34">
        <f t="shared" si="2084"/>
        <v>578.27395519297158</v>
      </c>
      <c r="R3529" s="34">
        <f t="shared" si="2084"/>
        <v>579.10072269800253</v>
      </c>
      <c r="S3529" s="34">
        <f t="shared" si="2084"/>
        <v>579.91721072705434</v>
      </c>
      <c r="T3529" s="34">
        <f t="shared" si="2084"/>
        <v>580.72354708827822</v>
      </c>
      <c r="U3529" s="34">
        <f t="shared" si="2084"/>
        <v>581.51985800074419</v>
      </c>
      <c r="V3529" s="34">
        <f t="shared" si="2084"/>
        <v>582.30626811419859</v>
      </c>
      <c r="W3529" s="34">
        <f t="shared" si="2084"/>
        <v>583.08290052857569</v>
      </c>
      <c r="X3529" s="34">
        <f t="shared" si="2084"/>
        <v>583.84987681326731</v>
      </c>
      <c r="Y3529" s="34">
        <f t="shared" si="2084"/>
        <v>584.6073170261526</v>
      </c>
      <c r="Z3529" s="34">
        <f t="shared" si="2084"/>
        <v>585.35533973239103</v>
      </c>
      <c r="AA3529" s="34">
        <f t="shared" si="2084"/>
        <v>586.09406202298192</v>
      </c>
      <c r="AB3529" s="34">
        <f t="shared" si="2084"/>
        <v>586.8235995330931</v>
      </c>
      <c r="AC3529" s="34">
        <f t="shared" si="2084"/>
        <v>587.54406646016196</v>
      </c>
      <c r="AD3529" s="34">
        <f t="shared" si="2084"/>
        <v>588.25557558177093</v>
      </c>
      <c r="AE3529" s="34">
        <f t="shared" si="2084"/>
        <v>588.95823827330116</v>
      </c>
      <c r="AF3529" s="34">
        <f t="shared" si="2084"/>
        <v>589.65216452536674</v>
      </c>
      <c r="AG3529" s="34">
        <f t="shared" si="2084"/>
        <v>590.33746296103163</v>
      </c>
      <c r="AH3529" s="34">
        <f t="shared" si="2084"/>
        <v>591.01424085281303</v>
      </c>
      <c r="AI3529" s="34">
        <f t="shared" si="2084"/>
        <v>591.68260413947337</v>
      </c>
      <c r="AJ3529" s="34">
        <f t="shared" ref="AJ3529:BF3529" si="2085">$C3529+IFERROR(INDEX($B$2259:$B$2601,MATCH($C3529,$B$2259:$B$2601,1)+(AJ$3354-$C$3354))-INDEX($B$2259:$B$2601,MATCH($C3529,$B$2259:$B$2601,1)),0)*$E1712</f>
        <v>592.3426574426029</v>
      </c>
      <c r="AK3529" s="34">
        <f t="shared" si="2085"/>
        <v>592.99450408299685</v>
      </c>
      <c r="AL3529" s="34">
        <f t="shared" si="2085"/>
        <v>593.63824609682854</v>
      </c>
      <c r="AM3529" s="34">
        <f t="shared" si="2085"/>
        <v>594.27398425162153</v>
      </c>
      <c r="AN3529" s="34">
        <f t="shared" si="2085"/>
        <v>594.90181806202327</v>
      </c>
      <c r="AO3529" s="34">
        <f t="shared" si="2085"/>
        <v>595.52184580538233</v>
      </c>
      <c r="AP3529" s="34">
        <f t="shared" si="2085"/>
        <v>596.13416453713239</v>
      </c>
      <c r="AQ3529" s="34">
        <f t="shared" si="2085"/>
        <v>596.73887010598435</v>
      </c>
      <c r="AR3529" s="34">
        <f t="shared" si="2085"/>
        <v>597.33605716893021</v>
      </c>
      <c r="AS3529" s="34">
        <f t="shared" si="2085"/>
        <v>597.92581920606005</v>
      </c>
      <c r="AT3529" s="34">
        <f t="shared" si="2085"/>
        <v>598.50824853519498</v>
      </c>
      <c r="AU3529" s="34">
        <f t="shared" si="2085"/>
        <v>599.08343632633762</v>
      </c>
      <c r="AV3529" s="34">
        <f t="shared" si="2085"/>
        <v>599.6514726159437</v>
      </c>
      <c r="AW3529" s="34">
        <f t="shared" si="2085"/>
        <v>600.2124463210157</v>
      </c>
      <c r="AX3529" s="34">
        <f t="shared" si="2085"/>
        <v>600.76644525302129</v>
      </c>
      <c r="AY3529" s="34">
        <f t="shared" si="2085"/>
        <v>601.31355613163896</v>
      </c>
      <c r="AZ3529" s="34">
        <f t="shared" si="2085"/>
        <v>601.85386459833251</v>
      </c>
      <c r="BA3529" s="34">
        <f t="shared" si="2085"/>
        <v>602.38745522975682</v>
      </c>
      <c r="BB3529" s="34">
        <f t="shared" si="2085"/>
        <v>602.9144115509971</v>
      </c>
      <c r="BC3529" s="34">
        <f t="shared" si="2085"/>
        <v>603.43481604864326</v>
      </c>
      <c r="BD3529" s="34">
        <f t="shared" si="2085"/>
        <v>603.94875018370203</v>
      </c>
      <c r="BE3529" s="34">
        <f t="shared" si="2085"/>
        <v>604.45629440434823</v>
      </c>
      <c r="BF3529" s="34">
        <f t="shared" si="2085"/>
        <v>604.95752815851779</v>
      </c>
    </row>
    <row r="3530" spans="1:58" x14ac:dyDescent="0.2">
      <c r="A3530" s="9" t="str">
        <f t="shared" si="1990"/>
        <v>Saint Vincent and the Grenadines</v>
      </c>
      <c r="C3530" s="41">
        <f t="shared" si="1991"/>
        <v>421.38426041788068</v>
      </c>
      <c r="D3530" s="34">
        <f t="shared" ref="D3530:AI3530" si="2086">$C3530+IFERROR(INDEX($B$2259:$B$2601,MATCH($C3530,$B$2259:$B$2601,1)+(D$3354-$C$3354))-INDEX($B$2259:$B$2601,MATCH($C3530,$B$2259:$B$2601,1)),0)*$E1713</f>
        <v>424.1667938461747</v>
      </c>
      <c r="E3530" s="34">
        <f t="shared" si="2086"/>
        <v>426.91473110884357</v>
      </c>
      <c r="F3530" s="34">
        <f t="shared" si="2086"/>
        <v>429.62850235154662</v>
      </c>
      <c r="G3530" s="34">
        <f t="shared" si="2086"/>
        <v>432.30853237179872</v>
      </c>
      <c r="H3530" s="34">
        <f t="shared" si="2086"/>
        <v>434.95524068546564</v>
      </c>
      <c r="I3530" s="34">
        <f t="shared" si="2086"/>
        <v>437.56904159243265</v>
      </c>
      <c r="J3530" s="34">
        <f t="shared" si="2086"/>
        <v>440.15034424145637</v>
      </c>
      <c r="K3530" s="34">
        <f t="shared" si="2086"/>
        <v>442.69955269421058</v>
      </c>
      <c r="L3530" s="34">
        <f t="shared" si="2086"/>
        <v>445.21706598853552</v>
      </c>
      <c r="M3530" s="34">
        <f t="shared" si="2086"/>
        <v>447.70327820090102</v>
      </c>
      <c r="N3530" s="34">
        <f t="shared" si="2086"/>
        <v>450.15857850809277</v>
      </c>
      <c r="O3530" s="34">
        <f t="shared" si="2086"/>
        <v>452.58335124813181</v>
      </c>
      <c r="P3530" s="34">
        <f t="shared" si="2086"/>
        <v>454.97797598043633</v>
      </c>
      <c r="Q3530" s="34">
        <f t="shared" si="2086"/>
        <v>457.34282754523588</v>
      </c>
      <c r="R3530" s="34">
        <f t="shared" si="2086"/>
        <v>459.67827612224642</v>
      </c>
      <c r="S3530" s="34">
        <f t="shared" si="2086"/>
        <v>461.9846872886161</v>
      </c>
      <c r="T3530" s="34">
        <f t="shared" si="2086"/>
        <v>464.26242207615064</v>
      </c>
      <c r="U3530" s="34">
        <f t="shared" si="2086"/>
        <v>466.5118370278268</v>
      </c>
      <c r="V3530" s="34">
        <f t="shared" si="2086"/>
        <v>468.73328425360381</v>
      </c>
      <c r="W3530" s="34">
        <f t="shared" si="2086"/>
        <v>470.92711148554031</v>
      </c>
      <c r="X3530" s="34">
        <f t="shared" si="2086"/>
        <v>473.09366213222643</v>
      </c>
      <c r="Y3530" s="34">
        <f t="shared" si="2086"/>
        <v>475.23327533253871</v>
      </c>
      <c r="Z3530" s="34">
        <f t="shared" si="2086"/>
        <v>477.34628600872713</v>
      </c>
      <c r="AA3530" s="34">
        <f t="shared" si="2086"/>
        <v>479.43302491884162</v>
      </c>
      <c r="AB3530" s="34">
        <f t="shared" si="2086"/>
        <v>481.49381870850698</v>
      </c>
      <c r="AC3530" s="34">
        <f t="shared" si="2086"/>
        <v>483.5289899620542</v>
      </c>
      <c r="AD3530" s="34">
        <f t="shared" si="2086"/>
        <v>485.53885725301564</v>
      </c>
      <c r="AE3530" s="34">
        <f t="shared" si="2086"/>
        <v>487.52373519399276</v>
      </c>
      <c r="AF3530" s="34">
        <f t="shared" si="2086"/>
        <v>489.48393448590377</v>
      </c>
      <c r="AG3530" s="34">
        <f t="shared" si="2086"/>
        <v>491.41976196661869</v>
      </c>
      <c r="AH3530" s="34">
        <f t="shared" si="2086"/>
        <v>493.33152065899003</v>
      </c>
      <c r="AI3530" s="34">
        <f t="shared" si="2086"/>
        <v>495.21950981828621</v>
      </c>
      <c r="AJ3530" s="34">
        <f t="shared" ref="AJ3530:BF3530" si="2087">$C3530+IFERROR(INDEX($B$2259:$B$2601,MATCH($C3530,$B$2259:$B$2601,1)+(AJ$3354-$C$3354))-INDEX($B$2259:$B$2601,MATCH($C3530,$B$2259:$B$2601,1)),0)*$E1713</f>
        <v>497.08402497903518</v>
      </c>
      <c r="AK3530" s="34">
        <f t="shared" si="2087"/>
        <v>498.92535800128547</v>
      </c>
      <c r="AL3530" s="34">
        <f t="shared" si="2087"/>
        <v>500.74379711629246</v>
      </c>
      <c r="AM3530" s="34">
        <f t="shared" si="2087"/>
        <v>502.53962697163621</v>
      </c>
      <c r="AN3530" s="34">
        <f t="shared" si="2087"/>
        <v>504.3131286757785</v>
      </c>
      <c r="AO3530" s="34">
        <f t="shared" si="2087"/>
        <v>506.06457984206594</v>
      </c>
      <c r="AP3530" s="34">
        <f t="shared" si="2087"/>
        <v>507.79425463218587</v>
      </c>
      <c r="AQ3530" s="34">
        <f t="shared" si="2087"/>
        <v>509.50242379908201</v>
      </c>
      <c r="AR3530" s="34">
        <f t="shared" si="2087"/>
        <v>511.1893547293364</v>
      </c>
      <c r="AS3530" s="34">
        <f t="shared" si="2087"/>
        <v>512.85531148502469</v>
      </c>
      <c r="AT3530" s="34">
        <f t="shared" si="2087"/>
        <v>514.50055484505037</v>
      </c>
      <c r="AU3530" s="34">
        <f t="shared" si="2087"/>
        <v>516.1253423459666</v>
      </c>
      <c r="AV3530" s="34">
        <f t="shared" si="2087"/>
        <v>517.72992832228806</v>
      </c>
      <c r="AW3530" s="34">
        <f t="shared" si="2087"/>
        <v>519.31456394630391</v>
      </c>
      <c r="AX3530" s="34">
        <f t="shared" si="2087"/>
        <v>520.87949726739453</v>
      </c>
      <c r="AY3530" s="34">
        <f t="shared" si="2087"/>
        <v>522.42497325085969</v>
      </c>
      <c r="AZ3530" s="34">
        <f t="shared" si="2087"/>
        <v>523.95123381626354</v>
      </c>
      <c r="BA3530" s="34">
        <f t="shared" si="2087"/>
        <v>525.45851787530432</v>
      </c>
      <c r="BB3530" s="34">
        <f t="shared" si="2087"/>
        <v>526.94706136921104</v>
      </c>
      <c r="BC3530" s="34">
        <f t="shared" si="2087"/>
        <v>528.41709730567686</v>
      </c>
      <c r="BD3530" s="34">
        <f t="shared" si="2087"/>
        <v>529.86885579533259</v>
      </c>
      <c r="BE3530" s="34">
        <f t="shared" si="2087"/>
        <v>531.302564087767</v>
      </c>
      <c r="BF3530" s="34">
        <f t="shared" si="2087"/>
        <v>532.71844660709871</v>
      </c>
    </row>
    <row r="3531" spans="1:58" x14ac:dyDescent="0.2">
      <c r="A3531" s="9" t="str">
        <f t="shared" si="1990"/>
        <v>Samoa</v>
      </c>
      <c r="C3531" s="41">
        <f t="shared" si="1991"/>
        <v>455.79639519410534</v>
      </c>
      <c r="D3531" s="34">
        <f t="shared" ref="D3531:AI3531" si="2088">$C3531+IFERROR(INDEX($B$2259:$B$2601,MATCH($C3531,$B$2259:$B$2601,1)+(D$3354-$C$3354))-INDEX($B$2259:$B$2601,MATCH($C3531,$B$2259:$B$2601,1)),0)*$E1714</f>
        <v>458.16124675890489</v>
      </c>
      <c r="E3531" s="34">
        <f t="shared" si="2088"/>
        <v>460.49669533591543</v>
      </c>
      <c r="F3531" s="34">
        <f t="shared" si="2088"/>
        <v>462.80310650228512</v>
      </c>
      <c r="G3531" s="34">
        <f t="shared" si="2088"/>
        <v>465.08084128981966</v>
      </c>
      <c r="H3531" s="34">
        <f t="shared" si="2088"/>
        <v>467.33025624149582</v>
      </c>
      <c r="I3531" s="34">
        <f t="shared" si="2088"/>
        <v>469.55170346727283</v>
      </c>
      <c r="J3531" s="34">
        <f t="shared" si="2088"/>
        <v>471.74553069920933</v>
      </c>
      <c r="K3531" s="34">
        <f t="shared" si="2088"/>
        <v>473.91208134589544</v>
      </c>
      <c r="L3531" s="34">
        <f t="shared" si="2088"/>
        <v>476.05169454620773</v>
      </c>
      <c r="M3531" s="34">
        <f t="shared" si="2088"/>
        <v>478.16470522239615</v>
      </c>
      <c r="N3531" s="34">
        <f t="shared" si="2088"/>
        <v>480.25144413251064</v>
      </c>
      <c r="O3531" s="34">
        <f t="shared" si="2088"/>
        <v>482.312237922176</v>
      </c>
      <c r="P3531" s="34">
        <f t="shared" si="2088"/>
        <v>484.34740917572321</v>
      </c>
      <c r="Q3531" s="34">
        <f t="shared" si="2088"/>
        <v>486.35727646668465</v>
      </c>
      <c r="R3531" s="34">
        <f t="shared" si="2088"/>
        <v>488.34215440766178</v>
      </c>
      <c r="S3531" s="34">
        <f t="shared" si="2088"/>
        <v>490.30235369957279</v>
      </c>
      <c r="T3531" s="34">
        <f t="shared" si="2088"/>
        <v>492.23818118028771</v>
      </c>
      <c r="U3531" s="34">
        <f t="shared" si="2088"/>
        <v>494.14993987265905</v>
      </c>
      <c r="V3531" s="34">
        <f t="shared" si="2088"/>
        <v>496.03792903195523</v>
      </c>
      <c r="W3531" s="34">
        <f t="shared" si="2088"/>
        <v>497.90244419270419</v>
      </c>
      <c r="X3531" s="34">
        <f t="shared" si="2088"/>
        <v>499.74377721495449</v>
      </c>
      <c r="Y3531" s="34">
        <f t="shared" si="2088"/>
        <v>501.56221632996147</v>
      </c>
      <c r="Z3531" s="34">
        <f t="shared" si="2088"/>
        <v>503.35804618530523</v>
      </c>
      <c r="AA3531" s="34">
        <f t="shared" si="2088"/>
        <v>505.13154788944752</v>
      </c>
      <c r="AB3531" s="34">
        <f t="shared" si="2088"/>
        <v>506.88299905573496</v>
      </c>
      <c r="AC3531" s="34">
        <f t="shared" si="2088"/>
        <v>508.61267384585489</v>
      </c>
      <c r="AD3531" s="34">
        <f t="shared" si="2088"/>
        <v>510.32084301275103</v>
      </c>
      <c r="AE3531" s="34">
        <f t="shared" si="2088"/>
        <v>512.00777394300542</v>
      </c>
      <c r="AF3531" s="34">
        <f t="shared" si="2088"/>
        <v>513.67373069869359</v>
      </c>
      <c r="AG3531" s="34">
        <f t="shared" si="2088"/>
        <v>515.3189740587195</v>
      </c>
      <c r="AH3531" s="34">
        <f t="shared" si="2088"/>
        <v>516.94376155963573</v>
      </c>
      <c r="AI3531" s="34">
        <f t="shared" si="2088"/>
        <v>518.54834753595719</v>
      </c>
      <c r="AJ3531" s="34">
        <f t="shared" ref="AJ3531:BF3531" si="2089">$C3531+IFERROR(INDEX($B$2259:$B$2601,MATCH($C3531,$B$2259:$B$2601,1)+(AJ$3354-$C$3354))-INDEX($B$2259:$B$2601,MATCH($C3531,$B$2259:$B$2601,1)),0)*$E1714</f>
        <v>520.13298315997304</v>
      </c>
      <c r="AK3531" s="34">
        <f t="shared" si="2089"/>
        <v>521.69791648106366</v>
      </c>
      <c r="AL3531" s="34">
        <f t="shared" si="2089"/>
        <v>523.2433924645286</v>
      </c>
      <c r="AM3531" s="34">
        <f t="shared" si="2089"/>
        <v>524.76965302993267</v>
      </c>
      <c r="AN3531" s="34">
        <f t="shared" si="2089"/>
        <v>526.27693708897345</v>
      </c>
      <c r="AO3531" s="34">
        <f t="shared" si="2089"/>
        <v>527.76548058288017</v>
      </c>
      <c r="AP3531" s="34">
        <f t="shared" si="2089"/>
        <v>529.23551651934599</v>
      </c>
      <c r="AQ3531" s="34">
        <f t="shared" si="2089"/>
        <v>530.68727500900172</v>
      </c>
      <c r="AR3531" s="34">
        <f t="shared" si="2089"/>
        <v>532.1209833014359</v>
      </c>
      <c r="AS3531" s="34">
        <f t="shared" si="2089"/>
        <v>533.53686582076762</v>
      </c>
      <c r="AT3531" s="34">
        <f t="shared" si="2089"/>
        <v>534.93514420077577</v>
      </c>
      <c r="AU3531" s="34">
        <f t="shared" si="2089"/>
        <v>536.3160373195924</v>
      </c>
      <c r="AV3531" s="34">
        <f t="shared" si="2089"/>
        <v>537.67976133396496</v>
      </c>
      <c r="AW3531" s="34">
        <f t="shared" si="2089"/>
        <v>539.02652971309226</v>
      </c>
      <c r="AX3531" s="34">
        <f t="shared" si="2089"/>
        <v>540.35655327203904</v>
      </c>
      <c r="AY3531" s="34">
        <f t="shared" si="2089"/>
        <v>541.67004020473632</v>
      </c>
      <c r="AZ3531" s="34">
        <f t="shared" si="2089"/>
        <v>542.96719611657045</v>
      </c>
      <c r="BA3531" s="34">
        <f t="shared" si="2089"/>
        <v>544.24822405656732</v>
      </c>
      <c r="BB3531" s="34">
        <f t="shared" si="2089"/>
        <v>545.51332454917679</v>
      </c>
      <c r="BC3531" s="34">
        <f t="shared" si="2089"/>
        <v>546.76269562566176</v>
      </c>
      <c r="BD3531" s="34">
        <f t="shared" si="2089"/>
        <v>547.99653285509567</v>
      </c>
      <c r="BE3531" s="34">
        <f t="shared" si="2089"/>
        <v>549.21502937497689</v>
      </c>
      <c r="BF3531" s="34">
        <f t="shared" si="2089"/>
        <v>550.41837592146089</v>
      </c>
    </row>
    <row r="3532" spans="1:58" x14ac:dyDescent="0.2">
      <c r="A3532" s="9" t="str">
        <f t="shared" si="1990"/>
        <v>San Marino</v>
      </c>
      <c r="C3532" s="41">
        <f t="shared" si="1991"/>
        <v>622.93052736671052</v>
      </c>
      <c r="D3532" s="34">
        <f t="shared" ref="D3532:AI3532" si="2090">$C3532+IFERROR(INDEX($B$2259:$B$2601,MATCH($C3532,$B$2259:$B$2601,1)+(D$3354-$C$3354))-INDEX($B$2259:$B$2601,MATCH($C3532,$B$2259:$B$2601,1)),0)*$E1715</f>
        <v>623.19533339696568</v>
      </c>
      <c r="E3532" s="34">
        <f t="shared" si="2090"/>
        <v>623.45684700557797</v>
      </c>
      <c r="F3532" s="34">
        <f t="shared" si="2090"/>
        <v>623.71510912832321</v>
      </c>
      <c r="G3532" s="34">
        <f t="shared" si="2090"/>
        <v>623.97016019200896</v>
      </c>
      <c r="H3532" s="34">
        <f t="shared" si="2090"/>
        <v>624.22204012080294</v>
      </c>
      <c r="I3532" s="34">
        <f t="shared" si="2090"/>
        <v>624.47078834248225</v>
      </c>
      <c r="J3532" s="34">
        <f t="shared" si="2090"/>
        <v>624.71644379460531</v>
      </c>
      <c r="K3532" s="34">
        <f t="shared" si="2090"/>
        <v>624.95904493060698</v>
      </c>
      <c r="L3532" s="34">
        <f t="shared" si="2090"/>
        <v>625.19862972581768</v>
      </c>
      <c r="M3532" s="34">
        <f t="shared" si="2090"/>
        <v>625.435235683408</v>
      </c>
      <c r="N3532" s="34">
        <f t="shared" si="2090"/>
        <v>625.66889984025886</v>
      </c>
      <c r="O3532" s="34">
        <f t="shared" si="2090"/>
        <v>625.89965877275961</v>
      </c>
      <c r="P3532" s="34">
        <f t="shared" si="2090"/>
        <v>626.1275486025329</v>
      </c>
      <c r="Q3532" s="34">
        <f t="shared" si="2090"/>
        <v>626.35260500208938</v>
      </c>
      <c r="R3532" s="34">
        <f t="shared" si="2090"/>
        <v>626.5748632004113</v>
      </c>
      <c r="S3532" s="34">
        <f t="shared" si="2090"/>
        <v>626.79435798846748</v>
      </c>
      <c r="T3532" s="34">
        <f t="shared" si="2090"/>
        <v>627.01112372465877</v>
      </c>
      <c r="U3532" s="34">
        <f t="shared" si="2090"/>
        <v>627.22519434019682</v>
      </c>
      <c r="V3532" s="34">
        <f t="shared" si="2090"/>
        <v>627.43660334441495</v>
      </c>
      <c r="W3532" s="34">
        <f t="shared" si="2090"/>
        <v>627.645383830014</v>
      </c>
      <c r="X3532" s="34">
        <f t="shared" si="2090"/>
        <v>627.85156847824214</v>
      </c>
      <c r="Y3532" s="34">
        <f t="shared" si="2090"/>
        <v>628.05518956401056</v>
      </c>
      <c r="Z3532" s="34">
        <f t="shared" si="2090"/>
        <v>628.25627896094602</v>
      </c>
      <c r="AA3532" s="34">
        <f t="shared" si="2090"/>
        <v>628.45486814637957</v>
      </c>
      <c r="AB3532" s="34">
        <f t="shared" si="2090"/>
        <v>628.65098820627418</v>
      </c>
      <c r="AC3532" s="34">
        <f t="shared" si="2090"/>
        <v>628.84466984009077</v>
      </c>
      <c r="AD3532" s="34">
        <f t="shared" si="2090"/>
        <v>629.03594336559354</v>
      </c>
      <c r="AE3532" s="34">
        <f t="shared" si="2090"/>
        <v>629.22483872359589</v>
      </c>
      <c r="AF3532" s="34">
        <f t="shared" si="2090"/>
        <v>629.41138548264712</v>
      </c>
      <c r="AG3532" s="34">
        <f t="shared" si="2090"/>
        <v>629.59561284366077</v>
      </c>
      <c r="AH3532" s="34">
        <f t="shared" si="2090"/>
        <v>629.77754964448582</v>
      </c>
      <c r="AI3532" s="34">
        <f t="shared" si="2090"/>
        <v>629.95722436442065</v>
      </c>
      <c r="AJ3532" s="34">
        <f t="shared" ref="AJ3532:BF3532" si="2091">$C3532+IFERROR(INDEX($B$2259:$B$2601,MATCH($C3532,$B$2259:$B$2601,1)+(AJ$3354-$C$3354))-INDEX($B$2259:$B$2601,MATCH($C3532,$B$2259:$B$2601,1)),0)*$E1715</f>
        <v>630.13466512867092</v>
      </c>
      <c r="AK3532" s="34">
        <f t="shared" si="2091"/>
        <v>630.30989971275244</v>
      </c>
      <c r="AL3532" s="34">
        <f t="shared" si="2091"/>
        <v>630.48295554683853</v>
      </c>
      <c r="AM3532" s="34">
        <f t="shared" si="2091"/>
        <v>630.65385972005413</v>
      </c>
      <c r="AN3532" s="34">
        <f t="shared" si="2091"/>
        <v>630.82263898471604</v>
      </c>
      <c r="AO3532" s="34">
        <f t="shared" si="2091"/>
        <v>630.98931976052063</v>
      </c>
      <c r="AP3532" s="34">
        <f t="shared" si="2091"/>
        <v>631.15392813867948</v>
      </c>
      <c r="AQ3532" s="34">
        <f t="shared" si="2091"/>
        <v>631.31648988600318</v>
      </c>
      <c r="AR3532" s="34">
        <f t="shared" si="2091"/>
        <v>631.47703044893512</v>
      </c>
      <c r="AS3532" s="34">
        <f t="shared" si="2091"/>
        <v>631.63557495753469</v>
      </c>
      <c r="AT3532" s="34">
        <f t="shared" si="2091"/>
        <v>631.7921482294106</v>
      </c>
      <c r="AU3532" s="34">
        <f t="shared" si="2091"/>
        <v>631.94677477360619</v>
      </c>
      <c r="AV3532" s="34">
        <f t="shared" si="2091"/>
        <v>632.09947879443564</v>
      </c>
      <c r="AW3532" s="34">
        <f t="shared" si="2091"/>
        <v>632.2502841952728</v>
      </c>
      <c r="AX3532" s="34">
        <f t="shared" si="2091"/>
        <v>632.39921458229287</v>
      </c>
      <c r="AY3532" s="34">
        <f t="shared" si="2091"/>
        <v>632.54629326816769</v>
      </c>
      <c r="AZ3532" s="34">
        <f t="shared" si="2091"/>
        <v>632.69154327571471</v>
      </c>
      <c r="BA3532" s="34">
        <f t="shared" si="2091"/>
        <v>632.83498734150123</v>
      </c>
      <c r="BB3532" s="34">
        <f t="shared" si="2091"/>
        <v>632.97664791940315</v>
      </c>
      <c r="BC3532" s="34">
        <f t="shared" si="2091"/>
        <v>633.1165471841199</v>
      </c>
      <c r="BD3532" s="34">
        <f t="shared" si="2091"/>
        <v>633.25470703464532</v>
      </c>
      <c r="BE3532" s="34">
        <f t="shared" si="2091"/>
        <v>633.3911490976958</v>
      </c>
      <c r="BF3532" s="34">
        <f t="shared" si="2091"/>
        <v>633.52589473109572</v>
      </c>
    </row>
    <row r="3533" spans="1:58" x14ac:dyDescent="0.2">
      <c r="A3533" s="9" t="str">
        <f t="shared" si="1990"/>
        <v>Sao Tome and Principe</v>
      </c>
      <c r="C3533" s="41">
        <f t="shared" si="1991"/>
        <v>309.31353938875895</v>
      </c>
      <c r="D3533" s="34">
        <f t="shared" ref="D3533:AI3533" si="2092">$C3533+IFERROR(INDEX($B$2259:$B$2601,MATCH($C3533,$B$2259:$B$2601,1)+(D$3354-$C$3354))-INDEX($B$2259:$B$2601,MATCH($C3533,$B$2259:$B$2601,1)),0)*$E1716</f>
        <v>313.51836936031475</v>
      </c>
      <c r="E3533" s="34">
        <f t="shared" si="2092"/>
        <v>317.67091927922422</v>
      </c>
      <c r="F3533" s="34">
        <f t="shared" si="2092"/>
        <v>321.77183916080855</v>
      </c>
      <c r="G3533" s="34">
        <f t="shared" si="2092"/>
        <v>325.82177093853187</v>
      </c>
      <c r="H3533" s="34">
        <f t="shared" si="2092"/>
        <v>329.8213485644855</v>
      </c>
      <c r="I3533" s="34">
        <f t="shared" si="2092"/>
        <v>333.77119810862314</v>
      </c>
      <c r="J3533" s="34">
        <f t="shared" si="2092"/>
        <v>337.67193785676199</v>
      </c>
      <c r="K3533" s="34">
        <f t="shared" si="2092"/>
        <v>341.52417840736564</v>
      </c>
      <c r="L3533" s="34">
        <f t="shared" si="2092"/>
        <v>345.32852276712345</v>
      </c>
      <c r="M3533" s="34">
        <f t="shared" si="2092"/>
        <v>349.08556644534161</v>
      </c>
      <c r="N3533" s="34">
        <f t="shared" si="2092"/>
        <v>352.79589754716056</v>
      </c>
      <c r="O3533" s="34">
        <f t="shared" si="2092"/>
        <v>356.46009686561359</v>
      </c>
      <c r="P3533" s="34">
        <f t="shared" si="2092"/>
        <v>360.07873797254052</v>
      </c>
      <c r="Q3533" s="34">
        <f t="shared" si="2092"/>
        <v>363.65238730837132</v>
      </c>
      <c r="R3533" s="34">
        <f t="shared" si="2092"/>
        <v>367.18160427079329</v>
      </c>
      <c r="S3533" s="34">
        <f t="shared" si="2092"/>
        <v>370.66694130231582</v>
      </c>
      <c r="T3533" s="34">
        <f t="shared" si="2092"/>
        <v>374.10894397674639</v>
      </c>
      <c r="U3533" s="34">
        <f t="shared" si="2092"/>
        <v>377.50815108459153</v>
      </c>
      <c r="V3533" s="34">
        <f t="shared" si="2092"/>
        <v>380.86509471739583</v>
      </c>
      <c r="W3533" s="34">
        <f t="shared" si="2092"/>
        <v>384.18030035103226</v>
      </c>
      <c r="X3533" s="34">
        <f t="shared" si="2092"/>
        <v>387.45428692795713</v>
      </c>
      <c r="Y3533" s="34">
        <f t="shared" si="2092"/>
        <v>390.68756693844222</v>
      </c>
      <c r="Z3533" s="34">
        <f t="shared" si="2092"/>
        <v>393.88064650079696</v>
      </c>
      <c r="AA3533" s="34">
        <f t="shared" si="2092"/>
        <v>397.0340254405931</v>
      </c>
      <c r="AB3533" s="34">
        <f t="shared" si="2092"/>
        <v>400.14819736890445</v>
      </c>
      <c r="AC3533" s="34">
        <f t="shared" si="2092"/>
        <v>403.22364975957379</v>
      </c>
      <c r="AD3533" s="34">
        <f t="shared" si="2092"/>
        <v>406.26086402551914</v>
      </c>
      <c r="AE3533" s="34">
        <f t="shared" si="2092"/>
        <v>409.26031559409125</v>
      </c>
      <c r="AF3533" s="34">
        <f t="shared" si="2092"/>
        <v>412.22247398149409</v>
      </c>
      <c r="AG3533" s="34">
        <f t="shared" si="2092"/>
        <v>415.14780286628024</v>
      </c>
      <c r="AH3533" s="34">
        <f t="shared" si="2092"/>
        <v>418.03676016193219</v>
      </c>
      <c r="AI3533" s="34">
        <f t="shared" si="2092"/>
        <v>420.88979808854157</v>
      </c>
      <c r="AJ3533" s="34">
        <f t="shared" ref="AJ3533:BF3533" si="2093">$C3533+IFERROR(INDEX($B$2259:$B$2601,MATCH($C3533,$B$2259:$B$2601,1)+(AJ$3354-$C$3354))-INDEX($B$2259:$B$2601,MATCH($C3533,$B$2259:$B$2601,1)),0)*$E1716</f>
        <v>423.70736324359677</v>
      </c>
      <c r="AK3533" s="34">
        <f t="shared" si="2093"/>
        <v>426.48989667189079</v>
      </c>
      <c r="AL3533" s="34">
        <f t="shared" si="2093"/>
        <v>429.23783393455966</v>
      </c>
      <c r="AM3533" s="34">
        <f t="shared" si="2093"/>
        <v>431.95160517726271</v>
      </c>
      <c r="AN3533" s="34">
        <f t="shared" si="2093"/>
        <v>434.63163519751481</v>
      </c>
      <c r="AO3533" s="34">
        <f t="shared" si="2093"/>
        <v>437.27834351118173</v>
      </c>
      <c r="AP3533" s="34">
        <f t="shared" si="2093"/>
        <v>439.89214441814875</v>
      </c>
      <c r="AQ3533" s="34">
        <f t="shared" si="2093"/>
        <v>442.47344706717246</v>
      </c>
      <c r="AR3533" s="34">
        <f t="shared" si="2093"/>
        <v>445.02265551992667</v>
      </c>
      <c r="AS3533" s="34">
        <f t="shared" si="2093"/>
        <v>447.54016881425162</v>
      </c>
      <c r="AT3533" s="34">
        <f t="shared" si="2093"/>
        <v>450.02638102661712</v>
      </c>
      <c r="AU3533" s="34">
        <f t="shared" si="2093"/>
        <v>452.48168133380887</v>
      </c>
      <c r="AV3533" s="34">
        <f t="shared" si="2093"/>
        <v>454.9064540738479</v>
      </c>
      <c r="AW3533" s="34">
        <f t="shared" si="2093"/>
        <v>457.30107880615242</v>
      </c>
      <c r="AX3533" s="34">
        <f t="shared" si="2093"/>
        <v>459.66593037095197</v>
      </c>
      <c r="AY3533" s="34">
        <f t="shared" si="2093"/>
        <v>462.00137894796251</v>
      </c>
      <c r="AZ3533" s="34">
        <f t="shared" si="2093"/>
        <v>464.30779011433219</v>
      </c>
      <c r="BA3533" s="34">
        <f t="shared" si="2093"/>
        <v>466.58552490186673</v>
      </c>
      <c r="BB3533" s="34">
        <f t="shared" si="2093"/>
        <v>468.83493985354289</v>
      </c>
      <c r="BC3533" s="34">
        <f t="shared" si="2093"/>
        <v>471.0563870793199</v>
      </c>
      <c r="BD3533" s="34">
        <f t="shared" si="2093"/>
        <v>473.2502143112564</v>
      </c>
      <c r="BE3533" s="34">
        <f t="shared" si="2093"/>
        <v>475.41676495794252</v>
      </c>
      <c r="BF3533" s="34">
        <f t="shared" si="2093"/>
        <v>477.5563781582548</v>
      </c>
    </row>
    <row r="3534" spans="1:58" x14ac:dyDescent="0.2">
      <c r="A3534" s="9" t="str">
        <f t="shared" si="1990"/>
        <v>Saudi Arabia</v>
      </c>
      <c r="C3534" s="41">
        <f t="shared" si="1991"/>
        <v>437.53416424018661</v>
      </c>
      <c r="D3534" s="34">
        <f t="shared" ref="D3534:AI3534" si="2094">$C3534+IFERROR(INDEX($B$2259:$B$2601,MATCH($C3534,$B$2259:$B$2601,1)+(D$3354-$C$3354))-INDEX($B$2259:$B$2601,MATCH($C3534,$B$2259:$B$2601,1)),0)*$E1717</f>
        <v>440.11546688921032</v>
      </c>
      <c r="E3534" s="34">
        <f t="shared" si="2094"/>
        <v>442.66467534196454</v>
      </c>
      <c r="F3534" s="34">
        <f t="shared" si="2094"/>
        <v>445.18218863628948</v>
      </c>
      <c r="G3534" s="34">
        <f t="shared" si="2094"/>
        <v>447.66840084865498</v>
      </c>
      <c r="H3534" s="34">
        <f t="shared" si="2094"/>
        <v>450.12370115584673</v>
      </c>
      <c r="I3534" s="34">
        <f t="shared" si="2094"/>
        <v>452.54847389588576</v>
      </c>
      <c r="J3534" s="34">
        <f t="shared" si="2094"/>
        <v>454.94309862819028</v>
      </c>
      <c r="K3534" s="34">
        <f t="shared" si="2094"/>
        <v>457.30795019298984</v>
      </c>
      <c r="L3534" s="34">
        <f t="shared" si="2094"/>
        <v>459.64339877000037</v>
      </c>
      <c r="M3534" s="34">
        <f t="shared" si="2094"/>
        <v>461.94980993637006</v>
      </c>
      <c r="N3534" s="34">
        <f t="shared" si="2094"/>
        <v>464.2275447239046</v>
      </c>
      <c r="O3534" s="34">
        <f t="shared" si="2094"/>
        <v>466.47695967558076</v>
      </c>
      <c r="P3534" s="34">
        <f t="shared" si="2094"/>
        <v>468.69840690135777</v>
      </c>
      <c r="Q3534" s="34">
        <f t="shared" si="2094"/>
        <v>470.89223413329427</v>
      </c>
      <c r="R3534" s="34">
        <f t="shared" si="2094"/>
        <v>473.05878477998039</v>
      </c>
      <c r="S3534" s="34">
        <f t="shared" si="2094"/>
        <v>475.19839798029267</v>
      </c>
      <c r="T3534" s="34">
        <f t="shared" si="2094"/>
        <v>477.31140865648109</v>
      </c>
      <c r="U3534" s="34">
        <f t="shared" si="2094"/>
        <v>479.39814756659558</v>
      </c>
      <c r="V3534" s="34">
        <f t="shared" si="2094"/>
        <v>481.45894135626094</v>
      </c>
      <c r="W3534" s="34">
        <f t="shared" si="2094"/>
        <v>483.49411260980816</v>
      </c>
      <c r="X3534" s="34">
        <f t="shared" si="2094"/>
        <v>485.50397990076959</v>
      </c>
      <c r="Y3534" s="34">
        <f t="shared" si="2094"/>
        <v>487.48885784174672</v>
      </c>
      <c r="Z3534" s="34">
        <f t="shared" si="2094"/>
        <v>489.44905713365773</v>
      </c>
      <c r="AA3534" s="34">
        <f t="shared" si="2094"/>
        <v>491.38488461437265</v>
      </c>
      <c r="AB3534" s="34">
        <f t="shared" si="2094"/>
        <v>493.29664330674399</v>
      </c>
      <c r="AC3534" s="34">
        <f t="shared" si="2094"/>
        <v>495.18463246604017</v>
      </c>
      <c r="AD3534" s="34">
        <f t="shared" si="2094"/>
        <v>497.04914762678914</v>
      </c>
      <c r="AE3534" s="34">
        <f t="shared" si="2094"/>
        <v>498.89048064903943</v>
      </c>
      <c r="AF3534" s="34">
        <f t="shared" si="2094"/>
        <v>500.70891976404641</v>
      </c>
      <c r="AG3534" s="34">
        <f t="shared" si="2094"/>
        <v>502.50474961939017</v>
      </c>
      <c r="AH3534" s="34">
        <f t="shared" si="2094"/>
        <v>504.27825132353246</v>
      </c>
      <c r="AI3534" s="34">
        <f t="shared" si="2094"/>
        <v>506.0297024898199</v>
      </c>
      <c r="AJ3534" s="34">
        <f t="shared" ref="AJ3534:BF3534" si="2095">$C3534+IFERROR(INDEX($B$2259:$B$2601,MATCH($C3534,$B$2259:$B$2601,1)+(AJ$3354-$C$3354))-INDEX($B$2259:$B$2601,MATCH($C3534,$B$2259:$B$2601,1)),0)*$E1717</f>
        <v>507.75937727993983</v>
      </c>
      <c r="AK3534" s="34">
        <f t="shared" si="2095"/>
        <v>509.46754644683597</v>
      </c>
      <c r="AL3534" s="34">
        <f t="shared" si="2095"/>
        <v>511.15447737709036</v>
      </c>
      <c r="AM3534" s="34">
        <f t="shared" si="2095"/>
        <v>512.82043413277859</v>
      </c>
      <c r="AN3534" s="34">
        <f t="shared" si="2095"/>
        <v>514.46567749280439</v>
      </c>
      <c r="AO3534" s="34">
        <f t="shared" si="2095"/>
        <v>516.09046499372062</v>
      </c>
      <c r="AP3534" s="34">
        <f t="shared" si="2095"/>
        <v>517.69505097004208</v>
      </c>
      <c r="AQ3534" s="34">
        <f t="shared" si="2095"/>
        <v>519.27968659405792</v>
      </c>
      <c r="AR3534" s="34">
        <f t="shared" si="2095"/>
        <v>520.84461991514854</v>
      </c>
      <c r="AS3534" s="34">
        <f t="shared" si="2095"/>
        <v>522.39009589861359</v>
      </c>
      <c r="AT3534" s="34">
        <f t="shared" si="2095"/>
        <v>523.91635646401755</v>
      </c>
      <c r="AU3534" s="34">
        <f t="shared" si="2095"/>
        <v>525.42364052305834</v>
      </c>
      <c r="AV3534" s="34">
        <f t="shared" si="2095"/>
        <v>526.91218401696506</v>
      </c>
      <c r="AW3534" s="34">
        <f t="shared" si="2095"/>
        <v>528.38221995343088</v>
      </c>
      <c r="AX3534" s="34">
        <f t="shared" si="2095"/>
        <v>529.83397844308661</v>
      </c>
      <c r="AY3534" s="34">
        <f t="shared" si="2095"/>
        <v>531.2676867355209</v>
      </c>
      <c r="AZ3534" s="34">
        <f t="shared" si="2095"/>
        <v>532.68356925485261</v>
      </c>
      <c r="BA3534" s="34">
        <f t="shared" si="2095"/>
        <v>534.08184763486065</v>
      </c>
      <c r="BB3534" s="34">
        <f t="shared" si="2095"/>
        <v>535.46274075367728</v>
      </c>
      <c r="BC3534" s="34">
        <f t="shared" si="2095"/>
        <v>536.82646476804996</v>
      </c>
      <c r="BD3534" s="34">
        <f t="shared" si="2095"/>
        <v>538.17323314717726</v>
      </c>
      <c r="BE3534" s="34">
        <f t="shared" si="2095"/>
        <v>539.50325670612403</v>
      </c>
      <c r="BF3534" s="34">
        <f t="shared" si="2095"/>
        <v>540.81674363882132</v>
      </c>
    </row>
    <row r="3535" spans="1:58" x14ac:dyDescent="0.2">
      <c r="A3535" s="9" t="str">
        <f t="shared" si="1990"/>
        <v>Senegal</v>
      </c>
      <c r="C3535" s="41">
        <f t="shared" si="1991"/>
        <v>259.32078129293143</v>
      </c>
      <c r="D3535" s="34">
        <f t="shared" ref="D3535:AI3535" si="2096">$C3535+IFERROR(INDEX($B$2259:$B$2601,MATCH($C3535,$B$2259:$B$2601,1)+(D$3354-$C$3354))-INDEX($B$2259:$B$2601,MATCH($C3535,$B$2259:$B$2601,1)),0)*$E1718</f>
        <v>264.14600873092968</v>
      </c>
      <c r="E3535" s="34">
        <f t="shared" si="2096"/>
        <v>268.91124250778216</v>
      </c>
      <c r="F3535" s="34">
        <f t="shared" si="2096"/>
        <v>273.61722854467575</v>
      </c>
      <c r="G3535" s="34">
        <f t="shared" si="2096"/>
        <v>278.26470348851063</v>
      </c>
      <c r="H3535" s="34">
        <f t="shared" si="2096"/>
        <v>282.85439482721051</v>
      </c>
      <c r="I3535" s="34">
        <f t="shared" si="2096"/>
        <v>287.38702100359922</v>
      </c>
      <c r="J3535" s="34">
        <f t="shared" si="2096"/>
        <v>291.86329152786152</v>
      </c>
      <c r="K3535" s="34">
        <f t="shared" si="2096"/>
        <v>296.28390708860547</v>
      </c>
      <c r="L3535" s="34">
        <f t="shared" si="2096"/>
        <v>300.64955966254416</v>
      </c>
      <c r="M3535" s="34">
        <f t="shared" si="2096"/>
        <v>304.96093262281357</v>
      </c>
      <c r="N3535" s="34">
        <f t="shared" si="2096"/>
        <v>309.21870084594366</v>
      </c>
      <c r="O3535" s="34">
        <f t="shared" si="2096"/>
        <v>313.42353081749945</v>
      </c>
      <c r="P3535" s="34">
        <f t="shared" si="2096"/>
        <v>317.57608073640893</v>
      </c>
      <c r="Q3535" s="34">
        <f t="shared" si="2096"/>
        <v>321.67700061799326</v>
      </c>
      <c r="R3535" s="34">
        <f t="shared" si="2096"/>
        <v>325.72693239571657</v>
      </c>
      <c r="S3535" s="34">
        <f t="shared" si="2096"/>
        <v>329.72651002167021</v>
      </c>
      <c r="T3535" s="34">
        <f t="shared" si="2096"/>
        <v>333.67635956580784</v>
      </c>
      <c r="U3535" s="34">
        <f t="shared" si="2096"/>
        <v>337.57709931394669</v>
      </c>
      <c r="V3535" s="34">
        <f t="shared" si="2096"/>
        <v>341.42933986455034</v>
      </c>
      <c r="W3535" s="34">
        <f t="shared" si="2096"/>
        <v>345.23368422430815</v>
      </c>
      <c r="X3535" s="34">
        <f t="shared" si="2096"/>
        <v>348.99072790252632</v>
      </c>
      <c r="Y3535" s="34">
        <f t="shared" si="2096"/>
        <v>352.70105900434527</v>
      </c>
      <c r="Z3535" s="34">
        <f t="shared" si="2096"/>
        <v>356.3652583227983</v>
      </c>
      <c r="AA3535" s="34">
        <f t="shared" si="2096"/>
        <v>359.98389942972523</v>
      </c>
      <c r="AB3535" s="34">
        <f t="shared" si="2096"/>
        <v>363.55754876555602</v>
      </c>
      <c r="AC3535" s="34">
        <f t="shared" si="2096"/>
        <v>367.08676572797799</v>
      </c>
      <c r="AD3535" s="34">
        <f t="shared" si="2096"/>
        <v>370.57210275950052</v>
      </c>
      <c r="AE3535" s="34">
        <f t="shared" si="2096"/>
        <v>374.01410543393109</v>
      </c>
      <c r="AF3535" s="34">
        <f t="shared" si="2096"/>
        <v>377.41331254177624</v>
      </c>
      <c r="AG3535" s="34">
        <f t="shared" si="2096"/>
        <v>380.77025617458054</v>
      </c>
      <c r="AH3535" s="34">
        <f t="shared" si="2096"/>
        <v>384.08546180821696</v>
      </c>
      <c r="AI3535" s="34">
        <f t="shared" si="2096"/>
        <v>387.35944838514183</v>
      </c>
      <c r="AJ3535" s="34">
        <f t="shared" ref="AJ3535:BF3535" si="2097">$C3535+IFERROR(INDEX($B$2259:$B$2601,MATCH($C3535,$B$2259:$B$2601,1)+(AJ$3354-$C$3354))-INDEX($B$2259:$B$2601,MATCH($C3535,$B$2259:$B$2601,1)),0)*$E1718</f>
        <v>390.59272839562692</v>
      </c>
      <c r="AK3535" s="34">
        <f t="shared" si="2097"/>
        <v>393.78580795798166</v>
      </c>
      <c r="AL3535" s="34">
        <f t="shared" si="2097"/>
        <v>396.9391868977778</v>
      </c>
      <c r="AM3535" s="34">
        <f t="shared" si="2097"/>
        <v>400.05335882608915</v>
      </c>
      <c r="AN3535" s="34">
        <f t="shared" si="2097"/>
        <v>403.12881121675849</v>
      </c>
      <c r="AO3535" s="34">
        <f t="shared" si="2097"/>
        <v>406.16602548270384</v>
      </c>
      <c r="AP3535" s="34">
        <f t="shared" si="2097"/>
        <v>409.16547705127596</v>
      </c>
      <c r="AQ3535" s="34">
        <f t="shared" si="2097"/>
        <v>412.12763543867879</v>
      </c>
      <c r="AR3535" s="34">
        <f t="shared" si="2097"/>
        <v>415.05296432346495</v>
      </c>
      <c r="AS3535" s="34">
        <f t="shared" si="2097"/>
        <v>417.9419216191169</v>
      </c>
      <c r="AT3535" s="34">
        <f t="shared" si="2097"/>
        <v>420.79495954572627</v>
      </c>
      <c r="AU3535" s="34">
        <f t="shared" si="2097"/>
        <v>423.61252470078148</v>
      </c>
      <c r="AV3535" s="34">
        <f t="shared" si="2097"/>
        <v>426.39505812907549</v>
      </c>
      <c r="AW3535" s="34">
        <f t="shared" si="2097"/>
        <v>429.14299539174436</v>
      </c>
      <c r="AX3535" s="34">
        <f t="shared" si="2097"/>
        <v>431.85676663444741</v>
      </c>
      <c r="AY3535" s="34">
        <f t="shared" si="2097"/>
        <v>434.53679665469951</v>
      </c>
      <c r="AZ3535" s="34">
        <f t="shared" si="2097"/>
        <v>437.18350496836644</v>
      </c>
      <c r="BA3535" s="34">
        <f t="shared" si="2097"/>
        <v>439.79730587533345</v>
      </c>
      <c r="BB3535" s="34">
        <f t="shared" si="2097"/>
        <v>442.37860852435716</v>
      </c>
      <c r="BC3535" s="34">
        <f t="shared" si="2097"/>
        <v>444.92781697711138</v>
      </c>
      <c r="BD3535" s="34">
        <f t="shared" si="2097"/>
        <v>447.44533027143632</v>
      </c>
      <c r="BE3535" s="34">
        <f t="shared" si="2097"/>
        <v>449.93154248380182</v>
      </c>
      <c r="BF3535" s="34">
        <f t="shared" si="2097"/>
        <v>452.38684279099357</v>
      </c>
    </row>
    <row r="3536" spans="1:58" x14ac:dyDescent="0.2">
      <c r="A3536" s="9" t="str">
        <f t="shared" si="1990"/>
        <v>Serbia</v>
      </c>
      <c r="C3536" s="41">
        <f t="shared" si="1991"/>
        <v>537.18787070854455</v>
      </c>
      <c r="D3536" s="34">
        <f t="shared" ref="D3536:AI3536" si="2098">$C3536+IFERROR(INDEX($B$2259:$B$2601,MATCH($C3536,$B$2259:$B$2601,1)+(D$3354-$C$3354))-INDEX($B$2259:$B$2601,MATCH($C3536,$B$2259:$B$2601,1)),0)*$E1719</f>
        <v>538.51789426749133</v>
      </c>
      <c r="E3536" s="34">
        <f t="shared" si="2098"/>
        <v>539.83138120018862</v>
      </c>
      <c r="F3536" s="34">
        <f t="shared" si="2098"/>
        <v>541.12853711202263</v>
      </c>
      <c r="G3536" s="34">
        <f t="shared" si="2098"/>
        <v>542.4095650520195</v>
      </c>
      <c r="H3536" s="34">
        <f t="shared" si="2098"/>
        <v>543.67466554462908</v>
      </c>
      <c r="I3536" s="34">
        <f t="shared" si="2098"/>
        <v>544.92403662111394</v>
      </c>
      <c r="J3536" s="34">
        <f t="shared" si="2098"/>
        <v>546.15787385054784</v>
      </c>
      <c r="K3536" s="34">
        <f t="shared" si="2098"/>
        <v>547.37637037042907</v>
      </c>
      <c r="L3536" s="34">
        <f t="shared" si="2098"/>
        <v>548.57971691691307</v>
      </c>
      <c r="M3536" s="34">
        <f t="shared" si="2098"/>
        <v>549.76810185466911</v>
      </c>
      <c r="N3536" s="34">
        <f t="shared" si="2098"/>
        <v>550.94171120636577</v>
      </c>
      <c r="O3536" s="34">
        <f t="shared" si="2098"/>
        <v>552.10072868178963</v>
      </c>
      <c r="P3536" s="34">
        <f t="shared" si="2098"/>
        <v>553.24533570660242</v>
      </c>
      <c r="Q3536" s="34">
        <f t="shared" si="2098"/>
        <v>554.37571145074003</v>
      </c>
      <c r="R3536" s="34">
        <f t="shared" si="2098"/>
        <v>555.49203285645888</v>
      </c>
      <c r="S3536" s="34">
        <f t="shared" si="2098"/>
        <v>556.59447466603331</v>
      </c>
      <c r="T3536" s="34">
        <f t="shared" si="2098"/>
        <v>557.68320944910863</v>
      </c>
      <c r="U3536" s="34">
        <f t="shared" si="2098"/>
        <v>558.75840762971438</v>
      </c>
      <c r="V3536" s="34">
        <f t="shared" si="2098"/>
        <v>559.82023751294128</v>
      </c>
      <c r="W3536" s="34">
        <f t="shared" si="2098"/>
        <v>560.86886531128675</v>
      </c>
      <c r="X3536" s="34">
        <f t="shared" si="2098"/>
        <v>561.9044551706728</v>
      </c>
      <c r="Y3536" s="34">
        <f t="shared" si="2098"/>
        <v>562.92716919614054</v>
      </c>
      <c r="Z3536" s="34">
        <f t="shared" si="2098"/>
        <v>563.93716747722488</v>
      </c>
      <c r="AA3536" s="34">
        <f t="shared" si="2098"/>
        <v>564.93460811301441</v>
      </c>
      <c r="AB3536" s="34">
        <f t="shared" si="2098"/>
        <v>565.91964723689898</v>
      </c>
      <c r="AC3536" s="34">
        <f t="shared" si="2098"/>
        <v>566.89243904100988</v>
      </c>
      <c r="AD3536" s="34">
        <f t="shared" si="2098"/>
        <v>567.85313580035643</v>
      </c>
      <c r="AE3536" s="34">
        <f t="shared" si="2098"/>
        <v>568.8018878966617</v>
      </c>
      <c r="AF3536" s="34">
        <f t="shared" si="2098"/>
        <v>569.73884384190296</v>
      </c>
      <c r="AG3536" s="34">
        <f t="shared" si="2098"/>
        <v>570.66415030155838</v>
      </c>
      <c r="AH3536" s="34">
        <f t="shared" si="2098"/>
        <v>571.57795211756536</v>
      </c>
      <c r="AI3536" s="34">
        <f t="shared" si="2098"/>
        <v>572.48039233099337</v>
      </c>
      <c r="AJ3536" s="34">
        <f t="shared" ref="AJ3536:BF3536" si="2099">$C3536+IFERROR(INDEX($B$2259:$B$2601,MATCH($C3536,$B$2259:$B$2601,1)+(AJ$3354-$C$3354))-INDEX($B$2259:$B$2601,MATCH($C3536,$B$2259:$B$2601,1)),0)*$E1719</f>
        <v>573.37161220443443</v>
      </c>
      <c r="AK3536" s="34">
        <f t="shared" si="2099"/>
        <v>574.25175124411567</v>
      </c>
      <c r="AL3536" s="34">
        <f t="shared" si="2099"/>
        <v>575.12094722173686</v>
      </c>
      <c r="AM3536" s="34">
        <f t="shared" si="2099"/>
        <v>575.97933619603634</v>
      </c>
      <c r="AN3536" s="34">
        <f t="shared" si="2099"/>
        <v>576.82705253408869</v>
      </c>
      <c r="AO3536" s="34">
        <f t="shared" si="2099"/>
        <v>577.66422893233789</v>
      </c>
      <c r="AP3536" s="34">
        <f t="shared" si="2099"/>
        <v>578.49099643736884</v>
      </c>
      <c r="AQ3536" s="34">
        <f t="shared" si="2099"/>
        <v>579.30748446642065</v>
      </c>
      <c r="AR3536" s="34">
        <f t="shared" si="2099"/>
        <v>580.11382082764453</v>
      </c>
      <c r="AS3536" s="34">
        <f t="shared" si="2099"/>
        <v>580.9101317401105</v>
      </c>
      <c r="AT3536" s="34">
        <f t="shared" si="2099"/>
        <v>581.6965418535649</v>
      </c>
      <c r="AU3536" s="34">
        <f t="shared" si="2099"/>
        <v>582.473174267942</v>
      </c>
      <c r="AV3536" s="34">
        <f t="shared" si="2099"/>
        <v>583.24015055263362</v>
      </c>
      <c r="AW3536" s="34">
        <f t="shared" si="2099"/>
        <v>583.99759076551891</v>
      </c>
      <c r="AX3536" s="34">
        <f t="shared" si="2099"/>
        <v>584.74561347175734</v>
      </c>
      <c r="AY3536" s="34">
        <f t="shared" si="2099"/>
        <v>585.48433576234822</v>
      </c>
      <c r="AZ3536" s="34">
        <f t="shared" si="2099"/>
        <v>586.21387327245941</v>
      </c>
      <c r="BA3536" s="34">
        <f t="shared" si="2099"/>
        <v>586.93434019952826</v>
      </c>
      <c r="BB3536" s="34">
        <f t="shared" si="2099"/>
        <v>587.64584932113723</v>
      </c>
      <c r="BC3536" s="34">
        <f t="shared" si="2099"/>
        <v>588.34851201266747</v>
      </c>
      <c r="BD3536" s="34">
        <f t="shared" si="2099"/>
        <v>589.04243826473305</v>
      </c>
      <c r="BE3536" s="34">
        <f t="shared" si="2099"/>
        <v>589.72773670039794</v>
      </c>
      <c r="BF3536" s="34">
        <f t="shared" si="2099"/>
        <v>590.40451459217934</v>
      </c>
    </row>
    <row r="3537" spans="1:58" x14ac:dyDescent="0.2">
      <c r="A3537" s="9" t="str">
        <f t="shared" si="1990"/>
        <v>Seychelles</v>
      </c>
      <c r="C3537" s="41">
        <f t="shared" si="1991"/>
        <v>386.6215014133229</v>
      </c>
      <c r="D3537" s="34">
        <f t="shared" ref="D3537:AI3537" si="2100">$C3537+IFERROR(INDEX($B$2259:$B$2601,MATCH($C3537,$B$2259:$B$2601,1)+(D$3354-$C$3354))-INDEX($B$2259:$B$2601,MATCH($C3537,$B$2259:$B$2601,1)),0)*$E1720</f>
        <v>389.85478142380799</v>
      </c>
      <c r="E3537" s="34">
        <f t="shared" si="2100"/>
        <v>393.04786098616273</v>
      </c>
      <c r="F3537" s="34">
        <f t="shared" si="2100"/>
        <v>396.20123992595887</v>
      </c>
      <c r="G3537" s="34">
        <f t="shared" si="2100"/>
        <v>399.31541185427022</v>
      </c>
      <c r="H3537" s="34">
        <f t="shared" si="2100"/>
        <v>402.39086424493956</v>
      </c>
      <c r="I3537" s="34">
        <f t="shared" si="2100"/>
        <v>405.42807851088492</v>
      </c>
      <c r="J3537" s="34">
        <f t="shared" si="2100"/>
        <v>408.42753007945703</v>
      </c>
      <c r="K3537" s="34">
        <f t="shared" si="2100"/>
        <v>411.38968846685987</v>
      </c>
      <c r="L3537" s="34">
        <f t="shared" si="2100"/>
        <v>414.31501735164602</v>
      </c>
      <c r="M3537" s="34">
        <f t="shared" si="2100"/>
        <v>417.20397464729797</v>
      </c>
      <c r="N3537" s="34">
        <f t="shared" si="2100"/>
        <v>420.05701257390734</v>
      </c>
      <c r="O3537" s="34">
        <f t="shared" si="2100"/>
        <v>422.87457772896255</v>
      </c>
      <c r="P3537" s="34">
        <f t="shared" si="2100"/>
        <v>425.65711115725657</v>
      </c>
      <c r="Q3537" s="34">
        <f t="shared" si="2100"/>
        <v>428.40504841992544</v>
      </c>
      <c r="R3537" s="34">
        <f t="shared" si="2100"/>
        <v>431.11881966262848</v>
      </c>
      <c r="S3537" s="34">
        <f t="shared" si="2100"/>
        <v>433.79884968288059</v>
      </c>
      <c r="T3537" s="34">
        <f t="shared" si="2100"/>
        <v>436.44555799654751</v>
      </c>
      <c r="U3537" s="34">
        <f t="shared" si="2100"/>
        <v>439.05935890351452</v>
      </c>
      <c r="V3537" s="34">
        <f t="shared" si="2100"/>
        <v>441.64066155253823</v>
      </c>
      <c r="W3537" s="34">
        <f t="shared" si="2100"/>
        <v>444.18987000529245</v>
      </c>
      <c r="X3537" s="34">
        <f t="shared" si="2100"/>
        <v>446.70738329961739</v>
      </c>
      <c r="Y3537" s="34">
        <f t="shared" si="2100"/>
        <v>449.19359551198289</v>
      </c>
      <c r="Z3537" s="34">
        <f t="shared" si="2100"/>
        <v>451.64889581917464</v>
      </c>
      <c r="AA3537" s="34">
        <f t="shared" si="2100"/>
        <v>454.07366855921367</v>
      </c>
      <c r="AB3537" s="34">
        <f t="shared" si="2100"/>
        <v>456.46829329151819</v>
      </c>
      <c r="AC3537" s="34">
        <f t="shared" si="2100"/>
        <v>458.83314485631774</v>
      </c>
      <c r="AD3537" s="34">
        <f t="shared" si="2100"/>
        <v>461.16859343332828</v>
      </c>
      <c r="AE3537" s="34">
        <f t="shared" si="2100"/>
        <v>463.47500459969797</v>
      </c>
      <c r="AF3537" s="34">
        <f t="shared" si="2100"/>
        <v>465.75273938723251</v>
      </c>
      <c r="AG3537" s="34">
        <f t="shared" si="2100"/>
        <v>468.00215433890867</v>
      </c>
      <c r="AH3537" s="34">
        <f t="shared" si="2100"/>
        <v>470.22360156468568</v>
      </c>
      <c r="AI3537" s="34">
        <f t="shared" si="2100"/>
        <v>472.41742879662218</v>
      </c>
      <c r="AJ3537" s="34">
        <f t="shared" ref="AJ3537:BF3537" si="2101">$C3537+IFERROR(INDEX($B$2259:$B$2601,MATCH($C3537,$B$2259:$B$2601,1)+(AJ$3354-$C$3354))-INDEX($B$2259:$B$2601,MATCH($C3537,$B$2259:$B$2601,1)),0)*$E1720</f>
        <v>474.58397944330829</v>
      </c>
      <c r="AK3537" s="34">
        <f t="shared" si="2101"/>
        <v>476.72359264362058</v>
      </c>
      <c r="AL3537" s="34">
        <f t="shared" si="2101"/>
        <v>478.836603319809</v>
      </c>
      <c r="AM3537" s="34">
        <f t="shared" si="2101"/>
        <v>480.92334222992349</v>
      </c>
      <c r="AN3537" s="34">
        <f t="shared" si="2101"/>
        <v>482.98413601958885</v>
      </c>
      <c r="AO3537" s="34">
        <f t="shared" si="2101"/>
        <v>485.01930727313606</v>
      </c>
      <c r="AP3537" s="34">
        <f t="shared" si="2101"/>
        <v>487.0291745640975</v>
      </c>
      <c r="AQ3537" s="34">
        <f t="shared" si="2101"/>
        <v>489.01405250507463</v>
      </c>
      <c r="AR3537" s="34">
        <f t="shared" si="2101"/>
        <v>490.97425179698564</v>
      </c>
      <c r="AS3537" s="34">
        <f t="shared" si="2101"/>
        <v>492.91007927770056</v>
      </c>
      <c r="AT3537" s="34">
        <f t="shared" si="2101"/>
        <v>494.8218379700719</v>
      </c>
      <c r="AU3537" s="34">
        <f t="shared" si="2101"/>
        <v>496.70982712936808</v>
      </c>
      <c r="AV3537" s="34">
        <f t="shared" si="2101"/>
        <v>498.57434229011704</v>
      </c>
      <c r="AW3537" s="34">
        <f t="shared" si="2101"/>
        <v>500.41567531236734</v>
      </c>
      <c r="AX3537" s="34">
        <f t="shared" si="2101"/>
        <v>502.23411442737432</v>
      </c>
      <c r="AY3537" s="34">
        <f t="shared" si="2101"/>
        <v>504.02994428271808</v>
      </c>
      <c r="AZ3537" s="34">
        <f t="shared" si="2101"/>
        <v>505.80344598686037</v>
      </c>
      <c r="BA3537" s="34">
        <f t="shared" si="2101"/>
        <v>507.55489715314781</v>
      </c>
      <c r="BB3537" s="34">
        <f t="shared" si="2101"/>
        <v>509.28457194326774</v>
      </c>
      <c r="BC3537" s="34">
        <f t="shared" si="2101"/>
        <v>510.99274111016388</v>
      </c>
      <c r="BD3537" s="34">
        <f t="shared" si="2101"/>
        <v>512.67967204041827</v>
      </c>
      <c r="BE3537" s="34">
        <f t="shared" si="2101"/>
        <v>514.34562879610644</v>
      </c>
      <c r="BF3537" s="34">
        <f t="shared" si="2101"/>
        <v>515.99087215613235</v>
      </c>
    </row>
    <row r="3538" spans="1:58" x14ac:dyDescent="0.2">
      <c r="A3538" s="9" t="str">
        <f t="shared" si="1990"/>
        <v>Sierra Leone</v>
      </c>
      <c r="C3538" s="41">
        <f t="shared" si="1991"/>
        <v>269.52756297342171</v>
      </c>
      <c r="D3538" s="34">
        <f t="shared" ref="D3538:AI3538" si="2102">$C3538+IFERROR(INDEX($B$2259:$B$2601,MATCH($C3538,$B$2259:$B$2601,1)+(D$3354-$C$3354))-INDEX($B$2259:$B$2601,MATCH($C3538,$B$2259:$B$2601,1)),0)*$E1721</f>
        <v>274.2335490103153</v>
      </c>
      <c r="E3538" s="34">
        <f t="shared" si="2102"/>
        <v>278.88102395415018</v>
      </c>
      <c r="F3538" s="34">
        <f t="shared" si="2102"/>
        <v>283.47071529285006</v>
      </c>
      <c r="G3538" s="34">
        <f t="shared" si="2102"/>
        <v>288.00334146923876</v>
      </c>
      <c r="H3538" s="34">
        <f t="shared" si="2102"/>
        <v>292.47961199350107</v>
      </c>
      <c r="I3538" s="34">
        <f t="shared" si="2102"/>
        <v>296.90022755424502</v>
      </c>
      <c r="J3538" s="34">
        <f t="shared" si="2102"/>
        <v>301.26588012818371</v>
      </c>
      <c r="K3538" s="34">
        <f t="shared" si="2102"/>
        <v>305.57725308845312</v>
      </c>
      <c r="L3538" s="34">
        <f t="shared" si="2102"/>
        <v>309.8350213115832</v>
      </c>
      <c r="M3538" s="34">
        <f t="shared" si="2102"/>
        <v>314.039851283139</v>
      </c>
      <c r="N3538" s="34">
        <f t="shared" si="2102"/>
        <v>318.19240120204847</v>
      </c>
      <c r="O3538" s="34">
        <f t="shared" si="2102"/>
        <v>322.2933210836328</v>
      </c>
      <c r="P3538" s="34">
        <f t="shared" si="2102"/>
        <v>326.34325286135612</v>
      </c>
      <c r="Q3538" s="34">
        <f t="shared" si="2102"/>
        <v>330.34283048730975</v>
      </c>
      <c r="R3538" s="34">
        <f t="shared" si="2102"/>
        <v>334.29268003144739</v>
      </c>
      <c r="S3538" s="34">
        <f t="shared" si="2102"/>
        <v>338.19341977958624</v>
      </c>
      <c r="T3538" s="34">
        <f t="shared" si="2102"/>
        <v>342.04566033018989</v>
      </c>
      <c r="U3538" s="34">
        <f t="shared" si="2102"/>
        <v>345.8500046899477</v>
      </c>
      <c r="V3538" s="34">
        <f t="shared" si="2102"/>
        <v>349.60704836816586</v>
      </c>
      <c r="W3538" s="34">
        <f t="shared" si="2102"/>
        <v>353.31737946998481</v>
      </c>
      <c r="X3538" s="34">
        <f t="shared" si="2102"/>
        <v>356.98157878843784</v>
      </c>
      <c r="Y3538" s="34">
        <f t="shared" si="2102"/>
        <v>360.60021989536477</v>
      </c>
      <c r="Z3538" s="34">
        <f t="shared" si="2102"/>
        <v>364.17386923119557</v>
      </c>
      <c r="AA3538" s="34">
        <f t="shared" si="2102"/>
        <v>367.70308619361754</v>
      </c>
      <c r="AB3538" s="34">
        <f t="shared" si="2102"/>
        <v>371.18842322514007</v>
      </c>
      <c r="AC3538" s="34">
        <f t="shared" si="2102"/>
        <v>374.63042589957064</v>
      </c>
      <c r="AD3538" s="34">
        <f t="shared" si="2102"/>
        <v>378.02963300741578</v>
      </c>
      <c r="AE3538" s="34">
        <f t="shared" si="2102"/>
        <v>381.38657664022008</v>
      </c>
      <c r="AF3538" s="34">
        <f t="shared" si="2102"/>
        <v>384.70178227385651</v>
      </c>
      <c r="AG3538" s="34">
        <f t="shared" si="2102"/>
        <v>387.97576885078138</v>
      </c>
      <c r="AH3538" s="34">
        <f t="shared" si="2102"/>
        <v>391.20904886126647</v>
      </c>
      <c r="AI3538" s="34">
        <f t="shared" si="2102"/>
        <v>394.40212842362121</v>
      </c>
      <c r="AJ3538" s="34">
        <f t="shared" ref="AJ3538:BF3538" si="2103">$C3538+IFERROR(INDEX($B$2259:$B$2601,MATCH($C3538,$B$2259:$B$2601,1)+(AJ$3354-$C$3354))-INDEX($B$2259:$B$2601,MATCH($C3538,$B$2259:$B$2601,1)),0)*$E1721</f>
        <v>397.55550736341735</v>
      </c>
      <c r="AK3538" s="34">
        <f t="shared" si="2103"/>
        <v>400.6696792917287</v>
      </c>
      <c r="AL3538" s="34">
        <f t="shared" si="2103"/>
        <v>403.74513168239804</v>
      </c>
      <c r="AM3538" s="34">
        <f t="shared" si="2103"/>
        <v>406.78234594834339</v>
      </c>
      <c r="AN3538" s="34">
        <f t="shared" si="2103"/>
        <v>409.7817975169155</v>
      </c>
      <c r="AO3538" s="34">
        <f t="shared" si="2103"/>
        <v>412.74395590431834</v>
      </c>
      <c r="AP3538" s="34">
        <f t="shared" si="2103"/>
        <v>415.66928478910449</v>
      </c>
      <c r="AQ3538" s="34">
        <f t="shared" si="2103"/>
        <v>418.55824208475644</v>
      </c>
      <c r="AR3538" s="34">
        <f t="shared" si="2103"/>
        <v>421.41128001136582</v>
      </c>
      <c r="AS3538" s="34">
        <f t="shared" si="2103"/>
        <v>424.22884516642102</v>
      </c>
      <c r="AT3538" s="34">
        <f t="shared" si="2103"/>
        <v>427.01137859471504</v>
      </c>
      <c r="AU3538" s="34">
        <f t="shared" si="2103"/>
        <v>429.75931585738391</v>
      </c>
      <c r="AV3538" s="34">
        <f t="shared" si="2103"/>
        <v>432.47308710008696</v>
      </c>
      <c r="AW3538" s="34">
        <f t="shared" si="2103"/>
        <v>435.15311712033906</v>
      </c>
      <c r="AX3538" s="34">
        <f t="shared" si="2103"/>
        <v>437.79982543400598</v>
      </c>
      <c r="AY3538" s="34">
        <f t="shared" si="2103"/>
        <v>440.413626340973</v>
      </c>
      <c r="AZ3538" s="34">
        <f t="shared" si="2103"/>
        <v>442.99492898999671</v>
      </c>
      <c r="BA3538" s="34">
        <f t="shared" si="2103"/>
        <v>445.54413744275092</v>
      </c>
      <c r="BB3538" s="34">
        <f t="shared" si="2103"/>
        <v>448.06165073707587</v>
      </c>
      <c r="BC3538" s="34">
        <f t="shared" si="2103"/>
        <v>450.54786294944137</v>
      </c>
      <c r="BD3538" s="34">
        <f t="shared" si="2103"/>
        <v>453.00316325663312</v>
      </c>
      <c r="BE3538" s="34">
        <f t="shared" si="2103"/>
        <v>455.42793599667215</v>
      </c>
      <c r="BF3538" s="34">
        <f t="shared" si="2103"/>
        <v>457.82256072897667</v>
      </c>
    </row>
    <row r="3539" spans="1:58" x14ac:dyDescent="0.2">
      <c r="A3539" s="9" t="str">
        <f t="shared" si="1990"/>
        <v>Singapore</v>
      </c>
      <c r="C3539" s="41">
        <f t="shared" si="1991"/>
        <v>579.792559172609</v>
      </c>
      <c r="D3539" s="34">
        <f t="shared" ref="D3539:AI3539" si="2104">$C3539+IFERROR(INDEX($B$2259:$B$2601,MATCH($C3539,$B$2259:$B$2601,1)+(D$3354-$C$3354))-INDEX($B$2259:$B$2601,MATCH($C3539,$B$2259:$B$2601,1)),0)*$E1722</f>
        <v>580.59889553383289</v>
      </c>
      <c r="E3539" s="34">
        <f t="shared" si="2104"/>
        <v>581.39520644629886</v>
      </c>
      <c r="F3539" s="34">
        <f t="shared" si="2104"/>
        <v>582.18161655975325</v>
      </c>
      <c r="G3539" s="34">
        <f t="shared" si="2104"/>
        <v>582.95824897413036</v>
      </c>
      <c r="H3539" s="34">
        <f t="shared" si="2104"/>
        <v>583.72522525882198</v>
      </c>
      <c r="I3539" s="34">
        <f t="shared" si="2104"/>
        <v>584.48266547170726</v>
      </c>
      <c r="J3539" s="34">
        <f t="shared" si="2104"/>
        <v>585.23068817794569</v>
      </c>
      <c r="K3539" s="34">
        <f t="shared" si="2104"/>
        <v>585.96941046853658</v>
      </c>
      <c r="L3539" s="34">
        <f t="shared" si="2104"/>
        <v>586.69894797864777</v>
      </c>
      <c r="M3539" s="34">
        <f t="shared" si="2104"/>
        <v>587.41941490571662</v>
      </c>
      <c r="N3539" s="34">
        <f t="shared" si="2104"/>
        <v>588.13092402732559</v>
      </c>
      <c r="O3539" s="34">
        <f t="shared" si="2104"/>
        <v>588.83358671885583</v>
      </c>
      <c r="P3539" s="34">
        <f t="shared" si="2104"/>
        <v>589.52751297092141</v>
      </c>
      <c r="Q3539" s="34">
        <f t="shared" si="2104"/>
        <v>590.2128114065863</v>
      </c>
      <c r="R3539" s="34">
        <f t="shared" si="2104"/>
        <v>590.8895892983677</v>
      </c>
      <c r="S3539" s="34">
        <f t="shared" si="2104"/>
        <v>591.55795258502803</v>
      </c>
      <c r="T3539" s="34">
        <f t="shared" si="2104"/>
        <v>592.21800588815756</v>
      </c>
      <c r="U3539" s="34">
        <f t="shared" si="2104"/>
        <v>592.86985252855152</v>
      </c>
      <c r="V3539" s="34">
        <f t="shared" si="2104"/>
        <v>593.5135945423832</v>
      </c>
      <c r="W3539" s="34">
        <f t="shared" si="2104"/>
        <v>594.14933269717619</v>
      </c>
      <c r="X3539" s="34">
        <f t="shared" si="2104"/>
        <v>594.77716650757793</v>
      </c>
      <c r="Y3539" s="34">
        <f t="shared" si="2104"/>
        <v>595.39719425093699</v>
      </c>
      <c r="Z3539" s="34">
        <f t="shared" si="2104"/>
        <v>596.00951298268706</v>
      </c>
      <c r="AA3539" s="34">
        <f t="shared" si="2104"/>
        <v>596.61421855153901</v>
      </c>
      <c r="AB3539" s="34">
        <f t="shared" si="2104"/>
        <v>597.21140561448487</v>
      </c>
      <c r="AC3539" s="34">
        <f t="shared" si="2104"/>
        <v>597.80116765161472</v>
      </c>
      <c r="AD3539" s="34">
        <f t="shared" si="2104"/>
        <v>598.38359698074964</v>
      </c>
      <c r="AE3539" s="34">
        <f t="shared" si="2104"/>
        <v>598.95878477189228</v>
      </c>
      <c r="AF3539" s="34">
        <f t="shared" si="2104"/>
        <v>599.52682106149837</v>
      </c>
      <c r="AG3539" s="34">
        <f t="shared" si="2104"/>
        <v>600.08779476657037</v>
      </c>
      <c r="AH3539" s="34">
        <f t="shared" si="2104"/>
        <v>600.64179369857595</v>
      </c>
      <c r="AI3539" s="34">
        <f t="shared" si="2104"/>
        <v>601.18890457719363</v>
      </c>
      <c r="AJ3539" s="34">
        <f t="shared" ref="AJ3539:BF3539" si="2105">$C3539+IFERROR(INDEX($B$2259:$B$2601,MATCH($C3539,$B$2259:$B$2601,1)+(AJ$3354-$C$3354))-INDEX($B$2259:$B$2601,MATCH($C3539,$B$2259:$B$2601,1)),0)*$E1722</f>
        <v>601.72921304388717</v>
      </c>
      <c r="AK3539" s="34">
        <f t="shared" si="2105"/>
        <v>602.26280367531149</v>
      </c>
      <c r="AL3539" s="34">
        <f t="shared" si="2105"/>
        <v>602.78975999655177</v>
      </c>
      <c r="AM3539" s="34">
        <f t="shared" si="2105"/>
        <v>603.31016449419792</v>
      </c>
      <c r="AN3539" s="34">
        <f t="shared" si="2105"/>
        <v>603.8240986292567</v>
      </c>
      <c r="AO3539" s="34">
        <f t="shared" si="2105"/>
        <v>604.33164284990289</v>
      </c>
      <c r="AP3539" s="34">
        <f t="shared" si="2105"/>
        <v>604.83287660407245</v>
      </c>
      <c r="AQ3539" s="34">
        <f t="shared" si="2105"/>
        <v>605.32787835189845</v>
      </c>
      <c r="AR3539" s="34">
        <f t="shared" si="2105"/>
        <v>605.81672557799322</v>
      </c>
      <c r="AS3539" s="34">
        <f t="shared" si="2105"/>
        <v>606.29949480357686</v>
      </c>
      <c r="AT3539" s="34">
        <f t="shared" si="2105"/>
        <v>606.77626159845568</v>
      </c>
      <c r="AU3539" s="34">
        <f t="shared" si="2105"/>
        <v>607.24710059285155</v>
      </c>
      <c r="AV3539" s="34">
        <f t="shared" si="2105"/>
        <v>607.71208548908373</v>
      </c>
      <c r="AW3539" s="34">
        <f t="shared" si="2105"/>
        <v>608.1712890731061</v>
      </c>
      <c r="AX3539" s="34">
        <f t="shared" si="2105"/>
        <v>608.6247832259005</v>
      </c>
      <c r="AY3539" s="34">
        <f t="shared" si="2105"/>
        <v>609.0726389347285</v>
      </c>
      <c r="AZ3539" s="34">
        <f t="shared" si="2105"/>
        <v>609.51492630424332</v>
      </c>
      <c r="BA3539" s="34">
        <f t="shared" si="2105"/>
        <v>609.95171456746391</v>
      </c>
      <c r="BB3539" s="34">
        <f t="shared" si="2105"/>
        <v>610.38307209661173</v>
      </c>
      <c r="BC3539" s="34">
        <f t="shared" si="2105"/>
        <v>610.80906641381387</v>
      </c>
      <c r="BD3539" s="34">
        <f t="shared" si="2105"/>
        <v>611.22976420167208</v>
      </c>
      <c r="BE3539" s="34">
        <f t="shared" si="2105"/>
        <v>611.64523131370129</v>
      </c>
      <c r="BF3539" s="34">
        <f t="shared" si="2105"/>
        <v>612.05553278463765</v>
      </c>
    </row>
    <row r="3540" spans="1:58" x14ac:dyDescent="0.2">
      <c r="A3540" s="9" t="str">
        <f t="shared" si="1990"/>
        <v>Sint Maarten (Dutch part)</v>
      </c>
      <c r="C3540" s="41">
        <f t="shared" si="1991"/>
        <v>464.98634953208614</v>
      </c>
      <c r="D3540" s="34">
        <f t="shared" ref="D3540:AI3540" si="2106">$C3540+IFERROR(INDEX($B$2259:$B$2601,MATCH($C3540,$B$2259:$B$2601,1)+(D$3354-$C$3354))-INDEX($B$2259:$B$2601,MATCH($C3540,$B$2259:$B$2601,1)),0)*$E1723</f>
        <v>467.2357644837623</v>
      </c>
      <c r="E3540" s="34">
        <f t="shared" si="2106"/>
        <v>469.45721170953931</v>
      </c>
      <c r="F3540" s="34">
        <f t="shared" si="2106"/>
        <v>471.6510389414758</v>
      </c>
      <c r="G3540" s="34">
        <f t="shared" si="2106"/>
        <v>473.81758958816192</v>
      </c>
      <c r="H3540" s="34">
        <f t="shared" si="2106"/>
        <v>475.95720278847421</v>
      </c>
      <c r="I3540" s="34">
        <f t="shared" si="2106"/>
        <v>478.07021346466263</v>
      </c>
      <c r="J3540" s="34">
        <f t="shared" si="2106"/>
        <v>480.15695237477712</v>
      </c>
      <c r="K3540" s="34">
        <f t="shared" si="2106"/>
        <v>482.21774616444247</v>
      </c>
      <c r="L3540" s="34">
        <f t="shared" si="2106"/>
        <v>484.25291741798969</v>
      </c>
      <c r="M3540" s="34">
        <f t="shared" si="2106"/>
        <v>486.26278470895113</v>
      </c>
      <c r="N3540" s="34">
        <f t="shared" si="2106"/>
        <v>488.24766264992826</v>
      </c>
      <c r="O3540" s="34">
        <f t="shared" si="2106"/>
        <v>490.20786194183927</v>
      </c>
      <c r="P3540" s="34">
        <f t="shared" si="2106"/>
        <v>492.14368942255419</v>
      </c>
      <c r="Q3540" s="34">
        <f t="shared" si="2106"/>
        <v>494.05544811492553</v>
      </c>
      <c r="R3540" s="34">
        <f t="shared" si="2106"/>
        <v>495.94343727422171</v>
      </c>
      <c r="S3540" s="34">
        <f t="shared" si="2106"/>
        <v>497.80795243497067</v>
      </c>
      <c r="T3540" s="34">
        <f t="shared" si="2106"/>
        <v>499.64928545722097</v>
      </c>
      <c r="U3540" s="34">
        <f t="shared" si="2106"/>
        <v>501.46772457222795</v>
      </c>
      <c r="V3540" s="34">
        <f t="shared" si="2106"/>
        <v>503.26355442757171</v>
      </c>
      <c r="W3540" s="34">
        <f t="shared" si="2106"/>
        <v>505.037056131714</v>
      </c>
      <c r="X3540" s="34">
        <f t="shared" si="2106"/>
        <v>506.78850729800143</v>
      </c>
      <c r="Y3540" s="34">
        <f t="shared" si="2106"/>
        <v>508.51818208812136</v>
      </c>
      <c r="Z3540" s="34">
        <f t="shared" si="2106"/>
        <v>510.22635125501751</v>
      </c>
      <c r="AA3540" s="34">
        <f t="shared" si="2106"/>
        <v>511.9132821852719</v>
      </c>
      <c r="AB3540" s="34">
        <f t="shared" si="2106"/>
        <v>513.57923894096007</v>
      </c>
      <c r="AC3540" s="34">
        <f t="shared" si="2106"/>
        <v>515.22448230098598</v>
      </c>
      <c r="AD3540" s="34">
        <f t="shared" si="2106"/>
        <v>516.84926980190221</v>
      </c>
      <c r="AE3540" s="34">
        <f t="shared" si="2106"/>
        <v>518.45385577822367</v>
      </c>
      <c r="AF3540" s="34">
        <f t="shared" si="2106"/>
        <v>520.03849140223952</v>
      </c>
      <c r="AG3540" s="34">
        <f t="shared" si="2106"/>
        <v>521.60342472333014</v>
      </c>
      <c r="AH3540" s="34">
        <f t="shared" si="2106"/>
        <v>523.14890070679508</v>
      </c>
      <c r="AI3540" s="34">
        <f t="shared" si="2106"/>
        <v>524.67516127219915</v>
      </c>
      <c r="AJ3540" s="34">
        <f t="shared" ref="AJ3540:BF3540" si="2107">$C3540+IFERROR(INDEX($B$2259:$B$2601,MATCH($C3540,$B$2259:$B$2601,1)+(AJ$3354-$C$3354))-INDEX($B$2259:$B$2601,MATCH($C3540,$B$2259:$B$2601,1)),0)*$E1723</f>
        <v>526.18244533123993</v>
      </c>
      <c r="AK3540" s="34">
        <f t="shared" si="2107"/>
        <v>527.67098882514665</v>
      </c>
      <c r="AL3540" s="34">
        <f t="shared" si="2107"/>
        <v>529.14102476161247</v>
      </c>
      <c r="AM3540" s="34">
        <f t="shared" si="2107"/>
        <v>530.5927832512682</v>
      </c>
      <c r="AN3540" s="34">
        <f t="shared" si="2107"/>
        <v>532.02649154370238</v>
      </c>
      <c r="AO3540" s="34">
        <f t="shared" si="2107"/>
        <v>533.44237406303409</v>
      </c>
      <c r="AP3540" s="34">
        <f t="shared" si="2107"/>
        <v>534.84065244304225</v>
      </c>
      <c r="AQ3540" s="34">
        <f t="shared" si="2107"/>
        <v>536.22154556185887</v>
      </c>
      <c r="AR3540" s="34">
        <f t="shared" si="2107"/>
        <v>537.58526957623144</v>
      </c>
      <c r="AS3540" s="34">
        <f t="shared" si="2107"/>
        <v>538.93203795535874</v>
      </c>
      <c r="AT3540" s="34">
        <f t="shared" si="2107"/>
        <v>540.26206151430551</v>
      </c>
      <c r="AU3540" s="34">
        <f t="shared" si="2107"/>
        <v>541.5755484470028</v>
      </c>
      <c r="AV3540" s="34">
        <f t="shared" si="2107"/>
        <v>542.87270435883693</v>
      </c>
      <c r="AW3540" s="34">
        <f t="shared" si="2107"/>
        <v>544.1537322988338</v>
      </c>
      <c r="AX3540" s="34">
        <f t="shared" si="2107"/>
        <v>545.41883279144326</v>
      </c>
      <c r="AY3540" s="34">
        <f t="shared" si="2107"/>
        <v>546.66820386792824</v>
      </c>
      <c r="AZ3540" s="34">
        <f t="shared" si="2107"/>
        <v>547.90204109736214</v>
      </c>
      <c r="BA3540" s="34">
        <f t="shared" si="2107"/>
        <v>549.12053761724337</v>
      </c>
      <c r="BB3540" s="34">
        <f t="shared" si="2107"/>
        <v>550.32388416372737</v>
      </c>
      <c r="BC3540" s="34">
        <f t="shared" si="2107"/>
        <v>551.5122691014833</v>
      </c>
      <c r="BD3540" s="34">
        <f t="shared" si="2107"/>
        <v>552.68587845318007</v>
      </c>
      <c r="BE3540" s="34">
        <f t="shared" si="2107"/>
        <v>553.84489592860382</v>
      </c>
      <c r="BF3540" s="34">
        <f t="shared" si="2107"/>
        <v>554.9895029534166</v>
      </c>
    </row>
    <row r="3541" spans="1:58" x14ac:dyDescent="0.2">
      <c r="A3541" s="9" t="str">
        <f t="shared" si="1990"/>
        <v>Slovakia</v>
      </c>
      <c r="C3541" s="41">
        <f t="shared" si="1991"/>
        <v>570.73199500378234</v>
      </c>
      <c r="D3541" s="34">
        <f t="shared" ref="D3541:AI3541" si="2108">$C3541+IFERROR(INDEX($B$2259:$B$2601,MATCH($C3541,$B$2259:$B$2601,1)+(D$3354-$C$3354))-INDEX($B$2259:$B$2601,MATCH($C3541,$B$2259:$B$2601,1)),0)*$E1724</f>
        <v>571.64579681978933</v>
      </c>
      <c r="E3541" s="34">
        <f t="shared" si="2108"/>
        <v>572.54823703321733</v>
      </c>
      <c r="F3541" s="34">
        <f t="shared" si="2108"/>
        <v>573.43945690665839</v>
      </c>
      <c r="G3541" s="34">
        <f t="shared" si="2108"/>
        <v>574.31959594633963</v>
      </c>
      <c r="H3541" s="34">
        <f t="shared" si="2108"/>
        <v>575.18879192396082</v>
      </c>
      <c r="I3541" s="34">
        <f t="shared" si="2108"/>
        <v>576.04718089826031</v>
      </c>
      <c r="J3541" s="34">
        <f t="shared" si="2108"/>
        <v>576.89489723631266</v>
      </c>
      <c r="K3541" s="34">
        <f t="shared" si="2108"/>
        <v>577.73207363456186</v>
      </c>
      <c r="L3541" s="34">
        <f t="shared" si="2108"/>
        <v>578.5588411395928</v>
      </c>
      <c r="M3541" s="34">
        <f t="shared" si="2108"/>
        <v>579.37532916864461</v>
      </c>
      <c r="N3541" s="34">
        <f t="shared" si="2108"/>
        <v>580.1816655298685</v>
      </c>
      <c r="O3541" s="34">
        <f t="shared" si="2108"/>
        <v>580.97797644233447</v>
      </c>
      <c r="P3541" s="34">
        <f t="shared" si="2108"/>
        <v>581.76438655578886</v>
      </c>
      <c r="Q3541" s="34">
        <f t="shared" si="2108"/>
        <v>582.54101897016596</v>
      </c>
      <c r="R3541" s="34">
        <f t="shared" si="2108"/>
        <v>583.30799525485759</v>
      </c>
      <c r="S3541" s="34">
        <f t="shared" si="2108"/>
        <v>584.06543546774287</v>
      </c>
      <c r="T3541" s="34">
        <f t="shared" si="2108"/>
        <v>584.8134581739813</v>
      </c>
      <c r="U3541" s="34">
        <f t="shared" si="2108"/>
        <v>585.55218046457219</v>
      </c>
      <c r="V3541" s="34">
        <f t="shared" si="2108"/>
        <v>586.28171797468337</v>
      </c>
      <c r="W3541" s="34">
        <f t="shared" si="2108"/>
        <v>587.00218490175223</v>
      </c>
      <c r="X3541" s="34">
        <f t="shared" si="2108"/>
        <v>587.7136940233612</v>
      </c>
      <c r="Y3541" s="34">
        <f t="shared" si="2108"/>
        <v>588.41635671489144</v>
      </c>
      <c r="Z3541" s="34">
        <f t="shared" si="2108"/>
        <v>589.11028296695702</v>
      </c>
      <c r="AA3541" s="34">
        <f t="shared" si="2108"/>
        <v>589.79558140262191</v>
      </c>
      <c r="AB3541" s="34">
        <f t="shared" si="2108"/>
        <v>590.4723592944033</v>
      </c>
      <c r="AC3541" s="34">
        <f t="shared" si="2108"/>
        <v>591.14072258106364</v>
      </c>
      <c r="AD3541" s="34">
        <f t="shared" si="2108"/>
        <v>591.80077588419317</v>
      </c>
      <c r="AE3541" s="34">
        <f t="shared" si="2108"/>
        <v>592.45262252458713</v>
      </c>
      <c r="AF3541" s="34">
        <f t="shared" si="2108"/>
        <v>593.09636453841881</v>
      </c>
      <c r="AG3541" s="34">
        <f t="shared" si="2108"/>
        <v>593.7321026932118</v>
      </c>
      <c r="AH3541" s="34">
        <f t="shared" si="2108"/>
        <v>594.35993650361354</v>
      </c>
      <c r="AI3541" s="34">
        <f t="shared" si="2108"/>
        <v>594.9799642469726</v>
      </c>
      <c r="AJ3541" s="34">
        <f t="shared" ref="AJ3541:BF3541" si="2109">$C3541+IFERROR(INDEX($B$2259:$B$2601,MATCH($C3541,$B$2259:$B$2601,1)+(AJ$3354-$C$3354))-INDEX($B$2259:$B$2601,MATCH($C3541,$B$2259:$B$2601,1)),0)*$E1724</f>
        <v>595.59228297872266</v>
      </c>
      <c r="AK3541" s="34">
        <f t="shared" si="2109"/>
        <v>596.19698854757462</v>
      </c>
      <c r="AL3541" s="34">
        <f t="shared" si="2109"/>
        <v>596.79417561052048</v>
      </c>
      <c r="AM3541" s="34">
        <f t="shared" si="2109"/>
        <v>597.38393764765033</v>
      </c>
      <c r="AN3541" s="34">
        <f t="shared" si="2109"/>
        <v>597.96636697678525</v>
      </c>
      <c r="AO3541" s="34">
        <f t="shared" si="2109"/>
        <v>598.54155476792789</v>
      </c>
      <c r="AP3541" s="34">
        <f t="shared" si="2109"/>
        <v>599.10959105753398</v>
      </c>
      <c r="AQ3541" s="34">
        <f t="shared" si="2109"/>
        <v>599.67056476260598</v>
      </c>
      <c r="AR3541" s="34">
        <f t="shared" si="2109"/>
        <v>600.22456369461156</v>
      </c>
      <c r="AS3541" s="34">
        <f t="shared" si="2109"/>
        <v>600.77167457322923</v>
      </c>
      <c r="AT3541" s="34">
        <f t="shared" si="2109"/>
        <v>601.31198303992278</v>
      </c>
      <c r="AU3541" s="34">
        <f t="shared" si="2109"/>
        <v>601.8455736713471</v>
      </c>
      <c r="AV3541" s="34">
        <f t="shared" si="2109"/>
        <v>602.37252999258737</v>
      </c>
      <c r="AW3541" s="34">
        <f t="shared" si="2109"/>
        <v>602.89293449023353</v>
      </c>
      <c r="AX3541" s="34">
        <f t="shared" si="2109"/>
        <v>603.4068686252923</v>
      </c>
      <c r="AY3541" s="34">
        <f t="shared" si="2109"/>
        <v>603.9144128459385</v>
      </c>
      <c r="AZ3541" s="34">
        <f t="shared" si="2109"/>
        <v>604.41564660010806</v>
      </c>
      <c r="BA3541" s="34">
        <f t="shared" si="2109"/>
        <v>604.91064834793406</v>
      </c>
      <c r="BB3541" s="34">
        <f t="shared" si="2109"/>
        <v>605.39949557402883</v>
      </c>
      <c r="BC3541" s="34">
        <f t="shared" si="2109"/>
        <v>605.88226479961247</v>
      </c>
      <c r="BD3541" s="34">
        <f t="shared" si="2109"/>
        <v>606.35903159449128</v>
      </c>
      <c r="BE3541" s="34">
        <f t="shared" si="2109"/>
        <v>606.82987058888716</v>
      </c>
      <c r="BF3541" s="34">
        <f t="shared" si="2109"/>
        <v>607.29485548511934</v>
      </c>
    </row>
    <row r="3542" spans="1:58" x14ac:dyDescent="0.2">
      <c r="A3542" s="9" t="str">
        <f t="shared" si="1990"/>
        <v>Slovenia</v>
      </c>
      <c r="C3542" s="41">
        <f t="shared" si="1991"/>
        <v>567.65730521483101</v>
      </c>
      <c r="D3542" s="34">
        <f t="shared" ref="D3542:AI3542" si="2110">$C3542+IFERROR(INDEX($B$2259:$B$2601,MATCH($C3542,$B$2259:$B$2601,1)+(D$3354-$C$3354))-INDEX($B$2259:$B$2601,MATCH($C3542,$B$2259:$B$2601,1)),0)*$E1725</f>
        <v>568.61800197417756</v>
      </c>
      <c r="E3542" s="34">
        <f t="shared" si="2110"/>
        <v>569.56675407048283</v>
      </c>
      <c r="F3542" s="34">
        <f t="shared" si="2110"/>
        <v>570.5037100157241</v>
      </c>
      <c r="G3542" s="34">
        <f t="shared" si="2110"/>
        <v>571.42901647537951</v>
      </c>
      <c r="H3542" s="34">
        <f t="shared" si="2110"/>
        <v>572.34281829138649</v>
      </c>
      <c r="I3542" s="34">
        <f t="shared" si="2110"/>
        <v>573.2452585048145</v>
      </c>
      <c r="J3542" s="34">
        <f t="shared" si="2110"/>
        <v>574.13647837825556</v>
      </c>
      <c r="K3542" s="34">
        <f t="shared" si="2110"/>
        <v>575.0166174179368</v>
      </c>
      <c r="L3542" s="34">
        <f t="shared" si="2110"/>
        <v>575.88581339555799</v>
      </c>
      <c r="M3542" s="34">
        <f t="shared" si="2110"/>
        <v>576.74420236985748</v>
      </c>
      <c r="N3542" s="34">
        <f t="shared" si="2110"/>
        <v>577.59191870790983</v>
      </c>
      <c r="O3542" s="34">
        <f t="shared" si="2110"/>
        <v>578.42909510615902</v>
      </c>
      <c r="P3542" s="34">
        <f t="shared" si="2110"/>
        <v>579.25586261118997</v>
      </c>
      <c r="Q3542" s="34">
        <f t="shared" si="2110"/>
        <v>580.07235064024178</v>
      </c>
      <c r="R3542" s="34">
        <f t="shared" si="2110"/>
        <v>580.87868700146566</v>
      </c>
      <c r="S3542" s="34">
        <f t="shared" si="2110"/>
        <v>581.67499791393163</v>
      </c>
      <c r="T3542" s="34">
        <f t="shared" si="2110"/>
        <v>582.46140802738603</v>
      </c>
      <c r="U3542" s="34">
        <f t="shared" si="2110"/>
        <v>583.23804044176313</v>
      </c>
      <c r="V3542" s="34">
        <f t="shared" si="2110"/>
        <v>584.00501672645476</v>
      </c>
      <c r="W3542" s="34">
        <f t="shared" si="2110"/>
        <v>584.76245693934004</v>
      </c>
      <c r="X3542" s="34">
        <f t="shared" si="2110"/>
        <v>585.51047964557847</v>
      </c>
      <c r="Y3542" s="34">
        <f t="shared" si="2110"/>
        <v>586.24920193616936</v>
      </c>
      <c r="Z3542" s="34">
        <f t="shared" si="2110"/>
        <v>586.97873944628054</v>
      </c>
      <c r="AA3542" s="34">
        <f t="shared" si="2110"/>
        <v>587.6992063733494</v>
      </c>
      <c r="AB3542" s="34">
        <f t="shared" si="2110"/>
        <v>588.41071549495837</v>
      </c>
      <c r="AC3542" s="34">
        <f t="shared" si="2110"/>
        <v>589.1133781864886</v>
      </c>
      <c r="AD3542" s="34">
        <f t="shared" si="2110"/>
        <v>589.80730443855418</v>
      </c>
      <c r="AE3542" s="34">
        <f t="shared" si="2110"/>
        <v>590.49260287421907</v>
      </c>
      <c r="AF3542" s="34">
        <f t="shared" si="2110"/>
        <v>591.16938076600047</v>
      </c>
      <c r="AG3542" s="34">
        <f t="shared" si="2110"/>
        <v>591.83774405266081</v>
      </c>
      <c r="AH3542" s="34">
        <f t="shared" si="2110"/>
        <v>592.49779735579034</v>
      </c>
      <c r="AI3542" s="34">
        <f t="shared" si="2110"/>
        <v>593.1496439961843</v>
      </c>
      <c r="AJ3542" s="34">
        <f t="shared" ref="AJ3542:BF3542" si="2111">$C3542+IFERROR(INDEX($B$2259:$B$2601,MATCH($C3542,$B$2259:$B$2601,1)+(AJ$3354-$C$3354))-INDEX($B$2259:$B$2601,MATCH($C3542,$B$2259:$B$2601,1)),0)*$E1725</f>
        <v>593.79338601001598</v>
      </c>
      <c r="AK3542" s="34">
        <f t="shared" si="2111"/>
        <v>594.42912416480897</v>
      </c>
      <c r="AL3542" s="34">
        <f t="shared" si="2111"/>
        <v>595.05695797521071</v>
      </c>
      <c r="AM3542" s="34">
        <f t="shared" si="2111"/>
        <v>595.67698571856977</v>
      </c>
      <c r="AN3542" s="34">
        <f t="shared" si="2111"/>
        <v>596.28930445031983</v>
      </c>
      <c r="AO3542" s="34">
        <f t="shared" si="2111"/>
        <v>596.89401001917179</v>
      </c>
      <c r="AP3542" s="34">
        <f t="shared" si="2111"/>
        <v>597.49119708211765</v>
      </c>
      <c r="AQ3542" s="34">
        <f t="shared" si="2111"/>
        <v>598.0809591192475</v>
      </c>
      <c r="AR3542" s="34">
        <f t="shared" si="2111"/>
        <v>598.66338844838242</v>
      </c>
      <c r="AS3542" s="34">
        <f t="shared" si="2111"/>
        <v>599.23857623952506</v>
      </c>
      <c r="AT3542" s="34">
        <f t="shared" si="2111"/>
        <v>599.80661252913114</v>
      </c>
      <c r="AU3542" s="34">
        <f t="shared" si="2111"/>
        <v>600.36758623420315</v>
      </c>
      <c r="AV3542" s="34">
        <f t="shared" si="2111"/>
        <v>600.92158516620873</v>
      </c>
      <c r="AW3542" s="34">
        <f t="shared" si="2111"/>
        <v>601.4686960448264</v>
      </c>
      <c r="AX3542" s="34">
        <f t="shared" si="2111"/>
        <v>602.00900451151995</v>
      </c>
      <c r="AY3542" s="34">
        <f t="shared" si="2111"/>
        <v>602.54259514294426</v>
      </c>
      <c r="AZ3542" s="34">
        <f t="shared" si="2111"/>
        <v>603.06955146418454</v>
      </c>
      <c r="BA3542" s="34">
        <f t="shared" si="2111"/>
        <v>603.5899559618307</v>
      </c>
      <c r="BB3542" s="34">
        <f t="shared" si="2111"/>
        <v>604.10389009688947</v>
      </c>
      <c r="BC3542" s="34">
        <f t="shared" si="2111"/>
        <v>604.61143431753567</v>
      </c>
      <c r="BD3542" s="34">
        <f t="shared" si="2111"/>
        <v>605.11266807170523</v>
      </c>
      <c r="BE3542" s="34">
        <f t="shared" si="2111"/>
        <v>605.60766981953122</v>
      </c>
      <c r="BF3542" s="34">
        <f t="shared" si="2111"/>
        <v>606.096517045626</v>
      </c>
    </row>
    <row r="3543" spans="1:58" x14ac:dyDescent="0.2">
      <c r="A3543" s="9" t="str">
        <f t="shared" si="1990"/>
        <v>Solomon Islands</v>
      </c>
      <c r="C3543" s="41">
        <f t="shared" si="1991"/>
        <v>421.68413319058891</v>
      </c>
      <c r="D3543" s="34">
        <f t="shared" ref="D3543:AI3543" si="2112">$C3543+IFERROR(INDEX($B$2259:$B$2601,MATCH($C3543,$B$2259:$B$2601,1)+(D$3354-$C$3354))-INDEX($B$2259:$B$2601,MATCH($C3543,$B$2259:$B$2601,1)),0)*$E1726</f>
        <v>424.46666661888293</v>
      </c>
      <c r="E3543" s="34">
        <f t="shared" si="2112"/>
        <v>427.2146038815518</v>
      </c>
      <c r="F3543" s="34">
        <f t="shared" si="2112"/>
        <v>429.92837512425484</v>
      </c>
      <c r="G3543" s="34">
        <f t="shared" si="2112"/>
        <v>432.60840514450695</v>
      </c>
      <c r="H3543" s="34">
        <f t="shared" si="2112"/>
        <v>435.25511345817387</v>
      </c>
      <c r="I3543" s="34">
        <f t="shared" si="2112"/>
        <v>437.86891436514088</v>
      </c>
      <c r="J3543" s="34">
        <f t="shared" si="2112"/>
        <v>440.45021701416459</v>
      </c>
      <c r="K3543" s="34">
        <f t="shared" si="2112"/>
        <v>442.99942546691881</v>
      </c>
      <c r="L3543" s="34">
        <f t="shared" si="2112"/>
        <v>445.51693876124375</v>
      </c>
      <c r="M3543" s="34">
        <f t="shared" si="2112"/>
        <v>448.00315097360925</v>
      </c>
      <c r="N3543" s="34">
        <f t="shared" si="2112"/>
        <v>450.458451280801</v>
      </c>
      <c r="O3543" s="34">
        <f t="shared" si="2112"/>
        <v>452.88322402084003</v>
      </c>
      <c r="P3543" s="34">
        <f t="shared" si="2112"/>
        <v>455.27784875314455</v>
      </c>
      <c r="Q3543" s="34">
        <f t="shared" si="2112"/>
        <v>457.6427003179441</v>
      </c>
      <c r="R3543" s="34">
        <f t="shared" si="2112"/>
        <v>459.97814889495464</v>
      </c>
      <c r="S3543" s="34">
        <f t="shared" si="2112"/>
        <v>462.28456006132433</v>
      </c>
      <c r="T3543" s="34">
        <f t="shared" si="2112"/>
        <v>464.56229484885887</v>
      </c>
      <c r="U3543" s="34">
        <f t="shared" si="2112"/>
        <v>466.81170980053503</v>
      </c>
      <c r="V3543" s="34">
        <f t="shared" si="2112"/>
        <v>469.03315702631204</v>
      </c>
      <c r="W3543" s="34">
        <f t="shared" si="2112"/>
        <v>471.22698425824854</v>
      </c>
      <c r="X3543" s="34">
        <f t="shared" si="2112"/>
        <v>473.39353490493465</v>
      </c>
      <c r="Y3543" s="34">
        <f t="shared" si="2112"/>
        <v>475.53314810524694</v>
      </c>
      <c r="Z3543" s="34">
        <f t="shared" si="2112"/>
        <v>477.64615878143536</v>
      </c>
      <c r="AA3543" s="34">
        <f t="shared" si="2112"/>
        <v>479.73289769154985</v>
      </c>
      <c r="AB3543" s="34">
        <f t="shared" si="2112"/>
        <v>481.79369148121521</v>
      </c>
      <c r="AC3543" s="34">
        <f t="shared" si="2112"/>
        <v>483.82886273476242</v>
      </c>
      <c r="AD3543" s="34">
        <f t="shared" si="2112"/>
        <v>485.83873002572386</v>
      </c>
      <c r="AE3543" s="34">
        <f t="shared" si="2112"/>
        <v>487.82360796670099</v>
      </c>
      <c r="AF3543" s="34">
        <f t="shared" si="2112"/>
        <v>489.783807258612</v>
      </c>
      <c r="AG3543" s="34">
        <f t="shared" si="2112"/>
        <v>491.71963473932692</v>
      </c>
      <c r="AH3543" s="34">
        <f t="shared" si="2112"/>
        <v>493.63139343169826</v>
      </c>
      <c r="AI3543" s="34">
        <f t="shared" si="2112"/>
        <v>495.51938259099444</v>
      </c>
      <c r="AJ3543" s="34">
        <f t="shared" ref="AJ3543:BF3543" si="2113">$C3543+IFERROR(INDEX($B$2259:$B$2601,MATCH($C3543,$B$2259:$B$2601,1)+(AJ$3354-$C$3354))-INDEX($B$2259:$B$2601,MATCH($C3543,$B$2259:$B$2601,1)),0)*$E1726</f>
        <v>497.3838977517434</v>
      </c>
      <c r="AK3543" s="34">
        <f t="shared" si="2113"/>
        <v>499.2252307739937</v>
      </c>
      <c r="AL3543" s="34">
        <f t="shared" si="2113"/>
        <v>501.04366988900068</v>
      </c>
      <c r="AM3543" s="34">
        <f t="shared" si="2113"/>
        <v>502.83949974434444</v>
      </c>
      <c r="AN3543" s="34">
        <f t="shared" si="2113"/>
        <v>504.61300144848673</v>
      </c>
      <c r="AO3543" s="34">
        <f t="shared" si="2113"/>
        <v>506.36445261477417</v>
      </c>
      <c r="AP3543" s="34">
        <f t="shared" si="2113"/>
        <v>508.0941274048941</v>
      </c>
      <c r="AQ3543" s="34">
        <f t="shared" si="2113"/>
        <v>509.80229657179024</v>
      </c>
      <c r="AR3543" s="34">
        <f t="shared" si="2113"/>
        <v>511.48922750204463</v>
      </c>
      <c r="AS3543" s="34">
        <f t="shared" si="2113"/>
        <v>513.1551842577328</v>
      </c>
      <c r="AT3543" s="34">
        <f t="shared" si="2113"/>
        <v>514.80042761775871</v>
      </c>
      <c r="AU3543" s="34">
        <f t="shared" si="2113"/>
        <v>516.42521511867494</v>
      </c>
      <c r="AV3543" s="34">
        <f t="shared" si="2113"/>
        <v>518.0298010949964</v>
      </c>
      <c r="AW3543" s="34">
        <f t="shared" si="2113"/>
        <v>519.61443671901225</v>
      </c>
      <c r="AX3543" s="34">
        <f t="shared" si="2113"/>
        <v>521.17937004010287</v>
      </c>
      <c r="AY3543" s="34">
        <f t="shared" si="2113"/>
        <v>522.72484602356781</v>
      </c>
      <c r="AZ3543" s="34">
        <f t="shared" si="2113"/>
        <v>524.25110658897188</v>
      </c>
      <c r="BA3543" s="34">
        <f t="shared" si="2113"/>
        <v>525.75839064801266</v>
      </c>
      <c r="BB3543" s="34">
        <f t="shared" si="2113"/>
        <v>527.24693414191938</v>
      </c>
      <c r="BC3543" s="34">
        <f t="shared" si="2113"/>
        <v>528.7169700783852</v>
      </c>
      <c r="BD3543" s="34">
        <f t="shared" si="2113"/>
        <v>530.16872856804093</v>
      </c>
      <c r="BE3543" s="34">
        <f t="shared" si="2113"/>
        <v>531.60243686047511</v>
      </c>
      <c r="BF3543" s="34">
        <f t="shared" si="2113"/>
        <v>533.01831937980683</v>
      </c>
    </row>
    <row r="3544" spans="1:58" x14ac:dyDescent="0.2">
      <c r="A3544" s="9" t="str">
        <f t="shared" si="1990"/>
        <v>Somalia</v>
      </c>
      <c r="C3544" s="41">
        <f t="shared" si="1991"/>
        <v>262.70075054870478</v>
      </c>
      <c r="D3544" s="34">
        <f t="shared" ref="D3544:AI3544" si="2114">$C3544+IFERROR(INDEX($B$2259:$B$2601,MATCH($C3544,$B$2259:$B$2601,1)+(D$3354-$C$3354))-INDEX($B$2259:$B$2601,MATCH($C3544,$B$2259:$B$2601,1)),0)*$E1727</f>
        <v>267.46598432555726</v>
      </c>
      <c r="E3544" s="34">
        <f t="shared" si="2114"/>
        <v>272.17197036245085</v>
      </c>
      <c r="F3544" s="34">
        <f t="shared" si="2114"/>
        <v>276.81944530628573</v>
      </c>
      <c r="G3544" s="34">
        <f t="shared" si="2114"/>
        <v>281.40913664498561</v>
      </c>
      <c r="H3544" s="34">
        <f t="shared" si="2114"/>
        <v>285.94176282137431</v>
      </c>
      <c r="I3544" s="34">
        <f t="shared" si="2114"/>
        <v>290.41803334563662</v>
      </c>
      <c r="J3544" s="34">
        <f t="shared" si="2114"/>
        <v>294.83864890638057</v>
      </c>
      <c r="K3544" s="34">
        <f t="shared" si="2114"/>
        <v>299.20430148031926</v>
      </c>
      <c r="L3544" s="34">
        <f t="shared" si="2114"/>
        <v>303.51567444058867</v>
      </c>
      <c r="M3544" s="34">
        <f t="shared" si="2114"/>
        <v>307.77344266371875</v>
      </c>
      <c r="N3544" s="34">
        <f t="shared" si="2114"/>
        <v>311.97827263527455</v>
      </c>
      <c r="O3544" s="34">
        <f t="shared" si="2114"/>
        <v>316.13082255418402</v>
      </c>
      <c r="P3544" s="34">
        <f t="shared" si="2114"/>
        <v>320.23174243576835</v>
      </c>
      <c r="Q3544" s="34">
        <f t="shared" si="2114"/>
        <v>324.28167421349167</v>
      </c>
      <c r="R3544" s="34">
        <f t="shared" si="2114"/>
        <v>328.2812518394453</v>
      </c>
      <c r="S3544" s="34">
        <f t="shared" si="2114"/>
        <v>332.23110138358294</v>
      </c>
      <c r="T3544" s="34">
        <f t="shared" si="2114"/>
        <v>336.13184113172179</v>
      </c>
      <c r="U3544" s="34">
        <f t="shared" si="2114"/>
        <v>339.98408168232544</v>
      </c>
      <c r="V3544" s="34">
        <f t="shared" si="2114"/>
        <v>343.78842604208324</v>
      </c>
      <c r="W3544" s="34">
        <f t="shared" si="2114"/>
        <v>347.54546972030141</v>
      </c>
      <c r="X3544" s="34">
        <f t="shared" si="2114"/>
        <v>351.25580082212036</v>
      </c>
      <c r="Y3544" s="34">
        <f t="shared" si="2114"/>
        <v>354.92000014057339</v>
      </c>
      <c r="Z3544" s="34">
        <f t="shared" si="2114"/>
        <v>358.53864124750032</v>
      </c>
      <c r="AA3544" s="34">
        <f t="shared" si="2114"/>
        <v>362.11229058333112</v>
      </c>
      <c r="AB3544" s="34">
        <f t="shared" si="2114"/>
        <v>365.64150754575309</v>
      </c>
      <c r="AC3544" s="34">
        <f t="shared" si="2114"/>
        <v>369.12684457727562</v>
      </c>
      <c r="AD3544" s="34">
        <f t="shared" si="2114"/>
        <v>372.56884725170619</v>
      </c>
      <c r="AE3544" s="34">
        <f t="shared" si="2114"/>
        <v>375.96805435955133</v>
      </c>
      <c r="AF3544" s="34">
        <f t="shared" si="2114"/>
        <v>379.32499799235563</v>
      </c>
      <c r="AG3544" s="34">
        <f t="shared" si="2114"/>
        <v>382.64020362599206</v>
      </c>
      <c r="AH3544" s="34">
        <f t="shared" si="2114"/>
        <v>385.91419020291693</v>
      </c>
      <c r="AI3544" s="34">
        <f t="shared" si="2114"/>
        <v>389.14747021340202</v>
      </c>
      <c r="AJ3544" s="34">
        <f t="shared" ref="AJ3544:BF3544" si="2115">$C3544+IFERROR(INDEX($B$2259:$B$2601,MATCH($C3544,$B$2259:$B$2601,1)+(AJ$3354-$C$3354))-INDEX($B$2259:$B$2601,MATCH($C3544,$B$2259:$B$2601,1)),0)*$E1727</f>
        <v>392.34054977575676</v>
      </c>
      <c r="AK3544" s="34">
        <f t="shared" si="2115"/>
        <v>395.4939287155529</v>
      </c>
      <c r="AL3544" s="34">
        <f t="shared" si="2115"/>
        <v>398.60810064386425</v>
      </c>
      <c r="AM3544" s="34">
        <f t="shared" si="2115"/>
        <v>401.68355303453359</v>
      </c>
      <c r="AN3544" s="34">
        <f t="shared" si="2115"/>
        <v>404.72076730047894</v>
      </c>
      <c r="AO3544" s="34">
        <f t="shared" si="2115"/>
        <v>407.72021886905105</v>
      </c>
      <c r="AP3544" s="34">
        <f t="shared" si="2115"/>
        <v>410.68237725645389</v>
      </c>
      <c r="AQ3544" s="34">
        <f t="shared" si="2115"/>
        <v>413.60770614124004</v>
      </c>
      <c r="AR3544" s="34">
        <f t="shared" si="2115"/>
        <v>416.49666343689199</v>
      </c>
      <c r="AS3544" s="34">
        <f t="shared" si="2115"/>
        <v>419.34970136350137</v>
      </c>
      <c r="AT3544" s="34">
        <f t="shared" si="2115"/>
        <v>422.16726651855657</v>
      </c>
      <c r="AU3544" s="34">
        <f t="shared" si="2115"/>
        <v>424.94979994685059</v>
      </c>
      <c r="AV3544" s="34">
        <f t="shared" si="2115"/>
        <v>427.69773720951946</v>
      </c>
      <c r="AW3544" s="34">
        <f t="shared" si="2115"/>
        <v>430.41150845222251</v>
      </c>
      <c r="AX3544" s="34">
        <f t="shared" si="2115"/>
        <v>433.09153847247461</v>
      </c>
      <c r="AY3544" s="34">
        <f t="shared" si="2115"/>
        <v>435.73824678614153</v>
      </c>
      <c r="AZ3544" s="34">
        <f t="shared" si="2115"/>
        <v>438.35204769310855</v>
      </c>
      <c r="BA3544" s="34">
        <f t="shared" si="2115"/>
        <v>440.93335034213226</v>
      </c>
      <c r="BB3544" s="34">
        <f t="shared" si="2115"/>
        <v>443.48255879488647</v>
      </c>
      <c r="BC3544" s="34">
        <f t="shared" si="2115"/>
        <v>446.00007208921141</v>
      </c>
      <c r="BD3544" s="34">
        <f t="shared" si="2115"/>
        <v>448.48628430157692</v>
      </c>
      <c r="BE3544" s="34">
        <f t="shared" si="2115"/>
        <v>450.94158460876866</v>
      </c>
      <c r="BF3544" s="34">
        <f t="shared" si="2115"/>
        <v>453.3663573488077</v>
      </c>
    </row>
    <row r="3545" spans="1:58" x14ac:dyDescent="0.2">
      <c r="A3545" s="9" t="str">
        <f t="shared" si="1990"/>
        <v>South Africa</v>
      </c>
      <c r="C3545" s="41">
        <f t="shared" si="1991"/>
        <v>332.7154833827563</v>
      </c>
      <c r="D3545" s="34">
        <f t="shared" ref="D3545:AI3545" si="2116">$C3545+IFERROR(INDEX($B$2259:$B$2601,MATCH($C3545,$B$2259:$B$2601,1)+(D$3354-$C$3354))-INDEX($B$2259:$B$2601,MATCH($C3545,$B$2259:$B$2601,1)),0)*$E1728</f>
        <v>336.61622313089515</v>
      </c>
      <c r="E3545" s="34">
        <f t="shared" si="2116"/>
        <v>340.4684636814988</v>
      </c>
      <c r="F3545" s="34">
        <f t="shared" si="2116"/>
        <v>344.27280804125661</v>
      </c>
      <c r="G3545" s="34">
        <f t="shared" si="2116"/>
        <v>348.02985171947478</v>
      </c>
      <c r="H3545" s="34">
        <f t="shared" si="2116"/>
        <v>351.74018282129373</v>
      </c>
      <c r="I3545" s="34">
        <f t="shared" si="2116"/>
        <v>355.40438213974676</v>
      </c>
      <c r="J3545" s="34">
        <f t="shared" si="2116"/>
        <v>359.02302324667369</v>
      </c>
      <c r="K3545" s="34">
        <f t="shared" si="2116"/>
        <v>362.59667258250448</v>
      </c>
      <c r="L3545" s="34">
        <f t="shared" si="2116"/>
        <v>366.12588954492645</v>
      </c>
      <c r="M3545" s="34">
        <f t="shared" si="2116"/>
        <v>369.61122657644898</v>
      </c>
      <c r="N3545" s="34">
        <f t="shared" si="2116"/>
        <v>373.05322925087955</v>
      </c>
      <c r="O3545" s="34">
        <f t="shared" si="2116"/>
        <v>376.4524363587247</v>
      </c>
      <c r="P3545" s="34">
        <f t="shared" si="2116"/>
        <v>379.809379991529</v>
      </c>
      <c r="Q3545" s="34">
        <f t="shared" si="2116"/>
        <v>383.12458562516542</v>
      </c>
      <c r="R3545" s="34">
        <f t="shared" si="2116"/>
        <v>386.39857220209029</v>
      </c>
      <c r="S3545" s="34">
        <f t="shared" si="2116"/>
        <v>389.63185221257538</v>
      </c>
      <c r="T3545" s="34">
        <f t="shared" si="2116"/>
        <v>392.82493177493012</v>
      </c>
      <c r="U3545" s="34">
        <f t="shared" si="2116"/>
        <v>395.97831071472626</v>
      </c>
      <c r="V3545" s="34">
        <f t="shared" si="2116"/>
        <v>399.09248264303761</v>
      </c>
      <c r="W3545" s="34">
        <f t="shared" si="2116"/>
        <v>402.16793503370695</v>
      </c>
      <c r="X3545" s="34">
        <f t="shared" si="2116"/>
        <v>405.20514929965231</v>
      </c>
      <c r="Y3545" s="34">
        <f t="shared" si="2116"/>
        <v>408.20460086822442</v>
      </c>
      <c r="Z3545" s="34">
        <f t="shared" si="2116"/>
        <v>411.16675925562726</v>
      </c>
      <c r="AA3545" s="34">
        <f t="shared" si="2116"/>
        <v>414.09208814041341</v>
      </c>
      <c r="AB3545" s="34">
        <f t="shared" si="2116"/>
        <v>416.98104543606536</v>
      </c>
      <c r="AC3545" s="34">
        <f t="shared" si="2116"/>
        <v>419.83408336267473</v>
      </c>
      <c r="AD3545" s="34">
        <f t="shared" si="2116"/>
        <v>422.65164851772994</v>
      </c>
      <c r="AE3545" s="34">
        <f t="shared" si="2116"/>
        <v>425.43418194602395</v>
      </c>
      <c r="AF3545" s="34">
        <f t="shared" si="2116"/>
        <v>428.18211920869282</v>
      </c>
      <c r="AG3545" s="34">
        <f t="shared" si="2116"/>
        <v>430.89589045139587</v>
      </c>
      <c r="AH3545" s="34">
        <f t="shared" si="2116"/>
        <v>433.57592047164798</v>
      </c>
      <c r="AI3545" s="34">
        <f t="shared" si="2116"/>
        <v>436.2226287853149</v>
      </c>
      <c r="AJ3545" s="34">
        <f t="shared" ref="AJ3545:BF3545" si="2117">$C3545+IFERROR(INDEX($B$2259:$B$2601,MATCH($C3545,$B$2259:$B$2601,1)+(AJ$3354-$C$3354))-INDEX($B$2259:$B$2601,MATCH($C3545,$B$2259:$B$2601,1)),0)*$E1728</f>
        <v>438.83642969228191</v>
      </c>
      <c r="AK3545" s="34">
        <f t="shared" si="2117"/>
        <v>441.41773234130562</v>
      </c>
      <c r="AL3545" s="34">
        <f t="shared" si="2117"/>
        <v>443.96694079405984</v>
      </c>
      <c r="AM3545" s="34">
        <f t="shared" si="2117"/>
        <v>446.48445408838478</v>
      </c>
      <c r="AN3545" s="34">
        <f t="shared" si="2117"/>
        <v>448.97066630075028</v>
      </c>
      <c r="AO3545" s="34">
        <f t="shared" si="2117"/>
        <v>451.42596660794203</v>
      </c>
      <c r="AP3545" s="34">
        <f t="shared" si="2117"/>
        <v>453.85073934798106</v>
      </c>
      <c r="AQ3545" s="34">
        <f t="shared" si="2117"/>
        <v>456.24536408028558</v>
      </c>
      <c r="AR3545" s="34">
        <f t="shared" si="2117"/>
        <v>458.61021564508513</v>
      </c>
      <c r="AS3545" s="34">
        <f t="shared" si="2117"/>
        <v>460.94566422209567</v>
      </c>
      <c r="AT3545" s="34">
        <f t="shared" si="2117"/>
        <v>463.25207538846536</v>
      </c>
      <c r="AU3545" s="34">
        <f t="shared" si="2117"/>
        <v>465.5298101759999</v>
      </c>
      <c r="AV3545" s="34">
        <f t="shared" si="2117"/>
        <v>467.77922512767606</v>
      </c>
      <c r="AW3545" s="34">
        <f t="shared" si="2117"/>
        <v>470.00067235345307</v>
      </c>
      <c r="AX3545" s="34">
        <f t="shared" si="2117"/>
        <v>472.19449958538956</v>
      </c>
      <c r="AY3545" s="34">
        <f t="shared" si="2117"/>
        <v>474.36105023207568</v>
      </c>
      <c r="AZ3545" s="34">
        <f t="shared" si="2117"/>
        <v>476.50066343238797</v>
      </c>
      <c r="BA3545" s="34">
        <f t="shared" si="2117"/>
        <v>478.61367410857639</v>
      </c>
      <c r="BB3545" s="34">
        <f t="shared" si="2117"/>
        <v>480.70041301869088</v>
      </c>
      <c r="BC3545" s="34">
        <f t="shared" si="2117"/>
        <v>482.76120680835623</v>
      </c>
      <c r="BD3545" s="34">
        <f t="shared" si="2117"/>
        <v>484.79637806190345</v>
      </c>
      <c r="BE3545" s="34">
        <f t="shared" si="2117"/>
        <v>486.80624535286489</v>
      </c>
      <c r="BF3545" s="34">
        <f t="shared" si="2117"/>
        <v>488.79112329384202</v>
      </c>
    </row>
    <row r="3546" spans="1:58" x14ac:dyDescent="0.2">
      <c r="A3546" s="9" t="str">
        <f t="shared" si="1990"/>
        <v>South Sudan</v>
      </c>
      <c r="C3546" s="41">
        <f t="shared" si="1991"/>
        <v>269.73928631636636</v>
      </c>
      <c r="D3546" s="34">
        <f t="shared" ref="D3546:AI3546" si="2118">$C3546+IFERROR(INDEX($B$2259:$B$2601,MATCH($C3546,$B$2259:$B$2601,1)+(D$3354-$C$3354))-INDEX($B$2259:$B$2601,MATCH($C3546,$B$2259:$B$2601,1)),0)*$E1729</f>
        <v>274.44527235325995</v>
      </c>
      <c r="E3546" s="34">
        <f t="shared" si="2118"/>
        <v>279.09274729709483</v>
      </c>
      <c r="F3546" s="34">
        <f t="shared" si="2118"/>
        <v>283.68243863579471</v>
      </c>
      <c r="G3546" s="34">
        <f t="shared" si="2118"/>
        <v>288.21506481218341</v>
      </c>
      <c r="H3546" s="34">
        <f t="shared" si="2118"/>
        <v>292.69133533644572</v>
      </c>
      <c r="I3546" s="34">
        <f t="shared" si="2118"/>
        <v>297.11195089718967</v>
      </c>
      <c r="J3546" s="34">
        <f t="shared" si="2118"/>
        <v>301.47760347112836</v>
      </c>
      <c r="K3546" s="34">
        <f t="shared" si="2118"/>
        <v>305.78897643139777</v>
      </c>
      <c r="L3546" s="34">
        <f t="shared" si="2118"/>
        <v>310.04674465452786</v>
      </c>
      <c r="M3546" s="34">
        <f t="shared" si="2118"/>
        <v>314.25157462608365</v>
      </c>
      <c r="N3546" s="34">
        <f t="shared" si="2118"/>
        <v>318.40412454499312</v>
      </c>
      <c r="O3546" s="34">
        <f t="shared" si="2118"/>
        <v>322.50504442657746</v>
      </c>
      <c r="P3546" s="34">
        <f t="shared" si="2118"/>
        <v>326.55497620430077</v>
      </c>
      <c r="Q3546" s="34">
        <f t="shared" si="2118"/>
        <v>330.55455383025441</v>
      </c>
      <c r="R3546" s="34">
        <f t="shared" si="2118"/>
        <v>334.50440337439204</v>
      </c>
      <c r="S3546" s="34">
        <f t="shared" si="2118"/>
        <v>338.40514312253089</v>
      </c>
      <c r="T3546" s="34">
        <f t="shared" si="2118"/>
        <v>342.25738367313454</v>
      </c>
      <c r="U3546" s="34">
        <f t="shared" si="2118"/>
        <v>346.06172803289235</v>
      </c>
      <c r="V3546" s="34">
        <f t="shared" si="2118"/>
        <v>349.81877171111051</v>
      </c>
      <c r="W3546" s="34">
        <f t="shared" si="2118"/>
        <v>353.52910281292947</v>
      </c>
      <c r="X3546" s="34">
        <f t="shared" si="2118"/>
        <v>357.1933021313825</v>
      </c>
      <c r="Y3546" s="34">
        <f t="shared" si="2118"/>
        <v>360.81194323830942</v>
      </c>
      <c r="Z3546" s="34">
        <f t="shared" si="2118"/>
        <v>364.38559257414022</v>
      </c>
      <c r="AA3546" s="34">
        <f t="shared" si="2118"/>
        <v>367.91480953656219</v>
      </c>
      <c r="AB3546" s="34">
        <f t="shared" si="2118"/>
        <v>371.40014656808472</v>
      </c>
      <c r="AC3546" s="34">
        <f t="shared" si="2118"/>
        <v>374.84214924251529</v>
      </c>
      <c r="AD3546" s="34">
        <f t="shared" si="2118"/>
        <v>378.24135635036043</v>
      </c>
      <c r="AE3546" s="34">
        <f t="shared" si="2118"/>
        <v>381.59829998316474</v>
      </c>
      <c r="AF3546" s="34">
        <f t="shared" si="2118"/>
        <v>384.91350561680116</v>
      </c>
      <c r="AG3546" s="34">
        <f t="shared" si="2118"/>
        <v>388.18749219372603</v>
      </c>
      <c r="AH3546" s="34">
        <f t="shared" si="2118"/>
        <v>391.42077220421112</v>
      </c>
      <c r="AI3546" s="34">
        <f t="shared" si="2118"/>
        <v>394.61385176656586</v>
      </c>
      <c r="AJ3546" s="34">
        <f t="shared" ref="AJ3546:BF3546" si="2119">$C3546+IFERROR(INDEX($B$2259:$B$2601,MATCH($C3546,$B$2259:$B$2601,1)+(AJ$3354-$C$3354))-INDEX($B$2259:$B$2601,MATCH($C3546,$B$2259:$B$2601,1)),0)*$E1729</f>
        <v>397.767230706362</v>
      </c>
      <c r="AK3546" s="34">
        <f t="shared" si="2119"/>
        <v>400.88140263467335</v>
      </c>
      <c r="AL3546" s="34">
        <f t="shared" si="2119"/>
        <v>403.95685502534269</v>
      </c>
      <c r="AM3546" s="34">
        <f t="shared" si="2119"/>
        <v>406.99406929128804</v>
      </c>
      <c r="AN3546" s="34">
        <f t="shared" si="2119"/>
        <v>409.99352085986015</v>
      </c>
      <c r="AO3546" s="34">
        <f t="shared" si="2119"/>
        <v>412.95567924726299</v>
      </c>
      <c r="AP3546" s="34">
        <f t="shared" si="2119"/>
        <v>415.88100813204915</v>
      </c>
      <c r="AQ3546" s="34">
        <f t="shared" si="2119"/>
        <v>418.76996542770109</v>
      </c>
      <c r="AR3546" s="34">
        <f t="shared" si="2119"/>
        <v>421.62300335431047</v>
      </c>
      <c r="AS3546" s="34">
        <f t="shared" si="2119"/>
        <v>424.44056850936568</v>
      </c>
      <c r="AT3546" s="34">
        <f t="shared" si="2119"/>
        <v>427.22310193765969</v>
      </c>
      <c r="AU3546" s="34">
        <f t="shared" si="2119"/>
        <v>429.97103920032856</v>
      </c>
      <c r="AV3546" s="34">
        <f t="shared" si="2119"/>
        <v>432.68481044303161</v>
      </c>
      <c r="AW3546" s="34">
        <f t="shared" si="2119"/>
        <v>435.36484046328371</v>
      </c>
      <c r="AX3546" s="34">
        <f t="shared" si="2119"/>
        <v>438.01154877695063</v>
      </c>
      <c r="AY3546" s="34">
        <f t="shared" si="2119"/>
        <v>440.62534968391765</v>
      </c>
      <c r="AZ3546" s="34">
        <f t="shared" si="2119"/>
        <v>443.20665233294136</v>
      </c>
      <c r="BA3546" s="34">
        <f t="shared" si="2119"/>
        <v>445.75586078569557</v>
      </c>
      <c r="BB3546" s="34">
        <f t="shared" si="2119"/>
        <v>448.27337408002052</v>
      </c>
      <c r="BC3546" s="34">
        <f t="shared" si="2119"/>
        <v>450.75958629238602</v>
      </c>
      <c r="BD3546" s="34">
        <f t="shared" si="2119"/>
        <v>453.21488659957777</v>
      </c>
      <c r="BE3546" s="34">
        <f t="shared" si="2119"/>
        <v>455.6396593396168</v>
      </c>
      <c r="BF3546" s="34">
        <f t="shared" si="2119"/>
        <v>458.03428407192132</v>
      </c>
    </row>
    <row r="3547" spans="1:58" x14ac:dyDescent="0.2">
      <c r="A3547" s="9" t="str">
        <f t="shared" ref="A3547:A3581" si="2120">A338</f>
        <v>Spain</v>
      </c>
      <c r="C3547" s="41">
        <f t="shared" ref="C3547:C3581" si="2121">E800</f>
        <v>553.250445130088</v>
      </c>
      <c r="D3547" s="34">
        <f t="shared" ref="D3547:AI3547" si="2122">$C3547+IFERROR(INDEX($B$2259:$B$2601,MATCH($C3547,$B$2259:$B$2601,1)+(D$3354-$C$3354))-INDEX($B$2259:$B$2601,MATCH($C3547,$B$2259:$B$2601,1)),0)*$E1730</f>
        <v>554.38082087422561</v>
      </c>
      <c r="E3547" s="34">
        <f t="shared" si="2122"/>
        <v>555.49714227994446</v>
      </c>
      <c r="F3547" s="34">
        <f t="shared" si="2122"/>
        <v>556.59958408951888</v>
      </c>
      <c r="G3547" s="34">
        <f t="shared" si="2122"/>
        <v>557.68831887259421</v>
      </c>
      <c r="H3547" s="34">
        <f t="shared" si="2122"/>
        <v>558.76351705319996</v>
      </c>
      <c r="I3547" s="34">
        <f t="shared" si="2122"/>
        <v>559.82534693642685</v>
      </c>
      <c r="J3547" s="34">
        <f t="shared" si="2122"/>
        <v>560.87397473477233</v>
      </c>
      <c r="K3547" s="34">
        <f t="shared" si="2122"/>
        <v>561.90956459415838</v>
      </c>
      <c r="L3547" s="34">
        <f t="shared" si="2122"/>
        <v>562.93227861962612</v>
      </c>
      <c r="M3547" s="34">
        <f t="shared" si="2122"/>
        <v>563.94227690071045</v>
      </c>
      <c r="N3547" s="34">
        <f t="shared" si="2122"/>
        <v>564.93971753649998</v>
      </c>
      <c r="O3547" s="34">
        <f t="shared" si="2122"/>
        <v>565.92475666038456</v>
      </c>
      <c r="P3547" s="34">
        <f t="shared" si="2122"/>
        <v>566.89754846449546</v>
      </c>
      <c r="Q3547" s="34">
        <f t="shared" si="2122"/>
        <v>567.858245223842</v>
      </c>
      <c r="R3547" s="34">
        <f t="shared" si="2122"/>
        <v>568.80699732014727</v>
      </c>
      <c r="S3547" s="34">
        <f t="shared" si="2122"/>
        <v>569.74395326538854</v>
      </c>
      <c r="T3547" s="34">
        <f t="shared" si="2122"/>
        <v>570.66925972504396</v>
      </c>
      <c r="U3547" s="34">
        <f t="shared" si="2122"/>
        <v>571.58306154105094</v>
      </c>
      <c r="V3547" s="34">
        <f t="shared" si="2122"/>
        <v>572.48550175447895</v>
      </c>
      <c r="W3547" s="34">
        <f t="shared" si="2122"/>
        <v>573.37672162792001</v>
      </c>
      <c r="X3547" s="34">
        <f t="shared" si="2122"/>
        <v>574.25686066760125</v>
      </c>
      <c r="Y3547" s="34">
        <f t="shared" si="2122"/>
        <v>575.12605664522243</v>
      </c>
      <c r="Z3547" s="34">
        <f t="shared" si="2122"/>
        <v>575.98444561952192</v>
      </c>
      <c r="AA3547" s="34">
        <f t="shared" si="2122"/>
        <v>576.83216195757427</v>
      </c>
      <c r="AB3547" s="34">
        <f t="shared" si="2122"/>
        <v>577.66933835582347</v>
      </c>
      <c r="AC3547" s="34">
        <f t="shared" si="2122"/>
        <v>578.49610586085441</v>
      </c>
      <c r="AD3547" s="34">
        <f t="shared" si="2122"/>
        <v>579.31259388990622</v>
      </c>
      <c r="AE3547" s="34">
        <f t="shared" si="2122"/>
        <v>580.11893025113011</v>
      </c>
      <c r="AF3547" s="34">
        <f t="shared" si="2122"/>
        <v>580.91524116359608</v>
      </c>
      <c r="AG3547" s="34">
        <f t="shared" si="2122"/>
        <v>581.70165127705047</v>
      </c>
      <c r="AH3547" s="34">
        <f t="shared" si="2122"/>
        <v>582.47828369142758</v>
      </c>
      <c r="AI3547" s="34">
        <f t="shared" si="2122"/>
        <v>583.2452599761192</v>
      </c>
      <c r="AJ3547" s="34">
        <f t="shared" ref="AJ3547:BF3547" si="2123">$C3547+IFERROR(INDEX($B$2259:$B$2601,MATCH($C3547,$B$2259:$B$2601,1)+(AJ$3354-$C$3354))-INDEX($B$2259:$B$2601,MATCH($C3547,$B$2259:$B$2601,1)),0)*$E1730</f>
        <v>584.00270018900449</v>
      </c>
      <c r="AK3547" s="34">
        <f t="shared" si="2123"/>
        <v>584.75072289524292</v>
      </c>
      <c r="AL3547" s="34">
        <f t="shared" si="2123"/>
        <v>585.4894451858338</v>
      </c>
      <c r="AM3547" s="34">
        <f t="shared" si="2123"/>
        <v>586.21898269594499</v>
      </c>
      <c r="AN3547" s="34">
        <f t="shared" si="2123"/>
        <v>586.93944962301384</v>
      </c>
      <c r="AO3547" s="34">
        <f t="shared" si="2123"/>
        <v>587.65095874462281</v>
      </c>
      <c r="AP3547" s="34">
        <f t="shared" si="2123"/>
        <v>588.35362143615305</v>
      </c>
      <c r="AQ3547" s="34">
        <f t="shared" si="2123"/>
        <v>589.04754768821863</v>
      </c>
      <c r="AR3547" s="34">
        <f t="shared" si="2123"/>
        <v>589.73284612388352</v>
      </c>
      <c r="AS3547" s="34">
        <f t="shared" si="2123"/>
        <v>590.40962401566492</v>
      </c>
      <c r="AT3547" s="34">
        <f t="shared" si="2123"/>
        <v>591.07798730232525</v>
      </c>
      <c r="AU3547" s="34">
        <f t="shared" si="2123"/>
        <v>591.73804060545478</v>
      </c>
      <c r="AV3547" s="34">
        <f t="shared" si="2123"/>
        <v>592.38988724584874</v>
      </c>
      <c r="AW3547" s="34">
        <f t="shared" si="2123"/>
        <v>593.03362925968042</v>
      </c>
      <c r="AX3547" s="34">
        <f t="shared" si="2123"/>
        <v>593.66936741447341</v>
      </c>
      <c r="AY3547" s="34">
        <f t="shared" si="2123"/>
        <v>594.29720122487515</v>
      </c>
      <c r="AZ3547" s="34">
        <f t="shared" si="2123"/>
        <v>594.91722896823421</v>
      </c>
      <c r="BA3547" s="34">
        <f t="shared" si="2123"/>
        <v>595.52954769998428</v>
      </c>
      <c r="BB3547" s="34">
        <f t="shared" si="2123"/>
        <v>596.13425326883623</v>
      </c>
      <c r="BC3547" s="34">
        <f t="shared" si="2123"/>
        <v>596.7314403317821</v>
      </c>
      <c r="BD3547" s="34">
        <f t="shared" si="2123"/>
        <v>597.32120236891194</v>
      </c>
      <c r="BE3547" s="34">
        <f t="shared" si="2123"/>
        <v>597.90363169804687</v>
      </c>
      <c r="BF3547" s="34">
        <f t="shared" si="2123"/>
        <v>598.4788194891895</v>
      </c>
    </row>
    <row r="3548" spans="1:58" x14ac:dyDescent="0.2">
      <c r="A3548" s="9" t="str">
        <f t="shared" si="2120"/>
        <v>Sri Lanka</v>
      </c>
      <c r="C3548" s="41">
        <f t="shared" si="2121"/>
        <v>450.91532630229597</v>
      </c>
      <c r="D3548" s="34">
        <f t="shared" ref="D3548:AI3548" si="2124">$C3548+IFERROR(INDEX($B$2259:$B$2601,MATCH($C3548,$B$2259:$B$2601,1)+(D$3354-$C$3354))-INDEX($B$2259:$B$2601,MATCH($C3548,$B$2259:$B$2601,1)),0)*$E1731</f>
        <v>453.340099042335</v>
      </c>
      <c r="E3548" s="34">
        <f t="shared" si="2124"/>
        <v>455.73472377463952</v>
      </c>
      <c r="F3548" s="34">
        <f t="shared" si="2124"/>
        <v>458.09957533943907</v>
      </c>
      <c r="G3548" s="34">
        <f t="shared" si="2124"/>
        <v>460.43502391644961</v>
      </c>
      <c r="H3548" s="34">
        <f t="shared" si="2124"/>
        <v>462.74143508281929</v>
      </c>
      <c r="I3548" s="34">
        <f t="shared" si="2124"/>
        <v>465.01916987035383</v>
      </c>
      <c r="J3548" s="34">
        <f t="shared" si="2124"/>
        <v>467.26858482202999</v>
      </c>
      <c r="K3548" s="34">
        <f t="shared" si="2124"/>
        <v>469.49003204780701</v>
      </c>
      <c r="L3548" s="34">
        <f t="shared" si="2124"/>
        <v>471.6838592797435</v>
      </c>
      <c r="M3548" s="34">
        <f t="shared" si="2124"/>
        <v>473.85040992642962</v>
      </c>
      <c r="N3548" s="34">
        <f t="shared" si="2124"/>
        <v>475.9900231267419</v>
      </c>
      <c r="O3548" s="34">
        <f t="shared" si="2124"/>
        <v>478.10303380293033</v>
      </c>
      <c r="P3548" s="34">
        <f t="shared" si="2124"/>
        <v>480.18977271304482</v>
      </c>
      <c r="Q3548" s="34">
        <f t="shared" si="2124"/>
        <v>482.25056650271017</v>
      </c>
      <c r="R3548" s="34">
        <f t="shared" si="2124"/>
        <v>484.28573775625739</v>
      </c>
      <c r="S3548" s="34">
        <f t="shared" si="2124"/>
        <v>486.29560504721883</v>
      </c>
      <c r="T3548" s="34">
        <f t="shared" si="2124"/>
        <v>488.28048298819596</v>
      </c>
      <c r="U3548" s="34">
        <f t="shared" si="2124"/>
        <v>490.24068228010697</v>
      </c>
      <c r="V3548" s="34">
        <f t="shared" si="2124"/>
        <v>492.17650976082189</v>
      </c>
      <c r="W3548" s="34">
        <f t="shared" si="2124"/>
        <v>494.08826845319322</v>
      </c>
      <c r="X3548" s="34">
        <f t="shared" si="2124"/>
        <v>495.97625761248941</v>
      </c>
      <c r="Y3548" s="34">
        <f t="shared" si="2124"/>
        <v>497.84077277323837</v>
      </c>
      <c r="Z3548" s="34">
        <f t="shared" si="2124"/>
        <v>499.68210579548867</v>
      </c>
      <c r="AA3548" s="34">
        <f t="shared" si="2124"/>
        <v>501.50054491049565</v>
      </c>
      <c r="AB3548" s="34">
        <f t="shared" si="2124"/>
        <v>503.2963747658394</v>
      </c>
      <c r="AC3548" s="34">
        <f t="shared" si="2124"/>
        <v>505.06987646998169</v>
      </c>
      <c r="AD3548" s="34">
        <f t="shared" si="2124"/>
        <v>506.82132763626913</v>
      </c>
      <c r="AE3548" s="34">
        <f t="shared" si="2124"/>
        <v>508.55100242638906</v>
      </c>
      <c r="AF3548" s="34">
        <f t="shared" si="2124"/>
        <v>510.2591715932852</v>
      </c>
      <c r="AG3548" s="34">
        <f t="shared" si="2124"/>
        <v>511.94610252353959</v>
      </c>
      <c r="AH3548" s="34">
        <f t="shared" si="2124"/>
        <v>513.61205927922788</v>
      </c>
      <c r="AI3548" s="34">
        <f t="shared" si="2124"/>
        <v>515.25730263925357</v>
      </c>
      <c r="AJ3548" s="34">
        <f t="shared" ref="AJ3548:BF3548" si="2125">$C3548+IFERROR(INDEX($B$2259:$B$2601,MATCH($C3548,$B$2259:$B$2601,1)+(AJ$3354-$C$3354))-INDEX($B$2259:$B$2601,MATCH($C3548,$B$2259:$B$2601,1)),0)*$E1731</f>
        <v>516.88209014016979</v>
      </c>
      <c r="AK3548" s="34">
        <f t="shared" si="2125"/>
        <v>518.48667611649125</v>
      </c>
      <c r="AL3548" s="34">
        <f t="shared" si="2125"/>
        <v>520.0713117405071</v>
      </c>
      <c r="AM3548" s="34">
        <f t="shared" si="2125"/>
        <v>521.63624506159772</v>
      </c>
      <c r="AN3548" s="34">
        <f t="shared" si="2125"/>
        <v>523.18172104506289</v>
      </c>
      <c r="AO3548" s="34">
        <f t="shared" si="2125"/>
        <v>524.70798161046673</v>
      </c>
      <c r="AP3548" s="34">
        <f t="shared" si="2125"/>
        <v>526.21526566950752</v>
      </c>
      <c r="AQ3548" s="34">
        <f t="shared" si="2125"/>
        <v>527.70380916341423</v>
      </c>
      <c r="AR3548" s="34">
        <f t="shared" si="2125"/>
        <v>529.17384509988005</v>
      </c>
      <c r="AS3548" s="34">
        <f t="shared" si="2125"/>
        <v>530.62560358953579</v>
      </c>
      <c r="AT3548" s="34">
        <f t="shared" si="2125"/>
        <v>532.05931188197019</v>
      </c>
      <c r="AU3548" s="34">
        <f t="shared" si="2125"/>
        <v>533.47519440130191</v>
      </c>
      <c r="AV3548" s="34">
        <f t="shared" si="2125"/>
        <v>534.87347278130983</v>
      </c>
      <c r="AW3548" s="34">
        <f t="shared" si="2125"/>
        <v>536.25436590012646</v>
      </c>
      <c r="AX3548" s="34">
        <f t="shared" si="2125"/>
        <v>537.61808991449925</v>
      </c>
      <c r="AY3548" s="34">
        <f t="shared" si="2125"/>
        <v>538.96485829362655</v>
      </c>
      <c r="AZ3548" s="34">
        <f t="shared" si="2125"/>
        <v>540.29488185257333</v>
      </c>
      <c r="BA3548" s="34">
        <f t="shared" si="2125"/>
        <v>541.60836878527061</v>
      </c>
      <c r="BB3548" s="34">
        <f t="shared" si="2125"/>
        <v>542.90552469710451</v>
      </c>
      <c r="BC3548" s="34">
        <f t="shared" si="2125"/>
        <v>544.18655263710139</v>
      </c>
      <c r="BD3548" s="34">
        <f t="shared" si="2125"/>
        <v>545.45165312971108</v>
      </c>
      <c r="BE3548" s="34">
        <f t="shared" si="2125"/>
        <v>546.70102420619583</v>
      </c>
      <c r="BF3548" s="34">
        <f t="shared" si="2125"/>
        <v>547.93486143562973</v>
      </c>
    </row>
    <row r="3549" spans="1:58" x14ac:dyDescent="0.2">
      <c r="A3549" s="9" t="str">
        <f t="shared" si="2120"/>
        <v>Sudan</v>
      </c>
      <c r="C3549" s="41">
        <f t="shared" si="2121"/>
        <v>355.55908510092763</v>
      </c>
      <c r="D3549" s="34">
        <f t="shared" ref="D3549:AI3549" si="2126">$C3549+IFERROR(INDEX($B$2259:$B$2601,MATCH($C3549,$B$2259:$B$2601,1)+(D$3354-$C$3354))-INDEX($B$2259:$B$2601,MATCH($C3549,$B$2259:$B$2601,1)),0)*$E1732</f>
        <v>359.17772620785456</v>
      </c>
      <c r="E3549" s="34">
        <f t="shared" si="2126"/>
        <v>362.75137554368536</v>
      </c>
      <c r="F3549" s="34">
        <f t="shared" si="2126"/>
        <v>366.28059250610733</v>
      </c>
      <c r="G3549" s="34">
        <f t="shared" si="2126"/>
        <v>369.76592953762986</v>
      </c>
      <c r="H3549" s="34">
        <f t="shared" si="2126"/>
        <v>373.20793221206043</v>
      </c>
      <c r="I3549" s="34">
        <f t="shared" si="2126"/>
        <v>376.60713931990557</v>
      </c>
      <c r="J3549" s="34">
        <f t="shared" si="2126"/>
        <v>379.96408295270987</v>
      </c>
      <c r="K3549" s="34">
        <f t="shared" si="2126"/>
        <v>383.2792885863463</v>
      </c>
      <c r="L3549" s="34">
        <f t="shared" si="2126"/>
        <v>386.55327516327117</v>
      </c>
      <c r="M3549" s="34">
        <f t="shared" si="2126"/>
        <v>389.78655517375626</v>
      </c>
      <c r="N3549" s="34">
        <f t="shared" si="2126"/>
        <v>392.979634736111</v>
      </c>
      <c r="O3549" s="34">
        <f t="shared" si="2126"/>
        <v>396.13301367590714</v>
      </c>
      <c r="P3549" s="34">
        <f t="shared" si="2126"/>
        <v>399.24718560421849</v>
      </c>
      <c r="Q3549" s="34">
        <f t="shared" si="2126"/>
        <v>402.32263799488783</v>
      </c>
      <c r="R3549" s="34">
        <f t="shared" si="2126"/>
        <v>405.35985226083318</v>
      </c>
      <c r="S3549" s="34">
        <f t="shared" si="2126"/>
        <v>408.35930382940529</v>
      </c>
      <c r="T3549" s="34">
        <f t="shared" si="2126"/>
        <v>411.32146221680813</v>
      </c>
      <c r="U3549" s="34">
        <f t="shared" si="2126"/>
        <v>414.24679110159428</v>
      </c>
      <c r="V3549" s="34">
        <f t="shared" si="2126"/>
        <v>417.13574839724623</v>
      </c>
      <c r="W3549" s="34">
        <f t="shared" si="2126"/>
        <v>419.98878632385561</v>
      </c>
      <c r="X3549" s="34">
        <f t="shared" si="2126"/>
        <v>422.80635147891081</v>
      </c>
      <c r="Y3549" s="34">
        <f t="shared" si="2126"/>
        <v>425.58888490720483</v>
      </c>
      <c r="Z3549" s="34">
        <f t="shared" si="2126"/>
        <v>428.3368221698737</v>
      </c>
      <c r="AA3549" s="34">
        <f t="shared" si="2126"/>
        <v>431.05059341257675</v>
      </c>
      <c r="AB3549" s="34">
        <f t="shared" si="2126"/>
        <v>433.73062343282885</v>
      </c>
      <c r="AC3549" s="34">
        <f t="shared" si="2126"/>
        <v>436.37733174649577</v>
      </c>
      <c r="AD3549" s="34">
        <f t="shared" si="2126"/>
        <v>438.99113265346278</v>
      </c>
      <c r="AE3549" s="34">
        <f t="shared" si="2126"/>
        <v>441.5724353024865</v>
      </c>
      <c r="AF3549" s="34">
        <f t="shared" si="2126"/>
        <v>444.12164375524071</v>
      </c>
      <c r="AG3549" s="34">
        <f t="shared" si="2126"/>
        <v>446.63915704956565</v>
      </c>
      <c r="AH3549" s="34">
        <f t="shared" si="2126"/>
        <v>449.12536926193116</v>
      </c>
      <c r="AI3549" s="34">
        <f t="shared" si="2126"/>
        <v>451.5806695691229</v>
      </c>
      <c r="AJ3549" s="34">
        <f t="shared" ref="AJ3549:BF3549" si="2127">$C3549+IFERROR(INDEX($B$2259:$B$2601,MATCH($C3549,$B$2259:$B$2601,1)+(AJ$3354-$C$3354))-INDEX($B$2259:$B$2601,MATCH($C3549,$B$2259:$B$2601,1)),0)*$E1732</f>
        <v>454.00544230916194</v>
      </c>
      <c r="AK3549" s="34">
        <f t="shared" si="2127"/>
        <v>456.40006704146646</v>
      </c>
      <c r="AL3549" s="34">
        <f t="shared" si="2127"/>
        <v>458.76491860626601</v>
      </c>
      <c r="AM3549" s="34">
        <f t="shared" si="2127"/>
        <v>461.10036718327655</v>
      </c>
      <c r="AN3549" s="34">
        <f t="shared" si="2127"/>
        <v>463.40677834964623</v>
      </c>
      <c r="AO3549" s="34">
        <f t="shared" si="2127"/>
        <v>465.68451313718077</v>
      </c>
      <c r="AP3549" s="34">
        <f t="shared" si="2127"/>
        <v>467.93392808885693</v>
      </c>
      <c r="AQ3549" s="34">
        <f t="shared" si="2127"/>
        <v>470.15537531463394</v>
      </c>
      <c r="AR3549" s="34">
        <f t="shared" si="2127"/>
        <v>472.34920254657044</v>
      </c>
      <c r="AS3549" s="34">
        <f t="shared" si="2127"/>
        <v>474.51575319325656</v>
      </c>
      <c r="AT3549" s="34">
        <f t="shared" si="2127"/>
        <v>476.65536639356884</v>
      </c>
      <c r="AU3549" s="34">
        <f t="shared" si="2127"/>
        <v>478.76837706975726</v>
      </c>
      <c r="AV3549" s="34">
        <f t="shared" si="2127"/>
        <v>480.85511597987175</v>
      </c>
      <c r="AW3549" s="34">
        <f t="shared" si="2127"/>
        <v>482.91590976953711</v>
      </c>
      <c r="AX3549" s="34">
        <f t="shared" si="2127"/>
        <v>484.95108102308433</v>
      </c>
      <c r="AY3549" s="34">
        <f t="shared" si="2127"/>
        <v>486.96094831404577</v>
      </c>
      <c r="AZ3549" s="34">
        <f t="shared" si="2127"/>
        <v>488.94582625502289</v>
      </c>
      <c r="BA3549" s="34">
        <f t="shared" si="2127"/>
        <v>490.9060255469339</v>
      </c>
      <c r="BB3549" s="34">
        <f t="shared" si="2127"/>
        <v>492.84185302764882</v>
      </c>
      <c r="BC3549" s="34">
        <f t="shared" si="2127"/>
        <v>494.75361172002016</v>
      </c>
      <c r="BD3549" s="34">
        <f t="shared" si="2127"/>
        <v>496.64160087931634</v>
      </c>
      <c r="BE3549" s="34">
        <f t="shared" si="2127"/>
        <v>498.50611604006531</v>
      </c>
      <c r="BF3549" s="34">
        <f t="shared" si="2127"/>
        <v>500.3474490623156</v>
      </c>
    </row>
    <row r="3550" spans="1:58" x14ac:dyDescent="0.2">
      <c r="A3550" s="9" t="str">
        <f t="shared" si="2120"/>
        <v>Suriname</v>
      </c>
      <c r="C3550" s="41">
        <f t="shared" si="2121"/>
        <v>428.34691851544062</v>
      </c>
      <c r="D3550" s="34">
        <f t="shared" ref="D3550:AI3550" si="2128">$C3550+IFERROR(INDEX($B$2259:$B$2601,MATCH($C3550,$B$2259:$B$2601,1)+(D$3354-$C$3354))-INDEX($B$2259:$B$2601,MATCH($C3550,$B$2259:$B$2601,1)),0)*$E1733</f>
        <v>431.06068975814367</v>
      </c>
      <c r="E3550" s="34">
        <f t="shared" si="2128"/>
        <v>433.74071977839577</v>
      </c>
      <c r="F3550" s="34">
        <f t="shared" si="2128"/>
        <v>436.38742809206269</v>
      </c>
      <c r="G3550" s="34">
        <f t="shared" si="2128"/>
        <v>439.00122899902971</v>
      </c>
      <c r="H3550" s="34">
        <f t="shared" si="2128"/>
        <v>441.58253164805342</v>
      </c>
      <c r="I3550" s="34">
        <f t="shared" si="2128"/>
        <v>444.13174010080763</v>
      </c>
      <c r="J3550" s="34">
        <f t="shared" si="2128"/>
        <v>446.64925339513258</v>
      </c>
      <c r="K3550" s="34">
        <f t="shared" si="2128"/>
        <v>449.13546560749808</v>
      </c>
      <c r="L3550" s="34">
        <f t="shared" si="2128"/>
        <v>451.59076591468983</v>
      </c>
      <c r="M3550" s="34">
        <f t="shared" si="2128"/>
        <v>454.01553865472886</v>
      </c>
      <c r="N3550" s="34">
        <f t="shared" si="2128"/>
        <v>456.41016338703338</v>
      </c>
      <c r="O3550" s="34">
        <f t="shared" si="2128"/>
        <v>458.77501495183293</v>
      </c>
      <c r="P3550" s="34">
        <f t="shared" si="2128"/>
        <v>461.11046352884347</v>
      </c>
      <c r="Q3550" s="34">
        <f t="shared" si="2128"/>
        <v>463.41687469521315</v>
      </c>
      <c r="R3550" s="34">
        <f t="shared" si="2128"/>
        <v>465.69460948274769</v>
      </c>
      <c r="S3550" s="34">
        <f t="shared" si="2128"/>
        <v>467.94402443442385</v>
      </c>
      <c r="T3550" s="34">
        <f t="shared" si="2128"/>
        <v>470.16547166020086</v>
      </c>
      <c r="U3550" s="34">
        <f t="shared" si="2128"/>
        <v>472.35929889213736</v>
      </c>
      <c r="V3550" s="34">
        <f t="shared" si="2128"/>
        <v>474.52584953882348</v>
      </c>
      <c r="W3550" s="34">
        <f t="shared" si="2128"/>
        <v>476.66546273913576</v>
      </c>
      <c r="X3550" s="34">
        <f t="shared" si="2128"/>
        <v>478.77847341532419</v>
      </c>
      <c r="Y3550" s="34">
        <f t="shared" si="2128"/>
        <v>480.86521232543868</v>
      </c>
      <c r="Z3550" s="34">
        <f t="shared" si="2128"/>
        <v>482.92600611510403</v>
      </c>
      <c r="AA3550" s="34">
        <f t="shared" si="2128"/>
        <v>484.96117736865125</v>
      </c>
      <c r="AB3550" s="34">
        <f t="shared" si="2128"/>
        <v>486.97104465961269</v>
      </c>
      <c r="AC3550" s="34">
        <f t="shared" si="2128"/>
        <v>488.95592260058982</v>
      </c>
      <c r="AD3550" s="34">
        <f t="shared" si="2128"/>
        <v>490.91612189250083</v>
      </c>
      <c r="AE3550" s="34">
        <f t="shared" si="2128"/>
        <v>492.85194937321575</v>
      </c>
      <c r="AF3550" s="34">
        <f t="shared" si="2128"/>
        <v>494.76370806558708</v>
      </c>
      <c r="AG3550" s="34">
        <f t="shared" si="2128"/>
        <v>496.65169722488326</v>
      </c>
      <c r="AH3550" s="34">
        <f t="shared" si="2128"/>
        <v>498.51621238563223</v>
      </c>
      <c r="AI3550" s="34">
        <f t="shared" si="2128"/>
        <v>500.35754540788253</v>
      </c>
      <c r="AJ3550" s="34">
        <f t="shared" ref="AJ3550:BF3550" si="2129">$C3550+IFERROR(INDEX($B$2259:$B$2601,MATCH($C3550,$B$2259:$B$2601,1)+(AJ$3354-$C$3354))-INDEX($B$2259:$B$2601,MATCH($C3550,$B$2259:$B$2601,1)),0)*$E1733</f>
        <v>502.17598452288951</v>
      </c>
      <c r="AK3550" s="34">
        <f t="shared" si="2129"/>
        <v>503.97181437823326</v>
      </c>
      <c r="AL3550" s="34">
        <f t="shared" si="2129"/>
        <v>505.74531608237555</v>
      </c>
      <c r="AM3550" s="34">
        <f t="shared" si="2129"/>
        <v>507.49676724866299</v>
      </c>
      <c r="AN3550" s="34">
        <f t="shared" si="2129"/>
        <v>509.22644203878292</v>
      </c>
      <c r="AO3550" s="34">
        <f t="shared" si="2129"/>
        <v>510.93461120567906</v>
      </c>
      <c r="AP3550" s="34">
        <f t="shared" si="2129"/>
        <v>512.6215421359334</v>
      </c>
      <c r="AQ3550" s="34">
        <f t="shared" si="2129"/>
        <v>514.28749889162168</v>
      </c>
      <c r="AR3550" s="34">
        <f t="shared" si="2129"/>
        <v>515.93274225164748</v>
      </c>
      <c r="AS3550" s="34">
        <f t="shared" si="2129"/>
        <v>517.55752975256371</v>
      </c>
      <c r="AT3550" s="34">
        <f t="shared" si="2129"/>
        <v>519.16211572888517</v>
      </c>
      <c r="AU3550" s="34">
        <f t="shared" si="2129"/>
        <v>520.74675135290101</v>
      </c>
      <c r="AV3550" s="34">
        <f t="shared" si="2129"/>
        <v>522.31168467399164</v>
      </c>
      <c r="AW3550" s="34">
        <f t="shared" si="2129"/>
        <v>523.85716065745669</v>
      </c>
      <c r="AX3550" s="34">
        <f t="shared" si="2129"/>
        <v>525.38342122286065</v>
      </c>
      <c r="AY3550" s="34">
        <f t="shared" si="2129"/>
        <v>526.89070528190143</v>
      </c>
      <c r="AZ3550" s="34">
        <f t="shared" si="2129"/>
        <v>528.37924877580815</v>
      </c>
      <c r="BA3550" s="34">
        <f t="shared" si="2129"/>
        <v>529.84928471227397</v>
      </c>
      <c r="BB3550" s="34">
        <f t="shared" si="2129"/>
        <v>531.3010432019297</v>
      </c>
      <c r="BC3550" s="34">
        <f t="shared" si="2129"/>
        <v>532.73475149436399</v>
      </c>
      <c r="BD3550" s="34">
        <f t="shared" si="2129"/>
        <v>534.15063401369571</v>
      </c>
      <c r="BE3550" s="34">
        <f t="shared" si="2129"/>
        <v>535.54891239370374</v>
      </c>
      <c r="BF3550" s="34">
        <f t="shared" si="2129"/>
        <v>536.92980551252037</v>
      </c>
    </row>
    <row r="3551" spans="1:58" x14ac:dyDescent="0.2">
      <c r="A3551" s="9" t="str">
        <f t="shared" si="2120"/>
        <v>Sweden</v>
      </c>
      <c r="C3551" s="41">
        <f t="shared" si="2121"/>
        <v>596.43630902578877</v>
      </c>
      <c r="D3551" s="34">
        <f t="shared" ref="D3551:AI3551" si="2130">$C3551+IFERROR(INDEX($B$2259:$B$2601,MATCH($C3551,$B$2259:$B$2601,1)+(D$3354-$C$3354))-INDEX($B$2259:$B$2601,MATCH($C3551,$B$2259:$B$2601,1)),0)*$E1734</f>
        <v>597.03349608873464</v>
      </c>
      <c r="E3551" s="34">
        <f t="shared" si="2130"/>
        <v>597.62325812586448</v>
      </c>
      <c r="F3551" s="34">
        <f t="shared" si="2130"/>
        <v>598.20568745499941</v>
      </c>
      <c r="G3551" s="34">
        <f t="shared" si="2130"/>
        <v>598.78087524614205</v>
      </c>
      <c r="H3551" s="34">
        <f t="shared" si="2130"/>
        <v>599.34891153574813</v>
      </c>
      <c r="I3551" s="34">
        <f t="shared" si="2130"/>
        <v>599.90988524082013</v>
      </c>
      <c r="J3551" s="34">
        <f t="shared" si="2130"/>
        <v>600.46388417282571</v>
      </c>
      <c r="K3551" s="34">
        <f t="shared" si="2130"/>
        <v>601.01099505144339</v>
      </c>
      <c r="L3551" s="34">
        <f t="shared" si="2130"/>
        <v>601.55130351813693</v>
      </c>
      <c r="M3551" s="34">
        <f t="shared" si="2130"/>
        <v>602.08489414956125</v>
      </c>
      <c r="N3551" s="34">
        <f t="shared" si="2130"/>
        <v>602.61185047080153</v>
      </c>
      <c r="O3551" s="34">
        <f t="shared" si="2130"/>
        <v>603.13225496844768</v>
      </c>
      <c r="P3551" s="34">
        <f t="shared" si="2130"/>
        <v>603.64618910350646</v>
      </c>
      <c r="Q3551" s="34">
        <f t="shared" si="2130"/>
        <v>604.15373332415265</v>
      </c>
      <c r="R3551" s="34">
        <f t="shared" si="2130"/>
        <v>604.65496707832222</v>
      </c>
      <c r="S3551" s="34">
        <f t="shared" si="2130"/>
        <v>605.14996882614821</v>
      </c>
      <c r="T3551" s="34">
        <f t="shared" si="2130"/>
        <v>605.63881605224299</v>
      </c>
      <c r="U3551" s="34">
        <f t="shared" si="2130"/>
        <v>606.12158527782663</v>
      </c>
      <c r="V3551" s="34">
        <f t="shared" si="2130"/>
        <v>606.59835207270544</v>
      </c>
      <c r="W3551" s="34">
        <f t="shared" si="2130"/>
        <v>607.06919106710131</v>
      </c>
      <c r="X3551" s="34">
        <f t="shared" si="2130"/>
        <v>607.5341759633335</v>
      </c>
      <c r="Y3551" s="34">
        <f t="shared" si="2130"/>
        <v>607.99337954735586</v>
      </c>
      <c r="Z3551" s="34">
        <f t="shared" si="2130"/>
        <v>608.44687370015026</v>
      </c>
      <c r="AA3551" s="34">
        <f t="shared" si="2130"/>
        <v>608.89472940897826</v>
      </c>
      <c r="AB3551" s="34">
        <f t="shared" si="2130"/>
        <v>609.33701677849308</v>
      </c>
      <c r="AC3551" s="34">
        <f t="shared" si="2130"/>
        <v>609.77380504171367</v>
      </c>
      <c r="AD3551" s="34">
        <f t="shared" si="2130"/>
        <v>610.20516257086149</v>
      </c>
      <c r="AE3551" s="34">
        <f t="shared" si="2130"/>
        <v>610.63115688806363</v>
      </c>
      <c r="AF3551" s="34">
        <f t="shared" si="2130"/>
        <v>611.05185467592185</v>
      </c>
      <c r="AG3551" s="34">
        <f t="shared" si="2130"/>
        <v>611.46732178795105</v>
      </c>
      <c r="AH3551" s="34">
        <f t="shared" si="2130"/>
        <v>611.87762325888741</v>
      </c>
      <c r="AI3551" s="34">
        <f t="shared" si="2130"/>
        <v>612.28282331486844</v>
      </c>
      <c r="AJ3551" s="34">
        <f t="shared" ref="AJ3551:BF3551" si="2131">$C3551+IFERROR(INDEX($B$2259:$B$2601,MATCH($C3551,$B$2259:$B$2601,1)+(AJ$3354-$C$3354))-INDEX($B$2259:$B$2601,MATCH($C3551,$B$2259:$B$2601,1)),0)*$E1734</f>
        <v>612.68298538348677</v>
      </c>
      <c r="AK3551" s="34">
        <f t="shared" si="2131"/>
        <v>613.07817210371854</v>
      </c>
      <c r="AL3551" s="34">
        <f t="shared" si="2131"/>
        <v>613.4684453357288</v>
      </c>
      <c r="AM3551" s="34">
        <f t="shared" si="2131"/>
        <v>613.8538661705544</v>
      </c>
      <c r="AN3551" s="34">
        <f t="shared" si="2131"/>
        <v>614.234494939667</v>
      </c>
      <c r="AO3551" s="34">
        <f t="shared" si="2131"/>
        <v>614.61039122441696</v>
      </c>
      <c r="AP3551" s="34">
        <f t="shared" si="2131"/>
        <v>614.98161386535992</v>
      </c>
      <c r="AQ3551" s="34">
        <f t="shared" si="2131"/>
        <v>615.34822097146707</v>
      </c>
      <c r="AR3551" s="34">
        <f t="shared" si="2131"/>
        <v>615.71026992922168</v>
      </c>
      <c r="AS3551" s="34">
        <f t="shared" si="2131"/>
        <v>616.06781741160148</v>
      </c>
      <c r="AT3551" s="34">
        <f t="shared" si="2131"/>
        <v>616.42091938695035</v>
      </c>
      <c r="AU3551" s="34">
        <f t="shared" si="2131"/>
        <v>616.7696311277391</v>
      </c>
      <c r="AV3551" s="34">
        <f t="shared" si="2131"/>
        <v>617.11400721921734</v>
      </c>
      <c r="AW3551" s="34">
        <f t="shared" si="2131"/>
        <v>617.45410156795822</v>
      </c>
      <c r="AX3551" s="34">
        <f t="shared" si="2131"/>
        <v>617.78996741029641</v>
      </c>
      <c r="AY3551" s="34">
        <f t="shared" si="2131"/>
        <v>618.1216573206616</v>
      </c>
      <c r="AZ3551" s="34">
        <f t="shared" si="2131"/>
        <v>618.44922321980789</v>
      </c>
      <c r="BA3551" s="34">
        <f t="shared" si="2131"/>
        <v>618.77271638294144</v>
      </c>
      <c r="BB3551" s="34">
        <f t="shared" si="2131"/>
        <v>619.09218744774671</v>
      </c>
      <c r="BC3551" s="34">
        <f t="shared" si="2131"/>
        <v>619.40768642231285</v>
      </c>
      <c r="BD3551" s="34">
        <f t="shared" si="2131"/>
        <v>619.71926269296193</v>
      </c>
      <c r="BE3551" s="34">
        <f t="shared" si="2131"/>
        <v>620.02696503197922</v>
      </c>
      <c r="BF3551" s="34">
        <f t="shared" si="2131"/>
        <v>620.33084160524811</v>
      </c>
    </row>
    <row r="3552" spans="1:58" x14ac:dyDescent="0.2">
      <c r="A3552" s="9" t="str">
        <f t="shared" si="2120"/>
        <v>Switzerland</v>
      </c>
      <c r="C3552" s="41">
        <f t="shared" si="2121"/>
        <v>568.44703755598789</v>
      </c>
      <c r="D3552" s="34">
        <f t="shared" ref="D3552:AI3552" si="2132">$C3552+IFERROR(INDEX($B$2259:$B$2601,MATCH($C3552,$B$2259:$B$2601,1)+(D$3354-$C$3354))-INDEX($B$2259:$B$2601,MATCH($C3552,$B$2259:$B$2601,1)),0)*$E1735</f>
        <v>569.39578965229316</v>
      </c>
      <c r="E3552" s="34">
        <f t="shared" si="2132"/>
        <v>570.33274559753443</v>
      </c>
      <c r="F3552" s="34">
        <f t="shared" si="2132"/>
        <v>571.25805205718984</v>
      </c>
      <c r="G3552" s="34">
        <f t="shared" si="2132"/>
        <v>572.17185387319682</v>
      </c>
      <c r="H3552" s="34">
        <f t="shared" si="2132"/>
        <v>573.07429408662483</v>
      </c>
      <c r="I3552" s="34">
        <f t="shared" si="2132"/>
        <v>573.96551396006589</v>
      </c>
      <c r="J3552" s="34">
        <f t="shared" si="2132"/>
        <v>574.84565299974713</v>
      </c>
      <c r="K3552" s="34">
        <f t="shared" si="2132"/>
        <v>575.71484897736832</v>
      </c>
      <c r="L3552" s="34">
        <f t="shared" si="2132"/>
        <v>576.57323795166781</v>
      </c>
      <c r="M3552" s="34">
        <f t="shared" si="2132"/>
        <v>577.42095428972016</v>
      </c>
      <c r="N3552" s="34">
        <f t="shared" si="2132"/>
        <v>578.25813068796936</v>
      </c>
      <c r="O3552" s="34">
        <f t="shared" si="2132"/>
        <v>579.0848981930003</v>
      </c>
      <c r="P3552" s="34">
        <f t="shared" si="2132"/>
        <v>579.90138622205211</v>
      </c>
      <c r="Q3552" s="34">
        <f t="shared" si="2132"/>
        <v>580.707722583276</v>
      </c>
      <c r="R3552" s="34">
        <f t="shared" si="2132"/>
        <v>581.50403349574196</v>
      </c>
      <c r="S3552" s="34">
        <f t="shared" si="2132"/>
        <v>582.29044360919636</v>
      </c>
      <c r="T3552" s="34">
        <f t="shared" si="2132"/>
        <v>583.06707602357346</v>
      </c>
      <c r="U3552" s="34">
        <f t="shared" si="2132"/>
        <v>583.83405230826509</v>
      </c>
      <c r="V3552" s="34">
        <f t="shared" si="2132"/>
        <v>584.59149252115037</v>
      </c>
      <c r="W3552" s="34">
        <f t="shared" si="2132"/>
        <v>585.3395152273888</v>
      </c>
      <c r="X3552" s="34">
        <f t="shared" si="2132"/>
        <v>586.07823751797969</v>
      </c>
      <c r="Y3552" s="34">
        <f t="shared" si="2132"/>
        <v>586.80777502809087</v>
      </c>
      <c r="Z3552" s="34">
        <f t="shared" si="2132"/>
        <v>587.52824195515973</v>
      </c>
      <c r="AA3552" s="34">
        <f t="shared" si="2132"/>
        <v>588.2397510767687</v>
      </c>
      <c r="AB3552" s="34">
        <f t="shared" si="2132"/>
        <v>588.94241376829893</v>
      </c>
      <c r="AC3552" s="34">
        <f t="shared" si="2132"/>
        <v>589.63634002036451</v>
      </c>
      <c r="AD3552" s="34">
        <f t="shared" si="2132"/>
        <v>590.3216384560294</v>
      </c>
      <c r="AE3552" s="34">
        <f t="shared" si="2132"/>
        <v>590.9984163478108</v>
      </c>
      <c r="AF3552" s="34">
        <f t="shared" si="2132"/>
        <v>591.66677963447114</v>
      </c>
      <c r="AG3552" s="34">
        <f t="shared" si="2132"/>
        <v>592.32683293760067</v>
      </c>
      <c r="AH3552" s="34">
        <f t="shared" si="2132"/>
        <v>592.97867957799463</v>
      </c>
      <c r="AI3552" s="34">
        <f t="shared" si="2132"/>
        <v>593.62242159182631</v>
      </c>
      <c r="AJ3552" s="34">
        <f t="shared" ref="AJ3552:BF3552" si="2133">$C3552+IFERROR(INDEX($B$2259:$B$2601,MATCH($C3552,$B$2259:$B$2601,1)+(AJ$3354-$C$3354))-INDEX($B$2259:$B$2601,MATCH($C3552,$B$2259:$B$2601,1)),0)*$E1735</f>
        <v>594.2581597466193</v>
      </c>
      <c r="AK3552" s="34">
        <f t="shared" si="2133"/>
        <v>594.88599355702104</v>
      </c>
      <c r="AL3552" s="34">
        <f t="shared" si="2133"/>
        <v>595.5060213003801</v>
      </c>
      <c r="AM3552" s="34">
        <f t="shared" si="2133"/>
        <v>596.11834003213016</v>
      </c>
      <c r="AN3552" s="34">
        <f t="shared" si="2133"/>
        <v>596.72304560098212</v>
      </c>
      <c r="AO3552" s="34">
        <f t="shared" si="2133"/>
        <v>597.32023266392798</v>
      </c>
      <c r="AP3552" s="34">
        <f t="shared" si="2133"/>
        <v>597.90999470105783</v>
      </c>
      <c r="AQ3552" s="34">
        <f t="shared" si="2133"/>
        <v>598.49242403019275</v>
      </c>
      <c r="AR3552" s="34">
        <f t="shared" si="2133"/>
        <v>599.06761182133539</v>
      </c>
      <c r="AS3552" s="34">
        <f t="shared" si="2133"/>
        <v>599.63564811094147</v>
      </c>
      <c r="AT3552" s="34">
        <f t="shared" si="2133"/>
        <v>600.19662181601348</v>
      </c>
      <c r="AU3552" s="34">
        <f t="shared" si="2133"/>
        <v>600.75062074801906</v>
      </c>
      <c r="AV3552" s="34">
        <f t="shared" si="2133"/>
        <v>601.29773162663673</v>
      </c>
      <c r="AW3552" s="34">
        <f t="shared" si="2133"/>
        <v>601.83804009333028</v>
      </c>
      <c r="AX3552" s="34">
        <f t="shared" si="2133"/>
        <v>602.3716307247546</v>
      </c>
      <c r="AY3552" s="34">
        <f t="shared" si="2133"/>
        <v>602.89858704599487</v>
      </c>
      <c r="AZ3552" s="34">
        <f t="shared" si="2133"/>
        <v>603.41899154364103</v>
      </c>
      <c r="BA3552" s="34">
        <f t="shared" si="2133"/>
        <v>603.9329256786998</v>
      </c>
      <c r="BB3552" s="34">
        <f t="shared" si="2133"/>
        <v>604.440469899346</v>
      </c>
      <c r="BC3552" s="34">
        <f t="shared" si="2133"/>
        <v>604.94170365351556</v>
      </c>
      <c r="BD3552" s="34">
        <f t="shared" si="2133"/>
        <v>605.43670540134156</v>
      </c>
      <c r="BE3552" s="34">
        <f t="shared" si="2133"/>
        <v>605.92555262743633</v>
      </c>
      <c r="BF3552" s="34">
        <f t="shared" si="2133"/>
        <v>606.40832185301997</v>
      </c>
    </row>
    <row r="3553" spans="1:58" x14ac:dyDescent="0.2">
      <c r="A3553" s="9" t="str">
        <f t="shared" si="2120"/>
        <v>Syrian Arab Republic</v>
      </c>
      <c r="C3553" s="41">
        <f t="shared" si="2121"/>
        <v>335.44552063134483</v>
      </c>
      <c r="D3553" s="34">
        <f t="shared" ref="D3553:AI3553" si="2134">$C3553+IFERROR(INDEX($B$2259:$B$2601,MATCH($C3553,$B$2259:$B$2601,1)+(D$3354-$C$3354))-INDEX($B$2259:$B$2601,MATCH($C3553,$B$2259:$B$2601,1)),0)*$E1736</f>
        <v>339.29776118194849</v>
      </c>
      <c r="E3553" s="34">
        <f t="shared" si="2134"/>
        <v>343.10210554170629</v>
      </c>
      <c r="F3553" s="34">
        <f t="shared" si="2134"/>
        <v>346.85914921992446</v>
      </c>
      <c r="G3553" s="34">
        <f t="shared" si="2134"/>
        <v>350.56948032174341</v>
      </c>
      <c r="H3553" s="34">
        <f t="shared" si="2134"/>
        <v>354.23367964019644</v>
      </c>
      <c r="I3553" s="34">
        <f t="shared" si="2134"/>
        <v>357.85232074712337</v>
      </c>
      <c r="J3553" s="34">
        <f t="shared" si="2134"/>
        <v>361.42597008295417</v>
      </c>
      <c r="K3553" s="34">
        <f t="shared" si="2134"/>
        <v>364.95518704537614</v>
      </c>
      <c r="L3553" s="34">
        <f t="shared" si="2134"/>
        <v>368.44052407689867</v>
      </c>
      <c r="M3553" s="34">
        <f t="shared" si="2134"/>
        <v>371.88252675132924</v>
      </c>
      <c r="N3553" s="34">
        <f t="shared" si="2134"/>
        <v>375.28173385917438</v>
      </c>
      <c r="O3553" s="34">
        <f t="shared" si="2134"/>
        <v>378.63867749197868</v>
      </c>
      <c r="P3553" s="34">
        <f t="shared" si="2134"/>
        <v>381.95388312561511</v>
      </c>
      <c r="Q3553" s="34">
        <f t="shared" si="2134"/>
        <v>385.22786970253998</v>
      </c>
      <c r="R3553" s="34">
        <f t="shared" si="2134"/>
        <v>388.46114971302507</v>
      </c>
      <c r="S3553" s="34">
        <f t="shared" si="2134"/>
        <v>391.65422927537981</v>
      </c>
      <c r="T3553" s="34">
        <f t="shared" si="2134"/>
        <v>394.80760821517595</v>
      </c>
      <c r="U3553" s="34">
        <f t="shared" si="2134"/>
        <v>397.9217801434873</v>
      </c>
      <c r="V3553" s="34">
        <f t="shared" si="2134"/>
        <v>400.99723253415664</v>
      </c>
      <c r="W3553" s="34">
        <f t="shared" si="2134"/>
        <v>404.03444680010199</v>
      </c>
      <c r="X3553" s="34">
        <f t="shared" si="2134"/>
        <v>407.0338983686741</v>
      </c>
      <c r="Y3553" s="34">
        <f t="shared" si="2134"/>
        <v>409.99605675607694</v>
      </c>
      <c r="Z3553" s="34">
        <f t="shared" si="2134"/>
        <v>412.92138564086309</v>
      </c>
      <c r="AA3553" s="34">
        <f t="shared" si="2134"/>
        <v>415.81034293651504</v>
      </c>
      <c r="AB3553" s="34">
        <f t="shared" si="2134"/>
        <v>418.66338086312442</v>
      </c>
      <c r="AC3553" s="34">
        <f t="shared" si="2134"/>
        <v>421.48094601817962</v>
      </c>
      <c r="AD3553" s="34">
        <f t="shared" si="2134"/>
        <v>424.26347944647364</v>
      </c>
      <c r="AE3553" s="34">
        <f t="shared" si="2134"/>
        <v>427.01141670914251</v>
      </c>
      <c r="AF3553" s="34">
        <f t="shared" si="2134"/>
        <v>429.72518795184556</v>
      </c>
      <c r="AG3553" s="34">
        <f t="shared" si="2134"/>
        <v>432.40521797209766</v>
      </c>
      <c r="AH3553" s="34">
        <f t="shared" si="2134"/>
        <v>435.05192628576458</v>
      </c>
      <c r="AI3553" s="34">
        <f t="shared" si="2134"/>
        <v>437.66572719273159</v>
      </c>
      <c r="AJ3553" s="34">
        <f t="shared" ref="AJ3553:BF3553" si="2135">$C3553+IFERROR(INDEX($B$2259:$B$2601,MATCH($C3553,$B$2259:$B$2601,1)+(AJ$3354-$C$3354))-INDEX($B$2259:$B$2601,MATCH($C3553,$B$2259:$B$2601,1)),0)*$E1736</f>
        <v>440.24702984175531</v>
      </c>
      <c r="AK3553" s="34">
        <f t="shared" si="2135"/>
        <v>442.79623829450952</v>
      </c>
      <c r="AL3553" s="34">
        <f t="shared" si="2135"/>
        <v>445.31375158883446</v>
      </c>
      <c r="AM3553" s="34">
        <f t="shared" si="2135"/>
        <v>447.79996380119997</v>
      </c>
      <c r="AN3553" s="34">
        <f t="shared" si="2135"/>
        <v>450.25526410839171</v>
      </c>
      <c r="AO3553" s="34">
        <f t="shared" si="2135"/>
        <v>452.68003684843075</v>
      </c>
      <c r="AP3553" s="34">
        <f t="shared" si="2135"/>
        <v>455.07466158073527</v>
      </c>
      <c r="AQ3553" s="34">
        <f t="shared" si="2135"/>
        <v>457.43951314553482</v>
      </c>
      <c r="AR3553" s="34">
        <f t="shared" si="2135"/>
        <v>459.77496172254536</v>
      </c>
      <c r="AS3553" s="34">
        <f t="shared" si="2135"/>
        <v>462.08137288891504</v>
      </c>
      <c r="AT3553" s="34">
        <f t="shared" si="2135"/>
        <v>464.35910767644958</v>
      </c>
      <c r="AU3553" s="34">
        <f t="shared" si="2135"/>
        <v>466.60852262812574</v>
      </c>
      <c r="AV3553" s="34">
        <f t="shared" si="2135"/>
        <v>468.82996985390275</v>
      </c>
      <c r="AW3553" s="34">
        <f t="shared" si="2135"/>
        <v>471.02379708583925</v>
      </c>
      <c r="AX3553" s="34">
        <f t="shared" si="2135"/>
        <v>473.19034773252537</v>
      </c>
      <c r="AY3553" s="34">
        <f t="shared" si="2135"/>
        <v>475.32996093283765</v>
      </c>
      <c r="AZ3553" s="34">
        <f t="shared" si="2135"/>
        <v>477.44297160902607</v>
      </c>
      <c r="BA3553" s="34">
        <f t="shared" si="2135"/>
        <v>479.52971051914056</v>
      </c>
      <c r="BB3553" s="34">
        <f t="shared" si="2135"/>
        <v>481.59050430880592</v>
      </c>
      <c r="BC3553" s="34">
        <f t="shared" si="2135"/>
        <v>483.62567556235314</v>
      </c>
      <c r="BD3553" s="34">
        <f t="shared" si="2135"/>
        <v>485.63554285331458</v>
      </c>
      <c r="BE3553" s="34">
        <f t="shared" si="2135"/>
        <v>487.6204207942917</v>
      </c>
      <c r="BF3553" s="34">
        <f t="shared" si="2135"/>
        <v>489.58062008620271</v>
      </c>
    </row>
    <row r="3554" spans="1:58" x14ac:dyDescent="0.2">
      <c r="A3554" s="9" t="str">
        <f t="shared" si="2120"/>
        <v>Tajikistan</v>
      </c>
      <c r="C3554" s="41">
        <f t="shared" si="2121"/>
        <v>416.76205542933656</v>
      </c>
      <c r="D3554" s="34">
        <f t="shared" ref="D3554:AI3554" si="2136">$C3554+IFERROR(INDEX($B$2259:$B$2601,MATCH($C3554,$B$2259:$B$2601,1)+(D$3354-$C$3354))-INDEX($B$2259:$B$2601,MATCH($C3554,$B$2259:$B$2601,1)),0)*$E1737</f>
        <v>419.61509335594593</v>
      </c>
      <c r="E3554" s="34">
        <f t="shared" si="2136"/>
        <v>422.43265851100114</v>
      </c>
      <c r="F3554" s="34">
        <f t="shared" si="2136"/>
        <v>425.21519193929515</v>
      </c>
      <c r="G3554" s="34">
        <f t="shared" si="2136"/>
        <v>427.96312920196402</v>
      </c>
      <c r="H3554" s="34">
        <f t="shared" si="2136"/>
        <v>430.67690044466707</v>
      </c>
      <c r="I3554" s="34">
        <f t="shared" si="2136"/>
        <v>433.35693046491917</v>
      </c>
      <c r="J3554" s="34">
        <f t="shared" si="2136"/>
        <v>436.00363877858609</v>
      </c>
      <c r="K3554" s="34">
        <f t="shared" si="2136"/>
        <v>438.61743968555311</v>
      </c>
      <c r="L3554" s="34">
        <f t="shared" si="2136"/>
        <v>441.19874233457682</v>
      </c>
      <c r="M3554" s="34">
        <f t="shared" si="2136"/>
        <v>443.74795078733104</v>
      </c>
      <c r="N3554" s="34">
        <f t="shared" si="2136"/>
        <v>446.26546408165598</v>
      </c>
      <c r="O3554" s="34">
        <f t="shared" si="2136"/>
        <v>448.75167629402148</v>
      </c>
      <c r="P3554" s="34">
        <f t="shared" si="2136"/>
        <v>451.20697660121323</v>
      </c>
      <c r="Q3554" s="34">
        <f t="shared" si="2136"/>
        <v>453.63174934125226</v>
      </c>
      <c r="R3554" s="34">
        <f t="shared" si="2136"/>
        <v>456.02637407355678</v>
      </c>
      <c r="S3554" s="34">
        <f t="shared" si="2136"/>
        <v>458.39122563835633</v>
      </c>
      <c r="T3554" s="34">
        <f t="shared" si="2136"/>
        <v>460.72667421536687</v>
      </c>
      <c r="U3554" s="34">
        <f t="shared" si="2136"/>
        <v>463.03308538173656</v>
      </c>
      <c r="V3554" s="34">
        <f t="shared" si="2136"/>
        <v>465.3108201692711</v>
      </c>
      <c r="W3554" s="34">
        <f t="shared" si="2136"/>
        <v>467.56023512094725</v>
      </c>
      <c r="X3554" s="34">
        <f t="shared" si="2136"/>
        <v>469.78168234672427</v>
      </c>
      <c r="Y3554" s="34">
        <f t="shared" si="2136"/>
        <v>471.97550957866076</v>
      </c>
      <c r="Z3554" s="34">
        <f t="shared" si="2136"/>
        <v>474.14206022534688</v>
      </c>
      <c r="AA3554" s="34">
        <f t="shared" si="2136"/>
        <v>476.28167342565916</v>
      </c>
      <c r="AB3554" s="34">
        <f t="shared" si="2136"/>
        <v>478.39468410184759</v>
      </c>
      <c r="AC3554" s="34">
        <f t="shared" si="2136"/>
        <v>480.48142301196208</v>
      </c>
      <c r="AD3554" s="34">
        <f t="shared" si="2136"/>
        <v>482.54221680162743</v>
      </c>
      <c r="AE3554" s="34">
        <f t="shared" si="2136"/>
        <v>484.57738805517465</v>
      </c>
      <c r="AF3554" s="34">
        <f t="shared" si="2136"/>
        <v>486.58725534613609</v>
      </c>
      <c r="AG3554" s="34">
        <f t="shared" si="2136"/>
        <v>488.57213328711322</v>
      </c>
      <c r="AH3554" s="34">
        <f t="shared" si="2136"/>
        <v>490.53233257902423</v>
      </c>
      <c r="AI3554" s="34">
        <f t="shared" si="2136"/>
        <v>492.46816005973915</v>
      </c>
      <c r="AJ3554" s="34">
        <f t="shared" ref="AJ3554:BF3554" si="2137">$C3554+IFERROR(INDEX($B$2259:$B$2601,MATCH($C3554,$B$2259:$B$2601,1)+(AJ$3354-$C$3354))-INDEX($B$2259:$B$2601,MATCH($C3554,$B$2259:$B$2601,1)),0)*$E1737</f>
        <v>494.37991875211048</v>
      </c>
      <c r="AK3554" s="34">
        <f t="shared" si="2137"/>
        <v>496.26790791140667</v>
      </c>
      <c r="AL3554" s="34">
        <f t="shared" si="2137"/>
        <v>498.13242307215563</v>
      </c>
      <c r="AM3554" s="34">
        <f t="shared" si="2137"/>
        <v>499.97375609440593</v>
      </c>
      <c r="AN3554" s="34">
        <f t="shared" si="2137"/>
        <v>501.79219520941291</v>
      </c>
      <c r="AO3554" s="34">
        <f t="shared" si="2137"/>
        <v>503.58802506475666</v>
      </c>
      <c r="AP3554" s="34">
        <f t="shared" si="2137"/>
        <v>505.36152676889895</v>
      </c>
      <c r="AQ3554" s="34">
        <f t="shared" si="2137"/>
        <v>507.11297793518639</v>
      </c>
      <c r="AR3554" s="34">
        <f t="shared" si="2137"/>
        <v>508.84265272530632</v>
      </c>
      <c r="AS3554" s="34">
        <f t="shared" si="2137"/>
        <v>510.55082189220246</v>
      </c>
      <c r="AT3554" s="34">
        <f t="shared" si="2137"/>
        <v>512.23775282245686</v>
      </c>
      <c r="AU3554" s="34">
        <f t="shared" si="2137"/>
        <v>513.90370957814503</v>
      </c>
      <c r="AV3554" s="34">
        <f t="shared" si="2137"/>
        <v>515.54895293817094</v>
      </c>
      <c r="AW3554" s="34">
        <f t="shared" si="2137"/>
        <v>517.17374043908717</v>
      </c>
      <c r="AX3554" s="34">
        <f t="shared" si="2137"/>
        <v>518.77832641540863</v>
      </c>
      <c r="AY3554" s="34">
        <f t="shared" si="2137"/>
        <v>520.36296203942447</v>
      </c>
      <c r="AZ3554" s="34">
        <f t="shared" si="2137"/>
        <v>521.92789536051509</v>
      </c>
      <c r="BA3554" s="34">
        <f t="shared" si="2137"/>
        <v>523.47337134398003</v>
      </c>
      <c r="BB3554" s="34">
        <f t="shared" si="2137"/>
        <v>524.99963190938411</v>
      </c>
      <c r="BC3554" s="34">
        <f t="shared" si="2137"/>
        <v>526.50691596842489</v>
      </c>
      <c r="BD3554" s="34">
        <f t="shared" si="2137"/>
        <v>527.99545946233161</v>
      </c>
      <c r="BE3554" s="34">
        <f t="shared" si="2137"/>
        <v>529.46549539879743</v>
      </c>
      <c r="BF3554" s="34">
        <f t="shared" si="2137"/>
        <v>530.91725388845316</v>
      </c>
    </row>
    <row r="3555" spans="1:58" x14ac:dyDescent="0.2">
      <c r="A3555" s="9" t="str">
        <f t="shared" si="2120"/>
        <v>Thailand</v>
      </c>
      <c r="C3555" s="41">
        <f t="shared" si="2121"/>
        <v>482.02289522371888</v>
      </c>
      <c r="D3555" s="34">
        <f t="shared" ref="D3555:AI3555" si="2138">$C3555+IFERROR(INDEX($B$2259:$B$2601,MATCH($C3555,$B$2259:$B$2601,1)+(D$3354-$C$3354))-INDEX($B$2259:$B$2601,MATCH($C3555,$B$2259:$B$2601,1)),0)*$E1738</f>
        <v>484.0580664772661</v>
      </c>
      <c r="E3555" s="34">
        <f t="shared" si="2138"/>
        <v>486.06793376822753</v>
      </c>
      <c r="F3555" s="34">
        <f t="shared" si="2138"/>
        <v>488.05281170920466</v>
      </c>
      <c r="G3555" s="34">
        <f t="shared" si="2138"/>
        <v>490.01301100111567</v>
      </c>
      <c r="H3555" s="34">
        <f t="shared" si="2138"/>
        <v>491.94883848183059</v>
      </c>
      <c r="I3555" s="34">
        <f t="shared" si="2138"/>
        <v>493.86059717420193</v>
      </c>
      <c r="J3555" s="34">
        <f t="shared" si="2138"/>
        <v>495.74858633349811</v>
      </c>
      <c r="K3555" s="34">
        <f t="shared" si="2138"/>
        <v>497.61310149424708</v>
      </c>
      <c r="L3555" s="34">
        <f t="shared" si="2138"/>
        <v>499.45443451649737</v>
      </c>
      <c r="M3555" s="34">
        <f t="shared" si="2138"/>
        <v>501.27287363150435</v>
      </c>
      <c r="N3555" s="34">
        <f t="shared" si="2138"/>
        <v>503.06870348684811</v>
      </c>
      <c r="O3555" s="34">
        <f t="shared" si="2138"/>
        <v>504.8422051909904</v>
      </c>
      <c r="P3555" s="34">
        <f t="shared" si="2138"/>
        <v>506.59365635727784</v>
      </c>
      <c r="Q3555" s="34">
        <f t="shared" si="2138"/>
        <v>508.32333114739777</v>
      </c>
      <c r="R3555" s="34">
        <f t="shared" si="2138"/>
        <v>510.03150031429391</v>
      </c>
      <c r="S3555" s="34">
        <f t="shared" si="2138"/>
        <v>511.7184312445483</v>
      </c>
      <c r="T3555" s="34">
        <f t="shared" si="2138"/>
        <v>513.38438800023653</v>
      </c>
      <c r="U3555" s="34">
        <f t="shared" si="2138"/>
        <v>515.02963136026233</v>
      </c>
      <c r="V3555" s="34">
        <f t="shared" si="2138"/>
        <v>516.65441886117856</v>
      </c>
      <c r="W3555" s="34">
        <f t="shared" si="2138"/>
        <v>518.25900483750002</v>
      </c>
      <c r="X3555" s="34">
        <f t="shared" si="2138"/>
        <v>519.84364046151586</v>
      </c>
      <c r="Y3555" s="34">
        <f t="shared" si="2138"/>
        <v>521.40857378260648</v>
      </c>
      <c r="Z3555" s="34">
        <f t="shared" si="2138"/>
        <v>522.95404976607153</v>
      </c>
      <c r="AA3555" s="34">
        <f t="shared" si="2138"/>
        <v>524.48031033147549</v>
      </c>
      <c r="AB3555" s="34">
        <f t="shared" si="2138"/>
        <v>525.98759439051628</v>
      </c>
      <c r="AC3555" s="34">
        <f t="shared" si="2138"/>
        <v>527.476137884423</v>
      </c>
      <c r="AD3555" s="34">
        <f t="shared" si="2138"/>
        <v>528.94617382088882</v>
      </c>
      <c r="AE3555" s="34">
        <f t="shared" si="2138"/>
        <v>530.39793231054455</v>
      </c>
      <c r="AF3555" s="34">
        <f t="shared" si="2138"/>
        <v>531.83164060297884</v>
      </c>
      <c r="AG3555" s="34">
        <f t="shared" si="2138"/>
        <v>533.24752312231055</v>
      </c>
      <c r="AH3555" s="34">
        <f t="shared" si="2138"/>
        <v>534.64580150231859</v>
      </c>
      <c r="AI3555" s="34">
        <f t="shared" si="2138"/>
        <v>536.02669462113522</v>
      </c>
      <c r="AJ3555" s="34">
        <f t="shared" ref="AJ3555:BF3555" si="2139">$C3555+IFERROR(INDEX($B$2259:$B$2601,MATCH($C3555,$B$2259:$B$2601,1)+(AJ$3354-$C$3354))-INDEX($B$2259:$B$2601,MATCH($C3555,$B$2259:$B$2601,1)),0)*$E1738</f>
        <v>537.3904186355079</v>
      </c>
      <c r="AK3555" s="34">
        <f t="shared" si="2139"/>
        <v>538.7371870146352</v>
      </c>
      <c r="AL3555" s="34">
        <f t="shared" si="2139"/>
        <v>540.06721057358197</v>
      </c>
      <c r="AM3555" s="34">
        <f t="shared" si="2139"/>
        <v>541.38069750627926</v>
      </c>
      <c r="AN3555" s="34">
        <f t="shared" si="2139"/>
        <v>542.67785341811327</v>
      </c>
      <c r="AO3555" s="34">
        <f t="shared" si="2139"/>
        <v>543.95888135811015</v>
      </c>
      <c r="AP3555" s="34">
        <f t="shared" si="2139"/>
        <v>545.22398185071972</v>
      </c>
      <c r="AQ3555" s="34">
        <f t="shared" si="2139"/>
        <v>546.47335292720459</v>
      </c>
      <c r="AR3555" s="34">
        <f t="shared" si="2139"/>
        <v>547.70719015663849</v>
      </c>
      <c r="AS3555" s="34">
        <f t="shared" si="2139"/>
        <v>548.92568667651972</v>
      </c>
      <c r="AT3555" s="34">
        <f t="shared" si="2139"/>
        <v>550.12903322300372</v>
      </c>
      <c r="AU3555" s="34">
        <f t="shared" si="2139"/>
        <v>551.31741816075976</v>
      </c>
      <c r="AV3555" s="34">
        <f t="shared" si="2139"/>
        <v>552.49102751245641</v>
      </c>
      <c r="AW3555" s="34">
        <f t="shared" si="2139"/>
        <v>553.65004498788028</v>
      </c>
      <c r="AX3555" s="34">
        <f t="shared" si="2139"/>
        <v>554.79465201269306</v>
      </c>
      <c r="AY3555" s="34">
        <f t="shared" si="2139"/>
        <v>555.92502775683067</v>
      </c>
      <c r="AZ3555" s="34">
        <f t="shared" si="2139"/>
        <v>557.04134916254952</v>
      </c>
      <c r="BA3555" s="34">
        <f t="shared" si="2139"/>
        <v>558.14379097212395</v>
      </c>
      <c r="BB3555" s="34">
        <f t="shared" si="2139"/>
        <v>559.23252575519928</v>
      </c>
      <c r="BC3555" s="34">
        <f t="shared" si="2139"/>
        <v>560.30772393580503</v>
      </c>
      <c r="BD3555" s="34">
        <f t="shared" si="2139"/>
        <v>561.36955381903192</v>
      </c>
      <c r="BE3555" s="34">
        <f t="shared" si="2139"/>
        <v>562.4181816173774</v>
      </c>
      <c r="BF3555" s="34">
        <f t="shared" si="2139"/>
        <v>563.45377147676345</v>
      </c>
    </row>
    <row r="3556" spans="1:58" x14ac:dyDescent="0.2">
      <c r="A3556" s="9" t="str">
        <f t="shared" si="2120"/>
        <v>Timor-Leste</v>
      </c>
      <c r="C3556" s="41">
        <f t="shared" si="2121"/>
        <v>442.33805956503807</v>
      </c>
      <c r="D3556" s="34">
        <f t="shared" ref="D3556:AI3556" si="2140">$C3556+IFERROR(INDEX($B$2259:$B$2601,MATCH($C3556,$B$2259:$B$2601,1)+(D$3354-$C$3354))-INDEX($B$2259:$B$2601,MATCH($C3556,$B$2259:$B$2601,1)),0)*$E1739</f>
        <v>444.85557285936301</v>
      </c>
      <c r="E3556" s="34">
        <f t="shared" si="2140"/>
        <v>447.34178507172851</v>
      </c>
      <c r="F3556" s="34">
        <f t="shared" si="2140"/>
        <v>449.79708537892026</v>
      </c>
      <c r="G3556" s="34">
        <f t="shared" si="2140"/>
        <v>452.22185811895929</v>
      </c>
      <c r="H3556" s="34">
        <f t="shared" si="2140"/>
        <v>454.61648285126381</v>
      </c>
      <c r="I3556" s="34">
        <f t="shared" si="2140"/>
        <v>456.98133441606336</v>
      </c>
      <c r="J3556" s="34">
        <f t="shared" si="2140"/>
        <v>459.3167829930739</v>
      </c>
      <c r="K3556" s="34">
        <f t="shared" si="2140"/>
        <v>461.62319415944359</v>
      </c>
      <c r="L3556" s="34">
        <f t="shared" si="2140"/>
        <v>463.90092894697813</v>
      </c>
      <c r="M3556" s="34">
        <f t="shared" si="2140"/>
        <v>466.15034389865428</v>
      </c>
      <c r="N3556" s="34">
        <f t="shared" si="2140"/>
        <v>468.3717911244313</v>
      </c>
      <c r="O3556" s="34">
        <f t="shared" si="2140"/>
        <v>470.56561835636779</v>
      </c>
      <c r="P3556" s="34">
        <f t="shared" si="2140"/>
        <v>472.73216900305391</v>
      </c>
      <c r="Q3556" s="34">
        <f t="shared" si="2140"/>
        <v>474.87178220336619</v>
      </c>
      <c r="R3556" s="34">
        <f t="shared" si="2140"/>
        <v>476.98479287955462</v>
      </c>
      <c r="S3556" s="34">
        <f t="shared" si="2140"/>
        <v>479.07153178966911</v>
      </c>
      <c r="T3556" s="34">
        <f t="shared" si="2140"/>
        <v>481.13232557933446</v>
      </c>
      <c r="U3556" s="34">
        <f t="shared" si="2140"/>
        <v>483.16749683288168</v>
      </c>
      <c r="V3556" s="34">
        <f t="shared" si="2140"/>
        <v>485.17736412384312</v>
      </c>
      <c r="W3556" s="34">
        <f t="shared" si="2140"/>
        <v>487.16224206482025</v>
      </c>
      <c r="X3556" s="34">
        <f t="shared" si="2140"/>
        <v>489.12244135673126</v>
      </c>
      <c r="Y3556" s="34">
        <f t="shared" si="2140"/>
        <v>491.05826883744618</v>
      </c>
      <c r="Z3556" s="34">
        <f t="shared" si="2140"/>
        <v>492.97002752981751</v>
      </c>
      <c r="AA3556" s="34">
        <f t="shared" si="2140"/>
        <v>494.8580166891137</v>
      </c>
      <c r="AB3556" s="34">
        <f t="shared" si="2140"/>
        <v>496.72253184986266</v>
      </c>
      <c r="AC3556" s="34">
        <f t="shared" si="2140"/>
        <v>498.56386487211296</v>
      </c>
      <c r="AD3556" s="34">
        <f t="shared" si="2140"/>
        <v>500.38230398711994</v>
      </c>
      <c r="AE3556" s="34">
        <f t="shared" si="2140"/>
        <v>502.17813384246369</v>
      </c>
      <c r="AF3556" s="34">
        <f t="shared" si="2140"/>
        <v>503.95163554660598</v>
      </c>
      <c r="AG3556" s="34">
        <f t="shared" si="2140"/>
        <v>505.70308671289342</v>
      </c>
      <c r="AH3556" s="34">
        <f t="shared" si="2140"/>
        <v>507.43276150301335</v>
      </c>
      <c r="AI3556" s="34">
        <f t="shared" si="2140"/>
        <v>509.14093066990949</v>
      </c>
      <c r="AJ3556" s="34">
        <f t="shared" ref="AJ3556:BF3556" si="2141">$C3556+IFERROR(INDEX($B$2259:$B$2601,MATCH($C3556,$B$2259:$B$2601,1)+(AJ$3354-$C$3354))-INDEX($B$2259:$B$2601,MATCH($C3556,$B$2259:$B$2601,1)),0)*$E1739</f>
        <v>510.82786160016389</v>
      </c>
      <c r="AK3556" s="34">
        <f t="shared" si="2141"/>
        <v>512.49381835585211</v>
      </c>
      <c r="AL3556" s="34">
        <f t="shared" si="2141"/>
        <v>514.13906171587792</v>
      </c>
      <c r="AM3556" s="34">
        <f t="shared" si="2141"/>
        <v>515.76384921679414</v>
      </c>
      <c r="AN3556" s="34">
        <f t="shared" si="2141"/>
        <v>517.3684351931156</v>
      </c>
      <c r="AO3556" s="34">
        <f t="shared" si="2141"/>
        <v>518.95307081713145</v>
      </c>
      <c r="AP3556" s="34">
        <f t="shared" si="2141"/>
        <v>520.51800413822207</v>
      </c>
      <c r="AQ3556" s="34">
        <f t="shared" si="2141"/>
        <v>522.06348012168712</v>
      </c>
      <c r="AR3556" s="34">
        <f t="shared" si="2141"/>
        <v>523.58974068709108</v>
      </c>
      <c r="AS3556" s="34">
        <f t="shared" si="2141"/>
        <v>525.09702474613186</v>
      </c>
      <c r="AT3556" s="34">
        <f t="shared" si="2141"/>
        <v>526.58556824003858</v>
      </c>
      <c r="AU3556" s="34">
        <f t="shared" si="2141"/>
        <v>528.0556041765044</v>
      </c>
      <c r="AV3556" s="34">
        <f t="shared" si="2141"/>
        <v>529.50736266616013</v>
      </c>
      <c r="AW3556" s="34">
        <f t="shared" si="2141"/>
        <v>530.94107095859442</v>
      </c>
      <c r="AX3556" s="34">
        <f t="shared" si="2141"/>
        <v>532.35695347792614</v>
      </c>
      <c r="AY3556" s="34">
        <f t="shared" si="2141"/>
        <v>533.75523185793418</v>
      </c>
      <c r="AZ3556" s="34">
        <f t="shared" si="2141"/>
        <v>535.13612497675081</v>
      </c>
      <c r="BA3556" s="34">
        <f t="shared" si="2141"/>
        <v>536.49984899112349</v>
      </c>
      <c r="BB3556" s="34">
        <f t="shared" si="2141"/>
        <v>537.84661737025078</v>
      </c>
      <c r="BC3556" s="34">
        <f t="shared" si="2141"/>
        <v>539.17664092919756</v>
      </c>
      <c r="BD3556" s="34">
        <f t="shared" si="2141"/>
        <v>540.49012786189485</v>
      </c>
      <c r="BE3556" s="34">
        <f t="shared" si="2141"/>
        <v>541.78728377372886</v>
      </c>
      <c r="BF3556" s="34">
        <f t="shared" si="2141"/>
        <v>543.06831171372573</v>
      </c>
    </row>
    <row r="3557" spans="1:58" x14ac:dyDescent="0.2">
      <c r="A3557" s="9" t="str">
        <f t="shared" si="2120"/>
        <v>Togo</v>
      </c>
      <c r="C3557" s="41">
        <f t="shared" si="2121"/>
        <v>240.3112021708136</v>
      </c>
      <c r="D3557" s="34">
        <f t="shared" ref="D3557:AI3557" si="2142">$C3557+IFERROR(INDEX($B$2259:$B$2601,MATCH($C3557,$B$2259:$B$2601,1)+(D$3354-$C$3354))-INDEX($B$2259:$B$2601,MATCH($C3557,$B$2259:$B$2601,1)),0)*$E1740</f>
        <v>245.38405306867082</v>
      </c>
      <c r="E3557" s="34">
        <f t="shared" si="2142"/>
        <v>250.3938315203647</v>
      </c>
      <c r="F3557" s="34">
        <f t="shared" si="2142"/>
        <v>255.34132172664249</v>
      </c>
      <c r="G3557" s="34">
        <f t="shared" si="2142"/>
        <v>260.22729813802226</v>
      </c>
      <c r="H3557" s="34">
        <f t="shared" si="2142"/>
        <v>265.05252557602051</v>
      </c>
      <c r="I3557" s="34">
        <f t="shared" si="2142"/>
        <v>269.817759352873</v>
      </c>
      <c r="J3557" s="34">
        <f t="shared" si="2142"/>
        <v>274.52374538976659</v>
      </c>
      <c r="K3557" s="34">
        <f t="shared" si="2142"/>
        <v>279.17122033360147</v>
      </c>
      <c r="L3557" s="34">
        <f t="shared" si="2142"/>
        <v>283.76091167230135</v>
      </c>
      <c r="M3557" s="34">
        <f t="shared" si="2142"/>
        <v>288.29353784869005</v>
      </c>
      <c r="N3557" s="34">
        <f t="shared" si="2142"/>
        <v>292.76980837295235</v>
      </c>
      <c r="O3557" s="34">
        <f t="shared" si="2142"/>
        <v>297.19042393369631</v>
      </c>
      <c r="P3557" s="34">
        <f t="shared" si="2142"/>
        <v>301.556076507635</v>
      </c>
      <c r="Q3557" s="34">
        <f t="shared" si="2142"/>
        <v>305.86744946790441</v>
      </c>
      <c r="R3557" s="34">
        <f t="shared" si="2142"/>
        <v>310.12521769103449</v>
      </c>
      <c r="S3557" s="34">
        <f t="shared" si="2142"/>
        <v>314.33004766259029</v>
      </c>
      <c r="T3557" s="34">
        <f t="shared" si="2142"/>
        <v>318.48259758149976</v>
      </c>
      <c r="U3557" s="34">
        <f t="shared" si="2142"/>
        <v>322.58351746308409</v>
      </c>
      <c r="V3557" s="34">
        <f t="shared" si="2142"/>
        <v>326.63344924080741</v>
      </c>
      <c r="W3557" s="34">
        <f t="shared" si="2142"/>
        <v>330.63302686676104</v>
      </c>
      <c r="X3557" s="34">
        <f t="shared" si="2142"/>
        <v>334.58287641089868</v>
      </c>
      <c r="Y3557" s="34">
        <f t="shared" si="2142"/>
        <v>338.48361615903752</v>
      </c>
      <c r="Z3557" s="34">
        <f t="shared" si="2142"/>
        <v>342.33585670964118</v>
      </c>
      <c r="AA3557" s="34">
        <f t="shared" si="2142"/>
        <v>346.14020106939898</v>
      </c>
      <c r="AB3557" s="34">
        <f t="shared" si="2142"/>
        <v>349.89724474761715</v>
      </c>
      <c r="AC3557" s="34">
        <f t="shared" si="2142"/>
        <v>353.6075758494361</v>
      </c>
      <c r="AD3557" s="34">
        <f t="shared" si="2142"/>
        <v>357.27177516788913</v>
      </c>
      <c r="AE3557" s="34">
        <f t="shared" si="2142"/>
        <v>360.89041627481606</v>
      </c>
      <c r="AF3557" s="34">
        <f t="shared" si="2142"/>
        <v>364.46406561064686</v>
      </c>
      <c r="AG3557" s="34">
        <f t="shared" si="2142"/>
        <v>367.99328257306883</v>
      </c>
      <c r="AH3557" s="34">
        <f t="shared" si="2142"/>
        <v>371.47861960459136</v>
      </c>
      <c r="AI3557" s="34">
        <f t="shared" si="2142"/>
        <v>374.92062227902193</v>
      </c>
      <c r="AJ3557" s="34">
        <f t="shared" ref="AJ3557:BF3557" si="2143">$C3557+IFERROR(INDEX($B$2259:$B$2601,MATCH($C3557,$B$2259:$B$2601,1)+(AJ$3354-$C$3354))-INDEX($B$2259:$B$2601,MATCH($C3557,$B$2259:$B$2601,1)),0)*$E1740</f>
        <v>378.31982938686707</v>
      </c>
      <c r="AK3557" s="34">
        <f t="shared" si="2143"/>
        <v>381.67677301967137</v>
      </c>
      <c r="AL3557" s="34">
        <f t="shared" si="2143"/>
        <v>384.9919786533078</v>
      </c>
      <c r="AM3557" s="34">
        <f t="shared" si="2143"/>
        <v>388.26596523023267</v>
      </c>
      <c r="AN3557" s="34">
        <f t="shared" si="2143"/>
        <v>391.49924524071776</v>
      </c>
      <c r="AO3557" s="34">
        <f t="shared" si="2143"/>
        <v>394.69232480307249</v>
      </c>
      <c r="AP3557" s="34">
        <f t="shared" si="2143"/>
        <v>397.84570374286864</v>
      </c>
      <c r="AQ3557" s="34">
        <f t="shared" si="2143"/>
        <v>400.95987567117999</v>
      </c>
      <c r="AR3557" s="34">
        <f t="shared" si="2143"/>
        <v>404.03532806184933</v>
      </c>
      <c r="AS3557" s="34">
        <f t="shared" si="2143"/>
        <v>407.07254232779468</v>
      </c>
      <c r="AT3557" s="34">
        <f t="shared" si="2143"/>
        <v>410.07199389636679</v>
      </c>
      <c r="AU3557" s="34">
        <f t="shared" si="2143"/>
        <v>413.03415228376963</v>
      </c>
      <c r="AV3557" s="34">
        <f t="shared" si="2143"/>
        <v>415.95948116855578</v>
      </c>
      <c r="AW3557" s="34">
        <f t="shared" si="2143"/>
        <v>418.84843846420773</v>
      </c>
      <c r="AX3557" s="34">
        <f t="shared" si="2143"/>
        <v>421.70147639081711</v>
      </c>
      <c r="AY3557" s="34">
        <f t="shared" si="2143"/>
        <v>424.51904154587231</v>
      </c>
      <c r="AZ3557" s="34">
        <f t="shared" si="2143"/>
        <v>427.30157497416633</v>
      </c>
      <c r="BA3557" s="34">
        <f t="shared" si="2143"/>
        <v>430.0495122368352</v>
      </c>
      <c r="BB3557" s="34">
        <f t="shared" si="2143"/>
        <v>432.76328347953825</v>
      </c>
      <c r="BC3557" s="34">
        <f t="shared" si="2143"/>
        <v>435.44331349979035</v>
      </c>
      <c r="BD3557" s="34">
        <f t="shared" si="2143"/>
        <v>438.09002181345727</v>
      </c>
      <c r="BE3557" s="34">
        <f t="shared" si="2143"/>
        <v>440.70382272042428</v>
      </c>
      <c r="BF3557" s="34">
        <f t="shared" si="2143"/>
        <v>443.285125369448</v>
      </c>
    </row>
    <row r="3558" spans="1:58" x14ac:dyDescent="0.2">
      <c r="A3558" s="9" t="str">
        <f t="shared" si="2120"/>
        <v>Tokelau</v>
      </c>
      <c r="C3558" s="41">
        <f t="shared" si="2121"/>
        <v>453.87198136783149</v>
      </c>
      <c r="D3558" s="34">
        <f t="shared" ref="D3558:AI3558" si="2144">$C3558+IFERROR(INDEX($B$2259:$B$2601,MATCH($C3558,$B$2259:$B$2601,1)+(D$3354-$C$3354))-INDEX($B$2259:$B$2601,MATCH($C3558,$B$2259:$B$2601,1)),0)*$E1741</f>
        <v>456.26660610013602</v>
      </c>
      <c r="E3558" s="34">
        <f t="shared" si="2144"/>
        <v>458.63145766493557</v>
      </c>
      <c r="F3558" s="34">
        <f t="shared" si="2144"/>
        <v>460.96690624194611</v>
      </c>
      <c r="G3558" s="34">
        <f t="shared" si="2144"/>
        <v>463.27331740831579</v>
      </c>
      <c r="H3558" s="34">
        <f t="shared" si="2144"/>
        <v>465.55105219585033</v>
      </c>
      <c r="I3558" s="34">
        <f t="shared" si="2144"/>
        <v>467.80046714752649</v>
      </c>
      <c r="J3558" s="34">
        <f t="shared" si="2144"/>
        <v>470.0219143733035</v>
      </c>
      <c r="K3558" s="34">
        <f t="shared" si="2144"/>
        <v>472.21574160524</v>
      </c>
      <c r="L3558" s="34">
        <f t="shared" si="2144"/>
        <v>474.38229225192612</v>
      </c>
      <c r="M3558" s="34">
        <f t="shared" si="2144"/>
        <v>476.5219054522384</v>
      </c>
      <c r="N3558" s="34">
        <f t="shared" si="2144"/>
        <v>478.63491612842682</v>
      </c>
      <c r="O3558" s="34">
        <f t="shared" si="2144"/>
        <v>480.72165503854131</v>
      </c>
      <c r="P3558" s="34">
        <f t="shared" si="2144"/>
        <v>482.78244882820667</v>
      </c>
      <c r="Q3558" s="34">
        <f t="shared" si="2144"/>
        <v>484.81762008175389</v>
      </c>
      <c r="R3558" s="34">
        <f t="shared" si="2144"/>
        <v>486.82748737271532</v>
      </c>
      <c r="S3558" s="34">
        <f t="shared" si="2144"/>
        <v>488.81236531369245</v>
      </c>
      <c r="T3558" s="34">
        <f t="shared" si="2144"/>
        <v>490.77256460560346</v>
      </c>
      <c r="U3558" s="34">
        <f t="shared" si="2144"/>
        <v>492.70839208631838</v>
      </c>
      <c r="V3558" s="34">
        <f t="shared" si="2144"/>
        <v>494.62015077868972</v>
      </c>
      <c r="W3558" s="34">
        <f t="shared" si="2144"/>
        <v>496.5081399379859</v>
      </c>
      <c r="X3558" s="34">
        <f t="shared" si="2144"/>
        <v>498.37265509873487</v>
      </c>
      <c r="Y3558" s="34">
        <f t="shared" si="2144"/>
        <v>500.21398812098516</v>
      </c>
      <c r="Z3558" s="34">
        <f t="shared" si="2144"/>
        <v>502.03242723599215</v>
      </c>
      <c r="AA3558" s="34">
        <f t="shared" si="2144"/>
        <v>503.8282570913359</v>
      </c>
      <c r="AB3558" s="34">
        <f t="shared" si="2144"/>
        <v>505.60175879547819</v>
      </c>
      <c r="AC3558" s="34">
        <f t="shared" si="2144"/>
        <v>507.35320996176563</v>
      </c>
      <c r="AD3558" s="34">
        <f t="shared" si="2144"/>
        <v>509.08288475188556</v>
      </c>
      <c r="AE3558" s="34">
        <f t="shared" si="2144"/>
        <v>510.7910539187817</v>
      </c>
      <c r="AF3558" s="34">
        <f t="shared" si="2144"/>
        <v>512.47798484903615</v>
      </c>
      <c r="AG3558" s="34">
        <f t="shared" si="2144"/>
        <v>514.14394160472432</v>
      </c>
      <c r="AH3558" s="34">
        <f t="shared" si="2144"/>
        <v>515.78918496475012</v>
      </c>
      <c r="AI3558" s="34">
        <f t="shared" si="2144"/>
        <v>517.41397246566635</v>
      </c>
      <c r="AJ3558" s="34">
        <f t="shared" ref="AJ3558:BF3558" si="2145">$C3558+IFERROR(INDEX($B$2259:$B$2601,MATCH($C3558,$B$2259:$B$2601,1)+(AJ$3354-$C$3354))-INDEX($B$2259:$B$2601,MATCH($C3558,$B$2259:$B$2601,1)),0)*$E1741</f>
        <v>519.01855844198781</v>
      </c>
      <c r="AK3558" s="34">
        <f t="shared" si="2145"/>
        <v>520.60319406600365</v>
      </c>
      <c r="AL3558" s="34">
        <f t="shared" si="2145"/>
        <v>522.16812738709427</v>
      </c>
      <c r="AM3558" s="34">
        <f t="shared" si="2145"/>
        <v>523.71360337055933</v>
      </c>
      <c r="AN3558" s="34">
        <f t="shared" si="2145"/>
        <v>525.23986393596329</v>
      </c>
      <c r="AO3558" s="34">
        <f t="shared" si="2145"/>
        <v>526.74714799500407</v>
      </c>
      <c r="AP3558" s="34">
        <f t="shared" si="2145"/>
        <v>528.23569148891079</v>
      </c>
      <c r="AQ3558" s="34">
        <f t="shared" si="2145"/>
        <v>529.70572742537661</v>
      </c>
      <c r="AR3558" s="34">
        <f t="shared" si="2145"/>
        <v>531.15748591503234</v>
      </c>
      <c r="AS3558" s="34">
        <f t="shared" si="2145"/>
        <v>532.59119420746663</v>
      </c>
      <c r="AT3558" s="34">
        <f t="shared" si="2145"/>
        <v>534.00707672679835</v>
      </c>
      <c r="AU3558" s="34">
        <f t="shared" si="2145"/>
        <v>535.40535510680638</v>
      </c>
      <c r="AV3558" s="34">
        <f t="shared" si="2145"/>
        <v>536.78624822562301</v>
      </c>
      <c r="AW3558" s="34">
        <f t="shared" si="2145"/>
        <v>538.14997223999569</v>
      </c>
      <c r="AX3558" s="34">
        <f t="shared" si="2145"/>
        <v>539.49674061912299</v>
      </c>
      <c r="AY3558" s="34">
        <f t="shared" si="2145"/>
        <v>540.82676417806977</v>
      </c>
      <c r="AZ3558" s="34">
        <f t="shared" si="2145"/>
        <v>542.14025111076705</v>
      </c>
      <c r="BA3558" s="34">
        <f t="shared" si="2145"/>
        <v>543.43740702260106</v>
      </c>
      <c r="BB3558" s="34">
        <f t="shared" si="2145"/>
        <v>544.71843496259794</v>
      </c>
      <c r="BC3558" s="34">
        <f t="shared" si="2145"/>
        <v>545.98353545520752</v>
      </c>
      <c r="BD3558" s="34">
        <f t="shared" si="2145"/>
        <v>547.23290653169238</v>
      </c>
      <c r="BE3558" s="34">
        <f t="shared" si="2145"/>
        <v>548.46674376112628</v>
      </c>
      <c r="BF3558" s="34">
        <f t="shared" si="2145"/>
        <v>549.68524028100751</v>
      </c>
    </row>
    <row r="3559" spans="1:58" x14ac:dyDescent="0.2">
      <c r="A3559" s="9" t="str">
        <f t="shared" si="2120"/>
        <v>Tonga</v>
      </c>
      <c r="C3559" s="41">
        <f t="shared" si="2121"/>
        <v>452.18022829388588</v>
      </c>
      <c r="D3559" s="34">
        <f t="shared" ref="D3559:AI3559" si="2146">$C3559+IFERROR(INDEX($B$2259:$B$2601,MATCH($C3559,$B$2259:$B$2601,1)+(D$3354-$C$3354))-INDEX($B$2259:$B$2601,MATCH($C3559,$B$2259:$B$2601,1)),0)*$E1742</f>
        <v>454.5748530261904</v>
      </c>
      <c r="E3559" s="34">
        <f t="shared" si="2146"/>
        <v>456.93970459098995</v>
      </c>
      <c r="F3559" s="34">
        <f t="shared" si="2146"/>
        <v>459.27515316800049</v>
      </c>
      <c r="G3559" s="34">
        <f t="shared" si="2146"/>
        <v>461.58156433437017</v>
      </c>
      <c r="H3559" s="34">
        <f t="shared" si="2146"/>
        <v>463.85929912190471</v>
      </c>
      <c r="I3559" s="34">
        <f t="shared" si="2146"/>
        <v>466.10871407358087</v>
      </c>
      <c r="J3559" s="34">
        <f t="shared" si="2146"/>
        <v>468.33016129935788</v>
      </c>
      <c r="K3559" s="34">
        <f t="shared" si="2146"/>
        <v>470.52398853129438</v>
      </c>
      <c r="L3559" s="34">
        <f t="shared" si="2146"/>
        <v>472.6905391779805</v>
      </c>
      <c r="M3559" s="34">
        <f t="shared" si="2146"/>
        <v>474.83015237829278</v>
      </c>
      <c r="N3559" s="34">
        <f t="shared" si="2146"/>
        <v>476.9431630544812</v>
      </c>
      <c r="O3559" s="34">
        <f t="shared" si="2146"/>
        <v>479.02990196459569</v>
      </c>
      <c r="P3559" s="34">
        <f t="shared" si="2146"/>
        <v>481.09069575426105</v>
      </c>
      <c r="Q3559" s="34">
        <f t="shared" si="2146"/>
        <v>483.12586700780827</v>
      </c>
      <c r="R3559" s="34">
        <f t="shared" si="2146"/>
        <v>485.13573429876971</v>
      </c>
      <c r="S3559" s="34">
        <f t="shared" si="2146"/>
        <v>487.12061223974683</v>
      </c>
      <c r="T3559" s="34">
        <f t="shared" si="2146"/>
        <v>489.08081153165784</v>
      </c>
      <c r="U3559" s="34">
        <f t="shared" si="2146"/>
        <v>491.01663901237276</v>
      </c>
      <c r="V3559" s="34">
        <f t="shared" si="2146"/>
        <v>492.9283977047441</v>
      </c>
      <c r="W3559" s="34">
        <f t="shared" si="2146"/>
        <v>494.81638686404028</v>
      </c>
      <c r="X3559" s="34">
        <f t="shared" si="2146"/>
        <v>496.68090202478925</v>
      </c>
      <c r="Y3559" s="34">
        <f t="shared" si="2146"/>
        <v>498.52223504703954</v>
      </c>
      <c r="Z3559" s="34">
        <f t="shared" si="2146"/>
        <v>500.34067416204653</v>
      </c>
      <c r="AA3559" s="34">
        <f t="shared" si="2146"/>
        <v>502.13650401739028</v>
      </c>
      <c r="AB3559" s="34">
        <f t="shared" si="2146"/>
        <v>503.91000572153257</v>
      </c>
      <c r="AC3559" s="34">
        <f t="shared" si="2146"/>
        <v>505.66145688782001</v>
      </c>
      <c r="AD3559" s="34">
        <f t="shared" si="2146"/>
        <v>507.39113167793994</v>
      </c>
      <c r="AE3559" s="34">
        <f t="shared" si="2146"/>
        <v>509.09930084483608</v>
      </c>
      <c r="AF3559" s="34">
        <f t="shared" si="2146"/>
        <v>510.78623177509047</v>
      </c>
      <c r="AG3559" s="34">
        <f t="shared" si="2146"/>
        <v>512.4521885307787</v>
      </c>
      <c r="AH3559" s="34">
        <f t="shared" si="2146"/>
        <v>514.0974318908045</v>
      </c>
      <c r="AI3559" s="34">
        <f t="shared" si="2146"/>
        <v>515.72221939172073</v>
      </c>
      <c r="AJ3559" s="34">
        <f t="shared" ref="AJ3559:BF3559" si="2147">$C3559+IFERROR(INDEX($B$2259:$B$2601,MATCH($C3559,$B$2259:$B$2601,1)+(AJ$3354-$C$3354))-INDEX($B$2259:$B$2601,MATCH($C3559,$B$2259:$B$2601,1)),0)*$E1742</f>
        <v>517.32680536804219</v>
      </c>
      <c r="AK3559" s="34">
        <f t="shared" si="2147"/>
        <v>518.91144099205803</v>
      </c>
      <c r="AL3559" s="34">
        <f t="shared" si="2147"/>
        <v>520.47637431314865</v>
      </c>
      <c r="AM3559" s="34">
        <f t="shared" si="2147"/>
        <v>522.02185029661371</v>
      </c>
      <c r="AN3559" s="34">
        <f t="shared" si="2147"/>
        <v>523.54811086201767</v>
      </c>
      <c r="AO3559" s="34">
        <f t="shared" si="2147"/>
        <v>525.05539492105845</v>
      </c>
      <c r="AP3559" s="34">
        <f t="shared" si="2147"/>
        <v>526.54393841496517</v>
      </c>
      <c r="AQ3559" s="34">
        <f t="shared" si="2147"/>
        <v>528.01397435143099</v>
      </c>
      <c r="AR3559" s="34">
        <f t="shared" si="2147"/>
        <v>529.46573284108672</v>
      </c>
      <c r="AS3559" s="34">
        <f t="shared" si="2147"/>
        <v>530.89944113352101</v>
      </c>
      <c r="AT3559" s="34">
        <f t="shared" si="2147"/>
        <v>532.31532365285273</v>
      </c>
      <c r="AU3559" s="34">
        <f t="shared" si="2147"/>
        <v>533.71360203286076</v>
      </c>
      <c r="AV3559" s="34">
        <f t="shared" si="2147"/>
        <v>535.09449515167739</v>
      </c>
      <c r="AW3559" s="34">
        <f t="shared" si="2147"/>
        <v>536.45821916605007</v>
      </c>
      <c r="AX3559" s="34">
        <f t="shared" si="2147"/>
        <v>537.80498754517737</v>
      </c>
      <c r="AY3559" s="34">
        <f t="shared" si="2147"/>
        <v>539.13501110412415</v>
      </c>
      <c r="AZ3559" s="34">
        <f t="shared" si="2147"/>
        <v>540.44849803682143</v>
      </c>
      <c r="BA3559" s="34">
        <f t="shared" si="2147"/>
        <v>541.74565394865544</v>
      </c>
      <c r="BB3559" s="34">
        <f t="shared" si="2147"/>
        <v>543.02668188865232</v>
      </c>
      <c r="BC3559" s="34">
        <f t="shared" si="2147"/>
        <v>544.2917823812619</v>
      </c>
      <c r="BD3559" s="34">
        <f t="shared" si="2147"/>
        <v>545.54115345774676</v>
      </c>
      <c r="BE3559" s="34">
        <f t="shared" si="2147"/>
        <v>546.77499068718066</v>
      </c>
      <c r="BF3559" s="34">
        <f t="shared" si="2147"/>
        <v>547.99348720706189</v>
      </c>
    </row>
    <row r="3560" spans="1:58" x14ac:dyDescent="0.2">
      <c r="A3560" s="9" t="str">
        <f t="shared" si="2120"/>
        <v>Trinidad and Tobago</v>
      </c>
      <c r="C3560" s="41">
        <f t="shared" si="2121"/>
        <v>474.91377236892271</v>
      </c>
      <c r="D3560" s="34">
        <f t="shared" ref="D3560:AI3560" si="2148">$C3560+IFERROR(INDEX($B$2259:$B$2601,MATCH($C3560,$B$2259:$B$2601,1)+(D$3354-$C$3354))-INDEX($B$2259:$B$2601,MATCH($C3560,$B$2259:$B$2601,1)),0)*$E1743</f>
        <v>477.02678304511113</v>
      </c>
      <c r="E3560" s="34">
        <f t="shared" si="2148"/>
        <v>479.11352195522562</v>
      </c>
      <c r="F3560" s="34">
        <f t="shared" si="2148"/>
        <v>481.17431574489098</v>
      </c>
      <c r="G3560" s="34">
        <f t="shared" si="2148"/>
        <v>483.20948699843819</v>
      </c>
      <c r="H3560" s="34">
        <f t="shared" si="2148"/>
        <v>485.21935428939963</v>
      </c>
      <c r="I3560" s="34">
        <f t="shared" si="2148"/>
        <v>487.20423223037676</v>
      </c>
      <c r="J3560" s="34">
        <f t="shared" si="2148"/>
        <v>489.16443152228777</v>
      </c>
      <c r="K3560" s="34">
        <f t="shared" si="2148"/>
        <v>491.10025900300269</v>
      </c>
      <c r="L3560" s="34">
        <f t="shared" si="2148"/>
        <v>493.01201769537403</v>
      </c>
      <c r="M3560" s="34">
        <f t="shared" si="2148"/>
        <v>494.90000685467021</v>
      </c>
      <c r="N3560" s="34">
        <f t="shared" si="2148"/>
        <v>496.76452201541917</v>
      </c>
      <c r="O3560" s="34">
        <f t="shared" si="2148"/>
        <v>498.60585503766947</v>
      </c>
      <c r="P3560" s="34">
        <f t="shared" si="2148"/>
        <v>500.42429415267645</v>
      </c>
      <c r="Q3560" s="34">
        <f t="shared" si="2148"/>
        <v>502.22012400802021</v>
      </c>
      <c r="R3560" s="34">
        <f t="shared" si="2148"/>
        <v>503.9936257121625</v>
      </c>
      <c r="S3560" s="34">
        <f t="shared" si="2148"/>
        <v>505.74507687844994</v>
      </c>
      <c r="T3560" s="34">
        <f t="shared" si="2148"/>
        <v>507.47475166856987</v>
      </c>
      <c r="U3560" s="34">
        <f t="shared" si="2148"/>
        <v>509.18292083546601</v>
      </c>
      <c r="V3560" s="34">
        <f t="shared" si="2148"/>
        <v>510.8698517657204</v>
      </c>
      <c r="W3560" s="34">
        <f t="shared" si="2148"/>
        <v>512.53580852140863</v>
      </c>
      <c r="X3560" s="34">
        <f t="shared" si="2148"/>
        <v>514.18105188143443</v>
      </c>
      <c r="Y3560" s="34">
        <f t="shared" si="2148"/>
        <v>515.80583938235065</v>
      </c>
      <c r="Z3560" s="34">
        <f t="shared" si="2148"/>
        <v>517.41042535867211</v>
      </c>
      <c r="AA3560" s="34">
        <f t="shared" si="2148"/>
        <v>518.99506098268796</v>
      </c>
      <c r="AB3560" s="34">
        <f t="shared" si="2148"/>
        <v>520.55999430377858</v>
      </c>
      <c r="AC3560" s="34">
        <f t="shared" si="2148"/>
        <v>522.10547028724363</v>
      </c>
      <c r="AD3560" s="34">
        <f t="shared" si="2148"/>
        <v>523.63173085264759</v>
      </c>
      <c r="AE3560" s="34">
        <f t="shared" si="2148"/>
        <v>525.13901491168838</v>
      </c>
      <c r="AF3560" s="34">
        <f t="shared" si="2148"/>
        <v>526.6275584055951</v>
      </c>
      <c r="AG3560" s="34">
        <f t="shared" si="2148"/>
        <v>528.09759434206092</v>
      </c>
      <c r="AH3560" s="34">
        <f t="shared" si="2148"/>
        <v>529.54935283171665</v>
      </c>
      <c r="AI3560" s="34">
        <f t="shared" si="2148"/>
        <v>530.98306112415094</v>
      </c>
      <c r="AJ3560" s="34">
        <f t="shared" ref="AJ3560:BF3560" si="2149">$C3560+IFERROR(INDEX($B$2259:$B$2601,MATCH($C3560,$B$2259:$B$2601,1)+(AJ$3354-$C$3354))-INDEX($B$2259:$B$2601,MATCH($C3560,$B$2259:$B$2601,1)),0)*$E1743</f>
        <v>532.39894364348265</v>
      </c>
      <c r="AK3560" s="34">
        <f t="shared" si="2149"/>
        <v>533.79722202349069</v>
      </c>
      <c r="AL3560" s="34">
        <f t="shared" si="2149"/>
        <v>535.17811514230732</v>
      </c>
      <c r="AM3560" s="34">
        <f t="shared" si="2149"/>
        <v>536.54183915668</v>
      </c>
      <c r="AN3560" s="34">
        <f t="shared" si="2149"/>
        <v>537.8886075358073</v>
      </c>
      <c r="AO3560" s="34">
        <f t="shared" si="2149"/>
        <v>539.21863109475407</v>
      </c>
      <c r="AP3560" s="34">
        <f t="shared" si="2149"/>
        <v>540.53211802745136</v>
      </c>
      <c r="AQ3560" s="34">
        <f t="shared" si="2149"/>
        <v>541.82927393928537</v>
      </c>
      <c r="AR3560" s="34">
        <f t="shared" si="2149"/>
        <v>543.11030187928225</v>
      </c>
      <c r="AS3560" s="34">
        <f t="shared" si="2149"/>
        <v>544.37540237189182</v>
      </c>
      <c r="AT3560" s="34">
        <f t="shared" si="2149"/>
        <v>545.62477344837669</v>
      </c>
      <c r="AU3560" s="34">
        <f t="shared" si="2149"/>
        <v>546.85861067781059</v>
      </c>
      <c r="AV3560" s="34">
        <f t="shared" si="2149"/>
        <v>548.07710719769182</v>
      </c>
      <c r="AW3560" s="34">
        <f t="shared" si="2149"/>
        <v>549.28045374417582</v>
      </c>
      <c r="AX3560" s="34">
        <f t="shared" si="2149"/>
        <v>550.46883868193186</v>
      </c>
      <c r="AY3560" s="34">
        <f t="shared" si="2149"/>
        <v>551.64244803362851</v>
      </c>
      <c r="AZ3560" s="34">
        <f t="shared" si="2149"/>
        <v>552.80146550905238</v>
      </c>
      <c r="BA3560" s="34">
        <f t="shared" si="2149"/>
        <v>553.94607253386516</v>
      </c>
      <c r="BB3560" s="34">
        <f t="shared" si="2149"/>
        <v>555.07644827800277</v>
      </c>
      <c r="BC3560" s="34">
        <f t="shared" si="2149"/>
        <v>556.19276968372162</v>
      </c>
      <c r="BD3560" s="34">
        <f t="shared" si="2149"/>
        <v>557.29521149329605</v>
      </c>
      <c r="BE3560" s="34">
        <f t="shared" si="2149"/>
        <v>558.38394627637138</v>
      </c>
      <c r="BF3560" s="34">
        <f t="shared" si="2149"/>
        <v>559.45914445697713</v>
      </c>
    </row>
    <row r="3561" spans="1:58" x14ac:dyDescent="0.2">
      <c r="A3561" s="9" t="str">
        <f t="shared" si="2120"/>
        <v>Tunisia</v>
      </c>
      <c r="C3561" s="41">
        <f t="shared" si="2121"/>
        <v>384.53342087040488</v>
      </c>
      <c r="D3561" s="34">
        <f t="shared" ref="D3561:AI3561" si="2150">$C3561+IFERROR(INDEX($B$2259:$B$2601,MATCH($C3561,$B$2259:$B$2601,1)+(D$3354-$C$3354))-INDEX($B$2259:$B$2601,MATCH($C3561,$B$2259:$B$2601,1)),0)*$E1744</f>
        <v>387.76670088088997</v>
      </c>
      <c r="E3561" s="34">
        <f t="shared" si="2150"/>
        <v>390.95978044324471</v>
      </c>
      <c r="F3561" s="34">
        <f t="shared" si="2150"/>
        <v>394.11315938304085</v>
      </c>
      <c r="G3561" s="34">
        <f t="shared" si="2150"/>
        <v>397.2273313113522</v>
      </c>
      <c r="H3561" s="34">
        <f t="shared" si="2150"/>
        <v>400.30278370202154</v>
      </c>
      <c r="I3561" s="34">
        <f t="shared" si="2150"/>
        <v>403.33999796796689</v>
      </c>
      <c r="J3561" s="34">
        <f t="shared" si="2150"/>
        <v>406.33944953653901</v>
      </c>
      <c r="K3561" s="34">
        <f t="shared" si="2150"/>
        <v>409.30160792394184</v>
      </c>
      <c r="L3561" s="34">
        <f t="shared" si="2150"/>
        <v>412.226936808728</v>
      </c>
      <c r="M3561" s="34">
        <f t="shared" si="2150"/>
        <v>415.11589410437995</v>
      </c>
      <c r="N3561" s="34">
        <f t="shared" si="2150"/>
        <v>417.96893203098932</v>
      </c>
      <c r="O3561" s="34">
        <f t="shared" si="2150"/>
        <v>420.78649718604453</v>
      </c>
      <c r="P3561" s="34">
        <f t="shared" si="2150"/>
        <v>423.56903061433854</v>
      </c>
      <c r="Q3561" s="34">
        <f t="shared" si="2150"/>
        <v>426.31696787700741</v>
      </c>
      <c r="R3561" s="34">
        <f t="shared" si="2150"/>
        <v>429.03073911971046</v>
      </c>
      <c r="S3561" s="34">
        <f t="shared" si="2150"/>
        <v>431.71076913996257</v>
      </c>
      <c r="T3561" s="34">
        <f t="shared" si="2150"/>
        <v>434.35747745362949</v>
      </c>
      <c r="U3561" s="34">
        <f t="shared" si="2150"/>
        <v>436.9712783605965</v>
      </c>
      <c r="V3561" s="34">
        <f t="shared" si="2150"/>
        <v>439.55258100962021</v>
      </c>
      <c r="W3561" s="34">
        <f t="shared" si="2150"/>
        <v>442.10178946237443</v>
      </c>
      <c r="X3561" s="34">
        <f t="shared" si="2150"/>
        <v>444.61930275669937</v>
      </c>
      <c r="Y3561" s="34">
        <f t="shared" si="2150"/>
        <v>447.10551496906487</v>
      </c>
      <c r="Z3561" s="34">
        <f t="shared" si="2150"/>
        <v>449.56081527625662</v>
      </c>
      <c r="AA3561" s="34">
        <f t="shared" si="2150"/>
        <v>451.98558801629565</v>
      </c>
      <c r="AB3561" s="34">
        <f t="shared" si="2150"/>
        <v>454.38021274860017</v>
      </c>
      <c r="AC3561" s="34">
        <f t="shared" si="2150"/>
        <v>456.74506431339972</v>
      </c>
      <c r="AD3561" s="34">
        <f t="shared" si="2150"/>
        <v>459.08051289041026</v>
      </c>
      <c r="AE3561" s="34">
        <f t="shared" si="2150"/>
        <v>461.38692405677995</v>
      </c>
      <c r="AF3561" s="34">
        <f t="shared" si="2150"/>
        <v>463.66465884431449</v>
      </c>
      <c r="AG3561" s="34">
        <f t="shared" si="2150"/>
        <v>465.91407379599065</v>
      </c>
      <c r="AH3561" s="34">
        <f t="shared" si="2150"/>
        <v>468.13552102176766</v>
      </c>
      <c r="AI3561" s="34">
        <f t="shared" si="2150"/>
        <v>470.32934825370415</v>
      </c>
      <c r="AJ3561" s="34">
        <f t="shared" ref="AJ3561:BF3561" si="2151">$C3561+IFERROR(INDEX($B$2259:$B$2601,MATCH($C3561,$B$2259:$B$2601,1)+(AJ$3354-$C$3354))-INDEX($B$2259:$B$2601,MATCH($C3561,$B$2259:$B$2601,1)),0)*$E1744</f>
        <v>472.49589890039027</v>
      </c>
      <c r="AK3561" s="34">
        <f t="shared" si="2151"/>
        <v>474.63551210070256</v>
      </c>
      <c r="AL3561" s="34">
        <f t="shared" si="2151"/>
        <v>476.74852277689098</v>
      </c>
      <c r="AM3561" s="34">
        <f t="shared" si="2151"/>
        <v>478.83526168700547</v>
      </c>
      <c r="AN3561" s="34">
        <f t="shared" si="2151"/>
        <v>480.89605547667082</v>
      </c>
      <c r="AO3561" s="34">
        <f t="shared" si="2151"/>
        <v>482.93122673021804</v>
      </c>
      <c r="AP3561" s="34">
        <f t="shared" si="2151"/>
        <v>484.94109402117948</v>
      </c>
      <c r="AQ3561" s="34">
        <f t="shared" si="2151"/>
        <v>486.92597196215661</v>
      </c>
      <c r="AR3561" s="34">
        <f t="shared" si="2151"/>
        <v>488.88617125406762</v>
      </c>
      <c r="AS3561" s="34">
        <f t="shared" si="2151"/>
        <v>490.82199873478254</v>
      </c>
      <c r="AT3561" s="34">
        <f t="shared" si="2151"/>
        <v>492.73375742715388</v>
      </c>
      <c r="AU3561" s="34">
        <f t="shared" si="2151"/>
        <v>494.62174658645006</v>
      </c>
      <c r="AV3561" s="34">
        <f t="shared" si="2151"/>
        <v>496.48626174719902</v>
      </c>
      <c r="AW3561" s="34">
        <f t="shared" si="2151"/>
        <v>498.32759476944932</v>
      </c>
      <c r="AX3561" s="34">
        <f t="shared" si="2151"/>
        <v>500.1460338844563</v>
      </c>
      <c r="AY3561" s="34">
        <f t="shared" si="2151"/>
        <v>501.94186373980006</v>
      </c>
      <c r="AZ3561" s="34">
        <f t="shared" si="2151"/>
        <v>503.71536544394235</v>
      </c>
      <c r="BA3561" s="34">
        <f t="shared" si="2151"/>
        <v>505.46681661022978</v>
      </c>
      <c r="BB3561" s="34">
        <f t="shared" si="2151"/>
        <v>507.19649140034971</v>
      </c>
      <c r="BC3561" s="34">
        <f t="shared" si="2151"/>
        <v>508.90466056724586</v>
      </c>
      <c r="BD3561" s="34">
        <f t="shared" si="2151"/>
        <v>510.59159149750025</v>
      </c>
      <c r="BE3561" s="34">
        <f t="shared" si="2151"/>
        <v>512.25754825318847</v>
      </c>
      <c r="BF3561" s="34">
        <f t="shared" si="2151"/>
        <v>513.90279161321428</v>
      </c>
    </row>
    <row r="3562" spans="1:58" x14ac:dyDescent="0.2">
      <c r="A3562" s="9" t="str">
        <f t="shared" si="2120"/>
        <v>Turkey</v>
      </c>
      <c r="C3562" s="41">
        <f t="shared" si="2121"/>
        <v>457.09847209099064</v>
      </c>
      <c r="D3562" s="34">
        <f t="shared" ref="D3562:AI3562" si="2152">$C3562+IFERROR(INDEX($B$2259:$B$2601,MATCH($C3562,$B$2259:$B$2601,1)+(D$3354-$C$3354))-INDEX($B$2259:$B$2601,MATCH($C3562,$B$2259:$B$2601,1)),0)*$E1745</f>
        <v>459.43392066800118</v>
      </c>
      <c r="E3562" s="34">
        <f t="shared" si="2152"/>
        <v>461.74033183437086</v>
      </c>
      <c r="F3562" s="34">
        <f t="shared" si="2152"/>
        <v>464.0180666219054</v>
      </c>
      <c r="G3562" s="34">
        <f t="shared" si="2152"/>
        <v>466.26748157358156</v>
      </c>
      <c r="H3562" s="34">
        <f t="shared" si="2152"/>
        <v>468.48892879935858</v>
      </c>
      <c r="I3562" s="34">
        <f t="shared" si="2152"/>
        <v>470.68275603129507</v>
      </c>
      <c r="J3562" s="34">
        <f t="shared" si="2152"/>
        <v>472.84930667798119</v>
      </c>
      <c r="K3562" s="34">
        <f t="shared" si="2152"/>
        <v>474.98891987829347</v>
      </c>
      <c r="L3562" s="34">
        <f t="shared" si="2152"/>
        <v>477.1019305544819</v>
      </c>
      <c r="M3562" s="34">
        <f t="shared" si="2152"/>
        <v>479.18866946459639</v>
      </c>
      <c r="N3562" s="34">
        <f t="shared" si="2152"/>
        <v>481.24946325426174</v>
      </c>
      <c r="O3562" s="34">
        <f t="shared" si="2152"/>
        <v>483.28463450780896</v>
      </c>
      <c r="P3562" s="34">
        <f t="shared" si="2152"/>
        <v>485.2945017987704</v>
      </c>
      <c r="Q3562" s="34">
        <f t="shared" si="2152"/>
        <v>487.27937973974753</v>
      </c>
      <c r="R3562" s="34">
        <f t="shared" si="2152"/>
        <v>489.23957903165854</v>
      </c>
      <c r="S3562" s="34">
        <f t="shared" si="2152"/>
        <v>491.17540651237346</v>
      </c>
      <c r="T3562" s="34">
        <f t="shared" si="2152"/>
        <v>493.08716520474479</v>
      </c>
      <c r="U3562" s="34">
        <f t="shared" si="2152"/>
        <v>494.97515436404097</v>
      </c>
      <c r="V3562" s="34">
        <f t="shared" si="2152"/>
        <v>496.83966952478994</v>
      </c>
      <c r="W3562" s="34">
        <f t="shared" si="2152"/>
        <v>498.68100254704024</v>
      </c>
      <c r="X3562" s="34">
        <f t="shared" si="2152"/>
        <v>500.49944166204722</v>
      </c>
      <c r="Y3562" s="34">
        <f t="shared" si="2152"/>
        <v>502.29527151739097</v>
      </c>
      <c r="Z3562" s="34">
        <f t="shared" si="2152"/>
        <v>504.06877322153326</v>
      </c>
      <c r="AA3562" s="34">
        <f t="shared" si="2152"/>
        <v>505.8202243878207</v>
      </c>
      <c r="AB3562" s="34">
        <f t="shared" si="2152"/>
        <v>507.54989917794063</v>
      </c>
      <c r="AC3562" s="34">
        <f t="shared" si="2152"/>
        <v>509.25806834483677</v>
      </c>
      <c r="AD3562" s="34">
        <f t="shared" si="2152"/>
        <v>510.94499927509116</v>
      </c>
      <c r="AE3562" s="34">
        <f t="shared" si="2152"/>
        <v>512.61095603077933</v>
      </c>
      <c r="AF3562" s="34">
        <f t="shared" si="2152"/>
        <v>514.25619939080525</v>
      </c>
      <c r="AG3562" s="34">
        <f t="shared" si="2152"/>
        <v>515.88098689172148</v>
      </c>
      <c r="AH3562" s="34">
        <f t="shared" si="2152"/>
        <v>517.48557286804294</v>
      </c>
      <c r="AI3562" s="34">
        <f t="shared" si="2152"/>
        <v>519.07020849205878</v>
      </c>
      <c r="AJ3562" s="34">
        <f t="shared" ref="AJ3562:BF3562" si="2153">$C3562+IFERROR(INDEX($B$2259:$B$2601,MATCH($C3562,$B$2259:$B$2601,1)+(AJ$3354-$C$3354))-INDEX($B$2259:$B$2601,MATCH($C3562,$B$2259:$B$2601,1)),0)*$E1745</f>
        <v>520.6351418131494</v>
      </c>
      <c r="AK3562" s="34">
        <f t="shared" si="2153"/>
        <v>522.18061779661434</v>
      </c>
      <c r="AL3562" s="34">
        <f t="shared" si="2153"/>
        <v>523.70687836201841</v>
      </c>
      <c r="AM3562" s="34">
        <f t="shared" si="2153"/>
        <v>525.2141624210592</v>
      </c>
      <c r="AN3562" s="34">
        <f t="shared" si="2153"/>
        <v>526.70270591496592</v>
      </c>
      <c r="AO3562" s="34">
        <f t="shared" si="2153"/>
        <v>528.17274185143174</v>
      </c>
      <c r="AP3562" s="34">
        <f t="shared" si="2153"/>
        <v>529.62450034108747</v>
      </c>
      <c r="AQ3562" s="34">
        <f t="shared" si="2153"/>
        <v>531.05820863352164</v>
      </c>
      <c r="AR3562" s="34">
        <f t="shared" si="2153"/>
        <v>532.47409115285336</v>
      </c>
      <c r="AS3562" s="34">
        <f t="shared" si="2153"/>
        <v>533.87236953286151</v>
      </c>
      <c r="AT3562" s="34">
        <f t="shared" si="2153"/>
        <v>535.25326265167814</v>
      </c>
      <c r="AU3562" s="34">
        <f t="shared" si="2153"/>
        <v>536.61698666605071</v>
      </c>
      <c r="AV3562" s="34">
        <f t="shared" si="2153"/>
        <v>537.963755045178</v>
      </c>
      <c r="AW3562" s="34">
        <f t="shared" si="2153"/>
        <v>539.29377860412478</v>
      </c>
      <c r="AX3562" s="34">
        <f t="shared" si="2153"/>
        <v>540.60726553682207</v>
      </c>
      <c r="AY3562" s="34">
        <f t="shared" si="2153"/>
        <v>541.90442144865619</v>
      </c>
      <c r="AZ3562" s="34">
        <f t="shared" si="2153"/>
        <v>543.18544938865307</v>
      </c>
      <c r="BA3562" s="34">
        <f t="shared" si="2153"/>
        <v>544.45054988126253</v>
      </c>
      <c r="BB3562" s="34">
        <f t="shared" si="2153"/>
        <v>545.69992095774751</v>
      </c>
      <c r="BC3562" s="34">
        <f t="shared" si="2153"/>
        <v>546.93375818718141</v>
      </c>
      <c r="BD3562" s="34">
        <f t="shared" si="2153"/>
        <v>548.15225470706264</v>
      </c>
      <c r="BE3562" s="34">
        <f t="shared" si="2153"/>
        <v>549.35560125354664</v>
      </c>
      <c r="BF3562" s="34">
        <f t="shared" si="2153"/>
        <v>550.54398619130257</v>
      </c>
    </row>
    <row r="3563" spans="1:58" x14ac:dyDescent="0.2">
      <c r="A3563" s="9" t="str">
        <f t="shared" si="2120"/>
        <v>Turkmenistan</v>
      </c>
      <c r="C3563" s="41">
        <f t="shared" si="2121"/>
        <v>464.39827807516235</v>
      </c>
      <c r="D3563" s="34">
        <f t="shared" ref="D3563:AI3563" si="2154">$C3563+IFERROR(INDEX($B$2259:$B$2601,MATCH($C3563,$B$2259:$B$2601,1)+(D$3354-$C$3354))-INDEX($B$2259:$B$2601,MATCH($C3563,$B$2259:$B$2601,1)),0)*$E1746</f>
        <v>466.64769302683851</v>
      </c>
      <c r="E3563" s="34">
        <f t="shared" si="2154"/>
        <v>468.86914025261552</v>
      </c>
      <c r="F3563" s="34">
        <f t="shared" si="2154"/>
        <v>471.06296748455202</v>
      </c>
      <c r="G3563" s="34">
        <f t="shared" si="2154"/>
        <v>473.22951813123814</v>
      </c>
      <c r="H3563" s="34">
        <f t="shared" si="2154"/>
        <v>475.36913133155042</v>
      </c>
      <c r="I3563" s="34">
        <f t="shared" si="2154"/>
        <v>477.48214200773884</v>
      </c>
      <c r="J3563" s="34">
        <f t="shared" si="2154"/>
        <v>479.56888091785333</v>
      </c>
      <c r="K3563" s="34">
        <f t="shared" si="2154"/>
        <v>481.62967470751869</v>
      </c>
      <c r="L3563" s="34">
        <f t="shared" si="2154"/>
        <v>483.66484596106591</v>
      </c>
      <c r="M3563" s="34">
        <f t="shared" si="2154"/>
        <v>485.67471325202735</v>
      </c>
      <c r="N3563" s="34">
        <f t="shared" si="2154"/>
        <v>487.65959119300447</v>
      </c>
      <c r="O3563" s="34">
        <f t="shared" si="2154"/>
        <v>489.61979048491548</v>
      </c>
      <c r="P3563" s="34">
        <f t="shared" si="2154"/>
        <v>491.5556179656304</v>
      </c>
      <c r="Q3563" s="34">
        <f t="shared" si="2154"/>
        <v>493.46737665800174</v>
      </c>
      <c r="R3563" s="34">
        <f t="shared" si="2154"/>
        <v>495.35536581729792</v>
      </c>
      <c r="S3563" s="34">
        <f t="shared" si="2154"/>
        <v>497.21988097804689</v>
      </c>
      <c r="T3563" s="34">
        <f t="shared" si="2154"/>
        <v>499.06121400029718</v>
      </c>
      <c r="U3563" s="34">
        <f t="shared" si="2154"/>
        <v>500.87965311530417</v>
      </c>
      <c r="V3563" s="34">
        <f t="shared" si="2154"/>
        <v>502.67548297064792</v>
      </c>
      <c r="W3563" s="34">
        <f t="shared" si="2154"/>
        <v>504.44898467479021</v>
      </c>
      <c r="X3563" s="34">
        <f t="shared" si="2154"/>
        <v>506.20043584107765</v>
      </c>
      <c r="Y3563" s="34">
        <f t="shared" si="2154"/>
        <v>507.93011063119758</v>
      </c>
      <c r="Z3563" s="34">
        <f t="shared" si="2154"/>
        <v>509.63827979809372</v>
      </c>
      <c r="AA3563" s="34">
        <f t="shared" si="2154"/>
        <v>511.32521072834811</v>
      </c>
      <c r="AB3563" s="34">
        <f t="shared" si="2154"/>
        <v>512.9911674840364</v>
      </c>
      <c r="AC3563" s="34">
        <f t="shared" si="2154"/>
        <v>514.63641084406208</v>
      </c>
      <c r="AD3563" s="34">
        <f t="shared" si="2154"/>
        <v>516.26119834497831</v>
      </c>
      <c r="AE3563" s="34">
        <f t="shared" si="2154"/>
        <v>517.86578432129977</v>
      </c>
      <c r="AF3563" s="34">
        <f t="shared" si="2154"/>
        <v>519.45041994531562</v>
      </c>
      <c r="AG3563" s="34">
        <f t="shared" si="2154"/>
        <v>521.01535326640624</v>
      </c>
      <c r="AH3563" s="34">
        <f t="shared" si="2154"/>
        <v>522.5608292498714</v>
      </c>
      <c r="AI3563" s="34">
        <f t="shared" si="2154"/>
        <v>524.08708981527525</v>
      </c>
      <c r="AJ3563" s="34">
        <f t="shared" ref="AJ3563:BF3563" si="2155">$C3563+IFERROR(INDEX($B$2259:$B$2601,MATCH($C3563,$B$2259:$B$2601,1)+(AJ$3354-$C$3354))-INDEX($B$2259:$B$2601,MATCH($C3563,$B$2259:$B$2601,1)),0)*$E1746</f>
        <v>525.59437387431603</v>
      </c>
      <c r="AK3563" s="34">
        <f t="shared" si="2155"/>
        <v>527.08291736822275</v>
      </c>
      <c r="AL3563" s="34">
        <f t="shared" si="2155"/>
        <v>528.55295330468857</v>
      </c>
      <c r="AM3563" s="34">
        <f t="shared" si="2155"/>
        <v>530.0047117943443</v>
      </c>
      <c r="AN3563" s="34">
        <f t="shared" si="2155"/>
        <v>531.43842008677871</v>
      </c>
      <c r="AO3563" s="34">
        <f t="shared" si="2155"/>
        <v>532.85430260611042</v>
      </c>
      <c r="AP3563" s="34">
        <f t="shared" si="2155"/>
        <v>534.25258098611835</v>
      </c>
      <c r="AQ3563" s="34">
        <f t="shared" si="2155"/>
        <v>535.63347410493498</v>
      </c>
      <c r="AR3563" s="34">
        <f t="shared" si="2155"/>
        <v>536.99719811930777</v>
      </c>
      <c r="AS3563" s="34">
        <f t="shared" si="2155"/>
        <v>538.34396649843507</v>
      </c>
      <c r="AT3563" s="34">
        <f t="shared" si="2155"/>
        <v>539.67399005738184</v>
      </c>
      <c r="AU3563" s="34">
        <f t="shared" si="2155"/>
        <v>540.98747699007913</v>
      </c>
      <c r="AV3563" s="34">
        <f t="shared" si="2155"/>
        <v>542.28463290191303</v>
      </c>
      <c r="AW3563" s="34">
        <f t="shared" si="2155"/>
        <v>543.5656608419099</v>
      </c>
      <c r="AX3563" s="34">
        <f t="shared" si="2155"/>
        <v>544.83076133451959</v>
      </c>
      <c r="AY3563" s="34">
        <f t="shared" si="2155"/>
        <v>546.08013241100434</v>
      </c>
      <c r="AZ3563" s="34">
        <f t="shared" si="2155"/>
        <v>547.31396964043824</v>
      </c>
      <c r="BA3563" s="34">
        <f t="shared" si="2155"/>
        <v>548.53246616031947</v>
      </c>
      <c r="BB3563" s="34">
        <f t="shared" si="2155"/>
        <v>549.73581270680347</v>
      </c>
      <c r="BC3563" s="34">
        <f t="shared" si="2155"/>
        <v>550.92419764455963</v>
      </c>
      <c r="BD3563" s="34">
        <f t="shared" si="2155"/>
        <v>552.09780699625617</v>
      </c>
      <c r="BE3563" s="34">
        <f t="shared" si="2155"/>
        <v>553.25682447168015</v>
      </c>
      <c r="BF3563" s="34">
        <f t="shared" si="2155"/>
        <v>554.40143149649293</v>
      </c>
    </row>
    <row r="3564" spans="1:58" x14ac:dyDescent="0.2">
      <c r="A3564" s="9" t="str">
        <f t="shared" si="2120"/>
        <v>Turks and Caicos Islands</v>
      </c>
      <c r="C3564" s="41">
        <f t="shared" si="2121"/>
        <v>459.12042133720371</v>
      </c>
      <c r="D3564" s="34">
        <f t="shared" ref="D3564:AI3564" si="2156">$C3564+IFERROR(INDEX($B$2259:$B$2601,MATCH($C3564,$B$2259:$B$2601,1)+(D$3354-$C$3354))-INDEX($B$2259:$B$2601,MATCH($C3564,$B$2259:$B$2601,1)),0)*$E1747</f>
        <v>461.42683250357339</v>
      </c>
      <c r="E3564" s="34">
        <f t="shared" si="2156"/>
        <v>463.70456729110794</v>
      </c>
      <c r="F3564" s="34">
        <f t="shared" si="2156"/>
        <v>465.95398224278409</v>
      </c>
      <c r="G3564" s="34">
        <f t="shared" si="2156"/>
        <v>468.17542946856111</v>
      </c>
      <c r="H3564" s="34">
        <f t="shared" si="2156"/>
        <v>470.3692567004976</v>
      </c>
      <c r="I3564" s="34">
        <f t="shared" si="2156"/>
        <v>472.53580734718372</v>
      </c>
      <c r="J3564" s="34">
        <f t="shared" si="2156"/>
        <v>474.675420547496</v>
      </c>
      <c r="K3564" s="34">
        <f t="shared" si="2156"/>
        <v>476.78843122368443</v>
      </c>
      <c r="L3564" s="34">
        <f t="shared" si="2156"/>
        <v>478.87517013379892</v>
      </c>
      <c r="M3564" s="34">
        <f t="shared" si="2156"/>
        <v>480.93596392346427</v>
      </c>
      <c r="N3564" s="34">
        <f t="shared" si="2156"/>
        <v>482.97113517701149</v>
      </c>
      <c r="O3564" s="34">
        <f t="shared" si="2156"/>
        <v>484.98100246797293</v>
      </c>
      <c r="P3564" s="34">
        <f t="shared" si="2156"/>
        <v>486.96588040895006</v>
      </c>
      <c r="Q3564" s="34">
        <f t="shared" si="2156"/>
        <v>488.92607970086107</v>
      </c>
      <c r="R3564" s="34">
        <f t="shared" si="2156"/>
        <v>490.86190718157599</v>
      </c>
      <c r="S3564" s="34">
        <f t="shared" si="2156"/>
        <v>492.77366587394732</v>
      </c>
      <c r="T3564" s="34">
        <f t="shared" si="2156"/>
        <v>494.66165503324351</v>
      </c>
      <c r="U3564" s="34">
        <f t="shared" si="2156"/>
        <v>496.52617019399247</v>
      </c>
      <c r="V3564" s="34">
        <f t="shared" si="2156"/>
        <v>498.36750321624277</v>
      </c>
      <c r="W3564" s="34">
        <f t="shared" si="2156"/>
        <v>500.18594233124975</v>
      </c>
      <c r="X3564" s="34">
        <f t="shared" si="2156"/>
        <v>501.9817721865935</v>
      </c>
      <c r="Y3564" s="34">
        <f t="shared" si="2156"/>
        <v>503.75527389073579</v>
      </c>
      <c r="Z3564" s="34">
        <f t="shared" si="2156"/>
        <v>505.50672505702323</v>
      </c>
      <c r="AA3564" s="34">
        <f t="shared" si="2156"/>
        <v>507.23639984714316</v>
      </c>
      <c r="AB3564" s="34">
        <f t="shared" si="2156"/>
        <v>508.9445690140393</v>
      </c>
      <c r="AC3564" s="34">
        <f t="shared" si="2156"/>
        <v>510.63149994429369</v>
      </c>
      <c r="AD3564" s="34">
        <f t="shared" si="2156"/>
        <v>512.29745669998192</v>
      </c>
      <c r="AE3564" s="34">
        <f t="shared" si="2156"/>
        <v>513.94270006000772</v>
      </c>
      <c r="AF3564" s="34">
        <f t="shared" si="2156"/>
        <v>515.56748756092395</v>
      </c>
      <c r="AG3564" s="34">
        <f t="shared" si="2156"/>
        <v>517.17207353724541</v>
      </c>
      <c r="AH3564" s="34">
        <f t="shared" si="2156"/>
        <v>518.75670916126126</v>
      </c>
      <c r="AI3564" s="34">
        <f t="shared" si="2156"/>
        <v>520.32164248235188</v>
      </c>
      <c r="AJ3564" s="34">
        <f t="shared" ref="AJ3564:BF3564" si="2157">$C3564+IFERROR(INDEX($B$2259:$B$2601,MATCH($C3564,$B$2259:$B$2601,1)+(AJ$3354-$C$3354))-INDEX($B$2259:$B$2601,MATCH($C3564,$B$2259:$B$2601,1)),0)*$E1747</f>
        <v>521.86711846581693</v>
      </c>
      <c r="AK3564" s="34">
        <f t="shared" si="2157"/>
        <v>523.39337903122089</v>
      </c>
      <c r="AL3564" s="34">
        <f t="shared" si="2157"/>
        <v>524.90066309026167</v>
      </c>
      <c r="AM3564" s="34">
        <f t="shared" si="2157"/>
        <v>526.38920658416839</v>
      </c>
      <c r="AN3564" s="34">
        <f t="shared" si="2157"/>
        <v>527.85924252063421</v>
      </c>
      <c r="AO3564" s="34">
        <f t="shared" si="2157"/>
        <v>529.31100101028994</v>
      </c>
      <c r="AP3564" s="34">
        <f t="shared" si="2157"/>
        <v>530.74470930272423</v>
      </c>
      <c r="AQ3564" s="34">
        <f t="shared" si="2157"/>
        <v>532.16059182205595</v>
      </c>
      <c r="AR3564" s="34">
        <f t="shared" si="2157"/>
        <v>533.55887020206399</v>
      </c>
      <c r="AS3564" s="34">
        <f t="shared" si="2157"/>
        <v>534.93976332088062</v>
      </c>
      <c r="AT3564" s="34">
        <f t="shared" si="2157"/>
        <v>536.30348733525329</v>
      </c>
      <c r="AU3564" s="34">
        <f t="shared" si="2157"/>
        <v>537.65025571438059</v>
      </c>
      <c r="AV3564" s="34">
        <f t="shared" si="2157"/>
        <v>538.98027927332737</v>
      </c>
      <c r="AW3564" s="34">
        <f t="shared" si="2157"/>
        <v>540.29376620602466</v>
      </c>
      <c r="AX3564" s="34">
        <f t="shared" si="2157"/>
        <v>541.59092211785867</v>
      </c>
      <c r="AY3564" s="34">
        <f t="shared" si="2157"/>
        <v>542.87195005785554</v>
      </c>
      <c r="AZ3564" s="34">
        <f t="shared" si="2157"/>
        <v>544.13705055046512</v>
      </c>
      <c r="BA3564" s="34">
        <f t="shared" si="2157"/>
        <v>545.38642162694998</v>
      </c>
      <c r="BB3564" s="34">
        <f t="shared" si="2157"/>
        <v>546.62025885638388</v>
      </c>
      <c r="BC3564" s="34">
        <f t="shared" si="2157"/>
        <v>547.83875537626511</v>
      </c>
      <c r="BD3564" s="34">
        <f t="shared" si="2157"/>
        <v>549.04210192274911</v>
      </c>
      <c r="BE3564" s="34">
        <f t="shared" si="2157"/>
        <v>550.23048686050515</v>
      </c>
      <c r="BF3564" s="34">
        <f t="shared" si="2157"/>
        <v>551.40409621220181</v>
      </c>
    </row>
    <row r="3565" spans="1:58" x14ac:dyDescent="0.2">
      <c r="A3565" s="9" t="str">
        <f t="shared" si="2120"/>
        <v>Tuvalu</v>
      </c>
      <c r="C3565" s="41">
        <f t="shared" si="2121"/>
        <v>438.15130360436649</v>
      </c>
      <c r="D3565" s="34">
        <f t="shared" ref="D3565:AI3565" si="2158">$C3565+IFERROR(INDEX($B$2259:$B$2601,MATCH($C3565,$B$2259:$B$2601,1)+(D$3354-$C$3354))-INDEX($B$2259:$B$2601,MATCH($C3565,$B$2259:$B$2601,1)),0)*$E1748</f>
        <v>440.7326062533902</v>
      </c>
      <c r="E3565" s="34">
        <f t="shared" si="2158"/>
        <v>443.28181470614442</v>
      </c>
      <c r="F3565" s="34">
        <f t="shared" si="2158"/>
        <v>445.79932800046936</v>
      </c>
      <c r="G3565" s="34">
        <f t="shared" si="2158"/>
        <v>448.28554021283486</v>
      </c>
      <c r="H3565" s="34">
        <f t="shared" si="2158"/>
        <v>450.74084052002661</v>
      </c>
      <c r="I3565" s="34">
        <f t="shared" si="2158"/>
        <v>453.16561326006564</v>
      </c>
      <c r="J3565" s="34">
        <f t="shared" si="2158"/>
        <v>455.56023799237016</v>
      </c>
      <c r="K3565" s="34">
        <f t="shared" si="2158"/>
        <v>457.92508955716971</v>
      </c>
      <c r="L3565" s="34">
        <f t="shared" si="2158"/>
        <v>460.26053813418025</v>
      </c>
      <c r="M3565" s="34">
        <f t="shared" si="2158"/>
        <v>462.56694930054994</v>
      </c>
      <c r="N3565" s="34">
        <f t="shared" si="2158"/>
        <v>464.84468408808448</v>
      </c>
      <c r="O3565" s="34">
        <f t="shared" si="2158"/>
        <v>467.09409903976064</v>
      </c>
      <c r="P3565" s="34">
        <f t="shared" si="2158"/>
        <v>469.31554626553765</v>
      </c>
      <c r="Q3565" s="34">
        <f t="shared" si="2158"/>
        <v>471.50937349747414</v>
      </c>
      <c r="R3565" s="34">
        <f t="shared" si="2158"/>
        <v>473.67592414416026</v>
      </c>
      <c r="S3565" s="34">
        <f t="shared" si="2158"/>
        <v>475.81553734447255</v>
      </c>
      <c r="T3565" s="34">
        <f t="shared" si="2158"/>
        <v>477.92854802066097</v>
      </c>
      <c r="U3565" s="34">
        <f t="shared" si="2158"/>
        <v>480.01528693077546</v>
      </c>
      <c r="V3565" s="34">
        <f t="shared" si="2158"/>
        <v>482.07608072044081</v>
      </c>
      <c r="W3565" s="34">
        <f t="shared" si="2158"/>
        <v>484.11125197398803</v>
      </c>
      <c r="X3565" s="34">
        <f t="shared" si="2158"/>
        <v>486.12111926494947</v>
      </c>
      <c r="Y3565" s="34">
        <f t="shared" si="2158"/>
        <v>488.1059972059266</v>
      </c>
      <c r="Z3565" s="34">
        <f t="shared" si="2158"/>
        <v>490.06619649783761</v>
      </c>
      <c r="AA3565" s="34">
        <f t="shared" si="2158"/>
        <v>492.00202397855253</v>
      </c>
      <c r="AB3565" s="34">
        <f t="shared" si="2158"/>
        <v>493.91378267092387</v>
      </c>
      <c r="AC3565" s="34">
        <f t="shared" si="2158"/>
        <v>495.80177183022005</v>
      </c>
      <c r="AD3565" s="34">
        <f t="shared" si="2158"/>
        <v>497.66628699096901</v>
      </c>
      <c r="AE3565" s="34">
        <f t="shared" si="2158"/>
        <v>499.50762001321931</v>
      </c>
      <c r="AF3565" s="34">
        <f t="shared" si="2158"/>
        <v>501.32605912822629</v>
      </c>
      <c r="AG3565" s="34">
        <f t="shared" si="2158"/>
        <v>503.12188898357005</v>
      </c>
      <c r="AH3565" s="34">
        <f t="shared" si="2158"/>
        <v>504.89539068771234</v>
      </c>
      <c r="AI3565" s="34">
        <f t="shared" si="2158"/>
        <v>506.64684185399977</v>
      </c>
      <c r="AJ3565" s="34">
        <f t="shared" ref="AJ3565:BF3565" si="2159">$C3565+IFERROR(INDEX($B$2259:$B$2601,MATCH($C3565,$B$2259:$B$2601,1)+(AJ$3354-$C$3354))-INDEX($B$2259:$B$2601,MATCH($C3565,$B$2259:$B$2601,1)),0)*$E1748</f>
        <v>508.3765166441197</v>
      </c>
      <c r="AK3565" s="34">
        <f t="shared" si="2159"/>
        <v>510.08468581101585</v>
      </c>
      <c r="AL3565" s="34">
        <f t="shared" si="2159"/>
        <v>511.77161674127024</v>
      </c>
      <c r="AM3565" s="34">
        <f t="shared" si="2159"/>
        <v>513.43757349695852</v>
      </c>
      <c r="AN3565" s="34">
        <f t="shared" si="2159"/>
        <v>515.08281685698421</v>
      </c>
      <c r="AO3565" s="34">
        <f t="shared" si="2159"/>
        <v>516.70760435790044</v>
      </c>
      <c r="AP3565" s="34">
        <f t="shared" si="2159"/>
        <v>518.3121903342219</v>
      </c>
      <c r="AQ3565" s="34">
        <f t="shared" si="2159"/>
        <v>519.89682595823774</v>
      </c>
      <c r="AR3565" s="34">
        <f t="shared" si="2159"/>
        <v>521.46175927932836</v>
      </c>
      <c r="AS3565" s="34">
        <f t="shared" si="2159"/>
        <v>523.00723526279353</v>
      </c>
      <c r="AT3565" s="34">
        <f t="shared" si="2159"/>
        <v>524.53349582819737</v>
      </c>
      <c r="AU3565" s="34">
        <f t="shared" si="2159"/>
        <v>526.04077988723816</v>
      </c>
      <c r="AV3565" s="34">
        <f t="shared" si="2159"/>
        <v>527.52932338114488</v>
      </c>
      <c r="AW3565" s="34">
        <f t="shared" si="2159"/>
        <v>528.9993593176107</v>
      </c>
      <c r="AX3565" s="34">
        <f t="shared" si="2159"/>
        <v>530.45111780726643</v>
      </c>
      <c r="AY3565" s="34">
        <f t="shared" si="2159"/>
        <v>531.88482609970083</v>
      </c>
      <c r="AZ3565" s="34">
        <f t="shared" si="2159"/>
        <v>533.30070861903255</v>
      </c>
      <c r="BA3565" s="34">
        <f t="shared" si="2159"/>
        <v>534.69898699904047</v>
      </c>
      <c r="BB3565" s="34">
        <f t="shared" si="2159"/>
        <v>536.0798801178571</v>
      </c>
      <c r="BC3565" s="34">
        <f t="shared" si="2159"/>
        <v>537.44360413222989</v>
      </c>
      <c r="BD3565" s="34">
        <f t="shared" si="2159"/>
        <v>538.79037251135719</v>
      </c>
      <c r="BE3565" s="34">
        <f t="shared" si="2159"/>
        <v>540.12039607030397</v>
      </c>
      <c r="BF3565" s="34">
        <f t="shared" si="2159"/>
        <v>541.43388300300126</v>
      </c>
    </row>
    <row r="3566" spans="1:58" x14ac:dyDescent="0.2">
      <c r="A3566" s="9" t="str">
        <f t="shared" si="2120"/>
        <v>Uganda</v>
      </c>
      <c r="C3566" s="41">
        <f t="shared" si="2121"/>
        <v>288.04556932835737</v>
      </c>
      <c r="D3566" s="34">
        <f t="shared" ref="D3566:AI3566" si="2160">$C3566+IFERROR(INDEX($B$2259:$B$2601,MATCH($C3566,$B$2259:$B$2601,1)+(D$3354-$C$3354))-INDEX($B$2259:$B$2601,MATCH($C3566,$B$2259:$B$2601,1)),0)*$E1749</f>
        <v>292.52183985261968</v>
      </c>
      <c r="E3566" s="34">
        <f t="shared" si="2160"/>
        <v>296.94245541336363</v>
      </c>
      <c r="F3566" s="34">
        <f t="shared" si="2160"/>
        <v>301.30810798730232</v>
      </c>
      <c r="G3566" s="34">
        <f t="shared" si="2160"/>
        <v>305.61948094757173</v>
      </c>
      <c r="H3566" s="34">
        <f t="shared" si="2160"/>
        <v>309.87724917070182</v>
      </c>
      <c r="I3566" s="34">
        <f t="shared" si="2160"/>
        <v>314.08207914225761</v>
      </c>
      <c r="J3566" s="34">
        <f t="shared" si="2160"/>
        <v>318.23462906116708</v>
      </c>
      <c r="K3566" s="34">
        <f t="shared" si="2160"/>
        <v>322.33554894275142</v>
      </c>
      <c r="L3566" s="34">
        <f t="shared" si="2160"/>
        <v>326.38548072047473</v>
      </c>
      <c r="M3566" s="34">
        <f t="shared" si="2160"/>
        <v>330.38505834642837</v>
      </c>
      <c r="N3566" s="34">
        <f t="shared" si="2160"/>
        <v>334.334907890566</v>
      </c>
      <c r="O3566" s="34">
        <f t="shared" si="2160"/>
        <v>338.23564763870485</v>
      </c>
      <c r="P3566" s="34">
        <f t="shared" si="2160"/>
        <v>342.0878881893085</v>
      </c>
      <c r="Q3566" s="34">
        <f t="shared" si="2160"/>
        <v>345.89223254906631</v>
      </c>
      <c r="R3566" s="34">
        <f t="shared" si="2160"/>
        <v>349.64927622728447</v>
      </c>
      <c r="S3566" s="34">
        <f t="shared" si="2160"/>
        <v>353.35960732910343</v>
      </c>
      <c r="T3566" s="34">
        <f t="shared" si="2160"/>
        <v>357.02380664755646</v>
      </c>
      <c r="U3566" s="34">
        <f t="shared" si="2160"/>
        <v>360.64244775448338</v>
      </c>
      <c r="V3566" s="34">
        <f t="shared" si="2160"/>
        <v>364.21609709031418</v>
      </c>
      <c r="W3566" s="34">
        <f t="shared" si="2160"/>
        <v>367.74531405273615</v>
      </c>
      <c r="X3566" s="34">
        <f t="shared" si="2160"/>
        <v>371.23065108425868</v>
      </c>
      <c r="Y3566" s="34">
        <f t="shared" si="2160"/>
        <v>374.67265375868925</v>
      </c>
      <c r="Z3566" s="34">
        <f t="shared" si="2160"/>
        <v>378.07186086653439</v>
      </c>
      <c r="AA3566" s="34">
        <f t="shared" si="2160"/>
        <v>381.4288044993387</v>
      </c>
      <c r="AB3566" s="34">
        <f t="shared" si="2160"/>
        <v>384.74401013297512</v>
      </c>
      <c r="AC3566" s="34">
        <f t="shared" si="2160"/>
        <v>388.01799670989999</v>
      </c>
      <c r="AD3566" s="34">
        <f t="shared" si="2160"/>
        <v>391.25127672038508</v>
      </c>
      <c r="AE3566" s="34">
        <f t="shared" si="2160"/>
        <v>394.44435628273982</v>
      </c>
      <c r="AF3566" s="34">
        <f t="shared" si="2160"/>
        <v>397.59773522253596</v>
      </c>
      <c r="AG3566" s="34">
        <f t="shared" si="2160"/>
        <v>400.71190715084731</v>
      </c>
      <c r="AH3566" s="34">
        <f t="shared" si="2160"/>
        <v>403.78735954151665</v>
      </c>
      <c r="AI3566" s="34">
        <f t="shared" si="2160"/>
        <v>406.824573807462</v>
      </c>
      <c r="AJ3566" s="34">
        <f t="shared" ref="AJ3566:BF3566" si="2161">$C3566+IFERROR(INDEX($B$2259:$B$2601,MATCH($C3566,$B$2259:$B$2601,1)+(AJ$3354-$C$3354))-INDEX($B$2259:$B$2601,MATCH($C3566,$B$2259:$B$2601,1)),0)*$E1749</f>
        <v>409.82402537603411</v>
      </c>
      <c r="AK3566" s="34">
        <f t="shared" si="2161"/>
        <v>412.78618376343695</v>
      </c>
      <c r="AL3566" s="34">
        <f t="shared" si="2161"/>
        <v>415.71151264822311</v>
      </c>
      <c r="AM3566" s="34">
        <f t="shared" si="2161"/>
        <v>418.60046994387505</v>
      </c>
      <c r="AN3566" s="34">
        <f t="shared" si="2161"/>
        <v>421.45350787048443</v>
      </c>
      <c r="AO3566" s="34">
        <f t="shared" si="2161"/>
        <v>424.27107302553964</v>
      </c>
      <c r="AP3566" s="34">
        <f t="shared" si="2161"/>
        <v>427.05360645383365</v>
      </c>
      <c r="AQ3566" s="34">
        <f t="shared" si="2161"/>
        <v>429.80154371650252</v>
      </c>
      <c r="AR3566" s="34">
        <f t="shared" si="2161"/>
        <v>432.51531495920557</v>
      </c>
      <c r="AS3566" s="34">
        <f t="shared" si="2161"/>
        <v>435.19534497945767</v>
      </c>
      <c r="AT3566" s="34">
        <f t="shared" si="2161"/>
        <v>437.84205329312459</v>
      </c>
      <c r="AU3566" s="34">
        <f t="shared" si="2161"/>
        <v>440.45585420009161</v>
      </c>
      <c r="AV3566" s="34">
        <f t="shared" si="2161"/>
        <v>443.03715684911532</v>
      </c>
      <c r="AW3566" s="34">
        <f t="shared" si="2161"/>
        <v>445.58636530186953</v>
      </c>
      <c r="AX3566" s="34">
        <f t="shared" si="2161"/>
        <v>448.10387859619448</v>
      </c>
      <c r="AY3566" s="34">
        <f t="shared" si="2161"/>
        <v>450.59009080855998</v>
      </c>
      <c r="AZ3566" s="34">
        <f t="shared" si="2161"/>
        <v>453.04539111575173</v>
      </c>
      <c r="BA3566" s="34">
        <f t="shared" si="2161"/>
        <v>455.47016385579076</v>
      </c>
      <c r="BB3566" s="34">
        <f t="shared" si="2161"/>
        <v>457.86478858809528</v>
      </c>
      <c r="BC3566" s="34">
        <f t="shared" si="2161"/>
        <v>460.22964015289483</v>
      </c>
      <c r="BD3566" s="34">
        <f t="shared" si="2161"/>
        <v>462.56508872990537</v>
      </c>
      <c r="BE3566" s="34">
        <f t="shared" si="2161"/>
        <v>464.87149989627505</v>
      </c>
      <c r="BF3566" s="34">
        <f t="shared" si="2161"/>
        <v>467.1492346838096</v>
      </c>
    </row>
    <row r="3567" spans="1:58" x14ac:dyDescent="0.2">
      <c r="A3567" s="9" t="str">
        <f t="shared" si="2120"/>
        <v>Ukraine</v>
      </c>
      <c r="C3567" s="41">
        <f t="shared" si="2121"/>
        <v>492.34545025933824</v>
      </c>
      <c r="D3567" s="34">
        <f t="shared" ref="D3567:AI3567" si="2162">$C3567+IFERROR(INDEX($B$2259:$B$2601,MATCH($C3567,$B$2259:$B$2601,1)+(D$3354-$C$3354))-INDEX($B$2259:$B$2601,MATCH($C3567,$B$2259:$B$2601,1)),0)*$E1750</f>
        <v>494.23343941863442</v>
      </c>
      <c r="E3567" s="34">
        <f t="shared" si="2162"/>
        <v>496.09795457938338</v>
      </c>
      <c r="F3567" s="34">
        <f t="shared" si="2162"/>
        <v>497.93928760163368</v>
      </c>
      <c r="G3567" s="34">
        <f t="shared" si="2162"/>
        <v>499.75772671664066</v>
      </c>
      <c r="H3567" s="34">
        <f t="shared" si="2162"/>
        <v>501.55355657198442</v>
      </c>
      <c r="I3567" s="34">
        <f t="shared" si="2162"/>
        <v>503.32705827612671</v>
      </c>
      <c r="J3567" s="34">
        <f t="shared" si="2162"/>
        <v>505.07850944241414</v>
      </c>
      <c r="K3567" s="34">
        <f t="shared" si="2162"/>
        <v>506.80818423253407</v>
      </c>
      <c r="L3567" s="34">
        <f t="shared" si="2162"/>
        <v>508.51635339943022</v>
      </c>
      <c r="M3567" s="34">
        <f t="shared" si="2162"/>
        <v>510.20328432968461</v>
      </c>
      <c r="N3567" s="34">
        <f t="shared" si="2162"/>
        <v>511.86924108537283</v>
      </c>
      <c r="O3567" s="34">
        <f t="shared" si="2162"/>
        <v>513.51448444539869</v>
      </c>
      <c r="P3567" s="34">
        <f t="shared" si="2162"/>
        <v>515.13927194631492</v>
      </c>
      <c r="Q3567" s="34">
        <f t="shared" si="2162"/>
        <v>516.74385792263638</v>
      </c>
      <c r="R3567" s="34">
        <f t="shared" si="2162"/>
        <v>518.32849354665223</v>
      </c>
      <c r="S3567" s="34">
        <f t="shared" si="2162"/>
        <v>519.89342686774285</v>
      </c>
      <c r="T3567" s="34">
        <f t="shared" si="2162"/>
        <v>521.43890285120779</v>
      </c>
      <c r="U3567" s="34">
        <f t="shared" si="2162"/>
        <v>522.96516341661186</v>
      </c>
      <c r="V3567" s="34">
        <f t="shared" si="2162"/>
        <v>524.47244747565264</v>
      </c>
      <c r="W3567" s="34">
        <f t="shared" si="2162"/>
        <v>525.96099096955936</v>
      </c>
      <c r="X3567" s="34">
        <f t="shared" si="2162"/>
        <v>527.43102690602518</v>
      </c>
      <c r="Y3567" s="34">
        <f t="shared" si="2162"/>
        <v>528.88278539568091</v>
      </c>
      <c r="Z3567" s="34">
        <f t="shared" si="2162"/>
        <v>530.31649368811509</v>
      </c>
      <c r="AA3567" s="34">
        <f t="shared" si="2162"/>
        <v>531.7323762074468</v>
      </c>
      <c r="AB3567" s="34">
        <f t="shared" si="2162"/>
        <v>533.13065458745496</v>
      </c>
      <c r="AC3567" s="34">
        <f t="shared" si="2162"/>
        <v>534.51154770627159</v>
      </c>
      <c r="AD3567" s="34">
        <f t="shared" si="2162"/>
        <v>535.87527172064415</v>
      </c>
      <c r="AE3567" s="34">
        <f t="shared" si="2162"/>
        <v>537.22204009977145</v>
      </c>
      <c r="AF3567" s="34">
        <f t="shared" si="2162"/>
        <v>538.55206365871823</v>
      </c>
      <c r="AG3567" s="34">
        <f t="shared" si="2162"/>
        <v>539.86555059141551</v>
      </c>
      <c r="AH3567" s="34">
        <f t="shared" si="2162"/>
        <v>541.16270650324964</v>
      </c>
      <c r="AI3567" s="34">
        <f t="shared" si="2162"/>
        <v>542.44373444324651</v>
      </c>
      <c r="AJ3567" s="34">
        <f t="shared" ref="AJ3567:BF3567" si="2163">$C3567+IFERROR(INDEX($B$2259:$B$2601,MATCH($C3567,$B$2259:$B$2601,1)+(AJ$3354-$C$3354))-INDEX($B$2259:$B$2601,MATCH($C3567,$B$2259:$B$2601,1)),0)*$E1750</f>
        <v>543.70883493585598</v>
      </c>
      <c r="AK3567" s="34">
        <f t="shared" si="2163"/>
        <v>544.95820601234095</v>
      </c>
      <c r="AL3567" s="34">
        <f t="shared" si="2163"/>
        <v>546.19204324177485</v>
      </c>
      <c r="AM3567" s="34">
        <f t="shared" si="2163"/>
        <v>547.41053976165608</v>
      </c>
      <c r="AN3567" s="34">
        <f t="shared" si="2163"/>
        <v>548.61388630814008</v>
      </c>
      <c r="AO3567" s="34">
        <f t="shared" si="2163"/>
        <v>549.80227124589601</v>
      </c>
      <c r="AP3567" s="34">
        <f t="shared" si="2163"/>
        <v>550.97588059759278</v>
      </c>
      <c r="AQ3567" s="34">
        <f t="shared" si="2163"/>
        <v>552.13489807301653</v>
      </c>
      <c r="AR3567" s="34">
        <f t="shared" si="2163"/>
        <v>553.27950509782931</v>
      </c>
      <c r="AS3567" s="34">
        <f t="shared" si="2163"/>
        <v>554.40988084196692</v>
      </c>
      <c r="AT3567" s="34">
        <f t="shared" si="2163"/>
        <v>555.52620224768589</v>
      </c>
      <c r="AU3567" s="34">
        <f t="shared" si="2163"/>
        <v>556.62864405726032</v>
      </c>
      <c r="AV3567" s="34">
        <f t="shared" si="2163"/>
        <v>557.71737884033564</v>
      </c>
      <c r="AW3567" s="34">
        <f t="shared" si="2163"/>
        <v>558.79257702094128</v>
      </c>
      <c r="AX3567" s="34">
        <f t="shared" si="2163"/>
        <v>559.85440690416817</v>
      </c>
      <c r="AY3567" s="34">
        <f t="shared" si="2163"/>
        <v>560.90303470251365</v>
      </c>
      <c r="AZ3567" s="34">
        <f t="shared" si="2163"/>
        <v>561.93862456189981</v>
      </c>
      <c r="BA3567" s="34">
        <f t="shared" si="2163"/>
        <v>562.96133858736744</v>
      </c>
      <c r="BB3567" s="34">
        <f t="shared" si="2163"/>
        <v>563.97133686845177</v>
      </c>
      <c r="BC3567" s="34">
        <f t="shared" si="2163"/>
        <v>564.96877750424142</v>
      </c>
      <c r="BD3567" s="34">
        <f t="shared" si="2163"/>
        <v>565.95381662812588</v>
      </c>
      <c r="BE3567" s="34">
        <f t="shared" si="2163"/>
        <v>566.92660843223689</v>
      </c>
      <c r="BF3567" s="34">
        <f t="shared" si="2163"/>
        <v>567.88730519158344</v>
      </c>
    </row>
    <row r="3568" spans="1:58" x14ac:dyDescent="0.2">
      <c r="A3568" s="9" t="str">
        <f t="shared" si="2120"/>
        <v>United Arab Emirates</v>
      </c>
      <c r="C3568" s="41">
        <f t="shared" si="2121"/>
        <v>435.42042750386162</v>
      </c>
      <c r="D3568" s="34">
        <f t="shared" ref="D3568:AI3568" si="2164">$C3568+IFERROR(INDEX($B$2259:$B$2601,MATCH($C3568,$B$2259:$B$2601,1)+(D$3354-$C$3354))-INDEX($B$2259:$B$2601,MATCH($C3568,$B$2259:$B$2601,1)),0)*$E1751</f>
        <v>438.03422841082863</v>
      </c>
      <c r="E3568" s="34">
        <f t="shared" si="2164"/>
        <v>440.61553105985234</v>
      </c>
      <c r="F3568" s="34">
        <f t="shared" si="2164"/>
        <v>443.16473951260656</v>
      </c>
      <c r="G3568" s="34">
        <f t="shared" si="2164"/>
        <v>445.6822528069315</v>
      </c>
      <c r="H3568" s="34">
        <f t="shared" si="2164"/>
        <v>448.168465019297</v>
      </c>
      <c r="I3568" s="34">
        <f t="shared" si="2164"/>
        <v>450.62376532648875</v>
      </c>
      <c r="J3568" s="34">
        <f t="shared" si="2164"/>
        <v>453.04853806652778</v>
      </c>
      <c r="K3568" s="34">
        <f t="shared" si="2164"/>
        <v>455.4431627988323</v>
      </c>
      <c r="L3568" s="34">
        <f t="shared" si="2164"/>
        <v>457.80801436363186</v>
      </c>
      <c r="M3568" s="34">
        <f t="shared" si="2164"/>
        <v>460.14346294064239</v>
      </c>
      <c r="N3568" s="34">
        <f t="shared" si="2164"/>
        <v>462.44987410701208</v>
      </c>
      <c r="O3568" s="34">
        <f t="shared" si="2164"/>
        <v>464.72760889454662</v>
      </c>
      <c r="P3568" s="34">
        <f t="shared" si="2164"/>
        <v>466.97702384622278</v>
      </c>
      <c r="Q3568" s="34">
        <f t="shared" si="2164"/>
        <v>469.19847107199979</v>
      </c>
      <c r="R3568" s="34">
        <f t="shared" si="2164"/>
        <v>471.39229830393629</v>
      </c>
      <c r="S3568" s="34">
        <f t="shared" si="2164"/>
        <v>473.55884895062241</v>
      </c>
      <c r="T3568" s="34">
        <f t="shared" si="2164"/>
        <v>475.69846215093469</v>
      </c>
      <c r="U3568" s="34">
        <f t="shared" si="2164"/>
        <v>477.81147282712311</v>
      </c>
      <c r="V3568" s="34">
        <f t="shared" si="2164"/>
        <v>479.8982117372376</v>
      </c>
      <c r="W3568" s="34">
        <f t="shared" si="2164"/>
        <v>481.95900552690296</v>
      </c>
      <c r="X3568" s="34">
        <f t="shared" si="2164"/>
        <v>483.99417678045018</v>
      </c>
      <c r="Y3568" s="34">
        <f t="shared" si="2164"/>
        <v>486.00404407141161</v>
      </c>
      <c r="Z3568" s="34">
        <f t="shared" si="2164"/>
        <v>487.98892201238874</v>
      </c>
      <c r="AA3568" s="34">
        <f t="shared" si="2164"/>
        <v>489.94912130429975</v>
      </c>
      <c r="AB3568" s="34">
        <f t="shared" si="2164"/>
        <v>491.88494878501467</v>
      </c>
      <c r="AC3568" s="34">
        <f t="shared" si="2164"/>
        <v>493.79670747738601</v>
      </c>
      <c r="AD3568" s="34">
        <f t="shared" si="2164"/>
        <v>495.68469663668219</v>
      </c>
      <c r="AE3568" s="34">
        <f t="shared" si="2164"/>
        <v>497.54921179743116</v>
      </c>
      <c r="AF3568" s="34">
        <f t="shared" si="2164"/>
        <v>499.39054481968145</v>
      </c>
      <c r="AG3568" s="34">
        <f t="shared" si="2164"/>
        <v>501.20898393468843</v>
      </c>
      <c r="AH3568" s="34">
        <f t="shared" si="2164"/>
        <v>503.00481379003219</v>
      </c>
      <c r="AI3568" s="34">
        <f t="shared" si="2164"/>
        <v>504.77831549417448</v>
      </c>
      <c r="AJ3568" s="34">
        <f t="shared" ref="AJ3568:BF3568" si="2165">$C3568+IFERROR(INDEX($B$2259:$B$2601,MATCH($C3568,$B$2259:$B$2601,1)+(AJ$3354-$C$3354))-INDEX($B$2259:$B$2601,MATCH($C3568,$B$2259:$B$2601,1)),0)*$E1751</f>
        <v>506.52976666046192</v>
      </c>
      <c r="AK3568" s="34">
        <f t="shared" si="2165"/>
        <v>508.25944145058185</v>
      </c>
      <c r="AL3568" s="34">
        <f t="shared" si="2165"/>
        <v>509.96761061747799</v>
      </c>
      <c r="AM3568" s="34">
        <f t="shared" si="2165"/>
        <v>511.65454154773238</v>
      </c>
      <c r="AN3568" s="34">
        <f t="shared" si="2165"/>
        <v>513.32049830342066</v>
      </c>
      <c r="AO3568" s="34">
        <f t="shared" si="2165"/>
        <v>514.96574166344635</v>
      </c>
      <c r="AP3568" s="34">
        <f t="shared" si="2165"/>
        <v>516.59052916436258</v>
      </c>
      <c r="AQ3568" s="34">
        <f t="shared" si="2165"/>
        <v>518.19511514068404</v>
      </c>
      <c r="AR3568" s="34">
        <f t="shared" si="2165"/>
        <v>519.77975076469988</v>
      </c>
      <c r="AS3568" s="34">
        <f t="shared" si="2165"/>
        <v>521.3446840857905</v>
      </c>
      <c r="AT3568" s="34">
        <f t="shared" si="2165"/>
        <v>522.89016006925567</v>
      </c>
      <c r="AU3568" s="34">
        <f t="shared" si="2165"/>
        <v>524.41642063465952</v>
      </c>
      <c r="AV3568" s="34">
        <f t="shared" si="2165"/>
        <v>525.9237046937003</v>
      </c>
      <c r="AW3568" s="34">
        <f t="shared" si="2165"/>
        <v>527.41224818760702</v>
      </c>
      <c r="AX3568" s="34">
        <f t="shared" si="2165"/>
        <v>528.88228412407284</v>
      </c>
      <c r="AY3568" s="34">
        <f t="shared" si="2165"/>
        <v>530.33404261372857</v>
      </c>
      <c r="AZ3568" s="34">
        <f t="shared" si="2165"/>
        <v>531.76775090616297</v>
      </c>
      <c r="BA3568" s="34">
        <f t="shared" si="2165"/>
        <v>533.18363342549469</v>
      </c>
      <c r="BB3568" s="34">
        <f t="shared" si="2165"/>
        <v>534.58191180550261</v>
      </c>
      <c r="BC3568" s="34">
        <f t="shared" si="2165"/>
        <v>535.96280492431924</v>
      </c>
      <c r="BD3568" s="34">
        <f t="shared" si="2165"/>
        <v>537.32652893869204</v>
      </c>
      <c r="BE3568" s="34">
        <f t="shared" si="2165"/>
        <v>538.67329731781933</v>
      </c>
      <c r="BF3568" s="34">
        <f t="shared" si="2165"/>
        <v>540.00332087676611</v>
      </c>
    </row>
    <row r="3569" spans="1:58" x14ac:dyDescent="0.2">
      <c r="A3569" s="9" t="str">
        <f t="shared" si="2120"/>
        <v>United Kingdom of Great Britain and Northern Ireland</v>
      </c>
      <c r="C3569" s="41">
        <f t="shared" si="2121"/>
        <v>557.07892926056081</v>
      </c>
      <c r="D3569" s="34">
        <f t="shared" ref="D3569:AI3569" si="2166">$C3569+IFERROR(INDEX($B$2259:$B$2601,MATCH($C3569,$B$2259:$B$2601,1)+(D$3354-$C$3354))-INDEX($B$2259:$B$2601,MATCH($C3569,$B$2259:$B$2601,1)),0)*$E1752</f>
        <v>558.16766404363614</v>
      </c>
      <c r="E3569" s="34">
        <f t="shared" si="2166"/>
        <v>559.24286222424189</v>
      </c>
      <c r="F3569" s="34">
        <f t="shared" si="2166"/>
        <v>560.30469210746878</v>
      </c>
      <c r="G3569" s="34">
        <f t="shared" si="2166"/>
        <v>561.35331990581426</v>
      </c>
      <c r="H3569" s="34">
        <f t="shared" si="2166"/>
        <v>562.38890976520031</v>
      </c>
      <c r="I3569" s="34">
        <f t="shared" si="2166"/>
        <v>563.41162379066805</v>
      </c>
      <c r="J3569" s="34">
        <f t="shared" si="2166"/>
        <v>564.42162207175238</v>
      </c>
      <c r="K3569" s="34">
        <f t="shared" si="2166"/>
        <v>565.41906270754191</v>
      </c>
      <c r="L3569" s="34">
        <f t="shared" si="2166"/>
        <v>566.40410183142649</v>
      </c>
      <c r="M3569" s="34">
        <f t="shared" si="2166"/>
        <v>567.37689363553739</v>
      </c>
      <c r="N3569" s="34">
        <f t="shared" si="2166"/>
        <v>568.33759039488393</v>
      </c>
      <c r="O3569" s="34">
        <f t="shared" si="2166"/>
        <v>569.2863424911892</v>
      </c>
      <c r="P3569" s="34">
        <f t="shared" si="2166"/>
        <v>570.22329843643047</v>
      </c>
      <c r="Q3569" s="34">
        <f t="shared" si="2166"/>
        <v>571.14860489608589</v>
      </c>
      <c r="R3569" s="34">
        <f t="shared" si="2166"/>
        <v>572.06240671209287</v>
      </c>
      <c r="S3569" s="34">
        <f t="shared" si="2166"/>
        <v>572.96484692552087</v>
      </c>
      <c r="T3569" s="34">
        <f t="shared" si="2166"/>
        <v>573.85606679896193</v>
      </c>
      <c r="U3569" s="34">
        <f t="shared" si="2166"/>
        <v>574.73620583864317</v>
      </c>
      <c r="V3569" s="34">
        <f t="shared" si="2166"/>
        <v>575.60540181626436</v>
      </c>
      <c r="W3569" s="34">
        <f t="shared" si="2166"/>
        <v>576.46379079056385</v>
      </c>
      <c r="X3569" s="34">
        <f t="shared" si="2166"/>
        <v>577.3115071286162</v>
      </c>
      <c r="Y3569" s="34">
        <f t="shared" si="2166"/>
        <v>578.1486835268654</v>
      </c>
      <c r="Z3569" s="34">
        <f t="shared" si="2166"/>
        <v>578.97545103189634</v>
      </c>
      <c r="AA3569" s="34">
        <f t="shared" si="2166"/>
        <v>579.79193906094815</v>
      </c>
      <c r="AB3569" s="34">
        <f t="shared" si="2166"/>
        <v>580.59827542217204</v>
      </c>
      <c r="AC3569" s="34">
        <f t="shared" si="2166"/>
        <v>581.39458633463801</v>
      </c>
      <c r="AD3569" s="34">
        <f t="shared" si="2166"/>
        <v>582.1809964480924</v>
      </c>
      <c r="AE3569" s="34">
        <f t="shared" si="2166"/>
        <v>582.95762886246951</v>
      </c>
      <c r="AF3569" s="34">
        <f t="shared" si="2166"/>
        <v>583.72460514716113</v>
      </c>
      <c r="AG3569" s="34">
        <f t="shared" si="2166"/>
        <v>584.48204536004641</v>
      </c>
      <c r="AH3569" s="34">
        <f t="shared" si="2166"/>
        <v>585.23006806628484</v>
      </c>
      <c r="AI3569" s="34">
        <f t="shared" si="2166"/>
        <v>585.96879035687573</v>
      </c>
      <c r="AJ3569" s="34">
        <f t="shared" ref="AJ3569:BF3569" si="2167">$C3569+IFERROR(INDEX($B$2259:$B$2601,MATCH($C3569,$B$2259:$B$2601,1)+(AJ$3354-$C$3354))-INDEX($B$2259:$B$2601,MATCH($C3569,$B$2259:$B$2601,1)),0)*$E1752</f>
        <v>586.69832786698692</v>
      </c>
      <c r="AK3569" s="34">
        <f t="shared" si="2167"/>
        <v>587.41879479405577</v>
      </c>
      <c r="AL3569" s="34">
        <f t="shared" si="2167"/>
        <v>588.13030391566474</v>
      </c>
      <c r="AM3569" s="34">
        <f t="shared" si="2167"/>
        <v>588.83296660719498</v>
      </c>
      <c r="AN3569" s="34">
        <f t="shared" si="2167"/>
        <v>589.52689285926056</v>
      </c>
      <c r="AO3569" s="34">
        <f t="shared" si="2167"/>
        <v>590.21219129492545</v>
      </c>
      <c r="AP3569" s="34">
        <f t="shared" si="2167"/>
        <v>590.88896918670684</v>
      </c>
      <c r="AQ3569" s="34">
        <f t="shared" si="2167"/>
        <v>591.55733247336718</v>
      </c>
      <c r="AR3569" s="34">
        <f t="shared" si="2167"/>
        <v>592.21738577649671</v>
      </c>
      <c r="AS3569" s="34">
        <f t="shared" si="2167"/>
        <v>592.86923241689067</v>
      </c>
      <c r="AT3569" s="34">
        <f t="shared" si="2167"/>
        <v>593.51297443072235</v>
      </c>
      <c r="AU3569" s="34">
        <f t="shared" si="2167"/>
        <v>594.14871258551534</v>
      </c>
      <c r="AV3569" s="34">
        <f t="shared" si="2167"/>
        <v>594.77654639591708</v>
      </c>
      <c r="AW3569" s="34">
        <f t="shared" si="2167"/>
        <v>595.39657413927614</v>
      </c>
      <c r="AX3569" s="34">
        <f t="shared" si="2167"/>
        <v>596.00889287102621</v>
      </c>
      <c r="AY3569" s="34">
        <f t="shared" si="2167"/>
        <v>596.61359843987816</v>
      </c>
      <c r="AZ3569" s="34">
        <f t="shared" si="2167"/>
        <v>597.21078550282402</v>
      </c>
      <c r="BA3569" s="34">
        <f t="shared" si="2167"/>
        <v>597.80054753995387</v>
      </c>
      <c r="BB3569" s="34">
        <f t="shared" si="2167"/>
        <v>598.38297686908879</v>
      </c>
      <c r="BC3569" s="34">
        <f t="shared" si="2167"/>
        <v>598.95816466023143</v>
      </c>
      <c r="BD3569" s="34">
        <f t="shared" si="2167"/>
        <v>599.52620094983752</v>
      </c>
      <c r="BE3569" s="34">
        <f t="shared" si="2167"/>
        <v>600.08717465490952</v>
      </c>
      <c r="BF3569" s="34">
        <f t="shared" si="2167"/>
        <v>600.6411735869151</v>
      </c>
    </row>
    <row r="3570" spans="1:58" x14ac:dyDescent="0.2">
      <c r="A3570" s="9" t="str">
        <f t="shared" si="2120"/>
        <v>United Republic of Tanzania</v>
      </c>
      <c r="C3570" s="41">
        <f t="shared" si="2121"/>
        <v>359.53967918679047</v>
      </c>
      <c r="D3570" s="34">
        <f t="shared" ref="D3570:AI3570" si="2168">$C3570+IFERROR(INDEX($B$2259:$B$2601,MATCH($C3570,$B$2259:$B$2601,1)+(D$3354-$C$3354))-INDEX($B$2259:$B$2601,MATCH($C3570,$B$2259:$B$2601,1)),0)*$E1753</f>
        <v>363.11332852262126</v>
      </c>
      <c r="E3570" s="34">
        <f t="shared" si="2168"/>
        <v>366.64254548504323</v>
      </c>
      <c r="F3570" s="34">
        <f t="shared" si="2168"/>
        <v>370.12788251656576</v>
      </c>
      <c r="G3570" s="34">
        <f t="shared" si="2168"/>
        <v>373.56988519099633</v>
      </c>
      <c r="H3570" s="34">
        <f t="shared" si="2168"/>
        <v>376.96909229884147</v>
      </c>
      <c r="I3570" s="34">
        <f t="shared" si="2168"/>
        <v>380.32603593164578</v>
      </c>
      <c r="J3570" s="34">
        <f t="shared" si="2168"/>
        <v>383.6412415652822</v>
      </c>
      <c r="K3570" s="34">
        <f t="shared" si="2168"/>
        <v>386.91522814220707</v>
      </c>
      <c r="L3570" s="34">
        <f t="shared" si="2168"/>
        <v>390.14850815269216</v>
      </c>
      <c r="M3570" s="34">
        <f t="shared" si="2168"/>
        <v>393.3415877150469</v>
      </c>
      <c r="N3570" s="34">
        <f t="shared" si="2168"/>
        <v>396.49496665484304</v>
      </c>
      <c r="O3570" s="34">
        <f t="shared" si="2168"/>
        <v>399.60913858315439</v>
      </c>
      <c r="P3570" s="34">
        <f t="shared" si="2168"/>
        <v>402.68459097382373</v>
      </c>
      <c r="Q3570" s="34">
        <f t="shared" si="2168"/>
        <v>405.72180523976908</v>
      </c>
      <c r="R3570" s="34">
        <f t="shared" si="2168"/>
        <v>408.7212568083412</v>
      </c>
      <c r="S3570" s="34">
        <f t="shared" si="2168"/>
        <v>411.68341519574403</v>
      </c>
      <c r="T3570" s="34">
        <f t="shared" si="2168"/>
        <v>414.60874408053019</v>
      </c>
      <c r="U3570" s="34">
        <f t="shared" si="2168"/>
        <v>417.49770137618214</v>
      </c>
      <c r="V3570" s="34">
        <f t="shared" si="2168"/>
        <v>420.35073930279151</v>
      </c>
      <c r="W3570" s="34">
        <f t="shared" si="2168"/>
        <v>423.16830445784672</v>
      </c>
      <c r="X3570" s="34">
        <f t="shared" si="2168"/>
        <v>425.95083788614073</v>
      </c>
      <c r="Y3570" s="34">
        <f t="shared" si="2168"/>
        <v>428.6987751488096</v>
      </c>
      <c r="Z3570" s="34">
        <f t="shared" si="2168"/>
        <v>431.41254639151265</v>
      </c>
      <c r="AA3570" s="34">
        <f t="shared" si="2168"/>
        <v>434.09257641176475</v>
      </c>
      <c r="AB3570" s="34">
        <f t="shared" si="2168"/>
        <v>436.73928472543167</v>
      </c>
      <c r="AC3570" s="34">
        <f t="shared" si="2168"/>
        <v>439.35308563239869</v>
      </c>
      <c r="AD3570" s="34">
        <f t="shared" si="2168"/>
        <v>441.9343882814224</v>
      </c>
      <c r="AE3570" s="34">
        <f t="shared" si="2168"/>
        <v>444.48359673417661</v>
      </c>
      <c r="AF3570" s="34">
        <f t="shared" si="2168"/>
        <v>447.00111002850156</v>
      </c>
      <c r="AG3570" s="34">
        <f t="shared" si="2168"/>
        <v>449.48732224086706</v>
      </c>
      <c r="AH3570" s="34">
        <f t="shared" si="2168"/>
        <v>451.94262254805881</v>
      </c>
      <c r="AI3570" s="34">
        <f t="shared" si="2168"/>
        <v>454.36739528809784</v>
      </c>
      <c r="AJ3570" s="34">
        <f t="shared" ref="AJ3570:BF3570" si="2169">$C3570+IFERROR(INDEX($B$2259:$B$2601,MATCH($C3570,$B$2259:$B$2601,1)+(AJ$3354-$C$3354))-INDEX($B$2259:$B$2601,MATCH($C3570,$B$2259:$B$2601,1)),0)*$E1753</f>
        <v>456.76202002040236</v>
      </c>
      <c r="AK3570" s="34">
        <f t="shared" si="2169"/>
        <v>459.12687158520191</v>
      </c>
      <c r="AL3570" s="34">
        <f t="shared" si="2169"/>
        <v>461.46232016221245</v>
      </c>
      <c r="AM3570" s="34">
        <f t="shared" si="2169"/>
        <v>463.76873132858213</v>
      </c>
      <c r="AN3570" s="34">
        <f t="shared" si="2169"/>
        <v>466.04646611611668</v>
      </c>
      <c r="AO3570" s="34">
        <f t="shared" si="2169"/>
        <v>468.29588106779283</v>
      </c>
      <c r="AP3570" s="34">
        <f t="shared" si="2169"/>
        <v>470.51732829356985</v>
      </c>
      <c r="AQ3570" s="34">
        <f t="shared" si="2169"/>
        <v>472.71115552550634</v>
      </c>
      <c r="AR3570" s="34">
        <f t="shared" si="2169"/>
        <v>474.87770617219246</v>
      </c>
      <c r="AS3570" s="34">
        <f t="shared" si="2169"/>
        <v>477.01731937250474</v>
      </c>
      <c r="AT3570" s="34">
        <f t="shared" si="2169"/>
        <v>479.13033004869317</v>
      </c>
      <c r="AU3570" s="34">
        <f t="shared" si="2169"/>
        <v>481.21706895880766</v>
      </c>
      <c r="AV3570" s="34">
        <f t="shared" si="2169"/>
        <v>483.27786274847301</v>
      </c>
      <c r="AW3570" s="34">
        <f t="shared" si="2169"/>
        <v>485.31303400202023</v>
      </c>
      <c r="AX3570" s="34">
        <f t="shared" si="2169"/>
        <v>487.32290129298167</v>
      </c>
      <c r="AY3570" s="34">
        <f t="shared" si="2169"/>
        <v>489.3077792339588</v>
      </c>
      <c r="AZ3570" s="34">
        <f t="shared" si="2169"/>
        <v>491.26797852586981</v>
      </c>
      <c r="BA3570" s="34">
        <f t="shared" si="2169"/>
        <v>493.20380600658473</v>
      </c>
      <c r="BB3570" s="34">
        <f t="shared" si="2169"/>
        <v>495.11556469895606</v>
      </c>
      <c r="BC3570" s="34">
        <f t="shared" si="2169"/>
        <v>497.00355385825225</v>
      </c>
      <c r="BD3570" s="34">
        <f t="shared" si="2169"/>
        <v>498.86806901900121</v>
      </c>
      <c r="BE3570" s="34">
        <f t="shared" si="2169"/>
        <v>500.70940204125151</v>
      </c>
      <c r="BF3570" s="34">
        <f t="shared" si="2169"/>
        <v>502.52784115625849</v>
      </c>
    </row>
    <row r="3571" spans="1:58" x14ac:dyDescent="0.2">
      <c r="A3571" s="9" t="str">
        <f t="shared" si="2120"/>
        <v>United States Virgin Islands</v>
      </c>
      <c r="C3571" s="41">
        <f t="shared" si="2121"/>
        <v>468.008064347936</v>
      </c>
      <c r="D3571" s="34">
        <f t="shared" ref="D3571:AI3571" si="2170">$C3571+IFERROR(INDEX($B$2259:$B$2601,MATCH($C3571,$B$2259:$B$2601,1)+(D$3354-$C$3354))-INDEX($B$2259:$B$2601,MATCH($C3571,$B$2259:$B$2601,1)),0)*$E1754</f>
        <v>470.20189157987249</v>
      </c>
      <c r="E3571" s="34">
        <f t="shared" si="2170"/>
        <v>472.36844222655861</v>
      </c>
      <c r="F3571" s="34">
        <f t="shared" si="2170"/>
        <v>474.5080554268709</v>
      </c>
      <c r="G3571" s="34">
        <f t="shared" si="2170"/>
        <v>476.62106610305932</v>
      </c>
      <c r="H3571" s="34">
        <f t="shared" si="2170"/>
        <v>478.70780501317381</v>
      </c>
      <c r="I3571" s="34">
        <f t="shared" si="2170"/>
        <v>480.76859880283916</v>
      </c>
      <c r="J3571" s="34">
        <f t="shared" si="2170"/>
        <v>482.80377005638638</v>
      </c>
      <c r="K3571" s="34">
        <f t="shared" si="2170"/>
        <v>484.81363734734782</v>
      </c>
      <c r="L3571" s="34">
        <f t="shared" si="2170"/>
        <v>486.79851528832495</v>
      </c>
      <c r="M3571" s="34">
        <f t="shared" si="2170"/>
        <v>488.75871458023596</v>
      </c>
      <c r="N3571" s="34">
        <f t="shared" si="2170"/>
        <v>490.69454206095088</v>
      </c>
      <c r="O3571" s="34">
        <f t="shared" si="2170"/>
        <v>492.60630075332222</v>
      </c>
      <c r="P3571" s="34">
        <f t="shared" si="2170"/>
        <v>494.4942899126184</v>
      </c>
      <c r="Q3571" s="34">
        <f t="shared" si="2170"/>
        <v>496.35880507336736</v>
      </c>
      <c r="R3571" s="34">
        <f t="shared" si="2170"/>
        <v>498.20013809561766</v>
      </c>
      <c r="S3571" s="34">
        <f t="shared" si="2170"/>
        <v>500.01857721062464</v>
      </c>
      <c r="T3571" s="34">
        <f t="shared" si="2170"/>
        <v>501.8144070659684</v>
      </c>
      <c r="U3571" s="34">
        <f t="shared" si="2170"/>
        <v>503.58790877011069</v>
      </c>
      <c r="V3571" s="34">
        <f t="shared" si="2170"/>
        <v>505.33935993639813</v>
      </c>
      <c r="W3571" s="34">
        <f t="shared" si="2170"/>
        <v>507.06903472651805</v>
      </c>
      <c r="X3571" s="34">
        <f t="shared" si="2170"/>
        <v>508.7772038934142</v>
      </c>
      <c r="Y3571" s="34">
        <f t="shared" si="2170"/>
        <v>510.46413482366859</v>
      </c>
      <c r="Z3571" s="34">
        <f t="shared" si="2170"/>
        <v>512.13009157935676</v>
      </c>
      <c r="AA3571" s="34">
        <f t="shared" si="2170"/>
        <v>513.77533493938267</v>
      </c>
      <c r="AB3571" s="34">
        <f t="shared" si="2170"/>
        <v>515.4001224402989</v>
      </c>
      <c r="AC3571" s="34">
        <f t="shared" si="2170"/>
        <v>517.00470841662036</v>
      </c>
      <c r="AD3571" s="34">
        <f t="shared" si="2170"/>
        <v>518.58934404063621</v>
      </c>
      <c r="AE3571" s="34">
        <f t="shared" si="2170"/>
        <v>520.15427736172683</v>
      </c>
      <c r="AF3571" s="34">
        <f t="shared" si="2170"/>
        <v>521.69975334519177</v>
      </c>
      <c r="AG3571" s="34">
        <f t="shared" si="2170"/>
        <v>523.22601391059584</v>
      </c>
      <c r="AH3571" s="34">
        <f t="shared" si="2170"/>
        <v>524.73329796963662</v>
      </c>
      <c r="AI3571" s="34">
        <f t="shared" si="2170"/>
        <v>526.22184146354334</v>
      </c>
      <c r="AJ3571" s="34">
        <f t="shared" ref="AJ3571:BF3571" si="2171">$C3571+IFERROR(INDEX($B$2259:$B$2601,MATCH($C3571,$B$2259:$B$2601,1)+(AJ$3354-$C$3354))-INDEX($B$2259:$B$2601,MATCH($C3571,$B$2259:$B$2601,1)),0)*$E1754</f>
        <v>527.69187740000916</v>
      </c>
      <c r="AK3571" s="34">
        <f t="shared" si="2171"/>
        <v>529.14363588966489</v>
      </c>
      <c r="AL3571" s="34">
        <f t="shared" si="2171"/>
        <v>530.57734418209907</v>
      </c>
      <c r="AM3571" s="34">
        <f t="shared" si="2171"/>
        <v>531.99322670143079</v>
      </c>
      <c r="AN3571" s="34">
        <f t="shared" si="2171"/>
        <v>533.39150508143894</v>
      </c>
      <c r="AO3571" s="34">
        <f t="shared" si="2171"/>
        <v>534.77239820025557</v>
      </c>
      <c r="AP3571" s="34">
        <f t="shared" si="2171"/>
        <v>536.13612221462813</v>
      </c>
      <c r="AQ3571" s="34">
        <f t="shared" si="2171"/>
        <v>537.48289059375543</v>
      </c>
      <c r="AR3571" s="34">
        <f t="shared" si="2171"/>
        <v>538.81291415270221</v>
      </c>
      <c r="AS3571" s="34">
        <f t="shared" si="2171"/>
        <v>540.12640108539949</v>
      </c>
      <c r="AT3571" s="34">
        <f t="shared" si="2171"/>
        <v>541.42355699723362</v>
      </c>
      <c r="AU3571" s="34">
        <f t="shared" si="2171"/>
        <v>542.70458493723049</v>
      </c>
      <c r="AV3571" s="34">
        <f t="shared" si="2171"/>
        <v>543.96968542983996</v>
      </c>
      <c r="AW3571" s="34">
        <f t="shared" si="2171"/>
        <v>545.21905650632493</v>
      </c>
      <c r="AX3571" s="34">
        <f t="shared" si="2171"/>
        <v>546.45289373575883</v>
      </c>
      <c r="AY3571" s="34">
        <f t="shared" si="2171"/>
        <v>547.67139025564006</v>
      </c>
      <c r="AZ3571" s="34">
        <f t="shared" si="2171"/>
        <v>548.87473680212406</v>
      </c>
      <c r="BA3571" s="34">
        <f t="shared" si="2171"/>
        <v>550.06312173987999</v>
      </c>
      <c r="BB3571" s="34">
        <f t="shared" si="2171"/>
        <v>551.23673109157676</v>
      </c>
      <c r="BC3571" s="34">
        <f t="shared" si="2171"/>
        <v>552.39574856700051</v>
      </c>
      <c r="BD3571" s="34">
        <f t="shared" si="2171"/>
        <v>553.5403555918133</v>
      </c>
      <c r="BE3571" s="34">
        <f t="shared" si="2171"/>
        <v>554.6707313359509</v>
      </c>
      <c r="BF3571" s="34">
        <f t="shared" si="2171"/>
        <v>555.78705274166987</v>
      </c>
    </row>
    <row r="3572" spans="1:58" x14ac:dyDescent="0.2">
      <c r="A3572" s="9" t="str">
        <f t="shared" si="2120"/>
        <v>United States of America</v>
      </c>
      <c r="C3572" s="41">
        <f t="shared" si="2121"/>
        <v>591.57211409924707</v>
      </c>
      <c r="D3572" s="34">
        <f t="shared" ref="D3572:AI3572" si="2172">$C3572+IFERROR(INDEX($B$2259:$B$2601,MATCH($C3572,$B$2259:$B$2601,1)+(D$3354-$C$3354))-INDEX($B$2259:$B$2601,MATCH($C3572,$B$2259:$B$2601,1)),0)*$E1755</f>
        <v>592.2321674023766</v>
      </c>
      <c r="E3572" s="34">
        <f t="shared" si="2172"/>
        <v>592.88401404277056</v>
      </c>
      <c r="F3572" s="34">
        <f t="shared" si="2172"/>
        <v>593.52775605660224</v>
      </c>
      <c r="G3572" s="34">
        <f t="shared" si="2172"/>
        <v>594.16349421139523</v>
      </c>
      <c r="H3572" s="34">
        <f t="shared" si="2172"/>
        <v>594.79132802179697</v>
      </c>
      <c r="I3572" s="34">
        <f t="shared" si="2172"/>
        <v>595.41135576515603</v>
      </c>
      <c r="J3572" s="34">
        <f t="shared" si="2172"/>
        <v>596.0236744969061</v>
      </c>
      <c r="K3572" s="34">
        <f t="shared" si="2172"/>
        <v>596.62838006575805</v>
      </c>
      <c r="L3572" s="34">
        <f t="shared" si="2172"/>
        <v>597.22556712870391</v>
      </c>
      <c r="M3572" s="34">
        <f t="shared" si="2172"/>
        <v>597.81532916583376</v>
      </c>
      <c r="N3572" s="34">
        <f t="shared" si="2172"/>
        <v>598.39775849496868</v>
      </c>
      <c r="O3572" s="34">
        <f t="shared" si="2172"/>
        <v>598.97294628611132</v>
      </c>
      <c r="P3572" s="34">
        <f t="shared" si="2172"/>
        <v>599.54098257571741</v>
      </c>
      <c r="Q3572" s="34">
        <f t="shared" si="2172"/>
        <v>600.10195628078941</v>
      </c>
      <c r="R3572" s="34">
        <f t="shared" si="2172"/>
        <v>600.65595521279499</v>
      </c>
      <c r="S3572" s="34">
        <f t="shared" si="2172"/>
        <v>601.20306609141267</v>
      </c>
      <c r="T3572" s="34">
        <f t="shared" si="2172"/>
        <v>601.74337455810621</v>
      </c>
      <c r="U3572" s="34">
        <f t="shared" si="2172"/>
        <v>602.27696518953053</v>
      </c>
      <c r="V3572" s="34">
        <f t="shared" si="2172"/>
        <v>602.80392151077081</v>
      </c>
      <c r="W3572" s="34">
        <f t="shared" si="2172"/>
        <v>603.32432600841696</v>
      </c>
      <c r="X3572" s="34">
        <f t="shared" si="2172"/>
        <v>603.83826014347574</v>
      </c>
      <c r="Y3572" s="34">
        <f t="shared" si="2172"/>
        <v>604.34580436412193</v>
      </c>
      <c r="Z3572" s="34">
        <f t="shared" si="2172"/>
        <v>604.84703811829149</v>
      </c>
      <c r="AA3572" s="34">
        <f t="shared" si="2172"/>
        <v>605.34203986611749</v>
      </c>
      <c r="AB3572" s="34">
        <f t="shared" si="2172"/>
        <v>605.83088709221227</v>
      </c>
      <c r="AC3572" s="34">
        <f t="shared" si="2172"/>
        <v>606.3136563177959</v>
      </c>
      <c r="AD3572" s="34">
        <f t="shared" si="2172"/>
        <v>606.79042311267472</v>
      </c>
      <c r="AE3572" s="34">
        <f t="shared" si="2172"/>
        <v>607.26126210707059</v>
      </c>
      <c r="AF3572" s="34">
        <f t="shared" si="2172"/>
        <v>607.72624700330277</v>
      </c>
      <c r="AG3572" s="34">
        <f t="shared" si="2172"/>
        <v>608.18545058732514</v>
      </c>
      <c r="AH3572" s="34">
        <f t="shared" si="2172"/>
        <v>608.63894474011954</v>
      </c>
      <c r="AI3572" s="34">
        <f t="shared" si="2172"/>
        <v>609.08680044894754</v>
      </c>
      <c r="AJ3572" s="34">
        <f t="shared" ref="AJ3572:BF3572" si="2173">$C3572+IFERROR(INDEX($B$2259:$B$2601,MATCH($C3572,$B$2259:$B$2601,1)+(AJ$3354-$C$3354))-INDEX($B$2259:$B$2601,MATCH($C3572,$B$2259:$B$2601,1)),0)*$E1755</f>
        <v>609.52908781846236</v>
      </c>
      <c r="AK3572" s="34">
        <f t="shared" si="2173"/>
        <v>609.96587608168295</v>
      </c>
      <c r="AL3572" s="34">
        <f t="shared" si="2173"/>
        <v>610.39723361083077</v>
      </c>
      <c r="AM3572" s="34">
        <f t="shared" si="2173"/>
        <v>610.82322792803291</v>
      </c>
      <c r="AN3572" s="34">
        <f t="shared" si="2173"/>
        <v>611.24392571589112</v>
      </c>
      <c r="AO3572" s="34">
        <f t="shared" si="2173"/>
        <v>611.65939282792033</v>
      </c>
      <c r="AP3572" s="34">
        <f t="shared" si="2173"/>
        <v>612.06969429885669</v>
      </c>
      <c r="AQ3572" s="34">
        <f t="shared" si="2173"/>
        <v>612.47489435483772</v>
      </c>
      <c r="AR3572" s="34">
        <f t="shared" si="2173"/>
        <v>612.87505642345604</v>
      </c>
      <c r="AS3572" s="34">
        <f t="shared" si="2173"/>
        <v>613.27024314368782</v>
      </c>
      <c r="AT3572" s="34">
        <f t="shared" si="2173"/>
        <v>613.66051637569808</v>
      </c>
      <c r="AU3572" s="34">
        <f t="shared" si="2173"/>
        <v>614.04593721052368</v>
      </c>
      <c r="AV3572" s="34">
        <f t="shared" si="2173"/>
        <v>614.42656597963628</v>
      </c>
      <c r="AW3572" s="34">
        <f t="shared" si="2173"/>
        <v>614.80246226438624</v>
      </c>
      <c r="AX3572" s="34">
        <f t="shared" si="2173"/>
        <v>615.1736849053292</v>
      </c>
      <c r="AY3572" s="34">
        <f t="shared" si="2173"/>
        <v>615.54029201143635</v>
      </c>
      <c r="AZ3572" s="34">
        <f t="shared" si="2173"/>
        <v>615.90234096919096</v>
      </c>
      <c r="BA3572" s="34">
        <f t="shared" si="2173"/>
        <v>616.25988845157076</v>
      </c>
      <c r="BB3572" s="34">
        <f t="shared" si="2173"/>
        <v>616.61299042691962</v>
      </c>
      <c r="BC3572" s="34">
        <f t="shared" si="2173"/>
        <v>616.96170216770838</v>
      </c>
      <c r="BD3572" s="34">
        <f t="shared" si="2173"/>
        <v>617.30607825918662</v>
      </c>
      <c r="BE3572" s="34">
        <f t="shared" si="2173"/>
        <v>617.6461726079275</v>
      </c>
      <c r="BF3572" s="34">
        <f t="shared" si="2173"/>
        <v>617.98203845026569</v>
      </c>
    </row>
    <row r="3573" spans="1:58" x14ac:dyDescent="0.2">
      <c r="A3573" s="9" t="str">
        <f t="shared" si="2120"/>
        <v>Uruguay</v>
      </c>
      <c r="C3573" s="41">
        <f t="shared" si="2121"/>
        <v>478.61452450506795</v>
      </c>
      <c r="D3573" s="34">
        <f t="shared" ref="D3573:AI3573" si="2174">$C3573+IFERROR(INDEX($B$2259:$B$2601,MATCH($C3573,$B$2259:$B$2601,1)+(D$3354-$C$3354))-INDEX($B$2259:$B$2601,MATCH($C3573,$B$2259:$B$2601,1)),0)*$E1756</f>
        <v>480.6753182947333</v>
      </c>
      <c r="E3573" s="34">
        <f t="shared" si="2174"/>
        <v>482.71048954828052</v>
      </c>
      <c r="F3573" s="34">
        <f t="shared" si="2174"/>
        <v>484.72035683924196</v>
      </c>
      <c r="G3573" s="34">
        <f t="shared" si="2174"/>
        <v>486.70523478021909</v>
      </c>
      <c r="H3573" s="34">
        <f t="shared" si="2174"/>
        <v>488.6654340721301</v>
      </c>
      <c r="I3573" s="34">
        <f t="shared" si="2174"/>
        <v>490.60126155284502</v>
      </c>
      <c r="J3573" s="34">
        <f t="shared" si="2174"/>
        <v>492.51302024521635</v>
      </c>
      <c r="K3573" s="34">
        <f t="shared" si="2174"/>
        <v>494.40100940451254</v>
      </c>
      <c r="L3573" s="34">
        <f t="shared" si="2174"/>
        <v>496.2655245652615</v>
      </c>
      <c r="M3573" s="34">
        <f t="shared" si="2174"/>
        <v>498.1068575875118</v>
      </c>
      <c r="N3573" s="34">
        <f t="shared" si="2174"/>
        <v>499.92529670251878</v>
      </c>
      <c r="O3573" s="34">
        <f t="shared" si="2174"/>
        <v>501.72112655786253</v>
      </c>
      <c r="P3573" s="34">
        <f t="shared" si="2174"/>
        <v>503.49462826200482</v>
      </c>
      <c r="Q3573" s="34">
        <f t="shared" si="2174"/>
        <v>505.24607942829226</v>
      </c>
      <c r="R3573" s="34">
        <f t="shared" si="2174"/>
        <v>506.97575421841219</v>
      </c>
      <c r="S3573" s="34">
        <f t="shared" si="2174"/>
        <v>508.68392338530833</v>
      </c>
      <c r="T3573" s="34">
        <f t="shared" si="2174"/>
        <v>510.37085431556272</v>
      </c>
      <c r="U3573" s="34">
        <f t="shared" si="2174"/>
        <v>512.0368110712509</v>
      </c>
      <c r="V3573" s="34">
        <f t="shared" si="2174"/>
        <v>513.68205443127681</v>
      </c>
      <c r="W3573" s="34">
        <f t="shared" si="2174"/>
        <v>515.30684193219304</v>
      </c>
      <c r="X3573" s="34">
        <f t="shared" si="2174"/>
        <v>516.9114279085145</v>
      </c>
      <c r="Y3573" s="34">
        <f t="shared" si="2174"/>
        <v>518.49606353253034</v>
      </c>
      <c r="Z3573" s="34">
        <f t="shared" si="2174"/>
        <v>520.06099685362096</v>
      </c>
      <c r="AA3573" s="34">
        <f t="shared" si="2174"/>
        <v>521.6064728370859</v>
      </c>
      <c r="AB3573" s="34">
        <f t="shared" si="2174"/>
        <v>523.13273340248998</v>
      </c>
      <c r="AC3573" s="34">
        <f t="shared" si="2174"/>
        <v>524.64001746153076</v>
      </c>
      <c r="AD3573" s="34">
        <f t="shared" si="2174"/>
        <v>526.12856095543748</v>
      </c>
      <c r="AE3573" s="34">
        <f t="shared" si="2174"/>
        <v>527.5985968919033</v>
      </c>
      <c r="AF3573" s="34">
        <f t="shared" si="2174"/>
        <v>529.05035538155903</v>
      </c>
      <c r="AG3573" s="34">
        <f t="shared" si="2174"/>
        <v>530.48406367399321</v>
      </c>
      <c r="AH3573" s="34">
        <f t="shared" si="2174"/>
        <v>531.89994619332492</v>
      </c>
      <c r="AI3573" s="34">
        <f t="shared" si="2174"/>
        <v>533.29822457333307</v>
      </c>
      <c r="AJ3573" s="34">
        <f t="shared" ref="AJ3573:BF3573" si="2175">$C3573+IFERROR(INDEX($B$2259:$B$2601,MATCH($C3573,$B$2259:$B$2601,1)+(AJ$3354-$C$3354))-INDEX($B$2259:$B$2601,MATCH($C3573,$B$2259:$B$2601,1)),0)*$E1756</f>
        <v>534.6791176921497</v>
      </c>
      <c r="AK3573" s="34">
        <f t="shared" si="2175"/>
        <v>536.04284170652227</v>
      </c>
      <c r="AL3573" s="34">
        <f t="shared" si="2175"/>
        <v>537.38961008564957</v>
      </c>
      <c r="AM3573" s="34">
        <f t="shared" si="2175"/>
        <v>538.71963364459634</v>
      </c>
      <c r="AN3573" s="34">
        <f t="shared" si="2175"/>
        <v>540.03312057729363</v>
      </c>
      <c r="AO3573" s="34">
        <f t="shared" si="2175"/>
        <v>541.33027648912775</v>
      </c>
      <c r="AP3573" s="34">
        <f t="shared" si="2175"/>
        <v>542.61130442912463</v>
      </c>
      <c r="AQ3573" s="34">
        <f t="shared" si="2175"/>
        <v>543.87640492173409</v>
      </c>
      <c r="AR3573" s="34">
        <f t="shared" si="2175"/>
        <v>545.12577599821907</v>
      </c>
      <c r="AS3573" s="34">
        <f t="shared" si="2175"/>
        <v>546.35961322765297</v>
      </c>
      <c r="AT3573" s="34">
        <f t="shared" si="2175"/>
        <v>547.5781097475342</v>
      </c>
      <c r="AU3573" s="34">
        <f t="shared" si="2175"/>
        <v>548.7814562940182</v>
      </c>
      <c r="AV3573" s="34">
        <f t="shared" si="2175"/>
        <v>549.96984123177413</v>
      </c>
      <c r="AW3573" s="34">
        <f t="shared" si="2175"/>
        <v>551.14345058347089</v>
      </c>
      <c r="AX3573" s="34">
        <f t="shared" si="2175"/>
        <v>552.30246805889465</v>
      </c>
      <c r="AY3573" s="34">
        <f t="shared" si="2175"/>
        <v>553.44707508370743</v>
      </c>
      <c r="AZ3573" s="34">
        <f t="shared" si="2175"/>
        <v>554.57745082784504</v>
      </c>
      <c r="BA3573" s="34">
        <f t="shared" si="2175"/>
        <v>555.693772233564</v>
      </c>
      <c r="BB3573" s="34">
        <f t="shared" si="2175"/>
        <v>556.79621404313843</v>
      </c>
      <c r="BC3573" s="34">
        <f t="shared" si="2175"/>
        <v>557.88494882621376</v>
      </c>
      <c r="BD3573" s="34">
        <f t="shared" si="2175"/>
        <v>558.9601470068194</v>
      </c>
      <c r="BE3573" s="34">
        <f t="shared" si="2175"/>
        <v>560.02197689004629</v>
      </c>
      <c r="BF3573" s="34">
        <f t="shared" si="2175"/>
        <v>561.07060468839177</v>
      </c>
    </row>
    <row r="3574" spans="1:58" x14ac:dyDescent="0.2">
      <c r="A3574" s="9" t="str">
        <f t="shared" si="2120"/>
        <v>Uzbekistan</v>
      </c>
      <c r="C3574" s="41">
        <f t="shared" si="2121"/>
        <v>432.07915016775405</v>
      </c>
      <c r="D3574" s="34">
        <f t="shared" ref="D3574:AI3574" si="2176">$C3574+IFERROR(INDEX($B$2259:$B$2601,MATCH($C3574,$B$2259:$B$2601,1)+(D$3354-$C$3354))-INDEX($B$2259:$B$2601,MATCH($C3574,$B$2259:$B$2601,1)),0)*$E1757</f>
        <v>434.72585848142097</v>
      </c>
      <c r="E3574" s="34">
        <f t="shared" si="2176"/>
        <v>437.33965938838799</v>
      </c>
      <c r="F3574" s="34">
        <f t="shared" si="2176"/>
        <v>439.9209620374117</v>
      </c>
      <c r="G3574" s="34">
        <f t="shared" si="2176"/>
        <v>442.47017049016591</v>
      </c>
      <c r="H3574" s="34">
        <f t="shared" si="2176"/>
        <v>444.98768378449086</v>
      </c>
      <c r="I3574" s="34">
        <f t="shared" si="2176"/>
        <v>447.47389599685636</v>
      </c>
      <c r="J3574" s="34">
        <f t="shared" si="2176"/>
        <v>449.92919630404811</v>
      </c>
      <c r="K3574" s="34">
        <f t="shared" si="2176"/>
        <v>452.35396904408714</v>
      </c>
      <c r="L3574" s="34">
        <f t="shared" si="2176"/>
        <v>454.74859377639166</v>
      </c>
      <c r="M3574" s="34">
        <f t="shared" si="2176"/>
        <v>457.11344534119121</v>
      </c>
      <c r="N3574" s="34">
        <f t="shared" si="2176"/>
        <v>459.44889391820175</v>
      </c>
      <c r="O3574" s="34">
        <f t="shared" si="2176"/>
        <v>461.75530508457143</v>
      </c>
      <c r="P3574" s="34">
        <f t="shared" si="2176"/>
        <v>464.03303987210597</v>
      </c>
      <c r="Q3574" s="34">
        <f t="shared" si="2176"/>
        <v>466.28245482378213</v>
      </c>
      <c r="R3574" s="34">
        <f t="shared" si="2176"/>
        <v>468.50390204955914</v>
      </c>
      <c r="S3574" s="34">
        <f t="shared" si="2176"/>
        <v>470.69772928149564</v>
      </c>
      <c r="T3574" s="34">
        <f t="shared" si="2176"/>
        <v>472.86427992818176</v>
      </c>
      <c r="U3574" s="34">
        <f t="shared" si="2176"/>
        <v>475.00389312849404</v>
      </c>
      <c r="V3574" s="34">
        <f t="shared" si="2176"/>
        <v>477.11690380468247</v>
      </c>
      <c r="W3574" s="34">
        <f t="shared" si="2176"/>
        <v>479.20364271479696</v>
      </c>
      <c r="X3574" s="34">
        <f t="shared" si="2176"/>
        <v>481.26443650446231</v>
      </c>
      <c r="Y3574" s="34">
        <f t="shared" si="2176"/>
        <v>483.29960775800953</v>
      </c>
      <c r="Z3574" s="34">
        <f t="shared" si="2176"/>
        <v>485.30947504897097</v>
      </c>
      <c r="AA3574" s="34">
        <f t="shared" si="2176"/>
        <v>487.2943529899481</v>
      </c>
      <c r="AB3574" s="34">
        <f t="shared" si="2176"/>
        <v>489.25455228185911</v>
      </c>
      <c r="AC3574" s="34">
        <f t="shared" si="2176"/>
        <v>491.19037976257403</v>
      </c>
      <c r="AD3574" s="34">
        <f t="shared" si="2176"/>
        <v>493.10213845494536</v>
      </c>
      <c r="AE3574" s="34">
        <f t="shared" si="2176"/>
        <v>494.99012761424154</v>
      </c>
      <c r="AF3574" s="34">
        <f t="shared" si="2176"/>
        <v>496.85464277499051</v>
      </c>
      <c r="AG3574" s="34">
        <f t="shared" si="2176"/>
        <v>498.69597579724081</v>
      </c>
      <c r="AH3574" s="34">
        <f t="shared" si="2176"/>
        <v>500.51441491224779</v>
      </c>
      <c r="AI3574" s="34">
        <f t="shared" si="2176"/>
        <v>502.31024476759154</v>
      </c>
      <c r="AJ3574" s="34">
        <f t="shared" ref="AJ3574:BF3574" si="2177">$C3574+IFERROR(INDEX($B$2259:$B$2601,MATCH($C3574,$B$2259:$B$2601,1)+(AJ$3354-$C$3354))-INDEX($B$2259:$B$2601,MATCH($C3574,$B$2259:$B$2601,1)),0)*$E1757</f>
        <v>504.08374647173383</v>
      </c>
      <c r="AK3574" s="34">
        <f t="shared" si="2177"/>
        <v>505.83519763802127</v>
      </c>
      <c r="AL3574" s="34">
        <f t="shared" si="2177"/>
        <v>507.5648724281412</v>
      </c>
      <c r="AM3574" s="34">
        <f t="shared" si="2177"/>
        <v>509.27304159503734</v>
      </c>
      <c r="AN3574" s="34">
        <f t="shared" si="2177"/>
        <v>510.95997252529173</v>
      </c>
      <c r="AO3574" s="34">
        <f t="shared" si="2177"/>
        <v>512.62592928098002</v>
      </c>
      <c r="AP3574" s="34">
        <f t="shared" si="2177"/>
        <v>514.27117264100571</v>
      </c>
      <c r="AQ3574" s="34">
        <f t="shared" si="2177"/>
        <v>515.89596014192193</v>
      </c>
      <c r="AR3574" s="34">
        <f t="shared" si="2177"/>
        <v>517.50054611824339</v>
      </c>
      <c r="AS3574" s="34">
        <f t="shared" si="2177"/>
        <v>519.08518174225924</v>
      </c>
      <c r="AT3574" s="34">
        <f t="shared" si="2177"/>
        <v>520.65011506334986</v>
      </c>
      <c r="AU3574" s="34">
        <f t="shared" si="2177"/>
        <v>522.19559104681503</v>
      </c>
      <c r="AV3574" s="34">
        <f t="shared" si="2177"/>
        <v>523.72185161221887</v>
      </c>
      <c r="AW3574" s="34">
        <f t="shared" si="2177"/>
        <v>525.22913567125966</v>
      </c>
      <c r="AX3574" s="34">
        <f t="shared" si="2177"/>
        <v>526.71767916516637</v>
      </c>
      <c r="AY3574" s="34">
        <f t="shared" si="2177"/>
        <v>528.18771510163219</v>
      </c>
      <c r="AZ3574" s="34">
        <f t="shared" si="2177"/>
        <v>529.63947359128792</v>
      </c>
      <c r="BA3574" s="34">
        <f t="shared" si="2177"/>
        <v>531.07318188372233</v>
      </c>
      <c r="BB3574" s="34">
        <f t="shared" si="2177"/>
        <v>532.48906440305404</v>
      </c>
      <c r="BC3574" s="34">
        <f t="shared" si="2177"/>
        <v>533.88734278306197</v>
      </c>
      <c r="BD3574" s="34">
        <f t="shared" si="2177"/>
        <v>535.2682359018786</v>
      </c>
      <c r="BE3574" s="34">
        <f t="shared" si="2177"/>
        <v>536.63195991625139</v>
      </c>
      <c r="BF3574" s="34">
        <f t="shared" si="2177"/>
        <v>537.97872829537869</v>
      </c>
    </row>
    <row r="3575" spans="1:58" x14ac:dyDescent="0.2">
      <c r="A3575" s="9" t="str">
        <f t="shared" si="2120"/>
        <v>Vanuatu</v>
      </c>
      <c r="C3575" s="41">
        <f t="shared" si="2121"/>
        <v>431.3383129347456</v>
      </c>
      <c r="D3575" s="34">
        <f t="shared" ref="D3575:AI3575" si="2178">$C3575+IFERROR(INDEX($B$2259:$B$2601,MATCH($C3575,$B$2259:$B$2601,1)+(D$3354-$C$3354))-INDEX($B$2259:$B$2601,MATCH($C3575,$B$2259:$B$2601,1)),0)*$E1758</f>
        <v>433.98502124841252</v>
      </c>
      <c r="E3575" s="34">
        <f t="shared" si="2178"/>
        <v>436.59882215537954</v>
      </c>
      <c r="F3575" s="34">
        <f t="shared" si="2178"/>
        <v>439.18012480440325</v>
      </c>
      <c r="G3575" s="34">
        <f t="shared" si="2178"/>
        <v>441.72933325715746</v>
      </c>
      <c r="H3575" s="34">
        <f t="shared" si="2178"/>
        <v>444.24684655148241</v>
      </c>
      <c r="I3575" s="34">
        <f t="shared" si="2178"/>
        <v>446.73305876384791</v>
      </c>
      <c r="J3575" s="34">
        <f t="shared" si="2178"/>
        <v>449.18835907103966</v>
      </c>
      <c r="K3575" s="34">
        <f t="shared" si="2178"/>
        <v>451.61313181107869</v>
      </c>
      <c r="L3575" s="34">
        <f t="shared" si="2178"/>
        <v>454.00775654338321</v>
      </c>
      <c r="M3575" s="34">
        <f t="shared" si="2178"/>
        <v>456.37260810818276</v>
      </c>
      <c r="N3575" s="34">
        <f t="shared" si="2178"/>
        <v>458.7080566851933</v>
      </c>
      <c r="O3575" s="34">
        <f t="shared" si="2178"/>
        <v>461.01446785156298</v>
      </c>
      <c r="P3575" s="34">
        <f t="shared" si="2178"/>
        <v>463.29220263909752</v>
      </c>
      <c r="Q3575" s="34">
        <f t="shared" si="2178"/>
        <v>465.54161759077368</v>
      </c>
      <c r="R3575" s="34">
        <f t="shared" si="2178"/>
        <v>467.7630648165507</v>
      </c>
      <c r="S3575" s="34">
        <f t="shared" si="2178"/>
        <v>469.95689204848719</v>
      </c>
      <c r="T3575" s="34">
        <f t="shared" si="2178"/>
        <v>472.12344269517331</v>
      </c>
      <c r="U3575" s="34">
        <f t="shared" si="2178"/>
        <v>474.26305589548559</v>
      </c>
      <c r="V3575" s="34">
        <f t="shared" si="2178"/>
        <v>476.37606657167402</v>
      </c>
      <c r="W3575" s="34">
        <f t="shared" si="2178"/>
        <v>478.46280548178851</v>
      </c>
      <c r="X3575" s="34">
        <f t="shared" si="2178"/>
        <v>480.52359927145386</v>
      </c>
      <c r="Y3575" s="34">
        <f t="shared" si="2178"/>
        <v>482.55877052500108</v>
      </c>
      <c r="Z3575" s="34">
        <f t="shared" si="2178"/>
        <v>484.56863781596252</v>
      </c>
      <c r="AA3575" s="34">
        <f t="shared" si="2178"/>
        <v>486.55351575693965</v>
      </c>
      <c r="AB3575" s="34">
        <f t="shared" si="2178"/>
        <v>488.51371504885066</v>
      </c>
      <c r="AC3575" s="34">
        <f t="shared" si="2178"/>
        <v>490.44954252956558</v>
      </c>
      <c r="AD3575" s="34">
        <f t="shared" si="2178"/>
        <v>492.36130122193691</v>
      </c>
      <c r="AE3575" s="34">
        <f t="shared" si="2178"/>
        <v>494.2492903812331</v>
      </c>
      <c r="AF3575" s="34">
        <f t="shared" si="2178"/>
        <v>496.11380554198206</v>
      </c>
      <c r="AG3575" s="34">
        <f t="shared" si="2178"/>
        <v>497.95513856423236</v>
      </c>
      <c r="AH3575" s="34">
        <f t="shared" si="2178"/>
        <v>499.77357767923934</v>
      </c>
      <c r="AI3575" s="34">
        <f t="shared" si="2178"/>
        <v>501.56940753458309</v>
      </c>
      <c r="AJ3575" s="34">
        <f t="shared" ref="AJ3575:BF3575" si="2179">$C3575+IFERROR(INDEX($B$2259:$B$2601,MATCH($C3575,$B$2259:$B$2601,1)+(AJ$3354-$C$3354))-INDEX($B$2259:$B$2601,MATCH($C3575,$B$2259:$B$2601,1)),0)*$E1758</f>
        <v>503.34290923872538</v>
      </c>
      <c r="AK3575" s="34">
        <f t="shared" si="2179"/>
        <v>505.09436040501282</v>
      </c>
      <c r="AL3575" s="34">
        <f t="shared" si="2179"/>
        <v>506.82403519513275</v>
      </c>
      <c r="AM3575" s="34">
        <f t="shared" si="2179"/>
        <v>508.53220436202889</v>
      </c>
      <c r="AN3575" s="34">
        <f t="shared" si="2179"/>
        <v>510.21913529228328</v>
      </c>
      <c r="AO3575" s="34">
        <f t="shared" si="2179"/>
        <v>511.88509204797151</v>
      </c>
      <c r="AP3575" s="34">
        <f t="shared" si="2179"/>
        <v>513.53033540799731</v>
      </c>
      <c r="AQ3575" s="34">
        <f t="shared" si="2179"/>
        <v>515.15512290891354</v>
      </c>
      <c r="AR3575" s="34">
        <f t="shared" si="2179"/>
        <v>516.759708885235</v>
      </c>
      <c r="AS3575" s="34">
        <f t="shared" si="2179"/>
        <v>518.34434450925085</v>
      </c>
      <c r="AT3575" s="34">
        <f t="shared" si="2179"/>
        <v>519.90927783034147</v>
      </c>
      <c r="AU3575" s="34">
        <f t="shared" si="2179"/>
        <v>521.45475381380652</v>
      </c>
      <c r="AV3575" s="34">
        <f t="shared" si="2179"/>
        <v>522.98101437921048</v>
      </c>
      <c r="AW3575" s="34">
        <f t="shared" si="2179"/>
        <v>524.48829843825126</v>
      </c>
      <c r="AX3575" s="34">
        <f t="shared" si="2179"/>
        <v>525.97684193215798</v>
      </c>
      <c r="AY3575" s="34">
        <f t="shared" si="2179"/>
        <v>527.4468778686238</v>
      </c>
      <c r="AZ3575" s="34">
        <f t="shared" si="2179"/>
        <v>528.89863635827953</v>
      </c>
      <c r="BA3575" s="34">
        <f t="shared" si="2179"/>
        <v>530.33234465071382</v>
      </c>
      <c r="BB3575" s="34">
        <f t="shared" si="2179"/>
        <v>531.74822717004554</v>
      </c>
      <c r="BC3575" s="34">
        <f t="shared" si="2179"/>
        <v>533.14650555005358</v>
      </c>
      <c r="BD3575" s="34">
        <f t="shared" si="2179"/>
        <v>534.52739866887021</v>
      </c>
      <c r="BE3575" s="34">
        <f t="shared" si="2179"/>
        <v>535.89112268324288</v>
      </c>
      <c r="BF3575" s="34">
        <f t="shared" si="2179"/>
        <v>537.23789106237018</v>
      </c>
    </row>
    <row r="3576" spans="1:58" x14ac:dyDescent="0.2">
      <c r="A3576" s="9" t="str">
        <f t="shared" si="2120"/>
        <v>Venezuela (Bolivarian Republic of)</v>
      </c>
      <c r="C3576" s="41">
        <f t="shared" si="2121"/>
        <v>466.94134095236268</v>
      </c>
      <c r="D3576" s="34">
        <f t="shared" ref="D3576:AI3576" si="2180">$C3576+IFERROR(INDEX($B$2259:$B$2601,MATCH($C3576,$B$2259:$B$2601,1)+(D$3354-$C$3354))-INDEX($B$2259:$B$2601,MATCH($C3576,$B$2259:$B$2601,1)),0)*$E1759</f>
        <v>469.16278817813969</v>
      </c>
      <c r="E3576" s="34">
        <f t="shared" si="2180"/>
        <v>471.35661541007619</v>
      </c>
      <c r="F3576" s="34">
        <f t="shared" si="2180"/>
        <v>473.52316605676231</v>
      </c>
      <c r="G3576" s="34">
        <f t="shared" si="2180"/>
        <v>475.66277925707459</v>
      </c>
      <c r="H3576" s="34">
        <f t="shared" si="2180"/>
        <v>477.77578993326301</v>
      </c>
      <c r="I3576" s="34">
        <f t="shared" si="2180"/>
        <v>479.8625288433775</v>
      </c>
      <c r="J3576" s="34">
        <f t="shared" si="2180"/>
        <v>481.92332263304286</v>
      </c>
      <c r="K3576" s="34">
        <f t="shared" si="2180"/>
        <v>483.95849388659008</v>
      </c>
      <c r="L3576" s="34">
        <f t="shared" si="2180"/>
        <v>485.96836117755151</v>
      </c>
      <c r="M3576" s="34">
        <f t="shared" si="2180"/>
        <v>487.95323911852864</v>
      </c>
      <c r="N3576" s="34">
        <f t="shared" si="2180"/>
        <v>489.91343841043965</v>
      </c>
      <c r="O3576" s="34">
        <f t="shared" si="2180"/>
        <v>491.84926589115457</v>
      </c>
      <c r="P3576" s="34">
        <f t="shared" si="2180"/>
        <v>493.76102458352591</v>
      </c>
      <c r="Q3576" s="34">
        <f t="shared" si="2180"/>
        <v>495.64901374282209</v>
      </c>
      <c r="R3576" s="34">
        <f t="shared" si="2180"/>
        <v>497.51352890357106</v>
      </c>
      <c r="S3576" s="34">
        <f t="shared" si="2180"/>
        <v>499.35486192582135</v>
      </c>
      <c r="T3576" s="34">
        <f t="shared" si="2180"/>
        <v>501.17330104082833</v>
      </c>
      <c r="U3576" s="34">
        <f t="shared" si="2180"/>
        <v>502.96913089617209</v>
      </c>
      <c r="V3576" s="34">
        <f t="shared" si="2180"/>
        <v>504.74263260031438</v>
      </c>
      <c r="W3576" s="34">
        <f t="shared" si="2180"/>
        <v>506.49408376660182</v>
      </c>
      <c r="X3576" s="34">
        <f t="shared" si="2180"/>
        <v>508.22375855672175</v>
      </c>
      <c r="Y3576" s="34">
        <f t="shared" si="2180"/>
        <v>509.93192772361789</v>
      </c>
      <c r="Z3576" s="34">
        <f t="shared" si="2180"/>
        <v>511.61885865387228</v>
      </c>
      <c r="AA3576" s="34">
        <f t="shared" si="2180"/>
        <v>513.28481540956045</v>
      </c>
      <c r="AB3576" s="34">
        <f t="shared" si="2180"/>
        <v>514.93005876958637</v>
      </c>
      <c r="AC3576" s="34">
        <f t="shared" si="2180"/>
        <v>516.55484627050259</v>
      </c>
      <c r="AD3576" s="34">
        <f t="shared" si="2180"/>
        <v>518.15943224682405</v>
      </c>
      <c r="AE3576" s="34">
        <f t="shared" si="2180"/>
        <v>519.7440678708399</v>
      </c>
      <c r="AF3576" s="34">
        <f t="shared" si="2180"/>
        <v>521.30900119193052</v>
      </c>
      <c r="AG3576" s="34">
        <f t="shared" si="2180"/>
        <v>522.85447717539546</v>
      </c>
      <c r="AH3576" s="34">
        <f t="shared" si="2180"/>
        <v>524.38073774079953</v>
      </c>
      <c r="AI3576" s="34">
        <f t="shared" si="2180"/>
        <v>525.88802179984032</v>
      </c>
      <c r="AJ3576" s="34">
        <f t="shared" ref="AJ3576:BF3576" si="2181">$C3576+IFERROR(INDEX($B$2259:$B$2601,MATCH($C3576,$B$2259:$B$2601,1)+(AJ$3354-$C$3354))-INDEX($B$2259:$B$2601,MATCH($C3576,$B$2259:$B$2601,1)),0)*$E1759</f>
        <v>527.37656529374703</v>
      </c>
      <c r="AK3576" s="34">
        <f t="shared" si="2181"/>
        <v>528.84660123021285</v>
      </c>
      <c r="AL3576" s="34">
        <f t="shared" si="2181"/>
        <v>530.29835971986859</v>
      </c>
      <c r="AM3576" s="34">
        <f t="shared" si="2181"/>
        <v>531.73206801230276</v>
      </c>
      <c r="AN3576" s="34">
        <f t="shared" si="2181"/>
        <v>533.14795053163448</v>
      </c>
      <c r="AO3576" s="34">
        <f t="shared" si="2181"/>
        <v>534.54622891164263</v>
      </c>
      <c r="AP3576" s="34">
        <f t="shared" si="2181"/>
        <v>535.92712203045926</v>
      </c>
      <c r="AQ3576" s="34">
        <f t="shared" si="2181"/>
        <v>537.29084604483182</v>
      </c>
      <c r="AR3576" s="34">
        <f t="shared" si="2181"/>
        <v>538.63761442395912</v>
      </c>
      <c r="AS3576" s="34">
        <f t="shared" si="2181"/>
        <v>539.9676379829059</v>
      </c>
      <c r="AT3576" s="34">
        <f t="shared" si="2181"/>
        <v>541.28112491560319</v>
      </c>
      <c r="AU3576" s="34">
        <f t="shared" si="2181"/>
        <v>542.57828082743731</v>
      </c>
      <c r="AV3576" s="34">
        <f t="shared" si="2181"/>
        <v>543.85930876743419</v>
      </c>
      <c r="AW3576" s="34">
        <f t="shared" si="2181"/>
        <v>545.12440926004365</v>
      </c>
      <c r="AX3576" s="34">
        <f t="shared" si="2181"/>
        <v>546.37378033652863</v>
      </c>
      <c r="AY3576" s="34">
        <f t="shared" si="2181"/>
        <v>547.60761756596253</v>
      </c>
      <c r="AZ3576" s="34">
        <f t="shared" si="2181"/>
        <v>548.82611408584376</v>
      </c>
      <c r="BA3576" s="34">
        <f t="shared" si="2181"/>
        <v>550.02946063232775</v>
      </c>
      <c r="BB3576" s="34">
        <f t="shared" si="2181"/>
        <v>551.21784557008368</v>
      </c>
      <c r="BC3576" s="34">
        <f t="shared" si="2181"/>
        <v>552.39145492178045</v>
      </c>
      <c r="BD3576" s="34">
        <f t="shared" si="2181"/>
        <v>553.5504723972042</v>
      </c>
      <c r="BE3576" s="34">
        <f t="shared" si="2181"/>
        <v>554.69507942201699</v>
      </c>
      <c r="BF3576" s="34">
        <f t="shared" si="2181"/>
        <v>555.8254551661546</v>
      </c>
    </row>
    <row r="3577" spans="1:58" x14ac:dyDescent="0.2">
      <c r="A3577" s="9" t="str">
        <f t="shared" si="2120"/>
        <v>Viet Nam</v>
      </c>
      <c r="C3577" s="41">
        <f t="shared" si="2121"/>
        <v>563.40631090054819</v>
      </c>
      <c r="D3577" s="34">
        <f t="shared" ref="D3577:AI3577" si="2182">$C3577+IFERROR(INDEX($B$2259:$B$2601,MATCH($C3577,$B$2259:$B$2601,1)+(D$3354-$C$3354))-INDEX($B$2259:$B$2601,MATCH($C3577,$B$2259:$B$2601,1)),0)*$E1760</f>
        <v>564.41630918163253</v>
      </c>
      <c r="E3577" s="34">
        <f t="shared" si="2182"/>
        <v>565.41374981742206</v>
      </c>
      <c r="F3577" s="34">
        <f t="shared" si="2182"/>
        <v>566.39878894130663</v>
      </c>
      <c r="G3577" s="34">
        <f t="shared" si="2182"/>
        <v>567.37158074541753</v>
      </c>
      <c r="H3577" s="34">
        <f t="shared" si="2182"/>
        <v>568.33227750476408</v>
      </c>
      <c r="I3577" s="34">
        <f t="shared" si="2182"/>
        <v>569.28102960106935</v>
      </c>
      <c r="J3577" s="34">
        <f t="shared" si="2182"/>
        <v>570.21798554631062</v>
      </c>
      <c r="K3577" s="34">
        <f t="shared" si="2182"/>
        <v>571.14329200596603</v>
      </c>
      <c r="L3577" s="34">
        <f t="shared" si="2182"/>
        <v>572.05709382197301</v>
      </c>
      <c r="M3577" s="34">
        <f t="shared" si="2182"/>
        <v>572.95953403540102</v>
      </c>
      <c r="N3577" s="34">
        <f t="shared" si="2182"/>
        <v>573.85075390884208</v>
      </c>
      <c r="O3577" s="34">
        <f t="shared" si="2182"/>
        <v>574.73089294852332</v>
      </c>
      <c r="P3577" s="34">
        <f t="shared" si="2182"/>
        <v>575.60008892614451</v>
      </c>
      <c r="Q3577" s="34">
        <f t="shared" si="2182"/>
        <v>576.458477900444</v>
      </c>
      <c r="R3577" s="34">
        <f t="shared" si="2182"/>
        <v>577.30619423849635</v>
      </c>
      <c r="S3577" s="34">
        <f t="shared" si="2182"/>
        <v>578.14337063674554</v>
      </c>
      <c r="T3577" s="34">
        <f t="shared" si="2182"/>
        <v>578.97013814177649</v>
      </c>
      <c r="U3577" s="34">
        <f t="shared" si="2182"/>
        <v>579.7866261708283</v>
      </c>
      <c r="V3577" s="34">
        <f t="shared" si="2182"/>
        <v>580.59296253205218</v>
      </c>
      <c r="W3577" s="34">
        <f t="shared" si="2182"/>
        <v>581.38927344451815</v>
      </c>
      <c r="X3577" s="34">
        <f t="shared" si="2182"/>
        <v>582.17568355797255</v>
      </c>
      <c r="Y3577" s="34">
        <f t="shared" si="2182"/>
        <v>582.95231597234965</v>
      </c>
      <c r="Z3577" s="34">
        <f t="shared" si="2182"/>
        <v>583.71929225704127</v>
      </c>
      <c r="AA3577" s="34">
        <f t="shared" si="2182"/>
        <v>584.47673246992656</v>
      </c>
      <c r="AB3577" s="34">
        <f t="shared" si="2182"/>
        <v>585.22475517616499</v>
      </c>
      <c r="AC3577" s="34">
        <f t="shared" si="2182"/>
        <v>585.96347746675588</v>
      </c>
      <c r="AD3577" s="34">
        <f t="shared" si="2182"/>
        <v>586.69301497686706</v>
      </c>
      <c r="AE3577" s="34">
        <f t="shared" si="2182"/>
        <v>587.41348190393592</v>
      </c>
      <c r="AF3577" s="34">
        <f t="shared" si="2182"/>
        <v>588.12499102554489</v>
      </c>
      <c r="AG3577" s="34">
        <f t="shared" si="2182"/>
        <v>588.82765371707512</v>
      </c>
      <c r="AH3577" s="34">
        <f t="shared" si="2182"/>
        <v>589.5215799691407</v>
      </c>
      <c r="AI3577" s="34">
        <f t="shared" si="2182"/>
        <v>590.20687840480559</v>
      </c>
      <c r="AJ3577" s="34">
        <f t="shared" ref="AJ3577:BF3577" si="2183">$C3577+IFERROR(INDEX($B$2259:$B$2601,MATCH($C3577,$B$2259:$B$2601,1)+(AJ$3354-$C$3354))-INDEX($B$2259:$B$2601,MATCH($C3577,$B$2259:$B$2601,1)),0)*$E1760</f>
        <v>590.88365629658699</v>
      </c>
      <c r="AK3577" s="34">
        <f t="shared" si="2183"/>
        <v>591.55201958324733</v>
      </c>
      <c r="AL3577" s="34">
        <f t="shared" si="2183"/>
        <v>592.21207288637686</v>
      </c>
      <c r="AM3577" s="34">
        <f t="shared" si="2183"/>
        <v>592.86391952677081</v>
      </c>
      <c r="AN3577" s="34">
        <f t="shared" si="2183"/>
        <v>593.5076615406025</v>
      </c>
      <c r="AO3577" s="34">
        <f t="shared" si="2183"/>
        <v>594.14339969539549</v>
      </c>
      <c r="AP3577" s="34">
        <f t="shared" si="2183"/>
        <v>594.77123350579723</v>
      </c>
      <c r="AQ3577" s="34">
        <f t="shared" si="2183"/>
        <v>595.39126124915629</v>
      </c>
      <c r="AR3577" s="34">
        <f t="shared" si="2183"/>
        <v>596.00357998090635</v>
      </c>
      <c r="AS3577" s="34">
        <f t="shared" si="2183"/>
        <v>596.60828554975831</v>
      </c>
      <c r="AT3577" s="34">
        <f t="shared" si="2183"/>
        <v>597.20547261270417</v>
      </c>
      <c r="AU3577" s="34">
        <f t="shared" si="2183"/>
        <v>597.79523464983401</v>
      </c>
      <c r="AV3577" s="34">
        <f t="shared" si="2183"/>
        <v>598.37766397896894</v>
      </c>
      <c r="AW3577" s="34">
        <f t="shared" si="2183"/>
        <v>598.95285177011158</v>
      </c>
      <c r="AX3577" s="34">
        <f t="shared" si="2183"/>
        <v>599.52088805971766</v>
      </c>
      <c r="AY3577" s="34">
        <f t="shared" si="2183"/>
        <v>600.08186176478966</v>
      </c>
      <c r="AZ3577" s="34">
        <f t="shared" si="2183"/>
        <v>600.63586069679525</v>
      </c>
      <c r="BA3577" s="34">
        <f t="shared" si="2183"/>
        <v>601.18297157541292</v>
      </c>
      <c r="BB3577" s="34">
        <f t="shared" si="2183"/>
        <v>601.72328004210647</v>
      </c>
      <c r="BC3577" s="34">
        <f t="shared" si="2183"/>
        <v>602.25687067353078</v>
      </c>
      <c r="BD3577" s="34">
        <f t="shared" si="2183"/>
        <v>602.78382699477106</v>
      </c>
      <c r="BE3577" s="34">
        <f t="shared" si="2183"/>
        <v>603.30423149241722</v>
      </c>
      <c r="BF3577" s="34">
        <f t="shared" si="2183"/>
        <v>603.81816562747599</v>
      </c>
    </row>
    <row r="3578" spans="1:58" x14ac:dyDescent="0.2">
      <c r="A3578" s="9" t="str">
        <f t="shared" si="2120"/>
        <v>Wallis and Futuna Islands</v>
      </c>
      <c r="C3578" s="41">
        <f t="shared" si="2121"/>
        <v>478.55492608637229</v>
      </c>
      <c r="D3578" s="34">
        <f t="shared" ref="D3578:AI3578" si="2184">$C3578+IFERROR(INDEX($B$2259:$B$2601,MATCH($C3578,$B$2259:$B$2601,1)+(D$3354-$C$3354))-INDEX($B$2259:$B$2601,MATCH($C3578,$B$2259:$B$2601,1)),0)*$E1761</f>
        <v>480.61571987603764</v>
      </c>
      <c r="E3578" s="34">
        <f t="shared" si="2184"/>
        <v>482.65089112958486</v>
      </c>
      <c r="F3578" s="34">
        <f t="shared" si="2184"/>
        <v>484.6607584205463</v>
      </c>
      <c r="G3578" s="34">
        <f t="shared" si="2184"/>
        <v>486.64563636152343</v>
      </c>
      <c r="H3578" s="34">
        <f t="shared" si="2184"/>
        <v>488.60583565343444</v>
      </c>
      <c r="I3578" s="34">
        <f t="shared" si="2184"/>
        <v>490.54166313414936</v>
      </c>
      <c r="J3578" s="34">
        <f t="shared" si="2184"/>
        <v>492.4534218265207</v>
      </c>
      <c r="K3578" s="34">
        <f t="shared" si="2184"/>
        <v>494.34141098581688</v>
      </c>
      <c r="L3578" s="34">
        <f t="shared" si="2184"/>
        <v>496.20592614656584</v>
      </c>
      <c r="M3578" s="34">
        <f t="shared" si="2184"/>
        <v>498.04725916881614</v>
      </c>
      <c r="N3578" s="34">
        <f t="shared" si="2184"/>
        <v>499.86569828382312</v>
      </c>
      <c r="O3578" s="34">
        <f t="shared" si="2184"/>
        <v>501.66152813916688</v>
      </c>
      <c r="P3578" s="34">
        <f t="shared" si="2184"/>
        <v>503.43502984330917</v>
      </c>
      <c r="Q3578" s="34">
        <f t="shared" si="2184"/>
        <v>505.1864810095966</v>
      </c>
      <c r="R3578" s="34">
        <f t="shared" si="2184"/>
        <v>506.91615579971653</v>
      </c>
      <c r="S3578" s="34">
        <f t="shared" si="2184"/>
        <v>508.62432496661268</v>
      </c>
      <c r="T3578" s="34">
        <f t="shared" si="2184"/>
        <v>510.31125589686707</v>
      </c>
      <c r="U3578" s="34">
        <f t="shared" si="2184"/>
        <v>511.97721265255529</v>
      </c>
      <c r="V3578" s="34">
        <f t="shared" si="2184"/>
        <v>513.6224560125811</v>
      </c>
      <c r="W3578" s="34">
        <f t="shared" si="2184"/>
        <v>515.24724351349732</v>
      </c>
      <c r="X3578" s="34">
        <f t="shared" si="2184"/>
        <v>516.85182948981878</v>
      </c>
      <c r="Y3578" s="34">
        <f t="shared" si="2184"/>
        <v>518.43646511383463</v>
      </c>
      <c r="Z3578" s="34">
        <f t="shared" si="2184"/>
        <v>520.00139843492525</v>
      </c>
      <c r="AA3578" s="34">
        <f t="shared" si="2184"/>
        <v>521.5468744183903</v>
      </c>
      <c r="AB3578" s="34">
        <f t="shared" si="2184"/>
        <v>523.07313498379426</v>
      </c>
      <c r="AC3578" s="34">
        <f t="shared" si="2184"/>
        <v>524.58041904283505</v>
      </c>
      <c r="AD3578" s="34">
        <f t="shared" si="2184"/>
        <v>526.06896253674176</v>
      </c>
      <c r="AE3578" s="34">
        <f t="shared" si="2184"/>
        <v>527.53899847320758</v>
      </c>
      <c r="AF3578" s="34">
        <f t="shared" si="2184"/>
        <v>528.99075696286332</v>
      </c>
      <c r="AG3578" s="34">
        <f t="shared" si="2184"/>
        <v>530.4244652552976</v>
      </c>
      <c r="AH3578" s="34">
        <f t="shared" si="2184"/>
        <v>531.84034777462932</v>
      </c>
      <c r="AI3578" s="34">
        <f t="shared" si="2184"/>
        <v>533.23862615463736</v>
      </c>
      <c r="AJ3578" s="34">
        <f t="shared" ref="AJ3578:BF3578" si="2185">$C3578+IFERROR(INDEX($B$2259:$B$2601,MATCH($C3578,$B$2259:$B$2601,1)+(AJ$3354-$C$3354))-INDEX($B$2259:$B$2601,MATCH($C3578,$B$2259:$B$2601,1)),0)*$E1761</f>
        <v>534.61951927345399</v>
      </c>
      <c r="AK3578" s="34">
        <f t="shared" si="2185"/>
        <v>535.98324328782667</v>
      </c>
      <c r="AL3578" s="34">
        <f t="shared" si="2185"/>
        <v>537.33001166695396</v>
      </c>
      <c r="AM3578" s="34">
        <f t="shared" si="2185"/>
        <v>538.66003522590074</v>
      </c>
      <c r="AN3578" s="34">
        <f t="shared" si="2185"/>
        <v>539.97352215859803</v>
      </c>
      <c r="AO3578" s="34">
        <f t="shared" si="2185"/>
        <v>541.27067807043204</v>
      </c>
      <c r="AP3578" s="34">
        <f t="shared" si="2185"/>
        <v>542.55170601042892</v>
      </c>
      <c r="AQ3578" s="34">
        <f t="shared" si="2185"/>
        <v>543.81680650303849</v>
      </c>
      <c r="AR3578" s="34">
        <f t="shared" si="2185"/>
        <v>545.06617757952336</v>
      </c>
      <c r="AS3578" s="34">
        <f t="shared" si="2185"/>
        <v>546.30001480895726</v>
      </c>
      <c r="AT3578" s="34">
        <f t="shared" si="2185"/>
        <v>547.51851132883849</v>
      </c>
      <c r="AU3578" s="34">
        <f t="shared" si="2185"/>
        <v>548.72185787532248</v>
      </c>
      <c r="AV3578" s="34">
        <f t="shared" si="2185"/>
        <v>549.91024281307853</v>
      </c>
      <c r="AW3578" s="34">
        <f t="shared" si="2185"/>
        <v>551.08385216477518</v>
      </c>
      <c r="AX3578" s="34">
        <f t="shared" si="2185"/>
        <v>552.24286964019905</v>
      </c>
      <c r="AY3578" s="34">
        <f t="shared" si="2185"/>
        <v>553.38747666501183</v>
      </c>
      <c r="AZ3578" s="34">
        <f t="shared" si="2185"/>
        <v>554.51785240914944</v>
      </c>
      <c r="BA3578" s="34">
        <f t="shared" si="2185"/>
        <v>555.63417381486829</v>
      </c>
      <c r="BB3578" s="34">
        <f t="shared" si="2185"/>
        <v>556.73661562444272</v>
      </c>
      <c r="BC3578" s="34">
        <f t="shared" si="2185"/>
        <v>557.82535040751804</v>
      </c>
      <c r="BD3578" s="34">
        <f t="shared" si="2185"/>
        <v>558.9005485881238</v>
      </c>
      <c r="BE3578" s="34">
        <f t="shared" si="2185"/>
        <v>559.96237847135069</v>
      </c>
      <c r="BF3578" s="34">
        <f t="shared" si="2185"/>
        <v>561.01100626969617</v>
      </c>
    </row>
    <row r="3579" spans="1:58" x14ac:dyDescent="0.2">
      <c r="A3579" s="9" t="str">
        <f t="shared" si="2120"/>
        <v>Yemen</v>
      </c>
      <c r="C3579" s="41">
        <f t="shared" si="2121"/>
        <v>308.01864476141657</v>
      </c>
      <c r="D3579" s="34">
        <f t="shared" ref="D3579:AI3579" si="2186">$C3579+IFERROR(INDEX($B$2259:$B$2601,MATCH($C3579,$B$2259:$B$2601,1)+(D$3354-$C$3354))-INDEX($B$2259:$B$2601,MATCH($C3579,$B$2259:$B$2601,1)),0)*$E1762</f>
        <v>312.22347473297236</v>
      </c>
      <c r="E3579" s="34">
        <f t="shared" si="2186"/>
        <v>316.37602465188183</v>
      </c>
      <c r="F3579" s="34">
        <f t="shared" si="2186"/>
        <v>320.47694453346617</v>
      </c>
      <c r="G3579" s="34">
        <f t="shared" si="2186"/>
        <v>324.52687631118948</v>
      </c>
      <c r="H3579" s="34">
        <f t="shared" si="2186"/>
        <v>328.52645393714312</v>
      </c>
      <c r="I3579" s="34">
        <f t="shared" si="2186"/>
        <v>332.47630348128075</v>
      </c>
      <c r="J3579" s="34">
        <f t="shared" si="2186"/>
        <v>336.3770432294196</v>
      </c>
      <c r="K3579" s="34">
        <f t="shared" si="2186"/>
        <v>340.22928378002325</v>
      </c>
      <c r="L3579" s="34">
        <f t="shared" si="2186"/>
        <v>344.03362813978106</v>
      </c>
      <c r="M3579" s="34">
        <f t="shared" si="2186"/>
        <v>347.79067181799923</v>
      </c>
      <c r="N3579" s="34">
        <f t="shared" si="2186"/>
        <v>351.50100291981818</v>
      </c>
      <c r="O3579" s="34">
        <f t="shared" si="2186"/>
        <v>355.16520223827121</v>
      </c>
      <c r="P3579" s="34">
        <f t="shared" si="2186"/>
        <v>358.78384334519814</v>
      </c>
      <c r="Q3579" s="34">
        <f t="shared" si="2186"/>
        <v>362.35749268102893</v>
      </c>
      <c r="R3579" s="34">
        <f t="shared" si="2186"/>
        <v>365.8867096434509</v>
      </c>
      <c r="S3579" s="34">
        <f t="shared" si="2186"/>
        <v>369.37204667497343</v>
      </c>
      <c r="T3579" s="34">
        <f t="shared" si="2186"/>
        <v>372.814049349404</v>
      </c>
      <c r="U3579" s="34">
        <f t="shared" si="2186"/>
        <v>376.21325645724914</v>
      </c>
      <c r="V3579" s="34">
        <f t="shared" si="2186"/>
        <v>379.57020009005345</v>
      </c>
      <c r="W3579" s="34">
        <f t="shared" si="2186"/>
        <v>382.88540572368987</v>
      </c>
      <c r="X3579" s="34">
        <f t="shared" si="2186"/>
        <v>386.15939230061474</v>
      </c>
      <c r="Y3579" s="34">
        <f t="shared" si="2186"/>
        <v>389.39267231109983</v>
      </c>
      <c r="Z3579" s="34">
        <f t="shared" si="2186"/>
        <v>392.58575187345457</v>
      </c>
      <c r="AA3579" s="34">
        <f t="shared" si="2186"/>
        <v>395.73913081325071</v>
      </c>
      <c r="AB3579" s="34">
        <f t="shared" si="2186"/>
        <v>398.85330274156206</v>
      </c>
      <c r="AC3579" s="34">
        <f t="shared" si="2186"/>
        <v>401.9287551322314</v>
      </c>
      <c r="AD3579" s="34">
        <f t="shared" si="2186"/>
        <v>404.96596939817675</v>
      </c>
      <c r="AE3579" s="34">
        <f t="shared" si="2186"/>
        <v>407.96542096674887</v>
      </c>
      <c r="AF3579" s="34">
        <f t="shared" si="2186"/>
        <v>410.9275793541517</v>
      </c>
      <c r="AG3579" s="34">
        <f t="shared" si="2186"/>
        <v>413.85290823893786</v>
      </c>
      <c r="AH3579" s="34">
        <f t="shared" si="2186"/>
        <v>416.74186553458981</v>
      </c>
      <c r="AI3579" s="34">
        <f t="shared" si="2186"/>
        <v>419.59490346119918</v>
      </c>
      <c r="AJ3579" s="34">
        <f t="shared" ref="AJ3579:BF3579" si="2187">$C3579+IFERROR(INDEX($B$2259:$B$2601,MATCH($C3579,$B$2259:$B$2601,1)+(AJ$3354-$C$3354))-INDEX($B$2259:$B$2601,MATCH($C3579,$B$2259:$B$2601,1)),0)*$E1762</f>
        <v>422.41246861625439</v>
      </c>
      <c r="AK3579" s="34">
        <f t="shared" si="2187"/>
        <v>425.1950020445484</v>
      </c>
      <c r="AL3579" s="34">
        <f t="shared" si="2187"/>
        <v>427.94293930721727</v>
      </c>
      <c r="AM3579" s="34">
        <f t="shared" si="2187"/>
        <v>430.65671054992032</v>
      </c>
      <c r="AN3579" s="34">
        <f t="shared" si="2187"/>
        <v>433.33674057017242</v>
      </c>
      <c r="AO3579" s="34">
        <f t="shared" si="2187"/>
        <v>435.98344888383934</v>
      </c>
      <c r="AP3579" s="34">
        <f t="shared" si="2187"/>
        <v>438.59724979080636</v>
      </c>
      <c r="AQ3579" s="34">
        <f t="shared" si="2187"/>
        <v>441.17855243983007</v>
      </c>
      <c r="AR3579" s="34">
        <f t="shared" si="2187"/>
        <v>443.72776089258429</v>
      </c>
      <c r="AS3579" s="34">
        <f t="shared" si="2187"/>
        <v>446.24527418690923</v>
      </c>
      <c r="AT3579" s="34">
        <f t="shared" si="2187"/>
        <v>448.73148639927473</v>
      </c>
      <c r="AU3579" s="34">
        <f t="shared" si="2187"/>
        <v>451.18678670646648</v>
      </c>
      <c r="AV3579" s="34">
        <f t="shared" si="2187"/>
        <v>453.61155944650551</v>
      </c>
      <c r="AW3579" s="34">
        <f t="shared" si="2187"/>
        <v>456.00618417881003</v>
      </c>
      <c r="AX3579" s="34">
        <f t="shared" si="2187"/>
        <v>458.37103574360958</v>
      </c>
      <c r="AY3579" s="34">
        <f t="shared" si="2187"/>
        <v>460.70648432062012</v>
      </c>
      <c r="AZ3579" s="34">
        <f t="shared" si="2187"/>
        <v>463.01289548698981</v>
      </c>
      <c r="BA3579" s="34">
        <f t="shared" si="2187"/>
        <v>465.29063027452435</v>
      </c>
      <c r="BB3579" s="34">
        <f t="shared" si="2187"/>
        <v>467.5400452262005</v>
      </c>
      <c r="BC3579" s="34">
        <f t="shared" si="2187"/>
        <v>469.76149245197752</v>
      </c>
      <c r="BD3579" s="34">
        <f t="shared" si="2187"/>
        <v>471.95531968391401</v>
      </c>
      <c r="BE3579" s="34">
        <f t="shared" si="2187"/>
        <v>474.12187033060013</v>
      </c>
      <c r="BF3579" s="34">
        <f t="shared" si="2187"/>
        <v>476.26148353091241</v>
      </c>
    </row>
    <row r="3580" spans="1:58" x14ac:dyDescent="0.2">
      <c r="A3580" s="9" t="str">
        <f t="shared" si="2120"/>
        <v>Zambia</v>
      </c>
      <c r="C3580" s="41">
        <f t="shared" si="2121"/>
        <v>252.79930470226321</v>
      </c>
      <c r="D3580" s="34">
        <f t="shared" ref="D3580:AI3580" si="2188">$C3580+IFERROR(INDEX($B$2259:$B$2601,MATCH($C3580,$B$2259:$B$2601,1)+(D$3354-$C$3354))-INDEX($B$2259:$B$2601,MATCH($C3580,$B$2259:$B$2601,1)),0)*$E1763</f>
        <v>257.68528111364299</v>
      </c>
      <c r="E3580" s="34">
        <f t="shared" si="2188"/>
        <v>262.51050855164124</v>
      </c>
      <c r="F3580" s="34">
        <f t="shared" si="2188"/>
        <v>267.27574232849372</v>
      </c>
      <c r="G3580" s="34">
        <f t="shared" si="2188"/>
        <v>271.98172836538731</v>
      </c>
      <c r="H3580" s="34">
        <f t="shared" si="2188"/>
        <v>276.62920330922219</v>
      </c>
      <c r="I3580" s="34">
        <f t="shared" si="2188"/>
        <v>281.21889464792207</v>
      </c>
      <c r="J3580" s="34">
        <f t="shared" si="2188"/>
        <v>285.75152082431077</v>
      </c>
      <c r="K3580" s="34">
        <f t="shared" si="2188"/>
        <v>290.22779134857308</v>
      </c>
      <c r="L3580" s="34">
        <f t="shared" si="2188"/>
        <v>294.64840690931703</v>
      </c>
      <c r="M3580" s="34">
        <f t="shared" si="2188"/>
        <v>299.01405948325572</v>
      </c>
      <c r="N3580" s="34">
        <f t="shared" si="2188"/>
        <v>303.32543244352513</v>
      </c>
      <c r="O3580" s="34">
        <f t="shared" si="2188"/>
        <v>307.58320066665522</v>
      </c>
      <c r="P3580" s="34">
        <f t="shared" si="2188"/>
        <v>311.78803063821101</v>
      </c>
      <c r="Q3580" s="34">
        <f t="shared" si="2188"/>
        <v>315.94058055712048</v>
      </c>
      <c r="R3580" s="34">
        <f t="shared" si="2188"/>
        <v>320.04150043870482</v>
      </c>
      <c r="S3580" s="34">
        <f t="shared" si="2188"/>
        <v>324.09143221642813</v>
      </c>
      <c r="T3580" s="34">
        <f t="shared" si="2188"/>
        <v>328.09100984238177</v>
      </c>
      <c r="U3580" s="34">
        <f t="shared" si="2188"/>
        <v>332.0408593865194</v>
      </c>
      <c r="V3580" s="34">
        <f t="shared" si="2188"/>
        <v>335.94159913465825</v>
      </c>
      <c r="W3580" s="34">
        <f t="shared" si="2188"/>
        <v>339.7938396852619</v>
      </c>
      <c r="X3580" s="34">
        <f t="shared" si="2188"/>
        <v>343.59818404501971</v>
      </c>
      <c r="Y3580" s="34">
        <f t="shared" si="2188"/>
        <v>347.35522772323787</v>
      </c>
      <c r="Z3580" s="34">
        <f t="shared" si="2188"/>
        <v>351.06555882505683</v>
      </c>
      <c r="AA3580" s="34">
        <f t="shared" si="2188"/>
        <v>354.72975814350986</v>
      </c>
      <c r="AB3580" s="34">
        <f t="shared" si="2188"/>
        <v>358.34839925043678</v>
      </c>
      <c r="AC3580" s="34">
        <f t="shared" si="2188"/>
        <v>361.92204858626758</v>
      </c>
      <c r="AD3580" s="34">
        <f t="shared" si="2188"/>
        <v>365.45126554868955</v>
      </c>
      <c r="AE3580" s="34">
        <f t="shared" si="2188"/>
        <v>368.93660258021208</v>
      </c>
      <c r="AF3580" s="34">
        <f t="shared" si="2188"/>
        <v>372.37860525464265</v>
      </c>
      <c r="AG3580" s="34">
        <f t="shared" si="2188"/>
        <v>375.77781236248779</v>
      </c>
      <c r="AH3580" s="34">
        <f t="shared" si="2188"/>
        <v>379.1347559952921</v>
      </c>
      <c r="AI3580" s="34">
        <f t="shared" si="2188"/>
        <v>382.44996162892852</v>
      </c>
      <c r="AJ3580" s="34">
        <f t="shared" ref="AJ3580:BF3580" si="2189">$C3580+IFERROR(INDEX($B$2259:$B$2601,MATCH($C3580,$B$2259:$B$2601,1)+(AJ$3354-$C$3354))-INDEX($B$2259:$B$2601,MATCH($C3580,$B$2259:$B$2601,1)),0)*$E1763</f>
        <v>385.72394820585339</v>
      </c>
      <c r="AK3580" s="34">
        <f t="shared" si="2189"/>
        <v>388.95722821633848</v>
      </c>
      <c r="AL3580" s="34">
        <f t="shared" si="2189"/>
        <v>392.15030777869322</v>
      </c>
      <c r="AM3580" s="34">
        <f t="shared" si="2189"/>
        <v>395.30368671848936</v>
      </c>
      <c r="AN3580" s="34">
        <f t="shared" si="2189"/>
        <v>398.41785864680071</v>
      </c>
      <c r="AO3580" s="34">
        <f t="shared" si="2189"/>
        <v>401.49331103747005</v>
      </c>
      <c r="AP3580" s="34">
        <f t="shared" si="2189"/>
        <v>404.5305253034154</v>
      </c>
      <c r="AQ3580" s="34">
        <f t="shared" si="2189"/>
        <v>407.52997687198751</v>
      </c>
      <c r="AR3580" s="34">
        <f t="shared" si="2189"/>
        <v>410.49213525939035</v>
      </c>
      <c r="AS3580" s="34">
        <f t="shared" si="2189"/>
        <v>413.41746414417651</v>
      </c>
      <c r="AT3580" s="34">
        <f t="shared" si="2189"/>
        <v>416.30642143982845</v>
      </c>
      <c r="AU3580" s="34">
        <f t="shared" si="2189"/>
        <v>419.15945936643783</v>
      </c>
      <c r="AV3580" s="34">
        <f t="shared" si="2189"/>
        <v>421.97702452149304</v>
      </c>
      <c r="AW3580" s="34">
        <f t="shared" si="2189"/>
        <v>424.75955794978705</v>
      </c>
      <c r="AX3580" s="34">
        <f t="shared" si="2189"/>
        <v>427.50749521245592</v>
      </c>
      <c r="AY3580" s="34">
        <f t="shared" si="2189"/>
        <v>430.22126645515897</v>
      </c>
      <c r="AZ3580" s="34">
        <f t="shared" si="2189"/>
        <v>432.90129647541107</v>
      </c>
      <c r="BA3580" s="34">
        <f t="shared" si="2189"/>
        <v>435.54800478907799</v>
      </c>
      <c r="BB3580" s="34">
        <f t="shared" si="2189"/>
        <v>438.16180569604501</v>
      </c>
      <c r="BC3580" s="34">
        <f t="shared" si="2189"/>
        <v>440.74310834506872</v>
      </c>
      <c r="BD3580" s="34">
        <f t="shared" si="2189"/>
        <v>443.29231679782293</v>
      </c>
      <c r="BE3580" s="34">
        <f t="shared" si="2189"/>
        <v>445.80983009214788</v>
      </c>
      <c r="BF3580" s="34">
        <f t="shared" si="2189"/>
        <v>448.29604230451338</v>
      </c>
    </row>
    <row r="3581" spans="1:58" x14ac:dyDescent="0.2">
      <c r="A3581" s="9" t="str">
        <f t="shared" si="2120"/>
        <v>Zimbabwe</v>
      </c>
      <c r="C3581" s="41">
        <f t="shared" si="2121"/>
        <v>333.0835893539429</v>
      </c>
      <c r="D3581" s="34">
        <f t="shared" ref="D3581:AI3581" si="2190">$C3581+IFERROR(INDEX($B$2259:$B$2601,MATCH($C3581,$B$2259:$B$2601,1)+(D$3354-$C$3354))-INDEX($B$2259:$B$2601,MATCH($C3581,$B$2259:$B$2601,1)),0)*$E1764</f>
        <v>336.98432910208174</v>
      </c>
      <c r="E3581" s="34">
        <f t="shared" si="2190"/>
        <v>340.8365696526854</v>
      </c>
      <c r="F3581" s="34">
        <f t="shared" si="2190"/>
        <v>344.6409140124432</v>
      </c>
      <c r="G3581" s="34">
        <f t="shared" si="2190"/>
        <v>348.39795769066137</v>
      </c>
      <c r="H3581" s="34">
        <f t="shared" si="2190"/>
        <v>352.10828879248032</v>
      </c>
      <c r="I3581" s="34">
        <f t="shared" si="2190"/>
        <v>355.77248811093335</v>
      </c>
      <c r="J3581" s="34">
        <f t="shared" si="2190"/>
        <v>359.39112921786028</v>
      </c>
      <c r="K3581" s="34">
        <f t="shared" si="2190"/>
        <v>362.96477855369108</v>
      </c>
      <c r="L3581" s="34">
        <f t="shared" si="2190"/>
        <v>366.49399551611305</v>
      </c>
      <c r="M3581" s="34">
        <f t="shared" si="2190"/>
        <v>369.97933254763558</v>
      </c>
      <c r="N3581" s="34">
        <f t="shared" si="2190"/>
        <v>373.42133522206615</v>
      </c>
      <c r="O3581" s="34">
        <f t="shared" si="2190"/>
        <v>376.82054232991129</v>
      </c>
      <c r="P3581" s="34">
        <f t="shared" si="2190"/>
        <v>380.17748596271559</v>
      </c>
      <c r="Q3581" s="34">
        <f t="shared" si="2190"/>
        <v>383.49269159635202</v>
      </c>
      <c r="R3581" s="34">
        <f t="shared" si="2190"/>
        <v>386.76667817327689</v>
      </c>
      <c r="S3581" s="34">
        <f t="shared" si="2190"/>
        <v>389.99995818376198</v>
      </c>
      <c r="T3581" s="34">
        <f t="shared" si="2190"/>
        <v>393.19303774611672</v>
      </c>
      <c r="U3581" s="34">
        <f t="shared" si="2190"/>
        <v>396.34641668591286</v>
      </c>
      <c r="V3581" s="34">
        <f t="shared" si="2190"/>
        <v>399.46058861422421</v>
      </c>
      <c r="W3581" s="34">
        <f t="shared" si="2190"/>
        <v>402.53604100489355</v>
      </c>
      <c r="X3581" s="34">
        <f t="shared" si="2190"/>
        <v>405.5732552708389</v>
      </c>
      <c r="Y3581" s="34">
        <f t="shared" si="2190"/>
        <v>408.57270683941101</v>
      </c>
      <c r="Z3581" s="34">
        <f t="shared" si="2190"/>
        <v>411.53486522681385</v>
      </c>
      <c r="AA3581" s="34">
        <f t="shared" si="2190"/>
        <v>414.4601941116</v>
      </c>
      <c r="AB3581" s="34">
        <f t="shared" si="2190"/>
        <v>417.34915140725195</v>
      </c>
      <c r="AC3581" s="34">
        <f t="shared" si="2190"/>
        <v>420.20218933386133</v>
      </c>
      <c r="AD3581" s="34">
        <f t="shared" si="2190"/>
        <v>423.01975448891653</v>
      </c>
      <c r="AE3581" s="34">
        <f t="shared" si="2190"/>
        <v>425.80228791721055</v>
      </c>
      <c r="AF3581" s="34">
        <f t="shared" si="2190"/>
        <v>428.55022517987942</v>
      </c>
      <c r="AG3581" s="34">
        <f t="shared" si="2190"/>
        <v>431.26399642258247</v>
      </c>
      <c r="AH3581" s="34">
        <f t="shared" si="2190"/>
        <v>433.94402644283457</v>
      </c>
      <c r="AI3581" s="34">
        <f t="shared" si="2190"/>
        <v>436.59073475650149</v>
      </c>
      <c r="AJ3581" s="34">
        <f t="shared" ref="AJ3581:BF3581" si="2191">$C3581+IFERROR(INDEX($B$2259:$B$2601,MATCH($C3581,$B$2259:$B$2601,1)+(AJ$3354-$C$3354))-INDEX($B$2259:$B$2601,MATCH($C3581,$B$2259:$B$2601,1)),0)*$E1764</f>
        <v>439.2045356634685</v>
      </c>
      <c r="AK3581" s="34">
        <f t="shared" si="2191"/>
        <v>441.78583831249222</v>
      </c>
      <c r="AL3581" s="34">
        <f t="shared" si="2191"/>
        <v>444.33504676524643</v>
      </c>
      <c r="AM3581" s="34">
        <f t="shared" si="2191"/>
        <v>446.85256005957137</v>
      </c>
      <c r="AN3581" s="34">
        <f t="shared" si="2191"/>
        <v>449.33877227193688</v>
      </c>
      <c r="AO3581" s="34">
        <f t="shared" si="2191"/>
        <v>451.79407257912862</v>
      </c>
      <c r="AP3581" s="34">
        <f t="shared" si="2191"/>
        <v>454.21884531916766</v>
      </c>
      <c r="AQ3581" s="34">
        <f t="shared" si="2191"/>
        <v>456.61347005147218</v>
      </c>
      <c r="AR3581" s="34">
        <f t="shared" si="2191"/>
        <v>458.97832161627173</v>
      </c>
      <c r="AS3581" s="34">
        <f t="shared" si="2191"/>
        <v>461.31377019328227</v>
      </c>
      <c r="AT3581" s="34">
        <f t="shared" si="2191"/>
        <v>463.62018135965195</v>
      </c>
      <c r="AU3581" s="34">
        <f t="shared" si="2191"/>
        <v>465.89791614718649</v>
      </c>
      <c r="AV3581" s="34">
        <f t="shared" si="2191"/>
        <v>468.14733109886265</v>
      </c>
      <c r="AW3581" s="34">
        <f t="shared" si="2191"/>
        <v>470.36877832463966</v>
      </c>
      <c r="AX3581" s="34">
        <f t="shared" si="2191"/>
        <v>472.56260555657616</v>
      </c>
      <c r="AY3581" s="34">
        <f t="shared" si="2191"/>
        <v>474.72915620326228</v>
      </c>
      <c r="AZ3581" s="34">
        <f t="shared" si="2191"/>
        <v>476.86876940357456</v>
      </c>
      <c r="BA3581" s="34">
        <f t="shared" si="2191"/>
        <v>478.98178007976298</v>
      </c>
      <c r="BB3581" s="34">
        <f t="shared" si="2191"/>
        <v>481.06851898987748</v>
      </c>
      <c r="BC3581" s="34">
        <f t="shared" si="2191"/>
        <v>483.12931277954283</v>
      </c>
      <c r="BD3581" s="34">
        <f t="shared" si="2191"/>
        <v>485.16448403309005</v>
      </c>
      <c r="BE3581" s="34">
        <f t="shared" si="2191"/>
        <v>487.17435132405149</v>
      </c>
      <c r="BF3581" s="34">
        <f t="shared" si="2191"/>
        <v>489.15922926502861</v>
      </c>
    </row>
    <row r="3582" spans="1:58" x14ac:dyDescent="0.2">
      <c r="A3582" t="s">
        <v>323</v>
      </c>
    </row>
    <row r="3583" spans="1:58" x14ac:dyDescent="0.2">
      <c r="C3583" s="40">
        <f>A52</f>
        <v>2015</v>
      </c>
      <c r="D3583" s="37">
        <f>C3583+1</f>
        <v>2016</v>
      </c>
      <c r="E3583" s="37">
        <f t="shared" ref="E3583:AT3583" si="2192">D3583+1</f>
        <v>2017</v>
      </c>
      <c r="F3583" s="37">
        <f t="shared" si="2192"/>
        <v>2018</v>
      </c>
      <c r="G3583" s="37">
        <f t="shared" si="2192"/>
        <v>2019</v>
      </c>
      <c r="H3583" s="37">
        <f t="shared" si="2192"/>
        <v>2020</v>
      </c>
      <c r="I3583" s="37">
        <f t="shared" si="2192"/>
        <v>2021</v>
      </c>
      <c r="J3583" s="37">
        <f t="shared" si="2192"/>
        <v>2022</v>
      </c>
      <c r="K3583" s="37">
        <f t="shared" si="2192"/>
        <v>2023</v>
      </c>
      <c r="L3583" s="37">
        <f t="shared" si="2192"/>
        <v>2024</v>
      </c>
      <c r="M3583" s="37">
        <f t="shared" si="2192"/>
        <v>2025</v>
      </c>
      <c r="N3583" s="37">
        <f t="shared" si="2192"/>
        <v>2026</v>
      </c>
      <c r="O3583" s="37">
        <f t="shared" si="2192"/>
        <v>2027</v>
      </c>
      <c r="P3583" s="37">
        <f t="shared" si="2192"/>
        <v>2028</v>
      </c>
      <c r="Q3583" s="37">
        <f t="shared" si="2192"/>
        <v>2029</v>
      </c>
      <c r="R3583" s="37">
        <f t="shared" si="2192"/>
        <v>2030</v>
      </c>
      <c r="S3583" s="37">
        <f t="shared" si="2192"/>
        <v>2031</v>
      </c>
      <c r="T3583" s="37">
        <f t="shared" si="2192"/>
        <v>2032</v>
      </c>
      <c r="U3583" s="37">
        <f t="shared" si="2192"/>
        <v>2033</v>
      </c>
      <c r="V3583" s="37">
        <f t="shared" si="2192"/>
        <v>2034</v>
      </c>
      <c r="W3583" s="37">
        <f t="shared" si="2192"/>
        <v>2035</v>
      </c>
      <c r="X3583" s="37">
        <f t="shared" si="2192"/>
        <v>2036</v>
      </c>
      <c r="Y3583" s="37">
        <f t="shared" si="2192"/>
        <v>2037</v>
      </c>
      <c r="Z3583" s="37">
        <f t="shared" si="2192"/>
        <v>2038</v>
      </c>
      <c r="AA3583" s="37">
        <f t="shared" si="2192"/>
        <v>2039</v>
      </c>
      <c r="AB3583" s="37">
        <f t="shared" si="2192"/>
        <v>2040</v>
      </c>
      <c r="AC3583" s="37">
        <f t="shared" si="2192"/>
        <v>2041</v>
      </c>
      <c r="AD3583" s="37">
        <f t="shared" si="2192"/>
        <v>2042</v>
      </c>
      <c r="AE3583" s="37">
        <f t="shared" si="2192"/>
        <v>2043</v>
      </c>
      <c r="AF3583" s="37">
        <f t="shared" si="2192"/>
        <v>2044</v>
      </c>
      <c r="AG3583" s="37">
        <f t="shared" si="2192"/>
        <v>2045</v>
      </c>
      <c r="AH3583" s="37">
        <f t="shared" si="2192"/>
        <v>2046</v>
      </c>
      <c r="AI3583" s="37">
        <f t="shared" si="2192"/>
        <v>2047</v>
      </c>
      <c r="AJ3583" s="37">
        <f t="shared" si="2192"/>
        <v>2048</v>
      </c>
      <c r="AK3583" s="37">
        <f t="shared" si="2192"/>
        <v>2049</v>
      </c>
      <c r="AL3583" s="37">
        <f t="shared" si="2192"/>
        <v>2050</v>
      </c>
      <c r="AM3583" s="37">
        <f t="shared" si="2192"/>
        <v>2051</v>
      </c>
      <c r="AN3583" s="37">
        <f t="shared" si="2192"/>
        <v>2052</v>
      </c>
      <c r="AO3583" s="37">
        <f t="shared" si="2192"/>
        <v>2053</v>
      </c>
      <c r="AP3583" s="37">
        <f t="shared" si="2192"/>
        <v>2054</v>
      </c>
      <c r="AQ3583" s="37">
        <f t="shared" si="2192"/>
        <v>2055</v>
      </c>
      <c r="AR3583" s="37">
        <f t="shared" si="2192"/>
        <v>2056</v>
      </c>
      <c r="AS3583" s="37">
        <f t="shared" si="2192"/>
        <v>2057</v>
      </c>
      <c r="AT3583" s="37">
        <f t="shared" si="2192"/>
        <v>2058</v>
      </c>
      <c r="AU3583" s="37">
        <f>AT3583+1</f>
        <v>2059</v>
      </c>
      <c r="AV3583" s="37">
        <f t="shared" ref="AV3583:AZ3583" si="2193">AU3583+1</f>
        <v>2060</v>
      </c>
      <c r="AW3583" s="37">
        <f t="shared" si="2193"/>
        <v>2061</v>
      </c>
      <c r="AX3583" s="37">
        <f t="shared" si="2193"/>
        <v>2062</v>
      </c>
      <c r="AY3583" s="37">
        <f t="shared" si="2193"/>
        <v>2063</v>
      </c>
      <c r="AZ3583" s="37">
        <f t="shared" si="2193"/>
        <v>2064</v>
      </c>
      <c r="BA3583" s="37">
        <f>AZ3583+1</f>
        <v>2065</v>
      </c>
      <c r="BB3583" s="37">
        <f t="shared" ref="BB3583" si="2194">BA3583+1</f>
        <v>2066</v>
      </c>
      <c r="BC3583" s="37">
        <f>BB3583+1</f>
        <v>2067</v>
      </c>
      <c r="BD3583" s="37">
        <f t="shared" ref="BD3583:BE3583" si="2195">BC3583+1</f>
        <v>2068</v>
      </c>
      <c r="BE3583" s="37">
        <f t="shared" si="2195"/>
        <v>2069</v>
      </c>
      <c r="BF3583" s="37">
        <f>BE3583+1</f>
        <v>2070</v>
      </c>
    </row>
    <row r="3584" spans="1:58" x14ac:dyDescent="0.2">
      <c r="A3584" s="9" t="str">
        <f t="shared" ref="A3584:A3647" si="2196">A146</f>
        <v>Afghanistan</v>
      </c>
      <c r="C3584" s="39">
        <f t="shared" ref="C3584:C3647" si="2197">1-B608</f>
        <v>0.33022700000000005</v>
      </c>
      <c r="D3584" s="38">
        <f>1-_xlfn.NORM.DIST($D$608,D3355,$B$37+$B$38*D3355,TRUE)</f>
        <v>0.34343732050105669</v>
      </c>
      <c r="E3584" s="38">
        <f t="shared" ref="E3584:BF3584" si="2198">1-_xlfn.NORM.DIST($D$608,E3355,$B$37+$B$38*E3355,TRUE)</f>
        <v>0.35667393452662666</v>
      </c>
      <c r="F3584" s="38">
        <f t="shared" si="2198"/>
        <v>0.36991768642208112</v>
      </c>
      <c r="G3584" s="38">
        <f t="shared" si="2198"/>
        <v>0.38315004276778919</v>
      </c>
      <c r="H3584" s="38">
        <f t="shared" si="2198"/>
        <v>0.39635315143875349</v>
      </c>
      <c r="I3584" s="38">
        <f t="shared" si="2198"/>
        <v>0.40950989218277667</v>
      </c>
      <c r="J3584" s="38">
        <f t="shared" si="2198"/>
        <v>0.4226039189461811</v>
      </c>
      <c r="K3584" s="38">
        <f t="shared" si="2198"/>
        <v>0.43561969424555413</v>
      </c>
      <c r="L3584" s="38">
        <f t="shared" si="2198"/>
        <v>0.44854251594198802</v>
      </c>
      <c r="M3584" s="38">
        <f t="shared" si="2198"/>
        <v>0.46135853682133354</v>
      </c>
      <c r="N3584" s="38">
        <f t="shared" si="2198"/>
        <v>0.47405477742068702</v>
      </c>
      <c r="O3584" s="38">
        <f t="shared" si="2198"/>
        <v>0.48661913256838962</v>
      </c>
      <c r="P3584" s="38">
        <f t="shared" si="2198"/>
        <v>0.49904037212303476</v>
      </c>
      <c r="Q3584" s="38">
        <f t="shared" si="2198"/>
        <v>0.51130813640716455</v>
      </c>
      <c r="R3584" s="38">
        <f t="shared" si="2198"/>
        <v>0.52341292683435947</v>
      </c>
      <c r="S3584" s="38">
        <f t="shared" si="2198"/>
        <v>0.53534609222513163</v>
      </c>
      <c r="T3584" s="38">
        <f t="shared" si="2198"/>
        <v>0.5470998112982679</v>
      </c>
      <c r="U3584" s="38">
        <f t="shared" si="2198"/>
        <v>0.55866707181085484</v>
      </c>
      <c r="V3584" s="38">
        <f t="shared" si="2198"/>
        <v>0.57004164680290725</v>
      </c>
      <c r="W3584" s="38">
        <f t="shared" si="2198"/>
        <v>0.58121806838208701</v>
      </c>
      <c r="X3584" s="38">
        <f t="shared" si="2198"/>
        <v>0.59219159946106092</v>
      </c>
      <c r="Y3584" s="38">
        <f t="shared" si="2198"/>
        <v>0.60295820383527876</v>
      </c>
      <c r="Z3584" s="38">
        <f t="shared" si="2198"/>
        <v>0.61351451496287801</v>
      </c>
      <c r="AA3584" s="38">
        <f t="shared" si="2198"/>
        <v>0.62385780378155609</v>
      </c>
      <c r="AB3584" s="38">
        <f t="shared" si="2198"/>
        <v>0.63398594587003676</v>
      </c>
      <c r="AC3584" s="38">
        <f t="shared" si="2198"/>
        <v>0.64389738823457854</v>
      </c>
      <c r="AD3584" s="38">
        <f t="shared" si="2198"/>
        <v>0.65359111597414443</v>
      </c>
      <c r="AE3584" s="38">
        <f t="shared" si="2198"/>
        <v>0.66306661905167652</v>
      </c>
      <c r="AF3584" s="38">
        <f t="shared" si="2198"/>
        <v>0.67232385937359984</v>
      </c>
      <c r="AG3584" s="38">
        <f t="shared" si="2198"/>
        <v>0.68136323835541601</v>
      </c>
      <c r="AH3584" s="38">
        <f t="shared" si="2198"/>
        <v>0.69018556512817586</v>
      </c>
      <c r="AI3584" s="38">
        <f t="shared" si="2198"/>
        <v>0.69879202551884689</v>
      </c>
      <c r="AJ3584" s="38">
        <f t="shared" si="2198"/>
        <v>0.7071841519171973</v>
      </c>
      <c r="AK3584" s="38">
        <f t="shared" si="2198"/>
        <v>0.71536379412283413</v>
      </c>
      <c r="AL3584" s="38">
        <f t="shared" si="2198"/>
        <v>0.72333309124850265</v>
      </c>
      <c r="AM3584" s="38">
        <f t="shared" si="2198"/>
        <v>0.73109444473964436</v>
      </c>
      <c r="AN3584" s="38">
        <f t="shared" si="2198"/>
        <v>0.73865049255553838</v>
      </c>
      <c r="AO3584" s="38">
        <f t="shared" si="2198"/>
        <v>0.74600408454404998</v>
      </c>
      <c r="AP3584" s="38">
        <f t="shared" si="2198"/>
        <v>0.75315825903006073</v>
      </c>
      <c r="AQ3584" s="38">
        <f t="shared" si="2198"/>
        <v>0.7601162206269807</v>
      </c>
      <c r="AR3584" s="38">
        <f t="shared" si="2198"/>
        <v>0.76688131927129521</v>
      </c>
      <c r="AS3584" s="38">
        <f t="shared" si="2198"/>
        <v>0.7734570304718027</v>
      </c>
      <c r="AT3584" s="38">
        <f t="shared" si="2198"/>
        <v>0.77984693675798789</v>
      </c>
      <c r="AU3584" s="38">
        <f t="shared" si="2198"/>
        <v>0.78605471030576646</v>
      </c>
      <c r="AV3584" s="38">
        <f t="shared" si="2198"/>
        <v>0.79208409671356184</v>
      </c>
      <c r="AW3584" s="38">
        <f t="shared" si="2198"/>
        <v>0.79793889989726707</v>
      </c>
      <c r="AX3584" s="38">
        <f t="shared" si="2198"/>
        <v>0.80362296806900591</v>
      </c>
      <c r="AY3584" s="38">
        <f t="shared" si="2198"/>
        <v>0.8091401807617008</v>
      </c>
      <c r="AZ3584" s="38">
        <f t="shared" si="2198"/>
        <v>0.81449443685918321</v>
      </c>
      <c r="BA3584" s="38">
        <f t="shared" si="2198"/>
        <v>0.81968964358989249</v>
      </c>
      <c r="BB3584" s="38">
        <f t="shared" si="2198"/>
        <v>0.82472970644104138</v>
      </c>
      <c r="BC3584" s="38">
        <f t="shared" si="2198"/>
        <v>0.8296185199494146</v>
      </c>
      <c r="BD3584" s="38">
        <f t="shared" si="2198"/>
        <v>0.83435995932466001</v>
      </c>
      <c r="BE3584" s="38">
        <f t="shared" si="2198"/>
        <v>0.83895787286097878</v>
      </c>
      <c r="BF3584" s="38">
        <f t="shared" si="2198"/>
        <v>0.84341607509347571</v>
      </c>
    </row>
    <row r="3585" spans="1:58" x14ac:dyDescent="0.2">
      <c r="A3585" s="9" t="str">
        <f t="shared" si="2196"/>
        <v>Albania</v>
      </c>
      <c r="C3585" s="39">
        <f t="shared" si="2197"/>
        <v>0.74998279999999995</v>
      </c>
      <c r="D3585" s="38">
        <f t="shared" ref="D3585:BF3585" si="2199">1-_xlfn.NORM.DIST($D$608,D3356,$B$37+$B$38*D3356,TRUE)</f>
        <v>0.75698910207945158</v>
      </c>
      <c r="E3585" s="38">
        <f t="shared" si="2199"/>
        <v>0.76380270927367677</v>
      </c>
      <c r="F3585" s="38">
        <f t="shared" si="2199"/>
        <v>0.77042701890261511</v>
      </c>
      <c r="G3585" s="38">
        <f t="shared" si="2199"/>
        <v>0.77686554017241838</v>
      </c>
      <c r="H3585" s="38">
        <f t="shared" si="2199"/>
        <v>0.78312187667430688</v>
      </c>
      <c r="I3585" s="38">
        <f t="shared" si="2199"/>
        <v>0.78919971002325318</v>
      </c>
      <c r="J3585" s="38">
        <f t="shared" si="2199"/>
        <v>0.79510278460694717</v>
      </c>
      <c r="K3585" s="38">
        <f t="shared" si="2199"/>
        <v>0.80083489341171454</v>
      </c>
      <c r="L3585" s="38">
        <f t="shared" si="2199"/>
        <v>0.80639986488898252</v>
      </c>
      <c r="M3585" s="38">
        <f t="shared" si="2199"/>
        <v>0.81180155082348471</v>
      </c>
      <c r="N3585" s="38">
        <f t="shared" si="2199"/>
        <v>0.81704381516255165</v>
      </c>
      <c r="O3585" s="38">
        <f t="shared" si="2199"/>
        <v>0.82213052376454498</v>
      </c>
      <c r="P3585" s="38">
        <f t="shared" si="2199"/>
        <v>0.827065535023642</v>
      </c>
      <c r="Q3585" s="38">
        <f t="shared" si="2199"/>
        <v>0.83185269132776263</v>
      </c>
      <c r="R3585" s="38">
        <f t="shared" si="2199"/>
        <v>0.83649581130635853</v>
      </c>
      <c r="S3585" s="38">
        <f t="shared" si="2199"/>
        <v>0.84099868282503742</v>
      </c>
      <c r="T3585" s="38">
        <f t="shared" si="2199"/>
        <v>0.84536505668451456</v>
      </c>
      <c r="U3585" s="38">
        <f t="shared" si="2199"/>
        <v>0.84959864098212878</v>
      </c>
      <c r="V3585" s="38">
        <f t="shared" si="2199"/>
        <v>0.85370309609510808</v>
      </c>
      <c r="W3585" s="38">
        <f t="shared" si="2199"/>
        <v>0.8576820302458672</v>
      </c>
      <c r="X3585" s="38">
        <f t="shared" si="2199"/>
        <v>0.86153899561085634</v>
      </c>
      <c r="Y3585" s="38">
        <f t="shared" si="2199"/>
        <v>0.86527748493581169</v>
      </c>
      <c r="Z3585" s="38">
        <f t="shared" si="2199"/>
        <v>0.86890092862168011</v>
      </c>
      <c r="AA3585" s="38">
        <f t="shared" si="2199"/>
        <v>0.87241269224695728</v>
      </c>
      <c r="AB3585" s="38">
        <f t="shared" si="2199"/>
        <v>0.87581607449369225</v>
      </c>
      <c r="AC3585" s="38">
        <f t="shared" si="2199"/>
        <v>0.8791143054459537</v>
      </c>
      <c r="AD3585" s="38">
        <f t="shared" si="2199"/>
        <v>0.88231054523108221</v>
      </c>
      <c r="AE3585" s="38">
        <f t="shared" si="2199"/>
        <v>0.88540788297560691</v>
      </c>
      <c r="AF3585" s="38">
        <f t="shared" si="2199"/>
        <v>0.88840933604921979</v>
      </c>
      <c r="AG3585" s="38">
        <f t="shared" si="2199"/>
        <v>0.89131784957170335</v>
      </c>
      <c r="AH3585" s="38">
        <f t="shared" si="2199"/>
        <v>0.89413629615917833</v>
      </c>
      <c r="AI3585" s="38">
        <f t="shared" si="2199"/>
        <v>0.89686747588746896</v>
      </c>
      <c r="AJ3585" s="38">
        <f t="shared" si="2199"/>
        <v>0.89951411645176971</v>
      </c>
      <c r="AK3585" s="38">
        <f t="shared" si="2199"/>
        <v>0.90207887350314275</v>
      </c>
      <c r="AL3585" s="38">
        <f t="shared" si="2199"/>
        <v>0.90456433114366808</v>
      </c>
      <c r="AM3585" s="38">
        <f t="shared" si="2199"/>
        <v>0.90697300256330415</v>
      </c>
      <c r="AN3585" s="38">
        <f t="shared" si="2199"/>
        <v>0.90930733080271064</v>
      </c>
      <c r="AO3585" s="38">
        <f t="shared" si="2199"/>
        <v>0.91156968962741081</v>
      </c>
      <c r="AP3585" s="38">
        <f t="shared" si="2199"/>
        <v>0.913762384499756</v>
      </c>
      <c r="AQ3585" s="38">
        <f t="shared" si="2199"/>
        <v>0.91588765363617042</v>
      </c>
      <c r="AR3585" s="38">
        <f t="shared" si="2199"/>
        <v>0.91794766913812986</v>
      </c>
      <c r="AS3585" s="38">
        <f t="shared" si="2199"/>
        <v>0.91994453818624033</v>
      </c>
      <c r="AT3585" s="38">
        <f t="shared" si="2199"/>
        <v>0.92188030428764611</v>
      </c>
      <c r="AU3585" s="38">
        <f t="shared" si="2199"/>
        <v>0.92375694856781065</v>
      </c>
      <c r="AV3585" s="38">
        <f t="shared" si="2199"/>
        <v>0.92557639109847734</v>
      </c>
      <c r="AW3585" s="38">
        <f t="shared" si="2199"/>
        <v>0.92734049225433068</v>
      </c>
      <c r="AX3585" s="38">
        <f t="shared" si="2199"/>
        <v>0.9290510540915482</v>
      </c>
      <c r="AY3585" s="38">
        <f t="shared" si="2199"/>
        <v>0.93070982174206107</v>
      </c>
      <c r="AZ3585" s="38">
        <f t="shared" si="2199"/>
        <v>0.93231848481792401</v>
      </c>
      <c r="BA3585" s="38">
        <f t="shared" si="2199"/>
        <v>0.93387867882073361</v>
      </c>
      <c r="BB3585" s="38">
        <f t="shared" si="2199"/>
        <v>0.93539198655154687</v>
      </c>
      <c r="BC3585" s="38">
        <f t="shared" si="2199"/>
        <v>0.93685993951721236</v>
      </c>
      <c r="BD3585" s="38">
        <f t="shared" si="2199"/>
        <v>0.9382840193294627</v>
      </c>
      <c r="BE3585" s="38">
        <f t="shared" si="2199"/>
        <v>0.93966565909352284</v>
      </c>
      <c r="BF3585" s="38">
        <f t="shared" si="2199"/>
        <v>0.94100624478334871</v>
      </c>
    </row>
    <row r="3586" spans="1:58" x14ac:dyDescent="0.2">
      <c r="A3586" s="9" t="str">
        <f t="shared" si="2196"/>
        <v>Algeria</v>
      </c>
      <c r="C3586" s="39">
        <f t="shared" si="2197"/>
        <v>0.48984680000000003</v>
      </c>
      <c r="D3586" s="38">
        <f t="shared" ref="D3586:BF3586" si="2200">1-_xlfn.NORM.DIST($D$608,D3357,$B$37+$B$38*D3357,TRUE)</f>
        <v>0.50211497367646341</v>
      </c>
      <c r="E3586" s="38">
        <f t="shared" si="2200"/>
        <v>0.5142286974490724</v>
      </c>
      <c r="F3586" s="38">
        <f t="shared" si="2200"/>
        <v>0.52617897928671575</v>
      </c>
      <c r="G3586" s="38">
        <f t="shared" si="2200"/>
        <v>0.5379576460732971</v>
      </c>
      <c r="H3586" s="38">
        <f t="shared" si="2200"/>
        <v>0.54955732529762358</v>
      </c>
      <c r="I3586" s="38">
        <f t="shared" si="2200"/>
        <v>0.56097142369435737</v>
      </c>
      <c r="J3586" s="38">
        <f t="shared" si="2200"/>
        <v>0.57219410326582598</v>
      </c>
      <c r="K3586" s="38">
        <f t="shared" si="2200"/>
        <v>0.5832202550938359</v>
      </c>
      <c r="L3586" s="38">
        <f t="shared" si="2200"/>
        <v>0.5940454713279022</v>
      </c>
      <c r="M3586" s="38">
        <f t="shared" si="2200"/>
        <v>0.60466601571204315</v>
      </c>
      <c r="N3586" s="38">
        <f t="shared" si="2200"/>
        <v>0.61507879298699986</v>
      </c>
      <c r="O3586" s="38">
        <f t="shared" si="2200"/>
        <v>0.62528131747889326</v>
      </c>
      <c r="P3586" s="38">
        <f t="shared" si="2200"/>
        <v>0.63527168115929789</v>
      </c>
      <c r="Q3586" s="38">
        <f t="shared" si="2200"/>
        <v>0.64504852143584901</v>
      </c>
      <c r="R3586" s="38">
        <f t="shared" si="2200"/>
        <v>0.65461098890709368</v>
      </c>
      <c r="S3586" s="38">
        <f t="shared" si="2200"/>
        <v>0.66395871529059114</v>
      </c>
      <c r="T3586" s="38">
        <f t="shared" si="2200"/>
        <v>0.6730917817094586</v>
      </c>
      <c r="U3586" s="38">
        <f t="shared" si="2200"/>
        <v>0.68201068749980753</v>
      </c>
      <c r="V3586" s="38">
        <f t="shared" si="2200"/>
        <v>0.69071631967994185</v>
      </c>
      <c r="W3586" s="38">
        <f t="shared" si="2200"/>
        <v>0.69920992320188147</v>
      </c>
      <c r="X3586" s="38">
        <f t="shared" si="2200"/>
        <v>0.70749307208678891</v>
      </c>
      <c r="Y3586" s="38">
        <f t="shared" si="2200"/>
        <v>0.71556764152826036</v>
      </c>
      <c r="Z3586" s="38">
        <f t="shared" si="2200"/>
        <v>0.72343578103117201</v>
      </c>
      <c r="AA3586" s="38">
        <f t="shared" si="2200"/>
        <v>0.73109988863889752</v>
      </c>
      <c r="AB3586" s="38">
        <f t="shared" si="2200"/>
        <v>0.73856258628814342</v>
      </c>
      <c r="AC3586" s="38">
        <f t="shared" si="2200"/>
        <v>0.74582669631840326</v>
      </c>
      <c r="AD3586" s="38">
        <f t="shared" si="2200"/>
        <v>0.75289521915203683</v>
      </c>
      <c r="AE3586" s="38">
        <f t="shared" si="2200"/>
        <v>0.75977131215117577</v>
      </c>
      <c r="AF3586" s="38">
        <f t="shared" si="2200"/>
        <v>0.76645826964900887</v>
      </c>
      <c r="AG3586" s="38">
        <f t="shared" si="2200"/>
        <v>0.77295950414540626</v>
      </c>
      <c r="AH3586" s="38">
        <f t="shared" si="2200"/>
        <v>0.77927852865026681</v>
      </c>
      <c r="AI3586" s="38">
        <f t="shared" si="2200"/>
        <v>0.78541894015232439</v>
      </c>
      <c r="AJ3586" s="38">
        <f t="shared" si="2200"/>
        <v>0.7913844041863638</v>
      </c>
      <c r="AK3586" s="38">
        <f t="shared" si="2200"/>
        <v>0.79717864046781195</v>
      </c>
      <c r="AL3586" s="38">
        <f t="shared" si="2200"/>
        <v>0.80280540956039992</v>
      </c>
      <c r="AM3586" s="38">
        <f t="shared" si="2200"/>
        <v>0.80826850053999222</v>
      </c>
      <c r="AN3586" s="38">
        <f t="shared" si="2200"/>
        <v>0.81357171961566344</v>
      </c>
      <c r="AO3586" s="38">
        <f t="shared" si="2200"/>
        <v>0.81871887966762724</v>
      </c>
      <c r="AP3586" s="38">
        <f t="shared" si="2200"/>
        <v>0.82371379066062256</v>
      </c>
      <c r="AQ3586" s="38">
        <f t="shared" si="2200"/>
        <v>0.828560250890779</v>
      </c>
      <c r="AR3586" s="38">
        <f t="shared" si="2200"/>
        <v>0.83326203902377749</v>
      </c>
      <c r="AS3586" s="38">
        <f t="shared" si="2200"/>
        <v>0.83782290688223093</v>
      </c>
      <c r="AT3586" s="38">
        <f t="shared" si="2200"/>
        <v>0.842246572940611</v>
      </c>
      <c r="AU3586" s="38">
        <f t="shared" si="2200"/>
        <v>0.8465367164866705</v>
      </c>
      <c r="AV3586" s="38">
        <f t="shared" si="2200"/>
        <v>0.85069697240915521</v>
      </c>
      <c r="AW3586" s="38">
        <f t="shared" si="2200"/>
        <v>0.85473092657259542</v>
      </c>
      <c r="AX3586" s="38">
        <f t="shared" si="2200"/>
        <v>0.85864211174111693</v>
      </c>
      <c r="AY3586" s="38">
        <f t="shared" si="2200"/>
        <v>0.86243400401446169</v>
      </c>
      <c r="AZ3586" s="38">
        <f t="shared" si="2200"/>
        <v>0.86611001974075152</v>
      </c>
      <c r="BA3586" s="38">
        <f t="shared" si="2200"/>
        <v>0.86967351287193639</v>
      </c>
      <c r="BB3586" s="38">
        <f t="shared" si="2200"/>
        <v>0.87312777272931963</v>
      </c>
      <c r="BC3586" s="38">
        <f t="shared" si="2200"/>
        <v>0.87647602214803388</v>
      </c>
      <c r="BD3586" s="38">
        <f t="shared" si="2200"/>
        <v>0.87972141597084375</v>
      </c>
      <c r="BE3586" s="38">
        <f t="shared" si="2200"/>
        <v>0.8828670398631403</v>
      </c>
      <c r="BF3586" s="38">
        <f t="shared" si="2200"/>
        <v>0.88591590942248666</v>
      </c>
    </row>
    <row r="3587" spans="1:58" x14ac:dyDescent="0.2">
      <c r="A3587" s="9" t="str">
        <f t="shared" si="2196"/>
        <v>American Samoa</v>
      </c>
      <c r="C3587" s="39">
        <f t="shared" si="2197"/>
        <v>0.94633750000000005</v>
      </c>
      <c r="D3587" s="38">
        <f t="shared" ref="D3587:BF3587" si="2201">1-_xlfn.NORM.DIST($D$608,D3358,$B$37+$B$38*D3358,TRUE)</f>
        <v>0.94745790003263208</v>
      </c>
      <c r="E3587" s="38">
        <f t="shared" si="2201"/>
        <v>0.94854606793523033</v>
      </c>
      <c r="F3587" s="38">
        <f t="shared" si="2201"/>
        <v>0.94960304028566767</v>
      </c>
      <c r="G3587" s="38">
        <f t="shared" si="2201"/>
        <v>0.95062981890206766</v>
      </c>
      <c r="H3587" s="38">
        <f t="shared" si="2201"/>
        <v>0.95162737195201652</v>
      </c>
      <c r="I3587" s="38">
        <f t="shared" si="2201"/>
        <v>0.95259663503507042</v>
      </c>
      <c r="J3587" s="38">
        <f t="shared" si="2201"/>
        <v>0.95353851223832886</v>
      </c>
      <c r="K3587" s="38">
        <f t="shared" si="2201"/>
        <v>0.954453877164949</v>
      </c>
      <c r="L3587" s="38">
        <f t="shared" si="2201"/>
        <v>0.95534357393557223</v>
      </c>
      <c r="M3587" s="38">
        <f t="shared" si="2201"/>
        <v>0.95620841816271474</v>
      </c>
      <c r="N3587" s="38">
        <f t="shared" si="2201"/>
        <v>0.95704919789825382</v>
      </c>
      <c r="O3587" s="38">
        <f t="shared" si="2201"/>
        <v>0.95786667455420149</v>
      </c>
      <c r="P3587" s="38">
        <f t="shared" si="2201"/>
        <v>0.95866158379702138</v>
      </c>
      <c r="Q3587" s="38">
        <f t="shared" si="2201"/>
        <v>0.95943463641579285</v>
      </c>
      <c r="R3587" s="38">
        <f t="shared" si="2201"/>
        <v>0.96018651916457309</v>
      </c>
      <c r="S3587" s="38">
        <f t="shared" si="2201"/>
        <v>0.96091789557934559</v>
      </c>
      <c r="T3587" s="38">
        <f t="shared" si="2201"/>
        <v>0.96162940676997732</v>
      </c>
      <c r="U3587" s="38">
        <f t="shared" si="2201"/>
        <v>0.9623216721876362</v>
      </c>
      <c r="V3587" s="38">
        <f t="shared" si="2201"/>
        <v>0.96299529036814258</v>
      </c>
      <c r="W3587" s="38">
        <f t="shared" si="2201"/>
        <v>0.96365083965175202</v>
      </c>
      <c r="X3587" s="38">
        <f t="shared" si="2201"/>
        <v>0.96428887887987658</v>
      </c>
      <c r="Y3587" s="38">
        <f t="shared" si="2201"/>
        <v>0.96490994806927355</v>
      </c>
      <c r="Z3587" s="38">
        <f t="shared" si="2201"/>
        <v>0.96551456906422972</v>
      </c>
      <c r="AA3587" s="38">
        <f t="shared" si="2201"/>
        <v>0.96610324616728704</v>
      </c>
      <c r="AB3587" s="38">
        <f t="shared" si="2201"/>
        <v>0.96667646674905083</v>
      </c>
      <c r="AC3587" s="38">
        <f t="shared" si="2201"/>
        <v>0.96723470183763105</v>
      </c>
      <c r="AD3587" s="38">
        <f t="shared" si="2201"/>
        <v>0.96777840668826376</v>
      </c>
      <c r="AE3587" s="38">
        <f t="shared" si="2201"/>
        <v>0.9683080213336589</v>
      </c>
      <c r="AF3587" s="38">
        <f t="shared" si="2201"/>
        <v>0.96882397111561924</v>
      </c>
      <c r="AG3587" s="38">
        <f t="shared" si="2201"/>
        <v>0.96932666719847027</v>
      </c>
      <c r="AH3587" s="38">
        <f t="shared" si="2201"/>
        <v>0.96981650706483413</v>
      </c>
      <c r="AI3587" s="38">
        <f t="shared" si="2201"/>
        <v>0.97029387499427677</v>
      </c>
      <c r="AJ3587" s="38">
        <f t="shared" si="2201"/>
        <v>0.97075914252534823</v>
      </c>
      <c r="AK3587" s="38">
        <f t="shared" si="2201"/>
        <v>0.97121266890152669</v>
      </c>
      <c r="AL3587" s="38">
        <f t="shared" si="2201"/>
        <v>0.97165480150157202</v>
      </c>
      <c r="AM3587" s="38">
        <f t="shared" si="2201"/>
        <v>0.97208587625478138</v>
      </c>
      <c r="AN3587" s="38">
        <f t="shared" si="2201"/>
        <v>0.97250621804163018</v>
      </c>
      <c r="AO3587" s="38">
        <f t="shared" si="2201"/>
        <v>0.97291614108027336</v>
      </c>
      <c r="AP3587" s="38">
        <f t="shared" si="2201"/>
        <v>0.97331594929936915</v>
      </c>
      <c r="AQ3587" s="38">
        <f t="shared" si="2201"/>
        <v>0.9737059366976778</v>
      </c>
      <c r="AR3587" s="38">
        <f t="shared" si="2201"/>
        <v>0.97408638769087574</v>
      </c>
      <c r="AS3587" s="38">
        <f t="shared" si="2201"/>
        <v>0.97445757744601669</v>
      </c>
      <c r="AT3587" s="38">
        <f t="shared" si="2201"/>
        <v>0.97481977220405569</v>
      </c>
      <c r="AU3587" s="38">
        <f t="shared" si="2201"/>
        <v>0.97517322959084685</v>
      </c>
      <c r="AV3587" s="38">
        <f t="shared" si="2201"/>
        <v>0.97551819891700797</v>
      </c>
      <c r="AW3587" s="38">
        <f t="shared" si="2201"/>
        <v>0.97585492146703867</v>
      </c>
      <c r="AX3587" s="38">
        <f t="shared" si="2201"/>
        <v>0.97618363077806569</v>
      </c>
      <c r="AY3587" s="38">
        <f t="shared" si="2201"/>
        <v>0.97650455290857663</v>
      </c>
      <c r="AZ3587" s="38">
        <f t="shared" si="2201"/>
        <v>0.97681790669749657</v>
      </c>
      <c r="BA3587" s="38">
        <f t="shared" si="2201"/>
        <v>0.97712390401394578</v>
      </c>
      <c r="BB3587" s="38">
        <f t="shared" si="2201"/>
        <v>0.97742274999801093</v>
      </c>
      <c r="BC3587" s="38">
        <f t="shared" si="2201"/>
        <v>0.97771464329284918</v>
      </c>
      <c r="BD3587" s="38">
        <f t="shared" si="2201"/>
        <v>0.9779997762684346</v>
      </c>
      <c r="BE3587" s="38">
        <f t="shared" si="2201"/>
        <v>0.97827833523724661</v>
      </c>
      <c r="BF3587" s="38">
        <f t="shared" si="2201"/>
        <v>0.97855050066219118</v>
      </c>
    </row>
    <row r="3588" spans="1:58" x14ac:dyDescent="0.2">
      <c r="A3588" s="9" t="str">
        <f t="shared" si="2196"/>
        <v>Andorra</v>
      </c>
      <c r="C3588" s="39">
        <f t="shared" si="2197"/>
        <v>0.93392849999999994</v>
      </c>
      <c r="D3588" s="38">
        <f t="shared" ref="D3588:BF3588" si="2202">1-_xlfn.NORM.DIST($D$608,D3359,$B$37+$B$38*D3359,TRUE)</f>
        <v>0.93542228293280405</v>
      </c>
      <c r="E3588" s="38">
        <f t="shared" si="2202"/>
        <v>0.93687161504141925</v>
      </c>
      <c r="F3588" s="38">
        <f t="shared" si="2202"/>
        <v>0.93827794074669602</v>
      </c>
      <c r="G3588" s="38">
        <f t="shared" si="2202"/>
        <v>0.93964265731037289</v>
      </c>
      <c r="H3588" s="38">
        <f t="shared" si="2202"/>
        <v>0.9409671161762887</v>
      </c>
      <c r="I3588" s="38">
        <f t="shared" si="2202"/>
        <v>0.94225262429512335</v>
      </c>
      <c r="J3588" s="38">
        <f t="shared" si="2202"/>
        <v>0.9435004454306245</v>
      </c>
      <c r="K3588" s="38">
        <f t="shared" si="2202"/>
        <v>0.94471180144554723</v>
      </c>
      <c r="L3588" s="38">
        <f t="shared" si="2202"/>
        <v>0.94588787356578286</v>
      </c>
      <c r="M3588" s="38">
        <f t="shared" si="2202"/>
        <v>0.94702980362137756</v>
      </c>
      <c r="N3588" s="38">
        <f t="shared" si="2202"/>
        <v>0.94813869526334815</v>
      </c>
      <c r="O3588" s="38">
        <f t="shared" si="2202"/>
        <v>0.94921561515539243</v>
      </c>
      <c r="P3588" s="38">
        <f t="shared" si="2202"/>
        <v>0.95026159413975919</v>
      </c>
      <c r="Q3588" s="38">
        <f t="shared" si="2202"/>
        <v>0.95127762837670382</v>
      </c>
      <c r="R3588" s="38">
        <f t="shared" si="2202"/>
        <v>0.95226468045708967</v>
      </c>
      <c r="S3588" s="38">
        <f t="shared" si="2202"/>
        <v>0.95322368048782791</v>
      </c>
      <c r="T3588" s="38">
        <f t="shared" si="2202"/>
        <v>0.95415552714996055</v>
      </c>
      <c r="U3588" s="38">
        <f t="shared" si="2202"/>
        <v>0.95506108872929329</v>
      </c>
      <c r="V3588" s="38">
        <f t="shared" si="2202"/>
        <v>0.95594120411958095</v>
      </c>
      <c r="W3588" s="38">
        <f t="shared" si="2202"/>
        <v>0.95679668379834371</v>
      </c>
      <c r="X3588" s="38">
        <f t="shared" si="2202"/>
        <v>0.95762831077547406</v>
      </c>
      <c r="Y3588" s="38">
        <f t="shared" si="2202"/>
        <v>0.95843684151485087</v>
      </c>
      <c r="Z3588" s="38">
        <f t="shared" si="2202"/>
        <v>0.95922300682923822</v>
      </c>
      <c r="AA3588" s="38">
        <f t="shared" si="2202"/>
        <v>0.95998751274879812</v>
      </c>
      <c r="AB3588" s="38">
        <f t="shared" si="2202"/>
        <v>0.96073104136358456</v>
      </c>
      <c r="AC3588" s="38">
        <f t="shared" si="2202"/>
        <v>0.96145425164042875</v>
      </c>
      <c r="AD3588" s="38">
        <f t="shared" si="2202"/>
        <v>0.96215778021465548</v>
      </c>
      <c r="AE3588" s="38">
        <f t="shared" si="2202"/>
        <v>0.96284224215709724</v>
      </c>
      <c r="AF3588" s="38">
        <f t="shared" si="2202"/>
        <v>0.96350823171689803</v>
      </c>
      <c r="AG3588" s="38">
        <f t="shared" si="2202"/>
        <v>0.96415632304061505</v>
      </c>
      <c r="AH3588" s="38">
        <f t="shared" si="2202"/>
        <v>0.9647870708681423</v>
      </c>
      <c r="AI3588" s="38">
        <f t="shared" si="2202"/>
        <v>0.96540101120599398</v>
      </c>
      <c r="AJ3588" s="38">
        <f t="shared" si="2202"/>
        <v>0.96599866197849116</v>
      </c>
      <c r="AK3588" s="38">
        <f t="shared" si="2202"/>
        <v>0.96658052365740443</v>
      </c>
      <c r="AL3588" s="38">
        <f t="shared" si="2202"/>
        <v>0.96714707987060622</v>
      </c>
      <c r="AM3588" s="38">
        <f t="shared" si="2202"/>
        <v>0.96769879799029157</v>
      </c>
      <c r="AN3588" s="38">
        <f t="shared" si="2202"/>
        <v>0.96823612970132211</v>
      </c>
      <c r="AO3588" s="38">
        <f t="shared" si="2202"/>
        <v>0.96875951155024831</v>
      </c>
      <c r="AP3588" s="38">
        <f t="shared" si="2202"/>
        <v>0.96926936547556242</v>
      </c>
      <c r="AQ3588" s="38">
        <f t="shared" si="2202"/>
        <v>0.96976609931972568</v>
      </c>
      <c r="AR3588" s="38">
        <f t="shared" si="2202"/>
        <v>0.97025010732351358</v>
      </c>
      <c r="AS3588" s="38">
        <f t="shared" si="2202"/>
        <v>0.97072177060320841</v>
      </c>
      <c r="AT3588" s="38">
        <f t="shared" si="2202"/>
        <v>0.97118145761116925</v>
      </c>
      <c r="AU3588" s="38">
        <f t="shared" si="2202"/>
        <v>0.97162952458029139</v>
      </c>
      <c r="AV3588" s="38">
        <f t="shared" si="2202"/>
        <v>0.97206631595286608</v>
      </c>
      <c r="AW3588" s="38">
        <f t="shared" si="2202"/>
        <v>0.97249216479433764</v>
      </c>
      <c r="AX3588" s="38">
        <f t="shared" si="2202"/>
        <v>0.97290739319244424</v>
      </c>
      <c r="AY3588" s="38">
        <f t="shared" si="2202"/>
        <v>0.97331231264221996</v>
      </c>
      <c r="AZ3588" s="38">
        <f t="shared" si="2202"/>
        <v>0.97370722441732471</v>
      </c>
      <c r="BA3588" s="38">
        <f t="shared" si="2202"/>
        <v>0.97409241992815521</v>
      </c>
      <c r="BB3588" s="38">
        <f t="shared" si="2202"/>
        <v>0.97446818106718236</v>
      </c>
      <c r="BC3588" s="38">
        <f t="shared" si="2202"/>
        <v>0.97483478054194483</v>
      </c>
      <c r="BD3588" s="38">
        <f t="shared" si="2202"/>
        <v>0.97519248219612187</v>
      </c>
      <c r="BE3588" s="38">
        <f t="shared" si="2202"/>
        <v>0.97554154131909243</v>
      </c>
      <c r="BF3588" s="38">
        <f t="shared" si="2202"/>
        <v>0.97588220494437938</v>
      </c>
    </row>
    <row r="3589" spans="1:58" x14ac:dyDescent="0.2">
      <c r="A3589" s="9" t="str">
        <f t="shared" si="2196"/>
        <v>Angola</v>
      </c>
      <c r="C3589" s="39">
        <f t="shared" si="2197"/>
        <v>0.19736759999999998</v>
      </c>
      <c r="D3589" s="38">
        <f t="shared" ref="D3589:BF3589" si="2203">1-_xlfn.NORM.DIST($D$608,D3360,$B$37+$B$38*D3360,TRUE)</f>
        <v>0.20895506331558278</v>
      </c>
      <c r="E3589" s="38">
        <f t="shared" si="2203"/>
        <v>0.22078255695259652</v>
      </c>
      <c r="F3589" s="38">
        <f t="shared" si="2203"/>
        <v>0.23283044897329841</v>
      </c>
      <c r="G3589" s="38">
        <f t="shared" si="2203"/>
        <v>0.24507863854608636</v>
      </c>
      <c r="H3589" s="38">
        <f t="shared" si="2203"/>
        <v>0.25750668687873834</v>
      </c>
      <c r="I3589" s="38">
        <f t="shared" si="2203"/>
        <v>0.27009394430671807</v>
      </c>
      <c r="J3589" s="38">
        <f t="shared" si="2203"/>
        <v>0.28281967247082418</v>
      </c>
      <c r="K3589" s="38">
        <f t="shared" si="2203"/>
        <v>0.29566316066736298</v>
      </c>
      <c r="L3589" s="38">
        <f t="shared" si="2203"/>
        <v>0.30860383560294768</v>
      </c>
      <c r="M3589" s="38">
        <f t="shared" si="2203"/>
        <v>0.32162136393227136</v>
      </c>
      <c r="N3589" s="38">
        <f t="shared" si="2203"/>
        <v>0.33469574709845151</v>
      </c>
      <c r="O3589" s="38">
        <f t="shared" si="2203"/>
        <v>0.34780740812989486</v>
      </c>
      <c r="P3589" s="38">
        <f t="shared" si="2203"/>
        <v>0.36093727017351507</v>
      </c>
      <c r="Q3589" s="38">
        <f t="shared" si="2203"/>
        <v>0.37406682666040081</v>
      </c>
      <c r="R3589" s="38">
        <f t="shared" si="2203"/>
        <v>0.38717820310580353</v>
      </c>
      <c r="S3589" s="38">
        <f t="shared" si="2203"/>
        <v>0.40025421064010025</v>
      </c>
      <c r="T3589" s="38">
        <f t="shared" si="2203"/>
        <v>0.4132783914508924</v>
      </c>
      <c r="U3589" s="38">
        <f t="shared" si="2203"/>
        <v>0.42623505638865544</v>
      </c>
      <c r="V3589" s="38">
        <f t="shared" si="2203"/>
        <v>0.43910931504953332</v>
      </c>
      <c r="W3589" s="38">
        <f t="shared" si="2203"/>
        <v>0.45188709869935728</v>
      </c>
      <c r="X3589" s="38">
        <f t="shared" si="2203"/>
        <v>0.46455517644328492</v>
      </c>
      <c r="Y3589" s="38">
        <f t="shared" si="2203"/>
        <v>0.47710116507622846</v>
      </c>
      <c r="Z3589" s="38">
        <f t="shared" si="2203"/>
        <v>0.48951353307117407</v>
      </c>
      <c r="AA3589" s="38">
        <f t="shared" si="2203"/>
        <v>0.50178159917636744</v>
      </c>
      <c r="AB3589" s="38">
        <f t="shared" si="2203"/>
        <v>0.51389552609894562</v>
      </c>
      <c r="AC3589" s="38">
        <f t="shared" si="2203"/>
        <v>0.52584630975274116</v>
      </c>
      <c r="AD3589" s="38">
        <f t="shared" si="2203"/>
        <v>0.53762576454248956</v>
      </c>
      <c r="AE3589" s="38">
        <f t="shared" si="2203"/>
        <v>0.54922650514631333</v>
      </c>
      <c r="AF3589" s="38">
        <f t="shared" si="2203"/>
        <v>0.56064192524389145</v>
      </c>
      <c r="AG3589" s="38">
        <f t="shared" si="2203"/>
        <v>0.57186617361988357</v>
      </c>
      <c r="AH3589" s="38">
        <f t="shared" si="2203"/>
        <v>0.58289412805160679</v>
      </c>
      <c r="AI3589" s="38">
        <f t="shared" si="2203"/>
        <v>0.59372136736730874</v>
      </c>
      <c r="AJ3589" s="38">
        <f t="shared" si="2203"/>
        <v>0.60434414203717901</v>
      </c>
      <c r="AK3589" s="38">
        <f t="shared" si="2203"/>
        <v>0.61475934363401841</v>
      </c>
      <c r="AL3589" s="38">
        <f t="shared" si="2203"/>
        <v>0.6249644734746771</v>
      </c>
      <c r="AM3589" s="38">
        <f t="shared" si="2203"/>
        <v>0.63495761072739498</v>
      </c>
      <c r="AN3589" s="38">
        <f t="shared" si="2203"/>
        <v>0.6447373802443408</v>
      </c>
      <c r="AO3589" s="38">
        <f t="shared" si="2203"/>
        <v>0.65430292035327675</v>
      </c>
      <c r="AP3589" s="38">
        <f t="shared" si="2203"/>
        <v>0.66365385081758976</v>
      </c>
      <c r="AQ3589" s="38">
        <f t="shared" si="2203"/>
        <v>0.67279024115014108</v>
      </c>
      <c r="AR3589" s="38">
        <f t="shared" si="2203"/>
        <v>0.6817125794436476</v>
      </c>
      <c r="AS3589" s="38">
        <f t="shared" si="2203"/>
        <v>0.6904217418587405</v>
      </c>
      <c r="AT3589" s="38">
        <f t="shared" si="2203"/>
        <v>0.69891896289054856</v>
      </c>
      <c r="AU3589" s="38">
        <f t="shared" si="2203"/>
        <v>0.70720580651566356</v>
      </c>
      <c r="AV3589" s="38">
        <f t="shared" si="2203"/>
        <v>0.71528413830372717</v>
      </c>
      <c r="AW3589" s="38">
        <f t="shared" si="2203"/>
        <v>0.72315609856160989</v>
      </c>
      <c r="AX3589" s="38">
        <f t="shared" si="2203"/>
        <v>0.73082407656326032</v>
      </c>
      <c r="AY3589" s="38">
        <f t="shared" si="2203"/>
        <v>0.73829068590473468</v>
      </c>
      <c r="AZ3589" s="38">
        <f t="shared" si="2203"/>
        <v>0.74555874101165509</v>
      </c>
      <c r="BA3589" s="38">
        <f t="shared" si="2203"/>
        <v>0.75263123481534255</v>
      </c>
      <c r="BB3589" s="38">
        <f t="shared" si="2203"/>
        <v>0.75951131760405033</v>
      </c>
      <c r="BC3589" s="38">
        <f t="shared" si="2203"/>
        <v>0.76620227704706556</v>
      </c>
      <c r="BD3589" s="38">
        <f t="shared" si="2203"/>
        <v>0.77270751938183846</v>
      </c>
      <c r="BE3589" s="38">
        <f t="shared" si="2203"/>
        <v>0.77903055174771174</v>
      </c>
      <c r="BF3589" s="38">
        <f t="shared" si="2203"/>
        <v>0.78517496564415734</v>
      </c>
    </row>
    <row r="3590" spans="1:58" x14ac:dyDescent="0.2">
      <c r="A3590" s="9" t="str">
        <f t="shared" si="2196"/>
        <v>Anguilla</v>
      </c>
      <c r="C3590" s="39">
        <f t="shared" si="2197"/>
        <v>0.68014380000000008</v>
      </c>
      <c r="D3590" s="38">
        <f t="shared" ref="D3590:BF3590" si="2204">1-_xlfn.NORM.DIST($D$608,D3361,$B$37+$B$38*D3361,TRUE)</f>
        <v>0.6888714405854196</v>
      </c>
      <c r="E3590" s="38">
        <f t="shared" si="2204"/>
        <v>0.69738760272656675</v>
      </c>
      <c r="F3590" s="38">
        <f t="shared" si="2204"/>
        <v>0.70569379755823702</v>
      </c>
      <c r="G3590" s="38">
        <f t="shared" si="2204"/>
        <v>0.71379184000800178</v>
      </c>
      <c r="H3590" s="38">
        <f t="shared" si="2204"/>
        <v>0.72168382196956071</v>
      </c>
      <c r="I3590" s="38">
        <f t="shared" si="2204"/>
        <v>0.7293720865475346</v>
      </c>
      <c r="J3590" s="38">
        <f t="shared" si="2204"/>
        <v>0.73685920341456801</v>
      </c>
      <c r="K3590" s="38">
        <f t="shared" si="2204"/>
        <v>0.74414794530930051</v>
      </c>
      <c r="L3590" s="38">
        <f t="shared" si="2204"/>
        <v>0.75124126569269989</v>
      </c>
      <c r="M3590" s="38">
        <f t="shared" si="2204"/>
        <v>0.75814227757037411</v>
      </c>
      <c r="N3590" s="38">
        <f t="shared" si="2204"/>
        <v>0.76485423347974779</v>
      </c>
      <c r="O3590" s="38">
        <f t="shared" si="2204"/>
        <v>0.77138050663332058</v>
      </c>
      <c r="P3590" s="38">
        <f t="shared" si="2204"/>
        <v>0.77772457320256128</v>
      </c>
      <c r="Q3590" s="38">
        <f t="shared" si="2204"/>
        <v>0.78388999572126361</v>
      </c>
      <c r="R3590" s="38">
        <f t="shared" si="2204"/>
        <v>0.78988040758232425</v>
      </c>
      <c r="S3590" s="38">
        <f t="shared" si="2204"/>
        <v>0.79569949859783673</v>
      </c>
      <c r="T3590" s="38">
        <f t="shared" si="2204"/>
        <v>0.80135100158904604</v>
      </c>
      <c r="U3590" s="38">
        <f t="shared" si="2204"/>
        <v>0.80683867997003689</v>
      </c>
      <c r="V3590" s="38">
        <f t="shared" si="2204"/>
        <v>0.81216631628693758</v>
      </c>
      <c r="W3590" s="38">
        <f t="shared" si="2204"/>
        <v>0.81733770167287867</v>
      </c>
      <c r="X3590" s="38">
        <f t="shared" si="2204"/>
        <v>0.82235662617787841</v>
      </c>
      <c r="Y3590" s="38">
        <f t="shared" si="2204"/>
        <v>0.82722686993218442</v>
      </c>
      <c r="Z3590" s="38">
        <f t="shared" si="2204"/>
        <v>0.83195219510133334</v>
      </c>
      <c r="AA3590" s="38">
        <f t="shared" si="2204"/>
        <v>0.83653633859125109</v>
      </c>
      <c r="AB3590" s="38">
        <f t="shared" si="2204"/>
        <v>0.84098300546205673</v>
      </c>
      <c r="AC3590" s="38">
        <f t="shared" si="2204"/>
        <v>0.84529586300982296</v>
      </c>
      <c r="AD3590" s="38">
        <f t="shared" si="2204"/>
        <v>0.84947853547633223</v>
      </c>
      <c r="AE3590" s="38">
        <f t="shared" si="2204"/>
        <v>0.8535345993478396</v>
      </c>
      <c r="AF3590" s="38">
        <f t="shared" si="2204"/>
        <v>0.85746757920495331</v>
      </c>
      <c r="AG3590" s="38">
        <f t="shared" si="2204"/>
        <v>0.8612809440869702</v>
      </c>
      <c r="AH3590" s="38">
        <f t="shared" si="2204"/>
        <v>0.8649781043353133</v>
      </c>
      <c r="AI3590" s="38">
        <f t="shared" si="2204"/>
        <v>0.86856240888209801</v>
      </c>
      <c r="AJ3590" s="38">
        <f t="shared" si="2204"/>
        <v>0.87203714295128498</v>
      </c>
      <c r="AK3590" s="38">
        <f t="shared" si="2204"/>
        <v>0.87540552614133316</v>
      </c>
      <c r="AL3590" s="38">
        <f t="shared" si="2204"/>
        <v>0.87867071085974968</v>
      </c>
      <c r="AM3590" s="38">
        <f t="shared" si="2204"/>
        <v>0.8818357810814077</v>
      </c>
      <c r="AN3590" s="38">
        <f t="shared" si="2204"/>
        <v>0.8849037514039837</v>
      </c>
      <c r="AO3590" s="38">
        <f t="shared" si="2204"/>
        <v>0.88787756637531134</v>
      </c>
      <c r="AP3590" s="38">
        <f t="shared" si="2204"/>
        <v>0.89076010006889572</v>
      </c>
      <c r="AQ3590" s="38">
        <f t="shared" si="2204"/>
        <v>0.89355415588520781</v>
      </c>
      <c r="AR3590" s="38">
        <f t="shared" si="2204"/>
        <v>0.89626246655776864</v>
      </c>
      <c r="AS3590" s="38">
        <f t="shared" si="2204"/>
        <v>0.89888769434432303</v>
      </c>
      <c r="AT3590" s="38">
        <f t="shared" si="2204"/>
        <v>0.90143243138469875</v>
      </c>
      <c r="AU3590" s="38">
        <f t="shared" si="2204"/>
        <v>0.90389920020815984</v>
      </c>
      <c r="AV3590" s="38">
        <f t="shared" si="2204"/>
        <v>0.90629045437424494</v>
      </c>
      <c r="AW3590" s="38">
        <f t="shared" si="2204"/>
        <v>0.90860857923219784</v>
      </c>
      <c r="AX3590" s="38">
        <f t="shared" si="2204"/>
        <v>0.91085589278518053</v>
      </c>
      <c r="AY3590" s="38">
        <f t="shared" si="2204"/>
        <v>0.91303464664646761</v>
      </c>
      <c r="AZ3590" s="38">
        <f t="shared" si="2204"/>
        <v>0.91514702707579598</v>
      </c>
      <c r="BA3590" s="38">
        <f t="shared" si="2204"/>
        <v>0.91719515608495439</v>
      </c>
      <c r="BB3590" s="38">
        <f t="shared" si="2204"/>
        <v>0.91918109260256819</v>
      </c>
      <c r="BC3590" s="38">
        <f t="shared" si="2204"/>
        <v>0.92110683368884505</v>
      </c>
      <c r="BD3590" s="38">
        <f t="shared" si="2204"/>
        <v>0.92297431579181999</v>
      </c>
      <c r="BE3590" s="38">
        <f t="shared" si="2204"/>
        <v>0.92478541603735454</v>
      </c>
      <c r="BF3590" s="38">
        <f t="shared" si="2204"/>
        <v>0.92654195354582425</v>
      </c>
    </row>
    <row r="3591" spans="1:58" x14ac:dyDescent="0.2">
      <c r="A3591" s="9" t="str">
        <f t="shared" si="2196"/>
        <v>Antigua and Barbuda</v>
      </c>
      <c r="C3591" s="39">
        <f t="shared" si="2197"/>
        <v>0.65696949999999998</v>
      </c>
      <c r="D3591" s="38">
        <f t="shared" ref="D3591:BF3591" si="2205">1-_xlfn.NORM.DIST($D$608,D3362,$B$37+$B$38*D3362,TRUE)</f>
        <v>0.66629248121745732</v>
      </c>
      <c r="E3591" s="38">
        <f t="shared" si="2205"/>
        <v>0.67539989242285225</v>
      </c>
      <c r="F3591" s="38">
        <f t="shared" si="2205"/>
        <v>0.68429231913488486</v>
      </c>
      <c r="G3591" s="38">
        <f t="shared" si="2205"/>
        <v>0.69297073156756583</v>
      </c>
      <c r="H3591" s="38">
        <f t="shared" si="2205"/>
        <v>0.70143645476885896</v>
      </c>
      <c r="I3591" s="38">
        <f t="shared" si="2205"/>
        <v>0.70969113967015252</v>
      </c>
      <c r="J3591" s="38">
        <f t="shared" si="2205"/>
        <v>0.71773673512836045</v>
      </c>
      <c r="K3591" s="38">
        <f t="shared" si="2205"/>
        <v>0.72557546102623349</v>
      </c>
      <c r="L3591" s="38">
        <f t="shared" si="2205"/>
        <v>0.73320978248162638</v>
      </c>
      <c r="M3591" s="38">
        <f t="shared" si="2205"/>
        <v>0.74064238520297865</v>
      </c>
      <c r="N3591" s="38">
        <f t="shared" si="2205"/>
        <v>0.74787615201608726</v>
      </c>
      <c r="O3591" s="38">
        <f t="shared" si="2205"/>
        <v>0.7549141405763542</v>
      </c>
      <c r="P3591" s="38">
        <f t="shared" si="2205"/>
        <v>0.76175956227097219</v>
      </c>
      <c r="Q3591" s="38">
        <f t="shared" si="2205"/>
        <v>0.76841576230696385</v>
      </c>
      <c r="R3591" s="38">
        <f t="shared" si="2205"/>
        <v>0.7748862009734987</v>
      </c>
      <c r="S3591" s="38">
        <f t="shared" si="2205"/>
        <v>0.78117443606043746</v>
      </c>
      <c r="T3591" s="38">
        <f t="shared" si="2205"/>
        <v>0.78728410640950675</v>
      </c>
      <c r="U3591" s="38">
        <f t="shared" si="2205"/>
        <v>0.79321891656982291</v>
      </c>
      <c r="V3591" s="38">
        <f t="shared" si="2205"/>
        <v>0.79898262252559982</v>
      </c>
      <c r="W3591" s="38">
        <f t="shared" si="2205"/>
        <v>0.80457901846069868</v>
      </c>
      <c r="X3591" s="38">
        <f t="shared" si="2205"/>
        <v>0.81001192452217385</v>
      </c>
      <c r="Y3591" s="38">
        <f t="shared" si="2205"/>
        <v>0.81528517554303981</v>
      </c>
      <c r="Z3591" s="38">
        <f t="shared" si="2205"/>
        <v>0.82040261068309606</v>
      </c>
      <c r="AA3591" s="38">
        <f t="shared" si="2205"/>
        <v>0.82536806394572571</v>
      </c>
      <c r="AB3591" s="38">
        <f t="shared" si="2205"/>
        <v>0.83018535552807793</v>
      </c>
      <c r="AC3591" s="38">
        <f t="shared" si="2205"/>
        <v>0.83485828396190653</v>
      </c>
      <c r="AD3591" s="38">
        <f t="shared" si="2205"/>
        <v>0.83939061900251821</v>
      </c>
      <c r="AE3591" s="38">
        <f t="shared" si="2205"/>
        <v>0.8437860952237406</v>
      </c>
      <c r="AF3591" s="38">
        <f t="shared" si="2205"/>
        <v>0.84804840627750577</v>
      </c>
      <c r="AG3591" s="38">
        <f t="shared" si="2205"/>
        <v>0.85218119977753859</v>
      </c>
      <c r="AH3591" s="38">
        <f t="shared" si="2205"/>
        <v>0.85618807276768683</v>
      </c>
      <c r="AI3591" s="38">
        <f t="shared" si="2205"/>
        <v>0.86007256773662244</v>
      </c>
      <c r="AJ3591" s="38">
        <f t="shared" si="2205"/>
        <v>0.86383816914193334</v>
      </c>
      <c r="AK3591" s="38">
        <f t="shared" si="2205"/>
        <v>0.8674883004080064</v>
      </c>
      <c r="AL3591" s="38">
        <f t="shared" si="2205"/>
        <v>0.8710263213635403</v>
      </c>
      <c r="AM3591" s="38">
        <f t="shared" si="2205"/>
        <v>0.87445552608601207</v>
      </c>
      <c r="AN3591" s="38">
        <f t="shared" si="2205"/>
        <v>0.87777914112192468</v>
      </c>
      <c r="AO3591" s="38">
        <f t="shared" si="2205"/>
        <v>0.88100032405318651</v>
      </c>
      <c r="AP3591" s="38">
        <f t="shared" si="2205"/>
        <v>0.88412216238149233</v>
      </c>
      <c r="AQ3591" s="38">
        <f t="shared" si="2205"/>
        <v>0.88714767270407668</v>
      </c>
      <c r="AR3591" s="38">
        <f t="shared" si="2205"/>
        <v>0.89007980015570054</v>
      </c>
      <c r="AS3591" s="38">
        <f t="shared" si="2205"/>
        <v>0.89292141809318559</v>
      </c>
      <c r="AT3591" s="38">
        <f t="shared" si="2205"/>
        <v>0.89567532800022798</v>
      </c>
      <c r="AU3591" s="38">
        <f t="shared" si="2205"/>
        <v>0.8983442595916078</v>
      </c>
      <c r="AV3591" s="38">
        <f t="shared" si="2205"/>
        <v>0.90093087109723957</v>
      </c>
      <c r="AW3591" s="38">
        <f t="shared" si="2205"/>
        <v>0.903437749707797</v>
      </c>
      <c r="AX3591" s="38">
        <f t="shared" si="2205"/>
        <v>0.90586741216488287</v>
      </c>
      <c r="AY3591" s="38">
        <f t="shared" si="2205"/>
        <v>0.90822230547989324</v>
      </c>
      <c r="AZ3591" s="38">
        <f t="shared" si="2205"/>
        <v>0.91050480776685794</v>
      </c>
      <c r="BA3591" s="38">
        <f t="shared" si="2205"/>
        <v>0.91271722917561626</v>
      </c>
      <c r="BB3591" s="38">
        <f t="shared" si="2205"/>
        <v>0.9148618129127053</v>
      </c>
      <c r="BC3591" s="38">
        <f t="shared" si="2205"/>
        <v>0.91694073633831019</v>
      </c>
      <c r="BD3591" s="38">
        <f t="shared" si="2205"/>
        <v>0.91895611212854034</v>
      </c>
      <c r="BE3591" s="38">
        <f t="shared" si="2205"/>
        <v>0.92090998949315961</v>
      </c>
      <c r="BF3591" s="38">
        <f t="shared" si="2205"/>
        <v>0.92280435543971273</v>
      </c>
    </row>
    <row r="3592" spans="1:58" x14ac:dyDescent="0.2">
      <c r="A3592" s="9" t="str">
        <f t="shared" si="2196"/>
        <v>Argentina</v>
      </c>
      <c r="C3592" s="39">
        <f t="shared" si="2197"/>
        <v>0.59009369999999994</v>
      </c>
      <c r="D3592" s="38">
        <f t="shared" ref="D3592:BF3592" si="2206">1-_xlfn.NORM.DIST($D$608,D3363,$B$37+$B$38*D3363,TRUE)</f>
        <v>0.60087452265833874</v>
      </c>
      <c r="E3592" s="38">
        <f t="shared" si="2206"/>
        <v>0.6114463528399503</v>
      </c>
      <c r="F3592" s="38">
        <f t="shared" si="2206"/>
        <v>0.62180637517370296</v>
      </c>
      <c r="G3592" s="38">
        <f t="shared" si="2206"/>
        <v>0.63195238018618427</v>
      </c>
      <c r="H3592" s="38">
        <f t="shared" si="2206"/>
        <v>0.64188273138132412</v>
      </c>
      <c r="I3592" s="38">
        <f t="shared" si="2206"/>
        <v>0.65159633216380319</v>
      </c>
      <c r="J3592" s="38">
        <f t="shared" si="2206"/>
        <v>0.66109259283521948</v>
      </c>
      <c r="K3592" s="38">
        <f t="shared" si="2206"/>
        <v>0.67037139786681288</v>
      </c>
      <c r="L3592" s="38">
        <f t="shared" si="2206"/>
        <v>0.67943307362837435</v>
      </c>
      <c r="M3592" s="38">
        <f t="shared" si="2206"/>
        <v>0.68827835672997217</v>
      </c>
      <c r="N3592" s="38">
        <f t="shared" si="2206"/>
        <v>0.69690836311139059</v>
      </c>
      <c r="O3592" s="38">
        <f t="shared" si="2206"/>
        <v>0.70532455799379568</v>
      </c>
      <c r="P3592" s="38">
        <f t="shared" si="2206"/>
        <v>0.71352872678915946</v>
      </c>
      <c r="Q3592" s="38">
        <f t="shared" si="2206"/>
        <v>0.7215229470454112</v>
      </c>
      <c r="R3592" s="38">
        <f t="shared" si="2206"/>
        <v>0.72930956148913495</v>
      </c>
      <c r="S3592" s="38">
        <f t="shared" si="2206"/>
        <v>0.73689115221291102</v>
      </c>
      <c r="T3592" s="38">
        <f t="shared" si="2206"/>
        <v>0.74427051604102812</v>
      </c>
      <c r="U3592" s="38">
        <f t="shared" si="2206"/>
        <v>0.75145064109527104</v>
      </c>
      <c r="V3592" s="38">
        <f t="shared" si="2206"/>
        <v>0.75843468457173846</v>
      </c>
      <c r="W3592" s="38">
        <f t="shared" si="2206"/>
        <v>0.76522595173010943</v>
      </c>
      <c r="X3592" s="38">
        <f t="shared" si="2206"/>
        <v>0.77182787608839698</v>
      </c>
      <c r="Y3592" s="38">
        <f t="shared" si="2206"/>
        <v>0.77824400080892342</v>
      </c>
      <c r="Z3592" s="38">
        <f t="shared" si="2206"/>
        <v>0.78447796125495506</v>
      </c>
      <c r="AA3592" s="38">
        <f t="shared" si="2206"/>
        <v>0.79053346869207275</v>
      </c>
      <c r="AB3592" s="38">
        <f t="shared" si="2206"/>
        <v>0.79641429510385109</v>
      </c>
      <c r="AC3592" s="38">
        <f t="shared" si="2206"/>
        <v>0.8021242590877079</v>
      </c>
      <c r="AD3592" s="38">
        <f t="shared" si="2206"/>
        <v>0.80766721279378173</v>
      </c>
      <c r="AE3592" s="38">
        <f t="shared" si="2206"/>
        <v>0.81304702986735411</v>
      </c>
      <c r="AF3592" s="38">
        <f t="shared" si="2206"/>
        <v>0.81826759435356511</v>
      </c>
      <c r="AG3592" s="38">
        <f t="shared" si="2206"/>
        <v>0.82333279052192609</v>
      </c>
      <c r="AH3592" s="38">
        <f t="shared" si="2206"/>
        <v>0.82824649356736102</v>
      </c>
      <c r="AI3592" s="38">
        <f t="shared" si="2206"/>
        <v>0.83301256114412958</v>
      </c>
      <c r="AJ3592" s="38">
        <f t="shared" si="2206"/>
        <v>0.83763482568897762</v>
      </c>
      <c r="AK3592" s="38">
        <f t="shared" si="2206"/>
        <v>0.84211708749015579</v>
      </c>
      <c r="AL3592" s="38">
        <f t="shared" si="2206"/>
        <v>0.84646310845950845</v>
      </c>
      <c r="AM3592" s="38">
        <f t="shared" si="2206"/>
        <v>0.85067660656563127</v>
      </c>
      <c r="AN3592" s="38">
        <f t="shared" si="2206"/>
        <v>0.85476125088706567</v>
      </c>
      <c r="AO3592" s="38">
        <f t="shared" si="2206"/>
        <v>0.85872065724564828</v>
      </c>
      <c r="AP3592" s="38">
        <f t="shared" si="2206"/>
        <v>0.86255838438138532</v>
      </c>
      <c r="AQ3592" s="38">
        <f t="shared" si="2206"/>
        <v>0.86627793063159553</v>
      </c>
      <c r="AR3592" s="38">
        <f t="shared" si="2206"/>
        <v>0.86988273107850023</v>
      </c>
      <c r="AS3592" s="38">
        <f t="shared" si="2206"/>
        <v>0.87337615513094224</v>
      </c>
      <c r="AT3592" s="38">
        <f t="shared" si="2206"/>
        <v>0.87676150450743817</v>
      </c>
      <c r="AU3592" s="38">
        <f t="shared" si="2206"/>
        <v>0.88004201158933604</v>
      </c>
      <c r="AV3592" s="38">
        <f t="shared" si="2206"/>
        <v>0.88322083811439533</v>
      </c>
      <c r="AW3592" s="38">
        <f t="shared" si="2206"/>
        <v>0.88630107418267212</v>
      </c>
      <c r="AX3592" s="38">
        <f t="shared" si="2206"/>
        <v>0.88928573754811902</v>
      </c>
      <c r="AY3592" s="38">
        <f t="shared" si="2206"/>
        <v>0.89217777317082914</v>
      </c>
      <c r="AZ3592" s="38">
        <f t="shared" si="2206"/>
        <v>0.89498005300632599</v>
      </c>
      <c r="BA3592" s="38">
        <f t="shared" si="2206"/>
        <v>0.8976953760097427</v>
      </c>
      <c r="BB3592" s="38">
        <f t="shared" si="2206"/>
        <v>0.90032646833412966</v>
      </c>
      <c r="BC3592" s="38">
        <f t="shared" si="2206"/>
        <v>0.90287598370347733</v>
      </c>
      <c r="BD3592" s="38">
        <f t="shared" si="2206"/>
        <v>0.90534650394233707</v>
      </c>
      <c r="BE3592" s="38">
        <f t="shared" si="2206"/>
        <v>0.90774053964516754</v>
      </c>
      <c r="BF3592" s="38">
        <f t="shared" si="2206"/>
        <v>0.91006053096972406</v>
      </c>
    </row>
    <row r="3593" spans="1:58" x14ac:dyDescent="0.2">
      <c r="A3593" s="9" t="str">
        <f t="shared" si="2196"/>
        <v>Armenia</v>
      </c>
      <c r="C3593" s="39">
        <f t="shared" si="2197"/>
        <v>0.7541445</v>
      </c>
      <c r="D3593" s="38">
        <f t="shared" ref="D3593:BF3593" si="2207">1-_xlfn.NORM.DIST($D$608,D3364,$B$37+$B$38*D3364,TRUE)</f>
        <v>0.76100164698357697</v>
      </c>
      <c r="E3593" s="38">
        <f t="shared" si="2207"/>
        <v>0.76766960372902882</v>
      </c>
      <c r="F3593" s="38">
        <f t="shared" si="2207"/>
        <v>0.77415181232969332</v>
      </c>
      <c r="G3593" s="38">
        <f t="shared" si="2207"/>
        <v>0.78045181352938531</v>
      </c>
      <c r="H3593" s="38">
        <f t="shared" si="2207"/>
        <v>0.78657323024184822</v>
      </c>
      <c r="I3593" s="38">
        <f t="shared" si="2207"/>
        <v>0.79251975217231219</v>
      </c>
      <c r="J3593" s="38">
        <f t="shared" si="2207"/>
        <v>0.79829512150942095</v>
      </c>
      <c r="K3593" s="38">
        <f t="shared" si="2207"/>
        <v>0.8039031196525821</v>
      </c>
      <c r="L3593" s="38">
        <f t="shared" si="2207"/>
        <v>0.80934755493725419</v>
      </c>
      <c r="M3593" s="38">
        <f t="shared" si="2207"/>
        <v>0.81463225131872041</v>
      </c>
      <c r="N3593" s="38">
        <f t="shared" si="2207"/>
        <v>0.81976103797347866</v>
      </c>
      <c r="O3593" s="38">
        <f t="shared" si="2207"/>
        <v>0.82473773977642473</v>
      </c>
      <c r="P3593" s="38">
        <f t="shared" si="2207"/>
        <v>0.82956616861147259</v>
      </c>
      <c r="Q3593" s="38">
        <f t="shared" si="2207"/>
        <v>0.83425011547308925</v>
      </c>
      <c r="R3593" s="38">
        <f t="shared" si="2207"/>
        <v>0.83879334331637856</v>
      </c>
      <c r="S3593" s="38">
        <f t="shared" si="2207"/>
        <v>0.84319958061377998</v>
      </c>
      <c r="T3593" s="38">
        <f t="shared" si="2207"/>
        <v>0.84747251557711256</v>
      </c>
      <c r="U3593" s="38">
        <f t="shared" si="2207"/>
        <v>0.85161579100456941</v>
      </c>
      <c r="V3593" s="38">
        <f t="shared" si="2207"/>
        <v>0.85563299971329587</v>
      </c>
      <c r="W3593" s="38">
        <f t="shared" si="2207"/>
        <v>0.8595276805193578</v>
      </c>
      <c r="X3593" s="38">
        <f t="shared" si="2207"/>
        <v>0.863303314728187</v>
      </c>
      <c r="Y3593" s="38">
        <f t="shared" si="2207"/>
        <v>0.86696332309995072</v>
      </c>
      <c r="Z3593" s="38">
        <f t="shared" si="2207"/>
        <v>0.87051106325572725</v>
      </c>
      <c r="AA3593" s="38">
        <f t="shared" si="2207"/>
        <v>0.87394982749182992</v>
      </c>
      <c r="AB3593" s="38">
        <f t="shared" si="2207"/>
        <v>0.87728284097113329</v>
      </c>
      <c r="AC3593" s="38">
        <f t="shared" si="2207"/>
        <v>0.88051326026175059</v>
      </c>
      <c r="AD3593" s="38">
        <f t="shared" si="2207"/>
        <v>0.88364417219493885</v>
      </c>
      <c r="AE3593" s="38">
        <f t="shared" si="2207"/>
        <v>0.8866785930155926</v>
      </c>
      <c r="AF3593" s="38">
        <f t="shared" si="2207"/>
        <v>0.88961946780017553</v>
      </c>
      <c r="AG3593" s="38">
        <f t="shared" si="2207"/>
        <v>0.89246967011838396</v>
      </c>
      <c r="AH3593" s="38">
        <f t="shared" si="2207"/>
        <v>0.89523200191625762</v>
      </c>
      <c r="AI3593" s="38">
        <f t="shared" si="2207"/>
        <v>0.89790919359981924</v>
      </c>
      <c r="AJ3593" s="38">
        <f t="shared" si="2207"/>
        <v>0.90050390429966765</v>
      </c>
      <c r="AK3593" s="38">
        <f t="shared" si="2207"/>
        <v>0.90301872229822155</v>
      </c>
      <c r="AL3593" s="38">
        <f t="shared" si="2207"/>
        <v>0.90545616560255271</v>
      </c>
      <c r="AM3593" s="38">
        <f t="shared" si="2207"/>
        <v>0.90781868264692034</v>
      </c>
      <c r="AN3593" s="38">
        <f t="shared" si="2207"/>
        <v>0.91010865311025846</v>
      </c>
      <c r="AO3593" s="38">
        <f t="shared" si="2207"/>
        <v>0.91232838883493095</v>
      </c>
      <c r="AP3593" s="38">
        <f t="shared" si="2207"/>
        <v>0.91448013483409873</v>
      </c>
      <c r="AQ3593" s="38">
        <f t="shared" si="2207"/>
        <v>0.91656607037600857</v>
      </c>
      <c r="AR3593" s="38">
        <f t="shared" si="2207"/>
        <v>0.91858831013443376</v>
      </c>
      <c r="AS3593" s="38">
        <f t="shared" si="2207"/>
        <v>0.92054890539535128</v>
      </c>
      <c r="AT3593" s="38">
        <f t="shared" si="2207"/>
        <v>0.92244984531076579</v>
      </c>
      <c r="AU3593" s="38">
        <f t="shared" si="2207"/>
        <v>0.92429305819135155</v>
      </c>
      <c r="AV3593" s="38">
        <f t="shared" si="2207"/>
        <v>0.92608041283029752</v>
      </c>
      <c r="AW3593" s="38">
        <f t="shared" si="2207"/>
        <v>0.9278137198514218</v>
      </c>
      <c r="AX3593" s="38">
        <f t="shared" si="2207"/>
        <v>0.92949473307524577</v>
      </c>
      <c r="AY3593" s="38">
        <f t="shared" si="2207"/>
        <v>0.93112515089730208</v>
      </c>
      <c r="AZ3593" s="38">
        <f t="shared" si="2207"/>
        <v>0.93270661767350627</v>
      </c>
      <c r="BA3593" s="38">
        <f t="shared" si="2207"/>
        <v>0.93424072510792322</v>
      </c>
      <c r="BB3593" s="38">
        <f t="shared" si="2207"/>
        <v>0.93572901363873229</v>
      </c>
      <c r="BC3593" s="38">
        <f t="shared" si="2207"/>
        <v>0.93717297381864018</v>
      </c>
      <c r="BD3593" s="38">
        <f t="shared" si="2207"/>
        <v>0.93857404768638419</v>
      </c>
      <c r="BE3593" s="38">
        <f t="shared" si="2207"/>
        <v>0.93993363012635567</v>
      </c>
      <c r="BF3593" s="38">
        <f t="shared" si="2207"/>
        <v>0.94125307021370952</v>
      </c>
    </row>
    <row r="3594" spans="1:58" x14ac:dyDescent="0.2">
      <c r="A3594" s="9" t="str">
        <f t="shared" si="2196"/>
        <v>Aruba</v>
      </c>
      <c r="C3594" s="39">
        <f t="shared" si="2197"/>
        <v>0.70980320000000008</v>
      </c>
      <c r="D3594" s="38">
        <f t="shared" ref="D3594:BF3594" si="2208">1-_xlfn.NORM.DIST($D$608,D3365,$B$37+$B$38*D3365,TRUE)</f>
        <v>0.71784730951710318</v>
      </c>
      <c r="E3594" s="38">
        <f t="shared" si="2208"/>
        <v>0.72568452740884248</v>
      </c>
      <c r="F3594" s="38">
        <f t="shared" si="2208"/>
        <v>0.73331732221128187</v>
      </c>
      <c r="G3594" s="38">
        <f t="shared" si="2208"/>
        <v>0.74074838288165379</v>
      </c>
      <c r="H3594" s="38">
        <f t="shared" si="2208"/>
        <v>0.74798059532611472</v>
      </c>
      <c r="I3594" s="38">
        <f t="shared" si="2208"/>
        <v>0.75501702011372473</v>
      </c>
      <c r="J3594" s="38">
        <f t="shared" si="2208"/>
        <v>0.76186087138103076</v>
      </c>
      <c r="K3594" s="38">
        <f t="shared" si="2208"/>
        <v>0.76851549692308541</v>
      </c>
      <c r="L3594" s="38">
        <f t="shared" si="2208"/>
        <v>0.77498435945924293</v>
      </c>
      <c r="M3594" s="38">
        <f t="shared" si="2208"/>
        <v>0.78127101905561469</v>
      </c>
      <c r="N3594" s="38">
        <f t="shared" si="2208"/>
        <v>0.78737911668051253</v>
      </c>
      <c r="O3594" s="38">
        <f t="shared" si="2208"/>
        <v>0.79331235886454299</v>
      </c>
      <c r="P3594" s="38">
        <f t="shared" si="2208"/>
        <v>0.79907450343312303</v>
      </c>
      <c r="Q3594" s="38">
        <f t="shared" si="2208"/>
        <v>0.80466934627602871</v>
      </c>
      <c r="R3594" s="38">
        <f t="shared" si="2208"/>
        <v>0.81010070911607612</v>
      </c>
      <c r="S3594" s="38">
        <f t="shared" si="2208"/>
        <v>0.81537242823712364</v>
      </c>
      <c r="T3594" s="38">
        <f t="shared" si="2208"/>
        <v>0.8204883441301869</v>
      </c>
      <c r="U3594" s="38">
        <f t="shared" si="2208"/>
        <v>0.82545229201555126</v>
      </c>
      <c r="V3594" s="38">
        <f t="shared" si="2208"/>
        <v>0.83026809319825867</v>
      </c>
      <c r="W3594" s="38">
        <f t="shared" si="2208"/>
        <v>0.83493954721421537</v>
      </c>
      <c r="X3594" s="38">
        <f t="shared" si="2208"/>
        <v>0.83947042472434918</v>
      </c>
      <c r="Y3594" s="38">
        <f t="shared" si="2208"/>
        <v>0.84386446111470448</v>
      </c>
      <c r="Z3594" s="38">
        <f t="shared" si="2208"/>
        <v>0.84812535076105589</v>
      </c>
      <c r="AA3594" s="38">
        <f t="shared" si="2208"/>
        <v>0.85225674191751022</v>
      </c>
      <c r="AB3594" s="38">
        <f t="shared" si="2208"/>
        <v>0.85626223218962605</v>
      </c>
      <c r="AC3594" s="38">
        <f t="shared" si="2208"/>
        <v>0.86014536455376411</v>
      </c>
      <c r="AD3594" s="38">
        <f t="shared" si="2208"/>
        <v>0.86390962388568426</v>
      </c>
      <c r="AE3594" s="38">
        <f t="shared" si="2208"/>
        <v>0.86755843396277976</v>
      </c>
      <c r="AF3594" s="38">
        <f t="shared" si="2208"/>
        <v>0.87109515490578593</v>
      </c>
      <c r="AG3594" s="38">
        <f t="shared" si="2208"/>
        <v>0.87452308102727772</v>
      </c>
      <c r="AH3594" s="38">
        <f t="shared" si="2208"/>
        <v>0.87784543905578927</v>
      </c>
      <c r="AI3594" s="38">
        <f t="shared" si="2208"/>
        <v>0.88106538670589729</v>
      </c>
      <c r="AJ3594" s="38">
        <f t="shared" si="2208"/>
        <v>0.8841860115661454</v>
      </c>
      <c r="AK3594" s="38">
        <f t="shared" si="2208"/>
        <v>0.88721033027817431</v>
      </c>
      <c r="AL3594" s="38">
        <f t="shared" si="2208"/>
        <v>0.8901412879819266</v>
      </c>
      <c r="AM3594" s="38">
        <f t="shared" si="2208"/>
        <v>0.89298175800323798</v>
      </c>
      <c r="AN3594" s="38">
        <f t="shared" si="2208"/>
        <v>0.89573454176155343</v>
      </c>
      <c r="AO3594" s="38">
        <f t="shared" si="2208"/>
        <v>0.89840236887688607</v>
      </c>
      <c r="AP3594" s="38">
        <f t="shared" si="2208"/>
        <v>0.90098789745646846</v>
      </c>
      <c r="AQ3594" s="38">
        <f t="shared" si="2208"/>
        <v>0.90349371454283423</v>
      </c>
      <c r="AR3594" s="38">
        <f t="shared" si="2208"/>
        <v>0.90592233670630407</v>
      </c>
      <c r="AS3594" s="38">
        <f t="shared" si="2208"/>
        <v>0.90827621076603227</v>
      </c>
      <c r="AT3594" s="38">
        <f t="shared" si="2208"/>
        <v>0.91055771462489832</v>
      </c>
      <c r="AU3594" s="38">
        <f t="shared" si="2208"/>
        <v>0.91276915820460902</v>
      </c>
      <c r="AV3594" s="38">
        <f t="shared" si="2208"/>
        <v>0.91491278446839253</v>
      </c>
      <c r="AW3594" s="38">
        <f t="shared" si="2208"/>
        <v>0.91699077051963951</v>
      </c>
      <c r="AX3594" s="38">
        <f t="shared" si="2208"/>
        <v>0.91900522876576007</v>
      </c>
      <c r="AY3594" s="38">
        <f t="shared" si="2208"/>
        <v>0.9209582081373896</v>
      </c>
      <c r="AZ3594" s="38">
        <f t="shared" si="2208"/>
        <v>0.92285169535388978</v>
      </c>
      <c r="BA3594" s="38">
        <f t="shared" si="2208"/>
        <v>0.92468761622686091</v>
      </c>
      <c r="BB3594" s="38">
        <f t="shared" si="2208"/>
        <v>0.92646783699408952</v>
      </c>
      <c r="BC3594" s="38">
        <f t="shared" si="2208"/>
        <v>0.9281941656770375</v>
      </c>
      <c r="BD3594" s="38">
        <f t="shared" si="2208"/>
        <v>0.92986835345559848</v>
      </c>
      <c r="BE3594" s="38">
        <f t="shared" si="2208"/>
        <v>0.93149209605443906</v>
      </c>
      <c r="BF3594" s="38">
        <f t="shared" si="2208"/>
        <v>0.93306703513578471</v>
      </c>
    </row>
    <row r="3595" spans="1:58" x14ac:dyDescent="0.2">
      <c r="A3595" s="9" t="str">
        <f t="shared" si="2196"/>
        <v>Australia</v>
      </c>
      <c r="C3595" s="39">
        <f t="shared" si="2197"/>
        <v>0.92304260000000005</v>
      </c>
      <c r="D3595" s="38">
        <f t="shared" ref="D3595:BF3595" si="2209">1-_xlfn.NORM.DIST($D$608,D3366,$B$37+$B$38*D3366,TRUE)</f>
        <v>0.9248524743914891</v>
      </c>
      <c r="E3595" s="38">
        <f t="shared" si="2209"/>
        <v>0.92660781254143043</v>
      </c>
      <c r="F3595" s="38">
        <f t="shared" si="2209"/>
        <v>0.92831037646200498</v>
      </c>
      <c r="G3595" s="38">
        <f t="shared" si="2209"/>
        <v>0.92996187284236043</v>
      </c>
      <c r="H3595" s="38">
        <f t="shared" si="2209"/>
        <v>0.93156395441036577</v>
      </c>
      <c r="I3595" s="38">
        <f t="shared" si="2209"/>
        <v>0.93311822129859812</v>
      </c>
      <c r="J3595" s="38">
        <f t="shared" si="2209"/>
        <v>0.93462622241026216</v>
      </c>
      <c r="K3595" s="38">
        <f t="shared" si="2209"/>
        <v>0.9360894567811866</v>
      </c>
      <c r="L3595" s="38">
        <f t="shared" si="2209"/>
        <v>0.93750937493444819</v>
      </c>
      <c r="M3595" s="38">
        <f t="shared" si="2209"/>
        <v>0.93888738022455553</v>
      </c>
      <c r="N3595" s="38">
        <f t="shared" si="2209"/>
        <v>0.94022483016847358</v>
      </c>
      <c r="O3595" s="38">
        <f t="shared" si="2209"/>
        <v>0.94152303776109003</v>
      </c>
      <c r="P3595" s="38">
        <f t="shared" si="2209"/>
        <v>0.94278327277302598</v>
      </c>
      <c r="Q3595" s="38">
        <f t="shared" si="2209"/>
        <v>0.94400676302896092</v>
      </c>
      <c r="R3595" s="38">
        <f t="shared" si="2209"/>
        <v>0.94519469566489511</v>
      </c>
      <c r="S3595" s="38">
        <f t="shared" si="2209"/>
        <v>0.94634821836300098</v>
      </c>
      <c r="T3595" s="38">
        <f t="shared" si="2209"/>
        <v>0.94746844056292268</v>
      </c>
      <c r="U3595" s="38">
        <f t="shared" si="2209"/>
        <v>0.94855643464857686</v>
      </c>
      <c r="V3595" s="38">
        <f t="shared" si="2209"/>
        <v>0.94961323710967682</v>
      </c>
      <c r="W3595" s="38">
        <f t="shared" si="2209"/>
        <v>0.95063984967736626</v>
      </c>
      <c r="X3595" s="38">
        <f t="shared" si="2209"/>
        <v>0.95163724043348352</v>
      </c>
      <c r="Y3595" s="38">
        <f t="shared" si="2209"/>
        <v>0.95260634489311602</v>
      </c>
      <c r="Z3595" s="38">
        <f t="shared" si="2209"/>
        <v>0.95354806706021245</v>
      </c>
      <c r="AA3595" s="38">
        <f t="shared" si="2209"/>
        <v>0.95446328045613105</v>
      </c>
      <c r="AB3595" s="38">
        <f t="shared" si="2209"/>
        <v>0.95535282912109398</v>
      </c>
      <c r="AC3595" s="38">
        <f t="shared" si="2209"/>
        <v>0.95621752858860143</v>
      </c>
      <c r="AD3595" s="38">
        <f t="shared" si="2209"/>
        <v>0.95705816683293465</v>
      </c>
      <c r="AE3595" s="38">
        <f t="shared" si="2209"/>
        <v>0.95787550518994435</v>
      </c>
      <c r="AF3595" s="38">
        <f t="shared" si="2209"/>
        <v>0.95867027925137671</v>
      </c>
      <c r="AG3595" s="38">
        <f t="shared" si="2209"/>
        <v>0.95944319973304404</v>
      </c>
      <c r="AH3595" s="38">
        <f t="shared" si="2209"/>
        <v>0.96019495331718918</v>
      </c>
      <c r="AI3595" s="38">
        <f t="shared" si="2209"/>
        <v>0.96092620346943369</v>
      </c>
      <c r="AJ3595" s="38">
        <f t="shared" si="2209"/>
        <v>0.961637591230732</v>
      </c>
      <c r="AK3595" s="38">
        <f t="shared" si="2209"/>
        <v>0.96232973598478277</v>
      </c>
      <c r="AL3595" s="38">
        <f t="shared" si="2209"/>
        <v>0.96300323620137362</v>
      </c>
      <c r="AM3595" s="38">
        <f t="shared" si="2209"/>
        <v>0.96365867015615214</v>
      </c>
      <c r="AN3595" s="38">
        <f t="shared" si="2209"/>
        <v>0.96429659662733758</v>
      </c>
      <c r="AO3595" s="38">
        <f t="shared" si="2209"/>
        <v>0.96491755556989367</v>
      </c>
      <c r="AP3595" s="38">
        <f t="shared" si="2209"/>
        <v>0.96552206876769997</v>
      </c>
      <c r="AQ3595" s="38">
        <f t="shared" si="2209"/>
        <v>0.96611064046425998</v>
      </c>
      <c r="AR3595" s="38">
        <f t="shared" si="2209"/>
        <v>0.9666837579724924</v>
      </c>
      <c r="AS3595" s="38">
        <f t="shared" si="2209"/>
        <v>0.96724189226415414</v>
      </c>
      <c r="AT3595" s="38">
        <f t="shared" si="2209"/>
        <v>0.96778549853944185</v>
      </c>
      <c r="AU3595" s="38">
        <f t="shared" si="2209"/>
        <v>0.96831501677732024</v>
      </c>
      <c r="AV3595" s="38">
        <f t="shared" si="2209"/>
        <v>0.96883087226711972</v>
      </c>
      <c r="AW3595" s="38">
        <f t="shared" si="2209"/>
        <v>0.96933347612194543</v>
      </c>
      <c r="AX3595" s="38">
        <f t="shared" si="2209"/>
        <v>0.96982322577442903</v>
      </c>
      <c r="AY3595" s="38">
        <f t="shared" si="2209"/>
        <v>0.97030050545535418</v>
      </c>
      <c r="AZ3595" s="38">
        <f t="shared" si="2209"/>
        <v>0.97076568665567364</v>
      </c>
      <c r="BA3595" s="38">
        <f t="shared" si="2209"/>
        <v>0.97121912857243153</v>
      </c>
      <c r="BB3595" s="38">
        <f t="shared" si="2209"/>
        <v>0.97166117853909362</v>
      </c>
      <c r="BC3595" s="38">
        <f t="shared" si="2209"/>
        <v>0.97209217244077983</v>
      </c>
      <c r="BD3595" s="38">
        <f t="shared" si="2209"/>
        <v>0.97251243511488272</v>
      </c>
      <c r="BE3595" s="38">
        <f t="shared" si="2209"/>
        <v>0.97292228073754561</v>
      </c>
      <c r="BF3595" s="38">
        <f t="shared" si="2209"/>
        <v>0.9733220131964635</v>
      </c>
    </row>
    <row r="3596" spans="1:58" x14ac:dyDescent="0.2">
      <c r="A3596" s="9" t="str">
        <f t="shared" si="2196"/>
        <v>Austria</v>
      </c>
      <c r="C3596" s="39">
        <f t="shared" si="2197"/>
        <v>0.96860950000000001</v>
      </c>
      <c r="D3596" s="38">
        <f t="shared" ref="D3596:BF3596" si="2210">1-_xlfn.NORM.DIST($D$608,D3367,$B$37+$B$38*D3367,TRUE)</f>
        <v>0.96912138162733619</v>
      </c>
      <c r="E3596" s="38">
        <f t="shared" si="2210"/>
        <v>0.96962009868796473</v>
      </c>
      <c r="F3596" s="38">
        <f t="shared" si="2210"/>
        <v>0.9701060465032838</v>
      </c>
      <c r="G3596" s="38">
        <f t="shared" si="2210"/>
        <v>0.97057960724395864</v>
      </c>
      <c r="H3596" s="38">
        <f t="shared" si="2210"/>
        <v>0.97104115039098438</v>
      </c>
      <c r="I3596" s="38">
        <f t="shared" si="2210"/>
        <v>0.97149103318064478</v>
      </c>
      <c r="J3596" s="38">
        <f t="shared" si="2210"/>
        <v>0.97192960103387305</v>
      </c>
      <c r="K3596" s="38">
        <f t="shared" si="2210"/>
        <v>0.97235718797051107</v>
      </c>
      <c r="L3596" s="38">
        <f t="shared" si="2210"/>
        <v>0.97277411700895344</v>
      </c>
      <c r="M3596" s="38">
        <f t="shared" si="2210"/>
        <v>0.97318070055165273</v>
      </c>
      <c r="N3596" s="38">
        <f t="shared" si="2210"/>
        <v>0.97357724075694874</v>
      </c>
      <c r="O3596" s="38">
        <f t="shared" si="2210"/>
        <v>0.97396402989767905</v>
      </c>
      <c r="P3596" s="38">
        <f t="shared" si="2210"/>
        <v>0.97434135070701</v>
      </c>
      <c r="Q3596" s="38">
        <f t="shared" si="2210"/>
        <v>0.97470947671192265</v>
      </c>
      <c r="R3596" s="38">
        <f t="shared" si="2210"/>
        <v>0.97506867255477037</v>
      </c>
      <c r="S3596" s="38">
        <f t="shared" si="2210"/>
        <v>0.97541919430332036</v>
      </c>
      <c r="T3596" s="38">
        <f t="shared" si="2210"/>
        <v>0.97576128974967247</v>
      </c>
      <c r="U3596" s="38">
        <f t="shared" si="2210"/>
        <v>0.9760951986984443</v>
      </c>
      <c r="V3596" s="38">
        <f t="shared" si="2210"/>
        <v>0.97642115324459533</v>
      </c>
      <c r="W3596" s="38">
        <f t="shared" si="2210"/>
        <v>0.97673937804125344</v>
      </c>
      <c r="X3596" s="38">
        <f t="shared" si="2210"/>
        <v>0.9770500905578976</v>
      </c>
      <c r="Y3596" s="38">
        <f t="shared" si="2210"/>
        <v>0.97735350132923682</v>
      </c>
      <c r="Z3596" s="38">
        <f t="shared" si="2210"/>
        <v>0.97764981419511687</v>
      </c>
      <c r="AA3596" s="38">
        <f t="shared" si="2210"/>
        <v>0.97793922653177512</v>
      </c>
      <c r="AB3596" s="38">
        <f t="shared" si="2210"/>
        <v>0.97822192947475384</v>
      </c>
      <c r="AC3596" s="38">
        <f t="shared" si="2210"/>
        <v>0.97849810813377069</v>
      </c>
      <c r="AD3596" s="38">
        <f t="shared" si="2210"/>
        <v>0.97876794179983773</v>
      </c>
      <c r="AE3596" s="38">
        <f t="shared" si="2210"/>
        <v>0.97903160414490931</v>
      </c>
      <c r="AF3596" s="38">
        <f t="shared" si="2210"/>
        <v>0.97928926341432909</v>
      </c>
      <c r="AG3596" s="38">
        <f t="shared" si="2210"/>
        <v>0.97954108261233785</v>
      </c>
      <c r="AH3596" s="38">
        <f t="shared" si="2210"/>
        <v>0.97978721968089677</v>
      </c>
      <c r="AI3596" s="38">
        <f t="shared" si="2210"/>
        <v>0.98002782767206742</v>
      </c>
      <c r="AJ3596" s="38">
        <f t="shared" si="2210"/>
        <v>0.98026305491418697</v>
      </c>
      <c r="AK3596" s="38">
        <f t="shared" si="2210"/>
        <v>0.98049304517206359</v>
      </c>
      <c r="AL3596" s="38">
        <f t="shared" si="2210"/>
        <v>0.9807179378014137</v>
      </c>
      <c r="AM3596" s="38">
        <f t="shared" si="2210"/>
        <v>0.98093786789775028</v>
      </c>
      <c r="AN3596" s="38">
        <f t="shared" si="2210"/>
        <v>0.98115296643992866</v>
      </c>
      <c r="AO3596" s="38">
        <f t="shared" si="2210"/>
        <v>0.98136336042854466</v>
      </c>
      <c r="AP3596" s="38">
        <f t="shared" si="2210"/>
        <v>0.98156917301937641</v>
      </c>
      <c r="AQ3596" s="38">
        <f t="shared" si="2210"/>
        <v>0.98177052365205131</v>
      </c>
      <c r="AR3596" s="38">
        <f t="shared" si="2210"/>
        <v>0.98196752817411492</v>
      </c>
      <c r="AS3596" s="38">
        <f t="shared" si="2210"/>
        <v>0.98216029896067225</v>
      </c>
      <c r="AT3596" s="38">
        <f t="shared" si="2210"/>
        <v>0.98234894502976344</v>
      </c>
      <c r="AU3596" s="38">
        <f t="shared" si="2210"/>
        <v>0.98253357215363335</v>
      </c>
      <c r="AV3596" s="38">
        <f t="shared" si="2210"/>
        <v>0.98271428296604502</v>
      </c>
      <c r="AW3596" s="38">
        <f t="shared" si="2210"/>
        <v>0.98289117706578455</v>
      </c>
      <c r="AX3596" s="38">
        <f t="shared" si="2210"/>
        <v>0.98306435111649737</v>
      </c>
      <c r="AY3596" s="38">
        <f t="shared" si="2210"/>
        <v>0.98323389894299174</v>
      </c>
      <c r="AZ3596" s="38">
        <f t="shared" si="2210"/>
        <v>0.98339991162414042</v>
      </c>
      <c r="BA3596" s="38">
        <f t="shared" si="2210"/>
        <v>0.98356247758250515</v>
      </c>
      <c r="BB3596" s="38">
        <f t="shared" si="2210"/>
        <v>0.98372168267080584</v>
      </c>
      <c r="BC3596" s="38">
        <f t="shared" si="2210"/>
        <v>0.98387761025535048</v>
      </c>
      <c r="BD3596" s="38">
        <f t="shared" si="2210"/>
        <v>0.9840303412965381</v>
      </c>
      <c r="BE3596" s="38">
        <f t="shared" si="2210"/>
        <v>0.98417995442654227</v>
      </c>
      <c r="BF3596" s="38">
        <f t="shared" si="2210"/>
        <v>0.98432652602427917</v>
      </c>
    </row>
    <row r="3597" spans="1:58" x14ac:dyDescent="0.2">
      <c r="A3597" s="9" t="str">
        <f t="shared" si="2196"/>
        <v>Azerbaijan</v>
      </c>
      <c r="C3597" s="39">
        <f t="shared" si="2197"/>
        <v>0.80643950000000009</v>
      </c>
      <c r="D3597" s="38">
        <f t="shared" ref="D3597:BF3597" si="2211">1-_xlfn.NORM.DIST($D$608,D3368,$B$37+$B$38*D3368,TRUE)</f>
        <v>0.81177392748082622</v>
      </c>
      <c r="E3597" s="38">
        <f t="shared" si="2211"/>
        <v>0.81695205165176876</v>
      </c>
      <c r="F3597" s="38">
        <f t="shared" si="2211"/>
        <v>0.8219776569713132</v>
      </c>
      <c r="G3597" s="38">
        <f t="shared" si="2211"/>
        <v>0.82685451846571412</v>
      </c>
      <c r="H3597" s="38">
        <f t="shared" si="2211"/>
        <v>0.83158639366103171</v>
      </c>
      <c r="I3597" s="38">
        <f t="shared" si="2211"/>
        <v>0.83617701526542465</v>
      </c>
      <c r="J3597" s="38">
        <f t="shared" si="2211"/>
        <v>0.84063008456045429</v>
      </c>
      <c r="K3597" s="38">
        <f t="shared" si="2211"/>
        <v>0.8449492654607399</v>
      </c>
      <c r="L3597" s="38">
        <f t="shared" si="2211"/>
        <v>0.84913817920207402</v>
      </c>
      <c r="M3597" s="38">
        <f t="shared" si="2211"/>
        <v>0.85320039961906835</v>
      </c>
      <c r="N3597" s="38">
        <f t="shared" si="2211"/>
        <v>0.85713944897449423</v>
      </c>
      <c r="O3597" s="38">
        <f t="shared" si="2211"/>
        <v>0.8609587943036916</v>
      </c>
      <c r="P3597" s="38">
        <f t="shared" si="2211"/>
        <v>0.86466184423872983</v>
      </c>
      <c r="Q3597" s="38">
        <f t="shared" si="2211"/>
        <v>0.8682519462783711</v>
      </c>
      <c r="R3597" s="38">
        <f t="shared" si="2211"/>
        <v>0.87173238447130985</v>
      </c>
      <c r="S3597" s="38">
        <f t="shared" si="2211"/>
        <v>0.8751063774816189</v>
      </c>
      <c r="T3597" s="38">
        <f t="shared" si="2211"/>
        <v>0.87837707700679968</v>
      </c>
      <c r="U3597" s="38">
        <f t="shared" si="2211"/>
        <v>0.88154756652031652</v>
      </c>
      <c r="V3597" s="38">
        <f t="shared" si="2211"/>
        <v>0.88462086031195586</v>
      </c>
      <c r="W3597" s="38">
        <f t="shared" si="2211"/>
        <v>0.88759990280081125</v>
      </c>
      <c r="X3597" s="38">
        <f t="shared" si="2211"/>
        <v>0.89048756809711871</v>
      </c>
      <c r="Y3597" s="38">
        <f t="shared" si="2211"/>
        <v>0.89328665979056032</v>
      </c>
      <c r="Z3597" s="38">
        <f t="shared" si="2211"/>
        <v>0.89599991094402287</v>
      </c>
      <c r="AA3597" s="38">
        <f t="shared" si="2211"/>
        <v>0.89862998427310214</v>
      </c>
      <c r="AB3597" s="38">
        <f t="shared" si="2211"/>
        <v>0.90117947249292607</v>
      </c>
      <c r="AC3597" s="38">
        <f t="shared" si="2211"/>
        <v>0.90365089881509042</v>
      </c>
      <c r="AD3597" s="38">
        <f t="shared" si="2211"/>
        <v>0.90604671757867461</v>
      </c>
      <c r="AE3597" s="38">
        <f t="shared" si="2211"/>
        <v>0.90836931500042772</v>
      </c>
      <c r="AF3597" s="38">
        <f t="shared" si="2211"/>
        <v>0.91062101003028928</v>
      </c>
      <c r="AG3597" s="38">
        <f t="shared" si="2211"/>
        <v>0.9128040552994281</v>
      </c>
      <c r="AH3597" s="38">
        <f t="shared" si="2211"/>
        <v>0.91492063814894431</v>
      </c>
      <c r="AI3597" s="38">
        <f t="shared" si="2211"/>
        <v>0.91697288172830327</v>
      </c>
      <c r="AJ3597" s="38">
        <f t="shared" si="2211"/>
        <v>0.91896284615343182</v>
      </c>
      <c r="AK3597" s="38">
        <f t="shared" si="2211"/>
        <v>0.92089252971522229</v>
      </c>
      <c r="AL3597" s="38">
        <f t="shared" si="2211"/>
        <v>0.92276387012996031</v>
      </c>
      <c r="AM3597" s="38">
        <f t="shared" si="2211"/>
        <v>0.92457874582391231</v>
      </c>
      <c r="AN3597" s="38">
        <f t="shared" si="2211"/>
        <v>0.92633897724498426</v>
      </c>
      <c r="AO3597" s="38">
        <f t="shared" si="2211"/>
        <v>0.92804632819499489</v>
      </c>
      <c r="AP3597" s="38">
        <f t="shared" si="2211"/>
        <v>0.92970250717670455</v>
      </c>
      <c r="AQ3597" s="38">
        <f t="shared" si="2211"/>
        <v>0.9313091687502808</v>
      </c>
      <c r="AR3597" s="38">
        <f t="shared" si="2211"/>
        <v>0.93286791489440601</v>
      </c>
      <c r="AS3597" s="38">
        <f t="shared" si="2211"/>
        <v>0.93438029636770281</v>
      </c>
      <c r="AT3597" s="38">
        <f t="shared" si="2211"/>
        <v>0.93584781406659645</v>
      </c>
      <c r="AU3597" s="38">
        <f t="shared" si="2211"/>
        <v>0.93727192037615015</v>
      </c>
      <c r="AV3597" s="38">
        <f t="shared" si="2211"/>
        <v>0.93865402051077784</v>
      </c>
      <c r="AW3597" s="38">
        <f t="shared" si="2211"/>
        <v>0.93999547384209992</v>
      </c>
      <c r="AX3597" s="38">
        <f t="shared" si="2211"/>
        <v>0.94129759521152279</v>
      </c>
      <c r="AY3597" s="38">
        <f t="shared" si="2211"/>
        <v>0.94256165622542842</v>
      </c>
      <c r="AZ3597" s="38">
        <f t="shared" si="2211"/>
        <v>0.94378888653112392</v>
      </c>
      <c r="BA3597" s="38">
        <f t="shared" si="2211"/>
        <v>0.94498047507196148</v>
      </c>
      <c r="BB3597" s="38">
        <f t="shared" si="2211"/>
        <v>0.94613757132026188</v>
      </c>
      <c r="BC3597" s="38">
        <f t="shared" si="2211"/>
        <v>0.94726128648688857</v>
      </c>
      <c r="BD3597" s="38">
        <f t="shared" si="2211"/>
        <v>0.94835269470650918</v>
      </c>
      <c r="BE3597" s="38">
        <f t="shared" si="2211"/>
        <v>0.94941283419775713</v>
      </c>
      <c r="BF3597" s="38">
        <f t="shared" si="2211"/>
        <v>0.95044270839766187</v>
      </c>
    </row>
    <row r="3598" spans="1:58" x14ac:dyDescent="0.2">
      <c r="A3598" s="9" t="str">
        <f t="shared" si="2196"/>
        <v>Bahamas</v>
      </c>
      <c r="C3598" s="39">
        <f t="shared" si="2197"/>
        <v>0.68354929999999992</v>
      </c>
      <c r="D3598" s="38">
        <f t="shared" ref="D3598:BF3598" si="2212">1-_xlfn.NORM.DIST($D$608,D3369,$B$37+$B$38*D3369,TRUE)</f>
        <v>0.69223661555875482</v>
      </c>
      <c r="E3598" s="38">
        <f t="shared" si="2212"/>
        <v>0.70071145556122971</v>
      </c>
      <c r="F3598" s="38">
        <f t="shared" si="2212"/>
        <v>0.7089754458868166</v>
      </c>
      <c r="G3598" s="38">
        <f t="shared" si="2212"/>
        <v>0.71703051140316221</v>
      </c>
      <c r="H3598" s="38">
        <f t="shared" si="2212"/>
        <v>0.72487884907858657</v>
      </c>
      <c r="I3598" s="38">
        <f t="shared" si="2212"/>
        <v>0.73252290219676763</v>
      </c>
      <c r="J3598" s="38">
        <f t="shared" si="2212"/>
        <v>0.73996533571159673</v>
      </c>
      <c r="K3598" s="38">
        <f t="shared" si="2212"/>
        <v>0.7472090127679144</v>
      </c>
      <c r="L3598" s="38">
        <f t="shared" si="2212"/>
        <v>0.75425697240289935</v>
      </c>
      <c r="M3598" s="38">
        <f t="shared" si="2212"/>
        <v>0.76111240843314631</v>
      </c>
      <c r="N3598" s="38">
        <f t="shared" si="2212"/>
        <v>0.76777864952387764</v>
      </c>
      <c r="O3598" s="38">
        <f t="shared" si="2212"/>
        <v>0.77425914042921606</v>
      </c>
      <c r="P3598" s="38">
        <f t="shared" si="2212"/>
        <v>0.7805574243859339</v>
      </c>
      <c r="Q3598" s="38">
        <f t="shared" si="2212"/>
        <v>0.78667712663751677</v>
      </c>
      <c r="R3598" s="38">
        <f t="shared" si="2212"/>
        <v>0.79262193906066092</v>
      </c>
      <c r="S3598" s="38">
        <f t="shared" si="2212"/>
        <v>0.79839560586240788</v>
      </c>
      <c r="T3598" s="38">
        <f t="shared" si="2212"/>
        <v>0.80400191031291024</v>
      </c>
      <c r="U3598" s="38">
        <f t="shared" si="2212"/>
        <v>0.8094446624762911</v>
      </c>
      <c r="V3598" s="38">
        <f t="shared" si="2212"/>
        <v>0.8147276879000982</v>
      </c>
      <c r="W3598" s="38">
        <f t="shared" si="2212"/>
        <v>0.81985481722244136</v>
      </c>
      <c r="X3598" s="38">
        <f t="shared" si="2212"/>
        <v>0.82482987665494911</v>
      </c>
      <c r="Y3598" s="38">
        <f t="shared" si="2212"/>
        <v>0.82965667929915821</v>
      </c>
      <c r="Z3598" s="38">
        <f t="shared" si="2212"/>
        <v>0.83433901725377835</v>
      </c>
      <c r="AA3598" s="38">
        <f t="shared" si="2212"/>
        <v>0.83888065447044557</v>
      </c>
      <c r="AB3598" s="38">
        <f t="shared" si="2212"/>
        <v>0.84328532031600212</v>
      </c>
      <c r="AC3598" s="38">
        <f t="shared" si="2212"/>
        <v>0.84755670380001835</v>
      </c>
      <c r="AD3598" s="38">
        <f t="shared" si="2212"/>
        <v>0.85169844842714093</v>
      </c>
      <c r="AE3598" s="38">
        <f t="shared" si="2212"/>
        <v>0.85571414763488807</v>
      </c>
      <c r="AF3598" s="38">
        <f t="shared" si="2212"/>
        <v>0.85960734077868772</v>
      </c>
      <c r="AG3598" s="38">
        <f t="shared" si="2212"/>
        <v>0.86338150962723348</v>
      </c>
      <c r="AH3598" s="38">
        <f t="shared" si="2212"/>
        <v>0.86704007533260219</v>
      </c>
      <c r="AI3598" s="38">
        <f t="shared" si="2212"/>
        <v>0.87058639584100284</v>
      </c>
      <c r="AJ3598" s="38">
        <f t="shared" si="2212"/>
        <v>0.87402376371150325</v>
      </c>
      <c r="AK3598" s="38">
        <f t="shared" si="2212"/>
        <v>0.87735540431157966</v>
      </c>
      <c r="AL3598" s="38">
        <f t="shared" si="2212"/>
        <v>0.88058447435983933</v>
      </c>
      <c r="AM3598" s="38">
        <f t="shared" si="2212"/>
        <v>0.88371406078779347</v>
      </c>
      <c r="AN3598" s="38">
        <f t="shared" si="2212"/>
        <v>0.88674717989404006</v>
      </c>
      <c r="AO3598" s="38">
        <f t="shared" si="2212"/>
        <v>0.88968677676571084</v>
      </c>
      <c r="AP3598" s="38">
        <f t="shared" si="2212"/>
        <v>0.89253572494347433</v>
      </c>
      <c r="AQ3598" s="38">
        <f t="shared" si="2212"/>
        <v>0.89529682630782004</v>
      </c>
      <c r="AR3598" s="38">
        <f t="shared" si="2212"/>
        <v>0.89797281116570249</v>
      </c>
      <c r="AS3598" s="38">
        <f t="shared" si="2212"/>
        <v>0.90056633851797796</v>
      </c>
      <c r="AT3598" s="38">
        <f t="shared" si="2212"/>
        <v>0.90307999648933579</v>
      </c>
      <c r="AU3598" s="38">
        <f t="shared" si="2212"/>
        <v>0.90551630290366392</v>
      </c>
      <c r="AV3598" s="38">
        <f t="shared" si="2212"/>
        <v>0.90787770598897222</v>
      </c>
      <c r="AW3598" s="38">
        <f t="shared" si="2212"/>
        <v>0.91016658519712335</v>
      </c>
      <c r="AX3598" s="38">
        <f t="shared" si="2212"/>
        <v>0.91238525212469668</v>
      </c>
      <c r="AY3598" s="38">
        <f t="shared" si="2212"/>
        <v>0.91453595152233191</v>
      </c>
      <c r="AZ3598" s="38">
        <f t="shared" si="2212"/>
        <v>0.91662086238087104</v>
      </c>
      <c r="BA3598" s="38">
        <f t="shared" si="2212"/>
        <v>0.9186420990835279</v>
      </c>
      <c r="BB3598" s="38">
        <f t="shared" si="2212"/>
        <v>0.92060171261418366</v>
      </c>
      <c r="BC3598" s="38">
        <f t="shared" si="2212"/>
        <v>0.92250169181271724</v>
      </c>
      <c r="BD3598" s="38">
        <f t="shared" si="2212"/>
        <v>0.92434396466905022</v>
      </c>
      <c r="BE3598" s="38">
        <f t="shared" si="2212"/>
        <v>0.92613039964829624</v>
      </c>
      <c r="BF3598" s="38">
        <f t="shared" si="2212"/>
        <v>0.92786280704008517</v>
      </c>
    </row>
    <row r="3599" spans="1:58" x14ac:dyDescent="0.2">
      <c r="A3599" s="9" t="str">
        <f t="shared" si="2196"/>
        <v>Bahrain</v>
      </c>
      <c r="C3599" s="39">
        <f t="shared" si="2197"/>
        <v>0.76318410000000003</v>
      </c>
      <c r="D3599" s="38">
        <f t="shared" ref="D3599:BF3599" si="2213">1-_xlfn.NORM.DIST($D$608,D3370,$B$37+$B$38*D3370,TRUE)</f>
        <v>0.76981809560675218</v>
      </c>
      <c r="E3599" s="38">
        <f t="shared" si="2213"/>
        <v>0.7762663096873571</v>
      </c>
      <c r="F3599" s="38">
        <f t="shared" si="2213"/>
        <v>0.78253233198908956</v>
      </c>
      <c r="G3599" s="38">
        <f t="shared" si="2213"/>
        <v>0.78861983120196955</v>
      </c>
      <c r="H3599" s="38">
        <f t="shared" si="2213"/>
        <v>0.79453253967914816</v>
      </c>
      <c r="I3599" s="38">
        <f t="shared" si="2213"/>
        <v>0.80027423923281882</v>
      </c>
      <c r="J3599" s="38">
        <f t="shared" si="2213"/>
        <v>0.80584874796957373</v>
      </c>
      <c r="K3599" s="38">
        <f t="shared" si="2213"/>
        <v>0.81125990812668525</v>
      </c>
      <c r="L3599" s="38">
        <f t="shared" si="2213"/>
        <v>0.81651157486892834</v>
      </c>
      <c r="M3599" s="38">
        <f t="shared" si="2213"/>
        <v>0.82160760600423122</v>
      </c>
      <c r="N3599" s="38">
        <f t="shared" si="2213"/>
        <v>0.82655185257558239</v>
      </c>
      <c r="O3599" s="38">
        <f t="shared" si="2213"/>
        <v>0.83134815028616582</v>
      </c>
      <c r="P3599" s="38">
        <f t="shared" si="2213"/>
        <v>0.83600031171461497</v>
      </c>
      <c r="Q3599" s="38">
        <f t="shared" si="2213"/>
        <v>0.84051211927750213</v>
      </c>
      <c r="R3599" s="38">
        <f t="shared" si="2213"/>
        <v>0.84488731889667967</v>
      </c>
      <c r="S3599" s="38">
        <f t="shared" si="2213"/>
        <v>0.8491296143298217</v>
      </c>
      <c r="T3599" s="38">
        <f t="shared" si="2213"/>
        <v>0.85324266212343791</v>
      </c>
      <c r="U3599" s="38">
        <f t="shared" si="2213"/>
        <v>0.85723006714872207</v>
      </c>
      <c r="V3599" s="38">
        <f t="shared" si="2213"/>
        <v>0.86109537868181629</v>
      </c>
      <c r="W3599" s="38">
        <f t="shared" si="2213"/>
        <v>0.86484208699139087</v>
      </c>
      <c r="X3599" s="38">
        <f t="shared" si="2213"/>
        <v>0.86847362039785192</v>
      </c>
      <c r="Y3599" s="38">
        <f t="shared" si="2213"/>
        <v>0.87199334276994389</v>
      </c>
      <c r="Z3599" s="38">
        <f t="shared" si="2213"/>
        <v>0.87540455142602358</v>
      </c>
      <c r="AA3599" s="38">
        <f t="shared" si="2213"/>
        <v>0.87871047540880398</v>
      </c>
      <c r="AB3599" s="38">
        <f t="shared" si="2213"/>
        <v>0.8819142741039091</v>
      </c>
      <c r="AC3599" s="38">
        <f t="shared" si="2213"/>
        <v>0.88501903617410571</v>
      </c>
      <c r="AD3599" s="38">
        <f t="shared" si="2213"/>
        <v>0.88802777878260253</v>
      </c>
      <c r="AE3599" s="38">
        <f t="shared" si="2213"/>
        <v>0.89094344708030238</v>
      </c>
      <c r="AF3599" s="38">
        <f t="shared" si="2213"/>
        <v>0.893768913933355</v>
      </c>
      <c r="AG3599" s="38">
        <f t="shared" si="2213"/>
        <v>0.89650697986878791</v>
      </c>
      <c r="AH3599" s="38">
        <f t="shared" si="2213"/>
        <v>0.89916037321738174</v>
      </c>
      <c r="AI3599" s="38">
        <f t="shared" si="2213"/>
        <v>0.90173175043428899</v>
      </c>
      <c r="AJ3599" s="38">
        <f t="shared" si="2213"/>
        <v>0.90422369657919388</v>
      </c>
      <c r="AK3599" s="38">
        <f t="shared" si="2213"/>
        <v>0.90663872593904293</v>
      </c>
      <c r="AL3599" s="38">
        <f t="shared" si="2213"/>
        <v>0.90897928277756801</v>
      </c>
      <c r="AM3599" s="38">
        <f t="shared" si="2213"/>
        <v>0.91124774219694904</v>
      </c>
      <c r="AN3599" s="38">
        <f t="shared" si="2213"/>
        <v>0.91344641109804592</v>
      </c>
      <c r="AO3599" s="38">
        <f t="shared" si="2213"/>
        <v>0.91557752922665192</v>
      </c>
      <c r="AP3599" s="38">
        <f t="shared" si="2213"/>
        <v>0.91764327029418502</v>
      </c>
      <c r="AQ3599" s="38">
        <f t="shared" si="2213"/>
        <v>0.9196457431621532</v>
      </c>
      <c r="AR3599" s="38">
        <f t="shared" si="2213"/>
        <v>0.92158699308059577</v>
      </c>
      <c r="AS3599" s="38">
        <f t="shared" si="2213"/>
        <v>0.92346900297151002</v>
      </c>
      <c r="AT3599" s="38">
        <f t="shared" si="2213"/>
        <v>0.92529369474903955</v>
      </c>
      <c r="AU3599" s="38">
        <f t="shared" si="2213"/>
        <v>0.92706293066891887</v>
      </c>
      <c r="AV3599" s="38">
        <f t="shared" si="2213"/>
        <v>0.92877851470033412</v>
      </c>
      <c r="AW3599" s="38">
        <f t="shared" si="2213"/>
        <v>0.93044219391398741</v>
      </c>
      <c r="AX3599" s="38">
        <f t="shared" si="2213"/>
        <v>0.93205565988074301</v>
      </c>
      <c r="AY3599" s="38">
        <f t="shared" si="2213"/>
        <v>0.93362055007576572</v>
      </c>
      <c r="AZ3599" s="38">
        <f t="shared" si="2213"/>
        <v>0.93513844928357726</v>
      </c>
      <c r="BA3599" s="38">
        <f t="shared" si="2213"/>
        <v>0.93661089099992001</v>
      </c>
      <c r="BB3599" s="38">
        <f t="shared" si="2213"/>
        <v>0.93803935882675382</v>
      </c>
      <c r="BC3599" s="38">
        <f t="shared" si="2213"/>
        <v>0.93942528785711732</v>
      </c>
      <c r="BD3599" s="38">
        <f t="shared" si="2213"/>
        <v>0.94077006604694624</v>
      </c>
      <c r="BE3599" s="38">
        <f t="shared" si="2213"/>
        <v>0.94207503557129679</v>
      </c>
      <c r="BF3599" s="38">
        <f t="shared" si="2213"/>
        <v>0.94334149416272517</v>
      </c>
    </row>
    <row r="3600" spans="1:58" x14ac:dyDescent="0.2">
      <c r="A3600" s="9" t="str">
        <f t="shared" si="2196"/>
        <v>Bangladesh</v>
      </c>
      <c r="C3600" s="39">
        <f t="shared" si="2197"/>
        <v>0.54105879999999995</v>
      </c>
      <c r="D3600" s="38">
        <f t="shared" ref="D3600:BF3600" si="2214">1-_xlfn.NORM.DIST($D$608,D3371,$B$37+$B$38*D3371,TRUE)</f>
        <v>0.55264817061202787</v>
      </c>
      <c r="E3600" s="38">
        <f t="shared" si="2214"/>
        <v>0.56404953593812424</v>
      </c>
      <c r="F3600" s="38">
        <f t="shared" si="2214"/>
        <v>0.57525718223237987</v>
      </c>
      <c r="G3600" s="38">
        <f t="shared" si="2214"/>
        <v>0.58626612555805502</v>
      </c>
      <c r="H3600" s="38">
        <f t="shared" si="2214"/>
        <v>0.59707208312358384</v>
      </c>
      <c r="I3600" s="38">
        <f t="shared" si="2214"/>
        <v>0.60767144321195521</v>
      </c>
      <c r="J3600" s="38">
        <f t="shared" si="2214"/>
        <v>0.61806123403976199</v>
      </c>
      <c r="K3600" s="38">
        <f t="shared" si="2214"/>
        <v>0.62823909185588722</v>
      </c>
      <c r="L3600" s="38">
        <f t="shared" si="2214"/>
        <v>0.63820322856336542</v>
      </c>
      <c r="M3600" s="38">
        <f t="shared" si="2214"/>
        <v>0.64795239912176761</v>
      </c>
      <c r="N3600" s="38">
        <f t="shared" si="2214"/>
        <v>0.65748586896177152</v>
      </c>
      <c r="O3600" s="38">
        <f t="shared" si="2214"/>
        <v>0.66680338161866881</v>
      </c>
      <c r="P3600" s="38">
        <f t="shared" si="2214"/>
        <v>0.67590512676757897</v>
      </c>
      <c r="Q3600" s="38">
        <f t="shared" si="2214"/>
        <v>0.68479170882028351</v>
      </c>
      <c r="R3600" s="38">
        <f t="shared" si="2214"/>
        <v>0.69346411622193416</v>
      </c>
      <c r="S3600" s="38">
        <f t="shared" si="2214"/>
        <v>0.70192369156555379</v>
      </c>
      <c r="T3600" s="38">
        <f t="shared" si="2214"/>
        <v>0.7101721026232527</v>
      </c>
      <c r="U3600" s="38">
        <f t="shared" si="2214"/>
        <v>0.71821131437548635</v>
      </c>
      <c r="V3600" s="38">
        <f t="shared" si="2214"/>
        <v>0.72604356210346987</v>
      </c>
      <c r="W3600" s="38">
        <f t="shared" si="2214"/>
        <v>0.73367132559503778</v>
      </c>
      <c r="X3600" s="38">
        <f t="shared" si="2214"/>
        <v>0.74109730450076872</v>
      </c>
      <c r="Y3600" s="38">
        <f t="shared" si="2214"/>
        <v>0.7483243948650361</v>
      </c>
      <c r="Z3600" s="38">
        <f t="shared" si="2214"/>
        <v>0.75535566684575817</v>
      </c>
      <c r="AA3600" s="38">
        <f t="shared" si="2214"/>
        <v>0.76219434362693683</v>
      </c>
      <c r="AB3600" s="38">
        <f t="shared" si="2214"/>
        <v>0.76884378151953869</v>
      </c>
      <c r="AC3600" s="38">
        <f t="shared" si="2214"/>
        <v>0.77530745123880518</v>
      </c>
      <c r="AD3600" s="38">
        <f t="shared" si="2214"/>
        <v>0.78158892033962868</v>
      </c>
      <c r="AE3600" s="38">
        <f t="shared" si="2214"/>
        <v>0.78769183678610477</v>
      </c>
      <c r="AF3600" s="38">
        <f t="shared" si="2214"/>
        <v>0.79361991362671125</v>
      </c>
      <c r="AG3600" s="38">
        <f t="shared" si="2214"/>
        <v>0.79937691474270023</v>
      </c>
      <c r="AH3600" s="38">
        <f t="shared" si="2214"/>
        <v>0.80496664163413567</v>
      </c>
      <c r="AI3600" s="38">
        <f t="shared" si="2214"/>
        <v>0.81039292120552409</v>
      </c>
      <c r="AJ3600" s="38">
        <f t="shared" si="2214"/>
        <v>0.81565959451107795</v>
      </c>
      <c r="AK3600" s="38">
        <f t="shared" si="2214"/>
        <v>0.82077050641828053</v>
      </c>
      <c r="AL3600" s="38">
        <f t="shared" si="2214"/>
        <v>0.82572949614751789</v>
      </c>
      <c r="AM3600" s="38">
        <f t="shared" si="2214"/>
        <v>0.83054038864505575</v>
      </c>
      <c r="AN3600" s="38">
        <f t="shared" si="2214"/>
        <v>0.83520698674651483</v>
      </c>
      <c r="AO3600" s="38">
        <f t="shared" si="2214"/>
        <v>0.8397330640881967</v>
      </c>
      <c r="AP3600" s="38">
        <f t="shared" si="2214"/>
        <v>0.84412235872407904</v>
      </c>
      <c r="AQ3600" s="38">
        <f t="shared" si="2214"/>
        <v>0.84837856740700068</v>
      </c>
      <c r="AR3600" s="38">
        <f t="shared" si="2214"/>
        <v>0.85250534049345905</v>
      </c>
      <c r="AS3600" s="38">
        <f t="shared" si="2214"/>
        <v>0.85650627743250385</v>
      </c>
      <c r="AT3600" s="38">
        <f t="shared" si="2214"/>
        <v>0.86038492280040968</v>
      </c>
      <c r="AU3600" s="38">
        <f t="shared" si="2214"/>
        <v>0.8641447628441099</v>
      </c>
      <c r="AV3600" s="38">
        <f t="shared" si="2214"/>
        <v>0.86778922249776758</v>
      </c>
      <c r="AW3600" s="38">
        <f t="shared" si="2214"/>
        <v>0.87132166283829748</v>
      </c>
      <c r="AX3600" s="38">
        <f t="shared" si="2214"/>
        <v>0.87474537894714743</v>
      </c>
      <c r="AY3600" s="38">
        <f t="shared" si="2214"/>
        <v>0.87806359814716306</v>
      </c>
      <c r="AZ3600" s="38">
        <f t="shared" si="2214"/>
        <v>0.88127947858487343</v>
      </c>
      <c r="BA3600" s="38">
        <f t="shared" si="2214"/>
        <v>0.88439610813007674</v>
      </c>
      <c r="BB3600" s="38">
        <f t="shared" si="2214"/>
        <v>0.88741650356609514</v>
      </c>
      <c r="BC3600" s="38">
        <f t="shared" si="2214"/>
        <v>0.89034361004557017</v>
      </c>
      <c r="BD3600" s="38">
        <f t="shared" si="2214"/>
        <v>0.89318030078811972</v>
      </c>
      <c r="BE3600" s="38">
        <f t="shared" si="2214"/>
        <v>0.89592937699761099</v>
      </c>
      <c r="BF3600" s="38">
        <f t="shared" si="2214"/>
        <v>0.89859356797816581</v>
      </c>
    </row>
    <row r="3601" spans="1:58" x14ac:dyDescent="0.2">
      <c r="A3601" s="9" t="str">
        <f t="shared" si="2196"/>
        <v>Barbados</v>
      </c>
      <c r="C3601" s="39">
        <f t="shared" si="2197"/>
        <v>0.63684819999999998</v>
      </c>
      <c r="D3601" s="38">
        <f t="shared" ref="D3601:BF3601" si="2215">1-_xlfn.NORM.DIST($D$608,D3372,$B$37+$B$38*D3372,TRUE)</f>
        <v>0.64661023383297711</v>
      </c>
      <c r="E3601" s="38">
        <f t="shared" si="2215"/>
        <v>0.6561571783601855</v>
      </c>
      <c r="F3601" s="38">
        <f t="shared" si="2215"/>
        <v>0.66548872537939052</v>
      </c>
      <c r="G3601" s="38">
        <f t="shared" si="2215"/>
        <v>0.67460501435016829</v>
      </c>
      <c r="H3601" s="38">
        <f t="shared" si="2215"/>
        <v>0.68350660108728223</v>
      </c>
      <c r="I3601" s="38">
        <f t="shared" si="2215"/>
        <v>0.69219442713631729</v>
      </c>
      <c r="J3601" s="38">
        <f t="shared" si="2215"/>
        <v>0.70066978995071871</v>
      </c>
      <c r="K3601" s="38">
        <f t="shared" si="2215"/>
        <v>0.70893431397039142</v>
      </c>
      <c r="L3601" s="38">
        <f t="shared" si="2215"/>
        <v>0.71698992268440831</v>
      </c>
      <c r="M3601" s="38">
        <f t="shared" si="2215"/>
        <v>0.72483881174413978</v>
      </c>
      <c r="N3601" s="38">
        <f t="shared" si="2215"/>
        <v>0.73248342317826032</v>
      </c>
      <c r="O3601" s="38">
        <f t="shared" si="2215"/>
        <v>0.73992642074758086</v>
      </c>
      <c r="P3601" s="38">
        <f t="shared" si="2215"/>
        <v>0.74717066646544961</v>
      </c>
      <c r="Q3601" s="38">
        <f t="shared" si="2215"/>
        <v>0.75421919829852813</v>
      </c>
      <c r="R3601" s="38">
        <f t="shared" si="2215"/>
        <v>0.76107520905301163</v>
      </c>
      <c r="S3601" s="38">
        <f t="shared" si="2215"/>
        <v>0.76774202644276868</v>
      </c>
      <c r="T3601" s="38">
        <f t="shared" si="2215"/>
        <v>0.77422309432835634</v>
      </c>
      <c r="U3601" s="38">
        <f t="shared" si="2215"/>
        <v>0.78052195510935463</v>
      </c>
      <c r="V3601" s="38">
        <f t="shared" si="2215"/>
        <v>0.78664223324687932</v>
      </c>
      <c r="W3601" s="38">
        <f t="shared" si="2215"/>
        <v>0.79258761988842019</v>
      </c>
      <c r="X3601" s="38">
        <f t="shared" si="2215"/>
        <v>0.79836185856322539</v>
      </c>
      <c r="Y3601" s="38">
        <f t="shared" si="2215"/>
        <v>0.8039687319132478</v>
      </c>
      <c r="Z3601" s="38">
        <f t="shared" si="2215"/>
        <v>0.80941204942213218</v>
      </c>
      <c r="AA3601" s="38">
        <f t="shared" si="2215"/>
        <v>0.8146956361027613</v>
      </c>
      <c r="AB3601" s="38">
        <f t="shared" si="2215"/>
        <v>0.81982332210246167</v>
      </c>
      <c r="AC3601" s="38">
        <f t="shared" si="2215"/>
        <v>0.82479893318402131</v>
      </c>
      <c r="AD3601" s="38">
        <f t="shared" si="2215"/>
        <v>0.82962628204014055</v>
      </c>
      <c r="AE3601" s="38">
        <f t="shared" si="2215"/>
        <v>0.83430916039877245</v>
      </c>
      <c r="AF3601" s="38">
        <f t="shared" si="2215"/>
        <v>0.83885133187697136</v>
      </c>
      <c r="AG3601" s="38">
        <f t="shared" si="2215"/>
        <v>0.84325652554129782</v>
      </c>
      <c r="AH3601" s="38">
        <f t="shared" si="2215"/>
        <v>0.84752843013350077</v>
      </c>
      <c r="AI3601" s="38">
        <f t="shared" si="2215"/>
        <v>0.85167068892106679</v>
      </c>
      <c r="AJ3601" s="38">
        <f t="shared" si="2215"/>
        <v>0.85568689513326324</v>
      </c>
      <c r="AK3601" s="38">
        <f t="shared" si="2215"/>
        <v>0.85958058794447401</v>
      </c>
      <c r="AL3601" s="38">
        <f t="shared" si="2215"/>
        <v>0.86335524896790461</v>
      </c>
      <c r="AM3601" s="38">
        <f t="shared" si="2215"/>
        <v>0.86701429922410622</v>
      </c>
      <c r="AN3601" s="38">
        <f t="shared" si="2215"/>
        <v>0.87056109655018787</v>
      </c>
      <c r="AO3601" s="38">
        <f t="shared" si="2215"/>
        <v>0.87399893341706547</v>
      </c>
      <c r="AP3601" s="38">
        <f t="shared" si="2215"/>
        <v>0.8773310351235899</v>
      </c>
      <c r="AQ3601" s="38">
        <f t="shared" si="2215"/>
        <v>0.88056055833791425</v>
      </c>
      <c r="AR3601" s="38">
        <f t="shared" si="2215"/>
        <v>0.88369058995796612</v>
      </c>
      <c r="AS3601" s="38">
        <f t="shared" si="2215"/>
        <v>0.88672414626439167</v>
      </c>
      <c r="AT3601" s="38">
        <f t="shared" si="2215"/>
        <v>0.88966417234082096</v>
      </c>
      <c r="AU3601" s="38">
        <f t="shared" si="2215"/>
        <v>0.89251354173775255</v>
      </c>
      <c r="AV3601" s="38">
        <f t="shared" si="2215"/>
        <v>0.89527505635776661</v>
      </c>
      <c r="AW3601" s="38">
        <f t="shared" si="2215"/>
        <v>0.89795144654116443</v>
      </c>
      <c r="AX3601" s="38">
        <f t="shared" si="2215"/>
        <v>0.90054537133244861</v>
      </c>
      <c r="AY3601" s="38">
        <f t="shared" si="2215"/>
        <v>0.90305941890935137</v>
      </c>
      <c r="AZ3601" s="38">
        <f t="shared" si="2215"/>
        <v>0.90549610715734952</v>
      </c>
      <c r="BA3601" s="38">
        <f t="shared" si="2215"/>
        <v>0.90785788437378723</v>
      </c>
      <c r="BB3601" s="38">
        <f t="shared" si="2215"/>
        <v>0.91014713008685133</v>
      </c>
      <c r="BC3601" s="38">
        <f t="shared" si="2215"/>
        <v>0.91236615597572701</v>
      </c>
      <c r="BD3601" s="38">
        <f t="shared" si="2215"/>
        <v>0.9145172068792794</v>
      </c>
      <c r="BE3601" s="38">
        <f t="shared" si="2215"/>
        <v>0.91660246188157257</v>
      </c>
      <c r="BF3601" s="38">
        <f t="shared" si="2215"/>
        <v>0.9186240354634575</v>
      </c>
    </row>
    <row r="3602" spans="1:58" x14ac:dyDescent="0.2">
      <c r="A3602" s="9" t="str">
        <f t="shared" si="2196"/>
        <v>Belarus</v>
      </c>
      <c r="C3602" s="39">
        <f t="shared" si="2197"/>
        <v>0.86801850000000003</v>
      </c>
      <c r="D3602" s="38">
        <f t="shared" ref="D3602:BF3602" si="2216">1-_xlfn.NORM.DIST($D$608,D3373,$B$37+$B$38*D3373,TRUE)</f>
        <v>0.8715466837350867</v>
      </c>
      <c r="E3602" s="38">
        <f t="shared" si="2216"/>
        <v>0.87496621356517013</v>
      </c>
      <c r="F3602" s="38">
        <f t="shared" si="2216"/>
        <v>0.87828031739636514</v>
      </c>
      <c r="G3602" s="38">
        <f t="shared" si="2216"/>
        <v>0.88149215379729051</v>
      </c>
      <c r="H3602" s="38">
        <f t="shared" si="2216"/>
        <v>0.88460481091025145</v>
      </c>
      <c r="I3602" s="38">
        <f t="shared" si="2216"/>
        <v>0.88762130565255515</v>
      </c>
      <c r="J3602" s="38">
        <f t="shared" si="2216"/>
        <v>0.89054458318283536</v>
      </c>
      <c r="K3602" s="38">
        <f t="shared" si="2216"/>
        <v>0.89337751660871878</v>
      </c>
      <c r="L3602" s="38">
        <f t="shared" si="2216"/>
        <v>0.89612290691359286</v>
      </c>
      <c r="M3602" s="38">
        <f t="shared" si="2216"/>
        <v>0.89878348308160716</v>
      </c>
      <c r="N3602" s="38">
        <f t="shared" si="2216"/>
        <v>0.9013619024013968</v>
      </c>
      <c r="O3602" s="38">
        <f t="shared" si="2216"/>
        <v>0.90386075093028262</v>
      </c>
      <c r="P3602" s="38">
        <f t="shared" si="2216"/>
        <v>0.9062825441019603</v>
      </c>
      <c r="Q3602" s="38">
        <f t="shared" si="2216"/>
        <v>0.90862972746185844</v>
      </c>
      <c r="R3602" s="38">
        <f t="shared" si="2216"/>
        <v>0.91090467751548931</v>
      </c>
      <c r="S3602" s="38">
        <f t="shared" si="2216"/>
        <v>0.91310970267618474</v>
      </c>
      <c r="T3602" s="38">
        <f t="shared" si="2216"/>
        <v>0.91524704429963466</v>
      </c>
      <c r="U3602" s="38">
        <f t="shared" si="2216"/>
        <v>0.91731887779361598</v>
      </c>
      <c r="V3602" s="38">
        <f t="shared" si="2216"/>
        <v>0.91932731379221444</v>
      </c>
      <c r="W3602" s="38">
        <f t="shared" si="2216"/>
        <v>0.9212743993847039</v>
      </c>
      <c r="X3602" s="38">
        <f t="shared" si="2216"/>
        <v>0.92316211939006376</v>
      </c>
      <c r="Y3602" s="38">
        <f t="shared" si="2216"/>
        <v>0.92499239766888131</v>
      </c>
      <c r="Z3602" s="38">
        <f t="shared" si="2216"/>
        <v>0.92676709846509486</v>
      </c>
      <c r="AA3602" s="38">
        <f t="shared" si="2216"/>
        <v>0.92848802777071326</v>
      </c>
      <c r="AB3602" s="38">
        <f t="shared" si="2216"/>
        <v>0.93015693470727245</v>
      </c>
      <c r="AC3602" s="38">
        <f t="shared" si="2216"/>
        <v>0.93177551291836669</v>
      </c>
      <c r="AD3602" s="38">
        <f t="shared" si="2216"/>
        <v>0.93334540196814986</v>
      </c>
      <c r="AE3602" s="38">
        <f t="shared" si="2216"/>
        <v>0.93486818874119915</v>
      </c>
      <c r="AF3602" s="38">
        <f t="shared" si="2216"/>
        <v>0.9363454088396046</v>
      </c>
      <c r="AG3602" s="38">
        <f t="shared" si="2216"/>
        <v>0.93777854797359117</v>
      </c>
      <c r="AH3602" s="38">
        <f t="shared" si="2216"/>
        <v>0.93916904334236984</v>
      </c>
      <c r="AI3602" s="38">
        <f t="shared" si="2216"/>
        <v>0.94051828500230095</v>
      </c>
      <c r="AJ3602" s="38">
        <f t="shared" si="2216"/>
        <v>0.94182761721978547</v>
      </c>
      <c r="AK3602" s="38">
        <f t="shared" si="2216"/>
        <v>0.94309833980662128</v>
      </c>
      <c r="AL3602" s="38">
        <f t="shared" si="2216"/>
        <v>0.94433170943584943</v>
      </c>
      <c r="AM3602" s="38">
        <f t="shared" si="2216"/>
        <v>0.94552894093638573</v>
      </c>
      <c r="AN3602" s="38">
        <f t="shared" si="2216"/>
        <v>0.94669120856497013</v>
      </c>
      <c r="AO3602" s="38">
        <f t="shared" si="2216"/>
        <v>0.94781964725419843</v>
      </c>
      <c r="AP3602" s="38">
        <f t="shared" si="2216"/>
        <v>0.94891535383559567</v>
      </c>
      <c r="AQ3602" s="38">
        <f t="shared" si="2216"/>
        <v>0.94997938823688166</v>
      </c>
      <c r="AR3602" s="38">
        <f t="shared" si="2216"/>
        <v>0.95101277465274492</v>
      </c>
      <c r="AS3602" s="38">
        <f t="shared" si="2216"/>
        <v>0.95201650268859617</v>
      </c>
      <c r="AT3602" s="38">
        <f t="shared" si="2216"/>
        <v>0.95299152847690705</v>
      </c>
      <c r="AU3602" s="38">
        <f t="shared" si="2216"/>
        <v>0.95393877576586594</v>
      </c>
      <c r="AV3602" s="38">
        <f t="shared" si="2216"/>
        <v>0.95485913698019986</v>
      </c>
      <c r="AW3602" s="38">
        <f t="shared" si="2216"/>
        <v>0.95575347425409884</v>
      </c>
      <c r="AX3602" s="38">
        <f t="shared" si="2216"/>
        <v>0.95662262043628743</v>
      </c>
      <c r="AY3602" s="38">
        <f t="shared" si="2216"/>
        <v>0.95746738006734877</v>
      </c>
      <c r="AZ3602" s="38">
        <f t="shared" si="2216"/>
        <v>0.95828853032949424</v>
      </c>
      <c r="BA3602" s="38">
        <f t="shared" si="2216"/>
        <v>0.95908682196902217</v>
      </c>
      <c r="BB3602" s="38">
        <f t="shared" si="2216"/>
        <v>0.95986298019177285</v>
      </c>
      <c r="BC3602" s="38">
        <f t="shared" si="2216"/>
        <v>0.96061770553192882</v>
      </c>
      <c r="BD3602" s="38">
        <f t="shared" si="2216"/>
        <v>0.96135167469455685</v>
      </c>
      <c r="BE3602" s="38">
        <f t="shared" si="2216"/>
        <v>0.96206554137231992</v>
      </c>
      <c r="BF3602" s="38">
        <f t="shared" si="2216"/>
        <v>0.96275993703681906</v>
      </c>
    </row>
    <row r="3603" spans="1:58" x14ac:dyDescent="0.2">
      <c r="A3603" s="9" t="str">
        <f t="shared" si="2196"/>
        <v>Belgium</v>
      </c>
      <c r="C3603" s="39">
        <f t="shared" si="2197"/>
        <v>0.94044220000000001</v>
      </c>
      <c r="D3603" s="38">
        <f t="shared" ref="D3603:BF3603" si="2217">1-_xlfn.NORM.DIST($D$608,D3374,$B$37+$B$38*D3374,TRUE)</f>
        <v>0.94173669392605475</v>
      </c>
      <c r="E3603" s="38">
        <f t="shared" si="2217"/>
        <v>0.94299329866359494</v>
      </c>
      <c r="F3603" s="38">
        <f t="shared" si="2217"/>
        <v>0.94421324030144882</v>
      </c>
      <c r="G3603" s="38">
        <f t="shared" si="2217"/>
        <v>0.94539770425456138</v>
      </c>
      <c r="H3603" s="38">
        <f t="shared" si="2217"/>
        <v>0.94654783650066321</v>
      </c>
      <c r="I3603" s="38">
        <f t="shared" si="2217"/>
        <v>0.94766474479319629</v>
      </c>
      <c r="J3603" s="38">
        <f t="shared" si="2217"/>
        <v>0.94874949984956347</v>
      </c>
      <c r="K3603" s="38">
        <f t="shared" si="2217"/>
        <v>0.94980313651393655</v>
      </c>
      <c r="L3603" s="38">
        <f t="shared" si="2217"/>
        <v>0.95082665489401952</v>
      </c>
      <c r="M3603" s="38">
        <f t="shared" si="2217"/>
        <v>0.9518210214713011</v>
      </c>
      <c r="N3603" s="38">
        <f t="shared" si="2217"/>
        <v>0.95278717018446424</v>
      </c>
      <c r="O3603" s="38">
        <f t="shared" si="2217"/>
        <v>0.95372600348573267</v>
      </c>
      <c r="P3603" s="38">
        <f t="shared" si="2217"/>
        <v>0.95463839337003908</v>
      </c>
      <c r="Q3603" s="38">
        <f t="shared" si="2217"/>
        <v>0.95552518237699691</v>
      </c>
      <c r="R3603" s="38">
        <f t="shared" si="2217"/>
        <v>0.95638718456573424</v>
      </c>
      <c r="S3603" s="38">
        <f t="shared" si="2217"/>
        <v>0.95722518646272969</v>
      </c>
      <c r="T3603" s="38">
        <f t="shared" si="2217"/>
        <v>0.95803994798285186</v>
      </c>
      <c r="U3603" s="38">
        <f t="shared" si="2217"/>
        <v>0.9588322033238621</v>
      </c>
      <c r="V3603" s="38">
        <f t="shared" si="2217"/>
        <v>0.95960266183469345</v>
      </c>
      <c r="W3603" s="38">
        <f t="shared" si="2217"/>
        <v>0.96035200885786232</v>
      </c>
      <c r="X3603" s="38">
        <f t="shared" si="2217"/>
        <v>0.9610809065464061</v>
      </c>
      <c r="Y3603" s="38">
        <f t="shared" si="2217"/>
        <v>0.9617899946557753</v>
      </c>
      <c r="Z3603" s="38">
        <f t="shared" si="2217"/>
        <v>0.96247989131113676</v>
      </c>
      <c r="AA3603" s="38">
        <f t="shared" si="2217"/>
        <v>0.96315119375056724</v>
      </c>
      <c r="AB3603" s="38">
        <f t="shared" si="2217"/>
        <v>0.96380447904463606</v>
      </c>
      <c r="AC3603" s="38">
        <f t="shared" si="2217"/>
        <v>0.96444030479289189</v>
      </c>
      <c r="AD3603" s="38">
        <f t="shared" si="2217"/>
        <v>0.96505920979778337</v>
      </c>
      <c r="AE3603" s="38">
        <f t="shared" si="2217"/>
        <v>0.9656617147165476</v>
      </c>
      <c r="AF3603" s="38">
        <f t="shared" si="2217"/>
        <v>0.96624832269161287</v>
      </c>
      <c r="AG3603" s="38">
        <f t="shared" si="2217"/>
        <v>0.96681951996006277</v>
      </c>
      <c r="AH3603" s="38">
        <f t="shared" si="2217"/>
        <v>0.96737577644271222</v>
      </c>
      <c r="AI3603" s="38">
        <f t="shared" si="2217"/>
        <v>0.96791754631334714</v>
      </c>
      <c r="AJ3603" s="38">
        <f t="shared" si="2217"/>
        <v>0.96844526854867563</v>
      </c>
      <c r="AK3603" s="38">
        <f t="shared" si="2217"/>
        <v>0.96895936745953681</v>
      </c>
      <c r="AL3603" s="38">
        <f t="shared" si="2217"/>
        <v>0.96946025320391027</v>
      </c>
      <c r="AM3603" s="38">
        <f t="shared" si="2217"/>
        <v>0.96994832228226124</v>
      </c>
      <c r="AN3603" s="38">
        <f t="shared" si="2217"/>
        <v>0.97042395801575065</v>
      </c>
      <c r="AO3603" s="38">
        <f t="shared" si="2217"/>
        <v>0.97088753100783332</v>
      </c>
      <c r="AP3603" s="38">
        <f t="shared" si="2217"/>
        <v>0.97133939958975568</v>
      </c>
      <c r="AQ3603" s="38">
        <f t="shared" si="2217"/>
        <v>0.97177991025046029</v>
      </c>
      <c r="AR3603" s="38">
        <f t="shared" si="2217"/>
        <v>0.97220939805138984</v>
      </c>
      <c r="AS3603" s="38">
        <f t="shared" si="2217"/>
        <v>0.97262818702667664</v>
      </c>
      <c r="AT3603" s="38">
        <f t="shared" si="2217"/>
        <v>0.97303659056919256</v>
      </c>
      <c r="AU3603" s="38">
        <f t="shared" si="2217"/>
        <v>0.9734349118029223</v>
      </c>
      <c r="AV3603" s="38">
        <f t="shared" si="2217"/>
        <v>0.97382344394211418</v>
      </c>
      <c r="AW3603" s="38">
        <f t="shared" si="2217"/>
        <v>0.97420247063764875</v>
      </c>
      <c r="AX3603" s="38">
        <f t="shared" si="2217"/>
        <v>0.97457226631105742</v>
      </c>
      <c r="AY3603" s="38">
        <f t="shared" si="2217"/>
        <v>0.97493309647660931</v>
      </c>
      <c r="AZ3603" s="38">
        <f t="shared" si="2217"/>
        <v>0.97528521805187407</v>
      </c>
      <c r="BA3603" s="38">
        <f t="shared" si="2217"/>
        <v>0.97562887965715872</v>
      </c>
      <c r="BB3603" s="38">
        <f t="shared" si="2217"/>
        <v>0.97596432190420213</v>
      </c>
      <c r="BC3603" s="38">
        <f t="shared" si="2217"/>
        <v>0.97629177767450226</v>
      </c>
      <c r="BD3603" s="38">
        <f t="shared" si="2217"/>
        <v>0.97661147238763912</v>
      </c>
      <c r="BE3603" s="38">
        <f t="shared" si="2217"/>
        <v>0.97692362425994517</v>
      </c>
      <c r="BF3603" s="38">
        <f t="shared" si="2217"/>
        <v>0.97722844455386437</v>
      </c>
    </row>
    <row r="3604" spans="1:58" x14ac:dyDescent="0.2">
      <c r="A3604" s="9" t="str">
        <f t="shared" si="2196"/>
        <v>Belize</v>
      </c>
      <c r="C3604" s="39">
        <f t="shared" si="2197"/>
        <v>0.24438629999999995</v>
      </c>
      <c r="D3604" s="38">
        <f t="shared" ref="D3604:BF3604" si="2218">1-_xlfn.NORM.DIST($D$608,D3375,$B$37+$B$38*D3375,TRUE)</f>
        <v>0.25679596965232454</v>
      </c>
      <c r="E3604" s="38">
        <f t="shared" si="2218"/>
        <v>0.26936568647694281</v>
      </c>
      <c r="F3604" s="38">
        <f t="shared" si="2218"/>
        <v>0.28207475300597207</v>
      </c>
      <c r="G3604" s="38">
        <f t="shared" si="2218"/>
        <v>0.29490249388079093</v>
      </c>
      <c r="H3604" s="38">
        <f t="shared" si="2218"/>
        <v>0.30782836562435478</v>
      </c>
      <c r="I3604" s="38">
        <f t="shared" si="2218"/>
        <v>0.32083205924569858</v>
      </c>
      <c r="J3604" s="38">
        <f t="shared" si="2218"/>
        <v>0.33389359519163486</v>
      </c>
      <c r="K3604" s="38">
        <f t="shared" si="2218"/>
        <v>0.34699341029480935</v>
      </c>
      <c r="L3604" s="38">
        <f t="shared" si="2218"/>
        <v>0.36011243649307023</v>
      </c>
      <c r="M3604" s="38">
        <f t="shared" si="2218"/>
        <v>0.37323217121136476</v>
      </c>
      <c r="N3604" s="38">
        <f t="shared" si="2218"/>
        <v>0.38633473940322594</v>
      </c>
      <c r="O3604" s="38">
        <f t="shared" si="2218"/>
        <v>0.39940294734382986</v>
      </c>
      <c r="P3604" s="38">
        <f t="shared" si="2218"/>
        <v>0.41242032835031284</v>
      </c>
      <c r="Q3604" s="38">
        <f t="shared" si="2218"/>
        <v>0.42537118067752733</v>
      </c>
      <c r="R3604" s="38">
        <f t="shared" si="2218"/>
        <v>0.43824059789887404</v>
      </c>
      <c r="S3604" s="38">
        <f t="shared" si="2218"/>
        <v>0.45101449213263578</v>
      </c>
      <c r="T3604" s="38">
        <f t="shared" si="2218"/>
        <v>0.46367961051487705</v>
      </c>
      <c r="U3604" s="38">
        <f t="shared" si="2218"/>
        <v>0.47622354535107658</v>
      </c>
      <c r="V3604" s="38">
        <f t="shared" si="2218"/>
        <v>0.48863473840093019</v>
      </c>
      <c r="W3604" s="38">
        <f t="shared" si="2218"/>
        <v>0.50090247976496571</v>
      </c>
      <c r="X3604" s="38">
        <f t="shared" si="2218"/>
        <v>0.51301690184854298</v>
      </c>
      <c r="Y3604" s="38">
        <f t="shared" si="2218"/>
        <v>0.52496896887927269</v>
      </c>
      <c r="Z3604" s="38">
        <f t="shared" si="2218"/>
        <v>0.53675046244868896</v>
      </c>
      <c r="AA3604" s="38">
        <f t="shared" si="2218"/>
        <v>0.54835396353893784</v>
      </c>
      <c r="AB3604" s="38">
        <f t="shared" si="2218"/>
        <v>0.55977283148103829</v>
      </c>
      <c r="AC3604" s="38">
        <f t="shared" si="2218"/>
        <v>0.57100118027367541</v>
      </c>
      <c r="AD3604" s="38">
        <f t="shared" si="2218"/>
        <v>0.58203385267113394</v>
      </c>
      <c r="AE3604" s="38">
        <f t="shared" si="2218"/>
        <v>0.59286639242652128</v>
      </c>
      <c r="AF3604" s="38">
        <f t="shared" si="2218"/>
        <v>0.60349501505240644</v>
      </c>
      <c r="AG3604" s="38">
        <f t="shared" si="2218"/>
        <v>0.61391657743593053</v>
      </c>
      <c r="AH3604" s="38">
        <f t="shared" si="2218"/>
        <v>0.62412854661977135</v>
      </c>
      <c r="AI3604" s="38">
        <f t="shared" si="2218"/>
        <v>0.63412896803447982</v>
      </c>
      <c r="AJ3604" s="38">
        <f t="shared" si="2218"/>
        <v>0.64391643344196625</v>
      </c>
      <c r="AK3604" s="38">
        <f t="shared" si="2218"/>
        <v>0.65349004882462136</v>
      </c>
      <c r="AL3604" s="38">
        <f t="shared" si="2218"/>
        <v>0.66284940242993406</v>
      </c>
      <c r="AM3604" s="38">
        <f t="shared" si="2218"/>
        <v>0.67199453315672719</v>
      </c>
      <c r="AN3604" s="38">
        <f t="shared" si="2218"/>
        <v>0.68092589944642712</v>
      </c>
      <c r="AO3604" s="38">
        <f t="shared" si="2218"/>
        <v>0.68964434882123893</v>
      </c>
      <c r="AP3604" s="38">
        <f t="shared" si="2218"/>
        <v>0.69815108819081095</v>
      </c>
      <c r="AQ3604" s="38">
        <f t="shared" si="2218"/>
        <v>0.70644765502998874</v>
      </c>
      <c r="AR3604" s="38">
        <f t="shared" si="2218"/>
        <v>0.71453588951263125</v>
      </c>
      <c r="AS3604" s="38">
        <f t="shared" si="2218"/>
        <v>0.72241790767018454</v>
      </c>
      <c r="AT3604" s="38">
        <f t="shared" si="2218"/>
        <v>0.73009607562879575</v>
      </c>
      <c r="AU3604" s="38">
        <f t="shared" si="2218"/>
        <v>0.73757298496516177</v>
      </c>
      <c r="AV3604" s="38">
        <f t="shared" si="2218"/>
        <v>0.74485142920901737</v>
      </c>
      <c r="AW3604" s="38">
        <f t="shared" si="2218"/>
        <v>0.75193438150913572</v>
      </c>
      <c r="AX3604" s="38">
        <f t="shared" si="2218"/>
        <v>0.75882497346986377</v>
      </c>
      <c r="AY3604" s="38">
        <f t="shared" si="2218"/>
        <v>0.76552647515652394</v>
      </c>
      <c r="AZ3604" s="38">
        <f t="shared" si="2218"/>
        <v>0.77204227626036848</v>
      </c>
      <c r="BA3604" s="38">
        <f t="shared" si="2218"/>
        <v>0.778375868407154</v>
      </c>
      <c r="BB3604" s="38">
        <f t="shared" si="2218"/>
        <v>0.78453082858770395</v>
      </c>
      <c r="BC3604" s="38">
        <f t="shared" si="2218"/>
        <v>0.79051080368399607</v>
      </c>
      <c r="BD3604" s="38">
        <f t="shared" si="2218"/>
        <v>0.79631949606028041</v>
      </c>
      <c r="BE3604" s="38">
        <f t="shared" si="2218"/>
        <v>0.80196065018541618</v>
      </c>
      <c r="BF3604" s="38">
        <f t="shared" si="2218"/>
        <v>0.80743804024997501</v>
      </c>
    </row>
    <row r="3605" spans="1:58" x14ac:dyDescent="0.2">
      <c r="A3605" s="9" t="str">
        <f t="shared" si="2196"/>
        <v>Benin</v>
      </c>
      <c r="C3605" s="39">
        <f t="shared" si="2197"/>
        <v>6.1151130000000053E-2</v>
      </c>
      <c r="D3605" s="38">
        <f t="shared" ref="D3605:BF3605" si="2219">1-_xlfn.NORM.DIST($D$608,D3376,$B$37+$B$38*D3376,TRUE)</f>
        <v>6.7446239431287691E-2</v>
      </c>
      <c r="E3605" s="38">
        <f t="shared" si="2219"/>
        <v>7.4143414024967713E-2</v>
      </c>
      <c r="F3605" s="38">
        <f t="shared" si="2219"/>
        <v>8.124445725954732E-2</v>
      </c>
      <c r="G3605" s="38">
        <f t="shared" si="2219"/>
        <v>8.8749256687384426E-2</v>
      </c>
      <c r="H3605" s="38">
        <f t="shared" si="2219"/>
        <v>9.6655777630019424E-2</v>
      </c>
      <c r="I3605" s="38">
        <f t="shared" si="2219"/>
        <v>0.10496007720392864</v>
      </c>
      <c r="J3605" s="38">
        <f t="shared" si="2219"/>
        <v>0.11365633784367057</v>
      </c>
      <c r="K3605" s="38">
        <f t="shared" si="2219"/>
        <v>0.12273691920297702</v>
      </c>
      <c r="L3605" s="38">
        <f t="shared" si="2219"/>
        <v>0.13219242706873846</v>
      </c>
      <c r="M3605" s="38">
        <f t="shared" si="2219"/>
        <v>0.14201179772051953</v>
      </c>
      <c r="N3605" s="38">
        <f t="shared" si="2219"/>
        <v>0.15218239601029215</v>
      </c>
      <c r="O3605" s="38">
        <f t="shared" si="2219"/>
        <v>0.16269012532333316</v>
      </c>
      <c r="P3605" s="38">
        <f t="shared" si="2219"/>
        <v>0.17351954751034504</v>
      </c>
      <c r="Q3605" s="38">
        <f t="shared" si="2219"/>
        <v>0.18465401085058775</v>
      </c>
      <c r="R3605" s="38">
        <f t="shared" si="2219"/>
        <v>0.1960757841130718</v>
      </c>
      <c r="S3605" s="38">
        <f t="shared" si="2219"/>
        <v>0.20776619482402214</v>
      </c>
      <c r="T3605" s="38">
        <f t="shared" si="2219"/>
        <v>0.21970576991975743</v>
      </c>
      <c r="U3605" s="38">
        <f t="shared" si="2219"/>
        <v>0.23187437706052838</v>
      </c>
      <c r="V3605" s="38">
        <f t="shared" si="2219"/>
        <v>0.24425136499821098</v>
      </c>
      <c r="W3605" s="38">
        <f t="shared" si="2219"/>
        <v>0.25681570152463373</v>
      </c>
      <c r="X3605" s="38">
        <f t="shared" si="2219"/>
        <v>0.26954610767340959</v>
      </c>
      <c r="Y3605" s="38">
        <f t="shared" si="2219"/>
        <v>0.28242118700235286</v>
      </c>
      <c r="Z3605" s="38">
        <f t="shared" si="2219"/>
        <v>0.29541954894209499</v>
      </c>
      <c r="AA3605" s="38">
        <f t="shared" si="2219"/>
        <v>0.30851992535598238</v>
      </c>
      <c r="AB3605" s="38">
        <f t="shared" si="2219"/>
        <v>0.32170127961364547</v>
      </c>
      <c r="AC3605" s="38">
        <f t="shared" si="2219"/>
        <v>0.33494290763322365</v>
      </c>
      <c r="AD3605" s="38">
        <f t="shared" si="2219"/>
        <v>0.34822453049287672</v>
      </c>
      <c r="AE3605" s="38">
        <f t="shared" si="2219"/>
        <v>0.3615263783491427</v>
      </c>
      <c r="AF3605" s="38">
        <f t="shared" si="2219"/>
        <v>0.37482926552654861</v>
      </c>
      <c r="AG3605" s="38">
        <f t="shared" si="2219"/>
        <v>0.388114656758628</v>
      </c>
      <c r="AH3605" s="38">
        <f t="shared" si="2219"/>
        <v>0.40136472466450002</v>
      </c>
      <c r="AI3605" s="38">
        <f t="shared" si="2219"/>
        <v>0.41456239863707678</v>
      </c>
      <c r="AJ3605" s="38">
        <f t="shared" si="2219"/>
        <v>0.42769140539871953</v>
      </c>
      <c r="AK3605" s="38">
        <f t="shared" si="2219"/>
        <v>0.44073630154793098</v>
      </c>
      <c r="AL3605" s="38">
        <f t="shared" si="2219"/>
        <v>0.45368249847681175</v>
      </c>
      <c r="AM3605" s="38">
        <f t="shared" si="2219"/>
        <v>0.46651628008407675</v>
      </c>
      <c r="AN3605" s="38">
        <f t="shared" si="2219"/>
        <v>0.47922481374305925</v>
      </c>
      <c r="AO3605" s="38">
        <f t="shared" si="2219"/>
        <v>0.49179615500908702</v>
      </c>
      <c r="AP3605" s="38">
        <f t="shared" si="2219"/>
        <v>0.50421924656675388</v>
      </c>
      <c r="AQ3605" s="38">
        <f t="shared" si="2219"/>
        <v>0.51648391192571563</v>
      </c>
      <c r="AR3605" s="38">
        <f t="shared" si="2219"/>
        <v>0.52858084437470643</v>
      </c>
      <c r="AS3605" s="38">
        <f t="shared" si="2219"/>
        <v>0.54050159169824674</v>
      </c>
      <c r="AT3605" s="38">
        <f t="shared" si="2219"/>
        <v>0.55223853714998949</v>
      </c>
      <c r="AU3605" s="38">
        <f t="shared" si="2219"/>
        <v>0.56378487716154058</v>
      </c>
      <c r="AV3605" s="38">
        <f t="shared" si="2219"/>
        <v>0.575134596246757</v>
      </c>
      <c r="AW3605" s="38">
        <f t="shared" si="2219"/>
        <v>0.5862824395396764</v>
      </c>
      <c r="AX3605" s="38">
        <f t="shared" si="2219"/>
        <v>0.59722388338003041</v>
      </c>
      <c r="AY3605" s="38">
        <f t="shared" si="2219"/>
        <v>0.60795510433439437</v>
      </c>
      <c r="AZ3605" s="38">
        <f t="shared" si="2219"/>
        <v>0.61847294701396671</v>
      </c>
      <c r="BA3605" s="38">
        <f t="shared" si="2219"/>
        <v>0.62877489102222794</v>
      </c>
      <c r="BB3605" s="38">
        <f t="shared" si="2219"/>
        <v>0.6388590173377966</v>
      </c>
      <c r="BC3605" s="38">
        <f t="shared" si="2219"/>
        <v>0.64872397440998641</v>
      </c>
      <c r="BD3605" s="38">
        <f t="shared" si="2219"/>
        <v>0.65836894421724845</v>
      </c>
      <c r="BE3605" s="38">
        <f t="shared" si="2219"/>
        <v>0.66779360851208291</v>
      </c>
      <c r="BF3605" s="38">
        <f t="shared" si="2219"/>
        <v>0.67699811545039923</v>
      </c>
    </row>
    <row r="3606" spans="1:58" x14ac:dyDescent="0.2">
      <c r="A3606" s="9" t="str">
        <f t="shared" si="2196"/>
        <v>Bermuda</v>
      </c>
      <c r="C3606" s="39">
        <f t="shared" si="2197"/>
        <v>0.79709819999999998</v>
      </c>
      <c r="D3606" s="38">
        <f t="shared" ref="D3606:BF3606" si="2220">1-_xlfn.NORM.DIST($D$608,D3377,$B$37+$B$38*D3377,TRUE)</f>
        <v>0.80272631813300155</v>
      </c>
      <c r="E3606" s="38">
        <f t="shared" si="2220"/>
        <v>0.80819075000490181</v>
      </c>
      <c r="F3606" s="38">
        <f t="shared" si="2220"/>
        <v>0.81349530054234831</v>
      </c>
      <c r="G3606" s="38">
        <f t="shared" si="2220"/>
        <v>0.81864378144746719</v>
      </c>
      <c r="H3606" s="38">
        <f t="shared" si="2220"/>
        <v>0.8236400016066775</v>
      </c>
      <c r="I3606" s="38">
        <f t="shared" si="2220"/>
        <v>0.82848775833298793</v>
      </c>
      <c r="J3606" s="38">
        <f t="shared" si="2220"/>
        <v>0.83319082939961175</v>
      </c>
      <c r="K3606" s="38">
        <f t="shared" si="2220"/>
        <v>0.83775296582285064</v>
      </c>
      <c r="L3606" s="38">
        <f t="shared" si="2220"/>
        <v>0.8421778853525882</v>
      </c>
      <c r="M3606" s="38">
        <f t="shared" si="2220"/>
        <v>0.84646926662936173</v>
      </c>
      <c r="N3606" s="38">
        <f t="shared" si="2220"/>
        <v>0.85063074396781613</v>
      </c>
      <c r="O3606" s="38">
        <f t="shared" si="2220"/>
        <v>0.85466590272734688</v>
      </c>
      <c r="P3606" s="38">
        <f t="shared" si="2220"/>
        <v>0.85857827523187558</v>
      </c>
      <c r="Q3606" s="38">
        <f t="shared" si="2220"/>
        <v>0.86237133720196024</v>
      </c>
      <c r="R3606" s="38">
        <f t="shared" si="2220"/>
        <v>0.86604850466377814</v>
      </c>
      <c r="S3606" s="38">
        <f t="shared" si="2220"/>
        <v>0.86961313130092699</v>
      </c>
      <c r="T3606" s="38">
        <f t="shared" si="2220"/>
        <v>0.8730685062164415</v>
      </c>
      <c r="U3606" s="38">
        <f t="shared" si="2220"/>
        <v>0.87641785207390055</v>
      </c>
      <c r="V3606" s="38">
        <f t="shared" si="2220"/>
        <v>0.8796643235880004</v>
      </c>
      <c r="W3606" s="38">
        <f t="shared" si="2220"/>
        <v>0.8828110063364627</v>
      </c>
      <c r="X3606" s="38">
        <f t="shared" si="2220"/>
        <v>0.88586091586663318</v>
      </c>
      <c r="Y3606" s="38">
        <f t="shared" si="2220"/>
        <v>0.88881699707159678</v>
      </c>
      <c r="Z3606" s="38">
        <f t="shared" si="2220"/>
        <v>0.89168212381207668</v>
      </c>
      <c r="AA3606" s="38">
        <f t="shared" si="2220"/>
        <v>0.89445909876179075</v>
      </c>
      <c r="AB3606" s="38">
        <f t="shared" si="2220"/>
        <v>0.89715065345530853</v>
      </c>
      <c r="AC3606" s="38">
        <f t="shared" si="2220"/>
        <v>0.89975944851877865</v>
      </c>
      <c r="AD3606" s="38">
        <f t="shared" si="2220"/>
        <v>0.90228807406517508</v>
      </c>
      <c r="AE3606" s="38">
        <f t="shared" si="2220"/>
        <v>0.90473905023693868</v>
      </c>
      <c r="AF3606" s="38">
        <f t="shared" si="2220"/>
        <v>0.90711482788007225</v>
      </c>
      <c r="AG3606" s="38">
        <f t="shared" si="2220"/>
        <v>0.90941778933487094</v>
      </c>
      <c r="AH3606" s="38">
        <f t="shared" si="2220"/>
        <v>0.91165024932954619</v>
      </c>
      <c r="AI3606" s="38">
        <f t="shared" si="2220"/>
        <v>0.91381445596401911</v>
      </c>
      <c r="AJ3606" s="38">
        <f t="shared" si="2220"/>
        <v>0.91591259177213136</v>
      </c>
      <c r="AK3606" s="38">
        <f t="shared" si="2220"/>
        <v>0.91794677485143239</v>
      </c>
      <c r="AL3606" s="38">
        <f t="shared" si="2220"/>
        <v>0.91991906005057289</v>
      </c>
      <c r="AM3606" s="38">
        <f t="shared" si="2220"/>
        <v>0.92183144020514307</v>
      </c>
      <c r="AN3606" s="38">
        <f t="shared" si="2220"/>
        <v>0.92368584741356796</v>
      </c>
      <c r="AO3606" s="38">
        <f t="shared" si="2220"/>
        <v>0.92548415434538311</v>
      </c>
      <c r="AP3606" s="38">
        <f t="shared" si="2220"/>
        <v>0.92722817557489678</v>
      </c>
      <c r="AQ3606" s="38">
        <f t="shared" si="2220"/>
        <v>0.92891966893386813</v>
      </c>
      <c r="AR3606" s="38">
        <f t="shared" si="2220"/>
        <v>0.93056033687742412</v>
      </c>
      <c r="AS3606" s="38">
        <f t="shared" si="2220"/>
        <v>0.93215182785798456</v>
      </c>
      <c r="AT3606" s="38">
        <f t="shared" si="2220"/>
        <v>0.93369573770247571</v>
      </c>
      <c r="AU3606" s="38">
        <f t="shared" si="2220"/>
        <v>0.93519361098858611</v>
      </c>
      <c r="AV3606" s="38">
        <f t="shared" si="2220"/>
        <v>0.93664694241626134</v>
      </c>
      <c r="AW3606" s="38">
        <f t="shared" si="2220"/>
        <v>0.93805717817103784</v>
      </c>
      <c r="AX3606" s="38">
        <f t="shared" si="2220"/>
        <v>0.93942571727619506</v>
      </c>
      <c r="AY3606" s="38">
        <f t="shared" si="2220"/>
        <v>0.94075391293105259</v>
      </c>
      <c r="AZ3606" s="38">
        <f t="shared" si="2220"/>
        <v>0.94204307383305763</v>
      </c>
      <c r="BA3606" s="38">
        <f t="shared" si="2220"/>
        <v>0.94329446548160523</v>
      </c>
      <c r="BB3606" s="38">
        <f t="shared" si="2220"/>
        <v>0.94450931146180228</v>
      </c>
      <c r="BC3606" s="38">
        <f t="shared" si="2220"/>
        <v>0.94568879470663481</v>
      </c>
      <c r="BD3606" s="38">
        <f t="shared" si="2220"/>
        <v>0.94683405873622672</v>
      </c>
      <c r="BE3606" s="38">
        <f t="shared" si="2220"/>
        <v>0.94794620887308156</v>
      </c>
      <c r="BF3606" s="38">
        <f t="shared" si="2220"/>
        <v>0.94902631343239441</v>
      </c>
    </row>
    <row r="3607" spans="1:58" x14ac:dyDescent="0.2">
      <c r="A3607" s="9" t="str">
        <f t="shared" si="2196"/>
        <v>Bhutan</v>
      </c>
      <c r="C3607" s="39">
        <f t="shared" si="2197"/>
        <v>0.6605029</v>
      </c>
      <c r="D3607" s="38">
        <f t="shared" ref="D3607:BF3607" si="2221">1-_xlfn.NORM.DIST($D$608,D3378,$B$37+$B$38*D3378,TRUE)</f>
        <v>0.66978809486054447</v>
      </c>
      <c r="E3607" s="38">
        <f t="shared" si="2221"/>
        <v>0.67885638096632361</v>
      </c>
      <c r="F3607" s="38">
        <f t="shared" si="2221"/>
        <v>0.68770847328586149</v>
      </c>
      <c r="G3607" s="38">
        <f t="shared" si="2221"/>
        <v>0.69634546689602816</v>
      </c>
      <c r="H3607" s="38">
        <f t="shared" si="2221"/>
        <v>0.70476880695963184</v>
      </c>
      <c r="I3607" s="38">
        <f t="shared" si="2221"/>
        <v>0.71298025965406864</v>
      </c>
      <c r="J3607" s="38">
        <f t="shared" si="2221"/>
        <v>0.72098188412955078</v>
      </c>
      <c r="K3607" s="38">
        <f t="shared" si="2221"/>
        <v>0.72877600555927924</v>
      </c>
      <c r="L3607" s="38">
        <f t="shared" si="2221"/>
        <v>0.73636518932917849</v>
      </c>
      <c r="M3607" s="38">
        <f t="shared" si="2221"/>
        <v>0.74375221640143085</v>
      </c>
      <c r="N3607" s="38">
        <f t="shared" si="2221"/>
        <v>0.75094005987399959</v>
      </c>
      <c r="O3607" s="38">
        <f t="shared" si="2221"/>
        <v>0.75793186274755886</v>
      </c>
      <c r="P3607" s="38">
        <f t="shared" si="2221"/>
        <v>0.76473091690168571</v>
      </c>
      <c r="Q3607" s="38">
        <f t="shared" si="2221"/>
        <v>0.77134064327376428</v>
      </c>
      <c r="R3607" s="38">
        <f t="shared" si="2221"/>
        <v>0.77776457322672343</v>
      </c>
      <c r="S3607" s="38">
        <f t="shared" si="2221"/>
        <v>0.78400633108540285</v>
      </c>
      <c r="T3607" s="38">
        <f t="shared" si="2221"/>
        <v>0.7900696178159583</v>
      </c>
      <c r="U3607" s="38">
        <f t="shared" si="2221"/>
        <v>0.7959581958181855</v>
      </c>
      <c r="V3607" s="38">
        <f t="shared" si="2221"/>
        <v>0.80167587479690217</v>
      </c>
      <c r="W3607" s="38">
        <f t="shared" si="2221"/>
        <v>0.80722649867550911</v>
      </c>
      <c r="X3607" s="38">
        <f t="shared" si="2221"/>
        <v>0.81261393351247357</v>
      </c>
      <c r="Y3607" s="38">
        <f t="shared" si="2221"/>
        <v>0.81784205637969787</v>
      </c>
      <c r="Z3607" s="38">
        <f t="shared" si="2221"/>
        <v>0.82291474516046514</v>
      </c>
      <c r="AA3607" s="38">
        <f t="shared" si="2221"/>
        <v>0.82783586922386077</v>
      </c>
      <c r="AB3607" s="38">
        <f t="shared" si="2221"/>
        <v>0.83260928093217468</v>
      </c>
      <c r="AC3607" s="38">
        <f t="shared" si="2221"/>
        <v>0.83723880793775951</v>
      </c>
      <c r="AD3607" s="38">
        <f t="shared" si="2221"/>
        <v>0.8417282462261001</v>
      </c>
      <c r="AE3607" s="38">
        <f t="shared" si="2221"/>
        <v>0.84608135386239858</v>
      </c>
      <c r="AF3607" s="38">
        <f t="shared" si="2221"/>
        <v>0.85030184539975406</v>
      </c>
      <c r="AG3607" s="38">
        <f t="shared" si="2221"/>
        <v>0.85439338690798261</v>
      </c>
      <c r="AH3607" s="38">
        <f t="shared" si="2221"/>
        <v>0.85835959158324904</v>
      </c>
      <c r="AI3607" s="38">
        <f t="shared" si="2221"/>
        <v>0.86220401589993534</v>
      </c>
      <c r="AJ3607" s="38">
        <f t="shared" si="2221"/>
        <v>0.86593015626752412</v>
      </c>
      <c r="AK3607" s="38">
        <f t="shared" si="2221"/>
        <v>0.86954144615670959</v>
      </c>
      <c r="AL3607" s="38">
        <f t="shared" si="2221"/>
        <v>0.87304125366043428</v>
      </c>
      <c r="AM3607" s="38">
        <f t="shared" si="2221"/>
        <v>0.87643287945707726</v>
      </c>
      <c r="AN3607" s="38">
        <f t="shared" si="2221"/>
        <v>0.87971955514456923</v>
      </c>
      <c r="AO3607" s="38">
        <f t="shared" si="2221"/>
        <v>0.88290444191575601</v>
      </c>
      <c r="AP3607" s="38">
        <f t="shared" si="2221"/>
        <v>0.88599062954689167</v>
      </c>
      <c r="AQ3607" s="38">
        <f t="shared" si="2221"/>
        <v>0.88898113567266313</v>
      </c>
      <c r="AR3607" s="38">
        <f t="shared" si="2221"/>
        <v>0.89187890532266534</v>
      </c>
      <c r="AS3607" s="38">
        <f t="shared" si="2221"/>
        <v>0.89468681069571543</v>
      </c>
      <c r="AT3607" s="38">
        <f t="shared" si="2221"/>
        <v>0.89740765114983345</v>
      </c>
      <c r="AU3607" s="38">
        <f t="shared" si="2221"/>
        <v>0.90004415338710908</v>
      </c>
      <c r="AV3607" s="38">
        <f t="shared" si="2221"/>
        <v>0.90259897181402182</v>
      </c>
      <c r="AW3607" s="38">
        <f t="shared" si="2221"/>
        <v>0.90507468905907418</v>
      </c>
      <c r="AX3607" s="38">
        <f t="shared" si="2221"/>
        <v>0.90747381663084292</v>
      </c>
      <c r="AY3607" s="38">
        <f t="shared" si="2221"/>
        <v>0.90979879570074196</v>
      </c>
      <c r="AZ3607" s="38">
        <f t="shared" si="2221"/>
        <v>0.91205199799592218</v>
      </c>
      <c r="BA3607" s="38">
        <f t="shared" si="2221"/>
        <v>0.91423572678881571</v>
      </c>
      <c r="BB3607" s="38">
        <f t="shared" si="2221"/>
        <v>0.91635221797085176</v>
      </c>
      <c r="BC3607" s="38">
        <f t="shared" si="2221"/>
        <v>0.91840364119884477</v>
      </c>
      <c r="BD3607" s="38">
        <f t="shared" si="2221"/>
        <v>0.92039210110346703</v>
      </c>
      <c r="BE3607" s="38">
        <f t="shared" si="2221"/>
        <v>0.92231963855008403</v>
      </c>
      <c r="BF3607" s="38">
        <f t="shared" si="2221"/>
        <v>0.92418823194304078</v>
      </c>
    </row>
    <row r="3608" spans="1:58" x14ac:dyDescent="0.2">
      <c r="A3608" s="9" t="str">
        <f t="shared" si="2196"/>
        <v>Bolivia (Plurinational State of)</v>
      </c>
      <c r="C3608" s="39">
        <f t="shared" si="2197"/>
        <v>0.38871650000000002</v>
      </c>
      <c r="D3608" s="38">
        <f t="shared" ref="D3608:BF3608" si="2222">1-_xlfn.NORM.DIST($D$608,D3379,$B$37+$B$38*D3379,TRUE)</f>
        <v>0.40180656821614258</v>
      </c>
      <c r="E3608" s="38">
        <f t="shared" si="2222"/>
        <v>0.41484298576116252</v>
      </c>
      <c r="F3608" s="38">
        <f t="shared" si="2222"/>
        <v>0.427810087043904</v>
      </c>
      <c r="G3608" s="38">
        <f t="shared" si="2222"/>
        <v>0.44069301144251205</v>
      </c>
      <c r="H3608" s="38">
        <f t="shared" si="2222"/>
        <v>0.45347772567483813</v>
      </c>
      <c r="I3608" s="38">
        <f t="shared" si="2222"/>
        <v>0.46615103941317892</v>
      </c>
      <c r="J3608" s="38">
        <f t="shared" si="2222"/>
        <v>0.47870061458396496</v>
      </c>
      <c r="K3608" s="38">
        <f t="shared" si="2222"/>
        <v>0.49111496881434169</v>
      </c>
      <c r="L3608" s="38">
        <f t="shared" si="2222"/>
        <v>0.50338347350084756</v>
      </c>
      <c r="M3608" s="38">
        <f t="shared" si="2222"/>
        <v>0.51549634698139646</v>
      </c>
      <c r="N3608" s="38">
        <f t="shared" si="2222"/>
        <v>0.5274446432913571</v>
      </c>
      <c r="O3608" s="38">
        <f t="shared" si="2222"/>
        <v>0.5392202369784671</v>
      </c>
      <c r="P3608" s="38">
        <f t="shared" si="2222"/>
        <v>0.55081580444045897</v>
      </c>
      <c r="Q3608" s="38">
        <f t="shared" si="2222"/>
        <v>0.56222480223432869</v>
      </c>
      <c r="R3608" s="38">
        <f t="shared" si="2222"/>
        <v>0.57344144278789844</v>
      </c>
      <c r="S3608" s="38">
        <f t="shared" si="2222"/>
        <v>0.58446066792335782</v>
      </c>
      <c r="T3608" s="38">
        <f t="shared" si="2222"/>
        <v>0.5952781205794514</v>
      </c>
      <c r="U3608" s="38">
        <f t="shared" si="2222"/>
        <v>0.60589011509446289</v>
      </c>
      <c r="V3608" s="38">
        <f t="shared" si="2222"/>
        <v>0.61629360638663844</v>
      </c>
      <c r="W3608" s="38">
        <f t="shared" si="2222"/>
        <v>0.62648615834264976</v>
      </c>
      <c r="X3608" s="38">
        <f t="shared" si="2222"/>
        <v>0.63646591169850153</v>
      </c>
      <c r="Y3608" s="38">
        <f t="shared" si="2222"/>
        <v>0.64623155167129198</v>
      </c>
      <c r="Z3608" s="38">
        <f t="shared" si="2222"/>
        <v>0.65578227557471236</v>
      </c>
      <c r="AA3608" s="38">
        <f t="shared" si="2222"/>
        <v>0.66511776062638239</v>
      </c>
      <c r="AB3608" s="38">
        <f t="shared" si="2222"/>
        <v>0.67423813213123995</v>
      </c>
      <c r="AC3608" s="38">
        <f t="shared" si="2222"/>
        <v>0.68314393220240477</v>
      </c>
      <c r="AD3608" s="38">
        <f t="shared" si="2222"/>
        <v>0.69183608915932959</v>
      </c>
      <c r="AE3608" s="38">
        <f t="shared" si="2222"/>
        <v>0.70031588772273079</v>
      </c>
      <c r="AF3608" s="38">
        <f t="shared" si="2222"/>
        <v>0.70858494010680029</v>
      </c>
      <c r="AG3608" s="38">
        <f t="shared" si="2222"/>
        <v>0.71664515809159124</v>
      </c>
      <c r="AH3608" s="38">
        <f t="shared" si="2222"/>
        <v>0.72449872614222333</v>
      </c>
      <c r="AI3608" s="38">
        <f t="shared" si="2222"/>
        <v>0.73214807562669648</v>
      </c>
      <c r="AJ3608" s="38">
        <f t="shared" si="2222"/>
        <v>0.73959586017057488</v>
      </c>
      <c r="AK3608" s="38">
        <f t="shared" si="2222"/>
        <v>0.74684493217459136</v>
      </c>
      <c r="AL3608" s="38">
        <f t="shared" si="2222"/>
        <v>0.75389832051026806</v>
      </c>
      <c r="AM3608" s="38">
        <f t="shared" si="2222"/>
        <v>0.76075920939889963</v>
      </c>
      <c r="AN3608" s="38">
        <f t="shared" si="2222"/>
        <v>0.76743091847063438</v>
      </c>
      <c r="AO3608" s="38">
        <f t="shared" si="2222"/>
        <v>0.77391688399285186</v>
      </c>
      <c r="AP3608" s="38">
        <f t="shared" si="2222"/>
        <v>0.78022064125051149</v>
      </c>
      <c r="AQ3608" s="38">
        <f t="shared" si="2222"/>
        <v>0.78634580805554055</v>
      </c>
      <c r="AR3608" s="38">
        <f t="shared" si="2222"/>
        <v>0.7922960693576071</v>
      </c>
      <c r="AS3608" s="38">
        <f t="shared" si="2222"/>
        <v>0.79807516292467462</v>
      </c>
      <c r="AT3608" s="38">
        <f t="shared" si="2222"/>
        <v>0.80368686605852335</v>
      </c>
      <c r="AU3608" s="38">
        <f t="shared" si="2222"/>
        <v>0.80913498330786315</v>
      </c>
      <c r="AV3608" s="38">
        <f t="shared" si="2222"/>
        <v>0.81442333513969412</v>
      </c>
      <c r="AW3608" s="38">
        <f t="shared" si="2222"/>
        <v>0.81955574752813765</v>
      </c>
      <c r="AX3608" s="38">
        <f t="shared" si="2222"/>
        <v>0.82453604241899769</v>
      </c>
      <c r="AY3608" s="38">
        <f t="shared" si="2222"/>
        <v>0.82936802902777285</v>
      </c>
      <c r="AZ3608" s="38">
        <f t="shared" si="2222"/>
        <v>0.83405549592866179</v>
      </c>
      <c r="BA3608" s="38">
        <f t="shared" si="2222"/>
        <v>0.83860220389225304</v>
      </c>
      <c r="BB3608" s="38">
        <f t="shared" si="2222"/>
        <v>0.84301187943001676</v>
      </c>
      <c r="BC3608" s="38">
        <f t="shared" si="2222"/>
        <v>0.84728820900437374</v>
      </c>
      <c r="BD3608" s="38">
        <f t="shared" si="2222"/>
        <v>0.85143483386397889</v>
      </c>
      <c r="BE3608" s="38">
        <f t="shared" si="2222"/>
        <v>0.85545534546488877</v>
      </c>
      <c r="BF3608" s="38">
        <f t="shared" si="2222"/>
        <v>0.85935328143944223</v>
      </c>
    </row>
    <row r="3609" spans="1:58" x14ac:dyDescent="0.2">
      <c r="A3609" s="9" t="str">
        <f t="shared" si="2196"/>
        <v>Bosnia and Herzegovina</v>
      </c>
      <c r="C3609" s="39">
        <f t="shared" si="2197"/>
        <v>0.69601070000000009</v>
      </c>
      <c r="D3609" s="38">
        <f t="shared" ref="D3609:BF3609" si="2223">1-_xlfn.NORM.DIST($D$608,D3380,$B$37+$B$38*D3380,TRUE)</f>
        <v>0.70443827917104673</v>
      </c>
      <c r="E3609" s="38">
        <f t="shared" si="2223"/>
        <v>0.71265405386726532</v>
      </c>
      <c r="F3609" s="38">
        <f t="shared" si="2223"/>
        <v>0.72066007229738061</v>
      </c>
      <c r="G3609" s="38">
        <f t="shared" si="2223"/>
        <v>0.72845864919391135</v>
      </c>
      <c r="H3609" s="38">
        <f t="shared" si="2223"/>
        <v>0.73605234000444764</v>
      </c>
      <c r="I3609" s="38">
        <f t="shared" si="2223"/>
        <v>0.74344391625400319</v>
      </c>
      <c r="J3609" s="38">
        <f t="shared" si="2223"/>
        <v>0.750636342100922</v>
      </c>
      <c r="K3609" s="38">
        <f t="shared" si="2223"/>
        <v>0.7576327520980326</v>
      </c>
      <c r="L3609" s="38">
        <f t="shared" si="2223"/>
        <v>0.76443643016116247</v>
      </c>
      <c r="M3609" s="38">
        <f t="shared" si="2223"/>
        <v>0.77105078973871177</v>
      </c>
      <c r="N3609" s="38">
        <f t="shared" si="2223"/>
        <v>0.77747935516863254</v>
      </c>
      <c r="O3609" s="38">
        <f t="shared" si="2223"/>
        <v>0.78372574420282493</v>
      </c>
      <c r="P3609" s="38">
        <f t="shared" si="2223"/>
        <v>0.78979365167355753</v>
      </c>
      <c r="Q3609" s="38">
        <f t="shared" si="2223"/>
        <v>0.79568683427197295</v>
      </c>
      <c r="R3609" s="38">
        <f t="shared" si="2223"/>
        <v>0.80140909640498936</v>
      </c>
      <c r="S3609" s="38">
        <f t="shared" si="2223"/>
        <v>0.80696427709386498</v>
      </c>
      <c r="T3609" s="38">
        <f t="shared" si="2223"/>
        <v>0.81235623787531597</v>
      </c>
      <c r="U3609" s="38">
        <f t="shared" si="2223"/>
        <v>0.81758885166426698</v>
      </c>
      <c r="V3609" s="38">
        <f t="shared" si="2223"/>
        <v>0.822665992536047</v>
      </c>
      <c r="W3609" s="38">
        <f t="shared" si="2223"/>
        <v>0.82759152638502309</v>
      </c>
      <c r="X3609" s="38">
        <f t="shared" si="2223"/>
        <v>0.83236930241627127</v>
      </c>
      <c r="Y3609" s="38">
        <f t="shared" si="2223"/>
        <v>0.83700314542683296</v>
      </c>
      <c r="Z3609" s="38">
        <f t="shared" si="2223"/>
        <v>0.84149684883338638</v>
      </c>
      <c r="AA3609" s="38">
        <f t="shared" si="2223"/>
        <v>0.84585416840369165</v>
      </c>
      <c r="AB3609" s="38">
        <f t="shared" si="2223"/>
        <v>0.85007881664994245</v>
      </c>
      <c r="AC3609" s="38">
        <f t="shared" si="2223"/>
        <v>0.85417445784311141</v>
      </c>
      <c r="AD3609" s="38">
        <f t="shared" si="2223"/>
        <v>0.85814470360849726</v>
      </c>
      <c r="AE3609" s="38">
        <f t="shared" si="2223"/>
        <v>0.86199310906392845</v>
      </c>
      <c r="AF3609" s="38">
        <f t="shared" si="2223"/>
        <v>0.86572316946342309</v>
      </c>
      <c r="AG3609" s="38">
        <f t="shared" si="2223"/>
        <v>0.86933831731053679</v>
      </c>
      <c r="AH3609" s="38">
        <f t="shared" si="2223"/>
        <v>0.87284191990711135</v>
      </c>
      <c r="AI3609" s="38">
        <f t="shared" si="2223"/>
        <v>0.87623727730465761</v>
      </c>
      <c r="AJ3609" s="38">
        <f t="shared" si="2223"/>
        <v>0.8795276206271504</v>
      </c>
      <c r="AK3609" s="38">
        <f t="shared" si="2223"/>
        <v>0.88271611073556555</v>
      </c>
      <c r="AL3609" s="38">
        <f t="shared" si="2223"/>
        <v>0.88580583720603134</v>
      </c>
      <c r="AM3609" s="38">
        <f t="shared" si="2223"/>
        <v>0.88879981759499882</v>
      </c>
      <c r="AN3609" s="38">
        <f t="shared" si="2223"/>
        <v>0.89170099696633875</v>
      </c>
      <c r="AO3609" s="38">
        <f t="shared" si="2223"/>
        <v>0.89451224765675108</v>
      </c>
      <c r="AP3609" s="38">
        <f t="shared" si="2223"/>
        <v>0.89723636925729811</v>
      </c>
      <c r="AQ3609" s="38">
        <f t="shared" si="2223"/>
        <v>0.89987608879027803</v>
      </c>
      <c r="AR3609" s="38">
        <f t="shared" si="2223"/>
        <v>0.90243406106198665</v>
      </c>
      <c r="AS3609" s="38">
        <f t="shared" si="2223"/>
        <v>0.904912869173218</v>
      </c>
      <c r="AT3609" s="38">
        <f t="shared" si="2223"/>
        <v>0.90731502517059526</v>
      </c>
      <c r="AU3609" s="38">
        <f t="shared" si="2223"/>
        <v>0.90964297082300871</v>
      </c>
      <c r="AV3609" s="38">
        <f t="shared" si="2223"/>
        <v>0.91189907850857399</v>
      </c>
      <c r="AW3609" s="38">
        <f t="shared" si="2223"/>
        <v>0.91408565219860016</v>
      </c>
      <c r="AX3609" s="38">
        <f t="shared" si="2223"/>
        <v>0.91620492852608504</v>
      </c>
      <c r="AY3609" s="38">
        <f t="shared" si="2223"/>
        <v>0.91825907792721728</v>
      </c>
      <c r="AZ3609" s="38">
        <f t="shared" si="2223"/>
        <v>0.9202502058452855</v>
      </c>
      <c r="BA3609" s="38">
        <f t="shared" si="2223"/>
        <v>0.92218035398725762</v>
      </c>
      <c r="BB3609" s="38">
        <f t="shared" si="2223"/>
        <v>0.92405150162410432</v>
      </c>
      <c r="BC3609" s="38">
        <f t="shared" si="2223"/>
        <v>0.92586556692670197</v>
      </c>
      <c r="BD3609" s="38">
        <f t="shared" si="2223"/>
        <v>0.92762440832987025</v>
      </c>
      <c r="BE3609" s="38">
        <f t="shared" si="2223"/>
        <v>0.92932982591776248</v>
      </c>
      <c r="BF3609" s="38">
        <f t="shared" si="2223"/>
        <v>0.9309835628244526</v>
      </c>
    </row>
    <row r="3610" spans="1:58" x14ac:dyDescent="0.2">
      <c r="A3610" s="9" t="str">
        <f t="shared" si="2196"/>
        <v>Botswana</v>
      </c>
      <c r="C3610" s="39">
        <f t="shared" si="2197"/>
        <v>0.25727049999999996</v>
      </c>
      <c r="D3610" s="38">
        <f t="shared" ref="D3610:BF3610" si="2224">1-_xlfn.NORM.DIST($D$608,D3381,$B$37+$B$38*D3381,TRUE)</f>
        <v>0.2698519351598524</v>
      </c>
      <c r="E3610" s="38">
        <f t="shared" si="2224"/>
        <v>0.2825721333827379</v>
      </c>
      <c r="F3610" s="38">
        <f t="shared" si="2224"/>
        <v>0.29541039568064731</v>
      </c>
      <c r="G3610" s="38">
        <f t="shared" si="2224"/>
        <v>0.30834615863817372</v>
      </c>
      <c r="H3610" s="38">
        <f t="shared" si="2224"/>
        <v>0.3213590969727308</v>
      </c>
      <c r="I3610" s="38">
        <f t="shared" si="2224"/>
        <v>0.33442921841215822</v>
      </c>
      <c r="J3610" s="38">
        <f t="shared" si="2224"/>
        <v>0.34753695054206579</v>
      </c>
      <c r="K3610" s="38">
        <f t="shared" si="2224"/>
        <v>0.36066321940113188</v>
      </c>
      <c r="L3610" s="38">
        <f t="shared" si="2224"/>
        <v>0.37378951971882446</v>
      </c>
      <c r="M3610" s="38">
        <f t="shared" si="2224"/>
        <v>0.38689797679582005</v>
      </c>
      <c r="N3610" s="38">
        <f t="shared" si="2224"/>
        <v>0.39997140012221988</v>
      </c>
      <c r="O3610" s="38">
        <f t="shared" si="2224"/>
        <v>0.41299332891223894</v>
      </c>
      <c r="P3610" s="38">
        <f t="shared" si="2224"/>
        <v>0.42594806980637545</v>
      </c>
      <c r="Q3610" s="38">
        <f t="shared" si="2224"/>
        <v>0.43882072705334063</v>
      </c>
      <c r="R3610" s="38">
        <f t="shared" si="2224"/>
        <v>0.45159722553461301</v>
      </c>
      <c r="S3610" s="38">
        <f t="shared" si="2224"/>
        <v>0.46426432703491072</v>
      </c>
      <c r="T3610" s="38">
        <f t="shared" si="2224"/>
        <v>0.47680964019275041</v>
      </c>
      <c r="U3610" s="38">
        <f t="shared" si="2224"/>
        <v>0.48922162458731167</v>
      </c>
      <c r="V3610" s="38">
        <f t="shared" si="2224"/>
        <v>0.50148958943181032</v>
      </c>
      <c r="W3610" s="38">
        <f t="shared" si="2224"/>
        <v>0.51360368735029094</v>
      </c>
      <c r="X3610" s="38">
        <f t="shared" si="2224"/>
        <v>0.5255549037150069</v>
      </c>
      <c r="Y3610" s="38">
        <f t="shared" si="2224"/>
        <v>0.5373350420161549</v>
      </c>
      <c r="Z3610" s="38">
        <f t="shared" si="2224"/>
        <v>0.54893670572547015</v>
      </c>
      <c r="AA3610" s="38">
        <f t="shared" si="2224"/>
        <v>0.56035327710080796</v>
      </c>
      <c r="AB3610" s="38">
        <f t="shared" si="2224"/>
        <v>0.57157889336108136</v>
      </c>
      <c r="AC3610" s="38">
        <f t="shared" si="2224"/>
        <v>0.58260842064042273</v>
      </c>
      <c r="AD3610" s="38">
        <f t="shared" si="2224"/>
        <v>0.59343742610785133</v>
      </c>
      <c r="AE3610" s="38">
        <f t="shared" si="2224"/>
        <v>0.60406214861458296</v>
      </c>
      <c r="AF3610" s="38">
        <f t="shared" si="2224"/>
        <v>0.61447946820594823</v>
      </c>
      <c r="AG3610" s="38">
        <f t="shared" si="2224"/>
        <v>0.62468687480912277</v>
      </c>
      <c r="AH3610" s="38">
        <f t="shared" si="2224"/>
        <v>0.63468243638192856</v>
      </c>
      <c r="AI3610" s="38">
        <f t="shared" si="2224"/>
        <v>0.64446476678216669</v>
      </c>
      <c r="AJ3610" s="38">
        <f t="shared" si="2224"/>
        <v>0.65403299359159184</v>
      </c>
      <c r="AK3610" s="38">
        <f t="shared" si="2224"/>
        <v>0.66338672610397897</v>
      </c>
      <c r="AL3610" s="38">
        <f t="shared" si="2224"/>
        <v>0.67252602366295444</v>
      </c>
      <c r="AM3610" s="38">
        <f t="shared" si="2224"/>
        <v>0.68145136451254062</v>
      </c>
      <c r="AN3610" s="38">
        <f t="shared" si="2224"/>
        <v>0.6901636153018007</v>
      </c>
      <c r="AO3610" s="38">
        <f t="shared" si="2224"/>
        <v>0.69866400136467599</v>
      </c>
      <c r="AP3610" s="38">
        <f t="shared" si="2224"/>
        <v>0.7069540778771195</v>
      </c>
      <c r="AQ3610" s="38">
        <f t="shared" si="2224"/>
        <v>0.71503570197601118</v>
      </c>
      <c r="AR3610" s="38">
        <f t="shared" si="2224"/>
        <v>0.72291100590806345</v>
      </c>
      <c r="AS3610" s="38">
        <f t="shared" si="2224"/>
        <v>0.73058237126203196</v>
      </c>
      <c r="AT3610" s="38">
        <f t="shared" si="2224"/>
        <v>0.73805240432396746</v>
      </c>
      <c r="AU3610" s="38">
        <f t="shared" si="2224"/>
        <v>0.74532391258297681</v>
      </c>
      <c r="AV3610" s="38">
        <f t="shared" si="2224"/>
        <v>0.75239988240394506</v>
      </c>
      <c r="AW3610" s="38">
        <f t="shared" si="2224"/>
        <v>0.75928345787384632</v>
      </c>
      <c r="AX3610" s="38">
        <f t="shared" si="2224"/>
        <v>0.76597792081959348</v>
      </c>
      <c r="AY3610" s="38">
        <f t="shared" si="2224"/>
        <v>0.77248667198776599</v>
      </c>
      <c r="AZ3610" s="38">
        <f t="shared" si="2224"/>
        <v>0.77881321336995057</v>
      </c>
      <c r="BA3610" s="38">
        <f t="shared" si="2224"/>
        <v>0.78496113165175274</v>
      </c>
      <c r="BB3610" s="38">
        <f t="shared" si="2224"/>
        <v>0.79093408275874011</v>
      </c>
      <c r="BC3610" s="38">
        <f t="shared" si="2224"/>
        <v>0.79673577746855262</v>
      </c>
      <c r="BD3610" s="38">
        <f t="shared" si="2224"/>
        <v>0.80236996805513616</v>
      </c>
      <c r="BE3610" s="38">
        <f t="shared" si="2224"/>
        <v>0.80784043592842381</v>
      </c>
      <c r="BF3610" s="38">
        <f t="shared" si="2224"/>
        <v>0.81315098023075816</v>
      </c>
    </row>
    <row r="3611" spans="1:58" x14ac:dyDescent="0.2">
      <c r="A3611" s="9" t="str">
        <f t="shared" si="2196"/>
        <v>Brazil</v>
      </c>
      <c r="C3611" s="39">
        <f t="shared" si="2197"/>
        <v>0.68056759999999994</v>
      </c>
      <c r="D3611" s="38">
        <f t="shared" ref="D3611:BF3611" si="2225">1-_xlfn.NORM.DIST($D$608,D3382,$B$37+$B$38*D3382,TRUE)</f>
        <v>0.68929026525500781</v>
      </c>
      <c r="E3611" s="38">
        <f t="shared" si="2225"/>
        <v>0.69780132639966408</v>
      </c>
      <c r="F3611" s="38">
        <f t="shared" si="2225"/>
        <v>0.70610230884084124</v>
      </c>
      <c r="G3611" s="38">
        <f t="shared" si="2225"/>
        <v>0.71419504118621824</v>
      </c>
      <c r="H3611" s="38">
        <f t="shared" si="2225"/>
        <v>0.7220816284095668</v>
      </c>
      <c r="I3611" s="38">
        <f t="shared" si="2225"/>
        <v>0.72976442609132752</v>
      </c>
      <c r="J3611" s="38">
        <f t="shared" si="2225"/>
        <v>0.73724601577497806</v>
      </c>
      <c r="K3611" s="38">
        <f t="shared" si="2225"/>
        <v>0.74452918146739999</v>
      </c>
      <c r="L3611" s="38">
        <f t="shared" si="2225"/>
        <v>0.75161688730039966</v>
      </c>
      <c r="M3611" s="38">
        <f t="shared" si="2225"/>
        <v>0.75851225636068065</v>
      </c>
      <c r="N3611" s="38">
        <f t="shared" si="2225"/>
        <v>0.76521855068684896</v>
      </c>
      <c r="O3611" s="38">
        <f t="shared" si="2225"/>
        <v>0.77173915242438595</v>
      </c>
      <c r="P3611" s="38">
        <f t="shared" si="2225"/>
        <v>0.77807754612287583</v>
      </c>
      <c r="Q3611" s="38">
        <f t="shared" si="2225"/>
        <v>0.78423730215406462</v>
      </c>
      <c r="R3611" s="38">
        <f t="shared" si="2225"/>
        <v>0.79022206122448613</v>
      </c>
      <c r="S3611" s="38">
        <f t="shared" si="2225"/>
        <v>0.79603551995233257</v>
      </c>
      <c r="T3611" s="38">
        <f t="shared" si="2225"/>
        <v>0.80168141747492705</v>
      </c>
      <c r="U3611" s="38">
        <f t="shared" si="2225"/>
        <v>0.80716352305048866</v>
      </c>
      <c r="V3611" s="38">
        <f t="shared" si="2225"/>
        <v>0.81248562461581786</v>
      </c>
      <c r="W3611" s="38">
        <f t="shared" si="2225"/>
        <v>0.81765151825999272</v>
      </c>
      <c r="X3611" s="38">
        <f t="shared" si="2225"/>
        <v>0.82266499857312236</v>
      </c>
      <c r="Y3611" s="38">
        <f t="shared" si="2225"/>
        <v>0.82752984982856903</v>
      </c>
      <c r="Z3611" s="38">
        <f t="shared" si="2225"/>
        <v>0.83224983795679952</v>
      </c>
      <c r="AA3611" s="38">
        <f t="shared" si="2225"/>
        <v>0.83682870326909897</v>
      </c>
      <c r="AB3611" s="38">
        <f t="shared" si="2225"/>
        <v>0.84127015388973225</v>
      </c>
      <c r="AC3611" s="38">
        <f t="shared" si="2225"/>
        <v>0.84557785985573586</v>
      </c>
      <c r="AD3611" s="38">
        <f t="shared" si="2225"/>
        <v>0.84975544784432544</v>
      </c>
      <c r="AE3611" s="38">
        <f t="shared" si="2225"/>
        <v>0.8538064964888773</v>
      </c>
      <c r="AF3611" s="38">
        <f t="shared" si="2225"/>
        <v>0.85773453224555696</v>
      </c>
      <c r="AG3611" s="38">
        <f t="shared" si="2225"/>
        <v>0.86154302577389807</v>
      </c>
      <c r="AH3611" s="38">
        <f t="shared" si="2225"/>
        <v>0.86523538879595108</v>
      </c>
      <c r="AI3611" s="38">
        <f t="shared" si="2225"/>
        <v>0.8688149714000124</v>
      </c>
      <c r="AJ3611" s="38">
        <f t="shared" si="2225"/>
        <v>0.87228505975637116</v>
      </c>
      <c r="AK3611" s="38">
        <f t="shared" si="2225"/>
        <v>0.87564887421398441</v>
      </c>
      <c r="AL3611" s="38">
        <f t="shared" si="2225"/>
        <v>0.87890956774846485</v>
      </c>
      <c r="AM3611" s="38">
        <f t="shared" si="2225"/>
        <v>0.88207022473325936</v>
      </c>
      <c r="AN3611" s="38">
        <f t="shared" si="2225"/>
        <v>0.88513386000736172</v>
      </c>
      <c r="AO3611" s="38">
        <f t="shared" si="2225"/>
        <v>0.88810341821437233</v>
      </c>
      <c r="AP3611" s="38">
        <f t="shared" si="2225"/>
        <v>0.89098177338914564</v>
      </c>
      <c r="AQ3611" s="38">
        <f t="shared" si="2225"/>
        <v>0.89377172876966615</v>
      </c>
      <c r="AR3611" s="38">
        <f t="shared" si="2225"/>
        <v>0.89647601681316191</v>
      </c>
      <c r="AS3611" s="38">
        <f t="shared" si="2225"/>
        <v>0.89909729939677951</v>
      </c>
      <c r="AT3611" s="38">
        <f t="shared" si="2225"/>
        <v>0.90163816818442377</v>
      </c>
      <c r="AU3611" s="38">
        <f t="shared" si="2225"/>
        <v>0.90410114514258999</v>
      </c>
      <c r="AV3611" s="38">
        <f t="shared" si="2225"/>
        <v>0.90648868318919262</v>
      </c>
      <c r="AW3611" s="38">
        <f t="shared" si="2225"/>
        <v>0.90880316696051955</v>
      </c>
      <c r="AX3611" s="38">
        <f t="shared" si="2225"/>
        <v>0.91104691368251434</v>
      </c>
      <c r="AY3611" s="38">
        <f t="shared" si="2225"/>
        <v>0.91322217413360596</v>
      </c>
      <c r="AZ3611" s="38">
        <f t="shared" si="2225"/>
        <v>0.9153311336872767</v>
      </c>
      <c r="BA3611" s="38">
        <f t="shared" si="2225"/>
        <v>0.91737591342347147</v>
      </c>
      <c r="BB3611" s="38">
        <f t="shared" si="2225"/>
        <v>0.91935857129882159</v>
      </c>
      <c r="BC3611" s="38">
        <f t="shared" si="2225"/>
        <v>0.92128110336646418</v>
      </c>
      <c r="BD3611" s="38">
        <f t="shared" si="2225"/>
        <v>0.92314544503701612</v>
      </c>
      <c r="BE3611" s="38">
        <f t="shared" si="2225"/>
        <v>0.9249534723729721</v>
      </c>
      <c r="BF3611" s="38">
        <f t="shared" si="2225"/>
        <v>0.92670700340947765</v>
      </c>
    </row>
    <row r="3612" spans="1:58" x14ac:dyDescent="0.2">
      <c r="A3612" s="9" t="str">
        <f t="shared" si="2196"/>
        <v>British Virgin Islands</v>
      </c>
      <c r="C3612" s="39">
        <f t="shared" si="2197"/>
        <v>0.72280820000000001</v>
      </c>
      <c r="D3612" s="38">
        <f t="shared" ref="D3612:BF3612" si="2226">1-_xlfn.NORM.DIST($D$608,D3383,$B$37+$B$38*D3383,TRUE)</f>
        <v>0.7304809849890852</v>
      </c>
      <c r="E3612" s="38">
        <f t="shared" si="2226"/>
        <v>0.73795245299030654</v>
      </c>
      <c r="F3612" s="38">
        <f t="shared" si="2226"/>
        <v>0.74522540858281394</v>
      </c>
      <c r="G3612" s="38">
        <f t="shared" si="2226"/>
        <v>0.75230283537664033</v>
      </c>
      <c r="H3612" s="38">
        <f t="shared" si="2226"/>
        <v>0.75918787485696027</v>
      </c>
      <c r="I3612" s="38">
        <f t="shared" si="2226"/>
        <v>0.76588380639933074</v>
      </c>
      <c r="J3612" s="38">
        <f t="shared" si="2226"/>
        <v>0.77239402844632588</v>
      </c>
      <c r="K3612" s="38">
        <f t="shared" si="2226"/>
        <v>0.77872204082936869</v>
      </c>
      <c r="L3612" s="38">
        <f t="shared" si="2226"/>
        <v>0.78487142821388545</v>
      </c>
      <c r="M3612" s="38">
        <f t="shared" si="2226"/>
        <v>0.79084584464109764</v>
      </c>
      <c r="N3612" s="38">
        <f t="shared" si="2226"/>
        <v>0.79664899913574572</v>
      </c>
      <c r="O3612" s="38">
        <f t="shared" si="2226"/>
        <v>0.80228464234574748</v>
      </c>
      <c r="P3612" s="38">
        <f t="shared" si="2226"/>
        <v>0.80775655417716374</v>
      </c>
      <c r="Q3612" s="38">
        <f t="shared" si="2226"/>
        <v>0.81306853238580301</v>
      </c>
      <c r="R3612" s="38">
        <f t="shared" si="2226"/>
        <v>0.81822438208529635</v>
      </c>
      <c r="S3612" s="38">
        <f t="shared" si="2226"/>
        <v>0.82322790613045083</v>
      </c>
      <c r="T3612" s="38">
        <f t="shared" si="2226"/>
        <v>0.82808289633408472</v>
      </c>
      <c r="U3612" s="38">
        <f t="shared" si="2226"/>
        <v>0.8327931254753187</v>
      </c>
      <c r="V3612" s="38">
        <f t="shared" si="2226"/>
        <v>0.83736234005739152</v>
      </c>
      <c r="W3612" s="38">
        <f t="shared" si="2226"/>
        <v>0.84179425377344441</v>
      </c>
      <c r="X3612" s="38">
        <f t="shared" si="2226"/>
        <v>0.84609254163933412</v>
      </c>
      <c r="Y3612" s="38">
        <f t="shared" si="2226"/>
        <v>0.85026083475335379</v>
      </c>
      <c r="Z3612" s="38">
        <f t="shared" si="2226"/>
        <v>0.85430271564373195</v>
      </c>
      <c r="AA3612" s="38">
        <f t="shared" si="2226"/>
        <v>0.85822171416590898</v>
      </c>
      <c r="AB3612" s="38">
        <f t="shared" si="2226"/>
        <v>0.86202130391283482</v>
      </c>
      <c r="AC3612" s="38">
        <f t="shared" si="2226"/>
        <v>0.86570489910286041</v>
      </c>
      <c r="AD3612" s="38">
        <f t="shared" si="2226"/>
        <v>0.86927585191119494</v>
      </c>
      <c r="AE3612" s="38">
        <f t="shared" si="2226"/>
        <v>0.87273745021234372</v>
      </c>
      <c r="AF3612" s="38">
        <f t="shared" si="2226"/>
        <v>0.87609291570241732</v>
      </c>
      <c r="AG3612" s="38">
        <f t="shared" si="2226"/>
        <v>0.87934540237168768</v>
      </c>
      <c r="AH3612" s="38">
        <f t="shared" si="2226"/>
        <v>0.88249799529926798</v>
      </c>
      <c r="AI3612" s="38">
        <f t="shared" si="2226"/>
        <v>0.88555370974326375</v>
      </c>
      <c r="AJ3612" s="38">
        <f t="shared" si="2226"/>
        <v>0.88851549050121637</v>
      </c>
      <c r="AK3612" s="38">
        <f t="shared" si="2226"/>
        <v>0.89138621151709485</v>
      </c>
      <c r="AL3612" s="38">
        <f t="shared" si="2226"/>
        <v>0.89416867571249503</v>
      </c>
      <c r="AM3612" s="38">
        <f t="shared" si="2226"/>
        <v>0.89686561502107565</v>
      </c>
      <c r="AN3612" s="38">
        <f t="shared" si="2226"/>
        <v>0.89947969060658073</v>
      </c>
      <c r="AO3612" s="38">
        <f t="shared" si="2226"/>
        <v>0.90201349324607727</v>
      </c>
      <c r="AP3612" s="38">
        <f t="shared" si="2226"/>
        <v>0.90446954386126532</v>
      </c>
      <c r="AQ3612" s="38">
        <f t="shared" si="2226"/>
        <v>0.90685029418189433</v>
      </c>
      <c r="AR3612" s="38">
        <f t="shared" si="2226"/>
        <v>0.90915812752644576</v>
      </c>
      <c r="AS3612" s="38">
        <f t="shared" si="2226"/>
        <v>0.91139535968631613</v>
      </c>
      <c r="AT3612" s="38">
        <f t="shared" si="2226"/>
        <v>0.91356423990075253</v>
      </c>
      <c r="AU3612" s="38">
        <f t="shared" si="2226"/>
        <v>0.91566695191076508</v>
      </c>
      <c r="AV3612" s="38">
        <f t="shared" si="2226"/>
        <v>0.91770561508115123</v>
      </c>
      <c r="AW3612" s="38">
        <f t="shared" si="2226"/>
        <v>0.91968228558063536</v>
      </c>
      <c r="AX3612" s="38">
        <f t="shared" si="2226"/>
        <v>0.92159895761094301</v>
      </c>
      <c r="AY3612" s="38">
        <f t="shared" si="2226"/>
        <v>0.92345756467639395</v>
      </c>
      <c r="AZ3612" s="38">
        <f t="shared" si="2226"/>
        <v>0.92525998088631844</v>
      </c>
      <c r="BA3612" s="38">
        <f t="shared" si="2226"/>
        <v>0.92700802228327706</v>
      </c>
      <c r="BB3612" s="38">
        <f t="shared" si="2226"/>
        <v>0.92870344819069484</v>
      </c>
      <c r="BC3612" s="38">
        <f t="shared" si="2226"/>
        <v>0.9303479625741089</v>
      </c>
      <c r="BD3612" s="38">
        <f t="shared" si="2226"/>
        <v>0.9319432154107794</v>
      </c>
      <c r="BE3612" s="38">
        <f t="shared" si="2226"/>
        <v>0.93349080406292451</v>
      </c>
      <c r="BF3612" s="38">
        <f t="shared" si="2226"/>
        <v>0.93499227465031365</v>
      </c>
    </row>
    <row r="3613" spans="1:58" x14ac:dyDescent="0.2">
      <c r="A3613" s="9" t="str">
        <f t="shared" si="2196"/>
        <v>Brunei Darussalam</v>
      </c>
      <c r="C3613" s="39">
        <f t="shared" si="2197"/>
        <v>0.96816270000000004</v>
      </c>
      <c r="D3613" s="38">
        <f t="shared" ref="D3613:BF3613" si="2227">1-_xlfn.NORM.DIST($D$608,D3384,$B$37+$B$38*D3384,TRUE)</f>
        <v>0.96868060746284879</v>
      </c>
      <c r="E3613" s="38">
        <f t="shared" si="2227"/>
        <v>0.96918521839039062</v>
      </c>
      <c r="F3613" s="38">
        <f t="shared" si="2227"/>
        <v>0.96967693130204335</v>
      </c>
      <c r="G3613" s="38">
        <f t="shared" si="2227"/>
        <v>0.97015613148914215</v>
      </c>
      <c r="H3613" s="38">
        <f t="shared" si="2227"/>
        <v>0.97062319147744314</v>
      </c>
      <c r="I3613" s="38">
        <f t="shared" si="2227"/>
        <v>0.97107847147353576</v>
      </c>
      <c r="J3613" s="38">
        <f t="shared" si="2227"/>
        <v>0.97152231979566805</v>
      </c>
      <c r="K3613" s="38">
        <f t="shared" si="2227"/>
        <v>0.97195507328947461</v>
      </c>
      <c r="L3613" s="38">
        <f t="shared" si="2227"/>
        <v>0.97237705772909266</v>
      </c>
      <c r="M3613" s="38">
        <f t="shared" si="2227"/>
        <v>0.97278858820413694</v>
      </c>
      <c r="N3613" s="38">
        <f t="shared" si="2227"/>
        <v>0.97318996949299663</v>
      </c>
      <c r="O3613" s="38">
        <f t="shared" si="2227"/>
        <v>0.9735814964229047</v>
      </c>
      <c r="P3613" s="38">
        <f t="shared" si="2227"/>
        <v>0.97396345421722041</v>
      </c>
      <c r="Q3613" s="38">
        <f t="shared" si="2227"/>
        <v>0.97433611883035509</v>
      </c>
      <c r="R3613" s="38">
        <f t="shared" si="2227"/>
        <v>0.97469975727075708</v>
      </c>
      <c r="S3613" s="38">
        <f t="shared" si="2227"/>
        <v>0.97505462791236508</v>
      </c>
      <c r="T3613" s="38">
        <f t="shared" si="2227"/>
        <v>0.9754009807949241</v>
      </c>
      <c r="U3613" s="38">
        <f t="shared" si="2227"/>
        <v>0.97573905791354865</v>
      </c>
      <c r="V3613" s="38">
        <f t="shared" si="2227"/>
        <v>0.97606909349790771</v>
      </c>
      <c r="W3613" s="38">
        <f t="shared" si="2227"/>
        <v>0.9763913142813917</v>
      </c>
      <c r="X3613" s="38">
        <f t="shared" si="2227"/>
        <v>0.97670593976061559</v>
      </c>
      <c r="Y3613" s="38">
        <f t="shared" si="2227"/>
        <v>0.97701318244559665</v>
      </c>
      <c r="Z3613" s="38">
        <f t="shared" si="2227"/>
        <v>0.97731324810093823</v>
      </c>
      <c r="AA3613" s="38">
        <f t="shared" si="2227"/>
        <v>0.97760633597833979</v>
      </c>
      <c r="AB3613" s="38">
        <f t="shared" si="2227"/>
        <v>0.97789263904074142</v>
      </c>
      <c r="AC3613" s="38">
        <f t="shared" si="2227"/>
        <v>0.97817234417840337</v>
      </c>
      <c r="AD3613" s="38">
        <f t="shared" si="2227"/>
        <v>0.9784456324172105</v>
      </c>
      <c r="AE3613" s="38">
        <f t="shared" si="2227"/>
        <v>0.97871267911948168</v>
      </c>
      <c r="AF3613" s="38">
        <f t="shared" si="2227"/>
        <v>0.97897365417755466</v>
      </c>
      <c r="AG3613" s="38">
        <f t="shared" si="2227"/>
        <v>0.97922872220040835</v>
      </c>
      <c r="AH3613" s="38">
        <f t="shared" si="2227"/>
        <v>0.97947804269357608</v>
      </c>
      <c r="AI3613" s="38">
        <f t="shared" si="2227"/>
        <v>0.97972177023259233</v>
      </c>
      <c r="AJ3613" s="38">
        <f t="shared" si="2227"/>
        <v>0.97996005463021107</v>
      </c>
      <c r="AK3613" s="38">
        <f t="shared" si="2227"/>
        <v>0.9801930410976204</v>
      </c>
      <c r="AL3613" s="38">
        <f t="shared" si="2227"/>
        <v>0.98042087039987591</v>
      </c>
      <c r="AM3613" s="38">
        <f t="shared" si="2227"/>
        <v>0.98064367900576188</v>
      </c>
      <c r="AN3613" s="38">
        <f t="shared" si="2227"/>
        <v>0.98086159923228733</v>
      </c>
      <c r="AO3613" s="38">
        <f t="shared" si="2227"/>
        <v>0.98107475938401134</v>
      </c>
      <c r="AP3613" s="38">
        <f t="shared" si="2227"/>
        <v>0.98128328388738995</v>
      </c>
      <c r="AQ3613" s="38">
        <f t="shared" si="2227"/>
        <v>0.98148729342032603</v>
      </c>
      <c r="AR3613" s="38">
        <f t="shared" si="2227"/>
        <v>0.98168690503709954</v>
      </c>
      <c r="AS3613" s="38">
        <f t="shared" si="2227"/>
        <v>0.9818822322888483</v>
      </c>
      <c r="AT3613" s="38">
        <f t="shared" si="2227"/>
        <v>0.98207338533976274</v>
      </c>
      <c r="AU3613" s="38">
        <f t="shared" si="2227"/>
        <v>0.98226047107915326</v>
      </c>
      <c r="AV3613" s="38">
        <f t="shared" si="2227"/>
        <v>0.98244359322954167</v>
      </c>
      <c r="AW3613" s="38">
        <f t="shared" si="2227"/>
        <v>0.98262285245092318</v>
      </c>
      <c r="AX3613" s="38">
        <f t="shared" si="2227"/>
        <v>0.98279834644134179</v>
      </c>
      <c r="AY3613" s="38">
        <f t="shared" si="2227"/>
        <v>0.98297017003391174</v>
      </c>
      <c r="AZ3613" s="38">
        <f t="shared" si="2227"/>
        <v>0.98313841529042023</v>
      </c>
      <c r="BA3613" s="38">
        <f t="shared" si="2227"/>
        <v>0.98330317159163283</v>
      </c>
      <c r="BB3613" s="38">
        <f t="shared" si="2227"/>
        <v>0.98346452572442689</v>
      </c>
      <c r="BC3613" s="38">
        <f t="shared" si="2227"/>
        <v>0.9836225619658675</v>
      </c>
      <c r="BD3613" s="38">
        <f t="shared" si="2227"/>
        <v>0.98377736216433886</v>
      </c>
      <c r="BE3613" s="38">
        <f t="shared" si="2227"/>
        <v>0.98392900581784049</v>
      </c>
      <c r="BF3613" s="38">
        <f t="shared" si="2227"/>
        <v>0.98407757014955022</v>
      </c>
    </row>
    <row r="3614" spans="1:58" x14ac:dyDescent="0.2">
      <c r="A3614" s="9" t="str">
        <f t="shared" si="2196"/>
        <v>Bulgaria</v>
      </c>
      <c r="C3614" s="39">
        <f t="shared" si="2197"/>
        <v>0.92811069999999996</v>
      </c>
      <c r="D3614" s="38">
        <f t="shared" ref="D3614:BF3614" si="2228">1-_xlfn.NORM.DIST($D$608,D3385,$B$37+$B$38*D3385,TRUE)</f>
        <v>0.92976573798114692</v>
      </c>
      <c r="E3614" s="38">
        <f t="shared" si="2228"/>
        <v>0.93137128353909437</v>
      </c>
      <c r="F3614" s="38">
        <f t="shared" si="2228"/>
        <v>0.93292893820356604</v>
      </c>
      <c r="G3614" s="38">
        <f t="shared" si="2228"/>
        <v>0.93444025228191641</v>
      </c>
      <c r="H3614" s="38">
        <f t="shared" si="2228"/>
        <v>0.93590672621800275</v>
      </c>
      <c r="I3614" s="38">
        <f t="shared" si="2228"/>
        <v>0.93732981194394371</v>
      </c>
      <c r="J3614" s="38">
        <f t="shared" si="2228"/>
        <v>0.93871091422167996</v>
      </c>
      <c r="K3614" s="38">
        <f t="shared" si="2228"/>
        <v>0.94005139197160315</v>
      </c>
      <c r="L3614" s="38">
        <f t="shared" si="2228"/>
        <v>0.94135255958584063</v>
      </c>
      <c r="M3614" s="38">
        <f t="shared" si="2228"/>
        <v>0.94261568822408415</v>
      </c>
      <c r="N3614" s="38">
        <f t="shared" si="2228"/>
        <v>0.94384200709012001</v>
      </c>
      <c r="O3614" s="38">
        <f t="shared" si="2228"/>
        <v>0.94503270468747236</v>
      </c>
      <c r="P3614" s="38">
        <f t="shared" si="2228"/>
        <v>0.94618893005279736</v>
      </c>
      <c r="Q3614" s="38">
        <f t="shared" si="2228"/>
        <v>0.94731179396587883</v>
      </c>
      <c r="R3614" s="38">
        <f t="shared" si="2228"/>
        <v>0.94840237013526674</v>
      </c>
      <c r="S3614" s="38">
        <f t="shared" si="2228"/>
        <v>0.94946169635877076</v>
      </c>
      <c r="T3614" s="38">
        <f t="shared" si="2228"/>
        <v>0.95049077565818518</v>
      </c>
      <c r="U3614" s="38">
        <f t="shared" si="2228"/>
        <v>0.95149057738776033</v>
      </c>
      <c r="V3614" s="38">
        <f t="shared" si="2228"/>
        <v>0.95246203831606668</v>
      </c>
      <c r="W3614" s="38">
        <f t="shared" si="2228"/>
        <v>0.95340606368101655</v>
      </c>
      <c r="X3614" s="38">
        <f t="shared" si="2228"/>
        <v>0.95432352821791067</v>
      </c>
      <c r="Y3614" s="38">
        <f t="shared" si="2228"/>
        <v>0.95521527716047483</v>
      </c>
      <c r="Z3614" s="38">
        <f t="shared" si="2228"/>
        <v>0.95608212721493269</v>
      </c>
      <c r="AA3614" s="38">
        <f t="shared" si="2228"/>
        <v>0.95692486750723793</v>
      </c>
      <c r="AB3614" s="38">
        <f t="shared" si="2228"/>
        <v>0.95774426050365724</v>
      </c>
      <c r="AC3614" s="38">
        <f t="shared" si="2228"/>
        <v>0.95854104290494968</v>
      </c>
      <c r="AD3614" s="38">
        <f t="shared" si="2228"/>
        <v>0.95931592651444531</v>
      </c>
      <c r="AE3614" s="38">
        <f t="shared" si="2228"/>
        <v>0.96006959908036804</v>
      </c>
      <c r="AF3614" s="38">
        <f t="shared" si="2228"/>
        <v>0.96080272511278697</v>
      </c>
      <c r="AG3614" s="38">
        <f t="shared" si="2228"/>
        <v>0.96151594667561469</v>
      </c>
      <c r="AH3614" s="38">
        <f t="shared" si="2228"/>
        <v>0.96220988415410114</v>
      </c>
      <c r="AI3614" s="38">
        <f t="shared" si="2228"/>
        <v>0.96288513699829403</v>
      </c>
      <c r="AJ3614" s="38">
        <f t="shared" si="2228"/>
        <v>0.9635422844429572</v>
      </c>
      <c r="AK3614" s="38">
        <f t="shared" si="2228"/>
        <v>0.96418188620445477</v>
      </c>
      <c r="AL3614" s="38">
        <f t="shared" si="2228"/>
        <v>0.96480448315512446</v>
      </c>
      <c r="AM3614" s="38">
        <f t="shared" si="2228"/>
        <v>0.96541059797566897</v>
      </c>
      <c r="AN3614" s="38">
        <f t="shared" si="2228"/>
        <v>0.96600073578610379</v>
      </c>
      <c r="AO3614" s="38">
        <f t="shared" si="2228"/>
        <v>0.96657538475580762</v>
      </c>
      <c r="AP3614" s="38">
        <f t="shared" si="2228"/>
        <v>0.96713501669321666</v>
      </c>
      <c r="AQ3614" s="38">
        <f t="shared" si="2228"/>
        <v>0.96768008761571311</v>
      </c>
      <c r="AR3614" s="38">
        <f t="shared" si="2228"/>
        <v>0.96821103830025013</v>
      </c>
      <c r="AS3614" s="38">
        <f t="shared" si="2228"/>
        <v>0.96872829481525768</v>
      </c>
      <c r="AT3614" s="38">
        <f t="shared" si="2228"/>
        <v>0.96923226903436621</v>
      </c>
      <c r="AU3614" s="38">
        <f t="shared" si="2228"/>
        <v>0.96972335913248131</v>
      </c>
      <c r="AV3614" s="38">
        <f t="shared" si="2228"/>
        <v>0.97020195006473642</v>
      </c>
      <c r="AW3614" s="38">
        <f t="shared" si="2228"/>
        <v>0.97066841402884296</v>
      </c>
      <c r="AX3614" s="38">
        <f t="shared" si="2228"/>
        <v>0.97112311091134751</v>
      </c>
      <c r="AY3614" s="38">
        <f t="shared" si="2228"/>
        <v>0.97156638871830048</v>
      </c>
      <c r="AZ3614" s="38">
        <f t="shared" si="2228"/>
        <v>0.9719985839908275</v>
      </c>
      <c r="BA3614" s="38">
        <f t="shared" si="2228"/>
        <v>0.97242002220608803</v>
      </c>
      <c r="BB3614" s="38">
        <f t="shared" si="2228"/>
        <v>0.97283101816409301</v>
      </c>
      <c r="BC3614" s="38">
        <f t="shared" si="2228"/>
        <v>0.97323187636084496</v>
      </c>
      <c r="BD3614" s="38">
        <f t="shared" si="2228"/>
        <v>0.97362289134825086</v>
      </c>
      <c r="BE3614" s="38">
        <f t="shared" si="2228"/>
        <v>0.97400434808125025</v>
      </c>
      <c r="BF3614" s="38">
        <f t="shared" si="2228"/>
        <v>0.97437652225258531</v>
      </c>
    </row>
    <row r="3615" spans="1:58" x14ac:dyDescent="0.2">
      <c r="A3615" s="9" t="str">
        <f t="shared" si="2196"/>
        <v>Burkina Faso</v>
      </c>
      <c r="C3615" s="39">
        <f t="shared" si="2197"/>
        <v>8.1326459999999989E-2</v>
      </c>
      <c r="D3615" s="38">
        <f t="shared" ref="D3615:BF3615" si="2229">1-_xlfn.NORM.DIST($D$608,D3386,$B$37+$B$38*D3386,TRUE)</f>
        <v>8.8836873395848559E-2</v>
      </c>
      <c r="E3615" s="38">
        <f t="shared" si="2229"/>
        <v>9.6749102105226248E-2</v>
      </c>
      <c r="F3615" s="38">
        <f t="shared" si="2229"/>
        <v>0.10505918219854271</v>
      </c>
      <c r="G3615" s="38">
        <f t="shared" si="2229"/>
        <v>0.11376127446566897</v>
      </c>
      <c r="H3615" s="38">
        <f t="shared" si="2229"/>
        <v>0.12284771652578375</v>
      </c>
      <c r="I3615" s="38">
        <f t="shared" si="2229"/>
        <v>0.13230909194859364</v>
      </c>
      <c r="J3615" s="38">
        <f t="shared" si="2229"/>
        <v>0.14213431481650241</v>
      </c>
      <c r="K3615" s="38">
        <f t="shared" si="2229"/>
        <v>0.15231072799963918</v>
      </c>
      <c r="L3615" s="38">
        <f t="shared" si="2229"/>
        <v>0.16282421330221786</v>
      </c>
      <c r="M3615" s="38">
        <f t="shared" si="2229"/>
        <v>0.17365931156815728</v>
      </c>
      <c r="N3615" s="38">
        <f t="shared" si="2229"/>
        <v>0.18479935080397281</v>
      </c>
      <c r="O3615" s="38">
        <f t="shared" si="2229"/>
        <v>0.19622658038457841</v>
      </c>
      <c r="P3615" s="38">
        <f t="shared" si="2229"/>
        <v>0.20792230944914647</v>
      </c>
      <c r="Q3615" s="38">
        <f t="shared" si="2229"/>
        <v>0.21986704766546539</v>
      </c>
      <c r="R3615" s="38">
        <f t="shared" si="2229"/>
        <v>0.23204064663795687</v>
      </c>
      <c r="S3615" s="38">
        <f t="shared" si="2229"/>
        <v>0.24442244035217153</v>
      </c>
      <c r="T3615" s="38">
        <f t="shared" si="2229"/>
        <v>0.25699138318274972</v>
      </c>
      <c r="U3615" s="38">
        <f t="shared" si="2229"/>
        <v>0.26972618413816773</v>
      </c>
      <c r="V3615" s="38">
        <f t="shared" si="2229"/>
        <v>0.28260543617001432</v>
      </c>
      <c r="W3615" s="38">
        <f t="shared" si="2229"/>
        <v>0.2956077395332708</v>
      </c>
      <c r="X3615" s="38">
        <f t="shared" si="2229"/>
        <v>0.30871181834366157</v>
      </c>
      <c r="Y3615" s="38">
        <f t="shared" si="2229"/>
        <v>0.32189662963559118</v>
      </c>
      <c r="Z3615" s="38">
        <f t="shared" si="2229"/>
        <v>0.33514146437684844</v>
      </c>
      <c r="AA3615" s="38">
        <f t="shared" si="2229"/>
        <v>0.34842604004196054</v>
      </c>
      <c r="AB3615" s="38">
        <f t="shared" si="2229"/>
        <v>0.36173058448304829</v>
      </c>
      <c r="AC3615" s="38">
        <f t="shared" si="2229"/>
        <v>0.37503591096387723</v>
      </c>
      <c r="AD3615" s="38">
        <f t="shared" si="2229"/>
        <v>0.38832348433853148</v>
      </c>
      <c r="AE3615" s="38">
        <f t="shared" si="2229"/>
        <v>0.40157547846010755</v>
      </c>
      <c r="AF3615" s="38">
        <f t="shared" si="2229"/>
        <v>0.41477482499668605</v>
      </c>
      <c r="AG3615" s="38">
        <f t="shared" si="2229"/>
        <v>0.42790525391152801</v>
      </c>
      <c r="AH3615" s="38">
        <f t="shared" si="2229"/>
        <v>0.44095132593213593</v>
      </c>
      <c r="AI3615" s="38">
        <f t="shared" si="2229"/>
        <v>0.45389845738888912</v>
      </c>
      <c r="AJ3615" s="38">
        <f t="shared" si="2229"/>
        <v>0.46673293784893388</v>
      </c>
      <c r="AK3615" s="38">
        <f t="shared" si="2229"/>
        <v>0.47944194100555793</v>
      </c>
      <c r="AL3615" s="38">
        <f t="shared" si="2229"/>
        <v>0.49201352930815268</v>
      </c>
      <c r="AM3615" s="38">
        <f t="shared" si="2229"/>
        <v>0.50443665283389794</v>
      </c>
      <c r="AN3615" s="38">
        <f t="shared" si="2229"/>
        <v>0.51670114291035074</v>
      </c>
      <c r="AO3615" s="38">
        <f t="shared" si="2229"/>
        <v>0.52879770099906986</v>
      </c>
      <c r="AP3615" s="38">
        <f t="shared" si="2229"/>
        <v>0.54071788334513582</v>
      </c>
      <c r="AQ3615" s="38">
        <f t="shared" si="2229"/>
        <v>0.55245408188679623</v>
      </c>
      <c r="AR3615" s="38">
        <f t="shared" si="2229"/>
        <v>0.5639995019043087</v>
      </c>
      <c r="AS3615" s="38">
        <f t="shared" si="2229"/>
        <v>0.57534813686814479</v>
      </c>
      <c r="AT3615" s="38">
        <f t="shared" si="2229"/>
        <v>0.58649474092480935</v>
      </c>
      <c r="AU3615" s="38">
        <f t="shared" si="2229"/>
        <v>0.59743479943428157</v>
      </c>
      <c r="AV3615" s="38">
        <f t="shared" si="2229"/>
        <v>0.60816449794713479</v>
      </c>
      <c r="AW3615" s="38">
        <f t="shared" si="2229"/>
        <v>0.61868068998228432</v>
      </c>
      <c r="AX3615" s="38">
        <f t="shared" si="2229"/>
        <v>0.6289808639385488</v>
      </c>
      <c r="AY3615" s="38">
        <f t="shared" si="2229"/>
        <v>0.6390631094452317</v>
      </c>
      <c r="AZ3615" s="38">
        <f t="shared" si="2229"/>
        <v>0.64892608342910196</v>
      </c>
      <c r="BA3615" s="38">
        <f t="shared" si="2229"/>
        <v>0.65856897614780285</v>
      </c>
      <c r="BB3615" s="38">
        <f t="shared" si="2229"/>
        <v>0.66799147741311526</v>
      </c>
      <c r="BC3615" s="38">
        <f t="shared" si="2229"/>
        <v>0.67719374320186465</v>
      </c>
      <c r="BD3615" s="38">
        <f t="shared" si="2229"/>
        <v>0.68617636282775629</v>
      </c>
      <c r="BE3615" s="38">
        <f t="shared" si="2229"/>
        <v>0.69494032682419971</v>
      </c>
      <c r="BF3615" s="38">
        <f t="shared" si="2229"/>
        <v>0.70348699566632655</v>
      </c>
    </row>
    <row r="3616" spans="1:58" x14ac:dyDescent="0.2">
      <c r="A3616" s="9" t="str">
        <f t="shared" si="2196"/>
        <v>Burundi</v>
      </c>
      <c r="C3616" s="39">
        <f t="shared" si="2197"/>
        <v>0.112819</v>
      </c>
      <c r="D3616" s="38">
        <f t="shared" ref="D3616:BF3616" si="2230">1-_xlfn.NORM.DIST($D$608,D3387,$B$37+$B$38*D3387,TRUE)</f>
        <v>0.12185271663699759</v>
      </c>
      <c r="E3616" s="38">
        <f t="shared" si="2230"/>
        <v>0.13126129582272172</v>
      </c>
      <c r="F3616" s="38">
        <f t="shared" si="2230"/>
        <v>0.14103385117682832</v>
      </c>
      <c r="G3616" s="38">
        <f t="shared" si="2230"/>
        <v>0.15115792324681754</v>
      </c>
      <c r="H3616" s="38">
        <f t="shared" si="2230"/>
        <v>0.16161958798498532</v>
      </c>
      <c r="I3616" s="38">
        <f t="shared" si="2230"/>
        <v>0.17240357529126926</v>
      </c>
      <c r="J3616" s="38">
        <f t="shared" si="2230"/>
        <v>0.18349339569606427</v>
      </c>
      <c r="K3616" s="38">
        <f t="shared" si="2230"/>
        <v>0.19487147326147314</v>
      </c>
      <c r="L3616" s="38">
        <f t="shared" si="2230"/>
        <v>0.20651928281775223</v>
      </c>
      <c r="M3616" s="38">
        <f t="shared" si="2230"/>
        <v>0.21841748971988617</v>
      </c>
      <c r="N3616" s="38">
        <f t="shared" si="2230"/>
        <v>0.23054609040299245</v>
      </c>
      <c r="O3616" s="38">
        <f t="shared" si="2230"/>
        <v>0.24288455213015436</v>
      </c>
      <c r="P3616" s="38">
        <f t="shared" si="2230"/>
        <v>0.2554119504579474</v>
      </c>
      <c r="Q3616" s="38">
        <f t="shared" si="2230"/>
        <v>0.26810710308901509</v>
      </c>
      <c r="R3616" s="38">
        <f t="shared" si="2230"/>
        <v>0.28094869893353613</v>
      </c>
      <c r="S3616" s="38">
        <f t="shared" si="2230"/>
        <v>0.29391542135850124</v>
      </c>
      <c r="T3616" s="38">
        <f t="shared" si="2230"/>
        <v>0.30698606476196733</v>
      </c>
      <c r="U3616" s="38">
        <f t="shared" si="2230"/>
        <v>0.32013964376584725</v>
      </c>
      <c r="V3616" s="38">
        <f t="shared" si="2230"/>
        <v>0.33335549447268376</v>
      </c>
      <c r="W3616" s="38">
        <f t="shared" si="2230"/>
        <v>0.34661336737703941</v>
      </c>
      <c r="X3616" s="38">
        <f t="shared" si="2230"/>
        <v>0.35989351165883554</v>
      </c>
      <c r="Y3616" s="38">
        <f t="shared" si="2230"/>
        <v>0.37317675071274969</v>
      </c>
      <c r="Z3616" s="38">
        <f t="shared" si="2230"/>
        <v>0.38644454888365998</v>
      </c>
      <c r="AA3616" s="38">
        <f t="shared" si="2230"/>
        <v>0.39967906948238674</v>
      </c>
      <c r="AB3616" s="38">
        <f t="shared" si="2230"/>
        <v>0.41286322424828892</v>
      </c>
      <c r="AC3616" s="38">
        <f t="shared" si="2230"/>
        <v>0.42598071450551633</v>
      </c>
      <c r="AD3616" s="38">
        <f t="shared" si="2230"/>
        <v>0.43901606432806062</v>
      </c>
      <c r="AE3616" s="38">
        <f t="shared" si="2230"/>
        <v>0.45195464608552793</v>
      </c>
      <c r="AF3616" s="38">
        <f t="shared" si="2230"/>
        <v>0.46478269878729461</v>
      </c>
      <c r="AG3616" s="38">
        <f t="shared" si="2230"/>
        <v>0.47748733967803958</v>
      </c>
      <c r="AH3616" s="38">
        <f t="shared" si="2230"/>
        <v>0.4900565695633281</v>
      </c>
      <c r="AI3616" s="38">
        <f t="shared" si="2230"/>
        <v>0.50247927236074419</v>
      </c>
      <c r="AJ3616" s="38">
        <f t="shared" si="2230"/>
        <v>0.5147452093809024</v>
      </c>
      <c r="AK3616" s="38">
        <f t="shared" si="2230"/>
        <v>0.52684500884436847</v>
      </c>
      <c r="AL3616" s="38">
        <f t="shared" si="2230"/>
        <v>0.5387701511359736</v>
      </c>
      <c r="AM3616" s="38">
        <f t="shared" si="2230"/>
        <v>0.55051295028804859</v>
      </c>
      <c r="AN3616" s="38">
        <f t="shared" si="2230"/>
        <v>0.5620665321695828</v>
      </c>
      <c r="AO3616" s="38">
        <f t="shared" si="2230"/>
        <v>0.57342480983998267</v>
      </c>
      <c r="AP3616" s="38">
        <f t="shared" si="2230"/>
        <v>0.58458245650472906</v>
      </c>
      <c r="AQ3616" s="38">
        <f t="shared" si="2230"/>
        <v>0.59553487648645786</v>
      </c>
      <c r="AR3616" s="38">
        <f t="shared" si="2230"/>
        <v>0.60627817459946653</v>
      </c>
      <c r="AS3616" s="38">
        <f t="shared" si="2230"/>
        <v>0.6168091242889121</v>
      </c>
      <c r="AT3616" s="38">
        <f t="shared" si="2230"/>
        <v>0.6271251348685295</v>
      </c>
      <c r="AU3616" s="38">
        <f t="shared" si="2230"/>
        <v>0.6372242181629878</v>
      </c>
      <c r="AV3616" s="38">
        <f t="shared" si="2230"/>
        <v>0.64710495483341424</v>
      </c>
      <c r="AW3616" s="38">
        <f t="shared" si="2230"/>
        <v>0.6567664606374477</v>
      </c>
      <c r="AX3616" s="38">
        <f t="shared" si="2230"/>
        <v>0.66620835284873303</v>
      </c>
      <c r="AY3616" s="38">
        <f t="shared" si="2230"/>
        <v>0.6754307170352436</v>
      </c>
      <c r="AZ3616" s="38">
        <f t="shared" si="2230"/>
        <v>0.68443407437139903</v>
      </c>
      <c r="BA3616" s="38">
        <f t="shared" si="2230"/>
        <v>0.69321934963577414</v>
      </c>
      <c r="BB3616" s="38">
        <f t="shared" si="2230"/>
        <v>0.7017878400243649</v>
      </c>
      <c r="BC3616" s="38">
        <f t="shared" si="2230"/>
        <v>0.71014118488896305</v>
      </c>
      <c r="BD3616" s="38">
        <f t="shared" si="2230"/>
        <v>0.71828133649122905</v>
      </c>
      <c r="BE3616" s="38">
        <f t="shared" si="2230"/>
        <v>0.7262105318455615</v>
      </c>
      <c r="BF3616" s="38">
        <f t="shared" si="2230"/>
        <v>0.73393126570782896</v>
      </c>
    </row>
    <row r="3617" spans="1:58" x14ac:dyDescent="0.2">
      <c r="A3617" s="9" t="str">
        <f t="shared" si="2196"/>
        <v>Cabo Verde</v>
      </c>
      <c r="C3617" s="39">
        <f t="shared" si="2197"/>
        <v>0.24528179999999999</v>
      </c>
      <c r="D3617" s="38">
        <f t="shared" ref="D3617:BF3617" si="2231">1-_xlfn.NORM.DIST($D$608,D3388,$B$37+$B$38*D3388,TRUE)</f>
        <v>0.25771522982707862</v>
      </c>
      <c r="E3617" s="38">
        <f t="shared" si="2231"/>
        <v>0.27030762239835204</v>
      </c>
      <c r="F3617" s="38">
        <f t="shared" si="2231"/>
        <v>0.28303822740664264</v>
      </c>
      <c r="G3617" s="38">
        <f t="shared" si="2231"/>
        <v>0.29588632382883751</v>
      </c>
      <c r="H3617" s="38">
        <f t="shared" si="2231"/>
        <v>0.30883132967506244</v>
      </c>
      <c r="I3617" s="38">
        <f t="shared" si="2231"/>
        <v>0.32185290450641146</v>
      </c>
      <c r="J3617" s="38">
        <f t="shared" si="2231"/>
        <v>0.33493104424218256</v>
      </c>
      <c r="K3617" s="38">
        <f t="shared" si="2231"/>
        <v>0.34804616791197474</v>
      </c>
      <c r="L3617" s="38">
        <f t="shared" si="2231"/>
        <v>0.36117919613391358</v>
      </c>
      <c r="M3617" s="38">
        <f t="shared" si="2231"/>
        <v>0.37431162121653505</v>
      </c>
      <c r="N3617" s="38">
        <f t="shared" si="2231"/>
        <v>0.38742556888761315</v>
      </c>
      <c r="O3617" s="38">
        <f t="shared" si="2231"/>
        <v>0.40050385174795344</v>
      </c>
      <c r="P3617" s="38">
        <f t="shared" si="2231"/>
        <v>0.41353001463163042</v>
      </c>
      <c r="Q3617" s="38">
        <f t="shared" si="2231"/>
        <v>0.4264883721263224</v>
      </c>
      <c r="R3617" s="38">
        <f t="shared" si="2231"/>
        <v>0.43936403856849948</v>
      </c>
      <c r="S3617" s="38">
        <f t="shared" si="2231"/>
        <v>0.45214295087861434</v>
      </c>
      <c r="T3617" s="38">
        <f t="shared" si="2231"/>
        <v>0.46481188464166912</v>
      </c>
      <c r="U3617" s="38">
        <f t="shared" si="2231"/>
        <v>0.47735846386920322</v>
      </c>
      <c r="V3617" s="38">
        <f t="shared" si="2231"/>
        <v>0.48977116490058692</v>
      </c>
      <c r="W3617" s="38">
        <f t="shared" si="2231"/>
        <v>0.50203931491527631</v>
      </c>
      <c r="X3617" s="38">
        <f t="shared" si="2231"/>
        <v>0.51415308553419625</v>
      </c>
      <c r="Y3617" s="38">
        <f t="shared" si="2231"/>
        <v>0.52610348198847323</v>
      </c>
      <c r="Z3617" s="38">
        <f t="shared" si="2231"/>
        <v>0.53788232832815341</v>
      </c>
      <c r="AA3617" s="38">
        <f t="shared" si="2231"/>
        <v>0.54948224913310639</v>
      </c>
      <c r="AB3617" s="38">
        <f t="shared" si="2231"/>
        <v>0.5608966481737685</v>
      </c>
      <c r="AC3617" s="38">
        <f t="shared" si="2231"/>
        <v>0.57211968445147243</v>
      </c>
      <c r="AD3617" s="38">
        <f t="shared" si="2231"/>
        <v>0.58314624602747411</v>
      </c>
      <c r="AE3617" s="38">
        <f t="shared" si="2231"/>
        <v>0.59397192202707472</v>
      </c>
      <c r="AF3617" s="38">
        <f t="shared" si="2231"/>
        <v>0.60459297318098271</v>
      </c>
      <c r="AG3617" s="38">
        <f t="shared" si="2231"/>
        <v>0.61500630124079403</v>
      </c>
      <c r="AH3617" s="38">
        <f t="shared" si="2231"/>
        <v>0.6252094175796209</v>
      </c>
      <c r="AI3617" s="38">
        <f t="shared" si="2231"/>
        <v>0.63520041126288584</v>
      </c>
      <c r="AJ3617" s="38">
        <f t="shared" si="2231"/>
        <v>0.64497791684843953</v>
      </c>
      <c r="AK3617" s="38">
        <f t="shared" si="2231"/>
        <v>0.65454108214975837</v>
      </c>
      <c r="AL3617" s="38">
        <f t="shared" si="2231"/>
        <v>0.66388953617128554</v>
      </c>
      <c r="AM3617" s="38">
        <f t="shared" si="2231"/>
        <v>0.67302335740116548</v>
      </c>
      <c r="AN3617" s="38">
        <f t="shared" si="2231"/>
        <v>0.68194304262388139</v>
      </c>
      <c r="AO3617" s="38">
        <f t="shared" si="2231"/>
        <v>0.69064947639372609</v>
      </c>
      <c r="AP3617" s="38">
        <f t="shared" si="2231"/>
        <v>0.69914390128973669</v>
      </c>
      <c r="AQ3617" s="38">
        <f t="shared" si="2231"/>
        <v>0.70742788905373377</v>
      </c>
      <c r="AR3617" s="38">
        <f t="shared" si="2231"/>
        <v>0.71550331269548828</v>
      </c>
      <c r="AS3617" s="38">
        <f t="shared" si="2231"/>
        <v>0.72337231963277204</v>
      </c>
      <c r="AT3617" s="38">
        <f t="shared" si="2231"/>
        <v>0.73103730591916682</v>
      </c>
      <c r="AU3617" s="38">
        <f t="shared" si="2231"/>
        <v>0.73850089159893806</v>
      </c>
      <c r="AV3617" s="38">
        <f t="shared" si="2231"/>
        <v>0.74576589721603048</v>
      </c>
      <c r="AW3617" s="38">
        <f t="shared" si="2231"/>
        <v>0.75283532149324683</v>
      </c>
      <c r="AX3617" s="38">
        <f t="shared" si="2231"/>
        <v>0.75971232018786183</v>
      </c>
      <c r="AY3617" s="38">
        <f t="shared" si="2231"/>
        <v>0.76640018612127214</v>
      </c>
      <c r="AZ3617" s="38">
        <f t="shared" si="2231"/>
        <v>0.7729023303726883</v>
      </c>
      <c r="BA3617" s="38">
        <f t="shared" si="2231"/>
        <v>0.77922226462029687</v>
      </c>
      <c r="BB3617" s="38">
        <f t="shared" si="2231"/>
        <v>0.78536358460766253</v>
      </c>
      <c r="BC3617" s="38">
        <f t="shared" si="2231"/>
        <v>0.79132995470836498</v>
      </c>
      <c r="BD3617" s="38">
        <f t="shared" si="2231"/>
        <v>0.79712509355786254</v>
      </c>
      <c r="BE3617" s="38">
        <f t="shared" si="2231"/>
        <v>0.80275276071831581</v>
      </c>
      <c r="BF3617" s="38">
        <f t="shared" si="2231"/>
        <v>0.80821674433948876</v>
      </c>
    </row>
    <row r="3618" spans="1:58" x14ac:dyDescent="0.2">
      <c r="A3618" s="9" t="str">
        <f t="shared" si="2196"/>
        <v>Cambodia</v>
      </c>
      <c r="C3618" s="39">
        <f t="shared" si="2197"/>
        <v>0.63296930000000007</v>
      </c>
      <c r="D3618" s="38">
        <f t="shared" ref="D3618:BF3618" si="2232">1-_xlfn.NORM.DIST($D$608,D3389,$B$37+$B$38*D3389,TRUE)</f>
        <v>0.64276745628682097</v>
      </c>
      <c r="E3618" s="38">
        <f t="shared" si="2232"/>
        <v>0.65235229602016087</v>
      </c>
      <c r="F3618" s="38">
        <f t="shared" si="2232"/>
        <v>0.66172336340054161</v>
      </c>
      <c r="G3618" s="38">
        <f t="shared" si="2232"/>
        <v>0.67088065452849632</v>
      </c>
      <c r="H3618" s="38">
        <f t="shared" si="2232"/>
        <v>0.67982458638190235</v>
      </c>
      <c r="I3618" s="38">
        <f t="shared" si="2232"/>
        <v>0.6885559664251476</v>
      </c>
      <c r="J3618" s="38">
        <f t="shared" si="2232"/>
        <v>0.69707596297273788</v>
      </c>
      <c r="K3618" s="38">
        <f t="shared" si="2232"/>
        <v>0.70538607641097562</v>
      </c>
      <c r="L3618" s="38">
        <f t="shared" si="2232"/>
        <v>0.71348811136370671</v>
      </c>
      <c r="M3618" s="38">
        <f t="shared" si="2232"/>
        <v>0.72138414987183908</v>
      </c>
      <c r="N3618" s="38">
        <f t="shared" si="2232"/>
        <v>0.72907652564139902</v>
      </c>
      <c r="O3618" s="38">
        <f t="shared" si="2232"/>
        <v>0.73656779940127204</v>
      </c>
      <c r="P3618" s="38">
        <f t="shared" si="2232"/>
        <v>0.74386073539945197</v>
      </c>
      <c r="Q3618" s="38">
        <f t="shared" si="2232"/>
        <v>0.75095827905554446</v>
      </c>
      <c r="R3618" s="38">
        <f t="shared" si="2232"/>
        <v>0.75786353577738386</v>
      </c>
      <c r="S3618" s="38">
        <f t="shared" si="2232"/>
        <v>0.76457975094087782</v>
      </c>
      <c r="T3618" s="38">
        <f t="shared" si="2232"/>
        <v>0.77111029102450857</v>
      </c>
      <c r="U3618" s="38">
        <f t="shared" si="2232"/>
        <v>0.77745862588324877</v>
      </c>
      <c r="V3618" s="38">
        <f t="shared" si="2232"/>
        <v>0.78362831214090023</v>
      </c>
      <c r="W3618" s="38">
        <f t="shared" si="2232"/>
        <v>0.78962297767499245</v>
      </c>
      <c r="X3618" s="38">
        <f t="shared" si="2232"/>
        <v>0.79544630716428988</v>
      </c>
      <c r="Y3618" s="38">
        <f t="shared" si="2232"/>
        <v>0.80110202866560187</v>
      </c>
      <c r="Z3618" s="38">
        <f t="shared" si="2232"/>
        <v>0.80659390118389729</v>
      </c>
      <c r="AA3618" s="38">
        <f t="shared" si="2232"/>
        <v>0.81192570319763069</v>
      </c>
      <c r="AB3618" s="38">
        <f t="shared" si="2232"/>
        <v>0.81710122209962333</v>
      </c>
      <c r="AC3618" s="38">
        <f t="shared" si="2232"/>
        <v>0.82212424451277233</v>
      </c>
      <c r="AD3618" s="38">
        <f t="shared" si="2232"/>
        <v>0.82699854743920176</v>
      </c>
      <c r="AE3618" s="38">
        <f t="shared" si="2232"/>
        <v>0.83172789020119686</v>
      </c>
      <c r="AF3618" s="38">
        <f t="shared" si="2232"/>
        <v>0.83631600713230803</v>
      </c>
      <c r="AG3618" s="38">
        <f t="shared" si="2232"/>
        <v>0.84076660097735234</v>
      </c>
      <c r="AH3618" s="38">
        <f t="shared" si="2232"/>
        <v>0.84508333696061044</v>
      </c>
      <c r="AI3618" s="38">
        <f t="shared" si="2232"/>
        <v>0.849269837482307</v>
      </c>
      <c r="AJ3618" s="38">
        <f t="shared" si="2232"/>
        <v>0.85332967740441856</v>
      </c>
      <c r="AK3618" s="38">
        <f t="shared" si="2232"/>
        <v>0.85726637988795351</v>
      </c>
      <c r="AL3618" s="38">
        <f t="shared" si="2232"/>
        <v>0.8610834127450645</v>
      </c>
      <c r="AM3618" s="38">
        <f t="shared" si="2232"/>
        <v>0.86478418527066081</v>
      </c>
      <c r="AN3618" s="38">
        <f t="shared" si="2232"/>
        <v>0.86837204551956426</v>
      </c>
      <c r="AO3618" s="38">
        <f t="shared" si="2232"/>
        <v>0.87185027799667392</v>
      </c>
      <c r="AP3618" s="38">
        <f t="shared" si="2232"/>
        <v>0.87522210172906545</v>
      </c>
      <c r="AQ3618" s="38">
        <f t="shared" si="2232"/>
        <v>0.87849066869042081</v>
      </c>
      <c r="AR3618" s="38">
        <f t="shared" si="2232"/>
        <v>0.88165906254966564</v>
      </c>
      <c r="AS3618" s="38">
        <f t="shared" si="2232"/>
        <v>0.88473029771715916</v>
      </c>
      <c r="AT3618" s="38">
        <f t="shared" si="2232"/>
        <v>0.8877073186632356</v>
      </c>
      <c r="AU3618" s="38">
        <f t="shared" si="2232"/>
        <v>0.89059299948532888</v>
      </c>
      <c r="AV3618" s="38">
        <f t="shared" si="2232"/>
        <v>0.89339014370130188</v>
      </c>
      <c r="AW3618" s="38">
        <f t="shared" si="2232"/>
        <v>0.8961014842479702</v>
      </c>
      <c r="AX3618" s="38">
        <f t="shared" si="2232"/>
        <v>0.89872968366512029</v>
      </c>
      <c r="AY3618" s="38">
        <f t="shared" si="2232"/>
        <v>0.90127733444660185</v>
      </c>
      <c r="AZ3618" s="38">
        <f t="shared" si="2232"/>
        <v>0.90374695954129214</v>
      </c>
      <c r="BA3618" s="38">
        <f t="shared" si="2232"/>
        <v>0.90614101298791128</v>
      </c>
      <c r="BB3618" s="38">
        <f t="shared" si="2232"/>
        <v>0.90846188066878486</v>
      </c>
      <c r="BC3618" s="38">
        <f t="shared" si="2232"/>
        <v>0.91071188116872748</v>
      </c>
      <c r="BD3618" s="38">
        <f t="shared" si="2232"/>
        <v>0.91289326672623516</v>
      </c>
      <c r="BE3618" s="38">
        <f t="shared" si="2232"/>
        <v>0.91500822426514727</v>
      </c>
      <c r="BF3618" s="38">
        <f t="shared" si="2232"/>
        <v>0.91705887649584872</v>
      </c>
    </row>
    <row r="3619" spans="1:58" x14ac:dyDescent="0.2">
      <c r="A3619" s="9" t="str">
        <f t="shared" si="2196"/>
        <v>Cameroon</v>
      </c>
      <c r="C3619" s="39">
        <f t="shared" si="2197"/>
        <v>0.16891400000000001</v>
      </c>
      <c r="D3619" s="38">
        <f t="shared" ref="D3619:BF3619" si="2233">1-_xlfn.NORM.DIST($D$608,D3390,$B$37+$B$38*D3390,TRUE)</f>
        <v>0.17986282672433007</v>
      </c>
      <c r="E3619" s="38">
        <f t="shared" si="2233"/>
        <v>0.19110278469023623</v>
      </c>
      <c r="F3619" s="38">
        <f t="shared" si="2233"/>
        <v>0.20261581493174763</v>
      </c>
      <c r="G3619" s="38">
        <f t="shared" si="2233"/>
        <v>0.21438302175842805</v>
      </c>
      <c r="H3619" s="38">
        <f t="shared" si="2233"/>
        <v>0.22638481086512119</v>
      </c>
      <c r="I3619" s="38">
        <f t="shared" si="2233"/>
        <v>0.23860102706554431</v>
      </c>
      <c r="J3619" s="38">
        <f t="shared" si="2233"/>
        <v>0.25101109017146817</v>
      </c>
      <c r="K3619" s="38">
        <f t="shared" si="2233"/>
        <v>0.26359412767701085</v>
      </c>
      <c r="L3619" s="38">
        <f t="shared" si="2233"/>
        <v>0.27632910305455027</v>
      </c>
      <c r="M3619" s="38">
        <f t="shared" si="2233"/>
        <v>0.28919493862113044</v>
      </c>
      <c r="N3619" s="38">
        <f t="shared" si="2233"/>
        <v>0.30217063208863471</v>
      </c>
      <c r="O3619" s="38">
        <f t="shared" si="2233"/>
        <v>0.31523536606430747</v>
      </c>
      <c r="P3619" s="38">
        <f t="shared" si="2233"/>
        <v>0.32836860991782424</v>
      </c>
      <c r="Q3619" s="38">
        <f t="shared" si="2233"/>
        <v>0.34155021357473581</v>
      </c>
      <c r="R3619" s="38">
        <f t="shared" si="2233"/>
        <v>0.35476049293192224</v>
      </c>
      <c r="S3619" s="38">
        <f t="shared" si="2233"/>
        <v>0.36798030671721282</v>
      </c>
      <c r="T3619" s="38">
        <f t="shared" si="2233"/>
        <v>0.38119112473146444</v>
      </c>
      <c r="U3619" s="38">
        <f t="shared" si="2233"/>
        <v>0.39437508751640582</v>
      </c>
      <c r="V3619" s="38">
        <f t="shared" si="2233"/>
        <v>0.40751505758499651</v>
      </c>
      <c r="W3619" s="38">
        <f t="shared" si="2233"/>
        <v>0.42059466243276833</v>
      </c>
      <c r="X3619" s="38">
        <f t="shared" si="2233"/>
        <v>0.43359832961869338</v>
      </c>
      <c r="Y3619" s="38">
        <f t="shared" si="2233"/>
        <v>0.44651131426283475</v>
      </c>
      <c r="Z3619" s="38">
        <f t="shared" si="2233"/>
        <v>0.45931971935584637</v>
      </c>
      <c r="AA3619" s="38">
        <f t="shared" si="2233"/>
        <v>0.47201050931288768</v>
      </c>
      <c r="AB3619" s="38">
        <f t="shared" si="2233"/>
        <v>0.484571517232393</v>
      </c>
      <c r="AC3619" s="38">
        <f t="shared" si="2233"/>
        <v>0.49699144633916736</v>
      </c>
      <c r="AD3619" s="38">
        <f t="shared" si="2233"/>
        <v>0.50925986610226603</v>
      </c>
      <c r="AE3619" s="38">
        <f t="shared" si="2233"/>
        <v>0.52136720352192167</v>
      </c>
      <c r="AF3619" s="38">
        <f t="shared" si="2233"/>
        <v>0.53330473007722978</v>
      </c>
      <c r="AG3619" s="38">
        <f t="shared" si="2233"/>
        <v>0.54506454481825073</v>
      </c>
      <c r="AH3619" s="38">
        <f t="shared" si="2233"/>
        <v>0.55663955407342502</v>
      </c>
      <c r="AI3619" s="38">
        <f t="shared" si="2233"/>
        <v>0.56802344822650697</v>
      </c>
      <c r="AJ3619" s="38">
        <f t="shared" si="2233"/>
        <v>0.57921067599733633</v>
      </c>
      <c r="AK3619" s="38">
        <f t="shared" si="2233"/>
        <v>0.59019641663834188</v>
      </c>
      <c r="AL3619" s="38">
        <f t="shared" si="2233"/>
        <v>0.60097655043434828</v>
      </c>
      <c r="AM3619" s="38">
        <f t="shared" si="2233"/>
        <v>0.61154762786758421</v>
      </c>
      <c r="AN3619" s="38">
        <f t="shared" si="2233"/>
        <v>0.62190683778326994</v>
      </c>
      <c r="AO3619" s="38">
        <f t="shared" si="2233"/>
        <v>0.63205197486424758</v>
      </c>
      <c r="AP3619" s="38">
        <f t="shared" si="2233"/>
        <v>0.64198140669618486</v>
      </c>
      <c r="AQ3619" s="38">
        <f t="shared" si="2233"/>
        <v>0.65169404067826719</v>
      </c>
      <c r="AR3619" s="38">
        <f t="shared" si="2233"/>
        <v>0.66118929100828083</v>
      </c>
      <c r="AS3619" s="38">
        <f t="shared" si="2233"/>
        <v>0.67046704594580075</v>
      </c>
      <c r="AT3619" s="38">
        <f t="shared" si="2233"/>
        <v>0.67952763553302864</v>
      </c>
      <c r="AU3619" s="38">
        <f t="shared" si="2233"/>
        <v>0.68837179992982056</v>
      </c>
      <c r="AV3619" s="38">
        <f t="shared" si="2233"/>
        <v>0.69700065849770998</v>
      </c>
      <c r="AW3619" s="38">
        <f t="shared" si="2233"/>
        <v>0.70541567974734931</v>
      </c>
      <c r="AX3619" s="38">
        <f t="shared" si="2233"/>
        <v>0.71361865224480714</v>
      </c>
      <c r="AY3619" s="38">
        <f t="shared" si="2233"/>
        <v>0.72161165655459891</v>
      </c>
      <c r="AZ3619" s="38">
        <f t="shared" si="2233"/>
        <v>0.72939703828118529</v>
      </c>
      <c r="BA3619" s="38">
        <f t="shared" si="2233"/>
        <v>0.73697738225594356</v>
      </c>
      <c r="BB3619" s="38">
        <f t="shared" si="2233"/>
        <v>0.74435548790326034</v>
      </c>
      <c r="BC3619" s="38">
        <f t="shared" si="2233"/>
        <v>0.751534345807368</v>
      </c>
      <c r="BD3619" s="38">
        <f t="shared" si="2233"/>
        <v>0.75851711549080547</v>
      </c>
      <c r="BE3619" s="38">
        <f t="shared" si="2233"/>
        <v>0.76530710440584748</v>
      </c>
      <c r="BF3619" s="38">
        <f t="shared" si="2233"/>
        <v>0.77190774813187679</v>
      </c>
    </row>
    <row r="3620" spans="1:58" x14ac:dyDescent="0.2">
      <c r="A3620" s="9" t="str">
        <f t="shared" si="2196"/>
        <v>Canada</v>
      </c>
      <c r="C3620" s="39">
        <f t="shared" si="2197"/>
        <v>0.9762499</v>
      </c>
      <c r="D3620" s="38">
        <f t="shared" ref="D3620:BF3620" si="2234">1-_xlfn.NORM.DIST($D$608,D3391,$B$37+$B$38*D3391,TRUE)</f>
        <v>0.97657007014633079</v>
      </c>
      <c r="E3620" s="38">
        <f t="shared" si="2234"/>
        <v>0.97688268757228214</v>
      </c>
      <c r="F3620" s="38">
        <f t="shared" si="2234"/>
        <v>0.97718796377539885</v>
      </c>
      <c r="G3620" s="38">
        <f t="shared" si="2234"/>
        <v>0.97748610353369814</v>
      </c>
      <c r="H3620" s="38">
        <f t="shared" si="2234"/>
        <v>0.97777730513753802</v>
      </c>
      <c r="I3620" s="38">
        <f t="shared" si="2234"/>
        <v>0.97806176061313177</v>
      </c>
      <c r="J3620" s="38">
        <f t="shared" si="2234"/>
        <v>0.97833965593801009</v>
      </c>
      <c r="K3620" s="38">
        <f t="shared" si="2234"/>
        <v>0.97861117124871899</v>
      </c>
      <c r="L3620" s="38">
        <f t="shared" si="2234"/>
        <v>0.97887648104103486</v>
      </c>
      <c r="M3620" s="38">
        <f t="shared" si="2234"/>
        <v>0.9791357543629674</v>
      </c>
      <c r="N3620" s="38">
        <f t="shared" si="2234"/>
        <v>0.97938915500081247</v>
      </c>
      <c r="O3620" s="38">
        <f t="shared" si="2234"/>
        <v>0.97963684165850695</v>
      </c>
      <c r="P3620" s="38">
        <f t="shared" si="2234"/>
        <v>0.97987896813053033</v>
      </c>
      <c r="Q3620" s="38">
        <f t="shared" si="2234"/>
        <v>0.98011568346858879</v>
      </c>
      <c r="R3620" s="38">
        <f t="shared" si="2234"/>
        <v>0.98034713214230929</v>
      </c>
      <c r="S3620" s="38">
        <f t="shared" si="2234"/>
        <v>0.98057345419416175</v>
      </c>
      <c r="T3620" s="38">
        <f t="shared" si="2234"/>
        <v>0.98079478538882414</v>
      </c>
      <c r="U3620" s="38">
        <f t="shared" si="2234"/>
        <v>0.98101125735719086</v>
      </c>
      <c r="V3620" s="38">
        <f t="shared" si="2234"/>
        <v>0.98122299773522426</v>
      </c>
      <c r="W3620" s="38">
        <f t="shared" si="2234"/>
        <v>0.98143013029783821</v>
      </c>
      <c r="X3620" s="38">
        <f t="shared" si="2234"/>
        <v>0.98163277508799551</v>
      </c>
      <c r="Y3620" s="38">
        <f t="shared" si="2234"/>
        <v>0.9818310485411984</v>
      </c>
      <c r="Z3620" s="38">
        <f t="shared" si="2234"/>
        <v>0.98202506360553854</v>
      </c>
      <c r="AA3620" s="38">
        <f t="shared" si="2234"/>
        <v>0.98221492985747283</v>
      </c>
      <c r="AB3620" s="38">
        <f t="shared" si="2234"/>
        <v>0.98240075361348278</v>
      </c>
      <c r="AC3620" s="38">
        <f t="shared" si="2234"/>
        <v>0.98258263803776669</v>
      </c>
      <c r="AD3620" s="38">
        <f t="shared" si="2234"/>
        <v>0.98276068324611521</v>
      </c>
      <c r="AE3620" s="38">
        <f t="shared" si="2234"/>
        <v>0.98293498640610732</v>
      </c>
      <c r="AF3620" s="38">
        <f t="shared" si="2234"/>
        <v>0.98310564183376481</v>
      </c>
      <c r="AG3620" s="38">
        <f t="shared" si="2234"/>
        <v>0.98327274108679541</v>
      </c>
      <c r="AH3620" s="38">
        <f t="shared" si="2234"/>
        <v>0.98343637305455023</v>
      </c>
      <c r="AI3620" s="38">
        <f t="shared" si="2234"/>
        <v>0.98359662404481674</v>
      </c>
      <c r="AJ3620" s="38">
        <f t="shared" si="2234"/>
        <v>0.98375357786756346</v>
      </c>
      <c r="AK3620" s="38">
        <f t="shared" si="2234"/>
        <v>0.98390731591575031</v>
      </c>
      <c r="AL3620" s="38">
        <f t="shared" si="2234"/>
        <v>0.98405791724331004</v>
      </c>
      <c r="AM3620" s="38">
        <f t="shared" si="2234"/>
        <v>0.98420545864040776</v>
      </c>
      <c r="AN3620" s="38">
        <f t="shared" si="2234"/>
        <v>0.98435001470607575</v>
      </c>
      <c r="AO3620" s="38">
        <f t="shared" si="2234"/>
        <v>0.98449165791832205</v>
      </c>
      <c r="AP3620" s="38">
        <f t="shared" si="2234"/>
        <v>0.9846304587018051</v>
      </c>
      <c r="AQ3620" s="38">
        <f t="shared" si="2234"/>
        <v>0.9847664854931627</v>
      </c>
      <c r="AR3620" s="38">
        <f t="shared" si="2234"/>
        <v>0.98489980480408246</v>
      </c>
      <c r="AS3620" s="38">
        <f t="shared" si="2234"/>
        <v>0.98503048128219539</v>
      </c>
      <c r="AT3620" s="38">
        <f t="shared" si="2234"/>
        <v>0.98515857776987326</v>
      </c>
      <c r="AU3620" s="38">
        <f t="shared" si="2234"/>
        <v>0.98528415536100455</v>
      </c>
      <c r="AV3620" s="38">
        <f t="shared" si="2234"/>
        <v>0.98540727345582491</v>
      </c>
      <c r="AW3620" s="38">
        <f t="shared" si="2234"/>
        <v>0.98552798981387124</v>
      </c>
      <c r="AX3620" s="38">
        <f t="shared" si="2234"/>
        <v>0.98564636060512778</v>
      </c>
      <c r="AY3620" s="38">
        <f t="shared" si="2234"/>
        <v>0.98576244045943118</v>
      </c>
      <c r="AZ3620" s="38">
        <f t="shared" si="2234"/>
        <v>0.9858762825141959</v>
      </c>
      <c r="BA3620" s="38">
        <f t="shared" si="2234"/>
        <v>0.98598793846052213</v>
      </c>
      <c r="BB3620" s="38">
        <f t="shared" si="2234"/>
        <v>0.98609745858774422</v>
      </c>
      <c r="BC3620" s="38">
        <f t="shared" si="2234"/>
        <v>0.98620489182647531</v>
      </c>
      <c r="BD3620" s="38">
        <f t="shared" si="2234"/>
        <v>0.98631028579020341</v>
      </c>
      <c r="BE3620" s="38">
        <f t="shared" si="2234"/>
        <v>0.9864136868154908</v>
      </c>
      <c r="BF3620" s="38">
        <f t="shared" si="2234"/>
        <v>0.98651514000082585</v>
      </c>
    </row>
    <row r="3621" spans="1:58" x14ac:dyDescent="0.2">
      <c r="A3621" s="9" t="str">
        <f t="shared" si="2196"/>
        <v>Cayman Islands</v>
      </c>
      <c r="C3621" s="39">
        <f t="shared" si="2197"/>
        <v>0.74901799999999996</v>
      </c>
      <c r="D3621" s="38">
        <f t="shared" ref="D3621:BF3621" si="2235">1-_xlfn.NORM.DIST($D$608,D3392,$B$37+$B$38*D3392,TRUE)</f>
        <v>0.75603885165768125</v>
      </c>
      <c r="E3621" s="38">
        <f t="shared" si="2235"/>
        <v>0.76286706543644645</v>
      </c>
      <c r="F3621" s="38">
        <f t="shared" si="2235"/>
        <v>0.7695060148128513</v>
      </c>
      <c r="G3621" s="38">
        <f t="shared" si="2235"/>
        <v>0.7759591866165092</v>
      </c>
      <c r="H3621" s="38">
        <f t="shared" si="2235"/>
        <v>0.78223016349178587</v>
      </c>
      <c r="I3621" s="38">
        <f t="shared" si="2235"/>
        <v>0.78832260749604632</v>
      </c>
      <c r="J3621" s="38">
        <f t="shared" si="2235"/>
        <v>0.79424024480548971</v>
      </c>
      <c r="K3621" s="38">
        <f t="shared" si="2235"/>
        <v>0.79998685149577409</v>
      </c>
      <c r="L3621" s="38">
        <f t="shared" si="2235"/>
        <v>0.80556624036151414</v>
      </c>
      <c r="M3621" s="38">
        <f t="shared" si="2235"/>
        <v>0.81098224873628155</v>
      </c>
      <c r="N3621" s="38">
        <f t="shared" si="2235"/>
        <v>0.81623872727285962</v>
      </c>
      <c r="O3621" s="38">
        <f t="shared" si="2235"/>
        <v>0.82133952964216184</v>
      </c>
      <c r="P3621" s="38">
        <f t="shared" si="2235"/>
        <v>0.82628850310834978</v>
      </c>
      <c r="Q3621" s="38">
        <f t="shared" si="2235"/>
        <v>0.83108947993721938</v>
      </c>
      <c r="R3621" s="38">
        <f t="shared" si="2235"/>
        <v>0.83574626959483411</v>
      </c>
      <c r="S3621" s="38">
        <f t="shared" si="2235"/>
        <v>0.84026265169359049</v>
      </c>
      <c r="T3621" s="38">
        <f t="shared" si="2235"/>
        <v>0.84464236964340278</v>
      </c>
      <c r="U3621" s="38">
        <f t="shared" si="2235"/>
        <v>0.84888912496640789</v>
      </c>
      <c r="V3621" s="38">
        <f t="shared" si="2235"/>
        <v>0.85300657223450926</v>
      </c>
      <c r="W3621" s="38">
        <f t="shared" si="2235"/>
        <v>0.85699831459016418</v>
      </c>
      <c r="X3621" s="38">
        <f t="shared" si="2235"/>
        <v>0.86086789981202405</v>
      </c>
      <c r="Y3621" s="38">
        <f t="shared" si="2235"/>
        <v>0.86461881688835796</v>
      </c>
      <c r="Z3621" s="38">
        <f t="shared" si="2235"/>
        <v>0.86825449306258684</v>
      </c>
      <c r="AA3621" s="38">
        <f t="shared" si="2235"/>
        <v>0.8717782913167158</v>
      </c>
      <c r="AB3621" s="38">
        <f t="shared" si="2235"/>
        <v>0.87519350825994691</v>
      </c>
      <c r="AC3621" s="38">
        <f t="shared" si="2235"/>
        <v>0.87850337239127996</v>
      </c>
      <c r="AD3621" s="38">
        <f t="shared" si="2235"/>
        <v>0.88171104270644352</v>
      </c>
      <c r="AE3621" s="38">
        <f t="shared" si="2235"/>
        <v>0.88481960762102208</v>
      </c>
      <c r="AF3621" s="38">
        <f t="shared" si="2235"/>
        <v>0.88783208418316639</v>
      </c>
      <c r="AG3621" s="38">
        <f t="shared" si="2235"/>
        <v>0.8907514175507657</v>
      </c>
      <c r="AH3621" s="38">
        <f t="shared" si="2235"/>
        <v>0.8935804807094232</v>
      </c>
      <c r="AI3621" s="38">
        <f t="shared" si="2235"/>
        <v>0.89632207440899991</v>
      </c>
      <c r="AJ3621" s="38">
        <f t="shared" si="2235"/>
        <v>0.89897892729788498</v>
      </c>
      <c r="AK3621" s="38">
        <f t="shared" si="2235"/>
        <v>0.90155369623547621</v>
      </c>
      <c r="AL3621" s="38">
        <f t="shared" si="2235"/>
        <v>0.90404896676465551</v>
      </c>
      <c r="AM3621" s="38">
        <f t="shared" si="2235"/>
        <v>0.90646725372727599</v>
      </c>
      <c r="AN3621" s="38">
        <f t="shared" si="2235"/>
        <v>0.90881100200686582</v>
      </c>
      <c r="AO3621" s="38">
        <f t="shared" si="2235"/>
        <v>0.91108258738388015</v>
      </c>
      <c r="AP3621" s="38">
        <f t="shared" si="2235"/>
        <v>0.91328431748991745</v>
      </c>
      <c r="AQ3621" s="38">
        <f t="shared" si="2235"/>
        <v>0.91541843284833313</v>
      </c>
      <c r="AR3621" s="38">
        <f t="shared" si="2235"/>
        <v>0.91748710798965383</v>
      </c>
      <c r="AS3621" s="38">
        <f t="shared" si="2235"/>
        <v>0.91949245263111123</v>
      </c>
      <c r="AT3621" s="38">
        <f t="shared" si="2235"/>
        <v>0.92143651291048068</v>
      </c>
      <c r="AU3621" s="38">
        <f t="shared" si="2235"/>
        <v>0.92332127266522013</v>
      </c>
      <c r="AV3621" s="38">
        <f t="shared" si="2235"/>
        <v>0.9251486547486697</v>
      </c>
      <c r="AW3621" s="38">
        <f t="shared" si="2235"/>
        <v>0.92692052237579048</v>
      </c>
      <c r="AX3621" s="38">
        <f t="shared" si="2235"/>
        <v>0.92863868049158893</v>
      </c>
      <c r="AY3621" s="38">
        <f t="shared" si="2235"/>
        <v>0.93030487715599997</v>
      </c>
      <c r="AZ3621" s="38">
        <f t="shared" si="2235"/>
        <v>0.93192080493959251</v>
      </c>
      <c r="BA3621" s="38">
        <f t="shared" si="2235"/>
        <v>0.93348810232499491</v>
      </c>
      <c r="BB3621" s="38">
        <f t="shared" si="2235"/>
        <v>0.93500835510945246</v>
      </c>
      <c r="BC3621" s="38">
        <f t="shared" si="2235"/>
        <v>0.93648309780439609</v>
      </c>
      <c r="BD3621" s="38">
        <f t="shared" si="2235"/>
        <v>0.9379138150283326</v>
      </c>
      <c r="BE3621" s="38">
        <f t="shared" si="2235"/>
        <v>0.93930194288977931</v>
      </c>
      <c r="BF3621" s="38">
        <f t="shared" si="2235"/>
        <v>0.94064887035732303</v>
      </c>
    </row>
    <row r="3622" spans="1:58" x14ac:dyDescent="0.2">
      <c r="A3622" s="9" t="str">
        <f t="shared" si="2196"/>
        <v>Central African Republic</v>
      </c>
      <c r="C3622" s="39">
        <f t="shared" si="2197"/>
        <v>2.2085640000000017E-2</v>
      </c>
      <c r="D3622" s="38">
        <f t="shared" ref="D3622:BF3622" si="2236">1-_xlfn.NORM.DIST($D$608,D3393,$B$37+$B$38*D3393,TRUE)</f>
        <v>2.2085640000000017E-2</v>
      </c>
      <c r="E3622" s="38">
        <f t="shared" si="2236"/>
        <v>2.2085640000000017E-2</v>
      </c>
      <c r="F3622" s="38">
        <f t="shared" si="2236"/>
        <v>2.2085640000000017E-2</v>
      </c>
      <c r="G3622" s="38">
        <f t="shared" si="2236"/>
        <v>2.2085640000000017E-2</v>
      </c>
      <c r="H3622" s="38">
        <f t="shared" si="2236"/>
        <v>2.2085640000000017E-2</v>
      </c>
      <c r="I3622" s="38">
        <f t="shared" si="2236"/>
        <v>2.2085640000000017E-2</v>
      </c>
      <c r="J3622" s="38">
        <f t="shared" si="2236"/>
        <v>2.2085640000000017E-2</v>
      </c>
      <c r="K3622" s="38">
        <f t="shared" si="2236"/>
        <v>2.2085640000000017E-2</v>
      </c>
      <c r="L3622" s="38">
        <f t="shared" si="2236"/>
        <v>2.2085640000000017E-2</v>
      </c>
      <c r="M3622" s="38">
        <f t="shared" si="2236"/>
        <v>2.2085640000000017E-2</v>
      </c>
      <c r="N3622" s="38">
        <f t="shared" si="2236"/>
        <v>2.2085640000000017E-2</v>
      </c>
      <c r="O3622" s="38">
        <f t="shared" si="2236"/>
        <v>2.2085640000000017E-2</v>
      </c>
      <c r="P3622" s="38">
        <f t="shared" si="2236"/>
        <v>2.2085640000000017E-2</v>
      </c>
      <c r="Q3622" s="38">
        <f t="shared" si="2236"/>
        <v>2.2085640000000017E-2</v>
      </c>
      <c r="R3622" s="38">
        <f t="shared" si="2236"/>
        <v>2.2085640000000017E-2</v>
      </c>
      <c r="S3622" s="38">
        <f t="shared" si="2236"/>
        <v>2.2085640000000017E-2</v>
      </c>
      <c r="T3622" s="38">
        <f t="shared" si="2236"/>
        <v>2.2085640000000017E-2</v>
      </c>
      <c r="U3622" s="38">
        <f t="shared" si="2236"/>
        <v>2.2085640000000017E-2</v>
      </c>
      <c r="V3622" s="38">
        <f t="shared" si="2236"/>
        <v>2.2085640000000017E-2</v>
      </c>
      <c r="W3622" s="38">
        <f t="shared" si="2236"/>
        <v>2.2085640000000017E-2</v>
      </c>
      <c r="X3622" s="38">
        <f t="shared" si="2236"/>
        <v>2.2085640000000017E-2</v>
      </c>
      <c r="Y3622" s="38">
        <f t="shared" si="2236"/>
        <v>2.2085640000000017E-2</v>
      </c>
      <c r="Z3622" s="38">
        <f t="shared" si="2236"/>
        <v>2.2085640000000017E-2</v>
      </c>
      <c r="AA3622" s="38">
        <f t="shared" si="2236"/>
        <v>2.2085640000000017E-2</v>
      </c>
      <c r="AB3622" s="38">
        <f t="shared" si="2236"/>
        <v>2.2085640000000017E-2</v>
      </c>
      <c r="AC3622" s="38">
        <f t="shared" si="2236"/>
        <v>2.2085640000000017E-2</v>
      </c>
      <c r="AD3622" s="38">
        <f t="shared" si="2236"/>
        <v>2.2085640000000017E-2</v>
      </c>
      <c r="AE3622" s="38">
        <f t="shared" si="2236"/>
        <v>2.2085640000000017E-2</v>
      </c>
      <c r="AF3622" s="38">
        <f t="shared" si="2236"/>
        <v>2.2085640000000017E-2</v>
      </c>
      <c r="AG3622" s="38">
        <f t="shared" si="2236"/>
        <v>2.2085640000000017E-2</v>
      </c>
      <c r="AH3622" s="38">
        <f t="shared" si="2236"/>
        <v>2.2085640000000017E-2</v>
      </c>
      <c r="AI3622" s="38">
        <f t="shared" si="2236"/>
        <v>2.2085640000000017E-2</v>
      </c>
      <c r="AJ3622" s="38">
        <f t="shared" si="2236"/>
        <v>2.2085640000000017E-2</v>
      </c>
      <c r="AK3622" s="38">
        <f t="shared" si="2236"/>
        <v>2.2085640000000017E-2</v>
      </c>
      <c r="AL3622" s="38">
        <f t="shared" si="2236"/>
        <v>2.2085640000000017E-2</v>
      </c>
      <c r="AM3622" s="38">
        <f t="shared" si="2236"/>
        <v>2.2085640000000017E-2</v>
      </c>
      <c r="AN3622" s="38">
        <f t="shared" si="2236"/>
        <v>2.2085640000000017E-2</v>
      </c>
      <c r="AO3622" s="38">
        <f t="shared" si="2236"/>
        <v>2.2085640000000017E-2</v>
      </c>
      <c r="AP3622" s="38">
        <f t="shared" si="2236"/>
        <v>2.2085640000000017E-2</v>
      </c>
      <c r="AQ3622" s="38">
        <f t="shared" si="2236"/>
        <v>2.2085640000000017E-2</v>
      </c>
      <c r="AR3622" s="38">
        <f t="shared" si="2236"/>
        <v>2.2085640000000017E-2</v>
      </c>
      <c r="AS3622" s="38">
        <f t="shared" si="2236"/>
        <v>2.2085640000000017E-2</v>
      </c>
      <c r="AT3622" s="38">
        <f t="shared" si="2236"/>
        <v>2.2085640000000017E-2</v>
      </c>
      <c r="AU3622" s="38">
        <f t="shared" si="2236"/>
        <v>2.2085640000000017E-2</v>
      </c>
      <c r="AV3622" s="38">
        <f t="shared" si="2236"/>
        <v>2.2085640000000017E-2</v>
      </c>
      <c r="AW3622" s="38">
        <f t="shared" si="2236"/>
        <v>2.2085640000000017E-2</v>
      </c>
      <c r="AX3622" s="38">
        <f t="shared" si="2236"/>
        <v>2.2085640000000017E-2</v>
      </c>
      <c r="AY3622" s="38">
        <f t="shared" si="2236"/>
        <v>2.2085640000000017E-2</v>
      </c>
      <c r="AZ3622" s="38">
        <f t="shared" si="2236"/>
        <v>2.2085640000000017E-2</v>
      </c>
      <c r="BA3622" s="38">
        <f t="shared" si="2236"/>
        <v>2.2085640000000017E-2</v>
      </c>
      <c r="BB3622" s="38">
        <f t="shared" si="2236"/>
        <v>2.2085640000000017E-2</v>
      </c>
      <c r="BC3622" s="38">
        <f t="shared" si="2236"/>
        <v>2.2085640000000017E-2</v>
      </c>
      <c r="BD3622" s="38">
        <f t="shared" si="2236"/>
        <v>2.2085640000000017E-2</v>
      </c>
      <c r="BE3622" s="38">
        <f t="shared" si="2236"/>
        <v>2.2085640000000017E-2</v>
      </c>
      <c r="BF3622" s="38">
        <f t="shared" si="2236"/>
        <v>2.2085640000000017E-2</v>
      </c>
    </row>
    <row r="3623" spans="1:58" x14ac:dyDescent="0.2">
      <c r="A3623" s="9" t="str">
        <f t="shared" si="2196"/>
        <v>Chad</v>
      </c>
      <c r="C3623" s="39">
        <f t="shared" si="2197"/>
        <v>6.8128019999999956E-2</v>
      </c>
      <c r="D3623" s="38">
        <f t="shared" ref="D3623:BF3623" si="2237">1-_xlfn.NORM.DIST($D$608,D3394,$B$37+$B$38*D3394,TRUE)</f>
        <v>7.4876544871195883E-2</v>
      </c>
      <c r="E3623" s="38">
        <f t="shared" si="2237"/>
        <v>8.2030204659177541E-2</v>
      </c>
      <c r="F3623" s="38">
        <f t="shared" si="2237"/>
        <v>8.9588702424067024E-2</v>
      </c>
      <c r="G3623" s="38">
        <f t="shared" si="2237"/>
        <v>9.7549809433730483E-2</v>
      </c>
      <c r="H3623" s="38">
        <f t="shared" si="2237"/>
        <v>0.10590938112488146</v>
      </c>
      <c r="I3623" s="38">
        <f t="shared" si="2237"/>
        <v>0.11466139261010855</v>
      </c>
      <c r="J3623" s="38">
        <f t="shared" si="2237"/>
        <v>0.12379799257837198</v>
      </c>
      <c r="K3623" s="38">
        <f t="shared" si="2237"/>
        <v>0.13330957419251799</v>
      </c>
      <c r="L3623" s="38">
        <f t="shared" si="2237"/>
        <v>0.1431848613872414</v>
      </c>
      <c r="M3623" s="38">
        <f t="shared" si="2237"/>
        <v>0.15341100881562564</v>
      </c>
      <c r="N3623" s="38">
        <f t="shared" si="2237"/>
        <v>0.16397371358166046</v>
      </c>
      <c r="O3623" s="38">
        <f t="shared" si="2237"/>
        <v>0.17485733682851756</v>
      </c>
      <c r="P3623" s="38">
        <f t="shared" si="2237"/>
        <v>0.18604503322549415</v>
      </c>
      <c r="Q3623" s="38">
        <f t="shared" si="2237"/>
        <v>0.197518886407276</v>
      </c>
      <c r="R3623" s="38">
        <f t="shared" si="2237"/>
        <v>0.20926004846374247</v>
      </c>
      <c r="S3623" s="38">
        <f t="shared" si="2237"/>
        <v>0.22124888165280987</v>
      </c>
      <c r="T3623" s="38">
        <f t="shared" si="2237"/>
        <v>0.23346510060834336</v>
      </c>
      <c r="U3623" s="38">
        <f t="shared" si="2237"/>
        <v>0.24588791343545136</v>
      </c>
      <c r="V3623" s="38">
        <f t="shared" si="2237"/>
        <v>0.25849616022201305</v>
      </c>
      <c r="W3623" s="38">
        <f t="shared" si="2237"/>
        <v>0.27126844764374458</v>
      </c>
      <c r="X3623" s="38">
        <f t="shared" si="2237"/>
        <v>0.28418327849637581</v>
      </c>
      <c r="Y3623" s="38">
        <f t="shared" si="2237"/>
        <v>0.29721917514877039</v>
      </c>
      <c r="Z3623" s="38">
        <f t="shared" si="2237"/>
        <v>0.31035479607170702</v>
      </c>
      <c r="AA3623" s="38">
        <f t="shared" si="2237"/>
        <v>0.32356904475544401</v>
      </c>
      <c r="AB3623" s="38">
        <f t="shared" si="2237"/>
        <v>0.33684117048259332</v>
      </c>
      <c r="AC3623" s="38">
        <f t="shared" si="2237"/>
        <v>0.3501508605689948</v>
      </c>
      <c r="AD3623" s="38">
        <f t="shared" si="2237"/>
        <v>0.36347832382248801</v>
      </c>
      <c r="AE3623" s="38">
        <f t="shared" si="2237"/>
        <v>0.37680436509635884</v>
      </c>
      <c r="AF3623" s="38">
        <f t="shared" si="2237"/>
        <v>0.39011045092982721</v>
      </c>
      <c r="AG3623" s="38">
        <f t="shared" si="2237"/>
        <v>0.40337876637160064</v>
      </c>
      <c r="AH3623" s="38">
        <f t="shared" si="2237"/>
        <v>0.41659226317394915</v>
      </c>
      <c r="AI3623" s="38">
        <f t="shared" si="2237"/>
        <v>0.4297346996238991</v>
      </c>
      <c r="AJ3623" s="38">
        <f t="shared" si="2237"/>
        <v>0.44279067234521596</v>
      </c>
      <c r="AK3623" s="38">
        <f t="shared" si="2237"/>
        <v>0.4557456404602096</v>
      </c>
      <c r="AL3623" s="38">
        <f t="shared" si="2237"/>
        <v>0.46858594254464969</v>
      </c>
      <c r="AM3623" s="38">
        <f t="shared" si="2237"/>
        <v>0.48129880684286042</v>
      </c>
      <c r="AN3623" s="38">
        <f t="shared" si="2237"/>
        <v>0.49387235523416406</v>
      </c>
      <c r="AO3623" s="38">
        <f t="shared" si="2237"/>
        <v>0.5062956014571296</v>
      </c>
      <c r="AP3623" s="38">
        <f t="shared" si="2237"/>
        <v>0.51855844410535545</v>
      </c>
      <c r="AQ3623" s="38">
        <f t="shared" si="2237"/>
        <v>0.5306516549087783</v>
      </c>
      <c r="AR3623" s="38">
        <f t="shared" si="2237"/>
        <v>0.54256686280850575</v>
      </c>
      <c r="AS3623" s="38">
        <f t="shared" si="2237"/>
        <v>0.55429653432193282</v>
      </c>
      <c r="AT3623" s="38">
        <f t="shared" si="2237"/>
        <v>0.56583395067911213</v>
      </c>
      <c r="AU3623" s="38">
        <f t="shared" si="2237"/>
        <v>0.57717318219190694</v>
      </c>
      <c r="AV3623" s="38">
        <f t="shared" si="2237"/>
        <v>0.58830906029503716</v>
      </c>
      <c r="AW3623" s="38">
        <f t="shared" si="2237"/>
        <v>0.59923714767343239</v>
      </c>
      <c r="AX3623" s="38">
        <f t="shared" si="2237"/>
        <v>0.60995370686394923</v>
      </c>
      <c r="AY3623" s="38">
        <f t="shared" si="2237"/>
        <v>0.62045566769206273</v>
      </c>
      <c r="AZ3623" s="38">
        <f t="shared" si="2237"/>
        <v>0.63074059387605907</v>
      </c>
      <c r="BA3623" s="38">
        <f t="shared" si="2237"/>
        <v>0.64080664910303364</v>
      </c>
      <c r="BB3623" s="38">
        <f t="shared" si="2237"/>
        <v>0.65065256285294271</v>
      </c>
      <c r="BC3623" s="38">
        <f t="shared" si="2237"/>
        <v>0.66027759621944582</v>
      </c>
      <c r="BD3623" s="38">
        <f t="shared" si="2237"/>
        <v>0.66968150794951198</v>
      </c>
      <c r="BE3623" s="38">
        <f t="shared" si="2237"/>
        <v>0.67886452089805038</v>
      </c>
      <c r="BF3623" s="38">
        <f t="shared" si="2237"/>
        <v>0.68782728906921409</v>
      </c>
    </row>
    <row r="3624" spans="1:58" x14ac:dyDescent="0.2">
      <c r="A3624" s="9" t="str">
        <f t="shared" si="2196"/>
        <v>Chile</v>
      </c>
      <c r="C3624" s="39">
        <f t="shared" si="2197"/>
        <v>0.80857279999999998</v>
      </c>
      <c r="D3624" s="38">
        <f t="shared" ref="D3624:BF3624" si="2238">1-_xlfn.NORM.DIST($D$608,D3395,$B$37+$B$38*D3395,TRUE)</f>
        <v>0.81387080390551669</v>
      </c>
      <c r="E3624" s="38">
        <f t="shared" si="2238"/>
        <v>0.81901279049939379</v>
      </c>
      <c r="F3624" s="38">
        <f t="shared" si="2238"/>
        <v>0.82400257396156418</v>
      </c>
      <c r="G3624" s="38">
        <f t="shared" si="2238"/>
        <v>0.82884395643065534</v>
      </c>
      <c r="H3624" s="38">
        <f t="shared" si="2238"/>
        <v>0.83354072005996438</v>
      </c>
      <c r="I3624" s="38">
        <f t="shared" si="2238"/>
        <v>0.83809661982246864</v>
      </c>
      <c r="J3624" s="38">
        <f t="shared" si="2238"/>
        <v>0.84251537702312351</v>
      </c>
      <c r="K3624" s="38">
        <f t="shared" si="2238"/>
        <v>0.84680067347733823</v>
      </c>
      <c r="L3624" s="38">
        <f t="shared" si="2238"/>
        <v>0.85095614631536554</v>
      </c>
      <c r="M3624" s="38">
        <f t="shared" si="2238"/>
        <v>0.85498538337335361</v>
      </c>
      <c r="N3624" s="38">
        <f t="shared" si="2238"/>
        <v>0.85889191913296281</v>
      </c>
      <c r="O3624" s="38">
        <f t="shared" si="2238"/>
        <v>0.86267923117270495</v>
      </c>
      <c r="P3624" s="38">
        <f t="shared" si="2238"/>
        <v>0.86635073709551913</v>
      </c>
      <c r="Q3624" s="38">
        <f t="shared" si="2238"/>
        <v>0.86990979189850126</v>
      </c>
      <c r="R3624" s="38">
        <f t="shared" si="2238"/>
        <v>0.87335968575217282</v>
      </c>
      <c r="S3624" s="38">
        <f t="shared" si="2238"/>
        <v>0.87670364215815333</v>
      </c>
      <c r="T3624" s="38">
        <f t="shared" si="2238"/>
        <v>0.87994481645560207</v>
      </c>
      <c r="U3624" s="38">
        <f t="shared" si="2238"/>
        <v>0.88308629464830257</v>
      </c>
      <c r="V3624" s="38">
        <f t="shared" si="2238"/>
        <v>0.88613109252574629</v>
      </c>
      <c r="W3624" s="38">
        <f t="shared" si="2238"/>
        <v>0.88908215505304811</v>
      </c>
      <c r="X3624" s="38">
        <f t="shared" si="2238"/>
        <v>0.89194235600597072</v>
      </c>
      <c r="Y3624" s="38">
        <f t="shared" si="2238"/>
        <v>0.89471449782874302</v>
      </c>
      <c r="Z3624" s="38">
        <f t="shared" si="2238"/>
        <v>0.89740131169373172</v>
      </c>
      <c r="AA3624" s="38">
        <f t="shared" si="2238"/>
        <v>0.90000545774335095</v>
      </c>
      <c r="AB3624" s="38">
        <f t="shared" si="2238"/>
        <v>0.90252952549587462</v>
      </c>
      <c r="AC3624" s="38">
        <f t="shared" si="2238"/>
        <v>0.9049760343980493</v>
      </c>
      <c r="AD3624" s="38">
        <f t="shared" si="2238"/>
        <v>0.90734743450858391</v>
      </c>
      <c r="AE3624" s="38">
        <f t="shared" si="2238"/>
        <v>0.90964610729771922</v>
      </c>
      <c r="AF3624" s="38">
        <f t="shared" si="2238"/>
        <v>0.91187436654915399</v>
      </c>
      <c r="AG3624" s="38">
        <f t="shared" si="2238"/>
        <v>0.91403445935162975</v>
      </c>
      <c r="AH3624" s="38">
        <f t="shared" si="2238"/>
        <v>0.91612856716843682</v>
      </c>
      <c r="AI3624" s="38">
        <f t="shared" si="2238"/>
        <v>0.91815880697402852</v>
      </c>
      <c r="AJ3624" s="38">
        <f t="shared" si="2238"/>
        <v>0.92012723244778927</v>
      </c>
      <c r="AK3624" s="38">
        <f t="shared" si="2238"/>
        <v>0.922035835215819</v>
      </c>
      <c r="AL3624" s="38">
        <f t="shared" si="2238"/>
        <v>0.9238865461323662</v>
      </c>
      <c r="AM3624" s="38">
        <f t="shared" si="2238"/>
        <v>0.92568123659325285</v>
      </c>
      <c r="AN3624" s="38">
        <f t="shared" si="2238"/>
        <v>0.92742171987431632</v>
      </c>
      <c r="AO3624" s="38">
        <f t="shared" si="2238"/>
        <v>0.92910975248851957</v>
      </c>
      <c r="AP3624" s="38">
        <f t="shared" si="2238"/>
        <v>0.93074703555596794</v>
      </c>
      <c r="AQ3624" s="38">
        <f t="shared" si="2238"/>
        <v>0.93233521618162252</v>
      </c>
      <c r="AR3624" s="38">
        <f t="shared" si="2238"/>
        <v>0.9338758888360057</v>
      </c>
      <c r="AS3624" s="38">
        <f t="shared" si="2238"/>
        <v>0.93537059673467249</v>
      </c>
      <c r="AT3624" s="38">
        <f t="shared" si="2238"/>
        <v>0.9368208332126573</v>
      </c>
      <c r="AU3624" s="38">
        <f t="shared" si="2238"/>
        <v>0.93822804309051455</v>
      </c>
      <c r="AV3624" s="38">
        <f t="shared" si="2238"/>
        <v>0.93959362402894486</v>
      </c>
      <c r="AW3624" s="38">
        <f t="shared" si="2238"/>
        <v>0.94091892786935016</v>
      </c>
      <c r="AX3624" s="38">
        <f t="shared" si="2238"/>
        <v>0.94220526195797516</v>
      </c>
      <c r="AY3624" s="38">
        <f t="shared" si="2238"/>
        <v>0.94345389045159034</v>
      </c>
      <c r="AZ3624" s="38">
        <f t="shared" si="2238"/>
        <v>0.94466603560294171</v>
      </c>
      <c r="BA3624" s="38">
        <f t="shared" si="2238"/>
        <v>0.94584287902443653</v>
      </c>
      <c r="BB3624" s="38">
        <f t="shared" si="2238"/>
        <v>0.94698556292876468</v>
      </c>
      <c r="BC3624" s="38">
        <f t="shared" si="2238"/>
        <v>0.94809519134536002</v>
      </c>
      <c r="BD3624" s="38">
        <f t="shared" si="2238"/>
        <v>0.94917283131179508</v>
      </c>
      <c r="BE3624" s="38">
        <f t="shared" si="2238"/>
        <v>0.95021951403937199</v>
      </c>
      <c r="BF3624" s="38">
        <f t="shared" si="2238"/>
        <v>0.95123623605233365</v>
      </c>
    </row>
    <row r="3625" spans="1:58" x14ac:dyDescent="0.2">
      <c r="A3625" s="9" t="str">
        <f t="shared" si="2196"/>
        <v>China</v>
      </c>
      <c r="C3625" s="39">
        <f t="shared" si="2197"/>
        <v>0.9313477</v>
      </c>
      <c r="D3625" s="38">
        <f t="shared" ref="D3625:BF3625" si="2239">1-_xlfn.NORM.DIST($D$608,D3396,$B$37+$B$38*D3396,TRUE)</f>
        <v>0.93290576911398437</v>
      </c>
      <c r="E3625" s="38">
        <f t="shared" si="2239"/>
        <v>0.93441748849555217</v>
      </c>
      <c r="F3625" s="38">
        <f t="shared" si="2239"/>
        <v>0.93588435876046838</v>
      </c>
      <c r="G3625" s="38">
        <f t="shared" si="2239"/>
        <v>0.93730783201289936</v>
      </c>
      <c r="H3625" s="38">
        <f t="shared" si="2239"/>
        <v>0.93868931318665216</v>
      </c>
      <c r="I3625" s="38">
        <f t="shared" si="2239"/>
        <v>0.94003016137350914</v>
      </c>
      <c r="J3625" s="38">
        <f t="shared" si="2239"/>
        <v>0.94133169113624604</v>
      </c>
      <c r="K3625" s="38">
        <f t="shared" si="2239"/>
        <v>0.94259517380421709</v>
      </c>
      <c r="L3625" s="38">
        <f t="shared" si="2239"/>
        <v>0.94382183874966563</v>
      </c>
      <c r="M3625" s="38">
        <f t="shared" si="2239"/>
        <v>0.94501287464316808</v>
      </c>
      <c r="N3625" s="38">
        <f t="shared" si="2239"/>
        <v>0.94616943068684978</v>
      </c>
      <c r="O3625" s="38">
        <f t="shared" si="2239"/>
        <v>0.94729261782422103</v>
      </c>
      <c r="P3625" s="38">
        <f t="shared" si="2239"/>
        <v>0.948383509925672</v>
      </c>
      <c r="Q3625" s="38">
        <f t="shared" si="2239"/>
        <v>0.9494431449488403</v>
      </c>
      <c r="R3625" s="38">
        <f t="shared" si="2239"/>
        <v>0.95047252607322441</v>
      </c>
      <c r="S3625" s="38">
        <f t="shared" si="2239"/>
        <v>0.95147262280855716</v>
      </c>
      <c r="T3625" s="38">
        <f t="shared" si="2239"/>
        <v>0.95244437207658528</v>
      </c>
      <c r="U3625" s="38">
        <f t="shared" si="2239"/>
        <v>0.95338867926601834</v>
      </c>
      <c r="V3625" s="38">
        <f t="shared" si="2239"/>
        <v>0.95430641926051396</v>
      </c>
      <c r="W3625" s="38">
        <f t="shared" si="2239"/>
        <v>0.95519843743966215</v>
      </c>
      <c r="X3625" s="38">
        <f t="shared" si="2239"/>
        <v>0.95606555065301668</v>
      </c>
      <c r="Y3625" s="38">
        <f t="shared" si="2239"/>
        <v>0.95690854816729343</v>
      </c>
      <c r="Z3625" s="38">
        <f t="shared" si="2239"/>
        <v>0.9577281925869281</v>
      </c>
      <c r="AA3625" s="38">
        <f t="shared" si="2239"/>
        <v>0.95852522074823698</v>
      </c>
      <c r="AB3625" s="38">
        <f t="shared" si="2239"/>
        <v>0.95930034458748459</v>
      </c>
      <c r="AC3625" s="38">
        <f t="shared" si="2239"/>
        <v>0.96005425198320049</v>
      </c>
      <c r="AD3625" s="38">
        <f t="shared" si="2239"/>
        <v>0.96078760757313075</v>
      </c>
      <c r="AE3625" s="38">
        <f t="shared" si="2239"/>
        <v>0.96150105354624205</v>
      </c>
      <c r="AF3625" s="38">
        <f t="shared" si="2239"/>
        <v>0.96219521041022471</v>
      </c>
      <c r="AG3625" s="38">
        <f t="shared" si="2239"/>
        <v>0.96287067773496737</v>
      </c>
      <c r="AH3625" s="38">
        <f t="shared" si="2239"/>
        <v>0.96352803487249261</v>
      </c>
      <c r="AI3625" s="38">
        <f t="shared" si="2239"/>
        <v>0.96416784165386271</v>
      </c>
      <c r="AJ3625" s="38">
        <f t="shared" si="2239"/>
        <v>0.96479063906357676</v>
      </c>
      <c r="AK3625" s="38">
        <f t="shared" si="2239"/>
        <v>0.96539694989198854</v>
      </c>
      <c r="AL3625" s="38">
        <f t="shared" si="2239"/>
        <v>0.96598727936628448</v>
      </c>
      <c r="AM3625" s="38">
        <f t="shared" si="2239"/>
        <v>0.96656211576056406</v>
      </c>
      <c r="AN3625" s="38">
        <f t="shared" si="2239"/>
        <v>0.96712193098556842</v>
      </c>
      <c r="AO3625" s="38">
        <f t="shared" si="2239"/>
        <v>0.96766718115860317</v>
      </c>
      <c r="AP3625" s="38">
        <f t="shared" si="2239"/>
        <v>0.96819830715419952</v>
      </c>
      <c r="AQ3625" s="38">
        <f t="shared" si="2239"/>
        <v>0.9687157351360578</v>
      </c>
      <c r="AR3625" s="38">
        <f t="shared" si="2239"/>
        <v>0.96921987707080925</v>
      </c>
      <c r="AS3625" s="38">
        <f t="shared" si="2239"/>
        <v>0.96971113122413011</v>
      </c>
      <c r="AT3625" s="38">
        <f t="shared" si="2239"/>
        <v>0.97018988263973471</v>
      </c>
      <c r="AU3625" s="38">
        <f t="shared" si="2239"/>
        <v>0.97065650360176525</v>
      </c>
      <c r="AV3625" s="38">
        <f t="shared" si="2239"/>
        <v>0.97111135408109062</v>
      </c>
      <c r="AW3625" s="38">
        <f t="shared" si="2239"/>
        <v>0.97155478216601587</v>
      </c>
      <c r="AX3625" s="38">
        <f t="shared" si="2239"/>
        <v>0.97198712447789548</v>
      </c>
      <c r="AY3625" s="38">
        <f t="shared" si="2239"/>
        <v>0.97240870657213274</v>
      </c>
      <c r="AZ3625" s="38">
        <f t="shared" si="2239"/>
        <v>0.97281984332503946</v>
      </c>
      <c r="BA3625" s="38">
        <f t="shared" si="2239"/>
        <v>0.97322083930701697</v>
      </c>
      <c r="BB3625" s="38">
        <f t="shared" si="2239"/>
        <v>0.97361198914251068</v>
      </c>
      <c r="BC3625" s="38">
        <f t="shared" si="2239"/>
        <v>0.97399357785717844</v>
      </c>
      <c r="BD3625" s="38">
        <f t="shared" si="2239"/>
        <v>0.97436588121270218</v>
      </c>
      <c r="BE3625" s="38">
        <f t="shared" si="2239"/>
        <v>0.97472916602966087</v>
      </c>
      <c r="BF3625" s="38">
        <f t="shared" si="2239"/>
        <v>0.97508369049887178</v>
      </c>
    </row>
    <row r="3626" spans="1:58" x14ac:dyDescent="0.2">
      <c r="A3626" s="9" t="str">
        <f t="shared" si="2196"/>
        <v>China, Hong Kong Special Administrative Region</v>
      </c>
      <c r="C3626" s="39">
        <f t="shared" si="2197"/>
        <v>0.98711139999999997</v>
      </c>
      <c r="D3626" s="38">
        <f t="shared" ref="D3626:BF3626" si="2240">1-_xlfn.NORM.DIST($D$608,D3397,$B$37+$B$38*D3397,TRUE)</f>
        <v>0.98719912802507903</v>
      </c>
      <c r="E3626" s="38">
        <f t="shared" si="2240"/>
        <v>0.98728525786061072</v>
      </c>
      <c r="F3626" s="38">
        <f t="shared" si="2240"/>
        <v>0.98736982422318986</v>
      </c>
      <c r="G3626" s="38">
        <f t="shared" si="2240"/>
        <v>0.98745286093952034</v>
      </c>
      <c r="H3626" s="38">
        <f t="shared" si="2240"/>
        <v>0.98753440097247713</v>
      </c>
      <c r="I3626" s="38">
        <f t="shared" si="2240"/>
        <v>0.98761447644632372</v>
      </c>
      <c r="J3626" s="38">
        <f t="shared" si="2240"/>
        <v>0.9876931186711142</v>
      </c>
      <c r="K3626" s="38">
        <f t="shared" si="2240"/>
        <v>0.98777035816630943</v>
      </c>
      <c r="L3626" s="38">
        <f t="shared" si="2240"/>
        <v>0.9878462246836347</v>
      </c>
      <c r="M3626" s="38">
        <f t="shared" si="2240"/>
        <v>0.98792074722920376</v>
      </c>
      <c r="N3626" s="38">
        <f t="shared" si="2240"/>
        <v>0.98799395408493607</v>
      </c>
      <c r="O3626" s="38">
        <f t="shared" si="2240"/>
        <v>0.98806587282929159</v>
      </c>
      <c r="P3626" s="38">
        <f t="shared" si="2240"/>
        <v>0.98813653035734572</v>
      </c>
      <c r="Q3626" s="38">
        <f t="shared" si="2240"/>
        <v>0.98820595290022872</v>
      </c>
      <c r="R3626" s="38">
        <f t="shared" si="2240"/>
        <v>0.9882741660439488</v>
      </c>
      <c r="S3626" s="38">
        <f t="shared" si="2240"/>
        <v>0.98834119474762394</v>
      </c>
      <c r="T3626" s="38">
        <f t="shared" si="2240"/>
        <v>0.98840706336113837</v>
      </c>
      <c r="U3626" s="38">
        <f t="shared" si="2240"/>
        <v>0.9884717956422463</v>
      </c>
      <c r="V3626" s="38">
        <f t="shared" si="2240"/>
        <v>0.988535414773141</v>
      </c>
      <c r="W3626" s="38">
        <f t="shared" si="2240"/>
        <v>0.98859794337650697</v>
      </c>
      <c r="X3626" s="38">
        <f t="shared" si="2240"/>
        <v>0.98865940353107262</v>
      </c>
      <c r="Y3626" s="38">
        <f t="shared" si="2240"/>
        <v>0.98871981678668086</v>
      </c>
      <c r="Z3626" s="38">
        <f t="shared" si="2240"/>
        <v>0.98877920417889431</v>
      </c>
      <c r="AA3626" s="38">
        <f t="shared" si="2240"/>
        <v>0.98883758624314921</v>
      </c>
      <c r="AB3626" s="38">
        <f t="shared" si="2240"/>
        <v>0.98889498302847434</v>
      </c>
      <c r="AC3626" s="38">
        <f t="shared" si="2240"/>
        <v>0.98895141411079035</v>
      </c>
      <c r="AD3626" s="38">
        <f t="shared" si="2240"/>
        <v>0.98900689860580082</v>
      </c>
      <c r="AE3626" s="38">
        <f t="shared" si="2240"/>
        <v>0.98906145518149158</v>
      </c>
      <c r="AF3626" s="38">
        <f t="shared" si="2240"/>
        <v>0.98911510207024977</v>
      </c>
      <c r="AG3626" s="38">
        <f t="shared" si="2240"/>
        <v>0.98916785708061494</v>
      </c>
      <c r="AH3626" s="38">
        <f t="shared" si="2240"/>
        <v>0.98921973760867621</v>
      </c>
      <c r="AI3626" s="38">
        <f t="shared" si="2240"/>
        <v>0.98927076064912423</v>
      </c>
      <c r="AJ3626" s="38">
        <f t="shared" si="2240"/>
        <v>0.98932094280597316</v>
      </c>
      <c r="AK3626" s="38">
        <f t="shared" si="2240"/>
        <v>0.98937030030295892</v>
      </c>
      <c r="AL3626" s="38">
        <f t="shared" si="2240"/>
        <v>0.98941884899362897</v>
      </c>
      <c r="AM3626" s="38">
        <f t="shared" si="2240"/>
        <v>0.98946660437113032</v>
      </c>
      <c r="AN3626" s="38">
        <f t="shared" si="2240"/>
        <v>0.98951358157770641</v>
      </c>
      <c r="AO3626" s="38">
        <f t="shared" si="2240"/>
        <v>0.98955979541391437</v>
      </c>
      <c r="AP3626" s="38">
        <f t="shared" si="2240"/>
        <v>0.98960526034756813</v>
      </c>
      <c r="AQ3626" s="38">
        <f t="shared" si="2240"/>
        <v>0.9896499905224192</v>
      </c>
      <c r="AR3626" s="38">
        <f t="shared" si="2240"/>
        <v>0.98969399976658279</v>
      </c>
      <c r="AS3626" s="38">
        <f t="shared" si="2240"/>
        <v>0.98973730160071638</v>
      </c>
      <c r="AT3626" s="38">
        <f t="shared" si="2240"/>
        <v>0.98977990924596038</v>
      </c>
      <c r="AU3626" s="38">
        <f t="shared" si="2240"/>
        <v>0.98982183563164727</v>
      </c>
      <c r="AV3626" s="38">
        <f t="shared" si="2240"/>
        <v>0.98986309340278711</v>
      </c>
      <c r="AW3626" s="38">
        <f t="shared" si="2240"/>
        <v>0.98990369492733632</v>
      </c>
      <c r="AX3626" s="38">
        <f t="shared" si="2240"/>
        <v>0.98994365230325709</v>
      </c>
      <c r="AY3626" s="38">
        <f t="shared" si="2240"/>
        <v>0.98998297736537344</v>
      </c>
      <c r="AZ3626" s="38">
        <f t="shared" si="2240"/>
        <v>0.99002168169203075</v>
      </c>
      <c r="BA3626" s="38">
        <f t="shared" si="2240"/>
        <v>0.99005977661156508</v>
      </c>
      <c r="BB3626" s="38">
        <f t="shared" si="2240"/>
        <v>0.99009727320858743</v>
      </c>
      <c r="BC3626" s="38">
        <f t="shared" si="2240"/>
        <v>0.9901341823300901</v>
      </c>
      <c r="BD3626" s="38">
        <f t="shared" si="2240"/>
        <v>0.99017051459137961</v>
      </c>
      <c r="BE3626" s="38">
        <f t="shared" si="2240"/>
        <v>0.99020628038184166</v>
      </c>
      <c r="BF3626" s="38">
        <f t="shared" si="2240"/>
        <v>0.99024148987054461</v>
      </c>
    </row>
    <row r="3627" spans="1:58" x14ac:dyDescent="0.2">
      <c r="A3627" s="9" t="str">
        <f t="shared" si="2196"/>
        <v>China, Macao Special Administrative Region</v>
      </c>
      <c r="C3627" s="39">
        <f t="shared" si="2197"/>
        <v>0.99520870000000006</v>
      </c>
      <c r="D3627" s="38">
        <f t="shared" ref="D3627:BF3627" si="2241">1-_xlfn.NORM.DIST($D$608,D3398,$B$37+$B$38*D3398,TRUE)</f>
        <v>0.99520870000000006</v>
      </c>
      <c r="E3627" s="38">
        <f t="shared" si="2241"/>
        <v>0.99520870000000006</v>
      </c>
      <c r="F3627" s="38">
        <f t="shared" si="2241"/>
        <v>0.99520870000000006</v>
      </c>
      <c r="G3627" s="38">
        <f t="shared" si="2241"/>
        <v>0.99520870000000006</v>
      </c>
      <c r="H3627" s="38">
        <f t="shared" si="2241"/>
        <v>0.99520870000000006</v>
      </c>
      <c r="I3627" s="38">
        <f t="shared" si="2241"/>
        <v>0.99520870000000006</v>
      </c>
      <c r="J3627" s="38">
        <f t="shared" si="2241"/>
        <v>0.99520870000000006</v>
      </c>
      <c r="K3627" s="38">
        <f t="shared" si="2241"/>
        <v>0.99520870000000006</v>
      </c>
      <c r="L3627" s="38">
        <f t="shared" si="2241"/>
        <v>0.99520870000000006</v>
      </c>
      <c r="M3627" s="38">
        <f t="shared" si="2241"/>
        <v>0.99520870000000006</v>
      </c>
      <c r="N3627" s="38">
        <f t="shared" si="2241"/>
        <v>0.99520870000000006</v>
      </c>
      <c r="O3627" s="38">
        <f t="shared" si="2241"/>
        <v>0.99520870000000006</v>
      </c>
      <c r="P3627" s="38">
        <f t="shared" si="2241"/>
        <v>0.99520870000000006</v>
      </c>
      <c r="Q3627" s="38">
        <f t="shared" si="2241"/>
        <v>0.99520870000000006</v>
      </c>
      <c r="R3627" s="38">
        <f t="shared" si="2241"/>
        <v>0.99520870000000006</v>
      </c>
      <c r="S3627" s="38">
        <f t="shared" si="2241"/>
        <v>0.99520870000000006</v>
      </c>
      <c r="T3627" s="38">
        <f t="shared" si="2241"/>
        <v>0.99520870000000006</v>
      </c>
      <c r="U3627" s="38">
        <f t="shared" si="2241"/>
        <v>0.99520870000000006</v>
      </c>
      <c r="V3627" s="38">
        <f t="shared" si="2241"/>
        <v>0.99520870000000006</v>
      </c>
      <c r="W3627" s="38">
        <f t="shared" si="2241"/>
        <v>0.99520870000000006</v>
      </c>
      <c r="X3627" s="38">
        <f t="shared" si="2241"/>
        <v>0.99520870000000006</v>
      </c>
      <c r="Y3627" s="38">
        <f t="shared" si="2241"/>
        <v>0.99520870000000006</v>
      </c>
      <c r="Z3627" s="38">
        <f t="shared" si="2241"/>
        <v>0.99520870000000006</v>
      </c>
      <c r="AA3627" s="38">
        <f t="shared" si="2241"/>
        <v>0.99520870000000006</v>
      </c>
      <c r="AB3627" s="38">
        <f t="shared" si="2241"/>
        <v>0.99520870000000006</v>
      </c>
      <c r="AC3627" s="38">
        <f t="shared" si="2241"/>
        <v>0.99520870000000006</v>
      </c>
      <c r="AD3627" s="38">
        <f t="shared" si="2241"/>
        <v>0.99520870000000006</v>
      </c>
      <c r="AE3627" s="38">
        <f t="shared" si="2241"/>
        <v>0.99520870000000006</v>
      </c>
      <c r="AF3627" s="38">
        <f t="shared" si="2241"/>
        <v>0.99520870000000006</v>
      </c>
      <c r="AG3627" s="38">
        <f t="shared" si="2241"/>
        <v>0.99520870000000006</v>
      </c>
      <c r="AH3627" s="38">
        <f t="shared" si="2241"/>
        <v>0.99520870000000006</v>
      </c>
      <c r="AI3627" s="38">
        <f t="shared" si="2241"/>
        <v>0.99520870000000006</v>
      </c>
      <c r="AJ3627" s="38">
        <f t="shared" si="2241"/>
        <v>0.99520870000000006</v>
      </c>
      <c r="AK3627" s="38">
        <f t="shared" si="2241"/>
        <v>0.99520870000000006</v>
      </c>
      <c r="AL3627" s="38">
        <f t="shared" si="2241"/>
        <v>0.99520870000000006</v>
      </c>
      <c r="AM3627" s="38">
        <f t="shared" si="2241"/>
        <v>0.99520870000000006</v>
      </c>
      <c r="AN3627" s="38">
        <f t="shared" si="2241"/>
        <v>0.99520870000000006</v>
      </c>
      <c r="AO3627" s="38">
        <f t="shared" si="2241"/>
        <v>0.99520870000000006</v>
      </c>
      <c r="AP3627" s="38">
        <f t="shared" si="2241"/>
        <v>0.99520870000000006</v>
      </c>
      <c r="AQ3627" s="38">
        <f t="shared" si="2241"/>
        <v>0.99520870000000006</v>
      </c>
      <c r="AR3627" s="38">
        <f t="shared" si="2241"/>
        <v>0.99520870000000006</v>
      </c>
      <c r="AS3627" s="38">
        <f t="shared" si="2241"/>
        <v>0.99520870000000006</v>
      </c>
      <c r="AT3627" s="38">
        <f t="shared" si="2241"/>
        <v>0.99520870000000006</v>
      </c>
      <c r="AU3627" s="38">
        <f t="shared" si="2241"/>
        <v>0.99520870000000006</v>
      </c>
      <c r="AV3627" s="38">
        <f t="shared" si="2241"/>
        <v>0.99520870000000006</v>
      </c>
      <c r="AW3627" s="38">
        <f t="shared" si="2241"/>
        <v>0.99520870000000006</v>
      </c>
      <c r="AX3627" s="38">
        <f t="shared" si="2241"/>
        <v>0.99520870000000006</v>
      </c>
      <c r="AY3627" s="38">
        <f t="shared" si="2241"/>
        <v>0.99520870000000006</v>
      </c>
      <c r="AZ3627" s="38">
        <f t="shared" si="2241"/>
        <v>0.99520870000000006</v>
      </c>
      <c r="BA3627" s="38">
        <f t="shared" si="2241"/>
        <v>0.99520870000000006</v>
      </c>
      <c r="BB3627" s="38">
        <f t="shared" si="2241"/>
        <v>0.99520870000000006</v>
      </c>
      <c r="BC3627" s="38">
        <f t="shared" si="2241"/>
        <v>0.99520870000000006</v>
      </c>
      <c r="BD3627" s="38">
        <f t="shared" si="2241"/>
        <v>0.99520870000000006</v>
      </c>
      <c r="BE3627" s="38">
        <f t="shared" si="2241"/>
        <v>0.99520870000000006</v>
      </c>
      <c r="BF3627" s="38">
        <f t="shared" si="2241"/>
        <v>0.99520870000000006</v>
      </c>
    </row>
    <row r="3628" spans="1:58" x14ac:dyDescent="0.2">
      <c r="A3628" s="9" t="str">
        <f t="shared" si="2196"/>
        <v>Chinese Taipei</v>
      </c>
      <c r="C3628" s="39">
        <f t="shared" si="2197"/>
        <v>0.85291340000000004</v>
      </c>
      <c r="D3628" s="38">
        <f t="shared" ref="D3628:BF3628" si="2242">1-_xlfn.NORM.DIST($D$608,D3399,$B$37+$B$38*D3399,TRUE)</f>
        <v>0.85690685292457591</v>
      </c>
      <c r="E3628" s="38">
        <f t="shared" si="2242"/>
        <v>0.86077812365564632</v>
      </c>
      <c r="F3628" s="38">
        <f t="shared" si="2242"/>
        <v>0.86453070067426363</v>
      </c>
      <c r="G3628" s="38">
        <f t="shared" si="2242"/>
        <v>0.8681680107969274</v>
      </c>
      <c r="H3628" s="38">
        <f t="shared" si="2242"/>
        <v>0.87169341665382283</v>
      </c>
      <c r="I3628" s="38">
        <f t="shared" si="2242"/>
        <v>0.87511021457244187</v>
      </c>
      <c r="J3628" s="38">
        <f t="shared" si="2242"/>
        <v>0.87842163283539576</v>
      </c>
      <c r="K3628" s="38">
        <f t="shared" si="2242"/>
        <v>0.88163083028276001</v>
      </c>
      <c r="L3628" s="38">
        <f t="shared" si="2242"/>
        <v>0.88474089523082333</v>
      </c>
      <c r="M3628" s="38">
        <f t="shared" si="2242"/>
        <v>0.8877548446806206</v>
      </c>
      <c r="N3628" s="38">
        <f t="shared" si="2242"/>
        <v>0.89067562379112908</v>
      </c>
      <c r="O3628" s="38">
        <f t="shared" si="2242"/>
        <v>0.89350610559346511</v>
      </c>
      <c r="P3628" s="38">
        <f t="shared" si="2242"/>
        <v>0.89624909092384497</v>
      </c>
      <c r="Q3628" s="38">
        <f t="shared" si="2242"/>
        <v>0.89890730855445766</v>
      </c>
      <c r="R3628" s="38">
        <f t="shared" si="2242"/>
        <v>0.90148341550273592</v>
      </c>
      <c r="S3628" s="38">
        <f t="shared" si="2242"/>
        <v>0.90397999750079894</v>
      </c>
      <c r="T3628" s="38">
        <f t="shared" si="2242"/>
        <v>0.90639956960808155</v>
      </c>
      <c r="U3628" s="38">
        <f t="shared" si="2242"/>
        <v>0.90874457695134592</v>
      </c>
      <c r="V3628" s="38">
        <f t="shared" si="2242"/>
        <v>0.91101739557740469</v>
      </c>
      <c r="W3628" s="38">
        <f t="shared" si="2242"/>
        <v>0.91322033340496256</v>
      </c>
      <c r="X3628" s="38">
        <f t="shared" si="2242"/>
        <v>0.91535563126300357</v>
      </c>
      <c r="Y3628" s="38">
        <f t="shared" si="2242"/>
        <v>0.91742546400412195</v>
      </c>
      <c r="Z3628" s="38">
        <f t="shared" si="2242"/>
        <v>0.91943194168210995</v>
      </c>
      <c r="AA3628" s="38">
        <f t="shared" si="2242"/>
        <v>0.92137711078397921</v>
      </c>
      <c r="AB3628" s="38">
        <f t="shared" si="2242"/>
        <v>0.92326295550740611</v>
      </c>
      <c r="AC3628" s="38">
        <f t="shared" si="2242"/>
        <v>0.92509139907535753</v>
      </c>
      <c r="AD3628" s="38">
        <f t="shared" si="2242"/>
        <v>0.9268643050803651</v>
      </c>
      <c r="AE3628" s="38">
        <f t="shared" si="2242"/>
        <v>0.92858347885159298</v>
      </c>
      <c r="AF3628" s="38">
        <f t="shared" si="2242"/>
        <v>0.9302506688384653</v>
      </c>
      <c r="AG3628" s="38">
        <f t="shared" si="2242"/>
        <v>0.93186756800520865</v>
      </c>
      <c r="AH3628" s="38">
        <f t="shared" si="2242"/>
        <v>0.93343581523120722</v>
      </c>
      <c r="AI3628" s="38">
        <f t="shared" si="2242"/>
        <v>0.9349569967125726</v>
      </c>
      <c r="AJ3628" s="38">
        <f t="shared" si="2242"/>
        <v>0.93643264736080534</v>
      </c>
      <c r="AK3628" s="38">
        <f t="shared" si="2242"/>
        <v>0.93786425219485403</v>
      </c>
      <c r="AL3628" s="38">
        <f t="shared" si="2242"/>
        <v>0.93925324772328644</v>
      </c>
      <c r="AM3628" s="38">
        <f t="shared" si="2242"/>
        <v>0.94060102331365547</v>
      </c>
      <c r="AN3628" s="38">
        <f t="shared" si="2242"/>
        <v>0.94190892254648595</v>
      </c>
      <c r="AO3628" s="38">
        <f t="shared" si="2242"/>
        <v>0.94317824455162658</v>
      </c>
      <c r="AP3628" s="38">
        <f t="shared" si="2242"/>
        <v>0.94441024532499762</v>
      </c>
      <c r="AQ3628" s="38">
        <f t="shared" si="2242"/>
        <v>0.94560613902403523</v>
      </c>
      <c r="AR3628" s="38">
        <f t="shared" si="2242"/>
        <v>0.94676709924037317</v>
      </c>
      <c r="AS3628" s="38">
        <f t="shared" si="2242"/>
        <v>0.94789426024852796</v>
      </c>
      <c r="AT3628" s="38">
        <f t="shared" si="2242"/>
        <v>0.94898871822955644</v>
      </c>
      <c r="AU3628" s="38">
        <f t="shared" si="2242"/>
        <v>0.95005153246883833</v>
      </c>
      <c r="AV3628" s="38">
        <f t="shared" si="2242"/>
        <v>0.95108372652730622</v>
      </c>
      <c r="AW3628" s="38">
        <f t="shared" si="2242"/>
        <v>0.95208628938559758</v>
      </c>
      <c r="AX3628" s="38">
        <f t="shared" si="2242"/>
        <v>0.95306017656073805</v>
      </c>
      <c r="AY3628" s="38">
        <f t="shared" si="2242"/>
        <v>0.95400631119509616</v>
      </c>
      <c r="AZ3628" s="38">
        <f t="shared" si="2242"/>
        <v>0.95492558511745385</v>
      </c>
      <c r="BA3628" s="38">
        <f t="shared" si="2242"/>
        <v>0.95581885987614357</v>
      </c>
      <c r="BB3628" s="38">
        <f t="shared" si="2242"/>
        <v>0.95668696774428841</v>
      </c>
      <c r="BC3628" s="38">
        <f t="shared" si="2242"/>
        <v>0.95753071269726375</v>
      </c>
      <c r="BD3628" s="38">
        <f t="shared" si="2242"/>
        <v>0.95835087136256902</v>
      </c>
      <c r="BE3628" s="38">
        <f t="shared" si="2242"/>
        <v>0.95914819394236095</v>
      </c>
      <c r="BF3628" s="38">
        <f t="shared" si="2242"/>
        <v>0.95992340510895391</v>
      </c>
    </row>
    <row r="3629" spans="1:58" x14ac:dyDescent="0.2">
      <c r="A3629" s="9" t="str">
        <f t="shared" si="2196"/>
        <v>Colombia</v>
      </c>
      <c r="C3629" s="39">
        <f t="shared" si="2197"/>
        <v>0.7050729</v>
      </c>
      <c r="D3629" s="38">
        <f t="shared" ref="D3629:BF3629" si="2243">1-_xlfn.NORM.DIST($D$608,D3400,$B$37+$B$38*D3400,TRUE)</f>
        <v>0.71317899165323229</v>
      </c>
      <c r="E3629" s="38">
        <f t="shared" si="2243"/>
        <v>0.72107915229723196</v>
      </c>
      <c r="F3629" s="38">
        <f t="shared" si="2243"/>
        <v>0.72877570607206288</v>
      </c>
      <c r="G3629" s="38">
        <f t="shared" si="2243"/>
        <v>0.73627120460276596</v>
      </c>
      <c r="H3629" s="38">
        <f t="shared" si="2243"/>
        <v>0.74356840349392628</v>
      </c>
      <c r="I3629" s="38">
        <f t="shared" si="2243"/>
        <v>0.75067023997834947</v>
      </c>
      <c r="J3629" s="38">
        <f t="shared" si="2243"/>
        <v>0.75757981172794875</v>
      </c>
      <c r="K3629" s="38">
        <f t="shared" si="2243"/>
        <v>0.76430035682619013</v>
      </c>
      <c r="L3629" s="38">
        <f t="shared" si="2243"/>
        <v>0.77083523489374206</v>
      </c>
      <c r="M3629" s="38">
        <f t="shared" si="2243"/>
        <v>0.77718790935229176</v>
      </c>
      <c r="N3629" s="38">
        <f t="shared" si="2243"/>
        <v>0.78336193080572514</v>
      </c>
      <c r="O3629" s="38">
        <f t="shared" si="2243"/>
        <v>0.78936092151298487</v>
      </c>
      <c r="P3629" s="38">
        <f t="shared" si="2243"/>
        <v>0.79518856092281487</v>
      </c>
      <c r="Q3629" s="38">
        <f t="shared" si="2243"/>
        <v>0.80084857223723471</v>
      </c>
      <c r="R3629" s="38">
        <f t="shared" si="2243"/>
        <v>0.80634470996788166</v>
      </c>
      <c r="S3629" s="38">
        <f t="shared" si="2243"/>
        <v>0.81168074844724847</v>
      </c>
      <c r="T3629" s="38">
        <f t="shared" si="2243"/>
        <v>0.8168604712552725</v>
      </c>
      <c r="U3629" s="38">
        <f t="shared" si="2243"/>
        <v>0.82188766152064752</v>
      </c>
      <c r="V3629" s="38">
        <f t="shared" si="2243"/>
        <v>0.82676609305556159</v>
      </c>
      <c r="W3629" s="38">
        <f t="shared" si="2243"/>
        <v>0.83149952228228041</v>
      </c>
      <c r="X3629" s="38">
        <f t="shared" si="2243"/>
        <v>0.83609168091003161</v>
      </c>
      <c r="Y3629" s="38">
        <f t="shared" si="2243"/>
        <v>0.84054626932097876</v>
      </c>
      <c r="Z3629" s="38">
        <f t="shared" si="2243"/>
        <v>0.84486695062463413</v>
      </c>
      <c r="AA3629" s="38">
        <f t="shared" si="2243"/>
        <v>0.84905734534084387</v>
      </c>
      <c r="AB3629" s="38">
        <f t="shared" si="2243"/>
        <v>0.85312102667242651</v>
      </c>
      <c r="AC3629" s="38">
        <f t="shared" si="2243"/>
        <v>0.85706151632964134</v>
      </c>
      <c r="AD3629" s="38">
        <f t="shared" si="2243"/>
        <v>0.86088228086987251</v>
      </c>
      <c r="AE3629" s="38">
        <f t="shared" si="2243"/>
        <v>0.86458672851721663</v>
      </c>
      <c r="AF3629" s="38">
        <f t="shared" si="2243"/>
        <v>0.86817820642803312</v>
      </c>
      <c r="AG3629" s="38">
        <f t="shared" si="2243"/>
        <v>0.87165999836993424</v>
      </c>
      <c r="AH3629" s="38">
        <f t="shared" si="2243"/>
        <v>0.875035322783148</v>
      </c>
      <c r="AI3629" s="38">
        <f t="shared" si="2243"/>
        <v>0.87830733119465365</v>
      </c>
      <c r="AJ3629" s="38">
        <f t="shared" si="2243"/>
        <v>0.8814791069569694</v>
      </c>
      <c r="AK3629" s="38">
        <f t="shared" si="2243"/>
        <v>0.88455366428493476</v>
      </c>
      <c r="AL3629" s="38">
        <f t="shared" si="2243"/>
        <v>0.88753394756528381</v>
      </c>
      <c r="AM3629" s="38">
        <f t="shared" si="2243"/>
        <v>0.89042283091523289</v>
      </c>
      <c r="AN3629" s="38">
        <f t="shared" si="2243"/>
        <v>0.89322311796770415</v>
      </c>
      <c r="AO3629" s="38">
        <f t="shared" si="2243"/>
        <v>0.89593754186215335</v>
      </c>
      <c r="AP3629" s="38">
        <f t="shared" si="2243"/>
        <v>0.89856876542130604</v>
      </c>
      <c r="AQ3629" s="38">
        <f t="shared" si="2243"/>
        <v>0.90111938149536031</v>
      </c>
      <c r="AR3629" s="38">
        <f t="shared" si="2243"/>
        <v>0.90359191345644796</v>
      </c>
      <c r="AS3629" s="38">
        <f t="shared" si="2243"/>
        <v>0.9059888158273175</v>
      </c>
      <c r="AT3629" s="38">
        <f t="shared" si="2243"/>
        <v>0.90831247502932511</v>
      </c>
      <c r="AU3629" s="38">
        <f t="shared" si="2243"/>
        <v>0.91056521023589243</v>
      </c>
      <c r="AV3629" s="38">
        <f t="shared" si="2243"/>
        <v>0.91274927431860475</v>
      </c>
      <c r="AW3629" s="38">
        <f t="shared" si="2243"/>
        <v>0.91486685487409836</v>
      </c>
      <c r="AX3629" s="38">
        <f t="shared" si="2243"/>
        <v>0.91692007532079445</v>
      </c>
      <c r="AY3629" s="38">
        <f t="shared" si="2243"/>
        <v>0.91891099605540627</v>
      </c>
      <c r="AZ3629" s="38">
        <f t="shared" si="2243"/>
        <v>0.92084161565995892</v>
      </c>
      <c r="BA3629" s="38">
        <f t="shared" si="2243"/>
        <v>0.92271387215083678</v>
      </c>
      <c r="BB3629" s="38">
        <f t="shared" si="2243"/>
        <v>0.92452964426208284</v>
      </c>
      <c r="BC3629" s="38">
        <f t="shared" si="2243"/>
        <v>0.92629075275586192</v>
      </c>
      <c r="BD3629" s="38">
        <f t="shared" si="2243"/>
        <v>0.92799896175362862</v>
      </c>
      <c r="BE3629" s="38">
        <f t="shared" si="2243"/>
        <v>0.92965598008212524</v>
      </c>
      <c r="BF3629" s="38">
        <f t="shared" si="2243"/>
        <v>0.93126346262890081</v>
      </c>
    </row>
    <row r="3630" spans="1:58" x14ac:dyDescent="0.2">
      <c r="A3630" s="9" t="str">
        <f t="shared" si="2196"/>
        <v>Comoros</v>
      </c>
      <c r="C3630" s="39">
        <f t="shared" si="2197"/>
        <v>8.9245030000000058E-2</v>
      </c>
      <c r="D3630" s="38">
        <f t="shared" ref="D3630:BF3630" si="2244">1-_xlfn.NORM.DIST($D$608,D3401,$B$37+$B$38*D3401,TRUE)</f>
        <v>9.7183816059659756E-2</v>
      </c>
      <c r="E3630" s="38">
        <f t="shared" si="2244"/>
        <v>0.10552078888895677</v>
      </c>
      <c r="F3630" s="38">
        <f t="shared" si="2244"/>
        <v>0.11425000846423294</v>
      </c>
      <c r="G3630" s="38">
        <f t="shared" si="2244"/>
        <v>0.12336370980466094</v>
      </c>
      <c r="H3630" s="38">
        <f t="shared" si="2244"/>
        <v>0.13285237305822717</v>
      </c>
      <c r="I3630" s="38">
        <f t="shared" si="2244"/>
        <v>0.14270480900694404</v>
      </c>
      <c r="J3630" s="38">
        <f t="shared" si="2244"/>
        <v>0.15290825825027199</v>
      </c>
      <c r="K3630" s="38">
        <f t="shared" si="2244"/>
        <v>0.16344850221375218</v>
      </c>
      <c r="L3630" s="38">
        <f t="shared" si="2244"/>
        <v>0.17430998406089904</v>
      </c>
      <c r="M3630" s="38">
        <f t="shared" si="2244"/>
        <v>0.18547593755813541</v>
      </c>
      <c r="N3630" s="38">
        <f t="shared" si="2244"/>
        <v>0.19692852195186428</v>
      </c>
      <c r="O3630" s="38">
        <f t="shared" si="2244"/>
        <v>0.208648960959952</v>
      </c>
      <c r="P3630" s="38">
        <f t="shared" si="2244"/>
        <v>0.22061768405280135</v>
      </c>
      <c r="Q3630" s="38">
        <f t="shared" si="2244"/>
        <v>0.23281446829744756</v>
      </c>
      <c r="R3630" s="38">
        <f t="shared" si="2244"/>
        <v>0.24521857915719103</v>
      </c>
      <c r="S3630" s="38">
        <f t="shared" si="2244"/>
        <v>0.2578089087747425</v>
      </c>
      <c r="T3630" s="38">
        <f t="shared" si="2244"/>
        <v>0.27056411041433637</v>
      </c>
      <c r="U3630" s="38">
        <f t="shared" si="2244"/>
        <v>0.28346272789370275</v>
      </c>
      <c r="V3630" s="38">
        <f t="shared" si="2244"/>
        <v>0.29648331899634739</v>
      </c>
      <c r="W3630" s="38">
        <f t="shared" si="2244"/>
        <v>0.30960457201488623</v>
      </c>
      <c r="X3630" s="38">
        <f t="shared" si="2244"/>
        <v>0.32280541473415603</v>
      </c>
      <c r="Y3630" s="38">
        <f t="shared" si="2244"/>
        <v>0.3360651153158869</v>
      </c>
      <c r="Z3630" s="38">
        <f t="shared" si="2244"/>
        <v>0.34936337469268164</v>
      </c>
      <c r="AA3630" s="38">
        <f t="shared" si="2244"/>
        <v>0.36268041021614361</v>
      </c>
      <c r="AB3630" s="38">
        <f t="shared" si="2244"/>
        <v>0.37599703043086707</v>
      </c>
      <c r="AC3630" s="38">
        <f t="shared" si="2244"/>
        <v>0.38929470096165042</v>
      </c>
      <c r="AD3630" s="38">
        <f t="shared" si="2244"/>
        <v>0.40255560160510784</v>
      </c>
      <c r="AE3630" s="38">
        <f t="shared" si="2244"/>
        <v>0.41576267480847284</v>
      </c>
      <c r="AF3630" s="38">
        <f t="shared" si="2244"/>
        <v>0.42889966579778782</v>
      </c>
      <c r="AG3630" s="38">
        <f t="shared" si="2244"/>
        <v>0.44195115468502655</v>
      </c>
      <c r="AH3630" s="38">
        <f t="shared" si="2244"/>
        <v>0.45490258093938962</v>
      </c>
      <c r="AI3630" s="38">
        <f t="shared" si="2244"/>
        <v>0.467740260652587</v>
      </c>
      <c r="AJ3630" s="38">
        <f t="shared" si="2244"/>
        <v>0.48045139706206186</v>
      </c>
      <c r="AK3630" s="38">
        <f t="shared" si="2244"/>
        <v>0.49302408482056204</v>
      </c>
      <c r="AL3630" s="38">
        <f t="shared" si="2244"/>
        <v>0.50544730851608877</v>
      </c>
      <c r="AM3630" s="38">
        <f t="shared" si="2244"/>
        <v>0.51771093595388762</v>
      </c>
      <c r="AN3630" s="38">
        <f t="shared" si="2244"/>
        <v>0.52980570671271132</v>
      </c>
      <c r="AO3630" s="38">
        <f t="shared" si="2244"/>
        <v>0.54172321648193411</v>
      </c>
      <c r="AP3630" s="38">
        <f t="shared" si="2244"/>
        <v>0.55345589767512249</v>
      </c>
      <c r="AQ3630" s="38">
        <f t="shared" si="2244"/>
        <v>0.56499699680017768</v>
      </c>
      <c r="AR3630" s="38">
        <f t="shared" si="2244"/>
        <v>0.57634054904695975</v>
      </c>
      <c r="AS3630" s="38">
        <f t="shared" si="2244"/>
        <v>0.58748135053112061</v>
      </c>
      <c r="AT3630" s="38">
        <f t="shared" si="2244"/>
        <v>0.59841492860837819</v>
      </c>
      <c r="AU3630" s="38">
        <f t="shared" si="2244"/>
        <v>0.60913751064729782</v>
      </c>
      <c r="AV3630" s="38">
        <f t="shared" si="2244"/>
        <v>0.61964599162134559</v>
      </c>
      <c r="AW3630" s="38">
        <f t="shared" si="2244"/>
        <v>0.62993790085305401</v>
      </c>
      <c r="AX3630" s="38">
        <f t="shared" si="2244"/>
        <v>0.64001136821501314</v>
      </c>
      <c r="AY3630" s="38">
        <f t="shared" si="2244"/>
        <v>0.64986509006446103</v>
      </c>
      <c r="AZ3630" s="38">
        <f t="shared" si="2244"/>
        <v>0.65949829516080016</v>
      </c>
      <c r="BA3630" s="38">
        <f t="shared" si="2244"/>
        <v>0.66891071078868547</v>
      </c>
      <c r="BB3630" s="38">
        <f t="shared" si="2244"/>
        <v>0.67810252928363646</v>
      </c>
      <c r="BC3630" s="38">
        <f t="shared" si="2244"/>
        <v>0.68707437513258085</v>
      </c>
      <c r="BD3630" s="38">
        <f t="shared" si="2244"/>
        <v>0.695827272798486</v>
      </c>
      <c r="BE3630" s="38">
        <f t="shared" si="2244"/>
        <v>0.70436261539636369</v>
      </c>
      <c r="BF3630" s="38">
        <f t="shared" si="2244"/>
        <v>0.71268213432750882</v>
      </c>
    </row>
    <row r="3631" spans="1:58" x14ac:dyDescent="0.2">
      <c r="A3631" s="9" t="str">
        <f t="shared" si="2196"/>
        <v>Congo</v>
      </c>
      <c r="C3631" s="39">
        <f t="shared" si="2197"/>
        <v>0.11801439999999996</v>
      </c>
      <c r="D3631" s="38">
        <f t="shared" ref="D3631:BF3631" si="2245">1-_xlfn.NORM.DIST($D$608,D3402,$B$37+$B$38*D3402,TRUE)</f>
        <v>0.1272171096950917</v>
      </c>
      <c r="E3631" s="38">
        <f t="shared" si="2245"/>
        <v>0.1367840979863082</v>
      </c>
      <c r="F3631" s="38">
        <f t="shared" si="2245"/>
        <v>0.14670367361484649</v>
      </c>
      <c r="G3631" s="38">
        <f t="shared" si="2245"/>
        <v>0.15696266861310171</v>
      </c>
      <c r="H3631" s="38">
        <f t="shared" si="2245"/>
        <v>0.16754655072118751</v>
      </c>
      <c r="I3631" s="38">
        <f t="shared" si="2245"/>
        <v>0.1784395444019814</v>
      </c>
      <c r="J3631" s="38">
        <f t="shared" si="2245"/>
        <v>0.18962475858521743</v>
      </c>
      <c r="K3631" s="38">
        <f t="shared" si="2245"/>
        <v>0.20108431929709469</v>
      </c>
      <c r="L3631" s="38">
        <f t="shared" si="2245"/>
        <v>0.21279950538800707</v>
      </c>
      <c r="M3631" s="38">
        <f t="shared" si="2245"/>
        <v>0.22475088565326951</v>
      </c>
      <c r="N3631" s="38">
        <f t="shared" si="2245"/>
        <v>0.23691845574588932</v>
      </c>
      <c r="O3631" s="38">
        <f t="shared" si="2245"/>
        <v>0.24928177340225255</v>
      </c>
      <c r="P3631" s="38">
        <f t="shared" si="2245"/>
        <v>0.26182009063688505</v>
      </c>
      <c r="Q3631" s="38">
        <f t="shared" si="2245"/>
        <v>0.27451248170721199</v>
      </c>
      <c r="R3631" s="38">
        <f t="shared" si="2245"/>
        <v>0.28733796579973936</v>
      </c>
      <c r="S3631" s="38">
        <f t="shared" si="2245"/>
        <v>0.30027562354189441</v>
      </c>
      <c r="T3631" s="38">
        <f t="shared" si="2245"/>
        <v>0.31330470659583676</v>
      </c>
      <c r="U3631" s="38">
        <f t="shared" si="2245"/>
        <v>0.32640473973921091</v>
      </c>
      <c r="V3631" s="38">
        <f t="shared" si="2245"/>
        <v>0.33955561498078246</v>
      </c>
      <c r="W3631" s="38">
        <f t="shared" si="2245"/>
        <v>0.35273767739431561</v>
      </c>
      <c r="X3631" s="38">
        <f t="shared" si="2245"/>
        <v>0.36593180248041768</v>
      </c>
      <c r="Y3631" s="38">
        <f t="shared" si="2245"/>
        <v>0.37911946498227689</v>
      </c>
      <c r="Z3631" s="38">
        <f t="shared" si="2245"/>
        <v>0.39228279918648412</v>
      </c>
      <c r="AA3631" s="38">
        <f t="shared" si="2245"/>
        <v>0.40540465083399035</v>
      </c>
      <c r="AB3631" s="38">
        <f t="shared" si="2245"/>
        <v>0.41846862084850844</v>
      </c>
      <c r="AC3631" s="38">
        <f t="shared" si="2245"/>
        <v>0.43145910116040265</v>
      </c>
      <c r="AD3631" s="38">
        <f t="shared" si="2245"/>
        <v>0.44436130296355691</v>
      </c>
      <c r="AE3631" s="38">
        <f t="shared" si="2245"/>
        <v>0.45716127779131566</v>
      </c>
      <c r="AF3631" s="38">
        <f t="shared" si="2245"/>
        <v>0.46984593183592382</v>
      </c>
      <c r="AG3631" s="38">
        <f t="shared" si="2245"/>
        <v>0.48240303396462392</v>
      </c>
      <c r="AH3631" s="38">
        <f t="shared" si="2245"/>
        <v>0.49482121790544542</v>
      </c>
      <c r="AI3631" s="38">
        <f t="shared" si="2245"/>
        <v>0.50708997908756204</v>
      </c>
      <c r="AJ3631" s="38">
        <f t="shared" si="2245"/>
        <v>0.51919966662571015</v>
      </c>
      <c r="AK3631" s="38">
        <f t="shared" si="2245"/>
        <v>0.53114147093640285</v>
      </c>
      <c r="AL3631" s="38">
        <f t="shared" si="2245"/>
        <v>0.54290740746635957</v>
      </c>
      <c r="AM3631" s="38">
        <f t="shared" si="2245"/>
        <v>0.55449029700151464</v>
      </c>
      <c r="AN3631" s="38">
        <f t="shared" si="2245"/>
        <v>0.56588374300891953</v>
      </c>
      <c r="AO3631" s="38">
        <f t="shared" si="2245"/>
        <v>0.57708210644456159</v>
      </c>
      <c r="AP3631" s="38">
        <f t="shared" si="2245"/>
        <v>0.5880804784382303</v>
      </c>
      <c r="AQ3631" s="38">
        <f t="shared" si="2245"/>
        <v>0.59887465124272543</v>
      </c>
      <c r="AR3631" s="38">
        <f t="shared" si="2245"/>
        <v>0.60946108780944586</v>
      </c>
      <c r="AS3631" s="38">
        <f t="shared" si="2245"/>
        <v>0.61983689032625477</v>
      </c>
      <c r="AT3631" s="38">
        <f t="shared" si="2245"/>
        <v>0.62999976802691515</v>
      </c>
      <c r="AU3631" s="38">
        <f t="shared" si="2245"/>
        <v>0.639948004554732</v>
      </c>
      <c r="AV3631" s="38">
        <f t="shared" si="2245"/>
        <v>0.6496804251366437</v>
      </c>
      <c r="AW3631" s="38">
        <f t="shared" si="2245"/>
        <v>0.65919636379816815</v>
      </c>
      <c r="AX3631" s="38">
        <f t="shared" si="2245"/>
        <v>0.66849563082457186</v>
      </c>
      <c r="AY3631" s="38">
        <f t="shared" si="2245"/>
        <v>0.67757848064955484</v>
      </c>
      <c r="AZ3631" s="38">
        <f t="shared" si="2245"/>
        <v>0.6864455803298235</v>
      </c>
      <c r="BA3631" s="38">
        <f t="shared" si="2245"/>
        <v>0.69509797874222234</v>
      </c>
      <c r="BB3631" s="38">
        <f t="shared" si="2245"/>
        <v>0.70353707661974241</v>
      </c>
      <c r="BC3631" s="38">
        <f t="shared" si="2245"/>
        <v>0.71176459752372601</v>
      </c>
      <c r="BD3631" s="38">
        <f t="shared" si="2245"/>
        <v>0.71978255983201256</v>
      </c>
      <c r="BE3631" s="38">
        <f t="shared" si="2245"/>
        <v>0.72759324980658269</v>
      </c>
      <c r="BF3631" s="38">
        <f t="shared" si="2245"/>
        <v>0.73519919578948156</v>
      </c>
    </row>
    <row r="3632" spans="1:58" x14ac:dyDescent="0.2">
      <c r="A3632" s="9" t="str">
        <f t="shared" si="2196"/>
        <v>Cook Islands</v>
      </c>
      <c r="C3632" s="39">
        <f t="shared" si="2197"/>
        <v>0.80251819999999996</v>
      </c>
      <c r="D3632" s="38">
        <f t="shared" ref="D3632:BF3632" si="2246">1-_xlfn.NORM.DIST($D$608,D3403,$B$37+$B$38*D3403,TRUE)</f>
        <v>0.80798615814418495</v>
      </c>
      <c r="E3632" s="38">
        <f t="shared" si="2246"/>
        <v>0.81329421023634163</v>
      </c>
      <c r="F3632" s="38">
        <f t="shared" si="2246"/>
        <v>0.81844616487611921</v>
      </c>
      <c r="G3632" s="38">
        <f t="shared" si="2246"/>
        <v>0.82344582810991906</v>
      </c>
      <c r="H3632" s="38">
        <f t="shared" si="2246"/>
        <v>0.82829699466118145</v>
      </c>
      <c r="I3632" s="38">
        <f t="shared" si="2246"/>
        <v>0.83300343995205572</v>
      </c>
      <c r="J3632" s="38">
        <f t="shared" si="2246"/>
        <v>0.83756891287446233</v>
      </c>
      <c r="K3632" s="38">
        <f t="shared" si="2246"/>
        <v>0.84199712926893366</v>
      </c>
      <c r="L3632" s="38">
        <f t="shared" si="2246"/>
        <v>0.84629176607024681</v>
      </c>
      <c r="M3632" s="38">
        <f t="shared" si="2246"/>
        <v>0.85045645607968612</v>
      </c>
      <c r="N3632" s="38">
        <f t="shared" si="2246"/>
        <v>0.85449478332477358</v>
      </c>
      <c r="O3632" s="38">
        <f t="shared" si="2246"/>
        <v>0.85841027896843758</v>
      </c>
      <c r="P3632" s="38">
        <f t="shared" si="2246"/>
        <v>0.86220641773083861</v>
      </c>
      <c r="Q3632" s="38">
        <f t="shared" si="2246"/>
        <v>0.86588661478840889</v>
      </c>
      <c r="R3632" s="38">
        <f t="shared" si="2246"/>
        <v>0.86945422311606402</v>
      </c>
      <c r="S3632" s="38">
        <f t="shared" si="2246"/>
        <v>0.87291253123998902</v>
      </c>
      <c r="T3632" s="38">
        <f t="shared" si="2246"/>
        <v>0.87626476136988574</v>
      </c>
      <c r="U3632" s="38">
        <f t="shared" si="2246"/>
        <v>0.87951406788105324</v>
      </c>
      <c r="V3632" s="38">
        <f t="shared" si="2246"/>
        <v>0.88266353611817527</v>
      </c>
      <c r="W3632" s="38">
        <f t="shared" si="2246"/>
        <v>0.88571618149416742</v>
      </c>
      <c r="X3632" s="38">
        <f t="shared" si="2246"/>
        <v>0.88867494885890608</v>
      </c>
      <c r="Y3632" s="38">
        <f t="shared" si="2246"/>
        <v>0.89154271211410163</v>
      </c>
      <c r="Z3632" s="38">
        <f t="shared" si="2246"/>
        <v>0.89432227405198383</v>
      </c>
      <c r="AA3632" s="38">
        <f t="shared" si="2246"/>
        <v>0.89701636639683313</v>
      </c>
      <c r="AB3632" s="38">
        <f t="shared" si="2246"/>
        <v>0.89962765002972256</v>
      </c>
      <c r="AC3632" s="38">
        <f t="shared" si="2246"/>
        <v>0.90215871537810377</v>
      </c>
      <c r="AD3632" s="38">
        <f t="shared" si="2246"/>
        <v>0.9046120829531108</v>
      </c>
      <c r="AE3632" s="38">
        <f t="shared" si="2246"/>
        <v>0.90699020401862229</v>
      </c>
      <c r="AF3632" s="38">
        <f t="shared" si="2246"/>
        <v>0.90929546137725858</v>
      </c>
      <c r="AG3632" s="38">
        <f t="shared" si="2246"/>
        <v>0.9115301702595574</v>
      </c>
      <c r="AH3632" s="38">
        <f t="shared" si="2246"/>
        <v>0.91369657930359416</v>
      </c>
      <c r="AI3632" s="38">
        <f t="shared" si="2246"/>
        <v>0.91579687161328294</v>
      </c>
      <c r="AJ3632" s="38">
        <f t="shared" si="2246"/>
        <v>0.91783316588450736</v>
      </c>
      <c r="AK3632" s="38">
        <f t="shared" si="2246"/>
        <v>0.91980751758909651</v>
      </c>
      <c r="AL3632" s="38">
        <f t="shared" si="2246"/>
        <v>0.92172192020747745</v>
      </c>
      <c r="AM3632" s="38">
        <f t="shared" si="2246"/>
        <v>0.92357830650160133</v>
      </c>
      <c r="AN3632" s="38">
        <f t="shared" si="2246"/>
        <v>0.92537854982045986</v>
      </c>
      <c r="AO3632" s="38">
        <f t="shared" si="2246"/>
        <v>0.92712446543118388</v>
      </c>
      <c r="AP3632" s="38">
        <f t="shared" si="2246"/>
        <v>0.92881781186934609</v>
      </c>
      <c r="AQ3632" s="38">
        <f t="shared" si="2246"/>
        <v>0.93046029230267879</v>
      </c>
      <c r="AR3632" s="38">
        <f t="shared" si="2246"/>
        <v>0.9320535559029679</v>
      </c>
      <c r="AS3632" s="38">
        <f t="shared" si="2246"/>
        <v>0.9335991992213919</v>
      </c>
      <c r="AT3632" s="38">
        <f t="shared" si="2246"/>
        <v>0.93509876756305488</v>
      </c>
      <c r="AU3632" s="38">
        <f t="shared" si="2246"/>
        <v>0.93655375635689531</v>
      </c>
      <c r="AV3632" s="38">
        <f t="shared" si="2246"/>
        <v>0.93796561251756838</v>
      </c>
      <c r="AW3632" s="38">
        <f t="shared" si="2246"/>
        <v>0.93933573579627005</v>
      </c>
      <c r="AX3632" s="38">
        <f t="shared" si="2246"/>
        <v>0.94066548011782158</v>
      </c>
      <c r="AY3632" s="38">
        <f t="shared" si="2246"/>
        <v>0.94195615490165474</v>
      </c>
      <c r="AZ3632" s="38">
        <f t="shared" si="2246"/>
        <v>0.94320902636463078</v>
      </c>
      <c r="BA3632" s="38">
        <f t="shared" si="2246"/>
        <v>0.94442531880389946</v>
      </c>
      <c r="BB3632" s="38">
        <f t="shared" si="2246"/>
        <v>0.94560621585825055</v>
      </c>
      <c r="BC3632" s="38">
        <f t="shared" si="2246"/>
        <v>0.94675286174663886</v>
      </c>
      <c r="BD3632" s="38">
        <f t="shared" si="2246"/>
        <v>0.94786636248277201</v>
      </c>
      <c r="BE3632" s="38">
        <f t="shared" si="2246"/>
        <v>0.94894778706483818</v>
      </c>
      <c r="BF3632" s="38">
        <f t="shared" si="2246"/>
        <v>0.9499981686396235</v>
      </c>
    </row>
    <row r="3633" spans="1:58" x14ac:dyDescent="0.2">
      <c r="A3633" s="9" t="str">
        <f t="shared" si="2196"/>
        <v>Costa Rica</v>
      </c>
      <c r="C3633" s="39">
        <f t="shared" si="2197"/>
        <v>0.75386319999999996</v>
      </c>
      <c r="D3633" s="38">
        <f t="shared" ref="D3633:BF3633" si="2247">1-_xlfn.NORM.DIST($D$608,D3404,$B$37+$B$38*D3404,TRUE)</f>
        <v>0.76072462237836114</v>
      </c>
      <c r="E3633" s="38">
        <f t="shared" si="2247"/>
        <v>0.76739686644116945</v>
      </c>
      <c r="F3633" s="38">
        <f t="shared" si="2247"/>
        <v>0.77388336762443377</v>
      </c>
      <c r="G3633" s="38">
        <f t="shared" si="2247"/>
        <v>0.78018766043408727</v>
      </c>
      <c r="H3633" s="38">
        <f t="shared" si="2247"/>
        <v>0.78631336195394441</v>
      </c>
      <c r="I3633" s="38">
        <f t="shared" si="2247"/>
        <v>0.79226415645493675</v>
      </c>
      <c r="J3633" s="38">
        <f t="shared" si="2247"/>
        <v>0.79804378107404972</v>
      </c>
      <c r="K3633" s="38">
        <f t="shared" si="2247"/>
        <v>0.80365601252815821</v>
      </c>
      <c r="L3633" s="38">
        <f t="shared" si="2247"/>
        <v>0.80910465482540539</v>
      </c>
      <c r="M3633" s="38">
        <f t="shared" si="2247"/>
        <v>0.81439352793479491</v>
      </c>
      <c r="N3633" s="38">
        <f t="shared" si="2247"/>
        <v>0.81952645737323182</v>
      </c>
      <c r="O3633" s="38">
        <f t="shared" si="2247"/>
        <v>0.82450726466828617</v>
      </c>
      <c r="P3633" s="38">
        <f t="shared" si="2247"/>
        <v>0.82933975865440746</v>
      </c>
      <c r="Q3633" s="38">
        <f t="shared" si="2247"/>
        <v>0.83402772756014421</v>
      </c>
      <c r="R3633" s="38">
        <f t="shared" si="2247"/>
        <v>0.83857493184406751</v>
      </c>
      <c r="S3633" s="38">
        <f t="shared" si="2247"/>
        <v>0.8429850977375225</v>
      </c>
      <c r="T3633" s="38">
        <f t="shared" si="2247"/>
        <v>0.84726191145298979</v>
      </c>
      <c r="U3633" s="38">
        <f t="shared" si="2247"/>
        <v>0.85140901401770019</v>
      </c>
      <c r="V3633" s="38">
        <f t="shared" si="2247"/>
        <v>0.85542999669317488</v>
      </c>
      <c r="W3633" s="38">
        <f t="shared" si="2247"/>
        <v>0.85932839694252439</v>
      </c>
      <c r="X3633" s="38">
        <f t="shared" si="2247"/>
        <v>0.86310769490861894</v>
      </c>
      <c r="Y3633" s="38">
        <f t="shared" si="2247"/>
        <v>0.86677131036759525</v>
      </c>
      <c r="Z3633" s="38">
        <f t="shared" si="2247"/>
        <v>0.87032260012359275</v>
      </c>
      <c r="AA3633" s="38">
        <f t="shared" si="2247"/>
        <v>0.87376485581207797</v>
      </c>
      <c r="AB3633" s="38">
        <f t="shared" si="2247"/>
        <v>0.87710130208060899</v>
      </c>
      <c r="AC3633" s="38">
        <f t="shared" si="2247"/>
        <v>0.88033509511740027</v>
      </c>
      <c r="AD3633" s="38">
        <f t="shared" si="2247"/>
        <v>0.8834693214995577</v>
      </c>
      <c r="AE3633" s="38">
        <f t="shared" si="2247"/>
        <v>0.88650699733434668</v>
      </c>
      <c r="AF3633" s="38">
        <f t="shared" si="2247"/>
        <v>0.88945106766833548</v>
      </c>
      <c r="AG3633" s="38">
        <f t="shared" si="2247"/>
        <v>0.89230440614070394</v>
      </c>
      <c r="AH3633" s="38">
        <f t="shared" si="2247"/>
        <v>0.89506981485842174</v>
      </c>
      <c r="AI3633" s="38">
        <f t="shared" si="2247"/>
        <v>0.89775002447237218</v>
      </c>
      <c r="AJ3633" s="38">
        <f t="shared" si="2247"/>
        <v>0.90034769443483231</v>
      </c>
      <c r="AK3633" s="38">
        <f t="shared" si="2247"/>
        <v>0.90286541341999715</v>
      </c>
      <c r="AL3633" s="38">
        <f t="shared" si="2247"/>
        <v>0.9053056998904736</v>
      </c>
      <c r="AM3633" s="38">
        <f t="shared" si="2247"/>
        <v>0.90767100279384527</v>
      </c>
      <c r="AN3633" s="38">
        <f t="shared" si="2247"/>
        <v>0.90996370237454194</v>
      </c>
      <c r="AO3633" s="38">
        <f t="shared" si="2247"/>
        <v>0.91218611108732095</v>
      </c>
      <c r="AP3633" s="38">
        <f t="shared" si="2247"/>
        <v>0.91434047459968792</v>
      </c>
      <c r="AQ3633" s="38">
        <f t="shared" si="2247"/>
        <v>0.91642897287155367</v>
      </c>
      <c r="AR3633" s="38">
        <f t="shared" si="2247"/>
        <v>0.91845372130134073</v>
      </c>
      <c r="AS3633" s="38">
        <f t="shared" si="2247"/>
        <v>0.92041677192861748</v>
      </c>
      <c r="AT3633" s="38">
        <f t="shared" si="2247"/>
        <v>0.92232011468414998</v>
      </c>
      <c r="AU3633" s="38">
        <f t="shared" si="2247"/>
        <v>0.92416567867903177</v>
      </c>
      <c r="AV3633" s="38">
        <f t="shared" si="2247"/>
        <v>0.92595533352526616</v>
      </c>
      <c r="AW3633" s="38">
        <f t="shared" si="2247"/>
        <v>0.92769089068085142</v>
      </c>
      <c r="AX3633" s="38">
        <f t="shared" si="2247"/>
        <v>0.9293741048130465</v>
      </c>
      <c r="AY3633" s="38">
        <f t="shared" si="2247"/>
        <v>0.93100667517408431</v>
      </c>
      <c r="AZ3633" s="38">
        <f t="shared" si="2247"/>
        <v>0.93259024698414528</v>
      </c>
      <c r="BA3633" s="38">
        <f t="shared" si="2247"/>
        <v>0.93412641281691267</v>
      </c>
      <c r="BB3633" s="38">
        <f t="shared" si="2247"/>
        <v>0.93561671398350654</v>
      </c>
      <c r="BC3633" s="38">
        <f t="shared" si="2247"/>
        <v>0.93706264191102828</v>
      </c>
      <c r="BD3633" s="38">
        <f t="shared" si="2247"/>
        <v>0.93846563951235518</v>
      </c>
      <c r="BE3633" s="38">
        <f t="shared" si="2247"/>
        <v>0.93982710254420054</v>
      </c>
      <c r="BF3633" s="38">
        <f t="shared" si="2247"/>
        <v>0.94114838095079834</v>
      </c>
    </row>
    <row r="3634" spans="1:58" x14ac:dyDescent="0.2">
      <c r="A3634" s="9" t="str">
        <f t="shared" si="2196"/>
        <v>Croatia</v>
      </c>
      <c r="C3634" s="39">
        <f t="shared" si="2197"/>
        <v>0.98791600000000002</v>
      </c>
      <c r="D3634" s="38">
        <f t="shared" ref="D3634:BF3634" si="2248">1-_xlfn.NORM.DIST($D$608,D3405,$B$37+$B$38*D3405,TRUE)</f>
        <v>0.98798923181133391</v>
      </c>
      <c r="E3634" s="38">
        <f t="shared" si="2248"/>
        <v>0.98806117509742764</v>
      </c>
      <c r="F3634" s="38">
        <f t="shared" si="2248"/>
        <v>0.98813185676133142</v>
      </c>
      <c r="G3634" s="38">
        <f t="shared" si="2248"/>
        <v>0.98820130304197096</v>
      </c>
      <c r="H3634" s="38">
        <f t="shared" si="2248"/>
        <v>0.98826953953297647</v>
      </c>
      <c r="I3634" s="38">
        <f t="shared" si="2248"/>
        <v>0.98833659120091732</v>
      </c>
      <c r="J3634" s="38">
        <f t="shared" si="2248"/>
        <v>0.98840248240296402</v>
      </c>
      <c r="K3634" s="38">
        <f t="shared" si="2248"/>
        <v>0.98846723690399574</v>
      </c>
      <c r="L3634" s="38">
        <f t="shared" si="2248"/>
        <v>0.98853087789317329</v>
      </c>
      <c r="M3634" s="38">
        <f t="shared" si="2248"/>
        <v>0.98859342799999506</v>
      </c>
      <c r="N3634" s="38">
        <f t="shared" si="2248"/>
        <v>0.98865490930985389</v>
      </c>
      <c r="O3634" s="38">
        <f t="shared" si="2248"/>
        <v>0.98871534337911182</v>
      </c>
      <c r="P3634" s="38">
        <f t="shared" si="2248"/>
        <v>0.98877475124970771</v>
      </c>
      <c r="Q3634" s="38">
        <f t="shared" si="2248"/>
        <v>0.98883315346331568</v>
      </c>
      <c r="R3634" s="38">
        <f t="shared" si="2248"/>
        <v>0.98889057007506742</v>
      </c>
      <c r="S3634" s="38">
        <f t="shared" si="2248"/>
        <v>0.98894702066685414</v>
      </c>
      <c r="T3634" s="38">
        <f t="shared" si="2248"/>
        <v>0.98900252436022162</v>
      </c>
      <c r="U3634" s="38">
        <f t="shared" si="2248"/>
        <v>0.98905709982887235</v>
      </c>
      <c r="V3634" s="38">
        <f t="shared" si="2248"/>
        <v>0.98911076531078768</v>
      </c>
      <c r="W3634" s="38">
        <f t="shared" si="2248"/>
        <v>0.98916353861998219</v>
      </c>
      <c r="X3634" s="38">
        <f t="shared" si="2248"/>
        <v>0.98921543715790305</v>
      </c>
      <c r="Y3634" s="38">
        <f t="shared" si="2248"/>
        <v>0.98926647792448597</v>
      </c>
      <c r="Z3634" s="38">
        <f t="shared" si="2248"/>
        <v>0.98931667752887853</v>
      </c>
      <c r="AA3634" s="38">
        <f t="shared" si="2248"/>
        <v>0.98936605219984264</v>
      </c>
      <c r="AB3634" s="38">
        <f t="shared" si="2248"/>
        <v>0.98941461779584561</v>
      </c>
      <c r="AC3634" s="38">
        <f t="shared" si="2248"/>
        <v>0.98946238981485102</v>
      </c>
      <c r="AD3634" s="38">
        <f t="shared" si="2248"/>
        <v>0.98950938340381922</v>
      </c>
      <c r="AE3634" s="38">
        <f t="shared" si="2248"/>
        <v>0.98955561336792519</v>
      </c>
      <c r="AF3634" s="38">
        <f t="shared" si="2248"/>
        <v>0.98960109417950504</v>
      </c>
      <c r="AG3634" s="38">
        <f t="shared" si="2248"/>
        <v>0.98964583998673927</v>
      </c>
      <c r="AH3634" s="38">
        <f t="shared" si="2248"/>
        <v>0.98968986462208042</v>
      </c>
      <c r="AI3634" s="38">
        <f t="shared" si="2248"/>
        <v>0.98973318161043433</v>
      </c>
      <c r="AJ3634" s="38">
        <f t="shared" si="2248"/>
        <v>0.98977580417710265</v>
      </c>
      <c r="AK3634" s="38">
        <f t="shared" si="2248"/>
        <v>0.98981774525549393</v>
      </c>
      <c r="AL3634" s="38">
        <f t="shared" si="2248"/>
        <v>0.98985901749461147</v>
      </c>
      <c r="AM3634" s="38">
        <f t="shared" si="2248"/>
        <v>0.98989963326632391</v>
      </c>
      <c r="AN3634" s="38">
        <f t="shared" si="2248"/>
        <v>0.98993960467242625</v>
      </c>
      <c r="AO3634" s="38">
        <f t="shared" si="2248"/>
        <v>0.98997894355149818</v>
      </c>
      <c r="AP3634" s="38">
        <f t="shared" si="2248"/>
        <v>0.99001766148556536</v>
      </c>
      <c r="AQ3634" s="38">
        <f t="shared" si="2248"/>
        <v>0.99005576980656984</v>
      </c>
      <c r="AR3634" s="38">
        <f t="shared" si="2248"/>
        <v>0.99009327960265714</v>
      </c>
      <c r="AS3634" s="38">
        <f t="shared" si="2248"/>
        <v>0.99013020172428334</v>
      </c>
      <c r="AT3634" s="38">
        <f t="shared" si="2248"/>
        <v>0.99016654679014993</v>
      </c>
      <c r="AU3634" s="38">
        <f t="shared" si="2248"/>
        <v>0.99020232519297047</v>
      </c>
      <c r="AV3634" s="38">
        <f t="shared" si="2248"/>
        <v>0.99023754710507539</v>
      </c>
      <c r="AW3634" s="38">
        <f t="shared" si="2248"/>
        <v>0.99027222248385849</v>
      </c>
      <c r="AX3634" s="38">
        <f t="shared" si="2248"/>
        <v>0.99030636107707193</v>
      </c>
      <c r="AY3634" s="38">
        <f t="shared" si="2248"/>
        <v>0.990339972427972</v>
      </c>
      <c r="AZ3634" s="38">
        <f t="shared" si="2248"/>
        <v>0.99037306588032326</v>
      </c>
      <c r="BA3634" s="38">
        <f t="shared" si="2248"/>
        <v>0.99040565058326224</v>
      </c>
      <c r="BB3634" s="38">
        <f t="shared" si="2248"/>
        <v>0.99043773549602776</v>
      </c>
      <c r="BC3634" s="38">
        <f t="shared" si="2248"/>
        <v>0.99046932939255994</v>
      </c>
      <c r="BD3634" s="38">
        <f t="shared" si="2248"/>
        <v>0.99050044086597278</v>
      </c>
      <c r="BE3634" s="38">
        <f t="shared" si="2248"/>
        <v>0.99053107833290466</v>
      </c>
      <c r="BF3634" s="38">
        <f t="shared" si="2248"/>
        <v>0.99056125003774886</v>
      </c>
    </row>
    <row r="3635" spans="1:58" x14ac:dyDescent="0.2">
      <c r="A3635" s="9" t="str">
        <f t="shared" si="2196"/>
        <v>Cuba</v>
      </c>
      <c r="C3635" s="39">
        <f t="shared" si="2197"/>
        <v>0.80565439999999999</v>
      </c>
      <c r="D3635" s="38">
        <f t="shared" ref="D3635:BF3635" si="2249">1-_xlfn.NORM.DIST($D$608,D3406,$B$37+$B$38*D3406,TRUE)</f>
        <v>0.81106889604203758</v>
      </c>
      <c r="E3635" s="38">
        <f t="shared" si="2249"/>
        <v>0.81632387358371283</v>
      </c>
      <c r="F3635" s="38">
        <f t="shared" si="2249"/>
        <v>0.82142318758768695</v>
      </c>
      <c r="G3635" s="38">
        <f t="shared" si="2249"/>
        <v>0.82637068649811052</v>
      </c>
      <c r="H3635" s="38">
        <f t="shared" si="2249"/>
        <v>0.83117020365423344</v>
      </c>
      <c r="I3635" s="38">
        <f t="shared" si="2249"/>
        <v>0.83582554949421906</v>
      </c>
      <c r="J3635" s="38">
        <f t="shared" si="2249"/>
        <v>0.8403405045063328</v>
      </c>
      <c r="K3635" s="38">
        <f t="shared" si="2249"/>
        <v>0.8447188128851647</v>
      </c>
      <c r="L3635" s="38">
        <f t="shared" si="2249"/>
        <v>0.84896417685127323</v>
      </c>
      <c r="M3635" s="38">
        <f t="shared" si="2249"/>
        <v>0.85308025159355361</v>
      </c>
      <c r="N3635" s="38">
        <f t="shared" si="2249"/>
        <v>0.85707064079472406</v>
      </c>
      <c r="O3635" s="38">
        <f t="shared" si="2249"/>
        <v>0.86093889270152602</v>
      </c>
      <c r="P3635" s="38">
        <f t="shared" si="2249"/>
        <v>0.86468849670256398</v>
      </c>
      <c r="Q3635" s="38">
        <f t="shared" si="2249"/>
        <v>0.86832288037810534</v>
      </c>
      <c r="R3635" s="38">
        <f t="shared" si="2249"/>
        <v>0.87184540698762036</v>
      </c>
      <c r="S3635" s="38">
        <f t="shared" si="2249"/>
        <v>0.87525937336234427</v>
      </c>
      <c r="T3635" s="38">
        <f t="shared" si="2249"/>
        <v>0.87856800817166925</v>
      </c>
      <c r="U3635" s="38">
        <f t="shared" si="2249"/>
        <v>0.88177447053369784</v>
      </c>
      <c r="V3635" s="38">
        <f t="shared" si="2249"/>
        <v>0.88488184894183708</v>
      </c>
      <c r="W3635" s="38">
        <f t="shared" si="2249"/>
        <v>0.88789316048081224</v>
      </c>
      <c r="X3635" s="38">
        <f t="shared" si="2249"/>
        <v>0.89081135030698377</v>
      </c>
      <c r="Y3635" s="38">
        <f t="shared" si="2249"/>
        <v>0.89363929136931008</v>
      </c>
      <c r="Z3635" s="38">
        <f t="shared" si="2249"/>
        <v>0.89637978434873011</v>
      </c>
      <c r="AA3635" s="38">
        <f t="shared" si="2249"/>
        <v>0.8990355577951149</v>
      </c>
      <c r="AB3635" s="38">
        <f t="shared" si="2249"/>
        <v>0.90160926844229006</v>
      </c>
      <c r="AC3635" s="38">
        <f t="shared" si="2249"/>
        <v>0.90410350168290787</v>
      </c>
      <c r="AD3635" s="38">
        <f t="shared" si="2249"/>
        <v>0.90652077218619642</v>
      </c>
      <c r="AE3635" s="38">
        <f t="shared" si="2249"/>
        <v>0.90886352464278919</v>
      </c>
      <c r="AF3635" s="38">
        <f t="shared" si="2249"/>
        <v>0.91113413462197967</v>
      </c>
      <c r="AG3635" s="38">
        <f t="shared" si="2249"/>
        <v>0.91333490952781593</v>
      </c>
      <c r="AH3635" s="38">
        <f t="shared" si="2249"/>
        <v>0.91546808964147175</v>
      </c>
      <c r="AI3635" s="38">
        <f t="shared" si="2249"/>
        <v>0.91753584923830922</v>
      </c>
      <c r="AJ3635" s="38">
        <f t="shared" si="2249"/>
        <v>0.9195402977689523</v>
      </c>
      <c r="AK3635" s="38">
        <f t="shared" si="2249"/>
        <v>0.92148348109456224</v>
      </c>
      <c r="AL3635" s="38">
        <f t="shared" si="2249"/>
        <v>0.92336738276731367</v>
      </c>
      <c r="AM3635" s="38">
        <f t="shared" si="2249"/>
        <v>0.92519392534784106</v>
      </c>
      <c r="AN3635" s="38">
        <f t="shared" si="2249"/>
        <v>0.92696497175213288</v>
      </c>
      <c r="AO3635" s="38">
        <f t="shared" si="2249"/>
        <v>0.92868232662102856</v>
      </c>
      <c r="AP3635" s="38">
        <f t="shared" si="2249"/>
        <v>0.93034773770609691</v>
      </c>
      <c r="AQ3635" s="38">
        <f t="shared" si="2249"/>
        <v>0.93196289726625769</v>
      </c>
      <c r="AR3635" s="38">
        <f t="shared" si="2249"/>
        <v>0.93352944347005462</v>
      </c>
      <c r="AS3635" s="38">
        <f t="shared" si="2249"/>
        <v>0.93504896179899377</v>
      </c>
      <c r="AT3635" s="38">
        <f t="shared" si="2249"/>
        <v>0.93652298644782739</v>
      </c>
      <c r="AU3635" s="38">
        <f t="shared" si="2249"/>
        <v>0.93795300171810481</v>
      </c>
      <c r="AV3635" s="38">
        <f t="shared" si="2249"/>
        <v>0.93934044340170508</v>
      </c>
      <c r="AW3635" s="38">
        <f t="shared" si="2249"/>
        <v>0.9406867001514484</v>
      </c>
      <c r="AX3635" s="38">
        <f t="shared" si="2249"/>
        <v>0.94199311483621628</v>
      </c>
      <c r="AY3635" s="38">
        <f t="shared" si="2249"/>
        <v>0.94326098587833285</v>
      </c>
      <c r="AZ3635" s="38">
        <f t="shared" si="2249"/>
        <v>0.94449156857124406</v>
      </c>
      <c r="BA3635" s="38">
        <f t="shared" si="2249"/>
        <v>0.94568607637580282</v>
      </c>
      <c r="BB3635" s="38">
        <f t="shared" si="2249"/>
        <v>0.94684568219370635</v>
      </c>
      <c r="BC3635" s="38">
        <f t="shared" si="2249"/>
        <v>0.94797151961685855</v>
      </c>
      <c r="BD3635" s="38">
        <f t="shared" si="2249"/>
        <v>0.94906468415162937</v>
      </c>
      <c r="BE3635" s="38">
        <f t="shared" si="2249"/>
        <v>0.95012623441717292</v>
      </c>
      <c r="BF3635" s="38">
        <f t="shared" si="2249"/>
        <v>0.951157193317126</v>
      </c>
    </row>
    <row r="3636" spans="1:58" x14ac:dyDescent="0.2">
      <c r="A3636" s="9" t="str">
        <f t="shared" si="2196"/>
        <v>Curaçao</v>
      </c>
      <c r="C3636" s="39">
        <f t="shared" si="2197"/>
        <v>0.67450029999999994</v>
      </c>
      <c r="D3636" s="38">
        <f t="shared" ref="D3636:BF3636" si="2250">1-_xlfn.NORM.DIST($D$608,D3407,$B$37+$B$38*D3407,TRUE)</f>
        <v>0.68340309023009671</v>
      </c>
      <c r="E3636" s="38">
        <f t="shared" si="2250"/>
        <v>0.69209215329578366</v>
      </c>
      <c r="F3636" s="38">
        <f t="shared" si="2250"/>
        <v>0.70056878301612768</v>
      </c>
      <c r="G3636" s="38">
        <f t="shared" si="2250"/>
        <v>0.70883460034150148</v>
      </c>
      <c r="H3636" s="38">
        <f t="shared" si="2250"/>
        <v>0.71689152541904344</v>
      </c>
      <c r="I3636" s="38">
        <f t="shared" si="2250"/>
        <v>0.72474175070751023</v>
      </c>
      <c r="J3636" s="38">
        <f t="shared" si="2250"/>
        <v>0.73238771519307522</v>
      </c>
      <c r="K3636" s="38">
        <f t="shared" si="2250"/>
        <v>0.73983207974410881</v>
      </c>
      <c r="L3636" s="38">
        <f t="shared" si="2250"/>
        <v>0.74707770363077108</v>
      </c>
      <c r="M3636" s="38">
        <f t="shared" si="2250"/>
        <v>0.75412762222430829</v>
      </c>
      <c r="N3636" s="38">
        <f t="shared" si="2250"/>
        <v>0.7609850258811981</v>
      </c>
      <c r="O3636" s="38">
        <f t="shared" si="2250"/>
        <v>0.76765324000869706</v>
      </c>
      <c r="P3636" s="38">
        <f t="shared" si="2250"/>
        <v>0.77413570630081063</v>
      </c>
      <c r="Q3636" s="38">
        <f t="shared" si="2250"/>
        <v>0.78043596512720081</v>
      </c>
      <c r="R3636" s="38">
        <f t="shared" si="2250"/>
        <v>0.78655763905194476</v>
      </c>
      <c r="S3636" s="38">
        <f t="shared" si="2250"/>
        <v>0.79250441745435363</v>
      </c>
      <c r="T3636" s="38">
        <f t="shared" si="2250"/>
        <v>0.79828004222011761</v>
      </c>
      <c r="U3636" s="38">
        <f t="shared" si="2250"/>
        <v>0.80388829446784493</v>
      </c>
      <c r="V3636" s="38">
        <f t="shared" si="2250"/>
        <v>0.80933298227351247</v>
      </c>
      <c r="W3636" s="38">
        <f t="shared" si="2250"/>
        <v>0.81461792935338839</v>
      </c>
      <c r="X3636" s="38">
        <f t="shared" si="2250"/>
        <v>0.81974696466455965</v>
      </c>
      <c r="Y3636" s="38">
        <f t="shared" si="2250"/>
        <v>0.82472391288124947</v>
      </c>
      <c r="Z3636" s="38">
        <f t="shared" si="2250"/>
        <v>0.82955258570457235</v>
      </c>
      <c r="AA3636" s="38">
        <f t="shared" si="2250"/>
        <v>0.83423677396320906</v>
      </c>
      <c r="AB3636" s="38">
        <f t="shared" si="2250"/>
        <v>0.83878024046264121</v>
      </c>
      <c r="AC3636" s="38">
        <f t="shared" si="2250"/>
        <v>0.84318671354101027</v>
      </c>
      <c r="AD3636" s="38">
        <f t="shared" si="2250"/>
        <v>0.84745988129034289</v>
      </c>
      <c r="AE3636" s="38">
        <f t="shared" si="2250"/>
        <v>0.85160338640274014</v>
      </c>
      <c r="AF3636" s="38">
        <f t="shared" si="2250"/>
        <v>0.85562082160217379</v>
      </c>
      <c r="AG3636" s="38">
        <f t="shared" si="2250"/>
        <v>0.8595157256236936</v>
      </c>
      <c r="AH3636" s="38">
        <f t="shared" si="2250"/>
        <v>0.86329157970313641</v>
      </c>
      <c r="AI3636" s="38">
        <f t="shared" si="2250"/>
        <v>0.86695180454178333</v>
      </c>
      <c r="AJ3636" s="38">
        <f t="shared" si="2250"/>
        <v>0.87049975771184862</v>
      </c>
      <c r="AK3636" s="38">
        <f t="shared" si="2250"/>
        <v>0.87393873147014367</v>
      </c>
      <c r="AL3636" s="38">
        <f t="shared" si="2250"/>
        <v>0.87727195094876931</v>
      </c>
      <c r="AM3636" s="38">
        <f t="shared" si="2250"/>
        <v>0.88050257269318644</v>
      </c>
      <c r="AN3636" s="38">
        <f t="shared" si="2250"/>
        <v>0.88363368351954019</v>
      </c>
      <c r="AO3636" s="38">
        <f t="shared" si="2250"/>
        <v>0.88666829966460148</v>
      </c>
      <c r="AP3636" s="38">
        <f t="shared" si="2250"/>
        <v>0.88960936620316955</v>
      </c>
      <c r="AQ3636" s="38">
        <f t="shared" si="2250"/>
        <v>0.89245975670923505</v>
      </c>
      <c r="AR3636" s="38">
        <f t="shared" si="2250"/>
        <v>0.89522227313861491</v>
      </c>
      <c r="AS3636" s="38">
        <f t="shared" si="2250"/>
        <v>0.897899645912141</v>
      </c>
      <c r="AT3636" s="38">
        <f t="shared" si="2250"/>
        <v>0.9004945341798255</v>
      </c>
      <c r="AU3636" s="38">
        <f t="shared" si="2250"/>
        <v>0.90300952624770336</v>
      </c>
      <c r="AV3636" s="38">
        <f t="shared" si="2250"/>
        <v>0.90544714015028294</v>
      </c>
      <c r="AW3636" s="38">
        <f t="shared" si="2250"/>
        <v>0.90780982435272417</v>
      </c>
      <c r="AX3636" s="38">
        <f t="shared" si="2250"/>
        <v>0.91009995856798798</v>
      </c>
      <c r="AY3636" s="38">
        <f t="shared" si="2250"/>
        <v>0.91231985467527532</v>
      </c>
      <c r="AZ3636" s="38">
        <f t="shared" si="2250"/>
        <v>0.91447175772709688</v>
      </c>
      <c r="BA3636" s="38">
        <f t="shared" si="2250"/>
        <v>0.91655784703328558</v>
      </c>
      <c r="BB3636" s="38">
        <f t="shared" si="2250"/>
        <v>0.91858023731117555</v>
      </c>
      <c r="BC3636" s="38">
        <f t="shared" si="2250"/>
        <v>0.92054097989203787</v>
      </c>
      <c r="BD3636" s="38">
        <f t="shared" si="2250"/>
        <v>0.92244206397467843</v>
      </c>
      <c r="BE3636" s="38">
        <f t="shared" si="2250"/>
        <v>0.92428541791786845</v>
      </c>
      <c r="BF3636" s="38">
        <f t="shared" si="2250"/>
        <v>0.92607291056399443</v>
      </c>
    </row>
    <row r="3637" spans="1:58" x14ac:dyDescent="0.2">
      <c r="A3637" s="9" t="str">
        <f t="shared" si="2196"/>
        <v>Cyprus</v>
      </c>
      <c r="C3637" s="39">
        <f t="shared" si="2197"/>
        <v>0.86621250000000005</v>
      </c>
      <c r="D3637" s="38">
        <f t="shared" ref="D3637:BF3637" si="2251">1-_xlfn.NORM.DIST($D$608,D3408,$B$37+$B$38*D3408,TRUE)</f>
        <v>0.86977410414482181</v>
      </c>
      <c r="E3637" s="38">
        <f t="shared" si="2251"/>
        <v>0.87322650578005501</v>
      </c>
      <c r="F3637" s="38">
        <f t="shared" si="2251"/>
        <v>0.87657292802551634</v>
      </c>
      <c r="G3637" s="38">
        <f t="shared" si="2251"/>
        <v>0.87981652593622606</v>
      </c>
      <c r="H3637" s="38">
        <f t="shared" si="2251"/>
        <v>0.88296038532254872</v>
      </c>
      <c r="I3637" s="38">
        <f t="shared" si="2251"/>
        <v>0.88600752186464915</v>
      </c>
      <c r="J3637" s="38">
        <f t="shared" si="2251"/>
        <v>0.88896088049609412</v>
      </c>
      <c r="K3637" s="38">
        <f t="shared" si="2251"/>
        <v>0.89182333503287203</v>
      </c>
      <c r="L3637" s="38">
        <f t="shared" si="2251"/>
        <v>0.89459768802551032</v>
      </c>
      <c r="M3637" s="38">
        <f t="shared" si="2251"/>
        <v>0.89728667081334157</v>
      </c>
      <c r="N3637" s="38">
        <f t="shared" si="2251"/>
        <v>0.89989294376129869</v>
      </c>
      <c r="O3637" s="38">
        <f t="shared" si="2251"/>
        <v>0.90241909666089293</v>
      </c>
      <c r="P3637" s="38">
        <f t="shared" si="2251"/>
        <v>0.90486764927826635</v>
      </c>
      <c r="Q3637" s="38">
        <f t="shared" si="2251"/>
        <v>0.90724105203338423</v>
      </c>
      <c r="R3637" s="38">
        <f t="shared" si="2251"/>
        <v>0.90954168679556124</v>
      </c>
      <c r="S3637" s="38">
        <f t="shared" si="2251"/>
        <v>0.91177186778159069</v>
      </c>
      <c r="T3637" s="38">
        <f t="shared" si="2251"/>
        <v>0.91393384254376542</v>
      </c>
      <c r="U3637" s="38">
        <f t="shared" si="2251"/>
        <v>0.91602979303604803</v>
      </c>
      <c r="V3637" s="38">
        <f t="shared" si="2251"/>
        <v>0.91806183674756225</v>
      </c>
      <c r="W3637" s="38">
        <f t="shared" si="2251"/>
        <v>0.92003202789344607</v>
      </c>
      <c r="X3637" s="38">
        <f t="shared" si="2251"/>
        <v>0.92194235865391749</v>
      </c>
      <c r="Y3637" s="38">
        <f t="shared" si="2251"/>
        <v>0.92379476045317432</v>
      </c>
      <c r="Z3637" s="38">
        <f t="shared" si="2251"/>
        <v>0.92559110527046495</v>
      </c>
      <c r="AA3637" s="38">
        <f t="shared" si="2251"/>
        <v>0.92733320697634558</v>
      </c>
      <c r="AB3637" s="38">
        <f t="shared" si="2251"/>
        <v>0.92902282268776259</v>
      </c>
      <c r="AC3637" s="38">
        <f t="shared" si="2251"/>
        <v>0.93066165413619584</v>
      </c>
      <c r="AD3637" s="38">
        <f t="shared" si="2251"/>
        <v>0.93225134904363971</v>
      </c>
      <c r="AE3637" s="38">
        <f t="shared" si="2251"/>
        <v>0.93379350250171222</v>
      </c>
      <c r="AF3637" s="38">
        <f t="shared" si="2251"/>
        <v>0.93528965834965705</v>
      </c>
      <c r="AG3637" s="38">
        <f t="shared" si="2251"/>
        <v>0.93674131054744014</v>
      </c>
      <c r="AH3637" s="38">
        <f t="shared" si="2251"/>
        <v>0.93814990454055314</v>
      </c>
      <c r="AI3637" s="38">
        <f t="shared" si="2251"/>
        <v>0.93951683861350932</v>
      </c>
      <c r="AJ3637" s="38">
        <f t="shared" si="2251"/>
        <v>0.94084346522936657</v>
      </c>
      <c r="AK3637" s="38">
        <f t="shared" si="2251"/>
        <v>0.94213109235292991</v>
      </c>
      <c r="AL3637" s="38">
        <f t="shared" si="2251"/>
        <v>0.94338098475558374</v>
      </c>
      <c r="AM3637" s="38">
        <f t="shared" si="2251"/>
        <v>0.94459436529997098</v>
      </c>
      <c r="AN3637" s="38">
        <f t="shared" si="2251"/>
        <v>0.94577241620298502</v>
      </c>
      <c r="AO3637" s="38">
        <f t="shared" si="2251"/>
        <v>0.94691628027576924</v>
      </c>
      <c r="AP3637" s="38">
        <f t="shared" si="2251"/>
        <v>0.94802706213962062</v>
      </c>
      <c r="AQ3637" s="38">
        <f t="shared" si="2251"/>
        <v>0.94910582941688992</v>
      </c>
      <c r="AR3637" s="38">
        <f t="shared" si="2251"/>
        <v>0.95015361389613562</v>
      </c>
      <c r="AS3637" s="38">
        <f t="shared" si="2251"/>
        <v>0.95117141267094929</v>
      </c>
      <c r="AT3637" s="38">
        <f t="shared" si="2251"/>
        <v>0.95216018925200918</v>
      </c>
      <c r="AU3637" s="38">
        <f t="shared" si="2251"/>
        <v>0.95312087465204542</v>
      </c>
      <c r="AV3637" s="38">
        <f t="shared" si="2251"/>
        <v>0.95405436844351932</v>
      </c>
      <c r="AW3637" s="38">
        <f t="shared" si="2251"/>
        <v>0.95496153978891529</v>
      </c>
      <c r="AX3637" s="38">
        <f t="shared" si="2251"/>
        <v>0.95584322844364467</v>
      </c>
      <c r="AY3637" s="38">
        <f t="shared" si="2251"/>
        <v>0.95670024573163481</v>
      </c>
      <c r="AZ3637" s="38">
        <f t="shared" si="2251"/>
        <v>0.95753337549375861</v>
      </c>
      <c r="BA3637" s="38">
        <f t="shared" si="2251"/>
        <v>0.9583433750093171</v>
      </c>
      <c r="BB3637" s="38">
        <f t="shared" si="2251"/>
        <v>0.95913097589084906</v>
      </c>
      <c r="BC3637" s="38">
        <f t="shared" si="2251"/>
        <v>0.95989688495259218</v>
      </c>
      <c r="BD3637" s="38">
        <f t="shared" si="2251"/>
        <v>0.96064178505296194</v>
      </c>
      <c r="BE3637" s="38">
        <f t="shared" si="2251"/>
        <v>0.96136633591145226</v>
      </c>
      <c r="BF3637" s="38">
        <f t="shared" si="2251"/>
        <v>0.96207117490039684</v>
      </c>
    </row>
    <row r="3638" spans="1:58" x14ac:dyDescent="0.2">
      <c r="A3638" s="9" t="str">
        <f t="shared" si="2196"/>
        <v>Czechia</v>
      </c>
      <c r="C3638" s="39">
        <f t="shared" si="2197"/>
        <v>0.98100149999999997</v>
      </c>
      <c r="D3638" s="38">
        <f t="shared" ref="D3638:BF3638" si="2252">1-_xlfn.NORM.DIST($D$608,D3409,$B$37+$B$38*D3409,TRUE)</f>
        <v>0.9812133330107814</v>
      </c>
      <c r="E3638" s="38">
        <f t="shared" si="2252"/>
        <v>0.98142055638942316</v>
      </c>
      <c r="F3638" s="38">
        <f t="shared" si="2252"/>
        <v>0.98162329022035466</v>
      </c>
      <c r="G3638" s="38">
        <f t="shared" si="2252"/>
        <v>0.98182165097948826</v>
      </c>
      <c r="H3638" s="38">
        <f t="shared" si="2252"/>
        <v>0.98201575165429766</v>
      </c>
      <c r="I3638" s="38">
        <f t="shared" si="2252"/>
        <v>0.98220570185962164</v>
      </c>
      <c r="J3638" s="38">
        <f t="shared" si="2252"/>
        <v>0.98239160794934888</v>
      </c>
      <c r="K3638" s="38">
        <f t="shared" si="2252"/>
        <v>0.98257357312413762</v>
      </c>
      <c r="L3638" s="38">
        <f t="shared" si="2252"/>
        <v>0.98275169753531533</v>
      </c>
      <c r="M3638" s="38">
        <f t="shared" si="2252"/>
        <v>0.98292607838510027</v>
      </c>
      <c r="N3638" s="38">
        <f t="shared" si="2252"/>
        <v>0.98309681002327998</v>
      </c>
      <c r="O3638" s="38">
        <f t="shared" si="2252"/>
        <v>0.98326398404047721</v>
      </c>
      <c r="P3638" s="38">
        <f t="shared" si="2252"/>
        <v>0.98342768935813085</v>
      </c>
      <c r="Q3638" s="38">
        <f t="shared" si="2252"/>
        <v>0.9835880123153109</v>
      </c>
      <c r="R3638" s="38">
        <f t="shared" si="2252"/>
        <v>0.9837450367524847</v>
      </c>
      <c r="S3638" s="38">
        <f t="shared" si="2252"/>
        <v>0.98389884409234851</v>
      </c>
      <c r="T3638" s="38">
        <f t="shared" si="2252"/>
        <v>0.98404951341782942</v>
      </c>
      <c r="U3638" s="38">
        <f t="shared" si="2252"/>
        <v>0.98419712154736461</v>
      </c>
      <c r="V3638" s="38">
        <f t="shared" si="2252"/>
        <v>0.98434174310755573</v>
      </c>
      <c r="W3638" s="38">
        <f t="shared" si="2252"/>
        <v>0.98448345060329656</v>
      </c>
      <c r="X3638" s="38">
        <f t="shared" si="2252"/>
        <v>0.98462231448546567</v>
      </c>
      <c r="Y3638" s="38">
        <f t="shared" si="2252"/>
        <v>0.98475840321627328</v>
      </c>
      <c r="Z3638" s="38">
        <f t="shared" si="2252"/>
        <v>0.98489178333234939</v>
      </c>
      <c r="AA3638" s="38">
        <f t="shared" si="2252"/>
        <v>0.98502251950565389</v>
      </c>
      <c r="AB3638" s="38">
        <f t="shared" si="2252"/>
        <v>0.98515067460229067</v>
      </c>
      <c r="AC3638" s="38">
        <f t="shared" si="2252"/>
        <v>0.98527630973929936</v>
      </c>
      <c r="AD3638" s="38">
        <f t="shared" si="2252"/>
        <v>0.98539948433950142</v>
      </c>
      <c r="AE3638" s="38">
        <f t="shared" si="2252"/>
        <v>0.98552025618446937</v>
      </c>
      <c r="AF3638" s="38">
        <f t="shared" si="2252"/>
        <v>0.98563868146568734</v>
      </c>
      <c r="AG3638" s="38">
        <f t="shared" si="2252"/>
        <v>0.98575481483397087</v>
      </c>
      <c r="AH3638" s="38">
        <f t="shared" si="2252"/>
        <v>0.98586870944720562</v>
      </c>
      <c r="AI3638" s="38">
        <f t="shared" si="2252"/>
        <v>0.98598041701646966</v>
      </c>
      <c r="AJ3638" s="38">
        <f t="shared" si="2252"/>
        <v>0.98608998785059365</v>
      </c>
      <c r="AK3638" s="38">
        <f t="shared" si="2252"/>
        <v>0.98619747089921994</v>
      </c>
      <c r="AL3638" s="38">
        <f t="shared" si="2252"/>
        <v>0.98630291379440971</v>
      </c>
      <c r="AM3638" s="38">
        <f t="shared" si="2252"/>
        <v>0.98640636289085493</v>
      </c>
      <c r="AN3638" s="38">
        <f t="shared" si="2252"/>
        <v>0.98650786330474227</v>
      </c>
      <c r="AO3638" s="38">
        <f t="shared" si="2252"/>
        <v>0.98660745895131796</v>
      </c>
      <c r="AP3638" s="38">
        <f t="shared" si="2252"/>
        <v>0.98670519258120137</v>
      </c>
      <c r="AQ3638" s="38">
        <f t="shared" si="2252"/>
        <v>0.98680110581548985</v>
      </c>
      <c r="AR3638" s="38">
        <f t="shared" si="2252"/>
        <v>0.98689523917970046</v>
      </c>
      <c r="AS3638" s="38">
        <f t="shared" si="2252"/>
        <v>0.98698763213658736</v>
      </c>
      <c r="AT3638" s="38">
        <f t="shared" si="2252"/>
        <v>0.98707832311787669</v>
      </c>
      <c r="AU3638" s="38">
        <f t="shared" si="2252"/>
        <v>0.98716734955495711</v>
      </c>
      <c r="AV3638" s="38">
        <f t="shared" si="2252"/>
        <v>0.98725474790856194</v>
      </c>
      <c r="AW3638" s="38">
        <f t="shared" si="2252"/>
        <v>0.98734055369747986</v>
      </c>
      <c r="AX3638" s="38">
        <f t="shared" si="2252"/>
        <v>0.98742480152632695</v>
      </c>
      <c r="AY3638" s="38">
        <f t="shared" si="2252"/>
        <v>0.98750752511241469</v>
      </c>
      <c r="AZ3638" s="38">
        <f t="shared" si="2252"/>
        <v>0.98758875731174478</v>
      </c>
      <c r="BA3638" s="38">
        <f t="shared" si="2252"/>
        <v>0.98766853014416089</v>
      </c>
      <c r="BB3638" s="38">
        <f t="shared" si="2252"/>
        <v>0.98774687481768808</v>
      </c>
      <c r="BC3638" s="38">
        <f t="shared" si="2252"/>
        <v>0.98782382175208738</v>
      </c>
      <c r="BD3638" s="38">
        <f t="shared" si="2252"/>
        <v>0.98789940060165315</v>
      </c>
      <c r="BE3638" s="38">
        <f t="shared" si="2252"/>
        <v>0.98797364027727941</v>
      </c>
      <c r="BF3638" s="38">
        <f t="shared" si="2252"/>
        <v>0.98804656896782028</v>
      </c>
    </row>
    <row r="3639" spans="1:58" x14ac:dyDescent="0.2">
      <c r="A3639" s="9" t="str">
        <f t="shared" si="2196"/>
        <v>Côte d'Ivoire</v>
      </c>
      <c r="C3639" s="39">
        <f t="shared" si="2197"/>
        <v>4.5682679999999976E-2</v>
      </c>
      <c r="D3639" s="38">
        <f t="shared" ref="D3639:BF3639" si="2253">1-_xlfn.NORM.DIST($D$608,D3410,$B$37+$B$38*D3410,TRUE)</f>
        <v>5.0828627233124535E-2</v>
      </c>
      <c r="E3639" s="38">
        <f t="shared" si="2253"/>
        <v>5.6353401566934691E-2</v>
      </c>
      <c r="F3639" s="38">
        <f t="shared" si="2253"/>
        <v>6.2263607056130987E-2</v>
      </c>
      <c r="G3639" s="38">
        <f t="shared" si="2253"/>
        <v>6.8564125100361806E-2</v>
      </c>
      <c r="H3639" s="38">
        <f t="shared" si="2253"/>
        <v>7.5258054694249066E-2</v>
      </c>
      <c r="I3639" s="38">
        <f t="shared" si="2253"/>
        <v>8.2346672429833623E-2</v>
      </c>
      <c r="J3639" s="38">
        <f t="shared" si="2253"/>
        <v>8.9829412346727588E-2</v>
      </c>
      <c r="K3639" s="38">
        <f t="shared" si="2253"/>
        <v>9.7703865378100385E-2</v>
      </c>
      <c r="L3639" s="38">
        <f t="shared" si="2253"/>
        <v>0.10596579781841919</v>
      </c>
      <c r="M3639" s="38">
        <f t="shared" si="2253"/>
        <v>0.11460918794754638</v>
      </c>
      <c r="N3639" s="38">
        <f t="shared" si="2253"/>
        <v>0.12362627968995121</v>
      </c>
      <c r="O3639" s="38">
        <f t="shared" si="2253"/>
        <v>0.13300765197061226</v>
      </c>
      <c r="P3639" s="38">
        <f t="shared" si="2253"/>
        <v>0.14274230225254558</v>
      </c>
      <c r="Q3639" s="38">
        <f t="shared" si="2253"/>
        <v>0.15281774260540115</v>
      </c>
      <c r="R3639" s="38">
        <f t="shared" si="2253"/>
        <v>0.16322010655974495</v>
      </c>
      <c r="S3639" s="38">
        <f t="shared" si="2253"/>
        <v>0.17393426494598252</v>
      </c>
      <c r="T3639" s="38">
        <f t="shared" si="2253"/>
        <v>0.18494394889807753</v>
      </c>
      <c r="U3639" s="38">
        <f t="shared" si="2253"/>
        <v>0.19623187821728816</v>
      </c>
      <c r="V3639" s="38">
        <f t="shared" si="2253"/>
        <v>0.20777989333659586</v>
      </c>
      <c r="W3639" s="38">
        <f t="shared" si="2253"/>
        <v>0.21956908919850204</v>
      </c>
      <c r="X3639" s="38">
        <f t="shared" si="2253"/>
        <v>0.23157994945337146</v>
      </c>
      <c r="Y3639" s="38">
        <f t="shared" si="2253"/>
        <v>0.24379247949840133</v>
      </c>
      <c r="Z3639" s="38">
        <f t="shared" si="2253"/>
        <v>0.25618633700452731</v>
      </c>
      <c r="AA3639" s="38">
        <f t="shared" si="2253"/>
        <v>0.26874095871621706</v>
      </c>
      <c r="AB3639" s="38">
        <f t="shared" si="2253"/>
        <v>0.28143568245346573</v>
      </c>
      <c r="AC3639" s="38">
        <f t="shared" si="2253"/>
        <v>0.29424986339298442</v>
      </c>
      <c r="AD3639" s="38">
        <f t="shared" si="2253"/>
        <v>0.30716298385349849</v>
      </c>
      <c r="AE3639" s="38">
        <f t="shared" si="2253"/>
        <v>0.3201547559555451</v>
      </c>
      <c r="AF3639" s="38">
        <f t="shared" si="2253"/>
        <v>0.33320521666685554</v>
      </c>
      <c r="AG3639" s="38">
        <f t="shared" si="2253"/>
        <v>0.3462948148783952</v>
      </c>
      <c r="AH3639" s="38">
        <f t="shared" si="2253"/>
        <v>0.35940449028184629</v>
      </c>
      <c r="AI3639" s="38">
        <f t="shared" si="2253"/>
        <v>0.37251574393556408</v>
      </c>
      <c r="AJ3639" s="38">
        <f t="shared" si="2253"/>
        <v>0.3856107005119509</v>
      </c>
      <c r="AK3639" s="38">
        <f t="shared" si="2253"/>
        <v>0.39867216231422353</v>
      </c>
      <c r="AL3639" s="38">
        <f t="shared" si="2253"/>
        <v>0.41168365523442363</v>
      </c>
      <c r="AM3639" s="38">
        <f t="shared" si="2253"/>
        <v>0.4246294668972177</v>
      </c>
      <c r="AN3639" s="38">
        <f t="shared" si="2253"/>
        <v>0.43749467729572422</v>
      </c>
      <c r="AO3639" s="38">
        <f t="shared" si="2253"/>
        <v>0.45026518227665269</v>
      </c>
      <c r="AP3639" s="38">
        <f t="shared" si="2253"/>
        <v>0.46292771027295565</v>
      </c>
      <c r="AQ3639" s="38">
        <f t="shared" si="2253"/>
        <v>0.47546983271357668</v>
      </c>
      <c r="AR3639" s="38">
        <f t="shared" si="2253"/>
        <v>0.48787996856243676</v>
      </c>
      <c r="AS3639" s="38">
        <f t="shared" si="2253"/>
        <v>0.50014738345329079</v>
      </c>
      <c r="AT3639" s="38">
        <f t="shared" si="2253"/>
        <v>0.51226218389429623</v>
      </c>
      <c r="AU3639" s="38">
        <f t="shared" si="2253"/>
        <v>0.52421530701686292</v>
      </c>
      <c r="AV3639" s="38">
        <f t="shared" si="2253"/>
        <v>0.5359985063384165</v>
      </c>
      <c r="AW3639" s="38">
        <f t="shared" si="2253"/>
        <v>0.54760433399886899</v>
      </c>
      <c r="AX3639" s="38">
        <f t="shared" si="2253"/>
        <v>0.55902611991661821</v>
      </c>
      <c r="AY3639" s="38">
        <f t="shared" si="2253"/>
        <v>0.57025794829249865</v>
      </c>
      <c r="AZ3639" s="38">
        <f t="shared" si="2253"/>
        <v>0.58129463186995078</v>
      </c>
      <c r="BA3639" s="38">
        <f t="shared" si="2253"/>
        <v>0.59213168433738428</v>
      </c>
      <c r="BB3639" s="38">
        <f t="shared" si="2253"/>
        <v>0.60276529123483802</v>
      </c>
      <c r="BC3639" s="38">
        <f t="shared" si="2253"/>
        <v>0.61319227970210266</v>
      </c>
      <c r="BD3639" s="38">
        <f t="shared" si="2253"/>
        <v>0.62341008737991621</v>
      </c>
      <c r="BE3639" s="38">
        <f t="shared" si="2253"/>
        <v>0.63341673075007221</v>
      </c>
      <c r="BF3639" s="38">
        <f t="shared" si="2253"/>
        <v>0.64321077317462727</v>
      </c>
    </row>
    <row r="3640" spans="1:58" x14ac:dyDescent="0.2">
      <c r="A3640" s="9" t="str">
        <f t="shared" si="2196"/>
        <v>Democratic People's Republic of Korea</v>
      </c>
      <c r="C3640" s="39">
        <f t="shared" si="2197"/>
        <v>0.53863810000000001</v>
      </c>
      <c r="D3640" s="38">
        <f t="shared" ref="D3640:BF3640" si="2254">1-_xlfn.NORM.DIST($D$608,D3411,$B$37+$B$38*D3411,TRUE)</f>
        <v>0.55023557779724364</v>
      </c>
      <c r="E3640" s="38">
        <f t="shared" si="2254"/>
        <v>0.56164694154849415</v>
      </c>
      <c r="F3640" s="38">
        <f t="shared" si="2254"/>
        <v>0.57286638040442128</v>
      </c>
      <c r="G3640" s="38">
        <f t="shared" si="2254"/>
        <v>0.58388881276791182</v>
      </c>
      <c r="H3640" s="38">
        <f t="shared" si="2254"/>
        <v>0.59470985813883637</v>
      </c>
      <c r="I3640" s="38">
        <f t="shared" si="2254"/>
        <v>0.60532580750934717</v>
      </c>
      <c r="J3640" s="38">
        <f t="shared" si="2254"/>
        <v>0.61573359264645422</v>
      </c>
      <c r="K3640" s="38">
        <f t="shared" si="2254"/>
        <v>0.62593075457267</v>
      </c>
      <c r="L3640" s="38">
        <f t="shared" si="2254"/>
        <v>0.6359154115293969</v>
      </c>
      <c r="M3640" s="38">
        <f t="shared" si="2254"/>
        <v>0.64568622668179243</v>
      </c>
      <c r="N3640" s="38">
        <f t="shared" si="2254"/>
        <v>0.65524237579838085</v>
      </c>
      <c r="O3640" s="38">
        <f t="shared" si="2254"/>
        <v>0.66458351511392955</v>
      </c>
      <c r="P3640" s="38">
        <f t="shared" si="2254"/>
        <v>0.67370974956025853</v>
      </c>
      <c r="Q3640" s="38">
        <f t="shared" si="2254"/>
        <v>0.68262160152687901</v>
      </c>
      <c r="R3640" s="38">
        <f t="shared" si="2254"/>
        <v>0.69131998029176245</v>
      </c>
      <c r="S3640" s="38">
        <f t="shared" si="2254"/>
        <v>0.6998061522422262</v>
      </c>
      <c r="T3640" s="38">
        <f t="shared" si="2254"/>
        <v>0.7080817119869377</v>
      </c>
      <c r="U3640" s="38">
        <f t="shared" si="2254"/>
        <v>0.71614855444241754</v>
      </c>
      <c r="V3640" s="38">
        <f t="shared" si="2254"/>
        <v>0.72400884796117615</v>
      </c>
      <c r="W3640" s="38">
        <f t="shared" si="2254"/>
        <v>0.73166500855374195</v>
      </c>
      <c r="X3640" s="38">
        <f t="shared" si="2254"/>
        <v>0.73911967524330058</v>
      </c>
      <c r="Y3640" s="38">
        <f t="shared" si="2254"/>
        <v>0.74637568657943065</v>
      </c>
      <c r="Z3640" s="38">
        <f t="shared" si="2254"/>
        <v>0.75343605832645599</v>
      </c>
      <c r="AA3640" s="38">
        <f t="shared" si="2254"/>
        <v>0.7603039623321507</v>
      </c>
      <c r="AB3640" s="38">
        <f t="shared" si="2254"/>
        <v>0.76698270657391332</v>
      </c>
      <c r="AC3640" s="38">
        <f t="shared" si="2254"/>
        <v>0.773475716371957</v>
      </c>
      <c r="AD3640" s="38">
        <f t="shared" si="2254"/>
        <v>0.77978651675251742</v>
      </c>
      <c r="AE3640" s="38">
        <f t="shared" si="2254"/>
        <v>0.78591871593845697</v>
      </c>
      <c r="AF3640" s="38">
        <f t="shared" si="2254"/>
        <v>0.79187598993988528</v>
      </c>
      <c r="AG3640" s="38">
        <f t="shared" si="2254"/>
        <v>0.79766206821345986</v>
      </c>
      <c r="AH3640" s="38">
        <f t="shared" si="2254"/>
        <v>0.80328072035578313</v>
      </c>
      <c r="AI3640" s="38">
        <f t="shared" si="2254"/>
        <v>0.80873574379374036</v>
      </c>
      <c r="AJ3640" s="38">
        <f t="shared" si="2254"/>
        <v>0.81403095243262835</v>
      </c>
      <c r="AK3640" s="38">
        <f t="shared" si="2254"/>
        <v>0.81917016622147432</v>
      </c>
      <c r="AL3640" s="38">
        <f t="shared" si="2254"/>
        <v>0.82415720159396499</v>
      </c>
      <c r="AM3640" s="38">
        <f t="shared" si="2254"/>
        <v>0.82899586274284176</v>
      </c>
      <c r="AN3640" s="38">
        <f t="shared" si="2254"/>
        <v>0.83368993368543343</v>
      </c>
      <c r="AO3640" s="38">
        <f t="shared" si="2254"/>
        <v>0.83824317107812396</v>
      </c>
      <c r="AP3640" s="38">
        <f t="shared" si="2254"/>
        <v>0.84265929773796855</v>
      </c>
      <c r="AQ3640" s="38">
        <f t="shared" si="2254"/>
        <v>0.84694199683031457</v>
      </c>
      <c r="AR3640" s="38">
        <f t="shared" si="2254"/>
        <v>0.8510949066821335</v>
      </c>
      <c r="AS3640" s="38">
        <f t="shared" si="2254"/>
        <v>0.85512161618179305</v>
      </c>
      <c r="AT3640" s="38">
        <f t="shared" si="2254"/>
        <v>0.85902566072714648</v>
      </c>
      <c r="AU3640" s="38">
        <f t="shared" si="2254"/>
        <v>0.86281051868508463</v>
      </c>
      <c r="AV3640" s="38">
        <f t="shared" si="2254"/>
        <v>0.86647960832704951</v>
      </c>
      <c r="AW3640" s="38">
        <f t="shared" si="2254"/>
        <v>0.87003628520642062</v>
      </c>
      <c r="AX3640" s="38">
        <f t="shared" si="2254"/>
        <v>0.87348383994514789</v>
      </c>
      <c r="AY3640" s="38">
        <f t="shared" si="2254"/>
        <v>0.8768254963984945</v>
      </c>
      <c r="AZ3640" s="38">
        <f t="shared" si="2254"/>
        <v>0.8800644101682531</v>
      </c>
      <c r="BA3640" s="38">
        <f t="shared" si="2254"/>
        <v>0.88320366743630763</v>
      </c>
      <c r="BB3640" s="38">
        <f t="shared" si="2254"/>
        <v>0.88624628409189787</v>
      </c>
      <c r="BC3640" s="38">
        <f t="shared" si="2254"/>
        <v>0.88919520512742356</v>
      </c>
      <c r="BD3640" s="38">
        <f t="shared" si="2254"/>
        <v>0.89205330427906926</v>
      </c>
      <c r="BE3640" s="38">
        <f t="shared" si="2254"/>
        <v>0.89482338388994032</v>
      </c>
      <c r="BF3640" s="38">
        <f t="shared" si="2254"/>
        <v>0.89750817497477398</v>
      </c>
    </row>
    <row r="3641" spans="1:58" x14ac:dyDescent="0.2">
      <c r="A3641" s="9" t="str">
        <f t="shared" si="2196"/>
        <v>Democratic Republic of the Congo</v>
      </c>
      <c r="C3641" s="39">
        <f t="shared" si="2197"/>
        <v>0.15825010000000006</v>
      </c>
      <c r="D3641" s="38">
        <f t="shared" ref="D3641:BF3641" si="2255">1-_xlfn.NORM.DIST($D$608,D3412,$B$37+$B$38*D3412,TRUE)</f>
        <v>0.16888970493477551</v>
      </c>
      <c r="E3641" s="38">
        <f t="shared" si="2255"/>
        <v>0.17983754256410323</v>
      </c>
      <c r="F3641" s="38">
        <f t="shared" si="2255"/>
        <v>0.1910765309713478</v>
      </c>
      <c r="G3641" s="38">
        <f t="shared" si="2255"/>
        <v>0.20258861446595522</v>
      </c>
      <c r="H3641" s="38">
        <f t="shared" si="2255"/>
        <v>0.21435490044608985</v>
      </c>
      <c r="I3641" s="38">
        <f t="shared" si="2255"/>
        <v>0.22635579749095847</v>
      </c>
      <c r="J3641" s="38">
        <f t="shared" si="2255"/>
        <v>0.23857115307997545</v>
      </c>
      <c r="K3641" s="38">
        <f t="shared" si="2255"/>
        <v>0.25098038946049006</v>
      </c>
      <c r="L3641" s="38">
        <f t="shared" si="2255"/>
        <v>0.26356263632353916</v>
      </c>
      <c r="M3641" s="38">
        <f t="shared" si="2255"/>
        <v>0.27629685909402935</v>
      </c>
      <c r="N3641" s="38">
        <f t="shared" si="2255"/>
        <v>0.28916198179409225</v>
      </c>
      <c r="O3641" s="38">
        <f t="shared" si="2255"/>
        <v>0.302137003592718</v>
      </c>
      <c r="P3641" s="38">
        <f t="shared" si="2255"/>
        <v>0.31520110830807069</v>
      </c>
      <c r="Q3641" s="38">
        <f t="shared" si="2255"/>
        <v>0.32833376627848176</v>
      </c>
      <c r="R3641" s="38">
        <f t="shared" si="2255"/>
        <v>0.34151482816173329</v>
      </c>
      <c r="S3641" s="38">
        <f t="shared" si="2255"/>
        <v>0.35472461035805403</v>
      </c>
      <c r="T3641" s="38">
        <f t="shared" si="2255"/>
        <v>0.36794397187875572</v>
      </c>
      <c r="U3641" s="38">
        <f t="shared" si="2255"/>
        <v>0.38115438259858792</v>
      </c>
      <c r="V3641" s="38">
        <f t="shared" si="2255"/>
        <v>0.39433798293489986</v>
      </c>
      <c r="W3641" s="38">
        <f t="shared" si="2255"/>
        <v>0.407477635090152</v>
      </c>
      <c r="X3641" s="38">
        <f t="shared" si="2255"/>
        <v>0.4205569660760482</v>
      </c>
      <c r="Y3641" s="38">
        <f t="shared" si="2255"/>
        <v>0.43356040280764274</v>
      </c>
      <c r="Z3641" s="38">
        <f t="shared" si="2255"/>
        <v>0.44647319961450915</v>
      </c>
      <c r="AA3641" s="38">
        <f t="shared" si="2255"/>
        <v>0.45928145856387625</v>
      </c>
      <c r="AB3641" s="38">
        <f t="shared" si="2255"/>
        <v>0.47197214302815405</v>
      </c>
      <c r="AC3641" s="38">
        <f t="shared" si="2255"/>
        <v>0.48453308495716008</v>
      </c>
      <c r="AD3641" s="38">
        <f t="shared" si="2255"/>
        <v>0.49695298633440488</v>
      </c>
      <c r="AE3641" s="38">
        <f t="shared" si="2255"/>
        <v>0.50922141530779497</v>
      </c>
      <c r="AF3641" s="38">
        <f t="shared" si="2255"/>
        <v>0.52132879748893357</v>
      </c>
      <c r="AG3641" s="38">
        <f t="shared" si="2255"/>
        <v>0.53326640291265981</v>
      </c>
      <c r="AH3641" s="38">
        <f t="shared" si="2255"/>
        <v>0.54502632914042781</v>
      </c>
      <c r="AI3641" s="38">
        <f t="shared" si="2255"/>
        <v>0.55660148097837725</v>
      </c>
      <c r="AJ3641" s="38">
        <f t="shared" si="2255"/>
        <v>0.56798554726426986</v>
      </c>
      <c r="AK3641" s="38">
        <f t="shared" si="2255"/>
        <v>0.57917297515758692</v>
      </c>
      <c r="AL3641" s="38">
        <f t="shared" si="2255"/>
        <v>0.59015894234466859</v>
      </c>
      <c r="AM3641" s="38">
        <f t="shared" si="2255"/>
        <v>0.60093932754646406</v>
      </c>
      <c r="AN3641" s="38">
        <f t="shared" si="2255"/>
        <v>0.61151067969079254</v>
      </c>
      <c r="AO3641" s="38">
        <f t="shared" si="2255"/>
        <v>0.6218701860845014</v>
      </c>
      <c r="AP3641" s="38">
        <f t="shared" si="2255"/>
        <v>0.63201563989400278</v>
      </c>
      <c r="AQ3641" s="38">
        <f t="shared" si="2255"/>
        <v>0.64194540721573645</v>
      </c>
      <c r="AR3641" s="38">
        <f t="shared" si="2255"/>
        <v>0.65165839399150105</v>
      </c>
      <c r="AS3641" s="38">
        <f t="shared" si="2255"/>
        <v>0.66115401299757937</v>
      </c>
      <c r="AT3641" s="38">
        <f t="shared" si="2255"/>
        <v>0.67043215111140486</v>
      </c>
      <c r="AU3641" s="38">
        <f t="shared" si="2255"/>
        <v>0.67949313703534298</v>
      </c>
      <c r="AV3641" s="38">
        <f t="shared" si="2255"/>
        <v>0.68833770963416296</v>
      </c>
      <c r="AW3641" s="38">
        <f t="shared" si="2255"/>
        <v>0.6969669870210341</v>
      </c>
      <c r="AX3641" s="38">
        <f t="shared" si="2255"/>
        <v>0.705382436506509</v>
      </c>
      <c r="AY3641" s="38">
        <f t="shared" si="2255"/>
        <v>0.71358584550595971</v>
      </c>
      <c r="AZ3641" s="38">
        <f t="shared" si="2255"/>
        <v>0.7215792934833819</v>
      </c>
      <c r="BA3641" s="38">
        <f t="shared" si="2255"/>
        <v>0.72936512499332973</v>
      </c>
      <c r="BB3641" s="38">
        <f t="shared" si="2255"/>
        <v>0.73694592386802116</v>
      </c>
      <c r="BC3641" s="38">
        <f t="shared" si="2255"/>
        <v>0.74432448858329159</v>
      </c>
      <c r="BD3641" s="38">
        <f t="shared" si="2255"/>
        <v>0.75150380882504675</v>
      </c>
      <c r="BE3641" s="38">
        <f t="shared" si="2255"/>
        <v>0.75848704326712313</v>
      </c>
      <c r="BF3641" s="38">
        <f t="shared" si="2255"/>
        <v>0.76527749856192784</v>
      </c>
    </row>
    <row r="3642" spans="1:58" x14ac:dyDescent="0.2">
      <c r="A3642" s="9" t="str">
        <f t="shared" si="2196"/>
        <v>Denmark</v>
      </c>
      <c r="C3642" s="39">
        <f t="shared" si="2197"/>
        <v>0.98460009999999998</v>
      </c>
      <c r="D3642" s="38">
        <f t="shared" ref="D3642:BF3642" si="2256">1-_xlfn.NORM.DIST($D$608,D3413,$B$37+$B$38*D3413,TRUE)</f>
        <v>0.98473635764875866</v>
      </c>
      <c r="E3642" s="38">
        <f t="shared" si="2256"/>
        <v>0.98486990358967785</v>
      </c>
      <c r="F3642" s="38">
        <f t="shared" si="2256"/>
        <v>0.98500080256105249</v>
      </c>
      <c r="G3642" s="38">
        <f t="shared" si="2256"/>
        <v>0.98512911749369392</v>
      </c>
      <c r="H3642" s="38">
        <f t="shared" si="2256"/>
        <v>0.98525490956776607</v>
      </c>
      <c r="I3642" s="38">
        <f t="shared" si="2256"/>
        <v>0.98537823826767335</v>
      </c>
      <c r="J3642" s="38">
        <f t="shared" si="2256"/>
        <v>0.98549916143507066</v>
      </c>
      <c r="K3642" s="38">
        <f t="shared" si="2256"/>
        <v>0.98561773532006491</v>
      </c>
      <c r="L3642" s="38">
        <f t="shared" si="2256"/>
        <v>0.98573401463067312</v>
      </c>
      <c r="M3642" s="38">
        <f t="shared" si="2256"/>
        <v>0.98584805258059949</v>
      </c>
      <c r="N3642" s="38">
        <f t="shared" si="2256"/>
        <v>0.98595990093539354</v>
      </c>
      <c r="O3642" s="38">
        <f t="shared" si="2256"/>
        <v>0.98606961005704774</v>
      </c>
      <c r="P3642" s="38">
        <f t="shared" si="2256"/>
        <v>0.98617722894708959</v>
      </c>
      <c r="Q3642" s="38">
        <f t="shared" si="2256"/>
        <v>0.9862828052882241</v>
      </c>
      <c r="R3642" s="38">
        <f t="shared" si="2256"/>
        <v>0.98638638548457747</v>
      </c>
      <c r="S3642" s="38">
        <f t="shared" si="2256"/>
        <v>0.98648801470059366</v>
      </c>
      <c r="T3642" s="38">
        <f t="shared" si="2256"/>
        <v>0.98658773689863044</v>
      </c>
      <c r="U3642" s="38">
        <f t="shared" si="2256"/>
        <v>0.9866855948753025</v>
      </c>
      <c r="V3642" s="38">
        <f t="shared" si="2256"/>
        <v>0.98678163029661647</v>
      </c>
      <c r="W3642" s="38">
        <f t="shared" si="2256"/>
        <v>0.98687588373194046</v>
      </c>
      <c r="X3642" s="38">
        <f t="shared" si="2256"/>
        <v>0.9869683946868496</v>
      </c>
      <c r="Y3642" s="38">
        <f t="shared" si="2256"/>
        <v>0.98705920163488825</v>
      </c>
      <c r="Z3642" s="38">
        <f t="shared" si="2256"/>
        <v>0.98714834204828594</v>
      </c>
      <c r="AA3642" s="38">
        <f t="shared" si="2256"/>
        <v>0.98723585242766554</v>
      </c>
      <c r="AB3642" s="38">
        <f t="shared" si="2256"/>
        <v>0.98732176833077878</v>
      </c>
      <c r="AC3642" s="38">
        <f t="shared" si="2256"/>
        <v>0.98740612440030229</v>
      </c>
      <c r="AD3642" s="38">
        <f t="shared" si="2256"/>
        <v>0.98748895439072892</v>
      </c>
      <c r="AE3642" s="38">
        <f t="shared" si="2256"/>
        <v>0.98757029119438533</v>
      </c>
      <c r="AF3642" s="38">
        <f t="shared" si="2256"/>
        <v>0.98765016686660601</v>
      </c>
      <c r="AG3642" s="38">
        <f t="shared" si="2256"/>
        <v>0.98772861265009437</v>
      </c>
      <c r="AH3642" s="38">
        <f t="shared" si="2256"/>
        <v>0.98780565899849793</v>
      </c>
      <c r="AI3642" s="38">
        <f t="shared" si="2256"/>
        <v>0.9878813355992262</v>
      </c>
      <c r="AJ3642" s="38">
        <f t="shared" si="2256"/>
        <v>0.98795567139553653</v>
      </c>
      <c r="AK3642" s="38">
        <f t="shared" si="2256"/>
        <v>0.9880286946079142</v>
      </c>
      <c r="AL3642" s="38">
        <f t="shared" si="2256"/>
        <v>0.98810043275477077</v>
      </c>
      <c r="AM3642" s="38">
        <f t="shared" si="2256"/>
        <v>0.98817091267248369</v>
      </c>
      <c r="AN3642" s="38">
        <f t="shared" si="2256"/>
        <v>0.98824016053480124</v>
      </c>
      <c r="AO3642" s="38">
        <f t="shared" si="2256"/>
        <v>0.98830820187163271</v>
      </c>
      <c r="AP3642" s="38">
        <f t="shared" si="2256"/>
        <v>0.98837506158724708</v>
      </c>
      <c r="AQ3642" s="38">
        <f t="shared" si="2256"/>
        <v>0.9884407639778986</v>
      </c>
      <c r="AR3642" s="38">
        <f t="shared" si="2256"/>
        <v>0.98850533274889962</v>
      </c>
      <c r="AS3642" s="38">
        <f t="shared" si="2256"/>
        <v>0.98856879103115958</v>
      </c>
      <c r="AT3642" s="38">
        <f t="shared" si="2256"/>
        <v>0.98863116139720819</v>
      </c>
      <c r="AU3642" s="38">
        <f t="shared" si="2256"/>
        <v>0.98869246587672033</v>
      </c>
      <c r="AV3642" s="38">
        <f t="shared" si="2256"/>
        <v>0.9887527259715585</v>
      </c>
      <c r="AW3642" s="38">
        <f t="shared" si="2256"/>
        <v>0.98881196267035187</v>
      </c>
      <c r="AX3642" s="38">
        <f t="shared" si="2256"/>
        <v>0.98887019646262375</v>
      </c>
      <c r="AY3642" s="38">
        <f t="shared" si="2256"/>
        <v>0.98892744735248594</v>
      </c>
      <c r="AZ3642" s="38">
        <f t="shared" si="2256"/>
        <v>0.98898373487191238</v>
      </c>
      <c r="BA3642" s="38">
        <f t="shared" si="2256"/>
        <v>0.98903907809360714</v>
      </c>
      <c r="BB3642" s="38">
        <f t="shared" si="2256"/>
        <v>0.98909349564348026</v>
      </c>
      <c r="BC3642" s="38">
        <f t="shared" si="2256"/>
        <v>0.98914700571274417</v>
      </c>
      <c r="BD3642" s="38">
        <f t="shared" si="2256"/>
        <v>0.98919962606964251</v>
      </c>
      <c r="BE3642" s="38">
        <f t="shared" si="2256"/>
        <v>0.98925137407082597</v>
      </c>
      <c r="BF3642" s="38">
        <f t="shared" si="2256"/>
        <v>0.98930226667238386</v>
      </c>
    </row>
    <row r="3643" spans="1:58" x14ac:dyDescent="0.2">
      <c r="A3643" s="9" t="str">
        <f t="shared" si="2196"/>
        <v>Djibouti</v>
      </c>
      <c r="C3643" s="39">
        <f t="shared" si="2197"/>
        <v>0.14488190000000001</v>
      </c>
      <c r="D3643" s="38">
        <f t="shared" ref="D3643:BF3643" si="2257">1-_xlfn.NORM.DIST($D$608,D3414,$B$37+$B$38*D3414,TRUE)</f>
        <v>0.15505687205542418</v>
      </c>
      <c r="E3643" s="38">
        <f t="shared" si="2257"/>
        <v>0.16555769693619204</v>
      </c>
      <c r="F3643" s="38">
        <f t="shared" si="2257"/>
        <v>0.17636889503611763</v>
      </c>
      <c r="G3643" s="38">
        <f t="shared" si="2257"/>
        <v>0.18747385990148369</v>
      </c>
      <c r="H3643" s="38">
        <f t="shared" si="2257"/>
        <v>0.19885498891851017</v>
      </c>
      <c r="I3643" s="38">
        <f t="shared" si="2257"/>
        <v>0.21049381733147909</v>
      </c>
      <c r="J3643" s="38">
        <f t="shared" si="2257"/>
        <v>0.22237115389417894</v>
      </c>
      <c r="K3643" s="38">
        <f t="shared" si="2257"/>
        <v>0.23446721655706348</v>
      </c>
      <c r="L3643" s="38">
        <f t="shared" si="2257"/>
        <v>0.24676176671026373</v>
      </c>
      <c r="M3643" s="38">
        <f t="shared" si="2257"/>
        <v>0.25923424063419764</v>
      </c>
      <c r="N3643" s="38">
        <f t="shared" si="2257"/>
        <v>0.27186387695104253</v>
      </c>
      <c r="O3643" s="38">
        <f t="shared" si="2257"/>
        <v>0.28462983901804395</v>
      </c>
      <c r="P3643" s="38">
        <f t="shared" si="2257"/>
        <v>0.29751133135412222</v>
      </c>
      <c r="Q3643" s="38">
        <f t="shared" si="2257"/>
        <v>0.31048770934144154</v>
      </c>
      <c r="R3643" s="38">
        <f t="shared" si="2257"/>
        <v>0.32353858159083482</v>
      </c>
      <c r="S3643" s="38">
        <f t="shared" si="2257"/>
        <v>0.33664390450194259</v>
      </c>
      <c r="T3643" s="38">
        <f t="shared" si="2257"/>
        <v>0.34978406868371148</v>
      </c>
      <c r="U3643" s="38">
        <f t="shared" si="2257"/>
        <v>0.36293997702700331</v>
      </c>
      <c r="V3643" s="38">
        <f t="shared" si="2257"/>
        <v>0.37609311433731463</v>
      </c>
      <c r="W3643" s="38">
        <f t="shared" si="2257"/>
        <v>0.38922560854119737</v>
      </c>
      <c r="X3643" s="38">
        <f t="shared" si="2257"/>
        <v>0.40232028357439598</v>
      </c>
      <c r="Y3643" s="38">
        <f t="shared" si="2257"/>
        <v>0.41536070414274018</v>
      </c>
      <c r="Z3643" s="38">
        <f t="shared" si="2257"/>
        <v>0.42833121261848695</v>
      </c>
      <c r="AA3643" s="38">
        <f t="shared" si="2257"/>
        <v>0.44121695839530017</v>
      </c>
      <c r="AB3643" s="38">
        <f t="shared" si="2257"/>
        <v>0.45400392007480028</v>
      </c>
      <c r="AC3643" s="38">
        <f t="shared" si="2257"/>
        <v>0.46667892089714225</v>
      </c>
      <c r="AD3643" s="38">
        <f t="shared" si="2257"/>
        <v>0.47922963785803852</v>
      </c>
      <c r="AE3643" s="38">
        <f t="shared" si="2257"/>
        <v>0.49164460497576656</v>
      </c>
      <c r="AF3643" s="38">
        <f t="shared" si="2257"/>
        <v>0.50391321118475196</v>
      </c>
      <c r="AG3643" s="38">
        <f t="shared" si="2257"/>
        <v>0.51602569333813442</v>
      </c>
      <c r="AH3643" s="38">
        <f t="shared" si="2257"/>
        <v>0.52797312480110858</v>
      </c>
      <c r="AI3643" s="38">
        <f t="shared" si="2257"/>
        <v>0.53974740011060462</v>
      </c>
      <c r="AJ3643" s="38">
        <f t="shared" si="2257"/>
        <v>0.55134121616583742</v>
      </c>
      <c r="AK3643" s="38">
        <f t="shared" si="2257"/>
        <v>0.56274805039914977</v>
      </c>
      <c r="AL3643" s="38">
        <f t="shared" si="2257"/>
        <v>0.57396213635815341</v>
      </c>
      <c r="AM3643" s="38">
        <f t="shared" si="2257"/>
        <v>0.58497843710907027</v>
      </c>
      <c r="AN3643" s="38">
        <f t="shared" si="2257"/>
        <v>0.59579261684804186</v>
      </c>
      <c r="AO3643" s="38">
        <f t="shared" si="2257"/>
        <v>0.60640101108255151</v>
      </c>
      <c r="AP3643" s="38">
        <f t="shared" si="2257"/>
        <v>0.61680059571950641</v>
      </c>
      <c r="AQ3643" s="38">
        <f t="shared" si="2257"/>
        <v>0.62698895537040167</v>
      </c>
      <c r="AR3643" s="38">
        <f t="shared" si="2257"/>
        <v>0.63696425115772759</v>
      </c>
      <c r="AS3643" s="38">
        <f t="shared" si="2257"/>
        <v>0.64672518828072634</v>
      </c>
      <c r="AT3643" s="38">
        <f t="shared" si="2257"/>
        <v>0.6562709835730377</v>
      </c>
      <c r="AU3643" s="38">
        <f t="shared" si="2257"/>
        <v>0.66560133325994764</v>
      </c>
      <c r="AV3643" s="38">
        <f t="shared" si="2257"/>
        <v>0.67471638109904353</v>
      </c>
      <c r="AW3643" s="38">
        <f t="shared" si="2257"/>
        <v>0.68361668706526868</v>
      </c>
      <c r="AX3643" s="38">
        <f t="shared" si="2257"/>
        <v>0.69230319671974239</v>
      </c>
      <c r="AY3643" s="38">
        <f t="shared" si="2257"/>
        <v>0.70077721138138838</v>
      </c>
      <c r="AZ3643" s="38">
        <f t="shared" si="2257"/>
        <v>0.70904035920142383</v>
      </c>
      <c r="BA3643" s="38">
        <f t="shared" si="2257"/>
        <v>0.71709456722315124</v>
      </c>
      <c r="BB3643" s="38">
        <f t="shared" si="2257"/>
        <v>0.724942034493262</v>
      </c>
      <c r="BC3643" s="38">
        <f t="shared" si="2257"/>
        <v>0.73258520627601187</v>
      </c>
      <c r="BD3643" s="38">
        <f t="shared" si="2257"/>
        <v>0.74002674940811741</v>
      </c>
      <c r="BE3643" s="38">
        <f t="shared" si="2257"/>
        <v>0.74726952882002229</v>
      </c>
      <c r="BF3643" s="38">
        <f t="shared" si="2257"/>
        <v>0.7543165852382574</v>
      </c>
    </row>
    <row r="3644" spans="1:58" x14ac:dyDescent="0.2">
      <c r="A3644" s="9" t="str">
        <f t="shared" si="2196"/>
        <v>Dominica</v>
      </c>
      <c r="C3644" s="39">
        <f t="shared" si="2197"/>
        <v>0.56767990000000002</v>
      </c>
      <c r="D3644" s="38">
        <f t="shared" ref="D3644:BF3644" si="2258">1-_xlfn.NORM.DIST($D$608,D3415,$B$37+$B$38*D3415,TRUE)</f>
        <v>0.57886893796454819</v>
      </c>
      <c r="E3644" s="38">
        <f t="shared" si="2258"/>
        <v>0.58985672840469916</v>
      </c>
      <c r="F3644" s="38">
        <f t="shared" si="2258"/>
        <v>0.60063913743571828</v>
      </c>
      <c r="G3644" s="38">
        <f t="shared" si="2258"/>
        <v>0.61121270145529782</v>
      </c>
      <c r="H3644" s="38">
        <f t="shared" si="2258"/>
        <v>0.62157459536874204</v>
      </c>
      <c r="I3644" s="38">
        <f t="shared" si="2258"/>
        <v>0.63172260011716019</v>
      </c>
      <c r="J3644" s="38">
        <f t="shared" si="2258"/>
        <v>0.64165506979038289</v>
      </c>
      <c r="K3644" s="38">
        <f t="shared" si="2258"/>
        <v>0.65137089857973218</v>
      </c>
      <c r="L3644" s="38">
        <f t="shared" si="2258"/>
        <v>0.66086948779979127</v>
      </c>
      <c r="M3644" s="38">
        <f t="shared" si="2258"/>
        <v>0.67015071318315589</v>
      </c>
      <c r="N3644" s="38">
        <f t="shared" si="2258"/>
        <v>0.67921489262799706</v>
      </c>
      <c r="O3644" s="38">
        <f t="shared" si="2258"/>
        <v>0.68806275455526866</v>
      </c>
      <c r="P3644" s="38">
        <f t="shared" si="2258"/>
        <v>0.69669540701066945</v>
      </c>
      <c r="Q3644" s="38">
        <f t="shared" si="2258"/>
        <v>0.70511430762608596</v>
      </c>
      <c r="R3644" s="38">
        <f t="shared" si="2258"/>
        <v>0.71332123453625762</v>
      </c>
      <c r="S3644" s="38">
        <f t="shared" si="2258"/>
        <v>0.72131825832884533</v>
      </c>
      <c r="T3644" s="38">
        <f t="shared" si="2258"/>
        <v>0.72910771508992689</v>
      </c>
      <c r="U3644" s="38">
        <f t="shared" si="2258"/>
        <v>0.7366921805922142</v>
      </c>
      <c r="V3644" s="38">
        <f t="shared" si="2258"/>
        <v>0.74407444565991399</v>
      </c>
      <c r="W3644" s="38">
        <f t="shared" si="2258"/>
        <v>0.75125749273211739</v>
      </c>
      <c r="X3644" s="38">
        <f t="shared" si="2258"/>
        <v>0.75824447363585223</v>
      </c>
      <c r="Y3644" s="38">
        <f t="shared" si="2258"/>
        <v>0.7650386885703776</v>
      </c>
      <c r="Z3644" s="38">
        <f t="shared" si="2258"/>
        <v>0.77164356629591835</v>
      </c>
      <c r="AA3644" s="38">
        <f t="shared" si="2258"/>
        <v>0.77806264551271842</v>
      </c>
      <c r="AB3644" s="38">
        <f t="shared" si="2258"/>
        <v>0.7842995574099868</v>
      </c>
      <c r="AC3644" s="38">
        <f t="shared" si="2258"/>
        <v>0.79035800935893885</v>
      </c>
      <c r="AD3644" s="38">
        <f t="shared" si="2258"/>
        <v>0.79624176971962091</v>
      </c>
      <c r="AE3644" s="38">
        <f t="shared" si="2258"/>
        <v>0.80195465372748775</v>
      </c>
      <c r="AF3644" s="38">
        <f t="shared" si="2258"/>
        <v>0.80750051042268467</v>
      </c>
      <c r="AG3644" s="38">
        <f t="shared" si="2258"/>
        <v>0.81288321058264434</v>
      </c>
      <c r="AH3644" s="38">
        <f t="shared" si="2258"/>
        <v>0.8181066356168194</v>
      </c>
      <c r="AI3644" s="38">
        <f t="shared" si="2258"/>
        <v>0.82317466738113398</v>
      </c>
      <c r="AJ3644" s="38">
        <f t="shared" si="2258"/>
        <v>0.82809117886894179</v>
      </c>
      <c r="AK3644" s="38">
        <f t="shared" si="2258"/>
        <v>0.83286002573490692</v>
      </c>
      <c r="AL3644" s="38">
        <f t="shared" si="2258"/>
        <v>0.83748503860819745</v>
      </c>
      <c r="AM3644" s="38">
        <f t="shared" si="2258"/>
        <v>0.84197001615167932</v>
      </c>
      <c r="AN3644" s="38">
        <f t="shared" si="2258"/>
        <v>0.84631871882434961</v>
      </c>
      <c r="AO3644" s="38">
        <f t="shared" si="2258"/>
        <v>0.85053486330503691</v>
      </c>
      <c r="AP3644" s="38">
        <f t="shared" si="2258"/>
        <v>0.85462211753637063</v>
      </c>
      <c r="AQ3644" s="38">
        <f t="shared" si="2258"/>
        <v>0.85858409634915045</v>
      </c>
      <c r="AR3644" s="38">
        <f t="shared" si="2258"/>
        <v>0.86242435762851455</v>
      </c>
      <c r="AS3644" s="38">
        <f t="shared" si="2258"/>
        <v>0.86614639898465673</v>
      </c>
      <c r="AT3644" s="38">
        <f t="shared" si="2258"/>
        <v>0.86975365489228784</v>
      </c>
      <c r="AU3644" s="38">
        <f t="shared" si="2258"/>
        <v>0.87324949426452636</v>
      </c>
      <c r="AV3644" s="38">
        <f t="shared" si="2258"/>
        <v>0.87663721842843623</v>
      </c>
      <c r="AW3644" s="38">
        <f t="shared" si="2258"/>
        <v>0.87992005947097585</v>
      </c>
      <c r="AX3644" s="38">
        <f t="shared" si="2258"/>
        <v>0.88310117892568696</v>
      </c>
      <c r="AY3644" s="38">
        <f t="shared" si="2258"/>
        <v>0.88618366677199778</v>
      </c>
      <c r="AZ3644" s="38">
        <f t="shared" si="2258"/>
        <v>0.88917054072055302</v>
      </c>
      <c r="BA3644" s="38">
        <f t="shared" si="2258"/>
        <v>0.8920647457594908</v>
      </c>
      <c r="BB3644" s="38">
        <f t="shared" si="2258"/>
        <v>0.89486915393806743</v>
      </c>
      <c r="BC3644" s="38">
        <f t="shared" si="2258"/>
        <v>0.89758656436546524</v>
      </c>
      <c r="BD3644" s="38">
        <f t="shared" si="2258"/>
        <v>0.90021970340401569</v>
      </c>
      <c r="BE3644" s="38">
        <f t="shared" si="2258"/>
        <v>0.90277122503741669</v>
      </c>
      <c r="BF3644" s="38">
        <f t="shared" si="2258"/>
        <v>0.90524371139581983</v>
      </c>
    </row>
    <row r="3645" spans="1:58" x14ac:dyDescent="0.2">
      <c r="A3645" s="9" t="str">
        <f t="shared" si="2196"/>
        <v>Dominican Republic</v>
      </c>
      <c r="C3645" s="39">
        <f t="shared" si="2197"/>
        <v>0.52424369999999998</v>
      </c>
      <c r="D3645" s="38">
        <f t="shared" ref="D3645:BF3645" si="2259">1-_xlfn.NORM.DIST($D$608,D3416,$B$37+$B$38*D3416,TRUE)</f>
        <v>0.53602683582433652</v>
      </c>
      <c r="E3645" s="38">
        <f t="shared" si="2259"/>
        <v>0.54763257658507403</v>
      </c>
      <c r="F3645" s="38">
        <f t="shared" si="2259"/>
        <v>0.55905425330710723</v>
      </c>
      <c r="G3645" s="38">
        <f t="shared" si="2259"/>
        <v>0.57028595131243998</v>
      </c>
      <c r="H3645" s="38">
        <f t="shared" si="2259"/>
        <v>0.58132248447386337</v>
      </c>
      <c r="I3645" s="38">
        <f t="shared" si="2259"/>
        <v>0.5921593676113186</v>
      </c>
      <c r="J3645" s="38">
        <f t="shared" si="2259"/>
        <v>0.60279278739305087</v>
      </c>
      <c r="K3645" s="38">
        <f t="shared" si="2259"/>
        <v>0.61321957207871525</v>
      </c>
      <c r="L3645" s="38">
        <f t="shared" si="2259"/>
        <v>0.62343716041603647</v>
      </c>
      <c r="M3645" s="38">
        <f t="shared" si="2259"/>
        <v>0.63344356997685058</v>
      </c>
      <c r="N3645" s="38">
        <f t="shared" si="2259"/>
        <v>0.64323736519269925</v>
      </c>
      <c r="O3645" s="38">
        <f t="shared" si="2259"/>
        <v>0.65281762532491805</v>
      </c>
      <c r="P3645" s="38">
        <f t="shared" si="2259"/>
        <v>0.66218391257959042</v>
      </c>
      <c r="Q3645" s="38">
        <f t="shared" si="2259"/>
        <v>0.67133624055403474</v>
      </c>
      <c r="R3645" s="38">
        <f t="shared" si="2259"/>
        <v>0.68027504317882115</v>
      </c>
      <c r="S3645" s="38">
        <f t="shared" si="2259"/>
        <v>0.68900114429778403</v>
      </c>
      <c r="T3645" s="38">
        <f t="shared" si="2259"/>
        <v>0.69751572800822248</v>
      </c>
      <c r="U3645" s="38">
        <f t="shared" si="2259"/>
        <v>0.70582030986449673</v>
      </c>
      <c r="V3645" s="38">
        <f t="shared" si="2259"/>
        <v>0.71391670903060089</v>
      </c>
      <c r="W3645" s="38">
        <f t="shared" si="2259"/>
        <v>0.72180702145100351</v>
      </c>
      <c r="X3645" s="38">
        <f t="shared" si="2259"/>
        <v>0.72949359409411929</v>
      </c>
      <c r="Y3645" s="38">
        <f t="shared" si="2259"/>
        <v>0.73697900030917118</v>
      </c>
      <c r="Z3645" s="38">
        <f t="shared" si="2259"/>
        <v>0.74426601632489042</v>
      </c>
      <c r="AA3645" s="38">
        <f t="shared" si="2259"/>
        <v>0.7513575989074428</v>
      </c>
      <c r="AB3645" s="38">
        <f t="shared" si="2259"/>
        <v>0.75825686418510108</v>
      </c>
      <c r="AC3645" s="38">
        <f t="shared" si="2259"/>
        <v>0.76496706763845501</v>
      </c>
      <c r="AD3645" s="38">
        <f t="shared" si="2259"/>
        <v>0.77149158524728434</v>
      </c>
      <c r="AE3645" s="38">
        <f t="shared" si="2259"/>
        <v>0.77783389577857376</v>
      </c>
      <c r="AF3645" s="38">
        <f t="shared" si="2259"/>
        <v>0.78399756419441124</v>
      </c>
      <c r="AG3645" s="38">
        <f t="shared" si="2259"/>
        <v>0.78998622615366532</v>
      </c>
      <c r="AH3645" s="38">
        <f t="shared" si="2259"/>
        <v>0.79580357357726617</v>
      </c>
      <c r="AI3645" s="38">
        <f t="shared" si="2259"/>
        <v>0.8014533412435767</v>
      </c>
      <c r="AJ3645" s="38">
        <f t="shared" si="2259"/>
        <v>0.80693929437767298</v>
      </c>
      <c r="AK3645" s="38">
        <f t="shared" si="2259"/>
        <v>0.81226521719626343</v>
      </c>
      <c r="AL3645" s="38">
        <f t="shared" si="2259"/>
        <v>0.81743490236844507</v>
      </c>
      <c r="AM3645" s="38">
        <f t="shared" si="2259"/>
        <v>0.82245214135142641</v>
      </c>
      <c r="AN3645" s="38">
        <f t="shared" si="2259"/>
        <v>0.82732071555971032</v>
      </c>
      <c r="AO3645" s="38">
        <f t="shared" si="2259"/>
        <v>0.83204438832596961</v>
      </c>
      <c r="AP3645" s="38">
        <f t="shared" si="2259"/>
        <v>0.83662689761190667</v>
      </c>
      <c r="AQ3645" s="38">
        <f t="shared" si="2259"/>
        <v>0.84107194942773911</v>
      </c>
      <c r="AR3645" s="38">
        <f t="shared" si="2259"/>
        <v>0.84538321191954036</v>
      </c>
      <c r="AS3645" s="38">
        <f t="shared" si="2259"/>
        <v>0.84956431008446043</v>
      </c>
      <c r="AT3645" s="38">
        <f t="shared" si="2259"/>
        <v>0.85361882107481712</v>
      </c>
      <c r="AU3645" s="38">
        <f t="shared" si="2259"/>
        <v>0.85755027005316209</v>
      </c>
      <c r="AV3645" s="38">
        <f t="shared" si="2259"/>
        <v>0.86136212656164357</v>
      </c>
      <c r="AW3645" s="38">
        <f t="shared" si="2259"/>
        <v>0.86505780137030919</v>
      </c>
      <c r="AX3645" s="38">
        <f t="shared" si="2259"/>
        <v>0.86864064377036498</v>
      </c>
      <c r="AY3645" s="38">
        <f t="shared" si="2259"/>
        <v>0.87211393927984804</v>
      </c>
      <c r="AZ3645" s="38">
        <f t="shared" si="2259"/>
        <v>0.87548090773062004</v>
      </c>
      <c r="BA3645" s="38">
        <f t="shared" si="2259"/>
        <v>0.8787447017070783</v>
      </c>
      <c r="BB3645" s="38">
        <f t="shared" si="2259"/>
        <v>0.88190840530845593</v>
      </c>
      <c r="BC3645" s="38">
        <f t="shared" si="2259"/>
        <v>0.8849750332080597</v>
      </c>
      <c r="BD3645" s="38">
        <f t="shared" si="2259"/>
        <v>0.88794752998425031</v>
      </c>
      <c r="BE3645" s="38">
        <f t="shared" si="2259"/>
        <v>0.89082876969940139</v>
      </c>
      <c r="BF3645" s="38">
        <f t="shared" si="2259"/>
        <v>0.89362155570447488</v>
      </c>
    </row>
    <row r="3646" spans="1:58" x14ac:dyDescent="0.2">
      <c r="A3646" s="9" t="str">
        <f t="shared" si="2196"/>
        <v>Ecuador</v>
      </c>
      <c r="C3646" s="39">
        <f t="shared" si="2197"/>
        <v>0.60206340000000003</v>
      </c>
      <c r="D3646" s="38">
        <f t="shared" ref="D3646:BF3646" si="2260">1-_xlfn.NORM.DIST($D$608,D3417,$B$37+$B$38*D3417,TRUE)</f>
        <v>0.61249557249890074</v>
      </c>
      <c r="E3646" s="38">
        <f t="shared" si="2260"/>
        <v>0.62271896188563858</v>
      </c>
      <c r="F3646" s="38">
        <f t="shared" si="2260"/>
        <v>0.63273155683665849</v>
      </c>
      <c r="G3646" s="38">
        <f t="shared" si="2260"/>
        <v>0.64253189343011308</v>
      </c>
      <c r="H3646" s="38">
        <f t="shared" si="2260"/>
        <v>0.65211902320040216</v>
      </c>
      <c r="I3646" s="38">
        <f t="shared" si="2260"/>
        <v>0.66149248132654836</v>
      </c>
      <c r="J3646" s="38">
        <f t="shared" si="2260"/>
        <v>0.67065225514163718</v>
      </c>
      <c r="K3646" s="38">
        <f t="shared" si="2260"/>
        <v>0.67959875312791818</v>
      </c>
      <c r="L3646" s="38">
        <f t="shared" si="2260"/>
        <v>0.6883327745406469</v>
      </c>
      <c r="M3646" s="38">
        <f t="shared" si="2260"/>
        <v>0.69685547978348772</v>
      </c>
      <c r="N3646" s="38">
        <f t="shared" si="2260"/>
        <v>0.70516836163931818</v>
      </c>
      <c r="O3646" s="38">
        <f t="shared" si="2260"/>
        <v>0.71327321744263972</v>
      </c>
      <c r="P3646" s="38">
        <f t="shared" si="2260"/>
        <v>0.72117212226350558</v>
      </c>
      <c r="Q3646" s="38">
        <f t="shared" si="2260"/>
        <v>0.72886740315793064</v>
      </c>
      <c r="R3646" s="38">
        <f t="shared" si="2260"/>
        <v>0.73636161452612914</v>
      </c>
      <c r="S3646" s="38">
        <f t="shared" si="2260"/>
        <v>0.74365751460758622</v>
      </c>
      <c r="T3646" s="38">
        <f t="shared" si="2260"/>
        <v>0.750758043130894</v>
      </c>
      <c r="U3646" s="38">
        <f t="shared" si="2260"/>
        <v>0.75766630012637748</v>
      </c>
      <c r="V3646" s="38">
        <f t="shared" si="2260"/>
        <v>0.76438552590078901</v>
      </c>
      <c r="W3646" s="38">
        <f t="shared" si="2260"/>
        <v>0.77091908216564931</v>
      </c>
      <c r="X3646" s="38">
        <f t="shared" si="2260"/>
        <v>0.77727043430413612</v>
      </c>
      <c r="Y3646" s="38">
        <f t="shared" si="2260"/>
        <v>0.78344313475566107</v>
      </c>
      <c r="Z3646" s="38">
        <f t="shared" si="2260"/>
        <v>0.78944080749239043</v>
      </c>
      <c r="AA3646" s="38">
        <f t="shared" si="2260"/>
        <v>0.79526713355787715</v>
      </c>
      <c r="AB3646" s="38">
        <f t="shared" si="2260"/>
        <v>0.8009258376345938</v>
      </c>
      <c r="AC3646" s="38">
        <f t="shared" si="2260"/>
        <v>0.80642067560446962</v>
      </c>
      <c r="AD3646" s="38">
        <f t="shared" si="2260"/>
        <v>0.81175542306441828</v>
      </c>
      <c r="AE3646" s="38">
        <f t="shared" si="2260"/>
        <v>0.8169338647572798</v>
      </c>
      <c r="AF3646" s="38">
        <f t="shared" si="2260"/>
        <v>0.82195978487751731</v>
      </c>
      <c r="AG3646" s="38">
        <f t="shared" si="2260"/>
        <v>0.82683695821034608</v>
      </c>
      <c r="AH3646" s="38">
        <f t="shared" si="2260"/>
        <v>0.83156914206268773</v>
      </c>
      <c r="AI3646" s="38">
        <f t="shared" si="2260"/>
        <v>0.83616006894438677</v>
      </c>
      <c r="AJ3646" s="38">
        <f t="shared" si="2260"/>
        <v>0.84061343995845839</v>
      </c>
      <c r="AK3646" s="38">
        <f t="shared" si="2260"/>
        <v>0.84493291885970012</v>
      </c>
      <c r="AL3646" s="38">
        <f t="shared" si="2260"/>
        <v>0.84912212674178988</v>
      </c>
      <c r="AM3646" s="38">
        <f t="shared" si="2260"/>
        <v>0.85318463731393623</v>
      </c>
      <c r="AN3646" s="38">
        <f t="shared" si="2260"/>
        <v>0.85712397272925134</v>
      </c>
      <c r="AO3646" s="38">
        <f t="shared" si="2260"/>
        <v>0.86094359992822134</v>
      </c>
      <c r="AP3646" s="38">
        <f t="shared" si="2260"/>
        <v>0.86464692746195937</v>
      </c>
      <c r="AQ3646" s="38">
        <f t="shared" si="2260"/>
        <v>0.86823730276129163</v>
      </c>
      <c r="AR3646" s="38">
        <f t="shared" si="2260"/>
        <v>0.87171800981915337</v>
      </c>
      <c r="AS3646" s="38">
        <f t="shared" si="2260"/>
        <v>0.87509226725522404</v>
      </c>
      <c r="AT3646" s="38">
        <f t="shared" si="2260"/>
        <v>0.87836322673319966</v>
      </c>
      <c r="AU3646" s="38">
        <f t="shared" si="2260"/>
        <v>0.88153397170258307</v>
      </c>
      <c r="AV3646" s="38">
        <f t="shared" si="2260"/>
        <v>0.88460751643833291</v>
      </c>
      <c r="AW3646" s="38">
        <f t="shared" si="2260"/>
        <v>0.88758680535317125</v>
      </c>
      <c r="AX3646" s="38">
        <f t="shared" si="2260"/>
        <v>0.8904747125587732</v>
      </c>
      <c r="AY3646" s="38">
        <f t="shared" si="2260"/>
        <v>0.89327404165345958</v>
      </c>
      <c r="AZ3646" s="38">
        <f t="shared" si="2260"/>
        <v>0.89598752571537332</v>
      </c>
      <c r="BA3646" s="38">
        <f t="shared" si="2260"/>
        <v>0.8986178274814336</v>
      </c>
      <c r="BB3646" s="38">
        <f t="shared" si="2260"/>
        <v>0.90116753969363916</v>
      </c>
      <c r="BC3646" s="38">
        <f t="shared" si="2260"/>
        <v>0.90363918559551226</v>
      </c>
      <c r="BD3646" s="38">
        <f t="shared" si="2260"/>
        <v>0.90603521956265098</v>
      </c>
      <c r="BE3646" s="38">
        <f t="shared" si="2260"/>
        <v>0.90835802785247999</v>
      </c>
      <c r="BF3646" s="38">
        <f t="shared" si="2260"/>
        <v>0.91060992945936148</v>
      </c>
    </row>
    <row r="3647" spans="1:58" x14ac:dyDescent="0.2">
      <c r="A3647" s="9" t="str">
        <f t="shared" si="2196"/>
        <v>Egypt</v>
      </c>
      <c r="C3647" s="39">
        <f t="shared" si="2197"/>
        <v>0.52215769999999995</v>
      </c>
      <c r="D3647" s="38">
        <f t="shared" ref="D3647:BF3647" si="2261">1-_xlfn.NORM.DIST($D$608,D3418,$B$37+$B$38*D3418,TRUE)</f>
        <v>0.53409357861986795</v>
      </c>
      <c r="E3647" s="38">
        <f t="shared" si="2261"/>
        <v>0.54585107450442172</v>
      </c>
      <c r="F3647" s="38">
        <f t="shared" si="2261"/>
        <v>0.55742312536769811</v>
      </c>
      <c r="G3647" s="38">
        <f t="shared" si="2261"/>
        <v>0.56880345346141614</v>
      </c>
      <c r="H3647" s="38">
        <f t="shared" si="2261"/>
        <v>0.5799865396639049</v>
      </c>
      <c r="I3647" s="38">
        <f t="shared" si="2261"/>
        <v>0.59096759549897881</v>
      </c>
      <c r="J3647" s="38">
        <f t="shared" si="2261"/>
        <v>0.6017425334724209</v>
      </c>
      <c r="K3647" s="38">
        <f t="shared" si="2261"/>
        <v>0.61230793608790146</v>
      </c>
      <c r="L3647" s="38">
        <f t="shared" si="2261"/>
        <v>0.62266102387751132</v>
      </c>
      <c r="M3647" s="38">
        <f t="shared" si="2261"/>
        <v>0.63279962275505297</v>
      </c>
      <c r="N3647" s="38">
        <f t="shared" si="2261"/>
        <v>0.64272213097320807</v>
      </c>
      <c r="O3647" s="38">
        <f t="shared" si="2261"/>
        <v>0.65242748593900146</v>
      </c>
      <c r="P3647" s="38">
        <f t="shared" si="2261"/>
        <v>0.66191513111590217</v>
      </c>
      <c r="Q3647" s="38">
        <f t="shared" si="2261"/>
        <v>0.67118498321566711</v>
      </c>
      <c r="R3647" s="38">
        <f t="shared" si="2261"/>
        <v>0.68023739985882403</v>
      </c>
      <c r="S3647" s="38">
        <f t="shared" si="2261"/>
        <v>0.68907314785966089</v>
      </c>
      <c r="T3647" s="38">
        <f t="shared" si="2261"/>
        <v>0.69769337226983719</v>
      </c>
      <c r="U3647" s="38">
        <f t="shared" si="2261"/>
        <v>0.70609956629434678</v>
      </c>
      <c r="V3647" s="38">
        <f t="shared" si="2261"/>
        <v>0.71429354217457786</v>
      </c>
      <c r="W3647" s="38">
        <f t="shared" si="2261"/>
        <v>0.72227740311566246</v>
      </c>
      <c r="X3647" s="38">
        <f t="shared" si="2261"/>
        <v>0.73005351631918103</v>
      </c>
      <c r="Y3647" s="38">
        <f t="shared" si="2261"/>
        <v>0.73762448716757978</v>
      </c>
      <c r="Z3647" s="38">
        <f t="shared" si="2261"/>
        <v>0.74499313459332173</v>
      </c>
      <c r="AA3647" s="38">
        <f t="shared" si="2261"/>
        <v>0.75216246765379435</v>
      </c>
      <c r="AB3647" s="38">
        <f t="shared" si="2261"/>
        <v>0.7591356633222871</v>
      </c>
      <c r="AC3647" s="38">
        <f t="shared" si="2261"/>
        <v>0.76591604549584025</v>
      </c>
      <c r="AD3647" s="38">
        <f t="shared" si="2261"/>
        <v>0.77250706521243484</v>
      </c>
      <c r="AE3647" s="38">
        <f t="shared" si="2261"/>
        <v>0.77891228206271501</v>
      </c>
      <c r="AF3647" s="38">
        <f t="shared" si="2261"/>
        <v>0.78513534677518393</v>
      </c>
      <c r="AG3647" s="38">
        <f t="shared" si="2261"/>
        <v>0.79117998494848307</v>
      </c>
      <c r="AH3647" s="38">
        <f t="shared" si="2261"/>
        <v>0.79704998189990095</v>
      </c>
      <c r="AI3647" s="38">
        <f t="shared" si="2261"/>
        <v>0.80274916859558187</v>
      </c>
      <c r="AJ3647" s="38">
        <f t="shared" si="2261"/>
        <v>0.8082814086249327</v>
      </c>
      <c r="AK3647" s="38">
        <f t="shared" si="2261"/>
        <v>0.8136505861794231</v>
      </c>
      <c r="AL3647" s="38">
        <f t="shared" si="2261"/>
        <v>0.81886059499423158</v>
      </c>
      <c r="AM3647" s="38">
        <f t="shared" si="2261"/>
        <v>0.82391532820998059</v>
      </c>
      <c r="AN3647" s="38">
        <f t="shared" si="2261"/>
        <v>0.82881866911105684</v>
      </c>
      <c r="AO3647" s="38">
        <f t="shared" si="2261"/>
        <v>0.83357448269666268</v>
      </c>
      <c r="AP3647" s="38">
        <f t="shared" si="2261"/>
        <v>0.83818660804076184</v>
      </c>
      <c r="AQ3647" s="38">
        <f t="shared" si="2261"/>
        <v>0.84265885139739893</v>
      </c>
      <c r="AR3647" s="38">
        <f t="shared" si="2261"/>
        <v>0.84699498000846107</v>
      </c>
      <c r="AS3647" s="38">
        <f t="shared" si="2261"/>
        <v>0.85119871657175616</v>
      </c>
      <c r="AT3647" s="38">
        <f t="shared" si="2261"/>
        <v>0.85527373432828435</v>
      </c>
      <c r="AU3647" s="38">
        <f t="shared" si="2261"/>
        <v>0.85922365272872936</v>
      </c>
      <c r="AV3647" s="38">
        <f t="shared" si="2261"/>
        <v>0.86305203364047967</v>
      </c>
      <c r="AW3647" s="38">
        <f t="shared" si="2261"/>
        <v>0.86676237805786394</v>
      </c>
      <c r="AX3647" s="38">
        <f t="shared" si="2261"/>
        <v>0.8703581232797416</v>
      </c>
      <c r="AY3647" s="38">
        <f t="shared" si="2261"/>
        <v>0.87384264052009808</v>
      </c>
      <c r="AZ3647" s="38">
        <f t="shared" si="2261"/>
        <v>0.87721923291883053</v>
      </c>
      <c r="BA3647" s="38">
        <f t="shared" si="2261"/>
        <v>0.88049113392148515</v>
      </c>
      <c r="BB3647" s="38">
        <f t="shared" si="2261"/>
        <v>0.88366150599825755</v>
      </c>
      <c r="BC3647" s="38">
        <f t="shared" si="2261"/>
        <v>0.88673343967414575</v>
      </c>
      <c r="BD3647" s="38">
        <f t="shared" si="2261"/>
        <v>0.88970995284367449</v>
      </c>
      <c r="BE3647" s="38">
        <f t="shared" si="2261"/>
        <v>0.89259399034513209</v>
      </c>
      <c r="BF3647" s="38">
        <f t="shared" si="2261"/>
        <v>0.89538842377074568</v>
      </c>
    </row>
    <row r="3648" spans="1:58" x14ac:dyDescent="0.2">
      <c r="A3648" s="9" t="str">
        <f t="shared" ref="A3648:A3711" si="2262">A210</f>
        <v>El Salvador</v>
      </c>
      <c r="C3648" s="39">
        <f t="shared" ref="C3648:C3711" si="2263">1-B672</f>
        <v>0.33742879999999997</v>
      </c>
      <c r="D3648" s="38">
        <f t="shared" ref="D3648:BF3648" si="2264">1-_xlfn.NORM.DIST($D$608,D3419,$B$37+$B$38*D3419,TRUE)</f>
        <v>0.35058034126093829</v>
      </c>
      <c r="E3648" s="38">
        <f t="shared" si="2264"/>
        <v>0.36374663538571195</v>
      </c>
      <c r="F3648" s="38">
        <f t="shared" si="2264"/>
        <v>0.37690916413399789</v>
      </c>
      <c r="G3648" s="38">
        <f t="shared" si="2264"/>
        <v>0.39005005682217964</v>
      </c>
      <c r="H3648" s="38">
        <f t="shared" si="2264"/>
        <v>0.40315214294999691</v>
      </c>
      <c r="I3648" s="38">
        <f t="shared" si="2264"/>
        <v>0.41619899668479898</v>
      </c>
      <c r="J3648" s="38">
        <f t="shared" si="2264"/>
        <v>0.42917497347023303</v>
      </c>
      <c r="K3648" s="38">
        <f t="shared" si="2264"/>
        <v>0.4420652390864197</v>
      </c>
      <c r="L3648" s="38">
        <f t="shared" si="2264"/>
        <v>0.45485579153809852</v>
      </c>
      <c r="M3648" s="38">
        <f t="shared" si="2264"/>
        <v>0.46753347618644414</v>
      </c>
      <c r="N3648" s="38">
        <f t="shared" si="2264"/>
        <v>0.480085994569872</v>
      </c>
      <c r="O3648" s="38">
        <f t="shared" si="2264"/>
        <v>0.49250190737994826</v>
      </c>
      <c r="P3648" s="38">
        <f t="shared" si="2264"/>
        <v>0.5047706320712424</v>
      </c>
      <c r="Q3648" s="38">
        <f t="shared" si="2264"/>
        <v>0.51688243558945535</v>
      </c>
      <c r="R3648" s="38">
        <f t="shared" si="2264"/>
        <v>0.52882842270123032</v>
      </c>
      <c r="S3648" s="38">
        <f t="shared" si="2264"/>
        <v>0.54060052040253925</v>
      </c>
      <c r="T3648" s="38">
        <f t="shared" si="2264"/>
        <v>0.55219145887121801</v>
      </c>
      <c r="U3648" s="38">
        <f t="shared" si="2264"/>
        <v>0.56359474941387522</v>
      </c>
      <c r="V3648" s="38">
        <f t="shared" si="2264"/>
        <v>0.57480465983873263</v>
      </c>
      <c r="W3648" s="38">
        <f t="shared" si="2264"/>
        <v>0.58581618766464749</v>
      </c>
      <c r="X3648" s="38">
        <f t="shared" si="2264"/>
        <v>0.59662503155323998</v>
      </c>
      <c r="Y3648" s="38">
        <f t="shared" si="2264"/>
        <v>0.60722756132625166</v>
      </c>
      <c r="Z3648" s="38">
        <f t="shared" si="2264"/>
        <v>0.61762078690452293</v>
      </c>
      <c r="AA3648" s="38">
        <f t="shared" si="2264"/>
        <v>0.62780232647871159</v>
      </c>
      <c r="AB3648" s="38">
        <f t="shared" si="2264"/>
        <v>0.63777037419552007</v>
      </c>
      <c r="AC3648" s="38">
        <f t="shared" si="2264"/>
        <v>0.64752366761703639</v>
      </c>
      <c r="AD3648" s="38">
        <f t="shared" si="2264"/>
        <v>0.65706145518516734</v>
      </c>
      <c r="AE3648" s="38">
        <f t="shared" si="2264"/>
        <v>0.66638346389824721</v>
      </c>
      <c r="AF3648" s="38">
        <f t="shared" si="2264"/>
        <v>0.67548986738295991</v>
      </c>
      <c r="AG3648" s="38">
        <f t="shared" si="2264"/>
        <v>0.68438125452186127</v>
      </c>
      <c r="AH3648" s="38">
        <f t="shared" si="2264"/>
        <v>0.69305859877514997</v>
      </c>
      <c r="AI3648" s="38">
        <f t="shared" si="2264"/>
        <v>0.70152322831499458</v>
      </c>
      <c r="AJ3648" s="38">
        <f t="shared" si="2264"/>
        <v>0.70977679707174035</v>
      </c>
      <c r="AK3648" s="38">
        <f t="shared" si="2264"/>
        <v>0.71782125677370767</v>
      </c>
      <c r="AL3648" s="38">
        <f t="shared" si="2264"/>
        <v>0.72565883004608334</v>
      </c>
      <c r="AM3648" s="38">
        <f t="shared" si="2264"/>
        <v>0.73329198461956724</v>
      </c>
      <c r="AN3648" s="38">
        <f t="shared" si="2264"/>
        <v>0.74072340868595365</v>
      </c>
      <c r="AO3648" s="38">
        <f t="shared" si="2264"/>
        <v>0.74795598742565428</v>
      </c>
      <c r="AP3648" s="38">
        <f t="shared" si="2264"/>
        <v>0.75499278072126885</v>
      </c>
      <c r="AQ3648" s="38">
        <f t="shared" si="2264"/>
        <v>0.76183700206160276</v>
      </c>
      <c r="AR3648" s="38">
        <f t="shared" si="2264"/>
        <v>0.76849199863198314</v>
      </c>
      <c r="AS3648" s="38">
        <f t="shared" si="2264"/>
        <v>0.77496123257923444</v>
      </c>
      <c r="AT3648" s="38">
        <f t="shared" si="2264"/>
        <v>0.78124826343321163</v>
      </c>
      <c r="AU3648" s="38">
        <f t="shared" si="2264"/>
        <v>0.78735673166123699</v>
      </c>
      <c r="AV3648" s="38">
        <f t="shared" si="2264"/>
        <v>0.79329034332711734</v>
      </c>
      <c r="AW3648" s="38">
        <f t="shared" si="2264"/>
        <v>0.79905285582252639</v>
      </c>
      <c r="AX3648" s="38">
        <f t="shared" si="2264"/>
        <v>0.80464806463537419</v>
      </c>
      <c r="AY3648" s="38">
        <f t="shared" si="2264"/>
        <v>0.81007979111727946</v>
      </c>
      <c r="AZ3648" s="38">
        <f t="shared" si="2264"/>
        <v>0.81535187121033592</v>
      </c>
      <c r="BA3648" s="38">
        <f t="shared" si="2264"/>
        <v>0.82046814509198196</v>
      </c>
      <c r="BB3648" s="38">
        <f t="shared" si="2264"/>
        <v>0.82543244769585988</v>
      </c>
      <c r="BC3648" s="38">
        <f t="shared" si="2264"/>
        <v>0.83024860006605317</v>
      </c>
      <c r="BD3648" s="38">
        <f t="shared" si="2264"/>
        <v>0.83492040150195201</v>
      </c>
      <c r="BE3648" s="38">
        <f t="shared" si="2264"/>
        <v>0.83945162245118288</v>
      </c>
      <c r="BF3648" s="38">
        <f t="shared" si="2264"/>
        <v>0.84384599810849625</v>
      </c>
    </row>
    <row r="3649" spans="1:58" x14ac:dyDescent="0.2">
      <c r="A3649" s="9" t="str">
        <f t="shared" si="2262"/>
        <v>Equatorial Guinea</v>
      </c>
      <c r="C3649" s="39">
        <f t="shared" si="2263"/>
        <v>0.37782519999999997</v>
      </c>
      <c r="D3649" s="38">
        <f t="shared" ref="D3649:BF3649" si="2265">1-_xlfn.NORM.DIST($D$608,D3420,$B$37+$B$38*D3420,TRUE)</f>
        <v>0.39097544756046465</v>
      </c>
      <c r="E3649" s="38">
        <f t="shared" si="2265"/>
        <v>0.40408577980261495</v>
      </c>
      <c r="F3649" s="38">
        <f t="shared" si="2265"/>
        <v>0.41713978178268696</v>
      </c>
      <c r="G3649" s="38">
        <f t="shared" si="2265"/>
        <v>0.43012182387424203</v>
      </c>
      <c r="H3649" s="38">
        <f t="shared" si="2265"/>
        <v>0.44301709049626903</v>
      </c>
      <c r="I3649" s="38">
        <f t="shared" si="2265"/>
        <v>0.4558116016654209</v>
      </c>
      <c r="J3649" s="38">
        <f t="shared" si="2265"/>
        <v>0.46849222779170629</v>
      </c>
      <c r="K3649" s="38">
        <f t="shared" si="2265"/>
        <v>0.48104669816621337</v>
      </c>
      <c r="L3649" s="38">
        <f t="shared" si="2265"/>
        <v>0.49346360360985464</v>
      </c>
      <c r="M3649" s="38">
        <f t="shared" si="2265"/>
        <v>0.50573239376448487</v>
      </c>
      <c r="N3649" s="38">
        <f t="shared" si="2265"/>
        <v>0.5178433695128708</v>
      </c>
      <c r="O3649" s="38">
        <f t="shared" si="2265"/>
        <v>0.52978767101272362</v>
      </c>
      <c r="P3649" s="38">
        <f t="shared" si="2265"/>
        <v>0.54155726182316033</v>
      </c>
      <c r="Q3649" s="38">
        <f t="shared" si="2265"/>
        <v>0.55314490959033114</v>
      </c>
      <c r="R3649" s="38">
        <f t="shared" si="2265"/>
        <v>0.56454416374331629</v>
      </c>
      <c r="S3649" s="38">
        <f t="shared" si="2265"/>
        <v>0.57574933063246381</v>
      </c>
      <c r="T3649" s="38">
        <f t="shared" si="2265"/>
        <v>0.58675544652079603</v>
      </c>
      <c r="U3649" s="38">
        <f t="shared" si="2265"/>
        <v>0.59755824881556818</v>
      </c>
      <c r="V3649" s="38">
        <f t="shared" si="2265"/>
        <v>0.60815414590207773</v>
      </c>
      <c r="W3649" s="38">
        <f t="shared" si="2265"/>
        <v>0.61854018591591664</v>
      </c>
      <c r="X3649" s="38">
        <f t="shared" si="2265"/>
        <v>0.62871402476345239</v>
      </c>
      <c r="Y3649" s="38">
        <f t="shared" si="2265"/>
        <v>0.63867389367384142</v>
      </c>
      <c r="Z3649" s="38">
        <f t="shared" si="2265"/>
        <v>0.64841856653962415</v>
      </c>
      <c r="AA3649" s="38">
        <f t="shared" si="2265"/>
        <v>0.65794732727723038</v>
      </c>
      <c r="AB3649" s="38">
        <f t="shared" si="2265"/>
        <v>0.66725993741377476</v>
      </c>
      <c r="AC3649" s="38">
        <f t="shared" si="2265"/>
        <v>0.67635660408251763</v>
      </c>
      <c r="AD3649" s="38">
        <f t="shared" si="2265"/>
        <v>0.6852379485864899</v>
      </c>
      <c r="AE3649" s="38">
        <f t="shared" si="2265"/>
        <v>0.69390497566811193</v>
      </c>
      <c r="AF3649" s="38">
        <f t="shared" si="2265"/>
        <v>0.70235904360229473</v>
      </c>
      <c r="AG3649" s="38">
        <f t="shared" si="2265"/>
        <v>0.71060183521151399</v>
      </c>
      <c r="AH3649" s="38">
        <f t="shared" si="2265"/>
        <v>0.71863532988376155</v>
      </c>
      <c r="AI3649" s="38">
        <f t="shared" si="2265"/>
        <v>0.72646177665806455</v>
      </c>
      <c r="AJ3649" s="38">
        <f t="shared" si="2265"/>
        <v>0.73408366842746209</v>
      </c>
      <c r="AK3649" s="38">
        <f t="shared" si="2265"/>
        <v>0.74150371729585851</v>
      </c>
      <c r="AL3649" s="38">
        <f t="shared" si="2265"/>
        <v>0.748724831113043</v>
      </c>
      <c r="AM3649" s="38">
        <f t="shared" si="2265"/>
        <v>0.75575009120128744</v>
      </c>
      <c r="AN3649" s="38">
        <f t="shared" si="2265"/>
        <v>0.76258273127726994</v>
      </c>
      <c r="AO3649" s="38">
        <f t="shared" si="2265"/>
        <v>0.76922611756455839</v>
      </c>
      <c r="AP3649" s="38">
        <f t="shared" si="2265"/>
        <v>0.77568373008443969</v>
      </c>
      <c r="AQ3649" s="38">
        <f t="shared" si="2265"/>
        <v>0.78195914510644848</v>
      </c>
      <c r="AR3649" s="38">
        <f t="shared" si="2265"/>
        <v>0.78805601873444897</v>
      </c>
      <c r="AS3649" s="38">
        <f t="shared" si="2265"/>
        <v>0.79397807159947509</v>
      </c>
      <c r="AT3649" s="38">
        <f t="shared" si="2265"/>
        <v>0.79972907462669851</v>
      </c>
      <c r="AU3649" s="38">
        <f t="shared" si="2265"/>
        <v>0.80531283584075242</v>
      </c>
      <c r="AV3649" s="38">
        <f t="shared" si="2265"/>
        <v>0.81073318817117579</v>
      </c>
      <c r="AW3649" s="38">
        <f t="shared" si="2265"/>
        <v>0.81599397821785069</v>
      </c>
      <c r="AX3649" s="38">
        <f t="shared" si="2265"/>
        <v>0.82109905593495391</v>
      </c>
      <c r="AY3649" s="38">
        <f t="shared" si="2265"/>
        <v>0.82605226519105257</v>
      </c>
      <c r="AZ3649" s="38">
        <f t="shared" si="2265"/>
        <v>0.83085743516250354</v>
      </c>
      <c r="BA3649" s="38">
        <f t="shared" si="2265"/>
        <v>0.83551837251720718</v>
      </c>
      <c r="BB3649" s="38">
        <f t="shared" si="2265"/>
        <v>0.84003885434597225</v>
      </c>
      <c r="BC3649" s="38">
        <f t="shared" si="2265"/>
        <v>0.84442262179923433</v>
      </c>
      <c r="BD3649" s="38">
        <f t="shared" si="2265"/>
        <v>0.84867337438757895</v>
      </c>
      <c r="BE3649" s="38">
        <f t="shared" si="2265"/>
        <v>0.8527947649054316</v>
      </c>
      <c r="BF3649" s="38">
        <f t="shared" si="2265"/>
        <v>0.85679039493835463</v>
      </c>
    </row>
    <row r="3650" spans="1:58" x14ac:dyDescent="0.2">
      <c r="A3650" s="9" t="str">
        <f t="shared" si="2262"/>
        <v>Eritrea</v>
      </c>
      <c r="C3650" s="39">
        <f t="shared" si="2263"/>
        <v>8.4877340000000023E-2</v>
      </c>
      <c r="D3650" s="38">
        <f t="shared" ref="D3650:BF3650" si="2266">1-_xlfn.NORM.DIST($D$608,D3421,$B$37+$B$38*D3421,TRUE)</f>
        <v>9.2529177858155176E-2</v>
      </c>
      <c r="E3650" s="38">
        <f t="shared" si="2266"/>
        <v>0.10057530634330381</v>
      </c>
      <c r="F3650" s="38">
        <f t="shared" si="2266"/>
        <v>0.10901086538378801</v>
      </c>
      <c r="G3650" s="38">
        <f t="shared" si="2266"/>
        <v>0.11782919164678152</v>
      </c>
      <c r="H3650" s="38">
        <f t="shared" si="2266"/>
        <v>0.1270218782509045</v>
      </c>
      <c r="I3650" s="38">
        <f t="shared" si="2266"/>
        <v>0.13657885009635828</v>
      </c>
      <c r="J3650" s="38">
        <f t="shared" si="2266"/>
        <v>0.146488453212819</v>
      </c>
      <c r="K3650" s="38">
        <f t="shared" si="2266"/>
        <v>0.1567375563981519</v>
      </c>
      <c r="L3650" s="38">
        <f t="shared" si="2266"/>
        <v>0.16731166333544556</v>
      </c>
      <c r="M3650" s="38">
        <f t="shared" si="2266"/>
        <v>0.17819503333008313</v>
      </c>
      <c r="N3650" s="38">
        <f t="shared" si="2266"/>
        <v>0.18937080879999113</v>
      </c>
      <c r="O3650" s="38">
        <f t="shared" si="2266"/>
        <v>0.2008211476775561</v>
      </c>
      <c r="P3650" s="38">
        <f t="shared" si="2266"/>
        <v>0.21252735893725538</v>
      </c>
      <c r="Q3650" s="38">
        <f t="shared" si="2266"/>
        <v>0.22447003954476175</v>
      </c>
      <c r="R3650" s="38">
        <f t="shared" si="2266"/>
        <v>0.23662921122693092</v>
      </c>
      <c r="S3650" s="38">
        <f t="shared" si="2266"/>
        <v>0.24898445558342308</v>
      </c>
      <c r="T3650" s="38">
        <f t="shared" si="2266"/>
        <v>0.26151504619556754</v>
      </c>
      <c r="U3650" s="38">
        <f t="shared" si="2266"/>
        <v>0.27420007653246059</v>
      </c>
      <c r="V3650" s="38">
        <f t="shared" si="2266"/>
        <v>0.28701858260446134</v>
      </c>
      <c r="W3650" s="38">
        <f t="shared" si="2266"/>
        <v>0.29994965946679242</v>
      </c>
      <c r="X3650" s="38">
        <f t="shared" si="2266"/>
        <v>0.31297257082780727</v>
      </c>
      <c r="Y3650" s="38">
        <f t="shared" si="2266"/>
        <v>0.32606685116498302</v>
      </c>
      <c r="Z3650" s="38">
        <f t="shared" si="2266"/>
        <v>0.33921239989454777</v>
      </c>
      <c r="AA3650" s="38">
        <f t="shared" si="2266"/>
        <v>0.35238956727600201</v>
      </c>
      <c r="AB3650" s="38">
        <f t="shared" si="2266"/>
        <v>0.36557923185912844</v>
      </c>
      <c r="AC3650" s="38">
        <f t="shared" si="2266"/>
        <v>0.37876286939729598</v>
      </c>
      <c r="AD3650" s="38">
        <f t="shared" si="2266"/>
        <v>0.39192261325616973</v>
      </c>
      <c r="AE3650" s="38">
        <f t="shared" si="2266"/>
        <v>0.40504130644086611</v>
      </c>
      <c r="AF3650" s="38">
        <f t="shared" si="2266"/>
        <v>0.41810254544694381</v>
      </c>
      <c r="AG3650" s="38">
        <f t="shared" si="2266"/>
        <v>0.43109071621146655</v>
      </c>
      <c r="AH3650" s="38">
        <f t="shared" si="2266"/>
        <v>0.44399102249994327</v>
      </c>
      <c r="AI3650" s="38">
        <f t="shared" si="2266"/>
        <v>0.45678950711369404</v>
      </c>
      <c r="AJ3650" s="38">
        <f t="shared" si="2266"/>
        <v>0.46947306634066355</v>
      </c>
      <c r="AK3650" s="38">
        <f t="shared" si="2266"/>
        <v>0.48202945810157727</v>
      </c>
      <c r="AL3650" s="38">
        <f t="shared" si="2266"/>
        <v>0.49444730426336581</v>
      </c>
      <c r="AM3650" s="38">
        <f t="shared" si="2266"/>
        <v>0.50671608760376374</v>
      </c>
      <c r="AN3650" s="38">
        <f t="shared" si="2266"/>
        <v>0.51882614391574822</v>
      </c>
      <c r="AO3650" s="38">
        <f t="shared" si="2266"/>
        <v>0.53076864973885896</v>
      </c>
      <c r="AP3650" s="38">
        <f t="shared" si="2266"/>
        <v>0.54253560619725771</v>
      </c>
      <c r="AQ3650" s="38">
        <f t="shared" si="2266"/>
        <v>0.55411981941244448</v>
      </c>
      <c r="AR3650" s="38">
        <f t="shared" si="2266"/>
        <v>0.56551487794261357</v>
      </c>
      <c r="AS3650" s="38">
        <f t="shared" si="2266"/>
        <v>0.57671512768144217</v>
      </c>
      <c r="AT3650" s="38">
        <f t="shared" si="2266"/>
        <v>0.5877156446273053</v>
      </c>
      <c r="AU3650" s="38">
        <f t="shared" si="2266"/>
        <v>0.59851220591015597</v>
      </c>
      <c r="AV3650" s="38">
        <f t="shared" si="2266"/>
        <v>0.60910125943812754</v>
      </c>
      <c r="AW3650" s="38">
        <f t="shared" si="2266"/>
        <v>0.61947989249983937</v>
      </c>
      <c r="AX3650" s="38">
        <f t="shared" si="2266"/>
        <v>0.62964579963183576</v>
      </c>
      <c r="AY3650" s="38">
        <f t="shared" si="2266"/>
        <v>0.63959725003398149</v>
      </c>
      <c r="AZ3650" s="38">
        <f t="shared" si="2266"/>
        <v>0.64933305478927816</v>
      </c>
      <c r="BA3650" s="38">
        <f t="shared" si="2266"/>
        <v>0.65885253411876621</v>
      </c>
      <c r="BB3650" s="38">
        <f t="shared" si="2266"/>
        <v>0.66815548487715692</v>
      </c>
      <c r="BC3650" s="38">
        <f t="shared" si="2266"/>
        <v>0.67724214847079001</v>
      </c>
      <c r="BD3650" s="38">
        <f t="shared" si="2266"/>
        <v>0.68611317935659843</v>
      </c>
      <c r="BE3650" s="38">
        <f t="shared" si="2266"/>
        <v>0.69476961425907136</v>
      </c>
      <c r="BF3650" s="38">
        <f t="shared" si="2266"/>
        <v>0.70321284222185798</v>
      </c>
    </row>
    <row r="3651" spans="1:58" x14ac:dyDescent="0.2">
      <c r="A3651" s="9" t="str">
        <f t="shared" si="2262"/>
        <v>Estonia</v>
      </c>
      <c r="C3651" s="39">
        <f t="shared" si="2263"/>
        <v>0.99381929999999996</v>
      </c>
      <c r="D3651" s="38">
        <f t="shared" ref="D3651:BF3651" si="2267">1-_xlfn.NORM.DIST($D$608,D3422,$B$37+$B$38*D3422,TRUE)</f>
        <v>0.99381929999999996</v>
      </c>
      <c r="E3651" s="38">
        <f t="shared" si="2267"/>
        <v>0.99381929999999996</v>
      </c>
      <c r="F3651" s="38">
        <f t="shared" si="2267"/>
        <v>0.99381929999999996</v>
      </c>
      <c r="G3651" s="38">
        <f t="shared" si="2267"/>
        <v>0.99381929999999996</v>
      </c>
      <c r="H3651" s="38">
        <f t="shared" si="2267"/>
        <v>0.99381929999999996</v>
      </c>
      <c r="I3651" s="38">
        <f t="shared" si="2267"/>
        <v>0.99381929999999996</v>
      </c>
      <c r="J3651" s="38">
        <f t="shared" si="2267"/>
        <v>0.99381929999999996</v>
      </c>
      <c r="K3651" s="38">
        <f t="shared" si="2267"/>
        <v>0.99381929999999996</v>
      </c>
      <c r="L3651" s="38">
        <f t="shared" si="2267"/>
        <v>0.99381929999999996</v>
      </c>
      <c r="M3651" s="38">
        <f t="shared" si="2267"/>
        <v>0.99381929999999996</v>
      </c>
      <c r="N3651" s="38">
        <f t="shared" si="2267"/>
        <v>0.99381929999999996</v>
      </c>
      <c r="O3651" s="38">
        <f t="shared" si="2267"/>
        <v>0.99381929999999996</v>
      </c>
      <c r="P3651" s="38">
        <f t="shared" si="2267"/>
        <v>0.99381929999999996</v>
      </c>
      <c r="Q3651" s="38">
        <f t="shared" si="2267"/>
        <v>0.99381929999999996</v>
      </c>
      <c r="R3651" s="38">
        <f t="shared" si="2267"/>
        <v>0.99381929999999996</v>
      </c>
      <c r="S3651" s="38">
        <f t="shared" si="2267"/>
        <v>0.99381929999999996</v>
      </c>
      <c r="T3651" s="38">
        <f t="shared" si="2267"/>
        <v>0.99381929999999996</v>
      </c>
      <c r="U3651" s="38">
        <f t="shared" si="2267"/>
        <v>0.99381929999999996</v>
      </c>
      <c r="V3651" s="38">
        <f t="shared" si="2267"/>
        <v>0.99381929999999996</v>
      </c>
      <c r="W3651" s="38">
        <f t="shared" si="2267"/>
        <v>0.99381929999999996</v>
      </c>
      <c r="X3651" s="38">
        <f t="shared" si="2267"/>
        <v>0.99381929999999996</v>
      </c>
      <c r="Y3651" s="38">
        <f t="shared" si="2267"/>
        <v>0.99381929999999996</v>
      </c>
      <c r="Z3651" s="38">
        <f t="shared" si="2267"/>
        <v>0.99381929999999996</v>
      </c>
      <c r="AA3651" s="38">
        <f t="shared" si="2267"/>
        <v>0.99381929999999996</v>
      </c>
      <c r="AB3651" s="38">
        <f t="shared" si="2267"/>
        <v>0.99381929999999996</v>
      </c>
      <c r="AC3651" s="38">
        <f t="shared" si="2267"/>
        <v>0.99381929999999996</v>
      </c>
      <c r="AD3651" s="38">
        <f t="shared" si="2267"/>
        <v>0.99381929999999996</v>
      </c>
      <c r="AE3651" s="38">
        <f t="shared" si="2267"/>
        <v>0.99381929999999996</v>
      </c>
      <c r="AF3651" s="38">
        <f t="shared" si="2267"/>
        <v>0.99381929999999996</v>
      </c>
      <c r="AG3651" s="38">
        <f t="shared" si="2267"/>
        <v>0.99381929999999996</v>
      </c>
      <c r="AH3651" s="38">
        <f t="shared" si="2267"/>
        <v>0.99381929999999996</v>
      </c>
      <c r="AI3651" s="38">
        <f t="shared" si="2267"/>
        <v>0.99381929999999996</v>
      </c>
      <c r="AJ3651" s="38">
        <f t="shared" si="2267"/>
        <v>0.99381929999999996</v>
      </c>
      <c r="AK3651" s="38">
        <f t="shared" si="2267"/>
        <v>0.99381929999999996</v>
      </c>
      <c r="AL3651" s="38">
        <f t="shared" si="2267"/>
        <v>0.99381929999999996</v>
      </c>
      <c r="AM3651" s="38">
        <f t="shared" si="2267"/>
        <v>0.99381929999999996</v>
      </c>
      <c r="AN3651" s="38">
        <f t="shared" si="2267"/>
        <v>0.99381929999999996</v>
      </c>
      <c r="AO3651" s="38">
        <f t="shared" si="2267"/>
        <v>0.99381929999999996</v>
      </c>
      <c r="AP3651" s="38">
        <f t="shared" si="2267"/>
        <v>0.99381929999999996</v>
      </c>
      <c r="AQ3651" s="38">
        <f t="shared" si="2267"/>
        <v>0.99381929999999996</v>
      </c>
      <c r="AR3651" s="38">
        <f t="shared" si="2267"/>
        <v>0.99381929999999996</v>
      </c>
      <c r="AS3651" s="38">
        <f t="shared" si="2267"/>
        <v>0.99381929999999996</v>
      </c>
      <c r="AT3651" s="38">
        <f t="shared" si="2267"/>
        <v>0.99381929999999996</v>
      </c>
      <c r="AU3651" s="38">
        <f t="shared" si="2267"/>
        <v>0.99381929999999996</v>
      </c>
      <c r="AV3651" s="38">
        <f t="shared" si="2267"/>
        <v>0.99381929999999996</v>
      </c>
      <c r="AW3651" s="38">
        <f t="shared" si="2267"/>
        <v>0.99381929999999996</v>
      </c>
      <c r="AX3651" s="38">
        <f t="shared" si="2267"/>
        <v>0.99381929999999996</v>
      </c>
      <c r="AY3651" s="38">
        <f t="shared" si="2267"/>
        <v>0.99381929999999996</v>
      </c>
      <c r="AZ3651" s="38">
        <f t="shared" si="2267"/>
        <v>0.99381929999999996</v>
      </c>
      <c r="BA3651" s="38">
        <f t="shared" si="2267"/>
        <v>0.99381929999999996</v>
      </c>
      <c r="BB3651" s="38">
        <f t="shared" si="2267"/>
        <v>0.99381929999999996</v>
      </c>
      <c r="BC3651" s="38">
        <f t="shared" si="2267"/>
        <v>0.99381929999999996</v>
      </c>
      <c r="BD3651" s="38">
        <f t="shared" si="2267"/>
        <v>0.99381929999999996</v>
      </c>
      <c r="BE3651" s="38">
        <f t="shared" si="2267"/>
        <v>0.99381929999999996</v>
      </c>
      <c r="BF3651" s="38">
        <f t="shared" si="2267"/>
        <v>0.99381929999999996</v>
      </c>
    </row>
    <row r="3652" spans="1:58" x14ac:dyDescent="0.2">
      <c r="A3652" s="9" t="str">
        <f t="shared" si="2262"/>
        <v>Eswatini</v>
      </c>
      <c r="C3652" s="39">
        <f t="shared" si="2263"/>
        <v>0.30509169999999997</v>
      </c>
      <c r="D3652" s="38">
        <f t="shared" ref="D3652:BF3652" si="2268">1-_xlfn.NORM.DIST($D$608,D3423,$B$37+$B$38*D3423,TRUE)</f>
        <v>0.31821062644231712</v>
      </c>
      <c r="E3652" s="38">
        <f t="shared" si="2268"/>
        <v>0.33139428492423983</v>
      </c>
      <c r="F3652" s="38">
        <f t="shared" si="2268"/>
        <v>0.34462246377274297</v>
      </c>
      <c r="G3652" s="38">
        <f t="shared" si="2268"/>
        <v>0.35787543714560344</v>
      </c>
      <c r="H3652" s="38">
        <f t="shared" si="2268"/>
        <v>0.37113404109328085</v>
      </c>
      <c r="I3652" s="38">
        <f t="shared" si="2268"/>
        <v>0.38437974089536497</v>
      </c>
      <c r="J3652" s="38">
        <f t="shared" si="2268"/>
        <v>0.39759468973363921</v>
      </c>
      <c r="K3652" s="38">
        <f t="shared" si="2268"/>
        <v>0.4107617788565836</v>
      </c>
      <c r="L3652" s="38">
        <f t="shared" si="2268"/>
        <v>0.4238646794709735</v>
      </c>
      <c r="M3652" s="38">
        <f t="shared" si="2268"/>
        <v>0.43688787666526818</v>
      </c>
      <c r="N3652" s="38">
        <f t="shared" si="2268"/>
        <v>0.44981669572703797</v>
      </c>
      <c r="O3652" s="38">
        <f t="shared" si="2268"/>
        <v>0.46263732126323598</v>
      </c>
      <c r="P3652" s="38">
        <f t="shared" si="2268"/>
        <v>0.47533680956831659</v>
      </c>
      <c r="Q3652" s="38">
        <f t="shared" si="2268"/>
        <v>0.48790309471175086</v>
      </c>
      <c r="R3652" s="38">
        <f t="shared" si="2268"/>
        <v>0.50032498883418464</v>
      </c>
      <c r="S3652" s="38">
        <f t="shared" si="2268"/>
        <v>0.51259217715117045</v>
      </c>
      <c r="T3652" s="38">
        <f t="shared" si="2268"/>
        <v>0.52469520816593218</v>
      </c>
      <c r="U3652" s="38">
        <f t="shared" si="2268"/>
        <v>0.53662547958886131</v>
      </c>
      <c r="V3652" s="38">
        <f t="shared" si="2268"/>
        <v>0.54837522045223608</v>
      </c>
      <c r="W3652" s="38">
        <f t="shared" si="2268"/>
        <v>0.55993746989482229</v>
      </c>
      <c r="X3652" s="38">
        <f t="shared" si="2268"/>
        <v>0.57130605307332993</v>
      </c>
      <c r="Y3652" s="38">
        <f t="shared" si="2268"/>
        <v>0.58247555463690703</v>
      </c>
      <c r="Z3652" s="38">
        <f t="shared" si="2268"/>
        <v>0.59344129017760339</v>
      </c>
      <c r="AA3652" s="38">
        <f t="shared" si="2268"/>
        <v>0.60419927604468826</v>
      </c>
      <c r="AB3652" s="38">
        <f t="shared" si="2268"/>
        <v>0.61474619788437945</v>
      </c>
      <c r="AC3652" s="38">
        <f t="shared" si="2268"/>
        <v>0.62507937823946391</v>
      </c>
      <c r="AD3652" s="38">
        <f t="shared" si="2268"/>
        <v>0.63519674351588895</v>
      </c>
      <c r="AE3652" s="38">
        <f t="shared" si="2268"/>
        <v>0.64509679059606728</v>
      </c>
      <c r="AF3652" s="38">
        <f t="shared" si="2268"/>
        <v>0.65477855335168789</v>
      </c>
      <c r="AG3652" s="38">
        <f t="shared" si="2268"/>
        <v>0.66424156928253875</v>
      </c>
      <c r="AH3652" s="38">
        <f t="shared" si="2268"/>
        <v>0.67348584648245691</v>
      </c>
      <c r="AI3652" s="38">
        <f t="shared" si="2268"/>
        <v>0.68251183110919278</v>
      </c>
      <c r="AJ3652" s="38">
        <f t="shared" si="2268"/>
        <v>0.69132037551186842</v>
      </c>
      <c r="AK3652" s="38">
        <f t="shared" si="2268"/>
        <v>0.69991270714791387</v>
      </c>
      <c r="AL3652" s="38">
        <f t="shared" si="2268"/>
        <v>0.70829039840096164</v>
      </c>
      <c r="AM3652" s="38">
        <f t="shared" si="2268"/>
        <v>0.71645533739220479</v>
      </c>
      <c r="AN3652" s="38">
        <f t="shared" si="2268"/>
        <v>0.72440969986020365</v>
      </c>
      <c r="AO3652" s="38">
        <f t="shared" si="2268"/>
        <v>0.73215592216804881</v>
      </c>
      <c r="AP3652" s="38">
        <f t="shared" si="2268"/>
        <v>0.73969667548214502</v>
      </c>
      <c r="AQ3652" s="38">
        <f t="shared" si="2268"/>
        <v>0.7470348411536204</v>
      </c>
      <c r="AR3652" s="38">
        <f t="shared" si="2268"/>
        <v>0.75417348732145861</v>
      </c>
      <c r="AS3652" s="38">
        <f t="shared" si="2268"/>
        <v>0.76111584674583033</v>
      </c>
      <c r="AT3652" s="38">
        <f t="shared" si="2268"/>
        <v>0.76786529587069863</v>
      </c>
      <c r="AU3652" s="38">
        <f t="shared" si="2268"/>
        <v>0.774425335106534</v>
      </c>
      <c r="AV3652" s="38">
        <f t="shared" si="2268"/>
        <v>0.78079957031681102</v>
      </c>
      <c r="AW3652" s="38">
        <f t="shared" si="2268"/>
        <v>0.78699169548581027</v>
      </c>
      <c r="AX3652" s="38">
        <f t="shared" si="2268"/>
        <v>0.79300547654002285</v>
      </c>
      <c r="AY3652" s="38">
        <f t="shared" si="2268"/>
        <v>0.79884473629109987</v>
      </c>
      <c r="AZ3652" s="38">
        <f t="shared" si="2268"/>
        <v>0.80451334046470657</v>
      </c>
      <c r="BA3652" s="38">
        <f t="shared" si="2268"/>
        <v>0.81001518477677514</v>
      </c>
      <c r="BB3652" s="38">
        <f t="shared" si="2268"/>
        <v>0.81535418301643547</v>
      </c>
      <c r="BC3652" s="38">
        <f t="shared" si="2268"/>
        <v>0.82053425609325159</v>
      </c>
      <c r="BD3652" s="38">
        <f t="shared" si="2268"/>
        <v>0.82555932200527016</v>
      </c>
      <c r="BE3652" s="38">
        <f t="shared" si="2268"/>
        <v>0.83043328668371696</v>
      </c>
      <c r="BF3652" s="38">
        <f t="shared" si="2268"/>
        <v>0.83516003566990649</v>
      </c>
    </row>
    <row r="3653" spans="1:58" x14ac:dyDescent="0.2">
      <c r="A3653" s="9" t="str">
        <f t="shared" si="2262"/>
        <v>Ethiopia</v>
      </c>
      <c r="C3653" s="39">
        <f t="shared" si="2263"/>
        <v>9.438042999999996E-2</v>
      </c>
      <c r="D3653" s="38">
        <f t="shared" ref="D3653:BF3653" si="2269">1-_xlfn.NORM.DIST($D$608,D3424,$B$37+$B$38*D3424,TRUE)</f>
        <v>0.10254300322153576</v>
      </c>
      <c r="E3653" s="38">
        <f t="shared" si="2269"/>
        <v>0.11109620838493472</v>
      </c>
      <c r="F3653" s="38">
        <f t="shared" si="2269"/>
        <v>0.12003294323605707</v>
      </c>
      <c r="G3653" s="38">
        <f t="shared" si="2269"/>
        <v>0.12934435679547862</v>
      </c>
      <c r="H3653" s="38">
        <f t="shared" si="2269"/>
        <v>0.13901992875546976</v>
      </c>
      <c r="I3653" s="38">
        <f t="shared" si="2269"/>
        <v>0.14904756276810827</v>
      </c>
      <c r="J3653" s="38">
        <f t="shared" si="2269"/>
        <v>0.15941369184659893</v>
      </c>
      <c r="K3653" s="38">
        <f t="shared" si="2269"/>
        <v>0.17010339402280661</v>
      </c>
      <c r="L3653" s="38">
        <f t="shared" si="2269"/>
        <v>0.18110051636514068</v>
      </c>
      <c r="M3653" s="38">
        <f t="shared" si="2269"/>
        <v>0.19238780545942391</v>
      </c>
      <c r="N3653" s="38">
        <f t="shared" si="2269"/>
        <v>0.20394704248781037</v>
      </c>
      <c r="O3653" s="38">
        <f t="shared" si="2269"/>
        <v>0.21575918110328718</v>
      </c>
      <c r="P3653" s="38">
        <f t="shared" si="2269"/>
        <v>0.22780448638562123</v>
      </c>
      <c r="Q3653" s="38">
        <f t="shared" si="2269"/>
        <v>0.24006267327445041</v>
      </c>
      <c r="R3653" s="38">
        <f t="shared" si="2269"/>
        <v>0.25251304300224797</v>
      </c>
      <c r="S3653" s="38">
        <f t="shared" si="2269"/>
        <v>0.26513461618984124</v>
      </c>
      <c r="T3653" s="38">
        <f t="shared" si="2269"/>
        <v>0.27790626141603725</v>
      </c>
      <c r="U3653" s="38">
        <f t="shared" si="2269"/>
        <v>0.29080681822690468</v>
      </c>
      <c r="V3653" s="38">
        <f t="shared" si="2269"/>
        <v>0.30381521370598752</v>
      </c>
      <c r="W3653" s="38">
        <f t="shared" si="2269"/>
        <v>0.31691057188111216</v>
      </c>
      <c r="X3653" s="38">
        <f t="shared" si="2269"/>
        <v>0.3300723153938574</v>
      </c>
      <c r="Y3653" s="38">
        <f t="shared" si="2269"/>
        <v>0.34328025900193837</v>
      </c>
      <c r="Z3653" s="38">
        <f t="shared" si="2269"/>
        <v>0.35651469462088692</v>
      </c>
      <c r="AA3653" s="38">
        <f t="shared" si="2269"/>
        <v>0.36975646773803927</v>
      </c>
      <c r="AB3653" s="38">
        <f t="shared" si="2269"/>
        <v>0.38298704514790494</v>
      </c>
      <c r="AC3653" s="38">
        <f t="shared" si="2269"/>
        <v>0.39618857406276697</v>
      </c>
      <c r="AD3653" s="38">
        <f t="shared" si="2269"/>
        <v>0.40934393274543412</v>
      </c>
      <c r="AE3653" s="38">
        <f t="shared" si="2269"/>
        <v>0.42243677289228965</v>
      </c>
      <c r="AF3653" s="38">
        <f t="shared" si="2269"/>
        <v>0.43545155406428049</v>
      </c>
      <c r="AG3653" s="38">
        <f t="shared" si="2269"/>
        <v>0.44837357052155324</v>
      </c>
      <c r="AH3653" s="38">
        <f t="shared" si="2269"/>
        <v>0.46118897086455279</v>
      </c>
      <c r="AI3653" s="38">
        <f t="shared" si="2269"/>
        <v>0.47388477092116599</v>
      </c>
      <c r="AJ3653" s="38">
        <f t="shared" si="2269"/>
        <v>0.48644886034662516</v>
      </c>
      <c r="AK3653" s="38">
        <f t="shared" si="2269"/>
        <v>0.49887000342116683</v>
      </c>
      <c r="AL3653" s="38">
        <f t="shared" si="2269"/>
        <v>0.51113783454069306</v>
      </c>
      <c r="AM3653" s="38">
        <f t="shared" si="2269"/>
        <v>0.52324284889877459</v>
      </c>
      <c r="AN3653" s="38">
        <f t="shared" si="2269"/>
        <v>0.53517638885509933</v>
      </c>
      <c r="AO3653" s="38">
        <f t="shared" si="2269"/>
        <v>0.54693062647676705</v>
      </c>
      <c r="AP3653" s="38">
        <f t="shared" si="2269"/>
        <v>0.55849854272546939</v>
      </c>
      <c r="AQ3653" s="38">
        <f t="shared" si="2269"/>
        <v>0.56987390374633895</v>
      </c>
      <c r="AR3653" s="38">
        <f t="shared" si="2269"/>
        <v>0.58105123469385611</v>
      </c>
      <c r="AS3653" s="38">
        <f t="shared" si="2269"/>
        <v>0.59202579150731238</v>
      </c>
      <c r="AT3653" s="38">
        <f t="shared" si="2269"/>
        <v>0.60279353102359612</v>
      </c>
      <c r="AU3653" s="38">
        <f t="shared" si="2269"/>
        <v>0.61335107978902315</v>
      </c>
      <c r="AV3653" s="38">
        <f t="shared" si="2269"/>
        <v>0.62369570190510282</v>
      </c>
      <c r="AW3653" s="38">
        <f t="shared" si="2269"/>
        <v>0.63382526621593405</v>
      </c>
      <c r="AX3653" s="38">
        <f t="shared" si="2269"/>
        <v>0.64373821311777268</v>
      </c>
      <c r="AY3653" s="38">
        <f t="shared" si="2269"/>
        <v>0.65343352124450016</v>
      </c>
      <c r="AZ3653" s="38">
        <f t="shared" si="2269"/>
        <v>0.6629106742565557</v>
      </c>
      <c r="BA3653" s="38">
        <f t="shared" si="2269"/>
        <v>0.67216962793559465</v>
      </c>
      <c r="BB3653" s="38">
        <f t="shared" si="2269"/>
        <v>0.68121077776286976</v>
      </c>
      <c r="BC3653" s="38">
        <f t="shared" si="2269"/>
        <v>0.69003492713627557</v>
      </c>
      <c r="BD3653" s="38">
        <f t="shared" si="2269"/>
        <v>0.69864325635921853</v>
      </c>
      <c r="BE3653" s="38">
        <f t="shared" si="2269"/>
        <v>0.70703729251408542</v>
      </c>
      <c r="BF3653" s="38">
        <f t="shared" si="2269"/>
        <v>0.71521888031409953</v>
      </c>
    </row>
    <row r="3654" spans="1:58" x14ac:dyDescent="0.2">
      <c r="A3654" s="9" t="str">
        <f t="shared" si="2262"/>
        <v>Faeroe Islands</v>
      </c>
      <c r="C3654" s="39">
        <f t="shared" si="2263"/>
        <v>0.95475470000000007</v>
      </c>
      <c r="D3654" s="38">
        <f t="shared" ref="D3654:BF3654" si="2270">1-_xlfn.NORM.DIST($D$608,D3425,$B$37+$B$38*D3425,TRUE)</f>
        <v>0.95563965445754961</v>
      </c>
      <c r="E3654" s="38">
        <f t="shared" si="2270"/>
        <v>0.9564998635992874</v>
      </c>
      <c r="F3654" s="38">
        <f t="shared" si="2270"/>
        <v>0.95733611298717147</v>
      </c>
      <c r="G3654" s="38">
        <f t="shared" si="2270"/>
        <v>0.95814916158947727</v>
      </c>
      <c r="H3654" s="38">
        <f t="shared" si="2270"/>
        <v>0.95893974267541471</v>
      </c>
      <c r="I3654" s="38">
        <f t="shared" si="2270"/>
        <v>0.95970856468347532</v>
      </c>
      <c r="J3654" s="38">
        <f t="shared" si="2270"/>
        <v>0.9604563120638705</v>
      </c>
      <c r="K3654" s="38">
        <f t="shared" si="2270"/>
        <v>0.96118364609545859</v>
      </c>
      <c r="L3654" s="38">
        <f t="shared" si="2270"/>
        <v>0.96189120567759279</v>
      </c>
      <c r="M3654" s="38">
        <f t="shared" si="2270"/>
        <v>0.96257960809734888</v>
      </c>
      <c r="N3654" s="38">
        <f t="shared" si="2270"/>
        <v>0.9632494497726144</v>
      </c>
      <c r="O3654" s="38">
        <f t="shared" si="2270"/>
        <v>0.96390130697154275</v>
      </c>
      <c r="P3654" s="38">
        <f t="shared" si="2270"/>
        <v>0.96453573650888902</v>
      </c>
      <c r="Q3654" s="38">
        <f t="shared" si="2270"/>
        <v>0.96515327641975768</v>
      </c>
      <c r="R3654" s="38">
        <f t="shared" si="2270"/>
        <v>0.96575444661130205</v>
      </c>
      <c r="S3654" s="38">
        <f t="shared" si="2270"/>
        <v>0.96633974949292023</v>
      </c>
      <c r="T3654" s="38">
        <f t="shared" si="2270"/>
        <v>0.96690967058549881</v>
      </c>
      <c r="U3654" s="38">
        <f t="shared" si="2270"/>
        <v>0.96746467911025746</v>
      </c>
      <c r="V3654" s="38">
        <f t="shared" si="2270"/>
        <v>0.96800522855774407</v>
      </c>
      <c r="W3654" s="38">
        <f t="shared" si="2270"/>
        <v>0.96853175723753271</v>
      </c>
      <c r="X3654" s="38">
        <f t="shared" si="2270"/>
        <v>0.96904468880917305</v>
      </c>
      <c r="Y3654" s="38">
        <f t="shared" si="2270"/>
        <v>0.9695444327949313</v>
      </c>
      <c r="Z3654" s="38">
        <f t="shared" si="2270"/>
        <v>0.97003138507486286</v>
      </c>
      <c r="AA3654" s="38">
        <f t="shared" si="2270"/>
        <v>0.97050592836474481</v>
      </c>
      <c r="AB3654" s="38">
        <f t="shared" si="2270"/>
        <v>0.9709684326773933</v>
      </c>
      <c r="AC3654" s="38">
        <f t="shared" si="2270"/>
        <v>0.97141925576787791</v>
      </c>
      <c r="AD3654" s="38">
        <f t="shared" si="2270"/>
        <v>0.97185874356314039</v>
      </c>
      <c r="AE3654" s="38">
        <f t="shared" si="2270"/>
        <v>0.97228723057651301</v>
      </c>
      <c r="AF3654" s="38">
        <f t="shared" si="2270"/>
        <v>0.97270504030762106</v>
      </c>
      <c r="AG3654" s="38">
        <f t="shared" si="2270"/>
        <v>0.97311248562814678</v>
      </c>
      <c r="AH3654" s="38">
        <f t="shared" si="2270"/>
        <v>0.97350986915391668</v>
      </c>
      <c r="AI3654" s="38">
        <f t="shared" si="2270"/>
        <v>0.97389748360376827</v>
      </c>
      <c r="AJ3654" s="38">
        <f t="shared" si="2270"/>
        <v>0.97427561214563696</v>
      </c>
      <c r="AK3654" s="38">
        <f t="shared" si="2270"/>
        <v>0.97464452873029339</v>
      </c>
      <c r="AL3654" s="38">
        <f t="shared" si="2270"/>
        <v>0.97500449841315306</v>
      </c>
      <c r="AM3654" s="38">
        <f t="shared" si="2270"/>
        <v>0.97535577766456483</v>
      </c>
      <c r="AN3654" s="38">
        <f t="shared" si="2270"/>
        <v>0.97569861466897556</v>
      </c>
      <c r="AO3654" s="38">
        <f t="shared" si="2270"/>
        <v>0.97603324961335691</v>
      </c>
      <c r="AP3654" s="38">
        <f t="shared" si="2270"/>
        <v>0.97635991496526764</v>
      </c>
      <c r="AQ3654" s="38">
        <f t="shared" si="2270"/>
        <v>0.97667883574091585</v>
      </c>
      <c r="AR3654" s="38">
        <f t="shared" si="2270"/>
        <v>0.9769902297635733</v>
      </c>
      <c r="AS3654" s="38">
        <f t="shared" si="2270"/>
        <v>0.97729430791268146</v>
      </c>
      <c r="AT3654" s="38">
        <f t="shared" si="2270"/>
        <v>0.97759127436398274</v>
      </c>
      <c r="AU3654" s="38">
        <f t="shared" si="2270"/>
        <v>0.97788132682099516</v>
      </c>
      <c r="AV3654" s="38">
        <f t="shared" si="2270"/>
        <v>0.97816465673814113</v>
      </c>
      <c r="AW3654" s="38">
        <f t="shared" si="2270"/>
        <v>0.97844144953583001</v>
      </c>
      <c r="AX3654" s="38">
        <f t="shared" si="2270"/>
        <v>0.97871188480778504</v>
      </c>
      <c r="AY3654" s="38">
        <f t="shared" si="2270"/>
        <v>0.97897613652089421</v>
      </c>
      <c r="AZ3654" s="38">
        <f t="shared" si="2270"/>
        <v>0.97923437320785678</v>
      </c>
      <c r="BA3654" s="38">
        <f t="shared" si="2270"/>
        <v>0.97948675815288677</v>
      </c>
      <c r="BB3654" s="38">
        <f t="shared" si="2270"/>
        <v>0.97973344957072594</v>
      </c>
      <c r="BC3654" s="38">
        <f t="shared" si="2270"/>
        <v>0.97997460077921184</v>
      </c>
      <c r="BD3654" s="38">
        <f t="shared" si="2270"/>
        <v>0.98021036036563469</v>
      </c>
      <c r="BE3654" s="38">
        <f t="shared" si="2270"/>
        <v>0.98044087234711175</v>
      </c>
      <c r="BF3654" s="38">
        <f t="shared" si="2270"/>
        <v>0.98066627632519843</v>
      </c>
    </row>
    <row r="3655" spans="1:58" x14ac:dyDescent="0.2">
      <c r="A3655" s="9" t="str">
        <f t="shared" si="2262"/>
        <v>Fiji</v>
      </c>
      <c r="C3655" s="39">
        <f t="shared" si="2263"/>
        <v>0.75325739999999997</v>
      </c>
      <c r="D3655" s="38">
        <f t="shared" ref="D3655:BF3655" si="2271">1-_xlfn.NORM.DIST($D$608,D3426,$B$37+$B$38*D3426,TRUE)</f>
        <v>0.76012801133502494</v>
      </c>
      <c r="E3655" s="38">
        <f t="shared" si="2271"/>
        <v>0.76680947082549411</v>
      </c>
      <c r="F3655" s="38">
        <f t="shared" si="2271"/>
        <v>0.77330519955807264</v>
      </c>
      <c r="G3655" s="38">
        <f t="shared" si="2271"/>
        <v>0.77961871859121534</v>
      </c>
      <c r="H3655" s="38">
        <f t="shared" si="2271"/>
        <v>0.78575363243854668</v>
      </c>
      <c r="I3655" s="38">
        <f t="shared" si="2271"/>
        <v>0.7917136136517311</v>
      </c>
      <c r="J3655" s="38">
        <f t="shared" si="2271"/>
        <v>0.79750238847159138</v>
      </c>
      <c r="K3655" s="38">
        <f t="shared" si="2271"/>
        <v>0.80312372351298755</v>
      </c>
      <c r="L3655" s="38">
        <f t="shared" si="2271"/>
        <v>0.80858141344638068</v>
      </c>
      <c r="M3655" s="38">
        <f t="shared" si="2271"/>
        <v>0.81387926963701052</v>
      </c>
      <c r="N3655" s="38">
        <f t="shared" si="2271"/>
        <v>0.81902110970115272</v>
      </c>
      <c r="O3655" s="38">
        <f t="shared" si="2271"/>
        <v>0.82401074793793572</v>
      </c>
      <c r="P3655" s="38">
        <f t="shared" si="2271"/>
        <v>0.82885198659463077</v>
      </c>
      <c r="Q3655" s="38">
        <f t="shared" si="2271"/>
        <v>0.83354860792313124</v>
      </c>
      <c r="R3655" s="38">
        <f t="shared" si="2271"/>
        <v>0.83810436698546331</v>
      </c>
      <c r="S3655" s="38">
        <f t="shared" si="2271"/>
        <v>0.8425229851665762</v>
      </c>
      <c r="T3655" s="38">
        <f t="shared" si="2271"/>
        <v>0.84680814435330132</v>
      </c>
      <c r="U3655" s="38">
        <f t="shared" si="2271"/>
        <v>0.8509634817392131</v>
      </c>
      <c r="V3655" s="38">
        <f t="shared" si="2271"/>
        <v>0.85499258521614341</v>
      </c>
      <c r="W3655" s="38">
        <f t="shared" si="2271"/>
        <v>0.85889898931424491</v>
      </c>
      <c r="X3655" s="38">
        <f t="shared" si="2271"/>
        <v>0.86268617165376527</v>
      </c>
      <c r="Y3655" s="38">
        <f t="shared" si="2271"/>
        <v>0.86635754987304059</v>
      </c>
      <c r="Z3655" s="38">
        <f t="shared" si="2271"/>
        <v>0.86991647899863178</v>
      </c>
      <c r="AA3655" s="38">
        <f t="shared" si="2271"/>
        <v>0.87336624922498196</v>
      </c>
      <c r="AB3655" s="38">
        <f t="shared" si="2271"/>
        <v>0.87671008407246032</v>
      </c>
      <c r="AC3655" s="38">
        <f t="shared" si="2271"/>
        <v>0.87995113889416521</v>
      </c>
      <c r="AD3655" s="38">
        <f t="shared" si="2271"/>
        <v>0.8830924997033488</v>
      </c>
      <c r="AE3655" s="38">
        <f t="shared" si="2271"/>
        <v>0.88613718229482852</v>
      </c>
      <c r="AF3655" s="38">
        <f t="shared" si="2271"/>
        <v>0.88908813163521261</v>
      </c>
      <c r="AG3655" s="38">
        <f t="shared" si="2271"/>
        <v>0.89194822149822239</v>
      </c>
      <c r="AH3655" s="38">
        <f t="shared" si="2271"/>
        <v>0.89472025432278923</v>
      </c>
      <c r="AI3655" s="38">
        <f t="shared" si="2271"/>
        <v>0.89740696127299469</v>
      </c>
      <c r="AJ3655" s="38">
        <f t="shared" si="2271"/>
        <v>0.90001100248023125</v>
      </c>
      <c r="AK3655" s="38">
        <f t="shared" si="2271"/>
        <v>0.9025349674492531</v>
      </c>
      <c r="AL3655" s="38">
        <f t="shared" si="2271"/>
        <v>0.90498137561101377</v>
      </c>
      <c r="AM3655" s="38">
        <f t="shared" si="2271"/>
        <v>0.90735267700636812</v>
      </c>
      <c r="AN3655" s="38">
        <f t="shared" si="2271"/>
        <v>0.90965125308583994</v>
      </c>
      <c r="AO3655" s="38">
        <f t="shared" si="2271"/>
        <v>0.91187941761173641</v>
      </c>
      <c r="AP3655" s="38">
        <f t="shared" si="2271"/>
        <v>0.91403941764990737</v>
      </c>
      <c r="AQ3655" s="38">
        <f t="shared" si="2271"/>
        <v>0.91613343463941754</v>
      </c>
      <c r="AR3655" s="38">
        <f t="shared" si="2271"/>
        <v>0.91816358552931243</v>
      </c>
      <c r="AS3655" s="38">
        <f t="shared" si="2271"/>
        <v>0.92013192397253152</v>
      </c>
      <c r="AT3655" s="38">
        <f t="shared" si="2271"/>
        <v>0.92204044156782639</v>
      </c>
      <c r="AU3655" s="38">
        <f t="shared" si="2271"/>
        <v>0.92389106914131769</v>
      </c>
      <c r="AV3655" s="38">
        <f t="shared" si="2271"/>
        <v>0.92568567806003732</v>
      </c>
      <c r="AW3655" s="38">
        <f t="shared" si="2271"/>
        <v>0.92742608157047801</v>
      </c>
      <c r="AX3655" s="38">
        <f t="shared" si="2271"/>
        <v>0.92911403615580168</v>
      </c>
      <c r="AY3655" s="38">
        <f t="shared" si="2271"/>
        <v>0.93075124290595057</v>
      </c>
      <c r="AZ3655" s="38">
        <f t="shared" si="2271"/>
        <v>0.93233934889544445</v>
      </c>
      <c r="BA3655" s="38">
        <f t="shared" si="2271"/>
        <v>0.93387994856416578</v>
      </c>
      <c r="BB3655" s="38">
        <f t="shared" si="2271"/>
        <v>0.93537458509690363</v>
      </c>
      <c r="BC3655" s="38">
        <f t="shared" si="2271"/>
        <v>0.93682475179786528</v>
      </c>
      <c r="BD3655" s="38">
        <f t="shared" si="2271"/>
        <v>0.93823189345677971</v>
      </c>
      <c r="BE3655" s="38">
        <f t="shared" si="2271"/>
        <v>0.93959740770357836</v>
      </c>
      <c r="BF3655" s="38">
        <f t="shared" si="2271"/>
        <v>0.94092264634900147</v>
      </c>
    </row>
    <row r="3656" spans="1:58" x14ac:dyDescent="0.2">
      <c r="A3656" s="9" t="str">
        <f t="shared" si="2262"/>
        <v>Finland</v>
      </c>
      <c r="C3656" s="39">
        <f t="shared" si="2263"/>
        <v>0.99002830000000008</v>
      </c>
      <c r="D3656" s="38">
        <f t="shared" ref="D3656:BF3656" si="2272">1-_xlfn.NORM.DIST($D$608,D3427,$B$37+$B$38*D3427,TRUE)</f>
        <v>0.99006590026308205</v>
      </c>
      <c r="E3656" s="38">
        <f t="shared" si="2272"/>
        <v>0.99010291148823715</v>
      </c>
      <c r="F3656" s="38">
        <f t="shared" si="2272"/>
        <v>0.99013934431743267</v>
      </c>
      <c r="G3656" s="38">
        <f t="shared" si="2272"/>
        <v>0.99017520916618784</v>
      </c>
      <c r="H3656" s="38">
        <f t="shared" si="2272"/>
        <v>0.9902105162291881</v>
      </c>
      <c r="I3656" s="38">
        <f t="shared" si="2272"/>
        <v>0.99024527548574293</v>
      </c>
      <c r="J3656" s="38">
        <f t="shared" si="2272"/>
        <v>0.99027949670508986</v>
      </c>
      <c r="K3656" s="38">
        <f t="shared" si="2272"/>
        <v>0.99031318945155089</v>
      </c>
      <c r="L3656" s="38">
        <f t="shared" si="2272"/>
        <v>0.99034636308954538</v>
      </c>
      <c r="M3656" s="38">
        <f t="shared" si="2272"/>
        <v>0.99037902678846335</v>
      </c>
      <c r="N3656" s="38">
        <f t="shared" si="2272"/>
        <v>0.99041118952740481</v>
      </c>
      <c r="O3656" s="38">
        <f t="shared" si="2272"/>
        <v>0.99044286009978755</v>
      </c>
      <c r="P3656" s="38">
        <f t="shared" si="2272"/>
        <v>0.99047404711782805</v>
      </c>
      <c r="Q3656" s="38">
        <f t="shared" si="2272"/>
        <v>0.9905047590169006</v>
      </c>
      <c r="R3656" s="38">
        <f t="shared" si="2272"/>
        <v>0.9905350040597759</v>
      </c>
      <c r="S3656" s="38">
        <f t="shared" si="2272"/>
        <v>0.99056479034074507</v>
      </c>
      <c r="T3656" s="38">
        <f t="shared" si="2272"/>
        <v>0.99059412578963124</v>
      </c>
      <c r="U3656" s="38">
        <f t="shared" si="2272"/>
        <v>0.99062301817569232</v>
      </c>
      <c r="V3656" s="38">
        <f t="shared" si="2272"/>
        <v>0.99065147511141805</v>
      </c>
      <c r="W3656" s="38">
        <f t="shared" si="2272"/>
        <v>0.99067950405622596</v>
      </c>
      <c r="X3656" s="38">
        <f t="shared" si="2272"/>
        <v>0.9907071123200567</v>
      </c>
      <c r="Y3656" s="38">
        <f t="shared" si="2272"/>
        <v>0.99073430706687349</v>
      </c>
      <c r="Z3656" s="38">
        <f t="shared" si="2272"/>
        <v>0.99076109531806866</v>
      </c>
      <c r="AA3656" s="38">
        <f t="shared" si="2272"/>
        <v>0.99078748395577909</v>
      </c>
      <c r="AB3656" s="38">
        <f t="shared" si="2272"/>
        <v>0.99081347972611389</v>
      </c>
      <c r="AC3656" s="38">
        <f t="shared" si="2272"/>
        <v>0.99083908924229613</v>
      </c>
      <c r="AD3656" s="38">
        <f t="shared" si="2272"/>
        <v>0.99086431898772243</v>
      </c>
      <c r="AE3656" s="38">
        <f t="shared" si="2272"/>
        <v>0.99088917531894161</v>
      </c>
      <c r="AF3656" s="38">
        <f t="shared" si="2272"/>
        <v>0.99091366446855567</v>
      </c>
      <c r="AG3656" s="38">
        <f t="shared" si="2272"/>
        <v>0.99093779254804437</v>
      </c>
      <c r="AH3656" s="38">
        <f t="shared" si="2272"/>
        <v>0.99096156555051673</v>
      </c>
      <c r="AI3656" s="38">
        <f t="shared" si="2272"/>
        <v>0.99098498935339063</v>
      </c>
      <c r="AJ3656" s="38">
        <f t="shared" si="2272"/>
        <v>0.99100806972100308</v>
      </c>
      <c r="AK3656" s="38">
        <f t="shared" si="2272"/>
        <v>0.99103081230715351</v>
      </c>
      <c r="AL3656" s="38">
        <f t="shared" si="2272"/>
        <v>0.991053222657581</v>
      </c>
      <c r="AM3656" s="38">
        <f t="shared" si="2272"/>
        <v>0.99107530621237816</v>
      </c>
      <c r="AN3656" s="38">
        <f t="shared" si="2272"/>
        <v>0.9910970683083431</v>
      </c>
      <c r="AO3656" s="38">
        <f t="shared" si="2272"/>
        <v>0.99111851418127161</v>
      </c>
      <c r="AP3656" s="38">
        <f t="shared" si="2272"/>
        <v>0.99113964896819085</v>
      </c>
      <c r="AQ3656" s="38">
        <f t="shared" si="2272"/>
        <v>0.99116047770953652</v>
      </c>
      <c r="AR3656" s="38">
        <f t="shared" si="2272"/>
        <v>0.99118100535127485</v>
      </c>
      <c r="AS3656" s="38">
        <f t="shared" si="2272"/>
        <v>0.9912012367469708</v>
      </c>
      <c r="AT3656" s="38">
        <f t="shared" si="2272"/>
        <v>0.99122117665980525</v>
      </c>
      <c r="AU3656" s="38">
        <f t="shared" si="2272"/>
        <v>0.99124082976454031</v>
      </c>
      <c r="AV3656" s="38">
        <f t="shared" si="2272"/>
        <v>0.99126020064943665</v>
      </c>
      <c r="AW3656" s="38">
        <f t="shared" si="2272"/>
        <v>0.99127929381812252</v>
      </c>
      <c r="AX3656" s="38">
        <f t="shared" si="2272"/>
        <v>0.99129811369141629</v>
      </c>
      <c r="AY3656" s="38">
        <f t="shared" si="2272"/>
        <v>0.99131666460910428</v>
      </c>
      <c r="AZ3656" s="38">
        <f t="shared" si="2272"/>
        <v>0.99133495083167444</v>
      </c>
      <c r="BA3656" s="38">
        <f t="shared" si="2272"/>
        <v>0.99135297654200694</v>
      </c>
      <c r="BB3656" s="38">
        <f t="shared" si="2272"/>
        <v>0.99002830000000008</v>
      </c>
      <c r="BC3656" s="38">
        <f t="shared" si="2272"/>
        <v>0.99002830000000008</v>
      </c>
      <c r="BD3656" s="38">
        <f t="shared" si="2272"/>
        <v>0.99002830000000008</v>
      </c>
      <c r="BE3656" s="38">
        <f t="shared" si="2272"/>
        <v>0.99002830000000008</v>
      </c>
      <c r="BF3656" s="38">
        <f t="shared" si="2272"/>
        <v>0.99002830000000008</v>
      </c>
    </row>
    <row r="3657" spans="1:58" x14ac:dyDescent="0.2">
      <c r="A3657" s="9" t="str">
        <f t="shared" si="2262"/>
        <v>France</v>
      </c>
      <c r="C3657" s="39">
        <f t="shared" si="2263"/>
        <v>0.95142199999999999</v>
      </c>
      <c r="D3657" s="38">
        <f t="shared" ref="D3657:BF3657" si="2273">1-_xlfn.NORM.DIST($D$608,D3428,$B$37+$B$38*D3428,TRUE)</f>
        <v>0.95239456207487028</v>
      </c>
      <c r="E3657" s="38">
        <f t="shared" si="2273"/>
        <v>0.95333966370875756</v>
      </c>
      <c r="F3657" s="38">
        <f t="shared" si="2273"/>
        <v>0.95425818020331077</v>
      </c>
      <c r="G3657" s="38">
        <f t="shared" si="2273"/>
        <v>0.95515095734909661</v>
      </c>
      <c r="H3657" s="38">
        <f t="shared" si="2273"/>
        <v>0.95601881239951059</v>
      </c>
      <c r="I3657" s="38">
        <f t="shared" si="2273"/>
        <v>0.95686253501788177</v>
      </c>
      <c r="J3657" s="38">
        <f t="shared" si="2273"/>
        <v>0.95768288819795733</v>
      </c>
      <c r="K3657" s="38">
        <f t="shared" si="2273"/>
        <v>0.95848060915801192</v>
      </c>
      <c r="L3657" s="38">
        <f t="shared" si="2273"/>
        <v>0.95925641020888219</v>
      </c>
      <c r="M3657" s="38">
        <f t="shared" si="2273"/>
        <v>0.96001097959626813</v>
      </c>
      <c r="N3657" s="38">
        <f t="shared" si="2273"/>
        <v>0.96074498231768435</v>
      </c>
      <c r="O3657" s="38">
        <f t="shared" si="2273"/>
        <v>0.9614590609144783</v>
      </c>
      <c r="P3657" s="38">
        <f t="shared" si="2273"/>
        <v>0.96215383623936068</v>
      </c>
      <c r="Q3657" s="38">
        <f t="shared" si="2273"/>
        <v>0.96282990819991909</v>
      </c>
      <c r="R3657" s="38">
        <f t="shared" si="2273"/>
        <v>0.96348785647860302</v>
      </c>
      <c r="S3657" s="38">
        <f t="shared" si="2273"/>
        <v>0.96412824122968899</v>
      </c>
      <c r="T3657" s="38">
        <f t="shared" si="2273"/>
        <v>0.96475160375374491</v>
      </c>
      <c r="U3657" s="38">
        <f t="shared" si="2273"/>
        <v>0.96535846715012374</v>
      </c>
      <c r="V3657" s="38">
        <f t="shared" si="2273"/>
        <v>0.96594933694802287</v>
      </c>
      <c r="W3657" s="38">
        <f t="shared" si="2273"/>
        <v>0.96652470171665317</v>
      </c>
      <c r="X3657" s="38">
        <f t="shared" si="2273"/>
        <v>0.96708503365506038</v>
      </c>
      <c r="Y3657" s="38">
        <f t="shared" si="2273"/>
        <v>0.96763078916214607</v>
      </c>
      <c r="Z3657" s="38">
        <f t="shared" si="2273"/>
        <v>0.96816240938743081</v>
      </c>
      <c r="AA3657" s="38">
        <f t="shared" si="2273"/>
        <v>0.96868032076310262</v>
      </c>
      <c r="AB3657" s="38">
        <f t="shared" si="2273"/>
        <v>0.9691849355178872</v>
      </c>
      <c r="AC3657" s="38">
        <f t="shared" si="2273"/>
        <v>0.96967665217327237</v>
      </c>
      <c r="AD3657" s="38">
        <f t="shared" si="2273"/>
        <v>0.97015585602261356</v>
      </c>
      <c r="AE3657" s="38">
        <f t="shared" si="2273"/>
        <v>0.97062291959363822</v>
      </c>
      <c r="AF3657" s="38">
        <f t="shared" si="2273"/>
        <v>0.97107820309485904</v>
      </c>
      <c r="AG3657" s="38">
        <f t="shared" si="2273"/>
        <v>0.97152205484639975</v>
      </c>
      <c r="AH3657" s="38">
        <f t="shared" si="2273"/>
        <v>0.97195481169572506</v>
      </c>
      <c r="AI3657" s="38">
        <f t="shared" si="2273"/>
        <v>0.97237679941875677</v>
      </c>
      <c r="AJ3657" s="38">
        <f t="shared" si="2273"/>
        <v>0.97278833310684998</v>
      </c>
      <c r="AK3657" s="38">
        <f t="shared" si="2273"/>
        <v>0.97318971754009054</v>
      </c>
      <c r="AL3657" s="38">
        <f t="shared" si="2273"/>
        <v>0.97358124754736608</v>
      </c>
      <c r="AM3657" s="38">
        <f t="shared" si="2273"/>
        <v>0.97396320835364913</v>
      </c>
      <c r="AN3657" s="38">
        <f t="shared" si="2273"/>
        <v>0.9743358759149231</v>
      </c>
      <c r="AO3657" s="38">
        <f t="shared" si="2273"/>
        <v>0.97469951724116954</v>
      </c>
      <c r="AP3657" s="38">
        <f t="shared" si="2273"/>
        <v>0.97505439070782096</v>
      </c>
      <c r="AQ3657" s="38">
        <f t="shared" si="2273"/>
        <v>0.97540074635607865</v>
      </c>
      <c r="AR3657" s="38">
        <f t="shared" si="2273"/>
        <v>0.97573882618247665</v>
      </c>
      <c r="AS3657" s="38">
        <f t="shared" si="2273"/>
        <v>0.97606886441806706</v>
      </c>
      <c r="AT3657" s="38">
        <f t="shared" si="2273"/>
        <v>0.97639108779758821</v>
      </c>
      <c r="AU3657" s="38">
        <f t="shared" si="2273"/>
        <v>0.97670571581896892</v>
      </c>
      <c r="AV3657" s="38">
        <f t="shared" si="2273"/>
        <v>0.97701296099350654</v>
      </c>
      <c r="AW3657" s="38">
        <f t="shared" si="2273"/>
        <v>0.97731302908705187</v>
      </c>
      <c r="AX3657" s="38">
        <f t="shared" si="2273"/>
        <v>0.97760611935251995</v>
      </c>
      <c r="AY3657" s="38">
        <f t="shared" si="2273"/>
        <v>0.97789242475403526</v>
      </c>
      <c r="AZ3657" s="38">
        <f t="shared" si="2273"/>
        <v>0.97817213218301224</v>
      </c>
      <c r="BA3657" s="38">
        <f t="shared" si="2273"/>
        <v>0.97844542266646051</v>
      </c>
      <c r="BB3657" s="38">
        <f t="shared" si="2273"/>
        <v>0.97871247156779451</v>
      </c>
      <c r="BC3657" s="38">
        <f t="shared" si="2273"/>
        <v>0.97897344878041992</v>
      </c>
      <c r="BD3657" s="38">
        <f t="shared" si="2273"/>
        <v>0.97922851891435592</v>
      </c>
      <c r="BE3657" s="38">
        <f t="shared" si="2273"/>
        <v>0.97947784147614958</v>
      </c>
      <c r="BF3657" s="38">
        <f t="shared" si="2273"/>
        <v>0.97972157104232316</v>
      </c>
    </row>
    <row r="3658" spans="1:58" x14ac:dyDescent="0.2">
      <c r="A3658" s="9" t="str">
        <f t="shared" si="2262"/>
        <v>French Guiana</v>
      </c>
      <c r="C3658" s="39">
        <f t="shared" si="2263"/>
        <v>0.72079570000000004</v>
      </c>
      <c r="D3658" s="38">
        <f t="shared" ref="D3658:BF3658" si="2274">1-_xlfn.NORM.DIST($D$608,D3429,$B$37+$B$38*D3429,TRUE)</f>
        <v>0.72859240000363834</v>
      </c>
      <c r="E3658" s="38">
        <f t="shared" si="2274"/>
        <v>0.73618419215029984</v>
      </c>
      <c r="F3658" s="38">
        <f t="shared" si="2274"/>
        <v>0.74357385194254388</v>
      </c>
      <c r="G3658" s="38">
        <f t="shared" si="2274"/>
        <v>0.75076434730666275</v>
      </c>
      <c r="H3658" s="38">
        <f t="shared" si="2274"/>
        <v>0.7577588163562603</v>
      </c>
      <c r="I3658" s="38">
        <f t="shared" si="2274"/>
        <v>0.76456054636399307</v>
      </c>
      <c r="J3658" s="38">
        <f t="shared" si="2274"/>
        <v>0.77117295393506857</v>
      </c>
      <c r="K3658" s="38">
        <f t="shared" si="2274"/>
        <v>0.7775995663687485</v>
      </c>
      <c r="L3658" s="38">
        <f t="shared" si="2274"/>
        <v>0.78384400418778422</v>
      </c>
      <c r="M3658" s="38">
        <f t="shared" si="2274"/>
        <v>0.78990996481030074</v>
      </c>
      <c r="N3658" s="38">
        <f t="shared" si="2274"/>
        <v>0.79580120733412008</v>
      </c>
      <c r="O3658" s="38">
        <f t="shared" si="2274"/>
        <v>0.80152153839975915</v>
      </c>
      <c r="P3658" s="38">
        <f t="shared" si="2274"/>
        <v>0.80707479909530833</v>
      </c>
      <c r="Q3658" s="38">
        <f t="shared" si="2274"/>
        <v>0.81246485286402037</v>
      </c>
      <c r="R3658" s="38">
        <f t="shared" si="2274"/>
        <v>0.81769557437363771</v>
      </c>
      <c r="S3658" s="38">
        <f t="shared" si="2274"/>
        <v>0.82277083930522177</v>
      </c>
      <c r="T3658" s="38">
        <f t="shared" si="2274"/>
        <v>0.82769451501843649</v>
      </c>
      <c r="U3658" s="38">
        <f t="shared" si="2274"/>
        <v>0.83247045204984471</v>
      </c>
      <c r="V3658" s="38">
        <f t="shared" si="2274"/>
        <v>0.83710247640073721</v>
      </c>
      <c r="W3658" s="38">
        <f t="shared" si="2274"/>
        <v>0.84159438257129016</v>
      </c>
      <c r="X3658" s="38">
        <f t="shared" si="2274"/>
        <v>0.84594992729838858</v>
      </c>
      <c r="Y3658" s="38">
        <f t="shared" si="2274"/>
        <v>0.85017282395522464</v>
      </c>
      <c r="Z3658" s="38">
        <f t="shared" si="2274"/>
        <v>0.85426673757174043</v>
      </c>
      <c r="AA3658" s="38">
        <f t="shared" si="2274"/>
        <v>0.85823528043611053</v>
      </c>
      <c r="AB3658" s="38">
        <f t="shared" si="2274"/>
        <v>0.86208200823870196</v>
      </c>
      <c r="AC3658" s="38">
        <f t="shared" si="2274"/>
        <v>0.8658104167213061</v>
      </c>
      <c r="AD3658" s="38">
        <f t="shared" si="2274"/>
        <v>0.86942393879586433</v>
      </c>
      <c r="AE3658" s="38">
        <f t="shared" si="2274"/>
        <v>0.87292594209839436</v>
      </c>
      <c r="AF3658" s="38">
        <f t="shared" si="2274"/>
        <v>0.8763197269453471</v>
      </c>
      <c r="AG3658" s="38">
        <f t="shared" si="2274"/>
        <v>0.87960852466117356</v>
      </c>
      <c r="AH3658" s="38">
        <f t="shared" si="2274"/>
        <v>0.88279549624742204</v>
      </c>
      <c r="AI3658" s="38">
        <f t="shared" si="2274"/>
        <v>0.88588373136524856</v>
      </c>
      <c r="AJ3658" s="38">
        <f t="shared" si="2274"/>
        <v>0.88887624760473993</v>
      </c>
      <c r="AK3658" s="38">
        <f t="shared" si="2274"/>
        <v>0.89177599001596364</v>
      </c>
      <c r="AL3658" s="38">
        <f t="shared" si="2274"/>
        <v>0.89458583087812804</v>
      </c>
      <c r="AM3658" s="38">
        <f t="shared" si="2274"/>
        <v>0.89730856968467898</v>
      </c>
      <c r="AN3658" s="38">
        <f t="shared" si="2274"/>
        <v>0.89994693332353959</v>
      </c>
      <c r="AO3658" s="38">
        <f t="shared" si="2274"/>
        <v>0.90250357643305834</v>
      </c>
      <c r="AP3658" s="38">
        <f t="shared" si="2274"/>
        <v>0.90498108191551641</v>
      </c>
      <c r="AQ3658" s="38">
        <f t="shared" si="2274"/>
        <v>0.90738196159129092</v>
      </c>
      <c r="AR3658" s="38">
        <f t="shared" si="2274"/>
        <v>0.90970865697795822</v>
      </c>
      <c r="AS3658" s="38">
        <f t="shared" si="2274"/>
        <v>0.91196354017975756</v>
      </c>
      <c r="AT3658" s="38">
        <f t="shared" si="2274"/>
        <v>0.91414891487390981</v>
      </c>
      <c r="AU3658" s="38">
        <f t="shared" si="2274"/>
        <v>0.91626701738131278</v>
      </c>
      <c r="AV3658" s="38">
        <f t="shared" si="2274"/>
        <v>0.91832001781010186</v>
      </c>
      <c r="AW3658" s="38">
        <f t="shared" si="2274"/>
        <v>0.92031002126148576</v>
      </c>
      <c r="AX3658" s="38">
        <f t="shared" si="2274"/>
        <v>0.92223906908811781</v>
      </c>
      <c r="AY3658" s="38">
        <f t="shared" si="2274"/>
        <v>0.92410914019609047</v>
      </c>
      <c r="AZ3658" s="38">
        <f t="shared" si="2274"/>
        <v>0.9259221523823935</v>
      </c>
      <c r="BA3658" s="38">
        <f t="shared" si="2274"/>
        <v>0.92767996370039263</v>
      </c>
      <c r="BB3658" s="38">
        <f t="shared" si="2274"/>
        <v>0.9293843738465557</v>
      </c>
      <c r="BC3658" s="38">
        <f t="shared" si="2274"/>
        <v>0.9310371255622808</v>
      </c>
      <c r="BD3658" s="38">
        <f t="shared" si="2274"/>
        <v>0.93263990604525182</v>
      </c>
      <c r="BE3658" s="38">
        <f t="shared" si="2274"/>
        <v>0.93419434836530402</v>
      </c>
      <c r="BF3658" s="38">
        <f t="shared" si="2274"/>
        <v>0.93570203288027354</v>
      </c>
    </row>
    <row r="3659" spans="1:58" x14ac:dyDescent="0.2">
      <c r="A3659" s="9" t="str">
        <f t="shared" si="2262"/>
        <v>French Polynesia</v>
      </c>
      <c r="C3659" s="39">
        <f t="shared" si="2263"/>
        <v>0.83372339999999989</v>
      </c>
      <c r="D3659" s="38">
        <f t="shared" ref="D3659:BF3659" si="2275">1-_xlfn.NORM.DIST($D$608,D3430,$B$37+$B$38*D3430,TRUE)</f>
        <v>0.83827604004267675</v>
      </c>
      <c r="E3659" s="38">
        <f t="shared" si="2275"/>
        <v>0.84269157650192139</v>
      </c>
      <c r="F3659" s="38">
        <f t="shared" si="2275"/>
        <v>0.84697369284552071</v>
      </c>
      <c r="G3659" s="38">
        <f t="shared" si="2275"/>
        <v>0.85112602766852186</v>
      </c>
      <c r="H3659" s="38">
        <f t="shared" si="2275"/>
        <v>0.8551521700949587</v>
      </c>
      <c r="I3659" s="38">
        <f t="shared" si="2275"/>
        <v>0.85905565572784437</v>
      </c>
      <c r="J3659" s="38">
        <f t="shared" si="2275"/>
        <v>0.8628399631105651</v>
      </c>
      <c r="K3659" s="38">
        <f t="shared" si="2275"/>
        <v>0.86650851066417567</v>
      </c>
      <c r="L3659" s="38">
        <f t="shared" si="2275"/>
        <v>0.87006465406650302</v>
      </c>
      <c r="M3659" s="38">
        <f t="shared" si="2275"/>
        <v>0.87351168404043222</v>
      </c>
      <c r="N3659" s="38">
        <f t="shared" si="2275"/>
        <v>0.8768528245202355</v>
      </c>
      <c r="O3659" s="38">
        <f t="shared" si="2275"/>
        <v>0.88009123116630816</v>
      </c>
      <c r="P3659" s="38">
        <f t="shared" si="2275"/>
        <v>0.88322999020018333</v>
      </c>
      <c r="Q3659" s="38">
        <f t="shared" si="2275"/>
        <v>0.88627211753318358</v>
      </c>
      <c r="R3659" s="38">
        <f t="shared" si="2275"/>
        <v>0.88922055816354617</v>
      </c>
      <c r="S3659" s="38">
        <f t="shared" si="2275"/>
        <v>0.892078185818304</v>
      </c>
      <c r="T3659" s="38">
        <f t="shared" si="2275"/>
        <v>0.89484780281761411</v>
      </c>
      <c r="U3659" s="38">
        <f t="shared" si="2275"/>
        <v>0.89753214014059945</v>
      </c>
      <c r="V3659" s="38">
        <f t="shared" si="2275"/>
        <v>0.90013385767309806</v>
      </c>
      <c r="W3659" s="38">
        <f t="shared" si="2275"/>
        <v>0.90265554461899344</v>
      </c>
      <c r="X3659" s="38">
        <f t="shared" si="2275"/>
        <v>0.9050997200580343</v>
      </c>
      <c r="Y3659" s="38">
        <f t="shared" si="2275"/>
        <v>0.90746883363422837</v>
      </c>
      <c r="Z3659" s="38">
        <f t="shared" si="2275"/>
        <v>0.90976526636002653</v>
      </c>
      <c r="AA3659" s="38">
        <f t="shared" si="2275"/>
        <v>0.91199133152258371</v>
      </c>
      <c r="AB3659" s="38">
        <f t="shared" si="2275"/>
        <v>0.91414927567940873</v>
      </c>
      <c r="AC3659" s="38">
        <f t="shared" si="2275"/>
        <v>0.91624127973167935</v>
      </c>
      <c r="AD3659" s="38">
        <f t="shared" si="2275"/>
        <v>0.91826946006441768</v>
      </c>
      <c r="AE3659" s="38">
        <f t="shared" si="2275"/>
        <v>0.92023586974358551</v>
      </c>
      <c r="AF3659" s="38">
        <f t="shared" si="2275"/>
        <v>0.92214249976097074</v>
      </c>
      <c r="AG3659" s="38">
        <f t="shared" si="2275"/>
        <v>0.92399128031850952</v>
      </c>
      <c r="AH3659" s="38">
        <f t="shared" si="2275"/>
        <v>0.92578408214439623</v>
      </c>
      <c r="AI3659" s="38">
        <f t="shared" si="2275"/>
        <v>0.9275227178340204</v>
      </c>
      <c r="AJ3659" s="38">
        <f t="shared" si="2275"/>
        <v>0.92920894320938585</v>
      </c>
      <c r="AK3659" s="38">
        <f t="shared" si="2275"/>
        <v>0.93084445869126708</v>
      </c>
      <c r="AL3659" s="38">
        <f t="shared" si="2275"/>
        <v>0.93243091067889616</v>
      </c>
      <c r="AM3659" s="38">
        <f t="shared" si="2275"/>
        <v>0.93396989293249044</v>
      </c>
      <c r="AN3659" s="38">
        <f t="shared" si="2275"/>
        <v>0.93546294795439877</v>
      </c>
      <c r="AO3659" s="38">
        <f t="shared" si="2275"/>
        <v>0.93691156836508649</v>
      </c>
      <c r="AP3659" s="38">
        <f t="shared" si="2275"/>
        <v>0.93831719827058679</v>
      </c>
      <c r="AQ3659" s="38">
        <f t="shared" si="2275"/>
        <v>0.93968123461841624</v>
      </c>
      <c r="AR3659" s="38">
        <f t="shared" si="2275"/>
        <v>0.94100502853930501</v>
      </c>
      <c r="AS3659" s="38">
        <f t="shared" si="2275"/>
        <v>0.94228988667240876</v>
      </c>
      <c r="AT3659" s="38">
        <f t="shared" si="2275"/>
        <v>0.94353707247196139</v>
      </c>
      <c r="AU3659" s="38">
        <f t="shared" si="2275"/>
        <v>0.94474780749360143</v>
      </c>
      <c r="AV3659" s="38">
        <f t="shared" si="2275"/>
        <v>0.9459232726588489</v>
      </c>
      <c r="AW3659" s="38">
        <f t="shared" si="2275"/>
        <v>0.94706460949643512</v>
      </c>
      <c r="AX3659" s="38">
        <f t="shared" si="2275"/>
        <v>0.94817292135939812</v>
      </c>
      <c r="AY3659" s="38">
        <f t="shared" si="2275"/>
        <v>0.94924927461704023</v>
      </c>
      <c r="AZ3659" s="38">
        <f t="shared" si="2275"/>
        <v>0.95029469982101777</v>
      </c>
      <c r="BA3659" s="38">
        <f t="shared" si="2275"/>
        <v>0.95131019284498863</v>
      </c>
      <c r="BB3659" s="38">
        <f t="shared" si="2275"/>
        <v>0.95229671599738164</v>
      </c>
      <c r="BC3659" s="38">
        <f t="shared" si="2275"/>
        <v>0.95325519910698053</v>
      </c>
      <c r="BD3659" s="38">
        <f t="shared" si="2275"/>
        <v>0.95418654058113139</v>
      </c>
      <c r="BE3659" s="38">
        <f t="shared" si="2275"/>
        <v>0.95509160843647822</v>
      </c>
      <c r="BF3659" s="38">
        <f t="shared" si="2275"/>
        <v>0.95597124130223476</v>
      </c>
    </row>
    <row r="3660" spans="1:58" x14ac:dyDescent="0.2">
      <c r="A3660" s="9" t="str">
        <f t="shared" si="2262"/>
        <v>Gabon</v>
      </c>
      <c r="C3660" s="39">
        <f t="shared" si="2263"/>
        <v>0.17886199999999997</v>
      </c>
      <c r="D3660" s="38">
        <f t="shared" ref="D3660:BF3660" si="2276">1-_xlfn.NORM.DIST($D$608,D3431,$B$37+$B$38*D3431,TRUE)</f>
        <v>0.19006349841146686</v>
      </c>
      <c r="E3660" s="38">
        <f t="shared" si="2276"/>
        <v>0.20153896723070186</v>
      </c>
      <c r="F3660" s="38">
        <f t="shared" si="2276"/>
        <v>0.21326963335704885</v>
      </c>
      <c r="G3660" s="38">
        <f t="shared" si="2276"/>
        <v>0.22523601701842544</v>
      </c>
      <c r="H3660" s="38">
        <f t="shared" si="2276"/>
        <v>0.2374180689295653</v>
      </c>
      <c r="I3660" s="38">
        <f t="shared" si="2276"/>
        <v>0.24979530571353603</v>
      </c>
      <c r="J3660" s="38">
        <f t="shared" si="2276"/>
        <v>0.26234694224366628</v>
      </c>
      <c r="K3660" s="38">
        <f t="shared" si="2276"/>
        <v>0.27505201970843185</v>
      </c>
      <c r="L3660" s="38">
        <f t="shared" si="2276"/>
        <v>0.28788952835291715</v>
      </c>
      <c r="M3660" s="38">
        <f t="shared" si="2276"/>
        <v>0.30083852400374611</v>
      </c>
      <c r="N3660" s="38">
        <f t="shared" si="2276"/>
        <v>0.31387823763682887</v>
      </c>
      <c r="O3660" s="38">
        <f t="shared" si="2276"/>
        <v>0.32698817739621089</v>
      </c>
      <c r="P3660" s="38">
        <f t="shared" si="2276"/>
        <v>0.34014822261548217</v>
      </c>
      <c r="Q3660" s="38">
        <f t="shared" si="2276"/>
        <v>0.35333870952874202</v>
      </c>
      <c r="R3660" s="38">
        <f t="shared" si="2276"/>
        <v>0.36654050848452568</v>
      </c>
      <c r="S3660" s="38">
        <f t="shared" si="2276"/>
        <v>0.37973509259228733</v>
      </c>
      <c r="T3660" s="38">
        <f t="shared" si="2276"/>
        <v>0.39290459783622611</v>
      </c>
      <c r="U3660" s="38">
        <f t="shared" si="2276"/>
        <v>0.40603187478497782</v>
      </c>
      <c r="V3660" s="38">
        <f t="shared" si="2276"/>
        <v>0.41910053210779696</v>
      </c>
      <c r="W3660" s="38">
        <f t="shared" si="2276"/>
        <v>0.43209497217839332</v>
      </c>
      <c r="X3660" s="38">
        <f t="shared" si="2276"/>
        <v>0.44500041910681798</v>
      </c>
      <c r="Y3660" s="38">
        <f t="shared" si="2276"/>
        <v>0.45780293958816154</v>
      </c>
      <c r="Z3660" s="38">
        <f t="shared" si="2276"/>
        <v>0.47048945699491729</v>
      </c>
      <c r="AA3660" s="38">
        <f t="shared" si="2276"/>
        <v>0.48304775916833209</v>
      </c>
      <c r="AB3660" s="38">
        <f t="shared" si="2276"/>
        <v>0.49546650038370421</v>
      </c>
      <c r="AC3660" s="38">
        <f t="shared" si="2276"/>
        <v>0.5077351979761664</v>
      </c>
      <c r="AD3660" s="38">
        <f t="shared" si="2276"/>
        <v>0.5198442241178719</v>
      </c>
      <c r="AE3660" s="38">
        <f t="shared" si="2276"/>
        <v>0.53178479323550998</v>
      </c>
      <c r="AF3660" s="38">
        <f t="shared" si="2276"/>
        <v>0.54354894554953759</v>
      </c>
      <c r="AG3660" s="38">
        <f t="shared" si="2276"/>
        <v>0.55512952720425224</v>
      </c>
      <c r="AH3660" s="38">
        <f t="shared" si="2276"/>
        <v>0.56652016744159139</v>
      </c>
      <c r="AI3660" s="38">
        <f t="shared" si="2276"/>
        <v>0.57771525325207063</v>
      </c>
      <c r="AJ3660" s="38">
        <f t="shared" si="2276"/>
        <v>0.58870990191422878</v>
      </c>
      <c r="AK3660" s="38">
        <f t="shared" si="2276"/>
        <v>0.59949993180996053</v>
      </c>
      <c r="AL3660" s="38">
        <f t="shared" si="2276"/>
        <v>0.6100818318777409</v>
      </c>
      <c r="AM3660" s="38">
        <f t="shared" si="2276"/>
        <v>0.62045273003948931</v>
      </c>
      <c r="AN3660" s="38">
        <f t="shared" si="2276"/>
        <v>0.63061036091012479</v>
      </c>
      <c r="AO3660" s="38">
        <f t="shared" si="2276"/>
        <v>0.64055303307212696</v>
      </c>
      <c r="AP3660" s="38">
        <f t="shared" si="2276"/>
        <v>0.65027959617095199</v>
      </c>
      <c r="AQ3660" s="38">
        <f t="shared" si="2276"/>
        <v>0.65978940806127018</v>
      </c>
      <c r="AR3660" s="38">
        <f t="shared" si="2276"/>
        <v>0.66908230220890119</v>
      </c>
      <c r="AS3660" s="38">
        <f t="shared" si="2276"/>
        <v>0.67815855552922799</v>
      </c>
      <c r="AT3660" s="38">
        <f t="shared" si="2276"/>
        <v>0.68701885681991515</v>
      </c>
      <c r="AU3660" s="38">
        <f t="shared" si="2276"/>
        <v>0.695664275924055</v>
      </c>
      <c r="AV3660" s="38">
        <f t="shared" si="2276"/>
        <v>0.70409623373949348</v>
      </c>
      <c r="AW3660" s="38">
        <f t="shared" si="2276"/>
        <v>0.71231647317110203</v>
      </c>
      <c r="AX3660" s="38">
        <f t="shared" si="2276"/>
        <v>0.72032703110518304</v>
      </c>
      <c r="AY3660" s="38">
        <f t="shared" si="2276"/>
        <v>0.72813021146902834</v>
      </c>
      <c r="AZ3660" s="38">
        <f t="shared" si="2276"/>
        <v>0.73572855942388204</v>
      </c>
      <c r="BA3660" s="38">
        <f t="shared" si="2276"/>
        <v>0.74312483672616014</v>
      </c>
      <c r="BB3660" s="38">
        <f t="shared" si="2276"/>
        <v>0.75032199827970014</v>
      </c>
      <c r="BC3660" s="38">
        <f t="shared" si="2276"/>
        <v>0.75732316989101911</v>
      </c>
      <c r="BD3660" s="38">
        <f t="shared" si="2276"/>
        <v>0.76413162722996308</v>
      </c>
      <c r="BE3660" s="38">
        <f t="shared" si="2276"/>
        <v>0.77075077598969799</v>
      </c>
      <c r="BF3660" s="38">
        <f t="shared" si="2276"/>
        <v>0.7771841332326257</v>
      </c>
    </row>
    <row r="3661" spans="1:58" x14ac:dyDescent="0.2">
      <c r="A3661" s="9" t="str">
        <f t="shared" si="2262"/>
        <v>Gambia</v>
      </c>
      <c r="C3661" s="39">
        <f t="shared" si="2263"/>
        <v>8.948067000000004E-2</v>
      </c>
      <c r="D3661" s="38">
        <f t="shared" ref="D3661:BF3661" si="2277">1-_xlfn.NORM.DIST($D$608,D3432,$B$37+$B$38*D3432,TRUE)</f>
        <v>9.7434764480310632E-2</v>
      </c>
      <c r="E3661" s="38">
        <f t="shared" si="2277"/>
        <v>0.10578723672202373</v>
      </c>
      <c r="F3661" s="38">
        <f t="shared" si="2277"/>
        <v>0.11453208851213026</v>
      </c>
      <c r="G3661" s="38">
        <f t="shared" si="2277"/>
        <v>0.12366149567125695</v>
      </c>
      <c r="H3661" s="38">
        <f t="shared" si="2277"/>
        <v>0.13316587869616114</v>
      </c>
      <c r="I3661" s="38">
        <f t="shared" si="2277"/>
        <v>0.1430339888086225</v>
      </c>
      <c r="J3661" s="38">
        <f t="shared" si="2277"/>
        <v>0.1532530076622729</v>
      </c>
      <c r="K3661" s="38">
        <f t="shared" si="2277"/>
        <v>0.16380865884777651</v>
      </c>
      <c r="L3661" s="38">
        <f t="shared" si="2277"/>
        <v>0.17468532926873348</v>
      </c>
      <c r="M3661" s="38">
        <f t="shared" si="2277"/>
        <v>0.1858661984333726</v>
      </c>
      <c r="N3661" s="38">
        <f t="shared" si="2277"/>
        <v>0.19733337371738946</v>
      </c>
      <c r="O3661" s="38">
        <f t="shared" si="2277"/>
        <v>0.20906802969742</v>
      </c>
      <c r="P3661" s="38">
        <f t="shared" si="2277"/>
        <v>0.22105054972848359</v>
      </c>
      <c r="Q3661" s="38">
        <f t="shared" si="2277"/>
        <v>0.2332606680378625</v>
      </c>
      <c r="R3661" s="38">
        <f t="shared" si="2277"/>
        <v>0.24567761072778582</v>
      </c>
      <c r="S3661" s="38">
        <f t="shared" si="2277"/>
        <v>0.25828023421549273</v>
      </c>
      <c r="T3661" s="38">
        <f t="shared" si="2277"/>
        <v>0.27104715978739358</v>
      </c>
      <c r="U3661" s="38">
        <f t="shared" si="2277"/>
        <v>0.28395690310005084</v>
      </c>
      <c r="V3661" s="38">
        <f t="shared" si="2277"/>
        <v>0.29698799762075201</v>
      </c>
      <c r="W3661" s="38">
        <f t="shared" si="2277"/>
        <v>0.31011911116113433</v>
      </c>
      <c r="X3661" s="38">
        <f t="shared" si="2277"/>
        <v>0.3233291548156032</v>
      </c>
      <c r="Y3661" s="38">
        <f t="shared" si="2277"/>
        <v>0.33659738376957715</v>
      </c>
      <c r="Z3661" s="38">
        <f t="shared" si="2277"/>
        <v>0.34990348958869155</v>
      </c>
      <c r="AA3661" s="38">
        <f t="shared" si="2277"/>
        <v>0.36322768373727354</v>
      </c>
      <c r="AB3661" s="38">
        <f t="shared" si="2277"/>
        <v>0.37655077220126865</v>
      </c>
      <c r="AC3661" s="38">
        <f t="shared" si="2277"/>
        <v>0.38985422120641444</v>
      </c>
      <c r="AD3661" s="38">
        <f t="shared" si="2277"/>
        <v>0.40312021412616206</v>
      </c>
      <c r="AE3661" s="38">
        <f t="shared" si="2277"/>
        <v>0.41633169976533568</v>
      </c>
      <c r="AF3661" s="38">
        <f t="shared" si="2277"/>
        <v>0.4294724322847453</v>
      </c>
      <c r="AG3661" s="38">
        <f t="shared" si="2277"/>
        <v>0.44252700309912496</v>
      </c>
      <c r="AH3661" s="38">
        <f t="shared" si="2277"/>
        <v>0.45548086513624442</v>
      </c>
      <c r="AI3661" s="38">
        <f t="shared" si="2277"/>
        <v>0.46832034988938664</v>
      </c>
      <c r="AJ3661" s="38">
        <f t="shared" si="2277"/>
        <v>0.48103267772928282</v>
      </c>
      <c r="AK3661" s="38">
        <f t="shared" si="2277"/>
        <v>0.49360596196581352</v>
      </c>
      <c r="AL3661" s="38">
        <f t="shared" si="2277"/>
        <v>0.50602920716516042</v>
      </c>
      <c r="AM3661" s="38">
        <f t="shared" si="2277"/>
        <v>0.51829230223550438</v>
      </c>
      <c r="AN3661" s="38">
        <f t="shared" si="2277"/>
        <v>0.530386008794693</v>
      </c>
      <c r="AO3661" s="38">
        <f t="shared" si="2277"/>
        <v>0.54230194532744913</v>
      </c>
      <c r="AP3661" s="38">
        <f t="shared" si="2277"/>
        <v>0.55403256762850217</v>
      </c>
      <c r="AQ3661" s="38">
        <f t="shared" si="2277"/>
        <v>0.56557114601235714</v>
      </c>
      <c r="AR3661" s="38">
        <f t="shared" si="2277"/>
        <v>0.57691173975102994</v>
      </c>
      <c r="AS3661" s="38">
        <f t="shared" si="2277"/>
        <v>0.58804916917874461</v>
      </c>
      <c r="AT3661" s="38">
        <f t="shared" si="2277"/>
        <v>0.59897898587794651</v>
      </c>
      <c r="AU3661" s="38">
        <f t="shared" si="2277"/>
        <v>0.60969744133469617</v>
      </c>
      <c r="AV3661" s="38">
        <f t="shared" si="2277"/>
        <v>0.62020145442409969</v>
      </c>
      <c r="AW3661" s="38">
        <f t="shared" si="2277"/>
        <v>0.63048857805840708</v>
      </c>
      <c r="AX3661" s="38">
        <f t="shared" si="2277"/>
        <v>0.64055696530220496</v>
      </c>
      <c r="AY3661" s="38">
        <f t="shared" si="2277"/>
        <v>0.6504053352311262</v>
      </c>
      <c r="AZ3661" s="38">
        <f t="shared" si="2277"/>
        <v>0.6600329387829893</v>
      </c>
      <c r="BA3661" s="38">
        <f t="shared" si="2277"/>
        <v>0.66943952482356506</v>
      </c>
      <c r="BB3661" s="38">
        <f t="shared" si="2277"/>
        <v>0.67862530662343523</v>
      </c>
      <c r="BC3661" s="38">
        <f t="shared" si="2277"/>
        <v>0.6875909289178419</v>
      </c>
      <c r="BD3661" s="38">
        <f t="shared" si="2277"/>
        <v>0.6963374356981622</v>
      </c>
      <c r="BE3661" s="38">
        <f t="shared" si="2277"/>
        <v>0.70486623886176136</v>
      </c>
      <c r="BF3661" s="38">
        <f t="shared" si="2277"/>
        <v>0.71317908782655359</v>
      </c>
    </row>
    <row r="3662" spans="1:58" x14ac:dyDescent="0.2">
      <c r="A3662" s="9" t="str">
        <f t="shared" si="2262"/>
        <v>Georgia</v>
      </c>
      <c r="C3662" s="39">
        <f t="shared" si="2263"/>
        <v>0.84515750000000001</v>
      </c>
      <c r="D3662" s="38">
        <f t="shared" ref="D3662:BF3662" si="2278">1-_xlfn.NORM.DIST($D$608,D3433,$B$37+$B$38*D3433,TRUE)</f>
        <v>0.8493426650597431</v>
      </c>
      <c r="E3662" s="38">
        <f t="shared" si="2278"/>
        <v>0.85340118764924777</v>
      </c>
      <c r="F3662" s="38">
        <f t="shared" si="2278"/>
        <v>0.85733659142549923</v>
      </c>
      <c r="G3662" s="38">
        <f t="shared" si="2278"/>
        <v>0.86115234462946422</v>
      </c>
      <c r="H3662" s="38">
        <f t="shared" si="2278"/>
        <v>0.86485185692182887</v>
      </c>
      <c r="I3662" s="38">
        <f t="shared" si="2278"/>
        <v>0.86843847666413443</v>
      </c>
      <c r="J3662" s="38">
        <f t="shared" si="2278"/>
        <v>0.87191548861277512</v>
      </c>
      <c r="K3662" s="38">
        <f t="shared" si="2278"/>
        <v>0.87528611199477946</v>
      </c>
      <c r="L3662" s="38">
        <f t="shared" si="2278"/>
        <v>0.87855349893576962</v>
      </c>
      <c r="M3662" s="38">
        <f t="shared" si="2278"/>
        <v>0.88172073321197764</v>
      </c>
      <c r="N3662" s="38">
        <f t="shared" si="2278"/>
        <v>0.88479082929965969</v>
      </c>
      <c r="O3662" s="38">
        <f t="shared" si="2278"/>
        <v>0.88776673169671383</v>
      </c>
      <c r="P3662" s="38">
        <f t="shared" si="2278"/>
        <v>0.89065131449273072</v>
      </c>
      <c r="Q3662" s="38">
        <f t="shared" si="2278"/>
        <v>0.89344738116510225</v>
      </c>
      <c r="R3662" s="38">
        <f t="shared" si="2278"/>
        <v>0.89615766458018331</v>
      </c>
      <c r="S3662" s="38">
        <f t="shared" si="2278"/>
        <v>0.89878482717980679</v>
      </c>
      <c r="T3662" s="38">
        <f t="shared" si="2278"/>
        <v>0.90133146133473696</v>
      </c>
      <c r="U3662" s="38">
        <f t="shared" si="2278"/>
        <v>0.90380008984786342</v>
      </c>
      <c r="V3662" s="38">
        <f t="shared" si="2278"/>
        <v>0.90619316659111815</v>
      </c>
      <c r="W3662" s="38">
        <f t="shared" si="2278"/>
        <v>0.908513077261216</v>
      </c>
      <c r="X3662" s="38">
        <f t="shared" si="2278"/>
        <v>0.91076214024039703</v>
      </c>
      <c r="Y3662" s="38">
        <f t="shared" si="2278"/>
        <v>0.91294260754936651</v>
      </c>
      <c r="Z3662" s="38">
        <f t="shared" si="2278"/>
        <v>0.91505666588059154</v>
      </c>
      <c r="AA3662" s="38">
        <f t="shared" si="2278"/>
        <v>0.91710643770103439</v>
      </c>
      <c r="AB3662" s="38">
        <f t="shared" si="2278"/>
        <v>0.91909398241426776</v>
      </c>
      <c r="AC3662" s="38">
        <f t="shared" si="2278"/>
        <v>0.9210212975727301</v>
      </c>
      <c r="AD3662" s="38">
        <f t="shared" si="2278"/>
        <v>0.92289032013164785</v>
      </c>
      <c r="AE3662" s="38">
        <f t="shared" si="2278"/>
        <v>0.92470292773687601</v>
      </c>
      <c r="AF3662" s="38">
        <f t="shared" si="2278"/>
        <v>0.92646094003957857</v>
      </c>
      <c r="AG3662" s="38">
        <f t="shared" si="2278"/>
        <v>0.92816612003130416</v>
      </c>
      <c r="AH3662" s="38">
        <f t="shared" si="2278"/>
        <v>0.92982017539361128</v>
      </c>
      <c r="AI3662" s="38">
        <f t="shared" si="2278"/>
        <v>0.93142475985693407</v>
      </c>
      <c r="AJ3662" s="38">
        <f t="shared" si="2278"/>
        <v>0.93298147456390368</v>
      </c>
      <c r="AK3662" s="38">
        <f t="shared" si="2278"/>
        <v>0.93449186943281481</v>
      </c>
      <c r="AL3662" s="38">
        <f t="shared" si="2278"/>
        <v>0.93595744451736351</v>
      </c>
      <c r="AM3662" s="38">
        <f t="shared" si="2278"/>
        <v>0.93737965135920409</v>
      </c>
      <c r="AN3662" s="38">
        <f t="shared" si="2278"/>
        <v>0.93875989433023643</v>
      </c>
      <c r="AO3662" s="38">
        <f t="shared" si="2278"/>
        <v>0.94009953196190132</v>
      </c>
      <c r="AP3662" s="38">
        <f t="shared" si="2278"/>
        <v>0.94139987825907079</v>
      </c>
      <c r="AQ3662" s="38">
        <f t="shared" si="2278"/>
        <v>0.94266220399642819</v>
      </c>
      <c r="AR3662" s="38">
        <f t="shared" si="2278"/>
        <v>0.94388773799549663</v>
      </c>
      <c r="AS3662" s="38">
        <f t="shared" si="2278"/>
        <v>0.94507766838073215</v>
      </c>
      <c r="AT3662" s="38">
        <f t="shared" si="2278"/>
        <v>0.94623314381332335</v>
      </c>
      <c r="AU3662" s="38">
        <f t="shared" si="2278"/>
        <v>0.94735527470154923</v>
      </c>
      <c r="AV3662" s="38">
        <f t="shared" si="2278"/>
        <v>0.94844513438674038</v>
      </c>
      <c r="AW3662" s="38">
        <f t="shared" si="2278"/>
        <v>0.94950376030406081</v>
      </c>
      <c r="AX3662" s="38">
        <f t="shared" si="2278"/>
        <v>0.9505321551174839</v>
      </c>
      <c r="AY3662" s="38">
        <f t="shared" si="2278"/>
        <v>0.95153128782848473</v>
      </c>
      <c r="AZ3662" s="38">
        <f t="shared" si="2278"/>
        <v>0.95250209485809778</v>
      </c>
      <c r="BA3662" s="38">
        <f t="shared" si="2278"/>
        <v>0.95344548110210103</v>
      </c>
      <c r="BB3662" s="38">
        <f t="shared" si="2278"/>
        <v>0.95436232095920392</v>
      </c>
      <c r="BC3662" s="38">
        <f t="shared" si="2278"/>
        <v>0.95525345933219941</v>
      </c>
      <c r="BD3662" s="38">
        <f t="shared" si="2278"/>
        <v>0.95611971260213302</v>
      </c>
      <c r="BE3662" s="38">
        <f t="shared" si="2278"/>
        <v>0.95696186957560925</v>
      </c>
      <c r="BF3662" s="38">
        <f t="shared" si="2278"/>
        <v>0.95778069240543373</v>
      </c>
    </row>
    <row r="3663" spans="1:58" x14ac:dyDescent="0.2">
      <c r="A3663" s="9" t="str">
        <f t="shared" si="2262"/>
        <v>Germany</v>
      </c>
      <c r="C3663" s="39">
        <f t="shared" si="2263"/>
        <v>0.97258100000000003</v>
      </c>
      <c r="D3663" s="38">
        <f t="shared" ref="D3663:BF3663" si="2279">1-_xlfn.NORM.DIST($D$608,D3434,$B$37+$B$38*D3434,TRUE)</f>
        <v>0.97298999158085164</v>
      </c>
      <c r="E3663" s="38">
        <f t="shared" si="2279"/>
        <v>0.97338888826859404</v>
      </c>
      <c r="F3663" s="38">
        <f t="shared" si="2279"/>
        <v>0.97377798358123557</v>
      </c>
      <c r="G3663" s="38">
        <f t="shared" si="2279"/>
        <v>0.9741575614657797</v>
      </c>
      <c r="H3663" s="38">
        <f t="shared" si="2279"/>
        <v>0.97452789663241468</v>
      </c>
      <c r="I3663" s="38">
        <f t="shared" si="2279"/>
        <v>0.97488925487677014</v>
      </c>
      <c r="J3663" s="38">
        <f t="shared" si="2279"/>
        <v>0.97524189339064904</v>
      </c>
      <c r="K3663" s="38">
        <f t="shared" si="2279"/>
        <v>0.97558606106162937</v>
      </c>
      <c r="L3663" s="38">
        <f t="shared" si="2279"/>
        <v>0.97592199876192343</v>
      </c>
      <c r="M3663" s="38">
        <f t="shared" si="2279"/>
        <v>0.97624993962686712</v>
      </c>
      <c r="N3663" s="38">
        <f t="shared" si="2279"/>
        <v>0.97657010932340216</v>
      </c>
      <c r="O3663" s="38">
        <f t="shared" si="2279"/>
        <v>0.97688272630890338</v>
      </c>
      <c r="P3663" s="38">
        <f t="shared" si="2279"/>
        <v>0.97718800208069323</v>
      </c>
      <c r="Q3663" s="38">
        <f t="shared" si="2279"/>
        <v>0.97748614141657231</v>
      </c>
      <c r="R3663" s="38">
        <f t="shared" si="2279"/>
        <v>0.97777734260668725</v>
      </c>
      <c r="S3663" s="38">
        <f t="shared" si="2279"/>
        <v>0.97806179767704604</v>
      </c>
      <c r="T3663" s="38">
        <f t="shared" si="2279"/>
        <v>0.97833969260497877</v>
      </c>
      <c r="U3663" s="38">
        <f t="shared" si="2279"/>
        <v>0.97861120752683595</v>
      </c>
      <c r="V3663" s="38">
        <f t="shared" si="2279"/>
        <v>0.97887651693820388</v>
      </c>
      <c r="W3663" s="38">
        <f t="shared" si="2279"/>
        <v>0.97913578988690697</v>
      </c>
      <c r="X3663" s="38">
        <f t="shared" si="2279"/>
        <v>0.97938919015906023</v>
      </c>
      <c r="Y3663" s="38">
        <f t="shared" si="2279"/>
        <v>0.97963687645842457</v>
      </c>
      <c r="Z3663" s="38">
        <f t="shared" si="2279"/>
        <v>0.97987900257930816</v>
      </c>
      <c r="AA3663" s="38">
        <f t="shared" si="2279"/>
        <v>0.98011571757324989</v>
      </c>
      <c r="AB3663" s="38">
        <f t="shared" si="2279"/>
        <v>0.98034716590971394</v>
      </c>
      <c r="AC3663" s="38">
        <f t="shared" si="2279"/>
        <v>0.9805734876310116</v>
      </c>
      <c r="AD3663" s="38">
        <f t="shared" si="2279"/>
        <v>0.98079481850166639</v>
      </c>
      <c r="AE3663" s="38">
        <f t="shared" si="2279"/>
        <v>0.98101129015242183</v>
      </c>
      <c r="AF3663" s="38">
        <f t="shared" si="2279"/>
        <v>0.98122303021909363</v>
      </c>
      <c r="AG3663" s="38">
        <f t="shared" si="2279"/>
        <v>0.98143016247645254</v>
      </c>
      <c r="AH3663" s="38">
        <f t="shared" si="2279"/>
        <v>0.98163280696732225</v>
      </c>
      <c r="AI3663" s="38">
        <f t="shared" si="2279"/>
        <v>0.98183108012706888</v>
      </c>
      <c r="AJ3663" s="38">
        <f t="shared" si="2279"/>
        <v>0.98202509490365164</v>
      </c>
      <c r="AK3663" s="38">
        <f t="shared" si="2279"/>
        <v>0.98221496087339866</v>
      </c>
      <c r="AL3663" s="38">
        <f t="shared" si="2279"/>
        <v>0.98240078435266553</v>
      </c>
      <c r="AM3663" s="38">
        <f t="shared" si="2279"/>
        <v>0.98258266850552811</v>
      </c>
      <c r="AN3663" s="38">
        <f t="shared" si="2279"/>
        <v>0.98276071344765759</v>
      </c>
      <c r="AO3663" s="38">
        <f t="shared" si="2279"/>
        <v>0.98293501634651637</v>
      </c>
      <c r="AP3663" s="38">
        <f t="shared" si="2279"/>
        <v>0.98310567151801287</v>
      </c>
      <c r="AQ3663" s="38">
        <f t="shared" si="2279"/>
        <v>0.98327277051974415</v>
      </c>
      <c r="AR3663" s="38">
        <f t="shared" si="2279"/>
        <v>0.98343640224095352</v>
      </c>
      <c r="AS3663" s="38">
        <f t="shared" si="2279"/>
        <v>0.98359665298932308</v>
      </c>
      <c r="AT3663" s="38">
        <f t="shared" si="2279"/>
        <v>0.98375360657471911</v>
      </c>
      <c r="AU3663" s="38">
        <f t="shared" si="2279"/>
        <v>0.98390734439000138</v>
      </c>
      <c r="AV3663" s="38">
        <f t="shared" si="2279"/>
        <v>0.98405794548900527</v>
      </c>
      <c r="AW3663" s="38">
        <f t="shared" si="2279"/>
        <v>0.98420548666180085</v>
      </c>
      <c r="AX3663" s="38">
        <f t="shared" si="2279"/>
        <v>0.98435004250732749</v>
      </c>
      <c r="AY3663" s="38">
        <f t="shared" si="2279"/>
        <v>0.9844916855035033</v>
      </c>
      <c r="AZ3663" s="38">
        <f t="shared" si="2279"/>
        <v>0.98463048607489823</v>
      </c>
      <c r="BA3663" s="38">
        <f t="shared" si="2279"/>
        <v>0.98476651265806436</v>
      </c>
      <c r="BB3663" s="38">
        <f t="shared" si="2279"/>
        <v>0.98489983176460527</v>
      </c>
      <c r="BC3663" s="38">
        <f t="shared" si="2279"/>
        <v>0.98503050804207037</v>
      </c>
      <c r="BD3663" s="38">
        <f t="shared" si="2279"/>
        <v>0.98515860433275138</v>
      </c>
      <c r="BE3663" s="38">
        <f t="shared" si="2279"/>
        <v>0.98528418173045917</v>
      </c>
      <c r="BF3663" s="38">
        <f t="shared" si="2279"/>
        <v>0.98540729963535356</v>
      </c>
    </row>
    <row r="3664" spans="1:58" x14ac:dyDescent="0.2">
      <c r="A3664" s="9" t="str">
        <f t="shared" si="2262"/>
        <v>Ghana</v>
      </c>
      <c r="C3664" s="39">
        <f t="shared" si="2263"/>
        <v>0.28093199999999996</v>
      </c>
      <c r="D3664" s="38">
        <f t="shared" ref="D3664:BF3664" si="2280">1-_xlfn.NORM.DIST($D$608,D3435,$B$37+$B$38*D3435,TRUE)</f>
        <v>0.29373546097838388</v>
      </c>
      <c r="E3664" s="38">
        <f t="shared" si="2280"/>
        <v>0.30663849794996245</v>
      </c>
      <c r="F3664" s="38">
        <f t="shared" si="2280"/>
        <v>0.31962083981608247</v>
      </c>
      <c r="G3664" s="38">
        <f t="shared" si="2280"/>
        <v>0.3326625367071121</v>
      </c>
      <c r="H3664" s="38">
        <f t="shared" si="2280"/>
        <v>0.34574404715822882</v>
      </c>
      <c r="I3664" s="38">
        <f t="shared" si="2280"/>
        <v>0.35884631711048098</v>
      </c>
      <c r="J3664" s="38">
        <f t="shared" si="2280"/>
        <v>0.37195085062086908</v>
      </c>
      <c r="K3664" s="38">
        <f t="shared" si="2280"/>
        <v>0.38503977227114183</v>
      </c>
      <c r="L3664" s="38">
        <f t="shared" si="2280"/>
        <v>0.39809588136013274</v>
      </c>
      <c r="M3664" s="38">
        <f t="shared" si="2280"/>
        <v>0.41110269804846045</v>
      </c>
      <c r="N3664" s="38">
        <f t="shared" si="2280"/>
        <v>0.42404450169727348</v>
      </c>
      <c r="O3664" s="38">
        <f t="shared" si="2280"/>
        <v>0.43690636170459496</v>
      </c>
      <c r="P3664" s="38">
        <f t="shared" si="2280"/>
        <v>0.44967416119407866</v>
      </c>
      <c r="Q3664" s="38">
        <f t="shared" si="2280"/>
        <v>0.46233461395210806</v>
      </c>
      <c r="R3664" s="38">
        <f t="shared" si="2280"/>
        <v>0.4748752750407863</v>
      </c>
      <c r="S3664" s="38">
        <f t="shared" si="2280"/>
        <v>0.48728454553714307</v>
      </c>
      <c r="T3664" s="38">
        <f t="shared" si="2280"/>
        <v>0.49955167186359961</v>
      </c>
      <c r="U3664" s="38">
        <f t="shared" si="2280"/>
        <v>0.51166674018216263</v>
      </c>
      <c r="V3664" s="38">
        <f t="shared" si="2280"/>
        <v>0.52362066632575854</v>
      </c>
      <c r="W3664" s="38">
        <f t="shared" si="2280"/>
        <v>0.53540518173538243</v>
      </c>
      <c r="X3664" s="38">
        <f t="shared" si="2280"/>
        <v>0.54701281586208861</v>
      </c>
      <c r="Y3664" s="38">
        <f t="shared" si="2280"/>
        <v>0.55843687547905574</v>
      </c>
      <c r="Z3664" s="38">
        <f t="shared" si="2280"/>
        <v>0.56967142133172399</v>
      </c>
      <c r="AA3664" s="38">
        <f t="shared" si="2280"/>
        <v>0.58071124253399398</v>
      </c>
      <c r="AB3664" s="38">
        <f t="shared" si="2280"/>
        <v>0.59155182909632031</v>
      </c>
      <c r="AC3664" s="38">
        <f t="shared" si="2280"/>
        <v>0.60218934294778048</v>
      </c>
      <c r="AD3664" s="38">
        <f t="shared" si="2280"/>
        <v>0.61262058778936646</v>
      </c>
      <c r="AE3664" s="38">
        <f t="shared" si="2280"/>
        <v>0.62284297809028477</v>
      </c>
      <c r="AF3664" s="38">
        <f t="shared" si="2280"/>
        <v>0.63285450751335437</v>
      </c>
      <c r="AG3664" s="38">
        <f t="shared" si="2280"/>
        <v>0.64265371703000707</v>
      </c>
      <c r="AH3664" s="38">
        <f t="shared" si="2280"/>
        <v>0.6522396629602204</v>
      </c>
      <c r="AI3664" s="38">
        <f t="shared" si="2280"/>
        <v>0.66161188514818858</v>
      </c>
      <c r="AJ3664" s="38">
        <f t="shared" si="2280"/>
        <v>0.67077037546086626</v>
      </c>
      <c r="AK3664" s="38">
        <f t="shared" si="2280"/>
        <v>0.67971554677387525</v>
      </c>
      <c r="AL3664" s="38">
        <f t="shared" si="2280"/>
        <v>0.68844820258775241</v>
      </c>
      <c r="AM3664" s="38">
        <f t="shared" si="2280"/>
        <v>0.69696950739724661</v>
      </c>
      <c r="AN3664" s="38">
        <f t="shared" si="2280"/>
        <v>0.70528095791739875</v>
      </c>
      <c r="AO3664" s="38">
        <f t="shared" si="2280"/>
        <v>0.71338435525250132</v>
      </c>
      <c r="AP3664" s="38">
        <f t="shared" si="2280"/>
        <v>0.72128177807774074</v>
      </c>
      <c r="AQ3664" s="38">
        <f t="shared" si="2280"/>
        <v>0.728975556888386</v>
      </c>
      <c r="AR3664" s="38">
        <f t="shared" si="2280"/>
        <v>0.73646824935776412</v>
      </c>
      <c r="AS3664" s="38">
        <f t="shared" si="2280"/>
        <v>0.74376261683293676</v>
      </c>
      <c r="AT3664" s="38">
        <f t="shared" si="2280"/>
        <v>0.75086160198591156</v>
      </c>
      <c r="AU3664" s="38">
        <f t="shared" si="2280"/>
        <v>0.75776830762832814</v>
      </c>
      <c r="AV3664" s="38">
        <f t="shared" si="2280"/>
        <v>0.76448597668881146</v>
      </c>
      <c r="AW3664" s="38">
        <f t="shared" si="2280"/>
        <v>0.77101797334449629</v>
      </c>
      <c r="AX3664" s="38">
        <f t="shared" si="2280"/>
        <v>0.77736776529154616</v>
      </c>
      <c r="AY3664" s="38">
        <f t="shared" si="2280"/>
        <v>0.78353890713374064</v>
      </c>
      <c r="AZ3664" s="38">
        <f t="shared" si="2280"/>
        <v>0.78953502486332727</v>
      </c>
      <c r="BA3664" s="38">
        <f t="shared" si="2280"/>
        <v>0.79535980140423912</v>
      </c>
      <c r="BB3664" s="38">
        <f t="shared" si="2280"/>
        <v>0.80101696318442384</v>
      </c>
      <c r="BC3664" s="38">
        <f t="shared" si="2280"/>
        <v>0.80651026770133194</v>
      </c>
      <c r="BD3664" s="38">
        <f t="shared" si="2280"/>
        <v>0.81184349204250872</v>
      </c>
      <c r="BE3664" s="38">
        <f t="shared" si="2280"/>
        <v>0.81702042232167504</v>
      </c>
      <c r="BF3664" s="38">
        <f t="shared" si="2280"/>
        <v>0.8220448439896002</v>
      </c>
    </row>
    <row r="3665" spans="1:58" x14ac:dyDescent="0.2">
      <c r="A3665" s="9" t="str">
        <f t="shared" si="2262"/>
        <v>Gibraltar</v>
      </c>
      <c r="C3665" s="39">
        <f t="shared" si="2263"/>
        <v>0.95304440000000001</v>
      </c>
      <c r="D3665" s="38">
        <f t="shared" ref="D3665:BF3665" si="2281">1-_xlfn.NORM.DIST($D$608,D3436,$B$37+$B$38*D3436,TRUE)</f>
        <v>0.95397911838752469</v>
      </c>
      <c r="E3665" s="38">
        <f t="shared" si="2281"/>
        <v>0.95488748656452616</v>
      </c>
      <c r="F3665" s="38">
        <f t="shared" si="2281"/>
        <v>0.95577034492618118</v>
      </c>
      <c r="G3665" s="38">
        <f t="shared" si="2281"/>
        <v>0.95662850542488631</v>
      </c>
      <c r="H3665" s="38">
        <f t="shared" si="2281"/>
        <v>0.95746275251855328</v>
      </c>
      <c r="I3665" s="38">
        <f t="shared" si="2281"/>
        <v>0.95827384409199212</v>
      </c>
      <c r="J3665" s="38">
        <f t="shared" si="2281"/>
        <v>0.95906251235165318</v>
      </c>
      <c r="K3665" s="38">
        <f t="shared" si="2281"/>
        <v>0.95982946469404828</v>
      </c>
      <c r="L3665" s="38">
        <f t="shared" si="2281"/>
        <v>0.96057538454821634</v>
      </c>
      <c r="M3665" s="38">
        <f t="shared" si="2281"/>
        <v>0.9613009321926349</v>
      </c>
      <c r="N3665" s="38">
        <f t="shared" si="2281"/>
        <v>0.96200674554701315</v>
      </c>
      <c r="O3665" s="38">
        <f t="shared" si="2281"/>
        <v>0.96269344093942966</v>
      </c>
      <c r="P3665" s="38">
        <f t="shared" si="2281"/>
        <v>0.96336161384930041</v>
      </c>
      <c r="Q3665" s="38">
        <f t="shared" si="2281"/>
        <v>0.96401183962668213</v>
      </c>
      <c r="R3665" s="38">
        <f t="shared" si="2281"/>
        <v>0.96464467418843203</v>
      </c>
      <c r="S3665" s="38">
        <f t="shared" si="2281"/>
        <v>0.96526065469175626</v>
      </c>
      <c r="T3665" s="38">
        <f t="shared" si="2281"/>
        <v>0.96586030018568914</v>
      </c>
      <c r="U3665" s="38">
        <f t="shared" si="2281"/>
        <v>0.9664441122410512</v>
      </c>
      <c r="V3665" s="38">
        <f t="shared" si="2281"/>
        <v>0.9670125755594392</v>
      </c>
      <c r="W3665" s="38">
        <f t="shared" si="2281"/>
        <v>0.96756615856180117</v>
      </c>
      <c r="X3665" s="38">
        <f t="shared" si="2281"/>
        <v>0.96810531395715183</v>
      </c>
      <c r="Y3665" s="38">
        <f t="shared" si="2281"/>
        <v>0.96863047929197987</v>
      </c>
      <c r="Z3665" s="38">
        <f t="shared" si="2281"/>
        <v>0.96914207748089576</v>
      </c>
      <c r="AA3665" s="38">
        <f t="shared" si="2281"/>
        <v>0.96964051731906664</v>
      </c>
      <c r="AB3665" s="38">
        <f t="shared" si="2281"/>
        <v>0.97012619397697408</v>
      </c>
      <c r="AC3665" s="38">
        <f t="shared" si="2281"/>
        <v>0.97059948947802821</v>
      </c>
      <c r="AD3665" s="38">
        <f t="shared" si="2281"/>
        <v>0.97106077315956196</v>
      </c>
      <c r="AE3665" s="38">
        <f t="shared" si="2281"/>
        <v>0.97151040211771977</v>
      </c>
      <c r="AF3665" s="38">
        <f t="shared" si="2281"/>
        <v>0.9719487216367495</v>
      </c>
      <c r="AG3665" s="38">
        <f t="shared" si="2281"/>
        <v>0.97237606560319112</v>
      </c>
      <c r="AH3665" s="38">
        <f t="shared" si="2281"/>
        <v>0.97279275690545075</v>
      </c>
      <c r="AI3665" s="38">
        <f t="shared" si="2281"/>
        <v>0.9731991078192358</v>
      </c>
      <c r="AJ3665" s="38">
        <f t="shared" si="2281"/>
        <v>0.9735954203793149</v>
      </c>
      <c r="AK3665" s="38">
        <f t="shared" si="2281"/>
        <v>0.97398198673805836</v>
      </c>
      <c r="AL3665" s="38">
        <f t="shared" si="2281"/>
        <v>0.97435908951120098</v>
      </c>
      <c r="AM3665" s="38">
        <f t="shared" si="2281"/>
        <v>0.97472700211125862</v>
      </c>
      <c r="AN3665" s="38">
        <f t="shared" si="2281"/>
        <v>0.975085989069019</v>
      </c>
      <c r="AO3665" s="38">
        <f t="shared" si="2281"/>
        <v>0.97543630634351508</v>
      </c>
      <c r="AP3665" s="38">
        <f t="shared" si="2281"/>
        <v>0.9757782016208788</v>
      </c>
      <c r="AQ3665" s="38">
        <f t="shared" si="2281"/>
        <v>0.97611191460245983</v>
      </c>
      <c r="AR3665" s="38">
        <f t="shared" si="2281"/>
        <v>0.97643767728258524</v>
      </c>
      <c r="AS3665" s="38">
        <f t="shared" si="2281"/>
        <v>0.97675571421632279</v>
      </c>
      <c r="AT3665" s="38">
        <f t="shared" si="2281"/>
        <v>0.97706624277760079</v>
      </c>
      <c r="AU3665" s="38">
        <f t="shared" si="2281"/>
        <v>0.9773694734080256</v>
      </c>
      <c r="AV3665" s="38">
        <f t="shared" si="2281"/>
        <v>0.97766560985672768</v>
      </c>
      <c r="AW3665" s="38">
        <f t="shared" si="2281"/>
        <v>0.97795484941155719</v>
      </c>
      <c r="AX3665" s="38">
        <f t="shared" si="2281"/>
        <v>0.9782373831219382</v>
      </c>
      <c r="AY3665" s="38">
        <f t="shared" si="2281"/>
        <v>0.97851339601368281</v>
      </c>
      <c r="AZ3665" s="38">
        <f t="shared" si="2281"/>
        <v>0.9787830672960538</v>
      </c>
      <c r="BA3665" s="38">
        <f t="shared" si="2281"/>
        <v>0.97904657056135724</v>
      </c>
      <c r="BB3665" s="38">
        <f t="shared" si="2281"/>
        <v>0.97930407397733554</v>
      </c>
      <c r="BC3665" s="38">
        <f t="shared" si="2281"/>
        <v>0.97955574047262317</v>
      </c>
      <c r="BD3665" s="38">
        <f t="shared" si="2281"/>
        <v>0.97980172791551745</v>
      </c>
      <c r="BE3665" s="38">
        <f t="shared" si="2281"/>
        <v>0.98004218928630882</v>
      </c>
      <c r="BF3665" s="38">
        <f t="shared" si="2281"/>
        <v>0.98027727284340616</v>
      </c>
    </row>
    <row r="3666" spans="1:58" x14ac:dyDescent="0.2">
      <c r="A3666" s="9" t="str">
        <f t="shared" si="2262"/>
        <v>Greece</v>
      </c>
      <c r="C3666" s="39">
        <f t="shared" si="2263"/>
        <v>0.94325040000000004</v>
      </c>
      <c r="D3666" s="38">
        <f t="shared" ref="D3666:BF3666" si="2282">1-_xlfn.NORM.DIST($D$608,D3437,$B$37+$B$38*D3437,TRUE)</f>
        <v>0.9444659920803179</v>
      </c>
      <c r="E3666" s="38">
        <f t="shared" si="2282"/>
        <v>0.94564620458228821</v>
      </c>
      <c r="F3666" s="38">
        <f t="shared" si="2282"/>
        <v>0.94679218138661991</v>
      </c>
      <c r="G3666" s="38">
        <f t="shared" si="2282"/>
        <v>0.94790502817246214</v>
      </c>
      <c r="H3666" s="38">
        <f t="shared" si="2282"/>
        <v>0.94898581360741441</v>
      </c>
      <c r="I3666" s="38">
        <f t="shared" si="2282"/>
        <v>0.95003557051189402</v>
      </c>
      <c r="J3666" s="38">
        <f t="shared" si="2282"/>
        <v>0.95105529699727032</v>
      </c>
      <c r="K3666" s="38">
        <f t="shared" si="2282"/>
        <v>0.95204595757731503</v>
      </c>
      <c r="L3666" s="38">
        <f t="shared" si="2282"/>
        <v>0.95300848425264661</v>
      </c>
      <c r="M3666" s="38">
        <f t="shared" si="2282"/>
        <v>0.95394377756796389</v>
      </c>
      <c r="N3666" s="38">
        <f t="shared" si="2282"/>
        <v>0.95485270764196306</v>
      </c>
      <c r="O3666" s="38">
        <f t="shared" si="2282"/>
        <v>0.95573611516992962</v>
      </c>
      <c r="P3666" s="38">
        <f t="shared" si="2282"/>
        <v>0.95659481239907773</v>
      </c>
      <c r="Q3666" s="38">
        <f t="shared" si="2282"/>
        <v>0.95742958407678136</v>
      </c>
      <c r="R3666" s="38">
        <f t="shared" si="2282"/>
        <v>0.95824118837191097</v>
      </c>
      <c r="S3666" s="38">
        <f t="shared" si="2282"/>
        <v>0.95903035776954315</v>
      </c>
      <c r="T3666" s="38">
        <f t="shared" si="2282"/>
        <v>0.95979779993936232</v>
      </c>
      <c r="U3666" s="38">
        <f t="shared" si="2282"/>
        <v>0.96054419857812023</v>
      </c>
      <c r="V3666" s="38">
        <f t="shared" si="2282"/>
        <v>0.96127021422655101</v>
      </c>
      <c r="W3666" s="38">
        <f t="shared" si="2282"/>
        <v>0.96197648506118016</v>
      </c>
      <c r="X3666" s="38">
        <f t="shared" si="2282"/>
        <v>0.96266362766148506</v>
      </c>
      <c r="Y3666" s="38">
        <f t="shared" si="2282"/>
        <v>0.96333223775289567</v>
      </c>
      <c r="Z3666" s="38">
        <f t="shared" si="2282"/>
        <v>0.96398289092613787</v>
      </c>
      <c r="AA3666" s="38">
        <f t="shared" si="2282"/>
        <v>0.96461614333343904</v>
      </c>
      <c r="AB3666" s="38">
        <f t="shared" si="2282"/>
        <v>0.96523253236212958</v>
      </c>
      <c r="AC3666" s="38">
        <f t="shared" si="2282"/>
        <v>0.96583257728617977</v>
      </c>
      <c r="AD3666" s="38">
        <f t="shared" si="2282"/>
        <v>0.96641677989622043</v>
      </c>
      <c r="AE3666" s="38">
        <f t="shared" si="2282"/>
        <v>0.96698562510860009</v>
      </c>
      <c r="AF3666" s="38">
        <f t="shared" si="2282"/>
        <v>0.9675395815540303</v>
      </c>
      <c r="AG3666" s="38">
        <f t="shared" si="2282"/>
        <v>0.96807910214637527</v>
      </c>
      <c r="AH3666" s="38">
        <f t="shared" si="2282"/>
        <v>0.96860462463213448</v>
      </c>
      <c r="AI3666" s="38">
        <f t="shared" si="2282"/>
        <v>0.96911657212117119</v>
      </c>
      <c r="AJ3666" s="38">
        <f t="shared" si="2282"/>
        <v>0.96961535359922624</v>
      </c>
      <c r="AK3666" s="38">
        <f t="shared" si="2282"/>
        <v>0.97010136442275974</v>
      </c>
      <c r="AL3666" s="38">
        <f t="shared" si="2282"/>
        <v>0.970574986796648</v>
      </c>
      <c r="AM3666" s="38">
        <f t="shared" si="2282"/>
        <v>0.9710365902352629</v>
      </c>
      <c r="AN3666" s="38">
        <f t="shared" si="2282"/>
        <v>0.97148653200744628</v>
      </c>
      <c r="AO3666" s="38">
        <f t="shared" si="2282"/>
        <v>0.97192515756588727</v>
      </c>
      <c r="AP3666" s="38">
        <f t="shared" si="2282"/>
        <v>0.97235280096139776</v>
      </c>
      <c r="AQ3666" s="38">
        <f t="shared" si="2282"/>
        <v>0.97276978524257296</v>
      </c>
      <c r="AR3666" s="38">
        <f t="shared" si="2282"/>
        <v>0.97317642284131178</v>
      </c>
      <c r="AS3666" s="38">
        <f t="shared" si="2282"/>
        <v>0.97357301594466406</v>
      </c>
      <c r="AT3666" s="38">
        <f t="shared" si="2282"/>
        <v>0.97395985685345554</v>
      </c>
      <c r="AU3666" s="38">
        <f t="shared" si="2282"/>
        <v>0.9743372283281363</v>
      </c>
      <c r="AV3666" s="38">
        <f t="shared" si="2282"/>
        <v>0.97470540392228111</v>
      </c>
      <c r="AW3666" s="38">
        <f t="shared" si="2282"/>
        <v>0.97506464830416462</v>
      </c>
      <c r="AX3666" s="38">
        <f t="shared" si="2282"/>
        <v>0.97541521756681637</v>
      </c>
      <c r="AY3666" s="38">
        <f t="shared" si="2282"/>
        <v>0.97575735952695686</v>
      </c>
      <c r="AZ3666" s="38">
        <f t="shared" si="2282"/>
        <v>0.97609131401319671</v>
      </c>
      <c r="BA3666" s="38">
        <f t="shared" si="2282"/>
        <v>0.97641731314387592</v>
      </c>
      <c r="BB3666" s="38">
        <f t="shared" si="2282"/>
        <v>0.97673558159490592</v>
      </c>
      <c r="BC3666" s="38">
        <f t="shared" si="2282"/>
        <v>0.97704633685796549</v>
      </c>
      <c r="BD3666" s="38">
        <f t="shared" si="2282"/>
        <v>0.97734978948939544</v>
      </c>
      <c r="BE3666" s="38">
        <f t="shared" si="2282"/>
        <v>0.97764614335011846</v>
      </c>
      <c r="BF3666" s="38">
        <f t="shared" si="2282"/>
        <v>0.97793559583690803</v>
      </c>
    </row>
    <row r="3667" spans="1:58" x14ac:dyDescent="0.2">
      <c r="A3667" s="9" t="str">
        <f t="shared" si="2262"/>
        <v>Greenland</v>
      </c>
      <c r="C3667" s="39">
        <f t="shared" si="2263"/>
        <v>0.93396299999999999</v>
      </c>
      <c r="D3667" s="38">
        <f t="shared" ref="D3667:BF3667" si="2283">1-_xlfn.NORM.DIST($D$608,D3438,$B$37+$B$38*D3438,TRUE)</f>
        <v>0.93545617624749933</v>
      </c>
      <c r="E3667" s="38">
        <f t="shared" si="2283"/>
        <v>0.93690491518341923</v>
      </c>
      <c r="F3667" s="38">
        <f t="shared" si="2283"/>
        <v>0.93831066096623861</v>
      </c>
      <c r="G3667" s="38">
        <f t="shared" si="2283"/>
        <v>0.93967481059581981</v>
      </c>
      <c r="H3667" s="38">
        <f t="shared" si="2283"/>
        <v>0.94099871525505274</v>
      </c>
      <c r="I3667" s="38">
        <f t="shared" si="2283"/>
        <v>0.9422836816349881</v>
      </c>
      <c r="J3667" s="38">
        <f t="shared" si="2283"/>
        <v>0.94353097324141921</v>
      </c>
      <c r="K3667" s="38">
        <f t="shared" si="2283"/>
        <v>0.94474181168114457</v>
      </c>
      <c r="L3667" s="38">
        <f t="shared" si="2283"/>
        <v>0.94591737792638586</v>
      </c>
      <c r="M3667" s="38">
        <f t="shared" si="2283"/>
        <v>0.9470588135560668</v>
      </c>
      <c r="N3667" s="38">
        <f t="shared" si="2283"/>
        <v>0.94816722197286152</v>
      </c>
      <c r="O3667" s="38">
        <f t="shared" si="2283"/>
        <v>0.94924366959511108</v>
      </c>
      <c r="P3667" s="38">
        <f t="shared" si="2283"/>
        <v>0.95028918702287679</v>
      </c>
      <c r="Q3667" s="38">
        <f t="shared" si="2283"/>
        <v>0.95130477017755566</v>
      </c>
      <c r="R3667" s="38">
        <f t="shared" si="2283"/>
        <v>0.95229138141462155</v>
      </c>
      <c r="S3667" s="38">
        <f t="shared" si="2283"/>
        <v>0.95324995060918627</v>
      </c>
      <c r="T3667" s="38">
        <f t="shared" si="2283"/>
        <v>0.95418137621418442</v>
      </c>
      <c r="U3667" s="38">
        <f t="shared" si="2283"/>
        <v>0.95508652629109392</v>
      </c>
      <c r="V3667" s="38">
        <f t="shared" si="2283"/>
        <v>0.95596623951319204</v>
      </c>
      <c r="W3667" s="38">
        <f t="shared" si="2283"/>
        <v>0.95682132614143023</v>
      </c>
      <c r="X3667" s="38">
        <f t="shared" si="2283"/>
        <v>0.95765256897308515</v>
      </c>
      <c r="Y3667" s="38">
        <f t="shared" si="2283"/>
        <v>0.95846072426340623</v>
      </c>
      <c r="Z3667" s="38">
        <f t="shared" si="2283"/>
        <v>0.95924652262053756</v>
      </c>
      <c r="AA3667" s="38">
        <f t="shared" si="2283"/>
        <v>0.96001066987404193</v>
      </c>
      <c r="AB3667" s="38">
        <f t="shared" si="2283"/>
        <v>0.96075384791739993</v>
      </c>
      <c r="AC3667" s="38">
        <f t="shared" si="2283"/>
        <v>0.96147671552489022</v>
      </c>
      <c r="AD3667" s="38">
        <f t="shared" si="2283"/>
        <v>0.96217990914329354</v>
      </c>
      <c r="AE3667" s="38">
        <f t="shared" si="2283"/>
        <v>0.96286404365888945</v>
      </c>
      <c r="AF3667" s="38">
        <f t="shared" si="2283"/>
        <v>0.96352971314023417</v>
      </c>
      <c r="AG3667" s="38">
        <f t="shared" si="2283"/>
        <v>0.9641774915572332</v>
      </c>
      <c r="AH3667" s="38">
        <f t="shared" si="2283"/>
        <v>0.96480793347702942</v>
      </c>
      <c r="AI3667" s="38">
        <f t="shared" si="2283"/>
        <v>0.9654215747372471</v>
      </c>
      <c r="AJ3667" s="38">
        <f t="shared" si="2283"/>
        <v>0.96601893309713582</v>
      </c>
      <c r="AK3667" s="38">
        <f t="shared" si="2283"/>
        <v>0.96660050886716553</v>
      </c>
      <c r="AL3667" s="38">
        <f t="shared" si="2283"/>
        <v>0.96716678551762969</v>
      </c>
      <c r="AM3667" s="38">
        <f t="shared" si="2283"/>
        <v>0.96771823026681381</v>
      </c>
      <c r="AN3667" s="38">
        <f t="shared" si="2283"/>
        <v>0.9682552946492835</v>
      </c>
      <c r="AO3667" s="38">
        <f t="shared" si="2283"/>
        <v>0.96877841506485174</v>
      </c>
      <c r="AP3667" s="38">
        <f t="shared" si="2283"/>
        <v>0.96928801330877146</v>
      </c>
      <c r="AQ3667" s="38">
        <f t="shared" si="2283"/>
        <v>0.96978449708370495</v>
      </c>
      <c r="AR3667" s="38">
        <f t="shared" si="2283"/>
        <v>0.97026826049400594</v>
      </c>
      <c r="AS3667" s="38">
        <f t="shared" si="2283"/>
        <v>0.97073968452285242</v>
      </c>
      <c r="AT3667" s="38">
        <f t="shared" si="2283"/>
        <v>0.97119913749275188</v>
      </c>
      <c r="AU3667" s="38">
        <f t="shared" si="2283"/>
        <v>0.97164697550993917</v>
      </c>
      <c r="AV3667" s="38">
        <f t="shared" si="2283"/>
        <v>0.97208354289317234</v>
      </c>
      <c r="AW3667" s="38">
        <f t="shared" si="2283"/>
        <v>0.97250917258742542</v>
      </c>
      <c r="AX3667" s="38">
        <f t="shared" si="2283"/>
        <v>0.97292418656296609</v>
      </c>
      <c r="AY3667" s="38">
        <f t="shared" si="2283"/>
        <v>0.97332889620029428</v>
      </c>
      <c r="AZ3667" s="38">
        <f t="shared" si="2283"/>
        <v>0.97372360266140789</v>
      </c>
      <c r="BA3667" s="38">
        <f t="shared" si="2283"/>
        <v>0.97410859724785182</v>
      </c>
      <c r="BB3667" s="38">
        <f t="shared" si="2283"/>
        <v>0.9744841617459914</v>
      </c>
      <c r="BC3667" s="38">
        <f t="shared" si="2283"/>
        <v>0.97485056875994514</v>
      </c>
      <c r="BD3667" s="38">
        <f t="shared" si="2283"/>
        <v>0.97520808203259512</v>
      </c>
      <c r="BE3667" s="38">
        <f t="shared" si="2283"/>
        <v>0.97555695675508525</v>
      </c>
      <c r="BF3667" s="38">
        <f t="shared" si="2283"/>
        <v>0.97589743986520616</v>
      </c>
    </row>
    <row r="3668" spans="1:58" x14ac:dyDescent="0.2">
      <c r="A3668" s="9" t="str">
        <f t="shared" si="2262"/>
        <v>Grenada</v>
      </c>
      <c r="C3668" s="39">
        <f t="shared" si="2263"/>
        <v>0.61134719999999998</v>
      </c>
      <c r="D3668" s="38">
        <f t="shared" ref="D3668:BF3668" si="2284">1-_xlfn.NORM.DIST($D$608,D3439,$B$37+$B$38*D3439,TRUE)</f>
        <v>0.62170801702992895</v>
      </c>
      <c r="E3668" s="38">
        <f t="shared" si="2284"/>
        <v>0.6318548711094123</v>
      </c>
      <c r="F3668" s="38">
        <f t="shared" si="2284"/>
        <v>0.64178612174690253</v>
      </c>
      <c r="G3668" s="38">
        <f t="shared" si="2284"/>
        <v>0.65150066843687615</v>
      </c>
      <c r="H3668" s="38">
        <f t="shared" si="2284"/>
        <v>0.660997917666862</v>
      </c>
      <c r="I3668" s="38">
        <f t="shared" si="2284"/>
        <v>0.67027775019950719</v>
      </c>
      <c r="J3668" s="38">
        <f t="shared" si="2284"/>
        <v>0.67934048880939757</v>
      </c>
      <c r="K3668" s="38">
        <f t="shared" si="2284"/>
        <v>0.68818686663134876</v>
      </c>
      <c r="L3668" s="38">
        <f t="shared" si="2284"/>
        <v>0.69681799625515395</v>
      </c>
      <c r="M3668" s="38">
        <f t="shared" si="2284"/>
        <v>0.70523533968139396</v>
      </c>
      <c r="N3668" s="38">
        <f t="shared" si="2284"/>
        <v>0.71344067923393006</v>
      </c>
      <c r="O3668" s="38">
        <f t="shared" si="2284"/>
        <v>0.72143608950713634</v>
      </c>
      <c r="P3668" s="38">
        <f t="shared" si="2284"/>
        <v>0.72922391040978041</v>
      </c>
      <c r="Q3668" s="38">
        <f t="shared" si="2284"/>
        <v>0.73680672135273217</v>
      </c>
      <c r="R3668" s="38">
        <f t="shared" si="2284"/>
        <v>0.74418731661431048</v>
      </c>
      <c r="S3668" s="38">
        <f t="shared" si="2284"/>
        <v>0.75136868190504935</v>
      </c>
      <c r="T3668" s="38">
        <f t="shared" si="2284"/>
        <v>0.75835397214291356</v>
      </c>
      <c r="U3668" s="38">
        <f t="shared" si="2284"/>
        <v>0.76514649044045191</v>
      </c>
      <c r="V3668" s="38">
        <f t="shared" si="2284"/>
        <v>0.77174966829699354</v>
      </c>
      <c r="W3668" s="38">
        <f t="shared" si="2284"/>
        <v>0.77816704698168193</v>
      </c>
      <c r="X3668" s="38">
        <f t="shared" si="2284"/>
        <v>0.78440226008684444</v>
      </c>
      <c r="Y3668" s="38">
        <f t="shared" si="2284"/>
        <v>0.79045901722582534</v>
      </c>
      <c r="Z3668" s="38">
        <f t="shared" si="2284"/>
        <v>0.79634108884490484</v>
      </c>
      <c r="AA3668" s="38">
        <f t="shared" si="2284"/>
        <v>0.80205229211521123</v>
      </c>
      <c r="AB3668" s="38">
        <f t="shared" si="2284"/>
        <v>0.80759647786752509</v>
      </c>
      <c r="AC3668" s="38">
        <f t="shared" si="2284"/>
        <v>0.81297751853052913</v>
      </c>
      <c r="AD3668" s="38">
        <f t="shared" si="2284"/>
        <v>0.81819929703128635</v>
      </c>
      <c r="AE3668" s="38">
        <f t="shared" si="2284"/>
        <v>0.82326569661548099</v>
      </c>
      <c r="AF3668" s="38">
        <f t="shared" si="2284"/>
        <v>0.82818059154418</v>
      </c>
      <c r="AG3668" s="38">
        <f t="shared" si="2284"/>
        <v>0.83294783862349209</v>
      </c>
      <c r="AH3668" s="38">
        <f t="shared" si="2284"/>
        <v>0.83757126952349381</v>
      </c>
      <c r="AI3668" s="38">
        <f t="shared" si="2284"/>
        <v>0.84205468384307547</v>
      </c>
      <c r="AJ3668" s="38">
        <f t="shared" si="2284"/>
        <v>0.84640184287793363</v>
      </c>
      <c r="AK3668" s="38">
        <f t="shared" si="2284"/>
        <v>0.85061646404971336</v>
      </c>
      <c r="AL3668" s="38">
        <f t="shared" si="2284"/>
        <v>0.8547022159552875</v>
      </c>
      <c r="AM3668" s="38">
        <f t="shared" si="2284"/>
        <v>0.85866271399629568</v>
      </c>
      <c r="AN3668" s="38">
        <f t="shared" si="2284"/>
        <v>0.86250151655032203</v>
      </c>
      <c r="AO3668" s="38">
        <f t="shared" si="2284"/>
        <v>0.86622212164646351</v>
      </c>
      <c r="AP3668" s="38">
        <f t="shared" si="2284"/>
        <v>0.86982796410946961</v>
      </c>
      <c r="AQ3668" s="38">
        <f t="shared" si="2284"/>
        <v>0.87332241313813852</v>
      </c>
      <c r="AR3668" s="38">
        <f t="shared" si="2284"/>
        <v>0.87670877028518168</v>
      </c>
      <c r="AS3668" s="38">
        <f t="shared" si="2284"/>
        <v>0.87999026780732104</v>
      </c>
      <c r="AT3668" s="38">
        <f t="shared" si="2284"/>
        <v>0.88317006735594461</v>
      </c>
      <c r="AU3668" s="38">
        <f t="shared" si="2284"/>
        <v>0.88625125898019963</v>
      </c>
      <c r="AV3668" s="38">
        <f t="shared" si="2284"/>
        <v>0.88923686041593075</v>
      </c>
      <c r="AW3668" s="38">
        <f t="shared" si="2284"/>
        <v>0.89212981663539215</v>
      </c>
      <c r="AX3668" s="38">
        <f t="shared" si="2284"/>
        <v>0.89493299963413375</v>
      </c>
      <c r="AY3668" s="38">
        <f t="shared" si="2284"/>
        <v>0.89764920843290052</v>
      </c>
      <c r="AZ3668" s="38">
        <f t="shared" si="2284"/>
        <v>0.90028116927378332</v>
      </c>
      <c r="BA3668" s="38">
        <f t="shared" si="2284"/>
        <v>0.90283153599120236</v>
      </c>
      <c r="BB3668" s="38">
        <f t="shared" si="2284"/>
        <v>0.90530289053960411</v>
      </c>
      <c r="BC3668" s="38">
        <f t="shared" si="2284"/>
        <v>0.90769774366099476</v>
      </c>
      <c r="BD3668" s="38">
        <f t="shared" si="2284"/>
        <v>0.91001853567662483</v>
      </c>
      <c r="BE3668" s="38">
        <f t="shared" si="2284"/>
        <v>0.91226763738826955</v>
      </c>
      <c r="BF3668" s="38">
        <f t="shared" si="2284"/>
        <v>0.91444735107563613</v>
      </c>
    </row>
    <row r="3669" spans="1:58" x14ac:dyDescent="0.2">
      <c r="A3669" s="9" t="str">
        <f t="shared" si="2262"/>
        <v>Guadeloupe</v>
      </c>
      <c r="C3669" s="39">
        <f t="shared" si="2263"/>
        <v>0.66517709999999997</v>
      </c>
      <c r="D3669" s="38">
        <f t="shared" ref="D3669:BF3669" si="2285">1-_xlfn.NORM.DIST($D$608,D3440,$B$37+$B$38*D3440,TRUE)</f>
        <v>0.67429681909641492</v>
      </c>
      <c r="E3669" s="38">
        <f t="shared" si="2285"/>
        <v>0.68320194581414329</v>
      </c>
      <c r="F3669" s="38">
        <f t="shared" si="2285"/>
        <v>0.69189341058805043</v>
      </c>
      <c r="G3669" s="38">
        <f t="shared" si="2285"/>
        <v>0.70037250017543595</v>
      </c>
      <c r="H3669" s="38">
        <f t="shared" si="2285"/>
        <v>0.7086408287460616</v>
      </c>
      <c r="I3669" s="38">
        <f t="shared" si="2285"/>
        <v>0.71670030995298095</v>
      </c>
      <c r="J3669" s="38">
        <f t="shared" si="2285"/>
        <v>0.7245531300507666</v>
      </c>
      <c r="K3669" s="38">
        <f t="shared" si="2285"/>
        <v>0.73220172211286816</v>
      </c>
      <c r="L3669" s="38">
        <f t="shared" si="2285"/>
        <v>0.73964874138631409</v>
      </c>
      <c r="M3669" s="38">
        <f t="shared" si="2285"/>
        <v>0.7468970418097558</v>
      </c>
      <c r="N3669" s="38">
        <f t="shared" si="2285"/>
        <v>0.75394965370990885</v>
      </c>
      <c r="O3669" s="38">
        <f t="shared" si="2285"/>
        <v>0.76080976268168699</v>
      </c>
      <c r="P3669" s="38">
        <f t="shared" si="2285"/>
        <v>0.76748068964872718</v>
      </c>
      <c r="Q3669" s="38">
        <f t="shared" si="2285"/>
        <v>0.77396587209346435</v>
      </c>
      <c r="R3669" s="38">
        <f t="shared" si="2285"/>
        <v>0.78026884643939221</v>
      </c>
      <c r="S3669" s="38">
        <f t="shared" si="2285"/>
        <v>0.78639323156254604</v>
      </c>
      <c r="T3669" s="38">
        <f t="shared" si="2285"/>
        <v>0.79234271340452178</v>
      </c>
      <c r="U3669" s="38">
        <f t="shared" si="2285"/>
        <v>0.79812103065539852</v>
      </c>
      <c r="V3669" s="38">
        <f t="shared" si="2285"/>
        <v>0.80373196147172443</v>
      </c>
      <c r="W3669" s="38">
        <f t="shared" si="2285"/>
        <v>0.8091793111921648</v>
      </c>
      <c r="X3669" s="38">
        <f t="shared" si="2285"/>
        <v>0.81446690101144981</v>
      </c>
      <c r="Y3669" s="38">
        <f t="shared" si="2285"/>
        <v>0.81959855757182032</v>
      </c>
      <c r="Z3669" s="38">
        <f t="shared" si="2285"/>
        <v>0.82457810343022109</v>
      </c>
      <c r="AA3669" s="38">
        <f t="shared" si="2285"/>
        <v>0.82940934835893887</v>
      </c>
      <c r="AB3669" s="38">
        <f t="shared" si="2285"/>
        <v>0.83409608143721892</v>
      </c>
      <c r="AC3669" s="38">
        <f t="shared" si="2285"/>
        <v>0.83864206389153806</v>
      </c>
      <c r="AD3669" s="38">
        <f t="shared" si="2285"/>
        <v>0.8430510226426402</v>
      </c>
      <c r="AE3669" s="38">
        <f t="shared" si="2285"/>
        <v>0.84732664451810091</v>
      </c>
      <c r="AF3669" s="38">
        <f t="shared" si="2285"/>
        <v>0.85147257109005259</v>
      </c>
      <c r="AG3669" s="38">
        <f t="shared" si="2285"/>
        <v>0.85549239409872901</v>
      </c>
      <c r="AH3669" s="38">
        <f t="shared" si="2285"/>
        <v>0.85938965142365842</v>
      </c>
      <c r="AI3669" s="38">
        <f t="shared" si="2285"/>
        <v>0.86316782356560329</v>
      </c>
      <c r="AJ3669" s="38">
        <f t="shared" si="2285"/>
        <v>0.86683033060371306</v>
      </c>
      <c r="AK3669" s="38">
        <f t="shared" si="2285"/>
        <v>0.87038052959377465</v>
      </c>
      <c r="AL3669" s="38">
        <f t="shared" si="2285"/>
        <v>0.8738217123749169</v>
      </c>
      <c r="AM3669" s="38">
        <f t="shared" si="2285"/>
        <v>0.87715710375361944</v>
      </c>
      <c r="AN3669" s="38">
        <f t="shared" si="2285"/>
        <v>0.88038986003538644</v>
      </c>
      <c r="AO3669" s="38">
        <f t="shared" si="2285"/>
        <v>0.88352306787595181</v>
      </c>
      <c r="AP3669" s="38">
        <f t="shared" si="2285"/>
        <v>0.88655974342538324</v>
      </c>
      <c r="AQ3669" s="38">
        <f t="shared" si="2285"/>
        <v>0.88950283173992528</v>
      </c>
      <c r="AR3669" s="38">
        <f t="shared" si="2285"/>
        <v>0.89235520643787747</v>
      </c>
      <c r="AS3669" s="38">
        <f t="shared" si="2285"/>
        <v>0.89511966957720734</v>
      </c>
      <c r="AT3669" s="38">
        <f t="shared" si="2285"/>
        <v>0.89779895173398727</v>
      </c>
      <c r="AU3669" s="38">
        <f t="shared" si="2285"/>
        <v>0.9003957122620585</v>
      </c>
      <c r="AV3669" s="38">
        <f t="shared" si="2285"/>
        <v>0.90291253971562213</v>
      </c>
      <c r="AW3669" s="38">
        <f t="shared" si="2285"/>
        <v>0.90535195241767985</v>
      </c>
      <c r="AX3669" s="38">
        <f t="shared" si="2285"/>
        <v>0.90771639915843549</v>
      </c>
      <c r="AY3669" s="38">
        <f t="shared" si="2285"/>
        <v>0.91000826000888979</v>
      </c>
      <c r="AZ3669" s="38">
        <f t="shared" si="2285"/>
        <v>0.9122298472359428</v>
      </c>
      <c r="BA3669" s="38">
        <f t="shared" si="2285"/>
        <v>0.91438340630633597</v>
      </c>
      <c r="BB3669" s="38">
        <f t="shared" si="2285"/>
        <v>0.91647111696773298</v>
      </c>
      <c r="BC3669" s="38">
        <f t="shared" si="2285"/>
        <v>0.91849509439615773</v>
      </c>
      <c r="BD3669" s="38">
        <f t="shared" si="2285"/>
        <v>0.92045739039987162</v>
      </c>
      <c r="BE3669" s="38">
        <f t="shared" si="2285"/>
        <v>0.92235999467058571</v>
      </c>
      <c r="BF3669" s="38">
        <f t="shared" si="2285"/>
        <v>0.92420483607366921</v>
      </c>
    </row>
    <row r="3670" spans="1:58" x14ac:dyDescent="0.2">
      <c r="A3670" s="9" t="str">
        <f t="shared" si="2262"/>
        <v>Guam</v>
      </c>
      <c r="C3670" s="39">
        <f t="shared" si="2263"/>
        <v>0.87733609999999995</v>
      </c>
      <c r="D3670" s="38">
        <f t="shared" ref="D3670:BF3670" si="2286">1-_xlfn.NORM.DIST($D$608,D3441,$B$37+$B$38*D3441,TRUE)</f>
        <v>0.88056552903236951</v>
      </c>
      <c r="E3670" s="38">
        <f t="shared" si="2286"/>
        <v>0.88369546812758337</v>
      </c>
      <c r="F3670" s="38">
        <f t="shared" si="2286"/>
        <v>0.88672893357002591</v>
      </c>
      <c r="G3670" s="38">
        <f t="shared" si="2286"/>
        <v>0.88966887044406184</v>
      </c>
      <c r="H3670" s="38">
        <f t="shared" si="2286"/>
        <v>0.89251815229815279</v>
      </c>
      <c r="I3670" s="38">
        <f t="shared" si="2286"/>
        <v>0.89527958103029459</v>
      </c>
      <c r="J3670" s="38">
        <f t="shared" si="2286"/>
        <v>0.89795588697386419</v>
      </c>
      <c r="K3670" s="38">
        <f t="shared" si="2286"/>
        <v>0.90054972916429854</v>
      </c>
      <c r="L3670" s="38">
        <f t="shared" si="2286"/>
        <v>0.90306369576831169</v>
      </c>
      <c r="M3670" s="38">
        <f t="shared" si="2286"/>
        <v>0.90550030465858589</v>
      </c>
      <c r="N3670" s="38">
        <f t="shared" si="2286"/>
        <v>0.90786200411806028</v>
      </c>
      <c r="O3670" s="38">
        <f t="shared" si="2286"/>
        <v>0.91015117365906395</v>
      </c>
      <c r="P3670" s="38">
        <f t="shared" si="2286"/>
        <v>0.91237012494361891</v>
      </c>
      <c r="Q3670" s="38">
        <f t="shared" si="2286"/>
        <v>0.91452110279225873</v>
      </c>
      <c r="R3670" s="38">
        <f t="shared" si="2286"/>
        <v>0.91660628626967722</v>
      </c>
      <c r="S3670" s="38">
        <f t="shared" si="2286"/>
        <v>0.91862778983643723</v>
      </c>
      <c r="T3670" s="38">
        <f t="shared" si="2286"/>
        <v>0.92058766455683672</v>
      </c>
      <c r="U3670" s="38">
        <f t="shared" si="2286"/>
        <v>0.9224878993538379</v>
      </c>
      <c r="V3670" s="38">
        <f t="shared" si="2286"/>
        <v>0.92433042230273843</v>
      </c>
      <c r="W3670" s="38">
        <f t="shared" si="2286"/>
        <v>0.92611710195597519</v>
      </c>
      <c r="X3670" s="38">
        <f t="shared" si="2286"/>
        <v>0.92784974869212622</v>
      </c>
      <c r="Y3670" s="38">
        <f t="shared" si="2286"/>
        <v>0.92953011608280667</v>
      </c>
      <c r="Z3670" s="38">
        <f t="shared" si="2286"/>
        <v>0.93115990227174028</v>
      </c>
      <c r="AA3670" s="38">
        <f t="shared" si="2286"/>
        <v>0.93274075136083279</v>
      </c>
      <c r="AB3670" s="38">
        <f t="shared" si="2286"/>
        <v>0.93427425479858572</v>
      </c>
      <c r="AC3670" s="38">
        <f t="shared" si="2286"/>
        <v>0.9357619527666593</v>
      </c>
      <c r="AD3670" s="38">
        <f t="shared" si="2286"/>
        <v>0.93720533556082986</v>
      </c>
      <c r="AE3670" s="38">
        <f t="shared" si="2286"/>
        <v>0.93860584496299682</v>
      </c>
      <c r="AF3670" s="38">
        <f t="shared" si="2286"/>
        <v>0.9399648756012623</v>
      </c>
      <c r="AG3670" s="38">
        <f t="shared" si="2286"/>
        <v>0.94128377629545934</v>
      </c>
      <c r="AH3670" s="38">
        <f t="shared" si="2286"/>
        <v>0.94256385138581511</v>
      </c>
      <c r="AI3670" s="38">
        <f t="shared" si="2286"/>
        <v>0.94380636204273571</v>
      </c>
      <c r="AJ3670" s="38">
        <f t="shared" si="2286"/>
        <v>0.9450125275559611</v>
      </c>
      <c r="AK3670" s="38">
        <f t="shared" si="2286"/>
        <v>0.94618352660159</v>
      </c>
      <c r="AL3670" s="38">
        <f t="shared" si="2286"/>
        <v>0.94732049848569633</v>
      </c>
      <c r="AM3670" s="38">
        <f t="shared" si="2286"/>
        <v>0.94842454436346479</v>
      </c>
      <c r="AN3670" s="38">
        <f t="shared" si="2286"/>
        <v>0.94949672843296296</v>
      </c>
      <c r="AO3670" s="38">
        <f t="shared" si="2286"/>
        <v>0.95053807910283361</v>
      </c>
      <c r="AP3670" s="38">
        <f t="shared" si="2286"/>
        <v>0.95154959013334739</v>
      </c>
      <c r="AQ3670" s="38">
        <f t="shared" si="2286"/>
        <v>0.95253222175039709</v>
      </c>
      <c r="AR3670" s="38">
        <f t="shared" si="2286"/>
        <v>0.95348690173213679</v>
      </c>
      <c r="AS3670" s="38">
        <f t="shared" si="2286"/>
        <v>0.95441452646808889</v>
      </c>
      <c r="AT3670" s="38">
        <f t="shared" si="2286"/>
        <v>0.95531596199063595</v>
      </c>
      <c r="AU3670" s="38">
        <f t="shared" si="2286"/>
        <v>0.9561920449789153</v>
      </c>
      <c r="AV3670" s="38">
        <f t="shared" si="2286"/>
        <v>0.95704358373520504</v>
      </c>
      <c r="AW3670" s="38">
        <f t="shared" si="2286"/>
        <v>0.95787135913397403</v>
      </c>
      <c r="AX3670" s="38">
        <f t="shared" si="2286"/>
        <v>0.95867612554381998</v>
      </c>
      <c r="AY3670" s="38">
        <f t="shared" si="2286"/>
        <v>0.95945861172258806</v>
      </c>
      <c r="AZ3670" s="38">
        <f t="shared" si="2286"/>
        <v>0.96021952168600178</v>
      </c>
      <c r="BA3670" s="38">
        <f t="shared" si="2286"/>
        <v>0.96095953555018832</v>
      </c>
      <c r="BB3670" s="38">
        <f t="shared" si="2286"/>
        <v>0.96167931034851284</v>
      </c>
      <c r="BC3670" s="38">
        <f t="shared" si="2286"/>
        <v>0.9623794808231686</v>
      </c>
      <c r="BD3670" s="38">
        <f t="shared" si="2286"/>
        <v>0.9630606601920001</v>
      </c>
      <c r="BE3670" s="38">
        <f t="shared" si="2286"/>
        <v>0.96372344089105333</v>
      </c>
      <c r="BF3670" s="38">
        <f t="shared" si="2286"/>
        <v>0.96436839529337026</v>
      </c>
    </row>
    <row r="3671" spans="1:58" x14ac:dyDescent="0.2">
      <c r="A3671" s="9" t="str">
        <f t="shared" si="2262"/>
        <v>Guatemala</v>
      </c>
      <c r="C3671" s="39">
        <f t="shared" si="2263"/>
        <v>0.50738490000000003</v>
      </c>
      <c r="D3671" s="38">
        <f t="shared" ref="D3671:BF3671" si="2287">1-_xlfn.NORM.DIST($D$608,D3442,$B$37+$B$38*D3442,TRUE)</f>
        <v>0.51949428915192997</v>
      </c>
      <c r="E3671" s="38">
        <f t="shared" si="2287"/>
        <v>0.53143553273784405</v>
      </c>
      <c r="F3671" s="38">
        <f t="shared" si="2287"/>
        <v>0.54320065751917479</v>
      </c>
      <c r="G3671" s="38">
        <f t="shared" si="2287"/>
        <v>0.55478249586463435</v>
      </c>
      <c r="H3671" s="38">
        <f t="shared" si="2287"/>
        <v>0.56617466301526831</v>
      </c>
      <c r="I3671" s="38">
        <f t="shared" si="2287"/>
        <v>0.57737153182054912</v>
      </c>
      <c r="J3671" s="38">
        <f t="shared" si="2287"/>
        <v>0.58836820535675116</v>
      </c>
      <c r="K3671" s="38">
        <f t="shared" si="2287"/>
        <v>0.59916048781494036</v>
      </c>
      <c r="L3671" s="38">
        <f t="shared" si="2287"/>
        <v>0.60974485402060374</v>
      </c>
      <c r="M3671" s="38">
        <f t="shared" si="2287"/>
        <v>0.62011841792074429</v>
      </c>
      <c r="N3671" s="38">
        <f t="shared" si="2287"/>
        <v>0.63027890034763001</v>
      </c>
      <c r="O3671" s="38">
        <f t="shared" si="2287"/>
        <v>0.64022459634168161</v>
      </c>
      <c r="P3671" s="38">
        <f t="shared" si="2287"/>
        <v>0.64995434228956595</v>
      </c>
      <c r="Q3671" s="38">
        <f t="shared" si="2287"/>
        <v>0.65946748310769865</v>
      </c>
      <c r="R3671" s="38">
        <f t="shared" si="2287"/>
        <v>0.66876383967630038</v>
      </c>
      <c r="S3671" s="38">
        <f t="shared" si="2287"/>
        <v>0.67784367670506496</v>
      </c>
      <c r="T3671" s="38">
        <f t="shared" si="2287"/>
        <v>0.68670767118856435</v>
      </c>
      <c r="U3671" s="38">
        <f t="shared" si="2287"/>
        <v>0.69535688158780806</v>
      </c>
      <c r="V3671" s="38">
        <f t="shared" si="2287"/>
        <v>0.70379271785401931</v>
      </c>
      <c r="W3671" s="38">
        <f t="shared" si="2287"/>
        <v>0.71201691239169362</v>
      </c>
      <c r="X3671" s="38">
        <f t="shared" si="2287"/>
        <v>0.72003149204043004</v>
      </c>
      <c r="Y3671" s="38">
        <f t="shared" si="2287"/>
        <v>0.72783875113884655</v>
      </c>
      <c r="Z3671" s="38">
        <f t="shared" si="2287"/>
        <v>0.73544122571911874</v>
      </c>
      <c r="AA3671" s="38">
        <f t="shared" si="2287"/>
        <v>0.74284166886726932</v>
      </c>
      <c r="AB3671" s="38">
        <f t="shared" si="2287"/>
        <v>0.75004302727224581</v>
      </c>
      <c r="AC3671" s="38">
        <f t="shared" si="2287"/>
        <v>0.75704841897601649</v>
      </c>
      <c r="AD3671" s="38">
        <f t="shared" si="2287"/>
        <v>0.76386111232730702</v>
      </c>
      <c r="AE3671" s="38">
        <f t="shared" si="2287"/>
        <v>0.77048450613315034</v>
      </c>
      <c r="AF3671" s="38">
        <f t="shared" si="2287"/>
        <v>0.77692211099504682</v>
      </c>
      <c r="AG3671" s="38">
        <f t="shared" si="2287"/>
        <v>0.78317753181016214</v>
      </c>
      <c r="AH3671" s="38">
        <f t="shared" si="2287"/>
        <v>0.78925445141255435</v>
      </c>
      <c r="AI3671" s="38">
        <f t="shared" si="2287"/>
        <v>0.79515661532485193</v>
      </c>
      <c r="AJ3671" s="38">
        <f t="shared" si="2287"/>
        <v>0.80088781758701522</v>
      </c>
      <c r="AK3671" s="38">
        <f t="shared" si="2287"/>
        <v>0.80645188762575315</v>
      </c>
      <c r="AL3671" s="38">
        <f t="shared" si="2287"/>
        <v>0.81185267812574924</v>
      </c>
      <c r="AM3671" s="38">
        <f t="shared" si="2287"/>
        <v>0.81709405386203104</v>
      </c>
      <c r="AN3671" s="38">
        <f t="shared" si="2287"/>
        <v>0.82217988145150489</v>
      </c>
      <c r="AO3671" s="38">
        <f t="shared" si="2287"/>
        <v>0.82711401998085521</v>
      </c>
      <c r="AP3671" s="38">
        <f t="shared" si="2287"/>
        <v>0.83190031246757357</v>
      </c>
      <c r="AQ3671" s="38">
        <f t="shared" si="2287"/>
        <v>0.83654257811082688</v>
      </c>
      <c r="AR3671" s="38">
        <f t="shared" si="2287"/>
        <v>0.84104460528912162</v>
      </c>
      <c r="AS3671" s="38">
        <f t="shared" si="2287"/>
        <v>0.84541014526224534</v>
      </c>
      <c r="AT3671" s="38">
        <f t="shared" si="2287"/>
        <v>0.84964290653571239</v>
      </c>
      <c r="AU3671" s="38">
        <f t="shared" si="2287"/>
        <v>0.85374654984688947</v>
      </c>
      <c r="AV3671" s="38">
        <f t="shared" si="2287"/>
        <v>0.85772468373307809</v>
      </c>
      <c r="AW3671" s="38">
        <f t="shared" si="2287"/>
        <v>0.86158086064306516</v>
      </c>
      <c r="AX3671" s="38">
        <f t="shared" si="2287"/>
        <v>0.86531857355498976</v>
      </c>
      <c r="AY3671" s="38">
        <f t="shared" si="2287"/>
        <v>0.86894125306479197</v>
      </c>
      <c r="AZ3671" s="38">
        <f t="shared" si="2287"/>
        <v>0.87245226491098271</v>
      </c>
      <c r="BA3671" s="38">
        <f t="shared" si="2287"/>
        <v>0.87585490790298792</v>
      </c>
      <c r="BB3671" s="38">
        <f t="shared" si="2287"/>
        <v>0.87915241222185148</v>
      </c>
      <c r="BC3671" s="38">
        <f t="shared" si="2287"/>
        <v>0.88234793806363587</v>
      </c>
      <c r="BD3671" s="38">
        <f t="shared" si="2287"/>
        <v>0.88544457459738513</v>
      </c>
      <c r="BE3671" s="38">
        <f t="shared" si="2287"/>
        <v>0.88844533921105251</v>
      </c>
      <c r="BF3671" s="38">
        <f t="shared" si="2287"/>
        <v>0.89135317702028583</v>
      </c>
    </row>
    <row r="3672" spans="1:58" x14ac:dyDescent="0.2">
      <c r="A3672" s="9" t="str">
        <f t="shared" si="2262"/>
        <v>Guinea</v>
      </c>
      <c r="C3672" s="39">
        <f t="shared" si="2263"/>
        <v>9.8066109999999984E-2</v>
      </c>
      <c r="D3672" s="38">
        <f t="shared" ref="D3672:BF3672" si="2288">1-_xlfn.NORM.DIST($D$608,D3443,$B$37+$B$38*D3443,TRUE)</f>
        <v>0.10635007497566662</v>
      </c>
      <c r="E3672" s="38">
        <f t="shared" si="2288"/>
        <v>0.11501567597388296</v>
      </c>
      <c r="F3672" s="38">
        <f t="shared" si="2288"/>
        <v>0.1240550746491127</v>
      </c>
      <c r="G3672" s="38">
        <f t="shared" si="2288"/>
        <v>0.13345876714370797</v>
      </c>
      <c r="H3672" s="38">
        <f t="shared" si="2288"/>
        <v>0.14321566836225941</v>
      </c>
      <c r="I3672" s="38">
        <f t="shared" si="2288"/>
        <v>0.15331320874798104</v>
      </c>
      <c r="J3672" s="38">
        <f t="shared" si="2288"/>
        <v>0.16373744180713168</v>
      </c>
      <c r="K3672" s="38">
        <f t="shared" si="2288"/>
        <v>0.17447316057305406</v>
      </c>
      <c r="L3672" s="38">
        <f t="shared" si="2288"/>
        <v>0.18550402118389009</v>
      </c>
      <c r="M3672" s="38">
        <f t="shared" si="2288"/>
        <v>0.19681267176439154</v>
      </c>
      <c r="N3672" s="38">
        <f t="shared" si="2288"/>
        <v>0.20838088484897632</v>
      </c>
      <c r="O3672" s="38">
        <f t="shared" si="2288"/>
        <v>0.22018969165640501</v>
      </c>
      <c r="P3672" s="38">
        <f t="shared" si="2288"/>
        <v>0.2322195166221217</v>
      </c>
      <c r="Q3672" s="38">
        <f t="shared" si="2288"/>
        <v>0.24445031070827516</v>
      </c>
      <c r="R3672" s="38">
        <f t="shared" si="2288"/>
        <v>0.25686168213964067</v>
      </c>
      <c r="S3672" s="38">
        <f t="shared" si="2288"/>
        <v>0.26943302335217023</v>
      </c>
      <c r="T3672" s="38">
        <f t="shared" si="2288"/>
        <v>0.2821436330860061</v>
      </c>
      <c r="U3672" s="38">
        <f t="shared" si="2288"/>
        <v>0.29497283270309937</v>
      </c>
      <c r="V3672" s="38">
        <f t="shared" si="2288"/>
        <v>0.30790007595801416</v>
      </c>
      <c r="W3672" s="38">
        <f t="shared" si="2288"/>
        <v>0.32090505159636218</v>
      </c>
      <c r="X3672" s="38">
        <f t="shared" si="2288"/>
        <v>0.3339677782963022</v>
      </c>
      <c r="Y3672" s="38">
        <f t="shared" si="2288"/>
        <v>0.34706869160270515</v>
      </c>
      <c r="Z3672" s="38">
        <f t="shared" si="2288"/>
        <v>0.36018872262939516</v>
      </c>
      <c r="AA3672" s="38">
        <f t="shared" si="2288"/>
        <v>0.37330936842112739</v>
      </c>
      <c r="AB3672" s="38">
        <f t="shared" si="2288"/>
        <v>0.38641275397281283</v>
      </c>
      <c r="AC3672" s="38">
        <f t="shared" si="2288"/>
        <v>0.39948168599840028</v>
      </c>
      <c r="AD3672" s="38">
        <f t="shared" si="2288"/>
        <v>0.41249969862552005</v>
      </c>
      <c r="AE3672" s="38">
        <f t="shared" si="2288"/>
        <v>0.42545109126445868</v>
      </c>
      <c r="AF3672" s="38">
        <f t="shared" si="2288"/>
        <v>0.43832095896146928</v>
      </c>
      <c r="AG3672" s="38">
        <f t="shared" si="2288"/>
        <v>0.45109521559717947</v>
      </c>
      <c r="AH3672" s="38">
        <f t="shared" si="2288"/>
        <v>0.46376061033147264</v>
      </c>
      <c r="AI3672" s="38">
        <f t="shared" si="2288"/>
        <v>0.47630473772728332</v>
      </c>
      <c r="AJ3672" s="38">
        <f t="shared" si="2288"/>
        <v>0.48871604200799434</v>
      </c>
      <c r="AK3672" s="38">
        <f t="shared" si="2288"/>
        <v>0.50098381591729302</v>
      </c>
      <c r="AL3672" s="38">
        <f t="shared" si="2288"/>
        <v>0.51309819465724349</v>
      </c>
      <c r="AM3672" s="38">
        <f t="shared" si="2288"/>
        <v>0.52505014538076944</v>
      </c>
      <c r="AN3672" s="38">
        <f t="shared" si="2288"/>
        <v>0.53683145270950761</v>
      </c>
      <c r="AO3672" s="38">
        <f t="shared" si="2288"/>
        <v>0.54843470073790146</v>
      </c>
      <c r="AP3672" s="38">
        <f t="shared" si="2288"/>
        <v>0.55985325197016855</v>
      </c>
      <c r="AQ3672" s="38">
        <f t="shared" si="2288"/>
        <v>0.57108122361915847</v>
      </c>
      <c r="AR3672" s="38">
        <f t="shared" si="2288"/>
        <v>0.58211346167574618</v>
      </c>
      <c r="AS3672" s="38">
        <f t="shared" si="2288"/>
        <v>0.59294551313492871</v>
      </c>
      <c r="AT3672" s="38">
        <f t="shared" si="2288"/>
        <v>0.60357359674075373</v>
      </c>
      <c r="AU3672" s="38">
        <f t="shared" si="2288"/>
        <v>0.61399457258712087</v>
      </c>
      <c r="AV3672" s="38">
        <f t="shared" si="2288"/>
        <v>0.62420591088581812</v>
      </c>
      <c r="AW3672" s="38">
        <f t="shared" si="2288"/>
        <v>0.6342056601872712</v>
      </c>
      <c r="AX3672" s="38">
        <f t="shared" si="2288"/>
        <v>0.6439924153137434</v>
      </c>
      <c r="AY3672" s="38">
        <f t="shared" si="2288"/>
        <v>0.65356528523941559</v>
      </c>
      <c r="AZ3672" s="38">
        <f t="shared" si="2288"/>
        <v>0.66292386112715618</v>
      </c>
      <c r="BA3672" s="38">
        <f t="shared" si="2288"/>
        <v>0.67206818470803564</v>
      </c>
      <c r="BB3672" s="38">
        <f t="shared" si="2288"/>
        <v>0.68099871716693927</v>
      </c>
      <c r="BC3672" s="38">
        <f t="shared" si="2288"/>
        <v>0.68971630867608269</v>
      </c>
      <c r="BD3672" s="38">
        <f t="shared" si="2288"/>
        <v>0.69822216869794573</v>
      </c>
      <c r="BE3672" s="38">
        <f t="shared" si="2288"/>
        <v>0.70651783716015593</v>
      </c>
      <c r="BF3672" s="38">
        <f t="shared" si="2288"/>
        <v>0.71460515658722645</v>
      </c>
    </row>
    <row r="3673" spans="1:58" x14ac:dyDescent="0.2">
      <c r="A3673" s="9" t="str">
        <f t="shared" si="2262"/>
        <v>Guinea-Bissau</v>
      </c>
      <c r="C3673" s="39">
        <f t="shared" si="2263"/>
        <v>7.8820250000000036E-2</v>
      </c>
      <c r="D3673" s="38">
        <f t="shared" ref="D3673:BF3673" si="2289">1-_xlfn.NORM.DIST($D$608,D3444,$B$37+$B$38*D3444,TRUE)</f>
        <v>8.6158037218849515E-2</v>
      </c>
      <c r="E3673" s="38">
        <f t="shared" si="2289"/>
        <v>9.3894649638065597E-2</v>
      </c>
      <c r="F3673" s="38">
        <f t="shared" si="2289"/>
        <v>0.1020267662478459</v>
      </c>
      <c r="G3673" s="38">
        <f t="shared" si="2289"/>
        <v>0.11054921009759389</v>
      </c>
      <c r="H3673" s="38">
        <f t="shared" si="2289"/>
        <v>0.11945499401760884</v>
      </c>
      <c r="I3673" s="38">
        <f t="shared" si="2289"/>
        <v>0.12873538338406343</v>
      </c>
      <c r="J3673" s="38">
        <f t="shared" si="2289"/>
        <v>0.13837997445128047</v>
      </c>
      <c r="K3673" s="38">
        <f t="shared" si="2289"/>
        <v>0.14837678660946607</v>
      </c>
      <c r="L3673" s="38">
        <f t="shared" si="2289"/>
        <v>0.1587123668032453</v>
      </c>
      <c r="M3673" s="38">
        <f t="shared" si="2289"/>
        <v>0.16937190426555959</v>
      </c>
      <c r="N3673" s="38">
        <f t="shared" si="2289"/>
        <v>0.18033935368079224</v>
      </c>
      <c r="O3673" s="38">
        <f t="shared" si="2289"/>
        <v>0.19159756488762869</v>
      </c>
      <c r="P3673" s="38">
        <f t="shared" si="2289"/>
        <v>0.20312841726272246</v>
      </c>
      <c r="Q3673" s="38">
        <f t="shared" si="2289"/>
        <v>0.21491295698689916</v>
      </c>
      <c r="R3673" s="38">
        <f t="shared" si="2289"/>
        <v>0.22693153548222633</v>
      </c>
      <c r="S3673" s="38">
        <f t="shared" si="2289"/>
        <v>0.23916394741649605</v>
      </c>
      <c r="T3673" s="38">
        <f t="shared" si="2289"/>
        <v>0.25158956679721256</v>
      </c>
      <c r="U3673" s="38">
        <f t="shared" si="2289"/>
        <v>0.26418747981580537</v>
      </c>
      <c r="V3673" s="38">
        <f t="shared" si="2289"/>
        <v>0.27693661325048935</v>
      </c>
      <c r="W3673" s="38">
        <f t="shared" si="2289"/>
        <v>0.28981585738920257</v>
      </c>
      <c r="X3673" s="38">
        <f t="shared" si="2289"/>
        <v>0.3028041825889517</v>
      </c>
      <c r="Y3673" s="38">
        <f t="shared" si="2289"/>
        <v>0.31588074874163419</v>
      </c>
      <c r="Z3673" s="38">
        <f t="shared" si="2289"/>
        <v>0.32902500706632054</v>
      </c>
      <c r="AA3673" s="38">
        <f t="shared" si="2289"/>
        <v>0.34221679379182779</v>
      </c>
      <c r="AB3673" s="38">
        <f t="shared" si="2289"/>
        <v>0.35543641542935078</v>
      </c>
      <c r="AC3673" s="38">
        <f t="shared" si="2289"/>
        <v>0.3686647254614801</v>
      </c>
      <c r="AD3673" s="38">
        <f t="shared" si="2289"/>
        <v>0.38188319239004898</v>
      </c>
      <c r="AE3673" s="38">
        <f t="shared" si="2289"/>
        <v>0.39507395919017418</v>
      </c>
      <c r="AF3673" s="38">
        <f t="shared" si="2289"/>
        <v>0.4082198943111548</v>
      </c>
      <c r="AG3673" s="38">
        <f t="shared" si="2289"/>
        <v>0.42130463444642907</v>
      </c>
      <c r="AH3673" s="38">
        <f t="shared" si="2289"/>
        <v>0.43431261936463628</v>
      </c>
      <c r="AI3673" s="38">
        <f t="shared" si="2289"/>
        <v>0.44722911915230057</v>
      </c>
      <c r="AJ3673" s="38">
        <f t="shared" si="2289"/>
        <v>0.46004025426619188</v>
      </c>
      <c r="AK3673" s="38">
        <f t="shared" si="2289"/>
        <v>0.47273300883063762</v>
      </c>
      <c r="AL3673" s="38">
        <f t="shared" si="2289"/>
        <v>0.48529523764264815</v>
      </c>
      <c r="AM3673" s="38">
        <f t="shared" si="2289"/>
        <v>0.49771566736646111</v>
      </c>
      <c r="AN3673" s="38">
        <f t="shared" si="2289"/>
        <v>0.50998389240981568</v>
      </c>
      <c r="AO3673" s="38">
        <f t="shared" si="2289"/>
        <v>0.52209036597779379</v>
      </c>
      <c r="AP3673" s="38">
        <f t="shared" si="2289"/>
        <v>0.53402638679725711</v>
      </c>
      <c r="AQ3673" s="38">
        <f t="shared" si="2289"/>
        <v>0.54578408199659822</v>
      </c>
      <c r="AR3673" s="38">
        <f t="shared" si="2289"/>
        <v>0.55735638661253639</v>
      </c>
      <c r="AS3673" s="38">
        <f t="shared" si="2289"/>
        <v>0.56873702017877736</v>
      </c>
      <c r="AT3673" s="38">
        <f t="shared" si="2289"/>
        <v>0.57992046083127424</v>
      </c>
      <c r="AU3673" s="38">
        <f t="shared" si="2289"/>
        <v>0.59090191734222397</v>
      </c>
      <c r="AV3673" s="38">
        <f t="shared" si="2289"/>
        <v>0.60167729947044934</v>
      </c>
      <c r="AW3673" s="38">
        <f t="shared" si="2289"/>
        <v>0.61224318699000368</v>
      </c>
      <c r="AX3673" s="38">
        <f t="shared" si="2289"/>
        <v>0.62259679773219312</v>
      </c>
      <c r="AY3673" s="38">
        <f t="shared" si="2289"/>
        <v>0.63273595494918733</v>
      </c>
      <c r="AZ3673" s="38">
        <f t="shared" si="2289"/>
        <v>0.64265905428037229</v>
      </c>
      <c r="BA3673" s="38">
        <f t="shared" si="2289"/>
        <v>0.652365030575909</v>
      </c>
      <c r="BB3673" s="38">
        <f t="shared" si="2289"/>
        <v>0.6618533248058841</v>
      </c>
      <c r="BC3673" s="38">
        <f t="shared" si="2289"/>
        <v>0.67112385125821394</v>
      </c>
      <c r="BD3673" s="38">
        <f t="shared" si="2289"/>
        <v>0.6801769652042492</v>
      </c>
      <c r="BE3673" s="38">
        <f t="shared" si="2289"/>
        <v>0.68901343118800995</v>
      </c>
      <c r="BF3673" s="38">
        <f t="shared" si="2289"/>
        <v>0.69763439207322087</v>
      </c>
    </row>
    <row r="3674" spans="1:58" x14ac:dyDescent="0.2">
      <c r="A3674" s="9" t="str">
        <f t="shared" si="2262"/>
        <v>Guyana</v>
      </c>
      <c r="C3674" s="39">
        <f t="shared" si="2263"/>
        <v>0.54791129999999999</v>
      </c>
      <c r="D3674" s="38">
        <f t="shared" ref="D3674:BF3674" si="2290">1-_xlfn.NORM.DIST($D$608,D3445,$B$37+$B$38*D3445,TRUE)</f>
        <v>0.55933189597168664</v>
      </c>
      <c r="E3674" s="38">
        <f t="shared" si="2290"/>
        <v>0.57056230432157662</v>
      </c>
      <c r="F3674" s="38">
        <f t="shared" si="2290"/>
        <v>0.58159735007345936</v>
      </c>
      <c r="G3674" s="38">
        <f t="shared" si="2290"/>
        <v>0.59243255921916083</v>
      </c>
      <c r="H3674" s="38">
        <f t="shared" si="2290"/>
        <v>0.60306412956537692</v>
      </c>
      <c r="I3674" s="38">
        <f t="shared" si="2290"/>
        <v>0.61348890042729243</v>
      </c>
      <c r="J3674" s="38">
        <f t="shared" si="2290"/>
        <v>0.62370432148050348</v>
      </c>
      <c r="K3674" s="38">
        <f t="shared" si="2290"/>
        <v>0.63370842105695135</v>
      </c>
      <c r="L3674" s="38">
        <f t="shared" si="2290"/>
        <v>0.64349977414488846</v>
      </c>
      <c r="M3674" s="38">
        <f t="shared" si="2290"/>
        <v>0.65307747032764063</v>
      </c>
      <c r="N3674" s="38">
        <f t="shared" si="2290"/>
        <v>0.66244108187134243</v>
      </c>
      <c r="O3674" s="38">
        <f t="shared" si="2290"/>
        <v>0.67159063214810111</v>
      </c>
      <c r="P3674" s="38">
        <f t="shared" si="2290"/>
        <v>0.68052656455836291</v>
      </c>
      <c r="Q3674" s="38">
        <f t="shared" si="2290"/>
        <v>0.68924971209471719</v>
      </c>
      <c r="R3674" s="38">
        <f t="shared" si="2290"/>
        <v>0.69776126766909741</v>
      </c>
      <c r="S3674" s="38">
        <f t="shared" si="2290"/>
        <v>0.70606275530635065</v>
      </c>
      <c r="T3674" s="38">
        <f t="shared" si="2290"/>
        <v>0.71415600228952358</v>
      </c>
      <c r="U3674" s="38">
        <f t="shared" si="2290"/>
        <v>0.72204311232592333</v>
      </c>
      <c r="V3674" s="38">
        <f t="shared" si="2290"/>
        <v>0.72972643978809582</v>
      </c>
      <c r="W3674" s="38">
        <f t="shared" si="2290"/>
        <v>0.73720856507025978</v>
      </c>
      <c r="X3674" s="38">
        <f t="shared" si="2290"/>
        <v>0.74449227108843585</v>
      </c>
      <c r="Y3674" s="38">
        <f t="shared" si="2290"/>
        <v>0.75158052094146099</v>
      </c>
      <c r="Z3674" s="38">
        <f t="shared" si="2290"/>
        <v>0.75847643674021181</v>
      </c>
      <c r="AA3674" s="38">
        <f t="shared" si="2290"/>
        <v>0.76518327960365684</v>
      </c>
      <c r="AB3674" s="38">
        <f t="shared" si="2290"/>
        <v>0.7717044308126878</v>
      </c>
      <c r="AC3674" s="38">
        <f t="shared" si="2290"/>
        <v>0.77804337410605284</v>
      </c>
      <c r="AD3674" s="38">
        <f t="shared" si="2290"/>
        <v>0.78420367909698863</v>
      </c>
      <c r="AE3674" s="38">
        <f t="shared" si="2290"/>
        <v>0.79018898578430685</v>
      </c>
      <c r="AF3674" s="38">
        <f t="shared" si="2290"/>
        <v>0.79600299012763809</v>
      </c>
      <c r="AG3674" s="38">
        <f t="shared" si="2290"/>
        <v>0.80164943065320404</v>
      </c>
      <c r="AH3674" s="38">
        <f t="shared" si="2290"/>
        <v>0.80713207605382986</v>
      </c>
      <c r="AI3674" s="38">
        <f t="shared" si="2290"/>
        <v>0.81245471374483713</v>
      </c>
      <c r="AJ3674" s="38">
        <f t="shared" si="2290"/>
        <v>0.81762113933592362</v>
      </c>
      <c r="AK3674" s="38">
        <f t="shared" si="2290"/>
        <v>0.82263514697808682</v>
      </c>
      <c r="AL3674" s="38">
        <f t="shared" si="2290"/>
        <v>0.82750052054401646</v>
      </c>
      <c r="AM3674" s="38">
        <f t="shared" si="2290"/>
        <v>0.83222102560012423</v>
      </c>
      <c r="AN3674" s="38">
        <f t="shared" si="2290"/>
        <v>0.83680040212845397</v>
      </c>
      <c r="AO3674" s="38">
        <f t="shared" si="2290"/>
        <v>0.84124235795706326</v>
      </c>
      <c r="AP3674" s="38">
        <f t="shared" si="2290"/>
        <v>0.84555056285806895</v>
      </c>
      <c r="AQ3674" s="38">
        <f t="shared" si="2290"/>
        <v>0.84972864327334363</v>
      </c>
      <c r="AR3674" s="38">
        <f t="shared" si="2290"/>
        <v>0.85378017762882963</v>
      </c>
      <c r="AS3674" s="38">
        <f t="shared" si="2290"/>
        <v>0.85770869219954404</v>
      </c>
      <c r="AT3674" s="38">
        <f t="shared" si="2290"/>
        <v>0.86151765748858478</v>
      </c>
      <c r="AU3674" s="38">
        <f t="shared" si="2290"/>
        <v>0.86521048508475729</v>
      </c>
      <c r="AV3674" s="38">
        <f t="shared" si="2290"/>
        <v>0.86879052496483467</v>
      </c>
      <c r="AW3674" s="38">
        <f t="shared" si="2290"/>
        <v>0.87226106320789043</v>
      </c>
      <c r="AX3674" s="38">
        <f t="shared" si="2290"/>
        <v>0.87562532009061744</v>
      </c>
      <c r="AY3674" s="38">
        <f t="shared" si="2290"/>
        <v>0.87888644853401221</v>
      </c>
      <c r="AZ3674" s="38">
        <f t="shared" si="2290"/>
        <v>0.88204753287330862</v>
      </c>
      <c r="BA3674" s="38">
        <f t="shared" si="2290"/>
        <v>0.88511158792450195</v>
      </c>
      <c r="BB3674" s="38">
        <f t="shared" si="2290"/>
        <v>0.88808155832227598</v>
      </c>
      <c r="BC3674" s="38">
        <f t="shared" si="2290"/>
        <v>0.89096031810556986</v>
      </c>
      <c r="BD3674" s="38">
        <f t="shared" si="2290"/>
        <v>0.89375067052843304</v>
      </c>
      <c r="BE3674" s="38">
        <f t="shared" si="2290"/>
        <v>0.89645534807516503</v>
      </c>
      <c r="BF3674" s="38">
        <f t="shared" si="2290"/>
        <v>0.89907701266007145</v>
      </c>
    </row>
    <row r="3675" spans="1:58" x14ac:dyDescent="0.2">
      <c r="A3675" s="9" t="str">
        <f t="shared" si="2262"/>
        <v>Haiti</v>
      </c>
      <c r="C3675" s="39">
        <f t="shared" si="2263"/>
        <v>0.34837059999999997</v>
      </c>
      <c r="D3675" s="38">
        <f t="shared" ref="D3675:BF3675" si="2291">1-_xlfn.NORM.DIST($D$608,D3446,$B$37+$B$38*D3446,TRUE)</f>
        <v>0.36150792165734102</v>
      </c>
      <c r="E3675" s="38">
        <f t="shared" si="2291"/>
        <v>0.37464423571539751</v>
      </c>
      <c r="F3675" s="38">
        <f t="shared" si="2291"/>
        <v>0.3877616682254188</v>
      </c>
      <c r="G3675" s="38">
        <f t="shared" si="2291"/>
        <v>0.40084303381990027</v>
      </c>
      <c r="H3675" s="38">
        <f t="shared" si="2291"/>
        <v>0.41387188096139804</v>
      </c>
      <c r="I3675" s="38">
        <f t="shared" si="2291"/>
        <v>0.4268325293467774</v>
      </c>
      <c r="J3675" s="38">
        <f t="shared" si="2291"/>
        <v>0.4397100997832234</v>
      </c>
      <c r="K3675" s="38">
        <f t="shared" si="2291"/>
        <v>0.45249053690261998</v>
      </c>
      <c r="L3675" s="38">
        <f t="shared" si="2291"/>
        <v>0.46516062512099432</v>
      </c>
      <c r="M3675" s="38">
        <f t="shared" si="2291"/>
        <v>0.47770799828026567</v>
      </c>
      <c r="N3675" s="38">
        <f t="shared" si="2291"/>
        <v>0.49012114343124069</v>
      </c>
      <c r="O3675" s="38">
        <f t="shared" si="2291"/>
        <v>0.50238939923043724</v>
      </c>
      <c r="P3675" s="38">
        <f t="shared" si="2291"/>
        <v>0.51450294942969843</v>
      </c>
      <c r="Q3675" s="38">
        <f t="shared" si="2291"/>
        <v>0.52645281193748805</v>
      </c>
      <c r="R3675" s="38">
        <f t="shared" si="2291"/>
        <v>0.53823082392505761</v>
      </c>
      <c r="S3675" s="38">
        <f t="shared" si="2291"/>
        <v>0.54982962344011777</v>
      </c>
      <c r="T3675" s="38">
        <f t="shared" si="2291"/>
        <v>0.56124262797600966</v>
      </c>
      <c r="U3675" s="38">
        <f t="shared" si="2291"/>
        <v>0.57246401042635631</v>
      </c>
      <c r="V3675" s="38">
        <f t="shared" si="2291"/>
        <v>0.58348867283445971</v>
      </c>
      <c r="W3675" s="38">
        <f t="shared" si="2291"/>
        <v>0.59431221832391179</v>
      </c>
      <c r="X3675" s="38">
        <f t="shared" si="2291"/>
        <v>0.60493092157256956</v>
      </c>
      <c r="Y3675" s="38">
        <f t="shared" si="2291"/>
        <v>0.61534169816671225</v>
      </c>
      <c r="Z3675" s="38">
        <f t="shared" si="2291"/>
        <v>0.62554207314630073</v>
      </c>
      <c r="AA3675" s="38">
        <f t="shared" si="2291"/>
        <v>0.63553014902619953</v>
      </c>
      <c r="AB3675" s="38">
        <f t="shared" si="2291"/>
        <v>0.64530457355232484</v>
      </c>
      <c r="AC3675" s="38">
        <f t="shared" si="2291"/>
        <v>0.65486450742624991</v>
      </c>
      <c r="AD3675" s="38">
        <f t="shared" si="2291"/>
        <v>0.66420959220708198</v>
      </c>
      <c r="AE3675" s="38">
        <f t="shared" si="2291"/>
        <v>0.6733399185755915</v>
      </c>
      <c r="AF3675" s="38">
        <f t="shared" si="2291"/>
        <v>0.6822559951228222</v>
      </c>
      <c r="AG3675" s="38">
        <f t="shared" si="2291"/>
        <v>0.69095871780382101</v>
      </c>
      <c r="AH3675" s="38">
        <f t="shared" si="2291"/>
        <v>0.69944934017682403</v>
      </c>
      <c r="AI3675" s="38">
        <f t="shared" si="2291"/>
        <v>0.70772944452924225</v>
      </c>
      <c r="AJ3675" s="38">
        <f t="shared" si="2291"/>
        <v>0.71580091397417511</v>
      </c>
      <c r="AK3675" s="38">
        <f t="shared" si="2291"/>
        <v>0.72366590558492372</v>
      </c>
      <c r="AL3675" s="38">
        <f t="shared" si="2291"/>
        <v>0.73132682462008969</v>
      </c>
      <c r="AM3675" s="38">
        <f t="shared" si="2291"/>
        <v>0.73878629987830013</v>
      </c>
      <c r="AN3675" s="38">
        <f t="shared" si="2291"/>
        <v>0.74604716020934991</v>
      </c>
      <c r="AO3675" s="38">
        <f t="shared" si="2291"/>
        <v>0.75311241219757252</v>
      </c>
      <c r="AP3675" s="38">
        <f t="shared" si="2291"/>
        <v>0.75998521902345584</v>
      </c>
      <c r="AQ3675" s="38">
        <f t="shared" si="2291"/>
        <v>0.76666888050087834</v>
      </c>
      <c r="AR3675" s="38">
        <f t="shared" si="2291"/>
        <v>0.77316681427976142</v>
      </c>
      <c r="AS3675" s="38">
        <f t="shared" si="2291"/>
        <v>0.77948253819736846</v>
      </c>
      <c r="AT3675" s="38">
        <f t="shared" si="2291"/>
        <v>0.78561965375583953</v>
      </c>
      <c r="AU3675" s="38">
        <f t="shared" si="2291"/>
        <v>0.79158183069878618</v>
      </c>
      <c r="AV3675" s="38">
        <f t="shared" si="2291"/>
        <v>0.79737279265578342</v>
      </c>
      <c r="AW3675" s="38">
        <f t="shared" si="2291"/>
        <v>0.80299630382034781</v>
      </c>
      <c r="AX3675" s="38">
        <f t="shared" si="2291"/>
        <v>0.80845615662439485</v>
      </c>
      <c r="AY3675" s="38">
        <f t="shared" si="2291"/>
        <v>0.8137561603701613</v>
      </c>
      <c r="AZ3675" s="38">
        <f t="shared" si="2291"/>
        <v>0.81890013077912005</v>
      </c>
      <c r="BA3675" s="38">
        <f t="shared" si="2291"/>
        <v>0.82389188041641126</v>
      </c>
      <c r="BB3675" s="38">
        <f t="shared" si="2291"/>
        <v>0.82873520994875205</v>
      </c>
      <c r="BC3675" s="38">
        <f t="shared" si="2291"/>
        <v>0.83343390019357599</v>
      </c>
      <c r="BD3675" s="38">
        <f t="shared" si="2291"/>
        <v>0.83799170491728214</v>
      </c>
      <c r="BE3675" s="38">
        <f t="shared" si="2291"/>
        <v>0.84241234434086953</v>
      </c>
      <c r="BF3675" s="38">
        <f t="shared" si="2291"/>
        <v>0.84669949931187205</v>
      </c>
    </row>
    <row r="3676" spans="1:58" x14ac:dyDescent="0.2">
      <c r="A3676" s="9" t="str">
        <f t="shared" si="2262"/>
        <v>Honduras</v>
      </c>
      <c r="C3676" s="39">
        <f t="shared" si="2263"/>
        <v>0.7071037</v>
      </c>
      <c r="D3676" s="38">
        <f t="shared" ref="D3676:BF3676" si="2292">1-_xlfn.NORM.DIST($D$608,D3447,$B$37+$B$38*D3447,TRUE)</f>
        <v>0.71518336773810276</v>
      </c>
      <c r="E3676" s="38">
        <f t="shared" si="2292"/>
        <v>0.72305668475978013</v>
      </c>
      <c r="F3676" s="38">
        <f t="shared" si="2292"/>
        <v>0.73072603722177032</v>
      </c>
      <c r="G3676" s="38">
        <f t="shared" si="2292"/>
        <v>0.73819403575516451</v>
      </c>
      <c r="H3676" s="38">
        <f t="shared" si="2292"/>
        <v>0.74546349197217143</v>
      </c>
      <c r="I3676" s="38">
        <f t="shared" si="2292"/>
        <v>0.75253739614086046</v>
      </c>
      <c r="J3676" s="38">
        <f t="shared" si="2292"/>
        <v>0.75941889603439339</v>
      </c>
      <c r="K3676" s="38">
        <f t="shared" si="2292"/>
        <v>0.76611127695258574</v>
      </c>
      <c r="L3676" s="38">
        <f t="shared" si="2292"/>
        <v>0.77261794290602825</v>
      </c>
      <c r="M3676" s="38">
        <f t="shared" si="2292"/>
        <v>0.77894239894640982</v>
      </c>
      <c r="N3676" s="38">
        <f t="shared" si="2292"/>
        <v>0.78508823462100741</v>
      </c>
      <c r="O3676" s="38">
        <f t="shared" si="2292"/>
        <v>0.79105910852452022</v>
      </c>
      <c r="P3676" s="38">
        <f t="shared" si="2292"/>
        <v>0.79685873391740614</v>
      </c>
      <c r="Q3676" s="38">
        <f t="shared" si="2292"/>
        <v>0.80249086537660608</v>
      </c>
      <c r="R3676" s="38">
        <f t="shared" si="2292"/>
        <v>0.8079592864419165</v>
      </c>
      <c r="S3676" s="38">
        <f t="shared" si="2292"/>
        <v>0.81326779821924444</v>
      </c>
      <c r="T3676" s="38">
        <f t="shared" si="2292"/>
        <v>0.81842020890048583</v>
      </c>
      <c r="U3676" s="38">
        <f t="shared" si="2292"/>
        <v>0.8234203241587521</v>
      </c>
      <c r="V3676" s="38">
        <f t="shared" si="2292"/>
        <v>0.82827193837708279</v>
      </c>
      <c r="W3676" s="38">
        <f t="shared" si="2292"/>
        <v>0.8329788266685485</v>
      </c>
      <c r="X3676" s="38">
        <f t="shared" si="2292"/>
        <v>0.83754473764576054</v>
      </c>
      <c r="Y3676" s="38">
        <f t="shared" si="2292"/>
        <v>0.84197338689818335</v>
      </c>
      <c r="Z3676" s="38">
        <f t="shared" si="2292"/>
        <v>0.84626845113626548</v>
      </c>
      <c r="AA3676" s="38">
        <f t="shared" si="2292"/>
        <v>0.85043356296223405</v>
      </c>
      <c r="AB3676" s="38">
        <f t="shared" si="2292"/>
        <v>0.8544723062283921</v>
      </c>
      <c r="AC3676" s="38">
        <f t="shared" si="2292"/>
        <v>0.85838821194489501</v>
      </c>
      <c r="AD3676" s="38">
        <f t="shared" si="2292"/>
        <v>0.86218475470022637</v>
      </c>
      <c r="AE3676" s="38">
        <f t="shared" si="2292"/>
        <v>0.86586534955893257</v>
      </c>
      <c r="AF3676" s="38">
        <f t="shared" si="2292"/>
        <v>0.869433349402575</v>
      </c>
      <c r="AG3676" s="38">
        <f t="shared" si="2292"/>
        <v>0.87289204268130471</v>
      </c>
      <c r="AH3676" s="38">
        <f t="shared" si="2292"/>
        <v>0.87624465154494624</v>
      </c>
      <c r="AI3676" s="38">
        <f t="shared" si="2292"/>
        <v>0.87949433032396285</v>
      </c>
      <c r="AJ3676" s="38">
        <f t="shared" si="2292"/>
        <v>0.88264416433217796</v>
      </c>
      <c r="AK3676" s="38">
        <f t="shared" si="2292"/>
        <v>0.88569716896460471</v>
      </c>
      <c r="AL3676" s="38">
        <f t="shared" si="2292"/>
        <v>0.88865628906520411</v>
      </c>
      <c r="AM3676" s="38">
        <f t="shared" si="2292"/>
        <v>0.89152439854083676</v>
      </c>
      <c r="AN3676" s="38">
        <f t="shared" si="2292"/>
        <v>0.89430430019907114</v>
      </c>
      <c r="AO3676" s="38">
        <f t="shared" si="2292"/>
        <v>0.89699872578888495</v>
      </c>
      <c r="AP3676" s="38">
        <f t="shared" si="2292"/>
        <v>0.89961033622462028</v>
      </c>
      <c r="AQ3676" s="38">
        <f t="shared" si="2292"/>
        <v>0.90214172197482678</v>
      </c>
      <c r="AR3676" s="38">
        <f t="shared" si="2292"/>
        <v>0.90459540359886392</v>
      </c>
      <c r="AS3676" s="38">
        <f t="shared" si="2292"/>
        <v>0.90697383241530249</v>
      </c>
      <c r="AT3676" s="38">
        <f t="shared" si="2292"/>
        <v>0.90927939128729973</v>
      </c>
      <c r="AU3676" s="38">
        <f t="shared" si="2292"/>
        <v>0.91151439551119051</v>
      </c>
      <c r="AV3676" s="38">
        <f t="shared" si="2292"/>
        <v>0.91368109379556006</v>
      </c>
      <c r="AW3676" s="38">
        <f t="shared" si="2292"/>
        <v>0.91578166931903082</v>
      </c>
      <c r="AX3676" s="38">
        <f t="shared" si="2292"/>
        <v>0.91781824085591313</v>
      </c>
      <c r="AY3676" s="38">
        <f t="shared" si="2292"/>
        <v>0.91979286395973214</v>
      </c>
      <c r="AZ3676" s="38">
        <f t="shared" si="2292"/>
        <v>0.92170753219546153</v>
      </c>
      <c r="BA3676" s="38">
        <f t="shared" si="2292"/>
        <v>0.92356417841205984</v>
      </c>
      <c r="BB3676" s="38">
        <f t="shared" si="2292"/>
        <v>0.9253646760476244</v>
      </c>
      <c r="BC3676" s="38">
        <f t="shared" si="2292"/>
        <v>0.92711084046015291</v>
      </c>
      <c r="BD3676" s="38">
        <f t="shared" si="2292"/>
        <v>0.92880443027753379</v>
      </c>
      <c r="BE3676" s="38">
        <f t="shared" si="2292"/>
        <v>0.93044714876097534</v>
      </c>
      <c r="BF3676" s="38">
        <f t="shared" si="2292"/>
        <v>0.93204064517663243</v>
      </c>
    </row>
    <row r="3677" spans="1:58" x14ac:dyDescent="0.2">
      <c r="A3677" s="9" t="str">
        <f t="shared" si="2262"/>
        <v>Hungary</v>
      </c>
      <c r="C3677" s="39">
        <f t="shared" si="2263"/>
        <v>0.94455990000000001</v>
      </c>
      <c r="D3677" s="38">
        <f t="shared" ref="D3677:BF3677" si="2293">1-_xlfn.NORM.DIST($D$608,D3448,$B$37+$B$38*D3448,TRUE)</f>
        <v>0.9457385313942146</v>
      </c>
      <c r="E3677" s="38">
        <f t="shared" si="2293"/>
        <v>0.94688296283151197</v>
      </c>
      <c r="F3677" s="38">
        <f t="shared" si="2293"/>
        <v>0.94799429921748435</v>
      </c>
      <c r="G3677" s="38">
        <f t="shared" si="2293"/>
        <v>0.94907360845538324</v>
      </c>
      <c r="H3677" s="38">
        <f t="shared" si="2293"/>
        <v>0.95012192261106265</v>
      </c>
      <c r="I3677" s="38">
        <f t="shared" si="2293"/>
        <v>0.95114023905161849</v>
      </c>
      <c r="J3677" s="38">
        <f t="shared" si="2293"/>
        <v>0.95212952155728137</v>
      </c>
      <c r="K3677" s="38">
        <f t="shared" si="2293"/>
        <v>0.95309070140624186</v>
      </c>
      <c r="L3677" s="38">
        <f t="shared" si="2293"/>
        <v>0.9540246784322105</v>
      </c>
      <c r="M3677" s="38">
        <f t="shared" si="2293"/>
        <v>0.95493232205460954</v>
      </c>
      <c r="N3677" s="38">
        <f t="shared" si="2293"/>
        <v>0.95581447228139316</v>
      </c>
      <c r="O3677" s="38">
        <f t="shared" si="2293"/>
        <v>0.95667194068457007</v>
      </c>
      <c r="P3677" s="38">
        <f t="shared" si="2293"/>
        <v>0.95750551134857964</v>
      </c>
      <c r="Q3677" s="38">
        <f t="shared" si="2293"/>
        <v>0.95831594179173596</v>
      </c>
      <c r="R3677" s="38">
        <f t="shared" si="2293"/>
        <v>0.95910396386101093</v>
      </c>
      <c r="S3677" s="38">
        <f t="shared" si="2293"/>
        <v>0.95987028460047974</v>
      </c>
      <c r="T3677" s="38">
        <f t="shared" si="2293"/>
        <v>0.96061558709379413</v>
      </c>
      <c r="U3677" s="38">
        <f t="shared" si="2293"/>
        <v>0.96134053128108832</v>
      </c>
      <c r="V3677" s="38">
        <f t="shared" si="2293"/>
        <v>0.96204575475075249</v>
      </c>
      <c r="W3677" s="38">
        <f t="shared" si="2293"/>
        <v>0.96273187350653933</v>
      </c>
      <c r="X3677" s="38">
        <f t="shared" si="2293"/>
        <v>0.96339948271049025</v>
      </c>
      <c r="Y3677" s="38">
        <f t="shared" si="2293"/>
        <v>0.96404915740218733</v>
      </c>
      <c r="Z3677" s="38">
        <f t="shared" si="2293"/>
        <v>0.96468145319485232</v>
      </c>
      <c r="AA3677" s="38">
        <f t="shared" si="2293"/>
        <v>0.96529690694882753</v>
      </c>
      <c r="AB3677" s="38">
        <f t="shared" si="2293"/>
        <v>0.96589603742297958</v>
      </c>
      <c r="AC3677" s="38">
        <f t="shared" si="2293"/>
        <v>0.96647934590457707</v>
      </c>
      <c r="AD3677" s="38">
        <f t="shared" si="2293"/>
        <v>0.96704731681819345</v>
      </c>
      <c r="AE3677" s="38">
        <f t="shared" si="2293"/>
        <v>0.96760041831419108</v>
      </c>
      <c r="AF3677" s="38">
        <f t="shared" si="2293"/>
        <v>0.96813910283734128</v>
      </c>
      <c r="AG3677" s="38">
        <f t="shared" si="2293"/>
        <v>0.96866380767613258</v>
      </c>
      <c r="AH3677" s="38">
        <f t="shared" si="2293"/>
        <v>0.96917495549331711</v>
      </c>
      <c r="AI3677" s="38">
        <f t="shared" si="2293"/>
        <v>0.96967295483824012</v>
      </c>
      <c r="AJ3677" s="38">
        <f t="shared" si="2293"/>
        <v>0.97015820064149216</v>
      </c>
      <c r="AK3677" s="38">
        <f t="shared" si="2293"/>
        <v>0.9706310746924145</v>
      </c>
      <c r="AL3677" s="38">
        <f t="shared" si="2293"/>
        <v>0.97109194609998395</v>
      </c>
      <c r="AM3677" s="38">
        <f t="shared" si="2293"/>
        <v>0.97154117173759147</v>
      </c>
      <c r="AN3677" s="38">
        <f t="shared" si="2293"/>
        <v>0.97197909667222249</v>
      </c>
      <c r="AO3677" s="38">
        <f t="shared" si="2293"/>
        <v>0.97240605457853446</v>
      </c>
      <c r="AP3677" s="38">
        <f t="shared" si="2293"/>
        <v>0.97282236813831946</v>
      </c>
      <c r="AQ3677" s="38">
        <f t="shared" si="2293"/>
        <v>0.97322834942582781</v>
      </c>
      <c r="AR3677" s="38">
        <f t="shared" si="2293"/>
        <v>0.97362430027941704</v>
      </c>
      <c r="AS3677" s="38">
        <f t="shared" si="2293"/>
        <v>0.97401051265998184</v>
      </c>
      <c r="AT3677" s="38">
        <f t="shared" si="2293"/>
        <v>0.97438726899660721</v>
      </c>
      <c r="AU3677" s="38">
        <f t="shared" si="2293"/>
        <v>0.9747548425198761</v>
      </c>
      <c r="AV3677" s="38">
        <f t="shared" si="2293"/>
        <v>0.9751134975832525</v>
      </c>
      <c r="AW3677" s="38">
        <f t="shared" si="2293"/>
        <v>0.97546348997294785</v>
      </c>
      <c r="AX3677" s="38">
        <f t="shared" si="2293"/>
        <v>0.97580506720666971</v>
      </c>
      <c r="AY3677" s="38">
        <f t="shared" si="2293"/>
        <v>0.97613846882163591</v>
      </c>
      <c r="AZ3677" s="38">
        <f t="shared" si="2293"/>
        <v>0.97646392665223225</v>
      </c>
      <c r="BA3677" s="38">
        <f t="shared" si="2293"/>
        <v>0.97678166509767417</v>
      </c>
      <c r="BB3677" s="38">
        <f t="shared" si="2293"/>
        <v>0.97709190138002699</v>
      </c>
      <c r="BC3677" s="38">
        <f t="shared" si="2293"/>
        <v>0.97739484579292546</v>
      </c>
      <c r="BD3677" s="38">
        <f t="shared" si="2293"/>
        <v>0.9776907019413239</v>
      </c>
      <c r="BE3677" s="38">
        <f t="shared" si="2293"/>
        <v>0.97797966697259697</v>
      </c>
      <c r="BF3677" s="38">
        <f t="shared" si="2293"/>
        <v>0.9782619317993011</v>
      </c>
    </row>
    <row r="3678" spans="1:58" x14ac:dyDescent="0.2">
      <c r="A3678" s="9" t="str">
        <f t="shared" si="2262"/>
        <v>Iceland</v>
      </c>
      <c r="C3678" s="39">
        <f t="shared" si="2263"/>
        <v>0.93077610000000011</v>
      </c>
      <c r="D3678" s="38">
        <f t="shared" ref="D3678:BF3678" si="2294">1-_xlfn.NORM.DIST($D$608,D3449,$B$37+$B$38*D3449,TRUE)</f>
        <v>0.93236376500574114</v>
      </c>
      <c r="E3678" s="38">
        <f t="shared" si="2294"/>
        <v>0.93390393344341005</v>
      </c>
      <c r="F3678" s="38">
        <f t="shared" si="2294"/>
        <v>0.93539814831596324</v>
      </c>
      <c r="G3678" s="38">
        <f t="shared" si="2294"/>
        <v>0.93684790274542395</v>
      </c>
      <c r="H3678" s="38">
        <f t="shared" si="2294"/>
        <v>0.93825464133934344</v>
      </c>
      <c r="I3678" s="38">
        <f t="shared" si="2294"/>
        <v>0.93961976154581195</v>
      </c>
      <c r="J3678" s="38">
        <f t="shared" si="2294"/>
        <v>0.9409446149943651</v>
      </c>
      <c r="K3678" s="38">
        <f t="shared" si="2294"/>
        <v>0.94223050882044412</v>
      </c>
      <c r="L3678" s="38">
        <f t="shared" si="2294"/>
        <v>0.94347870697136915</v>
      </c>
      <c r="M3678" s="38">
        <f t="shared" si="2294"/>
        <v>0.9446904314920499</v>
      </c>
      <c r="N3678" s="38">
        <f t="shared" si="2294"/>
        <v>0.94586686378890772</v>
      </c>
      <c r="O3678" s="38">
        <f t="shared" si="2294"/>
        <v>0.94700914587070917</v>
      </c>
      <c r="P3678" s="38">
        <f t="shared" si="2294"/>
        <v>0.94811838156521566</v>
      </c>
      <c r="Q3678" s="38">
        <f t="shared" si="2294"/>
        <v>0.94919563771074678</v>
      </c>
      <c r="R3678" s="38">
        <f t="shared" si="2294"/>
        <v>0.95024194532192063</v>
      </c>
      <c r="S3678" s="38">
        <f t="shared" si="2294"/>
        <v>0.95125830072899409</v>
      </c>
      <c r="T3678" s="38">
        <f t="shared" si="2294"/>
        <v>0.95224566669036537</v>
      </c>
      <c r="U3678" s="38">
        <f t="shared" si="2294"/>
        <v>0.95320497347792787</v>
      </c>
      <c r="V3678" s="38">
        <f t="shared" si="2294"/>
        <v>0.9541371199350791</v>
      </c>
      <c r="W3678" s="38">
        <f t="shared" si="2294"/>
        <v>0.9550429745072927</v>
      </c>
      <c r="X3678" s="38">
        <f t="shared" si="2294"/>
        <v>0.95592337624525192</v>
      </c>
      <c r="Y3678" s="38">
        <f t="shared" si="2294"/>
        <v>0.95677913578062546</v>
      </c>
      <c r="Z3678" s="38">
        <f t="shared" si="2294"/>
        <v>0.95761103627464184</v>
      </c>
      <c r="AA3678" s="38">
        <f t="shared" si="2294"/>
        <v>0.9584198343396797</v>
      </c>
      <c r="AB3678" s="38">
        <f t="shared" si="2294"/>
        <v>0.95920626093415129</v>
      </c>
      <c r="AC3678" s="38">
        <f t="shared" si="2294"/>
        <v>0.95997102223100494</v>
      </c>
      <c r="AD3678" s="38">
        <f t="shared" si="2294"/>
        <v>0.96071480046021718</v>
      </c>
      <c r="AE3678" s="38">
        <f t="shared" si="2294"/>
        <v>0.96143825472568112</v>
      </c>
      <c r="AF3678" s="38">
        <f t="shared" si="2294"/>
        <v>0.96214202179693031</v>
      </c>
      <c r="AG3678" s="38">
        <f t="shared" si="2294"/>
        <v>0.96282671687616705</v>
      </c>
      <c r="AH3678" s="38">
        <f t="shared" si="2294"/>
        <v>0.96349293434108307</v>
      </c>
      <c r="AI3678" s="38">
        <f t="shared" si="2294"/>
        <v>0.96414124846398241</v>
      </c>
      <c r="AJ3678" s="38">
        <f t="shared" si="2294"/>
        <v>0.9647722141077304</v>
      </c>
      <c r="AK3678" s="38">
        <f t="shared" si="2294"/>
        <v>0.96538636739906458</v>
      </c>
      <c r="AL3678" s="38">
        <f t="shared" si="2294"/>
        <v>0.96598422637981263</v>
      </c>
      <c r="AM3678" s="38">
        <f t="shared" si="2294"/>
        <v>0.96656629163656727</v>
      </c>
      <c r="AN3678" s="38">
        <f t="shared" si="2294"/>
        <v>0.96713304690937529</v>
      </c>
      <c r="AO3678" s="38">
        <f t="shared" si="2294"/>
        <v>0.96768495967999446</v>
      </c>
      <c r="AP3678" s="38">
        <f t="shared" si="2294"/>
        <v>0.96822248174027681</v>
      </c>
      <c r="AQ3678" s="38">
        <f t="shared" si="2294"/>
        <v>0.96874604974123191</v>
      </c>
      <c r="AR3678" s="38">
        <f t="shared" si="2294"/>
        <v>0.96925608572332</v>
      </c>
      <c r="AS3678" s="38">
        <f t="shared" si="2294"/>
        <v>0.96975299762852307</v>
      </c>
      <c r="AT3678" s="38">
        <f t="shared" si="2294"/>
        <v>0.97023717979473245</v>
      </c>
      <c r="AU3678" s="38">
        <f t="shared" si="2294"/>
        <v>0.97070901343298654</v>
      </c>
      <c r="AV3678" s="38">
        <f t="shared" si="2294"/>
        <v>0.97116886708808403</v>
      </c>
      <c r="AW3678" s="38">
        <f t="shared" si="2294"/>
        <v>0.9716170970830893</v>
      </c>
      <c r="AX3678" s="38">
        <f t="shared" si="2294"/>
        <v>0.97205404794823724</v>
      </c>
      <c r="AY3678" s="38">
        <f t="shared" si="2294"/>
        <v>0.97248005283473493</v>
      </c>
      <c r="AZ3678" s="38">
        <f t="shared" si="2294"/>
        <v>0.97289543391394839</v>
      </c>
      <c r="BA3678" s="38">
        <f t="shared" si="2294"/>
        <v>0.97330050276244973</v>
      </c>
      <c r="BB3678" s="38">
        <f t="shared" si="2294"/>
        <v>0.97369556073339236</v>
      </c>
      <c r="BC3678" s="38">
        <f t="shared" si="2294"/>
        <v>0.97408089931466646</v>
      </c>
      <c r="BD3678" s="38">
        <f t="shared" si="2294"/>
        <v>0.97445680047428129</v>
      </c>
      <c r="BE3678" s="38">
        <f t="shared" si="2294"/>
        <v>0.97482353699340274</v>
      </c>
      <c r="BF3678" s="38">
        <f t="shared" si="2294"/>
        <v>0.97518137278747019</v>
      </c>
    </row>
    <row r="3679" spans="1:58" x14ac:dyDescent="0.2">
      <c r="A3679" s="9" t="str">
        <f t="shared" si="2262"/>
        <v>India</v>
      </c>
      <c r="C3679" s="39">
        <f t="shared" si="2263"/>
        <v>0.49747149999999996</v>
      </c>
      <c r="D3679" s="38">
        <f t="shared" ref="D3679:BF3679" si="2295">1-_xlfn.NORM.DIST($D$608,D3450,$B$37+$B$38*D3450,TRUE)</f>
        <v>0.50973979520897683</v>
      </c>
      <c r="E3679" s="38">
        <f t="shared" si="2295"/>
        <v>0.52184656447004341</v>
      </c>
      <c r="F3679" s="38">
        <f t="shared" si="2295"/>
        <v>0.53378309731265206</v>
      </c>
      <c r="G3679" s="38">
        <f t="shared" si="2295"/>
        <v>0.5455415113887353</v>
      </c>
      <c r="H3679" s="38">
        <f t="shared" si="2295"/>
        <v>0.55711473204713036</v>
      </c>
      <c r="I3679" s="38">
        <f t="shared" si="2295"/>
        <v>0.56849646898570017</v>
      </c>
      <c r="J3679" s="38">
        <f t="shared" si="2295"/>
        <v>0.57968119041574573</v>
      </c>
      <c r="K3679" s="38">
        <f t="shared" si="2295"/>
        <v>0.59066409515076423</v>
      </c>
      <c r="L3679" s="38">
        <f t="shared" si="2295"/>
        <v>0.60144108300717913</v>
      </c>
      <c r="M3679" s="38">
        <f t="shared" si="2295"/>
        <v>0.61200872387889738</v>
      </c>
      <c r="N3679" s="38">
        <f t="shared" si="2295"/>
        <v>0.6223642258209543</v>
      </c>
      <c r="O3679" s="38">
        <f t="shared" si="2295"/>
        <v>0.63250540245051312</v>
      </c>
      <c r="P3679" s="38">
        <f t="shared" si="2295"/>
        <v>0.64243063994650429</v>
      </c>
      <c r="Q3679" s="38">
        <f t="shared" si="2295"/>
        <v>0.65213886390251752</v>
      </c>
      <c r="R3679" s="38">
        <f t="shared" si="2295"/>
        <v>0.66162950626150896</v>
      </c>
      <c r="S3679" s="38">
        <f t="shared" si="2295"/>
        <v>0.67090247253567137</v>
      </c>
      <c r="T3679" s="38">
        <f t="shared" si="2295"/>
        <v>0.6799581094906173</v>
      </c>
      <c r="U3679" s="38">
        <f t="shared" si="2295"/>
        <v>0.68879717345000879</v>
      </c>
      <c r="V3679" s="38">
        <f t="shared" si="2295"/>
        <v>0.69742079935502088</v>
      </c>
      <c r="W3679" s="38">
        <f t="shared" si="2295"/>
        <v>0.70583047069264193</v>
      </c>
      <c r="X3679" s="38">
        <f t="shared" si="2295"/>
        <v>0.71402799038782871</v>
      </c>
      <c r="Y3679" s="38">
        <f t="shared" si="2295"/>
        <v>0.72201545273697798</v>
      </c>
      <c r="Z3679" s="38">
        <f t="shared" si="2295"/>
        <v>0.72979521644404588</v>
      </c>
      <c r="AA3679" s="38">
        <f t="shared" si="2295"/>
        <v>0.73736987880592442</v>
      </c>
      <c r="AB3679" s="38">
        <f t="shared" si="2295"/>
        <v>0.74474225108034608</v>
      </c>
      <c r="AC3679" s="38">
        <f t="shared" si="2295"/>
        <v>0.75191533505757402</v>
      </c>
      <c r="AD3679" s="38">
        <f t="shared" si="2295"/>
        <v>0.75889230084641346</v>
      </c>
      <c r="AE3679" s="38">
        <f t="shared" si="2295"/>
        <v>0.76567646587556348</v>
      </c>
      <c r="AF3679" s="38">
        <f t="shared" si="2295"/>
        <v>0.77227127510297122</v>
      </c>
      <c r="AG3679" s="38">
        <f t="shared" si="2295"/>
        <v>0.7786802824185739</v>
      </c>
      <c r="AH3679" s="38">
        <f t="shared" si="2295"/>
        <v>0.78490713321953809</v>
      </c>
      <c r="AI3679" s="38">
        <f t="shared" si="2295"/>
        <v>0.79095554813177049</v>
      </c>
      <c r="AJ3679" s="38">
        <f t="shared" si="2295"/>
        <v>0.79682930784699413</v>
      </c>
      <c r="AK3679" s="38">
        <f t="shared" si="2295"/>
        <v>0.80253223904099391</v>
      </c>
      <c r="AL3679" s="38">
        <f t="shared" si="2295"/>
        <v>0.8080682013356586</v>
      </c>
      <c r="AM3679" s="38">
        <f t="shared" si="2295"/>
        <v>0.81344107526512277</v>
      </c>
      <c r="AN3679" s="38">
        <f t="shared" si="2295"/>
        <v>0.81865475120456421</v>
      </c>
      <c r="AO3679" s="38">
        <f t="shared" si="2295"/>
        <v>0.82371311921899293</v>
      </c>
      <c r="AP3679" s="38">
        <f t="shared" si="2295"/>
        <v>0.8286200597886062</v>
      </c>
      <c r="AQ3679" s="38">
        <f t="shared" si="2295"/>
        <v>0.83337943536692927</v>
      </c>
      <c r="AR3679" s="38">
        <f t="shared" si="2295"/>
        <v>0.83799508272796874</v>
      </c>
      <c r="AS3679" s="38">
        <f t="shared" si="2295"/>
        <v>0.84247080605891189</v>
      </c>
      <c r="AT3679" s="38">
        <f t="shared" si="2295"/>
        <v>0.84681037075548882</v>
      </c>
      <c r="AU3679" s="38">
        <f t="shared" si="2295"/>
        <v>0.85101749787791303</v>
      </c>
      <c r="AV3679" s="38">
        <f t="shared" si="2295"/>
        <v>0.85509585922631071</v>
      </c>
      <c r="AW3679" s="38">
        <f t="shared" si="2295"/>
        <v>0.85904907299569488</v>
      </c>
      <c r="AX3679" s="38">
        <f t="shared" si="2295"/>
        <v>0.8628806999718166</v>
      </c>
      <c r="AY3679" s="38">
        <f t="shared" si="2295"/>
        <v>0.86659424023059739</v>
      </c>
      <c r="AZ3679" s="38">
        <f t="shared" si="2295"/>
        <v>0.8701931303052981</v>
      </c>
      <c r="BA3679" s="38">
        <f t="shared" si="2295"/>
        <v>0.87368074078708124</v>
      </c>
      <c r="BB3679" s="38">
        <f t="shared" si="2295"/>
        <v>0.87706037432616468</v>
      </c>
      <c r="BC3679" s="38">
        <f t="shared" si="2295"/>
        <v>0.88033526400232698</v>
      </c>
      <c r="BD3679" s="38">
        <f t="shared" si="2295"/>
        <v>0.8835085720350776</v>
      </c>
      <c r="BE3679" s="38">
        <f t="shared" si="2295"/>
        <v>0.88658338880538279</v>
      </c>
      <c r="BF3679" s="38">
        <f t="shared" si="2295"/>
        <v>0.88956273216235981</v>
      </c>
    </row>
    <row r="3680" spans="1:58" x14ac:dyDescent="0.2">
      <c r="A3680" s="9" t="str">
        <f t="shared" si="2262"/>
        <v>Indonesia</v>
      </c>
      <c r="C3680" s="39">
        <f t="shared" si="2263"/>
        <v>0.64895290000000005</v>
      </c>
      <c r="D3680" s="38">
        <f t="shared" ref="D3680:BF3680" si="2296">1-_xlfn.NORM.DIST($D$608,D3451,$B$37+$B$38*D3451,TRUE)</f>
        <v>0.65847624462959209</v>
      </c>
      <c r="E3680" s="38">
        <f t="shared" si="2296"/>
        <v>0.66778321757560555</v>
      </c>
      <c r="F3680" s="38">
        <f t="shared" si="2296"/>
        <v>0.67687404599295875</v>
      </c>
      <c r="G3680" s="38">
        <f t="shared" si="2296"/>
        <v>0.6857493705535489</v>
      </c>
      <c r="H3680" s="38">
        <f t="shared" si="2296"/>
        <v>0.69441021468502784</v>
      </c>
      <c r="I3680" s="38">
        <f t="shared" si="2296"/>
        <v>0.70285795463957623</v>
      </c>
      <c r="J3680" s="38">
        <f t="shared" si="2296"/>
        <v>0.71109429049067996</v>
      </c>
      <c r="K3680" s="38">
        <f t="shared" si="2296"/>
        <v>0.71912121813831476</v>
      </c>
      <c r="L3680" s="38">
        <f t="shared" si="2296"/>
        <v>0.72694100238675796</v>
      </c>
      <c r="M3680" s="38">
        <f t="shared" si="2296"/>
        <v>0.73455615114444228</v>
      </c>
      <c r="N3680" s="38">
        <f t="shared" si="2296"/>
        <v>0.74196939078182611</v>
      </c>
      <c r="O3680" s="38">
        <f t="shared" si="2296"/>
        <v>0.74918364267113136</v>
      </c>
      <c r="P3680" s="38">
        <f t="shared" si="2296"/>
        <v>0.75620200092095469</v>
      </c>
      <c r="Q3680" s="38">
        <f t="shared" si="2296"/>
        <v>0.7630277113091033</v>
      </c>
      <c r="R3680" s="38">
        <f t="shared" si="2296"/>
        <v>0.76966415140852384</v>
      </c>
      <c r="S3680" s="38">
        <f t="shared" si="2296"/>
        <v>0.77611481189376486</v>
      </c>
      <c r="T3680" s="38">
        <f t="shared" si="2296"/>
        <v>0.78238327900900606</v>
      </c>
      <c r="U3680" s="38">
        <f t="shared" si="2296"/>
        <v>0.78847321817320359</v>
      </c>
      <c r="V3680" s="38">
        <f t="shared" si="2296"/>
        <v>0.79438835869329028</v>
      </c>
      <c r="W3680" s="38">
        <f t="shared" si="2296"/>
        <v>0.80013247955253786</v>
      </c>
      <c r="X3680" s="38">
        <f t="shared" si="2296"/>
        <v>0.80570939623808435</v>
      </c>
      <c r="Y3680" s="38">
        <f t="shared" si="2296"/>
        <v>0.81112294856917622</v>
      </c>
      <c r="Z3680" s="38">
        <f t="shared" si="2296"/>
        <v>0.81637698948581305</v>
      </c>
      <c r="AA3680" s="38">
        <f t="shared" si="2296"/>
        <v>0.82147537475613874</v>
      </c>
      <c r="AB3680" s="38">
        <f t="shared" si="2296"/>
        <v>0.82642195356006032</v>
      </c>
      <c r="AC3680" s="38">
        <f t="shared" si="2296"/>
        <v>0.83122055990611776</v>
      </c>
      <c r="AD3680" s="38">
        <f t="shared" si="2296"/>
        <v>0.83587500483853383</v>
      </c>
      <c r="AE3680" s="38">
        <f t="shared" si="2296"/>
        <v>0.8403890693915983</v>
      </c>
      <c r="AF3680" s="38">
        <f t="shared" si="2296"/>
        <v>0.84476649824903549</v>
      </c>
      <c r="AG3680" s="38">
        <f t="shared" si="2296"/>
        <v>0.84901099406673075</v>
      </c>
      <c r="AH3680" s="38">
        <f t="shared" si="2296"/>
        <v>0.85312621241811037</v>
      </c>
      <c r="AI3680" s="38">
        <f t="shared" si="2296"/>
        <v>0.85711575732255818</v>
      </c>
      <c r="AJ3680" s="38">
        <f t="shared" si="2296"/>
        <v>0.8609831773184633</v>
      </c>
      <c r="AK3680" s="38">
        <f t="shared" si="2296"/>
        <v>0.86473196204381531</v>
      </c>
      <c r="AL3680" s="38">
        <f t="shared" si="2296"/>
        <v>0.868365539288665</v>
      </c>
      <c r="AM3680" s="38">
        <f t="shared" si="2296"/>
        <v>0.8718872724852289</v>
      </c>
      <c r="AN3680" s="38">
        <f t="shared" si="2296"/>
        <v>0.87530045860291583</v>
      </c>
      <c r="AO3680" s="38">
        <f t="shared" si="2296"/>
        <v>0.8786083264170812</v>
      </c>
      <c r="AP3680" s="38">
        <f t="shared" si="2296"/>
        <v>0.88181403512184509</v>
      </c>
      <c r="AQ3680" s="38">
        <f t="shared" si="2296"/>
        <v>0.88492067325884682</v>
      </c>
      <c r="AR3680" s="38">
        <f t="shared" si="2296"/>
        <v>0.88793125793532035</v>
      </c>
      <c r="AS3680" s="38">
        <f t="shared" si="2296"/>
        <v>0.8908487343063729</v>
      </c>
      <c r="AT3680" s="38">
        <f t="shared" si="2296"/>
        <v>0.89367597529781351</v>
      </c>
      <c r="AU3680" s="38">
        <f t="shared" si="2296"/>
        <v>0.89641578154730195</v>
      </c>
      <c r="AV3680" s="38">
        <f t="shared" si="2296"/>
        <v>0.89907088154297821</v>
      </c>
      <c r="AW3680" s="38">
        <f t="shared" si="2296"/>
        <v>0.90164393194006742</v>
      </c>
      <c r="AX3680" s="38">
        <f t="shared" si="2296"/>
        <v>0.90413751803724896</v>
      </c>
      <c r="AY3680" s="38">
        <f t="shared" si="2296"/>
        <v>0.90655415439581444</v>
      </c>
      <c r="AZ3680" s="38">
        <f t="shared" si="2296"/>
        <v>0.90889628558582669</v>
      </c>
      <c r="BA3680" s="38">
        <f t="shared" si="2296"/>
        <v>0.91116628704462077</v>
      </c>
      <c r="BB3680" s="38">
        <f t="shared" si="2296"/>
        <v>0.91336646603406946</v>
      </c>
      <c r="BC3680" s="38">
        <f t="shared" si="2296"/>
        <v>0.91549906268405423</v>
      </c>
      <c r="BD3680" s="38">
        <f t="shared" si="2296"/>
        <v>0.91756625111055334</v>
      </c>
      <c r="BE3680" s="38">
        <f t="shared" si="2296"/>
        <v>0.91957014059767661</v>
      </c>
      <c r="BF3680" s="38">
        <f t="shared" si="2296"/>
        <v>0.92151277683383603</v>
      </c>
    </row>
    <row r="3681" spans="1:58" x14ac:dyDescent="0.2">
      <c r="A3681" s="9" t="str">
        <f t="shared" si="2262"/>
        <v>Iran (Islamic Republic of)</v>
      </c>
      <c r="C3681" s="39">
        <f t="shared" si="2263"/>
        <v>0.74778390000000006</v>
      </c>
      <c r="D3681" s="38">
        <f t="shared" ref="D3681:BF3681" si="2297">1-_xlfn.NORM.DIST($D$608,D3452,$B$37+$B$38*D3452,TRUE)</f>
        <v>0.75482326917737441</v>
      </c>
      <c r="E3681" s="38">
        <f t="shared" si="2297"/>
        <v>0.7616700773935795</v>
      </c>
      <c r="F3681" s="38">
        <f t="shared" si="2297"/>
        <v>0.7683276675693258</v>
      </c>
      <c r="G3681" s="38">
        <f t="shared" si="2297"/>
        <v>0.77479949784683777</v>
      </c>
      <c r="H3681" s="38">
        <f t="shared" si="2297"/>
        <v>0.7810891240049519</v>
      </c>
      <c r="I3681" s="38">
        <f t="shared" si="2297"/>
        <v>0.78720018300652439</v>
      </c>
      <c r="J3681" s="38">
        <f t="shared" si="2297"/>
        <v>0.79313637764992617</v>
      </c>
      <c r="K3681" s="38">
        <f t="shared" si="2297"/>
        <v>0.7989014622925068</v>
      </c>
      <c r="L3681" s="38">
        <f t="shared" si="2297"/>
        <v>0.80449922961073617</v>
      </c>
      <c r="M3681" s="38">
        <f t="shared" si="2297"/>
        <v>0.80993349835921646</v>
      </c>
      <c r="N3681" s="38">
        <f t="shared" si="2297"/>
        <v>0.81520810208883132</v>
      </c>
      <c r="O3681" s="38">
        <f t="shared" si="2297"/>
        <v>0.82032687878290056</v>
      </c>
      <c r="P3681" s="38">
        <f t="shared" si="2297"/>
        <v>0.82529366136928961</v>
      </c>
      <c r="Q3681" s="38">
        <f t="shared" si="2297"/>
        <v>0.83011226906590907</v>
      </c>
      <c r="R3681" s="38">
        <f t="shared" si="2297"/>
        <v>0.83478649951690231</v>
      </c>
      <c r="S3681" s="38">
        <f t="shared" si="2297"/>
        <v>0.83932012167699654</v>
      </c>
      <c r="T3681" s="38">
        <f t="shared" si="2297"/>
        <v>0.84371686940194235</v>
      </c>
      <c r="U3681" s="38">
        <f t="shared" si="2297"/>
        <v>0.84798043570365911</v>
      </c>
      <c r="V3681" s="38">
        <f t="shared" si="2297"/>
        <v>0.85211446762958243</v>
      </c>
      <c r="W3681" s="38">
        <f t="shared" si="2297"/>
        <v>0.85612256172676826</v>
      </c>
      <c r="X3681" s="38">
        <f t="shared" si="2297"/>
        <v>0.86000826005248743</v>
      </c>
      <c r="Y3681" s="38">
        <f t="shared" si="2297"/>
        <v>0.86377504669433969</v>
      </c>
      <c r="Z3681" s="38">
        <f t="shared" si="2297"/>
        <v>0.86742634476429459</v>
      </c>
      <c r="AA3681" s="38">
        <f t="shared" si="2297"/>
        <v>0.87096551383250032</v>
      </c>
      <c r="AB3681" s="38">
        <f t="shared" si="2297"/>
        <v>0.87439584776818791</v>
      </c>
      <c r="AC3681" s="38">
        <f t="shared" si="2297"/>
        <v>0.8777205729565033</v>
      </c>
      <c r="AD3681" s="38">
        <f t="shared" si="2297"/>
        <v>0.88094284686161184</v>
      </c>
      <c r="AE3681" s="38">
        <f t="shared" si="2297"/>
        <v>0.88406575690795297</v>
      </c>
      <c r="AF3681" s="38">
        <f t="shared" si="2297"/>
        <v>0.88709231965300939</v>
      </c>
      <c r="AG3681" s="38">
        <f t="shared" si="2297"/>
        <v>0.89002548022645323</v>
      </c>
      <c r="AH3681" s="38">
        <f t="shared" si="2297"/>
        <v>0.89286811201197791</v>
      </c>
      <c r="AI3681" s="38">
        <f t="shared" si="2297"/>
        <v>0.89562301654955123</v>
      </c>
      <c r="AJ3681" s="38">
        <f t="shared" si="2297"/>
        <v>0.89829292363719426</v>
      </c>
      <c r="AK3681" s="38">
        <f t="shared" si="2297"/>
        <v>0.9008804916127352</v>
      </c>
      <c r="AL3681" s="38">
        <f t="shared" si="2297"/>
        <v>0.90338830779726464</v>
      </c>
      <c r="AM3681" s="38">
        <f t="shared" si="2297"/>
        <v>0.90581888908325836</v>
      </c>
      <c r="AN3681" s="38">
        <f t="shared" si="2297"/>
        <v>0.90817468265151391</v>
      </c>
      <c r="AO3681" s="38">
        <f t="shared" si="2297"/>
        <v>0.91045806680218022</v>
      </c>
      <c r="AP3681" s="38">
        <f t="shared" si="2297"/>
        <v>0.91267135188623105</v>
      </c>
      <c r="AQ3681" s="38">
        <f t="shared" si="2297"/>
        <v>0.91481678132475741</v>
      </c>
      <c r="AR3681" s="38">
        <f t="shared" si="2297"/>
        <v>0.91689653270442395</v>
      </c>
      <c r="AS3681" s="38">
        <f t="shared" si="2297"/>
        <v>0.91891271893834969</v>
      </c>
      <c r="AT3681" s="38">
        <f t="shared" si="2297"/>
        <v>0.92086738948253399</v>
      </c>
      <c r="AU3681" s="38">
        <f t="shared" si="2297"/>
        <v>0.92276253159876731</v>
      </c>
      <c r="AV3681" s="38">
        <f t="shared" si="2297"/>
        <v>0.92460007165573244</v>
      </c>
      <c r="AW3681" s="38">
        <f t="shared" si="2297"/>
        <v>0.9263818764607118</v>
      </c>
      <c r="AX3681" s="38">
        <f t="shared" si="2297"/>
        <v>0.92810975461499656</v>
      </c>
      <c r="AY3681" s="38">
        <f t="shared" si="2297"/>
        <v>0.92978545788671996</v>
      </c>
      <c r="AZ3681" s="38">
        <f t="shared" si="2297"/>
        <v>0.93141068259541604</v>
      </c>
      <c r="BA3681" s="38">
        <f t="shared" si="2297"/>
        <v>0.93298707100316236</v>
      </c>
      <c r="BB3681" s="38">
        <f t="shared" si="2297"/>
        <v>0.9345162127076645</v>
      </c>
      <c r="BC3681" s="38">
        <f t="shared" si="2297"/>
        <v>0.93599964603311314</v>
      </c>
      <c r="BD3681" s="38">
        <f t="shared" si="2297"/>
        <v>0.93743885941508642</v>
      </c>
      <c r="BE3681" s="38">
        <f t="shared" si="2297"/>
        <v>0.93883529277616584</v>
      </c>
      <c r="BF3681" s="38">
        <f t="shared" si="2297"/>
        <v>0.94019033888931691</v>
      </c>
    </row>
    <row r="3682" spans="1:58" x14ac:dyDescent="0.2">
      <c r="A3682" s="9" t="str">
        <f t="shared" si="2262"/>
        <v>Iraq</v>
      </c>
      <c r="C3682" s="39">
        <f t="shared" si="2263"/>
        <v>0.58750500000000005</v>
      </c>
      <c r="D3682" s="38">
        <f t="shared" ref="D3682:BF3682" si="2298">1-_xlfn.NORM.DIST($D$608,D3453,$B$37+$B$38*D3453,TRUE)</f>
        <v>0.59830293601765061</v>
      </c>
      <c r="E3682" s="38">
        <f t="shared" si="2298"/>
        <v>0.60889349631513512</v>
      </c>
      <c r="F3682" s="38">
        <f t="shared" si="2298"/>
        <v>0.61927375958437958</v>
      </c>
      <c r="G3682" s="38">
        <f t="shared" si="2298"/>
        <v>0.62944141188103531</v>
      </c>
      <c r="H3682" s="38">
        <f t="shared" si="2298"/>
        <v>0.63939471406979298</v>
      </c>
      <c r="I3682" s="38">
        <f t="shared" si="2298"/>
        <v>0.64913246907064215</v>
      </c>
      <c r="J3682" s="38">
        <f t="shared" si="2298"/>
        <v>0.65865398913688422</v>
      </c>
      <c r="K3682" s="38">
        <f t="shared" si="2298"/>
        <v>0.66795906337070687</v>
      </c>
      <c r="L3682" s="38">
        <f t="shared" si="2298"/>
        <v>0.67704792565808658</v>
      </c>
      <c r="M3682" s="38">
        <f t="shared" si="2298"/>
        <v>0.68592122318188042</v>
      </c>
      <c r="N3682" s="38">
        <f t="shared" si="2298"/>
        <v>0.69457998565028467</v>
      </c>
      <c r="O3682" s="38">
        <f t="shared" si="2298"/>
        <v>0.70302559535748399</v>
      </c>
      <c r="P3682" s="38">
        <f t="shared" si="2298"/>
        <v>0.71125975817432574</v>
      </c>
      <c r="Q3682" s="38">
        <f t="shared" si="2298"/>
        <v>0.719284475549263</v>
      </c>
      <c r="R3682" s="38">
        <f t="shared" si="2298"/>
        <v>0.7271020175836207</v>
      </c>
      <c r="S3682" s="38">
        <f t="shared" si="2298"/>
        <v>0.73471489723044558</v>
      </c>
      <c r="T3682" s="38">
        <f t="shared" si="2298"/>
        <v>0.74212584565276052</v>
      </c>
      <c r="U3682" s="38">
        <f t="shared" si="2298"/>
        <v>0.74933778876492985</v>
      </c>
      <c r="V3682" s="38">
        <f t="shared" si="2298"/>
        <v>0.75635382497000192</v>
      </c>
      <c r="W3682" s="38">
        <f t="shared" si="2298"/>
        <v>0.76317720409624956</v>
      </c>
      <c r="X3682" s="38">
        <f t="shared" si="2298"/>
        <v>0.76981130752765303</v>
      </c>
      <c r="Y3682" s="38">
        <f t="shared" si="2298"/>
        <v>0.7762596295156492</v>
      </c>
      <c r="Z3682" s="38">
        <f t="shared" si="2298"/>
        <v>0.78252575965307225</v>
      </c>
      <c r="AA3682" s="38">
        <f t="shared" si="2298"/>
        <v>0.7886133664857361</v>
      </c>
      <c r="AB3682" s="38">
        <f t="shared" si="2298"/>
        <v>0.79452618223250204</v>
      </c>
      <c r="AC3682" s="38">
        <f t="shared" si="2298"/>
        <v>0.80026798858085724</v>
      </c>
      <c r="AD3682" s="38">
        <f t="shared" si="2298"/>
        <v>0.80584260352192594</v>
      </c>
      <c r="AE3682" s="38">
        <f t="shared" si="2298"/>
        <v>0.8112538691863953</v>
      </c>
      <c r="AF3682" s="38">
        <f t="shared" si="2298"/>
        <v>0.81650564064097786</v>
      </c>
      <c r="AG3682" s="38">
        <f t="shared" si="2298"/>
        <v>0.82160177560369707</v>
      </c>
      <c r="AH3682" s="38">
        <f t="shared" si="2298"/>
        <v>0.8265461250354289</v>
      </c>
      <c r="AI3682" s="38">
        <f t="shared" si="2298"/>
        <v>0.83134252456467261</v>
      </c>
      <c r="AJ3682" s="38">
        <f t="shared" si="2298"/>
        <v>0.83599478670244243</v>
      </c>
      <c r="AK3682" s="38">
        <f t="shared" si="2298"/>
        <v>0.84050669380439924</v>
      </c>
      <c r="AL3682" s="38">
        <f t="shared" si="2298"/>
        <v>0.84488199173784118</v>
      </c>
      <c r="AM3682" s="38">
        <f t="shared" si="2298"/>
        <v>0.84912438421189906</v>
      </c>
      <c r="AN3682" s="38">
        <f t="shared" si="2298"/>
        <v>0.853237527730214</v>
      </c>
      <c r="AO3682" s="38">
        <f t="shared" si="2298"/>
        <v>0.85722502712645898</v>
      </c>
      <c r="AP3682" s="38">
        <f t="shared" si="2298"/>
        <v>0.86109043164428334</v>
      </c>
      <c r="AQ3682" s="38">
        <f t="shared" si="2298"/>
        <v>0.86483723152458603</v>
      </c>
      <c r="AR3682" s="38">
        <f t="shared" si="2298"/>
        <v>0.86846885506442417</v>
      </c>
      <c r="AS3682" s="38">
        <f t="shared" si="2298"/>
        <v>0.87198866611333048</v>
      </c>
      <c r="AT3682" s="38">
        <f t="shared" si="2298"/>
        <v>0.8753999619743098</v>
      </c>
      <c r="AU3682" s="38">
        <f t="shared" si="2298"/>
        <v>0.8787059716783221</v>
      </c>
      <c r="AV3682" s="38">
        <f t="shared" si="2298"/>
        <v>0.88190985460258053</v>
      </c>
      <c r="AW3682" s="38">
        <f t="shared" si="2298"/>
        <v>0.88501469940454358</v>
      </c>
      <c r="AX3682" s="38">
        <f t="shared" si="2298"/>
        <v>0.88802352324498424</v>
      </c>
      <c r="AY3682" s="38">
        <f t="shared" si="2298"/>
        <v>0.8909392712750217</v>
      </c>
      <c r="AZ3682" s="38">
        <f t="shared" si="2298"/>
        <v>0.89376481636346594</v>
      </c>
      <c r="BA3682" s="38">
        <f t="shared" si="2298"/>
        <v>0.89650295904225286</v>
      </c>
      <c r="BB3682" s="38">
        <f t="shared" si="2298"/>
        <v>0.89915642764912951</v>
      </c>
      <c r="BC3682" s="38">
        <f t="shared" si="2298"/>
        <v>0.901727878648098</v>
      </c>
      <c r="BD3682" s="38">
        <f t="shared" si="2298"/>
        <v>0.90421989710940731</v>
      </c>
      <c r="BE3682" s="38">
        <f t="shared" si="2298"/>
        <v>0.90663499733212649</v>
      </c>
      <c r="BF3682" s="38">
        <f t="shared" si="2298"/>
        <v>0.90897562359351891</v>
      </c>
    </row>
    <row r="3683" spans="1:58" x14ac:dyDescent="0.2">
      <c r="A3683" s="9" t="str">
        <f t="shared" si="2262"/>
        <v>Ireland</v>
      </c>
      <c r="C3683" s="39">
        <f t="shared" si="2263"/>
        <v>0.96610180000000001</v>
      </c>
      <c r="D3683" s="38">
        <f t="shared" ref="D3683:BF3683" si="2299">1-_xlfn.NORM.DIST($D$608,D3454,$B$37+$B$38*D3454,TRUE)</f>
        <v>0.96667504074011279</v>
      </c>
      <c r="E3683" s="38">
        <f t="shared" si="2299"/>
        <v>0.96723329554181059</v>
      </c>
      <c r="F3683" s="38">
        <f t="shared" si="2299"/>
        <v>0.96777701967109309</v>
      </c>
      <c r="G3683" s="38">
        <f t="shared" si="2299"/>
        <v>0.96830665317118048</v>
      </c>
      <c r="H3683" s="38">
        <f t="shared" si="2299"/>
        <v>0.96882262139413711</v>
      </c>
      <c r="I3683" s="38">
        <f t="shared" si="2299"/>
        <v>0.96932533551430522</v>
      </c>
      <c r="J3683" s="38">
        <f t="shared" si="2299"/>
        <v>0.96981519302408314</v>
      </c>
      <c r="K3683" s="38">
        <f t="shared" si="2299"/>
        <v>0.97029257821257708</v>
      </c>
      <c r="L3683" s="38">
        <f t="shared" si="2299"/>
        <v>0.97075786262764485</v>
      </c>
      <c r="M3683" s="38">
        <f t="shared" si="2299"/>
        <v>0.97121140552184548</v>
      </c>
      <c r="N3683" s="38">
        <f t="shared" si="2299"/>
        <v>0.97165355428279698</v>
      </c>
      <c r="O3683" s="38">
        <f t="shared" si="2299"/>
        <v>0.97208464484843571</v>
      </c>
      <c r="P3683" s="38">
        <f t="shared" si="2299"/>
        <v>0.97250500210766244</v>
      </c>
      <c r="Q3683" s="38">
        <f t="shared" si="2299"/>
        <v>0.97291494028684811</v>
      </c>
      <c r="R3683" s="38">
        <f t="shared" si="2299"/>
        <v>0.97331476332266198</v>
      </c>
      <c r="S3683" s="38">
        <f t="shared" si="2299"/>
        <v>0.97370476522167437</v>
      </c>
      <c r="T3683" s="38">
        <f t="shared" si="2299"/>
        <v>0.97408523040717632</v>
      </c>
      <c r="U3683" s="38">
        <f t="shared" si="2299"/>
        <v>0.97445643405364357</v>
      </c>
      <c r="V3683" s="38">
        <f t="shared" si="2299"/>
        <v>0.97481864240926652</v>
      </c>
      <c r="W3683" s="38">
        <f t="shared" si="2299"/>
        <v>0.97517211310695118</v>
      </c>
      <c r="X3683" s="38">
        <f t="shared" si="2299"/>
        <v>0.97551709546418841</v>
      </c>
      <c r="Y3683" s="38">
        <f t="shared" si="2299"/>
        <v>0.97585383077217636</v>
      </c>
      <c r="Z3683" s="38">
        <f t="shared" si="2299"/>
        <v>0.97618255257456976</v>
      </c>
      <c r="AA3683" s="38">
        <f t="shared" si="2299"/>
        <v>0.97650348693621802</v>
      </c>
      <c r="AB3683" s="38">
        <f t="shared" si="2299"/>
        <v>0.97681685270224539</v>
      </c>
      <c r="AC3683" s="38">
        <f t="shared" si="2299"/>
        <v>0.97712286174781304</v>
      </c>
      <c r="AD3683" s="38">
        <f t="shared" si="2299"/>
        <v>0.9774217192188942</v>
      </c>
      <c r="AE3683" s="38">
        <f t="shared" si="2299"/>
        <v>0.97771362376438176</v>
      </c>
      <c r="AF3683" s="38">
        <f t="shared" si="2299"/>
        <v>0.97799876775983852</v>
      </c>
      <c r="AG3683" s="38">
        <f t="shared" si="2299"/>
        <v>0.97827733752318957</v>
      </c>
      <c r="AH3683" s="38">
        <f t="shared" si="2299"/>
        <v>0.97854951352264719</v>
      </c>
      <c r="AI3683" s="38">
        <f t="shared" si="2299"/>
        <v>0.97881547057714746</v>
      </c>
      <c r="AJ3683" s="38">
        <f t="shared" si="2299"/>
        <v>0.9790753780495709</v>
      </c>
      <c r="AK3683" s="38">
        <f t="shared" si="2299"/>
        <v>0.97932940003300784</v>
      </c>
      <c r="AL3683" s="38">
        <f t="shared" si="2299"/>
        <v>0.97957769553032159</v>
      </c>
      <c r="AM3683" s="38">
        <f t="shared" si="2299"/>
        <v>0.979820418627254</v>
      </c>
      <c r="AN3683" s="38">
        <f t="shared" si="2299"/>
        <v>0.98005771865930902</v>
      </c>
      <c r="AO3683" s="38">
        <f t="shared" si="2299"/>
        <v>0.98028974037264072</v>
      </c>
      <c r="AP3683" s="38">
        <f t="shared" si="2299"/>
        <v>0.98051662407916684</v>
      </c>
      <c r="AQ3683" s="38">
        <f t="shared" si="2299"/>
        <v>0.98073850580611865</v>
      </c>
      <c r="AR3683" s="38">
        <f t="shared" si="2299"/>
        <v>0.98095551744023191</v>
      </c>
      <c r="AS3683" s="38">
        <f t="shared" si="2299"/>
        <v>0.98116778686677508</v>
      </c>
      <c r="AT3683" s="38">
        <f t="shared" si="2299"/>
        <v>0.9813754381036055</v>
      </c>
      <c r="AU3683" s="38">
        <f t="shared" si="2299"/>
        <v>0.98157859143043635</v>
      </c>
      <c r="AV3683" s="38">
        <f t="shared" si="2299"/>
        <v>0.98177736351349065</v>
      </c>
      <c r="AW3683" s="38">
        <f t="shared" si="2299"/>
        <v>0.98197186752571275</v>
      </c>
      <c r="AX3683" s="38">
        <f t="shared" si="2299"/>
        <v>0.98216221326270003</v>
      </c>
      <c r="AY3683" s="38">
        <f t="shared" si="2299"/>
        <v>0.98234850725451461</v>
      </c>
      <c r="AZ3683" s="38">
        <f t="shared" si="2299"/>
        <v>0.98253085287352471</v>
      </c>
      <c r="BA3683" s="38">
        <f t="shared" si="2299"/>
        <v>0.98270935043842456</v>
      </c>
      <c r="BB3683" s="38">
        <f t="shared" si="2299"/>
        <v>0.98288409731457149</v>
      </c>
      <c r="BC3683" s="38">
        <f t="shared" si="2299"/>
        <v>0.98305518801077796</v>
      </c>
      <c r="BD3683" s="38">
        <f t="shared" si="2299"/>
        <v>0.98322271427268859</v>
      </c>
      <c r="BE3683" s="38">
        <f t="shared" si="2299"/>
        <v>0.98338676517286738</v>
      </c>
      <c r="BF3683" s="38">
        <f t="shared" si="2299"/>
        <v>0.98354742719771782</v>
      </c>
    </row>
    <row r="3684" spans="1:58" x14ac:dyDescent="0.2">
      <c r="A3684" s="9" t="str">
        <f t="shared" si="2262"/>
        <v>Israel</v>
      </c>
      <c r="C3684" s="39">
        <f t="shared" si="2263"/>
        <v>0.92482659999999994</v>
      </c>
      <c r="D3684" s="38">
        <f t="shared" ref="D3684:BF3684" si="2300">1-_xlfn.NORM.DIST($D$608,D3455,$B$37+$B$38*D3455,TRUE)</f>
        <v>0.92658240096719868</v>
      </c>
      <c r="E3684" s="38">
        <f t="shared" si="2300"/>
        <v>0.92828541764919581</v>
      </c>
      <c r="F3684" s="38">
        <f t="shared" si="2300"/>
        <v>0.92993735690711699</v>
      </c>
      <c r="G3684" s="38">
        <f t="shared" si="2300"/>
        <v>0.93153987164255625</v>
      </c>
      <c r="H3684" s="38">
        <f t="shared" si="2300"/>
        <v>0.93309456216310283</v>
      </c>
      <c r="I3684" s="38">
        <f t="shared" si="2300"/>
        <v>0.93460297754783517</v>
      </c>
      <c r="J3684" s="38">
        <f t="shared" si="2300"/>
        <v>0.93606661700892768</v>
      </c>
      <c r="K3684" s="38">
        <f t="shared" si="2300"/>
        <v>0.93748693124591698</v>
      </c>
      <c r="L3684" s="38">
        <f t="shared" si="2300"/>
        <v>0.938865323789558</v>
      </c>
      <c r="M3684" s="38">
        <f t="shared" si="2300"/>
        <v>0.94020315233254936</v>
      </c>
      <c r="N3684" s="38">
        <f t="shared" si="2300"/>
        <v>0.94150173004472748</v>
      </c>
      <c r="O3684" s="38">
        <f t="shared" si="2300"/>
        <v>0.94276232687062955</v>
      </c>
      <c r="P3684" s="38">
        <f t="shared" si="2300"/>
        <v>0.94398617080759473</v>
      </c>
      <c r="Q3684" s="38">
        <f t="shared" si="2300"/>
        <v>0.94517444916282478</v>
      </c>
      <c r="R3684" s="38">
        <f t="shared" si="2300"/>
        <v>0.94632830978805282</v>
      </c>
      <c r="S3684" s="38">
        <f t="shared" si="2300"/>
        <v>0.94744886229068093</v>
      </c>
      <c r="T3684" s="38">
        <f t="shared" si="2300"/>
        <v>0.94853717922043579</v>
      </c>
      <c r="U3684" s="38">
        <f t="shared" si="2300"/>
        <v>0.94959429723076438</v>
      </c>
      <c r="V3684" s="38">
        <f t="shared" si="2300"/>
        <v>0.95062121821435397</v>
      </c>
      <c r="W3684" s="38">
        <f t="shared" si="2300"/>
        <v>0.9516189104122984</v>
      </c>
      <c r="X3684" s="38">
        <f t="shared" si="2300"/>
        <v>0.95258830949656581</v>
      </c>
      <c r="Y3684" s="38">
        <f t="shared" si="2300"/>
        <v>0.95353031962553747</v>
      </c>
      <c r="Z3684" s="38">
        <f t="shared" si="2300"/>
        <v>0.95444581447249421</v>
      </c>
      <c r="AA3684" s="38">
        <f t="shared" si="2300"/>
        <v>0.95533563822701795</v>
      </c>
      <c r="AB3684" s="38">
        <f t="shared" si="2300"/>
        <v>0.95620060656936401</v>
      </c>
      <c r="AC3684" s="38">
        <f t="shared" si="2300"/>
        <v>0.95704150761793061</v>
      </c>
      <c r="AD3684" s="38">
        <f t="shared" si="2300"/>
        <v>0.95785910285002163</v>
      </c>
      <c r="AE3684" s="38">
        <f t="shared" si="2300"/>
        <v>0.95865412799615424</v>
      </c>
      <c r="AF3684" s="38">
        <f t="shared" si="2300"/>
        <v>0.95942729390821913</v>
      </c>
      <c r="AG3684" s="38">
        <f t="shared" si="2300"/>
        <v>0.96017928740183911</v>
      </c>
      <c r="AH3684" s="38">
        <f t="shared" si="2300"/>
        <v>0.96091077207331865</v>
      </c>
      <c r="AI3684" s="38">
        <f t="shared" si="2300"/>
        <v>0.96162238909160291</v>
      </c>
      <c r="AJ3684" s="38">
        <f t="shared" si="2300"/>
        <v>0.96231475796570087</v>
      </c>
      <c r="AK3684" s="38">
        <f t="shared" si="2300"/>
        <v>0.96298847728804327</v>
      </c>
      <c r="AL3684" s="38">
        <f t="shared" si="2300"/>
        <v>0.96364412545427358</v>
      </c>
      <c r="AM3684" s="38">
        <f t="shared" si="2300"/>
        <v>0.96428226135998041</v>
      </c>
      <c r="AN3684" s="38">
        <f t="shared" si="2300"/>
        <v>0.96490342507489635</v>
      </c>
      <c r="AO3684" s="38">
        <f t="shared" si="2300"/>
        <v>0.96550813849509642</v>
      </c>
      <c r="AP3684" s="38">
        <f t="shared" si="2300"/>
        <v>0.96609690597373665</v>
      </c>
      <c r="AQ3684" s="38">
        <f t="shared" si="2300"/>
        <v>0.96667021493087801</v>
      </c>
      <c r="AR3684" s="38">
        <f t="shared" si="2300"/>
        <v>0.96722853644294315</v>
      </c>
      <c r="AS3684" s="38">
        <f t="shared" si="2300"/>
        <v>0.96777232581235428</v>
      </c>
      <c r="AT3684" s="38">
        <f t="shared" si="2300"/>
        <v>0.96830202311789826</v>
      </c>
      <c r="AU3684" s="38">
        <f t="shared" si="2300"/>
        <v>0.96881805374636354</v>
      </c>
      <c r="AV3684" s="38">
        <f t="shared" si="2300"/>
        <v>0.96932082890598814</v>
      </c>
      <c r="AW3684" s="38">
        <f t="shared" si="2300"/>
        <v>0.96981074612225238</v>
      </c>
      <c r="AX3684" s="38">
        <f t="shared" si="2300"/>
        <v>0.97028818971654496</v>
      </c>
      <c r="AY3684" s="38">
        <f t="shared" si="2300"/>
        <v>0.97075353126822195</v>
      </c>
      <c r="AZ3684" s="38">
        <f t="shared" si="2300"/>
        <v>0.97120713006057136</v>
      </c>
      <c r="BA3684" s="38">
        <f t="shared" si="2300"/>
        <v>0.97164933351118521</v>
      </c>
      <c r="BB3684" s="38">
        <f t="shared" si="2300"/>
        <v>0.97208047758723526</v>
      </c>
      <c r="BC3684" s="38">
        <f t="shared" si="2300"/>
        <v>0.97250088720613348</v>
      </c>
      <c r="BD3684" s="38">
        <f t="shared" si="2300"/>
        <v>0.972910876622053</v>
      </c>
      <c r="BE3684" s="38">
        <f t="shared" si="2300"/>
        <v>0.97331074979877152</v>
      </c>
      <c r="BF3684" s="38">
        <f t="shared" si="2300"/>
        <v>0.97370080076928933</v>
      </c>
    </row>
    <row r="3685" spans="1:58" x14ac:dyDescent="0.2">
      <c r="A3685" s="9" t="str">
        <f t="shared" si="2262"/>
        <v>Italy</v>
      </c>
      <c r="C3685" s="39">
        <f t="shared" si="2263"/>
        <v>0.97530320000000004</v>
      </c>
      <c r="D3685" s="38">
        <f t="shared" ref="D3685:BF3685" si="2301">1-_xlfn.NORM.DIST($D$608,D3456,$B$37+$B$38*D3456,TRUE)</f>
        <v>0.97564665150597707</v>
      </c>
      <c r="E3685" s="38">
        <f t="shared" si="2301"/>
        <v>0.97598188806041064</v>
      </c>
      <c r="F3685" s="38">
        <f t="shared" si="2301"/>
        <v>0.97630914243937017</v>
      </c>
      <c r="G3685" s="38">
        <f t="shared" si="2301"/>
        <v>0.97662863995969751</v>
      </c>
      <c r="H3685" s="38">
        <f t="shared" si="2301"/>
        <v>0.97694059873761252</v>
      </c>
      <c r="I3685" s="38">
        <f t="shared" si="2301"/>
        <v>0.977245229938008</v>
      </c>
      <c r="J3685" s="38">
        <f t="shared" si="2301"/>
        <v>0.97754273801476521</v>
      </c>
      <c r="K3685" s="38">
        <f t="shared" si="2301"/>
        <v>0.97783332094241104</v>
      </c>
      <c r="L3685" s="38">
        <f t="shared" si="2301"/>
        <v>0.97811717043942448</v>
      </c>
      <c r="M3685" s="38">
        <f t="shared" si="2301"/>
        <v>0.97839447218349507</v>
      </c>
      <c r="N3685" s="38">
        <f t="shared" si="2301"/>
        <v>0.97866540601902119</v>
      </c>
      <c r="O3685" s="38">
        <f t="shared" si="2301"/>
        <v>0.97893014615712903</v>
      </c>
      <c r="P3685" s="38">
        <f t="shared" si="2301"/>
        <v>0.97918886136848426</v>
      </c>
      <c r="Q3685" s="38">
        <f t="shared" si="2301"/>
        <v>0.97944171516915646</v>
      </c>
      <c r="R3685" s="38">
        <f t="shared" si="2301"/>
        <v>0.97968886599979033</v>
      </c>
      <c r="S3685" s="38">
        <f t="shared" si="2301"/>
        <v>0.97993046739832801</v>
      </c>
      <c r="T3685" s="38">
        <f t="shared" si="2301"/>
        <v>0.9801666681665171</v>
      </c>
      <c r="U3685" s="38">
        <f t="shared" si="2301"/>
        <v>0.98039761253043256</v>
      </c>
      <c r="V3685" s="38">
        <f t="shared" si="2301"/>
        <v>0.98062344029523174</v>
      </c>
      <c r="W3685" s="38">
        <f t="shared" si="2301"/>
        <v>0.98084428699435489</v>
      </c>
      <c r="X3685" s="38">
        <f t="shared" si="2301"/>
        <v>0.98106028403337397</v>
      </c>
      <c r="Y3685" s="38">
        <f t="shared" si="2301"/>
        <v>0.98127155882868755</v>
      </c>
      <c r="Z3685" s="38">
        <f t="shared" si="2301"/>
        <v>0.98147823494125175</v>
      </c>
      <c r="AA3685" s="38">
        <f t="shared" si="2301"/>
        <v>0.9816804322055297</v>
      </c>
      <c r="AB3685" s="38">
        <f t="shared" si="2301"/>
        <v>0.98187826685383561</v>
      </c>
      <c r="AC3685" s="38">
        <f t="shared" si="2301"/>
        <v>0.98207185163624433</v>
      </c>
      <c r="AD3685" s="38">
        <f t="shared" si="2301"/>
        <v>0.98226129593622924</v>
      </c>
      <c r="AE3685" s="38">
        <f t="shared" si="2301"/>
        <v>0.98244670588218597</v>
      </c>
      <c r="AF3685" s="38">
        <f t="shared" si="2301"/>
        <v>0.98262818445499511</v>
      </c>
      <c r="AG3685" s="38">
        <f t="shared" si="2301"/>
        <v>0.98280583159176904</v>
      </c>
      <c r="AH3685" s="38">
        <f t="shared" si="2301"/>
        <v>0.98297974428592394</v>
      </c>
      <c r="AI3685" s="38">
        <f t="shared" si="2301"/>
        <v>0.98315001668371305</v>
      </c>
      <c r="AJ3685" s="38">
        <f t="shared" si="2301"/>
        <v>0.98331674017735193</v>
      </c>
      <c r="AK3685" s="38">
        <f t="shared" si="2301"/>
        <v>0.98348000349486098</v>
      </c>
      <c r="AL3685" s="38">
        <f t="shared" si="2301"/>
        <v>0.98363989278674657</v>
      </c>
      <c r="AM3685" s="38">
        <f t="shared" si="2301"/>
        <v>0.98379649170963712</v>
      </c>
      <c r="AN3685" s="38">
        <f t="shared" si="2301"/>
        <v>0.98394988150698703</v>
      </c>
      <c r="AO3685" s="38">
        <f t="shared" si="2301"/>
        <v>0.98410014108695565</v>
      </c>
      <c r="AP3685" s="38">
        <f t="shared" si="2301"/>
        <v>0.98424734709756589</v>
      </c>
      <c r="AQ3685" s="38">
        <f t="shared" si="2301"/>
        <v>0.9843915739992416</v>
      </c>
      <c r="AR3685" s="38">
        <f t="shared" si="2301"/>
        <v>0.98453289413482192</v>
      </c>
      <c r="AS3685" s="38">
        <f t="shared" si="2301"/>
        <v>0.98467137779714209</v>
      </c>
      <c r="AT3685" s="38">
        <f t="shared" si="2301"/>
        <v>0.98480709329427374</v>
      </c>
      <c r="AU3685" s="38">
        <f t="shared" si="2301"/>
        <v>0.98494010701250756</v>
      </c>
      <c r="AV3685" s="38">
        <f t="shared" si="2301"/>
        <v>0.98507048347716164</v>
      </c>
      <c r="AW3685" s="38">
        <f t="shared" si="2301"/>
        <v>0.9851982854112965</v>
      </c>
      <c r="AX3685" s="38">
        <f t="shared" si="2301"/>
        <v>0.98532357379241053</v>
      </c>
      <c r="AY3685" s="38">
        <f t="shared" si="2301"/>
        <v>0.98544640790719229</v>
      </c>
      <c r="AZ3685" s="38">
        <f t="shared" si="2301"/>
        <v>0.9855668454043981</v>
      </c>
      <c r="BA3685" s="38">
        <f t="shared" si="2301"/>
        <v>0.98568494234592496</v>
      </c>
      <c r="BB3685" s="38">
        <f t="shared" si="2301"/>
        <v>0.98580075325614347</v>
      </c>
      <c r="BC3685" s="38">
        <f t="shared" si="2301"/>
        <v>0.98591433116955296</v>
      </c>
      <c r="BD3685" s="38">
        <f t="shared" si="2301"/>
        <v>0.98602572767682206</v>
      </c>
      <c r="BE3685" s="38">
        <f t="shared" si="2301"/>
        <v>0.98613499296927043</v>
      </c>
      <c r="BF3685" s="38">
        <f t="shared" si="2301"/>
        <v>0.98624217588184993</v>
      </c>
    </row>
    <row r="3686" spans="1:58" x14ac:dyDescent="0.2">
      <c r="A3686" s="9" t="str">
        <f t="shared" si="2262"/>
        <v>Jamaica</v>
      </c>
      <c r="C3686" s="39">
        <f t="shared" si="2263"/>
        <v>0.5567259</v>
      </c>
      <c r="D3686" s="38">
        <f t="shared" ref="D3686:BF3686" si="2302">1-_xlfn.NORM.DIST($D$608,D3457,$B$37+$B$38*D3457,TRUE)</f>
        <v>0.56810940338211302</v>
      </c>
      <c r="E3686" s="38">
        <f t="shared" si="2302"/>
        <v>0.57929617691318969</v>
      </c>
      <c r="F3686" s="38">
        <f t="shared" si="2302"/>
        <v>0.59028140339806012</v>
      </c>
      <c r="G3686" s="38">
        <f t="shared" si="2302"/>
        <v>0.60106096666884934</v>
      </c>
      <c r="H3686" s="38">
        <f t="shared" si="2302"/>
        <v>0.61163142073354093</v>
      </c>
      <c r="I3686" s="38">
        <f t="shared" si="2302"/>
        <v>0.621989957926665</v>
      </c>
      <c r="J3686" s="38">
        <f t="shared" si="2302"/>
        <v>0.63213437637053727</v>
      </c>
      <c r="K3686" s="38">
        <f t="shared" si="2302"/>
        <v>0.64206304702853823</v>
      </c>
      <c r="L3686" s="38">
        <f t="shared" si="2302"/>
        <v>0.65177488060529076</v>
      </c>
      <c r="M3686" s="38">
        <f t="shared" si="2302"/>
        <v>0.66126929452257643</v>
      </c>
      <c r="N3686" s="38">
        <f t="shared" si="2302"/>
        <v>0.67054618017464074</v>
      </c>
      <c r="O3686" s="38">
        <f t="shared" si="2302"/>
        <v>0.67960587064235722</v>
      </c>
      <c r="P3686" s="38">
        <f t="shared" si="2302"/>
        <v>0.68844910902272005</v>
      </c>
      <c r="Q3686" s="38">
        <f t="shared" si="2302"/>
        <v>0.69707701750839157</v>
      </c>
      <c r="R3686" s="38">
        <f t="shared" si="2302"/>
        <v>0.7054910673316539</v>
      </c>
      <c r="S3686" s="38">
        <f t="shared" si="2302"/>
        <v>0.71369304966812497</v>
      </c>
      <c r="T3686" s="38">
        <f t="shared" si="2302"/>
        <v>0.72168504757804108</v>
      </c>
      <c r="U3686" s="38">
        <f t="shared" si="2302"/>
        <v>0.72946940904676638</v>
      </c>
      <c r="V3686" s="38">
        <f t="shared" si="2302"/>
        <v>0.73704872117146492</v>
      </c>
      <c r="W3686" s="38">
        <f t="shared" si="2302"/>
        <v>0.74442578552751204</v>
      </c>
      <c r="X3686" s="38">
        <f t="shared" si="2302"/>
        <v>0.75160359473620386</v>
      </c>
      <c r="Y3686" s="38">
        <f t="shared" si="2302"/>
        <v>0.75858531024458076</v>
      </c>
      <c r="Z3686" s="38">
        <f t="shared" si="2302"/>
        <v>0.76537424131865206</v>
      </c>
      <c r="AA3686" s="38">
        <f t="shared" si="2302"/>
        <v>0.7719738252429369</v>
      </c>
      <c r="AB3686" s="38">
        <f t="shared" si="2302"/>
        <v>0.77838760871194035</v>
      </c>
      <c r="AC3686" s="38">
        <f t="shared" si="2302"/>
        <v>0.78461923039289627</v>
      </c>
      <c r="AD3686" s="38">
        <f t="shared" si="2302"/>
        <v>0.79067240463374899</v>
      </c>
      <c r="AE3686" s="38">
        <f t="shared" si="2302"/>
        <v>0.79655090628586378</v>
      </c>
      <c r="AF3686" s="38">
        <f t="shared" si="2302"/>
        <v>0.80225855660723155</v>
      </c>
      <c r="AG3686" s="38">
        <f t="shared" si="2302"/>
        <v>0.80779921020895973</v>
      </c>
      <c r="AH3686" s="38">
        <f t="shared" si="2302"/>
        <v>0.81317674300548937</v>
      </c>
      <c r="AI3686" s="38">
        <f t="shared" si="2302"/>
        <v>0.8183950411272265</v>
      </c>
      <c r="AJ3686" s="38">
        <f t="shared" si="2302"/>
        <v>0.82345799075303527</v>
      </c>
      <c r="AK3686" s="38">
        <f t="shared" si="2302"/>
        <v>0.82836946881927287</v>
      </c>
      <c r="AL3686" s="38">
        <f t="shared" si="2302"/>
        <v>0.83313333456167582</v>
      </c>
      <c r="AM3686" s="38">
        <f t="shared" si="2302"/>
        <v>0.83775342184640289</v>
      </c>
      <c r="AN3686" s="38">
        <f t="shared" si="2302"/>
        <v>0.84223353224684105</v>
      </c>
      <c r="AO3686" s="38">
        <f t="shared" si="2302"/>
        <v>0.84657742882334963</v>
      </c>
      <c r="AP3686" s="38">
        <f t="shared" si="2302"/>
        <v>0.85078883056390997</v>
      </c>
      <c r="AQ3686" s="38">
        <f t="shared" si="2302"/>
        <v>0.85487140744463463</v>
      </c>
      <c r="AR3686" s="38">
        <f t="shared" si="2302"/>
        <v>0.85882877607022934</v>
      </c>
      <c r="AS3686" s="38">
        <f t="shared" si="2302"/>
        <v>0.86266449585576865</v>
      </c>
      <c r="AT3686" s="38">
        <f t="shared" si="2302"/>
        <v>0.86638206571251342</v>
      </c>
      <c r="AU3686" s="38">
        <f t="shared" si="2302"/>
        <v>0.8699849212019426</v>
      </c>
      <c r="AV3686" s="38">
        <f t="shared" si="2302"/>
        <v>0.87347643212367165</v>
      </c>
      <c r="AW3686" s="38">
        <f t="shared" si="2302"/>
        <v>0.87685990050446116</v>
      </c>
      <c r="AX3686" s="38">
        <f t="shared" si="2302"/>
        <v>0.88013855895708237</v>
      </c>
      <c r="AY3686" s="38">
        <f t="shared" si="2302"/>
        <v>0.88331556937935674</v>
      </c>
      <c r="AZ3686" s="38">
        <f t="shared" si="2302"/>
        <v>0.88639402196525374</v>
      </c>
      <c r="BA3686" s="38">
        <f t="shared" si="2302"/>
        <v>0.8893769345014586</v>
      </c>
      <c r="BB3686" s="38">
        <f t="shared" si="2302"/>
        <v>0.89226725192434087</v>
      </c>
      <c r="BC3686" s="38">
        <f t="shared" si="2302"/>
        <v>0.89506784611373058</v>
      </c>
      <c r="BD3686" s="38">
        <f t="shared" si="2302"/>
        <v>0.89778151590135247</v>
      </c>
      <c r="BE3686" s="38">
        <f t="shared" si="2302"/>
        <v>0.90041098727315905</v>
      </c>
      <c r="BF3686" s="38">
        <f t="shared" si="2302"/>
        <v>0.90295891374615889</v>
      </c>
    </row>
    <row r="3687" spans="1:58" x14ac:dyDescent="0.2">
      <c r="A3687" s="9" t="str">
        <f t="shared" si="2262"/>
        <v>Japan</v>
      </c>
      <c r="C3687" s="39">
        <f t="shared" si="2263"/>
        <v>0.98965950000000003</v>
      </c>
      <c r="D3687" s="38">
        <f t="shared" ref="D3687:BF3687" si="2303">1-_xlfn.NORM.DIST($D$608,D3458,$B$37+$B$38*D3458,TRUE)</f>
        <v>0.9897029282365265</v>
      </c>
      <c r="E3687" s="38">
        <f t="shared" si="2303"/>
        <v>0.98974566034252431</v>
      </c>
      <c r="F3687" s="38">
        <f t="shared" si="2303"/>
        <v>0.98978770928132032</v>
      </c>
      <c r="G3687" s="38">
        <f t="shared" si="2303"/>
        <v>0.98982908773122658</v>
      </c>
      <c r="H3687" s="38">
        <f t="shared" si="2303"/>
        <v>0.98986980809282588</v>
      </c>
      <c r="I3687" s="38">
        <f t="shared" si="2303"/>
        <v>0.98990988249604617</v>
      </c>
      <c r="J3687" s="38">
        <f t="shared" si="2303"/>
        <v>0.98994932280703285</v>
      </c>
      <c r="K3687" s="38">
        <f t="shared" si="2303"/>
        <v>0.98998814063482254</v>
      </c>
      <c r="L3687" s="38">
        <f t="shared" si="2303"/>
        <v>0.99002634733782724</v>
      </c>
      <c r="M3687" s="38">
        <f t="shared" si="2303"/>
        <v>0.99006395403013325</v>
      </c>
      <c r="N3687" s="38">
        <f t="shared" si="2303"/>
        <v>0.99010097158762067</v>
      </c>
      <c r="O3687" s="38">
        <f t="shared" si="2303"/>
        <v>0.99013741065391014</v>
      </c>
      <c r="P3687" s="38">
        <f t="shared" si="2303"/>
        <v>0.99017328164614105</v>
      </c>
      <c r="Q3687" s="38">
        <f t="shared" si="2303"/>
        <v>0.99020859476058776</v>
      </c>
      <c r="R3687" s="38">
        <f t="shared" si="2303"/>
        <v>0.99024335997811663</v>
      </c>
      <c r="S3687" s="38">
        <f t="shared" si="2303"/>
        <v>0.99027758706949209</v>
      </c>
      <c r="T3687" s="38">
        <f t="shared" si="2303"/>
        <v>0.99031128560053294</v>
      </c>
      <c r="U3687" s="38">
        <f t="shared" si="2303"/>
        <v>0.99034446493712613</v>
      </c>
      <c r="V3687" s="38">
        <f t="shared" si="2303"/>
        <v>0.9903771342501011</v>
      </c>
      <c r="W3687" s="38">
        <f t="shared" si="2303"/>
        <v>0.99040930251996895</v>
      </c>
      <c r="X3687" s="38">
        <f t="shared" si="2303"/>
        <v>0.99044097854153146</v>
      </c>
      <c r="Y3687" s="38">
        <f t="shared" si="2303"/>
        <v>0.99047217092836271</v>
      </c>
      <c r="Z3687" s="38">
        <f t="shared" si="2303"/>
        <v>0.99050288811716802</v>
      </c>
      <c r="AA3687" s="38">
        <f t="shared" si="2303"/>
        <v>0.99053313837202417</v>
      </c>
      <c r="AB3687" s="38">
        <f t="shared" si="2303"/>
        <v>0.99056292978850335</v>
      </c>
      <c r="AC3687" s="38">
        <f t="shared" si="2303"/>
        <v>0.99059227029768504</v>
      </c>
      <c r="AD3687" s="38">
        <f t="shared" si="2303"/>
        <v>0.99062116767005992</v>
      </c>
      <c r="AE3687" s="38">
        <f t="shared" si="2303"/>
        <v>0.99064962951932745</v>
      </c>
      <c r="AF3687" s="38">
        <f t="shared" si="2303"/>
        <v>0.99067766330609175</v>
      </c>
      <c r="AG3687" s="38">
        <f t="shared" si="2303"/>
        <v>0.99070527634145755</v>
      </c>
      <c r="AH3687" s="38">
        <f t="shared" si="2303"/>
        <v>0.99073247579053092</v>
      </c>
      <c r="AI3687" s="38">
        <f t="shared" si="2303"/>
        <v>0.99075926867582542</v>
      </c>
      <c r="AJ3687" s="38">
        <f t="shared" si="2303"/>
        <v>0.99078566188057826</v>
      </c>
      <c r="AK3687" s="38">
        <f t="shared" si="2303"/>
        <v>0.99081166215197847</v>
      </c>
      <c r="AL3687" s="38">
        <f t="shared" si="2303"/>
        <v>0.99083727610430894</v>
      </c>
      <c r="AM3687" s="38">
        <f t="shared" si="2303"/>
        <v>0.99086251022200678</v>
      </c>
      <c r="AN3687" s="38">
        <f t="shared" si="2303"/>
        <v>0.99088737086264211</v>
      </c>
      <c r="AO3687" s="38">
        <f t="shared" si="2303"/>
        <v>0.99091186425981936</v>
      </c>
      <c r="AP3687" s="38">
        <f t="shared" si="2303"/>
        <v>0.99093599652600239</v>
      </c>
      <c r="AQ3687" s="38">
        <f t="shared" si="2303"/>
        <v>0.99095977365526655</v>
      </c>
      <c r="AR3687" s="38">
        <f t="shared" si="2303"/>
        <v>0.9909832015259783</v>
      </c>
      <c r="AS3687" s="38">
        <f t="shared" si="2303"/>
        <v>0.99100628590340623</v>
      </c>
      <c r="AT3687" s="38">
        <f t="shared" si="2303"/>
        <v>0.99102903244226426</v>
      </c>
      <c r="AU3687" s="38">
        <f t="shared" si="2303"/>
        <v>0.99105144668918965</v>
      </c>
      <c r="AV3687" s="38">
        <f t="shared" si="2303"/>
        <v>0.99107353408515697</v>
      </c>
      <c r="AW3687" s="38">
        <f t="shared" si="2303"/>
        <v>0.99109529996783052</v>
      </c>
      <c r="AX3687" s="38">
        <f t="shared" si="2303"/>
        <v>0.99111674957385676</v>
      </c>
      <c r="AY3687" s="38">
        <f t="shared" si="2303"/>
        <v>0.99113788804109848</v>
      </c>
      <c r="AZ3687" s="38">
        <f t="shared" si="2303"/>
        <v>0.99115872041081199</v>
      </c>
      <c r="BA3687" s="38">
        <f t="shared" si="2303"/>
        <v>0.99117925162976961</v>
      </c>
      <c r="BB3687" s="38">
        <f t="shared" si="2303"/>
        <v>0.99119948655232837</v>
      </c>
      <c r="BC3687" s="38">
        <f t="shared" si="2303"/>
        <v>0.99121942994244705</v>
      </c>
      <c r="BD3687" s="38">
        <f t="shared" si="2303"/>
        <v>0.99123908647565206</v>
      </c>
      <c r="BE3687" s="38">
        <f t="shared" si="2303"/>
        <v>0.99125846074095492</v>
      </c>
      <c r="BF3687" s="38">
        <f t="shared" si="2303"/>
        <v>0.99127755724272171</v>
      </c>
    </row>
    <row r="3688" spans="1:58" x14ac:dyDescent="0.2">
      <c r="A3688" s="9" t="str">
        <f t="shared" si="2262"/>
        <v>Jordan</v>
      </c>
      <c r="C3688" s="39">
        <f t="shared" si="2263"/>
        <v>0.56237229999999994</v>
      </c>
      <c r="D3688" s="38">
        <f t="shared" ref="D3688:BF3688" si="2304">1-_xlfn.NORM.DIST($D$608,D3459,$B$37+$B$38*D3459,TRUE)</f>
        <v>0.57358822243873542</v>
      </c>
      <c r="E3688" s="38">
        <f t="shared" si="2304"/>
        <v>0.5846066251726284</v>
      </c>
      <c r="F3688" s="38">
        <f t="shared" si="2304"/>
        <v>0.59542315712940785</v>
      </c>
      <c r="G3688" s="38">
        <f t="shared" si="2304"/>
        <v>0.60603413861188526</v>
      </c>
      <c r="H3688" s="38">
        <f t="shared" si="2304"/>
        <v>0.61643653045233437</v>
      </c>
      <c r="I3688" s="38">
        <f t="shared" si="2304"/>
        <v>0.62662790237745547</v>
      </c>
      <c r="J3688" s="38">
        <f t="shared" si="2304"/>
        <v>0.63660640086826525</v>
      </c>
      <c r="K3688" s="38">
        <f t="shared" si="2304"/>
        <v>0.64637071677323266</v>
      </c>
      <c r="L3688" s="38">
        <f t="shared" si="2304"/>
        <v>0.6559200529074507</v>
      </c>
      <c r="M3688" s="38">
        <f t="shared" si="2304"/>
        <v>0.66525409184583373</v>
      </c>
      <c r="N3688" s="38">
        <f t="shared" si="2304"/>
        <v>0.6743729640944407</v>
      </c>
      <c r="O3688" s="38">
        <f t="shared" si="2304"/>
        <v>0.683277216801225</v>
      </c>
      <c r="P3688" s="38">
        <f t="shared" si="2304"/>
        <v>0.6919677831458978</v>
      </c>
      <c r="Q3688" s="38">
        <f t="shared" si="2304"/>
        <v>0.70044595252827058</v>
      </c>
      <c r="R3688" s="38">
        <f t="shared" si="2304"/>
        <v>0.70871334165545263</v>
      </c>
      <c r="S3688" s="38">
        <f t="shared" si="2304"/>
        <v>0.71677186661066794</v>
      </c>
      <c r="T3688" s="38">
        <f t="shared" si="2304"/>
        <v>0.7246237159702148</v>
      </c>
      <c r="U3688" s="38">
        <f t="shared" si="2304"/>
        <v>0.73227132502023806</v>
      </c>
      <c r="V3688" s="38">
        <f t="shared" si="2304"/>
        <v>0.73971735111145565</v>
      </c>
      <c r="W3688" s="38">
        <f t="shared" si="2304"/>
        <v>0.7469646501777798</v>
      </c>
      <c r="X3688" s="38">
        <f t="shared" si="2304"/>
        <v>0.7540162544338227</v>
      </c>
      <c r="Y3688" s="38">
        <f t="shared" si="2304"/>
        <v>0.76087535125652961</v>
      </c>
      <c r="Z3688" s="38">
        <f t="shared" si="2304"/>
        <v>0.76754526324757955</v>
      </c>
      <c r="AA3688" s="38">
        <f t="shared" si="2304"/>
        <v>0.774029429465664</v>
      </c>
      <c r="AB3688" s="38">
        <f t="shared" si="2304"/>
        <v>0.78033138781123168</v>
      </c>
      <c r="AC3688" s="38">
        <f t="shared" si="2304"/>
        <v>0.7864547585406938</v>
      </c>
      <c r="AD3688" s="38">
        <f t="shared" si="2304"/>
        <v>0.79240322888235648</v>
      </c>
      <c r="AE3688" s="38">
        <f t="shared" si="2304"/>
        <v>0.79818053872242112</v>
      </c>
      <c r="AF3688" s="38">
        <f t="shared" si="2304"/>
        <v>0.8037904673261671</v>
      </c>
      <c r="AG3688" s="38">
        <f t="shared" si="2304"/>
        <v>0.80923682105689354</v>
      </c>
      <c r="AH3688" s="38">
        <f t="shared" si="2304"/>
        <v>0.81452342205322248</v>
      </c>
      <c r="AI3688" s="38">
        <f t="shared" si="2304"/>
        <v>0.81965409782394305</v>
      </c>
      <c r="AJ3688" s="38">
        <f t="shared" si="2304"/>
        <v>0.82463267171861698</v>
      </c>
      <c r="AK3688" s="38">
        <f t="shared" si="2304"/>
        <v>0.82946295423162708</v>
      </c>
      <c r="AL3688" s="38">
        <f t="shared" si="2304"/>
        <v>0.83414873509718324</v>
      </c>
      <c r="AM3688" s="38">
        <f t="shared" si="2304"/>
        <v>0.83869377613294693</v>
      </c>
      <c r="AN3688" s="38">
        <f t="shared" si="2304"/>
        <v>0.84310180479036845</v>
      </c>
      <c r="AO3688" s="38">
        <f t="shared" si="2304"/>
        <v>0.84737650837049128</v>
      </c>
      <c r="AP3688" s="38">
        <f t="shared" si="2304"/>
        <v>0.851521528864844</v>
      </c>
      <c r="AQ3688" s="38">
        <f t="shared" si="2304"/>
        <v>0.85554045838207271</v>
      </c>
      <c r="AR3688" s="38">
        <f t="shared" si="2304"/>
        <v>0.85943683512213176</v>
      </c>
      <c r="AS3688" s="38">
        <f t="shared" si="2304"/>
        <v>0.8632141398611306</v>
      </c>
      <c r="AT3688" s="38">
        <f t="shared" si="2304"/>
        <v>0.86687579291129502</v>
      </c>
      <c r="AU3688" s="38">
        <f t="shared" si="2304"/>
        <v>0.87042515152192523</v>
      </c>
      <c r="AV3688" s="38">
        <f t="shared" si="2304"/>
        <v>0.87386550768870519</v>
      </c>
      <c r="AW3688" s="38">
        <f t="shared" si="2304"/>
        <v>0.87720008634021163</v>
      </c>
      <c r="AX3688" s="38">
        <f t="shared" si="2304"/>
        <v>0.88043204387198137</v>
      </c>
      <c r="AY3688" s="38">
        <f t="shared" si="2304"/>
        <v>0.88356446700000757</v>
      </c>
      <c r="AZ3688" s="38">
        <f t="shared" si="2304"/>
        <v>0.88660037190702579</v>
      </c>
      <c r="BA3688" s="38">
        <f t="shared" si="2304"/>
        <v>0.88954270365643995</v>
      </c>
      <c r="BB3688" s="38">
        <f t="shared" si="2304"/>
        <v>0.89239433585017625</v>
      </c>
      <c r="BC3688" s="38">
        <f t="shared" si="2304"/>
        <v>0.89515807050817686</v>
      </c>
      <c r="BD3688" s="38">
        <f t="shared" si="2304"/>
        <v>0.89783663814861359</v>
      </c>
      <c r="BE3688" s="38">
        <f t="shared" si="2304"/>
        <v>0.9004326980492382</v>
      </c>
      <c r="BF3688" s="38">
        <f t="shared" si="2304"/>
        <v>0.9029488386715625</v>
      </c>
    </row>
    <row r="3689" spans="1:58" x14ac:dyDescent="0.2">
      <c r="A3689" s="9" t="str">
        <f t="shared" si="2262"/>
        <v>Kazakhstan</v>
      </c>
      <c r="C3689" s="39">
        <f t="shared" si="2263"/>
        <v>0.96982630000000003</v>
      </c>
      <c r="D3689" s="38">
        <f t="shared" ref="D3689:BF3689" si="2305">1-_xlfn.NORM.DIST($D$608,D3460,$B$37+$B$38*D3460,TRUE)</f>
        <v>0.97030353930023872</v>
      </c>
      <c r="E3689" s="38">
        <f t="shared" si="2305"/>
        <v>0.97076868099742664</v>
      </c>
      <c r="F3689" s="38">
        <f t="shared" si="2305"/>
        <v>0.97122208426735923</v>
      </c>
      <c r="G3689" s="38">
        <f t="shared" si="2305"/>
        <v>0.97166409642277507</v>
      </c>
      <c r="H3689" s="38">
        <f t="shared" si="2305"/>
        <v>0.97209505332857848</v>
      </c>
      <c r="I3689" s="38">
        <f t="shared" si="2305"/>
        <v>0.97251527980244679</v>
      </c>
      <c r="J3689" s="38">
        <f t="shared" si="2305"/>
        <v>0.97292509000129845</v>
      </c>
      <c r="K3689" s="38">
        <f t="shared" si="2305"/>
        <v>0.97332478779408349</v>
      </c>
      <c r="L3689" s="38">
        <f t="shared" si="2305"/>
        <v>0.97371466712134869</v>
      </c>
      <c r="M3689" s="38">
        <f t="shared" si="2305"/>
        <v>0.97409501234201945</v>
      </c>
      <c r="N3689" s="38">
        <f t="shared" si="2305"/>
        <v>0.97446609856782729</v>
      </c>
      <c r="O3689" s="38">
        <f t="shared" si="2305"/>
        <v>0.97482819198580217</v>
      </c>
      <c r="P3689" s="38">
        <f t="shared" si="2305"/>
        <v>0.9751815501692378</v>
      </c>
      <c r="Q3689" s="38">
        <f t="shared" si="2305"/>
        <v>0.97552642237752429</v>
      </c>
      <c r="R3689" s="38">
        <f t="shared" si="2305"/>
        <v>0.97586304984523542</v>
      </c>
      <c r="S3689" s="38">
        <f t="shared" si="2305"/>
        <v>0.97619166606084262</v>
      </c>
      <c r="T3689" s="38">
        <f t="shared" si="2305"/>
        <v>0.97651249703541854</v>
      </c>
      <c r="U3689" s="38">
        <f t="shared" si="2305"/>
        <v>0.97682576156168299</v>
      </c>
      <c r="V3689" s="38">
        <f t="shared" si="2305"/>
        <v>0.97713167146373203</v>
      </c>
      <c r="W3689" s="38">
        <f t="shared" si="2305"/>
        <v>0.97743043183777945</v>
      </c>
      <c r="X3689" s="38">
        <f t="shared" si="2305"/>
        <v>0.97772224128423235</v>
      </c>
      <c r="Y3689" s="38">
        <f t="shared" si="2305"/>
        <v>0.97800729213140969</v>
      </c>
      <c r="Z3689" s="38">
        <f t="shared" si="2305"/>
        <v>0.97828577065120326</v>
      </c>
      <c r="AA3689" s="38">
        <f t="shared" si="2305"/>
        <v>0.97855785726697209</v>
      </c>
      <c r="AB3689" s="38">
        <f t="shared" si="2305"/>
        <v>0.97882372675394902</v>
      </c>
      <c r="AC3689" s="38">
        <f t="shared" si="2305"/>
        <v>0.97908354843243206</v>
      </c>
      <c r="AD3689" s="38">
        <f t="shared" si="2305"/>
        <v>0.97933748635402096</v>
      </c>
      <c r="AE3689" s="38">
        <f t="shared" si="2305"/>
        <v>0.97958569948115215</v>
      </c>
      <c r="AF3689" s="38">
        <f t="shared" si="2305"/>
        <v>0.97982834186017687</v>
      </c>
      <c r="AG3689" s="38">
        <f t="shared" si="2305"/>
        <v>0.98006556278821755</v>
      </c>
      <c r="AH3689" s="38">
        <f t="shared" si="2305"/>
        <v>0.98029750697402995</v>
      </c>
      <c r="AI3689" s="38">
        <f t="shared" si="2305"/>
        <v>0.98052431469309076</v>
      </c>
      <c r="AJ3689" s="38">
        <f t="shared" si="2305"/>
        <v>0.98074612193712218</v>
      </c>
      <c r="AK3689" s="38">
        <f t="shared" si="2305"/>
        <v>0.98096306055825855</v>
      </c>
      <c r="AL3689" s="38">
        <f t="shared" si="2305"/>
        <v>0.98117525840805042</v>
      </c>
      <c r="AM3689" s="38">
        <f t="shared" si="2305"/>
        <v>0.98138283947149785</v>
      </c>
      <c r="AN3689" s="38">
        <f t="shared" si="2305"/>
        <v>0.98158592399629374</v>
      </c>
      <c r="AO3689" s="38">
        <f t="shared" si="2305"/>
        <v>0.98178462861745652</v>
      </c>
      <c r="AP3689" s="38">
        <f t="shared" si="2305"/>
        <v>0.98197906647751898</v>
      </c>
      <c r="AQ3689" s="38">
        <f t="shared" si="2305"/>
        <v>0.98216934734243966</v>
      </c>
      <c r="AR3689" s="38">
        <f t="shared" si="2305"/>
        <v>0.98235557771339366</v>
      </c>
      <c r="AS3689" s="38">
        <f t="shared" si="2305"/>
        <v>0.98253786093459372</v>
      </c>
      <c r="AT3689" s="38">
        <f t="shared" si="2305"/>
        <v>0.98271629729729049</v>
      </c>
      <c r="AU3689" s="38">
        <f t="shared" si="2305"/>
        <v>0.98289098414009113</v>
      </c>
      <c r="AV3689" s="38">
        <f t="shared" si="2305"/>
        <v>0.98306201594573239</v>
      </c>
      <c r="AW3689" s="38">
        <f t="shared" si="2305"/>
        <v>0.98322948443443914</v>
      </c>
      <c r="AX3689" s="38">
        <f t="shared" si="2305"/>
        <v>0.98339347865399485</v>
      </c>
      <c r="AY3689" s="38">
        <f t="shared" si="2305"/>
        <v>0.98355408506664388</v>
      </c>
      <c r="AZ3689" s="38">
        <f t="shared" si="2305"/>
        <v>0.98371138763294375</v>
      </c>
      <c r="BA3689" s="38">
        <f t="shared" si="2305"/>
        <v>0.98386546789267826</v>
      </c>
      <c r="BB3689" s="38">
        <f t="shared" si="2305"/>
        <v>0.9840164050429413</v>
      </c>
      <c r="BC3689" s="38">
        <f t="shared" si="2305"/>
        <v>0.98416427601349354</v>
      </c>
      <c r="BD3689" s="38">
        <f t="shared" si="2305"/>
        <v>0.98430915553949394</v>
      </c>
      <c r="BE3689" s="38">
        <f t="shared" si="2305"/>
        <v>0.98445111623170167</v>
      </c>
      <c r="BF3689" s="38">
        <f t="shared" si="2305"/>
        <v>0.9845902286442404</v>
      </c>
    </row>
    <row r="3690" spans="1:58" x14ac:dyDescent="0.2">
      <c r="A3690" s="9" t="str">
        <f t="shared" si="2262"/>
        <v>Kenya</v>
      </c>
      <c r="C3690" s="39">
        <f t="shared" si="2263"/>
        <v>0.33487690000000003</v>
      </c>
      <c r="D3690" s="38">
        <f t="shared" ref="D3690:BF3690" si="2306">1-_xlfn.NORM.DIST($D$608,D3461,$B$37+$B$38*D3461,TRUE)</f>
        <v>0.3479912273700777</v>
      </c>
      <c r="E3690" s="38">
        <f t="shared" si="2306"/>
        <v>0.36112352751753662</v>
      </c>
      <c r="F3690" s="38">
        <f t="shared" si="2306"/>
        <v>0.37425529300725591</v>
      </c>
      <c r="G3690" s="38">
        <f t="shared" si="2306"/>
        <v>0.38736864951618877</v>
      </c>
      <c r="H3690" s="38">
        <f>1-_xlfn.NORM.DIST($D$608,H3461,$B$37+$B$38*H3461,TRUE)</f>
        <v>0.40044640930492359</v>
      </c>
      <c r="I3690" s="38">
        <f t="shared" si="2306"/>
        <v>0.41347211659676908</v>
      </c>
      <c r="J3690" s="38">
        <f t="shared" si="2306"/>
        <v>0.42643008511772951</v>
      </c>
      <c r="K3690" s="38">
        <f t="shared" si="2306"/>
        <v>0.43930542811185946</v>
      </c>
      <c r="L3690" s="38">
        <f t="shared" si="2306"/>
        <v>0.45208408119690002</v>
      </c>
      <c r="M3690" s="38">
        <f t="shared" si="2306"/>
        <v>0.46475281846534777</v>
      </c>
      <c r="N3690" s="38">
        <f t="shared" si="2306"/>
        <v>0.4772992622667962</v>
      </c>
      <c r="O3690" s="38">
        <f t="shared" si="2306"/>
        <v>0.48971188712925739</v>
      </c>
      <c r="P3690" s="38">
        <f t="shared" si="2306"/>
        <v>0.50198001829096217</v>
      </c>
      <c r="Q3690" s="38">
        <f t="shared" si="2306"/>
        <v>0.51409382532066883</v>
      </c>
      <c r="R3690" s="38">
        <f t="shared" si="2306"/>
        <v>0.52604431130459051</v>
      </c>
      <c r="S3690" s="38">
        <f t="shared" si="2306"/>
        <v>0.53782329807248352</v>
      </c>
      <c r="T3690" s="38">
        <f t="shared" si="2306"/>
        <v>0.54942340792501965</v>
      </c>
      <c r="U3690" s="38">
        <f t="shared" si="2306"/>
        <v>0.56083804231004231</v>
      </c>
      <c r="V3690" s="38">
        <f t="shared" si="2306"/>
        <v>0.57206135787741164</v>
      </c>
      <c r="W3690" s="38">
        <f t="shared" si="2306"/>
        <v>0.58308824032152407</v>
      </c>
      <c r="X3690" s="38">
        <f t="shared" si="2306"/>
        <v>0.59391427639788974</v>
      </c>
      <c r="Y3690" s="38">
        <f t="shared" si="2306"/>
        <v>0.60453572447591664</v>
      </c>
      <c r="Z3690" s="38">
        <f t="shared" si="2306"/>
        <v>0.61494948396478377</v>
      </c>
      <c r="AA3690" s="38">
        <f t="shared" si="2306"/>
        <v>0.62515306392345549</v>
      </c>
      <c r="AB3690" s="38">
        <f t="shared" si="2306"/>
        <v>0.63514455113988133</v>
      </c>
      <c r="AC3690" s="38">
        <f t="shared" si="2306"/>
        <v>0.644922577938569</v>
      </c>
      <c r="AD3690" s="38">
        <f t="shared" si="2306"/>
        <v>0.6544862899503272</v>
      </c>
      <c r="AE3690" s="38">
        <f t="shared" si="2306"/>
        <v>0.663835314053284</v>
      </c>
      <c r="AF3690" s="38">
        <f t="shared" si="2306"/>
        <v>0.67296972667047528</v>
      </c>
      <c r="AG3690" s="38">
        <f t="shared" si="2306"/>
        <v>0.68189002258655951</v>
      </c>
      <c r="AH3690" s="38">
        <f t="shared" si="2306"/>
        <v>0.69059708442464263</v>
      </c>
      <c r="AI3690" s="38">
        <f t="shared" si="2306"/>
        <v>0.69909215290388704</v>
      </c>
      <c r="AJ3690" s="38">
        <f t="shared" si="2306"/>
        <v>0.70737679797960229</v>
      </c>
      <c r="AK3690" s="38">
        <f t="shared" si="2306"/>
        <v>0.71545289094988362</v>
      </c>
      <c r="AL3690" s="38">
        <f t="shared" si="2306"/>
        <v>0.72332257759661012</v>
      </c>
      <c r="AM3690" s="38">
        <f t="shared" si="2306"/>
        <v>0.73098825241371856</v>
      </c>
      <c r="AN3690" s="38">
        <f t="shared" si="2306"/>
        <v>0.73845253396210975</v>
      </c>
      <c r="AO3690" s="38">
        <f t="shared" si="2306"/>
        <v>0.74571824137828813</v>
      </c>
      <c r="AP3690" s="38">
        <f t="shared" si="2306"/>
        <v>0.75278837205283555</v>
      </c>
      <c r="AQ3690" s="38">
        <f t="shared" si="2306"/>
        <v>0.75966608048501483</v>
      </c>
      <c r="AR3690" s="38">
        <f t="shared" si="2306"/>
        <v>0.76635465831114047</v>
      </c>
      <c r="AS3690" s="38">
        <f t="shared" si="2306"/>
        <v>0.77285751549675885</v>
      </c>
      <c r="AT3690" s="38">
        <f t="shared" si="2306"/>
        <v>0.77917816267609619</v>
      </c>
      <c r="AU3690" s="38">
        <f t="shared" si="2306"/>
        <v>0.78532019461658154</v>
      </c>
      <c r="AV3690" s="38">
        <f t="shared" si="2306"/>
        <v>0.79128727478146077</v>
      </c>
      <c r="AW3690" s="38">
        <f t="shared" si="2306"/>
        <v>0.7970831209595266</v>
      </c>
      <c r="AX3690" s="38">
        <f t="shared" si="2306"/>
        <v>0.80271149192771518</v>
      </c>
      <c r="AY3690" s="38">
        <f t="shared" si="2306"/>
        <v>0.80817617510971684</v>
      </c>
      <c r="AZ3690" s="38">
        <f t="shared" si="2306"/>
        <v>0.81348097519172347</v>
      </c>
      <c r="BA3690" s="38">
        <f t="shared" si="2306"/>
        <v>0.81862970365496246</v>
      </c>
      <c r="BB3690" s="38">
        <f t="shared" si="2306"/>
        <v>0.82362616918365505</v>
      </c>
      <c r="BC3690" s="38">
        <f t="shared" si="2306"/>
        <v>0.82847416890645631</v>
      </c>
      <c r="BD3690" s="38">
        <f t="shared" si="2306"/>
        <v>0.83317748042921869</v>
      </c>
      <c r="BE3690" s="38">
        <f t="shared" si="2306"/>
        <v>0.83773985461703271</v>
      </c>
      <c r="BF3690" s="38">
        <f t="shared" si="2306"/>
        <v>0.84216500908389069</v>
      </c>
    </row>
    <row r="3691" spans="1:58" x14ac:dyDescent="0.2">
      <c r="A3691" s="9" t="str">
        <f t="shared" si="2262"/>
        <v>Kiribati</v>
      </c>
      <c r="C3691" s="39">
        <f t="shared" si="2263"/>
        <v>0.57143279999999996</v>
      </c>
      <c r="D3691" s="38">
        <f t="shared" ref="D3691:BF3691" si="2307">1-_xlfn.NORM.DIST($D$608,D3462,$B$37+$B$38*D3462,TRUE)</f>
        <v>0.5824631248744252</v>
      </c>
      <c r="E3691" s="38">
        <f t="shared" si="2307"/>
        <v>0.59329302629555136</v>
      </c>
      <c r="F3691" s="38">
        <f t="shared" si="2307"/>
        <v>0.60391873720928113</v>
      </c>
      <c r="G3691" s="38">
        <f t="shared" si="2307"/>
        <v>0.61433713180171445</v>
      </c>
      <c r="H3691" s="38">
        <f t="shared" si="2307"/>
        <v>0.6245456942104386</v>
      </c>
      <c r="I3691" s="38">
        <f t="shared" si="2307"/>
        <v>0.6345424866944338</v>
      </c>
      <c r="J3691" s="38">
        <f t="shared" si="2307"/>
        <v>0.64432611752213809</v>
      </c>
      <c r="K3691" s="38">
        <f t="shared" si="2307"/>
        <v>0.65389570881187398</v>
      </c>
      <c r="L3691" s="38">
        <f t="shared" si="2307"/>
        <v>0.6632508645341948</v>
      </c>
      <c r="M3691" s="38">
        <f t="shared" si="2307"/>
        <v>0.67239163886193321</v>
      </c>
      <c r="N3691" s="38">
        <f t="shared" si="2307"/>
        <v>0.68131850503102243</v>
      </c>
      <c r="O3691" s="38">
        <f t="shared" si="2307"/>
        <v>0.69003232485359822</v>
      </c>
      <c r="P3691" s="38">
        <f t="shared" si="2307"/>
        <v>0.69853431900459828</v>
      </c>
      <c r="Q3691" s="38">
        <f t="shared" si="2307"/>
        <v>0.70682603818408896</v>
      </c>
      <c r="R3691" s="38">
        <f t="shared" si="2307"/>
        <v>0.71490933523992695</v>
      </c>
      <c r="S3691" s="38">
        <f t="shared" si="2307"/>
        <v>0.72278633831909034</v>
      </c>
      <c r="T3691" s="38">
        <f t="shared" si="2307"/>
        <v>0.73045942510110928</v>
      </c>
      <c r="U3691" s="38">
        <f t="shared" si="2307"/>
        <v>0.73793119815345021</v>
      </c>
      <c r="V3691" s="38">
        <f t="shared" si="2307"/>
        <v>0.74520446143643082</v>
      </c>
      <c r="W3691" s="38">
        <f t="shared" si="2307"/>
        <v>0.75228219797422602</v>
      </c>
      <c r="X3691" s="38">
        <f t="shared" si="2307"/>
        <v>0.75916754869868974</v>
      </c>
      <c r="Y3691" s="38">
        <f t="shared" si="2307"/>
        <v>0.76586379246404301</v>
      </c>
      <c r="Z3691" s="38">
        <f t="shared" si="2307"/>
        <v>0.77237432722285038</v>
      </c>
      <c r="AA3691" s="38">
        <f t="shared" si="2307"/>
        <v>0.77870265234710723</v>
      </c>
      <c r="AB3691" s="38">
        <f t="shared" si="2307"/>
        <v>0.78485235207257575</v>
      </c>
      <c r="AC3691" s="38">
        <f t="shared" si="2307"/>
        <v>0.79082708003969238</v>
      </c>
      <c r="AD3691" s="38">
        <f t="shared" si="2307"/>
        <v>0.79663054490036145</v>
      </c>
      <c r="AE3691" s="38">
        <f t="shared" si="2307"/>
        <v>0.80226649695664098</v>
      </c>
      <c r="AF3691" s="38">
        <f t="shared" si="2307"/>
        <v>0.80773871579470535</v>
      </c>
      <c r="AG3691" s="38">
        <f t="shared" si="2307"/>
        <v>0.81305099887542676</v>
      </c>
      <c r="AH3691" s="38">
        <f t="shared" si="2307"/>
        <v>0.81820715104141284</v>
      </c>
      <c r="AI3691" s="38">
        <f t="shared" si="2307"/>
        <v>0.82321097489931616</v>
      </c>
      <c r="AJ3691" s="38">
        <f t="shared" si="2307"/>
        <v>0.82806626203562561</v>
      </c>
      <c r="AK3691" s="38">
        <f t="shared" si="2307"/>
        <v>0.83277678502391916</v>
      </c>
      <c r="AL3691" s="38">
        <f t="shared" si="2307"/>
        <v>0.8373462901816513</v>
      </c>
      <c r="AM3691" s="38">
        <f t="shared" si="2307"/>
        <v>0.8417784910349243</v>
      </c>
      <c r="AN3691" s="38">
        <f t="shared" si="2307"/>
        <v>0.84607706245030578</v>
      </c>
      <c r="AO3691" s="38">
        <f t="shared" si="2307"/>
        <v>0.85024563539357634</v>
      </c>
      <c r="AP3691" s="38">
        <f t="shared" si="2307"/>
        <v>0.85428779227627794</v>
      </c>
      <c r="AQ3691" s="38">
        <f t="shared" si="2307"/>
        <v>0.85820706285206816</v>
      </c>
      <c r="AR3691" s="38">
        <f t="shared" si="2307"/>
        <v>0.8620069206261225</v>
      </c>
      <c r="AS3691" s="38">
        <f t="shared" si="2307"/>
        <v>0.86569077974215947</v>
      </c>
      <c r="AT3691" s="38">
        <f t="shared" si="2307"/>
        <v>0.869261992313064</v>
      </c>
      <c r="AU3691" s="38">
        <f t="shared" si="2307"/>
        <v>0.87272384616252041</v>
      </c>
      <c r="AV3691" s="38">
        <f t="shared" si="2307"/>
        <v>0.87607956294655032</v>
      </c>
      <c r="AW3691" s="38">
        <f t="shared" si="2307"/>
        <v>0.87933229662532941</v>
      </c>
      <c r="AX3691" s="38">
        <f t="shared" si="2307"/>
        <v>0.88248513225715908</v>
      </c>
      <c r="AY3691" s="38">
        <f t="shared" si="2307"/>
        <v>0.88554108508794305</v>
      </c>
      <c r="AZ3691" s="38">
        <f t="shared" si="2307"/>
        <v>0.88850309991098664</v>
      </c>
      <c r="BA3691" s="38">
        <f t="shared" si="2307"/>
        <v>0.89137405067337649</v>
      </c>
      <c r="BB3691" s="38">
        <f t="shared" si="2307"/>
        <v>0.89415674030659864</v>
      </c>
      <c r="BC3691" s="38">
        <f t="shared" si="2307"/>
        <v>0.8968539007604226</v>
      </c>
      <c r="BD3691" s="38">
        <f t="shared" si="2307"/>
        <v>0.8994681932204025</v>
      </c>
      <c r="BE3691" s="38">
        <f t="shared" si="2307"/>
        <v>0.90200220849062129</v>
      </c>
      <c r="BF3691" s="38">
        <f t="shared" si="2307"/>
        <v>0.90445846752453518</v>
      </c>
    </row>
    <row r="3692" spans="1:58" x14ac:dyDescent="0.2">
      <c r="A3692" s="9" t="str">
        <f t="shared" si="2262"/>
        <v>Kuwait</v>
      </c>
      <c r="C3692" s="39">
        <f t="shared" si="2263"/>
        <v>0.5811906</v>
      </c>
      <c r="D3692" s="38">
        <f t="shared" ref="D3692:BF3692" si="2308">1-_xlfn.NORM.DIST($D$608,D3463,$B$37+$B$38*D3463,TRUE)</f>
        <v>0.59202828444377731</v>
      </c>
      <c r="E3692" s="38">
        <f t="shared" si="2308"/>
        <v>0.60266258976141573</v>
      </c>
      <c r="F3692" s="38">
        <f t="shared" si="2308"/>
        <v>0.61309033891058573</v>
      </c>
      <c r="G3692" s="38">
        <f t="shared" si="2308"/>
        <v>0.6233089653979097</v>
      </c>
      <c r="H3692" s="38">
        <f t="shared" si="2308"/>
        <v>0.63331648163426324</v>
      </c>
      <c r="I3692" s="38">
        <f t="shared" si="2308"/>
        <v>0.64311144698748324</v>
      </c>
      <c r="J3692" s="38">
        <f t="shared" si="2308"/>
        <v>0.65269293576750365</v>
      </c>
      <c r="K3692" s="38">
        <f t="shared" si="2308"/>
        <v>0.66206050535438887</v>
      </c>
      <c r="L3692" s="38">
        <f t="shared" si="2308"/>
        <v>0.67121416465603023</v>
      </c>
      <c r="M3692" s="38">
        <f t="shared" si="2308"/>
        <v>0.68015434305961064</v>
      </c>
      <c r="N3692" s="38">
        <f t="shared" si="2308"/>
        <v>0.68888186001941276</v>
      </c>
      <c r="O3692" s="38">
        <f t="shared" si="2308"/>
        <v>0.69739789540327513</v>
      </c>
      <c r="P3692" s="38">
        <f t="shared" si="2308"/>
        <v>0.70570396070101893</v>
      </c>
      <c r="Q3692" s="38">
        <f t="shared" si="2308"/>
        <v>0.71380187118053495</v>
      </c>
      <c r="R3692" s="38">
        <f t="shared" si="2308"/>
        <v>0.72169371906093382</v>
      </c>
      <c r="S3692" s="38">
        <f t="shared" si="2308"/>
        <v>0.7293818477572318</v>
      </c>
      <c r="T3692" s="38">
        <f t="shared" si="2308"/>
        <v>0.7368688272374343</v>
      </c>
      <c r="U3692" s="38">
        <f t="shared" si="2308"/>
        <v>0.74415743052056549</v>
      </c>
      <c r="V3692" s="38">
        <f t="shared" si="2308"/>
        <v>0.75125061133312787</v>
      </c>
      <c r="W3692" s="38">
        <f t="shared" si="2308"/>
        <v>0.75815148293160406</v>
      </c>
      <c r="X3692" s="38">
        <f t="shared" si="2308"/>
        <v>0.76486329808987708</v>
      </c>
      <c r="Y3692" s="38">
        <f t="shared" si="2308"/>
        <v>0.77138943024277817</v>
      </c>
      <c r="Z3692" s="38">
        <f t="shared" si="2308"/>
        <v>0.77773335577031177</v>
      </c>
      <c r="AA3692" s="38">
        <f t="shared" si="2308"/>
        <v>0.78389863740137555</v>
      </c>
      <c r="AB3692" s="38">
        <f t="shared" si="2308"/>
        <v>0.78988890871093254</v>
      </c>
      <c r="AC3692" s="38">
        <f t="shared" si="2308"/>
        <v>0.79570785968052038</v>
      </c>
      <c r="AD3692" s="38">
        <f t="shared" si="2308"/>
        <v>0.80135922328864173</v>
      </c>
      <c r="AE3692" s="38">
        <f t="shared" si="2308"/>
        <v>0.806846763094901</v>
      </c>
      <c r="AF3692" s="38">
        <f t="shared" si="2308"/>
        <v>0.81217426177966723</v>
      </c>
      <c r="AG3692" s="38">
        <f t="shared" si="2308"/>
        <v>0.81734551059949834</v>
      </c>
      <c r="AH3692" s="38">
        <f t="shared" si="2308"/>
        <v>0.82236429971749514</v>
      </c>
      <c r="AI3692" s="38">
        <f t="shared" si="2308"/>
        <v>0.82723440936711268</v>
      </c>
      <c r="AJ3692" s="38">
        <f t="shared" si="2308"/>
        <v>0.83195960180768591</v>
      </c>
      <c r="AK3692" s="38">
        <f t="shared" si="2308"/>
        <v>0.83654361402999355</v>
      </c>
      <c r="AL3692" s="38">
        <f t="shared" si="2308"/>
        <v>0.84099015117051745</v>
      </c>
      <c r="AM3692" s="38">
        <f t="shared" si="2308"/>
        <v>0.84530288059365166</v>
      </c>
      <c r="AN3692" s="38">
        <f t="shared" si="2308"/>
        <v>0.84948542660189741</v>
      </c>
      <c r="AO3692" s="38">
        <f t="shared" si="2308"/>
        <v>0.85354136573505368</v>
      </c>
      <c r="AP3692" s="38">
        <f t="shared" si="2308"/>
        <v>0.85747422262051487</v>
      </c>
      <c r="AQ3692" s="38">
        <f t="shared" si="2308"/>
        <v>0.8612874663380089</v>
      </c>
      <c r="AR3692" s="38">
        <f t="shared" si="2308"/>
        <v>0.86498450726342657</v>
      </c>
      <c r="AS3692" s="38">
        <f t="shared" si="2308"/>
        <v>0.86856869435776451</v>
      </c>
      <c r="AT3692" s="38">
        <f t="shared" si="2308"/>
        <v>0.87204331286864079</v>
      </c>
      <c r="AU3692" s="38">
        <f t="shared" si="2308"/>
        <v>0.87541158241329708</v>
      </c>
      <c r="AV3692" s="38">
        <f t="shared" si="2308"/>
        <v>0.87867665541348183</v>
      </c>
      <c r="AW3692" s="38">
        <f t="shared" si="2308"/>
        <v>0.88184161585408949</v>
      </c>
      <c r="AX3692" s="38">
        <f t="shared" si="2308"/>
        <v>0.88490947833890155</v>
      </c>
      <c r="AY3692" s="38">
        <f t="shared" si="2308"/>
        <v>0.88788318741823324</v>
      </c>
      <c r="AZ3692" s="38">
        <f t="shared" si="2308"/>
        <v>0.89076561716472225</v>
      </c>
      <c r="BA3692" s="38">
        <f t="shared" si="2308"/>
        <v>0.89355957097489036</v>
      </c>
      <c r="BB3692" s="38">
        <f t="shared" si="2308"/>
        <v>0.89626778157547282</v>
      </c>
      <c r="BC3692" s="38">
        <f t="shared" si="2308"/>
        <v>0.89889291121483161</v>
      </c>
      <c r="BD3692" s="38">
        <f t="shared" si="2308"/>
        <v>0.90143755202103626</v>
      </c>
      <c r="BE3692" s="38">
        <f t="shared" si="2308"/>
        <v>0.90390422650942948</v>
      </c>
      <c r="BF3692" s="38">
        <f t="shared" si="2308"/>
        <v>0.90629538822366273</v>
      </c>
    </row>
    <row r="3693" spans="1:58" x14ac:dyDescent="0.2">
      <c r="A3693" s="9" t="str">
        <f t="shared" si="2262"/>
        <v>Kyrgyzstan</v>
      </c>
      <c r="C3693" s="39">
        <f t="shared" si="2263"/>
        <v>0.51910509999999999</v>
      </c>
      <c r="D3693" s="38">
        <f t="shared" ref="D3693:BF3693" si="2309">1-_xlfn.NORM.DIST($D$608,D3464,$B$37+$B$38*D3464,TRUE)</f>
        <v>0.53104708290707836</v>
      </c>
      <c r="E3693" s="38">
        <f t="shared" si="2309"/>
        <v>0.54281327863069551</v>
      </c>
      <c r="F3693" s="38">
        <f t="shared" si="2309"/>
        <v>0.55439650424197884</v>
      </c>
      <c r="G3693" s="38">
        <f t="shared" si="2309"/>
        <v>0.56579035943150235</v>
      </c>
      <c r="H3693" s="38">
        <f t="shared" si="2309"/>
        <v>0.5769892013401321</v>
      </c>
      <c r="I3693" s="38">
        <f t="shared" si="2309"/>
        <v>0.58798811726524369</v>
      </c>
      <c r="J3693" s="38">
        <f t="shared" si="2309"/>
        <v>0.59878289562958753</v>
      </c>
      <c r="K3693" s="38">
        <f t="shared" si="2309"/>
        <v>0.6093699955748495</v>
      </c>
      <c r="L3693" s="38">
        <f t="shared" si="2309"/>
        <v>0.61974651551582316</v>
      </c>
      <c r="M3693" s="38">
        <f t="shared" si="2309"/>
        <v>0.62991016096452201</v>
      </c>
      <c r="N3693" s="38">
        <f t="shared" si="2309"/>
        <v>0.63985921190691475</v>
      </c>
      <c r="O3693" s="38">
        <f t="shared" si="2309"/>
        <v>0.64959248998858432</v>
      </c>
      <c r="P3693" s="38">
        <f t="shared" si="2309"/>
        <v>0.65910932573978021</v>
      </c>
      <c r="Q3693" s="38">
        <f t="shared" si="2309"/>
        <v>0.6684095260453029</v>
      </c>
      <c r="R3693" s="38">
        <f t="shared" si="2309"/>
        <v>0.67749334204059042</v>
      </c>
      <c r="S3693" s="38">
        <f t="shared" si="2309"/>
        <v>0.68636143759245705</v>
      </c>
      <c r="T3693" s="38">
        <f t="shared" si="2309"/>
        <v>0.69501485850123645</v>
      </c>
      <c r="U3693" s="38">
        <f t="shared" si="2309"/>
        <v>0.70345500254072912</v>
      </c>
      <c r="V3693" s="38">
        <f t="shared" si="2309"/>
        <v>0.71168359043335561</v>
      </c>
      <c r="W3693" s="38">
        <f t="shared" si="2309"/>
        <v>0.71970263784034083</v>
      </c>
      <c r="X3693" s="38">
        <f t="shared" si="2309"/>
        <v>0.72751442843056757</v>
      </c>
      <c r="Y3693" s="38">
        <f t="shared" si="2309"/>
        <v>0.73512148807695443</v>
      </c>
      <c r="Z3693" s="38">
        <f t="shared" si="2309"/>
        <v>0.74252656021579411</v>
      </c>
      <c r="AA3693" s="38">
        <f t="shared" si="2309"/>
        <v>0.74973258239238172</v>
      </c>
      <c r="AB3693" s="38">
        <f t="shared" si="2309"/>
        <v>0.75674266400544465</v>
      </c>
      <c r="AC3693" s="38">
        <f t="shared" si="2309"/>
        <v>0.76356006525326015</v>
      </c>
      <c r="AD3693" s="38">
        <f t="shared" si="2309"/>
        <v>0.77018817727588418</v>
      </c>
      <c r="AE3693" s="38">
        <f t="shared" si="2309"/>
        <v>0.77663050348051987</v>
      </c>
      <c r="AF3693" s="38">
        <f t="shared" si="2309"/>
        <v>0.78289064203067626</v>
      </c>
      <c r="AG3693" s="38">
        <f t="shared" si="2309"/>
        <v>0.78897226947430377</v>
      </c>
      <c r="AH3693" s="38">
        <f t="shared" si="2309"/>
        <v>0.7948791254815214</v>
      </c>
      <c r="AI3693" s="38">
        <f t="shared" si="2309"/>
        <v>0.80061499865873542</v>
      </c>
      <c r="AJ3693" s="38">
        <f t="shared" si="2309"/>
        <v>0.80618371340287776</v>
      </c>
      <c r="AK3693" s="38">
        <f t="shared" si="2309"/>
        <v>0.81158911775706366</v>
      </c>
      <c r="AL3693" s="38">
        <f t="shared" si="2309"/>
        <v>0.81683507222712548</v>
      </c>
      <c r="AM3693" s="38">
        <f t="shared" si="2309"/>
        <v>0.82192543951716668</v>
      </c>
      <c r="AN3693" s="38">
        <f t="shared" si="2309"/>
        <v>0.82686407514143112</v>
      </c>
      <c r="AO3693" s="38">
        <f t="shared" si="2309"/>
        <v>0.83165481886935044</v>
      </c>
      <c r="AP3693" s="38">
        <f t="shared" si="2309"/>
        <v>0.83630148696055595</v>
      </c>
      <c r="AQ3693" s="38">
        <f t="shared" si="2309"/>
        <v>0.84080786514688333</v>
      </c>
      <c r="AR3693" s="38">
        <f t="shared" si="2309"/>
        <v>0.84517770231891287</v>
      </c>
      <c r="AS3693" s="38">
        <f t="shared" si="2309"/>
        <v>0.849414704875324</v>
      </c>
      <c r="AT3693" s="38">
        <f t="shared" si="2309"/>
        <v>0.85352253169428394</v>
      </c>
      <c r="AU3693" s="38">
        <f t="shared" si="2309"/>
        <v>0.85750478968718624</v>
      </c>
      <c r="AV3693" s="38">
        <f t="shared" si="2309"/>
        <v>0.86136502989627739</v>
      </c>
      <c r="AW3693" s="38">
        <f t="shared" si="2309"/>
        <v>0.86510674409904831</v>
      </c>
      <c r="AX3693" s="38">
        <f t="shared" si="2309"/>
        <v>0.86873336188367234</v>
      </c>
      <c r="AY3693" s="38">
        <f t="shared" si="2309"/>
        <v>0.87224824816124324</v>
      </c>
      <c r="AZ3693" s="38">
        <f t="shared" si="2309"/>
        <v>0.87565470108207477</v>
      </c>
      <c r="BA3693" s="38">
        <f t="shared" si="2309"/>
        <v>0.87895595032486018</v>
      </c>
      <c r="BB3693" s="38">
        <f t="shared" si="2309"/>
        <v>0.88215515572901526</v>
      </c>
      <c r="BC3693" s="38">
        <f t="shared" si="2309"/>
        <v>0.88525540624208898</v>
      </c>
      <c r="BD3693" s="38">
        <f t="shared" si="2309"/>
        <v>0.88825971915562563</v>
      </c>
      <c r="BE3693" s="38">
        <f t="shared" si="2309"/>
        <v>0.89117103960437338</v>
      </c>
      <c r="BF3693" s="38">
        <f t="shared" si="2309"/>
        <v>0.89399224030519753</v>
      </c>
    </row>
    <row r="3694" spans="1:58" x14ac:dyDescent="0.2">
      <c r="A3694" s="9" t="str">
        <f t="shared" si="2262"/>
        <v>Lao People's Democratic Republic</v>
      </c>
      <c r="C3694" s="39">
        <f t="shared" si="2263"/>
        <v>0.63188359999999999</v>
      </c>
      <c r="D3694" s="38">
        <f t="shared" ref="D3694:BF3694" si="2310">1-_xlfn.NORM.DIST($D$608,D3465,$B$37+$B$38*D3465,TRUE)</f>
        <v>0.64181458570544891</v>
      </c>
      <c r="E3694" s="38">
        <f t="shared" si="2310"/>
        <v>0.65152885377126335</v>
      </c>
      <c r="F3694" s="38">
        <f t="shared" si="2310"/>
        <v>0.6610258118086485</v>
      </c>
      <c r="G3694" s="38">
        <f t="shared" si="2310"/>
        <v>0.67030534167286393</v>
      </c>
      <c r="H3694" s="38">
        <f t="shared" si="2310"/>
        <v>0.67936776719771208</v>
      </c>
      <c r="I3694" s="38">
        <f t="shared" si="2310"/>
        <v>0.68821382254189423</v>
      </c>
      <c r="J3694" s="38">
        <f t="shared" si="2310"/>
        <v>0.6968446212821936</v>
      </c>
      <c r="K3694" s="38">
        <f t="shared" si="2310"/>
        <v>0.70526162636806333</v>
      </c>
      <c r="L3694" s="38">
        <f t="shared" si="2310"/>
        <v>0.71346662103321501</v>
      </c>
      <c r="M3694" s="38">
        <f t="shared" si="2310"/>
        <v>0.72146168074223627</v>
      </c>
      <c r="N3694" s="38">
        <f t="shared" si="2310"/>
        <v>0.72924914623412307</v>
      </c>
      <c r="O3694" s="38">
        <f t="shared" si="2310"/>
        <v>0.73683159770987916</v>
      </c>
      <c r="P3694" s="38">
        <f t="shared" si="2310"/>
        <v>0.74421183019797033</v>
      </c>
      <c r="Q3694" s="38">
        <f t="shared" si="2310"/>
        <v>0.75139283011938973</v>
      </c>
      <c r="R3694" s="38">
        <f t="shared" si="2310"/>
        <v>0.75837775306334665</v>
      </c>
      <c r="S3694" s="38">
        <f t="shared" si="2310"/>
        <v>0.76516990277503982</v>
      </c>
      <c r="T3694" s="38">
        <f t="shared" si="2310"/>
        <v>0.77177271134860881</v>
      </c>
      <c r="U3694" s="38">
        <f t="shared" si="2310"/>
        <v>0.77818972061103242</v>
      </c>
      <c r="V3694" s="38">
        <f t="shared" si="2310"/>
        <v>0.78442456467646093</v>
      </c>
      <c r="W3694" s="38">
        <f t="shared" si="2310"/>
        <v>0.79048095364508986</v>
      </c>
      <c r="X3694" s="38">
        <f t="shared" si="2310"/>
        <v>0.79636265841618736</v>
      </c>
      <c r="Y3694" s="38">
        <f t="shared" si="2310"/>
        <v>0.802073496581166</v>
      </c>
      <c r="Z3694" s="38">
        <f t="shared" si="2310"/>
        <v>0.80761731935958603</v>
      </c>
      <c r="AA3694" s="38">
        <f t="shared" si="2310"/>
        <v>0.81299799953863516</v>
      </c>
      <c r="AB3694" s="38">
        <f t="shared" si="2310"/>
        <v>0.81821942037485385</v>
      </c>
      <c r="AC3694" s="38">
        <f t="shared" si="2310"/>
        <v>0.82328546541563541</v>
      </c>
      <c r="AD3694" s="38">
        <f t="shared" si="2310"/>
        <v>0.82820000919724812</v>
      </c>
      <c r="AE3694" s="38">
        <f t="shared" si="2310"/>
        <v>0.83296690877574986</v>
      </c>
      <c r="AF3694" s="38">
        <f t="shared" si="2310"/>
        <v>0.83758999604715956</v>
      </c>
      <c r="AG3694" s="38">
        <f t="shared" si="2310"/>
        <v>0.84207307081353089</v>
      </c>
      <c r="AH3694" s="38">
        <f t="shared" si="2310"/>
        <v>0.84641989455215327</v>
      </c>
      <c r="AI3694" s="38">
        <f t="shared" si="2310"/>
        <v>0.85063418484587561</v>
      </c>
      <c r="AJ3694" s="38">
        <f t="shared" si="2310"/>
        <v>0.85471961043353994</v>
      </c>
      <c r="AK3694" s="38">
        <f t="shared" si="2310"/>
        <v>0.85867978684064183</v>
      </c>
      <c r="AL3694" s="38">
        <f t="shared" si="2310"/>
        <v>0.86251827255159919</v>
      </c>
      <c r="AM3694" s="38">
        <f t="shared" si="2310"/>
        <v>0.86623856568637103</v>
      </c>
      <c r="AN3694" s="38">
        <f t="shared" si="2310"/>
        <v>0.86984410114561628</v>
      </c>
      <c r="AO3694" s="38">
        <f t="shared" si="2310"/>
        <v>0.87333824819006733</v>
      </c>
      <c r="AP3694" s="38">
        <f t="shared" si="2310"/>
        <v>0.8767243084213332</v>
      </c>
      <c r="AQ3694" s="38">
        <f t="shared" si="2310"/>
        <v>0.88000551413290118</v>
      </c>
      <c r="AR3694" s="38">
        <f t="shared" si="2310"/>
        <v>0.88318502700165091</v>
      </c>
      <c r="AS3694" s="38">
        <f t="shared" si="2310"/>
        <v>0.88626593709177159</v>
      </c>
      <c r="AT3694" s="38">
        <f t="shared" si="2310"/>
        <v>0.88925126214448436</v>
      </c>
      <c r="AU3694" s="38">
        <f t="shared" si="2310"/>
        <v>0.89214394712850065</v>
      </c>
      <c r="AV3694" s="38">
        <f t="shared" si="2310"/>
        <v>0.89494686402761492</v>
      </c>
      <c r="AW3694" s="38">
        <f t="shared" si="2310"/>
        <v>0.89766281184327867</v>
      </c>
      <c r="AX3694" s="38">
        <f t="shared" si="2310"/>
        <v>0.90029451679138384</v>
      </c>
      <c r="AY3694" s="38">
        <f t="shared" si="2310"/>
        <v>0.90284463267384907</v>
      </c>
      <c r="AZ3694" s="38">
        <f t="shared" si="2310"/>
        <v>0.90531574140688198</v>
      </c>
      <c r="BA3694" s="38">
        <f t="shared" si="2310"/>
        <v>0.90771035368904873</v>
      </c>
      <c r="BB3694" s="38">
        <f t="shared" si="2310"/>
        <v>0.91003090979345846</v>
      </c>
      <c r="BC3694" s="38">
        <f t="shared" si="2310"/>
        <v>0.91227978046951819</v>
      </c>
      <c r="BD3694" s="38">
        <f t="shared" si="2310"/>
        <v>0.91445926794078192</v>
      </c>
      <c r="BE3694" s="38">
        <f t="shared" si="2310"/>
        <v>0.91657160698644535</v>
      </c>
      <c r="BF3694" s="38">
        <f t="shared" si="2310"/>
        <v>0.91861896609501081</v>
      </c>
    </row>
    <row r="3695" spans="1:58" x14ac:dyDescent="0.2">
      <c r="A3695" s="9" t="str">
        <f t="shared" si="2262"/>
        <v>Latvia</v>
      </c>
      <c r="C3695" s="39">
        <f t="shared" si="2263"/>
        <v>0.98016490000000001</v>
      </c>
      <c r="D3695" s="38">
        <f t="shared" ref="D3695:BF3695" si="2311">1-_xlfn.NORM.DIST($D$608,D3466,$B$37+$B$38*D3466,TRUE)</f>
        <v>0.98039586185787231</v>
      </c>
      <c r="E3695" s="38">
        <f t="shared" si="2311"/>
        <v>0.98062170676889826</v>
      </c>
      <c r="F3695" s="38">
        <f t="shared" si="2311"/>
        <v>0.98084257027454202</v>
      </c>
      <c r="G3695" s="38">
        <f t="shared" si="2311"/>
        <v>0.98105858378819422</v>
      </c>
      <c r="H3695" s="38">
        <f t="shared" si="2311"/>
        <v>0.9812698747338725</v>
      </c>
      <c r="I3695" s="38">
        <f t="shared" si="2311"/>
        <v>0.98147656667995731</v>
      </c>
      <c r="J3695" s="38">
        <f t="shared" si="2311"/>
        <v>0.98167877946814674</v>
      </c>
      <c r="K3695" s="38">
        <f t="shared" si="2311"/>
        <v>0.9818766293378054</v>
      </c>
      <c r="L3695" s="38">
        <f t="shared" si="2311"/>
        <v>0.98207022904587948</v>
      </c>
      <c r="M3695" s="38">
        <f t="shared" si="2311"/>
        <v>0.98225968798253838</v>
      </c>
      <c r="N3695" s="38">
        <f t="shared" si="2311"/>
        <v>0.98244511228270448</v>
      </c>
      <c r="O3695" s="38">
        <f t="shared" si="2311"/>
        <v>0.98262660493361909</v>
      </c>
      <c r="P3695" s="38">
        <f t="shared" si="2311"/>
        <v>0.98280426587859449</v>
      </c>
      <c r="Q3695" s="38">
        <f t="shared" si="2311"/>
        <v>0.98297819211709003</v>
      </c>
      <c r="R3695" s="38">
        <f t="shared" si="2311"/>
        <v>0.9831484778012497</v>
      </c>
      <c r="S3695" s="38">
        <f t="shared" si="2311"/>
        <v>0.98331521432903124</v>
      </c>
      <c r="T3695" s="38">
        <f t="shared" si="2311"/>
        <v>0.983478490434053</v>
      </c>
      <c r="U3695" s="38">
        <f t="shared" si="2311"/>
        <v>0.98363839227227834</v>
      </c>
      <c r="V3695" s="38">
        <f t="shared" si="2311"/>
        <v>0.98379500350565652</v>
      </c>
      <c r="W3695" s="38">
        <f t="shared" si="2311"/>
        <v>0.98394840538282924</v>
      </c>
      <c r="X3695" s="38">
        <f t="shared" si="2311"/>
        <v>0.9840986768170138</v>
      </c>
      <c r="Y3695" s="38">
        <f t="shared" si="2311"/>
        <v>0.98424589446116495</v>
      </c>
      <c r="Z3695" s="38">
        <f t="shared" si="2311"/>
        <v>0.98439013278051601</v>
      </c>
      <c r="AA3695" s="38">
        <f t="shared" si="2311"/>
        <v>0.98453146412259573</v>
      </c>
      <c r="AB3695" s="38">
        <f t="shared" si="2311"/>
        <v>0.98466995878481334</v>
      </c>
      <c r="AC3695" s="38">
        <f t="shared" si="2311"/>
        <v>0.98480568507970134</v>
      </c>
      <c r="AD3695" s="38">
        <f t="shared" si="2311"/>
        <v>0.98493870939790085</v>
      </c>
      <c r="AE3695" s="38">
        <f t="shared" si="2311"/>
        <v>0.9850690962689741</v>
      </c>
      <c r="AF3695" s="38">
        <f t="shared" si="2311"/>
        <v>0.98519690842012098</v>
      </c>
      <c r="AG3695" s="38">
        <f t="shared" si="2311"/>
        <v>0.98532220683287819</v>
      </c>
      <c r="AH3695" s="38">
        <f t="shared" si="2311"/>
        <v>0.9854450507978737</v>
      </c>
      <c r="AI3695" s="38">
        <f t="shared" si="2311"/>
        <v>0.98556549796770765</v>
      </c>
      <c r="AJ3695" s="38">
        <f t="shared" si="2311"/>
        <v>0.98568360440802705</v>
      </c>
      <c r="AK3695" s="38">
        <f t="shared" si="2311"/>
        <v>0.98579942464686154</v>
      </c>
      <c r="AL3695" s="38">
        <f t="shared" si="2311"/>
        <v>0.9859130117222813</v>
      </c>
      <c r="AM3695" s="38">
        <f t="shared" si="2311"/>
        <v>0.98602441722843914</v>
      </c>
      <c r="AN3695" s="38">
        <f t="shared" si="2311"/>
        <v>0.98613369136005558</v>
      </c>
      <c r="AO3695" s="38">
        <f t="shared" si="2311"/>
        <v>0.98624088295540124</v>
      </c>
      <c r="AP3695" s="38">
        <f t="shared" si="2311"/>
        <v>0.98634603953783273</v>
      </c>
      <c r="AQ3695" s="38">
        <f t="shared" si="2311"/>
        <v>0.98644920735593344</v>
      </c>
      <c r="AR3695" s="38">
        <f t="shared" si="2311"/>
        <v>0.98655043142230858</v>
      </c>
      <c r="AS3695" s="38">
        <f t="shared" si="2311"/>
        <v>0.98664975555108358</v>
      </c>
      <c r="AT3695" s="38">
        <f t="shared" si="2311"/>
        <v>0.9867472223941528</v>
      </c>
      <c r="AU3695" s="38">
        <f t="shared" si="2311"/>
        <v>0.98684287347622113</v>
      </c>
      <c r="AV3695" s="38">
        <f t="shared" si="2311"/>
        <v>0.98693674922868435</v>
      </c>
      <c r="AW3695" s="38">
        <f t="shared" si="2311"/>
        <v>0.98702888902238706</v>
      </c>
      <c r="AX3695" s="38">
        <f t="shared" si="2311"/>
        <v>0.9871193311992994</v>
      </c>
      <c r="AY3695" s="38">
        <f t="shared" si="2311"/>
        <v>0.98720811310315171</v>
      </c>
      <c r="AZ3695" s="38">
        <f t="shared" si="2311"/>
        <v>0.98729527110906123</v>
      </c>
      <c r="BA3695" s="38">
        <f t="shared" si="2311"/>
        <v>0.98738084065219012</v>
      </c>
      <c r="BB3695" s="38">
        <f t="shared" si="2311"/>
        <v>0.98746485625546554</v>
      </c>
      <c r="BC3695" s="38">
        <f t="shared" si="2311"/>
        <v>0.98754735155639728</v>
      </c>
      <c r="BD3695" s="38">
        <f t="shared" si="2311"/>
        <v>0.98762835933302373</v>
      </c>
      <c r="BE3695" s="38">
        <f t="shared" si="2311"/>
        <v>0.98770791152901616</v>
      </c>
      <c r="BF3695" s="38">
        <f t="shared" si="2311"/>
        <v>0.98778603927797182</v>
      </c>
    </row>
    <row r="3696" spans="1:58" x14ac:dyDescent="0.2">
      <c r="A3696" s="9" t="str">
        <f t="shared" si="2262"/>
        <v>Lebanon</v>
      </c>
      <c r="C3696" s="39">
        <f t="shared" si="2263"/>
        <v>0.72303629999999997</v>
      </c>
      <c r="D3696" s="38">
        <f t="shared" ref="D3696:BF3696" si="2312">1-_xlfn.NORM.DIST($D$608,D3467,$B$37+$B$38*D3467,TRUE)</f>
        <v>0.73070593421157581</v>
      </c>
      <c r="E3696" s="38">
        <f t="shared" si="2312"/>
        <v>0.73817421751862744</v>
      </c>
      <c r="F3696" s="38">
        <f t="shared" si="2312"/>
        <v>0.74544396095644772</v>
      </c>
      <c r="G3696" s="38">
        <f t="shared" si="2312"/>
        <v>0.75251815424697255</v>
      </c>
      <c r="H3696" s="38">
        <f t="shared" si="2312"/>
        <v>0.75939994464760208</v>
      </c>
      <c r="I3696" s="38">
        <f t="shared" si="2312"/>
        <v>0.76609261697224285</v>
      </c>
      <c r="J3696" s="38">
        <f t="shared" si="2312"/>
        <v>0.77259957477481289</v>
      </c>
      <c r="K3696" s="38">
        <f t="shared" si="2312"/>
        <v>0.77892432267886669</v>
      </c>
      <c r="L3696" s="38">
        <f t="shared" si="2312"/>
        <v>0.78507044983131891</v>
      </c>
      <c r="M3696" s="38">
        <f t="shared" si="2312"/>
        <v>0.79104161445345156</v>
      </c>
      <c r="N3696" s="38">
        <f t="shared" si="2312"/>
        <v>0.79684152945838027</v>
      </c>
      <c r="O3696" s="38">
        <f t="shared" si="2312"/>
        <v>0.80247394910086911</v>
      </c>
      <c r="P3696" s="38">
        <f t="shared" si="2312"/>
        <v>0.80794265662276643</v>
      </c>
      <c r="Q3696" s="38">
        <f t="shared" si="2312"/>
        <v>0.81325145285530298</v>
      </c>
      <c r="R3696" s="38">
        <f t="shared" si="2312"/>
        <v>0.8184041457380008</v>
      </c>
      <c r="S3696" s="38">
        <f t="shared" si="2312"/>
        <v>0.82340454071292624</v>
      </c>
      <c r="T3696" s="38">
        <f t="shared" si="2312"/>
        <v>0.82825643195242571</v>
      </c>
      <c r="U3696" s="38">
        <f t="shared" si="2312"/>
        <v>0.83296359437826029</v>
      </c>
      <c r="V3696" s="38">
        <f t="shared" si="2312"/>
        <v>0.83752977643015503</v>
      </c>
      <c r="W3696" s="38">
        <f t="shared" si="2312"/>
        <v>0.84195869354216468</v>
      </c>
      <c r="X3696" s="38">
        <f t="shared" si="2312"/>
        <v>0.84625402228587698</v>
      </c>
      <c r="Y3696" s="38">
        <f t="shared" si="2312"/>
        <v>0.85041939514029619</v>
      </c>
      <c r="Z3696" s="38">
        <f t="shared" si="2312"/>
        <v>0.85445839584925665</v>
      </c>
      <c r="AA3696" s="38">
        <f t="shared" si="2312"/>
        <v>0.85837455532833506</v>
      </c>
      <c r="AB3696" s="38">
        <f t="shared" si="2312"/>
        <v>0.86217134808449303</v>
      </c>
      <c r="AC3696" s="38">
        <f t="shared" si="2312"/>
        <v>0.86585218911300321</v>
      </c>
      <c r="AD3696" s="38">
        <f t="shared" si="2312"/>
        <v>0.86942043123762169</v>
      </c>
      <c r="AE3696" s="38">
        <f t="shared" si="2312"/>
        <v>0.87287936286141399</v>
      </c>
      <c r="AF3696" s="38">
        <f t="shared" si="2312"/>
        <v>0.87623220609711805</v>
      </c>
      <c r="AG3696" s="38">
        <f t="shared" si="2312"/>
        <v>0.87948211524742026</v>
      </c>
      <c r="AH3696" s="38">
        <f t="shared" si="2312"/>
        <v>0.88263217560701679</v>
      </c>
      <c r="AI3696" s="38">
        <f t="shared" si="2312"/>
        <v>0.88568540255981243</v>
      </c>
      <c r="AJ3696" s="38">
        <f t="shared" si="2312"/>
        <v>0.88864474094608004</v>
      </c>
      <c r="AK3696" s="38">
        <f t="shared" si="2312"/>
        <v>0.89151306467584002</v>
      </c>
      <c r="AL3696" s="38">
        <f t="shared" si="2312"/>
        <v>0.89429317656612706</v>
      </c>
      <c r="AM3696" s="38">
        <f t="shared" si="2312"/>
        <v>0.89698780838117764</v>
      </c>
      <c r="AN3696" s="38">
        <f t="shared" si="2312"/>
        <v>0.89959962105589764</v>
      </c>
      <c r="AO3696" s="38">
        <f t="shared" si="2312"/>
        <v>0.90213120508424682</v>
      </c>
      <c r="AP3696" s="38">
        <f t="shared" si="2312"/>
        <v>0.90458508105540592</v>
      </c>
      <c r="AQ3696" s="38">
        <f t="shared" si="2312"/>
        <v>0.90696370032177043</v>
      </c>
      <c r="AR3696" s="38">
        <f t="shared" si="2312"/>
        <v>0.90926944578393953</v>
      </c>
      <c r="AS3696" s="38">
        <f t="shared" si="2312"/>
        <v>0.91150463277894656</v>
      </c>
      <c r="AT3696" s="38">
        <f t="shared" si="2312"/>
        <v>0.91367151005899228</v>
      </c>
      <c r="AU3696" s="38">
        <f t="shared" si="2312"/>
        <v>0.91577226084891383</v>
      </c>
      <c r="AV3696" s="38">
        <f t="shared" si="2312"/>
        <v>0.91780900397153786</v>
      </c>
      <c r="AW3696" s="38">
        <f t="shared" si="2312"/>
        <v>0.91978379503093011</v>
      </c>
      <c r="AX3696" s="38">
        <f t="shared" si="2312"/>
        <v>0.92169862764436961</v>
      </c>
      <c r="AY3696" s="38">
        <f t="shared" si="2312"/>
        <v>0.92355543471464396</v>
      </c>
      <c r="AZ3696" s="38">
        <f t="shared" si="2312"/>
        <v>0.9253560897349784</v>
      </c>
      <c r="BA3696" s="38">
        <f t="shared" si="2312"/>
        <v>0.92710240811958911</v>
      </c>
      <c r="BB3696" s="38">
        <f t="shared" si="2312"/>
        <v>0.92879614855348058</v>
      </c>
      <c r="BC3696" s="38">
        <f t="shared" si="2312"/>
        <v>0.93043901435569576</v>
      </c>
      <c r="BD3696" s="38">
        <f t="shared" si="2312"/>
        <v>0.93203265485077735</v>
      </c>
      <c r="BE3696" s="38">
        <f t="shared" si="2312"/>
        <v>0.93357866674370882</v>
      </c>
      <c r="BF3696" s="38">
        <f t="shared" si="2312"/>
        <v>0.93507859549407946</v>
      </c>
    </row>
    <row r="3697" spans="1:58" x14ac:dyDescent="0.2">
      <c r="A3697" s="9" t="str">
        <f t="shared" si="2262"/>
        <v>Lesotho</v>
      </c>
      <c r="C3697" s="39">
        <f t="shared" si="2263"/>
        <v>0.11148930000000001</v>
      </c>
      <c r="D3697" s="38">
        <f t="shared" ref="D3697:BF3697" si="2313">1-_xlfn.NORM.DIST($D$608,D3468,$B$37+$B$38*D3468,TRUE)</f>
        <v>0.12044822991765114</v>
      </c>
      <c r="E3697" s="38">
        <f t="shared" si="2313"/>
        <v>0.12978188673629654</v>
      </c>
      <c r="F3697" s="38">
        <f t="shared" si="2313"/>
        <v>0.13947966648050636</v>
      </c>
      <c r="G3697" s="38">
        <f t="shared" si="2313"/>
        <v>0.14952938976220032</v>
      </c>
      <c r="H3697" s="38">
        <f t="shared" si="2313"/>
        <v>0.15991740788637898</v>
      </c>
      <c r="I3697" s="38">
        <f t="shared" si="2313"/>
        <v>0.17062871917017941</v>
      </c>
      <c r="J3697" s="38">
        <f t="shared" si="2313"/>
        <v>0.18164709357245368</v>
      </c>
      <c r="K3697" s="38">
        <f t="shared" si="2313"/>
        <v>0.19295520373090935</v>
      </c>
      <c r="L3697" s="38">
        <f t="shared" si="2313"/>
        <v>0.20453476053761366</v>
      </c>
      <c r="M3697" s="38">
        <f t="shared" si="2313"/>
        <v>0.21636665144744194</v>
      </c>
      <c r="N3697" s="38">
        <f t="shared" si="2313"/>
        <v>0.22843107980361332</v>
      </c>
      <c r="O3697" s="38">
        <f t="shared" si="2313"/>
        <v>0.24070770357546123</v>
      </c>
      <c r="P3697" s="38">
        <f t="shared" si="2313"/>
        <v>0.25317577203167285</v>
      </c>
      <c r="Q3697" s="38">
        <f t="shared" si="2313"/>
        <v>0.26581425901313682</v>
      </c>
      <c r="R3697" s="38">
        <f t="shared" si="2313"/>
        <v>0.27860199161924148</v>
      </c>
      <c r="S3697" s="38">
        <f t="shared" si="2313"/>
        <v>0.2915177732761719</v>
      </c>
      <c r="T3697" s="38">
        <f t="shared" si="2313"/>
        <v>0.30454050031206403</v>
      </c>
      <c r="U3697" s="38">
        <f t="shared" si="2313"/>
        <v>0.317649271318724</v>
      </c>
      <c r="V3697" s="38">
        <f t="shared" si="2313"/>
        <v>0.33082348873037715</v>
      </c>
      <c r="W3697" s="38">
        <f t="shared" si="2313"/>
        <v>0.34404295219432424</v>
      </c>
      <c r="X3697" s="38">
        <f t="shared" si="2313"/>
        <v>0.35728794344465731</v>
      </c>
      <c r="Y3697" s="38">
        <f t="shared" si="2313"/>
        <v>0.3705393025168463</v>
      </c>
      <c r="Z3697" s="38">
        <f t="shared" si="2313"/>
        <v>0.38377849525704566</v>
      </c>
      <c r="AA3697" s="38">
        <f t="shared" si="2313"/>
        <v>0.39698767218462649</v>
      </c>
      <c r="AB3697" s="38">
        <f t="shared" si="2313"/>
        <v>0.41014971885934259</v>
      </c>
      <c r="AC3697" s="38">
        <f t="shared" si="2313"/>
        <v>0.42324829798554531</v>
      </c>
      <c r="AD3697" s="38">
        <f t="shared" si="2313"/>
        <v>0.43626788355509727</v>
      </c>
      <c r="AE3697" s="38">
        <f t="shared" si="2313"/>
        <v>0.44919378738841109</v>
      </c>
      <c r="AF3697" s="38">
        <f t="shared" si="2313"/>
        <v>0.46201217847983345</v>
      </c>
      <c r="AG3697" s="38">
        <f t="shared" si="2313"/>
        <v>0.47471009559004229</v>
      </c>
      <c r="AH3697" s="38">
        <f t="shared" si="2313"/>
        <v>0.48727545355492008</v>
      </c>
      <c r="AI3697" s="38">
        <f t="shared" si="2313"/>
        <v>0.49969704379831881</v>
      </c>
      <c r="AJ3697" s="38">
        <f t="shared" si="2313"/>
        <v>0.51196452954606197</v>
      </c>
      <c r="AK3697" s="38">
        <f t="shared" si="2313"/>
        <v>0.52406843624129751</v>
      </c>
      <c r="AL3697" s="38">
        <f t="shared" si="2313"/>
        <v>0.53600013765778609</v>
      </c>
      <c r="AM3697" s="38">
        <f t="shared" si="2313"/>
        <v>0.54775183819871709</v>
      </c>
      <c r="AN3697" s="38">
        <f t="shared" si="2313"/>
        <v>0.55931655185501472</v>
      </c>
      <c r="AO3697" s="38">
        <f t="shared" si="2313"/>
        <v>0.57068807827960044</v>
      </c>
      <c r="AP3697" s="38">
        <f t="shared" si="2313"/>
        <v>0.58186097641345347</v>
      </c>
      <c r="AQ3697" s="38">
        <f t="shared" si="2313"/>
        <v>0.59283053607621794</v>
      </c>
      <c r="AR3697" s="38">
        <f t="shared" si="2313"/>
        <v>0.60359274790919559</v>
      </c>
      <c r="AS3697" s="38">
        <f t="shared" si="2313"/>
        <v>0.61414427203235222</v>
      </c>
      <c r="AT3697" s="38">
        <f t="shared" si="2313"/>
        <v>0.62448240575000169</v>
      </c>
      <c r="AU3697" s="38">
        <f t="shared" si="2313"/>
        <v>0.63460505061251393</v>
      </c>
      <c r="AV3697" s="38">
        <f t="shared" si="2313"/>
        <v>0.64451067911413595</v>
      </c>
      <c r="AW3697" s="38">
        <f t="shared" si="2313"/>
        <v>0.65419830128012713</v>
      </c>
      <c r="AX3697" s="38">
        <f t="shared" si="2313"/>
        <v>0.6636674313701717</v>
      </c>
      <c r="AY3697" s="38">
        <f t="shared" si="2313"/>
        <v>0.67291805489968093</v>
      </c>
      <c r="AZ3697" s="38">
        <f t="shared" si="2313"/>
        <v>0.68195059615629638</v>
      </c>
      <c r="BA3697" s="38">
        <f t="shared" si="2313"/>
        <v>0.69076588636581948</v>
      </c>
      <c r="BB3697" s="38">
        <f t="shared" si="2313"/>
        <v>0.69936513264000366</v>
      </c>
      <c r="BC3697" s="38">
        <f t="shared" si="2313"/>
        <v>0.7077498878182491</v>
      </c>
      <c r="BD3697" s="38">
        <f t="shared" si="2313"/>
        <v>0.7159220212962607</v>
      </c>
      <c r="BE3697" s="38">
        <f t="shared" si="2313"/>
        <v>0.72388369091720106</v>
      </c>
      <c r="BF3697" s="38">
        <f t="shared" si="2313"/>
        <v>0.7316373159847821</v>
      </c>
    </row>
    <row r="3698" spans="1:58" x14ac:dyDescent="0.2">
      <c r="A3698" s="9" t="str">
        <f t="shared" si="2262"/>
        <v>Liberia</v>
      </c>
      <c r="C3698" s="39">
        <f t="shared" si="2263"/>
        <v>4.2857429999999974E-2</v>
      </c>
      <c r="D3698" s="38">
        <f t="shared" ref="D3698:BF3698" si="2314">1-_xlfn.NORM.DIST($D$608,D3469,$B$37+$B$38*D3469,TRUE)</f>
        <v>4.7813450785940792E-2</v>
      </c>
      <c r="E3698" s="38">
        <f t="shared" si="2314"/>
        <v>5.3148056570881841E-2</v>
      </c>
      <c r="F3698" s="38">
        <f t="shared" si="2314"/>
        <v>5.8869008966441094E-2</v>
      </c>
      <c r="G3698" s="38">
        <f t="shared" si="2314"/>
        <v>6.4982357562487825E-2</v>
      </c>
      <c r="H3698" s="38">
        <f t="shared" si="2314"/>
        <v>7.1492366075432856E-2</v>
      </c>
      <c r="I3698" s="38">
        <f t="shared" si="2314"/>
        <v>7.8401458585764083E-2</v>
      </c>
      <c r="J3698" s="38">
        <f t="shared" si="2314"/>
        <v>8.5710186202645366E-2</v>
      </c>
      <c r="K3698" s="38">
        <f t="shared" si="2314"/>
        <v>9.3417214120494751E-2</v>
      </c>
      <c r="L3698" s="38">
        <f t="shared" si="2314"/>
        <v>0.10151932868080182</v>
      </c>
      <c r="M3698" s="38">
        <f t="shared" si="2314"/>
        <v>0.11001146372912762</v>
      </c>
      <c r="N3698" s="38">
        <f t="shared" si="2314"/>
        <v>0.11888674526797927</v>
      </c>
      <c r="O3698" s="38">
        <f t="shared" si="2314"/>
        <v>0.1281365531553269</v>
      </c>
      <c r="P3698" s="38">
        <f t="shared" si="2314"/>
        <v>0.13775059838874038</v>
      </c>
      <c r="Q3698" s="38">
        <f t="shared" si="2314"/>
        <v>0.14771701434796169</v>
      </c>
      <c r="R3698" s="38">
        <f t="shared" si="2314"/>
        <v>0.15802246024437727</v>
      </c>
      <c r="S3698" s="38">
        <f t="shared" si="2314"/>
        <v>0.16865223494338444</v>
      </c>
      <c r="T3698" s="38">
        <f t="shared" si="2314"/>
        <v>0.17959039928318021</v>
      </c>
      <c r="U3698" s="38">
        <f t="shared" si="2314"/>
        <v>0.19081990500829793</v>
      </c>
      <c r="V3698" s="38">
        <f t="shared" si="2314"/>
        <v>0.2023227284649719</v>
      </c>
      <c r="W3698" s="38">
        <f t="shared" si="2314"/>
        <v>0.21408000726427689</v>
      </c>
      <c r="X3698" s="38">
        <f t="shared" si="2314"/>
        <v>0.2260721782038867</v>
      </c>
      <c r="Y3698" s="38">
        <f t="shared" si="2314"/>
        <v>0.23827911484591613</v>
      </c>
      <c r="Z3698" s="38">
        <f t="shared" si="2314"/>
        <v>0.25068026327239834</v>
      </c>
      <c r="AA3698" s="38">
        <f t="shared" si="2314"/>
        <v>0.26325477467726088</v>
      </c>
      <c r="AB3698" s="38">
        <f t="shared" si="2314"/>
        <v>0.27598163360020844</v>
      </c>
      <c r="AC3698" s="38">
        <f t="shared" si="2314"/>
        <v>0.28883978075995931</v>
      </c>
      <c r="AD3698" s="38">
        <f t="shared" si="2314"/>
        <v>0.30180822959834697</v>
      </c>
      <c r="AE3698" s="38">
        <f t="shared" si="2314"/>
        <v>0.31486617579990206</v>
      </c>
      <c r="AF3698" s="38">
        <f t="shared" si="2314"/>
        <v>0.32799309920094988</v>
      </c>
      <c r="AG3698" s="38">
        <f t="shared" si="2314"/>
        <v>0.34116885764576355</v>
      </c>
      <c r="AH3698" s="38">
        <f t="shared" si="2314"/>
        <v>0.35437377248305668</v>
      </c>
      <c r="AI3698" s="38">
        <f t="shared" si="2314"/>
        <v>0.36758870552258505</v>
      </c>
      <c r="AJ3698" s="38">
        <f t="shared" si="2314"/>
        <v>0.38079512738777976</v>
      </c>
      <c r="AK3698" s="38">
        <f t="shared" si="2314"/>
        <v>0.39397517730540055</v>
      </c>
      <c r="AL3698" s="38">
        <f t="shared" si="2314"/>
        <v>0.40711171446671957</v>
      </c>
      <c r="AM3698" s="38">
        <f t="shared" si="2314"/>
        <v>0.42018836117657055</v>
      </c>
      <c r="AN3698" s="38">
        <f t="shared" si="2314"/>
        <v>0.4331895380767945</v>
      </c>
      <c r="AO3698" s="38">
        <f t="shared" si="2314"/>
        <v>0.44610049178948308</v>
      </c>
      <c r="AP3698" s="38">
        <f t="shared" si="2314"/>
        <v>0.45890731537336615</v>
      </c>
      <c r="AQ3698" s="38">
        <f t="shared" si="2314"/>
        <v>0.47159696202435653</v>
      </c>
      <c r="AR3698" s="38">
        <f t="shared" si="2314"/>
        <v>0.48415725247931207</v>
      </c>
      <c r="AS3698" s="38">
        <f t="shared" si="2314"/>
        <v>0.49657687660124894</v>
      </c>
      <c r="AT3698" s="38">
        <f t="shared" si="2314"/>
        <v>0.50884538963541459</v>
      </c>
      <c r="AU3698" s="38">
        <f t="shared" si="2314"/>
        <v>0.52095320362956499</v>
      </c>
      <c r="AV3698" s="38">
        <f t="shared" si="2314"/>
        <v>0.53289157450941549</v>
      </c>
      <c r="AW3698" s="38">
        <f t="shared" si="2314"/>
        <v>0.54465258529229699</v>
      </c>
      <c r="AX3698" s="38">
        <f t="shared" si="2314"/>
        <v>0.55622912590944629</v>
      </c>
      <c r="AY3698" s="38">
        <f t="shared" si="2314"/>
        <v>0.56761487009077372</v>
      </c>
      <c r="AZ3698" s="38">
        <f t="shared" si="2314"/>
        <v>0.57880424974618749</v>
      </c>
      <c r="BA3698" s="38">
        <f t="shared" si="2314"/>
        <v>0.58979242725522618</v>
      </c>
      <c r="BB3698" s="38">
        <f t="shared" si="2314"/>
        <v>0.6005752660525272</v>
      </c>
      <c r="BC3698" s="38">
        <f t="shared" si="2314"/>
        <v>0.61114929987105215</v>
      </c>
      <c r="BD3698" s="38">
        <f t="shared" si="2314"/>
        <v>0.62151170097856112</v>
      </c>
      <c r="BE3698" s="38">
        <f t="shared" si="2314"/>
        <v>0.63166024771595308</v>
      </c>
      <c r="BF3698" s="38">
        <f t="shared" si="2314"/>
        <v>0.64159329161922285</v>
      </c>
    </row>
    <row r="3699" spans="1:58" x14ac:dyDescent="0.2">
      <c r="A3699" s="9" t="str">
        <f t="shared" si="2262"/>
        <v>Libya</v>
      </c>
      <c r="C3699" s="39">
        <f t="shared" si="2263"/>
        <v>0.60301150000000003</v>
      </c>
      <c r="D3699" s="38">
        <f t="shared" ref="D3699:BF3699" si="2315">1-_xlfn.NORM.DIST($D$608,D3470,$B$37+$B$38*D3470,TRUE)</f>
        <v>0.61343666186551171</v>
      </c>
      <c r="E3699" s="38">
        <f t="shared" si="2315"/>
        <v>0.62365250367608094</v>
      </c>
      <c r="F3699" s="38">
        <f t="shared" si="2315"/>
        <v>0.63365705167616804</v>
      </c>
      <c r="G3699" s="38">
        <f t="shared" si="2315"/>
        <v>0.64344887880607016</v>
      </c>
      <c r="H3699" s="38">
        <f t="shared" si="2315"/>
        <v>0.65302707264675441</v>
      </c>
      <c r="I3699" s="38">
        <f t="shared" si="2315"/>
        <v>0.66239120351286984</v>
      </c>
      <c r="J3699" s="38">
        <f t="shared" si="2315"/>
        <v>0.67154129288043007</v>
      </c>
      <c r="K3699" s="38">
        <f t="shared" si="2315"/>
        <v>0.6804777823129875</v>
      </c>
      <c r="L3699" s="38">
        <f t="shared" si="2315"/>
        <v>0.68920150302857675</v>
      </c>
      <c r="M3699" s="38">
        <f t="shared" si="2315"/>
        <v>0.69771364622943255</v>
      </c>
      <c r="N3699" s="38">
        <f t="shared" si="2315"/>
        <v>0.7060157342975012</v>
      </c>
      <c r="O3699" s="38">
        <f t="shared" si="2315"/>
        <v>0.71410959294113474</v>
      </c>
      <c r="P3699" s="38">
        <f t="shared" si="2315"/>
        <v>0.72199732436207587</v>
      </c>
      <c r="Q3699" s="38">
        <f t="shared" si="2315"/>
        <v>0.7296812814969158</v>
      </c>
      <c r="R3699" s="38">
        <f t="shared" si="2315"/>
        <v>0.73716404337360786</v>
      </c>
      <c r="S3699" s="38">
        <f t="shared" si="2315"/>
        <v>0.74444839161131637</v>
      </c>
      <c r="T3699" s="38">
        <f t="shared" si="2315"/>
        <v>0.75153728808082776</v>
      </c>
      <c r="U3699" s="38">
        <f t="shared" si="2315"/>
        <v>0.75843385373288985</v>
      </c>
      <c r="V3699" s="38">
        <f t="shared" si="2315"/>
        <v>0.76514134859312632</v>
      </c>
      <c r="W3699" s="38">
        <f t="shared" si="2315"/>
        <v>0.7716631529145167</v>
      </c>
      <c r="X3699" s="38">
        <f t="shared" si="2315"/>
        <v>0.77800274947179093</v>
      </c>
      <c r="Y3699" s="38">
        <f t="shared" si="2315"/>
        <v>0.78416370697636517</v>
      </c>
      <c r="Z3699" s="38">
        <f t="shared" si="2315"/>
        <v>0.79014966458560076</v>
      </c>
      <c r="AA3699" s="38">
        <f t="shared" si="2315"/>
        <v>0.79596431747611407</v>
      </c>
      <c r="AB3699" s="38">
        <f t="shared" si="2315"/>
        <v>0.80161140344752901</v>
      </c>
      <c r="AC3699" s="38">
        <f t="shared" si="2315"/>
        <v>0.80709469052040661</v>
      </c>
      <c r="AD3699" s="38">
        <f t="shared" si="2315"/>
        <v>0.81241796549000744</v>
      </c>
      <c r="AE3699" s="38">
        <f t="shared" si="2315"/>
        <v>0.81758502339601258</v>
      </c>
      <c r="AF3699" s="38">
        <f t="shared" si="2315"/>
        <v>0.82259965786727351</v>
      </c>
      <c r="AG3699" s="38">
        <f t="shared" si="2315"/>
        <v>0.82746565230002933</v>
      </c>
      <c r="AH3699" s="38">
        <f t="shared" si="2315"/>
        <v>0.83218677182777157</v>
      </c>
      <c r="AI3699" s="38">
        <f t="shared" si="2315"/>
        <v>0.83676675604101003</v>
      </c>
      <c r="AJ3699" s="38">
        <f t="shared" si="2315"/>
        <v>0.84120931241554087</v>
      </c>
      <c r="AK3699" s="38">
        <f t="shared" si="2315"/>
        <v>0.8455181104084144</v>
      </c>
      <c r="AL3699" s="38">
        <f t="shared" si="2315"/>
        <v>0.84969677618159978</v>
      </c>
      <c r="AM3699" s="38">
        <f t="shared" si="2315"/>
        <v>0.85374888791431447</v>
      </c>
      <c r="AN3699" s="38">
        <f t="shared" si="2315"/>
        <v>0.85767797166610238</v>
      </c>
      <c r="AO3699" s="38">
        <f t="shared" si="2315"/>
        <v>0.86148749775396816</v>
      </c>
      <c r="AP3699" s="38">
        <f t="shared" si="2315"/>
        <v>0.86518087760819573</v>
      </c>
      <c r="AQ3699" s="38">
        <f t="shared" si="2315"/>
        <v>0.86876146107286178</v>
      </c>
      <c r="AR3699" s="38">
        <f t="shared" si="2315"/>
        <v>0.87223253411849011</v>
      </c>
      <c r="AS3699" s="38">
        <f t="shared" si="2315"/>
        <v>0.87559731693575227</v>
      </c>
      <c r="AT3699" s="38">
        <f t="shared" si="2315"/>
        <v>0.87885896238060901</v>
      </c>
      <c r="AU3699" s="38">
        <f t="shared" si="2315"/>
        <v>0.88202055474276153</v>
      </c>
      <c r="AV3699" s="38">
        <f t="shared" si="2315"/>
        <v>0.88508510881076263</v>
      </c>
      <c r="AW3699" s="38">
        <f t="shared" si="2315"/>
        <v>0.88805556920859552</v>
      </c>
      <c r="AX3699" s="38">
        <f t="shared" si="2315"/>
        <v>0.89093480997996188</v>
      </c>
      <c r="AY3699" s="38">
        <f t="shared" si="2315"/>
        <v>0.89372563439791475</v>
      </c>
      <c r="AZ3699" s="38">
        <f t="shared" si="2315"/>
        <v>0.89643077497884693</v>
      </c>
      <c r="BA3699" s="38">
        <f t="shared" si="2315"/>
        <v>0.8990528936811526</v>
      </c>
      <c r="BB3699" s="38">
        <f t="shared" si="2315"/>
        <v>0.90159458227016442</v>
      </c>
      <c r="BC3699" s="38">
        <f t="shared" si="2315"/>
        <v>0.90405836283218788</v>
      </c>
      <c r="BD3699" s="38">
        <f t="shared" si="2315"/>
        <v>0.90644668842163834</v>
      </c>
      <c r="BE3699" s="38">
        <f t="shared" si="2315"/>
        <v>0.90876194382640074</v>
      </c>
      <c r="BF3699" s="38">
        <f t="shared" si="2315"/>
        <v>0.91100644643761308</v>
      </c>
    </row>
    <row r="3700" spans="1:58" x14ac:dyDescent="0.2">
      <c r="A3700" s="9" t="str">
        <f t="shared" si="2262"/>
        <v>Liechtenstein</v>
      </c>
      <c r="C3700" s="39">
        <f t="shared" si="2263"/>
        <v>0.98177220000000009</v>
      </c>
      <c r="D3700" s="38">
        <f t="shared" ref="D3700:BF3700" si="2316">1-_xlfn.NORM.DIST($D$608,D3471,$B$37+$B$38*D3471,TRUE)</f>
        <v>0.98196675102531583</v>
      </c>
      <c r="E3700" s="38">
        <f t="shared" si="2316"/>
        <v>0.98215714286569289</v>
      </c>
      <c r="F3700" s="38">
        <f t="shared" si="2316"/>
        <v>0.98234348207172106</v>
      </c>
      <c r="G3700" s="38">
        <f t="shared" si="2316"/>
        <v>0.98252587203577668</v>
      </c>
      <c r="H3700" s="38">
        <f t="shared" si="2316"/>
        <v>0.9827044130960555</v>
      </c>
      <c r="I3700" s="38">
        <f t="shared" si="2316"/>
        <v>0.98287920263692452</v>
      </c>
      <c r="J3700" s="38">
        <f t="shared" si="2316"/>
        <v>0.98305033518572627</v>
      </c>
      <c r="K3700" s="38">
        <f t="shared" si="2316"/>
        <v>0.98321790250616903</v>
      </c>
      <c r="L3700" s="38">
        <f t="shared" si="2316"/>
        <v>0.9833819936884266</v>
      </c>
      <c r="M3700" s="38">
        <f t="shared" si="2316"/>
        <v>0.98354269523607085</v>
      </c>
      <c r="N3700" s="38">
        <f t="shared" si="2316"/>
        <v>0.98370009114995138</v>
      </c>
      <c r="O3700" s="38">
        <f t="shared" si="2316"/>
        <v>0.98385426300913781</v>
      </c>
      <c r="P3700" s="38">
        <f t="shared" si="2316"/>
        <v>0.98400529004902904</v>
      </c>
      <c r="Q3700" s="38">
        <f t="shared" si="2316"/>
        <v>0.98415324923673786</v>
      </c>
      <c r="R3700" s="38">
        <f t="shared" si="2316"/>
        <v>0.9842982153438472</v>
      </c>
      <c r="S3700" s="38">
        <f t="shared" si="2316"/>
        <v>0.98444026101663684</v>
      </c>
      <c r="T3700" s="38">
        <f t="shared" si="2316"/>
        <v>0.98457945684387216</v>
      </c>
      <c r="U3700" s="38">
        <f t="shared" si="2316"/>
        <v>0.98471587142224615</v>
      </c>
      <c r="V3700" s="38">
        <f t="shared" si="2316"/>
        <v>0.98484957141955753</v>
      </c>
      <c r="W3700" s="38">
        <f t="shared" si="2316"/>
        <v>0.98498062163571054</v>
      </c>
      <c r="X3700" s="38">
        <f t="shared" si="2316"/>
        <v>0.98510908506161488</v>
      </c>
      <c r="Y3700" s="38">
        <f t="shared" si="2316"/>
        <v>0.98523502293606213</v>
      </c>
      <c r="Z3700" s="38">
        <f t="shared" si="2316"/>
        <v>0.98535849480065307</v>
      </c>
      <c r="AA3700" s="38">
        <f t="shared" si="2316"/>
        <v>0.98547955855284586</v>
      </c>
      <c r="AB3700" s="38">
        <f t="shared" si="2316"/>
        <v>0.98559827049719528</v>
      </c>
      <c r="AC3700" s="38">
        <f t="shared" si="2316"/>
        <v>0.9857146853948463</v>
      </c>
      <c r="AD3700" s="38">
        <f t="shared" si="2316"/>
        <v>0.98582885651134655</v>
      </c>
      <c r="AE3700" s="38">
        <f t="shared" si="2316"/>
        <v>0.98594083566283897</v>
      </c>
      <c r="AF3700" s="38">
        <f t="shared" si="2316"/>
        <v>0.98605067326069196</v>
      </c>
      <c r="AG3700" s="38">
        <f t="shared" si="2316"/>
        <v>0.9861584183546247</v>
      </c>
      <c r="AH3700" s="38">
        <f t="shared" si="2316"/>
        <v>0.98626411867437991</v>
      </c>
      <c r="AI3700" s="38">
        <f t="shared" si="2316"/>
        <v>0.98636782066999951</v>
      </c>
      <c r="AJ3700" s="38">
        <f t="shared" si="2316"/>
        <v>0.98646956955074938</v>
      </c>
      <c r="AK3700" s="38">
        <f t="shared" si="2316"/>
        <v>0.98656940932274528</v>
      </c>
      <c r="AL3700" s="38">
        <f t="shared" si="2316"/>
        <v>0.98666738282532351</v>
      </c>
      <c r="AM3700" s="38">
        <f t="shared" si="2316"/>
        <v>0.98676353176620357</v>
      </c>
      <c r="AN3700" s="38">
        <f t="shared" si="2316"/>
        <v>0.98685789675548385</v>
      </c>
      <c r="AO3700" s="38">
        <f t="shared" si="2316"/>
        <v>0.98695051733851336</v>
      </c>
      <c r="AP3700" s="38">
        <f t="shared" si="2316"/>
        <v>0.98704143202767824</v>
      </c>
      <c r="AQ3700" s="38">
        <f t="shared" si="2316"/>
        <v>0.98713067833314316</v>
      </c>
      <c r="AR3700" s="38">
        <f t="shared" si="2316"/>
        <v>0.98721829279258244</v>
      </c>
      <c r="AS3700" s="38">
        <f t="shared" si="2316"/>
        <v>0.98730431099993832</v>
      </c>
      <c r="AT3700" s="38">
        <f t="shared" si="2316"/>
        <v>0.98738876763324013</v>
      </c>
      <c r="AU3700" s="38">
        <f t="shared" si="2316"/>
        <v>0.98747169648151678</v>
      </c>
      <c r="AV3700" s="38">
        <f t="shared" si="2316"/>
        <v>0.98755313047083593</v>
      </c>
      <c r="AW3700" s="38">
        <f t="shared" si="2316"/>
        <v>0.98763310168949836</v>
      </c>
      <c r="AX3700" s="38">
        <f t="shared" si="2316"/>
        <v>0.98771164141241885</v>
      </c>
      <c r="AY3700" s="38">
        <f t="shared" si="2316"/>
        <v>0.98778878012472116</v>
      </c>
      <c r="AZ3700" s="38">
        <f t="shared" si="2316"/>
        <v>0.98786454754457442</v>
      </c>
      <c r="BA3700" s="38">
        <f t="shared" si="2316"/>
        <v>0.98793897264529773</v>
      </c>
      <c r="BB3700" s="38">
        <f t="shared" si="2316"/>
        <v>0.98801208367675819</v>
      </c>
      <c r="BC3700" s="38">
        <f t="shared" si="2316"/>
        <v>0.98808390818608571</v>
      </c>
      <c r="BD3700" s="38">
        <f t="shared" si="2316"/>
        <v>0.98815447303773096</v>
      </c>
      <c r="BE3700" s="38">
        <f t="shared" si="2316"/>
        <v>0.98822380443288527</v>
      </c>
      <c r="BF3700" s="38">
        <f t="shared" si="2316"/>
        <v>0.98829192792828779</v>
      </c>
    </row>
    <row r="3701" spans="1:58" x14ac:dyDescent="0.2">
      <c r="A3701" s="9" t="str">
        <f t="shared" si="2262"/>
        <v>Lithuania</v>
      </c>
      <c r="C3701" s="39">
        <f t="shared" si="2263"/>
        <v>0.96364490000000003</v>
      </c>
      <c r="D3701" s="38">
        <f t="shared" ref="D3701:BF3701" si="2317">1-_xlfn.NORM.DIST($D$608,D3472,$B$37+$B$38*D3472,TRUE)</f>
        <v>0.96428302475326921</v>
      </c>
      <c r="E3701" s="38">
        <f t="shared" si="2317"/>
        <v>0.96490417756399882</v>
      </c>
      <c r="F3701" s="38">
        <f t="shared" si="2317"/>
        <v>0.96550888032229021</v>
      </c>
      <c r="G3701" s="38">
        <f t="shared" si="2317"/>
        <v>0.96609763737546062</v>
      </c>
      <c r="H3701" s="38">
        <f t="shared" si="2317"/>
        <v>0.96667093613786637</v>
      </c>
      <c r="I3701" s="38">
        <f t="shared" si="2317"/>
        <v>0.96722924768035723</v>
      </c>
      <c r="J3701" s="38">
        <f t="shared" si="2317"/>
        <v>0.96777302729991199</v>
      </c>
      <c r="K3701" s="38">
        <f t="shared" si="2317"/>
        <v>0.96830271507000276</v>
      </c>
      <c r="L3701" s="38">
        <f t="shared" si="2317"/>
        <v>0.96881873637222859</v>
      </c>
      <c r="M3701" s="38">
        <f t="shared" si="2317"/>
        <v>0.96932150240976211</v>
      </c>
      <c r="N3701" s="38">
        <f t="shared" si="2317"/>
        <v>0.96981141070313981</v>
      </c>
      <c r="O3701" s="38">
        <f t="shared" si="2317"/>
        <v>0.97028884556892603</v>
      </c>
      <c r="P3701" s="38">
        <f t="shared" si="2317"/>
        <v>0.97075417858176982</v>
      </c>
      <c r="Q3701" s="38">
        <f t="shared" si="2317"/>
        <v>0.97120776902036665</v>
      </c>
      <c r="R3701" s="38">
        <f t="shared" si="2317"/>
        <v>0.97164996429782946</v>
      </c>
      <c r="S3701" s="38">
        <f t="shared" si="2317"/>
        <v>0.97208110037696094</v>
      </c>
      <c r="T3701" s="38">
        <f t="shared" si="2317"/>
        <v>0.97250150217091225</v>
      </c>
      <c r="U3701" s="38">
        <f t="shared" si="2317"/>
        <v>0.97291148392970173</v>
      </c>
      <c r="V3701" s="38">
        <f t="shared" si="2317"/>
        <v>0.97331134961305577</v>
      </c>
      <c r="W3701" s="38">
        <f t="shared" si="2317"/>
        <v>0.97370139325002525</v>
      </c>
      <c r="X3701" s="38">
        <f t="shared" si="2317"/>
        <v>0.97408189928581623</v>
      </c>
      <c r="Y3701" s="38">
        <f t="shared" si="2317"/>
        <v>0.9744531429162685</v>
      </c>
      <c r="Z3701" s="38">
        <f t="shared" si="2317"/>
        <v>0.97481539041039678</v>
      </c>
      <c r="AA3701" s="38">
        <f t="shared" si="2317"/>
        <v>0.97516889942140406</v>
      </c>
      <c r="AB3701" s="38">
        <f t="shared" si="2317"/>
        <v>0.97551391928656417</v>
      </c>
      <c r="AC3701" s="38">
        <f t="shared" si="2317"/>
        <v>0.97585069131635516</v>
      </c>
      <c r="AD3701" s="38">
        <f t="shared" si="2317"/>
        <v>0.97617944907322118</v>
      </c>
      <c r="AE3701" s="38">
        <f t="shared" si="2317"/>
        <v>0.976500418640322</v>
      </c>
      <c r="AF3701" s="38">
        <f t="shared" si="2317"/>
        <v>0.97681381888062524</v>
      </c>
      <c r="AG3701" s="38">
        <f t="shared" si="2317"/>
        <v>0.9771198616866793</v>
      </c>
      <c r="AH3701" s="38">
        <f t="shared" si="2317"/>
        <v>0.97741875222140018</v>
      </c>
      <c r="AI3701" s="38">
        <f t="shared" si="2317"/>
        <v>0.97771068915018977</v>
      </c>
      <c r="AJ3701" s="38">
        <f t="shared" si="2317"/>
        <v>0.97799586486469714</v>
      </c>
      <c r="AK3701" s="38">
        <f t="shared" si="2317"/>
        <v>0.9782744656985215</v>
      </c>
      <c r="AL3701" s="38">
        <f t="shared" si="2317"/>
        <v>0.97854667213514746</v>
      </c>
      <c r="AM3701" s="38">
        <f t="shared" si="2317"/>
        <v>0.97881265900839165</v>
      </c>
      <c r="AN3701" s="38">
        <f t="shared" si="2317"/>
        <v>0.97907259569563398</v>
      </c>
      <c r="AO3701" s="38">
        <f t="shared" si="2317"/>
        <v>0.97932664630409205</v>
      </c>
      <c r="AP3701" s="38">
        <f t="shared" si="2317"/>
        <v>0.97957496985039449</v>
      </c>
      <c r="AQ3701" s="38">
        <f t="shared" si="2317"/>
        <v>0.97981772043369564</v>
      </c>
      <c r="AR3701" s="38">
        <f t="shared" si="2317"/>
        <v>0.9800550474025681</v>
      </c>
      <c r="AS3701" s="38">
        <f t="shared" si="2317"/>
        <v>0.98028709551589988</v>
      </c>
      <c r="AT3701" s="38">
        <f t="shared" si="2317"/>
        <v>0.98051400509801723</v>
      </c>
      <c r="AU3701" s="38">
        <f t="shared" si="2317"/>
        <v>0.98073591218824208</v>
      </c>
      <c r="AV3701" s="38">
        <f t="shared" si="2317"/>
        <v>0.98095294868509186</v>
      </c>
      <c r="AW3701" s="38">
        <f t="shared" si="2317"/>
        <v>0.98116524248531611</v>
      </c>
      <c r="AX3701" s="38">
        <f t="shared" si="2317"/>
        <v>0.98137291761796008</v>
      </c>
      <c r="AY3701" s="38">
        <f t="shared" si="2317"/>
        <v>0.98157609437363991</v>
      </c>
      <c r="AZ3701" s="38">
        <f t="shared" si="2317"/>
        <v>0.98177488942920399</v>
      </c>
      <c r="BA3701" s="38">
        <f t="shared" si="2317"/>
        <v>0.98196941596795151</v>
      </c>
      <c r="BB3701" s="38">
        <f t="shared" si="2317"/>
        <v>0.98215978379557212</v>
      </c>
      <c r="BC3701" s="38">
        <f t="shared" si="2317"/>
        <v>0.98234609945196427</v>
      </c>
      <c r="BD3701" s="38">
        <f t="shared" si="2317"/>
        <v>0.98252846631908297</v>
      </c>
      <c r="BE3701" s="38">
        <f t="shared" si="2317"/>
        <v>0.9827069847249672</v>
      </c>
      <c r="BF3701" s="38">
        <f t="shared" si="2317"/>
        <v>0.98288175204408268</v>
      </c>
    </row>
    <row r="3702" spans="1:58" x14ac:dyDescent="0.2">
      <c r="A3702" s="9" t="str">
        <f t="shared" si="2262"/>
        <v>Luxembourg</v>
      </c>
      <c r="C3702" s="39">
        <f t="shared" si="2263"/>
        <v>0.98719329999999994</v>
      </c>
      <c r="D3702" s="38">
        <f t="shared" ref="D3702:BF3702" si="2318">1-_xlfn.NORM.DIST($D$608,D3473,$B$37+$B$38*D3473,TRUE)</f>
        <v>0.98727946377603815</v>
      </c>
      <c r="E3702" s="38">
        <f t="shared" si="2318"/>
        <v>0.98736406350180361</v>
      </c>
      <c r="F3702" s="38">
        <f t="shared" si="2318"/>
        <v>0.98744713301545373</v>
      </c>
      <c r="G3702" s="38">
        <f t="shared" si="2318"/>
        <v>0.98752870529105297</v>
      </c>
      <c r="H3702" s="38">
        <f t="shared" si="2318"/>
        <v>0.98760881246379739</v>
      </c>
      <c r="I3702" s="38">
        <f t="shared" si="2318"/>
        <v>0.98768748585442356</v>
      </c>
      <c r="J3702" s="38">
        <f t="shared" si="2318"/>
        <v>0.9877647559928312</v>
      </c>
      <c r="K3702" s="38">
        <f t="shared" si="2318"/>
        <v>0.98784065264094656</v>
      </c>
      <c r="L3702" s="38">
        <f t="shared" si="2318"/>
        <v>0.98791520481485329</v>
      </c>
      <c r="M3702" s="38">
        <f t="shared" si="2318"/>
        <v>0.98798844080621484</v>
      </c>
      <c r="N3702" s="38">
        <f t="shared" si="2318"/>
        <v>0.98806038820301589</v>
      </c>
      <c r="O3702" s="38">
        <f t="shared" si="2318"/>
        <v>0.98813107390964205</v>
      </c>
      <c r="P3702" s="38">
        <f t="shared" si="2318"/>
        <v>0.98820052416632498</v>
      </c>
      <c r="Q3702" s="38">
        <f t="shared" si="2318"/>
        <v>0.9882687645679713</v>
      </c>
      <c r="R3702" s="38">
        <f t="shared" si="2318"/>
        <v>0.98833582008239862</v>
      </c>
      <c r="S3702" s="38">
        <f t="shared" si="2318"/>
        <v>0.98840171506799768</v>
      </c>
      <c r="T3702" s="38">
        <f t="shared" si="2318"/>
        <v>0.98846647329084125</v>
      </c>
      <c r="U3702" s="38">
        <f t="shared" si="2318"/>
        <v>0.98853011794125678</v>
      </c>
      <c r="V3702" s="38">
        <f t="shared" si="2318"/>
        <v>0.9885926716498844</v>
      </c>
      <c r="W3702" s="38">
        <f t="shared" si="2318"/>
        <v>0.98865415650323296</v>
      </c>
      <c r="X3702" s="38">
        <f t="shared" si="2318"/>
        <v>0.98871459405875639</v>
      </c>
      <c r="Y3702" s="38">
        <f t="shared" si="2318"/>
        <v>0.98877400535946169</v>
      </c>
      <c r="Z3702" s="38">
        <f t="shared" si="2318"/>
        <v>0.98883241094806762</v>
      </c>
      <c r="AA3702" s="38">
        <f t="shared" si="2318"/>
        <v>0.98888983088072813</v>
      </c>
      <c r="AB3702" s="38">
        <f t="shared" si="2318"/>
        <v>0.98894628474033441</v>
      </c>
      <c r="AC3702" s="38">
        <f t="shared" si="2318"/>
        <v>0.98900179164941071</v>
      </c>
      <c r="AD3702" s="38">
        <f t="shared" si="2318"/>
        <v>0.98905637028261739</v>
      </c>
      <c r="AE3702" s="38">
        <f t="shared" si="2318"/>
        <v>0.98911003887887239</v>
      </c>
      <c r="AF3702" s="38">
        <f t="shared" si="2318"/>
        <v>0.98916281525310745</v>
      </c>
      <c r="AG3702" s="38">
        <f t="shared" si="2318"/>
        <v>0.98921471680766737</v>
      </c>
      <c r="AH3702" s="38">
        <f t="shared" si="2318"/>
        <v>0.98926576054336612</v>
      </c>
      <c r="AI3702" s="38">
        <f t="shared" si="2318"/>
        <v>0.9893159630702113</v>
      </c>
      <c r="AJ3702" s="38">
        <f t="shared" si="2318"/>
        <v>0.98936534061780634</v>
      </c>
      <c r="AK3702" s="38">
        <f t="shared" si="2318"/>
        <v>0.98941390904544291</v>
      </c>
      <c r="AL3702" s="38">
        <f t="shared" si="2318"/>
        <v>0.98946168385189137</v>
      </c>
      <c r="AM3702" s="38">
        <f t="shared" si="2318"/>
        <v>0.9895086801849019</v>
      </c>
      <c r="AN3702" s="38">
        <f t="shared" si="2318"/>
        <v>0.98955491285042296</v>
      </c>
      <c r="AO3702" s="38">
        <f t="shared" si="2318"/>
        <v>0.98960039632154828</v>
      </c>
      <c r="AP3702" s="38">
        <f t="shared" si="2318"/>
        <v>0.98964514474720022</v>
      </c>
      <c r="AQ3702" s="38">
        <f t="shared" si="2318"/>
        <v>0.9896891719605575</v>
      </c>
      <c r="AR3702" s="38">
        <f t="shared" si="2318"/>
        <v>0.98973249148723785</v>
      </c>
      <c r="AS3702" s="38">
        <f t="shared" si="2318"/>
        <v>0.98977511655323958</v>
      </c>
      <c r="AT3702" s="38">
        <f t="shared" si="2318"/>
        <v>0.98981706009265435</v>
      </c>
      <c r="AU3702" s="38">
        <f t="shared" si="2318"/>
        <v>0.98985833475515395</v>
      </c>
      <c r="AV3702" s="38">
        <f t="shared" si="2318"/>
        <v>0.98989895291326258</v>
      </c>
      <c r="AW3702" s="38">
        <f t="shared" si="2318"/>
        <v>0.98993892666941707</v>
      </c>
      <c r="AX3702" s="38">
        <f t="shared" si="2318"/>
        <v>0.98997826786282628</v>
      </c>
      <c r="AY3702" s="38">
        <f t="shared" si="2318"/>
        <v>0.99001698807613203</v>
      </c>
      <c r="AZ3702" s="38">
        <f t="shared" si="2318"/>
        <v>0.99005509864188079</v>
      </c>
      <c r="BA3702" s="38">
        <f t="shared" si="2318"/>
        <v>0.99009261064880971</v>
      </c>
      <c r="BB3702" s="38">
        <f t="shared" si="2318"/>
        <v>0.9901295349479553</v>
      </c>
      <c r="BC3702" s="38">
        <f t="shared" si="2318"/>
        <v>0.99016588215858747</v>
      </c>
      <c r="BD3702" s="38">
        <f t="shared" si="2318"/>
        <v>0.99020166267397736</v>
      </c>
      <c r="BE3702" s="38">
        <f t="shared" si="2318"/>
        <v>0.9902368866670016</v>
      </c>
      <c r="BF3702" s="38">
        <f t="shared" si="2318"/>
        <v>0.99027156409558992</v>
      </c>
    </row>
    <row r="3703" spans="1:58" x14ac:dyDescent="0.2">
      <c r="A3703" s="9" t="str">
        <f t="shared" si="2262"/>
        <v>Madagascar</v>
      </c>
      <c r="C3703" s="39">
        <f t="shared" si="2263"/>
        <v>0.1379051</v>
      </c>
      <c r="D3703" s="38">
        <f t="shared" ref="D3703:BF3703" si="2319">1-_xlfn.NORM.DIST($D$608,D3474,$B$37+$B$38*D3474,TRUE)</f>
        <v>0.14787898544549294</v>
      </c>
      <c r="E3703" s="38">
        <f t="shared" si="2319"/>
        <v>0.15819183714001228</v>
      </c>
      <c r="F3703" s="38">
        <f t="shared" si="2319"/>
        <v>0.16882892701127583</v>
      </c>
      <c r="G3703" s="38">
        <f t="shared" si="2319"/>
        <v>0.17977428980939658</v>
      </c>
      <c r="H3703" s="38">
        <f t="shared" si="2319"/>
        <v>0.19101085222965963</v>
      </c>
      <c r="I3703" s="38">
        <f t="shared" si="2319"/>
        <v>0.20252056677727037</v>
      </c>
      <c r="J3703" s="38">
        <f t="shared" si="2319"/>
        <v>0.21428454857898038</v>
      </c>
      <c r="K3703" s="38">
        <f t="shared" si="2319"/>
        <v>0.2262832134318058</v>
      </c>
      <c r="L3703" s="38">
        <f t="shared" si="2319"/>
        <v>0.23849641548607414</v>
      </c>
      <c r="M3703" s="38">
        <f t="shared" si="2319"/>
        <v>0.25090358308447291</v>
      </c>
      <c r="N3703" s="38">
        <f t="shared" si="2319"/>
        <v>0.26348385141641317</v>
      </c>
      <c r="O3703" s="38">
        <f t="shared" si="2319"/>
        <v>0.27621619079385273</v>
      </c>
      <c r="P3703" s="38">
        <f t="shared" si="2319"/>
        <v>0.28907952950699101</v>
      </c>
      <c r="Q3703" s="38">
        <f t="shared" si="2319"/>
        <v>0.30205287037253514</v>
      </c>
      <c r="R3703" s="38">
        <f t="shared" si="2319"/>
        <v>0.31511540024047802</v>
      </c>
      <c r="S3703" s="38">
        <f t="shared" si="2319"/>
        <v>0.32824659187488525</v>
      </c>
      <c r="T3703" s="38">
        <f t="shared" si="2319"/>
        <v>0.34142629776777333</v>
      </c>
      <c r="U3703" s="38">
        <f t="shared" si="2319"/>
        <v>0.35463483558094944</v>
      </c>
      <c r="V3703" s="38">
        <f t="shared" si="2319"/>
        <v>0.36785306503719384</v>
      </c>
      <c r="W3703" s="38">
        <f t="shared" si="2319"/>
        <v>0.38106245619830648</v>
      </c>
      <c r="X3703" s="38">
        <f t="shared" si="2319"/>
        <v>0.39424514917257247</v>
      </c>
      <c r="Y3703" s="38">
        <f t="shared" si="2319"/>
        <v>0.40738400538766584</v>
      </c>
      <c r="Z3703" s="38">
        <f t="shared" si="2319"/>
        <v>0.4204626506467688</v>
      </c>
      <c r="AA3703" s="38">
        <f t="shared" si="2319"/>
        <v>0.43346551025579516</v>
      </c>
      <c r="AB3703" s="38">
        <f t="shared" si="2319"/>
        <v>0.44637783656837127</v>
      </c>
      <c r="AC3703" s="38">
        <f t="shared" si="2319"/>
        <v>0.45918572934308244</v>
      </c>
      <c r="AD3703" s="38">
        <f t="shared" si="2319"/>
        <v>0.4718761493450474</v>
      </c>
      <c r="AE3703" s="38">
        <f t="shared" si="2319"/>
        <v>0.48443692565180985</v>
      </c>
      <c r="AF3703" s="38">
        <f t="shared" si="2319"/>
        <v>0.49685675714261968</v>
      </c>
      <c r="AG3703" s="38">
        <f t="shared" si="2319"/>
        <v>0.50912520866121935</v>
      </c>
      <c r="AH3703" s="38">
        <f t="shared" si="2319"/>
        <v>0.52123270234610097</v>
      </c>
      <c r="AI3703" s="38">
        <f t="shared" si="2319"/>
        <v>0.53317050461970328</v>
      </c>
      <c r="AJ3703" s="38">
        <f t="shared" si="2319"/>
        <v>0.54493070932000653</v>
      </c>
      <c r="AK3703" s="38">
        <f t="shared" si="2319"/>
        <v>0.55650621744526585</v>
      </c>
      <c r="AL3703" s="38">
        <f t="shared" si="2319"/>
        <v>0.56789071396597501</v>
      </c>
      <c r="AM3703" s="38">
        <f t="shared" si="2319"/>
        <v>0.57907864213829963</v>
      </c>
      <c r="AN3703" s="38">
        <f t="shared" si="2319"/>
        <v>0.59006517573082884</v>
      </c>
      <c r="AO3703" s="38">
        <f t="shared" si="2319"/>
        <v>0.60084618955220248</v>
      </c>
      <c r="AP3703" s="38">
        <f t="shared" si="2319"/>
        <v>0.61141822864152129</v>
      </c>
      <c r="AQ3703" s="38">
        <f t="shared" si="2319"/>
        <v>0.62177847645695195</v>
      </c>
      <c r="AR3703" s="38">
        <f t="shared" si="2319"/>
        <v>0.63192472237104336</v>
      </c>
      <c r="AS3703" s="38">
        <f t="shared" si="2319"/>
        <v>0.64185532875435525</v>
      </c>
      <c r="AT3703" s="38">
        <f t="shared" si="2319"/>
        <v>0.65156919790239887</v>
      </c>
      <c r="AU3703" s="38">
        <f t="shared" si="2319"/>
        <v>0.66106573903488308</v>
      </c>
      <c r="AV3703" s="38">
        <f t="shared" si="2319"/>
        <v>0.67034483557108804</v>
      </c>
      <c r="AW3703" s="38">
        <f t="shared" si="2319"/>
        <v>0.67940681286101801</v>
      </c>
      <c r="AX3703" s="38">
        <f t="shared" si="2319"/>
        <v>0.68825240652898834</v>
      </c>
      <c r="AY3703" s="38">
        <f t="shared" si="2319"/>
        <v>0.69688273156456948</v>
      </c>
      <c r="AZ3703" s="38">
        <f t="shared" si="2319"/>
        <v>0.70529925227542778</v>
      </c>
      <c r="BA3703" s="38">
        <f t="shared" si="2319"/>
        <v>0.71350375319761949</v>
      </c>
      <c r="BB3703" s="38">
        <f t="shared" si="2319"/>
        <v>0.72149831104133089</v>
      </c>
      <c r="BC3703" s="38">
        <f t="shared" si="2319"/>
        <v>0.72928526773391134</v>
      </c>
      <c r="BD3703" s="38">
        <f t="shared" si="2319"/>
        <v>0.73686720460731803</v>
      </c>
      <c r="BE3703" s="38">
        <f t="shared" si="2319"/>
        <v>0.74424691776372431</v>
      </c>
      <c r="BF3703" s="38">
        <f t="shared" si="2319"/>
        <v>0.75142739464101627</v>
      </c>
    </row>
    <row r="3704" spans="1:58" x14ac:dyDescent="0.2">
      <c r="A3704" s="9" t="str">
        <f t="shared" si="2262"/>
        <v>Malawi</v>
      </c>
      <c r="C3704" s="39">
        <f t="shared" si="2263"/>
        <v>6.1256019999999967E-2</v>
      </c>
      <c r="D3704" s="38">
        <f t="shared" ref="D3704:BF3704" si="2320">1-_xlfn.NORM.DIST($D$608,D3475,$B$37+$B$38*D3475,TRUE)</f>
        <v>6.7559426933974542E-2</v>
      </c>
      <c r="E3704" s="38">
        <f t="shared" si="2320"/>
        <v>7.4265139653833856E-2</v>
      </c>
      <c r="F3704" s="38">
        <f t="shared" si="2320"/>
        <v>8.1374932942750999E-2</v>
      </c>
      <c r="G3704" s="38">
        <f t="shared" si="2320"/>
        <v>8.8888663748760033E-2</v>
      </c>
      <c r="H3704" s="38">
        <f t="shared" si="2320"/>
        <v>9.6804265187249272E-2</v>
      </c>
      <c r="I3704" s="38">
        <f t="shared" si="2320"/>
        <v>0.10511776088779112</v>
      </c>
      <c r="J3704" s="38">
        <f t="shared" si="2320"/>
        <v>0.11382329884664244</v>
      </c>
      <c r="K3704" s="38">
        <f t="shared" si="2320"/>
        <v>0.12291320365997738</v>
      </c>
      <c r="L3704" s="38">
        <f t="shared" si="2320"/>
        <v>0.13237804576758405</v>
      </c>
      <c r="M3704" s="38">
        <f t="shared" si="2320"/>
        <v>0.14220672613478558</v>
      </c>
      <c r="N3704" s="38">
        <f t="shared" si="2320"/>
        <v>0.15238657464285965</v>
      </c>
      <c r="O3704" s="38">
        <f t="shared" si="2320"/>
        <v>0.16290346034496339</v>
      </c>
      <c r="P3704" s="38">
        <f t="shared" si="2320"/>
        <v>0.17374191167423958</v>
      </c>
      <c r="Q3704" s="38">
        <f t="shared" si="2320"/>
        <v>0.18488524466106493</v>
      </c>
      <c r="R3704" s="38">
        <f t="shared" si="2320"/>
        <v>0.19631569722424513</v>
      </c>
      <c r="S3704" s="38">
        <f t="shared" si="2320"/>
        <v>0.20801456764268045</v>
      </c>
      <c r="T3704" s="38">
        <f t="shared" si="2320"/>
        <v>0.21996235538552622</v>
      </c>
      <c r="U3704" s="38">
        <f t="shared" si="2320"/>
        <v>0.23213890257578407</v>
      </c>
      <c r="V3704" s="38">
        <f t="shared" si="2320"/>
        <v>0.24452353448010078</v>
      </c>
      <c r="W3704" s="38">
        <f t="shared" si="2320"/>
        <v>0.25709519755188648</v>
      </c>
      <c r="X3704" s="38">
        <f t="shared" si="2320"/>
        <v>0.26983259370133583</v>
      </c>
      <c r="Y3704" s="38">
        <f t="shared" si="2320"/>
        <v>0.28271430962049438</v>
      </c>
      <c r="Z3704" s="38">
        <f t="shared" si="2320"/>
        <v>0.29571894015034961</v>
      </c>
      <c r="AA3704" s="38">
        <f t="shared" si="2320"/>
        <v>0.30882520483660003</v>
      </c>
      <c r="AB3704" s="38">
        <f t="shared" si="2320"/>
        <v>0.32201205697827939</v>
      </c>
      <c r="AC3704" s="38">
        <f t="shared" si="2320"/>
        <v>0.33525878462612757</v>
      </c>
      <c r="AD3704" s="38">
        <f t="shared" si="2320"/>
        <v>0.34854510313333287</v>
      </c>
      <c r="AE3704" s="38">
        <f t="shared" si="2320"/>
        <v>0.36185123899825666</v>
      </c>
      <c r="AF3704" s="38">
        <f t="shared" si="2320"/>
        <v>0.37515800486559803</v>
      </c>
      <c r="AG3704" s="38">
        <f t="shared" si="2320"/>
        <v>0.38844686566817921</v>
      </c>
      <c r="AH3704" s="38">
        <f t="shared" si="2320"/>
        <v>0.40169999599548267</v>
      </c>
      <c r="AI3704" s="38">
        <f t="shared" si="2320"/>
        <v>0.4149003288669002</v>
      </c>
      <c r="AJ3704" s="38">
        <f t="shared" si="2320"/>
        <v>0.42803159616730757</v>
      </c>
      <c r="AK3704" s="38">
        <f t="shared" si="2320"/>
        <v>0.44107836107022569</v>
      </c>
      <c r="AL3704" s="38">
        <f t="shared" si="2320"/>
        <v>0.45402604282986114</v>
      </c>
      <c r="AM3704" s="38">
        <f t="shared" si="2320"/>
        <v>0.4668609343682234</v>
      </c>
      <c r="AN3704" s="38">
        <f t="shared" si="2320"/>
        <v>0.47957021311802528</v>
      </c>
      <c r="AO3704" s="38">
        <f t="shared" si="2320"/>
        <v>0.49214194560689595</v>
      </c>
      <c r="AP3704" s="38">
        <f t="shared" si="2320"/>
        <v>0.50456508628439789</v>
      </c>
      <c r="AQ3704" s="38">
        <f t="shared" si="2320"/>
        <v>0.51682947110136035</v>
      </c>
      <c r="AR3704" s="38">
        <f t="shared" si="2320"/>
        <v>0.52892580635191244</v>
      </c>
      <c r="AS3704" s="38">
        <f t="shared" si="2320"/>
        <v>0.54084565328331113</v>
      </c>
      <c r="AT3704" s="38">
        <f t="shared" si="2320"/>
        <v>0.55258140896795582</v>
      </c>
      <c r="AU3704" s="38">
        <f t="shared" si="2320"/>
        <v>0.56412628391680408</v>
      </c>
      <c r="AV3704" s="38">
        <f t="shared" si="2320"/>
        <v>0.57547427689444386</v>
      </c>
      <c r="AW3704" s="38">
        <f t="shared" si="2320"/>
        <v>0.58662014737413792</v>
      </c>
      <c r="AX3704" s="38">
        <f t="shared" si="2320"/>
        <v>0.59755938604687686</v>
      </c>
      <c r="AY3704" s="38">
        <f t="shared" si="2320"/>
        <v>0.60828818377250116</v>
      </c>
      <c r="AZ3704" s="38">
        <f t="shared" si="2320"/>
        <v>0.61880339933381268</v>
      </c>
      <c r="BA3704" s="38">
        <f t="shared" si="2320"/>
        <v>0.62910252632682817</v>
      </c>
      <c r="BB3704" s="38">
        <f t="shared" si="2320"/>
        <v>0.6391836594923086</v>
      </c>
      <c r="BC3704" s="38">
        <f t="shared" si="2320"/>
        <v>0.64904546076587533</v>
      </c>
      <c r="BD3704" s="38">
        <f t="shared" si="2320"/>
        <v>0.65868712529664675</v>
      </c>
      <c r="BE3704" s="38">
        <f t="shared" si="2320"/>
        <v>0.66810834765773075</v>
      </c>
      <c r="BF3704" s="38">
        <f t="shared" si="2320"/>
        <v>0.67730928844624616</v>
      </c>
    </row>
    <row r="3705" spans="1:58" x14ac:dyDescent="0.2">
      <c r="A3705" s="9" t="str">
        <f t="shared" si="2262"/>
        <v>Malaysia</v>
      </c>
      <c r="C3705" s="39">
        <f t="shared" si="2263"/>
        <v>0.85140990000000005</v>
      </c>
      <c r="D3705" s="38">
        <f t="shared" ref="D3705:BF3705" si="2321">1-_xlfn.NORM.DIST($D$608,D3476,$B$37+$B$38*D3476,TRUE)</f>
        <v>0.85543086651183975</v>
      </c>
      <c r="E3705" s="38">
        <f t="shared" si="2321"/>
        <v>0.859329250830842</v>
      </c>
      <c r="F3705" s="38">
        <f t="shared" si="2321"/>
        <v>0.8631085331048689</v>
      </c>
      <c r="G3705" s="38">
        <f t="shared" si="2321"/>
        <v>0.86677213311428458</v>
      </c>
      <c r="H3705" s="38">
        <f t="shared" si="2321"/>
        <v>0.87032340766673966</v>
      </c>
      <c r="I3705" s="38">
        <f t="shared" si="2321"/>
        <v>0.87376564840054272</v>
      </c>
      <c r="J3705" s="38">
        <f t="shared" si="2321"/>
        <v>0.87710207996547107</v>
      </c>
      <c r="K3705" s="38">
        <f t="shared" si="2321"/>
        <v>0.88033585855137697</v>
      </c>
      <c r="L3705" s="38">
        <f t="shared" si="2321"/>
        <v>0.88347007073646555</v>
      </c>
      <c r="M3705" s="38">
        <f t="shared" si="2321"/>
        <v>0.88650773262860183</v>
      </c>
      <c r="N3705" s="38">
        <f t="shared" si="2321"/>
        <v>0.8894517892744922</v>
      </c>
      <c r="O3705" s="38">
        <f t="shared" si="2321"/>
        <v>0.89230511431302784</v>
      </c>
      <c r="P3705" s="38">
        <f t="shared" si="2321"/>
        <v>0.89507050985049863</v>
      </c>
      <c r="Q3705" s="38">
        <f t="shared" si="2321"/>
        <v>0.8977507065367476</v>
      </c>
      <c r="R3705" s="38">
        <f t="shared" si="2321"/>
        <v>0.90034836382268213</v>
      </c>
      <c r="S3705" s="38">
        <f t="shared" si="2321"/>
        <v>0.90286607038082756</v>
      </c>
      <c r="T3705" s="38">
        <f t="shared" si="2321"/>
        <v>0.9053063446718469</v>
      </c>
      <c r="U3705" s="38">
        <f t="shared" si="2321"/>
        <v>0.90767163564113218</v>
      </c>
      <c r="V3705" s="38">
        <f t="shared" si="2321"/>
        <v>0.909964323530698</v>
      </c>
      <c r="W3705" s="38">
        <f t="shared" si="2321"/>
        <v>0.9121867207926857</v>
      </c>
      <c r="X3705" s="38">
        <f t="shared" si="2321"/>
        <v>0.91434107309180435</v>
      </c>
      <c r="Y3705" s="38">
        <f t="shared" si="2321"/>
        <v>0.91642956038500778</v>
      </c>
      <c r="Z3705" s="38">
        <f t="shared" si="2321"/>
        <v>0.91845429806762058</v>
      </c>
      <c r="AA3705" s="38">
        <f t="shared" si="2321"/>
        <v>0.9204173381759887</v>
      </c>
      <c r="AB3705" s="38">
        <f t="shared" si="2321"/>
        <v>0.92232067063754741</v>
      </c>
      <c r="AC3705" s="38">
        <f t="shared" si="2321"/>
        <v>0.92416622455996722</v>
      </c>
      <c r="AD3705" s="38">
        <f t="shared" si="2321"/>
        <v>0.92595586955174891</v>
      </c>
      <c r="AE3705" s="38">
        <f t="shared" si="2321"/>
        <v>0.92769141706732128</v>
      </c>
      <c r="AF3705" s="38">
        <f t="shared" si="2321"/>
        <v>0.92937462177032149</v>
      </c>
      <c r="AG3705" s="38">
        <f t="shared" si="2321"/>
        <v>0.93100718290931639</v>
      </c>
      <c r="AH3705" s="38">
        <f t="shared" si="2321"/>
        <v>0.93259074570078815</v>
      </c>
      <c r="AI3705" s="38">
        <f t="shared" si="2321"/>
        <v>0.93412690271469911</v>
      </c>
      <c r="AJ3705" s="38">
        <f t="shared" si="2321"/>
        <v>0.93561719525843301</v>
      </c>
      <c r="AK3705" s="38">
        <f t="shared" si="2321"/>
        <v>0.93706311475534954</v>
      </c>
      <c r="AL3705" s="38">
        <f t="shared" si="2321"/>
        <v>0.93846610411458431</v>
      </c>
      <c r="AM3705" s="38">
        <f t="shared" si="2321"/>
        <v>0.93982755908911708</v>
      </c>
      <c r="AN3705" s="38">
        <f t="shared" si="2321"/>
        <v>0.94114882961946189</v>
      </c>
      <c r="AO3705" s="38">
        <f t="shared" si="2321"/>
        <v>0.94243122116066158</v>
      </c>
      <c r="AP3705" s="38">
        <f t="shared" si="2321"/>
        <v>0.94367599599055818</v>
      </c>
      <c r="AQ3705" s="38">
        <f t="shared" si="2321"/>
        <v>0.94488437449758078</v>
      </c>
      <c r="AR3705" s="38">
        <f t="shared" si="2321"/>
        <v>0.94605753644653801</v>
      </c>
      <c r="AS3705" s="38">
        <f t="shared" si="2321"/>
        <v>0.94719662222113055</v>
      </c>
      <c r="AT3705" s="38">
        <f t="shared" si="2321"/>
        <v>0.94830273404209997</v>
      </c>
      <c r="AU3705" s="38">
        <f t="shared" si="2321"/>
        <v>0.94937693716012517</v>
      </c>
      <c r="AV3705" s="38">
        <f t="shared" si="2321"/>
        <v>0.9504202610227398</v>
      </c>
      <c r="AW3705" s="38">
        <f t="shared" si="2321"/>
        <v>0.95143370041470732</v>
      </c>
      <c r="AX3705" s="38">
        <f t="shared" si="2321"/>
        <v>0.95241821657142423</v>
      </c>
      <c r="AY3705" s="38">
        <f t="shared" si="2321"/>
        <v>0.95337473826504926</v>
      </c>
      <c r="AZ3705" s="38">
        <f t="shared" si="2321"/>
        <v>0.95430416286317743</v>
      </c>
      <c r="BA3705" s="38">
        <f t="shared" si="2321"/>
        <v>0.95520735735996787</v>
      </c>
      <c r="BB3705" s="38">
        <f t="shared" si="2321"/>
        <v>0.95608515937973759</v>
      </c>
      <c r="BC3705" s="38">
        <f t="shared" si="2321"/>
        <v>0.95693837815310778</v>
      </c>
      <c r="BD3705" s="38">
        <f t="shared" si="2321"/>
        <v>0.95776779546586632</v>
      </c>
      <c r="BE3705" s="38">
        <f t="shared" si="2321"/>
        <v>0.95857416658077033</v>
      </c>
      <c r="BF3705" s="38">
        <f t="shared" si="2321"/>
        <v>0.95935822113257263</v>
      </c>
    </row>
    <row r="3706" spans="1:58" x14ac:dyDescent="0.2">
      <c r="A3706" s="9" t="str">
        <f t="shared" si="2262"/>
        <v>Maldives</v>
      </c>
      <c r="C3706" s="39">
        <f t="shared" si="2263"/>
        <v>0.72242379999999995</v>
      </c>
      <c r="D3706" s="38">
        <f t="shared" ref="D3706:BF3706" si="2322">1-_xlfn.NORM.DIST($D$608,D3477,$B$37+$B$38*D3477,TRUE)</f>
        <v>0.73010188676759358</v>
      </c>
      <c r="E3706" s="38">
        <f t="shared" si="2322"/>
        <v>0.73757871402866859</v>
      </c>
      <c r="F3706" s="38">
        <f t="shared" si="2322"/>
        <v>0.74485707547979918</v>
      </c>
      <c r="G3706" s="38">
        <f t="shared" si="2322"/>
        <v>0.75193994442772638</v>
      </c>
      <c r="H3706" s="38">
        <f t="shared" si="2322"/>
        <v>0.75883045262601001</v>
      </c>
      <c r="I3706" s="38">
        <f t="shared" si="2322"/>
        <v>0.76553187028057668</v>
      </c>
      <c r="J3706" s="38">
        <f t="shared" si="2322"/>
        <v>0.77204758721485101</v>
      </c>
      <c r="K3706" s="38">
        <f t="shared" si="2322"/>
        <v>0.77838109517852894</v>
      </c>
      <c r="L3706" s="38">
        <f t="shared" si="2322"/>
        <v>0.78453597127836017</v>
      </c>
      <c r="M3706" s="38">
        <f t="shared" si="2322"/>
        <v>0.79051586250447192</v>
      </c>
      <c r="N3706" s="38">
        <f t="shared" si="2322"/>
        <v>0.79632447132173689</v>
      </c>
      <c r="O3706" s="38">
        <f t="shared" si="2322"/>
        <v>0.80196554229237182</v>
      </c>
      <c r="P3706" s="38">
        <f t="shared" si="2322"/>
        <v>0.80744284969330871</v>
      </c>
      <c r="Q3706" s="38">
        <f t="shared" si="2322"/>
        <v>0.81276018608982814</v>
      </c>
      <c r="R3706" s="38">
        <f t="shared" si="2322"/>
        <v>0.81792135182542036</v>
      </c>
      <c r="S3706" s="38">
        <f t="shared" si="2322"/>
        <v>0.82293014538681097</v>
      </c>
      <c r="T3706" s="38">
        <f t="shared" si="2322"/>
        <v>0.82779035460246275</v>
      </c>
      <c r="U3706" s="38">
        <f t="shared" si="2322"/>
        <v>0.8325057486326275</v>
      </c>
      <c r="V3706" s="38">
        <f t="shared" si="2322"/>
        <v>0.83708007070910306</v>
      </c>
      <c r="W3706" s="38">
        <f t="shared" si="2322"/>
        <v>0.84151703158321289</v>
      </c>
      <c r="X3706" s="38">
        <f t="shared" si="2322"/>
        <v>0.84582030364113669</v>
      </c>
      <c r="Y3706" s="38">
        <f t="shared" si="2322"/>
        <v>0.84999351564652148</v>
      </c>
      <c r="Z3706" s="38">
        <f t="shared" si="2322"/>
        <v>0.85404024807129697</v>
      </c>
      <c r="AA3706" s="38">
        <f t="shared" si="2322"/>
        <v>0.85796402897672641</v>
      </c>
      <c r="AB3706" s="38">
        <f t="shared" si="2322"/>
        <v>0.86176833040797385</v>
      </c>
      <c r="AC3706" s="38">
        <f t="shared" si="2322"/>
        <v>0.8654565652667815</v>
      </c>
      <c r="AD3706" s="38">
        <f t="shared" si="2322"/>
        <v>0.86903208462825099</v>
      </c>
      <c r="AE3706" s="38">
        <f t="shared" si="2322"/>
        <v>0.8724981754691552</v>
      </c>
      <c r="AF3706" s="38">
        <f t="shared" si="2322"/>
        <v>0.87585805877668066</v>
      </c>
      <c r="AG3706" s="38">
        <f t="shared" si="2322"/>
        <v>0.87911488800798276</v>
      </c>
      <c r="AH3706" s="38">
        <f t="shared" si="2322"/>
        <v>0.88227174787242868</v>
      </c>
      <c r="AI3706" s="38">
        <f t="shared" si="2322"/>
        <v>0.88533165340987574</v>
      </c>
      <c r="AJ3706" s="38">
        <f t="shared" si="2322"/>
        <v>0.88829754933980032</v>
      </c>
      <c r="AK3706" s="38">
        <f t="shared" si="2322"/>
        <v>0.89117230965752414</v>
      </c>
      <c r="AL3706" s="38">
        <f t="shared" si="2322"/>
        <v>0.89395873745519228</v>
      </c>
      <c r="AM3706" s="38">
        <f t="shared" si="2322"/>
        <v>0.89665956494651311</v>
      </c>
      <c r="AN3706" s="38">
        <f t="shared" si="2322"/>
        <v>0.8992774536756053</v>
      </c>
      <c r="AO3706" s="38">
        <f t="shared" si="2322"/>
        <v>0.90181499489155992</v>
      </c>
      <c r="AP3706" s="38">
        <f t="shared" si="2322"/>
        <v>0.90427471007156313</v>
      </c>
      <c r="AQ3706" s="38">
        <f t="shared" si="2322"/>
        <v>0.90665905157659654</v>
      </c>
      <c r="AR3706" s="38">
        <f t="shared" si="2322"/>
        <v>0.90897040342485813</v>
      </c>
      <c r="AS3706" s="38">
        <f t="shared" si="2322"/>
        <v>0.9112110821691215</v>
      </c>
      <c r="AT3706" s="38">
        <f t="shared" si="2322"/>
        <v>0.91338333786527004</v>
      </c>
      <c r="AU3706" s="38">
        <f t="shared" si="2322"/>
        <v>0.91548935512020846</v>
      </c>
      <c r="AV3706" s="38">
        <f t="shared" si="2322"/>
        <v>0.91753125420827375</v>
      </c>
      <c r="AW3706" s="38">
        <f t="shared" si="2322"/>
        <v>0.91951109224613159</v>
      </c>
      <c r="AX3706" s="38">
        <f t="shared" si="2322"/>
        <v>0.92143086441695632</v>
      </c>
      <c r="AY3706" s="38">
        <f t="shared" si="2322"/>
        <v>0.9232925052354668</v>
      </c>
      <c r="AZ3706" s="38">
        <f t="shared" si="2322"/>
        <v>0.92509788984610297</v>
      </c>
      <c r="BA3706" s="38">
        <f t="shared" si="2322"/>
        <v>0.92684883534730911</v>
      </c>
      <c r="BB3706" s="38">
        <f t="shared" si="2322"/>
        <v>0.92854710213551617</v>
      </c>
      <c r="BC3706" s="38">
        <f t="shared" si="2322"/>
        <v>0.93019439526301118</v>
      </c>
      <c r="BD3706" s="38">
        <f t="shared" si="2322"/>
        <v>0.93179236580442493</v>
      </c>
      <c r="BE3706" s="38">
        <f t="shared" si="2322"/>
        <v>0.93334261222708625</v>
      </c>
      <c r="BF3706" s="38">
        <f t="shared" si="2322"/>
        <v>0.93484668176096375</v>
      </c>
    </row>
    <row r="3707" spans="1:58" x14ac:dyDescent="0.2">
      <c r="A3707" s="9" t="str">
        <f t="shared" si="2262"/>
        <v>Mali</v>
      </c>
      <c r="C3707" s="39">
        <f t="shared" si="2263"/>
        <v>4.3151629999999996E-2</v>
      </c>
      <c r="D3707" s="38">
        <f t="shared" ref="D3707:BF3707" si="2323">1-_xlfn.NORM.DIST($D$608,D3478,$B$37+$B$38*D3478,TRUE)</f>
        <v>4.8134696550216516E-2</v>
      </c>
      <c r="E3707" s="38">
        <f t="shared" si="2323"/>
        <v>5.3497521926032632E-2</v>
      </c>
      <c r="F3707" s="38">
        <f t="shared" si="2323"/>
        <v>5.9247792908405206E-2</v>
      </c>
      <c r="G3707" s="38">
        <f t="shared" si="2323"/>
        <v>6.5391474192357246E-2</v>
      </c>
      <c r="H3707" s="38">
        <f t="shared" si="2323"/>
        <v>7.1932735340576759E-2</v>
      </c>
      <c r="I3707" s="38">
        <f t="shared" si="2323"/>
        <v>7.8873897942144167E-2</v>
      </c>
      <c r="J3707" s="38">
        <f t="shared" si="2323"/>
        <v>8.6215403295491488E-2</v>
      </c>
      <c r="K3707" s="38">
        <f t="shared" si="2323"/>
        <v>9.3955800560698854E-2</v>
      </c>
      <c r="L3707" s="38">
        <f t="shared" si="2323"/>
        <v>0.10209175497400003</v>
      </c>
      <c r="M3707" s="38">
        <f t="shared" si="2323"/>
        <v>0.11061807539399837</v>
      </c>
      <c r="N3707" s="38">
        <f t="shared" si="2323"/>
        <v>0.11952776016025046</v>
      </c>
      <c r="O3707" s="38">
        <f t="shared" si="2323"/>
        <v>0.12881205999477652</v>
      </c>
      <c r="P3707" s="38">
        <f t="shared" si="2323"/>
        <v>0.13846055646845956</v>
      </c>
      <c r="Q3707" s="38">
        <f t="shared" si="2323"/>
        <v>0.14846125438862656</v>
      </c>
      <c r="R3707" s="38">
        <f t="shared" si="2323"/>
        <v>0.15880068634147793</v>
      </c>
      <c r="S3707" s="38">
        <f t="shared" si="2323"/>
        <v>0.16946402754246459</v>
      </c>
      <c r="T3707" s="38">
        <f t="shared" si="2323"/>
        <v>0.18043521910725513</v>
      </c>
      <c r="U3707" s="38">
        <f t="shared" si="2323"/>
        <v>0.19169709785279632</v>
      </c>
      <c r="V3707" s="38">
        <f t="shared" si="2323"/>
        <v>0.20323153076877976</v>
      </c>
      <c r="W3707" s="38">
        <f t="shared" si="2323"/>
        <v>0.21501955236071468</v>
      </c>
      <c r="X3707" s="38">
        <f t="shared" si="2323"/>
        <v>0.22704150315261662</v>
      </c>
      <c r="Y3707" s="38">
        <f t="shared" si="2323"/>
        <v>0.23927716774574703</v>
      </c>
      <c r="Z3707" s="38">
        <f t="shared" si="2323"/>
        <v>0.2517059109555746</v>
      </c>
      <c r="AA3707" s="38">
        <f t="shared" si="2323"/>
        <v>0.26430681068792006</v>
      </c>
      <c r="AB3707" s="38">
        <f t="shared" si="2323"/>
        <v>0.277058786363092</v>
      </c>
      <c r="AC3707" s="38">
        <f t="shared" si="2323"/>
        <v>0.28994072184996922</v>
      </c>
      <c r="AD3707" s="38">
        <f t="shared" si="2323"/>
        <v>0.30293158202697013</v>
      </c>
      <c r="AE3707" s="38">
        <f t="shared" si="2323"/>
        <v>0.31601052224068382</v>
      </c>
      <c r="AF3707" s="38">
        <f t="shared" si="2323"/>
        <v>0.32915699008291277</v>
      </c>
      <c r="AG3707" s="38">
        <f t="shared" si="2323"/>
        <v>0.34235081905076048</v>
      </c>
      <c r="AH3707" s="38">
        <f t="shared" si="2323"/>
        <v>0.35557231379036536</v>
      </c>
      <c r="AI3707" s="38">
        <f t="shared" si="2323"/>
        <v>0.36880232675145208</v>
      </c>
      <c r="AJ3707" s="38">
        <f t="shared" si="2323"/>
        <v>0.38202232619597198</v>
      </c>
      <c r="AK3707" s="38">
        <f t="shared" si="2323"/>
        <v>0.39521445560901891</v>
      </c>
      <c r="AL3707" s="38">
        <f t="shared" si="2323"/>
        <v>0.40836158465347316</v>
      </c>
      <c r="AM3707" s="38">
        <f t="shared" si="2323"/>
        <v>0.42144735189131832</v>
      </c>
      <c r="AN3707" s="38">
        <f t="shared" si="2323"/>
        <v>0.4344561995643853</v>
      </c>
      <c r="AO3707" s="38">
        <f t="shared" si="2323"/>
        <v>0.44737340078569898</v>
      </c>
      <c r="AP3707" s="38">
        <f t="shared" si="2323"/>
        <v>0.4601850795400777</v>
      </c>
      <c r="AQ3707" s="38">
        <f t="shared" si="2323"/>
        <v>0.4728782239298035</v>
      </c>
      <c r="AR3707" s="38">
        <f t="shared" si="2323"/>
        <v>0.48544069312871962</v>
      </c>
      <c r="AS3707" s="38">
        <f t="shared" si="2323"/>
        <v>0.49786121852677578</v>
      </c>
      <c r="AT3707" s="38">
        <f t="shared" si="2323"/>
        <v>0.51012939955771885</v>
      </c>
      <c r="AU3707" s="38">
        <f t="shared" si="2323"/>
        <v>0.52223569470606734</v>
      </c>
      <c r="AV3707" s="38">
        <f t="shared" si="2323"/>
        <v>0.53417140818667386</v>
      </c>
      <c r="AW3707" s="38">
        <f t="shared" si="2323"/>
        <v>0.54592867278179824</v>
      </c>
      <c r="AX3707" s="38">
        <f t="shared" si="2323"/>
        <v>0.55750042930759203</v>
      </c>
      <c r="AY3707" s="38">
        <f t="shared" si="2323"/>
        <v>0.56888040316493615</v>
      </c>
      <c r="AZ3707" s="38">
        <f t="shared" si="2323"/>
        <v>0.58006307840945204</v>
      </c>
      <c r="BA3707" s="38">
        <f t="shared" si="2323"/>
        <v>0.5910436697528636</v>
      </c>
      <c r="BB3707" s="38">
        <f t="shared" si="2323"/>
        <v>0.60181809288338584</v>
      </c>
      <c r="BC3707" s="38">
        <f t="shared" si="2323"/>
        <v>0.61238293346694861</v>
      </c>
      <c r="BD3707" s="38">
        <f t="shared" si="2323"/>
        <v>0.62273541516442887</v>
      </c>
      <c r="BE3707" s="38">
        <f t="shared" si="2323"/>
        <v>0.63287336697299035</v>
      </c>
      <c r="BF3707" s="38">
        <f t="shared" si="2323"/>
        <v>0.6427951901726161</v>
      </c>
    </row>
    <row r="3708" spans="1:58" x14ac:dyDescent="0.2">
      <c r="A3708" s="9" t="str">
        <f t="shared" si="2262"/>
        <v>Malta</v>
      </c>
      <c r="C3708" s="39">
        <f t="shared" si="2263"/>
        <v>0.74343230000000005</v>
      </c>
      <c r="D3708" s="38">
        <f t="shared" ref="D3708:BF3708" si="2324">1-_xlfn.NORM.DIST($D$608,D3479,$B$37+$B$38*D3479,TRUE)</f>
        <v>0.75062489837557067</v>
      </c>
      <c r="E3708" s="38">
        <f t="shared" si="2324"/>
        <v>0.75762148183928635</v>
      </c>
      <c r="F3708" s="38">
        <f t="shared" si="2324"/>
        <v>0.76442533400684276</v>
      </c>
      <c r="G3708" s="38">
        <f t="shared" si="2324"/>
        <v>0.77103986804438529</v>
      </c>
      <c r="H3708" s="38">
        <f t="shared" si="2324"/>
        <v>0.77746860802508411</v>
      </c>
      <c r="I3708" s="38">
        <f t="shared" si="2324"/>
        <v>0.78371517145308056</v>
      </c>
      <c r="J3708" s="38">
        <f t="shared" si="2324"/>
        <v>0.78978325292941964</v>
      </c>
      <c r="K3708" s="38">
        <f t="shared" si="2324"/>
        <v>0.79567660893003556</v>
      </c>
      <c r="L3708" s="38">
        <f t="shared" si="2324"/>
        <v>0.80139904366210946</v>
      </c>
      <c r="M3708" s="38">
        <f t="shared" si="2324"/>
        <v>0.80695439596206908</v>
      </c>
      <c r="N3708" s="38">
        <f t="shared" si="2324"/>
        <v>0.81234652719612899</v>
      </c>
      <c r="O3708" s="38">
        <f t="shared" si="2324"/>
        <v>0.81757931012245344</v>
      </c>
      <c r="P3708" s="38">
        <f t="shared" si="2324"/>
        <v>0.82265661867275941</v>
      </c>
      <c r="Q3708" s="38">
        <f t="shared" si="2324"/>
        <v>0.82758231861035658</v>
      </c>
      <c r="R3708" s="38">
        <f t="shared" si="2324"/>
        <v>0.83236025902122512</v>
      </c>
      <c r="S3708" s="38">
        <f t="shared" si="2324"/>
        <v>0.8369942645946864</v>
      </c>
      <c r="T3708" s="38">
        <f t="shared" si="2324"/>
        <v>0.84148812865049316</v>
      </c>
      <c r="U3708" s="38">
        <f t="shared" si="2324"/>
        <v>0.84584560686970567</v>
      </c>
      <c r="V3708" s="38">
        <f t="shared" si="2324"/>
        <v>0.85007041168748465</v>
      </c>
      <c r="W3708" s="38">
        <f t="shared" si="2324"/>
        <v>0.85416620730689163</v>
      </c>
      <c r="X3708" s="38">
        <f t="shared" si="2324"/>
        <v>0.85813660529390645</v>
      </c>
      <c r="Y3708" s="38">
        <f t="shared" si="2324"/>
        <v>0.86198516071511488</v>
      </c>
      <c r="Z3708" s="38">
        <f t="shared" si="2324"/>
        <v>0.86571536878087207</v>
      </c>
      <c r="AA3708" s="38">
        <f t="shared" si="2324"/>
        <v>0.86933066195816888</v>
      </c>
      <c r="AB3708" s="38">
        <f t="shared" si="2324"/>
        <v>0.87283440751891761</v>
      </c>
      <c r="AC3708" s="38">
        <f t="shared" si="2324"/>
        <v>0.87622990549089119</v>
      </c>
      <c r="AD3708" s="38">
        <f t="shared" si="2324"/>
        <v>0.87952038698009039</v>
      </c>
      <c r="AE3708" s="38">
        <f t="shared" si="2324"/>
        <v>0.88270901283487413</v>
      </c>
      <c r="AF3708" s="38">
        <f t="shared" si="2324"/>
        <v>0.8857988726237207</v>
      </c>
      <c r="AG3708" s="38">
        <f t="shared" si="2324"/>
        <v>0.88879298390002703</v>
      </c>
      <c r="AH3708" s="38">
        <f t="shared" si="2324"/>
        <v>0.89169429172885251</v>
      </c>
      <c r="AI3708" s="38">
        <f t="shared" si="2324"/>
        <v>0.89450566845199264</v>
      </c>
      <c r="AJ3708" s="38">
        <f t="shared" si="2324"/>
        <v>0.89722991366919413</v>
      </c>
      <c r="AK3708" s="38">
        <f t="shared" si="2324"/>
        <v>0.89986975441472716</v>
      </c>
      <c r="AL3708" s="38">
        <f t="shared" si="2324"/>
        <v>0.90242784550986244</v>
      </c>
      <c r="AM3708" s="38">
        <f t="shared" si="2324"/>
        <v>0.90490677007310294</v>
      </c>
      <c r="AN3708" s="38">
        <f t="shared" si="2324"/>
        <v>0.90730904017126124</v>
      </c>
      <c r="AO3708" s="38">
        <f t="shared" si="2324"/>
        <v>0.90963709759566014</v>
      </c>
      <c r="AP3708" s="38">
        <f t="shared" si="2324"/>
        <v>0.91189331474886548</v>
      </c>
      <c r="AQ3708" s="38">
        <f t="shared" si="2324"/>
        <v>0.91407999562844566</v>
      </c>
      <c r="AR3708" s="38">
        <f t="shared" si="2324"/>
        <v>0.91619937689526876</v>
      </c>
      <c r="AS3708" s="38">
        <f t="shared" si="2324"/>
        <v>0.91825362901482177</v>
      </c>
      <c r="AT3708" s="38">
        <f t="shared" si="2324"/>
        <v>0.92024485746094642</v>
      </c>
      <c r="AU3708" s="38">
        <f t="shared" si="2324"/>
        <v>0.9221751039722591</v>
      </c>
      <c r="AV3708" s="38">
        <f t="shared" si="2324"/>
        <v>0.92404634785232431</v>
      </c>
      <c r="AW3708" s="38">
        <f t="shared" si="2324"/>
        <v>0.92586050730541902</v>
      </c>
      <c r="AX3708" s="38">
        <f t="shared" si="2324"/>
        <v>0.92761944080044112</v>
      </c>
      <c r="AY3708" s="38">
        <f t="shared" si="2324"/>
        <v>0.92932494845618008</v>
      </c>
      <c r="AZ3708" s="38">
        <f t="shared" si="2324"/>
        <v>0.93097877344179369</v>
      </c>
      <c r="BA3708" s="38">
        <f t="shared" si="2324"/>
        <v>0.932582603386922</v>
      </c>
      <c r="BB3708" s="38">
        <f t="shared" si="2324"/>
        <v>0.9341380717964034</v>
      </c>
      <c r="BC3708" s="38">
        <f t="shared" si="2324"/>
        <v>0.93564675946506815</v>
      </c>
      <c r="BD3708" s="38">
        <f t="shared" si="2324"/>
        <v>0.93711019588854783</v>
      </c>
      <c r="BE3708" s="38">
        <f t="shared" si="2324"/>
        <v>0.93852986066647337</v>
      </c>
      <c r="BF3708" s="38">
        <f t="shared" si="2324"/>
        <v>0.93990718489483804</v>
      </c>
    </row>
    <row r="3709" spans="1:58" x14ac:dyDescent="0.2">
      <c r="A3709" s="9" t="str">
        <f t="shared" si="2262"/>
        <v>Marshall Islands</v>
      </c>
      <c r="C3709" s="39">
        <f t="shared" si="2263"/>
        <v>0.65810489999999999</v>
      </c>
      <c r="D3709" s="38">
        <f t="shared" ref="D3709:BF3709" si="2325">1-_xlfn.NORM.DIST($D$608,D3480,$B$37+$B$38*D3480,TRUE)</f>
        <v>0.66741583273931138</v>
      </c>
      <c r="E3709" s="38">
        <f t="shared" si="2325"/>
        <v>0.67651076204211469</v>
      </c>
      <c r="F3709" s="38">
        <f t="shared" si="2325"/>
        <v>0.68539031498080027</v>
      </c>
      <c r="G3709" s="38">
        <f t="shared" si="2325"/>
        <v>0.69405550186379739</v>
      </c>
      <c r="H3709" s="38">
        <f t="shared" si="2325"/>
        <v>0.70250768632140537</v>
      </c>
      <c r="I3709" s="38">
        <f t="shared" si="2325"/>
        <v>0.71074855631539502</v>
      </c>
      <c r="J3709" s="38">
        <f t="shared" si="2325"/>
        <v>0.71878009615313343</v>
      </c>
      <c r="K3709" s="38">
        <f t="shared" si="2325"/>
        <v>0.72660455957078673</v>
      </c>
      <c r="L3709" s="38">
        <f t="shared" si="2325"/>
        <v>0.73422444393534447</v>
      </c>
      <c r="M3709" s="38">
        <f t="shared" si="2325"/>
        <v>0.74164246560175662</v>
      </c>
      <c r="N3709" s="38">
        <f t="shared" si="2325"/>
        <v>0.74886153644933984</v>
      </c>
      <c r="O3709" s="38">
        <f t="shared" si="2325"/>
        <v>0.7558847416107437</v>
      </c>
      <c r="P3709" s="38">
        <f t="shared" si="2325"/>
        <v>0.76271531839710804</v>
      </c>
      <c r="Q3709" s="38">
        <f t="shared" si="2325"/>
        <v>0.76935663641453633</v>
      </c>
      <c r="R3709" s="38">
        <f t="shared" si="2325"/>
        <v>0.77581217885956544</v>
      </c>
      <c r="S3709" s="38">
        <f t="shared" si="2325"/>
        <v>0.78208552497489503</v>
      </c>
      <c r="T3709" s="38">
        <f t="shared" si="2325"/>
        <v>0.78818033364113338</v>
      </c>
      <c r="U3709" s="38">
        <f t="shared" si="2325"/>
        <v>0.79410032807569242</v>
      </c>
      <c r="V3709" s="38">
        <f t="shared" si="2325"/>
        <v>0.79984928160611646</v>
      </c>
      <c r="W3709" s="38">
        <f t="shared" si="2325"/>
        <v>0.80543100448200999</v>
      </c>
      <c r="X3709" s="38">
        <f t="shared" si="2325"/>
        <v>0.81084933168726392</v>
      </c>
      <c r="Y3709" s="38">
        <f t="shared" si="2325"/>
        <v>0.81610811171239805</v>
      </c>
      <c r="Z3709" s="38">
        <f t="shared" si="2325"/>
        <v>0.82121119624548666</v>
      </c>
      <c r="AA3709" s="38">
        <f t="shared" si="2325"/>
        <v>0.82616243073925522</v>
      </c>
      <c r="AB3709" s="38">
        <f t="shared" si="2325"/>
        <v>0.8309656458114647</v>
      </c>
      <c r="AC3709" s="38">
        <f t="shared" si="2325"/>
        <v>0.83562464943559922</v>
      </c>
      <c r="AD3709" s="38">
        <f t="shared" si="2325"/>
        <v>0.84014321987908402</v>
      </c>
      <c r="AE3709" s="38">
        <f t="shared" si="2325"/>
        <v>0.84452509934674613</v>
      </c>
      <c r="AF3709" s="38">
        <f t="shared" si="2325"/>
        <v>0.84877398828794726</v>
      </c>
      <c r="AG3709" s="38">
        <f t="shared" si="2325"/>
        <v>0.85289354032673337</v>
      </c>
      <c r="AH3709" s="38">
        <f t="shared" si="2325"/>
        <v>0.8568873577754188</v>
      </c>
      <c r="AI3709" s="38">
        <f t="shared" si="2325"/>
        <v>0.86075898769323334</v>
      </c>
      <c r="AJ3709" s="38">
        <f t="shared" si="2325"/>
        <v>0.86451191845297592</v>
      </c>
      <c r="AK3709" s="38">
        <f t="shared" si="2325"/>
        <v>0.86814957678000915</v>
      </c>
      <c r="AL3709" s="38">
        <f t="shared" si="2325"/>
        <v>0.87167532522939173</v>
      </c>
      <c r="AM3709" s="38">
        <f t="shared" si="2325"/>
        <v>0.87509246006843355</v>
      </c>
      <c r="AN3709" s="38">
        <f t="shared" si="2325"/>
        <v>0.87840420953349074</v>
      </c>
      <c r="AO3709" s="38">
        <f t="shared" si="2325"/>
        <v>0.88161373243133068</v>
      </c>
      <c r="AP3709" s="38">
        <f t="shared" si="2325"/>
        <v>0.88472411705694987</v>
      </c>
      <c r="AQ3709" s="38">
        <f t="shared" si="2325"/>
        <v>0.88773838040121522</v>
      </c>
      <c r="AR3709" s="38">
        <f t="shared" si="2325"/>
        <v>0.89065946762321446</v>
      </c>
      <c r="AS3709" s="38">
        <f t="shared" si="2325"/>
        <v>0.89349025176364527</v>
      </c>
      <c r="AT3709" s="38">
        <f t="shared" si="2325"/>
        <v>0.8962335336770153</v>
      </c>
      <c r="AU3709" s="38">
        <f t="shared" si="2325"/>
        <v>0.89889204216178842</v>
      </c>
      <c r="AV3709" s="38">
        <f t="shared" si="2325"/>
        <v>0.90146843426897294</v>
      </c>
      <c r="AW3709" s="38">
        <f t="shared" si="2325"/>
        <v>0.90396529577091767</v>
      </c>
      <c r="AX3709" s="38">
        <f t="shared" si="2325"/>
        <v>0.90638514177333196</v>
      </c>
      <c r="AY3709" s="38">
        <f t="shared" si="2325"/>
        <v>0.90873041745472338</v>
      </c>
      <c r="AZ3709" s="38">
        <f t="shared" si="2325"/>
        <v>0.91100349891858168</v>
      </c>
      <c r="BA3709" s="38">
        <f t="shared" si="2325"/>
        <v>0.91320669414471545</v>
      </c>
      <c r="BB3709" s="38">
        <f t="shared" si="2325"/>
        <v>0.91534224402716313</v>
      </c>
      <c r="BC3709" s="38">
        <f t="shared" si="2325"/>
        <v>0.91741232348708046</v>
      </c>
      <c r="BD3709" s="38">
        <f t="shared" si="2325"/>
        <v>0.9194190426499137</v>
      </c>
      <c r="BE3709" s="38">
        <f t="shared" si="2325"/>
        <v>0.9213644480770331</v>
      </c>
      <c r="BF3709" s="38">
        <f t="shared" si="2325"/>
        <v>0.92325052404281815</v>
      </c>
    </row>
    <row r="3710" spans="1:58" x14ac:dyDescent="0.2">
      <c r="A3710" s="9" t="str">
        <f t="shared" si="2262"/>
        <v>Martinique</v>
      </c>
      <c r="C3710" s="39">
        <f t="shared" si="2263"/>
        <v>0.6736915</v>
      </c>
      <c r="D3710" s="38">
        <f t="shared" ref="D3710:BF3710" si="2326">1-_xlfn.NORM.DIST($D$608,D3481,$B$37+$B$38*D3481,TRUE)</f>
        <v>0.68260356065009697</v>
      </c>
      <c r="E3710" s="38">
        <f t="shared" si="2326"/>
        <v>0.6913021539792632</v>
      </c>
      <c r="F3710" s="38">
        <f t="shared" si="2326"/>
        <v>0.6997885457416978</v>
      </c>
      <c r="G3710" s="38">
        <f t="shared" si="2326"/>
        <v>0.70806432993804025</v>
      </c>
      <c r="H3710" s="38">
        <f t="shared" si="2326"/>
        <v>0.71613140090236505</v>
      </c>
      <c r="I3710" s="38">
        <f t="shared" si="2326"/>
        <v>0.72399192643063137</v>
      </c>
      <c r="J3710" s="38">
        <f t="shared" si="2326"/>
        <v>0.7316483220028599</v>
      </c>
      <c r="K3710" s="38">
        <f t="shared" si="2326"/>
        <v>0.73910322613777324</v>
      </c>
      <c r="L3710" s="38">
        <f t="shared" si="2326"/>
        <v>0.74635947690640281</v>
      </c>
      <c r="M3710" s="38">
        <f t="shared" si="2326"/>
        <v>0.75342008962019258</v>
      </c>
      <c r="N3710" s="38">
        <f t="shared" si="2326"/>
        <v>0.76028823569935233</v>
      </c>
      <c r="O3710" s="38">
        <f t="shared" si="2326"/>
        <v>0.76696722271858908</v>
      </c>
      <c r="P3710" s="38">
        <f t="shared" si="2326"/>
        <v>0.77346047561977471</v>
      </c>
      <c r="Q3710" s="38">
        <f t="shared" si="2326"/>
        <v>0.77977151907456632</v>
      </c>
      <c r="R3710" s="38">
        <f t="shared" si="2326"/>
        <v>0.78590396097436155</v>
      </c>
      <c r="S3710" s="38">
        <f t="shared" si="2326"/>
        <v>0.79186147702022758</v>
      </c>
      <c r="T3710" s="38">
        <f t="shared" si="2326"/>
        <v>0.79764779638146854</v>
      </c>
      <c r="U3710" s="38">
        <f t="shared" si="2326"/>
        <v>0.8032666883882611</v>
      </c>
      <c r="V3710" s="38">
        <f t="shared" si="2326"/>
        <v>0.80872195022120619</v>
      </c>
      <c r="W3710" s="38">
        <f t="shared" si="2326"/>
        <v>0.81401739555865948</v>
      </c>
      <c r="X3710" s="38">
        <f t="shared" si="2326"/>
        <v>0.81915684414123724</v>
      </c>
      <c r="Y3710" s="38">
        <f t="shared" si="2326"/>
        <v>0.82414411221193173</v>
      </c>
      <c r="Z3710" s="38">
        <f t="shared" si="2326"/>
        <v>0.82898300378969181</v>
      </c>
      <c r="AA3710" s="38">
        <f t="shared" si="2326"/>
        <v>0.83367730273414598</v>
      </c>
      <c r="AB3710" s="38">
        <f t="shared" si="2326"/>
        <v>0.83823076555926945</v>
      </c>
      <c r="AC3710" s="38">
        <f t="shared" si="2326"/>
        <v>0.84264711495421074</v>
      </c>
      <c r="AD3710" s="38">
        <f t="shared" si="2326"/>
        <v>0.84693003397013755</v>
      </c>
      <c r="AE3710" s="38">
        <f t="shared" si="2326"/>
        <v>0.85108316083281266</v>
      </c>
      <c r="AF3710" s="38">
        <f t="shared" si="2326"/>
        <v>0.85511008434162594</v>
      </c>
      <c r="AG3710" s="38">
        <f t="shared" si="2326"/>
        <v>0.85901433981696762</v>
      </c>
      <c r="AH3710" s="38">
        <f t="shared" si="2326"/>
        <v>0.86279940555908419</v>
      </c>
      <c r="AI3710" s="38">
        <f t="shared" si="2326"/>
        <v>0.86646869978291963</v>
      </c>
      <c r="AJ3710" s="38">
        <f t="shared" si="2326"/>
        <v>0.8700255779948538</v>
      </c>
      <c r="AK3710" s="38">
        <f t="shared" si="2326"/>
        <v>0.87347333077871148</v>
      </c>
      <c r="AL3710" s="38">
        <f t="shared" si="2326"/>
        <v>0.8768151819599066</v>
      </c>
      <c r="AM3710" s="38">
        <f t="shared" si="2326"/>
        <v>0.88005428711808531</v>
      </c>
      <c r="AN3710" s="38">
        <f t="shared" si="2326"/>
        <v>0.88319373242013877</v>
      </c>
      <c r="AO3710" s="38">
        <f t="shared" si="2326"/>
        <v>0.88623653374694455</v>
      </c>
      <c r="AP3710" s="38">
        <f t="shared" si="2326"/>
        <v>0.88918563608867229</v>
      </c>
      <c r="AQ3710" s="38">
        <f t="shared" si="2326"/>
        <v>0.8920439131849347</v>
      </c>
      <c r="AR3710" s="38">
        <f t="shared" si="2326"/>
        <v>0.89481416738747266</v>
      </c>
      <c r="AS3710" s="38">
        <f t="shared" si="2326"/>
        <v>0.8974991297244399</v>
      </c>
      <c r="AT3710" s="38">
        <f t="shared" si="2326"/>
        <v>0.90010146014667891</v>
      </c>
      <c r="AU3710" s="38">
        <f t="shared" si="2326"/>
        <v>0.90262374793765843</v>
      </c>
      <c r="AV3710" s="38">
        <f t="shared" si="2326"/>
        <v>0.90506851226997909</v>
      </c>
      <c r="AW3710" s="38">
        <f t="shared" si="2326"/>
        <v>0.90743820289253097</v>
      </c>
      <c r="AX3710" s="38">
        <f t="shared" si="2326"/>
        <v>0.90973520093351123</v>
      </c>
      <c r="AY3710" s="38">
        <f t="shared" si="2326"/>
        <v>0.91196181980559332</v>
      </c>
      <c r="AZ3710" s="38">
        <f t="shared" si="2326"/>
        <v>0.91412030620054985</v>
      </c>
      <c r="BA3710" s="38">
        <f t="shared" si="2326"/>
        <v>0.91621284116160673</v>
      </c>
      <c r="BB3710" s="38">
        <f t="shared" si="2326"/>
        <v>0.91824154122272073</v>
      </c>
      <c r="BC3710" s="38">
        <f t="shared" si="2326"/>
        <v>0.92020845960483444</v>
      </c>
      <c r="BD3710" s="38">
        <f t="shared" si="2326"/>
        <v>0.9221155874599809</v>
      </c>
      <c r="BE3710" s="38">
        <f t="shared" si="2326"/>
        <v>0.92396485515487603</v>
      </c>
      <c r="BF3710" s="38">
        <f t="shared" si="2326"/>
        <v>0.92575813358635228</v>
      </c>
    </row>
    <row r="3711" spans="1:58" x14ac:dyDescent="0.2">
      <c r="A3711" s="9" t="str">
        <f t="shared" si="2262"/>
        <v>Mauritania</v>
      </c>
      <c r="C3711" s="39">
        <f t="shared" si="2263"/>
        <v>3.0900339999999971E-2</v>
      </c>
      <c r="D3711" s="38">
        <f t="shared" ref="D3711:BF3711" si="2327">1-_xlfn.NORM.DIST($D$608,D3482,$B$37+$B$38*D3482,TRUE)</f>
        <v>3.4860436170884079E-2</v>
      </c>
      <c r="E3711" s="38">
        <f t="shared" si="2327"/>
        <v>3.9171021452172439E-2</v>
      </c>
      <c r="F3711" s="38">
        <f t="shared" si="2327"/>
        <v>4.3844222392828258E-2</v>
      </c>
      <c r="G3711" s="38">
        <f t="shared" si="2327"/>
        <v>4.8890747617753472E-2</v>
      </c>
      <c r="H3711" s="38">
        <f t="shared" si="2327"/>
        <v>5.431976085314294E-2</v>
      </c>
      <c r="I3711" s="38">
        <f t="shared" si="2327"/>
        <v>6.013877124461886E-2</v>
      </c>
      <c r="J3711" s="38">
        <f t="shared" si="2327"/>
        <v>6.635354242085556E-2</v>
      </c>
      <c r="K3711" s="38">
        <f t="shared" si="2327"/>
        <v>7.2968021364770319E-2</v>
      </c>
      <c r="L3711" s="38">
        <f t="shared" si="2327"/>
        <v>7.9984287758202322E-2</v>
      </c>
      <c r="M3711" s="38">
        <f t="shared" si="2327"/>
        <v>8.7402524074887689E-2</v>
      </c>
      <c r="N3711" s="38">
        <f t="shared" si="2327"/>
        <v>9.5221006320057255E-2</v>
      </c>
      <c r="O3711" s="38">
        <f t="shared" si="2327"/>
        <v>0.1034361149615235</v>
      </c>
      <c r="P3711" s="38">
        <f t="shared" si="2327"/>
        <v>0.11204236527371636</v>
      </c>
      <c r="Q3711" s="38">
        <f t="shared" si="2327"/>
        <v>0.12103245602834534</v>
      </c>
      <c r="R3711" s="38">
        <f t="shared" si="2327"/>
        <v>0.13039733521729557</v>
      </c>
      <c r="S3711" s="38">
        <f t="shared" si="2327"/>
        <v>0.14012628128765992</v>
      </c>
      <c r="T3711" s="38">
        <f t="shared" si="2327"/>
        <v>0.15020699820669892</v>
      </c>
      <c r="U3711" s="38">
        <f t="shared" si="2327"/>
        <v>0.16062572255601637</v>
      </c>
      <c r="V3711" s="38">
        <f t="shared" si="2327"/>
        <v>0.1713673407781775</v>
      </c>
      <c r="W3711" s="38">
        <f t="shared" si="2327"/>
        <v>0.18241551466328543</v>
      </c>
      <c r="X3711" s="38">
        <f t="shared" si="2327"/>
        <v>0.19375281316475901</v>
      </c>
      <c r="Y3711" s="38">
        <f t="shared" si="2327"/>
        <v>0.20536084866920978</v>
      </c>
      <c r="Z3711" s="38">
        <f t="shared" si="2327"/>
        <v>0.21722041591091534</v>
      </c>
      <c r="AA3711" s="38">
        <f t="shared" si="2327"/>
        <v>0.22931163181270342</v>
      </c>
      <c r="AB3711" s="38">
        <f t="shared" si="2327"/>
        <v>0.24161407464768869</v>
      </c>
      <c r="AC3711" s="38">
        <f t="shared" si="2327"/>
        <v>0.25410692104588073</v>
      </c>
      <c r="AD3711" s="38">
        <f t="shared" si="2327"/>
        <v>0.26676907951192086</v>
      </c>
      <c r="AE3711" s="38">
        <f t="shared" si="2327"/>
        <v>0.27957931927106894</v>
      </c>
      <c r="AF3711" s="38">
        <f t="shared" si="2327"/>
        <v>0.29251639341625846</v>
      </c>
      <c r="AG3711" s="38">
        <f t="shared" si="2327"/>
        <v>0.30555915548616586</v>
      </c>
      <c r="AH3711" s="38">
        <f t="shared" si="2327"/>
        <v>0.31868666875972984</v>
      </c>
      <c r="AI3711" s="38">
        <f t="shared" si="2327"/>
        <v>0.33187830770379523</v>
      </c>
      <c r="AJ3711" s="38">
        <f t="shared" si="2327"/>
        <v>0.34511385115529813</v>
      </c>
      <c r="AK3711" s="38">
        <f t="shared" si="2327"/>
        <v>0.35837356695585543</v>
      </c>
      <c r="AL3711" s="38">
        <f t="shared" si="2327"/>
        <v>0.37163828788335107</v>
      </c>
      <c r="AM3711" s="38">
        <f t="shared" si="2327"/>
        <v>0.38488947884107305</v>
      </c>
      <c r="AN3711" s="38">
        <f t="shared" si="2327"/>
        <v>0.39810929536946082</v>
      </c>
      <c r="AO3711" s="38">
        <f t="shared" si="2327"/>
        <v>0.41128063363817924</v>
      </c>
      <c r="AP3711" s="38">
        <f t="shared" si="2327"/>
        <v>0.42438717215692578</v>
      </c>
      <c r="AQ3711" s="38">
        <f t="shared" si="2327"/>
        <v>0.43741340551224739</v>
      </c>
      <c r="AR3711" s="38">
        <f t="shared" si="2327"/>
        <v>0.45034467049500404</v>
      </c>
      <c r="AS3711" s="38">
        <f t="shared" si="2327"/>
        <v>0.46316716502947575</v>
      </c>
      <c r="AT3711" s="38">
        <f t="shared" si="2327"/>
        <v>0.47586796035109213</v>
      </c>
      <c r="AU3711" s="38">
        <f t="shared" si="2327"/>
        <v>0.4884350069060992</v>
      </c>
      <c r="AV3711" s="38">
        <f t="shared" si="2327"/>
        <v>0.50085713446395719</v>
      </c>
      <c r="AW3711" s="38">
        <f t="shared" si="2327"/>
        <v>0.51312404694274139</v>
      </c>
      <c r="AX3711" s="38">
        <f t="shared" si="2327"/>
        <v>0.52522631245013862</v>
      </c>
      <c r="AY3711" s="38">
        <f t="shared" si="2327"/>
        <v>0.53715534903867956</v>
      </c>
      <c r="AZ3711" s="38">
        <f t="shared" si="2327"/>
        <v>0.54890340666445558</v>
      </c>
      <c r="BA3711" s="38">
        <f t="shared" si="2327"/>
        <v>0.5604635458245637</v>
      </c>
      <c r="BB3711" s="38">
        <f t="shared" si="2327"/>
        <v>0.57182961333067994</v>
      </c>
      <c r="BC3711" s="38">
        <f t="shared" si="2327"/>
        <v>0.58299621565522597</v>
      </c>
      <c r="BD3711" s="38">
        <f t="shared" si="2327"/>
        <v>0.59395869026321324</v>
      </c>
      <c r="BE3711" s="38">
        <f t="shared" si="2327"/>
        <v>0.60471307531768448</v>
      </c>
      <c r="BF3711" s="38">
        <f t="shared" si="2327"/>
        <v>0.61525607812024197</v>
      </c>
    </row>
    <row r="3712" spans="1:58" x14ac:dyDescent="0.2">
      <c r="A3712" s="9" t="str">
        <f t="shared" ref="A3712:A3775" si="2328">A274</f>
        <v>Mauritius</v>
      </c>
      <c r="C3712" s="39">
        <f t="shared" ref="C3712:C3775" si="2329">1-B736</f>
        <v>0.75885679999999989</v>
      </c>
      <c r="D3712" s="38">
        <f t="shared" ref="D3712:BF3712" si="2330">1-_xlfn.NORM.DIST($D$608,D3483,$B$37+$B$38*D3483,TRUE)</f>
        <v>0.76555781354448715</v>
      </c>
      <c r="E3712" s="38">
        <f t="shared" si="2330"/>
        <v>0.77207312570885012</v>
      </c>
      <c r="F3712" s="38">
        <f t="shared" si="2330"/>
        <v>0.77840622883874633</v>
      </c>
      <c r="G3712" s="38">
        <f t="shared" si="2330"/>
        <v>0.78456070059835137</v>
      </c>
      <c r="H3712" s="38">
        <f t="shared" si="2330"/>
        <v>0.79054018849782148</v>
      </c>
      <c r="I3712" s="38">
        <f t="shared" si="2330"/>
        <v>0.79634839548586345</v>
      </c>
      <c r="J3712" s="38">
        <f t="shared" si="2330"/>
        <v>0.80198906657358904</v>
      </c>
      <c r="K3712" s="38">
        <f t="shared" si="2330"/>
        <v>0.80746597645318097</v>
      </c>
      <c r="L3712" s="38">
        <f t="shared" si="2330"/>
        <v>0.81278291807284742</v>
      </c>
      <c r="M3712" s="38">
        <f t="shared" si="2330"/>
        <v>0.81794369212802609</v>
      </c>
      <c r="N3712" s="38">
        <f t="shared" si="2330"/>
        <v>0.82295209742775666</v>
      </c>
      <c r="O3712" s="38">
        <f t="shared" si="2330"/>
        <v>0.8278119220945348</v>
      </c>
      <c r="P3712" s="38">
        <f t="shared" si="2330"/>
        <v>0.83252693555570478</v>
      </c>
      <c r="Q3712" s="38">
        <f t="shared" si="2330"/>
        <v>0.83710088128454763</v>
      </c>
      <c r="R3712" s="38">
        <f t="shared" si="2330"/>
        <v>0.84153747024957193</v>
      </c>
      <c r="S3712" s="38">
        <f t="shared" si="2330"/>
        <v>0.8458403750311313</v>
      </c>
      <c r="T3712" s="38">
        <f t="shared" si="2330"/>
        <v>0.85001322456529638</v>
      </c>
      <c r="U3712" s="38">
        <f t="shared" si="2330"/>
        <v>0.85405959947589849</v>
      </c>
      <c r="V3712" s="38">
        <f t="shared" si="2330"/>
        <v>0.85798302795677672</v>
      </c>
      <c r="W3712" s="38">
        <f t="shared" si="2330"/>
        <v>0.86178698216750282</v>
      </c>
      <c r="X3712" s="38">
        <f t="shared" si="2330"/>
        <v>0.8654748751071808</v>
      </c>
      <c r="Y3712" s="38">
        <f t="shared" si="2330"/>
        <v>0.86905005793230805</v>
      </c>
      <c r="Z3712" s="38">
        <f t="shared" si="2330"/>
        <v>0.8725158176861294</v>
      </c>
      <c r="AA3712" s="38">
        <f t="shared" si="2330"/>
        <v>0.87587537540837801</v>
      </c>
      <c r="AB3712" s="38">
        <f t="shared" si="2330"/>
        <v>0.87913188459578961</v>
      </c>
      <c r="AC3712" s="38">
        <f t="shared" si="2330"/>
        <v>0.88228842998526147</v>
      </c>
      <c r="AD3712" s="38">
        <f t="shared" si="2330"/>
        <v>0.88534802663300549</v>
      </c>
      <c r="AE3712" s="38">
        <f t="shared" si="2330"/>
        <v>0.88831361926451136</v>
      </c>
      <c r="AF3712" s="38">
        <f t="shared" si="2330"/>
        <v>0.89118808187156684</v>
      </c>
      <c r="AG3712" s="38">
        <f t="shared" si="2330"/>
        <v>0.89397421753398776</v>
      </c>
      <c r="AH3712" s="38">
        <f t="shared" si="2330"/>
        <v>0.89667475844507427</v>
      </c>
      <c r="AI3712" s="38">
        <f t="shared" si="2330"/>
        <v>0.89929236612113295</v>
      </c>
      <c r="AJ3712" s="38">
        <f t="shared" si="2330"/>
        <v>0.90182963177667907</v>
      </c>
      <c r="AK3712" s="38">
        <f t="shared" si="2330"/>
        <v>0.90428907684816284</v>
      </c>
      <c r="AL3712" s="38">
        <f t="shared" si="2330"/>
        <v>0.90667315365023848</v>
      </c>
      <c r="AM3712" s="38">
        <f t="shared" si="2330"/>
        <v>0.90898424614972062</v>
      </c>
      <c r="AN3712" s="38">
        <f t="shared" si="2330"/>
        <v>0.9112246708434466</v>
      </c>
      <c r="AO3712" s="38">
        <f t="shared" si="2330"/>
        <v>0.91339667772728295</v>
      </c>
      <c r="AP3712" s="38">
        <f t="shared" si="2330"/>
        <v>0.91550245134447883</v>
      </c>
      <c r="AQ3712" s="38">
        <f t="shared" si="2330"/>
        <v>0.91754411190249152</v>
      </c>
      <c r="AR3712" s="38">
        <f t="shared" si="2330"/>
        <v>0.91952371644826913</v>
      </c>
      <c r="AS3712" s="38">
        <f t="shared" si="2330"/>
        <v>0.92144326009279198</v>
      </c>
      <c r="AT3712" s="38">
        <f t="shared" si="2330"/>
        <v>0.92330467727644361</v>
      </c>
      <c r="AU3712" s="38">
        <f t="shared" si="2330"/>
        <v>0.92510984306750155</v>
      </c>
      <c r="AV3712" s="38">
        <f t="shared" si="2330"/>
        <v>0.92686057448670911</v>
      </c>
      <c r="AW3712" s="38">
        <f t="shared" si="2330"/>
        <v>0.92855863185152909</v>
      </c>
      <c r="AX3712" s="38">
        <f t="shared" si="2330"/>
        <v>0.93020572013426062</v>
      </c>
      <c r="AY3712" s="38">
        <f t="shared" si="2330"/>
        <v>0.93180349032875853</v>
      </c>
      <c r="AZ3712" s="38">
        <f t="shared" si="2330"/>
        <v>0.93335354082099931</v>
      </c>
      <c r="BA3712" s="38">
        <f t="shared" si="2330"/>
        <v>0.93485741875921913</v>
      </c>
      <c r="BB3712" s="38">
        <f t="shared" si="2330"/>
        <v>0.93631662141978533</v>
      </c>
      <c r="BC3712" s="38">
        <f t="shared" si="2330"/>
        <v>0.93773259756537652</v>
      </c>
      <c r="BD3712" s="38">
        <f t="shared" si="2330"/>
        <v>0.93910674879241973</v>
      </c>
      <c r="BE3712" s="38">
        <f t="shared" si="2330"/>
        <v>0.94044043086508367</v>
      </c>
      <c r="BF3712" s="38">
        <f t="shared" si="2330"/>
        <v>0.94173495503345139</v>
      </c>
    </row>
    <row r="3713" spans="1:58" x14ac:dyDescent="0.2">
      <c r="A3713" s="9" t="str">
        <f t="shared" si="2328"/>
        <v>Mexico</v>
      </c>
      <c r="C3713" s="39">
        <f t="shared" si="2329"/>
        <v>0.75785349999999996</v>
      </c>
      <c r="D3713" s="38">
        <f t="shared" ref="D3713:BF3713" si="2331">1-_xlfn.NORM.DIST($D$608,D3484,$B$37+$B$38*D3484,TRUE)</f>
        <v>0.76456986841404828</v>
      </c>
      <c r="E3713" s="38">
        <f t="shared" si="2331"/>
        <v>0.77110056202888533</v>
      </c>
      <c r="F3713" s="38">
        <f t="shared" si="2331"/>
        <v>0.77744905047199486</v>
      </c>
      <c r="G3713" s="38">
        <f t="shared" si="2331"/>
        <v>0.78361889015431807</v>
      </c>
      <c r="H3713" s="38">
        <f t="shared" si="2331"/>
        <v>0.7896137087547257</v>
      </c>
      <c r="I3713" s="38">
        <f t="shared" si="2331"/>
        <v>0.79543719076707309</v>
      </c>
      <c r="J3713" s="38">
        <f t="shared" si="2331"/>
        <v>0.80109306407653669</v>
      </c>
      <c r="K3713" s="38">
        <f t="shared" si="2331"/>
        <v>0.8065850875292423</v>
      </c>
      <c r="L3713" s="38">
        <f t="shared" si="2331"/>
        <v>0.81191703945709082</v>
      </c>
      <c r="M3713" s="38">
        <f t="shared" si="2331"/>
        <v>0.81709270711813431</v>
      </c>
      <c r="N3713" s="38">
        <f t="shared" si="2331"/>
        <v>0.82211587701177424</v>
      </c>
      <c r="O3713" s="38">
        <f t="shared" si="2331"/>
        <v>0.82699032602740319</v>
      </c>
      <c r="P3713" s="38">
        <f t="shared" si="2331"/>
        <v>0.83171981338483003</v>
      </c>
      <c r="Q3713" s="38">
        <f t="shared" si="2331"/>
        <v>0.83630807332488133</v>
      </c>
      <c r="R3713" s="38">
        <f t="shared" si="2331"/>
        <v>0.84075880850890616</v>
      </c>
      <c r="S3713" s="38">
        <f t="shared" si="2331"/>
        <v>0.84507568408648437</v>
      </c>
      <c r="T3713" s="38">
        <f t="shared" si="2331"/>
        <v>0.8492623223914304</v>
      </c>
      <c r="U3713" s="38">
        <f t="shared" si="2331"/>
        <v>0.85332229822713412</v>
      </c>
      <c r="V3713" s="38">
        <f t="shared" si="2331"/>
        <v>0.85725913470338788</v>
      </c>
      <c r="W3713" s="38">
        <f t="shared" si="2331"/>
        <v>0.8610762995880592</v>
      </c>
      <c r="X3713" s="38">
        <f t="shared" si="2331"/>
        <v>0.86477720213827713</v>
      </c>
      <c r="Y3713" s="38">
        <f t="shared" si="2331"/>
        <v>0.86836519037717785</v>
      </c>
      <c r="Z3713" s="38">
        <f t="shared" si="2331"/>
        <v>0.87184354878367376</v>
      </c>
      <c r="AA3713" s="38">
        <f t="shared" si="2331"/>
        <v>0.87521549636417328</v>
      </c>
      <c r="AB3713" s="38">
        <f t="shared" si="2331"/>
        <v>0.87848418507664561</v>
      </c>
      <c r="AC3713" s="38">
        <f t="shared" si="2331"/>
        <v>0.8816526985789106</v>
      </c>
      <c r="AD3713" s="38">
        <f t="shared" si="2331"/>
        <v>0.88472405127449516</v>
      </c>
      <c r="AE3713" s="38">
        <f t="shared" si="2331"/>
        <v>0.88770118763085737</v>
      </c>
      <c r="AF3713" s="38">
        <f t="shared" si="2331"/>
        <v>0.8905869817462102</v>
      </c>
      <c r="AG3713" s="38">
        <f t="shared" si="2331"/>
        <v>0.89338423714256199</v>
      </c>
      <c r="AH3713" s="38">
        <f t="shared" si="2331"/>
        <v>0.89609568676396989</v>
      </c>
      <c r="AI3713" s="38">
        <f t="shared" si="2331"/>
        <v>0.89872399316029983</v>
      </c>
      <c r="AJ3713" s="38">
        <f t="shared" si="2331"/>
        <v>0.90127174883807482</v>
      </c>
      <c r="AK3713" s="38">
        <f t="shared" si="2331"/>
        <v>0.90374147676120975</v>
      </c>
      <c r="AL3713" s="38">
        <f t="shared" si="2331"/>
        <v>0.90613563098560979</v>
      </c>
      <c r="AM3713" s="38">
        <f t="shared" si="2331"/>
        <v>0.90845659741272855</v>
      </c>
      <c r="AN3713" s="38">
        <f t="shared" si="2331"/>
        <v>0.91070669464825937</v>
      </c>
      <c r="AO3713" s="38">
        <f t="shared" si="2331"/>
        <v>0.91288817495314878</v>
      </c>
      <c r="AP3713" s="38">
        <f t="shared" si="2331"/>
        <v>0.91500322527508893</v>
      </c>
      <c r="AQ3713" s="38">
        <f t="shared" si="2331"/>
        <v>0.91705396834956132</v>
      </c>
      <c r="AR3713" s="38">
        <f t="shared" si="2331"/>
        <v>0.91904246386037358</v>
      </c>
      <c r="AS3713" s="38">
        <f t="shared" si="2331"/>
        <v>0.9209707096504407</v>
      </c>
      <c r="AT3713" s="38">
        <f t="shared" si="2331"/>
        <v>0.92284064297433477</v>
      </c>
      <c r="AU3713" s="38">
        <f t="shared" si="2331"/>
        <v>0.92465414178484762</v>
      </c>
      <c r="AV3713" s="38">
        <f t="shared" si="2331"/>
        <v>0.92641302604648434</v>
      </c>
      <c r="AW3713" s="38">
        <f t="shared" si="2331"/>
        <v>0.92811905906943826</v>
      </c>
      <c r="AX3713" s="38">
        <f t="shared" si="2331"/>
        <v>0.92977394885819575</v>
      </c>
      <c r="AY3713" s="38">
        <f t="shared" si="2331"/>
        <v>0.93137934946946033</v>
      </c>
      <c r="AZ3713" s="38">
        <f t="shared" si="2331"/>
        <v>0.93293686237460338</v>
      </c>
      <c r="BA3713" s="38">
        <f t="shared" si="2331"/>
        <v>0.93444803782233021</v>
      </c>
      <c r="BB3713" s="38">
        <f t="shared" si="2331"/>
        <v>0.93591437619768003</v>
      </c>
      <c r="BC3713" s="38">
        <f t="shared" si="2331"/>
        <v>0.9373373293739079</v>
      </c>
      <c r="BD3713" s="38">
        <f t="shared" si="2331"/>
        <v>0.93871830205415319</v>
      </c>
      <c r="BE3713" s="38">
        <f t="shared" si="2331"/>
        <v>0.94005865310016967</v>
      </c>
      <c r="BF3713" s="38">
        <f t="shared" si="2331"/>
        <v>0.9413596968457012</v>
      </c>
    </row>
    <row r="3714" spans="1:58" x14ac:dyDescent="0.2">
      <c r="A3714" s="9" t="str">
        <f t="shared" si="2328"/>
        <v>Micronesia (Federated States of)</v>
      </c>
      <c r="C3714" s="39">
        <f t="shared" si="2329"/>
        <v>0.6409513</v>
      </c>
      <c r="D3714" s="38">
        <f t="shared" ref="D3714:BF3714" si="2332">1-_xlfn.NORM.DIST($D$608,D3485,$B$37+$B$38*D3485,TRUE)</f>
        <v>0.65067399351419897</v>
      </c>
      <c r="E3714" s="38">
        <f t="shared" si="2332"/>
        <v>0.66017975901136494</v>
      </c>
      <c r="F3714" s="38">
        <f t="shared" si="2332"/>
        <v>0.66946844522561277</v>
      </c>
      <c r="G3714" s="38">
        <f t="shared" si="2332"/>
        <v>0.67854034387824025</v>
      </c>
      <c r="H3714" s="38">
        <f t="shared" si="2332"/>
        <v>0.68739615808304966</v>
      </c>
      <c r="I3714" s="38">
        <f t="shared" si="2332"/>
        <v>0.6960369714872745</v>
      </c>
      <c r="J3714" s="38">
        <f t="shared" si="2332"/>
        <v>0.70446421826349392</v>
      </c>
      <c r="K3714" s="38">
        <f t="shared" si="2332"/>
        <v>0.7126796540489323</v>
      </c>
      <c r="L3714" s="38">
        <f t="shared" si="2332"/>
        <v>0.72068532791096662</v>
      </c>
      <c r="M3714" s="38">
        <f t="shared" si="2332"/>
        <v>0.72848355540150334</v>
      </c>
      <c r="N3714" s="38">
        <f t="shared" si="2332"/>
        <v>0.73607689274812904</v>
      </c>
      <c r="O3714" s="38">
        <f t="shared" si="2332"/>
        <v>0.74346811221655507</v>
      </c>
      <c r="P3714" s="38">
        <f t="shared" si="2332"/>
        <v>0.75066017866680312</v>
      </c>
      <c r="Q3714" s="38">
        <f t="shared" si="2332"/>
        <v>0.75765622731481086</v>
      </c>
      <c r="R3714" s="38">
        <f t="shared" si="2332"/>
        <v>0.7644595427015457</v>
      </c>
      <c r="S3714" s="38">
        <f t="shared" si="2332"/>
        <v>0.77107353886330909</v>
      </c>
      <c r="T3714" s="38">
        <f t="shared" si="2332"/>
        <v>0.77750174068955613</v>
      </c>
      <c r="U3714" s="38">
        <f t="shared" si="2332"/>
        <v>0.78374776644823052</v>
      </c>
      <c r="V3714" s="38">
        <f t="shared" si="2332"/>
        <v>0.7898153114532005</v>
      </c>
      <c r="W3714" s="38">
        <f t="shared" si="2332"/>
        <v>0.79570813284384756</v>
      </c>
      <c r="X3714" s="38">
        <f t="shared" si="2332"/>
        <v>0.80143003544310243</v>
      </c>
      <c r="Y3714" s="38">
        <f t="shared" si="2332"/>
        <v>0.80698485865718506</v>
      </c>
      <c r="Z3714" s="38">
        <f t="shared" si="2332"/>
        <v>0.81237646437792566</v>
      </c>
      <c r="AA3714" s="38">
        <f t="shared" si="2332"/>
        <v>0.81760872584674071</v>
      </c>
      <c r="AB3714" s="38">
        <f t="shared" si="2332"/>
        <v>0.82268551743806306</v>
      </c>
      <c r="AC3714" s="38">
        <f t="shared" si="2332"/>
        <v>0.82761070531921344</v>
      </c>
      <c r="AD3714" s="38">
        <f t="shared" si="2332"/>
        <v>0.83238813894330432</v>
      </c>
      <c r="AE3714" s="38">
        <f t="shared" si="2332"/>
        <v>0.83702164333172113</v>
      </c>
      <c r="AF3714" s="38">
        <f t="shared" si="2332"/>
        <v>0.84151501210299917</v>
      </c>
      <c r="AG3714" s="38">
        <f t="shared" si="2332"/>
        <v>0.84587200120545791</v>
      </c>
      <c r="AH3714" s="38">
        <f t="shared" si="2332"/>
        <v>0.8500963233117147</v>
      </c>
      <c r="AI3714" s="38">
        <f t="shared" si="2332"/>
        <v>0.85419164283416504</v>
      </c>
      <c r="AJ3714" s="38">
        <f t="shared" si="2332"/>
        <v>0.85816157152163608</v>
      </c>
      <c r="AK3714" s="38">
        <f t="shared" si="2332"/>
        <v>0.86200966459866024</v>
      </c>
      <c r="AL3714" s="38">
        <f t="shared" si="2332"/>
        <v>0.86573941741017402</v>
      </c>
      <c r="AM3714" s="38">
        <f t="shared" si="2332"/>
        <v>0.86935426253586612</v>
      </c>
      <c r="AN3714" s="38">
        <f t="shared" si="2332"/>
        <v>0.87285756733989084</v>
      </c>
      <c r="AO3714" s="38">
        <f t="shared" si="2332"/>
        <v>0.87625263192317671</v>
      </c>
      <c r="AP3714" s="38">
        <f t="shared" si="2332"/>
        <v>0.87954268744710984</v>
      </c>
      <c r="AQ3714" s="38">
        <f t="shared" si="2332"/>
        <v>0.88273089479892042</v>
      </c>
      <c r="AR3714" s="38">
        <f t="shared" si="2332"/>
        <v>0.88582034357064554</v>
      </c>
      <c r="AS3714" s="38">
        <f t="shared" si="2332"/>
        <v>0.88881405132507285</v>
      </c>
      <c r="AT3714" s="38">
        <f t="shared" si="2332"/>
        <v>0.89171496312357346</v>
      </c>
      <c r="AU3714" s="38">
        <f t="shared" si="2332"/>
        <v>0.89452595129221057</v>
      </c>
      <c r="AV3714" s="38">
        <f t="shared" si="2332"/>
        <v>0.89724981540393445</v>
      </c>
      <c r="AW3714" s="38">
        <f t="shared" si="2332"/>
        <v>0.89988928245608513</v>
      </c>
      <c r="AX3714" s="38">
        <f t="shared" si="2332"/>
        <v>0.90244700722374549</v>
      </c>
      <c r="AY3714" s="38">
        <f t="shared" si="2332"/>
        <v>0.9049255727708031</v>
      </c>
      <c r="AZ3714" s="38">
        <f t="shared" si="2332"/>
        <v>0.90732749110180766</v>
      </c>
      <c r="BA3714" s="38">
        <f t="shared" si="2332"/>
        <v>0.90965520393890642</v>
      </c>
      <c r="BB3714" s="38">
        <f t="shared" si="2332"/>
        <v>0.91191108360926765</v>
      </c>
      <c r="BC3714" s="38">
        <f t="shared" si="2332"/>
        <v>0.9140974340294874</v>
      </c>
      <c r="BD3714" s="38">
        <f t="shared" si="2332"/>
        <v>0.91621649177449438</v>
      </c>
      <c r="BE3714" s="38">
        <f t="shared" si="2332"/>
        <v>0.91827042721943564</v>
      </c>
      <c r="BF3714" s="38">
        <f t="shared" si="2332"/>
        <v>0.92026134574394369</v>
      </c>
    </row>
    <row r="3715" spans="1:58" x14ac:dyDescent="0.2">
      <c r="A3715" s="9" t="str">
        <f t="shared" si="2328"/>
        <v>Monaco</v>
      </c>
      <c r="C3715" s="39">
        <f t="shared" si="2329"/>
        <v>0.99958380000000002</v>
      </c>
      <c r="D3715" s="38">
        <f t="shared" ref="D3715:BF3715" si="2333">1-_xlfn.NORM.DIST($D$608,D3486,$B$37+$B$38*D3486,TRUE)</f>
        <v>0.99958380000000002</v>
      </c>
      <c r="E3715" s="38">
        <f t="shared" si="2333"/>
        <v>0.99958380000000002</v>
      </c>
      <c r="F3715" s="38">
        <f t="shared" si="2333"/>
        <v>0.99958380000000002</v>
      </c>
      <c r="G3715" s="38">
        <f t="shared" si="2333"/>
        <v>0.99958380000000002</v>
      </c>
      <c r="H3715" s="38">
        <f t="shared" si="2333"/>
        <v>0.99958380000000002</v>
      </c>
      <c r="I3715" s="38">
        <f t="shared" si="2333"/>
        <v>0.99958380000000002</v>
      </c>
      <c r="J3715" s="38">
        <f t="shared" si="2333"/>
        <v>0.99958380000000002</v>
      </c>
      <c r="K3715" s="38">
        <f t="shared" si="2333"/>
        <v>0.99958380000000002</v>
      </c>
      <c r="L3715" s="38">
        <f t="shared" si="2333"/>
        <v>0.99958380000000002</v>
      </c>
      <c r="M3715" s="38">
        <f t="shared" si="2333"/>
        <v>0.99958380000000002</v>
      </c>
      <c r="N3715" s="38">
        <f t="shared" si="2333"/>
        <v>0.99958380000000002</v>
      </c>
      <c r="O3715" s="38">
        <f t="shared" si="2333"/>
        <v>0.99958380000000002</v>
      </c>
      <c r="P3715" s="38">
        <f t="shared" si="2333"/>
        <v>0.99958380000000002</v>
      </c>
      <c r="Q3715" s="38">
        <f t="shared" si="2333"/>
        <v>0.99958380000000002</v>
      </c>
      <c r="R3715" s="38">
        <f t="shared" si="2333"/>
        <v>0.99958380000000002</v>
      </c>
      <c r="S3715" s="38">
        <f t="shared" si="2333"/>
        <v>0.99958380000000002</v>
      </c>
      <c r="T3715" s="38">
        <f t="shared" si="2333"/>
        <v>0.99958380000000002</v>
      </c>
      <c r="U3715" s="38">
        <f t="shared" si="2333"/>
        <v>0.99958380000000002</v>
      </c>
      <c r="V3715" s="38">
        <f t="shared" si="2333"/>
        <v>0.99958380000000002</v>
      </c>
      <c r="W3715" s="38">
        <f t="shared" si="2333"/>
        <v>0.99958380000000002</v>
      </c>
      <c r="X3715" s="38">
        <f t="shared" si="2333"/>
        <v>0.99958380000000002</v>
      </c>
      <c r="Y3715" s="38">
        <f t="shared" si="2333"/>
        <v>0.99958380000000002</v>
      </c>
      <c r="Z3715" s="38">
        <f t="shared" si="2333"/>
        <v>0.99958380000000002</v>
      </c>
      <c r="AA3715" s="38">
        <f t="shared" si="2333"/>
        <v>0.99958380000000002</v>
      </c>
      <c r="AB3715" s="38">
        <f t="shared" si="2333"/>
        <v>0.99958380000000002</v>
      </c>
      <c r="AC3715" s="38">
        <f t="shared" si="2333"/>
        <v>0.99958380000000002</v>
      </c>
      <c r="AD3715" s="38">
        <f t="shared" si="2333"/>
        <v>0.99958380000000002</v>
      </c>
      <c r="AE3715" s="38">
        <f t="shared" si="2333"/>
        <v>0.99958380000000002</v>
      </c>
      <c r="AF3715" s="38">
        <f t="shared" si="2333"/>
        <v>0.99958380000000002</v>
      </c>
      <c r="AG3715" s="38">
        <f t="shared" si="2333"/>
        <v>0.99958380000000002</v>
      </c>
      <c r="AH3715" s="38">
        <f t="shared" si="2333"/>
        <v>0.99958380000000002</v>
      </c>
      <c r="AI3715" s="38">
        <f t="shared" si="2333"/>
        <v>0.99958380000000002</v>
      </c>
      <c r="AJ3715" s="38">
        <f t="shared" si="2333"/>
        <v>0.99958380000000002</v>
      </c>
      <c r="AK3715" s="38">
        <f t="shared" si="2333"/>
        <v>0.99958380000000002</v>
      </c>
      <c r="AL3715" s="38">
        <f t="shared" si="2333"/>
        <v>0.99958380000000002</v>
      </c>
      <c r="AM3715" s="38">
        <f t="shared" si="2333"/>
        <v>0.99958380000000002</v>
      </c>
      <c r="AN3715" s="38">
        <f t="shared" si="2333"/>
        <v>0.99958380000000002</v>
      </c>
      <c r="AO3715" s="38">
        <f t="shared" si="2333"/>
        <v>0.99958380000000002</v>
      </c>
      <c r="AP3715" s="38">
        <f t="shared" si="2333"/>
        <v>0.99958380000000002</v>
      </c>
      <c r="AQ3715" s="38">
        <f t="shared" si="2333"/>
        <v>0.99958380000000002</v>
      </c>
      <c r="AR3715" s="38">
        <f t="shared" si="2333"/>
        <v>0.99958380000000002</v>
      </c>
      <c r="AS3715" s="38">
        <f t="shared" si="2333"/>
        <v>0.99958380000000002</v>
      </c>
      <c r="AT3715" s="38">
        <f t="shared" si="2333"/>
        <v>0.99958380000000002</v>
      </c>
      <c r="AU3715" s="38">
        <f t="shared" si="2333"/>
        <v>0.99958380000000002</v>
      </c>
      <c r="AV3715" s="38">
        <f t="shared" si="2333"/>
        <v>0.99958380000000002</v>
      </c>
      <c r="AW3715" s="38">
        <f t="shared" si="2333"/>
        <v>0.99958380000000002</v>
      </c>
      <c r="AX3715" s="38">
        <f t="shared" si="2333"/>
        <v>0.99958380000000002</v>
      </c>
      <c r="AY3715" s="38">
        <f t="shared" si="2333"/>
        <v>0.99958380000000002</v>
      </c>
      <c r="AZ3715" s="38">
        <f t="shared" si="2333"/>
        <v>0.99958380000000002</v>
      </c>
      <c r="BA3715" s="38">
        <f t="shared" si="2333"/>
        <v>0.99958380000000002</v>
      </c>
      <c r="BB3715" s="38">
        <f t="shared" si="2333"/>
        <v>0.99958380000000002</v>
      </c>
      <c r="BC3715" s="38">
        <f t="shared" si="2333"/>
        <v>0.99958380000000002</v>
      </c>
      <c r="BD3715" s="38">
        <f t="shared" si="2333"/>
        <v>0.99958380000000002</v>
      </c>
      <c r="BE3715" s="38">
        <f t="shared" si="2333"/>
        <v>0.99958380000000002</v>
      </c>
      <c r="BF3715" s="38">
        <f t="shared" si="2333"/>
        <v>0.99958380000000002</v>
      </c>
    </row>
    <row r="3716" spans="1:58" x14ac:dyDescent="0.2">
      <c r="A3716" s="9" t="str">
        <f t="shared" si="2328"/>
        <v>Mongolia</v>
      </c>
      <c r="C3716" s="39">
        <f t="shared" si="2329"/>
        <v>0.71182879999999993</v>
      </c>
      <c r="D3716" s="38">
        <f t="shared" ref="D3716:BF3716" si="2334">1-_xlfn.NORM.DIST($D$608,D3487,$B$37+$B$38*D3487,TRUE)</f>
        <v>0.71984590199056808</v>
      </c>
      <c r="E3716" s="38">
        <f t="shared" si="2334"/>
        <v>0.72765571936208062</v>
      </c>
      <c r="F3716" s="38">
        <f t="shared" si="2334"/>
        <v>0.73526078241344073</v>
      </c>
      <c r="G3716" s="38">
        <f t="shared" si="2334"/>
        <v>0.74266383878506259</v>
      </c>
      <c r="H3716" s="38">
        <f t="shared" si="2334"/>
        <v>0.74986783000599155</v>
      </c>
      <c r="I3716" s="38">
        <f t="shared" si="2334"/>
        <v>0.75687586924079375</v>
      </c>
      <c r="J3716" s="38">
        <f t="shared" si="2334"/>
        <v>0.76369122023898106</v>
      </c>
      <c r="K3716" s="38">
        <f t="shared" si="2334"/>
        <v>0.77031727748129419</v>
      </c>
      <c r="L3716" s="38">
        <f t="shared" si="2334"/>
        <v>0.77675754750976234</v>
      </c>
      <c r="M3716" s="38">
        <f t="shared" si="2334"/>
        <v>0.78301563142209851</v>
      </c>
      <c r="N3716" s="38">
        <f t="shared" si="2334"/>
        <v>0.78909520850553183</v>
      </c>
      <c r="O3716" s="38">
        <f t="shared" si="2334"/>
        <v>0.79500002098060429</v>
      </c>
      <c r="P3716" s="38">
        <f t="shared" si="2334"/>
        <v>0.80073385982166223</v>
      </c>
      <c r="Q3716" s="38">
        <f t="shared" si="2334"/>
        <v>0.80630055161770098</v>
      </c>
      <c r="R3716" s="38">
        <f t="shared" si="2334"/>
        <v>0.81170394643479926</v>
      </c>
      <c r="S3716" s="38">
        <f t="shared" si="2334"/>
        <v>0.81694790663954597</v>
      </c>
      <c r="T3716" s="38">
        <f t="shared" si="2334"/>
        <v>0.82203629664155176</v>
      </c>
      <c r="U3716" s="38">
        <f t="shared" si="2334"/>
        <v>0.82697297351229748</v>
      </c>
      <c r="V3716" s="38">
        <f t="shared" si="2334"/>
        <v>0.83176177843713961</v>
      </c>
      <c r="W3716" s="38">
        <f t="shared" si="2334"/>
        <v>0.836406528957226</v>
      </c>
      <c r="X3716" s="38">
        <f t="shared" si="2334"/>
        <v>0.8409110119583203</v>
      </c>
      <c r="Y3716" s="38">
        <f t="shared" si="2334"/>
        <v>0.84527897736404733</v>
      </c>
      <c r="Z3716" s="38">
        <f t="shared" si="2334"/>
        <v>0.84951413249182095</v>
      </c>
      <c r="AA3716" s="38">
        <f t="shared" si="2334"/>
        <v>0.85362013703064932</v>
      </c>
      <c r="AB3716" s="38">
        <f t="shared" si="2334"/>
        <v>0.85760059860112114</v>
      </c>
      <c r="AC3716" s="38">
        <f t="shared" si="2334"/>
        <v>0.8614590688590954</v>
      </c>
      <c r="AD3716" s="38">
        <f t="shared" si="2334"/>
        <v>0.86519904010596282</v>
      </c>
      <c r="AE3716" s="38">
        <f t="shared" si="2334"/>
        <v>0.86882394236974991</v>
      </c>
      <c r="AF3716" s="38">
        <f t="shared" si="2334"/>
        <v>0.87233714092281556</v>
      </c>
      <c r="AG3716" s="38">
        <f t="shared" si="2334"/>
        <v>0.87574193420339785</v>
      </c>
      <c r="AH3716" s="38">
        <f t="shared" si="2334"/>
        <v>0.87904155210979906</v>
      </c>
      <c r="AI3716" s="38">
        <f t="shared" si="2334"/>
        <v>0.88223915463754821</v>
      </c>
      <c r="AJ3716" s="38">
        <f t="shared" si="2334"/>
        <v>0.88533783083140694</v>
      </c>
      <c r="AK3716" s="38">
        <f t="shared" si="2334"/>
        <v>0.88834059802561638</v>
      </c>
      <c r="AL3716" s="38">
        <f t="shared" si="2334"/>
        <v>0.8912504013472774</v>
      </c>
      <c r="AM3716" s="38">
        <f t="shared" si="2334"/>
        <v>0.89407011345923038</v>
      </c>
      <c r="AN3716" s="38">
        <f t="shared" si="2334"/>
        <v>0.89680253452022107</v>
      </c>
      <c r="AO3716" s="38">
        <f t="shared" si="2334"/>
        <v>0.899450392341543</v>
      </c>
      <c r="AP3716" s="38">
        <f t="shared" si="2334"/>
        <v>0.90201634272067355</v>
      </c>
      <c r="AQ3716" s="38">
        <f t="shared" si="2334"/>
        <v>0.90450296993372103</v>
      </c>
      <c r="AR3716" s="38">
        <f t="shared" si="2334"/>
        <v>0.90691278736974035</v>
      </c>
      <c r="AS3716" s="38">
        <f t="shared" si="2334"/>
        <v>0.90924823829115964</v>
      </c>
      <c r="AT3716" s="38">
        <f t="shared" si="2334"/>
        <v>0.91151169670569032</v>
      </c>
      <c r="AU3716" s="38">
        <f t="shared" si="2334"/>
        <v>0.91370546833617705</v>
      </c>
      <c r="AV3716" s="38">
        <f t="shared" si="2334"/>
        <v>0.91583179167586382</v>
      </c>
      <c r="AW3716" s="38">
        <f t="shared" si="2334"/>
        <v>0.91789283911751951</v>
      </c>
      <c r="AX3716" s="38">
        <f t="shared" si="2334"/>
        <v>0.91989071814578405</v>
      </c>
      <c r="AY3716" s="38">
        <f t="shared" si="2334"/>
        <v>0.92182747258296249</v>
      </c>
      <c r="AZ3716" s="38">
        <f t="shared" si="2334"/>
        <v>0.9237050838793015</v>
      </c>
      <c r="BA3716" s="38">
        <f t="shared" si="2334"/>
        <v>0.92552547243954975</v>
      </c>
      <c r="BB3716" s="38">
        <f t="shared" si="2334"/>
        <v>0.92729049897832028</v>
      </c>
      <c r="BC3716" s="38">
        <f t="shared" si="2334"/>
        <v>0.92900196589743844</v>
      </c>
      <c r="BD3716" s="38">
        <f t="shared" si="2334"/>
        <v>0.93066161867908581</v>
      </c>
      <c r="BE3716" s="38">
        <f t="shared" si="2334"/>
        <v>0.93227114728914029</v>
      </c>
      <c r="BF3716" s="38">
        <f t="shared" si="2334"/>
        <v>0.93383218758564468</v>
      </c>
    </row>
    <row r="3717" spans="1:58" x14ac:dyDescent="0.2">
      <c r="A3717" s="9" t="str">
        <f t="shared" si="2328"/>
        <v>Montenegro</v>
      </c>
      <c r="C3717" s="39">
        <f t="shared" si="2329"/>
        <v>0.78160110000000005</v>
      </c>
      <c r="D3717" s="38">
        <f t="shared" ref="D3717:BF3717" si="2335">1-_xlfn.NORM.DIST($D$608,D3488,$B$37+$B$38*D3488,TRUE)</f>
        <v>0.78770381780157817</v>
      </c>
      <c r="E3717" s="38">
        <f t="shared" si="2335"/>
        <v>0.79363169661030186</v>
      </c>
      <c r="F3717" s="38">
        <f t="shared" si="2335"/>
        <v>0.79938850053930255</v>
      </c>
      <c r="G3717" s="38">
        <f t="shared" si="2335"/>
        <v>0.8049780313034457</v>
      </c>
      <c r="H3717" s="38">
        <f t="shared" si="2335"/>
        <v>0.81040411600561257</v>
      </c>
      <c r="I3717" s="38">
        <f t="shared" si="2335"/>
        <v>0.8156705958826258</v>
      </c>
      <c r="J3717" s="38">
        <f t="shared" si="2335"/>
        <v>0.82078131596948378</v>
      </c>
      <c r="K3717" s="38">
        <f t="shared" si="2335"/>
        <v>0.82574011563966521</v>
      </c>
      <c r="L3717" s="38">
        <f t="shared" si="2335"/>
        <v>0.83055081997877611</v>
      </c>
      <c r="M3717" s="38">
        <f t="shared" si="2335"/>
        <v>0.83521723194869224</v>
      </c>
      <c r="N3717" s="38">
        <f t="shared" si="2335"/>
        <v>0.83974312529954287</v>
      </c>
      <c r="O3717" s="38">
        <f t="shared" si="2335"/>
        <v>0.84413223818735461</v>
      </c>
      <c r="P3717" s="38">
        <f t="shared" si="2335"/>
        <v>0.84838826745587148</v>
      </c>
      <c r="Q3717" s="38">
        <f t="shared" si="2335"/>
        <v>0.8525148635419737</v>
      </c>
      <c r="R3717" s="38">
        <f t="shared" si="2335"/>
        <v>0.8565156259651765</v>
      </c>
      <c r="S3717" s="38">
        <f t="shared" si="2335"/>
        <v>0.86039409936288891</v>
      </c>
      <c r="T3717" s="38">
        <f t="shared" si="2335"/>
        <v>0.86415377003441818</v>
      </c>
      <c r="U3717" s="38">
        <f t="shared" si="2335"/>
        <v>0.86779806295808926</v>
      </c>
      <c r="V3717" s="38">
        <f t="shared" si="2335"/>
        <v>0.87133033924729619</v>
      </c>
      <c r="W3717" s="38">
        <f t="shared" si="2335"/>
        <v>0.87475389401279402</v>
      </c>
      <c r="X3717" s="38">
        <f t="shared" si="2335"/>
        <v>0.87807195460004916</v>
      </c>
      <c r="Y3717" s="38">
        <f t="shared" si="2335"/>
        <v>0.88128767917199635</v>
      </c>
      <c r="Z3717" s="38">
        <f t="shared" si="2335"/>
        <v>0.88440415560906849</v>
      </c>
      <c r="AA3717" s="38">
        <f t="shared" si="2335"/>
        <v>0.88742440069987938</v>
      </c>
      <c r="AB3717" s="38">
        <f t="shared" si="2335"/>
        <v>0.8903513595974234</v>
      </c>
      <c r="AC3717" s="38">
        <f t="shared" si="2335"/>
        <v>0.89318790551712146</v>
      </c>
      <c r="AD3717" s="38">
        <f t="shared" si="2335"/>
        <v>0.8959368396544547</v>
      </c>
      <c r="AE3717" s="38">
        <f t="shared" si="2335"/>
        <v>0.89860089130132192</v>
      </c>
      <c r="AF3717" s="38">
        <f t="shared" si="2335"/>
        <v>0.9011827181415788</v>
      </c>
      <c r="AG3717" s="38">
        <f t="shared" si="2335"/>
        <v>0.90368490670751556</v>
      </c>
      <c r="AH3717" s="38">
        <f t="shared" si="2335"/>
        <v>0.90610997298025964</v>
      </c>
      <c r="AI3717" s="38">
        <f t="shared" si="2335"/>
        <v>0.90846036311827716</v>
      </c>
      <c r="AJ3717" s="38">
        <f t="shared" si="2335"/>
        <v>0.91073845429927369</v>
      </c>
      <c r="AK3717" s="38">
        <f t="shared" si="2335"/>
        <v>0.9129465556618771</v>
      </c>
      <c r="AL3717" s="38">
        <f t="shared" si="2335"/>
        <v>0.91508690933450221</v>
      </c>
      <c r="AM3717" s="38">
        <f t="shared" si="2335"/>
        <v>0.9171616915397679</v>
      </c>
      <c r="AN3717" s="38">
        <f t="shared" si="2335"/>
        <v>0.91917301376375238</v>
      </c>
      <c r="AO3717" s="38">
        <f t="shared" si="2335"/>
        <v>0.92112292398023965</v>
      </c>
      <c r="AP3717" s="38">
        <f t="shared" si="2335"/>
        <v>0.92301340792091835</v>
      </c>
      <c r="AQ3717" s="38">
        <f t="shared" si="2335"/>
        <v>0.92484639038326422</v>
      </c>
      <c r="AR3717" s="38">
        <f t="shared" si="2335"/>
        <v>0.92662373656855102</v>
      </c>
      <c r="AS3717" s="38">
        <f t="shared" si="2335"/>
        <v>0.92834725344310787</v>
      </c>
      <c r="AT3717" s="38">
        <f t="shared" si="2335"/>
        <v>0.9300186911165641</v>
      </c>
      <c r="AU3717" s="38">
        <f t="shared" si="2335"/>
        <v>0.93163974423142026</v>
      </c>
      <c r="AV3717" s="38">
        <f t="shared" si="2335"/>
        <v>0.93321205335881041</v>
      </c>
      <c r="AW3717" s="38">
        <f t="shared" si="2335"/>
        <v>0.93473720639584523</v>
      </c>
      <c r="AX3717" s="38">
        <f t="shared" si="2335"/>
        <v>0.93621673996038668</v>
      </c>
      <c r="AY3717" s="38">
        <f t="shared" si="2335"/>
        <v>0.93765214077953951</v>
      </c>
      <c r="AZ3717" s="38">
        <f t="shared" si="2335"/>
        <v>0.93904484706856139</v>
      </c>
      <c r="BA3717" s="38">
        <f t="shared" si="2335"/>
        <v>0.94039624989724602</v>
      </c>
      <c r="BB3717" s="38">
        <f t="shared" si="2335"/>
        <v>0.94170769454119629</v>
      </c>
      <c r="BC3717" s="38">
        <f t="shared" si="2335"/>
        <v>0.94298048181570937</v>
      </c>
      <c r="BD3717" s="38">
        <f t="shared" si="2335"/>
        <v>0.94421586939029289</v>
      </c>
      <c r="BE3717" s="38">
        <f t="shared" si="2335"/>
        <v>0.94541507308209249</v>
      </c>
      <c r="BF3717" s="38">
        <f t="shared" si="2335"/>
        <v>0.94657926812676207</v>
      </c>
    </row>
    <row r="3718" spans="1:58" x14ac:dyDescent="0.2">
      <c r="A3718" s="9" t="str">
        <f t="shared" si="2328"/>
        <v>Montserrat</v>
      </c>
      <c r="C3718" s="39">
        <f t="shared" si="2329"/>
        <v>0.5900666</v>
      </c>
      <c r="D3718" s="38">
        <f t="shared" ref="D3718:BF3718" si="2336">1-_xlfn.NORM.DIST($D$608,D3489,$B$37+$B$38*D3489,TRUE)</f>
        <v>0.60084760427762429</v>
      </c>
      <c r="E3718" s="38">
        <f t="shared" si="2336"/>
        <v>0.61141963293713242</v>
      </c>
      <c r="F3718" s="38">
        <f t="shared" si="2336"/>
        <v>0.62177986949514463</v>
      </c>
      <c r="G3718" s="38">
        <f t="shared" si="2336"/>
        <v>0.63192610338183153</v>
      </c>
      <c r="H3718" s="38">
        <f t="shared" si="2336"/>
        <v>0.64185669702434289</v>
      </c>
      <c r="I3718" s="38">
        <f t="shared" si="2336"/>
        <v>0.65157055277357179</v>
      </c>
      <c r="J3718" s="38">
        <f t="shared" si="2336"/>
        <v>0.66106707990324698</v>
      </c>
      <c r="K3718" s="38">
        <f t="shared" si="2336"/>
        <v>0.67034616188517449</v>
      </c>
      <c r="L3718" s="38">
        <f t="shared" si="2336"/>
        <v>0.67940812412027762</v>
      </c>
      <c r="M3718" s="38">
        <f t="shared" si="2336"/>
        <v>0.68825370228209248</v>
      </c>
      <c r="N3718" s="38">
        <f t="shared" si="2336"/>
        <v>0.69688401140763512</v>
      </c>
      <c r="O3718" s="38">
        <f t="shared" si="2336"/>
        <v>0.70530051585018494</v>
      </c>
      <c r="P3718" s="38">
        <f t="shared" si="2336"/>
        <v>0.71350500018953444</v>
      </c>
      <c r="Q3718" s="38">
        <f t="shared" si="2336"/>
        <v>0.72149954117770021</v>
      </c>
      <c r="R3718" s="38">
        <f t="shared" si="2336"/>
        <v>0.72928648078193969</v>
      </c>
      <c r="S3718" s="38">
        <f t="shared" si="2336"/>
        <v>0.73686840037218992</v>
      </c>
      <c r="T3718" s="38">
        <f t="shared" si="2336"/>
        <v>0.74424809608668152</v>
      </c>
      <c r="U3718" s="38">
        <f t="shared" si="2336"/>
        <v>0.75142855539744979</v>
      </c>
      <c r="V3718" s="38">
        <f t="shared" si="2336"/>
        <v>0.75841293488672068</v>
      </c>
      <c r="W3718" s="38">
        <f t="shared" si="2336"/>
        <v>0.76520453923560683</v>
      </c>
      <c r="X3718" s="38">
        <f t="shared" si="2336"/>
        <v>0.77180680141817226</v>
      </c>
      <c r="Y3718" s="38">
        <f t="shared" si="2336"/>
        <v>0.77822326408661369</v>
      </c>
      <c r="Z3718" s="38">
        <f t="shared" si="2336"/>
        <v>0.78445756212701556</v>
      </c>
      <c r="AA3718" s="38">
        <f t="shared" si="2336"/>
        <v>0.79051340635976675</v>
      </c>
      <c r="AB3718" s="38">
        <f t="shared" si="2336"/>
        <v>0.79639456835422584</v>
      </c>
      <c r="AC3718" s="38">
        <f t="shared" si="2336"/>
        <v>0.80210486632350975</v>
      </c>
      <c r="AD3718" s="38">
        <f t="shared" si="2336"/>
        <v>0.8076481520622727</v>
      </c>
      <c r="AE3718" s="38">
        <f t="shared" si="2336"/>
        <v>0.81302829888800399</v>
      </c>
      <c r="AF3718" s="38">
        <f t="shared" si="2336"/>
        <v>0.81824919054460143</v>
      </c>
      <c r="AG3718" s="38">
        <f t="shared" si="2336"/>
        <v>0.82331471102573284</v>
      </c>
      <c r="AH3718" s="38">
        <f t="shared" si="2336"/>
        <v>0.8282287352747234</v>
      </c>
      <c r="AI3718" s="38">
        <f t="shared" si="2336"/>
        <v>0.83299512071732984</v>
      </c>
      <c r="AJ3718" s="38">
        <f t="shared" si="2336"/>
        <v>0.83761769958375232</v>
      </c>
      <c r="AK3718" s="38">
        <f t="shared" si="2336"/>
        <v>0.84210027197652804</v>
      </c>
      <c r="AL3718" s="38">
        <f t="shared" si="2336"/>
        <v>0.84644659964151692</v>
      </c>
      <c r="AM3718" s="38">
        <f t="shared" si="2336"/>
        <v>0.85066040039997581</v>
      </c>
      <c r="AN3718" s="38">
        <f t="shared" si="2336"/>
        <v>0.85474534320069906</v>
      </c>
      <c r="AO3718" s="38">
        <f t="shared" si="2336"/>
        <v>0.85870504375234014</v>
      </c>
      <c r="AP3718" s="38">
        <f t="shared" si="2336"/>
        <v>0.86254306069729003</v>
      </c>
      <c r="AQ3718" s="38">
        <f t="shared" si="2336"/>
        <v>0.8662628922898572</v>
      </c>
      <c r="AR3718" s="38">
        <f t="shared" si="2336"/>
        <v>0.86986797354292711</v>
      </c>
      <c r="AS3718" s="38">
        <f t="shared" si="2336"/>
        <v>0.87336167380878593</v>
      </c>
      <c r="AT3718" s="38">
        <f t="shared" si="2336"/>
        <v>0.87674729476131452</v>
      </c>
      <c r="AU3718" s="38">
        <f t="shared" si="2336"/>
        <v>0.88002806874831985</v>
      </c>
      <c r="AV3718" s="38">
        <f t="shared" si="2336"/>
        <v>0.88320715748432832</v>
      </c>
      <c r="AW3718" s="38">
        <f t="shared" si="2336"/>
        <v>0.88628765105571761</v>
      </c>
      <c r="AX3718" s="38">
        <f t="shared" si="2336"/>
        <v>0.88927256721159975</v>
      </c>
      <c r="AY3718" s="38">
        <f t="shared" si="2336"/>
        <v>0.89216485091538289</v>
      </c>
      <c r="AZ3718" s="38">
        <f t="shared" si="2336"/>
        <v>0.89496737413341332</v>
      </c>
      <c r="BA3718" s="38">
        <f t="shared" si="2336"/>
        <v>0.89768293583853964</v>
      </c>
      <c r="BB3718" s="38">
        <f t="shared" si="2336"/>
        <v>0.90031426220784072</v>
      </c>
      <c r="BC3718" s="38">
        <f t="shared" si="2336"/>
        <v>0.90286400699509772</v>
      </c>
      <c r="BD3718" s="38">
        <f t="shared" si="2336"/>
        <v>0.90533475205989655</v>
      </c>
      <c r="BE3718" s="38">
        <f t="shared" si="2336"/>
        <v>0.90772900803648648</v>
      </c>
      <c r="BF3718" s="38">
        <f t="shared" si="2336"/>
        <v>0.91004921512670989</v>
      </c>
    </row>
    <row r="3719" spans="1:58" x14ac:dyDescent="0.2">
      <c r="A3719" s="9" t="str">
        <f t="shared" si="2328"/>
        <v>Morocco</v>
      </c>
      <c r="C3719" s="39">
        <f t="shared" si="2329"/>
        <v>0.20407710000000001</v>
      </c>
      <c r="D3719" s="38">
        <f t="shared" ref="D3719:BF3719" si="2337">1-_xlfn.NORM.DIST($D$608,D3490,$B$37+$B$38*D3490,TRUE)</f>
        <v>0.2158936140977229</v>
      </c>
      <c r="E3719" s="38">
        <f t="shared" si="2337"/>
        <v>0.22794315584380853</v>
      </c>
      <c r="F3719" s="38">
        <f t="shared" si="2337"/>
        <v>0.24020542755141649</v>
      </c>
      <c r="G3719" s="38">
        <f t="shared" si="2337"/>
        <v>0.25265971893339589</v>
      </c>
      <c r="H3719" s="38">
        <f t="shared" si="2337"/>
        <v>0.26528504023726984</v>
      </c>
      <c r="I3719" s="38">
        <f t="shared" si="2337"/>
        <v>0.27806025084089825</v>
      </c>
      <c r="J3719" s="38">
        <f t="shared" si="2337"/>
        <v>0.29096418227503351</v>
      </c>
      <c r="K3719" s="38">
        <f t="shared" si="2337"/>
        <v>0.30397575479483407</v>
      </c>
      <c r="L3719" s="38">
        <f t="shared" si="2337"/>
        <v>0.31707408677688842</v>
      </c>
      <c r="M3719" s="38">
        <f t="shared" si="2337"/>
        <v>0.33023859636879294</v>
      </c>
      <c r="N3719" s="38">
        <f t="shared" si="2337"/>
        <v>0.34344909496255538</v>
      </c>
      <c r="O3719" s="38">
        <f t="shared" si="2337"/>
        <v>0.35668587219926096</v>
      </c>
      <c r="P3719" s="38">
        <f t="shared" si="2337"/>
        <v>0.36992977233907354</v>
      </c>
      <c r="Q3719" s="38">
        <f t="shared" si="2337"/>
        <v>0.38316226194670266</v>
      </c>
      <c r="R3719" s="38">
        <f t="shared" si="2337"/>
        <v>0.39636548894721635</v>
      </c>
      <c r="S3719" s="38">
        <f t="shared" si="2337"/>
        <v>0.40952233320011211</v>
      </c>
      <c r="T3719" s="38">
        <f t="shared" si="2337"/>
        <v>0.42261644882073801</v>
      </c>
      <c r="U3719" s="38">
        <f t="shared" si="2337"/>
        <v>0.43563229854759478</v>
      </c>
      <c r="V3719" s="38">
        <f t="shared" si="2337"/>
        <v>0.44855518051204613</v>
      </c>
      <c r="W3719" s="38">
        <f t="shared" si="2337"/>
        <v>0.46137124781401051</v>
      </c>
      <c r="X3719" s="38">
        <f t="shared" si="2337"/>
        <v>0.47406752134389951</v>
      </c>
      <c r="Y3719" s="38">
        <f t="shared" si="2337"/>
        <v>0.48663189631812609</v>
      </c>
      <c r="Z3719" s="38">
        <f t="shared" si="2337"/>
        <v>0.4990531430137144</v>
      </c>
      <c r="AA3719" s="38">
        <f t="shared" si="2337"/>
        <v>0.51132090219772608</v>
      </c>
      <c r="AB3719" s="38">
        <f t="shared" si="2337"/>
        <v>0.5234256757502328</v>
      </c>
      <c r="AC3719" s="38">
        <f t="shared" si="2337"/>
        <v>0.53535881297626953</v>
      </c>
      <c r="AD3719" s="38">
        <f t="shared" si="2337"/>
        <v>0.54711249309343446</v>
      </c>
      <c r="AE3719" s="38">
        <f t="shared" si="2337"/>
        <v>0.55867970436837799</v>
      </c>
      <c r="AF3719" s="38">
        <f t="shared" si="2337"/>
        <v>0.5700542203581177</v>
      </c>
      <c r="AG3719" s="38">
        <f t="shared" si="2337"/>
        <v>0.58123057369167008</v>
      </c>
      <c r="AH3719" s="38">
        <f t="shared" si="2337"/>
        <v>0.5922040278045515</v>
      </c>
      <c r="AI3719" s="38">
        <f t="shared" si="2337"/>
        <v>0.6029705470139346</v>
      </c>
      <c r="AJ3719" s="38">
        <f t="shared" si="2337"/>
        <v>0.61352676529615868</v>
      </c>
      <c r="AK3719" s="38">
        <f t="shared" si="2337"/>
        <v>0.62386995410143764</v>
      </c>
      <c r="AL3719" s="38">
        <f t="shared" si="2337"/>
        <v>0.63399798951338382</v>
      </c>
      <c r="AM3719" s="38">
        <f t="shared" si="2337"/>
        <v>0.6439093190337879</v>
      </c>
      <c r="AN3719" s="38">
        <f t="shared" si="2337"/>
        <v>0.65360292824626887</v>
      </c>
      <c r="AO3719" s="38">
        <f t="shared" si="2337"/>
        <v>0.66307830758622444</v>
      </c>
      <c r="AP3719" s="38">
        <f t="shared" si="2337"/>
        <v>0.6723354194192015</v>
      </c>
      <c r="AQ3719" s="38">
        <f t="shared" si="2337"/>
        <v>0.68137466560553106</v>
      </c>
      <c r="AR3719" s="38">
        <f t="shared" si="2337"/>
        <v>0.69019685570600919</v>
      </c>
      <c r="AS3719" s="38">
        <f t="shared" si="2337"/>
        <v>0.69880317596162878</v>
      </c>
      <c r="AT3719" s="38">
        <f t="shared" si="2337"/>
        <v>0.70719515915996978</v>
      </c>
      <c r="AU3719" s="38">
        <f t="shared" si="2337"/>
        <v>0.71537465548187784</v>
      </c>
      <c r="AV3719" s="38">
        <f t="shared" si="2337"/>
        <v>0.72334380440452462</v>
      </c>
      <c r="AW3719" s="38">
        <f t="shared" si="2337"/>
        <v>0.73110500772083675</v>
      </c>
      <c r="AX3719" s="38">
        <f t="shared" si="2337"/>
        <v>0.73866090372060955</v>
      </c>
      <c r="AY3719" s="38">
        <f t="shared" si="2337"/>
        <v>0.74601434256531729</v>
      </c>
      <c r="AZ3719" s="38">
        <f t="shared" si="2337"/>
        <v>0.75316836287668421</v>
      </c>
      <c r="BA3719" s="38">
        <f t="shared" si="2337"/>
        <v>0.7601261695484105</v>
      </c>
      <c r="BB3719" s="38">
        <f t="shared" si="2337"/>
        <v>0.76689111278099276</v>
      </c>
      <c r="BC3719" s="38">
        <f t="shared" si="2337"/>
        <v>0.77346666833129274</v>
      </c>
      <c r="BD3719" s="38">
        <f t="shared" si="2337"/>
        <v>0.77985641896128488</v>
      </c>
      <c r="BE3719" s="38">
        <f t="shared" si="2337"/>
        <v>0.78606403706421613</v>
      </c>
      <c r="BF3719" s="38">
        <f t="shared" si="2337"/>
        <v>0.79209326844113126</v>
      </c>
    </row>
    <row r="3720" spans="1:58" x14ac:dyDescent="0.2">
      <c r="A3720" s="9" t="str">
        <f t="shared" si="2328"/>
        <v>Mozambique</v>
      </c>
      <c r="C3720" s="39">
        <f t="shared" si="2329"/>
        <v>9.2873289999999997E-2</v>
      </c>
      <c r="D3720" s="38">
        <f t="shared" ref="D3720:BF3720" si="2338">1-_xlfn.NORM.DIST($D$608,D3491,$B$37+$B$38*D3491,TRUE)</f>
        <v>0.10094114112079655</v>
      </c>
      <c r="E3720" s="38">
        <f t="shared" si="2338"/>
        <v>0.10939865439846397</v>
      </c>
      <c r="F3720" s="38">
        <f t="shared" si="2338"/>
        <v>0.11823908484359624</v>
      </c>
      <c r="G3720" s="38">
        <f t="shared" si="2338"/>
        <v>0.12745394288747336</v>
      </c>
      <c r="H3720" s="38">
        <f t="shared" si="2338"/>
        <v>0.13703307047004698</v>
      </c>
      <c r="I3720" s="38">
        <f t="shared" si="2338"/>
        <v>0.14696473112300845</v>
      </c>
      <c r="J3720" s="38">
        <f t="shared" si="2338"/>
        <v>0.15723571231144307</v>
      </c>
      <c r="K3720" s="38">
        <f t="shared" si="2338"/>
        <v>0.16783143821319824</v>
      </c>
      <c r="L3720" s="38">
        <f t="shared" si="2338"/>
        <v>0.1787360910705994</v>
      </c>
      <c r="M3720" s="38">
        <f t="shared" si="2338"/>
        <v>0.18993273924187581</v>
      </c>
      <c r="N3720" s="38">
        <f t="shared" si="2338"/>
        <v>0.20140347010632487</v>
      </c>
      <c r="O3720" s="38">
        <f t="shared" si="2338"/>
        <v>0.21312952603408486</v>
      </c>
      <c r="P3720" s="38">
        <f t="shared" si="2338"/>
        <v>0.22509144171433249</v>
      </c>
      <c r="Q3720" s="38">
        <f t="shared" si="2338"/>
        <v>0.23726918124052643</v>
      </c>
      <c r="R3720" s="38">
        <f t="shared" si="2338"/>
        <v>0.24964227347372547</v>
      </c>
      <c r="S3720" s="38">
        <f t="shared" si="2338"/>
        <v>0.26218994434081755</v>
      </c>
      <c r="T3720" s="38">
        <f t="shared" si="2338"/>
        <v>0.27489124486972716</v>
      </c>
      <c r="U3720" s="38">
        <f t="shared" si="2338"/>
        <v>0.28772517391455898</v>
      </c>
      <c r="V3720" s="38">
        <f t="shared" si="2338"/>
        <v>0.30067079467677893</v>
      </c>
      <c r="W3720" s="38">
        <f t="shared" si="2338"/>
        <v>0.31370734428087255</v>
      </c>
      <c r="X3720" s="38">
        <f t="shared" si="2338"/>
        <v>0.32681433581177943</v>
      </c>
      <c r="Y3720" s="38">
        <f t="shared" si="2338"/>
        <v>0.33997165236450955</v>
      </c>
      <c r="Z3720" s="38">
        <f t="shared" si="2338"/>
        <v>0.35315963279185558</v>
      </c>
      <c r="AA3720" s="38">
        <f t="shared" si="2338"/>
        <v>0.36635914896250632</v>
      </c>
      <c r="AB3720" s="38">
        <f t="shared" si="2338"/>
        <v>0.37955167445806548</v>
      </c>
      <c r="AC3720" s="38">
        <f t="shared" si="2338"/>
        <v>0.39271934474268821</v>
      </c>
      <c r="AD3720" s="38">
        <f t="shared" si="2338"/>
        <v>0.40584500893282427</v>
      </c>
      <c r="AE3720" s="38">
        <f t="shared" si="2338"/>
        <v>0.41891227337670567</v>
      </c>
      <c r="AF3720" s="38">
        <f t="shared" si="2338"/>
        <v>0.43190553732381098</v>
      </c>
      <c r="AG3720" s="38">
        <f t="shared" si="2338"/>
        <v>0.44481002102383826</v>
      </c>
      <c r="AH3720" s="38">
        <f t="shared" si="2338"/>
        <v>0.45761178664315327</v>
      </c>
      <c r="AI3720" s="38">
        <f t="shared" si="2338"/>
        <v>0.47029775242484329</v>
      </c>
      <c r="AJ3720" s="38">
        <f t="shared" si="2338"/>
        <v>0.48285570054705673</v>
      </c>
      <c r="AK3720" s="38">
        <f t="shared" si="2338"/>
        <v>0.49527427915401112</v>
      </c>
      <c r="AL3720" s="38">
        <f t="shared" si="2338"/>
        <v>0.50754299904571742</v>
      </c>
      <c r="AM3720" s="38">
        <f t="shared" si="2338"/>
        <v>0.51965222551691204</v>
      </c>
      <c r="AN3720" s="38">
        <f t="shared" si="2338"/>
        <v>0.53159316583376859</v>
      </c>
      <c r="AO3720" s="38">
        <f t="shared" si="2338"/>
        <v>0.54335785282949001</v>
      </c>
      <c r="AP3720" s="38">
        <f t="shared" si="2338"/>
        <v>0.55493912508767873</v>
      </c>
      <c r="AQ3720" s="38">
        <f t="shared" si="2338"/>
        <v>0.56633060416620151</v>
      </c>
      <c r="AR3720" s="38">
        <f t="shared" si="2338"/>
        <v>0.57752666929484497</v>
      </c>
      <c r="AS3720" s="38">
        <f t="shared" si="2338"/>
        <v>0.58852242995806114</v>
      </c>
      <c r="AT3720" s="38">
        <f t="shared" si="2338"/>
        <v>0.59931369675015767</v>
      </c>
      <c r="AU3720" s="38">
        <f t="shared" si="2338"/>
        <v>0.60989695086494788</v>
      </c>
      <c r="AV3720" s="38">
        <f t="shared" si="2338"/>
        <v>0.62026931255565287</v>
      </c>
      <c r="AW3720" s="38">
        <f t="shared" si="2338"/>
        <v>0.63042850887418156</v>
      </c>
      <c r="AX3720" s="38">
        <f t="shared" si="2338"/>
        <v>0.64037284097219627</v>
      </c>
      <c r="AY3720" s="38">
        <f t="shared" si="2338"/>
        <v>0.65010115121993417</v>
      </c>
      <c r="AZ3720" s="38">
        <f t="shared" si="2338"/>
        <v>0.65961279037287979</v>
      </c>
      <c r="BA3720" s="38">
        <f t="shared" si="2338"/>
        <v>0.66890758499131309</v>
      </c>
      <c r="BB3720" s="38">
        <f t="shared" si="2338"/>
        <v>0.67798580529366592</v>
      </c>
      <c r="BC3720" s="38">
        <f t="shared" si="2338"/>
        <v>0.68684813360167696</v>
      </c>
      <c r="BD3720" s="38">
        <f t="shared" si="2338"/>
        <v>0.69549563351362942</v>
      </c>
      <c r="BE3720" s="38">
        <f t="shared" si="2338"/>
        <v>0.70392971992159481</v>
      </c>
      <c r="BF3720" s="38">
        <f t="shared" si="2338"/>
        <v>0.71215212996961319</v>
      </c>
    </row>
    <row r="3721" spans="1:58" x14ac:dyDescent="0.2">
      <c r="A3721" s="9" t="str">
        <f t="shared" si="2328"/>
        <v>Myanmar</v>
      </c>
      <c r="C3721" s="39">
        <f t="shared" si="2329"/>
        <v>0.67200680000000002</v>
      </c>
      <c r="D3721" s="38">
        <f t="shared" ref="D3721:BF3721" si="2339">1-_xlfn.NORM.DIST($D$608,D3492,$B$37+$B$38*D3492,TRUE)</f>
        <v>0.68093802743879051</v>
      </c>
      <c r="E3721" s="38">
        <f t="shared" si="2339"/>
        <v>0.68965633395870862</v>
      </c>
      <c r="F3721" s="38">
        <f t="shared" si="2339"/>
        <v>0.6981629268945756</v>
      </c>
      <c r="G3721" s="38">
        <f t="shared" si="2339"/>
        <v>0.70645934412975042</v>
      </c>
      <c r="H3721" s="38">
        <f t="shared" si="2339"/>
        <v>0.71454742622959888</v>
      </c>
      <c r="I3721" s="38">
        <f t="shared" si="2339"/>
        <v>0.72242928959984232</v>
      </c>
      <c r="J3721" s="38">
        <f t="shared" si="2339"/>
        <v>0.73010730072355612</v>
      </c>
      <c r="K3721" s="38">
        <f t="shared" si="2339"/>
        <v>0.73758405151700202</v>
      </c>
      <c r="L3721" s="38">
        <f t="shared" si="2339"/>
        <v>0.74486233583219019</v>
      </c>
      <c r="M3721" s="38">
        <f t="shared" si="2339"/>
        <v>0.75194512712303174</v>
      </c>
      <c r="N3721" s="38">
        <f t="shared" si="2339"/>
        <v>0.7588355572820995</v>
      </c>
      <c r="O3721" s="38">
        <f t="shared" si="2339"/>
        <v>0.76553689664631341</v>
      </c>
      <c r="P3721" s="38">
        <f t="shared" si="2339"/>
        <v>0.77205253516223482</v>
      </c>
      <c r="Q3721" s="38">
        <f t="shared" si="2339"/>
        <v>0.77838596469502708</v>
      </c>
      <c r="R3721" s="38">
        <f t="shared" si="2339"/>
        <v>0.78454076245944049</v>
      </c>
      <c r="S3721" s="38">
        <f t="shared" si="2339"/>
        <v>0.79052057554635846</v>
      </c>
      <c r="T3721" s="38">
        <f t="shared" si="2339"/>
        <v>0.79632910651439714</v>
      </c>
      <c r="U3721" s="38">
        <f t="shared" si="2339"/>
        <v>0.8019701000127476</v>
      </c>
      <c r="V3721" s="38">
        <f t="shared" si="2339"/>
        <v>0.80744733039879846</v>
      </c>
      <c r="W3721" s="38">
        <f t="shared" si="2339"/>
        <v>0.81276459031202386</v>
      </c>
      <c r="X3721" s="38">
        <f t="shared" si="2339"/>
        <v>0.81792568016410583</v>
      </c>
      <c r="Y3721" s="38">
        <f t="shared" si="2339"/>
        <v>0.82293439850422068</v>
      </c>
      <c r="Z3721" s="38">
        <f t="shared" si="2339"/>
        <v>0.82779453321780216</v>
      </c>
      <c r="AA3721" s="38">
        <f t="shared" si="2339"/>
        <v>0.83250985351685436</v>
      </c>
      <c r="AB3721" s="38">
        <f t="shared" si="2339"/>
        <v>0.83708410267996458</v>
      </c>
      <c r="AC3721" s="38">
        <f t="shared" si="2339"/>
        <v>0.84152099150053927</v>
      </c>
      <c r="AD3721" s="38">
        <f t="shared" si="2339"/>
        <v>0.84582419240238194</v>
      </c>
      <c r="AE3721" s="38">
        <f t="shared" si="2339"/>
        <v>0.84999733418254997</v>
      </c>
      <c r="AF3721" s="38">
        <f t="shared" si="2339"/>
        <v>0.8540439973424071</v>
      </c>
      <c r="AG3721" s="38">
        <f t="shared" si="2339"/>
        <v>0.85796770996890648</v>
      </c>
      <c r="AH3721" s="38">
        <f t="shared" si="2339"/>
        <v>0.86177194412938163</v>
      </c>
      <c r="AI3721" s="38">
        <f t="shared" si="2339"/>
        <v>0.86546011274444212</v>
      </c>
      <c r="AJ3721" s="38">
        <f t="shared" si="2339"/>
        <v>0.8690355669049632</v>
      </c>
      <c r="AK3721" s="38">
        <f t="shared" si="2339"/>
        <v>0.87250159360059998</v>
      </c>
      <c r="AL3721" s="38">
        <f t="shared" si="2339"/>
        <v>0.87586141382872318</v>
      </c>
      <c r="AM3721" s="38">
        <f t="shared" si="2339"/>
        <v>0.87911818105416017</v>
      </c>
      <c r="AN3721" s="38">
        <f t="shared" si="2339"/>
        <v>0.88227497999161542</v>
      </c>
      <c r="AO3721" s="38">
        <f t="shared" si="2339"/>
        <v>0.88533482568411814</v>
      </c>
      <c r="AP3721" s="38">
        <f t="shared" si="2339"/>
        <v>0.88830066285231279</v>
      </c>
      <c r="AQ3721" s="38">
        <f t="shared" si="2339"/>
        <v>0.89117536549083987</v>
      </c>
      <c r="AR3721" s="38">
        <f t="shared" si="2339"/>
        <v>0.89396173668945844</v>
      </c>
      <c r="AS3721" s="38">
        <f t="shared" si="2339"/>
        <v>0.89666250865792596</v>
      </c>
      <c r="AT3721" s="38">
        <f t="shared" si="2339"/>
        <v>0.8992803429349755</v>
      </c>
      <c r="AU3721" s="38">
        <f t="shared" si="2339"/>
        <v>0.90181783076300182</v>
      </c>
      <c r="AV3721" s="38">
        <f t="shared" si="2339"/>
        <v>0.90427749361130161</v>
      </c>
      <c r="AW3721" s="38">
        <f t="shared" si="2339"/>
        <v>0.90666178383188323</v>
      </c>
      <c r="AX3721" s="38">
        <f t="shared" si="2339"/>
        <v>0.90897308543299171</v>
      </c>
      <c r="AY3721" s="38">
        <f t="shared" si="2339"/>
        <v>0.91121371495656589</v>
      </c>
      <c r="AZ3721" s="38">
        <f t="shared" si="2339"/>
        <v>0.91338592244686345</v>
      </c>
      <c r="BA3721" s="38">
        <f t="shared" si="2339"/>
        <v>0.91549189249845808</v>
      </c>
      <c r="BB3721" s="38">
        <f t="shared" si="2339"/>
        <v>0.91753374537273169</v>
      </c>
      <c r="BC3721" s="38">
        <f t="shared" si="2339"/>
        <v>0.91951353817284431</v>
      </c>
      <c r="BD3721" s="38">
        <f t="shared" si="2339"/>
        <v>0.92143326606798504</v>
      </c>
      <c r="BE3721" s="38">
        <f t="shared" si="2339"/>
        <v>0.92329486355847246</v>
      </c>
      <c r="BF3721" s="38">
        <f t="shared" si="2339"/>
        <v>0.92510020577399243</v>
      </c>
    </row>
    <row r="3722" spans="1:58" x14ac:dyDescent="0.2">
      <c r="A3722" s="9" t="str">
        <f t="shared" si="2328"/>
        <v>Namibia</v>
      </c>
      <c r="C3722" s="39">
        <f t="shared" si="2329"/>
        <v>0.14056029999999997</v>
      </c>
      <c r="D3722" s="38">
        <f t="shared" ref="D3722:BF3722" si="2340">1-_xlfn.NORM.DIST($D$608,D3493,$B$37+$B$38*D3493,TRUE)</f>
        <v>0.15066177157592331</v>
      </c>
      <c r="E3722" s="38">
        <f t="shared" si="2340"/>
        <v>0.16110105388324691</v>
      </c>
      <c r="F3722" s="38">
        <f t="shared" si="2340"/>
        <v>0.17186295843232813</v>
      </c>
      <c r="G3722" s="38">
        <f t="shared" si="2340"/>
        <v>0.18293107459563429</v>
      </c>
      <c r="H3722" s="38">
        <f t="shared" si="2340"/>
        <v>0.19428790194369538</v>
      </c>
      <c r="I3722" s="38">
        <f t="shared" si="2340"/>
        <v>0.20591498697838517</v>
      </c>
      <c r="J3722" s="38">
        <f t="shared" si="2340"/>
        <v>0.21779306245134222</v>
      </c>
      <c r="K3722" s="38">
        <f t="shared" si="2340"/>
        <v>0.22990218754783498</v>
      </c>
      <c r="L3722" s="38">
        <f t="shared" si="2340"/>
        <v>0.24222188733008676</v>
      </c>
      <c r="M3722" s="38">
        <f t="shared" si="2340"/>
        <v>0.25473128996465599</v>
      </c>
      <c r="N3722" s="38">
        <f t="shared" si="2340"/>
        <v>0.26740926040159063</v>
      </c>
      <c r="O3722" s="38">
        <f t="shared" si="2340"/>
        <v>0.28023452932471971</v>
      </c>
      <c r="P3722" s="38">
        <f t="shared" si="2340"/>
        <v>0.29318581634880214</v>
      </c>
      <c r="Q3722" s="38">
        <f t="shared" si="2340"/>
        <v>0.30624194659691928</v>
      </c>
      <c r="R3722" s="38">
        <f t="shared" si="2340"/>
        <v>0.31938195994742102</v>
      </c>
      <c r="S3722" s="38">
        <f t="shared" si="2340"/>
        <v>0.33258521239128613</v>
      </c>
      <c r="T3722" s="38">
        <f t="shared" si="2340"/>
        <v>0.3458314690857156</v>
      </c>
      <c r="U3722" s="38">
        <f t="shared" si="2340"/>
        <v>0.35910098882634378</v>
      </c>
      <c r="V3722" s="38">
        <f t="shared" si="2340"/>
        <v>0.37237459978721077</v>
      </c>
      <c r="W3722" s="38">
        <f t="shared" si="2340"/>
        <v>0.38563376649355785</v>
      </c>
      <c r="X3722" s="38">
        <f t="shared" si="2340"/>
        <v>0.39886064809690414</v>
      </c>
      <c r="Y3722" s="38">
        <f t="shared" si="2340"/>
        <v>0.41203814811434691</v>
      </c>
      <c r="Z3722" s="38">
        <f t="shared" si="2340"/>
        <v>0.42514995587451332</v>
      </c>
      <c r="AA3722" s="38">
        <f t="shared" si="2340"/>
        <v>0.43818057998120241</v>
      </c>
      <c r="AB3722" s="38">
        <f t="shared" si="2340"/>
        <v>0.45111537416284553</v>
      </c>
      <c r="AC3722" s="38">
        <f t="shared" si="2340"/>
        <v>0.46394055592197325</v>
      </c>
      <c r="AD3722" s="38">
        <f t="shared" si="2340"/>
        <v>0.47664321843455038</v>
      </c>
      <c r="AE3722" s="38">
        <f t="shared" si="2340"/>
        <v>0.48921133617506252</v>
      </c>
      <c r="AF3722" s="38">
        <f t="shared" si="2340"/>
        <v>0.50163376476040622</v>
      </c>
      <c r="AG3722" s="38">
        <f t="shared" si="2340"/>
        <v>0.51390023551479636</v>
      </c>
      <c r="AH3722" s="38">
        <f t="shared" si="2340"/>
        <v>0.52600134525994102</v>
      </c>
      <c r="AI3722" s="38">
        <f t="shared" si="2340"/>
        <v>0.53792854183048378</v>
      </c>
      <c r="AJ3722" s="38">
        <f t="shared" si="2340"/>
        <v>0.54967410580506215</v>
      </c>
      <c r="AK3722" s="38">
        <f t="shared" si="2340"/>
        <v>0.56123112892907034</v>
      </c>
      <c r="AL3722" s="38">
        <f t="shared" si="2340"/>
        <v>0.57259348968714607</v>
      </c>
      <c r="AM3722" s="38">
        <f t="shared" si="2340"/>
        <v>0.58375582646224444</v>
      </c>
      <c r="AN3722" s="38">
        <f t="shared" si="2340"/>
        <v>0.59471350869460526</v>
      </c>
      <c r="AO3722" s="38">
        <f t="shared" si="2340"/>
        <v>0.60546260642857186</v>
      </c>
      <c r="AP3722" s="38">
        <f t="shared" si="2340"/>
        <v>0.6159998586086517</v>
      </c>
      <c r="AQ3722" s="38">
        <f t="shared" si="2340"/>
        <v>0.62632264045890829</v>
      </c>
      <c r="AR3722" s="38">
        <f t="shared" si="2340"/>
        <v>0.63642893025218705</v>
      </c>
      <c r="AS3722" s="38">
        <f t="shared" si="2340"/>
        <v>0.64631727574818454</v>
      </c>
      <c r="AT3722" s="38">
        <f t="shared" si="2340"/>
        <v>0.65598676055229221</v>
      </c>
      <c r="AU3722" s="38">
        <f t="shared" si="2340"/>
        <v>0.66543697062075313</v>
      </c>
      <c r="AV3722" s="38">
        <f t="shared" si="2340"/>
        <v>0.67466796111220539</v>
      </c>
      <c r="AW3722" s="38">
        <f t="shared" si="2340"/>
        <v>0.68368022376129312</v>
      </c>
      <c r="AX3722" s="38">
        <f t="shared" si="2340"/>
        <v>0.69247465492688753</v>
      </c>
      <c r="AY3722" s="38">
        <f t="shared" si="2340"/>
        <v>0.70105252444563615</v>
      </c>
      <c r="AZ3722" s="38">
        <f t="shared" si="2340"/>
        <v>0.70941544540115342</v>
      </c>
      <c r="BA3722" s="38">
        <f t="shared" si="2340"/>
        <v>0.7175653449001953</v>
      </c>
      <c r="BB3722" s="38">
        <f t="shared" si="2340"/>
        <v>0.7255044359296583</v>
      </c>
      <c r="BC3722" s="38">
        <f t="shared" si="2340"/>
        <v>0.73323519035219364</v>
      </c>
      <c r="BD3722" s="38">
        <f t="shared" si="2340"/>
        <v>0.74076031308361723</v>
      </c>
      <c r="BE3722" s="38">
        <f t="shared" si="2340"/>
        <v>0.74808271748208077</v>
      </c>
      <c r="BF3722" s="38">
        <f t="shared" si="2340"/>
        <v>0.75520550196710534</v>
      </c>
    </row>
    <row r="3723" spans="1:58" x14ac:dyDescent="0.2">
      <c r="A3723" s="9" t="str">
        <f t="shared" si="2328"/>
        <v>Nauru</v>
      </c>
      <c r="C3723" s="39">
        <f t="shared" si="2329"/>
        <v>0.80278229999999995</v>
      </c>
      <c r="D3723" s="38">
        <f t="shared" ref="D3723:BF3723" si="2341">1-_xlfn.NORM.DIST($D$608,D3494,$B$37+$B$38*D3494,TRUE)</f>
        <v>0.80824578281760373</v>
      </c>
      <c r="E3723" s="38">
        <f t="shared" si="2341"/>
        <v>0.81354939097368573</v>
      </c>
      <c r="F3723" s="38">
        <f t="shared" si="2341"/>
        <v>0.81869693700429103</v>
      </c>
      <c r="G3723" s="38">
        <f t="shared" si="2341"/>
        <v>0.82369223055914209</v>
      </c>
      <c r="H3723" s="38">
        <f t="shared" si="2341"/>
        <v>0.8285390696471695</v>
      </c>
      <c r="I3723" s="38">
        <f t="shared" si="2341"/>
        <v>0.83324123267334316</v>
      </c>
      <c r="J3723" s="38">
        <f t="shared" si="2341"/>
        <v>0.83780247122473994</v>
      </c>
      <c r="K3723" s="38">
        <f t="shared" si="2341"/>
        <v>0.84222650356417383</v>
      </c>
      <c r="L3723" s="38">
        <f t="shared" si="2341"/>
        <v>0.84651700879034797</v>
      </c>
      <c r="M3723" s="38">
        <f t="shared" si="2341"/>
        <v>0.85067762162432103</v>
      </c>
      <c r="N3723" s="38">
        <f t="shared" si="2341"/>
        <v>0.8547119277830868</v>
      </c>
      <c r="O3723" s="38">
        <f t="shared" si="2341"/>
        <v>0.85862345990220656</v>
      </c>
      <c r="P3723" s="38">
        <f t="shared" si="2341"/>
        <v>0.86241569397068618</v>
      </c>
      <c r="Q3723" s="38">
        <f t="shared" si="2341"/>
        <v>0.86609204624263525</v>
      </c>
      <c r="R3723" s="38">
        <f t="shared" si="2341"/>
        <v>0.86965587059164995</v>
      </c>
      <c r="S3723" s="38">
        <f t="shared" si="2341"/>
        <v>0.87311045627531159</v>
      </c>
      <c r="T3723" s="38">
        <f t="shared" si="2341"/>
        <v>0.87645902607868109</v>
      </c>
      <c r="U3723" s="38">
        <f t="shared" si="2341"/>
        <v>0.87970473480715461</v>
      </c>
      <c r="V3723" s="38">
        <f t="shared" si="2341"/>
        <v>0.88285066810055823</v>
      </c>
      <c r="W3723" s="38">
        <f t="shared" si="2341"/>
        <v>0.88589984154183166</v>
      </c>
      <c r="X3723" s="38">
        <f t="shared" si="2341"/>
        <v>0.88885520003513119</v>
      </c>
      <c r="Y3723" s="38">
        <f t="shared" si="2341"/>
        <v>0.89171961742961781</v>
      </c>
      <c r="Z3723" s="38">
        <f t="shared" si="2341"/>
        <v>0.89449589636661042</v>
      </c>
      <c r="AA3723" s="38">
        <f t="shared" si="2341"/>
        <v>0.89718676832914235</v>
      </c>
      <c r="AB3723" s="38">
        <f t="shared" si="2341"/>
        <v>0.89979489387430056</v>
      </c>
      <c r="AC3723" s="38">
        <f t="shared" si="2341"/>
        <v>0.90232286302999309</v>
      </c>
      <c r="AD3723" s="38">
        <f t="shared" si="2341"/>
        <v>0.90477319583902804</v>
      </c>
      <c r="AE3723" s="38">
        <f t="shared" si="2341"/>
        <v>0.90714834303456038</v>
      </c>
      <c r="AF3723" s="38">
        <f t="shared" si="2341"/>
        <v>0.90945068683209718</v>
      </c>
      <c r="AG3723" s="38">
        <f t="shared" si="2341"/>
        <v>0.91168254182431741</v>
      </c>
      <c r="AH3723" s="38">
        <f t="shared" si="2341"/>
        <v>0.91384615596598728</v>
      </c>
      <c r="AI3723" s="38">
        <f t="shared" si="2341"/>
        <v>0.9159437116372221</v>
      </c>
      <c r="AJ3723" s="38">
        <f t="shared" si="2341"/>
        <v>0.91797732677425836</v>
      </c>
      <c r="AK3723" s="38">
        <f t="shared" si="2341"/>
        <v>0.91994905605776489</v>
      </c>
      <c r="AL3723" s="38">
        <f t="shared" si="2341"/>
        <v>0.92186089214953804</v>
      </c>
      <c r="AM3723" s="38">
        <f t="shared" si="2341"/>
        <v>0.92371476696919608</v>
      </c>
      <c r="AN3723" s="38">
        <f t="shared" si="2341"/>
        <v>0.92551255300319568</v>
      </c>
      <c r="AO3723" s="38">
        <f t="shared" si="2341"/>
        <v>0.9272560646391832</v>
      </c>
      <c r="AP3723" s="38">
        <f t="shared" si="2341"/>
        <v>0.92894705951931333</v>
      </c>
      <c r="AQ3723" s="38">
        <f t="shared" si="2341"/>
        <v>0.93058723990675496</v>
      </c>
      <c r="AR3723" s="38">
        <f t="shared" si="2341"/>
        <v>0.93217825406016364</v>
      </c>
      <c r="AS3723" s="38">
        <f t="shared" si="2341"/>
        <v>0.93372169761139856</v>
      </c>
      <c r="AT3723" s="38">
        <f t="shared" si="2341"/>
        <v>0.93521911494224108</v>
      </c>
      <c r="AU3723" s="38">
        <f t="shared" si="2341"/>
        <v>0.93667200055631672</v>
      </c>
      <c r="AV3723" s="38">
        <f t="shared" si="2341"/>
        <v>0.93808180044281786</v>
      </c>
      <c r="AW3723" s="38">
        <f t="shared" si="2341"/>
        <v>0.93944991342901374</v>
      </c>
      <c r="AX3723" s="38">
        <f t="shared" si="2341"/>
        <v>0.94077769251887244</v>
      </c>
      <c r="AY3723" s="38">
        <f t="shared" si="2341"/>
        <v>0.94206644621544611</v>
      </c>
      <c r="AZ3723" s="38">
        <f t="shared" si="2341"/>
        <v>0.94331743982495797</v>
      </c>
      <c r="BA3723" s="38">
        <f t="shared" si="2341"/>
        <v>0.94453189674081151</v>
      </c>
      <c r="BB3723" s="38">
        <f t="shared" si="2341"/>
        <v>0.94571099970597516</v>
      </c>
      <c r="BC3723" s="38">
        <f t="shared" si="2341"/>
        <v>0.94685589205243925</v>
      </c>
      <c r="BD3723" s="38">
        <f t="shared" si="2341"/>
        <v>0.94796767891663281</v>
      </c>
      <c r="BE3723" s="38">
        <f t="shared" si="2341"/>
        <v>0.94904742842989276</v>
      </c>
      <c r="BF3723" s="38">
        <f t="shared" si="2341"/>
        <v>0.95009617288323323</v>
      </c>
    </row>
    <row r="3724" spans="1:58" x14ac:dyDescent="0.2">
      <c r="A3724" s="9" t="str">
        <f t="shared" si="2328"/>
        <v>Nepal</v>
      </c>
      <c r="C3724" s="39">
        <f t="shared" si="2329"/>
        <v>0.46361859999999999</v>
      </c>
      <c r="D3724" s="38">
        <f t="shared" ref="D3724:BF3724" si="2342">1-_xlfn.NORM.DIST($D$608,D3495,$B$37+$B$38*D3495,TRUE)</f>
        <v>0.47616238945218115</v>
      </c>
      <c r="E3724" s="38">
        <f t="shared" si="2342"/>
        <v>0.48857349837963759</v>
      </c>
      <c r="F3724" s="38">
        <f t="shared" si="2342"/>
        <v>0.50084121489297595</v>
      </c>
      <c r="G3724" s="38">
        <f t="shared" si="2342"/>
        <v>0.51295566929191139</v>
      </c>
      <c r="H3724" s="38">
        <f t="shared" si="2342"/>
        <v>0.52490782360146826</v>
      </c>
      <c r="I3724" s="38">
        <f t="shared" si="2342"/>
        <v>0.53668945713159322</v>
      </c>
      <c r="J3724" s="38">
        <f t="shared" si="2342"/>
        <v>0.54829314852086286</v>
      </c>
      <c r="K3724" s="38">
        <f t="shared" si="2342"/>
        <v>0.55971225471078534</v>
      </c>
      <c r="L3724" s="38">
        <f t="shared" si="2342"/>
        <v>0.57094088727961023</v>
      </c>
      <c r="M3724" s="38">
        <f t="shared" si="2342"/>
        <v>0.5819738865442281</v>
      </c>
      <c r="N3724" s="38">
        <f t="shared" si="2342"/>
        <v>0.59280679381629631</v>
      </c>
      <c r="O3724" s="38">
        <f t="shared" si="2342"/>
        <v>0.60343582217471403</v>
      </c>
      <c r="P3724" s="38">
        <f t="shared" si="2342"/>
        <v>0.61385782609151196</v>
      </c>
      <c r="Q3724" s="38">
        <f t="shared" si="2342"/>
        <v>0.62407027022255968</v>
      </c>
      <c r="R3724" s="38">
        <f t="shared" si="2342"/>
        <v>0.63407119764863051</v>
      </c>
      <c r="S3724" s="38">
        <f t="shared" si="2342"/>
        <v>0.64385919782664092</v>
      </c>
      <c r="T3724" s="38">
        <f t="shared" si="2342"/>
        <v>0.65343337448558236</v>
      </c>
      <c r="U3724" s="38">
        <f t="shared" si="2342"/>
        <v>0.66279331367705574</v>
      </c>
      <c r="V3724" s="38">
        <f t="shared" si="2342"/>
        <v>0.67193905216657157</v>
      </c>
      <c r="W3724" s="38">
        <f t="shared" si="2342"/>
        <v>0.68087104632908357</v>
      </c>
      <c r="X3724" s="38">
        <f t="shared" si="2342"/>
        <v>0.68959014169067712</v>
      </c>
      <c r="Y3724" s="38">
        <f t="shared" si="2342"/>
        <v>0.69809754323804696</v>
      </c>
      <c r="Z3724" s="38">
        <f t="shared" si="2342"/>
        <v>0.70639478659841592</v>
      </c>
      <c r="AA3724" s="38">
        <f t="shared" si="2342"/>
        <v>0.71448371017491974</v>
      </c>
      <c r="AB3724" s="38">
        <f t="shared" si="2342"/>
        <v>0.72236642830620157</v>
      </c>
      <c r="AC3724" s="38">
        <f t="shared" si="2342"/>
        <v>0.73004530550404989</v>
      </c>
      <c r="AD3724" s="38">
        <f t="shared" si="2342"/>
        <v>0.73752293180932083</v>
      </c>
      <c r="AE3724" s="38">
        <f t="shared" si="2342"/>
        <v>0.74480209929409591</v>
      </c>
      <c r="AF3724" s="38">
        <f t="shared" si="2342"/>
        <v>0.75188577972699067</v>
      </c>
      <c r="AG3724" s="38">
        <f t="shared" si="2342"/>
        <v>0.75877710340868099</v>
      </c>
      <c r="AH3724" s="38">
        <f t="shared" si="2342"/>
        <v>0.76547933917601341</v>
      </c>
      <c r="AI3724" s="38">
        <f t="shared" si="2342"/>
        <v>0.77199587556542748</v>
      </c>
      <c r="AJ3724" s="38">
        <f t="shared" si="2342"/>
        <v>0.77833020311978807</v>
      </c>
      <c r="AK3724" s="38">
        <f t="shared" si="2342"/>
        <v>0.78448589781702971</v>
      </c>
      <c r="AL3724" s="38">
        <f t="shared" si="2342"/>
        <v>0.79046660559417925</v>
      </c>
      <c r="AM3724" s="38">
        <f t="shared" si="2342"/>
        <v>0.79627602793628938</v>
      </c>
      <c r="AN3724" s="38">
        <f t="shared" si="2342"/>
        <v>0.80191790849649602</v>
      </c>
      <c r="AO3724" s="38">
        <f t="shared" si="2342"/>
        <v>0.80739602071077055</v>
      </c>
      <c r="AP3724" s="38">
        <f t="shared" si="2342"/>
        <v>0.81271415636887445</v>
      </c>
      <c r="AQ3724" s="38">
        <f t="shared" si="2342"/>
        <v>0.81787611510150837</v>
      </c>
      <c r="AR3724" s="38">
        <f t="shared" si="2342"/>
        <v>0.82288569474260542</v>
      </c>
      <c r="AS3724" s="38">
        <f t="shared" si="2342"/>
        <v>0.82774668252510164</v>
      </c>
      <c r="AT3724" s="38">
        <f t="shared" si="2342"/>
        <v>0.83246284706826934</v>
      </c>
      <c r="AU3724" s="38">
        <f t="shared" si="2342"/>
        <v>0.83703793111478031</v>
      </c>
      <c r="AV3724" s="38">
        <f t="shared" si="2342"/>
        <v>0.84147564497603422</v>
      </c>
      <c r="AW3724" s="38">
        <f t="shared" si="2342"/>
        <v>0.84577966064487931</v>
      </c>
      <c r="AX3724" s="38">
        <f t="shared" si="2342"/>
        <v>0.84995360653567453</v>
      </c>
      <c r="AY3724" s="38">
        <f t="shared" si="2342"/>
        <v>0.85400106281261567</v>
      </c>
      <c r="AZ3724" s="38">
        <f t="shared" si="2342"/>
        <v>0.85792555726836717</v>
      </c>
      <c r="BA3724" s="38">
        <f t="shared" si="2342"/>
        <v>0.86173056171628259</v>
      </c>
      <c r="BB3724" s="38">
        <f t="shared" si="2342"/>
        <v>0.86541948886081299</v>
      </c>
      <c r="BC3724" s="38">
        <f t="shared" si="2342"/>
        <v>0.86899568961209905</v>
      </c>
      <c r="BD3724" s="38">
        <f t="shared" si="2342"/>
        <v>0.87246245081217511</v>
      </c>
      <c r="BE3724" s="38">
        <f t="shared" si="2342"/>
        <v>0.87582299334168823</v>
      </c>
      <c r="BF3724" s="38">
        <f t="shared" si="2342"/>
        <v>0.87908047057751315</v>
      </c>
    </row>
    <row r="3725" spans="1:58" x14ac:dyDescent="0.2">
      <c r="A3725" s="9" t="str">
        <f t="shared" si="2328"/>
        <v>Netherlands</v>
      </c>
      <c r="C3725" s="39">
        <f t="shared" si="2329"/>
        <v>0.99439030000000006</v>
      </c>
      <c r="D3725" s="38">
        <f t="shared" ref="D3725:BF3725" si="2343">1-_xlfn.NORM.DIST($D$608,D3496,$B$37+$B$38*D3496,TRUE)</f>
        <v>0.99439030000000006</v>
      </c>
      <c r="E3725" s="38">
        <f t="shared" si="2343"/>
        <v>0.99439030000000006</v>
      </c>
      <c r="F3725" s="38">
        <f t="shared" si="2343"/>
        <v>0.99439030000000006</v>
      </c>
      <c r="G3725" s="38">
        <f t="shared" si="2343"/>
        <v>0.99439030000000006</v>
      </c>
      <c r="H3725" s="38">
        <f t="shared" si="2343"/>
        <v>0.99439030000000006</v>
      </c>
      <c r="I3725" s="38">
        <f t="shared" si="2343"/>
        <v>0.99439030000000006</v>
      </c>
      <c r="J3725" s="38">
        <f t="shared" si="2343"/>
        <v>0.99439030000000006</v>
      </c>
      <c r="K3725" s="38">
        <f t="shared" si="2343"/>
        <v>0.99439030000000006</v>
      </c>
      <c r="L3725" s="38">
        <f t="shared" si="2343"/>
        <v>0.99439030000000006</v>
      </c>
      <c r="M3725" s="38">
        <f t="shared" si="2343"/>
        <v>0.99439030000000006</v>
      </c>
      <c r="N3725" s="38">
        <f t="shared" si="2343"/>
        <v>0.99439030000000006</v>
      </c>
      <c r="O3725" s="38">
        <f t="shared" si="2343"/>
        <v>0.99439030000000006</v>
      </c>
      <c r="P3725" s="38">
        <f t="shared" si="2343"/>
        <v>0.99439030000000006</v>
      </c>
      <c r="Q3725" s="38">
        <f t="shared" si="2343"/>
        <v>0.99439030000000006</v>
      </c>
      <c r="R3725" s="38">
        <f t="shared" si="2343"/>
        <v>0.99439030000000006</v>
      </c>
      <c r="S3725" s="38">
        <f t="shared" si="2343"/>
        <v>0.99439030000000006</v>
      </c>
      <c r="T3725" s="38">
        <f t="shared" si="2343"/>
        <v>0.99439030000000006</v>
      </c>
      <c r="U3725" s="38">
        <f t="shared" si="2343"/>
        <v>0.99439030000000006</v>
      </c>
      <c r="V3725" s="38">
        <f t="shared" si="2343"/>
        <v>0.99439030000000006</v>
      </c>
      <c r="W3725" s="38">
        <f t="shared" si="2343"/>
        <v>0.99439030000000006</v>
      </c>
      <c r="X3725" s="38">
        <f t="shared" si="2343"/>
        <v>0.99439030000000006</v>
      </c>
      <c r="Y3725" s="38">
        <f t="shared" si="2343"/>
        <v>0.99439030000000006</v>
      </c>
      <c r="Z3725" s="38">
        <f t="shared" si="2343"/>
        <v>0.99439030000000006</v>
      </c>
      <c r="AA3725" s="38">
        <f t="shared" si="2343"/>
        <v>0.99439030000000006</v>
      </c>
      <c r="AB3725" s="38">
        <f t="shared" si="2343"/>
        <v>0.99439030000000006</v>
      </c>
      <c r="AC3725" s="38">
        <f t="shared" si="2343"/>
        <v>0.99439030000000006</v>
      </c>
      <c r="AD3725" s="38">
        <f t="shared" si="2343"/>
        <v>0.99439030000000006</v>
      </c>
      <c r="AE3725" s="38">
        <f t="shared" si="2343"/>
        <v>0.99439030000000006</v>
      </c>
      <c r="AF3725" s="38">
        <f t="shared" si="2343"/>
        <v>0.99439030000000006</v>
      </c>
      <c r="AG3725" s="38">
        <f t="shared" si="2343"/>
        <v>0.99439030000000006</v>
      </c>
      <c r="AH3725" s="38">
        <f t="shared" si="2343"/>
        <v>0.99439030000000006</v>
      </c>
      <c r="AI3725" s="38">
        <f t="shared" si="2343"/>
        <v>0.99439030000000006</v>
      </c>
      <c r="AJ3725" s="38">
        <f t="shared" si="2343"/>
        <v>0.99439030000000006</v>
      </c>
      <c r="AK3725" s="38">
        <f t="shared" si="2343"/>
        <v>0.99439030000000006</v>
      </c>
      <c r="AL3725" s="38">
        <f t="shared" si="2343"/>
        <v>0.99439030000000006</v>
      </c>
      <c r="AM3725" s="38">
        <f t="shared" si="2343"/>
        <v>0.99439030000000006</v>
      </c>
      <c r="AN3725" s="38">
        <f t="shared" si="2343"/>
        <v>0.99439030000000006</v>
      </c>
      <c r="AO3725" s="38">
        <f t="shared" si="2343"/>
        <v>0.99439030000000006</v>
      </c>
      <c r="AP3725" s="38">
        <f t="shared" si="2343"/>
        <v>0.99439030000000006</v>
      </c>
      <c r="AQ3725" s="38">
        <f t="shared" si="2343"/>
        <v>0.99439030000000006</v>
      </c>
      <c r="AR3725" s="38">
        <f t="shared" si="2343"/>
        <v>0.99439030000000006</v>
      </c>
      <c r="AS3725" s="38">
        <f t="shared" si="2343"/>
        <v>0.99439030000000006</v>
      </c>
      <c r="AT3725" s="38">
        <f t="shared" si="2343"/>
        <v>0.99439030000000006</v>
      </c>
      <c r="AU3725" s="38">
        <f t="shared" si="2343"/>
        <v>0.99439030000000006</v>
      </c>
      <c r="AV3725" s="38">
        <f t="shared" si="2343"/>
        <v>0.99439030000000006</v>
      </c>
      <c r="AW3725" s="38">
        <f t="shared" si="2343"/>
        <v>0.99439030000000006</v>
      </c>
      <c r="AX3725" s="38">
        <f t="shared" si="2343"/>
        <v>0.99439030000000006</v>
      </c>
      <c r="AY3725" s="38">
        <f t="shared" si="2343"/>
        <v>0.99439030000000006</v>
      </c>
      <c r="AZ3725" s="38">
        <f t="shared" si="2343"/>
        <v>0.99439030000000006</v>
      </c>
      <c r="BA3725" s="38">
        <f t="shared" si="2343"/>
        <v>0.99439030000000006</v>
      </c>
      <c r="BB3725" s="38">
        <f t="shared" si="2343"/>
        <v>0.99439030000000006</v>
      </c>
      <c r="BC3725" s="38">
        <f t="shared" si="2343"/>
        <v>0.99439030000000006</v>
      </c>
      <c r="BD3725" s="38">
        <f t="shared" si="2343"/>
        <v>0.99439030000000006</v>
      </c>
      <c r="BE3725" s="38">
        <f t="shared" si="2343"/>
        <v>0.99439030000000006</v>
      </c>
      <c r="BF3725" s="38">
        <f t="shared" si="2343"/>
        <v>0.99439030000000006</v>
      </c>
    </row>
    <row r="3726" spans="1:58" x14ac:dyDescent="0.2">
      <c r="A3726" s="9" t="str">
        <f t="shared" si="2328"/>
        <v>Netherlands Antilles</v>
      </c>
      <c r="C3726" s="39">
        <f t="shared" si="2329"/>
        <v>0.74210980000000004</v>
      </c>
      <c r="D3726" s="38">
        <f t="shared" ref="D3726:BF3726" si="2344">1-_xlfn.NORM.DIST($D$608,D3497,$B$37+$B$38*D3497,TRUE)</f>
        <v>0.74932197997234273</v>
      </c>
      <c r="E3726" s="38">
        <f t="shared" si="2344"/>
        <v>0.75633825439500924</v>
      </c>
      <c r="F3726" s="38">
        <f t="shared" si="2344"/>
        <v>0.76316187268090729</v>
      </c>
      <c r="G3726" s="38">
        <f t="shared" si="2344"/>
        <v>0.76979621582321456</v>
      </c>
      <c r="H3726" s="38">
        <f t="shared" si="2344"/>
        <v>0.77624477770658507</v>
      </c>
      <c r="I3726" s="38">
        <f t="shared" si="2344"/>
        <v>0.78251114758048246</v>
      </c>
      <c r="J3726" s="38">
        <f t="shared" si="2344"/>
        <v>0.78859899367010211</v>
      </c>
      <c r="K3726" s="38">
        <f t="shared" si="2344"/>
        <v>0.79451204789573304</v>
      </c>
      <c r="L3726" s="38">
        <f t="shared" si="2344"/>
        <v>0.80025409166759676</v>
      </c>
      <c r="M3726" s="38">
        <f t="shared" si="2344"/>
        <v>0.80582894272008898</v>
      </c>
      <c r="N3726" s="38">
        <f t="shared" si="2344"/>
        <v>0.81124044294691844</v>
      </c>
      <c r="O3726" s="38">
        <f t="shared" si="2344"/>
        <v>0.81649244719676572</v>
      </c>
      <c r="P3726" s="38">
        <f t="shared" si="2344"/>
        <v>0.82158881298775965</v>
      </c>
      <c r="Q3726" s="38">
        <f t="shared" si="2344"/>
        <v>0.82653339109820556</v>
      </c>
      <c r="R3726" s="38">
        <f t="shared" si="2344"/>
        <v>0.83133001699054521</v>
      </c>
      <c r="S3726" s="38">
        <f t="shared" si="2344"/>
        <v>0.8359825030254443</v>
      </c>
      <c r="T3726" s="38">
        <f t="shared" si="2344"/>
        <v>0.8404946314231293</v>
      </c>
      <c r="U3726" s="38">
        <f t="shared" si="2344"/>
        <v>0.84487014792959514</v>
      </c>
      <c r="V3726" s="38">
        <f t="shared" si="2344"/>
        <v>0.84911275614603521</v>
      </c>
      <c r="W3726" s="38">
        <f t="shared" si="2344"/>
        <v>0.85322611248077018</v>
      </c>
      <c r="X3726" s="38">
        <f t="shared" si="2344"/>
        <v>0.8572138216840407</v>
      </c>
      <c r="Y3726" s="38">
        <f t="shared" si="2344"/>
        <v>0.86107943292724387</v>
      </c>
      <c r="Z3726" s="38">
        <f t="shared" si="2344"/>
        <v>0.86482643638952228</v>
      </c>
      <c r="AA3726" s="38">
        <f t="shared" si="2344"/>
        <v>0.86845826031601092</v>
      </c>
      <c r="AB3726" s="38">
        <f t="shared" si="2344"/>
        <v>0.87197826851351623</v>
      </c>
      <c r="AC3726" s="38">
        <f t="shared" si="2344"/>
        <v>0.87538975825090304</v>
      </c>
      <c r="AD3726" s="38">
        <f t="shared" si="2344"/>
        <v>0.87869595853298565</v>
      </c>
      <c r="AE3726" s="38">
        <f t="shared" si="2344"/>
        <v>0.881900028718268</v>
      </c>
      <c r="AF3726" s="38">
        <f t="shared" si="2344"/>
        <v>0.88500505745239655</v>
      </c>
      <c r="AG3726" s="38">
        <f t="shared" si="2344"/>
        <v>0.88801406189071752</v>
      </c>
      <c r="AH3726" s="38">
        <f t="shared" si="2344"/>
        <v>0.89092998718482086</v>
      </c>
      <c r="AI3726" s="38">
        <f t="shared" si="2344"/>
        <v>0.89375570620942324</v>
      </c>
      <c r="AJ3726" s="38">
        <f t="shared" si="2344"/>
        <v>0.89649401950736063</v>
      </c>
      <c r="AK3726" s="38">
        <f t="shared" si="2344"/>
        <v>0.89914765543186037</v>
      </c>
      <c r="AL3726" s="38">
        <f t="shared" si="2344"/>
        <v>0.90171927046659017</v>
      </c>
      <c r="AM3726" s="38">
        <f t="shared" si="2344"/>
        <v>0.90421144970527823</v>
      </c>
      <c r="AN3726" s="38">
        <f t="shared" si="2344"/>
        <v>0.90662670747393648</v>
      </c>
      <c r="AO3726" s="38">
        <f t="shared" si="2344"/>
        <v>0.90896748807990613</v>
      </c>
      <c r="AP3726" s="38">
        <f t="shared" si="2344"/>
        <v>0.91123616667306995</v>
      </c>
      <c r="AQ3726" s="38">
        <f t="shared" si="2344"/>
        <v>0.91343505020566329</v>
      </c>
      <c r="AR3726" s="38">
        <f t="shared" si="2344"/>
        <v>0.91556637847813216</v>
      </c>
      <c r="AS3726" s="38">
        <f t="shared" si="2344"/>
        <v>0.91763232525945415</v>
      </c>
      <c r="AT3726" s="38">
        <f t="shared" si="2344"/>
        <v>0.91963499947125871</v>
      </c>
      <c r="AU3726" s="38">
        <f t="shared" si="2344"/>
        <v>0.92157644642594572</v>
      </c>
      <c r="AV3726" s="38">
        <f t="shared" si="2344"/>
        <v>0.92345864910981135</v>
      </c>
      <c r="AW3726" s="38">
        <f t="shared" si="2344"/>
        <v>0.92528352950295745</v>
      </c>
      <c r="AX3726" s="38">
        <f t="shared" si="2344"/>
        <v>0.92705294992847598</v>
      </c>
      <c r="AY3726" s="38">
        <f t="shared" si="2344"/>
        <v>0.92876871442406927</v>
      </c>
      <c r="AZ3726" s="38">
        <f t="shared" si="2344"/>
        <v>0.93043257012989133</v>
      </c>
      <c r="BA3726" s="38">
        <f t="shared" si="2344"/>
        <v>0.93204620868698806</v>
      </c>
      <c r="BB3726" s="38">
        <f t="shared" si="2344"/>
        <v>0.93361126764124569</v>
      </c>
      <c r="BC3726" s="38">
        <f t="shared" si="2344"/>
        <v>0.93512933184827141</v>
      </c>
      <c r="BD3726" s="38">
        <f t="shared" si="2344"/>
        <v>0.9366019348750978</v>
      </c>
      <c r="BE3726" s="38">
        <f t="shared" si="2344"/>
        <v>0.93803056039503063</v>
      </c>
      <c r="BF3726" s="38">
        <f t="shared" si="2344"/>
        <v>0.93941664357237598</v>
      </c>
    </row>
    <row r="3727" spans="1:58" x14ac:dyDescent="0.2">
      <c r="A3727" s="9" t="str">
        <f t="shared" si="2328"/>
        <v>New Caledonia</v>
      </c>
      <c r="C3727" s="39">
        <f t="shared" si="2329"/>
        <v>0.90243889999999993</v>
      </c>
      <c r="D3727" s="38">
        <f t="shared" ref="D3727:BF3727" si="2345">1-_xlfn.NORM.DIST($D$608,D3498,$B$37+$B$38*D3498,TRUE)</f>
        <v>0.90488708618868274</v>
      </c>
      <c r="E3727" s="38">
        <f t="shared" si="2345"/>
        <v>0.90726012987675242</v>
      </c>
      <c r="F3727" s="38">
        <f t="shared" si="2345"/>
        <v>0.90956041286209965</v>
      </c>
      <c r="G3727" s="38">
        <f t="shared" si="2345"/>
        <v>0.91179024928398944</v>
      </c>
      <c r="H3727" s="38">
        <f t="shared" si="2345"/>
        <v>0.91395188661171978</v>
      </c>
      <c r="I3727" s="38">
        <f t="shared" si="2345"/>
        <v>0.91604750671139101</v>
      </c>
      <c r="J3727" s="38">
        <f t="shared" si="2345"/>
        <v>0.91807922697995648</v>
      </c>
      <c r="K3727" s="38">
        <f t="shared" si="2345"/>
        <v>0.92004910153659936</v>
      </c>
      <c r="L3727" s="38">
        <f t="shared" si="2345"/>
        <v>0.92195912246228495</v>
      </c>
      <c r="M3727" s="38">
        <f t="shared" si="2345"/>
        <v>0.92381122107911551</v>
      </c>
      <c r="N3727" s="38">
        <f t="shared" si="2345"/>
        <v>0.92560726926182335</v>
      </c>
      <c r="O3727" s="38">
        <f t="shared" si="2345"/>
        <v>0.92734908077441924</v>
      </c>
      <c r="P3727" s="38">
        <f t="shared" si="2345"/>
        <v>0.92903841262563902</v>
      </c>
      <c r="Q3727" s="38">
        <f t="shared" si="2345"/>
        <v>0.93067696643742304</v>
      </c>
      <c r="R3727" s="38">
        <f t="shared" si="2345"/>
        <v>0.93226638982120735</v>
      </c>
      <c r="S3727" s="38">
        <f t="shared" si="2345"/>
        <v>0.93380827775732023</v>
      </c>
      <c r="T3727" s="38">
        <f t="shared" si="2345"/>
        <v>0.93530417397324639</v>
      </c>
      <c r="U3727" s="38">
        <f t="shared" si="2345"/>
        <v>0.93675557231696682</v>
      </c>
      <c r="V3727" s="38">
        <f t="shared" si="2345"/>
        <v>0.93816391812198408</v>
      </c>
      <c r="W3727" s="38">
        <f t="shared" si="2345"/>
        <v>0.93953060956102097</v>
      </c>
      <c r="X3727" s="38">
        <f t="shared" si="2345"/>
        <v>0.94085699898572794</v>
      </c>
      <c r="Y3727" s="38">
        <f t="shared" si="2345"/>
        <v>0.94214439425005514</v>
      </c>
      <c r="Z3727" s="38">
        <f t="shared" si="2345"/>
        <v>0.94339406001523696</v>
      </c>
      <c r="AA3727" s="38">
        <f t="shared" si="2345"/>
        <v>0.9446072190346092</v>
      </c>
      <c r="AB3727" s="38">
        <f t="shared" si="2345"/>
        <v>0.94578505341672603</v>
      </c>
      <c r="AC3727" s="38">
        <f t="shared" si="2345"/>
        <v>0.94692870586547018</v>
      </c>
      <c r="AD3727" s="38">
        <f t="shared" si="2345"/>
        <v>0.94803928089605805</v>
      </c>
      <c r="AE3727" s="38">
        <f t="shared" si="2345"/>
        <v>0.94911784602602722</v>
      </c>
      <c r="AF3727" s="38">
        <f t="shared" si="2345"/>
        <v>0.95016543294047007</v>
      </c>
      <c r="AG3727" s="38">
        <f t="shared" si="2345"/>
        <v>0.95118303863092768</v>
      </c>
      <c r="AH3727" s="38">
        <f t="shared" si="2345"/>
        <v>0.95217162650750331</v>
      </c>
      <c r="AI3727" s="38">
        <f t="shared" si="2345"/>
        <v>0.95313212748388054</v>
      </c>
      <c r="AJ3727" s="38">
        <f t="shared" si="2345"/>
        <v>0.95406544103504587</v>
      </c>
      <c r="AK3727" s="38">
        <f t="shared" si="2345"/>
        <v>0.95497243622761885</v>
      </c>
      <c r="AL3727" s="38">
        <f t="shared" si="2345"/>
        <v>0.95585395272278628</v>
      </c>
      <c r="AM3727" s="38">
        <f t="shared" si="2345"/>
        <v>0.95671080175191725</v>
      </c>
      <c r="AN3727" s="38">
        <f t="shared" si="2345"/>
        <v>0.95754376706501088</v>
      </c>
      <c r="AO3727" s="38">
        <f t="shared" si="2345"/>
        <v>0.9583536058521942</v>
      </c>
      <c r="AP3727" s="38">
        <f t="shared" si="2345"/>
        <v>0.95914104963854196</v>
      </c>
      <c r="AQ3727" s="38">
        <f t="shared" si="2345"/>
        <v>0.95990680515254279</v>
      </c>
      <c r="AR3727" s="38">
        <f t="shared" si="2345"/>
        <v>0.96065155516858014</v>
      </c>
      <c r="AS3727" s="38">
        <f t="shared" si="2345"/>
        <v>0.9613759593238318</v>
      </c>
      <c r="AT3727" s="38">
        <f t="shared" si="2345"/>
        <v>0.96208065491002559</v>
      </c>
      <c r="AU3727" s="38">
        <f t="shared" si="2345"/>
        <v>0.96276625764051815</v>
      </c>
      <c r="AV3727" s="38">
        <f t="shared" si="2345"/>
        <v>0.963433362393183</v>
      </c>
      <c r="AW3727" s="38">
        <f t="shared" si="2345"/>
        <v>0.96408254392961645</v>
      </c>
      <c r="AX3727" s="38">
        <f t="shared" si="2345"/>
        <v>0.9647143575911814</v>
      </c>
      <c r="AY3727" s="38">
        <f t="shared" si="2345"/>
        <v>0.96532933997242798</v>
      </c>
      <c r="AZ3727" s="38">
        <f t="shared" si="2345"/>
        <v>0.96592800957242975</v>
      </c>
      <c r="BA3727" s="38">
        <f t="shared" si="2345"/>
        <v>0.96651086742458814</v>
      </c>
      <c r="BB3727" s="38">
        <f t="shared" si="2345"/>
        <v>0.96707839770545778</v>
      </c>
      <c r="BC3727" s="38">
        <f t="shared" si="2345"/>
        <v>0.96763106832314894</v>
      </c>
      <c r="BD3727" s="38">
        <f t="shared" si="2345"/>
        <v>0.96816933148586171</v>
      </c>
      <c r="BE3727" s="38">
        <f t="shared" si="2345"/>
        <v>0.9686936242511055</v>
      </c>
      <c r="BF3727" s="38">
        <f t="shared" si="2345"/>
        <v>0.96920436905615392</v>
      </c>
    </row>
    <row r="3728" spans="1:58" x14ac:dyDescent="0.2">
      <c r="A3728" s="9" t="str">
        <f t="shared" si="2328"/>
        <v>New Zealand</v>
      </c>
      <c r="C3728" s="39">
        <f t="shared" si="2329"/>
        <v>0.91080650000000007</v>
      </c>
      <c r="D3728" s="38">
        <f t="shared" ref="D3728:BF3728" si="2346">1-_xlfn.NORM.DIST($D$608,D3499,$B$37+$B$38*D3499,TRUE)</f>
        <v>0.91298615666854543</v>
      </c>
      <c r="E3728" s="38">
        <f t="shared" si="2346"/>
        <v>0.91509942117369125</v>
      </c>
      <c r="F3728" s="38">
        <f t="shared" si="2346"/>
        <v>0.91714841576720907</v>
      </c>
      <c r="G3728" s="38">
        <f t="shared" si="2346"/>
        <v>0.91913519962811896</v>
      </c>
      <c r="H3728" s="38">
        <f t="shared" si="2346"/>
        <v>0.92106177007612344</v>
      </c>
      <c r="I3728" s="38">
        <f t="shared" si="2346"/>
        <v>0.92293006382662912</v>
      </c>
      <c r="J3728" s="38">
        <f t="shared" si="2346"/>
        <v>0.92474195827960792</v>
      </c>
      <c r="K3728" s="38">
        <f t="shared" si="2346"/>
        <v>0.92649927283522748</v>
      </c>
      <c r="L3728" s="38">
        <f t="shared" si="2346"/>
        <v>0.92820377022980871</v>
      </c>
      <c r="M3728" s="38">
        <f t="shared" si="2346"/>
        <v>0.92985715788626466</v>
      </c>
      <c r="N3728" s="38">
        <f t="shared" si="2346"/>
        <v>0.93146108927372129</v>
      </c>
      <c r="O3728" s="38">
        <f t="shared" si="2346"/>
        <v>0.93301716527153489</v>
      </c>
      <c r="P3728" s="38">
        <f t="shared" si="2346"/>
        <v>0.93452693553339816</v>
      </c>
      <c r="Q3728" s="38">
        <f t="shared" si="2346"/>
        <v>0.93599189984766906</v>
      </c>
      <c r="R3728" s="38">
        <f t="shared" si="2346"/>
        <v>0.93741350949046609</v>
      </c>
      <c r="S3728" s="38">
        <f t="shared" si="2346"/>
        <v>0.93879316856845219</v>
      </c>
      <c r="T3728" s="38">
        <f t="shared" si="2346"/>
        <v>0.94013223534858081</v>
      </c>
      <c r="U3728" s="38">
        <f t="shared" si="2346"/>
        <v>0.94143202357239852</v>
      </c>
      <c r="V3728" s="38">
        <f t="shared" si="2346"/>
        <v>0.94269380375279788</v>
      </c>
      <c r="W3728" s="38">
        <f t="shared" si="2346"/>
        <v>0.94391880445138532</v>
      </c>
      <c r="X3728" s="38">
        <f t="shared" si="2346"/>
        <v>0.94510821353487984</v>
      </c>
      <c r="Y3728" s="38">
        <f t="shared" si="2346"/>
        <v>0.94626317940918658</v>
      </c>
      <c r="Z3728" s="38">
        <f t="shared" si="2346"/>
        <v>0.94738481223000182</v>
      </c>
      <c r="AA3728" s="38">
        <f t="shared" si="2346"/>
        <v>0.94847418508899306</v>
      </c>
      <c r="AB3728" s="38">
        <f t="shared" si="2346"/>
        <v>0.94953233517477453</v>
      </c>
      <c r="AC3728" s="38">
        <f t="shared" si="2346"/>
        <v>0.9505602649080559</v>
      </c>
      <c r="AD3728" s="38">
        <f t="shared" si="2346"/>
        <v>0.95155894305048383</v>
      </c>
      <c r="AE3728" s="38">
        <f t="shared" si="2346"/>
        <v>0.95252930578682893</v>
      </c>
      <c r="AF3728" s="38">
        <f t="shared" si="2346"/>
        <v>0.95347225778028299</v>
      </c>
      <c r="AG3728" s="38">
        <f t="shared" si="2346"/>
        <v>0.95438867320074072</v>
      </c>
      <c r="AH3728" s="38">
        <f t="shared" si="2346"/>
        <v>0.95527939672603102</v>
      </c>
      <c r="AI3728" s="38">
        <f t="shared" si="2346"/>
        <v>0.95614524451614935</v>
      </c>
      <c r="AJ3728" s="38">
        <f t="shared" si="2346"/>
        <v>0.95698700516061797</v>
      </c>
      <c r="AK3728" s="38">
        <f t="shared" si="2346"/>
        <v>0.95780544059916384</v>
      </c>
      <c r="AL3728" s="38">
        <f t="shared" si="2346"/>
        <v>0.95860128701596792</v>
      </c>
      <c r="AM3728" s="38">
        <f t="shared" si="2346"/>
        <v>0.95937525570778659</v>
      </c>
      <c r="AN3728" s="38">
        <f t="shared" si="2346"/>
        <v>0.96012803392629498</v>
      </c>
      <c r="AO3728" s="38">
        <f t="shared" si="2346"/>
        <v>0.9608602856950369</v>
      </c>
      <c r="AP3728" s="38">
        <f t="shared" si="2346"/>
        <v>0.96157265260140345</v>
      </c>
      <c r="AQ3728" s="38">
        <f t="shared" si="2346"/>
        <v>0.9622657545640888</v>
      </c>
      <c r="AR3728" s="38">
        <f t="shared" si="2346"/>
        <v>0.96294019057649693</v>
      </c>
      <c r="AS3728" s="38">
        <f t="shared" si="2346"/>
        <v>0.96359653942659218</v>
      </c>
      <c r="AT3728" s="38">
        <f t="shared" si="2346"/>
        <v>0.96423536039370306</v>
      </c>
      <c r="AU3728" s="38">
        <f t="shared" si="2346"/>
        <v>0.96485719392280289</v>
      </c>
      <c r="AV3728" s="38">
        <f t="shared" si="2346"/>
        <v>0.96546256227679894</v>
      </c>
      <c r="AW3728" s="38">
        <f t="shared" si="2346"/>
        <v>0.96605197016736888</v>
      </c>
      <c r="AX3728" s="38">
        <f t="shared" si="2346"/>
        <v>0.96662590536489068</v>
      </c>
      <c r="AY3728" s="38">
        <f t="shared" si="2346"/>
        <v>0.96718483928801113</v>
      </c>
      <c r="AZ3728" s="38">
        <f t="shared" si="2346"/>
        <v>0.96772922757340052</v>
      </c>
      <c r="BA3728" s="38">
        <f t="shared" si="2346"/>
        <v>0.96825951062624027</v>
      </c>
      <c r="BB3728" s="38">
        <f t="shared" si="2346"/>
        <v>0.96877611415198506</v>
      </c>
      <c r="BC3728" s="38">
        <f t="shared" si="2346"/>
        <v>0.96927944966993973</v>
      </c>
      <c r="BD3728" s="38">
        <f t="shared" si="2346"/>
        <v>0.96976991500918497</v>
      </c>
      <c r="BE3728" s="38">
        <f t="shared" si="2346"/>
        <v>0.97024789478737672</v>
      </c>
      <c r="BF3728" s="38">
        <f t="shared" si="2346"/>
        <v>0.97071376087294181</v>
      </c>
    </row>
    <row r="3729" spans="1:58" x14ac:dyDescent="0.2">
      <c r="A3729" s="9" t="str">
        <f t="shared" si="2328"/>
        <v>Nicaragua</v>
      </c>
      <c r="C3729" s="39">
        <f t="shared" si="2329"/>
        <v>0.45118519999999995</v>
      </c>
      <c r="D3729" s="38">
        <f t="shared" ref="D3729:BF3729" si="2347">1-_xlfn.NORM.DIST($D$608,D3500,$B$37+$B$38*D3500,TRUE)</f>
        <v>0.46385090216910851</v>
      </c>
      <c r="E3729" s="38">
        <f t="shared" si="2347"/>
        <v>0.47639524359906471</v>
      </c>
      <c r="F3729" s="38">
        <f t="shared" si="2347"/>
        <v>0.48880667126139055</v>
      </c>
      <c r="G3729" s="38">
        <f t="shared" si="2347"/>
        <v>0.50107448084784911</v>
      </c>
      <c r="H3729" s="38">
        <f t="shared" si="2347"/>
        <v>0.51318881067961408</v>
      </c>
      <c r="I3729" s="38">
        <f t="shared" si="2347"/>
        <v>0.52514063117195187</v>
      </c>
      <c r="J3729" s="38">
        <f t="shared" si="2347"/>
        <v>0.53692173032552604</v>
      </c>
      <c r="K3729" s="38">
        <f t="shared" si="2347"/>
        <v>0.54852469570530382</v>
      </c>
      <c r="L3729" s="38">
        <f t="shared" si="2347"/>
        <v>0.55994289335378866</v>
      </c>
      <c r="M3729" s="38">
        <f t="shared" si="2347"/>
        <v>0.57117044406765938</v>
      </c>
      <c r="N3729" s="38">
        <f t="shared" si="2347"/>
        <v>0.58220219744649926</v>
      </c>
      <c r="O3729" s="38">
        <f t="shared" si="2347"/>
        <v>0.59303370409980638</v>
      </c>
      <c r="P3729" s="38">
        <f t="shared" si="2347"/>
        <v>0.60366118637441257</v>
      </c>
      <c r="Q3729" s="38">
        <f t="shared" si="2347"/>
        <v>0.61408150793934091</v>
      </c>
      <c r="R3729" s="38">
        <f t="shared" si="2347"/>
        <v>0.62429214253943455</v>
      </c>
      <c r="S3729" s="38">
        <f t="shared" si="2347"/>
        <v>0.63429114220319605</v>
      </c>
      <c r="T3729" s="38">
        <f t="shared" si="2347"/>
        <v>0.6440771051645251</v>
      </c>
      <c r="U3729" s="38">
        <f t="shared" si="2347"/>
        <v>0.65364914373272864</v>
      </c>
      <c r="V3729" s="38">
        <f t="shared" si="2347"/>
        <v>0.6630068523205459</v>
      </c>
      <c r="W3729" s="38">
        <f t="shared" si="2347"/>
        <v>0.67215027581617726</v>
      </c>
      <c r="X3729" s="38">
        <f t="shared" si="2347"/>
        <v>0.68107987846259754</v>
      </c>
      <c r="Y3729" s="38">
        <f t="shared" si="2347"/>
        <v>0.68979651338588277</v>
      </c>
      <c r="Z3729" s="38">
        <f t="shared" si="2347"/>
        <v>0.69830139289399051</v>
      </c>
      <c r="AA3729" s="38">
        <f t="shared" si="2347"/>
        <v>0.70659605964844874</v>
      </c>
      <c r="AB3729" s="38">
        <f t="shared" si="2347"/>
        <v>0.71468235879378295</v>
      </c>
      <c r="AC3729" s="38">
        <f t="shared" si="2347"/>
        <v>0.7225624111132356</v>
      </c>
      <c r="AD3729" s="38">
        <f t="shared" si="2347"/>
        <v>0.73023858726442104</v>
      </c>
      <c r="AE3729" s="38">
        <f t="shared" si="2347"/>
        <v>0.7377134831349792</v>
      </c>
      <c r="AF3729" s="38">
        <f t="shared" si="2347"/>
        <v>0.74498989634600354</v>
      </c>
      <c r="AG3729" s="38">
        <f t="shared" si="2347"/>
        <v>0.75207080391999148</v>
      </c>
      <c r="AH3729" s="38">
        <f t="shared" si="2347"/>
        <v>0.75895934112022612</v>
      </c>
      <c r="AI3729" s="38">
        <f t="shared" si="2347"/>
        <v>0.76565878145980948</v>
      </c>
      <c r="AJ3729" s="38">
        <f t="shared" si="2347"/>
        <v>0.77217251787092889</v>
      </c>
      <c r="AK3729" s="38">
        <f t="shared" si="2347"/>
        <v>0.77850404501832959</v>
      </c>
      <c r="AL3729" s="38">
        <f t="shared" si="2347"/>
        <v>0.78465694273526854</v>
      </c>
      <c r="AM3729" s="38">
        <f t="shared" si="2347"/>
        <v>0.79063486055540766</v>
      </c>
      <c r="AN3729" s="38">
        <f t="shared" si="2347"/>
        <v>0.79644150331007046</v>
      </c>
      <c r="AO3729" s="38">
        <f t="shared" si="2347"/>
        <v>0.80208061775698369</v>
      </c>
      <c r="AP3729" s="38">
        <f t="shared" si="2347"/>
        <v>0.807555980203986</v>
      </c>
      <c r="AQ3729" s="38">
        <f t="shared" si="2347"/>
        <v>0.81287138508913415</v>
      </c>
      <c r="AR3729" s="38">
        <f t="shared" si="2347"/>
        <v>0.81803063447712587</v>
      </c>
      <c r="AS3729" s="38">
        <f t="shared" si="2347"/>
        <v>0.82303752843092814</v>
      </c>
      <c r="AT3729" s="38">
        <f t="shared" si="2347"/>
        <v>0.82789585621688477</v>
      </c>
      <c r="AU3729" s="38">
        <f t="shared" si="2347"/>
        <v>0.83260938830134035</v>
      </c>
      <c r="AV3729" s="38">
        <f t="shared" si="2347"/>
        <v>0.83718186909690395</v>
      </c>
      <c r="AW3729" s="38">
        <f t="shared" si="2347"/>
        <v>0.841617010416846</v>
      </c>
      <c r="AX3729" s="38">
        <f t="shared" si="2347"/>
        <v>0.84591848559672889</v>
      </c>
      <c r="AY3729" s="38">
        <f t="shared" si="2347"/>
        <v>0.8500899242431843</v>
      </c>
      <c r="AZ3729" s="38">
        <f t="shared" si="2347"/>
        <v>0.85413490757074206</v>
      </c>
      <c r="BA3729" s="38">
        <f t="shared" si="2347"/>
        <v>0.85805696428872935</v>
      </c>
      <c r="BB3729" s="38">
        <f t="shared" si="2347"/>
        <v>0.86185956700150756</v>
      </c>
      <c r="BC3729" s="38">
        <f t="shared" si="2347"/>
        <v>0.86554612908663464</v>
      </c>
      <c r="BD3729" s="38">
        <f t="shared" si="2347"/>
        <v>0.86912000201693629</v>
      </c>
      <c r="BE3729" s="38">
        <f t="shared" si="2347"/>
        <v>0.8725844730939103</v>
      </c>
      <c r="BF3729" s="38">
        <f t="shared" si="2347"/>
        <v>0.87594276356135969</v>
      </c>
    </row>
    <row r="3730" spans="1:58" x14ac:dyDescent="0.2">
      <c r="A3730" s="9" t="str">
        <f t="shared" si="2328"/>
        <v>Niger</v>
      </c>
      <c r="C3730" s="39">
        <f t="shared" si="2329"/>
        <v>3.2431129999999975E-2</v>
      </c>
      <c r="D3730" s="38">
        <f t="shared" ref="D3730:BF3730" si="2348">1-_xlfn.NORM.DIST($D$608,D3501,$B$37+$B$38*D3501,TRUE)</f>
        <v>3.6496500311354763E-2</v>
      </c>
      <c r="E3730" s="38">
        <f t="shared" si="2348"/>
        <v>4.0911450090249102E-2</v>
      </c>
      <c r="F3730" s="38">
        <f t="shared" si="2348"/>
        <v>4.5687203786621056E-2</v>
      </c>
      <c r="G3730" s="38">
        <f t="shared" si="2348"/>
        <v>5.0833554325112273E-2</v>
      </c>
      <c r="H3730" s="38">
        <f t="shared" si="2348"/>
        <v>5.6358748360960553E-2</v>
      </c>
      <c r="I3730" s="38">
        <f t="shared" si="2348"/>
        <v>6.2269388788321223E-2</v>
      </c>
      <c r="J3730" s="38">
        <f t="shared" si="2348"/>
        <v>6.8570355708718056E-2</v>
      </c>
      <c r="K3730" s="38">
        <f t="shared" si="2348"/>
        <v>7.5264746693542772E-2</v>
      </c>
      <c r="L3730" s="38">
        <f t="shared" si="2348"/>
        <v>8.2353836800465041E-2</v>
      </c>
      <c r="M3730" s="38">
        <f t="shared" si="2348"/>
        <v>8.9837058438761552E-2</v>
      </c>
      <c r="N3730" s="38">
        <f t="shared" si="2348"/>
        <v>9.7712000831407964E-2</v>
      </c>
      <c r="O3730" s="38">
        <f t="shared" si="2348"/>
        <v>0.10597442849956407</v>
      </c>
      <c r="P3730" s="38">
        <f t="shared" si="2348"/>
        <v>0.11461831790376842</v>
      </c>
      <c r="Q3730" s="38">
        <f t="shared" si="2348"/>
        <v>0.12363591112032357</v>
      </c>
      <c r="R3730" s="38">
        <f t="shared" si="2348"/>
        <v>0.13301778521418783</v>
      </c>
      <c r="S3730" s="38">
        <f t="shared" si="2348"/>
        <v>0.14275293579306181</v>
      </c>
      <c r="T3730" s="38">
        <f t="shared" si="2348"/>
        <v>0.15282887309189741</v>
      </c>
      <c r="U3730" s="38">
        <f t="shared" si="2348"/>
        <v>0.16323172884224979</v>
      </c>
      <c r="V3730" s="38">
        <f t="shared" si="2348"/>
        <v>0.17394637212526209</v>
      </c>
      <c r="W3730" s="38">
        <f t="shared" si="2348"/>
        <v>0.18495653238830101</v>
      </c>
      <c r="X3730" s="38">
        <f t="shared" si="2348"/>
        <v>0.19624492782035574</v>
      </c>
      <c r="Y3730" s="38">
        <f t="shared" si="2348"/>
        <v>0.20779339732679558</v>
      </c>
      <c r="Z3730" s="38">
        <f t="shared" si="2348"/>
        <v>0.21958303441611016</v>
      </c>
      <c r="AA3730" s="38">
        <f t="shared" si="2348"/>
        <v>0.23159432140578451</v>
      </c>
      <c r="AB3730" s="38">
        <f t="shared" si="2348"/>
        <v>0.24380726246738593</v>
      </c>
      <c r="AC3730" s="38">
        <f t="shared" si="2348"/>
        <v>0.25620151415819381</v>
      </c>
      <c r="AD3730" s="38">
        <f t="shared" si="2348"/>
        <v>0.26875651222436592</v>
      </c>
      <c r="AE3730" s="38">
        <f t="shared" si="2348"/>
        <v>0.28145159360500271</v>
      </c>
      <c r="AF3730" s="38">
        <f t="shared" si="2348"/>
        <v>0.2942661127141839</v>
      </c>
      <c r="AG3730" s="38">
        <f t="shared" si="2348"/>
        <v>0.30717955122596541</v>
      </c>
      <c r="AH3730" s="38">
        <f t="shared" si="2348"/>
        <v>0.32017162073282168</v>
      </c>
      <c r="AI3730" s="38">
        <f t="shared" si="2348"/>
        <v>0.33322235778871701</v>
      </c>
      <c r="AJ3730" s="38">
        <f t="shared" si="2348"/>
        <v>0.34631221098197773</v>
      </c>
      <c r="AK3730" s="38">
        <f t="shared" si="2348"/>
        <v>0.35942211980885652</v>
      </c>
      <c r="AL3730" s="38">
        <f t="shared" si="2348"/>
        <v>0.37253358523492242</v>
      </c>
      <c r="AM3730" s="38">
        <f t="shared" si="2348"/>
        <v>0.3856287319373235</v>
      </c>
      <c r="AN3730" s="38">
        <f t="shared" si="2348"/>
        <v>0.39869036231599675</v>
      </c>
      <c r="AO3730" s="38">
        <f t="shared" si="2348"/>
        <v>0.41170200244577115</v>
      </c>
      <c r="AP3730" s="38">
        <f t="shared" si="2348"/>
        <v>0.42464794021400398</v>
      </c>
      <c r="AQ3730" s="38">
        <f t="shared" si="2348"/>
        <v>0.43751325595006418</v>
      </c>
      <c r="AR3730" s="38">
        <f t="shared" si="2348"/>
        <v>0.45028384590403514</v>
      </c>
      <c r="AS3730" s="38">
        <f t="shared" si="2348"/>
        <v>0.46294643897290588</v>
      </c>
      <c r="AT3730" s="38">
        <f t="shared" si="2348"/>
        <v>0.47548860710389285</v>
      </c>
      <c r="AU3730" s="38">
        <f t="shared" si="2348"/>
        <v>0.48789876982710245</v>
      </c>
      <c r="AV3730" s="38">
        <f t="shared" si="2348"/>
        <v>0.50016619338420609</v>
      </c>
      <c r="AW3730" s="38">
        <f t="shared" si="2348"/>
        <v>0.51228098492702046</v>
      </c>
      <c r="AX3730" s="38">
        <f t="shared" si="2348"/>
        <v>0.52423408226059154</v>
      </c>
      <c r="AY3730" s="38">
        <f t="shared" si="2348"/>
        <v>0.53601723960045367</v>
      </c>
      <c r="AZ3730" s="38">
        <f t="shared" si="2348"/>
        <v>0.54762300980387257</v>
      </c>
      <c r="BA3730" s="38">
        <f t="shared" si="2348"/>
        <v>0.55904472352091816</v>
      </c>
      <c r="BB3730" s="38">
        <f t="shared" si="2348"/>
        <v>0.57027646569380097</v>
      </c>
      <c r="BC3730" s="38">
        <f t="shared" si="2348"/>
        <v>0.58131304981274912</v>
      </c>
      <c r="BD3730" s="38">
        <f t="shared" si="2348"/>
        <v>0.5921499903144023</v>
      </c>
      <c r="BE3730" s="38">
        <f t="shared" si="2348"/>
        <v>0.60278347348483341</v>
      </c>
      <c r="BF3730" s="38">
        <f t="shared" si="2348"/>
        <v>0.61321032720435098</v>
      </c>
    </row>
    <row r="3731" spans="1:58" x14ac:dyDescent="0.2">
      <c r="A3731" s="9" t="str">
        <f t="shared" si="2328"/>
        <v>Nigeria</v>
      </c>
      <c r="C3731" s="39">
        <f t="shared" si="2329"/>
        <v>0.19143500000000002</v>
      </c>
      <c r="D3731" s="38">
        <f t="shared" ref="D3731:BF3731" si="2349">1-_xlfn.NORM.DIST($D$608,D3502,$B$37+$B$38*D3502,TRUE)</f>
        <v>0.20296000100030187</v>
      </c>
      <c r="E3731" s="38">
        <f t="shared" si="2349"/>
        <v>0.21473885032641049</v>
      </c>
      <c r="F3731" s="38">
        <f t="shared" si="2349"/>
        <v>0.22675191721418342</v>
      </c>
      <c r="G3731" s="38">
        <f t="shared" si="2349"/>
        <v>0.23897901278805977</v>
      </c>
      <c r="H3731" s="38">
        <f t="shared" si="2349"/>
        <v>0.25139952608469052</v>
      </c>
      <c r="I3731" s="38">
        <f t="shared" si="2349"/>
        <v>0.26399255684482625</v>
      </c>
      <c r="J3731" s="38">
        <f t="shared" si="2349"/>
        <v>0.27673704388125464</v>
      </c>
      <c r="K3731" s="38">
        <f t="shared" si="2349"/>
        <v>0.28961188798337401</v>
      </c>
      <c r="L3731" s="38">
        <f t="shared" si="2349"/>
        <v>0.30259606847372689</v>
      </c>
      <c r="M3731" s="38">
        <f t="shared" si="2349"/>
        <v>0.31566875268541439</v>
      </c>
      <c r="N3731" s="38">
        <f t="shared" si="2349"/>
        <v>0.32880939777913021</v>
      </c>
      <c r="O3731" s="38">
        <f t="shared" si="2349"/>
        <v>0.34199784446232739</v>
      </c>
      <c r="P3731" s="38">
        <f t="shared" si="2349"/>
        <v>0.35521440230892742</v>
      </c>
      <c r="Q3731" s="38">
        <f t="shared" si="2349"/>
        <v>0.36843992650452673</v>
      </c>
      <c r="R3731" s="38">
        <f t="shared" si="2349"/>
        <v>0.38165588595818201</v>
      </c>
      <c r="S3731" s="38">
        <f t="shared" si="2349"/>
        <v>0.39484442282680143</v>
      </c>
      <c r="T3731" s="38">
        <f t="shared" si="2349"/>
        <v>0.40798840359152533</v>
      </c>
      <c r="U3731" s="38">
        <f t="shared" si="2349"/>
        <v>0.42107146190706513</v>
      </c>
      <c r="V3731" s="38">
        <f t="shared" si="2349"/>
        <v>0.43407803351490037</v>
      </c>
      <c r="W3731" s="38">
        <f t="shared" si="2349"/>
        <v>0.4469933835697788</v>
      </c>
      <c r="X3731" s="38">
        <f t="shared" si="2349"/>
        <v>0.45980362677659348</v>
      </c>
      <c r="Y3731" s="38">
        <f t="shared" si="2349"/>
        <v>0.47249574077202139</v>
      </c>
      <c r="Z3731" s="38">
        <f t="shared" si="2349"/>
        <v>0.48505757321299381</v>
      </c>
      <c r="AA3731" s="38">
        <f t="shared" si="2349"/>
        <v>0.49747784305289866</v>
      </c>
      <c r="AB3731" s="38">
        <f t="shared" si="2349"/>
        <v>0.50974613649722311</v>
      </c>
      <c r="AC3731" s="38">
        <f t="shared" si="2349"/>
        <v>0.52185289813395475</v>
      </c>
      <c r="AD3731" s="38">
        <f t="shared" si="2349"/>
        <v>0.53378941773133814</v>
      </c>
      <c r="AE3731" s="38">
        <f t="shared" si="2349"/>
        <v>0.54554781318735945</v>
      </c>
      <c r="AF3731" s="38">
        <f t="shared" si="2349"/>
        <v>0.55712101010241455</v>
      </c>
      <c r="AG3731" s="38">
        <f t="shared" si="2349"/>
        <v>0.56850271842978062</v>
      </c>
      <c r="AH3731" s="38">
        <f t="shared" si="2349"/>
        <v>0.57968740663849216</v>
      </c>
      <c r="AI3731" s="38">
        <f t="shared" si="2349"/>
        <v>0.59067027380067594</v>
      </c>
      <c r="AJ3731" s="38">
        <f t="shared" si="2349"/>
        <v>0.60144721999097284</v>
      </c>
      <c r="AK3731" s="38">
        <f t="shared" si="2349"/>
        <v>0.61201481535990054</v>
      </c>
      <c r="AL3731" s="38">
        <f t="shared" si="2349"/>
        <v>0.62237026821641672</v>
      </c>
      <c r="AM3731" s="38">
        <f t="shared" si="2349"/>
        <v>0.63251139242794729</v>
      </c>
      <c r="AN3731" s="38">
        <f t="shared" si="2349"/>
        <v>0.64243657441916002</v>
      </c>
      <c r="AO3731" s="38">
        <f t="shared" si="2349"/>
        <v>0.65214474002409351</v>
      </c>
      <c r="AP3731" s="38">
        <f t="shared" si="2349"/>
        <v>0.66163532142020087</v>
      </c>
      <c r="AQ3731" s="38">
        <f t="shared" si="2349"/>
        <v>0.6709082243476483</v>
      </c>
      <c r="AR3731" s="38">
        <f t="shared" si="2349"/>
        <v>0.67996379579301447</v>
      </c>
      <c r="AS3731" s="38">
        <f t="shared" si="2349"/>
        <v>0.68880279229352093</v>
      </c>
      <c r="AT3731" s="38">
        <f t="shared" si="2349"/>
        <v>0.69742634899617117</v>
      </c>
      <c r="AU3731" s="38">
        <f t="shared" si="2349"/>
        <v>0.70583594958579932</v>
      </c>
      <c r="AV3731" s="38">
        <f t="shared" si="2349"/>
        <v>0.71403339717703984</v>
      </c>
      <c r="AW3731" s="38">
        <f t="shared" si="2349"/>
        <v>0.72202078624767363</v>
      </c>
      <c r="AX3731" s="38">
        <f t="shared" si="2349"/>
        <v>0.72980047567467721</v>
      </c>
      <c r="AY3731" s="38">
        <f t="shared" si="2349"/>
        <v>0.73737506291957911</v>
      </c>
      <c r="AZ3731" s="38">
        <f t="shared" si="2349"/>
        <v>0.74474735939638925</v>
      </c>
      <c r="BA3731" s="38">
        <f t="shared" si="2349"/>
        <v>0.7519203670433543</v>
      </c>
      <c r="BB3731" s="38">
        <f t="shared" si="2349"/>
        <v>0.75889725610906966</v>
      </c>
      <c r="BC3731" s="38">
        <f t="shared" si="2349"/>
        <v>0.7656813441539625</v>
      </c>
      <c r="BD3731" s="38">
        <f t="shared" si="2349"/>
        <v>0.77227607625980588</v>
      </c>
      <c r="BE3731" s="38">
        <f t="shared" si="2349"/>
        <v>0.77868500643264271</v>
      </c>
      <c r="BF3731" s="38">
        <f t="shared" si="2349"/>
        <v>0.78491178017822727</v>
      </c>
    </row>
    <row r="3732" spans="1:58" x14ac:dyDescent="0.2">
      <c r="A3732" s="9" t="str">
        <f t="shared" si="2328"/>
        <v>Niue</v>
      </c>
      <c r="C3732" s="39">
        <f t="shared" si="2329"/>
        <v>0.69570499999999991</v>
      </c>
      <c r="D3732" s="38">
        <f t="shared" ref="D3732:BF3732" si="2350">1-_xlfn.NORM.DIST($D$608,D3503,$B$37+$B$38*D3503,TRUE)</f>
        <v>0.70413644350739424</v>
      </c>
      <c r="E3732" s="38">
        <f t="shared" si="2350"/>
        <v>0.71235615849413914</v>
      </c>
      <c r="F3732" s="38">
        <f t="shared" si="2350"/>
        <v>0.72036618317754619</v>
      </c>
      <c r="G3732" s="38">
        <f t="shared" si="2350"/>
        <v>0.7281688227551727</v>
      </c>
      <c r="H3732" s="38">
        <f t="shared" si="2350"/>
        <v>0.73576662359758116</v>
      </c>
      <c r="I3732" s="38">
        <f t="shared" si="2350"/>
        <v>0.74316234860968799</v>
      </c>
      <c r="J3732" s="38">
        <f t="shared" si="2350"/>
        <v>0.7503589537834382</v>
      </c>
      <c r="K3732" s="38">
        <f t="shared" si="2350"/>
        <v>0.75735956595375209</v>
      </c>
      <c r="L3732" s="38">
        <f t="shared" si="2350"/>
        <v>0.76416746176009531</v>
      </c>
      <c r="M3732" s="38">
        <f t="shared" si="2350"/>
        <v>0.77078604780759263</v>
      </c>
      <c r="N3732" s="38">
        <f t="shared" si="2350"/>
        <v>0.77721884201424052</v>
      </c>
      <c r="O3732" s="38">
        <f t="shared" si="2350"/>
        <v>0.78346945612442753</v>
      </c>
      <c r="P3732" s="38">
        <f t="shared" si="2350"/>
        <v>0.78954157936354807</v>
      </c>
      <c r="Q3732" s="38">
        <f t="shared" si="2350"/>
        <v>0.79543896320393759</v>
      </c>
      <c r="R3732" s="38">
        <f t="shared" si="2350"/>
        <v>0.80116540720859408</v>
      </c>
      <c r="S3732" s="38">
        <f t="shared" si="2350"/>
        <v>0.80672474591609067</v>
      </c>
      <c r="T3732" s="38">
        <f t="shared" si="2350"/>
        <v>0.81212083672769741</v>
      </c>
      <c r="U3732" s="38">
        <f t="shared" si="2350"/>
        <v>0.81735754875590805</v>
      </c>
      <c r="V3732" s="38">
        <f t="shared" si="2350"/>
        <v>0.82243875259228216</v>
      </c>
      <c r="W3732" s="38">
        <f t="shared" si="2350"/>
        <v>0.82736831095169328</v>
      </c>
      <c r="X3732" s="38">
        <f t="shared" si="2350"/>
        <v>0.83215007014965825</v>
      </c>
      <c r="Y3732" s="38">
        <f t="shared" si="2350"/>
        <v>0.83678785236937303</v>
      </c>
      <c r="Z3732" s="38">
        <f t="shared" si="2350"/>
        <v>0.8412854486753415</v>
      </c>
      <c r="AA3732" s="38">
        <f t="shared" si="2350"/>
        <v>0.84564661273101605</v>
      </c>
      <c r="AB3732" s="38">
        <f t="shared" si="2350"/>
        <v>0.84987505517862472</v>
      </c>
      <c r="AC3732" s="38">
        <f t="shared" si="2350"/>
        <v>0.85397443864031364</v>
      </c>
      <c r="AD3732" s="38">
        <f t="shared" si="2350"/>
        <v>0.85794837330084661</v>
      </c>
      <c r="AE3732" s="38">
        <f t="shared" si="2350"/>
        <v>0.86180041303333943</v>
      </c>
      <c r="AF3732" s="38">
        <f t="shared" si="2350"/>
        <v>0.86553405203085532</v>
      </c>
      <c r="AG3732" s="38">
        <f t="shared" si="2350"/>
        <v>0.86915272190810722</v>
      </c>
      <c r="AH3732" s="38">
        <f t="shared" si="2350"/>
        <v>0.87265978923899001</v>
      </c>
      <c r="AI3732" s="38">
        <f t="shared" si="2350"/>
        <v>0.87605855349718875</v>
      </c>
      <c r="AJ3732" s="38">
        <f t="shared" si="2350"/>
        <v>0.87935224536864265</v>
      </c>
      <c r="AK3732" s="38">
        <f t="shared" si="2350"/>
        <v>0.8825440254061967</v>
      </c>
      <c r="AL3732" s="38">
        <f t="shared" si="2350"/>
        <v>0.88563698299831306</v>
      </c>
      <c r="AM3732" s="38">
        <f t="shared" si="2350"/>
        <v>0.88863413562524318</v>
      </c>
      <c r="AN3732" s="38">
        <f t="shared" si="2350"/>
        <v>0.89153842837756303</v>
      </c>
      <c r="AO3732" s="38">
        <f t="shared" si="2350"/>
        <v>0.89435273371344881</v>
      </c>
      <c r="AP3732" s="38">
        <f t="shared" si="2350"/>
        <v>0.89707985143249791</v>
      </c>
      <c r="AQ3732" s="38">
        <f t="shared" si="2350"/>
        <v>0.89972250884530014</v>
      </c>
      <c r="AR3732" s="38">
        <f t="shared" si="2350"/>
        <v>0.90228336111929641</v>
      </c>
      <c r="AS3732" s="38">
        <f t="shared" si="2350"/>
        <v>0.90476499178276459</v>
      </c>
      <c r="AT3732" s="38">
        <f t="shared" si="2350"/>
        <v>0.9071699133700093</v>
      </c>
      <c r="AU3732" s="38">
        <f t="shared" si="2350"/>
        <v>0.90950056819202363</v>
      </c>
      <c r="AV3732" s="38">
        <f t="shared" si="2350"/>
        <v>0.91175932921801595</v>
      </c>
      <c r="AW3732" s="38">
        <f t="shared" si="2350"/>
        <v>0.91394850105428616</v>
      </c>
      <c r="AX3732" s="38">
        <f t="shared" si="2350"/>
        <v>0.91607032100794705</v>
      </c>
      <c r="AY3732" s="38">
        <f t="shared" si="2350"/>
        <v>0.91812696022396267</v>
      </c>
      <c r="AZ3732" s="38">
        <f t="shared" si="2350"/>
        <v>0.92012052488488527</v>
      </c>
      <c r="BA3732" s="38">
        <f t="shared" si="2350"/>
        <v>0.92205305746354582</v>
      </c>
      <c r="BB3732" s="38">
        <f t="shared" si="2350"/>
        <v>0.92392653801975322</v>
      </c>
      <c r="BC3732" s="38">
        <f t="shared" si="2350"/>
        <v>0.92574288553282824</v>
      </c>
      <c r="BD3732" s="38">
        <f t="shared" si="2350"/>
        <v>0.92750395926251306</v>
      </c>
      <c r="BE3732" s="38">
        <f t="shared" si="2350"/>
        <v>0.92921156013146144</v>
      </c>
      <c r="BF3732" s="38">
        <f t="shared" si="2350"/>
        <v>0.93086743212314216</v>
      </c>
    </row>
    <row r="3733" spans="1:58" x14ac:dyDescent="0.2">
      <c r="A3733" s="9" t="str">
        <f t="shared" si="2328"/>
        <v>Norfolk Island</v>
      </c>
      <c r="C3733" s="39">
        <f t="shared" si="2329"/>
        <v>0.92671899999999996</v>
      </c>
      <c r="D3733" s="38">
        <f t="shared" ref="D3733:BF3733" si="2351">1-_xlfn.NORM.DIST($D$608,D3504,$B$37+$B$38*D3504,TRUE)</f>
        <v>0.92841958221755871</v>
      </c>
      <c r="E3733" s="38">
        <f t="shared" si="2351"/>
        <v>0.93006914017291342</v>
      </c>
      <c r="F3733" s="38">
        <f t="shared" si="2351"/>
        <v>0.93166932583250583</v>
      </c>
      <c r="G3733" s="38">
        <f t="shared" si="2351"/>
        <v>0.93322173856190171</v>
      </c>
      <c r="H3733" s="38">
        <f t="shared" si="2351"/>
        <v>0.93472792649356751</v>
      </c>
      <c r="I3733" s="38">
        <f t="shared" si="2351"/>
        <v>0.93618938789057149</v>
      </c>
      <c r="J3733" s="38">
        <f t="shared" si="2351"/>
        <v>0.93760757250277427</v>
      </c>
      <c r="K3733" s="38">
        <f t="shared" si="2351"/>
        <v>0.93898388291244395</v>
      </c>
      <c r="L3733" s="38">
        <f t="shared" si="2351"/>
        <v>0.94031967586658805</v>
      </c>
      <c r="M3733" s="38">
        <f t="shared" si="2351"/>
        <v>0.9416162635936115</v>
      </c>
      <c r="N3733" s="38">
        <f t="shared" si="2351"/>
        <v>0.942874915102208</v>
      </c>
      <c r="O3733" s="38">
        <f t="shared" si="2351"/>
        <v>0.94409685746066396</v>
      </c>
      <c r="P3733" s="38">
        <f t="shared" si="2351"/>
        <v>0.94528327705500459</v>
      </c>
      <c r="Q3733" s="38">
        <f t="shared" si="2351"/>
        <v>0.94643532082463877</v>
      </c>
      <c r="R3733" s="38">
        <f t="shared" si="2351"/>
        <v>0.94755409747437014</v>
      </c>
      <c r="S3733" s="38">
        <f t="shared" si="2351"/>
        <v>0.94864067866183044</v>
      </c>
      <c r="T3733" s="38">
        <f t="shared" si="2351"/>
        <v>0.9496961001595654</v>
      </c>
      <c r="U3733" s="38">
        <f t="shared" si="2351"/>
        <v>0.95072136299116183</v>
      </c>
      <c r="V3733" s="38">
        <f t="shared" si="2351"/>
        <v>0.95171743454094515</v>
      </c>
      <c r="W3733" s="38">
        <f t="shared" si="2351"/>
        <v>0.95268524963690704</v>
      </c>
      <c r="X3733" s="38">
        <f t="shared" si="2351"/>
        <v>0.95362571160663934</v>
      </c>
      <c r="Y3733" s="38">
        <f t="shared" si="2351"/>
        <v>0.95453969330615451</v>
      </c>
      <c r="Z3733" s="38">
        <f t="shared" si="2351"/>
        <v>0.95542803812156563</v>
      </c>
      <c r="AA3733" s="38">
        <f t="shared" si="2351"/>
        <v>0.9562915609436855</v>
      </c>
      <c r="AB3733" s="38">
        <f t="shared" si="2351"/>
        <v>0.95713104911567548</v>
      </c>
      <c r="AC3733" s="38">
        <f t="shared" si="2351"/>
        <v>0.95794726335394476</v>
      </c>
      <c r="AD3733" s="38">
        <f t="shared" si="2351"/>
        <v>0.95874093864255361</v>
      </c>
      <c r="AE3733" s="38">
        <f t="shared" si="2351"/>
        <v>0.95951278510143323</v>
      </c>
      <c r="AF3733" s="38">
        <f t="shared" si="2351"/>
        <v>0.96026348882877077</v>
      </c>
      <c r="AG3733" s="38">
        <f t="shared" si="2351"/>
        <v>0.96099371271795397</v>
      </c>
      <c r="AH3733" s="38">
        <f t="shared" si="2351"/>
        <v>0.96170409724949935</v>
      </c>
      <c r="AI3733" s="38">
        <f t="shared" si="2351"/>
        <v>0.96239526125841679</v>
      </c>
      <c r="AJ3733" s="38">
        <f t="shared" si="2351"/>
        <v>0.96306780267748926</v>
      </c>
      <c r="AK3733" s="38">
        <f t="shared" si="2351"/>
        <v>0.9637222992569624</v>
      </c>
      <c r="AL3733" s="38">
        <f t="shared" si="2351"/>
        <v>0.96435930926115865</v>
      </c>
      <c r="AM3733" s="38">
        <f t="shared" si="2351"/>
        <v>0.9649793721425407</v>
      </c>
      <c r="AN3733" s="38">
        <f t="shared" si="2351"/>
        <v>0.96558300919376061</v>
      </c>
      <c r="AO3733" s="38">
        <f t="shared" si="2351"/>
        <v>0.96617072417823413</v>
      </c>
      <c r="AP3733" s="38">
        <f t="shared" si="2351"/>
        <v>0.96674300393979107</v>
      </c>
      <c r="AQ3733" s="38">
        <f t="shared" si="2351"/>
        <v>0.96730031899194691</v>
      </c>
      <c r="AR3733" s="38">
        <f t="shared" si="2351"/>
        <v>0.9678431240873473</v>
      </c>
      <c r="AS3733" s="38">
        <f t="shared" si="2351"/>
        <v>0.96837185876793153</v>
      </c>
      <c r="AT3733" s="38">
        <f t="shared" si="2351"/>
        <v>0.96888694789636243</v>
      </c>
      <c r="AU3733" s="38">
        <f t="shared" si="2351"/>
        <v>0.96938880216926038</v>
      </c>
      <c r="AV3733" s="38">
        <f t="shared" si="2351"/>
        <v>0.96987781861277889</v>
      </c>
      <c r="AW3733" s="38">
        <f t="shared" si="2351"/>
        <v>0.97035438106104877</v>
      </c>
      <c r="AX3733" s="38">
        <f t="shared" si="2351"/>
        <v>0.97081886061801326</v>
      </c>
      <c r="AY3733" s="38">
        <f t="shared" si="2351"/>
        <v>0.97127161610316559</v>
      </c>
      <c r="AZ3733" s="38">
        <f t="shared" si="2351"/>
        <v>0.97171299448169335</v>
      </c>
      <c r="BA3733" s="38">
        <f t="shared" si="2351"/>
        <v>0.97214333127952512</v>
      </c>
      <c r="BB3733" s="38">
        <f t="shared" si="2351"/>
        <v>0.97256295098376155</v>
      </c>
      <c r="BC3733" s="38">
        <f t="shared" si="2351"/>
        <v>0.97297216742896742</v>
      </c>
      <c r="BD3733" s="38">
        <f t="shared" si="2351"/>
        <v>0.97337128416978635</v>
      </c>
      <c r="BE3733" s="38">
        <f t="shared" si="2351"/>
        <v>0.97376059484033106</v>
      </c>
      <c r="BF3733" s="38">
        <f t="shared" si="2351"/>
        <v>0.97414038350079157</v>
      </c>
    </row>
    <row r="3734" spans="1:58" x14ac:dyDescent="0.2">
      <c r="A3734" s="9" t="str">
        <f t="shared" si="2328"/>
        <v>North Macedonia</v>
      </c>
      <c r="C3734" s="39">
        <f t="shared" si="2329"/>
        <v>0.65537659999999998</v>
      </c>
      <c r="D3734" s="38">
        <f t="shared" ref="D3734:BF3734" si="2352">1-_xlfn.NORM.DIST($D$608,D3505,$B$37+$B$38*D3505,TRUE)</f>
        <v>0.66471633547691478</v>
      </c>
      <c r="E3734" s="38">
        <f t="shared" si="2352"/>
        <v>0.67384111414152759</v>
      </c>
      <c r="F3734" s="38">
        <f t="shared" si="2352"/>
        <v>0.68275146328591574</v>
      </c>
      <c r="G3734" s="38">
        <f t="shared" si="2352"/>
        <v>0.69144829692132714</v>
      </c>
      <c r="H3734" s="38">
        <f t="shared" si="2352"/>
        <v>0.69993288599259185</v>
      </c>
      <c r="I3734" s="38">
        <f t="shared" si="2352"/>
        <v>0.70820682948518499</v>
      </c>
      <c r="J3734" s="38">
        <f t="shared" si="2352"/>
        <v>0.71627202650820032</v>
      </c>
      <c r="K3734" s="38">
        <f t="shared" si="2352"/>
        <v>0.72413064942024663</v>
      </c>
      <c r="L3734" s="38">
        <f t="shared" si="2352"/>
        <v>0.73178511805040913</v>
      </c>
      <c r="M3734" s="38">
        <f t="shared" si="2352"/>
        <v>0.73923807505288119</v>
      </c>
      <c r="N3734" s="38">
        <f t="shared" si="2352"/>
        <v>0.74649236242164385</v>
      </c>
      <c r="O3734" s="38">
        <f t="shared" si="2352"/>
        <v>0.75355099918060908</v>
      </c>
      <c r="P3734" s="38">
        <f t="shared" si="2352"/>
        <v>0.76041716025486317</v>
      </c>
      <c r="Q3734" s="38">
        <f t="shared" si="2352"/>
        <v>0.76709415652003488</v>
      </c>
      <c r="R3734" s="38">
        <f t="shared" si="2352"/>
        <v>0.77358541601924669</v>
      </c>
      <c r="S3734" s="38">
        <f t="shared" si="2352"/>
        <v>0.77989446633057102</v>
      </c>
      <c r="T3734" s="38">
        <f t="shared" si="2352"/>
        <v>0.78602491806229102</v>
      </c>
      <c r="U3734" s="38">
        <f t="shared" si="2352"/>
        <v>0.7919804494485202</v>
      </c>
      <c r="V3734" s="38">
        <f t="shared" si="2352"/>
        <v>0.79776479201377504</v>
      </c>
      <c r="W3734" s="38">
        <f t="shared" si="2352"/>
        <v>0.80338171727186347</v>
      </c>
      <c r="X3734" s="38">
        <f t="shared" si="2352"/>
        <v>0.80883502442187449</v>
      </c>
      <c r="Y3734" s="38">
        <f t="shared" si="2352"/>
        <v>0.81412852900207455</v>
      </c>
      <c r="Z3734" s="38">
        <f t="shared" si="2352"/>
        <v>0.8192660524610641</v>
      </c>
      <c r="AA3734" s="38">
        <f t="shared" si="2352"/>
        <v>0.82425141260457435</v>
      </c>
      <c r="AB3734" s="38">
        <f t="shared" si="2352"/>
        <v>0.8290884148757276</v>
      </c>
      <c r="AC3734" s="38">
        <f t="shared" si="2352"/>
        <v>0.83378084442639988</v>
      </c>
      <c r="AD3734" s="38">
        <f t="shared" si="2352"/>
        <v>0.83833245893745678</v>
      </c>
      <c r="AE3734" s="38">
        <f t="shared" si="2352"/>
        <v>0.84274698214605204</v>
      </c>
      <c r="AF3734" s="38">
        <f t="shared" si="2352"/>
        <v>0.84702809803882451</v>
      </c>
      <c r="AG3734" s="38">
        <f t="shared" si="2352"/>
        <v>0.85117944567068504</v>
      </c>
      <c r="AH3734" s="38">
        <f t="shared" si="2352"/>
        <v>0.85520461456990426</v>
      </c>
      <c r="AI3734" s="38">
        <f t="shared" si="2352"/>
        <v>0.8591071406913674</v>
      </c>
      <c r="AJ3734" s="38">
        <f t="shared" si="2352"/>
        <v>0.86289050288113434</v>
      </c>
      <c r="AK3734" s="38">
        <f t="shared" si="2352"/>
        <v>0.86655811981679221</v>
      </c>
      <c r="AL3734" s="38">
        <f t="shared" si="2352"/>
        <v>0.87011334738950863</v>
      </c>
      <c r="AM3734" s="38">
        <f t="shared" si="2352"/>
        <v>0.87355947649515386</v>
      </c>
      <c r="AN3734" s="38">
        <f t="shared" si="2352"/>
        <v>0.87689973120335507</v>
      </c>
      <c r="AO3734" s="38">
        <f t="shared" si="2352"/>
        <v>0.88013726727483954</v>
      </c>
      <c r="AP3734" s="38">
        <f t="shared" si="2352"/>
        <v>0.88327517099894537</v>
      </c>
      <c r="AQ3734" s="38">
        <f t="shared" si="2352"/>
        <v>0.88631645832465267</v>
      </c>
      <c r="AR3734" s="38">
        <f t="shared" si="2352"/>
        <v>0.88926407425997744</v>
      </c>
      <c r="AS3734" s="38">
        <f t="shared" si="2352"/>
        <v>0.89212089251600812</v>
      </c>
      <c r="AT3734" s="38">
        <f t="shared" si="2352"/>
        <v>0.89488971537328321</v>
      </c>
      <c r="AU3734" s="38">
        <f t="shared" si="2352"/>
        <v>0.89757327374957208</v>
      </c>
      <c r="AV3734" s="38">
        <f t="shared" si="2352"/>
        <v>0.90017422744946107</v>
      </c>
      <c r="AW3734" s="38">
        <f t="shared" si="2352"/>
        <v>0.9026951655774198</v>
      </c>
      <c r="AX3734" s="38">
        <f t="shared" si="2352"/>
        <v>0.90513860709725735</v>
      </c>
      <c r="AY3734" s="38">
        <f t="shared" si="2352"/>
        <v>0.90750700152205876</v>
      </c>
      <c r="AZ3734" s="38">
        <f t="shared" si="2352"/>
        <v>0.9098027297198199</v>
      </c>
      <c r="BA3734" s="38">
        <f t="shared" si="2352"/>
        <v>0.91202810482107211</v>
      </c>
      <c r="BB3734" s="38">
        <f t="shared" si="2352"/>
        <v>0.91418537321580884</v>
      </c>
      <c r="BC3734" s="38">
        <f t="shared" si="2352"/>
        <v>0.91627671562799873</v>
      </c>
      <c r="BD3734" s="38">
        <f t="shared" si="2352"/>
        <v>0.91830424825688162</v>
      </c>
      <c r="BE3734" s="38">
        <f t="shared" si="2352"/>
        <v>0.92027002397510826</v>
      </c>
      <c r="BF3734" s="38">
        <f t="shared" si="2352"/>
        <v>0.92217603357460298</v>
      </c>
    </row>
    <row r="3735" spans="1:58" x14ac:dyDescent="0.2">
      <c r="A3735" s="9" t="str">
        <f t="shared" si="2328"/>
        <v>Norway</v>
      </c>
      <c r="C3735" s="39">
        <f t="shared" si="2329"/>
        <v>0.94735919999999996</v>
      </c>
      <c r="D3735" s="38">
        <f t="shared" ref="D3735:BF3735" si="2353">1-_xlfn.NORM.DIST($D$608,D3506,$B$37+$B$38*D3506,TRUE)</f>
        <v>0.94844899499463609</v>
      </c>
      <c r="E3735" s="38">
        <f t="shared" si="2353"/>
        <v>0.949507557682291</v>
      </c>
      <c r="F3735" s="38">
        <f t="shared" si="2353"/>
        <v>0.95053589069461919</v>
      </c>
      <c r="G3735" s="38">
        <f t="shared" si="2353"/>
        <v>0.95153496300123319</v>
      </c>
      <c r="H3735" s="38">
        <f t="shared" si="2353"/>
        <v>0.9525057109917775</v>
      </c>
      <c r="I3735" s="38">
        <f t="shared" si="2353"/>
        <v>0.95344903953112958</v>
      </c>
      <c r="J3735" s="38">
        <f t="shared" si="2353"/>
        <v>0.9543658229875982</v>
      </c>
      <c r="K3735" s="38">
        <f t="shared" si="2353"/>
        <v>0.95525690623408799</v>
      </c>
      <c r="L3735" s="38">
        <f t="shared" si="2353"/>
        <v>0.9561231056222752</v>
      </c>
      <c r="M3735" s="38">
        <f t="shared" si="2353"/>
        <v>0.95696520992992273</v>
      </c>
      <c r="N3735" s="38">
        <f t="shared" si="2353"/>
        <v>0.95778398128152609</v>
      </c>
      <c r="O3735" s="38">
        <f t="shared" si="2353"/>
        <v>0.95858015604253688</v>
      </c>
      <c r="P3735" s="38">
        <f t="shared" si="2353"/>
        <v>0.9593544456874703</v>
      </c>
      <c r="Q3735" s="38">
        <f t="shared" si="2353"/>
        <v>0.9601075376422411</v>
      </c>
      <c r="R3735" s="38">
        <f t="shared" si="2353"/>
        <v>0.96084009610111376</v>
      </c>
      <c r="S3735" s="38">
        <f t="shared" si="2353"/>
        <v>0.96155276281868873</v>
      </c>
      <c r="T3735" s="38">
        <f t="shared" si="2353"/>
        <v>0.96224615787737122</v>
      </c>
      <c r="U3735" s="38">
        <f t="shared" si="2353"/>
        <v>0.96292088043079727</v>
      </c>
      <c r="V3735" s="38">
        <f t="shared" si="2353"/>
        <v>0.96357750942370746</v>
      </c>
      <c r="W3735" s="38">
        <f t="shared" si="2353"/>
        <v>0.96421660428877987</v>
      </c>
      <c r="X3735" s="38">
        <f t="shared" si="2353"/>
        <v>0.96483870562094287</v>
      </c>
      <c r="Y3735" s="38">
        <f t="shared" si="2353"/>
        <v>0.9654443358296998</v>
      </c>
      <c r="Z3735" s="38">
        <f t="shared" si="2353"/>
        <v>0.96603399977000559</v>
      </c>
      <c r="AA3735" s="38">
        <f t="shared" si="2353"/>
        <v>0.96660818535223791</v>
      </c>
      <c r="AB3735" s="38">
        <f t="shared" si="2353"/>
        <v>0.96716736413181081</v>
      </c>
      <c r="AC3735" s="38">
        <f t="shared" si="2353"/>
        <v>0.96771199187897572</v>
      </c>
      <c r="AD3735" s="38">
        <f t="shared" si="2353"/>
        <v>0.96824250912935783</v>
      </c>
      <c r="AE3735" s="38">
        <f t="shared" si="2353"/>
        <v>0.96875934171576816</v>
      </c>
      <c r="AF3735" s="38">
        <f t="shared" si="2353"/>
        <v>0.96926290128183257</v>
      </c>
      <c r="AG3735" s="38">
        <f t="shared" si="2353"/>
        <v>0.96975358577796944</v>
      </c>
      <c r="AH3735" s="38">
        <f t="shared" si="2353"/>
        <v>0.97023177994024301</v>
      </c>
      <c r="AI3735" s="38">
        <f t="shared" si="2353"/>
        <v>0.97069785575261303</v>
      </c>
      <c r="AJ3735" s="38">
        <f t="shared" si="2353"/>
        <v>0.97115217289309141</v>
      </c>
      <c r="AK3735" s="38">
        <f t="shared" si="2353"/>
        <v>0.97159507916430776</v>
      </c>
      <c r="AL3735" s="38">
        <f t="shared" si="2353"/>
        <v>0.97202691090897941</v>
      </c>
      <c r="AM3735" s="38">
        <f t="shared" si="2353"/>
        <v>0.9724479934107666</v>
      </c>
      <c r="AN3735" s="38">
        <f t="shared" si="2353"/>
        <v>0.9728586412809882</v>
      </c>
      <c r="AO3735" s="38">
        <f t="shared" si="2353"/>
        <v>0.97325915883165848</v>
      </c>
      <c r="AP3735" s="38">
        <f t="shared" si="2353"/>
        <v>0.97364984043529945</v>
      </c>
      <c r="AQ3735" s="38">
        <f t="shared" si="2353"/>
        <v>0.97403097087196577</v>
      </c>
      <c r="AR3735" s="38">
        <f t="shared" si="2353"/>
        <v>0.97440282566391623</v>
      </c>
      <c r="AS3735" s="38">
        <f t="shared" si="2353"/>
        <v>0.97476567139834602</v>
      </c>
      <c r="AT3735" s="38">
        <f t="shared" si="2353"/>
        <v>0.97511976603858974</v>
      </c>
      <c r="AU3735" s="38">
        <f t="shared" si="2353"/>
        <v>0.97546535922419053</v>
      </c>
      <c r="AV3735" s="38">
        <f t="shared" si="2353"/>
        <v>0.97580269256021879</v>
      </c>
      <c r="AW3735" s="38">
        <f t="shared" si="2353"/>
        <v>0.97613199989621591</v>
      </c>
      <c r="AX3735" s="38">
        <f t="shared" si="2353"/>
        <v>0.97645350759512439</v>
      </c>
      <c r="AY3735" s="38">
        <f t="shared" si="2353"/>
        <v>0.97676743479255623</v>
      </c>
      <c r="AZ3735" s="38">
        <f t="shared" si="2353"/>
        <v>0.97707399364674064</v>
      </c>
      <c r="BA3735" s="38">
        <f t="shared" si="2353"/>
        <v>0.97737338957948161</v>
      </c>
      <c r="BB3735" s="38">
        <f t="shared" si="2353"/>
        <v>0.97766582150844539</v>
      </c>
      <c r="BC3735" s="38">
        <f t="shared" si="2353"/>
        <v>0.97795148207108595</v>
      </c>
      <c r="BD3735" s="38">
        <f t="shared" si="2353"/>
        <v>0.97823055784051105</v>
      </c>
      <c r="BE3735" s="38">
        <f t="shared" si="2353"/>
        <v>0.97850322953357582</v>
      </c>
      <c r="BF3735" s="38">
        <f t="shared" si="2353"/>
        <v>0.97876967221148625</v>
      </c>
    </row>
    <row r="3736" spans="1:58" x14ac:dyDescent="0.2">
      <c r="A3736" s="9" t="str">
        <f t="shared" si="2328"/>
        <v>Oman</v>
      </c>
      <c r="C3736" s="39">
        <f t="shared" si="2329"/>
        <v>0.47088459999999999</v>
      </c>
      <c r="D3736" s="38">
        <f t="shared" ref="D3736:BF3736" si="2354">1-_xlfn.NORM.DIST($D$608,D3507,$B$37+$B$38*D3507,TRUE)</f>
        <v>0.48344362274006714</v>
      </c>
      <c r="E3736" s="38">
        <f t="shared" si="2354"/>
        <v>0.49586269001789285</v>
      </c>
      <c r="F3736" s="38">
        <f t="shared" si="2354"/>
        <v>0.50813133266397337</v>
      </c>
      <c r="G3736" s="38">
        <f t="shared" si="2354"/>
        <v>0.52023993704943539</v>
      </c>
      <c r="H3736" s="38">
        <f t="shared" si="2354"/>
        <v>0.53217973238152028</v>
      </c>
      <c r="I3736" s="38">
        <f t="shared" si="2354"/>
        <v>0.54394277412665115</v>
      </c>
      <c r="J3736" s="38">
        <f t="shared" si="2354"/>
        <v>0.55552192403066836</v>
      </c>
      <c r="K3736" s="38">
        <f t="shared" si="2354"/>
        <v>0.56691082718946539</v>
      </c>
      <c r="L3736" s="38">
        <f t="shared" si="2354"/>
        <v>0.57810388660367851</v>
      </c>
      <c r="M3736" s="38">
        <f t="shared" si="2354"/>
        <v>0.58909623562893509</v>
      </c>
      <c r="N3736" s="38">
        <f t="shared" si="2354"/>
        <v>0.59988370870909502</v>
      </c>
      <c r="O3736" s="38">
        <f t="shared" si="2354"/>
        <v>0.61046281075446551</v>
      </c>
      <c r="P3736" s="38">
        <f t="shared" si="2354"/>
        <v>0.62083068550064269</v>
      </c>
      <c r="Q3736" s="38">
        <f t="shared" si="2354"/>
        <v>0.63098508315688129</v>
      </c>
      <c r="R3736" s="38">
        <f t="shared" si="2354"/>
        <v>0.64092432762610463</v>
      </c>
      <c r="S3736" s="38">
        <f t="shared" si="2354"/>
        <v>0.65064728355216794</v>
      </c>
      <c r="T3736" s="38">
        <f t="shared" si="2354"/>
        <v>0.6601533234240593</v>
      </c>
      <c r="U3736" s="38">
        <f t="shared" si="2354"/>
        <v>0.66944229494162288</v>
      </c>
      <c r="V3736" s="38">
        <f t="shared" si="2354"/>
        <v>0.67851448882325849</v>
      </c>
      <c r="W3736" s="38">
        <f t="shared" si="2354"/>
        <v>0.68737060721309529</v>
      </c>
      <c r="X3736" s="38">
        <f t="shared" si="2354"/>
        <v>0.6960117328234191</v>
      </c>
      <c r="Y3736" s="38">
        <f t="shared" si="2354"/>
        <v>0.70443929892776247</v>
      </c>
      <c r="Z3736" s="38">
        <f t="shared" si="2354"/>
        <v>0.71265506030107906</v>
      </c>
      <c r="AA3736" s="38">
        <f t="shared" si="2354"/>
        <v>0.72066106518584983</v>
      </c>
      <c r="AB3736" s="38">
        <f t="shared" si="2354"/>
        <v>0.72845962834680678</v>
      </c>
      <c r="AC3736" s="38">
        <f t="shared" si="2354"/>
        <v>0.73605330526220447</v>
      </c>
      <c r="AD3736" s="38">
        <f t="shared" si="2354"/>
        <v>0.74344486748617633</v>
      </c>
      <c r="AE3736" s="38">
        <f t="shared" si="2354"/>
        <v>0.7506372792046524</v>
      </c>
      <c r="AF3736" s="38">
        <f t="shared" si="2354"/>
        <v>0.75763367499653045</v>
      </c>
      <c r="AG3736" s="38">
        <f t="shared" si="2354"/>
        <v>0.7644373388022152</v>
      </c>
      <c r="AH3736" s="38">
        <f t="shared" si="2354"/>
        <v>0.77105168409321967</v>
      </c>
      <c r="AI3736" s="38">
        <f t="shared" si="2354"/>
        <v>0.77748023522917808</v>
      </c>
      <c r="AJ3736" s="38">
        <f t="shared" si="2354"/>
        <v>0.78372660998227883</v>
      </c>
      <c r="AK3736" s="38">
        <f t="shared" si="2354"/>
        <v>0.78979450320372457</v>
      </c>
      <c r="AL3736" s="38">
        <f t="shared" si="2354"/>
        <v>0.7956876716022806</v>
      </c>
      <c r="AM3736" s="38">
        <f t="shared" si="2354"/>
        <v>0.80140991960122065</v>
      </c>
      <c r="AN3736" s="38">
        <f t="shared" si="2354"/>
        <v>0.80696508623693819</v>
      </c>
      <c r="AO3736" s="38">
        <f t="shared" si="2354"/>
        <v>0.81235703306011053</v>
      </c>
      <c r="AP3736" s="38">
        <f t="shared" si="2354"/>
        <v>0.81758963299849918</v>
      </c>
      <c r="AQ3736" s="38">
        <f t="shared" si="2354"/>
        <v>0.82266676013919238</v>
      </c>
      <c r="AR3736" s="38">
        <f t="shared" si="2354"/>
        <v>0.82759228038728916</v>
      </c>
      <c r="AS3736" s="38">
        <f t="shared" si="2354"/>
        <v>0.8323700429576173</v>
      </c>
      <c r="AT3736" s="38">
        <f t="shared" si="2354"/>
        <v>0.83700387265603915</v>
      </c>
      <c r="AU3736" s="38">
        <f t="shared" si="2354"/>
        <v>0.84149756290716915</v>
      </c>
      <c r="AV3736" s="38">
        <f t="shared" si="2354"/>
        <v>0.84585486948586697</v>
      </c>
      <c r="AW3736" s="38">
        <f t="shared" si="2354"/>
        <v>0.85007950491063367</v>
      </c>
      <c r="AX3736" s="38">
        <f t="shared" si="2354"/>
        <v>0.85417513345800256</v>
      </c>
      <c r="AY3736" s="38">
        <f t="shared" si="2354"/>
        <v>0.8581453667581298</v>
      </c>
      <c r="AZ3736" s="38">
        <f t="shared" si="2354"/>
        <v>0.86199375993303928</v>
      </c>
      <c r="BA3736" s="38">
        <f t="shared" si="2354"/>
        <v>0.86572380824032413</v>
      </c>
      <c r="BB3736" s="38">
        <f t="shared" si="2354"/>
        <v>0.86933894418653401</v>
      </c>
      <c r="BC3736" s="38">
        <f t="shared" si="2354"/>
        <v>0.87284253507596099</v>
      </c>
      <c r="BD3736" s="38">
        <f t="shared" si="2354"/>
        <v>0.87623788096205946</v>
      </c>
      <c r="BE3736" s="38">
        <f t="shared" si="2354"/>
        <v>0.87952821297027572</v>
      </c>
      <c r="BF3736" s="38">
        <f t="shared" si="2354"/>
        <v>0.88271669196261859</v>
      </c>
    </row>
    <row r="3737" spans="1:58" x14ac:dyDescent="0.2">
      <c r="A3737" s="9" t="str">
        <f t="shared" si="2328"/>
        <v>Pakistan</v>
      </c>
      <c r="C3737" s="39">
        <f t="shared" si="2329"/>
        <v>0.39860589999999996</v>
      </c>
      <c r="D3737" s="38">
        <f t="shared" ref="D3737:BF3737" si="2355">1-_xlfn.NORM.DIST($D$608,D3508,$B$37+$B$38*D3508,TRUE)</f>
        <v>0.41161685671628812</v>
      </c>
      <c r="E3737" s="38">
        <f t="shared" si="2355"/>
        <v>0.42456220901051356</v>
      </c>
      <c r="F3737" s="38">
        <f t="shared" si="2355"/>
        <v>0.43742703565242469</v>
      </c>
      <c r="G3737" s="38">
        <f t="shared" si="2355"/>
        <v>0.45019723102093623</v>
      </c>
      <c r="H3737" s="38">
        <f t="shared" si="2355"/>
        <v>0.4628595218603071</v>
      </c>
      <c r="I3737" s="38">
        <f t="shared" si="2355"/>
        <v>0.47540147771327024</v>
      </c>
      <c r="J3737" s="38">
        <f t="shared" si="2355"/>
        <v>0.48781151548305179</v>
      </c>
      <c r="K3737" s="38">
        <f t="shared" si="2355"/>
        <v>0.50007889859072585</v>
      </c>
      <c r="L3737" s="38">
        <f t="shared" si="2355"/>
        <v>0.51219373120158995</v>
      </c>
      <c r="M3737" s="38">
        <f t="shared" si="2355"/>
        <v>0.52414694799499884</v>
      </c>
      <c r="N3737" s="38">
        <f t="shared" si="2355"/>
        <v>0.535930299947177</v>
      </c>
      <c r="O3737" s="38">
        <f t="shared" si="2355"/>
        <v>0.54753633658671785</v>
      </c>
      <c r="P3737" s="38">
        <f t="shared" si="2355"/>
        <v>0.55895838516852081</v>
      </c>
      <c r="Q3737" s="38">
        <f t="shared" si="2355"/>
        <v>0.57019052719454466</v>
      </c>
      <c r="R3737" s="38">
        <f t="shared" si="2355"/>
        <v>0.5812275726896079</v>
      </c>
      <c r="S3737" s="38">
        <f t="shared" si="2355"/>
        <v>0.59206503261819776</v>
      </c>
      <c r="T3737" s="38">
        <f t="shared" si="2355"/>
        <v>0.60269908980438969</v>
      </c>
      <c r="U3737" s="38">
        <f t="shared" si="2355"/>
        <v>0.61312656869204907</v>
      </c>
      <c r="V3737" s="38">
        <f t="shared" si="2355"/>
        <v>0.62334490425694933</v>
      </c>
      <c r="W3737" s="38">
        <f t="shared" si="2355"/>
        <v>0.63335211035667371</v>
      </c>
      <c r="X3737" s="38">
        <f t="shared" si="2355"/>
        <v>0.64314674777852354</v>
      </c>
      <c r="Y3737" s="38">
        <f t="shared" si="2355"/>
        <v>0.65272789222043492</v>
      </c>
      <c r="Z3737" s="38">
        <f t="shared" si="2355"/>
        <v>0.66209510241534408</v>
      </c>
      <c r="AA3737" s="38">
        <f t="shared" si="2355"/>
        <v>0.67124838858574032</v>
      </c>
      <c r="AB3737" s="38">
        <f t="shared" si="2355"/>
        <v>0.68018818139248027</v>
      </c>
      <c r="AC3737" s="38">
        <f t="shared" si="2355"/>
        <v>0.68891530152041014</v>
      </c>
      <c r="AD3737" s="38">
        <f t="shared" si="2355"/>
        <v>0.69743093002306633</v>
      </c>
      <c r="AE3737" s="38">
        <f t="shared" si="2355"/>
        <v>0.70573657952974678</v>
      </c>
      <c r="AF3737" s="38">
        <f t="shared" si="2355"/>
        <v>0.7138340664006122</v>
      </c>
      <c r="AG3737" s="38">
        <f t="shared" si="2355"/>
        <v>0.72172548389918689</v>
      </c>
      <c r="AH3737" s="38">
        <f t="shared" si="2355"/>
        <v>0.72941317643670378</v>
      </c>
      <c r="AI3737" s="38">
        <f t="shared" si="2355"/>
        <v>0.73689971492912454</v>
      </c>
      <c r="AJ3737" s="38">
        <f t="shared" si="2355"/>
        <v>0.74418787329535574</v>
      </c>
      <c r="AK3737" s="38">
        <f t="shared" si="2355"/>
        <v>0.75128060611411906</v>
      </c>
      <c r="AL3737" s="38">
        <f t="shared" si="2355"/>
        <v>0.75818102744706117</v>
      </c>
      <c r="AM3737" s="38">
        <f t="shared" si="2355"/>
        <v>0.76489239082695415</v>
      </c>
      <c r="AN3737" s="38">
        <f t="shared" si="2355"/>
        <v>0.77141807040217503</v>
      </c>
      <c r="AO3737" s="38">
        <f t="shared" si="2355"/>
        <v>0.77776154322199331</v>
      </c>
      <c r="AP3737" s="38">
        <f t="shared" si="2355"/>
        <v>0.7839263726414607</v>
      </c>
      <c r="AQ3737" s="38">
        <f t="shared" si="2355"/>
        <v>0.78991619281984593</v>
      </c>
      <c r="AR3737" s="38">
        <f t="shared" si="2355"/>
        <v>0.79573469428248123</v>
      </c>
      <c r="AS3737" s="38">
        <f t="shared" si="2355"/>
        <v>0.80138561051254853</v>
      </c>
      <c r="AT3737" s="38">
        <f t="shared" si="2355"/>
        <v>0.80687270553665691</v>
      </c>
      <c r="AU3737" s="38">
        <f t="shared" si="2355"/>
        <v>0.81219976246597991</v>
      </c>
      <c r="AV3737" s="38">
        <f t="shared" si="2355"/>
        <v>0.81737057295317328</v>
      </c>
      <c r="AW3737" s="38">
        <f t="shared" si="2355"/>
        <v>0.82238892752423365</v>
      </c>
      <c r="AX3737" s="38">
        <f t="shared" si="2355"/>
        <v>0.82725860674381568</v>
      </c>
      <c r="AY3737" s="38">
        <f t="shared" si="2355"/>
        <v>0.83198337317225757</v>
      </c>
      <c r="AZ3737" s="38">
        <f t="shared" si="2355"/>
        <v>0.83656696407262821</v>
      </c>
      <c r="BA3737" s="38">
        <f t="shared" si="2355"/>
        <v>0.84101308482645276</v>
      </c>
      <c r="BB3737" s="38">
        <f t="shared" si="2355"/>
        <v>0.84532540301735959</v>
      </c>
      <c r="BC3737" s="38">
        <f t="shared" si="2355"/>
        <v>0.84950754314268306</v>
      </c>
      <c r="BD3737" s="38">
        <f t="shared" si="2355"/>
        <v>0.85356308191402963</v>
      </c>
      <c r="BE3737" s="38">
        <f t="shared" si="2355"/>
        <v>0.85749554410891049</v>
      </c>
      <c r="BF3737" s="38">
        <f t="shared" si="2355"/>
        <v>0.86130839893677724</v>
      </c>
    </row>
    <row r="3738" spans="1:58" x14ac:dyDescent="0.2">
      <c r="A3738" s="9" t="str">
        <f t="shared" si="2328"/>
        <v>Palau</v>
      </c>
      <c r="C3738" s="39">
        <f t="shared" si="2329"/>
        <v>0.8014462</v>
      </c>
      <c r="D3738" s="38">
        <f t="shared" ref="D3738:BF3738" si="2356">1-_xlfn.NORM.DIST($D$608,D3509,$B$37+$B$38*D3509,TRUE)</f>
        <v>0.80693227354532415</v>
      </c>
      <c r="E3738" s="38">
        <f t="shared" si="2356"/>
        <v>0.81225831595422704</v>
      </c>
      <c r="F3738" s="38">
        <f t="shared" si="2356"/>
        <v>0.81742811978865404</v>
      </c>
      <c r="G3738" s="38">
        <f t="shared" si="2356"/>
        <v>0.82244547640764887</v>
      </c>
      <c r="H3738" s="38">
        <f t="shared" si="2356"/>
        <v>0.82731416713612882</v>
      </c>
      <c r="I3738" s="38">
        <f t="shared" si="2356"/>
        <v>0.83203795522535406</v>
      </c>
      <c r="J3738" s="38">
        <f t="shared" si="2356"/>
        <v>0.8366205785633849</v>
      </c>
      <c r="K3738" s="38">
        <f t="shared" si="2356"/>
        <v>0.8410657430941717</v>
      </c>
      <c r="L3738" s="38">
        <f t="shared" si="2356"/>
        <v>0.84537711690450534</v>
      </c>
      <c r="M3738" s="38">
        <f t="shared" si="2356"/>
        <v>0.84955832493885675</v>
      </c>
      <c r="N3738" s="38">
        <f t="shared" si="2356"/>
        <v>0.85361294430309598</v>
      </c>
      <c r="O3738" s="38">
        <f t="shared" si="2356"/>
        <v>0.85754450011919658</v>
      </c>
      <c r="P3738" s="38">
        <f t="shared" si="2356"/>
        <v>0.86135646189424808</v>
      </c>
      <c r="Q3738" s="38">
        <f t="shared" si="2356"/>
        <v>0.8650522403684171</v>
      </c>
      <c r="R3738" s="38">
        <f t="shared" si="2356"/>
        <v>0.86863518480788193</v>
      </c>
      <c r="S3738" s="38">
        <f t="shared" si="2356"/>
        <v>0.87210858071018649</v>
      </c>
      <c r="T3738" s="38">
        <f t="shared" si="2356"/>
        <v>0.87547564789093413</v>
      </c>
      <c r="U3738" s="38">
        <f t="shared" si="2356"/>
        <v>0.87873953892220535</v>
      </c>
      <c r="V3738" s="38">
        <f t="shared" si="2356"/>
        <v>0.88190333789458208</v>
      </c>
      <c r="W3738" s="38">
        <f t="shared" si="2356"/>
        <v>0.88497005947611962</v>
      </c>
      <c r="X3738" s="38">
        <f t="shared" si="2356"/>
        <v>0.88794264824307345</v>
      </c>
      <c r="Y3738" s="38">
        <f t="shared" si="2356"/>
        <v>0.89082397825861848</v>
      </c>
      <c r="Z3738" s="38">
        <f t="shared" si="2356"/>
        <v>0.89361685287719528</v>
      </c>
      <c r="AA3738" s="38">
        <f t="shared" si="2356"/>
        <v>0.89632400475348017</v>
      </c>
      <c r="AB3738" s="38">
        <f t="shared" si="2356"/>
        <v>0.89894809603629822</v>
      </c>
      <c r="AC3738" s="38">
        <f t="shared" si="2356"/>
        <v>0.90149171872906897</v>
      </c>
      <c r="AD3738" s="38">
        <f t="shared" si="2356"/>
        <v>0.90395739519960316</v>
      </c>
      <c r="AE3738" s="38">
        <f t="shared" si="2356"/>
        <v>0.90634757882324291</v>
      </c>
      <c r="AF3738" s="38">
        <f t="shared" si="2356"/>
        <v>0.90866465474446045</v>
      </c>
      <c r="AG3738" s="38">
        <f t="shared" si="2356"/>
        <v>0.91091094074310797</v>
      </c>
      <c r="AH3738" s="38">
        <f t="shared" si="2356"/>
        <v>0.91308868819252464</v>
      </c>
      <c r="AI3738" s="38">
        <f t="shared" si="2356"/>
        <v>0.91520008309767709</v>
      </c>
      <c r="AJ3738" s="38">
        <f t="shared" si="2356"/>
        <v>0.91724724720242723</v>
      </c>
      <c r="AK3738" s="38">
        <f t="shared" si="2356"/>
        <v>0.9192322391558837</v>
      </c>
      <c r="AL3738" s="38">
        <f t="shared" si="2356"/>
        <v>0.92115705572861062</v>
      </c>
      <c r="AM3738" s="38">
        <f t="shared" si="2356"/>
        <v>0.92302363307023516</v>
      </c>
      <c r="AN3738" s="38">
        <f t="shared" si="2356"/>
        <v>0.92483384800071455</v>
      </c>
      <c r="AO3738" s="38">
        <f t="shared" si="2356"/>
        <v>0.92658951932820099</v>
      </c>
      <c r="AP3738" s="38">
        <f t="shared" si="2356"/>
        <v>0.92829240918707268</v>
      </c>
      <c r="AQ3738" s="38">
        <f t="shared" si="2356"/>
        <v>0.92994422439029156</v>
      </c>
      <c r="AR3738" s="38">
        <f t="shared" si="2356"/>
        <v>0.93154661779079861</v>
      </c>
      <c r="AS3738" s="38">
        <f t="shared" si="2356"/>
        <v>0.93310118964716882</v>
      </c>
      <c r="AT3738" s="38">
        <f t="shared" si="2356"/>
        <v>0.9346094889892248</v>
      </c>
      <c r="AU3738" s="38">
        <f t="shared" si="2356"/>
        <v>0.93607301497975248</v>
      </c>
      <c r="AV3738" s="38">
        <f t="shared" si="2356"/>
        <v>0.93749321826886756</v>
      </c>
      <c r="AW3738" s="38">
        <f t="shared" si="2356"/>
        <v>0.9388715023379639</v>
      </c>
      <c r="AX3738" s="38">
        <f t="shared" si="2356"/>
        <v>0.94020922483052172</v>
      </c>
      <c r="AY3738" s="38">
        <f t="shared" si="2356"/>
        <v>0.94150769886737895</v>
      </c>
      <c r="AZ3738" s="38">
        <f t="shared" si="2356"/>
        <v>0.94276819434436343</v>
      </c>
      <c r="BA3738" s="38">
        <f t="shared" si="2356"/>
        <v>0.94399193921045621</v>
      </c>
      <c r="BB3738" s="38">
        <f t="shared" si="2356"/>
        <v>0.94518012072490898</v>
      </c>
      <c r="BC3738" s="38">
        <f t="shared" si="2356"/>
        <v>0.94633388669196461</v>
      </c>
      <c r="BD3738" s="38">
        <f t="shared" si="2356"/>
        <v>0.94745434667203954</v>
      </c>
      <c r="BE3738" s="38">
        <f t="shared" si="2356"/>
        <v>0.94854257316841972</v>
      </c>
      <c r="BF3738" s="38">
        <f t="shared" si="2356"/>
        <v>0.94959960278869326</v>
      </c>
    </row>
    <row r="3739" spans="1:58" x14ac:dyDescent="0.2">
      <c r="A3739" s="9" t="str">
        <f t="shared" si="2328"/>
        <v>Palestine</v>
      </c>
      <c r="C3739" s="39">
        <f t="shared" si="2329"/>
        <v>0.56189089999999997</v>
      </c>
      <c r="D3739" s="38">
        <f t="shared" ref="D3739:BF3739" si="2357">1-_xlfn.NORM.DIST($D$608,D3510,$B$37+$B$38*D3510,TRUE)</f>
        <v>0.57310916041612348</v>
      </c>
      <c r="E3739" s="38">
        <f t="shared" si="2357"/>
        <v>0.58413024163253369</v>
      </c>
      <c r="F3739" s="38">
        <f t="shared" si="2357"/>
        <v>0.59494977303964369</v>
      </c>
      <c r="G3739" s="38">
        <f t="shared" si="2357"/>
        <v>0.60556405548159087</v>
      </c>
      <c r="H3739" s="38">
        <f t="shared" si="2357"/>
        <v>0.61597003049566457</v>
      </c>
      <c r="I3739" s="38">
        <f t="shared" si="2357"/>
        <v>0.62616524875401014</v>
      </c>
      <c r="J3739" s="38">
        <f t="shared" si="2357"/>
        <v>0.63614783799216912</v>
      </c>
      <c r="K3739" s="38">
        <f t="shared" si="2357"/>
        <v>0.64591647068305402</v>
      </c>
      <c r="L3739" s="38">
        <f t="shared" si="2357"/>
        <v>0.65547033168946589</v>
      </c>
      <c r="M3739" s="38">
        <f t="shared" si="2357"/>
        <v>0.66480908610349387</v>
      </c>
      <c r="N3739" s="38">
        <f t="shared" si="2357"/>
        <v>0.67393284745727544</v>
      </c>
      <c r="O3739" s="38">
        <f t="shared" si="2357"/>
        <v>0.68284214646681485</v>
      </c>
      <c r="P3739" s="38">
        <f t="shared" si="2357"/>
        <v>0.69153790044895247</v>
      </c>
      <c r="Q3739" s="38">
        <f t="shared" si="2357"/>
        <v>0.70002138353126453</v>
      </c>
      <c r="R3739" s="38">
        <f t="shared" si="2357"/>
        <v>0.70829419775568392</v>
      </c>
      <c r="S3739" s="38">
        <f t="shared" si="2357"/>
        <v>0.71635824515901569</v>
      </c>
      <c r="T3739" s="38">
        <f t="shared" si="2357"/>
        <v>0.72421570089727738</v>
      </c>
      <c r="U3739" s="38">
        <f t="shared" si="2357"/>
        <v>0.7318689874659231</v>
      </c>
      <c r="V3739" s="38">
        <f t="shared" si="2357"/>
        <v>0.73932075005447695</v>
      </c>
      <c r="W3739" s="38">
        <f t="shared" si="2357"/>
        <v>0.74657383306187908</v>
      </c>
      <c r="X3739" s="38">
        <f t="shared" si="2357"/>
        <v>0.75363125778788542</v>
      </c>
      <c r="Y3739" s="38">
        <f t="shared" si="2357"/>
        <v>0.76049620130609075</v>
      </c>
      <c r="Z3739" s="38">
        <f t="shared" si="2357"/>
        <v>0.76717197651553271</v>
      </c>
      <c r="AA3739" s="38">
        <f t="shared" si="2357"/>
        <v>0.7736620133602754</v>
      </c>
      <c r="AB3739" s="38">
        <f t="shared" si="2357"/>
        <v>0.7799698411998377</v>
      </c>
      <c r="AC3739" s="38">
        <f t="shared" si="2357"/>
        <v>0.7860990723077107</v>
      </c>
      <c r="AD3739" s="38">
        <f t="shared" si="2357"/>
        <v>0.79205338647047219</v>
      </c>
      <c r="AE3739" s="38">
        <f t="shared" si="2357"/>
        <v>0.79783651665604693</v>
      </c>
      <c r="AF3739" s="38">
        <f t="shared" si="2357"/>
        <v>0.80345223571643143</v>
      </c>
      <c r="AG3739" s="38">
        <f t="shared" si="2357"/>
        <v>0.80890434408763612</v>
      </c>
      <c r="AH3739" s="38">
        <f t="shared" si="2357"/>
        <v>0.81419665844761169</v>
      </c>
      <c r="AI3739" s="38">
        <f t="shared" si="2357"/>
        <v>0.81933300129148512</v>
      </c>
      <c r="AJ3739" s="38">
        <f t="shared" si="2357"/>
        <v>0.82431719138245751</v>
      </c>
      <c r="AK3739" s="38">
        <f t="shared" si="2357"/>
        <v>0.82915303503616211</v>
      </c>
      <c r="AL3739" s="38">
        <f t="shared" si="2357"/>
        <v>0.8338443181961005</v>
      </c>
      <c r="AM3739" s="38">
        <f t="shared" si="2357"/>
        <v>0.83839479925790816</v>
      </c>
      <c r="AN3739" s="38">
        <f t="shared" si="2357"/>
        <v>0.84280820260062383</v>
      </c>
      <c r="AO3739" s="38">
        <f t="shared" si="2357"/>
        <v>0.84708821278378132</v>
      </c>
      <c r="AP3739" s="38">
        <f t="shared" si="2357"/>
        <v>0.85123846937000736</v>
      </c>
      <c r="AQ3739" s="38">
        <f t="shared" si="2357"/>
        <v>0.85526256233382192</v>
      </c>
      <c r="AR3739" s="38">
        <f t="shared" si="2357"/>
        <v>0.85916402801850278</v>
      </c>
      <c r="AS3739" s="38">
        <f t="shared" si="2357"/>
        <v>0.86294634560414185</v>
      </c>
      <c r="AT3739" s="38">
        <f t="shared" si="2357"/>
        <v>0.86661293405137929</v>
      </c>
      <c r="AU3739" s="38">
        <f t="shared" si="2357"/>
        <v>0.87016714948671525</v>
      </c>
      <c r="AV3739" s="38">
        <f t="shared" si="2357"/>
        <v>0.87361228299676907</v>
      </c>
      <c r="AW3739" s="38">
        <f t="shared" si="2357"/>
        <v>0.87695155880034104</v>
      </c>
      <c r="AX3739" s="38">
        <f t="shared" si="2357"/>
        <v>0.88018813276864249</v>
      </c>
      <c r="AY3739" s="38">
        <f t="shared" si="2357"/>
        <v>0.8833250912655608</v>
      </c>
      <c r="AZ3739" s="38">
        <f t="shared" si="2357"/>
        <v>0.88636545028132319</v>
      </c>
      <c r="BA3739" s="38">
        <f t="shared" si="2357"/>
        <v>0.88931215483439563</v>
      </c>
      <c r="BB3739" s="38">
        <f t="shared" si="2357"/>
        <v>0.89216807861790448</v>
      </c>
      <c r="BC3739" s="38">
        <f t="shared" si="2357"/>
        <v>0.8949360238682732</v>
      </c>
      <c r="BD3739" s="38">
        <f t="shared" si="2357"/>
        <v>0.89761872143515142</v>
      </c>
      <c r="BE3739" s="38">
        <f t="shared" si="2357"/>
        <v>0.90021883103302858</v>
      </c>
      <c r="BF3739" s="38">
        <f t="shared" si="2357"/>
        <v>0.90273894165621771</v>
      </c>
    </row>
    <row r="3740" spans="1:58" x14ac:dyDescent="0.2">
      <c r="A3740" s="9" t="str">
        <f t="shared" si="2328"/>
        <v>Panama</v>
      </c>
      <c r="C3740" s="39">
        <f t="shared" si="2329"/>
        <v>0.60726059999999993</v>
      </c>
      <c r="D3740" s="38">
        <f t="shared" ref="D3740:BF3740" si="2358">1-_xlfn.NORM.DIST($D$608,D3511,$B$37+$B$38*D3511,TRUE)</f>
        <v>0.61765357040100666</v>
      </c>
      <c r="E3740" s="38">
        <f t="shared" si="2358"/>
        <v>0.62783483639904603</v>
      </c>
      <c r="F3740" s="38">
        <f t="shared" si="2358"/>
        <v>0.63780259346193302</v>
      </c>
      <c r="G3740" s="38">
        <f t="shared" si="2358"/>
        <v>0.64755558044624717</v>
      </c>
      <c r="H3740" s="38">
        <f t="shared" si="2358"/>
        <v>0.65709304705804972</v>
      </c>
      <c r="I3740" s="38">
        <f t="shared" si="2358"/>
        <v>0.66641472152627934</v>
      </c>
      <c r="J3740" s="38">
        <f t="shared" si="2358"/>
        <v>0.67552077867193694</v>
      </c>
      <c r="K3740" s="38">
        <f t="shared" si="2358"/>
        <v>0.68441180853331895</v>
      </c>
      <c r="L3740" s="38">
        <f t="shared" si="2358"/>
        <v>0.69308878568591736</v>
      </c>
      <c r="M3740" s="38">
        <f t="shared" si="2358"/>
        <v>0.70155303937526725</v>
      </c>
      <c r="N3740" s="38">
        <f t="shared" si="2358"/>
        <v>0.70980622456203157</v>
      </c>
      <c r="O3740" s="38">
        <f t="shared" si="2358"/>
        <v>0.71785029396101185</v>
      </c>
      <c r="P3740" s="38">
        <f t="shared" si="2358"/>
        <v>0.72568747113955157</v>
      </c>
      <c r="Q3740" s="38">
        <f t="shared" si="2358"/>
        <v>0.7333202247259718</v>
      </c>
      <c r="R3740" s="38">
        <f t="shared" si="2358"/>
        <v>0.74075124376518853</v>
      </c>
      <c r="S3740" s="38">
        <f t="shared" si="2358"/>
        <v>0.74798341424649362</v>
      </c>
      <c r="T3740" s="38">
        <f t="shared" si="2358"/>
        <v>0.75501979681758247</v>
      </c>
      <c r="U3740" s="38">
        <f t="shared" si="2358"/>
        <v>0.76186360568920208</v>
      </c>
      <c r="V3740" s="38">
        <f t="shared" si="2358"/>
        <v>0.76851818872624922</v>
      </c>
      <c r="W3740" s="38">
        <f t="shared" si="2358"/>
        <v>0.77498700871366188</v>
      </c>
      <c r="X3740" s="38">
        <f t="shared" si="2358"/>
        <v>0.78127362577897941</v>
      </c>
      <c r="Y3740" s="38">
        <f t="shared" si="2358"/>
        <v>0.78738168094790151</v>
      </c>
      <c r="Z3740" s="38">
        <f t="shared" si="2358"/>
        <v>0.79331488080450563</v>
      </c>
      <c r="AA3740" s="38">
        <f t="shared" si="2358"/>
        <v>0.79907698322389364</v>
      </c>
      <c r="AB3740" s="38">
        <f t="shared" si="2358"/>
        <v>0.80467178414187368</v>
      </c>
      <c r="AC3740" s="38">
        <f t="shared" si="2358"/>
        <v>0.81010310532378149</v>
      </c>
      <c r="AD3740" s="38">
        <f t="shared" si="2358"/>
        <v>0.81537478309262268</v>
      </c>
      <c r="AE3740" s="38">
        <f t="shared" si="2358"/>
        <v>0.82049065797533172</v>
      </c>
      <c r="AF3740" s="38">
        <f t="shared" si="2358"/>
        <v>0.82545456522502714</v>
      </c>
      <c r="AG3740" s="38">
        <f t="shared" si="2358"/>
        <v>0.83027032617664165</v>
      </c>
      <c r="AH3740" s="38">
        <f t="shared" si="2358"/>
        <v>0.83494174039317237</v>
      </c>
      <c r="AI3740" s="38">
        <f t="shared" si="2358"/>
        <v>0.83947257855997859</v>
      </c>
      <c r="AJ3740" s="38">
        <f t="shared" si="2358"/>
        <v>0.84386657608501536</v>
      </c>
      <c r="AK3740" s="38">
        <f t="shared" si="2358"/>
        <v>0.84812742736358282</v>
      </c>
      <c r="AL3740" s="38">
        <f t="shared" si="2358"/>
        <v>0.85225878066706051</v>
      </c>
      <c r="AM3740" s="38">
        <f t="shared" si="2358"/>
        <v>0.85626423361615678</v>
      </c>
      <c r="AN3740" s="38">
        <f t="shared" si="2358"/>
        <v>0.86014732920038472</v>
      </c>
      <c r="AO3740" s="38">
        <f t="shared" si="2358"/>
        <v>0.86391155230677974</v>
      </c>
      <c r="AP3740" s="38">
        <f t="shared" si="2358"/>
        <v>0.86756032672225303</v>
      </c>
      <c r="AQ3740" s="38">
        <f t="shared" si="2358"/>
        <v>0.87109701257541117</v>
      </c>
      <c r="AR3740" s="38">
        <f t="shared" si="2358"/>
        <v>0.87452490418516526</v>
      </c>
      <c r="AS3740" s="38">
        <f t="shared" si="2358"/>
        <v>0.87784722828495221</v>
      </c>
      <c r="AT3740" s="38">
        <f t="shared" si="2358"/>
        <v>0.88106714259292085</v>
      </c>
      <c r="AU3740" s="38">
        <f t="shared" si="2358"/>
        <v>0.88418773469994916</v>
      </c>
      <c r="AV3740" s="38">
        <f t="shared" si="2358"/>
        <v>0.887212021248868</v>
      </c>
      <c r="AW3740" s="38">
        <f t="shared" si="2358"/>
        <v>0.89014294737975097</v>
      </c>
      <c r="AX3740" s="38">
        <f t="shared" si="2358"/>
        <v>0.89298338641758912</v>
      </c>
      <c r="AY3740" s="38">
        <f t="shared" si="2358"/>
        <v>0.89573613978008559</v>
      </c>
      <c r="AZ3740" s="38">
        <f t="shared" si="2358"/>
        <v>0.89840393708468791</v>
      </c>
      <c r="BA3740" s="38">
        <f t="shared" si="2358"/>
        <v>0.90098943643530982</v>
      </c>
      <c r="BB3740" s="38">
        <f t="shared" si="2358"/>
        <v>0.90349522487047962</v>
      </c>
      <c r="BC3740" s="38">
        <f t="shared" si="2358"/>
        <v>0.90592381895588814</v>
      </c>
      <c r="BD3740" s="38">
        <f t="shared" si="2358"/>
        <v>0.90827766550549438</v>
      </c>
      <c r="BE3740" s="38">
        <f t="shared" si="2358"/>
        <v>0.91055914241647262</v>
      </c>
      <c r="BF3740" s="38">
        <f t="shared" si="2358"/>
        <v>0.91277055960436604</v>
      </c>
    </row>
    <row r="3741" spans="1:58" x14ac:dyDescent="0.2">
      <c r="A3741" s="9" t="str">
        <f t="shared" si="2328"/>
        <v>Papua New Guinea</v>
      </c>
      <c r="C3741" s="39">
        <f t="shared" si="2329"/>
        <v>0.65696019999999999</v>
      </c>
      <c r="D3741" s="38">
        <f t="shared" ref="D3741:BF3741" si="2359">1-_xlfn.NORM.DIST($D$608,D3512,$B$37+$B$38*D3512,TRUE)</f>
        <v>0.66628327954057287</v>
      </c>
      <c r="E3741" s="38">
        <f t="shared" si="2359"/>
        <v>0.67539079263184021</v>
      </c>
      <c r="F3741" s="38">
        <f t="shared" si="2359"/>
        <v>0.68428332445230944</v>
      </c>
      <c r="G3741" s="38">
        <f t="shared" si="2359"/>
        <v>0.6929618448876943</v>
      </c>
      <c r="H3741" s="38">
        <f t="shared" si="2359"/>
        <v>0.70142767866999389</v>
      </c>
      <c r="I3741" s="38">
        <f t="shared" si="2359"/>
        <v>0.70968247642729454</v>
      </c>
      <c r="J3741" s="38">
        <f t="shared" si="2359"/>
        <v>0.71772818672610394</v>
      </c>
      <c r="K3741" s="38">
        <f t="shared" si="2359"/>
        <v>0.72556702917180682</v>
      </c>
      <c r="L3741" s="38">
        <f t="shared" si="2359"/>
        <v>0.73320146861799496</v>
      </c>
      <c r="M3741" s="38">
        <f t="shared" si="2359"/>
        <v>0.74063419052193757</v>
      </c>
      <c r="N3741" s="38">
        <f t="shared" si="2359"/>
        <v>0.74786807747127937</v>
      </c>
      <c r="O3741" s="38">
        <f t="shared" si="2359"/>
        <v>0.75490618689615441</v>
      </c>
      <c r="P3741" s="38">
        <f t="shared" si="2359"/>
        <v>0.7617517299711859</v>
      </c>
      <c r="Q3741" s="38">
        <f t="shared" si="2359"/>
        <v>0.76840805170329629</v>
      </c>
      <c r="R3741" s="38">
        <f t="shared" si="2359"/>
        <v>0.77487861219375542</v>
      </c>
      <c r="S3741" s="38">
        <f t="shared" si="2359"/>
        <v>0.78116696905642291</v>
      </c>
      <c r="T3741" s="38">
        <f t="shared" si="2359"/>
        <v>0.78727676096859234</v>
      </c>
      <c r="U3741" s="38">
        <f t="shared" si="2359"/>
        <v>0.79321169232616306</v>
      </c>
      <c r="V3741" s="38">
        <f t="shared" si="2359"/>
        <v>0.79897551897097618</v>
      </c>
      <c r="W3741" s="38">
        <f t="shared" si="2359"/>
        <v>0.80457203495497798</v>
      </c>
      <c r="X3741" s="38">
        <f t="shared" si="2359"/>
        <v>0.81000506030336883</v>
      </c>
      <c r="Y3741" s="38">
        <f t="shared" si="2359"/>
        <v>0.81527842973696585</v>
      </c>
      <c r="Z3741" s="38">
        <f t="shared" si="2359"/>
        <v>0.82039598231261956</v>
      </c>
      <c r="AA3741" s="38">
        <f t="shared" si="2359"/>
        <v>0.8253615519396007</v>
      </c>
      <c r="AB3741" s="38">
        <f t="shared" si="2359"/>
        <v>0.83017895872937353</v>
      </c>
      <c r="AC3741" s="38">
        <f t="shared" si="2359"/>
        <v>0.83485200113602709</v>
      </c>
      <c r="AD3741" s="38">
        <f t="shared" si="2359"/>
        <v>0.83938444884482066</v>
      </c>
      <c r="AE3741" s="38">
        <f t="shared" si="2359"/>
        <v>0.8437800363667558</v>
      </c>
      <c r="AF3741" s="38">
        <f t="shared" si="2359"/>
        <v>0.84804245729777117</v>
      </c>
      <c r="AG3741" s="38">
        <f t="shared" si="2359"/>
        <v>0.85217535920205012</v>
      </c>
      <c r="AH3741" s="38">
        <f t="shared" si="2359"/>
        <v>0.85618233907998231</v>
      </c>
      <c r="AI3741" s="38">
        <f t="shared" si="2359"/>
        <v>0.86006693938250434</v>
      </c>
      <c r="AJ3741" s="38">
        <f t="shared" si="2359"/>
        <v>0.86383264453484354</v>
      </c>
      <c r="AK3741" s="38">
        <f t="shared" si="2359"/>
        <v>0.86748287793406487</v>
      </c>
      <c r="AL3741" s="38">
        <f t="shared" si="2359"/>
        <v>0.87102099938625954</v>
      </c>
      <c r="AM3741" s="38">
        <f t="shared" si="2359"/>
        <v>0.87445030295069959</v>
      </c>
      <c r="AN3741" s="38">
        <f t="shared" si="2359"/>
        <v>0.87777401515978615</v>
      </c>
      <c r="AO3741" s="38">
        <f t="shared" si="2359"/>
        <v>0.88099529358514317</v>
      </c>
      <c r="AP3741" s="38">
        <f t="shared" si="2359"/>
        <v>0.88411722572172358</v>
      </c>
      <c r="AQ3741" s="38">
        <f t="shared" si="2359"/>
        <v>0.88714282816330248</v>
      </c>
      <c r="AR3741" s="38">
        <f t="shared" si="2359"/>
        <v>0.89007504604421483</v>
      </c>
      <c r="AS3741" s="38">
        <f t="shared" si="2359"/>
        <v>0.89291675272365256</v>
      </c>
      <c r="AT3741" s="38">
        <f t="shared" si="2359"/>
        <v>0.8956707496902554</v>
      </c>
      <c r="AU3741" s="38">
        <f t="shared" si="2359"/>
        <v>0.89833976666610649</v>
      </c>
      <c r="AV3741" s="38">
        <f t="shared" si="2359"/>
        <v>0.90092646189058245</v>
      </c>
      <c r="AW3741" s="38">
        <f t="shared" si="2359"/>
        <v>0.9034334225657884</v>
      </c>
      <c r="AX3741" s="38">
        <f t="shared" si="2359"/>
        <v>0.90586316544654788</v>
      </c>
      <c r="AY3741" s="38">
        <f t="shared" si="2359"/>
        <v>0.9082181375590993</v>
      </c>
      <c r="AZ3741" s="38">
        <f t="shared" si="2359"/>
        <v>0.91050071703377733</v>
      </c>
      <c r="BA3741" s="38">
        <f t="shared" si="2359"/>
        <v>0.91271321403803984</v>
      </c>
      <c r="BB3741" s="38">
        <f t="shared" si="2359"/>
        <v>0.91485787179721634</v>
      </c>
      <c r="BC3741" s="38">
        <f t="shared" si="2359"/>
        <v>0.91693686769132787</v>
      </c>
      <c r="BD3741" s="38">
        <f t="shared" si="2359"/>
        <v>0.91895231441724079</v>
      </c>
      <c r="BE3741" s="38">
        <f t="shared" si="2359"/>
        <v>0.92090626120628283</v>
      </c>
      <c r="BF3741" s="38">
        <f t="shared" si="2359"/>
        <v>0.92280069508826335</v>
      </c>
    </row>
    <row r="3742" spans="1:58" x14ac:dyDescent="0.2">
      <c r="A3742" s="9" t="str">
        <f t="shared" si="2328"/>
        <v>Paraguay</v>
      </c>
      <c r="C3742" s="39">
        <f t="shared" si="2329"/>
        <v>0.44833089999999998</v>
      </c>
      <c r="D3742" s="38">
        <f t="shared" ref="D3742:BF3742" si="2360">1-_xlfn.NORM.DIST($D$608,D3513,$B$37+$B$38*D3513,TRUE)</f>
        <v>0.46114614324385994</v>
      </c>
      <c r="E3742" s="38">
        <f t="shared" si="2360"/>
        <v>0.4738418316649835</v>
      </c>
      <c r="F3742" s="38">
        <f t="shared" si="2360"/>
        <v>0.4864058536131417</v>
      </c>
      <c r="G3742" s="38">
        <f t="shared" si="2360"/>
        <v>0.49882697196067971</v>
      </c>
      <c r="H3742" s="38">
        <f t="shared" si="2360"/>
        <v>0.51109481960756586</v>
      </c>
      <c r="I3742" s="38">
        <f t="shared" si="2360"/>
        <v>0.52319989017726243</v>
      </c>
      <c r="J3742" s="38">
        <f t="shared" si="2360"/>
        <v>0.53513352439844764</v>
      </c>
      <c r="K3742" s="38">
        <f t="shared" si="2360"/>
        <v>0.5468878926589279</v>
      </c>
      <c r="L3742" s="38">
        <f t="shared" si="2360"/>
        <v>0.55845597420472826</v>
      </c>
      <c r="M3742" s="38">
        <f t="shared" si="2360"/>
        <v>0.56983153344011195</v>
      </c>
      <c r="N3742" s="38">
        <f t="shared" si="2360"/>
        <v>0.58100909376389231</v>
      </c>
      <c r="O3742" s="38">
        <f t="shared" si="2360"/>
        <v>0.59198390935452261</v>
      </c>
      <c r="P3742" s="38">
        <f t="shared" si="2360"/>
        <v>0.60275193529172677</v>
      </c>
      <c r="Q3742" s="38">
        <f t="shared" si="2360"/>
        <v>0.61330979637639615</v>
      </c>
      <c r="R3742" s="38">
        <f t="shared" si="2360"/>
        <v>0.62365475498365641</v>
      </c>
      <c r="S3742" s="38">
        <f t="shared" si="2360"/>
        <v>0.63378467825681617</v>
      </c>
      <c r="T3742" s="38">
        <f t="shared" si="2360"/>
        <v>0.64369800492276252</v>
      </c>
      <c r="U3742" s="38">
        <f t="shared" si="2360"/>
        <v>0.65339371198255891</v>
      </c>
      <c r="V3742" s="38">
        <f t="shared" si="2360"/>
        <v>0.66287128150484154</v>
      </c>
      <c r="W3742" s="38">
        <f t="shared" si="2360"/>
        <v>0.67213066772430818</v>
      </c>
      <c r="X3742" s="38">
        <f t="shared" si="2360"/>
        <v>0.68117226462333369</v>
      </c>
      <c r="Y3742" s="38">
        <f t="shared" si="2360"/>
        <v>0.68999687415168753</v>
      </c>
      <c r="Z3742" s="38">
        <f t="shared" si="2360"/>
        <v>0.69860567521755423</v>
      </c>
      <c r="AA3742" s="38">
        <f t="shared" si="2360"/>
        <v>0.7070001935626693</v>
      </c>
      <c r="AB3742" s="38">
        <f t="shared" si="2360"/>
        <v>0.7151822726153948</v>
      </c>
      <c r="AC3742" s="38">
        <f t="shared" si="2360"/>
        <v>0.72315404539802663</v>
      </c>
      <c r="AD3742" s="38">
        <f t="shared" si="2360"/>
        <v>0.73091790754851393</v>
      </c>
      <c r="AE3742" s="38">
        <f t="shared" si="2360"/>
        <v>0.73847649150208783</v>
      </c>
      <c r="AF3742" s="38">
        <f t="shared" si="2360"/>
        <v>0.74583264186499698</v>
      </c>
      <c r="AG3742" s="38">
        <f t="shared" si="2360"/>
        <v>0.75298939200058157</v>
      </c>
      <c r="AH3742" s="38">
        <f t="shared" si="2360"/>
        <v>0.75994994183724252</v>
      </c>
      <c r="AI3742" s="38">
        <f t="shared" si="2360"/>
        <v>0.76671763689840344</v>
      </c>
      <c r="AJ3742" s="38">
        <f t="shared" si="2360"/>
        <v>0.77329594854625983</v>
      </c>
      <c r="AK3742" s="38">
        <f t="shared" si="2360"/>
        <v>0.77968845542388443</v>
      </c>
      <c r="AL3742" s="38">
        <f t="shared" si="2360"/>
        <v>0.78589882607404671</v>
      </c>
      <c r="AM3742" s="38">
        <f t="shared" si="2360"/>
        <v>0.79193080270781691</v>
      </c>
      <c r="AN3742" s="38">
        <f t="shared" si="2360"/>
        <v>0.79778818609160629</v>
      </c>
      <c r="AO3742" s="38">
        <f t="shared" si="2360"/>
        <v>0.80347482151765526</v>
      </c>
      <c r="AP3742" s="38">
        <f t="shared" si="2360"/>
        <v>0.80899458582005779</v>
      </c>
      <c r="AQ3742" s="38">
        <f t="shared" si="2360"/>
        <v>0.81435137539613456</v>
      </c>
      <c r="AR3742" s="38">
        <f t="shared" si="2360"/>
        <v>0.81954909519127395</v>
      </c>
      <c r="AS3742" s="38">
        <f t="shared" si="2360"/>
        <v>0.82459164860417644</v>
      </c>
      <c r="AT3742" s="38">
        <f t="shared" si="2360"/>
        <v>0.82948292826872672</v>
      </c>
      <c r="AU3742" s="38">
        <f t="shared" si="2360"/>
        <v>0.83422680766840163</v>
      </c>
      <c r="AV3742" s="38">
        <f t="shared" si="2360"/>
        <v>0.83882713353916338</v>
      </c>
      <c r="AW3742" s="38">
        <f t="shared" si="2360"/>
        <v>0.84328771901713495</v>
      </c>
      <c r="AX3742" s="38">
        <f t="shared" si="2360"/>
        <v>0.84761233748796683</v>
      </c>
      <c r="AY3742" s="38">
        <f t="shared" si="2360"/>
        <v>0.85180471709563332</v>
      </c>
      <c r="AZ3742" s="38">
        <f t="shared" si="2360"/>
        <v>0.85586853586942002</v>
      </c>
      <c r="BA3742" s="38">
        <f t="shared" si="2360"/>
        <v>0.85980741742903555</v>
      </c>
      <c r="BB3742" s="38">
        <f t="shared" si="2360"/>
        <v>0.86362492722907813</v>
      </c>
      <c r="BC3742" s="38">
        <f t="shared" si="2360"/>
        <v>0.86732456930548119</v>
      </c>
      <c r="BD3742" s="38">
        <f t="shared" si="2360"/>
        <v>0.87090978348803227</v>
      </c>
      <c r="BE3742" s="38">
        <f t="shared" si="2360"/>
        <v>0.87438394304457867</v>
      </c>
      <c r="BF3742" s="38">
        <f t="shared" si="2360"/>
        <v>0.87775035272408874</v>
      </c>
    </row>
    <row r="3743" spans="1:58" x14ac:dyDescent="0.2">
      <c r="A3743" s="9" t="str">
        <f t="shared" si="2328"/>
        <v>Peru</v>
      </c>
      <c r="C3743" s="39">
        <f t="shared" si="2329"/>
        <v>0.68952699999999989</v>
      </c>
      <c r="D3743" s="38">
        <f t="shared" ref="D3743:BF3743" si="2361">1-_xlfn.NORM.DIST($D$608,D3514,$B$37+$B$38*D3514,TRUE)</f>
        <v>0.69803517261565506</v>
      </c>
      <c r="E3743" s="38">
        <f t="shared" si="2361"/>
        <v>0.70633320376125541</v>
      </c>
      <c r="F3743" s="38">
        <f t="shared" si="2361"/>
        <v>0.71442292977737654</v>
      </c>
      <c r="G3743" s="38">
        <f t="shared" si="2361"/>
        <v>0.7223064630308319</v>
      </c>
      <c r="H3743" s="38">
        <f t="shared" si="2361"/>
        <v>0.72998616615292411</v>
      </c>
      <c r="I3743" s="38">
        <f t="shared" si="2361"/>
        <v>0.73746462739545482</v>
      </c>
      <c r="J3743" s="38">
        <f t="shared" si="2361"/>
        <v>0.74474463713250061</v>
      </c>
      <c r="K3743" s="38">
        <f t="shared" si="2361"/>
        <v>0.75182916552491885</v>
      </c>
      <c r="L3743" s="38">
        <f t="shared" si="2361"/>
        <v>0.75872134135469982</v>
      </c>
      <c r="M3743" s="38">
        <f t="shared" si="2361"/>
        <v>0.76542443202757637</v>
      </c>
      <c r="N3743" s="38">
        <f t="shared" si="2361"/>
        <v>0.77194182473466266</v>
      </c>
      <c r="O3743" s="38">
        <f t="shared" si="2361"/>
        <v>0.77827700875726036</v>
      </c>
      <c r="P3743" s="38">
        <f t="shared" si="2361"/>
        <v>0.78443355889326993</v>
      </c>
      <c r="Q3743" s="38">
        <f t="shared" si="2361"/>
        <v>0.79041511997881009</v>
      </c>
      <c r="R3743" s="38">
        <f t="shared" si="2361"/>
        <v>0.79622539247460788</v>
      </c>
      <c r="S3743" s="38">
        <f t="shared" si="2361"/>
        <v>0.80186811908340361</v>
      </c>
      <c r="T3743" s="38">
        <f t="shared" si="2361"/>
        <v>0.80734707236196501</v>
      </c>
      <c r="U3743" s="38">
        <f t="shared" si="2361"/>
        <v>0.81266604328924541</v>
      </c>
      <c r="V3743" s="38">
        <f t="shared" si="2361"/>
        <v>0.81782883075069801</v>
      </c>
      <c r="W3743" s="38">
        <f t="shared" si="2361"/>
        <v>0.82283923189771602</v>
      </c>
      <c r="X3743" s="38">
        <f t="shared" si="2361"/>
        <v>0.82770103334054768</v>
      </c>
      <c r="Y3743" s="38">
        <f t="shared" si="2361"/>
        <v>0.8324180031327898</v>
      </c>
      <c r="Z3743" s="38">
        <f t="shared" si="2361"/>
        <v>0.83699388350563853</v>
      </c>
      <c r="AA3743" s="38">
        <f t="shared" si="2361"/>
        <v>0.84143238431044276</v>
      </c>
      <c r="AB3743" s="38">
        <f t="shared" si="2361"/>
        <v>0.84573717712870256</v>
      </c>
      <c r="AC3743" s="38">
        <f t="shared" si="2361"/>
        <v>0.8499118900094651</v>
      </c>
      <c r="AD3743" s="38">
        <f t="shared" si="2361"/>
        <v>0.85396010279504975</v>
      </c>
      <c r="AE3743" s="38">
        <f t="shared" si="2361"/>
        <v>0.8578853429971528</v>
      </c>
      <c r="AF3743" s="38">
        <f t="shared" si="2361"/>
        <v>0.86169108218661516</v>
      </c>
      <c r="AG3743" s="38">
        <f t="shared" si="2361"/>
        <v>0.86538073286145956</v>
      </c>
      <c r="AH3743" s="38">
        <f t="shared" si="2361"/>
        <v>0.86895764575919465</v>
      </c>
      <c r="AI3743" s="38">
        <f t="shared" si="2361"/>
        <v>0.87242510758081648</v>
      </c>
      <c r="AJ3743" s="38">
        <f t="shared" si="2361"/>
        <v>0.87578633909541326</v>
      </c>
      <c r="AK3743" s="38">
        <f t="shared" si="2361"/>
        <v>0.87904449359575199</v>
      </c>
      <c r="AL3743" s="38">
        <f t="shared" si="2361"/>
        <v>0.88220265567672684</v>
      </c>
      <c r="AM3743" s="38">
        <f t="shared" si="2361"/>
        <v>0.88526384031001448</v>
      </c>
      <c r="AN3743" s="38">
        <f t="shared" si="2361"/>
        <v>0.88823099218974966</v>
      </c>
      <c r="AO3743" s="38">
        <f t="shared" si="2361"/>
        <v>0.89110698532546517</v>
      </c>
      <c r="AP3743" s="38">
        <f t="shared" si="2361"/>
        <v>0.89389462285995147</v>
      </c>
      <c r="AQ3743" s="38">
        <f t="shared" si="2361"/>
        <v>0.89659663709103576</v>
      </c>
      <c r="AR3743" s="38">
        <f t="shared" si="2361"/>
        <v>0.89921568967762799</v>
      </c>
      <c r="AS3743" s="38">
        <f t="shared" si="2361"/>
        <v>0.90175437201163455</v>
      </c>
      <c r="AT3743" s="38">
        <f t="shared" si="2361"/>
        <v>0.90421520573858172</v>
      </c>
      <c r="AU3743" s="38">
        <f t="shared" si="2361"/>
        <v>0.90660064341095903</v>
      </c>
      <c r="AV3743" s="38">
        <f t="shared" si="2361"/>
        <v>0.90891306925942361</v>
      </c>
      <c r="AW3743" s="38">
        <f t="shared" si="2361"/>
        <v>0.91115480006807648</v>
      </c>
      <c r="AX3743" s="38">
        <f t="shared" si="2361"/>
        <v>0.91332808614103966</v>
      </c>
      <c r="AY3743" s="38">
        <f t="shared" si="2361"/>
        <v>0.91543511234853603</v>
      </c>
      <c r="AZ3743" s="38">
        <f t="shared" si="2361"/>
        <v>0.91747799924158679</v>
      </c>
      <c r="BA3743" s="38">
        <f t="shared" si="2361"/>
        <v>0.91945880422530435</v>
      </c>
      <c r="BB3743" s="38">
        <f t="shared" si="2361"/>
        <v>0.92137952278157864</v>
      </c>
      <c r="BC3743" s="38">
        <f t="shared" si="2361"/>
        <v>0.92324208973272059</v>
      </c>
      <c r="BD3743" s="38">
        <f t="shared" si="2361"/>
        <v>0.9250483805383426</v>
      </c>
      <c r="BE3743" s="38">
        <f t="shared" si="2361"/>
        <v>0.92680021261843903</v>
      </c>
      <c r="BF3743" s="38">
        <f t="shared" si="2361"/>
        <v>0.92849934669625411</v>
      </c>
    </row>
    <row r="3744" spans="1:58" x14ac:dyDescent="0.2">
      <c r="A3744" s="9" t="str">
        <f t="shared" si="2328"/>
        <v>Philippines</v>
      </c>
      <c r="C3744" s="39">
        <f t="shared" si="2329"/>
        <v>0.41746839999999996</v>
      </c>
      <c r="D3744" s="38">
        <f t="shared" ref="D3744:BF3744" si="2362">1-_xlfn.NORM.DIST($D$608,D3515,$B$37+$B$38*D3515,TRUE)</f>
        <v>0.43045254288396073</v>
      </c>
      <c r="E3744" s="38">
        <f t="shared" si="2362"/>
        <v>0.4433495385713726</v>
      </c>
      <c r="F3744" s="38">
        <f t="shared" si="2362"/>
        <v>0.45614541482656246</v>
      </c>
      <c r="G3744" s="38">
        <f t="shared" si="2362"/>
        <v>0.46882705086469501</v>
      </c>
      <c r="H3744" s="38">
        <f t="shared" si="2362"/>
        <v>0.48138218572299007</v>
      </c>
      <c r="I3744" s="38">
        <f t="shared" si="2362"/>
        <v>0.49379942079507222</v>
      </c>
      <c r="J3744" s="38">
        <f t="shared" si="2362"/>
        <v>0.50606821701067428</v>
      </c>
      <c r="K3744" s="38">
        <f t="shared" si="2362"/>
        <v>0.51817888714792848</v>
      </c>
      <c r="L3744" s="38">
        <f t="shared" si="2362"/>
        <v>0.53012258376407673</v>
      </c>
      <c r="M3744" s="38">
        <f t="shared" si="2362"/>
        <v>0.54189128322347913</v>
      </c>
      <c r="N3744" s="38">
        <f t="shared" si="2362"/>
        <v>0.55347776629006273</v>
      </c>
      <c r="O3744" s="38">
        <f t="shared" si="2362"/>
        <v>0.56487559573561519</v>
      </c>
      <c r="P3744" s="38">
        <f t="shared" si="2362"/>
        <v>0.5760790913963082</v>
      </c>
      <c r="Q3744" s="38">
        <f t="shared" si="2362"/>
        <v>0.58708330308820611</v>
      </c>
      <c r="R3744" s="38">
        <f t="shared" si="2362"/>
        <v>0.59788398176889579</v>
      </c>
      <c r="S3744" s="38">
        <f t="shared" si="2362"/>
        <v>0.60847754930732578</v>
      </c>
      <c r="T3744" s="38">
        <f t="shared" si="2362"/>
        <v>0.6188610671979734</v>
      </c>
      <c r="U3744" s="38">
        <f t="shared" si="2362"/>
        <v>0.62903220452900854</v>
      </c>
      <c r="V3744" s="38">
        <f t="shared" si="2362"/>
        <v>0.63898920548759197</v>
      </c>
      <c r="W3744" s="38">
        <f t="shared" si="2362"/>
        <v>0.64873085665916075</v>
      </c>
      <c r="X3744" s="38">
        <f t="shared" si="2362"/>
        <v>0.65825645435180324</v>
      </c>
      <c r="Y3744" s="38">
        <f t="shared" si="2362"/>
        <v>0.66756577215185142</v>
      </c>
      <c r="Z3744" s="38">
        <f t="shared" si="2362"/>
        <v>0.67665902889280471</v>
      </c>
      <c r="AA3744" s="38">
        <f t="shared" si="2362"/>
        <v>0.68553685719680002</v>
      </c>
      <c r="AB3744" s="38">
        <f t="shared" si="2362"/>
        <v>0.69420027272617779</v>
      </c>
      <c r="AC3744" s="38">
        <f t="shared" si="2362"/>
        <v>0.70265064426233881</v>
      </c>
      <c r="AD3744" s="38">
        <f t="shared" si="2362"/>
        <v>0.71088966471009785</v>
      </c>
      <c r="AE3744" s="38">
        <f t="shared" si="2362"/>
        <v>0.71891932310814832</v>
      </c>
      <c r="AF3744" s="38">
        <f t="shared" si="2362"/>
        <v>0.72674187771005205</v>
      </c>
      <c r="AG3744" s="38">
        <f t="shared" si="2362"/>
        <v>0.73435983018536588</v>
      </c>
      <c r="AH3744" s="38">
        <f t="shared" si="2362"/>
        <v>0.74177590097706736</v>
      </c>
      <c r="AI3744" s="38">
        <f t="shared" si="2362"/>
        <v>0.74899300583930861</v>
      </c>
      <c r="AJ3744" s="38">
        <f t="shared" si="2362"/>
        <v>0.7560142335686767</v>
      </c>
      <c r="AK3744" s="38">
        <f t="shared" si="2362"/>
        <v>0.76284282493247524</v>
      </c>
      <c r="AL3744" s="38">
        <f t="shared" si="2362"/>
        <v>0.7694821527890463</v>
      </c>
      <c r="AM3744" s="38">
        <f t="shared" si="2362"/>
        <v>0.77593570338771878</v>
      </c>
      <c r="AN3744" s="38">
        <f t="shared" si="2362"/>
        <v>0.78220705882954877</v>
      </c>
      <c r="AO3744" s="38">
        <f t="shared" si="2362"/>
        <v>0.78829988066452683</v>
      </c>
      <c r="AP3744" s="38">
        <f t="shared" si="2362"/>
        <v>0.79421789459630343</v>
      </c>
      <c r="AQ3744" s="38">
        <f t="shared" si="2362"/>
        <v>0.7999648762616467</v>
      </c>
      <c r="AR3744" s="38">
        <f t="shared" si="2362"/>
        <v>0.80554463804873122</v>
      </c>
      <c r="AS3744" s="38">
        <f t="shared" si="2362"/>
        <v>0.81096101691589428</v>
      </c>
      <c r="AT3744" s="38">
        <f t="shared" si="2362"/>
        <v>0.81621786317062694</v>
      </c>
      <c r="AU3744" s="38">
        <f t="shared" si="2362"/>
        <v>0.82131903016721453</v>
      </c>
      <c r="AV3744" s="38">
        <f t="shared" si="2362"/>
        <v>0.82626836488057243</v>
      </c>
      <c r="AW3744" s="38">
        <f t="shared" si="2362"/>
        <v>0.8310696993133545</v>
      </c>
      <c r="AX3744" s="38">
        <f t="shared" si="2362"/>
        <v>0.83572684269331488</v>
      </c>
      <c r="AY3744" s="38">
        <f t="shared" si="2362"/>
        <v>0.84024357441812036</v>
      </c>
      <c r="AZ3744" s="38">
        <f t="shared" si="2362"/>
        <v>0.8446236377053018</v>
      </c>
      <c r="BA3744" s="38">
        <f t="shared" si="2362"/>
        <v>0.84887073390574652</v>
      </c>
      <c r="BB3744" s="38">
        <f t="shared" si="2362"/>
        <v>0.85298851744006277</v>
      </c>
      <c r="BC3744" s="38">
        <f t="shared" si="2362"/>
        <v>0.85698059131821547</v>
      </c>
      <c r="BD3744" s="38">
        <f t="shared" si="2362"/>
        <v>0.86085050320404888</v>
      </c>
      <c r="BE3744" s="38">
        <f t="shared" si="2362"/>
        <v>0.86460174198762829</v>
      </c>
      <c r="BF3744" s="38">
        <f t="shared" si="2362"/>
        <v>0.86823773482973021</v>
      </c>
    </row>
    <row r="3745" spans="1:58" x14ac:dyDescent="0.2">
      <c r="A3745" s="9" t="str">
        <f t="shared" si="2328"/>
        <v>Poland</v>
      </c>
      <c r="C3745" s="39">
        <f t="shared" si="2329"/>
        <v>0.94402169999999996</v>
      </c>
      <c r="D3745" s="38">
        <f t="shared" ref="D3745:BF3745" si="2363">1-_xlfn.NORM.DIST($D$608,D3516,$B$37+$B$38*D3516,TRUE)</f>
        <v>0.94520938183711956</v>
      </c>
      <c r="E3745" s="38">
        <f t="shared" si="2363"/>
        <v>0.9463626593897364</v>
      </c>
      <c r="F3745" s="38">
        <f t="shared" si="2363"/>
        <v>0.94748264197576182</v>
      </c>
      <c r="G3745" s="38">
        <f t="shared" si="2363"/>
        <v>0.94857040185879427</v>
      </c>
      <c r="H3745" s="38">
        <f t="shared" si="2363"/>
        <v>0.94962697540973695</v>
      </c>
      <c r="I3745" s="38">
        <f t="shared" si="2363"/>
        <v>0.95065336424251323</v>
      </c>
      <c r="J3745" s="38">
        <f t="shared" si="2363"/>
        <v>0.95165053632340313</v>
      </c>
      <c r="K3745" s="38">
        <f t="shared" si="2363"/>
        <v>0.95261942705365932</v>
      </c>
      <c r="L3745" s="38">
        <f t="shared" si="2363"/>
        <v>0.95356094032517291</v>
      </c>
      <c r="M3745" s="38">
        <f t="shared" si="2363"/>
        <v>0.95447594954906756</v>
      </c>
      <c r="N3745" s="38">
        <f t="shared" si="2363"/>
        <v>0.95536529865719033</v>
      </c>
      <c r="O3745" s="38">
        <f t="shared" si="2363"/>
        <v>0.95622980307655725</v>
      </c>
      <c r="P3745" s="38">
        <f t="shared" si="2363"/>
        <v>0.95707025067688056</v>
      </c>
      <c r="Q3745" s="38">
        <f t="shared" si="2363"/>
        <v>0.9578874026913754</v>
      </c>
      <c r="R3745" s="38">
        <f t="shared" si="2363"/>
        <v>0.95868199461109904</v>
      </c>
      <c r="S3745" s="38">
        <f t="shared" si="2363"/>
        <v>0.95945473705312911</v>
      </c>
      <c r="T3745" s="38">
        <f t="shared" si="2363"/>
        <v>0.96020631660293221</v>
      </c>
      <c r="U3745" s="38">
        <f t="shared" si="2363"/>
        <v>0.96093739663131161</v>
      </c>
      <c r="V3745" s="38">
        <f t="shared" si="2363"/>
        <v>0.96164861808635649</v>
      </c>
      <c r="W3745" s="38">
        <f t="shared" si="2363"/>
        <v>0.96234060026084645</v>
      </c>
      <c r="X3745" s="38">
        <f t="shared" si="2363"/>
        <v>0.96301394153558462</v>
      </c>
      <c r="Y3745" s="38">
        <f t="shared" si="2363"/>
        <v>0.96366922009915668</v>
      </c>
      <c r="Z3745" s="38">
        <f t="shared" si="2363"/>
        <v>0.96430699464462455</v>
      </c>
      <c r="AA3745" s="38">
        <f t="shared" si="2363"/>
        <v>0.96492780504368292</v>
      </c>
      <c r="AB3745" s="38">
        <f t="shared" si="2363"/>
        <v>0.96553217299880922</v>
      </c>
      <c r="AC3745" s="38">
        <f t="shared" si="2363"/>
        <v>0.96612060267395017</v>
      </c>
      <c r="AD3745" s="38">
        <f t="shared" si="2363"/>
        <v>0.96669358130428962</v>
      </c>
      <c r="AE3745" s="38">
        <f t="shared" si="2363"/>
        <v>0.9672515797856468</v>
      </c>
      <c r="AF3745" s="38">
        <f t="shared" si="2363"/>
        <v>0.96779505324405113</v>
      </c>
      <c r="AG3745" s="38">
        <f t="shared" si="2363"/>
        <v>0.9683244415860438</v>
      </c>
      <c r="AH3745" s="38">
        <f t="shared" si="2363"/>
        <v>0.96884017003024814</v>
      </c>
      <c r="AI3745" s="38">
        <f t="shared" si="2363"/>
        <v>0.96934264962074834</v>
      </c>
      <c r="AJ3745" s="38">
        <f t="shared" si="2363"/>
        <v>0.96983227772281355</v>
      </c>
      <c r="AK3745" s="38">
        <f t="shared" si="2363"/>
        <v>0.97030943850149243</v>
      </c>
      <c r="AL3745" s="38">
        <f t="shared" si="2363"/>
        <v>0.97077450338360027</v>
      </c>
      <c r="AM3745" s="38">
        <f t="shared" si="2363"/>
        <v>0.97122783150361103</v>
      </c>
      <c r="AN3745" s="38">
        <f t="shared" si="2363"/>
        <v>0.97166977013395628</v>
      </c>
      <c r="AO3745" s="38">
        <f t="shared" si="2363"/>
        <v>0.9721006551002277</v>
      </c>
      <c r="AP3745" s="38">
        <f t="shared" si="2363"/>
        <v>0.9725208111817637</v>
      </c>
      <c r="AQ3745" s="38">
        <f t="shared" si="2363"/>
        <v>0.97293055249809746</v>
      </c>
      <c r="AR3745" s="38">
        <f t="shared" si="2363"/>
        <v>0.97333018288172635</v>
      </c>
      <c r="AS3745" s="38">
        <f t="shared" si="2363"/>
        <v>0.9737199962376577</v>
      </c>
      <c r="AT3745" s="38">
        <f t="shared" si="2363"/>
        <v>0.97410027689016987</v>
      </c>
      <c r="AU3745" s="38">
        <f t="shared" si="2363"/>
        <v>0.97447129991721992</v>
      </c>
      <c r="AV3745" s="38">
        <f t="shared" si="2363"/>
        <v>0.97483333147291662</v>
      </c>
      <c r="AW3745" s="38">
        <f t="shared" si="2363"/>
        <v>0.97518662909846521</v>
      </c>
      <c r="AX3745" s="38">
        <f t="shared" si="2363"/>
        <v>0.97553144202198139</v>
      </c>
      <c r="AY3745" s="38">
        <f t="shared" si="2363"/>
        <v>0.9758680114475593</v>
      </c>
      <c r="AZ3745" s="38">
        <f t="shared" si="2363"/>
        <v>0.97619657083396638</v>
      </c>
      <c r="BA3745" s="38">
        <f t="shared" si="2363"/>
        <v>0.97651734616332841</v>
      </c>
      <c r="BB3745" s="38">
        <f t="shared" si="2363"/>
        <v>0.97683055620015746</v>
      </c>
      <c r="BC3745" s="38">
        <f t="shared" si="2363"/>
        <v>0.97713641274106233</v>
      </c>
      <c r="BD3745" s="38">
        <f t="shared" si="2363"/>
        <v>0.97743512085547246</v>
      </c>
      <c r="BE3745" s="38">
        <f t="shared" si="2363"/>
        <v>0.97772687911769673</v>
      </c>
      <c r="BF3745" s="38">
        <f t="shared" si="2363"/>
        <v>0.97801187983062388</v>
      </c>
    </row>
    <row r="3746" spans="1:58" x14ac:dyDescent="0.2">
      <c r="A3746" s="9" t="str">
        <f t="shared" si="2328"/>
        <v>Portugal</v>
      </c>
      <c r="C3746" s="39">
        <f t="shared" si="2329"/>
        <v>0.97419529999999999</v>
      </c>
      <c r="D3746" s="38">
        <f t="shared" ref="D3746:BF3746" si="2364">1-_xlfn.NORM.DIST($D$608,D3517,$B$37+$B$38*D3517,TRUE)</f>
        <v>0.9745651818279798</v>
      </c>
      <c r="E3746" s="38">
        <f t="shared" si="2364"/>
        <v>0.97492609632506622</v>
      </c>
      <c r="F3746" s="38">
        <f t="shared" si="2364"/>
        <v>0.97527830045263408</v>
      </c>
      <c r="G3746" s="38">
        <f t="shared" si="2364"/>
        <v>0.97562204287368337</v>
      </c>
      <c r="H3746" s="38">
        <f t="shared" si="2364"/>
        <v>0.97595756424155977</v>
      </c>
      <c r="I3746" s="38">
        <f t="shared" si="2364"/>
        <v>0.97628509747830794</v>
      </c>
      <c r="J3746" s="38">
        <f t="shared" si="2364"/>
        <v>0.97660486804301982</v>
      </c>
      <c r="K3746" s="38">
        <f t="shared" si="2364"/>
        <v>0.9769170941905303</v>
      </c>
      <c r="L3746" s="38">
        <f t="shared" si="2364"/>
        <v>0.977221987220801</v>
      </c>
      <c r="M3746" s="38">
        <f t="shared" si="2364"/>
        <v>0.97751975171932382</v>
      </c>
      <c r="N3746" s="38">
        <f t="shared" si="2364"/>
        <v>0.97781058578886348</v>
      </c>
      <c r="O3746" s="38">
        <f t="shared" si="2364"/>
        <v>0.97809468127284882</v>
      </c>
      <c r="P3746" s="38">
        <f t="shared" si="2364"/>
        <v>0.97837222397071333</v>
      </c>
      <c r="Q3746" s="38">
        <f t="shared" si="2364"/>
        <v>0.9786433938454755</v>
      </c>
      <c r="R3746" s="38">
        <f t="shared" si="2364"/>
        <v>0.97890836522383651</v>
      </c>
      <c r="S3746" s="38">
        <f t="shared" si="2364"/>
        <v>0.9791673069890704</v>
      </c>
      <c r="T3746" s="38">
        <f t="shared" si="2364"/>
        <v>0.9794203827669643</v>
      </c>
      <c r="U3746" s="38">
        <f t="shared" si="2364"/>
        <v>0.97966775110506488</v>
      </c>
      <c r="V3746" s="38">
        <f t="shared" si="2364"/>
        <v>0.97990956564547305</v>
      </c>
      <c r="W3746" s="38">
        <f t="shared" si="2364"/>
        <v>0.98014597529142367</v>
      </c>
      <c r="X3746" s="38">
        <f t="shared" si="2364"/>
        <v>0.98037712436787738</v>
      </c>
      <c r="Y3746" s="38">
        <f t="shared" si="2364"/>
        <v>0.98060315277634358</v>
      </c>
      <c r="Z3746" s="38">
        <f t="shared" si="2364"/>
        <v>0.98082419614414773</v>
      </c>
      <c r="AA3746" s="38">
        <f t="shared" si="2364"/>
        <v>0.98104038596834464</v>
      </c>
      <c r="AB3746" s="38">
        <f t="shared" si="2364"/>
        <v>0.98125184975447777</v>
      </c>
      <c r="AC3746" s="38">
        <f t="shared" si="2364"/>
        <v>0.98145871115037153</v>
      </c>
      <c r="AD3746" s="38">
        <f t="shared" si="2364"/>
        <v>0.9816610900751408</v>
      </c>
      <c r="AE3746" s="38">
        <f t="shared" si="2364"/>
        <v>0.9818591028435949</v>
      </c>
      <c r="AF3746" s="38">
        <f t="shared" si="2364"/>
        <v>0.98205286228620392</v>
      </c>
      <c r="AG3746" s="38">
        <f t="shared" si="2364"/>
        <v>0.98224247786479268</v>
      </c>
      <c r="AH3746" s="38">
        <f t="shared" si="2364"/>
        <v>0.9824280557841194</v>
      </c>
      <c r="AI3746" s="38">
        <f t="shared" si="2364"/>
        <v>0.98260969909949136</v>
      </c>
      <c r="AJ3746" s="38">
        <f t="shared" si="2364"/>
        <v>0.98278750782056346</v>
      </c>
      <c r="AK3746" s="38">
        <f t="shared" si="2364"/>
        <v>0.98296157901146097</v>
      </c>
      <c r="AL3746" s="38">
        <f t="shared" si="2364"/>
        <v>0.98313200688736235</v>
      </c>
      <c r="AM3746" s="38">
        <f t="shared" si="2364"/>
        <v>0.98329888290767153</v>
      </c>
      <c r="AN3746" s="38">
        <f t="shared" si="2364"/>
        <v>0.98346229586590761</v>
      </c>
      <c r="AO3746" s="38">
        <f t="shared" si="2364"/>
        <v>0.98362233197643123</v>
      </c>
      <c r="AP3746" s="38">
        <f t="shared" si="2364"/>
        <v>0.98377907495812544</v>
      </c>
      <c r="AQ3746" s="38">
        <f t="shared" si="2364"/>
        <v>0.98393260611514155</v>
      </c>
      <c r="AR3746" s="38">
        <f t="shared" si="2364"/>
        <v>0.98408300441482111</v>
      </c>
      <c r="AS3746" s="38">
        <f t="shared" si="2364"/>
        <v>0.98423034656289421</v>
      </c>
      <c r="AT3746" s="38">
        <f t="shared" si="2364"/>
        <v>0.98437470707605745</v>
      </c>
      <c r="AU3746" s="38">
        <f t="shared" si="2364"/>
        <v>0.98451615835202611</v>
      </c>
      <c r="AV3746" s="38">
        <f t="shared" si="2364"/>
        <v>0.98465477073715302</v>
      </c>
      <c r="AW3746" s="38">
        <f t="shared" si="2364"/>
        <v>0.98479061259170508</v>
      </c>
      <c r="AX3746" s="38">
        <f t="shared" si="2364"/>
        <v>0.98492375035288127</v>
      </c>
      <c r="AY3746" s="38">
        <f t="shared" si="2364"/>
        <v>0.98505424859565616</v>
      </c>
      <c r="AZ3746" s="38">
        <f t="shared" si="2364"/>
        <v>0.98518217009152731</v>
      </c>
      <c r="BA3746" s="38">
        <f t="shared" si="2364"/>
        <v>0.98530757586524487</v>
      </c>
      <c r="BB3746" s="38">
        <f t="shared" si="2364"/>
        <v>0.9854305252495944</v>
      </c>
      <c r="BC3746" s="38">
        <f t="shared" si="2364"/>
        <v>0.98555107593830604</v>
      </c>
      <c r="BD3746" s="38">
        <f t="shared" si="2364"/>
        <v>0.98566928403715715</v>
      </c>
      <c r="BE3746" s="38">
        <f t="shared" si="2364"/>
        <v>0.98578520411333437</v>
      </c>
      <c r="BF3746" s="38">
        <f t="shared" si="2364"/>
        <v>0.9858988892431173</v>
      </c>
    </row>
    <row r="3747" spans="1:58" x14ac:dyDescent="0.2">
      <c r="A3747" s="9" t="str">
        <f t="shared" si="2328"/>
        <v>Puerto Rico</v>
      </c>
      <c r="C3747" s="39">
        <f t="shared" si="2329"/>
        <v>0.68084199999999995</v>
      </c>
      <c r="D3747" s="38">
        <f t="shared" ref="D3747:BF3747" si="2365">1-_xlfn.NORM.DIST($D$608,D3518,$B$37+$B$38*D3518,TRUE)</f>
        <v>0.68956143734770814</v>
      </c>
      <c r="E3747" s="38">
        <f t="shared" si="2365"/>
        <v>0.69806918945784735</v>
      </c>
      <c r="F3747" s="38">
        <f t="shared" si="2365"/>
        <v>0.70636679097928501</v>
      </c>
      <c r="G3747" s="38">
        <f t="shared" si="2365"/>
        <v>0.71445607937751032</v>
      </c>
      <c r="H3747" s="38">
        <f t="shared" si="2365"/>
        <v>0.72233916809477061</v>
      </c>
      <c r="I3747" s="38">
        <f t="shared" si="2365"/>
        <v>0.7300184207879874</v>
      </c>
      <c r="J3747" s="38">
        <f t="shared" si="2365"/>
        <v>0.73749642668471871</v>
      </c>
      <c r="K3747" s="38">
        <f t="shared" si="2365"/>
        <v>0.74477597708514232</v>
      </c>
      <c r="L3747" s="38">
        <f t="shared" si="2365"/>
        <v>0.75186004302699971</v>
      </c>
      <c r="M3747" s="38">
        <f t="shared" si="2365"/>
        <v>0.75875175412058771</v>
      </c>
      <c r="N3747" s="38">
        <f t="shared" si="2365"/>
        <v>0.76545437855218679</v>
      </c>
      <c r="O3747" s="38">
        <f t="shared" si="2365"/>
        <v>0.7719713042466716</v>
      </c>
      <c r="P3747" s="38">
        <f t="shared" si="2365"/>
        <v>0.77830602117342296</v>
      </c>
      <c r="Q3747" s="38">
        <f t="shared" si="2365"/>
        <v>0.78446210477395562</v>
      </c>
      <c r="R3747" s="38">
        <f t="shared" si="2365"/>
        <v>0.79044320048484928</v>
      </c>
      <c r="S3747" s="38">
        <f t="shared" si="2365"/>
        <v>0.79625300932552501</v>
      </c>
      <c r="T3747" s="38">
        <f t="shared" si="2365"/>
        <v>0.80189527451709641</v>
      </c>
      <c r="U3747" s="38">
        <f t="shared" si="2365"/>
        <v>0.80737376909587744</v>
      </c>
      <c r="V3747" s="38">
        <f t="shared" si="2365"/>
        <v>0.81269228448306585</v>
      </c>
      <c r="W3747" s="38">
        <f t="shared" si="2365"/>
        <v>0.81785461997060227</v>
      </c>
      <c r="X3747" s="38">
        <f t="shared" si="2365"/>
        <v>0.82286457308216732</v>
      </c>
      <c r="Y3747" s="38">
        <f t="shared" si="2365"/>
        <v>0.82772593076765366</v>
      </c>
      <c r="Z3747" s="38">
        <f t="shared" si="2365"/>
        <v>0.83244246138920752</v>
      </c>
      <c r="AA3747" s="38">
        <f t="shared" si="2365"/>
        <v>0.83701790745701454</v>
      </c>
      <c r="AB3747" s="38">
        <f t="shared" si="2365"/>
        <v>0.84145597907336533</v>
      </c>
      <c r="AC3747" s="38">
        <f t="shared" si="2365"/>
        <v>0.84576034804413913</v>
      </c>
      <c r="AD3747" s="38">
        <f t="shared" si="2365"/>
        <v>0.84993464261765406</v>
      </c>
      <c r="AE3747" s="38">
        <f t="shared" si="2365"/>
        <v>0.85398244281180979</v>
      </c>
      <c r="AF3747" s="38">
        <f t="shared" si="2365"/>
        <v>0.8579072762915716</v>
      </c>
      <c r="AG3747" s="38">
        <f t="shared" si="2365"/>
        <v>0.86171261476007488</v>
      </c>
      <c r="AH3747" s="38">
        <f t="shared" si="2365"/>
        <v>0.86540187082795639</v>
      </c>
      <c r="AI3747" s="38">
        <f t="shared" si="2365"/>
        <v>0.86897839532690513</v>
      </c>
      <c r="AJ3747" s="38">
        <f t="shared" si="2365"/>
        <v>0.87244547503486558</v>
      </c>
      <c r="AK3747" s="38">
        <f t="shared" si="2365"/>
        <v>0.87580633078179626</v>
      </c>
      <c r="AL3747" s="38">
        <f t="shared" si="2365"/>
        <v>0.87906411590636169</v>
      </c>
      <c r="AM3747" s="38">
        <f t="shared" si="2365"/>
        <v>0.88222191503543834</v>
      </c>
      <c r="AN3747" s="38">
        <f t="shared" si="2365"/>
        <v>0.88528274315978006</v>
      </c>
      <c r="AO3747" s="38">
        <f t="shared" si="2365"/>
        <v>0.88824954498065589</v>
      </c>
      <c r="AP3747" s="38">
        <f t="shared" si="2365"/>
        <v>0.89112519450370675</v>
      </c>
      <c r="AQ3747" s="38">
        <f t="shared" si="2365"/>
        <v>0.8939124948576731</v>
      </c>
      <c r="AR3747" s="38">
        <f t="shared" si="2365"/>
        <v>0.89661417831700008</v>
      </c>
      <c r="AS3747" s="38">
        <f t="shared" si="2365"/>
        <v>0.89923290650866416</v>
      </c>
      <c r="AT3747" s="38">
        <f t="shared" si="2365"/>
        <v>0.90177127078482455</v>
      </c>
      <c r="AU3747" s="38">
        <f t="shared" si="2365"/>
        <v>0.90423179274414422</v>
      </c>
      <c r="AV3747" s="38">
        <f t="shared" si="2365"/>
        <v>0.90661692488578882</v>
      </c>
      <c r="AW3747" s="38">
        <f t="shared" si="2365"/>
        <v>0.90892905138125035</v>
      </c>
      <c r="AX3747" s="38">
        <f t="shared" si="2365"/>
        <v>0.91117048895020358</v>
      </c>
      <c r="AY3747" s="38">
        <f t="shared" si="2365"/>
        <v>0.91334348782762809</v>
      </c>
      <c r="AZ3747" s="38">
        <f t="shared" si="2365"/>
        <v>0.91545023281039928</v>
      </c>
      <c r="BA3747" s="38">
        <f t="shared" si="2365"/>
        <v>0.91749284437246348</v>
      </c>
      <c r="BB3747" s="38">
        <f t="shared" si="2365"/>
        <v>0.91947337983857802</v>
      </c>
      <c r="BC3747" s="38">
        <f t="shared" si="2365"/>
        <v>0.92139383460741309</v>
      </c>
      <c r="BD3747" s="38">
        <f t="shared" si="2365"/>
        <v>0.92325614341558415</v>
      </c>
      <c r="BE3747" s="38">
        <f t="shared" si="2365"/>
        <v>0.92506218163489395</v>
      </c>
      <c r="BF3747" s="38">
        <f t="shared" si="2365"/>
        <v>0.92681376659574677</v>
      </c>
    </row>
    <row r="3748" spans="1:58" x14ac:dyDescent="0.2">
      <c r="A3748" s="9" t="str">
        <f t="shared" si="2328"/>
        <v>Qatar</v>
      </c>
      <c r="C3748" s="39">
        <f t="shared" si="2329"/>
        <v>0.59086649999999996</v>
      </c>
      <c r="D3748" s="38">
        <f t="shared" ref="D3748:BF3748" si="2366">1-_xlfn.NORM.DIST($D$608,D3519,$B$37+$B$38*D3519,TRUE)</f>
        <v>0.60164212151402774</v>
      </c>
      <c r="E3748" s="38">
        <f t="shared" si="2366"/>
        <v>0.61220827039714931</v>
      </c>
      <c r="F3748" s="38">
        <f t="shared" si="2366"/>
        <v>0.62256216302442202</v>
      </c>
      <c r="G3748" s="38">
        <f t="shared" si="2366"/>
        <v>0.63270162121285434</v>
      </c>
      <c r="H3748" s="38">
        <f t="shared" si="2366"/>
        <v>0.6426250391927133</v>
      </c>
      <c r="I3748" s="38">
        <f t="shared" si="2366"/>
        <v>0.65233135043544943</v>
      </c>
      <c r="J3748" s="38">
        <f t="shared" si="2366"/>
        <v>0.66181999456665075</v>
      </c>
      <c r="K3748" s="38">
        <f t="shared" si="2366"/>
        <v>0.67109088456721533</v>
      </c>
      <c r="L3748" s="38">
        <f t="shared" si="2366"/>
        <v>0.68014437444172038</v>
      </c>
      <c r="M3748" s="38">
        <f t="shared" si="2366"/>
        <v>0.68898122750994684</v>
      </c>
      <c r="N3748" s="38">
        <f t="shared" si="2366"/>
        <v>0.69760258545576292</v>
      </c>
      <c r="O3748" s="38">
        <f t="shared" si="2366"/>
        <v>0.70600993824718994</v>
      </c>
      <c r="P3748" s="38">
        <f t="shared" si="2366"/>
        <v>0.71420509502248375</v>
      </c>
      <c r="Q3748" s="38">
        <f t="shared" si="2366"/>
        <v>0.7221901560195173</v>
      </c>
      <c r="R3748" s="38">
        <f t="shared" si="2366"/>
        <v>0.72996748560961544</v>
      </c>
      <c r="S3748" s="38">
        <f t="shared" si="2366"/>
        <v>0.73753968648228518</v>
      </c>
      <c r="T3748" s="38">
        <f t="shared" si="2366"/>
        <v>0.7449095750139455</v>
      </c>
      <c r="U3748" s="38">
        <f t="shared" si="2366"/>
        <v>0.75208015784175775</v>
      </c>
      <c r="V3748" s="38">
        <f t="shared" si="2366"/>
        <v>0.75905460965294225</v>
      </c>
      <c r="W3748" s="38">
        <f t="shared" si="2366"/>
        <v>0.76583625219045826</v>
      </c>
      <c r="X3748" s="38">
        <f t="shared" si="2366"/>
        <v>0.77242853446757953</v>
      </c>
      <c r="Y3748" s="38">
        <f t="shared" si="2366"/>
        <v>0.7788350141766196</v>
      </c>
      <c r="Z3748" s="38">
        <f t="shared" si="2366"/>
        <v>0.78505934027080726</v>
      </c>
      <c r="AA3748" s="38">
        <f t="shared" si="2366"/>
        <v>0.79110523669297472</v>
      </c>
      <c r="AB3748" s="38">
        <f t="shared" si="2366"/>
        <v>0.79697648722025471</v>
      </c>
      <c r="AC3748" s="38">
        <f t="shared" si="2366"/>
        <v>0.80267692139030022</v>
      </c>
      <c r="AD3748" s="38">
        <f t="shared" si="2366"/>
        <v>0.80821040147157042</v>
      </c>
      <c r="AE3748" s="38">
        <f t="shared" si="2366"/>
        <v>0.81358081043791097</v>
      </c>
      <c r="AF3748" s="38">
        <f t="shared" si="2366"/>
        <v>0.81879204090591706</v>
      </c>
      <c r="AG3748" s="38">
        <f t="shared" si="2366"/>
        <v>0.82384798499235534</v>
      </c>
      <c r="AH3748" s="38">
        <f t="shared" si="2366"/>
        <v>0.82875252504816177</v>
      </c>
      <c r="AI3748" s="38">
        <f t="shared" si="2366"/>
        <v>0.83350952522519162</v>
      </c>
      <c r="AJ3748" s="38">
        <f t="shared" si="2366"/>
        <v>0.8381228238319024</v>
      </c>
      <c r="AK3748" s="38">
        <f t="shared" si="2366"/>
        <v>0.8425962264344673</v>
      </c>
      <c r="AL3748" s="38">
        <f t="shared" si="2366"/>
        <v>0.8469334996604061</v>
      </c>
      <c r="AM3748" s="38">
        <f t="shared" si="2366"/>
        <v>0.85113836566261902</v>
      </c>
      <c r="AN3748" s="38">
        <f t="shared" si="2366"/>
        <v>0.85521449720271292</v>
      </c>
      <c r="AO3748" s="38">
        <f t="shared" si="2366"/>
        <v>0.85916551331365487</v>
      </c>
      <c r="AP3748" s="38">
        <f t="shared" si="2366"/>
        <v>0.86299497550307225</v>
      </c>
      <c r="AQ3748" s="38">
        <f t="shared" si="2366"/>
        <v>0.86670638445988946</v>
      </c>
      <c r="AR3748" s="38">
        <f t="shared" si="2366"/>
        <v>0.87030317722844641</v>
      </c>
      <c r="AS3748" s="38">
        <f t="shared" si="2366"/>
        <v>0.87378872481575087</v>
      </c>
      <c r="AT3748" s="38">
        <f t="shared" si="2366"/>
        <v>0.87716633019905799</v>
      </c>
      <c r="AU3748" s="38">
        <f t="shared" si="2366"/>
        <v>0.88043922670252783</v>
      </c>
      <c r="AV3748" s="38">
        <f t="shared" si="2366"/>
        <v>0.88361057671328924</v>
      </c>
      <c r="AW3748" s="38">
        <f t="shared" si="2366"/>
        <v>0.88668347070878284</v>
      </c>
      <c r="AX3748" s="38">
        <f t="shared" si="2366"/>
        <v>0.88966092656881157</v>
      </c>
      <c r="AY3748" s="38">
        <f t="shared" si="2366"/>
        <v>0.89254588914723332</v>
      </c>
      <c r="AZ3748" s="38">
        <f t="shared" si="2366"/>
        <v>0.89534123007972188</v>
      </c>
      <c r="BA3748" s="38">
        <f t="shared" si="2366"/>
        <v>0.89804974780545188</v>
      </c>
      <c r="BB3748" s="38">
        <f t="shared" si="2366"/>
        <v>0.90067416778198017</v>
      </c>
      <c r="BC3748" s="38">
        <f t="shared" si="2366"/>
        <v>0.90321714287392552</v>
      </c>
      <c r="BD3748" s="38">
        <f t="shared" si="2366"/>
        <v>0.90568125389736509</v>
      </c>
      <c r="BE3748" s="38">
        <f t="shared" si="2366"/>
        <v>0.90806901030309883</v>
      </c>
      <c r="BF3748" s="38">
        <f t="shared" si="2366"/>
        <v>0.91038285098313376</v>
      </c>
    </row>
    <row r="3749" spans="1:58" x14ac:dyDescent="0.2">
      <c r="A3749" s="9" t="str">
        <f t="shared" si="2328"/>
        <v>Republic of Korea</v>
      </c>
      <c r="C3749" s="39">
        <f t="shared" si="2329"/>
        <v>0.9906741</v>
      </c>
      <c r="D3749" s="38">
        <f t="shared" ref="D3749:BF3749" si="2367">1-_xlfn.NORM.DIST($D$608,D3520,$B$37+$B$38*D3520,TRUE)</f>
        <v>0.99070172227163433</v>
      </c>
      <c r="E3749" s="38">
        <f t="shared" si="2367"/>
        <v>0.99072893082287494</v>
      </c>
      <c r="F3749" s="38">
        <f t="shared" si="2367"/>
        <v>0.99075573267840555</v>
      </c>
      <c r="G3749" s="38">
        <f t="shared" si="2367"/>
        <v>0.99078213472359367</v>
      </c>
      <c r="H3749" s="38">
        <f t="shared" si="2367"/>
        <v>0.99080814370771819</v>
      </c>
      <c r="I3749" s="38">
        <f t="shared" si="2367"/>
        <v>0.99083376624711406</v>
      </c>
      <c r="J3749" s="38">
        <f t="shared" si="2367"/>
        <v>0.99085900882823208</v>
      </c>
      <c r="K3749" s="38">
        <f t="shared" si="2367"/>
        <v>0.99088387781061915</v>
      </c>
      <c r="L3749" s="38">
        <f t="shared" si="2367"/>
        <v>0.99090837942982024</v>
      </c>
      <c r="M3749" s="38">
        <f t="shared" si="2367"/>
        <v>0.99093251980020425</v>
      </c>
      <c r="N3749" s="38">
        <f t="shared" si="2367"/>
        <v>0.99095630491771669</v>
      </c>
      <c r="O3749" s="38">
        <f t="shared" si="2367"/>
        <v>0.99097974066256045</v>
      </c>
      <c r="P3749" s="38">
        <f t="shared" si="2367"/>
        <v>0.99100283280180679</v>
      </c>
      <c r="Q3749" s="38">
        <f t="shared" si="2367"/>
        <v>0.99102558699194043</v>
      </c>
      <c r="R3749" s="38">
        <f t="shared" si="2367"/>
        <v>0.99104800878133681</v>
      </c>
      <c r="S3749" s="38">
        <f t="shared" si="2367"/>
        <v>0.99107010361267778</v>
      </c>
      <c r="T3749" s="38">
        <f t="shared" si="2367"/>
        <v>0.99109187682530431</v>
      </c>
      <c r="U3749" s="38">
        <f t="shared" si="2367"/>
        <v>0.99111333365750953</v>
      </c>
      <c r="V3749" s="38">
        <f t="shared" si="2367"/>
        <v>0.99113447924877363</v>
      </c>
      <c r="W3749" s="38">
        <f t="shared" si="2367"/>
        <v>0.9911553186419414</v>
      </c>
      <c r="X3749" s="38">
        <f t="shared" si="2367"/>
        <v>0.9911758567853457</v>
      </c>
      <c r="Y3749" s="38">
        <f t="shared" si="2367"/>
        <v>0.99119609853487634</v>
      </c>
      <c r="Z3749" s="38">
        <f t="shared" si="2367"/>
        <v>0.99121604865599799</v>
      </c>
      <c r="AA3749" s="38">
        <f t="shared" si="2367"/>
        <v>0.99123571182571646</v>
      </c>
      <c r="AB3749" s="38">
        <f t="shared" si="2367"/>
        <v>0.99125509263449685</v>
      </c>
      <c r="AC3749" s="38">
        <f t="shared" si="2367"/>
        <v>0.99127419558813334</v>
      </c>
      <c r="AD3749" s="38">
        <f t="shared" si="2367"/>
        <v>0.9912930251095724</v>
      </c>
      <c r="AE3749" s="38">
        <f t="shared" si="2367"/>
        <v>0.99131158554069143</v>
      </c>
      <c r="AF3749" s="38">
        <f t="shared" si="2367"/>
        <v>0.99132988114403342</v>
      </c>
      <c r="AG3749" s="38">
        <f t="shared" si="2367"/>
        <v>0.99134791610449802</v>
      </c>
      <c r="AH3749" s="38">
        <f t="shared" si="2367"/>
        <v>0.9906741</v>
      </c>
      <c r="AI3749" s="38">
        <f t="shared" si="2367"/>
        <v>0.9906741</v>
      </c>
      <c r="AJ3749" s="38">
        <f t="shared" si="2367"/>
        <v>0.9906741</v>
      </c>
      <c r="AK3749" s="38">
        <f t="shared" si="2367"/>
        <v>0.9906741</v>
      </c>
      <c r="AL3749" s="38">
        <f t="shared" si="2367"/>
        <v>0.9906741</v>
      </c>
      <c r="AM3749" s="38">
        <f t="shared" si="2367"/>
        <v>0.9906741</v>
      </c>
      <c r="AN3749" s="38">
        <f t="shared" si="2367"/>
        <v>0.9906741</v>
      </c>
      <c r="AO3749" s="38">
        <f t="shared" si="2367"/>
        <v>0.9906741</v>
      </c>
      <c r="AP3749" s="38">
        <f t="shared" si="2367"/>
        <v>0.9906741</v>
      </c>
      <c r="AQ3749" s="38">
        <f t="shared" si="2367"/>
        <v>0.9906741</v>
      </c>
      <c r="AR3749" s="38">
        <f t="shared" si="2367"/>
        <v>0.9906741</v>
      </c>
      <c r="AS3749" s="38">
        <f t="shared" si="2367"/>
        <v>0.9906741</v>
      </c>
      <c r="AT3749" s="38">
        <f t="shared" si="2367"/>
        <v>0.9906741</v>
      </c>
      <c r="AU3749" s="38">
        <f t="shared" si="2367"/>
        <v>0.9906741</v>
      </c>
      <c r="AV3749" s="38">
        <f t="shared" si="2367"/>
        <v>0.9906741</v>
      </c>
      <c r="AW3749" s="38">
        <f t="shared" si="2367"/>
        <v>0.9906741</v>
      </c>
      <c r="AX3749" s="38">
        <f t="shared" si="2367"/>
        <v>0.9906741</v>
      </c>
      <c r="AY3749" s="38">
        <f t="shared" si="2367"/>
        <v>0.9906741</v>
      </c>
      <c r="AZ3749" s="38">
        <f t="shared" si="2367"/>
        <v>0.9906741</v>
      </c>
      <c r="BA3749" s="38">
        <f t="shared" si="2367"/>
        <v>0.9906741</v>
      </c>
      <c r="BB3749" s="38">
        <f t="shared" si="2367"/>
        <v>0.9906741</v>
      </c>
      <c r="BC3749" s="38">
        <f t="shared" si="2367"/>
        <v>0.9906741</v>
      </c>
      <c r="BD3749" s="38">
        <f t="shared" si="2367"/>
        <v>0.9906741</v>
      </c>
      <c r="BE3749" s="38">
        <f t="shared" si="2367"/>
        <v>0.9906741</v>
      </c>
      <c r="BF3749" s="38">
        <f t="shared" si="2367"/>
        <v>0.9906741</v>
      </c>
    </row>
    <row r="3750" spans="1:58" x14ac:dyDescent="0.2">
      <c r="A3750" s="9" t="str">
        <f t="shared" si="2328"/>
        <v>Republic of Moldova</v>
      </c>
      <c r="C3750" s="39">
        <f t="shared" si="2329"/>
        <v>0.90429079999999995</v>
      </c>
      <c r="D3750" s="38">
        <f t="shared" ref="D3750:BF3750" si="2368">1-_xlfn.NORM.DIST($D$608,D3521,$B$37+$B$38*D3521,TRUE)</f>
        <v>0.90667484505245732</v>
      </c>
      <c r="E3750" s="38">
        <f t="shared" si="2368"/>
        <v>0.9089859064445569</v>
      </c>
      <c r="F3750" s="38">
        <f t="shared" si="2368"/>
        <v>0.91122630066642529</v>
      </c>
      <c r="G3750" s="38">
        <f t="shared" si="2368"/>
        <v>0.91339827770672799</v>
      </c>
      <c r="H3750" s="38">
        <f t="shared" si="2368"/>
        <v>0.9155040221010774</v>
      </c>
      <c r="I3750" s="38">
        <f t="shared" si="2368"/>
        <v>0.91754565404890742</v>
      </c>
      <c r="J3750" s="38">
        <f t="shared" si="2368"/>
        <v>0.9195252305888022</v>
      </c>
      <c r="K3750" s="38">
        <f t="shared" si="2368"/>
        <v>0.92144474682308086</v>
      </c>
      <c r="L3750" s="38">
        <f t="shared" si="2368"/>
        <v>0.92330613718320997</v>
      </c>
      <c r="M3750" s="38">
        <f t="shared" si="2368"/>
        <v>0.92511127672832982</v>
      </c>
      <c r="N3750" s="38">
        <f t="shared" si="2368"/>
        <v>0.92686198246986296</v>
      </c>
      <c r="O3750" s="38">
        <f t="shared" si="2368"/>
        <v>0.92856001471579874</v>
      </c>
      <c r="P3750" s="38">
        <f t="shared" si="2368"/>
        <v>0.93020707842884121</v>
      </c>
      <c r="Q3750" s="38">
        <f t="shared" si="2368"/>
        <v>0.93180482459315528</v>
      </c>
      <c r="R3750" s="38">
        <f t="shared" si="2368"/>
        <v>0.93335485158495879</v>
      </c>
      <c r="S3750" s="38">
        <f t="shared" si="2368"/>
        <v>0.93485870654268322</v>
      </c>
      <c r="T3750" s="38">
        <f t="shared" si="2368"/>
        <v>0.93631788673286764</v>
      </c>
      <c r="U3750" s="38">
        <f t="shared" si="2368"/>
        <v>0.93773384090835821</v>
      </c>
      <c r="V3750" s="38">
        <f t="shared" si="2368"/>
        <v>0.93910797065576279</v>
      </c>
      <c r="W3750" s="38">
        <f t="shared" si="2368"/>
        <v>0.94044163172946216</v>
      </c>
      <c r="X3750" s="38">
        <f t="shared" si="2368"/>
        <v>0.94173613536979628</v>
      </c>
      <c r="Y3750" s="38">
        <f t="shared" si="2368"/>
        <v>0.94299274960334312</v>
      </c>
      <c r="Z3750" s="38">
        <f t="shared" si="2368"/>
        <v>0.94421270052347994</v>
      </c>
      <c r="AA3750" s="38">
        <f t="shared" si="2368"/>
        <v>0.94539717354966146</v>
      </c>
      <c r="AB3750" s="38">
        <f t="shared" si="2368"/>
        <v>0.94654731466408415</v>
      </c>
      <c r="AC3750" s="38">
        <f t="shared" si="2368"/>
        <v>0.94766423162460789</v>
      </c>
      <c r="AD3750" s="38">
        <f t="shared" si="2368"/>
        <v>0.94874899515300148</v>
      </c>
      <c r="AE3750" s="38">
        <f t="shared" si="2368"/>
        <v>0.94980264009774773</v>
      </c>
      <c r="AF3750" s="38">
        <f t="shared" si="2368"/>
        <v>0.95082616657080288</v>
      </c>
      <c r="AG3750" s="38">
        <f t="shared" si="2368"/>
        <v>0.95182054105784819</v>
      </c>
      <c r="AH3750" s="38">
        <f t="shared" si="2368"/>
        <v>0.95278669750169531</v>
      </c>
      <c r="AI3750" s="38">
        <f t="shared" si="2368"/>
        <v>0.95372553835863239</v>
      </c>
      <c r="AJ3750" s="38">
        <f t="shared" si="2368"/>
        <v>0.95463793562758981</v>
      </c>
      <c r="AK3750" s="38">
        <f t="shared" si="2368"/>
        <v>0.95552473185211106</v>
      </c>
      <c r="AL3750" s="38">
        <f t="shared" si="2368"/>
        <v>0.9563867410951854</v>
      </c>
      <c r="AM3750" s="38">
        <f t="shared" si="2368"/>
        <v>0.95722474988708284</v>
      </c>
      <c r="AN3750" s="38">
        <f t="shared" si="2368"/>
        <v>0.95803951814639299</v>
      </c>
      <c r="AO3750" s="38">
        <f t="shared" si="2368"/>
        <v>0.95883178007452741</v>
      </c>
      <c r="AP3750" s="38">
        <f t="shared" si="2368"/>
        <v>0.95960224502399827</v>
      </c>
      <c r="AQ3750" s="38">
        <f t="shared" si="2368"/>
        <v>0.96035159834082984</v>
      </c>
      <c r="AR3750" s="38">
        <f t="shared" si="2368"/>
        <v>0.9610805021814961</v>
      </c>
      <c r="AS3750" s="38">
        <f t="shared" si="2368"/>
        <v>0.96178959630481342</v>
      </c>
      <c r="AT3750" s="38">
        <f t="shared" si="2368"/>
        <v>0.96247949883924344</v>
      </c>
      <c r="AU3750" s="38">
        <f t="shared" si="2368"/>
        <v>0.9631508070260878</v>
      </c>
      <c r="AV3750" s="38">
        <f t="shared" si="2368"/>
        <v>0.9638040979390704</v>
      </c>
      <c r="AW3750" s="38">
        <f t="shared" si="2368"/>
        <v>0.96443992918082566</v>
      </c>
      <c r="AX3750" s="38">
        <f t="shared" si="2368"/>
        <v>0.96505883955681915</v>
      </c>
      <c r="AY3750" s="38">
        <f t="shared" si="2368"/>
        <v>0.96566134972723749</v>
      </c>
      <c r="AZ3750" s="38">
        <f t="shared" si="2368"/>
        <v>0.96624796283739089</v>
      </c>
      <c r="BA3750" s="38">
        <f t="shared" si="2368"/>
        <v>0.96681916512717903</v>
      </c>
      <c r="BB3750" s="38">
        <f t="shared" si="2368"/>
        <v>0.96737542652016795</v>
      </c>
      <c r="BC3750" s="38">
        <f t="shared" si="2368"/>
        <v>0.9679172011928302</v>
      </c>
      <c r="BD3750" s="38">
        <f t="shared" si="2368"/>
        <v>0.9684449281244969</v>
      </c>
      <c r="BE3750" s="38">
        <f t="shared" si="2368"/>
        <v>0.96895903162856833</v>
      </c>
      <c r="BF3750" s="38">
        <f t="shared" si="2368"/>
        <v>0.96945992186552388</v>
      </c>
    </row>
    <row r="3751" spans="1:58" x14ac:dyDescent="0.2">
      <c r="A3751" s="9" t="str">
        <f t="shared" si="2328"/>
        <v>Romania</v>
      </c>
      <c r="C3751" s="39">
        <f t="shared" si="2329"/>
        <v>0.85811150000000003</v>
      </c>
      <c r="D3751" s="38">
        <f t="shared" ref="D3751:BF3751" si="2369">1-_xlfn.NORM.DIST($D$608,D3522,$B$37+$B$38*D3522,TRUE)</f>
        <v>0.86191310558143353</v>
      </c>
      <c r="E3751" s="38">
        <f t="shared" si="2369"/>
        <v>0.8655986857746425</v>
      </c>
      <c r="F3751" s="38">
        <f t="shared" si="2369"/>
        <v>0.86917159228533591</v>
      </c>
      <c r="G3751" s="38">
        <f t="shared" si="2369"/>
        <v>0.87263511260506377</v>
      </c>
      <c r="H3751" s="38">
        <f t="shared" si="2369"/>
        <v>0.87599246812772147</v>
      </c>
      <c r="I3751" s="38">
        <f t="shared" si="2369"/>
        <v>0.87924681261654469</v>
      </c>
      <c r="J3751" s="38">
        <f t="shared" si="2369"/>
        <v>0.88240123099346679</v>
      </c>
      <c r="K3751" s="38">
        <f t="shared" si="2369"/>
        <v>0.88545873842419154</v>
      </c>
      <c r="L3751" s="38">
        <f t="shared" si="2369"/>
        <v>0.88842227967379528</v>
      </c>
      <c r="M3751" s="38">
        <f t="shared" si="2369"/>
        <v>0.89129472870911441</v>
      </c>
      <c r="N3751" s="38">
        <f t="shared" si="2369"/>
        <v>0.89407888852557083</v>
      </c>
      <c r="O3751" s="38">
        <f t="shared" si="2369"/>
        <v>0.89677749117746086</v>
      </c>
      <c r="P3751" s="38">
        <f t="shared" si="2369"/>
        <v>0.89939319799205331</v>
      </c>
      <c r="Q3751" s="38">
        <f t="shared" si="2369"/>
        <v>0.90192859994911523</v>
      </c>
      <c r="R3751" s="38">
        <f t="shared" si="2369"/>
        <v>0.90438621820872056</v>
      </c>
      <c r="S3751" s="38">
        <f t="shared" si="2369"/>
        <v>0.90676850477136561</v>
      </c>
      <c r="T3751" s="38">
        <f t="shared" si="2369"/>
        <v>0.90907784325554675</v>
      </c>
      <c r="U3751" s="38">
        <f t="shared" si="2369"/>
        <v>0.91131654977902377</v>
      </c>
      <c r="V3751" s="38">
        <f t="shared" si="2369"/>
        <v>0.91348687393101857</v>
      </c>
      <c r="W3751" s="38">
        <f t="shared" si="2369"/>
        <v>0.91559099982356063</v>
      </c>
      <c r="X3751" s="38">
        <f t="shared" si="2369"/>
        <v>0.91763104721111055</v>
      </c>
      <c r="Y3751" s="38">
        <f t="shared" si="2369"/>
        <v>0.91960907266845826</v>
      </c>
      <c r="Z3751" s="38">
        <f t="shared" si="2369"/>
        <v>0.92152707081770346</v>
      </c>
      <c r="AA3751" s="38">
        <f t="shared" si="2369"/>
        <v>0.92338697559590033</v>
      </c>
      <c r="AB3751" s="38">
        <f t="shared" si="2369"/>
        <v>0.92519066155566054</v>
      </c>
      <c r="AC3751" s="38">
        <f t="shared" si="2369"/>
        <v>0.92693994519169032</v>
      </c>
      <c r="AD3751" s="38">
        <f t="shared" si="2369"/>
        <v>0.92863658628686307</v>
      </c>
      <c r="AE3751" s="38">
        <f t="shared" si="2369"/>
        <v>0.93028228927202228</v>
      </c>
      <c r="AF3751" s="38">
        <f t="shared" si="2369"/>
        <v>0.93187870459425726</v>
      </c>
      <c r="AG3751" s="38">
        <f t="shared" si="2369"/>
        <v>0.93342743008890672</v>
      </c>
      <c r="AH3751" s="38">
        <f t="shared" si="2369"/>
        <v>0.9349300123510188</v>
      </c>
      <c r="AI3751" s="38">
        <f t="shared" si="2369"/>
        <v>0.93638794810243808</v>
      </c>
      <c r="AJ3751" s="38">
        <f t="shared" si="2369"/>
        <v>0.93780268555110036</v>
      </c>
      <c r="AK3751" s="38">
        <f t="shared" si="2369"/>
        <v>0.93917562573948921</v>
      </c>
      <c r="AL3751" s="38">
        <f t="shared" si="2369"/>
        <v>0.9405081238795604</v>
      </c>
      <c r="AM3751" s="38">
        <f t="shared" si="2369"/>
        <v>0.94180149067176133</v>
      </c>
      <c r="AN3751" s="38">
        <f t="shared" si="2369"/>
        <v>0.94305699360606532</v>
      </c>
      <c r="AO3751" s="38">
        <f t="shared" si="2369"/>
        <v>0.94427585824321547</v>
      </c>
      <c r="AP3751" s="38">
        <f t="shared" si="2369"/>
        <v>0.94545926947462133</v>
      </c>
      <c r="AQ3751" s="38">
        <f t="shared" si="2369"/>
        <v>0.94660837275957543</v>
      </c>
      <c r="AR3751" s="38">
        <f t="shared" si="2369"/>
        <v>0.94772427533867176</v>
      </c>
      <c r="AS3751" s="38">
        <f t="shared" si="2369"/>
        <v>0.94880804742249214</v>
      </c>
      <c r="AT3751" s="38">
        <f t="shared" si="2369"/>
        <v>0.94986072335480243</v>
      </c>
      <c r="AU3751" s="38">
        <f t="shared" si="2369"/>
        <v>0.95088330274965571</v>
      </c>
      <c r="AV3751" s="38">
        <f t="shared" si="2369"/>
        <v>0.95187675160194407</v>
      </c>
      <c r="AW3751" s="38">
        <f t="shared" si="2369"/>
        <v>0.95284200337106462</v>
      </c>
      <c r="AX3751" s="38">
        <f t="shared" si="2369"/>
        <v>0.95377996003748744</v>
      </c>
      <c r="AY3751" s="38">
        <f t="shared" si="2369"/>
        <v>0.95469149313211066</v>
      </c>
      <c r="AZ3751" s="38">
        <f t="shared" si="2369"/>
        <v>0.95557744473838657</v>
      </c>
      <c r="BA3751" s="38">
        <f t="shared" si="2369"/>
        <v>0.95643862846728178</v>
      </c>
      <c r="BB3751" s="38">
        <f t="shared" si="2369"/>
        <v>0.95727583040521302</v>
      </c>
      <c r="BC3751" s="38">
        <f t="shared" si="2369"/>
        <v>0.95808981003516014</v>
      </c>
      <c r="BD3751" s="38">
        <f t="shared" si="2369"/>
        <v>0.95888130113122183</v>
      </c>
      <c r="BE3751" s="38">
        <f t="shared" si="2369"/>
        <v>0.95965101262692598</v>
      </c>
      <c r="BF3751" s="38">
        <f t="shared" si="2369"/>
        <v>0.96039962945765378</v>
      </c>
    </row>
    <row r="3752" spans="1:58" x14ac:dyDescent="0.2">
      <c r="A3752" s="9" t="str">
        <f t="shared" si="2328"/>
        <v>Russian Federation</v>
      </c>
      <c r="C3752" s="39">
        <f t="shared" si="2329"/>
        <v>0.98837739999999996</v>
      </c>
      <c r="D3752" s="38">
        <f t="shared" ref="D3752:BF3752" si="2370">1-_xlfn.NORM.DIST($D$608,D3523,$B$37+$B$38*D3523,TRUE)</f>
        <v>0.98844227613702906</v>
      </c>
      <c r="E3752" s="38">
        <f t="shared" si="2370"/>
        <v>0.98850603678266202</v>
      </c>
      <c r="F3752" s="38">
        <f t="shared" si="2370"/>
        <v>0.98856870460369206</v>
      </c>
      <c r="G3752" s="38">
        <f t="shared" si="2370"/>
        <v>0.98863030172198874</v>
      </c>
      <c r="H3752" s="38">
        <f t="shared" si="2370"/>
        <v>0.98869084972959254</v>
      </c>
      <c r="I3752" s="38">
        <f t="shared" si="2370"/>
        <v>0.98875036970334274</v>
      </c>
      <c r="J3752" s="38">
        <f t="shared" si="2370"/>
        <v>0.98880888221905516</v>
      </c>
      <c r="K3752" s="38">
        <f t="shared" si="2370"/>
        <v>0.98886640736526288</v>
      </c>
      <c r="L3752" s="38">
        <f t="shared" si="2370"/>
        <v>0.98892296475653707</v>
      </c>
      <c r="M3752" s="38">
        <f t="shared" si="2370"/>
        <v>0.98897857354639929</v>
      </c>
      <c r="N3752" s="38">
        <f t="shared" si="2370"/>
        <v>0.98903325243984119</v>
      </c>
      <c r="O3752" s="38">
        <f t="shared" si="2370"/>
        <v>0.98908701970546331</v>
      </c>
      <c r="P3752" s="38">
        <f t="shared" si="2370"/>
        <v>0.98913989318724616</v>
      </c>
      <c r="Q3752" s="38">
        <f t="shared" si="2370"/>
        <v>0.98919189031596522</v>
      </c>
      <c r="R3752" s="38">
        <f t="shared" si="2370"/>
        <v>0.98924302812026255</v>
      </c>
      <c r="S3752" s="38">
        <f t="shared" si="2370"/>
        <v>0.98929332323738484</v>
      </c>
      <c r="T3752" s="38">
        <f t="shared" si="2370"/>
        <v>0.98934279192360119</v>
      </c>
      <c r="U3752" s="38">
        <f t="shared" si="2370"/>
        <v>0.98939145006430806</v>
      </c>
      <c r="V3752" s="38">
        <f t="shared" si="2370"/>
        <v>0.98943931318383427</v>
      </c>
      <c r="W3752" s="38">
        <f t="shared" si="2370"/>
        <v>0.98948639645495462</v>
      </c>
      <c r="X3752" s="38">
        <f t="shared" si="2370"/>
        <v>0.98953271470812132</v>
      </c>
      <c r="Y3752" s="38">
        <f t="shared" si="2370"/>
        <v>0.98957828244042345</v>
      </c>
      <c r="Z3752" s="38">
        <f t="shared" si="2370"/>
        <v>0.98962311382428225</v>
      </c>
      <c r="AA3752" s="38">
        <f t="shared" si="2370"/>
        <v>0.98966722271589125</v>
      </c>
      <c r="AB3752" s="38">
        <f t="shared" si="2370"/>
        <v>0.98971062266340915</v>
      </c>
      <c r="AC3752" s="38">
        <f t="shared" si="2370"/>
        <v>0.98975332691491413</v>
      </c>
      <c r="AD3752" s="38">
        <f t="shared" si="2370"/>
        <v>0.98979534842612626</v>
      </c>
      <c r="AE3752" s="38">
        <f t="shared" si="2370"/>
        <v>0.98983669986790546</v>
      </c>
      <c r="AF3752" s="38">
        <f t="shared" si="2370"/>
        <v>0.98987739363353366</v>
      </c>
      <c r="AG3752" s="38">
        <f t="shared" si="2370"/>
        <v>0.98991744184578612</v>
      </c>
      <c r="AH3752" s="38">
        <f t="shared" si="2370"/>
        <v>0.98995685636379915</v>
      </c>
      <c r="AI3752" s="38">
        <f t="shared" si="2370"/>
        <v>0.98999564878974178</v>
      </c>
      <c r="AJ3752" s="38">
        <f t="shared" si="2370"/>
        <v>0.99003383047529558</v>
      </c>
      <c r="AK3752" s="38">
        <f t="shared" si="2370"/>
        <v>0.99007141252795128</v>
      </c>
      <c r="AL3752" s="38">
        <f t="shared" si="2370"/>
        <v>0.99010840581712456</v>
      </c>
      <c r="AM3752" s="38">
        <f t="shared" si="2370"/>
        <v>0.99014482098010026</v>
      </c>
      <c r="AN3752" s="38">
        <f t="shared" si="2370"/>
        <v>0.99018066842780716</v>
      </c>
      <c r="AO3752" s="38">
        <f t="shared" si="2370"/>
        <v>0.99021595835043152</v>
      </c>
      <c r="AP3752" s="38">
        <f t="shared" si="2370"/>
        <v>0.9902507007228718</v>
      </c>
      <c r="AQ3752" s="38">
        <f t="shared" si="2370"/>
        <v>0.99028490531004087</v>
      </c>
      <c r="AR3752" s="38">
        <f t="shared" si="2370"/>
        <v>0.99031858167202103</v>
      </c>
      <c r="AS3752" s="38">
        <f t="shared" si="2370"/>
        <v>0.99035173916907426</v>
      </c>
      <c r="AT3752" s="38">
        <f t="shared" si="2370"/>
        <v>0.9903843869665141</v>
      </c>
      <c r="AU3752" s="38">
        <f t="shared" si="2370"/>
        <v>0.99041653403944319</v>
      </c>
      <c r="AV3752" s="38">
        <f t="shared" si="2370"/>
        <v>0.99044818917735866</v>
      </c>
      <c r="AW3752" s="38">
        <f t="shared" si="2370"/>
        <v>0.99047936098863243</v>
      </c>
      <c r="AX3752" s="38">
        <f t="shared" si="2370"/>
        <v>0.99051005790486757</v>
      </c>
      <c r="AY3752" s="38">
        <f t="shared" si="2370"/>
        <v>0.99054028818513595</v>
      </c>
      <c r="AZ3752" s="38">
        <f t="shared" si="2370"/>
        <v>0.99057005992010028</v>
      </c>
      <c r="BA3752" s="38">
        <f t="shared" si="2370"/>
        <v>0.99059938103602441</v>
      </c>
      <c r="BB3752" s="38">
        <f t="shared" si="2370"/>
        <v>0.99062825929867426</v>
      </c>
      <c r="BC3752" s="38">
        <f t="shared" si="2370"/>
        <v>0.990656702317114</v>
      </c>
      <c r="BD3752" s="38">
        <f t="shared" si="2370"/>
        <v>0.99068471754739962</v>
      </c>
      <c r="BE3752" s="38">
        <f t="shared" si="2370"/>
        <v>0.99071231229617363</v>
      </c>
      <c r="BF3752" s="38">
        <f t="shared" si="2370"/>
        <v>0.99073949372416303</v>
      </c>
    </row>
    <row r="3753" spans="1:58" x14ac:dyDescent="0.2">
      <c r="A3753" s="9" t="str">
        <f t="shared" si="2328"/>
        <v>Rwanda</v>
      </c>
      <c r="C3753" s="39">
        <f t="shared" si="2329"/>
        <v>0.13720010000000005</v>
      </c>
      <c r="D3753" s="38">
        <f t="shared" ref="D3753:BF3753" si="2371">1-_xlfn.NORM.DIST($D$608,D3524,$B$37+$B$38*D3524,TRUE)</f>
        <v>0.14713986085693054</v>
      </c>
      <c r="E3753" s="38">
        <f t="shared" si="2371"/>
        <v>0.15741887536540722</v>
      </c>
      <c r="F3753" s="38">
        <f t="shared" si="2371"/>
        <v>0.16802253850165028</v>
      </c>
      <c r="G3753" s="38">
        <f t="shared" si="2371"/>
        <v>0.17893500421065422</v>
      </c>
      <c r="H3753" s="38">
        <f t="shared" si="2371"/>
        <v>0.19013931366343439</v>
      </c>
      <c r="I3753" s="38">
        <f t="shared" si="2371"/>
        <v>0.20161752834666036</v>
      </c>
      <c r="J3753" s="38">
        <f t="shared" si="2371"/>
        <v>0.21335086619438925</v>
      </c>
      <c r="K3753" s="38">
        <f t="shared" si="2371"/>
        <v>0.22531983905501352</v>
      </c>
      <c r="L3753" s="38">
        <f t="shared" si="2371"/>
        <v>0.23750438989176481</v>
      </c>
      <c r="M3753" s="38">
        <f t="shared" si="2371"/>
        <v>0.24988402823791578</v>
      </c>
      <c r="N3753" s="38">
        <f t="shared" si="2371"/>
        <v>0.26243796256397711</v>
      </c>
      <c r="O3753" s="38">
        <f t="shared" si="2371"/>
        <v>0.27514522835973065</v>
      </c>
      <c r="P3753" s="38">
        <f t="shared" si="2371"/>
        <v>0.28798481088508998</v>
      </c>
      <c r="Q3753" s="38">
        <f t="shared" si="2371"/>
        <v>0.30093576169714764</v>
      </c>
      <c r="R3753" s="38">
        <f t="shared" si="2371"/>
        <v>0.31397730821327718</v>
      </c>
      <c r="S3753" s="38">
        <f t="shared" si="2371"/>
        <v>0.32708895571915497</v>
      </c>
      <c r="T3753" s="38">
        <f t="shared" si="2371"/>
        <v>0.3402505813737654</v>
      </c>
      <c r="U3753" s="38">
        <f t="shared" si="2371"/>
        <v>0.35344251989901521</v>
      </c>
      <c r="V3753" s="38">
        <f t="shared" si="2371"/>
        <v>0.36664564076799955</v>
      </c>
      <c r="W3753" s="38">
        <f t="shared" si="2371"/>
        <v>0.37984141682214889</v>
      </c>
      <c r="X3753" s="38">
        <f t="shared" si="2371"/>
        <v>0.39301198435266471</v>
      </c>
      <c r="Y3753" s="38">
        <f t="shared" si="2371"/>
        <v>0.406140194775366</v>
      </c>
      <c r="Z3753" s="38">
        <f t="shared" si="2371"/>
        <v>0.41920965811014488</v>
      </c>
      <c r="AA3753" s="38">
        <f t="shared" si="2371"/>
        <v>0.43220477854673423</v>
      </c>
      <c r="AB3753" s="38">
        <f t="shared" si="2371"/>
        <v>0.4451107824376821</v>
      </c>
      <c r="AC3753" s="38">
        <f t="shared" si="2371"/>
        <v>0.4579137391077599</v>
      </c>
      <c r="AD3753" s="38">
        <f t="shared" si="2371"/>
        <v>0.47060057490707063</v>
      </c>
      <c r="AE3753" s="38">
        <f t="shared" si="2371"/>
        <v>0.48315908096355875</v>
      </c>
      <c r="AF3753" s="38">
        <f t="shared" si="2371"/>
        <v>0.49557791511020843</v>
      </c>
      <c r="AG3753" s="38">
        <f t="shared" si="2371"/>
        <v>0.50784659847375713</v>
      </c>
      <c r="AH3753" s="38">
        <f t="shared" si="2371"/>
        <v>0.51995550721608796</v>
      </c>
      <c r="AI3753" s="38">
        <f t="shared" si="2371"/>
        <v>0.53189585991742971</v>
      </c>
      <c r="AJ3753" s="38">
        <f t="shared" si="2371"/>
        <v>0.54365970108292205</v>
      </c>
      <c r="AK3753" s="38">
        <f t="shared" si="2371"/>
        <v>0.5552398812417989</v>
      </c>
      <c r="AL3753" s="38">
        <f t="shared" si="2371"/>
        <v>0.56663003409217139</v>
      </c>
      <c r="AM3753" s="38">
        <f t="shared" si="2371"/>
        <v>0.57782455112489539</v>
      </c>
      <c r="AN3753" s="38">
        <f t="shared" si="2371"/>
        <v>0.58881855413792517</v>
      </c>
      <c r="AO3753" s="38">
        <f t="shared" si="2371"/>
        <v>0.5996078660285532</v>
      </c>
      <c r="AP3753" s="38">
        <f t="shared" si="2371"/>
        <v>0.61018898022553092</v>
      </c>
      <c r="AQ3753" s="38">
        <f t="shared" si="2371"/>
        <v>0.62055902909679472</v>
      </c>
      <c r="AR3753" s="38">
        <f t="shared" si="2371"/>
        <v>0.63071575164180316</v>
      </c>
      <c r="AS3753" s="38">
        <f t="shared" si="2371"/>
        <v>0.64065746075074692</v>
      </c>
      <c r="AT3753" s="38">
        <f t="shared" si="2371"/>
        <v>0.65038301028641166</v>
      </c>
      <c r="AU3753" s="38">
        <f t="shared" si="2371"/>
        <v>0.65989176221858237</v>
      </c>
      <c r="AV3753" s="38">
        <f t="shared" si="2371"/>
        <v>0.66918355401578422</v>
      </c>
      <c r="AW3753" s="38">
        <f t="shared" si="2371"/>
        <v>0.67825866647504607</v>
      </c>
      <c r="AX3753" s="38">
        <f t="shared" si="2371"/>
        <v>0.68711779214742497</v>
      </c>
      <c r="AY3753" s="38">
        <f t="shared" si="2371"/>
        <v>0.69576200449531311</v>
      </c>
      <c r="AZ3753" s="38">
        <f t="shared" si="2371"/>
        <v>0.70419272789718756</v>
      </c>
      <c r="BA3753" s="38">
        <f t="shared" si="2371"/>
        <v>0.71241170859646907</v>
      </c>
      <c r="BB3753" s="38">
        <f t="shared" si="2371"/>
        <v>0.72042098667358301</v>
      </c>
      <c r="BC3753" s="38">
        <f t="shared" si="2371"/>
        <v>0.72822286910414835</v>
      </c>
      <c r="BD3753" s="38">
        <f t="shared" si="2371"/>
        <v>0.7358199039514548</v>
      </c>
      <c r="BE3753" s="38">
        <f t="shared" si="2371"/>
        <v>0.74321485572799373</v>
      </c>
      <c r="BF3753" s="38">
        <f t="shared" si="2371"/>
        <v>0.75041068194872995</v>
      </c>
    </row>
    <row r="3754" spans="1:58" x14ac:dyDescent="0.2">
      <c r="A3754" s="9" t="str">
        <f t="shared" si="2328"/>
        <v>Réunion</v>
      </c>
      <c r="C3754" s="39">
        <f t="shared" si="2329"/>
        <v>0.43798369999999998</v>
      </c>
      <c r="D3754" s="38">
        <f t="shared" ref="D3754:BF3754" si="2372">1-_xlfn.NORM.DIST($D$608,D3525,$B$37+$B$38*D3525,TRUE)</f>
        <v>0.45075643213899586</v>
      </c>
      <c r="E3754" s="38">
        <f t="shared" si="2372"/>
        <v>0.46342066353044786</v>
      </c>
      <c r="F3754" s="38">
        <f t="shared" si="2372"/>
        <v>0.47596397927409018</v>
      </c>
      <c r="G3754" s="38">
        <f t="shared" si="2372"/>
        <v>0.48837481326389476</v>
      </c>
      <c r="H3754" s="38">
        <f t="shared" si="2372"/>
        <v>0.50064244716021</v>
      </c>
      <c r="I3754" s="38">
        <f t="shared" si="2372"/>
        <v>0.51275700443663208</v>
      </c>
      <c r="J3754" s="38">
        <f t="shared" si="2372"/>
        <v>0.52470943997713659</v>
      </c>
      <c r="K3754" s="38">
        <f t="shared" si="2372"/>
        <v>0.5364915256938938</v>
      </c>
      <c r="L3754" s="38">
        <f t="shared" si="2372"/>
        <v>0.54809583262619732</v>
      </c>
      <c r="M3754" s="38">
        <f t="shared" si="2372"/>
        <v>0.5595157099668091</v>
      </c>
      <c r="N3754" s="38">
        <f t="shared" si="2372"/>
        <v>0.57074526144449789</v>
      </c>
      <c r="O3754" s="38">
        <f t="shared" si="2372"/>
        <v>0.58177931947126094</v>
      </c>
      <c r="P3754" s="38">
        <f t="shared" si="2372"/>
        <v>0.5926134174403217</v>
      </c>
      <c r="Q3754" s="38">
        <f t="shared" si="2372"/>
        <v>0.60324376053702033</v>
      </c>
      <c r="R3754" s="38">
        <f t="shared" si="2372"/>
        <v>0.61366719539969139</v>
      </c>
      <c r="S3754" s="38">
        <f t="shared" si="2372"/>
        <v>0.62388117894199291</v>
      </c>
      <c r="T3754" s="38">
        <f t="shared" si="2372"/>
        <v>0.63388374662231306</v>
      </c>
      <c r="U3754" s="38">
        <f t="shared" si="2372"/>
        <v>0.64367348042017603</v>
      </c>
      <c r="V3754" s="38">
        <f t="shared" si="2372"/>
        <v>0.65324947675429357</v>
      </c>
      <c r="W3754" s="38">
        <f t="shared" si="2372"/>
        <v>0.66261131455231004</v>
      </c>
      <c r="X3754" s="38">
        <f t="shared" si="2372"/>
        <v>0.67175902365855489</v>
      </c>
      <c r="Y3754" s="38">
        <f t="shared" si="2372"/>
        <v>0.68069305374342903</v>
      </c>
      <c r="Z3754" s="38">
        <f t="shared" si="2372"/>
        <v>0.6894142438565084</v>
      </c>
      <c r="AA3754" s="38">
        <f t="shared" si="2372"/>
        <v>0.69792379274516714</v>
      </c>
      <c r="AB3754" s="38">
        <f t="shared" si="2372"/>
        <v>0.70622323004153853</v>
      </c>
      <c r="AC3754" s="38">
        <f t="shared" si="2372"/>
        <v>0.71431438840300387</v>
      </c>
      <c r="AD3754" s="38">
        <f t="shared" si="2372"/>
        <v>0.72219937667511658</v>
      </c>
      <c r="AE3754" s="38">
        <f t="shared" si="2372"/>
        <v>0.72988055413095543</v>
      </c>
      <c r="AF3754" s="38">
        <f t="shared" si="2372"/>
        <v>0.73736050582730084</v>
      </c>
      <c r="AG3754" s="38">
        <f t="shared" si="2372"/>
        <v>0.74464201910573335</v>
      </c>
      <c r="AH3754" s="38">
        <f t="shared" si="2372"/>
        <v>0.75172806125571456</v>
      </c>
      <c r="AI3754" s="38">
        <f t="shared" si="2372"/>
        <v>0.75862175834684697</v>
      </c>
      <c r="AJ3754" s="38">
        <f t="shared" si="2372"/>
        <v>0.76532637522881164</v>
      </c>
      <c r="AK3754" s="38">
        <f t="shared" si="2372"/>
        <v>0.7718452966898266</v>
      </c>
      <c r="AL3754" s="38">
        <f t="shared" si="2372"/>
        <v>0.77818200975784024</v>
      </c>
      <c r="AM3754" s="38">
        <f t="shared" si="2372"/>
        <v>0.78434008712296044</v>
      </c>
      <c r="AN3754" s="38">
        <f t="shared" si="2372"/>
        <v>0.79032317165478772</v>
      </c>
      <c r="AO3754" s="38">
        <f t="shared" si="2372"/>
        <v>0.79613496198426725</v>
      </c>
      <c r="AP3754" s="38">
        <f t="shared" si="2372"/>
        <v>0.80177919911636009</v>
      </c>
      <c r="AQ3754" s="38">
        <f t="shared" si="2372"/>
        <v>0.80725965403717392</v>
      </c>
      <c r="AR3754" s="38">
        <f t="shared" si="2372"/>
        <v>0.81258011627712967</v>
      </c>
      <c r="AS3754" s="38">
        <f t="shared" si="2372"/>
        <v>0.81774438339021682</v>
      </c>
      <c r="AT3754" s="38">
        <f t="shared" si="2372"/>
        <v>0.82275625130834085</v>
      </c>
      <c r="AU3754" s="38">
        <f t="shared" si="2372"/>
        <v>0.82761950552914354</v>
      </c>
      <c r="AV3754" s="38">
        <f t="shared" si="2372"/>
        <v>0.83233791309542637</v>
      </c>
      <c r="AW3754" s="38">
        <f t="shared" si="2372"/>
        <v>0.83691521532438029</v>
      </c>
      <c r="AX3754" s="38">
        <f t="shared" si="2372"/>
        <v>0.84135512124518874</v>
      </c>
      <c r="AY3754" s="38">
        <f t="shared" si="2372"/>
        <v>0.84566130170416276</v>
      </c>
      <c r="AZ3754" s="38">
        <f t="shared" si="2372"/>
        <v>0.84983738409737919</v>
      </c>
      <c r="BA3754" s="38">
        <f t="shared" si="2372"/>
        <v>0.85388694769176354</v>
      </c>
      <c r="BB3754" s="38">
        <f t="shared" si="2372"/>
        <v>0.85781351949668017</v>
      </c>
      <c r="BC3754" s="38">
        <f t="shared" si="2372"/>
        <v>0.86162057064932296</v>
      </c>
      <c r="BD3754" s="38">
        <f t="shared" si="2372"/>
        <v>0.86531151327851863</v>
      </c>
      <c r="BE3754" s="38">
        <f t="shared" si="2372"/>
        <v>0.86888969781294512</v>
      </c>
      <c r="BF3754" s="38">
        <f t="shared" si="2372"/>
        <v>0.87235841070120268</v>
      </c>
    </row>
    <row r="3755" spans="1:58" x14ac:dyDescent="0.2">
      <c r="A3755" s="9" t="str">
        <f t="shared" si="2328"/>
        <v>Saint Helena</v>
      </c>
      <c r="C3755" s="39">
        <f t="shared" si="2329"/>
        <v>0.44000709999999998</v>
      </c>
      <c r="D3755" s="38">
        <f t="shared" ref="D3755:BF3755" si="2373">1-_xlfn.NORM.DIST($D$608,D3526,$B$37+$B$38*D3526,TRUE)</f>
        <v>0.45278883789339797</v>
      </c>
      <c r="E3755" s="38">
        <f t="shared" si="2373"/>
        <v>0.46545990908284351</v>
      </c>
      <c r="F3755" s="38">
        <f t="shared" si="2373"/>
        <v>0.47800795587089573</v>
      </c>
      <c r="G3755" s="38">
        <f t="shared" si="2373"/>
        <v>0.49042147452359885</v>
      </c>
      <c r="H3755" s="38">
        <f t="shared" si="2373"/>
        <v>0.5026898135681972</v>
      </c>
      <c r="I3755" s="38">
        <f t="shared" si="2373"/>
        <v>0.51480316718679908</v>
      </c>
      <c r="J3755" s="38">
        <f t="shared" si="2373"/>
        <v>0.52675256418545835</v>
      </c>
      <c r="K3755" s="38">
        <f t="shared" si="2373"/>
        <v>0.53852985301232958</v>
      </c>
      <c r="L3755" s="38">
        <f t="shared" si="2373"/>
        <v>0.55012768328791184</v>
      </c>
      <c r="M3755" s="38">
        <f t="shared" si="2373"/>
        <v>0.56153948429565581</v>
      </c>
      <c r="N3755" s="38">
        <f t="shared" si="2373"/>
        <v>0.57275944086312247</v>
      </c>
      <c r="O3755" s="38">
        <f t="shared" si="2373"/>
        <v>0.58378246704308479</v>
      </c>
      <c r="P3755" s="38">
        <f t="shared" si="2373"/>
        <v>0.59460417798110399</v>
      </c>
      <c r="Q3755" s="38">
        <f t="shared" si="2373"/>
        <v>0.6052208603317295</v>
      </c>
      <c r="R3755" s="38">
        <f t="shared" si="2373"/>
        <v>0.61562944156009203</v>
      </c>
      <c r="S3755" s="38">
        <f t="shared" si="2373"/>
        <v>0.62582745843971144</v>
      </c>
      <c r="T3755" s="38">
        <f t="shared" si="2373"/>
        <v>0.63581302503124526</v>
      </c>
      <c r="U3755" s="38">
        <f t="shared" si="2373"/>
        <v>0.64558480040097299</v>
      </c>
      <c r="V3755" s="38">
        <f t="shared" si="2373"/>
        <v>0.65514195631235528</v>
      </c>
      <c r="W3755" s="38">
        <f t="shared" si="2373"/>
        <v>0.66448414509926457</v>
      </c>
      <c r="X3755" s="38">
        <f t="shared" si="2373"/>
        <v>0.67361146790563819</v>
      </c>
      <c r="Y3755" s="38">
        <f t="shared" si="2373"/>
        <v>0.68252444345354069</v>
      </c>
      <c r="Z3755" s="38">
        <f t="shared" si="2373"/>
        <v>0.69122397748002329</v>
      </c>
      <c r="AA3755" s="38">
        <f t="shared" si="2373"/>
        <v>0.69971133296286314</v>
      </c>
      <c r="AB3755" s="38">
        <f t="shared" si="2373"/>
        <v>0.70798810123627154</v>
      </c>
      <c r="AC3755" s="38">
        <f t="shared" si="2373"/>
        <v>0.71605617408004751</v>
      </c>
      <c r="AD3755" s="38">
        <f t="shared" si="2373"/>
        <v>0.72391771684939921</v>
      </c>
      <c r="AE3755" s="38">
        <f t="shared" si="2373"/>
        <v>0.73157514269777835</v>
      </c>
      <c r="AF3755" s="38">
        <f t="shared" si="2373"/>
        <v>0.73903108793153205</v>
      </c>
      <c r="AG3755" s="38">
        <f t="shared" si="2373"/>
        <v>0.7462883885229411</v>
      </c>
      <c r="AH3755" s="38">
        <f t="shared" si="2373"/>
        <v>0.75335005779723963</v>
      </c>
      <c r="AI3755" s="38">
        <f t="shared" si="2373"/>
        <v>0.76021926529942752</v>
      </c>
      <c r="AJ3755" s="38">
        <f t="shared" si="2373"/>
        <v>0.76689931683806223</v>
      </c>
      <c r="AK3755" s="38">
        <f t="shared" si="2373"/>
        <v>0.77339363569564012</v>
      </c>
      <c r="AL3755" s="38">
        <f t="shared" si="2373"/>
        <v>0.77970574498863388</v>
      </c>
      <c r="AM3755" s="38">
        <f t="shared" si="2373"/>
        <v>0.78583925115461595</v>
      </c>
      <c r="AN3755" s="38">
        <f t="shared" si="2373"/>
        <v>0.79179782853914626</v>
      </c>
      <c r="AO3755" s="38">
        <f t="shared" si="2373"/>
        <v>0.79758520505113162</v>
      </c>
      <c r="AP3755" s="38">
        <f t="shared" si="2373"/>
        <v>0.80320514885212035</v>
      </c>
      <c r="AQ3755" s="38">
        <f t="shared" si="2373"/>
        <v>0.80866145604241435</v>
      </c>
      <c r="AR3755" s="38">
        <f t="shared" si="2373"/>
        <v>0.81395793930488725</v>
      </c>
      <c r="AS3755" s="38">
        <f t="shared" si="2373"/>
        <v>0.81909841746593992</v>
      </c>
      <c r="AT3755" s="38">
        <f t="shared" si="2373"/>
        <v>0.82408670593204081</v>
      </c>
      <c r="AU3755" s="38">
        <f t="shared" si="2373"/>
        <v>0.82892660795973772</v>
      </c>
      <c r="AV3755" s="38">
        <f t="shared" si="2373"/>
        <v>0.83362190671683001</v>
      </c>
      <c r="AW3755" s="38">
        <f t="shared" si="2373"/>
        <v>0.83817635809252478</v>
      </c>
      <c r="AX3755" s="38">
        <f t="shared" si="2373"/>
        <v>0.84259368421480274</v>
      </c>
      <c r="AY3755" s="38">
        <f t="shared" si="2373"/>
        <v>0.84687756763386779</v>
      </c>
      <c r="AZ3755" s="38">
        <f t="shared" si="2373"/>
        <v>0.85103164613140225</v>
      </c>
      <c r="BA3755" s="38">
        <f t="shared" si="2373"/>
        <v>0.85505950811636144</v>
      </c>
      <c r="BB3755" s="38">
        <f t="shared" si="2373"/>
        <v>0.85896468856919983</v>
      </c>
      <c r="BC3755" s="38">
        <f t="shared" si="2373"/>
        <v>0.86275066549767809</v>
      </c>
      <c r="BD3755" s="38">
        <f t="shared" si="2373"/>
        <v>0.86642085686875647</v>
      </c>
      <c r="BE3755" s="38">
        <f t="shared" si="2373"/>
        <v>0.86997861798249043</v>
      </c>
      <c r="BF3755" s="38">
        <f t="shared" si="2373"/>
        <v>0.87342723925530508</v>
      </c>
    </row>
    <row r="3756" spans="1:58" x14ac:dyDescent="0.2">
      <c r="A3756" s="9" t="str">
        <f t="shared" si="2328"/>
        <v>Saint Kitts and Nevis</v>
      </c>
      <c r="C3756" s="39">
        <f t="shared" si="2329"/>
        <v>0.67713359999999989</v>
      </c>
      <c r="D3756" s="38">
        <f t="shared" ref="D3756:BF3756" si="2374">1-_xlfn.NORM.DIST($D$608,D3527,$B$37+$B$38*D3527,TRUE)</f>
        <v>0.68600589799706668</v>
      </c>
      <c r="E3756" s="38">
        <f t="shared" si="2374"/>
        <v>0.69466363405096332</v>
      </c>
      <c r="F3756" s="38">
        <f t="shared" si="2374"/>
        <v>0.70310819343308162</v>
      </c>
      <c r="G3756" s="38">
        <f t="shared" si="2374"/>
        <v>0.7113412848708256</v>
      </c>
      <c r="H3756" s="38">
        <f t="shared" si="2374"/>
        <v>0.71936491254647317</v>
      </c>
      <c r="I3756" s="38">
        <f t="shared" si="2374"/>
        <v>0.7271813491711977</v>
      </c>
      <c r="J3756" s="38">
        <f t="shared" si="2374"/>
        <v>0.73479311018342996</v>
      </c>
      <c r="K3756" s="38">
        <f t="shared" si="2374"/>
        <v>0.74220292910731112</v>
      </c>
      <c r="L3756" s="38">
        <f t="shared" si="2374"/>
        <v>0.74941373409486622</v>
      </c>
      <c r="M3756" s="38">
        <f t="shared" si="2374"/>
        <v>0.75642862566470104</v>
      </c>
      <c r="N3756" s="38">
        <f t="shared" si="2374"/>
        <v>0.76325085564037387</v>
      </c>
      <c r="O3756" s="38">
        <f t="shared" si="2374"/>
        <v>0.76988380728313011</v>
      </c>
      <c r="P3756" s="38">
        <f t="shared" si="2374"/>
        <v>0.77633097660626094</v>
      </c>
      <c r="Q3756" s="38">
        <f t="shared" si="2374"/>
        <v>0.78259595485196387</v>
      </c>
      <c r="R3756" s="38">
        <f t="shared" si="2374"/>
        <v>0.78868241210610157</v>
      </c>
      <c r="S3756" s="38">
        <f t="shared" si="2374"/>
        <v>0.79459408202165904</v>
      </c>
      <c r="T3756" s="38">
        <f t="shared" si="2374"/>
        <v>0.80033474761788181</v>
      </c>
      <c r="U3756" s="38">
        <f t="shared" si="2374"/>
        <v>0.805908228118979</v>
      </c>
      <c r="V3756" s="38">
        <f t="shared" si="2374"/>
        <v>0.81131836679383973</v>
      </c>
      <c r="W3756" s="38">
        <f t="shared" si="2374"/>
        <v>0.81656901975634999</v>
      </c>
      <c r="X3756" s="38">
        <f t="shared" si="2374"/>
        <v>0.82166404568457319</v>
      </c>
      <c r="Y3756" s="38">
        <f t="shared" si="2374"/>
        <v>0.82660729641619679</v>
      </c>
      <c r="Z3756" s="38">
        <f t="shared" si="2374"/>
        <v>0.83140260837719937</v>
      </c>
      <c r="AA3756" s="38">
        <f t="shared" si="2374"/>
        <v>0.83605379480060926</v>
      </c>
      <c r="AB3756" s="38">
        <f t="shared" si="2374"/>
        <v>0.84056463869245546</v>
      </c>
      <c r="AC3756" s="38">
        <f t="shared" si="2374"/>
        <v>0.84493888650251558</v>
      </c>
      <c r="AD3756" s="38">
        <f t="shared" si="2374"/>
        <v>0.84918024245819401</v>
      </c>
      <c r="AE3756" s="38">
        <f t="shared" si="2374"/>
        <v>0.85329236352079707</v>
      </c>
      <c r="AF3756" s="38">
        <f t="shared" si="2374"/>
        <v>0.85727885492455558</v>
      </c>
      <c r="AG3756" s="38">
        <f t="shared" si="2374"/>
        <v>0.86114326625996973</v>
      </c>
      <c r="AH3756" s="38">
        <f t="shared" si="2374"/>
        <v>0.86488908806437292</v>
      </c>
      <c r="AI3756" s="38">
        <f t="shared" si="2374"/>
        <v>0.8685197488840195</v>
      </c>
      <c r="AJ3756" s="38">
        <f t="shared" si="2374"/>
        <v>0.87203861277346206</v>
      </c>
      <c r="AK3756" s="38">
        <f t="shared" si="2374"/>
        <v>0.87544897719949266</v>
      </c>
      <c r="AL3756" s="38">
        <f t="shared" si="2374"/>
        <v>0.87875407131844552</v>
      </c>
      <c r="AM3756" s="38">
        <f t="shared" si="2374"/>
        <v>0.88195705459719886</v>
      </c>
      <c r="AN3756" s="38">
        <f t="shared" si="2374"/>
        <v>0.88506101574974616</v>
      </c>
      <c r="AO3756" s="38">
        <f t="shared" si="2374"/>
        <v>0.88806897196272649</v>
      </c>
      <c r="AP3756" s="38">
        <f t="shared" si="2374"/>
        <v>0.89098386838479782</v>
      </c>
      <c r="AQ3756" s="38">
        <f t="shared" si="2374"/>
        <v>0.8938085778562076</v>
      </c>
      <c r="AR3756" s="38">
        <f t="shared" si="2374"/>
        <v>0.89654590085633767</v>
      </c>
      <c r="AS3756" s="38">
        <f t="shared" si="2374"/>
        <v>0.89919856564839062</v>
      </c>
      <c r="AT3756" s="38">
        <f t="shared" si="2374"/>
        <v>0.90176922860172293</v>
      </c>
      <c r="AU3756" s="38">
        <f t="shared" si="2374"/>
        <v>0.90426047467362158</v>
      </c>
      <c r="AV3756" s="38">
        <f t="shared" si="2374"/>
        <v>0.90667481803356109</v>
      </c>
      <c r="AW3756" s="38">
        <f t="shared" si="2374"/>
        <v>0.90901470281416075</v>
      </c>
      <c r="AX3756" s="38">
        <f t="shared" si="2374"/>
        <v>0.91128250397419797</v>
      </c>
      <c r="AY3756" s="38">
        <f t="shared" si="2374"/>
        <v>0.91348052826010639</v>
      </c>
      <c r="AZ3756" s="38">
        <f t="shared" si="2374"/>
        <v>0.91561101525341559</v>
      </c>
      <c r="BA3756" s="38">
        <f t="shared" si="2374"/>
        <v>0.91767613849255314</v>
      </c>
      <c r="BB3756" s="38">
        <f t="shared" si="2374"/>
        <v>0.9196780066583492</v>
      </c>
      <c r="BC3756" s="38">
        <f t="shared" si="2374"/>
        <v>0.92161866481344501</v>
      </c>
      <c r="BD3756" s="38">
        <f t="shared" si="2374"/>
        <v>0.92350009568662184</v>
      </c>
      <c r="BE3756" s="38">
        <f t="shared" si="2374"/>
        <v>0.92532422099383027</v>
      </c>
      <c r="BF3756" s="38">
        <f t="shared" si="2374"/>
        <v>0.92709290278841272</v>
      </c>
    </row>
    <row r="3757" spans="1:58" x14ac:dyDescent="0.2">
      <c r="A3757" s="9" t="str">
        <f t="shared" si="2328"/>
        <v>Saint Lucia</v>
      </c>
      <c r="C3757" s="39">
        <f t="shared" si="2329"/>
        <v>0.61020419999999997</v>
      </c>
      <c r="D3757" s="38">
        <f t="shared" ref="D3757:BF3757" si="2375">1-_xlfn.NORM.DIST($D$608,D3528,$B$37+$B$38*D3528,TRUE)</f>
        <v>0.62057412816933932</v>
      </c>
      <c r="E3757" s="38">
        <f t="shared" si="2375"/>
        <v>0.63073072162876131</v>
      </c>
      <c r="F3757" s="38">
        <f t="shared" si="2375"/>
        <v>0.64067229388040969</v>
      </c>
      <c r="G3757" s="38">
        <f t="shared" si="2375"/>
        <v>0.65039769938617287</v>
      </c>
      <c r="H3757" s="38">
        <f t="shared" si="2375"/>
        <v>0.65990630070040834</v>
      </c>
      <c r="I3757" s="38">
        <f t="shared" si="2375"/>
        <v>0.66919793586023568</v>
      </c>
      <c r="J3757" s="38">
        <f t="shared" si="2375"/>
        <v>0.67827288621407233</v>
      </c>
      <c r="K3757" s="38">
        <f t="shared" si="2375"/>
        <v>0.68713184484613687</v>
      </c>
      <c r="L3757" s="38">
        <f t="shared" si="2375"/>
        <v>0.69577588573292715</v>
      </c>
      <c r="M3757" s="38">
        <f t="shared" si="2375"/>
        <v>0.70420643374732084</v>
      </c>
      <c r="N3757" s="38">
        <f t="shared" si="2375"/>
        <v>0.7124252356069497</v>
      </c>
      <c r="O3757" s="38">
        <f t="shared" si="2375"/>
        <v>0.72043433184592898</v>
      </c>
      <c r="P3757" s="38">
        <f t="shared" si="2375"/>
        <v>0.72823602987285152</v>
      </c>
      <c r="Q3757" s="38">
        <f t="shared" si="2375"/>
        <v>0.73583287816319742</v>
      </c>
      <c r="R3757" s="38">
        <f t="shared" si="2375"/>
        <v>0.74322764162090882</v>
      </c>
      <c r="S3757" s="38">
        <f t="shared" si="2375"/>
        <v>0.75042327813180854</v>
      </c>
      <c r="T3757" s="38">
        <f t="shared" si="2375"/>
        <v>0.75742291632074776</v>
      </c>
      <c r="U3757" s="38">
        <f t="shared" si="2375"/>
        <v>0.76422983451478155</v>
      </c>
      <c r="V3757" s="38">
        <f t="shared" si="2375"/>
        <v>0.7708474409062388</v>
      </c>
      <c r="W3757" s="38">
        <f t="shared" si="2375"/>
        <v>0.77727925490219407</v>
      </c>
      <c r="X3757" s="38">
        <f t="shared" si="2375"/>
        <v>0.78352888964050682</v>
      </c>
      <c r="Y3757" s="38">
        <f t="shared" si="2375"/>
        <v>0.78960003564716641</v>
      </c>
      <c r="Z3757" s="38">
        <f t="shared" si="2375"/>
        <v>0.7954964456051401</v>
      </c>
      <c r="AA3757" s="38">
        <f t="shared" si="2375"/>
        <v>0.80122192020114524</v>
      </c>
      <c r="AB3757" s="38">
        <f t="shared" si="2375"/>
        <v>0.80678029501372528</v>
      </c>
      <c r="AC3757" s="38">
        <f t="shared" si="2375"/>
        <v>0.8121754284036129</v>
      </c>
      <c r="AD3757" s="38">
        <f t="shared" si="2375"/>
        <v>0.81741119036555265</v>
      </c>
      <c r="AE3757" s="38">
        <f t="shared" si="2375"/>
        <v>0.82249145229946841</v>
      </c>
      <c r="AF3757" s="38">
        <f t="shared" si="2375"/>
        <v>0.82742007765804493</v>
      </c>
      <c r="AG3757" s="38">
        <f t="shared" si="2375"/>
        <v>0.83220091342738001</v>
      </c>
      <c r="AH3757" s="38">
        <f t="shared" si="2375"/>
        <v>0.83683778239731654</v>
      </c>
      <c r="AI3757" s="38">
        <f t="shared" si="2375"/>
        <v>0.84133447617832513</v>
      </c>
      <c r="AJ3757" s="38">
        <f t="shared" si="2375"/>
        <v>0.84569474892234431</v>
      </c>
      <c r="AK3757" s="38">
        <f t="shared" si="2375"/>
        <v>0.84992231170574195</v>
      </c>
      <c r="AL3757" s="38">
        <f t="shared" si="2375"/>
        <v>0.85402082753351871</v>
      </c>
      <c r="AM3757" s="38">
        <f t="shared" si="2375"/>
        <v>0.85799390692498456</v>
      </c>
      <c r="AN3757" s="38">
        <f t="shared" si="2375"/>
        <v>0.86184510404238457</v>
      </c>
      <c r="AO3757" s="38">
        <f t="shared" si="2375"/>
        <v>0.86557791332529044</v>
      </c>
      <c r="AP3757" s="38">
        <f t="shared" si="2375"/>
        <v>0.86919576659500219</v>
      </c>
      <c r="AQ3757" s="38">
        <f t="shared" si="2375"/>
        <v>0.87270203059468154</v>
      </c>
      <c r="AR3757" s="38">
        <f t="shared" si="2375"/>
        <v>0.87610000493245765</v>
      </c>
      <c r="AS3757" s="38">
        <f t="shared" si="2375"/>
        <v>0.8793929203962858</v>
      </c>
      <c r="AT3757" s="38">
        <f t="shared" si="2375"/>
        <v>0.88258393761089182</v>
      </c>
      <c r="AU3757" s="38">
        <f t="shared" si="2375"/>
        <v>0.88567614600867195</v>
      </c>
      <c r="AV3757" s="38">
        <f t="shared" si="2375"/>
        <v>0.88867256308795073</v>
      </c>
      <c r="AW3757" s="38">
        <f t="shared" si="2375"/>
        <v>0.89157613393350232</v>
      </c>
      <c r="AX3757" s="38">
        <f t="shared" si="2375"/>
        <v>0.89438973097571184</v>
      </c>
      <c r="AY3757" s="38">
        <f t="shared" si="2375"/>
        <v>0.89711615396618483</v>
      </c>
      <c r="AZ3757" s="38">
        <f t="shared" si="2375"/>
        <v>0.8997581301490114</v>
      </c>
      <c r="BA3757" s="38">
        <f t="shared" si="2375"/>
        <v>0.90231831460822665</v>
      </c>
      <c r="BB3757" s="38">
        <f t="shared" si="2375"/>
        <v>0.90479929077330623</v>
      </c>
      <c r="BC3757" s="38">
        <f t="shared" si="2375"/>
        <v>0.90720357106578142</v>
      </c>
      <c r="BD3757" s="38">
        <f t="shared" si="2375"/>
        <v>0.90953359767123942</v>
      </c>
      <c r="BE3757" s="38">
        <f t="shared" si="2375"/>
        <v>0.911791743422111</v>
      </c>
      <c r="BF3757" s="38">
        <f t="shared" si="2375"/>
        <v>0.91398031277772673</v>
      </c>
    </row>
    <row r="3758" spans="1:58" x14ac:dyDescent="0.2">
      <c r="A3758" s="9" t="str">
        <f t="shared" si="2328"/>
        <v>Saint Pierre and Miquelon</v>
      </c>
      <c r="C3758" s="39">
        <f t="shared" si="2329"/>
        <v>0.95108270000000006</v>
      </c>
      <c r="D3758" s="38">
        <f t="shared" ref="D3758:BF3758" si="2376">1-_xlfn.NORM.DIST($D$608,D3529,$B$37+$B$38*D3529,TRUE)</f>
        <v>0.95207291607735078</v>
      </c>
      <c r="E3758" s="38">
        <f t="shared" si="2376"/>
        <v>0.95303500832750021</v>
      </c>
      <c r="F3758" s="38">
        <f t="shared" si="2376"/>
        <v>0.95396987706591485</v>
      </c>
      <c r="G3758" s="38">
        <f t="shared" si="2376"/>
        <v>0.95487839218583204</v>
      </c>
      <c r="H3758" s="38">
        <f t="shared" si="2376"/>
        <v>0.9557613941609262</v>
      </c>
      <c r="I3758" s="38">
        <f t="shared" si="2376"/>
        <v>0.95661969502070743</v>
      </c>
      <c r="J3758" s="38">
        <f t="shared" si="2376"/>
        <v>0.95745407929879933</v>
      </c>
      <c r="K3758" s="38">
        <f t="shared" si="2376"/>
        <v>0.95826530495431061</v>
      </c>
      <c r="L3758" s="38">
        <f t="shared" si="2376"/>
        <v>0.95905410426656845</v>
      </c>
      <c r="M3758" s="38">
        <f t="shared" si="2376"/>
        <v>0.95982118470353517</v>
      </c>
      <c r="N3758" s="38">
        <f t="shared" si="2376"/>
        <v>0.96056722976427134</v>
      </c>
      <c r="O3758" s="38">
        <f t="shared" si="2376"/>
        <v>0.96129289979584875</v>
      </c>
      <c r="P3758" s="38">
        <f t="shared" si="2376"/>
        <v>0.96199883278514753</v>
      </c>
      <c r="Q3758" s="38">
        <f t="shared" si="2376"/>
        <v>0.9626856451260003</v>
      </c>
      <c r="R3758" s="38">
        <f t="shared" si="2376"/>
        <v>0.96335393236216793</v>
      </c>
      <c r="S3758" s="38">
        <f t="shared" si="2376"/>
        <v>0.96400426990665422</v>
      </c>
      <c r="T3758" s="38">
        <f t="shared" si="2376"/>
        <v>0.96463721373787692</v>
      </c>
      <c r="U3758" s="38">
        <f t="shared" si="2376"/>
        <v>0.9652533010732306</v>
      </c>
      <c r="V3758" s="38">
        <f t="shared" si="2376"/>
        <v>0.96585305102058072</v>
      </c>
      <c r="W3758" s="38">
        <f t="shared" si="2376"/>
        <v>0.96643696520823819</v>
      </c>
      <c r="X3758" s="38">
        <f t="shared" si="2376"/>
        <v>0.96700552839396692</v>
      </c>
      <c r="Y3758" s="38">
        <f t="shared" si="2376"/>
        <v>0.96755920905357706</v>
      </c>
      <c r="Z3758" s="38">
        <f t="shared" si="2376"/>
        <v>0.96809845994966026</v>
      </c>
      <c r="AA3758" s="38">
        <f t="shared" si="2376"/>
        <v>0.96862371868101627</v>
      </c>
      <c r="AB3758" s="38">
        <f t="shared" si="2376"/>
        <v>0.96913540821332211</v>
      </c>
      <c r="AC3758" s="38">
        <f t="shared" si="2376"/>
        <v>0.96963393739158765</v>
      </c>
      <c r="AD3758" s="38">
        <f t="shared" si="2376"/>
        <v>0.97011970143493487</v>
      </c>
      <c r="AE3758" s="38">
        <f t="shared" si="2376"/>
        <v>0.97059308241423425</v>
      </c>
      <c r="AF3758" s="38">
        <f t="shared" si="2376"/>
        <v>0.97105444971312105</v>
      </c>
      <c r="AG3758" s="38">
        <f t="shared" si="2376"/>
        <v>0.97150416047290644</v>
      </c>
      <c r="AH3758" s="38">
        <f t="shared" si="2376"/>
        <v>0.97194256002189161</v>
      </c>
      <c r="AI3758" s="38">
        <f t="shared" si="2376"/>
        <v>0.97236998228957949</v>
      </c>
      <c r="AJ3758" s="38">
        <f t="shared" si="2376"/>
        <v>0.97278675020627103</v>
      </c>
      <c r="AK3758" s="38">
        <f t="shared" si="2376"/>
        <v>0.97319317608852296</v>
      </c>
      <c r="AL3758" s="38">
        <f t="shared" si="2376"/>
        <v>0.97358956201093039</v>
      </c>
      <c r="AM3758" s="38">
        <f t="shared" si="2376"/>
        <v>0.97397620016468955</v>
      </c>
      <c r="AN3758" s="38">
        <f t="shared" si="2376"/>
        <v>0.97435337320338289</v>
      </c>
      <c r="AO3758" s="38">
        <f t="shared" si="2376"/>
        <v>0.9747213545764174</v>
      </c>
      <c r="AP3758" s="38">
        <f t="shared" si="2376"/>
        <v>0.97508040885053782</v>
      </c>
      <c r="AQ3758" s="38">
        <f t="shared" si="2376"/>
        <v>0.97543079201982119</v>
      </c>
      <c r="AR3758" s="38">
        <f t="shared" si="2376"/>
        <v>0.97577275180455214</v>
      </c>
      <c r="AS3758" s="38">
        <f t="shared" si="2376"/>
        <v>0.97610652793936259</v>
      </c>
      <c r="AT3758" s="38">
        <f t="shared" si="2376"/>
        <v>0.97643235245101245</v>
      </c>
      <c r="AU3758" s="38">
        <f t="shared" si="2376"/>
        <v>0.97675044992617333</v>
      </c>
      <c r="AV3758" s="38">
        <f t="shared" si="2376"/>
        <v>0.97706103776956865</v>
      </c>
      <c r="AW3758" s="38">
        <f t="shared" si="2376"/>
        <v>0.97736432645281046</v>
      </c>
      <c r="AX3758" s="38">
        <f t="shared" si="2376"/>
        <v>0.97766051975426582</v>
      </c>
      <c r="AY3758" s="38">
        <f t="shared" si="2376"/>
        <v>0.97794981499027112</v>
      </c>
      <c r="AZ3758" s="38">
        <f t="shared" si="2376"/>
        <v>0.9782324032380052</v>
      </c>
      <c r="BA3758" s="38">
        <f t="shared" si="2376"/>
        <v>0.97850846955032167</v>
      </c>
      <c r="BB3758" s="38">
        <f t="shared" si="2376"/>
        <v>0.97877819316283021</v>
      </c>
      <c r="BC3758" s="38">
        <f t="shared" si="2376"/>
        <v>0.97904174769350627</v>
      </c>
      <c r="BD3758" s="38">
        <f t="shared" si="2376"/>
        <v>0.97929930133510212</v>
      </c>
      <c r="BE3758" s="38">
        <f t="shared" si="2376"/>
        <v>0.97955101704061887</v>
      </c>
      <c r="BF3758" s="38">
        <f t="shared" si="2376"/>
        <v>0.97979705270209472</v>
      </c>
    </row>
    <row r="3759" spans="1:58" x14ac:dyDescent="0.2">
      <c r="A3759" s="9" t="str">
        <f t="shared" si="2328"/>
        <v>Saint Vincent and the Grenadines</v>
      </c>
      <c r="C3759" s="39">
        <f t="shared" si="2329"/>
        <v>0.58466510000000005</v>
      </c>
      <c r="D3759" s="38">
        <f t="shared" ref="D3759:BF3759" si="2377">1-_xlfn.NORM.DIST($D$608,D3530,$B$37+$B$38*D3530,TRUE)</f>
        <v>0.59548126267335699</v>
      </c>
      <c r="E3759" s="38">
        <f t="shared" si="2377"/>
        <v>0.60609183789212595</v>
      </c>
      <c r="F3759" s="38">
        <f t="shared" si="2377"/>
        <v>0.61649378885848916</v>
      </c>
      <c r="G3759" s="38">
        <f t="shared" si="2377"/>
        <v>0.62668468763932705</v>
      </c>
      <c r="H3759" s="38">
        <f t="shared" si="2377"/>
        <v>0.63666268301769013</v>
      </c>
      <c r="I3759" s="38">
        <f t="shared" si="2377"/>
        <v>0.64642646809847837</v>
      </c>
      <c r="J3759" s="38">
        <f t="shared" si="2377"/>
        <v>0.6559752479010752</v>
      </c>
      <c r="K3759" s="38">
        <f t="shared" si="2377"/>
        <v>0.66530870714688506</v>
      </c>
      <c r="L3759" s="38">
        <f t="shared" si="2377"/>
        <v>0.67442697842582677</v>
      </c>
      <c r="M3759" s="38">
        <f t="shared" si="2377"/>
        <v>0.68333061090303526</v>
      </c>
      <c r="N3759" s="38">
        <f t="shared" si="2377"/>
        <v>0.69202053970541</v>
      </c>
      <c r="O3759" s="38">
        <f t="shared" si="2377"/>
        <v>0.70049805610732097</v>
      </c>
      <c r="P3759" s="38">
        <f t="shared" si="2377"/>
        <v>0.70876477861580234</v>
      </c>
      <c r="Q3759" s="38">
        <f t="shared" si="2377"/>
        <v>0.71682262503794303</v>
      </c>
      <c r="R3759" s="38">
        <f t="shared" si="2377"/>
        <v>0.72467378559695173</v>
      </c>
      <c r="S3759" s="38">
        <f t="shared" si="2377"/>
        <v>0.73232069714851356</v>
      </c>
      <c r="T3759" s="38">
        <f t="shared" si="2377"/>
        <v>0.73976601853553903</v>
      </c>
      <c r="U3759" s="38">
        <f t="shared" si="2377"/>
        <v>0.74701260710719564</v>
      </c>
      <c r="V3759" s="38">
        <f t="shared" si="2377"/>
        <v>0.75406349641717174</v>
      </c>
      <c r="W3759" s="38">
        <f t="shared" si="2377"/>
        <v>0.76092187510637432</v>
      </c>
      <c r="X3759" s="38">
        <f t="shared" si="2377"/>
        <v>0.76759106696666257</v>
      </c>
      <c r="Y3759" s="38">
        <f t="shared" si="2377"/>
        <v>0.77407451217469292</v>
      </c>
      <c r="Z3759" s="38">
        <f t="shared" si="2377"/>
        <v>0.78037574967842693</v>
      </c>
      <c r="AA3759" s="38">
        <f t="shared" si="2377"/>
        <v>0.78649840071326782</v>
      </c>
      <c r="AB3759" s="38">
        <f t="shared" si="2377"/>
        <v>0.79244615342006486</v>
      </c>
      <c r="AC3759" s="38">
        <f t="shared" si="2377"/>
        <v>0.79822274853329467</v>
      </c>
      <c r="AD3759" s="38">
        <f t="shared" si="2377"/>
        <v>0.8038319661045159</v>
      </c>
      <c r="AE3759" s="38">
        <f t="shared" si="2377"/>
        <v>0.80927761322364677</v>
      </c>
      <c r="AF3759" s="38">
        <f t="shared" si="2377"/>
        <v>0.81456351269865057</v>
      </c>
      <c r="AG3759" s="38">
        <f t="shared" si="2377"/>
        <v>0.8196934926527919</v>
      </c>
      <c r="AH3759" s="38">
        <f t="shared" si="2377"/>
        <v>0.82467137699766191</v>
      </c>
      <c r="AI3759" s="38">
        <f t="shared" si="2377"/>
        <v>0.82950097673964951</v>
      </c>
      <c r="AJ3759" s="38">
        <f t="shared" si="2377"/>
        <v>0.83418608207735023</v>
      </c>
      <c r="AK3759" s="38">
        <f t="shared" si="2377"/>
        <v>0.83873045524756984</v>
      </c>
      <c r="AL3759" s="38">
        <f t="shared" si="2377"/>
        <v>0.84313782407800475</v>
      </c>
      <c r="AM3759" s="38">
        <f t="shared" si="2377"/>
        <v>0.84741187620534419</v>
      </c>
      <c r="AN3759" s="38">
        <f t="shared" si="2377"/>
        <v>0.85155625391841006</v>
      </c>
      <c r="AO3759" s="38">
        <f t="shared" si="2377"/>
        <v>0.85557454958697821</v>
      </c>
      <c r="AP3759" s="38">
        <f t="shared" si="2377"/>
        <v>0.85947030163809846</v>
      </c>
      <c r="AQ3759" s="38">
        <f t="shared" si="2377"/>
        <v>0.86324699104300273</v>
      </c>
      <c r="AR3759" s="38">
        <f t="shared" si="2377"/>
        <v>0.86690803827905816</v>
      </c>
      <c r="AS3759" s="38">
        <f t="shared" si="2377"/>
        <v>0.87045680073264786</v>
      </c>
      <c r="AT3759" s="38">
        <f t="shared" si="2377"/>
        <v>0.87389657051032565</v>
      </c>
      <c r="AU3759" s="38">
        <f t="shared" si="2377"/>
        <v>0.87723057262710158</v>
      </c>
      <c r="AV3759" s="38">
        <f t="shared" si="2377"/>
        <v>0.88046196354220552</v>
      </c>
      <c r="AW3759" s="38">
        <f t="shared" si="2377"/>
        <v>0.88359383001420821</v>
      </c>
      <c r="AX3759" s="38">
        <f t="shared" si="2377"/>
        <v>0.8866291882488575</v>
      </c>
      <c r="AY3759" s="38">
        <f t="shared" si="2377"/>
        <v>0.88957098331447937</v>
      </c>
      <c r="AZ3759" s="38">
        <f t="shared" si="2377"/>
        <v>0.89242208880123441</v>
      </c>
      <c r="BA3759" s="38">
        <f t="shared" si="2377"/>
        <v>0.89518530670194596</v>
      </c>
      <c r="BB3759" s="38">
        <f t="shared" si="2377"/>
        <v>0.89786336749357398</v>
      </c>
      <c r="BC3759" s="38">
        <f t="shared" si="2377"/>
        <v>0.90045893039976044</v>
      </c>
      <c r="BD3759" s="38">
        <f t="shared" si="2377"/>
        <v>0.90297458381613827</v>
      </c>
      <c r="BE3759" s="38">
        <f t="shared" si="2377"/>
        <v>0.90541284588133886</v>
      </c>
      <c r="BF3759" s="38">
        <f t="shared" si="2377"/>
        <v>0.90777616517780801</v>
      </c>
    </row>
    <row r="3760" spans="1:58" x14ac:dyDescent="0.2">
      <c r="A3760" s="9" t="str">
        <f t="shared" si="2328"/>
        <v>Samoa</v>
      </c>
      <c r="C3760" s="39">
        <f t="shared" si="2329"/>
        <v>0.71156549999999996</v>
      </c>
      <c r="D3760" s="38">
        <f t="shared" ref="D3760:BF3760" si="2378">1-_xlfn.NORM.DIST($D$608,D3531,$B$37+$B$38*D3531,TRUE)</f>
        <v>0.71958612843759073</v>
      </c>
      <c r="E3760" s="38">
        <f t="shared" si="2378"/>
        <v>0.72739952271069375</v>
      </c>
      <c r="F3760" s="38">
        <f t="shared" si="2378"/>
        <v>0.73500820509264253</v>
      </c>
      <c r="G3760" s="38">
        <f t="shared" si="2378"/>
        <v>0.74241491560044859</v>
      </c>
      <c r="H3760" s="38">
        <f t="shared" si="2378"/>
        <v>0.74962258853922858</v>
      </c>
      <c r="I3760" s="38">
        <f t="shared" si="2378"/>
        <v>0.75663433024464588</v>
      </c>
      <c r="J3760" s="38">
        <f t="shared" si="2378"/>
        <v>0.76345339802634715</v>
      </c>
      <c r="K3760" s="38">
        <f t="shared" si="2378"/>
        <v>0.77008318030690681</v>
      </c>
      <c r="L3760" s="38">
        <f t="shared" si="2378"/>
        <v>0.77652717794338932</v>
      </c>
      <c r="M3760" s="38">
        <f t="shared" si="2378"/>
        <v>0.78278898671225705</v>
      </c>
      <c r="N3760" s="38">
        <f t="shared" si="2378"/>
        <v>0.78887228093288431</v>
      </c>
      <c r="O3760" s="38">
        <f t="shared" si="2378"/>
        <v>0.79478079820035386</v>
      </c>
      <c r="P3760" s="38">
        <f t="shared" si="2378"/>
        <v>0.80051832519440191</v>
      </c>
      <c r="Q3760" s="38">
        <f t="shared" si="2378"/>
        <v>0.80608868452829086</v>
      </c>
      <c r="R3760" s="38">
        <f t="shared" si="2378"/>
        <v>0.81149572259896163</v>
      </c>
      <c r="S3760" s="38">
        <f t="shared" si="2378"/>
        <v>0.81674329839796889</v>
      </c>
      <c r="T3760" s="38">
        <f t="shared" si="2378"/>
        <v>0.82183527324138028</v>
      </c>
      <c r="U3760" s="38">
        <f t="shared" si="2378"/>
        <v>0.82677550137597722</v>
      </c>
      <c r="V3760" s="38">
        <f t="shared" si="2378"/>
        <v>0.83156782141864694</v>
      </c>
      <c r="W3760" s="38">
        <f t="shared" si="2378"/>
        <v>0.83621604858578402</v>
      </c>
      <c r="X3760" s="38">
        <f t="shared" si="2378"/>
        <v>0.84072396766975321</v>
      </c>
      <c r="Y3760" s="38">
        <f t="shared" si="2378"/>
        <v>0.84509532671997878</v>
      </c>
      <c r="Z3760" s="38">
        <f t="shared" si="2378"/>
        <v>0.84933383138695806</v>
      </c>
      <c r="AA3760" s="38">
        <f t="shared" si="2378"/>
        <v>0.85344313988843346</v>
      </c>
      <c r="AB3760" s="38">
        <f t="shared" si="2378"/>
        <v>0.85742685855805201</v>
      </c>
      <c r="AC3760" s="38">
        <f t="shared" si="2378"/>
        <v>0.86128853793806404</v>
      </c>
      <c r="AD3760" s="38">
        <f t="shared" si="2378"/>
        <v>0.86503166937894227</v>
      </c>
      <c r="AE3760" s="38">
        <f t="shared" si="2378"/>
        <v>0.86865968211021305</v>
      </c>
      <c r="AF3760" s="38">
        <f t="shared" si="2378"/>
        <v>0.87217594074825633</v>
      </c>
      <c r="AG3760" s="38">
        <f t="shared" si="2378"/>
        <v>0.87558374320834276</v>
      </c>
      <c r="AH3760" s="38">
        <f t="shared" si="2378"/>
        <v>0.87888631898969793</v>
      </c>
      <c r="AI3760" s="38">
        <f t="shared" si="2378"/>
        <v>0.88208682780393688</v>
      </c>
      <c r="AJ3760" s="38">
        <f t="shared" si="2378"/>
        <v>0.88518835851873212</v>
      </c>
      <c r="AK3760" s="38">
        <f t="shared" si="2378"/>
        <v>0.88819392839011246</v>
      </c>
      <c r="AL3760" s="38">
        <f t="shared" si="2378"/>
        <v>0.89110648255827707</v>
      </c>
      <c r="AM3760" s="38">
        <f t="shared" si="2378"/>
        <v>0.8939288937832881</v>
      </c>
      <c r="AN3760" s="38">
        <f t="shared" si="2378"/>
        <v>0.89666396239841895</v>
      </c>
      <c r="AO3760" s="38">
        <f t="shared" si="2378"/>
        <v>0.8993144164603406</v>
      </c>
      <c r="AP3760" s="38">
        <f t="shared" si="2378"/>
        <v>0.90188291207665316</v>
      </c>
      <c r="AQ3760" s="38">
        <f t="shared" si="2378"/>
        <v>0.90437203389257059</v>
      </c>
      <c r="AR3760" s="38">
        <f t="shared" si="2378"/>
        <v>0.90678429571980468</v>
      </c>
      <c r="AS3760" s="38">
        <f t="shared" si="2378"/>
        <v>0.90912214129187807</v>
      </c>
      <c r="AT3760" s="38">
        <f t="shared" si="2378"/>
        <v>0.91138794513122967</v>
      </c>
      <c r="AU3760" s="38">
        <f t="shared" si="2378"/>
        <v>0.91358401351455587</v>
      </c>
      <c r="AV3760" s="38">
        <f t="shared" si="2378"/>
        <v>0.91571258552384993</v>
      </c>
      <c r="AW3760" s="38">
        <f t="shared" si="2378"/>
        <v>0.91777583417157393</v>
      </c>
      <c r="AX3760" s="38">
        <f t="shared" si="2378"/>
        <v>0.91977586758931029</v>
      </c>
      <c r="AY3760" s="38">
        <f t="shared" si="2378"/>
        <v>0.92171473027010875</v>
      </c>
      <c r="AZ3760" s="38">
        <f t="shared" si="2378"/>
        <v>0.92359440435555207</v>
      </c>
      <c r="BA3760" s="38">
        <f t="shared" si="2378"/>
        <v>0.92541681095932948</v>
      </c>
      <c r="BB3760" s="38">
        <f t="shared" si="2378"/>
        <v>0.92718381151982521</v>
      </c>
      <c r="BC3760" s="38">
        <f t="shared" si="2378"/>
        <v>0.92889720917489449</v>
      </c>
      <c r="BD3760" s="38">
        <f t="shared" si="2378"/>
        <v>0.9305587501526269</v>
      </c>
      <c r="BE3760" s="38">
        <f t="shared" si="2378"/>
        <v>0.93217012517248654</v>
      </c>
      <c r="BF3760" s="38">
        <f t="shared" si="2378"/>
        <v>0.93373297085175155</v>
      </c>
    </row>
    <row r="3761" spans="1:58" x14ac:dyDescent="0.2">
      <c r="A3761" s="9" t="str">
        <f t="shared" si="2328"/>
        <v>San Marino</v>
      </c>
      <c r="C3761" s="39">
        <f t="shared" si="2329"/>
        <v>0.98710319999999996</v>
      </c>
      <c r="D3761" s="38">
        <f t="shared" ref="D3761:BF3761" si="2379">1-_xlfn.NORM.DIST($D$608,D3532,$B$37+$B$38*D3532,TRUE)</f>
        <v>0.98719097632106612</v>
      </c>
      <c r="E3761" s="38">
        <f t="shared" si="2379"/>
        <v>0.98727715362870305</v>
      </c>
      <c r="F3761" s="38">
        <f t="shared" si="2379"/>
        <v>0.98736176665590303</v>
      </c>
      <c r="G3761" s="38">
        <f t="shared" si="2379"/>
        <v>0.98744484924538956</v>
      </c>
      <c r="H3761" s="38">
        <f t="shared" si="2379"/>
        <v>0.98752643437568777</v>
      </c>
      <c r="I3761" s="38">
        <f t="shared" si="2379"/>
        <v>0.98760655418635246</v>
      </c>
      <c r="J3761" s="38">
        <f t="shared" si="2379"/>
        <v>0.98768524000237867</v>
      </c>
      <c r="K3761" s="38">
        <f t="shared" si="2379"/>
        <v>0.98776252235782791</v>
      </c>
      <c r="L3761" s="38">
        <f t="shared" si="2379"/>
        <v>0.98783843101869329</v>
      </c>
      <c r="M3761" s="38">
        <f t="shared" si="2379"/>
        <v>0.98791299500503282</v>
      </c>
      <c r="N3761" s="38">
        <f t="shared" si="2379"/>
        <v>0.98798624261239498</v>
      </c>
      <c r="O3761" s="38">
        <f t="shared" si="2379"/>
        <v>0.98805820143256129</v>
      </c>
      <c r="P3761" s="38">
        <f t="shared" si="2379"/>
        <v>0.98812889837362927</v>
      </c>
      <c r="Q3761" s="38">
        <f t="shared" si="2379"/>
        <v>0.9881983596794589</v>
      </c>
      <c r="R3761" s="38">
        <f t="shared" si="2379"/>
        <v>0.98826661094850421</v>
      </c>
      <c r="S3761" s="38">
        <f t="shared" si="2379"/>
        <v>0.98833367715205134</v>
      </c>
      <c r="T3761" s="38">
        <f t="shared" si="2379"/>
        <v>0.98839958265188232</v>
      </c>
      <c r="U3761" s="38">
        <f t="shared" si="2379"/>
        <v>0.98846435121738596</v>
      </c>
      <c r="V3761" s="38">
        <f t="shared" si="2379"/>
        <v>0.98852800604213287</v>
      </c>
      <c r="W3761" s="38">
        <f t="shared" si="2379"/>
        <v>0.98859056975993453</v>
      </c>
      <c r="X3761" s="38">
        <f t="shared" si="2379"/>
        <v>0.98865206446040199</v>
      </c>
      <c r="Y3761" s="38">
        <f t="shared" si="2379"/>
        <v>0.98871251170402319</v>
      </c>
      <c r="Z3761" s="38">
        <f t="shared" si="2379"/>
        <v>0.98877193253677309</v>
      </c>
      <c r="AA3761" s="38">
        <f t="shared" si="2379"/>
        <v>0.9888303475042739</v>
      </c>
      <c r="AB3761" s="38">
        <f t="shared" si="2379"/>
        <v>0.98888777666551997</v>
      </c>
      <c r="AC3761" s="38">
        <f t="shared" si="2379"/>
        <v>0.9889442396061815</v>
      </c>
      <c r="AD3761" s="38">
        <f t="shared" si="2379"/>
        <v>0.9889997554515022</v>
      </c>
      <c r="AE3761" s="38">
        <f t="shared" si="2379"/>
        <v>0.98905434287880289</v>
      </c>
      <c r="AF3761" s="38">
        <f t="shared" si="2379"/>
        <v>0.98910802012960564</v>
      </c>
      <c r="AG3761" s="38">
        <f t="shared" si="2379"/>
        <v>0.98916080502139025</v>
      </c>
      <c r="AH3761" s="38">
        <f t="shared" si="2379"/>
        <v>0.98921271495899565</v>
      </c>
      <c r="AI3761" s="38">
        <f t="shared" si="2379"/>
        <v>0.98926376694567697</v>
      </c>
      <c r="AJ3761" s="38">
        <f t="shared" si="2379"/>
        <v>0.98931397759383133</v>
      </c>
      <c r="AK3761" s="38">
        <f t="shared" si="2379"/>
        <v>0.9893633631354013</v>
      </c>
      <c r="AL3761" s="38">
        <f t="shared" si="2379"/>
        <v>0.98941193943196848</v>
      </c>
      <c r="AM3761" s="38">
        <f t="shared" si="2379"/>
        <v>0.98945972198454546</v>
      </c>
      <c r="AN3761" s="38">
        <f t="shared" si="2379"/>
        <v>0.98950672594307743</v>
      </c>
      <c r="AO3761" s="38">
        <f t="shared" si="2379"/>
        <v>0.98955296611566235</v>
      </c>
      <c r="AP3761" s="38">
        <f t="shared" si="2379"/>
        <v>0.98959845697749915</v>
      </c>
      <c r="AQ3761" s="38">
        <f t="shared" si="2379"/>
        <v>0.98964321267957123</v>
      </c>
      <c r="AR3761" s="38">
        <f t="shared" si="2379"/>
        <v>0.98968724705707656</v>
      </c>
      <c r="AS3761" s="38">
        <f t="shared" si="2379"/>
        <v>0.98973057363760975</v>
      </c>
      <c r="AT3761" s="38">
        <f t="shared" si="2379"/>
        <v>0.98977320564910642</v>
      </c>
      <c r="AU3761" s="38">
        <f t="shared" si="2379"/>
        <v>0.98981515602755521</v>
      </c>
      <c r="AV3761" s="38">
        <f t="shared" si="2379"/>
        <v>0.98985643742448681</v>
      </c>
      <c r="AW3761" s="38">
        <f t="shared" si="2379"/>
        <v>0.989897062214246</v>
      </c>
      <c r="AX3761" s="38">
        <f t="shared" si="2379"/>
        <v>0.98993704250105397</v>
      </c>
      <c r="AY3761" s="38">
        <f t="shared" si="2379"/>
        <v>0.98997639012586736</v>
      </c>
      <c r="AZ3761" s="38">
        <f t="shared" si="2379"/>
        <v>0.99001511667304132</v>
      </c>
      <c r="BA3761" s="38">
        <f t="shared" si="2379"/>
        <v>0.99005323347680052</v>
      </c>
      <c r="BB3761" s="38">
        <f t="shared" si="2379"/>
        <v>0.99009075162752724</v>
      </c>
      <c r="BC3761" s="38">
        <f t="shared" si="2379"/>
        <v>0.99012768197787027</v>
      </c>
      <c r="BD3761" s="38">
        <f t="shared" si="2379"/>
        <v>0.99016403514867979</v>
      </c>
      <c r="BE3761" s="38">
        <f t="shared" si="2379"/>
        <v>0.99019982153477593</v>
      </c>
      <c r="BF3761" s="38">
        <f t="shared" si="2379"/>
        <v>0.99023505131055367</v>
      </c>
    </row>
    <row r="3762" spans="1:58" x14ac:dyDescent="0.2">
      <c r="A3762" s="9" t="str">
        <f t="shared" si="2328"/>
        <v>Sao Tome and Principe</v>
      </c>
      <c r="C3762" s="39">
        <f t="shared" si="2329"/>
        <v>0.18223919999999993</v>
      </c>
      <c r="D3762" s="38">
        <f t="shared" ref="D3762:BF3762" si="2380">1-_xlfn.NORM.DIST($D$608,D3533,$B$37+$B$38*D3533,TRUE)</f>
        <v>0.19356980983860661</v>
      </c>
      <c r="E3762" s="38">
        <f t="shared" si="2380"/>
        <v>0.20517132001302774</v>
      </c>
      <c r="F3762" s="38">
        <f t="shared" si="2380"/>
        <v>0.21702454649658198</v>
      </c>
      <c r="G3762" s="38">
        <f t="shared" si="2380"/>
        <v>0.22910962600269535</v>
      </c>
      <c r="H3762" s="38">
        <f t="shared" si="2380"/>
        <v>0.24140615504981189</v>
      </c>
      <c r="I3762" s="38">
        <f t="shared" si="2380"/>
        <v>0.25389332689196509</v>
      </c>
      <c r="J3762" s="38">
        <f t="shared" si="2380"/>
        <v>0.2665500649807826</v>
      </c>
      <c r="K3762" s="38">
        <f t="shared" si="2380"/>
        <v>0.27935515177527792</v>
      </c>
      <c r="L3762" s="38">
        <f t="shared" si="2380"/>
        <v>0.29228735187126997</v>
      </c>
      <c r="M3762" s="38">
        <f t="shared" si="2380"/>
        <v>0.30532552857919781</v>
      </c>
      <c r="N3762" s="38">
        <f t="shared" si="2380"/>
        <v>0.31844875323445299</v>
      </c>
      <c r="O3762" s="38">
        <f t="shared" si="2380"/>
        <v>0.33163640667547167</v>
      </c>
      <c r="P3762" s="38">
        <f t="shared" si="2380"/>
        <v>0.34486827246950269</v>
      </c>
      <c r="Q3762" s="38">
        <f t="shared" si="2380"/>
        <v>0.35812462160237168</v>
      </c>
      <c r="R3762" s="38">
        <f t="shared" si="2380"/>
        <v>0.37138628847527699</v>
      </c>
      <c r="S3762" s="38">
        <f t="shared" si="2380"/>
        <v>0.38463473816763116</v>
      </c>
      <c r="T3762" s="38">
        <f t="shared" si="2380"/>
        <v>0.39785212502950529</v>
      </c>
      <c r="U3762" s="38">
        <f t="shared" si="2380"/>
        <v>0.41102134275994318</v>
      </c>
      <c r="V3762" s="38">
        <f t="shared" si="2380"/>
        <v>0.4241260662081805</v>
      </c>
      <c r="W3762" s="38">
        <f t="shared" si="2380"/>
        <v>0.43715078520375206</v>
      </c>
      <c r="X3762" s="38">
        <f t="shared" si="2380"/>
        <v>0.45008083077893501</v>
      </c>
      <c r="Y3762" s="38">
        <f t="shared" si="2380"/>
        <v>0.46290239419342427</v>
      </c>
      <c r="Z3762" s="38">
        <f t="shared" si="2380"/>
        <v>0.47560253920723805</v>
      </c>
      <c r="AA3762" s="38">
        <f t="shared" si="2380"/>
        <v>0.48816920807428121</v>
      </c>
      <c r="AB3762" s="38">
        <f t="shared" si="2380"/>
        <v>0.50059122174659088</v>
      </c>
      <c r="AC3762" s="38">
        <f t="shared" si="2380"/>
        <v>0.51285827478886592</v>
      </c>
      <c r="AD3762" s="38">
        <f t="shared" si="2380"/>
        <v>0.52496092550530427</v>
      </c>
      <c r="AE3762" s="38">
        <f t="shared" si="2380"/>
        <v>0.53689058177692384</v>
      </c>
      <c r="AF3762" s="38">
        <f t="shared" si="2380"/>
        <v>0.54863948309823052</v>
      </c>
      <c r="AG3762" s="38">
        <f t="shared" si="2380"/>
        <v>0.56020067928819217</v>
      </c>
      <c r="AH3762" s="38">
        <f t="shared" si="2380"/>
        <v>0.57156800633270266</v>
      </c>
      <c r="AI3762" s="38">
        <f t="shared" si="2380"/>
        <v>0.58273605979485876</v>
      </c>
      <c r="AJ3762" s="38">
        <f t="shared" si="2380"/>
        <v>0.59370016620606347</v>
      </c>
      <c r="AK3762" s="38">
        <f t="shared" si="2380"/>
        <v>0.60445635282585219</v>
      </c>
      <c r="AL3762" s="38">
        <f t="shared" si="2380"/>
        <v>0.61500131613197107</v>
      </c>
      <c r="AM3762" s="38">
        <f t="shared" si="2380"/>
        <v>0.62533238937510705</v>
      </c>
      <c r="AN3762" s="38">
        <f t="shared" si="2380"/>
        <v>0.63544750950523432</v>
      </c>
      <c r="AO3762" s="38">
        <f t="shared" si="2380"/>
        <v>0.64534518374917249</v>
      </c>
      <c r="AP3762" s="38">
        <f t="shared" si="2380"/>
        <v>0.65502445609197379</v>
      </c>
      <c r="AQ3762" s="38">
        <f t="shared" si="2380"/>
        <v>0.66448487388845134</v>
      </c>
      <c r="AR3762" s="38">
        <f t="shared" si="2380"/>
        <v>0.67372645480575066</v>
      </c>
      <c r="AS3762" s="38">
        <f t="shared" si="2380"/>
        <v>0.68274965427353007</v>
      </c>
      <c r="AT3762" s="38">
        <f t="shared" si="2380"/>
        <v>0.69155533359519661</v>
      </c>
      <c r="AU3762" s="38">
        <f t="shared" si="2380"/>
        <v>0.70014472885184686</v>
      </c>
      <c r="AV3762" s="38">
        <f t="shared" si="2380"/>
        <v>0.70851942071015583</v>
      </c>
      <c r="AW3762" s="38">
        <f t="shared" si="2380"/>
        <v>0.71668130522648132</v>
      </c>
      <c r="AX3762" s="38">
        <f t="shared" si="2380"/>
        <v>0.72463256572194013</v>
      </c>
      <c r="AY3762" s="38">
        <f t="shared" si="2380"/>
        <v>0.73237564578713266</v>
      </c>
      <c r="AZ3762" s="38">
        <f t="shared" si="2380"/>
        <v>0.73991322346056354</v>
      </c>
      <c r="BA3762" s="38">
        <f t="shared" si="2380"/>
        <v>0.74724818661155001</v>
      </c>
      <c r="BB3762" s="38">
        <f t="shared" si="2380"/>
        <v>0.7543836095465134</v>
      </c>
      <c r="BC3762" s="38">
        <f t="shared" si="2380"/>
        <v>0.76132273084693791</v>
      </c>
      <c r="BD3762" s="38">
        <f t="shared" si="2380"/>
        <v>0.7680689324378901</v>
      </c>
      <c r="BE3762" s="38">
        <f t="shared" si="2380"/>
        <v>0.77462571987776341</v>
      </c>
      <c r="BF3762" s="38">
        <f t="shared" si="2380"/>
        <v>0.78099670385276243</v>
      </c>
    </row>
    <row r="3763" spans="1:58" x14ac:dyDescent="0.2">
      <c r="A3763" s="9" t="str">
        <f t="shared" si="2328"/>
        <v>Saudi Arabia</v>
      </c>
      <c r="C3763" s="39">
        <f t="shared" si="2329"/>
        <v>0.64629679999999989</v>
      </c>
      <c r="D3763" s="38">
        <f t="shared" ref="D3763:BF3763" si="2381">1-_xlfn.NORM.DIST($D$608,D3534,$B$37+$B$38*D3534,TRUE)</f>
        <v>0.65584687340589409</v>
      </c>
      <c r="E3763" s="38">
        <f t="shared" si="2381"/>
        <v>0.66518168059957217</v>
      </c>
      <c r="F3763" s="38">
        <f t="shared" si="2381"/>
        <v>0.67430134932444696</v>
      </c>
      <c r="G3763" s="38">
        <f t="shared" si="2381"/>
        <v>0.68320642405417542</v>
      </c>
      <c r="H3763" s="38">
        <f t="shared" si="2381"/>
        <v>0.6918978353869224</v>
      </c>
      <c r="I3763" s="38">
        <f t="shared" si="2381"/>
        <v>0.70037687023720008</v>
      </c>
      <c r="J3763" s="38">
        <f t="shared" si="2381"/>
        <v>0.70864514292572778</v>
      </c>
      <c r="K3763" s="38">
        <f t="shared" si="2381"/>
        <v>0.71670456725014164</v>
      </c>
      <c r="L3763" s="38">
        <f t="shared" si="2381"/>
        <v>0.72455732960314645</v>
      </c>
      <c r="M3763" s="38">
        <f t="shared" si="2381"/>
        <v>0.73220586318983827</v>
      </c>
      <c r="N3763" s="38">
        <f t="shared" si="2381"/>
        <v>0.73965282338240779</v>
      </c>
      <c r="O3763" s="38">
        <f t="shared" si="2381"/>
        <v>0.74690106423821889</v>
      </c>
      <c r="P3763" s="38">
        <f t="shared" si="2381"/>
        <v>0.75395361619631296</v>
      </c>
      <c r="Q3763" s="38">
        <f t="shared" si="2381"/>
        <v>0.76081366495763181</v>
      </c>
      <c r="R3763" s="38">
        <f t="shared" si="2381"/>
        <v>0.76748453154565444</v>
      </c>
      <c r="S3763" s="38">
        <f t="shared" si="2381"/>
        <v>0.77396965353660263</v>
      </c>
      <c r="T3763" s="38">
        <f t="shared" si="2381"/>
        <v>0.78027256744184947</v>
      </c>
      <c r="U3763" s="38">
        <f t="shared" si="2381"/>
        <v>0.78639689221956455</v>
      </c>
      <c r="V3763" s="38">
        <f t="shared" si="2381"/>
        <v>0.79234631388790522</v>
      </c>
      <c r="W3763" s="38">
        <f t="shared" si="2381"/>
        <v>0.7981245712081233</v>
      </c>
      <c r="X3763" s="38">
        <f t="shared" si="2381"/>
        <v>0.80373544240274053</v>
      </c>
      <c r="Y3763" s="38">
        <f t="shared" si="2381"/>
        <v>0.80918273287139253</v>
      </c>
      <c r="Z3763" s="38">
        <f t="shared" si="2381"/>
        <v>0.81447026386497601</v>
      </c>
      <c r="AA3763" s="38">
        <f t="shared" si="2381"/>
        <v>0.81960186207729713</v>
      </c>
      <c r="AB3763" s="38">
        <f t="shared" si="2381"/>
        <v>0.82458135011246769</v>
      </c>
      <c r="AC3763" s="38">
        <f t="shared" si="2381"/>
        <v>0.82941253778574531</v>
      </c>
      <c r="AD3763" s="38">
        <f t="shared" si="2381"/>
        <v>0.8340992142153526</v>
      </c>
      <c r="AE3763" s="38">
        <f t="shared" si="2381"/>
        <v>0.83864514066294871</v>
      </c>
      <c r="AF3763" s="38">
        <f t="shared" si="2381"/>
        <v>0.84305404408086193</v>
      </c>
      <c r="AG3763" s="38">
        <f t="shared" si="2381"/>
        <v>0.84732961132484674</v>
      </c>
      <c r="AH3763" s="38">
        <f t="shared" si="2381"/>
        <v>0.85147548399199646</v>
      </c>
      <c r="AI3763" s="38">
        <f t="shared" si="2381"/>
        <v>0.85549525384447378</v>
      </c>
      <c r="AJ3763" s="38">
        <f t="shared" si="2381"/>
        <v>0.85939245878087966</v>
      </c>
      <c r="AK3763" s="38">
        <f t="shared" si="2381"/>
        <v>0.86317057931836738</v>
      </c>
      <c r="AL3763" s="38">
        <f t="shared" si="2381"/>
        <v>0.86683303554996227</v>
      </c>
      <c r="AM3763" s="38">
        <f t="shared" si="2381"/>
        <v>0.87038318454297281</v>
      </c>
      <c r="AN3763" s="38">
        <f t="shared" si="2381"/>
        <v>0.87382431814585049</v>
      </c>
      <c r="AO3763" s="38">
        <f t="shared" si="2381"/>
        <v>0.87715966117234756</v>
      </c>
      <c r="AP3763" s="38">
        <f t="shared" si="2381"/>
        <v>0.88039236993333225</v>
      </c>
      <c r="AQ3763" s="38">
        <f t="shared" si="2381"/>
        <v>0.88352553108813181</v>
      </c>
      <c r="AR3763" s="38">
        <f t="shared" si="2381"/>
        <v>0.88656216078876449</v>
      </c>
      <c r="AS3763" s="38">
        <f t="shared" si="2381"/>
        <v>0.88950520409190847</v>
      </c>
      <c r="AT3763" s="38">
        <f t="shared" si="2381"/>
        <v>0.89235753461489553</v>
      </c>
      <c r="AU3763" s="38">
        <f t="shared" si="2381"/>
        <v>0.89512195441343811</v>
      </c>
      <c r="AV3763" s="38">
        <f t="shared" si="2381"/>
        <v>0.89780119406016978</v>
      </c>
      <c r="AW3763" s="38">
        <f t="shared" si="2381"/>
        <v>0.90039791290441162</v>
      </c>
      <c r="AX3763" s="38">
        <f t="shared" si="2381"/>
        <v>0.90291469949485581</v>
      </c>
      <c r="AY3763" s="38">
        <f t="shared" si="2381"/>
        <v>0.90535407214809704</v>
      </c>
      <c r="AZ3763" s="38">
        <f t="shared" si="2381"/>
        <v>0.90771847964711772</v>
      </c>
      <c r="BA3763" s="38">
        <f t="shared" si="2381"/>
        <v>0.91001030205496158</v>
      </c>
      <c r="BB3763" s="38">
        <f t="shared" si="2381"/>
        <v>0.91223185162991149</v>
      </c>
      <c r="BC3763" s="38">
        <f t="shared" si="2381"/>
        <v>0.9143853738294998</v>
      </c>
      <c r="BD3763" s="38">
        <f t="shared" si="2381"/>
        <v>0.916473048391655</v>
      </c>
      <c r="BE3763" s="38">
        <f t="shared" si="2381"/>
        <v>0.9184969904822009</v>
      </c>
      <c r="BF3763" s="38">
        <f t="shared" si="2381"/>
        <v>0.9204592518987913</v>
      </c>
    </row>
    <row r="3764" spans="1:58" x14ac:dyDescent="0.2">
      <c r="A3764" s="9" t="str">
        <f t="shared" si="2328"/>
        <v>Senegal</v>
      </c>
      <c r="C3764" s="39">
        <f t="shared" si="2329"/>
        <v>7.9744510000000046E-2</v>
      </c>
      <c r="D3764" s="38">
        <f t="shared" ref="D3764:BF3764" si="2382">1-_xlfn.NORM.DIST($D$608,D3535,$B$37+$B$38*D3535,TRUE)</f>
        <v>8.7146213397578665E-2</v>
      </c>
      <c r="E3764" s="38">
        <f t="shared" si="2382"/>
        <v>9.4947874638031116E-2</v>
      </c>
      <c r="F3764" s="38">
        <f t="shared" si="2382"/>
        <v>0.10314593569591457</v>
      </c>
      <c r="G3764" s="38">
        <f t="shared" si="2382"/>
        <v>0.11173497521976195</v>
      </c>
      <c r="H3764" s="38">
        <f t="shared" si="2382"/>
        <v>0.12070775661141464</v>
      </c>
      <c r="I3764" s="38">
        <f t="shared" si="2382"/>
        <v>0.13005529314040642</v>
      </c>
      <c r="J3764" s="38">
        <f t="shared" si="2382"/>
        <v>0.13976692858234974</v>
      </c>
      <c r="K3764" s="38">
        <f t="shared" si="2382"/>
        <v>0.14983043170738886</v>
      </c>
      <c r="L3764" s="38">
        <f t="shared" si="2382"/>
        <v>0.1602321028253868</v>
      </c>
      <c r="M3764" s="38">
        <f t="shared" si="2382"/>
        <v>0.17095689051746821</v>
      </c>
      <c r="N3764" s="38">
        <f t="shared" si="2382"/>
        <v>0.18198851664680715</v>
      </c>
      <c r="O3764" s="38">
        <f t="shared" si="2382"/>
        <v>0.19330960774222294</v>
      </c>
      <c r="P3764" s="38">
        <f t="shared" si="2382"/>
        <v>0.20490183088275093</v>
      </c>
      <c r="Q3764" s="38">
        <f t="shared" si="2382"/>
        <v>0.21674603227594191</v>
      </c>
      <c r="R3764" s="38">
        <f t="shared" si="2382"/>
        <v>0.22882237681299056</v>
      </c>
      <c r="S3764" s="38">
        <f t="shared" si="2382"/>
        <v>0.24111048699551241</v>
      </c>
      <c r="T3764" s="38">
        <f t="shared" si="2382"/>
        <v>0.25358957975754293</v>
      </c>
      <c r="U3764" s="38">
        <f t="shared" si="2382"/>
        <v>0.26623859984783071</v>
      </c>
      <c r="V3764" s="38">
        <f t="shared" si="2382"/>
        <v>0.27903634858771276</v>
      </c>
      <c r="W3764" s="38">
        <f t="shared" si="2382"/>
        <v>0.29196160697501183</v>
      </c>
      <c r="X3764" s="38">
        <f t="shared" si="2382"/>
        <v>0.30499325226106666</v>
      </c>
      <c r="Y3764" s="38">
        <f t="shared" si="2382"/>
        <v>0.31811036728314168</v>
      </c>
      <c r="Z3764" s="38">
        <f t="shared" si="2382"/>
        <v>0.33129234198543589</v>
      </c>
      <c r="AA3764" s="38">
        <f t="shared" si="2382"/>
        <v>0.34451896670647175</v>
      </c>
      <c r="AB3764" s="38">
        <f t="shared" si="2382"/>
        <v>0.35777051694699002</v>
      </c>
      <c r="AC3764" s="38">
        <f t="shared" si="2382"/>
        <v>0.37102782945918011</v>
      </c>
      <c r="AD3764" s="38">
        <f t="shared" si="2382"/>
        <v>0.38427236961406674</v>
      </c>
      <c r="AE3764" s="38">
        <f t="shared" si="2382"/>
        <v>0.39748629010847458</v>
      </c>
      <c r="AF3764" s="38">
        <f t="shared" si="2382"/>
        <v>0.41065248116577935</v>
      </c>
      <c r="AG3764" s="38">
        <f t="shared" si="2382"/>
        <v>0.42375461246552615</v>
      </c>
      <c r="AH3764" s="38">
        <f t="shared" si="2382"/>
        <v>0.43677716710606418</v>
      </c>
      <c r="AI3764" s="38">
        <f t="shared" si="2382"/>
        <v>0.44970546796194277</v>
      </c>
      <c r="AJ3764" s="38">
        <f t="shared" si="2382"/>
        <v>0.46252569684441336</v>
      </c>
      <c r="AK3764" s="38">
        <f t="shared" si="2382"/>
        <v>0.47522490690962349</v>
      </c>
      <c r="AL3764" s="38">
        <f t="shared" si="2382"/>
        <v>0.48779102878567859</v>
      </c>
      <c r="AM3764" s="38">
        <f t="shared" si="2382"/>
        <v>0.50021287090749422</v>
      </c>
      <c r="AN3764" s="38">
        <f t="shared" si="2382"/>
        <v>0.51248011455808395</v>
      </c>
      <c r="AO3764" s="38">
        <f t="shared" si="2382"/>
        <v>0.52458330411750409</v>
      </c>
      <c r="AP3764" s="38">
        <f t="shared" si="2382"/>
        <v>0.53651383301695399</v>
      </c>
      <c r="AQ3764" s="38">
        <f t="shared" si="2382"/>
        <v>0.54826392588636486</v>
      </c>
      <c r="AR3764" s="38">
        <f t="shared" si="2382"/>
        <v>0.55982661737001038</v>
      </c>
      <c r="AS3764" s="38">
        <f t="shared" si="2382"/>
        <v>0.57119572806702457</v>
      </c>
      <c r="AT3764" s="38">
        <f t="shared" si="2382"/>
        <v>0.58236583803294539</v>
      </c>
      <c r="AU3764" s="38">
        <f t="shared" si="2382"/>
        <v>0.59333225825518854</v>
      </c>
      <c r="AV3764" s="38">
        <f t="shared" si="2382"/>
        <v>0.60409100049032372</v>
      </c>
      <c r="AW3764" s="38">
        <f t="shared" si="2382"/>
        <v>0.61463874582472533</v>
      </c>
      <c r="AX3764" s="38">
        <f t="shared" si="2382"/>
        <v>0.62497281229311241</v>
      </c>
      <c r="AY3764" s="38">
        <f t="shared" si="2382"/>
        <v>0.63509112186210204</v>
      </c>
      <c r="AZ3764" s="38">
        <f t="shared" si="2382"/>
        <v>0.64499216705858398</v>
      </c>
      <c r="BA3764" s="38">
        <f t="shared" si="2382"/>
        <v>0.65467497749578063</v>
      </c>
      <c r="BB3764" s="38">
        <f t="shared" si="2382"/>
        <v>0.66413908652358011</v>
      </c>
      <c r="BC3764" s="38">
        <f t="shared" si="2382"/>
        <v>0.67338449820434765</v>
      </c>
      <c r="BD3764" s="38">
        <f t="shared" si="2382"/>
        <v>0.68241165479109511</v>
      </c>
      <c r="BE3764" s="38">
        <f t="shared" si="2382"/>
        <v>0.69122140486178729</v>
      </c>
      <c r="BF3764" s="38">
        <f t="shared" si="2382"/>
        <v>0.69981497224176614</v>
      </c>
    </row>
    <row r="3765" spans="1:58" x14ac:dyDescent="0.2">
      <c r="A3765" s="9" t="str">
        <f t="shared" si="2328"/>
        <v>Serbia</v>
      </c>
      <c r="C3765" s="39">
        <f t="shared" si="2329"/>
        <v>0.91494940000000002</v>
      </c>
      <c r="D3765" s="38">
        <f t="shared" ref="D3765:BF3765" si="2383">1-_xlfn.NORM.DIST($D$608,D3536,$B$37+$B$38*D3536,TRUE)</f>
        <v>0.91700112107739828</v>
      </c>
      <c r="E3765" s="38">
        <f t="shared" si="2383"/>
        <v>0.9189905739991755</v>
      </c>
      <c r="F3765" s="38">
        <f t="shared" si="2383"/>
        <v>0.92091975690033789</v>
      </c>
      <c r="G3765" s="38">
        <f t="shared" si="2383"/>
        <v>0.92279060733649831</v>
      </c>
      <c r="H3765" s="38">
        <f t="shared" si="2383"/>
        <v>0.92460500356914987</v>
      </c>
      <c r="I3765" s="38">
        <f t="shared" si="2383"/>
        <v>0.92636476587796357</v>
      </c>
      <c r="J3765" s="38">
        <f t="shared" si="2383"/>
        <v>0.92807165789365598</v>
      </c>
      <c r="K3765" s="38">
        <f t="shared" si="2383"/>
        <v>0.92972738794556564</v>
      </c>
      <c r="L3765" s="38">
        <f t="shared" si="2383"/>
        <v>0.93133361041862694</v>
      </c>
      <c r="M3765" s="38">
        <f t="shared" si="2383"/>
        <v>0.93289192711494562</v>
      </c>
      <c r="N3765" s="38">
        <f t="shared" si="2383"/>
        <v>0.93440388861565604</v>
      </c>
      <c r="O3765" s="38">
        <f t="shared" si="2383"/>
        <v>0.93587099563918075</v>
      </c>
      <c r="P3765" s="38">
        <f t="shared" si="2383"/>
        <v>0.93729470039242935</v>
      </c>
      <c r="Q3765" s="38">
        <f t="shared" si="2383"/>
        <v>0.9386764079118447</v>
      </c>
      <c r="R3765" s="38">
        <f t="shared" si="2383"/>
        <v>0.94001747739156316</v>
      </c>
      <c r="S3765" s="38">
        <f t="shared" si="2383"/>
        <v>0.94131922349627184</v>
      </c>
      <c r="T3765" s="38">
        <f t="shared" si="2383"/>
        <v>0.94258291765664903</v>
      </c>
      <c r="U3765" s="38">
        <f t="shared" si="2383"/>
        <v>0.94380978934554349</v>
      </c>
      <c r="V3765" s="38">
        <f t="shared" si="2383"/>
        <v>0.94500102733329927</v>
      </c>
      <c r="W3765" s="38">
        <f t="shared" si="2383"/>
        <v>0.94615778092086467</v>
      </c>
      <c r="X3765" s="38">
        <f t="shared" si="2383"/>
        <v>0.94728116114953331</v>
      </c>
      <c r="Y3765" s="38">
        <f t="shared" si="2383"/>
        <v>0.94837224198635273</v>
      </c>
      <c r="Z3765" s="38">
        <f t="shared" si="2383"/>
        <v>0.94943206148441728</v>
      </c>
      <c r="AA3765" s="38">
        <f t="shared" si="2383"/>
        <v>0.95046162291741454</v>
      </c>
      <c r="AB3765" s="38">
        <f t="shared" si="2383"/>
        <v>0.95146189588793995</v>
      </c>
      <c r="AC3765" s="38">
        <f t="shared" si="2383"/>
        <v>0.9524338174092265</v>
      </c>
      <c r="AD3765" s="38">
        <f t="shared" si="2383"/>
        <v>0.95337829296004972</v>
      </c>
      <c r="AE3765" s="38">
        <f t="shared" si="2383"/>
        <v>0.95429619751267591</v>
      </c>
      <c r="AF3765" s="38">
        <f t="shared" si="2383"/>
        <v>0.95518837653381616</v>
      </c>
      <c r="AG3765" s="38">
        <f t="shared" si="2383"/>
        <v>0.95605564695863166</v>
      </c>
      <c r="AH3765" s="38">
        <f t="shared" si="2383"/>
        <v>0.95689879813791334</v>
      </c>
      <c r="AI3765" s="38">
        <f t="shared" si="2383"/>
        <v>0.95771859275862248</v>
      </c>
      <c r="AJ3765" s="38">
        <f t="shared" si="2383"/>
        <v>0.95851576773804248</v>
      </c>
      <c r="AK3765" s="38">
        <f t="shared" si="2383"/>
        <v>0.95929103509183811</v>
      </c>
      <c r="AL3765" s="38">
        <f t="shared" si="2383"/>
        <v>0.9600450827763698</v>
      </c>
      <c r="AM3765" s="38">
        <f t="shared" si="2383"/>
        <v>0.96077857550564483</v>
      </c>
      <c r="AN3765" s="38">
        <f t="shared" si="2383"/>
        <v>0.96149215554332468</v>
      </c>
      <c r="AO3765" s="38">
        <f t="shared" si="2383"/>
        <v>0.96218644347023374</v>
      </c>
      <c r="AP3765" s="38">
        <f t="shared" si="2383"/>
        <v>0.96286203892784217</v>
      </c>
      <c r="AQ3765" s="38">
        <f t="shared" si="2383"/>
        <v>0.9635195213382125</v>
      </c>
      <c r="AR3765" s="38">
        <f t="shared" si="2383"/>
        <v>0.96415945060091734</v>
      </c>
      <c r="AS3765" s="38">
        <f t="shared" si="2383"/>
        <v>0.9647823677674513</v>
      </c>
      <c r="AT3765" s="38">
        <f t="shared" si="2383"/>
        <v>0.96538879569366476</v>
      </c>
      <c r="AU3765" s="38">
        <f t="shared" si="2383"/>
        <v>0.96597923967075916</v>
      </c>
      <c r="AV3765" s="38">
        <f t="shared" si="2383"/>
        <v>0.96655418803538606</v>
      </c>
      <c r="AW3765" s="38">
        <f t="shared" si="2383"/>
        <v>0.96711411275939585</v>
      </c>
      <c r="AX3765" s="38">
        <f t="shared" si="2383"/>
        <v>0.96765947001978081</v>
      </c>
      <c r="AY3765" s="38">
        <f t="shared" si="2383"/>
        <v>0.96819070074935842</v>
      </c>
      <c r="AZ3765" s="38">
        <f t="shared" si="2383"/>
        <v>0.96870823116873661</v>
      </c>
      <c r="BA3765" s="38">
        <f t="shared" si="2383"/>
        <v>0.9692124733000993</v>
      </c>
      <c r="BB3765" s="38">
        <f t="shared" si="2383"/>
        <v>0.96970382546334311</v>
      </c>
      <c r="BC3765" s="38">
        <f t="shared" si="2383"/>
        <v>0.97018267275509484</v>
      </c>
      <c r="BD3765" s="38">
        <f t="shared" si="2383"/>
        <v>0.97064938751112517</v>
      </c>
      <c r="BE3765" s="38">
        <f t="shared" si="2383"/>
        <v>0.97110432975267214</v>
      </c>
      <c r="BF3765" s="38">
        <f t="shared" si="2383"/>
        <v>0.97154784761717505</v>
      </c>
    </row>
    <row r="3766" spans="1:58" x14ac:dyDescent="0.2">
      <c r="A3766" s="9" t="str">
        <f t="shared" si="2328"/>
        <v>Seychelles</v>
      </c>
      <c r="C3766" s="39">
        <f t="shared" si="2329"/>
        <v>0.44678629999999997</v>
      </c>
      <c r="D3766" s="38">
        <f t="shared" ref="D3766:BF3766" si="2384">1-_xlfn.NORM.DIST($D$608,D3537,$B$37+$B$38*D3537,TRUE)</f>
        <v>0.4595957559414654</v>
      </c>
      <c r="E3766" s="38">
        <f t="shared" si="2384"/>
        <v>0.4722873034876951</v>
      </c>
      <c r="F3766" s="38">
        <f t="shared" si="2384"/>
        <v>0.4848487840346718</v>
      </c>
      <c r="G3766" s="38">
        <f t="shared" si="2384"/>
        <v>0.49726890977267246</v>
      </c>
      <c r="H3766" s="38">
        <f t="shared" si="2384"/>
        <v>0.50953725971161568</v>
      </c>
      <c r="I3766" s="38">
        <f t="shared" si="2384"/>
        <v>0.52164427087870702</v>
      </c>
      <c r="J3766" s="38">
        <f t="shared" si="2384"/>
        <v>0.53358122518060203</v>
      </c>
      <c r="K3766" s="38">
        <f t="shared" si="2384"/>
        <v>0.54534023241415341</v>
      </c>
      <c r="L3766" s="38">
        <f t="shared" si="2384"/>
        <v>0.5569142098969555</v>
      </c>
      <c r="M3766" s="38">
        <f t="shared" si="2384"/>
        <v>0.56829685917213069</v>
      </c>
      <c r="N3766" s="38">
        <f t="shared" si="2384"/>
        <v>0.57948264022183849</v>
      </c>
      <c r="O3766" s="38">
        <f t="shared" si="2384"/>
        <v>0.59046674360148999</v>
      </c>
      <c r="P3766" s="38">
        <f t="shared" si="2384"/>
        <v>0.60124506088227625</v>
      </c>
      <c r="Q3766" s="38">
        <f t="shared" si="2384"/>
        <v>0.61181415376387993</v>
      </c>
      <c r="R3766" s="38">
        <f t="shared" si="2384"/>
        <v>0.62217122219268384</v>
      </c>
      <c r="S3766" s="38">
        <f t="shared" si="2384"/>
        <v>0.63231407179382504</v>
      </c>
      <c r="T3766" s="38">
        <f t="shared" si="2384"/>
        <v>0.6422410808984822</v>
      </c>
      <c r="U3766" s="38">
        <f t="shared" si="2384"/>
        <v>0.65195116742114112</v>
      </c>
      <c r="V3766" s="38">
        <f t="shared" si="2384"/>
        <v>0.66144375581553938</v>
      </c>
      <c r="W3766" s="38">
        <f t="shared" si="2384"/>
        <v>0.67071874431279699</v>
      </c>
      <c r="X3766" s="38">
        <f t="shared" si="2384"/>
        <v>0.67977647262104679</v>
      </c>
      <c r="Y3766" s="38">
        <f t="shared" si="2384"/>
        <v>0.68861769024287289</v>
      </c>
      <c r="Z3766" s="38">
        <f t="shared" si="2384"/>
        <v>0.69724352554511682</v>
      </c>
      <c r="AA3766" s="38">
        <f t="shared" si="2384"/>
        <v>0.70565545569523724</v>
      </c>
      <c r="AB3766" s="38">
        <f t="shared" si="2384"/>
        <v>0.71385527755941314</v>
      </c>
      <c r="AC3766" s="38">
        <f t="shared" si="2384"/>
        <v>0.72184507964003131</v>
      </c>
      <c r="AD3766" s="38">
        <f t="shared" si="2384"/>
        <v>0.72962721511405748</v>
      </c>
      <c r="AE3766" s="38">
        <f t="shared" si="2384"/>
        <v>0.73720427601906913</v>
      </c>
      <c r="AF3766" s="38">
        <f t="shared" si="2384"/>
        <v>0.74457906862037959</v>
      </c>
      <c r="AG3766" s="38">
        <f t="shared" si="2384"/>
        <v>0.7517545899806638</v>
      </c>
      <c r="AH3766" s="38">
        <f t="shared" si="2384"/>
        <v>0.75873400574276917</v>
      </c>
      <c r="AI3766" s="38">
        <f t="shared" si="2384"/>
        <v>0.76552062912686658</v>
      </c>
      <c r="AJ3766" s="38">
        <f t="shared" si="2384"/>
        <v>0.77211790113473544</v>
      </c>
      <c r="AK3766" s="38">
        <f t="shared" si="2384"/>
        <v>0.77852937194668714</v>
      </c>
      <c r="AL3766" s="38">
        <f t="shared" si="2384"/>
        <v>0.78475868349035183</v>
      </c>
      <c r="AM3766" s="38">
        <f t="shared" si="2384"/>
        <v>0.79080955315520662</v>
      </c>
      <c r="AN3766" s="38">
        <f t="shared" si="2384"/>
        <v>0.79668575862223467</v>
      </c>
      <c r="AO3766" s="38">
        <f t="shared" si="2384"/>
        <v>0.80239112377440991</v>
      </c>
      <c r="AP3766" s="38">
        <f t="shared" si="2384"/>
        <v>0.80792950565071309</v>
      </c>
      <c r="AQ3766" s="38">
        <f t="shared" si="2384"/>
        <v>0.81330478240405635</v>
      </c>
      <c r="AR3766" s="38">
        <f t="shared" si="2384"/>
        <v>0.81852084222173882</v>
      </c>
      <c r="AS3766" s="38">
        <f t="shared" si="2384"/>
        <v>0.8235815731658287</v>
      </c>
      <c r="AT3766" s="38">
        <f t="shared" si="2384"/>
        <v>0.82849085389009702</v>
      </c>
      <c r="AU3766" s="38">
        <f t="shared" si="2384"/>
        <v>0.8332525451897741</v>
      </c>
      <c r="AV3766" s="38">
        <f t="shared" si="2384"/>
        <v>0.83787048234039085</v>
      </c>
      <c r="AW3766" s="38">
        <f t="shared" si="2384"/>
        <v>0.84234846818227982</v>
      </c>
      <c r="AX3766" s="38">
        <f t="shared" si="2384"/>
        <v>0.84669026690788085</v>
      </c>
      <c r="AY3766" s="38">
        <f t="shared" si="2384"/>
        <v>0.85089959850979424</v>
      </c>
      <c r="AZ3766" s="38">
        <f t="shared" si="2384"/>
        <v>0.85498013384851412</v>
      </c>
      <c r="BA3766" s="38">
        <f t="shared" si="2384"/>
        <v>0.85893549029991756</v>
      </c>
      <c r="BB3766" s="38">
        <f t="shared" si="2384"/>
        <v>0.86276922794385524</v>
      </c>
      <c r="BC3766" s="38">
        <f t="shared" si="2384"/>
        <v>0.86648484625656286</v>
      </c>
      <c r="BD3766" s="38">
        <f t="shared" si="2384"/>
        <v>0.8700857812710534</v>
      </c>
      <c r="BE3766" s="38">
        <f t="shared" si="2384"/>
        <v>0.87357540317115934</v>
      </c>
      <c r="BF3766" s="38">
        <f t="shared" si="2384"/>
        <v>0.87695701428642348</v>
      </c>
    </row>
    <row r="3767" spans="1:58" x14ac:dyDescent="0.2">
      <c r="A3767" s="9" t="str">
        <f t="shared" si="2328"/>
        <v>Sierra Leone</v>
      </c>
      <c r="C3767" s="39">
        <f t="shared" si="2329"/>
        <v>9.5993360000000028E-2</v>
      </c>
      <c r="D3767" s="38">
        <f t="shared" ref="D3767:BF3767" si="2385">1-_xlfn.NORM.DIST($D$608,D3538,$B$37+$B$38*D3538,TRUE)</f>
        <v>0.10425655622987307</v>
      </c>
      <c r="E3767" s="38">
        <f t="shared" si="2385"/>
        <v>0.11291134310151052</v>
      </c>
      <c r="F3767" s="38">
        <f t="shared" si="2385"/>
        <v>0.12195023675312155</v>
      </c>
      <c r="G3767" s="38">
        <f t="shared" si="2385"/>
        <v>0.13136400081595212</v>
      </c>
      <c r="H3767" s="38">
        <f t="shared" si="2385"/>
        <v>0.14114172933331193</v>
      </c>
      <c r="I3767" s="38">
        <f t="shared" si="2385"/>
        <v>0.15127094345128478</v>
      </c>
      <c r="J3767" s="38">
        <f t="shared" si="2385"/>
        <v>0.16173770005968524</v>
      </c>
      <c r="K3767" s="38">
        <f t="shared" si="2385"/>
        <v>0.17252671048853752</v>
      </c>
      <c r="L3767" s="38">
        <f t="shared" si="2385"/>
        <v>0.18362146733256757</v>
      </c>
      <c r="M3767" s="38">
        <f t="shared" si="2385"/>
        <v>0.19500437748090171</v>
      </c>
      <c r="N3767" s="38">
        <f t="shared" si="2385"/>
        <v>0.20665689946777888</v>
      </c>
      <c r="O3767" s="38">
        <f t="shared" si="2385"/>
        <v>0.2185596833285639</v>
      </c>
      <c r="P3767" s="38">
        <f t="shared" si="2385"/>
        <v>0.23069271123939805</v>
      </c>
      <c r="Q3767" s="38">
        <f t="shared" si="2385"/>
        <v>0.24303543733400512</v>
      </c>
      <c r="R3767" s="38">
        <f t="shared" si="2385"/>
        <v>0.25556692522306923</v>
      </c>
      <c r="S3767" s="38">
        <f t="shared" si="2385"/>
        <v>0.26826598188592521</v>
      </c>
      <c r="T3767" s="38">
        <f t="shared" si="2385"/>
        <v>0.28111128675696939</v>
      </c>
      <c r="U3767" s="38">
        <f t="shared" si="2385"/>
        <v>0.29408151498644197</v>
      </c>
      <c r="V3767" s="38">
        <f t="shared" si="2385"/>
        <v>0.30715545401361943</v>
      </c>
      <c r="W3767" s="38">
        <f t="shared" si="2385"/>
        <v>0.32031211274693894</v>
      </c>
      <c r="X3767" s="38">
        <f t="shared" si="2385"/>
        <v>0.33353082279755475</v>
      </c>
      <c r="Y3767" s="38">
        <f t="shared" si="2385"/>
        <v>0.34679133135805928</v>
      </c>
      <c r="Z3767" s="38">
        <f t="shared" si="2385"/>
        <v>0.36007388545482477</v>
      </c>
      <c r="AA3767" s="38">
        <f t="shared" si="2385"/>
        <v>0.37335930742921231</v>
      </c>
      <c r="AB3767" s="38">
        <f t="shared" si="2385"/>
        <v>0.38662906161875632</v>
      </c>
      <c r="AC3767" s="38">
        <f t="shared" si="2385"/>
        <v>0.39986531231366818</v>
      </c>
      <c r="AD3767" s="38">
        <f t="shared" si="2385"/>
        <v>0.41305097315626549</v>
      </c>
      <c r="AE3767" s="38">
        <f t="shared" si="2385"/>
        <v>0.42616974823112574</v>
      </c>
      <c r="AF3767" s="38">
        <f t="shared" si="2385"/>
        <v>0.43920616516203848</v>
      </c>
      <c r="AG3767" s="38">
        <f t="shared" si="2385"/>
        <v>0.45214560058854425</v>
      </c>
      <c r="AH3767" s="38">
        <f t="shared" si="2385"/>
        <v>0.46497429844050919</v>
      </c>
      <c r="AI3767" s="38">
        <f t="shared" si="2385"/>
        <v>0.47767938146444355</v>
      </c>
      <c r="AJ3767" s="38">
        <f t="shared" si="2385"/>
        <v>0.49024885648086891</v>
      </c>
      <c r="AK3767" s="38">
        <f t="shared" si="2385"/>
        <v>0.50267161386879011</v>
      </c>
      <c r="AL3767" s="38">
        <f t="shared" si="2385"/>
        <v>0.51493742178208035</v>
      </c>
      <c r="AM3767" s="38">
        <f t="shared" si="2385"/>
        <v>0.52703691560421517</v>
      </c>
      <c r="AN3767" s="38">
        <f t="shared" si="2385"/>
        <v>0.53896158314317133</v>
      </c>
      <c r="AO3767" s="38">
        <f t="shared" si="2385"/>
        <v>0.55070374605829064</v>
      </c>
      <c r="AP3767" s="38">
        <f t="shared" si="2385"/>
        <v>0.56225653799631303</v>
      </c>
      <c r="AQ3767" s="38">
        <f t="shared" si="2385"/>
        <v>0.57361387989540757</v>
      </c>
      <c r="AR3767" s="38">
        <f t="shared" si="2385"/>
        <v>0.58477045289459273</v>
      </c>
      <c r="AS3767" s="38">
        <f t="shared" si="2385"/>
        <v>0.59572166926212433</v>
      </c>
      <c r="AT3767" s="38">
        <f t="shared" si="2385"/>
        <v>0.60646364173085798</v>
      </c>
      <c r="AU3767" s="38">
        <f t="shared" si="2385"/>
        <v>0.61699315160182433</v>
      </c>
      <c r="AV3767" s="38">
        <f t="shared" si="2385"/>
        <v>0.62730761594978435</v>
      </c>
      <c r="AW3767" s="38">
        <f t="shared" si="2385"/>
        <v>0.63740505423679494</v>
      </c>
      <c r="AX3767" s="38">
        <f t="shared" si="2385"/>
        <v>0.64728405461220262</v>
      </c>
      <c r="AY3767" s="38">
        <f t="shared" si="2385"/>
        <v>0.65694374015029888</v>
      </c>
      <c r="AZ3767" s="38">
        <f t="shared" si="2385"/>
        <v>0.66638373525040207</v>
      </c>
      <c r="BA3767" s="38">
        <f t="shared" si="2385"/>
        <v>0.67560413239860073</v>
      </c>
      <c r="BB3767" s="38">
        <f t="shared" si="2385"/>
        <v>0.68460545946595586</v>
      </c>
      <c r="BC3767" s="38">
        <f t="shared" si="2385"/>
        <v>0.69338864769479547</v>
      </c>
      <c r="BD3767" s="38">
        <f t="shared" si="2385"/>
        <v>0.7019550005028885</v>
      </c>
      <c r="BE3767" s="38">
        <f t="shared" si="2385"/>
        <v>0.71030616321488116</v>
      </c>
      <c r="BF3767" s="38">
        <f t="shared" si="2385"/>
        <v>0.71844409381141028</v>
      </c>
    </row>
    <row r="3768" spans="1:58" x14ac:dyDescent="0.2">
      <c r="A3768" s="9" t="str">
        <f t="shared" si="2328"/>
        <v>Singapore</v>
      </c>
      <c r="C3768" s="39">
        <f t="shared" si="2329"/>
        <v>0.96390559999999992</v>
      </c>
      <c r="D3768" s="38">
        <f t="shared" ref="D3768:BF3768" si="2386">1-_xlfn.NORM.DIST($D$608,D3539,$B$37+$B$38*D3539,TRUE)</f>
        <v>0.96453996761224481</v>
      </c>
      <c r="E3768" s="38">
        <f t="shared" si="2386"/>
        <v>0.96515744697852035</v>
      </c>
      <c r="F3768" s="38">
        <f t="shared" si="2386"/>
        <v>0.96575855797268817</v>
      </c>
      <c r="G3768" s="38">
        <f t="shared" si="2386"/>
        <v>0.96634380297161215</v>
      </c>
      <c r="H3768" s="38">
        <f t="shared" si="2386"/>
        <v>0.96691366746439278</v>
      </c>
      <c r="I3768" s="38">
        <f t="shared" si="2386"/>
        <v>0.96746862064120043</v>
      </c>
      <c r="J3768" s="38">
        <f t="shared" si="2386"/>
        <v>0.96800911596226036</v>
      </c>
      <c r="K3768" s="38">
        <f t="shared" si="2386"/>
        <v>0.96853559170753944</v>
      </c>
      <c r="L3768" s="38">
        <f t="shared" si="2386"/>
        <v>0.96904847150768314</v>
      </c>
      <c r="M3768" s="38">
        <f t="shared" si="2386"/>
        <v>0.969548164856746</v>
      </c>
      <c r="N3768" s="38">
        <f t="shared" si="2386"/>
        <v>0.97003506760725078</v>
      </c>
      <c r="O3768" s="38">
        <f t="shared" si="2386"/>
        <v>0.97050956244810938</v>
      </c>
      <c r="P3768" s="38">
        <f t="shared" si="2386"/>
        <v>0.97097201936592714</v>
      </c>
      <c r="Q3768" s="38">
        <f t="shared" si="2386"/>
        <v>0.97142279609020532</v>
      </c>
      <c r="R3768" s="38">
        <f t="shared" si="2386"/>
        <v>0.97186223852294673</v>
      </c>
      <c r="S3768" s="38">
        <f t="shared" si="2386"/>
        <v>0.97229068115316131</v>
      </c>
      <c r="T3768" s="38">
        <f t="shared" si="2386"/>
        <v>0.97270844745675611</v>
      </c>
      <c r="U3768" s="38">
        <f t="shared" si="2386"/>
        <v>0.97311585028228609</v>
      </c>
      <c r="V3768" s="38">
        <f t="shared" si="2386"/>
        <v>0.97351319222302957</v>
      </c>
      <c r="W3768" s="38">
        <f t="shared" si="2386"/>
        <v>0.9739007659758413</v>
      </c>
      <c r="X3768" s="38">
        <f t="shared" si="2386"/>
        <v>0.97427885468722741</v>
      </c>
      <c r="Y3768" s="38">
        <f t="shared" si="2386"/>
        <v>0.97464773228707002</v>
      </c>
      <c r="Z3768" s="38">
        <f t="shared" si="2386"/>
        <v>0.97500766381042536</v>
      </c>
      <c r="AA3768" s="38">
        <f t="shared" si="2386"/>
        <v>0.9753589057077986</v>
      </c>
      <c r="AB3768" s="38">
        <f t="shared" si="2386"/>
        <v>0.97570170614429774</v>
      </c>
      <c r="AC3768" s="38">
        <f t="shared" si="2386"/>
        <v>0.97603630528804763</v>
      </c>
      <c r="AD3768" s="38">
        <f t="shared" si="2386"/>
        <v>0.97636293558824094</v>
      </c>
      <c r="AE3768" s="38">
        <f t="shared" si="2386"/>
        <v>0.9766818220431891</v>
      </c>
      <c r="AF3768" s="38">
        <f t="shared" si="2386"/>
        <v>0.97699318245872413</v>
      </c>
      <c r="AG3768" s="38">
        <f t="shared" si="2386"/>
        <v>0.9772972276972951</v>
      </c>
      <c r="AH3768" s="38">
        <f t="shared" si="2386"/>
        <v>0.97759416191808668</v>
      </c>
      <c r="AI3768" s="38">
        <f t="shared" si="2386"/>
        <v>0.9778841828084841</v>
      </c>
      <c r="AJ3768" s="38">
        <f t="shared" si="2386"/>
        <v>0.97816748180719082</v>
      </c>
      <c r="AK3768" s="38">
        <f t="shared" si="2386"/>
        <v>0.97844424431930088</v>
      </c>
      <c r="AL3768" s="38">
        <f t="shared" si="2386"/>
        <v>0.97871464992361534</v>
      </c>
      <c r="AM3768" s="38">
        <f t="shared" si="2386"/>
        <v>0.97897887257248351</v>
      </c>
      <c r="AN3768" s="38">
        <f t="shared" si="2386"/>
        <v>0.97923708078443916</v>
      </c>
      <c r="AO3768" s="38">
        <f t="shared" si="2386"/>
        <v>0.97948943782989473</v>
      </c>
      <c r="AP3768" s="38">
        <f t="shared" si="2386"/>
        <v>0.97973610191014504</v>
      </c>
      <c r="AQ3768" s="38">
        <f t="shared" si="2386"/>
        <v>0.97997722632992557</v>
      </c>
      <c r="AR3768" s="38">
        <f t="shared" si="2386"/>
        <v>0.9802129596637611</v>
      </c>
      <c r="AS3768" s="38">
        <f t="shared" si="2386"/>
        <v>0.9804434459163307</v>
      </c>
      <c r="AT3768" s="38">
        <f t="shared" si="2386"/>
        <v>0.98066882467707028</v>
      </c>
      <c r="AU3768" s="38">
        <f t="shared" si="2386"/>
        <v>0.980889231269224</v>
      </c>
      <c r="AV3768" s="38">
        <f t="shared" si="2386"/>
        <v>0.98110479689354657</v>
      </c>
      <c r="AW3768" s="38">
        <f t="shared" si="2386"/>
        <v>0.98131564876685728</v>
      </c>
      <c r="AX3768" s="38">
        <f t="shared" si="2386"/>
        <v>0.98152191025563096</v>
      </c>
      <c r="AY3768" s="38">
        <f t="shared" si="2386"/>
        <v>0.98172370100481232</v>
      </c>
      <c r="AZ3768" s="38">
        <f t="shared" si="2386"/>
        <v>0.98192113706202844</v>
      </c>
      <c r="BA3768" s="38">
        <f t="shared" si="2386"/>
        <v>0.98211433099736933</v>
      </c>
      <c r="BB3768" s="38">
        <f t="shared" si="2386"/>
        <v>0.98230339201889971</v>
      </c>
      <c r="BC3768" s="38">
        <f t="shared" si="2386"/>
        <v>0.98248842608406139</v>
      </c>
      <c r="BD3768" s="38">
        <f t="shared" si="2386"/>
        <v>0.98266953600711604</v>
      </c>
      <c r="BE3768" s="38">
        <f t="shared" si="2386"/>
        <v>0.98284682156277603</v>
      </c>
      <c r="BF3768" s="38">
        <f t="shared" si="2386"/>
        <v>0.9830203795861634</v>
      </c>
    </row>
    <row r="3769" spans="1:58" x14ac:dyDescent="0.2">
      <c r="A3769" s="9" t="str">
        <f t="shared" si="2328"/>
        <v>Sint Maarten (Dutch part)</v>
      </c>
      <c r="C3769" s="39">
        <f t="shared" si="2329"/>
        <v>0.74210980000000004</v>
      </c>
      <c r="D3769" s="38">
        <f t="shared" ref="D3769:BF3769" si="2387">1-_xlfn.NORM.DIST($D$608,D3540,$B$37+$B$38*D3540,TRUE)</f>
        <v>0.74932197997234273</v>
      </c>
      <c r="E3769" s="38">
        <f t="shared" si="2387"/>
        <v>0.75633825439500924</v>
      </c>
      <c r="F3769" s="38">
        <f t="shared" si="2387"/>
        <v>0.76316187268090729</v>
      </c>
      <c r="G3769" s="38">
        <f t="shared" si="2387"/>
        <v>0.76979621582321456</v>
      </c>
      <c r="H3769" s="38">
        <f t="shared" si="2387"/>
        <v>0.77624477770658507</v>
      </c>
      <c r="I3769" s="38">
        <f t="shared" si="2387"/>
        <v>0.78251114758048246</v>
      </c>
      <c r="J3769" s="38">
        <f t="shared" si="2387"/>
        <v>0.78859899367010211</v>
      </c>
      <c r="K3769" s="38">
        <f t="shared" si="2387"/>
        <v>0.79451204789573304</v>
      </c>
      <c r="L3769" s="38">
        <f t="shared" si="2387"/>
        <v>0.80025409166759676</v>
      </c>
      <c r="M3769" s="38">
        <f t="shared" si="2387"/>
        <v>0.80582894272008898</v>
      </c>
      <c r="N3769" s="38">
        <f t="shared" si="2387"/>
        <v>0.81124044294691844</v>
      </c>
      <c r="O3769" s="38">
        <f t="shared" si="2387"/>
        <v>0.81649244719676572</v>
      </c>
      <c r="P3769" s="38">
        <f t="shared" si="2387"/>
        <v>0.82158881298775965</v>
      </c>
      <c r="Q3769" s="38">
        <f t="shared" si="2387"/>
        <v>0.82653339109820556</v>
      </c>
      <c r="R3769" s="38">
        <f t="shared" si="2387"/>
        <v>0.83133001699054521</v>
      </c>
      <c r="S3769" s="38">
        <f t="shared" si="2387"/>
        <v>0.8359825030254443</v>
      </c>
      <c r="T3769" s="38">
        <f t="shared" si="2387"/>
        <v>0.8404946314231293</v>
      </c>
      <c r="U3769" s="38">
        <f t="shared" si="2387"/>
        <v>0.84487014792959514</v>
      </c>
      <c r="V3769" s="38">
        <f t="shared" si="2387"/>
        <v>0.84911275614603521</v>
      </c>
      <c r="W3769" s="38">
        <f t="shared" si="2387"/>
        <v>0.85322611248077018</v>
      </c>
      <c r="X3769" s="38">
        <f t="shared" si="2387"/>
        <v>0.8572138216840407</v>
      </c>
      <c r="Y3769" s="38">
        <f t="shared" si="2387"/>
        <v>0.86107943292724387</v>
      </c>
      <c r="Z3769" s="38">
        <f t="shared" si="2387"/>
        <v>0.86482643638952228</v>
      </c>
      <c r="AA3769" s="38">
        <f t="shared" si="2387"/>
        <v>0.86845826031601092</v>
      </c>
      <c r="AB3769" s="38">
        <f t="shared" si="2387"/>
        <v>0.87197826851351623</v>
      </c>
      <c r="AC3769" s="38">
        <f t="shared" si="2387"/>
        <v>0.87538975825090304</v>
      </c>
      <c r="AD3769" s="38">
        <f t="shared" si="2387"/>
        <v>0.87869595853298565</v>
      </c>
      <c r="AE3769" s="38">
        <f t="shared" si="2387"/>
        <v>0.881900028718268</v>
      </c>
      <c r="AF3769" s="38">
        <f t="shared" si="2387"/>
        <v>0.88500505745239655</v>
      </c>
      <c r="AG3769" s="38">
        <f t="shared" si="2387"/>
        <v>0.88801406189071752</v>
      </c>
      <c r="AH3769" s="38">
        <f t="shared" si="2387"/>
        <v>0.89092998718482086</v>
      </c>
      <c r="AI3769" s="38">
        <f t="shared" si="2387"/>
        <v>0.89375570620942324</v>
      </c>
      <c r="AJ3769" s="38">
        <f t="shared" si="2387"/>
        <v>0.89649401950736063</v>
      </c>
      <c r="AK3769" s="38">
        <f t="shared" si="2387"/>
        <v>0.89914765543186037</v>
      </c>
      <c r="AL3769" s="38">
        <f t="shared" si="2387"/>
        <v>0.90171927046659017</v>
      </c>
      <c r="AM3769" s="38">
        <f t="shared" si="2387"/>
        <v>0.90421144970527823</v>
      </c>
      <c r="AN3769" s="38">
        <f t="shared" si="2387"/>
        <v>0.90662670747393648</v>
      </c>
      <c r="AO3769" s="38">
        <f t="shared" si="2387"/>
        <v>0.90896748807990613</v>
      </c>
      <c r="AP3769" s="38">
        <f t="shared" si="2387"/>
        <v>0.91123616667306995</v>
      </c>
      <c r="AQ3769" s="38">
        <f t="shared" si="2387"/>
        <v>0.91343505020566329</v>
      </c>
      <c r="AR3769" s="38">
        <f t="shared" si="2387"/>
        <v>0.91556637847813216</v>
      </c>
      <c r="AS3769" s="38">
        <f t="shared" si="2387"/>
        <v>0.91763232525945415</v>
      </c>
      <c r="AT3769" s="38">
        <f t="shared" si="2387"/>
        <v>0.91963499947125871</v>
      </c>
      <c r="AU3769" s="38">
        <f t="shared" si="2387"/>
        <v>0.92157644642594572</v>
      </c>
      <c r="AV3769" s="38">
        <f t="shared" si="2387"/>
        <v>0.92345864910981135</v>
      </c>
      <c r="AW3769" s="38">
        <f t="shared" si="2387"/>
        <v>0.92528352950295745</v>
      </c>
      <c r="AX3769" s="38">
        <f t="shared" si="2387"/>
        <v>0.92705294992847598</v>
      </c>
      <c r="AY3769" s="38">
        <f t="shared" si="2387"/>
        <v>0.92876871442406927</v>
      </c>
      <c r="AZ3769" s="38">
        <f t="shared" si="2387"/>
        <v>0.93043257012989133</v>
      </c>
      <c r="BA3769" s="38">
        <f t="shared" si="2387"/>
        <v>0.93204620868698806</v>
      </c>
      <c r="BB3769" s="38">
        <f t="shared" si="2387"/>
        <v>0.93361126764124569</v>
      </c>
      <c r="BC3769" s="38">
        <f t="shared" si="2387"/>
        <v>0.93512933184827141</v>
      </c>
      <c r="BD3769" s="38">
        <f t="shared" si="2387"/>
        <v>0.9366019348750978</v>
      </c>
      <c r="BE3769" s="38">
        <f t="shared" si="2387"/>
        <v>0.93803056039503063</v>
      </c>
      <c r="BF3769" s="38">
        <f t="shared" si="2387"/>
        <v>0.93941664357237598</v>
      </c>
    </row>
    <row r="3770" spans="1:58" x14ac:dyDescent="0.2">
      <c r="A3770" s="9" t="str">
        <f t="shared" si="2328"/>
        <v>Slovakia</v>
      </c>
      <c r="C3770" s="39">
        <f t="shared" si="2329"/>
        <v>0.95611869999999999</v>
      </c>
      <c r="D3770" s="38">
        <f t="shared" ref="D3770:BF3770" si="2388">1-_xlfn.NORM.DIST($D$608,D3541,$B$37+$B$38*D3541,TRUE)</f>
        <v>0.95696087269068264</v>
      </c>
      <c r="E3770" s="38">
        <f t="shared" si="2388"/>
        <v>0.95777971088329672</v>
      </c>
      <c r="F3770" s="38">
        <f t="shared" si="2388"/>
        <v>0.95857595097935711</v>
      </c>
      <c r="G3770" s="38">
        <f t="shared" si="2388"/>
        <v>0.95935030448874314</v>
      </c>
      <c r="H3770" s="38">
        <f t="shared" si="2388"/>
        <v>0.96010345887203385</v>
      </c>
      <c r="I3770" s="38">
        <f t="shared" si="2388"/>
        <v>0.96083607835745855</v>
      </c>
      <c r="J3770" s="38">
        <f t="shared" si="2388"/>
        <v>0.9615488047328834</v>
      </c>
      <c r="K3770" s="38">
        <f t="shared" si="2388"/>
        <v>0.96224225811328401</v>
      </c>
      <c r="L3770" s="38">
        <f t="shared" si="2388"/>
        <v>0.96291703768417458</v>
      </c>
      <c r="M3770" s="38">
        <f t="shared" si="2388"/>
        <v>0.96357372242148676</v>
      </c>
      <c r="N3770" s="38">
        <f t="shared" si="2388"/>
        <v>0.96421287178840764</v>
      </c>
      <c r="O3770" s="38">
        <f t="shared" si="2388"/>
        <v>0.96483502640969965</v>
      </c>
      <c r="P3770" s="38">
        <f t="shared" si="2388"/>
        <v>0.96544070872403231</v>
      </c>
      <c r="Q3770" s="38">
        <f t="shared" si="2388"/>
        <v>0.96603042361486591</v>
      </c>
      <c r="R3770" s="38">
        <f t="shared" si="2388"/>
        <v>0.96660465902043213</v>
      </c>
      <c r="S3770" s="38">
        <f t="shared" si="2388"/>
        <v>0.96716388652335561</v>
      </c>
      <c r="T3770" s="38">
        <f t="shared" si="2388"/>
        <v>0.96770856192046462</v>
      </c>
      <c r="U3770" s="38">
        <f t="shared" si="2388"/>
        <v>0.96823912577333737</v>
      </c>
      <c r="V3770" s="38">
        <f t="shared" si="2388"/>
        <v>0.96875600394012329</v>
      </c>
      <c r="W3770" s="38">
        <f t="shared" si="2388"/>
        <v>0.96925960808918332</v>
      </c>
      <c r="X3770" s="38">
        <f t="shared" si="2388"/>
        <v>0.969750336195077</v>
      </c>
      <c r="Y3770" s="38">
        <f t="shared" si="2388"/>
        <v>0.97022857301742738</v>
      </c>
      <c r="Z3770" s="38">
        <f t="shared" si="2388"/>
        <v>0.97069469056318058</v>
      </c>
      <c r="AA3770" s="38">
        <f t="shared" si="2388"/>
        <v>0.97114904853277417</v>
      </c>
      <c r="AB3770" s="38">
        <f t="shared" si="2388"/>
        <v>0.97159199475071323</v>
      </c>
      <c r="AC3770" s="38">
        <f t="shared" si="2388"/>
        <v>0.97202386558105136</v>
      </c>
      <c r="AD3770" s="38">
        <f t="shared" si="2388"/>
        <v>0.97244498632825738</v>
      </c>
      <c r="AE3770" s="38">
        <f t="shared" si="2388"/>
        <v>0.97285567162394115</v>
      </c>
      <c r="AF3770" s="38">
        <f t="shared" si="2388"/>
        <v>0.97325622579990267</v>
      </c>
      <c r="AG3770" s="38">
        <f t="shared" si="2388"/>
        <v>0.97364694324795409</v>
      </c>
      <c r="AH3770" s="38">
        <f t="shared" si="2388"/>
        <v>0.97402810876695645</v>
      </c>
      <c r="AI3770" s="38">
        <f t="shared" si="2388"/>
        <v>0.97439999789750142</v>
      </c>
      <c r="AJ3770" s="38">
        <f t="shared" si="2388"/>
        <v>0.97476287724465482</v>
      </c>
      <c r="AK3770" s="38">
        <f t="shared" si="2388"/>
        <v>0.97511700478916952</v>
      </c>
      <c r="AL3770" s="38">
        <f t="shared" si="2388"/>
        <v>0.97546263018756574</v>
      </c>
      <c r="AM3770" s="38">
        <f t="shared" si="2388"/>
        <v>0.97579999506145998</v>
      </c>
      <c r="AN3770" s="38">
        <f t="shared" si="2388"/>
        <v>0.97612933327651896</v>
      </c>
      <c r="AO3770" s="38">
        <f t="shared" si="2388"/>
        <v>0.9764508712113994</v>
      </c>
      <c r="AP3770" s="38">
        <f t="shared" si="2388"/>
        <v>0.9767648280170268</v>
      </c>
      <c r="AQ3770" s="38">
        <f t="shared" si="2388"/>
        <v>0.97707141586655322</v>
      </c>
      <c r="AR3770" s="38">
        <f t="shared" si="2388"/>
        <v>0.97737084019632381</v>
      </c>
      <c r="AS3770" s="38">
        <f t="shared" si="2388"/>
        <v>0.97766329993817391</v>
      </c>
      <c r="AT3770" s="38">
        <f t="shared" si="2388"/>
        <v>0.97794898774336414</v>
      </c>
      <c r="AU3770" s="38">
        <f t="shared" si="2388"/>
        <v>0.97822809019845536</v>
      </c>
      <c r="AV3770" s="38">
        <f t="shared" si="2388"/>
        <v>0.97850078803341078</v>
      </c>
      <c r="AW3770" s="38">
        <f t="shared" si="2388"/>
        <v>0.97876725632220873</v>
      </c>
      <c r="AX3770" s="38">
        <f t="shared" si="2388"/>
        <v>0.9790276646762337</v>
      </c>
      <c r="AY3770" s="38">
        <f t="shared" si="2388"/>
        <v>0.97928217743071</v>
      </c>
      <c r="AZ3770" s="38">
        <f t="shared" si="2388"/>
        <v>0.97953095382442845</v>
      </c>
      <c r="BA3770" s="38">
        <f t="shared" si="2388"/>
        <v>0.97977414817301312</v>
      </c>
      <c r="BB3770" s="38">
        <f t="shared" si="2388"/>
        <v>0.98001191003596166</v>
      </c>
      <c r="BC3770" s="38">
        <f t="shared" si="2388"/>
        <v>0.98024438437768679</v>
      </c>
      <c r="BD3770" s="38">
        <f t="shared" si="2388"/>
        <v>0.98047171172277969</v>
      </c>
      <c r="BE3770" s="38">
        <f t="shared" si="2388"/>
        <v>0.98069402830570729</v>
      </c>
      <c r="BF3770" s="38">
        <f t="shared" si="2388"/>
        <v>0.9809114662151448</v>
      </c>
    </row>
    <row r="3771" spans="1:58" x14ac:dyDescent="0.2">
      <c r="A3771" s="9" t="str">
        <f t="shared" si="2328"/>
        <v>Slovenia</v>
      </c>
      <c r="C3771" s="39">
        <f t="shared" si="2329"/>
        <v>0.95318700000000012</v>
      </c>
      <c r="D3771" s="38">
        <f t="shared" ref="D3771:BF3771" si="2389">1-_xlfn.NORM.DIST($D$608,D3542,$B$37+$B$38*D3542,TRUE)</f>
        <v>0.95411943446486724</v>
      </c>
      <c r="E3771" s="38">
        <f t="shared" si="2389"/>
        <v>0.95502557051078563</v>
      </c>
      <c r="F3771" s="38">
        <f t="shared" si="2389"/>
        <v>0.95590624733915575</v>
      </c>
      <c r="G3771" s="38">
        <f t="shared" si="2389"/>
        <v>0.95676227572969508</v>
      </c>
      <c r="H3771" s="38">
        <f t="shared" si="2389"/>
        <v>0.95759443898898056</v>
      </c>
      <c r="I3771" s="38">
        <f t="shared" si="2389"/>
        <v>0.95840349387201684</v>
      </c>
      <c r="J3771" s="38">
        <f t="shared" si="2389"/>
        <v>0.95919017147710361</v>
      </c>
      <c r="K3771" s="38">
        <f t="shared" si="2389"/>
        <v>0.95995517811432962</v>
      </c>
      <c r="L3771" s="38">
        <f t="shared" si="2389"/>
        <v>0.96069919614806232</v>
      </c>
      <c r="M3771" s="38">
        <f t="shared" si="2389"/>
        <v>0.9614228848138382</v>
      </c>
      <c r="N3771" s="38">
        <f t="shared" si="2389"/>
        <v>0.9621268810100958</v>
      </c>
      <c r="O3771" s="38">
        <f t="shared" si="2389"/>
        <v>0.96281180006521572</v>
      </c>
      <c r="P3771" s="38">
        <f t="shared" si="2389"/>
        <v>0.96347823648035824</v>
      </c>
      <c r="Q3771" s="38">
        <f t="shared" si="2389"/>
        <v>0.9641267646486068</v>
      </c>
      <c r="R3771" s="38">
        <f t="shared" si="2389"/>
        <v>0.9647579395509408</v>
      </c>
      <c r="S3771" s="38">
        <f t="shared" si="2389"/>
        <v>0.96537229742957298</v>
      </c>
      <c r="T3771" s="38">
        <f t="shared" si="2389"/>
        <v>0.96597035643919715</v>
      </c>
      <c r="U3771" s="38">
        <f t="shared" si="2389"/>
        <v>0.96655261727669517</v>
      </c>
      <c r="V3771" s="38">
        <f t="shared" si="2389"/>
        <v>0.96711956378985897</v>
      </c>
      <c r="W3771" s="38">
        <f t="shared" si="2389"/>
        <v>0.96767166356568468</v>
      </c>
      <c r="X3771" s="38">
        <f t="shared" si="2389"/>
        <v>0.96820936849879202</v>
      </c>
      <c r="Y3771" s="38">
        <f t="shared" si="2389"/>
        <v>0.96873311534052664</v>
      </c>
      <c r="Z3771" s="38">
        <f t="shared" si="2389"/>
        <v>0.96924332622929343</v>
      </c>
      <c r="AA3771" s="38">
        <f t="shared" si="2389"/>
        <v>0.96974040920266857</v>
      </c>
      <c r="AB3771" s="38">
        <f t="shared" si="2389"/>
        <v>0.970224758691828</v>
      </c>
      <c r="AC3771" s="38">
        <f t="shared" si="2389"/>
        <v>0.97069675599882788</v>
      </c>
      <c r="AD3771" s="38">
        <f t="shared" si="2389"/>
        <v>0.97115676975726095</v>
      </c>
      <c r="AE3771" s="38">
        <f t="shared" si="2389"/>
        <v>0.97160515637680434</v>
      </c>
      <c r="AF3771" s="38">
        <f t="shared" si="2389"/>
        <v>0.97204226047216824</v>
      </c>
      <c r="AG3771" s="38">
        <f t="shared" si="2389"/>
        <v>0.97246841527694083</v>
      </c>
      <c r="AH3771" s="38">
        <f t="shared" si="2389"/>
        <v>0.97288394304281889</v>
      </c>
      <c r="AI3771" s="38">
        <f t="shared" si="2389"/>
        <v>0.97328915542469818</v>
      </c>
      <c r="AJ3771" s="38">
        <f t="shared" si="2389"/>
        <v>0.97368435385209151</v>
      </c>
      <c r="AK3771" s="38">
        <f t="shared" si="2389"/>
        <v>0.97406982988732838</v>
      </c>
      <c r="AL3771" s="38">
        <f t="shared" si="2389"/>
        <v>0.9744458655709789</v>
      </c>
      <c r="AM3771" s="38">
        <f t="shared" si="2389"/>
        <v>0.9748127337549346</v>
      </c>
      <c r="AN3771" s="38">
        <f t="shared" si="2389"/>
        <v>0.97517069842356718</v>
      </c>
      <c r="AO3771" s="38">
        <f t="shared" si="2389"/>
        <v>0.9755200150033716</v>
      </c>
      <c r="AP3771" s="38">
        <f t="shared" si="2389"/>
        <v>0.97586093066149548</v>
      </c>
      <c r="AQ3771" s="38">
        <f t="shared" si="2389"/>
        <v>0.97619368459353661</v>
      </c>
      <c r="AR3771" s="38">
        <f t="shared" si="2389"/>
        <v>0.97651850830098574</v>
      </c>
      <c r="AS3771" s="38">
        <f t="shared" si="2389"/>
        <v>0.97683562585867811</v>
      </c>
      <c r="AT3771" s="38">
        <f t="shared" si="2389"/>
        <v>0.97714525417260623</v>
      </c>
      <c r="AU3771" s="38">
        <f t="shared" si="2389"/>
        <v>0.97744760322843494</v>
      </c>
      <c r="AV3771" s="38">
        <f t="shared" si="2389"/>
        <v>0.97774287633105084</v>
      </c>
      <c r="AW3771" s="38">
        <f t="shared" si="2389"/>
        <v>0.97803127033546666</v>
      </c>
      <c r="AX3771" s="38">
        <f t="shared" si="2389"/>
        <v>0.97831297586938826</v>
      </c>
      <c r="AY3771" s="38">
        <f t="shared" si="2389"/>
        <v>0.97858817754774907</v>
      </c>
      <c r="AZ3771" s="38">
        <f t="shared" si="2389"/>
        <v>0.97885705417949631</v>
      </c>
      <c r="BA3771" s="38">
        <f t="shared" si="2389"/>
        <v>0.97911977896691471</v>
      </c>
      <c r="BB3771" s="38">
        <f t="shared" si="2389"/>
        <v>0.97937651969775497</v>
      </c>
      <c r="BC3771" s="38">
        <f t="shared" si="2389"/>
        <v>0.97962743893043125</v>
      </c>
      <c r="BD3771" s="38">
        <f t="shared" si="2389"/>
        <v>0.97987269417253842</v>
      </c>
      <c r="BE3771" s="38">
        <f t="shared" si="2389"/>
        <v>0.98011243805293535</v>
      </c>
      <c r="BF3771" s="38">
        <f t="shared" si="2389"/>
        <v>0.98034681848762784</v>
      </c>
    </row>
    <row r="3772" spans="1:58" x14ac:dyDescent="0.2">
      <c r="A3772" s="9" t="str">
        <f t="shared" si="2328"/>
        <v>Solomon Islands</v>
      </c>
      <c r="C3772" s="39">
        <f t="shared" si="2329"/>
        <v>0.58583399999999997</v>
      </c>
      <c r="D3772" s="38">
        <f t="shared" ref="D3772:BF3772" si="2390">1-_xlfn.NORM.DIST($D$608,D3543,$B$37+$B$38*D3543,TRUE)</f>
        <v>0.59664272989666534</v>
      </c>
      <c r="E3772" s="38">
        <f t="shared" si="2390"/>
        <v>0.60724513445266903</v>
      </c>
      <c r="F3772" s="38">
        <f t="shared" si="2390"/>
        <v>0.61763822431278481</v>
      </c>
      <c r="G3772" s="38">
        <f t="shared" si="2390"/>
        <v>0.62781961838225553</v>
      </c>
      <c r="H3772" s="38">
        <f t="shared" si="2390"/>
        <v>0.63778751151046698</v>
      </c>
      <c r="I3772" s="38">
        <f t="shared" si="2390"/>
        <v>0.64754064194803318</v>
      </c>
      <c r="J3772" s="38">
        <f t="shared" si="2390"/>
        <v>0.65707825880925208</v>
      </c>
      <c r="K3772" s="38">
        <f t="shared" si="2390"/>
        <v>0.66640008974700615</v>
      </c>
      <c r="L3772" s="38">
        <f t="shared" si="2390"/>
        <v>0.67550630902322739</v>
      </c>
      <c r="M3772" s="38">
        <f t="shared" si="2390"/>
        <v>0.68439750613520267</v>
      </c>
      <c r="N3772" s="38">
        <f t="shared" si="2390"/>
        <v>0.69307465513634914</v>
      </c>
      <c r="O3772" s="38">
        <f t="shared" si="2390"/>
        <v>0.70153908476975435</v>
      </c>
      <c r="P3772" s="38">
        <f t="shared" si="2390"/>
        <v>0.70979244951378639</v>
      </c>
      <c r="Q3772" s="38">
        <f t="shared" si="2390"/>
        <v>0.71783670162147262</v>
      </c>
      <c r="R3772" s="38">
        <f t="shared" si="2390"/>
        <v>0.72567406421913205</v>
      </c>
      <c r="S3772" s="38">
        <f t="shared" si="2390"/>
        <v>0.73330700551490913</v>
      </c>
      <c r="T3772" s="38">
        <f t="shared" si="2390"/>
        <v>0.74073821415437469</v>
      </c>
      <c r="U3772" s="38">
        <f t="shared" si="2390"/>
        <v>0.74797057574818515</v>
      </c>
      <c r="V3772" s="38">
        <f t="shared" si="2390"/>
        <v>0.75500715058589729</v>
      </c>
      <c r="W3772" s="38">
        <f t="shared" si="2390"/>
        <v>0.76185115254032054</v>
      </c>
      <c r="X3772" s="38">
        <f t="shared" si="2390"/>
        <v>0.76850592915824878</v>
      </c>
      <c r="Y3772" s="38">
        <f t="shared" si="2390"/>
        <v>0.77497494292592328</v>
      </c>
      <c r="Z3772" s="38">
        <f t="shared" si="2390"/>
        <v>0.78126175369111217</v>
      </c>
      <c r="AA3772" s="38">
        <f t="shared" si="2390"/>
        <v>0.78737000221814413</v>
      </c>
      <c r="AB3772" s="38">
        <f t="shared" si="2390"/>
        <v>0.7933033948475634</v>
      </c>
      <c r="AC3772" s="38">
        <f t="shared" si="2390"/>
        <v>0.79906568922818488</v>
      </c>
      <c r="AD3772" s="38">
        <f t="shared" si="2390"/>
        <v>0.80466068108616207</v>
      </c>
      <c r="AE3772" s="38">
        <f t="shared" si="2390"/>
        <v>0.81009219199317584</v>
      </c>
      <c r="AF3772" s="38">
        <f t="shared" si="2390"/>
        <v>0.81536405809393375</v>
      </c>
      <c r="AG3772" s="38">
        <f t="shared" si="2390"/>
        <v>0.8204801197517777</v>
      </c>
      <c r="AH3772" s="38">
        <f t="shared" si="2390"/>
        <v>0.82544421207028629</v>
      </c>
      <c r="AI3772" s="38">
        <f t="shared" si="2390"/>
        <v>0.83026015624825245</v>
      </c>
      <c r="AJ3772" s="38">
        <f t="shared" si="2390"/>
        <v>0.83493175172528589</v>
      </c>
      <c r="AK3772" s="38">
        <f t="shared" si="2390"/>
        <v>0.83946276907546991</v>
      </c>
      <c r="AL3772" s="38">
        <f t="shared" si="2390"/>
        <v>0.84385694360696539</v>
      </c>
      <c r="AM3772" s="38">
        <f t="shared" si="2390"/>
        <v>0.84811796962614094</v>
      </c>
      <c r="AN3772" s="38">
        <f t="shared" si="2390"/>
        <v>0.85224949532570382</v>
      </c>
      <c r="AO3772" s="38">
        <f t="shared" si="2390"/>
        <v>0.85625511825735945</v>
      </c>
      <c r="AP3772" s="38">
        <f t="shared" si="2390"/>
        <v>0.86013838135071663</v>
      </c>
      <c r="AQ3772" s="38">
        <f t="shared" si="2390"/>
        <v>0.86390276944145117</v>
      </c>
      <c r="AR3772" s="38">
        <f t="shared" si="2390"/>
        <v>0.86755170627312361</v>
      </c>
      <c r="AS3772" s="38">
        <f t="shared" si="2390"/>
        <v>0.87108855193848433</v>
      </c>
      <c r="AT3772" s="38">
        <f t="shared" si="2390"/>
        <v>0.87451660072758619</v>
      </c>
      <c r="AU3772" s="38">
        <f t="shared" si="2390"/>
        <v>0.87783907935152949</v>
      </c>
      <c r="AV3772" s="38">
        <f t="shared" si="2390"/>
        <v>0.88105914551219355</v>
      </c>
      <c r="AW3772" s="38">
        <f t="shared" si="2390"/>
        <v>0.88417988678981807</v>
      </c>
      <c r="AX3772" s="38">
        <f t="shared" si="2390"/>
        <v>0.8872043198218118</v>
      </c>
      <c r="AY3772" s="38">
        <f t="shared" si="2390"/>
        <v>0.89013538974764672</v>
      </c>
      <c r="AZ3772" s="38">
        <f t="shared" si="2390"/>
        <v>0.89297596989615724</v>
      </c>
      <c r="BA3772" s="38">
        <f t="shared" si="2390"/>
        <v>0.89572886169297705</v>
      </c>
      <c r="BB3772" s="38">
        <f t="shared" si="2390"/>
        <v>0.89839679476723489</v>
      </c>
      <c r="BC3772" s="38">
        <f t="shared" si="2390"/>
        <v>0.90098242723795563</v>
      </c>
      <c r="BD3772" s="38">
        <f t="shared" si="2390"/>
        <v>0.90348834616190721</v>
      </c>
      <c r="BE3772" s="38">
        <f t="shared" si="2390"/>
        <v>0.90591706812586359</v>
      </c>
      <c r="BF3772" s="38">
        <f t="shared" si="2390"/>
        <v>0.9082710399674423</v>
      </c>
    </row>
    <row r="3773" spans="1:58" x14ac:dyDescent="0.2">
      <c r="A3773" s="9" t="str">
        <f t="shared" si="2328"/>
        <v>Somalia</v>
      </c>
      <c r="C3773" s="39">
        <f t="shared" si="2329"/>
        <v>8.4877340000000023E-2</v>
      </c>
      <c r="D3773" s="38">
        <f t="shared" ref="D3773:BF3773" si="2391">1-_xlfn.NORM.DIST($D$608,D3544,$B$37+$B$38*D3544,TRUE)</f>
        <v>9.2529177858155176E-2</v>
      </c>
      <c r="E3773" s="38">
        <f t="shared" si="2391"/>
        <v>0.10057530634330381</v>
      </c>
      <c r="F3773" s="38">
        <f t="shared" si="2391"/>
        <v>0.10901086538378801</v>
      </c>
      <c r="G3773" s="38">
        <f t="shared" si="2391"/>
        <v>0.11782919164678152</v>
      </c>
      <c r="H3773" s="38">
        <f t="shared" si="2391"/>
        <v>0.1270218782509045</v>
      </c>
      <c r="I3773" s="38">
        <f t="shared" si="2391"/>
        <v>0.13657885009635828</v>
      </c>
      <c r="J3773" s="38">
        <f t="shared" si="2391"/>
        <v>0.146488453212819</v>
      </c>
      <c r="K3773" s="38">
        <f t="shared" si="2391"/>
        <v>0.1567375563981519</v>
      </c>
      <c r="L3773" s="38">
        <f t="shared" si="2391"/>
        <v>0.16731166333544556</v>
      </c>
      <c r="M3773" s="38">
        <f t="shared" si="2391"/>
        <v>0.17819503333008313</v>
      </c>
      <c r="N3773" s="38">
        <f t="shared" si="2391"/>
        <v>0.18937080879999113</v>
      </c>
      <c r="O3773" s="38">
        <f t="shared" si="2391"/>
        <v>0.2008211476775561</v>
      </c>
      <c r="P3773" s="38">
        <f t="shared" si="2391"/>
        <v>0.21252735893725538</v>
      </c>
      <c r="Q3773" s="38">
        <f t="shared" si="2391"/>
        <v>0.22447003954476175</v>
      </c>
      <c r="R3773" s="38">
        <f t="shared" si="2391"/>
        <v>0.23662921122693092</v>
      </c>
      <c r="S3773" s="38">
        <f t="shared" si="2391"/>
        <v>0.24898445558342308</v>
      </c>
      <c r="T3773" s="38">
        <f t="shared" si="2391"/>
        <v>0.26151504619556754</v>
      </c>
      <c r="U3773" s="38">
        <f t="shared" si="2391"/>
        <v>0.27420007653246059</v>
      </c>
      <c r="V3773" s="38">
        <f t="shared" si="2391"/>
        <v>0.28701858260446134</v>
      </c>
      <c r="W3773" s="38">
        <f t="shared" si="2391"/>
        <v>0.29994965946679242</v>
      </c>
      <c r="X3773" s="38">
        <f t="shared" si="2391"/>
        <v>0.31297257082780727</v>
      </c>
      <c r="Y3773" s="38">
        <f t="shared" si="2391"/>
        <v>0.32606685116498302</v>
      </c>
      <c r="Z3773" s="38">
        <f t="shared" si="2391"/>
        <v>0.33921239989454777</v>
      </c>
      <c r="AA3773" s="38">
        <f t="shared" si="2391"/>
        <v>0.35238956727600201</v>
      </c>
      <c r="AB3773" s="38">
        <f t="shared" si="2391"/>
        <v>0.36557923185912844</v>
      </c>
      <c r="AC3773" s="38">
        <f t="shared" si="2391"/>
        <v>0.37876286939729598</v>
      </c>
      <c r="AD3773" s="38">
        <f t="shared" si="2391"/>
        <v>0.39192261325616973</v>
      </c>
      <c r="AE3773" s="38">
        <f t="shared" si="2391"/>
        <v>0.40504130644086611</v>
      </c>
      <c r="AF3773" s="38">
        <f t="shared" si="2391"/>
        <v>0.41810254544694381</v>
      </c>
      <c r="AG3773" s="38">
        <f t="shared" si="2391"/>
        <v>0.43109071621146655</v>
      </c>
      <c r="AH3773" s="38">
        <f t="shared" si="2391"/>
        <v>0.44399102249994327</v>
      </c>
      <c r="AI3773" s="38">
        <f t="shared" si="2391"/>
        <v>0.45678950711369404</v>
      </c>
      <c r="AJ3773" s="38">
        <f t="shared" si="2391"/>
        <v>0.46947306634066355</v>
      </c>
      <c r="AK3773" s="38">
        <f t="shared" si="2391"/>
        <v>0.48202945810157727</v>
      </c>
      <c r="AL3773" s="38">
        <f t="shared" si="2391"/>
        <v>0.49444730426336581</v>
      </c>
      <c r="AM3773" s="38">
        <f t="shared" si="2391"/>
        <v>0.50671608760376374</v>
      </c>
      <c r="AN3773" s="38">
        <f t="shared" si="2391"/>
        <v>0.51882614391574822</v>
      </c>
      <c r="AO3773" s="38">
        <f t="shared" si="2391"/>
        <v>0.53076864973885896</v>
      </c>
      <c r="AP3773" s="38">
        <f t="shared" si="2391"/>
        <v>0.54253560619725771</v>
      </c>
      <c r="AQ3773" s="38">
        <f t="shared" si="2391"/>
        <v>0.55411981941244448</v>
      </c>
      <c r="AR3773" s="38">
        <f t="shared" si="2391"/>
        <v>0.56551487794261357</v>
      </c>
      <c r="AS3773" s="38">
        <f t="shared" si="2391"/>
        <v>0.57671512768144217</v>
      </c>
      <c r="AT3773" s="38">
        <f t="shared" si="2391"/>
        <v>0.5877156446273053</v>
      </c>
      <c r="AU3773" s="38">
        <f t="shared" si="2391"/>
        <v>0.59851220591015597</v>
      </c>
      <c r="AV3773" s="38">
        <f t="shared" si="2391"/>
        <v>0.60910125943812754</v>
      </c>
      <c r="AW3773" s="38">
        <f t="shared" si="2391"/>
        <v>0.61947989249983937</v>
      </c>
      <c r="AX3773" s="38">
        <f t="shared" si="2391"/>
        <v>0.62964579963183576</v>
      </c>
      <c r="AY3773" s="38">
        <f t="shared" si="2391"/>
        <v>0.63959725003398149</v>
      </c>
      <c r="AZ3773" s="38">
        <f t="shared" si="2391"/>
        <v>0.64933305478927816</v>
      </c>
      <c r="BA3773" s="38">
        <f t="shared" si="2391"/>
        <v>0.65885253411876621</v>
      </c>
      <c r="BB3773" s="38">
        <f t="shared" si="2391"/>
        <v>0.66815548487715692</v>
      </c>
      <c r="BC3773" s="38">
        <f t="shared" si="2391"/>
        <v>0.67724214847079001</v>
      </c>
      <c r="BD3773" s="38">
        <f t="shared" si="2391"/>
        <v>0.68611317935659843</v>
      </c>
      <c r="BE3773" s="38">
        <f t="shared" si="2391"/>
        <v>0.69476961425907136</v>
      </c>
      <c r="BF3773" s="38">
        <f t="shared" si="2391"/>
        <v>0.70321284222185798</v>
      </c>
    </row>
    <row r="3774" spans="1:58" x14ac:dyDescent="0.2">
      <c r="A3774" s="9" t="str">
        <f t="shared" si="2328"/>
        <v>South Africa</v>
      </c>
      <c r="C3774" s="39">
        <f t="shared" si="2329"/>
        <v>0.25052289999999999</v>
      </c>
      <c r="D3774" s="38">
        <f t="shared" ref="D3774:BF3774" si="2392">1-_xlfn.NORM.DIST($D$608,D3545,$B$37+$B$38*D3545,TRUE)</f>
        <v>0.26309335099532116</v>
      </c>
      <c r="E3774" s="38">
        <f t="shared" si="2392"/>
        <v>0.27581634419399881</v>
      </c>
      <c r="F3774" s="38">
        <f t="shared" si="2392"/>
        <v>0.28867082908937991</v>
      </c>
      <c r="G3774" s="38">
        <f t="shared" si="2392"/>
        <v>0.3016358266274497</v>
      </c>
      <c r="H3774" s="38">
        <f t="shared" si="2392"/>
        <v>0.31469053873527841</v>
      </c>
      <c r="I3774" s="38">
        <f t="shared" si="2392"/>
        <v>0.32781445024991784</v>
      </c>
      <c r="J3774" s="38">
        <f t="shared" si="2392"/>
        <v>0.34098742280420691</v>
      </c>
      <c r="K3774" s="38">
        <f t="shared" si="2392"/>
        <v>0.35418978036164706</v>
      </c>
      <c r="L3774" s="38">
        <f t="shared" si="2392"/>
        <v>0.36740238621898413</v>
      </c>
      <c r="M3774" s="38">
        <f t="shared" si="2392"/>
        <v>0.38060671141129609</v>
      </c>
      <c r="N3774" s="38">
        <f t="shared" si="2392"/>
        <v>0.39378489455946775</v>
      </c>
      <c r="O3774" s="38">
        <f t="shared" si="2392"/>
        <v>0.40691979329350025</v>
      </c>
      <c r="P3774" s="38">
        <f t="shared" si="2392"/>
        <v>0.41999502746697392</v>
      </c>
      <c r="Q3774" s="38">
        <f t="shared" si="2392"/>
        <v>0.4329950144482454</v>
      </c>
      <c r="R3774" s="38">
        <f t="shared" si="2392"/>
        <v>0.44590499683288398</v>
      </c>
      <c r="S3774" s="38">
        <f t="shared" si="2392"/>
        <v>0.45871106296988495</v>
      </c>
      <c r="T3774" s="38">
        <f t="shared" si="2392"/>
        <v>0.4714001607319348</v>
      </c>
      <c r="U3774" s="38">
        <f t="shared" si="2392"/>
        <v>0.48396010498811881</v>
      </c>
      <c r="V3774" s="38">
        <f t="shared" si="2392"/>
        <v>0.49637957925673337</v>
      </c>
      <c r="W3774" s="38">
        <f t="shared" si="2392"/>
        <v>0.50864813202709258</v>
      </c>
      <c r="X3774" s="38">
        <f t="shared" si="2392"/>
        <v>0.52075616824325399</v>
      </c>
      <c r="Y3774" s="38">
        <f t="shared" si="2392"/>
        <v>0.53269493644026011</v>
      </c>
      <c r="Z3774" s="38">
        <f t="shared" si="2392"/>
        <v>0.54445651201564715</v>
      </c>
      <c r="AA3774" s="38">
        <f t="shared" si="2392"/>
        <v>0.55603377710641144</v>
      </c>
      <c r="AB3774" s="38">
        <f t="shared" si="2392"/>
        <v>0.56742039752511197</v>
      </c>
      <c r="AC3774" s="38">
        <f t="shared" si="2392"/>
        <v>0.57861079718906872</v>
      </c>
      <c r="AD3774" s="38">
        <f t="shared" si="2392"/>
        <v>0.58960013045434523</v>
      </c>
      <c r="AE3774" s="38">
        <f t="shared" si="2392"/>
        <v>0.60038425274201157</v>
      </c>
      <c r="AF3774" s="38">
        <f t="shared" si="2392"/>
        <v>0.61095968981863391</v>
      </c>
      <c r="AG3774" s="38">
        <f t="shared" si="2392"/>
        <v>0.62132360606651904</v>
      </c>
      <c r="AH3774" s="38">
        <f t="shared" si="2392"/>
        <v>0.63147377205241728</v>
      </c>
      <c r="AI3774" s="38">
        <f t="shared" si="2392"/>
        <v>0.64140853167653089</v>
      </c>
      <c r="AJ3774" s="38">
        <f t="shared" si="2392"/>
        <v>0.65112676915712187</v>
      </c>
      <c r="AK3774" s="38">
        <f t="shared" si="2392"/>
        <v>0.66062787608004925</v>
      </c>
      <c r="AL3774" s="38">
        <f t="shared" si="2392"/>
        <v>0.66991171871741995</v>
      </c>
      <c r="AM3774" s="38">
        <f t="shared" si="2392"/>
        <v>0.67897860579539404</v>
      </c>
      <c r="AN3774" s="38">
        <f t="shared" si="2392"/>
        <v>0.68782925686820517</v>
      </c>
      <c r="AO3774" s="38">
        <f t="shared" si="2392"/>
        <v>0.69646477143372787</v>
      </c>
      <c r="AP3774" s="38">
        <f t="shared" si="2392"/>
        <v>0.70488659890555172</v>
      </c>
      <c r="AQ3774" s="38">
        <f t="shared" si="2392"/>
        <v>0.71309650953753467</v>
      </c>
      <c r="AR3774" s="38">
        <f t="shared" si="2392"/>
        <v>0.72109656637923747</v>
      </c>
      <c r="AS3774" s="38">
        <f t="shared" si="2392"/>
        <v>0.72888909832449045</v>
      </c>
      <c r="AT3774" s="38">
        <f t="shared" si="2392"/>
        <v>0.73647667430060026</v>
      </c>
      <c r="AU3774" s="38">
        <f t="shared" si="2392"/>
        <v>0.74386207863232623</v>
      </c>
      <c r="AV3774" s="38">
        <f t="shared" si="2392"/>
        <v>0.75104828760271114</v>
      </c>
      <c r="AW3774" s="38">
        <f t="shared" si="2392"/>
        <v>0.7580384472220898</v>
      </c>
      <c r="AX3774" s="38">
        <f t="shared" si="2392"/>
        <v>0.76483585220703343</v>
      </c>
      <c r="AY3774" s="38">
        <f t="shared" si="2392"/>
        <v>0.77144392616259716</v>
      </c>
      <c r="AZ3774" s="38">
        <f t="shared" si="2392"/>
        <v>0.77786620295390696</v>
      </c>
      <c r="BA3774" s="38">
        <f t="shared" si="2392"/>
        <v>0.78410630924680758</v>
      </c>
      <c r="BB3774" s="38">
        <f t="shared" si="2392"/>
        <v>0.79016794819190883</v>
      </c>
      <c r="BC3774" s="38">
        <f t="shared" si="2392"/>
        <v>0.79605488422184689</v>
      </c>
      <c r="BD3774" s="38">
        <f t="shared" si="2392"/>
        <v>0.80177092892784085</v>
      </c>
      <c r="BE3774" s="38">
        <f t="shared" si="2392"/>
        <v>0.80731992797860697</v>
      </c>
      <c r="BF3774" s="38">
        <f t="shared" si="2392"/>
        <v>0.81270574904233106</v>
      </c>
    </row>
    <row r="3775" spans="1:58" x14ac:dyDescent="0.2">
      <c r="A3775" s="9" t="str">
        <f t="shared" si="2328"/>
        <v>South Sudan</v>
      </c>
      <c r="C3775" s="39">
        <f t="shared" si="2329"/>
        <v>9.6354460000000031E-2</v>
      </c>
      <c r="D3775" s="38">
        <f t="shared" ref="D3775:BF3775" si="2393">1-_xlfn.NORM.DIST($D$608,D3546,$B$37+$B$38*D3546,TRUE)</f>
        <v>0.10464007858783597</v>
      </c>
      <c r="E3775" s="38">
        <f t="shared" si="2393"/>
        <v>0.1133174914122681</v>
      </c>
      <c r="F3775" s="38">
        <f t="shared" si="2393"/>
        <v>0.12237912929007511</v>
      </c>
      <c r="G3775" s="38">
        <f t="shared" si="2393"/>
        <v>0.13181566977593462</v>
      </c>
      <c r="H3775" s="38">
        <f t="shared" si="2393"/>
        <v>0.1416161208671346</v>
      </c>
      <c r="I3775" s="38">
        <f t="shared" si="2393"/>
        <v>0.15176791845208837</v>
      </c>
      <c r="J3775" s="38">
        <f t="shared" si="2393"/>
        <v>0.16225703567158911</v>
      </c>
      <c r="K3775" s="38">
        <f t="shared" si="2393"/>
        <v>0.17306810228976754</v>
      </c>
      <c r="L3775" s="38">
        <f t="shared" si="2393"/>
        <v>0.18418453214029584</v>
      </c>
      <c r="M3775" s="38">
        <f t="shared" si="2393"/>
        <v>0.19558865671948267</v>
      </c>
      <c r="N3775" s="38">
        <f t="shared" si="2393"/>
        <v>0.20726186303789917</v>
      </c>
      <c r="O3775" s="38">
        <f t="shared" si="2393"/>
        <v>0.21918473391199988</v>
      </c>
      <c r="P3775" s="38">
        <f t="shared" si="2393"/>
        <v>0.23133718897253308</v>
      </c>
      <c r="Q3775" s="38">
        <f t="shared" si="2393"/>
        <v>0.24369862478289583</v>
      </c>
      <c r="R3775" s="38">
        <f t="shared" si="2393"/>
        <v>0.25624805259357886</v>
      </c>
      <c r="S3775" s="38">
        <f t="shared" si="2393"/>
        <v>0.26896423240412826</v>
      </c>
      <c r="T3775" s="38">
        <f t="shared" si="2393"/>
        <v>0.28182580215756503</v>
      </c>
      <c r="U3775" s="38">
        <f t="shared" si="2393"/>
        <v>0.29481140105015335</v>
      </c>
      <c r="V3775" s="38">
        <f t="shared" si="2393"/>
        <v>0.30789978609838176</v>
      </c>
      <c r="W3775" s="38">
        <f t="shared" si="2393"/>
        <v>0.32106994126196153</v>
      </c>
      <c r="X3775" s="38">
        <f t="shared" si="2393"/>
        <v>0.33430117857396136</v>
      </c>
      <c r="Y3775" s="38">
        <f t="shared" si="2393"/>
        <v>0.34757323087465286</v>
      </c>
      <c r="Z3775" s="38">
        <f t="shared" si="2393"/>
        <v>0.36086633588248729</v>
      </c>
      <c r="AA3775" s="38">
        <f t="shared" si="2393"/>
        <v>0.37416131146243892</v>
      </c>
      <c r="AB3775" s="38">
        <f t="shared" si="2393"/>
        <v>0.38743962206775384</v>
      </c>
      <c r="AC3775" s="38">
        <f t="shared" si="2393"/>
        <v>0.40068343643525561</v>
      </c>
      <c r="AD3775" s="38">
        <f t="shared" si="2393"/>
        <v>0.41387567670642522</v>
      </c>
      <c r="AE3775" s="38">
        <f t="shared" si="2393"/>
        <v>0.42700005922643358</v>
      </c>
      <c r="AF3775" s="38">
        <f t="shared" si="2393"/>
        <v>0.44004112734129675</v>
      </c>
      <c r="AG3775" s="38">
        <f t="shared" si="2393"/>
        <v>0.45298427656973583</v>
      </c>
      <c r="AH3775" s="38">
        <f t="shared" si="2393"/>
        <v>0.46581577257165052</v>
      </c>
      <c r="AI3775" s="38">
        <f t="shared" si="2393"/>
        <v>0.4785227623700401</v>
      </c>
      <c r="AJ3775" s="38">
        <f t="shared" si="2393"/>
        <v>0.49109327930845526</v>
      </c>
      <c r="AK3775" s="38">
        <f t="shared" si="2393"/>
        <v>0.50351624224247127</v>
      </c>
      <c r="AL3775" s="38">
        <f t="shared" si="2393"/>
        <v>0.51578144947208793</v>
      </c>
      <c r="AM3775" s="38">
        <f t="shared" si="2393"/>
        <v>0.52787956792326751</v>
      </c>
      <c r="AN3775" s="38">
        <f t="shared" si="2393"/>
        <v>0.53980211808188816</v>
      </c>
      <c r="AO3775" s="38">
        <f t="shared" si="2393"/>
        <v>0.55154145517308151</v>
      </c>
      <c r="AP3775" s="38">
        <f t="shared" si="2393"/>
        <v>0.56309074706405771</v>
      </c>
      <c r="AQ3775" s="38">
        <f t="shared" si="2393"/>
        <v>0.57444394934989274</v>
      </c>
      <c r="AR3775" s="38">
        <f t="shared" si="2393"/>
        <v>0.58559577806008689</v>
      </c>
      <c r="AS3775" s="38">
        <f t="shared" si="2393"/>
        <v>0.59654168039968203</v>
      </c>
      <c r="AT3775" s="38">
        <f t="shared" si="2393"/>
        <v>0.60727780391297692</v>
      </c>
      <c r="AU3775" s="38">
        <f t="shared" si="2393"/>
        <v>0.6178009644309419</v>
      </c>
      <c r="AV3775" s="38">
        <f t="shared" si="2393"/>
        <v>0.62810861313582844</v>
      </c>
      <c r="AW3775" s="38">
        <f t="shared" si="2393"/>
        <v>0.63819880304861432</v>
      </c>
      <c r="AX3775" s="38">
        <f t="shared" si="2393"/>
        <v>0.64807015521720712</v>
      </c>
      <c r="AY3775" s="38">
        <f t="shared" si="2393"/>
        <v>0.65772182485606923</v>
      </c>
      <c r="AZ3775" s="38">
        <f t="shared" si="2393"/>
        <v>0.6671534676613905</v>
      </c>
      <c r="BA3775" s="38">
        <f t="shared" si="2393"/>
        <v>0.67636520650035381</v>
      </c>
      <c r="BB3775" s="38">
        <f t="shared" si="2393"/>
        <v>0.68535759864857204</v>
      </c>
      <c r="BC3775" s="38">
        <f t="shared" si="2393"/>
        <v>0.69413160372657812</v>
      </c>
      <c r="BD3775" s="38">
        <f t="shared" si="2393"/>
        <v>0.70268855246439854</v>
      </c>
      <c r="BE3775" s="38">
        <f t="shared" si="2393"/>
        <v>0.71103011640283087</v>
      </c>
      <c r="BF3775" s="38">
        <f t="shared" si="2393"/>
        <v>0.71915827862108328</v>
      </c>
    </row>
    <row r="3776" spans="1:58" x14ac:dyDescent="0.2">
      <c r="A3776" s="9" t="str">
        <f t="shared" ref="A3776:A3810" si="2394">A338</f>
        <v>Spain</v>
      </c>
      <c r="C3776" s="39">
        <f t="shared" ref="C3776:C3810" si="2395">1-B800</f>
        <v>0.93730099999999994</v>
      </c>
      <c r="D3776" s="38">
        <f t="shared" ref="D3776:BF3776" si="2396">1-_xlfn.NORM.DIST($D$608,D3547,$B$37+$B$38*D3547,TRUE)</f>
        <v>0.9386825989369757</v>
      </c>
      <c r="E3776" s="38">
        <f t="shared" si="2396"/>
        <v>0.94002356225813499</v>
      </c>
      <c r="F3776" s="38">
        <f t="shared" si="2396"/>
        <v>0.94132520457927915</v>
      </c>
      <c r="G3776" s="38">
        <f t="shared" si="2396"/>
        <v>0.94258879728248202</v>
      </c>
      <c r="H3776" s="38">
        <f t="shared" si="2396"/>
        <v>0.94381556979233239</v>
      </c>
      <c r="I3776" s="38">
        <f t="shared" si="2396"/>
        <v>0.94500671083131638</v>
      </c>
      <c r="J3776" s="38">
        <f t="shared" si="2396"/>
        <v>0.94616336965297743</v>
      </c>
      <c r="K3776" s="38">
        <f t="shared" si="2396"/>
        <v>0.94728665725170269</v>
      </c>
      <c r="L3776" s="38">
        <f t="shared" si="2396"/>
        <v>0.94837764754817366</v>
      </c>
      <c r="M3776" s="38">
        <f t="shared" si="2396"/>
        <v>0.94943737854969401</v>
      </c>
      <c r="N3776" s="38">
        <f t="shared" si="2396"/>
        <v>0.95046685348476889</v>
      </c>
      <c r="O3776" s="38">
        <f t="shared" si="2396"/>
        <v>0.95146704191144782</v>
      </c>
      <c r="P3776" s="38">
        <f t="shared" si="2396"/>
        <v>0.95243888079907746</v>
      </c>
      <c r="Q3776" s="38">
        <f t="shared" si="2396"/>
        <v>0.95338327558322877</v>
      </c>
      <c r="R3776" s="38">
        <f t="shared" si="2396"/>
        <v>0.95430110119366229</v>
      </c>
      <c r="S3776" s="38">
        <f t="shared" si="2396"/>
        <v>0.95519320305529687</v>
      </c>
      <c r="T3776" s="38">
        <f t="shared" si="2396"/>
        <v>0.95606039806222753</v>
      </c>
      <c r="U3776" s="38">
        <f t="shared" si="2396"/>
        <v>0.95690347552491406</v>
      </c>
      <c r="V3776" s="38">
        <f t="shared" si="2396"/>
        <v>0.95772319809073003</v>
      </c>
      <c r="W3776" s="38">
        <f t="shared" si="2396"/>
        <v>0.95852030263811838</v>
      </c>
      <c r="X3776" s="38">
        <f t="shared" si="2396"/>
        <v>0.95929550114465523</v>
      </c>
      <c r="Y3776" s="38">
        <f t="shared" si="2396"/>
        <v>0.96004948152936498</v>
      </c>
      <c r="Z3776" s="38">
        <f t="shared" si="2396"/>
        <v>0.96078290846967207</v>
      </c>
      <c r="AA3776" s="38">
        <f t="shared" si="2396"/>
        <v>0.9614964241934062</v>
      </c>
      <c r="AB3776" s="38">
        <f t="shared" si="2396"/>
        <v>0.96219064924630904</v>
      </c>
      <c r="AC3776" s="38">
        <f t="shared" si="2396"/>
        <v>0.96286618323551254</v>
      </c>
      <c r="AD3776" s="38">
        <f t="shared" si="2396"/>
        <v>0.96352360554948024</v>
      </c>
      <c r="AE3776" s="38">
        <f t="shared" si="2396"/>
        <v>0.96416347605491992</v>
      </c>
      <c r="AF3776" s="38">
        <f t="shared" si="2396"/>
        <v>0.96478633577118778</v>
      </c>
      <c r="AG3776" s="38">
        <f t="shared" si="2396"/>
        <v>0.96539270752271511</v>
      </c>
      <c r="AH3776" s="38">
        <f t="shared" si="2396"/>
        <v>0.96598309656999437</v>
      </c>
      <c r="AI3776" s="38">
        <f t="shared" si="2396"/>
        <v>0.96655799121967056</v>
      </c>
      <c r="AJ3776" s="38">
        <f t="shared" si="2396"/>
        <v>0.96711786341427919</v>
      </c>
      <c r="AK3776" s="38">
        <f t="shared" si="2396"/>
        <v>0.9676631693021801</v>
      </c>
      <c r="AL3776" s="38">
        <f t="shared" si="2396"/>
        <v>0.96819434978823038</v>
      </c>
      <c r="AM3776" s="38">
        <f t="shared" si="2396"/>
        <v>0.96871183106573877</v>
      </c>
      <c r="AN3776" s="38">
        <f t="shared" si="2396"/>
        <v>0.96921602513023963</v>
      </c>
      <c r="AO3776" s="38">
        <f t="shared" si="2396"/>
        <v>0.96970733027561962</v>
      </c>
      <c r="AP3776" s="38">
        <f t="shared" si="2396"/>
        <v>0.97018613157312272</v>
      </c>
      <c r="AQ3776" s="38">
        <f t="shared" si="2396"/>
        <v>0.97065280133375287</v>
      </c>
      <c r="AR3776" s="38">
        <f t="shared" si="2396"/>
        <v>0.9711076995545852</v>
      </c>
      <c r="AS3776" s="38">
        <f t="shared" si="2396"/>
        <v>0.97155117434948879</v>
      </c>
      <c r="AT3776" s="38">
        <f t="shared" si="2396"/>
        <v>0.97198356236475214</v>
      </c>
      <c r="AU3776" s="38">
        <f t="shared" si="2396"/>
        <v>0.97240518918009622</v>
      </c>
      <c r="AV3776" s="38">
        <f t="shared" si="2396"/>
        <v>0.97281636969554652</v>
      </c>
      <c r="AW3776" s="38">
        <f t="shared" si="2396"/>
        <v>0.97321740850462679</v>
      </c>
      <c r="AX3776" s="38">
        <f t="shared" si="2396"/>
        <v>0.97360860025432694</v>
      </c>
      <c r="AY3776" s="38">
        <f t="shared" si="2396"/>
        <v>0.9739902299922838</v>
      </c>
      <c r="AZ3776" s="38">
        <f t="shared" si="2396"/>
        <v>0.97436257350160516</v>
      </c>
      <c r="BA3776" s="38">
        <f t="shared" si="2396"/>
        <v>0.97472589762375561</v>
      </c>
      <c r="BB3776" s="38">
        <f t="shared" si="2396"/>
        <v>0.97508046056991016</v>
      </c>
      <c r="BC3776" s="38">
        <f t="shared" si="2396"/>
        <v>0.97542651222117271</v>
      </c>
      <c r="BD3776" s="38">
        <f t="shared" si="2396"/>
        <v>0.97576429441804235</v>
      </c>
      <c r="BE3776" s="38">
        <f t="shared" si="2396"/>
        <v>0.97609404123950283</v>
      </c>
      <c r="BF3776" s="38">
        <f t="shared" si="2396"/>
        <v>0.97641597927209534</v>
      </c>
    </row>
    <row r="3777" spans="1:58" x14ac:dyDescent="0.2">
      <c r="A3777" s="9" t="str">
        <f t="shared" si="2394"/>
        <v>Sri Lanka</v>
      </c>
      <c r="C3777" s="39">
        <f t="shared" si="2395"/>
        <v>0.69467760000000001</v>
      </c>
      <c r="D3777" s="38">
        <f t="shared" ref="D3777:BF3777" si="2397">1-_xlfn.NORM.DIST($D$608,D3548,$B$37+$B$38*D3548,TRUE)</f>
        <v>0.70312198397312253</v>
      </c>
      <c r="E3777" s="38">
        <f t="shared" si="2397"/>
        <v>0.71135489648846861</v>
      </c>
      <c r="F3777" s="38">
        <f t="shared" si="2397"/>
        <v>0.71937834218475727</v>
      </c>
      <c r="G3777" s="38">
        <f t="shared" si="2397"/>
        <v>0.72719459420889732</v>
      </c>
      <c r="H3777" s="38">
        <f t="shared" si="2397"/>
        <v>0.73480616841426927</v>
      </c>
      <c r="I3777" s="38">
        <f t="shared" si="2397"/>
        <v>0.74221579871921095</v>
      </c>
      <c r="J3777" s="38">
        <f t="shared" si="2397"/>
        <v>0.74942641364932794</v>
      </c>
      <c r="K3777" s="38">
        <f t="shared" si="2397"/>
        <v>0.75644111407641512</v>
      </c>
      <c r="L3777" s="38">
        <f t="shared" si="2397"/>
        <v>0.76326315215713625</v>
      </c>
      <c r="M3777" s="38">
        <f t="shared" si="2397"/>
        <v>0.76989591146613412</v>
      </c>
      <c r="N3777" s="38">
        <f t="shared" si="2397"/>
        <v>0.77634288831082565</v>
      </c>
      <c r="O3777" s="38">
        <f t="shared" si="2397"/>
        <v>0.78260767420874999</v>
      </c>
      <c r="P3777" s="38">
        <f t="shared" si="2397"/>
        <v>0.78869393950285815</v>
      </c>
      <c r="Q3777" s="38">
        <f t="shared" si="2397"/>
        <v>0.79460541808553675</v>
      </c>
      <c r="R3777" s="38">
        <f t="shared" si="2397"/>
        <v>0.80034589319834026</v>
      </c>
      <c r="S3777" s="38">
        <f t="shared" si="2397"/>
        <v>0.80591918427131126</v>
      </c>
      <c r="T3777" s="38">
        <f t="shared" si="2397"/>
        <v>0.8113291347633298</v>
      </c>
      <c r="U3777" s="38">
        <f t="shared" si="2397"/>
        <v>0.81657960096307391</v>
      </c>
      <c r="V3777" s="38">
        <f t="shared" si="2397"/>
        <v>0.82167444170885107</v>
      </c>
      <c r="W3777" s="38">
        <f t="shared" si="2397"/>
        <v>0.82661750898469621</v>
      </c>
      <c r="X3777" s="38">
        <f t="shared" si="2397"/>
        <v>0.83141263934969067</v>
      </c>
      <c r="Y3777" s="38">
        <f t="shared" si="2397"/>
        <v>0.83606364615736584</v>
      </c>
      <c r="Z3777" s="38">
        <f t="shared" si="2397"/>
        <v>0.84057431252229164</v>
      </c>
      <c r="AA3777" s="38">
        <f t="shared" si="2397"/>
        <v>0.84494838499145275</v>
      </c>
      <c r="AB3777" s="38">
        <f t="shared" si="2397"/>
        <v>0.84918956787874134</v>
      </c>
      <c r="AC3777" s="38">
        <f t="shared" si="2397"/>
        <v>0.85330151822183264</v>
      </c>
      <c r="AD3777" s="38">
        <f t="shared" si="2397"/>
        <v>0.8572878413217927</v>
      </c>
      <c r="AE3777" s="38">
        <f t="shared" si="2397"/>
        <v>0.86115208682699085</v>
      </c>
      <c r="AF3777" s="38">
        <f t="shared" si="2397"/>
        <v>0.86489774532421304</v>
      </c>
      <c r="AG3777" s="38">
        <f t="shared" si="2397"/>
        <v>0.86852824540127982</v>
      </c>
      <c r="AH3777" s="38">
        <f t="shared" si="2397"/>
        <v>0.87204695114693609</v>
      </c>
      <c r="AI3777" s="38">
        <f t="shared" si="2397"/>
        <v>0.87545716005528162</v>
      </c>
      <c r="AJ3777" s="38">
        <f t="shared" si="2397"/>
        <v>0.87876210130354793</v>
      </c>
      <c r="AK3777" s="38">
        <f t="shared" si="2397"/>
        <v>0.88196493437354795</v>
      </c>
      <c r="AL3777" s="38">
        <f t="shared" si="2397"/>
        <v>0.88506874798868018</v>
      </c>
      <c r="AM3777" s="38">
        <f t="shared" si="2397"/>
        <v>0.88807655933986918</v>
      </c>
      <c r="AN3777" s="38">
        <f t="shared" si="2397"/>
        <v>0.89099131357533035</v>
      </c>
      <c r="AO3777" s="38">
        <f t="shared" si="2397"/>
        <v>0.89381588353051078</v>
      </c>
      <c r="AP3777" s="38">
        <f t="shared" si="2397"/>
        <v>0.89655306967598913</v>
      </c>
      <c r="AQ3777" s="38">
        <f t="shared" si="2397"/>
        <v>0.89920560026249308</v>
      </c>
      <c r="AR3777" s="38">
        <f t="shared" si="2397"/>
        <v>0.90177613164354931</v>
      </c>
      <c r="AS3777" s="38">
        <f t="shared" si="2397"/>
        <v>0.90426724875755871</v>
      </c>
      <c r="AT3777" s="38">
        <f t="shared" si="2397"/>
        <v>0.9066814657523331</v>
      </c>
      <c r="AU3777" s="38">
        <f t="shared" si="2397"/>
        <v>0.90902122673631758</v>
      </c>
      <c r="AV3777" s="38">
        <f t="shared" si="2397"/>
        <v>0.91128890664185203</v>
      </c>
      <c r="AW3777" s="38">
        <f t="shared" si="2397"/>
        <v>0.91348681218690375</v>
      </c>
      <c r="AX3777" s="38">
        <f t="shared" si="2397"/>
        <v>0.91561718292272432</v>
      </c>
      <c r="AY3777" s="38">
        <f t="shared" si="2397"/>
        <v>0.91768219235585624</v>
      </c>
      <c r="AZ3777" s="38">
        <f t="shared" si="2397"/>
        <v>0.91968394913382945</v>
      </c>
      <c r="BA3777" s="38">
        <f t="shared" si="2397"/>
        <v>0.92162449828474846</v>
      </c>
      <c r="BB3777" s="38">
        <f t="shared" si="2397"/>
        <v>0.92350582250178648</v>
      </c>
      <c r="BC3777" s="38">
        <f t="shared" si="2397"/>
        <v>0.92532984346437008</v>
      </c>
      <c r="BD3777" s="38">
        <f t="shared" si="2397"/>
        <v>0.92709842318854507</v>
      </c>
      <c r="BE3777" s="38">
        <f t="shared" si="2397"/>
        <v>0.92881336539969295</v>
      </c>
      <c r="BF3777" s="38">
        <f t="shared" si="2397"/>
        <v>0.9304764169213906</v>
      </c>
    </row>
    <row r="3778" spans="1:58" x14ac:dyDescent="0.2">
      <c r="A3778" s="9" t="str">
        <f t="shared" si="2394"/>
        <v>Sudan</v>
      </c>
      <c r="C3778" s="39">
        <f t="shared" si="2395"/>
        <v>0.32837340000000004</v>
      </c>
      <c r="D3778" s="38">
        <f t="shared" ref="D3778:BF3778" si="2398">1-_xlfn.NORM.DIST($D$608,D3549,$B$37+$B$38*D3549,TRUE)</f>
        <v>0.34155507812686059</v>
      </c>
      <c r="E3778" s="38">
        <f t="shared" si="2398"/>
        <v>0.3547654258207632</v>
      </c>
      <c r="F3778" s="38">
        <f t="shared" si="2398"/>
        <v>0.36798530177060518</v>
      </c>
      <c r="G3778" s="38">
        <f t="shared" si="2398"/>
        <v>0.38119617576712417</v>
      </c>
      <c r="H3778" s="38">
        <f t="shared" si="2398"/>
        <v>0.39438018836918576</v>
      </c>
      <c r="I3778" s="38">
        <f t="shared" si="2398"/>
        <v>0.4075202021324712</v>
      </c>
      <c r="J3778" s="38">
        <f t="shared" si="2398"/>
        <v>0.42059984461906086</v>
      </c>
      <c r="K3778" s="38">
        <f t="shared" si="2398"/>
        <v>0.43360354347648178</v>
      </c>
      <c r="L3778" s="38">
        <f t="shared" si="2398"/>
        <v>0.44651655393349998</v>
      </c>
      <c r="M3778" s="38">
        <f t="shared" si="2398"/>
        <v>0.45932497910774539</v>
      </c>
      <c r="N3778" s="38">
        <f t="shared" si="2398"/>
        <v>0.47201578355775542</v>
      </c>
      <c r="O3778" s="38">
        <f t="shared" si="2398"/>
        <v>0.48457680053989438</v>
      </c>
      <c r="P3778" s="38">
        <f t="shared" si="2398"/>
        <v>0.49699673344963569</v>
      </c>
      <c r="Q3778" s="38">
        <f t="shared" si="2398"/>
        <v>0.50926515193767896</v>
      </c>
      <c r="R3778" s="38">
        <f t="shared" si="2398"/>
        <v>0.5213724831951756</v>
      </c>
      <c r="S3778" s="38">
        <f t="shared" si="2398"/>
        <v>0.53330999889978559</v>
      </c>
      <c r="T3778" s="38">
        <f t="shared" si="2398"/>
        <v>0.54506979830622804</v>
      </c>
      <c r="U3778" s="38">
        <f t="shared" si="2398"/>
        <v>0.55664478795223249</v>
      </c>
      <c r="V3778" s="38">
        <f t="shared" si="2398"/>
        <v>0.56802865843409733</v>
      </c>
      <c r="W3778" s="38">
        <f t="shared" si="2398"/>
        <v>0.57921585868617997</v>
      </c>
      <c r="X3778" s="38">
        <f t="shared" si="2398"/>
        <v>0.59020156817621183</v>
      </c>
      <c r="Y3778" s="38">
        <f t="shared" si="2398"/>
        <v>0.60098166740401504</v>
      </c>
      <c r="Z3778" s="38">
        <f t="shared" si="2398"/>
        <v>0.61155270706551224</v>
      </c>
      <c r="AA3778" s="38">
        <f t="shared" si="2398"/>
        <v>0.62191187621741217</v>
      </c>
      <c r="AB3778" s="38">
        <f t="shared" si="2398"/>
        <v>0.63205696975102699</v>
      </c>
      <c r="AC3778" s="38">
        <f t="shared" si="2398"/>
        <v>0.64198635545675353</v>
      </c>
      <c r="AD3778" s="38">
        <f t="shared" si="2398"/>
        <v>0.65169894093412795</v>
      </c>
      <c r="AE3778" s="38">
        <f t="shared" si="2398"/>
        <v>0.66119414057635317</v>
      </c>
      <c r="AF3778" s="38">
        <f t="shared" si="2398"/>
        <v>0.67047184283300831</v>
      </c>
      <c r="AG3778" s="38">
        <f t="shared" si="2398"/>
        <v>0.6795323779304826</v>
      </c>
      <c r="AH3778" s="38">
        <f t="shared" si="2398"/>
        <v>0.68837648620666703</v>
      </c>
      <c r="AI3778" s="38">
        <f t="shared" si="2398"/>
        <v>0.69700528719470589</v>
      </c>
      <c r="AJ3778" s="38">
        <f t="shared" si="2398"/>
        <v>0.70542024957022686</v>
      </c>
      <c r="AK3778" s="38">
        <f t="shared" si="2398"/>
        <v>0.71362316205748144</v>
      </c>
      <c r="AL3778" s="38">
        <f t="shared" si="2398"/>
        <v>0.72161610537226961</v>
      </c>
      <c r="AM3778" s="38">
        <f t="shared" si="2398"/>
        <v>0.72940142526337826</v>
      </c>
      <c r="AN3778" s="38">
        <f t="shared" si="2398"/>
        <v>0.73698170669953367</v>
      </c>
      <c r="AO3778" s="38">
        <f t="shared" si="2398"/>
        <v>0.7443597492355144</v>
      </c>
      <c r="AP3778" s="38">
        <f t="shared" si="2398"/>
        <v>0.75153854357903993</v>
      </c>
      <c r="AQ3778" s="38">
        <f t="shared" si="2398"/>
        <v>0.75852124936931364</v>
      </c>
      <c r="AR3778" s="38">
        <f t="shared" si="2398"/>
        <v>0.76531117416856154</v>
      </c>
      <c r="AS3778" s="38">
        <f t="shared" si="2398"/>
        <v>0.77191175365953579</v>
      </c>
      <c r="AT3778" s="38">
        <f t="shared" si="2398"/>
        <v>0.77832653303464761</v>
      </c>
      <c r="AU3778" s="38">
        <f t="shared" si="2398"/>
        <v>0.7845591495561115</v>
      </c>
      <c r="AV3778" s="38">
        <f t="shared" si="2398"/>
        <v>0.79061331626111375</v>
      </c>
      <c r="AW3778" s="38">
        <f t="shared" si="2398"/>
        <v>0.79649280678152912</v>
      </c>
      <c r="AX3778" s="38">
        <f t="shared" si="2398"/>
        <v>0.80220144124399739</v>
      </c>
      <c r="AY3778" s="38">
        <f t="shared" si="2398"/>
        <v>0.80774307321317329</v>
      </c>
      <c r="AZ3778" s="38">
        <f t="shared" si="2398"/>
        <v>0.8131215776386288</v>
      </c>
      <c r="BA3778" s="38">
        <f t="shared" si="2398"/>
        <v>0.81834083976411465</v>
      </c>
      <c r="BB3778" s="38">
        <f t="shared" si="2398"/>
        <v>0.82340474495665972</v>
      </c>
      <c r="BC3778" s="38">
        <f t="shared" si="2398"/>
        <v>0.82831716941220424</v>
      </c>
      <c r="BD3778" s="38">
        <f t="shared" si="2398"/>
        <v>0.8330819716940987</v>
      </c>
      <c r="BE3778" s="38">
        <f t="shared" si="2398"/>
        <v>0.83770298506078955</v>
      </c>
      <c r="BF3778" s="38">
        <f t="shared" si="2398"/>
        <v>0.84218401053931169</v>
      </c>
    </row>
    <row r="3779" spans="1:58" x14ac:dyDescent="0.2">
      <c r="A3779" s="9" t="str">
        <f t="shared" si="2394"/>
        <v>Suriname</v>
      </c>
      <c r="C3779" s="39">
        <f t="shared" si="2395"/>
        <v>0.61159140000000001</v>
      </c>
      <c r="D3779" s="38">
        <f t="shared" ref="D3779:BF3779" si="2399">1-_xlfn.NORM.DIST($D$608,D3550,$B$37+$B$38*D3550,TRUE)</f>
        <v>0.62195025855706798</v>
      </c>
      <c r="E3779" s="38">
        <f t="shared" si="2399"/>
        <v>0.63209502029253894</v>
      </c>
      <c r="F3779" s="38">
        <f t="shared" si="2399"/>
        <v>0.64202405455648259</v>
      </c>
      <c r="G3779" s="38">
        <f t="shared" si="2399"/>
        <v>0.65173627047474292</v>
      </c>
      <c r="H3779" s="38">
        <f t="shared" si="2399"/>
        <v>0.66123108392923047</v>
      </c>
      <c r="I3779" s="38">
        <f t="shared" si="2399"/>
        <v>0.67050838481699371</v>
      </c>
      <c r="J3779" s="38">
        <f t="shared" si="2399"/>
        <v>0.67956850476756858</v>
      </c>
      <c r="K3779" s="38">
        <f t="shared" si="2399"/>
        <v>0.68841218547511474</v>
      </c>
      <c r="L3779" s="38">
        <f t="shared" si="2399"/>
        <v>0.69704054778009994</v>
      </c>
      <c r="M3779" s="38">
        <f t="shared" si="2399"/>
        <v>0.70545506161491756</v>
      </c>
      <c r="N3779" s="38">
        <f t="shared" si="2399"/>
        <v>0.71365751690883505</v>
      </c>
      <c r="O3779" s="38">
        <f t="shared" si="2399"/>
        <v>0.72164999553011089</v>
      </c>
      <c r="P3779" s="38">
        <f t="shared" si="2399"/>
        <v>0.72943484432697558</v>
      </c>
      <c r="Q3779" s="38">
        <f t="shared" si="2399"/>
        <v>0.73701464931444605</v>
      </c>
      <c r="R3779" s="38">
        <f t="shared" si="2399"/>
        <v>0.74439221104058473</v>
      </c>
      <c r="S3779" s="38">
        <f t="shared" si="2399"/>
        <v>0.75157052115379086</v>
      </c>
      <c r="T3779" s="38">
        <f t="shared" si="2399"/>
        <v>0.75855274018197338</v>
      </c>
      <c r="U3779" s="38">
        <f t="shared" si="2399"/>
        <v>0.76534217652491654</v>
      </c>
      <c r="V3779" s="38">
        <f t="shared" si="2399"/>
        <v>0.77194226665278609</v>
      </c>
      <c r="W3779" s="38">
        <f t="shared" si="2399"/>
        <v>0.77835655649641278</v>
      </c>
      <c r="X3779" s="38">
        <f t="shared" si="2399"/>
        <v>0.78458868400871384</v>
      </c>
      <c r="Y3779" s="38">
        <f t="shared" si="2399"/>
        <v>0.7906423628712439</v>
      </c>
      <c r="Z3779" s="38">
        <f t="shared" si="2399"/>
        <v>0.79652136731538326</v>
      </c>
      <c r="AA3779" s="38">
        <f t="shared" si="2399"/>
        <v>0.80222951802395159</v>
      </c>
      <c r="AB3779" s="38">
        <f t="shared" si="2399"/>
        <v>0.80777066907605111</v>
      </c>
      <c r="AC3779" s="38">
        <f t="shared" si="2399"/>
        <v>0.81314869589559757</v>
      </c>
      <c r="AD3779" s="38">
        <f t="shared" si="2399"/>
        <v>0.81836748416223859</v>
      </c>
      <c r="AE3779" s="38">
        <f t="shared" si="2399"/>
        <v>0.8234309196421209</v>
      </c>
      <c r="AF3779" s="38">
        <f t="shared" si="2399"/>
        <v>0.82834287889519542</v>
      </c>
      <c r="AG3779" s="38">
        <f t="shared" si="2399"/>
        <v>0.83310722081538124</v>
      </c>
      <c r="AH3779" s="38">
        <f t="shared" si="2399"/>
        <v>0.83772777895990169</v>
      </c>
      <c r="AI3779" s="38">
        <f t="shared" si="2399"/>
        <v>0.84220835462440502</v>
      </c>
      <c r="AJ3779" s="38">
        <f t="shared" si="2399"/>
        <v>0.84655271062105331</v>
      </c>
      <c r="AK3779" s="38">
        <f t="shared" si="2399"/>
        <v>0.85076456571755144</v>
      </c>
      <c r="AL3779" s="38">
        <f t="shared" si="2399"/>
        <v>0.85484758969607422</v>
      </c>
      <c r="AM3779" s="38">
        <f t="shared" si="2399"/>
        <v>0.85880539899219022</v>
      </c>
      <c r="AN3779" s="38">
        <f t="shared" si="2399"/>
        <v>0.86264155287514432</v>
      </c>
      <c r="AO3779" s="38">
        <f t="shared" si="2399"/>
        <v>0.86635955013223231</v>
      </c>
      <c r="AP3779" s="38">
        <f t="shared" si="2399"/>
        <v>0.86996282622143872</v>
      </c>
      <c r="AQ3779" s="38">
        <f t="shared" si="2399"/>
        <v>0.87345475085801549</v>
      </c>
      <c r="AR3779" s="38">
        <f t="shared" si="2399"/>
        <v>0.87683862600220164</v>
      </c>
      <c r="AS3779" s="38">
        <f t="shared" si="2399"/>
        <v>0.88011768421685466</v>
      </c>
      <c r="AT3779" s="38">
        <f t="shared" si="2399"/>
        <v>0.88329508736530971</v>
      </c>
      <c r="AU3779" s="38">
        <f t="shared" si="2399"/>
        <v>0.88637392562134953</v>
      </c>
      <c r="AV3779" s="38">
        <f t="shared" si="2399"/>
        <v>0.88935721676469903</v>
      </c>
      <c r="AW3779" s="38">
        <f t="shared" si="2399"/>
        <v>0.89224790573697066</v>
      </c>
      <c r="AX3779" s="38">
        <f t="shared" si="2399"/>
        <v>0.89504886443447207</v>
      </c>
      <c r="AY3779" s="38">
        <f t="shared" si="2399"/>
        <v>0.89776289171571877</v>
      </c>
      <c r="AZ3779" s="38">
        <f t="shared" si="2399"/>
        <v>0.9003927136028983</v>
      </c>
      <c r="BA3779" s="38">
        <f t="shared" si="2399"/>
        <v>0.90294098365787401</v>
      </c>
      <c r="BB3779" s="38">
        <f t="shared" si="2399"/>
        <v>0.90541028351462094</v>
      </c>
      <c r="BC3779" s="38">
        <f t="shared" si="2399"/>
        <v>0.90780312355122306</v>
      </c>
      <c r="BD3779" s="38">
        <f t="shared" si="2399"/>
        <v>0.9101219436857565</v>
      </c>
      <c r="BE3779" s="38">
        <f t="shared" si="2399"/>
        <v>0.91236911428151657</v>
      </c>
      <c r="BF3779" s="38">
        <f t="shared" si="2399"/>
        <v>0.91454693714812352</v>
      </c>
    </row>
    <row r="3780" spans="1:58" x14ac:dyDescent="0.2">
      <c r="A3780" s="9" t="str">
        <f t="shared" si="2394"/>
        <v>Sweden</v>
      </c>
      <c r="C3780" s="39">
        <f t="shared" si="2395"/>
        <v>0.97525600000000001</v>
      </c>
      <c r="D3780" s="38">
        <f t="shared" ref="D3780:BF3780" si="2400">1-_xlfn.NORM.DIST($D$608,D3551,$B$37+$B$38*D3551,TRUE)</f>
        <v>0.97560000291582127</v>
      </c>
      <c r="E3780" s="38">
        <f t="shared" si="2400"/>
        <v>0.9759357793156489</v>
      </c>
      <c r="F3780" s="38">
        <f t="shared" si="2400"/>
        <v>0.9762635622521959</v>
      </c>
      <c r="G3780" s="38">
        <f t="shared" si="2400"/>
        <v>0.9765835773118885</v>
      </c>
      <c r="H3780" s="38">
        <f t="shared" si="2400"/>
        <v>0.97689604287364307</v>
      </c>
      <c r="I3780" s="38">
        <f t="shared" si="2400"/>
        <v>0.97720117035832921</v>
      </c>
      <c r="J3780" s="38">
        <f t="shared" si="2400"/>
        <v>0.97749916446925189</v>
      </c>
      <c r="K3780" s="38">
        <f t="shared" si="2400"/>
        <v>0.97779022342396993</v>
      </c>
      <c r="L3780" s="38">
        <f t="shared" si="2400"/>
        <v>0.97807453917776421</v>
      </c>
      <c r="M3780" s="38">
        <f t="shared" si="2400"/>
        <v>0.97835229763905118</v>
      </c>
      <c r="N3780" s="38">
        <f t="shared" si="2400"/>
        <v>0.97862367887703605</v>
      </c>
      <c r="O3780" s="38">
        <f t="shared" si="2400"/>
        <v>0.97888885732188191</v>
      </c>
      <c r="P3780" s="38">
        <f t="shared" si="2400"/>
        <v>0.97914800195766905</v>
      </c>
      <c r="Q3780" s="38">
        <f t="shared" si="2400"/>
        <v>0.97940127650840425</v>
      </c>
      <c r="R3780" s="38">
        <f t="shared" si="2400"/>
        <v>0.97964883961733318</v>
      </c>
      <c r="S3780" s="38">
        <f t="shared" si="2400"/>
        <v>0.97989084501980106</v>
      </c>
      <c r="T3780" s="38">
        <f t="shared" si="2400"/>
        <v>0.98012744170989574</v>
      </c>
      <c r="U3780" s="38">
        <f t="shared" si="2400"/>
        <v>0.98035877410110239</v>
      </c>
      <c r="V3780" s="38">
        <f t="shared" si="2400"/>
        <v>0.98058498218118717</v>
      </c>
      <c r="W3780" s="38">
        <f t="shared" si="2400"/>
        <v>0.98080620166152443</v>
      </c>
      <c r="X3780" s="38">
        <f t="shared" si="2400"/>
        <v>0.98102256412106792</v>
      </c>
      <c r="Y3780" s="38">
        <f t="shared" si="2400"/>
        <v>0.98123419714516691</v>
      </c>
      <c r="Z3780" s="38">
        <f t="shared" si="2400"/>
        <v>0.98144122445941395</v>
      </c>
      <c r="AA3780" s="38">
        <f t="shared" si="2400"/>
        <v>0.98164376605870884</v>
      </c>
      <c r="AB3780" s="38">
        <f t="shared" si="2400"/>
        <v>0.98184193833171451</v>
      </c>
      <c r="AC3780" s="38">
        <f t="shared" si="2400"/>
        <v>0.98203585418087558</v>
      </c>
      <c r="AD3780" s="38">
        <f t="shared" si="2400"/>
        <v>0.98222562313816186</v>
      </c>
      <c r="AE3780" s="38">
        <f t="shared" si="2400"/>
        <v>0.98241135147669634</v>
      </c>
      <c r="AF3780" s="38">
        <f t="shared" si="2400"/>
        <v>0.98259314231841832</v>
      </c>
      <c r="AG3780" s="38">
        <f t="shared" si="2400"/>
        <v>0.9827710957379282</v>
      </c>
      <c r="AH3780" s="38">
        <f t="shared" si="2400"/>
        <v>0.98294530886265585</v>
      </c>
      <c r="AI3780" s="38">
        <f t="shared" si="2400"/>
        <v>0.98311587596948646</v>
      </c>
      <c r="AJ3780" s="38">
        <f t="shared" si="2400"/>
        <v>0.9832828885779773</v>
      </c>
      <c r="AK3780" s="38">
        <f t="shared" si="2400"/>
        <v>0.98344643554028777</v>
      </c>
      <c r="AL3780" s="38">
        <f t="shared" si="2400"/>
        <v>0.98360660312794701</v>
      </c>
      <c r="AM3780" s="38">
        <f t="shared" si="2400"/>
        <v>0.98376347511557383</v>
      </c>
      <c r="AN3780" s="38">
        <f t="shared" si="2400"/>
        <v>0.98391713286166216</v>
      </c>
      <c r="AO3780" s="38">
        <f t="shared" si="2400"/>
        <v>0.98406765538653918</v>
      </c>
      <c r="AP3780" s="38">
        <f t="shared" si="2400"/>
        <v>0.98421511944760109</v>
      </c>
      <c r="AQ3780" s="38">
        <f t="shared" si="2400"/>
        <v>0.98435959961192609</v>
      </c>
      <c r="AR3780" s="38">
        <f t="shared" si="2400"/>
        <v>0.9845011683263607</v>
      </c>
      <c r="AS3780" s="38">
        <f t="shared" si="2400"/>
        <v>0.98463989598517321</v>
      </c>
      <c r="AT3780" s="38">
        <f t="shared" si="2400"/>
        <v>0.98477585099536202</v>
      </c>
      <c r="AU3780" s="38">
        <f t="shared" si="2400"/>
        <v>0.98490909983970576</v>
      </c>
      <c r="AV3780" s="38">
        <f t="shared" si="2400"/>
        <v>0.98503970713763755</v>
      </c>
      <c r="AW3780" s="38">
        <f t="shared" si="2400"/>
        <v>0.98516773570402272</v>
      </c>
      <c r="AX3780" s="38">
        <f t="shared" si="2400"/>
        <v>0.98529324660591722</v>
      </c>
      <c r="AY3780" s="38">
        <f t="shared" si="2400"/>
        <v>0.98541629921737905</v>
      </c>
      <c r="AZ3780" s="38">
        <f t="shared" si="2400"/>
        <v>0.98553695127240548</v>
      </c>
      <c r="BA3780" s="38">
        <f t="shared" si="2400"/>
        <v>0.98565525891606187</v>
      </c>
      <c r="BB3780" s="38">
        <f t="shared" si="2400"/>
        <v>0.98577127675387</v>
      </c>
      <c r="BC3780" s="38">
        <f t="shared" si="2400"/>
        <v>0.98588505789951786</v>
      </c>
      <c r="BD3780" s="38">
        <f t="shared" si="2400"/>
        <v>0.98599665402095149</v>
      </c>
      <c r="BE3780" s="38">
        <f t="shared" si="2400"/>
        <v>0.986106115384908</v>
      </c>
      <c r="BF3780" s="38">
        <f t="shared" si="2400"/>
        <v>0.98621349089994614</v>
      </c>
    </row>
    <row r="3781" spans="1:58" x14ac:dyDescent="0.2">
      <c r="A3781" s="9" t="str">
        <f t="shared" si="2394"/>
        <v>Switzerland</v>
      </c>
      <c r="C3781" s="39">
        <f t="shared" si="2395"/>
        <v>0.95395459999999999</v>
      </c>
      <c r="D3781" s="38">
        <f t="shared" ref="D3781:BF3781" si="2401">1-_xlfn.NORM.DIST($D$608,D3552,$B$37+$B$38*D3552,TRUE)</f>
        <v>0.95486335801690758</v>
      </c>
      <c r="E3781" s="38">
        <f t="shared" si="2401"/>
        <v>0.95574659738574308</v>
      </c>
      <c r="F3781" s="38">
        <f t="shared" si="2401"/>
        <v>0.95660513026346161</v>
      </c>
      <c r="G3781" s="38">
        <f t="shared" si="2401"/>
        <v>0.95743974130881704</v>
      </c>
      <c r="H3781" s="38">
        <f t="shared" si="2401"/>
        <v>0.95825118860371339</v>
      </c>
      <c r="I3781" s="38">
        <f t="shared" si="2401"/>
        <v>0.9590402045479236</v>
      </c>
      <c r="J3781" s="38">
        <f t="shared" si="2401"/>
        <v>0.95980749672749832</v>
      </c>
      <c r="K3781" s="38">
        <f t="shared" si="2401"/>
        <v>0.96055374875722599</v>
      </c>
      <c r="L3781" s="38">
        <f t="shared" si="2401"/>
        <v>0.96127962109754839</v>
      </c>
      <c r="M3781" s="38">
        <f t="shared" si="2401"/>
        <v>0.96198575184636304</v>
      </c>
      <c r="N3781" s="38">
        <f t="shared" si="2401"/>
        <v>0.9626727575061782</v>
      </c>
      <c r="O3781" s="38">
        <f t="shared" si="2401"/>
        <v>0.9633412337271029</v>
      </c>
      <c r="P3781" s="38">
        <f t="shared" si="2401"/>
        <v>0.96399175602617826</v>
      </c>
      <c r="Q3781" s="38">
        <f t="shared" si="2401"/>
        <v>0.96462488048356876</v>
      </c>
      <c r="R3781" s="38">
        <f t="shared" si="2401"/>
        <v>0.96524114441614794</v>
      </c>
      <c r="S3781" s="38">
        <f t="shared" si="2401"/>
        <v>0.9658410670290174</v>
      </c>
      <c r="T3781" s="38">
        <f t="shared" si="2401"/>
        <v>0.96642515004550855</v>
      </c>
      <c r="U3781" s="38">
        <f t="shared" si="2401"/>
        <v>0.96699387831621864</v>
      </c>
      <c r="V3781" s="38">
        <f t="shared" si="2401"/>
        <v>0.96754772040763559</v>
      </c>
      <c r="W3781" s="38">
        <f t="shared" si="2401"/>
        <v>0.96808712917090356</v>
      </c>
      <c r="X3781" s="38">
        <f t="shared" si="2401"/>
        <v>0.96861254229128402</v>
      </c>
      <c r="Y3781" s="38">
        <f t="shared" si="2401"/>
        <v>0.96912438281885815</v>
      </c>
      <c r="Z3781" s="38">
        <f t="shared" si="2401"/>
        <v>0.9696230596810177</v>
      </c>
      <c r="AA3781" s="38">
        <f t="shared" si="2401"/>
        <v>0.9701089681772801</v>
      </c>
      <c r="AB3781" s="38">
        <f t="shared" si="2401"/>
        <v>0.97058249045696054</v>
      </c>
      <c r="AC3781" s="38">
        <f t="shared" si="2401"/>
        <v>0.97104399598022506</v>
      </c>
      <c r="AD3781" s="38">
        <f t="shared" si="2401"/>
        <v>0.97149384196303901</v>
      </c>
      <c r="AE3781" s="38">
        <f t="shared" si="2401"/>
        <v>0.97193237380651776</v>
      </c>
      <c r="AF3781" s="38">
        <f t="shared" si="2401"/>
        <v>0.97235992551117623</v>
      </c>
      <c r="AG3781" s="38">
        <f t="shared" si="2401"/>
        <v>0.97277682007656208</v>
      </c>
      <c r="AH3781" s="38">
        <f t="shared" si="2401"/>
        <v>0.97318336988675114</v>
      </c>
      <c r="AI3781" s="38">
        <f t="shared" si="2401"/>
        <v>0.97357987708216687</v>
      </c>
      <c r="AJ3781" s="38">
        <f t="shared" si="2401"/>
        <v>0.97396663391818028</v>
      </c>
      <c r="AK3781" s="38">
        <f t="shared" si="2401"/>
        <v>0.97434392311093132</v>
      </c>
      <c r="AL3781" s="38">
        <f t="shared" si="2401"/>
        <v>0.97471201817080466</v>
      </c>
      <c r="AM3781" s="38">
        <f t="shared" si="2401"/>
        <v>0.97507118372397794</v>
      </c>
      <c r="AN3781" s="38">
        <f t="shared" si="2401"/>
        <v>0.97542167582245254</v>
      </c>
      <c r="AO3781" s="38">
        <f t="shared" si="2401"/>
        <v>0.97576374224296414</v>
      </c>
      <c r="AP3781" s="38">
        <f t="shared" si="2401"/>
        <v>0.97609762277515721</v>
      </c>
      <c r="AQ3781" s="38">
        <f t="shared" si="2401"/>
        <v>0.97642354949940047</v>
      </c>
      <c r="AR3781" s="38">
        <f t="shared" si="2401"/>
        <v>0.9767417470546037</v>
      </c>
      <c r="AS3781" s="38">
        <f t="shared" si="2401"/>
        <v>0.97705243289639188</v>
      </c>
      <c r="AT3781" s="38">
        <f t="shared" si="2401"/>
        <v>0.97735581754597467</v>
      </c>
      <c r="AU3781" s="38">
        <f t="shared" si="2401"/>
        <v>0.97765210483004472</v>
      </c>
      <c r="AV3781" s="38">
        <f t="shared" si="2401"/>
        <v>0.97794149211202408</v>
      </c>
      <c r="AW3781" s="38">
        <f t="shared" si="2401"/>
        <v>0.97822417051496835</v>
      </c>
      <c r="AX3781" s="38">
        <f t="shared" si="2401"/>
        <v>0.97850032513642915</v>
      </c>
      <c r="AY3781" s="38">
        <f t="shared" si="2401"/>
        <v>0.97877013525556555</v>
      </c>
      <c r="AZ3781" s="38">
        <f t="shared" si="2401"/>
        <v>0.9790337745327834</v>
      </c>
      <c r="BA3781" s="38">
        <f t="shared" si="2401"/>
        <v>0.97929141120217433</v>
      </c>
      <c r="BB3781" s="38">
        <f t="shared" si="2401"/>
        <v>0.9795432082570168</v>
      </c>
      <c r="BC3781" s="38">
        <f t="shared" si="2401"/>
        <v>0.97978932362859106</v>
      </c>
      <c r="BD3781" s="38">
        <f t="shared" si="2401"/>
        <v>0.98002991035855214</v>
      </c>
      <c r="BE3781" s="38">
        <f t="shared" si="2401"/>
        <v>0.98026511676509798</v>
      </c>
      <c r="BF3781" s="38">
        <f t="shared" si="2401"/>
        <v>0.98049508660315765</v>
      </c>
    </row>
    <row r="3782" spans="1:58" x14ac:dyDescent="0.2">
      <c r="A3782" s="9" t="str">
        <f t="shared" si="2394"/>
        <v>Syrian Arab Republic</v>
      </c>
      <c r="C3782" s="39">
        <f t="shared" si="2395"/>
        <v>0.25928709999999999</v>
      </c>
      <c r="D3782" s="38">
        <f t="shared" ref="D3782:BF3782" si="2402">1-_xlfn.NORM.DIST($D$608,D3553,$B$37+$B$38*D3553,TRUE)</f>
        <v>0.27191802727766756</v>
      </c>
      <c r="E3782" s="38">
        <f t="shared" si="2402"/>
        <v>0.28468521448604456</v>
      </c>
      <c r="F3782" s="38">
        <f t="shared" si="2402"/>
        <v>0.29756786357542597</v>
      </c>
      <c r="G3782" s="38">
        <f t="shared" si="2402"/>
        <v>0.31054532777128518</v>
      </c>
      <c r="H3782" s="38">
        <f t="shared" si="2402"/>
        <v>0.32359721393420093</v>
      </c>
      <c r="I3782" s="38">
        <f t="shared" si="2402"/>
        <v>0.33670347711120852</v>
      </c>
      <c r="J3782" s="38">
        <f t="shared" si="2402"/>
        <v>0.34984450694458613</v>
      </c>
      <c r="K3782" s="38">
        <f t="shared" si="2402"/>
        <v>0.36300120573018979</v>
      </c>
      <c r="L3782" s="38">
        <f t="shared" si="2402"/>
        <v>0.37615505803370131</v>
      </c>
      <c r="M3782" s="38">
        <f t="shared" si="2402"/>
        <v>0.38928819187874275</v>
      </c>
      <c r="N3782" s="38">
        <f t="shared" si="2402"/>
        <v>0.40238343161521639</v>
      </c>
      <c r="O3782" s="38">
        <f t="shared" si="2402"/>
        <v>0.41542434265924522</v>
      </c>
      <c r="P3782" s="38">
        <f t="shared" si="2402"/>
        <v>0.42839526836771957</v>
      </c>
      <c r="Q3782" s="38">
        <f t="shared" si="2402"/>
        <v>0.4412813593709336</v>
      </c>
      <c r="R3782" s="38">
        <f t="shared" si="2402"/>
        <v>0.45406859573651137</v>
      </c>
      <c r="S3782" s="38">
        <f t="shared" si="2402"/>
        <v>0.46674380237732926</v>
      </c>
      <c r="T3782" s="38">
        <f t="shared" si="2402"/>
        <v>0.47929465814607208</v>
      </c>
      <c r="U3782" s="38">
        <f t="shared" si="2402"/>
        <v>0.49170969908015483</v>
      </c>
      <c r="V3782" s="38">
        <f t="shared" si="2402"/>
        <v>0.50397831627377632</v>
      </c>
      <c r="W3782" s="38">
        <f t="shared" si="2402"/>
        <v>0.51609074885965711</v>
      </c>
      <c r="X3782" s="38">
        <f t="shared" si="2402"/>
        <v>0.52803807258237478</v>
      </c>
      <c r="Y3782" s="38">
        <f t="shared" si="2402"/>
        <v>0.53981218443896584</v>
      </c>
      <c r="Z3782" s="38">
        <f t="shared" si="2402"/>
        <v>0.55140578385139893</v>
      </c>
      <c r="AA3782" s="38">
        <f t="shared" si="2402"/>
        <v>0.5628123508204107</v>
      </c>
      <c r="AB3782" s="38">
        <f t="shared" si="2402"/>
        <v>0.57402612149174614</v>
      </c>
      <c r="AC3782" s="38">
        <f t="shared" si="2402"/>
        <v>0.58504206154473426</v>
      </c>
      <c r="AD3782" s="38">
        <f t="shared" si="2402"/>
        <v>0.59585583778998041</v>
      </c>
      <c r="AE3782" s="38">
        <f t="shared" si="2402"/>
        <v>0.60646378833831638</v>
      </c>
      <c r="AF3782" s="38">
        <f t="shared" si="2402"/>
        <v>0.6168628916775456</v>
      </c>
      <c r="AG3782" s="38">
        <f t="shared" si="2402"/>
        <v>0.62705073496738206</v>
      </c>
      <c r="AH3782" s="38">
        <f t="shared" si="2402"/>
        <v>0.63702548183671404</v>
      </c>
      <c r="AI3782" s="38">
        <f t="shared" si="2402"/>
        <v>0.64678583994126315</v>
      </c>
      <c r="AJ3782" s="38">
        <f t="shared" si="2402"/>
        <v>0.6563310285141335</v>
      </c>
      <c r="AK3782" s="38">
        <f t="shared" si="2402"/>
        <v>0.66566074611691817</v>
      </c>
      <c r="AL3782" s="38">
        <f t="shared" si="2402"/>
        <v>0.6747751387751173</v>
      </c>
      <c r="AM3782" s="38">
        <f t="shared" si="2402"/>
        <v>0.68367476865880439</v>
      </c>
      <c r="AN3782" s="38">
        <f t="shared" si="2402"/>
        <v>0.69236058344785656</v>
      </c>
      <c r="AO3782" s="38">
        <f t="shared" si="2402"/>
        <v>0.70083388650073208</v>
      </c>
      <c r="AP3782" s="38">
        <f t="shared" si="2402"/>
        <v>0.70909630792679468</v>
      </c>
      <c r="AQ3782" s="38">
        <f t="shared" si="2402"/>
        <v>0.71714977664456969</v>
      </c>
      <c r="AR3782" s="38">
        <f t="shared" si="2402"/>
        <v>0.7249964934920895</v>
      </c>
      <c r="AS3782" s="38">
        <f t="shared" si="2402"/>
        <v>0.73263890544063315</v>
      </c>
      <c r="AT3782" s="38">
        <f t="shared" si="2402"/>
        <v>0.74007968094966015</v>
      </c>
      <c r="AU3782" s="38">
        <f t="shared" si="2402"/>
        <v>0.74732168648853792</v>
      </c>
      <c r="AV3782" s="38">
        <f t="shared" si="2402"/>
        <v>0.75436796423973917</v>
      </c>
      <c r="AW3782" s="38">
        <f t="shared" si="2402"/>
        <v>0.7612217109884456</v>
      </c>
      <c r="AX3782" s="38">
        <f t="shared" si="2402"/>
        <v>0.76788625819491563</v>
      </c>
      <c r="AY3782" s="38">
        <f t="shared" si="2402"/>
        <v>0.77436505323845761</v>
      </c>
      <c r="AZ3782" s="38">
        <f t="shared" si="2402"/>
        <v>0.78066164181534536</v>
      </c>
      <c r="BA3782" s="38">
        <f t="shared" si="2402"/>
        <v>0.78677965146743989</v>
      </c>
      <c r="BB3782" s="38">
        <f t="shared" si="2402"/>
        <v>0.79272277621357046</v>
      </c>
      <c r="BC3782" s="38">
        <f t="shared" si="2402"/>
        <v>0.79849476225181459</v>
      </c>
      <c r="BD3782" s="38">
        <f t="shared" si="2402"/>
        <v>0.80409939469761604</v>
      </c>
      <c r="BE3782" s="38">
        <f t="shared" si="2402"/>
        <v>0.80954048532014811</v>
      </c>
      <c r="BF3782" s="38">
        <f t="shared" si="2402"/>
        <v>0.81482186123738121</v>
      </c>
    </row>
    <row r="3783" spans="1:58" x14ac:dyDescent="0.2">
      <c r="A3783" s="9" t="str">
        <f t="shared" si="2394"/>
        <v>Tajikistan</v>
      </c>
      <c r="C3783" s="39">
        <f t="shared" si="2395"/>
        <v>0.56655909999999998</v>
      </c>
      <c r="D3783" s="38">
        <f t="shared" ref="D3783:BF3783" si="2403">1-_xlfn.NORM.DIST($D$608,D3554,$B$37+$B$38*D3554,TRUE)</f>
        <v>0.57775398435692438</v>
      </c>
      <c r="E3783" s="38">
        <f t="shared" si="2403"/>
        <v>0.58874840432283126</v>
      </c>
      <c r="F3783" s="38">
        <f t="shared" si="2403"/>
        <v>0.59953817987954205</v>
      </c>
      <c r="G3783" s="38">
        <f t="shared" si="2403"/>
        <v>0.61011980155657675</v>
      </c>
      <c r="H3783" s="38">
        <f t="shared" si="2403"/>
        <v>0.62049039885123558</v>
      </c>
      <c r="I3783" s="38">
        <f t="shared" si="2403"/>
        <v>0.63064770793205227</v>
      </c>
      <c r="J3783" s="38">
        <f t="shared" si="2403"/>
        <v>0.640590038907913</v>
      </c>
      <c r="K3783" s="38">
        <f t="shared" si="2403"/>
        <v>0.65031624291867018</v>
      </c>
      <c r="L3783" s="38">
        <f t="shared" si="2403"/>
        <v>0.65982567927718505</v>
      </c>
      <c r="M3783" s="38">
        <f t="shared" si="2403"/>
        <v>0.66911818286764946</v>
      </c>
      <c r="N3783" s="38">
        <f t="shared" si="2403"/>
        <v>0.67819403198093364</v>
      </c>
      <c r="O3783" s="38">
        <f t="shared" si="2403"/>
        <v>0.68705391674475413</v>
      </c>
      <c r="P3783" s="38">
        <f t="shared" si="2403"/>
        <v>0.69569890828474978</v>
      </c>
      <c r="Q3783" s="38">
        <f t="shared" si="2403"/>
        <v>0.7041304287321849</v>
      </c>
      <c r="R3783" s="38">
        <f t="shared" si="2403"/>
        <v>0.71235022217501109</v>
      </c>
      <c r="S3783" s="38">
        <f t="shared" si="2403"/>
        <v>0.72036032663144067</v>
      </c>
      <c r="T3783" s="38">
        <f t="shared" si="2403"/>
        <v>0.7281630471090188</v>
      </c>
      <c r="U3783" s="38">
        <f t="shared" si="2403"/>
        <v>0.73576092979741381</v>
      </c>
      <c r="V3783" s="38">
        <f t="shared" si="2403"/>
        <v>0.74315673742974608</v>
      </c>
      <c r="W3783" s="38">
        <f t="shared" si="2403"/>
        <v>0.75035342583519893</v>
      </c>
      <c r="X3783" s="38">
        <f t="shared" si="2403"/>
        <v>0.75735412169486305</v>
      </c>
      <c r="Y3783" s="38">
        <f t="shared" si="2403"/>
        <v>0.76416210150316743</v>
      </c>
      <c r="Z3783" s="38">
        <f t="shared" si="2403"/>
        <v>0.77078077172882642</v>
      </c>
      <c r="AA3783" s="38">
        <f t="shared" si="2403"/>
        <v>0.77721365016185762</v>
      </c>
      <c r="AB3783" s="38">
        <f t="shared" si="2403"/>
        <v>0.78346434842688617</v>
      </c>
      <c r="AC3783" s="38">
        <f t="shared" si="2403"/>
        <v>0.78953655563752378</v>
      </c>
      <c r="AD3783" s="38">
        <f t="shared" si="2403"/>
        <v>0.79543402316205369</v>
      </c>
      <c r="AE3783" s="38">
        <f t="shared" si="2403"/>
        <v>0.80116055046689028</v>
      </c>
      <c r="AF3783" s="38">
        <f t="shared" si="2403"/>
        <v>0.80671997200121992</v>
      </c>
      <c r="AG3783" s="38">
        <f t="shared" si="2403"/>
        <v>0.81211614508384422</v>
      </c>
      <c r="AH3783" s="38">
        <f t="shared" si="2403"/>
        <v>0.81735293875142334</v>
      </c>
      <c r="AI3783" s="38">
        <f t="shared" si="2403"/>
        <v>0.82243422352603324</v>
      </c>
      <c r="AJ3783" s="38">
        <f t="shared" si="2403"/>
        <v>0.82736386205912638</v>
      </c>
      <c r="AK3783" s="38">
        <f t="shared" si="2403"/>
        <v>0.8321457006085764</v>
      </c>
      <c r="AL3783" s="38">
        <f t="shared" si="2403"/>
        <v>0.8367835613054303</v>
      </c>
      <c r="AM3783" s="38">
        <f t="shared" si="2403"/>
        <v>0.84128123516725795</v>
      </c>
      <c r="AN3783" s="38">
        <f t="shared" si="2403"/>
        <v>0.84564247581551732</v>
      </c>
      <c r="AO3783" s="38">
        <f t="shared" si="2403"/>
        <v>0.84987099385511278</v>
      </c>
      <c r="AP3783" s="38">
        <f t="shared" si="2403"/>
        <v>0.85397045187527432</v>
      </c>
      <c r="AQ3783" s="38">
        <f t="shared" si="2403"/>
        <v>0.8579444600320012</v>
      </c>
      <c r="AR3783" s="38">
        <f t="shared" si="2403"/>
        <v>0.8617965721735481</v>
      </c>
      <c r="AS3783" s="38">
        <f t="shared" si="2403"/>
        <v>0.86553028247178032</v>
      </c>
      <c r="AT3783" s="38">
        <f t="shared" si="2403"/>
        <v>0.86914902252364346</v>
      </c>
      <c r="AU3783" s="38">
        <f t="shared" si="2403"/>
        <v>0.87265615888847281</v>
      </c>
      <c r="AV3783" s="38">
        <f t="shared" si="2403"/>
        <v>0.87605499102838713</v>
      </c>
      <c r="AW3783" s="38">
        <f t="shared" si="2403"/>
        <v>0.87934874962054577</v>
      </c>
      <c r="AX3783" s="38">
        <f t="shared" si="2403"/>
        <v>0.88254059521160444</v>
      </c>
      <c r="AY3783" s="38">
        <f t="shared" si="2403"/>
        <v>0.88563361718623812</v>
      </c>
      <c r="AZ3783" s="38">
        <f t="shared" si="2403"/>
        <v>0.88863083302313373</v>
      </c>
      <c r="BA3783" s="38">
        <f t="shared" si="2403"/>
        <v>0.89153518781335461</v>
      </c>
      <c r="BB3783" s="38">
        <f t="shared" si="2403"/>
        <v>0.89434955401745475</v>
      </c>
      <c r="BC3783" s="38">
        <f t="shared" si="2403"/>
        <v>0.89707673143914557</v>
      </c>
      <c r="BD3783" s="38">
        <f t="shared" si="2403"/>
        <v>0.89971944739472187</v>
      </c>
      <c r="BE3783" s="38">
        <f t="shared" si="2403"/>
        <v>0.90228035705878273</v>
      </c>
      <c r="BF3783" s="38">
        <f t="shared" si="2403"/>
        <v>0.90476204396808757</v>
      </c>
    </row>
    <row r="3784" spans="1:58" x14ac:dyDescent="0.2">
      <c r="A3784" s="9" t="str">
        <f t="shared" si="2394"/>
        <v>Thailand</v>
      </c>
      <c r="C3784" s="39">
        <f t="shared" si="2395"/>
        <v>0.79395719999999992</v>
      </c>
      <c r="D3784" s="38">
        <f t="shared" ref="D3784:BF3784" si="2404">1-_xlfn.NORM.DIST($D$608,D3555,$B$37+$B$38*D3555,TRUE)</f>
        <v>0.7997085528119825</v>
      </c>
      <c r="E3784" s="38">
        <f t="shared" si="2404"/>
        <v>0.80529266191063431</v>
      </c>
      <c r="F3784" s="38">
        <f t="shared" si="2404"/>
        <v>0.81071335987465942</v>
      </c>
      <c r="G3784" s="38">
        <f t="shared" si="2404"/>
        <v>0.81597449298105029</v>
      </c>
      <c r="H3784" s="38">
        <f t="shared" si="2404"/>
        <v>0.82107991088784915</v>
      </c>
      <c r="I3784" s="38">
        <f t="shared" si="2404"/>
        <v>0.8260334571930491</v>
      </c>
      <c r="J3784" s="38">
        <f t="shared" si="2404"/>
        <v>0.83083896082680231</v>
      </c>
      <c r="K3784" s="38">
        <f t="shared" si="2404"/>
        <v>0.83550022823398973</v>
      </c>
      <c r="L3784" s="38">
        <f t="shared" si="2404"/>
        <v>0.84002103630441738</v>
      </c>
      <c r="M3784" s="38">
        <f t="shared" si="2404"/>
        <v>0.84440512600838435</v>
      </c>
      <c r="N3784" s="38">
        <f t="shared" si="2404"/>
        <v>0.84865619669607706</v>
      </c>
      <c r="O3784" s="38">
        <f t="shared" si="2404"/>
        <v>0.85277790102015838</v>
      </c>
      <c r="P3784" s="38">
        <f t="shared" si="2404"/>
        <v>0.85677384044199001</v>
      </c>
      <c r="Q3784" s="38">
        <f t="shared" si="2404"/>
        <v>0.86064756128313114</v>
      </c>
      <c r="R3784" s="38">
        <f t="shared" si="2404"/>
        <v>0.86440255128506971</v>
      </c>
      <c r="S3784" s="38">
        <f t="shared" si="2404"/>
        <v>0.86804223664153146</v>
      </c>
      <c r="T3784" s="38">
        <f t="shared" si="2404"/>
        <v>0.8715699794691707</v>
      </c>
      <c r="U3784" s="38">
        <f t="shared" si="2404"/>
        <v>0.87498907568393314</v>
      </c>
      <c r="V3784" s="38">
        <f t="shared" si="2404"/>
        <v>0.87830275325190976</v>
      </c>
      <c r="W3784" s="38">
        <f t="shared" si="2404"/>
        <v>0.88151417078501626</v>
      </c>
      <c r="X3784" s="38">
        <f t="shared" si="2404"/>
        <v>0.88462641645337614</v>
      </c>
      <c r="Y3784" s="38">
        <f t="shared" si="2404"/>
        <v>0.88764250718778126</v>
      </c>
      <c r="Z3784" s="38">
        <f t="shared" si="2404"/>
        <v>0.89056538814710817</v>
      </c>
      <c r="AA3784" s="38">
        <f t="shared" si="2404"/>
        <v>0.8933979324270207</v>
      </c>
      <c r="AB3784" s="38">
        <f t="shared" si="2404"/>
        <v>0.89614294098771974</v>
      </c>
      <c r="AC3784" s="38">
        <f t="shared" si="2404"/>
        <v>0.89880314277987861</v>
      </c>
      <c r="AD3784" s="38">
        <f t="shared" si="2404"/>
        <v>0.90138119504924519</v>
      </c>
      <c r="AE3784" s="38">
        <f t="shared" si="2404"/>
        <v>0.90387968380167605</v>
      </c>
      <c r="AF3784" s="38">
        <f t="shared" si="2404"/>
        <v>0.90630112441160837</v>
      </c>
      <c r="AG3784" s="38">
        <f t="shared" si="2404"/>
        <v>0.90864796235815826</v>
      </c>
      <c r="AH3784" s="38">
        <f t="shared" si="2404"/>
        <v>0.91092257407416422</v>
      </c>
      <c r="AI3784" s="38">
        <f t="shared" si="2404"/>
        <v>0.91312726789457543</v>
      </c>
      <c r="AJ3784" s="38">
        <f t="shared" si="2404"/>
        <v>0.91526428509160196</v>
      </c>
      <c r="AK3784" s="38">
        <f t="shared" si="2404"/>
        <v>0.91733580098501488</v>
      </c>
      <c r="AL3784" s="38">
        <f t="shared" si="2404"/>
        <v>0.91934392611690274</v>
      </c>
      <c r="AM3784" s="38">
        <f t="shared" si="2404"/>
        <v>0.92129070748104946</v>
      </c>
      <c r="AN3784" s="38">
        <f t="shared" si="2404"/>
        <v>0.92317812979791769</v>
      </c>
      <c r="AO3784" s="38">
        <f t="shared" si="2404"/>
        <v>0.92500811682698203</v>
      </c>
      <c r="AP3784" s="38">
        <f t="shared" si="2404"/>
        <v>0.92678253270887512</v>
      </c>
      <c r="AQ3784" s="38">
        <f t="shared" si="2404"/>
        <v>0.92850318333048076</v>
      </c>
      <c r="AR3784" s="38">
        <f t="shared" si="2404"/>
        <v>0.93017181770673329</v>
      </c>
      <c r="AS3784" s="38">
        <f t="shared" si="2404"/>
        <v>0.93179012937346983</v>
      </c>
      <c r="AT3784" s="38">
        <f t="shared" si="2404"/>
        <v>0.9333597577862256</v>
      </c>
      <c r="AU3784" s="38">
        <f t="shared" si="2404"/>
        <v>0.93488228972036802</v>
      </c>
      <c r="AV3784" s="38">
        <f t="shared" si="2404"/>
        <v>0.936359260668437</v>
      </c>
      <c r="AW3784" s="38">
        <f t="shared" si="2404"/>
        <v>0.93779215623099388</v>
      </c>
      <c r="AX3784" s="38">
        <f t="shared" si="2404"/>
        <v>0.93918241349768383</v>
      </c>
      <c r="AY3784" s="38">
        <f t="shared" si="2404"/>
        <v>0.94053142241558885</v>
      </c>
      <c r="AZ3784" s="38">
        <f t="shared" si="2404"/>
        <v>0.94184052714229372</v>
      </c>
      <c r="BA3784" s="38">
        <f t="shared" si="2404"/>
        <v>0.94311102738140029</v>
      </c>
      <c r="BB3784" s="38">
        <f t="shared" si="2404"/>
        <v>0.94434417969851725</v>
      </c>
      <c r="BC3784" s="38">
        <f t="shared" si="2404"/>
        <v>0.94554119881602039</v>
      </c>
      <c r="BD3784" s="38">
        <f t="shared" si="2404"/>
        <v>0.94670325888511886</v>
      </c>
      <c r="BE3784" s="38">
        <f t="shared" si="2404"/>
        <v>0.94783149473399053</v>
      </c>
      <c r="BF3784" s="38">
        <f t="shared" si="2404"/>
        <v>0.94892700309094791</v>
      </c>
    </row>
    <row r="3785" spans="1:58" x14ac:dyDescent="0.2">
      <c r="A3785" s="9" t="str">
        <f t="shared" si="2394"/>
        <v>Timor-Leste</v>
      </c>
      <c r="C3785" s="39">
        <f t="shared" si="2395"/>
        <v>0.6639912</v>
      </c>
      <c r="D3785" s="38">
        <f t="shared" ref="D3785:BF3785" si="2405">1-_xlfn.NORM.DIST($D$608,D3556,$B$37+$B$38*D3556,TRUE)</f>
        <v>0.67312391186658727</v>
      </c>
      <c r="E3785" s="38">
        <f t="shared" si="2405"/>
        <v>0.68204245154706433</v>
      </c>
      <c r="F3785" s="38">
        <f t="shared" si="2405"/>
        <v>0.69074770721681378</v>
      </c>
      <c r="G3785" s="38">
        <f t="shared" si="2405"/>
        <v>0.69924092494217205</v>
      </c>
      <c r="H3785" s="38">
        <f t="shared" si="2405"/>
        <v>0.70752367981463249</v>
      </c>
      <c r="I3785" s="38">
        <f t="shared" si="2405"/>
        <v>0.71559784805325355</v>
      </c>
      <c r="J3785" s="38">
        <f t="shared" si="2405"/>
        <v>0.72346558014294426</v>
      </c>
      <c r="K3785" s="38">
        <f t="shared" si="2405"/>
        <v>0.73112927506140313</v>
      </c>
      <c r="L3785" s="38">
        <f t="shared" si="2405"/>
        <v>0.7385915556339373</v>
      </c>
      <c r="M3785" s="38">
        <f t="shared" si="2405"/>
        <v>0.74585524504313261</v>
      </c>
      <c r="N3785" s="38">
        <f t="shared" si="2405"/>
        <v>0.7529233445093575</v>
      </c>
      <c r="O3785" s="38">
        <f t="shared" si="2405"/>
        <v>0.75979901214827517</v>
      </c>
      <c r="P3785" s="38">
        <f t="shared" si="2405"/>
        <v>0.76648554300289895</v>
      </c>
      <c r="Q3785" s="38">
        <f t="shared" si="2405"/>
        <v>0.77298635024012341</v>
      </c>
      <c r="R3785" s="38">
        <f t="shared" si="2405"/>
        <v>0.77930494749510015</v>
      </c>
      <c r="S3785" s="38">
        <f t="shared" si="2405"/>
        <v>0.78544493234117185</v>
      </c>
      <c r="T3785" s="38">
        <f t="shared" si="2405"/>
        <v>0.79140997085830245</v>
      </c>
      <c r="U3785" s="38">
        <f t="shared" si="2405"/>
        <v>0.79720378326894736</v>
      </c>
      <c r="V3785" s="38">
        <f t="shared" si="2405"/>
        <v>0.80283013060705077</v>
      </c>
      <c r="W3785" s="38">
        <f t="shared" si="2405"/>
        <v>0.80829280238324963</v>
      </c>
      <c r="X3785" s="38">
        <f t="shared" si="2405"/>
        <v>0.81359560520735363</v>
      </c>
      <c r="Y3785" s="38">
        <f t="shared" si="2405"/>
        <v>0.81874235232769543</v>
      </c>
      <c r="Z3785" s="38">
        <f t="shared" si="2405"/>
        <v>0.8237368540459461</v>
      </c>
      <c r="AA3785" s="38">
        <f t="shared" si="2405"/>
        <v>0.82858290896541009</v>
      </c>
      <c r="AB3785" s="38">
        <f t="shared" si="2405"/>
        <v>0.83328429603060594</v>
      </c>
      <c r="AC3785" s="38">
        <f t="shared" si="2405"/>
        <v>0.83784476731605428</v>
      </c>
      <c r="AD3785" s="38">
        <f t="shared" si="2405"/>
        <v>0.84226804152258994</v>
      </c>
      <c r="AE3785" s="38">
        <f t="shared" si="2405"/>
        <v>0.84655779814014565</v>
      </c>
      <c r="AF3785" s="38">
        <f t="shared" si="2405"/>
        <v>0.85071767223679351</v>
      </c>
      <c r="AG3785" s="38">
        <f t="shared" si="2405"/>
        <v>0.85475124983483541</v>
      </c>
      <c r="AH3785" s="38">
        <f t="shared" si="2405"/>
        <v>0.8586620638358744</v>
      </c>
      <c r="AI3785" s="38">
        <f t="shared" si="2405"/>
        <v>0.86245359045805814</v>
      </c>
      <c r="AJ3785" s="38">
        <f t="shared" si="2405"/>
        <v>0.86612924615002529</v>
      </c>
      <c r="AK3785" s="38">
        <f t="shared" si="2405"/>
        <v>0.86969238494749301</v>
      </c>
      <c r="AL3785" s="38">
        <f t="shared" si="2405"/>
        <v>0.87314629623987916</v>
      </c>
      <c r="AM3785" s="38">
        <f t="shared" si="2405"/>
        <v>0.87649420291583302</v>
      </c>
      <c r="AN3785" s="38">
        <f t="shared" si="2405"/>
        <v>0.87973925985804502</v>
      </c>
      <c r="AO3785" s="38">
        <f t="shared" si="2405"/>
        <v>0.88288455275920752</v>
      </c>
      <c r="AP3785" s="38">
        <f t="shared" si="2405"/>
        <v>0.88593309723248115</v>
      </c>
      <c r="AQ3785" s="38">
        <f t="shared" si="2405"/>
        <v>0.88888783819129602</v>
      </c>
      <c r="AR3785" s="38">
        <f t="shared" si="2405"/>
        <v>0.89175164947475505</v>
      </c>
      <c r="AS3785" s="38">
        <f t="shared" si="2405"/>
        <v>0.89452733369631976</v>
      </c>
      <c r="AT3785" s="38">
        <f t="shared" si="2405"/>
        <v>0.89721762229482138</v>
      </c>
      <c r="AU3785" s="38">
        <f t="shared" si="2405"/>
        <v>0.89982517576817644</v>
      </c>
      <c r="AV3785" s="38">
        <f t="shared" si="2405"/>
        <v>0.90235258407145413</v>
      </c>
      <c r="AW3785" s="38">
        <f t="shared" si="2405"/>
        <v>0.90480236716218232</v>
      </c>
      <c r="AX3785" s="38">
        <f t="shared" si="2405"/>
        <v>0.90717697567695166</v>
      </c>
      <c r="AY3785" s="38">
        <f t="shared" si="2405"/>
        <v>0.9094787917245073</v>
      </c>
      <c r="AZ3785" s="38">
        <f t="shared" si="2405"/>
        <v>0.91171012978159105</v>
      </c>
      <c r="BA3785" s="38">
        <f t="shared" si="2405"/>
        <v>0.91387323767881623</v>
      </c>
      <c r="BB3785" s="38">
        <f t="shared" si="2405"/>
        <v>0.91597029766482785</v>
      </c>
      <c r="BC3785" s="38">
        <f t="shared" si="2405"/>
        <v>0.91800342753791375</v>
      </c>
      <c r="BD3785" s="38">
        <f t="shared" si="2405"/>
        <v>0.91997468183510145</v>
      </c>
      <c r="BE3785" s="38">
        <f t="shared" si="2405"/>
        <v>0.92188605306958571</v>
      </c>
      <c r="BF3785" s="38">
        <f t="shared" si="2405"/>
        <v>0.923739473008103</v>
      </c>
    </row>
    <row r="3786" spans="1:58" x14ac:dyDescent="0.2">
      <c r="A3786" s="9" t="str">
        <f t="shared" si="2394"/>
        <v>Togo</v>
      </c>
      <c r="C3786" s="39">
        <f t="shared" si="2395"/>
        <v>5.5145340000000043E-2</v>
      </c>
      <c r="D3786" s="38">
        <f t="shared" ref="D3786:BF3786" si="2406">1-_xlfn.NORM.DIST($D$608,D3557,$B$37+$B$38*D3557,TRUE)</f>
        <v>6.1033029662711402E-2</v>
      </c>
      <c r="E3786" s="38">
        <f t="shared" si="2406"/>
        <v>6.7318790676938134E-2</v>
      </c>
      <c r="F3786" s="38">
        <f t="shared" si="2406"/>
        <v>7.4006345114939753E-2</v>
      </c>
      <c r="G3786" s="38">
        <f t="shared" si="2406"/>
        <v>8.1097528747385406E-2</v>
      </c>
      <c r="H3786" s="38">
        <f t="shared" si="2406"/>
        <v>8.8592263575011154E-2</v>
      </c>
      <c r="I3786" s="38">
        <f t="shared" si="2406"/>
        <v>9.6488551178305793E-2</v>
      </c>
      <c r="J3786" s="38">
        <f t="shared" si="2406"/>
        <v>0.10478248638184429</v>
      </c>
      <c r="K3786" s="38">
        <f t="shared" si="2406"/>
        <v>0.11346829040658823</v>
      </c>
      <c r="L3786" s="38">
        <f t="shared" si="2406"/>
        <v>0.12253836239688942</v>
      </c>
      <c r="M3786" s="38">
        <f t="shared" si="2406"/>
        <v>0.13198334796303401</v>
      </c>
      <c r="N3786" s="38">
        <f t="shared" si="2406"/>
        <v>0.14179222317744333</v>
      </c>
      <c r="O3786" s="38">
        <f t="shared" si="2406"/>
        <v>0.15195239230421786</v>
      </c>
      <c r="P3786" s="38">
        <f t="shared" si="2406"/>
        <v>0.1624497974274004</v>
      </c>
      <c r="Q3786" s="38">
        <f t="shared" si="2406"/>
        <v>0.17326903807184624</v>
      </c>
      <c r="R3786" s="38">
        <f t="shared" si="2406"/>
        <v>0.18439349887967704</v>
      </c>
      <c r="S3786" s="38">
        <f t="shared" si="2406"/>
        <v>0.19580548341191395</v>
      </c>
      <c r="T3786" s="38">
        <f t="shared" si="2406"/>
        <v>0.20748635218539924</v>
      </c>
      <c r="U3786" s="38">
        <f t="shared" si="2406"/>
        <v>0.21941666312543351</v>
      </c>
      <c r="V3786" s="38">
        <f t="shared" si="2406"/>
        <v>0.23157631271036239</v>
      </c>
      <c r="W3786" s="38">
        <f t="shared" si="2406"/>
        <v>0.24394467620114746</v>
      </c>
      <c r="X3786" s="38">
        <f t="shared" si="2406"/>
        <v>0.25650074548234647</v>
      </c>
      <c r="Y3786" s="38">
        <f t="shared" si="2406"/>
        <v>0.26922326318656775</v>
      </c>
      <c r="Z3786" s="38">
        <f t="shared" si="2406"/>
        <v>0.28209085192828787</v>
      </c>
      <c r="AA3786" s="38">
        <f t="shared" si="2406"/>
        <v>0.29508213763113589</v>
      </c>
      <c r="AB3786" s="38">
        <f t="shared" si="2406"/>
        <v>0.30817586609193481</v>
      </c>
      <c r="AC3786" s="38">
        <f t="shared" si="2406"/>
        <v>0.32135101208190031</v>
      </c>
      <c r="AD3786" s="38">
        <f t="shared" si="2406"/>
        <v>0.33458688043783469</v>
      </c>
      <c r="AE3786" s="38">
        <f t="shared" si="2406"/>
        <v>0.34786319874169347</v>
      </c>
      <c r="AF3786" s="38">
        <f t="shared" si="2406"/>
        <v>0.36116020132378679</v>
      </c>
      <c r="AG3786" s="38">
        <f t="shared" si="2406"/>
        <v>0.37445870445170892</v>
      </c>
      <c r="AH3786" s="38">
        <f t="shared" si="2406"/>
        <v>0.38774017268286221</v>
      </c>
      <c r="AI3786" s="38">
        <f t="shared" si="2406"/>
        <v>0.40098677646251191</v>
      </c>
      <c r="AJ3786" s="38">
        <f t="shared" si="2406"/>
        <v>0.41418144114130273</v>
      </c>
      <c r="AK3786" s="38">
        <f t="shared" si="2406"/>
        <v>0.42730788766603478</v>
      </c>
      <c r="AL3786" s="38">
        <f t="shared" si="2406"/>
        <v>0.44035066526539135</v>
      </c>
      <c r="AM3786" s="38">
        <f t="shared" si="2406"/>
        <v>0.45329517650860462</v>
      </c>
      <c r="AN3786" s="38">
        <f t="shared" si="2406"/>
        <v>0.46612769516024954</v>
      </c>
      <c r="AO3786" s="38">
        <f t="shared" si="2406"/>
        <v>0.47883537728915759</v>
      </c>
      <c r="AP3786" s="38">
        <f t="shared" si="2406"/>
        <v>0.49140626611456073</v>
      </c>
      <c r="AQ3786" s="38">
        <f t="shared" si="2406"/>
        <v>0.50382929108885643</v>
      </c>
      <c r="AR3786" s="38">
        <f t="shared" si="2406"/>
        <v>0.51609426172467632</v>
      </c>
      <c r="AS3786" s="38">
        <f t="shared" si="2406"/>
        <v>0.5281918566751207</v>
      </c>
      <c r="AT3786" s="38">
        <f t="shared" si="2406"/>
        <v>0.54011360857098012</v>
      </c>
      <c r="AU3786" s="38">
        <f t="shared" si="2406"/>
        <v>0.55185188510833993</v>
      </c>
      <c r="AV3786" s="38">
        <f t="shared" si="2406"/>
        <v>0.56339986686500398</v>
      </c>
      <c r="AW3786" s="38">
        <f t="shared" si="2406"/>
        <v>0.57475152230544624</v>
      </c>
      <c r="AX3786" s="38">
        <f t="shared" si="2406"/>
        <v>0.58590158041225371</v>
      </c>
      <c r="AY3786" s="38">
        <f t="shared" si="2406"/>
        <v>0.59684550135792325</v>
      </c>
      <c r="AZ3786" s="38">
        <f t="shared" si="2406"/>
        <v>0.60757944560505894</v>
      </c>
      <c r="BA3786" s="38">
        <f t="shared" si="2406"/>
        <v>0.61810024179602019</v>
      </c>
      <c r="BB3786" s="38">
        <f t="shared" si="2406"/>
        <v>0.62840535376541407</v>
      </c>
      <c r="BC3786" s="38">
        <f t="shared" si="2406"/>
        <v>0.63849284698092212</v>
      </c>
      <c r="BD3786" s="38">
        <f t="shared" si="2406"/>
        <v>0.64836135469020451</v>
      </c>
      <c r="BE3786" s="38">
        <f t="shared" si="2406"/>
        <v>0.65801004402432706</v>
      </c>
      <c r="BF3786" s="38">
        <f t="shared" si="2406"/>
        <v>0.66743858228160124</v>
      </c>
    </row>
    <row r="3787" spans="1:58" x14ac:dyDescent="0.2">
      <c r="A3787" s="9" t="str">
        <f t="shared" si="2394"/>
        <v>Tokelau</v>
      </c>
      <c r="C3787" s="39">
        <f t="shared" si="2395"/>
        <v>0.70495990000000008</v>
      </c>
      <c r="D3787" s="38">
        <f t="shared" ref="D3787:BF3787" si="2407">1-_xlfn.NORM.DIST($D$608,D3558,$B$37+$B$38*D3558,TRUE)</f>
        <v>0.71316885053781909</v>
      </c>
      <c r="E3787" s="38">
        <f t="shared" si="2407"/>
        <v>0.72116793139132362</v>
      </c>
      <c r="F3787" s="38">
        <f t="shared" si="2407"/>
        <v>0.72895947376961889</v>
      </c>
      <c r="G3787" s="38">
        <f t="shared" si="2407"/>
        <v>0.73654604880368313</v>
      </c>
      <c r="H3787" s="38">
        <f t="shared" si="2407"/>
        <v>0.74393044291062405</v>
      </c>
      <c r="I3787" s="38">
        <f t="shared" si="2407"/>
        <v>0.7511156343553298</v>
      </c>
      <c r="J3787" s="38">
        <f t="shared" si="2407"/>
        <v>0.75810477102077423</v>
      </c>
      <c r="K3787" s="38">
        <f t="shared" si="2407"/>
        <v>0.76490114938868015</v>
      </c>
      <c r="L3787" s="38">
        <f t="shared" si="2407"/>
        <v>0.77150819472385146</v>
      </c>
      <c r="M3787" s="38">
        <f t="shared" si="2407"/>
        <v>0.7779294424481602</v>
      </c>
      <c r="N3787" s="38">
        <f t="shared" si="2407"/>
        <v>0.784168520683862</v>
      </c>
      <c r="O3787" s="38">
        <f t="shared" si="2407"/>
        <v>0.79022913394053562</v>
      </c>
      <c r="P3787" s="38">
        <f t="shared" si="2407"/>
        <v>0.79611504791541887</v>
      </c>
      <c r="Q3787" s="38">
        <f t="shared" si="2407"/>
        <v>0.80183007537318918</v>
      </c>
      <c r="R3787" s="38">
        <f t="shared" si="2407"/>
        <v>0.8073780630682128</v>
      </c>
      <c r="S3787" s="38">
        <f t="shared" si="2407"/>
        <v>0.81276287966993466</v>
      </c>
      <c r="T3787" s="38">
        <f t="shared" si="2407"/>
        <v>0.81798840465029243</v>
      </c>
      <c r="U3787" s="38">
        <f t="shared" si="2407"/>
        <v>0.82305851809078612</v>
      </c>
      <c r="V3787" s="38">
        <f t="shared" si="2407"/>
        <v>0.82797709136604181</v>
      </c>
      <c r="W3787" s="38">
        <f t="shared" si="2407"/>
        <v>0.83274797866032368</v>
      </c>
      <c r="X3787" s="38">
        <f t="shared" si="2407"/>
        <v>0.8373750092734229</v>
      </c>
      <c r="Y3787" s="38">
        <f t="shared" si="2407"/>
        <v>0.84186198067264317</v>
      </c>
      <c r="Z3787" s="38">
        <f t="shared" si="2407"/>
        <v>0.84621265224814735</v>
      </c>
      <c r="AA3787" s="38">
        <f t="shared" si="2407"/>
        <v>0.85043073972971917</v>
      </c>
      <c r="AB3787" s="38">
        <f t="shared" si="2407"/>
        <v>0.8545199102239599</v>
      </c>
      <c r="AC3787" s="38">
        <f t="shared" si="2407"/>
        <v>0.85848377783206897</v>
      </c>
      <c r="AD3787" s="38">
        <f t="shared" si="2407"/>
        <v>0.86232589980962049</v>
      </c>
      <c r="AE3787" s="38">
        <f t="shared" si="2407"/>
        <v>0.86604977323109578</v>
      </c>
      <c r="AF3787" s="38">
        <f t="shared" si="2407"/>
        <v>0.86965883212337691</v>
      </c>
      <c r="AG3787" s="38">
        <f t="shared" si="2407"/>
        <v>0.87315644503389223</v>
      </c>
      <c r="AH3787" s="38">
        <f t="shared" si="2407"/>
        <v>0.87654591300063422</v>
      </c>
      <c r="AI3787" s="38">
        <f t="shared" si="2407"/>
        <v>0.87983046789281838</v>
      </c>
      <c r="AJ3787" s="38">
        <f t="shared" si="2407"/>
        <v>0.88301327109251071</v>
      </c>
      <c r="AK3787" s="38">
        <f t="shared" si="2407"/>
        <v>0.88609741248909946</v>
      </c>
      <c r="AL3787" s="38">
        <f t="shared" si="2407"/>
        <v>0.889085909760019</v>
      </c>
      <c r="AM3787" s="38">
        <f t="shared" si="2407"/>
        <v>0.89198170791264586</v>
      </c>
      <c r="AN3787" s="38">
        <f t="shared" si="2407"/>
        <v>0.89478767906376322</v>
      </c>
      <c r="AO3787" s="38">
        <f t="shared" si="2407"/>
        <v>0.89750662243442336</v>
      </c>
      <c r="AP3787" s="38">
        <f t="shared" si="2407"/>
        <v>0.90014126453943644</v>
      </c>
      <c r="AQ3787" s="38">
        <f t="shared" si="2407"/>
        <v>0.90269425955205884</v>
      </c>
      <c r="AR3787" s="38">
        <f t="shared" si="2407"/>
        <v>0.90516818982574943</v>
      </c>
      <c r="AS3787" s="38">
        <f t="shared" si="2407"/>
        <v>0.90756556655610521</v>
      </c>
      <c r="AT3787" s="38">
        <f t="shared" si="2407"/>
        <v>0.90988883056727898</v>
      </c>
      <c r="AU3787" s="38">
        <f t="shared" si="2407"/>
        <v>0.91214035320831321</v>
      </c>
      <c r="AV3787" s="38">
        <f t="shared" si="2407"/>
        <v>0.91432243734590535</v>
      </c>
      <c r="AW3787" s="38">
        <f t="shared" si="2407"/>
        <v>0.91643731844114174</v>
      </c>
      <c r="AX3787" s="38">
        <f t="shared" si="2407"/>
        <v>0.91848716569870792</v>
      </c>
      <c r="AY3787" s="38">
        <f t="shared" si="2407"/>
        <v>0.92047408327799762</v>
      </c>
      <c r="AZ3787" s="38">
        <f t="shared" si="2407"/>
        <v>0.92240011155640689</v>
      </c>
      <c r="BA3787" s="38">
        <f t="shared" si="2407"/>
        <v>0.92426722843590925</v>
      </c>
      <c r="BB3787" s="38">
        <f t="shared" si="2407"/>
        <v>0.92607735068477437</v>
      </c>
      <c r="BC3787" s="38">
        <f t="shared" si="2407"/>
        <v>0.92783233530700193</v>
      </c>
      <c r="BD3787" s="38">
        <f t="shared" si="2407"/>
        <v>0.92953398093271344</v>
      </c>
      <c r="BE3787" s="38">
        <f t="shared" si="2407"/>
        <v>0.93118402922337018</v>
      </c>
      <c r="BF3787" s="38">
        <f t="shared" si="2407"/>
        <v>0.93278416628626348</v>
      </c>
    </row>
    <row r="3788" spans="1:58" x14ac:dyDescent="0.2">
      <c r="A3788" s="9" t="str">
        <f t="shared" si="2394"/>
        <v>Tonga</v>
      </c>
      <c r="C3788" s="39">
        <f t="shared" si="2395"/>
        <v>0.69909599999999994</v>
      </c>
      <c r="D3788" s="38">
        <f t="shared" ref="D3788:BF3788" si="2408">1-_xlfn.NORM.DIST($D$608,D3559,$B$37+$B$38*D3559,TRUE)</f>
        <v>0.70738059621588067</v>
      </c>
      <c r="E3788" s="38">
        <f t="shared" si="2408"/>
        <v>0.71545663943272908</v>
      </c>
      <c r="F3788" s="38">
        <f t="shared" si="2408"/>
        <v>0.72332627555404061</v>
      </c>
      <c r="G3788" s="38">
        <f t="shared" si="2408"/>
        <v>0.73099189918970064</v>
      </c>
      <c r="H3788" s="38">
        <f t="shared" si="2408"/>
        <v>0.73845612901088864</v>
      </c>
      <c r="I3788" s="38">
        <f t="shared" si="2408"/>
        <v>0.74572178425874358</v>
      </c>
      <c r="J3788" s="38">
        <f t="shared" si="2408"/>
        <v>0.75279186242289087</v>
      </c>
      <c r="K3788" s="38">
        <f t="shared" si="2408"/>
        <v>0.75966951809612038</v>
      </c>
      <c r="L3788" s="38">
        <f t="shared" si="2408"/>
        <v>0.76635804300285226</v>
      </c>
      <c r="M3788" s="38">
        <f t="shared" si="2408"/>
        <v>0.77286084719142967</v>
      </c>
      <c r="N3788" s="38">
        <f t="shared" si="2408"/>
        <v>0.77918144137369372</v>
      </c>
      <c r="O3788" s="38">
        <f t="shared" si="2408"/>
        <v>0.78532342038964698</v>
      </c>
      <c r="P3788" s="38">
        <f t="shared" si="2408"/>
        <v>0.79129044777021662</v>
      </c>
      <c r="Q3788" s="38">
        <f t="shared" si="2408"/>
        <v>0.79708624136714412</v>
      </c>
      <c r="R3788" s="38">
        <f t="shared" si="2408"/>
        <v>0.80271456001574681</v>
      </c>
      <c r="S3788" s="38">
        <f t="shared" si="2408"/>
        <v>0.80817919119369841</v>
      </c>
      <c r="T3788" s="38">
        <f t="shared" si="2408"/>
        <v>0.81348393963695165</v>
      </c>
      <c r="U3788" s="38">
        <f t="shared" si="2408"/>
        <v>0.81863261687244748</v>
      </c>
      <c r="V3788" s="38">
        <f t="shared" si="2408"/>
        <v>0.8236290316262509</v>
      </c>
      <c r="W3788" s="38">
        <f t="shared" si="2408"/>
        <v>0.82847698106516798</v>
      </c>
      <c r="X3788" s="38">
        <f t="shared" si="2408"/>
        <v>0.83318024282968617</v>
      </c>
      <c r="Y3788" s="38">
        <f t="shared" si="2408"/>
        <v>0.83774256781618861</v>
      </c>
      <c r="Z3788" s="38">
        <f t="shared" si="2408"/>
        <v>0.84216767366679002</v>
      </c>
      <c r="AA3788" s="38">
        <f t="shared" si="2408"/>
        <v>0.84645923892576092</v>
      </c>
      <c r="AB3788" s="38">
        <f t="shared" si="2408"/>
        <v>0.85062089782234995</v>
      </c>
      <c r="AC3788" s="38">
        <f t="shared" si="2408"/>
        <v>0.85465623564080839</v>
      </c>
      <c r="AD3788" s="38">
        <f t="shared" si="2408"/>
        <v>0.85856878463956754</v>
      </c>
      <c r="AE3788" s="38">
        <f t="shared" si="2408"/>
        <v>0.86236202048276711</v>
      </c>
      <c r="AF3788" s="38">
        <f t="shared" si="2408"/>
        <v>0.86603935914867602</v>
      </c>
      <c r="AG3788" s="38">
        <f t="shared" si="2408"/>
        <v>0.86960415428095228</v>
      </c>
      <c r="AH3788" s="38">
        <f t="shared" si="2408"/>
        <v>0.87305969495013636</v>
      </c>
      <c r="AI3788" s="38">
        <f t="shared" si="2408"/>
        <v>0.87640920379425968</v>
      </c>
      <c r="AJ3788" s="38">
        <f t="shared" si="2408"/>
        <v>0.87965583550893589</v>
      </c>
      <c r="AK3788" s="38">
        <f t="shared" si="2408"/>
        <v>0.88280267565881154</v>
      </c>
      <c r="AL3788" s="38">
        <f t="shared" si="2408"/>
        <v>0.8858527397837257</v>
      </c>
      <c r="AM3788" s="38">
        <f t="shared" si="2408"/>
        <v>0.88880897277440829</v>
      </c>
      <c r="AN3788" s="38">
        <f t="shared" si="2408"/>
        <v>0.89167424849398202</v>
      </c>
      <c r="AO3788" s="38">
        <f t="shared" si="2408"/>
        <v>0.89445136962294158</v>
      </c>
      <c r="AP3788" s="38">
        <f t="shared" si="2408"/>
        <v>0.89714306770665364</v>
      </c>
      <c r="AQ3788" s="38">
        <f t="shared" si="2408"/>
        <v>0.8997520033857459</v>
      </c>
      <c r="AR3788" s="38">
        <f t="shared" si="2408"/>
        <v>0.90228076679103342</v>
      </c>
      <c r="AS3788" s="38">
        <f t="shared" si="2408"/>
        <v>0.90473187808585875</v>
      </c>
      <c r="AT3788" s="38">
        <f t="shared" si="2408"/>
        <v>0.90710778813990256</v>
      </c>
      <c r="AU3788" s="38">
        <f t="shared" si="2408"/>
        <v>0.90941087931964715</v>
      </c>
      <c r="AV3788" s="38">
        <f t="shared" si="2408"/>
        <v>0.91164346638174787</v>
      </c>
      <c r="AW3788" s="38">
        <f t="shared" si="2408"/>
        <v>0.91380779745659246</v>
      </c>
      <c r="AX3788" s="38">
        <f t="shared" si="2408"/>
        <v>0.91590605511028933</v>
      </c>
      <c r="AY3788" s="38">
        <f t="shared" si="2408"/>
        <v>0.91794035747424962</v>
      </c>
      <c r="AZ3788" s="38">
        <f t="shared" si="2408"/>
        <v>0.91991275943238704</v>
      </c>
      <c r="BA3788" s="38">
        <f t="shared" si="2408"/>
        <v>0.92182525385677627</v>
      </c>
      <c r="BB3788" s="38">
        <f t="shared" si="2408"/>
        <v>0.92367977288338032</v>
      </c>
      <c r="BC3788" s="38">
        <f t="shared" si="2408"/>
        <v>0.925478189220171</v>
      </c>
      <c r="BD3788" s="38">
        <f t="shared" si="2408"/>
        <v>0.92722231748064565</v>
      </c>
      <c r="BE3788" s="38">
        <f t="shared" si="2408"/>
        <v>0.9289139155363717</v>
      </c>
      <c r="BF3788" s="38">
        <f t="shared" si="2408"/>
        <v>0.93055468588277912</v>
      </c>
    </row>
    <row r="3789" spans="1:58" x14ac:dyDescent="0.2">
      <c r="A3789" s="9" t="str">
        <f t="shared" si="2394"/>
        <v>Trinidad and Tobago</v>
      </c>
      <c r="C3789" s="39">
        <f t="shared" si="2395"/>
        <v>0.77311289999999999</v>
      </c>
      <c r="D3789" s="38">
        <f t="shared" ref="D3789:BF3789" si="2409">1-_xlfn.NORM.DIST($D$608,D3560,$B$37+$B$38*D3560,TRUE)</f>
        <v>0.77942948257285583</v>
      </c>
      <c r="E3789" s="38">
        <f t="shared" si="2409"/>
        <v>0.78556745556620655</v>
      </c>
      <c r="F3789" s="38">
        <f t="shared" si="2409"/>
        <v>0.79153048762934308</v>
      </c>
      <c r="G3789" s="38">
        <f t="shared" si="2409"/>
        <v>0.79732230137417259</v>
      </c>
      <c r="H3789" s="38">
        <f t="shared" si="2409"/>
        <v>0.80294666005051218</v>
      </c>
      <c r="I3789" s="38">
        <f t="shared" si="2409"/>
        <v>0.80840735521777862</v>
      </c>
      <c r="J3789" s="38">
        <f t="shared" si="2409"/>
        <v>0.81370819537408856</v>
      </c>
      <c r="K3789" s="38">
        <f t="shared" si="2409"/>
        <v>0.81885299550231427</v>
      </c>
      <c r="L3789" s="38">
        <f t="shared" si="2409"/>
        <v>0.82384556749164051</v>
      </c>
      <c r="M3789" s="38">
        <f t="shared" si="2409"/>
        <v>0.82868971139259995</v>
      </c>
      <c r="N3789" s="38">
        <f t="shared" si="2409"/>
        <v>0.83338920746335643</v>
      </c>
      <c r="O3789" s="38">
        <f t="shared" si="2409"/>
        <v>0.83794780896512577</v>
      </c>
      <c r="P3789" s="38">
        <f t="shared" si="2409"/>
        <v>0.84236923566502409</v>
      </c>
      <c r="Q3789" s="38">
        <f t="shared" si="2409"/>
        <v>0.84665716800526769</v>
      </c>
      <c r="R3789" s="38">
        <f t="shared" si="2409"/>
        <v>0.850815241898491</v>
      </c>
      <c r="S3789" s="38">
        <f t="shared" si="2409"/>
        <v>0.85484704410995538</v>
      </c>
      <c r="T3789" s="38">
        <f t="shared" si="2409"/>
        <v>0.85875610818856785</v>
      </c>
      <c r="U3789" s="38">
        <f t="shared" si="2409"/>
        <v>0.86254591090989041</v>
      </c>
      <c r="V3789" s="38">
        <f t="shared" si="2409"/>
        <v>0.86621986919565919</v>
      </c>
      <c r="W3789" s="38">
        <f t="shared" si="2409"/>
        <v>0.86978133747574804</v>
      </c>
      <c r="X3789" s="38">
        <f t="shared" si="2409"/>
        <v>0.87323360545996254</v>
      </c>
      <c r="Y3789" s="38">
        <f t="shared" si="2409"/>
        <v>0.87657989628853661</v>
      </c>
      <c r="Z3789" s="38">
        <f t="shared" si="2409"/>
        <v>0.87982336503170078</v>
      </c>
      <c r="AA3789" s="38">
        <f t="shared" si="2409"/>
        <v>0.88296709751019209</v>
      </c>
      <c r="AB3789" s="38">
        <f t="shared" si="2409"/>
        <v>0.88601410941006442</v>
      </c>
      <c r="AC3789" s="38">
        <f t="shared" si="2409"/>
        <v>0.88896734566662561</v>
      </c>
      <c r="AD3789" s="38">
        <f t="shared" si="2409"/>
        <v>0.89182968009377817</v>
      </c>
      <c r="AE3789" s="38">
        <f t="shared" si="2409"/>
        <v>0.89460391523643923</v>
      </c>
      <c r="AF3789" s="38">
        <f t="shared" si="2409"/>
        <v>0.89729278242509636</v>
      </c>
      <c r="AG3789" s="38">
        <f t="shared" si="2409"/>
        <v>0.89989894201287401</v>
      </c>
      <c r="AH3789" s="38">
        <f t="shared" si="2409"/>
        <v>0.90242498377677005</v>
      </c>
      <c r="AI3789" s="38">
        <f t="shared" si="2409"/>
        <v>0.9048734274659509</v>
      </c>
      <c r="AJ3789" s="38">
        <f t="shared" si="2409"/>
        <v>0.90724672348117308</v>
      </c>
      <c r="AK3789" s="38">
        <f t="shared" si="2409"/>
        <v>0.90954725367052502</v>
      </c>
      <c r="AL3789" s="38">
        <f t="shared" si="2409"/>
        <v>0.91177733222775881</v>
      </c>
      <c r="AM3789" s="38">
        <f t="shared" si="2409"/>
        <v>0.91393920668050088</v>
      </c>
      <c r="AN3789" s="38">
        <f t="shared" si="2409"/>
        <v>0.91603505895660009</v>
      </c>
      <c r="AO3789" s="38">
        <f t="shared" si="2409"/>
        <v>0.91806700651778572</v>
      </c>
      <c r="AP3789" s="38">
        <f t="shared" si="2409"/>
        <v>0.92003710355067603</v>
      </c>
      <c r="AQ3789" s="38">
        <f t="shared" si="2409"/>
        <v>0.92194734220598851</v>
      </c>
      <c r="AR3789" s="38">
        <f t="shared" si="2409"/>
        <v>0.92379965387757523</v>
      </c>
      <c r="AS3789" s="38">
        <f t="shared" si="2409"/>
        <v>0.92559591051361956</v>
      </c>
      <c r="AT3789" s="38">
        <f t="shared" si="2409"/>
        <v>0.92733792595300846</v>
      </c>
      <c r="AU3789" s="38">
        <f t="shared" si="2409"/>
        <v>0.92902745728052449</v>
      </c>
      <c r="AV3789" s="38">
        <f t="shared" si="2409"/>
        <v>0.93066620619508822</v>
      </c>
      <c r="AW3789" s="38">
        <f t="shared" si="2409"/>
        <v>0.93225582038583166</v>
      </c>
      <c r="AX3789" s="38">
        <f t="shared" si="2409"/>
        <v>0.93379789491129295</v>
      </c>
      <c r="AY3789" s="38">
        <f t="shared" si="2409"/>
        <v>0.93529397357749622</v>
      </c>
      <c r="AZ3789" s="38">
        <f t="shared" si="2409"/>
        <v>0.93674555031112039</v>
      </c>
      <c r="BA3789" s="38">
        <f t="shared" si="2409"/>
        <v>0.93815407052436894</v>
      </c>
      <c r="BB3789" s="38">
        <f t="shared" si="2409"/>
        <v>0.93952093246852575</v>
      </c>
      <c r="BC3789" s="38">
        <f t="shared" si="2409"/>
        <v>0.94084748857353306</v>
      </c>
      <c r="BD3789" s="38">
        <f t="shared" si="2409"/>
        <v>0.94213504677124438</v>
      </c>
      <c r="BE3789" s="38">
        <f t="shared" si="2409"/>
        <v>0.94338487180030206</v>
      </c>
      <c r="BF3789" s="38">
        <f t="shared" si="2409"/>
        <v>0.94459818649085703</v>
      </c>
    </row>
    <row r="3790" spans="1:58" x14ac:dyDescent="0.2">
      <c r="A3790" s="9" t="str">
        <f t="shared" si="2394"/>
        <v>Tunisia</v>
      </c>
      <c r="C3790" s="39">
        <f t="shared" si="2395"/>
        <v>0.4385424</v>
      </c>
      <c r="D3790" s="38">
        <f t="shared" ref="D3790:BF3790" si="2410">1-_xlfn.NORM.DIST($D$608,D3561,$B$37+$B$38*D3561,TRUE)</f>
        <v>0.45131765250859224</v>
      </c>
      <c r="E3790" s="38">
        <f t="shared" si="2410"/>
        <v>0.46398380601424982</v>
      </c>
      <c r="F3790" s="38">
        <f t="shared" si="2410"/>
        <v>0.47652846130888904</v>
      </c>
      <c r="G3790" s="38">
        <f t="shared" si="2410"/>
        <v>0.48894006941262025</v>
      </c>
      <c r="H3790" s="38">
        <f t="shared" si="2410"/>
        <v>0.50120793035985156</v>
      </c>
      <c r="I3790" s="38">
        <f t="shared" si="2410"/>
        <v>0.51332218706590915</v>
      </c>
      <c r="J3790" s="38">
        <f t="shared" si="2410"/>
        <v>0.52527381475079848</v>
      </c>
      <c r="K3790" s="38">
        <f t="shared" si="2410"/>
        <v>0.53705460639142821</v>
      </c>
      <c r="L3790" s="38">
        <f t="shared" si="2410"/>
        <v>0.54865715466344511</v>
      </c>
      <c r="M3790" s="38">
        <f t="shared" si="2410"/>
        <v>0.56007483081953435</v>
      </c>
      <c r="N3790" s="38">
        <f t="shared" si="2410"/>
        <v>0.57130176093335749</v>
      </c>
      <c r="O3790" s="38">
        <f t="shared" si="2410"/>
        <v>0.58233279991787412</v>
      </c>
      <c r="P3790" s="38">
        <f t="shared" si="2410"/>
        <v>0.59316350370426352</v>
      </c>
      <c r="Q3790" s="38">
        <f t="shared" si="2410"/>
        <v>0.60379009994358013</v>
      </c>
      <c r="R3790" s="38">
        <f t="shared" si="2410"/>
        <v>0.61420945756815248</v>
      </c>
      <c r="S3790" s="38">
        <f t="shared" si="2410"/>
        <v>0.62441905552401367</v>
      </c>
      <c r="T3790" s="38">
        <f t="shared" si="2410"/>
        <v>0.63441695095974937</v>
      </c>
      <c r="U3790" s="38">
        <f t="shared" si="2410"/>
        <v>0.64420174713137579</v>
      </c>
      <c r="V3790" s="38">
        <f t="shared" si="2410"/>
        <v>0.65377256125753547</v>
      </c>
      <c r="W3790" s="38">
        <f t="shared" si="2410"/>
        <v>0.6631289925346644</v>
      </c>
      <c r="X3790" s="38">
        <f t="shared" si="2410"/>
        <v>0.6722710904980127</v>
      </c>
      <c r="Y3790" s="38">
        <f t="shared" si="2410"/>
        <v>0.6811993238916958</v>
      </c>
      <c r="Z3790" s="38">
        <f t="shared" si="2410"/>
        <v>0.68991455018939485</v>
      </c>
      <c r="AA3790" s="38">
        <f t="shared" si="2410"/>
        <v>0.69841798588703385</v>
      </c>
      <c r="AB3790" s="38">
        <f t="shared" si="2410"/>
        <v>0.70671117766977742</v>
      </c>
      <c r="AC3790" s="38">
        <f t="shared" si="2410"/>
        <v>0.71479597453806476</v>
      </c>
      <c r="AD3790" s="38">
        <f t="shared" si="2410"/>
        <v>0.72267450096112784</v>
      </c>
      <c r="AE3790" s="38">
        <f t="shared" si="2410"/>
        <v>0.73034913111152733</v>
      </c>
      <c r="AF3790" s="38">
        <f t="shared" si="2410"/>
        <v>0.73782246422066655</v>
      </c>
      <c r="AG3790" s="38">
        <f t="shared" si="2410"/>
        <v>0.74509730108295846</v>
      </c>
      <c r="AH3790" s="38">
        <f t="shared" si="2410"/>
        <v>0.7521766217253012</v>
      </c>
      <c r="AI3790" s="38">
        <f t="shared" si="2410"/>
        <v>0.75906356424867782</v>
      </c>
      <c r="AJ3790" s="38">
        <f t="shared" si="2410"/>
        <v>0.7657614048400152</v>
      </c>
      <c r="AK3790" s="38">
        <f t="shared" si="2410"/>
        <v>0.77227353894480544</v>
      </c>
      <c r="AL3790" s="38">
        <f t="shared" si="2410"/>
        <v>0.77860346358438737</v>
      </c>
      <c r="AM3790" s="38">
        <f t="shared" si="2410"/>
        <v>0.78475476079609008</v>
      </c>
      <c r="AN3790" s="38">
        <f t="shared" si="2410"/>
        <v>0.7907310821696375</v>
      </c>
      <c r="AO3790" s="38">
        <f t="shared" si="2410"/>
        <v>0.79653613444917382</v>
      </c>
      <c r="AP3790" s="38">
        <f t="shared" si="2410"/>
        <v>0.8021736661669806</v>
      </c>
      <c r="AQ3790" s="38">
        <f t="shared" si="2410"/>
        <v>0.80764745527231574</v>
      </c>
      <c r="AR3790" s="38">
        <f t="shared" si="2410"/>
        <v>0.81296129771676018</v>
      </c>
      <c r="AS3790" s="38">
        <f t="shared" si="2410"/>
        <v>0.81811899695595169</v>
      </c>
      <c r="AT3790" s="38">
        <f t="shared" si="2410"/>
        <v>0.82312435432655806</v>
      </c>
      <c r="AU3790" s="38">
        <f t="shared" si="2410"/>
        <v>0.8279811602567303</v>
      </c>
      <c r="AV3790" s="38">
        <f t="shared" si="2410"/>
        <v>0.83269318626804534</v>
      </c>
      <c r="AW3790" s="38">
        <f t="shared" si="2410"/>
        <v>0.83726417772703587</v>
      </c>
      <c r="AX3790" s="38">
        <f t="shared" si="2410"/>
        <v>0.84169784730477892</v>
      </c>
      <c r="AY3790" s="38">
        <f t="shared" si="2410"/>
        <v>0.84599786910362396</v>
      </c>
      <c r="AZ3790" s="38">
        <f t="shared" si="2410"/>
        <v>0.85016787341096078</v>
      </c>
      <c r="BA3790" s="38">
        <f t="shared" si="2410"/>
        <v>0.85421144204091104</v>
      </c>
      <c r="BB3790" s="38">
        <f t="shared" si="2410"/>
        <v>0.85813210422596109</v>
      </c>
      <c r="BC3790" s="38">
        <f t="shared" si="2410"/>
        <v>0.86193333302178465</v>
      </c>
      <c r="BD3790" s="38">
        <f t="shared" si="2410"/>
        <v>0.86561854218984169</v>
      </c>
      <c r="BE3790" s="38">
        <f t="shared" si="2410"/>
        <v>0.8691910835237292</v>
      </c>
      <c r="BF3790" s="38">
        <f t="shared" si="2410"/>
        <v>0.87265424458670493</v>
      </c>
    </row>
    <row r="3791" spans="1:58" x14ac:dyDescent="0.2">
      <c r="A3791" s="9" t="str">
        <f t="shared" si="2394"/>
        <v>Turkey</v>
      </c>
      <c r="C3791" s="39">
        <f t="shared" si="2395"/>
        <v>0.71599500000000005</v>
      </c>
      <c r="D3791" s="38">
        <f t="shared" ref="D3791:BF3791" si="2411">1-_xlfn.NORM.DIST($D$608,D3562,$B$37+$B$38*D3562,TRUE)</f>
        <v>0.72385736970114778</v>
      </c>
      <c r="E3791" s="38">
        <f t="shared" si="2411"/>
        <v>0.73151563309272505</v>
      </c>
      <c r="F3791" s="38">
        <f t="shared" si="2411"/>
        <v>0.73897242468191937</v>
      </c>
      <c r="G3791" s="38">
        <f t="shared" si="2411"/>
        <v>0.74623057873421961</v>
      </c>
      <c r="H3791" s="38">
        <f t="shared" si="2411"/>
        <v>0.75329310695955654</v>
      </c>
      <c r="I3791" s="38">
        <f t="shared" si="2411"/>
        <v>0.76016317737786698</v>
      </c>
      <c r="J3791" s="38">
        <f t="shared" si="2411"/>
        <v>0.76684409436130829</v>
      </c>
      <c r="K3791" s="38">
        <f t="shared" si="2411"/>
        <v>0.77333927984278616</v>
      </c>
      <c r="L3791" s="38">
        <f t="shared" si="2411"/>
        <v>0.77965225567389207</v>
      </c>
      <c r="M3791" s="38">
        <f t="shared" si="2411"/>
        <v>0.78578662710972713</v>
      </c>
      <c r="N3791" s="38">
        <f t="shared" si="2411"/>
        <v>0.79174606739331854</v>
      </c>
      <c r="O3791" s="38">
        <f t="shared" si="2411"/>
        <v>0.7975343034083725</v>
      </c>
      <c r="P3791" s="38">
        <f t="shared" si="2411"/>
        <v>0.80315510236585375</v>
      </c>
      <c r="Q3791" s="38">
        <f t="shared" si="2411"/>
        <v>0.80861225948730209</v>
      </c>
      <c r="R3791" s="38">
        <f t="shared" si="2411"/>
        <v>0.81390958664579716</v>
      </c>
      <c r="S3791" s="38">
        <f t="shared" si="2411"/>
        <v>0.8190509019240263</v>
      </c>
      <c r="T3791" s="38">
        <f t="shared" si="2411"/>
        <v>0.82404002004792098</v>
      </c>
      <c r="U3791" s="38">
        <f t="shared" si="2411"/>
        <v>0.82888074365376629</v>
      </c>
      <c r="V3791" s="38">
        <f t="shared" si="2411"/>
        <v>0.83357685534648829</v>
      </c>
      <c r="W3791" s="38">
        <f t="shared" si="2411"/>
        <v>0.83813211050695435</v>
      </c>
      <c r="X3791" s="38">
        <f t="shared" si="2411"/>
        <v>0.8425502308065268</v>
      </c>
      <c r="Y3791" s="38">
        <f t="shared" si="2411"/>
        <v>0.84683489838775183</v>
      </c>
      <c r="Z3791" s="38">
        <f t="shared" si="2411"/>
        <v>0.85098975067091398</v>
      </c>
      <c r="AA3791" s="38">
        <f t="shared" si="2411"/>
        <v>0.85501837574719963</v>
      </c>
      <c r="AB3791" s="38">
        <f t="shared" si="2411"/>
        <v>0.85892430832036382</v>
      </c>
      <c r="AC3791" s="38">
        <f t="shared" si="2411"/>
        <v>0.86271102616005968</v>
      </c>
      <c r="AD3791" s="38">
        <f t="shared" si="2411"/>
        <v>0.86638194703133309</v>
      </c>
      <c r="AE3791" s="38">
        <f t="shared" si="2411"/>
        <v>0.86994042606620903</v>
      </c>
      <c r="AF3791" s="38">
        <f t="shared" si="2411"/>
        <v>0.87338975354474169</v>
      </c>
      <c r="AG3791" s="38">
        <f t="shared" si="2411"/>
        <v>0.87673315305439803</v>
      </c>
      <c r="AH3791" s="38">
        <f t="shared" si="2411"/>
        <v>0.87997377999814164</v>
      </c>
      <c r="AI3791" s="38">
        <f t="shared" si="2411"/>
        <v>0.88311472042308459</v>
      </c>
      <c r="AJ3791" s="38">
        <f t="shared" si="2411"/>
        <v>0.88615899014306776</v>
      </c>
      <c r="AK3791" s="38">
        <f t="shared" si="2411"/>
        <v>0.88910953413000182</v>
      </c>
      <c r="AL3791" s="38">
        <f t="shared" si="2411"/>
        <v>0.89196922615024932</v>
      </c>
      <c r="AM3791" s="38">
        <f t="shared" si="2411"/>
        <v>0.89474086862372804</v>
      </c>
      <c r="AN3791" s="38">
        <f t="shared" si="2411"/>
        <v>0.89742719268480542</v>
      </c>
      <c r="AO3791" s="38">
        <f t="shared" si="2411"/>
        <v>0.90003085842536201</v>
      </c>
      <c r="AP3791" s="38">
        <f t="shared" si="2411"/>
        <v>0.90255445530169498</v>
      </c>
      <c r="AQ3791" s="38">
        <f t="shared" si="2411"/>
        <v>0.9050005026881619</v>
      </c>
      <c r="AR3791" s="38">
        <f t="shared" si="2411"/>
        <v>0.90737145056164059</v>
      </c>
      <c r="AS3791" s="38">
        <f t="shared" si="2411"/>
        <v>0.90966968030200968</v>
      </c>
      <c r="AT3791" s="38">
        <f t="shared" si="2411"/>
        <v>0.9118975055949341</v>
      </c>
      <c r="AU3791" s="38">
        <f t="shared" si="2411"/>
        <v>0.91405717342425308</v>
      </c>
      <c r="AV3791" s="38">
        <f t="shared" si="2411"/>
        <v>0.91615086514224053</v>
      </c>
      <c r="AW3791" s="38">
        <f t="shared" si="2411"/>
        <v>0.91818069760692278</v>
      </c>
      <c r="AX3791" s="38">
        <f t="shared" si="2411"/>
        <v>0.9201487243765053</v>
      </c>
      <c r="AY3791" s="38">
        <f t="shared" si="2411"/>
        <v>0.9220569369517716</v>
      </c>
      <c r="AZ3791" s="38">
        <f t="shared" si="2411"/>
        <v>0.92390726605808604</v>
      </c>
      <c r="BA3791" s="38">
        <f t="shared" si="2411"/>
        <v>0.92570158295935201</v>
      </c>
      <c r="BB3791" s="38">
        <f t="shared" si="2411"/>
        <v>0.92744170079694699</v>
      </c>
      <c r="BC3791" s="38">
        <f t="shared" si="2411"/>
        <v>0.9291293759472885</v>
      </c>
      <c r="BD3791" s="38">
        <f t="shared" si="2411"/>
        <v>0.93076630939227534</v>
      </c>
      <c r="BE3791" s="38">
        <f t="shared" si="2411"/>
        <v>0.93235414809739137</v>
      </c>
      <c r="BF3791" s="38">
        <f t="shared" si="2411"/>
        <v>0.93389448639277128</v>
      </c>
    </row>
    <row r="3792" spans="1:58" x14ac:dyDescent="0.2">
      <c r="A3792" s="9" t="str">
        <f t="shared" si="2394"/>
        <v>Turkmenistan</v>
      </c>
      <c r="C3792" s="39">
        <f t="shared" si="2395"/>
        <v>0.7402067</v>
      </c>
      <c r="D3792" s="38">
        <f t="shared" ref="D3792:BF3792" si="2412">1-_xlfn.NORM.DIST($D$608,D3563,$B$37+$B$38*D3563,TRUE)</f>
        <v>0.74744684770590764</v>
      </c>
      <c r="E3792" s="38">
        <f t="shared" si="2412"/>
        <v>0.75449125615292567</v>
      </c>
      <c r="F3792" s="38">
        <f t="shared" si="2412"/>
        <v>0.76134312542331839</v>
      </c>
      <c r="G3792" s="38">
        <f t="shared" si="2412"/>
        <v>0.76800579008154402</v>
      </c>
      <c r="H3792" s="38">
        <f t="shared" si="2412"/>
        <v>0.7744827004223499</v>
      </c>
      <c r="I3792" s="38">
        <f t="shared" si="2412"/>
        <v>0.7807774048733257</v>
      </c>
      <c r="J3792" s="38">
        <f t="shared" si="2412"/>
        <v>0.78689353352859837</v>
      </c>
      <c r="K3792" s="38">
        <f t="shared" si="2412"/>
        <v>0.79283478278564801</v>
      </c>
      <c r="L3792" s="38">
        <f t="shared" si="2412"/>
        <v>0.79860490105331072</v>
      </c>
      <c r="M3792" s="38">
        <f t="shared" si="2412"/>
        <v>0.80420767549584993</v>
      </c>
      <c r="N3792" s="38">
        <f t="shared" si="2412"/>
        <v>0.80964691977544223</v>
      </c>
      <c r="O3792" s="38">
        <f t="shared" si="2412"/>
        <v>0.81492646275348524</v>
      </c>
      <c r="P3792" s="38">
        <f t="shared" si="2412"/>
        <v>0.82005013810972227</v>
      </c>
      <c r="Q3792" s="38">
        <f t="shared" si="2412"/>
        <v>0.82502177483724481</v>
      </c>
      <c r="R3792" s="38">
        <f t="shared" si="2412"/>
        <v>0.82984518857090961</v>
      </c>
      <c r="S3792" s="38">
        <f t="shared" si="2412"/>
        <v>0.83452417370655851</v>
      </c>
      <c r="T3792" s="38">
        <f t="shared" si="2412"/>
        <v>0.83906249626858864</v>
      </c>
      <c r="U3792" s="38">
        <f t="shared" si="2412"/>
        <v>0.84346388748387335</v>
      </c>
      <c r="V3792" s="38">
        <f t="shared" si="2412"/>
        <v>0.84773203802070185</v>
      </c>
      <c r="W3792" s="38">
        <f t="shared" si="2412"/>
        <v>0.85187059285228905</v>
      </c>
      <c r="X3792" s="38">
        <f t="shared" si="2412"/>
        <v>0.85588314670544752</v>
      </c>
      <c r="Y3792" s="38">
        <f t="shared" si="2412"/>
        <v>0.85977324005619149</v>
      </c>
      <c r="Z3792" s="38">
        <f t="shared" si="2412"/>
        <v>0.86354435563533027</v>
      </c>
      <c r="AA3792" s="38">
        <f t="shared" si="2412"/>
        <v>0.8671999154084773</v>
      </c>
      <c r="AB3792" s="38">
        <f t="shared" si="2412"/>
        <v>0.87074327799633544</v>
      </c>
      <c r="AC3792" s="38">
        <f t="shared" si="2412"/>
        <v>0.87417773650259467</v>
      </c>
      <c r="AD3792" s="38">
        <f t="shared" si="2412"/>
        <v>0.87750651671828339</v>
      </c>
      <c r="AE3792" s="38">
        <f t="shared" si="2412"/>
        <v>0.88073277567292085</v>
      </c>
      <c r="AF3792" s="38">
        <f t="shared" si="2412"/>
        <v>0.88385960050434731</v>
      </c>
      <c r="AG3792" s="38">
        <f t="shared" si="2412"/>
        <v>0.88689000762059556</v>
      </c>
      <c r="AH3792" s="38">
        <f t="shared" si="2412"/>
        <v>0.88982694212865787</v>
      </c>
      <c r="AI3792" s="38">
        <f t="shared" si="2412"/>
        <v>0.89267327750645209</v>
      </c>
      <c r="AJ3792" s="38">
        <f t="shared" si="2412"/>
        <v>0.89543181549571016</v>
      </c>
      <c r="AK3792" s="38">
        <f t="shared" si="2412"/>
        <v>0.89810528619488494</v>
      </c>
      <c r="AL3792" s="38">
        <f t="shared" si="2412"/>
        <v>0.90069634833250944</v>
      </c>
      <c r="AM3792" s="38">
        <f t="shared" si="2412"/>
        <v>0.90320758970272363</v>
      </c>
      <c r="AN3792" s="38">
        <f t="shared" si="2412"/>
        <v>0.90564152774591899</v>
      </c>
      <c r="AO3792" s="38">
        <f t="shared" si="2412"/>
        <v>0.90800061025863177</v>
      </c>
      <c r="AP3792" s="38">
        <f t="shared" si="2412"/>
        <v>0.91028721621794983</v>
      </c>
      <c r="AQ3792" s="38">
        <f t="shared" si="2412"/>
        <v>0.91250365670676725</v>
      </c>
      <c r="AR3792" s="38">
        <f t="shared" si="2412"/>
        <v>0.91465217592724446</v>
      </c>
      <c r="AS3792" s="38">
        <f t="shared" si="2412"/>
        <v>0.91673495229080515</v>
      </c>
      <c r="AT3792" s="38">
        <f t="shared" si="2412"/>
        <v>0.91875409957391174</v>
      </c>
      <c r="AU3792" s="38">
        <f t="shared" si="2412"/>
        <v>0.92071166812972571</v>
      </c>
      <c r="AV3792" s="38">
        <f t="shared" si="2412"/>
        <v>0.92260964614657559</v>
      </c>
      <c r="AW3792" s="38">
        <f t="shared" si="2412"/>
        <v>0.92444996094492271</v>
      </c>
      <c r="AX3792" s="38">
        <f t="shared" si="2412"/>
        <v>0.92623448030522582</v>
      </c>
      <c r="AY3792" s="38">
        <f t="shared" si="2412"/>
        <v>0.92796501381978413</v>
      </c>
      <c r="AZ3792" s="38">
        <f t="shared" si="2412"/>
        <v>0.92964331426226698</v>
      </c>
      <c r="BA3792" s="38">
        <f t="shared" si="2412"/>
        <v>0.9312710789692179</v>
      </c>
      <c r="BB3792" s="38">
        <f t="shared" si="2412"/>
        <v>0.93284995122837655</v>
      </c>
      <c r="BC3792" s="38">
        <f t="shared" si="2412"/>
        <v>0.93438152166916522</v>
      </c>
      <c r="BD3792" s="38">
        <f t="shared" si="2412"/>
        <v>0.9358673296511546</v>
      </c>
      <c r="BE3792" s="38">
        <f t="shared" si="2412"/>
        <v>0.93730886464677365</v>
      </c>
      <c r="BF3792" s="38">
        <f t="shared" si="2412"/>
        <v>0.93870756761491536</v>
      </c>
    </row>
    <row r="3793" spans="1:58" x14ac:dyDescent="0.2">
      <c r="A3793" s="9" t="str">
        <f t="shared" si="2394"/>
        <v>Turks and Caicos Islands</v>
      </c>
      <c r="C3793" s="39">
        <f t="shared" si="2395"/>
        <v>0.72280820000000001</v>
      </c>
      <c r="D3793" s="38">
        <f t="shared" ref="D3793:BF3793" si="2413">1-_xlfn.NORM.DIST($D$608,D3564,$B$37+$B$38*D3564,TRUE)</f>
        <v>0.7304809849890852</v>
      </c>
      <c r="E3793" s="38">
        <f t="shared" si="2413"/>
        <v>0.73795245299030654</v>
      </c>
      <c r="F3793" s="38">
        <f t="shared" si="2413"/>
        <v>0.74522540858281394</v>
      </c>
      <c r="G3793" s="38">
        <f t="shared" si="2413"/>
        <v>0.75230283537664033</v>
      </c>
      <c r="H3793" s="38">
        <f t="shared" si="2413"/>
        <v>0.75918787485696027</v>
      </c>
      <c r="I3793" s="38">
        <f t="shared" si="2413"/>
        <v>0.76588380639933074</v>
      </c>
      <c r="J3793" s="38">
        <f t="shared" si="2413"/>
        <v>0.77239402844632588</v>
      </c>
      <c r="K3793" s="38">
        <f t="shared" si="2413"/>
        <v>0.77872204082936869</v>
      </c>
      <c r="L3793" s="38">
        <f t="shared" si="2413"/>
        <v>0.78487142821388545</v>
      </c>
      <c r="M3793" s="38">
        <f t="shared" si="2413"/>
        <v>0.79084584464109764</v>
      </c>
      <c r="N3793" s="38">
        <f t="shared" si="2413"/>
        <v>0.79664899913574572</v>
      </c>
      <c r="O3793" s="38">
        <f t="shared" si="2413"/>
        <v>0.80228464234574748</v>
      </c>
      <c r="P3793" s="38">
        <f t="shared" si="2413"/>
        <v>0.80775655417716374</v>
      </c>
      <c r="Q3793" s="38">
        <f t="shared" si="2413"/>
        <v>0.81306853238580301</v>
      </c>
      <c r="R3793" s="38">
        <f t="shared" si="2413"/>
        <v>0.81822438208529635</v>
      </c>
      <c r="S3793" s="38">
        <f t="shared" si="2413"/>
        <v>0.82322790613045083</v>
      </c>
      <c r="T3793" s="38">
        <f t="shared" si="2413"/>
        <v>0.82808289633408472</v>
      </c>
      <c r="U3793" s="38">
        <f t="shared" si="2413"/>
        <v>0.8327931254753187</v>
      </c>
      <c r="V3793" s="38">
        <f t="shared" si="2413"/>
        <v>0.83736234005739152</v>
      </c>
      <c r="W3793" s="38">
        <f t="shared" si="2413"/>
        <v>0.84179425377344441</v>
      </c>
      <c r="X3793" s="38">
        <f t="shared" si="2413"/>
        <v>0.84609254163933412</v>
      </c>
      <c r="Y3793" s="38">
        <f t="shared" si="2413"/>
        <v>0.85026083475335379</v>
      </c>
      <c r="Z3793" s="38">
        <f t="shared" si="2413"/>
        <v>0.85430271564373195</v>
      </c>
      <c r="AA3793" s="38">
        <f t="shared" si="2413"/>
        <v>0.85822171416590898</v>
      </c>
      <c r="AB3793" s="38">
        <f t="shared" si="2413"/>
        <v>0.86202130391283482</v>
      </c>
      <c r="AC3793" s="38">
        <f t="shared" si="2413"/>
        <v>0.86570489910286041</v>
      </c>
      <c r="AD3793" s="38">
        <f t="shared" si="2413"/>
        <v>0.86927585191119494</v>
      </c>
      <c r="AE3793" s="38">
        <f t="shared" si="2413"/>
        <v>0.87273745021234372</v>
      </c>
      <c r="AF3793" s="38">
        <f t="shared" si="2413"/>
        <v>0.87609291570241732</v>
      </c>
      <c r="AG3793" s="38">
        <f t="shared" si="2413"/>
        <v>0.87934540237168768</v>
      </c>
      <c r="AH3793" s="38">
        <f t="shared" si="2413"/>
        <v>0.88249799529926798</v>
      </c>
      <c r="AI3793" s="38">
        <f t="shared" si="2413"/>
        <v>0.88555370974326375</v>
      </c>
      <c r="AJ3793" s="38">
        <f t="shared" si="2413"/>
        <v>0.88851549050121637</v>
      </c>
      <c r="AK3793" s="38">
        <f t="shared" si="2413"/>
        <v>0.89138621151709485</v>
      </c>
      <c r="AL3793" s="38">
        <f t="shared" si="2413"/>
        <v>0.89416867571249503</v>
      </c>
      <c r="AM3793" s="38">
        <f t="shared" si="2413"/>
        <v>0.89686561502107565</v>
      </c>
      <c r="AN3793" s="38">
        <f t="shared" si="2413"/>
        <v>0.89947969060658073</v>
      </c>
      <c r="AO3793" s="38">
        <f t="shared" si="2413"/>
        <v>0.90201349324607727</v>
      </c>
      <c r="AP3793" s="38">
        <f t="shared" si="2413"/>
        <v>0.90446954386126532</v>
      </c>
      <c r="AQ3793" s="38">
        <f t="shared" si="2413"/>
        <v>0.90685029418189433</v>
      </c>
      <c r="AR3793" s="38">
        <f t="shared" si="2413"/>
        <v>0.90915812752644576</v>
      </c>
      <c r="AS3793" s="38">
        <f t="shared" si="2413"/>
        <v>0.91139535968631613</v>
      </c>
      <c r="AT3793" s="38">
        <f t="shared" si="2413"/>
        <v>0.91356423990075253</v>
      </c>
      <c r="AU3793" s="38">
        <f t="shared" si="2413"/>
        <v>0.91566695191076508</v>
      </c>
      <c r="AV3793" s="38">
        <f t="shared" si="2413"/>
        <v>0.91770561508115123</v>
      </c>
      <c r="AW3793" s="38">
        <f t="shared" si="2413"/>
        <v>0.91968228558063536</v>
      </c>
      <c r="AX3793" s="38">
        <f t="shared" si="2413"/>
        <v>0.92159895761094301</v>
      </c>
      <c r="AY3793" s="38">
        <f t="shared" si="2413"/>
        <v>0.92345756467639395</v>
      </c>
      <c r="AZ3793" s="38">
        <f t="shared" si="2413"/>
        <v>0.92525998088631844</v>
      </c>
      <c r="BA3793" s="38">
        <f t="shared" si="2413"/>
        <v>0.92700802228327706</v>
      </c>
      <c r="BB3793" s="38">
        <f t="shared" si="2413"/>
        <v>0.92870344819069484</v>
      </c>
      <c r="BC3793" s="38">
        <f t="shared" si="2413"/>
        <v>0.9303479625741089</v>
      </c>
      <c r="BD3793" s="38">
        <f t="shared" si="2413"/>
        <v>0.9319432154107794</v>
      </c>
      <c r="BE3793" s="38">
        <f t="shared" si="2413"/>
        <v>0.93349080406292451</v>
      </c>
      <c r="BF3793" s="38">
        <f t="shared" si="2413"/>
        <v>0.93499227465031365</v>
      </c>
    </row>
    <row r="3794" spans="1:58" x14ac:dyDescent="0.2">
      <c r="A3794" s="9" t="str">
        <f t="shared" si="2394"/>
        <v>Tuvalu</v>
      </c>
      <c r="C3794" s="39">
        <f t="shared" si="2395"/>
        <v>0.64858869999999991</v>
      </c>
      <c r="D3794" s="38">
        <f t="shared" ref="D3794:BF3794" si="2414">1-_xlfn.NORM.DIST($D$608,D3565,$B$37+$B$38*D3565,TRUE)</f>
        <v>0.65811573836594361</v>
      </c>
      <c r="E3794" s="38">
        <f t="shared" si="2414"/>
        <v>0.66742655566571774</v>
      </c>
      <c r="F3794" s="38">
        <f t="shared" si="2414"/>
        <v>0.67652136540630881</v>
      </c>
      <c r="G3794" s="38">
        <f t="shared" si="2414"/>
        <v>0.68540079505697116</v>
      </c>
      <c r="H3794" s="38">
        <f t="shared" si="2414"/>
        <v>0.69406585530900156</v>
      </c>
      <c r="I3794" s="38">
        <f t="shared" si="2414"/>
        <v>0.70251791016107079</v>
      </c>
      <c r="J3794" s="38">
        <f t="shared" si="2414"/>
        <v>0.71075864792844834</v>
      </c>
      <c r="K3794" s="38">
        <f t="shared" si="2414"/>
        <v>0.71879005325686629</v>
      </c>
      <c r="L3794" s="38">
        <f t="shared" si="2414"/>
        <v>0.72661438020556179</v>
      </c>
      <c r="M3794" s="38">
        <f t="shared" si="2414"/>
        <v>0.73423412644923769</v>
      </c>
      <c r="N3794" s="38">
        <f t="shared" si="2414"/>
        <v>0.74165200863521963</v>
      </c>
      <c r="O3794" s="38">
        <f t="shared" si="2414"/>
        <v>0.74887093891995726</v>
      </c>
      <c r="P3794" s="38">
        <f t="shared" si="2414"/>
        <v>0.75589400269815532</v>
      </c>
      <c r="Q3794" s="38">
        <f t="shared" si="2414"/>
        <v>0.76272443752815333</v>
      </c>
      <c r="R3794" s="38">
        <f t="shared" si="2414"/>
        <v>0.76936561324867325</v>
      </c>
      <c r="S3794" s="38">
        <f t="shared" si="2414"/>
        <v>0.77582101327461017</v>
      </c>
      <c r="T3794" s="38">
        <f t="shared" si="2414"/>
        <v>0.78209421705311888</v>
      </c>
      <c r="U3794" s="38">
        <f t="shared" si="2414"/>
        <v>0.78818888365575057</v>
      </c>
      <c r="V3794" s="38">
        <f t="shared" si="2414"/>
        <v>0.7941087364777637</v>
      </c>
      <c r="W3794" s="38">
        <f t="shared" si="2414"/>
        <v>0.79985754901189154</v>
      </c>
      <c r="X3794" s="38">
        <f t="shared" si="2414"/>
        <v>0.80543913166072378</v>
      </c>
      <c r="Y3794" s="38">
        <f t="shared" si="2414"/>
        <v>0.81085731954940055</v>
      </c>
      <c r="Z3794" s="38">
        <f t="shared" si="2414"/>
        <v>0.816115961298429</v>
      </c>
      <c r="AA3794" s="38">
        <f t="shared" si="2414"/>
        <v>0.82121890871508985</v>
      </c>
      <c r="AB3794" s="38">
        <f t="shared" si="2414"/>
        <v>0.82617000736101487</v>
      </c>
      <c r="AC3794" s="38">
        <f t="shared" si="2414"/>
        <v>0.8309730879530528</v>
      </c>
      <c r="AD3794" s="38">
        <f t="shared" si="2414"/>
        <v>0.83563195855443384</v>
      </c>
      <c r="AE3794" s="38">
        <f t="shared" si="2414"/>
        <v>0.84015039751345866</v>
      </c>
      <c r="AF3794" s="38">
        <f t="shared" si="2414"/>
        <v>0.84453214710742364</v>
      </c>
      <c r="AG3794" s="38">
        <f t="shared" si="2414"/>
        <v>0.84878090785020843</v>
      </c>
      <c r="AH3794" s="38">
        <f t="shared" si="2414"/>
        <v>0.85290033342286942</v>
      </c>
      <c r="AI3794" s="38">
        <f t="shared" si="2414"/>
        <v>0.85689402618765675</v>
      </c>
      <c r="AJ3794" s="38">
        <f t="shared" si="2414"/>
        <v>0.86076553324708227</v>
      </c>
      <c r="AK3794" s="38">
        <f t="shared" si="2414"/>
        <v>0.86451834301097863</v>
      </c>
      <c r="AL3794" s="38">
        <f t="shared" si="2414"/>
        <v>0.86815588223588769</v>
      </c>
      <c r="AM3794" s="38">
        <f t="shared" si="2414"/>
        <v>0.87168151350257106</v>
      </c>
      <c r="AN3794" s="38">
        <f t="shared" si="2414"/>
        <v>0.87509853309892938</v>
      </c>
      <c r="AO3794" s="38">
        <f t="shared" si="2414"/>
        <v>0.87841016927714599</v>
      </c>
      <c r="AP3794" s="38">
        <f t="shared" si="2414"/>
        <v>0.8816195808553865</v>
      </c>
      <c r="AQ3794" s="38">
        <f t="shared" si="2414"/>
        <v>0.88472985613593536</v>
      </c>
      <c r="AR3794" s="38">
        <f t="shared" si="2414"/>
        <v>0.8877440121131428</v>
      </c>
      <c r="AS3794" s="38">
        <f t="shared" si="2414"/>
        <v>0.89066499394606347</v>
      </c>
      <c r="AT3794" s="38">
        <f t="shared" si="2414"/>
        <v>0.89349567467212221</v>
      </c>
      <c r="AU3794" s="38">
        <f t="shared" si="2414"/>
        <v>0.8962388551395748</v>
      </c>
      <c r="AV3794" s="38">
        <f t="shared" si="2414"/>
        <v>0.89889726413790205</v>
      </c>
      <c r="AW3794" s="38">
        <f t="shared" si="2414"/>
        <v>0.90147355870663193</v>
      </c>
      <c r="AX3794" s="38">
        <f t="shared" si="2414"/>
        <v>0.90397032460435667</v>
      </c>
      <c r="AY3794" s="38">
        <f t="shared" si="2414"/>
        <v>0.90639007692096152</v>
      </c>
      <c r="AZ3794" s="38">
        <f t="shared" si="2414"/>
        <v>0.90873526081725786</v>
      </c>
      <c r="BA3794" s="38">
        <f t="shared" si="2414"/>
        <v>0.91100825237735295</v>
      </c>
      <c r="BB3794" s="38">
        <f t="shared" si="2414"/>
        <v>0.91321135956015786</v>
      </c>
      <c r="BC3794" s="38">
        <f t="shared" si="2414"/>
        <v>0.91534682323746275</v>
      </c>
      <c r="BD3794" s="38">
        <f t="shared" si="2414"/>
        <v>0.91741681830697475</v>
      </c>
      <c r="BE3794" s="38">
        <f t="shared" si="2414"/>
        <v>0.91942345486963384</v>
      </c>
      <c r="BF3794" s="38">
        <f t="shared" si="2414"/>
        <v>0.92136877946137896</v>
      </c>
    </row>
    <row r="3795" spans="1:58" x14ac:dyDescent="0.2">
      <c r="A3795" s="9" t="str">
        <f t="shared" si="2394"/>
        <v>Uganda</v>
      </c>
      <c r="C3795" s="39">
        <f t="shared" si="2395"/>
        <v>0.13145399999999996</v>
      </c>
      <c r="D3795" s="38">
        <f t="shared" ref="D3795:BF3795" si="2415">1-_xlfn.NORM.DIST($D$608,D3566,$B$37+$B$38*D3566,TRUE)</f>
        <v>0.14123625978630727</v>
      </c>
      <c r="E3795" s="38">
        <f t="shared" si="2415"/>
        <v>0.15136997774983063</v>
      </c>
      <c r="F3795" s="38">
        <f t="shared" si="2415"/>
        <v>0.16184119408187381</v>
      </c>
      <c r="G3795" s="38">
        <f t="shared" si="2415"/>
        <v>0.17263460384675755</v>
      </c>
      <c r="H3795" s="38">
        <f t="shared" si="2415"/>
        <v>0.18373368393036738</v>
      </c>
      <c r="I3795" s="38">
        <f t="shared" si="2415"/>
        <v>0.19512082618230764</v>
      </c>
      <c r="J3795" s="38">
        <f t="shared" si="2415"/>
        <v>0.20677747486663345</v>
      </c>
      <c r="K3795" s="38">
        <f t="shared" si="2415"/>
        <v>0.21868426660488227</v>
      </c>
      <c r="L3795" s="38">
        <f t="shared" si="2415"/>
        <v>0.23082117108942968</v>
      </c>
      <c r="M3795" s="38">
        <f t="shared" si="2415"/>
        <v>0.24316763096061156</v>
      </c>
      <c r="N3795" s="38">
        <f t="shared" si="2415"/>
        <v>0.25570269937317036</v>
      </c>
      <c r="O3795" s="38">
        <f t="shared" si="2415"/>
        <v>0.26840517392209939</v>
      </c>
      <c r="P3795" s="38">
        <f t="shared" si="2415"/>
        <v>0.28125372575079433</v>
      </c>
      <c r="Q3795" s="38">
        <f t="shared" si="2415"/>
        <v>0.29422702282180802</v>
      </c>
      <c r="R3795" s="38">
        <f t="shared" si="2415"/>
        <v>0.30730384648900277</v>
      </c>
      <c r="S3795" s="38">
        <f t="shared" si="2415"/>
        <v>0.32046320066647849</v>
      </c>
      <c r="T3795" s="38">
        <f t="shared" si="2415"/>
        <v>0.33368441304169305</v>
      </c>
      <c r="U3795" s="38">
        <f t="shared" si="2415"/>
        <v>0.3469472279254715</v>
      </c>
      <c r="V3795" s="38">
        <f t="shared" si="2415"/>
        <v>0.36023189046834792</v>
      </c>
      <c r="W3795" s="38">
        <f t="shared" si="2415"/>
        <v>0.37351922209948274</v>
      </c>
      <c r="X3795" s="38">
        <f t="shared" si="2415"/>
        <v>0.38679068716024223</v>
      </c>
      <c r="Y3795" s="38">
        <f t="shared" si="2415"/>
        <v>0.40002845080874549</v>
      </c>
      <c r="Z3795" s="38">
        <f t="shared" si="2415"/>
        <v>0.41321542836390301</v>
      </c>
      <c r="AA3795" s="38">
        <f t="shared" si="2415"/>
        <v>0.42633532633761706</v>
      </c>
      <c r="AB3795" s="38">
        <f t="shared" si="2415"/>
        <v>0.43937267547203862</v>
      </c>
      <c r="AC3795" s="38">
        <f t="shared" si="2415"/>
        <v>0.45231285615542316</v>
      </c>
      <c r="AD3795" s="38">
        <f t="shared" si="2415"/>
        <v>0.4651421166357248</v>
      </c>
      <c r="AE3795" s="38">
        <f t="shared" si="2415"/>
        <v>0.47784758448626197</v>
      </c>
      <c r="AF3795" s="38">
        <f t="shared" si="2415"/>
        <v>0.49041727180331385</v>
      </c>
      <c r="AG3795" s="38">
        <f t="shared" si="2415"/>
        <v>0.50284007463218905</v>
      </c>
      <c r="AH3795" s="38">
        <f t="shared" si="2415"/>
        <v>0.51510576712699385</v>
      </c>
      <c r="AI3795" s="38">
        <f t="shared" si="2415"/>
        <v>0.52720499095089313</v>
      </c>
      <c r="AJ3795" s="38">
        <f t="shared" si="2415"/>
        <v>0.53912924041896881</v>
      </c>
      <c r="AK3795" s="38">
        <f t="shared" si="2415"/>
        <v>0.5508708438757115</v>
      </c>
      <c r="AL3795" s="38">
        <f t="shared" si="2415"/>
        <v>0.56242294178453067</v>
      </c>
      <c r="AM3795" s="38">
        <f t="shared" si="2415"/>
        <v>0.57377946198824004</v>
      </c>
      <c r="AN3795" s="38">
        <f t="shared" si="2415"/>
        <v>0.58493509257799481</v>
      </c>
      <c r="AO3795" s="38">
        <f t="shared" si="2415"/>
        <v>0.59588525278430071</v>
      </c>
      <c r="AP3795" s="38">
        <f t="shared" si="2415"/>
        <v>0.60662606227811011</v>
      </c>
      <c r="AQ3795" s="38">
        <f t="shared" si="2415"/>
        <v>0.61715430924321579</v>
      </c>
      <c r="AR3795" s="38">
        <f t="shared" si="2415"/>
        <v>0.62746741755365676</v>
      </c>
      <c r="AS3795" s="38">
        <f t="shared" si="2415"/>
        <v>0.6375634133620891</v>
      </c>
      <c r="AT3795" s="38">
        <f t="shared" si="2415"/>
        <v>0.64744089137744154</v>
      </c>
      <c r="AU3795" s="38">
        <f t="shared" si="2415"/>
        <v>0.65709898108297582</v>
      </c>
      <c r="AV3795" s="38">
        <f t="shared" si="2415"/>
        <v>0.66653731311939046</v>
      </c>
      <c r="AW3795" s="38">
        <f t="shared" si="2415"/>
        <v>0.67575598603206444</v>
      </c>
      <c r="AX3795" s="38">
        <f t="shared" si="2415"/>
        <v>0.68475553355709751</v>
      </c>
      <c r="AY3795" s="38">
        <f t="shared" si="2415"/>
        <v>0.69353689259762796</v>
      </c>
      <c r="AZ3795" s="38">
        <f t="shared" si="2415"/>
        <v>0.70210137202006684</v>
      </c>
      <c r="BA3795" s="38">
        <f t="shared" si="2415"/>
        <v>0.71045062237947842</v>
      </c>
      <c r="BB3795" s="38">
        <f t="shared" si="2415"/>
        <v>0.71858660666437135</v>
      </c>
      <c r="BC3795" s="38">
        <f t="shared" si="2415"/>
        <v>0.72651157213368289</v>
      </c>
      <c r="BD3795" s="38">
        <f t="shared" si="2415"/>
        <v>0.73422802330271342</v>
      </c>
      <c r="BE3795" s="38">
        <f t="shared" si="2415"/>
        <v>0.74173869612018883</v>
      </c>
      <c r="BF3795" s="38">
        <f t="shared" si="2415"/>
        <v>0.74904653336545968</v>
      </c>
    </row>
    <row r="3796" spans="1:58" x14ac:dyDescent="0.2">
      <c r="A3796" s="9" t="str">
        <f t="shared" si="2394"/>
        <v>Ukraine</v>
      </c>
      <c r="C3796" s="39">
        <f t="shared" si="2395"/>
        <v>0.82211479999999992</v>
      </c>
      <c r="D3796" s="38">
        <f t="shared" ref="D3796:BF3796" si="2416">1-_xlfn.NORM.DIST($D$608,D3567,$B$37+$B$38*D3567,TRUE)</f>
        <v>0.82698926781894411</v>
      </c>
      <c r="E3796" s="38">
        <f t="shared" si="2416"/>
        <v>0.83171877378743464</v>
      </c>
      <c r="F3796" s="38">
        <f t="shared" si="2416"/>
        <v>0.8363070521343634</v>
      </c>
      <c r="G3796" s="38">
        <f t="shared" si="2416"/>
        <v>0.84075780551033497</v>
      </c>
      <c r="H3796" s="38">
        <f t="shared" si="2416"/>
        <v>0.84507469905531407</v>
      </c>
      <c r="I3796" s="38">
        <f t="shared" si="2416"/>
        <v>0.84926135509456646</v>
      </c>
      <c r="J3796" s="38">
        <f t="shared" si="2416"/>
        <v>0.85332134842394092</v>
      </c>
      <c r="K3796" s="38">
        <f t="shared" si="2416"/>
        <v>0.85725820214663684</v>
      </c>
      <c r="L3796" s="38">
        <f t="shared" si="2416"/>
        <v>0.8610753840248212</v>
      </c>
      <c r="M3796" s="38">
        <f t="shared" si="2416"/>
        <v>0.86477630331075972</v>
      </c>
      <c r="N3796" s="38">
        <f t="shared" si="2416"/>
        <v>0.86836430802350972</v>
      </c>
      <c r="O3796" s="38">
        <f t="shared" si="2416"/>
        <v>0.87184268263863829</v>
      </c>
      <c r="P3796" s="38">
        <f t="shared" si="2416"/>
        <v>0.87521464615989308</v>
      </c>
      <c r="Q3796" s="38">
        <f t="shared" si="2416"/>
        <v>0.87848335054322069</v>
      </c>
      <c r="R3796" s="38">
        <f t="shared" si="2416"/>
        <v>0.88165187944501089</v>
      </c>
      <c r="S3796" s="38">
        <f t="shared" si="2416"/>
        <v>0.88472324726791063</v>
      </c>
      <c r="T3796" s="38">
        <f t="shared" si="2416"/>
        <v>0.88770039847900761</v>
      </c>
      <c r="U3796" s="38">
        <f t="shared" si="2416"/>
        <v>0.8905862071766143</v>
      </c>
      <c r="V3796" s="38">
        <f t="shared" si="2416"/>
        <v>0.89338347688327258</v>
      </c>
      <c r="W3796" s="38">
        <f t="shared" si="2416"/>
        <v>0.89609494054397099</v>
      </c>
      <c r="X3796" s="38">
        <f t="shared" si="2416"/>
        <v>0.89872326070987274</v>
      </c>
      <c r="Y3796" s="38">
        <f t="shared" si="2416"/>
        <v>0.90127102988913144</v>
      </c>
      <c r="Z3796" s="38">
        <f t="shared" si="2416"/>
        <v>0.9037407710475972</v>
      </c>
      <c r="AA3796" s="38">
        <f t="shared" si="2416"/>
        <v>0.90613493824338687</v>
      </c>
      <c r="AB3796" s="38">
        <f t="shared" si="2416"/>
        <v>0.90845591738041576</v>
      </c>
      <c r="AC3796" s="38">
        <f t="shared" si="2416"/>
        <v>0.91070602706706416</v>
      </c>
      <c r="AD3796" s="38">
        <f t="shared" si="2416"/>
        <v>0.91288751956716818</v>
      </c>
      <c r="AE3796" s="38">
        <f t="shared" si="2416"/>
        <v>0.91500258183148964</v>
      </c>
      <c r="AF3796" s="38">
        <f t="shared" si="2416"/>
        <v>0.91705333659874011</v>
      </c>
      <c r="AG3796" s="38">
        <f t="shared" si="2416"/>
        <v>0.91904184355609841</v>
      </c>
      <c r="AH3796" s="38">
        <f t="shared" si="2416"/>
        <v>0.92097010054997408</v>
      </c>
      <c r="AI3796" s="38">
        <f t="shared" si="2416"/>
        <v>0.92284004483854054</v>
      </c>
      <c r="AJ3796" s="38">
        <f t="shared" si="2416"/>
        <v>0.92465355437828278</v>
      </c>
      <c r="AK3796" s="38">
        <f t="shared" si="2416"/>
        <v>0.92641244913747589</v>
      </c>
      <c r="AL3796" s="38">
        <f t="shared" si="2416"/>
        <v>0.92811849243014732</v>
      </c>
      <c r="AM3796" s="38">
        <f t="shared" si="2416"/>
        <v>0.92977339226466937</v>
      </c>
      <c r="AN3796" s="38">
        <f t="shared" si="2416"/>
        <v>0.93137880270167117</v>
      </c>
      <c r="AO3796" s="38">
        <f t="shared" si="2416"/>
        <v>0.93293632521648051</v>
      </c>
      <c r="AP3796" s="38">
        <f t="shared" si="2416"/>
        <v>0.9344475100617784</v>
      </c>
      <c r="AQ3796" s="38">
        <f t="shared" si="2416"/>
        <v>0.93591385762659174</v>
      </c>
      <c r="AR3796" s="38">
        <f t="shared" si="2416"/>
        <v>0.93733681978816608</v>
      </c>
      <c r="AS3796" s="38">
        <f t="shared" si="2416"/>
        <v>0.93871780125362714</v>
      </c>
      <c r="AT3796" s="38">
        <f t="shared" si="2416"/>
        <v>0.94005816088870364</v>
      </c>
      <c r="AU3796" s="38">
        <f t="shared" si="2416"/>
        <v>0.94135921303109782</v>
      </c>
      <c r="AV3796" s="38">
        <f t="shared" si="2416"/>
        <v>0.94262222878639079</v>
      </c>
      <c r="AW3796" s="38">
        <f t="shared" si="2416"/>
        <v>0.94384843730464374</v>
      </c>
      <c r="AX3796" s="38">
        <f t="shared" si="2416"/>
        <v>0.9450390270361041</v>
      </c>
      <c r="AY3796" s="38">
        <f t="shared" si="2416"/>
        <v>0.94619514696465601</v>
      </c>
      <c r="AZ3796" s="38">
        <f t="shared" si="2416"/>
        <v>0.94731790781786862</v>
      </c>
      <c r="BA3796" s="38">
        <f t="shared" si="2416"/>
        <v>0.94840838325267773</v>
      </c>
      <c r="BB3796" s="38">
        <f t="shared" si="2416"/>
        <v>0.94946761101592236</v>
      </c>
      <c r="BC3796" s="38">
        <f t="shared" si="2416"/>
        <v>0.95049659407910314</v>
      </c>
      <c r="BD3796" s="38">
        <f t="shared" si="2416"/>
        <v>0.95149630174688526</v>
      </c>
      <c r="BE3796" s="38">
        <f t="shared" si="2416"/>
        <v>0.95246767073899063</v>
      </c>
      <c r="BF3796" s="38">
        <f t="shared" si="2416"/>
        <v>0.95341160624524124</v>
      </c>
    </row>
    <row r="3797" spans="1:58" x14ac:dyDescent="0.2">
      <c r="A3797" s="9" t="str">
        <f t="shared" si="2394"/>
        <v>United Arab Emirates</v>
      </c>
      <c r="C3797" s="39">
        <f t="shared" si="2395"/>
        <v>0.63840710000000001</v>
      </c>
      <c r="D3797" s="38">
        <f t="shared" ref="D3797:BF3797" si="2417">1-_xlfn.NORM.DIST($D$608,D3568,$B$37+$B$38*D3568,TRUE)</f>
        <v>0.64815432423475239</v>
      </c>
      <c r="E3797" s="38">
        <f t="shared" si="2417"/>
        <v>0.65768575611659497</v>
      </c>
      <c r="F3797" s="38">
        <f t="shared" si="2417"/>
        <v>0.66700114697276847</v>
      </c>
      <c r="G3797" s="38">
        <f t="shared" si="2417"/>
        <v>0.67610069403949258</v>
      </c>
      <c r="H3797" s="38">
        <f t="shared" si="2417"/>
        <v>0.68498500904439363</v>
      </c>
      <c r="I3797" s="38">
        <f t="shared" si="2417"/>
        <v>0.69365508749145932</v>
      </c>
      <c r="J3797" s="38">
        <f t="shared" si="2417"/>
        <v>0.70211227876624871</v>
      </c>
      <c r="K3797" s="38">
        <f t="shared" si="2417"/>
        <v>0.71035825716009715</v>
      </c>
      <c r="L3797" s="38">
        <f t="shared" si="2417"/>
        <v>0.71839499389445649</v>
      </c>
      <c r="M3797" s="38">
        <f t="shared" si="2417"/>
        <v>0.72622473021030354</v>
      </c>
      <c r="N3797" s="38">
        <f t="shared" si="2417"/>
        <v>0.73384995157273303</v>
      </c>
      <c r="O3797" s="38">
        <f t="shared" si="2417"/>
        <v>0.74127336302737945</v>
      </c>
      <c r="P3797" s="38">
        <f t="shared" si="2417"/>
        <v>0.74849786573317023</v>
      </c>
      <c r="Q3797" s="38">
        <f t="shared" si="2417"/>
        <v>0.75552653468502529</v>
      </c>
      <c r="R3797" s="38">
        <f t="shared" si="2417"/>
        <v>0.76236259763044623</v>
      </c>
      <c r="S3797" s="38">
        <f t="shared" si="2417"/>
        <v>0.76900941517540755</v>
      </c>
      <c r="T3797" s="38">
        <f t="shared" si="2417"/>
        <v>0.77547046206750947</v>
      </c>
      <c r="U3797" s="38">
        <f t="shared" si="2417"/>
        <v>0.78174930963790512</v>
      </c>
      <c r="V3797" s="38">
        <f t="shared" si="2417"/>
        <v>0.78784960937799919</v>
      </c>
      <c r="W3797" s="38">
        <f t="shared" si="2417"/>
        <v>0.7937750776222674</v>
      </c>
      <c r="X3797" s="38">
        <f t="shared" si="2417"/>
        <v>0.7995294813046836</v>
      </c>
      <c r="Y3797" s="38">
        <f t="shared" si="2417"/>
        <v>0.80511662475310231</v>
      </c>
      <c r="Z3797" s="38">
        <f t="shared" si="2417"/>
        <v>0.81054033748346221</v>
      </c>
      <c r="AA3797" s="38">
        <f t="shared" si="2417"/>
        <v>0.81580446295378095</v>
      </c>
      <c r="AB3797" s="38">
        <f t="shared" si="2417"/>
        <v>0.82091284823654287</v>
      </c>
      <c r="AC3797" s="38">
        <f t="shared" si="2417"/>
        <v>0.82586933456718814</v>
      </c>
      <c r="AD3797" s="38">
        <f t="shared" si="2417"/>
        <v>0.83067774872593025</v>
      </c>
      <c r="AE3797" s="38">
        <f t="shared" si="2417"/>
        <v>0.83534189521000957</v>
      </c>
      <c r="AF3797" s="38">
        <f t="shared" si="2417"/>
        <v>0.83986554915369438</v>
      </c>
      <c r="AG3797" s="38">
        <f t="shared" si="2417"/>
        <v>0.84425244995381521</v>
      </c>
      <c r="AH3797" s="38">
        <f t="shared" si="2417"/>
        <v>0.84850629555932278</v>
      </c>
      <c r="AI3797" s="38">
        <f t="shared" si="2417"/>
        <v>0.8526307373842652</v>
      </c>
      <c r="AJ3797" s="38">
        <f t="shared" si="2417"/>
        <v>0.85662937580465104</v>
      </c>
      <c r="AK3797" s="38">
        <f t="shared" si="2417"/>
        <v>0.86050575620085779</v>
      </c>
      <c r="AL3797" s="38">
        <f t="shared" si="2417"/>
        <v>0.86426336550856164</v>
      </c>
      <c r="AM3797" s="38">
        <f t="shared" si="2417"/>
        <v>0.86790562924254511</v>
      </c>
      <c r="AN3797" s="38">
        <f t="shared" si="2417"/>
        <v>0.87143590895919532</v>
      </c>
      <c r="AO3797" s="38">
        <f t="shared" si="2417"/>
        <v>0.87485750012499142</v>
      </c>
      <c r="AP3797" s="38">
        <f t="shared" si="2417"/>
        <v>0.878173630359803</v>
      </c>
      <c r="AQ3797" s="38">
        <f t="shared" si="2417"/>
        <v>0.88138745802533658</v>
      </c>
      <c r="AR3797" s="38">
        <f t="shared" si="2417"/>
        <v>0.88450207113060664</v>
      </c>
      <c r="AS3797" s="38">
        <f t="shared" si="2417"/>
        <v>0.88752048652780513</v>
      </c>
      <c r="AT3797" s="38">
        <f t="shared" si="2417"/>
        <v>0.89044564937344206</v>
      </c>
      <c r="AU3797" s="38">
        <f t="shared" si="2417"/>
        <v>0.89328043283108316</v>
      </c>
      <c r="AV3797" s="38">
        <f t="shared" si="2417"/>
        <v>0.89602763799344287</v>
      </c>
      <c r="AW3797" s="38">
        <f t="shared" si="2417"/>
        <v>0.89868999400295635</v>
      </c>
      <c r="AX3797" s="38">
        <f t="shared" si="2417"/>
        <v>0.90127015835131397</v>
      </c>
      <c r="AY3797" s="38">
        <f t="shared" si="2417"/>
        <v>0.90377071733970604</v>
      </c>
      <c r="AZ3797" s="38">
        <f t="shared" si="2417"/>
        <v>0.90619418668278129</v>
      </c>
      <c r="BA3797" s="38">
        <f t="shared" si="2417"/>
        <v>0.9085430122404935</v>
      </c>
      <c r="BB3797" s="38">
        <f t="shared" si="2417"/>
        <v>0.91081957086315035</v>
      </c>
      <c r="BC3797" s="38">
        <f t="shared" si="2417"/>
        <v>0.91302617133604991</v>
      </c>
      <c r="BD3797" s="38">
        <f t="shared" si="2417"/>
        <v>0.91516505541111381</v>
      </c>
      <c r="BE3797" s="38">
        <f t="shared" si="2417"/>
        <v>0.91723839891389591</v>
      </c>
      <c r="BF3797" s="38">
        <f t="shared" si="2417"/>
        <v>0.91924831291526266</v>
      </c>
    </row>
    <row r="3798" spans="1:58" x14ac:dyDescent="0.2">
      <c r="A3798" s="9" t="str">
        <f t="shared" si="2394"/>
        <v>United Kingdom of Great Britain and Northern Ireland</v>
      </c>
      <c r="C3798" s="39">
        <f t="shared" si="2395"/>
        <v>0.94188419999999995</v>
      </c>
      <c r="D3798" s="38">
        <f t="shared" ref="D3798:BF3798" si="2418">1-_xlfn.NORM.DIST($D$608,D3569,$B$37+$B$38*D3569,TRUE)</f>
        <v>0.94313829598434118</v>
      </c>
      <c r="E3798" s="38">
        <f t="shared" si="2418"/>
        <v>0.94435578535638742</v>
      </c>
      <c r="F3798" s="38">
        <f t="shared" si="2418"/>
        <v>0.94553785233821219</v>
      </c>
      <c r="G3798" s="38">
        <f t="shared" si="2418"/>
        <v>0.9466856417263203</v>
      </c>
      <c r="H3798" s="38">
        <f t="shared" si="2418"/>
        <v>0.94780026010569229</v>
      </c>
      <c r="I3798" s="38">
        <f t="shared" si="2418"/>
        <v>0.94888277703902801</v>
      </c>
      <c r="J3798" s="38">
        <f t="shared" si="2418"/>
        <v>0.94993422623043611</v>
      </c>
      <c r="K3798" s="38">
        <f t="shared" si="2418"/>
        <v>0.95095560666297185</v>
      </c>
      <c r="L3798" s="38">
        <f t="shared" si="2418"/>
        <v>0.95194788370956684</v>
      </c>
      <c r="M3798" s="38">
        <f t="shared" si="2418"/>
        <v>0.952911990217024</v>
      </c>
      <c r="N3798" s="38">
        <f t="shared" si="2418"/>
        <v>0.95384882756286582</v>
      </c>
      <c r="O3798" s="38">
        <f t="shared" si="2418"/>
        <v>0.95475926668492594</v>
      </c>
      <c r="P3798" s="38">
        <f t="shared" si="2418"/>
        <v>0.95564414908367334</v>
      </c>
      <c r="Q3798" s="38">
        <f t="shared" si="2418"/>
        <v>0.95650428779733132</v>
      </c>
      <c r="R3798" s="38">
        <f t="shared" si="2418"/>
        <v>0.95734046834993891</v>
      </c>
      <c r="S3798" s="38">
        <f t="shared" si="2418"/>
        <v>0.95815344967255878</v>
      </c>
      <c r="T3798" s="38">
        <f t="shared" si="2418"/>
        <v>0.95894396499789802</v>
      </c>
      <c r="U3798" s="38">
        <f t="shared" si="2418"/>
        <v>0.95971272272865815</v>
      </c>
      <c r="V3798" s="38">
        <f t="shared" si="2418"/>
        <v>0.96046040727997439</v>
      </c>
      <c r="W3798" s="38">
        <f t="shared" si="2418"/>
        <v>0.96118767989634213</v>
      </c>
      <c r="X3798" s="38">
        <f t="shared" si="2418"/>
        <v>0.96189517944346337</v>
      </c>
      <c r="Y3798" s="38">
        <f t="shared" si="2418"/>
        <v>0.96258352317547091</v>
      </c>
      <c r="Z3798" s="38">
        <f t="shared" si="2418"/>
        <v>0.96325330747801374</v>
      </c>
      <c r="AA3798" s="38">
        <f t="shared" si="2418"/>
        <v>0.96390510858770617</v>
      </c>
      <c r="AB3798" s="38">
        <f t="shared" si="2418"/>
        <v>0.96453948328845707</v>
      </c>
      <c r="AC3798" s="38">
        <f t="shared" si="2418"/>
        <v>0.96515696958521158</v>
      </c>
      <c r="AD3798" s="38">
        <f t="shared" si="2418"/>
        <v>0.96575808735564206</v>
      </c>
      <c r="AE3798" s="38">
        <f t="shared" si="2418"/>
        <v>0.96634333898033664</v>
      </c>
      <c r="AF3798" s="38">
        <f t="shared" si="2418"/>
        <v>0.96691320995203478</v>
      </c>
      <c r="AG3798" s="38">
        <f t="shared" si="2418"/>
        <v>0.96746816946446079</v>
      </c>
      <c r="AH3798" s="38">
        <f t="shared" si="2418"/>
        <v>0.96800867098131105</v>
      </c>
      <c r="AI3798" s="38">
        <f t="shared" si="2418"/>
        <v>0.9685351527859416</v>
      </c>
      <c r="AJ3798" s="38">
        <f t="shared" si="2418"/>
        <v>0.96904803851230692</v>
      </c>
      <c r="AK3798" s="38">
        <f t="shared" si="2418"/>
        <v>0.96954773765769064</v>
      </c>
      <c r="AL3798" s="38">
        <f t="shared" si="2418"/>
        <v>0.97003464607776724</v>
      </c>
      <c r="AM3798" s="38">
        <f t="shared" si="2418"/>
        <v>0.97050914646452402</v>
      </c>
      <c r="AN3798" s="38">
        <f t="shared" si="2418"/>
        <v>0.97097160880756683</v>
      </c>
      <c r="AO3798" s="38">
        <f t="shared" si="2418"/>
        <v>0.97142239083932358</v>
      </c>
      <c r="AP3798" s="38">
        <f t="shared" si="2418"/>
        <v>0.97186183846465202</v>
      </c>
      <c r="AQ3798" s="38">
        <f t="shared" si="2418"/>
        <v>0.97229028617534607</v>
      </c>
      <c r="AR3798" s="38">
        <f t="shared" si="2418"/>
        <v>0.97270805745002809</v>
      </c>
      <c r="AS3798" s="38">
        <f t="shared" si="2418"/>
        <v>0.97311546513990033</v>
      </c>
      <c r="AT3798" s="38">
        <f t="shared" si="2418"/>
        <v>0.97351281184082217</v>
      </c>
      <c r="AU3798" s="38">
        <f t="shared" si="2418"/>
        <v>0.9739003902521649</v>
      </c>
      <c r="AV3798" s="38">
        <f t="shared" si="2418"/>
        <v>0.97427848352288748</v>
      </c>
      <c r="AW3798" s="38">
        <f t="shared" si="2418"/>
        <v>0.97464736558526333</v>
      </c>
      <c r="AX3798" s="38">
        <f t="shared" si="2418"/>
        <v>0.97500730147667913</v>
      </c>
      <c r="AY3798" s="38">
        <f t="shared" si="2418"/>
        <v>0.97535854764991159</v>
      </c>
      <c r="AZ3798" s="38">
        <f t="shared" si="2418"/>
        <v>0.9757013522722825</v>
      </c>
      <c r="BA3798" s="38">
        <f t="shared" si="2418"/>
        <v>0.97603595551407385</v>
      </c>
      <c r="BB3798" s="38">
        <f t="shared" si="2418"/>
        <v>0.97636258982658108</v>
      </c>
      <c r="BC3798" s="38">
        <f t="shared" si="2418"/>
        <v>0.9766814802101641</v>
      </c>
      <c r="BD3798" s="38">
        <f t="shared" si="2418"/>
        <v>0.97699284447265133</v>
      </c>
      <c r="BE3798" s="38">
        <f t="shared" si="2418"/>
        <v>0.97729689347843673</v>
      </c>
      <c r="BF3798" s="38">
        <f t="shared" si="2418"/>
        <v>0.97759383138860056</v>
      </c>
    </row>
    <row r="3799" spans="1:58" x14ac:dyDescent="0.2">
      <c r="A3799" s="9" t="str">
        <f t="shared" si="2394"/>
        <v>United Republic of Tanzania</v>
      </c>
      <c r="C3799" s="39">
        <f t="shared" si="2395"/>
        <v>0.34288459999999998</v>
      </c>
      <c r="D3799" s="38">
        <f t="shared" ref="D3799:BF3799" si="2419">1-_xlfn.NORM.DIST($D$608,D3570,$B$37+$B$38*D3570,TRUE)</f>
        <v>0.356113537146035</v>
      </c>
      <c r="E3799" s="38">
        <f t="shared" si="2419"/>
        <v>0.36935031454833689</v>
      </c>
      <c r="F3799" s="38">
        <f t="shared" si="2419"/>
        <v>0.38257639958421341</v>
      </c>
      <c r="G3799" s="38">
        <f t="shared" si="2419"/>
        <v>0.39577393783859138</v>
      </c>
      <c r="H3799" s="38">
        <f t="shared" si="2419"/>
        <v>0.40892580387403288</v>
      </c>
      <c r="I3799" s="38">
        <f t="shared" si="2419"/>
        <v>0.42201564375798994</v>
      </c>
      <c r="J3799" s="38">
        <f t="shared" si="2419"/>
        <v>0.43502790964285798</v>
      </c>
      <c r="K3799" s="38">
        <f t="shared" si="2419"/>
        <v>0.44794788675260755</v>
      </c>
      <c r="L3799" s="38">
        <f t="shared" si="2419"/>
        <v>0.46076171317703685</v>
      </c>
      <c r="M3799" s="38">
        <f t="shared" si="2419"/>
        <v>0.47345639291162933</v>
      </c>
      <c r="N3799" s="38">
        <f t="shared" si="2419"/>
        <v>0.48601980260829802</v>
      </c>
      <c r="O3799" s="38">
        <f t="shared" si="2419"/>
        <v>0.49844069252075329</v>
      </c>
      <c r="P3799" s="38">
        <f t="shared" si="2419"/>
        <v>0.51070868213865106</v>
      </c>
      <c r="Q3799" s="38">
        <f t="shared" si="2419"/>
        <v>0.52281425100793366</v>
      </c>
      <c r="R3799" s="38">
        <f t="shared" si="2419"/>
        <v>0.53474872523169459</v>
      </c>
      <c r="S3799" s="38">
        <f t="shared" si="2419"/>
        <v>0.54650426013734843</v>
      </c>
      <c r="T3799" s="38">
        <f t="shared" si="2419"/>
        <v>0.55807381958265645</v>
      </c>
      <c r="U3799" s="38">
        <f t="shared" si="2419"/>
        <v>0.56945115235603794</v>
      </c>
      <c r="V3799" s="38">
        <f t="shared" si="2419"/>
        <v>0.58063076610631625</v>
      </c>
      <c r="W3799" s="38">
        <f t="shared" si="2419"/>
        <v>0.59160789921426171</v>
      </c>
      <c r="X3799" s="38">
        <f t="shared" si="2419"/>
        <v>0.60237849099366125</v>
      </c>
      <c r="Y3799" s="38">
        <f t="shared" si="2419"/>
        <v>0.61293915058367665</v>
      </c>
      <c r="Z3799" s="38">
        <f t="shared" si="2419"/>
        <v>0.62328712486750004</v>
      </c>
      <c r="AA3799" s="38">
        <f t="shared" si="2419"/>
        <v>0.63342026572518118</v>
      </c>
      <c r="AB3799" s="38">
        <f t="shared" si="2419"/>
        <v>0.64333699690139257</v>
      </c>
      <c r="AC3799" s="38">
        <f t="shared" si="2419"/>
        <v>0.65303628074214204</v>
      </c>
      <c r="AD3799" s="38">
        <f t="shared" si="2419"/>
        <v>0.66251758502829916</v>
      </c>
      <c r="AE3799" s="38">
        <f t="shared" si="2419"/>
        <v>0.6717808501085345</v>
      </c>
      <c r="AF3799" s="38">
        <f t="shared" si="2419"/>
        <v>0.68082645651002516</v>
      </c>
      <c r="AG3799" s="38">
        <f t="shared" si="2419"/>
        <v>0.6896551931822309</v>
      </c>
      <c r="AH3799" s="38">
        <f t="shared" si="2419"/>
        <v>0.69826822650728437</v>
      </c>
      <c r="AI3799" s="38">
        <f t="shared" si="2419"/>
        <v>0.7066670701901443</v>
      </c>
      <c r="AJ3799" s="38">
        <f t="shared" si="2419"/>
        <v>0.71485355612267931</v>
      </c>
      <c r="AK3799" s="38">
        <f t="shared" si="2419"/>
        <v>0.7228298062983084</v>
      </c>
      <c r="AL3799" s="38">
        <f t="shared" si="2419"/>
        <v>0.7305982058377033</v>
      </c>
      <c r="AM3799" s="38">
        <f t="shared" si="2419"/>
        <v>0.73816137717137364</v>
      </c>
      <c r="AN3799" s="38">
        <f t="shared" si="2419"/>
        <v>0.74552215541163191</v>
      </c>
      <c r="AO3799" s="38">
        <f t="shared" si="2419"/>
        <v>0.75268356493446631</v>
      </c>
      <c r="AP3799" s="38">
        <f t="shared" si="2419"/>
        <v>0.75964879718115785</v>
      </c>
      <c r="AQ3799" s="38">
        <f t="shared" si="2419"/>
        <v>0.76642118967999795</v>
      </c>
      <c r="AR3799" s="38">
        <f t="shared" si="2419"/>
        <v>0.77300420628015265</v>
      </c>
      <c r="AS3799" s="38">
        <f t="shared" si="2419"/>
        <v>0.77940141858247258</v>
      </c>
      <c r="AT3799" s="38">
        <f t="shared" si="2419"/>
        <v>0.78561648854582056</v>
      </c>
      <c r="AU3799" s="38">
        <f t="shared" si="2419"/>
        <v>0.79165315224218979</v>
      </c>
      <c r="AV3799" s="38">
        <f t="shared" si="2419"/>
        <v>0.79751520472944404</v>
      </c>
      <c r="AW3799" s="38">
        <f t="shared" si="2419"/>
        <v>0.80320648600686306</v>
      </c>
      <c r="AX3799" s="38">
        <f t="shared" si="2419"/>
        <v>0.80873086801573257</v>
      </c>
      <c r="AY3799" s="38">
        <f t="shared" si="2419"/>
        <v>0.81409224264493307</v>
      </c>
      <c r="AZ3799" s="38">
        <f t="shared" si="2419"/>
        <v>0.819294510699769</v>
      </c>
      <c r="BA3799" s="38">
        <f t="shared" si="2419"/>
        <v>0.82434157179108802</v>
      </c>
      <c r="BB3799" s="38">
        <f t="shared" si="2419"/>
        <v>0.82923731510101573</v>
      </c>
      <c r="BC3799" s="38">
        <f t="shared" si="2419"/>
        <v>0.83398561098130042</v>
      </c>
      <c r="BD3799" s="38">
        <f t="shared" si="2419"/>
        <v>0.83859030334029705</v>
      </c>
      <c r="BE3799" s="38">
        <f t="shared" si="2419"/>
        <v>0.84305520277495538</v>
      </c>
      <c r="BF3799" s="38">
        <f t="shared" si="2419"/>
        <v>0.84738408040477808</v>
      </c>
    </row>
    <row r="3800" spans="1:58" x14ac:dyDescent="0.2">
      <c r="A3800" s="9" t="str">
        <f t="shared" si="2394"/>
        <v>United States Virgin Islands</v>
      </c>
      <c r="C3800" s="39">
        <f t="shared" si="2395"/>
        <v>0.75177329999999998</v>
      </c>
      <c r="D3800" s="38">
        <f t="shared" ref="D3800:BF3800" si="2420">1-_xlfn.NORM.DIST($D$608,D3571,$B$37+$B$38*D3571,TRUE)</f>
        <v>0.75866631649442384</v>
      </c>
      <c r="E3800" s="38">
        <f t="shared" si="2420"/>
        <v>0.76537025056213315</v>
      </c>
      <c r="F3800" s="38">
        <f t="shared" si="2420"/>
        <v>0.77188848806656896</v>
      </c>
      <c r="G3800" s="38">
        <f t="shared" si="2420"/>
        <v>0.77822451704399698</v>
      </c>
      <c r="H3800" s="38">
        <f t="shared" si="2420"/>
        <v>0.78438191112771793</v>
      </c>
      <c r="I3800" s="38">
        <f t="shared" si="2420"/>
        <v>0.79036431406731766</v>
      </c>
      <c r="J3800" s="38">
        <f t="shared" si="2420"/>
        <v>0.79617542531254903</v>
      </c>
      <c r="K3800" s="38">
        <f t="shared" si="2420"/>
        <v>0.80181898662812034</v>
      </c>
      <c r="L3800" s="38">
        <f t="shared" si="2420"/>
        <v>0.80729876970301062</v>
      </c>
      <c r="M3800" s="38">
        <f t="shared" si="2420"/>
        <v>0.81261856471586946</v>
      </c>
      <c r="N3800" s="38">
        <f t="shared" si="2420"/>
        <v>0.8177821698165344</v>
      </c>
      <c r="O3800" s="38">
        <f t="shared" si="2420"/>
        <v>0.82279338148265757</v>
      </c>
      <c r="P3800" s="38">
        <f t="shared" si="2420"/>
        <v>0.82765598570980514</v>
      </c>
      <c r="Q3800" s="38">
        <f t="shared" si="2420"/>
        <v>0.83237374999314784</v>
      </c>
      <c r="R3800" s="38">
        <f t="shared" si="2420"/>
        <v>0.83695041605893827</v>
      </c>
      <c r="S3800" s="38">
        <f t="shared" si="2420"/>
        <v>0.84138969330432767</v>
      </c>
      <c r="T3800" s="38">
        <f t="shared" si="2420"/>
        <v>0.84569525290467751</v>
      </c>
      <c r="U3800" s="38">
        <f t="shared" si="2420"/>
        <v>0.8498707225483253</v>
      </c>
      <c r="V3800" s="38">
        <f t="shared" si="2420"/>
        <v>0.85391968175974553</v>
      </c>
      <c r="W3800" s="38">
        <f t="shared" si="2420"/>
        <v>0.85784565777315858</v>
      </c>
      <c r="X3800" s="38">
        <f t="shared" si="2420"/>
        <v>0.8616521219198805</v>
      </c>
      <c r="Y3800" s="38">
        <f t="shared" si="2420"/>
        <v>0.86534248649402024</v>
      </c>
      <c r="Z3800" s="38">
        <f t="shared" si="2420"/>
        <v>0.86892010206252546</v>
      </c>
      <c r="AA3800" s="38">
        <f t="shared" si="2420"/>
        <v>0.87238825518701368</v>
      </c>
      <c r="AB3800" s="38">
        <f t="shared" si="2420"/>
        <v>0.87575016652628623</v>
      </c>
      <c r="AC3800" s="38">
        <f t="shared" si="2420"/>
        <v>0.87900898928991833</v>
      </c>
      <c r="AD3800" s="38">
        <f t="shared" si="2420"/>
        <v>0.88216780801479189</v>
      </c>
      <c r="AE3800" s="38">
        <f t="shared" si="2420"/>
        <v>0.88522963763792406</v>
      </c>
      <c r="AF3800" s="38">
        <f t="shared" si="2420"/>
        <v>0.88819742284040137</v>
      </c>
      <c r="AG3800" s="38">
        <f t="shared" si="2420"/>
        <v>0.89107403763866566</v>
      </c>
      <c r="AH3800" s="38">
        <f t="shared" si="2420"/>
        <v>0.89386228520079403</v>
      </c>
      <c r="AI3800" s="38">
        <f t="shared" si="2420"/>
        <v>0.89656489786679239</v>
      </c>
      <c r="AJ3800" s="38">
        <f t="shared" si="2420"/>
        <v>0.89918453735322446</v>
      </c>
      <c r="AK3800" s="38">
        <f t="shared" si="2420"/>
        <v>0.90172379512379153</v>
      </c>
      <c r="AL3800" s="38">
        <f t="shared" si="2420"/>
        <v>0.90418519290869448</v>
      </c>
      <c r="AM3800" s="38">
        <f t="shared" si="2420"/>
        <v>0.90657118335678999</v>
      </c>
      <c r="AN3800" s="38">
        <f t="shared" si="2420"/>
        <v>0.90888415080567586</v>
      </c>
      <c r="AO3800" s="38">
        <f t="shared" si="2420"/>
        <v>0.91112641215591506</v>
      </c>
      <c r="AP3800" s="38">
        <f t="shared" si="2420"/>
        <v>0.91330021783662918</v>
      </c>
      <c r="AQ3800" s="38">
        <f t="shared" si="2420"/>
        <v>0.91540775285065301</v>
      </c>
      <c r="AR3800" s="38">
        <f t="shared" si="2420"/>
        <v>0.91745113788836663</v>
      </c>
      <c r="AS3800" s="38">
        <f t="shared" si="2420"/>
        <v>0.91943243050018086</v>
      </c>
      <c r="AT3800" s="38">
        <f t="shared" si="2420"/>
        <v>0.92135362631846962</v>
      </c>
      <c r="AU3800" s="38">
        <f t="shared" si="2420"/>
        <v>0.92321666032051031</v>
      </c>
      <c r="AV3800" s="38">
        <f t="shared" si="2420"/>
        <v>0.92502340812471173</v>
      </c>
      <c r="AW3800" s="38">
        <f t="shared" si="2420"/>
        <v>0.92677568731308857</v>
      </c>
      <c r="AX3800" s="38">
        <f t="shared" si="2420"/>
        <v>0.92847525877356341</v>
      </c>
      <c r="AY3800" s="38">
        <f t="shared" si="2420"/>
        <v>0.93012382805628435</v>
      </c>
      <c r="AZ3800" s="38">
        <f t="shared" si="2420"/>
        <v>0.93172304673867568</v>
      </c>
      <c r="BA3800" s="38">
        <f t="shared" si="2420"/>
        <v>0.93327451379446746</v>
      </c>
      <c r="BB3800" s="38">
        <f t="shared" si="2420"/>
        <v>0.93477977696241843</v>
      </c>
      <c r="BC3800" s="38">
        <f t="shared" si="2420"/>
        <v>0.93624033411088525</v>
      </c>
      <c r="BD3800" s="38">
        <f t="shared" si="2420"/>
        <v>0.93765763459481155</v>
      </c>
      <c r="BE3800" s="38">
        <f t="shared" si="2420"/>
        <v>0.93903308060207169</v>
      </c>
      <c r="BF3800" s="38">
        <f t="shared" si="2420"/>
        <v>0.94036802848646905</v>
      </c>
    </row>
    <row r="3801" spans="1:58" x14ac:dyDescent="0.2">
      <c r="A3801" s="9" t="str">
        <f t="shared" si="2394"/>
        <v>United States of America</v>
      </c>
      <c r="C3801" s="39">
        <f t="shared" si="2395"/>
        <v>0.97229969999999999</v>
      </c>
      <c r="D3801" s="38">
        <f t="shared" ref="D3801:BF3801" si="2421">1-_xlfn.NORM.DIST($D$608,D3572,$B$37+$B$38*D3572,TRUE)</f>
        <v>0.97271735279040983</v>
      </c>
      <c r="E3801" s="38">
        <f t="shared" si="2421"/>
        <v>0.97312464454031067</v>
      </c>
      <c r="F3801" s="38">
        <f t="shared" si="2421"/>
        <v>0.97352187778403698</v>
      </c>
      <c r="G3801" s="38">
        <f t="shared" si="2421"/>
        <v>0.97390934516097949</v>
      </c>
      <c r="H3801" s="38">
        <f t="shared" si="2421"/>
        <v>0.9742873297616268</v>
      </c>
      <c r="I3801" s="38">
        <f t="shared" si="2421"/>
        <v>0.97465610546125769</v>
      </c>
      <c r="J3801" s="38">
        <f t="shared" si="2421"/>
        <v>0.97501593724170654</v>
      </c>
      <c r="K3801" s="38">
        <f t="shared" si="2421"/>
        <v>0.975367081501607</v>
      </c>
      <c r="L3801" s="38">
        <f t="shared" si="2421"/>
        <v>0.97570978635551386</v>
      </c>
      <c r="M3801" s="38">
        <f t="shared" si="2421"/>
        <v>0.97604429192228559</v>
      </c>
      <c r="N3801" s="38">
        <f t="shared" si="2421"/>
        <v>0.97637083060310559</v>
      </c>
      <c r="O3801" s="38">
        <f t="shared" si="2421"/>
        <v>0.97668962734950182</v>
      </c>
      <c r="P3801" s="38">
        <f t="shared" si="2421"/>
        <v>0.97700089992171935</v>
      </c>
      <c r="Q3801" s="38">
        <f t="shared" si="2421"/>
        <v>0.9773048591377872</v>
      </c>
      <c r="R3801" s="38">
        <f t="shared" si="2421"/>
        <v>0.97760170911360866</v>
      </c>
      <c r="S3801" s="38">
        <f t="shared" si="2421"/>
        <v>0.97789164749439739</v>
      </c>
      <c r="T3801" s="38">
        <f t="shared" si="2421"/>
        <v>0.97817486567776701</v>
      </c>
      <c r="U3801" s="38">
        <f t="shared" si="2421"/>
        <v>0.97845154902877707</v>
      </c>
      <c r="V3801" s="38">
        <f t="shared" si="2421"/>
        <v>0.97872187708722225</v>
      </c>
      <c r="W3801" s="38">
        <f t="shared" si="2421"/>
        <v>0.97898602376744703</v>
      </c>
      <c r="X3801" s="38">
        <f t="shared" si="2421"/>
        <v>0.97924415755095695</v>
      </c>
      <c r="Y3801" s="38">
        <f t="shared" si="2421"/>
        <v>0.97949644167208716</v>
      </c>
      <c r="Z3801" s="38">
        <f t="shared" si="2421"/>
        <v>0.97974303429698184</v>
      </c>
      <c r="AA3801" s="38">
        <f t="shared" si="2421"/>
        <v>0.97998408869612841</v>
      </c>
      <c r="AB3801" s="38">
        <f t="shared" si="2421"/>
        <v>0.98021975341068224</v>
      </c>
      <c r="AC3801" s="38">
        <f t="shared" si="2421"/>
        <v>0.98045017241280941</v>
      </c>
      <c r="AD3801" s="38">
        <f t="shared" si="2421"/>
        <v>0.98067548526026616</v>
      </c>
      <c r="AE3801" s="38">
        <f t="shared" si="2421"/>
        <v>0.98089582724542834</v>
      </c>
      <c r="AF3801" s="38">
        <f t="shared" si="2421"/>
        <v>0.98111132953897318</v>
      </c>
      <c r="AG3801" s="38">
        <f t="shared" si="2421"/>
        <v>0.98132211932841118</v>
      </c>
      <c r="AH3801" s="38">
        <f t="shared" si="2421"/>
        <v>0.98152831995165746</v>
      </c>
      <c r="AI3801" s="38">
        <f t="shared" si="2421"/>
        <v>0.98173005102582644</v>
      </c>
      <c r="AJ3801" s="38">
        <f t="shared" si="2421"/>
        <v>0.98192742857142379</v>
      </c>
      <c r="AK3801" s="38">
        <f t="shared" si="2421"/>
        <v>0.98212056513210932</v>
      </c>
      <c r="AL3801" s="38">
        <f t="shared" si="2421"/>
        <v>0.98230956989018969</v>
      </c>
      <c r="AM3801" s="38">
        <f t="shared" si="2421"/>
        <v>0.98249454877800291</v>
      </c>
      <c r="AN3801" s="38">
        <f t="shared" si="2421"/>
        <v>0.98267560458534342</v>
      </c>
      <c r="AO3801" s="38">
        <f t="shared" si="2421"/>
        <v>0.98285283706307613</v>
      </c>
      <c r="AP3801" s="38">
        <f t="shared" si="2421"/>
        <v>0.98302634302307879</v>
      </c>
      <c r="AQ3801" s="38">
        <f t="shared" si="2421"/>
        <v>0.9831962164346485</v>
      </c>
      <c r="AR3801" s="38">
        <f t="shared" si="2421"/>
        <v>0.98336254851750449</v>
      </c>
      <c r="AS3801" s="38">
        <f t="shared" si="2421"/>
        <v>0.98352542783150965</v>
      </c>
      <c r="AT3801" s="38">
        <f t="shared" si="2421"/>
        <v>0.98368494036323606</v>
      </c>
      <c r="AU3801" s="38">
        <f t="shared" si="2421"/>
        <v>0.98384116960948731</v>
      </c>
      <c r="AV3801" s="38">
        <f t="shared" si="2421"/>
        <v>0.98399419665789156</v>
      </c>
      <c r="AW3801" s="38">
        <f t="shared" si="2421"/>
        <v>0.98414410026467314</v>
      </c>
      <c r="AX3801" s="38">
        <f t="shared" si="2421"/>
        <v>0.98429095692970658</v>
      </c>
      <c r="AY3801" s="38">
        <f t="shared" si="2421"/>
        <v>0.98443484096895195</v>
      </c>
      <c r="AZ3801" s="38">
        <f t="shared" si="2421"/>
        <v>0.98457582458436999</v>
      </c>
      <c r="BA3801" s="38">
        <f t="shared" si="2421"/>
        <v>0.98471397793140747</v>
      </c>
      <c r="BB3801" s="38">
        <f t="shared" si="2421"/>
        <v>0.98484936918414256</v>
      </c>
      <c r="BC3801" s="38">
        <f t="shared" si="2421"/>
        <v>0.98498206459817661</v>
      </c>
      <c r="BD3801" s="38">
        <f t="shared" si="2421"/>
        <v>0.98511212857135477</v>
      </c>
      <c r="BE3801" s="38">
        <f t="shared" si="2421"/>
        <v>0.98523962370239304</v>
      </c>
      <c r="BF3801" s="38">
        <f t="shared" si="2421"/>
        <v>0.98536461084749161</v>
      </c>
    </row>
    <row r="3802" spans="1:58" x14ac:dyDescent="0.2">
      <c r="A3802" s="9" t="str">
        <f t="shared" si="2394"/>
        <v>Uruguay</v>
      </c>
      <c r="C3802" s="39">
        <f t="shared" si="2395"/>
        <v>0.78410880000000005</v>
      </c>
      <c r="D3802" s="38">
        <f t="shared" ref="D3802:BF3802" si="2422">1-_xlfn.NORM.DIST($D$608,D3573,$B$37+$B$38*D3573,TRUE)</f>
        <v>0.79009565155597516</v>
      </c>
      <c r="E3802" s="38">
        <f t="shared" si="2422"/>
        <v>0.79591119513936814</v>
      </c>
      <c r="F3802" s="38">
        <f t="shared" si="2422"/>
        <v>0.80155916755154544</v>
      </c>
      <c r="G3802" s="38">
        <f t="shared" si="2422"/>
        <v>0.80704333588943555</v>
      </c>
      <c r="H3802" s="38">
        <f t="shared" si="2422"/>
        <v>0.81236748609636733</v>
      </c>
      <c r="I3802" s="38">
        <f t="shared" si="2422"/>
        <v>0.81753541242882655</v>
      </c>
      <c r="J3802" s="38">
        <f t="shared" si="2422"/>
        <v>0.8225509077982216</v>
      </c>
      <c r="K3802" s="38">
        <f t="shared" si="2422"/>
        <v>0.82741775494611247</v>
      </c>
      <c r="L3802" s="38">
        <f t="shared" si="2422"/>
        <v>0.83213971841110479</v>
      </c>
      <c r="M3802" s="38">
        <f t="shared" si="2422"/>
        <v>0.83672053724567053</v>
      </c>
      <c r="N3802" s="38">
        <f t="shared" si="2422"/>
        <v>0.84116391844151284</v>
      </c>
      <c r="O3802" s="38">
        <f t="shared" si="2422"/>
        <v>0.84547353102268175</v>
      </c>
      <c r="P3802" s="38">
        <f t="shared" si="2422"/>
        <v>0.8496530007664469</v>
      </c>
      <c r="Q3802" s="38">
        <f t="shared" si="2422"/>
        <v>0.85370590551290493</v>
      </c>
      <c r="R3802" s="38">
        <f t="shared" si="2422"/>
        <v>0.85763577102540767</v>
      </c>
      <c r="S3802" s="38">
        <f t="shared" si="2422"/>
        <v>0.86144606736512874</v>
      </c>
      <c r="T3802" s="38">
        <f t="shared" si="2422"/>
        <v>0.86514020574439654</v>
      </c>
      <c r="U3802" s="38">
        <f t="shared" si="2422"/>
        <v>0.86872153582481082</v>
      </c>
      <c r="V3802" s="38">
        <f t="shared" si="2422"/>
        <v>0.87219334342758892</v>
      </c>
      <c r="W3802" s="38">
        <f t="shared" si="2422"/>
        <v>0.87555884862504907</v>
      </c>
      <c r="X3802" s="38">
        <f t="shared" si="2422"/>
        <v>0.87882120418362752</v>
      </c>
      <c r="Y3802" s="38">
        <f t="shared" si="2422"/>
        <v>0.88198349433029533</v>
      </c>
      <c r="Z3802" s="38">
        <f t="shared" si="2422"/>
        <v>0.88504873381572968</v>
      </c>
      <c r="AA3802" s="38">
        <f t="shared" si="2422"/>
        <v>0.88801986724904114</v>
      </c>
      <c r="AB3802" s="38">
        <f t="shared" si="2422"/>
        <v>0.89089976868030174</v>
      </c>
      <c r="AC3802" s="38">
        <f t="shared" si="2422"/>
        <v>0.89369124140850453</v>
      </c>
      <c r="AD3802" s="38">
        <f t="shared" si="2422"/>
        <v>0.89639701799396709</v>
      </c>
      <c r="AE3802" s="38">
        <f t="shared" si="2422"/>
        <v>0.89901976045549059</v>
      </c>
      <c r="AF3802" s="38">
        <f t="shared" si="2422"/>
        <v>0.90156206063387634</v>
      </c>
      <c r="AG3802" s="38">
        <f t="shared" si="2422"/>
        <v>0.90402644070462146</v>
      </c>
      <c r="AH3802" s="38">
        <f t="shared" si="2422"/>
        <v>0.90641535382379124</v>
      </c>
      <c r="AI3802" s="38">
        <f t="shared" si="2422"/>
        <v>0.90873118489218974</v>
      </c>
      <c r="AJ3802" s="38">
        <f t="shared" si="2422"/>
        <v>0.91097625142402672</v>
      </c>
      <c r="AK3802" s="38">
        <f t="shared" si="2422"/>
        <v>0.91315280450729286</v>
      </c>
      <c r="AL3802" s="38">
        <f t="shared" si="2422"/>
        <v>0.91526302984402785</v>
      </c>
      <c r="AM3802" s="38">
        <f t="shared" si="2422"/>
        <v>0.91730904885957643</v>
      </c>
      <c r="AN3802" s="38">
        <f t="shared" si="2422"/>
        <v>0.91929291987079975</v>
      </c>
      <c r="AO3802" s="38">
        <f t="shared" si="2422"/>
        <v>0.92121663930401965</v>
      </c>
      <c r="AP3802" s="38">
        <f t="shared" si="2422"/>
        <v>0.92308214295424129</v>
      </c>
      <c r="AQ3802" s="38">
        <f t="shared" si="2422"/>
        <v>0.92489130727792668</v>
      </c>
      <c r="AR3802" s="38">
        <f t="shared" si="2422"/>
        <v>0.92664595071225508</v>
      </c>
      <c r="AS3802" s="38">
        <f t="shared" si="2422"/>
        <v>0.92834783501444962</v>
      </c>
      <c r="AT3802" s="38">
        <f t="shared" si="2422"/>
        <v>0.92999866661533592</v>
      </c>
      <c r="AU3802" s="38">
        <f t="shared" si="2422"/>
        <v>0.93160009798184606</v>
      </c>
      <c r="AV3802" s="38">
        <f t="shared" si="2422"/>
        <v>0.93315372898369586</v>
      </c>
      <c r="AW3802" s="38">
        <f t="shared" si="2422"/>
        <v>0.9346611082599432</v>
      </c>
      <c r="AX3802" s="38">
        <f t="shared" si="2422"/>
        <v>0.93612373458156684</v>
      </c>
      <c r="AY3802" s="38">
        <f t="shared" si="2422"/>
        <v>0.93754305820663086</v>
      </c>
      <c r="AZ3802" s="38">
        <f t="shared" si="2422"/>
        <v>0.93892048222495739</v>
      </c>
      <c r="BA3802" s="38">
        <f t="shared" si="2422"/>
        <v>0.94025736388960124</v>
      </c>
      <c r="BB3802" s="38">
        <f t="shared" si="2422"/>
        <v>0.94155501593272384</v>
      </c>
      <c r="BC3802" s="38">
        <f t="shared" si="2422"/>
        <v>0.94281470786377608</v>
      </c>
      <c r="BD3802" s="38">
        <f t="shared" si="2422"/>
        <v>0.94403766724815852</v>
      </c>
      <c r="BE3802" s="38">
        <f t="shared" si="2422"/>
        <v>0.94522508096478774</v>
      </c>
      <c r="BF3802" s="38">
        <f t="shared" si="2422"/>
        <v>0.94637809644121917</v>
      </c>
    </row>
    <row r="3803" spans="1:58" x14ac:dyDescent="0.2">
      <c r="A3803" s="9" t="str">
        <f t="shared" si="2394"/>
        <v>Uzbekistan</v>
      </c>
      <c r="C3803" s="39">
        <f t="shared" si="2395"/>
        <v>0.62581580000000003</v>
      </c>
      <c r="D3803" s="38">
        <f t="shared" ref="D3803:BF3803" si="2423">1-_xlfn.NORM.DIST($D$608,D3574,$B$37+$B$38*D3574,TRUE)</f>
        <v>0.6358014692103835</v>
      </c>
      <c r="E3803" s="38">
        <f t="shared" si="2423"/>
        <v>0.64557335290936058</v>
      </c>
      <c r="F3803" s="38">
        <f t="shared" si="2423"/>
        <v>0.65513062240840303</v>
      </c>
      <c r="G3803" s="38">
        <f t="shared" si="2423"/>
        <v>0.66447292960114246</v>
      </c>
      <c r="H3803" s="38">
        <f t="shared" si="2423"/>
        <v>0.67360037520402338</v>
      </c>
      <c r="I3803" s="38">
        <f t="shared" si="2423"/>
        <v>0.6825134775252033</v>
      </c>
      <c r="J3803" s="38">
        <f t="shared" si="2423"/>
        <v>0.69121314190209981</v>
      </c>
      <c r="K3803" s="38">
        <f t="shared" si="2423"/>
        <v>0.69970063092767809</v>
      </c>
      <c r="L3803" s="38">
        <f t="shared" si="2423"/>
        <v>0.70797753556657861</v>
      </c>
      <c r="M3803" s="38">
        <f t="shared" si="2423"/>
        <v>0.71604574724456949</v>
      </c>
      <c r="N3803" s="38">
        <f t="shared" si="2423"/>
        <v>0.72390743097855825</v>
      </c>
      <c r="O3803" s="38">
        <f t="shared" si="2423"/>
        <v>0.7315649995995186</v>
      </c>
      <c r="P3803" s="38">
        <f t="shared" si="2423"/>
        <v>0.73902108910714348</v>
      </c>
      <c r="Q3803" s="38">
        <f t="shared" si="2423"/>
        <v>0.74627853518280529</v>
      </c>
      <c r="R3803" s="38">
        <f t="shared" si="2423"/>
        <v>0.75334035087642492</v>
      </c>
      <c r="S3803" s="38">
        <f t="shared" si="2423"/>
        <v>0.76020970547307276</v>
      </c>
      <c r="T3803" s="38">
        <f t="shared" si="2423"/>
        <v>0.76688990453648909</v>
      </c>
      <c r="U3803" s="38">
        <f t="shared" si="2423"/>
        <v>0.77338437111915137</v>
      </c>
      <c r="V3803" s="38">
        <f t="shared" si="2423"/>
        <v>0.77969662812195295</v>
      </c>
      <c r="W3803" s="38">
        <f t="shared" si="2423"/>
        <v>0.78583028178093373</v>
      </c>
      <c r="X3803" s="38">
        <f t="shared" si="2423"/>
        <v>0.7917890062537476</v>
      </c>
      <c r="Y3803" s="38">
        <f t="shared" si="2423"/>
        <v>0.79757652927457667</v>
      </c>
      <c r="Z3803" s="38">
        <f t="shared" si="2423"/>
        <v>0.80319661884296301</v>
      </c>
      <c r="AA3803" s="38">
        <f t="shared" si="2423"/>
        <v>0.80865307090944483</v>
      </c>
      <c r="AB3803" s="38">
        <f t="shared" si="2423"/>
        <v>0.81394969801888761</v>
      </c>
      <c r="AC3803" s="38">
        <f t="shared" si="2423"/>
        <v>0.81909031887094697</v>
      </c>
      <c r="AD3803" s="38">
        <f t="shared" si="2423"/>
        <v>0.82407874875611509</v>
      </c>
      <c r="AE3803" s="38">
        <f t="shared" si="2423"/>
        <v>0.82891879082523667</v>
      </c>
      <c r="AF3803" s="38">
        <f t="shared" si="2423"/>
        <v>0.83361422815018993</v>
      </c>
      <c r="AG3803" s="38">
        <f t="shared" si="2423"/>
        <v>0.83816881653355546</v>
      </c>
      <c r="AH3803" s="38">
        <f t="shared" si="2423"/>
        <v>0.84258627802550334</v>
      </c>
      <c r="AI3803" s="38">
        <f t="shared" si="2423"/>
        <v>0.84687029510677159</v>
      </c>
      <c r="AJ3803" s="38">
        <f t="shared" si="2423"/>
        <v>0.85102450549746134</v>
      </c>
      <c r="AK3803" s="38">
        <f t="shared" si="2423"/>
        <v>0.85505249755238288</v>
      </c>
      <c r="AL3803" s="38">
        <f t="shared" si="2423"/>
        <v>0.8589578062048453</v>
      </c>
      <c r="AM3803" s="38">
        <f t="shared" si="2423"/>
        <v>0.86274390942204138</v>
      </c>
      <c r="AN3803" s="38">
        <f t="shared" si="2423"/>
        <v>0.86641422513653221</v>
      </c>
      <c r="AO3803" s="38">
        <f t="shared" si="2423"/>
        <v>0.86997210861974916</v>
      </c>
      <c r="AP3803" s="38">
        <f t="shared" si="2423"/>
        <v>0.87342085026488836</v>
      </c>
      <c r="AQ3803" s="38">
        <f t="shared" si="2423"/>
        <v>0.87676367374806796</v>
      </c>
      <c r="AR3803" s="38">
        <f t="shared" si="2423"/>
        <v>0.88000373453810465</v>
      </c>
      <c r="AS3803" s="38">
        <f t="shared" si="2423"/>
        <v>0.88314411872678988</v>
      </c>
      <c r="AT3803" s="38">
        <f t="shared" si="2423"/>
        <v>0.88618784215301805</v>
      </c>
      <c r="AU3803" s="38">
        <f t="shared" si="2423"/>
        <v>0.8891378497956024</v>
      </c>
      <c r="AV3803" s="38">
        <f t="shared" si="2423"/>
        <v>0.89199701541105758</v>
      </c>
      <c r="AW3803" s="38">
        <f t="shared" si="2423"/>
        <v>0.89476814139403982</v>
      </c>
      <c r="AX3803" s="38">
        <f t="shared" si="2423"/>
        <v>0.89745395883949808</v>
      </c>
      <c r="AY3803" s="38">
        <f t="shared" si="2423"/>
        <v>0.90005712778693514</v>
      </c>
      <c r="AZ3803" s="38">
        <f t="shared" si="2423"/>
        <v>0.90258023762843986</v>
      </c>
      <c r="BA3803" s="38">
        <f t="shared" si="2423"/>
        <v>0.9050258076633948</v>
      </c>
      <c r="BB3803" s="38">
        <f t="shared" si="2423"/>
        <v>0.90739628778393977</v>
      </c>
      <c r="BC3803" s="38">
        <f t="shared" si="2423"/>
        <v>0.90969405927639779</v>
      </c>
      <c r="BD3803" s="38">
        <f t="shared" si="2423"/>
        <v>0.91192143572494677</v>
      </c>
      <c r="BE3803" s="38">
        <f t="shared" si="2423"/>
        <v>0.91408066400483823</v>
      </c>
      <c r="BF3803" s="38">
        <f t="shared" si="2423"/>
        <v>0.91617392535343722</v>
      </c>
    </row>
    <row r="3804" spans="1:58" x14ac:dyDescent="0.2">
      <c r="A3804" s="9" t="str">
        <f t="shared" si="2394"/>
        <v>Vanuatu</v>
      </c>
      <c r="C3804" s="39">
        <f t="shared" si="2395"/>
        <v>0.62300520000000004</v>
      </c>
      <c r="D3804" s="38">
        <f t="shared" ref="D3804:BF3804" si="2424">1-_xlfn.NORM.DIST($D$608,D3575,$B$37+$B$38*D3575,TRUE)</f>
        <v>0.63301533403393195</v>
      </c>
      <c r="E3804" s="38">
        <f t="shared" si="2424"/>
        <v>0.64281306770039948</v>
      </c>
      <c r="F3804" s="38">
        <f t="shared" si="2424"/>
        <v>0.65239746358065287</v>
      </c>
      <c r="G3804" s="38">
        <f t="shared" si="2424"/>
        <v>0.66176806762237861</v>
      </c>
      <c r="H3804" s="38">
        <f t="shared" si="2424"/>
        <v>0.67092487762400532</v>
      </c>
      <c r="I3804" s="38">
        <f t="shared" si="2424"/>
        <v>0.67986831220860278</v>
      </c>
      <c r="J3804" s="38">
        <f t="shared" si="2424"/>
        <v>0.68859918043021096</v>
      </c>
      <c r="K3804" s="38">
        <f t="shared" si="2424"/>
        <v>0.69711865213516777</v>
      </c>
      <c r="L3804" s="38">
        <f t="shared" si="2424"/>
        <v>0.70542822918202608</v>
      </c>
      <c r="M3804" s="38">
        <f t="shared" si="2424"/>
        <v>0.71352971760601436</v>
      </c>
      <c r="N3804" s="38">
        <f t="shared" si="2424"/>
        <v>0.72142520079770656</v>
      </c>
      <c r="O3804" s="38">
        <f t="shared" si="2424"/>
        <v>0.72911701375062643</v>
      </c>
      <c r="P3804" s="38">
        <f t="shared" si="2424"/>
        <v>0.73660771841889716</v>
      </c>
      <c r="Q3804" s="38">
        <f t="shared" si="2424"/>
        <v>0.74390008021372178</v>
      </c>
      <c r="R3804" s="38">
        <f t="shared" si="2424"/>
        <v>0.75099704565640746</v>
      </c>
      <c r="S3804" s="38">
        <f t="shared" si="2424"/>
        <v>0.75790172119575883</v>
      </c>
      <c r="T3804" s="38">
        <f t="shared" si="2424"/>
        <v>0.7646173531889231</v>
      </c>
      <c r="U3804" s="38">
        <f t="shared" si="2424"/>
        <v>0.7711473090370875</v>
      </c>
      <c r="V3804" s="38">
        <f t="shared" si="2424"/>
        <v>0.77749505946075903</v>
      </c>
      <c r="W3804" s="38">
        <f t="shared" si="2424"/>
        <v>0.78366416189360866</v>
      </c>
      <c r="X3804" s="38">
        <f t="shared" si="2424"/>
        <v>0.78965824496899484</v>
      </c>
      <c r="Y3804" s="38">
        <f t="shared" si="2424"/>
        <v>0.79548099406919237</v>
      </c>
      <c r="Z3804" s="38">
        <f t="shared" si="2424"/>
        <v>0.8011361379039994</v>
      </c>
      <c r="AA3804" s="38">
        <f t="shared" si="2424"/>
        <v>0.80662743608271081</v>
      </c>
      <c r="AB3804" s="38">
        <f t="shared" si="2424"/>
        <v>0.81195866764134172</v>
      </c>
      <c r="AC3804" s="38">
        <f t="shared" si="2424"/>
        <v>0.8171336204854357</v>
      </c>
      <c r="AD3804" s="38">
        <f t="shared" si="2424"/>
        <v>0.82215608170771404</v>
      </c>
      <c r="AE3804" s="38">
        <f t="shared" si="2424"/>
        <v>0.82702982873916908</v>
      </c>
      <c r="AF3804" s="38">
        <f t="shared" si="2424"/>
        <v>0.83175862129193123</v>
      </c>
      <c r="AG3804" s="38">
        <f t="shared" si="2424"/>
        <v>0.83634619405228994</v>
      </c>
      <c r="AH3804" s="38">
        <f t="shared" si="2424"/>
        <v>0.84079625008258418</v>
      </c>
      <c r="AI3804" s="38">
        <f t="shared" si="2424"/>
        <v>0.84511245489125608</v>
      </c>
      <c r="AJ3804" s="38">
        <f t="shared" si="2424"/>
        <v>0.84929843113114922</v>
      </c>
      <c r="AK3804" s="38">
        <f t="shared" si="2424"/>
        <v>0.85335775388709045</v>
      </c>
      <c r="AL3804" s="38">
        <f t="shared" si="2424"/>
        <v>0.85729394651489454</v>
      </c>
      <c r="AM3804" s="38">
        <f t="shared" si="2424"/>
        <v>0.86111047699515075</v>
      </c>
      <c r="AN3804" s="38">
        <f t="shared" si="2424"/>
        <v>0.86481075476645497</v>
      </c>
      <c r="AO3804" s="38">
        <f t="shared" si="2424"/>
        <v>0.86839812800412708</v>
      </c>
      <c r="AP3804" s="38">
        <f t="shared" si="2424"/>
        <v>0.87187588131188143</v>
      </c>
      <c r="AQ3804" s="38">
        <f t="shared" si="2424"/>
        <v>0.87524723379537117</v>
      </c>
      <c r="AR3804" s="38">
        <f t="shared" si="2424"/>
        <v>0.8785153374880037</v>
      </c>
      <c r="AS3804" s="38">
        <f t="shared" si="2424"/>
        <v>0.88168327610090469</v>
      </c>
      <c r="AT3804" s="38">
        <f t="shared" si="2424"/>
        <v>0.88475406407037371</v>
      </c>
      <c r="AU3804" s="38">
        <f t="shared" si="2424"/>
        <v>0.88773064587763373</v>
      </c>
      <c r="AV3804" s="38">
        <f t="shared" si="2424"/>
        <v>0.8906158956171033</v>
      </c>
      <c r="AW3804" s="38">
        <f t="shared" si="2424"/>
        <v>0.89341261679081951</v>
      </c>
      <c r="AX3804" s="38">
        <f t="shared" si="2424"/>
        <v>0.89612354230799451</v>
      </c>
      <c r="AY3804" s="38">
        <f t="shared" si="2424"/>
        <v>0.89875133467001622</v>
      </c>
      <c r="AZ3804" s="38">
        <f t="shared" si="2424"/>
        <v>0.90129858632246629</v>
      </c>
      <c r="BA3804" s="38">
        <f t="shared" si="2424"/>
        <v>0.90376782015696078</v>
      </c>
      <c r="BB3804" s="38">
        <f t="shared" si="2424"/>
        <v>0.90616149014678959</v>
      </c>
      <c r="BC3804" s="38">
        <f t="shared" si="2424"/>
        <v>0.90848198210145648</v>
      </c>
      <c r="BD3804" s="38">
        <f t="shared" si="2424"/>
        <v>0.91073161452629237</v>
      </c>
      <c r="BE3804" s="38">
        <f t="shared" si="2424"/>
        <v>0.91291263957433355</v>
      </c>
      <c r="BF3804" s="38">
        <f t="shared" si="2424"/>
        <v>0.91502724407862523</v>
      </c>
    </row>
    <row r="3805" spans="1:58" x14ac:dyDescent="0.2">
      <c r="A3805" s="9" t="str">
        <f t="shared" si="2394"/>
        <v>Venezuela (Bolivarian Republic of)</v>
      </c>
      <c r="C3805" s="39">
        <f t="shared" si="2395"/>
        <v>0.7483841</v>
      </c>
      <c r="D3805" s="38">
        <f t="shared" ref="D3805:BF3805" si="2425">1-_xlfn.NORM.DIST($D$608,D3576,$B$37+$B$38*D3576,TRUE)</f>
        <v>0.755414476304338</v>
      </c>
      <c r="E3805" s="38">
        <f t="shared" si="2425"/>
        <v>0.76225225367963767</v>
      </c>
      <c r="F3805" s="38">
        <f t="shared" si="2425"/>
        <v>0.76890078991526101</v>
      </c>
      <c r="G3805" s="38">
        <f t="shared" si="2425"/>
        <v>0.77536355711446636</v>
      </c>
      <c r="H3805" s="38">
        <f t="shared" si="2425"/>
        <v>0.78164412413203666</v>
      </c>
      <c r="I3805" s="38">
        <f t="shared" si="2425"/>
        <v>0.78774614014628863</v>
      </c>
      <c r="J3805" s="38">
        <f t="shared" si="2425"/>
        <v>0.79367331933688012</v>
      </c>
      <c r="K3805" s="38">
        <f t="shared" si="2425"/>
        <v>0.79942942663596539</v>
      </c>
      <c r="L3805" s="38">
        <f t="shared" si="2425"/>
        <v>0.80501826451710323</v>
      </c>
      <c r="M3805" s="38">
        <f t="shared" si="2425"/>
        <v>0.8104436607838359</v>
      </c>
      <c r="N3805" s="38">
        <f t="shared" si="2425"/>
        <v>0.81570945731795708</v>
      </c>
      <c r="O3805" s="38">
        <f t="shared" si="2425"/>
        <v>0.82081949974611146</v>
      </c>
      <c r="P3805" s="38">
        <f t="shared" si="2425"/>
        <v>0.82577762798247378</v>
      </c>
      <c r="Q3805" s="38">
        <f t="shared" si="2425"/>
        <v>0.83058766760476765</v>
      </c>
      <c r="R3805" s="38">
        <f t="shared" si="2425"/>
        <v>0.83525342202076058</v>
      </c>
      <c r="S3805" s="38">
        <f t="shared" si="2425"/>
        <v>0.83977866538257528</v>
      </c>
      <c r="T3805" s="38">
        <f t="shared" si="2425"/>
        <v>0.8441671362066222</v>
      </c>
      <c r="U3805" s="38">
        <f t="shared" si="2425"/>
        <v>0.84842253165766635</v>
      </c>
      <c r="V3805" s="38">
        <f t="shared" si="2425"/>
        <v>0.85254850245643876</v>
      </c>
      <c r="W3805" s="38">
        <f t="shared" si="2425"/>
        <v>0.85654864837127287</v>
      </c>
      <c r="X3805" s="38">
        <f t="shared" si="2425"/>
        <v>0.86042651425543881</v>
      </c>
      <c r="Y3805" s="38">
        <f t="shared" si="2425"/>
        <v>0.86418558659315692</v>
      </c>
      <c r="Z3805" s="38">
        <f t="shared" si="2425"/>
        <v>0.86782929051865865</v>
      </c>
      <c r="AA3805" s="38">
        <f t="shared" si="2425"/>
        <v>0.87136098727410927</v>
      </c>
      <c r="AB3805" s="38">
        <f t="shared" si="2425"/>
        <v>0.87478397207369873</v>
      </c>
      <c r="AC3805" s="38">
        <f t="shared" si="2425"/>
        <v>0.87810147234271674</v>
      </c>
      <c r="AD3805" s="38">
        <f t="shared" si="2425"/>
        <v>0.88131664630196238</v>
      </c>
      <c r="AE3805" s="38">
        <f t="shared" si="2425"/>
        <v>0.8844325818693537</v>
      </c>
      <c r="AF3805" s="38">
        <f t="shared" si="2425"/>
        <v>0.8874522958521146</v>
      </c>
      <c r="AG3805" s="38">
        <f t="shared" si="2425"/>
        <v>0.89037873340440976</v>
      </c>
      <c r="AH3805" s="38">
        <f t="shared" si="2425"/>
        <v>0.89321476772675301</v>
      </c>
      <c r="AI3805" s="38">
        <f t="shared" si="2425"/>
        <v>0.89596319998493312</v>
      </c>
      <c r="AJ3805" s="38">
        <f t="shared" si="2425"/>
        <v>0.89862675942759784</v>
      </c>
      <c r="AK3805" s="38">
        <f t="shared" si="2425"/>
        <v>0.90120810368295035</v>
      </c>
      <c r="AL3805" s="38">
        <f t="shared" si="2425"/>
        <v>0.90370981921632187</v>
      </c>
      <c r="AM3805" s="38">
        <f t="shared" si="2425"/>
        <v>0.90613442193160598</v>
      </c>
      <c r="AN3805" s="38">
        <f t="shared" si="2425"/>
        <v>0.90848435790073157</v>
      </c>
      <c r="AO3805" s="38">
        <f t="shared" si="2425"/>
        <v>0.91076200420647746</v>
      </c>
      <c r="AP3805" s="38">
        <f t="shared" si="2425"/>
        <v>0.91296966988501205</v>
      </c>
      <c r="AQ3805" s="38">
        <f t="shared" si="2425"/>
        <v>0.9151095969555626</v>
      </c>
      <c r="AR3805" s="38">
        <f t="shared" si="2425"/>
        <v>0.91718396152558501</v>
      </c>
      <c r="AS3805" s="38">
        <f t="shared" si="2425"/>
        <v>0.91919487496072172</v>
      </c>
      <c r="AT3805" s="38">
        <f t="shared" si="2425"/>
        <v>0.92114438510970564</v>
      </c>
      <c r="AU3805" s="38">
        <f t="shared" si="2425"/>
        <v>0.92303447757517054</v>
      </c>
      <c r="AV3805" s="38">
        <f t="shared" si="2425"/>
        <v>0.92486707702210291</v>
      </c>
      <c r="AW3805" s="38">
        <f t="shared" si="2425"/>
        <v>0.92664404851638216</v>
      </c>
      <c r="AX3805" s="38">
        <f t="shared" si="2425"/>
        <v>0.92836719888652852</v>
      </c>
      <c r="AY3805" s="38">
        <f t="shared" si="2425"/>
        <v>0.93003827810240292</v>
      </c>
      <c r="AZ3805" s="38">
        <f t="shared" si="2425"/>
        <v>0.93165898066519748</v>
      </c>
      <c r="BA3805" s="38">
        <f t="shared" si="2425"/>
        <v>0.93323094700358644</v>
      </c>
      <c r="BB3805" s="38">
        <f t="shared" si="2425"/>
        <v>0.93475576487142609</v>
      </c>
      <c r="BC3805" s="38">
        <f t="shared" si="2425"/>
        <v>0.93623497074285789</v>
      </c>
      <c r="BD3805" s="38">
        <f t="shared" si="2425"/>
        <v>0.93767005120110192</v>
      </c>
      <c r="BE3805" s="38">
        <f t="shared" si="2425"/>
        <v>0.93906244431764196</v>
      </c>
      <c r="BF3805" s="38">
        <f t="shared" si="2425"/>
        <v>0.94041354101886143</v>
      </c>
    </row>
    <row r="3806" spans="1:58" x14ac:dyDescent="0.2">
      <c r="A3806" s="9" t="str">
        <f t="shared" si="2394"/>
        <v>Viet Nam</v>
      </c>
      <c r="C3806" s="39">
        <f t="shared" si="2395"/>
        <v>0.94887719999999998</v>
      </c>
      <c r="D3806" s="38">
        <f t="shared" ref="D3806:BF3806" si="2426">1-_xlfn.NORM.DIST($D$608,D3577,$B$37+$B$38*D3577,TRUE)</f>
        <v>0.94992874076079437</v>
      </c>
      <c r="E3806" s="38">
        <f t="shared" si="2426"/>
        <v>0.95095021068879437</v>
      </c>
      <c r="F3806" s="38">
        <f t="shared" si="2426"/>
        <v>0.95194257520338199</v>
      </c>
      <c r="G3806" s="38">
        <f t="shared" si="2426"/>
        <v>0.95290676719711043</v>
      </c>
      <c r="H3806" s="38">
        <f t="shared" si="2426"/>
        <v>0.95384368809253084</v>
      </c>
      <c r="I3806" s="38">
        <f t="shared" si="2426"/>
        <v>0.95475420887176721</v>
      </c>
      <c r="J3806" s="38">
        <f t="shared" si="2426"/>
        <v>0.95563917107882501</v>
      </c>
      <c r="K3806" s="38">
        <f t="shared" si="2426"/>
        <v>0.95649938779469901</v>
      </c>
      <c r="L3806" s="38">
        <f t="shared" si="2426"/>
        <v>0.95733564458542453</v>
      </c>
      <c r="M3806" s="38">
        <f t="shared" si="2426"/>
        <v>0.95814870042327938</v>
      </c>
      <c r="N3806" s="38">
        <f t="shared" si="2426"/>
        <v>0.95893928858139887</v>
      </c>
      <c r="O3806" s="38">
        <f t="shared" si="2426"/>
        <v>0.95970811750212337</v>
      </c>
      <c r="P3806" s="38">
        <f t="shared" si="2426"/>
        <v>0.96045587163943635</v>
      </c>
      <c r="Q3806" s="38">
        <f t="shared" si="2426"/>
        <v>0.96118321227589165</v>
      </c>
      <c r="R3806" s="38">
        <f t="shared" si="2426"/>
        <v>0.96189077831446135</v>
      </c>
      <c r="S3806" s="38">
        <f t="shared" si="2426"/>
        <v>0.96257918704576384</v>
      </c>
      <c r="T3806" s="38">
        <f t="shared" si="2426"/>
        <v>0.96324903489115377</v>
      </c>
      <c r="U3806" s="38">
        <f t="shared" si="2426"/>
        <v>0.96390089812217628</v>
      </c>
      <c r="V3806" s="38">
        <f t="shared" si="2426"/>
        <v>0.96453533355690357</v>
      </c>
      <c r="W3806" s="38">
        <f t="shared" si="2426"/>
        <v>0.96515287923368376</v>
      </c>
      <c r="X3806" s="38">
        <f t="shared" si="2426"/>
        <v>0.96575405506284018</v>
      </c>
      <c r="Y3806" s="38">
        <f t="shared" si="2426"/>
        <v>0.96633936345686933</v>
      </c>
      <c r="Z3806" s="38">
        <f t="shared" si="2426"/>
        <v>0.96690928993968517</v>
      </c>
      <c r="AA3806" s="38">
        <f t="shared" si="2426"/>
        <v>0.96746430373546388</v>
      </c>
      <c r="AB3806" s="38">
        <f t="shared" si="2426"/>
        <v>0.96800485833764105</v>
      </c>
      <c r="AC3806" s="38">
        <f t="shared" si="2426"/>
        <v>0.96853139205861039</v>
      </c>
      <c r="AD3806" s="38">
        <f t="shared" si="2426"/>
        <v>0.96904432856067402</v>
      </c>
      <c r="AE3806" s="38">
        <f t="shared" si="2426"/>
        <v>0.9695440773687849</v>
      </c>
      <c r="AF3806" s="38">
        <f t="shared" si="2426"/>
        <v>0.97003103436562044</v>
      </c>
      <c r="AG3806" s="38">
        <f t="shared" si="2426"/>
        <v>0.970505582269516</v>
      </c>
      <c r="AH3806" s="38">
        <f t="shared" si="2426"/>
        <v>0.97096809109578397</v>
      </c>
      <c r="AI3806" s="38">
        <f t="shared" si="2426"/>
        <v>0.97141891860192864</v>
      </c>
      <c r="AJ3806" s="38">
        <f t="shared" si="2426"/>
        <v>0.97185841071726697</v>
      </c>
      <c r="AK3806" s="38">
        <f t="shared" si="2426"/>
        <v>0.97228690195744727</v>
      </c>
      <c r="AL3806" s="38">
        <f t="shared" si="2426"/>
        <v>0.9727047158243538</v>
      </c>
      <c r="AM3806" s="38">
        <f t="shared" si="2426"/>
        <v>0.97311216519187116</v>
      </c>
      <c r="AN3806" s="38">
        <f t="shared" si="2426"/>
        <v>0.97350955267797312</v>
      </c>
      <c r="AO3806" s="38">
        <f t="shared" si="2426"/>
        <v>0.97389717100359074</v>
      </c>
      <c r="AP3806" s="38">
        <f t="shared" si="2426"/>
        <v>0.97427530333870005</v>
      </c>
      <c r="AQ3806" s="38">
        <f t="shared" si="2426"/>
        <v>0.97464422363606096</v>
      </c>
      <c r="AR3806" s="38">
        <f t="shared" si="2426"/>
        <v>0.97500419695302798</v>
      </c>
      <c r="AS3806" s="38">
        <f t="shared" si="2426"/>
        <v>0.97535547976183967</v>
      </c>
      <c r="AT3806" s="38">
        <f t="shared" si="2426"/>
        <v>0.97569832024878467</v>
      </c>
      <c r="AU3806" s="38">
        <f t="shared" si="2426"/>
        <v>0.97603295860262917</v>
      </c>
      <c r="AV3806" s="38">
        <f t="shared" si="2426"/>
        <v>0.97635962729268111</v>
      </c>
      <c r="AW3806" s="38">
        <f t="shared" si="2426"/>
        <v>0.97667855133685322</v>
      </c>
      <c r="AX3806" s="38">
        <f t="shared" si="2426"/>
        <v>0.97698994856007759</v>
      </c>
      <c r="AY3806" s="38">
        <f t="shared" si="2426"/>
        <v>0.97729402984341429</v>
      </c>
      <c r="AZ3806" s="38">
        <f t="shared" si="2426"/>
        <v>0.97759099936418259</v>
      </c>
      <c r="BA3806" s="38">
        <f t="shared" si="2426"/>
        <v>0.9778810548274367</v>
      </c>
      <c r="BB3806" s="38">
        <f t="shared" si="2426"/>
        <v>0.97816438768909586</v>
      </c>
      <c r="BC3806" s="38">
        <f t="shared" si="2426"/>
        <v>0.97844118337102826</v>
      </c>
      <c r="BD3806" s="38">
        <f t="shared" si="2426"/>
        <v>0.97871162146837809</v>
      </c>
      <c r="BE3806" s="38">
        <f t="shared" si="2426"/>
        <v>0.97897587594941793</v>
      </c>
      <c r="BF3806" s="38">
        <f t="shared" si="2426"/>
        <v>0.97923411534819604</v>
      </c>
    </row>
    <row r="3807" spans="1:58" x14ac:dyDescent="0.2">
      <c r="A3807" s="9" t="str">
        <f t="shared" si="2394"/>
        <v>Wallis and Futuna Islands</v>
      </c>
      <c r="C3807" s="39">
        <f t="shared" si="2395"/>
        <v>0.78393420000000003</v>
      </c>
      <c r="D3807" s="38">
        <f t="shared" ref="D3807:BF3807" si="2427">1-_xlfn.NORM.DIST($D$608,D3578,$B$37+$B$38*D3578,TRUE)</f>
        <v>0.78992389285183351</v>
      </c>
      <c r="E3807" s="38">
        <f t="shared" si="2427"/>
        <v>0.79574226744673449</v>
      </c>
      <c r="F3807" s="38">
        <f t="shared" si="2427"/>
        <v>0.80139305741030431</v>
      </c>
      <c r="G3807" s="38">
        <f t="shared" si="2427"/>
        <v>0.80688002690093907</v>
      </c>
      <c r="H3807" s="38">
        <f t="shared" si="2427"/>
        <v>0.81220695915138208</v>
      </c>
      <c r="I3807" s="38">
        <f t="shared" si="2427"/>
        <v>0.81737764592606343</v>
      </c>
      <c r="J3807" s="38">
        <f t="shared" si="2427"/>
        <v>0.82239587785338464</v>
      </c>
      <c r="K3807" s="38">
        <f t="shared" si="2427"/>
        <v>0.82726543559145893</v>
      </c>
      <c r="L3807" s="38">
        <f t="shared" si="2427"/>
        <v>0.83199008178556177</v>
      </c>
      <c r="M3807" s="38">
        <f t="shared" si="2427"/>
        <v>0.83657355377559539</v>
      </c>
      <c r="N3807" s="38">
        <f t="shared" si="2427"/>
        <v>0.84101955701222908</v>
      </c>
      <c r="O3807" s="38">
        <f t="shared" si="2427"/>
        <v>0.84533175914095082</v>
      </c>
      <c r="P3807" s="38">
        <f t="shared" si="2427"/>
        <v>0.84951378471406946</v>
      </c>
      <c r="Q3807" s="38">
        <f t="shared" si="2427"/>
        <v>0.85356921049166679</v>
      </c>
      <c r="R3807" s="38">
        <f t="shared" si="2427"/>
        <v>0.85750156129360811</v>
      </c>
      <c r="S3807" s="38">
        <f t="shared" si="2427"/>
        <v>0.86131430636594442</v>
      </c>
      <c r="T3807" s="38">
        <f t="shared" si="2427"/>
        <v>0.86501085622634777</v>
      </c>
      <c r="U3807" s="38">
        <f t="shared" si="2427"/>
        <v>0.86859455995460699</v>
      </c>
      <c r="V3807" s="38">
        <f t="shared" si="2427"/>
        <v>0.87206870289563665</v>
      </c>
      <c r="W3807" s="38">
        <f t="shared" si="2427"/>
        <v>0.87543650474391455</v>
      </c>
      <c r="X3807" s="38">
        <f t="shared" si="2427"/>
        <v>0.87870111797974026</v>
      </c>
      <c r="Y3807" s="38">
        <f t="shared" si="2427"/>
        <v>0.8818656266291911</v>
      </c>
      <c r="Z3807" s="38">
        <f t="shared" si="2427"/>
        <v>0.88493304532111938</v>
      </c>
      <c r="AA3807" s="38">
        <f t="shared" si="2427"/>
        <v>0.88790631861599778</v>
      </c>
      <c r="AB3807" s="38">
        <f t="shared" si="2427"/>
        <v>0.89078832058284774</v>
      </c>
      <c r="AC3807" s="38">
        <f t="shared" si="2427"/>
        <v>0.89358185460188411</v>
      </c>
      <c r="AD3807" s="38">
        <f t="shared" si="2427"/>
        <v>0.89628965337187227</v>
      </c>
      <c r="AE3807" s="38">
        <f t="shared" si="2427"/>
        <v>0.89891437910251304</v>
      </c>
      <c r="AF3807" s="38">
        <f t="shared" si="2427"/>
        <v>0.90145862387344422</v>
      </c>
      <c r="AG3807" s="38">
        <f t="shared" si="2427"/>
        <v>0.90392491014267384</v>
      </c>
      <c r="AH3807" s="38">
        <f t="shared" si="2427"/>
        <v>0.90631569138843382</v>
      </c>
      <c r="AI3807" s="38">
        <f t="shared" si="2427"/>
        <v>0.90863335286957048</v>
      </c>
      <c r="AJ3807" s="38">
        <f t="shared" si="2427"/>
        <v>0.91088021249065609</v>
      </c>
      <c r="AK3807" s="38">
        <f t="shared" si="2427"/>
        <v>0.91305852175902846</v>
      </c>
      <c r="AL3807" s="38">
        <f t="shared" si="2427"/>
        <v>0.91517046682193193</v>
      </c>
      <c r="AM3807" s="38">
        <f t="shared" si="2427"/>
        <v>0.9172181695728483</v>
      </c>
      <c r="AN3807" s="38">
        <f t="shared" si="2427"/>
        <v>0.9192036888169739</v>
      </c>
      <c r="AO3807" s="38">
        <f t="shared" si="2427"/>
        <v>0.92112902148661124</v>
      </c>
      <c r="AP3807" s="38">
        <f t="shared" si="2427"/>
        <v>0.92299610389801678</v>
      </c>
      <c r="AQ3807" s="38">
        <f t="shared" si="2427"/>
        <v>0.92480681304195944</v>
      </c>
      <c r="AR3807" s="38">
        <f t="shared" si="2427"/>
        <v>0.9265629679009284</v>
      </c>
      <c r="AS3807" s="38">
        <f t="shared" si="2427"/>
        <v>0.92826633078655429</v>
      </c>
      <c r="AT3807" s="38">
        <f t="shared" si="2427"/>
        <v>0.92991860869140264</v>
      </c>
      <c r="AU3807" s="38">
        <f t="shared" si="2427"/>
        <v>0.93152145464984626</v>
      </c>
      <c r="AV3807" s="38">
        <f t="shared" si="2427"/>
        <v>0.93307646910323971</v>
      </c>
      <c r="AW3807" s="38">
        <f t="shared" si="2427"/>
        <v>0.93458520126508893</v>
      </c>
      <c r="AX3807" s="38">
        <f t="shared" si="2427"/>
        <v>0.93604915048235893</v>
      </c>
      <c r="AY3807" s="38">
        <f t="shared" si="2427"/>
        <v>0.93746976758946654</v>
      </c>
      <c r="AZ3807" s="38">
        <f t="shared" si="2427"/>
        <v>0.93884845625188629</v>
      </c>
      <c r="BA3807" s="38">
        <f t="shared" si="2427"/>
        <v>0.94018657429664609</v>
      </c>
      <c r="BB3807" s="38">
        <f t="shared" si="2427"/>
        <v>0.94148543502731419</v>
      </c>
      <c r="BC3807" s="38">
        <f t="shared" si="2427"/>
        <v>0.94274630852137187</v>
      </c>
      <c r="BD3807" s="38">
        <f t="shared" si="2427"/>
        <v>0.94397042290814392</v>
      </c>
      <c r="BE3807" s="38">
        <f t="shared" si="2427"/>
        <v>0.94515896562570412</v>
      </c>
      <c r="BF3807" s="38">
        <f t="shared" si="2427"/>
        <v>0.94631308465540542</v>
      </c>
    </row>
    <row r="3808" spans="1:58" x14ac:dyDescent="0.2">
      <c r="A3808" s="9" t="str">
        <f t="shared" si="2394"/>
        <v>Yemen</v>
      </c>
      <c r="C3808" s="39">
        <f t="shared" si="2395"/>
        <v>0.17883510000000002</v>
      </c>
      <c r="D3808" s="38">
        <f t="shared" ref="D3808:BF3808" si="2428">1-_xlfn.NORM.DIST($D$608,D3579,$B$37+$B$38*D3579,TRUE)</f>
        <v>0.19003556239724495</v>
      </c>
      <c r="E3808" s="38">
        <f t="shared" si="2428"/>
        <v>0.20151001920489886</v>
      </c>
      <c r="F3808" s="38">
        <f t="shared" si="2428"/>
        <v>0.21323970062667841</v>
      </c>
      <c r="G3808" s="38">
        <f t="shared" si="2428"/>
        <v>0.22520512997911379</v>
      </c>
      <c r="H3808" s="38">
        <f t="shared" si="2428"/>
        <v>0.23738626083420744</v>
      </c>
      <c r="I3808" s="38">
        <f t="shared" si="2428"/>
        <v>0.24976261242852926</v>
      </c>
      <c r="J3808" s="38">
        <f t="shared" si="2428"/>
        <v>0.26231340199581887</v>
      </c>
      <c r="K3808" s="38">
        <f t="shared" si="2428"/>
        <v>0.27501767282554346</v>
      </c>
      <c r="L3808" s="38">
        <f t="shared" si="2428"/>
        <v>0.28785441700088377</v>
      </c>
      <c r="M3808" s="38">
        <f t="shared" si="2428"/>
        <v>0.30080269192287468</v>
      </c>
      <c r="N3808" s="38">
        <f t="shared" si="2428"/>
        <v>0.31384172987985282</v>
      </c>
      <c r="O3808" s="38">
        <f t="shared" si="2428"/>
        <v>0.32695104007028508</v>
      </c>
      <c r="P3808" s="38">
        <f t="shared" si="2428"/>
        <v>0.34011050263021447</v>
      </c>
      <c r="Q3808" s="38">
        <f t="shared" si="2428"/>
        <v>0.35330045435208268</v>
      </c>
      <c r="R3808" s="38">
        <f t="shared" si="2428"/>
        <v>0.36650176590810468</v>
      </c>
      <c r="S3808" s="38">
        <f t="shared" si="2428"/>
        <v>0.37969591050755547</v>
      </c>
      <c r="T3808" s="38">
        <f t="shared" si="2428"/>
        <v>0.39286502402252477</v>
      </c>
      <c r="U3808" s="38">
        <f t="shared" si="2428"/>
        <v>0.40599195671044341</v>
      </c>
      <c r="V3808" s="38">
        <f t="shared" si="2428"/>
        <v>0.41906031674379451</v>
      </c>
      <c r="W3808" s="38">
        <f t="shared" si="2428"/>
        <v>0.43205450582797444</v>
      </c>
      <c r="X3808" s="38">
        <f t="shared" si="2428"/>
        <v>0.44495974724751308</v>
      </c>
      <c r="Y3808" s="38">
        <f t="shared" si="2428"/>
        <v>0.45776210672924944</v>
      </c>
      <c r="Z3808" s="38">
        <f t="shared" si="2428"/>
        <v>0.4704485065491566</v>
      </c>
      <c r="AA3808" s="38">
        <f t="shared" si="2428"/>
        <v>0.48300673333800548</v>
      </c>
      <c r="AB3808" s="38">
        <f t="shared" si="2428"/>
        <v>0.49542544006070111</v>
      </c>
      <c r="AC3808" s="38">
        <f t="shared" si="2428"/>
        <v>0.50769414265572466</v>
      </c>
      <c r="AD3808" s="38">
        <f t="shared" si="2428"/>
        <v>0.51980321182551181</v>
      </c>
      <c r="AE3808" s="38">
        <f t="shared" si="2428"/>
        <v>0.53174386046661204</v>
      </c>
      <c r="AF3808" s="38">
        <f t="shared" si="2428"/>
        <v>0.54350812722096009</v>
      </c>
      <c r="AG3808" s="38">
        <f t="shared" si="2428"/>
        <v>0.55508885661733365</v>
      </c>
      <c r="AH3808" s="38">
        <f t="shared" si="2428"/>
        <v>0.56647967625584561</v>
      </c>
      <c r="AI3808" s="38">
        <f t="shared" si="2428"/>
        <v>0.57767497146886138</v>
      </c>
      <c r="AJ3808" s="38">
        <f t="shared" si="2428"/>
        <v>0.58866985786969139</v>
      </c>
      <c r="AK3808" s="38">
        <f t="shared" si="2428"/>
        <v>0.59946015217643633</v>
      </c>
      <c r="AL3808" s="38">
        <f t="shared" si="2428"/>
        <v>0.61004234167299065</v>
      </c>
      <c r="AM3808" s="38">
        <f t="shared" si="2428"/>
        <v>0.62041355264296194</v>
      </c>
      <c r="AN3808" s="38">
        <f t="shared" si="2428"/>
        <v>0.63057151808557366</v>
      </c>
      <c r="AO3808" s="38">
        <f t="shared" si="2428"/>
        <v>0.64051454499588534</v>
      </c>
      <c r="AP3808" s="38">
        <f t="shared" si="2428"/>
        <v>0.65024148146520622</v>
      </c>
      <c r="AQ3808" s="38">
        <f t="shared" si="2428"/>
        <v>0.65975168383169536</v>
      </c>
      <c r="AR3808" s="38">
        <f t="shared" si="2428"/>
        <v>0.66904498408605706</v>
      </c>
      <c r="AS3808" s="38">
        <f t="shared" si="2428"/>
        <v>0.67812165771314437</v>
      </c>
      <c r="AT3808" s="38">
        <f t="shared" si="2428"/>
        <v>0.68698239212733159</v>
      </c>
      <c r="AU3808" s="38">
        <f t="shared" si="2428"/>
        <v>0.69562825583781351</v>
      </c>
      <c r="AV3808" s="38">
        <f t="shared" si="2428"/>
        <v>0.70406066845962134</v>
      </c>
      <c r="AW3808" s="38">
        <f t="shared" si="2428"/>
        <v>0.71228137166715333</v>
      </c>
      <c r="AX3808" s="38">
        <f t="shared" si="2428"/>
        <v>0.7202924011694477</v>
      </c>
      <c r="AY3808" s="38">
        <f t="shared" si="2428"/>
        <v>0.72809605977024616</v>
      </c>
      <c r="AZ3808" s="38">
        <f t="shared" si="2428"/>
        <v>0.73569489156113888</v>
      </c>
      <c r="BA3808" s="38">
        <f t="shared" si="2428"/>
        <v>0.74309165728267079</v>
      </c>
      <c r="BB3808" s="38">
        <f t="shared" si="2428"/>
        <v>0.75028931087621631</v>
      </c>
      <c r="BC3808" s="38">
        <f t="shared" si="2428"/>
        <v>0.75729097723862859</v>
      </c>
      <c r="BD3808" s="38">
        <f t="shared" si="2428"/>
        <v>0.76409993118207653</v>
      </c>
      <c r="BE3808" s="38">
        <f t="shared" si="2428"/>
        <v>0.77071957759304288</v>
      </c>
      <c r="BF3808" s="38">
        <f t="shared" si="2428"/>
        <v>0.77715343277709403</v>
      </c>
    </row>
    <row r="3809" spans="1:58" x14ac:dyDescent="0.2">
      <c r="A3809" s="9" t="str">
        <f t="shared" si="2394"/>
        <v>Zambia</v>
      </c>
      <c r="C3809" s="39">
        <f t="shared" si="2395"/>
        <v>7.0509500000000003E-2</v>
      </c>
      <c r="D3809" s="38">
        <f t="shared" ref="D3809:BF3809" si="2429">1-_xlfn.NORM.DIST($D$608,D3580,$B$37+$B$38*D3580,TRUE)</f>
        <v>7.7346745614184309E-2</v>
      </c>
      <c r="E3809" s="38">
        <f t="shared" si="2429"/>
        <v>8.458201307218749E-2</v>
      </c>
      <c r="F3809" s="38">
        <f t="shared" si="2429"/>
        <v>9.221422618452435E-2</v>
      </c>
      <c r="G3809" s="38">
        <f t="shared" si="2429"/>
        <v>0.10024044151164424</v>
      </c>
      <c r="H3809" s="38">
        <f t="shared" si="2429"/>
        <v>0.10865587206897787</v>
      </c>
      <c r="I3809" s="38">
        <f t="shared" si="2429"/>
        <v>0.11745392928686083</v>
      </c>
      <c r="J3809" s="38">
        <f t="shared" si="2429"/>
        <v>0.12662628201815362</v>
      </c>
      <c r="K3809" s="38">
        <f t="shared" si="2429"/>
        <v>0.13616293117400602</v>
      </c>
      <c r="L3809" s="38">
        <f t="shared" si="2429"/>
        <v>0.14605229839778189</v>
      </c>
      <c r="M3809" s="38">
        <f t="shared" si="2429"/>
        <v>0.15628132705899878</v>
      </c>
      <c r="N3809" s="38">
        <f t="shared" si="2429"/>
        <v>0.16683559376246937</v>
      </c>
      <c r="O3809" s="38">
        <f t="shared" si="2429"/>
        <v>0.17769942852089338</v>
      </c>
      <c r="P3809" s="38">
        <f t="shared" si="2429"/>
        <v>0.18885604172937009</v>
      </c>
      <c r="Q3809" s="38">
        <f t="shared" si="2429"/>
        <v>0.2002876561044491</v>
      </c>
      <c r="R3809" s="38">
        <f t="shared" si="2429"/>
        <v>0.2119756418047134</v>
      </c>
      <c r="S3809" s="38">
        <f t="shared" si="2429"/>
        <v>0.22390065303047835</v>
      </c>
      <c r="T3809" s="38">
        <f t="shared" si="2429"/>
        <v>0.23604276450277228</v>
      </c>
      <c r="U3809" s="38">
        <f t="shared" si="2429"/>
        <v>0.24838160634213935</v>
      </c>
      <c r="V3809" s="38">
        <f t="shared" si="2429"/>
        <v>0.26089649600177622</v>
      </c>
      <c r="W3809" s="38">
        <f t="shared" si="2429"/>
        <v>0.27356656605313001</v>
      </c>
      <c r="X3809" s="38">
        <f t="shared" si="2429"/>
        <v>0.28637088677158606</v>
      </c>
      <c r="Y3809" s="38">
        <f t="shared" si="2429"/>
        <v>0.29928858262187219</v>
      </c>
      <c r="Z3809" s="38">
        <f t="shared" si="2429"/>
        <v>0.31229894189421048</v>
      </c>
      <c r="AA3809" s="38">
        <f t="shared" si="2429"/>
        <v>0.32538151889040734</v>
      </c>
      <c r="AB3809" s="38">
        <f t="shared" si="2429"/>
        <v>0.33851622820168881</v>
      </c>
      <c r="AC3809" s="38">
        <f t="shared" si="2429"/>
        <v>0.35168343075528774</v>
      </c>
      <c r="AD3809" s="38">
        <f t="shared" si="2429"/>
        <v>0.36486401143306735</v>
      </c>
      <c r="AE3809" s="38">
        <f t="shared" si="2429"/>
        <v>0.378039448181691</v>
      </c>
      <c r="AF3809" s="38">
        <f t="shared" si="2429"/>
        <v>0.39119187263923716</v>
      </c>
      <c r="AG3809" s="38">
        <f t="shared" si="2429"/>
        <v>0.40430412239721802</v>
      </c>
      <c r="AH3809" s="38">
        <f t="shared" si="2429"/>
        <v>0.41735978509950611</v>
      </c>
      <c r="AI3809" s="38">
        <f t="shared" si="2429"/>
        <v>0.43034323465073154</v>
      </c>
      <c r="AJ3809" s="38">
        <f t="shared" si="2429"/>
        <v>0.44323965986654301</v>
      </c>
      <c r="AK3809" s="38">
        <f t="shared" si="2429"/>
        <v>0.45603508594713604</v>
      </c>
      <c r="AL3809" s="38">
        <f t="shared" si="2429"/>
        <v>0.46871638919421632</v>
      </c>
      <c r="AM3809" s="38">
        <f t="shared" si="2429"/>
        <v>0.48127130542073271</v>
      </c>
      <c r="AN3809" s="38">
        <f t="shared" si="2429"/>
        <v>0.49368843252304317</v>
      </c>
      <c r="AO3809" s="38">
        <f t="shared" si="2429"/>
        <v>0.50595722769744911</v>
      </c>
      <c r="AP3809" s="38">
        <f t="shared" si="2429"/>
        <v>0.51806799978807683</v>
      </c>
      <c r="AQ3809" s="38">
        <f t="shared" si="2429"/>
        <v>0.53001189725173892</v>
      </c>
      <c r="AR3809" s="38">
        <f t="shared" si="2429"/>
        <v>0.54178089221848191</v>
      </c>
      <c r="AS3809" s="38">
        <f t="shared" si="2429"/>
        <v>0.55336776111482977</v>
      </c>
      <c r="AT3809" s="38">
        <f t="shared" si="2429"/>
        <v>0.56476606230102699</v>
      </c>
      <c r="AU3809" s="38">
        <f t="shared" si="2429"/>
        <v>0.57597011115459829</v>
      </c>
      <c r="AV3809" s="38">
        <f t="shared" si="2429"/>
        <v>0.58697495301093616</v>
      </c>
      <c r="AW3809" s="38">
        <f t="shared" si="2429"/>
        <v>0.59777633434803568</v>
      </c>
      <c r="AX3809" s="38">
        <f t="shared" si="2429"/>
        <v>0.6083706725774698</v>
      </c>
      <c r="AY3809" s="38">
        <f t="shared" si="2429"/>
        <v>0.61875502477774469</v>
      </c>
      <c r="AZ3809" s="38">
        <f t="shared" si="2429"/>
        <v>0.6289270556797476</v>
      </c>
      <c r="BA3809" s="38">
        <f t="shared" si="2429"/>
        <v>0.63888500518747482</v>
      </c>
      <c r="BB3809" s="38">
        <f t="shared" si="2429"/>
        <v>0.6486276556909617</v>
      </c>
      <c r="BC3809" s="38">
        <f t="shared" si="2429"/>
        <v>0.65815429940258907</v>
      </c>
      <c r="BD3809" s="38">
        <f t="shared" si="2429"/>
        <v>0.66746470592297991</v>
      </c>
      <c r="BE3809" s="38">
        <f t="shared" si="2429"/>
        <v>0.67655909021868377</v>
      </c>
      <c r="BF3809" s="38">
        <f t="shared" si="2429"/>
        <v>0.68543808117096017</v>
      </c>
    </row>
    <row r="3810" spans="1:58" x14ac:dyDescent="0.2">
      <c r="A3810" s="9" t="str">
        <f t="shared" si="2394"/>
        <v>Zimbabwe</v>
      </c>
      <c r="C3810" s="39">
        <f t="shared" si="2395"/>
        <v>0.25169540000000001</v>
      </c>
      <c r="D3810" s="38">
        <f t="shared" ref="D3810:BF3810" si="2430">1-_xlfn.NORM.DIST($D$608,D3581,$B$37+$B$38*D3581,TRUE)</f>
        <v>0.2642960299715138</v>
      </c>
      <c r="E3810" s="38">
        <f t="shared" si="2430"/>
        <v>0.27704774894053186</v>
      </c>
      <c r="F3810" s="38">
        <f t="shared" si="2430"/>
        <v>0.28992944135554133</v>
      </c>
      <c r="G3810" s="38">
        <f t="shared" si="2430"/>
        <v>0.30292007258959897</v>
      </c>
      <c r="H3810" s="38">
        <f t="shared" si="2430"/>
        <v>0.31599879839961409</v>
      </c>
      <c r="I3810" s="38">
        <f t="shared" si="2430"/>
        <v>0.32914506670477062</v>
      </c>
      <c r="J3810" s="38">
        <f t="shared" si="2430"/>
        <v>0.34233871124864845</v>
      </c>
      <c r="K3810" s="38">
        <f t="shared" si="2430"/>
        <v>0.35556003684557169</v>
      </c>
      <c r="L3810" s="38">
        <f t="shared" si="2430"/>
        <v>0.36878989603827383</v>
      </c>
      <c r="M3810" s="38">
        <f t="shared" si="2430"/>
        <v>0.38200975711008434</v>
      </c>
      <c r="N3810" s="38">
        <f t="shared" si="2430"/>
        <v>0.39520176349974134</v>
      </c>
      <c r="O3810" s="38">
        <f t="shared" si="2430"/>
        <v>0.40834878476021541</v>
      </c>
      <c r="P3810" s="38">
        <f t="shared" si="2430"/>
        <v>0.42143445928442258</v>
      </c>
      <c r="Q3810" s="38">
        <f t="shared" si="2430"/>
        <v>0.43444322909051536</v>
      </c>
      <c r="R3810" s="38">
        <f t="shared" si="2430"/>
        <v>0.44736036701786808</v>
      </c>
      <c r="S3810" s="38">
        <f t="shared" si="2430"/>
        <v>0.46017199673235232</v>
      </c>
      <c r="T3810" s="38">
        <f t="shared" si="2430"/>
        <v>0.47286510597667564</v>
      </c>
      <c r="U3810" s="38">
        <f t="shared" si="2430"/>
        <v>0.48542755352908573</v>
      </c>
      <c r="V3810" s="38">
        <f t="shared" si="2430"/>
        <v>0.49784807035243683</v>
      </c>
      <c r="W3810" s="38">
        <f t="shared" si="2430"/>
        <v>0.51011625542626571</v>
      </c>
      <c r="X3810" s="38">
        <f t="shared" si="2430"/>
        <v>0.52222256675800338</v>
      </c>
      <c r="Y3810" s="38">
        <f t="shared" si="2430"/>
        <v>0.53415830806658882</v>
      </c>
      <c r="Z3810" s="38">
        <f t="shared" si="2430"/>
        <v>0.54591561162339908</v>
      </c>
      <c r="AA3810" s="38">
        <f t="shared" si="2430"/>
        <v>0.55748741772237431</v>
      </c>
      <c r="AB3810" s="38">
        <f t="shared" si="2430"/>
        <v>0.56886745123427174</v>
      </c>
      <c r="AC3810" s="38">
        <f t="shared" si="2430"/>
        <v>0.58005019567986105</v>
      </c>
      <c r="AD3810" s="38">
        <f t="shared" si="2430"/>
        <v>0.59103086523423465</v>
      </c>
      <c r="AE3810" s="38">
        <f t="shared" si="2430"/>
        <v>0.60180537504990261</v>
      </c>
      <c r="AF3810" s="38">
        <f t="shared" si="2430"/>
        <v>0.61237031026049349</v>
      </c>
      <c r="AG3810" s="38">
        <f t="shared" si="2430"/>
        <v>0.62272289400022118</v>
      </c>
      <c r="AH3810" s="38">
        <f t="shared" si="2430"/>
        <v>0.6328609547472388</v>
      </c>
      <c r="AI3810" s="38">
        <f t="shared" si="2430"/>
        <v>0.64278289327195925</v>
      </c>
      <c r="AJ3810" s="38">
        <f t="shared" si="2430"/>
        <v>0.65248764944472515</v>
      </c>
      <c r="AK3810" s="38">
        <f t="shared" si="2430"/>
        <v>0.66197466913112035</v>
      </c>
      <c r="AL3810" s="38">
        <f t="shared" si="2430"/>
        <v>0.67124387137798047</v>
      </c>
      <c r="AM3810" s="38">
        <f t="shared" si="2430"/>
        <v>0.68029561606894262</v>
      </c>
      <c r="AN3810" s="38">
        <f t="shared" si="2430"/>
        <v>0.68913067220535007</v>
      </c>
      <c r="AO3810" s="38">
        <f t="shared" si="2430"/>
        <v>0.69775018694656654</v>
      </c>
      <c r="AP3810" s="38">
        <f t="shared" si="2430"/>
        <v>0.70615565552337634</v>
      </c>
      <c r="AQ3810" s="38">
        <f t="shared" si="2430"/>
        <v>0.71434889211915564</v>
      </c>
      <c r="AR3810" s="38">
        <f t="shared" si="2430"/>
        <v>0.72233200179595403</v>
      </c>
      <c r="AS3810" s="38">
        <f t="shared" si="2430"/>
        <v>0.73010735352649536</v>
      </c>
      <c r="AT3810" s="38">
        <f t="shared" si="2430"/>
        <v>0.73767755437840155</v>
      </c>
      <c r="AU3810" s="38">
        <f t="shared" si="2430"/>
        <v>0.74504542488361136</v>
      </c>
      <c r="AV3810" s="38">
        <f t="shared" si="2430"/>
        <v>0.75221397561396552</v>
      </c>
      <c r="AW3810" s="38">
        <f t="shared" si="2430"/>
        <v>0.75918638497322521</v>
      </c>
      <c r="AX3810" s="38">
        <f t="shared" si="2430"/>
        <v>0.76596597820628198</v>
      </c>
      <c r="AY3810" s="38">
        <f t="shared" si="2430"/>
        <v>0.77255620761798671</v>
      </c>
      <c r="AZ3810" s="38">
        <f t="shared" si="2430"/>
        <v>0.77896063398674908</v>
      </c>
      <c r="BA3810" s="38">
        <f t="shared" si="2430"/>
        <v>0.78518290915181466</v>
      </c>
      <c r="BB3810" s="38">
        <f t="shared" si="2430"/>
        <v>0.79122675974779277</v>
      </c>
      <c r="BC3810" s="38">
        <f t="shared" si="2430"/>
        <v>0.79709597205555349</v>
      </c>
      <c r="BD3810" s="38">
        <f t="shared" si="2430"/>
        <v>0.8027943779349338</v>
      </c>
      <c r="BE3810" s="38">
        <f t="shared" si="2430"/>
        <v>0.80832584180172595</v>
      </c>
      <c r="BF3810" s="38">
        <f t="shared" si="2430"/>
        <v>0.81369424860911965</v>
      </c>
    </row>
    <row r="3811" spans="1:58" x14ac:dyDescent="0.2">
      <c r="A3811" t="s">
        <v>268</v>
      </c>
      <c r="I3811" s="26"/>
      <c r="J3811" s="26"/>
      <c r="K3811" s="26"/>
      <c r="L3811" s="26"/>
      <c r="M3811" s="26"/>
      <c r="N3811" s="26"/>
      <c r="O3811" s="26"/>
      <c r="P3811" s="26"/>
      <c r="Q3811" s="26"/>
      <c r="R3811" s="26"/>
      <c r="S3811" s="26"/>
      <c r="T3811" s="26"/>
      <c r="U3811" s="26"/>
      <c r="V3811" s="26"/>
      <c r="W3811" s="26"/>
      <c r="X3811" s="26"/>
      <c r="Y3811" s="26"/>
      <c r="Z3811" s="26"/>
      <c r="AA3811" s="26"/>
      <c r="AB3811" s="26"/>
      <c r="AC3811" s="26"/>
      <c r="AD3811" s="26"/>
      <c r="AE3811" s="26"/>
      <c r="AF3811" s="26"/>
      <c r="AG3811" s="26"/>
      <c r="AH3811" s="26"/>
      <c r="AI3811" s="26"/>
      <c r="AJ3811" s="26"/>
      <c r="AK3811" s="26"/>
      <c r="AL3811" s="26"/>
      <c r="AM3811" s="26"/>
      <c r="AN3811" s="26"/>
      <c r="AO3811" s="26"/>
      <c r="AP3811" s="26"/>
      <c r="AQ3811" s="26"/>
      <c r="AR3811" s="26"/>
      <c r="AS3811" s="26"/>
      <c r="AT3811" s="26"/>
      <c r="AU3811" s="26"/>
      <c r="AV3811" s="26"/>
      <c r="AW3811" s="26"/>
      <c r="AX3811" s="26"/>
      <c r="AY3811" s="26"/>
      <c r="AZ3811" s="26"/>
      <c r="BA3811" s="26"/>
      <c r="BB3811" s="26"/>
      <c r="BC3811" s="26"/>
      <c r="BD3811" s="26"/>
      <c r="BE3811" s="26"/>
      <c r="BF3811" s="26"/>
    </row>
    <row r="3812" spans="1:58" x14ac:dyDescent="0.2">
      <c r="A3812" t="s">
        <v>17</v>
      </c>
      <c r="C3812" s="38">
        <f ca="1">SUMIF($B$146:$B$372,$A3812,C$3822:C$4048)/SUMIF($B$146:$B$372,$A3812,C$3126:C$3352)</f>
        <v>0.16127105972263878</v>
      </c>
      <c r="D3812" s="38">
        <f t="shared" ref="D3812:BF3816" ca="1" si="2431">SUMIF($B$146:$B$372,$A3812,D$3822:D$4048)/SUMIF($B$146:$B$372,$A3812,D$3126:D$3352)</f>
        <v>0.17078221058117951</v>
      </c>
      <c r="E3812" s="38">
        <f t="shared" ca="1" si="2431"/>
        <v>0.18057800225405374</v>
      </c>
      <c r="F3812" s="38">
        <f t="shared" ca="1" si="2431"/>
        <v>0.19064721210524263</v>
      </c>
      <c r="G3812" s="38">
        <f t="shared" ca="1" si="2431"/>
        <v>0.20097766542142129</v>
      </c>
      <c r="H3812" s="38">
        <f t="shared" ca="1" si="2431"/>
        <v>0.2115563099517801</v>
      </c>
      <c r="I3812" s="38">
        <f t="shared" ca="1" si="2431"/>
        <v>0.22236929592036583</v>
      </c>
      <c r="J3812" s="38">
        <f t="shared" ca="1" si="2431"/>
        <v>0.23340206044505951</v>
      </c>
      <c r="K3812" s="38">
        <f t="shared" ca="1" si="2431"/>
        <v>0.24463941530232455</v>
      </c>
      <c r="L3812" s="38">
        <f t="shared" ca="1" si="2431"/>
        <v>0.2560656369958178</v>
      </c>
      <c r="M3812" s="38">
        <f t="shared" ca="1" si="2431"/>
        <v>0.26766455811895612</v>
      </c>
      <c r="N3812" s="38">
        <f t="shared" ca="1" si="2431"/>
        <v>0.27941965904536298</v>
      </c>
      <c r="O3812" s="38">
        <f t="shared" ca="1" si="2431"/>
        <v>0.29131415903542351</v>
      </c>
      <c r="P3812" s="38">
        <f t="shared" ca="1" si="2431"/>
        <v>0.30333110591029255</v>
      </c>
      <c r="Q3812" s="38">
        <f t="shared" ca="1" si="2431"/>
        <v>0.31545346351513126</v>
      </c>
      <c r="R3812" s="38">
        <f t="shared" ca="1" si="2431"/>
        <v>0.32766419626926696</v>
      </c>
      <c r="S3812" s="38">
        <f t="shared" ca="1" si="2431"/>
        <v>0.33994635018087227</v>
      </c>
      <c r="T3812" s="38">
        <f t="shared" ca="1" si="2431"/>
        <v>0.35228312978596293</v>
      </c>
      <c r="U3812" s="38">
        <f t="shared" ca="1" si="2431"/>
        <v>0.36465797055457461</v>
      </c>
      <c r="V3812" s="38">
        <f t="shared" ca="1" si="2431"/>
        <v>0.37705460638949062</v>
      </c>
      <c r="W3812" s="38">
        <f t="shared" ca="1" si="2431"/>
        <v>0.38945713192367448</v>
      </c>
      <c r="X3812" s="38">
        <f t="shared" ca="1" si="2431"/>
        <v>0.40185005940042567</v>
      </c>
      <c r="Y3812" s="38">
        <f t="shared" ca="1" si="2431"/>
        <v>0.41421836999443506</v>
      </c>
      <c r="Z3812" s="38">
        <f t="shared" ca="1" si="2431"/>
        <v>0.42654755950145845</v>
      </c>
      <c r="AA3812" s="38">
        <f t="shared" ca="1" si="2431"/>
        <v>0.43882367838876463</v>
      </c>
      <c r="AB3812" s="38">
        <f t="shared" ca="1" si="2431"/>
        <v>0.45103336625729884</v>
      </c>
      <c r="AC3812" s="38">
        <f t="shared" ca="1" si="2431"/>
        <v>0.46316388081941084</v>
      </c>
      <c r="AD3812" s="38">
        <f t="shared" ca="1" si="2431"/>
        <v>0.47520312154276129</v>
      </c>
      <c r="AE3812" s="38">
        <f t="shared" ca="1" si="2431"/>
        <v>0.48713964815168276</v>
      </c>
      <c r="AF3812" s="38">
        <f t="shared" ca="1" si="2431"/>
        <v>0.49896269421180151</v>
      </c>
      <c r="AG3812" s="38">
        <f t="shared" ca="1" si="2431"/>
        <v>0.51066217605234188</v>
      </c>
      <c r="AH3812" s="38">
        <f t="shared" ca="1" si="2431"/>
        <v>0.52222869730341615</v>
      </c>
      <c r="AI3812" s="38">
        <f t="shared" ca="1" si="2431"/>
        <v>0.53365354934307108</v>
      </c>
      <c r="AJ3812" s="38">
        <f t="shared" ca="1" si="2431"/>
        <v>0.5449287079612577</v>
      </c>
      <c r="AK3812" s="38">
        <f t="shared" ca="1" si="2431"/>
        <v>0.55604682655559723</v>
      </c>
      <c r="AL3812" s="38">
        <f t="shared" ca="1" si="2431"/>
        <v>0.56700122617723725</v>
      </c>
      <c r="AM3812" s="38">
        <f t="shared" ca="1" si="2431"/>
        <v>0.577785882744691</v>
      </c>
      <c r="AN3812" s="38">
        <f t="shared" ca="1" si="2431"/>
        <v>0.58839541173971199</v>
      </c>
      <c r="AO3812" s="38">
        <f t="shared" ca="1" si="2431"/>
        <v>0.59882505069245318</v>
      </c>
      <c r="AP3812" s="38">
        <f t="shared" ca="1" si="2431"/>
        <v>0.60907063975380837</v>
      </c>
      <c r="AQ3812" s="38">
        <f t="shared" ca="1" si="2431"/>
        <v>0.6191286006413258</v>
      </c>
      <c r="AR3812" s="38">
        <f t="shared" ca="1" si="2431"/>
        <v>0.62899591423182422</v>
      </c>
      <c r="AS3812" s="38">
        <f t="shared" ca="1" si="2431"/>
        <v>0.6386700970592103</v>
      </c>
      <c r="AT3812" s="38">
        <f t="shared" ca="1" si="2431"/>
        <v>0.64814917696028063</v>
      </c>
      <c r="AU3812" s="38">
        <f t="shared" ca="1" si="2431"/>
        <v>0.65743166809487896</v>
      </c>
      <c r="AV3812" s="38">
        <f t="shared" ca="1" si="2431"/>
        <v>0.66651654554987227</v>
      </c>
      <c r="AW3812" s="38">
        <f t="shared" ca="1" si="2431"/>
        <v>0.67540321971931383</v>
      </c>
      <c r="AX3812" s="38">
        <f t="shared" ca="1" si="2431"/>
        <v>0.68409151063608498</v>
      </c>
      <c r="AY3812" s="38">
        <f t="shared" ca="1" si="2431"/>
        <v>0.6925816224134197</v>
      </c>
      <c r="AZ3812" s="38">
        <f t="shared" ca="1" si="2431"/>
        <v>0.7008741179382133</v>
      </c>
      <c r="BA3812" s="38">
        <f t="shared" ca="1" si="2431"/>
        <v>0.70896989394204135</v>
      </c>
      <c r="BB3812" s="38">
        <f t="shared" ca="1" si="2431"/>
        <v>0.71687015656039932</v>
      </c>
      <c r="BC3812" s="38">
        <f t="shared" ca="1" si="2431"/>
        <v>0.72457639747608371</v>
      </c>
      <c r="BD3812" s="38">
        <f t="shared" ca="1" si="2431"/>
        <v>0.7320903707286921</v>
      </c>
      <c r="BE3812" s="38">
        <f t="shared" ca="1" si="2431"/>
        <v>0.73941407025924277</v>
      </c>
      <c r="BF3812" s="38">
        <f t="shared" ca="1" si="2431"/>
        <v>0.74654970824670075</v>
      </c>
    </row>
    <row r="3813" spans="1:58" x14ac:dyDescent="0.2">
      <c r="A3813" t="s">
        <v>12</v>
      </c>
      <c r="C3813" s="38">
        <f t="shared" ref="C3813:R3818" ca="1" si="2432">SUMIF($B$146:$B$372,$A3813,C$3822:C$4048)/SUMIF($B$146:$B$372,$A3813,C$3126:C$3352)</f>
        <v>0.50690114558061838</v>
      </c>
      <c r="D3813" s="38">
        <f t="shared" ca="1" si="2432"/>
        <v>0.51659739228451429</v>
      </c>
      <c r="E3813" s="38">
        <f t="shared" ca="1" si="2432"/>
        <v>0.5262621015835568</v>
      </c>
      <c r="F3813" s="38">
        <f t="shared" ca="1" si="2432"/>
        <v>0.53588770356372561</v>
      </c>
      <c r="G3813" s="38">
        <f t="shared" ca="1" si="2432"/>
        <v>0.54546672324333889</v>
      </c>
      <c r="H3813" s="38">
        <f t="shared" ca="1" si="2432"/>
        <v>0.55499181249460938</v>
      </c>
      <c r="I3813" s="38">
        <f t="shared" ca="1" si="2432"/>
        <v>0.5644557803554261</v>
      </c>
      <c r="J3813" s="38">
        <f t="shared" ca="1" si="2432"/>
        <v>0.57385162148554913</v>
      </c>
      <c r="K3813" s="38">
        <f t="shared" ca="1" si="2432"/>
        <v>0.5831725425623947</v>
      </c>
      <c r="L3813" s="38">
        <f t="shared" ca="1" si="2432"/>
        <v>0.59241198645192483</v>
      </c>
      <c r="M3813" s="38">
        <f t="shared" ca="1" si="2432"/>
        <v>0.60156365403009826</v>
      </c>
      <c r="N3813" s="38">
        <f t="shared" ca="1" si="2432"/>
        <v>0.61062152356821076</v>
      </c>
      <c r="O3813" s="38">
        <f t="shared" ca="1" si="2432"/>
        <v>0.61957986763174477</v>
      </c>
      <c r="P3813" s="38">
        <f t="shared" ca="1" si="2432"/>
        <v>0.62843326747569661</v>
      </c>
      <c r="Q3813" s="38">
        <f t="shared" ca="1" si="2432"/>
        <v>0.63717662495031913</v>
      </c>
      <c r="R3813" s="38">
        <f t="shared" ca="1" si="2432"/>
        <v>0.64580517195866594</v>
      </c>
      <c r="S3813" s="38">
        <f t="shared" ca="1" si="2431"/>
        <v>0.65431447753208072</v>
      </c>
      <c r="T3813" s="38">
        <f t="shared" ca="1" si="2431"/>
        <v>0.66270045261082966</v>
      </c>
      <c r="U3813" s="38">
        <f t="shared" ca="1" si="2431"/>
        <v>0.67095935263535256</v>
      </c>
      <c r="V3813" s="38">
        <f t="shared" ca="1" si="2431"/>
        <v>0.67908777806824883</v>
      </c>
      <c r="W3813" s="38">
        <f t="shared" ca="1" si="2431"/>
        <v>0.68708267297923631</v>
      </c>
      <c r="X3813" s="38">
        <f t="shared" ca="1" si="2431"/>
        <v>0.69494132183404289</v>
      </c>
      <c r="Y3813" s="38">
        <f t="shared" ca="1" si="2431"/>
        <v>0.70266134463473429</v>
      </c>
      <c r="Z3813" s="38">
        <f t="shared" ca="1" si="2431"/>
        <v>0.7102406905625912</v>
      </c>
      <c r="AA3813" s="38">
        <f t="shared" ca="1" si="2431"/>
        <v>0.7176776302764255</v>
      </c>
      <c r="AB3813" s="38">
        <f t="shared" ca="1" si="2431"/>
        <v>0.72497074701863617</v>
      </c>
      <c r="AC3813" s="38">
        <f t="shared" ca="1" si="2431"/>
        <v>0.73211892667931777</v>
      </c>
      <c r="AD3813" s="38">
        <f t="shared" ca="1" si="2431"/>
        <v>0.73912134696485265</v>
      </c>
      <c r="AE3813" s="38">
        <f t="shared" ca="1" si="2431"/>
        <v>0.74597746581259761</v>
      </c>
      <c r="AF3813" s="38">
        <f t="shared" ca="1" si="2431"/>
        <v>0.75268700918706932</v>
      </c>
      <c r="AG3813" s="38">
        <f t="shared" ca="1" si="2431"/>
        <v>0.75924995838627685</v>
      </c>
      <c r="AH3813" s="38">
        <f t="shared" ca="1" si="2431"/>
        <v>0.76566653697909248</v>
      </c>
      <c r="AI3813" s="38">
        <f t="shared" ca="1" si="2431"/>
        <v>0.77193719748666167</v>
      </c>
      <c r="AJ3813" s="38">
        <f t="shared" ca="1" si="2431"/>
        <v>0.77806260791230497</v>
      </c>
      <c r="AK3813" s="38">
        <f t="shared" ca="1" si="2431"/>
        <v>0.78404363821594403</v>
      </c>
      <c r="AL3813" s="38">
        <f t="shared" ca="1" si="2431"/>
        <v>0.78988134682031041</v>
      </c>
      <c r="AM3813" s="38">
        <f t="shared" ca="1" si="2431"/>
        <v>0.79557696722780324</v>
      </c>
      <c r="AN3813" s="38">
        <f t="shared" ca="1" si="2431"/>
        <v>0.80113189481828717</v>
      </c>
      <c r="AO3813" s="38">
        <f t="shared" ca="1" si="2431"/>
        <v>0.80654767389013227</v>
      </c>
      <c r="AP3813" s="38">
        <f t="shared" ca="1" si="2431"/>
        <v>0.81182598499878122</v>
      </c>
      <c r="AQ3813" s="38">
        <f t="shared" ca="1" si="2431"/>
        <v>0.81696863263975095</v>
      </c>
      <c r="AR3813" s="38">
        <f t="shared" ca="1" si="2431"/>
        <v>0.82197753331575429</v>
      </c>
      <c r="AS3813" s="38">
        <f t="shared" ca="1" si="2431"/>
        <v>0.82685470402106831</v>
      </c>
      <c r="AT3813" s="38">
        <f t="shared" ca="1" si="2431"/>
        <v>0.83160225116991882</v>
      </c>
      <c r="AU3813" s="38">
        <f t="shared" ca="1" si="2431"/>
        <v>0.83622235998998462</v>
      </c>
      <c r="AV3813" s="38">
        <f t="shared" ca="1" si="2431"/>
        <v>0.84071728439672477</v>
      </c>
      <c r="AW3813" s="38">
        <f t="shared" ca="1" si="2431"/>
        <v>0.8450893373594679</v>
      </c>
      <c r="AX3813" s="38">
        <f t="shared" ca="1" si="2431"/>
        <v>0.84934088176572009</v>
      </c>
      <c r="AY3813" s="38">
        <f t="shared" ca="1" si="2431"/>
        <v>0.85347432178627358</v>
      </c>
      <c r="AZ3813" s="38">
        <f t="shared" ca="1" si="2431"/>
        <v>0.85749209474010646</v>
      </c>
      <c r="BA3813" s="38">
        <f t="shared" ca="1" si="2431"/>
        <v>0.8613966634550051</v>
      </c>
      <c r="BB3813" s="38">
        <f t="shared" ca="1" si="2431"/>
        <v>0.86519050911702944</v>
      </c>
      <c r="BC3813" s="38">
        <f t="shared" ca="1" si="2431"/>
        <v>0.86887612459967611</v>
      </c>
      <c r="BD3813" s="38">
        <f t="shared" ca="1" si="2431"/>
        <v>0.87245600826144687</v>
      </c>
      <c r="BE3813" s="38">
        <f t="shared" ca="1" si="2431"/>
        <v>0.87593265819894106</v>
      </c>
      <c r="BF3813" s="38">
        <f t="shared" ca="1" si="2431"/>
        <v>0.87930856694106796</v>
      </c>
    </row>
    <row r="3814" spans="1:58" x14ac:dyDescent="0.2">
      <c r="A3814" t="s">
        <v>8</v>
      </c>
      <c r="C3814" s="38">
        <f t="shared" ca="1" si="2432"/>
        <v>0.50275218234408092</v>
      </c>
      <c r="D3814" s="38">
        <f t="shared" ca="1" si="2431"/>
        <v>0.5144092375429361</v>
      </c>
      <c r="E3814" s="38">
        <f t="shared" ca="1" si="2431"/>
        <v>0.52593048345547344</v>
      </c>
      <c r="F3814" s="38">
        <f t="shared" ca="1" si="2431"/>
        <v>0.53730751937128352</v>
      </c>
      <c r="G3814" s="38">
        <f t="shared" ca="1" si="2431"/>
        <v>0.54853263077765735</v>
      </c>
      <c r="H3814" s="38">
        <f t="shared" ca="1" si="2431"/>
        <v>0.55959877924855483</v>
      </c>
      <c r="I3814" s="38">
        <f t="shared" ca="1" si="2431"/>
        <v>0.57049958954575686</v>
      </c>
      <c r="J3814" s="38">
        <f t="shared" ca="1" si="2431"/>
        <v>0.58122933424535239</v>
      </c>
      <c r="K3814" s="38">
        <f t="shared" ca="1" si="2431"/>
        <v>0.59178291619435697</v>
      </c>
      <c r="L3814" s="38">
        <f t="shared" ca="1" si="2431"/>
        <v>0.60215584909171405</v>
      </c>
      <c r="M3814" s="38">
        <f t="shared" ca="1" si="2431"/>
        <v>0.61234423647554137</v>
      </c>
      <c r="N3814" s="38">
        <f t="shared" ca="1" si="2431"/>
        <v>0.62234474938464379</v>
      </c>
      <c r="O3814" s="38">
        <f t="shared" ca="1" si="2431"/>
        <v>0.63215460294731707</v>
      </c>
      <c r="P3814" s="38">
        <f t="shared" ca="1" si="2431"/>
        <v>0.64177153213464089</v>
      </c>
      <c r="Q3814" s="38">
        <f t="shared" ca="1" si="2431"/>
        <v>0.65119376689907638</v>
      </c>
      <c r="R3814" s="38">
        <f t="shared" ca="1" si="2431"/>
        <v>0.66042000690245262</v>
      </c>
      <c r="S3814" s="38">
        <f t="shared" ca="1" si="2431"/>
        <v>0.66944939602068776</v>
      </c>
      <c r="T3814" s="38">
        <f t="shared" ca="1" si="2431"/>
        <v>0.67828149679584104</v>
      </c>
      <c r="U3814" s="38">
        <f t="shared" ca="1" si="2431"/>
        <v>0.68691626498971414</v>
      </c>
      <c r="V3814" s="38">
        <f t="shared" ca="1" si="2431"/>
        <v>0.69535402437720317</v>
      </c>
      <c r="W3814" s="38">
        <f t="shared" ca="1" si="2431"/>
        <v>0.70359544190212997</v>
      </c>
      <c r="X3814" s="38">
        <f t="shared" ca="1" si="2431"/>
        <v>0.71164150330344811</v>
      </c>
      <c r="Y3814" s="38">
        <f t="shared" ca="1" si="2431"/>
        <v>0.71949348930558543</v>
      </c>
      <c r="Z3814" s="38">
        <f t="shared" ca="1" si="2431"/>
        <v>0.72715295245332012</v>
      </c>
      <c r="AA3814" s="38">
        <f t="shared" ca="1" si="2431"/>
        <v>0.73462169465904026</v>
      </c>
      <c r="AB3814" s="38">
        <f t="shared" ca="1" si="2431"/>
        <v>0.74190174551850829</v>
      </c>
      <c r="AC3814" s="38">
        <f t="shared" ca="1" si="2431"/>
        <v>0.74899534144038615</v>
      </c>
      <c r="AD3814" s="38">
        <f t="shared" ca="1" si="2431"/>
        <v>0.75590490562477375</v>
      </c>
      <c r="AE3814" s="38">
        <f t="shared" ca="1" si="2431"/>
        <v>0.7626330289168054</v>
      </c>
      <c r="AF3814" s="38">
        <f t="shared" ca="1" si="2431"/>
        <v>0.76918245155305476</v>
      </c>
      <c r="AG3814" s="38">
        <f t="shared" ca="1" si="2431"/>
        <v>0.77555604581090798</v>
      </c>
      <c r="AH3814" s="38">
        <f t="shared" ca="1" si="2431"/>
        <v>0.78175679956433197</v>
      </c>
      <c r="AI3814" s="38">
        <f t="shared" ca="1" si="2431"/>
        <v>0.7877878007434399</v>
      </c>
      <c r="AJ3814" s="38">
        <f t="shared" ca="1" si="2431"/>
        <v>0.79365222268992519</v>
      </c>
      <c r="AK3814" s="38">
        <f t="shared" ca="1" si="2431"/>
        <v>0.79935331039579549</v>
      </c>
      <c r="AL3814" s="38">
        <f t="shared" ca="1" si="2431"/>
        <v>0.80489436760881838</v>
      </c>
      <c r="AM3814" s="38">
        <f t="shared" ca="1" si="2431"/>
        <v>0.81027874478463402</v>
      </c>
      <c r="AN3814" s="38">
        <f t="shared" ca="1" si="2431"/>
        <v>0.81550982786259718</v>
      </c>
      <c r="AO3814" s="38">
        <f t="shared" ca="1" si="2431"/>
        <v>0.82059102784000437</v>
      </c>
      <c r="AP3814" s="38">
        <f t="shared" ca="1" si="2431"/>
        <v>0.82552577111740999</v>
      </c>
      <c r="AQ3814" s="38">
        <f t="shared" ca="1" si="2431"/>
        <v>0.83031749058621496</v>
      </c>
      <c r="AR3814" s="38">
        <f t="shared" ca="1" si="2431"/>
        <v>0.83496961742854325</v>
      </c>
      <c r="AS3814" s="38">
        <f t="shared" ca="1" si="2431"/>
        <v>0.83948557359861087</v>
      </c>
      <c r="AT3814" s="38">
        <f t="shared" ca="1" si="2431"/>
        <v>0.84386876495429075</v>
      </c>
      <c r="AU3814" s="38">
        <f t="shared" ca="1" si="2431"/>
        <v>0.84812257500731458</v>
      </c>
      <c r="AV3814" s="38">
        <f t="shared" ca="1" si="2431"/>
        <v>0.85225035926057269</v>
      </c>
      <c r="AW3814" s="38">
        <f t="shared" ca="1" si="2431"/>
        <v>0.85625544010116617</v>
      </c>
      <c r="AX3814" s="38">
        <f t="shared" ca="1" si="2431"/>
        <v>0.86014110221824769</v>
      </c>
      <c r="AY3814" s="38">
        <f t="shared" ca="1" si="2431"/>
        <v>0.8639105885152506</v>
      </c>
      <c r="AZ3814" s="38">
        <f t="shared" ca="1" si="2431"/>
        <v>0.86756709648675845</v>
      </c>
      <c r="BA3814" s="38">
        <f t="shared" ca="1" si="2431"/>
        <v>0.87111377503107312</v>
      </c>
      <c r="BB3814" s="38">
        <f t="shared" ca="1" si="2431"/>
        <v>0.87455372167040379</v>
      </c>
      <c r="BC3814" s="38">
        <f t="shared" ca="1" si="2431"/>
        <v>0.8778899801515645</v>
      </c>
      <c r="BD3814" s="38">
        <f t="shared" ca="1" si="2431"/>
        <v>0.88112553840106911</v>
      </c>
      <c r="BE3814" s="38">
        <f t="shared" ca="1" si="2431"/>
        <v>0.8842633268095792</v>
      </c>
      <c r="BF3814" s="38">
        <f t="shared" ca="1" si="2431"/>
        <v>0.88730621682173438</v>
      </c>
    </row>
    <row r="3815" spans="1:58" x14ac:dyDescent="0.2">
      <c r="A3815" t="s">
        <v>43</v>
      </c>
      <c r="C3815" s="38">
        <f t="shared" ca="1" si="2432"/>
        <v>0.83183019140896064</v>
      </c>
      <c r="D3815" s="38">
        <f t="shared" ca="1" si="2431"/>
        <v>0.83549599784500528</v>
      </c>
      <c r="E3815" s="38">
        <f t="shared" ca="1" si="2431"/>
        <v>0.83910450345467846</v>
      </c>
      <c r="F3815" s="38">
        <f t="shared" ca="1" si="2431"/>
        <v>0.84265505387261619</v>
      </c>
      <c r="G3815" s="38">
        <f t="shared" ca="1" si="2431"/>
        <v>0.84614708467473665</v>
      </c>
      <c r="H3815" s="38">
        <f t="shared" ca="1" si="2431"/>
        <v>0.84958012065054245</v>
      </c>
      <c r="I3815" s="38">
        <f t="shared" ca="1" si="2431"/>
        <v>0.85295377462373623</v>
      </c>
      <c r="J3815" s="38">
        <f t="shared" ca="1" si="2431"/>
        <v>0.85626774586481214</v>
      </c>
      <c r="K3815" s="38">
        <f t="shared" ca="1" si="2431"/>
        <v>0.85952181813857997</v>
      </c>
      <c r="L3815" s="38">
        <f t="shared" ca="1" si="2431"/>
        <v>0.8627158574288758</v>
      </c>
      <c r="M3815" s="38">
        <f t="shared" ca="1" si="2431"/>
        <v>0.86584980938123823</v>
      </c>
      <c r="N3815" s="38">
        <f t="shared" ca="1" si="2431"/>
        <v>0.86892369650312473</v>
      </c>
      <c r="O3815" s="38">
        <f t="shared" ca="1" si="2431"/>
        <v>0.87193761515922663</v>
      </c>
      <c r="P3815" s="38">
        <f t="shared" ca="1" si="2431"/>
        <v>0.8748917323978177</v>
      </c>
      <c r="Q3815" s="38">
        <f t="shared" ca="1" si="2431"/>
        <v>0.87778628264176284</v>
      </c>
      <c r="R3815" s="38">
        <f t="shared" ca="1" si="2431"/>
        <v>0.88062156427592042</v>
      </c>
      <c r="S3815" s="38">
        <f t="shared" ca="1" si="2431"/>
        <v>0.88339793616026607</v>
      </c>
      <c r="T3815" s="38">
        <f t="shared" ca="1" si="2431"/>
        <v>0.88611581409598228</v>
      </c>
      <c r="U3815" s="38">
        <f t="shared" ca="1" si="2431"/>
        <v>0.8887756672693824</v>
      </c>
      <c r="V3815" s="38">
        <f t="shared" ca="1" si="2431"/>
        <v>0.89137801469640487</v>
      </c>
      <c r="W3815" s="38">
        <f t="shared" ca="1" si="2431"/>
        <v>0.89392342168818617</v>
      </c>
      <c r="X3815" s="38">
        <f t="shared" ca="1" si="2431"/>
        <v>0.89641249635610565</v>
      </c>
      <c r="Y3815" s="38">
        <f t="shared" ca="1" si="2431"/>
        <v>0.89884588617258698</v>
      </c>
      <c r="Z3815" s="38">
        <f t="shared" ca="1" si="2431"/>
        <v>0.90122427460208909</v>
      </c>
      <c r="AA3815" s="38">
        <f t="shared" ca="1" si="2431"/>
        <v>0.90354837781467201</v>
      </c>
      <c r="AB3815" s="38">
        <f t="shared" ca="1" si="2431"/>
        <v>0.90581894149294495</v>
      </c>
      <c r="AC3815" s="38">
        <f t="shared" ca="1" si="2431"/>
        <v>0.9080367377413161</v>
      </c>
      <c r="AD3815" s="38">
        <f t="shared" ca="1" si="2431"/>
        <v>0.91020256210513428</v>
      </c>
      <c r="AE3815" s="38">
        <f t="shared" ca="1" si="2431"/>
        <v>0.91231723070564841</v>
      </c>
      <c r="AF3815" s="38">
        <f t="shared" ca="1" si="2431"/>
        <v>0.91438157749558413</v>
      </c>
      <c r="AG3815" s="38">
        <f t="shared" ca="1" si="2431"/>
        <v>0.91639645163870098</v>
      </c>
      <c r="AH3815" s="38">
        <f t="shared" ca="1" si="2431"/>
        <v>0.91835438457537899</v>
      </c>
      <c r="AI3815" s="38">
        <f t="shared" ca="1" si="2431"/>
        <v>0.92027273850979641</v>
      </c>
      <c r="AJ3815" s="38">
        <f t="shared" ca="1" si="2431"/>
        <v>0.92214423546267954</v>
      </c>
      <c r="AK3815" s="38">
        <f t="shared" ca="1" si="2431"/>
        <v>0.92396976133632669</v>
      </c>
      <c r="AL3815" s="38">
        <f t="shared" ca="1" si="2431"/>
        <v>0.92575020605325387</v>
      </c>
      <c r="AM3815" s="38">
        <f t="shared" ca="1" si="2431"/>
        <v>0.92748646169790117</v>
      </c>
      <c r="AN3815" s="38">
        <f t="shared" ca="1" si="2431"/>
        <v>0.92917942078109028</v>
      </c>
      <c r="AO3815" s="38">
        <f t="shared" ca="1" si="2431"/>
        <v>0.93082997462447603</v>
      </c>
      <c r="AP3815" s="38">
        <f t="shared" ca="1" si="2431"/>
        <v>0.93243901186188938</v>
      </c>
      <c r="AQ3815" s="38">
        <f t="shared" ca="1" si="2431"/>
        <v>0.93400741705404655</v>
      </c>
      <c r="AR3815" s="38">
        <f t="shared" ca="1" si="2431"/>
        <v>0.93553606941293188</v>
      </c>
      <c r="AS3815" s="38">
        <f t="shared" ca="1" si="2431"/>
        <v>0.93702584163181424</v>
      </c>
      <c r="AT3815" s="38">
        <f t="shared" ca="1" si="2431"/>
        <v>0.93847759881683102</v>
      </c>
      <c r="AU3815" s="38">
        <f t="shared" ca="1" si="2431"/>
        <v>0.93989219751580688</v>
      </c>
      <c r="AV3815" s="38">
        <f t="shared" ca="1" si="2431"/>
        <v>0.9412704848400254</v>
      </c>
      <c r="AW3815" s="38">
        <f t="shared" ca="1" si="2431"/>
        <v>0.94261329767449076</v>
      </c>
      <c r="AX3815" s="38">
        <f t="shared" ca="1" si="2431"/>
        <v>0.94392146197232929</v>
      </c>
      <c r="AY3815" s="38">
        <f t="shared" ca="1" si="2431"/>
        <v>0.94519579212887883</v>
      </c>
      <c r="AZ3815" s="38">
        <f t="shared" ca="1" si="2431"/>
        <v>0.94643709043116075</v>
      </c>
      <c r="BA3815" s="38">
        <f t="shared" ca="1" si="2431"/>
        <v>0.94764614657837198</v>
      </c>
      <c r="BB3815" s="38">
        <f t="shared" ca="1" si="2431"/>
        <v>0.94882373726922886</v>
      </c>
      <c r="BC3815" s="38">
        <f t="shared" ca="1" si="2431"/>
        <v>0.94997062585198344</v>
      </c>
      <c r="BD3815" s="38">
        <f t="shared" ca="1" si="2431"/>
        <v>0.95108756203313249</v>
      </c>
      <c r="BE3815" s="38">
        <f t="shared" ca="1" si="2431"/>
        <v>0.9521752816408614</v>
      </c>
      <c r="BF3815" s="38">
        <f t="shared" ca="1" si="2431"/>
        <v>0.95323450643948504</v>
      </c>
    </row>
    <row r="3816" spans="1:58" x14ac:dyDescent="0.2">
      <c r="A3816" t="s">
        <v>14</v>
      </c>
      <c r="C3816" s="38">
        <f t="shared" ca="1" si="2432"/>
        <v>0.81690961996972522</v>
      </c>
      <c r="D3816" s="38">
        <f t="shared" ca="1" si="2431"/>
        <v>0.82110803042596769</v>
      </c>
      <c r="E3816" s="38">
        <f t="shared" ca="1" si="2431"/>
        <v>0.82524139529731444</v>
      </c>
      <c r="F3816" s="38">
        <f t="shared" ca="1" si="2431"/>
        <v>0.82930777110337028</v>
      </c>
      <c r="G3816" s="38">
        <f t="shared" ca="1" si="2431"/>
        <v>0.83330547131709443</v>
      </c>
      <c r="H3816" s="38">
        <f t="shared" ca="1" si="2431"/>
        <v>0.83723305393465641</v>
      </c>
      <c r="I3816" s="38">
        <f t="shared" ca="1" si="2431"/>
        <v>0.84108930893792644</v>
      </c>
      <c r="J3816" s="38">
        <f t="shared" ca="1" si="2431"/>
        <v>0.84487324573631484</v>
      </c>
      <c r="K3816" s="38">
        <f t="shared" ca="1" si="2431"/>
        <v>0.84858408066542079</v>
      </c>
      <c r="L3816" s="38">
        <f t="shared" ca="1" si="2431"/>
        <v>0.85222122461125749</v>
      </c>
      <c r="M3816" s="38">
        <f t="shared" ca="1" si="2431"/>
        <v>0.85578427082036157</v>
      </c>
      <c r="N3816" s="38">
        <f t="shared" ca="1" si="2431"/>
        <v>0.85927298294826226</v>
      </c>
      <c r="O3816" s="38">
        <f t="shared" ca="1" si="2431"/>
        <v>0.86268728339129752</v>
      </c>
      <c r="P3816" s="38">
        <f t="shared" ca="1" si="2431"/>
        <v>0.86602724193987146</v>
      </c>
      <c r="Q3816" s="38">
        <f t="shared" ca="1" si="2431"/>
        <v>0.86929306478479207</v>
      </c>
      <c r="R3816" s="38">
        <f t="shared" ca="1" si="2431"/>
        <v>0.87248508390245472</v>
      </c>
      <c r="S3816" s="38">
        <f t="shared" ca="1" si="2431"/>
        <v>0.87560374683914344</v>
      </c>
      <c r="T3816" s="38">
        <f t="shared" ca="1" si="2431"/>
        <v>0.87864960690986627</v>
      </c>
      <c r="U3816" s="38">
        <f t="shared" ca="1" si="2431"/>
        <v>0.88162331382260828</v>
      </c>
      <c r="V3816" s="38">
        <f t="shared" ca="1" si="2431"/>
        <v>0.88452560473493491</v>
      </c>
      <c r="W3816" s="38">
        <f t="shared" ca="1" si="2431"/>
        <v>0.88735729574624878</v>
      </c>
      <c r="X3816" s="38">
        <f t="shared" ca="1" si="2431"/>
        <v>0.89011927382587219</v>
      </c>
      <c r="Y3816" s="38">
        <f t="shared" ca="1" si="2431"/>
        <v>0.89281248917431688</v>
      </c>
      <c r="Z3816" s="38">
        <f t="shared" ca="1" si="2431"/>
        <v>0.89543794801269261</v>
      </c>
      <c r="AA3816" s="38">
        <f t="shared" ca="1" si="2431"/>
        <v>0.8979967057930881</v>
      </c>
      <c r="AB3816" s="38">
        <f t="shared" ca="1" si="2431"/>
        <v>0.90048986082101645</v>
      </c>
      <c r="AC3816" s="38">
        <f t="shared" ca="1" si="2431"/>
        <v>0.9029185482794595</v>
      </c>
      <c r="AD3816" s="38">
        <f t="shared" ca="1" si="2431"/>
        <v>0.90528393464285695</v>
      </c>
      <c r="AE3816" s="38">
        <f t="shared" ca="1" si="2431"/>
        <v>0.90758721246833629</v>
      </c>
      <c r="AF3816" s="38">
        <f t="shared" ca="1" si="2431"/>
        <v>0.90982959555072229</v>
      </c>
      <c r="AG3816" s="38">
        <f t="shared" ca="1" si="2431"/>
        <v>0.91201231442722641</v>
      </c>
      <c r="AH3816" s="38">
        <f t="shared" ca="1" si="2431"/>
        <v>0.91413661221732612</v>
      </c>
      <c r="AI3816" s="38">
        <f t="shared" ca="1" si="2431"/>
        <v>0.9162037407830248</v>
      </c>
      <c r="AJ3816" s="38">
        <f t="shared" ca="1" si="2431"/>
        <v>0.91821495719457524</v>
      </c>
      <c r="AK3816" s="38">
        <f t="shared" ca="1" si="2431"/>
        <v>0.92017152048669293</v>
      </c>
      <c r="AL3816" s="38">
        <f t="shared" ca="1" si="2431"/>
        <v>0.9220746886903961</v>
      </c>
      <c r="AM3816" s="38">
        <f t="shared" ca="1" si="2431"/>
        <v>0.92392571612573038</v>
      </c>
      <c r="AN3816" s="38">
        <f t="shared" ca="1" si="2431"/>
        <v>0.92572585094093052</v>
      </c>
      <c r="AO3816" s="38">
        <f t="shared" ca="1" si="2431"/>
        <v>0.92747633288381781</v>
      </c>
      <c r="AP3816" s="38">
        <f t="shared" ca="1" si="2431"/>
        <v>0.92917839129164803</v>
      </c>
      <c r="AQ3816" s="38">
        <f t="shared" ca="1" si="2431"/>
        <v>0.93083324328596928</v>
      </c>
      <c r="AR3816" s="38">
        <f t="shared" ca="1" si="2431"/>
        <v>0.93244209215954088</v>
      </c>
      <c r="AS3816" s="38">
        <f t="shared" ca="1" si="2431"/>
        <v>0.93400612594277077</v>
      </c>
      <c r="AT3816" s="38">
        <f t="shared" ca="1" si="2431"/>
        <v>0.93552651613766691</v>
      </c>
      <c r="AU3816" s="38">
        <f t="shared" ca="1" si="2431"/>
        <v>0.93700441660774514</v>
      </c>
      <c r="AV3816" s="38">
        <f t="shared" ca="1" si="2431"/>
        <v>0.93844096261289145</v>
      </c>
      <c r="AW3816" s="38">
        <f t="shared" ca="1" si="2431"/>
        <v>0.93983726997863126</v>
      </c>
      <c r="AX3816" s="38">
        <f t="shared" ca="1" si="2431"/>
        <v>0.94119443438982631</v>
      </c>
      <c r="AY3816" s="38">
        <f t="shared" ca="1" si="2431"/>
        <v>0.94251353079927691</v>
      </c>
      <c r="AZ3816" s="38">
        <f t="shared" ca="1" si="2431"/>
        <v>0.94379561294223846</v>
      </c>
      <c r="BA3816" s="38">
        <f t="shared" ca="1" si="2431"/>
        <v>0.94504171294834149</v>
      </c>
      <c r="BB3816" s="38">
        <f t="shared" ref="D3816:BF3818" ca="1" si="2433">SUMIF($B$146:$B$372,$A3816,BB$3822:BB$4048)/SUMIF($B$146:$B$372,$A3816,BB$3126:BB$3352)</f>
        <v>0.94625284104287488</v>
      </c>
      <c r="BC3816" s="38">
        <f t="shared" ca="1" si="2433"/>
        <v>0.94742998532988199</v>
      </c>
      <c r="BD3816" s="38">
        <f t="shared" ca="1" si="2433"/>
        <v>0.94857411164994754</v>
      </c>
      <c r="BE3816" s="38">
        <f t="shared" ca="1" si="2433"/>
        <v>0.94968616350600332</v>
      </c>
      <c r="BF3816" s="38">
        <f t="shared" ca="1" si="2433"/>
        <v>0.95076706205091022</v>
      </c>
    </row>
    <row r="3817" spans="1:58" x14ac:dyDescent="0.2">
      <c r="A3817" t="s">
        <v>19</v>
      </c>
      <c r="C3817" s="38">
        <f t="shared" ca="1" si="2432"/>
        <v>0.66636816760880235</v>
      </c>
      <c r="D3817" s="38">
        <f t="shared" ca="1" si="2433"/>
        <v>0.67482319851659855</v>
      </c>
      <c r="E3817" s="38">
        <f t="shared" ca="1" si="2433"/>
        <v>0.68310743175097532</v>
      </c>
      <c r="F3817" s="38">
        <f t="shared" ca="1" si="2433"/>
        <v>0.69122062840026732</v>
      </c>
      <c r="G3817" s="38">
        <f t="shared" ca="1" si="2433"/>
        <v>0.69916281699552185</v>
      </c>
      <c r="H3817" s="38">
        <f t="shared" ca="1" si="2433"/>
        <v>0.70693427962558408</v>
      </c>
      <c r="I3817" s="38">
        <f t="shared" ca="1" si="2433"/>
        <v>0.71453553805797354</v>
      </c>
      <c r="J3817" s="38">
        <f t="shared" ca="1" si="2433"/>
        <v>0.72196733991808903</v>
      </c>
      <c r="K3817" s="38">
        <f t="shared" ca="1" si="2433"/>
        <v>0.72923064497627454</v>
      </c>
      <c r="L3817" s="38">
        <f t="shared" ca="1" si="2433"/>
        <v>0.73632661158903334</v>
      </c>
      <c r="M3817" s="38">
        <f t="shared" ca="1" si="2433"/>
        <v>0.74325658333733602</v>
      </c>
      <c r="N3817" s="38">
        <f t="shared" ca="1" si="2433"/>
        <v>0.75002207590157433</v>
      </c>
      <c r="O3817" s="38">
        <f t="shared" ca="1" si="2433"/>
        <v>0.75662476420916569</v>
      </c>
      <c r="P3817" s="38">
        <f t="shared" ca="1" si="2433"/>
        <v>0.76306646988733118</v>
      </c>
      <c r="Q3817" s="38">
        <f t="shared" ca="1" si="2433"/>
        <v>0.76934914905002705</v>
      </c>
      <c r="R3817" s="38">
        <f t="shared" ca="1" si="2433"/>
        <v>0.77547488044451285</v>
      </c>
      <c r="S3817" s="38">
        <f t="shared" ca="1" si="2433"/>
        <v>0.78144585397962585</v>
      </c>
      <c r="T3817" s="38">
        <f t="shared" ca="1" si="2433"/>
        <v>0.78726435965445574</v>
      </c>
      <c r="U3817" s="38">
        <f t="shared" ca="1" si="2433"/>
        <v>0.79293277690289055</v>
      </c>
      <c r="V3817" s="38">
        <f t="shared" ca="1" si="2433"/>
        <v>0.79845356436638193</v>
      </c>
      <c r="W3817" s="38">
        <f t="shared" ca="1" si="2433"/>
        <v>0.80382925010431161</v>
      </c>
      <c r="X3817" s="38">
        <f t="shared" ca="1" si="2433"/>
        <v>0.80906242224851055</v>
      </c>
      <c r="Y3817" s="38">
        <f t="shared" ca="1" si="2433"/>
        <v>0.81415572010587245</v>
      </c>
      <c r="Z3817" s="38">
        <f t="shared" ca="1" si="2433"/>
        <v>0.81911182571049446</v>
      </c>
      <c r="AA3817" s="38">
        <f t="shared" ca="1" si="2433"/>
        <v>0.8239334558245317</v>
      </c>
      <c r="AB3817" s="38">
        <f t="shared" ca="1" si="2433"/>
        <v>0.82862335438484069</v>
      </c>
      <c r="AC3817" s="38">
        <f t="shared" ca="1" si="2433"/>
        <v>0.83318428539057054</v>
      </c>
      <c r="AD3817" s="38">
        <f t="shared" ca="1" si="2433"/>
        <v>0.83761902622516315</v>
      </c>
      <c r="AE3817" s="38">
        <f t="shared" ca="1" si="2433"/>
        <v>0.84193036140465272</v>
      </c>
      <c r="AF3817" s="38">
        <f t="shared" ca="1" si="2433"/>
        <v>0.84612107674284354</v>
      </c>
      <c r="AG3817" s="38">
        <f t="shared" ca="1" si="2433"/>
        <v>0.85019395392269115</v>
      </c>
      <c r="AH3817" s="38">
        <f t="shared" ca="1" si="2433"/>
        <v>0.85415176546227833</v>
      </c>
      <c r="AI3817" s="38">
        <f t="shared" ca="1" si="2433"/>
        <v>0.85799727006283577</v>
      </c>
      <c r="AJ3817" s="38">
        <f t="shared" ca="1" si="2433"/>
        <v>0.86173320832560951</v>
      </c>
      <c r="AK3817" s="38">
        <f t="shared" ca="1" si="2433"/>
        <v>0.86536229882377202</v>
      </c>
      <c r="AL3817" s="38">
        <f t="shared" ca="1" si="2433"/>
        <v>0.86888723451515149</v>
      </c>
      <c r="AM3817" s="38">
        <f t="shared" ca="1" si="2433"/>
        <v>0.87231067948123264</v>
      </c>
      <c r="AN3817" s="38">
        <f t="shared" ca="1" si="2433"/>
        <v>0.87563526597768249</v>
      </c>
      <c r="AO3817" s="38">
        <f t="shared" ca="1" si="2433"/>
        <v>0.87886359178155771</v>
      </c>
      <c r="AP3817" s="38">
        <f t="shared" ca="1" si="2433"/>
        <v>0.88199821782032084</v>
      </c>
      <c r="AQ3817" s="38">
        <f t="shared" ca="1" si="2433"/>
        <v>0.88504166606789636</v>
      </c>
      <c r="AR3817" s="38">
        <f t="shared" ca="1" si="2433"/>
        <v>0.88799641769312343</v>
      </c>
      <c r="AS3817" s="38">
        <f t="shared" ca="1" si="2433"/>
        <v>0.89086491144619573</v>
      </c>
      <c r="AT3817" s="38">
        <f t="shared" ca="1" si="2433"/>
        <v>0.89364954226892102</v>
      </c>
      <c r="AU3817" s="38">
        <f t="shared" ca="1" si="2433"/>
        <v>0.89635266011500403</v>
      </c>
      <c r="AV3817" s="38">
        <f t="shared" ca="1" si="2433"/>
        <v>0.89897656896686018</v>
      </c>
      <c r="AW3817" s="38">
        <f t="shared" ca="1" si="2433"/>
        <v>0.90152352603592101</v>
      </c>
      <c r="AX3817" s="38">
        <f t="shared" ca="1" si="2433"/>
        <v>0.90399574113378744</v>
      </c>
      <c r="AY3817" s="38">
        <f t="shared" ca="1" si="2433"/>
        <v>0.90639537620204891</v>
      </c>
      <c r="AZ3817" s="38">
        <f t="shared" ca="1" si="2433"/>
        <v>0.90872454498906119</v>
      </c>
      <c r="BA3817" s="38">
        <f t="shared" ca="1" si="2433"/>
        <v>0.91098531286244622</v>
      </c>
      <c r="BB3817" s="38">
        <f t="shared" ca="1" si="2433"/>
        <v>0.91317969674658639</v>
      </c>
      <c r="BC3817" s="38">
        <f t="shared" ca="1" si="2433"/>
        <v>0.91530966517486434</v>
      </c>
      <c r="BD3817" s="38">
        <f t="shared" ca="1" si="2433"/>
        <v>0.91737713844690072</v>
      </c>
      <c r="BE3817" s="38">
        <f t="shared" ca="1" si="2433"/>
        <v>0.91938398888155015</v>
      </c>
      <c r="BF3817" s="38">
        <f t="shared" ca="1" si="2433"/>
        <v>0.92133204115689316</v>
      </c>
    </row>
    <row r="3818" spans="1:58" x14ac:dyDescent="0.2">
      <c r="A3818" t="s">
        <v>10</v>
      </c>
      <c r="C3818" s="38">
        <f t="shared" ca="1" si="2432"/>
        <v>0.95653032305958907</v>
      </c>
      <c r="D3818" s="38">
        <f t="shared" ca="1" si="2433"/>
        <v>0.95756246796109179</v>
      </c>
      <c r="E3818" s="38">
        <f t="shared" ca="1" si="2433"/>
        <v>0.95856027426144386</v>
      </c>
      <c r="F3818" s="38">
        <f t="shared" ca="1" si="2433"/>
        <v>0.95952485932674036</v>
      </c>
      <c r="G3818" s="38">
        <f t="shared" ca="1" si="2433"/>
        <v>0.96045731258644651</v>
      </c>
      <c r="H3818" s="38">
        <f t="shared" ca="1" si="2433"/>
        <v>0.96135869547351727</v>
      </c>
      <c r="I3818" s="38">
        <f t="shared" ca="1" si="2433"/>
        <v>0.96223004144037105</v>
      </c>
      <c r="J3818" s="38">
        <f t="shared" ca="1" si="2433"/>
        <v>0.96307235604435237</v>
      </c>
      <c r="K3818" s="38">
        <f t="shared" ca="1" si="2433"/>
        <v>0.96388661709658063</v>
      </c>
      <c r="L3818" s="38">
        <f t="shared" ca="1" si="2433"/>
        <v>0.9646737748683526</v>
      </c>
      <c r="M3818" s="38">
        <f t="shared" ca="1" si="2433"/>
        <v>0.96543475234953624</v>
      </c>
      <c r="N3818" s="38">
        <f t="shared" ca="1" si="2433"/>
        <v>0.96617044555369702</v>
      </c>
      <c r="O3818" s="38">
        <f t="shared" ca="1" si="2433"/>
        <v>0.9668817238649593</v>
      </c>
      <c r="P3818" s="38">
        <f t="shared" ca="1" si="2433"/>
        <v>0.96756943042190557</v>
      </c>
      <c r="Q3818" s="38">
        <f t="shared" ca="1" si="2433"/>
        <v>0.96823438253408489</v>
      </c>
      <c r="R3818" s="38">
        <f t="shared" ca="1" si="2433"/>
        <v>0.96887737212698555</v>
      </c>
      <c r="S3818" s="38">
        <f t="shared" ca="1" si="2433"/>
        <v>0.96949916621159882</v>
      </c>
      <c r="T3818" s="38">
        <f t="shared" ca="1" si="2433"/>
        <v>0.97010050737495557</v>
      </c>
      <c r="U3818" s="38">
        <f t="shared" ca="1" si="2433"/>
        <v>0.97068211428828</v>
      </c>
      <c r="V3818" s="38">
        <f t="shared" ca="1" si="2433"/>
        <v>0.97124468222964977</v>
      </c>
      <c r="W3818" s="38">
        <f t="shared" ca="1" si="2433"/>
        <v>0.9717888836182903</v>
      </c>
      <c r="X3818" s="38">
        <f t="shared" ca="1" si="2433"/>
        <v>0.97231536855785716</v>
      </c>
      <c r="Y3818" s="38">
        <f t="shared" ca="1" si="2433"/>
        <v>0.97282476538627816</v>
      </c>
      <c r="Z3818" s="38">
        <f t="shared" ca="1" si="2433"/>
        <v>0.97331768122992479</v>
      </c>
      <c r="AA3818" s="38">
        <f t="shared" ca="1" si="2433"/>
        <v>0.97379470256011269</v>
      </c>
      <c r="AB3818" s="38">
        <f t="shared" ca="1" si="2433"/>
        <v>0.97425639575005718</v>
      </c>
      <c r="AC3818" s="38">
        <f t="shared" ca="1" si="2433"/>
        <v>0.97470330763065127</v>
      </c>
      <c r="AD3818" s="38">
        <f t="shared" ca="1" si="2433"/>
        <v>0.97513596604355157</v>
      </c>
      <c r="AE3818" s="38">
        <f t="shared" ca="1" si="2433"/>
        <v>0.97555488039022631</v>
      </c>
      <c r="AF3818" s="38">
        <f t="shared" ca="1" si="2433"/>
        <v>0.97596054217578287</v>
      </c>
      <c r="AG3818" s="38">
        <f t="shared" ca="1" si="2433"/>
        <v>0.97635342554649407</v>
      </c>
      <c r="AH3818" s="38">
        <f t="shared" ca="1" si="2433"/>
        <v>0.97673398782009202</v>
      </c>
      <c r="AI3818" s="38">
        <f t="shared" ca="1" si="2433"/>
        <v>0.97710267000802309</v>
      </c>
      <c r="AJ3818" s="38">
        <f t="shared" ca="1" si="2433"/>
        <v>0.97745989732892702</v>
      </c>
      <c r="AK3818" s="38">
        <f t="shared" ca="1" si="2433"/>
        <v>0.97780607971275912</v>
      </c>
      <c r="AL3818" s="38">
        <f t="shared" ca="1" si="2433"/>
        <v>0.97814161229501029</v>
      </c>
      <c r="AM3818" s="38">
        <f t="shared" ca="1" si="2433"/>
        <v>0.97846687590061299</v>
      </c>
      <c r="AN3818" s="38">
        <f t="shared" ca="1" si="2433"/>
        <v>0.97878223751716709</v>
      </c>
      <c r="AO3818" s="38">
        <f t="shared" ca="1" si="2433"/>
        <v>0.97908805075720429</v>
      </c>
      <c r="AP3818" s="38">
        <f t="shared" ca="1" si="2433"/>
        <v>0.97938465630927429</v>
      </c>
      <c r="AQ3818" s="38">
        <f t="shared" ca="1" si="2433"/>
        <v>0.9796723823776915</v>
      </c>
      <c r="AR3818" s="38">
        <f t="shared" ca="1" si="2433"/>
        <v>0.97995154511083782</v>
      </c>
      <c r="AS3818" s="38">
        <f t="shared" ca="1" si="2433"/>
        <v>0.98022244901796274</v>
      </c>
      <c r="AT3818" s="38">
        <f t="shared" ca="1" si="2433"/>
        <v>0.98048538737446556</v>
      </c>
      <c r="AU3818" s="38">
        <f t="shared" ca="1" si="2433"/>
        <v>0.98074064261568905</v>
      </c>
      <c r="AV3818" s="38">
        <f t="shared" ca="1" si="2433"/>
        <v>0.98098848671927896</v>
      </c>
      <c r="AW3818" s="38">
        <f t="shared" ca="1" si="2433"/>
        <v>0.98122918157619987</v>
      </c>
      <c r="AX3818" s="38">
        <f t="shared" ca="1" si="2433"/>
        <v>0.98146297935053051</v>
      </c>
      <c r="AY3818" s="38">
        <f t="shared" ca="1" si="2433"/>
        <v>0.98169012282817247</v>
      </c>
      <c r="AZ3818" s="38">
        <f t="shared" ca="1" si="2433"/>
        <v>0.98191084575463738</v>
      </c>
      <c r="BA3818" s="38">
        <f t="shared" ca="1" si="2433"/>
        <v>0.98212537316209436</v>
      </c>
      <c r="BB3818" s="38">
        <f t="shared" ca="1" si="2433"/>
        <v>0.9823281768389619</v>
      </c>
      <c r="BC3818" s="38">
        <f t="shared" ca="1" si="2433"/>
        <v>0.98253085860434708</v>
      </c>
      <c r="BD3818" s="38">
        <f t="shared" ca="1" si="2433"/>
        <v>0.98272796947580277</v>
      </c>
      <c r="BE3818" s="38">
        <f t="shared" ca="1" si="2433"/>
        <v>0.98291970263189155</v>
      </c>
      <c r="BF3818" s="38">
        <f t="shared" ca="1" si="2433"/>
        <v>0.98310624402282765</v>
      </c>
    </row>
    <row r="3819" spans="1:58" x14ac:dyDescent="0.2">
      <c r="A3819" t="s">
        <v>287</v>
      </c>
      <c r="C3819" s="38">
        <f t="shared" ref="C3819:AH3819" ca="1" si="2434">SUMPRODUCT(C3584:C3810,C3126:C3352)/SUM(C3126:C3352)</f>
        <v>0.57134660836747664</v>
      </c>
      <c r="D3819" s="38">
        <f t="shared" ca="1" si="2434"/>
        <v>0.57628494221662396</v>
      </c>
      <c r="E3819" s="38">
        <f t="shared" ca="1" si="2434"/>
        <v>0.58129978718797304</v>
      </c>
      <c r="F3819" s="38">
        <f t="shared" ca="1" si="2434"/>
        <v>0.58638837744823546</v>
      </c>
      <c r="G3819" s="38">
        <f t="shared" ca="1" si="2434"/>
        <v>0.5915477292504836</v>
      </c>
      <c r="H3819" s="38">
        <f t="shared" ca="1" si="2434"/>
        <v>0.5967746408332697</v>
      </c>
      <c r="I3819" s="38">
        <f t="shared" ca="1" si="2434"/>
        <v>0.60206569516657671</v>
      </c>
      <c r="J3819" s="38">
        <f t="shared" ca="1" si="2434"/>
        <v>0.60741726543817987</v>
      </c>
      <c r="K3819" s="38">
        <f t="shared" ca="1" si="2434"/>
        <v>0.61282552313398764</v>
      </c>
      <c r="L3819" s="38">
        <f t="shared" ca="1" si="2434"/>
        <v>0.61828644853140446</v>
      </c>
      <c r="M3819" s="38">
        <f t="shared" ca="1" si="2434"/>
        <v>0.62379584339572203</v>
      </c>
      <c r="N3819" s="38">
        <f t="shared" ca="1" si="2434"/>
        <v>0.62934934564652589</v>
      </c>
      <c r="O3819" s="38">
        <f t="shared" ca="1" si="2434"/>
        <v>0.63494244574347791</v>
      </c>
      <c r="P3819" s="38">
        <f t="shared" ca="1" si="2434"/>
        <v>0.64057050452916686</v>
      </c>
      <c r="Q3819" s="38">
        <f t="shared" ca="1" si="2434"/>
        <v>0.6462287722600315</v>
      </c>
      <c r="R3819" s="38">
        <f t="shared" ca="1" si="2434"/>
        <v>0.65191240855499799</v>
      </c>
      <c r="S3819" s="38">
        <f t="shared" ca="1" si="2434"/>
        <v>0.65761650299445218</v>
      </c>
      <c r="T3819" s="38">
        <f t="shared" ca="1" si="2434"/>
        <v>0.66333609610937661</v>
      </c>
      <c r="U3819" s="38">
        <f t="shared" ca="1" si="2434"/>
        <v>0.66906620051127463</v>
      </c>
      <c r="V3819" s="38">
        <f t="shared" ca="1" si="2434"/>
        <v>0.67480182192734872</v>
      </c>
      <c r="W3819" s="38">
        <f t="shared" ca="1" si="2434"/>
        <v>0.68053797992187648</v>
      </c>
      <c r="X3819" s="38">
        <f t="shared" ca="1" si="2434"/>
        <v>0.68626972810306897</v>
      </c>
      <c r="Y3819" s="38">
        <f t="shared" ca="1" si="2434"/>
        <v>0.69199217363467214</v>
      </c>
      <c r="Z3819" s="38">
        <f t="shared" ca="1" si="2434"/>
        <v>0.69770049589250693</v>
      </c>
      <c r="AA3819" s="38">
        <f t="shared" ca="1" si="2434"/>
        <v>0.70338996412760013</v>
      </c>
      <c r="AB3819" s="38">
        <f t="shared" ca="1" si="2434"/>
        <v>0.70905595401924815</v>
      </c>
      <c r="AC3819" s="38">
        <f t="shared" ca="1" si="2434"/>
        <v>0.7146939630226502</v>
      </c>
      <c r="AD3819" s="38">
        <f t="shared" ca="1" si="2434"/>
        <v>0.72029962443675311</v>
      </c>
      <c r="AE3819" s="38">
        <f t="shared" ca="1" si="2434"/>
        <v>0.72586872013777337</v>
      </c>
      <c r="AF3819" s="38">
        <f t="shared" ca="1" si="2434"/>
        <v>0.7313971919429979</v>
      </c>
      <c r="AG3819" s="38">
        <f t="shared" ca="1" si="2434"/>
        <v>0.73688115158696288</v>
      </c>
      <c r="AH3819" s="38">
        <f t="shared" ca="1" si="2434"/>
        <v>0.74231534829339596</v>
      </c>
      <c r="AI3819" s="38">
        <f t="shared" ref="AI3819:BF3819" ca="1" si="2435">SUMPRODUCT(AI3584:AI3810,AI3126:AI3352)/SUM(AI3126:AI3352)</f>
        <v>0.74769931950967916</v>
      </c>
      <c r="AJ3819" s="38">
        <f t="shared" ca="1" si="2435"/>
        <v>0.753028212649408</v>
      </c>
      <c r="AK3819" s="38">
        <f t="shared" ca="1" si="2435"/>
        <v>0.75829889127356886</v>
      </c>
      <c r="AL3819" s="38">
        <f t="shared" ca="1" si="2435"/>
        <v>0.7635084183636377</v>
      </c>
      <c r="AM3819" s="38">
        <f t="shared" ca="1" si="2435"/>
        <v>0.76865405840425338</v>
      </c>
      <c r="AN3819" s="38">
        <f t="shared" ca="1" si="2435"/>
        <v>0.77373327832396954</v>
      </c>
      <c r="AO3819" s="38">
        <f t="shared" ca="1" si="2435"/>
        <v>0.77874374736356333</v>
      </c>
      <c r="AP3819" s="38">
        <f t="shared" ca="1" si="2435"/>
        <v>0.78368333594560935</v>
      </c>
      <c r="AQ3819" s="38">
        <f t="shared" ca="1" si="2435"/>
        <v>0.78855011362195859</v>
      </c>
      <c r="AR3819" s="38">
        <f t="shared" ca="1" si="2435"/>
        <v>0.79334234617766886</v>
      </c>
      <c r="AS3819" s="38">
        <f t="shared" ca="1" si="2435"/>
        <v>0.79805849197059553</v>
      </c>
      <c r="AT3819" s="38">
        <f t="shared" ca="1" si="2435"/>
        <v>0.80269719758578228</v>
      </c>
      <c r="AU3819" s="38">
        <f t="shared" ca="1" si="2435"/>
        <v>0.80725729288268866</v>
      </c>
      <c r="AV3819" s="38">
        <f t="shared" ca="1" si="2435"/>
        <v>0.81173778551167752</v>
      </c>
      <c r="AW3819" s="38">
        <f t="shared" ca="1" si="2435"/>
        <v>0.8161378549737176</v>
      </c>
      <c r="AX3819" s="38">
        <f t="shared" ca="1" si="2435"/>
        <v>0.82045684629449833</v>
      </c>
      <c r="AY3819" s="38">
        <f t="shared" ca="1" si="2435"/>
        <v>0.82469426338082252</v>
      </c>
      <c r="AZ3819" s="38">
        <f t="shared" ca="1" si="2435"/>
        <v>0.82884976212354222</v>
      </c>
      <c r="BA3819" s="38">
        <f t="shared" ca="1" si="2435"/>
        <v>0.83292314330743422</v>
      </c>
      <c r="BB3819" s="38">
        <f t="shared" ca="1" si="2435"/>
        <v>0.8369138692142033</v>
      </c>
      <c r="BC3819" s="38">
        <f t="shared" ca="1" si="2435"/>
        <v>0.84082295249074812</v>
      </c>
      <c r="BD3819" s="38">
        <f t="shared" ca="1" si="2435"/>
        <v>0.84465011707339954</v>
      </c>
      <c r="BE3819" s="38">
        <f t="shared" ca="1" si="2435"/>
        <v>0.84839567043487363</v>
      </c>
      <c r="BF3819" s="38">
        <f t="shared" ca="1" si="2435"/>
        <v>0.8520600284217662</v>
      </c>
    </row>
    <row r="3820" spans="1:58" x14ac:dyDescent="0.2">
      <c r="A3820" t="s">
        <v>380</v>
      </c>
    </row>
    <row r="3821" spans="1:58" x14ac:dyDescent="0.2">
      <c r="C3821" s="9">
        <f>A52</f>
        <v>2015</v>
      </c>
      <c r="D3821" s="37">
        <f>C3821+1</f>
        <v>2016</v>
      </c>
      <c r="E3821" s="37">
        <f t="shared" ref="E3821:BF3821" si="2436">D3821+1</f>
        <v>2017</v>
      </c>
      <c r="F3821" s="37">
        <f t="shared" si="2436"/>
        <v>2018</v>
      </c>
      <c r="G3821" s="37">
        <f t="shared" si="2436"/>
        <v>2019</v>
      </c>
      <c r="H3821" s="37">
        <f t="shared" si="2436"/>
        <v>2020</v>
      </c>
      <c r="I3821" s="37">
        <f t="shared" si="2436"/>
        <v>2021</v>
      </c>
      <c r="J3821" s="37">
        <f t="shared" si="2436"/>
        <v>2022</v>
      </c>
      <c r="K3821" s="37">
        <f t="shared" si="2436"/>
        <v>2023</v>
      </c>
      <c r="L3821" s="37">
        <f t="shared" si="2436"/>
        <v>2024</v>
      </c>
      <c r="M3821" s="37">
        <f t="shared" si="2436"/>
        <v>2025</v>
      </c>
      <c r="N3821" s="37">
        <f t="shared" si="2436"/>
        <v>2026</v>
      </c>
      <c r="O3821" s="37">
        <f t="shared" si="2436"/>
        <v>2027</v>
      </c>
      <c r="P3821" s="37">
        <f t="shared" si="2436"/>
        <v>2028</v>
      </c>
      <c r="Q3821" s="37">
        <f t="shared" si="2436"/>
        <v>2029</v>
      </c>
      <c r="R3821" s="37">
        <f t="shared" si="2436"/>
        <v>2030</v>
      </c>
      <c r="S3821" s="37">
        <f t="shared" si="2436"/>
        <v>2031</v>
      </c>
      <c r="T3821" s="37">
        <f t="shared" si="2436"/>
        <v>2032</v>
      </c>
      <c r="U3821" s="37">
        <f t="shared" si="2436"/>
        <v>2033</v>
      </c>
      <c r="V3821" s="37">
        <f t="shared" si="2436"/>
        <v>2034</v>
      </c>
      <c r="W3821" s="37">
        <f t="shared" si="2436"/>
        <v>2035</v>
      </c>
      <c r="X3821" s="37">
        <f t="shared" si="2436"/>
        <v>2036</v>
      </c>
      <c r="Y3821" s="37">
        <f t="shared" si="2436"/>
        <v>2037</v>
      </c>
      <c r="Z3821" s="37">
        <f t="shared" si="2436"/>
        <v>2038</v>
      </c>
      <c r="AA3821" s="37">
        <f t="shared" si="2436"/>
        <v>2039</v>
      </c>
      <c r="AB3821" s="37">
        <f t="shared" si="2436"/>
        <v>2040</v>
      </c>
      <c r="AC3821" s="37">
        <f t="shared" si="2436"/>
        <v>2041</v>
      </c>
      <c r="AD3821" s="37">
        <f t="shared" si="2436"/>
        <v>2042</v>
      </c>
      <c r="AE3821" s="37">
        <f t="shared" si="2436"/>
        <v>2043</v>
      </c>
      <c r="AF3821" s="37">
        <f t="shared" si="2436"/>
        <v>2044</v>
      </c>
      <c r="AG3821" s="37">
        <f t="shared" si="2436"/>
        <v>2045</v>
      </c>
      <c r="AH3821" s="37">
        <f t="shared" si="2436"/>
        <v>2046</v>
      </c>
      <c r="AI3821" s="37">
        <f t="shared" si="2436"/>
        <v>2047</v>
      </c>
      <c r="AJ3821" s="37">
        <f t="shared" si="2436"/>
        <v>2048</v>
      </c>
      <c r="AK3821" s="37">
        <f t="shared" si="2436"/>
        <v>2049</v>
      </c>
      <c r="AL3821" s="37">
        <f t="shared" si="2436"/>
        <v>2050</v>
      </c>
      <c r="AM3821" s="37">
        <f t="shared" si="2436"/>
        <v>2051</v>
      </c>
      <c r="AN3821" s="37">
        <f t="shared" si="2436"/>
        <v>2052</v>
      </c>
      <c r="AO3821" s="37">
        <f t="shared" si="2436"/>
        <v>2053</v>
      </c>
      <c r="AP3821" s="37">
        <f t="shared" si="2436"/>
        <v>2054</v>
      </c>
      <c r="AQ3821" s="37">
        <f t="shared" si="2436"/>
        <v>2055</v>
      </c>
      <c r="AR3821" s="37">
        <f t="shared" si="2436"/>
        <v>2056</v>
      </c>
      <c r="AS3821" s="37">
        <f t="shared" si="2436"/>
        <v>2057</v>
      </c>
      <c r="AT3821" s="37">
        <f t="shared" si="2436"/>
        <v>2058</v>
      </c>
      <c r="AU3821" s="37">
        <f t="shared" si="2436"/>
        <v>2059</v>
      </c>
      <c r="AV3821" s="37">
        <f t="shared" si="2436"/>
        <v>2060</v>
      </c>
      <c r="AW3821" s="37">
        <f t="shared" si="2436"/>
        <v>2061</v>
      </c>
      <c r="AX3821" s="37">
        <f t="shared" si="2436"/>
        <v>2062</v>
      </c>
      <c r="AY3821" s="37">
        <f t="shared" si="2436"/>
        <v>2063</v>
      </c>
      <c r="AZ3821" s="37">
        <f t="shared" si="2436"/>
        <v>2064</v>
      </c>
      <c r="BA3821" s="37">
        <f t="shared" si="2436"/>
        <v>2065</v>
      </c>
      <c r="BB3821" s="37">
        <f t="shared" si="2436"/>
        <v>2066</v>
      </c>
      <c r="BC3821" s="37">
        <f t="shared" si="2436"/>
        <v>2067</v>
      </c>
      <c r="BD3821" s="37">
        <f t="shared" si="2436"/>
        <v>2068</v>
      </c>
      <c r="BE3821" s="37">
        <f t="shared" si="2436"/>
        <v>2069</v>
      </c>
      <c r="BF3821" s="37">
        <f t="shared" si="2436"/>
        <v>2070</v>
      </c>
    </row>
    <row r="3822" spans="1:58" x14ac:dyDescent="0.2">
      <c r="A3822" s="9" t="str">
        <f t="shared" ref="A3822:A3885" si="2437">A146</f>
        <v>Afghanistan</v>
      </c>
      <c r="C3822" s="34">
        <f t="shared" ref="C3822:AH3822" ca="1" si="2438">C3584*C3126</f>
        <v>344.38246968996486</v>
      </c>
      <c r="D3822" s="34">
        <f t="shared" ca="1" si="2438"/>
        <v>361.355923827384</v>
      </c>
      <c r="E3822" s="34">
        <f t="shared" ca="1" si="2438"/>
        <v>378.473905081015</v>
      </c>
      <c r="F3822" s="34">
        <f t="shared" ca="1" si="2438"/>
        <v>395.70223081849281</v>
      </c>
      <c r="G3822" s="34">
        <f t="shared" ca="1" si="2438"/>
        <v>413.00670203676401</v>
      </c>
      <c r="H3822" s="34">
        <f t="shared" ca="1" si="2438"/>
        <v>430.35326138810001</v>
      </c>
      <c r="I3822" s="34">
        <f t="shared" ca="1" si="2438"/>
        <v>447.7081412052965</v>
      </c>
      <c r="J3822" s="34">
        <f t="shared" ca="1" si="2438"/>
        <v>465.03800090546213</v>
      </c>
      <c r="K3822" s="34">
        <f t="shared" ca="1" si="2438"/>
        <v>482.31005332624352</v>
      </c>
      <c r="L3822" s="34">
        <f t="shared" ca="1" si="2438"/>
        <v>499.49217971284185</v>
      </c>
      <c r="M3822" s="34">
        <f t="shared" ca="1" si="2438"/>
        <v>516.55303322377574</v>
      </c>
      <c r="N3822" s="34">
        <f t="shared" ca="1" si="2438"/>
        <v>533.46213096159556</v>
      </c>
      <c r="O3822" s="34">
        <f t="shared" ca="1" si="2438"/>
        <v>550.18993465530116</v>
      </c>
      <c r="P3822" s="34">
        <f t="shared" ca="1" si="2438"/>
        <v>566.70792023096033</v>
      </c>
      <c r="Q3822" s="34">
        <f t="shared" ca="1" si="2438"/>
        <v>582.98863659840765</v>
      </c>
      <c r="R3822" s="34">
        <f t="shared" ca="1" si="2438"/>
        <v>599.00575406264215</v>
      </c>
      <c r="S3822" s="34">
        <f t="shared" ca="1" si="2438"/>
        <v>614.73410283283943</v>
      </c>
      <c r="T3822" s="34">
        <f t="shared" ca="1" si="2438"/>
        <v>630.14970215556025</v>
      </c>
      <c r="U3822" s="34">
        <f t="shared" ca="1" si="2438"/>
        <v>645.22978063792505</v>
      </c>
      <c r="V3822" s="34">
        <f t="shared" ca="1" si="2438"/>
        <v>659.9527883576726</v>
      </c>
      <c r="W3822" s="34">
        <f t="shared" ca="1" si="2438"/>
        <v>674.29840137392728</v>
      </c>
      <c r="X3822" s="34">
        <f t="shared" ca="1" si="2438"/>
        <v>688.24751926479576</v>
      </c>
      <c r="Y3822" s="34">
        <f t="shared" ca="1" si="2438"/>
        <v>701.78225631735108</v>
      </c>
      <c r="Z3822" s="34">
        <f t="shared" ca="1" si="2438"/>
        <v>714.88592699203673</v>
      </c>
      <c r="AA3822" s="34">
        <f t="shared" ca="1" si="2438"/>
        <v>727.54302627037418</v>
      </c>
      <c r="AB3822" s="34">
        <f t="shared" ca="1" si="2438"/>
        <v>739.73920547917578</v>
      </c>
      <c r="AC3822" s="34">
        <f t="shared" ca="1" si="2438"/>
        <v>751.46124416156283</v>
      </c>
      <c r="AD3822" s="34">
        <f t="shared" ca="1" si="2438"/>
        <v>762.69701854229777</v>
      </c>
      <c r="AE3822" s="34">
        <f t="shared" ca="1" si="2438"/>
        <v>773.43546710464898</v>
      </c>
      <c r="AF3822" s="34">
        <f t="shared" ca="1" si="2438"/>
        <v>783.66655376896199</v>
      </c>
      <c r="AG3822" s="34">
        <f t="shared" ca="1" si="2438"/>
        <v>793.3812291291747</v>
      </c>
      <c r="AH3822" s="34">
        <f t="shared" ca="1" si="2438"/>
        <v>802.57139017355655</v>
      </c>
      <c r="AI3822" s="34">
        <f t="shared" ref="AI3822:BF3822" ca="1" si="2439">AI3584*AI3126</f>
        <v>811.22983888166823</v>
      </c>
      <c r="AJ3822" s="34">
        <f t="shared" ca="1" si="2439"/>
        <v>819.35024005840319</v>
      </c>
      <c r="AK3822" s="34">
        <f t="shared" ca="1" si="2439"/>
        <v>826.9270787320163</v>
      </c>
      <c r="AL3822" s="34">
        <f t="shared" ca="1" si="2439"/>
        <v>833.95561741396727</v>
      </c>
      <c r="AM3822" s="34">
        <f t="shared" ca="1" si="2439"/>
        <v>840.43185348497639</v>
      </c>
      <c r="AN3822" s="34">
        <f t="shared" ca="1" si="2439"/>
        <v>846.35247694545001</v>
      </c>
      <c r="AO3822" s="34">
        <f t="shared" ca="1" si="2439"/>
        <v>851.71482873747289</v>
      </c>
      <c r="AP3822" s="34">
        <f t="shared" ca="1" si="2439"/>
        <v>856.51685982151218</v>
      </c>
      <c r="AQ3822" s="34">
        <f t="shared" ca="1" si="2439"/>
        <v>860.75709116414305</v>
      </c>
      <c r="AR3822" s="34">
        <f t="shared" ca="1" si="2439"/>
        <v>864.43457477131915</v>
      </c>
      <c r="AS3822" s="34">
        <f t="shared" ca="1" si="2439"/>
        <v>867.54885587807769</v>
      </c>
      <c r="AT3822" s="34">
        <f t="shared" ca="1" si="2439"/>
        <v>870.09993638810147</v>
      </c>
      <c r="AU3822" s="34">
        <f t="shared" ca="1" si="2439"/>
        <v>872.08823963497048</v>
      </c>
      <c r="AV3822" s="34">
        <f t="shared" ca="1" si="2439"/>
        <v>873.51457652345869</v>
      </c>
      <c r="AW3822" s="34">
        <f t="shared" ca="1" si="2439"/>
        <v>874.38011309076307</v>
      </c>
      <c r="AX3822" s="34">
        <f t="shared" ca="1" si="2439"/>
        <v>874.6863395164437</v>
      </c>
      <c r="AY3822" s="34">
        <f t="shared" ca="1" si="2439"/>
        <v>874.43504059552311</v>
      </c>
      <c r="AZ3822" s="34">
        <f t="shared" ca="1" si="2439"/>
        <v>873.62826767990646</v>
      </c>
      <c r="BA3822" s="34">
        <f t="shared" ca="1" si="2439"/>
        <v>872.2683120815459</v>
      </c>
      <c r="BB3822" s="34">
        <f t="shared" ca="1" si="2439"/>
        <v>870.35767992506635</v>
      </c>
      <c r="BC3822" s="34">
        <f t="shared" ca="1" si="2439"/>
        <v>867.89906842685627</v>
      </c>
      <c r="BD3822" s="34">
        <f t="shared" ca="1" si="2439"/>
        <v>864.89534357487344</v>
      </c>
      <c r="BE3822" s="34">
        <f t="shared" ca="1" si="2439"/>
        <v>861.34951917467527</v>
      </c>
      <c r="BF3822" s="34">
        <f t="shared" ca="1" si="2439"/>
        <v>857.26473722554078</v>
      </c>
    </row>
    <row r="3823" spans="1:58" x14ac:dyDescent="0.2">
      <c r="A3823" s="9" t="str">
        <f t="shared" si="2437"/>
        <v>Albania</v>
      </c>
      <c r="C3823" s="34">
        <f t="shared" ref="C3823:AH3823" ca="1" si="2440">C3585*C3127</f>
        <v>26.635101698830358</v>
      </c>
      <c r="D3823" s="34">
        <f t="shared" ca="1" si="2440"/>
        <v>26.492239212179506</v>
      </c>
      <c r="E3823" s="34">
        <f t="shared" ca="1" si="2440"/>
        <v>26.338864013846742</v>
      </c>
      <c r="F3823" s="34">
        <f t="shared" ca="1" si="2440"/>
        <v>26.17547858883032</v>
      </c>
      <c r="G3823" s="34">
        <f t="shared" ca="1" si="2440"/>
        <v>26.002577197110966</v>
      </c>
      <c r="H3823" s="34">
        <f t="shared" ca="1" si="2440"/>
        <v>25.820645167479597</v>
      </c>
      <c r="I3823" s="34">
        <f t="shared" ca="1" si="2440"/>
        <v>25.630158287814965</v>
      </c>
      <c r="J3823" s="34">
        <f t="shared" ca="1" si="2440"/>
        <v>25.431582285333683</v>
      </c>
      <c r="K3823" s="34">
        <f t="shared" ca="1" si="2440"/>
        <v>25.225372390454272</v>
      </c>
      <c r="L3823" s="34">
        <f t="shared" ca="1" si="2440"/>
        <v>25.011972978101294</v>
      </c>
      <c r="M3823" s="34">
        <f t="shared" ca="1" si="2440"/>
        <v>24.791817280456243</v>
      </c>
      <c r="N3823" s="34">
        <f t="shared" ca="1" si="2440"/>
        <v>24.565327165405545</v>
      </c>
      <c r="O3823" s="34">
        <f t="shared" ca="1" si="2440"/>
        <v>24.332912975155939</v>
      </c>
      <c r="P3823" s="34">
        <f t="shared" ca="1" si="2440"/>
        <v>24.094973419751728</v>
      </c>
      <c r="Q3823" s="34">
        <f t="shared" ca="1" si="2440"/>
        <v>23.851895520468879</v>
      </c>
      <c r="R3823" s="34">
        <f t="shared" ca="1" si="2440"/>
        <v>23.604054598348721</v>
      </c>
      <c r="S3823" s="34">
        <f t="shared" ca="1" si="2440"/>
        <v>23.351814303381499</v>
      </c>
      <c r="T3823" s="34">
        <f t="shared" ca="1" si="2440"/>
        <v>23.095526680130263</v>
      </c>
      <c r="U3823" s="34">
        <f t="shared" ca="1" si="2440"/>
        <v>22.835532265829084</v>
      </c>
      <c r="V3823" s="34">
        <f t="shared" ca="1" si="2440"/>
        <v>22.572160217272575</v>
      </c>
      <c r="W3823" s="34">
        <f t="shared" ca="1" si="2440"/>
        <v>22.305728463046346</v>
      </c>
      <c r="X3823" s="34">
        <f t="shared" ca="1" si="2440"/>
        <v>22.0365438779078</v>
      </c>
      <c r="Y3823" s="34">
        <f t="shared" ca="1" si="2440"/>
        <v>21.764902476343071</v>
      </c>
      <c r="Z3823" s="34">
        <f t="shared" ca="1" si="2440"/>
        <v>21.491089622578198</v>
      </c>
      <c r="AA3823" s="34">
        <f t="shared" ca="1" si="2440"/>
        <v>21.215380254519886</v>
      </c>
      <c r="AB3823" s="34">
        <f t="shared" ca="1" si="2440"/>
        <v>20.938039119323594</v>
      </c>
      <c r="AC3823" s="34">
        <f t="shared" ca="1" si="2440"/>
        <v>20.65932101846326</v>
      </c>
      <c r="AD3823" s="34">
        <f t="shared" ca="1" si="2440"/>
        <v>20.379471060388127</v>
      </c>
      <c r="AE3823" s="34">
        <f t="shared" ca="1" si="2440"/>
        <v>20.098724919007783</v>
      </c>
      <c r="AF3823" s="34">
        <f t="shared" ca="1" si="2440"/>
        <v>19.817309096426619</v>
      </c>
      <c r="AG3823" s="34">
        <f t="shared" ca="1" si="2440"/>
        <v>19.535441188483141</v>
      </c>
      <c r="AH3823" s="34">
        <f t="shared" ca="1" si="2440"/>
        <v>19.253330151819792</v>
      </c>
      <c r="AI3823" s="34">
        <f t="shared" ref="AI3823:BF3823" ca="1" si="2441">AI3585*AI3127</f>
        <v>18.971176571323351</v>
      </c>
      <c r="AJ3823" s="34">
        <f t="shared" ca="1" si="2441"/>
        <v>18.689172926916331</v>
      </c>
      <c r="AK3823" s="34">
        <f t="shared" ca="1" si="2441"/>
        <v>18.407503858775659</v>
      </c>
      <c r="AL3823" s="34">
        <f t="shared" ca="1" si="2441"/>
        <v>18.126346430187844</v>
      </c>
      <c r="AM3823" s="34">
        <f t="shared" ca="1" si="2441"/>
        <v>17.845870387328411</v>
      </c>
      <c r="AN3823" s="34">
        <f t="shared" ca="1" si="2441"/>
        <v>17.566238415359965</v>
      </c>
      <c r="AO3823" s="34">
        <f t="shared" ca="1" si="2441"/>
        <v>17.287606390305982</v>
      </c>
      <c r="AP3823" s="34">
        <f t="shared" ca="1" si="2441"/>
        <v>17.010123626260139</v>
      </c>
      <c r="AQ3823" s="34">
        <f t="shared" ca="1" si="2441"/>
        <v>16.733933117539841</v>
      </c>
      <c r="AR3823" s="34">
        <f t="shared" ca="1" si="2441"/>
        <v>16.459171775472026</v>
      </c>
      <c r="AS3823" s="34">
        <f t="shared" ca="1" si="2441"/>
        <v>16.185970659535844</v>
      </c>
      <c r="AT3823" s="34">
        <f t="shared" ca="1" si="2441"/>
        <v>15.914455202665538</v>
      </c>
      <c r="AU3823" s="34">
        <f t="shared" ca="1" si="2441"/>
        <v>15.644745430542788</v>
      </c>
      <c r="AV3823" s="34">
        <f t="shared" ca="1" si="2441"/>
        <v>15.376956174766256</v>
      </c>
      <c r="AW3823" s="34">
        <f t="shared" ca="1" si="2441"/>
        <v>15.111197279802548</v>
      </c>
      <c r="AX3823" s="34">
        <f t="shared" ca="1" si="2441"/>
        <v>14.84757380368357</v>
      </c>
      <c r="AY3823" s="34">
        <f t="shared" ca="1" si="2441"/>
        <v>14.586186212424144</v>
      </c>
      <c r="AZ3823" s="34">
        <f t="shared" ca="1" si="2441"/>
        <v>14.327130568176553</v>
      </c>
      <c r="BA3823" s="34">
        <f t="shared" ca="1" si="2441"/>
        <v>14.070498711140607</v>
      </c>
      <c r="BB3823" s="34">
        <f t="shared" ca="1" si="2441"/>
        <v>13.816378435295714</v>
      </c>
      <c r="BC3823" s="34">
        <f t="shared" ca="1" si="2441"/>
        <v>13.564853658017654</v>
      </c>
      <c r="BD3823" s="34">
        <f t="shared" ca="1" si="2441"/>
        <v>13.316004583674694</v>
      </c>
      <c r="BE3823" s="34">
        <f t="shared" ca="1" si="2441"/>
        <v>13.069907861289417</v>
      </c>
      <c r="BF3823" s="34">
        <f t="shared" ca="1" si="2441"/>
        <v>12.826636736391009</v>
      </c>
    </row>
    <row r="3824" spans="1:58" x14ac:dyDescent="0.2">
      <c r="A3824" s="9" t="str">
        <f t="shared" si="2437"/>
        <v>Algeria</v>
      </c>
      <c r="C3824" s="34">
        <f t="shared" ref="C3824:AH3824" ca="1" si="2442">C3586*C3128</f>
        <v>433.26676676203761</v>
      </c>
      <c r="D3824" s="34">
        <f t="shared" ca="1" si="2442"/>
        <v>444.46376254477082</v>
      </c>
      <c r="E3824" s="34">
        <f t="shared" ca="1" si="2442"/>
        <v>455.50319555798632</v>
      </c>
      <c r="F3824" s="34">
        <f t="shared" ca="1" si="2442"/>
        <v>466.37415041724762</v>
      </c>
      <c r="G3824" s="34">
        <f t="shared" ca="1" si="2442"/>
        <v>477.06648891689548</v>
      </c>
      <c r="H3824" s="34">
        <f t="shared" ca="1" si="2442"/>
        <v>487.57084198883899</v>
      </c>
      <c r="I3824" s="34">
        <f t="shared" ca="1" si="2442"/>
        <v>497.87859802060939</v>
      </c>
      <c r="J3824" s="34">
        <f t="shared" ca="1" si="2442"/>
        <v>507.98188793725433</v>
      </c>
      <c r="K3824" s="34">
        <f t="shared" ca="1" si="2442"/>
        <v>517.87356743977216</v>
      </c>
      <c r="L3824" s="34">
        <f t="shared" ca="1" si="2442"/>
        <v>527.54719677871128</v>
      </c>
      <c r="M3824" s="34">
        <f t="shared" ca="1" si="2442"/>
        <v>536.99701842421564</v>
      </c>
      <c r="N3824" s="34">
        <f t="shared" ca="1" si="2442"/>
        <v>546.21793297538102</v>
      </c>
      <c r="O3824" s="34">
        <f t="shared" ca="1" si="2442"/>
        <v>555.20547363107903</v>
      </c>
      <c r="P3824" s="34">
        <f t="shared" ca="1" si="2442"/>
        <v>563.95577952357621</v>
      </c>
      <c r="Q3824" s="34">
        <f t="shared" ca="1" si="2442"/>
        <v>572.46556819393459</v>
      </c>
      <c r="R3824" s="34">
        <f t="shared" ca="1" si="2442"/>
        <v>580.73210746649249</v>
      </c>
      <c r="S3824" s="34">
        <f t="shared" ca="1" si="2442"/>
        <v>588.75318695713611</v>
      </c>
      <c r="T3824" s="34">
        <f t="shared" ca="1" si="2442"/>
        <v>596.52708942870913</v>
      </c>
      <c r="U3824" s="34">
        <f t="shared" ca="1" si="2442"/>
        <v>604.05256218510556</v>
      </c>
      <c r="V3824" s="34">
        <f t="shared" ca="1" si="2442"/>
        <v>611.32878867542354</v>
      </c>
      <c r="W3824" s="34">
        <f t="shared" ca="1" si="2442"/>
        <v>618.35536045925255</v>
      </c>
      <c r="X3824" s="34">
        <f t="shared" ca="1" si="2442"/>
        <v>625.13224966578468</v>
      </c>
      <c r="Y3824" s="34">
        <f t="shared" ca="1" si="2442"/>
        <v>631.65978206108991</v>
      </c>
      <c r="Z3824" s="34">
        <f t="shared" ca="1" si="2442"/>
        <v>637.93861082163085</v>
      </c>
      <c r="AA3824" s="34">
        <f t="shared" ca="1" si="2442"/>
        <v>643.9696910959492</v>
      </c>
      <c r="AB3824" s="34">
        <f t="shared" ca="1" si="2442"/>
        <v>649.75425542246796</v>
      </c>
      <c r="AC3824" s="34">
        <f t="shared" ca="1" si="2442"/>
        <v>655.29379005747796</v>
      </c>
      <c r="AD3824" s="34">
        <f t="shared" ca="1" si="2442"/>
        <v>660.59001225568898</v>
      </c>
      <c r="AE3824" s="34">
        <f t="shared" ca="1" si="2442"/>
        <v>665.64484853406555</v>
      </c>
      <c r="AF3824" s="34">
        <f t="shared" ca="1" si="2442"/>
        <v>670.46041394018403</v>
      </c>
      <c r="AG3824" s="34">
        <f t="shared" ca="1" si="2442"/>
        <v>675.03899233677259</v>
      </c>
      <c r="AH3824" s="34">
        <f t="shared" ca="1" si="2442"/>
        <v>679.38301770664543</v>
      </c>
      <c r="AI3824" s="34">
        <f t="shared" ref="AI3824:BF3824" ca="1" si="2443">AI3586*AI3128</f>
        <v>683.49505647457886</v>
      </c>
      <c r="AJ3824" s="34">
        <f t="shared" ca="1" si="2443"/>
        <v>687.37779083703595</v>
      </c>
      <c r="AK3824" s="34">
        <f t="shared" ca="1" si="2443"/>
        <v>691.03400308468395</v>
      </c>
      <c r="AL3824" s="34">
        <f t="shared" ca="1" si="2443"/>
        <v>694.46656089859459</v>
      </c>
      <c r="AM3824" s="34">
        <f t="shared" ca="1" si="2443"/>
        <v>697.67840359651643</v>
      </c>
      <c r="AN3824" s="34">
        <f t="shared" ca="1" si="2443"/>
        <v>700.67252930291716</v>
      </c>
      <c r="AO3824" s="34">
        <f t="shared" ca="1" si="2443"/>
        <v>703.45198301322182</v>
      </c>
      <c r="AP3824" s="34">
        <f t="shared" ca="1" si="2443"/>
        <v>706.01984552112515</v>
      </c>
      <c r="AQ3824" s="34">
        <f t="shared" ca="1" si="2443"/>
        <v>708.37922317559685</v>
      </c>
      <c r="AR3824" s="34">
        <f t="shared" ca="1" si="2443"/>
        <v>710.53323843358498</v>
      </c>
      <c r="AS3824" s="34">
        <f t="shared" ca="1" si="2443"/>
        <v>712.48502117297721</v>
      </c>
      <c r="AT3824" s="34">
        <f t="shared" ca="1" si="2443"/>
        <v>714.23770073051628</v>
      </c>
      <c r="AU3824" s="34">
        <f t="shared" ca="1" si="2443"/>
        <v>715.79439862855736</v>
      </c>
      <c r="AV3824" s="34">
        <f t="shared" ca="1" si="2443"/>
        <v>717.15822195527312</v>
      </c>
      <c r="AW3824" s="34">
        <f t="shared" ca="1" si="2443"/>
        <v>718.33225736259237</v>
      </c>
      <c r="AX3824" s="34">
        <f t="shared" ca="1" si="2443"/>
        <v>719.31956564730865</v>
      </c>
      <c r="AY3824" s="34">
        <f t="shared" ca="1" si="2443"/>
        <v>720.12317688084306</v>
      </c>
      <c r="AZ3824" s="34">
        <f t="shared" ca="1" si="2443"/>
        <v>720.74608605460116</v>
      </c>
      <c r="BA3824" s="34">
        <f t="shared" ca="1" si="2443"/>
        <v>721.19124920816967</v>
      </c>
      <c r="BB3824" s="34">
        <f t="shared" ca="1" si="2443"/>
        <v>721.46158000926823</v>
      </c>
      <c r="BC3824" s="34">
        <f t="shared" ca="1" si="2443"/>
        <v>721.5599467548368</v>
      </c>
      <c r="BD3824" s="34">
        <f t="shared" ca="1" si="2443"/>
        <v>721.48916976445082</v>
      </c>
      <c r="BE3824" s="34">
        <f t="shared" ca="1" si="2443"/>
        <v>721.25201913780336</v>
      </c>
      <c r="BF3824" s="34">
        <f t="shared" ca="1" si="2443"/>
        <v>720.85121284988361</v>
      </c>
    </row>
    <row r="3825" spans="1:58" x14ac:dyDescent="0.2">
      <c r="A3825" s="9" t="str">
        <f t="shared" si="2437"/>
        <v>American Samoa</v>
      </c>
      <c r="C3825" s="34">
        <f t="shared" ref="C3825:AH3825" ca="1" si="2444">C3587*C3129</f>
        <v>1.0773688938573454</v>
      </c>
      <c r="D3825" s="34">
        <f t="shared" ca="1" si="2444"/>
        <v>1.0842629177597709</v>
      </c>
      <c r="E3825" s="34">
        <f t="shared" ca="1" si="2444"/>
        <v>1.0912392834786178</v>
      </c>
      <c r="F3825" s="34">
        <f t="shared" ca="1" si="2444"/>
        <v>1.0982989709304276</v>
      </c>
      <c r="G3825" s="34">
        <f t="shared" ca="1" si="2444"/>
        <v>1.1054429239527612</v>
      </c>
      <c r="H3825" s="34">
        <f t="shared" ca="1" si="2444"/>
        <v>1.1126720516521609</v>
      </c>
      <c r="I3825" s="34">
        <f t="shared" ca="1" si="2444"/>
        <v>1.1199872297062612</v>
      </c>
      <c r="J3825" s="34">
        <f t="shared" ca="1" si="2444"/>
        <v>1.1273893016197616</v>
      </c>
      <c r="K3825" s="34">
        <f t="shared" ca="1" si="2444"/>
        <v>1.1348790799367767</v>
      </c>
      <c r="L3825" s="34">
        <f t="shared" ca="1" si="2444"/>
        <v>1.1424573474093296</v>
      </c>
      <c r="M3825" s="34">
        <f t="shared" ca="1" si="2444"/>
        <v>1.1501248581245422</v>
      </c>
      <c r="N3825" s="34">
        <f t="shared" ca="1" si="2444"/>
        <v>1.157882338590309</v>
      </c>
      <c r="O3825" s="34">
        <f t="shared" ca="1" si="2444"/>
        <v>1.1657304887820192</v>
      </c>
      <c r="P3825" s="34">
        <f t="shared" ca="1" si="2444"/>
        <v>1.1736699831501174</v>
      </c>
      <c r="Q3825" s="34">
        <f t="shared" ca="1" si="2444"/>
        <v>1.1817014715910634</v>
      </c>
      <c r="R3825" s="34">
        <f t="shared" ca="1" si="2444"/>
        <v>1.1898255803814619</v>
      </c>
      <c r="S3825" s="34">
        <f t="shared" ca="1" si="2444"/>
        <v>1.1980429130779071</v>
      </c>
      <c r="T3825" s="34">
        <f t="shared" ca="1" si="2444"/>
        <v>1.2063540513822815</v>
      </c>
      <c r="U3825" s="34">
        <f t="shared" ca="1" si="2444"/>
        <v>1.2147595559750255</v>
      </c>
      <c r="V3825" s="34">
        <f t="shared" ca="1" si="2444"/>
        <v>1.223259967316078</v>
      </c>
      <c r="W3825" s="34">
        <f t="shared" ca="1" si="2444"/>
        <v>1.2318558064159677</v>
      </c>
      <c r="X3825" s="34">
        <f t="shared" ca="1" si="2444"/>
        <v>1.2405475755767086</v>
      </c>
      <c r="Y3825" s="34">
        <f t="shared" ca="1" si="2444"/>
        <v>1.2493357591049388</v>
      </c>
      <c r="Z3825" s="34">
        <f t="shared" ca="1" si="2444"/>
        <v>1.2582208239969015</v>
      </c>
      <c r="AA3825" s="34">
        <f t="shared" ca="1" si="2444"/>
        <v>1.2672032205976633</v>
      </c>
      <c r="AB3825" s="34">
        <f t="shared" ca="1" si="2444"/>
        <v>1.2762833832341189</v>
      </c>
      <c r="AC3825" s="34">
        <f t="shared" ca="1" si="2444"/>
        <v>1.285461730824119</v>
      </c>
      <c r="AD3825" s="34">
        <f t="shared" ca="1" si="2444"/>
        <v>1.2947386674612256</v>
      </c>
      <c r="AE3825" s="34">
        <f t="shared" ca="1" si="2444"/>
        <v>1.304114582977377</v>
      </c>
      <c r="AF3825" s="34">
        <f t="shared" ca="1" si="2444"/>
        <v>1.3135898534829076</v>
      </c>
      <c r="AG3825" s="34">
        <f t="shared" ca="1" si="2444"/>
        <v>1.3231648418861626</v>
      </c>
      <c r="AH3825" s="34">
        <f t="shared" ca="1" si="2444"/>
        <v>1.332839898392095</v>
      </c>
      <c r="AI3825" s="34">
        <f t="shared" ref="AI3825:BF3825" ca="1" si="2445">AI3587*AI3129</f>
        <v>1.3426153609820315</v>
      </c>
      <c r="AJ3825" s="34">
        <f t="shared" ca="1" si="2445"/>
        <v>1.3524915558739457</v>
      </c>
      <c r="AK3825" s="34">
        <f t="shared" ca="1" si="2445"/>
        <v>1.3624687979653745</v>
      </c>
      <c r="AL3825" s="34">
        <f t="shared" ca="1" si="2445"/>
        <v>1.3725473912582675</v>
      </c>
      <c r="AM3825" s="34">
        <f t="shared" ca="1" si="2445"/>
        <v>1.3827276292678548</v>
      </c>
      <c r="AN3825" s="34">
        <f t="shared" ca="1" si="2445"/>
        <v>1.3930097954147731</v>
      </c>
      <c r="AO3825" s="34">
        <f t="shared" ca="1" si="2445"/>
        <v>1.4033941634024927</v>
      </c>
      <c r="AP3825" s="34">
        <f t="shared" ca="1" si="2445"/>
        <v>1.4138809975792379</v>
      </c>
      <c r="AQ3825" s="34">
        <f t="shared" ca="1" si="2445"/>
        <v>1.4244705532863982</v>
      </c>
      <c r="AR3825" s="34">
        <f t="shared" ca="1" si="2445"/>
        <v>1.4351630771925779</v>
      </c>
      <c r="AS3825" s="34">
        <f t="shared" ca="1" si="2445"/>
        <v>1.4459588076152452</v>
      </c>
      <c r="AT3825" s="34">
        <f t="shared" ca="1" si="2445"/>
        <v>1.4568579748290769</v>
      </c>
      <c r="AU3825" s="34">
        <f t="shared" ca="1" si="2445"/>
        <v>1.4678608013629293</v>
      </c>
      <c r="AV3825" s="34">
        <f t="shared" ca="1" si="2445"/>
        <v>1.4789675022844895</v>
      </c>
      <c r="AW3825" s="34">
        <f t="shared" ca="1" si="2445"/>
        <v>1.4901782854744974</v>
      </c>
      <c r="AX3825" s="34">
        <f t="shared" ca="1" si="2445"/>
        <v>1.5014933518895608</v>
      </c>
      <c r="AY3825" s="34">
        <f t="shared" ca="1" si="2445"/>
        <v>1.5129128958154137</v>
      </c>
      <c r="AZ3825" s="34">
        <f t="shared" ca="1" si="2445"/>
        <v>1.5244371051096095</v>
      </c>
      <c r="BA3825" s="34">
        <f t="shared" ca="1" si="2445"/>
        <v>1.5360661614354671</v>
      </c>
      <c r="BB3825" s="34">
        <f t="shared" ca="1" si="2445"/>
        <v>1.5478002404862272</v>
      </c>
      <c r="BC3825" s="34">
        <f t="shared" ca="1" si="2445"/>
        <v>1.5596395122012054</v>
      </c>
      <c r="BD3825" s="34">
        <f t="shared" ca="1" si="2445"/>
        <v>1.5715841409728741</v>
      </c>
      <c r="BE3825" s="34">
        <f t="shared" ca="1" si="2445"/>
        <v>1.5836342858466275</v>
      </c>
      <c r="BF3825" s="34">
        <f t="shared" ca="1" si="2445"/>
        <v>1.5957901007121327</v>
      </c>
    </row>
    <row r="3826" spans="1:58" x14ac:dyDescent="0.2">
      <c r="A3826" s="9" t="str">
        <f t="shared" si="2437"/>
        <v>Andorra</v>
      </c>
      <c r="C3826" s="34">
        <f t="shared" ref="C3826:AH3826" ca="1" si="2446">C3588*C3130</f>
        <v>1.4942855985879737</v>
      </c>
      <c r="D3826" s="34">
        <f t="shared" ca="1" si="2446"/>
        <v>1.4966756513203783</v>
      </c>
      <c r="E3826" s="34">
        <f t="shared" ca="1" si="2446"/>
        <v>1.498994582734321</v>
      </c>
      <c r="F3826" s="34">
        <f t="shared" ca="1" si="2446"/>
        <v>1.5012447039031551</v>
      </c>
      <c r="G3826" s="34">
        <f t="shared" ca="1" si="2446"/>
        <v>1.5034282504456544</v>
      </c>
      <c r="H3826" s="34">
        <f t="shared" ca="1" si="2446"/>
        <v>1.5055473846719543</v>
      </c>
      <c r="I3826" s="34">
        <f t="shared" ca="1" si="2446"/>
        <v>1.5076041977031351</v>
      </c>
      <c r="J3826" s="34">
        <f t="shared" ca="1" si="2446"/>
        <v>1.5096007115611871</v>
      </c>
      <c r="K3826" s="34">
        <f t="shared" ca="1" si="2446"/>
        <v>1.5115388812265116</v>
      </c>
      <c r="L3826" s="34">
        <f t="shared" ca="1" si="2446"/>
        <v>1.5134205966605285</v>
      </c>
      <c r="M3826" s="34">
        <f t="shared" ca="1" si="2446"/>
        <v>1.5152476847913063</v>
      </c>
      <c r="N3826" s="34">
        <f t="shared" ca="1" si="2446"/>
        <v>1.5170219114604659</v>
      </c>
      <c r="O3826" s="34">
        <f t="shared" ca="1" si="2446"/>
        <v>1.5187449833299187</v>
      </c>
      <c r="P3826" s="34">
        <f t="shared" ca="1" si="2446"/>
        <v>1.5204185497472573</v>
      </c>
      <c r="Q3826" s="34">
        <f t="shared" ca="1" si="2446"/>
        <v>1.5220442045688853</v>
      </c>
      <c r="R3826" s="34">
        <f t="shared" ca="1" si="2446"/>
        <v>1.5236234879401798</v>
      </c>
      <c r="S3826" s="34">
        <f t="shared" ca="1" si="2446"/>
        <v>1.5251578880321934</v>
      </c>
      <c r="T3826" s="34">
        <f t="shared" ca="1" si="2446"/>
        <v>1.5266488427345897</v>
      </c>
      <c r="U3826" s="34">
        <f t="shared" ca="1" si="2446"/>
        <v>1.5280977413046528</v>
      </c>
      <c r="V3826" s="34">
        <f t="shared" ca="1" si="2446"/>
        <v>1.5295059259723869</v>
      </c>
      <c r="W3826" s="34">
        <f t="shared" ca="1" si="2446"/>
        <v>1.5308746935018205</v>
      </c>
      <c r="X3826" s="34">
        <f t="shared" ca="1" si="2446"/>
        <v>1.5322052967087774</v>
      </c>
      <c r="Y3826" s="34">
        <f t="shared" ca="1" si="2446"/>
        <v>1.5334989459354607</v>
      </c>
      <c r="Z3826" s="34">
        <f t="shared" ca="1" si="2446"/>
        <v>1.5347568104822893</v>
      </c>
      <c r="AA3826" s="34">
        <f t="shared" ca="1" si="2446"/>
        <v>1.5359800199975189</v>
      </c>
      <c r="AB3826" s="34">
        <f t="shared" ca="1" si="2446"/>
        <v>1.5371696658252332</v>
      </c>
      <c r="AC3826" s="34">
        <f t="shared" ca="1" si="2446"/>
        <v>1.5383268023123589</v>
      </c>
      <c r="AD3826" s="34">
        <f t="shared" ca="1" si="2446"/>
        <v>1.5394524480754126</v>
      </c>
      <c r="AE3826" s="34">
        <f t="shared" ca="1" si="2446"/>
        <v>1.5405475872277239</v>
      </c>
      <c r="AF3826" s="34">
        <f t="shared" ca="1" si="2446"/>
        <v>1.5416131705679199</v>
      </c>
      <c r="AG3826" s="34">
        <f t="shared" ca="1" si="2446"/>
        <v>1.5426501167304905</v>
      </c>
      <c r="AH3826" s="34">
        <f t="shared" ca="1" si="2446"/>
        <v>1.5436593132992626</v>
      </c>
      <c r="AI3826" s="34">
        <f t="shared" ref="AI3826:BF3826" ca="1" si="2447">AI3588*AI3130</f>
        <v>1.5446416178846574</v>
      </c>
      <c r="AJ3826" s="34">
        <f t="shared" ca="1" si="2447"/>
        <v>1.5455978591655859</v>
      </c>
      <c r="AK3826" s="34">
        <f t="shared" ca="1" si="2447"/>
        <v>1.5465288378968789</v>
      </c>
      <c r="AL3826" s="34">
        <f t="shared" ca="1" si="2447"/>
        <v>1.5474353278831305</v>
      </c>
      <c r="AM3826" s="34">
        <f t="shared" ca="1" si="2447"/>
        <v>1.5483180769198506</v>
      </c>
      <c r="AN3826" s="34">
        <f t="shared" ca="1" si="2447"/>
        <v>1.5491778077028158</v>
      </c>
      <c r="AO3826" s="34">
        <f t="shared" ca="1" si="2447"/>
        <v>1.550015218706505</v>
      </c>
      <c r="AP3826" s="34">
        <f t="shared" ca="1" si="2447"/>
        <v>1.5508309850325039</v>
      </c>
      <c r="AQ3826" s="34">
        <f t="shared" ca="1" si="2447"/>
        <v>1.5516257592287495</v>
      </c>
      <c r="AR3826" s="34">
        <f t="shared" ca="1" si="2447"/>
        <v>1.5524001720804801</v>
      </c>
      <c r="AS3826" s="34">
        <f t="shared" ca="1" si="2447"/>
        <v>1.5531548333737462</v>
      </c>
      <c r="AT3826" s="34">
        <f t="shared" ca="1" si="2447"/>
        <v>1.5538903326323208</v>
      </c>
      <c r="AU3826" s="34">
        <f t="shared" ca="1" si="2447"/>
        <v>1.5546072398288346</v>
      </c>
      <c r="AV3826" s="34">
        <f t="shared" ca="1" si="2447"/>
        <v>1.555306106070953</v>
      </c>
      <c r="AW3826" s="34">
        <f t="shared" ca="1" si="2447"/>
        <v>1.5559874642633846</v>
      </c>
      <c r="AX3826" s="34">
        <f t="shared" ca="1" si="2447"/>
        <v>1.55665182974651</v>
      </c>
      <c r="AY3826" s="34">
        <f t="shared" ca="1" si="2447"/>
        <v>1.5572997009123821</v>
      </c>
      <c r="AZ3826" s="34">
        <f t="shared" ca="1" si="2447"/>
        <v>1.5579315597988557</v>
      </c>
      <c r="BA3826" s="34">
        <f t="shared" ca="1" si="2447"/>
        <v>1.5585478726625643</v>
      </c>
      <c r="BB3826" s="34">
        <f t="shared" ca="1" si="2447"/>
        <v>1.5591490905314604</v>
      </c>
      <c r="BC3826" s="34">
        <f t="shared" ca="1" si="2447"/>
        <v>1.5597356497376047</v>
      </c>
      <c r="BD3826" s="34">
        <f t="shared" ca="1" si="2447"/>
        <v>1.5603079724308833</v>
      </c>
      <c r="BE3826" s="34">
        <f t="shared" ca="1" si="2447"/>
        <v>1.5608664670743009</v>
      </c>
      <c r="BF3826" s="34">
        <f t="shared" ca="1" si="2447"/>
        <v>1.5614115289214938</v>
      </c>
    </row>
    <row r="3827" spans="1:58" x14ac:dyDescent="0.2">
      <c r="A3827" s="9" t="str">
        <f t="shared" si="2437"/>
        <v>Angola</v>
      </c>
      <c r="C3827" s="34">
        <f t="shared" ref="C3827:AH3827" ca="1" si="2448">C3589*C3131</f>
        <v>173.38113314346765</v>
      </c>
      <c r="D3827" s="34">
        <f t="shared" ca="1" si="2448"/>
        <v>189.59857892658266</v>
      </c>
      <c r="E3827" s="34">
        <f t="shared" ca="1" si="2448"/>
        <v>206.73416288703274</v>
      </c>
      <c r="F3827" s="34">
        <f t="shared" ca="1" si="2448"/>
        <v>224.79362801037936</v>
      </c>
      <c r="G3827" s="34">
        <f t="shared" ca="1" si="2448"/>
        <v>243.78011102473261</v>
      </c>
      <c r="H3827" s="34">
        <f t="shared" ca="1" si="2448"/>
        <v>263.69418663692085</v>
      </c>
      <c r="I3827" s="34">
        <f t="shared" ca="1" si="2448"/>
        <v>284.53393008623527</v>
      </c>
      <c r="J3827" s="34">
        <f t="shared" ca="1" si="2448"/>
        <v>306.29499636189502</v>
      </c>
      <c r="K3827" s="34">
        <f t="shared" ca="1" si="2448"/>
        <v>328.97071433152712</v>
      </c>
      <c r="L3827" s="34">
        <f t="shared" ca="1" si="2448"/>
        <v>352.55219396525797</v>
      </c>
      <c r="M3827" s="34">
        <f t="shared" ca="1" si="2448"/>
        <v>377.02844481026489</v>
      </c>
      <c r="N3827" s="34">
        <f t="shared" ca="1" si="2448"/>
        <v>402.38650387177267</v>
      </c>
      <c r="O3827" s="34">
        <f t="shared" ca="1" si="2448"/>
        <v>428.61157108452159</v>
      </c>
      <c r="P3827" s="34">
        <f t="shared" ca="1" si="2448"/>
        <v>455.68715061117189</v>
      </c>
      <c r="Q3827" s="34">
        <f t="shared" ca="1" si="2448"/>
        <v>483.59519627663178</v>
      </c>
      <c r="R3827" s="34">
        <f t="shared" ca="1" si="2448"/>
        <v>512.31625953737716</v>
      </c>
      <c r="S3827" s="34">
        <f t="shared" ca="1" si="2448"/>
        <v>541.82963848817906</v>
      </c>
      <c r="T3827" s="34">
        <f t="shared" ca="1" si="2448"/>
        <v>572.11352652303322</v>
      </c>
      <c r="U3827" s="34">
        <f t="shared" ca="1" si="2448"/>
        <v>603.14515938846432</v>
      </c>
      <c r="V3827" s="34">
        <f t="shared" ca="1" si="2448"/>
        <v>634.90095949405043</v>
      </c>
      <c r="W3827" s="34">
        <f t="shared" ca="1" si="2448"/>
        <v>667.35667647332559</v>
      </c>
      <c r="X3827" s="34">
        <f t="shared" ca="1" si="2448"/>
        <v>700.48752311711007</v>
      </c>
      <c r="Y3827" s="34">
        <f t="shared" ca="1" si="2448"/>
        <v>734.26830592762144</v>
      </c>
      <c r="Z3827" s="34">
        <f t="shared" ca="1" si="2448"/>
        <v>768.67354966499818</v>
      </c>
      <c r="AA3827" s="34">
        <f t="shared" ca="1" si="2448"/>
        <v>803.67761537545368</v>
      </c>
      <c r="AB3827" s="34">
        <f t="shared" ca="1" si="2448"/>
        <v>839.25481150236919</v>
      </c>
      <c r="AC3827" s="34">
        <f t="shared" ca="1" si="2448"/>
        <v>875.37949778597908</v>
      </c>
      <c r="AD3827" s="34">
        <f t="shared" ca="1" si="2448"/>
        <v>912.02618175467501</v>
      </c>
      <c r="AE3827" s="34">
        <f t="shared" ca="1" si="2448"/>
        <v>949.16960769946832</v>
      </c>
      <c r="AF3827" s="34">
        <f t="shared" ca="1" si="2448"/>
        <v>986.78483810404134</v>
      </c>
      <c r="AG3827" s="34">
        <f t="shared" ca="1" si="2448"/>
        <v>1024.8473275745059</v>
      </c>
      <c r="AH3827" s="34">
        <f t="shared" ca="1" si="2448"/>
        <v>1063.3329893770515</v>
      </c>
      <c r="AI3827" s="34">
        <f t="shared" ref="AI3827:BF3827" ca="1" si="2449">AI3589*AI3131</f>
        <v>1102.2182547467578</v>
      </c>
      <c r="AJ3827" s="34">
        <f t="shared" ca="1" si="2449"/>
        <v>1141.4801251788226</v>
      </c>
      <c r="AK3827" s="34">
        <f t="shared" ca="1" si="2449"/>
        <v>1181.0962179530584</v>
      </c>
      <c r="AL3827" s="34">
        <f t="shared" ca="1" si="2449"/>
        <v>1221.044805175839</v>
      </c>
      <c r="AM3827" s="34">
        <f t="shared" ca="1" si="2449"/>
        <v>1261.3048466495177</v>
      </c>
      <c r="AN3827" s="34">
        <f t="shared" ca="1" si="2449"/>
        <v>1301.8560168998813</v>
      </c>
      <c r="AO3827" s="34">
        <f t="shared" ca="1" si="2449"/>
        <v>1342.6787267062784</v>
      </c>
      <c r="AP3827" s="34">
        <f t="shared" ca="1" si="2449"/>
        <v>1383.7541394889367</v>
      </c>
      <c r="AQ3827" s="34">
        <f t="shared" ca="1" si="2449"/>
        <v>1425.064182912392</v>
      </c>
      <c r="AR3827" s="34">
        <f t="shared" ca="1" si="2449"/>
        <v>1466.5915560652543</v>
      </c>
      <c r="AS3827" s="34">
        <f t="shared" ca="1" si="2449"/>
        <v>1508.3197325733615</v>
      </c>
      <c r="AT3827" s="34">
        <f t="shared" ca="1" si="2449"/>
        <v>1550.2329599981019</v>
      </c>
      <c r="AU3827" s="34">
        <f t="shared" ca="1" si="2449"/>
        <v>1592.3162558628244</v>
      </c>
      <c r="AV3827" s="34">
        <f t="shared" ca="1" si="2449"/>
        <v>1634.5554006402301</v>
      </c>
      <c r="AW3827" s="34">
        <f t="shared" ca="1" si="2449"/>
        <v>1676.9369280207907</v>
      </c>
      <c r="AX3827" s="34">
        <f t="shared" ca="1" si="2449"/>
        <v>1719.4481127690094</v>
      </c>
      <c r="AY3827" s="34">
        <f t="shared" ca="1" si="2449"/>
        <v>1762.0769564589625</v>
      </c>
      <c r="AZ3827" s="34">
        <f t="shared" ca="1" si="2449"/>
        <v>1804.81217136543</v>
      </c>
      <c r="BA3827" s="34">
        <f t="shared" ca="1" si="2449"/>
        <v>1847.6431627702088</v>
      </c>
      <c r="BB3827" s="34">
        <f t="shared" ca="1" si="2449"/>
        <v>1890.5600099272233</v>
      </c>
      <c r="BC3827" s="34">
        <f t="shared" ca="1" si="2449"/>
        <v>1933.5534459129294</v>
      </c>
      <c r="BD3827" s="34">
        <f t="shared" ca="1" si="2449"/>
        <v>1976.6148365725169</v>
      </c>
      <c r="BE3827" s="34">
        <f t="shared" ca="1" si="2449"/>
        <v>2019.7361587555899</v>
      </c>
      <c r="BF3827" s="34">
        <f t="shared" ca="1" si="2449"/>
        <v>2062.9099780196129</v>
      </c>
    </row>
    <row r="3828" spans="1:58" x14ac:dyDescent="0.2">
      <c r="A3828" s="9" t="str">
        <f t="shared" si="2437"/>
        <v>Anguilla</v>
      </c>
      <c r="C3828" s="34">
        <f t="shared" ref="C3828:AH3828" ca="1" si="2450">C3590*C3132</f>
        <v>0.27205751974291909</v>
      </c>
      <c r="D3828" s="34">
        <f t="shared" ca="1" si="2450"/>
        <v>0.27554857598155302</v>
      </c>
      <c r="E3828" s="34">
        <f t="shared" ca="1" si="2450"/>
        <v>0.27895504084275785</v>
      </c>
      <c r="F3828" s="34">
        <f t="shared" ca="1" si="2450"/>
        <v>0.28227751878044438</v>
      </c>
      <c r="G3828" s="34">
        <f t="shared" ca="1" si="2450"/>
        <v>0.28551673576563374</v>
      </c>
      <c r="H3828" s="34">
        <f t="shared" ca="1" si="2450"/>
        <v>0.28867352855579836</v>
      </c>
      <c r="I3828" s="34">
        <f t="shared" ca="1" si="2450"/>
        <v>0.29174883439277904</v>
      </c>
      <c r="J3828" s="34">
        <f t="shared" ca="1" si="2450"/>
        <v>0.29474368114562627</v>
      </c>
      <c r="K3828" s="34">
        <f t="shared" ca="1" si="2450"/>
        <v>0.29765917790978841</v>
      </c>
      <c r="L3828" s="34">
        <f t="shared" ca="1" si="2450"/>
        <v>0.30049650606964529</v>
      </c>
      <c r="M3828" s="34">
        <f t="shared" ca="1" si="2450"/>
        <v>0.30325691082743284</v>
      </c>
      <c r="N3828" s="34">
        <f t="shared" ca="1" si="2450"/>
        <v>0.30594169319811376</v>
      </c>
      <c r="O3828" s="34">
        <f t="shared" ca="1" si="2450"/>
        <v>0.30855220246668086</v>
      </c>
      <c r="P3828" s="34">
        <f t="shared" ca="1" si="2450"/>
        <v>0.31108982910171473</v>
      </c>
      <c r="Q3828" s="34">
        <f t="shared" ca="1" si="2450"/>
        <v>0.31355599811672608</v>
      </c>
      <c r="R3828" s="34">
        <f t="shared" ca="1" si="2450"/>
        <v>0.31595216286886696</v>
      </c>
      <c r="S3828" s="34">
        <f t="shared" ca="1" si="2450"/>
        <v>0.31827979928296812</v>
      </c>
      <c r="T3828" s="34">
        <f t="shared" ca="1" si="2450"/>
        <v>0.3205404004875213</v>
      </c>
      <c r="U3828" s="34">
        <f t="shared" ca="1" si="2450"/>
        <v>0.3227354718481541</v>
      </c>
      <c r="V3828" s="34">
        <f t="shared" ca="1" si="2450"/>
        <v>0.32486652638331182</v>
      </c>
      <c r="W3828" s="34">
        <f t="shared" ca="1" si="2450"/>
        <v>0.32693508054624082</v>
      </c>
      <c r="X3828" s="34">
        <f t="shared" ca="1" si="2450"/>
        <v>0.32894265035694259</v>
      </c>
      <c r="Y3828" s="34">
        <f t="shared" ca="1" si="2450"/>
        <v>0.33089074786751066</v>
      </c>
      <c r="Z3828" s="34">
        <f t="shared" ca="1" si="2450"/>
        <v>0.33278087794415429</v>
      </c>
      <c r="AA3828" s="34">
        <f t="shared" ca="1" si="2450"/>
        <v>0.33461453534923852</v>
      </c>
      <c r="AB3828" s="34">
        <f t="shared" ca="1" si="2450"/>
        <v>0.33639320210680601</v>
      </c>
      <c r="AC3828" s="34">
        <f t="shared" ca="1" si="2450"/>
        <v>0.33811834513528088</v>
      </c>
      <c r="AD3828" s="34">
        <f t="shared" ca="1" si="2450"/>
        <v>0.33979141413137137</v>
      </c>
      <c r="AE3828" s="34">
        <f t="shared" ca="1" si="2450"/>
        <v>0.34141383968957489</v>
      </c>
      <c r="AF3828" s="34">
        <f t="shared" ca="1" si="2450"/>
        <v>0.34298703164213035</v>
      </c>
      <c r="AG3828" s="34">
        <f t="shared" ca="1" si="2450"/>
        <v>0.34451237760475228</v>
      </c>
      <c r="AH3828" s="34">
        <f t="shared" ca="1" si="2450"/>
        <v>0.34599124171400564</v>
      </c>
      <c r="AI3828" s="34">
        <f t="shared" ref="AI3828:BF3828" ca="1" si="2451">AI3590*AI3132</f>
        <v>0.34742496354273278</v>
      </c>
      <c r="AJ3828" s="34">
        <f t="shared" ca="1" si="2451"/>
        <v>0.34881485718051403</v>
      </c>
      <c r="AK3828" s="34">
        <f t="shared" ca="1" si="2451"/>
        <v>0.3501622104667293</v>
      </c>
      <c r="AL3828" s="34">
        <f t="shared" ca="1" si="2451"/>
        <v>0.35146828436437799</v>
      </c>
      <c r="AM3828" s="34">
        <f t="shared" ca="1" si="2451"/>
        <v>0.35273431246340597</v>
      </c>
      <c r="AN3828" s="34">
        <f t="shared" ca="1" si="2451"/>
        <v>0.35396150060288051</v>
      </c>
      <c r="AO3828" s="34">
        <f t="shared" ca="1" si="2451"/>
        <v>0.35515102660193199</v>
      </c>
      <c r="AP3828" s="34">
        <f t="shared" ca="1" si="2451"/>
        <v>0.35630404008995942</v>
      </c>
      <c r="AQ3828" s="34">
        <f t="shared" ca="1" si="2451"/>
        <v>0.3574216624271484</v>
      </c>
      <c r="AR3828" s="34">
        <f t="shared" ca="1" si="2451"/>
        <v>0.35850498670690445</v>
      </c>
      <c r="AS3828" s="34">
        <f t="shared" ca="1" si="2451"/>
        <v>0.35955507783232299</v>
      </c>
      <c r="AT3828" s="34">
        <f t="shared" ca="1" si="2451"/>
        <v>0.36057297265933247</v>
      </c>
      <c r="AU3828" s="34">
        <f t="shared" ca="1" si="2451"/>
        <v>0.36155968019963614</v>
      </c>
      <c r="AV3828" s="34">
        <f t="shared" ca="1" si="2451"/>
        <v>0.36251618187704715</v>
      </c>
      <c r="AW3828" s="34">
        <f t="shared" ca="1" si="2451"/>
        <v>0.36344343183126077</v>
      </c>
      <c r="AX3828" s="34">
        <f t="shared" ca="1" si="2451"/>
        <v>0.36434235726353964</v>
      </c>
      <c r="AY3828" s="34">
        <f t="shared" ca="1" si="2451"/>
        <v>0.36521385881919166</v>
      </c>
      <c r="AZ3828" s="34">
        <f t="shared" ca="1" si="2451"/>
        <v>0.36605881100210952</v>
      </c>
      <c r="BA3828" s="34">
        <f t="shared" ca="1" si="2451"/>
        <v>0.36687806261700701</v>
      </c>
      <c r="BB3828" s="34">
        <f t="shared" ca="1" si="2451"/>
        <v>0.36767243723533233</v>
      </c>
      <c r="BC3828" s="34">
        <f t="shared" ca="1" si="2451"/>
        <v>0.36844273368116698</v>
      </c>
      <c r="BD3828" s="34">
        <f t="shared" ca="1" si="2451"/>
        <v>0.36918972653372334</v>
      </c>
      <c r="BE3828" s="34">
        <f t="shared" ca="1" si="2451"/>
        <v>0.36991416664334437</v>
      </c>
      <c r="BF3828" s="34">
        <f t="shared" ca="1" si="2451"/>
        <v>0.37061678165817896</v>
      </c>
    </row>
    <row r="3829" spans="1:58" x14ac:dyDescent="0.2">
      <c r="A3829" s="9" t="str">
        <f t="shared" si="2437"/>
        <v>Antigua and Barbuda</v>
      </c>
      <c r="C3829" s="34">
        <f t="shared" ref="C3829:AH3829" ca="1" si="2452">C3591*C3133</f>
        <v>1.0959117215256438</v>
      </c>
      <c r="D3829" s="34">
        <f t="shared" ca="1" si="2452"/>
        <v>1.0964205155112223</v>
      </c>
      <c r="E3829" s="34">
        <f t="shared" ca="1" si="2452"/>
        <v>1.0965093236520751</v>
      </c>
      <c r="F3829" s="34">
        <f t="shared" ca="1" si="2452"/>
        <v>1.0962075423865922</v>
      </c>
      <c r="G3829" s="34">
        <f t="shared" ca="1" si="2452"/>
        <v>1.0955444551987512</v>
      </c>
      <c r="H3829" s="34">
        <f t="shared" ca="1" si="2452"/>
        <v>1.0945491496317523</v>
      </c>
      <c r="I3829" s="34">
        <f t="shared" ca="1" si="2452"/>
        <v>1.0932504422837701</v>
      </c>
      <c r="J3829" s="34">
        <f t="shared" ca="1" si="2452"/>
        <v>1.0916768114579329</v>
      </c>
      <c r="K3829" s="34">
        <f t="shared" ca="1" si="2452"/>
        <v>1.0898563371183179</v>
      </c>
      <c r="L3829" s="34">
        <f t="shared" ca="1" si="2452"/>
        <v>1.0878166477863231</v>
      </c>
      <c r="M3829" s="34">
        <f t="shared" ca="1" si="2452"/>
        <v>1.0855848739989629</v>
      </c>
      <c r="N3829" s="34">
        <f t="shared" ca="1" si="2452"/>
        <v>1.0831876079453815</v>
      </c>
      <c r="O3829" s="34">
        <f t="shared" ca="1" si="2452"/>
        <v>1.0806508688934415</v>
      </c>
      <c r="P3829" s="34">
        <f t="shared" ca="1" si="2452"/>
        <v>1.0780000740223386</v>
      </c>
      <c r="Q3829" s="34">
        <f t="shared" ca="1" si="2452"/>
        <v>1.0752600142797739</v>
      </c>
      <c r="R3829" s="34">
        <f t="shared" ca="1" si="2452"/>
        <v>1.0724548348911536</v>
      </c>
      <c r="S3829" s="34">
        <f t="shared" ca="1" si="2452"/>
        <v>1.0696080201567937</v>
      </c>
      <c r="T3829" s="34">
        <f t="shared" ca="1" si="2452"/>
        <v>1.0667423821844271</v>
      </c>
      <c r="U3829" s="34">
        <f t="shared" ca="1" si="2452"/>
        <v>1.0638800532211197</v>
      </c>
      <c r="V3829" s="34">
        <f t="shared" ca="1" si="2452"/>
        <v>1.061042481256663</v>
      </c>
      <c r="W3829" s="34">
        <f t="shared" ca="1" si="2452"/>
        <v>1.0582504285923193</v>
      </c>
      <c r="X3829" s="34">
        <f t="shared" ca="1" si="2452"/>
        <v>1.0555239730782766</v>
      </c>
      <c r="Y3829" s="34">
        <f t="shared" ca="1" si="2452"/>
        <v>1.0528825117460912</v>
      </c>
      <c r="Z3829" s="34">
        <f t="shared" ca="1" si="2452"/>
        <v>1.0503447665721701</v>
      </c>
      <c r="AA3829" s="34">
        <f t="shared" ca="1" si="2452"/>
        <v>1.0479287921283824</v>
      </c>
      <c r="AB3829" s="34">
        <f t="shared" ca="1" si="2452"/>
        <v>1.0456519848917538</v>
      </c>
      <c r="AC3829" s="34">
        <f t="shared" ca="1" si="2452"/>
        <v>1.0435310939996958</v>
      </c>
      <c r="AD3829" s="34">
        <f t="shared" ca="1" si="2452"/>
        <v>1.0415822332543105</v>
      </c>
      <c r="AE3829" s="34">
        <f t="shared" ca="1" si="2452"/>
        <v>1.0398208941918792</v>
      </c>
      <c r="AF3829" s="34">
        <f t="shared" ca="1" si="2452"/>
        <v>1.0382619600510705</v>
      </c>
      <c r="AG3829" s="34">
        <f t="shared" ca="1" si="2452"/>
        <v>1.0369197204848564</v>
      </c>
      <c r="AH3829" s="34">
        <f t="shared" ca="1" si="2452"/>
        <v>1.0358078868759817</v>
      </c>
      <c r="AI3829" s="34">
        <f t="shared" ref="AI3829:BF3829" ca="1" si="2453">AI3591*AI3133</f>
        <v>1.0349396081270184</v>
      </c>
      <c r="AJ3829" s="34">
        <f t="shared" ca="1" si="2453"/>
        <v>1.0343274868075711</v>
      </c>
      <c r="AK3829" s="34">
        <f t="shared" ca="1" si="2453"/>
        <v>1.0339835955564691</v>
      </c>
      <c r="AL3829" s="34">
        <f t="shared" ca="1" si="2453"/>
        <v>1.0339194936402751</v>
      </c>
      <c r="AM3829" s="34">
        <f t="shared" ca="1" si="2453"/>
        <v>1.0341462435866333</v>
      </c>
      <c r="AN3829" s="34">
        <f t="shared" ca="1" si="2453"/>
        <v>1.0346744278132518</v>
      </c>
      <c r="AO3829" s="34">
        <f t="shared" ca="1" si="2453"/>
        <v>1.035514165189273</v>
      </c>
      <c r="AP3829" s="34">
        <f t="shared" ca="1" si="2453"/>
        <v>1.0366751274666044</v>
      </c>
      <c r="AQ3829" s="34">
        <f t="shared" ca="1" si="2453"/>
        <v>1.0381665555301829</v>
      </c>
      <c r="AR3829" s="34">
        <f t="shared" ca="1" si="2453"/>
        <v>1.0399972754226068</v>
      </c>
      <c r="AS3829" s="34">
        <f t="shared" ca="1" si="2453"/>
        <v>1.0421757141033148</v>
      </c>
      <c r="AT3829" s="34">
        <f t="shared" ca="1" si="2453"/>
        <v>1.0447099149099346</v>
      </c>
      <c r="AU3829" s="34">
        <f t="shared" ca="1" si="2453"/>
        <v>1.0476075526920123</v>
      </c>
      <c r="AV3829" s="34">
        <f t="shared" ca="1" si="2453"/>
        <v>1.0508759485952879</v>
      </c>
      <c r="AW3829" s="34">
        <f t="shared" ca="1" si="2453"/>
        <v>1.0545220844763601</v>
      </c>
      <c r="AX3829" s="34">
        <f t="shared" ca="1" si="2453"/>
        <v>1.0585526169332562</v>
      </c>
      <c r="AY3829" s="34">
        <f t="shared" ca="1" si="2453"/>
        <v>1.0629738909394175</v>
      </c>
      <c r="AZ3829" s="34">
        <f t="shared" ca="1" si="2453"/>
        <v>1.0677919530714106</v>
      </c>
      <c r="BA3829" s="34">
        <f t="shared" ca="1" si="2453"/>
        <v>1.0730125643277624</v>
      </c>
      <c r="BB3829" s="34">
        <f t="shared" ca="1" si="2453"/>
        <v>1.0786412125313838</v>
      </c>
      <c r="BC3829" s="34">
        <f t="shared" ca="1" si="2453"/>
        <v>1.0846831243180268</v>
      </c>
      <c r="BD3829" s="34">
        <f t="shared" ca="1" si="2453"/>
        <v>1.0911432767078648</v>
      </c>
      <c r="BE3829" s="34">
        <f t="shared" ca="1" si="2453"/>
        <v>1.0980264082668256</v>
      </c>
      <c r="BF3829" s="34">
        <f t="shared" ca="1" si="2453"/>
        <v>1.1053370298583001</v>
      </c>
    </row>
    <row r="3830" spans="1:58" x14ac:dyDescent="0.2">
      <c r="A3830" s="9" t="str">
        <f t="shared" si="2437"/>
        <v>Argentina</v>
      </c>
      <c r="C3830" s="34">
        <f t="shared" ref="C3830:AH3830" ca="1" si="2454">C3592*C3134</f>
        <v>438.05440573662003</v>
      </c>
      <c r="D3830" s="34">
        <f t="shared" ca="1" si="2454"/>
        <v>446.02297234116315</v>
      </c>
      <c r="E3830" s="34">
        <f t="shared" ca="1" si="2454"/>
        <v>453.79738959346452</v>
      </c>
      <c r="F3830" s="34">
        <f t="shared" ca="1" si="2454"/>
        <v>461.37368322736654</v>
      </c>
      <c r="G3830" s="34">
        <f t="shared" ca="1" si="2454"/>
        <v>468.74840863175183</v>
      </c>
      <c r="H3830" s="34">
        <f t="shared" ca="1" si="2454"/>
        <v>475.91862725889786</v>
      </c>
      <c r="I3830" s="34">
        <f t="shared" ca="1" si="2454"/>
        <v>482.8818824277127</v>
      </c>
      <c r="J3830" s="34">
        <f t="shared" ca="1" si="2454"/>
        <v>489.63617473475108</v>
      </c>
      <c r="K3830" s="34">
        <f t="shared" ca="1" si="2454"/>
        <v>496.17993726641316</v>
      </c>
      <c r="L3830" s="34">
        <f t="shared" ca="1" si="2454"/>
        <v>502.5120107870668</v>
      </c>
      <c r="M3830" s="34">
        <f t="shared" ca="1" si="2454"/>
        <v>508.6316190592338</v>
      </c>
      <c r="N3830" s="34">
        <f t="shared" ca="1" si="2454"/>
        <v>514.53834443454707</v>
      </c>
      <c r="O3830" s="34">
        <f t="shared" ca="1" si="2454"/>
        <v>520.23210383704316</v>
      </c>
      <c r="P3830" s="34">
        <f t="shared" ca="1" si="2454"/>
        <v>525.71312524459802</v>
      </c>
      <c r="Q3830" s="34">
        <f t="shared" ca="1" si="2454"/>
        <v>530.98192475898111</v>
      </c>
      <c r="R3830" s="34">
        <f t="shared" ca="1" si="2454"/>
        <v>536.03928434116108</v>
      </c>
      <c r="S3830" s="34">
        <f t="shared" ca="1" si="2454"/>
        <v>540.8862302751478</v>
      </c>
      <c r="T3830" s="34">
        <f t="shared" ca="1" si="2454"/>
        <v>545.52401241182781</v>
      </c>
      <c r="U3830" s="34">
        <f t="shared" ca="1" si="2454"/>
        <v>549.95408423290235</v>
      </c>
      <c r="V3830" s="34">
        <f t="shared" ca="1" si="2454"/>
        <v>554.1780837652143</v>
      </c>
      <c r="W3830" s="34">
        <f t="shared" ca="1" si="2454"/>
        <v>558.19781536633002</v>
      </c>
      <c r="X3830" s="34">
        <f t="shared" ca="1" si="2454"/>
        <v>562.01523239431413</v>
      </c>
      <c r="Y3830" s="34">
        <f t="shared" ca="1" si="2454"/>
        <v>565.6324207670167</v>
      </c>
      <c r="Z3830" s="34">
        <f t="shared" ca="1" si="2454"/>
        <v>569.05158340998776</v>
      </c>
      <c r="AA3830" s="34">
        <f t="shared" ca="1" si="2454"/>
        <v>572.27502558614879</v>
      </c>
      <c r="AB3830" s="34">
        <f t="shared" ca="1" si="2454"/>
        <v>575.30514109567798</v>
      </c>
      <c r="AC3830" s="34">
        <f t="shared" ca="1" si="2454"/>
        <v>578.1443993300104</v>
      </c>
      <c r="AD3830" s="34">
        <f t="shared" ca="1" si="2454"/>
        <v>580.79533316051436</v>
      </c>
      <c r="AE3830" s="34">
        <f t="shared" ca="1" si="2454"/>
        <v>583.26052763907217</v>
      </c>
      <c r="AF3830" s="34">
        <f t="shared" ca="1" si="2454"/>
        <v>585.54260948558874</v>
      </c>
      <c r="AG3830" s="34">
        <f t="shared" ca="1" si="2454"/>
        <v>587.64423733513252</v>
      </c>
      <c r="AH3830" s="34">
        <f t="shared" ca="1" si="2454"/>
        <v>589.568092716156</v>
      </c>
      <c r="AI3830" s="34">
        <f t="shared" ref="AI3830:BF3830" ca="1" si="2455">AI3592*AI3134</f>
        <v>591.31687172975626</v>
      </c>
      <c r="AJ3830" s="34">
        <f t="shared" ca="1" si="2455"/>
        <v>592.8932773994328</v>
      </c>
      <c r="AK3830" s="34">
        <f t="shared" ca="1" si="2455"/>
        <v>594.30001265999476</v>
      </c>
      <c r="AL3830" s="34">
        <f t="shared" ca="1" si="2455"/>
        <v>595.53977395434936</v>
      </c>
      <c r="AM3830" s="34">
        <f t="shared" ca="1" si="2455"/>
        <v>596.61524540662845</v>
      </c>
      <c r="AN3830" s="34">
        <f t="shared" ca="1" si="2455"/>
        <v>597.52909354064604</v>
      </c>
      <c r="AO3830" s="34">
        <f t="shared" ca="1" si="2455"/>
        <v>598.28396251279378</v>
      </c>
      <c r="AP3830" s="34">
        <f t="shared" ca="1" si="2455"/>
        <v>598.88246982936039</v>
      </c>
      <c r="AQ3830" s="34">
        <f t="shared" ca="1" si="2455"/>
        <v>599.32720251865419</v>
      </c>
      <c r="AR3830" s="34">
        <f t="shared" ca="1" si="2455"/>
        <v>599.62071372943069</v>
      </c>
      <c r="AS3830" s="34">
        <f t="shared" ca="1" si="2455"/>
        <v>599.76551972771028</v>
      </c>
      <c r="AT3830" s="34">
        <f t="shared" ca="1" si="2455"/>
        <v>599.76409726535235</v>
      </c>
      <c r="AU3830" s="34">
        <f t="shared" ca="1" si="2455"/>
        <v>599.61888129445845</v>
      </c>
      <c r="AV3830" s="34">
        <f t="shared" ca="1" si="2455"/>
        <v>599.3322630030475</v>
      </c>
      <c r="AW3830" s="34">
        <f t="shared" ca="1" si="2455"/>
        <v>598.90658814821336</v>
      </c>
      <c r="AX3830" s="34">
        <f t="shared" ca="1" si="2455"/>
        <v>598.34415566439361</v>
      </c>
      <c r="AY3830" s="34">
        <f t="shared" ca="1" si="2455"/>
        <v>597.6472165251555</v>
      </c>
      <c r="AZ3830" s="34">
        <f t="shared" ca="1" si="2455"/>
        <v>596.8179728383293</v>
      </c>
      <c r="BA3830" s="34">
        <f t="shared" ca="1" si="2455"/>
        <v>595.85857715507984</v>
      </c>
      <c r="BB3830" s="34">
        <f t="shared" ca="1" si="2455"/>
        <v>594.77113197490291</v>
      </c>
      <c r="BC3830" s="34">
        <f t="shared" ca="1" si="2455"/>
        <v>593.55768942925374</v>
      </c>
      <c r="BD3830" s="34">
        <f t="shared" ca="1" si="2455"/>
        <v>592.22025112786287</v>
      </c>
      <c r="BE3830" s="34">
        <f t="shared" ca="1" si="2455"/>
        <v>590.76076815245585</v>
      </c>
      <c r="BF3830" s="34">
        <f t="shared" ca="1" si="2455"/>
        <v>589.18114118388257</v>
      </c>
    </row>
    <row r="3831" spans="1:58" x14ac:dyDescent="0.2">
      <c r="A3831" s="9" t="str">
        <f t="shared" si="2437"/>
        <v>Armenia</v>
      </c>
      <c r="C3831" s="34">
        <f t="shared" ref="C3831:AH3831" ca="1" si="2456">C3593*C3135</f>
        <v>33.601693562579776</v>
      </c>
      <c r="D3831" s="34">
        <f t="shared" ca="1" si="2456"/>
        <v>33.458575052177302</v>
      </c>
      <c r="E3831" s="34">
        <f t="shared" ca="1" si="2456"/>
        <v>33.305950388512663</v>
      </c>
      <c r="F3831" s="34">
        <f t="shared" ca="1" si="2456"/>
        <v>33.144473350996932</v>
      </c>
      <c r="G3831" s="34">
        <f t="shared" ca="1" si="2456"/>
        <v>32.974784101413356</v>
      </c>
      <c r="H3831" s="34">
        <f t="shared" ca="1" si="2456"/>
        <v>32.797508527641895</v>
      </c>
      <c r="I3831" s="34">
        <f t="shared" ca="1" si="2456"/>
        <v>32.613257699721537</v>
      </c>
      <c r="J3831" s="34">
        <f t="shared" ca="1" si="2456"/>
        <v>32.422627429799057</v>
      </c>
      <c r="K3831" s="34">
        <f t="shared" ca="1" si="2456"/>
        <v>32.226197927729125</v>
      </c>
      <c r="L3831" s="34">
        <f t="shared" ca="1" si="2456"/>
        <v>32.024533544452531</v>
      </c>
      <c r="M3831" s="34">
        <f t="shared" ca="1" si="2456"/>
        <v>31.818182595548262</v>
      </c>
      <c r="N3831" s="34">
        <f t="shared" ca="1" si="2456"/>
        <v>31.607677257791558</v>
      </c>
      <c r="O3831" s="34">
        <f t="shared" ca="1" si="2456"/>
        <v>31.393533531808178</v>
      </c>
      <c r="P3831" s="34">
        <f t="shared" ca="1" si="2456"/>
        <v>31.176251264394161</v>
      </c>
      <c r="Q3831" s="34">
        <f t="shared" ca="1" si="2456"/>
        <v>30.956314224336779</v>
      </c>
      <c r="R3831" s="34">
        <f t="shared" ca="1" si="2456"/>
        <v>30.734190226030698</v>
      </c>
      <c r="S3831" s="34">
        <f t="shared" ca="1" si="2456"/>
        <v>30.510331295483798</v>
      </c>
      <c r="T3831" s="34">
        <f t="shared" ca="1" si="2456"/>
        <v>30.285173873722176</v>
      </c>
      <c r="U3831" s="34">
        <f t="shared" ca="1" si="2456"/>
        <v>30.05913905288736</v>
      </c>
      <c r="V3831" s="34">
        <f t="shared" ca="1" si="2456"/>
        <v>29.832632840749181</v>
      </c>
      <c r="W3831" s="34">
        <f t="shared" ca="1" si="2456"/>
        <v>29.60604644957623</v>
      </c>
      <c r="X3831" s="34">
        <f t="shared" ca="1" si="2456"/>
        <v>29.379756605736276</v>
      </c>
      <c r="Y3831" s="34">
        <f t="shared" ca="1" si="2456"/>
        <v>29.154125876589497</v>
      </c>
      <c r="Z3831" s="34">
        <f t="shared" ca="1" si="2456"/>
        <v>28.929503011615523</v>
      </c>
      <c r="AA3831" s="34">
        <f t="shared" ca="1" si="2456"/>
        <v>28.706223294917816</v>
      </c>
      <c r="AB3831" s="34">
        <f t="shared" ca="1" si="2456"/>
        <v>28.484608906563274</v>
      </c>
      <c r="AC3831" s="34">
        <f t="shared" ca="1" si="2456"/>
        <v>28.264969290386343</v>
      </c>
      <c r="AD3831" s="34">
        <f t="shared" ca="1" si="2456"/>
        <v>28.047601526208013</v>
      </c>
      <c r="AE3831" s="34">
        <f t="shared" ca="1" si="2456"/>
        <v>27.832790704518185</v>
      </c>
      <c r="AF3831" s="34">
        <f t="shared" ca="1" si="2456"/>
        <v>27.620810301988087</v>
      </c>
      <c r="AG3831" s="34">
        <f t="shared" ca="1" si="2456"/>
        <v>27.411922556249301</v>
      </c>
      <c r="AH3831" s="34">
        <f t="shared" ca="1" si="2456"/>
        <v>27.20637883864179</v>
      </c>
      <c r="AI3831" s="34">
        <f t="shared" ref="AI3831:BF3831" ca="1" si="2457">AI3593*AI3135</f>
        <v>27.004420023720272</v>
      </c>
      <c r="AJ3831" s="34">
        <f t="shared" ca="1" si="2457"/>
        <v>26.806276854513833</v>
      </c>
      <c r="AK3831" s="34">
        <f t="shared" ca="1" si="2457"/>
        <v>26.612170302595921</v>
      </c>
      <c r="AL3831" s="34">
        <f t="shared" ca="1" si="2457"/>
        <v>26.422311922241811</v>
      </c>
      <c r="AM3831" s="34">
        <f t="shared" ca="1" si="2457"/>
        <v>26.236904197946547</v>
      </c>
      <c r="AN3831" s="34">
        <f t="shared" ca="1" si="2457"/>
        <v>26.056140884802801</v>
      </c>
      <c r="AO3831" s="34">
        <f t="shared" ca="1" si="2457"/>
        <v>25.880207341214444</v>
      </c>
      <c r="AP3831" s="34">
        <f t="shared" ca="1" si="2457"/>
        <v>25.709280853603989</v>
      </c>
      <c r="AQ3831" s="34">
        <f t="shared" ca="1" si="2457"/>
        <v>25.543530952776578</v>
      </c>
      <c r="AR3831" s="34">
        <f t="shared" ca="1" si="2457"/>
        <v>25.383119721733209</v>
      </c>
      <c r="AS3831" s="34">
        <f t="shared" ca="1" si="2457"/>
        <v>25.228202094715058</v>
      </c>
      <c r="AT3831" s="34">
        <f t="shared" ca="1" si="2457"/>
        <v>25.078926147415345</v>
      </c>
      <c r="AU3831" s="34">
        <f t="shared" ca="1" si="2457"/>
        <v>24.93543337822614</v>
      </c>
      <c r="AV3831" s="34">
        <f t="shared" ca="1" si="2457"/>
        <v>24.797858980557315</v>
      </c>
      <c r="AW3831" s="34">
        <f t="shared" ca="1" si="2457"/>
        <v>24.666332106185088</v>
      </c>
      <c r="AX3831" s="34">
        <f t="shared" ca="1" si="2457"/>
        <v>24.540976119721133</v>
      </c>
      <c r="AY3831" s="34">
        <f t="shared" ca="1" si="2457"/>
        <v>24.42190884424954</v>
      </c>
      <c r="AZ3831" s="34">
        <f t="shared" ca="1" si="2457"/>
        <v>24.309242798267285</v>
      </c>
      <c r="BA3831" s="34">
        <f t="shared" ca="1" si="2457"/>
        <v>24.203085424012134</v>
      </c>
      <c r="BB3831" s="34">
        <f t="shared" ca="1" si="2457"/>
        <v>24.103539307381403</v>
      </c>
      <c r="BC3831" s="34">
        <f t="shared" ca="1" si="2457"/>
        <v>24.010702389541144</v>
      </c>
      <c r="BD3831" s="34">
        <f t="shared" ca="1" si="2457"/>
        <v>23.924668170466262</v>
      </c>
      <c r="BE3831" s="34">
        <f t="shared" ca="1" si="2457"/>
        <v>23.845525904542942</v>
      </c>
      <c r="BF3831" s="34">
        <f t="shared" ca="1" si="2457"/>
        <v>23.773360788474285</v>
      </c>
    </row>
    <row r="3832" spans="1:58" x14ac:dyDescent="0.2">
      <c r="A3832" s="9" t="str">
        <f t="shared" si="2437"/>
        <v>Aruba</v>
      </c>
      <c r="C3832" s="34">
        <f t="shared" ref="C3832:AH3832" ca="1" si="2458">C3594*C3136</f>
        <v>0.85176387169093337</v>
      </c>
      <c r="D3832" s="34">
        <f t="shared" ca="1" si="2458"/>
        <v>0.8614168035358698</v>
      </c>
      <c r="E3832" s="34">
        <f t="shared" ca="1" si="2458"/>
        <v>0.87082146542260697</v>
      </c>
      <c r="F3832" s="34">
        <f t="shared" ca="1" si="2458"/>
        <v>0.8799808195944776</v>
      </c>
      <c r="G3832" s="34">
        <f t="shared" ca="1" si="2458"/>
        <v>0.88889809280022747</v>
      </c>
      <c r="H3832" s="34">
        <f t="shared" ca="1" si="2458"/>
        <v>0.89757674812732069</v>
      </c>
      <c r="I3832" s="34">
        <f t="shared" ca="1" si="2458"/>
        <v>0.90602045825871513</v>
      </c>
      <c r="J3832" s="34">
        <f t="shared" ca="1" si="2458"/>
        <v>0.91423308015836002</v>
      </c>
      <c r="K3832" s="34">
        <f t="shared" ca="1" si="2458"/>
        <v>0.92221863118041936</v>
      </c>
      <c r="L3832" s="34">
        <f t="shared" ca="1" si="2458"/>
        <v>0.92998126658822511</v>
      </c>
      <c r="M3832" s="34">
        <f t="shared" ca="1" si="2458"/>
        <v>0.93752525846122337</v>
      </c>
      <c r="N3832" s="34">
        <f t="shared" ca="1" si="2458"/>
        <v>0.94485497596150603</v>
      </c>
      <c r="O3832" s="34">
        <f t="shared" ca="1" si="2458"/>
        <v>0.95197486692592226</v>
      </c>
      <c r="P3832" s="34">
        <f t="shared" ca="1" si="2458"/>
        <v>0.95888944074509819</v>
      </c>
      <c r="Q3832" s="34">
        <f t="shared" ca="1" si="2458"/>
        <v>0.96560325248689338</v>
      </c>
      <c r="R3832" s="34">
        <f t="shared" ca="1" si="2458"/>
        <v>0.97212088821881804</v>
      </c>
      <c r="S3832" s="34">
        <f t="shared" ca="1" si="2458"/>
        <v>0.97844695148163541</v>
      </c>
      <c r="T3832" s="34">
        <f t="shared" ca="1" si="2458"/>
        <v>0.98458605086469819</v>
      </c>
      <c r="U3832" s="34">
        <f t="shared" ca="1" si="2458"/>
        <v>0.99054278863248491</v>
      </c>
      <c r="V3832" s="34">
        <f t="shared" ca="1" si="2458"/>
        <v>0.99632175035118198</v>
      </c>
      <c r="W3832" s="34">
        <f t="shared" ca="1" si="2458"/>
        <v>1.0019274954640136</v>
      </c>
      <c r="X3832" s="34">
        <f t="shared" ca="1" si="2458"/>
        <v>1.0073645487642298</v>
      </c>
      <c r="Y3832" s="34">
        <f t="shared" ca="1" si="2458"/>
        <v>1.0126373927152199</v>
      </c>
      <c r="Z3832" s="34">
        <f t="shared" ca="1" si="2458"/>
        <v>1.0177504605680496</v>
      </c>
      <c r="AA3832" s="34">
        <f t="shared" ca="1" si="2458"/>
        <v>1.0227081302277816</v>
      </c>
      <c r="AB3832" s="34">
        <f t="shared" ca="1" si="2458"/>
        <v>1.0275147188212201</v>
      </c>
      <c r="AC3832" s="34">
        <f t="shared" ca="1" si="2458"/>
        <v>1.0321744779201307</v>
      </c>
      <c r="AD3832" s="34">
        <f t="shared" ca="1" si="2458"/>
        <v>1.0366915893755557</v>
      </c>
      <c r="AE3832" s="34">
        <f t="shared" ca="1" si="2458"/>
        <v>1.0410701617204969</v>
      </c>
      <c r="AF3832" s="34">
        <f t="shared" ca="1" si="2458"/>
        <v>1.045314227099964</v>
      </c>
      <c r="AG3832" s="34">
        <f t="shared" ca="1" si="2458"/>
        <v>1.0494277386891728</v>
      </c>
      <c r="AH3832" s="34">
        <f t="shared" ca="1" si="2458"/>
        <v>1.0534145685624881</v>
      </c>
      <c r="AI3832" s="34">
        <f t="shared" ref="AI3832:BF3832" ca="1" si="2459">AI3594*AI3136</f>
        <v>1.0572785059775227</v>
      </c>
      <c r="AJ3832" s="34">
        <f t="shared" ca="1" si="2459"/>
        <v>1.061023256040649</v>
      </c>
      <c r="AK3832" s="34">
        <f t="shared" ca="1" si="2459"/>
        <v>1.0646524387219527</v>
      </c>
      <c r="AL3832" s="34">
        <f t="shared" ca="1" si="2459"/>
        <v>1.0681695881894793</v>
      </c>
      <c r="AM3832" s="34">
        <f t="shared" ca="1" si="2459"/>
        <v>1.0715781524343444</v>
      </c>
      <c r="AN3832" s="34">
        <f t="shared" ca="1" si="2459"/>
        <v>1.0748814931599913</v>
      </c>
      <c r="AO3832" s="34">
        <f t="shared" ca="1" si="2459"/>
        <v>1.0780828859105438</v>
      </c>
      <c r="AP3832" s="34">
        <f t="shared" ca="1" si="2459"/>
        <v>1.0811855204147856</v>
      </c>
      <c r="AQ3832" s="34">
        <f t="shared" ca="1" si="2459"/>
        <v>1.0841925011238593</v>
      </c>
      <c r="AR3832" s="34">
        <f t="shared" ca="1" si="2459"/>
        <v>1.0871068479222503</v>
      </c>
      <c r="AS3832" s="34">
        <f t="shared" ca="1" si="2459"/>
        <v>1.0899314969930409</v>
      </c>
      <c r="AT3832" s="34">
        <f t="shared" ca="1" si="2459"/>
        <v>1.0926693018197817</v>
      </c>
      <c r="AU3832" s="34">
        <f t="shared" ca="1" si="2459"/>
        <v>1.0953230343086136</v>
      </c>
      <c r="AV3832" s="34">
        <f t="shared" ca="1" si="2459"/>
        <v>1.0978953860155003</v>
      </c>
      <c r="AW3832" s="34">
        <f t="shared" ca="1" si="2459"/>
        <v>1.1003889694645987</v>
      </c>
      <c r="AX3832" s="34">
        <f t="shared" ca="1" si="2459"/>
        <v>1.1028063195448861</v>
      </c>
      <c r="AY3832" s="34">
        <f t="shared" ca="1" si="2459"/>
        <v>1.1051498949732081</v>
      </c>
      <c r="AZ3832" s="34">
        <f t="shared" ca="1" si="2459"/>
        <v>1.1074220798128795</v>
      </c>
      <c r="BA3832" s="34">
        <f t="shared" ca="1" si="2459"/>
        <v>1.1096251850378991</v>
      </c>
      <c r="BB3832" s="34">
        <f t="shared" ca="1" si="2459"/>
        <v>1.1117614501336872</v>
      </c>
      <c r="BC3832" s="34">
        <f t="shared" ca="1" si="2459"/>
        <v>1.1138330447260716</v>
      </c>
      <c r="BD3832" s="34">
        <f t="shared" ca="1" si="2459"/>
        <v>1.115842070230997</v>
      </c>
      <c r="BE3832" s="34">
        <f t="shared" ca="1" si="2459"/>
        <v>1.1177905615181327</v>
      </c>
      <c r="BF3832" s="34">
        <f t="shared" ca="1" si="2459"/>
        <v>1.1196804885822174</v>
      </c>
    </row>
    <row r="3833" spans="1:58" x14ac:dyDescent="0.2">
      <c r="A3833" s="9" t="str">
        <f t="shared" si="2437"/>
        <v>Australia</v>
      </c>
      <c r="C3833" s="34">
        <f t="shared" ref="C3833:AH3833" ca="1" si="2460">C3595*C3137</f>
        <v>290.53729265660724</v>
      </c>
      <c r="D3833" s="34">
        <f t="shared" ca="1" si="2460"/>
        <v>292.56615575234326</v>
      </c>
      <c r="E3833" s="34">
        <f t="shared" ca="1" si="2460"/>
        <v>294.58025945870622</v>
      </c>
      <c r="F3833" s="34">
        <f t="shared" ca="1" si="2460"/>
        <v>296.57989132659401</v>
      </c>
      <c r="G3833" s="34">
        <f t="shared" ca="1" si="2460"/>
        <v>298.56533330015935</v>
      </c>
      <c r="H3833" s="34">
        <f t="shared" ca="1" si="2460"/>
        <v>300.53686166387598</v>
      </c>
      <c r="I3833" s="34">
        <f t="shared" ca="1" si="2460"/>
        <v>302.49474700653656</v>
      </c>
      <c r="J3833" s="34">
        <f t="shared" ca="1" si="2460"/>
        <v>304.43925420072884</v>
      </c>
      <c r="K3833" s="34">
        <f t="shared" ca="1" si="2460"/>
        <v>306.37064239643161</v>
      </c>
      <c r="L3833" s="34">
        <f t="shared" ca="1" si="2460"/>
        <v>308.28916502745733</v>
      </c>
      <c r="M3833" s="34">
        <f t="shared" ca="1" si="2460"/>
        <v>310.19506982954897</v>
      </c>
      <c r="N3833" s="34">
        <f t="shared" ca="1" si="2460"/>
        <v>312.08859886902275</v>
      </c>
      <c r="O3833" s="34">
        <f t="shared" ca="1" si="2460"/>
        <v>313.96998858091587</v>
      </c>
      <c r="P3833" s="34">
        <f t="shared" ca="1" si="2460"/>
        <v>315.83946981567811</v>
      </c>
      <c r="Q3833" s="34">
        <f t="shared" ca="1" si="2460"/>
        <v>317.69726789350614</v>
      </c>
      <c r="R3833" s="34">
        <f t="shared" ca="1" si="2460"/>
        <v>319.54360266548719</v>
      </c>
      <c r="S3833" s="34">
        <f t="shared" ca="1" si="2460"/>
        <v>321.37868858077883</v>
      </c>
      <c r="T3833" s="34">
        <f t="shared" ca="1" si="2460"/>
        <v>323.20273475910653</v>
      </c>
      <c r="U3833" s="34">
        <f t="shared" ca="1" si="2460"/>
        <v>325.01594506791685</v>
      </c>
      <c r="V3833" s="34">
        <f t="shared" ca="1" si="2460"/>
        <v>326.81851820357218</v>
      </c>
      <c r="W3833" s="34">
        <f t="shared" ca="1" si="2460"/>
        <v>328.61064777602292</v>
      </c>
      <c r="X3833" s="34">
        <f t="shared" ca="1" si="2460"/>
        <v>330.39252239643469</v>
      </c>
      <c r="Y3833" s="34">
        <f t="shared" ca="1" si="2460"/>
        <v>332.16432576729255</v>
      </c>
      <c r="Z3833" s="34">
        <f t="shared" ca="1" si="2460"/>
        <v>333.92623677454185</v>
      </c>
      <c r="AA3833" s="34">
        <f t="shared" ca="1" si="2460"/>
        <v>335.67842958136293</v>
      </c>
      <c r="AB3833" s="34">
        <f t="shared" ca="1" si="2460"/>
        <v>337.42107372321016</v>
      </c>
      <c r="AC3833" s="34">
        <f t="shared" ca="1" si="2460"/>
        <v>339.15433420377872</v>
      </c>
      <c r="AD3833" s="34">
        <f t="shared" ca="1" si="2460"/>
        <v>340.87837159159142</v>
      </c>
      <c r="AE3833" s="34">
        <f t="shared" ca="1" si="2460"/>
        <v>342.59334211692698</v>
      </c>
      <c r="AF3833" s="34">
        <f t="shared" ca="1" si="2460"/>
        <v>344.29939776883657</v>
      </c>
      <c r="AG3833" s="34">
        <f t="shared" ca="1" si="2460"/>
        <v>345.99668639201758</v>
      </c>
      <c r="AH3833" s="34">
        <f t="shared" ca="1" si="2460"/>
        <v>347.68535178334008</v>
      </c>
      <c r="AI3833" s="34">
        <f t="shared" ref="AI3833:BF3833" ca="1" si="2461">AI3595*AI3137</f>
        <v>349.36553378783771</v>
      </c>
      <c r="AJ3833" s="34">
        <f t="shared" ca="1" si="2461"/>
        <v>351.03736839399721</v>
      </c>
      <c r="AK3833" s="34">
        <f t="shared" ca="1" si="2461"/>
        <v>352.70098782819741</v>
      </c>
      <c r="AL3833" s="34">
        <f t="shared" ca="1" si="2461"/>
        <v>354.35652064816395</v>
      </c>
      <c r="AM3833" s="34">
        <f t="shared" ca="1" si="2461"/>
        <v>356.00409183532406</v>
      </c>
      <c r="AN3833" s="34">
        <f t="shared" ca="1" si="2461"/>
        <v>357.64382288595601</v>
      </c>
      <c r="AO3833" s="34">
        <f t="shared" ca="1" si="2461"/>
        <v>359.2758319010444</v>
      </c>
      <c r="AP3833" s="34">
        <f t="shared" ca="1" si="2461"/>
        <v>360.90023367476186</v>
      </c>
      <c r="AQ3833" s="34">
        <f t="shared" ca="1" si="2461"/>
        <v>362.51713978150963</v>
      </c>
      <c r="AR3833" s="34">
        <f t="shared" ca="1" si="2461"/>
        <v>364.12665866145989</v>
      </c>
      <c r="AS3833" s="34">
        <f t="shared" ca="1" si="2461"/>
        <v>365.72889570455101</v>
      </c>
      <c r="AT3833" s="34">
        <f t="shared" ca="1" si="2461"/>
        <v>367.32395333289577</v>
      </c>
      <c r="AU3833" s="34">
        <f t="shared" ca="1" si="2461"/>
        <v>368.91193108157125</v>
      </c>
      <c r="AV3833" s="34">
        <f t="shared" ca="1" si="2461"/>
        <v>370.49292567776348</v>
      </c>
      <c r="AW3833" s="34">
        <f t="shared" ca="1" si="2461"/>
        <v>372.06703111825038</v>
      </c>
      <c r="AX3833" s="34">
        <f t="shared" ca="1" si="2461"/>
        <v>373.6343387452074</v>
      </c>
      <c r="AY3833" s="34">
        <f t="shared" ca="1" si="2461"/>
        <v>375.19493732033027</v>
      </c>
      <c r="AZ3833" s="34">
        <f t="shared" ca="1" si="2461"/>
        <v>376.74891309727121</v>
      </c>
      <c r="BA3833" s="34">
        <f t="shared" ca="1" si="2461"/>
        <v>378.29634989238929</v>
      </c>
      <c r="BB3833" s="34">
        <f t="shared" ca="1" si="2461"/>
        <v>379.83732915382171</v>
      </c>
      <c r="BC3833" s="34">
        <f t="shared" ca="1" si="2461"/>
        <v>381.37193002888273</v>
      </c>
      <c r="BD3833" s="34">
        <f t="shared" ca="1" si="2461"/>
        <v>382.90022942980386</v>
      </c>
      <c r="BE3833" s="34">
        <f t="shared" ca="1" si="2461"/>
        <v>384.42230209782934</v>
      </c>
      <c r="BF3833" s="34">
        <f t="shared" ca="1" si="2461"/>
        <v>385.9382206656835</v>
      </c>
    </row>
    <row r="3834" spans="1:58" x14ac:dyDescent="0.2">
      <c r="A3834" s="9" t="str">
        <f t="shared" si="2437"/>
        <v>Austria</v>
      </c>
      <c r="C3834" s="34">
        <f t="shared" ref="C3834:AH3834" ca="1" si="2462">C3596*C3138</f>
        <v>80.624495670677007</v>
      </c>
      <c r="D3834" s="34">
        <f t="shared" ca="1" si="2462"/>
        <v>80.860548121917304</v>
      </c>
      <c r="E3834" s="34">
        <f t="shared" ca="1" si="2462"/>
        <v>81.088008918051031</v>
      </c>
      <c r="F3834" s="34">
        <f t="shared" ca="1" si="2462"/>
        <v>81.306891748502537</v>
      </c>
      <c r="G3834" s="34">
        <f t="shared" ca="1" si="2462"/>
        <v>81.517210103026756</v>
      </c>
      <c r="H3834" s="34">
        <f t="shared" ca="1" si="2462"/>
        <v>81.718977268105434</v>
      </c>
      <c r="I3834" s="34">
        <f t="shared" ca="1" si="2462"/>
        <v>81.912206323982105</v>
      </c>
      <c r="J3834" s="34">
        <f t="shared" ca="1" si="2462"/>
        <v>82.096910142307138</v>
      </c>
      <c r="K3834" s="34">
        <f t="shared" ca="1" si="2462"/>
        <v>82.273101384322729</v>
      </c>
      <c r="L3834" s="34">
        <f t="shared" ca="1" si="2462"/>
        <v>82.440792499565077</v>
      </c>
      <c r="M3834" s="34">
        <f t="shared" ca="1" si="2462"/>
        <v>82.59999572501998</v>
      </c>
      <c r="N3834" s="34">
        <f t="shared" ca="1" si="2462"/>
        <v>82.750723084715005</v>
      </c>
      <c r="O3834" s="34">
        <f t="shared" ca="1" si="2462"/>
        <v>82.892986389689753</v>
      </c>
      <c r="P3834" s="34">
        <f t="shared" ca="1" si="2462"/>
        <v>83.026797238332236</v>
      </c>
      <c r="Q3834" s="34">
        <f t="shared" ca="1" si="2462"/>
        <v>83.152167017027935</v>
      </c>
      <c r="R3834" s="34">
        <f t="shared" ca="1" si="2462"/>
        <v>83.269106901114128</v>
      </c>
      <c r="S3834" s="34">
        <f t="shared" ca="1" si="2462"/>
        <v>83.377627856089788</v>
      </c>
      <c r="T3834" s="34">
        <f t="shared" ca="1" si="2462"/>
        <v>83.477740639078064</v>
      </c>
      <c r="U3834" s="34">
        <f t="shared" ca="1" si="2462"/>
        <v>83.569455800495291</v>
      </c>
      <c r="V3834" s="34">
        <f t="shared" ca="1" si="2462"/>
        <v>83.652783685926806</v>
      </c>
      <c r="W3834" s="34">
        <f t="shared" ca="1" si="2462"/>
        <v>83.727734438166749</v>
      </c>
      <c r="X3834" s="34">
        <f t="shared" ca="1" si="2462"/>
        <v>83.794317999425559</v>
      </c>
      <c r="Y3834" s="34">
        <f t="shared" ca="1" si="2462"/>
        <v>83.852544113664834</v>
      </c>
      <c r="Z3834" s="34">
        <f t="shared" ca="1" si="2462"/>
        <v>83.902422329066027</v>
      </c>
      <c r="AA3834" s="34">
        <f t="shared" ca="1" si="2462"/>
        <v>83.943962000595306</v>
      </c>
      <c r="AB3834" s="34">
        <f t="shared" ca="1" si="2462"/>
        <v>83.977172292673217</v>
      </c>
      <c r="AC3834" s="34">
        <f t="shared" ca="1" si="2462"/>
        <v>84.002062181913672</v>
      </c>
      <c r="AD3834" s="34">
        <f t="shared" ca="1" si="2462"/>
        <v>84.018640459943015</v>
      </c>
      <c r="AE3834" s="34">
        <f t="shared" ca="1" si="2462"/>
        <v>84.026915736265821</v>
      </c>
      <c r="AF3834" s="34">
        <f t="shared" ca="1" si="2462"/>
        <v>84.026896441189493</v>
      </c>
      <c r="AG3834" s="34">
        <f t="shared" ca="1" si="2462"/>
        <v>84.018590828776127</v>
      </c>
      <c r="AH3834" s="34">
        <f t="shared" ca="1" si="2462"/>
        <v>84.00200697983577</v>
      </c>
      <c r="AI3834" s="34">
        <f t="shared" ref="AI3834:BF3834" ca="1" si="2463">AI3596*AI3138</f>
        <v>83.97715280493027</v>
      </c>
      <c r="AJ3834" s="34">
        <f t="shared" ca="1" si="2463"/>
        <v>83.944036047403628</v>
      </c>
      <c r="AK3834" s="34">
        <f t="shared" ca="1" si="2463"/>
        <v>83.902664286409205</v>
      </c>
      <c r="AL3834" s="34">
        <f t="shared" ca="1" si="2463"/>
        <v>83.85304493995082</v>
      </c>
      <c r="AM3834" s="34">
        <f t="shared" ca="1" si="2463"/>
        <v>83.795185267909361</v>
      </c>
      <c r="AN3834" s="34">
        <f t="shared" ca="1" si="2463"/>
        <v>83.729092375072625</v>
      </c>
      <c r="AO3834" s="34">
        <f t="shared" ca="1" si="2463"/>
        <v>83.654773214141414</v>
      </c>
      <c r="AP3834" s="34">
        <f t="shared" ca="1" si="2463"/>
        <v>83.572234588730112</v>
      </c>
      <c r="AQ3834" s="34">
        <f t="shared" ca="1" si="2463"/>
        <v>83.481483156335656</v>
      </c>
      <c r="AR3834" s="34">
        <f t="shared" ca="1" si="2463"/>
        <v>83.382525431294098</v>
      </c>
      <c r="AS3834" s="34">
        <f t="shared" ca="1" si="2463"/>
        <v>83.275367787699153</v>
      </c>
      <c r="AT3834" s="34">
        <f t="shared" ca="1" si="2463"/>
        <v>83.160016462302565</v>
      </c>
      <c r="AU3834" s="34">
        <f t="shared" ca="1" si="2463"/>
        <v>83.036477557371526</v>
      </c>
      <c r="AV3834" s="34">
        <f t="shared" ca="1" si="2463"/>
        <v>82.904757043523361</v>
      </c>
      <c r="AW3834" s="34">
        <f t="shared" ca="1" si="2463"/>
        <v>82.764860762513209</v>
      </c>
      <c r="AX3834" s="34">
        <f t="shared" ca="1" si="2463"/>
        <v>82.61679442999548</v>
      </c>
      <c r="AY3834" s="34">
        <f t="shared" ca="1" si="2463"/>
        <v>82.4605636382353</v>
      </c>
      <c r="AZ3834" s="34">
        <f t="shared" ca="1" si="2463"/>
        <v>82.296173858791036</v>
      </c>
      <c r="BA3834" s="34">
        <f t="shared" ca="1" si="2463"/>
        <v>82.123630445144357</v>
      </c>
      <c r="BB3834" s="34">
        <f t="shared" ca="1" si="2463"/>
        <v>81.942938635299797</v>
      </c>
      <c r="BC3834" s="34">
        <f t="shared" ca="1" si="2463"/>
        <v>81.754103554329987</v>
      </c>
      <c r="BD3834" s="34">
        <f t="shared" ca="1" si="2463"/>
        <v>81.557130216889021</v>
      </c>
      <c r="BE3834" s="34">
        <f t="shared" ca="1" si="2463"/>
        <v>81.352023529670646</v>
      </c>
      <c r="BF3834" s="34">
        <f t="shared" ca="1" si="2463"/>
        <v>81.138788293833713</v>
      </c>
    </row>
    <row r="3835" spans="1:58" x14ac:dyDescent="0.2">
      <c r="A3835" s="9" t="str">
        <f t="shared" si="2437"/>
        <v>Azerbaijan</v>
      </c>
      <c r="C3835" s="34">
        <f t="shared" ref="C3835:AH3835" ca="1" si="2464">C3597*C3139</f>
        <v>146.47068011121686</v>
      </c>
      <c r="D3835" s="34">
        <f t="shared" ca="1" si="2464"/>
        <v>145.40251110157359</v>
      </c>
      <c r="E3835" s="34">
        <f t="shared" ca="1" si="2464"/>
        <v>144.31440656063239</v>
      </c>
      <c r="F3835" s="34">
        <f t="shared" ca="1" si="2464"/>
        <v>143.20883763092152</v>
      </c>
      <c r="G3835" s="34">
        <f t="shared" ca="1" si="2464"/>
        <v>142.08819822577988</v>
      </c>
      <c r="H3835" s="34">
        <f t="shared" ca="1" si="2464"/>
        <v>140.95480536762844</v>
      </c>
      <c r="I3835" s="34">
        <f t="shared" ca="1" si="2464"/>
        <v>139.81089975703867</v>
      </c>
      <c r="J3835" s="34">
        <f t="shared" ca="1" si="2464"/>
        <v>138.65864654674431</v>
      </c>
      <c r="K3835" s="34">
        <f t="shared" ca="1" si="2464"/>
        <v>137.50013629652193</v>
      </c>
      <c r="L3835" s="34">
        <f t="shared" ca="1" si="2464"/>
        <v>136.33738608651194</v>
      </c>
      <c r="M3835" s="34">
        <f t="shared" ca="1" si="2464"/>
        <v>135.17234076824292</v>
      </c>
      <c r="N3835" s="34">
        <f t="shared" ca="1" si="2464"/>
        <v>134.00687433396743</v>
      </c>
      <c r="O3835" s="34">
        <f t="shared" ca="1" si="2464"/>
        <v>132.8427913868243</v>
      </c>
      <c r="P3835" s="34">
        <f t="shared" ca="1" si="2464"/>
        <v>131.68182869528559</v>
      </c>
      <c r="Q3835" s="34">
        <f t="shared" ca="1" si="2464"/>
        <v>130.5256568171207</v>
      </c>
      <c r="R3835" s="34">
        <f t="shared" ca="1" si="2464"/>
        <v>129.3758817791892</v>
      </c>
      <c r="S3835" s="34">
        <f t="shared" ca="1" si="2464"/>
        <v>128.23404680067353</v>
      </c>
      <c r="T3835" s="34">
        <f t="shared" ca="1" si="2464"/>
        <v>127.10163404849726</v>
      </c>
      <c r="U3835" s="34">
        <f t="shared" ca="1" si="2464"/>
        <v>125.98006641483437</v>
      </c>
      <c r="V3835" s="34">
        <f t="shared" ca="1" si="2464"/>
        <v>124.87070930740585</v>
      </c>
      <c r="W3835" s="34">
        <f t="shared" ca="1" si="2464"/>
        <v>123.77487244463116</v>
      </c>
      <c r="X3835" s="34">
        <f t="shared" ca="1" si="2464"/>
        <v>122.69381164807274</v>
      </c>
      <c r="Y3835" s="34">
        <f t="shared" ca="1" si="2464"/>
        <v>121.62873062585341</v>
      </c>
      <c r="Z3835" s="34">
        <f t="shared" ca="1" si="2464"/>
        <v>120.58078274126076</v>
      </c>
      <c r="AA3835" s="34">
        <f t="shared" ca="1" si="2464"/>
        <v>119.55107276152582</v>
      </c>
      <c r="AB3835" s="34">
        <f t="shared" ca="1" si="2464"/>
        <v>118.54065858238812</v>
      </c>
      <c r="AC3835" s="34">
        <f t="shared" ca="1" si="2464"/>
        <v>117.55055292472662</v>
      </c>
      <c r="AD3835" s="34">
        <f t="shared" ca="1" si="2464"/>
        <v>116.58172499984744</v>
      </c>
      <c r="AE3835" s="34">
        <f t="shared" ca="1" si="2464"/>
        <v>115.63510214094616</v>
      </c>
      <c r="AF3835" s="34">
        <f t="shared" ca="1" si="2464"/>
        <v>114.71157139818894</v>
      </c>
      <c r="AG3835" s="34">
        <f t="shared" ca="1" si="2464"/>
        <v>113.81198109569814</v>
      </c>
      <c r="AH3835" s="34">
        <f t="shared" ca="1" si="2464"/>
        <v>112.93714234886735</v>
      </c>
      <c r="AI3835" s="34">
        <f t="shared" ref="AI3835:BF3835" ca="1" si="2465">AI3597*AI3139</f>
        <v>112.08783054084037</v>
      </c>
      <c r="AJ3835" s="34">
        <f t="shared" ca="1" si="2465"/>
        <v>111.26478675726865</v>
      </c>
      <c r="AK3835" s="34">
        <f t="shared" ca="1" si="2465"/>
        <v>110.46871917880677</v>
      </c>
      <c r="AL3835" s="34">
        <f t="shared" ca="1" si="2465"/>
        <v>109.7003044308117</v>
      </c>
      <c r="AM3835" s="34">
        <f t="shared" ca="1" si="2465"/>
        <v>108.96018889036482</v>
      </c>
      <c r="AN3835" s="34">
        <f t="shared" ca="1" si="2465"/>
        <v>108.24898995039091</v>
      </c>
      <c r="AO3835" s="34">
        <f t="shared" ca="1" si="2465"/>
        <v>107.56729724125411</v>
      </c>
      <c r="AP3835" s="34">
        <f t="shared" ca="1" si="2465"/>
        <v>106.91567381012312</v>
      </c>
      <c r="AQ3835" s="34">
        <f t="shared" ca="1" si="2465"/>
        <v>106.29465725859968</v>
      </c>
      <c r="AR3835" s="34">
        <f t="shared" ca="1" si="2465"/>
        <v>105.70476083919397</v>
      </c>
      <c r="AS3835" s="34">
        <f t="shared" ca="1" si="2465"/>
        <v>105.14647451140138</v>
      </c>
      <c r="AT3835" s="34">
        <f t="shared" ca="1" si="2465"/>
        <v>104.62026595797609</v>
      </c>
      <c r="AU3835" s="34">
        <f t="shared" ca="1" si="2465"/>
        <v>104.12658156251092</v>
      </c>
      <c r="AV3835" s="34">
        <f t="shared" ca="1" si="2465"/>
        <v>103.66584734894455</v>
      </c>
      <c r="AW3835" s="34">
        <f t="shared" ca="1" si="2465"/>
        <v>103.23846988410855</v>
      </c>
      <c r="AX3835" s="34">
        <f t="shared" ca="1" si="2465"/>
        <v>102.84483714422312</v>
      </c>
      <c r="AY3835" s="34">
        <f t="shared" ca="1" si="2465"/>
        <v>102.4853193463549</v>
      </c>
      <c r="AZ3835" s="34">
        <f t="shared" ca="1" si="2465"/>
        <v>102.16026974584614</v>
      </c>
      <c r="BA3835" s="34">
        <f t="shared" ca="1" si="2465"/>
        <v>101.87002540081691</v>
      </c>
      <c r="BB3835" s="34">
        <f t="shared" ca="1" si="2465"/>
        <v>101.61490790460539</v>
      </c>
      <c r="BC3835" s="34">
        <f t="shared" ca="1" si="2465"/>
        <v>101.39522408746478</v>
      </c>
      <c r="BD3835" s="34">
        <f t="shared" ca="1" si="2465"/>
        <v>101.21126668828251</v>
      </c>
      <c r="BE3835" s="34">
        <f t="shared" ca="1" si="2465"/>
        <v>101.06331499753173</v>
      </c>
      <c r="BF3835" s="34">
        <f t="shared" ca="1" si="2465"/>
        <v>100.95163547241192</v>
      </c>
    </row>
    <row r="3836" spans="1:58" x14ac:dyDescent="0.2">
      <c r="A3836" s="9" t="str">
        <f t="shared" si="2437"/>
        <v>Bahamas</v>
      </c>
      <c r="C3836" s="34">
        <f t="shared" ref="C3836:AH3836" ca="1" si="2466">C3598*C3140</f>
        <v>3.7091938765554784</v>
      </c>
      <c r="D3836" s="34">
        <f t="shared" ca="1" si="2466"/>
        <v>3.7559306346166692</v>
      </c>
      <c r="E3836" s="34">
        <f t="shared" ca="1" si="2466"/>
        <v>3.8012469279902987</v>
      </c>
      <c r="F3836" s="34">
        <f t="shared" ca="1" si="2466"/>
        <v>3.8451428340129552</v>
      </c>
      <c r="G3836" s="34">
        <f t="shared" ca="1" si="2466"/>
        <v>3.8876205087962403</v>
      </c>
      <c r="H3836" s="34">
        <f t="shared" ca="1" si="2466"/>
        <v>3.9286840324544592</v>
      </c>
      <c r="I3836" s="34">
        <f t="shared" ca="1" si="2466"/>
        <v>3.9683392590450604</v>
      </c>
      <c r="J3836" s="34">
        <f t="shared" ca="1" si="2466"/>
        <v>4.0065936716141541</v>
      </c>
      <c r="K3836" s="34">
        <f t="shared" ca="1" si="2466"/>
        <v>4.0434562426590759</v>
      </c>
      <c r="L3836" s="34">
        <f t="shared" ca="1" si="2466"/>
        <v>4.0789373002504279</v>
      </c>
      <c r="M3836" s="34">
        <f t="shared" ca="1" si="2466"/>
        <v>4.1130483999888572</v>
      </c>
      <c r="N3836" s="34">
        <f t="shared" ca="1" si="2466"/>
        <v>4.1458022029152426</v>
      </c>
      <c r="O3836" s="34">
        <f t="shared" ca="1" si="2466"/>
        <v>4.177212359438168</v>
      </c>
      <c r="P3836" s="34">
        <f t="shared" ca="1" si="2466"/>
        <v>4.2072933992979342</v>
      </c>
      <c r="Q3836" s="34">
        <f t="shared" ca="1" si="2466"/>
        <v>4.2360606275427894</v>
      </c>
      <c r="R3836" s="34">
        <f t="shared" ca="1" si="2466"/>
        <v>4.2635300264591347</v>
      </c>
      <c r="S3836" s="34">
        <f t="shared" ca="1" si="2466"/>
        <v>4.2897181633638581</v>
      </c>
      <c r="T3836" s="34">
        <f t="shared" ca="1" si="2466"/>
        <v>4.3146421041423189</v>
      </c>
      <c r="U3836" s="34">
        <f t="shared" ca="1" si="2466"/>
        <v>4.3383193323905376</v>
      </c>
      <c r="V3836" s="34">
        <f t="shared" ca="1" si="2466"/>
        <v>4.3607676740034309</v>
      </c>
      <c r="W3836" s="34">
        <f t="shared" ca="1" si="2466"/>
        <v>4.3820052270332255</v>
      </c>
      <c r="X3836" s="34">
        <f t="shared" ca="1" si="2466"/>
        <v>4.40205029663211</v>
      </c>
      <c r="Y3836" s="34">
        <f t="shared" ca="1" si="2466"/>
        <v>4.4209213348814345</v>
      </c>
      <c r="Z3836" s="34">
        <f t="shared" ca="1" si="2466"/>
        <v>4.4386368853051161</v>
      </c>
      <c r="AA3836" s="34">
        <f t="shared" ca="1" si="2466"/>
        <v>4.4552155318579425</v>
      </c>
      <c r="AB3836" s="34">
        <f t="shared" ca="1" si="2466"/>
        <v>4.4706758521791716</v>
      </c>
      <c r="AC3836" s="34">
        <f t="shared" ca="1" si="2466"/>
        <v>4.4850363748985567</v>
      </c>
      <c r="AD3836" s="34">
        <f t="shared" ca="1" si="2466"/>
        <v>4.4983155407850264</v>
      </c>
      <c r="AE3836" s="34">
        <f t="shared" ca="1" si="2466"/>
        <v>4.5105316675278493</v>
      </c>
      <c r="AF3836" s="34">
        <f t="shared" ca="1" si="2466"/>
        <v>4.5217029179456754</v>
      </c>
      <c r="AG3836" s="34">
        <f t="shared" ca="1" si="2466"/>
        <v>4.5318472714205846</v>
      </c>
      <c r="AH3836" s="34">
        <f t="shared" ca="1" si="2466"/>
        <v>4.5409824983616573</v>
      </c>
      <c r="AI3836" s="34">
        <f t="shared" ref="AI3836:BF3836" ca="1" si="2467">AI3598*AI3140</f>
        <v>4.549126137505727</v>
      </c>
      <c r="AJ3836" s="34">
        <f t="shared" ca="1" si="2467"/>
        <v>4.5562954758716518</v>
      </c>
      <c r="AK3836" s="34">
        <f t="shared" ca="1" si="2467"/>
        <v>4.5625075311885048</v>
      </c>
      <c r="AL3836" s="34">
        <f t="shared" ca="1" si="2467"/>
        <v>4.5677790366274795</v>
      </c>
      <c r="AM3836" s="34">
        <f t="shared" ca="1" si="2467"/>
        <v>4.5721264276719848</v>
      </c>
      <c r="AN3836" s="34">
        <f t="shared" ca="1" si="2467"/>
        <v>4.5755658309701284</v>
      </c>
      <c r="AO3836" s="34">
        <f t="shared" ca="1" si="2467"/>
        <v>4.5781130550186706</v>
      </c>
      <c r="AP3836" s="34">
        <f t="shared" ca="1" si="2467"/>
        <v>4.5797835825373783</v>
      </c>
      <c r="AQ3836" s="34">
        <f t="shared" ca="1" si="2467"/>
        <v>4.5805925643975556</v>
      </c>
      <c r="AR3836" s="34">
        <f t="shared" ca="1" si="2467"/>
        <v>4.5805548149782327</v>
      </c>
      <c r="AS3836" s="34">
        <f t="shared" ca="1" si="2467"/>
        <v>4.5796848088281292</v>
      </c>
      <c r="AT3836" s="34">
        <f t="shared" ca="1" si="2467"/>
        <v>4.5779966785209751</v>
      </c>
      <c r="AU3836" s="34">
        <f t="shared" ca="1" si="2467"/>
        <v>4.5755042135959902</v>
      </c>
      <c r="AV3836" s="34">
        <f t="shared" ca="1" si="2467"/>
        <v>4.5722208604844736</v>
      </c>
      <c r="AW3836" s="34">
        <f t="shared" ca="1" si="2467"/>
        <v>4.5681597233271996</v>
      </c>
      <c r="AX3836" s="34">
        <f t="shared" ca="1" si="2467"/>
        <v>4.563333565596027</v>
      </c>
      <c r="AY3836" s="34">
        <f t="shared" ca="1" si="2467"/>
        <v>4.5577548124363902</v>
      </c>
      <c r="AZ3836" s="34">
        <f t="shared" ca="1" si="2467"/>
        <v>4.5514355536555566</v>
      </c>
      <c r="BA3836" s="34">
        <f t="shared" ca="1" si="2467"/>
        <v>4.5443875472842921</v>
      </c>
      <c r="BB3836" s="34">
        <f t="shared" ca="1" si="2467"/>
        <v>4.5366222236472931</v>
      </c>
      <c r="BC3836" s="34">
        <f t="shared" ca="1" si="2467"/>
        <v>4.5281506898799373</v>
      </c>
      <c r="BD3836" s="34">
        <f t="shared" ca="1" si="2467"/>
        <v>4.5189837348362243</v>
      </c>
      <c r="BE3836" s="34">
        <f t="shared" ca="1" si="2467"/>
        <v>4.5091318343343456</v>
      </c>
      <c r="BF3836" s="34">
        <f t="shared" ca="1" si="2467"/>
        <v>4.4986051566932233</v>
      </c>
    </row>
    <row r="3837" spans="1:58" x14ac:dyDescent="0.2">
      <c r="A3837" s="9" t="str">
        <f t="shared" si="2437"/>
        <v>Bahrain</v>
      </c>
      <c r="C3837" s="34">
        <f t="shared" ref="C3837:AH3837" ca="1" si="2468">C3599*C3141</f>
        <v>17.189252668998332</v>
      </c>
      <c r="D3837" s="34">
        <f t="shared" ca="1" si="2468"/>
        <v>17.321757724498326</v>
      </c>
      <c r="E3837" s="34">
        <f t="shared" ca="1" si="2468"/>
        <v>17.448597715986523</v>
      </c>
      <c r="F3837" s="34">
        <f t="shared" ca="1" si="2468"/>
        <v>17.569836508661869</v>
      </c>
      <c r="G3837" s="34">
        <f t="shared" ca="1" si="2468"/>
        <v>17.685541075539856</v>
      </c>
      <c r="H3837" s="34">
        <f t="shared" ca="1" si="2468"/>
        <v>17.795781088740735</v>
      </c>
      <c r="I3837" s="34">
        <f t="shared" ca="1" si="2468"/>
        <v>17.900628535739031</v>
      </c>
      <c r="J3837" s="34">
        <f t="shared" ca="1" si="2468"/>
        <v>18.000157360009965</v>
      </c>
      <c r="K3837" s="34">
        <f t="shared" ca="1" si="2468"/>
        <v>18.094443125453825</v>
      </c>
      <c r="L3837" s="34">
        <f t="shared" ca="1" si="2468"/>
        <v>18.183562703866329</v>
      </c>
      <c r="M3837" s="34">
        <f t="shared" ca="1" si="2468"/>
        <v>18.267593984699179</v>
      </c>
      <c r="N3837" s="34">
        <f t="shared" ca="1" si="2468"/>
        <v>18.346615606269477</v>
      </c>
      <c r="O3837" s="34">
        <f t="shared" ca="1" si="2468"/>
        <v>18.420706707577754</v>
      </c>
      <c r="P3837" s="34">
        <f t="shared" ca="1" si="2468"/>
        <v>18.489946699830806</v>
      </c>
      <c r="Q3837" s="34">
        <f t="shared" ca="1" si="2468"/>
        <v>18.554415056787139</v>
      </c>
      <c r="R3837" s="34">
        <f t="shared" ca="1" si="2468"/>
        <v>18.614191122996271</v>
      </c>
      <c r="S3837" s="34">
        <f t="shared" ca="1" si="2468"/>
        <v>18.669353939040963</v>
      </c>
      <c r="T3837" s="34">
        <f t="shared" ca="1" si="2468"/>
        <v>18.719982082857772</v>
      </c>
      <c r="U3837" s="34">
        <f t="shared" ca="1" si="2468"/>
        <v>18.766153526261551</v>
      </c>
      <c r="V3837" s="34">
        <f t="shared" ca="1" si="2468"/>
        <v>18.807945505775578</v>
      </c>
      <c r="W3837" s="34">
        <f t="shared" ca="1" si="2468"/>
        <v>18.845434406927858</v>
      </c>
      <c r="X3837" s="34">
        <f t="shared" ca="1" si="2468"/>
        <v>18.878695661157369</v>
      </c>
      <c r="Y3837" s="34">
        <f t="shared" ca="1" si="2468"/>
        <v>18.907803654538959</v>
      </c>
      <c r="Z3837" s="34">
        <f t="shared" ca="1" si="2468"/>
        <v>18.932831647523251</v>
      </c>
      <c r="AA3837" s="34">
        <f t="shared" ca="1" si="2468"/>
        <v>18.953851704956978</v>
      </c>
      <c r="AB3837" s="34">
        <f t="shared" ca="1" si="2468"/>
        <v>18.97093463563936</v>
      </c>
      <c r="AC3837" s="34">
        <f t="shared" ca="1" si="2468"/>
        <v>18.984149940741478</v>
      </c>
      <c r="AD3837" s="34">
        <f t="shared" ca="1" si="2468"/>
        <v>18.993565770406764</v>
      </c>
      <c r="AE3837" s="34">
        <f t="shared" ca="1" si="2468"/>
        <v>18.999248887923237</v>
      </c>
      <c r="AF3837" s="34">
        <f t="shared" ca="1" si="2468"/>
        <v>19.001264640848962</v>
      </c>
      <c r="AG3837" s="34">
        <f t="shared" ca="1" si="2468"/>
        <v>18.999676938544674</v>
      </c>
      <c r="AH3837" s="34">
        <f t="shared" ca="1" si="2468"/>
        <v>18.994548235557545</v>
      </c>
      <c r="AI3837" s="34">
        <f t="shared" ref="AI3837:BF3837" ca="1" si="2469">AI3599*AI3141</f>
        <v>18.985939520371552</v>
      </c>
      <c r="AJ3837" s="34">
        <f t="shared" ca="1" si="2469"/>
        <v>18.973910309028415</v>
      </c>
      <c r="AK3837" s="34">
        <f t="shared" ca="1" si="2469"/>
        <v>18.958518643193234</v>
      </c>
      <c r="AL3837" s="34">
        <f t="shared" ca="1" si="2469"/>
        <v>18.939821092225383</v>
      </c>
      <c r="AM3837" s="34">
        <f t="shared" ca="1" si="2469"/>
        <v>18.917872758883888</v>
      </c>
      <c r="AN3837" s="34">
        <f t="shared" ca="1" si="2469"/>
        <v>18.892727288280369</v>
      </c>
      <c r="AO3837" s="34">
        <f t="shared" ca="1" si="2469"/>
        <v>18.864436879759744</v>
      </c>
      <c r="AP3837" s="34">
        <f t="shared" ca="1" si="2469"/>
        <v>18.833052301370142</v>
      </c>
      <c r="AQ3837" s="34">
        <f t="shared" ca="1" si="2469"/>
        <v>18.798622906648596</v>
      </c>
      <c r="AR3837" s="34">
        <f t="shared" ca="1" si="2469"/>
        <v>18.761196653428097</v>
      </c>
      <c r="AS3837" s="34">
        <f t="shared" ca="1" si="2469"/>
        <v>18.720820124434546</v>
      </c>
      <c r="AT3837" s="34">
        <f t="shared" ca="1" si="2469"/>
        <v>18.677538549418784</v>
      </c>
      <c r="AU3837" s="34">
        <f t="shared" ca="1" si="2469"/>
        <v>18.631395828629969</v>
      </c>
      <c r="AV3837" s="34">
        <f t="shared" ca="1" si="2469"/>
        <v>18.58243455741086</v>
      </c>
      <c r="AW3837" s="34">
        <f t="shared" ca="1" si="2469"/>
        <v>18.530696051754699</v>
      </c>
      <c r="AX3837" s="34">
        <f t="shared" ca="1" si="2469"/>
        <v>18.476220374635762</v>
      </c>
      <c r="AY3837" s="34">
        <f t="shared" ca="1" si="2469"/>
        <v>18.419046362982744</v>
      </c>
      <c r="AZ3837" s="34">
        <f t="shared" ca="1" si="2469"/>
        <v>18.359211655134629</v>
      </c>
      <c r="BA3837" s="34">
        <f t="shared" ca="1" si="2469"/>
        <v>18.29675271867422</v>
      </c>
      <c r="BB3837" s="34">
        <f t="shared" ca="1" si="2469"/>
        <v>18.231704878502956</v>
      </c>
      <c r="BC3837" s="34">
        <f t="shared" ca="1" si="2469"/>
        <v>18.164102345074991</v>
      </c>
      <c r="BD3837" s="34">
        <f t="shared" ca="1" si="2469"/>
        <v>18.093978242674901</v>
      </c>
      <c r="BE3837" s="34">
        <f t="shared" ca="1" si="2469"/>
        <v>18.021364637676573</v>
      </c>
      <c r="BF3837" s="34">
        <f t="shared" ca="1" si="2469"/>
        <v>17.946292566685798</v>
      </c>
    </row>
    <row r="3838" spans="1:58" x14ac:dyDescent="0.2">
      <c r="A3838" s="9" t="str">
        <f t="shared" si="2437"/>
        <v>Bangladesh</v>
      </c>
      <c r="C3838" s="34">
        <f t="shared" ref="C3838:AH3838" ca="1" si="2470">C3600*C3142</f>
        <v>1646.3288657353589</v>
      </c>
      <c r="D3838" s="34">
        <f t="shared" ca="1" si="2470"/>
        <v>1667.6573135505862</v>
      </c>
      <c r="E3838" s="34">
        <f t="shared" ca="1" si="2470"/>
        <v>1687.8717358449394</v>
      </c>
      <c r="F3838" s="34">
        <f t="shared" ca="1" si="2470"/>
        <v>1706.9713702237821</v>
      </c>
      <c r="G3838" s="34">
        <f t="shared" ca="1" si="2470"/>
        <v>1724.9581078361323</v>
      </c>
      <c r="H3838" s="34">
        <f t="shared" ca="1" si="2470"/>
        <v>1741.8363152478364</v>
      </c>
      <c r="I3838" s="34">
        <f t="shared" ca="1" si="2470"/>
        <v>1757.6126571735815</v>
      </c>
      <c r="J3838" s="34">
        <f t="shared" ca="1" si="2470"/>
        <v>1772.295921241873</v>
      </c>
      <c r="K3838" s="34">
        <f t="shared" ca="1" si="2470"/>
        <v>1785.8968458227732</v>
      </c>
      <c r="L3838" s="34">
        <f t="shared" ca="1" si="2470"/>
        <v>1798.4279518110554</v>
      </c>
      <c r="M3838" s="34">
        <f t="shared" ca="1" si="2470"/>
        <v>1809.9033791265592</v>
      </c>
      <c r="N3838" s="34">
        <f t="shared" ca="1" si="2470"/>
        <v>1820.338728571398</v>
      </c>
      <c r="O3838" s="34">
        <f t="shared" ca="1" si="2470"/>
        <v>1829.7509095689325</v>
      </c>
      <c r="P3838" s="34">
        <f t="shared" ca="1" si="2470"/>
        <v>1838.1579942041712</v>
      </c>
      <c r="Q3838" s="34">
        <f t="shared" ca="1" si="2470"/>
        <v>1845.5790778877645</v>
      </c>
      <c r="R3838" s="34">
        <f t="shared" ca="1" si="2470"/>
        <v>1852.0341468778577</v>
      </c>
      <c r="S3838" s="34">
        <f t="shared" ca="1" si="2470"/>
        <v>1857.543952813759</v>
      </c>
      <c r="T3838" s="34">
        <f t="shared" ca="1" si="2470"/>
        <v>1862.1298943443169</v>
      </c>
      <c r="U3838" s="34">
        <f t="shared" ca="1" si="2470"/>
        <v>1865.8139058698498</v>
      </c>
      <c r="V3838" s="34">
        <f t="shared" ca="1" si="2470"/>
        <v>1868.6183533610483</v>
      </c>
      <c r="W3838" s="34">
        <f t="shared" ca="1" si="2470"/>
        <v>1870.5659371690278</v>
      </c>
      <c r="X3838" s="34">
        <f t="shared" ca="1" si="2470"/>
        <v>1871.6796016992923</v>
      </c>
      <c r="Y3838" s="34">
        <f t="shared" ca="1" si="2470"/>
        <v>1871.9824517861723</v>
      </c>
      <c r="Z3838" s="34">
        <f t="shared" ca="1" si="2470"/>
        <v>1871.4976755750452</v>
      </c>
      <c r="AA3838" s="34">
        <f t="shared" ca="1" si="2470"/>
        <v>1870.2484736946146</v>
      </c>
      <c r="AB3838" s="34">
        <f t="shared" ca="1" si="2470"/>
        <v>1868.257994482525</v>
      </c>
      <c r="AC3838" s="34">
        <f t="shared" ca="1" si="2470"/>
        <v>1865.5492750118467</v>
      </c>
      <c r="AD3838" s="34">
        <f t="shared" ca="1" si="2470"/>
        <v>1862.1451876553863</v>
      </c>
      <c r="AE3838" s="34">
        <f t="shared" ca="1" si="2470"/>
        <v>1858.0683919165572</v>
      </c>
      <c r="AF3838" s="34">
        <f t="shared" ca="1" si="2470"/>
        <v>1853.3412912516521</v>
      </c>
      <c r="AG3838" s="34">
        <f t="shared" ca="1" si="2470"/>
        <v>1847.985994606076</v>
      </c>
      <c r="AH3838" s="34">
        <f t="shared" ca="1" si="2470"/>
        <v>1842.0242823883568</v>
      </c>
      <c r="AI3838" s="34">
        <f t="shared" ref="AI3838:BF3838" ca="1" si="2471">AI3600*AI3142</f>
        <v>1835.4775766079586</v>
      </c>
      <c r="AJ3838" s="34">
        <f t="shared" ca="1" si="2471"/>
        <v>1828.3669149080417</v>
      </c>
      <c r="AK3838" s="34">
        <f t="shared" ca="1" si="2471"/>
        <v>1820.7129282297574</v>
      </c>
      <c r="AL3838" s="34">
        <f t="shared" ca="1" si="2471"/>
        <v>1812.5358218525387</v>
      </c>
      <c r="AM3838" s="34">
        <f t="shared" ca="1" si="2471"/>
        <v>1803.8553595625183</v>
      </c>
      <c r="AN3838" s="34">
        <f t="shared" ca="1" si="2471"/>
        <v>1794.6908507108767</v>
      </c>
      <c r="AO3838" s="34">
        <f t="shared" ca="1" si="2471"/>
        <v>1785.0611399330035</v>
      </c>
      <c r="AP3838" s="34">
        <f t="shared" ca="1" si="2471"/>
        <v>1774.9845993100905</v>
      </c>
      <c r="AQ3838" s="34">
        <f t="shared" ca="1" si="2471"/>
        <v>1764.4791227645821</v>
      </c>
      <c r="AR3838" s="34">
        <f t="shared" ca="1" si="2471"/>
        <v>1753.5621224921308</v>
      </c>
      <c r="AS3838" s="34">
        <f t="shared" ca="1" si="2471"/>
        <v>1742.2505272427372</v>
      </c>
      <c r="AT3838" s="34">
        <f t="shared" ca="1" si="2471"/>
        <v>1730.5607822750098</v>
      </c>
      <c r="AU3838" s="34">
        <f t="shared" ca="1" si="2471"/>
        <v>1718.5088508173442</v>
      </c>
      <c r="AV3838" s="34">
        <f t="shared" ca="1" si="2471"/>
        <v>1706.1102168808002</v>
      </c>
      <c r="AW3838" s="34">
        <f t="shared" ca="1" si="2471"/>
        <v>1693.3798892778839</v>
      </c>
      <c r="AX3838" s="34">
        <f t="shared" ca="1" si="2471"/>
        <v>1680.3324067118772</v>
      </c>
      <c r="AY3838" s="34">
        <f t="shared" ca="1" si="2471"/>
        <v>1666.9818438102006</v>
      </c>
      <c r="AZ3838" s="34">
        <f t="shared" ca="1" si="2471"/>
        <v>1653.3418179850225</v>
      </c>
      <c r="BA3838" s="34">
        <f t="shared" ca="1" si="2471"/>
        <v>1639.4254970124668</v>
      </c>
      <c r="BB3838" s="34">
        <f t="shared" ca="1" si="2471"/>
        <v>1625.2456072307166</v>
      </c>
      <c r="BC3838" s="34">
        <f t="shared" ca="1" si="2471"/>
        <v>1610.8144422646467</v>
      </c>
      <c r="BD3838" s="34">
        <f t="shared" ca="1" si="2471"/>
        <v>1596.1438721927912</v>
      </c>
      <c r="BE3838" s="34">
        <f t="shared" ca="1" si="2471"/>
        <v>1581.245353078943</v>
      </c>
      <c r="BF3838" s="34">
        <f t="shared" ca="1" si="2471"/>
        <v>1566.1299367980496</v>
      </c>
    </row>
    <row r="3839" spans="1:58" x14ac:dyDescent="0.2">
      <c r="A3839" s="9" t="str">
        <f t="shared" si="2437"/>
        <v>Barbados</v>
      </c>
      <c r="C3839" s="34">
        <f t="shared" ref="C3839:AH3839" ca="1" si="2472">C3601*C3143</f>
        <v>2.1484876876109062</v>
      </c>
      <c r="D3839" s="34">
        <f t="shared" ca="1" si="2472"/>
        <v>2.1630189087976301</v>
      </c>
      <c r="E3839" s="34">
        <f t="shared" ca="1" si="2472"/>
        <v>2.1765328084340125</v>
      </c>
      <c r="F3839" s="34">
        <f t="shared" ca="1" si="2472"/>
        <v>2.1890574763074322</v>
      </c>
      <c r="G3839" s="34">
        <f t="shared" ca="1" si="2472"/>
        <v>2.2006220011139419</v>
      </c>
      <c r="H3839" s="34">
        <f t="shared" ca="1" si="2472"/>
        <v>2.2112563077270537</v>
      </c>
      <c r="I3839" s="34">
        <f t="shared" ca="1" si="2472"/>
        <v>2.2209910042174932</v>
      </c>
      <c r="J3839" s="34">
        <f t="shared" ca="1" si="2472"/>
        <v>2.2298572386253674</v>
      </c>
      <c r="K3839" s="34">
        <f t="shared" ca="1" si="2472"/>
        <v>2.2378865654099807</v>
      </c>
      <c r="L3839" s="34">
        <f t="shared" ca="1" si="2472"/>
        <v>2.245110821434904</v>
      </c>
      <c r="M3839" s="34">
        <f t="shared" ca="1" si="2472"/>
        <v>2.2515620112896744</v>
      </c>
      <c r="N3839" s="34">
        <f t="shared" ca="1" si="2472"/>
        <v>2.2572722016999354</v>
      </c>
      <c r="O3839" s="34">
        <f t="shared" ca="1" si="2472"/>
        <v>2.2622734247388681</v>
      </c>
      <c r="P3839" s="34">
        <f t="shared" ca="1" si="2472"/>
        <v>2.2665975895195389</v>
      </c>
      <c r="Q3839" s="34">
        <f t="shared" ca="1" si="2472"/>
        <v>2.2702764020233523</v>
      </c>
      <c r="R3839" s="34">
        <f t="shared" ca="1" si="2472"/>
        <v>2.2733412926991594</v>
      </c>
      <c r="S3839" s="34">
        <f t="shared" ca="1" si="2472"/>
        <v>2.275823351454918</v>
      </c>
      <c r="T3839" s="34">
        <f t="shared" ca="1" si="2472"/>
        <v>2.2777532696542342</v>
      </c>
      <c r="U3839" s="34">
        <f t="shared" ca="1" si="2472"/>
        <v>2.2791612887268395</v>
      </c>
      <c r="V3839" s="34">
        <f t="shared" ca="1" si="2472"/>
        <v>2.2800771550000807</v>
      </c>
      <c r="W3839" s="34">
        <f t="shared" ca="1" si="2472"/>
        <v>2.2805300803623672</v>
      </c>
      <c r="X3839" s="34">
        <f t="shared" ca="1" si="2472"/>
        <v>2.2805487083742269</v>
      </c>
      <c r="Y3839" s="34">
        <f t="shared" ca="1" si="2472"/>
        <v>2.2801610854517058</v>
      </c>
      <c r="Z3839" s="34">
        <f t="shared" ca="1" si="2472"/>
        <v>2.2793946367553688</v>
      </c>
      <c r="AA3839" s="34">
        <f t="shared" ca="1" si="2472"/>
        <v>2.2782761464308483</v>
      </c>
      <c r="AB3839" s="34">
        <f t="shared" ca="1" si="2472"/>
        <v>2.2768317418588655</v>
      </c>
      <c r="AC3839" s="34">
        <f t="shared" ca="1" si="2472"/>
        <v>2.2750868815877019</v>
      </c>
      <c r="AD3839" s="34">
        <f t="shared" ca="1" si="2472"/>
        <v>2.2730663466341943</v>
      </c>
      <c r="AE3839" s="34">
        <f t="shared" ca="1" si="2472"/>
        <v>2.2707942348556163</v>
      </c>
      <c r="AF3839" s="34">
        <f t="shared" ca="1" si="2472"/>
        <v>2.2682939581093291</v>
      </c>
      <c r="AG3839" s="34">
        <f t="shared" ca="1" si="2472"/>
        <v>2.2655882419338185</v>
      </c>
      <c r="AH3839" s="34">
        <f t="shared" ca="1" si="2472"/>
        <v>2.262699127498756</v>
      </c>
      <c r="AI3839" s="34">
        <f t="shared" ref="AI3839:BF3839" ca="1" si="2473">AI3601*AI3143</f>
        <v>2.259647975588285</v>
      </c>
      <c r="AJ3839" s="34">
        <f t="shared" ca="1" si="2473"/>
        <v>2.2564554723959414</v>
      </c>
      <c r="AK3839" s="34">
        <f t="shared" ca="1" si="2473"/>
        <v>2.2531416369256005</v>
      </c>
      <c r="AL3839" s="34">
        <f t="shared" ca="1" si="2473"/>
        <v>2.2497258298056479</v>
      </c>
      <c r="AM3839" s="34">
        <f t="shared" ca="1" si="2473"/>
        <v>2.2462267633386563</v>
      </c>
      <c r="AN3839" s="34">
        <f t="shared" ca="1" si="2473"/>
        <v>2.2426625126212461</v>
      </c>
      <c r="AO3839" s="34">
        <f t="shared" ca="1" si="2473"/>
        <v>2.2390505275828358</v>
      </c>
      <c r="AP3839" s="34">
        <f t="shared" ca="1" si="2473"/>
        <v>2.23540764580259</v>
      </c>
      <c r="AQ3839" s="34">
        <f t="shared" ca="1" si="2473"/>
        <v>2.231750105976714</v>
      </c>
      <c r="AR3839" s="34">
        <f t="shared" ca="1" si="2473"/>
        <v>2.2280935619182585</v>
      </c>
      <c r="AS3839" s="34">
        <f t="shared" ca="1" si="2473"/>
        <v>2.224453096983233</v>
      </c>
      <c r="AT3839" s="34">
        <f t="shared" ca="1" si="2473"/>
        <v>2.2208432388249881</v>
      </c>
      <c r="AU3839" s="34">
        <f t="shared" ca="1" si="2473"/>
        <v>2.2172779743892468</v>
      </c>
      <c r="AV3839" s="34">
        <f t="shared" ca="1" si="2473"/>
        <v>2.2137707650697669</v>
      </c>
      <c r="AW3839" s="34">
        <f t="shared" ca="1" si="2473"/>
        <v>2.2103345619539372</v>
      </c>
      <c r="AX3839" s="34">
        <f t="shared" ca="1" si="2473"/>
        <v>2.2069818210934056</v>
      </c>
      <c r="AY3839" s="34">
        <f t="shared" ca="1" si="2473"/>
        <v>2.2037245187430674</v>
      </c>
      <c r="AZ3839" s="34">
        <f t="shared" ca="1" si="2473"/>
        <v>2.2005741665171819</v>
      </c>
      <c r="BA3839" s="34">
        <f t="shared" ca="1" si="2473"/>
        <v>2.1975418264186164</v>
      </c>
      <c r="BB3839" s="34">
        <f t="shared" ca="1" si="2473"/>
        <v>2.194638125701025</v>
      </c>
      <c r="BC3839" s="34">
        <f t="shared" ca="1" si="2473"/>
        <v>2.1918732715302158</v>
      </c>
      <c r="BD3839" s="34">
        <f t="shared" ca="1" si="2473"/>
        <v>2.1892570654139045</v>
      </c>
      <c r="BE3839" s="34">
        <f t="shared" ca="1" si="2473"/>
        <v>2.1867989173769997</v>
      </c>
      <c r="BF3839" s="34">
        <f t="shared" ca="1" si="2473"/>
        <v>2.1845078598564518</v>
      </c>
    </row>
    <row r="3840" spans="1:58" x14ac:dyDescent="0.2">
      <c r="A3840" s="9" t="str">
        <f t="shared" si="2437"/>
        <v>Belarus</v>
      </c>
      <c r="C3840" s="34">
        <f t="shared" ref="C3840:AH3840" ca="1" si="2474">C3602*C3144</f>
        <v>107.02953692056688</v>
      </c>
      <c r="D3840" s="34">
        <f t="shared" ca="1" si="2474"/>
        <v>106.14577799902372</v>
      </c>
      <c r="E3840" s="34">
        <f t="shared" ca="1" si="2474"/>
        <v>105.26393640126813</v>
      </c>
      <c r="F3840" s="34">
        <f t="shared" ca="1" si="2474"/>
        <v>104.38518033481687</v>
      </c>
      <c r="G3840" s="34">
        <f t="shared" ca="1" si="2474"/>
        <v>103.51063234241975</v>
      </c>
      <c r="H3840" s="34">
        <f t="shared" ca="1" si="2474"/>
        <v>102.64137060646257</v>
      </c>
      <c r="I3840" s="34">
        <f t="shared" ca="1" si="2474"/>
        <v>101.77843026497274</v>
      </c>
      <c r="J3840" s="34">
        <f t="shared" ca="1" si="2474"/>
        <v>100.92280473312668</v>
      </c>
      <c r="K3840" s="34">
        <f t="shared" ca="1" si="2474"/>
        <v>100.07544702462334</v>
      </c>
      <c r="L3840" s="34">
        <f t="shared" ca="1" si="2474"/>
        <v>99.237271068039277</v>
      </c>
      <c r="M3840" s="34">
        <f t="shared" ca="1" si="2474"/>
        <v>98.409153013649785</v>
      </c>
      <c r="N3840" s="34">
        <f t="shared" ca="1" si="2474"/>
        <v>97.591932527052663</v>
      </c>
      <c r="O3840" s="34">
        <f t="shared" ca="1" si="2474"/>
        <v>96.78641406603569</v>
      </c>
      <c r="P3840" s="34">
        <f t="shared" ca="1" si="2474"/>
        <v>95.993368137964552</v>
      </c>
      <c r="Q3840" s="34">
        <f t="shared" ca="1" si="2474"/>
        <v>95.213532534994144</v>
      </c>
      <c r="R3840" s="34">
        <f t="shared" ca="1" si="2474"/>
        <v>94.44761354510635</v>
      </c>
      <c r="S3840" s="34">
        <f t="shared" ca="1" si="2474"/>
        <v>93.696287137114354</v>
      </c>
      <c r="T3840" s="34">
        <f t="shared" ca="1" si="2474"/>
        <v>92.960200118220115</v>
      </c>
      <c r="U3840" s="34">
        <f t="shared" ca="1" si="2474"/>
        <v>92.23997126278725</v>
      </c>
      <c r="V3840" s="34">
        <f t="shared" ca="1" si="2474"/>
        <v>91.536192411573467</v>
      </c>
      <c r="W3840" s="34">
        <f t="shared" ca="1" si="2474"/>
        <v>90.849429540508197</v>
      </c>
      <c r="X3840" s="34">
        <f t="shared" ca="1" si="2474"/>
        <v>90.180223798700311</v>
      </c>
      <c r="Y3840" s="34">
        <f t="shared" ca="1" si="2474"/>
        <v>89.529092515155114</v>
      </c>
      <c r="Z3840" s="34">
        <f t="shared" ca="1" si="2474"/>
        <v>88.896530174173705</v>
      </c>
      <c r="AA3840" s="34">
        <f t="shared" ca="1" si="2474"/>
        <v>88.28300935934567</v>
      </c>
      <c r="AB3840" s="34">
        <f t="shared" ca="1" si="2474"/>
        <v>87.688981666312728</v>
      </c>
      <c r="AC3840" s="34">
        <f t="shared" ca="1" si="2474"/>
        <v>87.114878584383447</v>
      </c>
      <c r="AD3840" s="34">
        <f t="shared" ca="1" si="2474"/>
        <v>86.561112347512093</v>
      </c>
      <c r="AE3840" s="34">
        <f t="shared" ca="1" si="2474"/>
        <v>86.028076754845571</v>
      </c>
      <c r="AF3840" s="34">
        <f t="shared" ca="1" si="2474"/>
        <v>85.51614796151577</v>
      </c>
      <c r="AG3840" s="34">
        <f t="shared" ca="1" si="2474"/>
        <v>85.025685240022284</v>
      </c>
      <c r="AH3840" s="34">
        <f t="shared" ca="1" si="2474"/>
        <v>84.55703171293834</v>
      </c>
      <c r="AI3840" s="34">
        <f t="shared" ref="AI3840:BF3840" ca="1" si="2475">AI3602*AI3144</f>
        <v>84.110515057506348</v>
      </c>
      <c r="AJ3840" s="34">
        <f t="shared" ca="1" si="2475"/>
        <v>83.686448182865945</v>
      </c>
      <c r="AK3840" s="34">
        <f t="shared" ca="1" si="2475"/>
        <v>83.285129880473676</v>
      </c>
      <c r="AL3840" s="34">
        <f t="shared" ca="1" si="2475"/>
        <v>82.906845448634257</v>
      </c>
      <c r="AM3840" s="34">
        <f t="shared" ca="1" si="2475"/>
        <v>82.551867291681091</v>
      </c>
      <c r="AN3840" s="34">
        <f t="shared" ca="1" si="2475"/>
        <v>82.220455494759804</v>
      </c>
      <c r="AO3840" s="34">
        <f t="shared" ca="1" si="2475"/>
        <v>81.912858374775936</v>
      </c>
      <c r="AP3840" s="34">
        <f t="shared" ca="1" si="2475"/>
        <v>81.62931300840998</v>
      </c>
      <c r="AQ3840" s="34">
        <f t="shared" ca="1" si="2475"/>
        <v>81.370045737888972</v>
      </c>
      <c r="AR3840" s="34">
        <f t="shared" ca="1" si="2475"/>
        <v>81.135272655342717</v>
      </c>
      <c r="AS3840" s="34">
        <f t="shared" ca="1" si="2475"/>
        <v>80.925200066351124</v>
      </c>
      <c r="AT3840" s="34">
        <f t="shared" ca="1" si="2475"/>
        <v>80.740024933622536</v>
      </c>
      <c r="AU3840" s="34">
        <f t="shared" ca="1" si="2475"/>
        <v>80.579935301328618</v>
      </c>
      <c r="AV3840" s="34">
        <f t="shared" ca="1" si="2475"/>
        <v>80.445110701018535</v>
      </c>
      <c r="AW3840" s="34">
        <f t="shared" ca="1" si="2475"/>
        <v>80.335722539616228</v>
      </c>
      <c r="AX3840" s="34">
        <f t="shared" ca="1" si="2475"/>
        <v>80.251934470333438</v>
      </c>
      <c r="AY3840" s="34">
        <f t="shared" ca="1" si="2475"/>
        <v>80.193902747098235</v>
      </c>
      <c r="AZ3840" s="34">
        <f t="shared" ca="1" si="2475"/>
        <v>80.161776563226752</v>
      </c>
      <c r="BA3840" s="34">
        <f t="shared" ca="1" si="2475"/>
        <v>80.155698374830408</v>
      </c>
      <c r="BB3840" s="34">
        <f t="shared" ca="1" si="2475"/>
        <v>80.175804209778704</v>
      </c>
      <c r="BC3840" s="34">
        <f t="shared" ca="1" si="2475"/>
        <v>80.22222396261202</v>
      </c>
      <c r="BD3840" s="34">
        <f t="shared" ca="1" si="2475"/>
        <v>80.295081676193021</v>
      </c>
      <c r="BE3840" s="34">
        <f t="shared" ca="1" si="2475"/>
        <v>80.394495810459546</v>
      </c>
      <c r="BF3840" s="34">
        <f t="shared" ca="1" si="2475"/>
        <v>80.520579498968075</v>
      </c>
    </row>
    <row r="3841" spans="1:58" x14ac:dyDescent="0.2">
      <c r="A3841" s="9" t="str">
        <f t="shared" si="2437"/>
        <v>Belgium</v>
      </c>
      <c r="C3841" s="34">
        <f t="shared" ref="C3841:AH3841" ca="1" si="2476">C3603*C3145</f>
        <v>127.95800983374527</v>
      </c>
      <c r="D3841" s="34">
        <f t="shared" ca="1" si="2476"/>
        <v>127.58162250195934</v>
      </c>
      <c r="E3841" s="34">
        <f t="shared" ca="1" si="2476"/>
        <v>127.21140223067833</v>
      </c>
      <c r="F3841" s="34">
        <f t="shared" ca="1" si="2476"/>
        <v>126.84763003968934</v>
      </c>
      <c r="G3841" s="34">
        <f t="shared" ca="1" si="2476"/>
        <v>126.49057574402219</v>
      </c>
      <c r="H3841" s="34">
        <f t="shared" ca="1" si="2476"/>
        <v>126.14049839338286</v>
      </c>
      <c r="I3841" s="34">
        <f t="shared" ca="1" si="2476"/>
        <v>125.79764669637207</v>
      </c>
      <c r="J3841" s="34">
        <f t="shared" ca="1" si="2476"/>
        <v>125.46225942966943</v>
      </c>
      <c r="K3841" s="34">
        <f t="shared" ca="1" si="2476"/>
        <v>125.13456583264572</v>
      </c>
      <c r="L3841" s="34">
        <f t="shared" ca="1" si="2476"/>
        <v>124.814785987615</v>
      </c>
      <c r="M3841" s="34">
        <f t="shared" ca="1" si="2476"/>
        <v>124.50313118621466</v>
      </c>
      <c r="N3841" s="34">
        <f t="shared" ca="1" si="2476"/>
        <v>124.19980428214463</v>
      </c>
      <c r="O3841" s="34">
        <f t="shared" ca="1" si="2476"/>
        <v>123.905000030769</v>
      </c>
      <c r="P3841" s="34">
        <f t="shared" ca="1" si="2476"/>
        <v>123.61890541582072</v>
      </c>
      <c r="Q3841" s="34">
        <f t="shared" ca="1" si="2476"/>
        <v>123.3416999637198</v>
      </c>
      <c r="R3841" s="34">
        <f t="shared" ca="1" si="2476"/>
        <v>123.07355604574762</v>
      </c>
      <c r="S3841" s="34">
        <f t="shared" ca="1" si="2476"/>
        <v>122.81463916858739</v>
      </c>
      <c r="T3841" s="34">
        <f t="shared" ca="1" si="2476"/>
        <v>122.56510825347029</v>
      </c>
      <c r="U3841" s="34">
        <f t="shared" ca="1" si="2476"/>
        <v>122.32511590443127</v>
      </c>
      <c r="V3841" s="34">
        <f t="shared" ca="1" si="2476"/>
        <v>122.09480866590673</v>
      </c>
      <c r="W3841" s="34">
        <f t="shared" ca="1" si="2476"/>
        <v>121.8743272701679</v>
      </c>
      <c r="X3841" s="34">
        <f t="shared" ca="1" si="2476"/>
        <v>121.66380687481113</v>
      </c>
      <c r="Y3841" s="34">
        <f t="shared" ca="1" si="2476"/>
        <v>121.46337729078623</v>
      </c>
      <c r="Z3841" s="34">
        <f t="shared" ca="1" si="2476"/>
        <v>121.27316320117035</v>
      </c>
      <c r="AA3841" s="34">
        <f t="shared" ca="1" si="2476"/>
        <v>121.09328437115433</v>
      </c>
      <c r="AB3841" s="34">
        <f t="shared" ca="1" si="2476"/>
        <v>120.92385584943261</v>
      </c>
      <c r="AC3841" s="34">
        <f t="shared" ca="1" si="2476"/>
        <v>120.76498816144854</v>
      </c>
      <c r="AD3841" s="34">
        <f t="shared" ca="1" si="2476"/>
        <v>120.61678749466917</v>
      </c>
      <c r="AE3841" s="34">
        <f t="shared" ca="1" si="2476"/>
        <v>120.4793558763245</v>
      </c>
      <c r="AF3841" s="34">
        <f t="shared" ca="1" si="2476"/>
        <v>120.35279134376836</v>
      </c>
      <c r="AG3841" s="34">
        <f t="shared" ca="1" si="2476"/>
        <v>120.23718810787831</v>
      </c>
      <c r="AH3841" s="34">
        <f t="shared" ca="1" si="2476"/>
        <v>120.13263670963444</v>
      </c>
      <c r="AI3841" s="34">
        <f t="shared" ref="AI3841:BF3841" ca="1" si="2477">AI3603*AI3145</f>
        <v>120.03922417027746</v>
      </c>
      <c r="AJ3841" s="34">
        <f t="shared" ca="1" si="2477"/>
        <v>119.95703413516833</v>
      </c>
      <c r="AK3841" s="34">
        <f t="shared" ca="1" si="2477"/>
        <v>119.8861470117326</v>
      </c>
      <c r="AL3841" s="34">
        <f t="shared" ca="1" si="2477"/>
        <v>119.82664010159506</v>
      </c>
      <c r="AM3841" s="34">
        <f t="shared" ca="1" si="2477"/>
        <v>119.77858772727129</v>
      </c>
      <c r="AN3841" s="34">
        <f t="shared" ca="1" si="2477"/>
        <v>119.74206135350458</v>
      </c>
      <c r="AO3841" s="34">
        <f t="shared" ca="1" si="2477"/>
        <v>119.71712970359938</v>
      </c>
      <c r="AP3841" s="34">
        <f t="shared" ca="1" si="2477"/>
        <v>119.7038588708235</v>
      </c>
      <c r="AQ3841" s="34">
        <f t="shared" ca="1" si="2477"/>
        <v>119.70231242521479</v>
      </c>
      <c r="AR3841" s="34">
        <f t="shared" ca="1" si="2477"/>
        <v>119.71255151584955</v>
      </c>
      <c r="AS3841" s="34">
        <f t="shared" ca="1" si="2477"/>
        <v>119.73463496889359</v>
      </c>
      <c r="AT3841" s="34">
        <f t="shared" ca="1" si="2477"/>
        <v>119.76861938147854</v>
      </c>
      <c r="AU3841" s="34">
        <f t="shared" ca="1" si="2477"/>
        <v>119.81455921171087</v>
      </c>
      <c r="AV3841" s="34">
        <f t="shared" ca="1" si="2477"/>
        <v>119.87250686484226</v>
      </c>
      <c r="AW3841" s="34">
        <f t="shared" ca="1" si="2477"/>
        <v>119.94251277589581</v>
      </c>
      <c r="AX3841" s="34">
        <f t="shared" ca="1" si="2477"/>
        <v>120.02462548876382</v>
      </c>
      <c r="AY3841" s="34">
        <f t="shared" ca="1" si="2477"/>
        <v>120.11889173205951</v>
      </c>
      <c r="AZ3841" s="34">
        <f t="shared" ca="1" si="2477"/>
        <v>120.22535649172629</v>
      </c>
      <c r="BA3841" s="34">
        <f t="shared" ca="1" si="2477"/>
        <v>120.34406308067528</v>
      </c>
      <c r="BB3841" s="34">
        <f t="shared" ca="1" si="2477"/>
        <v>120.47505320544403</v>
      </c>
      <c r="BC3841" s="34">
        <f t="shared" ca="1" si="2477"/>
        <v>120.61836703013566</v>
      </c>
      <c r="BD3841" s="34">
        <f t="shared" ca="1" si="2477"/>
        <v>120.77404323762167</v>
      </c>
      <c r="BE3841" s="34">
        <f t="shared" ca="1" si="2477"/>
        <v>120.94211908825721</v>
      </c>
      <c r="BF3841" s="34">
        <f t="shared" ca="1" si="2477"/>
        <v>121.12263047608239</v>
      </c>
    </row>
    <row r="3842" spans="1:58" x14ac:dyDescent="0.2">
      <c r="A3842" s="9" t="str">
        <f t="shared" si="2437"/>
        <v>Belize</v>
      </c>
      <c r="C3842" s="34">
        <f t="shared" ref="C3842:AH3842" ca="1" si="2478">C3604*C3146</f>
        <v>1.8825801549874028</v>
      </c>
      <c r="D3842" s="34">
        <f t="shared" ca="1" si="2478"/>
        <v>1.9832837349982113</v>
      </c>
      <c r="E3842" s="34">
        <f t="shared" ca="1" si="2478"/>
        <v>2.0853500053194756</v>
      </c>
      <c r="F3842" s="34">
        <f t="shared" ca="1" si="2478"/>
        <v>2.1885754324769033</v>
      </c>
      <c r="G3842" s="34">
        <f t="shared" ca="1" si="2478"/>
        <v>2.292754029408127</v>
      </c>
      <c r="H3842" s="34">
        <f t="shared" ca="1" si="2478"/>
        <v>2.3976784965831714</v>
      </c>
      <c r="I3842" s="34">
        <f t="shared" ca="1" si="2478"/>
        <v>2.5031413153225621</v>
      </c>
      <c r="J3842" s="34">
        <f t="shared" ca="1" si="2478"/>
        <v>2.6089357857660511</v>
      </c>
      <c r="K3842" s="34">
        <f t="shared" ca="1" si="2478"/>
        <v>2.7148570032391257</v>
      </c>
      <c r="L3842" s="34">
        <f t="shared" ca="1" si="2478"/>
        <v>2.8207027680108463</v>
      </c>
      <c r="M3842" s="34">
        <f t="shared" ca="1" si="2478"/>
        <v>2.9262744246520049</v>
      </c>
      <c r="N3842" s="34">
        <f t="shared" ca="1" si="2478"/>
        <v>3.0313776283342859</v>
      </c>
      <c r="O3842" s="34">
        <f t="shared" ca="1" si="2478"/>
        <v>3.1358230364871855</v>
      </c>
      <c r="P3842" s="34">
        <f t="shared" ca="1" si="2478"/>
        <v>3.2394269252004713</v>
      </c>
      <c r="Q3842" s="34">
        <f t="shared" ca="1" si="2478"/>
        <v>3.3420117306607939</v>
      </c>
      <c r="R3842" s="34">
        <f t="shared" ca="1" si="2478"/>
        <v>3.4434065166941155</v>
      </c>
      <c r="S3842" s="34">
        <f t="shared" ca="1" si="2478"/>
        <v>3.5434473701955937</v>
      </c>
      <c r="T3842" s="34">
        <f t="shared" ca="1" si="2478"/>
        <v>3.6419777268195026</v>
      </c>
      <c r="U3842" s="34">
        <f t="shared" ca="1" si="2478"/>
        <v>3.7388486298226669</v>
      </c>
      <c r="V3842" s="34">
        <f t="shared" ca="1" si="2478"/>
        <v>3.833918925359364</v>
      </c>
      <c r="W3842" s="34">
        <f t="shared" ca="1" si="2478"/>
        <v>3.9270553978707707</v>
      </c>
      <c r="X3842" s="34">
        <f t="shared" ca="1" si="2478"/>
        <v>4.0181328494507662</v>
      </c>
      <c r="Y3842" s="34">
        <f t="shared" ca="1" si="2478"/>
        <v>4.1070341272610182</v>
      </c>
      <c r="Z3842" s="34">
        <f t="shared" ca="1" si="2478"/>
        <v>4.1936501031635247</v>
      </c>
      <c r="AA3842" s="34">
        <f t="shared" ca="1" si="2478"/>
        <v>4.2778796097990073</v>
      </c>
      <c r="AB3842" s="34">
        <f t="shared" ca="1" si="2478"/>
        <v>4.3596293373248667</v>
      </c>
      <c r="AC3842" s="34">
        <f t="shared" ca="1" si="2478"/>
        <v>4.4388136949818051</v>
      </c>
      <c r="AD3842" s="34">
        <f t="shared" ca="1" si="2478"/>
        <v>4.5153546415530474</v>
      </c>
      <c r="AE3842" s="34">
        <f t="shared" ca="1" si="2478"/>
        <v>4.5891814886646172</v>
      </c>
      <c r="AF3842" s="34">
        <f t="shared" ca="1" si="2478"/>
        <v>4.6602306807041982</v>
      </c>
      <c r="AG3842" s="34">
        <f t="shared" ca="1" si="2478"/>
        <v>4.7284455549696052</v>
      </c>
      <c r="AH3842" s="34">
        <f t="shared" ca="1" si="2478"/>
        <v>4.7937760854493536</v>
      </c>
      <c r="AI3842" s="34">
        <f t="shared" ref="AI3842:BF3842" ca="1" si="2479">AI3604*AI3146</f>
        <v>4.8561786134337481</v>
      </c>
      <c r="AJ3842" s="34">
        <f t="shared" ca="1" si="2479"/>
        <v>4.9156155679310931</v>
      </c>
      <c r="AK3842" s="34">
        <f t="shared" ca="1" si="2479"/>
        <v>4.9720551786464577</v>
      </c>
      <c r="AL3842" s="34">
        <f t="shared" ca="1" si="2479"/>
        <v>5.0254711840425514</v>
      </c>
      <c r="AM3842" s="34">
        <f t="shared" ca="1" si="2479"/>
        <v>5.0758425367926865</v>
      </c>
      <c r="AN3842" s="34">
        <f t="shared" ca="1" si="2479"/>
        <v>5.1231531086990207</v>
      </c>
      <c r="AO3842" s="34">
        <f t="shared" ca="1" si="2479"/>
        <v>5.1673913969495846</v>
      </c>
      <c r="AP3842" s="34">
        <f t="shared" ca="1" si="2479"/>
        <v>5.2085502333677196</v>
      </c>
      <c r="AQ3842" s="34">
        <f t="shared" ca="1" si="2479"/>
        <v>5.2466264981162922</v>
      </c>
      <c r="AR3842" s="34">
        <f t="shared" ca="1" si="2479"/>
        <v>5.281620839125404</v>
      </c>
      <c r="AS3842" s="34">
        <f t="shared" ca="1" si="2479"/>
        <v>5.3135373983422172</v>
      </c>
      <c r="AT3842" s="34">
        <f t="shared" ca="1" si="2479"/>
        <v>5.3423835457214448</v>
      </c>
      <c r="AU3842" s="34">
        <f t="shared" ca="1" si="2479"/>
        <v>5.3681696217365955</v>
      </c>
      <c r="AV3842" s="34">
        <f t="shared" ca="1" si="2479"/>
        <v>5.3909086890308728</v>
      </c>
      <c r="AW3842" s="34">
        <f t="shared" ca="1" si="2479"/>
        <v>5.41061629371187</v>
      </c>
      <c r="AX3842" s="34">
        <f t="shared" ca="1" si="2479"/>
        <v>5.4273102366600501</v>
      </c>
      <c r="AY3842" s="34">
        <f t="shared" ca="1" si="2479"/>
        <v>5.4410103551201612</v>
      </c>
      <c r="AZ3842" s="34">
        <f t="shared" ca="1" si="2479"/>
        <v>5.4517383147408633</v>
      </c>
      <c r="BA3842" s="34">
        <f t="shared" ca="1" si="2479"/>
        <v>5.4595174121485845</v>
      </c>
      <c r="BB3842" s="34">
        <f t="shared" ca="1" si="2479"/>
        <v>5.46437238804904</v>
      </c>
      <c r="BC3842" s="34">
        <f t="shared" ca="1" si="2479"/>
        <v>5.4663292507992747</v>
      </c>
      <c r="BD3842" s="34">
        <f t="shared" ca="1" si="2479"/>
        <v>5.4654151103140265</v>
      </c>
      <c r="BE3842" s="34">
        <f t="shared" ca="1" si="2479"/>
        <v>5.4616580221367839</v>
      </c>
      <c r="BF3842" s="34">
        <f t="shared" ca="1" si="2479"/>
        <v>5.4550868414469962</v>
      </c>
    </row>
    <row r="3843" spans="1:58" x14ac:dyDescent="0.2">
      <c r="A3843" s="9" t="str">
        <f t="shared" si="2437"/>
        <v>Benin</v>
      </c>
      <c r="C3843" s="34">
        <f t="shared" ref="C3843:AH3843" ca="1" si="2480">C3605*C3147</f>
        <v>18.278542431952381</v>
      </c>
      <c r="D3843" s="34">
        <f t="shared" ca="1" si="2480"/>
        <v>20.695459900852111</v>
      </c>
      <c r="E3843" s="34">
        <f t="shared" ca="1" si="2480"/>
        <v>23.33552189173874</v>
      </c>
      <c r="F3843" s="34">
        <f t="shared" ca="1" si="2480"/>
        <v>26.207924724502753</v>
      </c>
      <c r="G3843" s="34">
        <f t="shared" ca="1" si="2480"/>
        <v>29.321179501043762</v>
      </c>
      <c r="H3843" s="34">
        <f t="shared" ca="1" si="2480"/>
        <v>32.68303486074727</v>
      </c>
      <c r="I3843" s="34">
        <f t="shared" ca="1" si="2480"/>
        <v>36.300407768163147</v>
      </c>
      <c r="J3843" s="34">
        <f t="shared" ca="1" si="2480"/>
        <v>40.179323135388742</v>
      </c>
      <c r="K3843" s="34">
        <f t="shared" ca="1" si="2480"/>
        <v>44.324862901762266</v>
      </c>
      <c r="L3843" s="34">
        <f t="shared" ca="1" si="2480"/>
        <v>48.741125010582245</v>
      </c>
      <c r="M3843" s="34">
        <f t="shared" ca="1" si="2480"/>
        <v>53.431192540980462</v>
      </c>
      <c r="N3843" s="34">
        <f t="shared" ca="1" si="2480"/>
        <v>58.397113077254772</v>
      </c>
      <c r="O3843" s="34">
        <f t="shared" ca="1" si="2480"/>
        <v>63.639888231222521</v>
      </c>
      <c r="P3843" s="34">
        <f t="shared" ca="1" si="2480"/>
        <v>69.159473078902678</v>
      </c>
      <c r="Q3843" s="34">
        <f t="shared" ca="1" si="2480"/>
        <v>74.95478513315183</v>
      </c>
      <c r="R3843" s="34">
        <f t="shared" ca="1" si="2480"/>
        <v>81.023722351028638</v>
      </c>
      <c r="S3843" s="34">
        <f t="shared" ca="1" si="2480"/>
        <v>87.363189569444089</v>
      </c>
      <c r="T3843" s="34">
        <f t="shared" ca="1" si="2480"/>
        <v>93.969132676228327</v>
      </c>
      <c r="U3843" s="34">
        <f t="shared" ca="1" si="2480"/>
        <v>100.83657975576499</v>
      </c>
      <c r="V3843" s="34">
        <f t="shared" ca="1" si="2480"/>
        <v>107.95968839904165</v>
      </c>
      <c r="W3843" s="34">
        <f t="shared" ca="1" si="2480"/>
        <v>115.33179833605681</v>
      </c>
      <c r="X3843" s="34">
        <f t="shared" ca="1" si="2480"/>
        <v>122.94548853358336</v>
      </c>
      <c r="Y3843" s="34">
        <f t="shared" ca="1" si="2480"/>
        <v>130.79263790134951</v>
      </c>
      <c r="Z3843" s="34">
        <f t="shared" ca="1" si="2480"/>
        <v>138.86448876393661</v>
      </c>
      <c r="AA3843" s="34">
        <f t="shared" ca="1" si="2480"/>
        <v>147.15171228175055</v>
      </c>
      <c r="AB3843" s="34">
        <f t="shared" ca="1" si="2480"/>
        <v>155.64447504131053</v>
      </c>
      <c r="AC3843" s="34">
        <f t="shared" ca="1" si="2480"/>
        <v>164.33250608029059</v>
      </c>
      <c r="AD3843" s="34">
        <f t="shared" ca="1" si="2480"/>
        <v>173.20516366533798</v>
      </c>
      <c r="AE3843" s="34">
        <f t="shared" ca="1" si="2480"/>
        <v>182.2515011981306</v>
      </c>
      <c r="AF3843" s="34">
        <f t="shared" ca="1" si="2480"/>
        <v>191.46033168676709</v>
      </c>
      <c r="AG3843" s="34">
        <f t="shared" ca="1" si="2480"/>
        <v>200.82029028297964</v>
      </c>
      <c r="AH3843" s="34">
        <f t="shared" ca="1" si="2480"/>
        <v>210.31989445048865</v>
      </c>
      <c r="AI3843" s="34">
        <f t="shared" ref="AI3843:BF3843" ca="1" si="2481">AI3605*AI3147</f>
        <v>219.94760139386315</v>
      </c>
      <c r="AJ3843" s="34">
        <f t="shared" ca="1" si="2481"/>
        <v>229.6918624405493</v>
      </c>
      <c r="AK3843" s="34">
        <f t="shared" ca="1" si="2481"/>
        <v>239.54117412929304</v>
      </c>
      <c r="AL3843" s="34">
        <f t="shared" ca="1" si="2481"/>
        <v>249.48412581643314</v>
      </c>
      <c r="AM3843" s="34">
        <f t="shared" ca="1" si="2481"/>
        <v>259.50944366571497</v>
      </c>
      <c r="AN3843" s="34">
        <f t="shared" ca="1" si="2481"/>
        <v>269.60603093815246</v>
      </c>
      <c r="AO3843" s="34">
        <f t="shared" ca="1" si="2481"/>
        <v>279.76300454446022</v>
      </c>
      <c r="AP3843" s="34">
        <f t="shared" ca="1" si="2481"/>
        <v>289.96972786482007</v>
      </c>
      <c r="AQ3843" s="34">
        <f t="shared" ca="1" si="2481"/>
        <v>300.21583987775102</v>
      </c>
      <c r="AR3843" s="34">
        <f t="shared" ca="1" si="2481"/>
        <v>310.49128067305759</v>
      </c>
      <c r="AS3843" s="34">
        <f t="shared" ca="1" si="2481"/>
        <v>320.78631345182328</v>
      </c>
      <c r="AT3843" s="34">
        <f t="shared" ca="1" si="2481"/>
        <v>331.09154314085225</v>
      </c>
      <c r="AU3843" s="34">
        <f t="shared" ca="1" si="2481"/>
        <v>341.39793176848616</v>
      </c>
      <c r="AV3843" s="34">
        <f t="shared" ca="1" si="2481"/>
        <v>351.69681076513137</v>
      </c>
      <c r="AW3843" s="34">
        <f t="shared" ca="1" si="2481"/>
        <v>361.97989036380807</v>
      </c>
      <c r="AX3843" s="34">
        <f t="shared" ca="1" si="2481"/>
        <v>372.2392662854574</v>
      </c>
      <c r="AY3843" s="34">
        <f t="shared" ca="1" si="2481"/>
        <v>382.46742389928971</v>
      </c>
      <c r="AZ3843" s="34">
        <f t="shared" ca="1" si="2481"/>
        <v>392.65724005209859</v>
      </c>
      <c r="BA3843" s="34">
        <f t="shared" ca="1" si="2481"/>
        <v>402.80198276078272</v>
      </c>
      <c r="BB3843" s="34">
        <f t="shared" ca="1" si="2481"/>
        <v>412.89530896138297</v>
      </c>
      <c r="BC3843" s="34">
        <f t="shared" ca="1" si="2481"/>
        <v>422.93126050423894</v>
      </c>
      <c r="BD3843" s="34">
        <f t="shared" ca="1" si="2481"/>
        <v>432.90425858049764</v>
      </c>
      <c r="BE3843" s="34">
        <f t="shared" ca="1" si="2481"/>
        <v>442.8090967585797</v>
      </c>
      <c r="BF3843" s="34">
        <f t="shared" ca="1" si="2481"/>
        <v>452.64093280245862</v>
      </c>
    </row>
    <row r="3844" spans="1:58" x14ac:dyDescent="0.2">
      <c r="A3844" s="9" t="str">
        <f t="shared" si="2437"/>
        <v>Bermuda</v>
      </c>
      <c r="C3844" s="34">
        <f t="shared" ref="C3844:AH3844" ca="1" si="2482">C3606*C3148</f>
        <v>1.1842601326004905</v>
      </c>
      <c r="D3844" s="34">
        <f t="shared" ca="1" si="2482"/>
        <v>1.1853596802829514</v>
      </c>
      <c r="E3844" s="34">
        <f t="shared" ca="1" si="2482"/>
        <v>1.1862205091177873</v>
      </c>
      <c r="F3844" s="34">
        <f t="shared" ca="1" si="2482"/>
        <v>1.1868546463681424</v>
      </c>
      <c r="G3844" s="34">
        <f t="shared" ca="1" si="2482"/>
        <v>1.1872738716846785</v>
      </c>
      <c r="H3844" s="34">
        <f t="shared" ca="1" si="2482"/>
        <v>1.1874897078536857</v>
      </c>
      <c r="I3844" s="34">
        <f t="shared" ca="1" si="2482"/>
        <v>1.1875134132366945</v>
      </c>
      <c r="J3844" s="34">
        <f t="shared" ca="1" si="2482"/>
        <v>1.1873559757674415</v>
      </c>
      <c r="K3844" s="34">
        <f t="shared" ca="1" si="2482"/>
        <v>1.1870281083779304</v>
      </c>
      <c r="L3844" s="34">
        <f t="shared" ca="1" si="2482"/>
        <v>1.1865402457314269</v>
      </c>
      <c r="M3844" s="34">
        <f t="shared" ca="1" si="2482"/>
        <v>1.1859025421463998</v>
      </c>
      <c r="N3844" s="34">
        <f t="shared" ca="1" si="2482"/>
        <v>1.185124870601689</v>
      </c>
      <c r="O3844" s="34">
        <f t="shared" ca="1" si="2482"/>
        <v>1.1842168227193983</v>
      </c>
      <c r="P3844" s="34">
        <f t="shared" ca="1" si="2482"/>
        <v>1.1831877096281818</v>
      </c>
      <c r="Q3844" s="34">
        <f t="shared" ca="1" si="2482"/>
        <v>1.182046563615671</v>
      </c>
      <c r="R3844" s="34">
        <f t="shared" ca="1" si="2482"/>
        <v>1.1808021404847069</v>
      </c>
      <c r="S3844" s="34">
        <f t="shared" ca="1" si="2482"/>
        <v>1.179462922533814</v>
      </c>
      <c r="T3844" s="34">
        <f t="shared" ca="1" si="2482"/>
        <v>1.1780371220879227</v>
      </c>
      <c r="U3844" s="34">
        <f t="shared" ca="1" si="2482"/>
        <v>1.1765326855107061</v>
      </c>
      <c r="V3844" s="34">
        <f t="shared" ca="1" si="2482"/>
        <v>1.1749572976350604</v>
      </c>
      <c r="W3844" s="34">
        <f t="shared" ca="1" si="2482"/>
        <v>1.1733183865531522</v>
      </c>
      <c r="X3844" s="34">
        <f t="shared" ca="1" si="2482"/>
        <v>1.1716231287121495</v>
      </c>
      <c r="Y3844" s="34">
        <f t="shared" ca="1" si="2482"/>
        <v>1.1698784542661871</v>
      </c>
      <c r="Z3844" s="34">
        <f t="shared" ca="1" si="2482"/>
        <v>1.168091052639314</v>
      </c>
      <c r="AA3844" s="34">
        <f t="shared" ca="1" si="2482"/>
        <v>1.1662673782581361</v>
      </c>
      <c r="AB3844" s="34">
        <f t="shared" ca="1" si="2482"/>
        <v>1.1644136564165821</v>
      </c>
      <c r="AC3844" s="34">
        <f t="shared" ca="1" si="2482"/>
        <v>1.1625358892387303</v>
      </c>
      <c r="AD3844" s="34">
        <f t="shared" ca="1" si="2482"/>
        <v>1.1606398617088838</v>
      </c>
      <c r="AE3844" s="34">
        <f t="shared" ca="1" si="2482"/>
        <v>1.1587311477411462</v>
      </c>
      <c r="AF3844" s="34">
        <f t="shared" ca="1" si="2482"/>
        <v>1.1568151162635905</v>
      </c>
      <c r="AG3844" s="34">
        <f t="shared" ca="1" si="2482"/>
        <v>1.1548969372947389</v>
      </c>
      <c r="AH3844" s="34">
        <f t="shared" ca="1" si="2482"/>
        <v>1.152981587992542</v>
      </c>
      <c r="AI3844" s="34">
        <f t="shared" ref="AI3844:BF3844" ca="1" si="2483">AI3606*AI3148</f>
        <v>1.1510738586582825</v>
      </c>
      <c r="AJ3844" s="34">
        <f t="shared" ca="1" si="2483"/>
        <v>1.1491783586799338</v>
      </c>
      <c r="AK3844" s="34">
        <f t="shared" ca="1" si="2483"/>
        <v>1.1472995224014173</v>
      </c>
      <c r="AL3844" s="34">
        <f t="shared" ca="1" si="2483"/>
        <v>1.1454416149059707</v>
      </c>
      <c r="AM3844" s="34">
        <f t="shared" ca="1" si="2483"/>
        <v>1.1436087377034545</v>
      </c>
      <c r="AN3844" s="34">
        <f t="shared" ca="1" si="2483"/>
        <v>1.1418048343129086</v>
      </c>
      <c r="AO3844" s="34">
        <f t="shared" ca="1" si="2483"/>
        <v>1.1400336957330104</v>
      </c>
      <c r="AP3844" s="34">
        <f t="shared" ca="1" si="2483"/>
        <v>1.1382989657943292</v>
      </c>
      <c r="AQ3844" s="34">
        <f t="shared" ca="1" si="2483"/>
        <v>1.136604146388368</v>
      </c>
      <c r="AR3844" s="34">
        <f t="shared" ca="1" si="2483"/>
        <v>1.1349526025694092</v>
      </c>
      <c r="AS3844" s="34">
        <f t="shared" ca="1" si="2483"/>
        <v>1.1333475675260838</v>
      </c>
      <c r="AT3844" s="34">
        <f t="shared" ca="1" si="2483"/>
        <v>1.1317921474204002</v>
      </c>
      <c r="AU3844" s="34">
        <f t="shared" ca="1" si="2483"/>
        <v>1.1302893260927174</v>
      </c>
      <c r="AV3844" s="34">
        <f t="shared" ca="1" si="2483"/>
        <v>1.1288419696317893</v>
      </c>
      <c r="AW3844" s="34">
        <f t="shared" ca="1" si="2483"/>
        <v>1.1274528308096077</v>
      </c>
      <c r="AX3844" s="34">
        <f t="shared" ca="1" si="2483"/>
        <v>1.1261245533812834</v>
      </c>
      <c r="AY3844" s="34">
        <f t="shared" ca="1" si="2483"/>
        <v>1.1248596762506649</v>
      </c>
      <c r="AZ3844" s="34">
        <f t="shared" ca="1" si="2483"/>
        <v>1.1236606375028064</v>
      </c>
      <c r="BA3844" s="34">
        <f t="shared" ca="1" si="2483"/>
        <v>1.1225297783047372</v>
      </c>
      <c r="BB3844" s="34">
        <f t="shared" ca="1" si="2483"/>
        <v>1.121469346676303</v>
      </c>
      <c r="BC3844" s="34">
        <f t="shared" ca="1" si="2483"/>
        <v>1.120481501133112</v>
      </c>
      <c r="BD3844" s="34">
        <f t="shared" ca="1" si="2483"/>
        <v>1.1195683142038355</v>
      </c>
      <c r="BE3844" s="34">
        <f t="shared" ca="1" si="2483"/>
        <v>1.1187317758243194</v>
      </c>
      <c r="BF3844" s="34">
        <f t="shared" ca="1" si="2483"/>
        <v>1.1179737966111083</v>
      </c>
    </row>
    <row r="3845" spans="1:58" x14ac:dyDescent="0.2">
      <c r="A3845" s="9" t="str">
        <f t="shared" si="2437"/>
        <v>Bhutan</v>
      </c>
      <c r="C3845" s="34">
        <f t="shared" ref="C3845:AH3845" ca="1" si="2484">C3607*C3149</f>
        <v>8.1974935831050129</v>
      </c>
      <c r="D3845" s="34">
        <f t="shared" ca="1" si="2484"/>
        <v>8.2722208875747576</v>
      </c>
      <c r="E3845" s="34">
        <f t="shared" ca="1" si="2484"/>
        <v>8.3422043014955065</v>
      </c>
      <c r="F3845" s="34">
        <f t="shared" ca="1" si="2484"/>
        <v>8.4074545729262926</v>
      </c>
      <c r="G3845" s="34">
        <f t="shared" ca="1" si="2484"/>
        <v>8.4679887178490567</v>
      </c>
      <c r="H3845" s="34">
        <f t="shared" ca="1" si="2484"/>
        <v>8.5238295213602022</v>
      </c>
      <c r="I3845" s="34">
        <f t="shared" ca="1" si="2484"/>
        <v>8.575005054444679</v>
      </c>
      <c r="J3845" s="34">
        <f t="shared" ca="1" si="2484"/>
        <v>8.621548207695513</v>
      </c>
      <c r="K3845" s="34">
        <f t="shared" ca="1" si="2484"/>
        <v>8.6634962430760787</v>
      </c>
      <c r="L3845" s="34">
        <f t="shared" ca="1" si="2484"/>
        <v>8.7008903645636426</v>
      </c>
      <c r="M3845" s="34">
        <f t="shared" ca="1" si="2484"/>
        <v>8.7337753082929854</v>
      </c>
      <c r="N3845" s="34">
        <f t="shared" ca="1" si="2484"/>
        <v>8.7621989526046509</v>
      </c>
      <c r="O3845" s="34">
        <f t="shared" ca="1" si="2484"/>
        <v>8.786211948226283</v>
      </c>
      <c r="P3845" s="34">
        <f t="shared" ca="1" si="2484"/>
        <v>8.8058673686426268</v>
      </c>
      <c r="Q3845" s="34">
        <f t="shared" ca="1" si="2484"/>
        <v>8.8212203805736102</v>
      </c>
      <c r="R3845" s="34">
        <f t="shared" ca="1" si="2484"/>
        <v>8.8323279343445282</v>
      </c>
      <c r="S3845" s="34">
        <f t="shared" ca="1" si="2484"/>
        <v>8.839248473831498</v>
      </c>
      <c r="T3845" s="34">
        <f t="shared" ca="1" si="2484"/>
        <v>8.8420416655628706</v>
      </c>
      <c r="U3845" s="34">
        <f t="shared" ca="1" si="2484"/>
        <v>8.8407681464870649</v>
      </c>
      <c r="V3845" s="34">
        <f t="shared" ca="1" si="2484"/>
        <v>8.8354892898428243</v>
      </c>
      <c r="W3845" s="34">
        <f t="shared" ca="1" si="2484"/>
        <v>8.8262669885236384</v>
      </c>
      <c r="X3845" s="34">
        <f t="shared" ca="1" si="2484"/>
        <v>8.8131634552768929</v>
      </c>
      <c r="Y3845" s="34">
        <f t="shared" ca="1" si="2484"/>
        <v>8.7962410390555554</v>
      </c>
      <c r="Z3845" s="34">
        <f t="shared" ca="1" si="2484"/>
        <v>8.7755620568078481</v>
      </c>
      <c r="AA3845" s="34">
        <f t="shared" ca="1" si="2484"/>
        <v>8.7511886399849583</v>
      </c>
      <c r="AB3845" s="34">
        <f t="shared" ca="1" si="2484"/>
        <v>8.7231825950294741</v>
      </c>
      <c r="AC3845" s="34">
        <f t="shared" ca="1" si="2484"/>
        <v>8.691605277115217</v>
      </c>
      <c r="AD3845" s="34">
        <f t="shared" ca="1" si="2484"/>
        <v>8.6565174764034793</v>
      </c>
      <c r="AE3845" s="34">
        <f t="shared" ca="1" si="2484"/>
        <v>8.6179793160987952</v>
      </c>
      <c r="AF3845" s="34">
        <f t="shared" ca="1" si="2484"/>
        <v>8.5760501615903042</v>
      </c>
      <c r="AG3845" s="34">
        <f t="shared" ca="1" si="2484"/>
        <v>8.5307885399903398</v>
      </c>
      <c r="AH3845" s="34">
        <f t="shared" ca="1" si="2484"/>
        <v>8.4822520693908423</v>
      </c>
      <c r="AI3845" s="34">
        <f t="shared" ref="AI3845:BF3845" ca="1" si="2485">AI3607*AI3149</f>
        <v>8.4304973971890114</v>
      </c>
      <c r="AJ3845" s="34">
        <f t="shared" ca="1" si="2485"/>
        <v>8.3755801468464579</v>
      </c>
      <c r="AK3845" s="34">
        <f t="shared" ca="1" si="2485"/>
        <v>8.317554872480299</v>
      </c>
      <c r="AL3845" s="34">
        <f t="shared" ca="1" si="2485"/>
        <v>8.2564750206997903</v>
      </c>
      <c r="AM3845" s="34">
        <f t="shared" ca="1" si="2485"/>
        <v>8.1923928991380226</v>
      </c>
      <c r="AN3845" s="34">
        <f t="shared" ca="1" si="2485"/>
        <v>8.1253596511444854</v>
      </c>
      <c r="AO3845" s="34">
        <f t="shared" ca="1" si="2485"/>
        <v>8.0554252361407599</v>
      </c>
      <c r="AP3845" s="34">
        <f t="shared" ca="1" si="2485"/>
        <v>7.982638415157969</v>
      </c>
      <c r="AQ3845" s="34">
        <f t="shared" ca="1" si="2485"/>
        <v>7.9070467411108112</v>
      </c>
      <c r="AR3845" s="34">
        <f t="shared" ca="1" si="2485"/>
        <v>7.8286965533786157</v>
      </c>
      <c r="AS3845" s="34">
        <f t="shared" ca="1" si="2485"/>
        <v>7.7476329762993021</v>
      </c>
      <c r="AT3845" s="34">
        <f t="shared" ca="1" si="2485"/>
        <v>7.6638999211963057</v>
      </c>
      <c r="AU3845" s="34">
        <f t="shared" ca="1" si="2485"/>
        <v>7.5775400915928106</v>
      </c>
      <c r="AV3845" s="34">
        <f t="shared" ca="1" si="2485"/>
        <v>7.4885949912801761</v>
      </c>
      <c r="AW3845" s="34">
        <f t="shared" ca="1" si="2485"/>
        <v>7.3971049349400335</v>
      </c>
      <c r="AX3845" s="34">
        <f t="shared" ca="1" si="2485"/>
        <v>7.3031090610303746</v>
      </c>
      <c r="AY3845" s="34">
        <f t="shared" ca="1" si="2485"/>
        <v>7.2066453466767211</v>
      </c>
      <c r="AZ3845" s="34">
        <f t="shared" ca="1" si="2485"/>
        <v>7.1077506243183786</v>
      </c>
      <c r="BA3845" s="34">
        <f t="shared" ca="1" si="2485"/>
        <v>7.0064605998887277</v>
      </c>
      <c r="BB3845" s="34">
        <f t="shared" ca="1" si="2485"/>
        <v>6.9028098723154585</v>
      </c>
      <c r="BC3845" s="34">
        <f t="shared" ca="1" si="2485"/>
        <v>6.796831954153804</v>
      </c>
      <c r="BD3845" s="34">
        <f t="shared" ca="1" si="2485"/>
        <v>6.6885592931708233</v>
      </c>
      <c r="BE3845" s="34">
        <f t="shared" ca="1" si="2485"/>
        <v>6.5780232947241881</v>
      </c>
      <c r="BF3845" s="34">
        <f t="shared" ca="1" si="2485"/>
        <v>6.4652543447820614</v>
      </c>
    </row>
    <row r="3846" spans="1:58" x14ac:dyDescent="0.2">
      <c r="A3846" s="9" t="str">
        <f t="shared" si="2437"/>
        <v>Bolivia (Plurinational State of)</v>
      </c>
      <c r="C3846" s="34">
        <f t="shared" ref="C3846:AH3846" ca="1" si="2486">C3608*C3150</f>
        <v>91.500444440953558</v>
      </c>
      <c r="D3846" s="34">
        <f t="shared" ca="1" si="2486"/>
        <v>94.7378587076293</v>
      </c>
      <c r="E3846" s="34">
        <f t="shared" ca="1" si="2486"/>
        <v>97.960103461954148</v>
      </c>
      <c r="F3846" s="34">
        <f t="shared" ca="1" si="2486"/>
        <v>101.1622221021925</v>
      </c>
      <c r="G3846" s="34">
        <f t="shared" ca="1" si="2486"/>
        <v>104.33943983944781</v>
      </c>
      <c r="H3846" s="34">
        <f t="shared" ca="1" si="2486"/>
        <v>107.48717485735946</v>
      </c>
      <c r="I3846" s="34">
        <f t="shared" ca="1" si="2486"/>
        <v>110.60104753175251</v>
      </c>
      <c r="J3846" s="34">
        <f t="shared" ca="1" si="2486"/>
        <v>113.67688779081575</v>
      </c>
      <c r="K3846" s="34">
        <f t="shared" ca="1" si="2486"/>
        <v>116.71074070784547</v>
      </c>
      <c r="L3846" s="34">
        <f t="shared" ca="1" si="2486"/>
        <v>119.69887042767938</v>
      </c>
      <c r="M3846" s="34">
        <f t="shared" ca="1" si="2486"/>
        <v>122.63776253481208</v>
      </c>
      <c r="N3846" s="34">
        <f t="shared" ca="1" si="2486"/>
        <v>125.52412497600348</v>
      </c>
      <c r="O3846" s="34">
        <f t="shared" ca="1" si="2486"/>
        <v>128.35488765314102</v>
      </c>
      <c r="P3846" s="34">
        <f t="shared" ca="1" si="2486"/>
        <v>131.12720080339125</v>
      </c>
      <c r="Q3846" s="34">
        <f t="shared" ca="1" si="2486"/>
        <v>133.83843228345759</v>
      </c>
      <c r="R3846" s="34">
        <f t="shared" ca="1" si="2486"/>
        <v>136.48616387324375</v>
      </c>
      <c r="S3846" s="34">
        <f t="shared" ca="1" si="2486"/>
        <v>139.06818671158419</v>
      </c>
      <c r="T3846" s="34">
        <f t="shared" ca="1" si="2486"/>
        <v>141.58249597312141</v>
      </c>
      <c r="U3846" s="34">
        <f t="shared" ca="1" si="2486"/>
        <v>144.02728489104925</v>
      </c>
      <c r="V3846" s="34">
        <f t="shared" ca="1" si="2486"/>
        <v>146.40093822545543</v>
      </c>
      <c r="W3846" s="34">
        <f t="shared" ca="1" si="2486"/>
        <v>148.70202527152949</v>
      </c>
      <c r="X3846" s="34">
        <f t="shared" ca="1" si="2486"/>
        <v>150.92929249608042</v>
      </c>
      <c r="Y3846" s="34">
        <f t="shared" ca="1" si="2486"/>
        <v>153.08165588475353</v>
      </c>
      <c r="Z3846" s="34">
        <f t="shared" ca="1" si="2486"/>
        <v>155.15819307614376</v>
      </c>
      <c r="AA3846" s="34">
        <f t="shared" ca="1" si="2486"/>
        <v>157.15813535277465</v>
      </c>
      <c r="AB3846" s="34">
        <f t="shared" ca="1" si="2486"/>
        <v>159.08085955271875</v>
      </c>
      <c r="AC3846" s="34">
        <f t="shared" ca="1" si="2486"/>
        <v>160.92587995954656</v>
      </c>
      <c r="AD3846" s="34">
        <f t="shared" ca="1" si="2486"/>
        <v>162.69284022236607</v>
      </c>
      <c r="AE3846" s="34">
        <f t="shared" ca="1" si="2486"/>
        <v>164.38150535199685</v>
      </c>
      <c r="AF3846" s="34">
        <f t="shared" ca="1" si="2486"/>
        <v>165.99175383384852</v>
      </c>
      <c r="AG3846" s="34">
        <f t="shared" ca="1" si="2486"/>
        <v>167.52356989287617</v>
      </c>
      <c r="AH3846" s="34">
        <f t="shared" ca="1" si="2486"/>
        <v>168.97703594107813</v>
      </c>
      <c r="AI3846" s="34">
        <f t="shared" ref="AI3846:BF3846" ca="1" si="2487">AI3608*AI3150</f>
        <v>170.35232523340937</v>
      </c>
      <c r="AJ3846" s="34">
        <f t="shared" ca="1" si="2487"/>
        <v>171.64969475370435</v>
      </c>
      <c r="AK3846" s="34">
        <f t="shared" ca="1" si="2487"/>
        <v>172.86947834824744</v>
      </c>
      <c r="AL3846" s="34">
        <f t="shared" ca="1" si="2487"/>
        <v>174.01208012099357</v>
      </c>
      <c r="AM3846" s="34">
        <f t="shared" ca="1" si="2487"/>
        <v>175.07796810111995</v>
      </c>
      <c r="AN3846" s="34">
        <f t="shared" ca="1" si="2487"/>
        <v>176.06766819057754</v>
      </c>
      <c r="AO3846" s="34">
        <f t="shared" ca="1" si="2487"/>
        <v>176.98175839659379</v>
      </c>
      <c r="AP3846" s="34">
        <f t="shared" ca="1" si="2487"/>
        <v>177.82086335164871</v>
      </c>
      <c r="AQ3846" s="34">
        <f t="shared" ca="1" si="2487"/>
        <v>178.58564912128523</v>
      </c>
      <c r="AR3846" s="34">
        <f t="shared" ca="1" si="2487"/>
        <v>179.27681829821228</v>
      </c>
      <c r="AS3846" s="34">
        <f t="shared" ca="1" si="2487"/>
        <v>179.89510537949593</v>
      </c>
      <c r="AT3846" s="34">
        <f t="shared" ca="1" si="2487"/>
        <v>180.44127242219591</v>
      </c>
      <c r="AU3846" s="34">
        <f t="shared" ca="1" si="2487"/>
        <v>180.91610497157518</v>
      </c>
      <c r="AV3846" s="34">
        <f t="shared" ca="1" si="2487"/>
        <v>181.3204082549731</v>
      </c>
      <c r="AW3846" s="34">
        <f t="shared" ca="1" si="2487"/>
        <v>181.65500363357134</v>
      </c>
      <c r="AX3846" s="34">
        <f t="shared" ca="1" si="2487"/>
        <v>181.92072530358158</v>
      </c>
      <c r="AY3846" s="34">
        <f t="shared" ca="1" si="2487"/>
        <v>182.11841723783081</v>
      </c>
      <c r="AZ3846" s="34">
        <f t="shared" ca="1" si="2487"/>
        <v>182.24893035829618</v>
      </c>
      <c r="BA3846" s="34">
        <f t="shared" ca="1" si="2487"/>
        <v>182.31311992983774</v>
      </c>
      <c r="BB3846" s="34">
        <f t="shared" ca="1" si="2487"/>
        <v>182.31184316517803</v>
      </c>
      <c r="BC3846" s="34">
        <f t="shared" ca="1" si="2487"/>
        <v>182.24595703107079</v>
      </c>
      <c r="BD3846" s="34">
        <f t="shared" ca="1" si="2487"/>
        <v>182.11631624557629</v>
      </c>
      <c r="BE3846" s="34">
        <f t="shared" ca="1" si="2487"/>
        <v>181.9237714564089</v>
      </c>
      <c r="BF3846" s="34">
        <f t="shared" ca="1" si="2487"/>
        <v>181.66916759042871</v>
      </c>
    </row>
    <row r="3847" spans="1:58" x14ac:dyDescent="0.2">
      <c r="A3847" s="9" t="str">
        <f t="shared" si="2437"/>
        <v>Bosnia and Herzegovina</v>
      </c>
      <c r="C3847" s="34">
        <f t="shared" ref="C3847:AH3847" ca="1" si="2488">C3609*C3151</f>
        <v>25.28277791382023</v>
      </c>
      <c r="D3847" s="34">
        <f t="shared" ca="1" si="2488"/>
        <v>25.068379260106848</v>
      </c>
      <c r="E3847" s="34">
        <f t="shared" ca="1" si="2488"/>
        <v>24.844493726819245</v>
      </c>
      <c r="F3847" s="34">
        <f t="shared" ca="1" si="2488"/>
        <v>24.612009480934628</v>
      </c>
      <c r="G3847" s="34">
        <f t="shared" ca="1" si="2488"/>
        <v>24.371799455101772</v>
      </c>
      <c r="H3847" s="34">
        <f t="shared" ca="1" si="2488"/>
        <v>24.1247198918593</v>
      </c>
      <c r="I3847" s="34">
        <f t="shared" ca="1" si="2488"/>
        <v>23.871609086693443</v>
      </c>
      <c r="J3847" s="34">
        <f t="shared" ca="1" si="2488"/>
        <v>23.613286317428926</v>
      </c>
      <c r="K3847" s="34">
        <f t="shared" ca="1" si="2488"/>
        <v>23.350550947475579</v>
      </c>
      <c r="L3847" s="34">
        <f t="shared" ca="1" si="2488"/>
        <v>23.084181690591215</v>
      </c>
      <c r="M3847" s="34">
        <f t="shared" ca="1" si="2488"/>
        <v>22.814936025051896</v>
      </c>
      <c r="N3847" s="34">
        <f t="shared" ca="1" si="2488"/>
        <v>22.543549745428592</v>
      </c>
      <c r="O3847" s="34">
        <f t="shared" ca="1" si="2488"/>
        <v>22.270736640540616</v>
      </c>
      <c r="P3847" s="34">
        <f t="shared" ca="1" si="2488"/>
        <v>21.997188286579021</v>
      </c>
      <c r="Q3847" s="34">
        <f t="shared" ca="1" si="2488"/>
        <v>21.723573944855278</v>
      </c>
      <c r="R3847" s="34">
        <f t="shared" ca="1" si="2488"/>
        <v>21.45054055412287</v>
      </c>
      <c r="S3847" s="34">
        <f t="shared" ca="1" si="2488"/>
        <v>21.178712807932278</v>
      </c>
      <c r="T3847" s="34">
        <f t="shared" ca="1" si="2488"/>
        <v>20.908693308005802</v>
      </c>
      <c r="U3847" s="34">
        <f t="shared" ca="1" si="2488"/>
        <v>20.641062785150673</v>
      </c>
      <c r="V3847" s="34">
        <f t="shared" ca="1" si="2488"/>
        <v>20.376380379761297</v>
      </c>
      <c r="W3847" s="34">
        <f t="shared" ca="1" si="2488"/>
        <v>20.115183974488946</v>
      </c>
      <c r="X3847" s="34">
        <f t="shared" ca="1" si="2488"/>
        <v>19.857990572175982</v>
      </c>
      <c r="Y3847" s="34">
        <f t="shared" ca="1" si="2488"/>
        <v>19.605296712657445</v>
      </c>
      <c r="Z3847" s="34">
        <f t="shared" ca="1" si="2488"/>
        <v>19.357578922523945</v>
      </c>
      <c r="AA3847" s="34">
        <f t="shared" ca="1" si="2488"/>
        <v>19.115294192412616</v>
      </c>
      <c r="AB3847" s="34">
        <f t="shared" ca="1" si="2488"/>
        <v>18.878880476846685</v>
      </c>
      <c r="AC3847" s="34">
        <f t="shared" ca="1" si="2488"/>
        <v>18.648757212077292</v>
      </c>
      <c r="AD3847" s="34">
        <f t="shared" ca="1" si="2488"/>
        <v>18.425325847792376</v>
      </c>
      <c r="AE3847" s="34">
        <f t="shared" ca="1" si="2488"/>
        <v>18.208970388947062</v>
      </c>
      <c r="AF3847" s="34">
        <f t="shared" ca="1" si="2488"/>
        <v>18.000057944336366</v>
      </c>
      <c r="AG3847" s="34">
        <f t="shared" ca="1" si="2488"/>
        <v>17.798939278875885</v>
      </c>
      <c r="AH3847" s="34">
        <f t="shared" ca="1" si="2488"/>
        <v>17.605949366878168</v>
      </c>
      <c r="AI3847" s="34">
        <f t="shared" ref="AI3847:BF3847" ca="1" si="2489">AI3609*AI3151</f>
        <v>17.421407943912818</v>
      </c>
      <c r="AJ3847" s="34">
        <f t="shared" ca="1" si="2489"/>
        <v>17.245620055117836</v>
      </c>
      <c r="AK3847" s="34">
        <f t="shared" ca="1" si="2489"/>
        <v>17.078876598088005</v>
      </c>
      <c r="AL3847" s="34">
        <f t="shared" ca="1" si="2489"/>
        <v>16.921454858705037</v>
      </c>
      <c r="AM3847" s="34">
        <f t="shared" ca="1" si="2489"/>
        <v>16.773619038493941</v>
      </c>
      <c r="AN3847" s="34">
        <f t="shared" ca="1" si="2489"/>
        <v>16.635620772291439</v>
      </c>
      <c r="AO3847" s="34">
        <f t="shared" ca="1" si="2489"/>
        <v>16.507699635197046</v>
      </c>
      <c r="AP3847" s="34">
        <f t="shared" ca="1" si="2489"/>
        <v>16.390083637944951</v>
      </c>
      <c r="AQ3847" s="34">
        <f t="shared" ca="1" si="2489"/>
        <v>16.28298970998809</v>
      </c>
      <c r="AR3847" s="34">
        <f t="shared" ca="1" si="2489"/>
        <v>16.186624169723711</v>
      </c>
      <c r="AS3847" s="34">
        <f t="shared" ca="1" si="2489"/>
        <v>16.101183181414612</v>
      </c>
      <c r="AT3847" s="34">
        <f t="shared" ca="1" si="2489"/>
        <v>16.026853198472612</v>
      </c>
      <c r="AU3847" s="34">
        <f t="shared" ca="1" si="2489"/>
        <v>15.963811392870987</v>
      </c>
      <c r="AV3847" s="34">
        <f t="shared" ca="1" si="2489"/>
        <v>15.912226070542479</v>
      </c>
      <c r="AW3847" s="34">
        <f t="shared" ca="1" si="2489"/>
        <v>15.872257072698925</v>
      </c>
      <c r="AX3847" s="34">
        <f t="shared" ca="1" si="2489"/>
        <v>15.844056163078873</v>
      </c>
      <c r="AY3847" s="34">
        <f t="shared" ca="1" si="2489"/>
        <v>15.827767401191414</v>
      </c>
      <c r="AZ3847" s="34">
        <f t="shared" ca="1" si="2489"/>
        <v>15.823527501678285</v>
      </c>
      <c r="BA3847" s="34">
        <f t="shared" ca="1" si="2489"/>
        <v>15.831466179963261</v>
      </c>
      <c r="BB3847" s="34">
        <f t="shared" ca="1" si="2489"/>
        <v>15.851706484398154</v>
      </c>
      <c r="BC3847" s="34">
        <f t="shared" ca="1" si="2489"/>
        <v>15.884365115148942</v>
      </c>
      <c r="BD3847" s="34">
        <f t="shared" ca="1" si="2489"/>
        <v>15.92955273009488</v>
      </c>
      <c r="BE3847" s="34">
        <f t="shared" ca="1" si="2489"/>
        <v>15.987374238037251</v>
      </c>
      <c r="BF3847" s="34">
        <f t="shared" ca="1" si="2489"/>
        <v>16.057929079534318</v>
      </c>
    </row>
    <row r="3848" spans="1:58" x14ac:dyDescent="0.2">
      <c r="A3848" s="9" t="str">
        <f t="shared" si="2437"/>
        <v>Botswana</v>
      </c>
      <c r="C3848" s="34">
        <f t="shared" ref="C3848:AH3848" ca="1" si="2490">C3610*C3152</f>
        <v>13.572007756823057</v>
      </c>
      <c r="D3848" s="34">
        <f t="shared" ca="1" si="2490"/>
        <v>14.270440404603447</v>
      </c>
      <c r="E3848" s="34">
        <f t="shared" ca="1" si="2490"/>
        <v>14.97793483372344</v>
      </c>
      <c r="F3848" s="34">
        <f t="shared" ca="1" si="2490"/>
        <v>15.693235960546861</v>
      </c>
      <c r="G3848" s="34">
        <f t="shared" ca="1" si="2490"/>
        <v>16.415082102462726</v>
      </c>
      <c r="H3848" s="34">
        <f t="shared" ca="1" si="2490"/>
        <v>17.142211642838458</v>
      </c>
      <c r="I3848" s="34">
        <f t="shared" ca="1" si="2490"/>
        <v>17.873369336850796</v>
      </c>
      <c r="J3848" s="34">
        <f t="shared" ca="1" si="2490"/>
        <v>18.607312222737637</v>
      </c>
      <c r="K3848" s="34">
        <f t="shared" ca="1" si="2490"/>
        <v>19.342815110684775</v>
      </c>
      <c r="L3848" s="34">
        <f t="shared" ca="1" si="2490"/>
        <v>20.078675628865916</v>
      </c>
      <c r="M3848" s="34">
        <f t="shared" ca="1" si="2490"/>
        <v>20.813718813038466</v>
      </c>
      <c r="N3848" s="34">
        <f t="shared" ca="1" si="2490"/>
        <v>21.546801232466152</v>
      </c>
      <c r="O3848" s="34">
        <f t="shared" ca="1" si="2490"/>
        <v>22.276814650776426</v>
      </c>
      <c r="P3848" s="34">
        <f t="shared" ca="1" si="2490"/>
        <v>23.002689225602584</v>
      </c>
      <c r="Q3848" s="34">
        <f t="shared" ca="1" si="2490"/>
        <v>23.723396255525252</v>
      </c>
      <c r="R3848" s="34">
        <f t="shared" ca="1" si="2490"/>
        <v>24.437950486876279</v>
      </c>
      <c r="S3848" s="34">
        <f t="shared" ca="1" si="2490"/>
        <v>25.14541199644572</v>
      </c>
      <c r="T3848" s="34">
        <f t="shared" ca="1" si="2490"/>
        <v>25.844887669017567</v>
      </c>
      <c r="U3848" s="34">
        <f t="shared" ca="1" si="2490"/>
        <v>26.535532291017606</v>
      </c>
      <c r="V3848" s="34">
        <f t="shared" ca="1" si="2490"/>
        <v>27.216549283377763</v>
      </c>
      <c r="W3848" s="34">
        <f t="shared" ca="1" si="2490"/>
        <v>27.887191098082386</v>
      </c>
      <c r="X3848" s="34">
        <f t="shared" ca="1" si="2490"/>
        <v>28.546759303760474</v>
      </c>
      <c r="Y3848" s="34">
        <f t="shared" ca="1" si="2490"/>
        <v>29.194604386208574</v>
      </c>
      <c r="Z3848" s="34">
        <f t="shared" ca="1" si="2490"/>
        <v>29.830125289868707</v>
      </c>
      <c r="AA3848" s="34">
        <f t="shared" ca="1" si="2490"/>
        <v>30.452768726133076</v>
      </c>
      <c r="AB3848" s="34">
        <f t="shared" ca="1" si="2490"/>
        <v>31.062028273897042</v>
      </c>
      <c r="AC3848" s="34">
        <f t="shared" ca="1" si="2490"/>
        <v>31.65744329712091</v>
      </c>
      <c r="AD3848" s="34">
        <f t="shared" ca="1" si="2490"/>
        <v>32.238597703280391</v>
      </c>
      <c r="AE3848" s="34">
        <f t="shared" ca="1" si="2490"/>
        <v>32.805118565569529</v>
      </c>
      <c r="AF3848" s="34">
        <f t="shared" ca="1" si="2490"/>
        <v>33.356674630551858</v>
      </c>
      <c r="AG3848" s="34">
        <f t="shared" ca="1" si="2490"/>
        <v>33.892974731717878</v>
      </c>
      <c r="AH3848" s="34">
        <f t="shared" ca="1" si="2490"/>
        <v>34.413766128073924</v>
      </c>
      <c r="AI3848" s="34">
        <f t="shared" ref="AI3848:BF3848" ca="1" si="2491">AI3610*AI3152</f>
        <v>34.918832785539536</v>
      </c>
      <c r="AJ3848" s="34">
        <f t="shared" ca="1" si="2491"/>
        <v>35.407993617531943</v>
      </c>
      <c r="AK3848" s="34">
        <f t="shared" ca="1" si="2491"/>
        <v>35.881100699745993</v>
      </c>
      <c r="AL3848" s="34">
        <f t="shared" ca="1" si="2491"/>
        <v>36.338037472751765</v>
      </c>
      <c r="AM3848" s="34">
        <f t="shared" ca="1" si="2491"/>
        <v>36.778716944705209</v>
      </c>
      <c r="AN3848" s="34">
        <f t="shared" ca="1" si="2491"/>
        <v>37.203079905150005</v>
      </c>
      <c r="AO3848" s="34">
        <f t="shared" ca="1" si="2491"/>
        <v>37.611093159652711</v>
      </c>
      <c r="AP3848" s="34">
        <f t="shared" ca="1" si="2491"/>
        <v>38.002747793802747</v>
      </c>
      <c r="AQ3848" s="34">
        <f t="shared" ca="1" si="2491"/>
        <v>38.378057473993877</v>
      </c>
      <c r="AR3848" s="34">
        <f t="shared" ca="1" si="2491"/>
        <v>38.7370567913229</v>
      </c>
      <c r="AS3848" s="34">
        <f t="shared" ca="1" si="2491"/>
        <v>39.079799653963981</v>
      </c>
      <c r="AT3848" s="34">
        <f t="shared" ca="1" si="2491"/>
        <v>39.406357732436994</v>
      </c>
      <c r="AU3848" s="34">
        <f t="shared" ca="1" si="2491"/>
        <v>39.716818961353681</v>
      </c>
      <c r="AV3848" s="34">
        <f t="shared" ca="1" si="2491"/>
        <v>40.011286100428343</v>
      </c>
      <c r="AW3848" s="34">
        <f t="shared" ca="1" si="2491"/>
        <v>40.289875356845592</v>
      </c>
      <c r="AX3848" s="34">
        <f t="shared" ca="1" si="2491"/>
        <v>40.552715070417896</v>
      </c>
      <c r="AY3848" s="34">
        <f t="shared" ca="1" si="2491"/>
        <v>40.799944462404731</v>
      </c>
      <c r="AZ3848" s="34">
        <f t="shared" ca="1" si="2491"/>
        <v>41.031712448332406</v>
      </c>
      <c r="BA3848" s="34">
        <f t="shared" ca="1" si="2491"/>
        <v>41.248176514714338</v>
      </c>
      <c r="BB3848" s="34">
        <f t="shared" ca="1" si="2491"/>
        <v>41.449501659153434</v>
      </c>
      <c r="BC3848" s="34">
        <f t="shared" ca="1" si="2491"/>
        <v>41.63585939297726</v>
      </c>
      <c r="BD3848" s="34">
        <f t="shared" ca="1" si="2491"/>
        <v>41.807426805238578</v>
      </c>
      <c r="BE3848" s="34">
        <f t="shared" ca="1" si="2491"/>
        <v>41.964385686677041</v>
      </c>
      <c r="BF3848" s="34">
        <f t="shared" ca="1" si="2491"/>
        <v>42.106921712005807</v>
      </c>
    </row>
    <row r="3849" spans="1:58" x14ac:dyDescent="0.2">
      <c r="A3849" s="9" t="str">
        <f t="shared" si="2437"/>
        <v>Brazil</v>
      </c>
      <c r="C3849" s="34">
        <f t="shared" ref="C3849:AH3849" ca="1" si="2492">C3611*C3153</f>
        <v>2054.294116291579</v>
      </c>
      <c r="D3849" s="34">
        <f t="shared" ca="1" si="2492"/>
        <v>2063.5545107936769</v>
      </c>
      <c r="E3849" s="34">
        <f t="shared" ca="1" si="2492"/>
        <v>2071.8617211551359</v>
      </c>
      <c r="F3849" s="34">
        <f t="shared" ca="1" si="2492"/>
        <v>2079.2397793076861</v>
      </c>
      <c r="G3849" s="34">
        <f t="shared" ca="1" si="2492"/>
        <v>2085.7132595553262</v>
      </c>
      <c r="H3849" s="34">
        <f t="shared" ca="1" si="2492"/>
        <v>2091.3071665848765</v>
      </c>
      <c r="I3849" s="34">
        <f t="shared" ca="1" si="2492"/>
        <v>2096.0468311264885</v>
      </c>
      <c r="J3849" s="34">
        <f t="shared" ca="1" si="2492"/>
        <v>2099.9578131132935</v>
      </c>
      <c r="K3849" s="34">
        <f t="shared" ca="1" si="2492"/>
        <v>2103.0658121520974</v>
      </c>
      <c r="L3849" s="34">
        <f t="shared" ca="1" si="2492"/>
        <v>2105.3965850850454</v>
      </c>
      <c r="M3849" s="34">
        <f t="shared" ca="1" si="2492"/>
        <v>2106.9758703970201</v>
      </c>
      <c r="N3849" s="34">
        <f t="shared" ca="1" si="2492"/>
        <v>2107.8293192026208</v>
      </c>
      <c r="O3849" s="34">
        <f t="shared" ca="1" si="2492"/>
        <v>2107.9824325315344</v>
      </c>
      <c r="P3849" s="34">
        <f t="shared" ca="1" si="2492"/>
        <v>2107.4605046191896</v>
      </c>
      <c r="Q3849" s="34">
        <f t="shared" ca="1" si="2492"/>
        <v>2106.2885719026835</v>
      </c>
      <c r="R3849" s="34">
        <f t="shared" ca="1" si="2492"/>
        <v>2104.4913674172667</v>
      </c>
      <c r="S3849" s="34">
        <f t="shared" ca="1" si="2492"/>
        <v>2102.0932802880739</v>
      </c>
      <c r="T3849" s="34">
        <f t="shared" ca="1" si="2492"/>
        <v>2099.1183200126356</v>
      </c>
      <c r="U3849" s="34">
        <f t="shared" ca="1" si="2492"/>
        <v>2095.5900852338873</v>
      </c>
      <c r="V3849" s="34">
        <f t="shared" ca="1" si="2492"/>
        <v>2091.5317367083248</v>
      </c>
      <c r="W3849" s="34">
        <f t="shared" ca="1" si="2492"/>
        <v>2086.9659741815899</v>
      </c>
      <c r="X3849" s="34">
        <f t="shared" ca="1" si="2492"/>
        <v>2081.9150168915817</v>
      </c>
      <c r="Y3849" s="34">
        <f t="shared" ca="1" si="2492"/>
        <v>2076.4005874291693</v>
      </c>
      <c r="Z3849" s="34">
        <f t="shared" ca="1" si="2492"/>
        <v>2070.4438986962432</v>
      </c>
      <c r="AA3849" s="34">
        <f t="shared" ca="1" si="2492"/>
        <v>2064.0656437123075</v>
      </c>
      <c r="AB3849" s="34">
        <f t="shared" ca="1" si="2492"/>
        <v>2057.2859880315227</v>
      </c>
      <c r="AC3849" s="34">
        <f t="shared" ca="1" si="2492"/>
        <v>2050.1245645443078</v>
      </c>
      <c r="AD3849" s="34">
        <f t="shared" ca="1" si="2492"/>
        <v>2042.6004704487661</v>
      </c>
      <c r="AE3849" s="34">
        <f t="shared" ca="1" si="2492"/>
        <v>2034.7322661896035</v>
      </c>
      <c r="AF3849" s="34">
        <f t="shared" ca="1" si="2492"/>
        <v>2026.5379761732977</v>
      </c>
      <c r="AG3849" s="34">
        <f t="shared" ca="1" si="2492"/>
        <v>2018.0350910804909</v>
      </c>
      <c r="AH3849" s="34">
        <f t="shared" ca="1" si="2492"/>
        <v>2009.2405716072776</v>
      </c>
      <c r="AI3849" s="34">
        <f t="shared" ref="AI3849:BF3849" ca="1" si="2493">AI3611*AI3153</f>
        <v>2000.1708534787763</v>
      </c>
      <c r="AJ3849" s="34">
        <f t="shared" ca="1" si="2493"/>
        <v>1990.8418535884359</v>
      </c>
      <c r="AK3849" s="34">
        <f t="shared" ca="1" si="2493"/>
        <v>1981.2689771275543</v>
      </c>
      <c r="AL3849" s="34">
        <f t="shared" ca="1" si="2493"/>
        <v>1971.4671255787755</v>
      </c>
      <c r="AM3849" s="34">
        <f t="shared" ca="1" si="2493"/>
        <v>1961.4507054575249</v>
      </c>
      <c r="AN3849" s="34">
        <f t="shared" ca="1" si="2493"/>
        <v>1951.2336376937776</v>
      </c>
      <c r="AO3849" s="34">
        <f t="shared" ca="1" si="2493"/>
        <v>1940.829367555855</v>
      </c>
      <c r="AP3849" s="34">
        <f t="shared" ca="1" si="2493"/>
        <v>1930.2508750254938</v>
      </c>
      <c r="AQ3849" s="34">
        <f t="shared" ca="1" si="2493"/>
        <v>1919.5106855418107</v>
      </c>
      <c r="AR3849" s="34">
        <f t="shared" ca="1" si="2493"/>
        <v>1908.6208810384528</v>
      </c>
      <c r="AS3849" s="34">
        <f t="shared" ca="1" si="2493"/>
        <v>1897.5931112057183</v>
      </c>
      <c r="AT3849" s="34">
        <f t="shared" ca="1" si="2493"/>
        <v>1886.4386049152088</v>
      </c>
      <c r="AU3849" s="34">
        <f t="shared" ca="1" si="2493"/>
        <v>1875.1681817512492</v>
      </c>
      <c r="AV3849" s="34">
        <f t="shared" ca="1" si="2493"/>
        <v>1863.792263598252</v>
      </c>
      <c r="AW3849" s="34">
        <f t="shared" ca="1" si="2493"/>
        <v>1852.3208862390763</v>
      </c>
      <c r="AX3849" s="34">
        <f t="shared" ca="1" si="2493"/>
        <v>1840.7637109236318</v>
      </c>
      <c r="AY3849" s="34">
        <f t="shared" ca="1" si="2493"/>
        <v>1829.1300358721085</v>
      </c>
      <c r="AZ3849" s="34">
        <f t="shared" ca="1" si="2493"/>
        <v>1817.4288076807081</v>
      </c>
      <c r="BA3849" s="34">
        <f t="shared" ca="1" si="2493"/>
        <v>1805.6686326022486</v>
      </c>
      <c r="BB3849" s="34">
        <f t="shared" ca="1" si="2493"/>
        <v>1793.8577876768502</v>
      </c>
      <c r="BC3849" s="34">
        <f t="shared" ca="1" si="2493"/>
        <v>1782.0042316918316</v>
      </c>
      <c r="BD3849" s="34">
        <f t="shared" ca="1" si="2493"/>
        <v>1770.1156159522218</v>
      </c>
      <c r="BE3849" s="34">
        <f t="shared" ca="1" si="2493"/>
        <v>1758.1992948466832</v>
      </c>
      <c r="BF3849" s="34">
        <f t="shared" ca="1" si="2493"/>
        <v>1746.2623361954204</v>
      </c>
    </row>
    <row r="3850" spans="1:58" x14ac:dyDescent="0.2">
      <c r="A3850" s="9" t="str">
        <f t="shared" si="2437"/>
        <v>British Virgin Islands</v>
      </c>
      <c r="C3850" s="34">
        <f t="shared" ref="C3850:AH3850" ca="1" si="2494">C3612*C3154</f>
        <v>0.64496730595571938</v>
      </c>
      <c r="D3850" s="34">
        <f t="shared" ca="1" si="2494"/>
        <v>0.64265979128167483</v>
      </c>
      <c r="E3850" s="34">
        <f t="shared" ca="1" si="2494"/>
        <v>0.64006795109087955</v>
      </c>
      <c r="F3850" s="34">
        <f t="shared" ca="1" si="2494"/>
        <v>0.63720419215901514</v>
      </c>
      <c r="G3850" s="34">
        <f t="shared" ca="1" si="2494"/>
        <v>0.63408080019206492</v>
      </c>
      <c r="H3850" s="34">
        <f t="shared" ca="1" si="2494"/>
        <v>0.63070991457216685</v>
      </c>
      <c r="I3850" s="34">
        <f t="shared" ca="1" si="2494"/>
        <v>0.62710350588165209</v>
      </c>
      <c r="J3850" s="34">
        <f t="shared" ca="1" si="2494"/>
        <v>0.62327335605203593</v>
      </c>
      <c r="K3850" s="34">
        <f t="shared" ca="1" si="2494"/>
        <v>0.61923104098130766</v>
      </c>
      <c r="L3850" s="34">
        <f t="shared" ca="1" si="2494"/>
        <v>0.61498791546619302</v>
      </c>
      <c r="M3850" s="34">
        <f t="shared" ca="1" si="2494"/>
        <v>0.61055510029515658</v>
      </c>
      <c r="N3850" s="34">
        <f t="shared" ca="1" si="2494"/>
        <v>0.60594347135376281</v>
      </c>
      <c r="O3850" s="34">
        <f t="shared" ca="1" si="2494"/>
        <v>0.6011636505949296</v>
      </c>
      <c r="P3850" s="34">
        <f t="shared" ca="1" si="2494"/>
        <v>0.59622599873376336</v>
      </c>
      <c r="Q3850" s="34">
        <f t="shared" ca="1" si="2494"/>
        <v>0.5911406095287759</v>
      </c>
      <c r="R3850" s="34">
        <f t="shared" ca="1" si="2494"/>
        <v>0.58591730551976617</v>
      </c>
      <c r="S3850" s="34">
        <f t="shared" ca="1" si="2494"/>
        <v>0.58056563509549131</v>
      </c>
      <c r="T3850" s="34">
        <f t="shared" ca="1" si="2494"/>
        <v>0.57509487077304433</v>
      </c>
      <c r="U3850" s="34">
        <f t="shared" ca="1" si="2494"/>
        <v>0.56951400857402179</v>
      </c>
      <c r="V3850" s="34">
        <f t="shared" ca="1" si="2494"/>
        <v>0.56383176839191118</v>
      </c>
      <c r="W3850" s="34">
        <f t="shared" ca="1" si="2494"/>
        <v>0.55805659524834916</v>
      </c>
      <c r="X3850" s="34">
        <f t="shared" ca="1" si="2494"/>
        <v>0.55219666134493905</v>
      </c>
      <c r="Y3850" s="34">
        <f t="shared" ca="1" si="2494"/>
        <v>0.54625986882036026</v>
      </c>
      <c r="Z3850" s="34">
        <f t="shared" ca="1" si="2494"/>
        <v>0.5402538531316512</v>
      </c>
      <c r="AA3850" s="34">
        <f t="shared" ca="1" si="2494"/>
        <v>0.53418598698126984</v>
      </c>
      <c r="AB3850" s="34">
        <f t="shared" ca="1" si="2494"/>
        <v>0.52806338472005965</v>
      </c>
      <c r="AC3850" s="34">
        <f t="shared" ca="1" si="2494"/>
        <v>0.5218929071585362</v>
      </c>
      <c r="AD3850" s="34">
        <f t="shared" ca="1" si="2494"/>
        <v>0.51568116672733966</v>
      </c>
      <c r="AE3850" s="34">
        <f t="shared" ca="1" si="2494"/>
        <v>0.50943453292950303</v>
      </c>
      <c r="AF3850" s="34">
        <f t="shared" ca="1" si="2494"/>
        <v>0.50315913803485812</v>
      </c>
      <c r="AG3850" s="34">
        <f t="shared" ca="1" si="2494"/>
        <v>0.49686088296818015</v>
      </c>
      <c r="AH3850" s="34">
        <f t="shared" ca="1" si="2494"/>
        <v>0.49054544335019801</v>
      </c>
      <c r="AI3850" s="34">
        <f t="shared" ref="AI3850:BF3850" ca="1" si="2495">AI3612*AI3154</f>
        <v>0.48421827565135878</v>
      </c>
      <c r="AJ3850" s="34">
        <f t="shared" ca="1" si="2495"/>
        <v>0.47788462342498</v>
      </c>
      <c r="AK3850" s="34">
        <f t="shared" ca="1" si="2495"/>
        <v>0.47154952358667968</v>
      </c>
      <c r="AL3850" s="34">
        <f t="shared" ca="1" si="2495"/>
        <v>0.46521781271358714</v>
      </c>
      <c r="AM3850" s="34">
        <f t="shared" ca="1" si="2495"/>
        <v>0.45889413333662421</v>
      </c>
      <c r="AN3850" s="34">
        <f t="shared" ca="1" si="2495"/>
        <v>0.45258294020501838</v>
      </c>
      <c r="AO3850" s="34">
        <f t="shared" ca="1" si="2495"/>
        <v>0.44628850650154422</v>
      </c>
      <c r="AP3850" s="34">
        <f t="shared" ca="1" si="2495"/>
        <v>0.44001492999280456</v>
      </c>
      <c r="AQ3850" s="34">
        <f t="shared" ca="1" si="2495"/>
        <v>0.43376613909779355</v>
      </c>
      <c r="AR3850" s="34">
        <f t="shared" ca="1" si="2495"/>
        <v>0.42754589886312189</v>
      </c>
      <c r="AS3850" s="34">
        <f t="shared" ca="1" si="2495"/>
        <v>0.42135781683184931</v>
      </c>
      <c r="AT3850" s="34">
        <f t="shared" ca="1" si="2495"/>
        <v>0.41520534879802201</v>
      </c>
      <c r="AU3850" s="34">
        <f t="shared" ca="1" si="2495"/>
        <v>0.40909180443725662</v>
      </c>
      <c r="AV3850" s="34">
        <f t="shared" ca="1" si="2495"/>
        <v>0.40302035280825876</v>
      </c>
      <c r="AW3850" s="34">
        <f t="shared" ca="1" si="2495"/>
        <v>0.39699402771811909</v>
      </c>
      <c r="AX3850" s="34">
        <f t="shared" ca="1" si="2495"/>
        <v>0.39101573294887043</v>
      </c>
      <c r="AY3850" s="34">
        <f t="shared" ca="1" si="2495"/>
        <v>0.38508824734049441</v>
      </c>
      <c r="AZ3850" s="34">
        <f t="shared" ca="1" si="2495"/>
        <v>0.37921422972966923</v>
      </c>
      <c r="BA3850" s="34">
        <f t="shared" ca="1" si="2495"/>
        <v>0.37339622374103509</v>
      </c>
      <c r="BB3850" s="34">
        <f t="shared" ca="1" si="2495"/>
        <v>0.36763666243201654</v>
      </c>
      <c r="BC3850" s="34">
        <f t="shared" ca="1" si="2495"/>
        <v>0.36193787278954209</v>
      </c>
      <c r="BD3850" s="34">
        <f t="shared" ca="1" si="2495"/>
        <v>0.35630208008078129</v>
      </c>
      <c r="BE3850" s="34">
        <f t="shared" ca="1" si="2495"/>
        <v>0.35073141205715785</v>
      </c>
      <c r="BF3850" s="34">
        <f t="shared" ca="1" si="2495"/>
        <v>0.34522790301489165</v>
      </c>
    </row>
    <row r="3851" spans="1:58" x14ac:dyDescent="0.2">
      <c r="A3851" s="9" t="str">
        <f t="shared" si="2437"/>
        <v>Brunei Darussalam</v>
      </c>
      <c r="C3851" s="34">
        <f t="shared" ref="C3851:AH3851" ca="1" si="2496">C3613*C3155</f>
        <v>7.2367499248284064</v>
      </c>
      <c r="D3851" s="34">
        <f t="shared" ca="1" si="2496"/>
        <v>7.1343352945095857</v>
      </c>
      <c r="E3851" s="34">
        <f t="shared" ca="1" si="2496"/>
        <v>7.0335462816786949</v>
      </c>
      <c r="F3851" s="34">
        <f t="shared" ca="1" si="2496"/>
        <v>6.9343929048274795</v>
      </c>
      <c r="G3851" s="34">
        <f t="shared" ca="1" si="2496"/>
        <v>6.8368847722679629</v>
      </c>
      <c r="H3851" s="34">
        <f t="shared" ca="1" si="2496"/>
        <v>6.7410310996506704</v>
      </c>
      <c r="I3851" s="34">
        <f t="shared" ca="1" si="2496"/>
        <v>6.6468407267140988</v>
      </c>
      <c r="J3851" s="34">
        <f t="shared" ca="1" si="2496"/>
        <v>6.5543221333095838</v>
      </c>
      <c r="K3851" s="34">
        <f t="shared" ca="1" si="2496"/>
        <v>6.4634834547186601</v>
      </c>
      <c r="L3851" s="34">
        <f t="shared" ca="1" si="2496"/>
        <v>6.3743324963076748</v>
      </c>
      <c r="M3851" s="34">
        <f t="shared" ca="1" si="2496"/>
        <v>6.2868767475374243</v>
      </c>
      <c r="N3851" s="34">
        <f t="shared" ca="1" si="2496"/>
        <v>6.2011233953634752</v>
      </c>
      <c r="O3851" s="34">
        <f t="shared" ca="1" si="2496"/>
        <v>6.1170793370478993</v>
      </c>
      <c r="P3851" s="34">
        <f t="shared" ca="1" si="2496"/>
        <v>6.0347511924140651</v>
      </c>
      <c r="Q3851" s="34">
        <f t="shared" ca="1" si="2496"/>
        <v>5.9541453155612594</v>
      </c>
      <c r="R3851" s="34">
        <f t="shared" ca="1" si="2496"/>
        <v>5.8752678060740022</v>
      </c>
      <c r="S3851" s="34">
        <f t="shared" ca="1" si="2496"/>
        <v>5.7981245197340785</v>
      </c>
      <c r="T3851" s="34">
        <f t="shared" ca="1" si="2496"/>
        <v>5.7227210787713787</v>
      </c>
      <c r="U3851" s="34">
        <f t="shared" ca="1" si="2496"/>
        <v>5.6490628816628687</v>
      </c>
      <c r="V3851" s="34">
        <f t="shared" ca="1" si="2496"/>
        <v>5.5771551125072749</v>
      </c>
      <c r="W3851" s="34">
        <f t="shared" ca="1" si="2496"/>
        <v>5.5070027499883514</v>
      </c>
      <c r="X3851" s="34">
        <f t="shared" ca="1" si="2496"/>
        <v>5.4386105759508734</v>
      </c>
      <c r="Y3851" s="34">
        <f t="shared" ca="1" si="2496"/>
        <v>5.3719831835988643</v>
      </c>
      <c r="Z3851" s="34">
        <f t="shared" ca="1" si="2496"/>
        <v>5.3071249853439593</v>
      </c>
      <c r="AA3851" s="34">
        <f t="shared" ca="1" si="2496"/>
        <v>5.2440402203051946</v>
      </c>
      <c r="AB3851" s="34">
        <f t="shared" ca="1" si="2496"/>
        <v>5.1827329614899176</v>
      </c>
      <c r="AC3851" s="34">
        <f t="shared" ca="1" si="2496"/>
        <v>5.1232071226588998</v>
      </c>
      <c r="AD3851" s="34">
        <f t="shared" ca="1" si="2496"/>
        <v>5.0654664648973364</v>
      </c>
      <c r="AE3851" s="34">
        <f t="shared" ca="1" si="2496"/>
        <v>5.0095146028988689</v>
      </c>
      <c r="AF3851" s="34">
        <f t="shared" ca="1" si="2496"/>
        <v>4.9553550109813429</v>
      </c>
      <c r="AG3851" s="34">
        <f t="shared" ca="1" si="2496"/>
        <v>4.9029910288385086</v>
      </c>
      <c r="AH3851" s="34">
        <f t="shared" ca="1" si="2496"/>
        <v>4.8524258670506102</v>
      </c>
      <c r="AI3851" s="34">
        <f t="shared" ref="AI3851:BF3851" ca="1" si="2497">AI3613*AI3155</f>
        <v>4.8036626123502675</v>
      </c>
      <c r="AJ3851" s="34">
        <f t="shared" ca="1" si="2497"/>
        <v>4.7567042326687901</v>
      </c>
      <c r="AK3851" s="34">
        <f t="shared" ca="1" si="2497"/>
        <v>4.7115535819615513</v>
      </c>
      <c r="AL3851" s="34">
        <f t="shared" ca="1" si="2497"/>
        <v>4.6682134048298964</v>
      </c>
      <c r="AM3851" s="34">
        <f t="shared" ca="1" si="2497"/>
        <v>4.626686340942654</v>
      </c>
      <c r="AN3851" s="34">
        <f t="shared" ca="1" si="2497"/>
        <v>4.5869749292721131</v>
      </c>
      <c r="AO3851" s="34">
        <f t="shared" ca="1" si="2497"/>
        <v>4.54908161214495</v>
      </c>
      <c r="AP3851" s="34">
        <f t="shared" ca="1" si="2497"/>
        <v>4.5130087391275246</v>
      </c>
      <c r="AQ3851" s="34">
        <f t="shared" ca="1" si="2497"/>
        <v>4.4787585707385373</v>
      </c>
      <c r="AR3851" s="34">
        <f t="shared" ca="1" si="2497"/>
        <v>4.446333282010964</v>
      </c>
      <c r="AS3851" s="34">
        <f t="shared" ca="1" si="2497"/>
        <v>4.4157349658988094</v>
      </c>
      <c r="AT3851" s="34">
        <f t="shared" ca="1" si="2497"/>
        <v>4.3869656365431542</v>
      </c>
      <c r="AU3851" s="34">
        <f t="shared" ca="1" si="2497"/>
        <v>4.3600272323977904</v>
      </c>
      <c r="AV3851" s="34">
        <f t="shared" ca="1" si="2497"/>
        <v>4.3349216192265621</v>
      </c>
      <c r="AW3851" s="34">
        <f t="shared" ca="1" si="2497"/>
        <v>4.3116505929703246</v>
      </c>
      <c r="AX3851" s="34">
        <f t="shared" ca="1" si="2497"/>
        <v>4.2902158825004992</v>
      </c>
      <c r="AY3851" s="34">
        <f t="shared" ca="1" si="2497"/>
        <v>4.2706191522498171</v>
      </c>
      <c r="AZ3851" s="34">
        <f t="shared" ca="1" si="2497"/>
        <v>4.2528620047399741</v>
      </c>
      <c r="BA3851" s="34">
        <f t="shared" ca="1" si="2497"/>
        <v>4.236945982999524</v>
      </c>
      <c r="BB3851" s="34">
        <f t="shared" ca="1" si="2497"/>
        <v>4.2228725728845049</v>
      </c>
      <c r="BC3851" s="34">
        <f t="shared" ca="1" si="2497"/>
        <v>4.210643205300074</v>
      </c>
      <c r="BD3851" s="34">
        <f t="shared" ca="1" si="2497"/>
        <v>4.2002592583334417</v>
      </c>
      <c r="BE3851" s="34">
        <f t="shared" ca="1" si="2497"/>
        <v>4.1917220592942135</v>
      </c>
      <c r="BF3851" s="34">
        <f t="shared" ca="1" si="2497"/>
        <v>4.185032886677412</v>
      </c>
    </row>
    <row r="3852" spans="1:58" x14ac:dyDescent="0.2">
      <c r="A3852" s="9" t="str">
        <f t="shared" si="2437"/>
        <v>Bulgaria</v>
      </c>
      <c r="C3852" s="34">
        <f t="shared" ref="C3852:AH3852" ca="1" si="2498">C3614*C3156</f>
        <v>66.130433841536913</v>
      </c>
      <c r="D3852" s="34">
        <f t="shared" ca="1" si="2498"/>
        <v>65.470425474878496</v>
      </c>
      <c r="E3852" s="34">
        <f t="shared" ca="1" si="2498"/>
        <v>64.815153348088742</v>
      </c>
      <c r="F3852" s="34">
        <f t="shared" ca="1" si="2498"/>
        <v>64.164906721893871</v>
      </c>
      <c r="G3852" s="34">
        <f t="shared" ca="1" si="2498"/>
        <v>63.519962749980493</v>
      </c>
      <c r="H3852" s="34">
        <f t="shared" ca="1" si="2498"/>
        <v>62.880586960803626</v>
      </c>
      <c r="I3852" s="34">
        <f t="shared" ca="1" si="2498"/>
        <v>62.247033723577054</v>
      </c>
      <c r="J3852" s="34">
        <f t="shared" ca="1" si="2498"/>
        <v>61.619546698559731</v>
      </c>
      <c r="K3852" s="34">
        <f t="shared" ca="1" si="2498"/>
        <v>60.99835927190054</v>
      </c>
      <c r="L3852" s="34">
        <f t="shared" ca="1" si="2498"/>
        <v>60.383694975233048</v>
      </c>
      <c r="M3852" s="34">
        <f t="shared" ca="1" si="2498"/>
        <v>59.775767890350252</v>
      </c>
      <c r="N3852" s="34">
        <f t="shared" ca="1" si="2498"/>
        <v>59.174783039198424</v>
      </c>
      <c r="O3852" s="34">
        <f t="shared" ca="1" si="2498"/>
        <v>58.580936759559307</v>
      </c>
      <c r="P3852" s="34">
        <f t="shared" ca="1" si="2498"/>
        <v>57.994417066701622</v>
      </c>
      <c r="Q3852" s="34">
        <f t="shared" ca="1" si="2498"/>
        <v>57.415404001406607</v>
      </c>
      <c r="R3852" s="34">
        <f t="shared" ca="1" si="2498"/>
        <v>56.844069964666865</v>
      </c>
      <c r="S3852" s="34">
        <f t="shared" ca="1" si="2498"/>
        <v>56.280580039475566</v>
      </c>
      <c r="T3852" s="34">
        <f t="shared" ca="1" si="2498"/>
        <v>55.725092300023775</v>
      </c>
      <c r="U3852" s="34">
        <f t="shared" ca="1" si="2498"/>
        <v>55.177758108737258</v>
      </c>
      <c r="V3852" s="34">
        <f t="shared" ca="1" si="2498"/>
        <v>54.638722401469423</v>
      </c>
      <c r="W3852" s="34">
        <f t="shared" ca="1" si="2498"/>
        <v>54.108123961277464</v>
      </c>
      <c r="X3852" s="34">
        <f t="shared" ca="1" si="2498"/>
        <v>53.586095681101817</v>
      </c>
      <c r="Y3852" s="34">
        <f t="shared" ca="1" si="2498"/>
        <v>53.072764815777056</v>
      </c>
      <c r="Z3852" s="34">
        <f t="shared" ca="1" si="2498"/>
        <v>52.568253223681495</v>
      </c>
      <c r="AA3852" s="34">
        <f t="shared" ca="1" si="2498"/>
        <v>52.072677598439128</v>
      </c>
      <c r="AB3852" s="34">
        <f t="shared" ca="1" si="2498"/>
        <v>51.586149690976022</v>
      </c>
      <c r="AC3852" s="34">
        <f t="shared" ca="1" si="2498"/>
        <v>51.108776522337685</v>
      </c>
      <c r="AD3852" s="34">
        <f t="shared" ca="1" si="2498"/>
        <v>50.64066058755057</v>
      </c>
      <c r="AE3852" s="34">
        <f t="shared" ca="1" si="2498"/>
        <v>50.181900050914081</v>
      </c>
      <c r="AF3852" s="34">
        <f t="shared" ca="1" si="2498"/>
        <v>49.732588932996023</v>
      </c>
      <c r="AG3852" s="34">
        <f t="shared" ca="1" si="2498"/>
        <v>49.292817289707322</v>
      </c>
      <c r="AH3852" s="34">
        <f t="shared" ca="1" si="2498"/>
        <v>48.86267138370664</v>
      </c>
      <c r="AI3852" s="34">
        <f t="shared" ref="AI3852:BF3852" ca="1" si="2499">AI3614*AI3156</f>
        <v>48.442233848487994</v>
      </c>
      <c r="AJ3852" s="34">
        <f t="shared" ca="1" si="2499"/>
        <v>48.031583845389804</v>
      </c>
      <c r="AK3852" s="34">
        <f t="shared" ca="1" si="2499"/>
        <v>47.630797213866714</v>
      </c>
      <c r="AL3852" s="34">
        <f t="shared" ca="1" si="2499"/>
        <v>47.239946615239141</v>
      </c>
      <c r="AM3852" s="34">
        <f t="shared" ca="1" si="2499"/>
        <v>46.859101670238644</v>
      </c>
      <c r="AN3852" s="34">
        <f t="shared" ca="1" si="2499"/>
        <v>46.488329090551673</v>
      </c>
      <c r="AO3852" s="34">
        <f t="shared" ca="1" si="2499"/>
        <v>46.1276928046682</v>
      </c>
      <c r="AP3852" s="34">
        <f t="shared" ca="1" si="2499"/>
        <v>45.777254078214682</v>
      </c>
      <c r="AQ3852" s="34">
        <f t="shared" ca="1" si="2499"/>
        <v>45.437071629055019</v>
      </c>
      <c r="AR3852" s="34">
        <f t="shared" ca="1" si="2499"/>
        <v>45.107201737327728</v>
      </c>
      <c r="AS3852" s="34">
        <f t="shared" ca="1" si="2499"/>
        <v>44.787698350692288</v>
      </c>
      <c r="AT3852" s="34">
        <f t="shared" ca="1" si="2499"/>
        <v>44.478613184930758</v>
      </c>
      <c r="AU3852" s="34">
        <f t="shared" ca="1" si="2499"/>
        <v>44.179995820156243</v>
      </c>
      <c r="AV3852" s="34">
        <f t="shared" ca="1" si="2499"/>
        <v>43.891893792764556</v>
      </c>
      <c r="AW3852" s="34">
        <f t="shared" ca="1" si="2499"/>
        <v>43.61435268337118</v>
      </c>
      <c r="AX3852" s="34">
        <f t="shared" ca="1" si="2499"/>
        <v>43.347416200849445</v>
      </c>
      <c r="AY3852" s="34">
        <f t="shared" ca="1" si="2499"/>
        <v>43.091126262692327</v>
      </c>
      <c r="AZ3852" s="34">
        <f t="shared" ca="1" si="2499"/>
        <v>42.845523071805538</v>
      </c>
      <c r="BA3852" s="34">
        <f t="shared" ca="1" si="2499"/>
        <v>42.610645189946489</v>
      </c>
      <c r="BB3852" s="34">
        <f t="shared" ca="1" si="2499"/>
        <v>42.386529607898304</v>
      </c>
      <c r="BC3852" s="34">
        <f t="shared" ca="1" si="2499"/>
        <v>42.17321181257519</v>
      </c>
      <c r="BD3852" s="34">
        <f t="shared" ca="1" si="2499"/>
        <v>41.970725851141886</v>
      </c>
      <c r="BE3852" s="34">
        <f t="shared" ca="1" si="2499"/>
        <v>41.779104392337523</v>
      </c>
      <c r="BF3852" s="34">
        <f t="shared" ca="1" si="2499"/>
        <v>41.598378785069499</v>
      </c>
    </row>
    <row r="3853" spans="1:58" x14ac:dyDescent="0.2">
      <c r="A3853" s="9" t="str">
        <f t="shared" si="2437"/>
        <v>Burkina Faso</v>
      </c>
      <c r="C3853" s="34">
        <f t="shared" ref="C3853:AH3853" ca="1" si="2500">C3615*C3157</f>
        <v>43.962401010860852</v>
      </c>
      <c r="D3853" s="34">
        <f t="shared" ca="1" si="2500"/>
        <v>49.425017843865675</v>
      </c>
      <c r="E3853" s="34">
        <f t="shared" ca="1" si="2500"/>
        <v>55.339969691318409</v>
      </c>
      <c r="F3853" s="34">
        <f t="shared" ca="1" si="2500"/>
        <v>61.720161454096761</v>
      </c>
      <c r="G3853" s="34">
        <f t="shared" ca="1" si="2500"/>
        <v>68.576757133718786</v>
      </c>
      <c r="H3853" s="34">
        <f t="shared" ca="1" si="2500"/>
        <v>75.919075736760263</v>
      </c>
      <c r="I3853" s="34">
        <f t="shared" ca="1" si="2500"/>
        <v>83.754506932543251</v>
      </c>
      <c r="J3853" s="34">
        <f t="shared" ca="1" si="2500"/>
        <v>92.088447051241815</v>
      </c>
      <c r="K3853" s="34">
        <f t="shared" ca="1" si="2500"/>
        <v>100.92425564760519</v>
      </c>
      <c r="L3853" s="34">
        <f t="shared" ca="1" si="2500"/>
        <v>110.26323251129352</v>
      </c>
      <c r="M3853" s="34">
        <f t="shared" ca="1" si="2500"/>
        <v>120.1046146852167</v>
      </c>
      <c r="N3853" s="34">
        <f t="shared" ca="1" si="2500"/>
        <v>130.44559276314337</v>
      </c>
      <c r="O3853" s="34">
        <f t="shared" ca="1" si="2500"/>
        <v>141.28134548168242</v>
      </c>
      <c r="P3853" s="34">
        <f t="shared" ca="1" si="2500"/>
        <v>152.6050914018553</v>
      </c>
      <c r="Q3853" s="34">
        <f t="shared" ca="1" si="2500"/>
        <v>164.40815629386225</v>
      </c>
      <c r="R3853" s="34">
        <f t="shared" ca="1" si="2500"/>
        <v>176.68005469523007</v>
      </c>
      <c r="S3853" s="34">
        <f t="shared" ca="1" si="2500"/>
        <v>189.40858400739123</v>
      </c>
      <c r="T3853" s="34">
        <f t="shared" ca="1" si="2500"/>
        <v>202.5799294269695</v>
      </c>
      <c r="U3853" s="34">
        <f t="shared" ca="1" si="2500"/>
        <v>216.17877797406604</v>
      </c>
      <c r="V3853" s="34">
        <f t="shared" ca="1" si="2500"/>
        <v>230.18843987732271</v>
      </c>
      <c r="W3853" s="34">
        <f t="shared" ca="1" si="2500"/>
        <v>244.59097560217268</v>
      </c>
      <c r="X3853" s="34">
        <f t="shared" ca="1" si="2500"/>
        <v>259.36732686036441</v>
      </c>
      <c r="Y3853" s="34">
        <f t="shared" ca="1" si="2500"/>
        <v>274.49745001269008</v>
      </c>
      <c r="Z3853" s="34">
        <f t="shared" ca="1" si="2500"/>
        <v>289.96045036839195</v>
      </c>
      <c r="AA3853" s="34">
        <f t="shared" ca="1" si="2500"/>
        <v>305.73471599132404</v>
      </c>
      <c r="AB3853" s="34">
        <f t="shared" ca="1" si="2500"/>
        <v>321.7980497402969</v>
      </c>
      <c r="AC3853" s="34">
        <f t="shared" ca="1" si="2500"/>
        <v>338.12779839662221</v>
      </c>
      <c r="AD3853" s="34">
        <f t="shared" ca="1" si="2500"/>
        <v>354.70097786169589</v>
      </c>
      <c r="AE3853" s="34">
        <f t="shared" ca="1" si="2500"/>
        <v>371.49439353985292</v>
      </c>
      <c r="AF3853" s="34">
        <f t="shared" ca="1" si="2500"/>
        <v>388.48475515321701</v>
      </c>
      <c r="AG3853" s="34">
        <f t="shared" ca="1" si="2500"/>
        <v>405.64878536464204</v>
      </c>
      <c r="AH3853" s="34">
        <f t="shared" ca="1" si="2500"/>
        <v>422.96332170913217</v>
      </c>
      <c r="AI3853" s="34">
        <f t="shared" ref="AI3853:BF3853" ca="1" si="2501">AI3615*AI3157</f>
        <v>440.40541145312494</v>
      </c>
      <c r="AJ3853" s="34">
        <f t="shared" ca="1" si="2501"/>
        <v>457.95239911233256</v>
      </c>
      <c r="AK3853" s="34">
        <f t="shared" ca="1" si="2501"/>
        <v>475.58200646264027</v>
      </c>
      <c r="AL3853" s="34">
        <f t="shared" ca="1" si="2501"/>
        <v>493.27240497288608</v>
      </c>
      <c r="AM3853" s="34">
        <f t="shared" ca="1" si="2501"/>
        <v>511.0022806742719</v>
      </c>
      <c r="AN3853" s="34">
        <f t="shared" ca="1" si="2501"/>
        <v>528.75089155714647</v>
      </c>
      <c r="AO3853" s="34">
        <f t="shared" ca="1" si="2501"/>
        <v>546.4981176531727</v>
      </c>
      <c r="AP3853" s="34">
        <f t="shared" ca="1" si="2501"/>
        <v>564.22450401813364</v>
      </c>
      <c r="AQ3853" s="34">
        <f t="shared" ca="1" si="2501"/>
        <v>581.91129687979753</v>
      </c>
      <c r="AR3853" s="34">
        <f t="shared" ca="1" si="2501"/>
        <v>599.54047325525369</v>
      </c>
      <c r="AS3853" s="34">
        <f t="shared" ca="1" si="2501"/>
        <v>617.09476437478759</v>
      </c>
      <c r="AT3853" s="34">
        <f t="shared" ca="1" si="2501"/>
        <v>634.55767327363117</v>
      </c>
      <c r="AU3853" s="34">
        <f t="shared" ca="1" si="2501"/>
        <v>651.91348693121006</v>
      </c>
      <c r="AV3853" s="34">
        <f t="shared" ca="1" si="2501"/>
        <v>669.14728334881283</v>
      </c>
      <c r="AW3853" s="34">
        <f t="shared" ca="1" si="2501"/>
        <v>686.24493396302216</v>
      </c>
      <c r="AX3853" s="34">
        <f t="shared" ca="1" si="2501"/>
        <v>703.1931017926745</v>
      </c>
      <c r="AY3853" s="34">
        <f t="shared" ca="1" si="2501"/>
        <v>719.97923571414913</v>
      </c>
      <c r="AZ3853" s="34">
        <f t="shared" ca="1" si="2501"/>
        <v>736.59156125224899</v>
      </c>
      <c r="BA3853" s="34">
        <f t="shared" ca="1" si="2501"/>
        <v>753.01906826400079</v>
      </c>
      <c r="BB3853" s="34">
        <f t="shared" ca="1" si="2501"/>
        <v>769.25149587903161</v>
      </c>
      <c r="BC3853" s="34">
        <f t="shared" ca="1" si="2501"/>
        <v>785.27931504539924</v>
      </c>
      <c r="BD3853" s="34">
        <f t="shared" ca="1" si="2501"/>
        <v>801.09370901241675</v>
      </c>
      <c r="BE3853" s="34">
        <f t="shared" ca="1" si="2501"/>
        <v>816.68655206426274</v>
      </c>
      <c r="BF3853" s="34">
        <f t="shared" ca="1" si="2501"/>
        <v>832.05038679837651</v>
      </c>
    </row>
    <row r="3854" spans="1:58" x14ac:dyDescent="0.2">
      <c r="A3854" s="9" t="str">
        <f t="shared" si="2437"/>
        <v>Burundi</v>
      </c>
      <c r="C3854" s="34">
        <f t="shared" ref="C3854:AH3854" ca="1" si="2502">C3616*C3158</f>
        <v>35.91685710274804</v>
      </c>
      <c r="D3854" s="34">
        <f t="shared" ca="1" si="2502"/>
        <v>39.848308498095044</v>
      </c>
      <c r="E3854" s="34">
        <f t="shared" ca="1" si="2502"/>
        <v>44.054821435542323</v>
      </c>
      <c r="F3854" s="34">
        <f t="shared" ca="1" si="2502"/>
        <v>48.540763791988617</v>
      </c>
      <c r="G3854" s="34">
        <f t="shared" ca="1" si="2502"/>
        <v>53.309454067508256</v>
      </c>
      <c r="H3854" s="34">
        <f t="shared" ca="1" si="2502"/>
        <v>58.363140204206005</v>
      </c>
      <c r="I3854" s="34">
        <f t="shared" ca="1" si="2502"/>
        <v>63.702988889435829</v>
      </c>
      <c r="J3854" s="34">
        <f t="shared" ca="1" si="2502"/>
        <v>69.329085076465944</v>
      </c>
      <c r="K3854" s="34">
        <f t="shared" ca="1" si="2502"/>
        <v>75.240441314096273</v>
      </c>
      <c r="L3854" s="34">
        <f t="shared" ca="1" si="2502"/>
        <v>81.435016353045242</v>
      </c>
      <c r="M3854" s="34">
        <f t="shared" ca="1" si="2502"/>
        <v>87.90974239153239</v>
      </c>
      <c r="N3854" s="34">
        <f t="shared" ca="1" si="2502"/>
        <v>94.660560236731129</v>
      </c>
      <c r="O3854" s="34">
        <f t="shared" ca="1" si="2502"/>
        <v>101.68246159185347</v>
      </c>
      <c r="P3854" s="34">
        <f t="shared" ca="1" si="2502"/>
        <v>108.96953763102265</v>
      </c>
      <c r="Q3854" s="34">
        <f t="shared" ca="1" si="2502"/>
        <v>116.51503299402408</v>
      </c>
      <c r="R3854" s="34">
        <f t="shared" ca="1" si="2502"/>
        <v>124.31140432034435</v>
      </c>
      <c r="S3854" s="34">
        <f t="shared" ca="1" si="2502"/>
        <v>132.35038244416683</v>
      </c>
      <c r="T3854" s="34">
        <f t="shared" ca="1" si="2502"/>
        <v>140.62303738868869</v>
      </c>
      <c r="U3854" s="34">
        <f t="shared" ca="1" si="2502"/>
        <v>149.11984532640031</v>
      </c>
      <c r="V3854" s="34">
        <f t="shared" ca="1" si="2502"/>
        <v>157.83075671123726</v>
      </c>
      <c r="W3854" s="34">
        <f t="shared" ca="1" si="2502"/>
        <v>166.74526483572623</v>
      </c>
      <c r="X3854" s="34">
        <f t="shared" ca="1" si="2502"/>
        <v>175.85247412096143</v>
      </c>
      <c r="Y3854" s="34">
        <f t="shared" ca="1" si="2502"/>
        <v>185.14116750637828</v>
      </c>
      <c r="Z3854" s="34">
        <f t="shared" ca="1" si="2502"/>
        <v>194.59987236970358</v>
      </c>
      <c r="AA3854" s="34">
        <f t="shared" ca="1" si="2502"/>
        <v>204.21692447217063</v>
      </c>
      <c r="AB3854" s="34">
        <f t="shared" ca="1" si="2502"/>
        <v>213.98052949033243</v>
      </c>
      <c r="AC3854" s="34">
        <f t="shared" ca="1" si="2502"/>
        <v>223.87882176078764</v>
      </c>
      <c r="AD3854" s="34">
        <f t="shared" ca="1" si="2502"/>
        <v>233.89991992850634</v>
      </c>
      <c r="AE3854" s="34">
        <f t="shared" ca="1" si="2502"/>
        <v>244.03197925060903</v>
      </c>
      <c r="AF3854" s="34">
        <f t="shared" ca="1" si="2502"/>
        <v>254.26324036649075</v>
      </c>
      <c r="AG3854" s="34">
        <f t="shared" ca="1" si="2502"/>
        <v>264.58207439968027</v>
      </c>
      <c r="AH3854" s="34">
        <f t="shared" ca="1" si="2502"/>
        <v>274.97702430826388</v>
      </c>
      <c r="AI3854" s="34">
        <f t="shared" ref="AI3854:BF3854" ca="1" si="2503">AI3616*AI3158</f>
        <v>285.4368424468197</v>
      </c>
      <c r="AJ3854" s="34">
        <f t="shared" ca="1" si="2503"/>
        <v>295.95052434544027</v>
      </c>
      <c r="AK3854" s="34">
        <f t="shared" ca="1" si="2503"/>
        <v>306.50733874840796</v>
      </c>
      <c r="AL3854" s="34">
        <f t="shared" ca="1" si="2503"/>
        <v>317.09685398857374</v>
      </c>
      <c r="AM3854" s="34">
        <f t="shared" ca="1" si="2503"/>
        <v>327.70896080136521</v>
      </c>
      <c r="AN3854" s="34">
        <f t="shared" ca="1" si="2503"/>
        <v>338.33389170701156</v>
      </c>
      <c r="AO3854" s="34">
        <f t="shared" ca="1" si="2503"/>
        <v>348.96223710891343</v>
      </c>
      <c r="AP3854" s="34">
        <f t="shared" ca="1" si="2503"/>
        <v>359.58495827270593</v>
      </c>
      <c r="AQ3854" s="34">
        <f t="shared" ca="1" si="2503"/>
        <v>370.19339736231314</v>
      </c>
      <c r="AR3854" s="34">
        <f t="shared" ca="1" si="2503"/>
        <v>380.77928471893227</v>
      </c>
      <c r="AS3854" s="34">
        <f t="shared" ca="1" si="2503"/>
        <v>391.33474357419902</v>
      </c>
      <c r="AT3854" s="34">
        <f t="shared" ca="1" si="2503"/>
        <v>401.8522923926385</v>
      </c>
      <c r="AU3854" s="34">
        <f t="shared" ca="1" si="2503"/>
        <v>412.32484503860059</v>
      </c>
      <c r="AV3854" s="34">
        <f t="shared" ca="1" si="2503"/>
        <v>422.74570896216864</v>
      </c>
      <c r="AW3854" s="34">
        <f t="shared" ca="1" si="2503"/>
        <v>433.1085815945973</v>
      </c>
      <c r="AX3854" s="34">
        <f t="shared" ca="1" si="2503"/>
        <v>443.40754513971353</v>
      </c>
      <c r="AY3854" s="34">
        <f t="shared" ca="1" si="2503"/>
        <v>453.63705994086069</v>
      </c>
      <c r="AZ3854" s="34">
        <f t="shared" ca="1" si="2503"/>
        <v>463.79195659646791</v>
      </c>
      <c r="BA3854" s="34">
        <f t="shared" ca="1" si="2503"/>
        <v>473.86742698852191</v>
      </c>
      <c r="BB3854" s="34">
        <f t="shared" ca="1" si="2503"/>
        <v>483.85901438023393</v>
      </c>
      <c r="BC3854" s="34">
        <f t="shared" ca="1" si="2503"/>
        <v>493.76260272925498</v>
      </c>
      <c r="BD3854" s="34">
        <f t="shared" ca="1" si="2503"/>
        <v>503.5744053540576</v>
      </c>
      <c r="BE3854" s="34">
        <f t="shared" ca="1" si="2503"/>
        <v>513.29095308068509</v>
      </c>
      <c r="BF3854" s="34">
        <f t="shared" ca="1" si="2503"/>
        <v>522.90908198816328</v>
      </c>
    </row>
    <row r="3855" spans="1:58" x14ac:dyDescent="0.2">
      <c r="A3855" s="9" t="str">
        <f t="shared" si="2437"/>
        <v>Cabo Verde</v>
      </c>
      <c r="C3855" s="34">
        <f t="shared" ref="C3855:AH3855" ca="1" si="2504">C3617*C3159</f>
        <v>2.6819271949247683</v>
      </c>
      <c r="D3855" s="34">
        <f t="shared" ca="1" si="2504"/>
        <v>2.7953506615074666</v>
      </c>
      <c r="E3855" s="34">
        <f t="shared" ca="1" si="2504"/>
        <v>2.9084795752176484</v>
      </c>
      <c r="F3855" s="34">
        <f t="shared" ca="1" si="2504"/>
        <v>3.0210746191799527</v>
      </c>
      <c r="G3855" s="34">
        <f t="shared" ca="1" si="2504"/>
        <v>3.1329044802808412</v>
      </c>
      <c r="H3855" s="34">
        <f t="shared" ca="1" si="2504"/>
        <v>3.243746860111854</v>
      </c>
      <c r="I3855" s="34">
        <f t="shared" ca="1" si="2504"/>
        <v>3.3533893553419798</v>
      </c>
      <c r="J3855" s="34">
        <f t="shared" ca="1" si="2504"/>
        <v>3.4616302082391917</v>
      </c>
      <c r="K3855" s="34">
        <f t="shared" ca="1" si="2504"/>
        <v>3.5682789296320063</v>
      </c>
      <c r="L3855" s="34">
        <f t="shared" ca="1" si="2504"/>
        <v>3.673156797974221</v>
      </c>
      <c r="M3855" s="34">
        <f t="shared" ca="1" si="2504"/>
        <v>3.7760972393522763</v>
      </c>
      <c r="N3855" s="34">
        <f t="shared" ca="1" si="2504"/>
        <v>3.876946094254146</v>
      </c>
      <c r="O3855" s="34">
        <f t="shared" ca="1" si="2504"/>
        <v>3.9755617777117545</v>
      </c>
      <c r="P3855" s="34">
        <f t="shared" ca="1" si="2504"/>
        <v>4.0718153400407475</v>
      </c>
      <c r="Q3855" s="34">
        <f t="shared" ca="1" si="2504"/>
        <v>4.1655904358480083</v>
      </c>
      <c r="R3855" s="34">
        <f t="shared" ca="1" si="2504"/>
        <v>4.2567832092671436</v>
      </c>
      <c r="S3855" s="34">
        <f t="shared" ca="1" si="2504"/>
        <v>4.3453021035343866</v>
      </c>
      <c r="T3855" s="34">
        <f t="shared" ca="1" si="2504"/>
        <v>4.431067603041976</v>
      </c>
      <c r="U3855" s="34">
        <f t="shared" ca="1" si="2504"/>
        <v>4.5140119159233789</v>
      </c>
      <c r="V3855" s="34">
        <f t="shared" ca="1" si="2504"/>
        <v>4.5940786050446354</v>
      </c>
      <c r="W3855" s="34">
        <f t="shared" ca="1" si="2504"/>
        <v>4.6712221750184897</v>
      </c>
      <c r="X3855" s="34">
        <f t="shared" ca="1" si="2504"/>
        <v>4.7454076225316824</v>
      </c>
      <c r="Y3855" s="34">
        <f t="shared" ca="1" si="2504"/>
        <v>4.8166099568993612</v>
      </c>
      <c r="Z3855" s="34">
        <f t="shared" ca="1" si="2504"/>
        <v>4.8848136973407543</v>
      </c>
      <c r="AA3855" s="34">
        <f t="shared" ca="1" si="2504"/>
        <v>4.9500123530241229</v>
      </c>
      <c r="AB3855" s="34">
        <f t="shared" ca="1" si="2504"/>
        <v>5.0122078914605126</v>
      </c>
      <c r="AC3855" s="34">
        <f t="shared" ca="1" si="2504"/>
        <v>5.0714102003503987</v>
      </c>
      <c r="AD3855" s="34">
        <f t="shared" ca="1" si="2504"/>
        <v>5.1276365475063113</v>
      </c>
      <c r="AE3855" s="34">
        <f t="shared" ca="1" si="2504"/>
        <v>5.1809110430012728</v>
      </c>
      <c r="AF3855" s="34">
        <f t="shared" ca="1" si="2504"/>
        <v>5.2312641072266386</v>
      </c>
      <c r="AG3855" s="34">
        <f t="shared" ca="1" si="2504"/>
        <v>5.2787319480949773</v>
      </c>
      <c r="AH3855" s="34">
        <f t="shared" ca="1" si="2504"/>
        <v>5.3233560501912169</v>
      </c>
      <c r="AI3855" s="34">
        <f t="shared" ref="AI3855:BF3855" ca="1" si="2505">AI3617*AI3159</f>
        <v>5.3651826782682246</v>
      </c>
      <c r="AJ3855" s="34">
        <f t="shared" ca="1" si="2505"/>
        <v>5.40426239709653</v>
      </c>
      <c r="AK3855" s="34">
        <f t="shared" ca="1" si="2505"/>
        <v>5.4406496093207783</v>
      </c>
      <c r="AL3855" s="34">
        <f t="shared" ca="1" si="2505"/>
        <v>5.474402112641485</v>
      </c>
      <c r="AM3855" s="34">
        <f t="shared" ca="1" si="2505"/>
        <v>5.5055806773374147</v>
      </c>
      <c r="AN3855" s="34">
        <f t="shared" ca="1" si="2505"/>
        <v>5.5342486448642045</v>
      </c>
      <c r="AO3855" s="34">
        <f t="shared" ca="1" si="2505"/>
        <v>5.5604715480156006</v>
      </c>
      <c r="AP3855" s="34">
        <f t="shared" ca="1" si="2505"/>
        <v>5.5843167529068927</v>
      </c>
      <c r="AQ3855" s="34">
        <f t="shared" ca="1" si="2505"/>
        <v>5.6058531228421922</v>
      </c>
      <c r="AR3855" s="34">
        <f t="shared" ca="1" si="2505"/>
        <v>5.6251507039496209</v>
      </c>
      <c r="AS3855" s="34">
        <f t="shared" ca="1" si="2505"/>
        <v>5.6422804323174143</v>
      </c>
      <c r="AT3855" s="34">
        <f t="shared" ca="1" si="2505"/>
        <v>5.6573138622304437</v>
      </c>
      <c r="AU3855" s="34">
        <f t="shared" ca="1" si="2505"/>
        <v>5.6703229149969969</v>
      </c>
      <c r="AV3855" s="34">
        <f t="shared" ca="1" si="2505"/>
        <v>5.6813796477603411</v>
      </c>
      <c r="AW3855" s="34">
        <f t="shared" ca="1" si="2505"/>
        <v>5.6905560416154692</v>
      </c>
      <c r="AX3855" s="34">
        <f t="shared" ca="1" si="2505"/>
        <v>5.6979238082882668</v>
      </c>
      <c r="AY3855" s="34">
        <f t="shared" ca="1" si="2505"/>
        <v>5.7035542145896674</v>
      </c>
      <c r="AZ3855" s="34">
        <f t="shared" ca="1" si="2505"/>
        <v>5.7075179238207339</v>
      </c>
      <c r="BA3855" s="34">
        <f t="shared" ca="1" si="2505"/>
        <v>5.7098848532836293</v>
      </c>
      <c r="BB3855" s="34">
        <f t="shared" ca="1" si="2505"/>
        <v>5.7107240470378535</v>
      </c>
      <c r="BC3855" s="34">
        <f t="shared" ca="1" si="2505"/>
        <v>5.7101035630388246</v>
      </c>
      <c r="BD3855" s="34">
        <f t="shared" ca="1" si="2505"/>
        <v>5.7080903737964981</v>
      </c>
      <c r="BE3855" s="34">
        <f t="shared" ca="1" si="2505"/>
        <v>5.7047502797034459</v>
      </c>
      <c r="BF3855" s="34">
        <f t="shared" ca="1" si="2505"/>
        <v>5.7001478341944916</v>
      </c>
    </row>
    <row r="3856" spans="1:58" x14ac:dyDescent="0.2">
      <c r="A3856" s="9" t="str">
        <f t="shared" si="2437"/>
        <v>Cambodia</v>
      </c>
      <c r="C3856" s="34">
        <f t="shared" ref="C3856:AH3856" ca="1" si="2506">C3618*C3160</f>
        <v>221.04122248855319</v>
      </c>
      <c r="D3856" s="34">
        <f t="shared" ca="1" si="2506"/>
        <v>224.34734695223585</v>
      </c>
      <c r="E3856" s="34">
        <f t="shared" ca="1" si="2506"/>
        <v>227.54956424180992</v>
      </c>
      <c r="F3856" s="34">
        <f t="shared" ca="1" si="2506"/>
        <v>230.6467113104699</v>
      </c>
      <c r="G3856" s="34">
        <f t="shared" ca="1" si="2506"/>
        <v>233.63783398391826</v>
      </c>
      <c r="H3856" s="34">
        <f t="shared" ca="1" si="2506"/>
        <v>236.52217558267122</v>
      </c>
      <c r="I3856" s="34">
        <f t="shared" ca="1" si="2506"/>
        <v>239.29916556455089</v>
      </c>
      <c r="J3856" s="34">
        <f t="shared" ca="1" si="2506"/>
        <v>241.96840825412994</v>
      </c>
      <c r="K3856" s="34">
        <f t="shared" ca="1" si="2506"/>
        <v>244.52967171791303</v>
      </c>
      <c r="L3856" s="34">
        <f t="shared" ca="1" si="2506"/>
        <v>246.98287683693371</v>
      </c>
      <c r="M3856" s="34">
        <f t="shared" ca="1" si="2506"/>
        <v>249.32808662123179</v>
      </c>
      <c r="N3856" s="34">
        <f t="shared" ca="1" si="2506"/>
        <v>251.56549580440722</v>
      </c>
      <c r="O3856" s="34">
        <f t="shared" ca="1" si="2506"/>
        <v>253.69542075009127</v>
      </c>
      <c r="P3856" s="34">
        <f t="shared" ca="1" si="2506"/>
        <v>255.71828969679953</v>
      </c>
      <c r="Q3856" s="34">
        <f t="shared" ca="1" si="2506"/>
        <v>257.63463336216279</v>
      </c>
      <c r="R3856" s="34">
        <f t="shared" ca="1" si="2506"/>
        <v>259.44507592304609</v>
      </c>
      <c r="S3856" s="34">
        <f t="shared" ca="1" si="2506"/>
        <v>261.15032638346725</v>
      </c>
      <c r="T3856" s="34">
        <f t="shared" ca="1" si="2506"/>
        <v>262.75117033859209</v>
      </c>
      <c r="U3856" s="34">
        <f t="shared" ca="1" si="2506"/>
        <v>264.24846213929965</v>
      </c>
      <c r="V3856" s="34">
        <f t="shared" ca="1" si="2506"/>
        <v>265.64311745896498</v>
      </c>
      <c r="W3856" s="34">
        <f t="shared" ca="1" si="2506"/>
        <v>266.93610626106397</v>
      </c>
      <c r="X3856" s="34">
        <f t="shared" ca="1" si="2506"/>
        <v>268.12844616406841</v>
      </c>
      <c r="Y3856" s="34">
        <f t="shared" ca="1" si="2506"/>
        <v>269.22119619770757</v>
      </c>
      <c r="Z3856" s="34">
        <f t="shared" ca="1" si="2506"/>
        <v>270.21545094316099</v>
      </c>
      <c r="AA3856" s="34">
        <f t="shared" ca="1" si="2506"/>
        <v>271.11233504791971</v>
      </c>
      <c r="AB3856" s="34">
        <f t="shared" ca="1" si="2506"/>
        <v>271.91299810506951</v>
      </c>
      <c r="AC3856" s="34">
        <f t="shared" ca="1" si="2506"/>
        <v>272.61860988540349</v>
      </c>
      <c r="AD3856" s="34">
        <f t="shared" ca="1" si="2506"/>
        <v>273.23035591022989</v>
      </c>
      <c r="AE3856" s="34">
        <f t="shared" ca="1" si="2506"/>
        <v>273.7494333517883</v>
      </c>
      <c r="AF3856" s="34">
        <f t="shared" ca="1" si="2506"/>
        <v>274.17704724801013</v>
      </c>
      <c r="AG3856" s="34">
        <f t="shared" ca="1" si="2506"/>
        <v>274.51440701772464</v>
      </c>
      <c r="AH3856" s="34">
        <f t="shared" ca="1" si="2506"/>
        <v>274.76272326252484</v>
      </c>
      <c r="AI3856" s="34">
        <f t="shared" ref="AI3856:BF3856" ca="1" si="2507">AI3618*AI3160</f>
        <v>274.92320484112042</v>
      </c>
      <c r="AJ3856" s="34">
        <f t="shared" ca="1" si="2507"/>
        <v>274.99705620234778</v>
      </c>
      <c r="AK3856" s="34">
        <f t="shared" ca="1" si="2507"/>
        <v>274.98547496280861</v>
      </c>
      <c r="AL3856" s="34">
        <f t="shared" ca="1" si="2507"/>
        <v>274.88964971562172</v>
      </c>
      <c r="AM3856" s="34">
        <f t="shared" ca="1" si="2507"/>
        <v>274.71075805671518</v>
      </c>
      <c r="AN3856" s="34">
        <f t="shared" ca="1" si="2507"/>
        <v>274.44996481572417</v>
      </c>
      <c r="AO3856" s="34">
        <f t="shared" ca="1" si="2507"/>
        <v>274.10842047859813</v>
      </c>
      <c r="AP3856" s="34">
        <f t="shared" ca="1" si="2507"/>
        <v>273.68725978974572</v>
      </c>
      <c r="AQ3856" s="34">
        <f t="shared" ca="1" si="2507"/>
        <v>273.18760052164862</v>
      </c>
      <c r="AR3856" s="34">
        <f t="shared" ca="1" si="2507"/>
        <v>272.61054240065289</v>
      </c>
      <c r="AS3856" s="34">
        <f t="shared" ca="1" si="2507"/>
        <v>271.95716617778584</v>
      </c>
      <c r="AT3856" s="34">
        <f t="shared" ca="1" si="2507"/>
        <v>271.22853283425195</v>
      </c>
      <c r="AU3856" s="34">
        <f t="shared" ca="1" si="2507"/>
        <v>270.42568291141794</v>
      </c>
      <c r="AV3856" s="34">
        <f t="shared" ca="1" si="2507"/>
        <v>269.54963595590806</v>
      </c>
      <c r="AW3856" s="34">
        <f t="shared" ca="1" si="2507"/>
        <v>268.60139007058876</v>
      </c>
      <c r="AX3856" s="34">
        <f t="shared" ca="1" si="2507"/>
        <v>267.58192156302596</v>
      </c>
      <c r="AY3856" s="34">
        <f t="shared" ca="1" si="2507"/>
        <v>266.49218468314189</v>
      </c>
      <c r="AZ3856" s="34">
        <f t="shared" ca="1" si="2507"/>
        <v>265.33311144258846</v>
      </c>
      <c r="BA3856" s="34">
        <f t="shared" ca="1" si="2507"/>
        <v>264.10561150847195</v>
      </c>
      <c r="BB3856" s="34">
        <f t="shared" ca="1" si="2507"/>
        <v>262.81057216483339</v>
      </c>
      <c r="BC3856" s="34">
        <f t="shared" ca="1" si="2507"/>
        <v>261.44885833537631</v>
      </c>
      <c r="BD3856" s="34">
        <f t="shared" ca="1" si="2507"/>
        <v>260.02131266167527</v>
      </c>
      <c r="BE3856" s="34">
        <f t="shared" ca="1" si="2507"/>
        <v>258.52875563115413</v>
      </c>
      <c r="BF3856" s="34">
        <f t="shared" ca="1" si="2507"/>
        <v>256.97198574983327</v>
      </c>
    </row>
    <row r="3857" spans="1:58" x14ac:dyDescent="0.2">
      <c r="A3857" s="9" t="str">
        <f t="shared" si="2437"/>
        <v>Cameroon</v>
      </c>
      <c r="C3857" s="34">
        <f t="shared" ref="C3857:AH3857" ca="1" si="2508">C3619*C3161</f>
        <v>114.30911376136015</v>
      </c>
      <c r="D3857" s="34">
        <f t="shared" ca="1" si="2508"/>
        <v>124.26713818086149</v>
      </c>
      <c r="E3857" s="34">
        <f t="shared" ca="1" si="2508"/>
        <v>134.7191115868136</v>
      </c>
      <c r="F3857" s="34">
        <f t="shared" ca="1" si="2508"/>
        <v>145.6605163026897</v>
      </c>
      <c r="G3857" s="34">
        <f t="shared" ca="1" si="2508"/>
        <v>157.08502500400988</v>
      </c>
      <c r="H3857" s="34">
        <f t="shared" ca="1" si="2508"/>
        <v>168.98456683738735</v>
      </c>
      <c r="I3857" s="34">
        <f t="shared" ca="1" si="2508"/>
        <v>181.34940594601946</v>
      </c>
      <c r="J3857" s="34">
        <f t="shared" ca="1" si="2508"/>
        <v>194.16823089498345</v>
      </c>
      <c r="K3857" s="34">
        <f t="shared" ca="1" si="2508"/>
        <v>207.42825344054876</v>
      </c>
      <c r="L3857" s="34">
        <f t="shared" ca="1" si="2508"/>
        <v>221.11531506951036</v>
      </c>
      <c r="M3857" s="34">
        <f t="shared" ca="1" si="2508"/>
        <v>235.21399974238608</v>
      </c>
      <c r="N3857" s="34">
        <f t="shared" ca="1" si="2508"/>
        <v>249.70775130787717</v>
      </c>
      <c r="O3857" s="34">
        <f t="shared" ca="1" si="2508"/>
        <v>264.57899410947169</v>
      </c>
      <c r="P3857" s="34">
        <f t="shared" ca="1" si="2508"/>
        <v>279.80925537807406</v>
      </c>
      <c r="Q3857" s="34">
        <f t="shared" ca="1" si="2508"/>
        <v>295.37928809099583</v>
      </c>
      <c r="R3857" s="34">
        <f t="shared" ca="1" si="2508"/>
        <v>311.26919307745897</v>
      </c>
      <c r="S3857" s="34">
        <f t="shared" ca="1" si="2508"/>
        <v>327.45853925772019</v>
      </c>
      <c r="T3857" s="34">
        <f t="shared" ca="1" si="2508"/>
        <v>343.9264810174646</v>
      </c>
      <c r="U3857" s="34">
        <f t="shared" ca="1" si="2508"/>
        <v>360.65187183529696</v>
      </c>
      <c r="V3857" s="34">
        <f t="shared" ca="1" si="2508"/>
        <v>377.61337340018389</v>
      </c>
      <c r="W3857" s="34">
        <f t="shared" ca="1" si="2508"/>
        <v>394.78955957174497</v>
      </c>
      <c r="X3857" s="34">
        <f t="shared" ca="1" si="2508"/>
        <v>412.15901465138319</v>
      </c>
      <c r="Y3857" s="34">
        <f t="shared" ca="1" si="2508"/>
        <v>429.70042554096011</v>
      </c>
      <c r="Z3857" s="34">
        <f t="shared" ca="1" si="2508"/>
        <v>447.39266747094882</v>
      </c>
      <c r="AA3857" s="34">
        <f t="shared" ca="1" si="2508"/>
        <v>465.21488307643716</v>
      </c>
      <c r="AB3857" s="34">
        <f t="shared" ca="1" si="2508"/>
        <v>483.14655469063609</v>
      </c>
      <c r="AC3857" s="34">
        <f t="shared" ca="1" si="2508"/>
        <v>501.16756980673847</v>
      </c>
      <c r="AD3857" s="34">
        <f t="shared" ca="1" si="2508"/>
        <v>519.25827973442176</v>
      </c>
      <c r="AE3857" s="34">
        <f t="shared" ca="1" si="2508"/>
        <v>537.39955154201516</v>
      </c>
      <c r="AF3857" s="34">
        <f t="shared" ca="1" si="2508"/>
        <v>555.57281343428042</v>
      </c>
      <c r="AG3857" s="34">
        <f t="shared" ca="1" si="2508"/>
        <v>573.76009376411321</v>
      </c>
      <c r="AH3857" s="34">
        <f t="shared" ca="1" si="2508"/>
        <v>591.94405391971657</v>
      </c>
      <c r="AI3857" s="34">
        <f t="shared" ref="AI3857:BF3857" ca="1" si="2509">AI3619*AI3161</f>
        <v>610.10801536189706</v>
      </c>
      <c r="AJ3857" s="34">
        <f t="shared" ca="1" si="2509"/>
        <v>628.23598111496358</v>
      </c>
      <c r="AK3857" s="34">
        <f t="shared" ca="1" si="2509"/>
        <v>646.31265203427256</v>
      </c>
      <c r="AL3857" s="34">
        <f t="shared" ca="1" si="2509"/>
        <v>664.32343819000789</v>
      </c>
      <c r="AM3857" s="34">
        <f t="shared" ca="1" si="2509"/>
        <v>682.25446571492819</v>
      </c>
      <c r="AN3857" s="34">
        <f t="shared" ca="1" si="2509"/>
        <v>700.09257947002925</v>
      </c>
      <c r="AO3857" s="34">
        <f t="shared" ca="1" si="2509"/>
        <v>717.82534188097975</v>
      </c>
      <c r="AP3857" s="34">
        <f t="shared" ca="1" si="2509"/>
        <v>735.44102829648557</v>
      </c>
      <c r="AQ3857" s="34">
        <f t="shared" ca="1" si="2509"/>
        <v>752.92861921156987</v>
      </c>
      <c r="AR3857" s="34">
        <f t="shared" ca="1" si="2509"/>
        <v>770.27778969098392</v>
      </c>
      <c r="AS3857" s="34">
        <f t="shared" ca="1" si="2509"/>
        <v>787.47889631467899</v>
      </c>
      <c r="AT3857" s="34">
        <f t="shared" ca="1" si="2509"/>
        <v>804.52296195550502</v>
      </c>
      <c r="AU3857" s="34">
        <f t="shared" ca="1" si="2509"/>
        <v>821.40165868264762</v>
      </c>
      <c r="AV3857" s="34">
        <f t="shared" ca="1" si="2509"/>
        <v>838.10728906990812</v>
      </c>
      <c r="AW3857" s="34">
        <f t="shared" ca="1" si="2509"/>
        <v>854.63276616933581</v>
      </c>
      <c r="AX3857" s="34">
        <f t="shared" ca="1" si="2509"/>
        <v>870.97159239522716</v>
      </c>
      <c r="AY3857" s="34">
        <f t="shared" ca="1" si="2509"/>
        <v>887.11783754415217</v>
      </c>
      <c r="AZ3857" s="34">
        <f t="shared" ca="1" si="2509"/>
        <v>903.06611616084945</v>
      </c>
      <c r="BA3857" s="34">
        <f t="shared" ca="1" si="2509"/>
        <v>918.81156444060423</v>
      </c>
      <c r="BB3857" s="34">
        <f t="shared" ca="1" si="2509"/>
        <v>934.34981684360889</v>
      </c>
      <c r="BC3857" s="34">
        <f t="shared" ca="1" si="2509"/>
        <v>949.67698257837003</v>
      </c>
      <c r="BD3857" s="34">
        <f t="shared" ca="1" si="2509"/>
        <v>964.78962209709607</v>
      </c>
      <c r="BE3857" s="34">
        <f t="shared" ca="1" si="2509"/>
        <v>979.68472372877829</v>
      </c>
      <c r="BF3857" s="34">
        <f t="shared" ca="1" si="2509"/>
        <v>994.35968056315937</v>
      </c>
    </row>
    <row r="3858" spans="1:58" x14ac:dyDescent="0.2">
      <c r="A3858" s="9" t="str">
        <f t="shared" si="2437"/>
        <v>Canada</v>
      </c>
      <c r="C3858" s="34">
        <f t="shared" ref="C3858:AH3858" ca="1" si="2510">C3620*C3162</f>
        <v>379.67752902562086</v>
      </c>
      <c r="D3858" s="34">
        <f t="shared" ca="1" si="2510"/>
        <v>380.64663157903573</v>
      </c>
      <c r="E3858" s="34">
        <f t="shared" ca="1" si="2510"/>
        <v>381.64349692922838</v>
      </c>
      <c r="F3858" s="34">
        <f t="shared" ca="1" si="2510"/>
        <v>382.66821655799737</v>
      </c>
      <c r="G3858" s="34">
        <f t="shared" ca="1" si="2510"/>
        <v>383.72087872029283</v>
      </c>
      <c r="H3858" s="34">
        <f t="shared" ca="1" si="2510"/>
        <v>384.80156856753479</v>
      </c>
      <c r="I3858" s="34">
        <f t="shared" ca="1" si="2510"/>
        <v>385.91036826598724</v>
      </c>
      <c r="J3858" s="34">
        <f t="shared" ca="1" si="2510"/>
        <v>387.04735711030474</v>
      </c>
      <c r="K3858" s="34">
        <f t="shared" ca="1" si="2510"/>
        <v>388.21261163254098</v>
      </c>
      <c r="L3858" s="34">
        <f t="shared" ca="1" si="2510"/>
        <v>389.40620570671962</v>
      </c>
      <c r="M3858" s="34">
        <f t="shared" ca="1" si="2510"/>
        <v>390.62821064924088</v>
      </c>
      <c r="N3858" s="34">
        <f t="shared" ca="1" si="2510"/>
        <v>391.8786953152092</v>
      </c>
      <c r="O3858" s="34">
        <f t="shared" ca="1" si="2510"/>
        <v>393.15772619093866</v>
      </c>
      <c r="P3858" s="34">
        <f t="shared" ca="1" si="2510"/>
        <v>394.46536748270938</v>
      </c>
      <c r="Q3858" s="34">
        <f t="shared" ca="1" si="2510"/>
        <v>395.80168120201739</v>
      </c>
      <c r="R3858" s="34">
        <f t="shared" ca="1" si="2510"/>
        <v>397.16672724737606</v>
      </c>
      <c r="S3858" s="34">
        <f t="shared" ca="1" si="2510"/>
        <v>398.56056348290156</v>
      </c>
      <c r="T3858" s="34">
        <f t="shared" ca="1" si="2510"/>
        <v>399.98324581372708</v>
      </c>
      <c r="U3858" s="34">
        <f t="shared" ca="1" si="2510"/>
        <v>401.43482825846615</v>
      </c>
      <c r="V3858" s="34">
        <f t="shared" ca="1" si="2510"/>
        <v>402.91536301875897</v>
      </c>
      <c r="W3858" s="34">
        <f t="shared" ca="1" si="2510"/>
        <v>404.42490054611233</v>
      </c>
      <c r="X3858" s="34">
        <f t="shared" ca="1" si="2510"/>
        <v>405.96348960605525</v>
      </c>
      <c r="Y3858" s="34">
        <f t="shared" ca="1" si="2510"/>
        <v>407.53117733981162</v>
      </c>
      <c r="Z3858" s="34">
        <f t="shared" ca="1" si="2510"/>
        <v>409.12800932350285</v>
      </c>
      <c r="AA3858" s="34">
        <f t="shared" ca="1" si="2510"/>
        <v>410.75402962507235</v>
      </c>
      <c r="AB3858" s="34">
        <f t="shared" ca="1" si="2510"/>
        <v>412.4092808589366</v>
      </c>
      <c r="AC3858" s="34">
        <f t="shared" ca="1" si="2510"/>
        <v>414.09380423854526</v>
      </c>
      <c r="AD3858" s="34">
        <f t="shared" ca="1" si="2510"/>
        <v>415.80763962684864</v>
      </c>
      <c r="AE3858" s="34">
        <f t="shared" ca="1" si="2510"/>
        <v>417.55082558484639</v>
      </c>
      <c r="AF3858" s="34">
        <f t="shared" ca="1" si="2510"/>
        <v>419.32339941820754</v>
      </c>
      <c r="AG3858" s="34">
        <f t="shared" ca="1" si="2510"/>
        <v>421.12539722213148</v>
      </c>
      <c r="AH3858" s="34">
        <f t="shared" ca="1" si="2510"/>
        <v>422.95685392443096</v>
      </c>
      <c r="AI3858" s="34">
        <f t="shared" ref="AI3858:BF3858" ca="1" si="2511">AI3620*AI3162</f>
        <v>424.81780332699975</v>
      </c>
      <c r="AJ3858" s="34">
        <f t="shared" ca="1" si="2511"/>
        <v>426.70827814564262</v>
      </c>
      <c r="AK3858" s="34">
        <f t="shared" ca="1" si="2511"/>
        <v>428.62831004842252</v>
      </c>
      <c r="AL3858" s="34">
        <f t="shared" ca="1" si="2511"/>
        <v>430.57792969249675</v>
      </c>
      <c r="AM3858" s="34">
        <f t="shared" ca="1" si="2511"/>
        <v>432.55716675959246</v>
      </c>
      <c r="AN3858" s="34">
        <f t="shared" ca="1" si="2511"/>
        <v>434.56604999008823</v>
      </c>
      <c r="AO3858" s="34">
        <f t="shared" ca="1" si="2511"/>
        <v>436.60460721584599</v>
      </c>
      <c r="AP3858" s="34">
        <f t="shared" ca="1" si="2511"/>
        <v>438.67286539175649</v>
      </c>
      <c r="AQ3858" s="34">
        <f t="shared" ca="1" si="2511"/>
        <v>440.77085062613804</v>
      </c>
      <c r="AR3858" s="34">
        <f t="shared" ca="1" si="2511"/>
        <v>442.89858820994613</v>
      </c>
      <c r="AS3858" s="34">
        <f t="shared" ca="1" si="2511"/>
        <v>445.05610264493055</v>
      </c>
      <c r="AT3858" s="34">
        <f t="shared" ca="1" si="2511"/>
        <v>447.24341767069387</v>
      </c>
      <c r="AU3858" s="34">
        <f t="shared" ca="1" si="2511"/>
        <v>449.46055629078364</v>
      </c>
      <c r="AV3858" s="34">
        <f t="shared" ca="1" si="2511"/>
        <v>451.70754079776822</v>
      </c>
      <c r="AW3858" s="34">
        <f t="shared" ca="1" si="2511"/>
        <v>453.98439279742598</v>
      </c>
      <c r="AX3858" s="34">
        <f t="shared" ca="1" si="2511"/>
        <v>456.29113323199334</v>
      </c>
      <c r="AY3858" s="34">
        <f t="shared" ca="1" si="2511"/>
        <v>458.62778240259968</v>
      </c>
      <c r="AZ3858" s="34">
        <f t="shared" ca="1" si="2511"/>
        <v>460.99435999083039</v>
      </c>
      <c r="BA3858" s="34">
        <f t="shared" ca="1" si="2511"/>
        <v>463.39088507954307</v>
      </c>
      <c r="BB3858" s="34">
        <f t="shared" ca="1" si="2511"/>
        <v>465.81737617287695</v>
      </c>
      <c r="BC3858" s="34">
        <f t="shared" ca="1" si="2511"/>
        <v>468.27385121557518</v>
      </c>
      <c r="BD3858" s="34">
        <f t="shared" ca="1" si="2511"/>
        <v>470.76032761156017</v>
      </c>
      <c r="BE3858" s="34">
        <f t="shared" ca="1" si="2511"/>
        <v>473.27682224187879</v>
      </c>
      <c r="BF3858" s="34">
        <f t="shared" ca="1" si="2511"/>
        <v>475.82335148195233</v>
      </c>
    </row>
    <row r="3859" spans="1:58" x14ac:dyDescent="0.2">
      <c r="A3859" s="9" t="str">
        <f t="shared" si="2437"/>
        <v>Cayman Islands</v>
      </c>
      <c r="C3859" s="34">
        <f t="shared" ref="C3859:AH3859" ca="1" si="2512">C3621*C3163</f>
        <v>0.85272812954899779</v>
      </c>
      <c r="D3859" s="34">
        <f t="shared" ca="1" si="2512"/>
        <v>0.86882982376527285</v>
      </c>
      <c r="E3859" s="34">
        <f t="shared" ca="1" si="2512"/>
        <v>0.88445628468571069</v>
      </c>
      <c r="F3859" s="34">
        <f t="shared" ca="1" si="2512"/>
        <v>0.89959475755390328</v>
      </c>
      <c r="G3859" s="34">
        <f t="shared" ca="1" si="2512"/>
        <v>0.91423335420566343</v>
      </c>
      <c r="H3859" s="34">
        <f t="shared" ca="1" si="2512"/>
        <v>0.9283610193429237</v>
      </c>
      <c r="I3859" s="34">
        <f t="shared" ca="1" si="2512"/>
        <v>0.94196749641889543</v>
      </c>
      <c r="J3859" s="34">
        <f t="shared" ca="1" si="2512"/>
        <v>0.95504329335052707</v>
      </c>
      <c r="K3859" s="34">
        <f t="shared" ca="1" si="2512"/>
        <v>0.96757964825976694</v>
      </c>
      <c r="L3859" s="34">
        <f t="shared" ca="1" si="2512"/>
        <v>0.97956849541390245</v>
      </c>
      <c r="M3859" s="34">
        <f t="shared" ca="1" si="2512"/>
        <v>0.99100243152222023</v>
      </c>
      <c r="N3859" s="34">
        <f t="shared" ca="1" si="2512"/>
        <v>1.0018746825212952</v>
      </c>
      <c r="O3859" s="34">
        <f t="shared" ca="1" si="2512"/>
        <v>1.0121790709680007</v>
      </c>
      <c r="P3859" s="34">
        <f t="shared" ca="1" si="2512"/>
        <v>1.0219099841379156</v>
      </c>
      <c r="Q3859" s="34">
        <f t="shared" ca="1" si="2512"/>
        <v>1.0310623429162153</v>
      </c>
      <c r="R3859" s="34">
        <f t="shared" ca="1" si="2512"/>
        <v>1.0396315715481284</v>
      </c>
      <c r="S3859" s="34">
        <f t="shared" ca="1" si="2512"/>
        <v>1.0476135683109637</v>
      </c>
      <c r="T3859" s="34">
        <f t="shared" ca="1" si="2512"/>
        <v>1.0550046771479658</v>
      </c>
      <c r="U3859" s="34">
        <f t="shared" ca="1" si="2512"/>
        <v>1.0618016603025353</v>
      </c>
      <c r="V3859" s="34">
        <f t="shared" ca="1" si="2512"/>
        <v>1.0680016719770442</v>
      </c>
      <c r="W3859" s="34">
        <f t="shared" ca="1" si="2512"/>
        <v>1.0736022330314396</v>
      </c>
      <c r="X3859" s="34">
        <f t="shared" ca="1" si="2512"/>
        <v>1.0786012067315573</v>
      </c>
      <c r="Y3859" s="34">
        <f t="shared" ca="1" si="2512"/>
        <v>1.0829967755499401</v>
      </c>
      <c r="Z3859" s="34">
        <f t="shared" ca="1" si="2512"/>
        <v>1.0867874190110518</v>
      </c>
      <c r="AA3859" s="34">
        <f t="shared" ca="1" si="2512"/>
        <v>1.0899718925768966</v>
      </c>
      <c r="AB3859" s="34">
        <f t="shared" ca="1" si="2512"/>
        <v>1.0925492075541379</v>
      </c>
      <c r="AC3859" s="34">
        <f t="shared" ca="1" si="2512"/>
        <v>1.0945186120082118</v>
      </c>
      <c r="AD3859" s="34">
        <f t="shared" ca="1" si="2512"/>
        <v>1.0958795726604478</v>
      </c>
      <c r="AE3859" s="34">
        <f t="shared" ca="1" si="2512"/>
        <v>1.0966317577466342</v>
      </c>
      <c r="AF3859" s="34">
        <f t="shared" ca="1" si="2512"/>
        <v>1.0967750208080878</v>
      </c>
      <c r="AG3859" s="34">
        <f t="shared" ca="1" si="2512"/>
        <v>1.0963093853896884</v>
      </c>
      <c r="AH3859" s="34">
        <f t="shared" ca="1" si="2512"/>
        <v>1.0952350306116223</v>
      </c>
      <c r="AI3859" s="34">
        <f t="shared" ref="AI3859:BF3859" ca="1" si="2513">AI3621*AI3163</f>
        <v>1.0935522775890236</v>
      </c>
      <c r="AJ3859" s="34">
        <f t="shared" ca="1" si="2513"/>
        <v>1.0912615766622578</v>
      </c>
      <c r="AK3859" s="34">
        <f t="shared" ca="1" si="2513"/>
        <v>1.0883634954097869</v>
      </c>
      <c r="AL3859" s="34">
        <f t="shared" ca="1" si="2513"/>
        <v>1.0848587074103213</v>
      </c>
      <c r="AM3859" s="34">
        <f t="shared" ca="1" si="2513"/>
        <v>1.0807479817205627</v>
      </c>
      <c r="AN3859" s="34">
        <f t="shared" ca="1" si="2513"/>
        <v>1.0760321730376423</v>
      </c>
      <c r="AO3859" s="34">
        <f t="shared" ca="1" si="2513"/>
        <v>1.0707122125153685</v>
      </c>
      <c r="AP3859" s="34">
        <f t="shared" ca="1" si="2513"/>
        <v>1.0647890991987432</v>
      </c>
      <c r="AQ3859" s="34">
        <f t="shared" ca="1" si="2513"/>
        <v>1.0582638920517107</v>
      </c>
      <c r="AR3859" s="34">
        <f t="shared" ca="1" si="2513"/>
        <v>1.0511377025428816</v>
      </c>
      <c r="AS3859" s="34">
        <f t="shared" ca="1" si="2513"/>
        <v>1.0434116877635227</v>
      </c>
      <c r="AT3859" s="34">
        <f t="shared" ca="1" si="2513"/>
        <v>1.0350870440464759</v>
      </c>
      <c r="AU3859" s="34">
        <f t="shared" ca="1" si="2513"/>
        <v>1.026165001061057</v>
      </c>
      <c r="AV3859" s="34">
        <f t="shared" ca="1" si="2513"/>
        <v>1.016646816354579</v>
      </c>
      <c r="AW3859" s="34">
        <f t="shared" ca="1" si="2513"/>
        <v>1.0065337703176351</v>
      </c>
      <c r="AX3859" s="34">
        <f t="shared" ca="1" si="2513"/>
        <v>0.99582716154472239</v>
      </c>
      <c r="AY3859" s="34">
        <f t="shared" ca="1" si="2513"/>
        <v>0.98452830257168567</v>
      </c>
      <c r="AZ3859" s="34">
        <f t="shared" ca="1" si="2513"/>
        <v>0.97263851596137152</v>
      </c>
      <c r="BA3859" s="34">
        <f t="shared" ca="1" si="2513"/>
        <v>0.96015913071996439</v>
      </c>
      <c r="BB3859" s="34">
        <f t="shared" ca="1" si="2513"/>
        <v>0.94709147902226964</v>
      </c>
      <c r="BC3859" s="34">
        <f t="shared" ca="1" si="2513"/>
        <v>0.93343689322482193</v>
      </c>
      <c r="BD3859" s="34">
        <f t="shared" ca="1" si="2513"/>
        <v>0.91919670314937252</v>
      </c>
      <c r="BE3859" s="34">
        <f t="shared" ca="1" si="2513"/>
        <v>0.90437223361993124</v>
      </c>
      <c r="BF3859" s="34">
        <f t="shared" ca="1" si="2513"/>
        <v>0.88896480223214869</v>
      </c>
    </row>
    <row r="3860" spans="1:58" x14ac:dyDescent="0.2">
      <c r="A3860" s="9" t="str">
        <f t="shared" si="2437"/>
        <v>Central African Republic</v>
      </c>
      <c r="C3860" s="34">
        <f t="shared" ref="C3860:AH3860" ca="1" si="2514">C3622*C3164</f>
        <v>2.9218568731105083</v>
      </c>
      <c r="D3860" s="34">
        <f t="shared" ca="1" si="2514"/>
        <v>2.9684299077261938</v>
      </c>
      <c r="E3860" s="34">
        <f t="shared" ca="1" si="2514"/>
        <v>3.0139622475006536</v>
      </c>
      <c r="F3860" s="34">
        <f t="shared" ca="1" si="2514"/>
        <v>3.0584538924337576</v>
      </c>
      <c r="G3860" s="34">
        <f t="shared" ca="1" si="2514"/>
        <v>3.1019048425257645</v>
      </c>
      <c r="H3860" s="34">
        <f t="shared" ca="1" si="2514"/>
        <v>3.1443150977764156</v>
      </c>
      <c r="I3860" s="34">
        <f t="shared" ca="1" si="2514"/>
        <v>3.1856846581858407</v>
      </c>
      <c r="J3860" s="34">
        <f t="shared" ca="1" si="2514"/>
        <v>3.2260135237539114</v>
      </c>
      <c r="K3860" s="34">
        <f t="shared" ca="1" si="2514"/>
        <v>3.2653016944808835</v>
      </c>
      <c r="L3860" s="34">
        <f t="shared" ca="1" si="2514"/>
        <v>3.3035491703665008</v>
      </c>
      <c r="M3860" s="34">
        <f t="shared" ca="1" si="2514"/>
        <v>3.340755951410892</v>
      </c>
      <c r="N3860" s="34">
        <f t="shared" ca="1" si="2514"/>
        <v>3.376922037613928</v>
      </c>
      <c r="O3860" s="34">
        <f t="shared" ca="1" si="2514"/>
        <v>3.4120474289758662</v>
      </c>
      <c r="P3860" s="34">
        <f t="shared" ca="1" si="2514"/>
        <v>3.4461321254964492</v>
      </c>
      <c r="Q3860" s="34">
        <f t="shared" ca="1" si="2514"/>
        <v>3.4791761271758066</v>
      </c>
      <c r="R3860" s="34">
        <f t="shared" ca="1" si="2514"/>
        <v>3.5111794340138083</v>
      </c>
      <c r="S3860" s="34">
        <f t="shared" ca="1" si="2514"/>
        <v>3.5421420460107123</v>
      </c>
      <c r="T3860" s="34">
        <f t="shared" ca="1" si="2514"/>
        <v>3.5720639631662614</v>
      </c>
      <c r="U3860" s="34">
        <f t="shared" ca="1" si="2514"/>
        <v>3.6009451854805841</v>
      </c>
      <c r="V3860" s="34">
        <f t="shared" ca="1" si="2514"/>
        <v>3.6287857129535523</v>
      </c>
      <c r="W3860" s="34">
        <f t="shared" ca="1" si="2514"/>
        <v>3.655585545585422</v>
      </c>
      <c r="X3860" s="34">
        <f t="shared" ca="1" si="2514"/>
        <v>3.6813446833759365</v>
      </c>
      <c r="Y3860" s="34">
        <f t="shared" ca="1" si="2514"/>
        <v>3.7060631263252257</v>
      </c>
      <c r="Z3860" s="34">
        <f t="shared" ca="1" si="2514"/>
        <v>3.7297408744331593</v>
      </c>
      <c r="AA3860" s="34">
        <f t="shared" ca="1" si="2514"/>
        <v>3.7523779276999951</v>
      </c>
      <c r="AB3860" s="34">
        <f t="shared" ca="1" si="2514"/>
        <v>3.7739742861254753</v>
      </c>
      <c r="AC3860" s="34">
        <f t="shared" ca="1" si="2514"/>
        <v>3.7945299497097302</v>
      </c>
      <c r="AD3860" s="34">
        <f t="shared" ca="1" si="2514"/>
        <v>3.8140449184526299</v>
      </c>
      <c r="AE3860" s="34">
        <f t="shared" ca="1" si="2514"/>
        <v>3.8325191923544315</v>
      </c>
      <c r="AF3860" s="34">
        <f t="shared" ca="1" si="2514"/>
        <v>3.8499527714148778</v>
      </c>
      <c r="AG3860" s="34">
        <f t="shared" ca="1" si="2514"/>
        <v>3.8663456556340985</v>
      </c>
      <c r="AH3860" s="34">
        <f t="shared" ca="1" si="2514"/>
        <v>3.8816978450119635</v>
      </c>
      <c r="AI3860" s="34">
        <f t="shared" ref="AI3860:BF3860" ca="1" si="2515">AI3622*AI3164</f>
        <v>3.8960093395487316</v>
      </c>
      <c r="AJ3860" s="34">
        <f t="shared" ca="1" si="2515"/>
        <v>3.9092801392441436</v>
      </c>
      <c r="AK3860" s="34">
        <f t="shared" ca="1" si="2515"/>
        <v>3.92151024409833</v>
      </c>
      <c r="AL3860" s="34">
        <f t="shared" ca="1" si="2515"/>
        <v>3.9326996541111612</v>
      </c>
      <c r="AM3860" s="34">
        <f t="shared" ca="1" si="2515"/>
        <v>3.9428483692828946</v>
      </c>
      <c r="AN3860" s="34">
        <f t="shared" ca="1" si="2515"/>
        <v>3.9519563896132728</v>
      </c>
      <c r="AO3860" s="34">
        <f t="shared" ca="1" si="2515"/>
        <v>3.9600237151024249</v>
      </c>
      <c r="AP3860" s="34">
        <f t="shared" ca="1" si="2515"/>
        <v>3.9670503457502222</v>
      </c>
      <c r="AQ3860" s="34">
        <f t="shared" ca="1" si="2515"/>
        <v>3.9730362815569213</v>
      </c>
      <c r="AR3860" s="34">
        <f t="shared" ca="1" si="2515"/>
        <v>3.9779815225222652</v>
      </c>
      <c r="AS3860" s="34">
        <f t="shared" ca="1" si="2515"/>
        <v>3.9818860686463835</v>
      </c>
      <c r="AT3860" s="34">
        <f t="shared" ca="1" si="2515"/>
        <v>3.9847499199291465</v>
      </c>
      <c r="AU3860" s="34">
        <f t="shared" ca="1" si="2515"/>
        <v>3.9865730763708114</v>
      </c>
      <c r="AV3860" s="34">
        <f t="shared" ca="1" si="2515"/>
        <v>3.987355537971121</v>
      </c>
      <c r="AW3860" s="34">
        <f t="shared" ca="1" si="2515"/>
        <v>3.987097304730205</v>
      </c>
      <c r="AX3860" s="34">
        <f t="shared" ca="1" si="2515"/>
        <v>3.9857983766479341</v>
      </c>
      <c r="AY3860" s="34">
        <f t="shared" ca="1" si="2515"/>
        <v>3.9834587537245651</v>
      </c>
      <c r="AZ3860" s="34">
        <f t="shared" ca="1" si="2515"/>
        <v>3.9800784359598409</v>
      </c>
      <c r="BA3860" s="34">
        <f t="shared" ca="1" si="2515"/>
        <v>3.9756574233538906</v>
      </c>
      <c r="BB3860" s="34">
        <f t="shared" ca="1" si="2515"/>
        <v>3.970195715906585</v>
      </c>
      <c r="BC3860" s="34">
        <f t="shared" ca="1" si="2515"/>
        <v>3.9636933136181822</v>
      </c>
      <c r="BD3860" s="34">
        <f t="shared" ca="1" si="2515"/>
        <v>3.9561502164884237</v>
      </c>
      <c r="BE3860" s="34">
        <f t="shared" ca="1" si="2515"/>
        <v>3.9475664245174396</v>
      </c>
      <c r="BF3860" s="34">
        <f t="shared" ca="1" si="2515"/>
        <v>3.9379419377050997</v>
      </c>
    </row>
    <row r="3861" spans="1:58" x14ac:dyDescent="0.2">
      <c r="A3861" s="9" t="str">
        <f t="shared" si="2437"/>
        <v>Chad</v>
      </c>
      <c r="C3861" s="34">
        <f t="shared" ref="C3861:AH3861" ca="1" si="2516">C3623*C3165</f>
        <v>29.90805003067204</v>
      </c>
      <c r="D3861" s="34">
        <f t="shared" ca="1" si="2516"/>
        <v>33.888003485227948</v>
      </c>
      <c r="E3861" s="34">
        <f t="shared" ca="1" si="2516"/>
        <v>38.225766734941082</v>
      </c>
      <c r="F3861" s="34">
        <f t="shared" ca="1" si="2516"/>
        <v>42.93371952913386</v>
      </c>
      <c r="G3861" s="34">
        <f t="shared" ca="1" si="2516"/>
        <v>48.022847183364327</v>
      </c>
      <c r="H3861" s="34">
        <f t="shared" ca="1" si="2516"/>
        <v>53.502624728064241</v>
      </c>
      <c r="I3861" s="34">
        <f t="shared" ca="1" si="2516"/>
        <v>59.380917497638251</v>
      </c>
      <c r="J3861" s="34">
        <f t="shared" ca="1" si="2516"/>
        <v>65.663899204238646</v>
      </c>
      <c r="K3861" s="34">
        <f t="shared" ca="1" si="2516"/>
        <v>72.355988197784626</v>
      </c>
      <c r="L3861" s="34">
        <f t="shared" ca="1" si="2516"/>
        <v>79.459802275969082</v>
      </c>
      <c r="M3861" s="34">
        <f t="shared" ca="1" si="2516"/>
        <v>86.976132082899724</v>
      </c>
      <c r="N3861" s="34">
        <f t="shared" ca="1" si="2516"/>
        <v>94.903932829235814</v>
      </c>
      <c r="O3861" s="34">
        <f t="shared" ca="1" si="2516"/>
        <v>103.24033378592874</v>
      </c>
      <c r="P3861" s="34">
        <f t="shared" ca="1" si="2516"/>
        <v>111.9806647521501</v>
      </c>
      <c r="Q3861" s="34">
        <f t="shared" ca="1" si="2516"/>
        <v>121.11849847914932</v>
      </c>
      <c r="R3861" s="34">
        <f t="shared" ca="1" si="2516"/>
        <v>130.64570784744129</v>
      </c>
      <c r="S3861" s="34">
        <f t="shared" ca="1" si="2516"/>
        <v>140.55253644609348</v>
      </c>
      <c r="T3861" s="34">
        <f t="shared" ca="1" si="2516"/>
        <v>150.82768108966576</v>
      </c>
      <c r="U3861" s="34">
        <f t="shared" ca="1" si="2516"/>
        <v>161.45838472999372</v>
      </c>
      <c r="V3861" s="34">
        <f t="shared" ca="1" si="2516"/>
        <v>172.43053817458653</v>
      </c>
      <c r="W3861" s="34">
        <f t="shared" ca="1" si="2516"/>
        <v>183.72878900898408</v>
      </c>
      <c r="X3861" s="34">
        <f t="shared" ca="1" si="2516"/>
        <v>195.33665613393751</v>
      </c>
      <c r="Y3861" s="34">
        <f t="shared" ca="1" si="2516"/>
        <v>207.23664836707033</v>
      </c>
      <c r="Z3861" s="34">
        <f t="shared" ca="1" si="2516"/>
        <v>219.41038561915624</v>
      </c>
      <c r="AA3861" s="34">
        <f t="shared" ca="1" si="2516"/>
        <v>231.83872123421685</v>
      </c>
      <c r="AB3861" s="34">
        <f t="shared" ca="1" si="2516"/>
        <v>244.5018641765453</v>
      </c>
      <c r="AC3861" s="34">
        <f t="shared" ca="1" si="2516"/>
        <v>257.379499853619</v>
      </c>
      <c r="AD3861" s="34">
        <f t="shared" ca="1" si="2516"/>
        <v>270.45090847809615</v>
      </c>
      <c r="AE3861" s="34">
        <f t="shared" ca="1" si="2516"/>
        <v>283.69507999212334</v>
      </c>
      <c r="AF3861" s="34">
        <f t="shared" ca="1" si="2516"/>
        <v>297.0908246998049</v>
      </c>
      <c r="AG3861" s="34">
        <f t="shared" ca="1" si="2516"/>
        <v>310.61687887700964</v>
      </c>
      <c r="AH3861" s="34">
        <f t="shared" ca="1" si="2516"/>
        <v>324.25200474906592</v>
      </c>
      <c r="AI3861" s="34">
        <f t="shared" ref="AI3861:BF3861" ca="1" si="2517">AI3623*AI3165</f>
        <v>337.97508434493699</v>
      </c>
      <c r="AJ3861" s="34">
        <f t="shared" ca="1" si="2517"/>
        <v>351.7652068490716</v>
      </c>
      <c r="AK3861" s="34">
        <f t="shared" ca="1" si="2517"/>
        <v>365.60174917866493</v>
      </c>
      <c r="AL3861" s="34">
        <f t="shared" ca="1" si="2517"/>
        <v>379.46444961302404</v>
      </c>
      <c r="AM3861" s="34">
        <f t="shared" ca="1" si="2517"/>
        <v>393.33347439290264</v>
      </c>
      <c r="AN3861" s="34">
        <f t="shared" ca="1" si="2517"/>
        <v>407.18947728994749</v>
      </c>
      <c r="AO3861" s="34">
        <f t="shared" ca="1" si="2517"/>
        <v>421.01365222029165</v>
      </c>
      <c r="AP3861" s="34">
        <f t="shared" ca="1" si="2517"/>
        <v>434.78777904104538</v>
      </c>
      <c r="AQ3861" s="34">
        <f t="shared" ca="1" si="2517"/>
        <v>448.49426272476984</v>
      </c>
      <c r="AR3861" s="34">
        <f t="shared" ca="1" si="2517"/>
        <v>462.11616615437043</v>
      </c>
      <c r="AS3861" s="34">
        <f t="shared" ca="1" si="2517"/>
        <v>475.6372368205121</v>
      </c>
      <c r="AT3861" s="34">
        <f t="shared" ca="1" si="2517"/>
        <v>489.04192773521447</v>
      </c>
      <c r="AU3861" s="34">
        <f t="shared" ca="1" si="2517"/>
        <v>502.31541290000774</v>
      </c>
      <c r="AV3861" s="34">
        <f t="shared" ca="1" si="2517"/>
        <v>515.44359768461766</v>
      </c>
      <c r="AW3861" s="34">
        <f t="shared" ca="1" si="2517"/>
        <v>528.41312448411475</v>
      </c>
      <c r="AX3861" s="34">
        <f t="shared" ca="1" si="2517"/>
        <v>541.21137402859381</v>
      </c>
      <c r="AY3861" s="34">
        <f t="shared" ca="1" si="2517"/>
        <v>553.8264627210965</v>
      </c>
      <c r="AZ3861" s="34">
        <f t="shared" ca="1" si="2517"/>
        <v>566.24723637634565</v>
      </c>
      <c r="BA3861" s="34">
        <f t="shared" ca="1" si="2517"/>
        <v>578.46326072654108</v>
      </c>
      <c r="BB3861" s="34">
        <f t="shared" ca="1" si="2517"/>
        <v>590.46480905059093</v>
      </c>
      <c r="BC3861" s="34">
        <f t="shared" ca="1" si="2517"/>
        <v>602.24284727108227</v>
      </c>
      <c r="BD3861" s="34">
        <f t="shared" ca="1" si="2517"/>
        <v>613.78901684853508</v>
      </c>
      <c r="BE3861" s="34">
        <f t="shared" ca="1" si="2517"/>
        <v>625.09561578661874</v>
      </c>
      <c r="BF3861" s="34">
        <f t="shared" ca="1" si="2517"/>
        <v>636.15557804439277</v>
      </c>
    </row>
    <row r="3862" spans="1:58" x14ac:dyDescent="0.2">
      <c r="A3862" s="9" t="str">
        <f t="shared" si="2437"/>
        <v>Chile</v>
      </c>
      <c r="C3862" s="34">
        <f t="shared" ref="C3862:AH3862" ca="1" si="2518">C3624*C3166</f>
        <v>217.15420570715347</v>
      </c>
      <c r="D3862" s="34">
        <f t="shared" ca="1" si="2518"/>
        <v>215.94084365181141</v>
      </c>
      <c r="E3862" s="34">
        <f t="shared" ca="1" si="2518"/>
        <v>214.69780732598684</v>
      </c>
      <c r="F3862" s="34">
        <f t="shared" ca="1" si="2518"/>
        <v>213.42843239558934</v>
      </c>
      <c r="G3862" s="34">
        <f t="shared" ca="1" si="2518"/>
        <v>212.135952523453</v>
      </c>
      <c r="H3862" s="34">
        <f t="shared" ca="1" si="2518"/>
        <v>210.82349966248336</v>
      </c>
      <c r="I3862" s="34">
        <f t="shared" ca="1" si="2518"/>
        <v>209.49410466705729</v>
      </c>
      <c r="J3862" s="34">
        <f t="shared" ca="1" si="2518"/>
        <v>208.1506981879069</v>
      </c>
      <c r="K3862" s="34">
        <f t="shared" ca="1" si="2518"/>
        <v>206.79611181801602</v>
      </c>
      <c r="L3862" s="34">
        <f t="shared" ca="1" si="2518"/>
        <v>205.43307945912574</v>
      </c>
      <c r="M3862" s="34">
        <f t="shared" ca="1" si="2518"/>
        <v>204.06423888062386</v>
      </c>
      <c r="N3862" s="34">
        <f t="shared" ca="1" si="2518"/>
        <v>202.6921334449996</v>
      </c>
      <c r="O3862" s="34">
        <f t="shared" ca="1" si="2518"/>
        <v>201.31921397539926</v>
      </c>
      <c r="P3862" s="34">
        <f t="shared" ca="1" si="2518"/>
        <v>199.94784074353555</v>
      </c>
      <c r="Q3862" s="34">
        <f t="shared" ca="1" si="2518"/>
        <v>198.58028555738076</v>
      </c>
      <c r="R3862" s="34">
        <f t="shared" ca="1" si="2518"/>
        <v>197.2187339301336</v>
      </c>
      <c r="S3862" s="34">
        <f t="shared" ca="1" si="2518"/>
        <v>195.86528731361938</v>
      </c>
      <c r="T3862" s="34">
        <f t="shared" ca="1" si="2518"/>
        <v>194.5219653806752</v>
      </c>
      <c r="U3862" s="34">
        <f t="shared" ca="1" si="2518"/>
        <v>193.19070834255388</v>
      </c>
      <c r="V3862" s="34">
        <f t="shared" ca="1" si="2518"/>
        <v>191.8733792890753</v>
      </c>
      <c r="W3862" s="34">
        <f t="shared" ca="1" si="2518"/>
        <v>190.57176653986036</v>
      </c>
      <c r="X3862" s="34">
        <f t="shared" ca="1" si="2518"/>
        <v>189.28758599699313</v>
      </c>
      <c r="Y3862" s="34">
        <f t="shared" ca="1" si="2518"/>
        <v>188.02248348988971</v>
      </c>
      <c r="Z3862" s="34">
        <f t="shared" ca="1" si="2518"/>
        <v>186.7780371045049</v>
      </c>
      <c r="AA3862" s="34">
        <f t="shared" ca="1" si="2518"/>
        <v>185.55575948998131</v>
      </c>
      <c r="AB3862" s="34">
        <f t="shared" ca="1" si="2518"/>
        <v>184.35710013655171</v>
      </c>
      <c r="AC3862" s="34">
        <f t="shared" ca="1" si="2518"/>
        <v>183.18344761933093</v>
      </c>
      <c r="AD3862" s="34">
        <f t="shared" ca="1" si="2518"/>
        <v>182.0361318037059</v>
      </c>
      <c r="AE3862" s="34">
        <f t="shared" ca="1" si="2518"/>
        <v>180.91642600801455</v>
      </c>
      <c r="AF3862" s="34">
        <f t="shared" ca="1" si="2518"/>
        <v>179.8255491206578</v>
      </c>
      <c r="AG3862" s="34">
        <f t="shared" ca="1" si="2518"/>
        <v>178.76466766865735</v>
      </c>
      <c r="AH3862" s="34">
        <f t="shared" ca="1" si="2518"/>
        <v>177.73489783551017</v>
      </c>
      <c r="AI3862" s="34">
        <f t="shared" ref="AI3862:BF3862" ca="1" si="2519">AI3624*AI3166</f>
        <v>176.73730742667604</v>
      </c>
      <c r="AJ3862" s="34">
        <f t="shared" ca="1" si="2519"/>
        <v>175.77291778127369</v>
      </c>
      <c r="AK3862" s="34">
        <f t="shared" ca="1" si="2519"/>
        <v>174.84270562895423</v>
      </c>
      <c r="AL3862" s="34">
        <f t="shared" ca="1" si="2519"/>
        <v>173.94760489159466</v>
      </c>
      <c r="AM3862" s="34">
        <f t="shared" ca="1" si="2519"/>
        <v>173.08850842904306</v>
      </c>
      <c r="AN3862" s="34">
        <f t="shared" ca="1" si="2519"/>
        <v>172.26626972926707</v>
      </c>
      <c r="AO3862" s="34">
        <f t="shared" ca="1" si="2519"/>
        <v>171.48170454278247</v>
      </c>
      <c r="AP3862" s="34">
        <f t="shared" ca="1" si="2519"/>
        <v>170.7355924617836</v>
      </c>
      <c r="AQ3862" s="34">
        <f t="shared" ca="1" si="2519"/>
        <v>170.02867844460087</v>
      </c>
      <c r="AR3862" s="34">
        <f t="shared" ca="1" si="2519"/>
        <v>169.36167428608991</v>
      </c>
      <c r="AS3862" s="34">
        <f t="shared" ca="1" si="2519"/>
        <v>168.73526003471389</v>
      </c>
      <c r="AT3862" s="34">
        <f t="shared" ca="1" si="2519"/>
        <v>168.15008535754046</v>
      </c>
      <c r="AU3862" s="34">
        <f t="shared" ca="1" si="2519"/>
        <v>167.60677085375536</v>
      </c>
      <c r="AV3862" s="34">
        <f t="shared" ca="1" si="2519"/>
        <v>167.10590931824379</v>
      </c>
      <c r="AW3862" s="34">
        <f t="shared" ca="1" si="2519"/>
        <v>166.64806695614087</v>
      </c>
      <c r="AX3862" s="34">
        <f t="shared" ca="1" si="2519"/>
        <v>166.23378454965035</v>
      </c>
      <c r="AY3862" s="34">
        <f t="shared" ca="1" si="2519"/>
        <v>165.86357857849856</v>
      </c>
      <c r="AZ3862" s="34">
        <f t="shared" ca="1" si="2519"/>
        <v>165.53794229524325</v>
      </c>
      <c r="BA3862" s="34">
        <f t="shared" ca="1" si="2519"/>
        <v>165.25734675670247</v>
      </c>
      <c r="BB3862" s="34">
        <f t="shared" ca="1" si="2519"/>
        <v>165.02224181313267</v>
      </c>
      <c r="BC3862" s="34">
        <f t="shared" ca="1" si="2519"/>
        <v>164.83305705606691</v>
      </c>
      <c r="BD3862" s="34">
        <f t="shared" ca="1" si="2519"/>
        <v>164.69020272660271</v>
      </c>
      <c r="BE3862" s="34">
        <f t="shared" ca="1" si="2519"/>
        <v>164.59407058519832</v>
      </c>
      <c r="BF3862" s="34">
        <f t="shared" ca="1" si="2519"/>
        <v>164.54503474437632</v>
      </c>
    </row>
    <row r="3863" spans="1:58" x14ac:dyDescent="0.2">
      <c r="A3863" s="9" t="str">
        <f t="shared" si="2437"/>
        <v>China</v>
      </c>
      <c r="C3863" s="34">
        <f t="shared" ref="C3863:AH3863" ca="1" si="2520">C3625*C3167</f>
        <v>16863.621318742091</v>
      </c>
      <c r="D3863" s="34">
        <f t="shared" ca="1" si="2520"/>
        <v>16709.87744052917</v>
      </c>
      <c r="E3863" s="34">
        <f t="shared" ca="1" si="2520"/>
        <v>16557.4054868161</v>
      </c>
      <c r="F3863" s="34">
        <f t="shared" ca="1" si="2520"/>
        <v>16406.271590722175</v>
      </c>
      <c r="G3863" s="34">
        <f t="shared" ca="1" si="2520"/>
        <v>16256.539121484595</v>
      </c>
      <c r="H3863" s="34">
        <f t="shared" ca="1" si="2520"/>
        <v>16108.268795358163</v>
      </c>
      <c r="I3863" s="34">
        <f t="shared" ca="1" si="2520"/>
        <v>15961.518782727404</v>
      </c>
      <c r="J3863" s="34">
        <f t="shared" ca="1" si="2520"/>
        <v>15816.344811513243</v>
      </c>
      <c r="K3863" s="34">
        <f t="shared" ca="1" si="2520"/>
        <v>15672.8002669118</v>
      </c>
      <c r="L3863" s="34">
        <f t="shared" ca="1" si="2520"/>
        <v>15530.936287566521</v>
      </c>
      <c r="M3863" s="34">
        <f t="shared" ca="1" si="2520"/>
        <v>15390.801858208504</v>
      </c>
      <c r="N3863" s="34">
        <f t="shared" ca="1" si="2520"/>
        <v>15252.443898892478</v>
      </c>
      <c r="O3863" s="34">
        <f t="shared" ca="1" si="2520"/>
        <v>15115.907350863252</v>
      </c>
      <c r="P3863" s="34">
        <f t="shared" ca="1" si="2520"/>
        <v>14981.235259187055</v>
      </c>
      <c r="Q3863" s="34">
        <f t="shared" ca="1" si="2520"/>
        <v>14848.468852187831</v>
      </c>
      <c r="R3863" s="34">
        <f t="shared" ca="1" si="2520"/>
        <v>14717.647617818855</v>
      </c>
      <c r="S3863" s="34">
        <f t="shared" ca="1" si="2520"/>
        <v>14588.809377028907</v>
      </c>
      <c r="T3863" s="34">
        <f t="shared" ca="1" si="2520"/>
        <v>14461.990354240728</v>
      </c>
      <c r="U3863" s="34">
        <f t="shared" ca="1" si="2520"/>
        <v>14337.225245007128</v>
      </c>
      <c r="V3863" s="34">
        <f t="shared" ca="1" si="2520"/>
        <v>14214.547280953706</v>
      </c>
      <c r="W3863" s="34">
        <f t="shared" ca="1" si="2520"/>
        <v>14093.988292088921</v>
      </c>
      <c r="X3863" s="34">
        <f t="shared" ca="1" si="2520"/>
        <v>13975.578766579772</v>
      </c>
      <c r="Y3863" s="34">
        <f t="shared" ca="1" si="2520"/>
        <v>13859.347908062418</v>
      </c>
      <c r="Z3863" s="34">
        <f t="shared" ca="1" si="2520"/>
        <v>13745.323690599982</v>
      </c>
      <c r="AA3863" s="34">
        <f t="shared" ca="1" si="2520"/>
        <v>13633.532911345348</v>
      </c>
      <c r="AB3863" s="34">
        <f t="shared" ca="1" si="2520"/>
        <v>13524.001241023747</v>
      </c>
      <c r="AC3863" s="34">
        <f t="shared" ca="1" si="2520"/>
        <v>13416.753272275233</v>
      </c>
      <c r="AD3863" s="34">
        <f t="shared" ca="1" si="2520"/>
        <v>13311.812565985198</v>
      </c>
      <c r="AE3863" s="34">
        <f t="shared" ca="1" si="2520"/>
        <v>13209.201695631316</v>
      </c>
      <c r="AF3863" s="34">
        <f t="shared" ca="1" si="2520"/>
        <v>13108.94228977184</v>
      </c>
      <c r="AG3863" s="34">
        <f t="shared" ca="1" si="2520"/>
        <v>13011.055072700108</v>
      </c>
      <c r="AH3863" s="34">
        <f t="shared" ca="1" si="2520"/>
        <v>12915.559903378176</v>
      </c>
      <c r="AI3863" s="34">
        <f t="shared" ref="AI3863:BF3863" ca="1" si="2521">AI3625*AI3167</f>
        <v>12822.475812687329</v>
      </c>
      <c r="AJ3863" s="34">
        <f t="shared" ca="1" si="2521"/>
        <v>12731.821039089793</v>
      </c>
      <c r="AK3863" s="34">
        <f t="shared" ca="1" si="2521"/>
        <v>12643.613062740804</v>
      </c>
      <c r="AL3863" s="34">
        <f t="shared" ca="1" si="2521"/>
        <v>12557.868638132482</v>
      </c>
      <c r="AM3863" s="34">
        <f t="shared" ca="1" si="2521"/>
        <v>12474.60382532091</v>
      </c>
      <c r="AN3863" s="34">
        <f t="shared" ca="1" si="2521"/>
        <v>12393.834019804321</v>
      </c>
      <c r="AO3863" s="34">
        <f t="shared" ca="1" si="2521"/>
        <v>12315.573981090276</v>
      </c>
      <c r="AP3863" s="34">
        <f t="shared" ca="1" si="2521"/>
        <v>12239.837860032161</v>
      </c>
      <c r="AQ3863" s="34">
        <f t="shared" ca="1" si="2521"/>
        <v>12166.639224960223</v>
      </c>
      <c r="AR3863" s="34">
        <f t="shared" ca="1" si="2521"/>
        <v>12095.991086689359</v>
      </c>
      <c r="AS3863" s="34">
        <f t="shared" ca="1" si="2521"/>
        <v>12027.905922410444</v>
      </c>
      <c r="AT3863" s="34">
        <f t="shared" ca="1" si="2521"/>
        <v>11962.395698561104</v>
      </c>
      <c r="AU3863" s="34">
        <f t="shared" ca="1" si="2521"/>
        <v>11899.471892671016</v>
      </c>
      <c r="AV3863" s="34">
        <f t="shared" ca="1" si="2521"/>
        <v>11839.145514274782</v>
      </c>
      <c r="AW3863" s="34">
        <f t="shared" ca="1" si="2521"/>
        <v>11781.427124884736</v>
      </c>
      <c r="AX3863" s="34">
        <f t="shared" ca="1" si="2521"/>
        <v>11726.32685710541</v>
      </c>
      <c r="AY3863" s="34">
        <f t="shared" ca="1" si="2521"/>
        <v>11673.854432896</v>
      </c>
      <c r="AZ3863" s="34">
        <f t="shared" ca="1" si="2521"/>
        <v>11624.019181045029</v>
      </c>
      <c r="BA3863" s="34">
        <f t="shared" ca="1" si="2521"/>
        <v>11576.830053866235</v>
      </c>
      <c r="BB3863" s="34">
        <f t="shared" ca="1" si="2521"/>
        <v>11532.29564316817</v>
      </c>
      <c r="BC3863" s="34">
        <f t="shared" ca="1" si="2521"/>
        <v>11490.424195520367</v>
      </c>
      <c r="BD3863" s="34">
        <f t="shared" ca="1" si="2521"/>
        <v>11451.223626856425</v>
      </c>
      <c r="BE3863" s="34">
        <f t="shared" ca="1" si="2521"/>
        <v>11414.701536424669</v>
      </c>
      <c r="BF3863" s="34">
        <f t="shared" ca="1" si="2521"/>
        <v>11380.865220140924</v>
      </c>
    </row>
    <row r="3864" spans="1:58" x14ac:dyDescent="0.2">
      <c r="A3864" s="9" t="str">
        <f t="shared" si="2437"/>
        <v>China, Hong Kong Special Administrative Region</v>
      </c>
      <c r="C3864" s="34">
        <f t="shared" ref="C3864:AH3864" ca="1" si="2522">C3626*C3168</f>
        <v>56.415040455073566</v>
      </c>
      <c r="D3864" s="34">
        <f t="shared" ca="1" si="2522"/>
        <v>57.138664250405895</v>
      </c>
      <c r="E3864" s="34">
        <f t="shared" ca="1" si="2522"/>
        <v>57.84408740288292</v>
      </c>
      <c r="F3864" s="34">
        <f t="shared" ca="1" si="2522"/>
        <v>58.53130379663272</v>
      </c>
      <c r="G3864" s="34">
        <f t="shared" ca="1" si="2522"/>
        <v>59.200307532912092</v>
      </c>
      <c r="H3864" s="34">
        <f t="shared" ca="1" si="2522"/>
        <v>59.851092922392745</v>
      </c>
      <c r="I3864" s="34">
        <f t="shared" ca="1" si="2522"/>
        <v>60.483654477701322</v>
      </c>
      <c r="J3864" s="34">
        <f t="shared" ca="1" si="2522"/>
        <v>61.097986906247478</v>
      </c>
      <c r="K3864" s="34">
        <f t="shared" ca="1" si="2522"/>
        <v>61.694085103334359</v>
      </c>
      <c r="L3864" s="34">
        <f t="shared" ca="1" si="2522"/>
        <v>62.271944145534803</v>
      </c>
      <c r="M3864" s="34">
        <f t="shared" ca="1" si="2522"/>
        <v>62.831559284276651</v>
      </c>
      <c r="N3864" s="34">
        <f t="shared" ca="1" si="2522"/>
        <v>63.372925939730813</v>
      </c>
      <c r="O3864" s="34">
        <f t="shared" ca="1" si="2522"/>
        <v>63.8960396948602</v>
      </c>
      <c r="P3864" s="34">
        <f t="shared" ca="1" si="2522"/>
        <v>64.400896289752509</v>
      </c>
      <c r="Q3864" s="34">
        <f t="shared" ca="1" si="2522"/>
        <v>64.887491616124706</v>
      </c>
      <c r="R3864" s="34">
        <f t="shared" ca="1" si="2522"/>
        <v>65.355821712036501</v>
      </c>
      <c r="S3864" s="34">
        <f t="shared" ca="1" si="2522"/>
        <v>65.805882756810917</v>
      </c>
      <c r="T3864" s="34">
        <f t="shared" ca="1" si="2522"/>
        <v>66.237671066147996</v>
      </c>
      <c r="U3864" s="34">
        <f t="shared" ca="1" si="2522"/>
        <v>66.651183087378556</v>
      </c>
      <c r="V3864" s="34">
        <f t="shared" ca="1" si="2522"/>
        <v>67.046415394954295</v>
      </c>
      <c r="W3864" s="34">
        <f t="shared" ca="1" si="2522"/>
        <v>67.423364686035171</v>
      </c>
      <c r="X3864" s="34">
        <f t="shared" ca="1" si="2522"/>
        <v>67.782027776299785</v>
      </c>
      <c r="Y3864" s="34">
        <f t="shared" ca="1" si="2522"/>
        <v>68.122401595868951</v>
      </c>
      <c r="Z3864" s="34">
        <f t="shared" ca="1" si="2522"/>
        <v>68.444483185382765</v>
      </c>
      <c r="AA3864" s="34">
        <f t="shared" ca="1" si="2522"/>
        <v>68.748269692230679</v>
      </c>
      <c r="AB3864" s="34">
        <f t="shared" ca="1" si="2522"/>
        <v>69.033758366923792</v>
      </c>
      <c r="AC3864" s="34">
        <f t="shared" ca="1" si="2522"/>
        <v>69.300946559557772</v>
      </c>
      <c r="AD3864" s="34">
        <f t="shared" ca="1" si="2522"/>
        <v>69.549831716465022</v>
      </c>
      <c r="AE3864" s="34">
        <f t="shared" ca="1" si="2522"/>
        <v>69.780411376918892</v>
      </c>
      <c r="AF3864" s="34">
        <f t="shared" ca="1" si="2522"/>
        <v>69.992683170017585</v>
      </c>
      <c r="AG3864" s="34">
        <f t="shared" ca="1" si="2522"/>
        <v>70.186644811639709</v>
      </c>
      <c r="AH3864" s="34">
        <f t="shared" ca="1" si="2522"/>
        <v>70.362294101513342</v>
      </c>
      <c r="AI3864" s="34">
        <f t="shared" ref="AI3864:BF3864" ca="1" si="2523">AI3626*AI3168</f>
        <v>70.519628920400081</v>
      </c>
      <c r="AJ3864" s="34">
        <f t="shared" ca="1" si="2523"/>
        <v>70.658647227384492</v>
      </c>
      <c r="AK3864" s="34">
        <f t="shared" ca="1" si="2523"/>
        <v>70.779347057219184</v>
      </c>
      <c r="AL3864" s="34">
        <f t="shared" ca="1" si="2523"/>
        <v>70.881726517825314</v>
      </c>
      <c r="AM3864" s="34">
        <f t="shared" ca="1" si="2523"/>
        <v>70.965783787812754</v>
      </c>
      <c r="AN3864" s="34">
        <f t="shared" ca="1" si="2523"/>
        <v>71.031517114149054</v>
      </c>
      <c r="AO3864" s="34">
        <f t="shared" ca="1" si="2523"/>
        <v>71.078924809870202</v>
      </c>
      <c r="AP3864" s="34">
        <f t="shared" ca="1" si="2523"/>
        <v>71.108005251876307</v>
      </c>
      <c r="AQ3864" s="34">
        <f t="shared" ca="1" si="2523"/>
        <v>71.118756878814793</v>
      </c>
      <c r="AR3864" s="34">
        <f t="shared" ca="1" si="2523"/>
        <v>71.111178189042903</v>
      </c>
      <c r="AS3864" s="34">
        <f t="shared" ca="1" si="2523"/>
        <v>71.085267738620274</v>
      </c>
      <c r="AT3864" s="34">
        <f t="shared" ca="1" si="2523"/>
        <v>71.041024139432821</v>
      </c>
      <c r="AU3864" s="34">
        <f t="shared" ca="1" si="2523"/>
        <v>70.978446057313192</v>
      </c>
      <c r="AV3864" s="34">
        <f t="shared" ca="1" si="2523"/>
        <v>70.897532210287295</v>
      </c>
      <c r="AW3864" s="34">
        <f t="shared" ca="1" si="2523"/>
        <v>70.798281366841437</v>
      </c>
      <c r="AX3864" s="34">
        <f t="shared" ca="1" si="2523"/>
        <v>70.680692344253657</v>
      </c>
      <c r="AY3864" s="34">
        <f t="shared" ca="1" si="2523"/>
        <v>70.544764006992949</v>
      </c>
      <c r="AZ3864" s="34">
        <f t="shared" ca="1" si="2523"/>
        <v>70.390495265178444</v>
      </c>
      <c r="BA3864" s="34">
        <f t="shared" ca="1" si="2523"/>
        <v>70.217885073050766</v>
      </c>
      <c r="BB3864" s="34">
        <f t="shared" ca="1" si="2523"/>
        <v>70.026932427556986</v>
      </c>
      <c r="BC3864" s="34">
        <f t="shared" ca="1" si="2523"/>
        <v>69.817636366915167</v>
      </c>
      <c r="BD3864" s="34">
        <f t="shared" ca="1" si="2523"/>
        <v>69.58999596928912</v>
      </c>
      <c r="BE3864" s="34">
        <f t="shared" ca="1" si="2523"/>
        <v>69.34401035146783</v>
      </c>
      <c r="BF3864" s="34">
        <f t="shared" ca="1" si="2523"/>
        <v>69.07967866759445</v>
      </c>
    </row>
    <row r="3865" spans="1:58" x14ac:dyDescent="0.2">
      <c r="A3865" s="9" t="str">
        <f t="shared" si="2437"/>
        <v>China, Macao Special Administrative Region</v>
      </c>
      <c r="C3865" s="34">
        <f t="shared" ref="C3865:AH3865" ca="1" si="2524">C3627*C3169</f>
        <v>5.975626397672011</v>
      </c>
      <c r="D3865" s="34">
        <f t="shared" ca="1" si="2524"/>
        <v>6.0143291795176896</v>
      </c>
      <c r="E3865" s="34">
        <f t="shared" ca="1" si="2524"/>
        <v>6.0529285630483347</v>
      </c>
      <c r="F3865" s="34">
        <f t="shared" ca="1" si="2524"/>
        <v>6.0914245482640359</v>
      </c>
      <c r="G3865" s="34">
        <f t="shared" ca="1" si="2524"/>
        <v>6.1298171351647044</v>
      </c>
      <c r="H3865" s="34">
        <f t="shared" ca="1" si="2524"/>
        <v>6.1681063237504281</v>
      </c>
      <c r="I3865" s="34">
        <f t="shared" ca="1" si="2524"/>
        <v>6.2062921140211182</v>
      </c>
      <c r="J3865" s="34">
        <f t="shared" ca="1" si="2524"/>
        <v>6.2443745059768645</v>
      </c>
      <c r="K3865" s="34">
        <f t="shared" ca="1" si="2524"/>
        <v>6.2823534996175772</v>
      </c>
      <c r="L3865" s="34">
        <f t="shared" ca="1" si="2524"/>
        <v>6.3202290949433459</v>
      </c>
      <c r="M3865" s="34">
        <f t="shared" ca="1" si="2524"/>
        <v>6.3580012919540811</v>
      </c>
      <c r="N3865" s="34">
        <f t="shared" ca="1" si="2524"/>
        <v>6.3956700906498725</v>
      </c>
      <c r="O3865" s="34">
        <f t="shared" ca="1" si="2524"/>
        <v>6.4332354910306302</v>
      </c>
      <c r="P3865" s="34">
        <f t="shared" ca="1" si="2524"/>
        <v>6.470697493096444</v>
      </c>
      <c r="Q3865" s="34">
        <f t="shared" ca="1" si="2524"/>
        <v>6.5080560968472243</v>
      </c>
      <c r="R3865" s="34">
        <f t="shared" ca="1" si="2524"/>
        <v>6.5453113022830598</v>
      </c>
      <c r="S3865" s="34">
        <f t="shared" ca="1" si="2524"/>
        <v>6.5824631094038626</v>
      </c>
      <c r="T3865" s="34">
        <f t="shared" ca="1" si="2524"/>
        <v>6.6195115182097215</v>
      </c>
      <c r="U3865" s="34">
        <f t="shared" ca="1" si="2524"/>
        <v>6.6564565287005459</v>
      </c>
      <c r="V3865" s="34">
        <f t="shared" ca="1" si="2524"/>
        <v>6.6932981408764274</v>
      </c>
      <c r="W3865" s="34">
        <f t="shared" ca="1" si="2524"/>
        <v>6.7300363547372752</v>
      </c>
      <c r="X3865" s="34">
        <f t="shared" ca="1" si="2524"/>
        <v>6.7666711702831783</v>
      </c>
      <c r="Y3865" s="34">
        <f t="shared" ca="1" si="2524"/>
        <v>6.8032025875140478</v>
      </c>
      <c r="Z3865" s="34">
        <f t="shared" ca="1" si="2524"/>
        <v>6.8396306064299743</v>
      </c>
      <c r="AA3865" s="34">
        <f t="shared" ca="1" si="2524"/>
        <v>6.8759552270308673</v>
      </c>
      <c r="AB3865" s="34">
        <f t="shared" ca="1" si="2524"/>
        <v>6.9121764493168154</v>
      </c>
      <c r="AC3865" s="34">
        <f t="shared" ca="1" si="2524"/>
        <v>6.94829427328773</v>
      </c>
      <c r="AD3865" s="34">
        <f t="shared" ca="1" si="2524"/>
        <v>6.9843086989437015</v>
      </c>
      <c r="AE3865" s="34">
        <f t="shared" ca="1" si="2524"/>
        <v>7.0202197262846386</v>
      </c>
      <c r="AF3865" s="34">
        <f t="shared" ca="1" si="2524"/>
        <v>7.0560273553106319</v>
      </c>
      <c r="AG3865" s="34">
        <f t="shared" ca="1" si="2524"/>
        <v>7.0917315860215915</v>
      </c>
      <c r="AH3865" s="34">
        <f t="shared" ca="1" si="2524"/>
        <v>7.1273324184176072</v>
      </c>
      <c r="AI3865" s="34">
        <f t="shared" ref="AI3865:BF3865" ca="1" si="2525">AI3627*AI3169</f>
        <v>7.1628298524985894</v>
      </c>
      <c r="AJ3865" s="34">
        <f t="shared" ca="1" si="2525"/>
        <v>7.1982238882646277</v>
      </c>
      <c r="AK3865" s="34">
        <f t="shared" ca="1" si="2525"/>
        <v>7.2335145257156324</v>
      </c>
      <c r="AL3865" s="34">
        <f t="shared" ca="1" si="2525"/>
        <v>7.2687017648516932</v>
      </c>
      <c r="AM3865" s="34">
        <f t="shared" ca="1" si="2525"/>
        <v>7.3037856056727204</v>
      </c>
      <c r="AN3865" s="34">
        <f t="shared" ca="1" si="2525"/>
        <v>7.3387660481788037</v>
      </c>
      <c r="AO3865" s="34">
        <f t="shared" ca="1" si="2525"/>
        <v>7.3736430923698535</v>
      </c>
      <c r="AP3865" s="34">
        <f t="shared" ca="1" si="2525"/>
        <v>7.4084167382459585</v>
      </c>
      <c r="AQ3865" s="34">
        <f t="shared" ca="1" si="2525"/>
        <v>7.4430869858070308</v>
      </c>
      <c r="AR3865" s="34">
        <f t="shared" ca="1" si="2525"/>
        <v>7.4776538350531592</v>
      </c>
      <c r="AS3865" s="34">
        <f t="shared" ca="1" si="2525"/>
        <v>7.5121172859842531</v>
      </c>
      <c r="AT3865" s="34">
        <f t="shared" ca="1" si="2525"/>
        <v>7.546477338600404</v>
      </c>
      <c r="AU3865" s="34">
        <f t="shared" ca="1" si="2525"/>
        <v>7.5807339929015214</v>
      </c>
      <c r="AV3865" s="34">
        <f t="shared" ca="1" si="2525"/>
        <v>7.614887248887694</v>
      </c>
      <c r="AW3865" s="34">
        <f t="shared" ca="1" si="2525"/>
        <v>7.6489371065588339</v>
      </c>
      <c r="AX3865" s="34">
        <f t="shared" ca="1" si="2525"/>
        <v>7.6828835659150299</v>
      </c>
      <c r="AY3865" s="34">
        <f t="shared" ca="1" si="2525"/>
        <v>7.7167266269561914</v>
      </c>
      <c r="AZ3865" s="34">
        <f t="shared" ca="1" si="2525"/>
        <v>7.750466289682409</v>
      </c>
      <c r="BA3865" s="34">
        <f t="shared" ca="1" si="2525"/>
        <v>7.784102554093594</v>
      </c>
      <c r="BB3865" s="34">
        <f t="shared" ca="1" si="2525"/>
        <v>7.8176354201898333</v>
      </c>
      <c r="BC3865" s="34">
        <f t="shared" ca="1" si="2525"/>
        <v>7.8510648879710407</v>
      </c>
      <c r="BD3865" s="34">
        <f t="shared" ca="1" si="2525"/>
        <v>7.8843909574373034</v>
      </c>
      <c r="BE3865" s="34">
        <f t="shared" ca="1" si="2525"/>
        <v>7.9176136285885335</v>
      </c>
      <c r="BF3865" s="34">
        <f t="shared" ca="1" si="2525"/>
        <v>7.9507329014248178</v>
      </c>
    </row>
    <row r="3866" spans="1:58" x14ac:dyDescent="0.2">
      <c r="A3866" s="9" t="str">
        <f t="shared" si="2437"/>
        <v>Chinese Taipei</v>
      </c>
      <c r="C3866" s="34">
        <f t="shared" ref="C3866:AH3866" ca="1" si="2526">C3628*C3170</f>
        <v>185.93699932630378</v>
      </c>
      <c r="D3866" s="34">
        <f t="shared" ca="1" si="2526"/>
        <v>185.52085429695211</v>
      </c>
      <c r="E3866" s="34">
        <f t="shared" ca="1" si="2526"/>
        <v>185.08179494438482</v>
      </c>
      <c r="F3866" s="34">
        <f t="shared" ca="1" si="2526"/>
        <v>184.62131718188468</v>
      </c>
      <c r="G3866" s="34">
        <f t="shared" ca="1" si="2526"/>
        <v>184.14087056558594</v>
      </c>
      <c r="H3866" s="34">
        <f t="shared" ca="1" si="2526"/>
        <v>183.64185882622675</v>
      </c>
      <c r="I3866" s="34">
        <f t="shared" ca="1" si="2526"/>
        <v>183.12564049055018</v>
      </c>
      <c r="J3866" s="34">
        <f t="shared" ca="1" si="2526"/>
        <v>182.59352958108983</v>
      </c>
      <c r="K3866" s="34">
        <f t="shared" ca="1" si="2526"/>
        <v>182.04679638369552</v>
      </c>
      <c r="L3866" s="34">
        <f t="shared" ca="1" si="2526"/>
        <v>181.48666827322108</v>
      </c>
      <c r="M3866" s="34">
        <f t="shared" ca="1" si="2526"/>
        <v>180.91433058833368</v>
      </c>
      <c r="N3866" s="34">
        <f t="shared" ca="1" si="2526"/>
        <v>180.33092754739198</v>
      </c>
      <c r="O3866" s="34">
        <f t="shared" ca="1" si="2526"/>
        <v>179.737563197795</v>
      </c>
      <c r="P3866" s="34">
        <f t="shared" ca="1" si="2526"/>
        <v>179.13530239211184</v>
      </c>
      <c r="Q3866" s="34">
        <f t="shared" ca="1" si="2526"/>
        <v>178.52517178467448</v>
      </c>
      <c r="R3866" s="34">
        <f t="shared" ca="1" si="2526"/>
        <v>177.90816084314861</v>
      </c>
      <c r="S3866" s="34">
        <f t="shared" ca="1" si="2526"/>
        <v>177.28522286989016</v>
      </c>
      <c r="T3866" s="34">
        <f t="shared" ca="1" si="2526"/>
        <v>176.65727602865462</v>
      </c>
      <c r="U3866" s="34">
        <f t="shared" ca="1" si="2526"/>
        <v>176.02520437244695</v>
      </c>
      <c r="V3866" s="34">
        <f t="shared" ca="1" si="2526"/>
        <v>175.38985886899019</v>
      </c>
      <c r="W3866" s="34">
        <f t="shared" ca="1" si="2526"/>
        <v>174.75205842044451</v>
      </c>
      <c r="X3866" s="34">
        <f t="shared" ca="1" si="2526"/>
        <v>174.11259087463765</v>
      </c>
      <c r="Y3866" s="34">
        <f t="shared" ca="1" si="2526"/>
        <v>173.47221402515839</v>
      </c>
      <c r="Z3866" s="34">
        <f t="shared" ca="1" si="2526"/>
        <v>172.83165659823939</v>
      </c>
      <c r="AA3866" s="34">
        <f t="shared" ca="1" si="2526"/>
        <v>172.19161922439099</v>
      </c>
      <c r="AB3866" s="34">
        <f t="shared" ca="1" si="2526"/>
        <v>171.55277539327216</v>
      </c>
      <c r="AC3866" s="34">
        <f t="shared" ca="1" si="2526"/>
        <v>170.91577239027308</v>
      </c>
      <c r="AD3866" s="34">
        <f t="shared" ca="1" si="2526"/>
        <v>170.28123221376137</v>
      </c>
      <c r="AE3866" s="34">
        <f t="shared" ca="1" si="2526"/>
        <v>169.64975247189267</v>
      </c>
      <c r="AF3866" s="34">
        <f t="shared" ca="1" si="2526"/>
        <v>169.02190725832395</v>
      </c>
      <c r="AG3866" s="34">
        <f t="shared" ca="1" si="2526"/>
        <v>168.39824800607892</v>
      </c>
      <c r="AH3866" s="34">
        <f t="shared" ca="1" si="2526"/>
        <v>167.77930431922209</v>
      </c>
      <c r="AI3866" s="34">
        <f t="shared" ref="AI3866:BF3866" ca="1" si="2527">AI3628*AI3170</f>
        <v>167.16558478187264</v>
      </c>
      <c r="AJ3866" s="34">
        <f t="shared" ca="1" si="2527"/>
        <v>166.55757774447164</v>
      </c>
      <c r="AK3866" s="34">
        <f t="shared" ca="1" si="2527"/>
        <v>165.95575208706211</v>
      </c>
      <c r="AL3866" s="34">
        <f t="shared" ca="1" si="2527"/>
        <v>165.36055795969853</v>
      </c>
      <c r="AM3866" s="34">
        <f t="shared" ca="1" si="2527"/>
        <v>164.77242749992706</v>
      </c>
      <c r="AN3866" s="34">
        <f t="shared" ca="1" si="2527"/>
        <v>164.19177552761187</v>
      </c>
      <c r="AO3866" s="34">
        <f t="shared" ca="1" si="2527"/>
        <v>163.61900021719003</v>
      </c>
      <c r="AP3866" s="34">
        <f t="shared" ca="1" si="2527"/>
        <v>163.05448374775372</v>
      </c>
      <c r="AQ3866" s="34">
        <f t="shared" ca="1" si="2527"/>
        <v>162.49859293114784</v>
      </c>
      <c r="AR3866" s="34">
        <f t="shared" ca="1" si="2527"/>
        <v>161.951679818576</v>
      </c>
      <c r="AS3866" s="34">
        <f t="shared" ca="1" si="2527"/>
        <v>161.41408228597993</v>
      </c>
      <c r="AT3866" s="34">
        <f t="shared" ca="1" si="2527"/>
        <v>160.88612459875333</v>
      </c>
      <c r="AU3866" s="34">
        <f t="shared" ca="1" si="2527"/>
        <v>160.3681179561105</v>
      </c>
      <c r="AV3866" s="34">
        <f t="shared" ca="1" si="2527"/>
        <v>159.86036101571693</v>
      </c>
      <c r="AW3866" s="34">
        <f t="shared" ca="1" si="2527"/>
        <v>159.36314039893955</v>
      </c>
      <c r="AX3866" s="34">
        <f t="shared" ca="1" si="2527"/>
        <v>158.8767311773515</v>
      </c>
      <c r="AY3866" s="34">
        <f t="shared" ca="1" si="2527"/>
        <v>158.40139734087242</v>
      </c>
      <c r="AZ3866" s="34">
        <f t="shared" ca="1" si="2527"/>
        <v>157.93739224819393</v>
      </c>
      <c r="BA3866" s="34">
        <f t="shared" ca="1" si="2527"/>
        <v>157.48495905987988</v>
      </c>
      <c r="BB3866" s="34">
        <f t="shared" ca="1" si="2527"/>
        <v>157.04433115479736</v>
      </c>
      <c r="BC3866" s="34">
        <f t="shared" ca="1" si="2527"/>
        <v>156.61573253026646</v>
      </c>
      <c r="BD3866" s="34">
        <f t="shared" ca="1" si="2527"/>
        <v>156.1993781865817</v>
      </c>
      <c r="BE3866" s="34">
        <f t="shared" ca="1" si="2527"/>
        <v>155.79547449628512</v>
      </c>
      <c r="BF3866" s="34">
        <f t="shared" ca="1" si="2527"/>
        <v>155.4042195588338</v>
      </c>
    </row>
    <row r="3867" spans="1:58" x14ac:dyDescent="0.2">
      <c r="A3867" s="9" t="str">
        <f t="shared" si="2437"/>
        <v>Colombia</v>
      </c>
      <c r="C3867" s="34">
        <f t="shared" ref="C3867:AH3867" ca="1" si="2528">C3629*C3171</f>
        <v>538.90657629110797</v>
      </c>
      <c r="D3867" s="34">
        <f t="shared" ca="1" si="2528"/>
        <v>540.79312183456022</v>
      </c>
      <c r="E3867" s="34">
        <f t="shared" ca="1" si="2528"/>
        <v>542.44945972035521</v>
      </c>
      <c r="F3867" s="34">
        <f t="shared" ca="1" si="2528"/>
        <v>543.88178262948327</v>
      </c>
      <c r="G3867" s="34">
        <f t="shared" ca="1" si="2528"/>
        <v>545.09635753790496</v>
      </c>
      <c r="H3867" s="34">
        <f t="shared" ca="1" si="2528"/>
        <v>546.09950245417451</v>
      </c>
      <c r="I3867" s="34">
        <f t="shared" ca="1" si="2528"/>
        <v>546.89756493520099</v>
      </c>
      <c r="J3867" s="34">
        <f t="shared" ca="1" si="2528"/>
        <v>547.49690232299781</v>
      </c>
      <c r="K3867" s="34">
        <f t="shared" ca="1" si="2528"/>
        <v>547.9038636400403</v>
      </c>
      <c r="L3867" s="34">
        <f t="shared" ca="1" si="2528"/>
        <v>548.12477307601807</v>
      </c>
      <c r="M3867" s="34">
        <f t="shared" ca="1" si="2528"/>
        <v>548.16591499587469</v>
      </c>
      <c r="N3867" s="34">
        <f t="shared" ca="1" si="2528"/>
        <v>548.03352039627964</v>
      </c>
      <c r="O3867" s="34">
        <f t="shared" ca="1" si="2528"/>
        <v>547.73375473666374</v>
      </c>
      <c r="P3867" s="34">
        <f t="shared" ca="1" si="2528"/>
        <v>547.27270706983859</v>
      </c>
      <c r="Q3867" s="34">
        <f t="shared" ca="1" si="2528"/>
        <v>546.65638039766463</v>
      </c>
      <c r="R3867" s="34">
        <f t="shared" ca="1" si="2528"/>
        <v>545.8906831773794</v>
      </c>
      <c r="S3867" s="34">
        <f t="shared" ca="1" si="2528"/>
        <v>544.98142190572946</v>
      </c>
      <c r="T3867" s="34">
        <f t="shared" ca="1" si="2528"/>
        <v>543.93429470911053</v>
      </c>
      <c r="U3867" s="34">
        <f t="shared" ca="1" si="2528"/>
        <v>542.75488587023801</v>
      </c>
      <c r="V3867" s="34">
        <f t="shared" ca="1" si="2528"/>
        <v>541.4486612235653</v>
      </c>
      <c r="W3867" s="34">
        <f t="shared" ca="1" si="2528"/>
        <v>540.02096435450517</v>
      </c>
      <c r="X3867" s="34">
        <f t="shared" ca="1" si="2528"/>
        <v>538.47701353961145</v>
      </c>
      <c r="Y3867" s="34">
        <f t="shared" ca="1" si="2528"/>
        <v>536.82189936803593</v>
      </c>
      <c r="Z3867" s="34">
        <f t="shared" ca="1" si="2528"/>
        <v>535.06058298689095</v>
      </c>
      <c r="AA3867" s="34">
        <f t="shared" ca="1" si="2528"/>
        <v>533.19789491646031</v>
      </c>
      <c r="AB3867" s="34">
        <f t="shared" ca="1" si="2528"/>
        <v>531.23853438359959</v>
      </c>
      <c r="AC3867" s="34">
        <f t="shared" ca="1" si="2528"/>
        <v>529.18706912500159</v>
      </c>
      <c r="AD3867" s="34">
        <f t="shared" ca="1" si="2528"/>
        <v>527.04793561436964</v>
      </c>
      <c r="AE3867" s="34">
        <f t="shared" ca="1" si="2528"/>
        <v>524.82543967081585</v>
      </c>
      <c r="AF3867" s="34">
        <f t="shared" ca="1" si="2528"/>
        <v>522.52375740806076</v>
      </c>
      <c r="AG3867" s="34">
        <f t="shared" ca="1" si="2528"/>
        <v>520.14693648714842</v>
      </c>
      <c r="AH3867" s="34">
        <f t="shared" ca="1" si="2528"/>
        <v>517.69889763749563</v>
      </c>
      <c r="AI3867" s="34">
        <f t="shared" ref="AI3867:BF3867" ca="1" si="2529">AI3629*AI3171</f>
        <v>515.18343641405738</v>
      </c>
      <c r="AJ3867" s="34">
        <f t="shared" ca="1" si="2529"/>
        <v>512.60422516029462</v>
      </c>
      <c r="AK3867" s="34">
        <f t="shared" ca="1" si="2529"/>
        <v>509.96481514939995</v>
      </c>
      <c r="AL3867" s="34">
        <f t="shared" ca="1" si="2529"/>
        <v>507.26863887792388</v>
      </c>
      <c r="AM3867" s="34">
        <f t="shared" ca="1" si="2529"/>
        <v>504.51901248850129</v>
      </c>
      <c r="AN3867" s="34">
        <f t="shared" ca="1" si="2529"/>
        <v>501.71913829984607</v>
      </c>
      <c r="AO3867" s="34">
        <f t="shared" ca="1" si="2529"/>
        <v>498.87210742451919</v>
      </c>
      <c r="AP3867" s="34">
        <f t="shared" ca="1" si="2529"/>
        <v>495.98090245623041</v>
      </c>
      <c r="AQ3867" s="34">
        <f t="shared" ca="1" si="2529"/>
        <v>493.04840021055759</v>
      </c>
      <c r="AR3867" s="34">
        <f t="shared" ca="1" si="2529"/>
        <v>490.07737450400879</v>
      </c>
      <c r="AS3867" s="34">
        <f t="shared" ca="1" si="2529"/>
        <v>487.070498958283</v>
      </c>
      <c r="AT3867" s="34">
        <f t="shared" ca="1" si="2529"/>
        <v>484.03034981741996</v>
      </c>
      <c r="AU3867" s="34">
        <f t="shared" ca="1" si="2529"/>
        <v>480.95940876727718</v>
      </c>
      <c r="AV3867" s="34">
        <f t="shared" ca="1" si="2529"/>
        <v>477.86006574742066</v>
      </c>
      <c r="AW3867" s="34">
        <f t="shared" ca="1" si="2529"/>
        <v>474.73462174709465</v>
      </c>
      <c r="AX3867" s="34">
        <f t="shared" ca="1" si="2529"/>
        <v>471.58529157741265</v>
      </c>
      <c r="AY3867" s="34">
        <f t="shared" ca="1" si="2529"/>
        <v>468.41420661333609</v>
      </c>
      <c r="AZ3867" s="34">
        <f t="shared" ca="1" si="2529"/>
        <v>465.22341749933344</v>
      </c>
      <c r="BA3867" s="34">
        <f t="shared" ca="1" si="2529"/>
        <v>462.01489681389677</v>
      </c>
      <c r="BB3867" s="34">
        <f t="shared" ca="1" si="2529"/>
        <v>458.79054168828401</v>
      </c>
      <c r="BC3867" s="34">
        <f t="shared" ca="1" si="2529"/>
        <v>455.55217637601675</v>
      </c>
      <c r="BD3867" s="34">
        <f t="shared" ca="1" si="2529"/>
        <v>452.30155476973619</v>
      </c>
      <c r="BE3867" s="34">
        <f t="shared" ca="1" si="2529"/>
        <v>449.04036286306888</v>
      </c>
      <c r="BF3867" s="34">
        <f t="shared" ca="1" si="2529"/>
        <v>445.77022115512978</v>
      </c>
    </row>
    <row r="3868" spans="1:58" x14ac:dyDescent="0.2">
      <c r="A3868" s="9" t="str">
        <f t="shared" si="2437"/>
        <v>Comoros</v>
      </c>
      <c r="C3868" s="34">
        <f t="shared" ref="C3868:AH3868" ca="1" si="2530">C3630*C3172</f>
        <v>1.8967020274736468</v>
      </c>
      <c r="D3868" s="34">
        <f t="shared" ca="1" si="2530"/>
        <v>2.0959991448228794</v>
      </c>
      <c r="E3868" s="34">
        <f t="shared" ca="1" si="2530"/>
        <v>2.308523267254305</v>
      </c>
      <c r="F3868" s="34">
        <f t="shared" ca="1" si="2530"/>
        <v>2.5343988748692747</v>
      </c>
      <c r="G3868" s="34">
        <f t="shared" ca="1" si="2530"/>
        <v>2.7736913629511495</v>
      </c>
      <c r="H3868" s="34">
        <f t="shared" ca="1" si="2530"/>
        <v>3.0264062053163743</v>
      </c>
      <c r="I3868" s="34">
        <f t="shared" ca="1" si="2530"/>
        <v>3.2924887210498399</v>
      </c>
      <c r="J3868" s="34">
        <f t="shared" ca="1" si="2530"/>
        <v>3.5718244282381577</v>
      </c>
      <c r="K3868" s="34">
        <f t="shared" ca="1" si="2530"/>
        <v>3.8642399597683226</v>
      </c>
      <c r="L3868" s="34">
        <f t="shared" ca="1" si="2530"/>
        <v>4.1695045087301006</v>
      </c>
      <c r="M3868" s="34">
        <f t="shared" ca="1" si="2530"/>
        <v>4.4873317645696051</v>
      </c>
      <c r="N3868" s="34">
        <f t="shared" ca="1" si="2530"/>
        <v>4.8173822958965618</v>
      </c>
      <c r="O3868" s="34">
        <f t="shared" ca="1" si="2530"/>
        <v>5.1592663318049103</v>
      </c>
      <c r="P3868" s="34">
        <f t="shared" ca="1" si="2530"/>
        <v>5.5125468906625175</v>
      </c>
      <c r="Q3868" s="34">
        <f t="shared" ca="1" si="2530"/>
        <v>5.8767432035661935</v>
      </c>
      <c r="R3868" s="34">
        <f t="shared" ca="1" si="2530"/>
        <v>6.2513343789243354</v>
      </c>
      <c r="S3868" s="34">
        <f t="shared" ca="1" si="2530"/>
        <v>6.6357632548931136</v>
      </c>
      <c r="T3868" s="34">
        <f t="shared" ca="1" si="2530"/>
        <v>7.0294403874965994</v>
      </c>
      <c r="U3868" s="34">
        <f t="shared" ca="1" si="2530"/>
        <v>7.4317481241623584</v>
      </c>
      <c r="V3868" s="34">
        <f t="shared" ca="1" si="2530"/>
        <v>7.8420447149237749</v>
      </c>
      <c r="W3868" s="34">
        <f t="shared" ca="1" si="2530"/>
        <v>8.2596684166341685</v>
      </c>
      <c r="X3868" s="34">
        <f t="shared" ca="1" si="2530"/>
        <v>8.6839415490204033</v>
      </c>
      <c r="Y3868" s="34">
        <f t="shared" ca="1" si="2530"/>
        <v>9.114174465242316</v>
      </c>
      <c r="Z3868" s="34">
        <f t="shared" ca="1" si="2530"/>
        <v>9.5496694036369423</v>
      </c>
      <c r="AA3868" s="34">
        <f t="shared" ca="1" si="2530"/>
        <v>9.9897241915012369</v>
      </c>
      <c r="AB3868" s="34">
        <f t="shared" ca="1" si="2530"/>
        <v>10.433635775931249</v>
      </c>
      <c r="AC3868" s="34">
        <f t="shared" ca="1" si="2530"/>
        <v>10.880703560903205</v>
      </c>
      <c r="AD3868" s="34">
        <f t="shared" ca="1" si="2530"/>
        <v>11.33023253379365</v>
      </c>
      <c r="AE3868" s="34">
        <f t="shared" ca="1" si="2530"/>
        <v>11.781536168432327</v>
      </c>
      <c r="AF3868" s="34">
        <f t="shared" ca="1" si="2530"/>
        <v>12.233939095417279</v>
      </c>
      <c r="AG3868" s="34">
        <f t="shared" ca="1" si="2530"/>
        <v>12.686779533865057</v>
      </c>
      <c r="AH3868" s="34">
        <f t="shared" ca="1" si="2530"/>
        <v>13.139411481885045</v>
      </c>
      <c r="AI3868" s="34">
        <f t="shared" ref="AI3868:BF3868" ca="1" si="2531">AI3630*AI3172</f>
        <v>13.591206665949636</v>
      </c>
      <c r="AJ3868" s="34">
        <f t="shared" ca="1" si="2531"/>
        <v>14.041556251855265</v>
      </c>
      <c r="AK3868" s="34">
        <f t="shared" ca="1" si="2531"/>
        <v>14.489872322248326</v>
      </c>
      <c r="AL3868" s="34">
        <f t="shared" ca="1" si="2531"/>
        <v>14.935589127604439</v>
      </c>
      <c r="AM3868" s="34">
        <f t="shared" ca="1" si="2531"/>
        <v>15.378164119232686</v>
      </c>
      <c r="AN3868" s="34">
        <f t="shared" ca="1" si="2531"/>
        <v>15.817078774209778</v>
      </c>
      <c r="AO3868" s="34">
        <f t="shared" ca="1" si="2531"/>
        <v>16.251839223280655</v>
      </c>
      <c r="AP3868" s="34">
        <f t="shared" ca="1" si="2531"/>
        <v>16.681976693572139</v>
      </c>
      <c r="AQ3868" s="34">
        <f t="shared" ca="1" si="2531"/>
        <v>17.107047778614131</v>
      </c>
      <c r="AR3868" s="34">
        <f t="shared" ca="1" si="2531"/>
        <v>17.526634548525134</v>
      </c>
      <c r="AS3868" s="34">
        <f t="shared" ca="1" si="2531"/>
        <v>17.94034451346376</v>
      </c>
      <c r="AT3868" s="34">
        <f t="shared" ca="1" si="2531"/>
        <v>18.347810453445373</v>
      </c>
      <c r="AU3868" s="34">
        <f t="shared" ca="1" si="2531"/>
        <v>18.748690127548922</v>
      </c>
      <c r="AV3868" s="34">
        <f t="shared" ca="1" si="2531"/>
        <v>19.142665875255286</v>
      </c>
      <c r="AW3868" s="34">
        <f t="shared" ca="1" si="2531"/>
        <v>19.529444122346071</v>
      </c>
      <c r="AX3868" s="34">
        <f t="shared" ca="1" si="2531"/>
        <v>19.908754803304742</v>
      </c>
      <c r="AY3868" s="34">
        <f t="shared" ca="1" si="2531"/>
        <v>20.28035071168507</v>
      </c>
      <c r="AZ3868" s="34">
        <f t="shared" ca="1" si="2531"/>
        <v>20.644006789290422</v>
      </c>
      <c r="BA3868" s="34">
        <f t="shared" ca="1" si="2531"/>
        <v>20.99951936442941</v>
      </c>
      <c r="BB3868" s="34">
        <f t="shared" ca="1" si="2531"/>
        <v>21.34670534881608</v>
      </c>
      <c r="BC3868" s="34">
        <f t="shared" ca="1" si="2531"/>
        <v>21.685401402056208</v>
      </c>
      <c r="BD3868" s="34">
        <f t="shared" ca="1" si="2531"/>
        <v>22.015463071934807</v>
      </c>
      <c r="BE3868" s="34">
        <f t="shared" ca="1" si="2531"/>
        <v>22.336763918086511</v>
      </c>
      <c r="BF3868" s="34">
        <f t="shared" ca="1" si="2531"/>
        <v>22.649194625910852</v>
      </c>
    </row>
    <row r="3869" spans="1:58" x14ac:dyDescent="0.2">
      <c r="A3869" s="9" t="str">
        <f t="shared" si="2437"/>
        <v>Congo</v>
      </c>
      <c r="C3869" s="34">
        <f t="shared" ref="C3869:AH3869" ca="1" si="2532">C3631*C3173</f>
        <v>16.708763538212338</v>
      </c>
      <c r="D3869" s="34">
        <f t="shared" ca="1" si="2532"/>
        <v>18.355163621115299</v>
      </c>
      <c r="E3869" s="34">
        <f t="shared" ca="1" si="2532"/>
        <v>20.10515742755117</v>
      </c>
      <c r="F3869" s="34">
        <f t="shared" ca="1" si="2532"/>
        <v>21.960023890401416</v>
      </c>
      <c r="G3869" s="34">
        <f t="shared" ca="1" si="2532"/>
        <v>23.920696035109586</v>
      </c>
      <c r="H3869" s="34">
        <f t="shared" ca="1" si="2532"/>
        <v>25.987758096168537</v>
      </c>
      <c r="I3869" s="34">
        <f t="shared" ca="1" si="2532"/>
        <v>28.161445762107167</v>
      </c>
      <c r="J3869" s="34">
        <f t="shared" ca="1" si="2532"/>
        <v>30.441649418535153</v>
      </c>
      <c r="K3869" s="34">
        <f t="shared" ca="1" si="2532"/>
        <v>32.827920223021479</v>
      </c>
      <c r="L3869" s="34">
        <f t="shared" ca="1" si="2532"/>
        <v>35.319478815268688</v>
      </c>
      <c r="M3869" s="34">
        <f t="shared" ca="1" si="2532"/>
        <v>37.915226441340245</v>
      </c>
      <c r="N3869" s="34">
        <f t="shared" ca="1" si="2532"/>
        <v>40.613758251597702</v>
      </c>
      <c r="O3869" s="34">
        <f t="shared" ca="1" si="2532"/>
        <v>43.413378518373726</v>
      </c>
      <c r="P3869" s="34">
        <f t="shared" ca="1" si="2532"/>
        <v>46.31211751100107</v>
      </c>
      <c r="Q3869" s="34">
        <f t="shared" ca="1" si="2532"/>
        <v>49.307749762302535</v>
      </c>
      <c r="R3869" s="34">
        <f t="shared" ca="1" si="2532"/>
        <v>52.39781346161525</v>
      </c>
      <c r="S3869" s="34">
        <f t="shared" ca="1" si="2532"/>
        <v>55.579630714416339</v>
      </c>
      <c r="T3869" s="34">
        <f t="shared" ca="1" si="2532"/>
        <v>58.850328417143061</v>
      </c>
      <c r="U3869" s="34">
        <f t="shared" ca="1" si="2532"/>
        <v>62.206859507347083</v>
      </c>
      <c r="V3869" s="34">
        <f t="shared" ca="1" si="2532"/>
        <v>65.646024363375105</v>
      </c>
      <c r="W3869" s="34">
        <f t="shared" ca="1" si="2532"/>
        <v>69.164492143819999</v>
      </c>
      <c r="X3869" s="34">
        <f t="shared" ca="1" si="2532"/>
        <v>72.758821874552126</v>
      </c>
      <c r="Y3869" s="34">
        <f t="shared" ca="1" si="2532"/>
        <v>76.425483109759654</v>
      </c>
      <c r="Z3869" s="34">
        <f t="shared" ca="1" si="2532"/>
        <v>80.160876012676539</v>
      </c>
      <c r="AA3869" s="34">
        <f t="shared" ca="1" si="2532"/>
        <v>83.961350721174412</v>
      </c>
      <c r="AB3869" s="34">
        <f t="shared" ca="1" si="2532"/>
        <v>87.823225882792329</v>
      </c>
      <c r="AC3869" s="34">
        <f t="shared" ca="1" si="2532"/>
        <v>91.742806262786715</v>
      </c>
      <c r="AD3869" s="34">
        <f t="shared" ca="1" si="2532"/>
        <v>95.716399347142641</v>
      </c>
      <c r="AE3869" s="34">
        <f t="shared" ca="1" si="2532"/>
        <v>99.740330879988406</v>
      </c>
      <c r="AF3869" s="34">
        <f t="shared" ca="1" si="2532"/>
        <v>103.81095929133431</v>
      </c>
      <c r="AG3869" s="34">
        <f t="shared" ca="1" si="2532"/>
        <v>107.92468898637928</v>
      </c>
      <c r="AH3869" s="34">
        <f t="shared" ca="1" si="2532"/>
        <v>112.07798248170791</v>
      </c>
      <c r="AI3869" s="34">
        <f t="shared" ref="AI3869:BF3869" ca="1" si="2533">AI3631*AI3173</f>
        <v>116.26737138647485</v>
      </c>
      <c r="AJ3869" s="34">
        <f t="shared" ca="1" si="2533"/>
        <v>120.48946623811494</v>
      </c>
      <c r="AK3869" s="34">
        <f t="shared" ca="1" si="2533"/>
        <v>124.74096521222275</v>
      </c>
      <c r="AL3869" s="34">
        <f t="shared" ca="1" si="2533"/>
        <v>129.01866173503186</v>
      </c>
      <c r="AM3869" s="34">
        <f t="shared" ca="1" si="2533"/>
        <v>133.31945103443465</v>
      </c>
      <c r="AN3869" s="34">
        <f t="shared" ca="1" si="2533"/>
        <v>137.64033567176347</v>
      </c>
      <c r="AO3869" s="34">
        <f t="shared" ca="1" si="2533"/>
        <v>141.97843010167816</v>
      </c>
      <c r="AP3869" s="34">
        <f t="shared" ca="1" si="2533"/>
        <v>146.3309643115378</v>
      </c>
      <c r="AQ3869" s="34">
        <f t="shared" ca="1" si="2533"/>
        <v>150.69528659466755</v>
      </c>
      <c r="AR3869" s="34">
        <f t="shared" ca="1" si="2533"/>
        <v>155.06886551404071</v>
      </c>
      <c r="AS3869" s="34">
        <f t="shared" ca="1" si="2533"/>
        <v>159.44929111417463</v>
      </c>
      <c r="AT3869" s="34">
        <f t="shared" ca="1" si="2533"/>
        <v>163.83427543957339</v>
      </c>
      <c r="AU3869" s="34">
        <f t="shared" ca="1" si="2533"/>
        <v>168.22165241792547</v>
      </c>
      <c r="AV3869" s="34">
        <f t="shared" ca="1" si="2533"/>
        <v>172.6093771655668</v>
      </c>
      <c r="AW3869" s="34">
        <f t="shared" ca="1" si="2533"/>
        <v>176.99552477152568</v>
      </c>
      <c r="AX3869" s="34">
        <f t="shared" ca="1" si="2533"/>
        <v>181.37828861485968</v>
      </c>
      <c r="AY3869" s="34">
        <f t="shared" ca="1" si="2533"/>
        <v>185.75597826803678</v>
      </c>
      <c r="AZ3869" s="34">
        <f t="shared" ca="1" si="2533"/>
        <v>190.12701703688077</v>
      </c>
      <c r="BA3869" s="34">
        <f t="shared" ca="1" si="2533"/>
        <v>194.48993918514688</v>
      </c>
      <c r="BB3869" s="34">
        <f t="shared" ca="1" si="2533"/>
        <v>198.84338688917813</v>
      </c>
      <c r="BC3869" s="34">
        <f t="shared" ca="1" si="2533"/>
        <v>203.18610696536192</v>
      </c>
      <c r="BD3869" s="34">
        <f t="shared" ca="1" si="2533"/>
        <v>207.51694741030946</v>
      </c>
      <c r="BE3869" s="34">
        <f t="shared" ca="1" si="2533"/>
        <v>211.83485379084823</v>
      </c>
      <c r="BF3869" s="34">
        <f t="shared" ca="1" si="2533"/>
        <v>216.13886551809452</v>
      </c>
    </row>
    <row r="3870" spans="1:58" x14ac:dyDescent="0.2">
      <c r="A3870" s="9" t="str">
        <f t="shared" si="2437"/>
        <v>Cook Islands</v>
      </c>
      <c r="C3870" s="34">
        <f t="shared" ref="C3870:AH3870" ca="1" si="2534">C3632*C3174</f>
        <v>0.64201455939332785</v>
      </c>
      <c r="D3870" s="34">
        <f t="shared" ca="1" si="2534"/>
        <v>0.64638892592275754</v>
      </c>
      <c r="E3870" s="34">
        <f t="shared" ca="1" si="2534"/>
        <v>0.65063536761094343</v>
      </c>
      <c r="F3870" s="34">
        <f t="shared" ca="1" si="2534"/>
        <v>0.6547569313375915</v>
      </c>
      <c r="G3870" s="34">
        <f t="shared" ca="1" si="2534"/>
        <v>0.65875666193981031</v>
      </c>
      <c r="H3870" s="34">
        <f t="shared" ca="1" si="2534"/>
        <v>0.66263759519633969</v>
      </c>
      <c r="I3870" s="34">
        <f t="shared" ca="1" si="2534"/>
        <v>0.66640275144488681</v>
      </c>
      <c r="J3870" s="34">
        <f t="shared" ca="1" si="2534"/>
        <v>0.6700551297989763</v>
      </c>
      <c r="K3870" s="34">
        <f t="shared" ca="1" si="2534"/>
        <v>0.67359770293102283</v>
      </c>
      <c r="L3870" s="34">
        <f t="shared" ca="1" si="2534"/>
        <v>0.67703341238883685</v>
      </c>
      <c r="M3870" s="34">
        <f t="shared" ca="1" si="2534"/>
        <v>0.68036516441343531</v>
      </c>
      <c r="N3870" s="34">
        <f t="shared" ca="1" si="2534"/>
        <v>0.68359582622682502</v>
      </c>
      <c r="O3870" s="34">
        <f t="shared" ca="1" si="2534"/>
        <v>0.68672822275933898</v>
      </c>
      <c r="P3870" s="34">
        <f t="shared" ca="1" si="2534"/>
        <v>0.68976513378709559</v>
      </c>
      <c r="Q3870" s="34">
        <f t="shared" ca="1" si="2534"/>
        <v>0.69270929145123139</v>
      </c>
      <c r="R3870" s="34">
        <f t="shared" ca="1" si="2534"/>
        <v>0.6955633781316698</v>
      </c>
      <c r="S3870" s="34">
        <f t="shared" ca="1" si="2534"/>
        <v>0.6983300246493499</v>
      </c>
      <c r="T3870" s="34">
        <f t="shared" ca="1" si="2534"/>
        <v>0.70101180877202485</v>
      </c>
      <c r="U3870" s="34">
        <f t="shared" ca="1" si="2534"/>
        <v>0.70361125399992563</v>
      </c>
      <c r="V3870" s="34">
        <f t="shared" ca="1" si="2534"/>
        <v>0.70613082860879139</v>
      </c>
      <c r="W3870" s="34">
        <f t="shared" ca="1" si="2534"/>
        <v>0.70857294492894729</v>
      </c>
      <c r="X3870" s="34">
        <f t="shared" ca="1" si="2534"/>
        <v>0.71093995884028682</v>
      </c>
      <c r="Y3870" s="34">
        <f t="shared" ca="1" si="2534"/>
        <v>0.7132341694641714</v>
      </c>
      <c r="Z3870" s="34">
        <f t="shared" ca="1" si="2534"/>
        <v>0.71545781903437822</v>
      </c>
      <c r="AA3870" s="34">
        <f t="shared" ca="1" si="2534"/>
        <v>0.71761309293032494</v>
      </c>
      <c r="AB3870" s="34">
        <f t="shared" ca="1" si="2534"/>
        <v>0.71970211985686394</v>
      </c>
      <c r="AC3870" s="34">
        <f t="shared" ca="1" si="2534"/>
        <v>0.7217269721559505</v>
      </c>
      <c r="AD3870" s="34">
        <f t="shared" ca="1" si="2534"/>
        <v>0.72368966623648601</v>
      </c>
      <c r="AE3870" s="34">
        <f t="shared" ca="1" si="2534"/>
        <v>0.72559216310956809</v>
      </c>
      <c r="AF3870" s="34">
        <f t="shared" ca="1" si="2534"/>
        <v>0.72743636901728748</v>
      </c>
      <c r="AG3870" s="34">
        <f t="shared" ca="1" si="2534"/>
        <v>0.72922413614406956</v>
      </c>
      <c r="AH3870" s="34">
        <f t="shared" ca="1" si="2534"/>
        <v>0.73095726340036959</v>
      </c>
      <c r="AI3870" s="34">
        <f t="shared" ref="AI3870:BF3870" ca="1" si="2535">AI3632*AI3174</f>
        <v>0.73263749726931426</v>
      </c>
      <c r="AJ3870" s="34">
        <f t="shared" ca="1" si="2535"/>
        <v>0.73426653270760589</v>
      </c>
      <c r="AK3870" s="34">
        <f t="shared" ca="1" si="2535"/>
        <v>0.73584601409270356</v>
      </c>
      <c r="AL3870" s="34">
        <f t="shared" ca="1" si="2535"/>
        <v>0.73737753620894497</v>
      </c>
      <c r="AM3870" s="34">
        <f t="shared" ca="1" si="2535"/>
        <v>0.73886264526588674</v>
      </c>
      <c r="AN3870" s="34">
        <f t="shared" ca="1" si="2535"/>
        <v>0.74030283994271884</v>
      </c>
      <c r="AO3870" s="34">
        <f t="shared" ca="1" si="2535"/>
        <v>0.74169957245314211</v>
      </c>
      <c r="AP3870" s="34">
        <f t="shared" ca="1" si="2535"/>
        <v>0.74305424962561128</v>
      </c>
      <c r="AQ3870" s="34">
        <f t="shared" ca="1" si="2535"/>
        <v>0.74436823399430918</v>
      </c>
      <c r="AR3870" s="34">
        <f t="shared" ca="1" si="2535"/>
        <v>0.74564284489666099</v>
      </c>
      <c r="AS3870" s="34">
        <f t="shared" ca="1" si="2535"/>
        <v>0.74687935957360674</v>
      </c>
      <c r="AT3870" s="34">
        <f t="shared" ca="1" si="2535"/>
        <v>0.74807901426922663</v>
      </c>
      <c r="AU3870" s="34">
        <f t="shared" ca="1" si="2535"/>
        <v>0.74924300532666877</v>
      </c>
      <c r="AV3870" s="34">
        <f t="shared" ca="1" si="2535"/>
        <v>0.75037249027765485</v>
      </c>
      <c r="AW3870" s="34">
        <f t="shared" ca="1" si="2535"/>
        <v>0.75146858892313884</v>
      </c>
      <c r="AX3870" s="34">
        <f t="shared" ca="1" si="2535"/>
        <v>0.75253238440297543</v>
      </c>
      <c r="AY3870" s="34">
        <f t="shared" ca="1" si="2535"/>
        <v>0.75356492425270771</v>
      </c>
      <c r="AZ3870" s="34">
        <f t="shared" ca="1" si="2535"/>
        <v>0.75456722144582244</v>
      </c>
      <c r="BA3870" s="34">
        <f t="shared" ca="1" si="2535"/>
        <v>0.75554025542003755</v>
      </c>
      <c r="BB3870" s="34">
        <f t="shared" ca="1" si="2535"/>
        <v>0.75648497308638252</v>
      </c>
      <c r="BC3870" s="34">
        <f t="shared" ca="1" si="2535"/>
        <v>0.75740228982001956</v>
      </c>
      <c r="BD3870" s="34">
        <f t="shared" ca="1" si="2535"/>
        <v>0.75829309043191273</v>
      </c>
      <c r="BE3870" s="34">
        <f t="shared" ca="1" si="2535"/>
        <v>0.75915823012061079</v>
      </c>
      <c r="BF3870" s="34">
        <f t="shared" ca="1" si="2535"/>
        <v>0.75999853540354123</v>
      </c>
    </row>
    <row r="3871" spans="1:58" x14ac:dyDescent="0.2">
      <c r="A3871" s="9" t="str">
        <f t="shared" si="2437"/>
        <v>Costa Rica</v>
      </c>
      <c r="C3871" s="34">
        <f t="shared" ref="C3871:AH3871" ca="1" si="2536">C3633*C3175</f>
        <v>55.946589300576306</v>
      </c>
      <c r="D3871" s="34">
        <f t="shared" ca="1" si="2536"/>
        <v>55.951965051275849</v>
      </c>
      <c r="E3871" s="34">
        <f t="shared" ca="1" si="2536"/>
        <v>55.93981729189354</v>
      </c>
      <c r="F3871" s="34">
        <f t="shared" ca="1" si="2536"/>
        <v>55.910905802196567</v>
      </c>
      <c r="G3871" s="34">
        <f t="shared" ca="1" si="2536"/>
        <v>55.865980722923652</v>
      </c>
      <c r="H3871" s="34">
        <f t="shared" ca="1" si="2536"/>
        <v>55.805781310758263</v>
      </c>
      <c r="I3871" s="34">
        <f t="shared" ca="1" si="2536"/>
        <v>55.731034843234276</v>
      </c>
      <c r="J3871" s="34">
        <f t="shared" ca="1" si="2536"/>
        <v>55.642455664148073</v>
      </c>
      <c r="K3871" s="34">
        <f t="shared" ca="1" si="2536"/>
        <v>55.5407443602532</v>
      </c>
      <c r="L3871" s="34">
        <f t="shared" ca="1" si="2536"/>
        <v>55.426587060156685</v>
      </c>
      <c r="M3871" s="34">
        <f t="shared" ca="1" si="2536"/>
        <v>55.300654846638928</v>
      </c>
      <c r="N3871" s="34">
        <f t="shared" ca="1" si="2536"/>
        <v>55.163603273852672</v>
      </c>
      <c r="O3871" s="34">
        <f t="shared" ca="1" si="2536"/>
        <v>55.016071981226574</v>
      </c>
      <c r="P3871" s="34">
        <f t="shared" ca="1" si="2536"/>
        <v>54.858684396174404</v>
      </c>
      <c r="Q3871" s="34">
        <f t="shared" ca="1" si="2536"/>
        <v>54.692047518120027</v>
      </c>
      <c r="R3871" s="34">
        <f t="shared" ca="1" si="2536"/>
        <v>54.516751776660456</v>
      </c>
      <c r="S3871" s="34">
        <f t="shared" ca="1" si="2536"/>
        <v>54.333370957117083</v>
      </c>
      <c r="T3871" s="34">
        <f t="shared" ca="1" si="2536"/>
        <v>54.142462187035477</v>
      </c>
      <c r="U3871" s="34">
        <f t="shared" ca="1" si="2536"/>
        <v>53.944565977624251</v>
      </c>
      <c r="V3871" s="34">
        <f t="shared" ca="1" si="2536"/>
        <v>53.740206314437614</v>
      </c>
      <c r="W3871" s="34">
        <f t="shared" ca="1" si="2536"/>
        <v>53.529890792026464</v>
      </c>
      <c r="X3871" s="34">
        <f t="shared" ca="1" si="2536"/>
        <v>53.314110787571856</v>
      </c>
      <c r="Y3871" s="34">
        <f t="shared" ca="1" si="2536"/>
        <v>53.093341668916061</v>
      </c>
      <c r="Z3871" s="34">
        <f t="shared" ca="1" si="2536"/>
        <v>52.868043032682813</v>
      </c>
      <c r="AA3871" s="34">
        <f t="shared" ca="1" si="2536"/>
        <v>52.638658968556832</v>
      </c>
      <c r="AB3871" s="34">
        <f t="shared" ca="1" si="2536"/>
        <v>52.40561834603151</v>
      </c>
      <c r="AC3871" s="34">
        <f t="shared" ca="1" si="2536"/>
        <v>52.169335120285467</v>
      </c>
      <c r="AD3871" s="34">
        <f t="shared" ca="1" si="2536"/>
        <v>51.930208654068949</v>
      </c>
      <c r="AE3871" s="34">
        <f t="shared" ca="1" si="2536"/>
        <v>51.688624052804222</v>
      </c>
      <c r="AF3871" s="34">
        <f t="shared" ca="1" si="2536"/>
        <v>51.444952510284921</v>
      </c>
      <c r="AG3871" s="34">
        <f t="shared" ca="1" si="2536"/>
        <v>51.199551662653889</v>
      </c>
      <c r="AH3871" s="34">
        <f t="shared" ca="1" si="2536"/>
        <v>50.95276594850106</v>
      </c>
      <c r="AI3871" s="34">
        <f t="shared" ref="AI3871:BF3871" ca="1" si="2537">AI3633*AI3175</f>
        <v>50.704926973189714</v>
      </c>
      <c r="AJ3871" s="34">
        <f t="shared" ca="1" si="2537"/>
        <v>50.456353875643842</v>
      </c>
      <c r="AK3871" s="34">
        <f t="shared" ca="1" si="2537"/>
        <v>50.207353696069454</v>
      </c>
      <c r="AL3871" s="34">
        <f t="shared" ca="1" si="2537"/>
        <v>49.958221743191508</v>
      </c>
      <c r="AM3871" s="34">
        <f t="shared" ca="1" si="2537"/>
        <v>49.709241959804153</v>
      </c>
      <c r="AN3871" s="34">
        <f t="shared" ca="1" si="2537"/>
        <v>49.460687285506253</v>
      </c>
      <c r="AO3871" s="34">
        <f t="shared" ca="1" si="2537"/>
        <v>49.212820015688209</v>
      </c>
      <c r="AP3871" s="34">
        <f t="shared" ca="1" si="2537"/>
        <v>48.965892155898963</v>
      </c>
      <c r="AQ3871" s="34">
        <f t="shared" ca="1" si="2537"/>
        <v>48.720145770896075</v>
      </c>
      <c r="AR3871" s="34">
        <f t="shared" ca="1" si="2537"/>
        <v>48.475813327715045</v>
      </c>
      <c r="AS3871" s="34">
        <f t="shared" ca="1" si="2537"/>
        <v>48.233118032250189</v>
      </c>
      <c r="AT3871" s="34">
        <f t="shared" ca="1" si="2537"/>
        <v>47.992274158865499</v>
      </c>
      <c r="AU3871" s="34">
        <f t="shared" ca="1" si="2537"/>
        <v>47.753487372695382</v>
      </c>
      <c r="AV3871" s="34">
        <f t="shared" ca="1" si="2537"/>
        <v>47.516955044294996</v>
      </c>
      <c r="AW3871" s="34">
        <f t="shared" ca="1" si="2537"/>
        <v>47.28286655642772</v>
      </c>
      <c r="AX3871" s="34">
        <f t="shared" ca="1" si="2537"/>
        <v>47.051403602775082</v>
      </c>
      <c r="AY3871" s="34">
        <f t="shared" ca="1" si="2537"/>
        <v>46.822740478470216</v>
      </c>
      <c r="AZ3871" s="34">
        <f t="shared" ca="1" si="2537"/>
        <v>46.597044362331964</v>
      </c>
      <c r="BA3871" s="34">
        <f t="shared" ca="1" si="2537"/>
        <v>46.374475590782339</v>
      </c>
      <c r="BB3871" s="34">
        <f t="shared" ca="1" si="2537"/>
        <v>46.155187923407084</v>
      </c>
      <c r="BC3871" s="34">
        <f t="shared" ca="1" si="2537"/>
        <v>45.939328800216416</v>
      </c>
      <c r="BD3871" s="34">
        <f t="shared" ca="1" si="2537"/>
        <v>45.72703959062099</v>
      </c>
      <c r="BE3871" s="34">
        <f t="shared" ca="1" si="2537"/>
        <v>45.518455834228348</v>
      </c>
      <c r="BF3871" s="34">
        <f t="shared" ca="1" si="2537"/>
        <v>45.313707473526811</v>
      </c>
    </row>
    <row r="3872" spans="1:58" x14ac:dyDescent="0.2">
      <c r="A3872" s="9" t="str">
        <f t="shared" si="2437"/>
        <v>Croatia</v>
      </c>
      <c r="C3872" s="34">
        <f t="shared" ref="C3872:AH3872" ca="1" si="2538">C3634*C3176</f>
        <v>42.888579256069384</v>
      </c>
      <c r="D3872" s="34">
        <f t="shared" ca="1" si="2538"/>
        <v>42.258616271353468</v>
      </c>
      <c r="E3872" s="34">
        <f t="shared" ca="1" si="2538"/>
        <v>41.638691744904733</v>
      </c>
      <c r="F3872" s="34">
        <f t="shared" ca="1" si="2538"/>
        <v>41.028811456280827</v>
      </c>
      <c r="G3872" s="34">
        <f t="shared" ca="1" si="2538"/>
        <v>40.42898101252797</v>
      </c>
      <c r="H3872" s="34">
        <f t="shared" ca="1" si="2538"/>
        <v>39.839205853703177</v>
      </c>
      <c r="I3872" s="34">
        <f t="shared" ca="1" si="2538"/>
        <v>39.259491258215192</v>
      </c>
      <c r="J3872" s="34">
        <f t="shared" ca="1" si="2538"/>
        <v>38.689842347953913</v>
      </c>
      <c r="K3872" s="34">
        <f t="shared" ca="1" si="2538"/>
        <v>38.130264093272835</v>
      </c>
      <c r="L3872" s="34">
        <f t="shared" ca="1" si="2538"/>
        <v>37.580761317773757</v>
      </c>
      <c r="M3872" s="34">
        <f t="shared" ca="1" si="2538"/>
        <v>37.041338702937551</v>
      </c>
      <c r="N3872" s="34">
        <f t="shared" ca="1" si="2538"/>
        <v>36.512000792598442</v>
      </c>
      <c r="O3872" s="34">
        <f t="shared" ca="1" si="2538"/>
        <v>35.99275199725647</v>
      </c>
      <c r="P3872" s="34">
        <f t="shared" ca="1" si="2538"/>
        <v>35.483596598244993</v>
      </c>
      <c r="Q3872" s="34">
        <f t="shared" ca="1" si="2538"/>
        <v>34.984538751767751</v>
      </c>
      <c r="R3872" s="34">
        <f t="shared" ca="1" si="2538"/>
        <v>34.495582492772876</v>
      </c>
      <c r="S3872" s="34">
        <f t="shared" ca="1" si="2538"/>
        <v>34.016731738726932</v>
      </c>
      <c r="T3872" s="34">
        <f t="shared" ca="1" si="2538"/>
        <v>33.54799029323582</v>
      </c>
      <c r="U3872" s="34">
        <f t="shared" ca="1" si="2538"/>
        <v>33.089361849555004</v>
      </c>
      <c r="V3872" s="34">
        <f t="shared" ca="1" si="2538"/>
        <v>32.640849993984652</v>
      </c>
      <c r="W3872" s="34">
        <f t="shared" ca="1" si="2538"/>
        <v>32.202458209142563</v>
      </c>
      <c r="X3872" s="34">
        <f t="shared" ca="1" si="2538"/>
        <v>31.774189877130521</v>
      </c>
      <c r="Y3872" s="34">
        <f t="shared" ca="1" si="2538"/>
        <v>31.356048282606743</v>
      </c>
      <c r="Z3872" s="34">
        <f t="shared" ca="1" si="2538"/>
        <v>30.948036615730686</v>
      </c>
      <c r="AA3872" s="34">
        <f t="shared" ca="1" si="2538"/>
        <v>30.550157975041586</v>
      </c>
      <c r="AB3872" s="34">
        <f t="shared" ca="1" si="2538"/>
        <v>30.162415370216586</v>
      </c>
      <c r="AC3872" s="34">
        <f t="shared" ca="1" si="2538"/>
        <v>29.784811724749321</v>
      </c>
      <c r="AD3872" s="34">
        <f t="shared" ca="1" si="2538"/>
        <v>29.417349878543611</v>
      </c>
      <c r="AE3872" s="34">
        <f t="shared" ca="1" si="2538"/>
        <v>29.060032590413773</v>
      </c>
      <c r="AF3872" s="34">
        <f t="shared" ca="1" si="2538"/>
        <v>28.712862540506201</v>
      </c>
      <c r="AG3872" s="34">
        <f t="shared" ca="1" si="2538"/>
        <v>28.375842332653704</v>
      </c>
      <c r="AH3872" s="34">
        <f t="shared" ca="1" si="2538"/>
        <v>28.048974496627931</v>
      </c>
      <c r="AI3872" s="34">
        <f t="shared" ref="AI3872:BF3872" ca="1" si="2539">AI3634*AI3176</f>
        <v>27.732261490350201</v>
      </c>
      <c r="AJ3872" s="34">
        <f t="shared" ca="1" si="2539"/>
        <v>27.425705702005732</v>
      </c>
      <c r="AK3872" s="34">
        <f t="shared" ca="1" si="2539"/>
        <v>27.129309452101104</v>
      </c>
      <c r="AL3872" s="34">
        <f t="shared" ca="1" si="2539"/>
        <v>26.843074995458856</v>
      </c>
      <c r="AM3872" s="34">
        <f t="shared" ca="1" si="2539"/>
        <v>26.56700452313984</v>
      </c>
      <c r="AN3872" s="34">
        <f t="shared" ca="1" si="2539"/>
        <v>26.301100164307133</v>
      </c>
      <c r="AO3872" s="34">
        <f t="shared" ca="1" si="2539"/>
        <v>26.045363988042375</v>
      </c>
      <c r="AP3872" s="34">
        <f t="shared" ca="1" si="2539"/>
        <v>25.799798005078909</v>
      </c>
      <c r="AQ3872" s="34">
        <f t="shared" ca="1" si="2539"/>
        <v>25.56440416951153</v>
      </c>
      <c r="AR3872" s="34">
        <f t="shared" ca="1" si="2539"/>
        <v>25.339184380427035</v>
      </c>
      <c r="AS3872" s="34">
        <f t="shared" ca="1" si="2539"/>
        <v>25.124140483494813</v>
      </c>
      <c r="AT3872" s="34">
        <f t="shared" ca="1" si="2539"/>
        <v>24.919274272510698</v>
      </c>
      <c r="AU3872" s="34">
        <f t="shared" ca="1" si="2539"/>
        <v>24.724587490884151</v>
      </c>
      <c r="AV3872" s="34">
        <f t="shared" ca="1" si="2539"/>
        <v>24.540081833082017</v>
      </c>
      <c r="AW3872" s="34">
        <f t="shared" ca="1" si="2539"/>
        <v>24.365758946039026</v>
      </c>
      <c r="AX3872" s="34">
        <f t="shared" ca="1" si="2539"/>
        <v>24.20162043049908</v>
      </c>
      <c r="AY3872" s="34">
        <f t="shared" ca="1" si="2539"/>
        <v>24.047667842346502</v>
      </c>
      <c r="AZ3872" s="34">
        <f t="shared" ca="1" si="2539"/>
        <v>23.903902693870894</v>
      </c>
      <c r="BA3872" s="34">
        <f t="shared" ca="1" si="2539"/>
        <v>23.770326455004543</v>
      </c>
      <c r="BB3872" s="34">
        <f t="shared" ca="1" si="2539"/>
        <v>23.646940554524974</v>
      </c>
      <c r="BC3872" s="34">
        <f t="shared" ca="1" si="2539"/>
        <v>23.533746381212381</v>
      </c>
      <c r="BD3872" s="34">
        <f t="shared" ca="1" si="2539"/>
        <v>23.430745284974694</v>
      </c>
      <c r="BE3872" s="34">
        <f t="shared" ca="1" si="2539"/>
        <v>23.337938577950109</v>
      </c>
      <c r="BF3872" s="34">
        <f t="shared" ca="1" si="2539"/>
        <v>23.255327535550698</v>
      </c>
    </row>
    <row r="3873" spans="1:58" x14ac:dyDescent="0.2">
      <c r="A3873" s="9" t="str">
        <f t="shared" si="2437"/>
        <v>Cuba</v>
      </c>
      <c r="C3873" s="34">
        <f t="shared" ref="C3873:AH3873" ca="1" si="2540">C3635*C3177</f>
        <v>109.15819750832578</v>
      </c>
      <c r="D3873" s="34">
        <f t="shared" ca="1" si="2540"/>
        <v>108.23901658419553</v>
      </c>
      <c r="E3873" s="34">
        <f t="shared" ca="1" si="2540"/>
        <v>107.30317563605253</v>
      </c>
      <c r="F3873" s="34">
        <f t="shared" ca="1" si="2540"/>
        <v>106.35264278409559</v>
      </c>
      <c r="G3873" s="34">
        <f t="shared" ca="1" si="2540"/>
        <v>105.38932447082229</v>
      </c>
      <c r="H3873" s="34">
        <f t="shared" ca="1" si="2540"/>
        <v>104.41506568992423</v>
      </c>
      <c r="I3873" s="34">
        <f t="shared" ca="1" si="2540"/>
        <v>103.43165040636751</v>
      </c>
      <c r="J3873" s="34">
        <f t="shared" ca="1" si="2540"/>
        <v>102.44080214661335</v>
      </c>
      <c r="K3873" s="34">
        <f t="shared" ca="1" si="2540"/>
        <v>101.44418473894488</v>
      </c>
      <c r="L3873" s="34">
        <f t="shared" ca="1" si="2540"/>
        <v>100.44340318559735</v>
      </c>
      <c r="M3873" s="34">
        <f t="shared" ca="1" si="2540"/>
        <v>99.440004649326539</v>
      </c>
      <c r="N3873" s="34">
        <f t="shared" ca="1" si="2540"/>
        <v>98.435479538744062</v>
      </c>
      <c r="O3873" s="34">
        <f t="shared" ca="1" si="2540"/>
        <v>97.431262677587583</v>
      </c>
      <c r="P3873" s="34">
        <f t="shared" ca="1" si="2540"/>
        <v>96.42873454465277</v>
      </c>
      <c r="Q3873" s="34">
        <f t="shared" ca="1" si="2540"/>
        <v>95.429222571841493</v>
      </c>
      <c r="R3873" s="34">
        <f t="shared" ca="1" si="2540"/>
        <v>94.434002489270014</v>
      </c>
      <c r="S3873" s="34">
        <f t="shared" ca="1" si="2540"/>
        <v>93.444299706992524</v>
      </c>
      <c r="T3873" s="34">
        <f t="shared" ca="1" si="2540"/>
        <v>92.461290724232825</v>
      </c>
      <c r="U3873" s="34">
        <f t="shared" ca="1" si="2540"/>
        <v>91.486104557507943</v>
      </c>
      <c r="V3873" s="34">
        <f t="shared" ca="1" si="2540"/>
        <v>90.519824180295871</v>
      </c>
      <c r="W3873" s="34">
        <f t="shared" ca="1" si="2540"/>
        <v>89.563487967275563</v>
      </c>
      <c r="X3873" s="34">
        <f t="shared" ca="1" si="2540"/>
        <v>88.618091137287507</v>
      </c>
      <c r="Y3873" s="34">
        <f t="shared" ca="1" si="2540"/>
        <v>87.684587189430644</v>
      </c>
      <c r="Z3873" s="34">
        <f t="shared" ca="1" si="2540"/>
        <v>86.763889327772887</v>
      </c>
      <c r="AA3873" s="34">
        <f t="shared" ca="1" si="2540"/>
        <v>85.856871870318301</v>
      </c>
      <c r="AB3873" s="34">
        <f t="shared" ca="1" si="2540"/>
        <v>84.964371638803868</v>
      </c>
      <c r="AC3873" s="34">
        <f t="shared" ca="1" si="2540"/>
        <v>84.087189325971778</v>
      </c>
      <c r="AD3873" s="34">
        <f t="shared" ca="1" si="2540"/>
        <v>83.226090837851586</v>
      </c>
      <c r="AE3873" s="34">
        <f t="shared" ca="1" si="2540"/>
        <v>82.381808608577771</v>
      </c>
      <c r="AF3873" s="34">
        <f t="shared" ca="1" si="2540"/>
        <v>81.555042886041718</v>
      </c>
      <c r="AG3873" s="34">
        <f t="shared" ca="1" si="2540"/>
        <v>80.746462986594381</v>
      </c>
      <c r="AH3873" s="34">
        <f t="shared" ca="1" si="2540"/>
        <v>79.956708517766344</v>
      </c>
      <c r="AI3873" s="34">
        <f t="shared" ref="AI3873:BF3873" ca="1" si="2541">AI3635*AI3177</f>
        <v>79.186390567826948</v>
      </c>
      <c r="AJ3873" s="34">
        <f t="shared" ca="1" si="2541"/>
        <v>78.436092861655439</v>
      </c>
      <c r="AK3873" s="34">
        <f t="shared" ca="1" si="2541"/>
        <v>77.70637288219578</v>
      </c>
      <c r="AL3873" s="34">
        <f t="shared" ca="1" si="2541"/>
        <v>76.997762957413102</v>
      </c>
      <c r="AM3873" s="34">
        <f t="shared" ca="1" si="2541"/>
        <v>76.310771312420954</v>
      </c>
      <c r="AN3873" s="34">
        <f t="shared" ca="1" si="2541"/>
        <v>75.645883087011441</v>
      </c>
      <c r="AO3873" s="34">
        <f t="shared" ca="1" si="2541"/>
        <v>75.00356131852962</v>
      </c>
      <c r="AP3873" s="34">
        <f t="shared" ca="1" si="2541"/>
        <v>74.384247890606446</v>
      </c>
      <c r="AQ3873" s="34">
        <f t="shared" ca="1" si="2541"/>
        <v>73.788364447938775</v>
      </c>
      <c r="AR3873" s="34">
        <f t="shared" ca="1" si="2541"/>
        <v>73.216313277806364</v>
      </c>
      <c r="AS3873" s="34">
        <f t="shared" ca="1" si="2541"/>
        <v>72.668478158661543</v>
      </c>
      <c r="AT3873" s="34">
        <f t="shared" ca="1" si="2541"/>
        <v>72.145225176647813</v>
      </c>
      <c r="AU3873" s="34">
        <f t="shared" ca="1" si="2541"/>
        <v>71.64690351052613</v>
      </c>
      <c r="AV3873" s="34">
        <f t="shared" ca="1" si="2541"/>
        <v>71.173846185945422</v>
      </c>
      <c r="AW3873" s="34">
        <f t="shared" ca="1" si="2541"/>
        <v>70.726370799596893</v>
      </c>
      <c r="AX3873" s="34">
        <f t="shared" ca="1" si="2541"/>
        <v>70.304780214277429</v>
      </c>
      <c r="AY3873" s="34">
        <f t="shared" ca="1" si="2541"/>
        <v>69.909363225474536</v>
      </c>
      <c r="AZ3873" s="34">
        <f t="shared" ca="1" si="2541"/>
        <v>69.540395200515576</v>
      </c>
      <c r="BA3873" s="34">
        <f t="shared" ca="1" si="2541"/>
        <v>69.19813869089775</v>
      </c>
      <c r="BB3873" s="34">
        <f t="shared" ca="1" si="2541"/>
        <v>68.882844018880178</v>
      </c>
      <c r="BC3873" s="34">
        <f t="shared" ca="1" si="2541"/>
        <v>68.594749838982764</v>
      </c>
      <c r="BD3873" s="34">
        <f t="shared" ca="1" si="2541"/>
        <v>68.334083675450785</v>
      </c>
      <c r="BE3873" s="34">
        <f t="shared" ca="1" si="2541"/>
        <v>68.101062436298832</v>
      </c>
      <c r="BF3873" s="34">
        <f t="shared" ca="1" si="2541"/>
        <v>67.895892905000665</v>
      </c>
    </row>
    <row r="3874" spans="1:58" x14ac:dyDescent="0.2">
      <c r="A3874" s="9" t="str">
        <f t="shared" si="2437"/>
        <v>Curaçao</v>
      </c>
      <c r="C3874" s="34">
        <f t="shared" ref="C3874:AH3874" ca="1" si="2542">C3636*C3178</f>
        <v>1.479453397573268</v>
      </c>
      <c r="D3874" s="34">
        <f t="shared" ca="1" si="2542"/>
        <v>1.4865935575387221</v>
      </c>
      <c r="E3874" s="34">
        <f t="shared" ca="1" si="2542"/>
        <v>1.4931379942171215</v>
      </c>
      <c r="F3874" s="34">
        <f t="shared" ca="1" si="2542"/>
        <v>1.4991080071206275</v>
      </c>
      <c r="G3874" s="34">
        <f t="shared" ca="1" si="2542"/>
        <v>1.5045251520663532</v>
      </c>
      <c r="H3874" s="34">
        <f t="shared" ca="1" si="2542"/>
        <v>1.5094111580068561</v>
      </c>
      <c r="I3874" s="34">
        <f t="shared" ca="1" si="2542"/>
        <v>1.5137878501948723</v>
      </c>
      <c r="J3874" s="34">
        <f t="shared" ca="1" si="2542"/>
        <v>1.5176770795103574</v>
      </c>
      <c r="K3874" s="34">
        <f t="shared" ca="1" si="2542"/>
        <v>1.5211006577495789</v>
      </c>
      <c r="L3874" s="34">
        <f t="shared" ca="1" si="2542"/>
        <v>1.5240802986541884</v>
      </c>
      <c r="M3874" s="34">
        <f t="shared" ca="1" si="2542"/>
        <v>1.5266375644403578</v>
      </c>
      <c r="N3874" s="34">
        <f t="shared" ca="1" si="2542"/>
        <v>1.5287938175812064</v>
      </c>
      <c r="O3874" s="34">
        <f t="shared" ca="1" si="2542"/>
        <v>1.5305701775774982</v>
      </c>
      <c r="P3874" s="34">
        <f t="shared" ca="1" si="2542"/>
        <v>1.531987482456846</v>
      </c>
      <c r="Q3874" s="34">
        <f t="shared" ca="1" si="2542"/>
        <v>1.5330662547295828</v>
      </c>
      <c r="R3874" s="34">
        <f t="shared" ca="1" si="2542"/>
        <v>1.5338266715351812</v>
      </c>
      <c r="S3874" s="34">
        <f t="shared" ca="1" si="2542"/>
        <v>1.5342885387143048</v>
      </c>
      <c r="T3874" s="34">
        <f t="shared" ca="1" si="2542"/>
        <v>1.5344712685452535</v>
      </c>
      <c r="U3874" s="34">
        <f t="shared" ca="1" si="2542"/>
        <v>1.5343938608870866</v>
      </c>
      <c r="V3874" s="34">
        <f t="shared" ca="1" si="2542"/>
        <v>1.5340748874835943</v>
      </c>
      <c r="W3874" s="34">
        <f t="shared" ca="1" si="2542"/>
        <v>1.5335324791853469</v>
      </c>
      <c r="X3874" s="34">
        <f t="shared" ca="1" si="2542"/>
        <v>1.5327843158604773</v>
      </c>
      <c r="Y3874" s="34">
        <f t="shared" ca="1" si="2542"/>
        <v>1.53184761876931</v>
      </c>
      <c r="Z3874" s="34">
        <f t="shared" ca="1" si="2542"/>
        <v>1.5307391451929875</v>
      </c>
      <c r="AA3874" s="34">
        <f t="shared" ca="1" si="2542"/>
        <v>1.5294751851144677</v>
      </c>
      <c r="AB3874" s="34">
        <f t="shared" ca="1" si="2542"/>
        <v>1.5280715597603693</v>
      </c>
      <c r="AC3874" s="34">
        <f t="shared" ca="1" si="2542"/>
        <v>1.5265436218215187</v>
      </c>
      <c r="AD3874" s="34">
        <f t="shared" ca="1" si="2542"/>
        <v>1.5249062571870839</v>
      </c>
      <c r="AE3874" s="34">
        <f t="shared" ca="1" si="2542"/>
        <v>1.5231738880269923</v>
      </c>
      <c r="AF3874" s="34">
        <f t="shared" ca="1" si="2542"/>
        <v>1.5213604770797056</v>
      </c>
      <c r="AG3874" s="34">
        <f t="shared" ca="1" si="2542"/>
        <v>1.5194795330017454</v>
      </c>
      <c r="AH3874" s="34">
        <f t="shared" ca="1" si="2542"/>
        <v>1.517544116651554</v>
      </c>
      <c r="AI3874" s="34">
        <f t="shared" ref="AI3874:BF3874" ca="1" si="2543">AI3636*AI3178</f>
        <v>1.5155668481884694</v>
      </c>
      <c r="AJ3874" s="34">
        <f t="shared" ca="1" si="2543"/>
        <v>1.5135599148762107</v>
      </c>
      <c r="AK3874" s="34">
        <f t="shared" ca="1" si="2543"/>
        <v>1.5115350794865199</v>
      </c>
      <c r="AL3874" s="34">
        <f t="shared" ca="1" si="2543"/>
        <v>1.5095036892122369</v>
      </c>
      <c r="AM3874" s="34">
        <f t="shared" ca="1" si="2543"/>
        <v>1.5074766850013834</v>
      </c>
      <c r="AN3874" s="34">
        <f t="shared" ca="1" si="2543"/>
        <v>1.5054646112361934</v>
      </c>
      <c r="AO3874" s="34">
        <f t="shared" ca="1" si="2543"/>
        <v>1.5034776256824354</v>
      </c>
      <c r="AP3874" s="34">
        <f t="shared" ca="1" si="2543"/>
        <v>1.5015255096463684</v>
      </c>
      <c r="AQ3874" s="34">
        <f t="shared" ca="1" si="2543"/>
        <v>1.4996176782805026</v>
      </c>
      <c r="AR3874" s="34">
        <f t="shared" ca="1" si="2543"/>
        <v>1.4977631909846063</v>
      </c>
      <c r="AS3874" s="34">
        <f t="shared" ca="1" si="2543"/>
        <v>1.4959707618524676</v>
      </c>
      <c r="AT3874" s="34">
        <f t="shared" ca="1" si="2543"/>
        <v>1.4942487701267884</v>
      </c>
      <c r="AU3874" s="34">
        <f t="shared" ca="1" si="2543"/>
        <v>1.4926052706178508</v>
      </c>
      <c r="AV3874" s="34">
        <f t="shared" ca="1" si="2543"/>
        <v>1.4910480040587717</v>
      </c>
      <c r="AW3874" s="34">
        <f t="shared" ca="1" si="2543"/>
        <v>1.4895844073627309</v>
      </c>
      <c r="AX3874" s="34">
        <f t="shared" ca="1" si="2543"/>
        <v>1.4882216237580728</v>
      </c>
      <c r="AY3874" s="34">
        <f t="shared" ca="1" si="2543"/>
        <v>1.4869665127792544</v>
      </c>
      <c r="AZ3874" s="34">
        <f t="shared" ca="1" si="2543"/>
        <v>1.485825660094235</v>
      </c>
      <c r="BA3874" s="34">
        <f t="shared" ca="1" si="2543"/>
        <v>1.4848053871492084</v>
      </c>
      <c r="BB3874" s="34">
        <f t="shared" ca="1" si="2543"/>
        <v>1.4839117606198124</v>
      </c>
      <c r="BC3874" s="34">
        <f t="shared" ca="1" si="2543"/>
        <v>1.4831506016544835</v>
      </c>
      <c r="BD3874" s="34">
        <f t="shared" ca="1" si="2543"/>
        <v>1.4825274949029086</v>
      </c>
      <c r="BE3874" s="34">
        <f t="shared" ca="1" si="2543"/>
        <v>1.4820477973186228</v>
      </c>
      <c r="BF3874" s="34">
        <f t="shared" ca="1" si="2543"/>
        <v>1.4817166467322049</v>
      </c>
    </row>
    <row r="3875" spans="1:58" x14ac:dyDescent="0.2">
      <c r="A3875" s="9" t="str">
        <f t="shared" si="2437"/>
        <v>Cyprus</v>
      </c>
      <c r="C3875" s="34">
        <f t="shared" ref="C3875:AH3875" ca="1" si="2544">C3637*C3179</f>
        <v>12.113647943191543</v>
      </c>
      <c r="D3875" s="34">
        <f t="shared" ca="1" si="2544"/>
        <v>12.051540610221545</v>
      </c>
      <c r="E3875" s="34">
        <f t="shared" ca="1" si="2544"/>
        <v>11.989460263784391</v>
      </c>
      <c r="F3875" s="34">
        <f t="shared" ca="1" si="2544"/>
        <v>11.927520969364247</v>
      </c>
      <c r="G3875" s="34">
        <f t="shared" ca="1" si="2544"/>
        <v>11.865832490999971</v>
      </c>
      <c r="H3875" s="34">
        <f t="shared" ca="1" si="2544"/>
        <v>11.804500405654142</v>
      </c>
      <c r="I3875" s="34">
        <f t="shared" ca="1" si="2544"/>
        <v>11.74362621943208</v>
      </c>
      <c r="J3875" s="34">
        <f t="shared" ca="1" si="2544"/>
        <v>11.683307485033678</v>
      </c>
      <c r="K3875" s="34">
        <f t="shared" ca="1" si="2544"/>
        <v>11.62363791985906</v>
      </c>
      <c r="L3875" s="34">
        <f t="shared" ca="1" si="2544"/>
        <v>11.564707524272936</v>
      </c>
      <c r="M3875" s="34">
        <f t="shared" ca="1" si="2544"/>
        <v>11.506602699562043</v>
      </c>
      <c r="N3875" s="34">
        <f t="shared" ca="1" si="2544"/>
        <v>11.449406365198442</v>
      </c>
      <c r="O3875" s="34">
        <f t="shared" ca="1" si="2544"/>
        <v>11.393198075042822</v>
      </c>
      <c r="P3875" s="34">
        <f t="shared" ca="1" si="2544"/>
        <v>11.338054132190425</v>
      </c>
      <c r="Q3875" s="34">
        <f t="shared" ca="1" si="2544"/>
        <v>11.284047702176208</v>
      </c>
      <c r="R3875" s="34">
        <f t="shared" ca="1" si="2544"/>
        <v>11.231248924320182</v>
      </c>
      <c r="S3875" s="34">
        <f t="shared" ca="1" si="2544"/>
        <v>11.179725021001367</v>
      </c>
      <c r="T3875" s="34">
        <f t="shared" ca="1" si="2544"/>
        <v>11.129540404704574</v>
      </c>
      <c r="U3875" s="34">
        <f t="shared" ca="1" si="2544"/>
        <v>11.080756782685775</v>
      </c>
      <c r="V3875" s="34">
        <f t="shared" ca="1" si="2544"/>
        <v>11.033433259155057</v>
      </c>
      <c r="W3875" s="34">
        <f t="shared" ca="1" si="2544"/>
        <v>10.987626434872626</v>
      </c>
      <c r="X3875" s="34">
        <f t="shared" ca="1" si="2544"/>
        <v>10.94339050409928</v>
      </c>
      <c r="Y3875" s="34">
        <f t="shared" ca="1" si="2544"/>
        <v>10.900777348834863</v>
      </c>
      <c r="Z3875" s="34">
        <f t="shared" ca="1" si="2544"/>
        <v>10.859836630322841</v>
      </c>
      <c r="AA3875" s="34">
        <f t="shared" ca="1" si="2544"/>
        <v>10.820615877787443</v>
      </c>
      <c r="AB3875" s="34">
        <f t="shared" ca="1" si="2544"/>
        <v>10.783160574408463</v>
      </c>
      <c r="AC3875" s="34">
        <f t="shared" ca="1" si="2544"/>
        <v>10.747514240523735</v>
      </c>
      <c r="AD3875" s="34">
        <f t="shared" ca="1" si="2544"/>
        <v>10.71371851408794</v>
      </c>
      <c r="AE3875" s="34">
        <f t="shared" ca="1" si="2544"/>
        <v>10.681813228398468</v>
      </c>
      <c r="AF3875" s="34">
        <f t="shared" ca="1" si="2544"/>
        <v>10.651836487132673</v>
      </c>
      <c r="AG3875" s="34">
        <f t="shared" ca="1" si="2544"/>
        <v>10.623824736720628</v>
      </c>
      <c r="AH3875" s="34">
        <f t="shared" ca="1" si="2544"/>
        <v>10.597812836111789</v>
      </c>
      <c r="AI3875" s="34">
        <f t="shared" ref="AI3875:BF3875" ca="1" si="2545">AI3637*AI3179</f>
        <v>10.573834123971874</v>
      </c>
      <c r="AJ3875" s="34">
        <f t="shared" ca="1" si="2545"/>
        <v>10.551920483376231</v>
      </c>
      <c r="AK3875" s="34">
        <f t="shared" ca="1" si="2545"/>
        <v>10.532102404042234</v>
      </c>
      <c r="AL3875" s="34">
        <f t="shared" ca="1" si="2545"/>
        <v>10.514409042174666</v>
      </c>
      <c r="AM3875" s="34">
        <f t="shared" ca="1" si="2545"/>
        <v>10.49886827797302</v>
      </c>
      <c r="AN3875" s="34">
        <f t="shared" ca="1" si="2545"/>
        <v>10.485506770877292</v>
      </c>
      <c r="AO3875" s="34">
        <f t="shared" ca="1" si="2545"/>
        <v>10.474350012602685</v>
      </c>
      <c r="AP3875" s="34">
        <f t="shared" ca="1" si="2545"/>
        <v>10.465422378043316</v>
      </c>
      <c r="AQ3875" s="34">
        <f t="shared" ca="1" si="2545"/>
        <v>10.458747174097944</v>
      </c>
      <c r="AR3875" s="34">
        <f t="shared" ca="1" si="2545"/>
        <v>10.454346686497015</v>
      </c>
      <c r="AS3875" s="34">
        <f t="shared" ca="1" si="2545"/>
        <v>10.45224222468263</v>
      </c>
      <c r="AT3875" s="34">
        <f t="shared" ca="1" si="2545"/>
        <v>10.452454164821555</v>
      </c>
      <c r="AU3875" s="34">
        <f t="shared" ca="1" si="2545"/>
        <v>10.455001991003142</v>
      </c>
      <c r="AV3875" s="34">
        <f t="shared" ca="1" si="2545"/>
        <v>10.459904334699534</v>
      </c>
      <c r="AW3875" s="34">
        <f t="shared" ca="1" si="2545"/>
        <v>10.467179012536754</v>
      </c>
      <c r="AX3875" s="34">
        <f t="shared" ca="1" si="2545"/>
        <v>10.476843062453359</v>
      </c>
      <c r="AY3875" s="34">
        <f t="shared" ca="1" si="2545"/>
        <v>10.488912778294273</v>
      </c>
      <c r="AZ3875" s="34">
        <f t="shared" ca="1" si="2545"/>
        <v>10.50340374291252</v>
      </c>
      <c r="BA3875" s="34">
        <f t="shared" ca="1" si="2545"/>
        <v>10.520330859822337</v>
      </c>
      <c r="BB3875" s="34">
        <f t="shared" ca="1" si="2545"/>
        <v>10.539708383474853</v>
      </c>
      <c r="BC3875" s="34">
        <f t="shared" ca="1" si="2545"/>
        <v>10.561549948198213</v>
      </c>
      <c r="BD3875" s="34">
        <f t="shared" ca="1" si="2545"/>
        <v>10.585868595868886</v>
      </c>
      <c r="BE3875" s="34">
        <f t="shared" ca="1" si="2545"/>
        <v>10.612676802351439</v>
      </c>
      <c r="BF3875" s="34">
        <f t="shared" ca="1" si="2545"/>
        <v>10.641986502771724</v>
      </c>
    </row>
    <row r="3876" spans="1:58" x14ac:dyDescent="0.2">
      <c r="A3876" s="9" t="str">
        <f t="shared" si="2437"/>
        <v>Czechia</v>
      </c>
      <c r="C3876" s="34">
        <f t="shared" ref="C3876:AH3876" ca="1" si="2546">C3638*C3180</f>
        <v>108.00717830906017</v>
      </c>
      <c r="D3876" s="34">
        <f t="shared" ca="1" si="2546"/>
        <v>107.70304812703149</v>
      </c>
      <c r="E3876" s="34">
        <f t="shared" ca="1" si="2546"/>
        <v>107.40479008581897</v>
      </c>
      <c r="F3876" s="34">
        <f t="shared" ca="1" si="2546"/>
        <v>107.11242594065338</v>
      </c>
      <c r="G3876" s="34">
        <f t="shared" ca="1" si="2546"/>
        <v>106.82597671973613</v>
      </c>
      <c r="H3876" s="34">
        <f t="shared" ca="1" si="2546"/>
        <v>106.54546275077321</v>
      </c>
      <c r="I3876" s="34">
        <f t="shared" ca="1" si="2546"/>
        <v>106.27090368649334</v>
      </c>
      <c r="J3876" s="34">
        <f t="shared" ca="1" si="2546"/>
        <v>106.00231852914708</v>
      </c>
      <c r="K3876" s="34">
        <f t="shared" ca="1" si="2546"/>
        <v>105.73972565407378</v>
      </c>
      <c r="L3876" s="34">
        <f t="shared" ca="1" si="2546"/>
        <v>105.48314283232932</v>
      </c>
      <c r="M3876" s="34">
        <f t="shared" ca="1" si="2546"/>
        <v>105.23258725245806</v>
      </c>
      <c r="N3876" s="34">
        <f t="shared" ca="1" si="2546"/>
        <v>104.98807554139903</v>
      </c>
      <c r="O3876" s="34">
        <f t="shared" ca="1" si="2546"/>
        <v>104.74962378460644</v>
      </c>
      <c r="P3876" s="34">
        <f t="shared" ca="1" si="2546"/>
        <v>104.517247545372</v>
      </c>
      <c r="Q3876" s="34">
        <f t="shared" ca="1" si="2546"/>
        <v>104.29096188342569</v>
      </c>
      <c r="R3876" s="34">
        <f t="shared" ca="1" si="2546"/>
        <v>104.07078137280016</v>
      </c>
      <c r="S3876" s="34">
        <f t="shared" ca="1" si="2546"/>
        <v>103.85672011903317</v>
      </c>
      <c r="T3876" s="34">
        <f t="shared" ca="1" si="2546"/>
        <v>103.64879177568979</v>
      </c>
      <c r="U3876" s="34">
        <f t="shared" ca="1" si="2546"/>
        <v>103.44700956027729</v>
      </c>
      <c r="V3876" s="34">
        <f t="shared" ca="1" si="2546"/>
        <v>103.25138626953193</v>
      </c>
      <c r="W3876" s="34">
        <f t="shared" ca="1" si="2546"/>
        <v>103.06193429414786</v>
      </c>
      <c r="X3876" s="34">
        <f t="shared" ca="1" si="2546"/>
        <v>102.87866563292613</v>
      </c>
      <c r="Y3876" s="34">
        <f t="shared" ca="1" si="2546"/>
        <v>102.70159190641152</v>
      </c>
      <c r="Z3876" s="34">
        <f t="shared" ca="1" si="2546"/>
        <v>102.53072436999321</v>
      </c>
      <c r="AA3876" s="34">
        <f t="shared" ca="1" si="2546"/>
        <v>102.36607392653526</v>
      </c>
      <c r="AB3876" s="34">
        <f t="shared" ca="1" si="2546"/>
        <v>102.20765113851137</v>
      </c>
      <c r="AC3876" s="34">
        <f t="shared" ca="1" si="2546"/>
        <v>102.05546623970807</v>
      </c>
      <c r="AD3876" s="34">
        <f t="shared" ca="1" si="2546"/>
        <v>101.9095291464689</v>
      </c>
      <c r="AE3876" s="34">
        <f t="shared" ca="1" si="2546"/>
        <v>101.76984946854284</v>
      </c>
      <c r="AF3876" s="34">
        <f t="shared" ca="1" si="2546"/>
        <v>101.63643651950741</v>
      </c>
      <c r="AG3876" s="34">
        <f t="shared" ca="1" si="2546"/>
        <v>101.50929932682861</v>
      </c>
      <c r="AH3876" s="34">
        <f t="shared" ca="1" si="2546"/>
        <v>101.3884466415269</v>
      </c>
      <c r="AI3876" s="34">
        <f t="shared" ref="AI3876:BF3876" ca="1" si="2547">AI3638*AI3180</f>
        <v>101.27388694750991</v>
      </c>
      <c r="AJ3876" s="34">
        <f t="shared" ca="1" si="2547"/>
        <v>101.16562847053964</v>
      </c>
      <c r="AK3876" s="34">
        <f t="shared" ca="1" si="2547"/>
        <v>101.06367918689409</v>
      </c>
      <c r="AL3876" s="34">
        <f t="shared" ca="1" si="2547"/>
        <v>100.96804683168961</v>
      </c>
      <c r="AM3876" s="34">
        <f t="shared" ca="1" si="2547"/>
        <v>100.87873890692308</v>
      </c>
      <c r="AN3876" s="34">
        <f t="shared" ca="1" si="2547"/>
        <v>100.79576268919899</v>
      </c>
      <c r="AO3876" s="34">
        <f t="shared" ca="1" si="2547"/>
        <v>100.71912523719939</v>
      </c>
      <c r="AP3876" s="34">
        <f t="shared" ca="1" si="2547"/>
        <v>100.6488333988613</v>
      </c>
      <c r="AQ3876" s="34">
        <f t="shared" ca="1" si="2547"/>
        <v>100.58489381831802</v>
      </c>
      <c r="AR3876" s="34">
        <f t="shared" ca="1" si="2547"/>
        <v>100.52731294256878</v>
      </c>
      <c r="AS3876" s="34">
        <f t="shared" ca="1" si="2547"/>
        <v>100.4760970279317</v>
      </c>
      <c r="AT3876" s="34">
        <f t="shared" ca="1" si="2547"/>
        <v>100.43125214624372</v>
      </c>
      <c r="AU3876" s="34">
        <f t="shared" ca="1" si="2547"/>
        <v>100.39278419086239</v>
      </c>
      <c r="AV3876" s="34">
        <f t="shared" ca="1" si="2547"/>
        <v>100.36069888243161</v>
      </c>
      <c r="AW3876" s="34">
        <f t="shared" ca="1" si="2547"/>
        <v>100.33500177446605</v>
      </c>
      <c r="AX3876" s="34">
        <f t="shared" ca="1" si="2547"/>
        <v>100.31569825871533</v>
      </c>
      <c r="AY3876" s="34">
        <f t="shared" ca="1" si="2547"/>
        <v>100.30279357036224</v>
      </c>
      <c r="AZ3876" s="34">
        <f t="shared" ca="1" si="2547"/>
        <v>100.29629279301562</v>
      </c>
      <c r="BA3876" s="34">
        <f t="shared" ca="1" si="2547"/>
        <v>100.29620086355096</v>
      </c>
      <c r="BB3876" s="34">
        <f t="shared" ca="1" si="2547"/>
        <v>100.3025225767596</v>
      </c>
      <c r="BC3876" s="34">
        <f t="shared" ca="1" si="2547"/>
        <v>100.31526258985841</v>
      </c>
      <c r="BD3876" s="34">
        <f t="shared" ca="1" si="2547"/>
        <v>100.33442542682059</v>
      </c>
      <c r="BE3876" s="34">
        <f t="shared" ca="1" si="2547"/>
        <v>100.36001548257903</v>
      </c>
      <c r="BF3876" s="34">
        <f t="shared" ca="1" si="2547"/>
        <v>100.39203702706193</v>
      </c>
    </row>
    <row r="3877" spans="1:58" x14ac:dyDescent="0.2">
      <c r="A3877" s="9" t="str">
        <f t="shared" si="2437"/>
        <v>Côte d'Ivoire</v>
      </c>
      <c r="C3877" s="34">
        <f t="shared" ref="C3877:AH3877" ca="1" si="2548">C3639*C3181</f>
        <v>29.023257012202759</v>
      </c>
      <c r="D3877" s="34">
        <f t="shared" ca="1" si="2548"/>
        <v>33.191216102215314</v>
      </c>
      <c r="E3877" s="34">
        <f t="shared" ca="1" si="2548"/>
        <v>37.787651318287139</v>
      </c>
      <c r="F3877" s="34">
        <f t="shared" ca="1" si="2548"/>
        <v>42.834825165924663</v>
      </c>
      <c r="G3877" s="34">
        <f t="shared" ca="1" si="2548"/>
        <v>48.353937112175245</v>
      </c>
      <c r="H3877" s="34">
        <f t="shared" ca="1" si="2548"/>
        <v>54.364923913246656</v>
      </c>
      <c r="I3877" s="34">
        <f t="shared" ca="1" si="2548"/>
        <v>60.886271911302579</v>
      </c>
      <c r="J3877" s="34">
        <f t="shared" ca="1" si="2548"/>
        <v>67.934843874054735</v>
      </c>
      <c r="K3877" s="34">
        <f t="shared" ca="1" si="2548"/>
        <v>75.525722620840526</v>
      </c>
      <c r="L3877" s="34">
        <f t="shared" ca="1" si="2548"/>
        <v>83.672073316774117</v>
      </c>
      <c r="M3877" s="34">
        <f t="shared" ca="1" si="2548"/>
        <v>92.385025932274218</v>
      </c>
      <c r="N3877" s="34">
        <f t="shared" ca="1" si="2548"/>
        <v>101.67357897068068</v>
      </c>
      <c r="O3877" s="34">
        <f t="shared" ca="1" si="2548"/>
        <v>111.54452517072974</v>
      </c>
      <c r="P3877" s="34">
        <f t="shared" ca="1" si="2548"/>
        <v>122.00239950403142</v>
      </c>
      <c r="Q3877" s="34">
        <f t="shared" ca="1" si="2548"/>
        <v>133.04944941727692</v>
      </c>
      <c r="R3877" s="34">
        <f t="shared" ca="1" si="2548"/>
        <v>144.68562692338958</v>
      </c>
      <c r="S3877" s="34">
        <f t="shared" ca="1" si="2548"/>
        <v>156.90860182936714</v>
      </c>
      <c r="T3877" s="34">
        <f t="shared" ca="1" si="2548"/>
        <v>169.71379510746971</v>
      </c>
      <c r="U3877" s="34">
        <f t="shared" ca="1" si="2548"/>
        <v>183.09443117201343</v>
      </c>
      <c r="V3877" s="34">
        <f t="shared" ca="1" si="2548"/>
        <v>197.04160762037975</v>
      </c>
      <c r="W3877" s="34">
        <f t="shared" ca="1" si="2548"/>
        <v>211.54438083253183</v>
      </c>
      <c r="X3877" s="34">
        <f t="shared" ca="1" si="2548"/>
        <v>226.58986570041711</v>
      </c>
      <c r="Y3877" s="34">
        <f t="shared" ca="1" si="2548"/>
        <v>242.16334767351515</v>
      </c>
      <c r="Z3877" s="34">
        <f t="shared" ca="1" si="2548"/>
        <v>258.24840526014782</v>
      </c>
      <c r="AA3877" s="34">
        <f t="shared" ca="1" si="2548"/>
        <v>274.82704111057416</v>
      </c>
      <c r="AB3877" s="34">
        <f t="shared" ca="1" si="2548"/>
        <v>291.87981982720419</v>
      </c>
      <c r="AC3877" s="34">
        <f t="shared" ca="1" si="2548"/>
        <v>309.38601069295783</v>
      </c>
      <c r="AD3877" s="34">
        <f t="shared" ca="1" si="2548"/>
        <v>327.32373358049495</v>
      </c>
      <c r="AE3877" s="34">
        <f t="shared" ca="1" si="2548"/>
        <v>345.67010639548391</v>
      </c>
      <c r="AF3877" s="34">
        <f t="shared" ca="1" si="2548"/>
        <v>364.40139251608031</v>
      </c>
      <c r="AG3877" s="34">
        <f t="shared" ca="1" si="2548"/>
        <v>383.4931468109624</v>
      </c>
      <c r="AH3877" s="34">
        <f t="shared" ca="1" si="2548"/>
        <v>402.92035895004045</v>
      </c>
      <c r="AI3877" s="34">
        <f t="shared" ref="AI3877:BF3877" ca="1" si="2549">AI3639*AI3181</f>
        <v>422.65759285788135</v>
      </c>
      <c r="AJ3877" s="34">
        <f t="shared" ca="1" si="2549"/>
        <v>442.67912130121925</v>
      </c>
      <c r="AK3877" s="34">
        <f t="shared" ca="1" si="2549"/>
        <v>462.95905474154972</v>
      </c>
      <c r="AL3877" s="34">
        <f t="shared" ca="1" si="2549"/>
        <v>483.47146372398674</v>
      </c>
      <c r="AM3877" s="34">
        <f t="shared" ca="1" si="2549"/>
        <v>504.19049420737605</v>
      </c>
      <c r="AN3877" s="34">
        <f t="shared" ca="1" si="2549"/>
        <v>525.09047537134165</v>
      </c>
      <c r="AO3877" s="34">
        <f t="shared" ca="1" si="2549"/>
        <v>546.14601955700482</v>
      </c>
      <c r="AP3877" s="34">
        <f t="shared" ca="1" si="2549"/>
        <v>567.3321141138224</v>
      </c>
      <c r="AQ3877" s="34">
        <f t="shared" ca="1" si="2549"/>
        <v>588.6242050289261</v>
      </c>
      <c r="AR3877" s="34">
        <f t="shared" ca="1" si="2549"/>
        <v>609.99827231264771</v>
      </c>
      <c r="AS3877" s="34">
        <f t="shared" ca="1" si="2549"/>
        <v>631.43089719849399</v>
      </c>
      <c r="AT3877" s="34">
        <f t="shared" ca="1" si="2549"/>
        <v>652.89932129363433</v>
      </c>
      <c r="AU3877" s="34">
        <f t="shared" ca="1" si="2549"/>
        <v>674.3814978807643</v>
      </c>
      <c r="AV3877" s="34">
        <f t="shared" ca="1" si="2549"/>
        <v>695.85613563062361</v>
      </c>
      <c r="AW3877" s="34">
        <f t="shared" ca="1" si="2549"/>
        <v>717.30273503036119</v>
      </c>
      <c r="AX3877" s="34">
        <f t="shared" ca="1" si="2549"/>
        <v>738.70161787356062</v>
      </c>
      <c r="AY3877" s="34">
        <f t="shared" ca="1" si="2549"/>
        <v>760.03395018661877</v>
      </c>
      <c r="AZ3877" s="34">
        <f t="shared" ca="1" si="2549"/>
        <v>781.28175899093208</v>
      </c>
      <c r="BA3877" s="34">
        <f t="shared" ca="1" si="2549"/>
        <v>802.42794331455207</v>
      </c>
      <c r="BB3877" s="34">
        <f t="shared" ca="1" si="2549"/>
        <v>823.45627987859882</v>
      </c>
      <c r="BC3877" s="34">
        <f t="shared" ca="1" si="2549"/>
        <v>844.35142388587042</v>
      </c>
      <c r="BD3877" s="34">
        <f t="shared" ca="1" si="2549"/>
        <v>865.09890534001761</v>
      </c>
      <c r="BE3877" s="34">
        <f t="shared" ca="1" si="2549"/>
        <v>885.68512131634941</v>
      </c>
      <c r="BF3877" s="34">
        <f t="shared" ca="1" si="2549"/>
        <v>906.09732459833072</v>
      </c>
    </row>
    <row r="3878" spans="1:58" x14ac:dyDescent="0.2">
      <c r="A3878" s="9" t="str">
        <f t="shared" si="2437"/>
        <v>Democratic People's Republic of Korea</v>
      </c>
      <c r="C3878" s="34">
        <f t="shared" ref="C3878:AH3878" ca="1" si="2550">C3640*C3182</f>
        <v>181.32451461250457</v>
      </c>
      <c r="D3878" s="34">
        <f t="shared" ca="1" si="2550"/>
        <v>185.08496297312362</v>
      </c>
      <c r="E3878" s="34">
        <f t="shared" ca="1" si="2550"/>
        <v>188.75273129516944</v>
      </c>
      <c r="F3878" s="34">
        <f t="shared" ca="1" si="2550"/>
        <v>192.32457141634981</v>
      </c>
      <c r="G3878" s="34">
        <f t="shared" ca="1" si="2550"/>
        <v>195.79753662775502</v>
      </c>
      <c r="H3878" s="34">
        <f t="shared" ca="1" si="2550"/>
        <v>199.1689731576798</v>
      </c>
      <c r="I3878" s="34">
        <f t="shared" ca="1" si="2550"/>
        <v>202.43651078227654</v>
      </c>
      <c r="J3878" s="34">
        <f t="shared" ca="1" si="2550"/>
        <v>205.59805270602325</v>
      </c>
      <c r="K3878" s="34">
        <f t="shared" ca="1" si="2550"/>
        <v>208.65176484667475</v>
      </c>
      <c r="L3878" s="34">
        <f t="shared" ca="1" si="2550"/>
        <v>211.5960646503965</v>
      </c>
      <c r="M3878" s="34">
        <f t="shared" ca="1" si="2550"/>
        <v>214.42960955377075</v>
      </c>
      <c r="N3878" s="34">
        <f t="shared" ca="1" si="2550"/>
        <v>217.15128520000084</v>
      </c>
      <c r="O3878" s="34">
        <f t="shared" ca="1" si="2550"/>
        <v>219.7601935075173</v>
      </c>
      <c r="P3878" s="34">
        <f t="shared" ca="1" si="2550"/>
        <v>222.25564067993807</v>
      </c>
      <c r="Q3878" s="34">
        <f t="shared" ca="1" si="2550"/>
        <v>224.63712523753421</v>
      </c>
      <c r="R3878" s="34">
        <f t="shared" ca="1" si="2550"/>
        <v>226.90432614158476</v>
      </c>
      <c r="S3878" s="34">
        <f t="shared" ca="1" si="2550"/>
        <v>229.05709107482954</v>
      </c>
      <c r="T3878" s="34">
        <f t="shared" ca="1" si="2550"/>
        <v>231.09542493319344</v>
      </c>
      <c r="U3878" s="34">
        <f t="shared" ca="1" si="2550"/>
        <v>233.01947857660264</v>
      </c>
      <c r="V3878" s="34">
        <f t="shared" ca="1" si="2550"/>
        <v>234.82953787955603</v>
      </c>
      <c r="W3878" s="34">
        <f t="shared" ca="1" si="2550"/>
        <v>236.52601311569094</v>
      </c>
      <c r="X3878" s="34">
        <f t="shared" ca="1" si="2550"/>
        <v>238.10942870436949</v>
      </c>
      <c r="Y3878" s="34">
        <f t="shared" ca="1" si="2550"/>
        <v>239.58041334184907</v>
      </c>
      <c r="Z3878" s="34">
        <f t="shared" ca="1" si="2550"/>
        <v>240.93969053434128</v>
      </c>
      <c r="AA3878" s="34">
        <f t="shared" ca="1" si="2550"/>
        <v>242.18806954574148</v>
      </c>
      <c r="AB3878" s="34">
        <f t="shared" ca="1" si="2550"/>
        <v>243.32643676846692</v>
      </c>
      <c r="AC3878" s="34">
        <f t="shared" ca="1" si="2550"/>
        <v>244.35574752220631</v>
      </c>
      <c r="AD3878" s="34">
        <f t="shared" ca="1" si="2550"/>
        <v>245.27701828188427</v>
      </c>
      <c r="AE3878" s="34">
        <f t="shared" ca="1" si="2550"/>
        <v>246.09131933332003</v>
      </c>
      <c r="AF3878" s="34">
        <f t="shared" ca="1" si="2550"/>
        <v>246.79976785231602</v>
      </c>
      <c r="AG3878" s="34">
        <f t="shared" ca="1" si="2550"/>
        <v>247.40352140080734</v>
      </c>
      <c r="AH3878" s="34">
        <f t="shared" ca="1" si="2550"/>
        <v>247.90377183162232</v>
      </c>
      <c r="AI3878" s="34">
        <f t="shared" ref="AI3878:BF3878" ca="1" si="2551">AI3640*AI3182</f>
        <v>248.30173959191993</v>
      </c>
      <c r="AJ3878" s="34">
        <f t="shared" ca="1" si="2551"/>
        <v>248.59866841385562</v>
      </c>
      <c r="AK3878" s="34">
        <f t="shared" ca="1" si="2551"/>
        <v>248.79582038006623</v>
      </c>
      <c r="AL3878" s="34">
        <f t="shared" ca="1" si="2551"/>
        <v>248.89447135052546</v>
      </c>
      <c r="AM3878" s="34">
        <f t="shared" ca="1" si="2551"/>
        <v>248.8959067367901</v>
      </c>
      <c r="AN3878" s="34">
        <f t="shared" ca="1" si="2551"/>
        <v>248.80141760900619</v>
      </c>
      <c r="AO3878" s="34">
        <f t="shared" ca="1" si="2551"/>
        <v>248.61229712086134</v>
      </c>
      <c r="AP3878" s="34">
        <f t="shared" ca="1" si="2551"/>
        <v>248.32983723732511</v>
      </c>
      <c r="AQ3878" s="34">
        <f t="shared" ca="1" si="2551"/>
        <v>247.95532575011188</v>
      </c>
      <c r="AR3878" s="34">
        <f t="shared" ca="1" si="2551"/>
        <v>247.49004356569114</v>
      </c>
      <c r="AS3878" s="34">
        <f t="shared" ca="1" si="2551"/>
        <v>246.93526225097619</v>
      </c>
      <c r="AT3878" s="34">
        <f t="shared" ca="1" si="2551"/>
        <v>246.29224182188813</v>
      </c>
      <c r="AU3878" s="34">
        <f t="shared" ca="1" si="2551"/>
        <v>245.56222876045132</v>
      </c>
      <c r="AV3878" s="34">
        <f t="shared" ca="1" si="2551"/>
        <v>244.74645424627312</v>
      </c>
      <c r="AW3878" s="34">
        <f t="shared" ca="1" si="2551"/>
        <v>243.84613258882575</v>
      </c>
      <c r="AX3878" s="34">
        <f t="shared" ca="1" si="2551"/>
        <v>242.8624598472307</v>
      </c>
      <c r="AY3878" s="34">
        <f t="shared" ca="1" si="2551"/>
        <v>241.79661262488315</v>
      </c>
      <c r="AZ3878" s="34">
        <f t="shared" ca="1" si="2551"/>
        <v>240.64974702658708</v>
      </c>
      <c r="BA3878" s="34">
        <f t="shared" ca="1" si="2551"/>
        <v>239.42299776655076</v>
      </c>
      <c r="BB3878" s="34">
        <f t="shared" ca="1" si="2551"/>
        <v>238.11747741594925</v>
      </c>
      <c r="BC3878" s="34">
        <f t="shared" ca="1" si="2551"/>
        <v>236.73427577945756</v>
      </c>
      <c r="BD3878" s="34">
        <f t="shared" ca="1" si="2551"/>
        <v>235.27445939052089</v>
      </c>
      <c r="BE3878" s="34">
        <f t="shared" ca="1" si="2551"/>
        <v>233.73907111582193</v>
      </c>
      <c r="BF3878" s="34">
        <f t="shared" ca="1" si="2551"/>
        <v>232.12912985975916</v>
      </c>
    </row>
    <row r="3879" spans="1:58" x14ac:dyDescent="0.2">
      <c r="A3879" s="9" t="str">
        <f t="shared" si="2437"/>
        <v>Democratic Republic of the Congo</v>
      </c>
      <c r="C3879" s="34">
        <f t="shared" ref="C3879:AH3879" ca="1" si="2552">C3641*C3183</f>
        <v>368.67225889531949</v>
      </c>
      <c r="D3879" s="34">
        <f t="shared" ca="1" si="2552"/>
        <v>407.57881590753607</v>
      </c>
      <c r="E3879" s="34">
        <f t="shared" ca="1" si="2552"/>
        <v>448.83318888578088</v>
      </c>
      <c r="F3879" s="34">
        <f t="shared" ca="1" si="2552"/>
        <v>492.4309565512068</v>
      </c>
      <c r="G3879" s="34">
        <f t="shared" ca="1" si="2552"/>
        <v>538.35756134957956</v>
      </c>
      <c r="H3879" s="34">
        <f t="shared" ca="1" si="2552"/>
        <v>586.58848941451322</v>
      </c>
      <c r="I3879" s="34">
        <f t="shared" ca="1" si="2552"/>
        <v>637.08953437071</v>
      </c>
      <c r="J3879" s="34">
        <f t="shared" ca="1" si="2552"/>
        <v>689.81713779316851</v>
      </c>
      <c r="K3879" s="34">
        <f t="shared" ca="1" si="2552"/>
        <v>744.71879850231733</v>
      </c>
      <c r="L3879" s="34">
        <f t="shared" ca="1" si="2552"/>
        <v>801.73354241759932</v>
      </c>
      <c r="M3879" s="34">
        <f t="shared" ca="1" si="2552"/>
        <v>860.79244442395691</v>
      </c>
      <c r="N3879" s="34">
        <f t="shared" ca="1" si="2552"/>
        <v>921.81919359480935</v>
      </c>
      <c r="O3879" s="34">
        <f t="shared" ca="1" si="2552"/>
        <v>984.73069316521082</v>
      </c>
      <c r="P3879" s="34">
        <f t="shared" ca="1" si="2552"/>
        <v>1049.4376868270112</v>
      </c>
      <c r="Q3879" s="34">
        <f t="shared" ca="1" si="2552"/>
        <v>1115.8454032227432</v>
      </c>
      <c r="R3879" s="34">
        <f t="shared" ca="1" si="2552"/>
        <v>1183.8542109097684</v>
      </c>
      <c r="S3879" s="34">
        <f t="shared" ca="1" si="2552"/>
        <v>1253.3602765560083</v>
      </c>
      <c r="T3879" s="34">
        <f t="shared" ca="1" si="2552"/>
        <v>1324.2562196686713</v>
      </c>
      <c r="U3879" s="34">
        <f t="shared" ca="1" si="2552"/>
        <v>1396.4317577601141</v>
      </c>
      <c r="V3879" s="34">
        <f t="shared" ca="1" si="2552"/>
        <v>1469.7743364757146</v>
      </c>
      <c r="W3879" s="34">
        <f t="shared" ca="1" si="2552"/>
        <v>1544.1697398593474</v>
      </c>
      <c r="X3879" s="34">
        <f t="shared" ca="1" si="2552"/>
        <v>1619.5026765764051</v>
      </c>
      <c r="Y3879" s="34">
        <f t="shared" ca="1" si="2552"/>
        <v>1695.657338563472</v>
      </c>
      <c r="Z3879" s="34">
        <f t="shared" ca="1" si="2552"/>
        <v>1772.5179291921982</v>
      </c>
      <c r="AA3879" s="34">
        <f t="shared" ca="1" si="2552"/>
        <v>1849.9691586455203</v>
      </c>
      <c r="AB3879" s="34">
        <f t="shared" ca="1" si="2552"/>
        <v>1927.8967047642948</v>
      </c>
      <c r="AC3879" s="34">
        <f t="shared" ca="1" si="2552"/>
        <v>2006.1876381649868</v>
      </c>
      <c r="AD3879" s="34">
        <f t="shared" ca="1" si="2552"/>
        <v>2084.7308109124156</v>
      </c>
      <c r="AE3879" s="34">
        <f t="shared" ca="1" si="2552"/>
        <v>2163.4172084874594</v>
      </c>
      <c r="AF3879" s="34">
        <f t="shared" ca="1" si="2552"/>
        <v>2242.1402651863591</v>
      </c>
      <c r="AG3879" s="34">
        <f t="shared" ca="1" si="2552"/>
        <v>2320.7961434541353</v>
      </c>
      <c r="AH3879" s="34">
        <f t="shared" ca="1" si="2552"/>
        <v>2399.2839779574883</v>
      </c>
      <c r="AI3879" s="34">
        <f t="shared" ref="AI3879:BF3879" ca="1" si="2553">AI3641*AI3183</f>
        <v>2477.5060854824942</v>
      </c>
      <c r="AJ3879" s="34">
        <f t="shared" ca="1" si="2553"/>
        <v>2555.3681419560603</v>
      </c>
      <c r="AK3879" s="34">
        <f t="shared" ca="1" si="2553"/>
        <v>2632.7793280874171</v>
      </c>
      <c r="AL3879" s="34">
        <f t="shared" ca="1" si="2553"/>
        <v>2709.6524452625399</v>
      </c>
      <c r="AM3879" s="34">
        <f t="shared" ca="1" si="2553"/>
        <v>2785.9040034454101</v>
      </c>
      <c r="AN3879" s="34">
        <f t="shared" ca="1" si="2553"/>
        <v>2861.4542829113961</v>
      </c>
      <c r="AO3879" s="34">
        <f t="shared" ca="1" si="2553"/>
        <v>2936.2273716978416</v>
      </c>
      <c r="AP3879" s="34">
        <f t="shared" ca="1" si="2553"/>
        <v>3010.1511806692697</v>
      </c>
      <c r="AQ3879" s="34">
        <f t="shared" ca="1" si="2553"/>
        <v>3083.1574381089581</v>
      </c>
      <c r="AR3879" s="34">
        <f t="shared" ca="1" si="2553"/>
        <v>3155.1816657148224</v>
      </c>
      <c r="AS3879" s="34">
        <f t="shared" ca="1" si="2553"/>
        <v>3226.163137854488</v>
      </c>
      <c r="AT3879" s="34">
        <f t="shared" ca="1" si="2553"/>
        <v>3296.0448258703605</v>
      </c>
      <c r="AU3879" s="34">
        <f t="shared" ca="1" si="2553"/>
        <v>3364.7733291718014</v>
      </c>
      <c r="AV3879" s="34">
        <f t="shared" ca="1" si="2553"/>
        <v>3432.2987947682373</v>
      </c>
      <c r="AW3879" s="34">
        <f t="shared" ca="1" si="2553"/>
        <v>3498.5748268261518</v>
      </c>
      <c r="AX3879" s="34">
        <f t="shared" ca="1" si="2553"/>
        <v>3563.5583877322783</v>
      </c>
      <c r="AY3879" s="34">
        <f t="shared" ca="1" si="2553"/>
        <v>3627.209692069187</v>
      </c>
      <c r="AZ3879" s="34">
        <f t="shared" ca="1" si="2553"/>
        <v>3689.4920947995129</v>
      </c>
      <c r="BA3879" s="34">
        <f t="shared" ca="1" si="2553"/>
        <v>3750.371974875723</v>
      </c>
      <c r="BB3879" s="34">
        <f t="shared" ca="1" si="2553"/>
        <v>3809.8186153836623</v>
      </c>
      <c r="BC3879" s="34">
        <f t="shared" ca="1" si="2553"/>
        <v>3867.8040812458985</v>
      </c>
      <c r="BD3879" s="34">
        <f t="shared" ca="1" si="2553"/>
        <v>3924.3030954086657</v>
      </c>
      <c r="BE3879" s="34">
        <f t="shared" ca="1" si="2553"/>
        <v>3979.2929143591009</v>
      </c>
      <c r="BF3879" s="34">
        <f t="shared" ca="1" si="2553"/>
        <v>4032.7532037190945</v>
      </c>
    </row>
    <row r="3880" spans="1:58" x14ac:dyDescent="0.2">
      <c r="A3880" s="9" t="str">
        <f t="shared" si="2437"/>
        <v>Denmark</v>
      </c>
      <c r="C3880" s="34">
        <f t="shared" ref="C3880:AH3880" ca="1" si="2554">C3642*C3184</f>
        <v>57.100308664773237</v>
      </c>
      <c r="D3880" s="34">
        <f t="shared" ca="1" si="2554"/>
        <v>57.54384786183374</v>
      </c>
      <c r="E3880" s="34">
        <f t="shared" ca="1" si="2554"/>
        <v>57.977729486075155</v>
      </c>
      <c r="F3880" s="34">
        <f t="shared" ca="1" si="2554"/>
        <v>58.401949943739908</v>
      </c>
      <c r="G3880" s="34">
        <f t="shared" ca="1" si="2554"/>
        <v>58.816505799038943</v>
      </c>
      <c r="H3880" s="34">
        <f t="shared" ca="1" si="2554"/>
        <v>59.22139376757324</v>
      </c>
      <c r="I3880" s="34">
        <f t="shared" ca="1" si="2554"/>
        <v>59.616610710090981</v>
      </c>
      <c r="J3880" s="34">
        <f t="shared" ca="1" si="2554"/>
        <v>60.002153626461585</v>
      </c>
      <c r="K3880" s="34">
        <f t="shared" ca="1" si="2554"/>
        <v>60.378019649955093</v>
      </c>
      <c r="L3880" s="34">
        <f t="shared" ca="1" si="2554"/>
        <v>60.744206041715081</v>
      </c>
      <c r="M3880" s="34">
        <f t="shared" ca="1" si="2554"/>
        <v>61.100710185520185</v>
      </c>
      <c r="N3880" s="34">
        <f t="shared" ca="1" si="2554"/>
        <v>61.447529582717863</v>
      </c>
      <c r="O3880" s="34">
        <f t="shared" ca="1" si="2554"/>
        <v>61.784661847420779</v>
      </c>
      <c r="P3880" s="34">
        <f t="shared" ca="1" si="2554"/>
        <v>62.112104701855941</v>
      </c>
      <c r="Q3880" s="34">
        <f t="shared" ca="1" si="2554"/>
        <v>62.429855971963697</v>
      </c>
      <c r="R3880" s="34">
        <f t="shared" ca="1" si="2554"/>
        <v>62.737913583131856</v>
      </c>
      <c r="S3880" s="34">
        <f t="shared" ca="1" si="2554"/>
        <v>63.036275556157108</v>
      </c>
      <c r="T3880" s="34">
        <f t="shared" ca="1" si="2554"/>
        <v>63.324940003325381</v>
      </c>
      <c r="U3880" s="34">
        <f t="shared" ca="1" si="2554"/>
        <v>63.603905124709968</v>
      </c>
      <c r="V3880" s="34">
        <f t="shared" ca="1" si="2554"/>
        <v>63.873169204573998</v>
      </c>
      <c r="W3880" s="34">
        <f t="shared" ca="1" si="2554"/>
        <v>64.132730607970799</v>
      </c>
      <c r="X3880" s="34">
        <f t="shared" ca="1" si="2554"/>
        <v>64.382587777435432</v>
      </c>
      <c r="Y3880" s="34">
        <f t="shared" ca="1" si="2554"/>
        <v>64.622739229867065</v>
      </c>
      <c r="Z3880" s="34">
        <f t="shared" ca="1" si="2554"/>
        <v>64.853183553490254</v>
      </c>
      <c r="AA3880" s="34">
        <f t="shared" ca="1" si="2554"/>
        <v>65.073919404989866</v>
      </c>
      <c r="AB3880" s="34">
        <f t="shared" ca="1" si="2554"/>
        <v>65.284945506713868</v>
      </c>
      <c r="AC3880" s="34">
        <f t="shared" ca="1" si="2554"/>
        <v>65.486260644044705</v>
      </c>
      <c r="AD3880" s="34">
        <f t="shared" ca="1" si="2554"/>
        <v>65.677863662828486</v>
      </c>
      <c r="AE3880" s="34">
        <f t="shared" ca="1" si="2554"/>
        <v>65.859753466957699</v>
      </c>
      <c r="AF3880" s="34">
        <f t="shared" ca="1" si="2554"/>
        <v>66.031929016002039</v>
      </c>
      <c r="AG3880" s="34">
        <f t="shared" ca="1" si="2554"/>
        <v>66.194389322989949</v>
      </c>
      <c r="AH3880" s="34">
        <f t="shared" ca="1" si="2554"/>
        <v>66.347133452230011</v>
      </c>
      <c r="AI3880" s="34">
        <f t="shared" ref="AI3880:BF3880" ca="1" si="2555">AI3642*AI3184</f>
        <v>66.490160517268933</v>
      </c>
      <c r="AJ3880" s="34">
        <f t="shared" ca="1" si="2555"/>
        <v>66.623469678881975</v>
      </c>
      <c r="AK3880" s="34">
        <f t="shared" ca="1" si="2555"/>
        <v>66.747060143198325</v>
      </c>
      <c r="AL3880" s="34">
        <f t="shared" ca="1" si="2555"/>
        <v>66.860931159851887</v>
      </c>
      <c r="AM3880" s="34">
        <f t="shared" ca="1" si="2555"/>
        <v>66.965082020254542</v>
      </c>
      <c r="AN3880" s="34">
        <f t="shared" ca="1" si="2555"/>
        <v>67.059512055888462</v>
      </c>
      <c r="AO3880" s="34">
        <f t="shared" ca="1" si="2555"/>
        <v>67.144220636720632</v>
      </c>
      <c r="AP3880" s="34">
        <f t="shared" ca="1" si="2555"/>
        <v>67.219207169630479</v>
      </c>
      <c r="AQ3880" s="34">
        <f t="shared" ca="1" si="2555"/>
        <v>67.284471096948295</v>
      </c>
      <c r="AR3880" s="34">
        <f t="shared" ca="1" si="2555"/>
        <v>67.340011895001595</v>
      </c>
      <c r="AS3880" s="34">
        <f t="shared" ca="1" si="2555"/>
        <v>67.385829072772864</v>
      </c>
      <c r="AT3880" s="34">
        <f t="shared" ca="1" si="2555"/>
        <v>67.421922170560322</v>
      </c>
      <c r="AU3880" s="34">
        <f t="shared" ca="1" si="2555"/>
        <v>67.448290758739688</v>
      </c>
      <c r="AV3880" s="34">
        <f t="shared" ca="1" si="2555"/>
        <v>67.46493443652453</v>
      </c>
      <c r="AW3880" s="34">
        <f t="shared" ca="1" si="2555"/>
        <v>67.471852830828993</v>
      </c>
      <c r="AX3880" s="34">
        <f t="shared" ca="1" si="2555"/>
        <v>67.469045595125152</v>
      </c>
      <c r="AY3880" s="34">
        <f t="shared" ca="1" si="2555"/>
        <v>67.456512408393152</v>
      </c>
      <c r="AZ3880" s="34">
        <f t="shared" ca="1" si="2555"/>
        <v>67.434252974061977</v>
      </c>
      <c r="BA3880" s="34">
        <f t="shared" ca="1" si="2555"/>
        <v>67.40226701904534</v>
      </c>
      <c r="BB3880" s="34">
        <f t="shared" ca="1" si="2555"/>
        <v>67.360554292764959</v>
      </c>
      <c r="BC3880" s="34">
        <f t="shared" ca="1" si="2555"/>
        <v>67.309114566259694</v>
      </c>
      <c r="BD3880" s="34">
        <f t="shared" ca="1" si="2555"/>
        <v>67.247947631278919</v>
      </c>
      <c r="BE3880" s="34">
        <f t="shared" ca="1" si="2555"/>
        <v>67.177053299464717</v>
      </c>
      <c r="BF3880" s="34">
        <f t="shared" ca="1" si="2555"/>
        <v>67.096431401515304</v>
      </c>
    </row>
    <row r="3881" spans="1:58" x14ac:dyDescent="0.2">
      <c r="A3881" s="9" t="str">
        <f t="shared" si="2437"/>
        <v>Djibouti</v>
      </c>
      <c r="C3881" s="34">
        <f t="shared" ref="C3881:AH3881" ca="1" si="2556">C3643*C3185</f>
        <v>2.8470087175426224</v>
      </c>
      <c r="D3881" s="34">
        <f t="shared" ca="1" si="2556"/>
        <v>3.0388083675614297</v>
      </c>
      <c r="E3881" s="34">
        <f t="shared" ca="1" si="2556"/>
        <v>3.2358168279374744</v>
      </c>
      <c r="F3881" s="34">
        <f t="shared" ca="1" si="2556"/>
        <v>3.4376631248273344</v>
      </c>
      <c r="G3881" s="34">
        <f t="shared" ca="1" si="2556"/>
        <v>3.6439566581473266</v>
      </c>
      <c r="H3881" s="34">
        <f t="shared" ca="1" si="2556"/>
        <v>3.8542901283320448</v>
      </c>
      <c r="I3881" s="34">
        <f t="shared" ca="1" si="2556"/>
        <v>4.0682424934392074</v>
      </c>
      <c r="J3881" s="34">
        <f t="shared" ca="1" si="2556"/>
        <v>4.2853819210752544</v>
      </c>
      <c r="K3881" s="34">
        <f t="shared" ca="1" si="2556"/>
        <v>4.5052687022477702</v>
      </c>
      <c r="L3881" s="34">
        <f t="shared" ca="1" si="2556"/>
        <v>4.7274580972078581</v>
      </c>
      <c r="M3881" s="34">
        <f t="shared" ca="1" si="2556"/>
        <v>4.9515030865405398</v>
      </c>
      <c r="N3881" s="34">
        <f t="shared" ca="1" si="2556"/>
        <v>5.1769570041032011</v>
      </c>
      <c r="O3881" s="34">
        <f t="shared" ca="1" si="2556"/>
        <v>5.4033760318262578</v>
      </c>
      <c r="P3881" s="34">
        <f t="shared" ca="1" si="2556"/>
        <v>5.6303215397995032</v>
      </c>
      <c r="Q3881" s="34">
        <f t="shared" ca="1" si="2556"/>
        <v>5.8573622584147209</v>
      </c>
      <c r="R3881" s="34">
        <f t="shared" ca="1" si="2556"/>
        <v>6.0840762725597042</v>
      </c>
      <c r="S3881" s="34">
        <f t="shared" ca="1" si="2556"/>
        <v>6.3100528309225892</v>
      </c>
      <c r="T3881" s="34">
        <f t="shared" ca="1" si="2556"/>
        <v>6.5348939663253356</v>
      </c>
      <c r="U3881" s="34">
        <f t="shared" ca="1" si="2556"/>
        <v>6.7582159256412835</v>
      </c>
      <c r="V3881" s="34">
        <f t="shared" ca="1" si="2556"/>
        <v>6.9796504102369248</v>
      </c>
      <c r="W3881" s="34">
        <f t="shared" ca="1" si="2556"/>
        <v>7.1988456300081936</v>
      </c>
      <c r="X3881" s="34">
        <f t="shared" ca="1" si="2556"/>
        <v>7.4154671759433439</v>
      </c>
      <c r="Y3881" s="34">
        <f t="shared" ca="1" si="2556"/>
        <v>7.6291987177462968</v>
      </c>
      <c r="Z3881" s="34">
        <f t="shared" ca="1" si="2556"/>
        <v>7.8397425343932117</v>
      </c>
      <c r="AA3881" s="34">
        <f t="shared" ca="1" si="2556"/>
        <v>8.0468198865891232</v>
      </c>
      <c r="AB3881" s="34">
        <f t="shared" ca="1" si="2556"/>
        <v>8.2501712409444075</v>
      </c>
      <c r="AC3881" s="34">
        <f t="shared" ca="1" si="2556"/>
        <v>8.4495563563276352</v>
      </c>
      <c r="AD3881" s="34">
        <f t="shared" ca="1" si="2556"/>
        <v>8.6447542432792179</v>
      </c>
      <c r="AE3881" s="34">
        <f t="shared" ca="1" si="2556"/>
        <v>8.8355630076183012</v>
      </c>
      <c r="AF3881" s="34">
        <f t="shared" ca="1" si="2556"/>
        <v>9.0217995894516818</v>
      </c>
      <c r="AG3881" s="34">
        <f t="shared" ca="1" si="2556"/>
        <v>9.2032994087292188</v>
      </c>
      <c r="AH3881" s="34">
        <f t="shared" ca="1" si="2556"/>
        <v>9.3799159282927747</v>
      </c>
      <c r="AI3881" s="34">
        <f t="shared" ref="AI3881:BF3881" ca="1" si="2557">AI3643*AI3185</f>
        <v>9.5515201450657017</v>
      </c>
      <c r="AJ3881" s="34">
        <f t="shared" ca="1" si="2557"/>
        <v>9.7180000196334131</v>
      </c>
      <c r="AK3881" s="34">
        <f t="shared" ca="1" si="2557"/>
        <v>9.8792598540015266</v>
      </c>
      <c r="AL3881" s="34">
        <f t="shared" ca="1" si="2557"/>
        <v>10.035219626790028</v>
      </c>
      <c r="AM3881" s="34">
        <f t="shared" ca="1" si="2557"/>
        <v>10.185814294556774</v>
      </c>
      <c r="AN3881" s="34">
        <f t="shared" ca="1" si="2557"/>
        <v>10.330993067341808</v>
      </c>
      <c r="AO3881" s="34">
        <f t="shared" ca="1" si="2557"/>
        <v>10.470718665910088</v>
      </c>
      <c r="AP3881" s="34">
        <f t="shared" ca="1" si="2557"/>
        <v>10.604966567541645</v>
      </c>
      <c r="AQ3881" s="34">
        <f t="shared" ca="1" si="2557"/>
        <v>10.733724246596966</v>
      </c>
      <c r="AR3881" s="34">
        <f t="shared" ca="1" si="2557"/>
        <v>10.856990415466122</v>
      </c>
      <c r="AS3881" s="34">
        <f t="shared" ca="1" si="2557"/>
        <v>10.974774270912752</v>
      </c>
      <c r="AT3881" s="34">
        <f t="shared" ca="1" si="2557"/>
        <v>11.087094750239935</v>
      </c>
      <c r="AU3881" s="34">
        <f t="shared" ca="1" si="2557"/>
        <v>11.193979801153043</v>
      </c>
      <c r="AV3881" s="34">
        <f t="shared" ca="1" si="2557"/>
        <v>11.29546566866315</v>
      </c>
      <c r="AW3881" s="34">
        <f t="shared" ca="1" si="2557"/>
        <v>11.391596201881502</v>
      </c>
      <c r="AX3881" s="34">
        <f t="shared" ca="1" si="2557"/>
        <v>11.482422183086685</v>
      </c>
      <c r="AY3881" s="34">
        <f t="shared" ca="1" si="2557"/>
        <v>11.568000681018773</v>
      </c>
      <c r="AZ3881" s="34">
        <f t="shared" ca="1" si="2557"/>
        <v>11.648394429952956</v>
      </c>
      <c r="BA3881" s="34">
        <f t="shared" ca="1" si="2557"/>
        <v>11.723671235745192</v>
      </c>
      <c r="BB3881" s="34">
        <f t="shared" ca="1" si="2557"/>
        <v>11.793903409707537</v>
      </c>
      <c r="BC3881" s="34">
        <f t="shared" ca="1" si="2557"/>
        <v>11.859167230876583</v>
      </c>
      <c r="BD3881" s="34">
        <f t="shared" ca="1" si="2557"/>
        <v>11.919542436967046</v>
      </c>
      <c r="BE3881" s="34">
        <f t="shared" ca="1" si="2557"/>
        <v>11.975111744069514</v>
      </c>
      <c r="BF3881" s="34">
        <f t="shared" ca="1" si="2557"/>
        <v>12.025960394938361</v>
      </c>
    </row>
    <row r="3882" spans="1:58" x14ac:dyDescent="0.2">
      <c r="A3882" s="9" t="str">
        <f t="shared" si="2437"/>
        <v>Dominica</v>
      </c>
      <c r="C3882" s="34">
        <f t="shared" ref="C3882:AH3882" ca="1" si="2558">C3644*C3186</f>
        <v>1.1677985987300976</v>
      </c>
      <c r="D3882" s="34">
        <f t="shared" ca="1" si="2558"/>
        <v>1.1847463086214223</v>
      </c>
      <c r="E3882" s="34">
        <f t="shared" ca="1" si="2558"/>
        <v>1.201030741794288</v>
      </c>
      <c r="F3882" s="34">
        <f t="shared" ca="1" si="2558"/>
        <v>1.2166488207695718</v>
      </c>
      <c r="G3882" s="34">
        <f t="shared" ca="1" si="2558"/>
        <v>1.2315990322635881</v>
      </c>
      <c r="H3882" s="34">
        <f t="shared" ca="1" si="2558"/>
        <v>1.2458813292504831</v>
      </c>
      <c r="I3882" s="34">
        <f t="shared" ca="1" si="2558"/>
        <v>1.2594970333431084</v>
      </c>
      <c r="J3882" s="34">
        <f t="shared" ca="1" si="2558"/>
        <v>1.2724487381244685</v>
      </c>
      <c r="K3882" s="34">
        <f t="shared" ca="1" si="2558"/>
        <v>1.284740213985877</v>
      </c>
      <c r="L3882" s="34">
        <f t="shared" ca="1" si="2558"/>
        <v>1.296376314955441</v>
      </c>
      <c r="M3882" s="34">
        <f t="shared" ca="1" si="2558"/>
        <v>1.3073628879317942</v>
      </c>
      <c r="N3882" s="34">
        <f t="shared" ca="1" si="2558"/>
        <v>1.3177066846734451</v>
      </c>
      <c r="O3882" s="34">
        <f t="shared" ca="1" si="2558"/>
        <v>1.3274152768339167</v>
      </c>
      <c r="P3882" s="34">
        <f t="shared" ca="1" si="2558"/>
        <v>1.3364969742771216</v>
      </c>
      <c r="Q3882" s="34">
        <f t="shared" ca="1" si="2558"/>
        <v>1.3449607468562286</v>
      </c>
      <c r="R3882" s="34">
        <f t="shared" ca="1" si="2558"/>
        <v>1.3528161497925515</v>
      </c>
      <c r="S3882" s="34">
        <f t="shared" ca="1" si="2558"/>
        <v>1.3600732527487269</v>
      </c>
      <c r="T3882" s="34">
        <f t="shared" ca="1" si="2558"/>
        <v>1.3667425726524172</v>
      </c>
      <c r="U3882" s="34">
        <f t="shared" ca="1" si="2558"/>
        <v>1.3728350102929341</v>
      </c>
      <c r="V3882" s="34">
        <f t="shared" ca="1" si="2558"/>
        <v>1.378361790683245</v>
      </c>
      <c r="W3882" s="34">
        <f t="shared" ca="1" si="2558"/>
        <v>1.3833344071536122</v>
      </c>
      <c r="X3882" s="34">
        <f t="shared" ca="1" si="2558"/>
        <v>1.3877645691204556</v>
      </c>
      <c r="Y3882" s="34">
        <f t="shared" ca="1" si="2558"/>
        <v>1.3916641534545708</v>
      </c>
      <c r="Z3882" s="34">
        <f t="shared" ca="1" si="2558"/>
        <v>1.3950451593564559</v>
      </c>
      <c r="AA3882" s="34">
        <f t="shared" ca="1" si="2558"/>
        <v>1.3979196666328888</v>
      </c>
      <c r="AB3882" s="34">
        <f t="shared" ca="1" si="2558"/>
        <v>1.4002997972578175</v>
      </c>
      <c r="AC3882" s="34">
        <f t="shared" ca="1" si="2558"/>
        <v>1.4021976800918883</v>
      </c>
      <c r="AD3882" s="34">
        <f t="shared" ca="1" si="2558"/>
        <v>1.4036254186282608</v>
      </c>
      <c r="AE3882" s="34">
        <f t="shared" ca="1" si="2558"/>
        <v>1.4045950616275689</v>
      </c>
      <c r="AF3882" s="34">
        <f t="shared" ca="1" si="2558"/>
        <v>1.4051185765017522</v>
      </c>
      <c r="AG3882" s="34">
        <f t="shared" ca="1" si="2558"/>
        <v>1.4052078253048303</v>
      </c>
      <c r="AH3882" s="34">
        <f t="shared" ca="1" si="2558"/>
        <v>1.4048745431883125</v>
      </c>
      <c r="AI3882" s="34">
        <f t="shared" ref="AI3882:BF3882" ca="1" si="2559">AI3644*AI3186</f>
        <v>1.4041303191796923</v>
      </c>
      <c r="AJ3882" s="34">
        <f t="shared" ca="1" si="2559"/>
        <v>1.4029865791441778</v>
      </c>
      <c r="AK3882" s="34">
        <f t="shared" ca="1" si="2559"/>
        <v>1.4014545707923556</v>
      </c>
      <c r="AL3882" s="34">
        <f t="shared" ca="1" si="2559"/>
        <v>1.3995453505996787</v>
      </c>
      <c r="AM3882" s="34">
        <f t="shared" ca="1" si="2559"/>
        <v>1.3972697725074839</v>
      </c>
      <c r="AN3882" s="34">
        <f t="shared" ca="1" si="2559"/>
        <v>1.3946384782794596</v>
      </c>
      <c r="AO3882" s="34">
        <f t="shared" ca="1" si="2559"/>
        <v>1.3916618893921135</v>
      </c>
      <c r="AP3882" s="34">
        <f t="shared" ca="1" si="2559"/>
        <v>1.3883502003426669</v>
      </c>
      <c r="AQ3882" s="34">
        <f t="shared" ca="1" si="2559"/>
        <v>1.3847133732628738</v>
      </c>
      <c r="AR3882" s="34">
        <f t="shared" ca="1" si="2559"/>
        <v>1.3807611337325008</v>
      </c>
      <c r="AS3882" s="34">
        <f t="shared" ca="1" si="2559"/>
        <v>1.3765029676914653</v>
      </c>
      <c r="AT3882" s="34">
        <f t="shared" ca="1" si="2559"/>
        <v>1.3719481193549503</v>
      </c>
      <c r="AU3882" s="34">
        <f t="shared" ca="1" si="2559"/>
        <v>1.3671055900411013</v>
      </c>
      <c r="AV3882" s="34">
        <f t="shared" ca="1" si="2559"/>
        <v>1.3619841378261182</v>
      </c>
      <c r="AW3882" s="34">
        <f t="shared" ca="1" si="2559"/>
        <v>1.3565922779467015</v>
      </c>
      <c r="AX3882" s="34">
        <f t="shared" ca="1" si="2559"/>
        <v>1.3509382838748127</v>
      </c>
      <c r="AY3882" s="34">
        <f t="shared" ca="1" si="2559"/>
        <v>1.3450301889945786</v>
      </c>
      <c r="AZ3882" s="34">
        <f t="shared" ca="1" si="2559"/>
        <v>1.3388757888158878</v>
      </c>
      <c r="BA3882" s="34">
        <f t="shared" ca="1" si="2559"/>
        <v>1.332482643663752</v>
      </c>
      <c r="BB3882" s="34">
        <f t="shared" ca="1" si="2559"/>
        <v>1.325858081786883</v>
      </c>
      <c r="BC3882" s="34">
        <f t="shared" ca="1" si="2559"/>
        <v>1.3190092028330791</v>
      </c>
      <c r="BD3882" s="34">
        <f t="shared" ca="1" si="2559"/>
        <v>1.3119428816430088</v>
      </c>
      <c r="BE3882" s="34">
        <f t="shared" ca="1" si="2559"/>
        <v>1.3046657723177504</v>
      </c>
      <c r="BF3882" s="34">
        <f t="shared" ca="1" si="2559"/>
        <v>1.297184312519021</v>
      </c>
    </row>
    <row r="3883" spans="1:58" x14ac:dyDescent="0.2">
      <c r="A3883" s="9" t="str">
        <f t="shared" si="2437"/>
        <v>Dominican Republic</v>
      </c>
      <c r="C3883" s="34">
        <f t="shared" ref="C3883:AH3883" ca="1" si="2560">C3645*C3187</f>
        <v>106.09309966028295</v>
      </c>
      <c r="D3883" s="34">
        <f t="shared" ca="1" si="2560"/>
        <v>108.03313499821803</v>
      </c>
      <c r="E3883" s="34">
        <f t="shared" ca="1" si="2560"/>
        <v>109.90969068878253</v>
      </c>
      <c r="F3883" s="34">
        <f t="shared" ca="1" si="2560"/>
        <v>111.72135394505372</v>
      </c>
      <c r="G3883" s="34">
        <f t="shared" ca="1" si="2560"/>
        <v>113.46690158768982</v>
      </c>
      <c r="H3883" s="34">
        <f t="shared" ca="1" si="2560"/>
        <v>115.1452926021239</v>
      </c>
      <c r="I3883" s="34">
        <f t="shared" ca="1" si="2560"/>
        <v>116.75566029736443</v>
      </c>
      <c r="J3883" s="34">
        <f t="shared" ca="1" si="2560"/>
        <v>118.2973041576048</v>
      </c>
      <c r="K3883" s="34">
        <f t="shared" ca="1" si="2560"/>
        <v>119.76968147115812</v>
      </c>
      <c r="L3883" s="34">
        <f t="shared" ca="1" si="2560"/>
        <v>121.17239881422958</v>
      </c>
      <c r="M3883" s="34">
        <f t="shared" ca="1" si="2560"/>
        <v>122.50520346024818</v>
      </c>
      <c r="N3883" s="34">
        <f t="shared" ca="1" si="2560"/>
        <v>123.76797477854777</v>
      </c>
      <c r="O3883" s="34">
        <f t="shared" ca="1" si="2560"/>
        <v>124.96071567963536</v>
      </c>
      <c r="P3883" s="34">
        <f t="shared" ca="1" si="2560"/>
        <v>126.08354415771731</v>
      </c>
      <c r="Q3883" s="34">
        <f t="shared" ca="1" si="2560"/>
        <v>127.1366849750823</v>
      </c>
      <c r="R3883" s="34">
        <f t="shared" ca="1" si="2560"/>
        <v>128.12046152693128</v>
      </c>
      <c r="S3883" s="34">
        <f t="shared" ca="1" si="2560"/>
        <v>129.03528791980671</v>
      </c>
      <c r="T3883" s="34">
        <f t="shared" ca="1" si="2560"/>
        <v>129.88166129144045</v>
      </c>
      <c r="U3883" s="34">
        <f t="shared" ca="1" si="2560"/>
        <v>130.66015439511534</v>
      </c>
      <c r="V3883" s="34">
        <f t="shared" ca="1" si="2560"/>
        <v>131.37140846703088</v>
      </c>
      <c r="W3883" s="34">
        <f t="shared" ca="1" si="2560"/>
        <v>132.01612639117883</v>
      </c>
      <c r="X3883" s="34">
        <f t="shared" ca="1" si="2560"/>
        <v>132.59506617235928</v>
      </c>
      <c r="Y3883" s="34">
        <f t="shared" ca="1" si="2560"/>
        <v>133.10903472470798</v>
      </c>
      <c r="Z3883" s="34">
        <f t="shared" ca="1" si="2560"/>
        <v>133.55888197992823</v>
      </c>
      <c r="AA3883" s="34">
        <f t="shared" ca="1" si="2560"/>
        <v>133.94549531684024</v>
      </c>
      <c r="AB3883" s="34">
        <f t="shared" ca="1" si="2560"/>
        <v>134.2697943113254</v>
      </c>
      <c r="AC3883" s="34">
        <f t="shared" ca="1" si="2560"/>
        <v>134.53272580377853</v>
      </c>
      <c r="AD3883" s="34">
        <f t="shared" ca="1" si="2560"/>
        <v>134.73525927921943</v>
      </c>
      <c r="AE3883" s="34">
        <f t="shared" ca="1" si="2560"/>
        <v>134.87838255379265</v>
      </c>
      <c r="AF3883" s="34">
        <f t="shared" ca="1" si="2560"/>
        <v>134.96309775992086</v>
      </c>
      <c r="AG3883" s="34">
        <f t="shared" ca="1" si="2560"/>
        <v>134.99041762141971</v>
      </c>
      <c r="AH3883" s="34">
        <f t="shared" ca="1" si="2560"/>
        <v>134.96136200884109</v>
      </c>
      <c r="AI3883" s="34">
        <f t="shared" ref="AI3883:BF3883" ca="1" si="2561">AI3645*AI3187</f>
        <v>134.87695476474207</v>
      </c>
      <c r="AJ3883" s="34">
        <f t="shared" ca="1" si="2561"/>
        <v>134.73822078788572</v>
      </c>
      <c r="AK3883" s="34">
        <f t="shared" ca="1" si="2561"/>
        <v>134.54618336512812</v>
      </c>
      <c r="AL3883" s="34">
        <f t="shared" ca="1" si="2561"/>
        <v>134.30186173933339</v>
      </c>
      <c r="AM3883" s="34">
        <f t="shared" ca="1" si="2561"/>
        <v>134.00626890166311</v>
      </c>
      <c r="AN3883" s="34">
        <f t="shared" ca="1" si="2561"/>
        <v>133.66040959639056</v>
      </c>
      <c r="AO3883" s="34">
        <f t="shared" ca="1" si="2561"/>
        <v>133.26527852659177</v>
      </c>
      <c r="AP3883" s="34">
        <f t="shared" ca="1" si="2561"/>
        <v>132.82185874903627</v>
      </c>
      <c r="AQ3883" s="34">
        <f t="shared" ca="1" si="2561"/>
        <v>132.33112024694714</v>
      </c>
      <c r="AR3883" s="34">
        <f t="shared" ca="1" si="2561"/>
        <v>131.79401866939338</v>
      </c>
      <c r="AS3883" s="34">
        <f t="shared" ca="1" si="2561"/>
        <v>131.21149422652732</v>
      </c>
      <c r="AT3883" s="34">
        <f t="shared" ca="1" si="2561"/>
        <v>130.58447073005746</v>
      </c>
      <c r="AU3883" s="34">
        <f t="shared" ca="1" si="2561"/>
        <v>129.91385476886762</v>
      </c>
      <c r="AV3883" s="34">
        <f t="shared" ca="1" si="2561"/>
        <v>129.20053500992194</v>
      </c>
      <c r="AW3883" s="34">
        <f t="shared" ca="1" si="2561"/>
        <v>128.44538161515962</v>
      </c>
      <c r="AX3883" s="34">
        <f t="shared" ca="1" si="2561"/>
        <v>127.64924576533902</v>
      </c>
      <c r="AY3883" s="34">
        <f t="shared" ca="1" si="2561"/>
        <v>126.81295928237643</v>
      </c>
      <c r="AZ3883" s="34">
        <f t="shared" ca="1" si="2561"/>
        <v>125.93733434198892</v>
      </c>
      <c r="BA3883" s="34">
        <f t="shared" ca="1" si="2561"/>
        <v>125.02316326904011</v>
      </c>
      <c r="BB3883" s="34">
        <f t="shared" ca="1" si="2561"/>
        <v>124.0712184082475</v>
      </c>
      <c r="BC3883" s="34">
        <f t="shared" ca="1" si="2561"/>
        <v>123.08225206348895</v>
      </c>
      <c r="BD3883" s="34">
        <f t="shared" ca="1" si="2561"/>
        <v>122.0569964991909</v>
      </c>
      <c r="BE3883" s="34">
        <f t="shared" ca="1" si="2561"/>
        <v>120.99616399784249</v>
      </c>
      <c r="BF3883" s="34">
        <f t="shared" ca="1" si="2561"/>
        <v>119.90044696790081</v>
      </c>
    </row>
    <row r="3884" spans="1:58" x14ac:dyDescent="0.2">
      <c r="A3884" s="9" t="str">
        <f t="shared" si="2437"/>
        <v>Ecuador</v>
      </c>
      <c r="C3884" s="34">
        <f t="shared" ref="C3884:AH3884" ca="1" si="2562">C3646*C3188</f>
        <v>190.93084503040657</v>
      </c>
      <c r="D3884" s="34">
        <f t="shared" ca="1" si="2562"/>
        <v>194.72134285829372</v>
      </c>
      <c r="E3884" s="34">
        <f t="shared" ca="1" si="2562"/>
        <v>198.4253307996315</v>
      </c>
      <c r="F3884" s="34">
        <f t="shared" ca="1" si="2562"/>
        <v>202.03991760800085</v>
      </c>
      <c r="G3884" s="34">
        <f t="shared" ca="1" si="2562"/>
        <v>205.56245545674051</v>
      </c>
      <c r="H3884" s="34">
        <f t="shared" ca="1" si="2562"/>
        <v>208.99053239136714</v>
      </c>
      <c r="I3884" s="34">
        <f t="shared" ca="1" si="2562"/>
        <v>212.32196425022326</v>
      </c>
      <c r="J3884" s="34">
        <f t="shared" ca="1" si="2562"/>
        <v>215.55478615307345</v>
      </c>
      <c r="K3884" s="34">
        <f t="shared" ca="1" si="2562"/>
        <v>218.68724365055323</v>
      </c>
      <c r="L3884" s="34">
        <f t="shared" ca="1" si="2562"/>
        <v>221.71778362024762</v>
      </c>
      <c r="M3884" s="34">
        <f t="shared" ca="1" si="2562"/>
        <v>224.64504498827512</v>
      </c>
      <c r="N3884" s="34">
        <f t="shared" ca="1" si="2562"/>
        <v>227.46784934814409</v>
      </c>
      <c r="O3884" s="34">
        <f t="shared" ca="1" si="2562"/>
        <v>230.18519154197307</v>
      </c>
      <c r="P3884" s="34">
        <f t="shared" ca="1" si="2562"/>
        <v>232.7962302624685</v>
      </c>
      <c r="Q3884" s="34">
        <f t="shared" ca="1" si="2562"/>
        <v>235.30027872783634</v>
      </c>
      <c r="R3884" s="34">
        <f t="shared" ca="1" si="2562"/>
        <v>237.69679547557175</v>
      </c>
      <c r="S3884" s="34">
        <f t="shared" ca="1" si="2562"/>
        <v>239.98537531544878</v>
      </c>
      <c r="T3884" s="34">
        <f t="shared" ca="1" si="2562"/>
        <v>242.16574047650806</v>
      </c>
      <c r="U3884" s="34">
        <f t="shared" ca="1" si="2562"/>
        <v>244.23773197789777</v>
      </c>
      <c r="V3884" s="34">
        <f t="shared" ca="1" si="2562"/>
        <v>246.20130124852477</v>
      </c>
      <c r="W3884" s="34">
        <f t="shared" ca="1" si="2562"/>
        <v>248.05650201623456</v>
      </c>
      <c r="X3884" s="34">
        <f t="shared" ca="1" si="2562"/>
        <v>249.80348248310793</v>
      </c>
      <c r="Y3884" s="34">
        <f t="shared" ca="1" si="2562"/>
        <v>251.44247779992492</v>
      </c>
      <c r="Z3884" s="34">
        <f t="shared" ca="1" si="2562"/>
        <v>252.97380284932052</v>
      </c>
      <c r="AA3884" s="34">
        <f t="shared" ca="1" si="2562"/>
        <v>254.39784534427864</v>
      </c>
      <c r="AB3884" s="34">
        <f t="shared" ca="1" si="2562"/>
        <v>255.7150592457821</v>
      </c>
      <c r="AC3884" s="34">
        <f t="shared" ca="1" si="2562"/>
        <v>256.9259585011709</v>
      </c>
      <c r="AD3884" s="34">
        <f t="shared" ca="1" si="2562"/>
        <v>258.03111110242759</v>
      </c>
      <c r="AE3884" s="34">
        <f t="shared" ca="1" si="2562"/>
        <v>259.03113346187934</v>
      </c>
      <c r="AF3884" s="34">
        <f t="shared" ca="1" si="2562"/>
        <v>259.92668510105455</v>
      </c>
      <c r="AG3884" s="34">
        <f t="shared" ca="1" si="2562"/>
        <v>260.71846364717368</v>
      </c>
      <c r="AH3884" s="34">
        <f t="shared" ca="1" si="2562"/>
        <v>261.40720013036173</v>
      </c>
      <c r="AI3884" s="34">
        <f t="shared" ref="AI3884:BF3884" ca="1" si="2563">AI3646*AI3188</f>
        <v>261.99365457381327</v>
      </c>
      <c r="AJ3884" s="34">
        <f t="shared" ca="1" si="2563"/>
        <v>262.47861186819284</v>
      </c>
      <c r="AK3884" s="34">
        <f t="shared" ca="1" si="2563"/>
        <v>262.86287792103406</v>
      </c>
      <c r="AL3884" s="34">
        <f t="shared" ca="1" si="2563"/>
        <v>263.1472760711797</v>
      </c>
      <c r="AM3884" s="34">
        <f t="shared" ca="1" si="2563"/>
        <v>263.33264375806175</v>
      </c>
      <c r="AN3884" s="34">
        <f t="shared" ca="1" si="2563"/>
        <v>263.41982943522123</v>
      </c>
      <c r="AO3884" s="34">
        <f t="shared" ca="1" si="2563"/>
        <v>263.40968971744797</v>
      </c>
      <c r="AP3884" s="34">
        <f t="shared" ca="1" si="2563"/>
        <v>263.30308675063685</v>
      </c>
      <c r="AQ3884" s="34">
        <f t="shared" ca="1" si="2563"/>
        <v>263.10088579361047</v>
      </c>
      <c r="AR3884" s="34">
        <f t="shared" ca="1" si="2563"/>
        <v>262.80395300110087</v>
      </c>
      <c r="AS3884" s="34">
        <f t="shared" ca="1" si="2563"/>
        <v>262.4131533973715</v>
      </c>
      <c r="AT3884" s="34">
        <f t="shared" ca="1" si="2563"/>
        <v>261.92934902993483</v>
      </c>
      <c r="AU3884" s="34">
        <f t="shared" ca="1" si="2563"/>
        <v>261.35339729320259</v>
      </c>
      <c r="AV3884" s="34">
        <f t="shared" ca="1" si="2563"/>
        <v>260.6861494120422</v>
      </c>
      <c r="AW3884" s="34">
        <f t="shared" ca="1" si="2563"/>
        <v>259.92844907566302</v>
      </c>
      <c r="AX3884" s="34">
        <f t="shared" ca="1" si="2563"/>
        <v>259.08113121236204</v>
      </c>
      <c r="AY3884" s="34">
        <f t="shared" ca="1" si="2563"/>
        <v>258.14502089615348</v>
      </c>
      <c r="AZ3884" s="34">
        <f t="shared" ca="1" si="2563"/>
        <v>257.12093237652726</v>
      </c>
      <c r="BA3884" s="34">
        <f t="shared" ca="1" si="2563"/>
        <v>256.00966822309937</v>
      </c>
      <c r="BB3884" s="34">
        <f t="shared" ca="1" si="2563"/>
        <v>254.81201857707083</v>
      </c>
      <c r="BC3884" s="34">
        <f t="shared" ca="1" si="2563"/>
        <v>253.52876050194172</v>
      </c>
      <c r="BD3884" s="34">
        <f t="shared" ca="1" si="2563"/>
        <v>252.16065742616209</v>
      </c>
      <c r="BE3884" s="34">
        <f t="shared" ca="1" si="2563"/>
        <v>250.70845867093249</v>
      </c>
      <c r="BF3884" s="34">
        <f t="shared" ca="1" si="2563"/>
        <v>249.17289905651134</v>
      </c>
    </row>
    <row r="3885" spans="1:58" x14ac:dyDescent="0.2">
      <c r="A3885" s="9" t="str">
        <f t="shared" si="2437"/>
        <v>Egypt</v>
      </c>
      <c r="C3885" s="34">
        <f t="shared" ref="C3885:AH3885" ca="1" si="2564">C3647*C3189</f>
        <v>1233.5269548595895</v>
      </c>
      <c r="D3885" s="34">
        <f t="shared" ca="1" si="2564"/>
        <v>1269.8657922826374</v>
      </c>
      <c r="E3885" s="34">
        <f t="shared" ca="1" si="2564"/>
        <v>1306.0405620542479</v>
      </c>
      <c r="F3885" s="34">
        <f t="shared" ca="1" si="2564"/>
        <v>1342.0196673176126</v>
      </c>
      <c r="G3885" s="34">
        <f t="shared" ca="1" si="2564"/>
        <v>1377.7731949108929</v>
      </c>
      <c r="H3885" s="34">
        <f t="shared" ca="1" si="2564"/>
        <v>1413.272922205628</v>
      </c>
      <c r="I3885" s="34">
        <f t="shared" ca="1" si="2564"/>
        <v>1448.4923144649915</v>
      </c>
      <c r="J3885" s="34">
        <f t="shared" ca="1" si="2564"/>
        <v>1483.4065135735862</v>
      </c>
      <c r="K3885" s="34">
        <f t="shared" ca="1" si="2564"/>
        <v>1517.9923189804013</v>
      </c>
      <c r="L3885" s="34">
        <f t="shared" ca="1" si="2564"/>
        <v>1552.228161678705</v>
      </c>
      <c r="M3885" s="34">
        <f t="shared" ca="1" si="2564"/>
        <v>1586.0940720221263</v>
      </c>
      <c r="N3885" s="34">
        <f t="shared" ca="1" si="2564"/>
        <v>1619.5716421462093</v>
      </c>
      <c r="O3885" s="34">
        <f t="shared" ca="1" si="2564"/>
        <v>1652.6439837303099</v>
      </c>
      <c r="P3885" s="34">
        <f t="shared" ca="1" si="2564"/>
        <v>1685.2956817968557</v>
      </c>
      <c r="Q3885" s="34">
        <f t="shared" ca="1" si="2564"/>
        <v>1717.512745204607</v>
      </c>
      <c r="R3885" s="34">
        <f t="shared" ca="1" si="2564"/>
        <v>1749.2825544503971</v>
      </c>
      <c r="S3885" s="34">
        <f t="shared" ca="1" si="2564"/>
        <v>1780.5938073506657</v>
      </c>
      <c r="T3885" s="34">
        <f t="shared" ca="1" si="2564"/>
        <v>1811.4364631305029</v>
      </c>
      <c r="U3885" s="34">
        <f t="shared" ca="1" si="2564"/>
        <v>1841.8016854044818</v>
      </c>
      <c r="V3885" s="34">
        <f t="shared" ca="1" si="2564"/>
        <v>1871.681784490715</v>
      </c>
      <c r="W3885" s="34">
        <f t="shared" ca="1" si="2564"/>
        <v>1901.0701594577351</v>
      </c>
      <c r="X3885" s="34">
        <f t="shared" ca="1" si="2564"/>
        <v>1929.9612402632606</v>
      </c>
      <c r="Y3885" s="34">
        <f t="shared" ca="1" si="2564"/>
        <v>1958.3504303050101</v>
      </c>
      <c r="Z3885" s="34">
        <f t="shared" ca="1" si="2564"/>
        <v>1986.2340496665565</v>
      </c>
      <c r="AA3885" s="34">
        <f t="shared" ca="1" si="2564"/>
        <v>2013.6092793060375</v>
      </c>
      <c r="AB3885" s="34">
        <f t="shared" ca="1" si="2564"/>
        <v>2040.4741064024081</v>
      </c>
      <c r="AC3885" s="34">
        <f t="shared" ca="1" si="2564"/>
        <v>2066.8272710428832</v>
      </c>
      <c r="AD3885" s="34">
        <f t="shared" ca="1" si="2564"/>
        <v>2092.6682144064043</v>
      </c>
      <c r="AE3885" s="34">
        <f t="shared" ca="1" si="2564"/>
        <v>2117.9970285712352</v>
      </c>
      <c r="AF3885" s="34">
        <f t="shared" ca="1" si="2564"/>
        <v>2142.8144080502834</v>
      </c>
      <c r="AG3885" s="34">
        <f t="shared" ca="1" si="2564"/>
        <v>2167.1216031352678</v>
      </c>
      <c r="AH3885" s="34">
        <f t="shared" ca="1" si="2564"/>
        <v>2190.9203751104496</v>
      </c>
      <c r="AI3885" s="34">
        <f t="shared" ref="AI3885:BF3885" ca="1" si="2565">AI3647*AI3189</f>
        <v>2214.2129533782322</v>
      </c>
      <c r="AJ3885" s="34">
        <f t="shared" ca="1" si="2565"/>
        <v>2237.001994522303</v>
      </c>
      <c r="AK3885" s="34">
        <f t="shared" ca="1" si="2565"/>
        <v>2259.2905433192932</v>
      </c>
      <c r="AL3885" s="34">
        <f t="shared" ca="1" si="2565"/>
        <v>2281.081995696773</v>
      </c>
      <c r="AM3885" s="34">
        <f t="shared" ca="1" si="2565"/>
        <v>2302.3800636239189</v>
      </c>
      <c r="AN3885" s="34">
        <f t="shared" ca="1" si="2565"/>
        <v>2323.1887419111604</v>
      </c>
      <c r="AO3885" s="34">
        <f t="shared" ca="1" si="2565"/>
        <v>2343.5122768864385</v>
      </c>
      <c r="AP3885" s="34">
        <f t="shared" ca="1" si="2565"/>
        <v>2363.3551369083284</v>
      </c>
      <c r="AQ3885" s="34">
        <f t="shared" ca="1" si="2565"/>
        <v>2382.7219846700473</v>
      </c>
      <c r="AR3885" s="34">
        <f t="shared" ca="1" si="2565"/>
        <v>2401.6176512432062</v>
      </c>
      <c r="AS3885" s="34">
        <f t="shared" ca="1" si="2565"/>
        <v>2420.0471118059795</v>
      </c>
      <c r="AT3885" s="34">
        <f t="shared" ca="1" si="2565"/>
        <v>2438.0154629970457</v>
      </c>
      <c r="AU3885" s="34">
        <f t="shared" ca="1" si="2565"/>
        <v>2455.5279018341384</v>
      </c>
      <c r="AV3885" s="34">
        <f t="shared" ca="1" si="2565"/>
        <v>2472.5897061342221</v>
      </c>
      <c r="AW3885" s="34">
        <f t="shared" ca="1" si="2565"/>
        <v>2489.2062163711289</v>
      </c>
      <c r="AX3885" s="34">
        <f t="shared" ca="1" si="2565"/>
        <v>2505.382818905874</v>
      </c>
      <c r="AY3885" s="34">
        <f t="shared" ca="1" si="2565"/>
        <v>2521.1249305247129</v>
      </c>
      <c r="AZ3885" s="34">
        <f t="shared" ca="1" si="2565"/>
        <v>2536.4379842203061</v>
      </c>
      <c r="BA3885" s="34">
        <f t="shared" ca="1" si="2565"/>
        <v>2551.3274161520385</v>
      </c>
      <c r="BB3885" s="34">
        <f t="shared" ca="1" si="2565"/>
        <v>2565.7986537224651</v>
      </c>
      <c r="BC3885" s="34">
        <f t="shared" ca="1" si="2565"/>
        <v>2579.857104708185</v>
      </c>
      <c r="BD3885" s="34">
        <f t="shared" ca="1" si="2565"/>
        <v>2593.5081473848395</v>
      </c>
      <c r="BE3885" s="34">
        <f t="shared" ca="1" si="2565"/>
        <v>2606.7571215876528</v>
      </c>
      <c r="BF3885" s="34">
        <f t="shared" ca="1" si="2565"/>
        <v>2619.6093206507103</v>
      </c>
    </row>
    <row r="3886" spans="1:58" x14ac:dyDescent="0.2">
      <c r="A3886" s="9" t="str">
        <f t="shared" ref="A3886:A3949" si="2566">A210</f>
        <v>El Salvador</v>
      </c>
      <c r="C3886" s="34">
        <f t="shared" ref="C3886:AH3886" ca="1" si="2567">C3648*C3190</f>
        <v>39.682365275466402</v>
      </c>
      <c r="D3886" s="34">
        <f t="shared" ca="1" si="2567"/>
        <v>40.934642699539616</v>
      </c>
      <c r="E3886" s="34">
        <f t="shared" ca="1" si="2567"/>
        <v>42.164326255779564</v>
      </c>
      <c r="F3886" s="34">
        <f t="shared" ca="1" si="2567"/>
        <v>43.369006852200734</v>
      </c>
      <c r="G3886" s="34">
        <f t="shared" ca="1" si="2567"/>
        <v>44.546412364582082</v>
      </c>
      <c r="H3886" s="34">
        <f t="shared" ca="1" si="2567"/>
        <v>45.694411932897914</v>
      </c>
      <c r="I3886" s="34">
        <f t="shared" ca="1" si="2567"/>
        <v>46.811019007949625</v>
      </c>
      <c r="J3886" s="34">
        <f t="shared" ca="1" si="2567"/>
        <v>47.894393221198222</v>
      </c>
      <c r="K3886" s="34">
        <f t="shared" ca="1" si="2567"/>
        <v>48.942841156935529</v>
      </c>
      <c r="L3886" s="34">
        <f t="shared" ca="1" si="2567"/>
        <v>49.954816110418257</v>
      </c>
      <c r="M3886" s="34">
        <f t="shared" ca="1" si="2567"/>
        <v>50.928916918417009</v>
      </c>
      <c r="N3886" s="34">
        <f t="shared" ca="1" si="2567"/>
        <v>51.86388595010115</v>
      </c>
      <c r="O3886" s="34">
        <f t="shared" ca="1" si="2567"/>
        <v>52.758606346290534</v>
      </c>
      <c r="P3886" s="34">
        <f t="shared" ca="1" si="2567"/>
        <v>53.612098594172195</v>
      </c>
      <c r="Q3886" s="34">
        <f t="shared" ca="1" si="2567"/>
        <v>54.423516522592998</v>
      </c>
      <c r="R3886" s="34">
        <f t="shared" ca="1" si="2567"/>
        <v>55.192142800319218</v>
      </c>
      <c r="S3886" s="34">
        <f t="shared" ca="1" si="2567"/>
        <v>55.917384016167041</v>
      </c>
      <c r="T3886" s="34">
        <f t="shared" ca="1" si="2567"/>
        <v>56.598765415969801</v>
      </c>
      <c r="U3886" s="34">
        <f t="shared" ca="1" si="2567"/>
        <v>57.235925366897149</v>
      </c>
      <c r="V3886" s="34">
        <f t="shared" ca="1" si="2567"/>
        <v>57.828609614982852</v>
      </c>
      <c r="W3886" s="34">
        <f t="shared" ca="1" si="2567"/>
        <v>58.37666539675854</v>
      </c>
      <c r="X3886" s="34">
        <f t="shared" ca="1" si="2567"/>
        <v>58.880035460923473</v>
      </c>
      <c r="Y3886" s="34">
        <f t="shared" ca="1" si="2567"/>
        <v>59.338752050878689</v>
      </c>
      <c r="Z3886" s="34">
        <f t="shared" ca="1" si="2567"/>
        <v>59.752930893999476</v>
      </c>
      <c r="AA3886" s="34">
        <f t="shared" ca="1" si="2567"/>
        <v>60.122765238554699</v>
      </c>
      <c r="AB3886" s="34">
        <f t="shared" ca="1" si="2567"/>
        <v>60.448519974476994</v>
      </c>
      <c r="AC3886" s="34">
        <f t="shared" ca="1" si="2567"/>
        <v>60.730525869556452</v>
      </c>
      <c r="AD3886" s="34">
        <f t="shared" ca="1" si="2567"/>
        <v>60.969173948335538</v>
      </c>
      <c r="AE3886" s="34">
        <f t="shared" ca="1" si="2567"/>
        <v>61.164910036814447</v>
      </c>
      <c r="AF3886" s="34">
        <f t="shared" ca="1" si="2567"/>
        <v>61.318229492287074</v>
      </c>
      <c r="AG3886" s="34">
        <f t="shared" ca="1" si="2567"/>
        <v>61.429672133990643</v>
      </c>
      <c r="AH3886" s="34">
        <f t="shared" ca="1" si="2567"/>
        <v>61.499817387014637</v>
      </c>
      <c r="AI3886" s="34">
        <f t="shared" ref="AI3886:BF3886" ca="1" si="2568">AI3648*AI3190</f>
        <v>61.5292796488324</v>
      </c>
      <c r="AJ3886" s="34">
        <f t="shared" ca="1" si="2568"/>
        <v>61.518703885138478</v>
      </c>
      <c r="AK3886" s="34">
        <f t="shared" ca="1" si="2568"/>
        <v>61.468761459137049</v>
      </c>
      <c r="AL3886" s="34">
        <f t="shared" ca="1" si="2568"/>
        <v>61.380146196279995</v>
      </c>
      <c r="AM3886" s="34">
        <f t="shared" ca="1" si="2568"/>
        <v>61.253570684426947</v>
      </c>
      <c r="AN3886" s="34">
        <f t="shared" ca="1" si="2568"/>
        <v>61.089762807743405</v>
      </c>
      <c r="AO3886" s="34">
        <f t="shared" ca="1" si="2568"/>
        <v>60.889462511089185</v>
      </c>
      <c r="AP3886" s="34">
        <f t="shared" ca="1" si="2568"/>
        <v>60.653418790431004</v>
      </c>
      <c r="AQ3886" s="34">
        <f t="shared" ca="1" si="2568"/>
        <v>60.382386903653497</v>
      </c>
      <c r="AR3886" s="34">
        <f t="shared" ca="1" si="2568"/>
        <v>60.077125795303417</v>
      </c>
      <c r="AS3886" s="34">
        <f t="shared" ca="1" si="2568"/>
        <v>59.738395727987381</v>
      </c>
      <c r="AT3886" s="34">
        <f t="shared" ca="1" si="2568"/>
        <v>59.366956112622262</v>
      </c>
      <c r="AU3886" s="34">
        <f t="shared" ca="1" si="2568"/>
        <v>58.963563529209594</v>
      </c>
      <c r="AV3886" s="34">
        <f t="shared" ca="1" si="2568"/>
        <v>58.528969929544566</v>
      </c>
      <c r="AW3886" s="34">
        <f t="shared" ca="1" si="2568"/>
        <v>58.063921012974426</v>
      </c>
      <c r="AX3886" s="34">
        <f t="shared" ca="1" si="2568"/>
        <v>57.569154766267282</v>
      </c>
      <c r="AY3886" s="34">
        <f t="shared" ca="1" si="2568"/>
        <v>57.045400158538527</v>
      </c>
      <c r="AZ3886" s="34">
        <f t="shared" ca="1" si="2568"/>
        <v>56.49337598228859</v>
      </c>
      <c r="BA3886" s="34">
        <f t="shared" ca="1" si="2568"/>
        <v>55.913789831629138</v>
      </c>
      <c r="BB3886" s="34">
        <f t="shared" ca="1" si="2568"/>
        <v>55.307337209001254</v>
      </c>
      <c r="BC3886" s="34">
        <f t="shared" ca="1" si="2568"/>
        <v>54.674700751811955</v>
      </c>
      <c r="BD3886" s="34">
        <f t="shared" ca="1" si="2568"/>
        <v>54.016549570727115</v>
      </c>
      <c r="BE3886" s="34">
        <f t="shared" ca="1" si="2568"/>
        <v>53.333538691549464</v>
      </c>
      <c r="BF3886" s="34">
        <f t="shared" ca="1" si="2568"/>
        <v>52.6263085929791</v>
      </c>
    </row>
    <row r="3887" spans="1:58" x14ac:dyDescent="0.2">
      <c r="A3887" s="9" t="str">
        <f t="shared" si="2566"/>
        <v>Equatorial Guinea</v>
      </c>
      <c r="C3887" s="34">
        <f t="shared" ref="C3887:AH3887" ca="1" si="2569">C3649*C3191</f>
        <v>11.096434795176375</v>
      </c>
      <c r="D3887" s="34">
        <f t="shared" ca="1" si="2569"/>
        <v>11.903685424094133</v>
      </c>
      <c r="E3887" s="34">
        <f t="shared" ca="1" si="2569"/>
        <v>12.730724605704589</v>
      </c>
      <c r="F3887" s="34">
        <f t="shared" ca="1" si="2569"/>
        <v>13.576183110190264</v>
      </c>
      <c r="G3887" s="34">
        <f t="shared" ca="1" si="2569"/>
        <v>14.438655220536178</v>
      </c>
      <c r="H3887" s="34">
        <f t="shared" ca="1" si="2569"/>
        <v>15.316706627123391</v>
      </c>
      <c r="I3887" s="34">
        <f t="shared" ca="1" si="2569"/>
        <v>16.208882025165579</v>
      </c>
      <c r="J3887" s="34">
        <f t="shared" ca="1" si="2569"/>
        <v>17.11371237073805</v>
      </c>
      <c r="K3887" s="34">
        <f t="shared" ca="1" si="2569"/>
        <v>18.029721759120143</v>
      </c>
      <c r="L3887" s="34">
        <f t="shared" ca="1" si="2569"/>
        <v>18.955433896650742</v>
      </c>
      <c r="M3887" s="34">
        <f t="shared" ca="1" si="2569"/>
        <v>19.889378144469891</v>
      </c>
      <c r="N3887" s="34">
        <f t="shared" ca="1" si="2569"/>
        <v>20.830095119020605</v>
      </c>
      <c r="O3887" s="34">
        <f t="shared" ca="1" si="2569"/>
        <v>21.776141840379658</v>
      </c>
      <c r="P3887" s="34">
        <f t="shared" ca="1" si="2569"/>
        <v>22.726096424861133</v>
      </c>
      <c r="Q3887" s="34">
        <f t="shared" ca="1" si="2569"/>
        <v>23.678562323405711</v>
      </c>
      <c r="R3887" s="34">
        <f t="shared" ca="1" si="2569"/>
        <v>24.632172111526149</v>
      </c>
      <c r="S3887" s="34">
        <f t="shared" ca="1" si="2569"/>
        <v>25.58559084046809</v>
      </c>
      <c r="T3887" s="34">
        <f t="shared" ca="1" si="2569"/>
        <v>26.537518962432909</v>
      </c>
      <c r="U3887" s="34">
        <f t="shared" ca="1" si="2569"/>
        <v>27.48669484553756</v>
      </c>
      <c r="V3887" s="34">
        <f t="shared" ca="1" si="2569"/>
        <v>28.431896896308949</v>
      </c>
      <c r="W3887" s="34">
        <f t="shared" ca="1" si="2569"/>
        <v>29.371945309445749</v>
      </c>
      <c r="X3887" s="34">
        <f t="shared" ca="1" si="2569"/>
        <v>30.305703465779519</v>
      </c>
      <c r="Y3887" s="34">
        <f t="shared" ca="1" si="2569"/>
        <v>31.232079000493346</v>
      </c>
      <c r="Z3887" s="34">
        <f t="shared" ca="1" si="2569"/>
        <v>32.150024564146342</v>
      </c>
      <c r="AA3887" s="34">
        <f t="shared" ca="1" si="2569"/>
        <v>33.05853829945719</v>
      </c>
      <c r="AB3887" s="34">
        <f t="shared" ca="1" si="2569"/>
        <v>33.956664056745879</v>
      </c>
      <c r="AC3887" s="34">
        <f t="shared" ca="1" si="2569"/>
        <v>34.843491370824019</v>
      </c>
      <c r="AD3887" s="34">
        <f t="shared" ca="1" si="2569"/>
        <v>35.718155221565091</v>
      </c>
      <c r="AE3887" s="34">
        <f t="shared" ca="1" si="2569"/>
        <v>36.579835599962443</v>
      </c>
      <c r="AF3887" s="34">
        <f t="shared" ca="1" si="2569"/>
        <v>37.42775690056115</v>
      </c>
      <c r="AG3887" s="34">
        <f t="shared" ca="1" si="2569"/>
        <v>38.261187160467315</v>
      </c>
      <c r="AH3887" s="34">
        <f t="shared" ca="1" si="2569"/>
        <v>39.079437164043135</v>
      </c>
      <c r="AI3887" s="34">
        <f t="shared" ref="AI3887:BF3887" ca="1" si="2570">AI3649*AI3191</f>
        <v>39.881859431486816</v>
      </c>
      <c r="AJ3887" s="34">
        <f t="shared" ca="1" si="2570"/>
        <v>40.667847108336368</v>
      </c>
      <c r="AK3887" s="34">
        <f t="shared" ca="1" si="2570"/>
        <v>41.436832771951956</v>
      </c>
      <c r="AL3887" s="34">
        <f t="shared" ca="1" si="2570"/>
        <v>42.188287169765005</v>
      </c>
      <c r="AM3887" s="34">
        <f t="shared" ca="1" si="2570"/>
        <v>42.921717903157614</v>
      </c>
      <c r="AN3887" s="34">
        <f t="shared" ca="1" si="2570"/>
        <v>43.636668069534196</v>
      </c>
      <c r="AO3887" s="34">
        <f t="shared" ca="1" si="2570"/>
        <v>44.332714874259928</v>
      </c>
      <c r="AP3887" s="34">
        <f t="shared" ca="1" si="2570"/>
        <v>45.009468222930046</v>
      </c>
      <c r="AQ3887" s="34">
        <f t="shared" ca="1" si="2570"/>
        <v>45.666569303542218</v>
      </c>
      <c r="AR3887" s="34">
        <f t="shared" ca="1" si="2570"/>
        <v>46.303689167071084</v>
      </c>
      <c r="AS3887" s="34">
        <f t="shared" ca="1" si="2570"/>
        <v>46.920527314143861</v>
      </c>
      <c r="AT3887" s="34">
        <f t="shared" ca="1" si="2570"/>
        <v>47.516810294472975</v>
      </c>
      <c r="AU3887" s="34">
        <f t="shared" ca="1" si="2570"/>
        <v>48.092290325080668</v>
      </c>
      <c r="AV3887" s="34">
        <f t="shared" ca="1" si="2570"/>
        <v>48.646743932363783</v>
      </c>
      <c r="AW3887" s="34">
        <f t="shared" ca="1" si="2570"/>
        <v>49.179970622533276</v>
      </c>
      <c r="AX3887" s="34">
        <f t="shared" ca="1" si="2570"/>
        <v>49.691791584125497</v>
      </c>
      <c r="AY3887" s="34">
        <f t="shared" ca="1" si="2570"/>
        <v>50.182048425796154</v>
      </c>
      <c r="AZ3887" s="34">
        <f t="shared" ca="1" si="2570"/>
        <v>50.650601951935208</v>
      </c>
      <c r="BA3887" s="34">
        <f t="shared" ca="1" si="2570"/>
        <v>51.097330978257396</v>
      </c>
      <c r="BB3887" s="34">
        <f t="shared" ca="1" si="2570"/>
        <v>51.522131188877125</v>
      </c>
      <c r="BC3887" s="34">
        <f t="shared" ca="1" si="2570"/>
        <v>51.924914036168175</v>
      </c>
      <c r="BD3887" s="34">
        <f t="shared" ca="1" si="2570"/>
        <v>52.305605684100463</v>
      </c>
      <c r="BE3887" s="34">
        <f t="shared" ca="1" si="2570"/>
        <v>52.664145995622171</v>
      </c>
      <c r="BF3887" s="34">
        <f t="shared" ca="1" si="2570"/>
        <v>53.000487564173135</v>
      </c>
    </row>
    <row r="3888" spans="1:58" x14ac:dyDescent="0.2">
      <c r="A3888" s="9" t="str">
        <f t="shared" si="2566"/>
        <v>Eritrea</v>
      </c>
      <c r="C3888" s="34">
        <f t="shared" ref="C3888:AH3888" ca="1" si="2571">C3650*C3192</f>
        <v>7.7251434457070598</v>
      </c>
      <c r="D3888" s="34">
        <f t="shared" ca="1" si="2571"/>
        <v>8.5183027144000736</v>
      </c>
      <c r="E3888" s="34">
        <f t="shared" ca="1" si="2571"/>
        <v>9.362708243820661</v>
      </c>
      <c r="F3888" s="34">
        <f t="shared" ca="1" si="2571"/>
        <v>10.258771058284582</v>
      </c>
      <c r="G3888" s="34">
        <f t="shared" ca="1" si="2571"/>
        <v>11.206676809059999</v>
      </c>
      <c r="H3888" s="34">
        <f t="shared" ca="1" si="2571"/>
        <v>12.206383318286109</v>
      </c>
      <c r="I3888" s="34">
        <f t="shared" ca="1" si="2571"/>
        <v>13.257620380576853</v>
      </c>
      <c r="J3888" s="34">
        <f t="shared" ca="1" si="2571"/>
        <v>14.359891751997932</v>
      </c>
      <c r="K3888" s="34">
        <f t="shared" ca="1" si="2571"/>
        <v>15.512479225096516</v>
      </c>
      <c r="L3888" s="34">
        <f t="shared" ca="1" si="2571"/>
        <v>16.714448661562312</v>
      </c>
      <c r="M3888" s="34">
        <f t="shared" ca="1" si="2571"/>
        <v>17.96465783123271</v>
      </c>
      <c r="N3888" s="34">
        <f t="shared" ca="1" si="2571"/>
        <v>19.26176588762446</v>
      </c>
      <c r="O3888" s="34">
        <f t="shared" ca="1" si="2571"/>
        <v>20.604244296057136</v>
      </c>
      <c r="P3888" s="34">
        <f t="shared" ca="1" si="2571"/>
        <v>21.990389020587852</v>
      </c>
      <c r="Q3888" s="34">
        <f t="shared" ca="1" si="2571"/>
        <v>23.418333770283486</v>
      </c>
      <c r="R3888" s="34">
        <f t="shared" ca="1" si="2571"/>
        <v>24.886064103490266</v>
      </c>
      <c r="S3888" s="34">
        <f t="shared" ca="1" si="2571"/>
        <v>26.391432190469473</v>
      </c>
      <c r="T3888" s="34">
        <f t="shared" ca="1" si="2571"/>
        <v>27.932172039607163</v>
      </c>
      <c r="U3888" s="34">
        <f t="shared" ca="1" si="2571"/>
        <v>29.505915000053403</v>
      </c>
      <c r="V3888" s="34">
        <f t="shared" ca="1" si="2571"/>
        <v>31.110205363601231</v>
      </c>
      <c r="W3888" s="34">
        <f t="shared" ca="1" si="2571"/>
        <v>32.742515900541122</v>
      </c>
      <c r="X3888" s="34">
        <f t="shared" ca="1" si="2571"/>
        <v>34.400263177614953</v>
      </c>
      <c r="Y3888" s="34">
        <f t="shared" ca="1" si="2571"/>
        <v>36.080822520740867</v>
      </c>
      <c r="Z3888" s="34">
        <f t="shared" ca="1" si="2571"/>
        <v>37.781542500406445</v>
      </c>
      <c r="AA3888" s="34">
        <f t="shared" ca="1" si="2571"/>
        <v>39.499758833293917</v>
      </c>
      <c r="AB3888" s="34">
        <f t="shared" ca="1" si="2571"/>
        <v>41.23280760937989</v>
      </c>
      <c r="AC3888" s="34">
        <f t="shared" ca="1" si="2571"/>
        <v>42.978037769283468</v>
      </c>
      <c r="AD3888" s="34">
        <f t="shared" ca="1" si="2571"/>
        <v>44.73282277166016</v>
      </c>
      <c r="AE3888" s="34">
        <f t="shared" ca="1" si="2571"/>
        <v>46.494571404879395</v>
      </c>
      <c r="AF3888" s="34">
        <f t="shared" ca="1" si="2571"/>
        <v>48.260737710785222</v>
      </c>
      <c r="AG3888" s="34">
        <f t="shared" ca="1" si="2571"/>
        <v>50.028830001033164</v>
      </c>
      <c r="AH3888" s="34">
        <f t="shared" ca="1" si="2571"/>
        <v>51.796418958083819</v>
      </c>
      <c r="AI3888" s="34">
        <f t="shared" ref="AI3888:BF3888" ca="1" si="2572">AI3650*AI3192</f>
        <v>53.561144823499873</v>
      </c>
      <c r="AJ3888" s="34">
        <f t="shared" ca="1" si="2572"/>
        <v>55.320723685551641</v>
      </c>
      <c r="AK3888" s="34">
        <f t="shared" ca="1" si="2572"/>
        <v>57.072952886431516</v>
      </c>
      <c r="AL3888" s="34">
        <f t="shared" ca="1" si="2572"/>
        <v>58.815715576461464</v>
      </c>
      <c r="AM3888" s="34">
        <f t="shared" ca="1" si="2572"/>
        <v>60.546984448743814</v>
      </c>
      <c r="AN3888" s="34">
        <f t="shared" ca="1" si="2572"/>
        <v>62.264824692627727</v>
      </c>
      <c r="AO3888" s="34">
        <f t="shared" ca="1" si="2572"/>
        <v>63.967396208374346</v>
      </c>
      <c r="AP3888" s="34">
        <f t="shared" ca="1" si="2572"/>
        <v>65.652955128386751</v>
      </c>
      <c r="AQ3888" s="34">
        <f t="shared" ca="1" si="2572"/>
        <v>67.319854692584173</v>
      </c>
      <c r="AR3888" s="34">
        <f t="shared" ca="1" si="2572"/>
        <v>68.966545526829307</v>
      </c>
      <c r="AS3888" s="34">
        <f t="shared" ca="1" si="2572"/>
        <v>70.591575374036893</v>
      </c>
      <c r="AT3888" s="34">
        <f t="shared" ca="1" si="2572"/>
        <v>72.193588327579135</v>
      </c>
      <c r="AU3888" s="34">
        <f t="shared" ca="1" si="2572"/>
        <v>73.77132361614315</v>
      </c>
      <c r="AV3888" s="34">
        <f t="shared" ca="1" si="2572"/>
        <v>75.32361398815199</v>
      </c>
      <c r="AW3888" s="34">
        <f t="shared" ca="1" si="2572"/>
        <v>76.849383742522718</v>
      </c>
      <c r="AX3888" s="34">
        <f t="shared" ca="1" si="2572"/>
        <v>78.347646450749508</v>
      </c>
      <c r="AY3888" s="34">
        <f t="shared" ca="1" si="2572"/>
        <v>79.817502413357559</v>
      </c>
      <c r="AZ3888" s="34">
        <f t="shared" ca="1" si="2572"/>
        <v>81.258135891503201</v>
      </c>
      <c r="BA3888" s="34">
        <f t="shared" ca="1" si="2572"/>
        <v>82.668812152183236</v>
      </c>
      <c r="BB3888" s="34">
        <f t="shared" ca="1" si="2572"/>
        <v>84.04887436297831</v>
      </c>
      <c r="BC3888" s="34">
        <f t="shared" ca="1" si="2572"/>
        <v>85.397740369767476</v>
      </c>
      <c r="BD3888" s="34">
        <f t="shared" ca="1" si="2572"/>
        <v>86.714899388217376</v>
      </c>
      <c r="BE3888" s="34">
        <f t="shared" ca="1" si="2572"/>
        <v>87.999908637340141</v>
      </c>
      <c r="BF3888" s="34">
        <f t="shared" ca="1" si="2572"/>
        <v>89.252389940818588</v>
      </c>
    </row>
    <row r="3889" spans="1:58" x14ac:dyDescent="0.2">
      <c r="A3889" s="9" t="str">
        <f t="shared" si="2566"/>
        <v>Estonia</v>
      </c>
      <c r="C3889" s="34">
        <f t="shared" ref="C3889:AH3889" ca="1" si="2573">C3651*C3193</f>
        <v>15.372527241243448</v>
      </c>
      <c r="D3889" s="34">
        <f t="shared" ca="1" si="2573"/>
        <v>15.188719313867166</v>
      </c>
      <c r="E3889" s="34">
        <f t="shared" ca="1" si="2573"/>
        <v>15.007699243415749</v>
      </c>
      <c r="F3889" s="34">
        <f t="shared" ca="1" si="2573"/>
        <v>14.829467029889919</v>
      </c>
      <c r="G3889" s="34">
        <f t="shared" ca="1" si="2573"/>
        <v>14.654022673288955</v>
      </c>
      <c r="H3889" s="34">
        <f t="shared" ca="1" si="2573"/>
        <v>14.481366173613578</v>
      </c>
      <c r="I3889" s="34">
        <f t="shared" ca="1" si="2573"/>
        <v>14.311497530863067</v>
      </c>
      <c r="J3889" s="34">
        <f t="shared" ca="1" si="2573"/>
        <v>14.144416745038143</v>
      </c>
      <c r="K3889" s="34">
        <f t="shared" ca="1" si="2573"/>
        <v>13.980123816138084</v>
      </c>
      <c r="L3889" s="34">
        <f t="shared" ca="1" si="2573"/>
        <v>13.818618744163613</v>
      </c>
      <c r="M3889" s="34">
        <f t="shared" ca="1" si="2573"/>
        <v>13.659901529114006</v>
      </c>
      <c r="N3889" s="34">
        <f t="shared" ca="1" si="2573"/>
        <v>13.503972170989988</v>
      </c>
      <c r="O3889" s="34">
        <f t="shared" ca="1" si="2573"/>
        <v>13.350830669790835</v>
      </c>
      <c r="P3889" s="34">
        <f t="shared" ca="1" si="2573"/>
        <v>13.200477025517269</v>
      </c>
      <c r="Q3889" s="34">
        <f t="shared" ca="1" si="2573"/>
        <v>13.052911238168571</v>
      </c>
      <c r="R3889" s="34">
        <f t="shared" ca="1" si="2573"/>
        <v>12.908133307745459</v>
      </c>
      <c r="S3889" s="34">
        <f t="shared" ca="1" si="2573"/>
        <v>12.76614323424721</v>
      </c>
      <c r="T3889" s="34">
        <f t="shared" ca="1" si="2573"/>
        <v>12.62694101767455</v>
      </c>
      <c r="U3889" s="34">
        <f t="shared" ca="1" si="2573"/>
        <v>12.490526658026756</v>
      </c>
      <c r="V3889" s="34">
        <f t="shared" ca="1" si="2573"/>
        <v>12.356900155304549</v>
      </c>
      <c r="W3889" s="34">
        <f t="shared" ca="1" si="2573"/>
        <v>12.226061509507208</v>
      </c>
      <c r="X3889" s="34">
        <f t="shared" ca="1" si="2573"/>
        <v>12.098010720635454</v>
      </c>
      <c r="Y3889" s="34">
        <f t="shared" ca="1" si="2573"/>
        <v>11.972747788688565</v>
      </c>
      <c r="Z3889" s="34">
        <f t="shared" ca="1" si="2573"/>
        <v>11.850272713667264</v>
      </c>
      <c r="AA3889" s="34">
        <f t="shared" ca="1" si="2573"/>
        <v>11.73058549557083</v>
      </c>
      <c r="AB3889" s="34">
        <f t="shared" ca="1" si="2573"/>
        <v>11.613686134399982</v>
      </c>
      <c r="AC3889" s="34">
        <f t="shared" ca="1" si="2573"/>
        <v>11.499574630153999</v>
      </c>
      <c r="AD3889" s="34">
        <f t="shared" ca="1" si="2573"/>
        <v>11.388250982833604</v>
      </c>
      <c r="AE3889" s="34">
        <f t="shared" ca="1" si="2573"/>
        <v>11.279715192438074</v>
      </c>
      <c r="AF3889" s="34">
        <f t="shared" ca="1" si="2573"/>
        <v>11.173967258968132</v>
      </c>
      <c r="AG3889" s="34">
        <f t="shared" ca="1" si="2573"/>
        <v>11.071007182423054</v>
      </c>
      <c r="AH3889" s="34">
        <f t="shared" ca="1" si="2573"/>
        <v>10.970834962803565</v>
      </c>
      <c r="AI3889" s="34">
        <f t="shared" ref="AI3889:BF3889" ca="1" si="2574">AI3651*AI3193</f>
        <v>10.87345060010894</v>
      </c>
      <c r="AJ3889" s="34">
        <f t="shared" ca="1" si="2574"/>
        <v>10.778854094339904</v>
      </c>
      <c r="AK3889" s="34">
        <f t="shared" ca="1" si="2574"/>
        <v>10.687045445495734</v>
      </c>
      <c r="AL3889" s="34">
        <f t="shared" ca="1" si="2574"/>
        <v>10.59802465357715</v>
      </c>
      <c r="AM3889" s="34">
        <f t="shared" ca="1" si="2574"/>
        <v>10.511791718583432</v>
      </c>
      <c r="AN3889" s="34">
        <f t="shared" ca="1" si="2574"/>
        <v>10.428346640515301</v>
      </c>
      <c r="AO3889" s="34">
        <f t="shared" ca="1" si="2574"/>
        <v>10.347689419372035</v>
      </c>
      <c r="AP3889" s="34">
        <f t="shared" ca="1" si="2574"/>
        <v>10.269820055154357</v>
      </c>
      <c r="AQ3889" s="34">
        <f t="shared" ca="1" si="2574"/>
        <v>10.194738547861544</v>
      </c>
      <c r="AR3889" s="34">
        <f t="shared" ca="1" si="2574"/>
        <v>10.122444897494319</v>
      </c>
      <c r="AS3889" s="34">
        <f t="shared" ca="1" si="2574"/>
        <v>10.052939104051958</v>
      </c>
      <c r="AT3889" s="34">
        <f t="shared" ca="1" si="2574"/>
        <v>9.986221167535188</v>
      </c>
      <c r="AU3889" s="34">
        <f t="shared" ca="1" si="2574"/>
        <v>9.9222910879432824</v>
      </c>
      <c r="AV3889" s="34">
        <f t="shared" ca="1" si="2574"/>
        <v>9.861148865276963</v>
      </c>
      <c r="AW3889" s="34">
        <f t="shared" ca="1" si="2574"/>
        <v>9.8027944995355085</v>
      </c>
      <c r="AX3889" s="34">
        <f t="shared" ca="1" si="2574"/>
        <v>9.747227990719642</v>
      </c>
      <c r="AY3889" s="34">
        <f t="shared" ca="1" si="2574"/>
        <v>9.6944493388286404</v>
      </c>
      <c r="AZ3889" s="34">
        <f t="shared" ca="1" si="2574"/>
        <v>9.6444585438632267</v>
      </c>
      <c r="BA3889" s="34">
        <f t="shared" ca="1" si="2574"/>
        <v>9.5972556058226779</v>
      </c>
      <c r="BB3889" s="34">
        <f t="shared" ca="1" si="2574"/>
        <v>9.5528405247077188</v>
      </c>
      <c r="BC3889" s="34">
        <f t="shared" ca="1" si="2574"/>
        <v>9.5112133005176229</v>
      </c>
      <c r="BD3889" s="34">
        <f t="shared" ca="1" si="2574"/>
        <v>9.4723739332531149</v>
      </c>
      <c r="BE3889" s="34">
        <f t="shared" ca="1" si="2574"/>
        <v>9.4363224229134737</v>
      </c>
      <c r="BF3889" s="34">
        <f t="shared" ca="1" si="2574"/>
        <v>9.4030587694994185</v>
      </c>
    </row>
    <row r="3890" spans="1:58" x14ac:dyDescent="0.2">
      <c r="A3890" s="9" t="str">
        <f t="shared" si="2566"/>
        <v>Eswatini</v>
      </c>
      <c r="C3890" s="34">
        <f t="shared" ref="C3890:AH3890" ca="1" si="2575">C3652*C3194</f>
        <v>8.7095296022112656</v>
      </c>
      <c r="D3890" s="34">
        <f t="shared" ca="1" si="2575"/>
        <v>9.090231450702932</v>
      </c>
      <c r="E3890" s="34">
        <f t="shared" ca="1" si="2575"/>
        <v>9.4730559777664194</v>
      </c>
      <c r="F3890" s="34">
        <f t="shared" ca="1" si="2575"/>
        <v>9.8574002505288956</v>
      </c>
      <c r="G3890" s="34">
        <f t="shared" ca="1" si="2575"/>
        <v>10.242673562743919</v>
      </c>
      <c r="H3890" s="34">
        <f t="shared" ca="1" si="2575"/>
        <v>10.628299798665875</v>
      </c>
      <c r="I3890" s="34">
        <f t="shared" ca="1" si="2575"/>
        <v>11.013719548909815</v>
      </c>
      <c r="J3890" s="34">
        <f t="shared" ca="1" si="2575"/>
        <v>11.398391978003652</v>
      </c>
      <c r="K3890" s="34">
        <f t="shared" ca="1" si="2575"/>
        <v>11.781796446179431</v>
      </c>
      <c r="L3890" s="34">
        <f t="shared" ca="1" si="2575"/>
        <v>12.16343389046582</v>
      </c>
      <c r="M3890" s="34">
        <f t="shared" ca="1" si="2575"/>
        <v>12.542827972317278</v>
      </c>
      <c r="N3890" s="34">
        <f t="shared" ca="1" si="2575"/>
        <v>12.919526000869736</v>
      </c>
      <c r="O3890" s="34">
        <f t="shared" ca="1" si="2575"/>
        <v>13.293099642439341</v>
      </c>
      <c r="P3890" s="34">
        <f t="shared" ca="1" si="2575"/>
        <v>13.663145428114944</v>
      </c>
      <c r="Q3890" s="34">
        <f t="shared" ca="1" si="2575"/>
        <v>14.029285072234154</v>
      </c>
      <c r="R3890" s="34">
        <f t="shared" ca="1" si="2575"/>
        <v>14.391165615218387</v>
      </c>
      <c r="S3890" s="34">
        <f t="shared" ca="1" si="2575"/>
        <v>14.748459404676161</v>
      </c>
      <c r="T3890" s="34">
        <f t="shared" ca="1" si="2575"/>
        <v>15.100863928910448</v>
      </c>
      <c r="U3890" s="34">
        <f t="shared" ca="1" si="2575"/>
        <v>15.44810151698759</v>
      </c>
      <c r="V3890" s="34">
        <f t="shared" ca="1" si="2575"/>
        <v>15.789918919388516</v>
      </c>
      <c r="W3890" s="34">
        <f t="shared" ca="1" si="2575"/>
        <v>16.126086782967572</v>
      </c>
      <c r="X3890" s="34">
        <f t="shared" ca="1" si="2575"/>
        <v>16.456399033537096</v>
      </c>
      <c r="Y3890" s="34">
        <f t="shared" ca="1" si="2575"/>
        <v>16.780672178873417</v>
      </c>
      <c r="Z3890" s="34">
        <f t="shared" ca="1" si="2575"/>
        <v>17.098744544347113</v>
      </c>
      <c r="AA3890" s="34">
        <f t="shared" ca="1" si="2575"/>
        <v>17.410475452710788</v>
      </c>
      <c r="AB3890" s="34">
        <f t="shared" ca="1" si="2575"/>
        <v>17.715744358873103</v>
      </c>
      <c r="AC3890" s="34">
        <f t="shared" ca="1" si="2575"/>
        <v>18.014449949737962</v>
      </c>
      <c r="AD3890" s="34">
        <f t="shared" ca="1" si="2575"/>
        <v>18.306509218432641</v>
      </c>
      <c r="AE3890" s="34">
        <f t="shared" ca="1" si="2575"/>
        <v>18.591856521472756</v>
      </c>
      <c r="AF3890" s="34">
        <f t="shared" ca="1" si="2575"/>
        <v>18.870442626653784</v>
      </c>
      <c r="AG3890" s="34">
        <f t="shared" ca="1" si="2575"/>
        <v>19.142233758698119</v>
      </c>
      <c r="AH3890" s="34">
        <f t="shared" ca="1" si="2575"/>
        <v>19.407210648960834</v>
      </c>
      <c r="AI3890" s="34">
        <f t="shared" ref="AI3890:BF3890" ca="1" si="2576">AI3652*AI3194</f>
        <v>19.665367594781475</v>
      </c>
      <c r="AJ3890" s="34">
        <f t="shared" ca="1" si="2576"/>
        <v>19.916711533399678</v>
      </c>
      <c r="AK3890" s="34">
        <f t="shared" ca="1" si="2576"/>
        <v>20.161261134701348</v>
      </c>
      <c r="AL3890" s="34">
        <f t="shared" ca="1" si="2576"/>
        <v>20.399045916463887</v>
      </c>
      <c r="AM3890" s="34">
        <f t="shared" ca="1" si="2576"/>
        <v>20.63010538519352</v>
      </c>
      <c r="AN3890" s="34">
        <f t="shared" ca="1" si="2576"/>
        <v>20.854488205128721</v>
      </c>
      <c r="AO3890" s="34">
        <f t="shared" ca="1" si="2576"/>
        <v>21.072251397488355</v>
      </c>
      <c r="AP3890" s="34">
        <f t="shared" ca="1" si="2576"/>
        <v>21.28345957160505</v>
      </c>
      <c r="AQ3890" s="34">
        <f t="shared" ca="1" si="2576"/>
        <v>21.488184189168599</v>
      </c>
      <c r="AR3890" s="34">
        <f t="shared" ca="1" si="2576"/>
        <v>21.686502862444524</v>
      </c>
      <c r="AS3890" s="34">
        <f t="shared" ca="1" si="2576"/>
        <v>21.878498686993211</v>
      </c>
      <c r="AT3890" s="34">
        <f t="shared" ca="1" si="2576"/>
        <v>22.064259609128182</v>
      </c>
      <c r="AU3890" s="34">
        <f t="shared" ca="1" si="2576"/>
        <v>22.243877828082098</v>
      </c>
      <c r="AV3890" s="34">
        <f t="shared" ca="1" si="2576"/>
        <v>22.417449232628226</v>
      </c>
      <c r="AW3890" s="34">
        <f t="shared" ca="1" si="2576"/>
        <v>22.585072871696966</v>
      </c>
      <c r="AX3890" s="34">
        <f t="shared" ca="1" si="2576"/>
        <v>22.746850458364332</v>
      </c>
      <c r="AY3890" s="34">
        <f t="shared" ca="1" si="2576"/>
        <v>22.902885906434591</v>
      </c>
      <c r="AZ3890" s="34">
        <f t="shared" ca="1" si="2576"/>
        <v>23.053284898726577</v>
      </c>
      <c r="BA3890" s="34">
        <f t="shared" ca="1" si="2576"/>
        <v>23.198154486063707</v>
      </c>
      <c r="BB3890" s="34">
        <f t="shared" ca="1" si="2576"/>
        <v>23.337602715896814</v>
      </c>
      <c r="BC3890" s="34">
        <f t="shared" ca="1" si="2576"/>
        <v>23.47173828941694</v>
      </c>
      <c r="BD3890" s="34">
        <f t="shared" ca="1" si="2576"/>
        <v>23.600670245978279</v>
      </c>
      <c r="BE3890" s="34">
        <f t="shared" ca="1" si="2576"/>
        <v>23.724507673609978</v>
      </c>
      <c r="BF3890" s="34">
        <f t="shared" ca="1" si="2576"/>
        <v>23.843359444385609</v>
      </c>
    </row>
    <row r="3891" spans="1:58" x14ac:dyDescent="0.2">
      <c r="A3891" s="9" t="str">
        <f t="shared" si="2566"/>
        <v>Ethiopia</v>
      </c>
      <c r="C3891" s="34">
        <f t="shared" ref="C3891:AH3891" ca="1" si="2577">C3653*C3195</f>
        <v>262.80821215973981</v>
      </c>
      <c r="D3891" s="34">
        <f t="shared" ca="1" si="2577"/>
        <v>291.09345082149196</v>
      </c>
      <c r="E3891" s="34">
        <f t="shared" ca="1" si="2577"/>
        <v>321.25123309199074</v>
      </c>
      <c r="F3891" s="34">
        <f t="shared" ca="1" si="2577"/>
        <v>353.2898405275464</v>
      </c>
      <c r="G3891" s="34">
        <f t="shared" ca="1" si="2577"/>
        <v>387.20789224450823</v>
      </c>
      <c r="H3891" s="34">
        <f t="shared" ca="1" si="2577"/>
        <v>422.99424829163848</v>
      </c>
      <c r="I3891" s="34">
        <f t="shared" ca="1" si="2577"/>
        <v>460.62801226089357</v>
      </c>
      <c r="J3891" s="34">
        <f t="shared" ca="1" si="2577"/>
        <v>500.07862995045275</v>
      </c>
      <c r="K3891" s="34">
        <f t="shared" ca="1" si="2577"/>
        <v>541.30607949996443</v>
      </c>
      <c r="L3891" s="34">
        <f t="shared" ca="1" si="2577"/>
        <v>584.26114720757414</v>
      </c>
      <c r="M3891" s="34">
        <f t="shared" ca="1" si="2577"/>
        <v>628.88578221714511</v>
      </c>
      <c r="N3891" s="34">
        <f t="shared" ca="1" si="2577"/>
        <v>675.11352244566558</v>
      </c>
      <c r="O3891" s="34">
        <f t="shared" ca="1" si="2577"/>
        <v>722.86998349818236</v>
      </c>
      <c r="P3891" s="34">
        <f t="shared" ca="1" si="2577"/>
        <v>772.07340189445779</v>
      </c>
      <c r="Q3891" s="34">
        <f t="shared" ca="1" si="2577"/>
        <v>822.63522369049451</v>
      </c>
      <c r="R3891" s="34">
        <f t="shared" ca="1" si="2577"/>
        <v>874.46072951605936</v>
      </c>
      <c r="S3891" s="34">
        <f t="shared" ca="1" si="2577"/>
        <v>927.44968714139316</v>
      </c>
      <c r="T3891" s="34">
        <f t="shared" ca="1" si="2577"/>
        <v>981.49702292561926</v>
      </c>
      <c r="U3891" s="34">
        <f t="shared" ca="1" si="2577"/>
        <v>1036.4935038564106</v>
      </c>
      <c r="V3891" s="34">
        <f t="shared" ca="1" si="2577"/>
        <v>1092.3264223575245</v>
      </c>
      <c r="W3891" s="34">
        <f t="shared" ca="1" si="2577"/>
        <v>1148.880276586327</v>
      </c>
      <c r="X3891" s="34">
        <f t="shared" ca="1" si="2577"/>
        <v>1206.0374395611013</v>
      </c>
      <c r="Y3891" s="34">
        <f t="shared" ca="1" si="2577"/>
        <v>1263.6788111162241</v>
      </c>
      <c r="Z3891" s="34">
        <f t="shared" ca="1" si="2577"/>
        <v>1321.6844473790718</v>
      </c>
      <c r="AA3891" s="34">
        <f t="shared" ca="1" si="2577"/>
        <v>1379.9341631655523</v>
      </c>
      <c r="AB3891" s="34">
        <f t="shared" ca="1" si="2577"/>
        <v>1438.3081034025208</v>
      </c>
      <c r="AC3891" s="34">
        <f t="shared" ca="1" si="2577"/>
        <v>1496.6872803769231</v>
      </c>
      <c r="AD3891" s="34">
        <f t="shared" ca="1" si="2577"/>
        <v>1554.9540742890667</v>
      </c>
      <c r="AE3891" s="34">
        <f t="shared" ca="1" si="2577"/>
        <v>1612.9926952250532</v>
      </c>
      <c r="AF3891" s="34">
        <f t="shared" ca="1" si="2577"/>
        <v>1670.6896052717241</v>
      </c>
      <c r="AG3891" s="34">
        <f t="shared" ca="1" si="2577"/>
        <v>1727.9339000525863</v>
      </c>
      <c r="AH3891" s="34">
        <f t="shared" ca="1" si="2577"/>
        <v>1784.6176494801214</v>
      </c>
      <c r="AI3891" s="34">
        <f t="shared" ref="AI3891:BF3891" ca="1" si="2578">AI3653*AI3195</f>
        <v>1840.6361979764856</v>
      </c>
      <c r="AJ3891" s="34">
        <f t="shared" ca="1" si="2578"/>
        <v>1895.8884248297561</v>
      </c>
      <c r="AK3891" s="34">
        <f t="shared" ca="1" si="2578"/>
        <v>1950.2769657055669</v>
      </c>
      <c r="AL3891" s="34">
        <f t="shared" ca="1" si="2578"/>
        <v>2003.7083966463194</v>
      </c>
      <c r="AM3891" s="34">
        <f t="shared" ca="1" si="2578"/>
        <v>2056.0933821417407</v>
      </c>
      <c r="AN3891" s="34">
        <f t="shared" ca="1" si="2578"/>
        <v>2107.3467890701286</v>
      </c>
      <c r="AO3891" s="34">
        <f t="shared" ca="1" si="2578"/>
        <v>2157.3877684687222</v>
      </c>
      <c r="AP3891" s="34">
        <f t="shared" ca="1" si="2578"/>
        <v>2206.1398072211491</v>
      </c>
      <c r="AQ3891" s="34">
        <f t="shared" ca="1" si="2578"/>
        <v>2253.5307518287732</v>
      </c>
      <c r="AR3891" s="34">
        <f t="shared" ca="1" si="2578"/>
        <v>2299.4928064895894</v>
      </c>
      <c r="AS3891" s="34">
        <f t="shared" ca="1" si="2578"/>
        <v>2343.9625077210471</v>
      </c>
      <c r="AT3891" s="34">
        <f t="shared" ca="1" si="2578"/>
        <v>2386.8806777616528</v>
      </c>
      <c r="AU3891" s="34">
        <f t="shared" ca="1" si="2578"/>
        <v>2428.1923589472422</v>
      </c>
      <c r="AV3891" s="34">
        <f t="shared" ca="1" si="2578"/>
        <v>2467.8467312120638</v>
      </c>
      <c r="AW3891" s="34">
        <f t="shared" ca="1" si="2578"/>
        <v>2505.7970147878232</v>
      </c>
      <c r="AX3891" s="34">
        <f t="shared" ca="1" si="2578"/>
        <v>2542.0003600969635</v>
      </c>
      <c r="AY3891" s="34">
        <f t="shared" ca="1" si="2578"/>
        <v>2576.4177267337241</v>
      </c>
      <c r="AZ3891" s="34">
        <f t="shared" ca="1" si="2578"/>
        <v>2609.0137533298848</v>
      </c>
      <c r="BA3891" s="34">
        <f t="shared" ca="1" si="2578"/>
        <v>2639.7566199841949</v>
      </c>
      <c r="BB3891" s="34">
        <f t="shared" ca="1" si="2578"/>
        <v>2668.6179048276244</v>
      </c>
      <c r="BC3891" s="34">
        <f t="shared" ca="1" si="2578"/>
        <v>2695.5724361720449</v>
      </c>
      <c r="BD3891" s="34">
        <f t="shared" ca="1" si="2578"/>
        <v>2720.5981415804667</v>
      </c>
      <c r="BE3891" s="34">
        <f t="shared" ca="1" si="2578"/>
        <v>2743.6758950724848</v>
      </c>
      <c r="BF3891" s="34">
        <f t="shared" ca="1" si="2578"/>
        <v>2764.7893635722626</v>
      </c>
    </row>
    <row r="3892" spans="1:58" x14ac:dyDescent="0.2">
      <c r="A3892" s="9" t="str">
        <f t="shared" si="2566"/>
        <v>Faeroe Islands</v>
      </c>
      <c r="C3892" s="34">
        <f t="shared" ref="C3892:AH3892" ca="1" si="2579">C3654*C3196</f>
        <v>1.1708859386992072</v>
      </c>
      <c r="D3892" s="34">
        <f t="shared" ca="1" si="2579"/>
        <v>1.1661820139026911</v>
      </c>
      <c r="E3892" s="34">
        <f t="shared" ca="1" si="2579"/>
        <v>1.161391453780674</v>
      </c>
      <c r="F3892" s="34">
        <f t="shared" ca="1" si="2579"/>
        <v>1.156515536866362</v>
      </c>
      <c r="G3892" s="34">
        <f t="shared" ca="1" si="2579"/>
        <v>1.1515554973631799</v>
      </c>
      <c r="H3892" s="34">
        <f t="shared" ca="1" si="2579"/>
        <v>1.1465125266687051</v>
      </c>
      <c r="I3892" s="34">
        <f t="shared" ca="1" si="2579"/>
        <v>1.1413877748526842</v>
      </c>
      <c r="J3892" s="34">
        <f t="shared" ca="1" si="2579"/>
        <v>1.1361823520898213</v>
      </c>
      <c r="K3892" s="34">
        <f t="shared" ca="1" si="2579"/>
        <v>1.1308973300480967</v>
      </c>
      <c r="L3892" s="34">
        <f t="shared" ca="1" si="2579"/>
        <v>1.1255337432334174</v>
      </c>
      <c r="M3892" s="34">
        <f t="shared" ca="1" si="2579"/>
        <v>1.1200925902914554</v>
      </c>
      <c r="N3892" s="34">
        <f t="shared" ca="1" si="2579"/>
        <v>1.1145748352675564</v>
      </c>
      <c r="O3892" s="34">
        <f t="shared" ca="1" si="2579"/>
        <v>1.108981408825642</v>
      </c>
      <c r="P3892" s="34">
        <f t="shared" ca="1" si="2579"/>
        <v>1.1033132094270419</v>
      </c>
      <c r="Q3892" s="34">
        <f t="shared" ca="1" si="2579"/>
        <v>1.0975711044702181</v>
      </c>
      <c r="R3892" s="34">
        <f t="shared" ca="1" si="2579"/>
        <v>1.0917559313923548</v>
      </c>
      <c r="S3892" s="34">
        <f t="shared" ca="1" si="2579"/>
        <v>1.0858684987337908</v>
      </c>
      <c r="T3892" s="34">
        <f t="shared" ca="1" si="2579"/>
        <v>1.079909587166284</v>
      </c>
      <c r="U3892" s="34">
        <f t="shared" ca="1" si="2579"/>
        <v>1.0738799504860945</v>
      </c>
      <c r="V3892" s="34">
        <f t="shared" ca="1" si="2579"/>
        <v>1.0677803165728668</v>
      </c>
      <c r="W3892" s="34">
        <f t="shared" ca="1" si="2579"/>
        <v>1.0616113883152916</v>
      </c>
      <c r="X3892" s="34">
        <f t="shared" ca="1" si="2579"/>
        <v>1.0553738445045222</v>
      </c>
      <c r="Y3892" s="34">
        <f t="shared" ca="1" si="2579"/>
        <v>1.0490683406962991</v>
      </c>
      <c r="Z3892" s="34">
        <f t="shared" ca="1" si="2579"/>
        <v>1.0426955100427404</v>
      </c>
      <c r="AA3892" s="34">
        <f t="shared" ca="1" si="2579"/>
        <v>1.0362559640947266</v>
      </c>
      <c r="AB3892" s="34">
        <f t="shared" ca="1" si="2579"/>
        <v>1.0297502935758058</v>
      </c>
      <c r="AC3892" s="34">
        <f t="shared" ca="1" si="2579"/>
        <v>1.0231790691285216</v>
      </c>
      <c r="AD3892" s="34">
        <f t="shared" ca="1" si="2579"/>
        <v>1.016542842034051</v>
      </c>
      <c r="AE3892" s="34">
        <f t="shared" ca="1" si="2579"/>
        <v>1.0098421449060233</v>
      </c>
      <c r="AF3892" s="34">
        <f t="shared" ca="1" si="2579"/>
        <v>1.0030774923593677</v>
      </c>
      <c r="AG3892" s="34">
        <f t="shared" ca="1" si="2579"/>
        <v>0.99624938165502508</v>
      </c>
      <c r="AH3892" s="34">
        <f t="shared" ca="1" si="2579"/>
        <v>0.98935829332132885</v>
      </c>
      <c r="AI3892" s="34">
        <f t="shared" ref="AI3892:BF3892" ca="1" si="2580">AI3654*AI3196</f>
        <v>0.98240469175285872</v>
      </c>
      <c r="AJ3892" s="34">
        <f t="shared" ca="1" si="2580"/>
        <v>0.97538902578749442</v>
      </c>
      <c r="AK3892" s="34">
        <f t="shared" ca="1" si="2580"/>
        <v>0.96831172926254283</v>
      </c>
      <c r="AL3892" s="34">
        <f t="shared" ca="1" si="2580"/>
        <v>0.96117322155043594</v>
      </c>
      <c r="AM3892" s="34">
        <f t="shared" ca="1" si="2580"/>
        <v>0.95397390807502558</v>
      </c>
      <c r="AN3892" s="34">
        <f t="shared" ca="1" si="2580"/>
        <v>0.94671418080881298</v>
      </c>
      <c r="AO3892" s="34">
        <f t="shared" ca="1" si="2580"/>
        <v>0.93939441875213625</v>
      </c>
      <c r="AP3892" s="34">
        <f t="shared" ca="1" si="2580"/>
        <v>0.93201498839461161</v>
      </c>
      <c r="AQ3892" s="34">
        <f t="shared" ca="1" si="2580"/>
        <v>0.92457624415980932</v>
      </c>
      <c r="AR3892" s="34">
        <f t="shared" ca="1" si="2580"/>
        <v>0.91707852883342045</v>
      </c>
      <c r="AS3892" s="34">
        <f t="shared" ca="1" si="2580"/>
        <v>0.909522173975857</v>
      </c>
      <c r="AT3892" s="34">
        <f t="shared" ca="1" si="2580"/>
        <v>0.90190750031950317</v>
      </c>
      <c r="AU3892" s="34">
        <f t="shared" ca="1" si="2580"/>
        <v>0.89423481815152461</v>
      </c>
      <c r="AV3892" s="34">
        <f t="shared" ca="1" si="2580"/>
        <v>0.88650442768241244</v>
      </c>
      <c r="AW3892" s="34">
        <f t="shared" ca="1" si="2580"/>
        <v>0.87871661940113766</v>
      </c>
      <c r="AX3892" s="34">
        <f t="shared" ca="1" si="2580"/>
        <v>0.87087167441705471</v>
      </c>
      <c r="AY3892" s="34">
        <f t="shared" ca="1" si="2580"/>
        <v>0.86296986478939486</v>
      </c>
      <c r="AZ3892" s="34">
        <f t="shared" ca="1" si="2580"/>
        <v>0.85501145384445809</v>
      </c>
      <c r="BA3892" s="34">
        <f t="shared" ca="1" si="2580"/>
        <v>0.84699669648130771</v>
      </c>
      <c r="BB3892" s="34">
        <f t="shared" ca="1" si="2580"/>
        <v>0.83892583946604593</v>
      </c>
      <c r="BC3892" s="34">
        <f t="shared" ca="1" si="2580"/>
        <v>0.83079912171545023</v>
      </c>
      <c r="BD3892" s="34">
        <f t="shared" ca="1" si="2580"/>
        <v>0.8226167745699785</v>
      </c>
      <c r="BE3892" s="34">
        <f t="shared" ca="1" si="2580"/>
        <v>0.8143790220570104</v>
      </c>
      <c r="BF3892" s="34">
        <f t="shared" ca="1" si="2580"/>
        <v>0.80608608114411096</v>
      </c>
    </row>
    <row r="3893" spans="1:58" x14ac:dyDescent="0.2">
      <c r="A3893" s="9" t="str">
        <f t="shared" si="2566"/>
        <v>Fiji</v>
      </c>
      <c r="C3893" s="34">
        <f t="shared" ref="C3893:AH3893" ca="1" si="2581">C3655*C3197</f>
        <v>13.217596985455963</v>
      </c>
      <c r="D3893" s="34">
        <f t="shared" ca="1" si="2581"/>
        <v>13.335970350655234</v>
      </c>
      <c r="E3893" s="34">
        <f t="shared" ca="1" si="2581"/>
        <v>13.449729862861803</v>
      </c>
      <c r="F3893" s="34">
        <f t="shared" ca="1" si="2581"/>
        <v>13.558905228792117</v>
      </c>
      <c r="G3893" s="34">
        <f t="shared" ca="1" si="2581"/>
        <v>13.66352966002399</v>
      </c>
      <c r="H3893" s="34">
        <f t="shared" ca="1" si="2581"/>
        <v>13.763639522916661</v>
      </c>
      <c r="I3893" s="34">
        <f t="shared" ca="1" si="2581"/>
        <v>13.859274006425913</v>
      </c>
      <c r="J3893" s="34">
        <f t="shared" ca="1" si="2581"/>
        <v>13.950474807720616</v>
      </c>
      <c r="K3893" s="34">
        <f t="shared" ca="1" si="2581"/>
        <v>14.03728583544039</v>
      </c>
      <c r="L3893" s="34">
        <f t="shared" ca="1" si="2581"/>
        <v>14.119752930305546</v>
      </c>
      <c r="M3893" s="34">
        <f t="shared" ca="1" si="2581"/>
        <v>14.197923602750699</v>
      </c>
      <c r="N3893" s="34">
        <f t="shared" ca="1" si="2581"/>
        <v>14.27184678715833</v>
      </c>
      <c r="O3893" s="34">
        <f t="shared" ca="1" si="2581"/>
        <v>14.341572612232195</v>
      </c>
      <c r="P3893" s="34">
        <f t="shared" ca="1" si="2581"/>
        <v>14.407152186994248</v>
      </c>
      <c r="Q3893" s="34">
        <f t="shared" ca="1" si="2581"/>
        <v>14.468637401871833</v>
      </c>
      <c r="R3893" s="34">
        <f t="shared" ca="1" si="2581"/>
        <v>14.526080744283469</v>
      </c>
      <c r="S3893" s="34">
        <f t="shared" ca="1" si="2581"/>
        <v>14.579535128150532</v>
      </c>
      <c r="T3893" s="34">
        <f t="shared" ca="1" si="2581"/>
        <v>14.629053736707522</v>
      </c>
      <c r="U3893" s="34">
        <f t="shared" ca="1" si="2581"/>
        <v>14.674689878015329</v>
      </c>
      <c r="V3893" s="34">
        <f t="shared" ca="1" si="2581"/>
        <v>14.716496852547527</v>
      </c>
      <c r="W3893" s="34">
        <f t="shared" ca="1" si="2581"/>
        <v>14.754527832240404</v>
      </c>
      <c r="X3893" s="34">
        <f t="shared" ca="1" si="2581"/>
        <v>14.788835750390666</v>
      </c>
      <c r="Y3893" s="34">
        <f t="shared" ca="1" si="2581"/>
        <v>14.819473201812942</v>
      </c>
      <c r="Z3893" s="34">
        <f t="shared" ca="1" si="2581"/>
        <v>14.846492352648495</v>
      </c>
      <c r="AA3893" s="34">
        <f t="shared" ca="1" si="2581"/>
        <v>14.869944859271223</v>
      </c>
      <c r="AB3893" s="34">
        <f t="shared" ca="1" si="2581"/>
        <v>14.889881795710233</v>
      </c>
      <c r="AC3893" s="34">
        <f t="shared" ca="1" si="2581"/>
        <v>14.906353589066979</v>
      </c>
      <c r="AD3893" s="34">
        <f t="shared" ca="1" si="2581"/>
        <v>14.919409962390692</v>
      </c>
      <c r="AE3893" s="34">
        <f t="shared" ca="1" si="2581"/>
        <v>14.929099884515319</v>
      </c>
      <c r="AF3893" s="34">
        <f t="shared" ca="1" si="2581"/>
        <v>14.935471526368726</v>
      </c>
      <c r="AG3893" s="34">
        <f t="shared" ca="1" si="2581"/>
        <v>14.938572223305856</v>
      </c>
      <c r="AH3893" s="34">
        <f t="shared" ca="1" si="2581"/>
        <v>14.938448443004896</v>
      </c>
      <c r="AI3893" s="34">
        <f t="shared" ref="AI3893:BF3893" ca="1" si="2582">AI3655*AI3197</f>
        <v>14.935145758528925</v>
      </c>
      <c r="AJ3893" s="34">
        <f t="shared" ca="1" si="2582"/>
        <v>14.928708826132247</v>
      </c>
      <c r="AK3893" s="34">
        <f t="shared" ca="1" si="2582"/>
        <v>14.919181367453861</v>
      </c>
      <c r="AL3893" s="34">
        <f t="shared" ca="1" si="2582"/>
        <v>14.906606155727147</v>
      </c>
      <c r="AM3893" s="34">
        <f t="shared" ca="1" si="2582"/>
        <v>14.891025005675118</v>
      </c>
      <c r="AN3893" s="34">
        <f t="shared" ca="1" si="2582"/>
        <v>14.872478766767033</v>
      </c>
      <c r="AO3893" s="34">
        <f t="shared" ca="1" si="2582"/>
        <v>14.851007319551691</v>
      </c>
      <c r="AP3893" s="34">
        <f t="shared" ca="1" si="2582"/>
        <v>14.826649574766677</v>
      </c>
      <c r="AQ3893" s="34">
        <f t="shared" ca="1" si="2582"/>
        <v>14.799443474983651</v>
      </c>
      <c r="AR3893" s="34">
        <f t="shared" ca="1" si="2582"/>
        <v>14.769425998521626</v>
      </c>
      <c r="AS3893" s="34">
        <f t="shared" ca="1" si="2582"/>
        <v>14.736633165419825</v>
      </c>
      <c r="AT3893" s="34">
        <f t="shared" ca="1" si="2582"/>
        <v>14.701100045242596</v>
      </c>
      <c r="AU3893" s="34">
        <f t="shared" ca="1" si="2582"/>
        <v>14.662860766524624</v>
      </c>
      <c r="AV3893" s="34">
        <f t="shared" ca="1" si="2582"/>
        <v>14.621948527665181</v>
      </c>
      <c r="AW3893" s="34">
        <f t="shared" ca="1" si="2582"/>
        <v>14.578395609114699</v>
      </c>
      <c r="AX3893" s="34">
        <f t="shared" ca="1" si="2582"/>
        <v>14.532233386674596</v>
      </c>
      <c r="AY3893" s="34">
        <f t="shared" ca="1" si="2582"/>
        <v>14.483492345787184</v>
      </c>
      <c r="AZ3893" s="34">
        <f t="shared" ca="1" si="2582"/>
        <v>14.432202096657932</v>
      </c>
      <c r="BA3893" s="34">
        <f t="shared" ca="1" si="2582"/>
        <v>14.378391390107053</v>
      </c>
      <c r="BB3893" s="34">
        <f t="shared" ca="1" si="2582"/>
        <v>14.322088134022323</v>
      </c>
      <c r="BC3893" s="34">
        <f t="shared" ca="1" si="2582"/>
        <v>14.263319410315377</v>
      </c>
      <c r="BD3893" s="34">
        <f t="shared" ca="1" si="2582"/>
        <v>14.202111492279272</v>
      </c>
      <c r="BE3893" s="34">
        <f t="shared" ca="1" si="2582"/>
        <v>14.138489862274184</v>
      </c>
      <c r="BF3893" s="34">
        <f t="shared" ca="1" si="2582"/>
        <v>14.072479229640839</v>
      </c>
    </row>
    <row r="3894" spans="1:58" x14ac:dyDescent="0.2">
      <c r="A3894" s="9" t="str">
        <f t="shared" si="2566"/>
        <v>Finland</v>
      </c>
      <c r="C3894" s="34">
        <f t="shared" ref="C3894:AH3894" ca="1" si="2583">C3656*C3198</f>
        <v>65.032886905844109</v>
      </c>
      <c r="D3894" s="34">
        <f t="shared" ca="1" si="2583"/>
        <v>64.191151985560694</v>
      </c>
      <c r="E3894" s="34">
        <f t="shared" ca="1" si="2583"/>
        <v>63.36951691702437</v>
      </c>
      <c r="F3894" s="34">
        <f t="shared" ca="1" si="2583"/>
        <v>62.567986108918035</v>
      </c>
      <c r="G3894" s="34">
        <f t="shared" ca="1" si="2583"/>
        <v>61.786563849986628</v>
      </c>
      <c r="H3894" s="34">
        <f t="shared" ca="1" si="2583"/>
        <v>61.02525431244478</v>
      </c>
      <c r="I3894" s="34">
        <f t="shared" ca="1" si="2583"/>
        <v>60.284061555245806</v>
      </c>
      <c r="J3894" s="34">
        <f t="shared" ca="1" si="2583"/>
        <v>59.562989527272954</v>
      </c>
      <c r="K3894" s="34">
        <f t="shared" ca="1" si="2583"/>
        <v>58.862042070421836</v>
      </c>
      <c r="L3894" s="34">
        <f t="shared" ca="1" si="2583"/>
        <v>58.181222922611958</v>
      </c>
      <c r="M3894" s="34">
        <f t="shared" ca="1" si="2583"/>
        <v>57.520535720672584</v>
      </c>
      <c r="N3894" s="34">
        <f t="shared" ca="1" si="2583"/>
        <v>56.879984003163898</v>
      </c>
      <c r="O3894" s="34">
        <f t="shared" ca="1" si="2583"/>
        <v>56.259571213101594</v>
      </c>
      <c r="P3894" s="34">
        <f t="shared" ca="1" si="2583"/>
        <v>55.659300700622374</v>
      </c>
      <c r="Q3894" s="34">
        <f t="shared" ca="1" si="2583"/>
        <v>55.079175725535407</v>
      </c>
      <c r="R3894" s="34">
        <f t="shared" ca="1" si="2583"/>
        <v>54.51919945981998</v>
      </c>
      <c r="S3894" s="34">
        <f t="shared" ca="1" si="2583"/>
        <v>53.9793749900373</v>
      </c>
      <c r="T3894" s="34">
        <f t="shared" ca="1" si="2583"/>
        <v>53.459705319693512</v>
      </c>
      <c r="U3894" s="34">
        <f t="shared" ca="1" si="2583"/>
        <v>52.960193371498512</v>
      </c>
      <c r="V3894" s="34">
        <f t="shared" ca="1" si="2583"/>
        <v>52.480841989580519</v>
      </c>
      <c r="W3894" s="34">
        <f t="shared" ca="1" si="2583"/>
        <v>52.021653941624095</v>
      </c>
      <c r="X3894" s="34">
        <f t="shared" ca="1" si="2583"/>
        <v>51.582631920968161</v>
      </c>
      <c r="Y3894" s="34">
        <f t="shared" ca="1" si="2583"/>
        <v>51.163778548608441</v>
      </c>
      <c r="Z3894" s="34">
        <f t="shared" ca="1" si="2583"/>
        <v>50.765096375163971</v>
      </c>
      <c r="AA3894" s="34">
        <f t="shared" ca="1" si="2583"/>
        <v>50.386587882774961</v>
      </c>
      <c r="AB3894" s="34">
        <f t="shared" ca="1" si="2583"/>
        <v>50.028255486968433</v>
      </c>
      <c r="AC3894" s="34">
        <f t="shared" ca="1" si="2583"/>
        <v>49.690101538435698</v>
      </c>
      <c r="AD3894" s="34">
        <f t="shared" ca="1" si="2583"/>
        <v>49.372128324781052</v>
      </c>
      <c r="AE3894" s="34">
        <f t="shared" ca="1" si="2583"/>
        <v>49.074338072208768</v>
      </c>
      <c r="AF3894" s="34">
        <f t="shared" ca="1" si="2583"/>
        <v>48.796732947184587</v>
      </c>
      <c r="AG3894" s="34">
        <f t="shared" ca="1" si="2583"/>
        <v>48.539315058015468</v>
      </c>
      <c r="AH3894" s="34">
        <f t="shared" ca="1" si="2583"/>
        <v>48.302086456406776</v>
      </c>
      <c r="AI3894" s="34">
        <f t="shared" ref="AI3894:BF3894" ca="1" si="2584">AI3656*AI3198</f>
        <v>48.085049138963882</v>
      </c>
      <c r="AJ3894" s="34">
        <f t="shared" ca="1" si="2584"/>
        <v>47.88820504867391</v>
      </c>
      <c r="AK3894" s="34">
        <f t="shared" ca="1" si="2584"/>
        <v>47.711556076311531</v>
      </c>
      <c r="AL3894" s="34">
        <f t="shared" ca="1" si="2584"/>
        <v>47.555104061827528</v>
      </c>
      <c r="AM3894" s="34">
        <f t="shared" ca="1" si="2584"/>
        <v>47.418850795687014</v>
      </c>
      <c r="AN3894" s="34">
        <f t="shared" ca="1" si="2584"/>
        <v>47.30279802019291</v>
      </c>
      <c r="AO3894" s="34">
        <f t="shared" ca="1" si="2584"/>
        <v>47.206947430738239</v>
      </c>
      <c r="AP3894" s="34">
        <f t="shared" ca="1" si="2584"/>
        <v>47.131300677046134</v>
      </c>
      <c r="AQ3894" s="34">
        <f t="shared" ca="1" si="2584"/>
        <v>47.075859364363822</v>
      </c>
      <c r="AR3894" s="34">
        <f t="shared" ca="1" si="2584"/>
        <v>47.040625054646448</v>
      </c>
      <c r="AS3894" s="34">
        <f t="shared" ca="1" si="2584"/>
        <v>47.025599267673954</v>
      </c>
      <c r="AT3894" s="34">
        <f t="shared" ca="1" si="2584"/>
        <v>47.030783482159691</v>
      </c>
      <c r="AU3894" s="34">
        <f t="shared" ca="1" si="2584"/>
        <v>47.056179136817143</v>
      </c>
      <c r="AV3894" s="34">
        <f t="shared" ca="1" si="2584"/>
        <v>47.101787631420237</v>
      </c>
      <c r="AW3894" s="34">
        <f t="shared" ca="1" si="2584"/>
        <v>47.167610327800503</v>
      </c>
      <c r="AX3894" s="34">
        <f t="shared" ca="1" si="2584"/>
        <v>47.253648550839493</v>
      </c>
      <c r="AY3894" s="34">
        <f t="shared" ca="1" si="2584"/>
        <v>47.359903589422871</v>
      </c>
      <c r="AZ3894" s="34">
        <f t="shared" ca="1" si="2584"/>
        <v>47.486376697391449</v>
      </c>
      <c r="BA3894" s="34">
        <f t="shared" ca="1" si="2584"/>
        <v>47.63306909443223</v>
      </c>
      <c r="BB3894" s="34">
        <f t="shared" ca="1" si="2584"/>
        <v>47.735254530186005</v>
      </c>
      <c r="BC3894" s="34">
        <f t="shared" ca="1" si="2584"/>
        <v>47.921288886888874</v>
      </c>
      <c r="BD3894" s="34">
        <f t="shared" ca="1" si="2584"/>
        <v>48.127523382784446</v>
      </c>
      <c r="BE3894" s="34">
        <f t="shared" ca="1" si="2584"/>
        <v>48.353958017872728</v>
      </c>
      <c r="BF3894" s="34">
        <f t="shared" ca="1" si="2584"/>
        <v>48.600592792153712</v>
      </c>
    </row>
    <row r="3895" spans="1:58" x14ac:dyDescent="0.2">
      <c r="A3895" s="9" t="str">
        <f t="shared" si="2566"/>
        <v>France</v>
      </c>
      <c r="C3895" s="34">
        <f t="shared" ref="C3895:AH3895" ca="1" si="2585">C3657*C3199</f>
        <v>770.24821065926017</v>
      </c>
      <c r="D3895" s="34">
        <f t="shared" ca="1" si="2585"/>
        <v>766.10094770133253</v>
      </c>
      <c r="E3895" s="34">
        <f t="shared" ca="1" si="2585"/>
        <v>762.01456704728605</v>
      </c>
      <c r="F3895" s="34">
        <f t="shared" ca="1" si="2585"/>
        <v>757.99045909640688</v>
      </c>
      <c r="G3895" s="34">
        <f t="shared" ca="1" si="2585"/>
        <v>754.02995777681394</v>
      </c>
      <c r="H3895" s="34">
        <f t="shared" ca="1" si="2585"/>
        <v>750.13434286979339</v>
      </c>
      <c r="I3895" s="34">
        <f t="shared" ca="1" si="2585"/>
        <v>746.30484224251154</v>
      </c>
      <c r="J3895" s="34">
        <f t="shared" ca="1" si="2585"/>
        <v>742.54263399217439</v>
      </c>
      <c r="K3895" s="34">
        <f t="shared" ca="1" si="2585"/>
        <v>738.84884850485309</v>
      </c>
      <c r="L3895" s="34">
        <f t="shared" ca="1" si="2585"/>
        <v>735.22457043157965</v>
      </c>
      <c r="M3895" s="34">
        <f t="shared" ca="1" si="2585"/>
        <v>731.67084058483579</v>
      </c>
      <c r="N3895" s="34">
        <f t="shared" ca="1" si="2585"/>
        <v>728.18865775806694</v>
      </c>
      <c r="O3895" s="34">
        <f t="shared" ca="1" si="2585"/>
        <v>724.7789804711698</v>
      </c>
      <c r="P3895" s="34">
        <f t="shared" ca="1" si="2585"/>
        <v>721.44272864447942</v>
      </c>
      <c r="Q3895" s="34">
        <f t="shared" ca="1" si="2585"/>
        <v>718.18078520407857</v>
      </c>
      <c r="R3895" s="34">
        <f t="shared" ca="1" si="2585"/>
        <v>714.99399762082408</v>
      </c>
      <c r="S3895" s="34">
        <f t="shared" ca="1" si="2585"/>
        <v>711.88317938578041</v>
      </c>
      <c r="T3895" s="34">
        <f t="shared" ca="1" si="2585"/>
        <v>708.84911142431974</v>
      </c>
      <c r="U3895" s="34">
        <f t="shared" ca="1" si="2585"/>
        <v>705.89254345143524</v>
      </c>
      <c r="V3895" s="34">
        <f t="shared" ca="1" si="2585"/>
        <v>703.01419527038797</v>
      </c>
      <c r="W3895" s="34">
        <f t="shared" ca="1" si="2585"/>
        <v>700.21475801709516</v>
      </c>
      <c r="X3895" s="34">
        <f t="shared" ca="1" si="2585"/>
        <v>697.49489535223552</v>
      </c>
      <c r="Y3895" s="34">
        <f t="shared" ca="1" si="2585"/>
        <v>694.85524460333966</v>
      </c>
      <c r="Z3895" s="34">
        <f t="shared" ca="1" si="2585"/>
        <v>692.29641785870183</v>
      </c>
      <c r="AA3895" s="34">
        <f t="shared" ca="1" si="2585"/>
        <v>689.81900301524377</v>
      </c>
      <c r="AB3895" s="34">
        <f t="shared" ca="1" si="2585"/>
        <v>687.42356478202737</v>
      </c>
      <c r="AC3895" s="34">
        <f t="shared" ca="1" si="2585"/>
        <v>685.11064564141532</v>
      </c>
      <c r="AD3895" s="34">
        <f t="shared" ca="1" si="2585"/>
        <v>682.88076676944445</v>
      </c>
      <c r="AE3895" s="34">
        <f t="shared" ca="1" si="2585"/>
        <v>680.73442891727984</v>
      </c>
      <c r="AF3895" s="34">
        <f t="shared" ca="1" si="2585"/>
        <v>678.67211325518861</v>
      </c>
      <c r="AG3895" s="34">
        <f t="shared" ca="1" si="2585"/>
        <v>676.69428218077906</v>
      </c>
      <c r="AH3895" s="34">
        <f t="shared" ca="1" si="2585"/>
        <v>674.80138009282325</v>
      </c>
      <c r="AI3895" s="34">
        <f t="shared" ref="AI3895:BF3895" ca="1" si="2586">AI3657*AI3199</f>
        <v>672.99383413228929</v>
      </c>
      <c r="AJ3895" s="34">
        <f t="shared" ca="1" si="2586"/>
        <v>671.27205489179062</v>
      </c>
      <c r="AK3895" s="34">
        <f t="shared" ca="1" si="2586"/>
        <v>669.63643709496534</v>
      </c>
      <c r="AL3895" s="34">
        <f t="shared" ca="1" si="2586"/>
        <v>668.08736024688733</v>
      </c>
      <c r="AM3895" s="34">
        <f t="shared" ca="1" si="2586"/>
        <v>666.6251892569162</v>
      </c>
      <c r="AN3895" s="34">
        <f t="shared" ca="1" si="2586"/>
        <v>665.25027503498802</v>
      </c>
      <c r="AO3895" s="34">
        <f t="shared" ca="1" si="2586"/>
        <v>663.96295506265824</v>
      </c>
      <c r="AP3895" s="34">
        <f t="shared" ca="1" si="2586"/>
        <v>662.76355393979975</v>
      </c>
      <c r="AQ3895" s="34">
        <f t="shared" ca="1" si="2586"/>
        <v>661.65238390818138</v>
      </c>
      <c r="AR3895" s="34">
        <f t="shared" ca="1" si="2586"/>
        <v>660.62974535274031</v>
      </c>
      <c r="AS3895" s="34">
        <f t="shared" ca="1" si="2586"/>
        <v>659.69592728168823</v>
      </c>
      <c r="AT3895" s="34">
        <f t="shared" ca="1" si="2586"/>
        <v>658.85120778618307</v>
      </c>
      <c r="AU3895" s="34">
        <f t="shared" ca="1" si="2586"/>
        <v>658.09585448063081</v>
      </c>
      <c r="AV3895" s="34">
        <f t="shared" ca="1" si="2586"/>
        <v>657.43012492426874</v>
      </c>
      <c r="AW3895" s="34">
        <f t="shared" ca="1" si="2586"/>
        <v>656.85426702502423</v>
      </c>
      <c r="AX3895" s="34">
        <f t="shared" ca="1" si="2586"/>
        <v>656.36851942623389</v>
      </c>
      <c r="AY3895" s="34">
        <f t="shared" ca="1" si="2586"/>
        <v>655.97311187714354</v>
      </c>
      <c r="AZ3895" s="34">
        <f t="shared" ca="1" si="2586"/>
        <v>655.66826558771231</v>
      </c>
      <c r="BA3895" s="34">
        <f t="shared" ca="1" si="2586"/>
        <v>655.45419356858179</v>
      </c>
      <c r="BB3895" s="34">
        <f t="shared" ca="1" si="2586"/>
        <v>655.33110095667075</v>
      </c>
      <c r="BC3895" s="34">
        <f t="shared" ca="1" si="2586"/>
        <v>655.29918532719944</v>
      </c>
      <c r="BD3895" s="34">
        <f t="shared" ca="1" si="2586"/>
        <v>655.35863699255049</v>
      </c>
      <c r="BE3895" s="34">
        <f t="shared" ca="1" si="2586"/>
        <v>655.50963928871852</v>
      </c>
      <c r="BF3895" s="34">
        <f t="shared" ca="1" si="2586"/>
        <v>655.75236884970218</v>
      </c>
    </row>
    <row r="3896" spans="1:58" x14ac:dyDescent="0.2">
      <c r="A3896" s="9" t="str">
        <f t="shared" si="2566"/>
        <v>French Guiana</v>
      </c>
      <c r="C3896" s="34">
        <f t="shared" ref="C3896:AH3896" ca="1" si="2587">C3658*C3200</f>
        <v>4.0507129765414218</v>
      </c>
      <c r="D3896" s="34">
        <f t="shared" ca="1" si="2587"/>
        <v>4.1978388957360231</v>
      </c>
      <c r="E3896" s="34">
        <f t="shared" ca="1" si="2587"/>
        <v>4.3445776949470574</v>
      </c>
      <c r="F3896" s="34">
        <f t="shared" ca="1" si="2587"/>
        <v>4.4908171750730377</v>
      </c>
      <c r="G3896" s="34">
        <f t="shared" ca="1" si="2587"/>
        <v>4.6364501556098059</v>
      </c>
      <c r="H3896" s="34">
        <f t="shared" ca="1" si="2587"/>
        <v>4.7813744111591747</v>
      </c>
      <c r="I3896" s="34">
        <f t="shared" ca="1" si="2587"/>
        <v>4.9254925926119864</v>
      </c>
      <c r="J3896" s="34">
        <f t="shared" ca="1" si="2587"/>
        <v>5.0687121349563382</v>
      </c>
      <c r="K3896" s="34">
        <f t="shared" ca="1" si="2587"/>
        <v>5.2109451535271951</v>
      </c>
      <c r="L3896" s="34">
        <f t="shared" ca="1" si="2587"/>
        <v>5.3521083304056836</v>
      </c>
      <c r="M3896" s="34">
        <f t="shared" ca="1" si="2587"/>
        <v>5.4921227925406164</v>
      </c>
      <c r="N3896" s="34">
        <f t="shared" ca="1" si="2587"/>
        <v>5.6309139830668595</v>
      </c>
      <c r="O3896" s="34">
        <f t="shared" ca="1" si="2587"/>
        <v>5.7684115271535212</v>
      </c>
      <c r="P3896" s="34">
        <f t="shared" ca="1" si="2587"/>
        <v>5.9045490936286447</v>
      </c>
      <c r="Q3896" s="34">
        <f t="shared" ca="1" si="2587"/>
        <v>6.0392642534923979</v>
      </c>
      <c r="R3896" s="34">
        <f t="shared" ca="1" si="2587"/>
        <v>6.1724983363473269</v>
      </c>
      <c r="S3896" s="34">
        <f t="shared" ca="1" si="2587"/>
        <v>6.3041962856584144</v>
      </c>
      <c r="T3896" s="34">
        <f t="shared" ca="1" si="2587"/>
        <v>6.434306513674394</v>
      </c>
      <c r="U3896" s="34">
        <f t="shared" ca="1" si="2587"/>
        <v>6.5627807567359691</v>
      </c>
      <c r="V3896" s="34">
        <f t="shared" ca="1" si="2587"/>
        <v>6.6895739316346292</v>
      </c>
      <c r="W3896" s="34">
        <f t="shared" ca="1" si="2587"/>
        <v>6.8146439935804315</v>
      </c>
      <c r="X3896" s="34">
        <f t="shared" ca="1" si="2587"/>
        <v>6.9379517962922366</v>
      </c>
      <c r="Y3896" s="34">
        <f t="shared" ca="1" si="2587"/>
        <v>7.0594609546290368</v>
      </c>
      <c r="Z3896" s="34">
        <f t="shared" ca="1" si="2587"/>
        <v>7.1791377101408198</v>
      </c>
      <c r="AA3896" s="34">
        <f t="shared" ca="1" si="2587"/>
        <v>7.2969507998430059</v>
      </c>
      <c r="AB3896" s="34">
        <f t="shared" ca="1" si="2587"/>
        <v>7.4128713284798327</v>
      </c>
      <c r="AC3896" s="34">
        <f t="shared" ca="1" si="2587"/>
        <v>7.5268726444768701</v>
      </c>
      <c r="AD3896" s="34">
        <f t="shared" ca="1" si="2587"/>
        <v>7.6389302197622362</v>
      </c>
      <c r="AE3896" s="34">
        <f t="shared" ca="1" si="2587"/>
        <v>7.7490215335687154</v>
      </c>
      <c r="AF3896" s="34">
        <f t="shared" ca="1" si="2587"/>
        <v>7.8571259603229562</v>
      </c>
      <c r="AG3896" s="34">
        <f t="shared" ca="1" si="2587"/>
        <v>7.9632246616680638</v>
      </c>
      <c r="AH3896" s="34">
        <f t="shared" ca="1" si="2587"/>
        <v>8.0673004826608903</v>
      </c>
      <c r="AI3896" s="34">
        <f t="shared" ref="AI3896:BF3896" ca="1" si="2588">AI3658*AI3200</f>
        <v>8.1693378521428368</v>
      </c>
      <c r="AJ3896" s="34">
        <f t="shared" ca="1" si="2588"/>
        <v>8.2693226872754515</v>
      </c>
      <c r="AK3896" s="34">
        <f t="shared" ca="1" si="2588"/>
        <v>8.3672423021952191</v>
      </c>
      <c r="AL3896" s="34">
        <f t="shared" ca="1" si="2588"/>
        <v>8.4630853207488173</v>
      </c>
      <c r="AM3896" s="34">
        <f t="shared" ca="1" si="2588"/>
        <v>8.5568415932271638</v>
      </c>
      <c r="AN3896" s="34">
        <f t="shared" ca="1" si="2588"/>
        <v>8.6485021170344307</v>
      </c>
      <c r="AO3896" s="34">
        <f t="shared" ca="1" si="2588"/>
        <v>8.7380589611892141</v>
      </c>
      <c r="AP3896" s="34">
        <f t="shared" ca="1" si="2588"/>
        <v>8.8255051945703773</v>
      </c>
      <c r="AQ3896" s="34">
        <f t="shared" ca="1" si="2588"/>
        <v>8.9108348177951893</v>
      </c>
      <c r="AR3896" s="34">
        <f t="shared" ca="1" si="2588"/>
        <v>8.9940426986269859</v>
      </c>
      <c r="AS3896" s="34">
        <f t="shared" ca="1" si="2588"/>
        <v>9.0751245107871163</v>
      </c>
      <c r="AT3896" s="34">
        <f t="shared" ca="1" si="2588"/>
        <v>9.1540766760673424</v>
      </c>
      <c r="AU3896" s="34">
        <f t="shared" ca="1" si="2588"/>
        <v>9.2308963096073189</v>
      </c>
      <c r="AV3896" s="34">
        <f t="shared" ca="1" si="2588"/>
        <v>9.3055811682317771</v>
      </c>
      <c r="AW3896" s="34">
        <f t="shared" ca="1" si="2588"/>
        <v>9.3781296017121267</v>
      </c>
      <c r="AX3896" s="34">
        <f t="shared" ca="1" si="2588"/>
        <v>9.4485405068420878</v>
      </c>
      <c r="AY3896" s="34">
        <f t="shared" ca="1" si="2588"/>
        <v>9.5168132841996478</v>
      </c>
      <c r="AZ3896" s="34">
        <f t="shared" ca="1" si="2588"/>
        <v>9.5829477974844135</v>
      </c>
      <c r="BA3896" s="34">
        <f t="shared" ca="1" si="2588"/>
        <v>9.6469443353029085</v>
      </c>
      <c r="BB3896" s="34">
        <f t="shared" ca="1" si="2588"/>
        <v>9.7088035753015181</v>
      </c>
      <c r="BC3896" s="34">
        <f t="shared" ca="1" si="2588"/>
        <v>9.7685265505194732</v>
      </c>
      <c r="BD3896" s="34">
        <f t="shared" ca="1" si="2588"/>
        <v>9.8261146178686847</v>
      </c>
      <c r="BE3896" s="34">
        <f t="shared" ca="1" si="2588"/>
        <v>9.881569428620459</v>
      </c>
      <c r="BF3896" s="34">
        <f t="shared" ca="1" si="2588"/>
        <v>9.934892900807176</v>
      </c>
    </row>
    <row r="3897" spans="1:58" x14ac:dyDescent="0.2">
      <c r="A3897" s="9" t="str">
        <f t="shared" si="2566"/>
        <v>French Polynesia</v>
      </c>
      <c r="C3897" s="34">
        <f t="shared" ref="C3897:AH3897" ca="1" si="2589">C3659*C3201</f>
        <v>3.1040163131064342</v>
      </c>
      <c r="D3897" s="34">
        <f t="shared" ca="1" si="2589"/>
        <v>3.1208656503963965</v>
      </c>
      <c r="E3897" s="34">
        <f t="shared" ca="1" si="2589"/>
        <v>3.1366983719779449</v>
      </c>
      <c r="F3897" s="34">
        <f t="shared" ca="1" si="2589"/>
        <v>3.1515205395578683</v>
      </c>
      <c r="G3897" s="34">
        <f t="shared" ca="1" si="2589"/>
        <v>3.1653385127800582</v>
      </c>
      <c r="H3897" s="34">
        <f t="shared" ca="1" si="2589"/>
        <v>3.1781589106227428</v>
      </c>
      <c r="I3897" s="34">
        <f t="shared" ca="1" si="2589"/>
        <v>3.189988575320001</v>
      </c>
      <c r="J3897" s="34">
        <f t="shared" ca="1" si="2589"/>
        <v>3.2008345387164203</v>
      </c>
      <c r="K3897" s="34">
        <f t="shared" ca="1" si="2589"/>
        <v>3.2107039909571906</v>
      </c>
      <c r="L3897" s="34">
        <f t="shared" ca="1" si="2589"/>
        <v>3.219604251417358</v>
      </c>
      <c r="M3897" s="34">
        <f t="shared" ca="1" si="2589"/>
        <v>3.2275427417691462</v>
      </c>
      <c r="N3897" s="34">
        <f t="shared" ca="1" si="2589"/>
        <v>3.2345269610900029</v>
      </c>
      <c r="O3897" s="34">
        <f t="shared" ca="1" si="2589"/>
        <v>3.2405644629105859</v>
      </c>
      <c r="P3897" s="34">
        <f t="shared" ca="1" si="2589"/>
        <v>3.2456628341063163</v>
      </c>
      <c r="Q3897" s="34">
        <f t="shared" ca="1" si="2589"/>
        <v>3.2498296755337011</v>
      </c>
      <c r="R3897" s="34">
        <f t="shared" ca="1" si="2589"/>
        <v>3.2530725843185975</v>
      </c>
      <c r="S3897" s="34">
        <f t="shared" ca="1" si="2589"/>
        <v>3.2553991377019691</v>
      </c>
      <c r="T3897" s="34">
        <f t="shared" ca="1" si="2589"/>
        <v>3.2568168783546532</v>
      </c>
      <c r="U3897" s="34">
        <f t="shared" ca="1" si="2589"/>
        <v>3.2573333010715211</v>
      </c>
      <c r="V3897" s="34">
        <f t="shared" ca="1" si="2589"/>
        <v>3.2569558407625236</v>
      </c>
      <c r="W3897" s="34">
        <f t="shared" ca="1" si="2589"/>
        <v>3.2556918616572381</v>
      </c>
      <c r="X3897" s="34">
        <f t="shared" ca="1" si="2589"/>
        <v>3.2535486476463049</v>
      </c>
      <c r="Y3897" s="34">
        <f t="shared" ca="1" si="2589"/>
        <v>3.2505333936823995</v>
      </c>
      <c r="Z3897" s="34">
        <f t="shared" ca="1" si="2589"/>
        <v>3.2466531981709323</v>
      </c>
      <c r="AA3897" s="34">
        <f t="shared" ca="1" si="2589"/>
        <v>3.2419150562799839</v>
      </c>
      <c r="AB3897" s="34">
        <f t="shared" ca="1" si="2589"/>
        <v>3.236325854105881</v>
      </c>
      <c r="AC3897" s="34">
        <f t="shared" ca="1" si="2589"/>
        <v>3.2298923636300851</v>
      </c>
      <c r="AD3897" s="34">
        <f t="shared" ca="1" si="2589"/>
        <v>3.2226212384105488</v>
      </c>
      <c r="AE3897" s="34">
        <f t="shared" ca="1" si="2589"/>
        <v>3.2145190099498482</v>
      </c>
      <c r="AF3897" s="34">
        <f t="shared" ca="1" si="2589"/>
        <v>3.2055920846891164</v>
      </c>
      <c r="AG3897" s="34">
        <f t="shared" ca="1" si="2589"/>
        <v>3.1958467415757696</v>
      </c>
      <c r="AH3897" s="34">
        <f t="shared" ca="1" si="2589"/>
        <v>3.1852891301602253</v>
      </c>
      <c r="AI3897" s="34">
        <f t="shared" ref="AI3897:BF3897" ca="1" si="2590">AI3659*AI3201</f>
        <v>3.1739252691756259</v>
      </c>
      <c r="AJ3897" s="34">
        <f t="shared" ca="1" si="2590"/>
        <v>3.1617610455608971</v>
      </c>
      <c r="AK3897" s="34">
        <f t="shared" ca="1" si="2590"/>
        <v>3.1488022138860789</v>
      </c>
      <c r="AL3897" s="34">
        <f t="shared" ca="1" si="2590"/>
        <v>3.1350543961456587</v>
      </c>
      <c r="AM3897" s="34">
        <f t="shared" ca="1" si="2590"/>
        <v>3.1205230818840088</v>
      </c>
      <c r="AN3897" s="34">
        <f t="shared" ca="1" si="2590"/>
        <v>3.1052136286229737</v>
      </c>
      <c r="AO3897" s="34">
        <f t="shared" ca="1" si="2590"/>
        <v>3.0891312625597465</v>
      </c>
      <c r="AP3897" s="34">
        <f t="shared" ca="1" si="2590"/>
        <v>3.0722810795096511</v>
      </c>
      <c r="AQ3897" s="34">
        <f t="shared" ca="1" si="2590"/>
        <v>3.0546680460662787</v>
      </c>
      <c r="AR3897" s="34">
        <f t="shared" ca="1" si="2590"/>
        <v>3.0362970009570387</v>
      </c>
      <c r="AS3897" s="34">
        <f t="shared" ca="1" si="2590"/>
        <v>3.017172656569818</v>
      </c>
      <c r="AT3897" s="34">
        <f t="shared" ca="1" si="2590"/>
        <v>2.9972996006325254</v>
      </c>
      <c r="AU3897" s="34">
        <f t="shared" ca="1" si="2590"/>
        <v>2.9766822980247518</v>
      </c>
      <c r="AV3897" s="34">
        <f t="shared" ca="1" si="2590"/>
        <v>2.9553250927059951</v>
      </c>
      <c r="AW3897" s="34">
        <f t="shared" ca="1" si="2590"/>
        <v>2.9332322097421546</v>
      </c>
      <c r="AX3897" s="34">
        <f t="shared" ca="1" si="2590"/>
        <v>2.9104077574177616</v>
      </c>
      <c r="AY3897" s="34">
        <f t="shared" ca="1" si="2590"/>
        <v>2.8868557294184707</v>
      </c>
      <c r="AZ3897" s="34">
        <f t="shared" ca="1" si="2590"/>
        <v>2.8625800070732907</v>
      </c>
      <c r="BA3897" s="34">
        <f t="shared" ca="1" si="2590"/>
        <v>2.8375843616429153</v>
      </c>
      <c r="BB3897" s="34">
        <f t="shared" ca="1" si="2590"/>
        <v>2.811872456646018</v>
      </c>
      <c r="BC3897" s="34">
        <f t="shared" ca="1" si="2590"/>
        <v>2.7854478502121331</v>
      </c>
      <c r="BD3897" s="34">
        <f t="shared" ca="1" si="2590"/>
        <v>2.7583139974544197</v>
      </c>
      <c r="BE3897" s="34">
        <f t="shared" ca="1" si="2590"/>
        <v>2.7304742528522414</v>
      </c>
      <c r="BF3897" s="34">
        <f t="shared" ca="1" si="2590"/>
        <v>2.7019318726387493</v>
      </c>
    </row>
    <row r="3898" spans="1:58" x14ac:dyDescent="0.2">
      <c r="A3898" s="9" t="str">
        <f t="shared" si="2566"/>
        <v>Gabon</v>
      </c>
      <c r="C3898" s="34">
        <f t="shared" ref="C3898:AH3898" ca="1" si="2591">C3660*C3202</f>
        <v>8.9745477683764303</v>
      </c>
      <c r="D3898" s="34">
        <f t="shared" ca="1" si="2591"/>
        <v>9.7107913350796125</v>
      </c>
      <c r="E3898" s="34">
        <f t="shared" ca="1" si="2591"/>
        <v>10.478977183172089</v>
      </c>
      <c r="F3898" s="34">
        <f t="shared" ca="1" si="2591"/>
        <v>11.278369193891315</v>
      </c>
      <c r="G3898" s="34">
        <f t="shared" ca="1" si="2591"/>
        <v>12.108104447923818</v>
      </c>
      <c r="H3898" s="34">
        <f t="shared" ca="1" si="2591"/>
        <v>12.967200322473721</v>
      </c>
      <c r="I3898" s="34">
        <f t="shared" ca="1" si="2591"/>
        <v>13.854562337642268</v>
      </c>
      <c r="J3898" s="34">
        <f t="shared" ca="1" si="2591"/>
        <v>14.768992625830361</v>
      </c>
      <c r="K3898" s="34">
        <f t="shared" ca="1" si="2591"/>
        <v>15.709198898055536</v>
      </c>
      <c r="L3898" s="34">
        <f t="shared" ca="1" si="2591"/>
        <v>16.673803783372165</v>
      </c>
      <c r="M3898" s="34">
        <f t="shared" ca="1" si="2591"/>
        <v>17.66135442163597</v>
      </c>
      <c r="N3898" s="34">
        <f t="shared" ca="1" si="2591"/>
        <v>18.670332195477677</v>
      </c>
      <c r="O3898" s="34">
        <f t="shared" ca="1" si="2591"/>
        <v>19.69916249429307</v>
      </c>
      <c r="P3898" s="34">
        <f t="shared" ca="1" si="2591"/>
        <v>20.746224410954998</v>
      </c>
      <c r="Q3898" s="34">
        <f t="shared" ca="1" si="2591"/>
        <v>21.809860280693535</v>
      </c>
      <c r="R3898" s="34">
        <f t="shared" ca="1" si="2591"/>
        <v>22.888384980840986</v>
      </c>
      <c r="S3898" s="34">
        <f t="shared" ca="1" si="2591"/>
        <v>23.980094919667234</v>
      </c>
      <c r="T3898" s="34">
        <f t="shared" ca="1" si="2591"/>
        <v>25.083276652256977</v>
      </c>
      <c r="U3898" s="34">
        <f t="shared" ca="1" si="2591"/>
        <v>26.196215070963479</v>
      </c>
      <c r="V3898" s="34">
        <f t="shared" ca="1" si="2591"/>
        <v>27.31720112736998</v>
      </c>
      <c r="W3898" s="34">
        <f t="shared" ca="1" si="2591"/>
        <v>28.444539051781664</v>
      </c>
      <c r="X3898" s="34">
        <f t="shared" ca="1" si="2591"/>
        <v>29.57655304481359</v>
      </c>
      <c r="Y3898" s="34">
        <f t="shared" ca="1" si="2591"/>
        <v>30.711593423733969</v>
      </c>
      <c r="Z3898" s="34">
        <f t="shared" ca="1" si="2591"/>
        <v>31.848042213677658</v>
      </c>
      <c r="AA3898" s="34">
        <f t="shared" ca="1" si="2591"/>
        <v>32.98431818060071</v>
      </c>
      <c r="AB3898" s="34">
        <f t="shared" ca="1" si="2591"/>
        <v>34.118881309033611</v>
      </c>
      <c r="AC3898" s="34">
        <f t="shared" ca="1" si="2591"/>
        <v>35.25023673308138</v>
      </c>
      <c r="AD3898" s="34">
        <f t="shared" ca="1" si="2591"/>
        <v>36.376938133862268</v>
      </c>
      <c r="AE3898" s="34">
        <f t="shared" ca="1" si="2591"/>
        <v>37.497590620698148</v>
      </c>
      <c r="AF3898" s="34">
        <f t="shared" ca="1" si="2591"/>
        <v>38.610853116719682</v>
      </c>
      <c r="AG3898" s="34">
        <f t="shared" ca="1" si="2591"/>
        <v>39.715440272396293</v>
      </c>
      <c r="AH3898" s="34">
        <f t="shared" ca="1" si="2591"/>
        <v>40.810123932717367</v>
      </c>
      <c r="AI3898" s="34">
        <f t="shared" ref="AI3898:BF3898" ca="1" si="2592">AI3660*AI3202</f>
        <v>41.893734185367478</v>
      </c>
      <c r="AJ3898" s="34">
        <f t="shared" ca="1" si="2592"/>
        <v>42.965160018486685</v>
      </c>
      <c r="AK3898" s="34">
        <f t="shared" ca="1" si="2592"/>
        <v>44.023349617273396</v>
      </c>
      <c r="AL3898" s="34">
        <f t="shared" ca="1" si="2592"/>
        <v>45.067310328999206</v>
      </c>
      <c r="AM3898" s="34">
        <f t="shared" ca="1" si="2592"/>
        <v>46.096108326019461</v>
      </c>
      <c r="AN3898" s="34">
        <f t="shared" ca="1" si="2592"/>
        <v>47.108867995923696</v>
      </c>
      <c r="AO3898" s="34">
        <f t="shared" ca="1" si="2592"/>
        <v>48.104771087401616</v>
      </c>
      <c r="AP3898" s="34">
        <f t="shared" ca="1" si="2592"/>
        <v>49.083055639548952</v>
      </c>
      <c r="AQ3898" s="34">
        <f t="shared" ca="1" si="2592"/>
        <v>50.043014721234279</v>
      </c>
      <c r="AR3898" s="34">
        <f t="shared" ca="1" si="2592"/>
        <v>50.983995006043756</v>
      </c>
      <c r="AS3898" s="34">
        <f t="shared" ca="1" si="2592"/>
        <v>51.905395206950416</v>
      </c>
      <c r="AT3898" s="34">
        <f t="shared" ca="1" si="2592"/>
        <v>52.806664393456629</v>
      </c>
      <c r="AU3898" s="34">
        <f t="shared" ca="1" si="2592"/>
        <v>53.687300212570285</v>
      </c>
      <c r="AV3898" s="34">
        <f t="shared" ca="1" si="2592"/>
        <v>54.546847033392261</v>
      </c>
      <c r="AW3898" s="34">
        <f t="shared" ca="1" si="2592"/>
        <v>55.384894033655442</v>
      </c>
      <c r="AX3898" s="34">
        <f t="shared" ca="1" si="2592"/>
        <v>56.201073245060236</v>
      </c>
      <c r="AY3898" s="34">
        <f t="shared" ca="1" si="2592"/>
        <v>56.995057572704454</v>
      </c>
      <c r="AZ3898" s="34">
        <f t="shared" ca="1" si="2592"/>
        <v>57.766558802562606</v>
      </c>
      <c r="BA3898" s="34">
        <f t="shared" ca="1" si="2592"/>
        <v>58.515325609504046</v>
      </c>
      <c r="BB3898" s="34">
        <f t="shared" ca="1" si="2592"/>
        <v>59.241141576996419</v>
      </c>
      <c r="BC3898" s="34">
        <f t="shared" ca="1" si="2592"/>
        <v>59.943823238434355</v>
      </c>
      <c r="BD3898" s="34">
        <f t="shared" ca="1" si="2592"/>
        <v>60.623218148717434</v>
      </c>
      <c r="BE3898" s="34">
        <f t="shared" ca="1" si="2592"/>
        <v>61.279202993631742</v>
      </c>
      <c r="BF3898" s="34">
        <f t="shared" ca="1" si="2592"/>
        <v>61.91168174352125</v>
      </c>
    </row>
    <row r="3899" spans="1:58" x14ac:dyDescent="0.2">
      <c r="A3899" s="9" t="str">
        <f t="shared" si="2566"/>
        <v>Gambia</v>
      </c>
      <c r="C3899" s="34">
        <f t="shared" ref="C3899:AH3899" ca="1" si="2593">C3661*C3203</f>
        <v>5.479952779405151</v>
      </c>
      <c r="D3899" s="34">
        <f t="shared" ca="1" si="2593"/>
        <v>6.1553509502481631</v>
      </c>
      <c r="E3899" s="34">
        <f t="shared" ca="1" si="2593"/>
        <v>6.8837979963879992</v>
      </c>
      <c r="F3899" s="34">
        <f t="shared" ca="1" si="2593"/>
        <v>7.6663015095228957</v>
      </c>
      <c r="G3899" s="34">
        <f t="shared" ca="1" si="2593"/>
        <v>8.5036176536111832</v>
      </c>
      <c r="H3899" s="34">
        <f t="shared" ca="1" si="2593"/>
        <v>9.3962418170320703</v>
      </c>
      <c r="I3899" s="34">
        <f t="shared" ca="1" si="2593"/>
        <v>10.344402064599862</v>
      </c>
      <c r="J3899" s="34">
        <f t="shared" ca="1" si="2593"/>
        <v>11.348055395279328</v>
      </c>
      <c r="K3899" s="34">
        <f t="shared" ca="1" si="2593"/>
        <v>12.406886764574782</v>
      </c>
      <c r="L3899" s="34">
        <f t="shared" ca="1" si="2593"/>
        <v>13.520310787522442</v>
      </c>
      <c r="M3899" s="34">
        <f t="shared" ca="1" si="2593"/>
        <v>14.687475999705896</v>
      </c>
      <c r="N3899" s="34">
        <f t="shared" ca="1" si="2593"/>
        <v>15.907271520157391</v>
      </c>
      <c r="O3899" s="34">
        <f t="shared" ca="1" si="2593"/>
        <v>17.17833593192114</v>
      </c>
      <c r="P3899" s="34">
        <f t="shared" ca="1" si="2593"/>
        <v>18.499068173284822</v>
      </c>
      <c r="Q3899" s="34">
        <f t="shared" ca="1" si="2593"/>
        <v>19.867640215583688</v>
      </c>
      <c r="R3899" s="34">
        <f t="shared" ca="1" si="2593"/>
        <v>21.282011291589139</v>
      </c>
      <c r="S3899" s="34">
        <f t="shared" ca="1" si="2593"/>
        <v>22.739943431766132</v>
      </c>
      <c r="T3899" s="34">
        <f t="shared" ca="1" si="2593"/>
        <v>24.239018063697451</v>
      </c>
      <c r="U3899" s="34">
        <f t="shared" ca="1" si="2593"/>
        <v>25.776653432335081</v>
      </c>
      <c r="V3899" s="34">
        <f t="shared" ca="1" si="2593"/>
        <v>27.350122604848927</v>
      </c>
      <c r="W3899" s="34">
        <f t="shared" ca="1" si="2593"/>
        <v>28.956571833505716</v>
      </c>
      <c r="X3899" s="34">
        <f t="shared" ca="1" si="2593"/>
        <v>30.593039062219908</v>
      </c>
      <c r="Y3899" s="34">
        <f t="shared" ca="1" si="2593"/>
        <v>32.256472377199117</v>
      </c>
      <c r="Z3899" s="34">
        <f t="shared" ca="1" si="2593"/>
        <v>33.943748218447929</v>
      </c>
      <c r="AA3899" s="34">
        <f t="shared" ca="1" si="2593"/>
        <v>35.651689186627344</v>
      </c>
      <c r="AB3899" s="34">
        <f t="shared" ca="1" si="2593"/>
        <v>37.377081298314572</v>
      </c>
      <c r="AC3899" s="34">
        <f t="shared" ca="1" si="2593"/>
        <v>39.11669056168968</v>
      </c>
      <c r="AD3899" s="34">
        <f t="shared" ca="1" si="2593"/>
        <v>40.867278763541947</v>
      </c>
      <c r="AE3899" s="34">
        <f t="shared" ca="1" si="2593"/>
        <v>42.625618377343791</v>
      </c>
      <c r="AF3899" s="34">
        <f t="shared" ca="1" si="2593"/>
        <v>44.388506520032792</v>
      </c>
      <c r="AG3899" s="34">
        <f t="shared" ca="1" si="2593"/>
        <v>46.152777902600832</v>
      </c>
      <c r="AH3899" s="34">
        <f t="shared" ca="1" si="2593"/>
        <v>47.915316735737903</v>
      </c>
      <c r="AI3899" s="34">
        <f t="shared" ref="AI3899:BF3899" ca="1" si="2594">AI3661*AI3203</f>
        <v>49.673067566914654</v>
      </c>
      <c r="AJ3899" s="34">
        <f t="shared" ca="1" si="2594"/>
        <v>51.423045039143489</v>
      </c>
      <c r="AK3899" s="34">
        <f t="shared" ca="1" si="2594"/>
        <v>53.162342574212744</v>
      </c>
      <c r="AL3899" s="34">
        <f t="shared" ca="1" si="2594"/>
        <v>54.888139994191093</v>
      </c>
      <c r="AM3899" s="34">
        <f t="shared" ca="1" si="2594"/>
        <v>56.597710104998036</v>
      </c>
      <c r="AN3899" s="34">
        <f t="shared" ca="1" si="2594"/>
        <v>58.28842427399492</v>
      </c>
      <c r="AO3899" s="34">
        <f t="shared" ca="1" si="2594"/>
        <v>59.957757040885213</v>
      </c>
      <c r="AP3899" s="34">
        <f t="shared" ca="1" si="2594"/>
        <v>61.603289806905991</v>
      </c>
      <c r="AQ3899" s="34">
        <f t="shared" ca="1" si="2594"/>
        <v>63.222713651984009</v>
      </c>
      <c r="AR3899" s="34">
        <f t="shared" ca="1" si="2594"/>
        <v>64.813831333085943</v>
      </c>
      <c r="AS3899" s="34">
        <f t="shared" ca="1" si="2594"/>
        <v>66.374558519567898</v>
      </c>
      <c r="AT3899" s="34">
        <f t="shared" ca="1" si="2594"/>
        <v>67.902924322752597</v>
      </c>
      <c r="AU3899" s="34">
        <f t="shared" ca="1" si="2594"/>
        <v>69.397071177999763</v>
      </c>
      <c r="AV3899" s="34">
        <f t="shared" ca="1" si="2594"/>
        <v>70.85525413725243</v>
      </c>
      <c r="AW3899" s="34">
        <f t="shared" ca="1" si="2594"/>
        <v>72.275839629699433</v>
      </c>
      <c r="AX3899" s="34">
        <f t="shared" ca="1" si="2594"/>
        <v>73.657303746842501</v>
      </c>
      <c r="AY3899" s="34">
        <f t="shared" ca="1" si="2594"/>
        <v>74.998230106657246</v>
      </c>
      <c r="AZ3899" s="34">
        <f t="shared" ca="1" si="2594"/>
        <v>76.297307349515989</v>
      </c>
      <c r="BA3899" s="34">
        <f t="shared" ca="1" si="2594"/>
        <v>77.553326316249908</v>
      </c>
      <c r="BB3899" s="34">
        <f t="shared" ca="1" si="2594"/>
        <v>78.765176955935743</v>
      </c>
      <c r="BC3899" s="34">
        <f t="shared" ca="1" si="2594"/>
        <v>79.931845008532349</v>
      </c>
      <c r="BD3899" s="34">
        <f t="shared" ca="1" si="2594"/>
        <v>81.052408504240688</v>
      </c>
      <c r="BE3899" s="34">
        <f t="shared" ca="1" si="2594"/>
        <v>82.126034118805507</v>
      </c>
      <c r="BF3899" s="34">
        <f t="shared" ca="1" si="2594"/>
        <v>83.151973420773615</v>
      </c>
    </row>
    <row r="3900" spans="1:58" x14ac:dyDescent="0.2">
      <c r="A3900" s="9" t="str">
        <f t="shared" si="2566"/>
        <v>Georgia</v>
      </c>
      <c r="C3900" s="34">
        <f t="shared" ref="C3900:AH3900" ca="1" si="2595">C3662*C3204</f>
        <v>50.848758773918817</v>
      </c>
      <c r="D3900" s="34">
        <f t="shared" ca="1" si="2595"/>
        <v>50.427980933928033</v>
      </c>
      <c r="E3900" s="34">
        <f t="shared" ca="1" si="2595"/>
        <v>50.003195557572909</v>
      </c>
      <c r="F3900" s="34">
        <f t="shared" ca="1" si="2595"/>
        <v>49.575046022176494</v>
      </c>
      <c r="G3900" s="34">
        <f t="shared" ca="1" si="2595"/>
        <v>49.144152939653495</v>
      </c>
      <c r="H3900" s="34">
        <f t="shared" ca="1" si="2595"/>
        <v>48.711114599203789</v>
      </c>
      <c r="I3900" s="34">
        <f t="shared" ca="1" si="2595"/>
        <v>48.276507438886796</v>
      </c>
      <c r="J3900" s="34">
        <f t="shared" ca="1" si="2595"/>
        <v>47.840886541303504</v>
      </c>
      <c r="K3900" s="34">
        <f t="shared" ca="1" si="2595"/>
        <v>47.404786148912692</v>
      </c>
      <c r="L3900" s="34">
        <f t="shared" ca="1" si="2595"/>
        <v>46.968720195067633</v>
      </c>
      <c r="M3900" s="34">
        <f t="shared" ca="1" si="2595"/>
        <v>46.533182847009051</v>
      </c>
      <c r="N3900" s="34">
        <f t="shared" ca="1" si="2595"/>
        <v>46.098649057585703</v>
      </c>
      <c r="O3900" s="34">
        <f t="shared" ca="1" si="2595"/>
        <v>45.66557512268384</v>
      </c>
      <c r="P3900" s="34">
        <f t="shared" ca="1" si="2595"/>
        <v>45.234399241719586</v>
      </c>
      <c r="Q3900" s="34">
        <f t="shared" ca="1" si="2595"/>
        <v>44.80554207871328</v>
      </c>
      <c r="R3900" s="34">
        <f t="shared" ca="1" si="2595"/>
        <v>44.379407321923253</v>
      </c>
      <c r="S3900" s="34">
        <f t="shared" ca="1" si="2595"/>
        <v>43.956382240035765</v>
      </c>
      <c r="T3900" s="34">
        <f t="shared" ca="1" si="2595"/>
        <v>43.536838233308757</v>
      </c>
      <c r="U3900" s="34">
        <f t="shared" ca="1" si="2595"/>
        <v>43.121131378158964</v>
      </c>
      <c r="V3900" s="34">
        <f t="shared" ca="1" si="2595"/>
        <v>42.709602963945507</v>
      </c>
      <c r="W3900" s="34">
        <f t="shared" ca="1" si="2595"/>
        <v>42.302580020832742</v>
      </c>
      <c r="X3900" s="34">
        <f t="shared" ca="1" si="2595"/>
        <v>41.900375837806678</v>
      </c>
      <c r="Y3900" s="34">
        <f t="shared" ca="1" si="2595"/>
        <v>41.503290470020197</v>
      </c>
      <c r="Z3900" s="34">
        <f t="shared" ca="1" si="2595"/>
        <v>41.111611234848517</v>
      </c>
      <c r="AA3900" s="34">
        <f t="shared" ca="1" si="2595"/>
        <v>40.725613196040605</v>
      </c>
      <c r="AB3900" s="34">
        <f t="shared" ca="1" si="2595"/>
        <v>40.345559635641735</v>
      </c>
      <c r="AC3900" s="34">
        <f t="shared" ca="1" si="2595"/>
        <v>39.971702513231968</v>
      </c>
      <c r="AD3900" s="34">
        <f t="shared" ca="1" si="2595"/>
        <v>39.604282912315874</v>
      </c>
      <c r="AE3900" s="34">
        <f t="shared" ca="1" si="2595"/>
        <v>39.243531473658578</v>
      </c>
      <c r="AF3900" s="34">
        <f t="shared" ca="1" si="2595"/>
        <v>38.889668815508472</v>
      </c>
      <c r="AG3900" s="34">
        <f t="shared" ca="1" si="2595"/>
        <v>38.542905940589208</v>
      </c>
      <c r="AH3900" s="34">
        <f t="shared" ca="1" si="2595"/>
        <v>38.203444630003844</v>
      </c>
      <c r="AI3900" s="34">
        <f t="shared" ref="AI3900:BF3900" ca="1" si="2596">AI3662*AI3204</f>
        <v>37.871477824011336</v>
      </c>
      <c r="AJ3900" s="34">
        <f t="shared" ca="1" si="2596"/>
        <v>37.547189989862062</v>
      </c>
      <c r="AK3900" s="34">
        <f t="shared" ca="1" si="2596"/>
        <v>37.230757476797933</v>
      </c>
      <c r="AL3900" s="34">
        <f t="shared" ca="1" si="2596"/>
        <v>36.922348858430325</v>
      </c>
      <c r="AM3900" s="34">
        <f t="shared" ca="1" si="2596"/>
        <v>36.622125262691569</v>
      </c>
      <c r="AN3900" s="34">
        <f t="shared" ca="1" si="2596"/>
        <v>36.330240689611124</v>
      </c>
      <c r="AO3900" s="34">
        <f t="shared" ca="1" si="2596"/>
        <v>36.046842317142023</v>
      </c>
      <c r="AP3900" s="34">
        <f t="shared" ca="1" si="2596"/>
        <v>35.772070795355056</v>
      </c>
      <c r="AQ3900" s="34">
        <f t="shared" ca="1" si="2596"/>
        <v>35.506060529212057</v>
      </c>
      <c r="AR3900" s="34">
        <f t="shared" ca="1" si="2596"/>
        <v>35.248939950325614</v>
      </c>
      <c r="AS3900" s="34">
        <f t="shared" ca="1" si="2596"/>
        <v>35.000831777885629</v>
      </c>
      <c r="AT3900" s="34">
        <f t="shared" ca="1" si="2596"/>
        <v>34.761853269146762</v>
      </c>
      <c r="AU3900" s="34">
        <f t="shared" ca="1" si="2596"/>
        <v>34.532116459751592</v>
      </c>
      <c r="AV3900" s="34">
        <f t="shared" ca="1" si="2596"/>
        <v>34.311728394243161</v>
      </c>
      <c r="AW3900" s="34">
        <f t="shared" ca="1" si="2596"/>
        <v>34.100791346997347</v>
      </c>
      <c r="AX3900" s="34">
        <f t="shared" ca="1" si="2596"/>
        <v>33.899403034013851</v>
      </c>
      <c r="AY3900" s="34">
        <f t="shared" ca="1" si="2596"/>
        <v>33.707656815765795</v>
      </c>
      <c r="AZ3900" s="34">
        <f t="shared" ca="1" si="2596"/>
        <v>33.525641891492263</v>
      </c>
      <c r="BA3900" s="34">
        <f t="shared" ca="1" si="2596"/>
        <v>33.353443485192535</v>
      </c>
      <c r="BB3900" s="34">
        <f t="shared" ca="1" si="2596"/>
        <v>33.191143023653794</v>
      </c>
      <c r="BC3900" s="34">
        <f t="shared" ca="1" si="2596"/>
        <v>33.038818306791278</v>
      </c>
      <c r="BD3900" s="34">
        <f t="shared" ca="1" si="2596"/>
        <v>32.896543670607436</v>
      </c>
      <c r="BE3900" s="34">
        <f t="shared" ca="1" si="2596"/>
        <v>32.76439014302283</v>
      </c>
      <c r="BF3900" s="34">
        <f t="shared" ca="1" si="2596"/>
        <v>32.642425592902896</v>
      </c>
    </row>
    <row r="3901" spans="1:58" x14ac:dyDescent="0.2">
      <c r="A3901" s="9" t="str">
        <f t="shared" si="2566"/>
        <v>Germany</v>
      </c>
      <c r="C3901" s="34">
        <f t="shared" ref="C3901:AH3901" ca="1" si="2597">C3663*C3205</f>
        <v>729.23690612634266</v>
      </c>
      <c r="D3901" s="34">
        <f t="shared" ca="1" si="2597"/>
        <v>730.48571610152999</v>
      </c>
      <c r="E3901" s="34">
        <f t="shared" ca="1" si="2597"/>
        <v>731.67298631595827</v>
      </c>
      <c r="F3901" s="34">
        <f t="shared" ca="1" si="2597"/>
        <v>732.79884272808977</v>
      </c>
      <c r="G3901" s="34">
        <f t="shared" ca="1" si="2597"/>
        <v>733.86340843147025</v>
      </c>
      <c r="H3901" s="34">
        <f t="shared" ca="1" si="2597"/>
        <v>734.86680370599618</v>
      </c>
      <c r="I3901" s="34">
        <f t="shared" ca="1" si="2597"/>
        <v>735.80914606980741</v>
      </c>
      <c r="J3901" s="34">
        <f t="shared" ca="1" si="2597"/>
        <v>736.69055033130587</v>
      </c>
      <c r="K3901" s="34">
        <f t="shared" ca="1" si="2597"/>
        <v>737.51112864153208</v>
      </c>
      <c r="L3901" s="34">
        <f t="shared" ca="1" si="2597"/>
        <v>738.27099054642474</v>
      </c>
      <c r="M3901" s="34">
        <f t="shared" ca="1" si="2597"/>
        <v>738.97024303921819</v>
      </c>
      <c r="N3901" s="34">
        <f t="shared" ca="1" si="2597"/>
        <v>739.60899061251894</v>
      </c>
      <c r="O3901" s="34">
        <f t="shared" ca="1" si="2597"/>
        <v>740.18733531033934</v>
      </c>
      <c r="P3901" s="34">
        <f t="shared" ca="1" si="2597"/>
        <v>740.70537677964592</v>
      </c>
      <c r="Q3901" s="34">
        <f t="shared" ca="1" si="2597"/>
        <v>741.16321232171413</v>
      </c>
      <c r="R3901" s="34">
        <f t="shared" ca="1" si="2597"/>
        <v>741.56093694286528</v>
      </c>
      <c r="S3901" s="34">
        <f t="shared" ca="1" si="2597"/>
        <v>741.89864340489009</v>
      </c>
      <c r="T3901" s="34">
        <f t="shared" ca="1" si="2597"/>
        <v>742.17642227474641</v>
      </c>
      <c r="U3901" s="34">
        <f t="shared" ca="1" si="2597"/>
        <v>742.39436197384885</v>
      </c>
      <c r="V3901" s="34">
        <f t="shared" ca="1" si="2597"/>
        <v>742.5525488265489</v>
      </c>
      <c r="W3901" s="34">
        <f t="shared" ca="1" si="2597"/>
        <v>742.65106710813302</v>
      </c>
      <c r="X3901" s="34">
        <f t="shared" ca="1" si="2597"/>
        <v>742.68999909194531</v>
      </c>
      <c r="Y3901" s="34">
        <f t="shared" ca="1" si="2597"/>
        <v>742.66942509597357</v>
      </c>
      <c r="Z3901" s="34">
        <f t="shared" ca="1" si="2597"/>
        <v>742.5894235285117</v>
      </c>
      <c r="AA3901" s="34">
        <f t="shared" ca="1" si="2597"/>
        <v>742.45007093324386</v>
      </c>
      <c r="AB3901" s="34">
        <f t="shared" ca="1" si="2597"/>
        <v>742.25144203337277</v>
      </c>
      <c r="AC3901" s="34">
        <f t="shared" ca="1" si="2597"/>
        <v>741.99360977513993</v>
      </c>
      <c r="AD3901" s="34">
        <f t="shared" ca="1" si="2597"/>
        <v>741.67664537036887</v>
      </c>
      <c r="AE3901" s="34">
        <f t="shared" ca="1" si="2597"/>
        <v>741.3006183383842</v>
      </c>
      <c r="AF3901" s="34">
        <f t="shared" ca="1" si="2597"/>
        <v>740.86559654693906</v>
      </c>
      <c r="AG3901" s="34">
        <f t="shared" ca="1" si="2597"/>
        <v>740.37164625251319</v>
      </c>
      <c r="AH3901" s="34">
        <f t="shared" ca="1" si="2597"/>
        <v>739.81883213961351</v>
      </c>
      <c r="AI3901" s="34">
        <f t="shared" ref="AI3901:BF3901" ca="1" si="2598">AI3663*AI3205</f>
        <v>739.20721735944505</v>
      </c>
      <c r="AJ3901" s="34">
        <f t="shared" ca="1" si="2598"/>
        <v>738.53686356758817</v>
      </c>
      <c r="AK3901" s="34">
        <f t="shared" ca="1" si="2598"/>
        <v>737.80783096104528</v>
      </c>
      <c r="AL3901" s="34">
        <f t="shared" ca="1" si="2598"/>
        <v>737.0201783143375</v>
      </c>
      <c r="AM3901" s="34">
        <f t="shared" ca="1" si="2598"/>
        <v>736.17396301489384</v>
      </c>
      <c r="AN3901" s="34">
        <f t="shared" ca="1" si="2598"/>
        <v>735.26924109761967</v>
      </c>
      <c r="AO3901" s="34">
        <f t="shared" ca="1" si="2598"/>
        <v>734.30606727868644</v>
      </c>
      <c r="AP3901" s="34">
        <f t="shared" ca="1" si="2598"/>
        <v>733.28449498854957</v>
      </c>
      <c r="AQ3901" s="34">
        <f t="shared" ca="1" si="2598"/>
        <v>732.20457640420318</v>
      </c>
      <c r="AR3901" s="34">
        <f t="shared" ca="1" si="2598"/>
        <v>731.06636248067923</v>
      </c>
      <c r="AS3901" s="34">
        <f t="shared" ca="1" si="2598"/>
        <v>729.86990298180581</v>
      </c>
      <c r="AT3901" s="34">
        <f t="shared" ca="1" si="2598"/>
        <v>728.61524651023126</v>
      </c>
      <c r="AU3901" s="34">
        <f t="shared" ca="1" si="2598"/>
        <v>727.30244053672914</v>
      </c>
      <c r="AV3901" s="34">
        <f t="shared" ca="1" si="2598"/>
        <v>725.93153142879294</v>
      </c>
      <c r="AW3901" s="34">
        <f t="shared" ca="1" si="2598"/>
        <v>724.50256447853485</v>
      </c>
      <c r="AX3901" s="34">
        <f t="shared" ca="1" si="2598"/>
        <v>723.01558392989966</v>
      </c>
      <c r="AY3901" s="34">
        <f t="shared" ca="1" si="2598"/>
        <v>721.47063300520631</v>
      </c>
      <c r="AZ3901" s="34">
        <f t="shared" ca="1" si="2598"/>
        <v>719.86775393103005</v>
      </c>
      <c r="BA3901" s="34">
        <f t="shared" ca="1" si="2598"/>
        <v>718.20698796343868</v>
      </c>
      <c r="BB3901" s="34">
        <f t="shared" ca="1" si="2598"/>
        <v>716.48837541259309</v>
      </c>
      <c r="BC3901" s="34">
        <f t="shared" ca="1" si="2598"/>
        <v>714.71195566672895</v>
      </c>
      <c r="BD3901" s="34">
        <f t="shared" ca="1" si="2598"/>
        <v>712.87776721552848</v>
      </c>
      <c r="BE3901" s="34">
        <f t="shared" ca="1" si="2598"/>
        <v>710.98584767289765</v>
      </c>
      <c r="BF3901" s="34">
        <f t="shared" ca="1" si="2598"/>
        <v>709.03623379916166</v>
      </c>
    </row>
    <row r="3902" spans="1:58" x14ac:dyDescent="0.2">
      <c r="A3902" s="9" t="str">
        <f t="shared" si="2566"/>
        <v>Ghana</v>
      </c>
      <c r="C3902" s="34">
        <f t="shared" ref="C3902:AH3902" ca="1" si="2599">C3664*C3206</f>
        <v>203.22990160008086</v>
      </c>
      <c r="D3902" s="34">
        <f t="shared" ca="1" si="2599"/>
        <v>215.64728318843066</v>
      </c>
      <c r="E3902" s="34">
        <f t="shared" ca="1" si="2599"/>
        <v>228.37089136409796</v>
      </c>
      <c r="F3902" s="34">
        <f t="shared" ca="1" si="2599"/>
        <v>241.38315494405694</v>
      </c>
      <c r="G3902" s="34">
        <f t="shared" ca="1" si="2599"/>
        <v>254.66582800442788</v>
      </c>
      <c r="H3902" s="34">
        <f t="shared" ca="1" si="2599"/>
        <v>268.20010228639507</v>
      </c>
      <c r="I3902" s="34">
        <f t="shared" ca="1" si="2599"/>
        <v>281.96671775471964</v>
      </c>
      <c r="J3902" s="34">
        <f t="shared" ca="1" si="2599"/>
        <v>295.94607039288189</v>
      </c>
      <c r="K3902" s="34">
        <f t="shared" ca="1" si="2599"/>
        <v>310.11831642761365</v>
      </c>
      <c r="L3902" s="34">
        <f t="shared" ca="1" si="2599"/>
        <v>324.46347228452817</v>
      </c>
      <c r="M3902" s="34">
        <f t="shared" ca="1" si="2599"/>
        <v>338.96150968525086</v>
      </c>
      <c r="N3902" s="34">
        <f t="shared" ca="1" si="2599"/>
        <v>353.59244540163587</v>
      </c>
      <c r="O3902" s="34">
        <f t="shared" ca="1" si="2599"/>
        <v>368.33642528463247</v>
      </c>
      <c r="P3902" s="34">
        <f t="shared" ca="1" si="2599"/>
        <v>383.17380228128411</v>
      </c>
      <c r="Q3902" s="34">
        <f t="shared" ca="1" si="2599"/>
        <v>398.08520824399403</v>
      </c>
      <c r="R3902" s="34">
        <f t="shared" ca="1" si="2599"/>
        <v>413.05161941904498</v>
      </c>
      <c r="S3902" s="34">
        <f t="shared" ca="1" si="2599"/>
        <v>428.05441557791909</v>
      </c>
      <c r="T3902" s="34">
        <f t="shared" ca="1" si="2599"/>
        <v>443.07543282299781</v>
      </c>
      <c r="U3902" s="34">
        <f t="shared" ca="1" si="2599"/>
        <v>458.09701016055686</v>
      </c>
      <c r="V3902" s="34">
        <f t="shared" ca="1" si="2599"/>
        <v>473.10202998654393</v>
      </c>
      <c r="W3902" s="34">
        <f t="shared" ca="1" si="2599"/>
        <v>488.07395267682273</v>
      </c>
      <c r="X3902" s="34">
        <f t="shared" ca="1" si="2599"/>
        <v>502.99684551146794</v>
      </c>
      <c r="Y3902" s="34">
        <f t="shared" ca="1" si="2599"/>
        <v>517.85540619479411</v>
      </c>
      <c r="Z3902" s="34">
        <f t="shared" ca="1" si="2599"/>
        <v>532.63498125720719</v>
      </c>
      <c r="AA3902" s="34">
        <f t="shared" ca="1" si="2599"/>
        <v>547.3215796445711</v>
      </c>
      <c r="AB3902" s="34">
        <f t="shared" ca="1" si="2599"/>
        <v>561.90188181370127</v>
      </c>
      <c r="AC3902" s="34">
        <f t="shared" ca="1" si="2599"/>
        <v>576.36324466167684</v>
      </c>
      <c r="AD3902" s="34">
        <f t="shared" ca="1" si="2599"/>
        <v>590.69370261991958</v>
      </c>
      <c r="AE3902" s="34">
        <f t="shared" ca="1" si="2599"/>
        <v>604.88196524457658</v>
      </c>
      <c r="AF3902" s="34">
        <f t="shared" ca="1" si="2599"/>
        <v>618.91741163060203</v>
      </c>
      <c r="AG3902" s="34">
        <f t="shared" ca="1" si="2599"/>
        <v>632.79008197105543</v>
      </c>
      <c r="AH3902" s="34">
        <f t="shared" ca="1" si="2599"/>
        <v>646.49066657329706</v>
      </c>
      <c r="AI3902" s="34">
        <f t="shared" ref="AI3902:BF3902" ca="1" si="2600">AI3664*AI3206</f>
        <v>660.01049263324978</v>
      </c>
      <c r="AJ3902" s="34">
        <f t="shared" ca="1" si="2600"/>
        <v>673.34150905532078</v>
      </c>
      <c r="AK3902" s="34">
        <f t="shared" ca="1" si="2600"/>
        <v>686.47626959205581</v>
      </c>
      <c r="AL3902" s="34">
        <f t="shared" ca="1" si="2600"/>
        <v>699.4079145615375</v>
      </c>
      <c r="AM3902" s="34">
        <f t="shared" ca="1" si="2600"/>
        <v>712.13015138533058</v>
      </c>
      <c r="AN3902" s="34">
        <f t="shared" ca="1" si="2600"/>
        <v>724.63723417270103</v>
      </c>
      <c r="AO3902" s="34">
        <f t="shared" ca="1" si="2600"/>
        <v>736.92394256103444</v>
      </c>
      <c r="AP3902" s="34">
        <f t="shared" ca="1" si="2600"/>
        <v>748.98556000498706</v>
      </c>
      <c r="AQ3902" s="34">
        <f t="shared" ca="1" si="2600"/>
        <v>760.81785169132809</v>
      </c>
      <c r="AR3902" s="34">
        <f t="shared" ca="1" si="2600"/>
        <v>772.41704223969634</v>
      </c>
      <c r="AS3902" s="34">
        <f t="shared" ca="1" si="2600"/>
        <v>783.77979333476344</v>
      </c>
      <c r="AT3902" s="34">
        <f t="shared" ca="1" si="2600"/>
        <v>794.90318141945045</v>
      </c>
      <c r="AU3902" s="34">
        <f t="shared" ca="1" si="2600"/>
        <v>805.78467556535315</v>
      </c>
      <c r="AV3902" s="34">
        <f t="shared" ca="1" si="2600"/>
        <v>816.42211562217506</v>
      </c>
      <c r="AW3902" s="34">
        <f t="shared" ca="1" si="2600"/>
        <v>826.81369073596841</v>
      </c>
      <c r="AX3902" s="34">
        <f t="shared" ca="1" si="2600"/>
        <v>836.95791831301767</v>
      </c>
      <c r="AY3902" s="34">
        <f t="shared" ca="1" si="2600"/>
        <v>846.85362349579532</v>
      </c>
      <c r="AZ3902" s="34">
        <f t="shared" ca="1" si="2600"/>
        <v>856.49991920620641</v>
      </c>
      <c r="BA3902" s="34">
        <f t="shared" ca="1" si="2600"/>
        <v>865.89618680254466</v>
      </c>
      <c r="BB3902" s="34">
        <f t="shared" ca="1" si="2600"/>
        <v>875.04205738680446</v>
      </c>
      <c r="BC3902" s="34">
        <f t="shared" ca="1" si="2600"/>
        <v>883.93739379177964</v>
      </c>
      <c r="BD3902" s="34">
        <f t="shared" ca="1" si="2600"/>
        <v>892.58227326921917</v>
      </c>
      <c r="BE3902" s="34">
        <f t="shared" ca="1" si="2600"/>
        <v>900.97697089458757</v>
      </c>
      <c r="BF3902" s="34">
        <f t="shared" ca="1" si="2600"/>
        <v>909.12194369704207</v>
      </c>
    </row>
    <row r="3903" spans="1:58" x14ac:dyDescent="0.2">
      <c r="A3903" s="9" t="str">
        <f t="shared" si="2566"/>
        <v>Gibraltar</v>
      </c>
      <c r="C3903" s="34">
        <f t="shared" ref="C3903:AH3903" ca="1" si="2601">C3665*C3207</f>
        <v>0.76243551927953601</v>
      </c>
      <c r="D3903" s="34">
        <f t="shared" ca="1" si="2601"/>
        <v>0.76318329401035567</v>
      </c>
      <c r="E3903" s="34">
        <f t="shared" ca="1" si="2601"/>
        <v>0.76390998857283943</v>
      </c>
      <c r="F3903" s="34">
        <f t="shared" ca="1" si="2601"/>
        <v>0.76461627528312637</v>
      </c>
      <c r="G3903" s="34">
        <f t="shared" ca="1" si="2601"/>
        <v>0.76530280370313142</v>
      </c>
      <c r="H3903" s="34">
        <f t="shared" ca="1" si="2601"/>
        <v>0.76597020139918193</v>
      </c>
      <c r="I3903" s="34">
        <f t="shared" ca="1" si="2601"/>
        <v>0.76661907467912382</v>
      </c>
      <c r="J3903" s="34">
        <f t="shared" ca="1" si="2601"/>
        <v>0.76725000930811538</v>
      </c>
      <c r="K3903" s="34">
        <f t="shared" ca="1" si="2601"/>
        <v>0.76786357120336435</v>
      </c>
      <c r="L3903" s="34">
        <f t="shared" ca="1" si="2601"/>
        <v>0.76846030710809987</v>
      </c>
      <c r="M3903" s="34">
        <f t="shared" ca="1" si="2601"/>
        <v>0.76904074524510257</v>
      </c>
      <c r="N3903" s="34">
        <f t="shared" ca="1" si="2601"/>
        <v>0.76960539595013766</v>
      </c>
      <c r="O3903" s="34">
        <f t="shared" ca="1" si="2601"/>
        <v>0.77015475228566677</v>
      </c>
      <c r="P3903" s="34">
        <f t="shared" ca="1" si="2601"/>
        <v>0.77068929063522107</v>
      </c>
      <c r="Q3903" s="34">
        <f t="shared" ca="1" si="2601"/>
        <v>0.77120947127884421</v>
      </c>
      <c r="R3903" s="34">
        <f t="shared" ca="1" si="2601"/>
        <v>0.77171573895002099</v>
      </c>
      <c r="S3903" s="34">
        <f t="shared" ca="1" si="2601"/>
        <v>0.77220852337451462</v>
      </c>
      <c r="T3903" s="34">
        <f t="shared" ca="1" si="2601"/>
        <v>0.77268823979155132</v>
      </c>
      <c r="U3903" s="34">
        <f t="shared" ca="1" si="2601"/>
        <v>0.77315528945778644</v>
      </c>
      <c r="V3903" s="34">
        <f t="shared" ca="1" si="2601"/>
        <v>0.77361006013449585</v>
      </c>
      <c r="W3903" s="34">
        <f t="shared" ca="1" si="2601"/>
        <v>0.77405292655843716</v>
      </c>
      <c r="X3903" s="34">
        <f t="shared" ca="1" si="2601"/>
        <v>0.77448425089682083</v>
      </c>
      <c r="Y3903" s="34">
        <f t="shared" ca="1" si="2601"/>
        <v>0.77490438318683685</v>
      </c>
      <c r="Z3903" s="34">
        <f t="shared" ca="1" si="2601"/>
        <v>0.77531366176017247</v>
      </c>
      <c r="AA3903" s="34">
        <f t="shared" ca="1" si="2601"/>
        <v>0.7757124136529604</v>
      </c>
      <c r="AB3903" s="34">
        <f t="shared" ca="1" si="2601"/>
        <v>0.77610095500158505</v>
      </c>
      <c r="AC3903" s="34">
        <f t="shared" ca="1" si="2601"/>
        <v>0.77647959142477352</v>
      </c>
      <c r="AD3903" s="34">
        <f t="shared" ca="1" si="2601"/>
        <v>0.77684861839239139</v>
      </c>
      <c r="AE3903" s="34">
        <f t="shared" ca="1" si="2601"/>
        <v>0.77720832158135333</v>
      </c>
      <c r="AF3903" s="34">
        <f t="shared" ca="1" si="2601"/>
        <v>0.77755897721905665</v>
      </c>
      <c r="AG3903" s="34">
        <f t="shared" ca="1" si="2601"/>
        <v>0.77790085241473272</v>
      </c>
      <c r="AH3903" s="34">
        <f t="shared" ca="1" si="2601"/>
        <v>0.77823420547910571</v>
      </c>
      <c r="AI3903" s="34">
        <f t="shared" ref="AI3903:BF3903" ca="1" si="2602">AI3665*AI3207</f>
        <v>0.77855928623274062</v>
      </c>
      <c r="AJ3903" s="34">
        <f t="shared" ca="1" si="2602"/>
        <v>0.77887633630345199</v>
      </c>
      <c r="AK3903" s="34">
        <f t="shared" ca="1" si="2602"/>
        <v>0.77918558941313498</v>
      </c>
      <c r="AL3903" s="34">
        <f t="shared" ca="1" si="2602"/>
        <v>0.77948727165437726</v>
      </c>
      <c r="AM3903" s="34">
        <f t="shared" ca="1" si="2602"/>
        <v>0.77978160175719058</v>
      </c>
      <c r="AN3903" s="34">
        <f t="shared" ca="1" si="2602"/>
        <v>0.78006879134620455</v>
      </c>
      <c r="AO3903" s="34">
        <f t="shared" ca="1" si="2602"/>
        <v>0.78034904518864512</v>
      </c>
      <c r="AP3903" s="34">
        <f t="shared" ca="1" si="2602"/>
        <v>0.78062256143341702</v>
      </c>
      <c r="AQ3903" s="34">
        <f t="shared" ca="1" si="2602"/>
        <v>0.78088953184159982</v>
      </c>
      <c r="AR3903" s="34">
        <f t="shared" ca="1" si="2602"/>
        <v>0.7811501420086544</v>
      </c>
      <c r="AS3903" s="34">
        <f t="shared" ca="1" si="2602"/>
        <v>0.78140457157863452</v>
      </c>
      <c r="AT3903" s="34">
        <f t="shared" ca="1" si="2602"/>
        <v>0.78165299445068248</v>
      </c>
      <c r="AU3903" s="34">
        <f t="shared" ca="1" si="2602"/>
        <v>0.78189557897808271</v>
      </c>
      <c r="AV3903" s="34">
        <f t="shared" ca="1" si="2602"/>
        <v>0.78213248816013936</v>
      </c>
      <c r="AW3903" s="34">
        <f t="shared" ca="1" si="2602"/>
        <v>0.78236387982713196</v>
      </c>
      <c r="AX3903" s="34">
        <f t="shared" ca="1" si="2602"/>
        <v>0.78258990681859941</v>
      </c>
      <c r="AY3903" s="34">
        <f t="shared" ca="1" si="2602"/>
        <v>0.78281071715519113</v>
      </c>
      <c r="AZ3903" s="34">
        <f t="shared" ca="1" si="2602"/>
        <v>0.78302645420431671</v>
      </c>
      <c r="BA3903" s="34">
        <f t="shared" ca="1" si="2602"/>
        <v>0.78323725683982104</v>
      </c>
      <c r="BB3903" s="34">
        <f t="shared" ca="1" si="2602"/>
        <v>0.78344325959589722</v>
      </c>
      <c r="BC3903" s="34">
        <f t="shared" ca="1" si="2602"/>
        <v>0.78364459281545285</v>
      </c>
      <c r="BD3903" s="34">
        <f t="shared" ca="1" si="2602"/>
        <v>0.78384138279312532</v>
      </c>
      <c r="BE3903" s="34">
        <f t="shared" ca="1" si="2602"/>
        <v>0.78403375191314661</v>
      </c>
      <c r="BF3903" s="34">
        <f t="shared" ca="1" si="2602"/>
        <v>0.78422181878224373</v>
      </c>
    </row>
    <row r="3904" spans="1:58" x14ac:dyDescent="0.2">
      <c r="A3904" s="9" t="str">
        <f t="shared" si="2566"/>
        <v>Greece</v>
      </c>
      <c r="C3904" s="34">
        <f t="shared" ref="C3904:AH3904" ca="1" si="2603">C3666*C3208</f>
        <v>97.084302709562579</v>
      </c>
      <c r="D3904" s="34">
        <f t="shared" ca="1" si="2603"/>
        <v>95.556570220537154</v>
      </c>
      <c r="E3904" s="34">
        <f t="shared" ca="1" si="2603"/>
        <v>94.05563397442539</v>
      </c>
      <c r="F3904" s="34">
        <f t="shared" ca="1" si="2603"/>
        <v>92.581917121444675</v>
      </c>
      <c r="G3904" s="34">
        <f t="shared" ca="1" si="2603"/>
        <v>91.135823873522682</v>
      </c>
      <c r="H3904" s="34">
        <f t="shared" ca="1" si="2603"/>
        <v>89.717740341254441</v>
      </c>
      <c r="I3904" s="34">
        <f t="shared" ca="1" si="2603"/>
        <v>88.328035336415141</v>
      </c>
      <c r="J3904" s="34">
        <f t="shared" ca="1" si="2603"/>
        <v>86.967061141019457</v>
      </c>
      <c r="K3904" s="34">
        <f t="shared" ca="1" si="2603"/>
        <v>85.635154244176562</v>
      </c>
      <c r="L3904" s="34">
        <f t="shared" ca="1" si="2603"/>
        <v>84.332636047736656</v>
      </c>
      <c r="M3904" s="34">
        <f t="shared" ca="1" si="2603"/>
        <v>83.059813541976979</v>
      </c>
      <c r="N3904" s="34">
        <f t="shared" ca="1" si="2603"/>
        <v>81.816979952270373</v>
      </c>
      <c r="O3904" s="34">
        <f t="shared" ca="1" si="2603"/>
        <v>80.604415357926996</v>
      </c>
      <c r="P3904" s="34">
        <f t="shared" ca="1" si="2603"/>
        <v>79.422387284134601</v>
      </c>
      <c r="Q3904" s="34">
        <f t="shared" ca="1" si="2603"/>
        <v>78.271151268166392</v>
      </c>
      <c r="R3904" s="34">
        <f t="shared" ca="1" si="2603"/>
        <v>77.150951400712913</v>
      </c>
      <c r="S3904" s="34">
        <f t="shared" ca="1" si="2603"/>
        <v>76.062020843435789</v>
      </c>
      <c r="T3904" s="34">
        <f t="shared" ca="1" si="2603"/>
        <v>75.004582323569934</v>
      </c>
      <c r="U3904" s="34">
        <f t="shared" ca="1" si="2603"/>
        <v>73.978848606642217</v>
      </c>
      <c r="V3904" s="34">
        <f t="shared" ca="1" si="2603"/>
        <v>72.985022948056724</v>
      </c>
      <c r="W3904" s="34">
        <f t="shared" ca="1" si="2603"/>
        <v>72.023299524537521</v>
      </c>
      <c r="X3904" s="34">
        <f t="shared" ca="1" si="2603"/>
        <v>71.093863846146178</v>
      </c>
      <c r="Y3904" s="34">
        <f t="shared" ca="1" si="2603"/>
        <v>70.196893149832164</v>
      </c>
      <c r="Z3904" s="34">
        <f t="shared" ca="1" si="2603"/>
        <v>69.332556775155865</v>
      </c>
      <c r="AA3904" s="34">
        <f t="shared" ca="1" si="2603"/>
        <v>68.501016523065189</v>
      </c>
      <c r="AB3904" s="34">
        <f t="shared" ca="1" si="2603"/>
        <v>67.702426998333351</v>
      </c>
      <c r="AC3904" s="34">
        <f t="shared" ca="1" si="2603"/>
        <v>66.936935936508007</v>
      </c>
      <c r="AD3904" s="34">
        <f t="shared" ca="1" si="2603"/>
        <v>66.204684515903708</v>
      </c>
      <c r="AE3904" s="34">
        <f t="shared" ca="1" si="2603"/>
        <v>65.505807655414102</v>
      </c>
      <c r="AF3904" s="34">
        <f t="shared" ca="1" si="2603"/>
        <v>64.840434298647082</v>
      </c>
      <c r="AG3904" s="34">
        <f t="shared" ca="1" si="2603"/>
        <v>64.208687685132531</v>
      </c>
      <c r="AH3904" s="34">
        <f t="shared" ca="1" si="2603"/>
        <v>63.61068560903464</v>
      </c>
      <c r="AI3904" s="34">
        <f t="shared" ref="AI3904:BF3904" ca="1" si="2604">AI3666*AI3208</f>
        <v>63.046540666049054</v>
      </c>
      <c r="AJ3904" s="34">
        <f t="shared" ca="1" si="2604"/>
        <v>62.516360488893334</v>
      </c>
      <c r="AK3904" s="34">
        <f t="shared" ca="1" si="2604"/>
        <v>62.020247972049006</v>
      </c>
      <c r="AL3904" s="34">
        <f t="shared" ca="1" si="2604"/>
        <v>61.558301486097946</v>
      </c>
      <c r="AM3904" s="34">
        <f t="shared" ca="1" si="2604"/>
        <v>61.130615082247026</v>
      </c>
      <c r="AN3904" s="34">
        <f t="shared" ca="1" si="2604"/>
        <v>60.737278687365773</v>
      </c>
      <c r="AO3904" s="34">
        <f t="shared" ca="1" si="2604"/>
        <v>60.378378290114497</v>
      </c>
      <c r="AP3904" s="34">
        <f t="shared" ca="1" si="2604"/>
        <v>60.053996118427371</v>
      </c>
      <c r="AQ3904" s="34">
        <f t="shared" ca="1" si="2604"/>
        <v>59.764210808868711</v>
      </c>
      <c r="AR3904" s="34">
        <f t="shared" ca="1" si="2604"/>
        <v>59.509097568114541</v>
      </c>
      <c r="AS3904" s="34">
        <f t="shared" ca="1" si="2604"/>
        <v>59.288728327066629</v>
      </c>
      <c r="AT3904" s="34">
        <f t="shared" ca="1" si="2604"/>
        <v>59.103171887795781</v>
      </c>
      <c r="AU3904" s="34">
        <f t="shared" ca="1" si="2604"/>
        <v>58.95249406376773</v>
      </c>
      <c r="AV3904" s="34">
        <f t="shared" ca="1" si="2604"/>
        <v>58.836757813540977</v>
      </c>
      <c r="AW3904" s="34">
        <f t="shared" ca="1" si="2604"/>
        <v>58.756023368383886</v>
      </c>
      <c r="AX3904" s="34">
        <f t="shared" ca="1" si="2604"/>
        <v>58.710348353949776</v>
      </c>
      <c r="AY3904" s="34">
        <f t="shared" ca="1" si="2604"/>
        <v>58.699787906408389</v>
      </c>
      <c r="AZ3904" s="34">
        <f t="shared" ca="1" si="2604"/>
        <v>58.724394783169465</v>
      </c>
      <c r="BA3904" s="34">
        <f t="shared" ca="1" si="2604"/>
        <v>58.784219468595154</v>
      </c>
      <c r="BB3904" s="34">
        <f t="shared" ca="1" si="2604"/>
        <v>58.879310274791145</v>
      </c>
      <c r="BC3904" s="34">
        <f t="shared" ca="1" si="2604"/>
        <v>59.009713437827827</v>
      </c>
      <c r="BD3904" s="34">
        <f t="shared" ca="1" si="2604"/>
        <v>59.175473209482931</v>
      </c>
      <c r="BE3904" s="34">
        <f t="shared" ca="1" si="2604"/>
        <v>59.37663194485912</v>
      </c>
      <c r="BF3904" s="34">
        <f t="shared" ca="1" si="2604"/>
        <v>59.613230185925637</v>
      </c>
    </row>
    <row r="3905" spans="1:58" x14ac:dyDescent="0.2">
      <c r="A3905" s="9" t="str">
        <f t="shared" si="2566"/>
        <v>Greenland</v>
      </c>
      <c r="C3905" s="34">
        <f t="shared" ref="C3905:AH3905" ca="1" si="2605">C3667*C3209</f>
        <v>1.1207556416991062</v>
      </c>
      <c r="D3905" s="34">
        <f t="shared" ca="1" si="2605"/>
        <v>1.1225474533478195</v>
      </c>
      <c r="E3905" s="34">
        <f t="shared" ca="1" si="2605"/>
        <v>1.1242859402209806</v>
      </c>
      <c r="F3905" s="34">
        <f t="shared" ca="1" si="2605"/>
        <v>1.1259728353088174</v>
      </c>
      <c r="G3905" s="34">
        <f t="shared" ca="1" si="2605"/>
        <v>1.1276098150112162</v>
      </c>
      <c r="H3905" s="34">
        <f t="shared" ca="1" si="2605"/>
        <v>1.1291985007476948</v>
      </c>
      <c r="I3905" s="34">
        <f t="shared" ca="1" si="2605"/>
        <v>1.1307404605475622</v>
      </c>
      <c r="J3905" s="34">
        <f t="shared" ca="1" si="2605"/>
        <v>1.1322372106178171</v>
      </c>
      <c r="K3905" s="34">
        <f t="shared" ca="1" si="2605"/>
        <v>1.1336902168866636</v>
      </c>
      <c r="L3905" s="34">
        <f t="shared" ca="1" si="2605"/>
        <v>1.1351008965208109</v>
      </c>
      <c r="M3905" s="34">
        <f t="shared" ca="1" si="2605"/>
        <v>1.1364706194150107</v>
      </c>
      <c r="N3905" s="34">
        <f t="shared" ca="1" si="2605"/>
        <v>1.1378007096525129</v>
      </c>
      <c r="O3905" s="34">
        <f t="shared" ca="1" si="2605"/>
        <v>1.1390924469353667</v>
      </c>
      <c r="P3905" s="34">
        <f t="shared" ca="1" si="2605"/>
        <v>1.1403470679836845</v>
      </c>
      <c r="Q3905" s="34">
        <f t="shared" ca="1" si="2605"/>
        <v>1.1415657679031799</v>
      </c>
      <c r="R3905" s="34">
        <f t="shared" ca="1" si="2605"/>
        <v>1.1427497015204577</v>
      </c>
      <c r="S3905" s="34">
        <f t="shared" ca="1" si="2605"/>
        <v>1.1438999846856879</v>
      </c>
      <c r="T3905" s="34">
        <f t="shared" ca="1" si="2605"/>
        <v>1.1450176955424249</v>
      </c>
      <c r="U3905" s="34">
        <f t="shared" ca="1" si="2605"/>
        <v>1.1461038757644759</v>
      </c>
      <c r="V3905" s="34">
        <f t="shared" ca="1" si="2605"/>
        <v>1.1471595317598053</v>
      </c>
      <c r="W3905" s="34">
        <f t="shared" ca="1" si="2605"/>
        <v>1.1481856358415854</v>
      </c>
      <c r="X3905" s="34">
        <f t="shared" ca="1" si="2605"/>
        <v>1.1491831273665785</v>
      </c>
      <c r="Y3905" s="34">
        <f t="shared" ca="1" si="2605"/>
        <v>1.150152913841112</v>
      </c>
      <c r="Z3905" s="34">
        <f t="shared" ca="1" si="2605"/>
        <v>1.1510958719949873</v>
      </c>
      <c r="AA3905" s="34">
        <f t="shared" ca="1" si="2605"/>
        <v>1.1520128488237067</v>
      </c>
      <c r="AB3905" s="34">
        <f t="shared" ca="1" si="2605"/>
        <v>1.152904662599473</v>
      </c>
      <c r="AC3905" s="34">
        <f t="shared" ca="1" si="2605"/>
        <v>1.1537721038514461</v>
      </c>
      <c r="AD3905" s="34">
        <f t="shared" ca="1" si="2605"/>
        <v>1.1546159363157871</v>
      </c>
      <c r="AE3905" s="34">
        <f t="shared" ca="1" si="2605"/>
        <v>1.1554368978560552</v>
      </c>
      <c r="AF3905" s="34">
        <f t="shared" ca="1" si="2605"/>
        <v>1.156235701354541</v>
      </c>
      <c r="AG3905" s="34">
        <f t="shared" ca="1" si="2605"/>
        <v>1.1570130355751531</v>
      </c>
      <c r="AH3905" s="34">
        <f t="shared" ca="1" si="2605"/>
        <v>1.1577695659984848</v>
      </c>
      <c r="AI3905" s="34">
        <f t="shared" ref="AI3905:BF3905" ca="1" si="2606">AI3667*AI3209</f>
        <v>1.1585059356297056</v>
      </c>
      <c r="AJ3905" s="34">
        <f t="shared" ca="1" si="2606"/>
        <v>1.1592227657799352</v>
      </c>
      <c r="AK3905" s="34">
        <f t="shared" ca="1" si="2606"/>
        <v>1.1599206568217573</v>
      </c>
      <c r="AL3905" s="34">
        <f t="shared" ca="1" si="2606"/>
        <v>1.1606001889195425</v>
      </c>
      <c r="AM3905" s="34">
        <f t="shared" ca="1" si="2606"/>
        <v>1.1612619227352521</v>
      </c>
      <c r="AN3905" s="34">
        <f t="shared" ca="1" si="2606"/>
        <v>1.161906400110382</v>
      </c>
      <c r="AO3905" s="34">
        <f t="shared" ca="1" si="2606"/>
        <v>1.1625341447247253</v>
      </c>
      <c r="AP3905" s="34">
        <f t="shared" ca="1" si="2606"/>
        <v>1.163145662732602</v>
      </c>
      <c r="AQ3905" s="34">
        <f t="shared" ca="1" si="2606"/>
        <v>1.1637414433772224</v>
      </c>
      <c r="AR3905" s="34">
        <f t="shared" ca="1" si="2606"/>
        <v>1.1643219595838272</v>
      </c>
      <c r="AS3905" s="34">
        <f t="shared" ca="1" si="2606"/>
        <v>1.1648876685322445</v>
      </c>
      <c r="AT3905" s="34">
        <f t="shared" ca="1" si="2606"/>
        <v>1.165439012209498</v>
      </c>
      <c r="AU3905" s="34">
        <f t="shared" ca="1" si="2606"/>
        <v>1.1659764179430836</v>
      </c>
      <c r="AV3905" s="34">
        <f t="shared" ca="1" si="2606"/>
        <v>1.1665002989155244</v>
      </c>
      <c r="AW3905" s="34">
        <f t="shared" ca="1" si="2606"/>
        <v>1.1670110546608028</v>
      </c>
      <c r="AX3905" s="34">
        <f t="shared" ca="1" si="2606"/>
        <v>1.1675090715432523</v>
      </c>
      <c r="AY3905" s="34">
        <f t="shared" ca="1" si="2606"/>
        <v>1.1679947232194856</v>
      </c>
      <c r="AZ3905" s="34">
        <f t="shared" ca="1" si="2606"/>
        <v>1.1684683710839119</v>
      </c>
      <c r="BA3905" s="34">
        <f t="shared" ca="1" si="2606"/>
        <v>1.1689303646983971</v>
      </c>
      <c r="BB3905" s="34">
        <f t="shared" ca="1" si="2606"/>
        <v>1.1693810422065904</v>
      </c>
      <c r="BC3905" s="34">
        <f t="shared" ca="1" si="2606"/>
        <v>1.1698207307334449</v>
      </c>
      <c r="BD3905" s="34">
        <f t="shared" ca="1" si="2606"/>
        <v>1.17024974677043</v>
      </c>
      <c r="BE3905" s="34">
        <f t="shared" ca="1" si="2606"/>
        <v>1.1706683965469284</v>
      </c>
      <c r="BF3905" s="34">
        <f t="shared" ca="1" si="2606"/>
        <v>1.1710769763882987</v>
      </c>
    </row>
    <row r="3906" spans="1:58" x14ac:dyDescent="0.2">
      <c r="A3906" s="9" t="str">
        <f t="shared" si="2566"/>
        <v>Grenada</v>
      </c>
      <c r="C3906" s="34">
        <f t="shared" ref="C3906:AH3906" ca="1" si="2607">C3668*C3210</f>
        <v>1.2159762551969229</v>
      </c>
      <c r="D3906" s="34">
        <f t="shared" ca="1" si="2607"/>
        <v>1.2198941848437339</v>
      </c>
      <c r="E3906" s="34">
        <f t="shared" ca="1" si="2607"/>
        <v>1.2231295900925661</v>
      </c>
      <c r="F3906" s="34">
        <f t="shared" ca="1" si="2607"/>
        <v>1.225710144091269</v>
      </c>
      <c r="G3906" s="34">
        <f t="shared" ca="1" si="2607"/>
        <v>1.2276641198887976</v>
      </c>
      <c r="H3906" s="34">
        <f t="shared" ca="1" si="2607"/>
        <v>1.2290202540570445</v>
      </c>
      <c r="I3906" s="34">
        <f t="shared" ca="1" si="2607"/>
        <v>1.2298076193695002</v>
      </c>
      <c r="J3906" s="34">
        <f t="shared" ca="1" si="2607"/>
        <v>1.2300555065019831</v>
      </c>
      <c r="K3906" s="34">
        <f t="shared" ca="1" si="2607"/>
        <v>1.2297933146452833</v>
      </c>
      <c r="L3906" s="34">
        <f t="shared" ca="1" si="2607"/>
        <v>1.2290504508617968</v>
      </c>
      <c r="M3906" s="34">
        <f t="shared" ca="1" si="2607"/>
        <v>1.2278562379620783</v>
      </c>
      <c r="N3906" s="34">
        <f t="shared" ca="1" si="2607"/>
        <v>1.2262398306376485</v>
      </c>
      <c r="O3906" s="34">
        <f t="shared" ca="1" si="2607"/>
        <v>1.2242301395468669</v>
      </c>
      <c r="P3906" s="34">
        <f t="shared" ca="1" si="2607"/>
        <v>1.2218557630265228</v>
      </c>
      <c r="Q3906" s="34">
        <f t="shared" ca="1" si="2607"/>
        <v>1.2191449260761711</v>
      </c>
      <c r="R3906" s="34">
        <f t="shared" ca="1" si="2607"/>
        <v>1.2161254262507912</v>
      </c>
      <c r="S3906" s="34">
        <f t="shared" ca="1" si="2607"/>
        <v>1.2128245860829241</v>
      </c>
      <c r="T3906" s="34">
        <f t="shared" ca="1" si="2607"/>
        <v>1.2092692116541421</v>
      </c>
      <c r="U3906" s="34">
        <f t="shared" ca="1" si="2607"/>
        <v>1.2054855569300089</v>
      </c>
      <c r="V3906" s="34">
        <f t="shared" ca="1" si="2607"/>
        <v>1.2014992934791811</v>
      </c>
      <c r="W3906" s="34">
        <f t="shared" ca="1" si="2607"/>
        <v>1.1973354851981401</v>
      </c>
      <c r="X3906" s="34">
        <f t="shared" ca="1" si="2607"/>
        <v>1.1930185676752705</v>
      </c>
      <c r="Y3906" s="34">
        <f t="shared" ca="1" si="2607"/>
        <v>1.1885723318334958</v>
      </c>
      <c r="Z3906" s="34">
        <f t="shared" ca="1" si="2607"/>
        <v>1.184019911506879</v>
      </c>
      <c r="AA3906" s="34">
        <f t="shared" ca="1" si="2607"/>
        <v>1.1793837746151927</v>
      </c>
      <c r="AB3906" s="34">
        <f t="shared" ca="1" si="2607"/>
        <v>1.1746857176191847</v>
      </c>
      <c r="AC3906" s="34">
        <f t="shared" ca="1" si="2607"/>
        <v>1.1699468629496712</v>
      </c>
      <c r="AD3906" s="34">
        <f t="shared" ca="1" si="2607"/>
        <v>1.1651876591237245</v>
      </c>
      <c r="AE3906" s="34">
        <f t="shared" ca="1" si="2607"/>
        <v>1.1604278832723987</v>
      </c>
      <c r="AF3906" s="34">
        <f t="shared" ca="1" si="2607"/>
        <v>1.1556866458251096</v>
      </c>
      <c r="AG3906" s="34">
        <f t="shared" ca="1" si="2607"/>
        <v>1.1509823971069764</v>
      </c>
      <c r="AH3906" s="34">
        <f t="shared" ca="1" si="2607"/>
        <v>1.1463329356259639</v>
      </c>
      <c r="AI3906" s="34">
        <f t="shared" ref="AI3906:BF3906" ca="1" si="2608">AI3668*AI3210</f>
        <v>1.1417554178373239</v>
      </c>
      <c r="AJ3906" s="34">
        <f t="shared" ca="1" si="2608"/>
        <v>1.1372663691927418</v>
      </c>
      <c r="AK3906" s="34">
        <f t="shared" ca="1" si="2608"/>
        <v>1.1328816962913419</v>
      </c>
      <c r="AL3906" s="34">
        <f t="shared" ca="1" si="2608"/>
        <v>1.1286166999686611</v>
      </c>
      <c r="AM3906" s="34">
        <f t="shared" ca="1" si="2608"/>
        <v>1.1244860891683</v>
      </c>
      <c r="AN3906" s="34">
        <f t="shared" ca="1" si="2608"/>
        <v>1.1205039954587512</v>
      </c>
      <c r="AO3906" s="34">
        <f t="shared" ca="1" si="2608"/>
        <v>1.1166839880652286</v>
      </c>
      <c r="AP3906" s="34">
        <f t="shared" ca="1" si="2608"/>
        <v>1.1130390893028554</v>
      </c>
      <c r="AQ3906" s="34">
        <f t="shared" ca="1" si="2608"/>
        <v>1.1095817903035317</v>
      </c>
      <c r="AR3906" s="34">
        <f t="shared" ca="1" si="2608"/>
        <v>1.1063240669440855</v>
      </c>
      <c r="AS3906" s="34">
        <f t="shared" ca="1" si="2608"/>
        <v>1.1032773958879021</v>
      </c>
      <c r="AT3906" s="34">
        <f t="shared" ca="1" si="2608"/>
        <v>1.100452770666277</v>
      </c>
      <c r="AU3906" s="34">
        <f t="shared" ca="1" si="2608"/>
        <v>1.0978607177290318</v>
      </c>
      <c r="AV3906" s="34">
        <f t="shared" ca="1" si="2608"/>
        <v>1.0955113124067819</v>
      </c>
      <c r="AW3906" s="34">
        <f t="shared" ca="1" si="2608"/>
        <v>1.0934141947293363</v>
      </c>
      <c r="AX3906" s="34">
        <f t="shared" ca="1" si="2608"/>
        <v>1.0915785850564579</v>
      </c>
      <c r="AY3906" s="34">
        <f t="shared" ca="1" si="2608"/>
        <v>1.0900132994781626</v>
      </c>
      <c r="AZ3906" s="34">
        <f t="shared" ca="1" si="2608"/>
        <v>1.0887267649525132</v>
      </c>
      <c r="BA3906" s="34">
        <f t="shared" ca="1" si="2608"/>
        <v>1.0877270341487713</v>
      </c>
      <c r="BB3906" s="34">
        <f t="shared" ca="1" si="2608"/>
        <v>1.0870217999736647</v>
      </c>
      <c r="BC3906" s="34">
        <f t="shared" ca="1" si="2608"/>
        <v>1.0866184097575342</v>
      </c>
      <c r="BD3906" s="34">
        <f t="shared" ca="1" si="2608"/>
        <v>1.0865238790862117</v>
      </c>
      <c r="BE3906" s="34">
        <f t="shared" ca="1" si="2608"/>
        <v>1.0867449052627027</v>
      </c>
      <c r="BF3906" s="34">
        <f t="shared" ca="1" si="2608"/>
        <v>1.0872878803911397</v>
      </c>
    </row>
    <row r="3907" spans="1:58" x14ac:dyDescent="0.2">
      <c r="A3907" s="9" t="str">
        <f t="shared" si="2566"/>
        <v>Guadeloupe</v>
      </c>
      <c r="C3907" s="34">
        <f t="shared" ref="C3907:AH3907" ca="1" si="2609">C3669*C3211</f>
        <v>3.03788561190995</v>
      </c>
      <c r="D3907" s="34">
        <f t="shared" ca="1" si="2609"/>
        <v>3.0824726658816659</v>
      </c>
      <c r="E3907" s="34">
        <f t="shared" ca="1" si="2609"/>
        <v>3.1257204321210588</v>
      </c>
      <c r="F3907" s="34">
        <f t="shared" ca="1" si="2609"/>
        <v>3.1676136971049935</v>
      </c>
      <c r="G3907" s="34">
        <f t="shared" ca="1" si="2609"/>
        <v>3.2081397117712669</v>
      </c>
      <c r="H3907" s="34">
        <f t="shared" ca="1" si="2609"/>
        <v>3.2472880562960418</v>
      </c>
      <c r="I3907" s="34">
        <f t="shared" ca="1" si="2609"/>
        <v>3.2850505057479271</v>
      </c>
      <c r="J3907" s="34">
        <f t="shared" ca="1" si="2609"/>
        <v>3.3214208973177763</v>
      </c>
      <c r="K3907" s="34">
        <f t="shared" ca="1" si="2609"/>
        <v>3.3563949997322302</v>
      </c>
      <c r="L3907" s="34">
        <f t="shared" ca="1" si="2609"/>
        <v>3.389970385384474</v>
      </c>
      <c r="M3907" s="34">
        <f t="shared" ca="1" si="2609"/>
        <v>3.422146305634278</v>
      </c>
      <c r="N3907" s="34">
        <f t="shared" ca="1" si="2609"/>
        <v>3.4529235696613778</v>
      </c>
      <c r="O3907" s="34">
        <f t="shared" ca="1" si="2609"/>
        <v>3.4823044271894728</v>
      </c>
      <c r="P3907" s="34">
        <f t="shared" ca="1" si="2609"/>
        <v>3.5102924553378831</v>
      </c>
      <c r="Q3907" s="34">
        <f t="shared" ca="1" si="2609"/>
        <v>3.5368924498013512</v>
      </c>
      <c r="R3907" s="34">
        <f t="shared" ca="1" si="2609"/>
        <v>3.5621103205110525</v>
      </c>
      <c r="S3907" s="34">
        <f t="shared" ca="1" si="2609"/>
        <v>3.5859529918784037</v>
      </c>
      <c r="T3907" s="34">
        <f t="shared" ca="1" si="2609"/>
        <v>3.6084283076891941</v>
      </c>
      <c r="U3907" s="34">
        <f t="shared" ca="1" si="2609"/>
        <v>3.6295449406731071</v>
      </c>
      <c r="V3907" s="34">
        <f t="shared" ca="1" si="2609"/>
        <v>3.6493123067443025</v>
      </c>
      <c r="W3907" s="34">
        <f t="shared" ca="1" si="2609"/>
        <v>3.6677404838791716</v>
      </c>
      <c r="X3907" s="34">
        <f t="shared" ca="1" si="2609"/>
        <v>3.6848401355727685</v>
      </c>
      <c r="Y3907" s="34">
        <f t="shared" ca="1" si="2609"/>
        <v>3.7006224387928972</v>
      </c>
      <c r="Z3907" s="34">
        <f t="shared" ca="1" si="2609"/>
        <v>3.7150990163358211</v>
      </c>
      <c r="AA3907" s="34">
        <f t="shared" ca="1" si="2609"/>
        <v>3.7282818734660426</v>
      </c>
      <c r="AB3907" s="34">
        <f t="shared" ca="1" si="2609"/>
        <v>3.7401833387173191</v>
      </c>
      <c r="AC3907" s="34">
        <f t="shared" ca="1" si="2609"/>
        <v>3.7508160087156703</v>
      </c>
      <c r="AD3907" s="34">
        <f t="shared" ca="1" si="2609"/>
        <v>3.7601926968803121</v>
      </c>
      <c r="AE3907" s="34">
        <f t="shared" ca="1" si="2609"/>
        <v>3.7683263858512515</v>
      </c>
      <c r="AF3907" s="34">
        <f t="shared" ca="1" si="2609"/>
        <v>3.7752301834882598</v>
      </c>
      <c r="AG3907" s="34">
        <f t="shared" ca="1" si="2609"/>
        <v>3.7809172822820418</v>
      </c>
      <c r="AH3907" s="34">
        <f t="shared" ca="1" si="2609"/>
        <v>3.7854009220204676</v>
      </c>
      <c r="AI3907" s="34">
        <f t="shared" ref="AI3907:BF3907" ca="1" si="2610">AI3669*AI3211</f>
        <v>3.7886943555461734</v>
      </c>
      <c r="AJ3907" s="34">
        <f t="shared" ca="1" si="2610"/>
        <v>3.7908108174505415</v>
      </c>
      <c r="AK3907" s="34">
        <f t="shared" ca="1" si="2610"/>
        <v>3.7917634955444957</v>
      </c>
      <c r="AL3907" s="34">
        <f t="shared" ca="1" si="2610"/>
        <v>3.7915655049525641</v>
      </c>
      <c r="AM3907" s="34">
        <f t="shared" ca="1" si="2610"/>
        <v>3.7902298646788908</v>
      </c>
      <c r="AN3907" s="34">
        <f t="shared" ca="1" si="2610"/>
        <v>3.7877694764979641</v>
      </c>
      <c r="AO3907" s="34">
        <f t="shared" ca="1" si="2610"/>
        <v>3.7841971060260464</v>
      </c>
      <c r="AP3907" s="34">
        <f t="shared" ca="1" si="2610"/>
        <v>3.7795253658374146</v>
      </c>
      <c r="AQ3907" s="34">
        <f t="shared" ca="1" si="2610"/>
        <v>3.7737667004879176</v>
      </c>
      <c r="AR3907" s="34">
        <f t="shared" ca="1" si="2610"/>
        <v>3.7669333733215051</v>
      </c>
      <c r="AS3907" s="34">
        <f t="shared" ca="1" si="2610"/>
        <v>3.7590374549340808</v>
      </c>
      <c r="AT3907" s="34">
        <f t="shared" ca="1" si="2610"/>
        <v>3.7500908131779838</v>
      </c>
      <c r="AU3907" s="34">
        <f t="shared" ca="1" si="2610"/>
        <v>3.7401051045946776</v>
      </c>
      <c r="AV3907" s="34">
        <f t="shared" ca="1" si="2610"/>
        <v>3.7290917671689918</v>
      </c>
      <c r="AW3907" s="34">
        <f t="shared" ca="1" si="2610"/>
        <v>3.7170620143024902</v>
      </c>
      <c r="AX3907" s="34">
        <f t="shared" ca="1" si="2610"/>
        <v>3.7040268299125239</v>
      </c>
      <c r="AY3907" s="34">
        <f t="shared" ca="1" si="2610"/>
        <v>3.6899969645619413</v>
      </c>
      <c r="AZ3907" s="34">
        <f t="shared" ca="1" si="2610"/>
        <v>3.6749829325378456</v>
      </c>
      <c r="BA3907" s="34">
        <f t="shared" ca="1" si="2610"/>
        <v>3.6589950097959711</v>
      </c>
      <c r="BB3907" s="34">
        <f t="shared" ca="1" si="2610"/>
        <v>3.6420432326957219</v>
      </c>
      <c r="BC3907" s="34">
        <f t="shared" ca="1" si="2610"/>
        <v>3.6241373974544167</v>
      </c>
      <c r="BD3907" s="34">
        <f t="shared" ca="1" si="2610"/>
        <v>3.6052870602541383</v>
      </c>
      <c r="BE3907" s="34">
        <f t="shared" ca="1" si="2610"/>
        <v>3.5855015379377124</v>
      </c>
      <c r="BF3907" s="34">
        <f t="shared" ca="1" si="2610"/>
        <v>3.5647899092381685</v>
      </c>
    </row>
    <row r="3908" spans="1:58" x14ac:dyDescent="0.2">
      <c r="A3908" s="9" t="str">
        <f t="shared" si="2566"/>
        <v>Guam</v>
      </c>
      <c r="C3908" s="34">
        <f t="shared" ref="C3908:AH3908" ca="1" si="2611">C3670*C3212</f>
        <v>2.4854639953706776</v>
      </c>
      <c r="D3908" s="34">
        <f t="shared" ca="1" si="2611"/>
        <v>2.4852178158114873</v>
      </c>
      <c r="E3908" s="34">
        <f t="shared" ca="1" si="2611"/>
        <v>2.4844817458266006</v>
      </c>
      <c r="F3908" s="34">
        <f t="shared" ca="1" si="2611"/>
        <v>2.4832659637684054</v>
      </c>
      <c r="G3908" s="34">
        <f t="shared" ca="1" si="2611"/>
        <v>2.4815804102912611</v>
      </c>
      <c r="H3908" s="34">
        <f t="shared" ca="1" si="2611"/>
        <v>2.4794347866233899</v>
      </c>
      <c r="I3908" s="34">
        <f t="shared" ca="1" si="2611"/>
        <v>2.4768385536442419</v>
      </c>
      <c r="J3908" s="34">
        <f t="shared" ca="1" si="2611"/>
        <v>2.4738009316941256</v>
      </c>
      <c r="K3908" s="34">
        <f t="shared" ca="1" si="2611"/>
        <v>2.470330901044957</v>
      </c>
      <c r="L3908" s="34">
        <f t="shared" ca="1" si="2611"/>
        <v>2.4664372029680455</v>
      </c>
      <c r="M3908" s="34">
        <f t="shared" ca="1" si="2611"/>
        <v>2.4621283413365456</v>
      </c>
      <c r="N3908" s="34">
        <f t="shared" ca="1" si="2611"/>
        <v>2.4574125847069745</v>
      </c>
      <c r="O3908" s="34">
        <f t="shared" ca="1" si="2611"/>
        <v>2.4522979688255302</v>
      </c>
      <c r="P3908" s="34">
        <f t="shared" ca="1" si="2611"/>
        <v>2.4467922995113667</v>
      </c>
      <c r="Q3908" s="34">
        <f t="shared" ca="1" si="2611"/>
        <v>2.4409031558699614</v>
      </c>
      <c r="R3908" s="34">
        <f t="shared" ca="1" si="2611"/>
        <v>2.4346378937957658</v>
      </c>
      <c r="S3908" s="34">
        <f t="shared" ca="1" si="2611"/>
        <v>2.4280036497239399</v>
      </c>
      <c r="T3908" s="34">
        <f t="shared" ca="1" si="2611"/>
        <v>2.421007344596692</v>
      </c>
      <c r="U3908" s="34">
        <f t="shared" ca="1" si="2611"/>
        <v>2.4136556880099689</v>
      </c>
      <c r="V3908" s="34">
        <f t="shared" ca="1" si="2611"/>
        <v>2.4059551825116592</v>
      </c>
      <c r="W3908" s="34">
        <f t="shared" ca="1" si="2611"/>
        <v>2.3979121280223339</v>
      </c>
      <c r="X3908" s="34">
        <f t="shared" ca="1" si="2611"/>
        <v>2.3895326263546499</v>
      </c>
      <c r="Y3908" s="34">
        <f t="shared" ca="1" si="2611"/>
        <v>2.3808225858070964</v>
      </c>
      <c r="Z3908" s="34">
        <f t="shared" ca="1" si="2611"/>
        <v>2.3717877258125615</v>
      </c>
      <c r="AA3908" s="34">
        <f t="shared" ca="1" si="2611"/>
        <v>2.3624335816214606</v>
      </c>
      <c r="AB3908" s="34">
        <f t="shared" ca="1" si="2611"/>
        <v>2.3527655090036896</v>
      </c>
      <c r="AC3908" s="34">
        <f t="shared" ca="1" si="2611"/>
        <v>2.3427886889526714</v>
      </c>
      <c r="AD3908" s="34">
        <f t="shared" ca="1" si="2611"/>
        <v>2.3325081323790369</v>
      </c>
      <c r="AE3908" s="34">
        <f t="shared" ca="1" si="2611"/>
        <v>2.3219286847802372</v>
      </c>
      <c r="AF3908" s="34">
        <f t="shared" ca="1" si="2611"/>
        <v>2.3110550308764446</v>
      </c>
      <c r="AG3908" s="34">
        <f t="shared" ca="1" si="2611"/>
        <v>2.2998916992016452</v>
      </c>
      <c r="AH3908" s="34">
        <f t="shared" ca="1" si="2611"/>
        <v>2.2884430666426709</v>
      </c>
      <c r="AI3908" s="34">
        <f t="shared" ref="AI3908:BF3908" ca="1" si="2612">AI3670*AI3212</f>
        <v>2.2767133629172838</v>
      </c>
      <c r="AJ3908" s="34">
        <f t="shared" ca="1" si="2612"/>
        <v>2.264706674986106</v>
      </c>
      <c r="AK3908" s="34">
        <f t="shared" ca="1" si="2612"/>
        <v>2.2524269513913615</v>
      </c>
      <c r="AL3908" s="34">
        <f t="shared" ca="1" si="2612"/>
        <v>2.2398780065189423</v>
      </c>
      <c r="AM3908" s="34">
        <f t="shared" ca="1" si="2612"/>
        <v>2.2270635247783277</v>
      </c>
      <c r="AN3908" s="34">
        <f t="shared" ca="1" si="2612"/>
        <v>2.2139870646983035</v>
      </c>
      <c r="AO3908" s="34">
        <f t="shared" ca="1" si="2612"/>
        <v>2.200652062934306</v>
      </c>
      <c r="AP3908" s="34">
        <f t="shared" ca="1" si="2612"/>
        <v>2.1870618381865299</v>
      </c>
      <c r="AQ3908" s="34">
        <f t="shared" ca="1" si="2612"/>
        <v>2.1732195950256905</v>
      </c>
      <c r="AR3908" s="34">
        <f t="shared" ca="1" si="2612"/>
        <v>2.1591284276265683</v>
      </c>
      <c r="AS3908" s="34">
        <f t="shared" ca="1" si="2612"/>
        <v>2.1447913234070919</v>
      </c>
      <c r="AT3908" s="34">
        <f t="shared" ca="1" si="2612"/>
        <v>2.1302111665738792</v>
      </c>
      <c r="AU3908" s="34">
        <f t="shared" ca="1" si="2612"/>
        <v>2.1153907415727176</v>
      </c>
      <c r="AV3908" s="34">
        <f t="shared" ca="1" si="2612"/>
        <v>2.1003327364455244</v>
      </c>
      <c r="AW3908" s="34">
        <f t="shared" ca="1" si="2612"/>
        <v>2.085039746092844</v>
      </c>
      <c r="AX3908" s="34">
        <f t="shared" ca="1" si="2612"/>
        <v>2.0695142754439297</v>
      </c>
      <c r="AY3908" s="34">
        <f t="shared" ca="1" si="2612"/>
        <v>2.0537587425339043</v>
      </c>
      <c r="AZ3908" s="34">
        <f t="shared" ca="1" si="2612"/>
        <v>2.0377754814904505</v>
      </c>
      <c r="BA3908" s="34">
        <f t="shared" ca="1" si="2612"/>
        <v>2.0215667454298609</v>
      </c>
      <c r="BB3908" s="34">
        <f t="shared" ca="1" si="2612"/>
        <v>2.0051347092652096</v>
      </c>
      <c r="BC3908" s="34">
        <f t="shared" ca="1" si="2612"/>
        <v>1.9884814724267212</v>
      </c>
      <c r="BD3908" s="34">
        <f t="shared" ca="1" si="2612"/>
        <v>1.971609061497329</v>
      </c>
      <c r="BE3908" s="34">
        <f t="shared" ca="1" si="2612"/>
        <v>1.9545194327636832</v>
      </c>
      <c r="BF3908" s="34">
        <f t="shared" ca="1" si="2612"/>
        <v>1.9372144746857587</v>
      </c>
    </row>
    <row r="3909" spans="1:58" x14ac:dyDescent="0.2">
      <c r="A3909" s="9" t="str">
        <f t="shared" si="2566"/>
        <v>Guatemala</v>
      </c>
      <c r="C3909" s="34">
        <f t="shared" ref="C3909:AH3909" ca="1" si="2613">C3671*C3213</f>
        <v>195.23278811405115</v>
      </c>
      <c r="D3909" s="34">
        <f t="shared" ca="1" si="2613"/>
        <v>201.18737737135052</v>
      </c>
      <c r="E3909" s="34">
        <f t="shared" ca="1" si="2613"/>
        <v>207.08230612117688</v>
      </c>
      <c r="F3909" s="34">
        <f t="shared" ca="1" si="2613"/>
        <v>212.9095695363489</v>
      </c>
      <c r="G3909" s="34">
        <f t="shared" ca="1" si="2613"/>
        <v>218.66151407692402</v>
      </c>
      <c r="H3909" s="34">
        <f t="shared" ca="1" si="2613"/>
        <v>224.33084504864732</v>
      </c>
      <c r="I3909" s="34">
        <f t="shared" ca="1" si="2613"/>
        <v>229.91063164483344</v>
      </c>
      <c r="J3909" s="34">
        <f t="shared" ca="1" si="2613"/>
        <v>235.39430965213197</v>
      </c>
      <c r="K3909" s="34">
        <f t="shared" ca="1" si="2613"/>
        <v>240.77568200383419</v>
      </c>
      <c r="L3909" s="34">
        <f t="shared" ca="1" si="2613"/>
        <v>246.04891736561348</v>
      </c>
      <c r="M3909" s="34">
        <f t="shared" ca="1" si="2613"/>
        <v>251.20854693717757</v>
      </c>
      <c r="N3909" s="34">
        <f t="shared" ca="1" si="2613"/>
        <v>256.24945965093684</v>
      </c>
      <c r="O3909" s="34">
        <f t="shared" ca="1" si="2613"/>
        <v>261.16689594344172</v>
      </c>
      <c r="P3909" s="34">
        <f t="shared" ca="1" si="2613"/>
        <v>265.9564402703416</v>
      </c>
      <c r="Q3909" s="34">
        <f t="shared" ca="1" si="2613"/>
        <v>270.61401252782855</v>
      </c>
      <c r="R3909" s="34">
        <f t="shared" ca="1" si="2613"/>
        <v>275.13585853630411</v>
      </c>
      <c r="S3909" s="34">
        <f t="shared" ca="1" si="2613"/>
        <v>279.51853973317742</v>
      </c>
      <c r="T3909" s="34">
        <f t="shared" ca="1" si="2613"/>
        <v>283.75892221295271</v>
      </c>
      <c r="U3909" s="34">
        <f t="shared" ca="1" si="2613"/>
        <v>287.85416524312632</v>
      </c>
      <c r="V3909" s="34">
        <f t="shared" ca="1" si="2613"/>
        <v>291.80170937564873</v>
      </c>
      <c r="W3909" s="34">
        <f t="shared" ca="1" si="2613"/>
        <v>295.59926426333794</v>
      </c>
      <c r="X3909" s="34">
        <f t="shared" ca="1" si="2613"/>
        <v>299.24479628224077</v>
      </c>
      <c r="Y3909" s="34">
        <f t="shared" ca="1" si="2613"/>
        <v>302.73651605081125</v>
      </c>
      <c r="Z3909" s="34">
        <f t="shared" ca="1" si="2613"/>
        <v>306.07286592849971</v>
      </c>
      <c r="AA3909" s="34">
        <f t="shared" ca="1" si="2613"/>
        <v>309.25250756733601</v>
      </c>
      <c r="AB3909" s="34">
        <f t="shared" ca="1" si="2613"/>
        <v>312.27430958205213</v>
      </c>
      <c r="AC3909" s="34">
        <f t="shared" ca="1" si="2613"/>
        <v>315.13733539603317</v>
      </c>
      <c r="AD3909" s="34">
        <f t="shared" ca="1" si="2613"/>
        <v>317.84083131368624</v>
      </c>
      <c r="AE3909" s="34">
        <f t="shared" ca="1" si="2613"/>
        <v>320.38421486185717</v>
      </c>
      <c r="AF3909" s="34">
        <f t="shared" ca="1" si="2613"/>
        <v>322.76706343750476</v>
      </c>
      <c r="AG3909" s="34">
        <f t="shared" ca="1" si="2613"/>
        <v>324.98910329181138</v>
      </c>
      <c r="AH3909" s="34">
        <f t="shared" ca="1" si="2613"/>
        <v>327.05019887608353</v>
      </c>
      <c r="AI3909" s="34">
        <f t="shared" ref="AI3909:BF3909" ca="1" si="2614">AI3671*AI3213</f>
        <v>328.95034256929301</v>
      </c>
      <c r="AJ3909" s="34">
        <f t="shared" ca="1" si="2614"/>
        <v>330.68964480270904</v>
      </c>
      <c r="AK3909" s="34">
        <f t="shared" ca="1" si="2614"/>
        <v>332.26832459243622</v>
      </c>
      <c r="AL3909" s="34">
        <f t="shared" ca="1" si="2614"/>
        <v>333.68670048765398</v>
      </c>
      <c r="AM3909" s="34">
        <f t="shared" ca="1" si="2614"/>
        <v>334.94518193790066</v>
      </c>
      <c r="AN3909" s="34">
        <f t="shared" ca="1" si="2614"/>
        <v>336.04426108087904</v>
      </c>
      <c r="AO3909" s="34">
        <f t="shared" ca="1" si="2614"/>
        <v>336.98450494853466</v>
      </c>
      <c r="AP3909" s="34">
        <f t="shared" ca="1" si="2614"/>
        <v>337.76654808761168</v>
      </c>
      <c r="AQ3909" s="34">
        <f t="shared" ca="1" si="2614"/>
        <v>338.39108558844021</v>
      </c>
      <c r="AR3909" s="34">
        <f t="shared" ca="1" si="2614"/>
        <v>338.85886651424198</v>
      </c>
      <c r="AS3909" s="34">
        <f t="shared" ca="1" si="2614"/>
        <v>339.17068772132541</v>
      </c>
      <c r="AT3909" s="34">
        <f t="shared" ca="1" si="2614"/>
        <v>339.32738806012946</v>
      </c>
      <c r="AU3909" s="34">
        <f t="shared" ca="1" si="2614"/>
        <v>339.32984294496009</v>
      </c>
      <c r="AV3909" s="34">
        <f t="shared" ca="1" si="2614"/>
        <v>339.17895928066713</v>
      </c>
      <c r="AW3909" s="34">
        <f t="shared" ca="1" si="2614"/>
        <v>338.87567073276722</v>
      </c>
      <c r="AX3909" s="34">
        <f t="shared" ca="1" si="2614"/>
        <v>338.4209333278788</v>
      </c>
      <c r="AY3909" s="34">
        <f t="shared" ca="1" si="2614"/>
        <v>337.81572137056747</v>
      </c>
      <c r="AZ3909" s="34">
        <f t="shared" ca="1" si="2614"/>
        <v>337.06102366278458</v>
      </c>
      <c r="BA3909" s="34">
        <f t="shared" ca="1" si="2614"/>
        <v>336.15784001154628</v>
      </c>
      <c r="BB3909" s="34">
        <f t="shared" ca="1" si="2614"/>
        <v>335.10717801136684</v>
      </c>
      <c r="BC3909" s="34">
        <f t="shared" ca="1" si="2614"/>
        <v>333.91005008692053</v>
      </c>
      <c r="BD3909" s="34">
        <f t="shared" ca="1" si="2614"/>
        <v>332.56747078284292</v>
      </c>
      <c r="BE3909" s="34">
        <f t="shared" ca="1" si="2614"/>
        <v>331.08045428667106</v>
      </c>
      <c r="BF3909" s="34">
        <f t="shared" ca="1" si="2614"/>
        <v>329.45001217207829</v>
      </c>
    </row>
    <row r="3910" spans="1:58" x14ac:dyDescent="0.2">
      <c r="A3910" s="9" t="str">
        <f t="shared" si="2566"/>
        <v>Guinea</v>
      </c>
      <c r="C3910" s="34">
        <f t="shared" ref="C3910:AH3910" ca="1" si="2615">C3672*C3214</f>
        <v>32.535099101571326</v>
      </c>
      <c r="D3910" s="34">
        <f t="shared" ca="1" si="2615"/>
        <v>36.205333254719747</v>
      </c>
      <c r="E3910" s="34">
        <f t="shared" ca="1" si="2615"/>
        <v>40.139785106002613</v>
      </c>
      <c r="F3910" s="34">
        <f t="shared" ca="1" si="2615"/>
        <v>44.342596794380341</v>
      </c>
      <c r="G3910" s="34">
        <f t="shared" ca="1" si="2615"/>
        <v>48.816788326310615</v>
      </c>
      <c r="H3910" s="34">
        <f t="shared" ca="1" si="2615"/>
        <v>53.564229174432029</v>
      </c>
      <c r="I3910" s="34">
        <f t="shared" ca="1" si="2615"/>
        <v>58.585621502694678</v>
      </c>
      <c r="J3910" s="34">
        <f t="shared" ca="1" si="2615"/>
        <v>63.880494840276235</v>
      </c>
      <c r="K3910" s="34">
        <f t="shared" ca="1" si="2615"/>
        <v>69.44721185556962</v>
      </c>
      <c r="L3910" s="34">
        <f t="shared" ca="1" si="2615"/>
        <v>75.282984728775872</v>
      </c>
      <c r="M3910" s="34">
        <f t="shared" ca="1" si="2615"/>
        <v>81.383901488611642</v>
      </c>
      <c r="N3910" s="34">
        <f t="shared" ca="1" si="2615"/>
        <v>87.744961566974425</v>
      </c>
      <c r="O3910" s="34">
        <f t="shared" ca="1" si="2615"/>
        <v>94.360119735135655</v>
      </c>
      <c r="P3910" s="34">
        <f t="shared" ca="1" si="2615"/>
        <v>101.22233751662452</v>
      </c>
      <c r="Q3910" s="34">
        <f t="shared" ca="1" si="2615"/>
        <v>108.32364112429732</v>
      </c>
      <c r="R3910" s="34">
        <f t="shared" ca="1" si="2615"/>
        <v>115.65518494174626</v>
      </c>
      <c r="S3910" s="34">
        <f t="shared" ca="1" si="2615"/>
        <v>123.20731956020431</v>
      </c>
      <c r="T3910" s="34">
        <f t="shared" ca="1" si="2615"/>
        <v>130.96966339046713</v>
      </c>
      <c r="U3910" s="34">
        <f t="shared" ca="1" si="2615"/>
        <v>138.9311768925464</v>
      </c>
      <c r="V3910" s="34">
        <f t="shared" ca="1" si="2615"/>
        <v>147.08023850255603</v>
      </c>
      <c r="W3910" s="34">
        <f t="shared" ca="1" si="2615"/>
        <v>155.40472138390803</v>
      </c>
      <c r="X3910" s="34">
        <f t="shared" ca="1" si="2615"/>
        <v>163.89207018703786</v>
      </c>
      <c r="Y3910" s="34">
        <f t="shared" ca="1" si="2615"/>
        <v>172.52937706574357</v>
      </c>
      <c r="Z3910" s="34">
        <f t="shared" ca="1" si="2615"/>
        <v>181.30345626779791</v>
      </c>
      <c r="AA3910" s="34">
        <f t="shared" ca="1" si="2615"/>
        <v>190.20091669006854</v>
      </c>
      <c r="AB3910" s="34">
        <f t="shared" ca="1" si="2615"/>
        <v>199.20823186328207</v>
      </c>
      <c r="AC3910" s="34">
        <f t="shared" ca="1" si="2615"/>
        <v>208.31180690632337</v>
      </c>
      <c r="AD3910" s="34">
        <f t="shared" ca="1" si="2615"/>
        <v>217.49804206430957</v>
      </c>
      <c r="AE3910" s="34">
        <f t="shared" ca="1" si="2615"/>
        <v>226.75339251642669</v>
      </c>
      <c r="AF3910" s="34">
        <f t="shared" ca="1" si="2615"/>
        <v>236.06442420884102</v>
      </c>
      <c r="AG3910" s="34">
        <f t="shared" ca="1" si="2615"/>
        <v>245.4178655329782</v>
      </c>
      <c r="AH3910" s="34">
        <f t="shared" ca="1" si="2615"/>
        <v>254.80065473070366</v>
      </c>
      <c r="AI3910" s="34">
        <f t="shared" ref="AI3910:BF3910" ca="1" si="2616">AI3672*AI3214</f>
        <v>264.19998296375553</v>
      </c>
      <c r="AJ3910" s="34">
        <f t="shared" ca="1" si="2616"/>
        <v>273.6033330361617</v>
      </c>
      <c r="AK3910" s="34">
        <f t="shared" ca="1" si="2616"/>
        <v>282.99851380382415</v>
      </c>
      <c r="AL3910" s="34">
        <f t="shared" ca="1" si="2616"/>
        <v>292.37369034628131</v>
      </c>
      <c r="AM3910" s="34">
        <f t="shared" ca="1" si="2616"/>
        <v>301.71741001051413</v>
      </c>
      <c r="AN3910" s="34">
        <f t="shared" ca="1" si="2616"/>
        <v>311.01862446708964</v>
      </c>
      <c r="AO3910" s="34">
        <f t="shared" ca="1" si="2616"/>
        <v>320.26670794369085</v>
      </c>
      <c r="AP3910" s="34">
        <f t="shared" ca="1" si="2616"/>
        <v>329.45147182188214</v>
      </c>
      <c r="AQ3910" s="34">
        <f t="shared" ca="1" si="2616"/>
        <v>338.56317579859848</v>
      </c>
      <c r="AR3910" s="34">
        <f t="shared" ca="1" si="2616"/>
        <v>347.59253582618805</v>
      </c>
      <c r="AS3910" s="34">
        <f t="shared" ca="1" si="2616"/>
        <v>356.53072905264526</v>
      </c>
      <c r="AT3910" s="34">
        <f t="shared" ca="1" si="2616"/>
        <v>365.36939598892201</v>
      </c>
      <c r="AU3910" s="34">
        <f t="shared" ca="1" si="2616"/>
        <v>374.10064013159416</v>
      </c>
      <c r="AV3910" s="34">
        <f t="shared" ca="1" si="2616"/>
        <v>382.71702526874839</v>
      </c>
      <c r="AW3910" s="34">
        <f t="shared" ca="1" si="2616"/>
        <v>391.2115706933472</v>
      </c>
      <c r="AX3910" s="34">
        <f t="shared" ca="1" si="2616"/>
        <v>399.57774454362811</v>
      </c>
      <c r="AY3910" s="34">
        <f t="shared" ca="1" si="2616"/>
        <v>407.80945548281534</v>
      </c>
      <c r="AZ3910" s="34">
        <f t="shared" ca="1" si="2616"/>
        <v>415.90104292269609</v>
      </c>
      <c r="BA3910" s="34">
        <f t="shared" ca="1" si="2616"/>
        <v>423.84726598584058</v>
      </c>
      <c r="BB3910" s="34">
        <f t="shared" ca="1" si="2616"/>
        <v>431.64329139158366</v>
      </c>
      <c r="BC3910" s="34">
        <f t="shared" ca="1" si="2616"/>
        <v>439.28468043963062</v>
      </c>
      <c r="BD3910" s="34">
        <f t="shared" ca="1" si="2616"/>
        <v>446.76737525445861</v>
      </c>
      <c r="BE3910" s="34">
        <f t="shared" ca="1" si="2616"/>
        <v>454.08768444176081</v>
      </c>
      <c r="BF3910" s="34">
        <f t="shared" ca="1" si="2616"/>
        <v>461.24226829719066</v>
      </c>
    </row>
    <row r="3911" spans="1:58" x14ac:dyDescent="0.2">
      <c r="A3911" s="9" t="str">
        <f t="shared" si="2566"/>
        <v>Guinea-Bissau</v>
      </c>
      <c r="C3911" s="34">
        <f t="shared" ref="C3911:AH3911" ca="1" si="2617">C3673*C3215</f>
        <v>4.0329980265119119</v>
      </c>
      <c r="D3911" s="34">
        <f t="shared" ca="1" si="2617"/>
        <v>4.48461484992756</v>
      </c>
      <c r="E3911" s="34">
        <f t="shared" ca="1" si="2617"/>
        <v>4.9692827062961689</v>
      </c>
      <c r="F3911" s="34">
        <f t="shared" ca="1" si="2617"/>
        <v>5.4876118745926572</v>
      </c>
      <c r="G3911" s="34">
        <f t="shared" ca="1" si="2617"/>
        <v>6.0400735730190886</v>
      </c>
      <c r="H3911" s="34">
        <f t="shared" ca="1" si="2617"/>
        <v>6.6269950667412125</v>
      </c>
      <c r="I3911" s="34">
        <f t="shared" ca="1" si="2617"/>
        <v>7.2485562692522567</v>
      </c>
      <c r="J3911" s="34">
        <f t="shared" ca="1" si="2617"/>
        <v>7.9047878400656844</v>
      </c>
      <c r="K3911" s="34">
        <f t="shared" ca="1" si="2617"/>
        <v>8.5955707570292379</v>
      </c>
      <c r="L3911" s="34">
        <f t="shared" ca="1" si="2617"/>
        <v>9.3206373191047973</v>
      </c>
      <c r="M3911" s="34">
        <f t="shared" ca="1" si="2617"/>
        <v>10.07957351525504</v>
      </c>
      <c r="N3911" s="34">
        <f t="shared" ca="1" si="2617"/>
        <v>10.871822677473084</v>
      </c>
      <c r="O3911" s="34">
        <f t="shared" ca="1" si="2617"/>
        <v>11.696690321070376</v>
      </c>
      <c r="P3911" s="34">
        <f t="shared" ca="1" si="2617"/>
        <v>12.553350063287883</v>
      </c>
      <c r="Q3911" s="34">
        <f t="shared" ca="1" si="2617"/>
        <v>13.440850502027594</v>
      </c>
      <c r="R3911" s="34">
        <f t="shared" ca="1" si="2617"/>
        <v>14.358122930068085</v>
      </c>
      <c r="S3911" s="34">
        <f t="shared" ca="1" si="2617"/>
        <v>15.303989756290028</v>
      </c>
      <c r="T3911" s="34">
        <f t="shared" ca="1" si="2617"/>
        <v>16.27717350415147</v>
      </c>
      <c r="U3911" s="34">
        <f t="shared" ca="1" si="2617"/>
        <v>17.276306258578046</v>
      </c>
      <c r="V3911" s="34">
        <f t="shared" ca="1" si="2617"/>
        <v>18.299939435473291</v>
      </c>
      <c r="W3911" s="34">
        <f t="shared" ca="1" si="2617"/>
        <v>19.346553752799458</v>
      </c>
      <c r="X3911" s="34">
        <f t="shared" ca="1" si="2617"/>
        <v>20.414569288516702</v>
      </c>
      <c r="Y3911" s="34">
        <f t="shared" ca="1" si="2617"/>
        <v>21.502355518165704</v>
      </c>
      <c r="Z3911" s="34">
        <f t="shared" ca="1" si="2617"/>
        <v>22.608241233441621</v>
      </c>
      <c r="AA3911" s="34">
        <f t="shared" ca="1" si="2617"/>
        <v>23.730524252296078</v>
      </c>
      <c r="AB3911" s="34">
        <f t="shared" ca="1" si="2617"/>
        <v>24.867480840865859</v>
      </c>
      <c r="AC3911" s="34">
        <f t="shared" ca="1" si="2617"/>
        <v>26.017374777445792</v>
      </c>
      <c r="AD3911" s="34">
        <f t="shared" ca="1" si="2617"/>
        <v>27.178465998805315</v>
      </c>
      <c r="AE3911" s="34">
        <f t="shared" ca="1" si="2617"/>
        <v>28.349018778998719</v>
      </c>
      <c r="AF3911" s="34">
        <f t="shared" ca="1" si="2617"/>
        <v>29.527309400505715</v>
      </c>
      <c r="AG3911" s="34">
        <f t="shared" ca="1" si="2617"/>
        <v>30.711633286708029</v>
      </c>
      <c r="AH3911" s="34">
        <f t="shared" ca="1" si="2617"/>
        <v>31.900311573493092</v>
      </c>
      <c r="AI3911" s="34">
        <f t="shared" ref="AI3911:BF3911" ca="1" si="2618">AI3673*AI3215</f>
        <v>33.091697105843856</v>
      </c>
      <c r="AJ3911" s="34">
        <f t="shared" ca="1" si="2618"/>
        <v>34.284179852819626</v>
      </c>
      <c r="AK3911" s="34">
        <f t="shared" ca="1" si="2618"/>
        <v>35.476191741054485</v>
      </c>
      <c r="AL3911" s="34">
        <f t="shared" ca="1" si="2618"/>
        <v>36.666210913049248</v>
      </c>
      <c r="AM3911" s="34">
        <f t="shared" ca="1" si="2618"/>
        <v>37.85276542181505</v>
      </c>
      <c r="AN3911" s="34">
        <f t="shared" ca="1" si="2618"/>
        <v>39.03443637813664</v>
      </c>
      <c r="AO3911" s="34">
        <f t="shared" ca="1" si="2618"/>
        <v>40.209860570586812</v>
      </c>
      <c r="AP3911" s="34">
        <f t="shared" ca="1" si="2618"/>
        <v>41.377732581773664</v>
      </c>
      <c r="AQ3911" s="34">
        <f t="shared" ca="1" si="2618"/>
        <v>42.536806426853957</v>
      </c>
      <c r="AR3911" s="34">
        <f t="shared" ca="1" si="2618"/>
        <v>43.685896742462582</v>
      </c>
      <c r="AS3911" s="34">
        <f t="shared" ca="1" si="2618"/>
        <v>44.823879555607583</v>
      </c>
      <c r="AT3911" s="34">
        <f t="shared" ca="1" si="2618"/>
        <v>45.949692663152803</v>
      </c>
      <c r="AU3911" s="34">
        <f t="shared" ca="1" si="2618"/>
        <v>47.062335652948676</v>
      </c>
      <c r="AV3911" s="34">
        <f t="shared" ca="1" si="2618"/>
        <v>48.160869597881984</v>
      </c>
      <c r="AW3911" s="34">
        <f t="shared" ca="1" si="2618"/>
        <v>49.244416453790031</v>
      </c>
      <c r="AX3911" s="34">
        <f t="shared" ca="1" si="2618"/>
        <v>50.312158191740423</v>
      </c>
      <c r="AY3911" s="34">
        <f t="shared" ca="1" si="2618"/>
        <v>51.363335694278966</v>
      </c>
      <c r="AZ3911" s="34">
        <f t="shared" ca="1" si="2618"/>
        <v>52.397247444319454</v>
      </c>
      <c r="BA3911" s="34">
        <f t="shared" ca="1" si="2618"/>
        <v>53.413248034048131</v>
      </c>
      <c r="BB3911" s="34">
        <f t="shared" ca="1" si="2618"/>
        <v>54.410746519977927</v>
      </c>
      <c r="BC3911" s="34">
        <f t="shared" ca="1" si="2618"/>
        <v>55.389204648735422</v>
      </c>
      <c r="BD3911" s="34">
        <f t="shared" ca="1" si="2618"/>
        <v>56.348134976738734</v>
      </c>
      <c r="BE3911" s="34">
        <f t="shared" ca="1" si="2618"/>
        <v>57.287098905244534</v>
      </c>
      <c r="BF3911" s="34">
        <f t="shared" ca="1" si="2618"/>
        <v>58.2057046507556</v>
      </c>
    </row>
    <row r="3912" spans="1:58" x14ac:dyDescent="0.2">
      <c r="A3912" s="9" t="str">
        <f t="shared" si="2566"/>
        <v>Guyana</v>
      </c>
      <c r="C3912" s="34">
        <f t="shared" ref="C3912:AH3912" ca="1" si="2619">C3674*C3216</f>
        <v>8.3390890647256981</v>
      </c>
      <c r="D3912" s="34">
        <f t="shared" ca="1" si="2619"/>
        <v>8.4636286969497281</v>
      </c>
      <c r="E3912" s="34">
        <f t="shared" ca="1" si="2619"/>
        <v>8.5825971595017823</v>
      </c>
      <c r="F3912" s="34">
        <f t="shared" ca="1" si="2619"/>
        <v>8.6959268467925419</v>
      </c>
      <c r="G3912" s="34">
        <f t="shared" ca="1" si="2619"/>
        <v>8.8035638646558567</v>
      </c>
      <c r="H3912" s="34">
        <f t="shared" ca="1" si="2619"/>
        <v>8.9054673371884068</v>
      </c>
      <c r="I3912" s="34">
        <f t="shared" ca="1" si="2619"/>
        <v>9.0016087002928415</v>
      </c>
      <c r="J3912" s="34">
        <f t="shared" ca="1" si="2619"/>
        <v>9.091970987982906</v>
      </c>
      <c r="K3912" s="34">
        <f t="shared" ca="1" si="2619"/>
        <v>9.1765481169372496</v>
      </c>
      <c r="L3912" s="34">
        <f t="shared" ca="1" si="2619"/>
        <v>9.2553441742207969</v>
      </c>
      <c r="M3912" s="34">
        <f t="shared" ca="1" si="2619"/>
        <v>9.328372712548223</v>
      </c>
      <c r="N3912" s="34">
        <f t="shared" ca="1" si="2619"/>
        <v>9.3956560569334044</v>
      </c>
      <c r="O3912" s="34">
        <f t="shared" ca="1" si="2619"/>
        <v>9.4572246260697241</v>
      </c>
      <c r="P3912" s="34">
        <f t="shared" ca="1" si="2619"/>
        <v>9.513116271306874</v>
      </c>
      <c r="Q3912" s="34">
        <f t="shared" ca="1" si="2619"/>
        <v>9.5633756356470148</v>
      </c>
      <c r="R3912" s="34">
        <f t="shared" ca="1" si="2619"/>
        <v>9.6080535347632754</v>
      </c>
      <c r="S3912" s="34">
        <f t="shared" ca="1" si="2619"/>
        <v>9.6472063616622208</v>
      </c>
      <c r="T3912" s="34">
        <f t="shared" ca="1" si="2619"/>
        <v>9.6808955162542478</v>
      </c>
      <c r="U3912" s="34">
        <f t="shared" ca="1" si="2619"/>
        <v>9.7091868607767946</v>
      </c>
      <c r="V3912" s="34">
        <f t="shared" ca="1" si="2619"/>
        <v>9.7321502017188539</v>
      </c>
      <c r="W3912" s="34">
        <f t="shared" ca="1" si="2619"/>
        <v>9.7498587986363248</v>
      </c>
      <c r="X3912" s="34">
        <f t="shared" ca="1" si="2619"/>
        <v>9.7623889000089399</v>
      </c>
      <c r="Y3912" s="34">
        <f t="shared" ca="1" si="2619"/>
        <v>9.7698193060862373</v>
      </c>
      <c r="Z3912" s="34">
        <f t="shared" ca="1" si="2619"/>
        <v>9.7722309584836733</v>
      </c>
      <c r="AA3912" s="34">
        <f t="shared" ca="1" si="2619"/>
        <v>9.7697065561366081</v>
      </c>
      <c r="AB3912" s="34">
        <f t="shared" ca="1" si="2619"/>
        <v>9.7623301970797964</v>
      </c>
      <c r="AC3912" s="34">
        <f t="shared" ca="1" si="2619"/>
        <v>9.7501870454100263</v>
      </c>
      <c r="AD3912" s="34">
        <f t="shared" ca="1" si="2619"/>
        <v>9.7333630226894368</v>
      </c>
      <c r="AE3912" s="34">
        <f t="shared" ca="1" si="2619"/>
        <v>9.7119445229736279</v>
      </c>
      <c r="AF3912" s="34">
        <f t="shared" ca="1" si="2619"/>
        <v>9.6860181505821963</v>
      </c>
      <c r="AG3912" s="34">
        <f t="shared" ca="1" si="2619"/>
        <v>9.6556704796862149</v>
      </c>
      <c r="AH3912" s="34">
        <f t="shared" ca="1" si="2619"/>
        <v>9.6209878347480231</v>
      </c>
      <c r="AI3912" s="34">
        <f t="shared" ref="AI3912:BF3912" ca="1" si="2620">AI3674*AI3216</f>
        <v>9.5820560908301857</v>
      </c>
      <c r="AJ3912" s="34">
        <f t="shared" ca="1" si="2620"/>
        <v>9.5389604927729259</v>
      </c>
      <c r="AK3912" s="34">
        <f t="shared" ca="1" si="2620"/>
        <v>9.4917854922402167</v>
      </c>
      <c r="AL3912" s="34">
        <f t="shared" ca="1" si="2620"/>
        <v>9.4406146016338379</v>
      </c>
      <c r="AM3912" s="34">
        <f t="shared" ca="1" si="2620"/>
        <v>9.3855302638902227</v>
      </c>
      <c r="AN3912" s="34">
        <f t="shared" ca="1" si="2620"/>
        <v>9.3266137371865678</v>
      </c>
      <c r="AO3912" s="34">
        <f t="shared" ca="1" si="2620"/>
        <v>9.2639449936088258</v>
      </c>
      <c r="AP3912" s="34">
        <f t="shared" ca="1" si="2620"/>
        <v>9.197602630854762</v>
      </c>
      <c r="AQ3912" s="34">
        <f t="shared" ca="1" si="2620"/>
        <v>9.1276637960787834</v>
      </c>
      <c r="AR3912" s="34">
        <f t="shared" ca="1" si="2620"/>
        <v>9.0542041210116828</v>
      </c>
      <c r="AS3912" s="34">
        <f t="shared" ca="1" si="2620"/>
        <v>8.9772976675266616</v>
      </c>
      <c r="AT3912" s="34">
        <f t="shared" ca="1" si="2620"/>
        <v>8.8970168828529861</v>
      </c>
      <c r="AU3912" s="34">
        <f t="shared" ca="1" si="2620"/>
        <v>8.813432563679358</v>
      </c>
      <c r="AV3912" s="34">
        <f t="shared" ca="1" si="2620"/>
        <v>8.726613828420648</v>
      </c>
      <c r="AW3912" s="34">
        <f t="shared" ca="1" si="2620"/>
        <v>8.6366280969633298</v>
      </c>
      <c r="AX3912" s="34">
        <f t="shared" ca="1" si="2620"/>
        <v>8.5435410772366787</v>
      </c>
      <c r="AY3912" s="34">
        <f t="shared" ca="1" si="2620"/>
        <v>8.4474167579979937</v>
      </c>
      <c r="AZ3912" s="34">
        <f t="shared" ca="1" si="2620"/>
        <v>8.3483174072510824</v>
      </c>
      <c r="BA3912" s="34">
        <f t="shared" ca="1" si="2620"/>
        <v>8.2463035757571124</v>
      </c>
      <c r="BB3912" s="34">
        <f t="shared" ca="1" si="2620"/>
        <v>8.141434105126125</v>
      </c>
      <c r="BC3912" s="34">
        <f t="shared" ca="1" si="2620"/>
        <v>8.0337661400155955</v>
      </c>
      <c r="BD3912" s="34">
        <f t="shared" ca="1" si="2620"/>
        <v>7.9233551439893928</v>
      </c>
      <c r="BE3912" s="34">
        <f t="shared" ca="1" si="2620"/>
        <v>7.8102549186262085</v>
      </c>
      <c r="BF3912" s="34">
        <f t="shared" ca="1" si="2620"/>
        <v>7.6945176254909802</v>
      </c>
    </row>
    <row r="3913" spans="1:58" x14ac:dyDescent="0.2">
      <c r="A3913" s="9" t="str">
        <f t="shared" si="2566"/>
        <v>Haiti</v>
      </c>
      <c r="C3913" s="34">
        <f t="shared" ref="C3913:AH3913" ca="1" si="2621">C3675*C3217</f>
        <v>86.522236233434469</v>
      </c>
      <c r="D3913" s="34">
        <f t="shared" ca="1" si="2621"/>
        <v>89.725850969592841</v>
      </c>
      <c r="E3913" s="34">
        <f t="shared" ca="1" si="2621"/>
        <v>92.915244587915893</v>
      </c>
      <c r="F3913" s="34">
        <f t="shared" ca="1" si="2621"/>
        <v>96.084971611328129</v>
      </c>
      <c r="G3913" s="34">
        <f t="shared" ca="1" si="2621"/>
        <v>99.229774423046976</v>
      </c>
      <c r="H3913" s="34">
        <f t="shared" ca="1" si="2621"/>
        <v>102.34459814929059</v>
      </c>
      <c r="I3913" s="34">
        <f t="shared" ca="1" si="2621"/>
        <v>105.42460325843069</v>
      </c>
      <c r="J3913" s="34">
        <f t="shared" ca="1" si="2621"/>
        <v>108.46517594752075</v>
      </c>
      <c r="K3913" s="34">
        <f t="shared" ca="1" si="2621"/>
        <v>111.46193640446127</v>
      </c>
      <c r="L3913" s="34">
        <f t="shared" ca="1" si="2621"/>
        <v>114.41074504812335</v>
      </c>
      <c r="M3913" s="34">
        <f t="shared" ca="1" si="2621"/>
        <v>117.30770686029813</v>
      </c>
      <c r="N3913" s="34">
        <f t="shared" ca="1" si="2621"/>
        <v>120.14917393190102</v>
      </c>
      <c r="O3913" s="34">
        <f t="shared" ca="1" si="2621"/>
        <v>122.93174635228709</v>
      </c>
      <c r="P3913" s="34">
        <f t="shared" ca="1" si="2621"/>
        <v>125.65227157436297</v>
      </c>
      <c r="Q3913" s="34">
        <f t="shared" ca="1" si="2621"/>
        <v>128.30784239031939</v>
      </c>
      <c r="R3913" s="34">
        <f t="shared" ca="1" si="2621"/>
        <v>130.89579365277456</v>
      </c>
      <c r="S3913" s="34">
        <f t="shared" ca="1" si="2621"/>
        <v>133.41369787485755</v>
      </c>
      <c r="T3913" s="34">
        <f t="shared" ca="1" si="2621"/>
        <v>135.85935983975065</v>
      </c>
      <c r="U3913" s="34">
        <f t="shared" ca="1" si="2621"/>
        <v>138.2308103464191</v>
      </c>
      <c r="V3913" s="34">
        <f t="shared" ca="1" si="2621"/>
        <v>140.52629921310609</v>
      </c>
      <c r="W3913" s="34">
        <f t="shared" ca="1" si="2621"/>
        <v>142.74428765464819</v>
      </c>
      <c r="X3913" s="34">
        <f t="shared" ca="1" si="2621"/>
        <v>144.8834401431244</v>
      </c>
      <c r="Y3913" s="34">
        <f t="shared" ca="1" si="2621"/>
        <v>146.94261585478461</v>
      </c>
      <c r="Z3913" s="34">
        <f t="shared" ca="1" si="2621"/>
        <v>148.92085979890342</v>
      </c>
      <c r="AA3913" s="34">
        <f t="shared" ca="1" si="2621"/>
        <v>150.81739371716708</v>
      </c>
      <c r="AB3913" s="34">
        <f t="shared" ca="1" si="2621"/>
        <v>152.63160683465003</v>
      </c>
      <c r="AC3913" s="34">
        <f t="shared" ca="1" si="2621"/>
        <v>154.3630465363758</v>
      </c>
      <c r="AD3913" s="34">
        <f t="shared" ca="1" si="2621"/>
        <v>156.01140903604986</v>
      </c>
      <c r="AE3913" s="34">
        <f t="shared" ca="1" si="2621"/>
        <v>157.57653009679626</v>
      </c>
      <c r="AF3913" s="34">
        <f t="shared" ca="1" si="2621"/>
        <v>159.05837585674561</v>
      </c>
      <c r="AG3913" s="34">
        <f t="shared" ca="1" si="2621"/>
        <v>160.45703380610718</v>
      </c>
      <c r="AH3913" s="34">
        <f t="shared" ca="1" si="2621"/>
        <v>161.77270395597958</v>
      </c>
      <c r="AI3913" s="34">
        <f t="shared" ref="AI3913:BF3913" ca="1" si="2622">AI3675*AI3217</f>
        <v>163.00569023362308</v>
      </c>
      <c r="AJ3913" s="34">
        <f t="shared" ca="1" si="2622"/>
        <v>164.15639213325261</v>
      </c>
      <c r="AK3913" s="34">
        <f t="shared" ca="1" si="2622"/>
        <v>165.2252966466358</v>
      </c>
      <c r="AL3913" s="34">
        <f t="shared" ca="1" si="2622"/>
        <v>166.21297049287242</v>
      </c>
      <c r="AM3913" s="34">
        <f t="shared" ca="1" si="2622"/>
        <v>167.12005266273331</v>
      </c>
      <c r="AN3913" s="34">
        <f t="shared" ca="1" si="2622"/>
        <v>167.94724728878282</v>
      </c>
      <c r="AO3913" s="34">
        <f t="shared" ca="1" si="2622"/>
        <v>168.69531684926278</v>
      </c>
      <c r="AP3913" s="34">
        <f t="shared" ca="1" si="2622"/>
        <v>169.36507571028076</v>
      </c>
      <c r="AQ3913" s="34">
        <f t="shared" ca="1" si="2622"/>
        <v>169.95738400830166</v>
      </c>
      <c r="AR3913" s="34">
        <f t="shared" ca="1" si="2622"/>
        <v>170.47314187216594</v>
      </c>
      <c r="AS3913" s="34">
        <f t="shared" ca="1" si="2622"/>
        <v>170.91328398194955</v>
      </c>
      <c r="AT3913" s="34">
        <f t="shared" ca="1" si="2622"/>
        <v>171.27877445979237</v>
      </c>
      <c r="AU3913" s="34">
        <f t="shared" ca="1" si="2622"/>
        <v>171.57060208647371</v>
      </c>
      <c r="AV3913" s="34">
        <f t="shared" ca="1" si="2622"/>
        <v>171.7897758358346</v>
      </c>
      <c r="AW3913" s="34">
        <f t="shared" ca="1" si="2622"/>
        <v>171.93732071827782</v>
      </c>
      <c r="AX3913" s="34">
        <f t="shared" ca="1" si="2622"/>
        <v>172.0142739233319</v>
      </c>
      <c r="AY3913" s="34">
        <f t="shared" ca="1" si="2622"/>
        <v>172.02168125079703</v>
      </c>
      <c r="AZ3913" s="34">
        <f t="shared" ca="1" si="2622"/>
        <v>171.9605938191041</v>
      </c>
      <c r="BA3913" s="34">
        <f t="shared" ca="1" si="2622"/>
        <v>171.83206503938001</v>
      </c>
      <c r="BB3913" s="34">
        <f t="shared" ca="1" si="2622"/>
        <v>171.63714784311412</v>
      </c>
      <c r="BC3913" s="34">
        <f t="shared" ca="1" si="2622"/>
        <v>171.37689215144459</v>
      </c>
      <c r="BD3913" s="34">
        <f t="shared" ca="1" si="2622"/>
        <v>171.05234257371333</v>
      </c>
      <c r="BE3913" s="34">
        <f t="shared" ca="1" si="2622"/>
        <v>170.66453632326767</v>
      </c>
      <c r="BF3913" s="34">
        <f t="shared" ca="1" si="2622"/>
        <v>170.21450133828642</v>
      </c>
    </row>
    <row r="3914" spans="1:58" x14ac:dyDescent="0.2">
      <c r="A3914" s="9" t="str">
        <f t="shared" si="2566"/>
        <v>Honduras</v>
      </c>
      <c r="C3914" s="34">
        <f t="shared" ref="C3914:AH3914" ca="1" si="2623">C3676*C3218</f>
        <v>138.80056299755574</v>
      </c>
      <c r="D3914" s="34">
        <f t="shared" ca="1" si="2623"/>
        <v>140.68870338301005</v>
      </c>
      <c r="E3914" s="34">
        <f t="shared" ca="1" si="2623"/>
        <v>142.51452504233222</v>
      </c>
      <c r="F3914" s="34">
        <f t="shared" ca="1" si="2623"/>
        <v>144.27733206024871</v>
      </c>
      <c r="G3914" s="34">
        <f t="shared" ca="1" si="2623"/>
        <v>145.97652455840577</v>
      </c>
      <c r="H3914" s="34">
        <f t="shared" ca="1" si="2623"/>
        <v>147.61159340148021</v>
      </c>
      <c r="I3914" s="34">
        <f t="shared" ca="1" si="2623"/>
        <v>149.18211497036319</v>
      </c>
      <c r="J3914" s="34">
        <f t="shared" ca="1" si="2623"/>
        <v>150.68774602486019</v>
      </c>
      <c r="K3914" s="34">
        <f t="shared" ca="1" si="2623"/>
        <v>152.128218674935</v>
      </c>
      <c r="L3914" s="34">
        <f t="shared" ca="1" si="2623"/>
        <v>153.50333547713595</v>
      </c>
      <c r="M3914" s="34">
        <f t="shared" ca="1" si="2623"/>
        <v>154.81296466981229</v>
      </c>
      <c r="N3914" s="34">
        <f t="shared" ca="1" si="2623"/>
        <v>156.05703555874169</v>
      </c>
      <c r="O3914" s="34">
        <f t="shared" ca="1" si="2623"/>
        <v>157.2355340621468</v>
      </c>
      <c r="P3914" s="34">
        <f t="shared" ca="1" si="2623"/>
        <v>158.34849842248454</v>
      </c>
      <c r="Q3914" s="34">
        <f t="shared" ca="1" si="2623"/>
        <v>159.3960150901178</v>
      </c>
      <c r="R3914" s="34">
        <f t="shared" ca="1" si="2623"/>
        <v>160.37821478275754</v>
      </c>
      <c r="S3914" s="34">
        <f t="shared" ca="1" si="2623"/>
        <v>161.29526872262986</v>
      </c>
      <c r="T3914" s="34">
        <f t="shared" ca="1" si="2623"/>
        <v>162.14738505243915</v>
      </c>
      <c r="U3914" s="34">
        <f t="shared" ca="1" si="2623"/>
        <v>162.93480542957349</v>
      </c>
      <c r="V3914" s="34">
        <f t="shared" ca="1" si="2623"/>
        <v>163.6578017974187</v>
      </c>
      <c r="W3914" s="34">
        <f t="shared" ca="1" si="2623"/>
        <v>164.31667333128988</v>
      </c>
      <c r="X3914" s="34">
        <f t="shared" ca="1" si="2623"/>
        <v>164.91174355617386</v>
      </c>
      <c r="Y3914" s="34">
        <f t="shared" ca="1" si="2623"/>
        <v>165.44335763235307</v>
      </c>
      <c r="Z3914" s="34">
        <f t="shared" ca="1" si="2623"/>
        <v>165.91187980488814</v>
      </c>
      <c r="AA3914" s="34">
        <f t="shared" ca="1" si="2623"/>
        <v>166.31769101201019</v>
      </c>
      <c r="AB3914" s="34">
        <f t="shared" ca="1" si="2623"/>
        <v>166.66118664756965</v>
      </c>
      <c r="AC3914" s="34">
        <f t="shared" ca="1" si="2623"/>
        <v>166.94277447192368</v>
      </c>
      <c r="AD3914" s="34">
        <f t="shared" ca="1" si="2623"/>
        <v>167.16287266589339</v>
      </c>
      <c r="AE3914" s="34">
        <f t="shared" ca="1" si="2623"/>
        <v>167.32190802178883</v>
      </c>
      <c r="AF3914" s="34">
        <f t="shared" ca="1" si="2623"/>
        <v>167.42031426587445</v>
      </c>
      <c r="AG3914" s="34">
        <f t="shared" ca="1" si="2623"/>
        <v>167.45853050611407</v>
      </c>
      <c r="AH3914" s="34">
        <f t="shared" ca="1" si="2623"/>
        <v>167.43699979951018</v>
      </c>
      <c r="AI3914" s="34">
        <f t="shared" ref="AI3914:BF3914" ca="1" si="2624">AI3676*AI3218</f>
        <v>167.35616783289584</v>
      </c>
      <c r="AJ3914" s="34">
        <f t="shared" ca="1" si="2624"/>
        <v>167.21648171158924</v>
      </c>
      <c r="AK3914" s="34">
        <f t="shared" ca="1" si="2624"/>
        <v>167.01838884992199</v>
      </c>
      <c r="AL3914" s="34">
        <f t="shared" ca="1" si="2624"/>
        <v>166.76233595825968</v>
      </c>
      <c r="AM3914" s="34">
        <f t="shared" ca="1" si="2624"/>
        <v>166.44876812077675</v>
      </c>
      <c r="AN3914" s="34">
        <f t="shared" ca="1" si="2624"/>
        <v>166.07812795889402</v>
      </c>
      <c r="AO3914" s="34">
        <f t="shared" ca="1" si="2624"/>
        <v>165.65085487495708</v>
      </c>
      <c r="AP3914" s="34">
        <f t="shared" ca="1" si="2624"/>
        <v>165.16738437140893</v>
      </c>
      <c r="AQ3914" s="34">
        <f t="shared" ca="1" si="2624"/>
        <v>164.62814744039389</v>
      </c>
      <c r="AR3914" s="34">
        <f t="shared" ca="1" si="2624"/>
        <v>164.03357001942246</v>
      </c>
      <c r="AS3914" s="34">
        <f t="shared" ca="1" si="2624"/>
        <v>163.38407250841615</v>
      </c>
      <c r="AT3914" s="34">
        <f t="shared" ca="1" si="2624"/>
        <v>162.68006934415365</v>
      </c>
      <c r="AU3914" s="34">
        <f t="shared" ca="1" si="2624"/>
        <v>161.92196862782765</v>
      </c>
      <c r="AV3914" s="34">
        <f t="shared" ca="1" si="2624"/>
        <v>161.11017180212542</v>
      </c>
      <c r="AW3914" s="34">
        <f t="shared" ca="1" si="2624"/>
        <v>160.24507337393067</v>
      </c>
      <c r="AX3914" s="34">
        <f t="shared" ca="1" si="2624"/>
        <v>159.32706067944326</v>
      </c>
      <c r="AY3914" s="34">
        <f t="shared" ca="1" si="2624"/>
        <v>158.35651368818915</v>
      </c>
      <c r="AZ3914" s="34">
        <f t="shared" ca="1" si="2624"/>
        <v>157.33380484308651</v>
      </c>
      <c r="BA3914" s="34">
        <f t="shared" ca="1" si="2624"/>
        <v>156.25929893339676</v>
      </c>
      <c r="BB3914" s="34">
        <f t="shared" ca="1" si="2624"/>
        <v>155.13335299807548</v>
      </c>
      <c r="BC3914" s="34">
        <f t="shared" ca="1" si="2624"/>
        <v>153.95631625668616</v>
      </c>
      <c r="BD3914" s="34">
        <f t="shared" ca="1" si="2624"/>
        <v>152.72853006571691</v>
      </c>
      <c r="BE3914" s="34">
        <f t="shared" ca="1" si="2624"/>
        <v>151.45032789777406</v>
      </c>
      <c r="BF3914" s="34">
        <f t="shared" ca="1" si="2624"/>
        <v>150.12203534179167</v>
      </c>
    </row>
    <row r="3915" spans="1:58" x14ac:dyDescent="0.2">
      <c r="A3915" s="9" t="str">
        <f t="shared" si="2566"/>
        <v>Hungary</v>
      </c>
      <c r="C3915" s="34">
        <f t="shared" ref="C3915:AH3915" ca="1" si="2625">C3677*C3219</f>
        <v>84.730131720503664</v>
      </c>
      <c r="D3915" s="34">
        <f t="shared" ca="1" si="2625"/>
        <v>84.640724924563159</v>
      </c>
      <c r="E3915" s="34">
        <f t="shared" ca="1" si="2625"/>
        <v>84.544115351245068</v>
      </c>
      <c r="F3915" s="34">
        <f t="shared" ca="1" si="2625"/>
        <v>84.44040970330181</v>
      </c>
      <c r="G3915" s="34">
        <f t="shared" ca="1" si="2625"/>
        <v>84.329711226205035</v>
      </c>
      <c r="H3915" s="34">
        <f t="shared" ca="1" si="2625"/>
        <v>84.212119809694727</v>
      </c>
      <c r="I3915" s="34">
        <f t="shared" ca="1" si="2625"/>
        <v>84.087732087572647</v>
      </c>
      <c r="J3915" s="34">
        <f t="shared" ca="1" si="2625"/>
        <v>83.956641535648203</v>
      </c>
      <c r="K3915" s="34">
        <f t="shared" ca="1" si="2625"/>
        <v>83.818938567760313</v>
      </c>
      <c r="L3915" s="34">
        <f t="shared" ca="1" si="2625"/>
        <v>83.674710629812139</v>
      </c>
      <c r="M3915" s="34">
        <f t="shared" ca="1" si="2625"/>
        <v>83.524042291767699</v>
      </c>
      <c r="N3915" s="34">
        <f t="shared" ca="1" si="2625"/>
        <v>83.367015337571303</v>
      </c>
      <c r="O3915" s="34">
        <f t="shared" ca="1" si="2625"/>
        <v>83.203708852959807</v>
      </c>
      <c r="P3915" s="34">
        <f t="shared" ca="1" si="2625"/>
        <v>83.034199311148114</v>
      </c>
      <c r="Q3915" s="34">
        <f t="shared" ca="1" si="2625"/>
        <v>82.858560656375715</v>
      </c>
      <c r="R3915" s="34">
        <f t="shared" ca="1" si="2625"/>
        <v>82.676864385309599</v>
      </c>
      <c r="S3915" s="34">
        <f t="shared" ca="1" si="2625"/>
        <v>82.489179626306267</v>
      </c>
      <c r="T3915" s="34">
        <f t="shared" ca="1" si="2625"/>
        <v>82.295573216540191</v>
      </c>
      <c r="U3915" s="34">
        <f t="shared" ca="1" si="2625"/>
        <v>82.096109777013083</v>
      </c>
      <c r="V3915" s="34">
        <f t="shared" ca="1" si="2625"/>
        <v>81.89085178546118</v>
      </c>
      <c r="W3915" s="34">
        <f t="shared" ca="1" si="2625"/>
        <v>81.679859647183378</v>
      </c>
      <c r="X3915" s="34">
        <f t="shared" ca="1" si="2625"/>
        <v>81.463191763815843</v>
      </c>
      <c r="Y3915" s="34">
        <f t="shared" ca="1" si="2625"/>
        <v>81.240904600082118</v>
      </c>
      <c r="Z3915" s="34">
        <f t="shared" ca="1" si="2625"/>
        <v>81.013052748550578</v>
      </c>
      <c r="AA3915" s="34">
        <f t="shared" ca="1" si="2625"/>
        <v>80.779688992433236</v>
      </c>
      <c r="AB3915" s="34">
        <f t="shared" ca="1" si="2625"/>
        <v>80.540864366461904</v>
      </c>
      <c r="AC3915" s="34">
        <f t="shared" ca="1" si="2625"/>
        <v>80.296628215879764</v>
      </c>
      <c r="AD3915" s="34">
        <f t="shared" ca="1" si="2625"/>
        <v>80.047028253586973</v>
      </c>
      <c r="AE3915" s="34">
        <f t="shared" ca="1" si="2625"/>
        <v>79.79211061548105</v>
      </c>
      <c r="AF3915" s="34">
        <f t="shared" ca="1" si="2625"/>
        <v>79.531919914032756</v>
      </c>
      <c r="AG3915" s="34">
        <f t="shared" ca="1" si="2625"/>
        <v>79.266499290139237</v>
      </c>
      <c r="AH3915" s="34">
        <f t="shared" ca="1" si="2625"/>
        <v>78.995890463296945</v>
      </c>
      <c r="AI3915" s="34">
        <f t="shared" ref="AI3915:BF3915" ca="1" si="2626">AI3677*AI3219</f>
        <v>78.720133780136166</v>
      </c>
      <c r="AJ3915" s="34">
        <f t="shared" ca="1" si="2626"/>
        <v>78.439268261360581</v>
      </c>
      <c r="AK3915" s="34">
        <f t="shared" ca="1" si="2626"/>
        <v>78.153331647133541</v>
      </c>
      <c r="AL3915" s="34">
        <f t="shared" ca="1" si="2626"/>
        <v>77.86236044095412</v>
      </c>
      <c r="AM3915" s="34">
        <f t="shared" ca="1" si="2626"/>
        <v>77.566389952064796</v>
      </c>
      <c r="AN3915" s="34">
        <f t="shared" ca="1" si="2626"/>
        <v>77.265454336432541</v>
      </c>
      <c r="AO3915" s="34">
        <f t="shared" ca="1" si="2626"/>
        <v>76.959586636344952</v>
      </c>
      <c r="AP3915" s="34">
        <f t="shared" ca="1" si="2626"/>
        <v>76.648818818661752</v>
      </c>
      <c r="AQ3915" s="34">
        <f t="shared" ca="1" si="2626"/>
        <v>76.333181811762572</v>
      </c>
      <c r="AR3915" s="34">
        <f t="shared" ca="1" si="2626"/>
        <v>76.012705541230005</v>
      </c>
      <c r="AS3915" s="34">
        <f t="shared" ca="1" si="2626"/>
        <v>75.687418964307156</v>
      </c>
      <c r="AT3915" s="34">
        <f t="shared" ca="1" si="2626"/>
        <v>75.357350103168116</v>
      </c>
      <c r="AU3915" s="34">
        <f t="shared" ca="1" si="2626"/>
        <v>75.022526077038137</v>
      </c>
      <c r="AV3915" s="34">
        <f t="shared" ca="1" si="2626"/>
        <v>74.682973133200875</v>
      </c>
      <c r="AW3915" s="34">
        <f t="shared" ca="1" si="2626"/>
        <v>74.338716676928016</v>
      </c>
      <c r="AX3915" s="34">
        <f t="shared" ca="1" si="2626"/>
        <v>73.989781300366516</v>
      </c>
      <c r="AY3915" s="34">
        <f t="shared" ca="1" si="2626"/>
        <v>73.636190810417588</v>
      </c>
      <c r="AZ3915" s="34">
        <f t="shared" ca="1" si="2626"/>
        <v>73.277968255640715</v>
      </c>
      <c r="BA3915" s="34">
        <f t="shared" ca="1" si="2626"/>
        <v>72.915135952215053</v>
      </c>
      <c r="BB3915" s="34">
        <f t="shared" ca="1" si="2626"/>
        <v>72.547715508989981</v>
      </c>
      <c r="BC3915" s="34">
        <f t="shared" ca="1" si="2626"/>
        <v>72.175727851655338</v>
      </c>
      <c r="BD3915" s="34">
        <f t="shared" ca="1" si="2626"/>
        <v>71.799193246061435</v>
      </c>
      <c r="BE3915" s="34">
        <f t="shared" ca="1" si="2626"/>
        <v>71.418131320717606</v>
      </c>
      <c r="BF3915" s="34">
        <f t="shared" ca="1" si="2626"/>
        <v>71.032561088497673</v>
      </c>
    </row>
    <row r="3916" spans="1:58" x14ac:dyDescent="0.2">
      <c r="A3916" s="9" t="str">
        <f t="shared" si="2566"/>
        <v>Iceland</v>
      </c>
      <c r="C3916" s="34">
        <f t="shared" ref="C3916:AH3916" ca="1" si="2627">C3678*C3220</f>
        <v>4.2979350078186176</v>
      </c>
      <c r="D3916" s="34">
        <f t="shared" ca="1" si="2627"/>
        <v>4.2722711212999895</v>
      </c>
      <c r="E3916" s="34">
        <f t="shared" ca="1" si="2627"/>
        <v>4.2467939066394162</v>
      </c>
      <c r="F3916" s="34">
        <f t="shared" ca="1" si="2627"/>
        <v>4.2215178394264115</v>
      </c>
      <c r="G3916" s="34">
        <f t="shared" ca="1" si="2627"/>
        <v>4.1964568064573173</v>
      </c>
      <c r="H3916" s="34">
        <f t="shared" ca="1" si="2627"/>
        <v>4.171624128595357</v>
      </c>
      <c r="I3916" s="34">
        <f t="shared" ca="1" si="2627"/>
        <v>4.1470325829005352</v>
      </c>
      <c r="J3916" s="34">
        <f t="shared" ca="1" si="2627"/>
        <v>4.1226944240352816</v>
      </c>
      <c r="K3916" s="34">
        <f t="shared" ca="1" si="2627"/>
        <v>4.0986214049549732</v>
      </c>
      <c r="L3916" s="34">
        <f t="shared" ca="1" si="2627"/>
        <v>4.0748247968931155</v>
      </c>
      <c r="M3916" s="34">
        <f t="shared" ca="1" si="2627"/>
        <v>4.051315408653676</v>
      </c>
      <c r="N3916" s="34">
        <f t="shared" ca="1" si="2627"/>
        <v>4.0281036052225936</v>
      </c>
      <c r="O3916" s="34">
        <f t="shared" ca="1" si="2627"/>
        <v>4.0051993257128391</v>
      </c>
      <c r="P3916" s="34">
        <f t="shared" ca="1" si="2627"/>
        <v>3.9826121006571849</v>
      </c>
      <c r="Q3916" s="34">
        <f t="shared" ca="1" si="2627"/>
        <v>3.9603510686649446</v>
      </c>
      <c r="R3916" s="34">
        <f t="shared" ca="1" si="2627"/>
        <v>3.9384249924576982</v>
      </c>
      <c r="S3916" s="34">
        <f t="shared" ca="1" si="2627"/>
        <v>3.9168422743008593</v>
      </c>
      <c r="T3916" s="34">
        <f t="shared" ca="1" si="2627"/>
        <v>3.8956109708471716</v>
      </c>
      <c r="U3916" s="34">
        <f t="shared" ca="1" si="2627"/>
        <v>3.8747388074098263</v>
      </c>
      <c r="V3916" s="34">
        <f t="shared" ca="1" si="2627"/>
        <v>3.8542331916812618</v>
      </c>
      <c r="W3916" s="34">
        <f t="shared" ca="1" si="2627"/>
        <v>3.8341012269151307</v>
      </c>
      <c r="X3916" s="34">
        <f t="shared" ca="1" si="2627"/>
        <v>3.8143497245878359</v>
      </c>
      <c r="Y3916" s="34">
        <f t="shared" ca="1" si="2627"/>
        <v>3.7949852165573468</v>
      </c>
      <c r="Z3916" s="34">
        <f t="shared" ca="1" si="2627"/>
        <v>3.7760139667350883</v>
      </c>
      <c r="AA3916" s="34">
        <f t="shared" ca="1" si="2627"/>
        <v>3.7574419822879244</v>
      </c>
      <c r="AB3916" s="34">
        <f t="shared" ca="1" si="2627"/>
        <v>3.7392750243859485</v>
      </c>
      <c r="AC3916" s="34">
        <f t="shared" ca="1" si="2627"/>
        <v>3.7215186185129312</v>
      </c>
      <c r="AD3916" s="34">
        <f t="shared" ca="1" si="2627"/>
        <v>3.704178064354235</v>
      </c>
      <c r="AE3916" s="34">
        <f t="shared" ca="1" si="2627"/>
        <v>3.6872584452780632</v>
      </c>
      <c r="AF3916" s="34">
        <f t="shared" ca="1" si="2627"/>
        <v>3.6707646374245351</v>
      </c>
      <c r="AG3916" s="34">
        <f t="shared" ca="1" si="2627"/>
        <v>3.6547013184181067</v>
      </c>
      <c r="AH3916" s="34">
        <f t="shared" ca="1" si="2627"/>
        <v>3.6390729757167439</v>
      </c>
      <c r="AI3916" s="34">
        <f t="shared" ref="AI3916:BF3916" ca="1" si="2628">AI3678*AI3220</f>
        <v>3.6238839146122617</v>
      </c>
      <c r="AJ3916" s="34">
        <f t="shared" ca="1" si="2628"/>
        <v>3.6091382658948157</v>
      </c>
      <c r="AK3916" s="34">
        <f t="shared" ca="1" si="2628"/>
        <v>3.594839993195531</v>
      </c>
      <c r="AL3916" s="34">
        <f t="shared" ca="1" si="2628"/>
        <v>3.5809929000191079</v>
      </c>
      <c r="AM3916" s="34">
        <f t="shared" ca="1" si="2628"/>
        <v>3.567600636479249</v>
      </c>
      <c r="AN3916" s="34">
        <f t="shared" ca="1" si="2628"/>
        <v>3.5546667057483097</v>
      </c>
      <c r="AO3916" s="34">
        <f t="shared" ca="1" si="2628"/>
        <v>3.5421944702335728</v>
      </c>
      <c r="AP3916" s="34">
        <f t="shared" ca="1" si="2628"/>
        <v>3.5301871574904191</v>
      </c>
      <c r="AQ3916" s="34">
        <f t="shared" ca="1" si="2628"/>
        <v>3.5186478658836684</v>
      </c>
      <c r="AR3916" s="34">
        <f t="shared" ca="1" si="2628"/>
        <v>3.5075795700069508</v>
      </c>
      <c r="AS3916" s="34">
        <f t="shared" ca="1" si="2628"/>
        <v>3.496985125870991</v>
      </c>
      <c r="AT3916" s="34">
        <f t="shared" ca="1" si="2628"/>
        <v>3.4868672758695638</v>
      </c>
      <c r="AU3916" s="34">
        <f t="shared" ca="1" si="2628"/>
        <v>3.477228653532944</v>
      </c>
      <c r="AV3916" s="34">
        <f t="shared" ca="1" si="2628"/>
        <v>3.468071788077244</v>
      </c>
      <c r="AW3916" s="34">
        <f t="shared" ca="1" si="2628"/>
        <v>3.4593991087591349</v>
      </c>
      <c r="AX3916" s="34">
        <f t="shared" ca="1" si="2628"/>
        <v>3.4512129490433185</v>
      </c>
      <c r="AY3916" s="34">
        <f t="shared" ca="1" si="2628"/>
        <v>3.4435155505912323</v>
      </c>
      <c r="AZ3916" s="34">
        <f t="shared" ca="1" si="2628"/>
        <v>3.4363090670780894</v>
      </c>
      <c r="BA3916" s="34">
        <f t="shared" ca="1" si="2628"/>
        <v>3.4295955678464596</v>
      </c>
      <c r="BB3916" s="34">
        <f t="shared" ca="1" si="2628"/>
        <v>3.4233770414025448</v>
      </c>
      <c r="BC3916" s="34">
        <f t="shared" ca="1" si="2628"/>
        <v>3.417655398762431</v>
      </c>
      <c r="BD3916" s="34">
        <f t="shared" ca="1" si="2628"/>
        <v>3.4124324766542578</v>
      </c>
      <c r="BE3916" s="34">
        <f t="shared" ca="1" si="2628"/>
        <v>3.4077100405833955</v>
      </c>
      <c r="BF3916" s="34">
        <f t="shared" ca="1" si="2628"/>
        <v>3.4034897877657069</v>
      </c>
    </row>
    <row r="3917" spans="1:58" x14ac:dyDescent="0.2">
      <c r="A3917" s="9" t="str">
        <f t="shared" si="2566"/>
        <v>India</v>
      </c>
      <c r="C3917" s="34">
        <f t="shared" ref="C3917:AH3917" ca="1" si="2629">C3679*C3221</f>
        <v>12002.296747335107</v>
      </c>
      <c r="D3917" s="34">
        <f t="shared" ca="1" si="2629"/>
        <v>12260.314374359757</v>
      </c>
      <c r="E3917" s="34">
        <f t="shared" ca="1" si="2629"/>
        <v>12511.712408064634</v>
      </c>
      <c r="F3917" s="34">
        <f t="shared" ca="1" si="2629"/>
        <v>12756.255702057868</v>
      </c>
      <c r="G3917" s="34">
        <f t="shared" ca="1" si="2629"/>
        <v>12993.733319969173</v>
      </c>
      <c r="H3917" s="34">
        <f t="shared" ca="1" si="2629"/>
        <v>13223.957866334415</v>
      </c>
      <c r="I3917" s="34">
        <f t="shared" ca="1" si="2629"/>
        <v>13446.764736696465</v>
      </c>
      <c r="J3917" s="34">
        <f t="shared" ca="1" si="2629"/>
        <v>13662.011299666479</v>
      </c>
      <c r="K3917" s="34">
        <f t="shared" ca="1" si="2629"/>
        <v>13869.576022989635</v>
      </c>
      <c r="L3917" s="34">
        <f t="shared" ca="1" si="2629"/>
        <v>14069.357554931832</v>
      </c>
      <c r="M3917" s="34">
        <f t="shared" ca="1" si="2629"/>
        <v>14261.273771511929</v>
      </c>
      <c r="N3917" s="34">
        <f t="shared" ca="1" si="2629"/>
        <v>14445.260799317253</v>
      </c>
      <c r="O3917" s="34">
        <f t="shared" ca="1" si="2629"/>
        <v>14621.272022815599</v>
      </c>
      <c r="P3917" s="34">
        <f t="shared" ca="1" si="2629"/>
        <v>14789.277084283245</v>
      </c>
      <c r="Q3917" s="34">
        <f t="shared" ca="1" si="2629"/>
        <v>14949.260883656923</v>
      </c>
      <c r="R3917" s="34">
        <f t="shared" ca="1" si="2629"/>
        <v>15101.222584855841</v>
      </c>
      <c r="S3917" s="34">
        <f t="shared" ca="1" si="2629"/>
        <v>15245.174634354491</v>
      </c>
      <c r="T3917" s="34">
        <f t="shared" ca="1" si="2629"/>
        <v>15381.141797083927</v>
      </c>
      <c r="U3917" s="34">
        <f t="shared" ca="1" si="2629"/>
        <v>15509.160214041627</v>
      </c>
      <c r="V3917" s="34">
        <f t="shared" ca="1" si="2629"/>
        <v>15629.276485363036</v>
      </c>
      <c r="W3917" s="34">
        <f t="shared" ca="1" si="2629"/>
        <v>15741.54678199057</v>
      </c>
      <c r="X3917" s="34">
        <f t="shared" ca="1" si="2629"/>
        <v>15846.035988533593</v>
      </c>
      <c r="Y3917" s="34">
        <f t="shared" ca="1" si="2629"/>
        <v>15942.816879381082</v>
      </c>
      <c r="Z3917" s="34">
        <f t="shared" ca="1" si="2629"/>
        <v>16031.969329673488</v>
      </c>
      <c r="AA3917" s="34">
        <f t="shared" ca="1" si="2629"/>
        <v>16113.57956229384</v>
      </c>
      <c r="AB3917" s="34">
        <f t="shared" ca="1" si="2629"/>
        <v>16187.739431667482</v>
      </c>
      <c r="AC3917" s="34">
        <f t="shared" ca="1" si="2629"/>
        <v>16254.54574479463</v>
      </c>
      <c r="AD3917" s="34">
        <f t="shared" ca="1" si="2629"/>
        <v>16314.099619648188</v>
      </c>
      <c r="AE3917" s="34">
        <f t="shared" ca="1" si="2629"/>
        <v>16366.505880778574</v>
      </c>
      <c r="AF3917" s="34">
        <f t="shared" ca="1" si="2629"/>
        <v>16411.872491746646</v>
      </c>
      <c r="AG3917" s="34">
        <f t="shared" ca="1" si="2629"/>
        <v>16450.310023781611</v>
      </c>
      <c r="AH3917" s="34">
        <f t="shared" ca="1" si="2629"/>
        <v>16481.931159902437</v>
      </c>
      <c r="AI3917" s="34">
        <f t="shared" ref="AI3917:BF3917" ca="1" si="2630">AI3679*AI3221</f>
        <v>16506.850233574449</v>
      </c>
      <c r="AJ3917" s="34">
        <f t="shared" ca="1" si="2630"/>
        <v>16525.182800867969</v>
      </c>
      <c r="AK3917" s="34">
        <f t="shared" ca="1" si="2630"/>
        <v>16537.045244967267</v>
      </c>
      <c r="AL3917" s="34">
        <f t="shared" ca="1" si="2630"/>
        <v>16542.554411817902</v>
      </c>
      <c r="AM3917" s="34">
        <f t="shared" ca="1" si="2630"/>
        <v>16541.827275621781</v>
      </c>
      <c r="AN3917" s="34">
        <f t="shared" ca="1" si="2630"/>
        <v>16534.980632865343</v>
      </c>
      <c r="AO3917" s="34">
        <f t="shared" ca="1" si="2630"/>
        <v>16522.130823519408</v>
      </c>
      <c r="AP3917" s="34">
        <f t="shared" ca="1" si="2630"/>
        <v>16503.39347805427</v>
      </c>
      <c r="AQ3917" s="34">
        <f t="shared" ca="1" si="2630"/>
        <v>16478.883288891342</v>
      </c>
      <c r="AR3917" s="34">
        <f t="shared" ca="1" si="2630"/>
        <v>16448.713804940257</v>
      </c>
      <c r="AS3917" s="34">
        <f t="shared" ca="1" si="2630"/>
        <v>16412.997247866475</v>
      </c>
      <c r="AT3917" s="34">
        <f t="shared" ca="1" si="2630"/>
        <v>16371.844348778746</v>
      </c>
      <c r="AU3917" s="34">
        <f t="shared" ca="1" si="2630"/>
        <v>16325.364204035528</v>
      </c>
      <c r="AV3917" s="34">
        <f t="shared" ca="1" si="2630"/>
        <v>16273.664148925229</v>
      </c>
      <c r="AW3917" s="34">
        <f t="shared" ca="1" si="2630"/>
        <v>16216.849647994501</v>
      </c>
      <c r="AX3917" s="34">
        <f t="shared" ca="1" si="2630"/>
        <v>16155.024200862064</v>
      </c>
      <c r="AY3917" s="34">
        <f t="shared" ca="1" si="2630"/>
        <v>16088.289262380806</v>
      </c>
      <c r="AZ3917" s="34">
        <f t="shared" ca="1" si="2630"/>
        <v>16016.744176078799</v>
      </c>
      <c r="BA3917" s="34">
        <f t="shared" ca="1" si="2630"/>
        <v>15940.486119837991</v>
      </c>
      <c r="BB3917" s="34">
        <f t="shared" ca="1" si="2630"/>
        <v>15859.610062839507</v>
      </c>
      <c r="BC3917" s="34">
        <f t="shared" ca="1" si="2630"/>
        <v>15774.20873283336</v>
      </c>
      <c r="BD3917" s="34">
        <f t="shared" ca="1" si="2630"/>
        <v>15684.372592860691</v>
      </c>
      <c r="BE3917" s="34">
        <f t="shared" ca="1" si="2630"/>
        <v>15590.189826584996</v>
      </c>
      <c r="BF3917" s="34">
        <f t="shared" ca="1" si="2630"/>
        <v>15491.746331457723</v>
      </c>
    </row>
    <row r="3918" spans="1:58" x14ac:dyDescent="0.2">
      <c r="A3918" s="9" t="str">
        <f t="shared" si="2566"/>
        <v>Indonesia</v>
      </c>
      <c r="C3918" s="34">
        <f t="shared" ref="C3918:AH3918" ca="1" si="2631">C3680*C3222</f>
        <v>3227.2541868630674</v>
      </c>
      <c r="D3918" s="34">
        <f t="shared" ca="1" si="2631"/>
        <v>3260.9032589205244</v>
      </c>
      <c r="E3918" s="34">
        <f t="shared" ca="1" si="2631"/>
        <v>3293.0932385189703</v>
      </c>
      <c r="F3918" s="34">
        <f t="shared" ca="1" si="2631"/>
        <v>3323.8389408453691</v>
      </c>
      <c r="G3918" s="34">
        <f t="shared" ca="1" si="2631"/>
        <v>3353.1571754322472</v>
      </c>
      <c r="H3918" s="34">
        <f t="shared" ca="1" si="2631"/>
        <v>3381.0665534022155</v>
      </c>
      <c r="I3918" s="34">
        <f t="shared" ca="1" si="2631"/>
        <v>3407.5873026151303</v>
      </c>
      <c r="J3918" s="34">
        <f t="shared" ca="1" si="2631"/>
        <v>3432.7410910658928</v>
      </c>
      <c r="K3918" s="34">
        <f t="shared" ca="1" si="2631"/>
        <v>3456.5508587801814</v>
      </c>
      <c r="L3918" s="34">
        <f t="shared" ca="1" si="2631"/>
        <v>3479.0406583647582</v>
      </c>
      <c r="M3918" s="34">
        <f t="shared" ca="1" si="2631"/>
        <v>3500.2355042879526</v>
      </c>
      <c r="N3918" s="34">
        <f t="shared" ca="1" si="2631"/>
        <v>3520.161230894194</v>
      </c>
      <c r="O3918" s="34">
        <f t="shared" ca="1" si="2631"/>
        <v>3538.8443590934044</v>
      </c>
      <c r="P3918" s="34">
        <f t="shared" ca="1" si="2631"/>
        <v>3556.311971611336</v>
      </c>
      <c r="Q3918" s="34">
        <f t="shared" ca="1" si="2631"/>
        <v>3572.5915966398084</v>
      </c>
      <c r="R3918" s="34">
        <f t="shared" ca="1" si="2631"/>
        <v>3587.7110996858996</v>
      </c>
      <c r="S3918" s="34">
        <f t="shared" ca="1" si="2631"/>
        <v>3601.6985833857948</v>
      </c>
      <c r="T3918" s="34">
        <f t="shared" ca="1" si="2631"/>
        <v>3614.5822950216548</v>
      </c>
      <c r="U3918" s="34">
        <f t="shared" ca="1" si="2631"/>
        <v>3626.3905414580463</v>
      </c>
      <c r="V3918" s="34">
        <f t="shared" ca="1" si="2631"/>
        <v>3637.1516111976171</v>
      </c>
      <c r="W3918" s="34">
        <f t="shared" ca="1" si="2631"/>
        <v>3646.8937032432596</v>
      </c>
      <c r="X3918" s="34">
        <f t="shared" ca="1" si="2631"/>
        <v>3655.6448624455866</v>
      </c>
      <c r="Y3918" s="34">
        <f t="shared" ca="1" si="2631"/>
        <v>3663.4329210096157</v>
      </c>
      <c r="Z3918" s="34">
        <f t="shared" ca="1" si="2631"/>
        <v>3670.2854458327315</v>
      </c>
      <c r="AA3918" s="34">
        <f t="shared" ca="1" si="2631"/>
        <v>3676.2296913468613</v>
      </c>
      <c r="AB3918" s="34">
        <f t="shared" ca="1" si="2631"/>
        <v>3681.2925575409918</v>
      </c>
      <c r="AC3918" s="34">
        <f t="shared" ca="1" si="2631"/>
        <v>3685.5005528453512</v>
      </c>
      <c r="AD3918" s="34">
        <f t="shared" ca="1" si="2631"/>
        <v>3688.8797615654098</v>
      </c>
      <c r="AE3918" s="34">
        <f t="shared" ca="1" si="2631"/>
        <v>3691.4558155621171</v>
      </c>
      <c r="AF3918" s="34">
        <f t="shared" ca="1" si="2631"/>
        <v>3693.2538698841859</v>
      </c>
      <c r="AG3918" s="34">
        <f t="shared" ca="1" si="2631"/>
        <v>3694.2985820685044</v>
      </c>
      <c r="AH3918" s="34">
        <f t="shared" ca="1" si="2631"/>
        <v>3694.6140948357597</v>
      </c>
      <c r="AI3918" s="34">
        <f t="shared" ref="AI3918:BF3918" ca="1" si="2632">AI3680*AI3222</f>
        <v>3694.2240219198757</v>
      </c>
      <c r="AJ3918" s="34">
        <f t="shared" ca="1" si="2632"/>
        <v>3693.1514367816972</v>
      </c>
      <c r="AK3918" s="34">
        <f t="shared" ca="1" si="2632"/>
        <v>3691.4188639694748</v>
      </c>
      <c r="AL3918" s="34">
        <f t="shared" ca="1" si="2632"/>
        <v>3689.0482729008177</v>
      </c>
      <c r="AM3918" s="34">
        <f t="shared" ca="1" si="2632"/>
        <v>3686.061073852979</v>
      </c>
      <c r="AN3918" s="34">
        <f t="shared" ca="1" si="2632"/>
        <v>3682.478115960334</v>
      </c>
      <c r="AO3918" s="34">
        <f t="shared" ca="1" si="2632"/>
        <v>3678.319687029792</v>
      </c>
      <c r="AP3918" s="34">
        <f t="shared" ca="1" si="2632"/>
        <v>3673.6055149964714</v>
      </c>
      <c r="AQ3918" s="34">
        <f t="shared" ca="1" si="2632"/>
        <v>3668.3547708532647</v>
      </c>
      <c r="AR3918" s="34">
        <f t="shared" ca="1" si="2632"/>
        <v>3662.586072898871</v>
      </c>
      <c r="AS3918" s="34">
        <f t="shared" ca="1" si="2632"/>
        <v>3656.3174921594405</v>
      </c>
      <c r="AT3918" s="34">
        <f t="shared" ca="1" si="2632"/>
        <v>3649.5665588491374</v>
      </c>
      <c r="AU3918" s="34">
        <f t="shared" ca="1" si="2632"/>
        <v>3642.3502697446656</v>
      </c>
      <c r="AV3918" s="34">
        <f t="shared" ca="1" si="2632"/>
        <v>3634.6850963580741</v>
      </c>
      <c r="AW3918" s="34">
        <f t="shared" ca="1" si="2632"/>
        <v>3626.5869938010501</v>
      </c>
      <c r="AX3918" s="34">
        <f t="shared" ca="1" si="2632"/>
        <v>3618.0714102422639</v>
      </c>
      <c r="AY3918" s="34">
        <f t="shared" ca="1" si="2632"/>
        <v>3609.1532968673077</v>
      </c>
      <c r="AZ3918" s="34">
        <f t="shared" ca="1" si="2632"/>
        <v>3599.8471182582807</v>
      </c>
      <c r="BA3918" s="34">
        <f t="shared" ca="1" si="2632"/>
        <v>3590.1668631171187</v>
      </c>
      <c r="BB3918" s="34">
        <f t="shared" ca="1" si="2632"/>
        <v>3580.1260552634603</v>
      </c>
      <c r="BC3918" s="34">
        <f t="shared" ca="1" si="2632"/>
        <v>3569.737764844037</v>
      </c>
      <c r="BD3918" s="34">
        <f t="shared" ca="1" si="2632"/>
        <v>3559.014619696412</v>
      </c>
      <c r="BE3918" s="34">
        <f t="shared" ca="1" si="2632"/>
        <v>3547.9688168153784</v>
      </c>
      <c r="BF3918" s="34">
        <f t="shared" ca="1" si="2632"/>
        <v>3536.6121338753433</v>
      </c>
    </row>
    <row r="3919" spans="1:58" x14ac:dyDescent="0.2">
      <c r="A3919" s="9" t="str">
        <f t="shared" si="2566"/>
        <v>Iran (Islamic Republic of)</v>
      </c>
      <c r="C3919" s="34">
        <f t="shared" ref="C3919:AH3919" ca="1" si="2633">C3681*C3223</f>
        <v>996.23216228040712</v>
      </c>
      <c r="D3919" s="34">
        <f t="shared" ca="1" si="2633"/>
        <v>1005.5873745159246</v>
      </c>
      <c r="E3919" s="34">
        <f t="shared" ca="1" si="2633"/>
        <v>1014.5740093063064</v>
      </c>
      <c r="F3919" s="34">
        <f t="shared" ca="1" si="2633"/>
        <v>1023.1936105123264</v>
      </c>
      <c r="G3919" s="34">
        <f t="shared" ca="1" si="2633"/>
        <v>1031.4480384154597</v>
      </c>
      <c r="H3919" s="34">
        <f t="shared" ca="1" si="2633"/>
        <v>1039.3394410647131</v>
      </c>
      <c r="I3919" s="34">
        <f t="shared" ca="1" si="2633"/>
        <v>1046.8702269563678</v>
      </c>
      <c r="J3919" s="34">
        <f t="shared" ca="1" si="2633"/>
        <v>1054.0430390563251</v>
      </c>
      <c r="K3919" s="34">
        <f t="shared" ca="1" si="2633"/>
        <v>1060.8607301645823</v>
      </c>
      <c r="L3919" s="34">
        <f t="shared" ca="1" si="2633"/>
        <v>1067.3263396135219</v>
      </c>
      <c r="M3919" s="34">
        <f t="shared" ca="1" si="2633"/>
        <v>1073.4430712837561</v>
      </c>
      <c r="N3919" s="34">
        <f t="shared" ca="1" si="2633"/>
        <v>1079.2142729155103</v>
      </c>
      <c r="O3919" s="34">
        <f t="shared" ca="1" si="2633"/>
        <v>1084.6434166875035</v>
      </c>
      <c r="P3919" s="34">
        <f t="shared" ca="1" si="2633"/>
        <v>1089.7340810313299</v>
      </c>
      <c r="Q3919" s="34">
        <f t="shared" ca="1" si="2633"/>
        <v>1094.4899336449409</v>
      </c>
      <c r="R3919" s="34">
        <f t="shared" ca="1" si="2633"/>
        <v>1098.9147156663776</v>
      </c>
      <c r="S3919" s="34">
        <f t="shared" ca="1" si="2633"/>
        <v>1103.0122269658546</v>
      </c>
      <c r="T3919" s="34">
        <f t="shared" ca="1" si="2633"/>
        <v>1106.7863125130777</v>
      </c>
      <c r="U3919" s="34">
        <f t="shared" ca="1" si="2633"/>
        <v>1110.2408497747363</v>
      </c>
      <c r="V3919" s="34">
        <f t="shared" ca="1" si="2633"/>
        <v>1113.3797370968684</v>
      </c>
      <c r="W3919" s="34">
        <f t="shared" ca="1" si="2633"/>
        <v>1116.2068830257394</v>
      </c>
      <c r="X3919" s="34">
        <f t="shared" ca="1" si="2633"/>
        <v>1118.7261965214091</v>
      </c>
      <c r="Y3919" s="34">
        <f t="shared" ca="1" si="2633"/>
        <v>1120.9415780177574</v>
      </c>
      <c r="Z3919" s="34">
        <f t="shared" ca="1" si="2633"/>
        <v>1122.8569112838913</v>
      </c>
      <c r="AA3919" s="34">
        <f t="shared" ca="1" si="2633"/>
        <v>1124.4760560419309</v>
      </c>
      <c r="AB3919" s="34">
        <f t="shared" ca="1" si="2633"/>
        <v>1125.8028412977635</v>
      </c>
      <c r="AC3919" s="34">
        <f t="shared" ca="1" si="2633"/>
        <v>1126.8410593417996</v>
      </c>
      <c r="AD3919" s="34">
        <f t="shared" ca="1" si="2633"/>
        <v>1127.5944603786309</v>
      </c>
      <c r="AE3919" s="34">
        <f t="shared" ca="1" si="2633"/>
        <v>1128.0667477452089</v>
      </c>
      <c r="AF3919" s="34">
        <f t="shared" ca="1" si="2633"/>
        <v>1128.2615736792059</v>
      </c>
      <c r="AG3919" s="34">
        <f t="shared" ca="1" si="2633"/>
        <v>1128.1825356000766</v>
      </c>
      <c r="AH3919" s="34">
        <f t="shared" ca="1" si="2633"/>
        <v>1127.833172867515</v>
      </c>
      <c r="AI3919" s="34">
        <f t="shared" ref="AI3919:BF3919" ca="1" si="2634">AI3681*AI3223</f>
        <v>1127.216963982911</v>
      </c>
      <c r="AJ3919" s="34">
        <f t="shared" ca="1" si="2634"/>
        <v>1126.3373242016326</v>
      </c>
      <c r="AK3919" s="34">
        <f t="shared" ca="1" si="2634"/>
        <v>1125.1976035248913</v>
      </c>
      <c r="AL3919" s="34">
        <f t="shared" ca="1" si="2634"/>
        <v>1123.8010850421567</v>
      </c>
      <c r="AM3919" s="34">
        <f t="shared" ca="1" si="2634"/>
        <v>1122.1509835959816</v>
      </c>
      <c r="AN3919" s="34">
        <f t="shared" ca="1" si="2634"/>
        <v>1120.2504447432766</v>
      </c>
      <c r="AO3919" s="34">
        <f t="shared" ca="1" si="2634"/>
        <v>1118.1025439878927</v>
      </c>
      <c r="AP3919" s="34">
        <f t="shared" ca="1" si="2634"/>
        <v>1115.7102862614877</v>
      </c>
      <c r="AQ3919" s="34">
        <f t="shared" ca="1" si="2634"/>
        <v>1113.0766056303773</v>
      </c>
      <c r="AR3919" s="34">
        <f t="shared" ca="1" si="2634"/>
        <v>1110.2043652081084</v>
      </c>
      <c r="AS3919" s="34">
        <f t="shared" ca="1" si="2634"/>
        <v>1107.0963572541234</v>
      </c>
      <c r="AT3919" s="34">
        <f t="shared" ca="1" si="2634"/>
        <v>1103.7553034408054</v>
      </c>
      <c r="AU3919" s="34">
        <f t="shared" ca="1" si="2634"/>
        <v>1100.1838552717293</v>
      </c>
      <c r="AV3919" s="34">
        <f t="shared" ca="1" si="2634"/>
        <v>1096.3845946357737</v>
      </c>
      <c r="AW3919" s="34">
        <f t="shared" ca="1" si="2634"/>
        <v>1092.3600344821477</v>
      </c>
      <c r="AX3919" s="34">
        <f t="shared" ca="1" si="2634"/>
        <v>1088.1126196031282</v>
      </c>
      <c r="AY3919" s="34">
        <f t="shared" ca="1" si="2634"/>
        <v>1083.6447275116009</v>
      </c>
      <c r="AZ3919" s="34">
        <f t="shared" ca="1" si="2634"/>
        <v>1078.958669402115</v>
      </c>
      <c r="BA3919" s="34">
        <f t="shared" ca="1" si="2634"/>
        <v>1074.0566911843698</v>
      </c>
      <c r="BB3919" s="34">
        <f t="shared" ca="1" si="2634"/>
        <v>1068.9409745795697</v>
      </c>
      <c r="BC3919" s="34">
        <f t="shared" ca="1" si="2634"/>
        <v>1063.6136382701823</v>
      </c>
      <c r="BD3919" s="34">
        <f t="shared" ca="1" si="2634"/>
        <v>1058.0767390950646</v>
      </c>
      <c r="BE3919" s="34">
        <f t="shared" ca="1" si="2634"/>
        <v>1052.3322732819313</v>
      </c>
      <c r="BF3919" s="34">
        <f t="shared" ca="1" si="2634"/>
        <v>1046.382177710474</v>
      </c>
    </row>
    <row r="3920" spans="1:58" x14ac:dyDescent="0.2">
      <c r="A3920" s="9" t="str">
        <f t="shared" si="2566"/>
        <v>Iraq</v>
      </c>
      <c r="C3920" s="34">
        <f t="shared" ref="C3920:AH3920" ca="1" si="2635">C3682*C3224</f>
        <v>579.83899422497757</v>
      </c>
      <c r="D3920" s="34">
        <f t="shared" ca="1" si="2635"/>
        <v>598.34934098631561</v>
      </c>
      <c r="E3920" s="34">
        <f t="shared" ca="1" si="2635"/>
        <v>616.82777816664873</v>
      </c>
      <c r="F3920" s="34">
        <f t="shared" ca="1" si="2635"/>
        <v>635.25775805031424</v>
      </c>
      <c r="G3920" s="34">
        <f t="shared" ca="1" si="2635"/>
        <v>653.6234314001174</v>
      </c>
      <c r="H3920" s="34">
        <f t="shared" ca="1" si="2635"/>
        <v>671.90965605854069</v>
      </c>
      <c r="I3920" s="34">
        <f t="shared" ca="1" si="2635"/>
        <v>690.10200136744402</v>
      </c>
      <c r="J3920" s="34">
        <f t="shared" ca="1" si="2635"/>
        <v>708.18674875553154</v>
      </c>
      <c r="K3920" s="34">
        <f t="shared" ca="1" si="2635"/>
        <v>726.15088883911756</v>
      </c>
      <c r="L3920" s="34">
        <f t="shared" ca="1" si="2635"/>
        <v>743.98211537400573</v>
      </c>
      <c r="M3920" s="34">
        <f t="shared" ca="1" si="2635"/>
        <v>761.66881638702478</v>
      </c>
      <c r="N3920" s="34">
        <f t="shared" ca="1" si="2635"/>
        <v>779.20006280339931</v>
      </c>
      <c r="O3920" s="34">
        <f t="shared" ca="1" si="2635"/>
        <v>796.56559487308868</v>
      </c>
      <c r="P3920" s="34">
        <f t="shared" ca="1" si="2635"/>
        <v>813.75580668386635</v>
      </c>
      <c r="Q3920" s="34">
        <f t="shared" ca="1" si="2635"/>
        <v>830.76172903358611</v>
      </c>
      <c r="R3920" s="34">
        <f t="shared" ca="1" si="2635"/>
        <v>847.57501091707081</v>
      </c>
      <c r="S3920" s="34">
        <f t="shared" ca="1" si="2635"/>
        <v>864.18789986668219</v>
      </c>
      <c r="T3920" s="34">
        <f t="shared" ca="1" si="2635"/>
        <v>880.59322136803928</v>
      </c>
      <c r="U3920" s="34">
        <f t="shared" ca="1" si="2635"/>
        <v>896.78435755587202</v>
      </c>
      <c r="V3920" s="34">
        <f t="shared" ca="1" si="2635"/>
        <v>912.75522537765801</v>
      </c>
      <c r="W3920" s="34">
        <f t="shared" ca="1" si="2635"/>
        <v>928.50025439678802</v>
      </c>
      <c r="X3920" s="34">
        <f t="shared" ca="1" si="2635"/>
        <v>944.01436439052497</v>
      </c>
      <c r="Y3920" s="34">
        <f t="shared" ca="1" si="2635"/>
        <v>959.2929428831942</v>
      </c>
      <c r="Z3920" s="34">
        <f t="shared" ca="1" si="2635"/>
        <v>974.33182273980037</v>
      </c>
      <c r="AA3920" s="34">
        <f t="shared" ca="1" si="2635"/>
        <v>989.12725993184142</v>
      </c>
      <c r="AB3920" s="34">
        <f t="shared" ca="1" si="2635"/>
        <v>1003.6759115733191</v>
      </c>
      <c r="AC3920" s="34">
        <f t="shared" ca="1" si="2635"/>
        <v>1017.9748143130984</v>
      </c>
      <c r="AD3920" s="34">
        <f t="shared" ca="1" si="2635"/>
        <v>1032.0213631575734</v>
      </c>
      <c r="AE3920" s="34">
        <f t="shared" ca="1" si="2635"/>
        <v>1045.8132907873908</v>
      </c>
      <c r="AF3920" s="34">
        <f t="shared" ca="1" si="2635"/>
        <v>1059.348647421391</v>
      </c>
      <c r="AG3920" s="34">
        <f t="shared" ca="1" si="2635"/>
        <v>1072.6257812723129</v>
      </c>
      <c r="AH3920" s="34">
        <f t="shared" ca="1" si="2635"/>
        <v>1085.6433196297969</v>
      </c>
      <c r="AI3920" s="34">
        <f t="shared" ref="AI3920:BF3920" ca="1" si="2636">AI3682*AI3224</f>
        <v>1098.4001505991077</v>
      </c>
      <c r="AJ3920" s="34">
        <f t="shared" ca="1" si="2636"/>
        <v>1110.8954055164497</v>
      </c>
      <c r="AK3920" s="34">
        <f t="shared" ca="1" si="2636"/>
        <v>1123.1284420560455</v>
      </c>
      <c r="AL3920" s="34">
        <f t="shared" ca="1" si="2636"/>
        <v>1135.0988280379163</v>
      </c>
      <c r="AM3920" s="34">
        <f t="shared" ca="1" si="2636"/>
        <v>1146.8063259408721</v>
      </c>
      <c r="AN3920" s="34">
        <f t="shared" ca="1" si="2636"/>
        <v>1158.2508781201557</v>
      </c>
      <c r="AO3920" s="34">
        <f t="shared" ca="1" si="2636"/>
        <v>1169.4325927258878</v>
      </c>
      <c r="AP3920" s="34">
        <f t="shared" ca="1" si="2636"/>
        <v>1180.3517303144051</v>
      </c>
      <c r="AQ3920" s="34">
        <f t="shared" ca="1" si="2636"/>
        <v>1191.0086911422602</v>
      </c>
      <c r="AR3920" s="34">
        <f t="shared" ca="1" si="2636"/>
        <v>1201.4040031294774</v>
      </c>
      <c r="AS3920" s="34">
        <f t="shared" ca="1" si="2636"/>
        <v>1211.5383104771524</v>
      </c>
      <c r="AT3920" s="34">
        <f t="shared" ca="1" si="2636"/>
        <v>1221.4123629220474</v>
      </c>
      <c r="AU3920" s="34">
        <f t="shared" ca="1" si="2636"/>
        <v>1231.0270056100126</v>
      </c>
      <c r="AV3920" s="34">
        <f t="shared" ca="1" si="2636"/>
        <v>1240.3831695682363</v>
      </c>
      <c r="AW3920" s="34">
        <f t="shared" ca="1" si="2636"/>
        <v>1249.481862756073</v>
      </c>
      <c r="AX3920" s="34">
        <f t="shared" ca="1" si="2636"/>
        <v>1258.3241616728571</v>
      </c>
      <c r="AY3920" s="34">
        <f t="shared" ca="1" si="2636"/>
        <v>1266.9112035013102</v>
      </c>
      <c r="AZ3920" s="34">
        <f t="shared" ca="1" si="2636"/>
        <v>1275.2441787642069</v>
      </c>
      <c r="BA3920" s="34">
        <f t="shared" ca="1" si="2636"/>
        <v>1283.3243244725111</v>
      </c>
      <c r="BB3920" s="34">
        <f t="shared" ca="1" si="2636"/>
        <v>1291.1529177425614</v>
      </c>
      <c r="BC3920" s="34">
        <f t="shared" ca="1" si="2636"/>
        <v>1298.7312698607113</v>
      </c>
      <c r="BD3920" s="34">
        <f t="shared" ca="1" si="2636"/>
        <v>1306.0607207734149</v>
      </c>
      <c r="BE3920" s="34">
        <f t="shared" ca="1" si="2636"/>
        <v>1313.1426339817835</v>
      </c>
      <c r="BF3920" s="34">
        <f t="shared" ca="1" si="2636"/>
        <v>1319.9783918194044</v>
      </c>
    </row>
    <row r="3921" spans="1:58" x14ac:dyDescent="0.2">
      <c r="A3921" s="9" t="str">
        <f t="shared" si="2566"/>
        <v>Ireland</v>
      </c>
      <c r="C3921" s="34">
        <f t="shared" ref="C3921:AH3921" ca="1" si="2637">C3683*C3225</f>
        <v>73.292091575529312</v>
      </c>
      <c r="D3921" s="34">
        <f t="shared" ca="1" si="2637"/>
        <v>72.407123592970137</v>
      </c>
      <c r="E3921" s="34">
        <f t="shared" ca="1" si="2637"/>
        <v>71.540578089288843</v>
      </c>
      <c r="F3921" s="34">
        <f t="shared" ca="1" si="2637"/>
        <v>70.6925662652108</v>
      </c>
      <c r="G3921" s="34">
        <f t="shared" ca="1" si="2637"/>
        <v>69.863194672647083</v>
      </c>
      <c r="H3921" s="34">
        <f t="shared" ca="1" si="2637"/>
        <v>69.052565416310244</v>
      </c>
      <c r="I3921" s="34">
        <f t="shared" ca="1" si="2637"/>
        <v>68.260776346441119</v>
      </c>
      <c r="J3921" s="34">
        <f t="shared" ca="1" si="2637"/>
        <v>67.48792124307262</v>
      </c>
      <c r="K3921" s="34">
        <f t="shared" ca="1" si="2637"/>
        <v>66.734089992127124</v>
      </c>
      <c r="L3921" s="34">
        <f t="shared" ca="1" si="2637"/>
        <v>65.999368753769744</v>
      </c>
      <c r="M3921" s="34">
        <f t="shared" ca="1" si="2637"/>
        <v>65.283840123310696</v>
      </c>
      <c r="N3921" s="34">
        <f t="shared" ca="1" si="2637"/>
        <v>64.587583284998189</v>
      </c>
      <c r="O3921" s="34">
        <f t="shared" ca="1" si="2637"/>
        <v>63.910674159010462</v>
      </c>
      <c r="P3921" s="34">
        <f t="shared" ca="1" si="2637"/>
        <v>63.253185541948568</v>
      </c>
      <c r="Q3921" s="34">
        <f t="shared" ca="1" si="2637"/>
        <v>62.615187241099378</v>
      </c>
      <c r="R3921" s="34">
        <f t="shared" ca="1" si="2637"/>
        <v>61.996746202788259</v>
      </c>
      <c r="S3921" s="34">
        <f t="shared" ca="1" si="2637"/>
        <v>61.397926635014009</v>
      </c>
      <c r="T3921" s="34">
        <f t="shared" ca="1" si="2637"/>
        <v>60.818790124688377</v>
      </c>
      <c r="U3921" s="34">
        <f t="shared" ca="1" si="2637"/>
        <v>60.259395749676251</v>
      </c>
      <c r="V3921" s="34">
        <f t="shared" ca="1" si="2637"/>
        <v>59.719800185884196</v>
      </c>
      <c r="W3921" s="34">
        <f t="shared" ca="1" si="2637"/>
        <v>59.200057809615608</v>
      </c>
      <c r="X3921" s="34">
        <f t="shared" ca="1" si="2637"/>
        <v>58.700220795406565</v>
      </c>
      <c r="Y3921" s="34">
        <f t="shared" ca="1" si="2637"/>
        <v>58.220339209527715</v>
      </c>
      <c r="Z3921" s="34">
        <f t="shared" ca="1" si="2637"/>
        <v>57.76046109939081</v>
      </c>
      <c r="AA3921" s="34">
        <f t="shared" ca="1" si="2637"/>
        <v>57.320632578974084</v>
      </c>
      <c r="AB3921" s="34">
        <f t="shared" ca="1" si="2637"/>
        <v>56.900897910513976</v>
      </c>
      <c r="AC3921" s="34">
        <f t="shared" ca="1" si="2637"/>
        <v>56.501299582587002</v>
      </c>
      <c r="AD3921" s="34">
        <f t="shared" ca="1" si="2637"/>
        <v>56.121878384760073</v>
      </c>
      <c r="AE3921" s="34">
        <f t="shared" ca="1" si="2637"/>
        <v>55.76267347896097</v>
      </c>
      <c r="AF3921" s="34">
        <f t="shared" ca="1" si="2637"/>
        <v>55.423722467719095</v>
      </c>
      <c r="AG3921" s="34">
        <f t="shared" ca="1" si="2637"/>
        <v>55.105061459400289</v>
      </c>
      <c r="AH3921" s="34">
        <f t="shared" ca="1" si="2637"/>
        <v>54.806725130616002</v>
      </c>
      <c r="AI3921" s="34">
        <f t="shared" ref="AI3921:BF3921" ca="1" si="2638">AI3683*AI3225</f>
        <v>54.52874678586381</v>
      </c>
      <c r="AJ3921" s="34">
        <f t="shared" ca="1" si="2638"/>
        <v>54.271158414593501</v>
      </c>
      <c r="AK3921" s="34">
        <f t="shared" ca="1" si="2638"/>
        <v>54.03399074577014</v>
      </c>
      <c r="AL3921" s="34">
        <f t="shared" ca="1" si="2638"/>
        <v>53.817273300063242</v>
      </c>
      <c r="AM3921" s="34">
        <f t="shared" ca="1" si="2638"/>
        <v>53.621034439765907</v>
      </c>
      <c r="AN3921" s="34">
        <f t="shared" ca="1" si="2638"/>
        <v>53.445301416548858</v>
      </c>
      <c r="AO3921" s="34">
        <f t="shared" ca="1" si="2638"/>
        <v>53.290100417129608</v>
      </c>
      <c r="AP3921" s="34">
        <f t="shared" ca="1" si="2638"/>
        <v>53.155456606995301</v>
      </c>
      <c r="AQ3921" s="34">
        <f t="shared" ca="1" si="2638"/>
        <v>53.041394172196696</v>
      </c>
      <c r="AR3921" s="34">
        <f t="shared" ca="1" si="2638"/>
        <v>52.947936359369237</v>
      </c>
      <c r="AS3921" s="34">
        <f t="shared" ca="1" si="2638"/>
        <v>52.875105514016482</v>
      </c>
      <c r="AT3921" s="34">
        <f t="shared" ca="1" si="2638"/>
        <v>52.822923117149969</v>
      </c>
      <c r="AU3921" s="34">
        <f t="shared" ca="1" si="2638"/>
        <v>52.791409820356506</v>
      </c>
      <c r="AV3921" s="34">
        <f t="shared" ca="1" si="2638"/>
        <v>52.780585479365904</v>
      </c>
      <c r="AW3921" s="34">
        <f t="shared" ca="1" si="2638"/>
        <v>52.790469186169055</v>
      </c>
      <c r="AX3921" s="34">
        <f t="shared" ca="1" si="2638"/>
        <v>52.821079299796132</v>
      </c>
      <c r="AY3921" s="34">
        <f t="shared" ca="1" si="2638"/>
        <v>52.872433475744522</v>
      </c>
      <c r="AZ3921" s="34">
        <f t="shared" ca="1" si="2638"/>
        <v>52.944548694186246</v>
      </c>
      <c r="BA3921" s="34">
        <f t="shared" ca="1" si="2638"/>
        <v>53.037441286964743</v>
      </c>
      <c r="BB3921" s="34">
        <f t="shared" ca="1" si="2638"/>
        <v>53.151126963451318</v>
      </c>
      <c r="BC3921" s="34">
        <f t="shared" ca="1" si="2638"/>
        <v>53.285620835309018</v>
      </c>
      <c r="BD3921" s="34">
        <f t="shared" ca="1" si="2638"/>
        <v>53.440937440215187</v>
      </c>
      <c r="BE3921" s="34">
        <f t="shared" ca="1" si="2638"/>
        <v>53.61709076457165</v>
      </c>
      <c r="BF3921" s="34">
        <f t="shared" ca="1" si="2638"/>
        <v>53.814094265292461</v>
      </c>
    </row>
    <row r="3922" spans="1:58" x14ac:dyDescent="0.2">
      <c r="A3922" s="9" t="str">
        <f t="shared" si="2566"/>
        <v>Israel</v>
      </c>
      <c r="C3922" s="34">
        <f t="shared" ref="C3922:AH3922" ca="1" si="2639">C3684*C3226</f>
        <v>144.88677559617588</v>
      </c>
      <c r="D3922" s="34">
        <f t="shared" ca="1" si="2639"/>
        <v>146.42287182491361</v>
      </c>
      <c r="E3922" s="34">
        <f t="shared" ca="1" si="2639"/>
        <v>147.93939094790827</v>
      </c>
      <c r="F3922" s="34">
        <f t="shared" ca="1" si="2639"/>
        <v>149.43630671266419</v>
      </c>
      <c r="G3922" s="34">
        <f t="shared" ca="1" si="2639"/>
        <v>150.91359850434503</v>
      </c>
      <c r="H3922" s="34">
        <f t="shared" ca="1" si="2639"/>
        <v>152.37125092697562</v>
      </c>
      <c r="I3922" s="34">
        <f t="shared" ca="1" si="2639"/>
        <v>153.80925340896511</v>
      </c>
      <c r="J3922" s="34">
        <f t="shared" ca="1" si="2639"/>
        <v>155.22759983186219</v>
      </c>
      <c r="K3922" s="34">
        <f t="shared" ca="1" si="2639"/>
        <v>156.62628818119634</v>
      </c>
      <c r="L3922" s="34">
        <f t="shared" ca="1" si="2639"/>
        <v>158.00532021837751</v>
      </c>
      <c r="M3922" s="34">
        <f t="shared" ca="1" si="2639"/>
        <v>159.36470117257343</v>
      </c>
      <c r="N3922" s="34">
        <f t="shared" ca="1" si="2639"/>
        <v>160.70443945160457</v>
      </c>
      <c r="O3922" s="34">
        <f t="shared" ca="1" si="2639"/>
        <v>162.02454637084446</v>
      </c>
      <c r="P3922" s="34">
        <f t="shared" ca="1" si="2639"/>
        <v>163.32503589923579</v>
      </c>
      <c r="Q3922" s="34">
        <f t="shared" ca="1" si="2639"/>
        <v>164.60592442148038</v>
      </c>
      <c r="R3922" s="34">
        <f t="shared" ca="1" si="2639"/>
        <v>165.8672305155842</v>
      </c>
      <c r="S3922" s="34">
        <f t="shared" ca="1" si="2639"/>
        <v>167.1089747448859</v>
      </c>
      <c r="T3922" s="34">
        <f t="shared" ca="1" si="2639"/>
        <v>168.33117946382055</v>
      </c>
      <c r="U3922" s="34">
        <f t="shared" ca="1" si="2639"/>
        <v>169.53386863661476</v>
      </c>
      <c r="V3922" s="34">
        <f t="shared" ca="1" si="2639"/>
        <v>170.71706766823343</v>
      </c>
      <c r="W3922" s="34">
        <f t="shared" ca="1" si="2639"/>
        <v>171.88080324684108</v>
      </c>
      <c r="X3922" s="34">
        <f t="shared" ca="1" si="2639"/>
        <v>173.02510319716203</v>
      </c>
      <c r="Y3922" s="34">
        <f t="shared" ca="1" si="2639"/>
        <v>174.14999634406632</v>
      </c>
      <c r="Z3922" s="34">
        <f t="shared" ca="1" si="2639"/>
        <v>175.25551238582702</v>
      </c>
      <c r="AA3922" s="34">
        <f t="shared" ca="1" si="2639"/>
        <v>176.34168177643517</v>
      </c>
      <c r="AB3922" s="34">
        <f t="shared" ca="1" si="2639"/>
        <v>177.40853561647612</v>
      </c>
      <c r="AC3922" s="34">
        <f t="shared" ca="1" si="2639"/>
        <v>178.45610555200909</v>
      </c>
      <c r="AD3922" s="34">
        <f t="shared" ca="1" si="2639"/>
        <v>179.48442368100743</v>
      </c>
      <c r="AE3922" s="34">
        <f t="shared" ca="1" si="2639"/>
        <v>180.49352246685297</v>
      </c>
      <c r="AF3922" s="34">
        <f t="shared" ca="1" si="2639"/>
        <v>181.48343465849223</v>
      </c>
      <c r="AG3922" s="34">
        <f t="shared" ca="1" si="2639"/>
        <v>182.45419321679537</v>
      </c>
      <c r="AH3922" s="34">
        <f t="shared" ca="1" si="2639"/>
        <v>183.40583124677067</v>
      </c>
      <c r="AI3922" s="34">
        <f t="shared" ref="AI3922:BF3922" ca="1" si="2640">AI3684*AI3226</f>
        <v>184.33838193522033</v>
      </c>
      <c r="AJ3922" s="34">
        <f t="shared" ca="1" si="2640"/>
        <v>185.25187849353171</v>
      </c>
      <c r="AK3922" s="34">
        <f t="shared" ca="1" si="2640"/>
        <v>186.14635410522965</v>
      </c>
      <c r="AL3922" s="34">
        <f t="shared" ca="1" si="2640"/>
        <v>187.02184187802246</v>
      </c>
      <c r="AM3922" s="34">
        <f t="shared" ca="1" si="2640"/>
        <v>187.87837480000312</v>
      </c>
      <c r="AN3922" s="34">
        <f t="shared" ca="1" si="2640"/>
        <v>188.71598569977351</v>
      </c>
      <c r="AO3922" s="34">
        <f t="shared" ca="1" si="2640"/>
        <v>189.5347072101857</v>
      </c>
      <c r="AP3922" s="34">
        <f t="shared" ca="1" si="2640"/>
        <v>190.33457173549928</v>
      </c>
      <c r="AQ3922" s="34">
        <f t="shared" ca="1" si="2640"/>
        <v>191.11561142167929</v>
      </c>
      <c r="AR3922" s="34">
        <f t="shared" ca="1" si="2640"/>
        <v>191.87785812966081</v>
      </c>
      <c r="AS3922" s="34">
        <f t="shared" ca="1" si="2640"/>
        <v>192.62134341133242</v>
      </c>
      <c r="AT3922" s="34">
        <f t="shared" ca="1" si="2640"/>
        <v>193.34609848808964</v>
      </c>
      <c r="AU3922" s="34">
        <f t="shared" ca="1" si="2640"/>
        <v>194.05215423173436</v>
      </c>
      <c r="AV3922" s="34">
        <f t="shared" ca="1" si="2640"/>
        <v>194.73954114759474</v>
      </c>
      <c r="AW3922" s="34">
        <f t="shared" ca="1" si="2640"/>
        <v>195.40828935966209</v>
      </c>
      <c r="AX3922" s="34">
        <f t="shared" ca="1" si="2640"/>
        <v>196.05842859764064</v>
      </c>
      <c r="AY3922" s="34">
        <f t="shared" ca="1" si="2640"/>
        <v>196.68998818572499</v>
      </c>
      <c r="AZ3922" s="34">
        <f t="shared" ca="1" si="2640"/>
        <v>197.30299703301995</v>
      </c>
      <c r="BA3922" s="34">
        <f t="shared" ca="1" si="2640"/>
        <v>197.89748362543435</v>
      </c>
      <c r="BB3922" s="34">
        <f t="shared" ca="1" si="2640"/>
        <v>198.47347601897945</v>
      </c>
      <c r="BC3922" s="34">
        <f t="shared" ca="1" si="2640"/>
        <v>199.03100183431948</v>
      </c>
      <c r="BD3922" s="34">
        <f t="shared" ca="1" si="2640"/>
        <v>199.57008825251842</v>
      </c>
      <c r="BE3922" s="34">
        <f t="shared" ca="1" si="2640"/>
        <v>200.09076201184482</v>
      </c>
      <c r="BF3922" s="34">
        <f t="shared" ca="1" si="2640"/>
        <v>200.59304940559085</v>
      </c>
    </row>
    <row r="3923" spans="1:58" x14ac:dyDescent="0.2">
      <c r="A3923" s="9" t="str">
        <f t="shared" si="2566"/>
        <v>Italy</v>
      </c>
      <c r="C3923" s="34">
        <f t="shared" ref="C3923:AH3923" ca="1" si="2641">C3685*C3227</f>
        <v>561.74888377199034</v>
      </c>
      <c r="D3923" s="34">
        <f t="shared" ca="1" si="2641"/>
        <v>554.43717457647358</v>
      </c>
      <c r="E3923" s="34">
        <f t="shared" ca="1" si="2641"/>
        <v>547.25727678037208</v>
      </c>
      <c r="F3923" s="34">
        <f t="shared" ca="1" si="2641"/>
        <v>540.20965131537048</v>
      </c>
      <c r="G3923" s="34">
        <f t="shared" ca="1" si="2641"/>
        <v>533.29474112245452</v>
      </c>
      <c r="H3923" s="34">
        <f t="shared" ca="1" si="2641"/>
        <v>526.51297189466084</v>
      </c>
      <c r="I3923" s="34">
        <f t="shared" ca="1" si="2641"/>
        <v>519.8647527878129</v>
      </c>
      <c r="J3923" s="34">
        <f t="shared" ca="1" si="2641"/>
        <v>513.35047710064725</v>
      </c>
      <c r="K3923" s="34">
        <f t="shared" ca="1" si="2641"/>
        <v>506.97052292568236</v>
      </c>
      <c r="L3923" s="34">
        <f t="shared" ca="1" si="2641"/>
        <v>500.72525377210962</v>
      </c>
      <c r="M3923" s="34">
        <f t="shared" ca="1" si="2641"/>
        <v>494.61501916194499</v>
      </c>
      <c r="N3923" s="34">
        <f t="shared" ca="1" si="2641"/>
        <v>488.64015520061423</v>
      </c>
      <c r="O3923" s="34">
        <f t="shared" ca="1" si="2641"/>
        <v>482.80098512309974</v>
      </c>
      <c r="P3923" s="34">
        <f t="shared" ca="1" si="2641"/>
        <v>477.09781981672484</v>
      </c>
      <c r="Q3923" s="34">
        <f t="shared" ca="1" si="2641"/>
        <v>471.53095832160454</v>
      </c>
      <c r="R3923" s="34">
        <f t="shared" ca="1" si="2641"/>
        <v>466.10068830974632</v>
      </c>
      <c r="S3923" s="34">
        <f t="shared" ca="1" si="2641"/>
        <v>460.8072865437415</v>
      </c>
      <c r="T3923" s="34">
        <f t="shared" ca="1" si="2641"/>
        <v>455.65101931594478</v>
      </c>
      <c r="U3923" s="34">
        <f t="shared" ca="1" si="2641"/>
        <v>450.63214286900165</v>
      </c>
      <c r="V3923" s="34">
        <f t="shared" ca="1" si="2641"/>
        <v>445.75090379854305</v>
      </c>
      <c r="W3923" s="34">
        <f t="shared" ca="1" si="2641"/>
        <v>441.00753943883183</v>
      </c>
      <c r="X3923" s="34">
        <f t="shared" ca="1" si="2641"/>
        <v>436.40227823211069</v>
      </c>
      <c r="Y3923" s="34">
        <f t="shared" ca="1" si="2641"/>
        <v>431.93534008236514</v>
      </c>
      <c r="Z3923" s="34">
        <f t="shared" ca="1" si="2641"/>
        <v>427.60693669418799</v>
      </c>
      <c r="AA3923" s="34">
        <f t="shared" ca="1" si="2641"/>
        <v>423.41727189739669</v>
      </c>
      <c r="AB3923" s="34">
        <f t="shared" ca="1" si="2641"/>
        <v>419.36654195802771</v>
      </c>
      <c r="AC3923" s="34">
        <f t="shared" ca="1" si="2641"/>
        <v>415.45493587630529</v>
      </c>
      <c r="AD3923" s="34">
        <f t="shared" ca="1" si="2641"/>
        <v>411.68263567215274</v>
      </c>
      <c r="AE3923" s="34">
        <f t="shared" ca="1" si="2641"/>
        <v>408.0498166587908</v>
      </c>
      <c r="AF3923" s="34">
        <f t="shared" ca="1" si="2641"/>
        <v>404.55664770494332</v>
      </c>
      <c r="AG3923" s="34">
        <f t="shared" ca="1" si="2641"/>
        <v>401.20329148614536</v>
      </c>
      <c r="AH3923" s="34">
        <f t="shared" ca="1" si="2641"/>
        <v>397.98990472562997</v>
      </c>
      <c r="AI3923" s="34">
        <f t="shared" ref="AI3923:BF3923" ca="1" si="2642">AI3685*AI3227</f>
        <v>394.916638425244</v>
      </c>
      <c r="AJ3923" s="34">
        <f t="shared" ca="1" si="2642"/>
        <v>391.98363808682893</v>
      </c>
      <c r="AK3923" s="34">
        <f t="shared" ca="1" si="2642"/>
        <v>389.19104392447679</v>
      </c>
      <c r="AL3923" s="34">
        <f t="shared" ca="1" si="2642"/>
        <v>386.53899106805926</v>
      </c>
      <c r="AM3923" s="34">
        <f t="shared" ca="1" si="2642"/>
        <v>384.02760975840448</v>
      </c>
      <c r="AN3923" s="34">
        <f t="shared" ca="1" si="2642"/>
        <v>381.65702553448432</v>
      </c>
      <c r="AO3923" s="34">
        <f t="shared" ca="1" si="2642"/>
        <v>379.42735941295507</v>
      </c>
      <c r="AP3923" s="34">
        <f t="shared" ca="1" si="2642"/>
        <v>377.33872806038102</v>
      </c>
      <c r="AQ3923" s="34">
        <f t="shared" ca="1" si="2642"/>
        <v>375.39124395845511</v>
      </c>
      <c r="AR3923" s="34">
        <f t="shared" ca="1" si="2642"/>
        <v>373.58501556251781</v>
      </c>
      <c r="AS3923" s="34">
        <f t="shared" ca="1" si="2642"/>
        <v>371.92014745365958</v>
      </c>
      <c r="AT3923" s="34">
        <f t="shared" ca="1" si="2642"/>
        <v>370.39674048468305</v>
      </c>
      <c r="AU3923" s="34">
        <f t="shared" ca="1" si="2642"/>
        <v>369.01489192018579</v>
      </c>
      <c r="AV3923" s="34">
        <f t="shared" ca="1" si="2642"/>
        <v>367.77469557101364</v>
      </c>
      <c r="AW3923" s="34">
        <f t="shared" ca="1" si="2642"/>
        <v>366.67624192332596</v>
      </c>
      <c r="AX3923" s="34">
        <f t="shared" ca="1" si="2642"/>
        <v>365.71961826249913</v>
      </c>
      <c r="AY3923" s="34">
        <f t="shared" ca="1" si="2642"/>
        <v>364.90490879208846</v>
      </c>
      <c r="AZ3923" s="34">
        <f t="shared" ca="1" si="2642"/>
        <v>364.23219474805671</v>
      </c>
      <c r="BA3923" s="34">
        <f t="shared" ca="1" si="2642"/>
        <v>363.70155450846948</v>
      </c>
      <c r="BB3923" s="34">
        <f t="shared" ca="1" si="2642"/>
        <v>363.31306369884828</v>
      </c>
      <c r="BC3923" s="34">
        <f t="shared" ca="1" si="2642"/>
        <v>363.06679529336276</v>
      </c>
      <c r="BD3923" s="34">
        <f t="shared" ca="1" si="2642"/>
        <v>362.96281971203877</v>
      </c>
      <c r="BE3923" s="34">
        <f t="shared" ca="1" si="2642"/>
        <v>363.00120491414674</v>
      </c>
      <c r="BF3923" s="34">
        <f t="shared" ca="1" si="2642"/>
        <v>363.18201648793149</v>
      </c>
    </row>
    <row r="3924" spans="1:58" x14ac:dyDescent="0.2">
      <c r="A3924" s="9" t="str">
        <f t="shared" si="2566"/>
        <v>Jamaica</v>
      </c>
      <c r="C3924" s="34">
        <f t="shared" ref="C3924:AH3924" ca="1" si="2643">C3686*C3228</f>
        <v>26.971227336039171</v>
      </c>
      <c r="D3924" s="34">
        <f t="shared" ca="1" si="2643"/>
        <v>27.290330845947672</v>
      </c>
      <c r="E3924" s="34">
        <f t="shared" ca="1" si="2643"/>
        <v>27.590571160577493</v>
      </c>
      <c r="F3924" s="34">
        <f t="shared" ca="1" si="2643"/>
        <v>27.871951960076675</v>
      </c>
      <c r="G3924" s="34">
        <f t="shared" ca="1" si="2643"/>
        <v>28.134518006108483</v>
      </c>
      <c r="H3924" s="34">
        <f t="shared" ca="1" si="2643"/>
        <v>28.378352287291811</v>
      </c>
      <c r="I3924" s="34">
        <f t="shared" ca="1" si="2643"/>
        <v>28.603573191481189</v>
      </c>
      <c r="J3924" s="34">
        <f t="shared" ca="1" si="2643"/>
        <v>28.810331722015516</v>
      </c>
      <c r="K3924" s="34">
        <f t="shared" ca="1" si="2643"/>
        <v>28.998808772842146</v>
      </c>
      <c r="L3924" s="34">
        <f t="shared" ca="1" si="2643"/>
        <v>29.169212475310342</v>
      </c>
      <c r="M3924" s="34">
        <f t="shared" ca="1" si="2643"/>
        <v>29.321775627438225</v>
      </c>
      <c r="N3924" s="34">
        <f t="shared" ca="1" si="2643"/>
        <v>29.456753214598006</v>
      </c>
      <c r="O3924" s="34">
        <f t="shared" ca="1" si="2643"/>
        <v>29.574420028837714</v>
      </c>
      <c r="P3924" s="34">
        <f t="shared" ca="1" si="2643"/>
        <v>29.675068392474817</v>
      </c>
      <c r="Q3924" s="34">
        <f t="shared" ca="1" si="2643"/>
        <v>29.759005990141958</v>
      </c>
      <c r="R3924" s="34">
        <f t="shared" ca="1" si="2643"/>
        <v>29.826553812159798</v>
      </c>
      <c r="S3924" s="34">
        <f t="shared" ca="1" si="2643"/>
        <v>29.878044210924141</v>
      </c>
      <c r="T3924" s="34">
        <f t="shared" ca="1" si="2643"/>
        <v>29.913819070951458</v>
      </c>
      <c r="U3924" s="34">
        <f t="shared" ca="1" si="2643"/>
        <v>29.934228092289977</v>
      </c>
      <c r="V3924" s="34">
        <f t="shared" ca="1" si="2643"/>
        <v>29.939627186200156</v>
      </c>
      <c r="W3924" s="34">
        <f t="shared" ca="1" si="2643"/>
        <v>29.930376981297414</v>
      </c>
      <c r="X3924" s="34">
        <f t="shared" ca="1" si="2643"/>
        <v>29.906841437758676</v>
      </c>
      <c r="Y3924" s="34">
        <f t="shared" ca="1" si="2643"/>
        <v>29.869386566680863</v>
      </c>
      <c r="Z3924" s="34">
        <f t="shared" ca="1" si="2643"/>
        <v>29.818379251270276</v>
      </c>
      <c r="AA3924" s="34">
        <f t="shared" ca="1" si="2643"/>
        <v>29.754186166195609</v>
      </c>
      <c r="AB3924" s="34">
        <f t="shared" ca="1" si="2643"/>
        <v>29.677172791181015</v>
      </c>
      <c r="AC3924" s="34">
        <f t="shared" ca="1" si="2643"/>
        <v>29.587702514706937</v>
      </c>
      <c r="AD3924" s="34">
        <f t="shared" ca="1" si="2643"/>
        <v>29.486135823554363</v>
      </c>
      <c r="AE3924" s="34">
        <f t="shared" ca="1" si="2643"/>
        <v>29.372829573830192</v>
      </c>
      <c r="AF3924" s="34">
        <f t="shared" ca="1" si="2643"/>
        <v>29.248136339077071</v>
      </c>
      <c r="AG3924" s="34">
        <f t="shared" ca="1" si="2643"/>
        <v>29.11240383105919</v>
      </c>
      <c r="AH3924" s="34">
        <f t="shared" ca="1" si="2643"/>
        <v>28.96597438885626</v>
      </c>
      <c r="AI3924" s="34">
        <f t="shared" ref="AI3924:BF3924" ca="1" si="2644">AI3686*AI3228</f>
        <v>28.809184531950351</v>
      </c>
      <c r="AJ3924" s="34">
        <f t="shared" ca="1" si="2644"/>
        <v>28.642364573086056</v>
      </c>
      <c r="AK3924" s="34">
        <f t="shared" ca="1" si="2644"/>
        <v>28.465838286783182</v>
      </c>
      <c r="AL3924" s="34">
        <f t="shared" ca="1" si="2644"/>
        <v>28.279922629515355</v>
      </c>
      <c r="AM3924" s="34">
        <f t="shared" ca="1" si="2644"/>
        <v>28.084927507697376</v>
      </c>
      <c r="AN3924" s="34">
        <f t="shared" ca="1" si="2644"/>
        <v>27.881155589783518</v>
      </c>
      <c r="AO3924" s="34">
        <f t="shared" ca="1" si="2644"/>
        <v>27.668902158926752</v>
      </c>
      <c r="AP3924" s="34">
        <f t="shared" ca="1" si="2644"/>
        <v>27.448455002822147</v>
      </c>
      <c r="AQ3924" s="34">
        <f t="shared" ca="1" si="2644"/>
        <v>27.220094337514542</v>
      </c>
      <c r="AR3924" s="34">
        <f t="shared" ca="1" si="2644"/>
        <v>26.984092762129073</v>
      </c>
      <c r="AS3924" s="34">
        <f t="shared" ca="1" si="2644"/>
        <v>26.740715241641716</v>
      </c>
      <c r="AT3924" s="34">
        <f t="shared" ca="1" si="2644"/>
        <v>26.490219114984157</v>
      </c>
      <c r="AU3924" s="34">
        <f t="shared" ca="1" si="2644"/>
        <v>26.232854125932182</v>
      </c>
      <c r="AV3924" s="34">
        <f t="shared" ca="1" si="2644"/>
        <v>25.968862474398083</v>
      </c>
      <c r="AW3924" s="34">
        <f t="shared" ca="1" si="2644"/>
        <v>25.698478885894552</v>
      </c>
      <c r="AX3924" s="34">
        <f t="shared" ca="1" si="2644"/>
        <v>25.421930697100063</v>
      </c>
      <c r="AY3924" s="34">
        <f t="shared" ca="1" si="2644"/>
        <v>25.139437955592065</v>
      </c>
      <c r="AZ3924" s="34">
        <f t="shared" ca="1" si="2644"/>
        <v>24.85121353196595</v>
      </c>
      <c r="BA3924" s="34">
        <f t="shared" ca="1" si="2644"/>
        <v>24.557463242682111</v>
      </c>
      <c r="BB3924" s="34">
        <f t="shared" ca="1" si="2644"/>
        <v>24.258385982122643</v>
      </c>
      <c r="BC3924" s="34">
        <f t="shared" ca="1" si="2644"/>
        <v>23.954173862451071</v>
      </c>
      <c r="BD3924" s="34">
        <f t="shared" ca="1" si="2644"/>
        <v>23.645012359994972</v>
      </c>
      <c r="BE3924" s="34">
        <f t="shared" ca="1" si="2644"/>
        <v>23.331080466970242</v>
      </c>
      <c r="BF3924" s="34">
        <f t="shared" ca="1" si="2644"/>
        <v>23.012550847479602</v>
      </c>
    </row>
    <row r="3925" spans="1:58" x14ac:dyDescent="0.2">
      <c r="A3925" s="9" t="str">
        <f t="shared" si="2566"/>
        <v>Japan</v>
      </c>
      <c r="C3925" s="34">
        <f t="shared" ref="C3925:AH3925" ca="1" si="2645">C3687*C3229</f>
        <v>1152.4377971723113</v>
      </c>
      <c r="D3925" s="34">
        <f t="shared" ca="1" si="2645"/>
        <v>1136.3420003552735</v>
      </c>
      <c r="E3925" s="34">
        <f t="shared" ca="1" si="2645"/>
        <v>1120.5413929812105</v>
      </c>
      <c r="F3925" s="34">
        <f t="shared" ca="1" si="2645"/>
        <v>1105.0360614859828</v>
      </c>
      <c r="G3925" s="34">
        <f t="shared" ca="1" si="2645"/>
        <v>1089.8260899373633</v>
      </c>
      <c r="H3925" s="34">
        <f t="shared" ca="1" si="2645"/>
        <v>1074.9115601036208</v>
      </c>
      <c r="I3925" s="34">
        <f t="shared" ca="1" si="2645"/>
        <v>1060.2925515194406</v>
      </c>
      <c r="J3925" s="34">
        <f t="shared" ca="1" si="2645"/>
        <v>1045.9691415504517</v>
      </c>
      <c r="K3925" s="34">
        <f t="shared" ca="1" si="2645"/>
        <v>1031.941405455005</v>
      </c>
      <c r="L3925" s="34">
        <f t="shared" ca="1" si="2645"/>
        <v>1018.2094164447035</v>
      </c>
      <c r="M3925" s="34">
        <f t="shared" ca="1" si="2645"/>
        <v>1004.773245742547</v>
      </c>
      <c r="N3925" s="34">
        <f t="shared" ca="1" si="2645"/>
        <v>991.63296263949576</v>
      </c>
      <c r="O3925" s="34">
        <f t="shared" ca="1" si="2645"/>
        <v>978.78863454919212</v>
      </c>
      <c r="P3925" s="34">
        <f t="shared" ca="1" si="2645"/>
        <v>966.2403270612225</v>
      </c>
      <c r="Q3925" s="34">
        <f t="shared" ca="1" si="2645"/>
        <v>953.98810399223692</v>
      </c>
      <c r="R3925" s="34">
        <f t="shared" ca="1" si="2645"/>
        <v>942.03202743618101</v>
      </c>
      <c r="S3925" s="34">
        <f t="shared" ca="1" si="2645"/>
        <v>930.37215781226723</v>
      </c>
      <c r="T3925" s="34">
        <f t="shared" ca="1" si="2645"/>
        <v>919.00855391215998</v>
      </c>
      <c r="U3925" s="34">
        <f t="shared" ca="1" si="2645"/>
        <v>907.94127294523014</v>
      </c>
      <c r="V3925" s="34">
        <f t="shared" ca="1" si="2645"/>
        <v>897.17037058266169</v>
      </c>
      <c r="W3925" s="34">
        <f t="shared" ca="1" si="2645"/>
        <v>886.69590100013409</v>
      </c>
      <c r="X3925" s="34">
        <f t="shared" ca="1" si="2645"/>
        <v>876.51791691944766</v>
      </c>
      <c r="Y3925" s="34">
        <f t="shared" ca="1" si="2645"/>
        <v>866.63646964839586</v>
      </c>
      <c r="Z3925" s="34">
        <f t="shared" ca="1" si="2645"/>
        <v>857.05160912012525</v>
      </c>
      <c r="AA3925" s="34">
        <f t="shared" ca="1" si="2645"/>
        <v>847.76338393059257</v>
      </c>
      <c r="AB3925" s="34">
        <f t="shared" ca="1" si="2645"/>
        <v>838.77184137558811</v>
      </c>
      <c r="AC3925" s="34">
        <f t="shared" ca="1" si="2645"/>
        <v>830.07702748615986</v>
      </c>
      <c r="AD3925" s="34">
        <f t="shared" ca="1" si="2645"/>
        <v>821.67898706321569</v>
      </c>
      <c r="AE3925" s="34">
        <f t="shared" ca="1" si="2645"/>
        <v>813.57776371101261</v>
      </c>
      <c r="AF3925" s="34">
        <f t="shared" ca="1" si="2645"/>
        <v>805.77339986989</v>
      </c>
      <c r="AG3925" s="34">
        <f t="shared" ca="1" si="2645"/>
        <v>798.2659368475388</v>
      </c>
      <c r="AH3925" s="34">
        <f t="shared" ca="1" si="2645"/>
        <v>791.05541485004073</v>
      </c>
      <c r="AI3925" s="34">
        <f t="shared" ref="AI3925:BF3925" ca="1" si="2646">AI3687*AI3229</f>
        <v>784.14187301127185</v>
      </c>
      <c r="AJ3925" s="34">
        <f t="shared" ca="1" si="2646"/>
        <v>777.52534942213435</v>
      </c>
      <c r="AK3925" s="34">
        <f t="shared" ca="1" si="2646"/>
        <v>771.20588115844123</v>
      </c>
      <c r="AL3925" s="34">
        <f t="shared" ca="1" si="2646"/>
        <v>765.18350430821931</v>
      </c>
      <c r="AM3925" s="34">
        <f t="shared" ca="1" si="2646"/>
        <v>759.45825399813532</v>
      </c>
      <c r="AN3925" s="34">
        <f t="shared" ca="1" si="2646"/>
        <v>754.03016441939087</v>
      </c>
      <c r="AO3925" s="34">
        <f t="shared" ca="1" si="2646"/>
        <v>748.89926885237219</v>
      </c>
      <c r="AP3925" s="34">
        <f t="shared" ca="1" si="2646"/>
        <v>744.06559969127886</v>
      </c>
      <c r="AQ3925" s="34">
        <f t="shared" ca="1" si="2646"/>
        <v>739.52918846732211</v>
      </c>
      <c r="AR3925" s="34">
        <f t="shared" ca="1" si="2646"/>
        <v>735.29006587194579</v>
      </c>
      <c r="AS3925" s="34">
        <f t="shared" ca="1" si="2646"/>
        <v>731.34826177889011</v>
      </c>
      <c r="AT3925" s="34">
        <f t="shared" ca="1" si="2646"/>
        <v>727.70380526585723</v>
      </c>
      <c r="AU3925" s="34">
        <f t="shared" ca="1" si="2646"/>
        <v>724.35672463547633</v>
      </c>
      <c r="AV3925" s="34">
        <f t="shared" ca="1" si="2646"/>
        <v>721.30704743590695</v>
      </c>
      <c r="AW3925" s="34">
        <f t="shared" ca="1" si="2646"/>
        <v>718.55480048036429</v>
      </c>
      <c r="AX3925" s="34">
        <f t="shared" ca="1" si="2646"/>
        <v>716.10000986677983</v>
      </c>
      <c r="AY3925" s="34">
        <f t="shared" ca="1" si="2646"/>
        <v>713.94270099618768</v>
      </c>
      <c r="AZ3925" s="34">
        <f t="shared" ca="1" si="2646"/>
        <v>712.08289859128126</v>
      </c>
      <c r="BA3925" s="34">
        <f t="shared" ca="1" si="2646"/>
        <v>710.52062671395595</v>
      </c>
      <c r="BB3925" s="34">
        <f t="shared" ca="1" si="2646"/>
        <v>709.25590878259345</v>
      </c>
      <c r="BC3925" s="34">
        <f t="shared" ca="1" si="2646"/>
        <v>708.28876758877789</v>
      </c>
      <c r="BD3925" s="34">
        <f t="shared" ca="1" si="2646"/>
        <v>707.61922531378229</v>
      </c>
      <c r="BE3925" s="34">
        <f t="shared" ca="1" si="2646"/>
        <v>707.24730354409974</v>
      </c>
      <c r="BF3925" s="34">
        <f t="shared" ca="1" si="2646"/>
        <v>707.17302328723326</v>
      </c>
    </row>
    <row r="3926" spans="1:58" x14ac:dyDescent="0.2">
      <c r="A3926" s="9" t="str">
        <f t="shared" si="2566"/>
        <v>Jordan</v>
      </c>
      <c r="C3926" s="34">
        <f t="shared" ref="C3926:AH3926" ca="1" si="2647">C3688*C3230</f>
        <v>141.25803088475834</v>
      </c>
      <c r="D3926" s="34">
        <f t="shared" ca="1" si="2647"/>
        <v>142.20282460034454</v>
      </c>
      <c r="E3926" s="34">
        <f t="shared" ca="1" si="2647"/>
        <v>143.06237903344007</v>
      </c>
      <c r="F3926" s="34">
        <f t="shared" ca="1" si="2647"/>
        <v>143.83959383159095</v>
      </c>
      <c r="G3926" s="34">
        <f t="shared" ca="1" si="2647"/>
        <v>144.53750872349565</v>
      </c>
      <c r="H3926" s="34">
        <f t="shared" ca="1" si="2647"/>
        <v>145.15928342838413</v>
      </c>
      <c r="I3926" s="34">
        <f t="shared" ca="1" si="2647"/>
        <v>145.70817855427489</v>
      </c>
      <c r="J3926" s="34">
        <f t="shared" ca="1" si="2647"/>
        <v>146.18753752574764</v>
      </c>
      <c r="K3926" s="34">
        <f t="shared" ca="1" si="2647"/>
        <v>146.60076956887741</v>
      </c>
      <c r="L3926" s="34">
        <f t="shared" ca="1" si="2647"/>
        <v>146.95133376801431</v>
      </c>
      <c r="M3926" s="34">
        <f t="shared" ca="1" si="2647"/>
        <v>147.24272419889223</v>
      </c>
      <c r="N3926" s="34">
        <f t="shared" ca="1" si="2647"/>
        <v>147.47845613196557</v>
      </c>
      <c r="O3926" s="34">
        <f t="shared" ca="1" si="2647"/>
        <v>147.6620532925125</v>
      </c>
      <c r="P3926" s="34">
        <f t="shared" ca="1" si="2647"/>
        <v>147.79703615578066</v>
      </c>
      <c r="Q3926" s="34">
        <f t="shared" ca="1" si="2647"/>
        <v>147.88691125041311</v>
      </c>
      <c r="R3926" s="34">
        <f t="shared" ca="1" si="2647"/>
        <v>147.93516143733811</v>
      </c>
      <c r="S3926" s="34">
        <f t="shared" ca="1" si="2647"/>
        <v>147.9452371280006</v>
      </c>
      <c r="T3926" s="34">
        <f t="shared" ca="1" si="2647"/>
        <v>147.92054840183246</v>
      </c>
      <c r="U3926" s="34">
        <f t="shared" ca="1" si="2647"/>
        <v>147.86445798123708</v>
      </c>
      <c r="V3926" s="34">
        <f t="shared" ca="1" si="2647"/>
        <v>147.78027501955199</v>
      </c>
      <c r="W3926" s="34">
        <f t="shared" ca="1" si="2647"/>
        <v>147.67124965746291</v>
      </c>
      <c r="X3926" s="34">
        <f t="shared" ca="1" si="2647"/>
        <v>147.54056830159425</v>
      </c>
      <c r="Y3926" s="34">
        <f t="shared" ca="1" si="2647"/>
        <v>147.39134958007028</v>
      </c>
      <c r="Z3926" s="34">
        <f t="shared" ca="1" si="2647"/>
        <v>147.22664092907976</v>
      </c>
      <c r="AA3926" s="34">
        <f t="shared" ca="1" si="2647"/>
        <v>147.04941576604662</v>
      </c>
      <c r="AB3926" s="34">
        <f t="shared" ca="1" si="2647"/>
        <v>146.86257120519986</v>
      </c>
      <c r="AC3926" s="34">
        <f t="shared" ca="1" si="2647"/>
        <v>146.66892627348179</v>
      </c>
      <c r="AD3926" s="34">
        <f t="shared" ca="1" si="2647"/>
        <v>146.47122058503979</v>
      </c>
      <c r="AE3926" s="34">
        <f t="shared" ca="1" si="2647"/>
        <v>146.27211343537701</v>
      </c>
      <c r="AF3926" s="34">
        <f t="shared" ca="1" si="2647"/>
        <v>146.07418327670183</v>
      </c>
      <c r="AG3926" s="34">
        <f t="shared" ca="1" si="2647"/>
        <v>145.87992753908031</v>
      </c>
      <c r="AH3926" s="34">
        <f t="shared" ca="1" si="2647"/>
        <v>145.69176276270366</v>
      </c>
      <c r="AI3926" s="34">
        <f t="shared" ref="AI3926:BF3926" ca="1" si="2648">AI3688*AI3230</f>
        <v>145.51202500944103</v>
      </c>
      <c r="AJ3926" s="34">
        <f t="shared" ca="1" si="2648"/>
        <v>145.34297052292047</v>
      </c>
      <c r="AK3926" s="34">
        <f t="shared" ca="1" si="2648"/>
        <v>145.1867766092615</v>
      </c>
      <c r="AL3926" s="34">
        <f t="shared" ca="1" si="2648"/>
        <v>145.04554271127054</v>
      </c>
      <c r="AM3926" s="34">
        <f t="shared" ca="1" si="2648"/>
        <v>144.92129165206279</v>
      </c>
      <c r="AN3926" s="34">
        <f t="shared" ca="1" si="2648"/>
        <v>144.81597102454805</v>
      </c>
      <c r="AO3926" s="34">
        <f t="shared" ca="1" si="2648"/>
        <v>144.73145470627912</v>
      </c>
      <c r="AP3926" s="34">
        <f t="shared" ca="1" si="2648"/>
        <v>144.66954447961464</v>
      </c>
      <c r="AQ3926" s="34">
        <f t="shared" ca="1" si="2648"/>
        <v>144.6319717397553</v>
      </c>
      <c r="AR3926" s="34">
        <f t="shared" ca="1" si="2648"/>
        <v>144.62039927385717</v>
      </c>
      <c r="AS3926" s="34">
        <f t="shared" ca="1" si="2648"/>
        <v>144.63642309689769</v>
      </c>
      <c r="AT3926" s="34">
        <f t="shared" ca="1" si="2648"/>
        <v>144.68157433009088</v>
      </c>
      <c r="AU3926" s="34">
        <f t="shared" ca="1" si="2648"/>
        <v>144.75732111030794</v>
      </c>
      <c r="AV3926" s="34">
        <f t="shared" ca="1" si="2648"/>
        <v>144.86507051879269</v>
      </c>
      <c r="AW3926" s="34">
        <f t="shared" ca="1" si="2648"/>
        <v>145.00617051997577</v>
      </c>
      <c r="AX3926" s="34">
        <f t="shared" ca="1" si="2648"/>
        <v>145.18191190098136</v>
      </c>
      <c r="AY3926" s="34">
        <f t="shared" ca="1" si="2648"/>
        <v>145.39353020444881</v>
      </c>
      <c r="AZ3926" s="34">
        <f t="shared" ca="1" si="2648"/>
        <v>145.64220764728893</v>
      </c>
      <c r="BA3926" s="34">
        <f t="shared" ca="1" si="2648"/>
        <v>145.92907501989541</v>
      </c>
      <c r="BB3926" s="34">
        <f t="shared" ca="1" si="2648"/>
        <v>146.25521355981562</v>
      </c>
      <c r="BC3926" s="34">
        <f t="shared" ca="1" si="2648"/>
        <v>146.62165679601156</v>
      </c>
      <c r="BD3926" s="34">
        <f t="shared" ca="1" si="2648"/>
        <v>147.02939235907206</v>
      </c>
      <c r="BE3926" s="34">
        <f t="shared" ca="1" si="2648"/>
        <v>147.47936375475459</v>
      </c>
      <c r="BF3926" s="34">
        <f t="shared" ca="1" si="2648"/>
        <v>147.97247209747351</v>
      </c>
    </row>
    <row r="3927" spans="1:58" x14ac:dyDescent="0.2">
      <c r="A3927" s="9" t="str">
        <f t="shared" si="2566"/>
        <v>Kazakhstan</v>
      </c>
      <c r="C3927" s="34">
        <f t="shared" ref="C3927:AH3927" ca="1" si="2649">C3689*C3231</f>
        <v>380.63869413820612</v>
      </c>
      <c r="D3927" s="34">
        <f t="shared" ca="1" si="2649"/>
        <v>378.73613253264432</v>
      </c>
      <c r="E3927" s="34">
        <f t="shared" ca="1" si="2649"/>
        <v>376.87161612445533</v>
      </c>
      <c r="F3927" s="34">
        <f t="shared" ca="1" si="2649"/>
        <v>375.04542449919472</v>
      </c>
      <c r="G3927" s="34">
        <f t="shared" ca="1" si="2649"/>
        <v>373.25782644029641</v>
      </c>
      <c r="H3927" s="34">
        <f t="shared" ca="1" si="2649"/>
        <v>371.50908037024374</v>
      </c>
      <c r="I3927" s="34">
        <f t="shared" ca="1" si="2649"/>
        <v>369.79943477331511</v>
      </c>
      <c r="J3927" s="34">
        <f t="shared" ca="1" si="2649"/>
        <v>368.12912860040922</v>
      </c>
      <c r="K3927" s="34">
        <f t="shared" ca="1" si="2649"/>
        <v>366.49839165696335</v>
      </c>
      <c r="L3927" s="34">
        <f t="shared" ca="1" si="2649"/>
        <v>364.90744497440858</v>
      </c>
      <c r="M3927" s="34">
        <f t="shared" ca="1" si="2649"/>
        <v>363.35650116612055</v>
      </c>
      <c r="N3927" s="34">
        <f t="shared" ca="1" si="2649"/>
        <v>361.8457647682535</v>
      </c>
      <c r="O3927" s="34">
        <f t="shared" ca="1" si="2649"/>
        <v>360.37543256636206</v>
      </c>
      <c r="P3927" s="34">
        <f t="shared" ca="1" si="2649"/>
        <v>358.94569390814729</v>
      </c>
      <c r="Q3927" s="34">
        <f t="shared" ca="1" si="2649"/>
        <v>357.55673100318194</v>
      </c>
      <c r="R3927" s="34">
        <f t="shared" ca="1" si="2649"/>
        <v>356.20871920990214</v>
      </c>
      <c r="S3927" s="34">
        <f t="shared" ca="1" si="2649"/>
        <v>354.90182731067398</v>
      </c>
      <c r="T3927" s="34">
        <f t="shared" ca="1" si="2649"/>
        <v>353.63621777517682</v>
      </c>
      <c r="U3927" s="34">
        <f t="shared" ca="1" si="2649"/>
        <v>352.41204701286944</v>
      </c>
      <c r="V3927" s="34">
        <f t="shared" ca="1" si="2649"/>
        <v>351.22946561473827</v>
      </c>
      <c r="W3927" s="34">
        <f t="shared" ca="1" si="2649"/>
        <v>350.08861858505321</v>
      </c>
      <c r="X3927" s="34">
        <f t="shared" ca="1" si="2649"/>
        <v>348.98964556329173</v>
      </c>
      <c r="Y3927" s="34">
        <f t="shared" ca="1" si="2649"/>
        <v>347.93268103692054</v>
      </c>
      <c r="Z3927" s="34">
        <f t="shared" ca="1" si="2649"/>
        <v>346.91785454515758</v>
      </c>
      <c r="AA3927" s="34">
        <f t="shared" ca="1" si="2649"/>
        <v>345.94529087437058</v>
      </c>
      <c r="AB3927" s="34">
        <f t="shared" ca="1" si="2649"/>
        <v>345.01511024520221</v>
      </c>
      <c r="AC3927" s="34">
        <f t="shared" ca="1" si="2649"/>
        <v>344.12742849204494</v>
      </c>
      <c r="AD3927" s="34">
        <f t="shared" ca="1" si="2649"/>
        <v>343.28235723492548</v>
      </c>
      <c r="AE3927" s="34">
        <f t="shared" ca="1" si="2649"/>
        <v>342.48000404439352</v>
      </c>
      <c r="AF3927" s="34">
        <f t="shared" ca="1" si="2649"/>
        <v>341.72047259944583</v>
      </c>
      <c r="AG3927" s="34">
        <f t="shared" ca="1" si="2649"/>
        <v>341.003862839053</v>
      </c>
      <c r="AH3927" s="34">
        <f t="shared" ca="1" si="2649"/>
        <v>340.33027110729535</v>
      </c>
      <c r="AI3927" s="34">
        <f t="shared" ref="AI3927:BF3927" ca="1" si="2650">AI3689*AI3231</f>
        <v>339.69979029264942</v>
      </c>
      <c r="AJ3927" s="34">
        <f t="shared" ca="1" si="2650"/>
        <v>339.11250996140797</v>
      </c>
      <c r="AK3927" s="34">
        <f t="shared" ca="1" si="2650"/>
        <v>338.56851648575281</v>
      </c>
      <c r="AL3927" s="34">
        <f t="shared" ca="1" si="2650"/>
        <v>338.06789316644102</v>
      </c>
      <c r="AM3927" s="34">
        <f t="shared" ca="1" si="2650"/>
        <v>337.61072035060323</v>
      </c>
      <c r="AN3927" s="34">
        <f t="shared" ca="1" si="2650"/>
        <v>337.19707554459438</v>
      </c>
      <c r="AO3927" s="34">
        <f t="shared" ca="1" si="2650"/>
        <v>336.82703352237684</v>
      </c>
      <c r="AP3927" s="34">
        <f t="shared" ca="1" si="2650"/>
        <v>336.50066642935775</v>
      </c>
      <c r="AQ3927" s="34">
        <f t="shared" ca="1" si="2650"/>
        <v>336.21804388214264</v>
      </c>
      <c r="AR3927" s="34">
        <f t="shared" ca="1" si="2650"/>
        <v>335.97923306411172</v>
      </c>
      <c r="AS3927" s="34">
        <f t="shared" ca="1" si="2650"/>
        <v>335.78429881726339</v>
      </c>
      <c r="AT3927" s="34">
        <f t="shared" ca="1" si="2650"/>
        <v>335.63330373021586</v>
      </c>
      <c r="AU3927" s="34">
        <f t="shared" ca="1" si="2650"/>
        <v>335.52630822279872</v>
      </c>
      <c r="AV3927" s="34">
        <f t="shared" ca="1" si="2650"/>
        <v>335.46337062710995</v>
      </c>
      <c r="AW3927" s="34">
        <f t="shared" ca="1" si="2650"/>
        <v>335.44454726545609</v>
      </c>
      <c r="AX3927" s="34">
        <f t="shared" ca="1" si="2650"/>
        <v>335.4698925250396</v>
      </c>
      <c r="AY3927" s="34">
        <f t="shared" ca="1" si="2650"/>
        <v>335.53945892979863</v>
      </c>
      <c r="AZ3927" s="34">
        <f t="shared" ca="1" si="2650"/>
        <v>335.65329720925058</v>
      </c>
      <c r="BA3927" s="34">
        <f t="shared" ca="1" si="2650"/>
        <v>335.81145636473434</v>
      </c>
      <c r="BB3927" s="34">
        <f t="shared" ca="1" si="2650"/>
        <v>336.01398373289203</v>
      </c>
      <c r="BC3927" s="34">
        <f t="shared" ca="1" si="2650"/>
        <v>336.26092504677382</v>
      </c>
      <c r="BD3927" s="34">
        <f t="shared" ca="1" si="2650"/>
        <v>336.55232449439779</v>
      </c>
      <c r="BE3927" s="34">
        <f t="shared" ca="1" si="2650"/>
        <v>336.88822477513895</v>
      </c>
      <c r="BF3927" s="34">
        <f t="shared" ca="1" si="2650"/>
        <v>337.26866715376968</v>
      </c>
    </row>
    <row r="3928" spans="1:58" x14ac:dyDescent="0.2">
      <c r="A3928" s="9" t="str">
        <f t="shared" si="2566"/>
        <v>Kenya</v>
      </c>
      <c r="C3928" s="34">
        <f t="shared" ref="C3928:AH3928" ca="1" si="2651">C3690*C3232</f>
        <v>449.08900057435613</v>
      </c>
      <c r="D3928" s="34">
        <f t="shared" ca="1" si="2651"/>
        <v>471.81164103936214</v>
      </c>
      <c r="E3928" s="34">
        <f t="shared" ca="1" si="2651"/>
        <v>494.83313325012546</v>
      </c>
      <c r="F3928" s="34">
        <f t="shared" ca="1" si="2651"/>
        <v>518.11632221233458</v>
      </c>
      <c r="G3928" s="34">
        <f t="shared" ca="1" si="2651"/>
        <v>541.62388134816695</v>
      </c>
      <c r="H3928" s="34">
        <f t="shared" ca="1" si="2651"/>
        <v>565.3184885821471</v>
      </c>
      <c r="I3928" s="34">
        <f t="shared" ca="1" si="2651"/>
        <v>589.16299216113555</v>
      </c>
      <c r="J3928" s="34">
        <f t="shared" ca="1" si="2651"/>
        <v>613.12056549260524</v>
      </c>
      <c r="K3928" s="34">
        <f t="shared" ca="1" si="2651"/>
        <v>637.15485046915603</v>
      </c>
      <c r="L3928" s="34">
        <f t="shared" ca="1" si="2651"/>
        <v>661.23008892157748</v>
      </c>
      <c r="M3928" s="34">
        <f t="shared" ca="1" si="2651"/>
        <v>685.31124200160559</v>
      </c>
      <c r="N3928" s="34">
        <f t="shared" ca="1" si="2651"/>
        <v>709.36409744275443</v>
      </c>
      <c r="O3928" s="34">
        <f t="shared" ca="1" si="2651"/>
        <v>733.35536477761832</v>
      </c>
      <c r="P3928" s="34">
        <f t="shared" ca="1" si="2651"/>
        <v>757.25275870778637</v>
      </c>
      <c r="Q3928" s="34">
        <f t="shared" ca="1" si="2651"/>
        <v>781.02507092268399</v>
      </c>
      <c r="R3928" s="34">
        <f t="shared" ca="1" si="2651"/>
        <v>804.64223075206053</v>
      </c>
      <c r="S3928" s="34">
        <f t="shared" ca="1" si="2651"/>
        <v>828.07535510831019</v>
      </c>
      <c r="T3928" s="34">
        <f t="shared" ca="1" si="2651"/>
        <v>851.29678823584322</v>
      </c>
      <c r="U3928" s="34">
        <f t="shared" ca="1" si="2651"/>
        <v>874.28013183013229</v>
      </c>
      <c r="V3928" s="34">
        <f t="shared" ca="1" si="2651"/>
        <v>897.00026612588124</v>
      </c>
      <c r="W3928" s="34">
        <f t="shared" ca="1" si="2651"/>
        <v>919.43336257666851</v>
      </c>
      <c r="X3928" s="34">
        <f t="shared" ca="1" si="2651"/>
        <v>941.55688876484544</v>
      </c>
      <c r="Y3928" s="34">
        <f t="shared" ca="1" si="2651"/>
        <v>963.34960618486491</v>
      </c>
      <c r="Z3928" s="34">
        <f t="shared" ca="1" si="2651"/>
        <v>984.79156154327939</v>
      </c>
      <c r="AA3928" s="34">
        <f t="shared" ca="1" si="2651"/>
        <v>1005.8640722085549</v>
      </c>
      <c r="AB3928" s="34">
        <f t="shared" ca="1" si="2651"/>
        <v>1026.549706431505</v>
      </c>
      <c r="AC3928" s="34">
        <f t="shared" ca="1" si="2651"/>
        <v>1046.8322589363502</v>
      </c>
      <c r="AD3928" s="34">
        <f t="shared" ca="1" si="2651"/>
        <v>1066.6967224612586</v>
      </c>
      <c r="AE3928" s="34">
        <f t="shared" ca="1" si="2651"/>
        <v>1086.1292557991587</v>
      </c>
      <c r="AF3928" s="34">
        <f t="shared" ca="1" si="2651"/>
        <v>1105.1171488627826</v>
      </c>
      <c r="AG3928" s="34">
        <f t="shared" ca="1" si="2651"/>
        <v>1123.6487852654557</v>
      </c>
      <c r="AH3928" s="34">
        <f t="shared" ca="1" si="2651"/>
        <v>1141.7136028793113</v>
      </c>
      <c r="AI3928" s="34">
        <f t="shared" ref="AI3928:BF3928" ca="1" si="2652">AI3690*AI3232</f>
        <v>1159.3020527981273</v>
      </c>
      <c r="AJ3928" s="34">
        <f t="shared" ca="1" si="2652"/>
        <v>1176.4055571012398</v>
      </c>
      <c r="AK3928" s="34">
        <f t="shared" ca="1" si="2652"/>
        <v>1193.0164657803496</v>
      </c>
      <c r="AL3928" s="34">
        <f t="shared" ca="1" si="2652"/>
        <v>1209.1280131609722</v>
      </c>
      <c r="AM3928" s="34">
        <f t="shared" ca="1" si="2652"/>
        <v>1224.7342741168593</v>
      </c>
      <c r="AN3928" s="34">
        <f t="shared" ca="1" si="2652"/>
        <v>1239.8301203474966</v>
      </c>
      <c r="AO3928" s="34">
        <f t="shared" ca="1" si="2652"/>
        <v>1254.4111769575243</v>
      </c>
      <c r="AP3928" s="34">
        <f t="shared" ca="1" si="2652"/>
        <v>1268.473779551314</v>
      </c>
      <c r="AQ3928" s="34">
        <f t="shared" ca="1" si="2652"/>
        <v>1282.0149320274431</v>
      </c>
      <c r="AR3928" s="34">
        <f t="shared" ca="1" si="2652"/>
        <v>1295.0322652352595</v>
      </c>
      <c r="AS3928" s="34">
        <f t="shared" ca="1" si="2652"/>
        <v>1307.5239966303227</v>
      </c>
      <c r="AT3928" s="34">
        <f t="shared" ca="1" si="2652"/>
        <v>1319.4888910462018</v>
      </c>
      <c r="AU3928" s="34">
        <f t="shared" ca="1" si="2652"/>
        <v>1330.9262226779169</v>
      </c>
      <c r="AV3928" s="34">
        <f t="shared" ca="1" si="2652"/>
        <v>1341.8357383562434</v>
      </c>
      <c r="AW3928" s="34">
        <f t="shared" ca="1" si="2652"/>
        <v>1352.2176221730335</v>
      </c>
      <c r="AX3928" s="34">
        <f t="shared" ca="1" si="2652"/>
        <v>1362.0724615047745</v>
      </c>
      <c r="AY3928" s="34">
        <f t="shared" ca="1" si="2652"/>
        <v>1371.4012144654823</v>
      </c>
      <c r="AZ3928" s="34">
        <f t="shared" ca="1" si="2652"/>
        <v>1380.2051788099934</v>
      </c>
      <c r="BA3928" s="34">
        <f t="shared" ca="1" si="2652"/>
        <v>1388.4859622952908</v>
      </c>
      <c r="BB3928" s="34">
        <f t="shared" ca="1" si="2652"/>
        <v>1396.2454545000953</v>
      </c>
      <c r="BC3928" s="34">
        <f t="shared" ca="1" si="2652"/>
        <v>1403.4858000919157</v>
      </c>
      <c r="BD3928" s="34">
        <f t="shared" ca="1" si="2652"/>
        <v>1410.2093735256619</v>
      </c>
      <c r="BE3928" s="34">
        <f t="shared" ca="1" si="2652"/>
        <v>1416.4187551489827</v>
      </c>
      <c r="BF3928" s="34">
        <f t="shared" ca="1" si="2652"/>
        <v>1422.1167086864036</v>
      </c>
    </row>
    <row r="3929" spans="1:58" x14ac:dyDescent="0.2">
      <c r="A3929" s="9" t="str">
        <f t="shared" si="2566"/>
        <v>Kiribati</v>
      </c>
      <c r="C3929" s="34">
        <f t="shared" ref="C3929:AH3929" ca="1" si="2653">C3691*C3233</f>
        <v>1.5045635431810822</v>
      </c>
      <c r="D3929" s="34">
        <f t="shared" ca="1" si="2653"/>
        <v>1.54992197216885</v>
      </c>
      <c r="E3929" s="34">
        <f t="shared" ca="1" si="2653"/>
        <v>1.5950038068173875</v>
      </c>
      <c r="F3929" s="34">
        <f t="shared" ca="1" si="2653"/>
        <v>1.6397628620784102</v>
      </c>
      <c r="G3929" s="34">
        <f t="shared" ca="1" si="2653"/>
        <v>1.6841550366191236</v>
      </c>
      <c r="H3929" s="34">
        <f t="shared" ca="1" si="2653"/>
        <v>1.7281383309515974</v>
      </c>
      <c r="I3929" s="34">
        <f t="shared" ca="1" si="2653"/>
        <v>1.7716728535857555</v>
      </c>
      <c r="J3929" s="34">
        <f t="shared" ca="1" si="2653"/>
        <v>1.8147208162447086</v>
      </c>
      <c r="K3929" s="34">
        <f t="shared" ca="1" si="2653"/>
        <v>1.857246519155229</v>
      </c>
      <c r="L3929" s="34">
        <f t="shared" ca="1" si="2653"/>
        <v>1.8992163274160965</v>
      </c>
      <c r="M3929" s="34">
        <f t="shared" ca="1" si="2653"/>
        <v>1.9405986394041899</v>
      </c>
      <c r="N3929" s="34">
        <f t="shared" ca="1" si="2653"/>
        <v>1.981363848155743</v>
      </c>
      <c r="O3929" s="34">
        <f t="shared" ca="1" si="2653"/>
        <v>2.0214842966058404</v>
      </c>
      <c r="P3929" s="34">
        <f t="shared" ca="1" si="2653"/>
        <v>2.0609342275373761</v>
      </c>
      <c r="Q3929" s="34">
        <f t="shared" ca="1" si="2653"/>
        <v>2.0996897290292358</v>
      </c>
      <c r="R3929" s="34">
        <f t="shared" ca="1" si="2653"/>
        <v>2.1377286761582144</v>
      </c>
      <c r="S3929" s="34">
        <f t="shared" ca="1" si="2653"/>
        <v>2.175030669644344</v>
      </c>
      <c r="T3929" s="34">
        <f t="shared" ca="1" si="2653"/>
        <v>2.2115769720918741</v>
      </c>
      <c r="U3929" s="34">
        <f t="shared" ca="1" si="2653"/>
        <v>2.2473504424127118</v>
      </c>
      <c r="V3929" s="34">
        <f t="shared" ca="1" si="2653"/>
        <v>2.2823354689839577</v>
      </c>
      <c r="W3929" s="34">
        <f t="shared" ca="1" si="2653"/>
        <v>2.3165179020273823</v>
      </c>
      <c r="X3929" s="34">
        <f t="shared" ca="1" si="2653"/>
        <v>2.349884985665414</v>
      </c>
      <c r="Y3929" s="34">
        <f t="shared" ca="1" si="2653"/>
        <v>2.3824252900474403</v>
      </c>
      <c r="Z3929" s="34">
        <f t="shared" ca="1" si="2653"/>
        <v>2.4141286439121852</v>
      </c>
      <c r="AA3929" s="34">
        <f t="shared" ca="1" si="2653"/>
        <v>2.4449860678951612</v>
      </c>
      <c r="AB3929" s="34">
        <f t="shared" ca="1" si="2653"/>
        <v>2.4749897088659174</v>
      </c>
      <c r="AC3929" s="34">
        <f t="shared" ca="1" si="2653"/>
        <v>2.5041327755274567</v>
      </c>
      <c r="AD3929" s="34">
        <f t="shared" ca="1" si="2653"/>
        <v>2.5324094754922335</v>
      </c>
      <c r="AE3929" s="34">
        <f t="shared" ca="1" si="2653"/>
        <v>2.5598149540014354</v>
      </c>
      <c r="AF3929" s="34">
        <f t="shared" ca="1" si="2653"/>
        <v>2.5863452344403406</v>
      </c>
      <c r="AG3929" s="34">
        <f t="shared" ca="1" si="2653"/>
        <v>2.6119971607594126</v>
      </c>
      <c r="AH3929" s="34">
        <f t="shared" ca="1" si="2653"/>
        <v>2.63676834190295</v>
      </c>
      <c r="AI3929" s="34">
        <f t="shared" ref="AI3929:BF3929" ca="1" si="2654">AI3691*AI3233</f>
        <v>2.6606570983083992</v>
      </c>
      <c r="AJ3929" s="34">
        <f t="shared" ca="1" si="2654"/>
        <v>2.6836624105350468</v>
      </c>
      <c r="AK3929" s="34">
        <f t="shared" ca="1" si="2654"/>
        <v>2.705783870046035</v>
      </c>
      <c r="AL3929" s="34">
        <f t="shared" ca="1" si="2654"/>
        <v>2.7270216321686704</v>
      </c>
      <c r="AM3929" s="34">
        <f t="shared" ca="1" si="2654"/>
        <v>2.7473763712268124</v>
      </c>
      <c r="AN3929" s="34">
        <f t="shared" ca="1" si="2654"/>
        <v>2.7668492378426923</v>
      </c>
      <c r="AO3929" s="34">
        <f t="shared" ca="1" si="2654"/>
        <v>2.7854418183774206</v>
      </c>
      <c r="AP3929" s="34">
        <f t="shared" ca="1" si="2654"/>
        <v>2.8031560964874878</v>
      </c>
      <c r="AQ3929" s="34">
        <f t="shared" ca="1" si="2654"/>
        <v>2.8199944167491644</v>
      </c>
      <c r="AR3929" s="34">
        <f t="shared" ca="1" si="2654"/>
        <v>2.835959450312318</v>
      </c>
      <c r="AS3929" s="34">
        <f t="shared" ca="1" si="2654"/>
        <v>2.8510541625219767</v>
      </c>
      <c r="AT3929" s="34">
        <f t="shared" ca="1" si="2654"/>
        <v>2.8652817824591974</v>
      </c>
      <c r="AU3929" s="34">
        <f t="shared" ca="1" si="2654"/>
        <v>2.8786457743314338</v>
      </c>
      <c r="AV3929" s="34">
        <f t="shared" ca="1" si="2654"/>
        <v>2.8911498106565636</v>
      </c>
      <c r="AW3929" s="34">
        <f t="shared" ca="1" si="2654"/>
        <v>2.9027977471648039</v>
      </c>
      <c r="AX3929" s="34">
        <f t="shared" ca="1" si="2654"/>
        <v>2.9135935993595727</v>
      </c>
      <c r="AY3929" s="34">
        <f t="shared" ca="1" si="2654"/>
        <v>2.9235415206596018</v>
      </c>
      <c r="AZ3929" s="34">
        <f t="shared" ca="1" si="2654"/>
        <v>2.9326457820614213</v>
      </c>
      <c r="BA3929" s="34">
        <f t="shared" ca="1" si="2654"/>
        <v>2.9409107532434731</v>
      </c>
      <c r="BB3929" s="34">
        <f t="shared" ca="1" si="2654"/>
        <v>2.9483408850521879</v>
      </c>
      <c r="BC3929" s="34">
        <f t="shared" ca="1" si="2654"/>
        <v>2.9549406932931532</v>
      </c>
      <c r="BD3929" s="34">
        <f t="shared" ca="1" si="2654"/>
        <v>2.9607147437690848</v>
      </c>
      <c r="BE3929" s="34">
        <f t="shared" ca="1" si="2654"/>
        <v>2.9656676384895166</v>
      </c>
      <c r="BF3929" s="34">
        <f t="shared" ca="1" si="2654"/>
        <v>2.969804002997575</v>
      </c>
    </row>
    <row r="3930" spans="1:58" x14ac:dyDescent="0.2">
      <c r="A3930" s="9" t="str">
        <f t="shared" si="2566"/>
        <v>Kuwait</v>
      </c>
      <c r="C3930" s="34">
        <f t="shared" ref="C3930:AH3930" ca="1" si="2655">C3692*C3234</f>
        <v>39.206732400275556</v>
      </c>
      <c r="D3930" s="34">
        <f t="shared" ca="1" si="2655"/>
        <v>39.537995682190811</v>
      </c>
      <c r="E3930" s="34">
        <f t="shared" ca="1" si="2655"/>
        <v>39.854217944975801</v>
      </c>
      <c r="F3930" s="34">
        <f t="shared" ca="1" si="2655"/>
        <v>40.156280417908157</v>
      </c>
      <c r="G3930" s="34">
        <f t="shared" ca="1" si="2655"/>
        <v>40.44508529540078</v>
      </c>
      <c r="H3930" s="34">
        <f t="shared" ca="1" si="2655"/>
        <v>40.721551217247828</v>
      </c>
      <c r="I3930" s="34">
        <f t="shared" ca="1" si="2655"/>
        <v>40.986609035415654</v>
      </c>
      <c r="J3930" s="34">
        <f t="shared" ca="1" si="2655"/>
        <v>41.241197869173867</v>
      </c>
      <c r="K3930" s="34">
        <f t="shared" ca="1" si="2655"/>
        <v>41.486261447240402</v>
      </c>
      <c r="L3930" s="34">
        <f t="shared" ca="1" si="2655"/>
        <v>41.722744733741415</v>
      </c>
      <c r="M3930" s="34">
        <f t="shared" ca="1" si="2655"/>
        <v>41.951590832338432</v>
      </c>
      <c r="N3930" s="34">
        <f t="shared" ca="1" si="2655"/>
        <v>42.173738161415478</v>
      </c>
      <c r="O3930" s="34">
        <f t="shared" ca="1" si="2655"/>
        <v>42.39011789167462</v>
      </c>
      <c r="P3930" s="34">
        <f t="shared" ca="1" si="2655"/>
        <v>42.601651636351882</v>
      </c>
      <c r="Q3930" s="34">
        <f t="shared" ca="1" si="2655"/>
        <v>42.809249383329316</v>
      </c>
      <c r="R3930" s="34">
        <f t="shared" ca="1" si="2655"/>
        <v>43.013807657774137</v>
      </c>
      <c r="S3930" s="34">
        <f t="shared" ca="1" si="2655"/>
        <v>43.216207903247678</v>
      </c>
      <c r="T3930" s="34">
        <f t="shared" ca="1" si="2655"/>
        <v>43.41731506924711</v>
      </c>
      <c r="U3930" s="34">
        <f t="shared" ca="1" si="2655"/>
        <v>43.617976392494327</v>
      </c>
      <c r="V3930" s="34">
        <f t="shared" ca="1" si="2655"/>
        <v>43.819020359779373</v>
      </c>
      <c r="W3930" s="34">
        <f t="shared" ca="1" si="2655"/>
        <v>44.021255839703933</v>
      </c>
      <c r="X3930" s="34">
        <f t="shared" ca="1" si="2655"/>
        <v>44.225471371401056</v>
      </c>
      <c r="Y3930" s="34">
        <f t="shared" ca="1" si="2655"/>
        <v>44.4324345980204</v>
      </c>
      <c r="Z3930" s="34">
        <f t="shared" ca="1" si="2655"/>
        <v>44.642891833655909</v>
      </c>
      <c r="AA3930" s="34">
        <f t="shared" ca="1" si="2655"/>
        <v>44.857567752286599</v>
      </c>
      <c r="AB3930" s="34">
        <f t="shared" ca="1" si="2655"/>
        <v>45.077165188111664</v>
      </c>
      <c r="AC3930" s="34">
        <f t="shared" ca="1" si="2655"/>
        <v>45.30236503694158</v>
      </c>
      <c r="AD3930" s="34">
        <f t="shared" ca="1" si="2655"/>
        <v>45.533826248868458</v>
      </c>
      <c r="AE3930" s="34">
        <f t="shared" ca="1" si="2655"/>
        <v>45.772185902942169</v>
      </c>
      <c r="AF3930" s="34">
        <f t="shared" ca="1" si="2655"/>
        <v>46.018059355142398</v>
      </c>
      <c r="AG3930" s="34">
        <f t="shared" ca="1" si="2655"/>
        <v>46.272040451325047</v>
      </c>
      <c r="AH3930" s="34">
        <f t="shared" ca="1" si="2655"/>
        <v>46.534701797677954</v>
      </c>
      <c r="AI3930" s="34">
        <f t="shared" ref="AI3930:BF3930" ca="1" si="2656">AI3692*AI3234</f>
        <v>46.806595081207995</v>
      </c>
      <c r="AJ3930" s="34">
        <f t="shared" ca="1" si="2656"/>
        <v>47.088251433914841</v>
      </c>
      <c r="AK3930" s="34">
        <f t="shared" ca="1" si="2656"/>
        <v>47.38018183426712</v>
      </c>
      <c r="AL3930" s="34">
        <f t="shared" ca="1" si="2656"/>
        <v>47.682877540407617</v>
      </c>
      <c r="AM3930" s="34">
        <f t="shared" ca="1" si="2656"/>
        <v>47.996810549827771</v>
      </c>
      <c r="AN3930" s="34">
        <f t="shared" ca="1" si="2656"/>
        <v>48.322434080769419</v>
      </c>
      <c r="AO3930" s="34">
        <f t="shared" ca="1" si="2656"/>
        <v>48.6601830708791</v>
      </c>
      <c r="AP3930" s="34">
        <f t="shared" ca="1" si="2656"/>
        <v>49.010474689383493</v>
      </c>
      <c r="AQ3930" s="34">
        <f t="shared" ca="1" si="2656"/>
        <v>49.373708858872064</v>
      </c>
      <c r="AR3930" s="34">
        <f t="shared" ca="1" si="2656"/>
        <v>49.750268783779788</v>
      </c>
      <c r="AS3930" s="34">
        <f t="shared" ca="1" si="2656"/>
        <v>50.140521482434245</v>
      </c>
      <c r="AT3930" s="34">
        <f t="shared" ca="1" si="2656"/>
        <v>50.54481832018859</v>
      </c>
      <c r="AU3930" s="34">
        <f t="shared" ca="1" si="2656"/>
        <v>50.963495541300716</v>
      </c>
      <c r="AV3930" s="34">
        <f t="shared" ca="1" si="2656"/>
        <v>51.39687479752687</v>
      </c>
      <c r="AW3930" s="34">
        <f t="shared" ca="1" si="2656"/>
        <v>51.845263671629858</v>
      </c>
      <c r="AX3930" s="34">
        <f t="shared" ca="1" si="2656"/>
        <v>52.30895619430212</v>
      </c>
      <c r="AY3930" s="34">
        <f t="shared" ca="1" si="2656"/>
        <v>52.788233352988243</v>
      </c>
      <c r="AZ3930" s="34">
        <f t="shared" ca="1" si="2656"/>
        <v>53.283363591714988</v>
      </c>
      <c r="BA3930" s="34">
        <f t="shared" ca="1" si="2656"/>
        <v>53.794603300626598</v>
      </c>
      <c r="BB3930" s="34">
        <f t="shared" ca="1" si="2656"/>
        <v>54.322197294732469</v>
      </c>
      <c r="BC3930" s="34">
        <f t="shared" ca="1" si="2656"/>
        <v>54.866379280858304</v>
      </c>
      <c r="BD3930" s="34">
        <f t="shared" ca="1" si="2656"/>
        <v>55.427372312586677</v>
      </c>
      <c r="BE3930" s="34">
        <f t="shared" ca="1" si="2656"/>
        <v>56.005389232426246</v>
      </c>
      <c r="BF3930" s="34">
        <f t="shared" ca="1" si="2656"/>
        <v>56.600633101212225</v>
      </c>
    </row>
    <row r="3931" spans="1:58" x14ac:dyDescent="0.2">
      <c r="A3931" s="9" t="str">
        <f t="shared" si="2566"/>
        <v>Kyrgyzstan</v>
      </c>
      <c r="C3931" s="34">
        <f t="shared" ref="C3931:AH3931" ca="1" si="2657">C3693*C3235</f>
        <v>79.3078452940929</v>
      </c>
      <c r="D3931" s="34">
        <f t="shared" ca="1" si="2657"/>
        <v>80.99785933778054</v>
      </c>
      <c r="E3931" s="34">
        <f t="shared" ca="1" si="2657"/>
        <v>82.65756614688695</v>
      </c>
      <c r="F3931" s="34">
        <f t="shared" ca="1" si="2657"/>
        <v>84.286167831060737</v>
      </c>
      <c r="G3931" s="34">
        <f t="shared" ca="1" si="2657"/>
        <v>85.882987300451347</v>
      </c>
      <c r="H3931" s="34">
        <f t="shared" ca="1" si="2657"/>
        <v>87.447463200834818</v>
      </c>
      <c r="I3931" s="34">
        <f t="shared" ca="1" si="2657"/>
        <v>88.979144616206611</v>
      </c>
      <c r="J3931" s="34">
        <f t="shared" ca="1" si="2657"/>
        <v>90.477685598258546</v>
      </c>
      <c r="K3931" s="34">
        <f t="shared" ca="1" si="2657"/>
        <v>91.942839577417672</v>
      </c>
      <c r="L3931" s="34">
        <f t="shared" ca="1" si="2657"/>
        <v>93.37445370531043</v>
      </c>
      <c r="M3931" s="34">
        <f t="shared" ca="1" si="2657"/>
        <v>94.772463173795416</v>
      </c>
      <c r="N3931" s="34">
        <f t="shared" ca="1" si="2657"/>
        <v>96.136885551030218</v>
      </c>
      <c r="O3931" s="34">
        <f t="shared" ca="1" si="2657"/>
        <v>97.467815170555951</v>
      </c>
      <c r="P3931" s="34">
        <f t="shared" ca="1" si="2657"/>
        <v>98.765417605019778</v>
      </c>
      <c r="Q3931" s="34">
        <f t="shared" ca="1" si="2657"/>
        <v>100.02992425205824</v>
      </c>
      <c r="R3931" s="34">
        <f t="shared" ca="1" si="2657"/>
        <v>101.26162705593256</v>
      </c>
      <c r="S3931" s="34">
        <f t="shared" ca="1" si="2657"/>
        <v>102.46087338488046</v>
      </c>
      <c r="T3931" s="34">
        <f t="shared" ca="1" si="2657"/>
        <v>103.62806108071089</v>
      </c>
      <c r="U3931" s="34">
        <f t="shared" ca="1" si="2657"/>
        <v>104.76363369405293</v>
      </c>
      <c r="V3931" s="34">
        <f t="shared" ca="1" si="2657"/>
        <v>105.86807591574728</v>
      </c>
      <c r="W3931" s="34">
        <f t="shared" ca="1" si="2657"/>
        <v>106.94190921226857</v>
      </c>
      <c r="X3931" s="34">
        <f t="shared" ca="1" si="2657"/>
        <v>107.9856876706498</v>
      </c>
      <c r="Y3931" s="34">
        <f t="shared" ca="1" si="2657"/>
        <v>108.99999405627277</v>
      </c>
      <c r="Z3931" s="34">
        <f t="shared" ca="1" si="2657"/>
        <v>109.98543608494855</v>
      </c>
      <c r="AA3931" s="34">
        <f t="shared" ca="1" si="2657"/>
        <v>110.94264290905677</v>
      </c>
      <c r="AB3931" s="34">
        <f t="shared" ca="1" si="2657"/>
        <v>111.87226181600484</v>
      </c>
      <c r="AC3931" s="34">
        <f t="shared" ca="1" si="2657"/>
        <v>112.77495513601932</v>
      </c>
      <c r="AD3931" s="34">
        <f t="shared" ca="1" si="2657"/>
        <v>113.651397355151</v>
      </c>
      <c r="AE3931" s="34">
        <f t="shared" ca="1" si="2657"/>
        <v>114.50227242848035</v>
      </c>
      <c r="AF3931" s="34">
        <f t="shared" ca="1" si="2657"/>
        <v>115.32827128770356</v>
      </c>
      <c r="AG3931" s="34">
        <f t="shared" ca="1" si="2657"/>
        <v>116.1300895366816</v>
      </c>
      <c r="AH3931" s="34">
        <f t="shared" ca="1" si="2657"/>
        <v>116.90842532799998</v>
      </c>
      <c r="AI3931" s="34">
        <f t="shared" ref="AI3931:BF3931" ca="1" si="2658">AI3693*AI3235</f>
        <v>117.66397741323533</v>
      </c>
      <c r="AJ3931" s="34">
        <f t="shared" ca="1" si="2658"/>
        <v>118.39744335930962</v>
      </c>
      <c r="AK3931" s="34">
        <f t="shared" ca="1" si="2658"/>
        <v>119.1095179231602</v>
      </c>
      <c r="AL3931" s="34">
        <f t="shared" ca="1" si="2658"/>
        <v>119.80089157681249</v>
      </c>
      <c r="AM3931" s="34">
        <f t="shared" ca="1" si="2658"/>
        <v>120.47224917494488</v>
      </c>
      <c r="AN3931" s="34">
        <f t="shared" ca="1" si="2658"/>
        <v>121.12426875702775</v>
      </c>
      <c r="AO3931" s="34">
        <f t="shared" ca="1" si="2658"/>
        <v>121.75762047623947</v>
      </c>
      <c r="AP3931" s="34">
        <f t="shared" ca="1" si="2658"/>
        <v>122.37296564745344</v>
      </c>
      <c r="AQ3931" s="34">
        <f t="shared" ca="1" si="2658"/>
        <v>122.97095590679712</v>
      </c>
      <c r="AR3931" s="34">
        <f t="shared" ca="1" si="2658"/>
        <v>123.55223247544546</v>
      </c>
      <c r="AS3931" s="34">
        <f t="shared" ca="1" si="2658"/>
        <v>124.11742552057694</v>
      </c>
      <c r="AT3931" s="34">
        <f t="shared" ca="1" si="2658"/>
        <v>124.66715360662913</v>
      </c>
      <c r="AU3931" s="34">
        <f t="shared" ca="1" si="2658"/>
        <v>125.20202323029316</v>
      </c>
      <c r="AV3931" s="34">
        <f t="shared" ca="1" si="2658"/>
        <v>125.72262843292256</v>
      </c>
      <c r="AW3931" s="34">
        <f t="shared" ca="1" si="2658"/>
        <v>126.22955048435549</v>
      </c>
      <c r="AX3931" s="34">
        <f t="shared" ca="1" si="2658"/>
        <v>126.72335763239735</v>
      </c>
      <c r="AY3931" s="34">
        <f t="shared" ca="1" si="2658"/>
        <v>127.20460491254082</v>
      </c>
      <c r="AZ3931" s="34">
        <f t="shared" ca="1" si="2658"/>
        <v>127.67383401275015</v>
      </c>
      <c r="BA3931" s="34">
        <f t="shared" ca="1" si="2658"/>
        <v>128.13157318846419</v>
      </c>
      <c r="BB3931" s="34">
        <f t="shared" ca="1" si="2658"/>
        <v>128.578337223212</v>
      </c>
      <c r="BC3931" s="34">
        <f t="shared" ca="1" si="2658"/>
        <v>129.01462743055569</v>
      </c>
      <c r="BD3931" s="34">
        <f t="shared" ca="1" si="2658"/>
        <v>129.44093169330054</v>
      </c>
      <c r="BE3931" s="34">
        <f t="shared" ca="1" si="2658"/>
        <v>129.85772453621485</v>
      </c>
      <c r="BF3931" s="34">
        <f t="shared" ca="1" si="2658"/>
        <v>130.26546722871399</v>
      </c>
    </row>
    <row r="3932" spans="1:58" x14ac:dyDescent="0.2">
      <c r="A3932" s="9" t="str">
        <f t="shared" si="2566"/>
        <v>Lao People's Democratic Republic</v>
      </c>
      <c r="C3932" s="34">
        <f t="shared" ref="C3932:AH3932" ca="1" si="2659">C3694*C3236</f>
        <v>97.303124145923874</v>
      </c>
      <c r="D3932" s="34">
        <f t="shared" ca="1" si="2659"/>
        <v>98.751588632695757</v>
      </c>
      <c r="E3932" s="34">
        <f t="shared" ca="1" si="2659"/>
        <v>100.1473956110172</v>
      </c>
      <c r="F3932" s="34">
        <f t="shared" ca="1" si="2659"/>
        <v>101.4897995514908</v>
      </c>
      <c r="G3932" s="34">
        <f t="shared" ca="1" si="2659"/>
        <v>102.77816173066675</v>
      </c>
      <c r="H3932" s="34">
        <f t="shared" ca="1" si="2659"/>
        <v>104.01194490061422</v>
      </c>
      <c r="I3932" s="34">
        <f t="shared" ca="1" si="2659"/>
        <v>105.19070791755189</v>
      </c>
      <c r="J3932" s="34">
        <f t="shared" ca="1" si="2659"/>
        <v>106.31410036637226</v>
      </c>
      <c r="K3932" s="34">
        <f t="shared" ca="1" si="2659"/>
        <v>107.38185721421733</v>
      </c>
      <c r="L3932" s="34">
        <f t="shared" ca="1" si="2659"/>
        <v>108.39379352226344</v>
      </c>
      <c r="M3932" s="34">
        <f t="shared" ca="1" si="2659"/>
        <v>109.34979924151071</v>
      </c>
      <c r="N3932" s="34">
        <f t="shared" ca="1" si="2659"/>
        <v>110.24983411495445</v>
      </c>
      <c r="O3932" s="34">
        <f t="shared" ca="1" si="2659"/>
        <v>111.09392270526621</v>
      </c>
      <c r="P3932" s="34">
        <f t="shared" ca="1" si="2659"/>
        <v>111.8821495642616</v>
      </c>
      <c r="Q3932" s="34">
        <f t="shared" ca="1" si="2659"/>
        <v>112.61465455760157</v>
      </c>
      <c r="R3932" s="34">
        <f t="shared" ca="1" si="2659"/>
        <v>113.2916283555775</v>
      </c>
      <c r="S3932" s="34">
        <f t="shared" ca="1" si="2659"/>
        <v>113.91330809871269</v>
      </c>
      <c r="T3932" s="34">
        <f t="shared" ca="1" si="2659"/>
        <v>114.479973244494</v>
      </c>
      <c r="U3932" s="34">
        <f t="shared" ca="1" si="2659"/>
        <v>114.99194159983598</v>
      </c>
      <c r="V3932" s="34">
        <f t="shared" ca="1" si="2659"/>
        <v>115.44956554209962</v>
      </c>
      <c r="W3932" s="34">
        <f t="shared" ca="1" si="2659"/>
        <v>115.85322842985723</v>
      </c>
      <c r="X3932" s="34">
        <f t="shared" ca="1" si="2659"/>
        <v>116.20334120335178</v>
      </c>
      <c r="Y3932" s="34">
        <f t="shared" ca="1" si="2659"/>
        <v>116.5003391733112</v>
      </c>
      <c r="Z3932" s="34">
        <f t="shared" ca="1" si="2659"/>
        <v>116.74467899567102</v>
      </c>
      <c r="AA3932" s="34">
        <f t="shared" ca="1" si="2659"/>
        <v>116.93683582908551</v>
      </c>
      <c r="AB3932" s="34">
        <f t="shared" ca="1" si="2659"/>
        <v>117.07730067101963</v>
      </c>
      <c r="AC3932" s="34">
        <f t="shared" ca="1" si="2659"/>
        <v>117.16657786779693</v>
      </c>
      <c r="AD3932" s="34">
        <f t="shared" ca="1" si="2659"/>
        <v>117.20518279338866</v>
      </c>
      <c r="AE3932" s="34">
        <f t="shared" ca="1" si="2659"/>
        <v>117.19363969120941</v>
      </c>
      <c r="AF3932" s="34">
        <f t="shared" ca="1" si="2659"/>
        <v>117.13247967297941</v>
      </c>
      <c r="AG3932" s="34">
        <f t="shared" ca="1" si="2659"/>
        <v>117.0222388683702</v>
      </c>
      <c r="AH3932" s="34">
        <f t="shared" ca="1" si="2659"/>
        <v>116.86345671891176</v>
      </c>
      <c r="AI3932" s="34">
        <f t="shared" ref="AI3932:BF3932" ca="1" si="2660">AI3694*AI3236</f>
        <v>116.65667440976711</v>
      </c>
      <c r="AJ3932" s="34">
        <f t="shared" ca="1" si="2660"/>
        <v>116.40243343259444</v>
      </c>
      <c r="AK3932" s="34">
        <f t="shared" ca="1" si="2660"/>
        <v>116.10127427295649</v>
      </c>
      <c r="AL3932" s="34">
        <f t="shared" ca="1" si="2660"/>
        <v>115.75373521572052</v>
      </c>
      <c r="AM3932" s="34">
        <f t="shared" ca="1" si="2660"/>
        <v>115.36035126187726</v>
      </c>
      <c r="AN3932" s="34">
        <f t="shared" ca="1" si="2660"/>
        <v>114.9216531505003</v>
      </c>
      <c r="AO3932" s="34">
        <f t="shared" ca="1" si="2660"/>
        <v>114.43816647947297</v>
      </c>
      <c r="AP3932" s="34">
        <f t="shared" ca="1" si="2660"/>
        <v>113.91041091903455</v>
      </c>
      <c r="AQ3932" s="34">
        <f t="shared" ca="1" si="2660"/>
        <v>113.33889951214043</v>
      </c>
      <c r="AR3932" s="34">
        <f t="shared" ca="1" si="2660"/>
        <v>112.72413805604968</v>
      </c>
      <c r="AS3932" s="34">
        <f t="shared" ca="1" si="2660"/>
        <v>112.06662455952187</v>
      </c>
      <c r="AT3932" s="34">
        <f t="shared" ca="1" si="2660"/>
        <v>111.36684877048643</v>
      </c>
      <c r="AU3932" s="34">
        <f t="shared" ca="1" si="2660"/>
        <v>110.62529176902794</v>
      </c>
      <c r="AV3932" s="34">
        <f t="shared" ca="1" si="2660"/>
        <v>109.8424256209847</v>
      </c>
      <c r="AW3932" s="34">
        <f t="shared" ca="1" si="2660"/>
        <v>109.01871308743956</v>
      </c>
      <c r="AX3932" s="34">
        <f t="shared" ca="1" si="2660"/>
        <v>108.15460738587943</v>
      </c>
      <c r="AY3932" s="34">
        <f t="shared" ca="1" si="2660"/>
        <v>107.25055199877937</v>
      </c>
      <c r="AZ3932" s="34">
        <f t="shared" ca="1" si="2660"/>
        <v>106.30698052581918</v>
      </c>
      <c r="BA3932" s="34">
        <f t="shared" ca="1" si="2660"/>
        <v>105.32431657590996</v>
      </c>
      <c r="BB3932" s="34">
        <f t="shared" ca="1" si="2660"/>
        <v>104.30297369569382</v>
      </c>
      <c r="BC3932" s="34">
        <f t="shared" ca="1" si="2660"/>
        <v>103.24335533113805</v>
      </c>
      <c r="BD3932" s="34">
        <f t="shared" ca="1" si="2660"/>
        <v>102.14585481927686</v>
      </c>
      <c r="BE3932" s="34">
        <f t="shared" ca="1" si="2660"/>
        <v>101.01085540709606</v>
      </c>
      <c r="BF3932" s="34">
        <f t="shared" ca="1" si="2660"/>
        <v>99.838730295018379</v>
      </c>
    </row>
    <row r="3933" spans="1:58" x14ac:dyDescent="0.2">
      <c r="A3933" s="9" t="str">
        <f t="shared" si="2566"/>
        <v>Latvia</v>
      </c>
      <c r="C3933" s="34">
        <f t="shared" ref="C3933:AH3933" ca="1" si="2661">C3695*C3237</f>
        <v>17.696823051337137</v>
      </c>
      <c r="D3933" s="34">
        <f t="shared" ca="1" si="2661"/>
        <v>17.640566980546446</v>
      </c>
      <c r="E3933" s="34">
        <f t="shared" ca="1" si="2661"/>
        <v>17.582944579167595</v>
      </c>
      <c r="F3933" s="34">
        <f t="shared" ca="1" si="2661"/>
        <v>17.523958373498431</v>
      </c>
      <c r="G3933" s="34">
        <f t="shared" ca="1" si="2661"/>
        <v>17.463610819884146</v>
      </c>
      <c r="H3933" s="34">
        <f t="shared" ca="1" si="2661"/>
        <v>17.401904306832407</v>
      </c>
      <c r="I3933" s="34">
        <f t="shared" ca="1" si="2661"/>
        <v>17.338841157061491</v>
      </c>
      <c r="J3933" s="34">
        <f t="shared" ca="1" si="2661"/>
        <v>17.274423629486144</v>
      </c>
      <c r="K3933" s="34">
        <f t="shared" ca="1" si="2661"/>
        <v>17.20865392114024</v>
      </c>
      <c r="L3933" s="34">
        <f t="shared" ca="1" si="2661"/>
        <v>17.141534169040913</v>
      </c>
      <c r="M3933" s="34">
        <f t="shared" ca="1" si="2661"/>
        <v>17.07306645199311</v>
      </c>
      <c r="N3933" s="34">
        <f t="shared" ca="1" si="2661"/>
        <v>17.003252792339161</v>
      </c>
      <c r="O3933" s="34">
        <f t="shared" ca="1" si="2661"/>
        <v>16.932095157652228</v>
      </c>
      <c r="P3933" s="34">
        <f t="shared" ca="1" si="2661"/>
        <v>16.85959546237817</v>
      </c>
      <c r="Q3933" s="34">
        <f t="shared" ca="1" si="2661"/>
        <v>16.785755569424559</v>
      </c>
      <c r="R3933" s="34">
        <f t="shared" ca="1" si="2661"/>
        <v>16.710577291701284</v>
      </c>
      <c r="S3933" s="34">
        <f t="shared" ca="1" si="2661"/>
        <v>16.634062393611504</v>
      </c>
      <c r="T3933" s="34">
        <f t="shared" ca="1" si="2661"/>
        <v>16.556212592497161</v>
      </c>
      <c r="U3933" s="34">
        <f t="shared" ca="1" si="2661"/>
        <v>16.477029560037789</v>
      </c>
      <c r="V3933" s="34">
        <f t="shared" ca="1" si="2661"/>
        <v>16.396514923606809</v>
      </c>
      <c r="W3933" s="34">
        <f t="shared" ca="1" si="2661"/>
        <v>16.314670267583868</v>
      </c>
      <c r="X3933" s="34">
        <f t="shared" ca="1" si="2661"/>
        <v>16.231497134627379</v>
      </c>
      <c r="Y3933" s="34">
        <f t="shared" ca="1" si="2661"/>
        <v>16.146997026905758</v>
      </c>
      <c r="Z3933" s="34">
        <f t="shared" ca="1" si="2661"/>
        <v>16.061171407291422</v>
      </c>
      <c r="AA3933" s="34">
        <f t="shared" ca="1" si="2661"/>
        <v>15.974021700515928</v>
      </c>
      <c r="AB3933" s="34">
        <f t="shared" ca="1" si="2661"/>
        <v>15.88554929429033</v>
      </c>
      <c r="AC3933" s="34">
        <f t="shared" ca="1" si="2661"/>
        <v>15.795755540389013</v>
      </c>
      <c r="AD3933" s="34">
        <f t="shared" ca="1" si="2661"/>
        <v>15.704641755700978</v>
      </c>
      <c r="AE3933" s="34">
        <f t="shared" ca="1" si="2661"/>
        <v>15.612209223246836</v>
      </c>
      <c r="AF3933" s="34">
        <f t="shared" ca="1" si="2661"/>
        <v>15.518459193165389</v>
      </c>
      <c r="AG3933" s="34">
        <f t="shared" ca="1" si="2661"/>
        <v>15.423392883667962</v>
      </c>
      <c r="AH3933" s="34">
        <f t="shared" ca="1" si="2661"/>
        <v>15.327011481964352</v>
      </c>
      <c r="AI3933" s="34">
        <f t="shared" ref="AI3933:BF3933" ca="1" si="2662">AI3695*AI3237</f>
        <v>15.229316145158474</v>
      </c>
      <c r="AJ3933" s="34">
        <f t="shared" ca="1" si="2662"/>
        <v>15.130308001117484</v>
      </c>
      <c r="AK3933" s="34">
        <f t="shared" ca="1" si="2662"/>
        <v>15.029988149312445</v>
      </c>
      <c r="AL3933" s="34">
        <f t="shared" ca="1" si="2662"/>
        <v>14.928357661634234</v>
      </c>
      <c r="AM3933" s="34">
        <f t="shared" ca="1" si="2662"/>
        <v>14.825417583182682</v>
      </c>
      <c r="AN3933" s="34">
        <f t="shared" ca="1" si="2662"/>
        <v>14.721168933032649</v>
      </c>
      <c r="AO3933" s="34">
        <f t="shared" ca="1" si="2662"/>
        <v>14.615612704974914</v>
      </c>
      <c r="AP3933" s="34">
        <f t="shared" ca="1" si="2662"/>
        <v>14.508749868235551</v>
      </c>
      <c r="AQ3933" s="34">
        <f t="shared" ca="1" si="2662"/>
        <v>14.400581368171636</v>
      </c>
      <c r="AR3933" s="34">
        <f t="shared" ca="1" si="2662"/>
        <v>14.29110812694689</v>
      </c>
      <c r="AS3933" s="34">
        <f t="shared" ca="1" si="2662"/>
        <v>14.180331044185069</v>
      </c>
      <c r="AT3933" s="34">
        <f t="shared" ca="1" si="2662"/>
        <v>14.068250997604641</v>
      </c>
      <c r="AU3933" s="34">
        <f t="shared" ca="1" si="2662"/>
        <v>13.954868843632543</v>
      </c>
      <c r="AV3933" s="34">
        <f t="shared" ca="1" si="2662"/>
        <v>13.8401854180005</v>
      </c>
      <c r="AW3933" s="34">
        <f t="shared" ca="1" si="2662"/>
        <v>13.724201536321647</v>
      </c>
      <c r="AX3933" s="34">
        <f t="shared" ca="1" si="2662"/>
        <v>13.606917994650919</v>
      </c>
      <c r="AY3933" s="34">
        <f t="shared" ca="1" si="2662"/>
        <v>13.488335570026914</v>
      </c>
      <c r="AZ3933" s="34">
        <f t="shared" ca="1" si="2662"/>
        <v>13.368455020998619</v>
      </c>
      <c r="BA3933" s="34">
        <f t="shared" ca="1" si="2662"/>
        <v>13.247277088134691</v>
      </c>
      <c r="BB3933" s="34">
        <f t="shared" ca="1" si="2662"/>
        <v>13.124802494518679</v>
      </c>
      <c r="BC3933" s="34">
        <f t="shared" ca="1" si="2662"/>
        <v>13.00103194622778</v>
      </c>
      <c r="BD3933" s="34">
        <f t="shared" ca="1" si="2662"/>
        <v>12.875966132798528</v>
      </c>
      <c r="BE3933" s="34">
        <f t="shared" ca="1" si="2662"/>
        <v>12.749605727676972</v>
      </c>
      <c r="BF3933" s="34">
        <f t="shared" ca="1" si="2662"/>
        <v>12.621951388656697</v>
      </c>
    </row>
    <row r="3934" spans="1:58" x14ac:dyDescent="0.2">
      <c r="A3934" s="9" t="str">
        <f t="shared" si="2566"/>
        <v>Lebanon</v>
      </c>
      <c r="C3934" s="34">
        <f t="shared" ref="C3934:AH3934" ca="1" si="2663">C3696*C3238</f>
        <v>95.938177891970241</v>
      </c>
      <c r="D3934" s="34">
        <f t="shared" ca="1" si="2663"/>
        <v>94.789346995567357</v>
      </c>
      <c r="E3934" s="34">
        <f t="shared" ca="1" si="2663"/>
        <v>93.616762308734536</v>
      </c>
      <c r="F3934" s="34">
        <f t="shared" ca="1" si="2663"/>
        <v>92.423958762889697</v>
      </c>
      <c r="G3934" s="34">
        <f t="shared" ca="1" si="2663"/>
        <v>91.214384441063885</v>
      </c>
      <c r="H3934" s="34">
        <f t="shared" ca="1" si="2663"/>
        <v>89.991397450364943</v>
      </c>
      <c r="I3934" s="34">
        <f t="shared" ca="1" si="2663"/>
        <v>88.758263437615</v>
      </c>
      <c r="J3934" s="34">
        <f t="shared" ca="1" si="2663"/>
        <v>87.518153697305067</v>
      </c>
      <c r="K3934" s="34">
        <f t="shared" ca="1" si="2663"/>
        <v>86.274143822666062</v>
      </c>
      <c r="L3934" s="34">
        <f t="shared" ca="1" si="2663"/>
        <v>85.029212852515087</v>
      </c>
      <c r="M3934" s="34">
        <f t="shared" ca="1" si="2663"/>
        <v>83.786242868669504</v>
      </c>
      <c r="N3934" s="34">
        <f t="shared" ca="1" si="2663"/>
        <v>82.548019000320863</v>
      </c>
      <c r="O3934" s="34">
        <f t="shared" ca="1" si="2663"/>
        <v>81.3172297946047</v>
      </c>
      <c r="P3934" s="34">
        <f t="shared" ca="1" si="2663"/>
        <v>80.096467914177609</v>
      </c>
      <c r="Q3934" s="34">
        <f t="shared" ca="1" si="2663"/>
        <v>78.888231125555464</v>
      </c>
      <c r="R3934" s="34">
        <f t="shared" ca="1" si="2663"/>
        <v>77.694923543744281</v>
      </c>
      <c r="S3934" s="34">
        <f t="shared" ca="1" si="2663"/>
        <v>76.518857101123899</v>
      </c>
      <c r="T3934" s="34">
        <f t="shared" ca="1" si="2663"/>
        <v>75.362253210850426</v>
      </c>
      <c r="U3934" s="34">
        <f t="shared" ca="1" si="2663"/>
        <v>74.227244597330696</v>
      </c>
      <c r="V3934" s="34">
        <f t="shared" ca="1" si="2663"/>
        <v>73.115877267827358</v>
      </c>
      <c r="W3934" s="34">
        <f t="shared" ca="1" si="2663"/>
        <v>72.030112602321594</v>
      </c>
      <c r="X3934" s="34">
        <f t="shared" ca="1" si="2663"/>
        <v>70.971829539539058</v>
      </c>
      <c r="Y3934" s="34">
        <f t="shared" ca="1" si="2663"/>
        <v>69.942826839947671</v>
      </c>
      <c r="Z3934" s="34">
        <f t="shared" ca="1" si="2663"/>
        <v>68.944825407702865</v>
      </c>
      <c r="AA3934" s="34">
        <f t="shared" ca="1" si="2663"/>
        <v>67.979470655299409</v>
      </c>
      <c r="AB3934" s="34">
        <f t="shared" ca="1" si="2663"/>
        <v>67.048334896352003</v>
      </c>
      <c r="AC3934" s="34">
        <f t="shared" ca="1" si="2663"/>
        <v>66.15291975359726</v>
      </c>
      <c r="AD3934" s="34">
        <f t="shared" ca="1" si="2663"/>
        <v>65.294658570052832</v>
      </c>
      <c r="AE3934" s="34">
        <f t="shared" ca="1" si="2663"/>
        <v>64.474918813288554</v>
      </c>
      <c r="AF3934" s="34">
        <f t="shared" ca="1" si="2663"/>
        <v>63.695004463228777</v>
      </c>
      <c r="AG3934" s="34">
        <f t="shared" ca="1" si="2663"/>
        <v>62.956158375749887</v>
      </c>
      <c r="AH3934" s="34">
        <f t="shared" ca="1" si="2663"/>
        <v>62.259564614815638</v>
      </c>
      <c r="AI3934" s="34">
        <f t="shared" ref="AI3934:BF3934" ca="1" si="2664">AI3696*AI3238</f>
        <v>61.606350747023129</v>
      </c>
      <c r="AJ3934" s="34">
        <f t="shared" ca="1" si="2664"/>
        <v>60.997590093387984</v>
      </c>
      <c r="AK3934" s="34">
        <f t="shared" ca="1" si="2664"/>
        <v>60.434303934110844</v>
      </c>
      <c r="AL3934" s="34">
        <f t="shared" ca="1" si="2664"/>
        <v>59.917463662144165</v>
      </c>
      <c r="AM3934" s="34">
        <f t="shared" ca="1" si="2664"/>
        <v>59.44799288314465</v>
      </c>
      <c r="AN3934" s="34">
        <f t="shared" ca="1" si="2664"/>
        <v>59.026769458733646</v>
      </c>
      <c r="AO3934" s="34">
        <f t="shared" ca="1" si="2664"/>
        <v>58.654627491637171</v>
      </c>
      <c r="AP3934" s="34">
        <f t="shared" ca="1" si="2664"/>
        <v>58.332359251110468</v>
      </c>
      <c r="AQ3934" s="34">
        <f t="shared" ca="1" si="2664"/>
        <v>58.060717037599787</v>
      </c>
      <c r="AR3934" s="34">
        <f t="shared" ca="1" si="2664"/>
        <v>57.840414986064978</v>
      </c>
      <c r="AS3934" s="34">
        <f t="shared" ca="1" si="2664"/>
        <v>57.672130807923367</v>
      </c>
      <c r="AT3934" s="34">
        <f t="shared" ca="1" si="2664"/>
        <v>57.556507471298154</v>
      </c>
      <c r="AU3934" s="34">
        <f t="shared" ca="1" si="2664"/>
        <v>57.49415482028305</v>
      </c>
      <c r="AV3934" s="34">
        <f t="shared" ca="1" si="2664"/>
        <v>57.485651133384792</v>
      </c>
      <c r="AW3934" s="34">
        <f t="shared" ca="1" si="2664"/>
        <v>57.531544622271724</v>
      </c>
      <c r="AX3934" s="34">
        <f t="shared" ca="1" si="2664"/>
        <v>57.632354871547371</v>
      </c>
      <c r="AY3934" s="34">
        <f t="shared" ca="1" si="2664"/>
        <v>57.788574220605987</v>
      </c>
      <c r="AZ3934" s="34">
        <f t="shared" ca="1" si="2664"/>
        <v>58.000669088838741</v>
      </c>
      <c r="BA3934" s="34">
        <f t="shared" ca="1" si="2664"/>
        <v>58.269081245682429</v>
      </c>
      <c r="BB3934" s="34">
        <f t="shared" ca="1" si="2664"/>
        <v>58.594229026409806</v>
      </c>
      <c r="BC3934" s="34">
        <f t="shared" ca="1" si="2664"/>
        <v>58.976508495779754</v>
      </c>
      <c r="BD3934" s="34">
        <f t="shared" ca="1" si="2664"/>
        <v>59.41629456040441</v>
      </c>
      <c r="BE3934" s="34">
        <f t="shared" ca="1" si="2664"/>
        <v>59.913942031882549</v>
      </c>
      <c r="BF3934" s="34">
        <f t="shared" ca="1" si="2664"/>
        <v>60.469786642096665</v>
      </c>
    </row>
    <row r="3935" spans="1:58" x14ac:dyDescent="0.2">
      <c r="A3935" s="9" t="str">
        <f t="shared" si="2566"/>
        <v>Lesotho</v>
      </c>
      <c r="C3935" s="34">
        <f t="shared" ref="C3935:AH3935" ca="1" si="2665">C3697*C3239</f>
        <v>4.9057738884068662</v>
      </c>
      <c r="D3935" s="34">
        <f t="shared" ca="1" si="2665"/>
        <v>5.3262468310813293</v>
      </c>
      <c r="E3935" s="34">
        <f t="shared" ca="1" si="2665"/>
        <v>5.765909337179405</v>
      </c>
      <c r="F3935" s="34">
        <f t="shared" ca="1" si="2665"/>
        <v>6.2242260501709419</v>
      </c>
      <c r="G3935" s="34">
        <f t="shared" ca="1" si="2665"/>
        <v>6.7005593935461398</v>
      </c>
      <c r="H3935" s="34">
        <f t="shared" ca="1" si="2665"/>
        <v>7.1941740778570296</v>
      </c>
      <c r="I3935" s="34">
        <f t="shared" ca="1" si="2665"/>
        <v>7.7042424234270923</v>
      </c>
      <c r="J3935" s="34">
        <f t="shared" ca="1" si="2665"/>
        <v>8.2298504000758435</v>
      </c>
      <c r="K3935" s="34">
        <f t="shared" ca="1" si="2665"/>
        <v>8.770004279982679</v>
      </c>
      <c r="L3935" s="34">
        <f t="shared" ca="1" si="2665"/>
        <v>9.3236377968688746</v>
      </c>
      <c r="M3935" s="34">
        <f t="shared" ca="1" si="2665"/>
        <v>9.8896197038549616</v>
      </c>
      <c r="N3935" s="34">
        <f t="shared" ca="1" si="2665"/>
        <v>10.466761623491834</v>
      </c>
      <c r="O3935" s="34">
        <f t="shared" ca="1" si="2665"/>
        <v>11.053826086349629</v>
      </c>
      <c r="P3935" s="34">
        <f t="shared" ca="1" si="2665"/>
        <v>11.649534658973835</v>
      </c>
      <c r="Q3935" s="34">
        <f t="shared" ca="1" si="2665"/>
        <v>12.252576067726363</v>
      </c>
      <c r="R3935" s="34">
        <f t="shared" ca="1" si="2665"/>
        <v>12.861614231802593</v>
      </c>
      <c r="S3935" s="34">
        <f t="shared" ca="1" si="2665"/>
        <v>13.475296126297827</v>
      </c>
      <c r="T3935" s="34">
        <f t="shared" ca="1" si="2665"/>
        <v>14.092259404385642</v>
      </c>
      <c r="U3935" s="34">
        <f t="shared" ca="1" si="2665"/>
        <v>14.711139716224807</v>
      </c>
      <c r="V3935" s="34">
        <f t="shared" ca="1" si="2665"/>
        <v>15.33057767095843</v>
      </c>
      <c r="W3935" s="34">
        <f t="shared" ca="1" si="2665"/>
        <v>15.949225396907115</v>
      </c>
      <c r="X3935" s="34">
        <f t="shared" ca="1" si="2665"/>
        <v>16.56575266366043</v>
      </c>
      <c r="Y3935" s="34">
        <f t="shared" ca="1" si="2665"/>
        <v>17.178852538068497</v>
      </c>
      <c r="Z3935" s="34">
        <f t="shared" ca="1" si="2665"/>
        <v>17.787246554047691</v>
      </c>
      <c r="AA3935" s="34">
        <f t="shared" ca="1" si="2665"/>
        <v>18.389689383520793</v>
      </c>
      <c r="AB3935" s="34">
        <f t="shared" ca="1" si="2665"/>
        <v>18.984973002677762</v>
      </c>
      <c r="AC3935" s="34">
        <f t="shared" ca="1" si="2665"/>
        <v>19.571930353979468</v>
      </c>
      <c r="AD3935" s="34">
        <f t="shared" ca="1" si="2665"/>
        <v>20.149438509936001</v>
      </c>
      <c r="AE3935" s="34">
        <f t="shared" ca="1" si="2665"/>
        <v>20.716421349625762</v>
      </c>
      <c r="AF3935" s="34">
        <f t="shared" ca="1" si="2665"/>
        <v>21.27185176321699</v>
      </c>
      <c r="AG3935" s="34">
        <f t="shared" ca="1" si="2665"/>
        <v>21.814753403378731</v>
      </c>
      <c r="AH3935" s="34">
        <f t="shared" ca="1" si="2665"/>
        <v>22.344202005481197</v>
      </c>
      <c r="AI3935" s="34">
        <f t="shared" ref="AI3935:BF3935" ca="1" si="2666">AI3697*AI3239</f>
        <v>22.859326300881435</v>
      </c>
      <c r="AJ3935" s="34">
        <f t="shared" ca="1" si="2666"/>
        <v>23.359308549446403</v>
      </c>
      <c r="AK3935" s="34">
        <f t="shared" ca="1" si="2666"/>
        <v>23.843384718775383</v>
      </c>
      <c r="AL3935" s="34">
        <f t="shared" ca="1" si="2666"/>
        <v>24.310844338434293</v>
      </c>
      <c r="AM3935" s="34">
        <f t="shared" ca="1" si="2666"/>
        <v>24.76103005791294</v>
      </c>
      <c r="AN3935" s="34">
        <f t="shared" ca="1" si="2666"/>
        <v>25.193336937056895</v>
      </c>
      <c r="AO3935" s="34">
        <f t="shared" ca="1" si="2666"/>
        <v>25.607211497402172</v>
      </c>
      <c r="AP3935" s="34">
        <f t="shared" ca="1" si="2666"/>
        <v>26.002150562247554</v>
      </c>
      <c r="AQ3935" s="34">
        <f t="shared" ca="1" si="2666"/>
        <v>26.377699912436313</v>
      </c>
      <c r="AR3935" s="34">
        <f t="shared" ca="1" si="2666"/>
        <v>26.733452783781992</v>
      </c>
      <c r="AS3935" s="34">
        <f t="shared" ca="1" si="2666"/>
        <v>27.069048230840092</v>
      </c>
      <c r="AT3935" s="34">
        <f t="shared" ca="1" si="2666"/>
        <v>27.38416938039104</v>
      </c>
      <c r="AU3935" s="34">
        <f t="shared" ca="1" si="2666"/>
        <v>27.67854159654317</v>
      </c>
      <c r="AV3935" s="34">
        <f t="shared" ca="1" si="2666"/>
        <v>27.951930577875917</v>
      </c>
      <c r="AW3935" s="34">
        <f t="shared" ca="1" si="2666"/>
        <v>28.204140405484914</v>
      </c>
      <c r="AX3935" s="34">
        <f t="shared" ca="1" si="2666"/>
        <v>28.435011559243698</v>
      </c>
      <c r="AY3935" s="34">
        <f t="shared" ca="1" si="2666"/>
        <v>28.64441891803094</v>
      </c>
      <c r="AZ3935" s="34">
        <f t="shared" ca="1" si="2666"/>
        <v>28.832269758163864</v>
      </c>
      <c r="BA3935" s="34">
        <f t="shared" ca="1" si="2666"/>
        <v>28.998501762776527</v>
      </c>
      <c r="BB3935" s="34">
        <f t="shared" ca="1" si="2666"/>
        <v>29.143081053457315</v>
      </c>
      <c r="BC3935" s="34">
        <f t="shared" ca="1" si="2666"/>
        <v>29.266000254069631</v>
      </c>
      <c r="BD3935" s="34">
        <f t="shared" ca="1" si="2666"/>
        <v>29.367276595393978</v>
      </c>
      <c r="BE3935" s="34">
        <f t="shared" ca="1" si="2666"/>
        <v>29.446950067982719</v>
      </c>
      <c r="BF3935" s="34">
        <f t="shared" ca="1" si="2666"/>
        <v>29.505081629478084</v>
      </c>
    </row>
    <row r="3936" spans="1:58" x14ac:dyDescent="0.2">
      <c r="A3936" s="9" t="str">
        <f t="shared" si="2566"/>
        <v>Liberia</v>
      </c>
      <c r="C3936" s="34">
        <f t="shared" ref="C3936:AH3936" ca="1" si="2667">C3698*C3240</f>
        <v>5.2741013112949329</v>
      </c>
      <c r="D3936" s="34">
        <f t="shared" ca="1" si="2667"/>
        <v>6.0122179209582098</v>
      </c>
      <c r="E3936" s="34">
        <f t="shared" ca="1" si="2667"/>
        <v>6.8237615515291852</v>
      </c>
      <c r="F3936" s="34">
        <f t="shared" ca="1" si="2667"/>
        <v>7.7122227455198447</v>
      </c>
      <c r="G3936" s="34">
        <f t="shared" ca="1" si="2667"/>
        <v>8.6808676775524685</v>
      </c>
      <c r="H3936" s="34">
        <f t="shared" ca="1" si="2667"/>
        <v>9.7327036972209697</v>
      </c>
      <c r="I3936" s="34">
        <f t="shared" ca="1" si="2667"/>
        <v>10.870447400076127</v>
      </c>
      <c r="J3936" s="34">
        <f t="shared" ca="1" si="2667"/>
        <v>12.096495675124853</v>
      </c>
      <c r="K3936" s="34">
        <f t="shared" ca="1" si="2667"/>
        <v>13.412900111534842</v>
      </c>
      <c r="L3936" s="34">
        <f t="shared" ca="1" si="2667"/>
        <v>14.82134507612931</v>
      </c>
      <c r="M3936" s="34">
        <f t="shared" ca="1" si="2667"/>
        <v>16.323129698860122</v>
      </c>
      <c r="N3936" s="34">
        <f t="shared" ca="1" si="2667"/>
        <v>17.919153927818282</v>
      </c>
      <c r="O3936" s="34">
        <f t="shared" ca="1" si="2667"/>
        <v>19.609908740404581</v>
      </c>
      <c r="P3936" s="34">
        <f t="shared" ca="1" si="2667"/>
        <v>21.395470524784894</v>
      </c>
      <c r="Q3936" s="34">
        <f t="shared" ca="1" si="2667"/>
        <v>23.275499577231475</v>
      </c>
      <c r="R3936" s="34">
        <f t="shared" ca="1" si="2667"/>
        <v>25.24924259769104</v>
      </c>
      <c r="S3936" s="34">
        <f t="shared" ca="1" si="2667"/>
        <v>27.315539008957543</v>
      </c>
      <c r="T3936" s="34">
        <f t="shared" ca="1" si="2667"/>
        <v>29.472830874940019</v>
      </c>
      <c r="U3936" s="34">
        <f t="shared" ca="1" si="2667"/>
        <v>31.719176151217788</v>
      </c>
      <c r="V3936" s="34">
        <f t="shared" ca="1" si="2667"/>
        <v>34.052264966649808</v>
      </c>
      <c r="W3936" s="34">
        <f t="shared" ca="1" si="2667"/>
        <v>36.469438608299889</v>
      </c>
      <c r="X3936" s="34">
        <f t="shared" ca="1" si="2667"/>
        <v>38.967710863214172</v>
      </c>
      <c r="Y3936" s="34">
        <f t="shared" ca="1" si="2667"/>
        <v>41.5437913593193</v>
      </c>
      <c r="Z3936" s="34">
        <f t="shared" ca="1" si="2667"/>
        <v>44.194110543442235</v>
      </c>
      <c r="AA3936" s="34">
        <f t="shared" ca="1" si="2667"/>
        <v>46.914845936606106</v>
      </c>
      <c r="AB3936" s="34">
        <f t="shared" ca="1" si="2667"/>
        <v>49.70194931467227</v>
      </c>
      <c r="AC3936" s="34">
        <f t="shared" ca="1" si="2667"/>
        <v>52.551174475362529</v>
      </c>
      <c r="AD3936" s="34">
        <f t="shared" ca="1" si="2667"/>
        <v>55.458105269948696</v>
      </c>
      <c r="AE3936" s="34">
        <f t="shared" ca="1" si="2667"/>
        <v>58.418183598693176</v>
      </c>
      <c r="AF3936" s="34">
        <f t="shared" ca="1" si="2667"/>
        <v>61.426737092705814</v>
      </c>
      <c r="AG3936" s="34">
        <f t="shared" ca="1" si="2667"/>
        <v>64.479006230534452</v>
      </c>
      <c r="AH3936" s="34">
        <f t="shared" ca="1" si="2667"/>
        <v>67.57017066485291</v>
      </c>
      <c r="AI3936" s="34">
        <f t="shared" ref="AI3936:BF3936" ca="1" si="2668">AI3698*AI3240</f>
        <v>70.695374562420426</v>
      </c>
      <c r="AJ3936" s="34">
        <f t="shared" ca="1" si="2668"/>
        <v>73.849750788497531</v>
      </c>
      <c r="AK3936" s="34">
        <f t="shared" ca="1" si="2668"/>
        <v>77.02844379461618</v>
      </c>
      <c r="AL3936" s="34">
        <f t="shared" ca="1" si="2668"/>
        <v>80.226631095579279</v>
      </c>
      <c r="AM3936" s="34">
        <f t="shared" ca="1" si="2668"/>
        <v>83.439543247443382</v>
      </c>
      <c r="AN3936" s="34">
        <f t="shared" ca="1" si="2668"/>
        <v>86.662482262720332</v>
      </c>
      <c r="AO3936" s="34">
        <f t="shared" ca="1" si="2668"/>
        <v>89.890838421886386</v>
      </c>
      <c r="AP3936" s="34">
        <f t="shared" ca="1" si="2668"/>
        <v>93.120105461328279</v>
      </c>
      <c r="AQ3936" s="34">
        <f t="shared" ca="1" si="2668"/>
        <v>96.345894136977819</v>
      </c>
      <c r="AR3936" s="34">
        <f t="shared" ca="1" si="2668"/>
        <v>99.563944180013138</v>
      </c>
      <c r="AS3936" s="34">
        <f t="shared" ca="1" si="2668"/>
        <v>102.77013467611016</v>
      </c>
      <c r="AT3936" s="34">
        <f t="shared" ca="1" si="2668"/>
        <v>105.96049291283548</v>
      </c>
      <c r="AU3936" s="34">
        <f t="shared" ca="1" si="2668"/>
        <v>109.13120175091463</v>
      </c>
      <c r="AV3936" s="34">
        <f t="shared" ca="1" si="2668"/>
        <v>112.27860558437776</v>
      </c>
      <c r="AW3936" s="34">
        <f t="shared" ca="1" si="2668"/>
        <v>115.39921496205577</v>
      </c>
      <c r="AX3936" s="34">
        <f t="shared" ca="1" si="2668"/>
        <v>118.48970994870562</v>
      </c>
      <c r="AY3936" s="34">
        <f t="shared" ca="1" si="2668"/>
        <v>121.54694230829026</v>
      </c>
      <c r="AZ3936" s="34">
        <f t="shared" ca="1" si="2668"/>
        <v>124.56793659477368</v>
      </c>
      <c r="BA3936" s="34">
        <f t="shared" ca="1" si="2668"/>
        <v>127.54989023734258</v>
      </c>
      <c r="BB3936" s="34">
        <f t="shared" ca="1" si="2668"/>
        <v>130.49017270737778</v>
      </c>
      <c r="BC3936" s="34">
        <f t="shared" ca="1" si="2668"/>
        <v>133.38632385390284</v>
      </c>
      <c r="BD3936" s="34">
        <f t="shared" ca="1" si="2668"/>
        <v>136.23605149277481</v>
      </c>
      <c r="BE3936" s="34">
        <f t="shared" ca="1" si="2668"/>
        <v>139.03722833267159</v>
      </c>
      <c r="BF3936" s="34">
        <f t="shared" ca="1" si="2668"/>
        <v>141.78788831810553</v>
      </c>
    </row>
    <row r="3937" spans="1:58" x14ac:dyDescent="0.2">
      <c r="A3937" s="9" t="str">
        <f t="shared" si="2566"/>
        <v>Libya</v>
      </c>
      <c r="C3937" s="34">
        <f t="shared" ref="C3937:AH3937" ca="1" si="2669">C3699*C3241</f>
        <v>82.926666274385809</v>
      </c>
      <c r="D3937" s="34">
        <f t="shared" ca="1" si="2669"/>
        <v>83.553823287955851</v>
      </c>
      <c r="E3937" s="34">
        <f t="shared" ca="1" si="2669"/>
        <v>84.137677673438574</v>
      </c>
      <c r="F3937" s="34">
        <f t="shared" ca="1" si="2669"/>
        <v>84.679385554738218</v>
      </c>
      <c r="G3937" s="34">
        <f t="shared" ca="1" si="2669"/>
        <v>85.180160476397276</v>
      </c>
      <c r="H3937" s="34">
        <f t="shared" ca="1" si="2669"/>
        <v>85.641265431581488</v>
      </c>
      <c r="I3937" s="34">
        <f t="shared" ca="1" si="2669"/>
        <v>86.064005305483121</v>
      </c>
      <c r="J3937" s="34">
        <f t="shared" ca="1" si="2669"/>
        <v>86.449719743594784</v>
      </c>
      <c r="K3937" s="34">
        <f t="shared" ca="1" si="2669"/>
        <v>86.799776449711558</v>
      </c>
      <c r="L3937" s="34">
        <f t="shared" ca="1" si="2669"/>
        <v>87.115564914503835</v>
      </c>
      <c r="M3937" s="34">
        <f t="shared" ca="1" si="2669"/>
        <v>87.398490571916525</v>
      </c>
      <c r="N3937" s="34">
        <f t="shared" ca="1" si="2669"/>
        <v>87.649969377581002</v>
      </c>
      <c r="O3937" s="34">
        <f t="shared" ca="1" si="2669"/>
        <v>87.871422800744412</v>
      </c>
      <c r="P3937" s="34">
        <f t="shared" ca="1" si="2669"/>
        <v>88.064273219018332</v>
      </c>
      <c r="Q3937" s="34">
        <f t="shared" ca="1" si="2669"/>
        <v>88.229939703355157</v>
      </c>
      <c r="R3937" s="34">
        <f t="shared" ca="1" si="2669"/>
        <v>88.369834179170539</v>
      </c>
      <c r="S3937" s="34">
        <f t="shared" ca="1" si="2669"/>
        <v>88.485357948299296</v>
      </c>
      <c r="T3937" s="34">
        <f t="shared" ca="1" si="2669"/>
        <v>88.577898555603824</v>
      </c>
      <c r="U3937" s="34">
        <f t="shared" ca="1" si="2669"/>
        <v>88.648826983367016</v>
      </c>
      <c r="V3937" s="34">
        <f t="shared" ca="1" si="2669"/>
        <v>88.699495156203142</v>
      </c>
      <c r="W3937" s="34">
        <f t="shared" ca="1" si="2669"/>
        <v>88.731233738962416</v>
      </c>
      <c r="X3937" s="34">
        <f t="shared" ca="1" si="2669"/>
        <v>88.74535021010405</v>
      </c>
      <c r="Y3937" s="34">
        <f t="shared" ca="1" si="2669"/>
        <v>88.74312719308432</v>
      </c>
      <c r="Z3937" s="34">
        <f t="shared" ca="1" si="2669"/>
        <v>88.725821028571644</v>
      </c>
      <c r="AA3937" s="34">
        <f t="shared" ca="1" si="2669"/>
        <v>88.694660570614872</v>
      </c>
      <c r="AB3937" s="34">
        <f t="shared" ca="1" si="2669"/>
        <v>88.650846190376427</v>
      </c>
      <c r="AC3937" s="34">
        <f t="shared" ca="1" si="2669"/>
        <v>88.595548971524863</v>
      </c>
      <c r="AD3937" s="34">
        <f t="shared" ca="1" si="2669"/>
        <v>88.529910081985463</v>
      </c>
      <c r="AE3937" s="34">
        <f t="shared" ca="1" si="2669"/>
        <v>88.455040307335096</v>
      </c>
      <c r="AF3937" s="34">
        <f t="shared" ca="1" si="2669"/>
        <v>88.372019731833149</v>
      </c>
      <c r="AG3937" s="34">
        <f t="shared" ca="1" si="2669"/>
        <v>88.281897553726253</v>
      </c>
      <c r="AH3937" s="34">
        <f t="shared" ca="1" si="2669"/>
        <v>88.1856920221895</v>
      </c>
      <c r="AI3937" s="34">
        <f t="shared" ref="AI3937:BF3937" ca="1" si="2670">AI3699*AI3241</f>
        <v>88.084390483933518</v>
      </c>
      <c r="AJ3937" s="34">
        <f t="shared" ca="1" si="2670"/>
        <v>87.978949528256848</v>
      </c>
      <c r="AK3937" s="34">
        <f t="shared" ca="1" si="2670"/>
        <v>87.870295219981784</v>
      </c>
      <c r="AL3937" s="34">
        <f t="shared" ca="1" si="2670"/>
        <v>87.759323410425495</v>
      </c>
      <c r="AM3937" s="34">
        <f t="shared" ca="1" si="2670"/>
        <v>87.646900117187897</v>
      </c>
      <c r="AN3937" s="34">
        <f t="shared" ca="1" si="2670"/>
        <v>87.533861964236465</v>
      </c>
      <c r="AO3937" s="34">
        <f t="shared" ca="1" si="2670"/>
        <v>87.421016674356437</v>
      </c>
      <c r="AP3937" s="34">
        <f t="shared" ca="1" si="2670"/>
        <v>87.30914360666759</v>
      </c>
      <c r="AQ3937" s="34">
        <f t="shared" ca="1" si="2670"/>
        <v>87.198994332446702</v>
      </c>
      <c r="AR3937" s="34">
        <f t="shared" ca="1" si="2670"/>
        <v>87.091293243095208</v>
      </c>
      <c r="AS3937" s="34">
        <f t="shared" ca="1" si="2670"/>
        <v>86.986738184574179</v>
      </c>
      <c r="AT3937" s="34">
        <f t="shared" ca="1" si="2670"/>
        <v>86.886001113155146</v>
      </c>
      <c r="AU3937" s="34">
        <f t="shared" ca="1" si="2670"/>
        <v>86.789728767760167</v>
      </c>
      <c r="AV3937" s="34">
        <f t="shared" ca="1" si="2670"/>
        <v>86.698543354655726</v>
      </c>
      <c r="AW3937" s="34">
        <f t="shared" ca="1" si="2670"/>
        <v>86.613043240635676</v>
      </c>
      <c r="AX3937" s="34">
        <f t="shared" ca="1" si="2670"/>
        <v>86.533803651244568</v>
      </c>
      <c r="AY3937" s="34">
        <f t="shared" ca="1" si="2670"/>
        <v>86.461377370909673</v>
      </c>
      <c r="AZ3937" s="34">
        <f t="shared" ca="1" si="2670"/>
        <v>86.396295442236834</v>
      </c>
      <c r="BA3937" s="34">
        <f t="shared" ca="1" si="2670"/>
        <v>86.33906786199195</v>
      </c>
      <c r="BB3937" s="34">
        <f t="shared" ca="1" si="2670"/>
        <v>86.290184271609149</v>
      </c>
      <c r="BC3937" s="34">
        <f t="shared" ca="1" si="2670"/>
        <v>86.250114640287464</v>
      </c>
      <c r="BD3937" s="34">
        <f t="shared" ca="1" si="2670"/>
        <v>86.219309939035156</v>
      </c>
      <c r="BE3937" s="34">
        <f t="shared" ca="1" si="2670"/>
        <v>86.198202804200633</v>
      </c>
      <c r="BF3937" s="34">
        <f t="shared" ca="1" si="2670"/>
        <v>86.187208189265888</v>
      </c>
    </row>
    <row r="3938" spans="1:58" x14ac:dyDescent="0.2">
      <c r="A3938" s="9" t="str">
        <f t="shared" si="2566"/>
        <v>Liechtenstein</v>
      </c>
      <c r="C3938" s="34">
        <f t="shared" ref="C3938:AH3938" ca="1" si="2671">C3700*C3242</f>
        <v>0.78541775925781898</v>
      </c>
      <c r="D3938" s="34">
        <f t="shared" ca="1" si="2671"/>
        <v>0.78557340010006205</v>
      </c>
      <c r="E3938" s="34">
        <f t="shared" ca="1" si="2671"/>
        <v>0.78572571359438825</v>
      </c>
      <c r="F3938" s="34">
        <f t="shared" ca="1" si="2671"/>
        <v>0.78587478498126906</v>
      </c>
      <c r="G3938" s="34">
        <f t="shared" ca="1" si="2671"/>
        <v>0.78602069697460508</v>
      </c>
      <c r="H3938" s="34">
        <f t="shared" ca="1" si="2671"/>
        <v>0.78616352984495297</v>
      </c>
      <c r="I3938" s="34">
        <f t="shared" ca="1" si="2671"/>
        <v>0.78630336149980562</v>
      </c>
      <c r="J3938" s="34">
        <f t="shared" ca="1" si="2671"/>
        <v>0.78644026756103702</v>
      </c>
      <c r="K3938" s="34">
        <f t="shared" ca="1" si="2671"/>
        <v>0.78657432143961326</v>
      </c>
      <c r="L3938" s="34">
        <f t="shared" ca="1" si="2671"/>
        <v>0.78670559440767329</v>
      </c>
      <c r="M3938" s="34">
        <f t="shared" ca="1" si="2671"/>
        <v>0.78683415566807435</v>
      </c>
      <c r="N3938" s="34">
        <f t="shared" ca="1" si="2671"/>
        <v>0.78696007242149568</v>
      </c>
      <c r="O3938" s="34">
        <f t="shared" ca="1" si="2671"/>
        <v>0.78708340993119297</v>
      </c>
      <c r="P3938" s="34">
        <f t="shared" ca="1" si="2671"/>
        <v>0.7872042315854848</v>
      </c>
      <c r="Q3938" s="34">
        <f t="shared" ca="1" si="2671"/>
        <v>0.78732259895806134</v>
      </c>
      <c r="R3938" s="34">
        <f t="shared" ca="1" si="2671"/>
        <v>0.78743857186618882</v>
      </c>
      <c r="S3938" s="34">
        <f t="shared" ca="1" si="2671"/>
        <v>0.78755220842689055</v>
      </c>
      <c r="T3938" s="34">
        <f t="shared" ca="1" si="2671"/>
        <v>0.78766356511117885</v>
      </c>
      <c r="U3938" s="34">
        <f t="shared" ca="1" si="2671"/>
        <v>0.78777269679640782</v>
      </c>
      <c r="V3938" s="34">
        <f t="shared" ca="1" si="2671"/>
        <v>0.78787965681681604</v>
      </c>
      <c r="W3938" s="34">
        <f t="shared" ca="1" si="2671"/>
        <v>0.7879844970123272</v>
      </c>
      <c r="X3938" s="34">
        <f t="shared" ca="1" si="2671"/>
        <v>0.78808726777566829</v>
      </c>
      <c r="Y3938" s="34">
        <f t="shared" ca="1" si="2671"/>
        <v>0.78818801809787287</v>
      </c>
      <c r="Z3938" s="34">
        <f t="shared" ca="1" si="2671"/>
        <v>0.78828679561222104</v>
      </c>
      <c r="AA3938" s="34">
        <f t="shared" ca="1" si="2671"/>
        <v>0.78838364663667926</v>
      </c>
      <c r="AB3938" s="34">
        <f t="shared" ca="1" si="2671"/>
        <v>0.78847861621489146</v>
      </c>
      <c r="AC3938" s="34">
        <f t="shared" ca="1" si="2671"/>
        <v>0.78857174815577291</v>
      </c>
      <c r="AD3938" s="34">
        <f t="shared" ca="1" si="2671"/>
        <v>0.78866308507176208</v>
      </c>
      <c r="AE3938" s="34">
        <f t="shared" ca="1" si="2671"/>
        <v>0.78875266841577285</v>
      </c>
      <c r="AF3938" s="34">
        <f t="shared" ca="1" si="2671"/>
        <v>0.78884053851689973</v>
      </c>
      <c r="AG3938" s="34">
        <f t="shared" ca="1" si="2671"/>
        <v>0.78892673461491836</v>
      </c>
      <c r="AH3938" s="34">
        <f t="shared" ca="1" si="2671"/>
        <v>0.78901129489362232</v>
      </c>
      <c r="AI3938" s="34">
        <f t="shared" ref="AI3938:BF3938" ca="1" si="2672">AI3700*AI3242</f>
        <v>0.78909425651304521</v>
      </c>
      <c r="AJ3938" s="34">
        <f t="shared" ca="1" si="2672"/>
        <v>0.78917565564059955</v>
      </c>
      <c r="AK3938" s="34">
        <f t="shared" ca="1" si="2672"/>
        <v>0.78925552748117778</v>
      </c>
      <c r="AL3938" s="34">
        <f t="shared" ca="1" si="2672"/>
        <v>0.789333906306249</v>
      </c>
      <c r="AM3938" s="34">
        <f t="shared" ca="1" si="2672"/>
        <v>0.78941082548198849</v>
      </c>
      <c r="AN3938" s="34">
        <f t="shared" ca="1" si="2672"/>
        <v>0.78948631749647491</v>
      </c>
      <c r="AO3938" s="34">
        <f t="shared" ca="1" si="2672"/>
        <v>0.78956041398598742</v>
      </c>
      <c r="AP3938" s="34">
        <f t="shared" ca="1" si="2672"/>
        <v>0.78963314576043464</v>
      </c>
      <c r="AQ3938" s="34">
        <f t="shared" ca="1" si="2672"/>
        <v>0.78970454282794844</v>
      </c>
      <c r="AR3938" s="34">
        <f t="shared" ca="1" si="2672"/>
        <v>0.78977463441866802</v>
      </c>
      <c r="AS3938" s="34">
        <f t="shared" ca="1" si="2672"/>
        <v>0.78984344900774706</v>
      </c>
      <c r="AT3938" s="34">
        <f t="shared" ca="1" si="2672"/>
        <v>0.78991101433760902</v>
      </c>
      <c r="AU3938" s="34">
        <f t="shared" ca="1" si="2672"/>
        <v>0.78997735743947683</v>
      </c>
      <c r="AV3938" s="34">
        <f t="shared" ca="1" si="2672"/>
        <v>0.79004250465420467</v>
      </c>
      <c r="AW3938" s="34">
        <f t="shared" ca="1" si="2672"/>
        <v>0.79010648165243291</v>
      </c>
      <c r="AX3938" s="34">
        <f t="shared" ca="1" si="2672"/>
        <v>0.79016931345409336</v>
      </c>
      <c r="AY3938" s="34">
        <f t="shared" ca="1" si="2672"/>
        <v>0.79023102444728488</v>
      </c>
      <c r="AZ3938" s="34">
        <f t="shared" ca="1" si="2672"/>
        <v>0.79029163840654282</v>
      </c>
      <c r="BA3938" s="34">
        <f t="shared" ca="1" si="2672"/>
        <v>0.79035117851052239</v>
      </c>
      <c r="BB3938" s="34">
        <f t="shared" ca="1" si="2672"/>
        <v>0.790409667359117</v>
      </c>
      <c r="BC3938" s="34">
        <f t="shared" ca="1" si="2672"/>
        <v>0.79046712699003063</v>
      </c>
      <c r="BD3938" s="34">
        <f t="shared" ca="1" si="2672"/>
        <v>0.79052357889482372</v>
      </c>
      <c r="BE3938" s="34">
        <f t="shared" ca="1" si="2672"/>
        <v>0.79057904403444923</v>
      </c>
      <c r="BF3938" s="34">
        <f t="shared" ca="1" si="2672"/>
        <v>0.79063354285429854</v>
      </c>
    </row>
    <row r="3939" spans="1:58" x14ac:dyDescent="0.2">
      <c r="A3939" s="9" t="str">
        <f t="shared" si="2566"/>
        <v>Lithuania</v>
      </c>
      <c r="C3939" s="34">
        <f t="shared" ref="C3939:AH3939" ca="1" si="2673">C3701*C3243</f>
        <v>31.711328992127029</v>
      </c>
      <c r="D3939" s="34">
        <f t="shared" ca="1" si="2673"/>
        <v>31.198494937808146</v>
      </c>
      <c r="E3939" s="34">
        <f t="shared" ca="1" si="2673"/>
        <v>30.694478164429725</v>
      </c>
      <c r="F3939" s="34">
        <f t="shared" ca="1" si="2673"/>
        <v>30.199342087122211</v>
      </c>
      <c r="G3939" s="34">
        <f t="shared" ca="1" si="2673"/>
        <v>29.713147429051148</v>
      </c>
      <c r="H3939" s="34">
        <f t="shared" ca="1" si="2673"/>
        <v>29.23595233917154</v>
      </c>
      <c r="I3939" s="34">
        <f t="shared" ca="1" si="2673"/>
        <v>28.767812504836549</v>
      </c>
      <c r="J3939" s="34">
        <f t="shared" ca="1" si="2673"/>
        <v>28.308781259407013</v>
      </c>
      <c r="K3939" s="34">
        <f t="shared" ca="1" si="2673"/>
        <v>27.858909685135213</v>
      </c>
      <c r="L3939" s="34">
        <f t="shared" ca="1" si="2673"/>
        <v>27.418246711464448</v>
      </c>
      <c r="M3939" s="34">
        <f t="shared" ca="1" si="2673"/>
        <v>26.986839209013603</v>
      </c>
      <c r="N3939" s="34">
        <f t="shared" ca="1" si="2673"/>
        <v>26.564732079361651</v>
      </c>
      <c r="O3939" s="34">
        <f t="shared" ca="1" si="2673"/>
        <v>26.151968340875047</v>
      </c>
      <c r="P3939" s="34">
        <f t="shared" ca="1" si="2673"/>
        <v>25.748589210689726</v>
      </c>
      <c r="Q3939" s="34">
        <f t="shared" ca="1" si="2673"/>
        <v>25.354634183087821</v>
      </c>
      <c r="R3939" s="34">
        <f t="shared" ca="1" si="2673"/>
        <v>24.970141104355871</v>
      </c>
      <c r="S3939" s="34">
        <f t="shared" ca="1" si="2673"/>
        <v>24.595146244340043</v>
      </c>
      <c r="T3939" s="34">
        <f t="shared" ca="1" si="2673"/>
        <v>24.229684364783445</v>
      </c>
      <c r="U3939" s="34">
        <f t="shared" ca="1" si="2673"/>
        <v>23.873788784660118</v>
      </c>
      <c r="V3939" s="34">
        <f t="shared" ca="1" si="2673"/>
        <v>23.527491442567307</v>
      </c>
      <c r="W3939" s="34">
        <f t="shared" ca="1" si="2673"/>
        <v>23.190822956367739</v>
      </c>
      <c r="X3939" s="34">
        <f t="shared" ca="1" si="2673"/>
        <v>22.863812680143511</v>
      </c>
      <c r="Y3939" s="34">
        <f t="shared" ca="1" si="2673"/>
        <v>22.546488758653997</v>
      </c>
      <c r="Z3939" s="34">
        <f t="shared" ca="1" si="2673"/>
        <v>22.23887817933754</v>
      </c>
      <c r="AA3939" s="34">
        <f t="shared" ca="1" si="2673"/>
        <v>21.941006822027983</v>
      </c>
      <c r="AB3939" s="34">
        <f t="shared" ca="1" si="2673"/>
        <v>21.65289950642758</v>
      </c>
      <c r="AC3939" s="34">
        <f t="shared" ca="1" si="2673"/>
        <v>21.374580037509329</v>
      </c>
      <c r="AD3939" s="34">
        <f t="shared" ca="1" si="2673"/>
        <v>21.106071248870073</v>
      </c>
      <c r="AE3939" s="34">
        <f t="shared" ca="1" si="2673"/>
        <v>20.847395044187547</v>
      </c>
      <c r="AF3939" s="34">
        <f t="shared" ca="1" si="2673"/>
        <v>20.598572436805764</v>
      </c>
      <c r="AG3939" s="34">
        <f t="shared" ca="1" si="2673"/>
        <v>20.359623587605459</v>
      </c>
      <c r="AH3939" s="34">
        <f t="shared" ca="1" si="2673"/>
        <v>20.130567841165107</v>
      </c>
      <c r="AI3939" s="34">
        <f t="shared" ref="AI3939:BF3939" ca="1" si="2674">AI3701*AI3243</f>
        <v>19.911423760350605</v>
      </c>
      <c r="AJ3939" s="34">
        <f t="shared" ca="1" si="2674"/>
        <v>19.702209159343475</v>
      </c>
      <c r="AK3939" s="34">
        <f t="shared" ca="1" si="2674"/>
        <v>19.502941135250587</v>
      </c>
      <c r="AL3939" s="34">
        <f t="shared" ca="1" si="2674"/>
        <v>19.313636098287365</v>
      </c>
      <c r="AM3939" s="34">
        <f t="shared" ca="1" si="2674"/>
        <v>19.134309800660066</v>
      </c>
      <c r="AN3939" s="34">
        <f t="shared" ca="1" si="2674"/>
        <v>18.964977364144673</v>
      </c>
      <c r="AO3939" s="34">
        <f t="shared" ca="1" si="2674"/>
        <v>18.805653306493774</v>
      </c>
      <c r="AP3939" s="34">
        <f t="shared" ca="1" si="2674"/>
        <v>18.656351566652198</v>
      </c>
      <c r="AQ3939" s="34">
        <f t="shared" ca="1" si="2674"/>
        <v>18.517085528896406</v>
      </c>
      <c r="AR3939" s="34">
        <f t="shared" ca="1" si="2674"/>
        <v>18.387868045884851</v>
      </c>
      <c r="AS3939" s="34">
        <f t="shared" ca="1" si="2674"/>
        <v>18.268711460741006</v>
      </c>
      <c r="AT3939" s="34">
        <f t="shared" ca="1" si="2674"/>
        <v>18.159627628140512</v>
      </c>
      <c r="AU3939" s="34">
        <f t="shared" ca="1" si="2674"/>
        <v>18.060627934508481</v>
      </c>
      <c r="AV3939" s="34">
        <f t="shared" ca="1" si="2674"/>
        <v>17.97172331730561</v>
      </c>
      <c r="AW3939" s="34">
        <f t="shared" ca="1" si="2674"/>
        <v>17.892924283516891</v>
      </c>
      <c r="AX3939" s="34">
        <f t="shared" ca="1" si="2674"/>
        <v>17.824240927306263</v>
      </c>
      <c r="AY3939" s="34">
        <f t="shared" ca="1" si="2674"/>
        <v>17.765682946936167</v>
      </c>
      <c r="AZ3939" s="34">
        <f t="shared" ca="1" si="2674"/>
        <v>17.717259660923315</v>
      </c>
      <c r="BA3939" s="34">
        <f t="shared" ca="1" si="2674"/>
        <v>17.678980023537811</v>
      </c>
      <c r="BB3939" s="34">
        <f t="shared" ca="1" si="2674"/>
        <v>17.650852639602601</v>
      </c>
      <c r="BC3939" s="34">
        <f t="shared" ca="1" si="2674"/>
        <v>17.632885778685811</v>
      </c>
      <c r="BD3939" s="34">
        <f t="shared" ca="1" si="2674"/>
        <v>17.625087388651657</v>
      </c>
      <c r="BE3939" s="34">
        <f t="shared" ca="1" si="2674"/>
        <v>17.627465108671359</v>
      </c>
      <c r="BF3939" s="34">
        <f t="shared" ca="1" si="2674"/>
        <v>17.640026281645586</v>
      </c>
    </row>
    <row r="3940" spans="1:58" x14ac:dyDescent="0.2">
      <c r="A3940" s="9" t="str">
        <f t="shared" si="2566"/>
        <v>Luxembourg</v>
      </c>
      <c r="C3940" s="34">
        <f t="shared" ref="C3940:AH3940" ca="1" si="2675">C3702*C3244</f>
        <v>6.2985095303112217</v>
      </c>
      <c r="D3940" s="34">
        <f t="shared" ca="1" si="2675"/>
        <v>6.3330903333378732</v>
      </c>
      <c r="E3940" s="34">
        <f t="shared" ca="1" si="2675"/>
        <v>6.3677932459568307</v>
      </c>
      <c r="F3940" s="34">
        <f t="shared" ca="1" si="2675"/>
        <v>6.4026183576927016</v>
      </c>
      <c r="G3940" s="34">
        <f t="shared" ca="1" si="2675"/>
        <v>6.4375657559546635</v>
      </c>
      <c r="H3940" s="34">
        <f t="shared" ca="1" si="2675"/>
        <v>6.4726355260939163</v>
      </c>
      <c r="I3940" s="34">
        <f t="shared" ca="1" si="2675"/>
        <v>6.5078277514594181</v>
      </c>
      <c r="J3940" s="34">
        <f t="shared" ca="1" si="2675"/>
        <v>6.5431425134519605</v>
      </c>
      <c r="K3940" s="34">
        <f t="shared" ca="1" si="2675"/>
        <v>6.5785798915766476</v>
      </c>
      <c r="L3940" s="34">
        <f t="shared" ca="1" si="2675"/>
        <v>6.6141399634938081</v>
      </c>
      <c r="M3940" s="34">
        <f t="shared" ca="1" si="2675"/>
        <v>6.6498228050684105</v>
      </c>
      <c r="N3940" s="34">
        <f t="shared" ca="1" si="2675"/>
        <v>6.6856284904180221</v>
      </c>
      <c r="O3940" s="34">
        <f t="shared" ca="1" si="2675"/>
        <v>6.7215570919593501</v>
      </c>
      <c r="P3940" s="34">
        <f t="shared" ca="1" si="2675"/>
        <v>6.7576086804534317</v>
      </c>
      <c r="Q3940" s="34">
        <f t="shared" ca="1" si="2675"/>
        <v>6.7937833250494846</v>
      </c>
      <c r="R3940" s="34">
        <f t="shared" ca="1" si="2675"/>
        <v>6.830081093327494</v>
      </c>
      <c r="S3940" s="34">
        <f t="shared" ca="1" si="2675"/>
        <v>6.8665020513395421</v>
      </c>
      <c r="T3940" s="34">
        <f t="shared" ca="1" si="2675"/>
        <v>6.9030462636499568</v>
      </c>
      <c r="U3940" s="34">
        <f t="shared" ca="1" si="2675"/>
        <v>6.9397137933742785</v>
      </c>
      <c r="V3940" s="34">
        <f t="shared" ca="1" si="2675"/>
        <v>6.9765047022171114</v>
      </c>
      <c r="W3940" s="34">
        <f t="shared" ca="1" si="2675"/>
        <v>7.0134190505088823</v>
      </c>
      <c r="X3940" s="34">
        <f t="shared" ca="1" si="2675"/>
        <v>7.0504568972415376</v>
      </c>
      <c r="Y3940" s="34">
        <f t="shared" ca="1" si="2675"/>
        <v>7.0876183001032196</v>
      </c>
      <c r="Z3940" s="34">
        <f t="shared" ca="1" si="2675"/>
        <v>7.1249033155119506</v>
      </c>
      <c r="AA3940" s="34">
        <f t="shared" ca="1" si="2675"/>
        <v>7.1623119986483532</v>
      </c>
      <c r="AB3940" s="34">
        <f t="shared" ca="1" si="2675"/>
        <v>7.1998444034874423</v>
      </c>
      <c r="AC3940" s="34">
        <f t="shared" ca="1" si="2675"/>
        <v>7.2375005828295071</v>
      </c>
      <c r="AD3940" s="34">
        <f t="shared" ca="1" si="2675"/>
        <v>7.2752805883301281</v>
      </c>
      <c r="AE3940" s="34">
        <f t="shared" ca="1" si="2675"/>
        <v>7.3131844705293343</v>
      </c>
      <c r="AF3940" s="34">
        <f t="shared" ca="1" si="2675"/>
        <v>7.3512122788799497</v>
      </c>
      <c r="AG3940" s="34">
        <f t="shared" ca="1" si="2675"/>
        <v>7.3893640617751348</v>
      </c>
      <c r="AH3940" s="34">
        <f t="shared" ca="1" si="2675"/>
        <v>7.427639866575154</v>
      </c>
      <c r="AI3940" s="34">
        <f t="shared" ref="AI3940:BF3940" ca="1" si="2676">AI3702*AI3244</f>
        <v>7.4660397396334037</v>
      </c>
      <c r="AJ3940" s="34">
        <f t="shared" ca="1" si="2676"/>
        <v>7.5045637263217051</v>
      </c>
      <c r="AK3940" s="34">
        <f t="shared" ca="1" si="2676"/>
        <v>7.5432118710548952</v>
      </c>
      <c r="AL3940" s="34">
        <f t="shared" ca="1" si="2676"/>
        <v>7.5819842173147345</v>
      </c>
      <c r="AM3940" s="34">
        <f t="shared" ca="1" si="2676"/>
        <v>7.6208808076731556</v>
      </c>
      <c r="AN3940" s="34">
        <f t="shared" ca="1" si="2676"/>
        <v>7.6599016838148621</v>
      </c>
      <c r="AO3940" s="34">
        <f t="shared" ca="1" si="2676"/>
        <v>7.6990468865593149</v>
      </c>
      <c r="AP3940" s="34">
        <f t="shared" ca="1" si="2676"/>
        <v>7.7383164558821029</v>
      </c>
      <c r="AQ3940" s="34">
        <f t="shared" ca="1" si="2676"/>
        <v>7.7777104309357359</v>
      </c>
      <c r="AR3940" s="34">
        <f t="shared" ca="1" si="2676"/>
        <v>7.8172288500698652</v>
      </c>
      <c r="AS3940" s="34">
        <f t="shared" ca="1" si="2676"/>
        <v>7.8568717508509476</v>
      </c>
      <c r="AT3940" s="34">
        <f t="shared" ca="1" si="2676"/>
        <v>7.8966391700813912</v>
      </c>
      <c r="AU3940" s="34">
        <f t="shared" ca="1" si="2676"/>
        <v>7.9365311438181525</v>
      </c>
      <c r="AV3940" s="34">
        <f t="shared" ca="1" si="2676"/>
        <v>7.9765477073908633</v>
      </c>
      <c r="AW3940" s="34">
        <f t="shared" ca="1" si="2676"/>
        <v>8.0166888954194349</v>
      </c>
      <c r="AX3940" s="34">
        <f t="shared" ca="1" si="2676"/>
        <v>8.056954741831218</v>
      </c>
      <c r="AY3940" s="34">
        <f t="shared" ca="1" si="2676"/>
        <v>8.0973452798776702</v>
      </c>
      <c r="AZ3940" s="34">
        <f t="shared" ca="1" si="2676"/>
        <v>8.1378605421506176</v>
      </c>
      <c r="BA3940" s="34">
        <f t="shared" ca="1" si="2676"/>
        <v>8.1785005605980299</v>
      </c>
      <c r="BB3940" s="34">
        <f t="shared" ca="1" si="2676"/>
        <v>8.2192653665394175</v>
      </c>
      <c r="BC3940" s="34">
        <f t="shared" ca="1" si="2676"/>
        <v>8.2601549906807996</v>
      </c>
      <c r="BD3940" s="34">
        <f t="shared" ca="1" si="2676"/>
        <v>8.3011694631292734</v>
      </c>
      <c r="BE3940" s="34">
        <f t="shared" ca="1" si="2676"/>
        <v>8.3423088134072056</v>
      </c>
      <c r="BF3940" s="34">
        <f t="shared" ca="1" si="2676"/>
        <v>8.3835730704660456</v>
      </c>
    </row>
    <row r="3941" spans="1:58" x14ac:dyDescent="0.2">
      <c r="A3941" s="9" t="str">
        <f t="shared" si="2566"/>
        <v>Madagascar</v>
      </c>
      <c r="C3941" s="34">
        <f t="shared" ref="C3941:AH3941" ca="1" si="2677">C3703*C3245</f>
        <v>88.555978192228821</v>
      </c>
      <c r="D3941" s="34">
        <f t="shared" ca="1" si="2677"/>
        <v>97.619654323840507</v>
      </c>
      <c r="E3941" s="34">
        <f t="shared" ca="1" si="2677"/>
        <v>107.24145303087207</v>
      </c>
      <c r="F3941" s="34">
        <f t="shared" ca="1" si="2677"/>
        <v>117.42327315742726</v>
      </c>
      <c r="G3941" s="34">
        <f t="shared" ca="1" si="2677"/>
        <v>128.16471534293498</v>
      </c>
      <c r="H3941" s="34">
        <f t="shared" ca="1" si="2677"/>
        <v>139.46309813682473</v>
      </c>
      <c r="I3941" s="34">
        <f t="shared" ca="1" si="2677"/>
        <v>151.3134944085237</v>
      </c>
      <c r="J3941" s="34">
        <f t="shared" ca="1" si="2677"/>
        <v>163.70878671877048</v>
      </c>
      <c r="K3941" s="34">
        <f t="shared" ca="1" si="2677"/>
        <v>176.63974012043053</v>
      </c>
      <c r="L3941" s="34">
        <f t="shared" ca="1" si="2677"/>
        <v>190.09509070149591</v>
      </c>
      <c r="M3941" s="34">
        <f t="shared" ca="1" si="2677"/>
        <v>204.06164806912491</v>
      </c>
      <c r="N3941" s="34">
        <f t="shared" ca="1" si="2677"/>
        <v>218.52440989982003</v>
      </c>
      <c r="O3941" s="34">
        <f t="shared" ca="1" si="2677"/>
        <v>233.46668664470988</v>
      </c>
      <c r="P3941" s="34">
        <f t="shared" ca="1" si="2677"/>
        <v>248.87023447738184</v>
      </c>
      <c r="Q3941" s="34">
        <f t="shared" ca="1" si="2677"/>
        <v>264.71539460147716</v>
      </c>
      <c r="R3941" s="34">
        <f t="shared" ca="1" si="2677"/>
        <v>280.98123709258681</v>
      </c>
      <c r="S3941" s="34">
        <f t="shared" ca="1" si="2677"/>
        <v>297.64570752989556</v>
      </c>
      <c r="T3941" s="34">
        <f t="shared" ca="1" si="2677"/>
        <v>314.68577477350334</v>
      </c>
      <c r="U3941" s="34">
        <f t="shared" ca="1" si="2677"/>
        <v>332.07757835963832</v>
      </c>
      <c r="V3941" s="34">
        <f t="shared" ca="1" si="2677"/>
        <v>349.79657411430014</v>
      </c>
      <c r="W3941" s="34">
        <f t="shared" ca="1" si="2677"/>
        <v>367.81767672256723</v>
      </c>
      <c r="X3941" s="34">
        <f t="shared" ca="1" si="2677"/>
        <v>386.11539813255445</v>
      </c>
      <c r="Y3941" s="34">
        <f t="shared" ca="1" si="2677"/>
        <v>404.66398081694024</v>
      </c>
      <c r="Z3941" s="34">
        <f t="shared" ca="1" si="2677"/>
        <v>423.43752505847135</v>
      </c>
      <c r="AA3941" s="34">
        <f t="shared" ca="1" si="2677"/>
        <v>442.41010956644055</v>
      </c>
      <c r="AB3941" s="34">
        <f t="shared" ca="1" si="2677"/>
        <v>461.5559048668257</v>
      </c>
      <c r="AC3941" s="34">
        <f t="shared" ca="1" si="2677"/>
        <v>480.84927903809216</v>
      </c>
      <c r="AD3941" s="34">
        <f t="shared" ca="1" si="2677"/>
        <v>500.2648954863314</v>
      </c>
      <c r="AE3941" s="34">
        <f t="shared" ca="1" si="2677"/>
        <v>519.77780256627682</v>
      </c>
      <c r="AF3941" s="34">
        <f t="shared" ca="1" si="2677"/>
        <v>539.36351495808992</v>
      </c>
      <c r="AG3941" s="34">
        <f t="shared" ca="1" si="2677"/>
        <v>558.99808680335343</v>
      </c>
      <c r="AH3941" s="34">
        <f t="shared" ca="1" si="2677"/>
        <v>578.65817668726982</v>
      </c>
      <c r="AI3941" s="34">
        <f t="shared" ref="AI3941:BF3941" ca="1" si="2678">AI3703*AI3245</f>
        <v>598.32110462743708</v>
      </c>
      <c r="AJ3941" s="34">
        <f t="shared" ca="1" si="2678"/>
        <v>617.96490129292408</v>
      </c>
      <c r="AK3941" s="34">
        <f t="shared" ca="1" si="2678"/>
        <v>637.56834973115633</v>
      </c>
      <c r="AL3941" s="34">
        <f t="shared" ca="1" si="2678"/>
        <v>657.11101992482168</v>
      </c>
      <c r="AM3941" s="34">
        <f t="shared" ca="1" si="2678"/>
        <v>676.57329653692625</v>
      </c>
      <c r="AN3941" s="34">
        <f t="shared" ca="1" si="2678"/>
        <v>695.93640022983038</v>
      </c>
      <c r="AO3941" s="34">
        <f t="shared" ca="1" si="2678"/>
        <v>715.18240296442855</v>
      </c>
      <c r="AP3941" s="34">
        <f t="shared" ca="1" si="2678"/>
        <v>734.29423769927314</v>
      </c>
      <c r="AQ3941" s="34">
        <f t="shared" ca="1" si="2678"/>
        <v>753.25570291684801</v>
      </c>
      <c r="AR3941" s="34">
        <f t="shared" ca="1" si="2678"/>
        <v>772.05146240604734</v>
      </c>
      <c r="AS3941" s="34">
        <f t="shared" ca="1" si="2678"/>
        <v>790.66704072706864</v>
      </c>
      <c r="AT3941" s="34">
        <f t="shared" ca="1" si="2678"/>
        <v>809.0888147780621</v>
      </c>
      <c r="AU3941" s="34">
        <f t="shared" ca="1" si="2678"/>
        <v>827.30400187237774</v>
      </c>
      <c r="AV3941" s="34">
        <f t="shared" ca="1" si="2678"/>
        <v>845.30064472168226</v>
      </c>
      <c r="AW3941" s="34">
        <f t="shared" ca="1" si="2678"/>
        <v>863.0675937043319</v>
      </c>
      <c r="AX3941" s="34">
        <f t="shared" ca="1" si="2678"/>
        <v>880.59448678073602</v>
      </c>
      <c r="AY3941" s="34">
        <f t="shared" ca="1" si="2678"/>
        <v>897.87172739821131</v>
      </c>
      <c r="AZ3941" s="34">
        <f t="shared" ca="1" si="2678"/>
        <v>914.89046070741733</v>
      </c>
      <c r="BA3941" s="34">
        <f t="shared" ca="1" si="2678"/>
        <v>931.64254839149237</v>
      </c>
      <c r="BB3941" s="34">
        <f t="shared" ca="1" si="2678"/>
        <v>948.12054238781968</v>
      </c>
      <c r="BC3941" s="34">
        <f t="shared" ca="1" si="2678"/>
        <v>964.31765776095858</v>
      </c>
      <c r="BD3941" s="34">
        <f t="shared" ca="1" si="2678"/>
        <v>980.22774496393049</v>
      </c>
      <c r="BE3941" s="34">
        <f t="shared" ca="1" si="2678"/>
        <v>995.8452617041936</v>
      </c>
      <c r="BF3941" s="34">
        <f t="shared" ca="1" si="2678"/>
        <v>1011.1652446104802</v>
      </c>
    </row>
    <row r="3942" spans="1:58" x14ac:dyDescent="0.2">
      <c r="A3942" s="9" t="str">
        <f t="shared" si="2566"/>
        <v>Malawi</v>
      </c>
      <c r="C3942" s="34">
        <f t="shared" ref="C3942:AH3942" ca="1" si="2679">C3704*C3246</f>
        <v>30.405332675187562</v>
      </c>
      <c r="D3942" s="34">
        <f t="shared" ca="1" si="2679"/>
        <v>34.325294934609815</v>
      </c>
      <c r="E3942" s="34">
        <f t="shared" ca="1" si="2679"/>
        <v>38.590678266506877</v>
      </c>
      <c r="F3942" s="34">
        <f t="shared" ca="1" si="2679"/>
        <v>43.213306577443817</v>
      </c>
      <c r="G3942" s="34">
        <f t="shared" ca="1" si="2679"/>
        <v>48.203675457675388</v>
      </c>
      <c r="H3942" s="34">
        <f t="shared" ca="1" si="2679"/>
        <v>53.570839708972564</v>
      </c>
      <c r="I3942" s="34">
        <f t="shared" ca="1" si="2679"/>
        <v>59.322316347441735</v>
      </c>
      <c r="J3942" s="34">
        <f t="shared" ca="1" si="2679"/>
        <v>65.464004155668903</v>
      </c>
      <c r="K3942" s="34">
        <f t="shared" ca="1" si="2679"/>
        <v>72.000120532401283</v>
      </c>
      <c r="L3942" s="34">
        <f t="shared" ca="1" si="2679"/>
        <v>78.933156064126564</v>
      </c>
      <c r="M3942" s="34">
        <f t="shared" ca="1" si="2679"/>
        <v>86.263846928408512</v>
      </c>
      <c r="N3942" s="34">
        <f t="shared" ca="1" si="2679"/>
        <v>93.991164941111094</v>
      </c>
      <c r="O3942" s="34">
        <f t="shared" ca="1" si="2679"/>
        <v>102.11232478369337</v>
      </c>
      <c r="P3942" s="34">
        <f t="shared" ca="1" si="2679"/>
        <v>110.6228076979519</v>
      </c>
      <c r="Q3942" s="34">
        <f t="shared" ca="1" si="2679"/>
        <v>119.51640071659115</v>
      </c>
      <c r="R3942" s="34">
        <f t="shared" ca="1" si="2679"/>
        <v>128.78525031202781</v>
      </c>
      <c r="S3942" s="34">
        <f t="shared" ca="1" si="2679"/>
        <v>138.41992919326887</v>
      </c>
      <c r="T3942" s="34">
        <f t="shared" ca="1" si="2679"/>
        <v>148.40951486283745</v>
      </c>
      <c r="U3942" s="34">
        <f t="shared" ca="1" si="2679"/>
        <v>158.74167846096253</v>
      </c>
      <c r="V3942" s="34">
        <f t="shared" ca="1" si="2679"/>
        <v>169.40278237238158</v>
      </c>
      <c r="W3942" s="34">
        <f t="shared" ca="1" si="2679"/>
        <v>180.37798504902716</v>
      </c>
      <c r="X3942" s="34">
        <f t="shared" ca="1" si="2679"/>
        <v>191.65135150834402</v>
      </c>
      <c r="Y3942" s="34">
        <f t="shared" ca="1" si="2679"/>
        <v>203.20596799789971</v>
      </c>
      <c r="Z3942" s="34">
        <f t="shared" ca="1" si="2679"/>
        <v>215.02405937059712</v>
      </c>
      <c r="AA3942" s="34">
        <f t="shared" ca="1" si="2679"/>
        <v>227.08710778646824</v>
      </c>
      <c r="AB3942" s="34">
        <f t="shared" ca="1" si="2679"/>
        <v>239.3759714450203</v>
      </c>
      <c r="AC3942" s="34">
        <f t="shared" ca="1" si="2679"/>
        <v>251.8710021515397</v>
      </c>
      <c r="AD3942" s="34">
        <f t="shared" ca="1" si="2679"/>
        <v>264.55216063022613</v>
      </c>
      <c r="AE3942" s="34">
        <f t="shared" ca="1" si="2679"/>
        <v>277.39912861182643</v>
      </c>
      <c r="AF3942" s="34">
        <f t="shared" ca="1" si="2679"/>
        <v>290.39141684268401</v>
      </c>
      <c r="AG3942" s="34">
        <f t="shared" ca="1" si="2679"/>
        <v>303.50846828144341</v>
      </c>
      <c r="AH3942" s="34">
        <f t="shared" ca="1" si="2679"/>
        <v>316.72975586887304</v>
      </c>
      <c r="AI3942" s="34">
        <f t="shared" ref="AI3942:BF3942" ca="1" si="2680">AI3704*AI3246</f>
        <v>330.03487437142547</v>
      </c>
      <c r="AJ3942" s="34">
        <f t="shared" ca="1" si="2680"/>
        <v>343.40362591080839</v>
      </c>
      <c r="AK3942" s="34">
        <f t="shared" ca="1" si="2680"/>
        <v>356.81609889645688</v>
      </c>
      <c r="AL3942" s="34">
        <f t="shared" ca="1" si="2680"/>
        <v>370.25274017667402</v>
      </c>
      <c r="AM3942" s="34">
        <f t="shared" ca="1" si="2680"/>
        <v>383.69442031415178</v>
      </c>
      <c r="AN3942" s="34">
        <f t="shared" ca="1" si="2680"/>
        <v>397.1224919745963</v>
      </c>
      <c r="AO3942" s="34">
        <f t="shared" ca="1" si="2680"/>
        <v>410.5188414903613</v>
      </c>
      <c r="AP3942" s="34">
        <f t="shared" ca="1" si="2680"/>
        <v>423.86593372685741</v>
      </c>
      <c r="AQ3942" s="34">
        <f t="shared" ca="1" si="2680"/>
        <v>437.14685043544085</v>
      </c>
      <c r="AR3942" s="34">
        <f t="shared" ca="1" si="2680"/>
        <v>450.34532232539254</v>
      </c>
      <c r="AS3942" s="34">
        <f t="shared" ca="1" si="2680"/>
        <v>463.44575512703057</v>
      </c>
      <c r="AT3942" s="34">
        <f t="shared" ca="1" si="2680"/>
        <v>476.43324995118519</v>
      </c>
      <c r="AU3942" s="34">
        <f t="shared" ca="1" si="2680"/>
        <v>489.29361827478778</v>
      </c>
      <c r="AV3942" s="34">
        <f t="shared" ca="1" si="2680"/>
        <v>502.01339190169995</v>
      </c>
      <c r="AW3942" s="34">
        <f t="shared" ca="1" si="2680"/>
        <v>514.57982825962563</v>
      </c>
      <c r="AX3942" s="34">
        <f t="shared" ca="1" si="2680"/>
        <v>526.98091140177007</v>
      </c>
      <c r="AY3942" s="34">
        <f t="shared" ca="1" si="2680"/>
        <v>539.2053490831687</v>
      </c>
      <c r="AZ3942" s="34">
        <f t="shared" ca="1" si="2680"/>
        <v>551.24256628022647</v>
      </c>
      <c r="BA3942" s="34">
        <f t="shared" ca="1" si="2680"/>
        <v>563.08269551516719</v>
      </c>
      <c r="BB3942" s="34">
        <f t="shared" ca="1" si="2680"/>
        <v>574.71656433878832</v>
      </c>
      <c r="BC3942" s="34">
        <f t="shared" ca="1" si="2680"/>
        <v>586.13568031217198</v>
      </c>
      <c r="BD3942" s="34">
        <f t="shared" ca="1" si="2680"/>
        <v>597.33221381486737</v>
      </c>
      <c r="BE3942" s="34">
        <f t="shared" ca="1" si="2680"/>
        <v>608.29897899035996</v>
      </c>
      <c r="BF3942" s="34">
        <f t="shared" ca="1" si="2680"/>
        <v>619.02941312348139</v>
      </c>
    </row>
    <row r="3943" spans="1:58" x14ac:dyDescent="0.2">
      <c r="A3943" s="9" t="str">
        <f t="shared" si="2566"/>
        <v>Malaysia</v>
      </c>
      <c r="C3943" s="34">
        <f t="shared" ref="C3943:AH3943" ca="1" si="2681">C3705*C3247</f>
        <v>420.58712161330811</v>
      </c>
      <c r="D3943" s="34">
        <f t="shared" ca="1" si="2681"/>
        <v>423.16465133721402</v>
      </c>
      <c r="E3943" s="34">
        <f t="shared" ca="1" si="2681"/>
        <v>425.62160680114255</v>
      </c>
      <c r="F3943" s="34">
        <f t="shared" ca="1" si="2681"/>
        <v>427.95859722347558</v>
      </c>
      <c r="G3943" s="34">
        <f t="shared" ca="1" si="2681"/>
        <v>430.17626428738816</v>
      </c>
      <c r="H3943" s="34">
        <f t="shared" ca="1" si="2681"/>
        <v>432.27527808115406</v>
      </c>
      <c r="I3943" s="34">
        <f t="shared" ca="1" si="2681"/>
        <v>434.25633330572634</v>
      </c>
      <c r="J3943" s="34">
        <f t="shared" ca="1" si="2681"/>
        <v>436.12014573867981</v>
      </c>
      <c r="K3943" s="34">
        <f t="shared" ca="1" si="2681"/>
        <v>437.86744894392109</v>
      </c>
      <c r="L3943" s="34">
        <f t="shared" ca="1" si="2681"/>
        <v>439.4989912160616</v>
      </c>
      <c r="M3943" s="34">
        <f t="shared" ca="1" si="2681"/>
        <v>441.01553274882889</v>
      </c>
      <c r="N3943" s="34">
        <f t="shared" ca="1" si="2681"/>
        <v>442.41784301643656</v>
      </c>
      <c r="O3943" s="34">
        <f t="shared" ca="1" si="2681"/>
        <v>443.70669835744542</v>
      </c>
      <c r="P3943" s="34">
        <f t="shared" ca="1" si="2681"/>
        <v>444.88287975037417</v>
      </c>
      <c r="Q3943" s="34">
        <f t="shared" ca="1" si="2681"/>
        <v>445.94717077102183</v>
      </c>
      <c r="R3943" s="34">
        <f t="shared" ca="1" si="2681"/>
        <v>446.90035572118569</v>
      </c>
      <c r="S3943" s="34">
        <f t="shared" ca="1" si="2681"/>
        <v>447.74321791922608</v>
      </c>
      <c r="T3943" s="34">
        <f t="shared" ca="1" si="2681"/>
        <v>448.47653814277703</v>
      </c>
      <c r="U3943" s="34">
        <f t="shared" ca="1" si="2681"/>
        <v>449.10109321472225</v>
      </c>
      <c r="V3943" s="34">
        <f t="shared" ca="1" si="2681"/>
        <v>449.61765472334213</v>
      </c>
      <c r="W3943" s="34">
        <f t="shared" ca="1" si="2681"/>
        <v>450.02698786838573</v>
      </c>
      <c r="X3943" s="34">
        <f t="shared" ca="1" si="2681"/>
        <v>450.32985042470517</v>
      </c>
      <c r="Y3943" s="34">
        <f t="shared" ca="1" si="2681"/>
        <v>450.52699181594812</v>
      </c>
      <c r="Z3943" s="34">
        <f t="shared" ca="1" si="2681"/>
        <v>450.61915229060929</v>
      </c>
      <c r="AA3943" s="34">
        <f t="shared" ca="1" si="2681"/>
        <v>450.60706219359525</v>
      </c>
      <c r="AB3943" s="34">
        <f t="shared" ca="1" si="2681"/>
        <v>450.49144132633893</v>
      </c>
      <c r="AC3943" s="34">
        <f t="shared" ca="1" si="2681"/>
        <v>450.27299838935448</v>
      </c>
      <c r="AD3943" s="34">
        <f t="shared" ca="1" si="2681"/>
        <v>449.95243050089613</v>
      </c>
      <c r="AE3943" s="34">
        <f t="shared" ca="1" si="2681"/>
        <v>449.53042278622991</v>
      </c>
      <c r="AF3943" s="34">
        <f t="shared" ca="1" si="2681"/>
        <v>449.00764803187138</v>
      </c>
      <c r="AG3943" s="34">
        <f t="shared" ca="1" si="2681"/>
        <v>448.38476639995986</v>
      </c>
      <c r="AH3943" s="34">
        <f t="shared" ca="1" si="2681"/>
        <v>447.66242519768662</v>
      </c>
      <c r="AI3943" s="34">
        <f t="shared" ref="AI3943:BF3943" ca="1" si="2682">AI3705*AI3247</f>
        <v>446.84125869749056</v>
      </c>
      <c r="AJ3943" s="34">
        <f t="shared" ca="1" si="2682"/>
        <v>445.92188800353591</v>
      </c>
      <c r="AK3943" s="34">
        <f t="shared" ca="1" si="2682"/>
        <v>444.90492096077594</v>
      </c>
      <c r="AL3943" s="34">
        <f t="shared" ca="1" si="2682"/>
        <v>443.79095210258424</v>
      </c>
      <c r="AM3943" s="34">
        <f t="shared" ca="1" si="2682"/>
        <v>442.58056263371105</v>
      </c>
      <c r="AN3943" s="34">
        <f t="shared" ca="1" si="2682"/>
        <v>441.27432044506008</v>
      </c>
      <c r="AO3943" s="34">
        <f t="shared" ca="1" si="2682"/>
        <v>439.87278015753338</v>
      </c>
      <c r="AP3943" s="34">
        <f t="shared" ca="1" si="2682"/>
        <v>438.37648319182557</v>
      </c>
      <c r="AQ3943" s="34">
        <f t="shared" ca="1" si="2682"/>
        <v>436.78595786177402</v>
      </c>
      <c r="AR3943" s="34">
        <f t="shared" ca="1" si="2682"/>
        <v>435.10171948857334</v>
      </c>
      <c r="AS3943" s="34">
        <f t="shared" ca="1" si="2682"/>
        <v>433.3242705338676</v>
      </c>
      <c r="AT3943" s="34">
        <f t="shared" ca="1" si="2682"/>
        <v>431.45410074932744</v>
      </c>
      <c r="AU3943" s="34">
        <f t="shared" ca="1" si="2682"/>
        <v>429.49168734100539</v>
      </c>
      <c r="AV3943" s="34">
        <f t="shared" ca="1" si="2682"/>
        <v>427.43749514642332</v>
      </c>
      <c r="AW3943" s="34">
        <f t="shared" ca="1" si="2682"/>
        <v>425.29197682301719</v>
      </c>
      <c r="AX3943" s="34">
        <f t="shared" ca="1" si="2682"/>
        <v>423.05557304611892</v>
      </c>
      <c r="AY3943" s="34">
        <f t="shared" ca="1" si="2682"/>
        <v>420.7287127153059</v>
      </c>
      <c r="AZ3943" s="34">
        <f t="shared" ca="1" si="2682"/>
        <v>418.31181316758256</v>
      </c>
      <c r="BA3943" s="34">
        <f t="shared" ca="1" si="2682"/>
        <v>415.80528039648959</v>
      </c>
      <c r="BB3943" s="34">
        <f t="shared" ca="1" si="2682"/>
        <v>413.20950927576621</v>
      </c>
      <c r="BC3943" s="34">
        <f t="shared" ca="1" si="2682"/>
        <v>410.52488378681352</v>
      </c>
      <c r="BD3943" s="34">
        <f t="shared" ca="1" si="2682"/>
        <v>407.75177724880768</v>
      </c>
      <c r="BE3943" s="34">
        <f t="shared" ca="1" si="2682"/>
        <v>404.89055255092546</v>
      </c>
      <c r="BF3943" s="34">
        <f t="shared" ca="1" si="2682"/>
        <v>401.94156238564102</v>
      </c>
    </row>
    <row r="3944" spans="1:58" x14ac:dyDescent="0.2">
      <c r="A3944" s="9" t="str">
        <f t="shared" si="2566"/>
        <v>Maldives</v>
      </c>
      <c r="C3944" s="34">
        <f t="shared" ref="C3944:AH3944" ca="1" si="2683">C3706*C3248</f>
        <v>5.5952120162628729</v>
      </c>
      <c r="D3944" s="34">
        <f t="shared" ca="1" si="2683"/>
        <v>5.5775524504436991</v>
      </c>
      <c r="E3944" s="34">
        <f t="shared" ca="1" si="2683"/>
        <v>5.5581043334755762</v>
      </c>
      <c r="F3944" s="34">
        <f t="shared" ca="1" si="2683"/>
        <v>5.5369921614185236</v>
      </c>
      <c r="G3944" s="34">
        <f t="shared" ca="1" si="2683"/>
        <v>5.5143384183348214</v>
      </c>
      <c r="H3944" s="34">
        <f t="shared" ca="1" si="2683"/>
        <v>5.4902633860038055</v>
      </c>
      <c r="I3944" s="34">
        <f t="shared" ca="1" si="2683"/>
        <v>5.4648849791646175</v>
      </c>
      <c r="J3944" s="34">
        <f t="shared" ca="1" si="2683"/>
        <v>5.4383186046306573</v>
      </c>
      <c r="K3944" s="34">
        <f t="shared" ca="1" si="2683"/>
        <v>5.4106770426471185</v>
      </c>
      <c r="L3944" s="34">
        <f t="shared" ca="1" si="2683"/>
        <v>5.3820703488866846</v>
      </c>
      <c r="M3944" s="34">
        <f t="shared" ca="1" si="2683"/>
        <v>5.3526057755266701</v>
      </c>
      <c r="N3944" s="34">
        <f t="shared" ca="1" si="2683"/>
        <v>5.3223877098972405</v>
      </c>
      <c r="O3944" s="34">
        <f t="shared" ca="1" si="2683"/>
        <v>5.291517629242839</v>
      </c>
      <c r="P3944" s="34">
        <f t="shared" ca="1" si="2683"/>
        <v>5.260094070204075</v>
      </c>
      <c r="Q3944" s="34">
        <f t="shared" ca="1" si="2683"/>
        <v>5.228212611688301</v>
      </c>
      <c r="R3944" s="34">
        <f t="shared" ca="1" si="2683"/>
        <v>5.1959658698601245</v>
      </c>
      <c r="S3944" s="34">
        <f t="shared" ca="1" si="2683"/>
        <v>5.1634435040579643</v>
      </c>
      <c r="T3944" s="34">
        <f t="shared" ca="1" si="2683"/>
        <v>5.1307322325021749</v>
      </c>
      <c r="U3944" s="34">
        <f t="shared" ca="1" si="2683"/>
        <v>5.0979158567357921</v>
      </c>
      <c r="V3944" s="34">
        <f t="shared" ca="1" si="2683"/>
        <v>5.0650752938036989</v>
      </c>
      <c r="W3944" s="34">
        <f t="shared" ca="1" si="2683"/>
        <v>5.0322886152396702</v>
      </c>
      <c r="X3944" s="34">
        <f t="shared" ca="1" si="2683"/>
        <v>4.9996310920011124</v>
      </c>
      <c r="Y3944" s="34">
        <f t="shared" ca="1" si="2683"/>
        <v>4.9671752445516288</v>
      </c>
      <c r="Z3944" s="34">
        <f t="shared" ca="1" si="2683"/>
        <v>4.9349908973492846</v>
      </c>
      <c r="AA3944" s="34">
        <f t="shared" ca="1" si="2683"/>
        <v>4.9031452370645221</v>
      </c>
      <c r="AB3944" s="34">
        <f t="shared" ca="1" si="2683"/>
        <v>4.8717028738983457</v>
      </c>
      <c r="AC3944" s="34">
        <f t="shared" ca="1" si="2683"/>
        <v>4.8407259054322669</v>
      </c>
      <c r="AD3944" s="34">
        <f t="shared" ca="1" si="2683"/>
        <v>4.8102739824889467</v>
      </c>
      <c r="AE3944" s="34">
        <f t="shared" ca="1" si="2683"/>
        <v>4.7804043765272457</v>
      </c>
      <c r="AF3944" s="34">
        <f t="shared" ca="1" si="2683"/>
        <v>4.7511720481459871</v>
      </c>
      <c r="AG3944" s="34">
        <f t="shared" ca="1" si="2683"/>
        <v>4.7226297163100535</v>
      </c>
      <c r="AH3944" s="34">
        <f t="shared" ca="1" si="2683"/>
        <v>4.6948279279487064</v>
      </c>
      <c r="AI3944" s="34">
        <f t="shared" ref="AI3944:BF3944" ca="1" si="2684">AI3706*AI3248</f>
        <v>4.6678151276207105</v>
      </c>
      <c r="AJ3944" s="34">
        <f t="shared" ca="1" si="2684"/>
        <v>4.6416377269655289</v>
      </c>
      <c r="AK3944" s="34">
        <f t="shared" ca="1" si="2684"/>
        <v>4.6163401736995295</v>
      </c>
      <c r="AL3944" s="34">
        <f t="shared" ca="1" si="2684"/>
        <v>4.5919650199423492</v>
      </c>
      <c r="AM3944" s="34">
        <f t="shared" ca="1" si="2684"/>
        <v>4.5685529896825949</v>
      </c>
      <c r="AN3944" s="34">
        <f t="shared" ca="1" si="2684"/>
        <v>4.5461430452228733</v>
      </c>
      <c r="AO3944" s="34">
        <f t="shared" ca="1" si="2684"/>
        <v>4.524772452463937</v>
      </c>
      <c r="AP3944" s="34">
        <f t="shared" ca="1" si="2684"/>
        <v>4.5044768449054073</v>
      </c>
      <c r="AQ3944" s="34">
        <f t="shared" ca="1" si="2684"/>
        <v>4.4852902862676647</v>
      </c>
      <c r="AR3944" s="34">
        <f t="shared" ca="1" si="2684"/>
        <v>4.4672453316469882</v>
      </c>
      <c r="AS3944" s="34">
        <f t="shared" ca="1" si="2684"/>
        <v>4.4503730871398899</v>
      </c>
      <c r="AT3944" s="34">
        <f t="shared" ca="1" si="2684"/>
        <v>4.4347032678834752</v>
      </c>
      <c r="AU3944" s="34">
        <f t="shared" ca="1" si="2684"/>
        <v>4.420264254468437</v>
      </c>
      <c r="AV3944" s="34">
        <f t="shared" ca="1" si="2684"/>
        <v>4.4070831476986392</v>
      </c>
      <c r="AW3944" s="34">
        <f t="shared" ca="1" si="2684"/>
        <v>4.3951858216785915</v>
      </c>
      <c r="AX3944" s="34">
        <f t="shared" ca="1" si="2684"/>
        <v>4.3845969752157847</v>
      </c>
      <c r="AY3944" s="34">
        <f t="shared" ca="1" si="2684"/>
        <v>4.3753401815413637</v>
      </c>
      <c r="AZ3944" s="34">
        <f t="shared" ca="1" si="2684"/>
        <v>4.3674379363496501</v>
      </c>
      <c r="BA3944" s="34">
        <f t="shared" ca="1" si="2684"/>
        <v>4.3609117041716869</v>
      </c>
      <c r="BB3944" s="34">
        <f t="shared" ca="1" si="2684"/>
        <v>4.3557819631000587</v>
      </c>
      <c r="BC3944" s="34">
        <f t="shared" ca="1" si="2684"/>
        <v>4.3520682478839818</v>
      </c>
      <c r="BD3944" s="34">
        <f t="shared" ca="1" si="2684"/>
        <v>4.3497891914237137</v>
      </c>
      <c r="BE3944" s="34">
        <f t="shared" ca="1" si="2684"/>
        <v>4.3489625646938261</v>
      </c>
      <c r="BF3944" s="34">
        <f t="shared" ca="1" si="2684"/>
        <v>4.3496053151243812</v>
      </c>
    </row>
    <row r="3945" spans="1:58" x14ac:dyDescent="0.2">
      <c r="A3945" s="9" t="str">
        <f t="shared" si="2566"/>
        <v>Mali</v>
      </c>
      <c r="C3945" s="34">
        <f t="shared" ref="C3945:AH3945" ca="1" si="2685">C3707*C3249</f>
        <v>23.519815996001309</v>
      </c>
      <c r="D3945" s="34">
        <f t="shared" ca="1" si="2685"/>
        <v>27.12711137933529</v>
      </c>
      <c r="E3945" s="34">
        <f t="shared" ca="1" si="2685"/>
        <v>31.127125374205317</v>
      </c>
      <c r="F3945" s="34">
        <f t="shared" ca="1" si="2685"/>
        <v>35.541420453993837</v>
      </c>
      <c r="G3945" s="34">
        <f t="shared" ca="1" si="2685"/>
        <v>40.390494486816124</v>
      </c>
      <c r="H3945" s="34">
        <f t="shared" ca="1" si="2685"/>
        <v>45.693564697269736</v>
      </c>
      <c r="I3945" s="34">
        <f t="shared" ca="1" si="2685"/>
        <v>51.468363437823172</v>
      </c>
      <c r="J3945" s="34">
        <f t="shared" ca="1" si="2685"/>
        <v>57.730948767159227</v>
      </c>
      <c r="K3945" s="34">
        <f t="shared" ca="1" si="2685"/>
        <v>64.495532483117657</v>
      </c>
      <c r="L3945" s="34">
        <f t="shared" ca="1" si="2685"/>
        <v>71.774327864534001</v>
      </c>
      <c r="M3945" s="34">
        <f t="shared" ca="1" si="2685"/>
        <v>79.577418952699503</v>
      </c>
      <c r="N3945" s="34">
        <f t="shared" ca="1" si="2685"/>
        <v>87.912652761403493</v>
      </c>
      <c r="O3945" s="34">
        <f t="shared" ca="1" si="2685"/>
        <v>96.785555356884942</v>
      </c>
      <c r="P3945" s="34">
        <f t="shared" ca="1" si="2685"/>
        <v>106.19927230713625</v>
      </c>
      <c r="Q3945" s="34">
        <f t="shared" ca="1" si="2685"/>
        <v>116.15453357357357</v>
      </c>
      <c r="R3945" s="34">
        <f t="shared" ca="1" si="2685"/>
        <v>126.64964251611501</v>
      </c>
      <c r="S3945" s="34">
        <f t="shared" ca="1" si="2685"/>
        <v>137.6804883131492</v>
      </c>
      <c r="T3945" s="34">
        <f t="shared" ca="1" si="2685"/>
        <v>149.24058076544716</v>
      </c>
      <c r="U3945" s="34">
        <f t="shared" ca="1" si="2685"/>
        <v>161.32110616349902</v>
      </c>
      <c r="V3945" s="34">
        <f t="shared" ca="1" si="2685"/>
        <v>173.91100265274227</v>
      </c>
      <c r="W3945" s="34">
        <f t="shared" ca="1" si="2685"/>
        <v>186.99705333245956</v>
      </c>
      <c r="X3945" s="34">
        <f t="shared" ca="1" si="2685"/>
        <v>200.56399517242724</v>
      </c>
      <c r="Y3945" s="34">
        <f t="shared" ca="1" si="2685"/>
        <v>214.59464172475813</v>
      </c>
      <c r="Z3945" s="34">
        <f t="shared" ca="1" si="2685"/>
        <v>229.07001754511415</v>
      </c>
      <c r="AA3945" s="34">
        <f t="shared" ca="1" si="2685"/>
        <v>243.96950221558473</v>
      </c>
      <c r="AB3945" s="34">
        <f t="shared" ca="1" si="2685"/>
        <v>259.27098187567395</v>
      </c>
      <c r="AC3945" s="34">
        <f t="shared" ca="1" si="2685"/>
        <v>274.95100621641791</v>
      </c>
      <c r="AD3945" s="34">
        <f t="shared" ca="1" si="2685"/>
        <v>290.98494896948944</v>
      </c>
      <c r="AE3945" s="34">
        <f t="shared" ca="1" si="2685"/>
        <v>307.34717002454539</v>
      </c>
      <c r="AF3945" s="34">
        <f t="shared" ca="1" si="2685"/>
        <v>324.01117743035769</v>
      </c>
      <c r="AG3945" s="34">
        <f t="shared" ca="1" si="2685"/>
        <v>340.9497876727167</v>
      </c>
      <c r="AH3945" s="34">
        <f t="shared" ca="1" si="2685"/>
        <v>358.13528277108657</v>
      </c>
      <c r="AI3945" s="34">
        <f t="shared" ref="AI3945:BF3945" ca="1" si="2686">AI3707*AI3249</f>
        <v>375.53956289381159</v>
      </c>
      <c r="AJ3945" s="34">
        <f t="shared" ca="1" si="2686"/>
        <v>393.13429335195241</v>
      </c>
      <c r="AK3945" s="34">
        <f t="shared" ca="1" si="2686"/>
        <v>410.89104499472541</v>
      </c>
      <c r="AL3945" s="34">
        <f t="shared" ca="1" si="2686"/>
        <v>428.78142718937909</v>
      </c>
      <c r="AM3945" s="34">
        <f t="shared" ca="1" si="2686"/>
        <v>446.77721272371116</v>
      </c>
      <c r="AN3945" s="34">
        <f t="shared" ca="1" si="2686"/>
        <v>464.8504541192911</v>
      </c>
      <c r="AO3945" s="34">
        <f t="shared" ca="1" si="2686"/>
        <v>482.9735909842139</v>
      </c>
      <c r="AP3945" s="34">
        <f t="shared" ca="1" si="2686"/>
        <v>501.11954816529334</v>
      </c>
      <c r="AQ3945" s="34">
        <f t="shared" ca="1" si="2686"/>
        <v>519.2618245816742</v>
      </c>
      <c r="AR3945" s="34">
        <f t="shared" ca="1" si="2686"/>
        <v>537.37457273055156</v>
      </c>
      <c r="AS3945" s="34">
        <f t="shared" ca="1" si="2686"/>
        <v>555.43266895510453</v>
      </c>
      <c r="AT3945" s="34">
        <f t="shared" ca="1" si="2686"/>
        <v>573.4117746511838</v>
      </c>
      <c r="AU3945" s="34">
        <f t="shared" ca="1" si="2686"/>
        <v>591.28838866409831</v>
      </c>
      <c r="AV3945" s="34">
        <f t="shared" ca="1" si="2686"/>
        <v>609.03989119172002</v>
      </c>
      <c r="AW3945" s="34">
        <f t="shared" ca="1" si="2686"/>
        <v>626.64457956295337</v>
      </c>
      <c r="AX3945" s="34">
        <f t="shared" ca="1" si="2686"/>
        <v>644.08169630310738</v>
      </c>
      <c r="AY3945" s="34">
        <f t="shared" ca="1" si="2686"/>
        <v>661.33144993233009</v>
      </c>
      <c r="AZ3945" s="34">
        <f t="shared" ca="1" si="2686"/>
        <v>678.37502896631452</v>
      </c>
      <c r="BA3945" s="34">
        <f t="shared" ca="1" si="2686"/>
        <v>695.19460960615061</v>
      </c>
      <c r="BB3945" s="34">
        <f t="shared" ca="1" si="2686"/>
        <v>711.77335761284962</v>
      </c>
      <c r="BC3945" s="34">
        <f t="shared" ca="1" si="2686"/>
        <v>728.09542486410885</v>
      </c>
      <c r="BD3945" s="34">
        <f t="shared" ca="1" si="2686"/>
        <v>744.14594108874644</v>
      </c>
      <c r="BE3945" s="34">
        <f t="shared" ca="1" si="2686"/>
        <v>759.91100126561719</v>
      </c>
      <c r="BF3945" s="34">
        <f t="shared" ca="1" si="2686"/>
        <v>775.37764916088577</v>
      </c>
    </row>
    <row r="3946" spans="1:58" x14ac:dyDescent="0.2">
      <c r="A3946" s="9" t="str">
        <f t="shared" si="2566"/>
        <v>Malta</v>
      </c>
      <c r="C3946" s="34">
        <f t="shared" ref="C3946:AH3946" ca="1" si="2687">C3708*C3250</f>
        <v>3.1044425733036221</v>
      </c>
      <c r="D3946" s="34">
        <f t="shared" ca="1" si="2687"/>
        <v>3.1295224257718752</v>
      </c>
      <c r="E3946" s="34">
        <f t="shared" ca="1" si="2687"/>
        <v>3.1535278971997984</v>
      </c>
      <c r="F3946" s="34">
        <f t="shared" ca="1" si="2687"/>
        <v>3.1764721117853298</v>
      </c>
      <c r="G3946" s="34">
        <f t="shared" ca="1" si="2687"/>
        <v>3.1983688896906286</v>
      </c>
      <c r="H3946" s="34">
        <f t="shared" ca="1" si="2687"/>
        <v>3.2192326579257227</v>
      </c>
      <c r="I3946" s="34">
        <f t="shared" ca="1" si="2687"/>
        <v>3.2390783664958493</v>
      </c>
      <c r="J3946" s="34">
        <f t="shared" ca="1" si="2687"/>
        <v>3.2579214097293936</v>
      </c>
      <c r="K3946" s="34">
        <f t="shared" ca="1" si="2687"/>
        <v>3.2757775526758612</v>
      </c>
      <c r="L3946" s="34">
        <f t="shared" ca="1" si="2687"/>
        <v>3.2926628624463898</v>
      </c>
      <c r="M3946" s="34">
        <f t="shared" ca="1" si="2687"/>
        <v>3.3085936443489765</v>
      </c>
      <c r="N3946" s="34">
        <f t="shared" ca="1" si="2687"/>
        <v>3.3235863826603893</v>
      </c>
      <c r="O3946" s="34">
        <f t="shared" ca="1" si="2687"/>
        <v>3.3376576858623781</v>
      </c>
      <c r="P3946" s="34">
        <f t="shared" ca="1" si="2687"/>
        <v>3.3508242361650713</v>
      </c>
      <c r="Q3946" s="34">
        <f t="shared" ca="1" si="2687"/>
        <v>3.363102743130975</v>
      </c>
      <c r="R3946" s="34">
        <f t="shared" ca="1" si="2687"/>
        <v>3.3745099012126691</v>
      </c>
      <c r="S3946" s="34">
        <f t="shared" ca="1" si="2687"/>
        <v>3.3850623510116842</v>
      </c>
      <c r="T3946" s="34">
        <f t="shared" ca="1" si="2687"/>
        <v>3.3947766440691542</v>
      </c>
      <c r="U3946" s="34">
        <f t="shared" ca="1" si="2687"/>
        <v>3.4036692109962172</v>
      </c>
      <c r="V3946" s="34">
        <f t="shared" ca="1" si="2687"/>
        <v>3.4117563327578746</v>
      </c>
      <c r="W3946" s="34">
        <f t="shared" ca="1" si="2687"/>
        <v>3.4190541149235574</v>
      </c>
      <c r="X3946" s="34">
        <f t="shared" ca="1" si="2687"/>
        <v>3.4255784647053407</v>
      </c>
      <c r="Y3946" s="34">
        <f t="shared" ca="1" si="2687"/>
        <v>3.4313450706058304</v>
      </c>
      <c r="Z3946" s="34">
        <f t="shared" ca="1" si="2687"/>
        <v>3.4363693845067722</v>
      </c>
      <c r="AA3946" s="34">
        <f t="shared" ca="1" si="2687"/>
        <v>3.4406666060315363</v>
      </c>
      <c r="AB3946" s="34">
        <f t="shared" ca="1" si="2687"/>
        <v>3.4442516690245286</v>
      </c>
      <c r="AC3946" s="34">
        <f t="shared" ca="1" si="2687"/>
        <v>3.4471392299932733</v>
      </c>
      <c r="AD3946" s="34">
        <f t="shared" ca="1" si="2687"/>
        <v>3.4493436583692856</v>
      </c>
      <c r="AE3946" s="34">
        <f t="shared" ca="1" si="2687"/>
        <v>3.4508790284468329</v>
      </c>
      <c r="AF3946" s="34">
        <f t="shared" ca="1" si="2687"/>
        <v>3.4517591128692224</v>
      </c>
      <c r="AG3946" s="34">
        <f t="shared" ca="1" si="2687"/>
        <v>3.4519973775352413</v>
      </c>
      <c r="AH3946" s="34">
        <f t="shared" ca="1" si="2687"/>
        <v>3.4516069778088161</v>
      </c>
      <c r="AI3946" s="34">
        <f t="shared" ref="AI3946:BF3946" ca="1" si="2688">AI3708*AI3250</f>
        <v>3.4506007559184781</v>
      </c>
      <c r="AJ3946" s="34">
        <f t="shared" ca="1" si="2688"/>
        <v>3.4489912394406161</v>
      </c>
      <c r="AK3946" s="34">
        <f t="shared" ca="1" si="2688"/>
        <v>3.4467906407698954</v>
      </c>
      <c r="AL3946" s="34">
        <f t="shared" ca="1" si="2688"/>
        <v>3.4440108574792423</v>
      </c>
      <c r="AM3946" s="34">
        <f t="shared" ca="1" si="2688"/>
        <v>3.4406634734871173</v>
      </c>
      <c r="AN3946" s="34">
        <f t="shared" ca="1" si="2688"/>
        <v>3.4367597609450926</v>
      </c>
      <c r="AO3946" s="34">
        <f t="shared" ca="1" si="2688"/>
        <v>3.4323106827759404</v>
      </c>
      <c r="AP3946" s="34">
        <f t="shared" ca="1" si="2688"/>
        <v>3.427326895785241</v>
      </c>
      <c r="AQ3946" s="34">
        <f t="shared" ca="1" si="2688"/>
        <v>3.4218187542864165</v>
      </c>
      <c r="AR3946" s="34">
        <f t="shared" ca="1" si="2688"/>
        <v>3.415796314172638</v>
      </c>
      <c r="AS3946" s="34">
        <f t="shared" ca="1" si="2688"/>
        <v>3.4092693373855592</v>
      </c>
      <c r="AT3946" s="34">
        <f t="shared" ca="1" si="2688"/>
        <v>3.4022472967224999</v>
      </c>
      <c r="AU3946" s="34">
        <f t="shared" ca="1" si="2688"/>
        <v>3.3947393809398072</v>
      </c>
      <c r="AV3946" s="34">
        <f t="shared" ca="1" si="2688"/>
        <v>3.3867545001025947</v>
      </c>
      <c r="AW3946" s="34">
        <f t="shared" ca="1" si="2688"/>
        <v>3.3783012911467392</v>
      </c>
      <c r="AX3946" s="34">
        <f t="shared" ca="1" si="2688"/>
        <v>3.3693881236097178</v>
      </c>
      <c r="AY3946" s="34">
        <f t="shared" ca="1" si="2688"/>
        <v>3.3600231055021132</v>
      </c>
      <c r="AZ3946" s="34">
        <f t="shared" ca="1" si="2688"/>
        <v>3.350214089283202</v>
      </c>
      <c r="BA3946" s="34">
        <f t="shared" ca="1" si="2688"/>
        <v>3.3399686779189777</v>
      </c>
      <c r="BB3946" s="34">
        <f t="shared" ca="1" si="2688"/>
        <v>3.329294230990731</v>
      </c>
      <c r="BC3946" s="34">
        <f t="shared" ca="1" si="2688"/>
        <v>3.3181978708369373</v>
      </c>
      <c r="BD3946" s="34">
        <f t="shared" ca="1" si="2688"/>
        <v>3.3066864887019265</v>
      </c>
      <c r="BE3946" s="34">
        <f t="shared" ca="1" si="2688"/>
        <v>3.2947667508791576</v>
      </c>
      <c r="BF3946" s="34">
        <f t="shared" ca="1" si="2688"/>
        <v>3.2824451048259493</v>
      </c>
    </row>
    <row r="3947" spans="1:58" x14ac:dyDescent="0.2">
      <c r="A3947" s="9" t="str">
        <f t="shared" si="2566"/>
        <v>Marshall Islands</v>
      </c>
      <c r="C3947" s="34">
        <f t="shared" ref="C3947:AH3947" ca="1" si="2689">C3709*C3251</f>
        <v>1.8050876896956574</v>
      </c>
      <c r="D3947" s="34">
        <f t="shared" ca="1" si="2689"/>
        <v>1.8376244459852087</v>
      </c>
      <c r="E3947" s="34">
        <f t="shared" ca="1" si="2689"/>
        <v>1.8697810924637721</v>
      </c>
      <c r="F3947" s="34">
        <f t="shared" ca="1" si="2689"/>
        <v>1.9015534256908351</v>
      </c>
      <c r="G3947" s="34">
        <f t="shared" ca="1" si="2689"/>
        <v>1.9329382946448173</v>
      </c>
      <c r="H3947" s="34">
        <f t="shared" ca="1" si="2689"/>
        <v>1.963933537632516</v>
      </c>
      <c r="I3947" s="34">
        <f t="shared" ca="1" si="2689"/>
        <v>1.994537920063967</v>
      </c>
      <c r="J3947" s="34">
        <f t="shared" ca="1" si="2689"/>
        <v>2.0247510733691607</v>
      </c>
      <c r="K3947" s="34">
        <f t="shared" ca="1" si="2689"/>
        <v>2.054573435294996</v>
      </c>
      <c r="L3947" s="34">
        <f t="shared" ca="1" si="2689"/>
        <v>2.0840061917852468</v>
      </c>
      <c r="M3947" s="34">
        <f t="shared" ca="1" si="2689"/>
        <v>2.1130512206132583</v>
      </c>
      <c r="N3947" s="34">
        <f t="shared" ca="1" si="2689"/>
        <v>2.1417110369064982</v>
      </c>
      <c r="O3947" s="34">
        <f t="shared" ca="1" si="2689"/>
        <v>2.1699887406740359</v>
      </c>
      <c r="P3947" s="34">
        <f t="shared" ca="1" si="2689"/>
        <v>2.1978879664224031</v>
      </c>
      <c r="Q3947" s="34">
        <f t="shared" ca="1" si="2689"/>
        <v>2.2254128349220488</v>
      </c>
      <c r="R3947" s="34">
        <f t="shared" ca="1" si="2689"/>
        <v>2.2525679071656599</v>
      </c>
      <c r="S3947" s="34">
        <f t="shared" ca="1" si="2689"/>
        <v>2.2793581405408672</v>
      </c>
      <c r="T3947" s="34">
        <f t="shared" ca="1" si="2689"/>
        <v>2.3057888472231931</v>
      </c>
      <c r="U3947" s="34">
        <f t="shared" ca="1" si="2689"/>
        <v>2.3318656547803807</v>
      </c>
      <c r="V3947" s="34">
        <f t="shared" ca="1" si="2689"/>
        <v>2.3575944689663912</v>
      </c>
      <c r="W3947" s="34">
        <f t="shared" ca="1" si="2689"/>
        <v>2.3829814386722044</v>
      </c>
      <c r="X3947" s="34">
        <f t="shared" ca="1" si="2689"/>
        <v>2.408032922991004</v>
      </c>
      <c r="Y3947" s="34">
        <f t="shared" ca="1" si="2689"/>
        <v>2.4327554603472414</v>
      </c>
      <c r="Z3947" s="34">
        <f t="shared" ca="1" si="2689"/>
        <v>2.457155739632316</v>
      </c>
      <c r="AA3947" s="34">
        <f t="shared" ca="1" si="2689"/>
        <v>2.4812405732841087</v>
      </c>
      <c r="AB3947" s="34">
        <f t="shared" ca="1" si="2689"/>
        <v>2.5050168722431962</v>
      </c>
      <c r="AC3947" s="34">
        <f t="shared" ca="1" si="2689"/>
        <v>2.5284916227151548</v>
      </c>
      <c r="AD3947" s="34">
        <f t="shared" ca="1" si="2689"/>
        <v>2.551671864665896</v>
      </c>
      <c r="AE3947" s="34">
        <f t="shared" ca="1" si="2689"/>
        <v>2.5745646719752462</v>
      </c>
      <c r="AF3947" s="34">
        <f t="shared" ca="1" si="2689"/>
        <v>2.5971771341730139</v>
      </c>
      <c r="AG3947" s="34">
        <f t="shared" ca="1" si="2689"/>
        <v>2.6195163396814345</v>
      </c>
      <c r="AH3947" s="34">
        <f t="shared" ca="1" si="2689"/>
        <v>2.6415893604880534</v>
      </c>
      <c r="AI3947" s="34">
        <f t="shared" ref="AI3947:BF3947" ca="1" si="2690">AI3709*AI3251</f>
        <v>2.6634032381737867</v>
      </c>
      <c r="AJ3947" s="34">
        <f t="shared" ca="1" si="2690"/>
        <v>2.6849649712219668</v>
      </c>
      <c r="AK3947" s="34">
        <f t="shared" ca="1" si="2690"/>
        <v>2.7062815035355881</v>
      </c>
      <c r="AL3947" s="34">
        <f t="shared" ca="1" si="2690"/>
        <v>2.7273597140916919</v>
      </c>
      <c r="AM3947" s="34">
        <f t="shared" ca="1" si="2690"/>
        <v>2.7482064076637487</v>
      </c>
      <c r="AN3947" s="34">
        <f t="shared" ca="1" si="2690"/>
        <v>2.7688283065450849</v>
      </c>
      <c r="AO3947" s="34">
        <f t="shared" ca="1" si="2690"/>
        <v>2.7892320432086222</v>
      </c>
      <c r="AP3947" s="34">
        <f t="shared" ca="1" si="2690"/>
        <v>2.8094241538406952</v>
      </c>
      <c r="AQ3947" s="34">
        <f t="shared" ca="1" si="2690"/>
        <v>2.8294110726891333</v>
      </c>
      <c r="AR3947" s="34">
        <f t="shared" ca="1" si="2690"/>
        <v>2.8491991271683919</v>
      </c>
      <c r="AS3947" s="34">
        <f t="shared" ca="1" si="2690"/>
        <v>2.8687945336670735</v>
      </c>
      <c r="AT3947" s="34">
        <f t="shared" ca="1" si="2690"/>
        <v>2.8882033940058016</v>
      </c>
      <c r="AU3947" s="34">
        <f t="shared" ca="1" si="2690"/>
        <v>2.9074316924959343</v>
      </c>
      <c r="AV3947" s="34">
        <f t="shared" ca="1" si="2690"/>
        <v>2.9264852935522394</v>
      </c>
      <c r="AW3947" s="34">
        <f t="shared" ca="1" si="2690"/>
        <v>2.945369939815095</v>
      </c>
      <c r="AX3947" s="34">
        <f t="shared" ca="1" si="2690"/>
        <v>2.9640912507402892</v>
      </c>
      <c r="AY3947" s="34">
        <f t="shared" ca="1" si="2690"/>
        <v>2.9826547216168797</v>
      </c>
      <c r="AZ3947" s="34">
        <f t="shared" ca="1" si="2690"/>
        <v>3.0010657229759019</v>
      </c>
      <c r="BA3947" s="34">
        <f t="shared" ca="1" si="2690"/>
        <v>3.0193295003550027</v>
      </c>
      <c r="BB3947" s="34">
        <f t="shared" ca="1" si="2690"/>
        <v>3.0374511743862089</v>
      </c>
      <c r="BC3947" s="34">
        <f t="shared" ca="1" si="2690"/>
        <v>3.0554357411761912</v>
      </c>
      <c r="BD3947" s="34">
        <f t="shared" ca="1" si="2690"/>
        <v>3.0732880729503576</v>
      </c>
      <c r="BE3947" s="34">
        <f t="shared" ca="1" si="2690"/>
        <v>3.0910129189340418</v>
      </c>
      <c r="BF3947" s="34">
        <f t="shared" ca="1" si="2690"/>
        <v>3.1086149064459021</v>
      </c>
    </row>
    <row r="3948" spans="1:58" x14ac:dyDescent="0.2">
      <c r="A3948" s="9" t="str">
        <f t="shared" si="2566"/>
        <v>Martinique</v>
      </c>
      <c r="C3948" s="34">
        <f t="shared" ref="C3948:AH3948" ca="1" si="2691">C3710*C3252</f>
        <v>2.477111737738158</v>
      </c>
      <c r="D3948" s="34">
        <f t="shared" ca="1" si="2691"/>
        <v>2.5082113546321012</v>
      </c>
      <c r="E3948" s="34">
        <f t="shared" ca="1" si="2691"/>
        <v>2.538113355075958</v>
      </c>
      <c r="F3948" s="34">
        <f t="shared" ca="1" si="2691"/>
        <v>2.5668103175147166</v>
      </c>
      <c r="G3948" s="34">
        <f t="shared" ca="1" si="2691"/>
        <v>2.5942966883750329</v>
      </c>
      <c r="H3948" s="34">
        <f t="shared" ca="1" si="2691"/>
        <v>2.6205686656146701</v>
      </c>
      <c r="I3948" s="34">
        <f t="shared" ca="1" si="2691"/>
        <v>2.6456240843005419</v>
      </c>
      <c r="J3948" s="34">
        <f t="shared" ca="1" si="2691"/>
        <v>2.6694623046760251</v>
      </c>
      <c r="K3948" s="34">
        <f t="shared" ca="1" si="2691"/>
        <v>2.6920841031158278</v>
      </c>
      <c r="L3948" s="34">
        <f t="shared" ca="1" si="2691"/>
        <v>2.7134915662988024</v>
      </c>
      <c r="M3948" s="34">
        <f t="shared" ca="1" si="2691"/>
        <v>2.7336879888760217</v>
      </c>
      <c r="N3948" s="34">
        <f t="shared" ca="1" si="2691"/>
        <v>2.7526777748521241</v>
      </c>
      <c r="O3948" s="34">
        <f t="shared" ca="1" si="2691"/>
        <v>2.7704663428541312</v>
      </c>
      <c r="P3948" s="34">
        <f t="shared" ca="1" si="2691"/>
        <v>2.7870600354120341</v>
      </c>
      <c r="Q3948" s="34">
        <f t="shared" ca="1" si="2691"/>
        <v>2.8024660323405337</v>
      </c>
      <c r="R3948" s="34">
        <f t="shared" ca="1" si="2691"/>
        <v>2.8166922682692088</v>
      </c>
      <c r="S3948" s="34">
        <f t="shared" ca="1" si="2691"/>
        <v>2.8297473543416194</v>
      </c>
      <c r="T3948" s="34">
        <f t="shared" ca="1" si="2691"/>
        <v>2.8416405040698898</v>
      </c>
      <c r="U3948" s="34">
        <f t="shared" ca="1" si="2691"/>
        <v>2.8523814633118998</v>
      </c>
      <c r="V3948" s="34">
        <f t="shared" ca="1" si="2691"/>
        <v>2.8619804443103938</v>
      </c>
      <c r="W3948" s="34">
        <f t="shared" ca="1" si="2691"/>
        <v>2.8704480637203127</v>
      </c>
      <c r="X3948" s="34">
        <f t="shared" ca="1" si="2691"/>
        <v>2.8777952845291757</v>
      </c>
      <c r="Y3948" s="34">
        <f t="shared" ca="1" si="2691"/>
        <v>2.8840333617678877</v>
      </c>
      <c r="Z3948" s="34">
        <f t="shared" ca="1" si="2691"/>
        <v>2.8891737918921589</v>
      </c>
      <c r="AA3948" s="34">
        <f t="shared" ca="1" si="2691"/>
        <v>2.8932282657118438</v>
      </c>
      <c r="AB3948" s="34">
        <f t="shared" ca="1" si="2691"/>
        <v>2.8962086247329744</v>
      </c>
      <c r="AC3948" s="34">
        <f t="shared" ca="1" si="2691"/>
        <v>2.8981268207781676</v>
      </c>
      <c r="AD3948" s="34">
        <f t="shared" ca="1" si="2691"/>
        <v>2.8989948787411937</v>
      </c>
      <c r="AE3948" s="34">
        <f t="shared" ca="1" si="2691"/>
        <v>2.8988248623354229</v>
      </c>
      <c r="AF3948" s="34">
        <f t="shared" ca="1" si="2691"/>
        <v>2.8976288426891457</v>
      </c>
      <c r="AG3948" s="34">
        <f t="shared" ca="1" si="2691"/>
        <v>2.8954188696470604</v>
      </c>
      <c r="AH3948" s="34">
        <f t="shared" ca="1" si="2691"/>
        <v>2.8922069456318344</v>
      </c>
      <c r="AI3948" s="34">
        <f t="shared" ref="AI3948:BF3948" ca="1" si="2692">AI3710*AI3252</f>
        <v>2.8880050019277457</v>
      </c>
      <c r="AJ3948" s="34">
        <f t="shared" ca="1" si="2692"/>
        <v>2.882824877245068</v>
      </c>
      <c r="AK3948" s="34">
        <f t="shared" ca="1" si="2692"/>
        <v>2.8766782984332875</v>
      </c>
      <c r="AL3948" s="34">
        <f t="shared" ca="1" si="2692"/>
        <v>2.8695768632082821</v>
      </c>
      <c r="AM3948" s="34">
        <f t="shared" ca="1" si="2692"/>
        <v>2.8615320247689109</v>
      </c>
      <c r="AN3948" s="34">
        <f t="shared" ca="1" si="2692"/>
        <v>2.852555078176811</v>
      </c>
      <c r="AO3948" s="34">
        <f t="shared" ca="1" si="2692"/>
        <v>2.8426571483840872</v>
      </c>
      <c r="AP3948" s="34">
        <f t="shared" ca="1" si="2692"/>
        <v>2.8318491797916718</v>
      </c>
      <c r="AQ3948" s="34">
        <f t="shared" ca="1" si="2692"/>
        <v>2.8201419272323611</v>
      </c>
      <c r="AR3948" s="34">
        <f t="shared" ca="1" si="2692"/>
        <v>2.8075459482713825</v>
      </c>
      <c r="AS3948" s="34">
        <f t="shared" ca="1" si="2692"/>
        <v>2.7940715967287297</v>
      </c>
      <c r="AT3948" s="34">
        <f t="shared" ca="1" si="2692"/>
        <v>2.7797290173256859</v>
      </c>
      <c r="AU3948" s="34">
        <f t="shared" ca="1" si="2692"/>
        <v>2.7645281413692953</v>
      </c>
      <c r="AV3948" s="34">
        <f t="shared" ca="1" si="2692"/>
        <v>2.748478683387221</v>
      </c>
      <c r="AW3948" s="34">
        <f t="shared" ca="1" si="2692"/>
        <v>2.7315901386366725</v>
      </c>
      <c r="AX3948" s="34">
        <f t="shared" ca="1" si="2692"/>
        <v>2.7138717814088102</v>
      </c>
      <c r="AY3948" s="34">
        <f t="shared" ca="1" si="2692"/>
        <v>2.6953326640611102</v>
      </c>
      <c r="AZ3948" s="34">
        <f t="shared" ca="1" si="2692"/>
        <v>2.6759816167082384</v>
      </c>
      <c r="BA3948" s="34">
        <f t="shared" ca="1" si="2692"/>
        <v>2.6558272475127693</v>
      </c>
      <c r="BB3948" s="34">
        <f t="shared" ca="1" si="2692"/>
        <v>2.6348779435141934</v>
      </c>
      <c r="BC3948" s="34">
        <f t="shared" ca="1" si="2692"/>
        <v>2.6131418719451145</v>
      </c>
      <c r="BD3948" s="34">
        <f t="shared" ca="1" si="2692"/>
        <v>2.5906269819809427</v>
      </c>
      <c r="BE3948" s="34">
        <f t="shared" ca="1" si="2692"/>
        <v>2.5673410068795723</v>
      </c>
      <c r="BF3948" s="34">
        <f t="shared" ca="1" si="2692"/>
        <v>2.5432914664638808</v>
      </c>
    </row>
    <row r="3949" spans="1:58" x14ac:dyDescent="0.2">
      <c r="A3949" s="9" t="str">
        <f t="shared" si="2566"/>
        <v>Mauritania</v>
      </c>
      <c r="C3949" s="34">
        <f t="shared" ref="C3949:AH3949" ca="1" si="2693">C3711*C3253</f>
        <v>3.4099711680656082</v>
      </c>
      <c r="D3949" s="34">
        <f t="shared" ca="1" si="2693"/>
        <v>3.937646310260098</v>
      </c>
      <c r="E3949" s="34">
        <f t="shared" ca="1" si="2693"/>
        <v>4.5259411914814764</v>
      </c>
      <c r="F3949" s="34">
        <f t="shared" ca="1" si="2693"/>
        <v>5.1788515897799501</v>
      </c>
      <c r="G3949" s="34">
        <f t="shared" ca="1" si="2693"/>
        <v>5.9003007863693346</v>
      </c>
      <c r="H3949" s="34">
        <f t="shared" ca="1" si="2693"/>
        <v>6.6941043420169892</v>
      </c>
      <c r="I3949" s="34">
        <f t="shared" ca="1" si="2693"/>
        <v>7.5639353741001489</v>
      </c>
      <c r="J3949" s="34">
        <f t="shared" ca="1" si="2693"/>
        <v>8.5132908592909278</v>
      </c>
      <c r="K3949" s="34">
        <f t="shared" ca="1" si="2693"/>
        <v>9.5454594590267146</v>
      </c>
      <c r="L3949" s="34">
        <f t="shared" ca="1" si="2693"/>
        <v>10.663491326951508</v>
      </c>
      <c r="M3949" s="34">
        <f t="shared" ca="1" si="2693"/>
        <v>11.870170310868483</v>
      </c>
      <c r="N3949" s="34">
        <f t="shared" ca="1" si="2693"/>
        <v>13.167988908115834</v>
      </c>
      <c r="O3949" s="34">
        <f t="shared" ca="1" si="2693"/>
        <v>14.559126274404715</v>
      </c>
      <c r="P3949" s="34">
        <f t="shared" ca="1" si="2693"/>
        <v>16.045429523829821</v>
      </c>
      <c r="Q3949" s="34">
        <f t="shared" ca="1" si="2693"/>
        <v>17.628398493723758</v>
      </c>
      <c r="R3949" s="34">
        <f t="shared" ca="1" si="2693"/>
        <v>19.309174083905187</v>
      </c>
      <c r="S3949" s="34">
        <f t="shared" ca="1" si="2693"/>
        <v>21.088530217216611</v>
      </c>
      <c r="T3949" s="34">
        <f t="shared" ca="1" si="2693"/>
        <v>22.966869408366314</v>
      </c>
      <c r="U3949" s="34">
        <f t="shared" ca="1" si="2693"/>
        <v>24.944221872180464</v>
      </c>
      <c r="V3949" s="34">
        <f t="shared" ca="1" si="2693"/>
        <v>27.02024805133426</v>
      </c>
      <c r="W3949" s="34">
        <f t="shared" ca="1" si="2693"/>
        <v>29.194244398249605</v>
      </c>
      <c r="X3949" s="34">
        <f t="shared" ca="1" si="2693"/>
        <v>31.465152206587859</v>
      </c>
      <c r="Y3949" s="34">
        <f t="shared" ca="1" si="2693"/>
        <v>33.831569255005782</v>
      </c>
      <c r="Z3949" s="34">
        <f t="shared" ca="1" si="2693"/>
        <v>36.291763999643543</v>
      </c>
      <c r="AA3949" s="34">
        <f t="shared" ca="1" si="2693"/>
        <v>38.843692032200799</v>
      </c>
      <c r="AB3949" s="34">
        <f t="shared" ca="1" si="2693"/>
        <v>41.485014507160258</v>
      </c>
      <c r="AC3949" s="34">
        <f t="shared" ca="1" si="2693"/>
        <v>44.21311823449193</v>
      </c>
      <c r="AD3949" s="34">
        <f t="shared" ca="1" si="2693"/>
        <v>47.025137132506671</v>
      </c>
      <c r="AE3949" s="34">
        <f t="shared" ca="1" si="2693"/>
        <v>49.91797473900165</v>
      </c>
      <c r="AF3949" s="34">
        <f t="shared" ca="1" si="2693"/>
        <v>52.888327486797628</v>
      </c>
      <c r="AG3949" s="34">
        <f t="shared" ca="1" si="2693"/>
        <v>55.932708461701949</v>
      </c>
      <c r="AH3949" s="34">
        <f t="shared" ca="1" si="2693"/>
        <v>59.047471376123774</v>
      </c>
      <c r="AI3949" s="34">
        <f t="shared" ref="AI3949:BF3949" ca="1" si="2694">AI3711*AI3253</f>
        <v>62.228834509507038</v>
      </c>
      <c r="AJ3949" s="34">
        <f t="shared" ca="1" si="2694"/>
        <v>65.4729043867207</v>
      </c>
      <c r="AK3949" s="34">
        <f t="shared" ca="1" si="2694"/>
        <v>68.775698987094287</v>
      </c>
      <c r="AL3949" s="34">
        <f t="shared" ca="1" si="2694"/>
        <v>72.133170299257216</v>
      </c>
      <c r="AM3949" s="34">
        <f t="shared" ca="1" si="2694"/>
        <v>75.541226059960962</v>
      </c>
      <c r="AN3949" s="34">
        <f t="shared" ca="1" si="2694"/>
        <v>78.995750538069203</v>
      </c>
      <c r="AO3949" s="34">
        <f t="shared" ca="1" si="2694"/>
        <v>82.492624247634581</v>
      </c>
      <c r="AP3949" s="34">
        <f t="shared" ca="1" si="2694"/>
        <v>86.027742495971609</v>
      </c>
      <c r="AQ3949" s="34">
        <f t="shared" ca="1" si="2694"/>
        <v>89.597032693748815</v>
      </c>
      <c r="AR3949" s="34">
        <f t="shared" ca="1" si="2694"/>
        <v>93.196470373984326</v>
      </c>
      <c r="AS3949" s="34">
        <f t="shared" ca="1" si="2694"/>
        <v>96.822093885415313</v>
      </c>
      <c r="AT3949" s="34">
        <f t="shared" ca="1" si="2694"/>
        <v>100.47001774273727</v>
      </c>
      <c r="AU3949" s="34">
        <f t="shared" ca="1" si="2694"/>
        <v>104.13644463175079</v>
      </c>
      <c r="AV3949" s="34">
        <f t="shared" ca="1" si="2694"/>
        <v>107.81767608129576</v>
      </c>
      <c r="AW3949" s="34">
        <f t="shared" ca="1" si="2694"/>
        <v>111.51012182615665</v>
      </c>
      <c r="AX3949" s="34">
        <f t="shared" ca="1" si="2694"/>
        <v>115.21030789572606</v>
      </c>
      <c r="AY3949" s="34">
        <f t="shared" ca="1" si="2694"/>
        <v>118.91488347233941</v>
      </c>
      <c r="AZ3949" s="34">
        <f t="shared" ca="1" si="2694"/>
        <v>122.62062657071992</v>
      </c>
      <c r="BA3949" s="34">
        <f t="shared" ca="1" si="2694"/>
        <v>126.32444859616474</v>
      </c>
      <c r="BB3949" s="34">
        <f t="shared" ca="1" si="2694"/>
        <v>130.02339784385802</v>
      </c>
      <c r="BC3949" s="34">
        <f t="shared" ca="1" si="2694"/>
        <v>133.71466200531677</v>
      </c>
      <c r="BD3949" s="34">
        <f t="shared" ca="1" si="2694"/>
        <v>137.39556975035401</v>
      </c>
      <c r="BE3949" s="34">
        <f t="shared" ca="1" si="2694"/>
        <v>141.06359145440999</v>
      </c>
      <c r="BF3949" s="34">
        <f t="shared" ca="1" si="2694"/>
        <v>144.71633914153955</v>
      </c>
    </row>
    <row r="3950" spans="1:58" x14ac:dyDescent="0.2">
      <c r="A3950" s="9" t="str">
        <f t="shared" ref="A3950:A4013" si="2695">A274</f>
        <v>Mauritius</v>
      </c>
      <c r="C3950" s="34">
        <f t="shared" ref="C3950:AH3950" ca="1" si="2696">C3712*C3254</f>
        <v>11.157696705214212</v>
      </c>
      <c r="D3950" s="34">
        <f t="shared" ca="1" si="2696"/>
        <v>11.138047875613152</v>
      </c>
      <c r="E3950" s="34">
        <f t="shared" ca="1" si="2696"/>
        <v>11.115045486260279</v>
      </c>
      <c r="F3950" s="34">
        <f t="shared" ca="1" si="2696"/>
        <v>11.088859431186012</v>
      </c>
      <c r="G3950" s="34">
        <f t="shared" ca="1" si="2696"/>
        <v>11.059656722519259</v>
      </c>
      <c r="H3950" s="34">
        <f t="shared" ca="1" si="2696"/>
        <v>11.027601274670031</v>
      </c>
      <c r="I3950" s="34">
        <f t="shared" ca="1" si="2696"/>
        <v>10.992853719013219</v>
      </c>
      <c r="J3950" s="34">
        <f t="shared" ca="1" si="2696"/>
        <v>10.955571246954433</v>
      </c>
      <c r="K3950" s="34">
        <f t="shared" ca="1" si="2696"/>
        <v>10.915907479319625</v>
      </c>
      <c r="L3950" s="34">
        <f t="shared" ca="1" si="2696"/>
        <v>10.87401236007083</v>
      </c>
      <c r="M3950" s="34">
        <f t="shared" ca="1" si="2696"/>
        <v>10.830032072427775</v>
      </c>
      <c r="N3950" s="34">
        <f t="shared" ca="1" si="2696"/>
        <v>10.784108975548408</v>
      </c>
      <c r="O3950" s="34">
        <f t="shared" ca="1" si="2696"/>
        <v>10.736381560008809</v>
      </c>
      <c r="P3950" s="34">
        <f t="shared" ca="1" si="2696"/>
        <v>10.686984420403098</v>
      </c>
      <c r="Q3950" s="34">
        <f t="shared" ca="1" si="2696"/>
        <v>10.636048243476051</v>
      </c>
      <c r="R3950" s="34">
        <f t="shared" ca="1" si="2696"/>
        <v>10.58369981028374</v>
      </c>
      <c r="S3950" s="34">
        <f t="shared" ca="1" si="2696"/>
        <v>10.530062010970093</v>
      </c>
      <c r="T3950" s="34">
        <f t="shared" ca="1" si="2696"/>
        <v>10.475253870829075</v>
      </c>
      <c r="U3950" s="34">
        <f t="shared" ca="1" si="2696"/>
        <v>10.419390586412376</v>
      </c>
      <c r="V3950" s="34">
        <f t="shared" ca="1" si="2696"/>
        <v>10.362583570520799</v>
      </c>
      <c r="W3950" s="34">
        <f t="shared" ca="1" si="2696"/>
        <v>10.30494050500347</v>
      </c>
      <c r="X3950" s="34">
        <f t="shared" ca="1" si="2696"/>
        <v>10.24656540036216</v>
      </c>
      <c r="Y3950" s="34">
        <f t="shared" ca="1" si="2696"/>
        <v>10.187558661238173</v>
      </c>
      <c r="Z3950" s="34">
        <f t="shared" ca="1" si="2696"/>
        <v>10.128017156926306</v>
      </c>
      <c r="AA3950" s="34">
        <f t="shared" ca="1" si="2696"/>
        <v>10.068034296134085</v>
      </c>
      <c r="AB3950" s="34">
        <f t="shared" ca="1" si="2696"/>
        <v>10.007700105264737</v>
      </c>
      <c r="AC3950" s="34">
        <f t="shared" ca="1" si="2696"/>
        <v>9.947101309569307</v>
      </c>
      <c r="AD3950" s="34">
        <f t="shared" ca="1" si="2696"/>
        <v>9.8863214165665845</v>
      </c>
      <c r="AE3950" s="34">
        <f t="shared" ca="1" si="2696"/>
        <v>9.8254408011896608</v>
      </c>
      <c r="AF3950" s="34">
        <f t="shared" ca="1" si="2696"/>
        <v>9.7645367921643178</v>
      </c>
      <c r="AG3950" s="34">
        <f t="shared" ca="1" si="2696"/>
        <v>9.703683759177963</v>
      </c>
      <c r="AH3950" s="34">
        <f t="shared" ca="1" si="2696"/>
        <v>9.6429532004376615</v>
      </c>
      <c r="AI3950" s="34">
        <f t="shared" ref="AI3950:BF3950" ca="1" si="2697">AI3712*AI3254</f>
        <v>9.5824138302630235</v>
      </c>
      <c r="AJ3950" s="34">
        <f t="shared" ca="1" si="2697"/>
        <v>9.5221316663933937</v>
      </c>
      <c r="AK3950" s="34">
        <f t="shared" ca="1" si="2697"/>
        <v>9.462170116730162</v>
      </c>
      <c r="AL3950" s="34">
        <f t="shared" ca="1" si="2697"/>
        <v>9.4025900652630998</v>
      </c>
      <c r="AM3950" s="34">
        <f t="shared" ca="1" si="2697"/>
        <v>9.3434499569655536</v>
      </c>
      <c r="AN3950" s="34">
        <f t="shared" ca="1" si="2697"/>
        <v>9.2848058814664398</v>
      </c>
      <c r="AO3950" s="34">
        <f t="shared" ca="1" si="2697"/>
        <v>9.2267116553380752</v>
      </c>
      <c r="AP3950" s="34">
        <f t="shared" ca="1" si="2697"/>
        <v>9.1692189028572884</v>
      </c>
      <c r="AQ3950" s="34">
        <f t="shared" ca="1" si="2697"/>
        <v>9.1123771351243157</v>
      </c>
      <c r="AR3950" s="34">
        <f t="shared" ca="1" si="2697"/>
        <v>9.0562338274382181</v>
      </c>
      <c r="AS3950" s="34">
        <f t="shared" ca="1" si="2697"/>
        <v>9.000834494850837</v>
      </c>
      <c r="AT3950" s="34">
        <f t="shared" ca="1" si="2697"/>
        <v>8.9462227658321147</v>
      </c>
      <c r="AU3950" s="34">
        <f t="shared" ca="1" si="2697"/>
        <v>8.8924404539995905</v>
      </c>
      <c r="AV3950" s="34">
        <f t="shared" ca="1" si="2697"/>
        <v>8.8395276278726076</v>
      </c>
      <c r="AW3950" s="34">
        <f t="shared" ca="1" si="2697"/>
        <v>8.787522678628946</v>
      </c>
      <c r="AX3950" s="34">
        <f t="shared" ca="1" si="2697"/>
        <v>8.7364623858467247</v>
      </c>
      <c r="AY3950" s="34">
        <f t="shared" ca="1" si="2697"/>
        <v>8.6863819812292</v>
      </c>
      <c r="AZ3950" s="34">
        <f t="shared" ca="1" si="2697"/>
        <v>8.6373152103129307</v>
      </c>
      <c r="BA3950" s="34">
        <f t="shared" ca="1" si="2697"/>
        <v>8.5892943921725742</v>
      </c>
      <c r="BB3950" s="34">
        <f t="shared" ca="1" si="2697"/>
        <v>8.5423504771365302</v>
      </c>
      <c r="BC3950" s="34">
        <f t="shared" ca="1" si="2697"/>
        <v>8.4965131025387262</v>
      </c>
      <c r="BD3950" s="34">
        <f t="shared" ca="1" si="2697"/>
        <v>8.4518106465312073</v>
      </c>
      <c r="BE3950" s="34">
        <f t="shared" ca="1" si="2697"/>
        <v>8.4082702799918589</v>
      </c>
      <c r="BF3950" s="34">
        <f t="shared" ca="1" si="2697"/>
        <v>8.3659180165596645</v>
      </c>
    </row>
    <row r="3951" spans="1:58" x14ac:dyDescent="0.2">
      <c r="A3951" s="9" t="str">
        <f t="shared" si="2695"/>
        <v>Mexico</v>
      </c>
      <c r="C3951" s="34">
        <f t="shared" ref="C3951:AH3951" ca="1" si="2698">C3713*C3255</f>
        <v>1749.3339587446133</v>
      </c>
      <c r="D3951" s="34">
        <f t="shared" ca="1" si="2698"/>
        <v>1754.2764012746861</v>
      </c>
      <c r="E3951" s="34">
        <f t="shared" ca="1" si="2698"/>
        <v>1758.6289772733837</v>
      </c>
      <c r="F3951" s="34">
        <f t="shared" ca="1" si="2698"/>
        <v>1762.4077184505227</v>
      </c>
      <c r="G3951" s="34">
        <f t="shared" ca="1" si="2698"/>
        <v>1765.6286337420975</v>
      </c>
      <c r="H3951" s="34">
        <f t="shared" ca="1" si="2698"/>
        <v>1768.3076694743827</v>
      </c>
      <c r="I3951" s="34">
        <f t="shared" ca="1" si="2698"/>
        <v>1770.4606731997224</v>
      </c>
      <c r="J3951" s="34">
        <f t="shared" ca="1" si="2698"/>
        <v>1772.1033610206198</v>
      </c>
      <c r="K3951" s="34">
        <f t="shared" ca="1" si="2698"/>
        <v>1773.25128821721</v>
      </c>
      <c r="L3951" s="34">
        <f t="shared" ca="1" si="2698"/>
        <v>1773.919822993226</v>
      </c>
      <c r="M3951" s="34">
        <f t="shared" ca="1" si="2698"/>
        <v>1774.1241231570318</v>
      </c>
      <c r="N3951" s="34">
        <f t="shared" ca="1" si="2698"/>
        <v>1773.8791155569354</v>
      </c>
      <c r="O3951" s="34">
        <f t="shared" ca="1" si="2698"/>
        <v>1773.1994780936341</v>
      </c>
      <c r="P3951" s="34">
        <f t="shared" ca="1" si="2698"/>
        <v>1772.0996241371424</v>
      </c>
      <c r="Q3951" s="34">
        <f t="shared" ca="1" si="2698"/>
        <v>1770.5936891807294</v>
      </c>
      <c r="R3951" s="34">
        <f t="shared" ca="1" si="2698"/>
        <v>1768.6955195701289</v>
      </c>
      <c r="S3951" s="34">
        <f t="shared" ca="1" si="2698"/>
        <v>1766.4186631524497</v>
      </c>
      <c r="T3951" s="34">
        <f t="shared" ca="1" si="2698"/>
        <v>1763.7763616957059</v>
      </c>
      <c r="U3951" s="34">
        <f t="shared" ca="1" si="2698"/>
        <v>1760.7815449366001</v>
      </c>
      <c r="V3951" s="34">
        <f t="shared" ca="1" si="2698"/>
        <v>1757.4468261210563</v>
      </c>
      <c r="W3951" s="34">
        <f t="shared" ca="1" si="2698"/>
        <v>1753.7844989089147</v>
      </c>
      <c r="X3951" s="34">
        <f t="shared" ca="1" si="2698"/>
        <v>1749.8065355211368</v>
      </c>
      <c r="Y3951" s="34">
        <f t="shared" ca="1" si="2698"/>
        <v>1745.524586014755</v>
      </c>
      <c r="Z3951" s="34">
        <f t="shared" ca="1" si="2698"/>
        <v>1740.9499785775633</v>
      </c>
      <c r="AA3951" s="34">
        <f t="shared" ca="1" si="2698"/>
        <v>1736.0937207412146</v>
      </c>
      <c r="AB3951" s="34">
        <f t="shared" ca="1" si="2698"/>
        <v>1730.9665014178408</v>
      </c>
      <c r="AC3951" s="34">
        <f t="shared" ca="1" si="2698"/>
        <v>1725.578693671622</v>
      </c>
      <c r="AD3951" s="34">
        <f t="shared" ca="1" si="2698"/>
        <v>1719.9403581427719</v>
      </c>
      <c r="AE3951" s="34">
        <f t="shared" ca="1" si="2698"/>
        <v>1714.0612470472538</v>
      </c>
      <c r="AF3951" s="34">
        <f t="shared" ca="1" si="2698"/>
        <v>1707.9508086811388</v>
      </c>
      <c r="AG3951" s="34">
        <f t="shared" ca="1" si="2698"/>
        <v>1701.6181923638333</v>
      </c>
      <c r="AH3951" s="34">
        <f t="shared" ca="1" si="2698"/>
        <v>1695.0722537595261</v>
      </c>
      <c r="AI3951" s="34">
        <f t="shared" ref="AI3951:BF3951" ca="1" si="2699">AI3713*AI3255</f>
        <v>1688.3215605209907</v>
      </c>
      <c r="AJ3951" s="34">
        <f t="shared" ca="1" si="2699"/>
        <v>1681.3743982044746</v>
      </c>
      <c r="AK3951" s="34">
        <f t="shared" ca="1" si="2699"/>
        <v>1674.2387764087064</v>
      </c>
      <c r="AL3951" s="34">
        <f t="shared" ca="1" si="2699"/>
        <v>1666.9224350951235</v>
      </c>
      <c r="AM3951" s="34">
        <f t="shared" ca="1" si="2699"/>
        <v>1659.4328510502241</v>
      </c>
      <c r="AN3951" s="34">
        <f t="shared" ca="1" si="2699"/>
        <v>1651.7772444545412</v>
      </c>
      <c r="AO3951" s="34">
        <f t="shared" ca="1" si="2699"/>
        <v>1643.9625855260695</v>
      </c>
      <c r="AP3951" s="34">
        <f t="shared" ca="1" si="2699"/>
        <v>1635.9956012091009</v>
      </c>
      <c r="AQ3951" s="34">
        <f t="shared" ca="1" si="2699"/>
        <v>1627.8827818823306</v>
      </c>
      <c r="AR3951" s="34">
        <f t="shared" ca="1" si="2699"/>
        <v>1619.6303880628043</v>
      </c>
      <c r="AS3951" s="34">
        <f t="shared" ca="1" si="2699"/>
        <v>1611.2444570847672</v>
      </c>
      <c r="AT3951" s="34">
        <f t="shared" ca="1" si="2699"/>
        <v>1602.7308097348155</v>
      </c>
      <c r="AU3951" s="34">
        <f t="shared" ca="1" si="2699"/>
        <v>1594.0950568268761</v>
      </c>
      <c r="AV3951" s="34">
        <f t="shared" ca="1" si="2699"/>
        <v>1585.3426057025231</v>
      </c>
      <c r="AW3951" s="34">
        <f t="shared" ca="1" si="2699"/>
        <v>1576.4786666439547</v>
      </c>
      <c r="AX3951" s="34">
        <f t="shared" ca="1" si="2699"/>
        <v>1567.5082591886298</v>
      </c>
      <c r="AY3951" s="34">
        <f t="shared" ca="1" si="2699"/>
        <v>1558.4362183360795</v>
      </c>
      <c r="AZ3951" s="34">
        <f t="shared" ca="1" si="2699"/>
        <v>1549.2672006388168</v>
      </c>
      <c r="BA3951" s="34">
        <f t="shared" ca="1" si="2699"/>
        <v>1540.0056901705418</v>
      </c>
      <c r="BB3951" s="34">
        <f t="shared" ca="1" si="2699"/>
        <v>1530.6560043659936</v>
      </c>
      <c r="BC3951" s="34">
        <f t="shared" ca="1" si="2699"/>
        <v>1521.22229972787</v>
      </c>
      <c r="BD3951" s="34">
        <f t="shared" ca="1" si="2699"/>
        <v>1511.7085773971705</v>
      </c>
      <c r="BE3951" s="34">
        <f t="shared" ca="1" si="2699"/>
        <v>1502.1186885842005</v>
      </c>
      <c r="BF3951" s="34">
        <f t="shared" ca="1" si="2699"/>
        <v>1492.4563398582366</v>
      </c>
    </row>
    <row r="3952" spans="1:58" x14ac:dyDescent="0.2">
      <c r="A3952" s="9" t="str">
        <f t="shared" si="2695"/>
        <v>Micronesia (Federated States of)</v>
      </c>
      <c r="C3952" s="34">
        <f t="shared" ref="C3952:AH3952" ca="1" si="2700">C3714*C3256</f>
        <v>1.5467350231193482</v>
      </c>
      <c r="D3952" s="34">
        <f t="shared" ca="1" si="2700"/>
        <v>1.5713729396855824</v>
      </c>
      <c r="E3952" s="34">
        <f t="shared" ca="1" si="2700"/>
        <v>1.5952156896043621</v>
      </c>
      <c r="F3952" s="34">
        <f t="shared" ca="1" si="2700"/>
        <v>1.6182488146456346</v>
      </c>
      <c r="G3952" s="34">
        <f t="shared" ca="1" si="2700"/>
        <v>1.6404595306310941</v>
      </c>
      <c r="H3952" s="34">
        <f t="shared" ca="1" si="2700"/>
        <v>1.6618366516467729</v>
      </c>
      <c r="I3952" s="34">
        <f t="shared" ca="1" si="2700"/>
        <v>1.6823705130501467</v>
      </c>
      <c r="J3952" s="34">
        <f t="shared" ca="1" si="2700"/>
        <v>1.7020528938530159</v>
      </c>
      <c r="K3952" s="34">
        <f t="shared" ca="1" si="2700"/>
        <v>1.7208769390058969</v>
      </c>
      <c r="L3952" s="34">
        <f t="shared" ca="1" si="2700"/>
        <v>1.7388370820524679</v>
      </c>
      <c r="M3952" s="34">
        <f t="shared" ca="1" si="2700"/>
        <v>1.755928968570978</v>
      </c>
      <c r="N3952" s="34">
        <f t="shared" ca="1" si="2700"/>
        <v>1.7721493807705857</v>
      </c>
      <c r="O3952" s="34">
        <f t="shared" ca="1" si="2700"/>
        <v>1.787496163559759</v>
      </c>
      <c r="P3952" s="34">
        <f t="shared" ca="1" si="2700"/>
        <v>1.8019681523630269</v>
      </c>
      <c r="Q3952" s="34">
        <f t="shared" ca="1" si="2700"/>
        <v>1.8155651029173214</v>
      </c>
      <c r="R3952" s="34">
        <f t="shared" ca="1" si="2700"/>
        <v>1.8282876232415692</v>
      </c>
      <c r="S3952" s="34">
        <f t="shared" ca="1" si="2700"/>
        <v>1.8401371079386573</v>
      </c>
      <c r="T3952" s="34">
        <f t="shared" ca="1" si="2700"/>
        <v>1.8511156749535489</v>
      </c>
      <c r="U3952" s="34">
        <f t="shared" ca="1" si="2700"/>
        <v>1.8612261048825558</v>
      </c>
      <c r="V3952" s="34">
        <f t="shared" ca="1" si="2700"/>
        <v>1.8704717829030379</v>
      </c>
      <c r="W3952" s="34">
        <f t="shared" ca="1" si="2700"/>
        <v>1.878856643364831</v>
      </c>
      <c r="X3952" s="34">
        <f t="shared" ca="1" si="2700"/>
        <v>1.886385117067066</v>
      </c>
      <c r="Y3952" s="34">
        <f t="shared" ca="1" si="2700"/>
        <v>1.8930620812210768</v>
      </c>
      <c r="Z3952" s="34">
        <f t="shared" ca="1" si="2700"/>
        <v>1.8988928120844026</v>
      </c>
      <c r="AA3952" s="34">
        <f t="shared" ca="1" si="2700"/>
        <v>1.9038829402372732</v>
      </c>
      <c r="AB3952" s="34">
        <f t="shared" ca="1" si="2700"/>
        <v>1.9080384084574284</v>
      </c>
      <c r="AC3952" s="34">
        <f t="shared" ca="1" si="2700"/>
        <v>1.9113654321393576</v>
      </c>
      <c r="AD3952" s="34">
        <f t="shared" ca="1" si="2700"/>
        <v>1.9138704621962346</v>
      </c>
      <c r="AE3952" s="34">
        <f t="shared" ca="1" si="2700"/>
        <v>1.9155601503713349</v>
      </c>
      <c r="AF3952" s="34">
        <f t="shared" ca="1" si="2700"/>
        <v>1.9164413168838919</v>
      </c>
      <c r="AG3952" s="34">
        <f t="shared" ca="1" si="2700"/>
        <v>1.9165209203256259</v>
      </c>
      <c r="AH3952" s="34">
        <f t="shared" ca="1" si="2700"/>
        <v>1.9158060297217894</v>
      </c>
      <c r="AI3952" s="34">
        <f t="shared" ref="AI3952:BF3952" ca="1" si="2701">AI3714*AI3256</f>
        <v>1.9143037986692335</v>
      </c>
      <c r="AJ3952" s="34">
        <f t="shared" ca="1" si="2701"/>
        <v>1.912021441459393</v>
      </c>
      <c r="AK3952" s="34">
        <f t="shared" ca="1" si="2701"/>
        <v>1.9089662110944388</v>
      </c>
      <c r="AL3952" s="34">
        <f t="shared" ca="1" si="2701"/>
        <v>1.9051453791061688</v>
      </c>
      <c r="AM3952" s="34">
        <f t="shared" ca="1" si="2701"/>
        <v>1.9005662170836526</v>
      </c>
      <c r="AN3952" s="34">
        <f t="shared" ca="1" si="2701"/>
        <v>1.8952359798212828</v>
      </c>
      <c r="AO3952" s="34">
        <f t="shared" ca="1" si="2701"/>
        <v>1.8891618899963338</v>
      </c>
      <c r="AP3952" s="34">
        <f t="shared" ca="1" si="2701"/>
        <v>1.8823511242885087</v>
      </c>
      <c r="AQ3952" s="34">
        <f t="shared" ca="1" si="2701"/>
        <v>1.8748108008575173</v>
      </c>
      <c r="AR3952" s="34">
        <f t="shared" ca="1" si="2701"/>
        <v>1.8665479680942827</v>
      </c>
      <c r="AS3952" s="34">
        <f t="shared" ca="1" si="2701"/>
        <v>1.8575695945654145</v>
      </c>
      <c r="AT3952" s="34">
        <f t="shared" ca="1" si="2701"/>
        <v>1.8478825600750308</v>
      </c>
      <c r="AU3952" s="34">
        <f t="shared" ca="1" si="2701"/>
        <v>1.8374936477669166</v>
      </c>
      <c r="AV3952" s="34">
        <f t="shared" ca="1" si="2701"/>
        <v>1.8264095371978624</v>
      </c>
      <c r="AW3952" s="34">
        <f t="shared" ca="1" si="2701"/>
        <v>1.814636798312131</v>
      </c>
      <c r="AX3952" s="34">
        <f t="shared" ca="1" si="2701"/>
        <v>1.8021818862516719</v>
      </c>
      <c r="AY3952" s="34">
        <f t="shared" ca="1" si="2701"/>
        <v>1.7890511369413715</v>
      </c>
      <c r="AZ3952" s="34">
        <f t="shared" ca="1" si="2701"/>
        <v>1.775250763388768</v>
      </c>
      <c r="BA3952" s="34">
        <f t="shared" ca="1" si="2701"/>
        <v>1.7607868526422212</v>
      </c>
      <c r="BB3952" s="34">
        <f t="shared" ca="1" si="2701"/>
        <v>1.7456653633561985</v>
      </c>
      <c r="BC3952" s="34">
        <f t="shared" ca="1" si="2701"/>
        <v>1.7298921239111986</v>
      </c>
      <c r="BD3952" s="34">
        <f t="shared" ca="1" si="2701"/>
        <v>1.7134728310436622</v>
      </c>
      <c r="BE3952" s="34">
        <f t="shared" ca="1" si="2701"/>
        <v>1.6964130489398999</v>
      </c>
      <c r="BF3952" s="34">
        <f t="shared" ca="1" si="2701"/>
        <v>1.6787182087524202</v>
      </c>
    </row>
    <row r="3953" spans="1:58" x14ac:dyDescent="0.2">
      <c r="A3953" s="9" t="str">
        <f t="shared" si="2695"/>
        <v>Monaco</v>
      </c>
      <c r="C3953" s="34">
        <f t="shared" ref="C3953:AH3953" ca="1" si="2702">C3715*C3257</f>
        <v>1.1995006046289105</v>
      </c>
      <c r="D3953" s="34">
        <f t="shared" ca="1" si="2702"/>
        <v>1.1995006047197883</v>
      </c>
      <c r="E3953" s="34">
        <f t="shared" ca="1" si="2702"/>
        <v>1.1995006048107337</v>
      </c>
      <c r="F3953" s="34">
        <f t="shared" ca="1" si="2702"/>
        <v>1.1995006049017476</v>
      </c>
      <c r="G3953" s="34">
        <f t="shared" ca="1" si="2702"/>
        <v>1.1995006049928298</v>
      </c>
      <c r="H3953" s="34">
        <f t="shared" ca="1" si="2702"/>
        <v>1.19950060508398</v>
      </c>
      <c r="I3953" s="34">
        <f t="shared" ca="1" si="2702"/>
        <v>1.1995006051751986</v>
      </c>
      <c r="J3953" s="34">
        <f t="shared" ca="1" si="2702"/>
        <v>1.1995006052664849</v>
      </c>
      <c r="K3953" s="34">
        <f t="shared" ca="1" si="2702"/>
        <v>1.1995006053578399</v>
      </c>
      <c r="L3953" s="34">
        <f t="shared" ca="1" si="2702"/>
        <v>1.199500605449263</v>
      </c>
      <c r="M3953" s="34">
        <f t="shared" ca="1" si="2702"/>
        <v>1.199500605540754</v>
      </c>
      <c r="N3953" s="34">
        <f t="shared" ca="1" si="2702"/>
        <v>1.1995006056323134</v>
      </c>
      <c r="O3953" s="34">
        <f t="shared" ca="1" si="2702"/>
        <v>1.199500605723941</v>
      </c>
      <c r="P3953" s="34">
        <f t="shared" ca="1" si="2702"/>
        <v>1.1995006058156368</v>
      </c>
      <c r="Q3953" s="34">
        <f t="shared" ca="1" si="2702"/>
        <v>1.1995006059074007</v>
      </c>
      <c r="R3953" s="34">
        <f t="shared" ca="1" si="2702"/>
        <v>1.1995006059992326</v>
      </c>
      <c r="S3953" s="34">
        <f t="shared" ca="1" si="2702"/>
        <v>1.1995006060911331</v>
      </c>
      <c r="T3953" s="34">
        <f t="shared" ca="1" si="2702"/>
        <v>1.1995006061831015</v>
      </c>
      <c r="U3953" s="34">
        <f t="shared" ca="1" si="2702"/>
        <v>1.1995006062751381</v>
      </c>
      <c r="V3953" s="34">
        <f t="shared" ca="1" si="2702"/>
        <v>1.1995006063672429</v>
      </c>
      <c r="W3953" s="34">
        <f t="shared" ca="1" si="2702"/>
        <v>1.1995006064594158</v>
      </c>
      <c r="X3953" s="34">
        <f t="shared" ca="1" si="2702"/>
        <v>1.1995006065516574</v>
      </c>
      <c r="Y3953" s="34">
        <f t="shared" ca="1" si="2702"/>
        <v>1.1995006066439664</v>
      </c>
      <c r="Z3953" s="34">
        <f t="shared" ca="1" si="2702"/>
        <v>1.1995006067363441</v>
      </c>
      <c r="AA3953" s="34">
        <f t="shared" ca="1" si="2702"/>
        <v>1.1995006068287899</v>
      </c>
      <c r="AB3953" s="34">
        <f t="shared" ca="1" si="2702"/>
        <v>1.1995006069213037</v>
      </c>
      <c r="AC3953" s="34">
        <f t="shared" ca="1" si="2702"/>
        <v>1.1995006070138861</v>
      </c>
      <c r="AD3953" s="34">
        <f t="shared" ca="1" si="2702"/>
        <v>1.1995006071065362</v>
      </c>
      <c r="AE3953" s="34">
        <f t="shared" ca="1" si="2702"/>
        <v>1.1995006071992547</v>
      </c>
      <c r="AF3953" s="34">
        <f t="shared" ca="1" si="2702"/>
        <v>1.1995006072920413</v>
      </c>
      <c r="AG3953" s="34">
        <f t="shared" ca="1" si="2702"/>
        <v>1.1995006073848962</v>
      </c>
      <c r="AH3953" s="34">
        <f t="shared" ca="1" si="2702"/>
        <v>1.1995006074778194</v>
      </c>
      <c r="AI3953" s="34">
        <f t="shared" ref="AI3953:BF3953" ca="1" si="2703">AI3715*AI3257</f>
        <v>1.1995006075708103</v>
      </c>
      <c r="AJ3953" s="34">
        <f t="shared" ca="1" si="2703"/>
        <v>1.1995006076638699</v>
      </c>
      <c r="AK3953" s="34">
        <f t="shared" ca="1" si="2703"/>
        <v>1.1995006077569974</v>
      </c>
      <c r="AL3953" s="34">
        <f t="shared" ca="1" si="2703"/>
        <v>1.1995006078501933</v>
      </c>
      <c r="AM3953" s="34">
        <f t="shared" ca="1" si="2703"/>
        <v>1.1995006079434574</v>
      </c>
      <c r="AN3953" s="34">
        <f t="shared" ca="1" si="2703"/>
        <v>1.1995006080367894</v>
      </c>
      <c r="AO3953" s="34">
        <f t="shared" ca="1" si="2703"/>
        <v>1.1995006081301895</v>
      </c>
      <c r="AP3953" s="34">
        <f t="shared" ca="1" si="2703"/>
        <v>1.1995006082236581</v>
      </c>
      <c r="AQ3953" s="34">
        <f t="shared" ca="1" si="2703"/>
        <v>1.1995006083171948</v>
      </c>
      <c r="AR3953" s="34">
        <f t="shared" ca="1" si="2703"/>
        <v>1.1995006084107998</v>
      </c>
      <c r="AS3953" s="34">
        <f t="shared" ca="1" si="2703"/>
        <v>1.1995006085044728</v>
      </c>
      <c r="AT3953" s="34">
        <f t="shared" ca="1" si="2703"/>
        <v>1.1995006085982141</v>
      </c>
      <c r="AU3953" s="34">
        <f t="shared" ca="1" si="2703"/>
        <v>1.1995006086920235</v>
      </c>
      <c r="AV3953" s="34">
        <f t="shared" ca="1" si="2703"/>
        <v>1.199500608785901</v>
      </c>
      <c r="AW3953" s="34">
        <f t="shared" ca="1" si="2703"/>
        <v>1.199500608879847</v>
      </c>
      <c r="AX3953" s="34">
        <f t="shared" ca="1" si="2703"/>
        <v>1.1995006089738607</v>
      </c>
      <c r="AY3953" s="34">
        <f t="shared" ca="1" si="2703"/>
        <v>1.199500609067943</v>
      </c>
      <c r="AZ3953" s="34">
        <f t="shared" ca="1" si="2703"/>
        <v>1.1995006091620932</v>
      </c>
      <c r="BA3953" s="34">
        <f t="shared" ca="1" si="2703"/>
        <v>1.1995006092563119</v>
      </c>
      <c r="BB3953" s="34">
        <f t="shared" ca="1" si="2703"/>
        <v>1.1995006093505987</v>
      </c>
      <c r="BC3953" s="34">
        <f t="shared" ca="1" si="2703"/>
        <v>1.1995006094449534</v>
      </c>
      <c r="BD3953" s="34">
        <f t="shared" ca="1" si="2703"/>
        <v>1.1995006095393765</v>
      </c>
      <c r="BE3953" s="34">
        <f t="shared" ca="1" si="2703"/>
        <v>1.1995006096338678</v>
      </c>
      <c r="BF3953" s="34">
        <f t="shared" ca="1" si="2703"/>
        <v>1.1995006097284273</v>
      </c>
    </row>
    <row r="3954" spans="1:58" x14ac:dyDescent="0.2">
      <c r="A3954" s="9" t="str">
        <f t="shared" si="2695"/>
        <v>Mongolia</v>
      </c>
      <c r="C3954" s="34">
        <f t="shared" ref="C3954:AH3954" ca="1" si="2704">C3716*C3258</f>
        <v>50.480392784412565</v>
      </c>
      <c r="D3954" s="34">
        <f t="shared" ca="1" si="2704"/>
        <v>50.977663342368814</v>
      </c>
      <c r="E3954" s="34">
        <f t="shared" ca="1" si="2704"/>
        <v>51.459687712171238</v>
      </c>
      <c r="F3954" s="34">
        <f t="shared" ca="1" si="2704"/>
        <v>51.926737516062836</v>
      </c>
      <c r="G3954" s="34">
        <f t="shared" ca="1" si="2704"/>
        <v>52.379097035071958</v>
      </c>
      <c r="H3954" s="34">
        <f t="shared" ca="1" si="2704"/>
        <v>52.817061490264194</v>
      </c>
      <c r="I3954" s="34">
        <f t="shared" ca="1" si="2704"/>
        <v>53.240935425836781</v>
      </c>
      <c r="J3954" s="34">
        <f t="shared" ca="1" si="2704"/>
        <v>53.651031192810478</v>
      </c>
      <c r="K3954" s="34">
        <f t="shared" ca="1" si="2704"/>
        <v>54.047667531525903</v>
      </c>
      <c r="L3954" s="34">
        <f t="shared" ca="1" si="2704"/>
        <v>54.431168250682376</v>
      </c>
      <c r="M3954" s="34">
        <f t="shared" ca="1" si="2704"/>
        <v>54.801861000267721</v>
      </c>
      <c r="N3954" s="34">
        <f t="shared" ca="1" si="2704"/>
        <v>55.160076135404552</v>
      </c>
      <c r="O3954" s="34">
        <f t="shared" ca="1" si="2704"/>
        <v>55.50614566788083</v>
      </c>
      <c r="P3954" s="34">
        <f t="shared" ca="1" si="2704"/>
        <v>55.840402301931107</v>
      </c>
      <c r="Q3954" s="34">
        <f t="shared" ca="1" si="2704"/>
        <v>56.163178550684847</v>
      </c>
      <c r="R3954" s="34">
        <f t="shared" ca="1" si="2704"/>
        <v>56.474805929594972</v>
      </c>
      <c r="S3954" s="34">
        <f t="shared" ca="1" si="2704"/>
        <v>56.775614223095978</v>
      </c>
      <c r="T3954" s="34">
        <f t="shared" ca="1" si="2704"/>
        <v>57.065930820714073</v>
      </c>
      <c r="U3954" s="34">
        <f t="shared" ca="1" si="2704"/>
        <v>57.346080118855674</v>
      </c>
      <c r="V3954" s="34">
        <f t="shared" ca="1" si="2704"/>
        <v>57.616382984531484</v>
      </c>
      <c r="W3954" s="34">
        <f t="shared" ca="1" si="2704"/>
        <v>57.877156277327629</v>
      </c>
      <c r="X3954" s="34">
        <f t="shared" ca="1" si="2704"/>
        <v>58.128712426009123</v>
      </c>
      <c r="Y3954" s="34">
        <f t="shared" ca="1" si="2704"/>
        <v>58.371359056230929</v>
      </c>
      <c r="Z3954" s="34">
        <f t="shared" ca="1" si="2704"/>
        <v>58.605398665935759</v>
      </c>
      <c r="AA3954" s="34">
        <f t="shared" ca="1" si="2704"/>
        <v>58.831128345131525</v>
      </c>
      <c r="AB3954" s="34">
        <f t="shared" ca="1" si="2704"/>
        <v>59.048839536865039</v>
      </c>
      <c r="AC3954" s="34">
        <f t="shared" ca="1" si="2704"/>
        <v>59.258817836336576</v>
      </c>
      <c r="AD3954" s="34">
        <f t="shared" ca="1" si="2704"/>
        <v>59.461342825234418</v>
      </c>
      <c r="AE3954" s="34">
        <f t="shared" ca="1" si="2704"/>
        <v>59.65668793850427</v>
      </c>
      <c r="AF3954" s="34">
        <f t="shared" ca="1" si="2704"/>
        <v>59.845120360906265</v>
      </c>
      <c r="AG3954" s="34">
        <f t="shared" ca="1" si="2704"/>
        <v>60.02690095085061</v>
      </c>
      <c r="AH3954" s="34">
        <f t="shared" ca="1" si="2704"/>
        <v>60.202284189138972</v>
      </c>
      <c r="AI3954" s="34">
        <f t="shared" ref="AI3954:BF3954" ca="1" si="2705">AI3716*AI3258</f>
        <v>60.371518150374946</v>
      </c>
      <c r="AJ3954" s="34">
        <f t="shared" ca="1" si="2705"/>
        <v>60.534844494938639</v>
      </c>
      <c r="AK3954" s="34">
        <f t="shared" ca="1" si="2705"/>
        <v>60.692498479550174</v>
      </c>
      <c r="AL3954" s="34">
        <f t="shared" ca="1" si="2705"/>
        <v>60.844708984572399</v>
      </c>
      <c r="AM3954" s="34">
        <f t="shared" ca="1" si="2705"/>
        <v>60.991698556324813</v>
      </c>
      <c r="AN3954" s="34">
        <f t="shared" ca="1" si="2705"/>
        <v>61.133683462797066</v>
      </c>
      <c r="AO3954" s="34">
        <f t="shared" ca="1" si="2705"/>
        <v>61.270873761263921</v>
      </c>
      <c r="AP3954" s="34">
        <f t="shared" ca="1" si="2705"/>
        <v>61.403473376409771</v>
      </c>
      <c r="AQ3954" s="34">
        <f t="shared" ca="1" si="2705"/>
        <v>61.531680187674205</v>
      </c>
      <c r="AR3954" s="34">
        <f t="shared" ca="1" si="2705"/>
        <v>61.655686124627366</v>
      </c>
      <c r="AS3954" s="34">
        <f t="shared" ca="1" si="2705"/>
        <v>61.77567726927645</v>
      </c>
      <c r="AT3954" s="34">
        <f t="shared" ca="1" si="2705"/>
        <v>61.891833964291934</v>
      </c>
      <c r="AU3954" s="34">
        <f t="shared" ca="1" si="2705"/>
        <v>62.004330926225322</v>
      </c>
      <c r="AV3954" s="34">
        <f t="shared" ca="1" si="2705"/>
        <v>62.113337362867824</v>
      </c>
      <c r="AW3954" s="34">
        <f t="shared" ca="1" si="2705"/>
        <v>62.219017093972248</v>
      </c>
      <c r="AX3954" s="34">
        <f t="shared" ca="1" si="2705"/>
        <v>62.321528674629391</v>
      </c>
      <c r="AY3954" s="34">
        <f t="shared" ca="1" si="2705"/>
        <v>62.421025520654617</v>
      </c>
      <c r="AZ3954" s="34">
        <f t="shared" ca="1" si="2705"/>
        <v>62.517656035399682</v>
      </c>
      <c r="BA3954" s="34">
        <f t="shared" ca="1" si="2705"/>
        <v>62.611563737461488</v>
      </c>
      <c r="BB3954" s="34">
        <f t="shared" ca="1" si="2705"/>
        <v>62.702887388811341</v>
      </c>
      <c r="BC3954" s="34">
        <f t="shared" ca="1" si="2705"/>
        <v>62.791761122916292</v>
      </c>
      <c r="BD3954" s="34">
        <f t="shared" ca="1" si="2705"/>
        <v>62.878314572469563</v>
      </c>
      <c r="BE3954" s="34">
        <f t="shared" ca="1" si="2705"/>
        <v>62.96267299638842</v>
      </c>
      <c r="BF3954" s="34">
        <f t="shared" ca="1" si="2705"/>
        <v>63.044957405776088</v>
      </c>
    </row>
    <row r="3955" spans="1:58" x14ac:dyDescent="0.2">
      <c r="A3955" s="9" t="str">
        <f t="shared" si="2695"/>
        <v>Montenegro</v>
      </c>
      <c r="C3955" s="34">
        <f t="shared" ref="C3955:AH3955" ca="1" si="2706">C3717*C3259</f>
        <v>5.9315790787336233</v>
      </c>
      <c r="D3955" s="34">
        <f t="shared" ca="1" si="2706"/>
        <v>5.9417574450229766</v>
      </c>
      <c r="E3955" s="34">
        <f t="shared" ca="1" si="2706"/>
        <v>5.9501285109286135</v>
      </c>
      <c r="F3955" s="34">
        <f t="shared" ca="1" si="2706"/>
        <v>5.9567457663298491</v>
      </c>
      <c r="G3955" s="34">
        <f t="shared" ca="1" si="2706"/>
        <v>5.96166220865351</v>
      </c>
      <c r="H3955" s="34">
        <f t="shared" ca="1" si="2706"/>
        <v>5.9649302474195496</v>
      </c>
      <c r="I3955" s="34">
        <f t="shared" ca="1" si="2706"/>
        <v>5.9666016191833888</v>
      </c>
      <c r="J3955" s="34">
        <f t="shared" ca="1" si="2706"/>
        <v>5.9667273122502396</v>
      </c>
      <c r="K3955" s="34">
        <f t="shared" ca="1" si="2706"/>
        <v>5.9653575005449069</v>
      </c>
      <c r="L3955" s="34">
        <f t="shared" ca="1" si="2706"/>
        <v>5.9625414860367636</v>
      </c>
      <c r="M3955" s="34">
        <f t="shared" ca="1" si="2706"/>
        <v>5.9583276491337598</v>
      </c>
      <c r="N3955" s="34">
        <f t="shared" ca="1" si="2706"/>
        <v>5.9527634064803934</v>
      </c>
      <c r="O3955" s="34">
        <f t="shared" ca="1" si="2706"/>
        <v>5.9458951756126437</v>
      </c>
      <c r="P3955" s="34">
        <f t="shared" ca="1" si="2706"/>
        <v>5.9377683459469566</v>
      </c>
      <c r="Q3955" s="34">
        <f t="shared" ca="1" si="2706"/>
        <v>5.9284272556007434</v>
      </c>
      <c r="R3955" s="34">
        <f t="shared" ca="1" si="2706"/>
        <v>5.9179151735675983</v>
      </c>
      <c r="S3955" s="34">
        <f t="shared" ca="1" si="2706"/>
        <v>5.9062742867917475</v>
      </c>
      <c r="T3955" s="34">
        <f t="shared" ca="1" si="2706"/>
        <v>5.8935456917125935</v>
      </c>
      <c r="U3955" s="34">
        <f t="shared" ca="1" si="2706"/>
        <v>5.8797693898715009</v>
      </c>
      <c r="V3955" s="34">
        <f t="shared" ca="1" si="2706"/>
        <v>5.864984287199035</v>
      </c>
      <c r="W3955" s="34">
        <f t="shared" ca="1" si="2706"/>
        <v>5.8492281966215058</v>
      </c>
      <c r="X3955" s="34">
        <f t="shared" ca="1" si="2706"/>
        <v>5.8325378436507673</v>
      </c>
      <c r="Y3955" s="34">
        <f t="shared" ca="1" si="2706"/>
        <v>5.8149488746407538</v>
      </c>
      <c r="Z3955" s="34">
        <f t="shared" ca="1" si="2706"/>
        <v>5.7964958674179963</v>
      </c>
      <c r="AA3955" s="34">
        <f t="shared" ca="1" si="2706"/>
        <v>5.7772123440113692</v>
      </c>
      <c r="AB3955" s="34">
        <f t="shared" ca="1" si="2706"/>
        <v>5.7571307852285374</v>
      </c>
      <c r="AC3955" s="34">
        <f t="shared" ca="1" si="2706"/>
        <v>5.7362826468428967</v>
      </c>
      <c r="AD3955" s="34">
        <f t="shared" ca="1" si="2706"/>
        <v>5.7146983771752549</v>
      </c>
      <c r="AE3955" s="34">
        <f t="shared" ca="1" si="2706"/>
        <v>5.6924074358691046</v>
      </c>
      <c r="AF3955" s="34">
        <f t="shared" ca="1" si="2706"/>
        <v>5.6694383136769817</v>
      </c>
      <c r="AG3955" s="34">
        <f t="shared" ca="1" si="2706"/>
        <v>5.645818553088227</v>
      </c>
      <c r="AH3955" s="34">
        <f t="shared" ca="1" si="2706"/>
        <v>5.6215747696453882</v>
      </c>
      <c r="AI3955" s="34">
        <f t="shared" ref="AI3955:BF3955" ca="1" si="2707">AI3717*AI3259</f>
        <v>5.5967326738075194</v>
      </c>
      <c r="AJ3955" s="34">
        <f t="shared" ca="1" si="2707"/>
        <v>5.5713170932339278</v>
      </c>
      <c r="AK3955" s="34">
        <f t="shared" ca="1" si="2707"/>
        <v>5.5453519953712389</v>
      </c>
      <c r="AL3955" s="34">
        <f t="shared" ca="1" si="2707"/>
        <v>5.5188605102403798</v>
      </c>
      <c r="AM3955" s="34">
        <f t="shared" ca="1" si="2707"/>
        <v>5.4918649533278128</v>
      </c>
      <c r="AN3955" s="34">
        <f t="shared" ca="1" si="2707"/>
        <v>5.4643868484976332</v>
      </c>
      <c r="AO3955" s="34">
        <f t="shared" ca="1" si="2707"/>
        <v>5.4364469508474738</v>
      </c>
      <c r="AP3955" s="34">
        <f t="shared" ca="1" si="2707"/>
        <v>5.4080652694420417</v>
      </c>
      <c r="AQ3955" s="34">
        <f t="shared" ca="1" si="2707"/>
        <v>5.3792610898631743</v>
      </c>
      <c r="AR3955" s="34">
        <f t="shared" ca="1" si="2707"/>
        <v>5.3500529965250028</v>
      </c>
      <c r="AS3955" s="34">
        <f t="shared" ca="1" si="2707"/>
        <v>5.3204588947066433</v>
      </c>
      <c r="AT3955" s="34">
        <f t="shared" ca="1" si="2707"/>
        <v>5.2904960322634924</v>
      </c>
      <c r="AU3955" s="34">
        <f t="shared" ca="1" si="2707"/>
        <v>5.26018102098105</v>
      </c>
      <c r="AV3955" s="34">
        <f t="shared" ca="1" si="2707"/>
        <v>5.2295298575427953</v>
      </c>
      <c r="AW3955" s="34">
        <f t="shared" ca="1" si="2707"/>
        <v>5.1985579440856302</v>
      </c>
      <c r="AX3955" s="34">
        <f t="shared" ca="1" si="2707"/>
        <v>5.1672801083232107</v>
      </c>
      <c r="AY3955" s="34">
        <f t="shared" ca="1" si="2707"/>
        <v>5.1357106232185759</v>
      </c>
      <c r="AZ3955" s="34">
        <f t="shared" ca="1" si="2707"/>
        <v>5.1038632261936785</v>
      </c>
      <c r="BA3955" s="34">
        <f t="shared" ca="1" si="2707"/>
        <v>5.0717511378637425</v>
      </c>
      <c r="BB3955" s="34">
        <f t="shared" ca="1" si="2707"/>
        <v>5.0393870802899485</v>
      </c>
      <c r="BC3955" s="34">
        <f t="shared" ca="1" si="2707"/>
        <v>5.0067832947437108</v>
      </c>
      <c r="BD3955" s="34">
        <f t="shared" ca="1" si="2707"/>
        <v>4.973951558980831</v>
      </c>
      <c r="BE3955" s="34">
        <f t="shared" ca="1" si="2707"/>
        <v>4.940903204023039</v>
      </c>
      <c r="BF3955" s="34">
        <f t="shared" ca="1" si="2707"/>
        <v>4.9076491304490411</v>
      </c>
    </row>
    <row r="3956" spans="1:58" x14ac:dyDescent="0.2">
      <c r="A3956" s="9" t="str">
        <f t="shared" si="2695"/>
        <v>Montserrat</v>
      </c>
      <c r="C3956" s="34">
        <f t="shared" ref="C3956:AH3956" ca="1" si="2708">C3718*C3260</f>
        <v>0.23602663977696645</v>
      </c>
      <c r="D3956" s="34">
        <f t="shared" ca="1" si="2708"/>
        <v>0.24033904149071394</v>
      </c>
      <c r="E3956" s="34">
        <f t="shared" ca="1" si="2708"/>
        <v>0.24456785295753924</v>
      </c>
      <c r="F3956" s="34">
        <f t="shared" ca="1" si="2708"/>
        <v>0.24871194758408471</v>
      </c>
      <c r="G3956" s="34">
        <f t="shared" ca="1" si="2708"/>
        <v>0.25277044114241248</v>
      </c>
      <c r="H3956" s="34">
        <f t="shared" ca="1" si="2708"/>
        <v>0.25674267860337613</v>
      </c>
      <c r="I3956" s="34">
        <f t="shared" ca="1" si="2708"/>
        <v>0.26062822090732618</v>
      </c>
      <c r="J3956" s="34">
        <f t="shared" ca="1" si="2708"/>
        <v>0.26442683176374737</v>
      </c>
      <c r="K3956" s="34">
        <f t="shared" ca="1" si="2708"/>
        <v>0.26813846456135493</v>
      </c>
      <c r="L3956" s="34">
        <f t="shared" ca="1" si="2708"/>
        <v>0.27176324946051111</v>
      </c>
      <c r="M3956" s="34">
        <f t="shared" ca="1" si="2708"/>
        <v>0.27530148073062305</v>
      </c>
      <c r="N3956" s="34">
        <f t="shared" ca="1" si="2708"/>
        <v>0.27875360438648977</v>
      </c>
      <c r="O3956" s="34">
        <f t="shared" ca="1" si="2708"/>
        <v>0.28212020616941569</v>
      </c>
      <c r="P3956" s="34">
        <f t="shared" ca="1" si="2708"/>
        <v>0.28540199991131027</v>
      </c>
      <c r="Q3956" s="34">
        <f t="shared" ca="1" si="2708"/>
        <v>0.28859981631297277</v>
      </c>
      <c r="R3956" s="34">
        <f t="shared" ca="1" si="2708"/>
        <v>0.2917145921612988</v>
      </c>
      <c r="S3956" s="34">
        <f t="shared" ca="1" si="2708"/>
        <v>0.29474736000425578</v>
      </c>
      <c r="T3956" s="34">
        <f t="shared" ca="1" si="2708"/>
        <v>0.29769923829712863</v>
      </c>
      <c r="U3956" s="34">
        <f t="shared" ca="1" si="2708"/>
        <v>0.30057142202872428</v>
      </c>
      <c r="V3956" s="34">
        <f t="shared" ca="1" si="2708"/>
        <v>0.30336517383192602</v>
      </c>
      <c r="W3956" s="34">
        <f t="shared" ca="1" si="2708"/>
        <v>0.30608181557917186</v>
      </c>
      <c r="X3956" s="34">
        <f t="shared" ca="1" si="2708"/>
        <v>0.30872272046008048</v>
      </c>
      <c r="Y3956" s="34">
        <f t="shared" ca="1" si="2708"/>
        <v>0.31128930553552392</v>
      </c>
      <c r="Z3956" s="34">
        <f t="shared" ca="1" si="2708"/>
        <v>0.31378302475992925</v>
      </c>
      <c r="AA3956" s="34">
        <f t="shared" ca="1" si="2708"/>
        <v>0.31620536246144559</v>
      </c>
      <c r="AB3956" s="34">
        <f t="shared" ca="1" si="2708"/>
        <v>0.31855782726781007</v>
      </c>
      <c r="AC3956" s="34">
        <f t="shared" ca="1" si="2708"/>
        <v>0.32084194646426323</v>
      </c>
      <c r="AD3956" s="34">
        <f t="shared" ca="1" si="2708"/>
        <v>0.32305926076866082</v>
      </c>
      <c r="AE3956" s="34">
        <f t="shared" ca="1" si="2708"/>
        <v>0.3252113195079927</v>
      </c>
      <c r="AF3956" s="34">
        <f t="shared" ca="1" si="2708"/>
        <v>0.32729967617981226</v>
      </c>
      <c r="AG3956" s="34">
        <f t="shared" ca="1" si="2708"/>
        <v>0.32932588438158134</v>
      </c>
      <c r="AH3956" s="34">
        <f t="shared" ca="1" si="2708"/>
        <v>0.33129149409062447</v>
      </c>
      <c r="AI3956" s="34">
        <f t="shared" ref="AI3956:BF3956" ca="1" si="2709">AI3718*AI3260</f>
        <v>0.33319804827723937</v>
      </c>
      <c r="AJ3956" s="34">
        <f t="shared" ca="1" si="2709"/>
        <v>0.33504707983350096</v>
      </c>
      <c r="AK3956" s="34">
        <f t="shared" ca="1" si="2709"/>
        <v>0.33684010880041931</v>
      </c>
      <c r="AL3956" s="34">
        <f t="shared" ca="1" si="2709"/>
        <v>0.33857863987633391</v>
      </c>
      <c r="AM3956" s="34">
        <f t="shared" ca="1" si="2709"/>
        <v>0.34026416018974281</v>
      </c>
      <c r="AN3956" s="34">
        <f t="shared" ca="1" si="2709"/>
        <v>0.34189813732015956</v>
      </c>
      <c r="AO3956" s="34">
        <f t="shared" ca="1" si="2709"/>
        <v>0.3434820175510413</v>
      </c>
      <c r="AP3956" s="34">
        <f t="shared" ca="1" si="2709"/>
        <v>0.34501722433934046</v>
      </c>
      <c r="AQ3956" s="34">
        <f t="shared" ca="1" si="2709"/>
        <v>0.34650515698677659</v>
      </c>
      <c r="AR3956" s="34">
        <f t="shared" ca="1" si="2709"/>
        <v>0.34794718949850006</v>
      </c>
      <c r="AS3956" s="34">
        <f t="shared" ca="1" si="2709"/>
        <v>0.34934466961542193</v>
      </c>
      <c r="AT3956" s="34">
        <f t="shared" ca="1" si="2709"/>
        <v>0.35069891800709102</v>
      </c>
      <c r="AU3956" s="34">
        <f t="shared" ca="1" si="2709"/>
        <v>0.35201122761262682</v>
      </c>
      <c r="AV3956" s="34">
        <f t="shared" ca="1" si="2709"/>
        <v>0.35328286311783691</v>
      </c>
      <c r="AW3956" s="34">
        <f t="shared" ca="1" si="2709"/>
        <v>0.35451506055726917</v>
      </c>
      <c r="AX3956" s="34">
        <f t="shared" ca="1" si="2709"/>
        <v>0.35570902703056562</v>
      </c>
      <c r="AY3956" s="34">
        <f t="shared" ca="1" si="2709"/>
        <v>0.35686594052308673</v>
      </c>
      <c r="AZ3956" s="34">
        <f t="shared" ca="1" si="2709"/>
        <v>0.35798694982136831</v>
      </c>
      <c r="BA3956" s="34">
        <f t="shared" ca="1" si="2709"/>
        <v>0.35907317451454746</v>
      </c>
      <c r="BB3956" s="34">
        <f t="shared" ca="1" si="2709"/>
        <v>0.3601257050734531</v>
      </c>
      <c r="BC3956" s="34">
        <f t="shared" ca="1" si="2709"/>
        <v>0.36114560299959553</v>
      </c>
      <c r="BD3956" s="34">
        <f t="shared" ca="1" si="2709"/>
        <v>0.36213390103680682</v>
      </c>
      <c r="BE3956" s="34">
        <f t="shared" ca="1" si="2709"/>
        <v>0.36309160343878455</v>
      </c>
      <c r="BF3956" s="34">
        <f t="shared" ca="1" si="2709"/>
        <v>0.3640196862862638</v>
      </c>
    </row>
    <row r="3957" spans="1:58" x14ac:dyDescent="0.2">
      <c r="A3957" s="9" t="str">
        <f t="shared" si="2695"/>
        <v>Morocco</v>
      </c>
      <c r="C3957" s="34">
        <f t="shared" ref="C3957:AH3957" ca="1" si="2710">C3719*C3261</f>
        <v>143.37918086861885</v>
      </c>
      <c r="D3957" s="34">
        <f t="shared" ca="1" si="2710"/>
        <v>150.81792222596357</v>
      </c>
      <c r="E3957" s="34">
        <f t="shared" ca="1" si="2710"/>
        <v>158.32905279747143</v>
      </c>
      <c r="F3957" s="34">
        <f t="shared" ca="1" si="2710"/>
        <v>165.8965716664444</v>
      </c>
      <c r="G3957" s="34">
        <f t="shared" ca="1" si="2710"/>
        <v>173.50454467964164</v>
      </c>
      <c r="H3957" s="34">
        <f t="shared" ca="1" si="2710"/>
        <v>181.13719894156853</v>
      </c>
      <c r="I3957" s="34">
        <f t="shared" ca="1" si="2710"/>
        <v>188.77901098457809</v>
      </c>
      <c r="J3957" s="34">
        <f t="shared" ca="1" si="2710"/>
        <v>196.41478810144392</v>
      </c>
      <c r="K3957" s="34">
        <f t="shared" ca="1" si="2710"/>
        <v>204.02974246066063</v>
      </c>
      <c r="L3957" s="34">
        <f t="shared" ca="1" si="2710"/>
        <v>211.60955775123062</v>
      </c>
      <c r="M3957" s="34">
        <f t="shared" ca="1" si="2710"/>
        <v>219.14044822156563</v>
      </c>
      <c r="N3957" s="34">
        <f t="shared" ca="1" si="2710"/>
        <v>226.60921008518153</v>
      </c>
      <c r="O3957" s="34">
        <f t="shared" ca="1" si="2710"/>
        <v>234.0032653632901</v>
      </c>
      <c r="P3957" s="34">
        <f t="shared" ca="1" si="2710"/>
        <v>241.310698320688</v>
      </c>
      <c r="Q3957" s="34">
        <f t="shared" ca="1" si="2710"/>
        <v>248.52028472631542</v>
      </c>
      <c r="R3957" s="34">
        <f t="shared" ca="1" si="2710"/>
        <v>255.62151423354877</v>
      </c>
      <c r="S3957" s="34">
        <f t="shared" ca="1" si="2710"/>
        <v>262.60460622797672</v>
      </c>
      <c r="T3957" s="34">
        <f t="shared" ca="1" si="2710"/>
        <v>269.46051953252316</v>
      </c>
      <c r="U3957" s="34">
        <f t="shared" ca="1" si="2710"/>
        <v>276.18095639192546</v>
      </c>
      <c r="V3957" s="34">
        <f t="shared" ca="1" si="2710"/>
        <v>282.75836118143849</v>
      </c>
      <c r="W3957" s="34">
        <f t="shared" ca="1" si="2710"/>
        <v>289.1859142989984</v>
      </c>
      <c r="X3957" s="34">
        <f t="shared" ca="1" si="2710"/>
        <v>295.45752170677639</v>
      </c>
      <c r="Y3957" s="34">
        <f t="shared" ca="1" si="2710"/>
        <v>301.56780058791935</v>
      </c>
      <c r="Z3957" s="34">
        <f t="shared" ca="1" si="2710"/>
        <v>307.51206157819439</v>
      </c>
      <c r="AA3957" s="34">
        <f t="shared" ca="1" si="2710"/>
        <v>313.28628802104805</v>
      </c>
      <c r="AB3957" s="34">
        <f t="shared" ca="1" si="2710"/>
        <v>318.88711267908707</v>
      </c>
      <c r="AC3957" s="34">
        <f t="shared" ca="1" si="2710"/>
        <v>324.31179231596514</v>
      </c>
      <c r="AD3957" s="34">
        <f t="shared" ca="1" si="2710"/>
        <v>329.55818054083164</v>
      </c>
      <c r="AE3957" s="34">
        <f t="shared" ca="1" si="2710"/>
        <v>334.62469928354903</v>
      </c>
      <c r="AF3957" s="34">
        <f t="shared" ca="1" si="2710"/>
        <v>339.5103092434187</v>
      </c>
      <c r="AG3957" s="34">
        <f t="shared" ca="1" si="2710"/>
        <v>344.21447962772203</v>
      </c>
      <c r="AH3957" s="34">
        <f t="shared" ca="1" si="2710"/>
        <v>348.73715746946777</v>
      </c>
      <c r="AI3957" s="34">
        <f t="shared" ref="AI3957:BF3957" ca="1" si="2711">AI3719*AI3261</f>
        <v>353.07873678677106</v>
      </c>
      <c r="AJ3957" s="34">
        <f t="shared" ca="1" si="2711"/>
        <v>357.24002781962355</v>
      </c>
      <c r="AK3957" s="34">
        <f t="shared" ca="1" si="2711"/>
        <v>361.22222655377607</v>
      </c>
      <c r="AL3957" s="34">
        <f t="shared" ca="1" si="2711"/>
        <v>365.02688471627573</v>
      </c>
      <c r="AM3957" s="34">
        <f t="shared" ca="1" si="2711"/>
        <v>368.65588040310632</v>
      </c>
      <c r="AN3957" s="34">
        <f t="shared" ca="1" si="2711"/>
        <v>372.11138947651364</v>
      </c>
      <c r="AO3957" s="34">
        <f t="shared" ca="1" si="2711"/>
        <v>375.39585784808526</v>
      </c>
      <c r="AP3957" s="34">
        <f t="shared" ca="1" si="2711"/>
        <v>378.51197474358173</v>
      </c>
      <c r="AQ3957" s="34">
        <f t="shared" ca="1" si="2711"/>
        <v>381.46264702691462</v>
      </c>
      <c r="AR3957" s="34">
        <f t="shared" ca="1" si="2711"/>
        <v>384.25097464358856</v>
      </c>
      <c r="AS3957" s="34">
        <f t="shared" ca="1" si="2711"/>
        <v>386.88022722833171</v>
      </c>
      <c r="AT3957" s="34">
        <f t="shared" ca="1" si="2711"/>
        <v>389.35382190754115</v>
      </c>
      <c r="AU3957" s="34">
        <f t="shared" ca="1" si="2711"/>
        <v>391.67530231450758</v>
      </c>
      <c r="AV3957" s="34">
        <f t="shared" ca="1" si="2711"/>
        <v>393.84831882411413</v>
      </c>
      <c r="AW3957" s="34">
        <f t="shared" ca="1" si="2711"/>
        <v>395.87661000376187</v>
      </c>
      <c r="AX3957" s="34">
        <f t="shared" ca="1" si="2711"/>
        <v>397.76398526859026</v>
      </c>
      <c r="AY3957" s="34">
        <f t="shared" ca="1" si="2711"/>
        <v>399.51430872155612</v>
      </c>
      <c r="AZ3957" s="34">
        <f t="shared" ca="1" si="2711"/>
        <v>401.13148415253414</v>
      </c>
      <c r="BA3957" s="34">
        <f t="shared" ca="1" si="2711"/>
        <v>402.61944116521755</v>
      </c>
      <c r="BB3957" s="34">
        <f t="shared" ca="1" si="2711"/>
        <v>403.98212239615418</v>
      </c>
      <c r="BC3957" s="34">
        <f t="shared" ca="1" si="2711"/>
        <v>405.22347178666291</v>
      </c>
      <c r="BD3957" s="34">
        <f t="shared" ca="1" si="2711"/>
        <v>406.34742386556195</v>
      </c>
      <c r="BE3957" s="34">
        <f t="shared" ca="1" si="2711"/>
        <v>407.35789399853013</v>
      </c>
      <c r="BF3957" s="34">
        <f t="shared" ca="1" si="2711"/>
        <v>408.25876955842961</v>
      </c>
    </row>
    <row r="3958" spans="1:58" x14ac:dyDescent="0.2">
      <c r="A3958" s="9" t="str">
        <f t="shared" si="2695"/>
        <v>Mozambique</v>
      </c>
      <c r="C3958" s="34">
        <f t="shared" ref="C3958:AH3958" ca="1" si="2712">C3720*C3262</f>
        <v>73.429898632059704</v>
      </c>
      <c r="D3958" s="34">
        <f t="shared" ca="1" si="2712"/>
        <v>82.374607568002347</v>
      </c>
      <c r="E3958" s="34">
        <f t="shared" ca="1" si="2712"/>
        <v>92.023791333784445</v>
      </c>
      <c r="F3958" s="34">
        <f t="shared" ca="1" si="2712"/>
        <v>102.39317600156981</v>
      </c>
      <c r="G3958" s="34">
        <f t="shared" ca="1" si="2712"/>
        <v>113.49555540036864</v>
      </c>
      <c r="H3958" s="34">
        <f t="shared" ca="1" si="2712"/>
        <v>125.34067039686677</v>
      </c>
      <c r="I3958" s="34">
        <f t="shared" ca="1" si="2712"/>
        <v>137.93512024913491</v>
      </c>
      <c r="J3958" s="34">
        <f t="shared" ca="1" si="2712"/>
        <v>151.28230618192509</v>
      </c>
      <c r="K3958" s="34">
        <f t="shared" ca="1" si="2712"/>
        <v>165.38240680515869</v>
      </c>
      <c r="L3958" s="34">
        <f t="shared" ca="1" si="2712"/>
        <v>180.23238451286824</v>
      </c>
      <c r="M3958" s="34">
        <f t="shared" ca="1" si="2712"/>
        <v>195.82602156409109</v>
      </c>
      <c r="N3958" s="34">
        <f t="shared" ca="1" si="2712"/>
        <v>212.15398416726319</v>
      </c>
      <c r="O3958" s="34">
        <f t="shared" ca="1" si="2712"/>
        <v>229.20391256717417</v>
      </c>
      <c r="P3958" s="34">
        <f t="shared" ca="1" si="2712"/>
        <v>246.96053487225919</v>
      </c>
      <c r="Q3958" s="34">
        <f t="shared" ca="1" si="2712"/>
        <v>265.40580215783211</v>
      </c>
      <c r="R3958" s="34">
        <f t="shared" ca="1" si="2712"/>
        <v>284.51904223870883</v>
      </c>
      <c r="S3958" s="34">
        <f t="shared" ca="1" si="2712"/>
        <v>304.2771294174529</v>
      </c>
      <c r="T3958" s="34">
        <f t="shared" ca="1" si="2712"/>
        <v>324.65466748110828</v>
      </c>
      <c r="U3958" s="34">
        <f t="shared" ca="1" si="2712"/>
        <v>345.62418323258589</v>
      </c>
      <c r="V3958" s="34">
        <f t="shared" ca="1" si="2712"/>
        <v>367.15632790062915</v>
      </c>
      <c r="W3958" s="34">
        <f t="shared" ca="1" si="2712"/>
        <v>389.22008386608593</v>
      </c>
      <c r="X3958" s="34">
        <f t="shared" ca="1" si="2712"/>
        <v>411.7829742695472</v>
      </c>
      <c r="Y3958" s="34">
        <f t="shared" ca="1" si="2712"/>
        <v>434.81127321732487</v>
      </c>
      <c r="Z3958" s="34">
        <f t="shared" ca="1" si="2712"/>
        <v>458.27021447714003</v>
      </c>
      <c r="AA3958" s="34">
        <f t="shared" ca="1" si="2712"/>
        <v>482.12419674281637</v>
      </c>
      <c r="AB3958" s="34">
        <f t="shared" ca="1" si="2712"/>
        <v>506.33698374752254</v>
      </c>
      <c r="AC3958" s="34">
        <f t="shared" ca="1" si="2712"/>
        <v>530.87189770913665</v>
      </c>
      <c r="AD3958" s="34">
        <f t="shared" ca="1" si="2712"/>
        <v>555.69200479905385</v>
      </c>
      <c r="AE3958" s="34">
        <f t="shared" ca="1" si="2712"/>
        <v>580.76029152932438</v>
      </c>
      <c r="AF3958" s="34">
        <f t="shared" ca="1" si="2712"/>
        <v>606.03983115362075</v>
      </c>
      <c r="AG3958" s="34">
        <f t="shared" ca="1" si="2712"/>
        <v>631.49393936797674</v>
      </c>
      <c r="AH3958" s="34">
        <f t="shared" ca="1" si="2712"/>
        <v>657.08631878002359</v>
      </c>
      <c r="AI3958" s="34">
        <f t="shared" ref="AI3958:BF3958" ca="1" si="2713">AI3720*AI3262</f>
        <v>682.78119178404143</v>
      </c>
      <c r="AJ3958" s="34">
        <f t="shared" ca="1" si="2713"/>
        <v>708.54342163722959</v>
      </c>
      <c r="AK3958" s="34">
        <f t="shared" ca="1" si="2713"/>
        <v>734.3386216741776</v>
      </c>
      <c r="AL3958" s="34">
        <f t="shared" ca="1" si="2713"/>
        <v>760.13325272637826</v>
      </c>
      <c r="AM3958" s="34">
        <f t="shared" ca="1" si="2713"/>
        <v>785.89470892609802</v>
      </c>
      <c r="AN3958" s="34">
        <f t="shared" ca="1" si="2713"/>
        <v>811.59139217471568</v>
      </c>
      <c r="AO3958" s="34">
        <f t="shared" ca="1" si="2713"/>
        <v>837.19277563930962</v>
      </c>
      <c r="AP3958" s="34">
        <f t="shared" ca="1" si="2713"/>
        <v>862.66945671425196</v>
      </c>
      <c r="AQ3958" s="34">
        <f t="shared" ca="1" si="2713"/>
        <v>887.99319994144673</v>
      </c>
      <c r="AR3958" s="34">
        <f t="shared" ca="1" si="2713"/>
        <v>913.1369704306494</v>
      </c>
      <c r="AS3958" s="34">
        <f t="shared" ca="1" si="2713"/>
        <v>938.07495835454858</v>
      </c>
      <c r="AT3958" s="34">
        <f t="shared" ca="1" si="2713"/>
        <v>962.7825951194053</v>
      </c>
      <c r="AU3958" s="34">
        <f t="shared" ca="1" si="2713"/>
        <v>987.23656182538605</v>
      </c>
      <c r="AV3958" s="34">
        <f t="shared" ca="1" si="2713"/>
        <v>1011.414790639035</v>
      </c>
      <c r="AW3958" s="34">
        <f t="shared" ca="1" si="2713"/>
        <v>1035.2964596976988</v>
      </c>
      <c r="AX3958" s="34">
        <f t="shared" ca="1" si="2713"/>
        <v>1058.8619821601148</v>
      </c>
      <c r="AY3958" s="34">
        <f t="shared" ca="1" si="2713"/>
        <v>1082.0929900025751</v>
      </c>
      <c r="AZ3958" s="34">
        <f t="shared" ca="1" si="2713"/>
        <v>1104.9723131442327</v>
      </c>
      <c r="BA3958" s="34">
        <f t="shared" ca="1" si="2713"/>
        <v>1127.4839544616375</v>
      </c>
      <c r="BB3958" s="34">
        <f t="shared" ca="1" si="2713"/>
        <v>1149.6130612297623</v>
      </c>
      <c r="BC3958" s="34">
        <f t="shared" ca="1" si="2713"/>
        <v>1171.3458934976666</v>
      </c>
      <c r="BD3958" s="34">
        <f t="shared" ca="1" si="2713"/>
        <v>1192.6697898799152</v>
      </c>
      <c r="BE3958" s="34">
        <f t="shared" ca="1" si="2713"/>
        <v>1213.5731312126586</v>
      </c>
      <c r="BF3958" s="34">
        <f t="shared" ca="1" si="2713"/>
        <v>1234.0453024943336</v>
      </c>
    </row>
    <row r="3959" spans="1:58" x14ac:dyDescent="0.2">
      <c r="A3959" s="9" t="str">
        <f t="shared" si="2695"/>
        <v>Myanmar</v>
      </c>
      <c r="C3959" s="34">
        <f t="shared" ref="C3959:AH3959" ca="1" si="2714">C3721*C3263</f>
        <v>618.13693491200524</v>
      </c>
      <c r="D3959" s="34">
        <f t="shared" ca="1" si="2714"/>
        <v>624.9086499151374</v>
      </c>
      <c r="E3959" s="34">
        <f t="shared" ca="1" si="2714"/>
        <v>631.40069760610788</v>
      </c>
      <c r="F3959" s="34">
        <f t="shared" ca="1" si="2714"/>
        <v>637.61380139801634</v>
      </c>
      <c r="G3959" s="34">
        <f t="shared" ca="1" si="2714"/>
        <v>643.54906137988121</v>
      </c>
      <c r="H3959" s="34">
        <f t="shared" ca="1" si="2714"/>
        <v>649.20792422522891</v>
      </c>
      <c r="I3959" s="34">
        <f t="shared" ca="1" si="2714"/>
        <v>654.59215410381466</v>
      </c>
      <c r="J3959" s="34">
        <f t="shared" ca="1" si="2714"/>
        <v>659.70380466654876</v>
      </c>
      <c r="K3959" s="34">
        <f t="shared" ca="1" si="2714"/>
        <v>664.5451921586598</v>
      </c>
      <c r="L3959" s="34">
        <f t="shared" ca="1" si="2714"/>
        <v>669.11886970191438</v>
      </c>
      <c r="M3959" s="34">
        <f t="shared" ca="1" si="2714"/>
        <v>673.42760277435923</v>
      </c>
      <c r="N3959" s="34">
        <f t="shared" ca="1" si="2714"/>
        <v>677.47434590443686</v>
      </c>
      <c r="O3959" s="34">
        <f t="shared" ca="1" si="2714"/>
        <v>681.26222058647784</v>
      </c>
      <c r="P3959" s="34">
        <f t="shared" ca="1" si="2714"/>
        <v>684.79449441534427</v>
      </c>
      <c r="Q3959" s="34">
        <f t="shared" ca="1" si="2714"/>
        <v>688.07456143041827</v>
      </c>
      <c r="R3959" s="34">
        <f t="shared" ca="1" si="2714"/>
        <v>691.10592365201012</v>
      </c>
      <c r="S3959" s="34">
        <f t="shared" ca="1" si="2714"/>
        <v>693.89217378768888</v>
      </c>
      <c r="T3959" s="34">
        <f t="shared" ca="1" si="2714"/>
        <v>696.43697908075058</v>
      </c>
      <c r="U3959" s="34">
        <f t="shared" ca="1" si="2714"/>
        <v>698.74406626917062</v>
      </c>
      <c r="V3959" s="34">
        <f t="shared" ca="1" si="2714"/>
        <v>700.81720761967244</v>
      </c>
      <c r="W3959" s="34">
        <f t="shared" ca="1" si="2714"/>
        <v>702.6602079990937</v>
      </c>
      <c r="X3959" s="34">
        <f t="shared" ca="1" si="2714"/>
        <v>704.2768929428139</v>
      </c>
      <c r="Y3959" s="34">
        <f t="shared" ca="1" si="2714"/>
        <v>705.67109767872773</v>
      </c>
      <c r="Z3959" s="34">
        <f t="shared" ca="1" si="2714"/>
        <v>706.84665706386761</v>
      </c>
      <c r="AA3959" s="34">
        <f t="shared" ca="1" si="2714"/>
        <v>707.80739639044157</v>
      </c>
      <c r="AB3959" s="34">
        <f t="shared" ca="1" si="2714"/>
        <v>708.5571230174836</v>
      </c>
      <c r="AC3959" s="34">
        <f t="shared" ca="1" si="2714"/>
        <v>709.09961878471029</v>
      </c>
      <c r="AD3959" s="34">
        <f t="shared" ca="1" si="2714"/>
        <v>709.43863316522959</v>
      </c>
      <c r="AE3959" s="34">
        <f t="shared" ca="1" si="2714"/>
        <v>709.5778771146887</v>
      </c>
      <c r="AF3959" s="34">
        <f t="shared" ca="1" si="2714"/>
        <v>709.52101757496825</v>
      </c>
      <c r="AG3959" s="34">
        <f t="shared" ca="1" si="2714"/>
        <v>709.27167259185512</v>
      </c>
      <c r="AH3959" s="34">
        <f t="shared" ca="1" si="2714"/>
        <v>708.83340700697659</v>
      </c>
      <c r="AI3959" s="34">
        <f t="shared" ref="AI3959:BF3959" ca="1" si="2715">AI3721*AI3263</f>
        <v>708.2097286858675</v>
      </c>
      <c r="AJ3959" s="34">
        <f t="shared" ca="1" si="2715"/>
        <v>707.40408524510178</v>
      </c>
      <c r="AK3959" s="34">
        <f t="shared" ca="1" si="2715"/>
        <v>706.41986124317884</v>
      </c>
      <c r="AL3959" s="34">
        <f t="shared" ca="1" si="2715"/>
        <v>705.26037580102627</v>
      </c>
      <c r="AM3959" s="34">
        <f t="shared" ca="1" si="2715"/>
        <v>703.9288806198299</v>
      </c>
      <c r="AN3959" s="34">
        <f t="shared" ca="1" si="2715"/>
        <v>702.42855836512467</v>
      </c>
      <c r="AO3959" s="34">
        <f t="shared" ca="1" si="2715"/>
        <v>700.76252138794098</v>
      </c>
      <c r="AP3959" s="34">
        <f t="shared" ca="1" si="2715"/>
        <v>698.93381075502623</v>
      </c>
      <c r="AQ3959" s="34">
        <f t="shared" ca="1" si="2715"/>
        <v>696.94539556199993</v>
      </c>
      <c r="AR3959" s="34">
        <f t="shared" ca="1" si="2715"/>
        <v>694.80017250447099</v>
      </c>
      <c r="AS3959" s="34">
        <f t="shared" ca="1" si="2715"/>
        <v>692.50096568393394</v>
      </c>
      <c r="AT3959" s="34">
        <f t="shared" ca="1" si="2715"/>
        <v>690.05052662635489</v>
      </c>
      <c r="AU3959" s="34">
        <f t="shared" ca="1" si="2715"/>
        <v>687.45153449306633</v>
      </c>
      <c r="AV3959" s="34">
        <f t="shared" ca="1" si="2715"/>
        <v>684.70659646458557</v>
      </c>
      <c r="AW3959" s="34">
        <f t="shared" ca="1" si="2715"/>
        <v>681.81824827959065</v>
      </c>
      <c r="AX3959" s="34">
        <f t="shared" ca="1" si="2715"/>
        <v>678.78895491217736</v>
      </c>
      <c r="AY3959" s="34">
        <f t="shared" ca="1" si="2715"/>
        <v>675.62111137203215</v>
      </c>
      <c r="AZ3959" s="34">
        <f t="shared" ca="1" si="2715"/>
        <v>672.31704361294021</v>
      </c>
      <c r="BA3959" s="34">
        <f t="shared" ca="1" si="2715"/>
        <v>668.8790095364501</v>
      </c>
      <c r="BB3959" s="34">
        <f t="shared" ca="1" si="2715"/>
        <v>665.30920007819191</v>
      </c>
      <c r="BC3959" s="34">
        <f t="shared" ca="1" si="2715"/>
        <v>661.60974036563709</v>
      </c>
      <c r="BD3959" s="34">
        <f t="shared" ca="1" si="2715"/>
        <v>657.78269093665938</v>
      </c>
      <c r="BE3959" s="34">
        <f t="shared" ca="1" si="2715"/>
        <v>653.83004900944786</v>
      </c>
      <c r="BF3959" s="34">
        <f t="shared" ca="1" si="2715"/>
        <v>649.75374979477988</v>
      </c>
    </row>
    <row r="3960" spans="1:58" x14ac:dyDescent="0.2">
      <c r="A3960" s="9" t="str">
        <f t="shared" si="2695"/>
        <v>Namibia</v>
      </c>
      <c r="C3960" s="34">
        <f t="shared" ref="C3960:AH3960" ca="1" si="2716">C3722*C3264</f>
        <v>8.4941661711815382</v>
      </c>
      <c r="D3960" s="34">
        <f t="shared" ca="1" si="2716"/>
        <v>9.1895086089322913</v>
      </c>
      <c r="E3960" s="34">
        <f t="shared" ca="1" si="2716"/>
        <v>9.9151177002376887</v>
      </c>
      <c r="F3960" s="34">
        <f t="shared" ca="1" si="2716"/>
        <v>10.670237588266692</v>
      </c>
      <c r="G3960" s="34">
        <f t="shared" ca="1" si="2716"/>
        <v>11.453979750132357</v>
      </c>
      <c r="H3960" s="34">
        <f t="shared" ca="1" si="2716"/>
        <v>12.265330001732464</v>
      </c>
      <c r="I3960" s="34">
        <f t="shared" ca="1" si="2716"/>
        <v>13.10315640042889</v>
      </c>
      <c r="J3960" s="34">
        <f t="shared" ca="1" si="2716"/>
        <v>13.966217911503144</v>
      </c>
      <c r="K3960" s="34">
        <f t="shared" ca="1" si="2716"/>
        <v>14.853173701878294</v>
      </c>
      <c r="L3960" s="34">
        <f t="shared" ca="1" si="2716"/>
        <v>15.762592924688564</v>
      </c>
      <c r="M3960" s="34">
        <f t="shared" ca="1" si="2716"/>
        <v>16.692964860685169</v>
      </c>
      <c r="N3960" s="34">
        <f t="shared" ca="1" si="2716"/>
        <v>17.642709286900125</v>
      </c>
      <c r="O3960" s="34">
        <f t="shared" ca="1" si="2716"/>
        <v>18.610186949188172</v>
      </c>
      <c r="P3960" s="34">
        <f t="shared" ca="1" si="2716"/>
        <v>19.593710022915626</v>
      </c>
      <c r="Q3960" s="34">
        <f t="shared" ca="1" si="2716"/>
        <v>20.591552454892319</v>
      </c>
      <c r="R3960" s="34">
        <f t="shared" ca="1" si="2716"/>
        <v>21.601960089340249</v>
      </c>
      <c r="S3960" s="34">
        <f t="shared" ca="1" si="2716"/>
        <v>22.623160491017511</v>
      </c>
      <c r="T3960" s="34">
        <f t="shared" ca="1" si="2716"/>
        <v>23.653372389292457</v>
      </c>
      <c r="U3960" s="34">
        <f t="shared" ca="1" si="2716"/>
        <v>24.690814677785575</v>
      </c>
      <c r="V3960" s="34">
        <f t="shared" ca="1" si="2716"/>
        <v>25.733714914931678</v>
      </c>
      <c r="W3960" s="34">
        <f t="shared" ca="1" si="2716"/>
        <v>26.78031728131818</v>
      </c>
      <c r="X3960" s="34">
        <f t="shared" ca="1" si="2716"/>
        <v>27.828889959745652</v>
      </c>
      <c r="Y3960" s="34">
        <f t="shared" ca="1" si="2716"/>
        <v>28.877731913537229</v>
      </c>
      <c r="Z3960" s="34">
        <f t="shared" ca="1" si="2716"/>
        <v>29.925179047561549</v>
      </c>
      <c r="AA3960" s="34">
        <f t="shared" ca="1" si="2716"/>
        <v>30.969609744693468</v>
      </c>
      <c r="AB3960" s="34">
        <f t="shared" ca="1" si="2716"/>
        <v>32.009449777931536</v>
      </c>
      <c r="AC3960" s="34">
        <f t="shared" ca="1" si="2716"/>
        <v>33.04317660512109</v>
      </c>
      <c r="AD3960" s="34">
        <f t="shared" ca="1" si="2716"/>
        <v>34.069323059145624</v>
      </c>
      <c r="AE3960" s="34">
        <f t="shared" ca="1" si="2716"/>
        <v>35.086480451593246</v>
      </c>
      <c r="AF3960" s="34">
        <f t="shared" ca="1" si="2716"/>
        <v>36.093301112257024</v>
      </c>
      <c r="AG3960" s="34">
        <f t="shared" ca="1" si="2716"/>
        <v>37.088500390450463</v>
      </c>
      <c r="AH3960" s="34">
        <f t="shared" ca="1" si="2716"/>
        <v>38.070858147008558</v>
      </c>
      <c r="AI3960" s="34">
        <f t="shared" ref="AI3960:BF3960" ca="1" si="2717">AI3722*AI3264</f>
        <v>39.039219768090462</v>
      </c>
      <c r="AJ3960" s="34">
        <f t="shared" ca="1" si="2717"/>
        <v>39.992496733511274</v>
      </c>
      <c r="AK3960" s="34">
        <f t="shared" ca="1" si="2717"/>
        <v>40.929666773396669</v>
      </c>
      <c r="AL3960" s="34">
        <f t="shared" ca="1" si="2717"/>
        <v>41.84977364748579</v>
      </c>
      <c r="AM3960" s="34">
        <f t="shared" ca="1" si="2717"/>
        <v>42.75192658151191</v>
      </c>
      <c r="AN3960" s="34">
        <f t="shared" ca="1" si="2717"/>
        <v>43.635299394775927</v>
      </c>
      <c r="AO3960" s="34">
        <f t="shared" ca="1" si="2717"/>
        <v>44.499129352390739</v>
      </c>
      <c r="AP3960" s="34">
        <f t="shared" ca="1" si="2717"/>
        <v>45.342715774715899</v>
      </c>
      <c r="AQ3960" s="34">
        <f t="shared" ca="1" si="2717"/>
        <v>46.165418435329023</v>
      </c>
      <c r="AR3960" s="34">
        <f t="shared" ca="1" si="2717"/>
        <v>46.966655777486885</v>
      </c>
      <c r="AS3960" s="34">
        <f t="shared" ca="1" si="2717"/>
        <v>47.745902977504919</v>
      </c>
      <c r="AT3960" s="34">
        <f t="shared" ca="1" si="2717"/>
        <v>48.502689881811285</v>
      </c>
      <c r="AU3960" s="34">
        <f t="shared" ca="1" si="2717"/>
        <v>49.236598842709711</v>
      </c>
      <c r="AV3960" s="34">
        <f t="shared" ca="1" si="2717"/>
        <v>49.94726247608957</v>
      </c>
      <c r="AW3960" s="34">
        <f t="shared" ca="1" si="2717"/>
        <v>50.634361362527805</v>
      </c>
      <c r="AX3960" s="34">
        <f t="shared" ca="1" si="2717"/>
        <v>51.297621711403828</v>
      </c>
      <c r="AY3960" s="34">
        <f t="shared" ca="1" si="2717"/>
        <v>51.936813005879159</v>
      </c>
      <c r="AZ3960" s="34">
        <f t="shared" ca="1" si="2717"/>
        <v>52.551745644839841</v>
      </c>
      <c r="BA3960" s="34">
        <f t="shared" ca="1" si="2717"/>
        <v>53.142268596226153</v>
      </c>
      <c r="BB3960" s="34">
        <f t="shared" ca="1" si="2717"/>
        <v>53.708267074532245</v>
      </c>
      <c r="BC3960" s="34">
        <f t="shared" ca="1" si="2717"/>
        <v>54.249660253726837</v>
      </c>
      <c r="BD3960" s="34">
        <f t="shared" ca="1" si="2717"/>
        <v>54.766399025369488</v>
      </c>
      <c r="BE3960" s="34">
        <f t="shared" ca="1" si="2717"/>
        <v>55.25846381033594</v>
      </c>
      <c r="BF3960" s="34">
        <f t="shared" ca="1" si="2717"/>
        <v>55.725862431258335</v>
      </c>
    </row>
    <row r="3961" spans="1:58" x14ac:dyDescent="0.2">
      <c r="A3961" s="9" t="str">
        <f t="shared" si="2695"/>
        <v>Nauru</v>
      </c>
      <c r="C3961" s="34">
        <f t="shared" ref="C3961:AH3961" ca="1" si="2718">C3723*C3265</f>
        <v>0.32111291969656408</v>
      </c>
      <c r="D3961" s="34">
        <f t="shared" ca="1" si="2718"/>
        <v>0.32329831283065108</v>
      </c>
      <c r="E3961" s="34">
        <f t="shared" ca="1" si="2718"/>
        <v>0.32541975610031865</v>
      </c>
      <c r="F3961" s="34">
        <f t="shared" ca="1" si="2718"/>
        <v>0.3274787745199782</v>
      </c>
      <c r="G3961" s="34">
        <f t="shared" ca="1" si="2718"/>
        <v>0.32947689194951235</v>
      </c>
      <c r="H3961" s="34">
        <f t="shared" ca="1" si="2718"/>
        <v>0.33141562759248722</v>
      </c>
      <c r="I3961" s="34">
        <f t="shared" ca="1" si="2718"/>
        <v>0.33329649281088458</v>
      </c>
      <c r="J3961" s="34">
        <f t="shared" ca="1" si="2718"/>
        <v>0.3351209882395294</v>
      </c>
      <c r="K3961" s="34">
        <f t="shared" ca="1" si="2718"/>
        <v>0.33689060118354158</v>
      </c>
      <c r="L3961" s="34">
        <f t="shared" ca="1" si="2718"/>
        <v>0.33860680328239673</v>
      </c>
      <c r="M3961" s="34">
        <f t="shared" ca="1" si="2718"/>
        <v>0.34027104842451306</v>
      </c>
      <c r="N3961" s="34">
        <f t="shared" ca="1" si="2718"/>
        <v>0.34188477089668279</v>
      </c>
      <c r="O3961" s="34">
        <f t="shared" ca="1" si="2718"/>
        <v>0.3434493837531255</v>
      </c>
      <c r="P3961" s="34">
        <f t="shared" ca="1" si="2718"/>
        <v>0.34496627738943858</v>
      </c>
      <c r="Q3961" s="34">
        <f t="shared" ca="1" si="2718"/>
        <v>0.3464368183072612</v>
      </c>
      <c r="R3961" s="34">
        <f t="shared" ca="1" si="2718"/>
        <v>0.34786234805602739</v>
      </c>
      <c r="S3961" s="34">
        <f t="shared" ca="1" si="2718"/>
        <v>0.34924418233876514</v>
      </c>
      <c r="T3961" s="34">
        <f t="shared" ca="1" si="2718"/>
        <v>0.35058361026949464</v>
      </c>
      <c r="U3961" s="34">
        <f t="shared" ca="1" si="2718"/>
        <v>0.35188189377037032</v>
      </c>
      <c r="V3961" s="34">
        <f t="shared" ca="1" si="2718"/>
        <v>0.35314026709731861</v>
      </c>
      <c r="W3961" s="34">
        <f t="shared" ca="1" si="2718"/>
        <v>0.35435993648351172</v>
      </c>
      <c r="X3961" s="34">
        <f t="shared" ca="1" si="2718"/>
        <v>0.35554207989060843</v>
      </c>
      <c r="Y3961" s="34">
        <f t="shared" ca="1" si="2718"/>
        <v>0.35668784685826965</v>
      </c>
      <c r="Z3961" s="34">
        <f t="shared" ca="1" si="2718"/>
        <v>0.3577983584430196</v>
      </c>
      <c r="AA3961" s="34">
        <f t="shared" ca="1" si="2718"/>
        <v>0.35887470723806836</v>
      </c>
      <c r="AB3961" s="34">
        <f t="shared" ca="1" si="2718"/>
        <v>0.35991795746624766</v>
      </c>
      <c r="AC3961" s="34">
        <f t="shared" ca="1" si="2718"/>
        <v>0.36092914513871766</v>
      </c>
      <c r="AD3961" s="34">
        <f t="shared" ca="1" si="2718"/>
        <v>0.36190927827259872</v>
      </c>
      <c r="AE3961" s="34">
        <f t="shared" ca="1" si="2718"/>
        <v>0.3628593371611501</v>
      </c>
      <c r="AF3961" s="34">
        <f t="shared" ca="1" si="2718"/>
        <v>0.363780274690572</v>
      </c>
      <c r="AG3961" s="34">
        <f t="shared" ca="1" si="2718"/>
        <v>0.36467301669793351</v>
      </c>
      <c r="AH3961" s="34">
        <f t="shared" ca="1" si="2718"/>
        <v>0.36553846236513854</v>
      </c>
      <c r="AI3961" s="34">
        <f t="shared" ref="AI3961:BF3961" ca="1" si="2719">AI3723*AI3265</f>
        <v>0.36637748464423109</v>
      </c>
      <c r="AJ3961" s="34">
        <f t="shared" ca="1" si="2719"/>
        <v>0.36719093070970338</v>
      </c>
      <c r="AK3961" s="34">
        <f t="shared" ca="1" si="2719"/>
        <v>0.36797962243382082</v>
      </c>
      <c r="AL3961" s="34">
        <f t="shared" ca="1" si="2719"/>
        <v>0.36874435688129992</v>
      </c>
      <c r="AM3961" s="34">
        <f t="shared" ca="1" si="2719"/>
        <v>0.36948590681998605</v>
      </c>
      <c r="AN3961" s="34">
        <f t="shared" ca="1" si="2719"/>
        <v>0.37020502124445998</v>
      </c>
      <c r="AO3961" s="34">
        <f t="shared" ca="1" si="2719"/>
        <v>0.37090242590977845</v>
      </c>
      <c r="AP3961" s="34">
        <f t="shared" ca="1" si="2719"/>
        <v>0.37157882387280161</v>
      </c>
      <c r="AQ3961" s="34">
        <f t="shared" ca="1" si="2719"/>
        <v>0.37223489603879545</v>
      </c>
      <c r="AR3961" s="34">
        <f t="shared" ca="1" si="2719"/>
        <v>0.37287130171122046</v>
      </c>
      <c r="AS3961" s="34">
        <f t="shared" ca="1" si="2719"/>
        <v>0.37348867914281891</v>
      </c>
      <c r="AT3961" s="34">
        <f t="shared" ca="1" si="2719"/>
        <v>0.37408764608630191</v>
      </c>
      <c r="AU3961" s="34">
        <f t="shared" ca="1" si="2719"/>
        <v>0.37466880034311817</v>
      </c>
      <c r="AV3961" s="34">
        <f t="shared" ca="1" si="2719"/>
        <v>0.37523272030894356</v>
      </c>
      <c r="AW3961" s="34">
        <f t="shared" ca="1" si="2719"/>
        <v>0.37577996551468429</v>
      </c>
      <c r="AX3961" s="34">
        <f t="shared" ca="1" si="2719"/>
        <v>0.37631107716192647</v>
      </c>
      <c r="AY3961" s="34">
        <f t="shared" ca="1" si="2719"/>
        <v>0.37682657865188979</v>
      </c>
      <c r="AZ3961" s="34">
        <f t="shared" ca="1" si="2719"/>
        <v>0.37732697610706245</v>
      </c>
      <c r="BA3961" s="34">
        <f t="shared" ca="1" si="2719"/>
        <v>0.37781275888480487</v>
      </c>
      <c r="BB3961" s="34">
        <f t="shared" ca="1" si="2719"/>
        <v>0.37828440008230324</v>
      </c>
      <c r="BC3961" s="34">
        <f t="shared" ca="1" si="2719"/>
        <v>0.37874235703235293</v>
      </c>
      <c r="BD3961" s="34">
        <f t="shared" ca="1" si="2719"/>
        <v>0.37918707178952449</v>
      </c>
      <c r="BE3961" s="34">
        <f t="shared" ca="1" si="2719"/>
        <v>0.37961897160635183</v>
      </c>
      <c r="BF3961" s="34">
        <f t="shared" ca="1" si="2719"/>
        <v>0.38003846939923991</v>
      </c>
    </row>
    <row r="3962" spans="1:58" x14ac:dyDescent="0.2">
      <c r="A3962" s="9" t="str">
        <f t="shared" si="2695"/>
        <v>Nepal</v>
      </c>
      <c r="C3962" s="34">
        <f t="shared" ref="C3962:AH3962" ca="1" si="2720">C3724*C3266</f>
        <v>264.35633505008605</v>
      </c>
      <c r="D3962" s="34">
        <f t="shared" ca="1" si="2720"/>
        <v>269.4456142730445</v>
      </c>
      <c r="E3962" s="34">
        <f t="shared" ca="1" si="2720"/>
        <v>274.33295696884159</v>
      </c>
      <c r="F3962" s="34">
        <f t="shared" ca="1" si="2720"/>
        <v>279.01270850483161</v>
      </c>
      <c r="G3962" s="34">
        <f t="shared" ca="1" si="2720"/>
        <v>283.47990077545097</v>
      </c>
      <c r="H3962" s="34">
        <f t="shared" ca="1" si="2720"/>
        <v>287.73023168054323</v>
      </c>
      <c r="I3962" s="34">
        <f t="shared" ca="1" si="2720"/>
        <v>291.76004224184584</v>
      </c>
      <c r="J3962" s="34">
        <f t="shared" ca="1" si="2720"/>
        <v>295.56629174122838</v>
      </c>
      <c r="K3962" s="34">
        <f t="shared" ca="1" si="2720"/>
        <v>299.14653124437979</v>
      </c>
      <c r="L3962" s="34">
        <f t="shared" ca="1" si="2720"/>
        <v>302.49887585113771</v>
      </c>
      <c r="M3962" s="34">
        <f t="shared" ca="1" si="2720"/>
        <v>305.62197599061693</v>
      </c>
      <c r="N3962" s="34">
        <f t="shared" ca="1" si="2720"/>
        <v>308.5149880546212</v>
      </c>
      <c r="O3962" s="34">
        <f t="shared" ca="1" si="2720"/>
        <v>311.17754463856551</v>
      </c>
      <c r="P3962" s="34">
        <f t="shared" ca="1" si="2720"/>
        <v>313.60972463400458</v>
      </c>
      <c r="Q3962" s="34">
        <f t="shared" ca="1" si="2720"/>
        <v>315.81202339287512</v>
      </c>
      <c r="R3962" s="34">
        <f t="shared" ca="1" si="2720"/>
        <v>317.78532315925372</v>
      </c>
      <c r="S3962" s="34">
        <f t="shared" ca="1" si="2720"/>
        <v>319.53086394180309</v>
      </c>
      <c r="T3962" s="34">
        <f t="shared" ca="1" si="2720"/>
        <v>321.05021497749908</v>
      </c>
      <c r="U3962" s="34">
        <f t="shared" ca="1" si="2720"/>
        <v>322.3452469166881</v>
      </c>
      <c r="V3962" s="34">
        <f t="shared" ca="1" si="2720"/>
        <v>323.41810483924667</v>
      </c>
      <c r="W3962" s="34">
        <f t="shared" ca="1" si="2720"/>
        <v>324.27118219358101</v>
      </c>
      <c r="X3962" s="34">
        <f t="shared" ca="1" si="2720"/>
        <v>324.90709573253258</v>
      </c>
      <c r="Y3962" s="34">
        <f t="shared" ca="1" si="2720"/>
        <v>325.32866150491981</v>
      </c>
      <c r="Z3962" s="34">
        <f t="shared" ca="1" si="2720"/>
        <v>325.53887194646722</v>
      </c>
      <c r="AA3962" s="34">
        <f t="shared" ca="1" si="2720"/>
        <v>325.54087410124214</v>
      </c>
      <c r="AB3962" s="34">
        <f t="shared" ca="1" si="2720"/>
        <v>325.33794899236784</v>
      </c>
      <c r="AC3962" s="34">
        <f t="shared" ca="1" si="2720"/>
        <v>324.93349215072698</v>
      </c>
      <c r="AD3962" s="34">
        <f t="shared" ca="1" si="2720"/>
        <v>324.330995300474</v>
      </c>
      <c r="AE3962" s="34">
        <f t="shared" ca="1" si="2720"/>
        <v>323.5340291924818</v>
      </c>
      <c r="AF3962" s="34">
        <f t="shared" ca="1" si="2720"/>
        <v>322.54622756916785</v>
      </c>
      <c r="AG3962" s="34">
        <f t="shared" ca="1" si="2720"/>
        <v>321.37127223854992</v>
      </c>
      <c r="AH3962" s="34">
        <f t="shared" ca="1" si="2720"/>
        <v>320.0128792296365</v>
      </c>
      <c r="AI3962" s="34">
        <f t="shared" ref="AI3962:BF3962" ca="1" si="2721">AI3724*AI3266</f>
        <v>318.47478599747797</v>
      </c>
      <c r="AJ3962" s="34">
        <f t="shared" ca="1" si="2721"/>
        <v>316.76073964210292</v>
      </c>
      <c r="AK3962" s="34">
        <f t="shared" ca="1" si="2721"/>
        <v>314.87448610331251</v>
      </c>
      <c r="AL3962" s="34">
        <f t="shared" ca="1" si="2721"/>
        <v>312.81976029056693</v>
      </c>
      <c r="AM3962" s="34">
        <f t="shared" ca="1" si="2721"/>
        <v>310.60027710619795</v>
      </c>
      <c r="AN3962" s="34">
        <f t="shared" ca="1" si="2721"/>
        <v>308.21972331853999</v>
      </c>
      <c r="AO3962" s="34">
        <f t="shared" ca="1" si="2721"/>
        <v>305.68175024157</v>
      </c>
      <c r="AP3962" s="34">
        <f t="shared" ca="1" si="2721"/>
        <v>302.98996717686816</v>
      </c>
      <c r="AQ3962" s="34">
        <f t="shared" ca="1" si="2721"/>
        <v>300.14793557447558</v>
      </c>
      <c r="AR3962" s="34">
        <f t="shared" ca="1" si="2721"/>
        <v>297.15916386910237</v>
      </c>
      <c r="AS3962" s="34">
        <f t="shared" ca="1" si="2721"/>
        <v>294.0271029494786</v>
      </c>
      <c r="AT3962" s="34">
        <f t="shared" ca="1" si="2721"/>
        <v>290.75514221898942</v>
      </c>
      <c r="AU3962" s="34">
        <f t="shared" ca="1" si="2721"/>
        <v>287.34660620748446</v>
      </c>
      <c r="AV3962" s="34">
        <f t="shared" ca="1" si="2721"/>
        <v>283.80475169482833</v>
      </c>
      <c r="AW3962" s="34">
        <f t="shared" ca="1" si="2721"/>
        <v>280.13276530877522</v>
      </c>
      <c r="AX3962" s="34">
        <f t="shared" ca="1" si="2721"/>
        <v>276.33376156063213</v>
      </c>
      <c r="AY3962" s="34">
        <f t="shared" ca="1" si="2721"/>
        <v>272.41078128435839</v>
      </c>
      <c r="AZ3962" s="34">
        <f t="shared" ca="1" si="2721"/>
        <v>268.36679044572782</v>
      </c>
      <c r="BA3962" s="34">
        <f t="shared" ca="1" si="2721"/>
        <v>264.2046792904469</v>
      </c>
      <c r="BB3962" s="34">
        <f t="shared" ca="1" si="2721"/>
        <v>259.927261801128</v>
      </c>
      <c r="BC3962" s="34">
        <f t="shared" ca="1" si="2721"/>
        <v>255.53727543529462</v>
      </c>
      <c r="BD3962" s="34">
        <f t="shared" ca="1" si="2721"/>
        <v>251.03738111757488</v>
      </c>
      <c r="BE3962" s="34">
        <f t="shared" ca="1" si="2721"/>
        <v>246.43016346147937</v>
      </c>
      <c r="BF3962" s="34">
        <f t="shared" ca="1" si="2721"/>
        <v>241.71813119707141</v>
      </c>
    </row>
    <row r="3963" spans="1:58" x14ac:dyDescent="0.2">
      <c r="A3963" s="9" t="str">
        <f t="shared" si="2695"/>
        <v>Netherlands</v>
      </c>
      <c r="C3963" s="34">
        <f t="shared" ref="C3963:AH3963" ca="1" si="2722">C3725*C3267</f>
        <v>181.95810817280272</v>
      </c>
      <c r="D3963" s="34">
        <f t="shared" ca="1" si="2722"/>
        <v>181.4430278975793</v>
      </c>
      <c r="E3963" s="34">
        <f t="shared" ca="1" si="2722"/>
        <v>180.93000594090282</v>
      </c>
      <c r="F3963" s="34">
        <f t="shared" ca="1" si="2722"/>
        <v>180.41904230277328</v>
      </c>
      <c r="G3963" s="34">
        <f t="shared" ca="1" si="2722"/>
        <v>179.91013698319068</v>
      </c>
      <c r="H3963" s="34">
        <f t="shared" ca="1" si="2722"/>
        <v>179.40328998215503</v>
      </c>
      <c r="I3963" s="34">
        <f t="shared" ca="1" si="2722"/>
        <v>178.89850129966629</v>
      </c>
      <c r="J3963" s="34">
        <f t="shared" ca="1" si="2722"/>
        <v>178.3957709357245</v>
      </c>
      <c r="K3963" s="34">
        <f t="shared" ca="1" si="2722"/>
        <v>177.89509889032965</v>
      </c>
      <c r="L3963" s="34">
        <f t="shared" ca="1" si="2722"/>
        <v>177.39648516348177</v>
      </c>
      <c r="M3963" s="34">
        <f t="shared" ca="1" si="2722"/>
        <v>176.89992975518078</v>
      </c>
      <c r="N3963" s="34">
        <f t="shared" ca="1" si="2722"/>
        <v>176.40543266542676</v>
      </c>
      <c r="O3963" s="34">
        <f t="shared" ca="1" si="2722"/>
        <v>175.91299389421962</v>
      </c>
      <c r="P3963" s="34">
        <f t="shared" ca="1" si="2722"/>
        <v>175.42261344155946</v>
      </c>
      <c r="Q3963" s="34">
        <f t="shared" ca="1" si="2722"/>
        <v>174.93429130744627</v>
      </c>
      <c r="R3963" s="34">
        <f t="shared" ca="1" si="2722"/>
        <v>174.44802749187997</v>
      </c>
      <c r="S3963" s="34">
        <f t="shared" ca="1" si="2722"/>
        <v>173.96382199486064</v>
      </c>
      <c r="T3963" s="34">
        <f t="shared" ca="1" si="2722"/>
        <v>173.48167481638819</v>
      </c>
      <c r="U3963" s="34">
        <f t="shared" ca="1" si="2722"/>
        <v>173.00158595646272</v>
      </c>
      <c r="V3963" s="34">
        <f t="shared" ca="1" si="2722"/>
        <v>172.52355541508422</v>
      </c>
      <c r="W3963" s="34">
        <f t="shared" ca="1" si="2722"/>
        <v>172.0475831922526</v>
      </c>
      <c r="X3963" s="34">
        <f t="shared" ca="1" si="2722"/>
        <v>171.57366928796796</v>
      </c>
      <c r="Y3963" s="34">
        <f t="shared" ca="1" si="2722"/>
        <v>171.10181370223023</v>
      </c>
      <c r="Z3963" s="34">
        <f t="shared" ca="1" si="2722"/>
        <v>170.63201643503945</v>
      </c>
      <c r="AA3963" s="34">
        <f t="shared" ca="1" si="2722"/>
        <v>170.1642774863956</v>
      </c>
      <c r="AB3963" s="34">
        <f t="shared" ca="1" si="2722"/>
        <v>169.69859685629871</v>
      </c>
      <c r="AC3963" s="34">
        <f t="shared" ca="1" si="2722"/>
        <v>169.23497454474875</v>
      </c>
      <c r="AD3963" s="34">
        <f t="shared" ca="1" si="2722"/>
        <v>168.77341055174568</v>
      </c>
      <c r="AE3963" s="34">
        <f t="shared" ca="1" si="2722"/>
        <v>168.31390487728959</v>
      </c>
      <c r="AF3963" s="34">
        <f t="shared" ca="1" si="2722"/>
        <v>167.85645752138046</v>
      </c>
      <c r="AG3963" s="34">
        <f t="shared" ca="1" si="2722"/>
        <v>167.40106848401823</v>
      </c>
      <c r="AH3963" s="34">
        <f t="shared" ca="1" si="2722"/>
        <v>166.94773776520296</v>
      </c>
      <c r="AI3963" s="34">
        <f t="shared" ref="AI3963:BF3963" ca="1" si="2723">AI3725*AI3267</f>
        <v>166.49646536493461</v>
      </c>
      <c r="AJ3963" s="34">
        <f t="shared" ca="1" si="2723"/>
        <v>166.0472512832132</v>
      </c>
      <c r="AK3963" s="34">
        <f t="shared" ca="1" si="2723"/>
        <v>165.60009552003876</v>
      </c>
      <c r="AL3963" s="34">
        <f t="shared" ca="1" si="2723"/>
        <v>165.15499807541121</v>
      </c>
      <c r="AM3963" s="34">
        <f t="shared" ca="1" si="2723"/>
        <v>164.71195894933064</v>
      </c>
      <c r="AN3963" s="34">
        <f t="shared" ca="1" si="2723"/>
        <v>164.27097814179695</v>
      </c>
      <c r="AO3963" s="34">
        <f t="shared" ca="1" si="2723"/>
        <v>163.83205565281025</v>
      </c>
      <c r="AP3963" s="34">
        <f t="shared" ca="1" si="2723"/>
        <v>163.39519148237048</v>
      </c>
      <c r="AQ3963" s="34">
        <f t="shared" ca="1" si="2723"/>
        <v>162.96038563047765</v>
      </c>
      <c r="AR3963" s="34">
        <f t="shared" ca="1" si="2723"/>
        <v>162.52763809713176</v>
      </c>
      <c r="AS3963" s="34">
        <f t="shared" ca="1" si="2723"/>
        <v>162.09694888233275</v>
      </c>
      <c r="AT3963" s="34">
        <f t="shared" ca="1" si="2723"/>
        <v>161.66831798608072</v>
      </c>
      <c r="AU3963" s="34">
        <f t="shared" ca="1" si="2723"/>
        <v>161.24174540837566</v>
      </c>
      <c r="AV3963" s="34">
        <f t="shared" ca="1" si="2723"/>
        <v>160.81723114921749</v>
      </c>
      <c r="AW3963" s="34">
        <f t="shared" ca="1" si="2723"/>
        <v>160.39477520860629</v>
      </c>
      <c r="AX3963" s="34">
        <f t="shared" ca="1" si="2723"/>
        <v>159.974377586542</v>
      </c>
      <c r="AY3963" s="34">
        <f t="shared" ca="1" si="2723"/>
        <v>159.55603828302466</v>
      </c>
      <c r="AZ3963" s="34">
        <f t="shared" ca="1" si="2723"/>
        <v>159.13975729805429</v>
      </c>
      <c r="BA3963" s="34">
        <f t="shared" ca="1" si="2723"/>
        <v>158.72553463163081</v>
      </c>
      <c r="BB3963" s="34">
        <f t="shared" ca="1" si="2723"/>
        <v>158.3133702837543</v>
      </c>
      <c r="BC3963" s="34">
        <f t="shared" ca="1" si="2723"/>
        <v>157.9032642544247</v>
      </c>
      <c r="BD3963" s="34">
        <f t="shared" ca="1" si="2723"/>
        <v>157.49521654364204</v>
      </c>
      <c r="BE3963" s="34">
        <f t="shared" ca="1" si="2723"/>
        <v>157.08922715140636</v>
      </c>
      <c r="BF3963" s="34">
        <f t="shared" ca="1" si="2723"/>
        <v>156.68529607771757</v>
      </c>
    </row>
    <row r="3964" spans="1:58" x14ac:dyDescent="0.2">
      <c r="A3964" s="9" t="str">
        <f t="shared" si="2695"/>
        <v>Netherlands Antilles</v>
      </c>
      <c r="C3964" s="34">
        <f t="shared" ref="C3964:AH3964" ca="1" si="2724">C3726*C3268</f>
        <v>4.0644780348997545</v>
      </c>
      <c r="D3964" s="34">
        <f t="shared" ca="1" si="2724"/>
        <v>4.0682746293494274</v>
      </c>
      <c r="E3964" s="34">
        <f t="shared" ca="1" si="2724"/>
        <v>4.0707285840814746</v>
      </c>
      <c r="F3964" s="34">
        <f t="shared" ca="1" si="2724"/>
        <v>4.0718960329362943</v>
      </c>
      <c r="G3964" s="34">
        <f t="shared" ca="1" si="2724"/>
        <v>4.0718325869894221</v>
      </c>
      <c r="H3964" s="34">
        <f t="shared" ca="1" si="2724"/>
        <v>4.0705932237286904</v>
      </c>
      <c r="I3964" s="34">
        <f t="shared" ca="1" si="2724"/>
        <v>4.0682321883606694</v>
      </c>
      <c r="J3964" s="34">
        <f t="shared" ca="1" si="2724"/>
        <v>4.0648029065524032</v>
      </c>
      <c r="K3964" s="34">
        <f t="shared" ca="1" si="2724"/>
        <v>4.0603579079144989</v>
      </c>
      <c r="L3964" s="34">
        <f t="shared" ca="1" si="2724"/>
        <v>4.0549487595408573</v>
      </c>
      <c r="M3964" s="34">
        <f t="shared" ca="1" si="2724"/>
        <v>4.0486260089301593</v>
      </c>
      <c r="N3964" s="34">
        <f t="shared" ca="1" si="2724"/>
        <v>4.0414391356330466</v>
      </c>
      <c r="O3964" s="34">
        <f t="shared" ca="1" si="2724"/>
        <v>4.0334365109856556</v>
      </c>
      <c r="P3964" s="34">
        <f t="shared" ca="1" si="2724"/>
        <v>4.0246653653135347</v>
      </c>
      <c r="Q3964" s="34">
        <f t="shared" ca="1" si="2724"/>
        <v>4.0151717620112342</v>
      </c>
      <c r="R3964" s="34">
        <f t="shared" ca="1" si="2724"/>
        <v>4.0050005779308737</v>
      </c>
      <c r="S3964" s="34">
        <f t="shared" ca="1" si="2724"/>
        <v>3.9941954895368803</v>
      </c>
      <c r="T3964" s="34">
        <f t="shared" ca="1" si="2724"/>
        <v>3.9827989643127455</v>
      </c>
      <c r="U3964" s="34">
        <f t="shared" ca="1" si="2724"/>
        <v>3.97085225693055</v>
      </c>
      <c r="V3964" s="34">
        <f t="shared" ca="1" si="2724"/>
        <v>3.958395409724369</v>
      </c>
      <c r="W3964" s="34">
        <f t="shared" ca="1" si="2724"/>
        <v>3.9454672570335192</v>
      </c>
      <c r="X3964" s="34">
        <f t="shared" ca="1" si="2724"/>
        <v>3.9321054330102689</v>
      </c>
      <c r="Y3964" s="34">
        <f t="shared" ca="1" si="2724"/>
        <v>3.9183463825105256</v>
      </c>
      <c r="Z3964" s="34">
        <f t="shared" ca="1" si="2724"/>
        <v>3.9042253747147493</v>
      </c>
      <c r="AA3964" s="34">
        <f t="shared" ca="1" si="2724"/>
        <v>3.8897765191487403</v>
      </c>
      <c r="AB3964" s="34">
        <f t="shared" ca="1" si="2724"/>
        <v>3.8750327837998055</v>
      </c>
      <c r="AC3964" s="34">
        <f t="shared" ca="1" si="2724"/>
        <v>3.8600260150443293</v>
      </c>
      <c r="AD3964" s="34">
        <f t="shared" ca="1" si="2724"/>
        <v>3.844786959127906</v>
      </c>
      <c r="AE3964" s="34">
        <f t="shared" ca="1" si="2724"/>
        <v>3.8293452849577343</v>
      </c>
      <c r="AF3964" s="34">
        <f t="shared" ca="1" si="2724"/>
        <v>3.8137296079887144</v>
      </c>
      <c r="AG3964" s="34">
        <f t="shared" ca="1" si="2724"/>
        <v>3.7979675150010408</v>
      </c>
      <c r="AH3964" s="34">
        <f t="shared" ca="1" si="2724"/>
        <v>3.7820855895880499</v>
      </c>
      <c r="AI3964" s="34">
        <f t="shared" ref="AI3964:BF3964" ca="1" si="2725">AI3726*AI3268</f>
        <v>3.7661094381872653</v>
      </c>
      <c r="AJ3964" s="34">
        <f t="shared" ca="1" si="2725"/>
        <v>3.750063716505168</v>
      </c>
      <c r="AK3964" s="34">
        <f t="shared" ca="1" si="2725"/>
        <v>3.733972156198385</v>
      </c>
      <c r="AL3964" s="34">
        <f t="shared" ca="1" si="2725"/>
        <v>3.7178575916908385</v>
      </c>
      <c r="AM3964" s="34">
        <f t="shared" ca="1" si="2725"/>
        <v>3.7017419870166313</v>
      </c>
      <c r="AN3964" s="34">
        <f t="shared" ca="1" si="2725"/>
        <v>3.6856464625921825</v>
      </c>
      <c r="AO3964" s="34">
        <f t="shared" ca="1" si="2725"/>
        <v>3.6695913218295089</v>
      </c>
      <c r="AP3964" s="34">
        <f t="shared" ca="1" si="2725"/>
        <v>3.6535960775159051</v>
      </c>
      <c r="AQ3964" s="34">
        <f t="shared" ca="1" si="2725"/>
        <v>3.6376794778920583</v>
      </c>
      <c r="AR3964" s="34">
        <f t="shared" ca="1" si="2725"/>
        <v>3.6218595323711291</v>
      </c>
      <c r="AS3964" s="34">
        <f t="shared" ca="1" si="2725"/>
        <v>3.6061535368466018</v>
      </c>
      <c r="AT3964" s="34">
        <f t="shared" ca="1" si="2725"/>
        <v>3.5905780985471969</v>
      </c>
      <c r="AU3964" s="34">
        <f t="shared" ca="1" si="2725"/>
        <v>3.5751491604011076</v>
      </c>
      <c r="AV3964" s="34">
        <f t="shared" ca="1" si="2725"/>
        <v>3.5598820248797738</v>
      </c>
      <c r="AW3964" s="34">
        <f t="shared" ca="1" si="2725"/>
        <v>3.544791377294191</v>
      </c>
      <c r="AX3964" s="34">
        <f t="shared" ca="1" si="2725"/>
        <v>3.529891308525039</v>
      </c>
      <c r="AY3964" s="34">
        <f t="shared" ca="1" si="2725"/>
        <v>3.5151953371696698</v>
      </c>
      <c r="AZ3964" s="34">
        <f t="shared" ca="1" si="2725"/>
        <v>3.5007164310950238</v>
      </c>
      <c r="BA3964" s="34">
        <f t="shared" ca="1" si="2725"/>
        <v>3.4864670283864752</v>
      </c>
      <c r="BB3964" s="34">
        <f t="shared" ca="1" si="2725"/>
        <v>3.472459057689147</v>
      </c>
      <c r="BC3964" s="34">
        <f t="shared" ca="1" si="2725"/>
        <v>3.45870395793846</v>
      </c>
      <c r="BD3964" s="34">
        <f t="shared" ca="1" si="2725"/>
        <v>3.445212697481228</v>
      </c>
      <c r="BE3964" s="34">
        <f t="shared" ca="1" si="2725"/>
        <v>3.4319957925881446</v>
      </c>
      <c r="BF3964" s="34">
        <f t="shared" ca="1" si="2725"/>
        <v>3.4190633253639202</v>
      </c>
    </row>
    <row r="3965" spans="1:58" x14ac:dyDescent="0.2">
      <c r="A3965" s="9" t="str">
        <f t="shared" si="2695"/>
        <v>New Caledonia</v>
      </c>
      <c r="C3965" s="34">
        <f t="shared" ref="C3965:AH3965" ca="1" si="2726">C3727*C3269</f>
        <v>4.1016343151189503</v>
      </c>
      <c r="D3965" s="34">
        <f t="shared" ca="1" si="2726"/>
        <v>4.087305290818227</v>
      </c>
      <c r="E3965" s="34">
        <f t="shared" ca="1" si="2726"/>
        <v>4.0729000191098974</v>
      </c>
      <c r="F3965" s="34">
        <f t="shared" ca="1" si="2726"/>
        <v>4.0584384994201903</v>
      </c>
      <c r="G3965" s="34">
        <f t="shared" ca="1" si="2726"/>
        <v>4.0439399774656071</v>
      </c>
      <c r="H3965" s="34">
        <f t="shared" ca="1" si="2726"/>
        <v>4.0294229690034991</v>
      </c>
      <c r="I3965" s="34">
        <f t="shared" ca="1" si="2726"/>
        <v>4.0149052833243939</v>
      </c>
      <c r="J3965" s="34">
        <f t="shared" ca="1" si="2726"/>
        <v>4.000404046435392</v>
      </c>
      <c r="K3965" s="34">
        <f t="shared" ca="1" si="2726"/>
        <v>3.9859357238882143</v>
      </c>
      <c r="L3965" s="34">
        <f t="shared" ca="1" si="2726"/>
        <v>3.9715161432144246</v>
      </c>
      <c r="M3965" s="34">
        <f t="shared" ca="1" si="2726"/>
        <v>3.9571605159334511</v>
      </c>
      <c r="N3965" s="34">
        <f t="shared" ca="1" si="2726"/>
        <v>3.9428834591069357</v>
      </c>
      <c r="O3965" s="34">
        <f t="shared" ca="1" si="2726"/>
        <v>3.9286990164150568</v>
      </c>
      <c r="P3965" s="34">
        <f t="shared" ca="1" si="2726"/>
        <v>3.9146206787374571</v>
      </c>
      <c r="Q3965" s="34">
        <f t="shared" ca="1" si="2726"/>
        <v>3.9006614042226584</v>
      </c>
      <c r="R3965" s="34">
        <f t="shared" ca="1" si="2726"/>
        <v>3.8868336378360531</v>
      </c>
      <c r="S3965" s="34">
        <f t="shared" ca="1" si="2726"/>
        <v>3.8731493303770486</v>
      </c>
      <c r="T3965" s="34">
        <f t="shared" ca="1" si="2726"/>
        <v>3.8596199569614886</v>
      </c>
      <c r="U3965" s="34">
        <f t="shared" ca="1" si="2726"/>
        <v>3.8462565349653053</v>
      </c>
      <c r="V3965" s="34">
        <f t="shared" ca="1" si="2726"/>
        <v>3.8330696414303413</v>
      </c>
      <c r="W3965" s="34">
        <f t="shared" ca="1" si="2726"/>
        <v>3.8200694299325613</v>
      </c>
      <c r="X3965" s="34">
        <f t="shared" ca="1" si="2726"/>
        <v>3.8072656469173589</v>
      </c>
      <c r="Y3965" s="34">
        <f t="shared" ca="1" si="2726"/>
        <v>3.7946676475055106</v>
      </c>
      <c r="Z3965" s="34">
        <f t="shared" ca="1" si="2726"/>
        <v>3.7822844107773848</v>
      </c>
      <c r="AA3965" s="34">
        <f t="shared" ca="1" si="2726"/>
        <v>3.7701245545414723</v>
      </c>
      <c r="AB3965" s="34">
        <f t="shared" ca="1" si="2726"/>
        <v>3.7581963495970441</v>
      </c>
      <c r="AC3965" s="34">
        <f t="shared" ca="1" si="2726"/>
        <v>3.746507733498865</v>
      </c>
      <c r="AD3965" s="34">
        <f t="shared" ca="1" si="2726"/>
        <v>3.7350663238353503</v>
      </c>
      <c r="AE3965" s="34">
        <f t="shared" ca="1" si="2726"/>
        <v>3.7238794310294057</v>
      </c>
      <c r="AF3965" s="34">
        <f t="shared" ca="1" si="2726"/>
        <v>3.7129540706744506</v>
      </c>
      <c r="AG3965" s="34">
        <f t="shared" ca="1" si="2726"/>
        <v>3.702296975415722</v>
      </c>
      <c r="AH3965" s="34">
        <f t="shared" ca="1" si="2726"/>
        <v>3.6919146063900556</v>
      </c>
      <c r="AI3965" s="34">
        <f t="shared" ref="AI3965:BF3965" ca="1" si="2727">AI3727*AI3269</f>
        <v>3.681813164234764</v>
      </c>
      <c r="AJ3965" s="34">
        <f t="shared" ca="1" si="2727"/>
        <v>3.6719985996791711</v>
      </c>
      <c r="AK3965" s="34">
        <f t="shared" ca="1" si="2727"/>
        <v>3.6624766237296558</v>
      </c>
      <c r="AL3965" s="34">
        <f t="shared" ca="1" si="2727"/>
        <v>3.6532527174618754</v>
      </c>
      <c r="AM3965" s="34">
        <f t="shared" ca="1" si="2727"/>
        <v>3.6443321414310272</v>
      </c>
      <c r="AN3965" s="34">
        <f t="shared" ca="1" si="2727"/>
        <v>3.6357199447137241</v>
      </c>
      <c r="AO3965" s="34">
        <f t="shared" ca="1" si="2727"/>
        <v>3.6274209735921819</v>
      </c>
      <c r="AP3965" s="34">
        <f t="shared" ca="1" si="2727"/>
        <v>3.6194398798940455</v>
      </c>
      <c r="AQ3965" s="34">
        <f t="shared" ca="1" si="2727"/>
        <v>3.6117811289982402</v>
      </c>
      <c r="AR3965" s="34">
        <f t="shared" ca="1" si="2727"/>
        <v>3.6044490075198281</v>
      </c>
      <c r="AS3965" s="34">
        <f t="shared" ca="1" si="2727"/>
        <v>3.5974476306838472</v>
      </c>
      <c r="AT3965" s="34">
        <f t="shared" ca="1" si="2727"/>
        <v>3.5907809494006613</v>
      </c>
      <c r="AU3965" s="34">
        <f t="shared" ca="1" si="2727"/>
        <v>3.584452757052341</v>
      </c>
      <c r="AV3965" s="34">
        <f t="shared" ca="1" si="2727"/>
        <v>3.5784666960020899</v>
      </c>
      <c r="AW3965" s="34">
        <f t="shared" ca="1" si="2727"/>
        <v>3.5728262638357133</v>
      </c>
      <c r="AX3965" s="34">
        <f t="shared" ca="1" si="2727"/>
        <v>3.5675348193466072</v>
      </c>
      <c r="AY3965" s="34">
        <f t="shared" ca="1" si="2727"/>
        <v>3.5625955882727181</v>
      </c>
      <c r="AZ3965" s="34">
        <f t="shared" ca="1" si="2727"/>
        <v>3.5580116687963899</v>
      </c>
      <c r="BA3965" s="34">
        <f t="shared" ca="1" si="2727"/>
        <v>3.5537860368149672</v>
      </c>
      <c r="BB3965" s="34">
        <f t="shared" ca="1" si="2727"/>
        <v>3.5499215509925257</v>
      </c>
      <c r="BC3965" s="34">
        <f t="shared" ca="1" si="2727"/>
        <v>3.5464209576000183</v>
      </c>
      <c r="BD3965" s="34">
        <f t="shared" ca="1" si="2727"/>
        <v>3.5432868951536403</v>
      </c>
      <c r="BE3965" s="34">
        <f t="shared" ca="1" si="2727"/>
        <v>3.5405218988581457</v>
      </c>
      <c r="BF3965" s="34">
        <f t="shared" ca="1" si="2727"/>
        <v>3.538128404864358</v>
      </c>
    </row>
    <row r="3966" spans="1:58" x14ac:dyDescent="0.2">
      <c r="A3966" s="9" t="str">
        <f t="shared" si="2695"/>
        <v>New Zealand</v>
      </c>
      <c r="C3966" s="34">
        <f t="shared" ref="C3966:AH3966" ca="1" si="2728">C3728*C3270</f>
        <v>58.149488121756349</v>
      </c>
      <c r="D3966" s="34">
        <f t="shared" ca="1" si="2728"/>
        <v>58.133805024669066</v>
      </c>
      <c r="E3966" s="34">
        <f t="shared" ca="1" si="2728"/>
        <v>58.115748036066478</v>
      </c>
      <c r="F3966" s="34">
        <f t="shared" ca="1" si="2728"/>
        <v>58.095502690857302</v>
      </c>
      <c r="G3966" s="34">
        <f t="shared" ca="1" si="2728"/>
        <v>58.073248047158174</v>
      </c>
      <c r="H3966" s="34">
        <f t="shared" ca="1" si="2728"/>
        <v>58.049156872565547</v>
      </c>
      <c r="I3966" s="34">
        <f t="shared" ca="1" si="2728"/>
        <v>58.023395829246383</v>
      </c>
      <c r="J3966" s="34">
        <f t="shared" ca="1" si="2728"/>
        <v>57.996125657378315</v>
      </c>
      <c r="K3966" s="34">
        <f t="shared" ca="1" si="2728"/>
        <v>57.967501356546656</v>
      </c>
      <c r="L3966" s="34">
        <f t="shared" ca="1" si="2728"/>
        <v>57.937672364734091</v>
      </c>
      <c r="M3966" s="34">
        <f t="shared" ca="1" si="2728"/>
        <v>57.906782734607184</v>
      </c>
      <c r="N3966" s="34">
        <f t="shared" ca="1" si="2728"/>
        <v>57.874971306824598</v>
      </c>
      <c r="O3966" s="34">
        <f t="shared" ca="1" si="2728"/>
        <v>57.842371880152108</v>
      </c>
      <c r="P3966" s="34">
        <f t="shared" ca="1" si="2728"/>
        <v>57.809113378183547</v>
      </c>
      <c r="Q3966" s="34">
        <f t="shared" ca="1" si="2728"/>
        <v>57.775320012520645</v>
      </c>
      <c r="R3966" s="34">
        <f t="shared" ca="1" si="2728"/>
        <v>57.741111442272206</v>
      </c>
      <c r="S3966" s="34">
        <f t="shared" ca="1" si="2728"/>
        <v>57.706602929781418</v>
      </c>
      <c r="T3966" s="34">
        <f t="shared" ca="1" si="2728"/>
        <v>57.671905492492158</v>
      </c>
      <c r="U3966" s="34">
        <f t="shared" ca="1" si="2728"/>
        <v>57.637126050908819</v>
      </c>
      <c r="V3966" s="34">
        <f t="shared" ca="1" si="2728"/>
        <v>57.602367572601359</v>
      </c>
      <c r="W3966" s="34">
        <f t="shared" ca="1" si="2728"/>
        <v>57.567729212246974</v>
      </c>
      <c r="X3966" s="34">
        <f t="shared" ca="1" si="2728"/>
        <v>57.533306447692965</v>
      </c>
      <c r="Y3966" s="34">
        <f t="shared" ca="1" si="2728"/>
        <v>57.499191212061433</v>
      </c>
      <c r="Z3966" s="34">
        <f t="shared" ca="1" si="2728"/>
        <v>57.465472021906542</v>
      </c>
      <c r="AA3966" s="34">
        <f t="shared" ca="1" si="2728"/>
        <v>57.43223410146787</v>
      </c>
      <c r="AB3966" s="34">
        <f t="shared" ca="1" si="2728"/>
        <v>57.39955950305081</v>
      </c>
      <c r="AC3966" s="34">
        <f t="shared" ca="1" si="2728"/>
        <v>57.367527223595225</v>
      </c>
      <c r="AD3966" s="34">
        <f t="shared" ca="1" si="2728"/>
        <v>57.336213317478538</v>
      </c>
      <c r="AE3966" s="34">
        <f t="shared" ca="1" si="2728"/>
        <v>57.305691005627992</v>
      </c>
      <c r="AF3966" s="34">
        <f t="shared" ca="1" si="2728"/>
        <v>57.276030780999321</v>
      </c>
      <c r="AG3966" s="34">
        <f t="shared" ca="1" si="2728"/>
        <v>57.247300510506086</v>
      </c>
      <c r="AH3966" s="34">
        <f t="shared" ca="1" si="2728"/>
        <v>57.219565533465108</v>
      </c>
      <c r="AI3966" s="34">
        <f t="shared" ref="AI3966:BF3966" ca="1" si="2729">AI3728*AI3270</f>
        <v>57.192888756648593</v>
      </c>
      <c r="AJ3966" s="34">
        <f t="shared" ca="1" si="2729"/>
        <v>57.167330746013732</v>
      </c>
      <c r="AK3966" s="34">
        <f t="shared" ca="1" si="2729"/>
        <v>57.142949815204403</v>
      </c>
      <c r="AL3966" s="34">
        <f t="shared" ca="1" si="2729"/>
        <v>57.119802110898718</v>
      </c>
      <c r="AM3966" s="34">
        <f t="shared" ca="1" si="2729"/>
        <v>57.097941695099259</v>
      </c>
      <c r="AN3966" s="34">
        <f t="shared" ca="1" si="2729"/>
        <v>57.077420624440883</v>
      </c>
      <c r="AO3966" s="34">
        <f t="shared" ca="1" si="2729"/>
        <v>57.058289026613551</v>
      </c>
      <c r="AP3966" s="34">
        <f t="shared" ca="1" si="2729"/>
        <v>57.040595173974779</v>
      </c>
      <c r="AQ3966" s="34">
        <f t="shared" ca="1" si="2729"/>
        <v>57.02438555444845</v>
      </c>
      <c r="AR3966" s="34">
        <f t="shared" ca="1" si="2729"/>
        <v>57.009704939783475</v>
      </c>
      <c r="AS3966" s="34">
        <f t="shared" ca="1" si="2729"/>
        <v>56.996596451267209</v>
      </c>
      <c r="AT3966" s="34">
        <f t="shared" ca="1" si="2729"/>
        <v>56.985101622964869</v>
      </c>
      <c r="AU3966" s="34">
        <f t="shared" ca="1" si="2729"/>
        <v>56.975260462577765</v>
      </c>
      <c r="AV3966" s="34">
        <f t="shared" ca="1" si="2729"/>
        <v>56.96711150998874</v>
      </c>
      <c r="AW3966" s="34">
        <f t="shared" ca="1" si="2729"/>
        <v>56.960691893584361</v>
      </c>
      <c r="AX3966" s="34">
        <f t="shared" ca="1" si="2729"/>
        <v>56.956037384419538</v>
      </c>
      <c r="AY3966" s="34">
        <f t="shared" ca="1" si="2729"/>
        <v>56.953182448310592</v>
      </c>
      <c r="AZ3966" s="34">
        <f t="shared" ca="1" si="2729"/>
        <v>56.952160295918794</v>
      </c>
      <c r="BA3966" s="34">
        <f t="shared" ca="1" si="2729"/>
        <v>56.953002930907083</v>
      </c>
      <c r="BB3966" s="34">
        <f t="shared" ca="1" si="2729"/>
        <v>56.955741196228118</v>
      </c>
      <c r="BC3966" s="34">
        <f t="shared" ca="1" si="2729"/>
        <v>56.960404818622727</v>
      </c>
      <c r="BD3966" s="34">
        <f t="shared" ca="1" si="2729"/>
        <v>56.967022451383116</v>
      </c>
      <c r="BE3966" s="34">
        <f t="shared" ca="1" si="2729"/>
        <v>56.9756217154561</v>
      </c>
      <c r="BF3966" s="34">
        <f t="shared" ca="1" si="2729"/>
        <v>56.986229238936893</v>
      </c>
    </row>
    <row r="3967" spans="1:58" x14ac:dyDescent="0.2">
      <c r="A3967" s="9" t="str">
        <f t="shared" si="2695"/>
        <v>Nicaragua</v>
      </c>
      <c r="C3967" s="34">
        <f t="shared" ref="C3967:AH3967" ca="1" si="2730">C3729*C3271</f>
        <v>60.834635391763712</v>
      </c>
      <c r="D3967" s="34">
        <f t="shared" ca="1" si="2730"/>
        <v>62.250373800570209</v>
      </c>
      <c r="E3967" s="34">
        <f t="shared" ca="1" si="2730"/>
        <v>63.63230189872602</v>
      </c>
      <c r="F3967" s="34">
        <f t="shared" ca="1" si="2730"/>
        <v>64.978983835101474</v>
      </c>
      <c r="G3967" s="34">
        <f t="shared" ca="1" si="2730"/>
        <v>66.289128138329389</v>
      </c>
      <c r="H3967" s="34">
        <f t="shared" ca="1" si="2730"/>
        <v>67.56158458524115</v>
      </c>
      <c r="I3967" s="34">
        <f t="shared" ca="1" si="2730"/>
        <v>68.795340466547998</v>
      </c>
      <c r="J3967" s="34">
        <f t="shared" ca="1" si="2730"/>
        <v>69.989516331843376</v>
      </c>
      <c r="K3967" s="34">
        <f t="shared" ca="1" si="2730"/>
        <v>71.143361292680211</v>
      </c>
      <c r="L3967" s="34">
        <f t="shared" ca="1" si="2730"/>
        <v>72.256247958574306</v>
      </c>
      <c r="M3967" s="34">
        <f t="shared" ca="1" si="2730"/>
        <v>73.327667076525088</v>
      </c>
      <c r="N3967" s="34">
        <f t="shared" ca="1" si="2730"/>
        <v>74.357221940031593</v>
      </c>
      <c r="O3967" s="34">
        <f t="shared" ca="1" si="2730"/>
        <v>75.344622628823501</v>
      </c>
      <c r="P3967" s="34">
        <f t="shared" ca="1" si="2730"/>
        <v>76.289680135601628</v>
      </c>
      <c r="Q3967" s="34">
        <f t="shared" ca="1" si="2730"/>
        <v>77.192300431179348</v>
      </c>
      <c r="R3967" s="34">
        <f t="shared" ca="1" si="2730"/>
        <v>78.052478514491114</v>
      </c>
      <c r="S3967" s="34">
        <f t="shared" ca="1" si="2730"/>
        <v>78.870292489156185</v>
      </c>
      <c r="T3967" s="34">
        <f t="shared" ca="1" si="2730"/>
        <v>79.645897703588986</v>
      </c>
      <c r="U3967" s="34">
        <f t="shared" ca="1" si="2730"/>
        <v>80.379520987186481</v>
      </c>
      <c r="V3967" s="34">
        <f t="shared" ca="1" si="2730"/>
        <v>81.071455010811803</v>
      </c>
      <c r="W3967" s="34">
        <f t="shared" ca="1" si="2730"/>
        <v>81.722052795773365</v>
      </c>
      <c r="X3967" s="34">
        <f t="shared" ca="1" si="2730"/>
        <v>82.331722391667967</v>
      </c>
      <c r="Y3967" s="34">
        <f t="shared" ca="1" si="2730"/>
        <v>82.900921739946298</v>
      </c>
      <c r="Z3967" s="34">
        <f t="shared" ca="1" si="2730"/>
        <v>83.43015373675432</v>
      </c>
      <c r="AA3967" s="34">
        <f t="shared" ca="1" si="2730"/>
        <v>83.919961505628578</v>
      </c>
      <c r="AB3967" s="34">
        <f t="shared" ca="1" si="2730"/>
        <v>84.370923887851973</v>
      </c>
      <c r="AC3967" s="34">
        <f t="shared" ca="1" si="2730"/>
        <v>84.783651155828011</v>
      </c>
      <c r="AD3967" s="34">
        <f t="shared" ca="1" si="2730"/>
        <v>85.158780952572357</v>
      </c>
      <c r="AE3967" s="34">
        <f t="shared" ca="1" si="2730"/>
        <v>85.496974458469836</v>
      </c>
      <c r="AF3967" s="34">
        <f t="shared" ca="1" si="2730"/>
        <v>85.798912784658285</v>
      </c>
      <c r="AG3967" s="34">
        <f t="shared" ca="1" si="2730"/>
        <v>86.065293590901959</v>
      </c>
      <c r="AH3967" s="34">
        <f t="shared" ca="1" si="2730"/>
        <v>86.296827924454163</v>
      </c>
      <c r="AI3967" s="34">
        <f t="shared" ref="AI3967:BF3967" ca="1" si="2731">AI3729*AI3271</f>
        <v>86.494237275308109</v>
      </c>
      <c r="AJ3967" s="34">
        <f t="shared" ca="1" si="2731"/>
        <v>86.658250842239568</v>
      </c>
      <c r="AK3967" s="34">
        <f t="shared" ca="1" si="2731"/>
        <v>86.789603003285833</v>
      </c>
      <c r="AL3967" s="34">
        <f t="shared" ca="1" si="2731"/>
        <v>86.889030983622234</v>
      </c>
      <c r="AM3967" s="34">
        <f t="shared" ca="1" si="2731"/>
        <v>86.957272713322723</v>
      </c>
      <c r="AN3967" s="34">
        <f t="shared" ca="1" si="2731"/>
        <v>86.995064867065736</v>
      </c>
      <c r="AO3967" s="34">
        <f t="shared" ca="1" si="2731"/>
        <v>87.003141077603331</v>
      </c>
      <c r="AP3967" s="34">
        <f t="shared" ca="1" si="2731"/>
        <v>86.982230314593735</v>
      </c>
      <c r="AQ3967" s="34">
        <f t="shared" ca="1" si="2731"/>
        <v>86.933055420338178</v>
      </c>
      <c r="AR3967" s="34">
        <f t="shared" ca="1" si="2731"/>
        <v>86.856331793905483</v>
      </c>
      <c r="AS3967" s="34">
        <f t="shared" ca="1" si="2731"/>
        <v>86.752766215211764</v>
      </c>
      <c r="AT3967" s="34">
        <f t="shared" ca="1" si="2731"/>
        <v>86.623055800685819</v>
      </c>
      <c r="AU3967" s="34">
        <f t="shared" ca="1" si="2731"/>
        <v>86.4678870823398</v>
      </c>
      <c r="AV3967" s="34">
        <f t="shared" ca="1" si="2731"/>
        <v>86.287935202216502</v>
      </c>
      <c r="AW3967" s="34">
        <f t="shared" ca="1" si="2731"/>
        <v>86.083863214447703</v>
      </c>
      <c r="AX3967" s="34">
        <f t="shared" ca="1" si="2731"/>
        <v>85.856321487369769</v>
      </c>
      <c r="AY3967" s="34">
        <f t="shared" ca="1" si="2731"/>
        <v>85.605947198454245</v>
      </c>
      <c r="AZ3967" s="34">
        <f t="shared" ca="1" si="2731"/>
        <v>85.333363915061412</v>
      </c>
      <c r="BA3967" s="34">
        <f t="shared" ca="1" si="2731"/>
        <v>85.039181254363967</v>
      </c>
      <c r="BB3967" s="34">
        <f t="shared" ca="1" si="2731"/>
        <v>84.723994616057666</v>
      </c>
      <c r="BC3967" s="34">
        <f t="shared" ca="1" si="2731"/>
        <v>84.388384981828267</v>
      </c>
      <c r="BD3967" s="34">
        <f t="shared" ca="1" si="2731"/>
        <v>84.032918775818018</v>
      </c>
      <c r="BE3967" s="34">
        <f t="shared" ca="1" si="2731"/>
        <v>83.658147780689148</v>
      </c>
      <c r="BF3967" s="34">
        <f t="shared" ca="1" si="2731"/>
        <v>83.264609104150026</v>
      </c>
    </row>
    <row r="3968" spans="1:58" x14ac:dyDescent="0.2">
      <c r="A3968" s="9" t="str">
        <f t="shared" si="2695"/>
        <v>Niger</v>
      </c>
      <c r="C3968" s="34">
        <f t="shared" ref="C3968:AH3968" ca="1" si="2732">C3730*C3272</f>
        <v>20.077149024996562</v>
      </c>
      <c r="D3968" s="34">
        <f t="shared" ca="1" si="2732"/>
        <v>23.879754794319719</v>
      </c>
      <c r="E3968" s="34">
        <f t="shared" ca="1" si="2732"/>
        <v>28.204590090466613</v>
      </c>
      <c r="F3968" s="34">
        <f t="shared" ca="1" si="2732"/>
        <v>33.094889576794678</v>
      </c>
      <c r="G3968" s="34">
        <f t="shared" ca="1" si="2732"/>
        <v>38.594094704761552</v>
      </c>
      <c r="H3968" s="34">
        <f t="shared" ca="1" si="2732"/>
        <v>44.745499638086535</v>
      </c>
      <c r="I3968" s="34">
        <f t="shared" ca="1" si="2732"/>
        <v>51.591890431874177</v>
      </c>
      <c r="J3968" s="34">
        <f t="shared" ca="1" si="2732"/>
        <v>59.175182981341429</v>
      </c>
      <c r="K3968" s="34">
        <f t="shared" ca="1" si="2732"/>
        <v>67.536065188799981</v>
      </c>
      <c r="L3968" s="34">
        <f t="shared" ca="1" si="2732"/>
        <v>76.713648610395978</v>
      </c>
      <c r="M3968" s="34">
        <f t="shared" ca="1" si="2732"/>
        <v>86.745134547539678</v>
      </c>
      <c r="N3968" s="34">
        <f t="shared" ca="1" si="2732"/>
        <v>97.665499155184776</v>
      </c>
      <c r="O3968" s="34">
        <f t="shared" ca="1" si="2732"/>
        <v>109.50720166636367</v>
      </c>
      <c r="P3968" s="34">
        <f t="shared" ca="1" si="2732"/>
        <v>122.29991929574213</v>
      </c>
      <c r="Q3968" s="34">
        <f t="shared" ca="1" si="2732"/>
        <v>136.0703118024459</v>
      </c>
      <c r="R3968" s="34">
        <f t="shared" ca="1" si="2732"/>
        <v>150.84181808039392</v>
      </c>
      <c r="S3968" s="34">
        <f t="shared" ca="1" si="2732"/>
        <v>166.63448652026946</v>
      </c>
      <c r="T3968" s="34">
        <f t="shared" ca="1" si="2732"/>
        <v>183.4648402655807</v>
      </c>
      <c r="U3968" s="34">
        <f t="shared" ca="1" si="2732"/>
        <v>201.34577788102956</v>
      </c>
      <c r="V3968" s="34">
        <f t="shared" ca="1" si="2732"/>
        <v>220.28650937580554</v>
      </c>
      <c r="W3968" s="34">
        <f t="shared" ca="1" si="2732"/>
        <v>240.292526989028</v>
      </c>
      <c r="X3968" s="34">
        <f t="shared" ca="1" si="2732"/>
        <v>261.36560965646373</v>
      </c>
      <c r="Y3968" s="34">
        <f t="shared" ca="1" si="2732"/>
        <v>283.5038596445961</v>
      </c>
      <c r="Z3968" s="34">
        <f t="shared" ca="1" si="2732"/>
        <v>306.70176946304531</v>
      </c>
      <c r="AA3968" s="34">
        <f t="shared" ca="1" si="2732"/>
        <v>330.95031685330844</v>
      </c>
      <c r="AB3968" s="34">
        <f t="shared" ca="1" si="2732"/>
        <v>356.23708539996568</v>
      </c>
      <c r="AC3968" s="34">
        <f t="shared" ca="1" si="2732"/>
        <v>382.54640812090935</v>
      </c>
      <c r="AD3968" s="34">
        <f t="shared" ca="1" si="2732"/>
        <v>409.85953126186064</v>
      </c>
      <c r="AE3968" s="34">
        <f t="shared" ca="1" si="2732"/>
        <v>438.15479544622093</v>
      </c>
      <c r="AF3968" s="34">
        <f t="shared" ca="1" si="2732"/>
        <v>467.40783130805681</v>
      </c>
      <c r="AG3968" s="34">
        <f t="shared" ca="1" si="2732"/>
        <v>497.59176676105915</v>
      </c>
      <c r="AH3968" s="34">
        <f t="shared" ca="1" si="2732"/>
        <v>528.67744312222135</v>
      </c>
      <c r="AI3968" s="34">
        <f t="shared" ref="AI3968:BF3968" ca="1" si="2733">AI3730*AI3272</f>
        <v>560.63363741254636</v>
      </c>
      <c r="AJ3968" s="34">
        <f t="shared" ca="1" si="2733"/>
        <v>593.4272882901746</v>
      </c>
      <c r="AK3968" s="34">
        <f t="shared" ca="1" si="2733"/>
        <v>627.0237232309513</v>
      </c>
      <c r="AL3968" s="34">
        <f t="shared" ca="1" si="2733"/>
        <v>661.38688474939181</v>
      </c>
      <c r="AM3968" s="34">
        <f t="shared" ca="1" si="2733"/>
        <v>696.47955364695292</v>
      </c>
      <c r="AN3968" s="34">
        <f t="shared" ca="1" si="2733"/>
        <v>732.26356747662385</v>
      </c>
      <c r="AO3968" s="34">
        <f t="shared" ca="1" si="2733"/>
        <v>768.70003262179182</v>
      </c>
      <c r="AP3968" s="34">
        <f t="shared" ca="1" si="2733"/>
        <v>805.74952859590667</v>
      </c>
      <c r="AQ3968" s="34">
        <f t="shared" ca="1" si="2733"/>
        <v>843.37230337745632</v>
      </c>
      <c r="AR3968" s="34">
        <f t="shared" ca="1" si="2733"/>
        <v>881.52845879575966</v>
      </c>
      <c r="AS3968" s="34">
        <f t="shared" ca="1" si="2733"/>
        <v>920.17812517803361</v>
      </c>
      <c r="AT3968" s="34">
        <f t="shared" ca="1" si="2733"/>
        <v>959.28162465136324</v>
      </c>
      <c r="AU3968" s="34">
        <f t="shared" ca="1" si="2733"/>
        <v>998.79962266681093</v>
      </c>
      <c r="AV3968" s="34">
        <f t="shared" ca="1" si="2733"/>
        <v>1038.6932674716898</v>
      </c>
      <c r="AW3968" s="34">
        <f t="shared" ca="1" si="2733"/>
        <v>1078.9243174033409</v>
      </c>
      <c r="AX3968" s="34">
        <f t="shared" ca="1" si="2733"/>
        <v>1119.4552560087839</v>
      </c>
      <c r="AY3968" s="34">
        <f t="shared" ca="1" si="2733"/>
        <v>1160.2493951135909</v>
      </c>
      <c r="AZ3968" s="34">
        <f t="shared" ca="1" si="2733"/>
        <v>1201.2709660657847</v>
      </c>
      <c r="BA3968" s="34">
        <f t="shared" ca="1" si="2733"/>
        <v>1242.485199471409</v>
      </c>
      <c r="BB3968" s="34">
        <f t="shared" ca="1" si="2733"/>
        <v>1283.8583938134334</v>
      </c>
      <c r="BC3968" s="34">
        <f t="shared" ca="1" si="2733"/>
        <v>1325.3579734102259</v>
      </c>
      <c r="BD3968" s="34">
        <f t="shared" ca="1" si="2733"/>
        <v>1366.9525362198483</v>
      </c>
      <c r="BE3968" s="34">
        <f t="shared" ca="1" si="2733"/>
        <v>1408.6118920376832</v>
      </c>
      <c r="BF3968" s="34">
        <f t="shared" ca="1" si="2733"/>
        <v>1450.3070916631827</v>
      </c>
    </row>
    <row r="3969" spans="1:58" x14ac:dyDescent="0.2">
      <c r="A3969" s="9" t="str">
        <f t="shared" si="2695"/>
        <v>Nigeria</v>
      </c>
      <c r="C3969" s="34">
        <f t="shared" ref="C3969:AH3969" ca="1" si="2734">C3731*C3273</f>
        <v>1014.3071494848922</v>
      </c>
      <c r="D3969" s="34">
        <f t="shared" ca="1" si="2734"/>
        <v>1103.9478033499779</v>
      </c>
      <c r="E3969" s="34">
        <f t="shared" ca="1" si="2734"/>
        <v>1197.9443558593173</v>
      </c>
      <c r="F3969" s="34">
        <f t="shared" ca="1" si="2734"/>
        <v>1296.240378878116</v>
      </c>
      <c r="G3969" s="34">
        <f t="shared" ca="1" si="2734"/>
        <v>1398.7632874118701</v>
      </c>
      <c r="H3969" s="34">
        <f t="shared" ca="1" si="2734"/>
        <v>1505.4250568318325</v>
      </c>
      <c r="I3969" s="34">
        <f t="shared" ca="1" si="2734"/>
        <v>1616.1230413394792</v>
      </c>
      <c r="J3969" s="34">
        <f t="shared" ca="1" si="2734"/>
        <v>1730.7408791532239</v>
      </c>
      <c r="K3969" s="34">
        <f t="shared" ca="1" si="2734"/>
        <v>1849.1494697551982</v>
      </c>
      <c r="L3969" s="34">
        <f t="shared" ca="1" si="2734"/>
        <v>1971.2080086468595</v>
      </c>
      <c r="M3969" s="34">
        <f t="shared" ca="1" si="2734"/>
        <v>2096.765065392321</v>
      </c>
      <c r="N3969" s="34">
        <f t="shared" ca="1" si="2734"/>
        <v>2225.6596912577729</v>
      </c>
      <c r="O3969" s="34">
        <f t="shared" ca="1" si="2734"/>
        <v>2357.7225434444749</v>
      </c>
      <c r="P3969" s="34">
        <f t="shared" ca="1" si="2734"/>
        <v>2492.7770137420621</v>
      </c>
      <c r="Q3969" s="34">
        <f t="shared" ca="1" si="2734"/>
        <v>2630.6403503576907</v>
      </c>
      <c r="R3969" s="34">
        <f t="shared" ca="1" si="2734"/>
        <v>2771.1247626882614</v>
      </c>
      <c r="S3969" s="34">
        <f t="shared" ca="1" si="2734"/>
        <v>2914.038499860143</v>
      </c>
      <c r="T3969" s="34">
        <f t="shared" ca="1" si="2734"/>
        <v>3059.1868949521486</v>
      </c>
      <c r="U3969" s="34">
        <f t="shared" ca="1" si="2734"/>
        <v>3206.3733679080642</v>
      </c>
      <c r="V3969" s="34">
        <f t="shared" ca="1" si="2734"/>
        <v>3355.4003812293163</v>
      </c>
      <c r="W3969" s="34">
        <f t="shared" ca="1" si="2734"/>
        <v>3506.0703435868522</v>
      </c>
      <c r="X3969" s="34">
        <f t="shared" ca="1" si="2734"/>
        <v>3658.1864575047512</v>
      </c>
      <c r="Y3969" s="34">
        <f t="shared" ca="1" si="2734"/>
        <v>3811.5535082201914</v>
      </c>
      <c r="Z3969" s="34">
        <f t="shared" ca="1" si="2734"/>
        <v>3965.9785917215077</v>
      </c>
      <c r="AA3969" s="34">
        <f t="shared" ca="1" si="2734"/>
        <v>4121.2717807868366</v>
      </c>
      <c r="AB3969" s="34">
        <f t="shared" ca="1" si="2734"/>
        <v>4277.2467286021765</v>
      </c>
      <c r="AC3969" s="34">
        <f t="shared" ca="1" si="2734"/>
        <v>4433.7212102097674</v>
      </c>
      <c r="AD3969" s="34">
        <f t="shared" ca="1" si="2734"/>
        <v>4590.5176026416648</v>
      </c>
      <c r="AE3969" s="34">
        <f t="shared" ca="1" si="2734"/>
        <v>4747.463305113044</v>
      </c>
      <c r="AF3969" s="34">
        <f t="shared" ca="1" si="2734"/>
        <v>4904.3911011048813</v>
      </c>
      <c r="AG3969" s="34">
        <f t="shared" ca="1" si="2734"/>
        <v>5061.1394645398323</v>
      </c>
      <c r="AH3969" s="34">
        <f t="shared" ca="1" si="2734"/>
        <v>5217.5528125706642</v>
      </c>
      <c r="AI3969" s="34">
        <f t="shared" ref="AI3969:BF3969" ca="1" si="2735">AI3731*AI3273</f>
        <v>5373.4817077431171</v>
      </c>
      <c r="AJ3969" s="34">
        <f t="shared" ca="1" si="2735"/>
        <v>5528.7830124889906</v>
      </c>
      <c r="AK3969" s="34">
        <f t="shared" ca="1" si="2735"/>
        <v>5683.3199990344729</v>
      </c>
      <c r="AL3969" s="34">
        <f t="shared" ca="1" si="2735"/>
        <v>5836.9624178987597</v>
      </c>
      <c r="AM3969" s="34">
        <f t="shared" ca="1" si="2735"/>
        <v>5989.5865281938486</v>
      </c>
      <c r="AN3969" s="34">
        <f t="shared" ca="1" si="2735"/>
        <v>6141.0750929445103</v>
      </c>
      <c r="AO3969" s="34">
        <f t="shared" ca="1" si="2735"/>
        <v>6291.3173426101866</v>
      </c>
      <c r="AP3969" s="34">
        <f t="shared" ca="1" si="2735"/>
        <v>6440.2089099345512</v>
      </c>
      <c r="AQ3969" s="34">
        <f t="shared" ca="1" si="2735"/>
        <v>6587.6517391568996</v>
      </c>
      <c r="AR3969" s="34">
        <f t="shared" ca="1" si="2735"/>
        <v>6733.5539725192066</v>
      </c>
      <c r="AS3969" s="34">
        <f t="shared" ca="1" si="2735"/>
        <v>6877.8298168737456</v>
      </c>
      <c r="AT3969" s="34">
        <f t="shared" ca="1" si="2735"/>
        <v>7020.3993930652596</v>
      </c>
      <c r="AU3969" s="34">
        <f t="shared" ca="1" si="2735"/>
        <v>7161.1885706095891</v>
      </c>
      <c r="AV3969" s="34">
        <f t="shared" ca="1" si="2735"/>
        <v>7300.1287900442976</v>
      </c>
      <c r="AW3969" s="34">
        <f t="shared" ca="1" si="2735"/>
        <v>7437.156875163425</v>
      </c>
      <c r="AX3969" s="34">
        <f t="shared" ca="1" si="2735"/>
        <v>7572.2148371950871</v>
      </c>
      <c r="AY3969" s="34">
        <f t="shared" ca="1" si="2735"/>
        <v>7705.2496728151318</v>
      </c>
      <c r="AZ3969" s="34">
        <f t="shared" ca="1" si="2735"/>
        <v>7836.2131577396249</v>
      </c>
      <c r="BA3969" s="34">
        <f t="shared" ca="1" si="2735"/>
        <v>7965.0616374783094</v>
      </c>
      <c r="BB3969" s="34">
        <f t="shared" ca="1" si="2735"/>
        <v>8091.7558166874933</v>
      </c>
      <c r="BC3969" s="34">
        <f t="shared" ca="1" si="2735"/>
        <v>8216.260548409784</v>
      </c>
      <c r="BD3969" s="34">
        <f t="shared" ca="1" si="2735"/>
        <v>8338.5446243572169</v>
      </c>
      <c r="BE3969" s="34">
        <f t="shared" ca="1" si="2735"/>
        <v>8458.5805672561892</v>
      </c>
      <c r="BF3969" s="34">
        <f t="shared" ca="1" si="2735"/>
        <v>8576.344426154672</v>
      </c>
    </row>
    <row r="3970" spans="1:58" x14ac:dyDescent="0.2">
      <c r="A3970" s="9" t="str">
        <f t="shared" si="2695"/>
        <v>Niue</v>
      </c>
      <c r="C3970" s="34">
        <f t="shared" ref="C3970:AH3970" ca="1" si="2736">C3732*C3274</f>
        <v>0.27828199973703721</v>
      </c>
      <c r="D3970" s="34">
        <f t="shared" ca="1" si="2736"/>
        <v>0.28165457714474507</v>
      </c>
      <c r="E3970" s="34">
        <f t="shared" ca="1" si="2736"/>
        <v>0.28494246314446658</v>
      </c>
      <c r="F3970" s="34">
        <f t="shared" ca="1" si="2736"/>
        <v>0.28814647302311885</v>
      </c>
      <c r="G3970" s="34">
        <f t="shared" ca="1" si="2736"/>
        <v>0.29126752885971707</v>
      </c>
      <c r="H3970" s="34">
        <f t="shared" ca="1" si="2736"/>
        <v>0.29430664920247884</v>
      </c>
      <c r="I3970" s="34">
        <f t="shared" ca="1" si="2736"/>
        <v>0.297264939213363</v>
      </c>
      <c r="J3970" s="34">
        <f t="shared" ca="1" si="2736"/>
        <v>0.30014358128914009</v>
      </c>
      <c r="K3970" s="34">
        <f t="shared" ca="1" si="2736"/>
        <v>0.30294382616377091</v>
      </c>
      <c r="L3970" s="34">
        <f t="shared" ca="1" si="2736"/>
        <v>0.3056669844930342</v>
      </c>
      <c r="M3970" s="34">
        <f t="shared" ca="1" si="2736"/>
        <v>0.30831441891897282</v>
      </c>
      <c r="N3970" s="34">
        <f t="shared" ca="1" si="2736"/>
        <v>0.3108875366087781</v>
      </c>
      <c r="O3970" s="34">
        <f t="shared" ca="1" si="2736"/>
        <v>0.31338778226019853</v>
      </c>
      <c r="P3970" s="34">
        <f t="shared" ca="1" si="2736"/>
        <v>0.31581663156338496</v>
      </c>
      <c r="Q3970" s="34">
        <f t="shared" ca="1" si="2736"/>
        <v>0.31817558510726485</v>
      </c>
      <c r="R3970" s="34">
        <f t="shared" ca="1" si="2736"/>
        <v>0.32046616271703093</v>
      </c>
      <c r="S3970" s="34">
        <f t="shared" ca="1" si="2736"/>
        <v>0.32268989820810584</v>
      </c>
      <c r="T3970" s="34">
        <f t="shared" ca="1" si="2736"/>
        <v>0.32484833454099149</v>
      </c>
      <c r="U3970" s="34">
        <f t="shared" ca="1" si="2736"/>
        <v>0.32694301936067921</v>
      </c>
      <c r="V3970" s="34">
        <f t="shared" ca="1" si="2736"/>
        <v>0.32897550090378691</v>
      </c>
      <c r="W3970" s="34">
        <f t="shared" ca="1" si="2736"/>
        <v>0.33094732425625828</v>
      </c>
      <c r="X3970" s="34">
        <f t="shared" ca="1" si="2736"/>
        <v>0.33286002794429442</v>
      </c>
      <c r="Y3970" s="34">
        <f t="shared" ca="1" si="2736"/>
        <v>0.33471514084116832</v>
      </c>
      <c r="Z3970" s="34">
        <f t="shared" ca="1" si="2736"/>
        <v>0.3365141793726763</v>
      </c>
      <c r="AA3970" s="34">
        <f t="shared" ca="1" si="2736"/>
        <v>0.33825864500419417</v>
      </c>
      <c r="AB3970" s="34">
        <f t="shared" ca="1" si="2736"/>
        <v>0.33995002199260832</v>
      </c>
      <c r="AC3970" s="34">
        <f t="shared" ca="1" si="2736"/>
        <v>0.34158977538677232</v>
      </c>
      <c r="AD3970" s="34">
        <f t="shared" ca="1" si="2736"/>
        <v>0.34317934926058724</v>
      </c>
      <c r="AE3970" s="34">
        <f t="shared" ca="1" si="2736"/>
        <v>0.3447201651632949</v>
      </c>
      <c r="AF3970" s="34">
        <f t="shared" ca="1" si="2736"/>
        <v>0.34621362077211626</v>
      </c>
      <c r="AG3970" s="34">
        <f t="shared" ca="1" si="2736"/>
        <v>0.34766108873293255</v>
      </c>
      <c r="AH3970" s="34">
        <f t="shared" ca="1" si="2736"/>
        <v>0.34906391567529765</v>
      </c>
      <c r="AI3970" s="34">
        <f t="shared" ref="AI3970:BF3970" ca="1" si="2737">AI3732*AI3274</f>
        <v>0.35042342138868182</v>
      </c>
      <c r="AJ3970" s="34">
        <f t="shared" ca="1" si="2737"/>
        <v>0.35174089814745707</v>
      </c>
      <c r="AK3970" s="34">
        <f t="shared" ca="1" si="2737"/>
        <v>0.35301761017275785</v>
      </c>
      <c r="AL3970" s="34">
        <f t="shared" ca="1" si="2737"/>
        <v>0.35425479321996572</v>
      </c>
      <c r="AM3970" s="34">
        <f t="shared" ca="1" si="2737"/>
        <v>0.35545365428117792</v>
      </c>
      <c r="AN3970" s="34">
        <f t="shared" ca="1" si="2737"/>
        <v>0.35661537139262178</v>
      </c>
      <c r="AO3970" s="34">
        <f t="shared" ca="1" si="2737"/>
        <v>0.35774109353756484</v>
      </c>
      <c r="AP3970" s="34">
        <f t="shared" ca="1" si="2737"/>
        <v>0.35883194063584301</v>
      </c>
      <c r="AQ3970" s="34">
        <f t="shared" ca="1" si="2737"/>
        <v>0.35988900361168974</v>
      </c>
      <c r="AR3970" s="34">
        <f t="shared" ca="1" si="2737"/>
        <v>0.36091334453207852</v>
      </c>
      <c r="AS3970" s="34">
        <f t="shared" ca="1" si="2737"/>
        <v>0.36190599680831809</v>
      </c>
      <c r="AT3970" s="34">
        <f t="shared" ca="1" si="2737"/>
        <v>0.36286796545412786</v>
      </c>
      <c r="AU3970" s="34">
        <f t="shared" ca="1" si="2737"/>
        <v>0.36380022739390278</v>
      </c>
      <c r="AV3970" s="34">
        <f t="shared" ca="1" si="2737"/>
        <v>0.36470373181532401</v>
      </c>
      <c r="AW3970" s="34">
        <f t="shared" ca="1" si="2737"/>
        <v>0.36557940056090937</v>
      </c>
      <c r="AX3970" s="34">
        <f t="shared" ca="1" si="2737"/>
        <v>0.36642812855350193</v>
      </c>
      <c r="AY3970" s="34">
        <f t="shared" ca="1" si="2737"/>
        <v>0.36725078425108543</v>
      </c>
      <c r="AZ3970" s="34">
        <f t="shared" ca="1" si="2737"/>
        <v>0.36804821012667888</v>
      </c>
      <c r="BA3970" s="34">
        <f t="shared" ca="1" si="2737"/>
        <v>0.36882122316941296</v>
      </c>
      <c r="BB3970" s="34">
        <f t="shared" ca="1" si="2737"/>
        <v>0.36957061540320951</v>
      </c>
      <c r="BC3970" s="34">
        <f t="shared" ca="1" si="2737"/>
        <v>0.37029715441979522</v>
      </c>
      <c r="BD3970" s="34">
        <f t="shared" ca="1" si="2737"/>
        <v>0.37100158392306548</v>
      </c>
      <c r="BE3970" s="34">
        <f t="shared" ca="1" si="2737"/>
        <v>0.37168462428208027</v>
      </c>
      <c r="BF3970" s="34">
        <f t="shared" ca="1" si="2737"/>
        <v>0.3723469730902258</v>
      </c>
    </row>
    <row r="3971" spans="1:58" x14ac:dyDescent="0.2">
      <c r="A3971" s="9" t="str">
        <f t="shared" si="2695"/>
        <v>Norfolk Island</v>
      </c>
      <c r="C3971" s="34">
        <f t="shared" ref="C3971:AH3971" ca="1" si="2738">C3733*C3275</f>
        <v>0.37068759964971848</v>
      </c>
      <c r="D3971" s="34">
        <f t="shared" ca="1" si="2738"/>
        <v>0.37136783254656436</v>
      </c>
      <c r="E3971" s="34">
        <f t="shared" ca="1" si="2738"/>
        <v>0.3720276557385957</v>
      </c>
      <c r="F3971" s="34">
        <f t="shared" ca="1" si="2738"/>
        <v>0.37266773001238696</v>
      </c>
      <c r="G3971" s="34">
        <f t="shared" ca="1" si="2738"/>
        <v>0.37328869511416218</v>
      </c>
      <c r="H3971" s="34">
        <f t="shared" ca="1" si="2738"/>
        <v>0.37389117029690605</v>
      </c>
      <c r="I3971" s="34">
        <f t="shared" ca="1" si="2738"/>
        <v>0.37447575486584372</v>
      </c>
      <c r="J3971" s="34">
        <f t="shared" ca="1" si="2738"/>
        <v>0.37504302872091766</v>
      </c>
      <c r="K3971" s="34">
        <f t="shared" ca="1" si="2738"/>
        <v>0.37559355289503327</v>
      </c>
      <c r="L3971" s="34">
        <f t="shared" ca="1" si="2738"/>
        <v>0.37612787008699172</v>
      </c>
      <c r="M3971" s="34">
        <f t="shared" ca="1" si="2738"/>
        <v>0.3766465051881534</v>
      </c>
      <c r="N3971" s="34">
        <f t="shared" ca="1" si="2738"/>
        <v>0.37714996580199406</v>
      </c>
      <c r="O3971" s="34">
        <f t="shared" ca="1" si="2738"/>
        <v>0.37763874275582682</v>
      </c>
      <c r="P3971" s="34">
        <f t="shared" ca="1" si="2738"/>
        <v>0.37811331060406028</v>
      </c>
      <c r="Q3971" s="34">
        <f t="shared" ca="1" si="2738"/>
        <v>0.37857412812245644</v>
      </c>
      <c r="R3971" s="34">
        <f t="shared" ca="1" si="2738"/>
        <v>0.37902163879293554</v>
      </c>
      <c r="S3971" s="34">
        <f t="shared" ca="1" si="2738"/>
        <v>0.37945627127854886</v>
      </c>
      <c r="T3971" s="34">
        <f t="shared" ca="1" si="2738"/>
        <v>0.37987843988831349</v>
      </c>
      <c r="U3971" s="34">
        <f t="shared" ca="1" si="2738"/>
        <v>0.38028854503166293</v>
      </c>
      <c r="V3971" s="34">
        <f t="shared" ca="1" si="2738"/>
        <v>0.38068697366232612</v>
      </c>
      <c r="W3971" s="34">
        <f t="shared" ca="1" si="2738"/>
        <v>0.38107409971149875</v>
      </c>
      <c r="X3971" s="34">
        <f t="shared" ca="1" si="2738"/>
        <v>0.38145028451021634</v>
      </c>
      <c r="Y3971" s="34">
        <f t="shared" ca="1" si="2738"/>
        <v>0.381815877200883</v>
      </c>
      <c r="Z3971" s="34">
        <f t="shared" ca="1" si="2738"/>
        <v>0.38217121513794289</v>
      </c>
      <c r="AA3971" s="34">
        <f t="shared" ca="1" si="2738"/>
        <v>0.38251662427772021</v>
      </c>
      <c r="AB3971" s="34">
        <f t="shared" ca="1" si="2738"/>
        <v>0.38285241955747862</v>
      </c>
      <c r="AC3971" s="34">
        <f t="shared" ca="1" si="2738"/>
        <v>0.3831789052637809</v>
      </c>
      <c r="AD3971" s="34">
        <f t="shared" ca="1" si="2738"/>
        <v>0.38349637539025039</v>
      </c>
      <c r="AE3971" s="34">
        <f t="shared" ca="1" si="2738"/>
        <v>0.38380511398485867</v>
      </c>
      <c r="AF3971" s="34">
        <f t="shared" ca="1" si="2738"/>
        <v>0.38410539548687989</v>
      </c>
      <c r="AG3971" s="34">
        <f t="shared" ca="1" si="2738"/>
        <v>0.38439748505366844</v>
      </c>
      <c r="AH3971" s="34">
        <f t="shared" ca="1" si="2738"/>
        <v>0.38468163887743018</v>
      </c>
      <c r="AI3971" s="34">
        <f t="shared" ref="AI3971:BF3971" ca="1" si="2739">AI3733*AI3275</f>
        <v>0.38495810449216844</v>
      </c>
      <c r="AJ3971" s="34">
        <f t="shared" ca="1" si="2739"/>
        <v>0.38522712107099571</v>
      </c>
      <c r="AK3971" s="34">
        <f t="shared" ca="1" si="2739"/>
        <v>0.38548891971400961</v>
      </c>
      <c r="AL3971" s="34">
        <f t="shared" ca="1" si="2739"/>
        <v>0.38574372372693866</v>
      </c>
      <c r="AM3971" s="34">
        <f t="shared" ca="1" si="2739"/>
        <v>0.38599174889076715</v>
      </c>
      <c r="AN3971" s="34">
        <f t="shared" ca="1" si="2739"/>
        <v>0.38623320372255554</v>
      </c>
      <c r="AO3971" s="34">
        <f t="shared" ca="1" si="2739"/>
        <v>0.3864682897276695</v>
      </c>
      <c r="AP3971" s="34">
        <f t="shared" ca="1" si="2739"/>
        <v>0.38669720164364046</v>
      </c>
      <c r="AQ3971" s="34">
        <f t="shared" ca="1" si="2739"/>
        <v>0.38692012767587419</v>
      </c>
      <c r="AR3971" s="34">
        <f t="shared" ca="1" si="2739"/>
        <v>0.38713724972542846</v>
      </c>
      <c r="AS3971" s="34">
        <f t="shared" ca="1" si="2739"/>
        <v>0.38734874360907851</v>
      </c>
      <c r="AT3971" s="34">
        <f t="shared" ca="1" si="2739"/>
        <v>0.38755477927188903</v>
      </c>
      <c r="AU3971" s="34">
        <f t="shared" ca="1" si="2739"/>
        <v>0.38775552099250776</v>
      </c>
      <c r="AV3971" s="34">
        <f t="shared" ca="1" si="2739"/>
        <v>0.38795112758139583</v>
      </c>
      <c r="AW3971" s="34">
        <f t="shared" ca="1" si="2739"/>
        <v>0.38814175257220507</v>
      </c>
      <c r="AX3971" s="34">
        <f t="shared" ca="1" si="2739"/>
        <v>0.3883275444065124</v>
      </c>
      <c r="AY3971" s="34">
        <f t="shared" ca="1" si="2739"/>
        <v>0.38850864661211482</v>
      </c>
      <c r="AZ3971" s="34">
        <f t="shared" ca="1" si="2739"/>
        <v>0.38868519797508699</v>
      </c>
      <c r="BA3971" s="34">
        <f t="shared" ca="1" si="2739"/>
        <v>0.38885733270580014</v>
      </c>
      <c r="BB3971" s="34">
        <f t="shared" ca="1" si="2739"/>
        <v>0.38902518059909402</v>
      </c>
      <c r="BC3971" s="34">
        <f t="shared" ca="1" si="2739"/>
        <v>0.38918886718879442</v>
      </c>
      <c r="BD3971" s="34">
        <f t="shared" ca="1" si="2739"/>
        <v>0.3893485138967584</v>
      </c>
      <c r="BE3971" s="34">
        <f t="shared" ca="1" si="2739"/>
        <v>0.38950423817663082</v>
      </c>
      <c r="BF3971" s="34">
        <f t="shared" ca="1" si="2739"/>
        <v>0.38965615365248746</v>
      </c>
    </row>
    <row r="3972" spans="1:58" x14ac:dyDescent="0.2">
      <c r="A3972" s="9" t="str">
        <f t="shared" si="2695"/>
        <v>North Macedonia</v>
      </c>
      <c r="C3972" s="34">
        <f t="shared" ref="C3972:AH3972" ca="1" si="2740">C3734*C3276</f>
        <v>16.019996014489081</v>
      </c>
      <c r="D3972" s="34">
        <f t="shared" ca="1" si="2740"/>
        <v>16.052012851485998</v>
      </c>
      <c r="E3972" s="34">
        <f t="shared" ca="1" si="2740"/>
        <v>16.076019838647646</v>
      </c>
      <c r="F3972" s="34">
        <f t="shared" ca="1" si="2740"/>
        <v>16.092324288329085</v>
      </c>
      <c r="G3972" s="34">
        <f t="shared" ca="1" si="2740"/>
        <v>16.101236879615193</v>
      </c>
      <c r="H3972" s="34">
        <f t="shared" ca="1" si="2740"/>
        <v>16.103070452915553</v>
      </c>
      <c r="I3972" s="34">
        <f t="shared" ca="1" si="2740"/>
        <v>16.098138896808415</v>
      </c>
      <c r="J3972" s="34">
        <f t="shared" ca="1" si="2740"/>
        <v>16.086756124847657</v>
      </c>
      <c r="K3972" s="34">
        <f t="shared" ca="1" si="2740"/>
        <v>16.069235139624819</v>
      </c>
      <c r="L3972" s="34">
        <f t="shared" ca="1" si="2740"/>
        <v>16.045887181004019</v>
      </c>
      <c r="M3972" s="34">
        <f t="shared" ca="1" si="2740"/>
        <v>16.017020955180435</v>
      </c>
      <c r="N3972" s="34">
        <f t="shared" ca="1" si="2740"/>
        <v>15.982941940959357</v>
      </c>
      <c r="O3972" s="34">
        <f t="shared" ca="1" si="2740"/>
        <v>15.943951769530091</v>
      </c>
      <c r="P3972" s="34">
        <f t="shared" ca="1" si="2740"/>
        <v>15.90034767386158</v>
      </c>
      <c r="Q3972" s="34">
        <f t="shared" ca="1" si="2740"/>
        <v>15.852422003825302</v>
      </c>
      <c r="R3972" s="34">
        <f t="shared" ca="1" si="2740"/>
        <v>15.800461803098118</v>
      </c>
      <c r="S3972" s="34">
        <f t="shared" ca="1" si="2740"/>
        <v>15.744748443935697</v>
      </c>
      <c r="T3972" s="34">
        <f t="shared" ca="1" si="2740"/>
        <v>15.685557315940141</v>
      </c>
      <c r="U3972" s="34">
        <f t="shared" ca="1" si="2740"/>
        <v>15.623157565041298</v>
      </c>
      <c r="V3972" s="34">
        <f t="shared" ca="1" si="2740"/>
        <v>15.557811878971801</v>
      </c>
      <c r="W3972" s="34">
        <f t="shared" ca="1" si="2740"/>
        <v>15.489776315670809</v>
      </c>
      <c r="X3972" s="34">
        <f t="shared" ca="1" si="2740"/>
        <v>15.419300171137284</v>
      </c>
      <c r="Y3972" s="34">
        <f t="shared" ca="1" si="2740"/>
        <v>15.346625883434886</v>
      </c>
      <c r="Z3972" s="34">
        <f t="shared" ca="1" si="2740"/>
        <v>15.271988969662477</v>
      </c>
      <c r="AA3972" s="34">
        <f t="shared" ca="1" si="2740"/>
        <v>15.195617992880486</v>
      </c>
      <c r="AB3972" s="34">
        <f t="shared" ca="1" si="2740"/>
        <v>15.117734556125395</v>
      </c>
      <c r="AC3972" s="34">
        <f t="shared" ca="1" si="2740"/>
        <v>15.038553320826994</v>
      </c>
      <c r="AD3972" s="34">
        <f t="shared" ca="1" si="2740"/>
        <v>14.958282047065278</v>
      </c>
      <c r="AE3972" s="34">
        <f t="shared" ca="1" si="2740"/>
        <v>14.877121653305577</v>
      </c>
      <c r="AF3972" s="34">
        <f t="shared" ca="1" si="2740"/>
        <v>14.795266293361381</v>
      </c>
      <c r="AG3972" s="34">
        <f t="shared" ca="1" si="2740"/>
        <v>14.712903448530627</v>
      </c>
      <c r="AH3972" s="34">
        <f t="shared" ca="1" si="2740"/>
        <v>14.630214032961232</v>
      </c>
      <c r="AI3972" s="34">
        <f t="shared" ref="AI3972:BF3972" ca="1" si="2741">AI3734*AI3276</f>
        <v>14.547372510468238</v>
      </c>
      <c r="AJ3972" s="34">
        <f t="shared" ca="1" si="2741"/>
        <v>14.464547021146201</v>
      </c>
      <c r="AK3972" s="34">
        <f t="shared" ca="1" si="2741"/>
        <v>14.381899516276325</v>
      </c>
      <c r="AL3972" s="34">
        <f t="shared" ca="1" si="2741"/>
        <v>14.299585900114442</v>
      </c>
      <c r="AM3972" s="34">
        <f t="shared" ca="1" si="2741"/>
        <v>14.21775617731077</v>
      </c>
      <c r="AN3972" s="34">
        <f t="shared" ca="1" si="2741"/>
        <v>14.136554604778667</v>
      </c>
      <c r="AO3972" s="34">
        <f t="shared" ca="1" si="2741"/>
        <v>14.056119846981698</v>
      </c>
      <c r="AP3972" s="34">
        <f t="shared" ca="1" si="2741"/>
        <v>13.976585133669557</v>
      </c>
      <c r="AQ3972" s="34">
        <f t="shared" ca="1" si="2741"/>
        <v>13.898078419211309</v>
      </c>
      <c r="AR3972" s="34">
        <f t="shared" ca="1" si="2741"/>
        <v>13.820722542745697</v>
      </c>
      <c r="AS3972" s="34">
        <f t="shared" ca="1" si="2741"/>
        <v>13.744635388474764</v>
      </c>
      <c r="AT3972" s="34">
        <f t="shared" ca="1" si="2741"/>
        <v>13.669930045463079</v>
      </c>
      <c r="AU3972" s="34">
        <f t="shared" ca="1" si="2741"/>
        <v>13.596714966421994</v>
      </c>
      <c r="AV3972" s="34">
        <f t="shared" ca="1" si="2741"/>
        <v>13.525094124975677</v>
      </c>
      <c r="AW3972" s="34">
        <f t="shared" ca="1" si="2741"/>
        <v>13.455167171012743</v>
      </c>
      <c r="AX3972" s="34">
        <f t="shared" ca="1" si="2741"/>
        <v>13.38702958374207</v>
      </c>
      <c r="AY3972" s="34">
        <f t="shared" ca="1" si="2741"/>
        <v>13.320772822147337</v>
      </c>
      <c r="AZ3972" s="34">
        <f t="shared" ca="1" si="2741"/>
        <v>13.25648447256382</v>
      </c>
      <c r="BA3972" s="34">
        <f t="shared" ca="1" si="2741"/>
        <v>13.194248393168898</v>
      </c>
      <c r="BB3972" s="34">
        <f t="shared" ca="1" si="2741"/>
        <v>13.134144855174991</v>
      </c>
      <c r="BC3972" s="34">
        <f t="shared" ca="1" si="2741"/>
        <v>13.076250680596706</v>
      </c>
      <c r="BD3972" s="34">
        <f t="shared" ca="1" si="2741"/>
        <v>13.02063937644631</v>
      </c>
      <c r="BE3972" s="34">
        <f t="shared" ca="1" si="2741"/>
        <v>12.967381265288317</v>
      </c>
      <c r="BF3972" s="34">
        <f t="shared" ca="1" si="2741"/>
        <v>12.916543612068354</v>
      </c>
    </row>
    <row r="3973" spans="1:58" x14ac:dyDescent="0.2">
      <c r="A3973" s="9" t="str">
        <f t="shared" si="2695"/>
        <v>Norway</v>
      </c>
      <c r="C3973" s="34">
        <f t="shared" ref="C3973:AH3973" ca="1" si="2742">C3735*C3277</f>
        <v>59.050667327315637</v>
      </c>
      <c r="D3973" s="34">
        <f t="shared" ca="1" si="2742"/>
        <v>59.243386019094345</v>
      </c>
      <c r="E3973" s="34">
        <f t="shared" ca="1" si="2742"/>
        <v>59.436037665887774</v>
      </c>
      <c r="F3973" s="34">
        <f t="shared" ca="1" si="2742"/>
        <v>59.628678033700432</v>
      </c>
      <c r="G3973" s="34">
        <f t="shared" ca="1" si="2742"/>
        <v>59.821361004219881</v>
      </c>
      <c r="H3973" s="34">
        <f t="shared" ca="1" si="2742"/>
        <v>60.014138636624509</v>
      </c>
      <c r="I3973" s="34">
        <f t="shared" ca="1" si="2742"/>
        <v>60.207061227746387</v>
      </c>
      <c r="J3973" s="34">
        <f t="shared" ca="1" si="2742"/>
        <v>60.400177370603643</v>
      </c>
      <c r="K3973" s="34">
        <f t="shared" ca="1" si="2742"/>
        <v>60.593534011299553</v>
      </c>
      <c r="L3973" s="34">
        <f t="shared" ca="1" si="2742"/>
        <v>60.787176504311461</v>
      </c>
      <c r="M3973" s="34">
        <f t="shared" ca="1" si="2742"/>
        <v>60.981148666173986</v>
      </c>
      <c r="N3973" s="34">
        <f t="shared" ca="1" si="2742"/>
        <v>61.175492827586751</v>
      </c>
      <c r="O3973" s="34">
        <f t="shared" ca="1" si="2742"/>
        <v>61.370249883956703</v>
      </c>
      <c r="P3973" s="34">
        <f t="shared" ca="1" si="2742"/>
        <v>61.5654593444103</v>
      </c>
      <c r="Q3973" s="34">
        <f t="shared" ca="1" si="2742"/>
        <v>61.761159379290305</v>
      </c>
      <c r="R3973" s="34">
        <f t="shared" ca="1" si="2742"/>
        <v>61.957386866175796</v>
      </c>
      <c r="S3973" s="34">
        <f t="shared" ca="1" si="2742"/>
        <v>62.154177434443753</v>
      </c>
      <c r="T3973" s="34">
        <f t="shared" ca="1" si="2742"/>
        <v>62.351565508413046</v>
      </c>
      <c r="U3973" s="34">
        <f t="shared" ca="1" si="2742"/>
        <v>62.549584349091653</v>
      </c>
      <c r="V3973" s="34">
        <f t="shared" ca="1" si="2742"/>
        <v>62.748266094569566</v>
      </c>
      <c r="W3973" s="34">
        <f t="shared" ca="1" si="2742"/>
        <v>62.947641799079385</v>
      </c>
      <c r="X3973" s="34">
        <f t="shared" ca="1" si="2742"/>
        <v>63.147741470768437</v>
      </c>
      <c r="Y3973" s="34">
        <f t="shared" ca="1" si="2742"/>
        <v>63.348594108204566</v>
      </c>
      <c r="Z3973" s="34">
        <f t="shared" ca="1" si="2742"/>
        <v>63.550227735660322</v>
      </c>
      <c r="AA3973" s="34">
        <f t="shared" ca="1" si="2742"/>
        <v>63.752669437197497</v>
      </c>
      <c r="AB3973" s="34">
        <f t="shared" ca="1" si="2742"/>
        <v>63.955945389596693</v>
      </c>
      <c r="AC3973" s="34">
        <f t="shared" ca="1" si="2742"/>
        <v>64.160080894153822</v>
      </c>
      <c r="AD3973" s="34">
        <f t="shared" ca="1" si="2742"/>
        <v>64.365100407387402</v>
      </c>
      <c r="AE3973" s="34">
        <f t="shared" ca="1" si="2742"/>
        <v>64.571027570678041</v>
      </c>
      <c r="AF3973" s="34">
        <f t="shared" ca="1" si="2742"/>
        <v>64.777885238883485</v>
      </c>
      <c r="AG3973" s="34">
        <f t="shared" ca="1" si="2742"/>
        <v>64.985695507949401</v>
      </c>
      <c r="AH3973" s="34">
        <f t="shared" ca="1" si="2742"/>
        <v>65.194479741558325</v>
      </c>
      <c r="AI3973" s="34">
        <f t="shared" ref="AI3973:BF3973" ca="1" si="2743">AI3735*AI3277</f>
        <v>65.404258596836115</v>
      </c>
      <c r="AJ3973" s="34">
        <f t="shared" ca="1" si="2743"/>
        <v>65.615052049157015</v>
      </c>
      <c r="AK3973" s="34">
        <f t="shared" ca="1" si="2743"/>
        <v>65.82687941606541</v>
      </c>
      <c r="AL3973" s="34">
        <f t="shared" ca="1" si="2743"/>
        <v>66.03975938035434</v>
      </c>
      <c r="AM3973" s="34">
        <f t="shared" ca="1" si="2743"/>
        <v>66.253710012317512</v>
      </c>
      <c r="AN3973" s="34">
        <f t="shared" ca="1" si="2743"/>
        <v>66.468748791213258</v>
      </c>
      <c r="AO3973" s="34">
        <f t="shared" ca="1" si="2743"/>
        <v>66.684892625956095</v>
      </c>
      <c r="AP3973" s="34">
        <f t="shared" ca="1" si="2743"/>
        <v>66.9021578750732</v>
      </c>
      <c r="AQ3973" s="34">
        <f t="shared" ca="1" si="2743"/>
        <v>67.120560365939497</v>
      </c>
      <c r="AR3973" s="34">
        <f t="shared" ca="1" si="2743"/>
        <v>67.340115413327652</v>
      </c>
      <c r="AS3973" s="34">
        <f t="shared" ca="1" si="2743"/>
        <v>67.560837837285376</v>
      </c>
      <c r="AT3973" s="34">
        <f t="shared" ca="1" si="2743"/>
        <v>67.782741980374638</v>
      </c>
      <c r="AU3973" s="34">
        <f t="shared" ca="1" si="2743"/>
        <v>68.005841724284082</v>
      </c>
      <c r="AV3973" s="34">
        <f t="shared" ca="1" si="2743"/>
        <v>68.230150505847703</v>
      </c>
      <c r="AW3973" s="34">
        <f t="shared" ca="1" si="2743"/>
        <v>68.455681332480026</v>
      </c>
      <c r="AX3973" s="34">
        <f t="shared" ca="1" si="2743"/>
        <v>68.682446797059129</v>
      </c>
      <c r="AY3973" s="34">
        <f t="shared" ca="1" si="2743"/>
        <v>68.910459092266649</v>
      </c>
      <c r="AZ3973" s="34">
        <f t="shared" ca="1" si="2743"/>
        <v>69.139730024414945</v>
      </c>
      <c r="BA3973" s="34">
        <f t="shared" ca="1" si="2743"/>
        <v>69.370271026769046</v>
      </c>
      <c r="BB3973" s="34">
        <f t="shared" ca="1" si="2743"/>
        <v>69.602093172392529</v>
      </c>
      <c r="BC3973" s="34">
        <f t="shared" ca="1" si="2743"/>
        <v>69.835207186523618</v>
      </c>
      <c r="BD3973" s="34">
        <f t="shared" ca="1" si="2743"/>
        <v>70.06962345850954</v>
      </c>
      <c r="BE3973" s="34">
        <f t="shared" ca="1" si="2743"/>
        <v>70.305352053304276</v>
      </c>
      <c r="BF3973" s="34">
        <f t="shared" ca="1" si="2743"/>
        <v>70.542402722556432</v>
      </c>
    </row>
    <row r="3974" spans="1:58" x14ac:dyDescent="0.2">
      <c r="A3974" s="9" t="str">
        <f t="shared" si="2695"/>
        <v>Oman</v>
      </c>
      <c r="C3974" s="34">
        <f t="shared" ref="C3974:AH3974" ca="1" si="2744">C3736*C3278</f>
        <v>32.427905654494559</v>
      </c>
      <c r="D3974" s="34">
        <f t="shared" ca="1" si="2744"/>
        <v>33.587562728372227</v>
      </c>
      <c r="E3974" s="34">
        <f t="shared" ca="1" si="2744"/>
        <v>34.741705170654107</v>
      </c>
      <c r="F3974" s="34">
        <f t="shared" ca="1" si="2744"/>
        <v>35.888518818379538</v>
      </c>
      <c r="G3974" s="34">
        <f t="shared" ca="1" si="2744"/>
        <v>37.026246321313991</v>
      </c>
      <c r="H3974" s="34">
        <f t="shared" ca="1" si="2744"/>
        <v>38.153190785898325</v>
      </c>
      <c r="I3974" s="34">
        <f t="shared" ca="1" si="2744"/>
        <v>39.267718816440123</v>
      </c>
      <c r="J3974" s="34">
        <f t="shared" ca="1" si="2744"/>
        <v>40.368262980640111</v>
      </c>
      <c r="K3974" s="34">
        <f t="shared" ca="1" si="2744"/>
        <v>41.453323729549098</v>
      </c>
      <c r="L3974" s="34">
        <f t="shared" ca="1" si="2744"/>
        <v>42.521470804223064</v>
      </c>
      <c r="M3974" s="34">
        <f t="shared" ca="1" si="2744"/>
        <v>43.571344163051108</v>
      </c>
      <c r="N3974" s="34">
        <f t="shared" ca="1" si="2744"/>
        <v>44.601654464661848</v>
      </c>
      <c r="O3974" s="34">
        <f t="shared" ca="1" si="2744"/>
        <v>45.611183142000833</v>
      </c>
      <c r="P3974" s="34">
        <f t="shared" ca="1" si="2744"/>
        <v>46.59878210309963</v>
      </c>
      <c r="Q3974" s="34">
        <f t="shared" ca="1" si="2744"/>
        <v>47.563373093896871</v>
      </c>
      <c r="R3974" s="34">
        <f t="shared" ca="1" si="2744"/>
        <v>48.503946757688801</v>
      </c>
      <c r="S3974" s="34">
        <f t="shared" ca="1" si="2744"/>
        <v>49.419561424936269</v>
      </c>
      <c r="T3974" s="34">
        <f t="shared" ca="1" si="2744"/>
        <v>50.309341665882435</v>
      </c>
      <c r="U3974" s="34">
        <f t="shared" ca="1" si="2744"/>
        <v>51.172476637152485</v>
      </c>
      <c r="V3974" s="34">
        <f t="shared" ca="1" si="2744"/>
        <v>52.008218251825262</v>
      </c>
      <c r="W3974" s="34">
        <f t="shared" ca="1" si="2744"/>
        <v>52.815879200980113</v>
      </c>
      <c r="X3974" s="34">
        <f t="shared" ca="1" si="2744"/>
        <v>53.594830852802374</v>
      </c>
      <c r="Y3974" s="34">
        <f t="shared" ca="1" si="2744"/>
        <v>54.344501053714154</v>
      </c>
      <c r="Z3974" s="34">
        <f t="shared" ca="1" si="2744"/>
        <v>55.064371854039265</v>
      </c>
      <c r="AA3974" s="34">
        <f t="shared" ca="1" si="2744"/>
        <v>55.753977179007151</v>
      </c>
      <c r="AB3974" s="34">
        <f t="shared" ca="1" si="2744"/>
        <v>56.412900464014292</v>
      </c>
      <c r="AC3974" s="34">
        <f t="shared" ca="1" si="2744"/>
        <v>57.040772271421012</v>
      </c>
      <c r="AD3974" s="34">
        <f t="shared" ca="1" si="2744"/>
        <v>57.637267904302881</v>
      </c>
      <c r="AE3974" s="34">
        <f t="shared" ca="1" si="2744"/>
        <v>58.202105031123985</v>
      </c>
      <c r="AF3974" s="34">
        <f t="shared" ca="1" si="2744"/>
        <v>58.735041333532166</v>
      </c>
      <c r="AG3974" s="34">
        <f t="shared" ca="1" si="2744"/>
        <v>59.23587218817913</v>
      </c>
      <c r="AH3974" s="34">
        <f t="shared" ca="1" si="2744"/>
        <v>59.704428391905353</v>
      </c>
      <c r="AI3974" s="34">
        <f t="shared" ref="AI3974:BF3974" ca="1" si="2745">AI3736*AI3278</f>
        <v>60.140573938434116</v>
      </c>
      <c r="AJ3974" s="34">
        <f t="shared" ca="1" si="2745"/>
        <v>60.544203853391096</v>
      </c>
      <c r="AK3974" s="34">
        <f t="shared" ca="1" si="2745"/>
        <v>60.915242093453166</v>
      </c>
      <c r="AL3974" s="34">
        <f t="shared" ca="1" si="2745"/>
        <v>61.253639514216871</v>
      </c>
      <c r="AM3974" s="34">
        <f t="shared" ca="1" si="2745"/>
        <v>61.559371910619468</v>
      </c>
      <c r="AN3974" s="34">
        <f t="shared" ca="1" si="2745"/>
        <v>61.832438132657948</v>
      </c>
      <c r="AO3974" s="34">
        <f t="shared" ca="1" si="2745"/>
        <v>62.072858278564624</v>
      </c>
      <c r="AP3974" s="34">
        <f t="shared" ca="1" si="2745"/>
        <v>62.280671966715268</v>
      </c>
      <c r="AQ3974" s="34">
        <f t="shared" ca="1" si="2745"/>
        <v>62.455936687036619</v>
      </c>
      <c r="AR3974" s="34">
        <f t="shared" ca="1" si="2745"/>
        <v>62.598726232006953</v>
      </c>
      <c r="AS3974" s="34">
        <f t="shared" ca="1" si="2745"/>
        <v>62.709129206974715</v>
      </c>
      <c r="AT3974" s="34">
        <f t="shared" ca="1" si="2745"/>
        <v>62.787247618907912</v>
      </c>
      <c r="AU3974" s="34">
        <f t="shared" ca="1" si="2745"/>
        <v>62.833195542522049</v>
      </c>
      <c r="AV3974" s="34">
        <f t="shared" ca="1" si="2745"/>
        <v>62.847097862184086</v>
      </c>
      <c r="AW3974" s="34">
        <f t="shared" ca="1" si="2745"/>
        <v>62.829089087930363</v>
      </c>
      <c r="AX3974" s="34">
        <f t="shared" ca="1" si="2745"/>
        <v>62.779312243527599</v>
      </c>
      <c r="AY3974" s="34">
        <f t="shared" ca="1" si="2745"/>
        <v>62.69791782445234</v>
      </c>
      <c r="AZ3974" s="34">
        <f t="shared" ca="1" si="2745"/>
        <v>62.585062823400605</v>
      </c>
      <c r="BA3974" s="34">
        <f t="shared" ca="1" si="2745"/>
        <v>62.440909820959291</v>
      </c>
      <c r="BB3974" s="34">
        <f t="shared" ca="1" si="2745"/>
        <v>62.265626138800442</v>
      </c>
      <c r="BC3974" s="34">
        <f t="shared" ca="1" si="2745"/>
        <v>62.059383052922435</v>
      </c>
      <c r="BD3974" s="34">
        <f t="shared" ca="1" si="2745"/>
        <v>61.822355064189139</v>
      </c>
      <c r="BE3974" s="34">
        <f t="shared" ca="1" si="2745"/>
        <v>61.554719223650331</v>
      </c>
      <c r="BF3974" s="34">
        <f t="shared" ca="1" si="2745"/>
        <v>61.256654509856013</v>
      </c>
    </row>
    <row r="3975" spans="1:58" x14ac:dyDescent="0.2">
      <c r="A3975" s="9" t="str">
        <f t="shared" si="2695"/>
        <v>Pakistan</v>
      </c>
      <c r="C3975" s="34">
        <f t="shared" ref="C3975:AH3975" ca="1" si="2746">C3737*C3279</f>
        <v>1899.7547370204368</v>
      </c>
      <c r="D3975" s="34">
        <f t="shared" ca="1" si="2746"/>
        <v>1985.8635970286171</v>
      </c>
      <c r="E3975" s="34">
        <f t="shared" ca="1" si="2746"/>
        <v>2072.4497335038509</v>
      </c>
      <c r="F3975" s="34">
        <f t="shared" ca="1" si="2746"/>
        <v>2159.3619047584216</v>
      </c>
      <c r="G3975" s="34">
        <f t="shared" ca="1" si="2746"/>
        <v>2246.4504236920948</v>
      </c>
      <c r="H3975" s="34">
        <f t="shared" ca="1" si="2746"/>
        <v>2333.5677082397956</v>
      </c>
      <c r="I3975" s="34">
        <f t="shared" ca="1" si="2746"/>
        <v>2420.5687837354649</v>
      </c>
      <c r="J3975" s="34">
        <f t="shared" ca="1" si="2746"/>
        <v>2507.3117367762143</v>
      </c>
      <c r="K3975" s="34">
        <f t="shared" ca="1" si="2746"/>
        <v>2593.6581207155596</v>
      </c>
      <c r="L3975" s="34">
        <f t="shared" ca="1" si="2746"/>
        <v>2679.4733134039743</v>
      </c>
      <c r="M3975" s="34">
        <f t="shared" ca="1" si="2746"/>
        <v>2764.6268282198184</v>
      </c>
      <c r="N3975" s="34">
        <f t="shared" ca="1" si="2746"/>
        <v>2848.9925797989354</v>
      </c>
      <c r="O3975" s="34">
        <f t="shared" ca="1" si="2746"/>
        <v>2932.4491061860053</v>
      </c>
      <c r="P3975" s="34">
        <f t="shared" ca="1" si="2746"/>
        <v>3014.8797493804723</v>
      </c>
      <c r="Q3975" s="34">
        <f t="shared" ca="1" si="2746"/>
        <v>3096.1727964586867</v>
      </c>
      <c r="R3975" s="34">
        <f t="shared" ca="1" si="2746"/>
        <v>3176.2215836081186</v>
      </c>
      <c r="S3975" s="34">
        <f t="shared" ca="1" si="2746"/>
        <v>3254.9245655195396</v>
      </c>
      <c r="T3975" s="34">
        <f t="shared" ca="1" si="2746"/>
        <v>3332.1853526586715</v>
      </c>
      <c r="U3975" s="34">
        <f t="shared" ca="1" si="2746"/>
        <v>3407.9127189728883</v>
      </c>
      <c r="V3975" s="34">
        <f t="shared" ca="1" si="2746"/>
        <v>3482.0205825901171</v>
      </c>
      <c r="W3975" s="34">
        <f t="shared" ca="1" si="2746"/>
        <v>3554.4279620485831</v>
      </c>
      <c r="X3975" s="34">
        <f t="shared" ca="1" si="2746"/>
        <v>3625.0589105410613</v>
      </c>
      <c r="Y3975" s="34">
        <f t="shared" ca="1" si="2746"/>
        <v>3693.8424305942285</v>
      </c>
      <c r="Z3975" s="34">
        <f t="shared" ca="1" si="2746"/>
        <v>3760.7123715158759</v>
      </c>
      <c r="AA3975" s="34">
        <f t="shared" ca="1" si="2746"/>
        <v>3825.6073118409449</v>
      </c>
      <c r="AB3975" s="34">
        <f t="shared" ca="1" si="2746"/>
        <v>3888.4704289014148</v>
      </c>
      <c r="AC3975" s="34">
        <f t="shared" ca="1" si="2746"/>
        <v>3949.2493575245203</v>
      </c>
      <c r="AD3975" s="34">
        <f t="shared" ca="1" si="2746"/>
        <v>4007.8960397370784</v>
      </c>
      <c r="AE3975" s="34">
        <f t="shared" ca="1" si="2746"/>
        <v>4064.3665672323623</v>
      </c>
      <c r="AF3975" s="34">
        <f t="shared" ca="1" si="2746"/>
        <v>4118.6210182190825</v>
      </c>
      <c r="AG3975" s="34">
        <f t="shared" ca="1" si="2746"/>
        <v>4170.6232901491412</v>
      </c>
      <c r="AH3975" s="34">
        <f t="shared" ca="1" si="2746"/>
        <v>4220.3409296906339</v>
      </c>
      <c r="AI3975" s="34">
        <f t="shared" ref="AI3975:BF3975" ca="1" si="2747">AI3737*AI3279</f>
        <v>4267.7449611849488</v>
      </c>
      <c r="AJ3975" s="34">
        <f t="shared" ca="1" si="2747"/>
        <v>4312.8097147102435</v>
      </c>
      <c r="AK3975" s="34">
        <f t="shared" ca="1" si="2747"/>
        <v>4355.5126547542868</v>
      </c>
      <c r="AL3975" s="34">
        <f t="shared" ca="1" si="2747"/>
        <v>4395.8342103850855</v>
      </c>
      <c r="AM3975" s="34">
        <f t="shared" ca="1" si="2747"/>
        <v>4433.7576077083932</v>
      </c>
      <c r="AN3975" s="34">
        <f t="shared" ca="1" si="2747"/>
        <v>4469.2687052927304</v>
      </c>
      <c r="AO3975" s="34">
        <f t="shared" ca="1" si="2747"/>
        <v>4502.3558331554768</v>
      </c>
      <c r="AP3975" s="34">
        <f t="shared" ca="1" si="2747"/>
        <v>4533.0096358131614</v>
      </c>
      <c r="AQ3975" s="34">
        <f t="shared" ca="1" si="2747"/>
        <v>4561.2229198151754</v>
      </c>
      <c r="AR3975" s="34">
        <f t="shared" ca="1" si="2747"/>
        <v>4586.9905061102781</v>
      </c>
      <c r="AS3975" s="34">
        <f t="shared" ca="1" si="2747"/>
        <v>4610.3090875239359</v>
      </c>
      <c r="AT3975" s="34">
        <f t="shared" ca="1" si="2747"/>
        <v>4631.1770915588477</v>
      </c>
      <c r="AU3975" s="34">
        <f t="shared" ca="1" si="2747"/>
        <v>4649.5945486814853</v>
      </c>
      <c r="AV3975" s="34">
        <f t="shared" ca="1" si="2747"/>
        <v>4665.5629661972825</v>
      </c>
      <c r="AW3975" s="34">
        <f t="shared" ca="1" si="2747"/>
        <v>4679.0852077786049</v>
      </c>
      <c r="AX3975" s="34">
        <f t="shared" ca="1" si="2747"/>
        <v>4690.1653786657971</v>
      </c>
      <c r="AY3975" s="34">
        <f t="shared" ca="1" si="2747"/>
        <v>4698.8087165226352</v>
      </c>
      <c r="AZ3975" s="34">
        <f t="shared" ca="1" si="2747"/>
        <v>4705.0214879013301</v>
      </c>
      <c r="BA3975" s="34">
        <f t="shared" ca="1" si="2747"/>
        <v>4708.8108902419499</v>
      </c>
      <c r="BB3975" s="34">
        <f t="shared" ca="1" si="2747"/>
        <v>4710.1849593042562</v>
      </c>
      <c r="BC3975" s="34">
        <f t="shared" ca="1" si="2747"/>
        <v>4709.1524819175484</v>
      </c>
      <c r="BD3975" s="34">
        <f t="shared" ca="1" si="2747"/>
        <v>4705.722913907839</v>
      </c>
      <c r="BE3975" s="34">
        <f t="shared" ca="1" si="2747"/>
        <v>4699.906303055428</v>
      </c>
      <c r="BF3975" s="34">
        <f t="shared" ca="1" si="2747"/>
        <v>4691.7132169216484</v>
      </c>
    </row>
    <row r="3976" spans="1:58" x14ac:dyDescent="0.2">
      <c r="A3976" s="9" t="str">
        <f t="shared" si="2695"/>
        <v>Palau</v>
      </c>
      <c r="C3976" s="34">
        <f t="shared" ref="C3976:AH3976" ca="1" si="2748">C3738*C3280</f>
        <v>0.32057847969706915</v>
      </c>
      <c r="D3976" s="34">
        <f t="shared" ca="1" si="2748"/>
        <v>0.32277290912222095</v>
      </c>
      <c r="E3976" s="34">
        <f t="shared" ca="1" si="2748"/>
        <v>0.32490332609299405</v>
      </c>
      <c r="F3976" s="34">
        <f t="shared" ca="1" si="2748"/>
        <v>0.32697124763416002</v>
      </c>
      <c r="G3976" s="34">
        <f t="shared" ca="1" si="2748"/>
        <v>0.32897819028933001</v>
      </c>
      <c r="H3976" s="34">
        <f t="shared" ca="1" si="2748"/>
        <v>0.33092566658846478</v>
      </c>
      <c r="I3976" s="34">
        <f t="shared" ca="1" si="2748"/>
        <v>0.33281518183206221</v>
      </c>
      <c r="J3976" s="34">
        <f t="shared" ca="1" si="2748"/>
        <v>0.33464823117534059</v>
      </c>
      <c r="K3976" s="34">
        <f t="shared" ca="1" si="2748"/>
        <v>0.3364262969958744</v>
      </c>
      <c r="L3976" s="34">
        <f t="shared" ca="1" si="2748"/>
        <v>0.3381508465283744</v>
      </c>
      <c r="M3976" s="34">
        <f t="shared" ca="1" si="2748"/>
        <v>0.33982332975062368</v>
      </c>
      <c r="N3976" s="34">
        <f t="shared" ca="1" si="2748"/>
        <v>0.34144517750496489</v>
      </c>
      <c r="O3976" s="34">
        <f t="shared" ca="1" si="2748"/>
        <v>0.34301779984018255</v>
      </c>
      <c r="P3976" s="34">
        <f t="shared" ca="1" si="2748"/>
        <v>0.34454258455910758</v>
      </c>
      <c r="Q3976" s="34">
        <f t="shared" ca="1" si="2748"/>
        <v>0.34602089595780183</v>
      </c>
      <c r="R3976" s="34">
        <f t="shared" ca="1" si="2748"/>
        <v>0.34745407374273218</v>
      </c>
      <c r="S3976" s="34">
        <f t="shared" ca="1" si="2748"/>
        <v>0.34884343211291174</v>
      </c>
      <c r="T3976" s="34">
        <f t="shared" ca="1" si="2748"/>
        <v>0.35019025899457762</v>
      </c>
      <c r="U3976" s="34">
        <f t="shared" ca="1" si="2748"/>
        <v>0.35149581541655794</v>
      </c>
      <c r="V3976" s="34">
        <f t="shared" ca="1" si="2748"/>
        <v>0.3527613350150815</v>
      </c>
      <c r="W3976" s="34">
        <f t="shared" ca="1" si="2748"/>
        <v>0.3539880236573667</v>
      </c>
      <c r="X3976" s="34">
        <f t="shared" ca="1" si="2748"/>
        <v>0.35517705917391207</v>
      </c>
      <c r="Y3976" s="34">
        <f t="shared" ca="1" si="2748"/>
        <v>0.35632959118998397</v>
      </c>
      <c r="Z3976" s="34">
        <f t="shared" ca="1" si="2748"/>
        <v>0.35744674104735541</v>
      </c>
      <c r="AA3976" s="34">
        <f t="shared" ca="1" si="2748"/>
        <v>0.35852960180789351</v>
      </c>
      <c r="AB3976" s="34">
        <f t="shared" ca="1" si="2748"/>
        <v>0.35957923833112526</v>
      </c>
      <c r="AC3976" s="34">
        <f t="shared" ca="1" si="2748"/>
        <v>0.3605966874184155</v>
      </c>
      <c r="AD3976" s="34">
        <f t="shared" ca="1" si="2748"/>
        <v>0.36158295801688556</v>
      </c>
      <c r="AE3976" s="34">
        <f t="shared" ca="1" si="2748"/>
        <v>0.3625390314766696</v>
      </c>
      <c r="AF3976" s="34">
        <f t="shared" ca="1" si="2748"/>
        <v>0.3634658618555538</v>
      </c>
      <c r="AG3976" s="34">
        <f t="shared" ca="1" si="2748"/>
        <v>0.36436437626547663</v>
      </c>
      <c r="AH3976" s="34">
        <f t="shared" ca="1" si="2748"/>
        <v>0.3652354752557711</v>
      </c>
      <c r="AI3976" s="34">
        <f t="shared" ref="AI3976:BF3976" ca="1" si="2749">AI3738*AI3280</f>
        <v>0.3660800332284217</v>
      </c>
      <c r="AJ3976" s="34">
        <f t="shared" ca="1" si="2749"/>
        <v>0.36689889888097094</v>
      </c>
      <c r="AK3976" s="34">
        <f t="shared" ca="1" si="2749"/>
        <v>0.36769289567305996</v>
      </c>
      <c r="AL3976" s="34">
        <f t="shared" ca="1" si="2749"/>
        <v>0.36846282231291255</v>
      </c>
      <c r="AM3976" s="34">
        <f t="shared" ca="1" si="2749"/>
        <v>0.36920945326037752</v>
      </c>
      <c r="AN3976" s="34">
        <f t="shared" ca="1" si="2749"/>
        <v>0.36993353924343586</v>
      </c>
      <c r="AO3976" s="34">
        <f t="shared" ca="1" si="2749"/>
        <v>0.37063580778534672</v>
      </c>
      <c r="AP3976" s="34">
        <f t="shared" ca="1" si="2749"/>
        <v>0.37131696373985951</v>
      </c>
      <c r="AQ3976" s="34">
        <f t="shared" ca="1" si="2749"/>
        <v>0.37197768983215751</v>
      </c>
      <c r="AR3976" s="34">
        <f t="shared" ca="1" si="2749"/>
        <v>0.37261864720341537</v>
      </c>
      <c r="AS3976" s="34">
        <f t="shared" ca="1" si="2749"/>
        <v>0.37324047595706172</v>
      </c>
      <c r="AT3976" s="34">
        <f t="shared" ca="1" si="2749"/>
        <v>0.37384379570502407</v>
      </c>
      <c r="AU3976" s="34">
        <f t="shared" ca="1" si="2749"/>
        <v>0.37442920611241537</v>
      </c>
      <c r="AV3976" s="34">
        <f t="shared" ca="1" si="2749"/>
        <v>0.37499728743928074</v>
      </c>
      <c r="AW3976" s="34">
        <f t="shared" ca="1" si="2749"/>
        <v>0.37554860107817623</v>
      </c>
      <c r="AX3976" s="34">
        <f t="shared" ca="1" si="2749"/>
        <v>0.37608369008649289</v>
      </c>
      <c r="AY3976" s="34">
        <f t="shared" ca="1" si="2749"/>
        <v>0.37660307971256463</v>
      </c>
      <c r="AZ3976" s="34">
        <f t="shared" ca="1" si="2749"/>
        <v>0.37710727791472154</v>
      </c>
      <c r="BA3976" s="34">
        <f t="shared" ca="1" si="2749"/>
        <v>0.37759677587255497</v>
      </c>
      <c r="BB3976" s="34">
        <f t="shared" ca="1" si="2749"/>
        <v>0.37807204848976456</v>
      </c>
      <c r="BC3976" s="34">
        <f t="shared" ca="1" si="2749"/>
        <v>0.37853355488804652</v>
      </c>
      <c r="BD3976" s="34">
        <f t="shared" ca="1" si="2749"/>
        <v>0.3789817388915665</v>
      </c>
      <c r="BE3976" s="34">
        <f t="shared" ca="1" si="2749"/>
        <v>0.37941702950163797</v>
      </c>
      <c r="BF3976" s="34">
        <f t="shared" ca="1" si="2749"/>
        <v>0.37983984136129534</v>
      </c>
    </row>
    <row r="3977" spans="1:58" x14ac:dyDescent="0.2">
      <c r="A3977" s="9" t="str">
        <f t="shared" si="2695"/>
        <v>Palestine</v>
      </c>
      <c r="C3977" s="34">
        <f t="shared" ref="C3977:AH3977" ca="1" si="2750">C3739*C3281</f>
        <v>71.809648503814628</v>
      </c>
      <c r="D3977" s="34">
        <f t="shared" ca="1" si="2750"/>
        <v>74.001788183662228</v>
      </c>
      <c r="E3977" s="34">
        <f t="shared" ca="1" si="2750"/>
        <v>76.180476341493744</v>
      </c>
      <c r="F3977" s="34">
        <f t="shared" ca="1" si="2750"/>
        <v>78.343386111542046</v>
      </c>
      <c r="G3977" s="34">
        <f t="shared" ca="1" si="2750"/>
        <v>80.488293588858355</v>
      </c>
      <c r="H3977" s="34">
        <f t="shared" ca="1" si="2750"/>
        <v>82.613079049815909</v>
      </c>
      <c r="I3977" s="34">
        <f t="shared" ca="1" si="2750"/>
        <v>84.715727547455018</v>
      </c>
      <c r="J3977" s="34">
        <f t="shared" ca="1" si="2750"/>
        <v>86.794328933572189</v>
      </c>
      <c r="K3977" s="34">
        <f t="shared" ca="1" si="2750"/>
        <v>88.847077358695813</v>
      </c>
      <c r="L3977" s="34">
        <f t="shared" ca="1" si="2750"/>
        <v>90.872270300615696</v>
      </c>
      <c r="M3977" s="34">
        <f t="shared" ca="1" si="2750"/>
        <v>92.868307170445476</v>
      </c>
      <c r="N3977" s="34">
        <f t="shared" ca="1" si="2750"/>
        <v>94.833687543995211</v>
      </c>
      <c r="O3977" s="34">
        <f t="shared" ca="1" si="2750"/>
        <v>96.767009063895159</v>
      </c>
      <c r="P3977" s="34">
        <f t="shared" ca="1" si="2750"/>
        <v>98.666965056180786</v>
      </c>
      <c r="Q3977" s="34">
        <f t="shared" ca="1" si="2750"/>
        <v>100.53234190230084</v>
      </c>
      <c r="R3977" s="34">
        <f t="shared" ca="1" si="2750"/>
        <v>102.36201620552617</v>
      </c>
      <c r="S3977" s="34">
        <f t="shared" ca="1" si="2750"/>
        <v>104.15495178777682</v>
      </c>
      <c r="T3977" s="34">
        <f t="shared" ca="1" si="2750"/>
        <v>105.9101965507591</v>
      </c>
      <c r="U3977" s="34">
        <f t="shared" ca="1" si="2750"/>
        <v>107.6268792322831</v>
      </c>
      <c r="V3977" s="34">
        <f t="shared" ca="1" si="2750"/>
        <v>109.30420608656343</v>
      </c>
      <c r="W3977" s="34">
        <f t="shared" ca="1" si="2750"/>
        <v>110.94145751434141</v>
      </c>
      <c r="X3977" s="34">
        <f t="shared" ca="1" si="2750"/>
        <v>112.53798466669177</v>
      </c>
      <c r="Y3977" s="34">
        <f t="shared" ca="1" si="2750"/>
        <v>114.09320604354802</v>
      </c>
      <c r="Z3977" s="34">
        <f t="shared" ca="1" si="2750"/>
        <v>115.60660410623076</v>
      </c>
      <c r="AA3977" s="34">
        <f t="shared" ca="1" si="2750"/>
        <v>117.07772192063028</v>
      </c>
      <c r="AB3977" s="34">
        <f t="shared" ca="1" si="2750"/>
        <v>118.50615984614032</v>
      </c>
      <c r="AC3977" s="34">
        <f t="shared" ca="1" si="2750"/>
        <v>119.89157228303161</v>
      </c>
      <c r="AD3977" s="34">
        <f t="shared" ca="1" si="2750"/>
        <v>121.23366448968584</v>
      </c>
      <c r="AE3977" s="34">
        <f t="shared" ca="1" si="2750"/>
        <v>122.53218947894307</v>
      </c>
      <c r="AF3977" s="34">
        <f t="shared" ca="1" si="2750"/>
        <v>123.78694500176599</v>
      </c>
      <c r="AG3977" s="34">
        <f t="shared" ca="1" si="2750"/>
        <v>124.99777062449483</v>
      </c>
      <c r="AH3977" s="34">
        <f t="shared" ca="1" si="2750"/>
        <v>126.16454490520285</v>
      </c>
      <c r="AI3977" s="34">
        <f t="shared" ref="AI3977:BF3977" ca="1" si="2751">AI3739*AI3281</f>
        <v>127.2871826729595</v>
      </c>
      <c r="AJ3977" s="34">
        <f t="shared" ca="1" si="2751"/>
        <v>128.36563241324308</v>
      </c>
      <c r="AK3977" s="34">
        <f t="shared" ca="1" si="2751"/>
        <v>129.39987376125083</v>
      </c>
      <c r="AL3977" s="34">
        <f t="shared" ca="1" si="2751"/>
        <v>130.38991510453971</v>
      </c>
      <c r="AM3977" s="34">
        <f t="shared" ca="1" si="2751"/>
        <v>131.3357912951289</v>
      </c>
      <c r="AN3977" s="34">
        <f t="shared" ca="1" si="2751"/>
        <v>132.23756147103282</v>
      </c>
      <c r="AO3977" s="34">
        <f t="shared" ca="1" si="2751"/>
        <v>133.09530698605656</v>
      </c>
      <c r="AP3977" s="34">
        <f t="shared" ca="1" si="2751"/>
        <v>133.90912944673002</v>
      </c>
      <c r="AQ3977" s="34">
        <f t="shared" ca="1" si="2751"/>
        <v>134.67914885426427</v>
      </c>
      <c r="AR3977" s="34">
        <f t="shared" ca="1" si="2751"/>
        <v>135.40550184956231</v>
      </c>
      <c r="AS3977" s="34">
        <f t="shared" ca="1" si="2751"/>
        <v>136.08834005844417</v>
      </c>
      <c r="AT3977" s="34">
        <f t="shared" ca="1" si="2751"/>
        <v>136.72782853455652</v>
      </c>
      <c r="AU3977" s="34">
        <f t="shared" ca="1" si="2751"/>
        <v>137.32414429666403</v>
      </c>
      <c r="AV3977" s="34">
        <f t="shared" ca="1" si="2751"/>
        <v>137.87747495739234</v>
      </c>
      <c r="AW3977" s="34">
        <f t="shared" ca="1" si="2751"/>
        <v>138.38801743979892</v>
      </c>
      <c r="AX3977" s="34">
        <f t="shared" ca="1" si="2751"/>
        <v>138.85597677864368</v>
      </c>
      <c r="AY3977" s="34">
        <f t="shared" ca="1" si="2751"/>
        <v>139.28156500260232</v>
      </c>
      <c r="AZ3977" s="34">
        <f t="shared" ca="1" si="2751"/>
        <v>139.66500009418544</v>
      </c>
      <c r="BA3977" s="34">
        <f t="shared" ca="1" si="2751"/>
        <v>140.00650502354779</v>
      </c>
      <c r="BB3977" s="34">
        <f t="shared" ca="1" si="2751"/>
        <v>140.30630685298317</v>
      </c>
      <c r="BC3977" s="34">
        <f t="shared" ca="1" si="2751"/>
        <v>140.56463590835966</v>
      </c>
      <c r="BD3977" s="34">
        <f t="shared" ca="1" si="2751"/>
        <v>140.78172501436018</v>
      </c>
      <c r="BE3977" s="34">
        <f t="shared" ca="1" si="2751"/>
        <v>140.95780878987699</v>
      </c>
      <c r="BF3977" s="34">
        <f t="shared" ca="1" si="2751"/>
        <v>141.09312300058997</v>
      </c>
    </row>
    <row r="3978" spans="1:58" x14ac:dyDescent="0.2">
      <c r="A3978" s="9" t="str">
        <f t="shared" si="2695"/>
        <v>Panama</v>
      </c>
      <c r="C3978" s="34">
        <f t="shared" ref="C3978:AH3978" ca="1" si="2752">C3740*C3282</f>
        <v>46.010330446841451</v>
      </c>
      <c r="D3978" s="34">
        <f t="shared" ca="1" si="2752"/>
        <v>46.953065752116856</v>
      </c>
      <c r="E3978" s="34">
        <f t="shared" ca="1" si="2752"/>
        <v>47.87729370023326</v>
      </c>
      <c r="F3978" s="34">
        <f t="shared" ca="1" si="2752"/>
        <v>48.782355176870688</v>
      </c>
      <c r="G3978" s="34">
        <f t="shared" ca="1" si="2752"/>
        <v>49.667646541937962</v>
      </c>
      <c r="H3978" s="34">
        <f t="shared" ca="1" si="2752"/>
        <v>50.532617897013189</v>
      </c>
      <c r="I3978" s="34">
        <f t="shared" ca="1" si="2752"/>
        <v>51.376771233416655</v>
      </c>
      <c r="J3978" s="34">
        <f t="shared" ca="1" si="2752"/>
        <v>52.199658483550344</v>
      </c>
      <c r="K3978" s="34">
        <f t="shared" ca="1" si="2752"/>
        <v>53.000879496615788</v>
      </c>
      <c r="L3978" s="34">
        <f t="shared" ca="1" si="2752"/>
        <v>53.780079958135012</v>
      </c>
      <c r="M3978" s="34">
        <f t="shared" ca="1" si="2752"/>
        <v>54.536949271165803</v>
      </c>
      <c r="N3978" s="34">
        <f t="shared" ca="1" si="2752"/>
        <v>55.27121841543002</v>
      </c>
      <c r="O3978" s="34">
        <f t="shared" ca="1" si="2752"/>
        <v>55.982657799099272</v>
      </c>
      <c r="P3978" s="34">
        <f t="shared" ca="1" si="2752"/>
        <v>56.671075116399983</v>
      </c>
      <c r="Q3978" s="34">
        <f t="shared" ca="1" si="2752"/>
        <v>57.336313222835251</v>
      </c>
      <c r="R3978" s="34">
        <f t="shared" ca="1" si="2752"/>
        <v>57.978248038353421</v>
      </c>
      <c r="S3978" s="34">
        <f t="shared" ca="1" si="2752"/>
        <v>58.596786487568551</v>
      </c>
      <c r="T3978" s="34">
        <f t="shared" ca="1" si="2752"/>
        <v>59.191864484826858</v>
      </c>
      <c r="U3978" s="34">
        <f t="shared" ca="1" si="2752"/>
        <v>59.763444970845534</v>
      </c>
      <c r="V3978" s="34">
        <f t="shared" ca="1" si="2752"/>
        <v>60.311516006489299</v>
      </c>
      <c r="W3978" s="34">
        <f t="shared" ca="1" si="2752"/>
        <v>60.836088928345553</v>
      </c>
      <c r="X3978" s="34">
        <f t="shared" ca="1" si="2752"/>
        <v>61.337196569765425</v>
      </c>
      <c r="Y3978" s="34">
        <f t="shared" ca="1" si="2752"/>
        <v>61.814891550294234</v>
      </c>
      <c r="Z3978" s="34">
        <f t="shared" ca="1" si="2752"/>
        <v>62.269244635566139</v>
      </c>
      <c r="AA3978" s="34">
        <f t="shared" ca="1" si="2752"/>
        <v>62.700343169144666</v>
      </c>
      <c r="AB3978" s="34">
        <f t="shared" ca="1" si="2752"/>
        <v>63.108289577093018</v>
      </c>
      <c r="AC3978" s="34">
        <f t="shared" ca="1" si="2752"/>
        <v>63.493199945604928</v>
      </c>
      <c r="AD3978" s="34">
        <f t="shared" ca="1" si="2752"/>
        <v>63.855202671447543</v>
      </c>
      <c r="AE3978" s="34">
        <f t="shared" ca="1" si="2752"/>
        <v>64.194437184637934</v>
      </c>
      <c r="AF3978" s="34">
        <f t="shared" ca="1" si="2752"/>
        <v>64.511052742318682</v>
      </c>
      <c r="AG3978" s="34">
        <f t="shared" ca="1" si="2752"/>
        <v>64.805207292575474</v>
      </c>
      <c r="AH3978" s="34">
        <f t="shared" ca="1" si="2752"/>
        <v>65.077066406571603</v>
      </c>
      <c r="AI3978" s="34">
        <f t="shared" ref="AI3978:BF3978" ca="1" si="2753">AI3740*AI3282</f>
        <v>65.326802277243573</v>
      </c>
      <c r="AJ3978" s="34">
        <f t="shared" ca="1" si="2753"/>
        <v>65.554592782525518</v>
      </c>
      <c r="AK3978" s="34">
        <f t="shared" ca="1" si="2753"/>
        <v>65.760620611016677</v>
      </c>
      <c r="AL3978" s="34">
        <f t="shared" ca="1" si="2753"/>
        <v>65.945072447787027</v>
      </c>
      <c r="AM3978" s="34">
        <f t="shared" ca="1" si="2753"/>
        <v>66.108138218026653</v>
      </c>
      <c r="AN3978" s="34">
        <f t="shared" ca="1" si="2753"/>
        <v>66.250010386088803</v>
      </c>
      <c r="AO3978" s="34">
        <f t="shared" ca="1" si="2753"/>
        <v>66.370883307537497</v>
      </c>
      <c r="AP3978" s="34">
        <f t="shared" ca="1" si="2753"/>
        <v>66.470952631689244</v>
      </c>
      <c r="AQ3978" s="34">
        <f t="shared" ca="1" si="2753"/>
        <v>66.550414752237614</v>
      </c>
      <c r="AR3978" s="34">
        <f t="shared" ca="1" si="2753"/>
        <v>66.609466303471265</v>
      </c>
      <c r="AS3978" s="34">
        <f t="shared" ca="1" si="2753"/>
        <v>66.64830369972556</v>
      </c>
      <c r="AT3978" s="34">
        <f t="shared" ca="1" si="2753"/>
        <v>66.667122715644254</v>
      </c>
      <c r="AU3978" s="34">
        <f t="shared" ca="1" si="2753"/>
        <v>66.66611810497767</v>
      </c>
      <c r="AV3978" s="34">
        <f t="shared" ca="1" si="2753"/>
        <v>66.645483255617535</v>
      </c>
      <c r="AW3978" s="34">
        <f t="shared" ca="1" si="2753"/>
        <v>66.605409878701494</v>
      </c>
      <c r="AX3978" s="34">
        <f t="shared" ca="1" si="2753"/>
        <v>66.546087729645748</v>
      </c>
      <c r="AY3978" s="34">
        <f t="shared" ca="1" si="2753"/>
        <v>66.4677043590887</v>
      </c>
      <c r="AZ3978" s="34">
        <f t="shared" ca="1" si="2753"/>
        <v>66.370444891708317</v>
      </c>
      <c r="BA3978" s="34">
        <f t="shared" ca="1" si="2753"/>
        <v>66.254491831114663</v>
      </c>
      <c r="BB3978" s="34">
        <f t="shared" ca="1" si="2753"/>
        <v>66.120024888929791</v>
      </c>
      <c r="BC3978" s="34">
        <f t="shared" ca="1" si="2753"/>
        <v>65.967220836389984</v>
      </c>
      <c r="BD3978" s="34">
        <f t="shared" ca="1" si="2753"/>
        <v>65.796253376767822</v>
      </c>
      <c r="BE3978" s="34">
        <f t="shared" ca="1" si="2753"/>
        <v>65.607293037134596</v>
      </c>
      <c r="BF3978" s="34">
        <f t="shared" ca="1" si="2753"/>
        <v>65.400507077891589</v>
      </c>
    </row>
    <row r="3979" spans="1:58" x14ac:dyDescent="0.2">
      <c r="A3979" s="9" t="str">
        <f t="shared" si="2695"/>
        <v>Papua New Guinea</v>
      </c>
      <c r="C3979" s="34">
        <f t="shared" ref="C3979:AH3979" ca="1" si="2754">C3741*C3283</f>
        <v>128.76129522832545</v>
      </c>
      <c r="D3979" s="34">
        <f t="shared" ca="1" si="2754"/>
        <v>132.40386613154587</v>
      </c>
      <c r="E3979" s="34">
        <f t="shared" ca="1" si="2754"/>
        <v>136.02334901268884</v>
      </c>
      <c r="F3979" s="34">
        <f t="shared" ca="1" si="2754"/>
        <v>139.61689807146956</v>
      </c>
      <c r="G3979" s="34">
        <f t="shared" ca="1" si="2754"/>
        <v>143.18181139867195</v>
      </c>
      <c r="H3979" s="34">
        <f t="shared" ca="1" si="2754"/>
        <v>146.71552935987148</v>
      </c>
      <c r="I3979" s="34">
        <f t="shared" ca="1" si="2754"/>
        <v>150.21563246393637</v>
      </c>
      <c r="J3979" s="34">
        <f t="shared" ca="1" si="2754"/>
        <v>153.67983877768916</v>
      </c>
      <c r="K3979" s="34">
        <f t="shared" ca="1" si="2754"/>
        <v>157.10600094515365</v>
      </c>
      <c r="L3979" s="34">
        <f t="shared" ca="1" si="2754"/>
        <v>160.49210286642099</v>
      </c>
      <c r="M3979" s="34">
        <f t="shared" ca="1" si="2754"/>
        <v>163.83625608792173</v>
      </c>
      <c r="N3979" s="34">
        <f t="shared" ca="1" si="2754"/>
        <v>167.13669595231372</v>
      </c>
      <c r="O3979" s="34">
        <f t="shared" ca="1" si="2754"/>
        <v>170.39177755286968</v>
      </c>
      <c r="P3979" s="34">
        <f t="shared" ca="1" si="2754"/>
        <v>173.5999715336647</v>
      </c>
      <c r="Q3979" s="34">
        <f t="shared" ca="1" si="2754"/>
        <v>176.75985977361762</v>
      </c>
      <c r="R3979" s="34">
        <f t="shared" ca="1" si="2754"/>
        <v>179.8701309889874</v>
      </c>
      <c r="S3979" s="34">
        <f t="shared" ca="1" si="2754"/>
        <v>182.9295762858649</v>
      </c>
      <c r="T3979" s="34">
        <f t="shared" ca="1" si="2754"/>
        <v>185.93708469097538</v>
      </c>
      <c r="U3979" s="34">
        <f t="shared" ca="1" si="2754"/>
        <v>188.8916386863057</v>
      </c>
      <c r="V3979" s="34">
        <f t="shared" ca="1" si="2754"/>
        <v>191.79230977012924</v>
      </c>
      <c r="W3979" s="34">
        <f t="shared" ca="1" si="2754"/>
        <v>194.63825406450366</v>
      </c>
      <c r="X3979" s="34">
        <f t="shared" ca="1" si="2754"/>
        <v>197.42870798669091</v>
      </c>
      <c r="Y3979" s="34">
        <f t="shared" ca="1" si="2754"/>
        <v>200.16298399977464</v>
      </c>
      <c r="Z3979" s="34">
        <f t="shared" ca="1" si="2754"/>
        <v>202.84046645544515</v>
      </c>
      <c r="AA3979" s="34">
        <f t="shared" ca="1" si="2754"/>
        <v>205.46060754007581</v>
      </c>
      <c r="AB3979" s="34">
        <f t="shared" ca="1" si="2754"/>
        <v>208.02292333322561</v>
      </c>
      <c r="AC3979" s="34">
        <f t="shared" ca="1" si="2754"/>
        <v>210.52698998616728</v>
      </c>
      <c r="AD3979" s="34">
        <f t="shared" ca="1" si="2754"/>
        <v>212.9724400263531</v>
      </c>
      <c r="AE3979" s="34">
        <f t="shared" ca="1" si="2754"/>
        <v>215.35895879248707</v>
      </c>
      <c r="AF3979" s="34">
        <f t="shared" ca="1" si="2754"/>
        <v>217.68628100345782</v>
      </c>
      <c r="AG3979" s="34">
        <f t="shared" ca="1" si="2754"/>
        <v>219.95418746341093</v>
      </c>
      <c r="AH3979" s="34">
        <f t="shared" ca="1" si="2754"/>
        <v>222.16250190407308</v>
      </c>
      <c r="AI3979" s="34">
        <f t="shared" ref="AI3979:BF3979" ca="1" si="2755">AI3741*AI3283</f>
        <v>224.31108796469749</v>
      </c>
      <c r="AJ3979" s="34">
        <f t="shared" ca="1" si="2755"/>
        <v>226.39984630905471</v>
      </c>
      <c r="AK3979" s="34">
        <f t="shared" ca="1" si="2755"/>
        <v>228.4287118783549</v>
      </c>
      <c r="AL3979" s="34">
        <f t="shared" ca="1" si="2755"/>
        <v>230.39765127823006</v>
      </c>
      <c r="AM3979" s="34">
        <f t="shared" ca="1" si="2755"/>
        <v>232.30666029754374</v>
      </c>
      <c r="AN3979" s="34">
        <f t="shared" ca="1" si="2755"/>
        <v>234.15576155619715</v>
      </c>
      <c r="AO3979" s="34">
        <f t="shared" ca="1" si="2755"/>
        <v>235.94500227888958</v>
      </c>
      <c r="AP3979" s="34">
        <f t="shared" ca="1" si="2755"/>
        <v>237.67445219132472</v>
      </c>
      <c r="AQ3979" s="34">
        <f t="shared" ca="1" si="2755"/>
        <v>239.34420153526682</v>
      </c>
      <c r="AR3979" s="34">
        <f t="shared" ca="1" si="2755"/>
        <v>240.95435919849427</v>
      </c>
      <c r="AS3979" s="34">
        <f t="shared" ca="1" si="2755"/>
        <v>242.5050509557102</v>
      </c>
      <c r="AT3979" s="34">
        <f t="shared" ca="1" si="2755"/>
        <v>243.99641781620184</v>
      </c>
      <c r="AU3979" s="34">
        <f t="shared" ca="1" si="2755"/>
        <v>245.42861447413253</v>
      </c>
      <c r="AV3979" s="34">
        <f t="shared" ca="1" si="2755"/>
        <v>246.80180785715237</v>
      </c>
      <c r="AW3979" s="34">
        <f t="shared" ca="1" si="2755"/>
        <v>248.11617576916703</v>
      </c>
      <c r="AX3979" s="34">
        <f t="shared" ca="1" si="2755"/>
        <v>249.37190562296155</v>
      </c>
      <c r="AY3979" s="34">
        <f t="shared" ca="1" si="2755"/>
        <v>250.56919325857805</v>
      </c>
      <c r="AZ3979" s="34">
        <f t="shared" ca="1" si="2755"/>
        <v>251.70824184324016</v>
      </c>
      <c r="BA3979" s="34">
        <f t="shared" ca="1" si="2755"/>
        <v>252.78926084885887</v>
      </c>
      <c r="BB3979" s="34">
        <f t="shared" ca="1" si="2755"/>
        <v>253.81246510307577</v>
      </c>
      <c r="BC3979" s="34">
        <f t="shared" ca="1" si="2755"/>
        <v>254.77807391006553</v>
      </c>
      <c r="BD3979" s="34">
        <f t="shared" ca="1" si="2755"/>
        <v>255.68631023726212</v>
      </c>
      <c r="BE3979" s="34">
        <f t="shared" ca="1" si="2755"/>
        <v>256.53739996445603</v>
      </c>
      <c r="BF3979" s="34">
        <f t="shared" ca="1" si="2755"/>
        <v>257.33157119166418</v>
      </c>
    </row>
    <row r="3980" spans="1:58" x14ac:dyDescent="0.2">
      <c r="A3980" s="9" t="str">
        <f t="shared" si="2695"/>
        <v>Paraguay</v>
      </c>
      <c r="C3980" s="34">
        <f t="shared" ref="C3980:AH3980" ca="1" si="2756">C3742*C3284</f>
        <v>60.705970471512877</v>
      </c>
      <c r="D3980" s="34">
        <f t="shared" ca="1" si="2756"/>
        <v>62.530211387682293</v>
      </c>
      <c r="E3980" s="34">
        <f t="shared" ca="1" si="2756"/>
        <v>64.331493194412644</v>
      </c>
      <c r="F3980" s="34">
        <f t="shared" ca="1" si="2756"/>
        <v>66.107171279393</v>
      </c>
      <c r="G3980" s="34">
        <f t="shared" ca="1" si="2756"/>
        <v>67.854731888959805</v>
      </c>
      <c r="H3980" s="34">
        <f t="shared" ca="1" si="2756"/>
        <v>69.57179491258087</v>
      </c>
      <c r="I3980" s="34">
        <f t="shared" ca="1" si="2756"/>
        <v>71.256115687392096</v>
      </c>
      <c r="J3980" s="34">
        <f t="shared" ca="1" si="2756"/>
        <v>72.905585890987666</v>
      </c>
      <c r="K3980" s="34">
        <f t="shared" ca="1" si="2756"/>
        <v>74.518233592958623</v>
      </c>
      <c r="L3980" s="34">
        <f t="shared" ca="1" si="2756"/>
        <v>76.092222536764083</v>
      </c>
      <c r="M3980" s="34">
        <f t="shared" ca="1" si="2756"/>
        <v>77.62585072371283</v>
      </c>
      <c r="N3980" s="34">
        <f t="shared" ca="1" si="2756"/>
        <v>79.117548370188516</v>
      </c>
      <c r="O3980" s="34">
        <f t="shared" ca="1" si="2756"/>
        <v>80.565875307854199</v>
      </c>
      <c r="P3980" s="34">
        <f t="shared" ca="1" si="2756"/>
        <v>81.969517894604124</v>
      </c>
      <c r="Q3980" s="34">
        <f t="shared" ca="1" si="2756"/>
        <v>83.327285501418558</v>
      </c>
      <c r="R3980" s="34">
        <f t="shared" ca="1" si="2756"/>
        <v>84.638106637477478</v>
      </c>
      <c r="S3980" s="34">
        <f t="shared" ca="1" si="2756"/>
        <v>85.901024772521893</v>
      </c>
      <c r="T3980" s="34">
        <f t="shared" ca="1" si="2756"/>
        <v>87.115193912031756</v>
      </c>
      <c r="U3980" s="34">
        <f t="shared" ca="1" si="2756"/>
        <v>88.279873977000719</v>
      </c>
      <c r="V3980" s="34">
        <f t="shared" ca="1" si="2756"/>
        <v>89.394426036456693</v>
      </c>
      <c r="W3980" s="34">
        <f t="shared" ca="1" si="2756"/>
        <v>90.45830743694188</v>
      </c>
      <c r="X3980" s="34">
        <f t="shared" ca="1" si="2756"/>
        <v>91.471066869442538</v>
      </c>
      <c r="Y3980" s="34">
        <f t="shared" ca="1" si="2756"/>
        <v>92.432339410372904</v>
      </c>
      <c r="Z3980" s="34">
        <f t="shared" ca="1" si="2756"/>
        <v>93.341841569698545</v>
      </c>
      <c r="AA3980" s="34">
        <f t="shared" ca="1" si="2756"/>
        <v>94.199366375604754</v>
      </c>
      <c r="AB3980" s="34">
        <f t="shared" ca="1" si="2756"/>
        <v>95.004778521798315</v>
      </c>
      <c r="AC3980" s="34">
        <f t="shared" ca="1" si="2756"/>
        <v>95.75800960015124</v>
      </c>
      <c r="AD3980" s="34">
        <f t="shared" ca="1" si="2756"/>
        <v>96.459053438484659</v>
      </c>
      <c r="AE3980" s="34">
        <f t="shared" ca="1" si="2756"/>
        <v>97.107961560275115</v>
      </c>
      <c r="AF3980" s="34">
        <f t="shared" ca="1" si="2756"/>
        <v>97.704838780474475</v>
      </c>
      <c r="AG3980" s="34">
        <f t="shared" ca="1" si="2756"/>
        <v>98.249838949002026</v>
      </c>
      <c r="AH3980" s="34">
        <f t="shared" ca="1" si="2756"/>
        <v>98.743160851341116</v>
      </c>
      <c r="AI3980" s="34">
        <f t="shared" ref="AI3980:BF3980" ca="1" si="2757">AI3742*AI3284</f>
        <v>99.185044273432197</v>
      </c>
      <c r="AJ3980" s="34">
        <f t="shared" ca="1" si="2757"/>
        <v>99.575766236246025</v>
      </c>
      <c r="AK3980" s="34">
        <f t="shared" ca="1" si="2757"/>
        <v>99.915637403552068</v>
      </c>
      <c r="AL3980" s="34">
        <f t="shared" ca="1" si="2757"/>
        <v>100.20499866502321</v>
      </c>
      <c r="AM3980" s="34">
        <f t="shared" ca="1" si="2757"/>
        <v>100.44421789529643</v>
      </c>
      <c r="AN3980" s="34">
        <f t="shared" ca="1" si="2757"/>
        <v>100.63368688849651</v>
      </c>
      <c r="AO3980" s="34">
        <f t="shared" ca="1" si="2757"/>
        <v>100.77381846651491</v>
      </c>
      <c r="AP3980" s="34">
        <f t="shared" ca="1" si="2757"/>
        <v>100.86504375859042</v>
      </c>
      <c r="AQ3980" s="34">
        <f t="shared" ca="1" si="2757"/>
        <v>100.90780964879586</v>
      </c>
      <c r="AR3980" s="34">
        <f t="shared" ca="1" si="2757"/>
        <v>100.90257638747141</v>
      </c>
      <c r="AS3980" s="34">
        <f t="shared" ca="1" si="2757"/>
        <v>100.84981536193015</v>
      </c>
      <c r="AT3980" s="34">
        <f t="shared" ca="1" si="2757"/>
        <v>100.75000702148853</v>
      </c>
      <c r="AU3980" s="34">
        <f t="shared" ca="1" si="2757"/>
        <v>100.6036389513549</v>
      </c>
      <c r="AV3980" s="34">
        <f t="shared" ca="1" si="2757"/>
        <v>100.41120408973718</v>
      </c>
      <c r="AW3980" s="34">
        <f t="shared" ca="1" si="2757"/>
        <v>100.1731990821672</v>
      </c>
      <c r="AX3980" s="34">
        <f t="shared" ca="1" si="2757"/>
        <v>99.890122767088059</v>
      </c>
      <c r="AY3980" s="34">
        <f t="shared" ca="1" si="2757"/>
        <v>99.562474786513434</v>
      </c>
      <c r="AZ3980" s="34">
        <f t="shared" ca="1" si="2757"/>
        <v>99.19075431565301</v>
      </c>
      <c r="BA3980" s="34">
        <f t="shared" ca="1" si="2757"/>
        <v>98.77545890525532</v>
      </c>
      <c r="BB3980" s="34">
        <f t="shared" ca="1" si="2757"/>
        <v>98.317083430670436</v>
      </c>
      <c r="BC3980" s="34">
        <f t="shared" ca="1" si="2757"/>
        <v>97.816119141565565</v>
      </c>
      <c r="BD3980" s="34">
        <f t="shared" ca="1" si="2757"/>
        <v>97.273052806463582</v>
      </c>
      <c r="BE3980" s="34">
        <f t="shared" ca="1" si="2757"/>
        <v>96.688365946254791</v>
      </c>
      <c r="BF3980" s="34">
        <f t="shared" ca="1" si="2757"/>
        <v>96.062534151195138</v>
      </c>
    </row>
    <row r="3981" spans="1:58" x14ac:dyDescent="0.2">
      <c r="A3981" s="9" t="str">
        <f t="shared" si="2695"/>
        <v>Peru</v>
      </c>
      <c r="C3981" s="34">
        <f t="shared" ref="C3981:AH3981" ca="1" si="2758">C3743*C3285</f>
        <v>347.5018949933978</v>
      </c>
      <c r="D3981" s="34">
        <f t="shared" ca="1" si="2758"/>
        <v>353.41960008788334</v>
      </c>
      <c r="E3981" s="34">
        <f t="shared" ca="1" si="2758"/>
        <v>359.17206184190337</v>
      </c>
      <c r="F3981" s="34">
        <f t="shared" ca="1" si="2758"/>
        <v>364.75537637541549</v>
      </c>
      <c r="G3981" s="34">
        <f t="shared" ca="1" si="2758"/>
        <v>370.16597044908332</v>
      </c>
      <c r="H3981" s="34">
        <f t="shared" ca="1" si="2758"/>
        <v>375.40058812179825</v>
      </c>
      <c r="I3981" s="34">
        <f t="shared" ca="1" si="2758"/>
        <v>380.45627715638386</v>
      </c>
      <c r="J3981" s="34">
        <f t="shared" ca="1" si="2758"/>
        <v>385.33037527457981</v>
      </c>
      <c r="K3981" s="34">
        <f t="shared" ca="1" si="2758"/>
        <v>390.02049635332821</v>
      </c>
      <c r="L3981" s="34">
        <f t="shared" ca="1" si="2758"/>
        <v>394.52451664412564</v>
      </c>
      <c r="M3981" s="34">
        <f t="shared" ca="1" si="2758"/>
        <v>398.84056108890775</v>
      </c>
      <c r="N3981" s="34">
        <f t="shared" ca="1" si="2758"/>
        <v>402.96698979700773</v>
      </c>
      <c r="O3981" s="34">
        <f t="shared" ca="1" si="2758"/>
        <v>406.90238473978144</v>
      </c>
      <c r="P3981" s="34">
        <f t="shared" ca="1" si="2758"/>
        <v>410.64553671187878</v>
      </c>
      <c r="Q3981" s="34">
        <f t="shared" ca="1" si="2758"/>
        <v>414.19543260119991</v>
      </c>
      <c r="R3981" s="34">
        <f t="shared" ca="1" si="2758"/>
        <v>417.55124300261133</v>
      </c>
      <c r="S3981" s="34">
        <f t="shared" ca="1" si="2758"/>
        <v>420.71231020518269</v>
      </c>
      <c r="T3981" s="34">
        <f t="shared" ca="1" si="2758"/>
        <v>423.67813657623219</v>
      </c>
      <c r="U3981" s="34">
        <f t="shared" ca="1" si="2758"/>
        <v>426.44837336113562</v>
      </c>
      <c r="V3981" s="34">
        <f t="shared" ca="1" si="2758"/>
        <v>429.02280991283459</v>
      </c>
      <c r="W3981" s="34">
        <f t="shared" ca="1" si="2758"/>
        <v>431.40136336094361</v>
      </c>
      <c r="X3981" s="34">
        <f t="shared" ca="1" si="2758"/>
        <v>433.58406872657167</v>
      </c>
      <c r="Y3981" s="34">
        <f t="shared" ca="1" si="2758"/>
        <v>435.57106948577518</v>
      </c>
      <c r="Z3981" s="34">
        <f t="shared" ca="1" si="2758"/>
        <v>437.36260858117356</v>
      </c>
      <c r="AA3981" s="34">
        <f t="shared" ca="1" si="2758"/>
        <v>438.95901987944831</v>
      </c>
      <c r="AB3981" s="34">
        <f t="shared" ca="1" si="2758"/>
        <v>440.36072006921154</v>
      </c>
      <c r="AC3981" s="34">
        <f t="shared" ca="1" si="2758"/>
        <v>441.56820099255754</v>
      </c>
      <c r="AD3981" s="34">
        <f t="shared" ca="1" si="2758"/>
        <v>442.58202240150683</v>
      </c>
      <c r="AE3981" s="34">
        <f t="shared" ca="1" si="2758"/>
        <v>443.40280512927075</v>
      </c>
      <c r="AF3981" s="34">
        <f t="shared" ca="1" si="2758"/>
        <v>444.03122466504055</v>
      </c>
      <c r="AG3981" s="34">
        <f t="shared" ca="1" si="2758"/>
        <v>444.46800512018604</v>
      </c>
      <c r="AH3981" s="34">
        <f t="shared" ca="1" si="2758"/>
        <v>444.71391357253827</v>
      </c>
      <c r="AI3981" s="34">
        <f t="shared" ref="AI3981:BF3981" ca="1" si="2759">AI3743*AI3285</f>
        <v>444.76975477565981</v>
      </c>
      <c r="AJ3981" s="34">
        <f t="shared" ca="1" si="2759"/>
        <v>444.63636621857574</v>
      </c>
      <c r="AK3981" s="34">
        <f t="shared" ca="1" si="2759"/>
        <v>444.314613521963</v>
      </c>
      <c r="AL3981" s="34">
        <f t="shared" ca="1" si="2759"/>
        <v>443.80538615619355</v>
      </c>
      <c r="AM3981" s="34">
        <f t="shared" ca="1" si="2759"/>
        <v>443.1095934667087</v>
      </c>
      <c r="AN3981" s="34">
        <f t="shared" ca="1" si="2759"/>
        <v>442.22816099219858</v>
      </c>
      <c r="AO3981" s="34">
        <f t="shared" ca="1" si="2759"/>
        <v>441.16202706133322</v>
      </c>
      <c r="AP3981" s="34">
        <f t="shared" ca="1" si="2759"/>
        <v>439.9121396535312</v>
      </c>
      <c r="AQ3981" s="34">
        <f t="shared" ca="1" si="2759"/>
        <v>438.47945351035116</v>
      </c>
      <c r="AR3981" s="34">
        <f t="shared" ca="1" si="2759"/>
        <v>436.86492748337446</v>
      </c>
      <c r="AS3981" s="34">
        <f t="shared" ca="1" si="2759"/>
        <v>435.06952210563833</v>
      </c>
      <c r="AT3981" s="34">
        <f t="shared" ca="1" si="2759"/>
        <v>433.09419737361429</v>
      </c>
      <c r="AU3981" s="34">
        <f t="shared" ca="1" si="2759"/>
        <v>430.93991072728295</v>
      </c>
      <c r="AV3981" s="34">
        <f t="shared" ca="1" si="2759"/>
        <v>428.60761521625057</v>
      </c>
      <c r="AW3981" s="34">
        <f t="shared" ca="1" si="2759"/>
        <v>426.09825784045199</v>
      </c>
      <c r="AX3981" s="34">
        <f t="shared" ca="1" si="2759"/>
        <v>423.41277805397817</v>
      </c>
      <c r="AY3981" s="34">
        <f t="shared" ca="1" si="2759"/>
        <v>420.55210642190644</v>
      </c>
      <c r="AZ3981" s="34">
        <f t="shared" ca="1" si="2759"/>
        <v>417.51716341942199</v>
      </c>
      <c r="BA3981" s="34">
        <f t="shared" ca="1" si="2759"/>
        <v>414.3088583638546</v>
      </c>
      <c r="BB3981" s="34">
        <f t="shared" ca="1" si="2759"/>
        <v>410.92808847025992</v>
      </c>
      <c r="BC3981" s="34">
        <f t="shared" ca="1" si="2759"/>
        <v>407.37573802178008</v>
      </c>
      <c r="BD3981" s="34">
        <f t="shared" ca="1" si="2759"/>
        <v>403.65267764642704</v>
      </c>
      <c r="BE3981" s="34">
        <f t="shared" ca="1" si="2759"/>
        <v>399.75976369252857</v>
      </c>
      <c r="BF3981" s="34">
        <f t="shared" ca="1" si="2759"/>
        <v>395.69783769502953</v>
      </c>
    </row>
    <row r="3982" spans="1:58" x14ac:dyDescent="0.2">
      <c r="A3982" s="9" t="str">
        <f t="shared" si="2695"/>
        <v>Philippines</v>
      </c>
      <c r="C3982" s="34">
        <f t="shared" ref="C3982:AH3982" ca="1" si="2760">C3744*C3286</f>
        <v>983.10961669246728</v>
      </c>
      <c r="D3982" s="34">
        <f t="shared" ca="1" si="2760"/>
        <v>1009.7686969547188</v>
      </c>
      <c r="E3982" s="34">
        <f t="shared" ca="1" si="2760"/>
        <v>1035.9818994384416</v>
      </c>
      <c r="F3982" s="34">
        <f t="shared" ca="1" si="2760"/>
        <v>1061.718571246653</v>
      </c>
      <c r="G3982" s="34">
        <f t="shared" ca="1" si="2760"/>
        <v>1086.9505513674403</v>
      </c>
      <c r="H3982" s="34">
        <f t="shared" ca="1" si="2760"/>
        <v>1111.6521528895507</v>
      </c>
      <c r="I3982" s="34">
        <f t="shared" ca="1" si="2760"/>
        <v>1135.8001311622425</v>
      </c>
      <c r="J3982" s="34">
        <f t="shared" ca="1" si="2760"/>
        <v>1159.3736393769204</v>
      </c>
      <c r="K3982" s="34">
        <f t="shared" ca="1" si="2760"/>
        <v>1182.354173026223</v>
      </c>
      <c r="L3982" s="34">
        <f t="shared" ca="1" si="2760"/>
        <v>1204.7255046591426</v>
      </c>
      <c r="M3982" s="34">
        <f t="shared" ca="1" si="2760"/>
        <v>1226.4736103009996</v>
      </c>
      <c r="N3982" s="34">
        <f t="shared" ca="1" si="2760"/>
        <v>1247.5865888468818</v>
      </c>
      <c r="O3982" s="34">
        <f t="shared" ca="1" si="2760"/>
        <v>1268.0545756687372</v>
      </c>
      <c r="P3982" s="34">
        <f t="shared" ca="1" si="2760"/>
        <v>1287.8696516016096</v>
      </c>
      <c r="Q3982" s="34">
        <f t="shared" ca="1" si="2760"/>
        <v>1307.0257483953972</v>
      </c>
      <c r="R3982" s="34">
        <f t="shared" ca="1" si="2760"/>
        <v>1325.5185516365705</v>
      </c>
      <c r="S3982" s="34">
        <f t="shared" ca="1" si="2760"/>
        <v>1343.3454020609852</v>
      </c>
      <c r="T3982" s="34">
        <f t="shared" ca="1" si="2760"/>
        <v>1360.5051960955004</v>
      </c>
      <c r="U3982" s="34">
        <f t="shared" ca="1" si="2760"/>
        <v>1376.9982863836576</v>
      </c>
      <c r="V3982" s="34">
        <f t="shared" ca="1" si="2760"/>
        <v>1392.8263829700904</v>
      </c>
      <c r="W3982" s="34">
        <f t="shared" ca="1" si="2760"/>
        <v>1407.9924557403851</v>
      </c>
      <c r="X3982" s="34">
        <f t="shared" ca="1" si="2760"/>
        <v>1422.5006386383784</v>
      </c>
      <c r="Y3982" s="34">
        <f t="shared" ca="1" si="2760"/>
        <v>1436.3561361118898</v>
      </c>
      <c r="Z3982" s="34">
        <f t="shared" ca="1" si="2760"/>
        <v>1449.5651321709304</v>
      </c>
      <c r="AA3982" s="34">
        <f t="shared" ca="1" si="2760"/>
        <v>1462.1347023798087</v>
      </c>
      <c r="AB3982" s="34">
        <f t="shared" ca="1" si="2760"/>
        <v>1474.0727290463926</v>
      </c>
      <c r="AC3982" s="34">
        <f t="shared" ca="1" si="2760"/>
        <v>1485.3878198181606</v>
      </c>
      <c r="AD3982" s="34">
        <f t="shared" ca="1" si="2760"/>
        <v>1496.0892298455983</v>
      </c>
      <c r="AE3982" s="34">
        <f t="shared" ca="1" si="2760"/>
        <v>1506.186787628895</v>
      </c>
      <c r="AF3982" s="34">
        <f t="shared" ca="1" si="2760"/>
        <v>1515.6908246236528</v>
      </c>
      <c r="AG3982" s="34">
        <f t="shared" ca="1" si="2760"/>
        <v>1524.6121086453343</v>
      </c>
      <c r="AH3982" s="34">
        <f t="shared" ca="1" si="2760"/>
        <v>1532.9617810802017</v>
      </c>
      <c r="AI3982" s="34">
        <f t="shared" ref="AI3982:BF3982" ca="1" si="2761">AI3744*AI3286</f>
        <v>1540.7512978823784</v>
      </c>
      <c r="AJ3982" s="34">
        <f t="shared" ca="1" si="2761"/>
        <v>1547.9923743121783</v>
      </c>
      <c r="AK3982" s="34">
        <f t="shared" ca="1" si="2761"/>
        <v>1554.6969333497207</v>
      </c>
      <c r="AL3982" s="34">
        <f t="shared" ca="1" si="2761"/>
        <v>1560.8770576998868</v>
      </c>
      <c r="AM3982" s="34">
        <f t="shared" ca="1" si="2761"/>
        <v>1566.5449452896153</v>
      </c>
      <c r="AN3982" s="34">
        <f t="shared" ca="1" si="2761"/>
        <v>1571.7128681461352</v>
      </c>
      <c r="AO3982" s="34">
        <f t="shared" ca="1" si="2761"/>
        <v>1576.3931345347628</v>
      </c>
      <c r="AP3982" s="34">
        <f t="shared" ca="1" si="2761"/>
        <v>1580.598054227125</v>
      </c>
      <c r="AQ3982" s="34">
        <f t="shared" ca="1" si="2761"/>
        <v>1584.3399067648766</v>
      </c>
      <c r="AR3982" s="34">
        <f t="shared" ca="1" si="2761"/>
        <v>1587.6309125799528</v>
      </c>
      <c r="AS3982" s="34">
        <f t="shared" ca="1" si="2761"/>
        <v>1590.4832068299418</v>
      </c>
      <c r="AT3982" s="34">
        <f t="shared" ca="1" si="2761"/>
        <v>1592.9088158060899</v>
      </c>
      <c r="AU3982" s="34">
        <f t="shared" ca="1" si="2761"/>
        <v>1594.9196357715673</v>
      </c>
      <c r="AV3982" s="34">
        <f t="shared" ca="1" si="2761"/>
        <v>1596.5274140888091</v>
      </c>
      <c r="AW3982" s="34">
        <f t="shared" ca="1" si="2761"/>
        <v>1597.7437324967968</v>
      </c>
      <c r="AX3982" s="34">
        <f t="shared" ca="1" si="2761"/>
        <v>1598.5799924019727</v>
      </c>
      <c r="AY3982" s="34">
        <f t="shared" ca="1" si="2761"/>
        <v>1599.0474020499232</v>
      </c>
      <c r="AZ3982" s="34">
        <f t="shared" ca="1" si="2761"/>
        <v>1599.1569654489429</v>
      </c>
      <c r="BA3982" s="34">
        <f t="shared" ca="1" si="2761"/>
        <v>1598.9194729209596</v>
      </c>
      <c r="BB3982" s="34">
        <f t="shared" ca="1" si="2761"/>
        <v>1598.345493160019</v>
      </c>
      <c r="BC3982" s="34">
        <f t="shared" ca="1" si="2761"/>
        <v>1597.4453666834695</v>
      </c>
      <c r="BD3982" s="34">
        <f t="shared" ca="1" si="2761"/>
        <v>1596.2292005660966</v>
      </c>
      <c r="BE3982" s="34">
        <f t="shared" ca="1" si="2761"/>
        <v>1594.706864352692</v>
      </c>
      <c r="BF3982" s="34">
        <f t="shared" ca="1" si="2761"/>
        <v>1592.8879870498097</v>
      </c>
    </row>
    <row r="3983" spans="1:58" x14ac:dyDescent="0.2">
      <c r="A3983" s="9" t="str">
        <f t="shared" si="2695"/>
        <v>Poland</v>
      </c>
      <c r="C3983" s="34">
        <f t="shared" ref="C3983:AH3983" ca="1" si="2762">C3745*C3287</f>
        <v>367.85100273937644</v>
      </c>
      <c r="D3983" s="34">
        <f t="shared" ca="1" si="2762"/>
        <v>364.83887333465884</v>
      </c>
      <c r="E3983" s="34">
        <f t="shared" ca="1" si="2762"/>
        <v>361.84098817938116</v>
      </c>
      <c r="F3983" s="34">
        <f t="shared" ca="1" si="2762"/>
        <v>358.85827502240187</v>
      </c>
      <c r="G3983" s="34">
        <f t="shared" ca="1" si="2762"/>
        <v>355.89162402461233</v>
      </c>
      <c r="H3983" s="34">
        <f t="shared" ca="1" si="2762"/>
        <v>352.94188926701247</v>
      </c>
      <c r="I3983" s="34">
        <f t="shared" ca="1" si="2762"/>
        <v>350.00989020373714</v>
      </c>
      <c r="J3983" s="34">
        <f t="shared" ca="1" si="2762"/>
        <v>347.09641306141657</v>
      </c>
      <c r="K3983" s="34">
        <f t="shared" ca="1" si="2762"/>
        <v>344.20221218628575</v>
      </c>
      <c r="L3983" s="34">
        <f t="shared" ca="1" si="2762"/>
        <v>341.3280113404827</v>
      </c>
      <c r="M3983" s="34">
        <f t="shared" ca="1" si="2762"/>
        <v>338.47450494898686</v>
      </c>
      <c r="N3983" s="34">
        <f t="shared" ca="1" si="2762"/>
        <v>335.64235929865919</v>
      </c>
      <c r="O3983" s="34">
        <f t="shared" ca="1" si="2762"/>
        <v>332.83221369084578</v>
      </c>
      <c r="P3983" s="34">
        <f t="shared" ca="1" si="2762"/>
        <v>330.04468154900047</v>
      </c>
      <c r="Q3983" s="34">
        <f t="shared" ca="1" si="2762"/>
        <v>327.28035148277564</v>
      </c>
      <c r="R3983" s="34">
        <f t="shared" ca="1" si="2762"/>
        <v>324.53978831001308</v>
      </c>
      <c r="S3983" s="34">
        <f t="shared" ca="1" si="2762"/>
        <v>321.82353403805189</v>
      </c>
      <c r="T3983" s="34">
        <f t="shared" ca="1" si="2762"/>
        <v>319.13210880574792</v>
      </c>
      <c r="U3983" s="34">
        <f t="shared" ca="1" si="2762"/>
        <v>316.46601178757606</v>
      </c>
      <c r="V3983" s="34">
        <f t="shared" ca="1" si="2762"/>
        <v>313.82572206116089</v>
      </c>
      <c r="W3983" s="34">
        <f t="shared" ca="1" si="2762"/>
        <v>311.2116994395526</v>
      </c>
      <c r="X3983" s="34">
        <f t="shared" ca="1" si="2762"/>
        <v>308.62438526953662</v>
      </c>
      <c r="Y3983" s="34">
        <f t="shared" ca="1" si="2762"/>
        <v>306.06420319723406</v>
      </c>
      <c r="Z3983" s="34">
        <f t="shared" ca="1" si="2762"/>
        <v>303.53155990221643</v>
      </c>
      <c r="AA3983" s="34">
        <f t="shared" ca="1" si="2762"/>
        <v>301.02684580132944</v>
      </c>
      <c r="AB3983" s="34">
        <f t="shared" ca="1" si="2762"/>
        <v>298.55043572338286</v>
      </c>
      <c r="AC3983" s="34">
        <f t="shared" ca="1" si="2762"/>
        <v>296.10268955583354</v>
      </c>
      <c r="AD3983" s="34">
        <f t="shared" ca="1" si="2762"/>
        <v>293.68395286455279</v>
      </c>
      <c r="AE3983" s="34">
        <f t="shared" ca="1" si="2762"/>
        <v>291.29455748773631</v>
      </c>
      <c r="AF3983" s="34">
        <f t="shared" ca="1" si="2762"/>
        <v>288.9348221049807</v>
      </c>
      <c r="AG3983" s="34">
        <f t="shared" ca="1" si="2762"/>
        <v>286.60505278251838</v>
      </c>
      <c r="AH3983" s="34">
        <f t="shared" ca="1" si="2762"/>
        <v>284.30554349556786</v>
      </c>
      <c r="AI3983" s="34">
        <f t="shared" ref="AI3983:BF3983" ca="1" si="2763">AI3745*AI3287</f>
        <v>282.03657662872519</v>
      </c>
      <c r="AJ3983" s="34">
        <f t="shared" ca="1" si="2763"/>
        <v>279.79842345528868</v>
      </c>
      <c r="AK3983" s="34">
        <f t="shared" ca="1" si="2763"/>
        <v>277.59134459637949</v>
      </c>
      <c r="AL3983" s="34">
        <f t="shared" ca="1" si="2763"/>
        <v>275.41559046068659</v>
      </c>
      <c r="AM3983" s="34">
        <f t="shared" ca="1" si="2763"/>
        <v>273.27140166563805</v>
      </c>
      <c r="AN3983" s="34">
        <f t="shared" ca="1" si="2763"/>
        <v>271.15900944076691</v>
      </c>
      <c r="AO3983" s="34">
        <f t="shared" ca="1" si="2763"/>
        <v>269.07863601401448</v>
      </c>
      <c r="AP3983" s="34">
        <f t="shared" ca="1" si="2763"/>
        <v>267.03049498168326</v>
      </c>
      <c r="AQ3983" s="34">
        <f t="shared" ca="1" si="2763"/>
        <v>265.01479166272537</v>
      </c>
      <c r="AR3983" s="34">
        <f t="shared" ca="1" si="2763"/>
        <v>263.03172343802601</v>
      </c>
      <c r="AS3983" s="34">
        <f t="shared" ca="1" si="2763"/>
        <v>261.08148007531452</v>
      </c>
      <c r="AT3983" s="34">
        <f t="shared" ca="1" si="2763"/>
        <v>259.16424404031125</v>
      </c>
      <c r="AU3983" s="34">
        <f t="shared" ca="1" si="2763"/>
        <v>257.28019079469465</v>
      </c>
      <c r="AV3983" s="34">
        <f t="shared" ca="1" si="2763"/>
        <v>255.42948908144865</v>
      </c>
      <c r="AW3983" s="34">
        <f t="shared" ca="1" si="2763"/>
        <v>253.61230119812723</v>
      </c>
      <c r="AX3983" s="34">
        <f t="shared" ca="1" si="2763"/>
        <v>251.82878325855384</v>
      </c>
      <c r="AY3983" s="34">
        <f t="shared" ca="1" si="2763"/>
        <v>250.07908544344815</v>
      </c>
      <c r="AZ3983" s="34">
        <f t="shared" ca="1" si="2763"/>
        <v>248.36335224045587</v>
      </c>
      <c r="BA3983" s="34">
        <f t="shared" ca="1" si="2763"/>
        <v>246.68172267403494</v>
      </c>
      <c r="BB3983" s="34">
        <f t="shared" ca="1" si="2763"/>
        <v>245.03433052563494</v>
      </c>
      <c r="BC3983" s="34">
        <f t="shared" ca="1" si="2763"/>
        <v>243.42130454458578</v>
      </c>
      <c r="BD3983" s="34">
        <f t="shared" ca="1" si="2763"/>
        <v>241.84276865009596</v>
      </c>
      <c r="BE3983" s="34">
        <f t="shared" ca="1" si="2763"/>
        <v>240.2988421247436</v>
      </c>
      <c r="BF3983" s="34">
        <f t="shared" ca="1" si="2763"/>
        <v>238.78963979982572</v>
      </c>
    </row>
    <row r="3984" spans="1:58" x14ac:dyDescent="0.2">
      <c r="A3984" s="9" t="str">
        <f t="shared" si="2695"/>
        <v>Portugal</v>
      </c>
      <c r="C3984" s="34">
        <f t="shared" ref="C3984:AH3984" ca="1" si="2764">C3746*C3288</f>
        <v>91.242481042039472</v>
      </c>
      <c r="D3984" s="34">
        <f t="shared" ca="1" si="2764"/>
        <v>90.403968016468269</v>
      </c>
      <c r="E3984" s="34">
        <f t="shared" ca="1" si="2764"/>
        <v>89.578382890958153</v>
      </c>
      <c r="F3984" s="34">
        <f t="shared" ca="1" si="2764"/>
        <v>88.765788766594085</v>
      </c>
      <c r="G3984" s="34">
        <f t="shared" ca="1" si="2764"/>
        <v>87.966246325436373</v>
      </c>
      <c r="H3984" s="34">
        <f t="shared" ca="1" si="2764"/>
        <v>87.179813929035646</v>
      </c>
      <c r="I3984" s="34">
        <f t="shared" ca="1" si="2764"/>
        <v>86.406547712734422</v>
      </c>
      <c r="J3984" s="34">
        <f t="shared" ca="1" si="2764"/>
        <v>85.646501676009464</v>
      </c>
      <c r="K3984" s="34">
        <f t="shared" ca="1" si="2764"/>
        <v>84.899727768939158</v>
      </c>
      <c r="L3984" s="34">
        <f t="shared" ca="1" si="2764"/>
        <v>84.166275975049473</v>
      </c>
      <c r="M3984" s="34">
        <f t="shared" ca="1" si="2764"/>
        <v>83.446194390622594</v>
      </c>
      <c r="N3984" s="34">
        <f t="shared" ca="1" si="2764"/>
        <v>82.739529300665595</v>
      </c>
      <c r="O3984" s="34">
        <f t="shared" ca="1" si="2764"/>
        <v>82.04632525166403</v>
      </c>
      <c r="P3984" s="34">
        <f t="shared" ca="1" si="2764"/>
        <v>81.366625121279412</v>
      </c>
      <c r="Q3984" s="34">
        <f t="shared" ca="1" si="2764"/>
        <v>80.700470185078075</v>
      </c>
      <c r="R3984" s="34">
        <f t="shared" ca="1" si="2764"/>
        <v>80.047900180492348</v>
      </c>
      <c r="S3984" s="34">
        <f t="shared" ca="1" si="2764"/>
        <v>79.408953368047804</v>
      </c>
      <c r="T3984" s="34">
        <f t="shared" ca="1" si="2764"/>
        <v>78.783666590061102</v>
      </c>
      <c r="U3984" s="34">
        <f t="shared" ca="1" si="2764"/>
        <v>78.172075326846056</v>
      </c>
      <c r="V3984" s="34">
        <f t="shared" ca="1" si="2764"/>
        <v>77.574213750579645</v>
      </c>
      <c r="W3984" s="34">
        <f t="shared" ca="1" si="2764"/>
        <v>76.990114776910517</v>
      </c>
      <c r="X3984" s="34">
        <f t="shared" ca="1" si="2764"/>
        <v>76.419810114426966</v>
      </c>
      <c r="Y3984" s="34">
        <f t="shared" ca="1" si="2764"/>
        <v>75.863330312032247</v>
      </c>
      <c r="Z3984" s="34">
        <f t="shared" ca="1" si="2764"/>
        <v>75.320704804390459</v>
      </c>
      <c r="AA3984" s="34">
        <f t="shared" ca="1" si="2764"/>
        <v>74.791961955439859</v>
      </c>
      <c r="AB3984" s="34">
        <f t="shared" ca="1" si="2764"/>
        <v>74.277129100143554</v>
      </c>
      <c r="AC3984" s="34">
        <f t="shared" ca="1" si="2764"/>
        <v>73.776232584481377</v>
      </c>
      <c r="AD3984" s="34">
        <f t="shared" ca="1" si="2764"/>
        <v>73.289297803802938</v>
      </c>
      <c r="AE3984" s="34">
        <f t="shared" ca="1" si="2764"/>
        <v>72.816349239593521</v>
      </c>
      <c r="AF3984" s="34">
        <f t="shared" ca="1" si="2764"/>
        <v>72.357410494740506</v>
      </c>
      <c r="AG3984" s="34">
        <f t="shared" ca="1" si="2764"/>
        <v>71.91250432731988</v>
      </c>
      <c r="AH3984" s="34">
        <f t="shared" ca="1" si="2764"/>
        <v>71.481652683039584</v>
      </c>
      <c r="AI3984" s="34">
        <f t="shared" ref="AI3984:BF3984" ca="1" si="2765">AI3746*AI3288</f>
        <v>71.064876726310303</v>
      </c>
      <c r="AJ3984" s="34">
        <f t="shared" ca="1" si="2765"/>
        <v>70.662196870089389</v>
      </c>
      <c r="AK3984" s="34">
        <f t="shared" ca="1" si="2765"/>
        <v>70.273632804477927</v>
      </c>
      <c r="AL3984" s="34">
        <f t="shared" ca="1" si="2765"/>
        <v>69.899203524168783</v>
      </c>
      <c r="AM3984" s="34">
        <f t="shared" ca="1" si="2765"/>
        <v>69.538927354775026</v>
      </c>
      <c r="AN3984" s="34">
        <f t="shared" ca="1" si="2765"/>
        <v>69.192821978106764</v>
      </c>
      <c r="AO3984" s="34">
        <f t="shared" ca="1" si="2765"/>
        <v>68.860904456395502</v>
      </c>
      <c r="AP3984" s="34">
        <f t="shared" ca="1" si="2765"/>
        <v>68.543191255584262</v>
      </c>
      <c r="AQ3984" s="34">
        <f t="shared" ca="1" si="2765"/>
        <v>68.239698267636015</v>
      </c>
      <c r="AR3984" s="34">
        <f t="shared" ca="1" si="2765"/>
        <v>67.950440831989098</v>
      </c>
      <c r="AS3984" s="34">
        <f t="shared" ca="1" si="2765"/>
        <v>67.675433756122729</v>
      </c>
      <c r="AT3984" s="34">
        <f t="shared" ca="1" si="2765"/>
        <v>67.414691335315297</v>
      </c>
      <c r="AU3984" s="34">
        <f t="shared" ca="1" si="2765"/>
        <v>67.16822737160949</v>
      </c>
      <c r="AV3984" s="34">
        <f t="shared" ca="1" si="2765"/>
        <v>66.936055192037884</v>
      </c>
      <c r="AW3984" s="34">
        <f t="shared" ca="1" si="2765"/>
        <v>66.718187666094735</v>
      </c>
      <c r="AX3984" s="34">
        <f t="shared" ca="1" si="2765"/>
        <v>66.51463722255879</v>
      </c>
      <c r="AY3984" s="34">
        <f t="shared" ca="1" si="2765"/>
        <v>66.325415865607255</v>
      </c>
      <c r="AZ3984" s="34">
        <f t="shared" ca="1" si="2765"/>
        <v>66.150535190337735</v>
      </c>
      <c r="BA3984" s="34">
        <f t="shared" ca="1" si="2765"/>
        <v>65.990006397649751</v>
      </c>
      <c r="BB3984" s="34">
        <f t="shared" ca="1" si="2765"/>
        <v>65.843840308557546</v>
      </c>
      <c r="BC3984" s="34">
        <f t="shared" ca="1" si="2765"/>
        <v>65.712047377937921</v>
      </c>
      <c r="BD3984" s="34">
        <f t="shared" ca="1" si="2765"/>
        <v>65.59463770775676</v>
      </c>
      <c r="BE3984" s="34">
        <f t="shared" ca="1" si="2765"/>
        <v>65.491621059750315</v>
      </c>
      <c r="BF3984" s="34">
        <f t="shared" ca="1" si="2765"/>
        <v>65.403006867657268</v>
      </c>
    </row>
    <row r="3985" spans="1:58" x14ac:dyDescent="0.2">
      <c r="A3985" s="9" t="str">
        <f t="shared" si="2695"/>
        <v>Puerto Rico</v>
      </c>
      <c r="C3985" s="34">
        <f t="shared" ref="C3985:AH3985" ca="1" si="2766">C3747*C3289</f>
        <v>25.939330581269921</v>
      </c>
      <c r="D3985" s="34">
        <f t="shared" ca="1" si="2766"/>
        <v>25.550827525420452</v>
      </c>
      <c r="E3985" s="34">
        <f t="shared" ca="1" si="2766"/>
        <v>25.152085493473045</v>
      </c>
      <c r="F3985" s="34">
        <f t="shared" ca="1" si="2766"/>
        <v>24.744378522572358</v>
      </c>
      <c r="G3985" s="34">
        <f t="shared" ca="1" si="2766"/>
        <v>24.328956555705883</v>
      </c>
      <c r="H3985" s="34">
        <f t="shared" ca="1" si="2766"/>
        <v>23.907043449523552</v>
      </c>
      <c r="I3985" s="34">
        <f t="shared" ca="1" si="2766"/>
        <v>23.479835268715462</v>
      </c>
      <c r="J3985" s="34">
        <f t="shared" ca="1" si="2766"/>
        <v>23.048498848709034</v>
      </c>
      <c r="K3985" s="34">
        <f t="shared" ca="1" si="2766"/>
        <v>22.61417060848424</v>
      </c>
      <c r="L3985" s="34">
        <f t="shared" ca="1" si="2766"/>
        <v>22.177955595490772</v>
      </c>
      <c r="M3985" s="34">
        <f t="shared" ca="1" si="2766"/>
        <v>21.74092674498138</v>
      </c>
      <c r="N3985" s="34">
        <f t="shared" ca="1" si="2766"/>
        <v>21.304124336442435</v>
      </c>
      <c r="O3985" s="34">
        <f t="shared" ca="1" si="2766"/>
        <v>20.868555630483513</v>
      </c>
      <c r="P3985" s="34">
        <f t="shared" ca="1" si="2766"/>
        <v>20.435194669987673</v>
      </c>
      <c r="Q3985" s="34">
        <f t="shared" ca="1" si="2766"/>
        <v>20.004982230145014</v>
      </c>
      <c r="R3985" s="34">
        <f t="shared" ca="1" si="2766"/>
        <v>19.578825902642695</v>
      </c>
      <c r="S3985" s="34">
        <f t="shared" ca="1" si="2766"/>
        <v>19.1576003000479</v>
      </c>
      <c r="T3985" s="34">
        <f t="shared" ca="1" si="2766"/>
        <v>18.742147367200147</v>
      </c>
      <c r="U3985" s="34">
        <f t="shared" ca="1" si="2766"/>
        <v>18.333276787241616</v>
      </c>
      <c r="V3985" s="34">
        <f t="shared" ca="1" si="2766"/>
        <v>17.931766470643399</v>
      </c>
      <c r="W3985" s="34">
        <f t="shared" ca="1" si="2766"/>
        <v>17.538363116438752</v>
      </c>
      <c r="X3985" s="34">
        <f t="shared" ca="1" si="2766"/>
        <v>17.153782835568116</v>
      </c>
      <c r="Y3985" s="34">
        <f t="shared" ca="1" si="2766"/>
        <v>16.778711827063379</v>
      </c>
      <c r="Z3985" s="34">
        <f t="shared" ca="1" si="2766"/>
        <v>16.413807098467569</v>
      </c>
      <c r="AA3985" s="34">
        <f t="shared" ca="1" si="2766"/>
        <v>16.059697222613174</v>
      </c>
      <c r="AB3985" s="34">
        <f t="shared" ca="1" si="2766"/>
        <v>15.716983123559842</v>
      </c>
      <c r="AC3985" s="34">
        <f t="shared" ca="1" si="2766"/>
        <v>15.386238885144024</v>
      </c>
      <c r="AD3985" s="34">
        <f t="shared" ca="1" si="2766"/>
        <v>15.068012576121587</v>
      </c>
      <c r="AE3985" s="34">
        <f t="shared" ca="1" si="2766"/>
        <v>14.762827086622174</v>
      </c>
      <c r="AF3985" s="34">
        <f t="shared" ca="1" si="2766"/>
        <v>14.471180970980871</v>
      </c>
      <c r="AG3985" s="34">
        <f t="shared" ca="1" si="2766"/>
        <v>14.193549292683608</v>
      </c>
      <c r="AH3985" s="34">
        <f t="shared" ca="1" si="2766"/>
        <v>13.930384467557847</v>
      </c>
      <c r="AI3985" s="34">
        <f t="shared" ref="AI3985:BF3985" ca="1" si="2767">AI3747*AI3289</f>
        <v>13.682117101792727</v>
      </c>
      <c r="AJ3985" s="34">
        <f t="shared" ca="1" si="2767"/>
        <v>13.44915682178887</v>
      </c>
      <c r="AK3985" s="34">
        <f t="shared" ca="1" si="2767"/>
        <v>13.231893093246505</v>
      </c>
      <c r="AL3985" s="34">
        <f t="shared" ca="1" si="2767"/>
        <v>13.030696027187805</v>
      </c>
      <c r="AM3985" s="34">
        <f t="shared" ca="1" si="2767"/>
        <v>12.845917171010182</v>
      </c>
      <c r="AN3985" s="34">
        <f t="shared" ca="1" si="2767"/>
        <v>12.677890282880735</v>
      </c>
      <c r="AO3985" s="34">
        <f t="shared" ca="1" si="2767"/>
        <v>12.526932088130286</v>
      </c>
      <c r="AP3985" s="34">
        <f t="shared" ca="1" si="2767"/>
        <v>12.393343016486394</v>
      </c>
      <c r="AQ3985" s="34">
        <f t="shared" ca="1" si="2767"/>
        <v>12.277407919234562</v>
      </c>
      <c r="AR3985" s="34">
        <f t="shared" ca="1" si="2767"/>
        <v>12.179396765602224</v>
      </c>
      <c r="AS3985" s="34">
        <f t="shared" ca="1" si="2767"/>
        <v>12.099565317851138</v>
      </c>
      <c r="AT3985" s="34">
        <f t="shared" ca="1" si="2767"/>
        <v>12.03815578463875</v>
      </c>
      <c r="AU3985" s="34">
        <f t="shared" ca="1" si="2767"/>
        <v>11.995397452525339</v>
      </c>
      <c r="AV3985" s="34">
        <f t="shared" ca="1" si="2767"/>
        <v>11.971507295422617</v>
      </c>
      <c r="AW3985" s="34">
        <f t="shared" ca="1" si="2767"/>
        <v>11.966690562064803</v>
      </c>
      <c r="AX3985" s="34">
        <f t="shared" ca="1" si="2767"/>
        <v>11.981141341596111</v>
      </c>
      <c r="AY3985" s="34">
        <f t="shared" ca="1" si="2767"/>
        <v>12.015043107465507</v>
      </c>
      <c r="AZ3985" s="34">
        <f t="shared" ca="1" si="2767"/>
        <v>12.068569239899723</v>
      </c>
      <c r="BA3985" s="34">
        <f t="shared" ca="1" si="2767"/>
        <v>12.141883527319349</v>
      </c>
      <c r="BB3985" s="34">
        <f t="shared" ca="1" si="2767"/>
        <v>12.235140647051335</v>
      </c>
      <c r="BC3985" s="34">
        <f t="shared" ca="1" si="2767"/>
        <v>12.348486625819866</v>
      </c>
      <c r="BD3985" s="34">
        <f t="shared" ca="1" si="2767"/>
        <v>12.482059280450772</v>
      </c>
      <c r="BE3985" s="34">
        <f t="shared" ca="1" si="2767"/>
        <v>12.635988639338574</v>
      </c>
      <c r="BF3985" s="34">
        <f t="shared" ca="1" si="2767"/>
        <v>12.810397345183512</v>
      </c>
    </row>
    <row r="3986" spans="1:58" x14ac:dyDescent="0.2">
      <c r="A3986" s="9" t="str">
        <f t="shared" si="2695"/>
        <v>Qatar</v>
      </c>
      <c r="C3986" s="34">
        <f t="shared" ref="C3986:AH3986" ca="1" si="2768">C3748*C3290</f>
        <v>15.807950387835131</v>
      </c>
      <c r="D3986" s="34">
        <f t="shared" ca="1" si="2768"/>
        <v>16.12644080208791</v>
      </c>
      <c r="E3986" s="34">
        <f t="shared" ca="1" si="2768"/>
        <v>16.439957249024115</v>
      </c>
      <c r="F3986" s="34">
        <f t="shared" ca="1" si="2768"/>
        <v>16.748371446004647</v>
      </c>
      <c r="G3986" s="34">
        <f t="shared" ca="1" si="2768"/>
        <v>17.051571775795953</v>
      </c>
      <c r="H3986" s="34">
        <f t="shared" ca="1" si="2768"/>
        <v>17.349462557889204</v>
      </c>
      <c r="I3986" s="34">
        <f t="shared" ca="1" si="2768"/>
        <v>17.641963300301899</v>
      </c>
      <c r="J3986" s="34">
        <f t="shared" ca="1" si="2768"/>
        <v>17.929007938495076</v>
      </c>
      <c r="K3986" s="34">
        <f t="shared" ca="1" si="2768"/>
        <v>18.210544067432899</v>
      </c>
      <c r="L3986" s="34">
        <f t="shared" ca="1" si="2768"/>
        <v>18.486532172231691</v>
      </c>
      <c r="M3986" s="34">
        <f t="shared" ca="1" si="2768"/>
        <v>18.756944862268362</v>
      </c>
      <c r="N3986" s="34">
        <f t="shared" ca="1" si="2768"/>
        <v>19.021766113077216</v>
      </c>
      <c r="O3986" s="34">
        <f t="shared" ca="1" si="2768"/>
        <v>19.280990519833164</v>
      </c>
      <c r="P3986" s="34">
        <f t="shared" ca="1" si="2768"/>
        <v>19.534622565730913</v>
      </c>
      <c r="Q3986" s="34">
        <f t="shared" ca="1" si="2768"/>
        <v>19.782675908095079</v>
      </c>
      <c r="R3986" s="34">
        <f t="shared" ca="1" si="2768"/>
        <v>20.025172684627471</v>
      </c>
      <c r="S3986" s="34">
        <f t="shared" ca="1" si="2768"/>
        <v>20.262142841784478</v>
      </c>
      <c r="T3986" s="34">
        <f t="shared" ca="1" si="2768"/>
        <v>20.493623486911549</v>
      </c>
      <c r="U3986" s="34">
        <f t="shared" ca="1" si="2768"/>
        <v>20.719658265409983</v>
      </c>
      <c r="V3986" s="34">
        <f t="shared" ca="1" si="2768"/>
        <v>20.940296763907369</v>
      </c>
      <c r="W3986" s="34">
        <f t="shared" ca="1" si="2768"/>
        <v>21.155593940110926</v>
      </c>
      <c r="X3986" s="34">
        <f t="shared" ca="1" si="2768"/>
        <v>21.365609579777221</v>
      </c>
      <c r="Y3986" s="34">
        <f t="shared" ca="1" si="2768"/>
        <v>21.570407780995374</v>
      </c>
      <c r="Z3986" s="34">
        <f t="shared" ca="1" si="2768"/>
        <v>21.770056465788311</v>
      </c>
      <c r="AA3986" s="34">
        <f t="shared" ca="1" si="2768"/>
        <v>21.964626918850378</v>
      </c>
      <c r="AB3986" s="34">
        <f t="shared" ca="1" si="2768"/>
        <v>22.154193353094154</v>
      </c>
      <c r="AC3986" s="34">
        <f t="shared" ca="1" si="2768"/>
        <v>22.338832501537407</v>
      </c>
      <c r="AD3986" s="34">
        <f t="shared" ca="1" si="2768"/>
        <v>22.518623234956454</v>
      </c>
      <c r="AE3986" s="34">
        <f t="shared" ca="1" si="2768"/>
        <v>22.693646204627949</v>
      </c>
      <c r="AF3986" s="34">
        <f t="shared" ca="1" si="2768"/>
        <v>22.86398350941143</v>
      </c>
      <c r="AG3986" s="34">
        <f t="shared" ca="1" si="2768"/>
        <v>23.029718386352162</v>
      </c>
      <c r="AH3986" s="34">
        <f t="shared" ca="1" si="2768"/>
        <v>23.190934923942923</v>
      </c>
      <c r="AI3986" s="34">
        <f t="shared" ref="AI3986:BF3986" ca="1" si="2769">AI3748*AI3290</f>
        <v>23.347717797136532</v>
      </c>
      <c r="AJ3986" s="34">
        <f t="shared" ca="1" si="2769"/>
        <v>23.500152023183478</v>
      </c>
      <c r="AK3986" s="34">
        <f t="shared" ca="1" si="2769"/>
        <v>23.648322737342529</v>
      </c>
      <c r="AL3986" s="34">
        <f t="shared" ca="1" si="2769"/>
        <v>23.792314987513699</v>
      </c>
      <c r="AM3986" s="34">
        <f t="shared" ca="1" si="2769"/>
        <v>23.932213546832159</v>
      </c>
      <c r="AN3986" s="34">
        <f t="shared" ca="1" si="2769"/>
        <v>24.068102743277692</v>
      </c>
      <c r="AO3986" s="34">
        <f t="shared" ca="1" si="2769"/>
        <v>24.20006630535547</v>
      </c>
      <c r="AP3986" s="34">
        <f t="shared" ca="1" si="2769"/>
        <v>24.328187222930623</v>
      </c>
      <c r="AQ3986" s="34">
        <f t="shared" ca="1" si="2769"/>
        <v>24.452547622309137</v>
      </c>
      <c r="AR3986" s="34">
        <f t="shared" ca="1" si="2769"/>
        <v>24.573228654691547</v>
      </c>
      <c r="AS3986" s="34">
        <f t="shared" ca="1" si="2769"/>
        <v>24.69031039714244</v>
      </c>
      <c r="AT3986" s="34">
        <f t="shared" ca="1" si="2769"/>
        <v>24.803871765257426</v>
      </c>
      <c r="AU3986" s="34">
        <f t="shared" ca="1" si="2769"/>
        <v>24.913990436729581</v>
      </c>
      <c r="AV3986" s="34">
        <f t="shared" ca="1" si="2769"/>
        <v>25.020742785059358</v>
      </c>
      <c r="AW3986" s="34">
        <f t="shared" ca="1" si="2769"/>
        <v>25.124203822673959</v>
      </c>
      <c r="AX3986" s="34">
        <f t="shared" ca="1" si="2769"/>
        <v>25.224447152765777</v>
      </c>
      <c r="AY3986" s="34">
        <f t="shared" ca="1" si="2769"/>
        <v>25.3215449291821</v>
      </c>
      <c r="AZ3986" s="34">
        <f t="shared" ca="1" si="2769"/>
        <v>25.415567823742222</v>
      </c>
      <c r="BA3986" s="34">
        <f t="shared" ca="1" si="2769"/>
        <v>25.506585000380067</v>
      </c>
      <c r="BB3986" s="34">
        <f t="shared" ca="1" si="2769"/>
        <v>25.594664095553913</v>
      </c>
      <c r="BC3986" s="34">
        <f t="shared" ca="1" si="2769"/>
        <v>25.679871204385503</v>
      </c>
      <c r="BD3986" s="34">
        <f t="shared" ca="1" si="2769"/>
        <v>25.762270872032861</v>
      </c>
      <c r="BE3986" s="34">
        <f t="shared" ca="1" si="2769"/>
        <v>25.841926089820454</v>
      </c>
      <c r="BF3986" s="34">
        <f t="shared" ca="1" si="2769"/>
        <v>25.91889829569023</v>
      </c>
    </row>
    <row r="3987" spans="1:58" x14ac:dyDescent="0.2">
      <c r="A3987" s="9" t="str">
        <f t="shared" si="2695"/>
        <v>Republic of Korea</v>
      </c>
      <c r="C3987" s="34">
        <f t="shared" ref="C3987:AH3987" ca="1" si="2770">C3749*C3291</f>
        <v>499.50440545167044</v>
      </c>
      <c r="D3987" s="34">
        <f t="shared" ca="1" si="2770"/>
        <v>490.35412969987567</v>
      </c>
      <c r="E3987" s="34">
        <f t="shared" ca="1" si="2770"/>
        <v>481.38805694261646</v>
      </c>
      <c r="F3987" s="34">
        <f t="shared" ca="1" si="2770"/>
        <v>472.606217015109</v>
      </c>
      <c r="G3987" s="34">
        <f t="shared" ca="1" si="2770"/>
        <v>464.00863897996294</v>
      </c>
      <c r="H3987" s="34">
        <f t="shared" ca="1" si="2770"/>
        <v>455.59535114744625</v>
      </c>
      <c r="I3987" s="34">
        <f t="shared" ca="1" si="2770"/>
        <v>447.36638109559999</v>
      </c>
      <c r="J3987" s="34">
        <f t="shared" ca="1" si="2770"/>
        <v>439.32175568948145</v>
      </c>
      <c r="K3987" s="34">
        <f t="shared" ca="1" si="2770"/>
        <v>431.46150110008477</v>
      </c>
      <c r="L3987" s="34">
        <f t="shared" ca="1" si="2770"/>
        <v>423.78564282242661</v>
      </c>
      <c r="M3987" s="34">
        <f t="shared" ca="1" si="2770"/>
        <v>416.29420569355</v>
      </c>
      <c r="N3987" s="34">
        <f t="shared" ca="1" si="2770"/>
        <v>408.98721390949612</v>
      </c>
      <c r="O3987" s="34">
        <f t="shared" ca="1" si="2770"/>
        <v>401.86469104234163</v>
      </c>
      <c r="P3987" s="34">
        <f t="shared" ca="1" si="2770"/>
        <v>394.92666005623386</v>
      </c>
      <c r="Q3987" s="34">
        <f t="shared" ca="1" si="2770"/>
        <v>388.1731433234072</v>
      </c>
      <c r="R3987" s="34">
        <f t="shared" ca="1" si="2770"/>
        <v>381.60416263945558</v>
      </c>
      <c r="S3987" s="34">
        <f t="shared" ca="1" si="2770"/>
        <v>375.21973923840665</v>
      </c>
      <c r="T3987" s="34">
        <f t="shared" ca="1" si="2770"/>
        <v>369.01989380707931</v>
      </c>
      <c r="U3987" s="34">
        <f t="shared" ca="1" si="2770"/>
        <v>363.00464649947622</v>
      </c>
      <c r="V3987" s="34">
        <f t="shared" ca="1" si="2770"/>
        <v>357.17401695025387</v>
      </c>
      <c r="W3987" s="34">
        <f t="shared" ca="1" si="2770"/>
        <v>351.52802428836679</v>
      </c>
      <c r="X3987" s="34">
        <f t="shared" ca="1" si="2770"/>
        <v>346.06668714981402</v>
      </c>
      <c r="Y3987" s="34">
        <f t="shared" ca="1" si="2770"/>
        <v>340.79002369046589</v>
      </c>
      <c r="Z3987" s="34">
        <f t="shared" ca="1" si="2770"/>
        <v>335.69805159824568</v>
      </c>
      <c r="AA3987" s="34">
        <f t="shared" ca="1" si="2770"/>
        <v>330.79078810520593</v>
      </c>
      <c r="AB3987" s="34">
        <f t="shared" ca="1" si="2770"/>
        <v>326.0682499989793</v>
      </c>
      <c r="AC3987" s="34">
        <f t="shared" ca="1" si="2770"/>
        <v>321.53045363435172</v>
      </c>
      <c r="AD3987" s="34">
        <f t="shared" ca="1" si="2770"/>
        <v>317.17741494399866</v>
      </c>
      <c r="AE3987" s="34">
        <f t="shared" ca="1" si="2770"/>
        <v>313.0091494494776</v>
      </c>
      <c r="AF3987" s="34">
        <f t="shared" ca="1" si="2770"/>
        <v>309.02567227140128</v>
      </c>
      <c r="AG3987" s="34">
        <f t="shared" ca="1" si="2770"/>
        <v>305.22699813976942</v>
      </c>
      <c r="AH3987" s="34">
        <f t="shared" ca="1" si="2770"/>
        <v>301.40273065397076</v>
      </c>
      <c r="AI3987" s="34">
        <f t="shared" ref="AI3987:BF3987" ca="1" si="2771">AI3749*AI3291</f>
        <v>297.9708297433416</v>
      </c>
      <c r="AJ3987" s="34">
        <f t="shared" ca="1" si="2771"/>
        <v>294.72383356365788</v>
      </c>
      <c r="AK3987" s="34">
        <f t="shared" ca="1" si="2771"/>
        <v>291.66174211498867</v>
      </c>
      <c r="AL3987" s="34">
        <f t="shared" ca="1" si="2771"/>
        <v>288.78455539726485</v>
      </c>
      <c r="AM3987" s="34">
        <f t="shared" ca="1" si="2771"/>
        <v>286.09227341055561</v>
      </c>
      <c r="AN3987" s="34">
        <f t="shared" ca="1" si="2771"/>
        <v>283.58489615481483</v>
      </c>
      <c r="AO3987" s="34">
        <f t="shared" ca="1" si="2771"/>
        <v>281.26242363006565</v>
      </c>
      <c r="AP3987" s="34">
        <f t="shared" ca="1" si="2771"/>
        <v>279.12485583628484</v>
      </c>
      <c r="AQ3987" s="34">
        <f t="shared" ca="1" si="2771"/>
        <v>277.17219277351865</v>
      </c>
      <c r="AR3987" s="34">
        <f t="shared" ca="1" si="2771"/>
        <v>275.40443444169779</v>
      </c>
      <c r="AS3987" s="34">
        <f t="shared" ca="1" si="2771"/>
        <v>273.82158084089156</v>
      </c>
      <c r="AT3987" s="34">
        <f t="shared" ca="1" si="2771"/>
        <v>272.42363197103072</v>
      </c>
      <c r="AU3987" s="34">
        <f t="shared" ca="1" si="2771"/>
        <v>271.21058783218444</v>
      </c>
      <c r="AV3987" s="34">
        <f t="shared" ca="1" si="2771"/>
        <v>270.18244842430664</v>
      </c>
      <c r="AW3987" s="34">
        <f t="shared" ca="1" si="2771"/>
        <v>269.33921374742039</v>
      </c>
      <c r="AX3987" s="34">
        <f t="shared" ca="1" si="2771"/>
        <v>268.68088380150255</v>
      </c>
      <c r="AY3987" s="34">
        <f t="shared" ca="1" si="2771"/>
        <v>268.20745858659927</v>
      </c>
      <c r="AZ3987" s="34">
        <f t="shared" ca="1" si="2771"/>
        <v>267.91893810264139</v>
      </c>
      <c r="BA3987" s="34">
        <f t="shared" ca="1" si="2771"/>
        <v>267.81532234969819</v>
      </c>
      <c r="BB3987" s="34">
        <f t="shared" ca="1" si="2771"/>
        <v>267.89661132770027</v>
      </c>
      <c r="BC3987" s="34">
        <f t="shared" ca="1" si="2771"/>
        <v>268.16280503671697</v>
      </c>
      <c r="BD3987" s="34">
        <f t="shared" ca="1" si="2771"/>
        <v>268.61390347670215</v>
      </c>
      <c r="BE3987" s="34">
        <f t="shared" ca="1" si="2771"/>
        <v>269.24990664767881</v>
      </c>
      <c r="BF3987" s="34">
        <f t="shared" ca="1" si="2771"/>
        <v>270.07081454962395</v>
      </c>
    </row>
    <row r="3988" spans="1:58" x14ac:dyDescent="0.2">
      <c r="A3988" s="9" t="str">
        <f t="shared" si="2695"/>
        <v>Republic of Moldova</v>
      </c>
      <c r="C3988" s="34">
        <f t="shared" ref="C3988:AH3988" ca="1" si="2772">C3750*C3292</f>
        <v>42.698423839669566</v>
      </c>
      <c r="D3988" s="34">
        <f t="shared" ca="1" si="2772"/>
        <v>42.128028283316119</v>
      </c>
      <c r="E3988" s="34">
        <f t="shared" ca="1" si="2772"/>
        <v>41.561427525847336</v>
      </c>
      <c r="F3988" s="34">
        <f t="shared" ca="1" si="2772"/>
        <v>40.998969923606289</v>
      </c>
      <c r="G3988" s="34">
        <f t="shared" ca="1" si="2772"/>
        <v>40.440989071192782</v>
      </c>
      <c r="H3988" s="34">
        <f t="shared" ca="1" si="2772"/>
        <v>39.887804355181018</v>
      </c>
      <c r="I3988" s="34">
        <f t="shared" ca="1" si="2772"/>
        <v>39.339721494607836</v>
      </c>
      <c r="J3988" s="34">
        <f t="shared" ca="1" si="2772"/>
        <v>38.797033067829545</v>
      </c>
      <c r="K3988" s="34">
        <f t="shared" ca="1" si="2772"/>
        <v>38.260019025246407</v>
      </c>
      <c r="L3988" s="34">
        <f t="shared" ca="1" si="2772"/>
        <v>37.728947187735777</v>
      </c>
      <c r="M3988" s="34">
        <f t="shared" ca="1" si="2772"/>
        <v>37.20407373051404</v>
      </c>
      <c r="N3988" s="34">
        <f t="shared" ca="1" si="2772"/>
        <v>36.685643652336331</v>
      </c>
      <c r="O3988" s="34">
        <f t="shared" ca="1" si="2772"/>
        <v>36.173891230031472</v>
      </c>
      <c r="P3988" s="34">
        <f t="shared" ca="1" si="2772"/>
        <v>35.669040458354132</v>
      </c>
      <c r="Q3988" s="34">
        <f t="shared" ca="1" si="2772"/>
        <v>35.171305475208541</v>
      </c>
      <c r="R3988" s="34">
        <f t="shared" ca="1" si="2772"/>
        <v>34.680890972457469</v>
      </c>
      <c r="S3988" s="34">
        <f t="shared" ca="1" si="2772"/>
        <v>34.197992592359832</v>
      </c>
      <c r="T3988" s="34">
        <f t="shared" ca="1" si="2772"/>
        <v>33.722797309963497</v>
      </c>
      <c r="U3988" s="34">
        <f t="shared" ca="1" si="2772"/>
        <v>33.255483801598004</v>
      </c>
      <c r="V3988" s="34">
        <f t="shared" ca="1" si="2772"/>
        <v>32.796222799749806</v>
      </c>
      <c r="W3988" s="34">
        <f t="shared" ca="1" si="2772"/>
        <v>32.345177434643055</v>
      </c>
      <c r="X3988" s="34">
        <f t="shared" ca="1" si="2772"/>
        <v>31.902503562788297</v>
      </c>
      <c r="Y3988" s="34">
        <f t="shared" ca="1" si="2772"/>
        <v>31.46835008279395</v>
      </c>
      <c r="Z3988" s="34">
        <f t="shared" ca="1" si="2772"/>
        <v>31.042859238859908</v>
      </c>
      <c r="AA3988" s="34">
        <f t="shared" ca="1" si="2772"/>
        <v>30.626166912166532</v>
      </c>
      <c r="AB3988" s="34">
        <f t="shared" ca="1" si="2772"/>
        <v>30.218402900628586</v>
      </c>
      <c r="AC3988" s="34">
        <f t="shared" ca="1" si="2772"/>
        <v>29.819691187272507</v>
      </c>
      <c r="AD3988" s="34">
        <f t="shared" ca="1" si="2772"/>
        <v>29.430150197610558</v>
      </c>
      <c r="AE3988" s="34">
        <f t="shared" ca="1" si="2772"/>
        <v>29.049893046405376</v>
      </c>
      <c r="AF3988" s="34">
        <f t="shared" ca="1" si="2772"/>
        <v>28.679027774128162</v>
      </c>
      <c r="AG3988" s="34">
        <f t="shared" ca="1" si="2772"/>
        <v>28.317657573456888</v>
      </c>
      <c r="AH3988" s="34">
        <f t="shared" ca="1" si="2772"/>
        <v>27.965881006232252</v>
      </c>
      <c r="AI3988" s="34">
        <f t="shared" ref="AI3988:BF3988" ca="1" si="2773">AI3750*AI3292</f>
        <v>27.623792211085767</v>
      </c>
      <c r="AJ3988" s="34">
        <f t="shared" ca="1" si="2773"/>
        <v>27.291481102231156</v>
      </c>
      <c r="AK3988" s="34">
        <f t="shared" ca="1" si="2773"/>
        <v>26.969033559608278</v>
      </c>
      <c r="AL3988" s="34">
        <f t="shared" ca="1" si="2773"/>
        <v>26.656531610791827</v>
      </c>
      <c r="AM3988" s="34">
        <f t="shared" ca="1" si="2773"/>
        <v>26.354053604942752</v>
      </c>
      <c r="AN3988" s="34">
        <f t="shared" ca="1" si="2773"/>
        <v>26.061674379150379</v>
      </c>
      <c r="AO3988" s="34">
        <f t="shared" ca="1" si="2773"/>
        <v>25.779465417377338</v>
      </c>
      <c r="AP3988" s="34">
        <f t="shared" ca="1" si="2773"/>
        <v>25.507495002442518</v>
      </c>
      <c r="AQ3988" s="34">
        <f t="shared" ca="1" si="2773"/>
        <v>25.245828361170723</v>
      </c>
      <c r="AR3988" s="34">
        <f t="shared" ca="1" si="2773"/>
        <v>24.994527803113598</v>
      </c>
      <c r="AS3988" s="34">
        <f t="shared" ca="1" si="2773"/>
        <v>24.753652853037131</v>
      </c>
      <c r="AT3988" s="34">
        <f t="shared" ca="1" si="2773"/>
        <v>24.523260377437552</v>
      </c>
      <c r="AU3988" s="34">
        <f t="shared" ca="1" si="2773"/>
        <v>24.303404705386722</v>
      </c>
      <c r="AV3988" s="34">
        <f t="shared" ca="1" si="2773"/>
        <v>24.09413774389866</v>
      </c>
      <c r="AW3988" s="34">
        <f t="shared" ca="1" si="2773"/>
        <v>23.895509088048033</v>
      </c>
      <c r="AX3988" s="34">
        <f t="shared" ca="1" si="2773"/>
        <v>23.707566126138804</v>
      </c>
      <c r="AY3988" s="34">
        <f t="shared" ca="1" si="2773"/>
        <v>23.530354140010971</v>
      </c>
      <c r="AZ3988" s="34">
        <f t="shared" ca="1" si="2773"/>
        <v>23.363916400851565</v>
      </c>
      <c r="BA3988" s="34">
        <f t="shared" ca="1" si="2773"/>
        <v>23.208294260567698</v>
      </c>
      <c r="BB3988" s="34">
        <f t="shared" ca="1" si="2773"/>
        <v>23.063527239004816</v>
      </c>
      <c r="BC3988" s="34">
        <f t="shared" ca="1" si="2773"/>
        <v>22.929653107156376</v>
      </c>
      <c r="BD3988" s="34">
        <f t="shared" ca="1" si="2773"/>
        <v>22.80670796658276</v>
      </c>
      <c r="BE3988" s="34">
        <f t="shared" ca="1" si="2773"/>
        <v>22.694726325120357</v>
      </c>
      <c r="BF3988" s="34">
        <f t="shared" ca="1" si="2773"/>
        <v>22.593741169188519</v>
      </c>
    </row>
    <row r="3989" spans="1:58" x14ac:dyDescent="0.2">
      <c r="A3989" s="9" t="str">
        <f t="shared" si="2695"/>
        <v>Romania</v>
      </c>
      <c r="C3989" s="34">
        <f t="shared" ref="C3989:AH3989" ca="1" si="2774">C3751*C3293</f>
        <v>171.54119085777666</v>
      </c>
      <c r="D3989" s="34">
        <f t="shared" ca="1" si="2774"/>
        <v>170.93661931759999</v>
      </c>
      <c r="E3989" s="34">
        <f t="shared" ca="1" si="2774"/>
        <v>170.31024499419433</v>
      </c>
      <c r="F3989" s="34">
        <f t="shared" ca="1" si="2774"/>
        <v>169.66343478200469</v>
      </c>
      <c r="G3989" s="34">
        <f t="shared" ca="1" si="2774"/>
        <v>168.99751201730518</v>
      </c>
      <c r="H3989" s="34">
        <f t="shared" ca="1" si="2774"/>
        <v>168.31375711095234</v>
      </c>
      <c r="I3989" s="34">
        <f t="shared" ca="1" si="2774"/>
        <v>167.61340825047765</v>
      </c>
      <c r="J3989" s="34">
        <f t="shared" ca="1" si="2774"/>
        <v>166.89766216190088</v>
      </c>
      <c r="K3989" s="34">
        <f t="shared" ca="1" si="2774"/>
        <v>166.16767492248397</v>
      </c>
      <c r="L3989" s="34">
        <f t="shared" ca="1" si="2774"/>
        <v>165.42456281628404</v>
      </c>
      <c r="M3989" s="34">
        <f t="shared" ca="1" si="2774"/>
        <v>164.66940322512909</v>
      </c>
      <c r="N3989" s="34">
        <f t="shared" ca="1" si="2774"/>
        <v>163.90323554820026</v>
      </c>
      <c r="O3989" s="34">
        <f t="shared" ca="1" si="2774"/>
        <v>163.12706214409368</v>
      </c>
      <c r="P3989" s="34">
        <f t="shared" ca="1" si="2774"/>
        <v>162.34184928972178</v>
      </c>
      <c r="Q3989" s="34">
        <f t="shared" ca="1" si="2774"/>
        <v>161.54852815102737</v>
      </c>
      <c r="R3989" s="34">
        <f t="shared" ca="1" si="2774"/>
        <v>160.74799576090157</v>
      </c>
      <c r="S3989" s="34">
        <f t="shared" ca="1" si="2774"/>
        <v>159.94111600024064</v>
      </c>
      <c r="T3989" s="34">
        <f t="shared" ca="1" si="2774"/>
        <v>159.12872057842608</v>
      </c>
      <c r="U3989" s="34">
        <f t="shared" ca="1" si="2774"/>
        <v>158.3116100099956</v>
      </c>
      <c r="V3989" s="34">
        <f t="shared" ca="1" si="2774"/>
        <v>157.49055458455851</v>
      </c>
      <c r="W3989" s="34">
        <f t="shared" ca="1" si="2774"/>
        <v>156.66629532743488</v>
      </c>
      <c r="X3989" s="34">
        <f t="shared" ca="1" si="2774"/>
        <v>155.83954494872853</v>
      </c>
      <c r="Y3989" s="34">
        <f t="shared" ca="1" si="2774"/>
        <v>155.01098877891783</v>
      </c>
      <c r="Z3989" s="34">
        <f t="shared" ca="1" si="2774"/>
        <v>154.18128568922833</v>
      </c>
      <c r="AA3989" s="34">
        <f t="shared" ca="1" si="2774"/>
        <v>153.35106899538022</v>
      </c>
      <c r="AB3989" s="34">
        <f t="shared" ca="1" si="2774"/>
        <v>152.52094734343908</v>
      </c>
      <c r="AC3989" s="34">
        <f t="shared" ca="1" si="2774"/>
        <v>151.6915055767862</v>
      </c>
      <c r="AD3989" s="34">
        <f t="shared" ca="1" si="2774"/>
        <v>150.86330558332253</v>
      </c>
      <c r="AE3989" s="34">
        <f t="shared" ca="1" si="2774"/>
        <v>150.03688712227213</v>
      </c>
      <c r="AF3989" s="34">
        <f t="shared" ca="1" si="2774"/>
        <v>149.21276863001563</v>
      </c>
      <c r="AG3989" s="34">
        <f t="shared" ca="1" si="2774"/>
        <v>148.39144800460474</v>
      </c>
      <c r="AH3989" s="34">
        <f t="shared" ca="1" si="2774"/>
        <v>147.57340336864533</v>
      </c>
      <c r="AI3989" s="34">
        <f t="shared" ref="AI3989:BF3989" ca="1" si="2775">AI3751*AI3293</f>
        <v>146.75909381043053</v>
      </c>
      <c r="AJ3989" s="34">
        <f t="shared" ca="1" si="2775"/>
        <v>145.94896010321662</v>
      </c>
      <c r="AK3989" s="34">
        <f t="shared" ca="1" si="2775"/>
        <v>145.14342540270729</v>
      </c>
      <c r="AL3989" s="34">
        <f t="shared" ca="1" si="2775"/>
        <v>144.34289592280081</v>
      </c>
      <c r="AM3989" s="34">
        <f t="shared" ca="1" si="2775"/>
        <v>143.54776158980908</v>
      </c>
      <c r="AN3989" s="34">
        <f t="shared" ca="1" si="2775"/>
        <v>142.75839667532935</v>
      </c>
      <c r="AO3989" s="34">
        <f t="shared" ca="1" si="2775"/>
        <v>141.97516040808748</v>
      </c>
      <c r="AP3989" s="34">
        <f t="shared" ca="1" si="2775"/>
        <v>141.19839756502861</v>
      </c>
      <c r="AQ3989" s="34">
        <f t="shared" ca="1" si="2775"/>
        <v>140.42843904205614</v>
      </c>
      <c r="AR3989" s="34">
        <f t="shared" ca="1" si="2775"/>
        <v>139.66560240476502</v>
      </c>
      <c r="AS3989" s="34">
        <f t="shared" ca="1" si="2775"/>
        <v>138.91019241962925</v>
      </c>
      <c r="AT3989" s="34">
        <f t="shared" ca="1" si="2775"/>
        <v>138.16250156603812</v>
      </c>
      <c r="AU3989" s="34">
        <f t="shared" ca="1" si="2775"/>
        <v>137.42281052968164</v>
      </c>
      <c r="AV3989" s="34">
        <f t="shared" ca="1" si="2775"/>
        <v>136.69138867771167</v>
      </c>
      <c r="AW3989" s="34">
        <f t="shared" ca="1" si="2775"/>
        <v>135.96849451620341</v>
      </c>
      <c r="AX3989" s="34">
        <f t="shared" ca="1" si="2775"/>
        <v>135.25437613036215</v>
      </c>
      <c r="AY3989" s="34">
        <f t="shared" ca="1" si="2775"/>
        <v>134.54927160801302</v>
      </c>
      <c r="AZ3989" s="34">
        <f t="shared" ca="1" si="2775"/>
        <v>133.85340944682468</v>
      </c>
      <c r="BA3989" s="34">
        <f t="shared" ca="1" si="2775"/>
        <v>133.16700894580782</v>
      </c>
      <c r="BB3989" s="34">
        <f t="shared" ca="1" si="2775"/>
        <v>132.49028058153866</v>
      </c>
      <c r="BC3989" s="34">
        <f t="shared" ca="1" si="2775"/>
        <v>131.82342636964196</v>
      </c>
      <c r="BD3989" s="34">
        <f t="shared" ca="1" si="2775"/>
        <v>131.16664021197658</v>
      </c>
      <c r="BE3989" s="34">
        <f t="shared" ca="1" si="2775"/>
        <v>130.52010823004699</v>
      </c>
      <c r="BF3989" s="34">
        <f t="shared" ca="1" si="2775"/>
        <v>129.88400908507043</v>
      </c>
    </row>
    <row r="3990" spans="1:58" x14ac:dyDescent="0.2">
      <c r="A3990" s="9" t="str">
        <f t="shared" si="2695"/>
        <v>Russian Federation</v>
      </c>
      <c r="C3990" s="34">
        <f t="shared" ref="C3990:AH3990" ca="1" si="2776">C3752*C3294</f>
        <v>1867.8029619730835</v>
      </c>
      <c r="D3990" s="34">
        <f t="shared" ca="1" si="2776"/>
        <v>1851.539578894289</v>
      </c>
      <c r="E3990" s="34">
        <f t="shared" ca="1" si="2776"/>
        <v>1835.576564034013</v>
      </c>
      <c r="F3990" s="34">
        <f t="shared" ca="1" si="2776"/>
        <v>1819.9140725062011</v>
      </c>
      <c r="G3990" s="34">
        <f t="shared" ca="1" si="2776"/>
        <v>1804.5522549486964</v>
      </c>
      <c r="H3990" s="34">
        <f t="shared" ca="1" si="2776"/>
        <v>1789.4912576620313</v>
      </c>
      <c r="I3990" s="34">
        <f t="shared" ca="1" si="2776"/>
        <v>1774.7312227438658</v>
      </c>
      <c r="J3990" s="34">
        <f t="shared" ca="1" si="2776"/>
        <v>1760.2722882185165</v>
      </c>
      <c r="K3990" s="34">
        <f t="shared" ca="1" si="2776"/>
        <v>1746.1145881624734</v>
      </c>
      <c r="L3990" s="34">
        <f t="shared" ca="1" si="2776"/>
        <v>1732.2582528253338</v>
      </c>
      <c r="M3990" s="34">
        <f t="shared" ca="1" si="2776"/>
        <v>1718.7034087470392</v>
      </c>
      <c r="N3990" s="34">
        <f t="shared" ca="1" si="2776"/>
        <v>1705.4501788708315</v>
      </c>
      <c r="O3990" s="34">
        <f t="shared" ca="1" si="2776"/>
        <v>1692.4986826528013</v>
      </c>
      <c r="P3990" s="34">
        <f t="shared" ca="1" si="2776"/>
        <v>1679.8490361674369</v>
      </c>
      <c r="Q3990" s="34">
        <f t="shared" ca="1" si="2776"/>
        <v>1667.5013522100301</v>
      </c>
      <c r="R3990" s="34">
        <f t="shared" ca="1" si="2776"/>
        <v>1655.4557403953436</v>
      </c>
      <c r="S3990" s="34">
        <f t="shared" ca="1" si="2776"/>
        <v>1643.7123072533825</v>
      </c>
      <c r="T3990" s="34">
        <f t="shared" ca="1" si="2776"/>
        <v>1632.271156321664</v>
      </c>
      <c r="U3990" s="34">
        <f t="shared" ca="1" si="2776"/>
        <v>1621.1323882348222</v>
      </c>
      <c r="V3990" s="34">
        <f t="shared" ca="1" si="2776"/>
        <v>1610.2961008109294</v>
      </c>
      <c r="W3990" s="34">
        <f t="shared" ca="1" si="2776"/>
        <v>1599.7623891353671</v>
      </c>
      <c r="X3990" s="34">
        <f t="shared" ca="1" si="2776"/>
        <v>1589.5313456416138</v>
      </c>
      <c r="Y3990" s="34">
        <f t="shared" ca="1" si="2776"/>
        <v>1579.6030601897812</v>
      </c>
      <c r="Z3990" s="34">
        <f t="shared" ca="1" si="2776"/>
        <v>1569.9776201422558</v>
      </c>
      <c r="AA3990" s="34">
        <f t="shared" ca="1" si="2776"/>
        <v>1560.6551104372675</v>
      </c>
      <c r="AB3990" s="34">
        <f t="shared" ca="1" si="2776"/>
        <v>1551.6356136597396</v>
      </c>
      <c r="AC3990" s="34">
        <f t="shared" ca="1" si="2776"/>
        <v>1542.9192101102358</v>
      </c>
      <c r="AD3990" s="34">
        <f t="shared" ca="1" si="2776"/>
        <v>1534.5059778713469</v>
      </c>
      <c r="AE3990" s="34">
        <f t="shared" ca="1" si="2776"/>
        <v>1526.3959928723314</v>
      </c>
      <c r="AF3990" s="34">
        <f t="shared" ca="1" si="2776"/>
        <v>1518.5893289513454</v>
      </c>
      <c r="AG3990" s="34">
        <f t="shared" ca="1" si="2776"/>
        <v>1511.0860579160703</v>
      </c>
      <c r="AH3990" s="34">
        <f t="shared" ca="1" si="2776"/>
        <v>1503.8862496020697</v>
      </c>
      <c r="AI3990" s="34">
        <f t="shared" ref="AI3990:BF3990" ca="1" si="2777">AI3752*AI3294</f>
        <v>1496.9899719296741</v>
      </c>
      <c r="AJ3990" s="34">
        <f t="shared" ca="1" si="2777"/>
        <v>1490.3972909587274</v>
      </c>
      <c r="AK3990" s="34">
        <f t="shared" ca="1" si="2777"/>
        <v>1484.1082709419836</v>
      </c>
      <c r="AL3990" s="34">
        <f t="shared" ca="1" si="2777"/>
        <v>1478.1229743764827</v>
      </c>
      <c r="AM3990" s="34">
        <f t="shared" ca="1" si="2777"/>
        <v>1472.4414620536945</v>
      </c>
      <c r="AN3990" s="34">
        <f t="shared" ca="1" si="2777"/>
        <v>1467.0637931077488</v>
      </c>
      <c r="AO3990" s="34">
        <f t="shared" ca="1" si="2777"/>
        <v>1461.990025062544</v>
      </c>
      <c r="AP3990" s="34">
        <f t="shared" ca="1" si="2777"/>
        <v>1457.2202138770419</v>
      </c>
      <c r="AQ3990" s="34">
        <f t="shared" ca="1" si="2777"/>
        <v>1452.754413989539</v>
      </c>
      <c r="AR3990" s="34">
        <f t="shared" ca="1" si="2777"/>
        <v>1448.5926783602238</v>
      </c>
      <c r="AS3990" s="34">
        <f t="shared" ca="1" si="2777"/>
        <v>1444.7350585127965</v>
      </c>
      <c r="AT3990" s="34">
        <f t="shared" ca="1" si="2777"/>
        <v>1441.1816045744677</v>
      </c>
      <c r="AU3990" s="34">
        <f t="shared" ca="1" si="2777"/>
        <v>1437.9323653151025</v>
      </c>
      <c r="AV3990" s="34">
        <f t="shared" ca="1" si="2777"/>
        <v>1434.9873881848262</v>
      </c>
      <c r="AW3990" s="34">
        <f t="shared" ca="1" si="2777"/>
        <v>1432.3467193508557</v>
      </c>
      <c r="AX3990" s="34">
        <f t="shared" ca="1" si="2777"/>
        <v>1430.010403732867</v>
      </c>
      <c r="AY3990" s="34">
        <f t="shared" ca="1" si="2777"/>
        <v>1427.9784850376643</v>
      </c>
      <c r="AZ3990" s="34">
        <f t="shared" ca="1" si="2777"/>
        <v>1426.251005792453</v>
      </c>
      <c r="BA3990" s="34">
        <f t="shared" ca="1" si="2777"/>
        <v>1424.8280073774874</v>
      </c>
      <c r="BB3990" s="34">
        <f t="shared" ca="1" si="2777"/>
        <v>1423.7095300573844</v>
      </c>
      <c r="BC3990" s="34">
        <f t="shared" ca="1" si="2777"/>
        <v>1422.8956130118759</v>
      </c>
      <c r="BD3990" s="34">
        <f t="shared" ca="1" si="2777"/>
        <v>1422.3862943652925</v>
      </c>
      <c r="BE3990" s="34">
        <f t="shared" ca="1" si="2777"/>
        <v>1422.1816112155404</v>
      </c>
      <c r="BF3990" s="34">
        <f t="shared" ca="1" si="2777"/>
        <v>1422.2815996618697</v>
      </c>
    </row>
    <row r="3991" spans="1:58" x14ac:dyDescent="0.2">
      <c r="A3991" s="9" t="str">
        <f t="shared" si="2695"/>
        <v>Rwanda</v>
      </c>
      <c r="C3991" s="34">
        <f t="shared" ref="C3991:AH3991" ca="1" si="2778">C3753*C3295</f>
        <v>41.046648252861125</v>
      </c>
      <c r="D3991" s="34">
        <f t="shared" ca="1" si="2778"/>
        <v>45.033099719472609</v>
      </c>
      <c r="E3991" s="34">
        <f t="shared" ca="1" si="2778"/>
        <v>49.237238885014946</v>
      </c>
      <c r="F3991" s="34">
        <f t="shared" ca="1" si="2778"/>
        <v>53.656286150962977</v>
      </c>
      <c r="G3991" s="34">
        <f t="shared" ca="1" si="2778"/>
        <v>58.286356530313917</v>
      </c>
      <c r="H3991" s="34">
        <f t="shared" ca="1" si="2778"/>
        <v>63.122486985192886</v>
      </c>
      <c r="I3991" s="34">
        <f t="shared" ca="1" si="2778"/>
        <v>68.158673068625262</v>
      </c>
      <c r="J3991" s="34">
        <f t="shared" ca="1" si="2778"/>
        <v>73.387914021951147</v>
      </c>
      <c r="K3991" s="34">
        <f t="shared" ca="1" si="2778"/>
        <v>78.802265404180261</v>
      </c>
      <c r="L3991" s="34">
        <f t="shared" ca="1" si="2778"/>
        <v>84.392898276999858</v>
      </c>
      <c r="M3991" s="34">
        <f t="shared" ca="1" si="2778"/>
        <v>90.150163937637501</v>
      </c>
      <c r="N3991" s="34">
        <f t="shared" ca="1" si="2778"/>
        <v>96.063663180565399</v>
      </c>
      <c r="O3991" s="34">
        <f t="shared" ca="1" si="2778"/>
        <v>102.12231907580241</v>
      </c>
      <c r="P3991" s="34">
        <f t="shared" ca="1" si="2778"/>
        <v>108.31445227505112</v>
      </c>
      <c r="Q3991" s="34">
        <f t="shared" ca="1" si="2778"/>
        <v>114.62785789431888</v>
      </c>
      <c r="R3991" s="34">
        <f t="shared" ca="1" si="2778"/>
        <v>121.04988307158121</v>
      </c>
      <c r="S3991" s="34">
        <f t="shared" ca="1" si="2778"/>
        <v>127.56750435748795</v>
      </c>
      <c r="T3991" s="34">
        <f t="shared" ca="1" si="2778"/>
        <v>134.16740416475236</v>
      </c>
      <c r="U3991" s="34">
        <f t="shared" ca="1" si="2778"/>
        <v>140.83604557479023</v>
      </c>
      <c r="V3991" s="34">
        <f t="shared" ca="1" si="2778"/>
        <v>147.55974487734017</v>
      </c>
      <c r="W3991" s="34">
        <f t="shared" ca="1" si="2778"/>
        <v>154.32474129749019</v>
      </c>
      <c r="X3991" s="34">
        <f t="shared" ca="1" si="2778"/>
        <v>161.11726344412543</v>
      </c>
      <c r="Y3991" s="34">
        <f t="shared" ca="1" si="2778"/>
        <v>167.92359209186765</v>
      </c>
      <c r="Z3991" s="34">
        <f t="shared" ca="1" si="2778"/>
        <v>174.73011898493684</v>
      </c>
      <c r="AA3991" s="34">
        <f t="shared" ca="1" si="2778"/>
        <v>181.52340142391498</v>
      </c>
      <c r="AB3991" s="34">
        <f t="shared" ca="1" si="2778"/>
        <v>188.29021246542717</v>
      </c>
      <c r="AC3991" s="34">
        <f t="shared" ca="1" si="2778"/>
        <v>195.01758662846862</v>
      </c>
      <c r="AD3991" s="34">
        <f t="shared" ca="1" si="2778"/>
        <v>201.69286106022304</v>
      </c>
      <c r="AE3991" s="34">
        <f t="shared" ca="1" si="2778"/>
        <v>208.30371216718078</v>
      </c>
      <c r="AF3991" s="34">
        <f t="shared" ca="1" si="2778"/>
        <v>214.83818776527917</v>
      </c>
      <c r="AG3991" s="34">
        <f t="shared" ca="1" si="2778"/>
        <v>221.28473484428002</v>
      </c>
      <c r="AH3991" s="34">
        <f t="shared" ca="1" si="2778"/>
        <v>227.63222307809158</v>
      </c>
      <c r="AI3991" s="34">
        <f t="shared" ref="AI3991:BF3991" ca="1" si="2779">AI3753*AI3295</f>
        <v>233.86996424298096</v>
      </c>
      <c r="AJ3991" s="34">
        <f t="shared" ca="1" si="2779"/>
        <v>239.98772773127104</v>
      </c>
      <c r="AK3991" s="34">
        <f t="shared" ca="1" si="2779"/>
        <v>245.9757523679832</v>
      </c>
      <c r="AL3991" s="34">
        <f t="shared" ca="1" si="2779"/>
        <v>251.82475475381136</v>
      </c>
      <c r="AM3991" s="34">
        <f t="shared" ca="1" si="2779"/>
        <v>257.52593436861844</v>
      </c>
      <c r="AN3991" s="34">
        <f t="shared" ca="1" si="2779"/>
        <v>263.07097567728232</v>
      </c>
      <c r="AO3991" s="34">
        <f t="shared" ca="1" si="2779"/>
        <v>268.4520474829838</v>
      </c>
      <c r="AP3991" s="34">
        <f t="shared" ca="1" si="2779"/>
        <v>273.66179977395046</v>
      </c>
      <c r="AQ3991" s="34">
        <f t="shared" ca="1" si="2779"/>
        <v>278.69335830697145</v>
      </c>
      <c r="AR3991" s="34">
        <f t="shared" ca="1" si="2779"/>
        <v>283.54031716676229</v>
      </c>
      <c r="AS3991" s="34">
        <f t="shared" ca="1" si="2779"/>
        <v>288.19672953311533</v>
      </c>
      <c r="AT3991" s="34">
        <f t="shared" ca="1" si="2779"/>
        <v>292.65709687982417</v>
      </c>
      <c r="AU3991" s="34">
        <f t="shared" ca="1" si="2779"/>
        <v>296.91635681915034</v>
      </c>
      <c r="AV3991" s="34">
        <f t="shared" ca="1" si="2779"/>
        <v>300.9698697952303</v>
      </c>
      <c r="AW3991" s="34">
        <f t="shared" ca="1" si="2779"/>
        <v>304.81340481769917</v>
      </c>
      <c r="AX3991" s="34">
        <f t="shared" ca="1" si="2779"/>
        <v>308.44312441509106</v>
      </c>
      <c r="AY3991" s="34">
        <f t="shared" ca="1" si="2779"/>
        <v>311.85556897453279</v>
      </c>
      <c r="AZ3991" s="34">
        <f t="shared" ca="1" si="2779"/>
        <v>315.04764062204526</v>
      </c>
      <c r="BA3991" s="34">
        <f t="shared" ca="1" si="2779"/>
        <v>318.01658678457329</v>
      </c>
      <c r="BB3991" s="34">
        <f t="shared" ca="1" si="2779"/>
        <v>320.75998356284032</v>
      </c>
      <c r="BC3991" s="34">
        <f t="shared" ca="1" si="2779"/>
        <v>323.27571903135185</v>
      </c>
      <c r="BD3991" s="34">
        <f t="shared" ca="1" si="2779"/>
        <v>325.56197657051013</v>
      </c>
      <c r="BE3991" s="34">
        <f t="shared" ca="1" si="2779"/>
        <v>327.61721832385183</v>
      </c>
      <c r="BF3991" s="34">
        <f t="shared" ca="1" si="2779"/>
        <v>329.44016886304576</v>
      </c>
    </row>
    <row r="3992" spans="1:58" x14ac:dyDescent="0.2">
      <c r="A3992" s="9" t="str">
        <f t="shared" si="2695"/>
        <v>Réunion</v>
      </c>
      <c r="C3992" s="34">
        <f t="shared" ref="C3992:AH3992" ca="1" si="2780">C3754*C3296</f>
        <v>6.1009683934023249</v>
      </c>
      <c r="D3992" s="34">
        <f t="shared" ca="1" si="2780"/>
        <v>6.2459763626788183</v>
      </c>
      <c r="E3992" s="34">
        <f t="shared" ca="1" si="2780"/>
        <v>6.3876347060132517</v>
      </c>
      <c r="F3992" s="34">
        <f t="shared" ca="1" si="2780"/>
        <v>6.5257978761215165</v>
      </c>
      <c r="G3992" s="34">
        <f t="shared" ca="1" si="2780"/>
        <v>6.6603355080810092</v>
      </c>
      <c r="H3992" s="34">
        <f t="shared" ca="1" si="2780"/>
        <v>6.7911320929447907</v>
      </c>
      <c r="I3992" s="34">
        <f t="shared" ca="1" si="2780"/>
        <v>6.9180865856591467</v>
      </c>
      <c r="J3992" s="34">
        <f t="shared" ca="1" si="2780"/>
        <v>7.041111956177537</v>
      </c>
      <c r="K3992" s="34">
        <f t="shared" ca="1" si="2780"/>
        <v>7.1601346923153901</v>
      </c>
      <c r="L3992" s="34">
        <f t="shared" ca="1" si="2780"/>
        <v>7.2750942624804429</v>
      </c>
      <c r="M3992" s="34">
        <f t="shared" ca="1" si="2780"/>
        <v>7.385942545956091</v>
      </c>
      <c r="N3992" s="34">
        <f t="shared" ca="1" si="2780"/>
        <v>7.4926432379228762</v>
      </c>
      <c r="O3992" s="34">
        <f t="shared" ca="1" si="2780"/>
        <v>7.5951712358868022</v>
      </c>
      <c r="P3992" s="34">
        <f t="shared" ca="1" si="2780"/>
        <v>7.693512013652974</v>
      </c>
      <c r="Q3992" s="34">
        <f t="shared" ca="1" si="2780"/>
        <v>7.7876609884474224</v>
      </c>
      <c r="R3992" s="34">
        <f t="shared" ca="1" si="2780"/>
        <v>7.8776228862570443</v>
      </c>
      <c r="S3992" s="34">
        <f t="shared" ca="1" si="2780"/>
        <v>7.9634111099334381</v>
      </c>
      <c r="T3992" s="34">
        <f t="shared" ca="1" si="2780"/>
        <v>8.0450471140967839</v>
      </c>
      <c r="U3992" s="34">
        <f t="shared" ca="1" si="2780"/>
        <v>8.1225597903850666</v>
      </c>
      <c r="V3992" s="34">
        <f t="shared" ca="1" si="2780"/>
        <v>8.1959848661255013</v>
      </c>
      <c r="W3992" s="34">
        <f t="shared" ca="1" si="2780"/>
        <v>8.2653643190618311</v>
      </c>
      <c r="X3992" s="34">
        <f t="shared" ca="1" si="2780"/>
        <v>8.3307458103548466</v>
      </c>
      <c r="Y3992" s="34">
        <f t="shared" ca="1" si="2780"/>
        <v>8.3921821376858148</v>
      </c>
      <c r="Z3992" s="34">
        <f t="shared" ca="1" si="2780"/>
        <v>8.449730709933835</v>
      </c>
      <c r="AA3992" s="34">
        <f t="shared" ca="1" si="2780"/>
        <v>8.5034530445689303</v>
      </c>
      <c r="AB3992" s="34">
        <f t="shared" ca="1" si="2780"/>
        <v>8.553414288602692</v>
      </c>
      <c r="AC3992" s="34">
        <f t="shared" ca="1" si="2780"/>
        <v>8.5996827636669533</v>
      </c>
      <c r="AD3992" s="34">
        <f t="shared" ca="1" si="2780"/>
        <v>8.6423295355473755</v>
      </c>
      <c r="AE3992" s="34">
        <f t="shared" ca="1" si="2780"/>
        <v>8.6814280082822304</v>
      </c>
      <c r="AF3992" s="34">
        <f t="shared" ca="1" si="2780"/>
        <v>8.7170535427452585</v>
      </c>
      <c r="AG3992" s="34">
        <f t="shared" ca="1" si="2780"/>
        <v>8.7492830994644422</v>
      </c>
      <c r="AH3992" s="34">
        <f t="shared" ca="1" si="2780"/>
        <v>8.7781949052840726</v>
      </c>
      <c r="AI3992" s="34">
        <f t="shared" ref="AI3992:BF3992" ca="1" si="2781">AI3754*AI3296</f>
        <v>8.803868143353947</v>
      </c>
      <c r="AJ3992" s="34">
        <f t="shared" ca="1" si="2781"/>
        <v>8.8263826658258502</v>
      </c>
      <c r="AK3992" s="34">
        <f t="shared" ca="1" si="2781"/>
        <v>8.8458187285513752</v>
      </c>
      <c r="AL3992" s="34">
        <f t="shared" ca="1" si="2781"/>
        <v>8.862256747005727</v>
      </c>
      <c r="AM3992" s="34">
        <f t="shared" ca="1" si="2781"/>
        <v>8.8757770726073861</v>
      </c>
      <c r="AN3992" s="34">
        <f t="shared" ca="1" si="2781"/>
        <v>8.8864597885623304</v>
      </c>
      <c r="AO3992" s="34">
        <f t="shared" ca="1" si="2781"/>
        <v>8.8943845243322439</v>
      </c>
      <c r="AP3992" s="34">
        <f t="shared" ca="1" si="2781"/>
        <v>8.8996302878075024</v>
      </c>
      <c r="AQ3992" s="34">
        <f t="shared" ca="1" si="2781"/>
        <v>8.9022753142566522</v>
      </c>
      <c r="AR3992" s="34">
        <f t="shared" ca="1" si="2781"/>
        <v>8.9023969311230537</v>
      </c>
      <c r="AS3992" s="34">
        <f t="shared" ca="1" si="2781"/>
        <v>8.9000714377456429</v>
      </c>
      <c r="AT3992" s="34">
        <f t="shared" ca="1" si="2781"/>
        <v>8.8953739990930281</v>
      </c>
      <c r="AU3992" s="34">
        <f t="shared" ca="1" si="2781"/>
        <v>8.8883785526177199</v>
      </c>
      <c r="AV3992" s="34">
        <f t="shared" ca="1" si="2781"/>
        <v>8.8791577273591376</v>
      </c>
      <c r="AW3992" s="34">
        <f t="shared" ca="1" si="2781"/>
        <v>8.8677827744494628</v>
      </c>
      <c r="AX3992" s="34">
        <f t="shared" ca="1" si="2781"/>
        <v>8.8543235082048337</v>
      </c>
      <c r="AY3992" s="34">
        <f t="shared" ca="1" si="2781"/>
        <v>8.8388482570148934</v>
      </c>
      <c r="AZ3992" s="34">
        <f t="shared" ca="1" si="2781"/>
        <v>8.8214238232760369</v>
      </c>
      <c r="BA3992" s="34">
        <f t="shared" ca="1" si="2781"/>
        <v>8.8021154516472659</v>
      </c>
      <c r="BB3992" s="34">
        <f t="shared" ca="1" si="2781"/>
        <v>8.7809868049417865</v>
      </c>
      <c r="BC3992" s="34">
        <f t="shared" ca="1" si="2781"/>
        <v>8.7580999470022398</v>
      </c>
      <c r="BD3992" s="34">
        <f t="shared" ca="1" si="2781"/>
        <v>8.7335153319422165</v>
      </c>
      <c r="BE3992" s="34">
        <f t="shared" ca="1" si="2781"/>
        <v>8.7072917991712444</v>
      </c>
      <c r="BF3992" s="34">
        <f t="shared" ca="1" si="2781"/>
        <v>8.6794865736546036</v>
      </c>
    </row>
    <row r="3993" spans="1:58" x14ac:dyDescent="0.2">
      <c r="A3993" s="9" t="str">
        <f t="shared" si="2695"/>
        <v>Saint Helena</v>
      </c>
      <c r="C3993" s="34">
        <f t="shared" ref="C3993:AH3993" ca="1" si="2782">C3755*C3297</f>
        <v>0.17600283983368598</v>
      </c>
      <c r="D3993" s="34">
        <f t="shared" ca="1" si="2782"/>
        <v>0.18111553499131777</v>
      </c>
      <c r="E3993" s="34">
        <f t="shared" ca="1" si="2782"/>
        <v>0.18618396346770139</v>
      </c>
      <c r="F3993" s="34">
        <f t="shared" ca="1" si="2782"/>
        <v>0.1912031821838614</v>
      </c>
      <c r="G3993" s="34">
        <f t="shared" ca="1" si="2782"/>
        <v>0.19616858964621556</v>
      </c>
      <c r="H3993" s="34">
        <f t="shared" ca="1" si="2782"/>
        <v>0.2010759252656609</v>
      </c>
      <c r="I3993" s="34">
        <f t="shared" ca="1" si="2782"/>
        <v>0.2059212667150393</v>
      </c>
      <c r="J3993" s="34">
        <f t="shared" ca="1" si="2782"/>
        <v>0.21070102551677009</v>
      </c>
      <c r="K3993" s="34">
        <f t="shared" ca="1" si="2782"/>
        <v>0.21541194105011227</v>
      </c>
      <c r="L3993" s="34">
        <f t="shared" ca="1" si="2782"/>
        <v>0.22005107316326206</v>
      </c>
      <c r="M3993" s="34">
        <f t="shared" ca="1" si="2782"/>
        <v>0.22461579356959577</v>
      </c>
      <c r="N3993" s="34">
        <f t="shared" ca="1" si="2782"/>
        <v>0.22910377620013325</v>
      </c>
      <c r="O3993" s="34">
        <f t="shared" ca="1" si="2782"/>
        <v>0.23351298667597878</v>
      </c>
      <c r="P3993" s="34">
        <f t="shared" ca="1" si="2782"/>
        <v>0.23784167105535151</v>
      </c>
      <c r="Q3993" s="34">
        <f t="shared" ca="1" si="2782"/>
        <v>0.24208834400006549</v>
      </c>
      <c r="R3993" s="34">
        <f t="shared" ca="1" si="2782"/>
        <v>0.24625177649616697</v>
      </c>
      <c r="S3993" s="34">
        <f t="shared" ca="1" si="2782"/>
        <v>0.25033098325305764</v>
      </c>
      <c r="T3993" s="34">
        <f t="shared" ca="1" si="2782"/>
        <v>0.25432520989499391</v>
      </c>
      <c r="U3993" s="34">
        <f t="shared" ca="1" si="2782"/>
        <v>0.25823392004848095</v>
      </c>
      <c r="V3993" s="34">
        <f t="shared" ca="1" si="2782"/>
        <v>0.26205678241889602</v>
      </c>
      <c r="W3993" s="34">
        <f t="shared" ca="1" si="2782"/>
        <v>0.26579365793978121</v>
      </c>
      <c r="X3993" s="34">
        <f t="shared" ca="1" si="2782"/>
        <v>0.26944458706870422</v>
      </c>
      <c r="Y3993" s="34">
        <f t="shared" ca="1" si="2782"/>
        <v>0.27300977729448378</v>
      </c>
      <c r="Z3993" s="34">
        <f t="shared" ca="1" si="2782"/>
        <v>0.2764895909119332</v>
      </c>
      <c r="AA3993" s="34">
        <f t="shared" ca="1" si="2782"/>
        <v>0.279884533112156</v>
      </c>
      <c r="AB3993" s="34">
        <f t="shared" ca="1" si="2782"/>
        <v>0.28319524042882965</v>
      </c>
      <c r="AC3993" s="34">
        <f t="shared" ca="1" si="2782"/>
        <v>0.28642246957386652</v>
      </c>
      <c r="AD3993" s="34">
        <f t="shared" ca="1" si="2782"/>
        <v>0.28956708668934278</v>
      </c>
      <c r="AE3993" s="34">
        <f t="shared" ca="1" si="2782"/>
        <v>0.29263005703663203</v>
      </c>
      <c r="AF3993" s="34">
        <f t="shared" ca="1" si="2782"/>
        <v>0.29561243513826618</v>
      </c>
      <c r="AG3993" s="34">
        <f t="shared" ca="1" si="2782"/>
        <v>0.29851535538315083</v>
      </c>
      <c r="AH3993" s="34">
        <f t="shared" ca="1" si="2782"/>
        <v>0.3013400231013727</v>
      </c>
      <c r="AI3993" s="34">
        <f t="shared" ref="AI3993:BF3993" ca="1" si="2783">AI3755*AI3297</f>
        <v>0.30408770611092523</v>
      </c>
      <c r="AJ3993" s="34">
        <f t="shared" ca="1" si="2783"/>
        <v>0.30675972673522489</v>
      </c>
      <c r="AK3993" s="34">
        <f t="shared" ca="1" si="2783"/>
        <v>0.30935745428726391</v>
      </c>
      <c r="AL3993" s="34">
        <f t="shared" ca="1" si="2783"/>
        <v>0.31188229801362521</v>
      </c>
      <c r="AM3993" s="34">
        <f t="shared" ca="1" si="2783"/>
        <v>0.31433570048933168</v>
      </c>
      <c r="AN3993" s="34">
        <f t="shared" ca="1" si="2783"/>
        <v>0.3167191314526015</v>
      </c>
      <c r="AO3993" s="34">
        <f t="shared" ca="1" si="2783"/>
        <v>0.31903408206699158</v>
      </c>
      <c r="AP3993" s="34">
        <f t="shared" ca="1" si="2783"/>
        <v>0.32128205959711575</v>
      </c>
      <c r="AQ3993" s="34">
        <f t="shared" ca="1" si="2783"/>
        <v>0.3234645824830894</v>
      </c>
      <c r="AR3993" s="34">
        <f t="shared" ca="1" si="2783"/>
        <v>0.32558317579805679</v>
      </c>
      <c r="AS3993" s="34">
        <f t="shared" ca="1" si="2783"/>
        <v>0.32763936707257318</v>
      </c>
      <c r="AT3993" s="34">
        <f t="shared" ca="1" si="2783"/>
        <v>0.32963468246922112</v>
      </c>
      <c r="AU3993" s="34">
        <f t="shared" ca="1" si="2783"/>
        <v>0.33157064329061497</v>
      </c>
      <c r="AV3993" s="34">
        <f t="shared" ca="1" si="2783"/>
        <v>0.33344876280387004</v>
      </c>
      <c r="AW3993" s="34">
        <f t="shared" ca="1" si="2783"/>
        <v>0.33527054336466466</v>
      </c>
      <c r="AX3993" s="34">
        <f t="shared" ca="1" si="2783"/>
        <v>0.33703747382418703</v>
      </c>
      <c r="AY3993" s="34">
        <f t="shared" ca="1" si="2783"/>
        <v>0.33875102720251454</v>
      </c>
      <c r="AZ3993" s="34">
        <f t="shared" ca="1" si="2783"/>
        <v>0.34041265861231629</v>
      </c>
      <c r="BA3993" s="34">
        <f t="shared" ca="1" si="2783"/>
        <v>0.3420238034171707</v>
      </c>
      <c r="BB3993" s="34">
        <f t="shared" ca="1" si="2783"/>
        <v>0.34358587560925591</v>
      </c>
      <c r="BC3993" s="34">
        <f t="shared" ca="1" si="2783"/>
        <v>0.34510026639167268</v>
      </c>
      <c r="BD3993" s="34">
        <f t="shared" ca="1" si="2783"/>
        <v>0.34656834295120192</v>
      </c>
      <c r="BE3993" s="34">
        <f t="shared" ca="1" si="2783"/>
        <v>0.34799144740786259</v>
      </c>
      <c r="BF3993" s="34">
        <f t="shared" ca="1" si="2783"/>
        <v>0.34937089592822174</v>
      </c>
    </row>
    <row r="3994" spans="1:58" x14ac:dyDescent="0.2">
      <c r="A3994" s="9" t="str">
        <f t="shared" si="2695"/>
        <v>Saint Kitts and Nevis</v>
      </c>
      <c r="C3994" s="34">
        <f t="shared" ref="C3994:AH3994" ca="1" si="2784">C3756*C3298</f>
        <v>0.50896637548729962</v>
      </c>
      <c r="D3994" s="34">
        <f t="shared" ca="1" si="2784"/>
        <v>0.52243360481421275</v>
      </c>
      <c r="E3994" s="34">
        <f t="shared" ca="1" si="2784"/>
        <v>0.53552253387103288</v>
      </c>
      <c r="F3994" s="34">
        <f t="shared" ca="1" si="2784"/>
        <v>0.54821369340586468</v>
      </c>
      <c r="G3994" s="34">
        <f t="shared" ca="1" si="2784"/>
        <v>0.56048863484972922</v>
      </c>
      <c r="H3994" s="34">
        <f t="shared" ca="1" si="2784"/>
        <v>0.57232991269586486</v>
      </c>
      <c r="I3994" s="34">
        <f t="shared" ca="1" si="2784"/>
        <v>0.58372106383556266</v>
      </c>
      <c r="J3994" s="34">
        <f t="shared" ca="1" si="2784"/>
        <v>0.59464658426322747</v>
      </c>
      <c r="K3994" s="34">
        <f t="shared" ca="1" si="2784"/>
        <v>0.60509190354825604</v>
      </c>
      <c r="L3994" s="34">
        <f t="shared" ca="1" si="2784"/>
        <v>0.61504335743537042</v>
      </c>
      <c r="M3994" s="34">
        <f t="shared" ca="1" si="2784"/>
        <v>0.62448815891946219</v>
      </c>
      <c r="N3994" s="34">
        <f t="shared" ca="1" si="2784"/>
        <v>0.6334143681036648</v>
      </c>
      <c r="O3994" s="34">
        <f t="shared" ca="1" si="2784"/>
        <v>0.64181086113444807</v>
      </c>
      <c r="P3994" s="34">
        <f t="shared" ca="1" si="2784"/>
        <v>0.64966729847202354</v>
      </c>
      <c r="Q3994" s="34">
        <f t="shared" ca="1" si="2784"/>
        <v>0.65697409274104446</v>
      </c>
      <c r="R3994" s="34">
        <f t="shared" ca="1" si="2784"/>
        <v>0.66372237637147813</v>
      </c>
      <c r="S3994" s="34">
        <f t="shared" ca="1" si="2784"/>
        <v>0.66990396922833007</v>
      </c>
      <c r="T3994" s="34">
        <f t="shared" ca="1" si="2784"/>
        <v>0.67551134639689803</v>
      </c>
      <c r="U3994" s="34">
        <f t="shared" ca="1" si="2784"/>
        <v>0.6805376062815488</v>
      </c>
      <c r="V3994" s="34">
        <f t="shared" ca="1" si="2784"/>
        <v>0.68497643914510242</v>
      </c>
      <c r="W3994" s="34">
        <f t="shared" ca="1" si="2784"/>
        <v>0.68882209620981893</v>
      </c>
      <c r="X3994" s="34">
        <f t="shared" ca="1" si="2784"/>
        <v>0.69206935941353986</v>
      </c>
      <c r="Y3994" s="34">
        <f t="shared" ca="1" si="2784"/>
        <v>0.69471351191112263</v>
      </c>
      <c r="Z3994" s="34">
        <f t="shared" ca="1" si="2784"/>
        <v>0.6967503093849553</v>
      </c>
      <c r="AA3994" s="34">
        <f t="shared" ca="1" si="2784"/>
        <v>0.69817595222743201</v>
      </c>
      <c r="AB3994" s="34">
        <f t="shared" ca="1" si="2784"/>
        <v>0.69898705863526278</v>
      </c>
      <c r="AC3994" s="34">
        <f t="shared" ca="1" si="2784"/>
        <v>0.69918063865697122</v>
      </c>
      <c r="AD3994" s="34">
        <f t="shared" ca="1" si="2784"/>
        <v>0.698754069212702</v>
      </c>
      <c r="AE3994" s="34">
        <f t="shared" ca="1" si="2784"/>
        <v>0.69770507010906202</v>
      </c>
      <c r="AF3994" s="34">
        <f t="shared" ca="1" si="2784"/>
        <v>0.6960316810524716</v>
      </c>
      <c r="AG3994" s="34">
        <f t="shared" ca="1" si="2784"/>
        <v>0.69373223967004716</v>
      </c>
      <c r="AH3994" s="34">
        <f t="shared" ca="1" si="2784"/>
        <v>0.69080536052810082</v>
      </c>
      <c r="AI3994" s="34">
        <f t="shared" ref="AI3994:BF3994" ca="1" si="2785">AI3756*AI3298</f>
        <v>0.6872499151455459</v>
      </c>
      <c r="AJ3994" s="34">
        <f t="shared" ca="1" si="2785"/>
        <v>0.68306501298312117</v>
      </c>
      <c r="AK3994" s="34">
        <f t="shared" ca="1" si="2785"/>
        <v>0.67824998339801945</v>
      </c>
      <c r="AL3994" s="34">
        <f t="shared" ca="1" si="2785"/>
        <v>0.67280435853699072</v>
      </c>
      <c r="AM3994" s="34">
        <f t="shared" ca="1" si="2785"/>
        <v>0.66672785715085525</v>
      </c>
      <c r="AN3994" s="34">
        <f t="shared" ca="1" si="2785"/>
        <v>0.66002036929903707</v>
      </c>
      <c r="AO3994" s="34">
        <f t="shared" ca="1" si="2785"/>
        <v>0.65268194192362949</v>
      </c>
      <c r="AP3994" s="34">
        <f t="shared" ca="1" si="2785"/>
        <v>0.64471276525763754</v>
      </c>
      <c r="AQ3994" s="34">
        <f t="shared" ca="1" si="2785"/>
        <v>0.6361131600437776</v>
      </c>
      <c r="AR3994" s="34">
        <f t="shared" ca="1" si="2785"/>
        <v>0.62688356552719782</v>
      </c>
      <c r="AS3994" s="34">
        <f t="shared" ca="1" si="2785"/>
        <v>0.61702452819792708</v>
      </c>
      <c r="AT3994" s="34">
        <f t="shared" ca="1" si="2785"/>
        <v>0.60653669124498966</v>
      </c>
      <c r="AU3994" s="34">
        <f t="shared" ca="1" si="2785"/>
        <v>0.59542078469709558</v>
      </c>
      <c r="AV3994" s="34">
        <f t="shared" ca="1" si="2785"/>
        <v>0.5836776162125763</v>
      </c>
      <c r="AW3994" s="34">
        <f t="shared" ca="1" si="2785"/>
        <v>0.57130806249464672</v>
      </c>
      <c r="AX3994" s="34">
        <f t="shared" ca="1" si="2785"/>
        <v>0.55831306129475688</v>
      </c>
      <c r="AY3994" s="34">
        <f t="shared" ca="1" si="2785"/>
        <v>0.54469360398052347</v>
      </c>
      <c r="AZ3994" s="34">
        <f t="shared" ca="1" si="2785"/>
        <v>0.53045072863287723</v>
      </c>
      <c r="BA3994" s="34">
        <f t="shared" ca="1" si="2785"/>
        <v>0.51558551365105088</v>
      </c>
      <c r="BB3994" s="34">
        <f t="shared" ca="1" si="2785"/>
        <v>0.50009907183093572</v>
      </c>
      <c r="BC3994" s="34">
        <f t="shared" ca="1" si="2785"/>
        <v>0.4839925448964984</v>
      </c>
      <c r="BD3994" s="34">
        <f t="shared" ca="1" si="2785"/>
        <v>0.46726709845220771</v>
      </c>
      <c r="BE3994" s="34">
        <f t="shared" ca="1" si="2785"/>
        <v>0.44992391733872661</v>
      </c>
      <c r="BF3994" s="34">
        <f t="shared" ca="1" si="2785"/>
        <v>0.43196420136103991</v>
      </c>
    </row>
    <row r="3995" spans="1:58" x14ac:dyDescent="0.2">
      <c r="A3995" s="9" t="str">
        <f t="shared" si="2695"/>
        <v>Saint Lucia</v>
      </c>
      <c r="C3995" s="34">
        <f t="shared" ref="C3995:AH3995" ca="1" si="2786">C3757*C3299</f>
        <v>1.4349857036957925</v>
      </c>
      <c r="D3995" s="34">
        <f t="shared" ca="1" si="2786"/>
        <v>1.4427077597911766</v>
      </c>
      <c r="E3995" s="34">
        <f t="shared" ca="1" si="2786"/>
        <v>1.4495338788270948</v>
      </c>
      <c r="F3995" s="34">
        <f t="shared" ca="1" si="2786"/>
        <v>1.4554845675240597</v>
      </c>
      <c r="G3995" s="34">
        <f t="shared" ca="1" si="2786"/>
        <v>1.4605814168252667</v>
      </c>
      <c r="H3995" s="34">
        <f t="shared" ca="1" si="2786"/>
        <v>1.4648469548573142</v>
      </c>
      <c r="I3995" s="34">
        <f t="shared" ca="1" si="2786"/>
        <v>1.4683045074597332</v>
      </c>
      <c r="J3995" s="34">
        <f t="shared" ca="1" si="2786"/>
        <v>1.4709780664647389</v>
      </c>
      <c r="K3995" s="34">
        <f t="shared" ca="1" si="2786"/>
        <v>1.4728921658245526</v>
      </c>
      <c r="L3995" s="34">
        <f t="shared" ca="1" si="2786"/>
        <v>1.4740717656077948</v>
      </c>
      <c r="M3995" s="34">
        <f t="shared" ca="1" si="2786"/>
        <v>1.4745421438205639</v>
      </c>
      <c r="N3995" s="34">
        <f t="shared" ca="1" si="2786"/>
        <v>1.4743287959546951</v>
      </c>
      <c r="O3995" s="34">
        <f t="shared" ca="1" si="2786"/>
        <v>1.4734573421100126</v>
      </c>
      <c r="P3995" s="34">
        <f t="shared" ca="1" si="2786"/>
        <v>1.4719534415035762</v>
      </c>
      <c r="Q3995" s="34">
        <f t="shared" ca="1" si="2786"/>
        <v>1.4698427141375638</v>
      </c>
      <c r="R3995" s="34">
        <f t="shared" ca="1" si="2786"/>
        <v>1.4671506693731489</v>
      </c>
      <c r="S3995" s="34">
        <f t="shared" ca="1" si="2786"/>
        <v>1.4639026411350848</v>
      </c>
      <c r="T3995" s="34">
        <f t="shared" ca="1" si="2786"/>
        <v>1.4601237294531122</v>
      </c>
      <c r="U3995" s="34">
        <f t="shared" ca="1" si="2786"/>
        <v>1.4558387480334758</v>
      </c>
      <c r="V3995" s="34">
        <f t="shared" ca="1" si="2786"/>
        <v>1.4510721775498996</v>
      </c>
      <c r="W3995" s="34">
        <f t="shared" ca="1" si="2786"/>
        <v>1.445848124331528</v>
      </c>
      <c r="X3995" s="34">
        <f t="shared" ca="1" si="2786"/>
        <v>1.4401902841325245</v>
      </c>
      <c r="Y3995" s="34">
        <f t="shared" ca="1" si="2786"/>
        <v>1.4341219106621914</v>
      </c>
      <c r="Z3995" s="34">
        <f t="shared" ca="1" si="2786"/>
        <v>1.4276657885627853</v>
      </c>
      <c r="AA3995" s="34">
        <f t="shared" ca="1" si="2786"/>
        <v>1.4208442105279719</v>
      </c>
      <c r="AB3995" s="34">
        <f t="shared" ca="1" si="2786"/>
        <v>1.4136789582610951</v>
      </c>
      <c r="AC3995" s="34">
        <f t="shared" ca="1" si="2786"/>
        <v>1.4061912869812088</v>
      </c>
      <c r="AD3995" s="34">
        <f t="shared" ca="1" si="2786"/>
        <v>1.3984019131997087</v>
      </c>
      <c r="AE3995" s="34">
        <f t="shared" ca="1" si="2786"/>
        <v>1.3903310054937739</v>
      </c>
      <c r="AF3995" s="34">
        <f t="shared" ca="1" si="2786"/>
        <v>1.381998178023661</v>
      </c>
      <c r="AG3995" s="34">
        <f t="shared" ca="1" si="2786"/>
        <v>1.3734224865453417</v>
      </c>
      <c r="AH3995" s="34">
        <f t="shared" ca="1" si="2786"/>
        <v>1.3646224266871567</v>
      </c>
      <c r="AI3995" s="34">
        <f t="shared" ref="AI3995:BF3995" ca="1" si="2787">AI3757*AI3299</f>
        <v>1.3556159342715794</v>
      </c>
      <c r="AJ3995" s="34">
        <f t="shared" ca="1" si="2787"/>
        <v>1.3464203874743135</v>
      </c>
      <c r="AK3995" s="34">
        <f t="shared" ca="1" si="2787"/>
        <v>1.3370526106251654</v>
      </c>
      <c r="AL3995" s="34">
        <f t="shared" ca="1" si="2787"/>
        <v>1.3275288794723896</v>
      </c>
      <c r="AM3995" s="34">
        <f t="shared" ca="1" si="2787"/>
        <v>1.3178649277361674</v>
      </c>
      <c r="AN3995" s="34">
        <f t="shared" ca="1" si="2787"/>
        <v>1.3080759547981275</v>
      </c>
      <c r="AO3995" s="34">
        <f t="shared" ca="1" si="2787"/>
        <v>1.2981766343770289</v>
      </c>
      <c r="AP3995" s="34">
        <f t="shared" ca="1" si="2787"/>
        <v>1.2881811240565217</v>
      </c>
      <c r="AQ3995" s="34">
        <f t="shared" ca="1" si="2787"/>
        <v>1.2781030755411351</v>
      </c>
      <c r="AR3995" s="34">
        <f t="shared" ca="1" si="2787"/>
        <v>1.2679556455249876</v>
      </c>
      <c r="AS3995" s="34">
        <f t="shared" ca="1" si="2787"/>
        <v>1.2577515070668843</v>
      </c>
      <c r="AT3995" s="34">
        <f t="shared" ca="1" si="2787"/>
        <v>1.2475028613794938</v>
      </c>
      <c r="AU3995" s="34">
        <f t="shared" ca="1" si="2787"/>
        <v>1.2372214499403542</v>
      </c>
      <c r="AV3995" s="34">
        <f t="shared" ca="1" si="2787"/>
        <v>1.2269185668502618</v>
      </c>
      <c r="AW3995" s="34">
        <f t="shared" ca="1" si="2787"/>
        <v>1.2166050713636301</v>
      </c>
      <c r="AX3995" s="34">
        <f t="shared" ca="1" si="2787"/>
        <v>1.2062914005274432</v>
      </c>
      <c r="AY3995" s="34">
        <f t="shared" ca="1" si="2787"/>
        <v>1.1959875818716676</v>
      </c>
      <c r="AZ3995" s="34">
        <f t="shared" ca="1" si="2787"/>
        <v>1.1857032460983716</v>
      </c>
      <c r="BA3995" s="34">
        <f t="shared" ca="1" si="2787"/>
        <v>1.1754476397220845</v>
      </c>
      <c r="BB3995" s="34">
        <f t="shared" ca="1" si="2787"/>
        <v>1.1652296376242897</v>
      </c>
      <c r="BC3995" s="34">
        <f t="shared" ca="1" si="2787"/>
        <v>1.1550577554810977</v>
      </c>
      <c r="BD3995" s="34">
        <f t="shared" ca="1" si="2787"/>
        <v>1.1449401620376243</v>
      </c>
      <c r="BE3995" s="34">
        <f t="shared" ca="1" si="2787"/>
        <v>1.1348846911979749</v>
      </c>
      <c r="BF3995" s="34">
        <f t="shared" ca="1" si="2787"/>
        <v>1.1248988539085996</v>
      </c>
    </row>
    <row r="3996" spans="1:58" x14ac:dyDescent="0.2">
      <c r="A3996" s="9" t="str">
        <f t="shared" si="2695"/>
        <v>Saint Pierre and Miquelon</v>
      </c>
      <c r="C3996" s="34">
        <f t="shared" ref="C3996:AH3996" ca="1" si="2788">C3758*C3300</f>
        <v>0.38043307964050949</v>
      </c>
      <c r="D3996" s="34">
        <f t="shared" ca="1" si="2788"/>
        <v>0.38082916608180734</v>
      </c>
      <c r="E3996" s="34">
        <f t="shared" ca="1" si="2788"/>
        <v>0.38121400299226776</v>
      </c>
      <c r="F3996" s="34">
        <f t="shared" ca="1" si="2788"/>
        <v>0.38158795049807626</v>
      </c>
      <c r="G3996" s="34">
        <f t="shared" ca="1" si="2788"/>
        <v>0.38195135655652646</v>
      </c>
      <c r="H3996" s="34">
        <f t="shared" ca="1" si="2788"/>
        <v>0.38230455735708713</v>
      </c>
      <c r="I3996" s="34">
        <f t="shared" ca="1" si="2788"/>
        <v>0.38264787771156111</v>
      </c>
      <c r="J3996" s="34">
        <f t="shared" ca="1" si="2788"/>
        <v>0.38298163143339681</v>
      </c>
      <c r="K3996" s="34">
        <f t="shared" ca="1" si="2788"/>
        <v>0.38330612170623679</v>
      </c>
      <c r="L3996" s="34">
        <f t="shared" ca="1" si="2788"/>
        <v>0.38362164144181088</v>
      </c>
      <c r="M3996" s="34">
        <f t="shared" ca="1" si="2788"/>
        <v>0.38392847362730315</v>
      </c>
      <c r="N3996" s="34">
        <f t="shared" ca="1" si="2788"/>
        <v>0.38422689166233687</v>
      </c>
      <c r="O3996" s="34">
        <f t="shared" ca="1" si="2788"/>
        <v>0.38451715968573991</v>
      </c>
      <c r="P3996" s="34">
        <f t="shared" ca="1" si="2788"/>
        <v>0.38479953289226354</v>
      </c>
      <c r="Q3996" s="34">
        <f t="shared" ca="1" si="2788"/>
        <v>0.38507425783943999</v>
      </c>
      <c r="R3996" s="34">
        <f t="shared" ca="1" si="2788"/>
        <v>0.38534157274477293</v>
      </c>
      <c r="S3996" s="34">
        <f t="shared" ca="1" si="2788"/>
        <v>0.38560170777346309</v>
      </c>
      <c r="T3996" s="34">
        <f t="shared" ca="1" si="2788"/>
        <v>0.38585488531687684</v>
      </c>
      <c r="U3996" s="34">
        <f t="shared" ca="1" si="2788"/>
        <v>0.38610132026197136</v>
      </c>
      <c r="V3996" s="34">
        <f t="shared" ca="1" si="2788"/>
        <v>0.38634122025189221</v>
      </c>
      <c r="W3996" s="34">
        <f t="shared" ca="1" si="2788"/>
        <v>0.38657478593796324</v>
      </c>
      <c r="X3996" s="34">
        <f t="shared" ca="1" si="2788"/>
        <v>0.38680221122328923</v>
      </c>
      <c r="Y3996" s="34">
        <f t="shared" ca="1" si="2788"/>
        <v>0.38702368349819372</v>
      </c>
      <c r="Z3996" s="34">
        <f t="shared" ca="1" si="2788"/>
        <v>0.38723938386771295</v>
      </c>
      <c r="AA3996" s="34">
        <f t="shared" ca="1" si="2788"/>
        <v>0.38744948737136609</v>
      </c>
      <c r="AB3996" s="34">
        <f t="shared" ca="1" si="2788"/>
        <v>0.38765416319542367</v>
      </c>
      <c r="AC3996" s="34">
        <f t="shared" ca="1" si="2788"/>
        <v>0.38785357487788896</v>
      </c>
      <c r="AD3996" s="34">
        <f t="shared" ca="1" si="2788"/>
        <v>0.38804788050641043</v>
      </c>
      <c r="AE3996" s="34">
        <f t="shared" ca="1" si="2788"/>
        <v>0.38823723290933571</v>
      </c>
      <c r="AF3996" s="34">
        <f t="shared" ca="1" si="2788"/>
        <v>0.3884217798401185</v>
      </c>
      <c r="AG3996" s="34">
        <f t="shared" ca="1" si="2788"/>
        <v>0.38860166415528291</v>
      </c>
      <c r="AH3996" s="34">
        <f t="shared" ca="1" si="2788"/>
        <v>0.38877702398614894</v>
      </c>
      <c r="AI3996" s="34">
        <f t="shared" ref="AI3996:BF3996" ca="1" si="2789">AI3758*AI3300</f>
        <v>0.38894799290451748</v>
      </c>
      <c r="AJ3996" s="34">
        <f t="shared" ca="1" si="2789"/>
        <v>0.38911470008250842</v>
      </c>
      <c r="AK3996" s="34">
        <f t="shared" ca="1" si="2789"/>
        <v>0.38927727044674415</v>
      </c>
      <c r="AL3996" s="34">
        <f t="shared" ca="1" si="2789"/>
        <v>0.38943582482706246</v>
      </c>
      <c r="AM3996" s="34">
        <f t="shared" ca="1" si="2789"/>
        <v>0.38959048009994141</v>
      </c>
      <c r="AN3996" s="34">
        <f t="shared" ca="1" si="2789"/>
        <v>0.38974134932681365</v>
      </c>
      <c r="AO3996" s="34">
        <f t="shared" ca="1" si="2789"/>
        <v>0.38988854188744176</v>
      </c>
      <c r="AP3996" s="34">
        <f t="shared" ca="1" si="2789"/>
        <v>0.39003216360852322</v>
      </c>
      <c r="AQ3996" s="34">
        <f t="shared" ca="1" si="2789"/>
        <v>0.39017231688768877</v>
      </c>
      <c r="AR3996" s="34">
        <f t="shared" ca="1" si="2789"/>
        <v>0.39030910081305176</v>
      </c>
      <c r="AS3996" s="34">
        <f t="shared" ca="1" si="2789"/>
        <v>0.39044261127846486</v>
      </c>
      <c r="AT3996" s="34">
        <f t="shared" ca="1" si="2789"/>
        <v>0.39057294109463175</v>
      </c>
      <c r="AU3996" s="34">
        <f t="shared" ca="1" si="2789"/>
        <v>0.39070018009622071</v>
      </c>
      <c r="AV3996" s="34">
        <f t="shared" ca="1" si="2789"/>
        <v>0.39082441524512113</v>
      </c>
      <c r="AW3996" s="34">
        <f t="shared" ca="1" si="2789"/>
        <v>0.39094573072997735</v>
      </c>
      <c r="AX3996" s="34">
        <f t="shared" ca="1" si="2789"/>
        <v>0.3910642080621361</v>
      </c>
      <c r="AY3996" s="34">
        <f t="shared" ca="1" si="2789"/>
        <v>0.39117992616813174</v>
      </c>
      <c r="AZ3996" s="34">
        <f t="shared" ca="1" si="2789"/>
        <v>0.39129296147883558</v>
      </c>
      <c r="BA3996" s="34">
        <f t="shared" ca="1" si="2789"/>
        <v>0.39140338801538888</v>
      </c>
      <c r="BB3996" s="34">
        <f t="shared" ca="1" si="2789"/>
        <v>0.39151127747203535</v>
      </c>
      <c r="BC3996" s="34">
        <f t="shared" ca="1" si="2789"/>
        <v>0.39161669929596493</v>
      </c>
      <c r="BD3996" s="34">
        <f t="shared" ca="1" si="2789"/>
        <v>0.39171972076427841</v>
      </c>
      <c r="BE3996" s="34">
        <f t="shared" ca="1" si="2789"/>
        <v>0.39182040705817606</v>
      </c>
      <c r="BF3996" s="34">
        <f t="shared" ca="1" si="2789"/>
        <v>0.39191882133447298</v>
      </c>
    </row>
    <row r="3997" spans="1:58" x14ac:dyDescent="0.2">
      <c r="A3997" s="9" t="str">
        <f t="shared" si="2695"/>
        <v>Saint Vincent and the Grenadines</v>
      </c>
      <c r="C3997" s="34">
        <f t="shared" ref="C3997:AH3997" ca="1" si="2790">C3759*C3301</f>
        <v>0.90076969746975288</v>
      </c>
      <c r="D3997" s="34">
        <f t="shared" ca="1" si="2790"/>
        <v>0.91545869620455134</v>
      </c>
      <c r="E3997" s="34">
        <f t="shared" ca="1" si="2790"/>
        <v>0.92956681525785123</v>
      </c>
      <c r="F3997" s="34">
        <f t="shared" ca="1" si="2790"/>
        <v>0.94308147588266955</v>
      </c>
      <c r="G3997" s="34">
        <f t="shared" ca="1" si="2790"/>
        <v>0.95599147441125298</v>
      </c>
      <c r="H3997" s="34">
        <f t="shared" ca="1" si="2790"/>
        <v>0.96828692907897895</v>
      </c>
      <c r="I3997" s="34">
        <f t="shared" ca="1" si="2790"/>
        <v>0.97995922450471173</v>
      </c>
      <c r="J3997" s="34">
        <f t="shared" ca="1" si="2790"/>
        <v>0.99100095440258262</v>
      </c>
      <c r="K3997" s="34">
        <f t="shared" ca="1" si="2790"/>
        <v>1.0014058630579534</v>
      </c>
      <c r="L3997" s="34">
        <f t="shared" ca="1" si="2790"/>
        <v>1.0111687860512557</v>
      </c>
      <c r="M3997" s="34">
        <f t="shared" ca="1" si="2790"/>
        <v>1.0202855906718209</v>
      </c>
      <c r="N3997" s="34">
        <f t="shared" ca="1" si="2790"/>
        <v>1.02875311641742</v>
      </c>
      <c r="O3997" s="34">
        <f t="shared" ca="1" si="2790"/>
        <v>1.0365691159340458</v>
      </c>
      <c r="P3997" s="34">
        <f t="shared" ca="1" si="2790"/>
        <v>1.0437321967087443</v>
      </c>
      <c r="Q3997" s="34">
        <f t="shared" ca="1" si="2790"/>
        <v>1.0502417637907975</v>
      </c>
      <c r="R3997" s="34">
        <f t="shared" ca="1" si="2790"/>
        <v>1.0560979637770185</v>
      </c>
      <c r="S3997" s="34">
        <f t="shared" ca="1" si="2790"/>
        <v>1.0613016302659255</v>
      </c>
      <c r="T3997" s="34">
        <f t="shared" ca="1" si="2790"/>
        <v>1.0658542309492227</v>
      </c>
      <c r="U3997" s="34">
        <f t="shared" ca="1" si="2790"/>
        <v>1.0697578164827157</v>
      </c>
      <c r="V3997" s="34">
        <f t="shared" ca="1" si="2790"/>
        <v>1.0730149712484116</v>
      </c>
      <c r="W3997" s="34">
        <f t="shared" ca="1" si="2790"/>
        <v>1.0756287660957355</v>
      </c>
      <c r="X3997" s="34">
        <f t="shared" ca="1" si="2790"/>
        <v>1.0776027131258241</v>
      </c>
      <c r="Y3997" s="34">
        <f t="shared" ca="1" si="2790"/>
        <v>1.0789407225636192</v>
      </c>
      <c r="Z3997" s="34">
        <f t="shared" ca="1" si="2790"/>
        <v>1.0796470617408904</v>
      </c>
      <c r="AA3997" s="34">
        <f t="shared" ca="1" si="2790"/>
        <v>1.0797263162006148</v>
      </c>
      <c r="AB3997" s="34">
        <f t="shared" ca="1" si="2790"/>
        <v>1.0791833529140857</v>
      </c>
      <c r="AC3997" s="34">
        <f t="shared" ca="1" si="2790"/>
        <v>1.0780232855932219</v>
      </c>
      <c r="AD3997" s="34">
        <f t="shared" ca="1" si="2790"/>
        <v>1.0762514420663645</v>
      </c>
      <c r="AE3997" s="34">
        <f t="shared" ca="1" si="2790"/>
        <v>1.0738733336778565</v>
      </c>
      <c r="AF3997" s="34">
        <f t="shared" ca="1" si="2790"/>
        <v>1.0708946266625223</v>
      </c>
      <c r="AG3997" s="34">
        <f t="shared" ca="1" si="2790"/>
        <v>1.0673211154410247</v>
      </c>
      <c r="AH3997" s="34">
        <f t="shared" ca="1" si="2790"/>
        <v>1.0631586977733971</v>
      </c>
      <c r="AI3997" s="34">
        <f t="shared" ref="AI3997:BF3997" ca="1" si="2791">AI3759*AI3301</f>
        <v>1.0584133517077847</v>
      </c>
      <c r="AJ3997" s="34">
        <f t="shared" ca="1" si="2791"/>
        <v>1.0530911142533579</v>
      </c>
      <c r="AK3997" s="34">
        <f t="shared" ca="1" si="2791"/>
        <v>1.0471980617080594</v>
      </c>
      <c r="AL3997" s="34">
        <f t="shared" ca="1" si="2791"/>
        <v>1.0407402915669637</v>
      </c>
      <c r="AM3997" s="34">
        <f t="shared" ca="1" si="2791"/>
        <v>1.0337239059377232</v>
      </c>
      <c r="AN3997" s="34">
        <f t="shared" ca="1" si="2791"/>
        <v>1.0261549963881247</v>
      </c>
      <c r="AO3997" s="34">
        <f t="shared" ca="1" si="2791"/>
        <v>1.018039630152713</v>
      </c>
      <c r="AP3997" s="34">
        <f t="shared" ca="1" si="2791"/>
        <v>1.0093838376228546</v>
      </c>
      <c r="AQ3997" s="34">
        <f t="shared" ca="1" si="2791"/>
        <v>1.0001936010500627</v>
      </c>
      <c r="AR3997" s="34">
        <f t="shared" ca="1" si="2791"/>
        <v>0.99047484438902744</v>
      </c>
      <c r="AS3997" s="34">
        <f t="shared" ca="1" si="2791"/>
        <v>0.98023342421292325</v>
      </c>
      <c r="AT3997" s="34">
        <f t="shared" ca="1" si="2791"/>
        <v>0.96947512163224014</v>
      </c>
      <c r="AU3997" s="34">
        <f t="shared" ca="1" si="2791"/>
        <v>0.95820563515233637</v>
      </c>
      <c r="AV3997" s="34">
        <f t="shared" ca="1" si="2791"/>
        <v>0.94643057440609279</v>
      </c>
      <c r="AW3997" s="34">
        <f t="shared" ca="1" si="2791"/>
        <v>0.93415545470231343</v>
      </c>
      <c r="AX3997" s="34">
        <f t="shared" ca="1" si="2791"/>
        <v>0.92138569232965672</v>
      </c>
      <c r="AY3997" s="34">
        <f t="shared" ca="1" si="2791"/>
        <v>0.90812660056300176</v>
      </c>
      <c r="AZ3997" s="34">
        <f t="shared" ca="1" si="2791"/>
        <v>0.89438338631677494</v>
      </c>
      <c r="BA3997" s="34">
        <f t="shared" ca="1" si="2791"/>
        <v>0.88016114739693807</v>
      </c>
      <c r="BB3997" s="34">
        <f t="shared" ca="1" si="2791"/>
        <v>0.86546487030253105</v>
      </c>
      <c r="BC3997" s="34">
        <f t="shared" ca="1" si="2791"/>
        <v>0.85029942853209761</v>
      </c>
      <c r="BD3997" s="34">
        <f t="shared" ca="1" si="2791"/>
        <v>0.83466958135167357</v>
      </c>
      <c r="BE3997" s="34">
        <f t="shared" ca="1" si="2791"/>
        <v>0.81857997298537566</v>
      </c>
      <c r="BF3997" s="34">
        <f t="shared" ca="1" si="2791"/>
        <v>0.80203513218857758</v>
      </c>
    </row>
    <row r="3998" spans="1:58" x14ac:dyDescent="0.2">
      <c r="A3998" s="9" t="str">
        <f t="shared" si="2695"/>
        <v>Samoa</v>
      </c>
      <c r="C3998" s="34">
        <f t="shared" ref="C3998:AH3998" ca="1" si="2792">C3760*C3302</f>
        <v>3.4796335317191955</v>
      </c>
      <c r="D3998" s="34">
        <f t="shared" ca="1" si="2792"/>
        <v>3.5298740850705448</v>
      </c>
      <c r="E3998" s="34">
        <f t="shared" ca="1" si="2792"/>
        <v>3.5788870848339904</v>
      </c>
      <c r="F3998" s="34">
        <f t="shared" ca="1" si="2792"/>
        <v>3.6266612319098535</v>
      </c>
      <c r="G3998" s="34">
        <f t="shared" ca="1" si="2792"/>
        <v>3.6731872152445444</v>
      </c>
      <c r="H3998" s="34">
        <f t="shared" ca="1" si="2792"/>
        <v>3.7184575937135569</v>
      </c>
      <c r="I3998" s="34">
        <f t="shared" ca="1" si="2792"/>
        <v>3.7624666802098892</v>
      </c>
      <c r="J3998" s="34">
        <f t="shared" ca="1" si="2792"/>
        <v>3.8052104283557626</v>
      </c>
      <c r="K3998" s="34">
        <f t="shared" ca="1" si="2792"/>
        <v>3.8466863221947483</v>
      </c>
      <c r="L3998" s="34">
        <f t="shared" ca="1" si="2792"/>
        <v>3.8868932691607339</v>
      </c>
      <c r="M3998" s="34">
        <f t="shared" ca="1" si="2792"/>
        <v>3.9258314965685082</v>
      </c>
      <c r="N3998" s="34">
        <f t="shared" ca="1" si="2792"/>
        <v>3.9635024518189939</v>
      </c>
      <c r="O3998" s="34">
        <f t="shared" ca="1" si="2792"/>
        <v>3.9999087064693697</v>
      </c>
      <c r="P3998" s="34">
        <f t="shared" ca="1" si="2792"/>
        <v>4.0350538642751177</v>
      </c>
      <c r="Q3998" s="34">
        <f t="shared" ca="1" si="2792"/>
        <v>4.0689424732764836</v>
      </c>
      <c r="R3998" s="34">
        <f t="shared" ca="1" si="2792"/>
        <v>4.1015799419665644</v>
      </c>
      <c r="S3998" s="34">
        <f t="shared" ca="1" si="2792"/>
        <v>4.1329724595512092</v>
      </c>
      <c r="T3998" s="34">
        <f t="shared" ca="1" si="2792"/>
        <v>4.1631269202826688</v>
      </c>
      <c r="U3998" s="34">
        <f t="shared" ca="1" si="2792"/>
        <v>4.192050851828693</v>
      </c>
      <c r="V3998" s="34">
        <f t="shared" ca="1" si="2792"/>
        <v>4.2197523476166383</v>
      </c>
      <c r="W3998" s="34">
        <f t="shared" ca="1" si="2792"/>
        <v>4.2462400030777392</v>
      </c>
      <c r="X3998" s="34">
        <f t="shared" ca="1" si="2792"/>
        <v>4.2715228556999145</v>
      </c>
      <c r="Y3998" s="34">
        <f t="shared" ca="1" si="2792"/>
        <v>4.2956103287879737</v>
      </c>
      <c r="Z3998" s="34">
        <f t="shared" ca="1" si="2792"/>
        <v>4.3185121788177865</v>
      </c>
      <c r="AA3998" s="34">
        <f t="shared" ca="1" si="2792"/>
        <v>4.3402384462655812</v>
      </c>
      <c r="AB3998" s="34">
        <f t="shared" ca="1" si="2792"/>
        <v>4.3607994097849421</v>
      </c>
      <c r="AC3998" s="34">
        <f t="shared" ca="1" si="2792"/>
        <v>4.3802055436019938</v>
      </c>
      <c r="AD3998" s="34">
        <f t="shared" ca="1" si="2792"/>
        <v>4.3984674779936697</v>
      </c>
      <c r="AE3998" s="34">
        <f t="shared" ca="1" si="2792"/>
        <v>4.4155959627145451</v>
      </c>
      <c r="AF3998" s="34">
        <f t="shared" ca="1" si="2792"/>
        <v>4.431601833234442</v>
      </c>
      <c r="AG3998" s="34">
        <f t="shared" ca="1" si="2792"/>
        <v>4.4464959796517363</v>
      </c>
      <c r="AH3998" s="34">
        <f t="shared" ca="1" si="2792"/>
        <v>4.460289318145743</v>
      </c>
      <c r="AI3998" s="34">
        <f t="shared" ref="AI3998:BF3998" ca="1" si="2793">AI3760*AI3302</f>
        <v>4.4729927648359213</v>
      </c>
      <c r="AJ3998" s="34">
        <f t="shared" ca="1" si="2793"/>
        <v>4.484617211915384</v>
      </c>
      <c r="AK3998" s="34">
        <f t="shared" ca="1" si="2793"/>
        <v>4.4951735059317111</v>
      </c>
      <c r="AL3998" s="34">
        <f t="shared" ca="1" si="2793"/>
        <v>4.5046724280887496</v>
      </c>
      <c r="AM3998" s="34">
        <f t="shared" ca="1" si="2793"/>
        <v>4.5131246764494275</v>
      </c>
      <c r="AN3998" s="34">
        <f t="shared" ca="1" si="2793"/>
        <v>4.5205408499208515</v>
      </c>
      <c r="AO3998" s="34">
        <f t="shared" ca="1" si="2793"/>
        <v>4.5269314339098763</v>
      </c>
      <c r="AP3998" s="34">
        <f t="shared" ca="1" si="2793"/>
        <v>4.5323067875389356</v>
      </c>
      <c r="AQ3998" s="34">
        <f t="shared" ca="1" si="2793"/>
        <v>4.5366771323190385</v>
      </c>
      <c r="AR3998" s="34">
        <f t="shared" ca="1" si="2793"/>
        <v>4.540052542178759</v>
      </c>
      <c r="AS3998" s="34">
        <f t="shared" ca="1" si="2793"/>
        <v>4.5424429347551296</v>
      </c>
      <c r="AT3998" s="34">
        <f t="shared" ca="1" si="2793"/>
        <v>4.5438580638543238</v>
      </c>
      <c r="AU3998" s="34">
        <f t="shared" ca="1" si="2793"/>
        <v>4.5443075129971238</v>
      </c>
      <c r="AV3998" s="34">
        <f t="shared" ca="1" si="2793"/>
        <v>4.5438006899659529</v>
      </c>
      <c r="AW3998" s="34">
        <f t="shared" ca="1" si="2793"/>
        <v>4.5423468222772883</v>
      </c>
      <c r="AX3998" s="34">
        <f t="shared" ca="1" si="2793"/>
        <v>4.5399549535048314</v>
      </c>
      <c r="AY3998" s="34">
        <f t="shared" ca="1" si="2793"/>
        <v>4.5366339403856868</v>
      </c>
      <c r="AZ3998" s="34">
        <f t="shared" ca="1" si="2793"/>
        <v>4.5323924506431013</v>
      </c>
      <c r="BA3998" s="34">
        <f t="shared" ca="1" si="2793"/>
        <v>4.5272389614658897</v>
      </c>
      <c r="BB3998" s="34">
        <f t="shared" ca="1" si="2793"/>
        <v>4.5211817585857972</v>
      </c>
      <c r="BC3998" s="34">
        <f t="shared" ca="1" si="2793"/>
        <v>4.5142289359002588</v>
      </c>
      <c r="BD3998" s="34">
        <f t="shared" ca="1" si="2793"/>
        <v>4.5063883955888331</v>
      </c>
      <c r="BE3998" s="34">
        <f t="shared" ca="1" si="2793"/>
        <v>4.4976678486776169</v>
      </c>
      <c r="BF3998" s="34">
        <f t="shared" ca="1" si="2793"/>
        <v>4.4880748160063302</v>
      </c>
    </row>
    <row r="3999" spans="1:58" x14ac:dyDescent="0.2">
      <c r="A3999" s="9" t="str">
        <f t="shared" si="2695"/>
        <v>San Marino</v>
      </c>
      <c r="C3999" s="34">
        <f t="shared" ref="C3999:AH3999" ca="1" si="2794">C3761*C3303</f>
        <v>0.78968255925378883</v>
      </c>
      <c r="D3999" s="34">
        <f t="shared" ca="1" si="2794"/>
        <v>0.7897527803328307</v>
      </c>
      <c r="E3999" s="34">
        <f t="shared" ca="1" si="2794"/>
        <v>0.78982172220115676</v>
      </c>
      <c r="F3999" s="34">
        <f t="shared" ca="1" si="2794"/>
        <v>0.78988941264516077</v>
      </c>
      <c r="G3999" s="34">
        <f t="shared" ca="1" si="2794"/>
        <v>0.78995587873902118</v>
      </c>
      <c r="H3999" s="34">
        <f t="shared" ca="1" si="2794"/>
        <v>0.79002114686555813</v>
      </c>
      <c r="I3999" s="34">
        <f t="shared" ca="1" si="2794"/>
        <v>0.79008524273641534</v>
      </c>
      <c r="J3999" s="34">
        <f t="shared" ca="1" si="2794"/>
        <v>0.79014819141158876</v>
      </c>
      <c r="K3999" s="34">
        <f t="shared" ca="1" si="2794"/>
        <v>0.79021001731832741</v>
      </c>
      <c r="L3999" s="34">
        <f t="shared" ca="1" si="2794"/>
        <v>0.79027074426942556</v>
      </c>
      <c r="M3999" s="34">
        <f t="shared" ca="1" si="2794"/>
        <v>0.79033039548092987</v>
      </c>
      <c r="N3999" s="34">
        <f t="shared" ca="1" si="2794"/>
        <v>0.79038899358927872</v>
      </c>
      <c r="O3999" s="34">
        <f t="shared" ca="1" si="2794"/>
        <v>0.79044656066789731</v>
      </c>
      <c r="P3999" s="34">
        <f t="shared" ca="1" si="2794"/>
        <v>0.79050311824326358</v>
      </c>
      <c r="Q3999" s="34">
        <f t="shared" ca="1" si="2794"/>
        <v>0.7905586873104653</v>
      </c>
      <c r="R3999" s="34">
        <f t="shared" ca="1" si="2794"/>
        <v>0.79061328834826594</v>
      </c>
      <c r="S3999" s="34">
        <f t="shared" ca="1" si="2794"/>
        <v>0.79066694133369386</v>
      </c>
      <c r="T3999" s="34">
        <f t="shared" ca="1" si="2794"/>
        <v>0.79071966575617492</v>
      </c>
      <c r="U3999" s="34">
        <f t="shared" ca="1" si="2794"/>
        <v>0.79077148063122005</v>
      </c>
      <c r="V3999" s="34">
        <f t="shared" ca="1" si="2794"/>
        <v>0.79082240451368546</v>
      </c>
      <c r="W3999" s="34">
        <f t="shared" ca="1" si="2794"/>
        <v>0.79087245551062058</v>
      </c>
      <c r="X3999" s="34">
        <f t="shared" ca="1" si="2794"/>
        <v>0.79092165129371395</v>
      </c>
      <c r="Y3999" s="34">
        <f t="shared" ca="1" si="2794"/>
        <v>0.79097000911135584</v>
      </c>
      <c r="Z3999" s="34">
        <f t="shared" ca="1" si="2794"/>
        <v>0.79101754580032624</v>
      </c>
      <c r="AA3999" s="34">
        <f t="shared" ca="1" si="2794"/>
        <v>0.79106427779712263</v>
      </c>
      <c r="AB3999" s="34">
        <f t="shared" ca="1" si="2794"/>
        <v>0.79111022114894081</v>
      </c>
      <c r="AC3999" s="34">
        <f t="shared" ca="1" si="2794"/>
        <v>0.79115539152431658</v>
      </c>
      <c r="AD3999" s="34">
        <f t="shared" ca="1" si="2794"/>
        <v>0.79119980422344494</v>
      </c>
      <c r="AE3999" s="34">
        <f t="shared" ca="1" si="2794"/>
        <v>0.79124347418818242</v>
      </c>
      <c r="AF3999" s="34">
        <f t="shared" ca="1" si="2794"/>
        <v>0.79128641601174654</v>
      </c>
      <c r="AG3999" s="34">
        <f t="shared" ca="1" si="2794"/>
        <v>0.79132864394812141</v>
      </c>
      <c r="AH3999" s="34">
        <f t="shared" ca="1" si="2794"/>
        <v>0.79137017192117776</v>
      </c>
      <c r="AI3999" s="34">
        <f t="shared" ref="AI3999:BF3999" ca="1" si="2795">AI3761*AI3303</f>
        <v>0.79141101353351972</v>
      </c>
      <c r="AJ3999" s="34">
        <f t="shared" ca="1" si="2795"/>
        <v>0.79145118207506515</v>
      </c>
      <c r="AK3999" s="34">
        <f t="shared" ca="1" si="2795"/>
        <v>0.79149069053136767</v>
      </c>
      <c r="AL3999" s="34">
        <f t="shared" ca="1" si="2795"/>
        <v>0.79152955159169291</v>
      </c>
      <c r="AM3999" s="34">
        <f t="shared" ca="1" si="2795"/>
        <v>0.7915677776568506</v>
      </c>
      <c r="AN3999" s="34">
        <f t="shared" ca="1" si="2795"/>
        <v>0.79160538084679699</v>
      </c>
      <c r="AO3999" s="34">
        <f t="shared" ca="1" si="2795"/>
        <v>0.79164237300801032</v>
      </c>
      <c r="AP3999" s="34">
        <f t="shared" ca="1" si="2795"/>
        <v>0.79167876572064966</v>
      </c>
      <c r="AQ3999" s="34">
        <f t="shared" ca="1" si="2795"/>
        <v>0.79171457030550185</v>
      </c>
      <c r="AR3999" s="34">
        <f t="shared" ca="1" si="2795"/>
        <v>0.79174979783072497</v>
      </c>
      <c r="AS3999" s="34">
        <f t="shared" ca="1" si="2795"/>
        <v>0.7917844591183949</v>
      </c>
      <c r="AT3999" s="34">
        <f t="shared" ca="1" si="2795"/>
        <v>0.79181856475085999</v>
      </c>
      <c r="AU3999" s="34">
        <f t="shared" ca="1" si="2795"/>
        <v>0.79185212507691094</v>
      </c>
      <c r="AV3999" s="34">
        <f t="shared" ca="1" si="2795"/>
        <v>0.79188515021777273</v>
      </c>
      <c r="AW3999" s="34">
        <f t="shared" ca="1" si="2795"/>
        <v>0.79191765007292059</v>
      </c>
      <c r="AX3999" s="34">
        <f t="shared" ca="1" si="2795"/>
        <v>0.79194963432573173</v>
      </c>
      <c r="AY3999" s="34">
        <f t="shared" ca="1" si="2795"/>
        <v>0.79198111244897151</v>
      </c>
      <c r="AZ3999" s="34">
        <f t="shared" ca="1" si="2795"/>
        <v>0.79201209371012371</v>
      </c>
      <c r="BA3999" s="34">
        <f t="shared" ca="1" si="2795"/>
        <v>0.79204258717656839</v>
      </c>
      <c r="BB3999" s="34">
        <f t="shared" ca="1" si="2795"/>
        <v>0.792072601720611</v>
      </c>
      <c r="BC3999" s="34">
        <f t="shared" ca="1" si="2795"/>
        <v>0.79210214602437079</v>
      </c>
      <c r="BD3999" s="34">
        <f t="shared" ca="1" si="2795"/>
        <v>0.79213122858452767</v>
      </c>
      <c r="BE3999" s="34">
        <f t="shared" ca="1" si="2795"/>
        <v>0.79215985771693775</v>
      </c>
      <c r="BF3999" s="34">
        <f t="shared" ca="1" si="2795"/>
        <v>0.79218804156111722</v>
      </c>
    </row>
    <row r="4000" spans="1:58" x14ac:dyDescent="0.2">
      <c r="A4000" s="9" t="str">
        <f t="shared" si="2695"/>
        <v>Sao Tome and Principe</v>
      </c>
      <c r="C4000" s="34">
        <f t="shared" ref="C4000:AH4000" ca="1" si="2796">C3762*C3304</f>
        <v>1.0149320466980887</v>
      </c>
      <c r="D4000" s="34">
        <f t="shared" ca="1" si="2796"/>
        <v>1.0962354107578214</v>
      </c>
      <c r="E4000" s="34">
        <f t="shared" ca="1" si="2796"/>
        <v>1.1810979892770059</v>
      </c>
      <c r="F4000" s="34">
        <f t="shared" ca="1" si="2796"/>
        <v>1.2694612101493499</v>
      </c>
      <c r="G4000" s="34">
        <f t="shared" ca="1" si="2796"/>
        <v>1.3612543582278835</v>
      </c>
      <c r="H4000" s="34">
        <f t="shared" ca="1" si="2796"/>
        <v>1.4563952262999202</v>
      </c>
      <c r="I4000" s="34">
        <f t="shared" ca="1" si="2796"/>
        <v>1.5547908352921753</v>
      </c>
      <c r="J4000" s="34">
        <f t="shared" ca="1" si="2796"/>
        <v>1.656338212202229</v>
      </c>
      <c r="K4000" s="34">
        <f t="shared" ca="1" si="2796"/>
        <v>1.7609252142807723</v>
      </c>
      <c r="L4000" s="34">
        <f t="shared" ca="1" si="2796"/>
        <v>1.8684313882065464</v>
      </c>
      <c r="M4000" s="34">
        <f t="shared" ca="1" si="2796"/>
        <v>1.9787288533663605</v>
      </c>
      <c r="N4000" s="34">
        <f t="shared" ca="1" si="2796"/>
        <v>2.0916831988679951</v>
      </c>
      <c r="O4000" s="34">
        <f t="shared" ca="1" si="2796"/>
        <v>2.2071543845345887</v>
      </c>
      <c r="P4000" s="34">
        <f t="shared" ca="1" si="2796"/>
        <v>2.3249976368484475</v>
      </c>
      <c r="Q4000" s="34">
        <f t="shared" ca="1" si="2796"/>
        <v>2.4450643315911909</v>
      </c>
      <c r="R4000" s="34">
        <f t="shared" ca="1" si="2796"/>
        <v>2.5672028557625723</v>
      </c>
      <c r="S4000" s="34">
        <f t="shared" ca="1" si="2796"/>
        <v>2.6912594422138221</v>
      </c>
      <c r="T4000" s="34">
        <f t="shared" ca="1" si="2796"/>
        <v>2.8170789713045061</v>
      </c>
      <c r="U4000" s="34">
        <f t="shared" ca="1" si="2796"/>
        <v>2.9445057347494381</v>
      </c>
      <c r="V4000" s="34">
        <f t="shared" ca="1" si="2796"/>
        <v>3.0733841576715313</v>
      </c>
      <c r="W4000" s="34">
        <f t="shared" ca="1" si="2796"/>
        <v>3.2035594756838415</v>
      </c>
      <c r="X4000" s="34">
        <f t="shared" ca="1" si="2796"/>
        <v>3.3348783646024116</v>
      </c>
      <c r="Y4000" s="34">
        <f t="shared" ca="1" si="2796"/>
        <v>3.4671895211104293</v>
      </c>
      <c r="Z4000" s="34">
        <f t="shared" ca="1" si="2796"/>
        <v>3.6003441933723996</v>
      </c>
      <c r="AA4000" s="34">
        <f t="shared" ca="1" si="2796"/>
        <v>3.7341966612047464</v>
      </c>
      <c r="AB4000" s="34">
        <f t="shared" ca="1" si="2796"/>
        <v>3.8686046659697024</v>
      </c>
      <c r="AC4000" s="34">
        <f t="shared" ca="1" si="2796"/>
        <v>4.0034297908456917</v>
      </c>
      <c r="AD4000" s="34">
        <f t="shared" ca="1" si="2796"/>
        <v>4.1385377925667859</v>
      </c>
      <c r="AE4000" s="34">
        <f t="shared" ca="1" si="2796"/>
        <v>4.2737988860890868</v>
      </c>
      <c r="AF4000" s="34">
        <f t="shared" ca="1" si="2796"/>
        <v>4.4090879839630928</v>
      </c>
      <c r="AG4000" s="34">
        <f t="shared" ca="1" si="2796"/>
        <v>4.544284892442791</v>
      </c>
      <c r="AH4000" s="34">
        <f t="shared" ca="1" si="2796"/>
        <v>4.6792744665771737</v>
      </c>
      <c r="AI4000" s="34">
        <f t="shared" ref="AI4000:BF4000" ca="1" si="2797">AI3762*AI3304</f>
        <v>4.8139467266806886</v>
      </c>
      <c r="AJ4000" s="34">
        <f t="shared" ca="1" si="2797"/>
        <v>4.948196938700602</v>
      </c>
      <c r="AK4000" s="34">
        <f t="shared" ca="1" si="2797"/>
        <v>5.0819256610643748</v>
      </c>
      <c r="AL4000" s="34">
        <f t="shared" ca="1" si="2797"/>
        <v>5.2150387606358137</v>
      </c>
      <c r="AM4000" s="34">
        <f t="shared" ca="1" si="2797"/>
        <v>5.3474474004046888</v>
      </c>
      <c r="AN4000" s="34">
        <f t="shared" ca="1" si="2797"/>
        <v>5.4790680015188871</v>
      </c>
      <c r="AO4000" s="34">
        <f t="shared" ca="1" si="2797"/>
        <v>5.6098221822109808</v>
      </c>
      <c r="AP4000" s="34">
        <f t="shared" ca="1" si="2797"/>
        <v>5.7396366761113073</v>
      </c>
      <c r="AQ4000" s="34">
        <f t="shared" ca="1" si="2797"/>
        <v>5.868443232344136</v>
      </c>
      <c r="AR4000" s="34">
        <f t="shared" ca="1" si="2797"/>
        <v>5.9961784997118004</v>
      </c>
      <c r="AS4000" s="34">
        <f t="shared" ca="1" si="2797"/>
        <v>6.1227838971506579</v>
      </c>
      <c r="AT4000" s="34">
        <f t="shared" ca="1" si="2797"/>
        <v>6.2482054725328293</v>
      </c>
      <c r="AU4000" s="34">
        <f t="shared" ca="1" si="2797"/>
        <v>6.3723937517522202</v>
      </c>
      <c r="AV4000" s="34">
        <f t="shared" ca="1" si="2797"/>
        <v>6.4953035799131404</v>
      </c>
      <c r="AW4000" s="34">
        <f t="shared" ca="1" si="2797"/>
        <v>6.6168939562985694</v>
      </c>
      <c r="AX4000" s="34">
        <f t="shared" ca="1" si="2797"/>
        <v>6.7371278646743482</v>
      </c>
      <c r="AY4000" s="34">
        <f t="shared" ca="1" si="2797"/>
        <v>6.8559721003453822</v>
      </c>
      <c r="AZ4000" s="34">
        <f t="shared" ca="1" si="2797"/>
        <v>6.9733970952623467</v>
      </c>
      <c r="BA4000" s="34">
        <f t="shared" ca="1" si="2797"/>
        <v>7.0893767423431067</v>
      </c>
      <c r="BB4000" s="34">
        <f t="shared" ca="1" si="2797"/>
        <v>7.2038882200647487</v>
      </c>
      <c r="BC4000" s="34">
        <f t="shared" ca="1" si="2797"/>
        <v>7.3169118182572817</v>
      </c>
      <c r="BD4000" s="34">
        <f t="shared" ca="1" si="2797"/>
        <v>7.428430765931556</v>
      </c>
      <c r="BE4000" s="34">
        <f t="shared" ca="1" si="2797"/>
        <v>7.5384310618603925</v>
      </c>
      <c r="BF4000" s="34">
        <f t="shared" ca="1" si="2797"/>
        <v>7.646901308547009</v>
      </c>
    </row>
    <row r="4001" spans="1:58" x14ac:dyDescent="0.2">
      <c r="A4001" s="9" t="str">
        <f t="shared" si="2695"/>
        <v>Saudi Arabia</v>
      </c>
      <c r="C4001" s="34">
        <f t="shared" ref="C4001:AH4001" ca="1" si="2798">C3763*C3305</f>
        <v>389.07348302788199</v>
      </c>
      <c r="D4001" s="34">
        <f t="shared" ca="1" si="2798"/>
        <v>392.29087699204928</v>
      </c>
      <c r="E4001" s="34">
        <f t="shared" ca="1" si="2798"/>
        <v>395.3260923512214</v>
      </c>
      <c r="F4001" s="34">
        <f t="shared" ca="1" si="2798"/>
        <v>398.18249889499072</v>
      </c>
      <c r="G4001" s="34">
        <f t="shared" ca="1" si="2798"/>
        <v>400.86367116525901</v>
      </c>
      <c r="H4001" s="34">
        <f t="shared" ca="1" si="2798"/>
        <v>403.37336285123405</v>
      </c>
      <c r="I4001" s="34">
        <f t="shared" ca="1" si="2798"/>
        <v>405.7154825114128</v>
      </c>
      <c r="J4001" s="34">
        <f t="shared" ca="1" si="2798"/>
        <v>407.89407064122457</v>
      </c>
      <c r="K4001" s="34">
        <f t="shared" ca="1" si="2798"/>
        <v>409.91327809213726</v>
      </c>
      <c r="L4001" s="34">
        <f t="shared" ca="1" si="2798"/>
        <v>411.77734583765391</v>
      </c>
      <c r="M4001" s="34">
        <f t="shared" ca="1" si="2798"/>
        <v>413.49058607159708</v>
      </c>
      <c r="N4001" s="34">
        <f t="shared" ca="1" si="2798"/>
        <v>415.05736461640601</v>
      </c>
      <c r="O4001" s="34">
        <f t="shared" ca="1" si="2798"/>
        <v>416.48208461164228</v>
      </c>
      <c r="P4001" s="34">
        <f t="shared" ca="1" si="2798"/>
        <v>417.76917144758312</v>
      </c>
      <c r="Q4001" s="34">
        <f t="shared" ca="1" si="2798"/>
        <v>418.92305890339372</v>
      </c>
      <c r="R4001" s="34">
        <f t="shared" ca="1" si="2798"/>
        <v>419.94817644604069</v>
      </c>
      <c r="S4001" s="34">
        <f t="shared" ca="1" si="2798"/>
        <v>420.84893764251098</v>
      </c>
      <c r="T4001" s="34">
        <f t="shared" ca="1" si="2798"/>
        <v>421.62972963620285</v>
      </c>
      <c r="U4001" s="34">
        <f t="shared" ca="1" si="2798"/>
        <v>422.29490363620624</v>
      </c>
      <c r="V4001" s="34">
        <f t="shared" ca="1" si="2798"/>
        <v>422.84876636779865</v>
      </c>
      <c r="W4001" s="34">
        <f t="shared" ca="1" si="2798"/>
        <v>423.29557243147343</v>
      </c>
      <c r="X4001" s="34">
        <f t="shared" ca="1" si="2798"/>
        <v>423.63951751843842</v>
      </c>
      <c r="Y4001" s="34">
        <f t="shared" ca="1" si="2798"/>
        <v>423.88473243037572</v>
      </c>
      <c r="Z4001" s="34">
        <f t="shared" ca="1" si="2798"/>
        <v>424.03527785263901</v>
      </c>
      <c r="AA4001" s="34">
        <f t="shared" ca="1" si="2798"/>
        <v>424.09513983054245</v>
      </c>
      <c r="AB4001" s="34">
        <f t="shared" ca="1" si="2798"/>
        <v>424.06822590032533</v>
      </c>
      <c r="AC4001" s="34">
        <f t="shared" ca="1" si="2798"/>
        <v>423.95836182728664</v>
      </c>
      <c r="AD4001" s="34">
        <f t="shared" ca="1" si="2798"/>
        <v>423.76928890587885</v>
      </c>
      <c r="AE4001" s="34">
        <f t="shared" ca="1" si="2798"/>
        <v>423.50466177773251</v>
      </c>
      <c r="AF4001" s="34">
        <f t="shared" ca="1" si="2798"/>
        <v>423.16804672609709</v>
      </c>
      <c r="AG4001" s="34">
        <f t="shared" ca="1" si="2798"/>
        <v>422.76292040651299</v>
      </c>
      <c r="AH4001" s="34">
        <f t="shared" ca="1" si="2798"/>
        <v>422.29266897614633</v>
      </c>
      <c r="AI4001" s="34">
        <f t="shared" ref="AI4001:BF4001" ca="1" si="2799">AI3763*AI3305</f>
        <v>421.76058758560004</v>
      </c>
      <c r="AJ4001" s="34">
        <f t="shared" ca="1" si="2799"/>
        <v>421.16988019964322</v>
      </c>
      <c r="AK4001" s="34">
        <f t="shared" ca="1" si="2799"/>
        <v>420.52365971466099</v>
      </c>
      <c r="AL4001" s="34">
        <f t="shared" ca="1" si="2799"/>
        <v>419.82494834321102</v>
      </c>
      <c r="AM4001" s="34">
        <f t="shared" ca="1" si="2799"/>
        <v>419.07667823734613</v>
      </c>
      <c r="AN4001" s="34">
        <f t="shared" ca="1" si="2799"/>
        <v>418.28169232486505</v>
      </c>
      <c r="AO4001" s="34">
        <f t="shared" ca="1" si="2799"/>
        <v>417.44274533380377</v>
      </c>
      <c r="AP4001" s="34">
        <f t="shared" ca="1" si="2799"/>
        <v>416.56250498286272</v>
      </c>
      <c r="AQ4001" s="34">
        <f t="shared" ca="1" si="2799"/>
        <v>415.64355331647937</v>
      </c>
      <c r="AR4001" s="34">
        <f t="shared" ca="1" si="2799"/>
        <v>414.68838816549618</v>
      </c>
      <c r="AS4001" s="34">
        <f t="shared" ca="1" si="2799"/>
        <v>413.69942471523893</v>
      </c>
      <c r="AT4001" s="34">
        <f t="shared" ca="1" si="2799"/>
        <v>412.67899716491218</v>
      </c>
      <c r="AU4001" s="34">
        <f t="shared" ca="1" si="2799"/>
        <v>411.62936046292788</v>
      </c>
      <c r="AV4001" s="34">
        <f t="shared" ca="1" si="2799"/>
        <v>410.55269210472767</v>
      </c>
      <c r="AW4001" s="34">
        <f t="shared" ca="1" si="2799"/>
        <v>409.451093980211</v>
      </c>
      <c r="AX4001" s="34">
        <f t="shared" ca="1" si="2799"/>
        <v>408.32659425968268</v>
      </c>
      <c r="AY4001" s="34">
        <f t="shared" ca="1" si="2799"/>
        <v>407.18114930763704</v>
      </c>
      <c r="AZ4001" s="34">
        <f t="shared" ca="1" si="2799"/>
        <v>406.01664561535688</v>
      </c>
      <c r="BA4001" s="34">
        <f t="shared" ca="1" si="2799"/>
        <v>404.83490174356814</v>
      </c>
      <c r="BB4001" s="34">
        <f t="shared" ca="1" si="2799"/>
        <v>403.63767026792908</v>
      </c>
      <c r="BC4001" s="34">
        <f t="shared" ca="1" si="2799"/>
        <v>402.42663972025832</v>
      </c>
      <c r="BD4001" s="34">
        <f t="shared" ca="1" si="2799"/>
        <v>401.20343651983052</v>
      </c>
      <c r="BE4001" s="34">
        <f t="shared" ca="1" si="2799"/>
        <v>399.96962688907462</v>
      </c>
      <c r="BF4001" s="34">
        <f t="shared" ca="1" si="2799"/>
        <v>398.72671874932644</v>
      </c>
    </row>
    <row r="4002" spans="1:58" x14ac:dyDescent="0.2">
      <c r="A4002" s="9" t="str">
        <f t="shared" si="2695"/>
        <v>Senegal</v>
      </c>
      <c r="C4002" s="34">
        <f t="shared" ref="C4002:AH4002" ca="1" si="2800">C3764*C3306</f>
        <v>35.002755272400307</v>
      </c>
      <c r="D4002" s="34">
        <f t="shared" ca="1" si="2800"/>
        <v>39.022835246045446</v>
      </c>
      <c r="E4002" s="34">
        <f t="shared" ca="1" si="2800"/>
        <v>43.352761632610189</v>
      </c>
      <c r="F4002" s="34">
        <f t="shared" ca="1" si="2800"/>
        <v>48.000514362012645</v>
      </c>
      <c r="G4002" s="34">
        <f t="shared" ca="1" si="2800"/>
        <v>52.972969892081288</v>
      </c>
      <c r="H4002" s="34">
        <f t="shared" ca="1" si="2800"/>
        <v>58.275844881810215</v>
      </c>
      <c r="I4002" s="34">
        <f t="shared" ca="1" si="2800"/>
        <v>63.913651847721383</v>
      </c>
      <c r="J4002" s="34">
        <f t="shared" ca="1" si="2800"/>
        <v>69.889667034093932</v>
      </c>
      <c r="K4002" s="34">
        <f t="shared" ca="1" si="2800"/>
        <v>76.20591052236999</v>
      </c>
      <c r="L4002" s="34">
        <f t="shared" ca="1" si="2800"/>
        <v>82.863138411665687</v>
      </c>
      <c r="M4002" s="34">
        <f t="shared" ca="1" si="2800"/>
        <v>89.860846724576163</v>
      </c>
      <c r="N4002" s="34">
        <f t="shared" ca="1" si="2800"/>
        <v>97.197286532869043</v>
      </c>
      <c r="O4002" s="34">
        <f t="shared" ca="1" si="2800"/>
        <v>104.86948965837917</v>
      </c>
      <c r="P4002" s="34">
        <f t="shared" ca="1" si="2800"/>
        <v>112.87330418650055</v>
      </c>
      <c r="Q4002" s="34">
        <f t="shared" ca="1" si="2800"/>
        <v>121.20343893398277</v>
      </c>
      <c r="R4002" s="34">
        <f t="shared" ca="1" si="2800"/>
        <v>129.85351593904406</v>
      </c>
      <c r="S4002" s="34">
        <f t="shared" ca="1" si="2800"/>
        <v>138.81612998987339</v>
      </c>
      <c r="T4002" s="34">
        <f t="shared" ca="1" si="2800"/>
        <v>148.08291417617394</v>
      </c>
      <c r="U4002" s="34">
        <f t="shared" ca="1" si="2800"/>
        <v>157.64461043646179</v>
      </c>
      <c r="V4002" s="34">
        <f t="shared" ca="1" si="2800"/>
        <v>167.49114407943659</v>
      </c>
      <c r="W4002" s="34">
        <f t="shared" ca="1" si="2800"/>
        <v>177.61170127938246</v>
      </c>
      <c r="X4002" s="34">
        <f t="shared" ca="1" si="2800"/>
        <v>187.99480858089092</v>
      </c>
      <c r="Y4002" s="34">
        <f t="shared" ca="1" si="2800"/>
        <v>198.62841349554861</v>
      </c>
      <c r="Z4002" s="34">
        <f t="shared" ca="1" si="2800"/>
        <v>209.49996533012538</v>
      </c>
      <c r="AA4002" s="34">
        <f t="shared" ca="1" si="2800"/>
        <v>220.59649545061285</v>
      </c>
      <c r="AB4002" s="34">
        <f t="shared" ca="1" si="2800"/>
        <v>231.90469625680612</v>
      </c>
      <c r="AC4002" s="34">
        <f t="shared" ca="1" si="2800"/>
        <v>243.41099821661686</v>
      </c>
      <c r="AD4002" s="34">
        <f t="shared" ca="1" si="2800"/>
        <v>255.10164438576217</v>
      </c>
      <c r="AE4002" s="34">
        <f t="shared" ca="1" si="2800"/>
        <v>266.96276191587623</v>
      </c>
      <c r="AF4002" s="34">
        <f t="shared" ca="1" si="2800"/>
        <v>278.98043013054507</v>
      </c>
      <c r="AG4002" s="34">
        <f t="shared" ca="1" si="2800"/>
        <v>291.14074482364003</v>
      </c>
      <c r="AH4002" s="34">
        <f t="shared" ca="1" si="2800"/>
        <v>303.42987850606431</v>
      </c>
      <c r="AI4002" s="34">
        <f t="shared" ref="AI4002:BF4002" ca="1" si="2801">AI3764*AI3306</f>
        <v>315.83413639539606</v>
      </c>
      <c r="AJ4002" s="34">
        <f t="shared" ca="1" si="2801"/>
        <v>328.34000800665814</v>
      </c>
      <c r="AK4002" s="34">
        <f t="shared" ca="1" si="2801"/>
        <v>340.93421426171273</v>
      </c>
      <c r="AL4002" s="34">
        <f t="shared" ca="1" si="2801"/>
        <v>353.60375008858216</v>
      </c>
      <c r="AM4002" s="34">
        <f t="shared" ca="1" si="2801"/>
        <v>366.33592253080491</v>
      </c>
      <c r="AN4002" s="34">
        <f t="shared" ca="1" si="2801"/>
        <v>379.11838442996554</v>
      </c>
      <c r="AO4002" s="34">
        <f t="shared" ca="1" si="2801"/>
        <v>391.93916378252828</v>
      </c>
      <c r="AP4002" s="34">
        <f t="shared" ca="1" si="2801"/>
        <v>404.78668890442884</v>
      </c>
      <c r="AQ4002" s="34">
        <f t="shared" ca="1" si="2801"/>
        <v>417.64980956446652</v>
      </c>
      <c r="AR4002" s="34">
        <f t="shared" ca="1" si="2801"/>
        <v>430.51781426986821</v>
      </c>
      <c r="AS4002" s="34">
        <f t="shared" ca="1" si="2801"/>
        <v>443.38044390553006</v>
      </c>
      <c r="AT4002" s="34">
        <f t="shared" ca="1" si="2801"/>
        <v>456.22790194191208</v>
      </c>
      <c r="AU4002" s="34">
        <f t="shared" ca="1" si="2801"/>
        <v>469.05086143651573</v>
      </c>
      <c r="AV4002" s="34">
        <f t="shared" ca="1" si="2801"/>
        <v>481.84046905985161</v>
      </c>
      <c r="AW4002" s="34">
        <f t="shared" ca="1" si="2801"/>
        <v>494.5883463800065</v>
      </c>
      <c r="AX4002" s="34">
        <f t="shared" ca="1" si="2801"/>
        <v>507.28658863985157</v>
      </c>
      <c r="AY4002" s="34">
        <f t="shared" ca="1" si="2801"/>
        <v>519.92776125882187</v>
      </c>
      <c r="AZ4002" s="34">
        <f t="shared" ca="1" si="2801"/>
        <v>532.50489428650349</v>
      </c>
      <c r="BA4002" s="34">
        <f t="shared" ca="1" si="2801"/>
        <v>545.01147502920469</v>
      </c>
      <c r="BB4002" s="34">
        <f t="shared" ca="1" si="2801"/>
        <v>557.4414390626572</v>
      </c>
      <c r="BC4002" s="34">
        <f t="shared" ca="1" si="2801"/>
        <v>569.7891598352187</v>
      </c>
      <c r="BD4002" s="34">
        <f t="shared" ca="1" si="2801"/>
        <v>582.04943705572123</v>
      </c>
      <c r="BE4002" s="34">
        <f t="shared" ca="1" si="2801"/>
        <v>594.21748404965831</v>
      </c>
      <c r="BF4002" s="34">
        <f t="shared" ca="1" si="2801"/>
        <v>606.28891425594395</v>
      </c>
    </row>
    <row r="4003" spans="1:58" x14ac:dyDescent="0.2">
      <c r="A4003" s="9" t="str">
        <f t="shared" si="2695"/>
        <v>Serbia</v>
      </c>
      <c r="C4003" s="34">
        <f t="shared" ref="C4003:AH4003" ca="1" si="2802">C3765*C3307</f>
        <v>84.436757052114046</v>
      </c>
      <c r="D4003" s="34">
        <f t="shared" ca="1" si="2802"/>
        <v>83.635000165853825</v>
      </c>
      <c r="E4003" s="34">
        <f t="shared" ca="1" si="2802"/>
        <v>82.833464111926503</v>
      </c>
      <c r="F4003" s="34">
        <f t="shared" ca="1" si="2802"/>
        <v>82.032593373749407</v>
      </c>
      <c r="G4003" s="34">
        <f t="shared" ca="1" si="2802"/>
        <v>81.232814557199561</v>
      </c>
      <c r="H4003" s="34">
        <f t="shared" ca="1" si="2802"/>
        <v>80.43453703950847</v>
      </c>
      <c r="I4003" s="34">
        <f t="shared" ca="1" si="2802"/>
        <v>79.638153602423586</v>
      </c>
      <c r="J4003" s="34">
        <f t="shared" ca="1" si="2802"/>
        <v>78.84404104919787</v>
      </c>
      <c r="K4003" s="34">
        <f t="shared" ca="1" si="2802"/>
        <v>78.052560805078741</v>
      </c>
      <c r="L4003" s="34">
        <f t="shared" ca="1" si="2802"/>
        <v>77.264059501066853</v>
      </c>
      <c r="M4003" s="34">
        <f t="shared" ca="1" si="2802"/>
        <v>76.478869540802634</v>
      </c>
      <c r="N4003" s="34">
        <f t="shared" ca="1" si="2802"/>
        <v>75.697309650518434</v>
      </c>
      <c r="O4003" s="34">
        <f t="shared" ca="1" si="2802"/>
        <v>74.919685412062819</v>
      </c>
      <c r="P4003" s="34">
        <f t="shared" ca="1" si="2802"/>
        <v>74.14628977906662</v>
      </c>
      <c r="Q4003" s="34">
        <f t="shared" ca="1" si="2802"/>
        <v>73.377403576374093</v>
      </c>
      <c r="R4003" s="34">
        <f t="shared" ca="1" si="2802"/>
        <v>72.613295982910444</v>
      </c>
      <c r="S4003" s="34">
        <f t="shared" ca="1" si="2802"/>
        <v>71.854224998198532</v>
      </c>
      <c r="T4003" s="34">
        <f t="shared" ca="1" si="2802"/>
        <v>71.10043789277357</v>
      </c>
      <c r="U4003" s="34">
        <f t="shared" ca="1" si="2802"/>
        <v>70.352171642774636</v>
      </c>
      <c r="V4003" s="34">
        <f t="shared" ca="1" si="2802"/>
        <v>69.609653349018686</v>
      </c>
      <c r="W4003" s="34">
        <f t="shared" ca="1" si="2802"/>
        <v>68.873100640883692</v>
      </c>
      <c r="X4003" s="34">
        <f t="shared" ca="1" si="2802"/>
        <v>68.142722065346319</v>
      </c>
      <c r="Y4003" s="34">
        <f t="shared" ca="1" si="2802"/>
        <v>67.418717461533149</v>
      </c>
      <c r="Z4003" s="34">
        <f t="shared" ca="1" si="2802"/>
        <v>66.701278321156209</v>
      </c>
      <c r="AA4003" s="34">
        <f t="shared" ca="1" si="2802"/>
        <v>65.990588135212576</v>
      </c>
      <c r="AB4003" s="34">
        <f t="shared" ca="1" si="2802"/>
        <v>65.286822727332847</v>
      </c>
      <c r="AC4003" s="34">
        <f t="shared" ca="1" si="2802"/>
        <v>64.590150574168348</v>
      </c>
      <c r="AD4003" s="34">
        <f t="shared" ca="1" si="2802"/>
        <v>63.900733113207856</v>
      </c>
      <c r="AE4003" s="34">
        <f t="shared" ca="1" si="2802"/>
        <v>63.218725038415272</v>
      </c>
      <c r="AF4003" s="34">
        <f t="shared" ca="1" si="2802"/>
        <v>62.544274584078366</v>
      </c>
      <c r="AG4003" s="34">
        <f t="shared" ca="1" si="2802"/>
        <v>61.877523797255371</v>
      </c>
      <c r="AH4003" s="34">
        <f t="shared" ca="1" si="2802"/>
        <v>61.218608799203189</v>
      </c>
      <c r="AI4003" s="34">
        <f t="shared" ref="AI4003:BF4003" ca="1" si="2803">AI3765*AI3307</f>
        <v>60.567660036165343</v>
      </c>
      <c r="AJ4003" s="34">
        <f t="shared" ca="1" si="2803"/>
        <v>59.924802519892154</v>
      </c>
      <c r="AK4003" s="34">
        <f t="shared" ca="1" si="2803"/>
        <v>59.290156058259441</v>
      </c>
      <c r="AL4003" s="34">
        <f t="shared" ca="1" si="2803"/>
        <v>58.663835476344445</v>
      </c>
      <c r="AM4003" s="34">
        <f t="shared" ca="1" si="2803"/>
        <v>58.045950828310161</v>
      </c>
      <c r="AN4003" s="34">
        <f t="shared" ca="1" si="2803"/>
        <v>57.436607600441263</v>
      </c>
      <c r="AO4003" s="34">
        <f t="shared" ca="1" si="2803"/>
        <v>56.835906905666008</v>
      </c>
      <c r="AP4003" s="34">
        <f t="shared" ca="1" si="2803"/>
        <v>56.243945669890273</v>
      </c>
      <c r="AQ4003" s="34">
        <f t="shared" ca="1" si="2803"/>
        <v>55.660816810460439</v>
      </c>
      <c r="AR4003" s="34">
        <f t="shared" ca="1" si="2803"/>
        <v>55.086609407063023</v>
      </c>
      <c r="AS4003" s="34">
        <f t="shared" ca="1" si="2803"/>
        <v>54.521408865360002</v>
      </c>
      <c r="AT4003" s="34">
        <f t="shared" ca="1" si="2803"/>
        <v>53.965297073649047</v>
      </c>
      <c r="AU4003" s="34">
        <f t="shared" ca="1" si="2803"/>
        <v>53.418352552829241</v>
      </c>
      <c r="AV4003" s="34">
        <f t="shared" ca="1" si="2803"/>
        <v>52.880650599943387</v>
      </c>
      <c r="AW4003" s="34">
        <f t="shared" ca="1" si="2803"/>
        <v>52.352263425559045</v>
      </c>
      <c r="AX4003" s="34">
        <f t="shared" ca="1" si="2803"/>
        <v>51.83326028524143</v>
      </c>
      <c r="AY4003" s="34">
        <f t="shared" ca="1" si="2803"/>
        <v>51.323707605362415</v>
      </c>
      <c r="AZ4003" s="34">
        <f t="shared" ca="1" si="2803"/>
        <v>50.823669103481393</v>
      </c>
      <c r="BA4003" s="34">
        <f t="shared" ca="1" si="2803"/>
        <v>50.333205903524771</v>
      </c>
      <c r="BB4003" s="34">
        <f t="shared" ca="1" si="2803"/>
        <v>49.852376645982886</v>
      </c>
      <c r="BC4003" s="34">
        <f t="shared" ca="1" si="2803"/>
        <v>49.381237593334859</v>
      </c>
      <c r="BD4003" s="34">
        <f t="shared" ca="1" si="2803"/>
        <v>48.919842730903717</v>
      </c>
      <c r="BE4003" s="34">
        <f t="shared" ca="1" si="2803"/>
        <v>48.468243863336539</v>
      </c>
      <c r="BF4003" s="34">
        <f t="shared" ca="1" si="2803"/>
        <v>48.026490706896773</v>
      </c>
    </row>
    <row r="4004" spans="1:58" x14ac:dyDescent="0.2">
      <c r="A4004" s="9" t="str">
        <f t="shared" si="2695"/>
        <v>Seychelles</v>
      </c>
      <c r="C4004" s="34">
        <f t="shared" ref="C4004:AH4004" ca="1" si="2804">C3766*C3308</f>
        <v>0.70307468934539041</v>
      </c>
      <c r="D4004" s="34">
        <f t="shared" ca="1" si="2804"/>
        <v>0.71979029850660869</v>
      </c>
      <c r="E4004" s="34">
        <f t="shared" ca="1" si="2804"/>
        <v>0.73613405683719713</v>
      </c>
      <c r="F4004" s="34">
        <f t="shared" ca="1" si="2804"/>
        <v>0.7520900544366671</v>
      </c>
      <c r="G4004" s="34">
        <f t="shared" ca="1" si="2804"/>
        <v>0.76764408304670517</v>
      </c>
      <c r="H4004" s="34">
        <f t="shared" ca="1" si="2804"/>
        <v>0.78278359650772122</v>
      </c>
      <c r="I4004" s="34">
        <f t="shared" ca="1" si="2804"/>
        <v>0.7974976641168432</v>
      </c>
      <c r="J4004" s="34">
        <f t="shared" ca="1" si="2804"/>
        <v>0.81177691788681061</v>
      </c>
      <c r="K4004" s="34">
        <f t="shared" ca="1" si="2804"/>
        <v>0.82561349466288725</v>
      </c>
      <c r="L4004" s="34">
        <f t="shared" ca="1" si="2804"/>
        <v>0.83900097400545592</v>
      </c>
      <c r="M4004" s="34">
        <f t="shared" ca="1" si="2804"/>
        <v>0.85193431269238185</v>
      </c>
      <c r="N4004" s="34">
        <f t="shared" ca="1" si="2804"/>
        <v>0.86440977663737339</v>
      </c>
      <c r="O4004" s="34">
        <f t="shared" ca="1" si="2804"/>
        <v>0.87642487096118804</v>
      </c>
      <c r="P4004" s="34">
        <f t="shared" ca="1" si="2804"/>
        <v>0.88797826889121434</v>
      </c>
      <c r="Q4004" s="34">
        <f t="shared" ca="1" si="2804"/>
        <v>0.89906974010417651</v>
      </c>
      <c r="R4004" s="34">
        <f t="shared" ca="1" si="2804"/>
        <v>0.90970007906573536</v>
      </c>
      <c r="S4004" s="34">
        <f t="shared" ca="1" si="2804"/>
        <v>0.91987103386188485</v>
      </c>
      <c r="T4004" s="34">
        <f t="shared" ca="1" si="2804"/>
        <v>0.92958523595921549</v>
      </c>
      <c r="U4004" s="34">
        <f t="shared" ca="1" si="2804"/>
        <v>0.93884613127647965</v>
      </c>
      <c r="V4004" s="34">
        <f t="shared" ca="1" si="2804"/>
        <v>0.94765791289707257</v>
      </c>
      <c r="W4004" s="34">
        <f t="shared" ca="1" si="2804"/>
        <v>0.95602545570313469</v>
      </c>
      <c r="X4004" s="34">
        <f t="shared" ca="1" si="2804"/>
        <v>0.96395425316529393</v>
      </c>
      <c r="Y4004" s="34">
        <f t="shared" ca="1" si="2804"/>
        <v>0.97145035647964517</v>
      </c>
      <c r="Z4004" s="34">
        <f t="shared" ca="1" si="2804"/>
        <v>0.97852031620352298</v>
      </c>
      <c r="AA4004" s="34">
        <f t="shared" ca="1" si="2804"/>
        <v>0.98517112650593941</v>
      </c>
      <c r="AB4004" s="34">
        <f t="shared" ca="1" si="2804"/>
        <v>0.99141017211518911</v>
      </c>
      <c r="AC4004" s="34">
        <f t="shared" ca="1" si="2804"/>
        <v>0.99724517801701884</v>
      </c>
      <c r="AD4004" s="34">
        <f t="shared" ca="1" si="2804"/>
        <v>1.0026841619297662</v>
      </c>
      <c r="AE4004" s="34">
        <f t="shared" ca="1" si="2804"/>
        <v>1.0077353895599159</v>
      </c>
      <c r="AF4004" s="34">
        <f t="shared" ca="1" si="2804"/>
        <v>1.0124073326203782</v>
      </c>
      <c r="AG4004" s="34">
        <f t="shared" ca="1" si="2804"/>
        <v>1.0167086295763805</v>
      </c>
      <c r="AH4004" s="34">
        <f t="shared" ca="1" si="2804"/>
        <v>1.0206480490679304</v>
      </c>
      <c r="AI4004" s="34">
        <f t="shared" ref="AI4004:BF4004" ca="1" si="2805">AI3766*AI3308</f>
        <v>1.0242344559452345</v>
      </c>
      <c r="AJ4004" s="34">
        <f t="shared" ca="1" si="2805"/>
        <v>1.0274767798420115</v>
      </c>
      <c r="AK4004" s="34">
        <f t="shared" ca="1" si="2805"/>
        <v>1.030383986203204</v>
      </c>
      <c r="AL4004" s="34">
        <f t="shared" ca="1" si="2805"/>
        <v>1.0329650496759062</v>
      </c>
      <c r="AM4004" s="34">
        <f t="shared" ca="1" si="2805"/>
        <v>1.0352289297673238</v>
      </c>
      <c r="AN4004" s="34">
        <f t="shared" ca="1" si="2805"/>
        <v>1.0371845486689661</v>
      </c>
      <c r="AO4004" s="34">
        <f t="shared" ca="1" si="2805"/>
        <v>1.0388407711440537</v>
      </c>
      <c r="AP4004" s="34">
        <f t="shared" ca="1" si="2805"/>
        <v>1.0402063863729369</v>
      </c>
      <c r="AQ4004" s="34">
        <f t="shared" ca="1" si="2805"/>
        <v>1.0412900916512926</v>
      </c>
      <c r="AR4004" s="34">
        <f t="shared" ca="1" si="2805"/>
        <v>1.0421004778355663</v>
      </c>
      <c r="AS4004" s="34">
        <f t="shared" ca="1" si="2805"/>
        <v>1.0426460164317379</v>
      </c>
      <c r="AT4004" s="34">
        <f t="shared" ca="1" si="2805"/>
        <v>1.0429350482246043</v>
      </c>
      <c r="AU4004" s="34">
        <f t="shared" ca="1" si="2805"/>
        <v>1.0429757733475868</v>
      </c>
      <c r="AV4004" s="34">
        <f t="shared" ca="1" si="2805"/>
        <v>1.0427762426951728</v>
      </c>
      <c r="AW4004" s="34">
        <f t="shared" ca="1" si="2805"/>
        <v>1.0423443505837571</v>
      </c>
      <c r="AX4004" s="34">
        <f t="shared" ca="1" si="2805"/>
        <v>1.0416878285694036</v>
      </c>
      <c r="AY4004" s="34">
        <f t="shared" ca="1" si="2805"/>
        <v>1.0408142403352358</v>
      </c>
      <c r="AZ4004" s="34">
        <f t="shared" ca="1" si="2805"/>
        <v>1.0397309775642996</v>
      </c>
      <c r="BA4004" s="34">
        <f t="shared" ca="1" si="2805"/>
        <v>1.0384452567182256</v>
      </c>
      <c r="BB4004" s="34">
        <f t="shared" ca="1" si="2805"/>
        <v>1.0369641166453252</v>
      </c>
      <c r="BC4004" s="34">
        <f t="shared" ca="1" si="2805"/>
        <v>1.0352944169463345</v>
      </c>
      <c r="BD4004" s="34">
        <f t="shared" ca="1" si="2805"/>
        <v>1.0334428370293447</v>
      </c>
      <c r="BE4004" s="34">
        <f t="shared" ca="1" si="2805"/>
        <v>1.0314158757899956</v>
      </c>
      <c r="BF4004" s="34">
        <f t="shared" ca="1" si="2805"/>
        <v>1.0292198518562252</v>
      </c>
    </row>
    <row r="4005" spans="1:58" x14ac:dyDescent="0.2">
      <c r="A4005" s="9" t="str">
        <f t="shared" si="2695"/>
        <v>Sierra Leone</v>
      </c>
      <c r="C4005" s="34">
        <f t="shared" ref="C4005:AH4005" ca="1" si="2806">C3767*C3309</f>
        <v>19.296773818375183</v>
      </c>
      <c r="D4005" s="34">
        <f t="shared" ca="1" si="2806"/>
        <v>21.227574170356036</v>
      </c>
      <c r="E4005" s="34">
        <f t="shared" ca="1" si="2806"/>
        <v>23.274440516834485</v>
      </c>
      <c r="F4005" s="34">
        <f t="shared" ca="1" si="2806"/>
        <v>25.437064446054187</v>
      </c>
      <c r="G4005" s="34">
        <f t="shared" ca="1" si="2806"/>
        <v>27.714541607557944</v>
      </c>
      <c r="H4005" s="34">
        <f t="shared" ca="1" si="2806"/>
        <v>30.105373963627677</v>
      </c>
      <c r="I4005" s="34">
        <f t="shared" ca="1" si="2806"/>
        <v>32.607477863195847</v>
      </c>
      <c r="J4005" s="34">
        <f t="shared" ca="1" si="2806"/>
        <v>35.21819763822613</v>
      </c>
      <c r="K4005" s="34">
        <f t="shared" ca="1" si="2806"/>
        <v>37.934324350223811</v>
      </c>
      <c r="L4005" s="34">
        <f t="shared" ca="1" si="2806"/>
        <v>40.75211925385662</v>
      </c>
      <c r="M4005" s="34">
        <f t="shared" ca="1" si="2806"/>
        <v>43.667341496601729</v>
      </c>
      <c r="N4005" s="34">
        <f t="shared" ca="1" si="2806"/>
        <v>46.675279537209171</v>
      </c>
      <c r="O4005" s="34">
        <f t="shared" ca="1" si="2806"/>
        <v>49.770785742037155</v>
      </c>
      <c r="P4005" s="34">
        <f t="shared" ca="1" si="2806"/>
        <v>52.948313605643364</v>
      </c>
      <c r="Q4005" s="34">
        <f t="shared" ca="1" si="2806"/>
        <v>56.201957040411877</v>
      </c>
      <c r="R4005" s="34">
        <f t="shared" ca="1" si="2806"/>
        <v>59.525491187617902</v>
      </c>
      <c r="S4005" s="34">
        <f t="shared" ca="1" si="2806"/>
        <v>62.912414219065539</v>
      </c>
      <c r="T4005" s="34">
        <f t="shared" ca="1" si="2806"/>
        <v>66.355989622146424</v>
      </c>
      <c r="U4005" s="34">
        <f t="shared" ca="1" si="2806"/>
        <v>69.849288491649148</v>
      </c>
      <c r="V4005" s="34">
        <f t="shared" ca="1" si="2806"/>
        <v>73.385231386593745</v>
      </c>
      <c r="W4005" s="34">
        <f t="shared" ca="1" si="2806"/>
        <v>76.956629349780385</v>
      </c>
      <c r="X4005" s="34">
        <f t="shared" ca="1" si="2806"/>
        <v>80.556223729316415</v>
      </c>
      <c r="Y4005" s="34">
        <f t="shared" ca="1" si="2806"/>
        <v>84.176724485264941</v>
      </c>
      <c r="Z4005" s="34">
        <f t="shared" ca="1" si="2806"/>
        <v>87.810846708457348</v>
      </c>
      <c r="AA4005" s="34">
        <f t="shared" ca="1" si="2806"/>
        <v>91.451345122990148</v>
      </c>
      <c r="AB4005" s="34">
        <f t="shared" ca="1" si="2806"/>
        <v>95.091046386815577</v>
      </c>
      <c r="AC4005" s="34">
        <f t="shared" ca="1" si="2806"/>
        <v>98.72287904691234</v>
      </c>
      <c r="AD4005" s="34">
        <f t="shared" ca="1" si="2806"/>
        <v>102.33990104469439</v>
      </c>
      <c r="AE4005" s="34">
        <f t="shared" ca="1" si="2806"/>
        <v>105.93532470482977</v>
      </c>
      <c r="AF4005" s="34">
        <f t="shared" ca="1" si="2806"/>
        <v>109.50253917451458</v>
      </c>
      <c r="AG4005" s="34">
        <f t="shared" ca="1" si="2806"/>
        <v>113.03513031190789</v>
      </c>
      <c r="AH4005" s="34">
        <f t="shared" ca="1" si="2806"/>
        <v>116.52689804993506</v>
      </c>
      <c r="AI4005" s="34">
        <f t="shared" ref="AI4005:BF4005" ca="1" si="2807">AI3767*AI3309</f>
        <v>119.9718712868696</v>
      </c>
      <c r="AJ4005" s="34">
        <f t="shared" ca="1" si="2807"/>
        <v>123.36432037611307</v>
      </c>
      <c r="AK4005" s="34">
        <f t="shared" ca="1" si="2807"/>
        <v>126.6987673063538</v>
      </c>
      <c r="AL4005" s="34">
        <f t="shared" ca="1" si="2807"/>
        <v>129.96999367787092</v>
      </c>
      <c r="AM4005" s="34">
        <f t="shared" ca="1" si="2807"/>
        <v>133.17304659347374</v>
      </c>
      <c r="AN4005" s="34">
        <f t="shared" ca="1" si="2807"/>
        <v>136.30324259148708</v>
      </c>
      <c r="AO4005" s="34">
        <f t="shared" ca="1" si="2807"/>
        <v>139.35616975560785</v>
      </c>
      <c r="AP4005" s="34">
        <f t="shared" ca="1" si="2807"/>
        <v>142.32768814033042</v>
      </c>
      <c r="AQ4005" s="34">
        <f t="shared" ca="1" si="2807"/>
        <v>145.21392865358919</v>
      </c>
      <c r="AR4005" s="34">
        <f t="shared" ca="1" si="2807"/>
        <v>148.01129053818678</v>
      </c>
      <c r="AS4005" s="34">
        <f t="shared" ca="1" si="2807"/>
        <v>150.71643759299866</v>
      </c>
      <c r="AT4005" s="34">
        <f t="shared" ca="1" si="2807"/>
        <v>153.32629327162519</v>
      </c>
      <c r="AU4005" s="34">
        <f t="shared" ca="1" si="2807"/>
        <v>155.83803479293266</v>
      </c>
      <c r="AV4005" s="34">
        <f t="shared" ca="1" si="2807"/>
        <v>158.24908639243836</v>
      </c>
      <c r="AW4005" s="34">
        <f t="shared" ca="1" si="2807"/>
        <v>160.55711183844551</v>
      </c>
      <c r="AX4005" s="34">
        <f t="shared" ca="1" si="2807"/>
        <v>162.76000632973199</v>
      </c>
      <c r="AY4005" s="34">
        <f t="shared" ca="1" si="2807"/>
        <v>164.85588788542324</v>
      </c>
      <c r="AZ4005" s="34">
        <f t="shared" ca="1" si="2807"/>
        <v>166.84308832983524</v>
      </c>
      <c r="BA4005" s="34">
        <f t="shared" ca="1" si="2807"/>
        <v>168.72014396838264</v>
      </c>
      <c r="BB4005" s="34">
        <f t="shared" ca="1" si="2807"/>
        <v>170.48578604235394</v>
      </c>
      <c r="BC4005" s="34">
        <f t="shared" ca="1" si="2807"/>
        <v>172.13893104359207</v>
      </c>
      <c r="BD4005" s="34">
        <f t="shared" ca="1" si="2807"/>
        <v>173.6786709620288</v>
      </c>
      <c r="BE4005" s="34">
        <f t="shared" ca="1" si="2807"/>
        <v>175.10426353254297</v>
      </c>
      <c r="BF4005" s="34">
        <f t="shared" ca="1" si="2807"/>
        <v>176.41512253977442</v>
      </c>
    </row>
    <row r="4006" spans="1:58" x14ac:dyDescent="0.2">
      <c r="A4006" s="9" t="str">
        <f t="shared" si="2695"/>
        <v>Singapore</v>
      </c>
      <c r="C4006" s="34">
        <f t="shared" ref="C4006:AH4006" ca="1" si="2808">C3768*C3310</f>
        <v>39.621812972155766</v>
      </c>
      <c r="D4006" s="34">
        <f t="shared" ca="1" si="2808"/>
        <v>40.064994232523034</v>
      </c>
      <c r="E4006" s="34">
        <f t="shared" ca="1" si="2808"/>
        <v>40.493845553322714</v>
      </c>
      <c r="F4006" s="34">
        <f t="shared" ca="1" si="2808"/>
        <v>40.908340593912421</v>
      </c>
      <c r="G4006" s="34">
        <f t="shared" ca="1" si="2808"/>
        <v>41.308454561037017</v>
      </c>
      <c r="H4006" s="34">
        <f t="shared" ca="1" si="2808"/>
        <v>41.694164126049671</v>
      </c>
      <c r="I4006" s="34">
        <f t="shared" ca="1" si="2808"/>
        <v>42.0654473464649</v>
      </c>
      <c r="J4006" s="34">
        <f t="shared" ca="1" si="2808"/>
        <v>42.422283591540818</v>
      </c>
      <c r="K4006" s="34">
        <f t="shared" ca="1" si="2808"/>
        <v>42.764653471752261</v>
      </c>
      <c r="L4006" s="34">
        <f t="shared" ca="1" si="2808"/>
        <v>43.092538771896422</v>
      </c>
      <c r="M4006" s="34">
        <f t="shared" ca="1" si="2808"/>
        <v>43.405922387736567</v>
      </c>
      <c r="N4006" s="34">
        <f t="shared" ca="1" si="2808"/>
        <v>43.704788265889583</v>
      </c>
      <c r="O4006" s="34">
        <f t="shared" ca="1" si="2808"/>
        <v>43.989121346922282</v>
      </c>
      <c r="P4006" s="34">
        <f t="shared" ca="1" si="2808"/>
        <v>44.258907511364413</v>
      </c>
      <c r="Q4006" s="34">
        <f t="shared" ca="1" si="2808"/>
        <v>44.514133528605001</v>
      </c>
      <c r="R4006" s="34">
        <f t="shared" ca="1" si="2808"/>
        <v>44.754787008437091</v>
      </c>
      <c r="S4006" s="34">
        <f t="shared" ca="1" si="2808"/>
        <v>44.980856355178567</v>
      </c>
      <c r="T4006" s="34">
        <f t="shared" ca="1" si="2808"/>
        <v>45.192330724172962</v>
      </c>
      <c r="U4006" s="34">
        <f t="shared" ca="1" si="2808"/>
        <v>45.389199980636754</v>
      </c>
      <c r="V4006" s="34">
        <f t="shared" ca="1" si="2808"/>
        <v>45.571454660615842</v>
      </c>
      <c r="W4006" s="34">
        <f t="shared" ca="1" si="2808"/>
        <v>45.739085934072101</v>
      </c>
      <c r="X4006" s="34">
        <f t="shared" ca="1" si="2808"/>
        <v>45.892085569860143</v>
      </c>
      <c r="Y4006" s="34">
        <f t="shared" ca="1" si="2808"/>
        <v>46.030445902611788</v>
      </c>
      <c r="Z4006" s="34">
        <f t="shared" ca="1" si="2808"/>
        <v>46.154159801341443</v>
      </c>
      <c r="AA4006" s="34">
        <f t="shared" ca="1" si="2808"/>
        <v>46.263220639745946</v>
      </c>
      <c r="AB4006" s="34">
        <f t="shared" ca="1" si="2808"/>
        <v>46.357622268047038</v>
      </c>
      <c r="AC4006" s="34">
        <f t="shared" ca="1" si="2808"/>
        <v>46.43735898638473</v>
      </c>
      <c r="AD4006" s="34">
        <f t="shared" ca="1" si="2808"/>
        <v>46.502425519564078</v>
      </c>
      <c r="AE4006" s="34">
        <f t="shared" ca="1" si="2808"/>
        <v>46.552816993214812</v>
      </c>
      <c r="AF4006" s="34">
        <f t="shared" ca="1" si="2808"/>
        <v>46.588528911159663</v>
      </c>
      <c r="AG4006" s="34">
        <f t="shared" ca="1" si="2808"/>
        <v>46.609557134044074</v>
      </c>
      <c r="AH4006" s="34">
        <f t="shared" ca="1" si="2808"/>
        <v>46.615897859072838</v>
      </c>
      <c r="AI4006" s="34">
        <f t="shared" ref="AI4006:BF4006" ca="1" si="2809">AI3768*AI3310</f>
        <v>46.607547600859128</v>
      </c>
      <c r="AJ4006" s="34">
        <f t="shared" ca="1" si="2809"/>
        <v>46.5845031732633</v>
      </c>
      <c r="AK4006" s="34">
        <f t="shared" ca="1" si="2809"/>
        <v>46.54676167225859</v>
      </c>
      <c r="AL4006" s="34">
        <f t="shared" ca="1" si="2809"/>
        <v>46.494320459652833</v>
      </c>
      <c r="AM4006" s="34">
        <f t="shared" ca="1" si="2809"/>
        <v>46.427177147751543</v>
      </c>
      <c r="AN4006" s="34">
        <f t="shared" ca="1" si="2809"/>
        <v>46.345329584782291</v>
      </c>
      <c r="AO4006" s="34">
        <f t="shared" ca="1" si="2809"/>
        <v>46.248775841156423</v>
      </c>
      <c r="AP4006" s="34">
        <f t="shared" ca="1" si="2809"/>
        <v>46.137514196435625</v>
      </c>
      <c r="AQ4006" s="34">
        <f t="shared" ca="1" si="2809"/>
        <v>46.011543127029476</v>
      </c>
      <c r="AR4006" s="34">
        <f t="shared" ca="1" si="2809"/>
        <v>45.870861294521525</v>
      </c>
      <c r="AS4006" s="34">
        <f t="shared" ca="1" si="2809"/>
        <v>45.715467534679583</v>
      </c>
      <c r="AT4006" s="34">
        <f t="shared" ca="1" si="2809"/>
        <v>45.545360846997269</v>
      </c>
      <c r="AU4006" s="34">
        <f t="shared" ca="1" si="2809"/>
        <v>45.360540384869303</v>
      </c>
      <c r="AV4006" s="34">
        <f t="shared" ca="1" si="2809"/>
        <v>45.161005446236238</v>
      </c>
      <c r="AW4006" s="34">
        <f t="shared" ca="1" si="2809"/>
        <v>44.946755464790336</v>
      </c>
      <c r="AX4006" s="34">
        <f t="shared" ca="1" si="2809"/>
        <v>44.717790001624174</v>
      </c>
      <c r="AY4006" s="34">
        <f t="shared" ca="1" si="2809"/>
        <v>44.474108737362251</v>
      </c>
      <c r="AZ4006" s="34">
        <f t="shared" ca="1" si="2809"/>
        <v>44.215711464685818</v>
      </c>
      <c r="BA4006" s="34">
        <f t="shared" ca="1" si="2809"/>
        <v>43.942598081319275</v>
      </c>
      <c r="BB4006" s="34">
        <f t="shared" ca="1" si="2809"/>
        <v>43.654768583336647</v>
      </c>
      <c r="BC4006" s="34">
        <f t="shared" ca="1" si="2809"/>
        <v>43.352223058901927</v>
      </c>
      <c r="BD4006" s="34">
        <f t="shared" ca="1" si="2809"/>
        <v>43.034961682289349</v>
      </c>
      <c r="BE4006" s="34">
        <f t="shared" ca="1" si="2809"/>
        <v>42.702984708285442</v>
      </c>
      <c r="BF4006" s="34">
        <f t="shared" ca="1" si="2809"/>
        <v>42.356292466863763</v>
      </c>
    </row>
    <row r="4007" spans="1:58" x14ac:dyDescent="0.2">
      <c r="A4007" s="9" t="str">
        <f t="shared" si="2695"/>
        <v>Sint Maarten (Dutch part)</v>
      </c>
      <c r="C4007" s="34">
        <f t="shared" ref="C4007:AH4007" ca="1" si="2810">C3769*C3311</f>
        <v>0.59368783943899428</v>
      </c>
      <c r="D4007" s="34">
        <f t="shared" ca="1" si="2810"/>
        <v>0.59945758342830913</v>
      </c>
      <c r="E4007" s="34">
        <f t="shared" ca="1" si="2810"/>
        <v>0.60507060297836457</v>
      </c>
      <c r="F4007" s="34">
        <f t="shared" ca="1" si="2810"/>
        <v>0.61052949761947195</v>
      </c>
      <c r="G4007" s="34">
        <f t="shared" ca="1" si="2810"/>
        <v>0.61583697214615851</v>
      </c>
      <c r="H4007" s="34">
        <f t="shared" ca="1" si="2810"/>
        <v>0.62099582166613276</v>
      </c>
      <c r="I4007" s="34">
        <f t="shared" ca="1" si="2810"/>
        <v>0.62600891757895127</v>
      </c>
      <c r="J4007" s="34">
        <f t="shared" ca="1" si="2810"/>
        <v>0.63087919446475627</v>
      </c>
      <c r="K4007" s="34">
        <f t="shared" ca="1" si="2810"/>
        <v>0.63560963785976499</v>
      </c>
      <c r="L4007" s="34">
        <f t="shared" ca="1" si="2810"/>
        <v>0.64020327289214096</v>
      </c>
      <c r="M4007" s="34">
        <f t="shared" ca="1" si="2810"/>
        <v>0.64466315374938765</v>
      </c>
      <c r="N4007" s="34">
        <f t="shared" ca="1" si="2810"/>
        <v>0.64899235394645893</v>
      </c>
      <c r="O4007" s="34">
        <f t="shared" ca="1" si="2810"/>
        <v>0.6531939573622868</v>
      </c>
      <c r="P4007" s="34">
        <f t="shared" ca="1" si="2810"/>
        <v>0.65727105001136177</v>
      </c>
      <c r="Q4007" s="34">
        <f t="shared" ca="1" si="2810"/>
        <v>0.66122671251631626</v>
      </c>
      <c r="R4007" s="34">
        <f t="shared" ca="1" si="2810"/>
        <v>0.66506401324709197</v>
      </c>
      <c r="S4007" s="34">
        <f t="shared" ca="1" si="2810"/>
        <v>0.66878600209221017</v>
      </c>
      <c r="T4007" s="34">
        <f t="shared" ca="1" si="2810"/>
        <v>0.67239570482784095</v>
      </c>
      <c r="U4007" s="34">
        <f t="shared" ca="1" si="2810"/>
        <v>0.67589611805076977</v>
      </c>
      <c r="V4007" s="34">
        <f t="shared" ca="1" si="2810"/>
        <v>0.6792902046419409</v>
      </c>
      <c r="W4007" s="34">
        <f t="shared" ca="1" si="2810"/>
        <v>0.68258088972800113</v>
      </c>
      <c r="X4007" s="34">
        <f t="shared" ca="1" si="2810"/>
        <v>0.68577105710913311</v>
      </c>
      <c r="Y4007" s="34">
        <f t="shared" ca="1" si="2810"/>
        <v>0.68886354612244538</v>
      </c>
      <c r="Z4007" s="34">
        <f t="shared" ca="1" si="2810"/>
        <v>0.69186114891124295</v>
      </c>
      <c r="AA4007" s="34">
        <f t="shared" ca="1" si="2810"/>
        <v>0.69476660807162516</v>
      </c>
      <c r="AB4007" s="34">
        <f t="shared" ca="1" si="2810"/>
        <v>0.69758261464902882</v>
      </c>
      <c r="AC4007" s="34">
        <f t="shared" ca="1" si="2810"/>
        <v>0.70031180645853786</v>
      </c>
      <c r="AD4007" s="34">
        <f t="shared" ca="1" si="2810"/>
        <v>0.70295676670399576</v>
      </c>
      <c r="AE4007" s="34">
        <f t="shared" ca="1" si="2810"/>
        <v>0.70552002287219839</v>
      </c>
      <c r="AF4007" s="34">
        <f t="shared" ca="1" si="2810"/>
        <v>0.70800404587965571</v>
      </c>
      <c r="AG4007" s="34">
        <f t="shared" ca="1" si="2810"/>
        <v>0.71041124945063783</v>
      </c>
      <c r="AH4007" s="34">
        <f t="shared" ca="1" si="2810"/>
        <v>0.71274398970641006</v>
      </c>
      <c r="AI4007" s="34">
        <f t="shared" ref="AI4007:BF4007" ca="1" si="2811">AI3769*AI3311</f>
        <v>0.71500456494673936</v>
      </c>
      <c r="AJ4007" s="34">
        <f t="shared" ca="1" si="2811"/>
        <v>0.7171952156058885</v>
      </c>
      <c r="AK4007" s="34">
        <f t="shared" ca="1" si="2811"/>
        <v>0.71931812436643339</v>
      </c>
      <c r="AL4007" s="34">
        <f t="shared" ca="1" si="2811"/>
        <v>0.72137541641530278</v>
      </c>
      <c r="AM4007" s="34">
        <f t="shared" ca="1" si="2811"/>
        <v>0.72336915982747352</v>
      </c>
      <c r="AN4007" s="34">
        <f t="shared" ca="1" si="2811"/>
        <v>0.72530136606375029</v>
      </c>
      <c r="AO4007" s="34">
        <f t="shared" ca="1" si="2811"/>
        <v>0.72717399057000098</v>
      </c>
      <c r="AP4007" s="34">
        <f t="shared" ca="1" si="2811"/>
        <v>0.72898893346612714</v>
      </c>
      <c r="AQ4007" s="34">
        <f t="shared" ca="1" si="2811"/>
        <v>0.73074804031391249</v>
      </c>
      <c r="AR4007" s="34">
        <f t="shared" ca="1" si="2811"/>
        <v>0.73245310295370947</v>
      </c>
      <c r="AS4007" s="34">
        <f t="shared" ca="1" si="2811"/>
        <v>0.73410586040069603</v>
      </c>
      <c r="AT4007" s="34">
        <f t="shared" ca="1" si="2811"/>
        <v>0.73570799979217172</v>
      </c>
      <c r="AU4007" s="34">
        <f t="shared" ca="1" si="2811"/>
        <v>0.73726115737805265</v>
      </c>
      <c r="AV4007" s="34">
        <f t="shared" ca="1" si="2811"/>
        <v>0.73876691954737228</v>
      </c>
      <c r="AW4007" s="34">
        <f t="shared" ca="1" si="2811"/>
        <v>0.74022682388420835</v>
      </c>
      <c r="AX4007" s="34">
        <f t="shared" ca="1" si="2811"/>
        <v>0.74164236024703134</v>
      </c>
      <c r="AY4007" s="34">
        <f t="shared" ca="1" si="2811"/>
        <v>0.74301497186599996</v>
      </c>
      <c r="AZ4007" s="34">
        <f t="shared" ca="1" si="2811"/>
        <v>0.74434605645323415</v>
      </c>
      <c r="BA4007" s="34">
        <f t="shared" ca="1" si="2811"/>
        <v>0.74563696732156792</v>
      </c>
      <c r="BB4007" s="34">
        <f t="shared" ca="1" si="2811"/>
        <v>0.74688901450770739</v>
      </c>
      <c r="BC4007" s="34">
        <f t="shared" ca="1" si="2811"/>
        <v>0.74810346589613586</v>
      </c>
      <c r="BD4007" s="34">
        <f t="shared" ca="1" si="2811"/>
        <v>0.74928154834047667</v>
      </c>
      <c r="BE4007" s="34">
        <f t="shared" ca="1" si="2811"/>
        <v>0.75042444877937209</v>
      </c>
      <c r="BF4007" s="34">
        <f t="shared" ca="1" si="2811"/>
        <v>0.75153331534426482</v>
      </c>
    </row>
    <row r="4008" spans="1:58" x14ac:dyDescent="0.2">
      <c r="A4008" s="9" t="str">
        <f t="shared" si="2695"/>
        <v>Slovakia</v>
      </c>
      <c r="C4008" s="34">
        <f t="shared" ref="C4008:AH4008" ca="1" si="2812">C3770*C3312</f>
        <v>55.045118312236475</v>
      </c>
      <c r="D4008" s="34">
        <f t="shared" ca="1" si="2812"/>
        <v>54.708088691148916</v>
      </c>
      <c r="E4008" s="34">
        <f t="shared" ca="1" si="2812"/>
        <v>54.372737781333946</v>
      </c>
      <c r="F4008" s="34">
        <f t="shared" ca="1" si="2812"/>
        <v>54.03914447223567</v>
      </c>
      <c r="G4008" s="34">
        <f t="shared" ca="1" si="2812"/>
        <v>53.707384568901062</v>
      </c>
      <c r="H4008" s="34">
        <f t="shared" ca="1" si="2812"/>
        <v>53.377530915345965</v>
      </c>
      <c r="I4008" s="34">
        <f t="shared" ca="1" si="2812"/>
        <v>53.049653513139738</v>
      </c>
      <c r="J4008" s="34">
        <f t="shared" ca="1" si="2812"/>
        <v>52.723819635378327</v>
      </c>
      <c r="K4008" s="34">
        <f t="shared" ca="1" si="2812"/>
        <v>52.400093936190729</v>
      </c>
      <c r="L4008" s="34">
        <f t="shared" ca="1" si="2812"/>
        <v>52.078538555943219</v>
      </c>
      <c r="M4008" s="34">
        <f t="shared" ca="1" si="2812"/>
        <v>51.759213222280664</v>
      </c>
      <c r="N4008" s="34">
        <f t="shared" ca="1" si="2812"/>
        <v>51.442175347163307</v>
      </c>
      <c r="O4008" s="34">
        <f t="shared" ca="1" si="2812"/>
        <v>51.127480120031798</v>
      </c>
      <c r="P4008" s="34">
        <f t="shared" ca="1" si="2812"/>
        <v>50.815180597252152</v>
      </c>
      <c r="Q4008" s="34">
        <f t="shared" ca="1" si="2812"/>
        <v>50.505327787966259</v>
      </c>
      <c r="R4008" s="34">
        <f t="shared" ca="1" si="2812"/>
        <v>50.197970736492643</v>
      </c>
      <c r="S4008" s="34">
        <f t="shared" ca="1" si="2812"/>
        <v>49.893156601395681</v>
      </c>
      <c r="T4008" s="34">
        <f t="shared" ca="1" si="2812"/>
        <v>49.590930731360579</v>
      </c>
      <c r="U4008" s="34">
        <f t="shared" ca="1" si="2812"/>
        <v>49.291336737984956</v>
      </c>
      <c r="V4008" s="34">
        <f t="shared" ca="1" si="2812"/>
        <v>48.994416565616717</v>
      </c>
      <c r="W4008" s="34">
        <f t="shared" ca="1" si="2812"/>
        <v>48.700210558341794</v>
      </c>
      <c r="X4008" s="34">
        <f t="shared" ca="1" si="2812"/>
        <v>48.40875752424396</v>
      </c>
      <c r="Y4008" s="34">
        <f t="shared" ca="1" si="2812"/>
        <v>48.120094797032863</v>
      </c>
      <c r="Z4008" s="34">
        <f t="shared" ca="1" si="2812"/>
        <v>47.834258295155458</v>
      </c>
      <c r="AA4008" s="34">
        <f t="shared" ca="1" si="2812"/>
        <v>47.551282578479636</v>
      </c>
      <c r="AB4008" s="34">
        <f t="shared" ca="1" si="2812"/>
        <v>47.271200902658165</v>
      </c>
      <c r="AC4008" s="34">
        <f t="shared" ca="1" si="2812"/>
        <v>46.994045271255104</v>
      </c>
      <c r="AD4008" s="34">
        <f t="shared" ca="1" si="2812"/>
        <v>46.719846485735758</v>
      </c>
      <c r="AE4008" s="34">
        <f t="shared" ca="1" si="2812"/>
        <v>46.448634193395762</v>
      </c>
      <c r="AF4008" s="34">
        <f t="shared" ca="1" si="2812"/>
        <v>46.180436933324138</v>
      </c>
      <c r="AG4008" s="34">
        <f t="shared" ca="1" si="2812"/>
        <v>45.915282180469276</v>
      </c>
      <c r="AH4008" s="34">
        <f t="shared" ca="1" si="2812"/>
        <v>45.653196387896699</v>
      </c>
      <c r="AI4008" s="34">
        <f t="shared" ref="AI4008:BF4008" ca="1" si="2813">AI3770*AI3312</f>
        <v>45.394205027301737</v>
      </c>
      <c r="AJ4008" s="34">
        <f t="shared" ca="1" si="2813"/>
        <v>45.138332627859924</v>
      </c>
      <c r="AK4008" s="34">
        <f t="shared" ca="1" si="2813"/>
        <v>44.885602813472651</v>
      </c>
      <c r="AL4008" s="34">
        <f t="shared" ca="1" si="2813"/>
        <v>44.636038338485669</v>
      </c>
      <c r="AM4008" s="34">
        <f t="shared" ca="1" si="2813"/>
        <v>44.38966112193242</v>
      </c>
      <c r="AN4008" s="34">
        <f t="shared" ca="1" si="2813"/>
        <v>44.146492280374787</v>
      </c>
      <c r="AO4008" s="34">
        <f t="shared" ca="1" si="2813"/>
        <v>43.906552159388255</v>
      </c>
      <c r="AP4008" s="34">
        <f t="shared" ca="1" si="2813"/>
        <v>43.669860363759391</v>
      </c>
      <c r="AQ4008" s="34">
        <f t="shared" ca="1" si="2813"/>
        <v>43.43643578643794</v>
      </c>
      <c r="AR4008" s="34">
        <f t="shared" ca="1" si="2813"/>
        <v>43.206296636306888</v>
      </c>
      <c r="AS4008" s="34">
        <f t="shared" ca="1" si="2813"/>
        <v>42.979460464808732</v>
      </c>
      <c r="AT4008" s="34">
        <f t="shared" ca="1" si="2813"/>
        <v>42.755944191487011</v>
      </c>
      <c r="AU4008" s="34">
        <f t="shared" ca="1" si="2813"/>
        <v>42.535764128477318</v>
      </c>
      <c r="AV4008" s="34">
        <f t="shared" ca="1" si="2813"/>
        <v>42.318936004003056</v>
      </c>
      <c r="AW4008" s="34">
        <f t="shared" ca="1" si="2813"/>
        <v>42.105474984906607</v>
      </c>
      <c r="AX4008" s="34">
        <f t="shared" ca="1" si="2813"/>
        <v>41.895395698267301</v>
      </c>
      <c r="AY4008" s="34">
        <f t="shared" ca="1" si="2813"/>
        <v>41.688712252133669</v>
      </c>
      <c r="AZ4008" s="34">
        <f t="shared" ca="1" si="2813"/>
        <v>41.485438255418089</v>
      </c>
      <c r="BA4008" s="34">
        <f t="shared" ca="1" si="2813"/>
        <v>41.285586836977949</v>
      </c>
      <c r="BB4008" s="34">
        <f t="shared" ca="1" si="2813"/>
        <v>41.08917066392867</v>
      </c>
      <c r="BC4008" s="34">
        <f t="shared" ca="1" si="2813"/>
        <v>40.896201959209534</v>
      </c>
      <c r="BD4008" s="34">
        <f t="shared" ca="1" si="2813"/>
        <v>40.706692518445045</v>
      </c>
      <c r="BE4008" s="34">
        <f t="shared" ca="1" si="2813"/>
        <v>40.520653726120059</v>
      </c>
      <c r="BF4008" s="34">
        <f t="shared" ca="1" si="2813"/>
        <v>40.338096571108693</v>
      </c>
    </row>
    <row r="4009" spans="1:58" x14ac:dyDescent="0.2">
      <c r="A4009" s="9" t="str">
        <f t="shared" si="2695"/>
        <v>Slovenia</v>
      </c>
      <c r="C4009" s="34">
        <f t="shared" ref="C4009:AH4009" ca="1" si="2814">C3771*C3313</f>
        <v>21.690764830432933</v>
      </c>
      <c r="D4009" s="34">
        <f t="shared" ca="1" si="2814"/>
        <v>21.473737525039887</v>
      </c>
      <c r="E4009" s="34">
        <f t="shared" ca="1" si="2814"/>
        <v>21.260712006151262</v>
      </c>
      <c r="F4009" s="34">
        <f t="shared" ca="1" si="2814"/>
        <v>21.051740420562226</v>
      </c>
      <c r="G4009" s="34">
        <f t="shared" ca="1" si="2814"/>
        <v>20.846872676044331</v>
      </c>
      <c r="H4009" s="34">
        <f t="shared" ca="1" si="2814"/>
        <v>20.646156538668748</v>
      </c>
      <c r="I4009" s="34">
        <f t="shared" ca="1" si="2814"/>
        <v>20.449637726037537</v>
      </c>
      <c r="J4009" s="34">
        <f t="shared" ca="1" si="2814"/>
        <v>20.257359996557184</v>
      </c>
      <c r="K4009" s="34">
        <f t="shared" ca="1" si="2814"/>
        <v>20.069365234918759</v>
      </c>
      <c r="L4009" s="34">
        <f t="shared" ca="1" si="2814"/>
        <v>19.885693533914644</v>
      </c>
      <c r="M4009" s="34">
        <f t="shared" ca="1" si="2814"/>
        <v>19.706383272751562</v>
      </c>
      <c r="N4009" s="34">
        <f t="shared" ca="1" si="2814"/>
        <v>19.531471191979684</v>
      </c>
      <c r="O4009" s="34">
        <f t="shared" ca="1" si="2814"/>
        <v>19.360992465186854</v>
      </c>
      <c r="P4009" s="34">
        <f t="shared" ca="1" si="2814"/>
        <v>19.19498076757263</v>
      </c>
      <c r="Q4009" s="34">
        <f t="shared" ca="1" si="2814"/>
        <v>19.033468341546104</v>
      </c>
      <c r="R4009" s="34">
        <f t="shared" ca="1" si="2814"/>
        <v>18.876486059451338</v>
      </c>
      <c r="S4009" s="34">
        <f t="shared" ca="1" si="2814"/>
        <v>18.724063483553611</v>
      </c>
      <c r="T4009" s="34">
        <f t="shared" ca="1" si="2814"/>
        <v>18.576228923385109</v>
      </c>
      <c r="U4009" s="34">
        <f t="shared" ca="1" si="2814"/>
        <v>18.433009490578264</v>
      </c>
      <c r="V4009" s="34">
        <f t="shared" ca="1" si="2814"/>
        <v>18.294431151274644</v>
      </c>
      <c r="W4009" s="34">
        <f t="shared" ca="1" si="2814"/>
        <v>18.160518776227153</v>
      </c>
      <c r="X4009" s="34">
        <f t="shared" ca="1" si="2814"/>
        <v>18.031296188678667</v>
      </c>
      <c r="Y4009" s="34">
        <f t="shared" ca="1" si="2814"/>
        <v>17.906786210130228</v>
      </c>
      <c r="Z4009" s="34">
        <f t="shared" ca="1" si="2814"/>
        <v>17.787010704071854</v>
      </c>
      <c r="AA4009" s="34">
        <f t="shared" ca="1" si="2814"/>
        <v>17.671990617779201</v>
      </c>
      <c r="AB4009" s="34">
        <f t="shared" ca="1" si="2814"/>
        <v>17.561746022244861</v>
      </c>
      <c r="AC4009" s="34">
        <f t="shared" ca="1" si="2814"/>
        <v>17.456296150343771</v>
      </c>
      <c r="AD4009" s="34">
        <f t="shared" ca="1" si="2814"/>
        <v>17.355659433292082</v>
      </c>
      <c r="AE4009" s="34">
        <f t="shared" ca="1" si="2814"/>
        <v>17.259853535489672</v>
      </c>
      <c r="AF4009" s="34">
        <f t="shared" ca="1" si="2814"/>
        <v>17.168895387802376</v>
      </c>
      <c r="AG4009" s="34">
        <f t="shared" ca="1" si="2814"/>
        <v>17.082801219370918</v>
      </c>
      <c r="AH4009" s="34">
        <f t="shared" ca="1" si="2814"/>
        <v>17.001586587994016</v>
      </c>
      <c r="AI4009" s="34">
        <f t="shared" ref="AI4009:BF4009" ca="1" si="2815">AI3771*AI3313</f>
        <v>16.925266409164163</v>
      </c>
      <c r="AJ4009" s="34">
        <f t="shared" ca="1" si="2815"/>
        <v>16.853854983801003</v>
      </c>
      <c r="AK4009" s="34">
        <f t="shared" ca="1" si="2815"/>
        <v>16.787366024758409</v>
      </c>
      <c r="AL4009" s="34">
        <f t="shared" ca="1" si="2815"/>
        <v>16.725812682142251</v>
      </c>
      <c r="AM4009" s="34">
        <f t="shared" ca="1" si="2815"/>
        <v>16.66920756750741</v>
      </c>
      <c r="AN4009" s="34">
        <f t="shared" ca="1" si="2815"/>
        <v>16.617562776969024</v>
      </c>
      <c r="AO4009" s="34">
        <f t="shared" ca="1" si="2815"/>
        <v>16.570889913294927</v>
      </c>
      <c r="AP4009" s="34">
        <f t="shared" ca="1" si="2815"/>
        <v>16.529200107007224</v>
      </c>
      <c r="AQ4009" s="34">
        <f t="shared" ca="1" si="2815"/>
        <v>16.492504036552727</v>
      </c>
      <c r="AR4009" s="34">
        <f t="shared" ca="1" si="2815"/>
        <v>16.460811947569223</v>
      </c>
      <c r="AS4009" s="34">
        <f t="shared" ca="1" si="2815"/>
        <v>16.434133671306316</v>
      </c>
      <c r="AT4009" s="34">
        <f t="shared" ca="1" si="2815"/>
        <v>16.412478642221156</v>
      </c>
      <c r="AU4009" s="34">
        <f t="shared" ca="1" si="2815"/>
        <v>16.395855914801576</v>
      </c>
      <c r="AV4009" s="34">
        <f t="shared" ca="1" si="2815"/>
        <v>16.384274179636314</v>
      </c>
      <c r="AW4009" s="34">
        <f t="shared" ca="1" si="2815"/>
        <v>16.377741778784539</v>
      </c>
      <c r="AX4009" s="34">
        <f t="shared" ca="1" si="2815"/>
        <v>16.3762667204583</v>
      </c>
      <c r="AY4009" s="34">
        <f t="shared" ca="1" si="2815"/>
        <v>16.37985669306439</v>
      </c>
      <c r="AZ4009" s="34">
        <f t="shared" ca="1" si="2815"/>
        <v>16.388519078619218</v>
      </c>
      <c r="BA4009" s="34">
        <f t="shared" ca="1" si="2815"/>
        <v>16.402260965583306</v>
      </c>
      <c r="BB4009" s="34">
        <f t="shared" ca="1" si="2815"/>
        <v>16.421089161123543</v>
      </c>
      <c r="BC4009" s="34">
        <f t="shared" ca="1" si="2815"/>
        <v>16.445010202844497</v>
      </c>
      <c r="BD4009" s="34">
        <f t="shared" ca="1" si="2815"/>
        <v>16.474030369997386</v>
      </c>
      <c r="BE4009" s="34">
        <f t="shared" ca="1" si="2815"/>
        <v>16.50815569420854</v>
      </c>
      <c r="BF4009" s="34">
        <f t="shared" ca="1" si="2815"/>
        <v>16.547391969730992</v>
      </c>
    </row>
    <row r="4010" spans="1:58" x14ac:dyDescent="0.2">
      <c r="A4010" s="9" t="str">
        <f t="shared" si="2695"/>
        <v>Solomon Islands</v>
      </c>
      <c r="C4010" s="34">
        <f t="shared" ref="C4010:AH4010" ca="1" si="2816">C3772*C3314</f>
        <v>9.8033836826432612</v>
      </c>
      <c r="D4010" s="34">
        <f t="shared" ca="1" si="2816"/>
        <v>10.194681216586611</v>
      </c>
      <c r="E4010" s="34">
        <f t="shared" ca="1" si="2816"/>
        <v>10.588757337997405</v>
      </c>
      <c r="F4010" s="34">
        <f t="shared" ca="1" si="2816"/>
        <v>10.98527651937377</v>
      </c>
      <c r="G4010" s="34">
        <f t="shared" ca="1" si="2816"/>
        <v>11.383912661703386</v>
      </c>
      <c r="H4010" s="34">
        <f t="shared" ca="1" si="2816"/>
        <v>11.784349606373025</v>
      </c>
      <c r="I4010" s="34">
        <f t="shared" ca="1" si="2816"/>
        <v>12.186281557684881</v>
      </c>
      <c r="J4010" s="34">
        <f t="shared" ca="1" si="2816"/>
        <v>12.589413421270796</v>
      </c>
      <c r="K4010" s="34">
        <f t="shared" ca="1" si="2816"/>
        <v>12.993461063865656</v>
      </c>
      <c r="L4010" s="34">
        <f t="shared" ca="1" si="2816"/>
        <v>13.398151499967952</v>
      </c>
      <c r="M4010" s="34">
        <f t="shared" ca="1" si="2816"/>
        <v>13.80322301094734</v>
      </c>
      <c r="N4010" s="34">
        <f t="shared" ca="1" si="2816"/>
        <v>14.208425202102909</v>
      </c>
      <c r="O4010" s="34">
        <f t="shared" ca="1" si="2816"/>
        <v>14.613519003102097</v>
      </c>
      <c r="P4010" s="34">
        <f t="shared" ca="1" si="2816"/>
        <v>15.018276617083016</v>
      </c>
      <c r="Q4010" s="34">
        <f t="shared" ca="1" si="2816"/>
        <v>15.422481423552945</v>
      </c>
      <c r="R4010" s="34">
        <f t="shared" ca="1" si="2816"/>
        <v>15.825927840005191</v>
      </c>
      <c r="S4010" s="34">
        <f t="shared" ca="1" si="2816"/>
        <v>16.228421146976054</v>
      </c>
      <c r="T4010" s="34">
        <f t="shared" ca="1" si="2816"/>
        <v>16.629777281013027</v>
      </c>
      <c r="U4010" s="34">
        <f t="shared" ca="1" si="2816"/>
        <v>17.029822599795548</v>
      </c>
      <c r="V4010" s="34">
        <f t="shared" ca="1" si="2816"/>
        <v>17.42839362337843</v>
      </c>
      <c r="W4010" s="34">
        <f t="shared" ca="1" si="2816"/>
        <v>17.825336755285793</v>
      </c>
      <c r="X4010" s="34">
        <f t="shared" ca="1" si="2816"/>
        <v>18.220507986906323</v>
      </c>
      <c r="Y4010" s="34">
        <f t="shared" ca="1" si="2816"/>
        <v>18.613772588399449</v>
      </c>
      <c r="Z4010" s="34">
        <f t="shared" ca="1" si="2816"/>
        <v>19.005004789050172</v>
      </c>
      <c r="AA4010" s="34">
        <f t="shared" ca="1" si="2816"/>
        <v>19.394087449779725</v>
      </c>
      <c r="AB4010" s="34">
        <f t="shared" ca="1" si="2816"/>
        <v>19.780911730260719</v>
      </c>
      <c r="AC4010" s="34">
        <f t="shared" ca="1" si="2816"/>
        <v>20.165376752872085</v>
      </c>
      <c r="AD4010" s="34">
        <f t="shared" ca="1" si="2816"/>
        <v>20.547389265489326</v>
      </c>
      <c r="AE4010" s="34">
        <f t="shared" ca="1" si="2816"/>
        <v>20.926863304913375</v>
      </c>
      <c r="AF4010" s="34">
        <f t="shared" ca="1" si="2816"/>
        <v>21.3037198625237</v>
      </c>
      <c r="AG4010" s="34">
        <f t="shared" ca="1" si="2816"/>
        <v>21.677886553572332</v>
      </c>
      <c r="AH4010" s="34">
        <f t="shared" ca="1" si="2816"/>
        <v>22.049297291341226</v>
      </c>
      <c r="AI4010" s="34">
        <f t="shared" ref="AI4010:BF4010" ca="1" si="2817">AI3772*AI3314</f>
        <v>22.417891967240465</v>
      </c>
      <c r="AJ4010" s="34">
        <f t="shared" ca="1" si="2817"/>
        <v>22.783616137753999</v>
      </c>
      <c r="AK4010" s="34">
        <f t="shared" ca="1" si="2817"/>
        <v>23.146420719018383</v>
      </c>
      <c r="AL4010" s="34">
        <f t="shared" ca="1" si="2817"/>
        <v>23.506261689671724</v>
      </c>
      <c r="AM4010" s="34">
        <f t="shared" ca="1" si="2817"/>
        <v>23.863099802511279</v>
      </c>
      <c r="AN4010" s="34">
        <f t="shared" ca="1" si="2817"/>
        <v>24.216900305370988</v>
      </c>
      <c r="AO4010" s="34">
        <f t="shared" ca="1" si="2817"/>
        <v>24.567632671552225</v>
      </c>
      <c r="AP4010" s="34">
        <f t="shared" ca="1" si="2817"/>
        <v>24.915270340033171</v>
      </c>
      <c r="AQ4010" s="34">
        <f t="shared" ca="1" si="2817"/>
        <v>25.259790465622725</v>
      </c>
      <c r="AR4010" s="34">
        <f t="shared" ca="1" si="2817"/>
        <v>25.601173679134465</v>
      </c>
      <c r="AS4010" s="34">
        <f t="shared" ca="1" si="2817"/>
        <v>25.939403857613062</v>
      </c>
      <c r="AT4010" s="34">
        <f t="shared" ca="1" si="2817"/>
        <v>26.274467904570201</v>
      </c>
      <c r="AU4010" s="34">
        <f t="shared" ca="1" si="2817"/>
        <v>26.60635554015834</v>
      </c>
      <c r="AV4010" s="34">
        <f t="shared" ca="1" si="2817"/>
        <v>26.935059101148457</v>
      </c>
      <c r="AW4010" s="34">
        <f t="shared" ca="1" si="2817"/>
        <v>27.260573350561316</v>
      </c>
      <c r="AX4010" s="34">
        <f t="shared" ca="1" si="2817"/>
        <v>27.582895296750578</v>
      </c>
      <c r="AY4010" s="34">
        <f t="shared" ca="1" si="2817"/>
        <v>27.902024021730035</v>
      </c>
      <c r="AZ4010" s="34">
        <f t="shared" ca="1" si="2817"/>
        <v>28.217960518495079</v>
      </c>
      <c r="BA4010" s="34">
        <f t="shared" ca="1" si="2817"/>
        <v>28.530707537091089</v>
      </c>
      <c r="BB4010" s="34">
        <f t="shared" ca="1" si="2817"/>
        <v>28.840269439146795</v>
      </c>
      <c r="BC4010" s="34">
        <f t="shared" ca="1" si="2817"/>
        <v>29.146652060600299</v>
      </c>
      <c r="BD4010" s="34">
        <f t="shared" ca="1" si="2817"/>
        <v>29.449862582316847</v>
      </c>
      <c r="BE4010" s="34">
        <f t="shared" ca="1" si="2817"/>
        <v>29.749909408312682</v>
      </c>
      <c r="BF4010" s="34">
        <f t="shared" ca="1" si="2817"/>
        <v>30.046802051275591</v>
      </c>
    </row>
    <row r="4011" spans="1:58" x14ac:dyDescent="0.2">
      <c r="A4011" s="9" t="str">
        <f t="shared" si="2695"/>
        <v>Somalia</v>
      </c>
      <c r="C4011" s="34">
        <f t="shared" ref="C4011:AH4011" ca="1" si="2818">C3773*C3315</f>
        <v>34.266010043038072</v>
      </c>
      <c r="D4011" s="34">
        <f t="shared" ca="1" si="2818"/>
        <v>38.789469140152292</v>
      </c>
      <c r="E4011" s="34">
        <f t="shared" ca="1" si="2818"/>
        <v>43.712376717056621</v>
      </c>
      <c r="F4011" s="34">
        <f t="shared" ca="1" si="2818"/>
        <v>49.048570389746466</v>
      </c>
      <c r="G4011" s="34">
        <f t="shared" ca="1" si="2818"/>
        <v>54.810536952284004</v>
      </c>
      <c r="H4011" s="34">
        <f t="shared" ca="1" si="2818"/>
        <v>61.009309022319037</v>
      </c>
      <c r="I4011" s="34">
        <f t="shared" ca="1" si="2818"/>
        <v>67.654377282318364</v>
      </c>
      <c r="J4011" s="34">
        <f t="shared" ca="1" si="2818"/>
        <v>74.753619020381564</v>
      </c>
      <c r="K4011" s="34">
        <f t="shared" ca="1" si="2818"/>
        <v>82.313243377704154</v>
      </c>
      <c r="L4011" s="34">
        <f t="shared" ca="1" si="2818"/>
        <v>90.337753423520397</v>
      </c>
      <c r="M4011" s="34">
        <f t="shared" ca="1" si="2818"/>
        <v>98.829924908793032</v>
      </c>
      <c r="N4011" s="34">
        <f t="shared" ca="1" si="2818"/>
        <v>107.79080130138199</v>
      </c>
      <c r="O4011" s="34">
        <f t="shared" ca="1" si="2818"/>
        <v>117.21970448153319</v>
      </c>
      <c r="P4011" s="34">
        <f t="shared" ca="1" si="2818"/>
        <v>127.11426028047055</v>
      </c>
      <c r="Q4011" s="34">
        <f t="shared" ca="1" si="2818"/>
        <v>137.47043787771909</v>
      </c>
      <c r="R4011" s="34">
        <f t="shared" ca="1" si="2818"/>
        <v>148.28260193579379</v>
      </c>
      <c r="S4011" s="34">
        <f t="shared" ca="1" si="2818"/>
        <v>159.54357624422178</v>
      </c>
      <c r="T4011" s="34">
        <f t="shared" ca="1" si="2818"/>
        <v>171.24471756725822</v>
      </c>
      <c r="U4011" s="34">
        <f t="shared" ca="1" si="2818"/>
        <v>183.37599834059154</v>
      </c>
      <c r="V4011" s="34">
        <f t="shared" ca="1" si="2818"/>
        <v>195.92609683948578</v>
      </c>
      <c r="W4011" s="34">
        <f t="shared" ca="1" si="2818"/>
        <v>208.88249344194054</v>
      </c>
      <c r="X4011" s="34">
        <f t="shared" ca="1" si="2818"/>
        <v>222.23157163385096</v>
      </c>
      <c r="Y4011" s="34">
        <f t="shared" ca="1" si="2818"/>
        <v>235.95872244512748</v>
      </c>
      <c r="Z4011" s="34">
        <f t="shared" ca="1" si="2818"/>
        <v>250.04845106417568</v>
      </c>
      <c r="AA4011" s="34">
        <f t="shared" ca="1" si="2818"/>
        <v>264.48448445043971</v>
      </c>
      <c r="AB4011" s="34">
        <f t="shared" ca="1" si="2818"/>
        <v>279.24987884726715</v>
      </c>
      <c r="AC4011" s="34">
        <f t="shared" ca="1" si="2818"/>
        <v>294.32712618868294</v>
      </c>
      <c r="AD4011" s="34">
        <f t="shared" ca="1" si="2818"/>
        <v>309.69825849048459</v>
      </c>
      <c r="AE4011" s="34">
        <f t="shared" ca="1" si="2818"/>
        <v>325.3449494160638</v>
      </c>
      <c r="AF4011" s="34">
        <f t="shared" ca="1" si="2818"/>
        <v>341.24861230949995</v>
      </c>
      <c r="AG4011" s="34">
        <f t="shared" ca="1" si="2818"/>
        <v>357.3904940894696</v>
      </c>
      <c r="AH4011" s="34">
        <f t="shared" ca="1" si="2818"/>
        <v>373.7517644967067</v>
      </c>
      <c r="AI4011" s="34">
        <f t="shared" ref="AI4011:BF4011" ca="1" si="2819">AI3773*AI3315</f>
        <v>390.31360028396222</v>
      </c>
      <c r="AJ4011" s="34">
        <f t="shared" ca="1" si="2819"/>
        <v>407.05726402838019</v>
      </c>
      <c r="AK4011" s="34">
        <f t="shared" ca="1" si="2819"/>
        <v>423.96417733254623</v>
      </c>
      <c r="AL4011" s="34">
        <f t="shared" ca="1" si="2819"/>
        <v>441.01598826040231</v>
      </c>
      <c r="AM4011" s="34">
        <f t="shared" ca="1" si="2819"/>
        <v>458.19463292725015</v>
      </c>
      <c r="AN4011" s="34">
        <f t="shared" ca="1" si="2819"/>
        <v>475.48239123018868</v>
      </c>
      <c r="AO4011" s="34">
        <f t="shared" ca="1" si="2819"/>
        <v>492.86193676453155</v>
      </c>
      <c r="AP4011" s="34">
        <f t="shared" ca="1" si="2819"/>
        <v>510.3163810242288</v>
      </c>
      <c r="AQ4011" s="34">
        <f t="shared" ca="1" si="2819"/>
        <v>527.82931203037288</v>
      </c>
      <c r="AR4011" s="34">
        <f t="shared" ca="1" si="2819"/>
        <v>545.38482757028021</v>
      </c>
      <c r="AS4011" s="34">
        <f t="shared" ca="1" si="2819"/>
        <v>562.96756326258594</v>
      </c>
      <c r="AT4011" s="34">
        <f t="shared" ca="1" si="2819"/>
        <v>580.56271569022545</v>
      </c>
      <c r="AU4011" s="34">
        <f t="shared" ca="1" si="2819"/>
        <v>598.15606086353012</v>
      </c>
      <c r="AV4011" s="34">
        <f t="shared" ca="1" si="2819"/>
        <v>615.73396829191392</v>
      </c>
      <c r="AW4011" s="34">
        <f t="shared" ca="1" si="2819"/>
        <v>633.28341095298867</v>
      </c>
      <c r="AX4011" s="34">
        <f t="shared" ca="1" si="2819"/>
        <v>650.79197145433091</v>
      </c>
      <c r="AY4011" s="34">
        <f t="shared" ca="1" si="2819"/>
        <v>668.24784468623045</v>
      </c>
      <c r="AZ4011" s="34">
        <f t="shared" ca="1" si="2819"/>
        <v>685.63983726232948</v>
      </c>
      <c r="BA4011" s="34">
        <f t="shared" ca="1" si="2819"/>
        <v>702.95736404179956</v>
      </c>
      <c r="BB4011" s="34">
        <f t="shared" ca="1" si="2819"/>
        <v>720.19044202037207</v>
      </c>
      <c r="BC4011" s="34">
        <f t="shared" ca="1" si="2819"/>
        <v>737.32968186858841</v>
      </c>
      <c r="BD4011" s="34">
        <f t="shared" ca="1" si="2819"/>
        <v>754.36627738623793</v>
      </c>
      <c r="BE4011" s="34">
        <f t="shared" ca="1" si="2819"/>
        <v>771.2919931298153</v>
      </c>
      <c r="BF4011" s="34">
        <f t="shared" ca="1" si="2819"/>
        <v>788.09915045705611</v>
      </c>
    </row>
    <row r="4012" spans="1:58" x14ac:dyDescent="0.2">
      <c r="A4012" s="9" t="str">
        <f t="shared" si="2695"/>
        <v>South Africa</v>
      </c>
      <c r="C4012" s="34">
        <f t="shared" ref="C4012:AH4012" ca="1" si="2820">C3774*C3316</f>
        <v>293.47738522840962</v>
      </c>
      <c r="D4012" s="34">
        <f t="shared" ca="1" si="2820"/>
        <v>307.76175330212078</v>
      </c>
      <c r="E4012" s="34">
        <f t="shared" ca="1" si="2820"/>
        <v>322.17090422871183</v>
      </c>
      <c r="F4012" s="34">
        <f t="shared" ca="1" si="2820"/>
        <v>336.67794732354145</v>
      </c>
      <c r="G4012" s="34">
        <f t="shared" ca="1" si="2820"/>
        <v>351.25618941716618</v>
      </c>
      <c r="H4012" s="34">
        <f t="shared" ca="1" si="2820"/>
        <v>365.87927010742249</v>
      </c>
      <c r="I4012" s="34">
        <f t="shared" ca="1" si="2820"/>
        <v>380.52128691024467</v>
      </c>
      <c r="J4012" s="34">
        <f t="shared" ca="1" si="2820"/>
        <v>395.15690980381299</v>
      </c>
      <c r="K4012" s="34">
        <f t="shared" ca="1" si="2820"/>
        <v>409.76148483335629</v>
      </c>
      <c r="L4012" s="34">
        <f t="shared" ca="1" si="2820"/>
        <v>424.31112660397577</v>
      </c>
      <c r="M4012" s="34">
        <f t="shared" ca="1" si="2820"/>
        <v>438.78279963537858</v>
      </c>
      <c r="N4012" s="34">
        <f t="shared" ca="1" si="2820"/>
        <v>453.15438868401407</v>
      </c>
      <c r="O4012" s="34">
        <f t="shared" ca="1" si="2820"/>
        <v>467.40475825482815</v>
      </c>
      <c r="P4012" s="34">
        <f t="shared" ca="1" si="2820"/>
        <v>481.51380162601578</v>
      </c>
      <c r="Q4012" s="34">
        <f t="shared" ca="1" si="2820"/>
        <v>495.46247979648621</v>
      </c>
      <c r="R4012" s="34">
        <f t="shared" ca="1" si="2820"/>
        <v>509.23285083712022</v>
      </c>
      <c r="S4012" s="34">
        <f t="shared" ca="1" si="2820"/>
        <v>522.80809018451566</v>
      </c>
      <c r="T4012" s="34">
        <f t="shared" ca="1" si="2820"/>
        <v>536.17250246000208</v>
      </c>
      <c r="U4012" s="34">
        <f t="shared" ca="1" si="2820"/>
        <v>549.31152542881398</v>
      </c>
      <c r="V4012" s="34">
        <f t="shared" ca="1" si="2820"/>
        <v>562.21172673482783</v>
      </c>
      <c r="W4012" s="34">
        <f t="shared" ca="1" si="2820"/>
        <v>574.86079405693863</v>
      </c>
      <c r="X4012" s="34">
        <f t="shared" ca="1" si="2820"/>
        <v>587.24751933441519</v>
      </c>
      <c r="Y4012" s="34">
        <f t="shared" ca="1" si="2820"/>
        <v>599.36177770221479</v>
      </c>
      <c r="Z4012" s="34">
        <f t="shared" ca="1" si="2820"/>
        <v>611.19450176366968</v>
      </c>
      <c r="AA4012" s="34">
        <f t="shared" ca="1" si="2820"/>
        <v>622.73765180892906</v>
      </c>
      <c r="AB4012" s="34">
        <f t="shared" ca="1" si="2820"/>
        <v>633.98418256332332</v>
      </c>
      <c r="AC4012" s="34">
        <f t="shared" ca="1" si="2820"/>
        <v>644.92800702212037</v>
      </c>
      <c r="AD4012" s="34">
        <f t="shared" ca="1" si="2820"/>
        <v>655.56395789702867</v>
      </c>
      <c r="AE4012" s="34">
        <f t="shared" ca="1" si="2820"/>
        <v>665.88774716689534</v>
      </c>
      <c r="AF4012" s="34">
        <f t="shared" ca="1" si="2820"/>
        <v>675.89592419021972</v>
      </c>
      <c r="AG4012" s="34">
        <f t="shared" ca="1" si="2820"/>
        <v>685.5858328018403</v>
      </c>
      <c r="AH4012" s="34">
        <f t="shared" ca="1" si="2820"/>
        <v>694.95556778016805</v>
      </c>
      <c r="AI4012" s="34">
        <f t="shared" ref="AI4012:BF4012" ca="1" si="2821">AI3774*AI3316</f>
        <v>704.00393103597332</v>
      </c>
      <c r="AJ4012" s="34">
        <f t="shared" ca="1" si="2821"/>
        <v>712.73038783852542</v>
      </c>
      <c r="AK4012" s="34">
        <f t="shared" ca="1" si="2821"/>
        <v>721.13502336107854</v>
      </c>
      <c r="AL4012" s="34">
        <f t="shared" ca="1" si="2821"/>
        <v>729.21849979466685</v>
      </c>
      <c r="AM4012" s="34">
        <f t="shared" ca="1" si="2821"/>
        <v>736.98201424806007</v>
      </c>
      <c r="AN4012" s="34">
        <f t="shared" ca="1" si="2821"/>
        <v>744.42725762178316</v>
      </c>
      <c r="AO4012" s="34">
        <f t="shared" ca="1" si="2821"/>
        <v>751.55637461639867</v>
      </c>
      <c r="AP4012" s="34">
        <f t="shared" ca="1" si="2821"/>
        <v>758.37192500889103</v>
      </c>
      <c r="AQ4012" s="34">
        <f t="shared" ca="1" si="2821"/>
        <v>764.87684630704064</v>
      </c>
      <c r="AR4012" s="34">
        <f t="shared" ca="1" si="2821"/>
        <v>771.07441786911431</v>
      </c>
      <c r="AS4012" s="34">
        <f t="shared" ca="1" si="2821"/>
        <v>776.96822655605536</v>
      </c>
      <c r="AT4012" s="34">
        <f t="shared" ca="1" si="2821"/>
        <v>782.5621339645744</v>
      </c>
      <c r="AU4012" s="34">
        <f t="shared" ca="1" si="2821"/>
        <v>787.86024527308075</v>
      </c>
      <c r="AV4012" s="34">
        <f t="shared" ca="1" si="2821"/>
        <v>792.86687971717356</v>
      </c>
      <c r="AW4012" s="34">
        <f t="shared" ca="1" si="2821"/>
        <v>797.58654269839474</v>
      </c>
      <c r="AX4012" s="34">
        <f t="shared" ca="1" si="2821"/>
        <v>802.02389951795794</v>
      </c>
      <c r="AY4012" s="34">
        <f t="shared" ca="1" si="2821"/>
        <v>806.18375071725359</v>
      </c>
      <c r="AZ4012" s="34">
        <f t="shared" ca="1" si="2821"/>
        <v>810.07100899782415</v>
      </c>
      <c r="BA4012" s="34">
        <f t="shared" ca="1" si="2821"/>
        <v>813.69067768627394</v>
      </c>
      <c r="BB4012" s="34">
        <f t="shared" ca="1" si="2821"/>
        <v>817.04783070297719</v>
      </c>
      <c r="BC4012" s="34">
        <f t="shared" ca="1" si="2821"/>
        <v>820.1475939885089</v>
      </c>
      <c r="BD4012" s="34">
        <f t="shared" ca="1" si="2821"/>
        <v>822.99512833721985</v>
      </c>
      <c r="BE4012" s="34">
        <f t="shared" ca="1" si="2821"/>
        <v>825.59561358434644</v>
      </c>
      <c r="BF4012" s="34">
        <f t="shared" ca="1" si="2821"/>
        <v>827.95423409026876</v>
      </c>
    </row>
    <row r="4013" spans="1:58" x14ac:dyDescent="0.2">
      <c r="A4013" s="9" t="str">
        <f t="shared" si="2695"/>
        <v>South Sudan</v>
      </c>
      <c r="C4013" s="34">
        <f t="shared" ref="C4013:AH4013" ca="1" si="2822">C3775*C3317</f>
        <v>27.166028699475213</v>
      </c>
      <c r="D4013" s="34">
        <f t="shared" ca="1" si="2822"/>
        <v>30.073161058757339</v>
      </c>
      <c r="E4013" s="34">
        <f t="shared" ca="1" si="2822"/>
        <v>33.176972124132178</v>
      </c>
      <c r="F4013" s="34">
        <f t="shared" ca="1" si="2822"/>
        <v>36.479579407628727</v>
      </c>
      <c r="G4013" s="34">
        <f t="shared" ca="1" si="2822"/>
        <v>39.982233838148844</v>
      </c>
      <c r="H4013" s="34">
        <f t="shared" ca="1" si="2822"/>
        <v>43.685306047349513</v>
      </c>
      <c r="I4013" s="34">
        <f t="shared" ca="1" si="2822"/>
        <v>47.588281490638124</v>
      </c>
      <c r="J4013" s="34">
        <f t="shared" ca="1" si="2822"/>
        <v>51.689764169857035</v>
      </c>
      <c r="K4013" s="34">
        <f t="shared" ca="1" si="2822"/>
        <v>55.987488599825767</v>
      </c>
      <c r="L4013" s="34">
        <f t="shared" ca="1" si="2822"/>
        <v>60.478339551615129</v>
      </c>
      <c r="M4013" s="34">
        <f t="shared" ca="1" si="2822"/>
        <v>65.158379012421094</v>
      </c>
      <c r="N4013" s="34">
        <f t="shared" ca="1" si="2822"/>
        <v>70.022879725833448</v>
      </c>
      <c r="O4013" s="34">
        <f t="shared" ca="1" si="2822"/>
        <v>75.066364617312772</v>
      </c>
      <c r="P4013" s="34">
        <f t="shared" ca="1" si="2822"/>
        <v>80.282651367523613</v>
      </c>
      <c r="Q4013" s="34">
        <f t="shared" ca="1" si="2822"/>
        <v>85.66490137015586</v>
      </c>
      <c r="R4013" s="34">
        <f t="shared" ca="1" si="2822"/>
        <v>91.205672300038572</v>
      </c>
      <c r="S4013" s="34">
        <f t="shared" ca="1" si="2822"/>
        <v>96.896973520476934</v>
      </c>
      <c r="T4013" s="34">
        <f t="shared" ca="1" si="2822"/>
        <v>102.73032357441632</v>
      </c>
      <c r="U4013" s="34">
        <f t="shared" ca="1" si="2822"/>
        <v>108.69680903071412</v>
      </c>
      <c r="V4013" s="34">
        <f t="shared" ca="1" si="2822"/>
        <v>114.78714399286974</v>
      </c>
      <c r="W4013" s="34">
        <f t="shared" ca="1" si="2822"/>
        <v>120.99172962138317</v>
      </c>
      <c r="X4013" s="34">
        <f t="shared" ca="1" si="2822"/>
        <v>127.30071307087876</v>
      </c>
      <c r="Y4013" s="34">
        <f t="shared" ca="1" si="2822"/>
        <v>133.70404529767345</v>
      </c>
      <c r="Z4013" s="34">
        <f t="shared" ca="1" si="2822"/>
        <v>140.19153725113381</v>
      </c>
      <c r="AA4013" s="34">
        <f t="shared" ca="1" si="2822"/>
        <v>146.75291402158302</v>
      </c>
      <c r="AB4013" s="34">
        <f t="shared" ca="1" si="2822"/>
        <v>153.37786657747023</v>
      </c>
      <c r="AC4013" s="34">
        <f t="shared" ca="1" si="2822"/>
        <v>160.05610078390797</v>
      </c>
      <c r="AD4013" s="34">
        <f t="shared" ca="1" si="2822"/>
        <v>166.77738345257183</v>
      </c>
      <c r="AE4013" s="34">
        <f t="shared" ca="1" si="2822"/>
        <v>173.53158522855429</v>
      </c>
      <c r="AF4013" s="34">
        <f t="shared" ca="1" si="2822"/>
        <v>180.30872017240802</v>
      </c>
      <c r="AG4013" s="34">
        <f t="shared" ca="1" si="2822"/>
        <v>187.09898194480201</v>
      </c>
      <c r="AH4013" s="34">
        <f t="shared" ca="1" si="2822"/>
        <v>193.89277654655186</v>
      </c>
      <c r="AI4013" s="34">
        <f t="shared" ref="AI4013:BF4013" ca="1" si="2823">AI3775*AI3317</f>
        <v>200.68075160802073</v>
      </c>
      <c r="AJ4013" s="34">
        <f t="shared" ca="1" si="2823"/>
        <v>207.4538222588582</v>
      </c>
      <c r="AK4013" s="34">
        <f t="shared" ca="1" si="2823"/>
        <v>214.20319364169612</v>
      </c>
      <c r="AL4013" s="34">
        <f t="shared" ca="1" si="2823"/>
        <v>220.92038016177776</v>
      </c>
      <c r="AM4013" s="34">
        <f t="shared" ca="1" si="2823"/>
        <v>227.59722158865435</v>
      </c>
      <c r="AN4013" s="34">
        <f t="shared" ca="1" si="2823"/>
        <v>234.22589614620051</v>
      </c>
      <c r="AO4013" s="34">
        <f t="shared" ca="1" si="2823"/>
        <v>240.79893074347504</v>
      </c>
      <c r="AP4013" s="34">
        <f t="shared" ca="1" si="2823"/>
        <v>247.30920851162969</v>
      </c>
      <c r="AQ4013" s="34">
        <f t="shared" ca="1" si="2823"/>
        <v>253.74997382141018</v>
      </c>
      <c r="AR4013" s="34">
        <f t="shared" ca="1" si="2823"/>
        <v>260.11483496208376</v>
      </c>
      <c r="AS4013" s="34">
        <f t="shared" ca="1" si="2823"/>
        <v>266.39776466616001</v>
      </c>
      <c r="AT4013" s="34">
        <f t="shared" ca="1" si="2823"/>
        <v>272.59309866534835</v>
      </c>
      <c r="AU4013" s="34">
        <f t="shared" ca="1" si="2823"/>
        <v>278.6955324621004</v>
      </c>
      <c r="AV4013" s="34">
        <f t="shared" ca="1" si="2823"/>
        <v>284.70011649811653</v>
      </c>
      <c r="AW4013" s="34">
        <f t="shared" ca="1" si="2823"/>
        <v>290.60224989662191</v>
      </c>
      <c r="AX4013" s="34">
        <f t="shared" ca="1" si="2823"/>
        <v>296.39767294930124</v>
      </c>
      <c r="AY4013" s="34">
        <f t="shared" ca="1" si="2823"/>
        <v>302.08245851176855</v>
      </c>
      <c r="AZ4013" s="34">
        <f t="shared" ca="1" si="2823"/>
        <v>307.65300246356361</v>
      </c>
      <c r="BA4013" s="34">
        <f t="shared" ca="1" si="2823"/>
        <v>313.106013380121</v>
      </c>
      <c r="BB4013" s="34">
        <f t="shared" ca="1" si="2823"/>
        <v>318.43850155513121</v>
      </c>
      <c r="BC4013" s="34">
        <f t="shared" ca="1" si="2823"/>
        <v>323.64776750238548</v>
      </c>
      <c r="BD4013" s="34">
        <f t="shared" ca="1" si="2823"/>
        <v>328.73139005669844</v>
      </c>
      <c r="BE4013" s="34">
        <f t="shared" ca="1" si="2823"/>
        <v>333.68721418398826</v>
      </c>
      <c r="BF4013" s="34">
        <f t="shared" ca="1" si="2823"/>
        <v>338.51333860114863</v>
      </c>
    </row>
    <row r="4014" spans="1:58" x14ac:dyDescent="0.2">
      <c r="A4014" s="9" t="str">
        <f t="shared" ref="A4014:A4048" si="2824">A338</f>
        <v>Spain</v>
      </c>
      <c r="C4014" s="34">
        <f t="shared" ref="C4014:AH4014" ca="1" si="2825">C3776*C3318</f>
        <v>446.90303503037836</v>
      </c>
      <c r="D4014" s="34">
        <f t="shared" ca="1" si="2825"/>
        <v>441.88560851995703</v>
      </c>
      <c r="E4014" s="34">
        <f t="shared" ca="1" si="2825"/>
        <v>436.9408096554709</v>
      </c>
      <c r="F4014" s="34">
        <f t="shared" ca="1" si="2825"/>
        <v>432.07042811384423</v>
      </c>
      <c r="G4014" s="34">
        <f t="shared" ca="1" si="2825"/>
        <v>427.27617592355762</v>
      </c>
      <c r="H4014" s="34">
        <f t="shared" ca="1" si="2825"/>
        <v>422.55969075701751</v>
      </c>
      <c r="I4014" s="34">
        <f t="shared" ca="1" si="2825"/>
        <v>417.92253909745313</v>
      </c>
      <c r="J4014" s="34">
        <f t="shared" ca="1" si="2825"/>
        <v>413.36621928282165</v>
      </c>
      <c r="K4014" s="34">
        <f t="shared" ca="1" si="2825"/>
        <v>408.89216443108523</v>
      </c>
      <c r="L4014" s="34">
        <f t="shared" ca="1" si="2825"/>
        <v>404.5017452492599</v>
      </c>
      <c r="M4014" s="34">
        <f t="shared" ca="1" si="2825"/>
        <v>400.19627273047246</v>
      </c>
      <c r="N4014" s="34">
        <f t="shared" ca="1" si="2825"/>
        <v>395.97700074214214</v>
      </c>
      <c r="O4014" s="34">
        <f t="shared" ca="1" si="2825"/>
        <v>391.84512850870669</v>
      </c>
      <c r="P4014" s="34">
        <f t="shared" ca="1" si="2825"/>
        <v>387.80180299239362</v>
      </c>
      <c r="Q4014" s="34">
        <f t="shared" ca="1" si="2825"/>
        <v>383.84812117582231</v>
      </c>
      <c r="R4014" s="34">
        <f t="shared" ca="1" si="2825"/>
        <v>379.98513224903348</v>
      </c>
      <c r="S4014" s="34">
        <f t="shared" ca="1" si="2825"/>
        <v>376.21383970531815</v>
      </c>
      <c r="T4014" s="34">
        <f t="shared" ca="1" si="2825"/>
        <v>372.53520334812225</v>
      </c>
      <c r="U4014" s="34">
        <f t="shared" ca="1" si="2825"/>
        <v>368.95014121306565</v>
      </c>
      <c r="V4014" s="34">
        <f t="shared" ca="1" si="2825"/>
        <v>365.45953140789305</v>
      </c>
      <c r="W4014" s="34">
        <f t="shared" ca="1" si="2825"/>
        <v>362.06421387341595</v>
      </c>
      <c r="X4014" s="34">
        <f t="shared" ca="1" si="2825"/>
        <v>358.76499206851821</v>
      </c>
      <c r="Y4014" s="34">
        <f t="shared" ca="1" si="2825"/>
        <v>355.56263458253625</v>
      </c>
      <c r="Z4014" s="34">
        <f t="shared" ca="1" si="2825"/>
        <v>352.45787667708186</v>
      </c>
      <c r="AA4014" s="34">
        <f t="shared" ca="1" si="2825"/>
        <v>349.45142176112756</v>
      </c>
      <c r="AB4014" s="34">
        <f t="shared" ca="1" si="2825"/>
        <v>346.5439428010356</v>
      </c>
      <c r="AC4014" s="34">
        <f t="shared" ca="1" si="2825"/>
        <v>343.73608366896229</v>
      </c>
      <c r="AD4014" s="34">
        <f t="shared" ca="1" si="2825"/>
        <v>341.02846043182234</v>
      </c>
      <c r="AE4014" s="34">
        <f t="shared" ca="1" si="2825"/>
        <v>338.42166258322868</v>
      </c>
      <c r="AF4014" s="34">
        <f t="shared" ca="1" si="2825"/>
        <v>335.91625422082905</v>
      </c>
      <c r="AG4014" s="34">
        <f t="shared" ca="1" si="2825"/>
        <v>333.51277517169325</v>
      </c>
      <c r="AH4014" s="34">
        <f t="shared" ca="1" si="2825"/>
        <v>331.21174206715773</v>
      </c>
      <c r="AI4014" s="34">
        <f t="shared" ref="AI4014:BF4014" ca="1" si="2826">AI3776*AI3318</f>
        <v>329.01364937029365</v>
      </c>
      <c r="AJ4014" s="34">
        <f t="shared" ca="1" si="2826"/>
        <v>326.91897035702038</v>
      </c>
      <c r="AK4014" s="34">
        <f t="shared" ca="1" si="2826"/>
        <v>324.92815805365291</v>
      </c>
      <c r="AL4014" s="34">
        <f t="shared" ca="1" si="2826"/>
        <v>323.04164613242574</v>
      </c>
      <c r="AM4014" s="34">
        <f t="shared" ca="1" si="2826"/>
        <v>321.25984976677881</v>
      </c>
      <c r="AN4014" s="34">
        <f t="shared" ca="1" si="2826"/>
        <v>319.58316644820763</v>
      </c>
      <c r="AO4014" s="34">
        <f t="shared" ca="1" si="2826"/>
        <v>318.01197676672666</v>
      </c>
      <c r="AP4014" s="34">
        <f t="shared" ca="1" si="2826"/>
        <v>316.54664515575513</v>
      </c>
      <c r="AQ4014" s="34">
        <f t="shared" ca="1" si="2826"/>
        <v>315.18752060401692</v>
      </c>
      <c r="AR4014" s="34">
        <f t="shared" ca="1" si="2826"/>
        <v>313.93493733490794</v>
      </c>
      <c r="AS4014" s="34">
        <f t="shared" ca="1" si="2826"/>
        <v>312.78921545557154</v>
      </c>
      <c r="AT4014" s="34">
        <f t="shared" ca="1" si="2826"/>
        <v>311.75066157669141</v>
      </c>
      <c r="AU4014" s="34">
        <f t="shared" ca="1" si="2826"/>
        <v>310.81956940426801</v>
      </c>
      <c r="AV4014" s="34">
        <f t="shared" ca="1" si="2826"/>
        <v>309.99622030467782</v>
      </c>
      <c r="AW4014" s="34">
        <f t="shared" ca="1" si="2826"/>
        <v>309.28088384458266</v>
      </c>
      <c r="AX4014" s="34">
        <f t="shared" ca="1" si="2826"/>
        <v>308.67381830602216</v>
      </c>
      <c r="AY4014" s="34">
        <f t="shared" ca="1" si="2826"/>
        <v>308.1752711788323</v>
      </c>
      <c r="AZ4014" s="34">
        <f t="shared" ca="1" si="2826"/>
        <v>307.78547963040091</v>
      </c>
      <c r="BA4014" s="34">
        <f t="shared" ca="1" si="2826"/>
        <v>307.50467095458168</v>
      </c>
      <c r="BB4014" s="34">
        <f t="shared" ca="1" si="2826"/>
        <v>307.33306300036628</v>
      </c>
      <c r="BC4014" s="34">
        <f t="shared" ca="1" si="2826"/>
        <v>307.27086458118907</v>
      </c>
      <c r="BD4014" s="34">
        <f t="shared" ca="1" si="2826"/>
        <v>307.31827586578765</v>
      </c>
      <c r="BE4014" s="34">
        <f t="shared" ca="1" si="2826"/>
        <v>307.47548875182213</v>
      </c>
      <c r="BF4014" s="34">
        <f t="shared" ca="1" si="2826"/>
        <v>307.74268722223729</v>
      </c>
    </row>
    <row r="4015" spans="1:58" x14ac:dyDescent="0.2">
      <c r="A4015" s="9" t="str">
        <f t="shared" si="2824"/>
        <v>Sri Lanka</v>
      </c>
      <c r="C4015" s="34">
        <f t="shared" ref="C4015:AH4015" ca="1" si="2827">C3777*C3319</f>
        <v>245.1066828993834</v>
      </c>
      <c r="D4015" s="34">
        <f t="shared" ca="1" si="2827"/>
        <v>246.06778114215706</v>
      </c>
      <c r="E4015" s="34">
        <f t="shared" ca="1" si="2827"/>
        <v>246.91193852944451</v>
      </c>
      <c r="F4015" s="34">
        <f t="shared" ca="1" si="2827"/>
        <v>247.6418334203133</v>
      </c>
      <c r="G4015" s="34">
        <f t="shared" ca="1" si="2827"/>
        <v>248.26020417801004</v>
      </c>
      <c r="H4015" s="34">
        <f t="shared" ca="1" si="2827"/>
        <v>248.769836757376</v>
      </c>
      <c r="I4015" s="34">
        <f t="shared" ca="1" si="2827"/>
        <v>249.17355314875593</v>
      </c>
      <c r="J4015" s="34">
        <f t="shared" ca="1" si="2827"/>
        <v>249.47420065952383</v>
      </c>
      <c r="K4015" s="34">
        <f t="shared" ca="1" si="2827"/>
        <v>249.67464201046795</v>
      </c>
      <c r="L4015" s="34">
        <f t="shared" ca="1" si="2827"/>
        <v>249.77774622106361</v>
      </c>
      <c r="M4015" s="34">
        <f t="shared" ca="1" si="2827"/>
        <v>249.7863802550759</v>
      </c>
      <c r="N4015" s="34">
        <f t="shared" ca="1" si="2827"/>
        <v>249.70340139590033</v>
      </c>
      <c r="O4015" s="34">
        <f t="shared" ca="1" si="2827"/>
        <v>249.531650319531</v>
      </c>
      <c r="P4015" s="34">
        <f t="shared" ca="1" si="2827"/>
        <v>249.27394483196963</v>
      </c>
      <c r="Q4015" s="34">
        <f t="shared" ca="1" si="2827"/>
        <v>248.93307423722402</v>
      </c>
      <c r="R4015" s="34">
        <f t="shared" ca="1" si="2827"/>
        <v>248.51179430172579</v>
      </c>
      <c r="S4015" s="34">
        <f t="shared" ca="1" si="2827"/>
        <v>248.01282278099404</v>
      </c>
      <c r="T4015" s="34">
        <f t="shared" ca="1" si="2827"/>
        <v>247.43883547463261</v>
      </c>
      <c r="U4015" s="34">
        <f t="shared" ca="1" si="2827"/>
        <v>246.79246277623818</v>
      </c>
      <c r="V4015" s="34">
        <f t="shared" ca="1" si="2827"/>
        <v>246.07628668548443</v>
      </c>
      <c r="W4015" s="34">
        <f t="shared" ca="1" si="2827"/>
        <v>245.29283825048995</v>
      </c>
      <c r="X4015" s="34">
        <f t="shared" ca="1" si="2827"/>
        <v>244.4445954095597</v>
      </c>
      <c r="Y4015" s="34">
        <f t="shared" ca="1" si="2827"/>
        <v>243.53398120247101</v>
      </c>
      <c r="Z4015" s="34">
        <f t="shared" ca="1" si="2827"/>
        <v>242.56336232264331</v>
      </c>
      <c r="AA4015" s="34">
        <f t="shared" ca="1" si="2827"/>
        <v>241.53504798275901</v>
      </c>
      <c r="AB4015" s="34">
        <f t="shared" ca="1" si="2827"/>
        <v>240.45128906767044</v>
      </c>
      <c r="AC4015" s="34">
        <f t="shared" ca="1" si="2827"/>
        <v>239.31427754972705</v>
      </c>
      <c r="AD4015" s="34">
        <f t="shared" ca="1" si="2827"/>
        <v>238.12614614296322</v>
      </c>
      <c r="AE4015" s="34">
        <f t="shared" ca="1" si="2827"/>
        <v>236.88896817389585</v>
      </c>
      <c r="AF4015" s="34">
        <f t="shared" ca="1" si="2827"/>
        <v>235.60475764797764</v>
      </c>
      <c r="AG4015" s="34">
        <f t="shared" ca="1" si="2827"/>
        <v>234.27546949202909</v>
      </c>
      <c r="AH4015" s="34">
        <f t="shared" ca="1" si="2827"/>
        <v>232.90299995422299</v>
      </c>
      <c r="AI4015" s="34">
        <f t="shared" ref="AI4015:BF4015" ca="1" si="2828">AI3777*AI3319</f>
        <v>231.48918714441029</v>
      </c>
      <c r="AJ4015" s="34">
        <f t="shared" ca="1" si="2828"/>
        <v>230.03581169875719</v>
      </c>
      <c r="AK4015" s="34">
        <f t="shared" ca="1" si="2828"/>
        <v>228.54459755379588</v>
      </c>
      <c r="AL4015" s="34">
        <f t="shared" ca="1" si="2828"/>
        <v>227.01721281608704</v>
      </c>
      <c r="AM4015" s="34">
        <f t="shared" ca="1" si="2828"/>
        <v>225.45527071473256</v>
      </c>
      <c r="AN4015" s="34">
        <f t="shared" ca="1" si="2828"/>
        <v>223.86033062497276</v>
      </c>
      <c r="AO4015" s="34">
        <f t="shared" ca="1" si="2828"/>
        <v>222.23389915204947</v>
      </c>
      <c r="AP4015" s="34">
        <f t="shared" ca="1" si="2828"/>
        <v>220.57743126541189</v>
      </c>
      <c r="AQ4015" s="34">
        <f t="shared" ca="1" si="2828"/>
        <v>218.8923314741858</v>
      </c>
      <c r="AR4015" s="34">
        <f t="shared" ca="1" si="2828"/>
        <v>217.17995503562838</v>
      </c>
      <c r="AS4015" s="34">
        <f t="shared" ca="1" si="2828"/>
        <v>215.44160918903677</v>
      </c>
      <c r="AT4015" s="34">
        <f t="shared" ca="1" si="2828"/>
        <v>213.678554408281</v>
      </c>
      <c r="AU4015" s="34">
        <f t="shared" ca="1" si="2828"/>
        <v>211.89200566679037</v>
      </c>
      <c r="AV4015" s="34">
        <f t="shared" ca="1" si="2828"/>
        <v>210.08313370943196</v>
      </c>
      <c r="AW4015" s="34">
        <f t="shared" ca="1" si="2828"/>
        <v>208.2530663262927</v>
      </c>
      <c r="AX4015" s="34">
        <f t="shared" ca="1" si="2828"/>
        <v>206.40288962390312</v>
      </c>
      <c r="AY4015" s="34">
        <f t="shared" ca="1" si="2828"/>
        <v>204.53364928993346</v>
      </c>
      <c r="AZ4015" s="34">
        <f t="shared" ca="1" si="2828"/>
        <v>202.64635184784566</v>
      </c>
      <c r="BA4015" s="34">
        <f t="shared" ca="1" si="2828"/>
        <v>200.74196589840204</v>
      </c>
      <c r="BB4015" s="34">
        <f t="shared" ca="1" si="2828"/>
        <v>198.82142334531812</v>
      </c>
      <c r="BC4015" s="34">
        <f t="shared" ca="1" si="2828"/>
        <v>196.88562060270061</v>
      </c>
      <c r="BD4015" s="34">
        <f t="shared" ca="1" si="2828"/>
        <v>194.93541978223476</v>
      </c>
      <c r="BE4015" s="34">
        <f t="shared" ca="1" si="2828"/>
        <v>192.97164985838347</v>
      </c>
      <c r="BF4015" s="34">
        <f t="shared" ca="1" si="2828"/>
        <v>190.99510781013024</v>
      </c>
    </row>
    <row r="4016" spans="1:58" x14ac:dyDescent="0.2">
      <c r="A4016" s="9" t="str">
        <f t="shared" si="2824"/>
        <v>Sudan</v>
      </c>
      <c r="C4016" s="34">
        <f t="shared" ref="C4016:AH4016" ca="1" si="2829">C3778*C3320</f>
        <v>347.5828772801043</v>
      </c>
      <c r="D4016" s="34">
        <f t="shared" ca="1" si="2829"/>
        <v>368.89622802728985</v>
      </c>
      <c r="E4016" s="34">
        <f t="shared" ca="1" si="2829"/>
        <v>390.74274239583622</v>
      </c>
      <c r="F4016" s="34">
        <f t="shared" ca="1" si="2829"/>
        <v>413.09533533094066</v>
      </c>
      <c r="G4016" s="34">
        <f t="shared" ca="1" si="2829"/>
        <v>435.92598144653289</v>
      </c>
      <c r="H4016" s="34">
        <f t="shared" ca="1" si="2829"/>
        <v>459.20588396137504</v>
      </c>
      <c r="I4016" s="34">
        <f t="shared" ca="1" si="2829"/>
        <v>482.90563929622289</v>
      </c>
      <c r="J4016" s="34">
        <f t="shared" ca="1" si="2829"/>
        <v>506.99539615402966</v>
      </c>
      <c r="K4016" s="34">
        <f t="shared" ca="1" si="2829"/>
        <v>531.44500807074894</v>
      </c>
      <c r="L4016" s="34">
        <f t="shared" ca="1" si="2829"/>
        <v>556.22417858689209</v>
      </c>
      <c r="M4016" s="34">
        <f t="shared" ca="1" si="2829"/>
        <v>581.30259834733238</v>
      </c>
      <c r="N4016" s="34">
        <f t="shared" ca="1" si="2829"/>
        <v>606.65007358706168</v>
      </c>
      <c r="O4016" s="34">
        <f t="shared" ca="1" si="2829"/>
        <v>632.2366456021615</v>
      </c>
      <c r="P4016" s="34">
        <f t="shared" ca="1" si="2829"/>
        <v>658.03270093702349</v>
      </c>
      <c r="Q4016" s="34">
        <f t="shared" ca="1" si="2829"/>
        <v>684.00907213998357</v>
      </c>
      <c r="R4016" s="34">
        <f t="shared" ca="1" si="2829"/>
        <v>710.13712904951308</v>
      </c>
      <c r="S4016" s="34">
        <f t="shared" ca="1" si="2829"/>
        <v>736.38886067164526</v>
      </c>
      <c r="T4016" s="34">
        <f t="shared" ca="1" si="2829"/>
        <v>762.73694779637776</v>
      </c>
      <c r="U4016" s="34">
        <f t="shared" ca="1" si="2829"/>
        <v>789.15482657654672</v>
      </c>
      <c r="V4016" s="34">
        <f t="shared" ca="1" si="2829"/>
        <v>815.61674335740031</v>
      </c>
      <c r="W4016" s="34">
        <f t="shared" ca="1" si="2829"/>
        <v>842.09780109933104</v>
      </c>
      <c r="X4016" s="34">
        <f t="shared" ca="1" si="2829"/>
        <v>868.57399778044339</v>
      </c>
      <c r="Y4016" s="34">
        <f t="shared" ca="1" si="2829"/>
        <v>895.02225720056776</v>
      </c>
      <c r="Z4016" s="34">
        <f t="shared" ca="1" si="2829"/>
        <v>921.42045263459204</v>
      </c>
      <c r="AA4016" s="34">
        <f t="shared" ca="1" si="2829"/>
        <v>947.74742380140628</v>
      </c>
      <c r="AB4016" s="34">
        <f t="shared" ca="1" si="2829"/>
        <v>973.982987626002</v>
      </c>
      <c r="AC4016" s="34">
        <f t="shared" ca="1" si="2829"/>
        <v>1000.10794327719</v>
      </c>
      <c r="AD4016" s="34">
        <f t="shared" ca="1" si="2829"/>
        <v>1026.1040719626549</v>
      </c>
      <c r="AE4016" s="34">
        <f t="shared" ca="1" si="2829"/>
        <v>1051.9541319574548</v>
      </c>
      <c r="AF4016" s="34">
        <f t="shared" ca="1" si="2829"/>
        <v>1077.6418493322396</v>
      </c>
      <c r="AG4016" s="34">
        <f t="shared" ca="1" si="2829"/>
        <v>1103.1519048340947</v>
      </c>
      <c r="AH4016" s="34">
        <f t="shared" ca="1" si="2829"/>
        <v>1128.4699173565989</v>
      </c>
      <c r="AI4016" s="34">
        <f t="shared" ref="AI4016:BF4016" ca="1" si="2830">AI3778*AI3320</f>
        <v>1153.5824244170294</v>
      </c>
      <c r="AJ4016" s="34">
        <f t="shared" ca="1" si="2830"/>
        <v>1178.4768600381235</v>
      </c>
      <c r="AK4016" s="34">
        <f t="shared" ca="1" si="2830"/>
        <v>1203.1415304099276</v>
      </c>
      <c r="AL4016" s="34">
        <f t="shared" ca="1" si="2830"/>
        <v>1227.565587684438</v>
      </c>
      <c r="AM4016" s="34">
        <f t="shared" ca="1" si="2830"/>
        <v>1251.7390022323343</v>
      </c>
      <c r="AN4016" s="34">
        <f t="shared" ca="1" si="2830"/>
        <v>1275.6525336674702</v>
      </c>
      <c r="AO4016" s="34">
        <f t="shared" ca="1" si="2830"/>
        <v>1299.2977009211993</v>
      </c>
      <c r="AP4016" s="34">
        <f t="shared" ca="1" si="2830"/>
        <v>1322.6667516253101</v>
      </c>
      <c r="AQ4016" s="34">
        <f t="shared" ca="1" si="2830"/>
        <v>1345.7526310395506</v>
      </c>
      <c r="AR4016" s="34">
        <f t="shared" ca="1" si="2830"/>
        <v>1368.5489507375985</v>
      </c>
      <c r="AS4016" s="34">
        <f t="shared" ca="1" si="2830"/>
        <v>1391.049957244019</v>
      </c>
      <c r="AT4016" s="34">
        <f t="shared" ca="1" si="2830"/>
        <v>1413.2505007943521</v>
      </c>
      <c r="AU4016" s="34">
        <f t="shared" ca="1" si="2830"/>
        <v>1435.1460043710972</v>
      </c>
      <c r="AV4016" s="34">
        <f t="shared" ca="1" si="2830"/>
        <v>1456.7324331500215</v>
      </c>
      <c r="AW4016" s="34">
        <f t="shared" ca="1" si="2830"/>
        <v>1478.0062644740042</v>
      </c>
      <c r="AX4016" s="34">
        <f t="shared" ca="1" si="2830"/>
        <v>1498.9644584555388</v>
      </c>
      <c r="AY4016" s="34">
        <f t="shared" ca="1" si="2830"/>
        <v>1519.6044292940257</v>
      </c>
      <c r="AZ4016" s="34">
        <f t="shared" ca="1" si="2830"/>
        <v>1539.9240173801716</v>
      </c>
      <c r="BA4016" s="34">
        <f t="shared" ca="1" si="2830"/>
        <v>1559.9214622470365</v>
      </c>
      <c r="BB4016" s="34">
        <f t="shared" ca="1" si="2830"/>
        <v>1579.5953764156293</v>
      </c>
      <c r="BC4016" s="34">
        <f t="shared" ca="1" si="2830"/>
        <v>1598.9447201723042</v>
      </c>
      <c r="BD4016" s="34">
        <f t="shared" ca="1" si="2830"/>
        <v>1617.9687773055903</v>
      </c>
      <c r="BE4016" s="34">
        <f t="shared" ca="1" si="2830"/>
        <v>1636.6671318214044</v>
      </c>
      <c r="BF4016" s="34">
        <f t="shared" ca="1" si="2830"/>
        <v>1655.0396456478179</v>
      </c>
    </row>
    <row r="4017" spans="1:58" x14ac:dyDescent="0.2">
      <c r="A4017" s="9" t="str">
        <f t="shared" si="2824"/>
        <v>Suriname</v>
      </c>
      <c r="C4017" s="34">
        <f t="shared" ref="C4017:AH4017" ca="1" si="2831">C3779*C3321</f>
        <v>6.3686151928602204</v>
      </c>
      <c r="D4017" s="34">
        <f t="shared" ca="1" si="2831"/>
        <v>6.4672633969865991</v>
      </c>
      <c r="E4017" s="34">
        <f t="shared" ca="1" si="2831"/>
        <v>6.5626488775613874</v>
      </c>
      <c r="F4017" s="34">
        <f t="shared" ca="1" si="2831"/>
        <v>6.6547297303912272</v>
      </c>
      <c r="G4017" s="34">
        <f t="shared" ca="1" si="2831"/>
        <v>6.7434712443061677</v>
      </c>
      <c r="H4017" s="34">
        <f t="shared" ca="1" si="2831"/>
        <v>6.8288455265249146</v>
      </c>
      <c r="I4017" s="34">
        <f t="shared" ca="1" si="2831"/>
        <v>6.9108311255950872</v>
      </c>
      <c r="J4017" s="34">
        <f t="shared" ca="1" si="2831"/>
        <v>6.9894126545168342</v>
      </c>
      <c r="K4017" s="34">
        <f t="shared" ca="1" si="2831"/>
        <v>7.0645804163784325</v>
      </c>
      <c r="L4017" s="34">
        <f t="shared" ca="1" si="2831"/>
        <v>7.1363300345662211</v>
      </c>
      <c r="M4017" s="34">
        <f t="shared" ca="1" si="2831"/>
        <v>7.2046620893539597</v>
      </c>
      <c r="N4017" s="34">
        <f t="shared" ca="1" si="2831"/>
        <v>7.2695817624372916</v>
      </c>
      <c r="O4017" s="34">
        <f t="shared" ca="1" si="2831"/>
        <v>7.3310984907495325</v>
      </c>
      <c r="P4017" s="34">
        <f t="shared" ca="1" si="2831"/>
        <v>7.3892256306840105</v>
      </c>
      <c r="Q4017" s="34">
        <f t="shared" ca="1" si="2831"/>
        <v>7.4439801336489158</v>
      </c>
      <c r="R4017" s="34">
        <f t="shared" ca="1" si="2831"/>
        <v>7.495382233701454</v>
      </c>
      <c r="S4017" s="34">
        <f t="shared" ca="1" si="2831"/>
        <v>7.5434551478394374</v>
      </c>
      <c r="T4017" s="34">
        <f t="shared" ca="1" si="2831"/>
        <v>7.5882247893786303</v>
      </c>
      <c r="U4017" s="34">
        <f t="shared" ca="1" si="2831"/>
        <v>7.6297194947049061</v>
      </c>
      <c r="V4017" s="34">
        <f t="shared" ca="1" si="2831"/>
        <v>7.6679697635702633</v>
      </c>
      <c r="W4017" s="34">
        <f t="shared" ca="1" si="2831"/>
        <v>7.7030080129898817</v>
      </c>
      <c r="X4017" s="34">
        <f t="shared" ca="1" si="2831"/>
        <v>7.7348683447024467</v>
      </c>
      <c r="Y4017" s="34">
        <f t="shared" ca="1" si="2831"/>
        <v>7.7635863260687863</v>
      </c>
      <c r="Z4017" s="34">
        <f t="shared" ca="1" si="2831"/>
        <v>7.7891987842132382</v>
      </c>
      <c r="AA4017" s="34">
        <f t="shared" ca="1" si="2831"/>
        <v>7.8117436131466107</v>
      </c>
      <c r="AB4017" s="34">
        <f t="shared" ca="1" si="2831"/>
        <v>7.831259593557931</v>
      </c>
      <c r="AC4017" s="34">
        <f t="shared" ca="1" si="2831"/>
        <v>7.8477862249151871</v>
      </c>
      <c r="AD4017" s="34">
        <f t="shared" ca="1" si="2831"/>
        <v>7.861363569481604</v>
      </c>
      <c r="AE4017" s="34">
        <f t="shared" ca="1" si="2831"/>
        <v>7.8720321078225535</v>
      </c>
      <c r="AF4017" s="34">
        <f t="shared" ca="1" si="2831"/>
        <v>7.8798326053574694</v>
      </c>
      <c r="AG4017" s="34">
        <f t="shared" ca="1" si="2831"/>
        <v>7.8848059894921647</v>
      </c>
      <c r="AH4017" s="34">
        <f t="shared" ca="1" si="2831"/>
        <v>7.8869932368587925</v>
      </c>
      <c r="AI4017" s="34">
        <f t="shared" ref="AI4017:BF4017" ca="1" si="2832">AI3779*AI3321</f>
        <v>7.8864352701817859</v>
      </c>
      <c r="AJ4017" s="34">
        <f t="shared" ca="1" si="2832"/>
        <v>7.8831728642876877</v>
      </c>
      <c r="AK4017" s="34">
        <f t="shared" ca="1" si="2832"/>
        <v>7.8772465607755615</v>
      </c>
      <c r="AL4017" s="34">
        <f t="shared" ca="1" si="2832"/>
        <v>7.8686965908722915</v>
      </c>
      <c r="AM4017" s="34">
        <f t="shared" ca="1" si="2832"/>
        <v>7.8575628060017628</v>
      </c>
      <c r="AN4017" s="34">
        <f t="shared" ca="1" si="2832"/>
        <v>7.8438846156082063</v>
      </c>
      <c r="AO4017" s="34">
        <f t="shared" ca="1" si="2832"/>
        <v>7.8277009317829052</v>
      </c>
      <c r="AP4017" s="34">
        <f t="shared" ca="1" si="2832"/>
        <v>7.8090501202594629</v>
      </c>
      <c r="AQ4017" s="34">
        <f t="shared" ca="1" si="2832"/>
        <v>7.787969957354635</v>
      </c>
      <c r="AR4017" s="34">
        <f t="shared" ca="1" si="2832"/>
        <v>7.7644975924486586</v>
      </c>
      <c r="AS4017" s="34">
        <f t="shared" ca="1" si="2832"/>
        <v>7.7386695156126057</v>
      </c>
      <c r="AT4017" s="34">
        <f t="shared" ca="1" si="2832"/>
        <v>7.7105215300097916</v>
      </c>
      <c r="AU4017" s="34">
        <f t="shared" ca="1" si="2832"/>
        <v>7.6800887287126134</v>
      </c>
      <c r="AV4017" s="34">
        <f t="shared" ca="1" si="2832"/>
        <v>7.6474054755951046</v>
      </c>
      <c r="AW4017" s="34">
        <f t="shared" ca="1" si="2832"/>
        <v>7.6125053899759028</v>
      </c>
      <c r="AX4017" s="34">
        <f t="shared" ca="1" si="2832"/>
        <v>7.5754213347064949</v>
      </c>
      <c r="AY4017" s="34">
        <f t="shared" ca="1" si="2832"/>
        <v>7.5361854074137264</v>
      </c>
      <c r="AZ4017" s="34">
        <f t="shared" ca="1" si="2832"/>
        <v>7.4948289346239578</v>
      </c>
      <c r="BA4017" s="34">
        <f t="shared" ca="1" si="2832"/>
        <v>7.4513824685096166</v>
      </c>
      <c r="BB4017" s="34">
        <f t="shared" ca="1" si="2832"/>
        <v>7.4058757860178881</v>
      </c>
      <c r="BC4017" s="34">
        <f t="shared" ca="1" si="2832"/>
        <v>7.3583378901536776</v>
      </c>
      <c r="BD4017" s="34">
        <f t="shared" ca="1" si="2832"/>
        <v>7.3087970132056919</v>
      </c>
      <c r="BE4017" s="34">
        <f t="shared" ca="1" si="2832"/>
        <v>7.2572806217157808</v>
      </c>
      <c r="BF4017" s="34">
        <f t="shared" ca="1" si="2832"/>
        <v>7.2038154230085754</v>
      </c>
    </row>
    <row r="4018" spans="1:58" x14ac:dyDescent="0.2">
      <c r="A4018" s="9" t="str">
        <f t="shared" si="2824"/>
        <v>Sweden</v>
      </c>
      <c r="C4018" s="34">
        <f t="shared" ref="C4018:AH4018" ca="1" si="2833">C3780*C3322</f>
        <v>112.50380862185278</v>
      </c>
      <c r="D4018" s="34">
        <f t="shared" ca="1" si="2833"/>
        <v>112.80558065791223</v>
      </c>
      <c r="E4018" s="34">
        <f t="shared" ca="1" si="2833"/>
        <v>113.10333163632168</v>
      </c>
      <c r="F4018" s="34">
        <f t="shared" ca="1" si="2833"/>
        <v>113.39707872228436</v>
      </c>
      <c r="G4018" s="34">
        <f t="shared" ca="1" si="2833"/>
        <v>113.68683861743871</v>
      </c>
      <c r="H4018" s="34">
        <f t="shared" ca="1" si="2833"/>
        <v>113.97262757275699</v>
      </c>
      <c r="I4018" s="34">
        <f t="shared" ca="1" si="2833"/>
        <v>114.25446140110814</v>
      </c>
      <c r="J4018" s="34">
        <f t="shared" ca="1" si="2833"/>
        <v>114.53235548951199</v>
      </c>
      <c r="K4018" s="34">
        <f t="shared" ca="1" si="2833"/>
        <v>114.80632481106689</v>
      </c>
      <c r="L4018" s="34">
        <f t="shared" ca="1" si="2833"/>
        <v>115.07638393657847</v>
      </c>
      <c r="M4018" s="34">
        <f t="shared" ca="1" si="2833"/>
        <v>115.34254704587173</v>
      </c>
      <c r="N4018" s="34">
        <f t="shared" ca="1" si="2833"/>
        <v>115.60482793881486</v>
      </c>
      <c r="O4018" s="34">
        <f t="shared" ca="1" si="2833"/>
        <v>115.86324004603736</v>
      </c>
      <c r="P4018" s="34">
        <f t="shared" ca="1" si="2833"/>
        <v>116.11779643937081</v>
      </c>
      <c r="Q4018" s="34">
        <f t="shared" ca="1" si="2833"/>
        <v>116.36850984199538</v>
      </c>
      <c r="R4018" s="34">
        <f t="shared" ca="1" si="2833"/>
        <v>116.6153926383205</v>
      </c>
      <c r="S4018" s="34">
        <f t="shared" ca="1" si="2833"/>
        <v>116.85845688358306</v>
      </c>
      <c r="T4018" s="34">
        <f t="shared" ca="1" si="2833"/>
        <v>117.09771431319116</v>
      </c>
      <c r="U4018" s="34">
        <f t="shared" ca="1" si="2833"/>
        <v>117.33317635179741</v>
      </c>
      <c r="V4018" s="34">
        <f t="shared" ca="1" si="2833"/>
        <v>117.56485412212966</v>
      </c>
      <c r="W4018" s="34">
        <f t="shared" ca="1" si="2833"/>
        <v>117.79275845356287</v>
      </c>
      <c r="X4018" s="34">
        <f t="shared" ca="1" si="2833"/>
        <v>118.01689989046024</v>
      </c>
      <c r="Y4018" s="34">
        <f t="shared" ca="1" si="2833"/>
        <v>118.23728870026719</v>
      </c>
      <c r="Z4018" s="34">
        <f t="shared" ca="1" si="2833"/>
        <v>118.45393488138633</v>
      </c>
      <c r="AA4018" s="34">
        <f t="shared" ca="1" si="2833"/>
        <v>118.66684817081652</v>
      </c>
      <c r="AB4018" s="34">
        <f t="shared" ca="1" si="2833"/>
        <v>118.87603805158452</v>
      </c>
      <c r="AC4018" s="34">
        <f t="shared" ca="1" si="2833"/>
        <v>119.08151375995206</v>
      </c>
      <c r="AD4018" s="34">
        <f t="shared" ca="1" si="2833"/>
        <v>119.28328429242639</v>
      </c>
      <c r="AE4018" s="34">
        <f t="shared" ca="1" si="2833"/>
        <v>119.48135841255731</v>
      </c>
      <c r="AF4018" s="34">
        <f t="shared" ca="1" si="2833"/>
        <v>119.67574465754865</v>
      </c>
      <c r="AG4018" s="34">
        <f t="shared" ca="1" si="2833"/>
        <v>119.86645134466657</v>
      </c>
      <c r="AH4018" s="34">
        <f t="shared" ca="1" si="2833"/>
        <v>120.05348657747288</v>
      </c>
      <c r="AI4018" s="34">
        <f t="shared" ref="AI4018:BF4018" ca="1" si="2834">AI3780*AI3322</f>
        <v>120.23685825186546</v>
      </c>
      <c r="AJ4018" s="34">
        <f t="shared" ca="1" si="2834"/>
        <v>120.41657406195374</v>
      </c>
      <c r="AK4018" s="34">
        <f t="shared" ca="1" si="2834"/>
        <v>120.59264150575109</v>
      </c>
      <c r="AL4018" s="34">
        <f t="shared" ca="1" si="2834"/>
        <v>120.76506789071192</v>
      </c>
      <c r="AM4018" s="34">
        <f t="shared" ca="1" si="2834"/>
        <v>120.93386033909526</v>
      </c>
      <c r="AN4018" s="34">
        <f t="shared" ca="1" si="2834"/>
        <v>121.09902579318218</v>
      </c>
      <c r="AO4018" s="34">
        <f t="shared" ca="1" si="2834"/>
        <v>121.26057102032874</v>
      </c>
      <c r="AP4018" s="34">
        <f t="shared" ca="1" si="2834"/>
        <v>121.4185026178817</v>
      </c>
      <c r="AQ4018" s="34">
        <f t="shared" ca="1" si="2834"/>
        <v>121.57282701793837</v>
      </c>
      <c r="AR4018" s="34">
        <f t="shared" ca="1" si="2834"/>
        <v>121.72355049197751</v>
      </c>
      <c r="AS4018" s="34">
        <f t="shared" ca="1" si="2834"/>
        <v>121.87067915534278</v>
      </c>
      <c r="AT4018" s="34">
        <f t="shared" ca="1" si="2834"/>
        <v>122.01421897160529</v>
      </c>
      <c r="AU4018" s="34">
        <f t="shared" ca="1" si="2834"/>
        <v>122.15417575678616</v>
      </c>
      <c r="AV4018" s="34">
        <f t="shared" ca="1" si="2834"/>
        <v>122.29055518346617</v>
      </c>
      <c r="AW4018" s="34">
        <f t="shared" ca="1" si="2834"/>
        <v>122.42336278476282</v>
      </c>
      <c r="AX4018" s="34">
        <f t="shared" ca="1" si="2834"/>
        <v>122.55260395820147</v>
      </c>
      <c r="AY4018" s="34">
        <f t="shared" ca="1" si="2834"/>
        <v>122.67828396946113</v>
      </c>
      <c r="AZ4018" s="34">
        <f t="shared" ca="1" si="2834"/>
        <v>122.8004079560211</v>
      </c>
      <c r="BA4018" s="34">
        <f t="shared" ca="1" si="2834"/>
        <v>122.91898093068893</v>
      </c>
      <c r="BB4018" s="34">
        <f t="shared" ca="1" si="2834"/>
        <v>123.03400778503567</v>
      </c>
      <c r="BC4018" s="34">
        <f t="shared" ca="1" si="2834"/>
        <v>123.1454932927189</v>
      </c>
      <c r="BD4018" s="34">
        <f t="shared" ca="1" si="2834"/>
        <v>123.25344211271903</v>
      </c>
      <c r="BE4018" s="34">
        <f t="shared" ca="1" si="2834"/>
        <v>123.3578587924693</v>
      </c>
      <c r="BF4018" s="34">
        <f t="shared" ca="1" si="2834"/>
        <v>123.45874777090495</v>
      </c>
    </row>
    <row r="4019" spans="1:58" x14ac:dyDescent="0.2">
      <c r="A4019" s="9" t="str">
        <f t="shared" si="2824"/>
        <v>Switzerland</v>
      </c>
      <c r="C4019" s="34">
        <f t="shared" ref="C4019:AH4019" ca="1" si="2835">C3781*C3323</f>
        <v>80.102835249467205</v>
      </c>
      <c r="D4019" s="34">
        <f t="shared" ca="1" si="2835"/>
        <v>80.473275226876041</v>
      </c>
      <c r="E4019" s="34">
        <f t="shared" ca="1" si="2835"/>
        <v>80.839641741470189</v>
      </c>
      <c r="F4019" s="34">
        <f t="shared" ca="1" si="2835"/>
        <v>81.201973488698528</v>
      </c>
      <c r="G4019" s="34">
        <f t="shared" ca="1" si="2835"/>
        <v>81.560308193480282</v>
      </c>
      <c r="H4019" s="34">
        <f t="shared" ca="1" si="2835"/>
        <v>81.914682627007252</v>
      </c>
      <c r="I4019" s="34">
        <f t="shared" ca="1" si="2835"/>
        <v>82.265132623960767</v>
      </c>
      <c r="J4019" s="34">
        <f t="shared" ca="1" si="2835"/>
        <v>82.611693100066731</v>
      </c>
      <c r="K4019" s="34">
        <f t="shared" ca="1" si="2835"/>
        <v>82.954398069917744</v>
      </c>
      <c r="L4019" s="34">
        <f t="shared" ca="1" si="2835"/>
        <v>83.293280664997909</v>
      </c>
      <c r="M4019" s="34">
        <f t="shared" ca="1" si="2835"/>
        <v>83.628373151851306</v>
      </c>
      <c r="N4019" s="34">
        <f t="shared" ca="1" si="2835"/>
        <v>83.959706950340419</v>
      </c>
      <c r="O4019" s="34">
        <f t="shared" ca="1" si="2835"/>
        <v>84.28731265194574</v>
      </c>
      <c r="P4019" s="34">
        <f t="shared" ca="1" si="2835"/>
        <v>84.611220038062186</v>
      </c>
      <c r="Q4019" s="34">
        <f t="shared" ca="1" si="2835"/>
        <v>84.931458098252236</v>
      </c>
      <c r="R4019" s="34">
        <f t="shared" ca="1" si="2835"/>
        <v>85.248055048420014</v>
      </c>
      <c r="S4019" s="34">
        <f t="shared" ca="1" si="2835"/>
        <v>85.561038348873225</v>
      </c>
      <c r="T4019" s="34">
        <f t="shared" ca="1" si="2835"/>
        <v>85.870434722244454</v>
      </c>
      <c r="U4019" s="34">
        <f t="shared" ca="1" si="2835"/>
        <v>86.176270171245264</v>
      </c>
      <c r="V4019" s="34">
        <f t="shared" ca="1" si="2835"/>
        <v>86.478569996230391</v>
      </c>
      <c r="W4019" s="34">
        <f t="shared" ca="1" si="2835"/>
        <v>86.777358812551341</v>
      </c>
      <c r="X4019" s="34">
        <f t="shared" ca="1" si="2835"/>
        <v>87.072660567681496</v>
      </c>
      <c r="Y4019" s="34">
        <f t="shared" ca="1" si="2835"/>
        <v>87.36449855809694</v>
      </c>
      <c r="Z4019" s="34">
        <f t="shared" ca="1" si="2835"/>
        <v>87.652895445899333</v>
      </c>
      <c r="AA4019" s="34">
        <f t="shared" ca="1" si="2835"/>
        <v>87.93787327516911</v>
      </c>
      <c r="AB4019" s="34">
        <f t="shared" ca="1" si="2835"/>
        <v>88.219453488039207</v>
      </c>
      <c r="AC4019" s="34">
        <f t="shared" ca="1" si="2835"/>
        <v>88.497656940480525</v>
      </c>
      <c r="AD4019" s="34">
        <f t="shared" ca="1" si="2835"/>
        <v>88.772503917792733</v>
      </c>
      <c r="AE4019" s="34">
        <f t="shared" ca="1" si="2835"/>
        <v>89.044014149794407</v>
      </c>
      <c r="AF4019" s="34">
        <f t="shared" ca="1" si="2835"/>
        <v>89.3122068257086</v>
      </c>
      <c r="AG4019" s="34">
        <f t="shared" ca="1" si="2835"/>
        <v>89.577100608740409</v>
      </c>
      <c r="AH4019" s="34">
        <f t="shared" ca="1" si="2835"/>
        <v>89.83871365034436</v>
      </c>
      <c r="AI4019" s="34">
        <f t="shared" ref="AI4019:BF4019" ca="1" si="2836">AI3781*AI3323</f>
        <v>90.097063604180534</v>
      </c>
      <c r="AJ4019" s="34">
        <f t="shared" ca="1" si="2836"/>
        <v>90.352167639758832</v>
      </c>
      <c r="AK4019" s="34">
        <f t="shared" ca="1" si="2836"/>
        <v>90.604042455771861</v>
      </c>
      <c r="AL4019" s="34">
        <f t="shared" ca="1" si="2836"/>
        <v>90.852704293117569</v>
      </c>
      <c r="AM4019" s="34">
        <f t="shared" ca="1" si="2836"/>
        <v>91.098168947612791</v>
      </c>
      <c r="AN4019" s="34">
        <f t="shared" ca="1" si="2836"/>
        <v>91.340451782400621</v>
      </c>
      <c r="AO4019" s="34">
        <f t="shared" ca="1" si="2836"/>
        <v>91.579567740053676</v>
      </c>
      <c r="AP4019" s="34">
        <f t="shared" ca="1" si="2836"/>
        <v>91.815531354376574</v>
      </c>
      <c r="AQ4019" s="34">
        <f t="shared" ca="1" si="2836"/>
        <v>92.048356761911435</v>
      </c>
      <c r="AR4019" s="34">
        <f t="shared" ca="1" si="2836"/>
        <v>92.278057713149565</v>
      </c>
      <c r="AS4019" s="34">
        <f t="shared" ca="1" si="2836"/>
        <v>92.504647583454144</v>
      </c>
      <c r="AT4019" s="34">
        <f t="shared" ca="1" si="2836"/>
        <v>92.728139383697851</v>
      </c>
      <c r="AU4019" s="34">
        <f t="shared" ca="1" si="2836"/>
        <v>92.948545770620171</v>
      </c>
      <c r="AV4019" s="34">
        <f t="shared" ca="1" si="2836"/>
        <v>93.165879056909404</v>
      </c>
      <c r="AW4019" s="34">
        <f t="shared" ca="1" si="2836"/>
        <v>93.380151221013847</v>
      </c>
      <c r="AX4019" s="34">
        <f t="shared" ca="1" si="2836"/>
        <v>93.59137391668763</v>
      </c>
      <c r="AY4019" s="34">
        <f t="shared" ca="1" si="2836"/>
        <v>93.799558482276382</v>
      </c>
      <c r="AZ4019" s="34">
        <f t="shared" ca="1" si="2836"/>
        <v>94.004715949747634</v>
      </c>
      <c r="BA4019" s="34">
        <f t="shared" ca="1" si="2836"/>
        <v>94.206857053471779</v>
      </c>
      <c r="BB4019" s="34">
        <f t="shared" ca="1" si="2836"/>
        <v>94.4059922387586</v>
      </c>
      <c r="BC4019" s="34">
        <f t="shared" ca="1" si="2836"/>
        <v>94.602131670154989</v>
      </c>
      <c r="BD4019" s="34">
        <f t="shared" ca="1" si="2836"/>
        <v>94.795285239509028</v>
      </c>
      <c r="BE4019" s="34">
        <f t="shared" ca="1" si="2836"/>
        <v>94.985462573806117</v>
      </c>
      <c r="BF4019" s="34">
        <f t="shared" ca="1" si="2836"/>
        <v>95.172673042782407</v>
      </c>
    </row>
    <row r="4020" spans="1:58" x14ac:dyDescent="0.2">
      <c r="A4020" s="9" t="str">
        <f t="shared" si="2824"/>
        <v>Syrian Arab Republic</v>
      </c>
      <c r="C4020" s="34">
        <f t="shared" ref="C4020:AH4020" ca="1" si="2837">C3782*C3324</f>
        <v>60.403061199165798</v>
      </c>
      <c r="D4020" s="34">
        <f t="shared" ca="1" si="2837"/>
        <v>67.705086067466539</v>
      </c>
      <c r="E4020" s="34">
        <f t="shared" ca="1" si="2837"/>
        <v>75.31220555868596</v>
      </c>
      <c r="F4020" s="34">
        <f t="shared" ca="1" si="2837"/>
        <v>83.20666104854314</v>
      </c>
      <c r="G4020" s="34">
        <f t="shared" ca="1" si="2837"/>
        <v>91.369133238635129</v>
      </c>
      <c r="H4020" s="34">
        <f t="shared" ca="1" si="2837"/>
        <v>99.778883778095533</v>
      </c>
      <c r="I4020" s="34">
        <f t="shared" ca="1" si="2837"/>
        <v>108.41390166567666</v>
      </c>
      <c r="J4020" s="34">
        <f t="shared" ca="1" si="2837"/>
        <v>117.25105257418512</v>
      </c>
      <c r="K4020" s="34">
        <f t="shared" ca="1" si="2837"/>
        <v>126.26622935236144</v>
      </c>
      <c r="L4020" s="34">
        <f t="shared" ca="1" si="2837"/>
        <v>135.43450209125101</v>
      </c>
      <c r="M4020" s="34">
        <f t="shared" ca="1" si="2837"/>
        <v>144.73026628289725</v>
      </c>
      <c r="N4020" s="34">
        <f t="shared" ca="1" si="2837"/>
        <v>154.12738775084321</v>
      </c>
      <c r="O4020" s="34">
        <f t="shared" ca="1" si="2837"/>
        <v>163.59934318599142</v>
      </c>
      <c r="P4020" s="34">
        <f t="shared" ca="1" si="2837"/>
        <v>173.11935527788654</v>
      </c>
      <c r="Q4020" s="34">
        <f t="shared" ca="1" si="2837"/>
        <v>182.66052158505639</v>
      </c>
      <c r="R4020" s="34">
        <f t="shared" ca="1" si="2837"/>
        <v>192.19593644008148</v>
      </c>
      <c r="S4020" s="34">
        <f t="shared" ca="1" si="2837"/>
        <v>201.69880532752896</v>
      </c>
      <c r="T4020" s="34">
        <f t="shared" ca="1" si="2837"/>
        <v>211.14255131157256</v>
      </c>
      <c r="U4020" s="34">
        <f t="shared" ca="1" si="2837"/>
        <v>220.50091321616824</v>
      </c>
      <c r="V4020" s="34">
        <f t="shared" ca="1" si="2837"/>
        <v>229.74803538073144</v>
      </c>
      <c r="W4020" s="34">
        <f t="shared" ca="1" si="2837"/>
        <v>238.85854891918618</v>
      </c>
      <c r="X4020" s="34">
        <f t="shared" ca="1" si="2837"/>
        <v>247.80764450960723</v>
      </c>
      <c r="Y4020" s="34">
        <f t="shared" ca="1" si="2837"/>
        <v>256.57113682462602</v>
      </c>
      <c r="Z4020" s="34">
        <f t="shared" ca="1" si="2837"/>
        <v>265.1255207897139</v>
      </c>
      <c r="AA4020" s="34">
        <f t="shared" ca="1" si="2837"/>
        <v>273.44801991835891</v>
      </c>
      <c r="AB4020" s="34">
        <f t="shared" ca="1" si="2837"/>
        <v>281.51662702929798</v>
      </c>
      <c r="AC4020" s="34">
        <f t="shared" ca="1" si="2837"/>
        <v>289.31013769244447</v>
      </c>
      <c r="AD4020" s="34">
        <f t="shared" ca="1" si="2837"/>
        <v>296.80817678714527</v>
      </c>
      <c r="AE4020" s="34">
        <f t="shared" ca="1" si="2837"/>
        <v>303.9912185817048</v>
      </c>
      <c r="AF4020" s="34">
        <f t="shared" ca="1" si="2837"/>
        <v>310.84060076261017</v>
      </c>
      <c r="AG4020" s="34">
        <f t="shared" ca="1" si="2837"/>
        <v>317.33853285234306</v>
      </c>
      <c r="AH4020" s="34">
        <f t="shared" ca="1" si="2837"/>
        <v>323.46809946246935</v>
      </c>
      <c r="AI4020" s="34">
        <f t="shared" ref="AI4020:BF4020" ca="1" si="2838">AI3782*AI3324</f>
        <v>329.21325882577861</v>
      </c>
      <c r="AJ4020" s="34">
        <f t="shared" ca="1" si="2838"/>
        <v>334.55883704914186</v>
      </c>
      <c r="AK4020" s="34">
        <f t="shared" ca="1" si="2838"/>
        <v>339.49051851722226</v>
      </c>
      <c r="AL4020" s="34">
        <f t="shared" ca="1" si="2838"/>
        <v>343.994832867649</v>
      </c>
      <c r="AM4020" s="34">
        <f t="shared" ca="1" si="2838"/>
        <v>348.05913893943858</v>
      </c>
      <c r="AN4020" s="34">
        <f t="shared" ca="1" si="2838"/>
        <v>351.67160608261128</v>
      </c>
      <c r="AO4020" s="34">
        <f t="shared" ca="1" si="2838"/>
        <v>354.82119319394099</v>
      </c>
      <c r="AP4020" s="34">
        <f t="shared" ca="1" si="2838"/>
        <v>357.49762582608923</v>
      </c>
      <c r="AQ4020" s="34">
        <f t="shared" ca="1" si="2838"/>
        <v>359.69137169290411</v>
      </c>
      <c r="AR4020" s="34">
        <f t="shared" ca="1" si="2838"/>
        <v>361.39361487456483</v>
      </c>
      <c r="AS4020" s="34">
        <f t="shared" ca="1" si="2838"/>
        <v>362.59622900050249</v>
      </c>
      <c r="AT4020" s="34">
        <f t="shared" ca="1" si="2838"/>
        <v>363.29174966834478</v>
      </c>
      <c r="AU4020" s="34">
        <f t="shared" ca="1" si="2838"/>
        <v>363.47334633356269</v>
      </c>
      <c r="AV4020" s="34">
        <f t="shared" ca="1" si="2838"/>
        <v>363.13479388389322</v>
      </c>
      <c r="AW4020" s="34">
        <f t="shared" ca="1" si="2838"/>
        <v>362.27044409012927</v>
      </c>
      <c r="AX4020" s="34">
        <f t="shared" ca="1" si="2838"/>
        <v>360.87519710764553</v>
      </c>
      <c r="AY4020" s="34">
        <f t="shared" ca="1" si="2838"/>
        <v>358.9444731803066</v>
      </c>
      <c r="AZ4020" s="34">
        <f t="shared" ca="1" si="2838"/>
        <v>356.4741846835862</v>
      </c>
      <c r="BA4020" s="34">
        <f t="shared" ca="1" si="2838"/>
        <v>353.46070862347364</v>
      </c>
      <c r="BB4020" s="34">
        <f t="shared" ca="1" si="2838"/>
        <v>349.90085969520021</v>
      </c>
      <c r="BC4020" s="34">
        <f t="shared" ca="1" si="2838"/>
        <v>345.79186398666957</v>
      </c>
      <c r="BD4020" s="34">
        <f t="shared" ca="1" si="2838"/>
        <v>341.13133340211692</v>
      </c>
      <c r="BE4020" s="34">
        <f t="shared" ca="1" si="2838"/>
        <v>335.91724086450915</v>
      </c>
      <c r="BF4020" s="34">
        <f t="shared" ca="1" si="2838"/>
        <v>330.14789634709655</v>
      </c>
    </row>
    <row r="4021" spans="1:58" x14ac:dyDescent="0.2">
      <c r="A4021" s="9" t="str">
        <f t="shared" si="2824"/>
        <v>Tajikistan</v>
      </c>
      <c r="C4021" s="34">
        <f t="shared" ref="C4021:AH4021" ca="1" si="2839">C3783*C3325</f>
        <v>124.99911871911149</v>
      </c>
      <c r="D4021" s="34">
        <f t="shared" ca="1" si="2839"/>
        <v>129.52904328392879</v>
      </c>
      <c r="E4021" s="34">
        <f t="shared" ca="1" si="2839"/>
        <v>134.06731008713413</v>
      </c>
      <c r="F4021" s="34">
        <f t="shared" ca="1" si="2839"/>
        <v>138.60938764424228</v>
      </c>
      <c r="G4021" s="34">
        <f t="shared" ca="1" si="2839"/>
        <v>143.15089715782756</v>
      </c>
      <c r="H4021" s="34">
        <f t="shared" ca="1" si="2839"/>
        <v>147.68761820091916</v>
      </c>
      <c r="I4021" s="34">
        <f t="shared" ca="1" si="2839"/>
        <v>152.21549315210254</v>
      </c>
      <c r="J4021" s="34">
        <f t="shared" ca="1" si="2839"/>
        <v>156.73063046389126</v>
      </c>
      <c r="K4021" s="34">
        <f t="shared" ca="1" si="2839"/>
        <v>161.22930684766905</v>
      </c>
      <c r="L4021" s="34">
        <f t="shared" ca="1" si="2839"/>
        <v>165.70796845906548</v>
      </c>
      <c r="M4021" s="34">
        <f t="shared" ca="1" si="2839"/>
        <v>170.16323116736328</v>
      </c>
      <c r="N4021" s="34">
        <f t="shared" ca="1" si="2839"/>
        <v>174.59187999131487</v>
      </c>
      <c r="O4021" s="34">
        <f t="shared" ca="1" si="2839"/>
        <v>178.99086778196965</v>
      </c>
      <c r="P4021" s="34">
        <f t="shared" ca="1" si="2839"/>
        <v>183.35731323064562</v>
      </c>
      <c r="Q4021" s="34">
        <f t="shared" ca="1" si="2839"/>
        <v>187.68849827734351</v>
      </c>
      <c r="R4021" s="34">
        <f t="shared" ca="1" si="2839"/>
        <v>191.98186499153823</v>
      </c>
      <c r="S4021" s="34">
        <f t="shared" ca="1" si="2839"/>
        <v>196.23501199376858</v>
      </c>
      <c r="T4021" s="34">
        <f t="shared" ca="1" si="2839"/>
        <v>200.44569048260018</v>
      </c>
      <c r="U4021" s="34">
        <f t="shared" ca="1" si="2839"/>
        <v>204.61179992766199</v>
      </c>
      <c r="V4021" s="34">
        <f t="shared" ca="1" si="2839"/>
        <v>208.73138348534653</v>
      </c>
      <c r="W4021" s="34">
        <f t="shared" ca="1" si="2839"/>
        <v>212.80262318977509</v>
      </c>
      <c r="X4021" s="34">
        <f t="shared" ca="1" si="2839"/>
        <v>216.82383496753963</v>
      </c>
      <c r="Y4021" s="34">
        <f t="shared" ca="1" si="2839"/>
        <v>220.79346352082092</v>
      </c>
      <c r="Z4021" s="34">
        <f t="shared" ca="1" si="2839"/>
        <v>224.71007711950949</v>
      </c>
      <c r="AA4021" s="34">
        <f t="shared" ca="1" si="2839"/>
        <v>228.57236233925113</v>
      </c>
      <c r="AB4021" s="34">
        <f t="shared" ca="1" si="2839"/>
        <v>232.37911877866154</v>
      </c>
      <c r="AC4021" s="34">
        <f t="shared" ca="1" si="2839"/>
        <v>236.12925378555695</v>
      </c>
      <c r="AD4021" s="34">
        <f t="shared" ca="1" si="2839"/>
        <v>239.82177721865975</v>
      </c>
      <c r="AE4021" s="34">
        <f t="shared" ca="1" si="2839"/>
        <v>243.45579626819938</v>
      </c>
      <c r="AF4021" s="34">
        <f t="shared" ca="1" si="2839"/>
        <v>247.0305103558434</v>
      </c>
      <c r="AG4021" s="34">
        <f t="shared" ca="1" si="2839"/>
        <v>250.54520613173705</v>
      </c>
      <c r="AH4021" s="34">
        <f t="shared" ca="1" si="2839"/>
        <v>253.9992525837892</v>
      </c>
      <c r="AI4021" s="34">
        <f t="shared" ref="AI4021:BF4021" ca="1" si="2840">AI3783*AI3325</f>
        <v>257.39209627206378</v>
      </c>
      <c r="AJ4021" s="34">
        <f t="shared" ca="1" si="2840"/>
        <v>260.72325669891148</v>
      </c>
      <c r="AK4021" s="34">
        <f t="shared" ca="1" si="2840"/>
        <v>263.99232182356593</v>
      </c>
      <c r="AL4021" s="34">
        <f t="shared" ca="1" si="2840"/>
        <v>267.1989437280198</v>
      </c>
      <c r="AM4021" s="34">
        <f t="shared" ca="1" si="2840"/>
        <v>270.34283443943059</v>
      </c>
      <c r="AN4021" s="34">
        <f t="shared" ca="1" si="2840"/>
        <v>273.42376191276344</v>
      </c>
      <c r="AO4021" s="34">
        <f t="shared" ca="1" si="2840"/>
        <v>276.44154617612458</v>
      </c>
      <c r="AP4021" s="34">
        <f t="shared" ca="1" si="2840"/>
        <v>279.39605563995173</v>
      </c>
      <c r="AQ4021" s="34">
        <f t="shared" ca="1" si="2840"/>
        <v>282.28720357025509</v>
      </c>
      <c r="AR4021" s="34">
        <f t="shared" ca="1" si="2840"/>
        <v>285.11494472510964</v>
      </c>
      <c r="AS4021" s="34">
        <f t="shared" ca="1" si="2840"/>
        <v>287.87927215287107</v>
      </c>
      <c r="AT4021" s="34">
        <f t="shared" ca="1" si="2840"/>
        <v>290.58021414978293</v>
      </c>
      <c r="AU4021" s="34">
        <f t="shared" ca="1" si="2840"/>
        <v>293.2178313741158</v>
      </c>
      <c r="AV4021" s="34">
        <f t="shared" ca="1" si="2840"/>
        <v>295.79221411340825</v>
      </c>
      <c r="AW4021" s="34">
        <f t="shared" ca="1" si="2840"/>
        <v>298.30347970102792</v>
      </c>
      <c r="AX4021" s="34">
        <f t="shared" ca="1" si="2840"/>
        <v>300.75177007781764</v>
      </c>
      <c r="AY4021" s="34">
        <f t="shared" ca="1" si="2840"/>
        <v>303.137249494385</v>
      </c>
      <c r="AZ4021" s="34">
        <f t="shared" ca="1" si="2840"/>
        <v>305.46010234930958</v>
      </c>
      <c r="BA4021" s="34">
        <f t="shared" ca="1" si="2840"/>
        <v>307.72053115845654</v>
      </c>
      <c r="BB4021" s="34">
        <f t="shared" ca="1" si="2840"/>
        <v>309.91875465036367</v>
      </c>
      <c r="BC4021" s="34">
        <f t="shared" ca="1" si="2840"/>
        <v>312.05500598267412</v>
      </c>
      <c r="BD4021" s="34">
        <f t="shared" ca="1" si="2840"/>
        <v>314.12953107449465</v>
      </c>
      <c r="BE4021" s="34">
        <f t="shared" ca="1" si="2840"/>
        <v>316.14258704963487</v>
      </c>
      <c r="BF4021" s="34">
        <f t="shared" ca="1" si="2840"/>
        <v>318.09444078561046</v>
      </c>
    </row>
    <row r="4022" spans="1:58" x14ac:dyDescent="0.2">
      <c r="A4022" s="9" t="str">
        <f t="shared" si="2824"/>
        <v>Thailand</v>
      </c>
      <c r="C4022" s="34">
        <f t="shared" ref="C4022:AH4022" ca="1" si="2841">C3784*C3326</f>
        <v>650.76744188907935</v>
      </c>
      <c r="D4022" s="34">
        <f t="shared" ca="1" si="2841"/>
        <v>646.74490804586958</v>
      </c>
      <c r="E4022" s="34">
        <f t="shared" ca="1" si="2841"/>
        <v>642.59564341078305</v>
      </c>
      <c r="F4022" s="34">
        <f t="shared" ca="1" si="2841"/>
        <v>638.33081794398311</v>
      </c>
      <c r="G4022" s="34">
        <f t="shared" ca="1" si="2841"/>
        <v>633.96128739469987</v>
      </c>
      <c r="H4022" s="34">
        <f t="shared" ca="1" si="2841"/>
        <v>629.49759098743334</v>
      </c>
      <c r="I4022" s="34">
        <f t="shared" ca="1" si="2841"/>
        <v>624.94995043023323</v>
      </c>
      <c r="J4022" s="34">
        <f t="shared" ca="1" si="2841"/>
        <v>620.32827011639733</v>
      </c>
      <c r="K4022" s="34">
        <f t="shared" ca="1" si="2841"/>
        <v>615.64213839853107</v>
      </c>
      <c r="L4022" s="34">
        <f t="shared" ca="1" si="2841"/>
        <v>610.90082982082254</v>
      </c>
      <c r="M4022" s="34">
        <f t="shared" ca="1" si="2841"/>
        <v>606.1133082029022</v>
      </c>
      <c r="N4022" s="34">
        <f t="shared" ca="1" si="2841"/>
        <v>601.28823047550395</v>
      </c>
      <c r="O4022" s="34">
        <f t="shared" ca="1" si="2841"/>
        <v>596.43395117537773</v>
      </c>
      <c r="P4022" s="34">
        <f t="shared" ca="1" si="2841"/>
        <v>591.55852751320856</v>
      </c>
      <c r="Q4022" s="34">
        <f t="shared" ca="1" si="2841"/>
        <v>586.66972493508911</v>
      </c>
      <c r="R4022" s="34">
        <f t="shared" ca="1" si="2841"/>
        <v>581.77502310406385</v>
      </c>
      <c r="S4022" s="34">
        <f t="shared" ca="1" si="2841"/>
        <v>576.88162223452787</v>
      </c>
      <c r="T4022" s="34">
        <f t="shared" ca="1" si="2841"/>
        <v>571.99644971752298</v>
      </c>
      <c r="U4022" s="34">
        <f t="shared" ca="1" si="2841"/>
        <v>567.12616698065597</v>
      </c>
      <c r="V4022" s="34">
        <f t="shared" ca="1" si="2841"/>
        <v>562.27717653120624</v>
      </c>
      <c r="W4022" s="34">
        <f t="shared" ca="1" si="2841"/>
        <v>557.45562913608023</v>
      </c>
      <c r="X4022" s="34">
        <f t="shared" ca="1" si="2841"/>
        <v>552.66743109637196</v>
      </c>
      <c r="Y4022" s="34">
        <f t="shared" ca="1" si="2841"/>
        <v>547.91825157879748</v>
      </c>
      <c r="Z4022" s="34">
        <f t="shared" ca="1" si="2841"/>
        <v>543.21352996996529</v>
      </c>
      <c r="AA4022" s="34">
        <f t="shared" ca="1" si="2841"/>
        <v>538.55848322341478</v>
      </c>
      <c r="AB4022" s="34">
        <f t="shared" ca="1" si="2841"/>
        <v>533.95811317233836</v>
      </c>
      <c r="AC4022" s="34">
        <f t="shared" ca="1" si="2841"/>
        <v>529.41721378436739</v>
      </c>
      <c r="AD4022" s="34">
        <f t="shared" ca="1" si="2841"/>
        <v>524.94037833745347</v>
      </c>
      <c r="AE4022" s="34">
        <f t="shared" ca="1" si="2841"/>
        <v>520.53200649887242</v>
      </c>
      <c r="AF4022" s="34">
        <f t="shared" ca="1" si="2841"/>
        <v>516.19631129141635</v>
      </c>
      <c r="AG4022" s="34">
        <f t="shared" ca="1" si="2841"/>
        <v>511.93732593341144</v>
      </c>
      <c r="AH4022" s="34">
        <f t="shared" ca="1" si="2841"/>
        <v>507.75891054099719</v>
      </c>
      <c r="AI4022" s="34">
        <f t="shared" ref="AI4022:BF4022" ca="1" si="2842">AI3784*AI3326</f>
        <v>503.66475868330775</v>
      </c>
      <c r="AJ4022" s="34">
        <f t="shared" ca="1" si="2842"/>
        <v>499.65840378246799</v>
      </c>
      <c r="AK4022" s="34">
        <f t="shared" ca="1" si="2842"/>
        <v>495.74322535218619</v>
      </c>
      <c r="AL4022" s="34">
        <f t="shared" ca="1" si="2842"/>
        <v>491.92245506986126</v>
      </c>
      <c r="AM4022" s="34">
        <f t="shared" ca="1" si="2842"/>
        <v>488.19918267870298</v>
      </c>
      <c r="AN4022" s="34">
        <f t="shared" ca="1" si="2842"/>
        <v>484.57636171706241</v>
      </c>
      <c r="AO4022" s="34">
        <f t="shared" ca="1" si="2842"/>
        <v>481.05681507350118</v>
      </c>
      <c r="AP4022" s="34">
        <f t="shared" ca="1" si="2842"/>
        <v>477.64324036676703</v>
      </c>
      <c r="AQ4022" s="34">
        <f t="shared" ca="1" si="2842"/>
        <v>474.3382151509681</v>
      </c>
      <c r="AR4022" s="34">
        <f t="shared" ca="1" si="2842"/>
        <v>471.14420194650518</v>
      </c>
      <c r="AS4022" s="34">
        <f t="shared" ca="1" si="2842"/>
        <v>468.06355309827342</v>
      </c>
      <c r="AT4022" s="34">
        <f t="shared" ca="1" si="2842"/>
        <v>465.09851546291509</v>
      </c>
      <c r="AU4022" s="34">
        <f t="shared" ca="1" si="2842"/>
        <v>462.25123492771138</v>
      </c>
      <c r="AV4022" s="34">
        <f t="shared" ca="1" si="2842"/>
        <v>459.52376076366136</v>
      </c>
      <c r="AW4022" s="34">
        <f t="shared" ca="1" si="2842"/>
        <v>456.91804981597897</v>
      </c>
      <c r="AX4022" s="34">
        <f t="shared" ca="1" si="2842"/>
        <v>454.43597053525895</v>
      </c>
      <c r="AY4022" s="34">
        <f t="shared" ca="1" si="2842"/>
        <v>452.07930685314375</v>
      </c>
      <c r="AZ4022" s="34">
        <f t="shared" ca="1" si="2842"/>
        <v>449.84976190608057</v>
      </c>
      <c r="BA4022" s="34">
        <f t="shared" ca="1" si="2842"/>
        <v>447.74896161125395</v>
      </c>
      <c r="BB4022" s="34">
        <f t="shared" ca="1" si="2842"/>
        <v>445.77845809863345</v>
      </c>
      <c r="BC4022" s="34">
        <f t="shared" ca="1" si="2842"/>
        <v>443.9397330035136</v>
      </c>
      <c r="BD4022" s="34">
        <f t="shared" ca="1" si="2842"/>
        <v>442.23420062353745</v>
      </c>
      <c r="BE4022" s="34">
        <f t="shared" ca="1" si="2842"/>
        <v>440.6632109445809</v>
      </c>
      <c r="BF4022" s="34">
        <f t="shared" ca="1" si="2842"/>
        <v>439.22805253962048</v>
      </c>
    </row>
    <row r="4023" spans="1:58" x14ac:dyDescent="0.2">
      <c r="A4023" s="9" t="str">
        <f t="shared" si="2824"/>
        <v>Timor-Leste</v>
      </c>
      <c r="C4023" s="34">
        <f t="shared" ref="C4023:AH4023" ca="1" si="2843">C3785*C3327</f>
        <v>18.3436685649115</v>
      </c>
      <c r="D4023" s="34">
        <f t="shared" ca="1" si="2843"/>
        <v>18.984762209654733</v>
      </c>
      <c r="E4023" s="34">
        <f t="shared" ca="1" si="2843"/>
        <v>19.618096999443459</v>
      </c>
      <c r="F4023" s="34">
        <f t="shared" ca="1" si="2843"/>
        <v>20.242862876482668</v>
      </c>
      <c r="G4023" s="34">
        <f t="shared" ca="1" si="2843"/>
        <v>20.858285202608325</v>
      </c>
      <c r="H4023" s="34">
        <f t="shared" ca="1" si="2843"/>
        <v>21.463624631560993</v>
      </c>
      <c r="I4023" s="34">
        <f t="shared" ca="1" si="2843"/>
        <v>22.058176830930424</v>
      </c>
      <c r="J4023" s="34">
        <f t="shared" ca="1" si="2843"/>
        <v>22.641272069812771</v>
      </c>
      <c r="K4023" s="34">
        <f t="shared" ca="1" si="2843"/>
        <v>23.212274687616571</v>
      </c>
      <c r="L4023" s="34">
        <f t="shared" ca="1" si="2843"/>
        <v>23.770582458603034</v>
      </c>
      <c r="M4023" s="34">
        <f t="shared" ca="1" si="2843"/>
        <v>24.315625866029198</v>
      </c>
      <c r="N4023" s="34">
        <f t="shared" ca="1" si="2843"/>
        <v>24.846867298790446</v>
      </c>
      <c r="O4023" s="34">
        <f t="shared" ca="1" si="2843"/>
        <v>25.363800182759739</v>
      </c>
      <c r="P4023" s="34">
        <f t="shared" ca="1" si="2843"/>
        <v>25.865948058004719</v>
      </c>
      <c r="Q4023" s="34">
        <f t="shared" ca="1" si="2843"/>
        <v>26.352863612369248</v>
      </c>
      <c r="R4023" s="34">
        <f t="shared" ca="1" si="2843"/>
        <v>26.824127680930768</v>
      </c>
      <c r="S4023" s="34">
        <f t="shared" ca="1" si="2843"/>
        <v>27.279348220125218</v>
      </c>
      <c r="T4023" s="34">
        <f t="shared" ca="1" si="2843"/>
        <v>27.718159264450101</v>
      </c>
      <c r="U4023" s="34">
        <f t="shared" ca="1" si="2843"/>
        <v>28.140219873012196</v>
      </c>
      <c r="V4023" s="34">
        <f t="shared" ca="1" si="2843"/>
        <v>28.545213072334622</v>
      </c>
      <c r="W4023" s="34">
        <f t="shared" ca="1" si="2843"/>
        <v>28.932844801232772</v>
      </c>
      <c r="X4023" s="34">
        <f t="shared" ca="1" si="2843"/>
        <v>29.302842862855925</v>
      </c>
      <c r="Y4023" s="34">
        <f t="shared" ca="1" si="2843"/>
        <v>29.654955888466628</v>
      </c>
      <c r="Z4023" s="34">
        <f t="shared" ca="1" si="2843"/>
        <v>29.988952316827572</v>
      </c>
      <c r="AA4023" s="34">
        <f t="shared" ca="1" si="2843"/>
        <v>30.30461939265324</v>
      </c>
      <c r="AB4023" s="34">
        <f t="shared" ca="1" si="2843"/>
        <v>30.601762186994776</v>
      </c>
      <c r="AC4023" s="34">
        <f t="shared" ca="1" si="2843"/>
        <v>30.880202642078167</v>
      </c>
      <c r="AD4023" s="34">
        <f t="shared" ca="1" si="2843"/>
        <v>31.139778642545746</v>
      </c>
      <c r="AE4023" s="34">
        <f t="shared" ca="1" si="2843"/>
        <v>31.380343114844791</v>
      </c>
      <c r="AF4023" s="34">
        <f t="shared" ca="1" si="2843"/>
        <v>31.601763155979917</v>
      </c>
      <c r="AG4023" s="34">
        <f t="shared" ca="1" si="2843"/>
        <v>31.803919192709269</v>
      </c>
      <c r="AH4023" s="34">
        <f t="shared" ca="1" si="2843"/>
        <v>31.986704171827419</v>
      </c>
      <c r="AI4023" s="34">
        <f t="shared" ref="AI4023:BF4023" ca="1" si="2844">AI3785*AI3327</f>
        <v>32.150022782034398</v>
      </c>
      <c r="AJ4023" s="34">
        <f t="shared" ca="1" si="2844"/>
        <v>32.293790707565343</v>
      </c>
      <c r="AK4023" s="34">
        <f t="shared" ca="1" si="2844"/>
        <v>32.417933913684791</v>
      </c>
      <c r="AL4023" s="34">
        <f t="shared" ca="1" si="2844"/>
        <v>32.522387963836458</v>
      </c>
      <c r="AM4023" s="34">
        <f t="shared" ca="1" si="2844"/>
        <v>32.607097368180646</v>
      </c>
      <c r="AN4023" s="34">
        <f t="shared" ca="1" si="2844"/>
        <v>32.672014963052689</v>
      </c>
      <c r="AO4023" s="34">
        <f t="shared" ca="1" si="2844"/>
        <v>32.717101320858582</v>
      </c>
      <c r="AP4023" s="34">
        <f t="shared" ca="1" si="2844"/>
        <v>32.742324189686961</v>
      </c>
      <c r="AQ4023" s="34">
        <f t="shared" ca="1" si="2844"/>
        <v>32.74765796196786</v>
      </c>
      <c r="AR4023" s="34">
        <f t="shared" ca="1" si="2844"/>
        <v>32.733083171339743</v>
      </c>
      <c r="AS4023" s="34">
        <f t="shared" ca="1" si="2844"/>
        <v>32.698586016948397</v>
      </c>
      <c r="AT4023" s="34">
        <f t="shared" ca="1" si="2844"/>
        <v>32.644157914196008</v>
      </c>
      <c r="AU4023" s="34">
        <f t="shared" ca="1" si="2844"/>
        <v>32.569795071116523</v>
      </c>
      <c r="AV4023" s="34">
        <f t="shared" ca="1" si="2844"/>
        <v>32.475498089337897</v>
      </c>
      <c r="AW4023" s="34">
        <f t="shared" ca="1" si="2844"/>
        <v>32.361271588768432</v>
      </c>
      <c r="AX4023" s="34">
        <f t="shared" ca="1" si="2844"/>
        <v>32.227123854972739</v>
      </c>
      <c r="AY4023" s="34">
        <f t="shared" ca="1" si="2844"/>
        <v>32.07306650831984</v>
      </c>
      <c r="AZ4023" s="34">
        <f t="shared" ca="1" si="2844"/>
        <v>31.899114193885925</v>
      </c>
      <c r="BA4023" s="34">
        <f t="shared" ca="1" si="2844"/>
        <v>31.70528429124095</v>
      </c>
      <c r="BB4023" s="34">
        <f t="shared" ca="1" si="2844"/>
        <v>31.491596643117255</v>
      </c>
      <c r="BC4023" s="34">
        <f t="shared" ca="1" si="2844"/>
        <v>31.258073302075776</v>
      </c>
      <c r="BD4023" s="34">
        <f t="shared" ca="1" si="2844"/>
        <v>31.004738294237043</v>
      </c>
      <c r="BE4023" s="34">
        <f t="shared" ca="1" si="2844"/>
        <v>30.731617399268014</v>
      </c>
      <c r="BF4023" s="34">
        <f t="shared" ca="1" si="2844"/>
        <v>30.438737945693877</v>
      </c>
    </row>
    <row r="4024" spans="1:58" x14ac:dyDescent="0.2">
      <c r="A4024" s="9" t="str">
        <f t="shared" si="2824"/>
        <v>Togo</v>
      </c>
      <c r="C4024" s="34">
        <f t="shared" ref="C4024:AH4024" ca="1" si="2845">C3786*C3328</f>
        <v>11.305400217005456</v>
      </c>
      <c r="D4024" s="34">
        <f t="shared" ca="1" si="2845"/>
        <v>12.76529334973119</v>
      </c>
      <c r="E4024" s="34">
        <f t="shared" ca="1" si="2845"/>
        <v>14.356805816598785</v>
      </c>
      <c r="F4024" s="34">
        <f t="shared" ca="1" si="2845"/>
        <v>16.085076947808343</v>
      </c>
      <c r="G4024" s="34">
        <f t="shared" ca="1" si="2845"/>
        <v>17.954815246963754</v>
      </c>
      <c r="H4024" s="34">
        <f t="shared" ca="1" si="2845"/>
        <v>19.970253141234345</v>
      </c>
      <c r="I4024" s="34">
        <f t="shared" ca="1" si="2845"/>
        <v>22.135106720714123</v>
      </c>
      <c r="J4024" s="34">
        <f t="shared" ca="1" si="2845"/>
        <v>24.452540944068158</v>
      </c>
      <c r="K4024" s="34">
        <f t="shared" ca="1" si="2845"/>
        <v>26.925140677098337</v>
      </c>
      <c r="L4024" s="34">
        <f t="shared" ca="1" si="2845"/>
        <v>29.554887818446673</v>
      </c>
      <c r="M4024" s="34">
        <f t="shared" ca="1" si="2845"/>
        <v>32.343144655189853</v>
      </c>
      <c r="N4024" s="34">
        <f t="shared" ca="1" si="2845"/>
        <v>35.290643483068948</v>
      </c>
      <c r="O4024" s="34">
        <f t="shared" ca="1" si="2845"/>
        <v>38.397482423886636</v>
      </c>
      <c r="P4024" s="34">
        <f t="shared" ca="1" si="2845"/>
        <v>41.663127278013505</v>
      </c>
      <c r="Q4024" s="34">
        <f t="shared" ca="1" si="2845"/>
        <v>45.086419164600237</v>
      </c>
      <c r="R4024" s="34">
        <f t="shared" ca="1" si="2845"/>
        <v>48.665587627050286</v>
      </c>
      <c r="S4024" s="34">
        <f t="shared" ca="1" si="2845"/>
        <v>52.39826881745099</v>
      </c>
      <c r="T4024" s="34">
        <f t="shared" ca="1" si="2845"/>
        <v>56.281528321304066</v>
      </c>
      <c r="U4024" s="34">
        <f t="shared" ca="1" si="2845"/>
        <v>60.311888143252261</v>
      </c>
      <c r="V4024" s="34">
        <f t="shared" ca="1" si="2845"/>
        <v>64.485357345251856</v>
      </c>
      <c r="W4024" s="34">
        <f t="shared" ca="1" si="2845"/>
        <v>68.797465810468921</v>
      </c>
      <c r="X4024" s="34">
        <f t="shared" ca="1" si="2845"/>
        <v>73.243300598284918</v>
      </c>
      <c r="Y4024" s="34">
        <f t="shared" ca="1" si="2845"/>
        <v>77.817544357504232</v>
      </c>
      <c r="Z4024" s="34">
        <f t="shared" ca="1" si="2845"/>
        <v>82.514515275047302</v>
      </c>
      <c r="AA4024" s="34">
        <f t="shared" ca="1" si="2845"/>
        <v>87.328208055220301</v>
      </c>
      <c r="AB4024" s="34">
        <f t="shared" ca="1" si="2845"/>
        <v>92.252335448804317</v>
      </c>
      <c r="AC4024" s="34">
        <f t="shared" ca="1" si="2845"/>
        <v>97.280369880787745</v>
      </c>
      <c r="AD4024" s="34">
        <f t="shared" ca="1" si="2845"/>
        <v>102.40558475928931</v>
      </c>
      <c r="AE4024" s="34">
        <f t="shared" ca="1" si="2845"/>
        <v>107.62109508523427</v>
      </c>
      <c r="AF4024" s="34">
        <f t="shared" ca="1" si="2845"/>
        <v>112.91989702144828</v>
      </c>
      <c r="AG4024" s="34">
        <f t="shared" ca="1" si="2845"/>
        <v>118.29490612032508</v>
      </c>
      <c r="AH4024" s="34">
        <f t="shared" ca="1" si="2845"/>
        <v>123.73899395003326</v>
      </c>
      <c r="AI4024" s="34">
        <f t="shared" ref="AI4024:BF4024" ca="1" si="2846">AI3786*AI3328</f>
        <v>129.24502289986702</v>
      </c>
      <c r="AJ4024" s="34">
        <f t="shared" ca="1" si="2846"/>
        <v>134.80587898490543</v>
      </c>
      <c r="AK4024" s="34">
        <f t="shared" ca="1" si="2846"/>
        <v>140.41450250835447</v>
      </c>
      <c r="AL4024" s="34">
        <f t="shared" ca="1" si="2846"/>
        <v>146.06391647607586</v>
      </c>
      <c r="AM4024" s="34">
        <f t="shared" ca="1" si="2846"/>
        <v>151.74725269179186</v>
      </c>
      <c r="AN4024" s="34">
        <f t="shared" ca="1" si="2846"/>
        <v>157.45777549272398</v>
      </c>
      <c r="AO4024" s="34">
        <f t="shared" ca="1" si="2846"/>
        <v>163.18890311410578</v>
      </c>
      <c r="AP4024" s="34">
        <f t="shared" ca="1" si="2846"/>
        <v>168.93422669666674</v>
      </c>
      <c r="AQ4024" s="34">
        <f t="shared" ca="1" si="2846"/>
        <v>174.6875269740982</v>
      </c>
      <c r="AR4024" s="34">
        <f t="shared" ca="1" si="2846"/>
        <v>180.44278869735498</v>
      </c>
      <c r="AS4024" s="34">
        <f t="shared" ca="1" si="2846"/>
        <v>186.19421286981918</v>
      </c>
      <c r="AT4024" s="34">
        <f t="shared" ca="1" si="2846"/>
        <v>191.93622688160201</v>
      </c>
      <c r="AU4024" s="34">
        <f t="shared" ca="1" si="2846"/>
        <v>197.66349264307303</v>
      </c>
      <c r="AV4024" s="34">
        <f t="shared" ca="1" si="2846"/>
        <v>203.37091282687524</v>
      </c>
      <c r="AW4024" s="34">
        <f t="shared" ca="1" si="2846"/>
        <v>209.05363533475665</v>
      </c>
      <c r="AX4024" s="34">
        <f t="shared" ca="1" si="2846"/>
        <v>214.70705611032955</v>
      </c>
      <c r="AY4024" s="34">
        <f t="shared" ca="1" si="2846"/>
        <v>220.32682042194349</v>
      </c>
      <c r="AZ4024" s="34">
        <f t="shared" ca="1" si="2846"/>
        <v>225.90882274102594</v>
      </c>
      <c r="BA4024" s="34">
        <f t="shared" ca="1" si="2846"/>
        <v>231.44920534111012</v>
      </c>
      <c r="BB4024" s="34">
        <f t="shared" ca="1" si="2846"/>
        <v>236.94435574110835</v>
      </c>
      <c r="BC4024" s="34">
        <f t="shared" ca="1" si="2846"/>
        <v>242.39090311381437</v>
      </c>
      <c r="BD4024" s="34">
        <f t="shared" ca="1" si="2846"/>
        <v>247.78571377686904</v>
      </c>
      <c r="BE4024" s="34">
        <f t="shared" ca="1" si="2846"/>
        <v>253.12588587911273</v>
      </c>
      <c r="BF4024" s="34">
        <f t="shared" ca="1" si="2846"/>
        <v>258.40874339007223</v>
      </c>
    </row>
    <row r="4025" spans="1:58" x14ac:dyDescent="0.2">
      <c r="A4025" s="9" t="str">
        <f t="shared" si="2824"/>
        <v>Tokelau</v>
      </c>
      <c r="C4025" s="34">
        <f t="shared" ref="C4025:AH4025" ca="1" si="2847">C3787*C3329</f>
        <v>0.28198395973353907</v>
      </c>
      <c r="D4025" s="34">
        <f t="shared" ca="1" si="2847"/>
        <v>0.28526753995360271</v>
      </c>
      <c r="E4025" s="34">
        <f t="shared" ca="1" si="2847"/>
        <v>0.28846717230020846</v>
      </c>
      <c r="F4025" s="34">
        <f t="shared" ca="1" si="2847"/>
        <v>0.29158378925699069</v>
      </c>
      <c r="G4025" s="34">
        <f t="shared" ca="1" si="2847"/>
        <v>0.29461841927633309</v>
      </c>
      <c r="H4025" s="34">
        <f t="shared" ca="1" si="2847"/>
        <v>0.29757217692507126</v>
      </c>
      <c r="I4025" s="34">
        <f t="shared" ca="1" si="2847"/>
        <v>0.30044625350915277</v>
      </c>
      <c r="J4025" s="34">
        <f t="shared" ca="1" si="2847"/>
        <v>0.30324190818175978</v>
      </c>
      <c r="K4025" s="34">
        <f t="shared" ca="1" si="2847"/>
        <v>0.30596045953557399</v>
      </c>
      <c r="L4025" s="34">
        <f t="shared" ca="1" si="2847"/>
        <v>0.30860327767650975</v>
      </c>
      <c r="M4025" s="34">
        <f t="shared" ca="1" si="2847"/>
        <v>0.31117177677330865</v>
      </c>
      <c r="N4025" s="34">
        <f t="shared" ca="1" si="2847"/>
        <v>0.31366740807486593</v>
      </c>
      <c r="O4025" s="34">
        <f t="shared" ca="1" si="2847"/>
        <v>0.31609165338500617</v>
      </c>
      <c r="P4025" s="34">
        <f t="shared" ca="1" si="2847"/>
        <v>0.31844601898261776</v>
      </c>
      <c r="Q4025" s="34">
        <f t="shared" ca="1" si="2847"/>
        <v>0.32073202997356498</v>
      </c>
      <c r="R4025" s="34">
        <f t="shared" ca="1" si="2847"/>
        <v>0.32295122505958801</v>
      </c>
      <c r="S4025" s="34">
        <f t="shared" ca="1" si="2847"/>
        <v>0.32510515170845838</v>
      </c>
      <c r="T4025" s="34">
        <f t="shared" ca="1" si="2847"/>
        <v>0.32719536170894509</v>
      </c>
      <c r="U4025" s="34">
        <f t="shared" ca="1" si="2847"/>
        <v>0.32922340709364223</v>
      </c>
      <c r="V4025" s="34">
        <f t="shared" ca="1" si="2847"/>
        <v>0.33119083641239427</v>
      </c>
      <c r="W4025" s="34">
        <f t="shared" ca="1" si="2847"/>
        <v>0.33309919133890148</v>
      </c>
      <c r="X4025" s="34">
        <f t="shared" ca="1" si="2847"/>
        <v>0.33495000359307464</v>
      </c>
      <c r="Y4025" s="34">
        <f t="shared" ca="1" si="2847"/>
        <v>0.33674479216183012</v>
      </c>
      <c r="Z4025" s="34">
        <f t="shared" ca="1" si="2847"/>
        <v>0.33848506080122787</v>
      </c>
      <c r="AA4025" s="34">
        <f t="shared" ca="1" si="2847"/>
        <v>0.34017229580317637</v>
      </c>
      <c r="AB4025" s="34">
        <f t="shared" ca="1" si="2847"/>
        <v>0.34180796401031149</v>
      </c>
      <c r="AC4025" s="34">
        <f t="shared" ca="1" si="2847"/>
        <v>0.34339351106310823</v>
      </c>
      <c r="AD4025" s="34">
        <f t="shared" ca="1" si="2847"/>
        <v>0.34493035986379189</v>
      </c>
      <c r="AE4025" s="34">
        <f t="shared" ca="1" si="2847"/>
        <v>0.34641990924215066</v>
      </c>
      <c r="AF4025" s="34">
        <f t="shared" ca="1" si="2847"/>
        <v>0.34786353280893323</v>
      </c>
      <c r="AG4025" s="34">
        <f t="shared" ca="1" si="2847"/>
        <v>0.34926257798310695</v>
      </c>
      <c r="AH4025" s="34">
        <f t="shared" ca="1" si="2847"/>
        <v>0.35061836517986494</v>
      </c>
      <c r="AI4025" s="34">
        <f t="shared" ref="AI4025:BF4025" ca="1" si="2848">AI3787*AI3329</f>
        <v>0.35193218714688979</v>
      </c>
      <c r="AJ4025" s="34">
        <f t="shared" ca="1" si="2848"/>
        <v>0.35320530843700432</v>
      </c>
      <c r="AK4025" s="34">
        <f t="shared" ca="1" si="2848"/>
        <v>0.35443896500596034</v>
      </c>
      <c r="AL4025" s="34">
        <f t="shared" ca="1" si="2848"/>
        <v>0.35563436392472847</v>
      </c>
      <c r="AM4025" s="34">
        <f t="shared" ca="1" si="2848"/>
        <v>0.35679268319625607</v>
      </c>
      <c r="AN4025" s="34">
        <f t="shared" ca="1" si="2848"/>
        <v>0.3579150716672535</v>
      </c>
      <c r="AO4025" s="34">
        <f t="shared" ca="1" si="2848"/>
        <v>0.35900264902613865</v>
      </c>
      <c r="AP4025" s="34">
        <f t="shared" ca="1" si="2848"/>
        <v>0.36005650587883292</v>
      </c>
      <c r="AQ4025" s="34">
        <f t="shared" ca="1" si="2848"/>
        <v>0.36107770389463617</v>
      </c>
      <c r="AR4025" s="34">
        <f t="shared" ca="1" si="2848"/>
        <v>0.36206727601492944</v>
      </c>
      <c r="AS4025" s="34">
        <f t="shared" ca="1" si="2848"/>
        <v>0.36302622671794904</v>
      </c>
      <c r="AT4025" s="34">
        <f t="shared" ca="1" si="2848"/>
        <v>0.36395553233335382</v>
      </c>
      <c r="AU4025" s="34">
        <f t="shared" ca="1" si="2848"/>
        <v>0.36485614140075845</v>
      </c>
      <c r="AV4025" s="34">
        <f t="shared" ca="1" si="2848"/>
        <v>0.36572897506683993</v>
      </c>
      <c r="AW4025" s="34">
        <f t="shared" ca="1" si="2848"/>
        <v>0.36657492751603066</v>
      </c>
      <c r="AX4025" s="34">
        <f t="shared" ca="1" si="2848"/>
        <v>0.36739486643020286</v>
      </c>
      <c r="AY4025" s="34">
        <f t="shared" ca="1" si="2848"/>
        <v>0.36818963347311229</v>
      </c>
      <c r="AZ4025" s="34">
        <f t="shared" ca="1" si="2848"/>
        <v>0.36896004479571543</v>
      </c>
      <c r="BA4025" s="34">
        <f t="shared" ca="1" si="2848"/>
        <v>0.36970689155880015</v>
      </c>
      <c r="BB4025" s="34">
        <f t="shared" ca="1" si="2848"/>
        <v>0.37043094046967262</v>
      </c>
      <c r="BC4025" s="34">
        <f t="shared" ca="1" si="2848"/>
        <v>0.37113293432993116</v>
      </c>
      <c r="BD4025" s="34">
        <f t="shared" ca="1" si="2848"/>
        <v>0.37181359259162289</v>
      </c>
      <c r="BE4025" s="34">
        <f t="shared" ca="1" si="2848"/>
        <v>0.37247361191933093</v>
      </c>
      <c r="BF4025" s="34">
        <f t="shared" ca="1" si="2848"/>
        <v>0.37311366675597052</v>
      </c>
    </row>
    <row r="4026" spans="1:58" x14ac:dyDescent="0.2">
      <c r="A4026" s="9" t="str">
        <f t="shared" si="2824"/>
        <v>Tonga</v>
      </c>
      <c r="C4026" s="34">
        <f t="shared" ref="C4026:AH4026" ca="1" si="2849">C3788*C3330</f>
        <v>1.6624656213598921</v>
      </c>
      <c r="D4026" s="34">
        <f t="shared" ca="1" si="2849"/>
        <v>1.6865140312081044</v>
      </c>
      <c r="E4026" s="34">
        <f t="shared" ca="1" si="2849"/>
        <v>1.7100113815664222</v>
      </c>
      <c r="F4026" s="34">
        <f t="shared" ca="1" si="2849"/>
        <v>1.7329538753662836</v>
      </c>
      <c r="G4026" s="34">
        <f t="shared" ca="1" si="2849"/>
        <v>1.7553386299720721</v>
      </c>
      <c r="H4026" s="34">
        <f t="shared" ca="1" si="2849"/>
        <v>1.777163619809293</v>
      </c>
      <c r="I4026" s="34">
        <f t="shared" ca="1" si="2849"/>
        <v>1.7984276202205909</v>
      </c>
      <c r="J4026" s="34">
        <f t="shared" ca="1" si="2849"/>
        <v>1.819130152740009</v>
      </c>
      <c r="K4026" s="34">
        <f t="shared" ca="1" si="2849"/>
        <v>1.8392714319447525</v>
      </c>
      <c r="L4026" s="34">
        <f t="shared" ca="1" si="2849"/>
        <v>1.8588523140166484</v>
      </c>
      <c r="M4026" s="34">
        <f t="shared" ca="1" si="2849"/>
        <v>1.8778742471187919</v>
      </c>
      <c r="N4026" s="34">
        <f t="shared" ca="1" si="2849"/>
        <v>1.8963392236707715</v>
      </c>
      <c r="O4026" s="34">
        <f t="shared" ca="1" si="2849"/>
        <v>1.9142497345834952</v>
      </c>
      <c r="P4026" s="34">
        <f t="shared" ca="1" si="2849"/>
        <v>1.9316087254961887</v>
      </c>
      <c r="Q4026" s="34">
        <f t="shared" ca="1" si="2849"/>
        <v>1.9484195550397594</v>
      </c>
      <c r="R4026" s="34">
        <f t="shared" ca="1" si="2849"/>
        <v>1.9646859551366809</v>
      </c>
      <c r="S4026" s="34">
        <f t="shared" ca="1" si="2849"/>
        <v>1.9804119933328264</v>
      </c>
      <c r="T4026" s="34">
        <f t="shared" ca="1" si="2849"/>
        <v>1.9956020371455203</v>
      </c>
      <c r="U4026" s="34">
        <f t="shared" ca="1" si="2849"/>
        <v>2.0102607204005145</v>
      </c>
      <c r="V4026" s="34">
        <f t="shared" ca="1" si="2849"/>
        <v>2.0243929115230488</v>
      </c>
      <c r="W4026" s="34">
        <f t="shared" ca="1" si="2849"/>
        <v>2.0380036837393565</v>
      </c>
      <c r="X4026" s="34">
        <f t="shared" ca="1" si="2849"/>
        <v>2.0510982871394061</v>
      </c>
      <c r="Y4026" s="34">
        <f t="shared" ca="1" si="2849"/>
        <v>2.0636821225452002</v>
      </c>
      <c r="Z4026" s="34">
        <f t="shared" ca="1" si="2849"/>
        <v>2.0757607171261263</v>
      </c>
      <c r="AA4026" s="34">
        <f t="shared" ca="1" si="2849"/>
        <v>2.0873397016983133</v>
      </c>
      <c r="AB4026" s="34">
        <f t="shared" ca="1" si="2849"/>
        <v>2.0984247896433019</v>
      </c>
      <c r="AC4026" s="34">
        <f t="shared" ca="1" si="2849"/>
        <v>2.1090217573783221</v>
      </c>
      <c r="AD4026" s="34">
        <f t="shared" ca="1" si="2849"/>
        <v>2.1191364263108654</v>
      </c>
      <c r="AE4026" s="34">
        <f t="shared" ca="1" si="2849"/>
        <v>2.1287746462084618</v>
      </c>
      <c r="AF4026" s="34">
        <f t="shared" ca="1" si="2849"/>
        <v>2.1379422799154479</v>
      </c>
      <c r="AG4026" s="34">
        <f t="shared" ca="1" si="2849"/>
        <v>2.1466451893476952</v>
      </c>
      <c r="AH4026" s="34">
        <f t="shared" ca="1" si="2849"/>
        <v>2.1548892226985763</v>
      </c>
      <c r="AI4026" s="34">
        <f t="shared" ref="AI4026:BF4026" ca="1" si="2850">AI3788*AI3330</f>
        <v>2.1626802027893732</v>
      </c>
      <c r="AJ4026" s="34">
        <f t="shared" ca="1" si="2850"/>
        <v>2.17002391649961</v>
      </c>
      <c r="AK4026" s="34">
        <f t="shared" ca="1" si="2850"/>
        <v>2.17692610521323</v>
      </c>
      <c r="AL4026" s="34">
        <f t="shared" ca="1" si="2850"/>
        <v>2.1833924562198628</v>
      </c>
      <c r="AM4026" s="34">
        <f t="shared" ca="1" si="2850"/>
        <v>2.1894285950112069</v>
      </c>
      <c r="AN4026" s="34">
        <f t="shared" ca="1" si="2850"/>
        <v>2.1950400784155568</v>
      </c>
      <c r="AO4026" s="34">
        <f t="shared" ca="1" si="2850"/>
        <v>2.2002323885144239</v>
      </c>
      <c r="AP4026" s="34">
        <f t="shared" ca="1" si="2850"/>
        <v>2.2050109272890444</v>
      </c>
      <c r="AQ4026" s="34">
        <f t="shared" ca="1" si="2850"/>
        <v>2.2093810119455748</v>
      </c>
      <c r="AR4026" s="34">
        <f t="shared" ca="1" si="2850"/>
        <v>2.2133478708710421</v>
      </c>
      <c r="AS4026" s="34">
        <f t="shared" ca="1" si="2850"/>
        <v>2.2169166401731277</v>
      </c>
      <c r="AT4026" s="34">
        <f t="shared" ca="1" si="2850"/>
        <v>2.2200923607607654</v>
      </c>
      <c r="AU4026" s="34">
        <f t="shared" ca="1" si="2850"/>
        <v>2.2228799759235245</v>
      </c>
      <c r="AV4026" s="34">
        <f t="shared" ca="1" si="2850"/>
        <v>2.225284329370913</v>
      </c>
      <c r="AW4026" s="34">
        <f t="shared" ca="1" si="2850"/>
        <v>2.2273101636936383</v>
      </c>
      <c r="AX4026" s="34">
        <f t="shared" ca="1" si="2850"/>
        <v>2.2289621192125861</v>
      </c>
      <c r="AY4026" s="34">
        <f t="shared" ca="1" si="2850"/>
        <v>2.2302447331820603</v>
      </c>
      <c r="AZ4026" s="34">
        <f t="shared" ca="1" si="2850"/>
        <v>2.2311624393167619</v>
      </c>
      <c r="BA4026" s="34">
        <f t="shared" ca="1" si="2850"/>
        <v>2.2317195676126191</v>
      </c>
      <c r="BB4026" s="34">
        <f t="shared" ca="1" si="2850"/>
        <v>2.2319203444350508</v>
      </c>
      <c r="BC4026" s="34">
        <f t="shared" ca="1" si="2850"/>
        <v>2.2317688928487129</v>
      </c>
      <c r="BD4026" s="34">
        <f t="shared" ca="1" si="2850"/>
        <v>2.2312692331654396</v>
      </c>
      <c r="BE4026" s="34">
        <f t="shared" ca="1" si="2850"/>
        <v>2.2304252836874014</v>
      </c>
      <c r="BF4026" s="34">
        <f t="shared" ca="1" si="2850"/>
        <v>2.2292408616256818</v>
      </c>
    </row>
    <row r="4027" spans="1:58" x14ac:dyDescent="0.2">
      <c r="A4027" s="9" t="str">
        <f t="shared" si="2824"/>
        <v>Trinidad and Tobago</v>
      </c>
      <c r="C4027" s="34">
        <f t="shared" ref="C4027:AH4027" ca="1" si="2851">C3789*C3331</f>
        <v>15.873451353205811</v>
      </c>
      <c r="D4027" s="34">
        <f t="shared" ca="1" si="2851"/>
        <v>15.771958033600159</v>
      </c>
      <c r="E4027" s="34">
        <f t="shared" ca="1" si="2851"/>
        <v>15.666917068211728</v>
      </c>
      <c r="F4027" s="34">
        <f t="shared" ca="1" si="2851"/>
        <v>15.558645086500546</v>
      </c>
      <c r="G4027" s="34">
        <f t="shared" ca="1" si="2851"/>
        <v>15.447450491312045</v>
      </c>
      <c r="H4027" s="34">
        <f t="shared" ca="1" si="2851"/>
        <v>15.333633305180893</v>
      </c>
      <c r="I4027" s="34">
        <f t="shared" ca="1" si="2851"/>
        <v>15.217485061071974</v>
      </c>
      <c r="J4027" s="34">
        <f t="shared" ca="1" si="2851"/>
        <v>15.099288733611957</v>
      </c>
      <c r="K4027" s="34">
        <f t="shared" ca="1" si="2851"/>
        <v>14.9793187070869</v>
      </c>
      <c r="L4027" s="34">
        <f t="shared" ca="1" si="2851"/>
        <v>14.857840776638936</v>
      </c>
      <c r="M4027" s="34">
        <f t="shared" ca="1" si="2851"/>
        <v>14.735112179325474</v>
      </c>
      <c r="N4027" s="34">
        <f t="shared" ca="1" si="2851"/>
        <v>14.611381651876918</v>
      </c>
      <c r="O4027" s="34">
        <f t="shared" ca="1" si="2851"/>
        <v>14.486889512198729</v>
      </c>
      <c r="P4027" s="34">
        <f t="shared" ca="1" si="2851"/>
        <v>14.361867761848695</v>
      </c>
      <c r="Q4027" s="34">
        <f t="shared" ca="1" si="2851"/>
        <v>14.236540206923593</v>
      </c>
      <c r="R4027" s="34">
        <f t="shared" ca="1" si="2851"/>
        <v>14.111122594947963</v>
      </c>
      <c r="S4027" s="34">
        <f t="shared" ca="1" si="2851"/>
        <v>13.98582276557083</v>
      </c>
      <c r="T4027" s="34">
        <f t="shared" ca="1" si="2851"/>
        <v>13.860840813009512</v>
      </c>
      <c r="U4027" s="34">
        <f t="shared" ca="1" si="2851"/>
        <v>13.73636925837916</v>
      </c>
      <c r="V4027" s="34">
        <f t="shared" ca="1" si="2851"/>
        <v>13.612593230177307</v>
      </c>
      <c r="W4027" s="34">
        <f t="shared" ca="1" si="2851"/>
        <v>13.489690651355886</v>
      </c>
      <c r="X4027" s="34">
        <f t="shared" ca="1" si="2851"/>
        <v>13.367832431545267</v>
      </c>
      <c r="Y4027" s="34">
        <f t="shared" ca="1" si="2851"/>
        <v>13.247182663142265</v>
      </c>
      <c r="Z4027" s="34">
        <f t="shared" ca="1" si="2851"/>
        <v>13.127898820072513</v>
      </c>
      <c r="AA4027" s="34">
        <f t="shared" ca="1" si="2851"/>
        <v>13.010131958190652</v>
      </c>
      <c r="AB4027" s="34">
        <f t="shared" ca="1" si="2851"/>
        <v>12.894026916351889</v>
      </c>
      <c r="AC4027" s="34">
        <f t="shared" ca="1" si="2851"/>
        <v>12.779722517326508</v>
      </c>
      <c r="AD4027" s="34">
        <f t="shared" ca="1" si="2851"/>
        <v>12.667351767796923</v>
      </c>
      <c r="AE4027" s="34">
        <f t="shared" ca="1" si="2851"/>
        <v>12.557042056778918</v>
      </c>
      <c r="AF4027" s="34">
        <f t="shared" ca="1" si="2851"/>
        <v>12.448915351880926</v>
      </c>
      <c r="AG4027" s="34">
        <f t="shared" ca="1" si="2851"/>
        <v>12.343088392904425</v>
      </c>
      <c r="AH4027" s="34">
        <f t="shared" ca="1" si="2851"/>
        <v>12.239672882329838</v>
      </c>
      <c r="AI4027" s="34">
        <f t="shared" ref="AI4027:BF4027" ca="1" si="2852">AI3789*AI3331</f>
        <v>12.138775672332102</v>
      </c>
      <c r="AJ4027" s="34">
        <f t="shared" ca="1" si="2852"/>
        <v>12.04049894798691</v>
      </c>
      <c r="AK4027" s="34">
        <f t="shared" ca="1" si="2852"/>
        <v>11.944940406418082</v>
      </c>
      <c r="AL4027" s="34">
        <f t="shared" ca="1" si="2852"/>
        <v>11.852193431656415</v>
      </c>
      <c r="AM4027" s="34">
        <f t="shared" ca="1" si="2852"/>
        <v>11.762347265038333</v>
      </c>
      <c r="AN4027" s="34">
        <f t="shared" ca="1" si="2852"/>
        <v>11.675487171002198</v>
      </c>
      <c r="AO4027" s="34">
        <f t="shared" ca="1" si="2852"/>
        <v>11.591694598190154</v>
      </c>
      <c r="AP4027" s="34">
        <f t="shared" ca="1" si="2852"/>
        <v>11.511047335766817</v>
      </c>
      <c r="AQ4027" s="34">
        <f t="shared" ca="1" si="2852"/>
        <v>11.433619664931786</v>
      </c>
      <c r="AR4027" s="34">
        <f t="shared" ca="1" si="2852"/>
        <v>11.359482505586639</v>
      </c>
      <c r="AS4027" s="34">
        <f t="shared" ca="1" si="2852"/>
        <v>11.288703558176811</v>
      </c>
      <c r="AT4027" s="34">
        <f t="shared" ca="1" si="2852"/>
        <v>11.221347440720312</v>
      </c>
      <c r="AU4027" s="34">
        <f t="shared" ca="1" si="2852"/>
        <v>11.15747582106739</v>
      </c>
      <c r="AV4027" s="34">
        <f t="shared" ca="1" si="2852"/>
        <v>11.097147544440672</v>
      </c>
      <c r="AW4027" s="34">
        <f t="shared" ca="1" si="2852"/>
        <v>11.040418756333597</v>
      </c>
      <c r="AX4027" s="34">
        <f t="shared" ca="1" si="2852"/>
        <v>10.987343020827533</v>
      </c>
      <c r="AY4027" s="34">
        <f t="shared" ca="1" si="2852"/>
        <v>10.937971434435745</v>
      </c>
      <c r="AZ4027" s="34">
        <f t="shared" ca="1" si="2852"/>
        <v>10.892352735548311</v>
      </c>
      <c r="BA4027" s="34">
        <f t="shared" ca="1" si="2852"/>
        <v>10.850533409597016</v>
      </c>
      <c r="BB4027" s="34">
        <f t="shared" ca="1" si="2852"/>
        <v>10.812557790036148</v>
      </c>
      <c r="BC4027" s="34">
        <f t="shared" ca="1" si="2852"/>
        <v>10.778468155254696</v>
      </c>
      <c r="BD4027" s="34">
        <f t="shared" ca="1" si="2852"/>
        <v>10.748304821529214</v>
      </c>
      <c r="BE4027" s="34">
        <f t="shared" ca="1" si="2852"/>
        <v>10.722106232144515</v>
      </c>
      <c r="BF4027" s="34">
        <f t="shared" ca="1" si="2852"/>
        <v>10.699909042782158</v>
      </c>
    </row>
    <row r="4028" spans="1:58" x14ac:dyDescent="0.2">
      <c r="A4028" s="9" t="str">
        <f t="shared" si="2824"/>
        <v>Tunisia</v>
      </c>
      <c r="C4028" s="34">
        <f t="shared" ref="C4028:AH4028" ca="1" si="2853">C3790*C3332</f>
        <v>90.223106398509202</v>
      </c>
      <c r="D4028" s="34">
        <f t="shared" ca="1" si="2853"/>
        <v>92.095440742817445</v>
      </c>
      <c r="E4028" s="34">
        <f t="shared" ca="1" si="2853"/>
        <v>93.912757361770161</v>
      </c>
      <c r="F4028" s="34">
        <f t="shared" ca="1" si="2853"/>
        <v>95.673915605115013</v>
      </c>
      <c r="G4028" s="34">
        <f t="shared" ca="1" si="2853"/>
        <v>97.378010158888856</v>
      </c>
      <c r="H4028" s="34">
        <f t="shared" ca="1" si="2853"/>
        <v>99.024361411226124</v>
      </c>
      <c r="I4028" s="34">
        <f t="shared" ca="1" si="2853"/>
        <v>100.61250513640331</v>
      </c>
      <c r="J4028" s="34">
        <f t="shared" ca="1" si="2853"/>
        <v>102.14218164250642</v>
      </c>
      <c r="K4028" s="34">
        <f t="shared" ca="1" si="2853"/>
        <v>103.61332451842844</v>
      </c>
      <c r="L4028" s="34">
        <f t="shared" ca="1" si="2853"/>
        <v>105.02604910554629</v>
      </c>
      <c r="M4028" s="34">
        <f t="shared" ca="1" si="2853"/>
        <v>106.38064080896834</v>
      </c>
      <c r="N4028" s="34">
        <f t="shared" ca="1" si="2853"/>
        <v>107.67754335249755</v>
      </c>
      <c r="O4028" s="34">
        <f t="shared" ca="1" si="2853"/>
        <v>108.9173470709631</v>
      </c>
      <c r="P4028" s="34">
        <f t="shared" ca="1" si="2853"/>
        <v>110.10077732307788</v>
      </c>
      <c r="Q4028" s="34">
        <f t="shared" ca="1" si="2853"/>
        <v>111.22868309800177</v>
      </c>
      <c r="R4028" s="34">
        <f t="shared" ca="1" si="2853"/>
        <v>112.30202587900506</v>
      </c>
      <c r="S4028" s="34">
        <f t="shared" ca="1" si="2853"/>
        <v>113.32186881853058</v>
      </c>
      <c r="T4028" s="34">
        <f t="shared" ca="1" si="2853"/>
        <v>114.28936627017438</v>
      </c>
      <c r="U4028" s="34">
        <f t="shared" ca="1" si="2853"/>
        <v>115.2057537151143</v>
      </c>
      <c r="V4028" s="34">
        <f t="shared" ca="1" si="2853"/>
        <v>116.07233811289805</v>
      </c>
      <c r="W4028" s="34">
        <f t="shared" ca="1" si="2853"/>
        <v>116.8904886997246</v>
      </c>
      <c r="X4028" s="34">
        <f t="shared" ca="1" si="2853"/>
        <v>117.66162825094715</v>
      </c>
      <c r="Y4028" s="34">
        <f t="shared" ca="1" si="2853"/>
        <v>118.38722481896924</v>
      </c>
      <c r="Z4028" s="34">
        <f t="shared" ca="1" si="2853"/>
        <v>119.06878395249144</v>
      </c>
      <c r="AA4028" s="34">
        <f t="shared" ca="1" si="2853"/>
        <v>119.70784139867101</v>
      </c>
      <c r="AB4028" s="34">
        <f t="shared" ca="1" si="2853"/>
        <v>120.30595628565685</v>
      </c>
      <c r="AC4028" s="34">
        <f t="shared" ca="1" si="2853"/>
        <v>120.8647047796303</v>
      </c>
      <c r="AD4028" s="34">
        <f t="shared" ca="1" si="2853"/>
        <v>121.38567420738158</v>
      </c>
      <c r="AE4028" s="34">
        <f t="shared" ca="1" si="2853"/>
        <v>121.87045763305991</v>
      </c>
      <c r="AF4028" s="34">
        <f t="shared" ca="1" si="2853"/>
        <v>122.32064887550344</v>
      </c>
      <c r="AG4028" s="34">
        <f t="shared" ca="1" si="2853"/>
        <v>122.73783795096794</v>
      </c>
      <c r="AH4028" s="34">
        <f t="shared" ca="1" si="2853"/>
        <v>123.12360692457317</v>
      </c>
      <c r="AI4028" s="34">
        <f t="shared" ref="AI4028:BF4028" ca="1" si="2854">AI3790*AI3332</f>
        <v>123.47952615286877</v>
      </c>
      <c r="AJ4028" s="34">
        <f t="shared" ca="1" si="2854"/>
        <v>123.8071508990199</v>
      </c>
      <c r="AK4028" s="34">
        <f t="shared" ca="1" si="2854"/>
        <v>124.10801830173686</v>
      </c>
      <c r="AL4028" s="34">
        <f t="shared" ca="1" si="2854"/>
        <v>124.38364467864696</v>
      </c>
      <c r="AM4028" s="34">
        <f t="shared" ca="1" si="2854"/>
        <v>124.63552314485338</v>
      </c>
      <c r="AN4028" s="34">
        <f t="shared" ca="1" si="2854"/>
        <v>124.86512152736536</v>
      </c>
      <c r="AO4028" s="34">
        <f t="shared" ca="1" si="2854"/>
        <v>125.07388055645013</v>
      </c>
      <c r="AP4028" s="34">
        <f t="shared" ca="1" si="2854"/>
        <v>125.26321231516414</v>
      </c>
      <c r="AQ4028" s="34">
        <f t="shared" ca="1" si="2854"/>
        <v>125.43449892892028</v>
      </c>
      <c r="AR4028" s="34">
        <f t="shared" ca="1" si="2854"/>
        <v>125.5890914773402</v>
      </c>
      <c r="AS4028" s="34">
        <f t="shared" ca="1" si="2854"/>
        <v>125.7283091113983</v>
      </c>
      <c r="AT4028" s="34">
        <f t="shared" ca="1" si="2854"/>
        <v>125.85343835937731</v>
      </c>
      <c r="AU4028" s="34">
        <f t="shared" ca="1" si="2854"/>
        <v>125.96573260600891</v>
      </c>
      <c r="AV4028" s="34">
        <f t="shared" ca="1" si="2854"/>
        <v>126.06641172975493</v>
      </c>
      <c r="AW4028" s="34">
        <f t="shared" ca="1" si="2854"/>
        <v>126.15666188408632</v>
      </c>
      <c r="AX4028" s="34">
        <f t="shared" ca="1" si="2854"/>
        <v>126.23763540922626</v>
      </c>
      <c r="AY4028" s="34">
        <f t="shared" ca="1" si="2854"/>
        <v>126.31045086173845</v>
      </c>
      <c r="AZ4028" s="34">
        <f t="shared" ca="1" si="2854"/>
        <v>126.37619314994463</v>
      </c>
      <c r="BA4028" s="34">
        <f t="shared" ca="1" si="2854"/>
        <v>126.43591376405716</v>
      </c>
      <c r="BB4028" s="34">
        <f t="shared" ca="1" si="2854"/>
        <v>126.49063109048697</v>
      </c>
      <c r="BC4028" s="34">
        <f t="shared" ca="1" si="2854"/>
        <v>126.54133080065637</v>
      </c>
      <c r="BD4028" s="34">
        <f t="shared" ca="1" si="2854"/>
        <v>126.5889663051764</v>
      </c>
      <c r="BE4028" s="34">
        <f t="shared" ca="1" si="2854"/>
        <v>126.63445926507242</v>
      </c>
      <c r="BF4028" s="34">
        <f t="shared" ca="1" si="2854"/>
        <v>126.67870015221881</v>
      </c>
    </row>
    <row r="4029" spans="1:58" x14ac:dyDescent="0.2">
      <c r="A4029" s="9" t="str">
        <f t="shared" si="2824"/>
        <v>Turkey</v>
      </c>
      <c r="C4029" s="34">
        <f t="shared" ref="C4029:AH4029" ca="1" si="2855">C3791*C3333</f>
        <v>1019.3250372094839</v>
      </c>
      <c r="D4029" s="34">
        <f t="shared" ca="1" si="2855"/>
        <v>1022.2141769216114</v>
      </c>
      <c r="E4029" s="34">
        <f t="shared" ca="1" si="2855"/>
        <v>1024.7132123395229</v>
      </c>
      <c r="F4029" s="34">
        <f t="shared" ca="1" si="2855"/>
        <v>1026.8351576801992</v>
      </c>
      <c r="G4029" s="34">
        <f t="shared" ca="1" si="2855"/>
        <v>1028.5930573658809</v>
      </c>
      <c r="H4029" s="34">
        <f t="shared" ca="1" si="2855"/>
        <v>1029.9999472151906</v>
      </c>
      <c r="I4029" s="34">
        <f t="shared" ca="1" si="2855"/>
        <v>1031.0688190123844</v>
      </c>
      <c r="J4029" s="34">
        <f t="shared" ca="1" si="2855"/>
        <v>1031.8125883123728</v>
      </c>
      <c r="K4029" s="34">
        <f t="shared" ca="1" si="2855"/>
        <v>1032.2440653332844</v>
      </c>
      <c r="L4029" s="34">
        <f t="shared" ca="1" si="2855"/>
        <v>1032.3759287834041</v>
      </c>
      <c r="M4029" s="34">
        <f t="shared" ca="1" si="2855"/>
        <v>1032.2207024673203</v>
      </c>
      <c r="N4029" s="34">
        <f t="shared" ca="1" si="2855"/>
        <v>1031.7907345145675</v>
      </c>
      <c r="O4029" s="34">
        <f t="shared" ca="1" si="2855"/>
        <v>1031.0981790750391</v>
      </c>
      <c r="P4029" s="34">
        <f t="shared" ca="1" si="2855"/>
        <v>1030.1549803264556</v>
      </c>
      <c r="Q4029" s="34">
        <f t="shared" ca="1" si="2855"/>
        <v>1028.972858642381</v>
      </c>
      <c r="R4029" s="34">
        <f t="shared" ca="1" si="2855"/>
        <v>1027.5632987721626</v>
      </c>
      <c r="S4029" s="34">
        <f t="shared" ca="1" si="2855"/>
        <v>1025.937539888929</v>
      </c>
      <c r="T4029" s="34">
        <f t="shared" ca="1" si="2855"/>
        <v>1024.1065673659436</v>
      </c>
      <c r="U4029" s="34">
        <f t="shared" ca="1" si="2855"/>
        <v>1022.0811061474035</v>
      </c>
      <c r="V4029" s="34">
        <f t="shared" ca="1" si="2855"/>
        <v>1019.8716155847218</v>
      </c>
      <c r="W4029" s="34">
        <f t="shared" ca="1" si="2855"/>
        <v>1017.4882856157313</v>
      </c>
      <c r="X4029" s="34">
        <f t="shared" ca="1" si="2855"/>
        <v>1014.9410341696049</v>
      </c>
      <c r="Y4029" s="34">
        <f t="shared" ca="1" si="2855"/>
        <v>1012.2395056869509</v>
      </c>
      <c r="Z4029" s="34">
        <f t="shared" ca="1" si="2855"/>
        <v>1009.393070650017</v>
      </c>
      <c r="AA4029" s="34">
        <f t="shared" ca="1" si="2855"/>
        <v>1006.4108260246099</v>
      </c>
      <c r="AB4029" s="34">
        <f t="shared" ca="1" si="2855"/>
        <v>1003.3015965207119</v>
      </c>
      <c r="AC4029" s="34">
        <f t="shared" ca="1" si="2855"/>
        <v>1000.0739365852666</v>
      </c>
      <c r="AD4029" s="34">
        <f t="shared" ca="1" si="2855"/>
        <v>996.73613304572439</v>
      </c>
      <c r="AE4029" s="34">
        <f t="shared" ca="1" si="2855"/>
        <v>993.29620832912826</v>
      </c>
      <c r="AF4029" s="34">
        <f t="shared" ca="1" si="2855"/>
        <v>989.76192418625976</v>
      </c>
      <c r="AG4029" s="34">
        <f t="shared" ca="1" si="2855"/>
        <v>986.14078585617199</v>
      </c>
      <c r="AH4029" s="34">
        <f t="shared" ca="1" si="2855"/>
        <v>982.44004661074655</v>
      </c>
      <c r="AI4029" s="34">
        <f t="shared" ref="AI4029:BF4029" ca="1" si="2856">AI3791*AI3333</f>
        <v>978.66671262427326</v>
      </c>
      <c r="AJ4029" s="34">
        <f t="shared" ca="1" si="2856"/>
        <v>974.82754811689631</v>
      </c>
      <c r="AK4029" s="34">
        <f t="shared" ca="1" si="2856"/>
        <v>970.92908072567172</v>
      </c>
      <c r="AL4029" s="34">
        <f t="shared" ca="1" si="2856"/>
        <v>966.97760706036047</v>
      </c>
      <c r="AM4029" s="34">
        <f t="shared" ca="1" si="2856"/>
        <v>962.97919840549946</v>
      </c>
      <c r="AN4029" s="34">
        <f t="shared" ca="1" si="2856"/>
        <v>958.93970653322765</v>
      </c>
      <c r="AO4029" s="34">
        <f t="shared" ca="1" si="2856"/>
        <v>954.86476959530432</v>
      </c>
      <c r="AP4029" s="34">
        <f t="shared" ca="1" si="2856"/>
        <v>950.75981806523703</v>
      </c>
      <c r="AQ4029" s="34">
        <f t="shared" ca="1" si="2856"/>
        <v>946.63008070499143</v>
      </c>
      <c r="AR4029" s="34">
        <f t="shared" ca="1" si="2856"/>
        <v>942.48059053279974</v>
      </c>
      <c r="AS4029" s="34">
        <f t="shared" ca="1" si="2856"/>
        <v>938.31619077175378</v>
      </c>
      <c r="AT4029" s="34">
        <f t="shared" ca="1" si="2856"/>
        <v>934.14154076053023</v>
      </c>
      <c r="AU4029" s="34">
        <f t="shared" ca="1" si="2856"/>
        <v>929.96112181040189</v>
      </c>
      <c r="AV4029" s="34">
        <f t="shared" ca="1" si="2856"/>
        <v>925.7792429939999</v>
      </c>
      <c r="AW4029" s="34">
        <f t="shared" ca="1" si="2856"/>
        <v>921.60004685377874</v>
      </c>
      <c r="AX4029" s="34">
        <f t="shared" ca="1" si="2856"/>
        <v>917.42751501913074</v>
      </c>
      <c r="AY4029" s="34">
        <f t="shared" ca="1" si="2856"/>
        <v>913.26547372330106</v>
      </c>
      <c r="AZ4029" s="34">
        <f t="shared" ca="1" si="2856"/>
        <v>909.11759921196267</v>
      </c>
      <c r="BA4029" s="34">
        <f t="shared" ca="1" si="2856"/>
        <v>904.98742303726908</v>
      </c>
      <c r="BB4029" s="34">
        <f t="shared" ca="1" si="2856"/>
        <v>900.87833723166739</v>
      </c>
      <c r="BC4029" s="34">
        <f t="shared" ca="1" si="2856"/>
        <v>896.79359935748323</v>
      </c>
      <c r="BD4029" s="34">
        <f t="shared" ca="1" si="2856"/>
        <v>892.73633742855418</v>
      </c>
      <c r="BE4029" s="34">
        <f t="shared" ca="1" si="2856"/>
        <v>888.70955470171896</v>
      </c>
      <c r="BF4029" s="34">
        <f t="shared" ca="1" si="2856"/>
        <v>884.71613433604773</v>
      </c>
    </row>
    <row r="4030" spans="1:58" x14ac:dyDescent="0.2">
      <c r="A4030" s="9" t="str">
        <f t="shared" si="2824"/>
        <v>Turkmenistan</v>
      </c>
      <c r="C4030" s="34">
        <f t="shared" ref="C4030:AH4030" ca="1" si="2857">C3792*C3334</f>
        <v>99.872585036335806</v>
      </c>
      <c r="D4030" s="34">
        <f t="shared" ca="1" si="2857"/>
        <v>100.42313990548023</v>
      </c>
      <c r="E4030" s="34">
        <f t="shared" ca="1" si="2857"/>
        <v>100.94349376353694</v>
      </c>
      <c r="F4030" s="34">
        <f t="shared" ca="1" si="2857"/>
        <v>101.43452349380026</v>
      </c>
      <c r="G4030" s="34">
        <f t="shared" ca="1" si="2857"/>
        <v>101.89711012960842</v>
      </c>
      <c r="H4030" s="34">
        <f t="shared" ca="1" si="2857"/>
        <v>102.33213618830801</v>
      </c>
      <c r="I4030" s="34">
        <f t="shared" ca="1" si="2857"/>
        <v>102.74048322950627</v>
      </c>
      <c r="J4030" s="34">
        <f t="shared" ca="1" si="2857"/>
        <v>103.12302962796815</v>
      </c>
      <c r="K4030" s="34">
        <f t="shared" ca="1" si="2857"/>
        <v>103.48064855125314</v>
      </c>
      <c r="L4030" s="34">
        <f t="shared" ca="1" si="2857"/>
        <v>103.8142061319019</v>
      </c>
      <c r="M4030" s="34">
        <f t="shared" ca="1" si="2857"/>
        <v>104.12455982395001</v>
      </c>
      <c r="N4030" s="34">
        <f t="shared" ca="1" si="2857"/>
        <v>104.41255693345916</v>
      </c>
      <c r="O4030" s="34">
        <f t="shared" ca="1" si="2857"/>
        <v>104.67903331289668</v>
      </c>
      <c r="P4030" s="34">
        <f t="shared" ca="1" si="2857"/>
        <v>104.92481220925646</v>
      </c>
      <c r="Q4030" s="34">
        <f t="shared" ca="1" si="2857"/>
        <v>105.15070325608411</v>
      </c>
      <c r="R4030" s="34">
        <f t="shared" ca="1" si="2857"/>
        <v>105.35750159973662</v>
      </c>
      <c r="S4030" s="34">
        <f t="shared" ca="1" si="2857"/>
        <v>105.54598715056706</v>
      </c>
      <c r="T4030" s="34">
        <f t="shared" ca="1" si="2857"/>
        <v>105.71692394996371</v>
      </c>
      <c r="U4030" s="34">
        <f t="shared" ca="1" si="2857"/>
        <v>105.87105964459255</v>
      </c>
      <c r="V4030" s="34">
        <f t="shared" ca="1" si="2857"/>
        <v>106.00912505947323</v>
      </c>
      <c r="W4030" s="34">
        <f t="shared" ca="1" si="2857"/>
        <v>106.13183386197178</v>
      </c>
      <c r="X4030" s="34">
        <f t="shared" ca="1" si="2857"/>
        <v>106.23988230909649</v>
      </c>
      <c r="Y4030" s="34">
        <f t="shared" ca="1" si="2857"/>
        <v>106.33394907094913</v>
      </c>
      <c r="Z4030" s="34">
        <f t="shared" ca="1" si="2857"/>
        <v>106.41469512349175</v>
      </c>
      <c r="AA4030" s="34">
        <f t="shared" ca="1" si="2857"/>
        <v>106.48276370425359</v>
      </c>
      <c r="AB4030" s="34">
        <f t="shared" ca="1" si="2857"/>
        <v>106.53878032490229</v>
      </c>
      <c r="AC4030" s="34">
        <f t="shared" ca="1" si="2857"/>
        <v>106.58335283505599</v>
      </c>
      <c r="AD4030" s="34">
        <f t="shared" ca="1" si="2857"/>
        <v>106.61707153199521</v>
      </c>
      <c r="AE4030" s="34">
        <f t="shared" ca="1" si="2857"/>
        <v>106.64050931136545</v>
      </c>
      <c r="AF4030" s="34">
        <f t="shared" ca="1" si="2857"/>
        <v>106.65422185422169</v>
      </c>
      <c r="AG4030" s="34">
        <f t="shared" ca="1" si="2857"/>
        <v>106.65874784617287</v>
      </c>
      <c r="AH4030" s="34">
        <f t="shared" ca="1" si="2857"/>
        <v>106.65460922461681</v>
      </c>
      <c r="AI4030" s="34">
        <f t="shared" ref="AI4030:BF4030" ca="1" si="2858">AI3792*AI3334</f>
        <v>106.64231145043703</v>
      </c>
      <c r="AJ4030" s="34">
        <f t="shared" ca="1" si="2858"/>
        <v>106.62234380073579</v>
      </c>
      <c r="AK4030" s="34">
        <f t="shared" ca="1" si="2858"/>
        <v>106.59517967952979</v>
      </c>
      <c r="AL4030" s="34">
        <f t="shared" ca="1" si="2858"/>
        <v>106.56127694350897</v>
      </c>
      <c r="AM4030" s="34">
        <f t="shared" ca="1" si="2858"/>
        <v>106.52107824028255</v>
      </c>
      <c r="AN4030" s="34">
        <f t="shared" ca="1" si="2858"/>
        <v>106.47501135668116</v>
      </c>
      <c r="AO4030" s="34">
        <f t="shared" ca="1" si="2858"/>
        <v>106.4234895749802</v>
      </c>
      <c r="AP4030" s="34">
        <f t="shared" ca="1" si="2858"/>
        <v>106.36691203502666</v>
      </c>
      <c r="AQ4030" s="34">
        <f t="shared" ca="1" si="2858"/>
        <v>106.30566410052242</v>
      </c>
      <c r="AR4030" s="34">
        <f t="shared" ca="1" si="2858"/>
        <v>106.24011772780634</v>
      </c>
      <c r="AS4030" s="34">
        <f t="shared" ca="1" si="2858"/>
        <v>106.17063183572621</v>
      </c>
      <c r="AT4030" s="34">
        <f t="shared" ca="1" si="2858"/>
        <v>106.09755267525631</v>
      </c>
      <c r="AU4030" s="34">
        <f t="shared" ca="1" si="2858"/>
        <v>106.0212141977413</v>
      </c>
      <c r="AV4030" s="34">
        <f t="shared" ca="1" si="2858"/>
        <v>105.94193842069211</v>
      </c>
      <c r="AW4030" s="34">
        <f t="shared" ca="1" si="2858"/>
        <v>105.86003579026367</v>
      </c>
      <c r="AX4030" s="34">
        <f t="shared" ca="1" si="2858"/>
        <v>105.77580553956915</v>
      </c>
      <c r="AY4030" s="34">
        <f t="shared" ca="1" si="2858"/>
        <v>105.68953604217228</v>
      </c>
      <c r="AZ4030" s="34">
        <f t="shared" ca="1" si="2858"/>
        <v>105.60150516010626</v>
      </c>
      <c r="BA4030" s="34">
        <f t="shared" ca="1" si="2858"/>
        <v>105.51198058593891</v>
      </c>
      <c r="BB4030" s="34">
        <f t="shared" ca="1" si="2858"/>
        <v>105.42122017839534</v>
      </c>
      <c r="BC4030" s="34">
        <f t="shared" ca="1" si="2858"/>
        <v>105.32947229120673</v>
      </c>
      <c r="BD4030" s="34">
        <f t="shared" ca="1" si="2858"/>
        <v>105.23697609483094</v>
      </c>
      <c r="BE4030" s="34">
        <f t="shared" ca="1" si="2858"/>
        <v>105.1439618908377</v>
      </c>
      <c r="BF4030" s="34">
        <f t="shared" ca="1" si="2858"/>
        <v>105.05065141871498</v>
      </c>
    </row>
    <row r="4031" spans="1:58" x14ac:dyDescent="0.2">
      <c r="A4031" s="9" t="str">
        <f t="shared" si="2824"/>
        <v>Turks and Caicos Islands</v>
      </c>
      <c r="C4031" s="34">
        <f t="shared" ref="C4031:AH4031" ca="1" si="2859">C3793*C3335</f>
        <v>0.64496730595571938</v>
      </c>
      <c r="D4031" s="34">
        <f t="shared" ca="1" si="2859"/>
        <v>0.64265979128167483</v>
      </c>
      <c r="E4031" s="34">
        <f t="shared" ca="1" si="2859"/>
        <v>0.64006795109087955</v>
      </c>
      <c r="F4031" s="34">
        <f t="shared" ca="1" si="2859"/>
        <v>0.63720419215901514</v>
      </c>
      <c r="G4031" s="34">
        <f t="shared" ca="1" si="2859"/>
        <v>0.63408080019206492</v>
      </c>
      <c r="H4031" s="34">
        <f t="shared" ca="1" si="2859"/>
        <v>0.63070991457216685</v>
      </c>
      <c r="I4031" s="34">
        <f t="shared" ca="1" si="2859"/>
        <v>0.62710350588165209</v>
      </c>
      <c r="J4031" s="34">
        <f t="shared" ca="1" si="2859"/>
        <v>0.62327335605203593</v>
      </c>
      <c r="K4031" s="34">
        <f t="shared" ca="1" si="2859"/>
        <v>0.61923104098130766</v>
      </c>
      <c r="L4031" s="34">
        <f t="shared" ca="1" si="2859"/>
        <v>0.61498791546619302</v>
      </c>
      <c r="M4031" s="34">
        <f t="shared" ca="1" si="2859"/>
        <v>0.61055510029515658</v>
      </c>
      <c r="N4031" s="34">
        <f t="shared" ca="1" si="2859"/>
        <v>0.60594347135376281</v>
      </c>
      <c r="O4031" s="34">
        <f t="shared" ca="1" si="2859"/>
        <v>0.6011636505949296</v>
      </c>
      <c r="P4031" s="34">
        <f t="shared" ca="1" si="2859"/>
        <v>0.59622599873376336</v>
      </c>
      <c r="Q4031" s="34">
        <f t="shared" ca="1" si="2859"/>
        <v>0.5911406095287759</v>
      </c>
      <c r="R4031" s="34">
        <f t="shared" ca="1" si="2859"/>
        <v>0.58591730551976617</v>
      </c>
      <c r="S4031" s="34">
        <f t="shared" ca="1" si="2859"/>
        <v>0.58056563509549131</v>
      </c>
      <c r="T4031" s="34">
        <f t="shared" ca="1" si="2859"/>
        <v>0.57509487077304433</v>
      </c>
      <c r="U4031" s="34">
        <f t="shared" ca="1" si="2859"/>
        <v>0.56951400857402179</v>
      </c>
      <c r="V4031" s="34">
        <f t="shared" ca="1" si="2859"/>
        <v>0.56383176839191118</v>
      </c>
      <c r="W4031" s="34">
        <f t="shared" ca="1" si="2859"/>
        <v>0.55805659524834916</v>
      </c>
      <c r="X4031" s="34">
        <f t="shared" ca="1" si="2859"/>
        <v>0.55219666134493905</v>
      </c>
      <c r="Y4031" s="34">
        <f t="shared" ca="1" si="2859"/>
        <v>0.54625986882036026</v>
      </c>
      <c r="Z4031" s="34">
        <f t="shared" ca="1" si="2859"/>
        <v>0.5402538531316512</v>
      </c>
      <c r="AA4031" s="34">
        <f t="shared" ca="1" si="2859"/>
        <v>0.53418598698126984</v>
      </c>
      <c r="AB4031" s="34">
        <f t="shared" ca="1" si="2859"/>
        <v>0.52806338472005965</v>
      </c>
      <c r="AC4031" s="34">
        <f t="shared" ca="1" si="2859"/>
        <v>0.5218929071585362</v>
      </c>
      <c r="AD4031" s="34">
        <f t="shared" ca="1" si="2859"/>
        <v>0.51568116672733966</v>
      </c>
      <c r="AE4031" s="34">
        <f t="shared" ca="1" si="2859"/>
        <v>0.50943453292950303</v>
      </c>
      <c r="AF4031" s="34">
        <f t="shared" ca="1" si="2859"/>
        <v>0.50315913803485812</v>
      </c>
      <c r="AG4031" s="34">
        <f t="shared" ca="1" si="2859"/>
        <v>0.49686088296818015</v>
      </c>
      <c r="AH4031" s="34">
        <f t="shared" ca="1" si="2859"/>
        <v>0.49054544335019801</v>
      </c>
      <c r="AI4031" s="34">
        <f t="shared" ref="AI4031:BF4031" ca="1" si="2860">AI3793*AI3335</f>
        <v>0.48421827565135878</v>
      </c>
      <c r="AJ4031" s="34">
        <f t="shared" ca="1" si="2860"/>
        <v>0.47788462342498</v>
      </c>
      <c r="AK4031" s="34">
        <f t="shared" ca="1" si="2860"/>
        <v>0.47154952358667968</v>
      </c>
      <c r="AL4031" s="34">
        <f t="shared" ca="1" si="2860"/>
        <v>0.46521781271358714</v>
      </c>
      <c r="AM4031" s="34">
        <f t="shared" ca="1" si="2860"/>
        <v>0.45889413333662421</v>
      </c>
      <c r="AN4031" s="34">
        <f t="shared" ca="1" si="2860"/>
        <v>0.45258294020501838</v>
      </c>
      <c r="AO4031" s="34">
        <f t="shared" ca="1" si="2860"/>
        <v>0.44628850650154422</v>
      </c>
      <c r="AP4031" s="34">
        <f t="shared" ca="1" si="2860"/>
        <v>0.44001492999280456</v>
      </c>
      <c r="AQ4031" s="34">
        <f t="shared" ca="1" si="2860"/>
        <v>0.43376613909779355</v>
      </c>
      <c r="AR4031" s="34">
        <f t="shared" ca="1" si="2860"/>
        <v>0.42754589886312189</v>
      </c>
      <c r="AS4031" s="34">
        <f t="shared" ca="1" si="2860"/>
        <v>0.42135781683184931</v>
      </c>
      <c r="AT4031" s="34">
        <f t="shared" ca="1" si="2860"/>
        <v>0.41520534879802201</v>
      </c>
      <c r="AU4031" s="34">
        <f t="shared" ca="1" si="2860"/>
        <v>0.40909180443725662</v>
      </c>
      <c r="AV4031" s="34">
        <f t="shared" ca="1" si="2860"/>
        <v>0.40302035280825876</v>
      </c>
      <c r="AW4031" s="34">
        <f t="shared" ca="1" si="2860"/>
        <v>0.39699402771811909</v>
      </c>
      <c r="AX4031" s="34">
        <f t="shared" ca="1" si="2860"/>
        <v>0.39101573294887043</v>
      </c>
      <c r="AY4031" s="34">
        <f t="shared" ca="1" si="2860"/>
        <v>0.38508824734049441</v>
      </c>
      <c r="AZ4031" s="34">
        <f t="shared" ca="1" si="2860"/>
        <v>0.37921422972966923</v>
      </c>
      <c r="BA4031" s="34">
        <f t="shared" ca="1" si="2860"/>
        <v>0.37339622374103509</v>
      </c>
      <c r="BB4031" s="34">
        <f t="shared" ca="1" si="2860"/>
        <v>0.36763666243201654</v>
      </c>
      <c r="BC4031" s="34">
        <f t="shared" ca="1" si="2860"/>
        <v>0.36193787278954209</v>
      </c>
      <c r="BD4031" s="34">
        <f t="shared" ca="1" si="2860"/>
        <v>0.35630208008078129</v>
      </c>
      <c r="BE4031" s="34">
        <f t="shared" ca="1" si="2860"/>
        <v>0.35073141205715785</v>
      </c>
      <c r="BF4031" s="34">
        <f t="shared" ca="1" si="2860"/>
        <v>0.34522790301489165</v>
      </c>
    </row>
    <row r="4032" spans="1:58" x14ac:dyDescent="0.2">
      <c r="A4032" s="9" t="str">
        <f t="shared" si="2824"/>
        <v>Tuvalu</v>
      </c>
      <c r="C4032" s="34">
        <f t="shared" ref="C4032:AH4032" ca="1" si="2861">C3794*C3336</f>
        <v>0.25943547975484621</v>
      </c>
      <c r="D4032" s="34">
        <f t="shared" ca="1" si="2861"/>
        <v>0.26324629510504099</v>
      </c>
      <c r="E4032" s="34">
        <f t="shared" ca="1" si="2861"/>
        <v>0.26697062202906713</v>
      </c>
      <c r="F4032" s="34">
        <f t="shared" ca="1" si="2861"/>
        <v>0.27060854592971217</v>
      </c>
      <c r="G4032" s="34">
        <f t="shared" ca="1" si="2861"/>
        <v>0.2741603177946707</v>
      </c>
      <c r="H4032" s="34">
        <f t="shared" ca="1" si="2861"/>
        <v>0.27762634190045404</v>
      </c>
      <c r="I4032" s="34">
        <f t="shared" ca="1" si="2861"/>
        <v>0.28100716384652308</v>
      </c>
      <c r="J4032" s="34">
        <f t="shared" ca="1" si="2861"/>
        <v>0.28430345895897818</v>
      </c>
      <c r="K4032" s="34">
        <f t="shared" ca="1" si="2861"/>
        <v>0.28751602109610475</v>
      </c>
      <c r="L4032" s="34">
        <f t="shared" ca="1" si="2861"/>
        <v>0.29064575188159009</v>
      </c>
      <c r="M4032" s="34">
        <f t="shared" ca="1" si="2861"/>
        <v>0.29369365038530792</v>
      </c>
      <c r="N4032" s="34">
        <f t="shared" ca="1" si="2861"/>
        <v>0.29666080326618105</v>
      </c>
      <c r="O4032" s="34">
        <f t="shared" ca="1" si="2861"/>
        <v>0.29954837538678208</v>
      </c>
      <c r="P4032" s="34">
        <f t="shared" ca="1" si="2861"/>
        <v>0.30235760090498554</v>
      </c>
      <c r="Q4032" s="34">
        <f t="shared" ca="1" si="2861"/>
        <v>0.30508977484412014</v>
      </c>
      <c r="R4032" s="34">
        <f t="shared" ca="1" si="2861"/>
        <v>0.30774624513966758</v>
      </c>
      <c r="S4032" s="34">
        <f t="shared" ca="1" si="2861"/>
        <v>0.31032840515757892</v>
      </c>
      <c r="T4032" s="34">
        <f t="shared" ca="1" si="2861"/>
        <v>0.31283768667670925</v>
      </c>
      <c r="U4032" s="34">
        <f t="shared" ca="1" si="2861"/>
        <v>0.31527555332567242</v>
      </c>
      <c r="V4032" s="34">
        <f t="shared" ca="1" si="2861"/>
        <v>0.31764349446256523</v>
      </c>
      <c r="W4032" s="34">
        <f t="shared" ca="1" si="2861"/>
        <v>0.31994301948447462</v>
      </c>
      <c r="X4032" s="34">
        <f t="shared" ca="1" si="2861"/>
        <v>0.32217565255243025</v>
      </c>
      <c r="Y4032" s="34">
        <f t="shared" ca="1" si="2861"/>
        <v>0.3243429277164821</v>
      </c>
      <c r="Z4032" s="34">
        <f t="shared" ca="1" si="2861"/>
        <v>0.32644638442482715</v>
      </c>
      <c r="AA4032" s="34">
        <f t="shared" ca="1" si="2861"/>
        <v>0.32848756340037183</v>
      </c>
      <c r="AB4032" s="34">
        <f t="shared" ca="1" si="2861"/>
        <v>0.33046800286776346</v>
      </c>
      <c r="AC4032" s="34">
        <f t="shared" ca="1" si="2861"/>
        <v>0.33238923511373597</v>
      </c>
      <c r="AD4032" s="34">
        <f t="shared" ca="1" si="2861"/>
        <v>0.33425278336357633</v>
      </c>
      <c r="AE4032" s="34">
        <f t="shared" ca="1" si="2861"/>
        <v>0.33606015895659969</v>
      </c>
      <c r="AF4032" s="34">
        <f t="shared" ca="1" si="2861"/>
        <v>0.33781285880371964</v>
      </c>
      <c r="AG4032" s="34">
        <f t="shared" ca="1" si="2861"/>
        <v>0.33951236311048349</v>
      </c>
      <c r="AH4032" s="34">
        <f t="shared" ca="1" si="2861"/>
        <v>0.34116013334930906</v>
      </c>
      <c r="AI4032" s="34">
        <f t="shared" ref="AI4032:BF4032" ca="1" si="2862">AI3794*AI3336</f>
        <v>0.34275761046509201</v>
      </c>
      <c r="AJ4032" s="34">
        <f t="shared" ca="1" si="2862"/>
        <v>0.34430621329883293</v>
      </c>
      <c r="AK4032" s="34">
        <f t="shared" ca="1" si="2862"/>
        <v>0.34580733721446066</v>
      </c>
      <c r="AL4032" s="34">
        <f t="shared" ca="1" si="2862"/>
        <v>0.34726235291458818</v>
      </c>
      <c r="AM4032" s="34">
        <f t="shared" ca="1" si="2862"/>
        <v>0.34867260543151618</v>
      </c>
      <c r="AN4032" s="34">
        <f t="shared" ca="1" si="2862"/>
        <v>0.35003941328040128</v>
      </c>
      <c r="AO4032" s="34">
        <f t="shared" ca="1" si="2862"/>
        <v>0.35136406776211343</v>
      </c>
      <c r="AP4032" s="34">
        <f t="shared" ca="1" si="2862"/>
        <v>0.3526478324039154</v>
      </c>
      <c r="AQ4032" s="34">
        <f t="shared" ca="1" si="2862"/>
        <v>0.35389194252671785</v>
      </c>
      <c r="AR4032" s="34">
        <f t="shared" ca="1" si="2862"/>
        <v>0.3550976049282577</v>
      </c>
      <c r="AS4032" s="34">
        <f t="shared" ca="1" si="2862"/>
        <v>0.35626599767215383</v>
      </c>
      <c r="AT4032" s="34">
        <f t="shared" ca="1" si="2862"/>
        <v>0.35739826997337337</v>
      </c>
      <c r="AU4032" s="34">
        <f t="shared" ca="1" si="2862"/>
        <v>0.35849554217121588</v>
      </c>
      <c r="AV4032" s="34">
        <f t="shared" ca="1" si="2862"/>
        <v>0.35955890578147115</v>
      </c>
      <c r="AW4032" s="34">
        <f t="shared" ca="1" si="2862"/>
        <v>0.36058942361994772</v>
      </c>
      <c r="AX4032" s="34">
        <f t="shared" ca="1" si="2862"/>
        <v>0.36158812999008022</v>
      </c>
      <c r="AY4032" s="34">
        <f t="shared" ca="1" si="2862"/>
        <v>0.36255603092782041</v>
      </c>
      <c r="AZ4032" s="34">
        <f t="shared" ca="1" si="2862"/>
        <v>0.36349410449749064</v>
      </c>
      <c r="BA4032" s="34">
        <f t="shared" ca="1" si="2862"/>
        <v>0.36440330113273184</v>
      </c>
      <c r="BB4032" s="34">
        <f t="shared" ca="1" si="2862"/>
        <v>0.36528454401710625</v>
      </c>
      <c r="BC4032" s="34">
        <f t="shared" ca="1" si="2862"/>
        <v>0.36613872949932819</v>
      </c>
      <c r="BD4032" s="34">
        <f t="shared" ca="1" si="2862"/>
        <v>0.36696672753847864</v>
      </c>
      <c r="BE4032" s="34">
        <f t="shared" ca="1" si="2862"/>
        <v>0.36776938217493177</v>
      </c>
      <c r="BF4032" s="34">
        <f t="shared" ca="1" si="2862"/>
        <v>0.36854751202306169</v>
      </c>
    </row>
    <row r="4033" spans="1:58" x14ac:dyDescent="0.2">
      <c r="A4033" s="9" t="str">
        <f t="shared" si="2824"/>
        <v>Uganda</v>
      </c>
      <c r="C4033" s="34">
        <f t="shared" ref="C4033:AH4033" ca="1" si="2863">C3795*C3337</f>
        <v>170.48310050773881</v>
      </c>
      <c r="D4033" s="34">
        <f t="shared" ca="1" si="2863"/>
        <v>186.71937410941624</v>
      </c>
      <c r="E4033" s="34">
        <f t="shared" ca="1" si="2863"/>
        <v>203.84139672809229</v>
      </c>
      <c r="F4033" s="34">
        <f t="shared" ca="1" si="2863"/>
        <v>221.84002622402511</v>
      </c>
      <c r="G4033" s="34">
        <f t="shared" ca="1" si="2863"/>
        <v>240.70182292771284</v>
      </c>
      <c r="H4033" s="34">
        <f t="shared" ca="1" si="2863"/>
        <v>260.40914790471453</v>
      </c>
      <c r="I4033" s="34">
        <f t="shared" ca="1" si="2863"/>
        <v>280.94029787061038</v>
      </c>
      <c r="J4033" s="34">
        <f t="shared" ca="1" si="2863"/>
        <v>302.26967355505525</v>
      </c>
      <c r="K4033" s="34">
        <f t="shared" ca="1" si="2863"/>
        <v>324.3679780005769</v>
      </c>
      <c r="L4033" s="34">
        <f t="shared" ca="1" si="2863"/>
        <v>347.2024410568502</v>
      </c>
      <c r="M4033" s="34">
        <f t="shared" ca="1" si="2863"/>
        <v>370.73706618862593</v>
      </c>
      <c r="N4033" s="34">
        <f t="shared" ca="1" si="2863"/>
        <v>394.93289565318486</v>
      </c>
      <c r="O4033" s="34">
        <f t="shared" ca="1" si="2863"/>
        <v>419.74829011303041</v>
      </c>
      <c r="P4033" s="34">
        <f t="shared" ca="1" si="2863"/>
        <v>445.13921882484425</v>
      </c>
      <c r="Q4033" s="34">
        <f t="shared" ca="1" si="2863"/>
        <v>471.05955667855511</v>
      </c>
      <c r="R4033" s="34">
        <f t="shared" ca="1" si="2863"/>
        <v>497.46138454339581</v>
      </c>
      <c r="S4033" s="34">
        <f t="shared" ca="1" si="2863"/>
        <v>524.29528959982304</v>
      </c>
      <c r="T4033" s="34">
        <f t="shared" ca="1" si="2863"/>
        <v>551.51066259263644</v>
      </c>
      <c r="U4033" s="34">
        <f t="shared" ca="1" si="2863"/>
        <v>579.055989219097</v>
      </c>
      <c r="V4033" s="34">
        <f t="shared" ca="1" si="2863"/>
        <v>606.87913316281174</v>
      </c>
      <c r="W4033" s="34">
        <f t="shared" ca="1" si="2863"/>
        <v>634.92760858960185</v>
      </c>
      <c r="X4033" s="34">
        <f t="shared" ca="1" si="2863"/>
        <v>663.14884023002321</v>
      </c>
      <c r="Y4033" s="34">
        <f t="shared" ca="1" si="2863"/>
        <v>691.49040947888227</v>
      </c>
      <c r="Z4033" s="34">
        <f t="shared" ca="1" si="2863"/>
        <v>719.90028524147817</v>
      </c>
      <c r="AA4033" s="34">
        <f t="shared" ca="1" si="2863"/>
        <v>748.32703854141926</v>
      </c>
      <c r="AB4033" s="34">
        <f t="shared" ca="1" si="2863"/>
        <v>776.72004017770132</v>
      </c>
      <c r="AC4033" s="34">
        <f t="shared" ca="1" si="2863"/>
        <v>805.02964097061488</v>
      </c>
      <c r="AD4033" s="34">
        <f t="shared" ca="1" si="2863"/>
        <v>833.207334370642</v>
      </c>
      <c r="AE4033" s="34">
        <f t="shared" ca="1" si="2863"/>
        <v>861.20590141645141</v>
      </c>
      <c r="AF4033" s="34">
        <f t="shared" ca="1" si="2863"/>
        <v>888.97953821790543</v>
      </c>
      <c r="AG4033" s="34">
        <f t="shared" ca="1" si="2863"/>
        <v>916.48396630723823</v>
      </c>
      <c r="AH4033" s="34">
        <f t="shared" ca="1" si="2863"/>
        <v>943.67652634822912</v>
      </c>
      <c r="AI4033" s="34">
        <f t="shared" ref="AI4033:BF4033" ca="1" si="2864">AI3795*AI3337</f>
        <v>970.51625581487667</v>
      </c>
      <c r="AJ4033" s="34">
        <f t="shared" ca="1" si="2864"/>
        <v>996.96395135552359</v>
      </c>
      <c r="AK4033" s="34">
        <f t="shared" ca="1" si="2864"/>
        <v>1022.9822166390928</v>
      </c>
      <c r="AL4033" s="34">
        <f t="shared" ca="1" si="2864"/>
        <v>1048.5354965454305</v>
      </c>
      <c r="AM4033" s="34">
        <f t="shared" ca="1" si="2864"/>
        <v>1073.5900986081515</v>
      </c>
      <c r="AN4033" s="34">
        <f t="shared" ca="1" si="2864"/>
        <v>1098.1142026489815</v>
      </c>
      <c r="AO4033" s="34">
        <f t="shared" ca="1" si="2864"/>
        <v>1122.0778595588295</v>
      </c>
      <c r="AP4033" s="34">
        <f t="shared" ca="1" si="2864"/>
        <v>1145.4529801864055</v>
      </c>
      <c r="AQ4033" s="34">
        <f t="shared" ca="1" si="2864"/>
        <v>1168.213315285818</v>
      </c>
      <c r="AR4033" s="34">
        <f t="shared" ca="1" si="2864"/>
        <v>1190.3344274600449</v>
      </c>
      <c r="AS4033" s="34">
        <f t="shared" ca="1" si="2864"/>
        <v>1211.7936560098431</v>
      </c>
      <c r="AT4033" s="34">
        <f t="shared" ca="1" si="2864"/>
        <v>1232.5700755674304</v>
      </c>
      <c r="AU4033" s="34">
        <f t="shared" ca="1" si="2864"/>
        <v>1252.6444493564532</v>
      </c>
      <c r="AV4033" s="34">
        <f t="shared" ca="1" si="2864"/>
        <v>1271.9991778775247</v>
      </c>
      <c r="AW4033" s="34">
        <f t="shared" ca="1" si="2864"/>
        <v>1290.6182437729847</v>
      </c>
      <c r="AX4033" s="34">
        <f t="shared" ca="1" si="2864"/>
        <v>1308.4871535788334</v>
      </c>
      <c r="AY4033" s="34">
        <f t="shared" ca="1" si="2864"/>
        <v>1325.5928770202866</v>
      </c>
      <c r="AZ4033" s="34">
        <f t="shared" ca="1" si="2864"/>
        <v>1341.9237844602756</v>
      </c>
      <c r="BA4033" s="34">
        <f t="shared" ca="1" si="2864"/>
        <v>1357.4695830579024</v>
      </c>
      <c r="BB4033" s="34">
        <f t="shared" ca="1" si="2864"/>
        <v>1372.2212521465055</v>
      </c>
      <c r="BC4033" s="34">
        <f t="shared" ca="1" si="2864"/>
        <v>1386.1709782924083</v>
      </c>
      <c r="BD4033" s="34">
        <f t="shared" ca="1" si="2864"/>
        <v>1399.3120904482394</v>
      </c>
      <c r="BE4033" s="34">
        <f t="shared" ca="1" si="2864"/>
        <v>1411.638995569218</v>
      </c>
      <c r="BF4033" s="34">
        <f t="shared" ca="1" si="2864"/>
        <v>1423.1471150198413</v>
      </c>
    </row>
    <row r="4034" spans="1:58" x14ac:dyDescent="0.2">
      <c r="A4034" s="9" t="str">
        <f t="shared" si="2824"/>
        <v>Ukraine</v>
      </c>
      <c r="C4034" s="34">
        <f t="shared" ref="C4034:AH4034" ca="1" si="2865">C3796*C3338</f>
        <v>448.09952062719685</v>
      </c>
      <c r="D4034" s="34">
        <f t="shared" ca="1" si="2865"/>
        <v>442.06914641062474</v>
      </c>
      <c r="E4034" s="34">
        <f t="shared" ca="1" si="2865"/>
        <v>436.03790694154435</v>
      </c>
      <c r="F4034" s="34">
        <f t="shared" ca="1" si="2865"/>
        <v>430.01522601239844</v>
      </c>
      <c r="G4034" s="34">
        <f t="shared" ca="1" si="2865"/>
        <v>424.010178514507</v>
      </c>
      <c r="H4034" s="34">
        <f t="shared" ca="1" si="2865"/>
        <v>418.03149699708388</v>
      </c>
      <c r="I4034" s="34">
        <f t="shared" ca="1" si="2865"/>
        <v>412.08757876598258</v>
      </c>
      <c r="J4034" s="34">
        <f t="shared" ca="1" si="2865"/>
        <v>406.18649343667482</v>
      </c>
      <c r="K4034" s="34">
        <f t="shared" ca="1" si="2865"/>
        <v>400.33599086232567</v>
      </c>
      <c r="L4034" s="34">
        <f t="shared" ca="1" si="2865"/>
        <v>394.54350936519876</v>
      </c>
      <c r="M4034" s="34">
        <f t="shared" ca="1" si="2865"/>
        <v>388.81618420670998</v>
      </c>
      <c r="N4034" s="34">
        <f t="shared" ca="1" si="2865"/>
        <v>383.1608562353033</v>
      </c>
      <c r="O4034" s="34">
        <f t="shared" ca="1" si="2865"/>
        <v>377.58408065989539</v>
      </c>
      <c r="P4034" s="34">
        <f t="shared" ca="1" si="2865"/>
        <v>372.09213589901736</v>
      </c>
      <c r="Q4034" s="34">
        <f t="shared" ca="1" si="2865"/>
        <v>366.69103246368604</v>
      </c>
      <c r="R4034" s="34">
        <f t="shared" ca="1" si="2865"/>
        <v>361.38652183449136</v>
      </c>
      <c r="S4034" s="34">
        <f t="shared" ca="1" si="2865"/>
        <v>356.18410529840094</v>
      </c>
      <c r="T4034" s="34">
        <f t="shared" ca="1" si="2865"/>
        <v>351.08904271546834</v>
      </c>
      <c r="U4034" s="34">
        <f t="shared" ca="1" si="2865"/>
        <v>346.10636118861765</v>
      </c>
      <c r="V4034" s="34">
        <f t="shared" ca="1" si="2865"/>
        <v>341.24086361314124</v>
      </c>
      <c r="W4034" s="34">
        <f t="shared" ca="1" si="2865"/>
        <v>336.49713708607209</v>
      </c>
      <c r="X4034" s="34">
        <f t="shared" ca="1" si="2865"/>
        <v>331.87956115806173</v>
      </c>
      <c r="Y4034" s="34">
        <f t="shared" ca="1" si="2865"/>
        <v>327.39231591340848</v>
      </c>
      <c r="Z4034" s="34">
        <f t="shared" ca="1" si="2865"/>
        <v>323.03938986632897</v>
      </c>
      <c r="AA4034" s="34">
        <f t="shared" ca="1" si="2865"/>
        <v>318.82458766299067</v>
      </c>
      <c r="AB4034" s="34">
        <f t="shared" ca="1" si="2865"/>
        <v>314.75153758146462</v>
      </c>
      <c r="AC4034" s="34">
        <f t="shared" ca="1" si="2865"/>
        <v>310.82369882426451</v>
      </c>
      <c r="AD4034" s="34">
        <f t="shared" ca="1" si="2865"/>
        <v>307.04436859741691</v>
      </c>
      <c r="AE4034" s="34">
        <f t="shared" ca="1" si="2865"/>
        <v>303.41668897448176</v>
      </c>
      <c r="AF4034" s="34">
        <f t="shared" ca="1" si="2865"/>
        <v>299.9436535420935</v>
      </c>
      <c r="AG4034" s="34">
        <f t="shared" ca="1" si="2865"/>
        <v>296.62811382778256</v>
      </c>
      <c r="AH4034" s="34">
        <f t="shared" ca="1" si="2865"/>
        <v>293.47278550951006</v>
      </c>
      <c r="AI4034" s="34">
        <f t="shared" ref="AI4034:BF4034" ca="1" si="2866">AI3796*AI3338</f>
        <v>290.48025440794896</v>
      </c>
      <c r="AJ4034" s="34">
        <f t="shared" ca="1" si="2866"/>
        <v>287.65298226400802</v>
      </c>
      <c r="AK4034" s="34">
        <f t="shared" ca="1" si="2866"/>
        <v>284.99331230399531</v>
      </c>
      <c r="AL4034" s="34">
        <f t="shared" ca="1" si="2866"/>
        <v>282.50347459544224</v>
      </c>
      <c r="AM4034" s="34">
        <f t="shared" ca="1" si="2866"/>
        <v>280.18559119748909</v>
      </c>
      <c r="AN4034" s="34">
        <f t="shared" ca="1" si="2866"/>
        <v>278.04168110972194</v>
      </c>
      <c r="AO4034" s="34">
        <f t="shared" ca="1" si="2866"/>
        <v>276.07366502408945</v>
      </c>
      <c r="AP4034" s="34">
        <f t="shared" ca="1" si="2866"/>
        <v>274.28336988486046</v>
      </c>
      <c r="AQ4034" s="34">
        <f t="shared" ca="1" si="2866"/>
        <v>272.67253326103418</v>
      </c>
      <c r="AR4034" s="34">
        <f t="shared" ca="1" si="2866"/>
        <v>271.24280753648571</v>
      </c>
      <c r="AS4034" s="34">
        <f t="shared" ca="1" si="2866"/>
        <v>269.99576392401082</v>
      </c>
      <c r="AT4034" s="34">
        <f t="shared" ca="1" si="2866"/>
        <v>268.93289630713201</v>
      </c>
      <c r="AU4034" s="34">
        <f t="shared" ca="1" si="2866"/>
        <v>268.05562491672703</v>
      </c>
      <c r="AV4034" s="34">
        <f t="shared" ca="1" si="2866"/>
        <v>267.36529984633847</v>
      </c>
      <c r="AW4034" s="34">
        <f t="shared" ca="1" si="2866"/>
        <v>266.86320441317122</v>
      </c>
      <c r="AX4034" s="34">
        <f t="shared" ca="1" si="2866"/>
        <v>266.5505583693573</v>
      </c>
      <c r="AY4034" s="34">
        <f t="shared" ca="1" si="2866"/>
        <v>266.42852096876157</v>
      </c>
      <c r="AZ4034" s="34">
        <f t="shared" ca="1" si="2866"/>
        <v>266.49819389524436</v>
      </c>
      <c r="BA4034" s="34">
        <f t="shared" ca="1" si="2866"/>
        <v>266.76062405742914</v>
      </c>
      <c r="BB4034" s="34">
        <f t="shared" ca="1" si="2866"/>
        <v>267.21680625497248</v>
      </c>
      <c r="BC4034" s="34">
        <f t="shared" ca="1" si="2866"/>
        <v>267.86768572162674</v>
      </c>
      <c r="BD4034" s="34">
        <f t="shared" ca="1" si="2866"/>
        <v>268.71416054983342</v>
      </c>
      <c r="BE4034" s="34">
        <f t="shared" ca="1" si="2866"/>
        <v>269.7570840018613</v>
      </c>
      <c r="BF4034" s="34">
        <f t="shared" ca="1" si="2866"/>
        <v>270.99726671242189</v>
      </c>
    </row>
    <row r="4035" spans="1:58" x14ac:dyDescent="0.2">
      <c r="A4035" s="9" t="str">
        <f t="shared" si="2824"/>
        <v>United Arab Emirates</v>
      </c>
      <c r="C4035" s="34">
        <f t="shared" ref="C4035:AH4035" ca="1" si="2867">C3797*C3339</f>
        <v>64.73026964272826</v>
      </c>
      <c r="D4035" s="34">
        <f t="shared" ca="1" si="2867"/>
        <v>65.672279742090879</v>
      </c>
      <c r="E4035" s="34">
        <f t="shared" ca="1" si="2867"/>
        <v>66.596467536137141</v>
      </c>
      <c r="F4035" s="34">
        <f t="shared" ca="1" si="2867"/>
        <v>67.503084372787953</v>
      </c>
      <c r="G4035" s="34">
        <f t="shared" ca="1" si="2867"/>
        <v>68.392416084838644</v>
      </c>
      <c r="H4035" s="34">
        <f t="shared" ca="1" si="2867"/>
        <v>69.264779706800951</v>
      </c>
      <c r="I4035" s="34">
        <f t="shared" ca="1" si="2867"/>
        <v>70.120520323580678</v>
      </c>
      <c r="J4035" s="34">
        <f t="shared" ca="1" si="2867"/>
        <v>70.96000805732919</v>
      </c>
      <c r="K4035" s="34">
        <f t="shared" ca="1" si="2867"/>
        <v>71.783635197068932</v>
      </c>
      <c r="L4035" s="34">
        <f t="shared" ca="1" si="2867"/>
        <v>72.591813474067436</v>
      </c>
      <c r="M4035" s="34">
        <f t="shared" ca="1" si="2867"/>
        <v>73.384971484543144</v>
      </c>
      <c r="N4035" s="34">
        <f t="shared" ca="1" si="2867"/>
        <v>74.16355225999223</v>
      </c>
      <c r="O4035" s="34">
        <f t="shared" ca="1" si="2867"/>
        <v>74.928010984350635</v>
      </c>
      <c r="P4035" s="34">
        <f t="shared" ca="1" si="2867"/>
        <v>75.67881285620966</v>
      </c>
      <c r="Q4035" s="34">
        <f t="shared" ca="1" si="2867"/>
        <v>76.416431093509132</v>
      </c>
      <c r="R4035" s="34">
        <f t="shared" ca="1" si="2867"/>
        <v>77.141345077394789</v>
      </c>
      <c r="S4035" s="34">
        <f t="shared" ca="1" si="2867"/>
        <v>77.85403863137465</v>
      </c>
      <c r="T4035" s="34">
        <f t="shared" ca="1" si="2867"/>
        <v>78.55499843139134</v>
      </c>
      <c r="U4035" s="34">
        <f t="shared" ca="1" si="2867"/>
        <v>79.244712542077849</v>
      </c>
      <c r="V4035" s="34">
        <f t="shared" ca="1" si="2867"/>
        <v>79.923669074128611</v>
      </c>
      <c r="W4035" s="34">
        <f t="shared" ca="1" si="2867"/>
        <v>80.592354957533217</v>
      </c>
      <c r="X4035" s="34">
        <f t="shared" ca="1" si="2867"/>
        <v>81.251254825231754</v>
      </c>
      <c r="Y4035" s="34">
        <f t="shared" ca="1" si="2867"/>
        <v>81.900850001696142</v>
      </c>
      <c r="Z4035" s="34">
        <f t="shared" ca="1" si="2867"/>
        <v>82.541617590869635</v>
      </c>
      <c r="AA4035" s="34">
        <f t="shared" ca="1" si="2867"/>
        <v>83.174029657942938</v>
      </c>
      <c r="AB4035" s="34">
        <f t="shared" ca="1" si="2867"/>
        <v>83.798552499459134</v>
      </c>
      <c r="AC4035" s="34">
        <f t="shared" ca="1" si="2867"/>
        <v>84.415645996362755</v>
      </c>
      <c r="AD4035" s="34">
        <f t="shared" ca="1" si="2867"/>
        <v>85.025763044684496</v>
      </c>
      <c r="AE4035" s="34">
        <f t="shared" ca="1" si="2867"/>
        <v>85.629349058729645</v>
      </c>
      <c r="AF4035" s="34">
        <f t="shared" ca="1" si="2867"/>
        <v>86.226841541758276</v>
      </c>
      <c r="AG4035" s="34">
        <f t="shared" ca="1" si="2867"/>
        <v>86.818669719357985</v>
      </c>
      <c r="AH4035" s="34">
        <f t="shared" ca="1" si="2867"/>
        <v>87.405254230856727</v>
      </c>
      <c r="AI4035" s="34">
        <f t="shared" ref="AI4035:BF4035" ca="1" si="2868">AI3797*AI3339</f>
        <v>87.987006874357334</v>
      </c>
      <c r="AJ4035" s="34">
        <f t="shared" ca="1" si="2868"/>
        <v>88.564330401137823</v>
      </c>
      <c r="AK4035" s="34">
        <f t="shared" ca="1" si="2868"/>
        <v>89.137618355404825</v>
      </c>
      <c r="AL4035" s="34">
        <f t="shared" ca="1" si="2868"/>
        <v>89.707254955555044</v>
      </c>
      <c r="AM4035" s="34">
        <f t="shared" ca="1" si="2868"/>
        <v>90.273615013345122</v>
      </c>
      <c r="AN4035" s="34">
        <f t="shared" ca="1" si="2868"/>
        <v>90.837063887534697</v>
      </c>
      <c r="AO4035" s="34">
        <f t="shared" ca="1" si="2868"/>
        <v>91.397957468808301</v>
      </c>
      <c r="AP4035" s="34">
        <f t="shared" ca="1" si="2868"/>
        <v>91.956642192939</v>
      </c>
      <c r="AQ4035" s="34">
        <f t="shared" ca="1" si="2868"/>
        <v>92.513455079387327</v>
      </c>
      <c r="AR4035" s="34">
        <f t="shared" ca="1" si="2868"/>
        <v>93.068723792675783</v>
      </c>
      <c r="AS4035" s="34">
        <f t="shared" ca="1" si="2868"/>
        <v>93.622766724097573</v>
      </c>
      <c r="AT4035" s="34">
        <f t="shared" ca="1" si="2868"/>
        <v>94.175893091450305</v>
      </c>
      <c r="AU4035" s="34">
        <f t="shared" ca="1" si="2868"/>
        <v>94.728403054691</v>
      </c>
      <c r="AV4035" s="34">
        <f t="shared" ca="1" si="2868"/>
        <v>95.280587845525758</v>
      </c>
      <c r="AW4035" s="34">
        <f t="shared" ca="1" si="2868"/>
        <v>95.832729909136688</v>
      </c>
      <c r="AX4035" s="34">
        <f t="shared" ca="1" si="2868"/>
        <v>96.385103056352278</v>
      </c>
      <c r="AY4035" s="34">
        <f t="shared" ca="1" si="2868"/>
        <v>96.937972624740681</v>
      </c>
      <c r="AZ4035" s="34">
        <f t="shared" ca="1" si="2868"/>
        <v>97.491595647192881</v>
      </c>
      <c r="BA4035" s="34">
        <f t="shared" ca="1" si="2868"/>
        <v>98.04622102672306</v>
      </c>
      <c r="BB4035" s="34">
        <f t="shared" ca="1" si="2868"/>
        <v>98.602089716284326</v>
      </c>
      <c r="BC4035" s="34">
        <f t="shared" ca="1" si="2868"/>
        <v>99.159434902545584</v>
      </c>
      <c r="BD4035" s="34">
        <f t="shared" ca="1" si="2868"/>
        <v>99.71848219263147</v>
      </c>
      <c r="BE4035" s="34">
        <f t="shared" ca="1" si="2868"/>
        <v>100.27944980296193</v>
      </c>
      <c r="BF4035" s="34">
        <f t="shared" ca="1" si="2868"/>
        <v>100.84254874937163</v>
      </c>
    </row>
    <row r="4036" spans="1:58" x14ac:dyDescent="0.2">
      <c r="A4036" s="9" t="str">
        <f t="shared" si="2824"/>
        <v>United Kingdom of Great Britain and Northern Ireland</v>
      </c>
      <c r="C4036" s="34">
        <f t="shared" ref="C4036:AH4036" ca="1" si="2869">C3798*C3340</f>
        <v>789.97791658021299</v>
      </c>
      <c r="D4036" s="34">
        <f t="shared" ca="1" si="2869"/>
        <v>787.38567753738118</v>
      </c>
      <c r="E4036" s="34">
        <f t="shared" ca="1" si="2869"/>
        <v>784.84072528015645</v>
      </c>
      <c r="F4036" s="34">
        <f t="shared" ca="1" si="2869"/>
        <v>782.34479182477639</v>
      </c>
      <c r="G4036" s="34">
        <f t="shared" ca="1" si="2869"/>
        <v>779.8995393936118</v>
      </c>
      <c r="H4036" s="34">
        <f t="shared" ca="1" si="2869"/>
        <v>777.50656319582026</v>
      </c>
      <c r="I4036" s="34">
        <f t="shared" ca="1" si="2869"/>
        <v>775.16739410805576</v>
      </c>
      <c r="J4036" s="34">
        <f t="shared" ca="1" si="2869"/>
        <v>772.88350125791203</v>
      </c>
      <c r="K4036" s="34">
        <f t="shared" ca="1" si="2869"/>
        <v>770.65629451214647</v>
      </c>
      <c r="L4036" s="34">
        <f t="shared" ca="1" si="2869"/>
        <v>768.48712687250293</v>
      </c>
      <c r="M4036" s="34">
        <f t="shared" ca="1" si="2869"/>
        <v>766.37729678129358</v>
      </c>
      <c r="N4036" s="34">
        <f t="shared" ca="1" si="2869"/>
        <v>764.32805033963552</v>
      </c>
      <c r="O4036" s="34">
        <f t="shared" ca="1" si="2869"/>
        <v>762.34058344054938</v>
      </c>
      <c r="P4036" s="34">
        <f t="shared" ca="1" si="2869"/>
        <v>760.41604381984303</v>
      </c>
      <c r="Q4036" s="34">
        <f t="shared" ca="1" si="2869"/>
        <v>758.55553302698627</v>
      </c>
      <c r="R4036" s="34">
        <f t="shared" ca="1" si="2869"/>
        <v>756.76010831888289</v>
      </c>
      <c r="S4036" s="34">
        <f t="shared" ca="1" si="2869"/>
        <v>755.03078447871121</v>
      </c>
      <c r="T4036" s="34">
        <f t="shared" ca="1" si="2869"/>
        <v>753.36853556268784</v>
      </c>
      <c r="U4036" s="34">
        <f t="shared" ca="1" si="2869"/>
        <v>751.77429657686343</v>
      </c>
      <c r="V4036" s="34">
        <f t="shared" ca="1" si="2869"/>
        <v>750.24896508673123</v>
      </c>
      <c r="W4036" s="34">
        <f t="shared" ca="1" si="2869"/>
        <v>748.79340276166965</v>
      </c>
      <c r="X4036" s="34">
        <f t="shared" ca="1" si="2869"/>
        <v>747.40843685691073</v>
      </c>
      <c r="Y4036" s="34">
        <f t="shared" ca="1" si="2869"/>
        <v>746.0948616349566</v>
      </c>
      <c r="Z4036" s="34">
        <f t="shared" ca="1" si="2869"/>
        <v>744.85343972902729</v>
      </c>
      <c r="AA4036" s="34">
        <f t="shared" ca="1" si="2869"/>
        <v>743.68490345035764</v>
      </c>
      <c r="AB4036" s="34">
        <f t="shared" ca="1" si="2869"/>
        <v>742.58995604181086</v>
      </c>
      <c r="AC4036" s="34">
        <f t="shared" ca="1" si="2869"/>
        <v>741.56927287951248</v>
      </c>
      <c r="AD4036" s="34">
        <f t="shared" ca="1" si="2869"/>
        <v>740.62350262485484</v>
      </c>
      <c r="AE4036" s="34">
        <f t="shared" ca="1" si="2869"/>
        <v>739.7532683284569</v>
      </c>
      <c r="AF4036" s="34">
        <f t="shared" ca="1" si="2869"/>
        <v>738.95916848831348</v>
      </c>
      <c r="AG4036" s="34">
        <f t="shared" ca="1" si="2869"/>
        <v>738.24177806359455</v>
      </c>
      <c r="AH4036" s="34">
        <f t="shared" ca="1" si="2869"/>
        <v>737.60164944621613</v>
      </c>
      <c r="AI4036" s="34">
        <f t="shared" ref="AI4036:BF4036" ca="1" si="2870">AI3798*AI3340</f>
        <v>737.03931339152177</v>
      </c>
      <c r="AJ4036" s="34">
        <f t="shared" ca="1" si="2870"/>
        <v>736.55527991008148</v>
      </c>
      <c r="AK4036" s="34">
        <f t="shared" ca="1" si="2870"/>
        <v>736.15003912183249</v>
      </c>
      <c r="AL4036" s="34">
        <f t="shared" ca="1" si="2870"/>
        <v>735.82406207445433</v>
      </c>
      <c r="AM4036" s="34">
        <f t="shared" ca="1" si="2870"/>
        <v>735.57780152709336</v>
      </c>
      <c r="AN4036" s="34">
        <f t="shared" ca="1" si="2870"/>
        <v>735.41169270121873</v>
      </c>
      <c r="AO4036" s="34">
        <f t="shared" ca="1" si="2870"/>
        <v>735.32615399961924</v>
      </c>
      <c r="AP4036" s="34">
        <f t="shared" ca="1" si="2870"/>
        <v>735.32158769522084</v>
      </c>
      <c r="AQ4036" s="34">
        <f t="shared" ca="1" si="2870"/>
        <v>735.39838059062834</v>
      </c>
      <c r="AR4036" s="34">
        <f t="shared" ca="1" si="2870"/>
        <v>735.5569046499769</v>
      </c>
      <c r="AS4036" s="34">
        <f t="shared" ca="1" si="2870"/>
        <v>735.79751760389922</v>
      </c>
      <c r="AT4036" s="34">
        <f t="shared" ca="1" si="2870"/>
        <v>736.12056352909929</v>
      </c>
      <c r="AU4036" s="34">
        <f t="shared" ca="1" si="2870"/>
        <v>736.526373403251</v>
      </c>
      <c r="AV4036" s="34">
        <f t="shared" ca="1" si="2870"/>
        <v>737.0152656366231</v>
      </c>
      <c r="AW4036" s="34">
        <f t="shared" ca="1" si="2870"/>
        <v>737.58754658106227</v>
      </c>
      <c r="AX4036" s="34">
        <f t="shared" ca="1" si="2870"/>
        <v>738.24351101765797</v>
      </c>
      <c r="AY4036" s="34">
        <f t="shared" ca="1" si="2870"/>
        <v>738.98344262363821</v>
      </c>
      <c r="AZ4036" s="34">
        <f t="shared" ca="1" si="2870"/>
        <v>739.80761441974369</v>
      </c>
      <c r="BA4036" s="34">
        <f t="shared" ca="1" si="2870"/>
        <v>740.71628919855652</v>
      </c>
      <c r="BB4036" s="34">
        <f t="shared" ca="1" si="2870"/>
        <v>741.70971993495903</v>
      </c>
      <c r="BC4036" s="34">
        <f t="shared" ca="1" si="2870"/>
        <v>742.78815017913018</v>
      </c>
      <c r="BD4036" s="34">
        <f t="shared" ca="1" si="2870"/>
        <v>743.95181443318802</v>
      </c>
      <c r="BE4036" s="34">
        <f t="shared" ca="1" si="2870"/>
        <v>745.20093851182514</v>
      </c>
      <c r="BF4036" s="34">
        <f t="shared" ca="1" si="2870"/>
        <v>746.53573988798087</v>
      </c>
    </row>
    <row r="4037" spans="1:58" x14ac:dyDescent="0.2">
      <c r="A4037" s="9" t="str">
        <f t="shared" si="2824"/>
        <v>United Republic of Tanzania</v>
      </c>
      <c r="C4037" s="34">
        <f t="shared" ref="C4037:AH4037" ca="1" si="2871">C3799*C3341</f>
        <v>514.23862169766426</v>
      </c>
      <c r="D4037" s="34">
        <f t="shared" ca="1" si="2871"/>
        <v>550.44236377075958</v>
      </c>
      <c r="E4037" s="34">
        <f t="shared" ca="1" si="2871"/>
        <v>587.84639715286835</v>
      </c>
      <c r="F4037" s="34">
        <f t="shared" ca="1" si="2871"/>
        <v>626.41845100454771</v>
      </c>
      <c r="G4037" s="34">
        <f t="shared" ca="1" si="2871"/>
        <v>666.12400287835567</v>
      </c>
      <c r="H4037" s="34">
        <f t="shared" ca="1" si="2871"/>
        <v>706.92653530664813</v>
      </c>
      <c r="I4037" s="34">
        <f t="shared" ca="1" si="2871"/>
        <v>748.78779087658233</v>
      </c>
      <c r="J4037" s="34">
        <f t="shared" ca="1" si="2871"/>
        <v>791.66802362436806</v>
      </c>
      <c r="K4037" s="34">
        <f t="shared" ca="1" si="2871"/>
        <v>835.52624481426653</v>
      </c>
      <c r="L4037" s="34">
        <f t="shared" ca="1" si="2871"/>
        <v>880.32046140330863</v>
      </c>
      <c r="M4037" s="34">
        <f t="shared" ca="1" si="2871"/>
        <v>926.00790572629376</v>
      </c>
      <c r="N4037" s="34">
        <f t="shared" ca="1" si="2871"/>
        <v>972.54525516384319</v>
      </c>
      <c r="O4037" s="34">
        <f t="shared" ca="1" si="2871"/>
        <v>1019.8888407763026</v>
      </c>
      <c r="P4037" s="34">
        <f t="shared" ca="1" si="2871"/>
        <v>1067.9948440957141</v>
      </c>
      <c r="Q4037" s="34">
        <f t="shared" ca="1" si="2871"/>
        <v>1116.8194814650999</v>
      </c>
      <c r="R4037" s="34">
        <f t="shared" ca="1" si="2871"/>
        <v>1166.3191754974687</v>
      </c>
      <c r="S4037" s="34">
        <f t="shared" ca="1" si="2871"/>
        <v>1216.450713395363</v>
      </c>
      <c r="T4037" s="34">
        <f t="shared" ca="1" si="2871"/>
        <v>1267.1713920247364</v>
      </c>
      <c r="U4037" s="34">
        <f t="shared" ca="1" si="2871"/>
        <v>1318.4391497742911</v>
      </c>
      <c r="V4037" s="34">
        <f t="shared" ca="1" si="2871"/>
        <v>1370.2126853531256</v>
      </c>
      <c r="W4037" s="34">
        <f t="shared" ca="1" si="2871"/>
        <v>1422.4515637858606</v>
      </c>
      <c r="X4037" s="34">
        <f t="shared" ca="1" si="2871"/>
        <v>1475.116309955933</v>
      </c>
      <c r="Y4037" s="34">
        <f t="shared" ca="1" si="2871"/>
        <v>1528.1684901249585</v>
      </c>
      <c r="Z4037" s="34">
        <f t="shared" ca="1" si="2871"/>
        <v>1581.5707819198867</v>
      </c>
      <c r="AA4037" s="34">
        <f t="shared" ca="1" si="2871"/>
        <v>1635.2870333308929</v>
      </c>
      <c r="AB4037" s="34">
        <f t="shared" ca="1" si="2871"/>
        <v>1689.2823113025158</v>
      </c>
      <c r="AC4037" s="34">
        <f t="shared" ca="1" si="2871"/>
        <v>1743.5229405295051</v>
      </c>
      <c r="AD4037" s="34">
        <f t="shared" ca="1" si="2871"/>
        <v>1797.9765330880787</v>
      </c>
      <c r="AE4037" s="34">
        <f t="shared" ca="1" si="2871"/>
        <v>1852.6120095439235</v>
      </c>
      <c r="AF4037" s="34">
        <f t="shared" ca="1" si="2871"/>
        <v>1907.3996121811977</v>
      </c>
      <c r="AG4037" s="34">
        <f t="shared" ca="1" si="2871"/>
        <v>1962.3109109929874</v>
      </c>
      <c r="AH4037" s="34">
        <f t="shared" ca="1" si="2871"/>
        <v>2017.3188030640852</v>
      </c>
      <c r="AI4037" s="34">
        <f t="shared" ref="AI4037:BF4037" ca="1" si="2872">AI3799*AI3341</f>
        <v>2072.3975059623704</v>
      </c>
      <c r="AJ4037" s="34">
        <f t="shared" ca="1" si="2872"/>
        <v>2127.5225457363676</v>
      </c>
      <c r="AK4037" s="34">
        <f t="shared" ca="1" si="2872"/>
        <v>2182.6707400944679</v>
      </c>
      <c r="AL4037" s="34">
        <f t="shared" ca="1" si="2872"/>
        <v>2237.8201773164278</v>
      </c>
      <c r="AM4037" s="34">
        <f t="shared" ca="1" si="2872"/>
        <v>2292.9501914209068</v>
      </c>
      <c r="AN4037" s="34">
        <f t="shared" ca="1" si="2872"/>
        <v>2348.0413340843065</v>
      </c>
      <c r="AO4037" s="34">
        <f t="shared" ca="1" si="2872"/>
        <v>2403.0753437767421</v>
      </c>
      <c r="AP4037" s="34">
        <f t="shared" ca="1" si="2872"/>
        <v>2458.0351125509428</v>
      </c>
      <c r="AQ4037" s="34">
        <f t="shared" ca="1" si="2872"/>
        <v>2512.904650889584</v>
      </c>
      <c r="AR4037" s="34">
        <f t="shared" ca="1" si="2872"/>
        <v>2567.6690509865293</v>
      </c>
      <c r="AS4037" s="34">
        <f t="shared" ca="1" si="2872"/>
        <v>2622.3144488077369</v>
      </c>
      <c r="AT4037" s="34">
        <f t="shared" ca="1" si="2872"/>
        <v>2676.8279852485962</v>
      </c>
      <c r="AU4037" s="34">
        <f t="shared" ca="1" si="2872"/>
        <v>2731.1977666763532</v>
      </c>
      <c r="AV4037" s="34">
        <f t="shared" ca="1" si="2872"/>
        <v>2785.4128251191273</v>
      </c>
      <c r="AW4037" s="34">
        <f t="shared" ca="1" si="2872"/>
        <v>2839.4630783371135</v>
      </c>
      <c r="AX4037" s="34">
        <f t="shared" ca="1" si="2872"/>
        <v>2893.3392899868145</v>
      </c>
      <c r="AY4037" s="34">
        <f t="shared" ca="1" si="2872"/>
        <v>2947.0330300657879</v>
      </c>
      <c r="AZ4037" s="34">
        <f t="shared" ca="1" si="2872"/>
        <v>3000.5366358033407</v>
      </c>
      <c r="BA4037" s="34">
        <f t="shared" ca="1" si="2872"/>
        <v>3053.8431731419478</v>
      </c>
      <c r="BB4037" s="34">
        <f t="shared" ca="1" si="2872"/>
        <v>3106.9463989349315</v>
      </c>
      <c r="BC4037" s="34">
        <f t="shared" ca="1" si="2872"/>
        <v>3159.8407239680291</v>
      </c>
      <c r="BD4037" s="34">
        <f t="shared" ca="1" si="2872"/>
        <v>3212.5211768959448</v>
      </c>
      <c r="BE4037" s="34">
        <f t="shared" ca="1" si="2872"/>
        <v>3264.9833691697977</v>
      </c>
      <c r="BF4037" s="34">
        <f t="shared" ca="1" si="2872"/>
        <v>3317.223461017401</v>
      </c>
    </row>
    <row r="4038" spans="1:58" x14ac:dyDescent="0.2">
      <c r="A4038" s="9" t="str">
        <f t="shared" si="2824"/>
        <v>United States Virgin Islands</v>
      </c>
      <c r="C4038" s="34">
        <f t="shared" ref="C4038:AH4038" ca="1" si="2873">C3800*C3342</f>
        <v>1.1450085263314389</v>
      </c>
      <c r="D4038" s="34">
        <f t="shared" ca="1" si="2873"/>
        <v>1.1381722388927475</v>
      </c>
      <c r="E4038" s="34">
        <f t="shared" ca="1" si="2873"/>
        <v>1.1309067608064514</v>
      </c>
      <c r="F4038" s="34">
        <f t="shared" ca="1" si="2873"/>
        <v>1.1232341976278426</v>
      </c>
      <c r="G4038" s="34">
        <f t="shared" ca="1" si="2873"/>
        <v>1.1151762558285203</v>
      </c>
      <c r="H4038" s="34">
        <f t="shared" ca="1" si="2873"/>
        <v>1.1067542154822987</v>
      </c>
      <c r="I4038" s="34">
        <f t="shared" ca="1" si="2873"/>
        <v>1.097988906967569</v>
      </c>
      <c r="J4038" s="34">
        <f t="shared" ca="1" si="2873"/>
        <v>1.0889006914071355</v>
      </c>
      <c r="K4038" s="34">
        <f t="shared" ca="1" si="2873"/>
        <v>1.0795094445655911</v>
      </c>
      <c r="L4038" s="34">
        <f t="shared" ca="1" si="2873"/>
        <v>1.0698345439440582</v>
      </c>
      <c r="M4038" s="34">
        <f t="shared" ca="1" si="2873"/>
        <v>1.059894858811431</v>
      </c>
      <c r="N4038" s="34">
        <f t="shared" ca="1" si="2873"/>
        <v>1.0497087429290004</v>
      </c>
      <c r="O4038" s="34">
        <f t="shared" ca="1" si="2873"/>
        <v>1.0392940297318756</v>
      </c>
      <c r="P4038" s="34">
        <f t="shared" ca="1" si="2873"/>
        <v>1.0286680297449249</v>
      </c>
      <c r="Q4038" s="34">
        <f t="shared" ca="1" si="2873"/>
        <v>1.0178475300200482</v>
      </c>
      <c r="R4038" s="34">
        <f t="shared" ca="1" si="2873"/>
        <v>1.0068487953967991</v>
      </c>
      <c r="S4038" s="34">
        <f t="shared" ca="1" si="2873"/>
        <v>0.99568757139448949</v>
      </c>
      <c r="T4038" s="34">
        <f t="shared" ca="1" si="2873"/>
        <v>0.98437908856373746</v>
      </c>
      <c r="U4038" s="34">
        <f t="shared" ca="1" si="2873"/>
        <v>0.97293806812802586</v>
      </c>
      <c r="V4038" s="34">
        <f t="shared" ca="1" si="2873"/>
        <v>0.96137872876418351</v>
      </c>
      <c r="W4038" s="34">
        <f t="shared" ca="1" si="2873"/>
        <v>0.94971479437686412</v>
      </c>
      <c r="X4038" s="34">
        <f t="shared" ca="1" si="2873"/>
        <v>0.93795950273630735</v>
      </c>
      <c r="Y4038" s="34">
        <f t="shared" ca="1" si="2873"/>
        <v>0.92612561485398237</v>
      </c>
      <c r="Z4038" s="34">
        <f t="shared" ca="1" si="2873"/>
        <v>0.9142254249877203</v>
      </c>
      <c r="AA4038" s="34">
        <f t="shared" ca="1" si="2873"/>
        <v>0.90227077116805887</v>
      </c>
      <c r="AB4038" s="34">
        <f t="shared" ca="1" si="2873"/>
        <v>0.89027304615473346</v>
      </c>
      <c r="AC4038" s="34">
        <f t="shared" ca="1" si="2873"/>
        <v>0.8782432087346963</v>
      </c>
      <c r="AD4038" s="34">
        <f t="shared" ca="1" si="2873"/>
        <v>0.86619179528450552</v>
      </c>
      <c r="AE4038" s="34">
        <f t="shared" ca="1" si="2873"/>
        <v>0.85412893152452385</v>
      </c>
      <c r="AF4038" s="34">
        <f t="shared" ca="1" si="2873"/>
        <v>0.8420643444024889</v>
      </c>
      <c r="AG4038" s="34">
        <f t="shared" ca="1" si="2873"/>
        <v>0.83000737404550262</v>
      </c>
      <c r="AH4038" s="34">
        <f t="shared" ca="1" si="2873"/>
        <v>0.81796698573373183</v>
      </c>
      <c r="AI4038" s="34">
        <f t="shared" ref="AI4038:BF4038" ca="1" si="2874">AI3800*AI3342</f>
        <v>0.80595178184311933</v>
      </c>
      <c r="AJ4038" s="34">
        <f t="shared" ca="1" si="2874"/>
        <v>0.79397001372218534</v>
      </c>
      <c r="AK4038" s="34">
        <f t="shared" ca="1" si="2874"/>
        <v>0.7820295934634659</v>
      </c>
      <c r="AL4038" s="34">
        <f t="shared" ca="1" si="2874"/>
        <v>0.77013810553760842</v>
      </c>
      <c r="AM4038" s="34">
        <f t="shared" ca="1" si="2874"/>
        <v>0.75830281826512003</v>
      </c>
      <c r="AN4038" s="34">
        <f t="shared" ca="1" si="2874"/>
        <v>0.74653069509927872</v>
      </c>
      <c r="AO4038" s="34">
        <f t="shared" ca="1" si="2874"/>
        <v>0.7348284057000003</v>
      </c>
      <c r="AP4038" s="34">
        <f t="shared" ca="1" si="2874"/>
        <v>0.72320233678475254</v>
      </c>
      <c r="AQ4038" s="34">
        <f t="shared" ca="1" si="2874"/>
        <v>0.71165860273586912</v>
      </c>
      <c r="AR4038" s="34">
        <f t="shared" ca="1" si="2874"/>
        <v>0.70020305595910992</v>
      </c>
      <c r="AS4038" s="34">
        <f t="shared" ca="1" si="2874"/>
        <v>0.68884129697875041</v>
      </c>
      <c r="AT4038" s="34">
        <f t="shared" ca="1" si="2874"/>
        <v>0.67757868426504819</v>
      </c>
      <c r="AU4038" s="34">
        <f t="shared" ca="1" si="2874"/>
        <v>0.66642034378669723</v>
      </c>
      <c r="AV4038" s="34">
        <f t="shared" ca="1" si="2874"/>
        <v>0.65537117828592695</v>
      </c>
      <c r="AW4038" s="34">
        <f t="shared" ca="1" si="2874"/>
        <v>0.64443587627249888</v>
      </c>
      <c r="AX4038" s="34">
        <f t="shared" ca="1" si="2874"/>
        <v>0.63361892073807602</v>
      </c>
      <c r="AY4038" s="34">
        <f t="shared" ca="1" si="2874"/>
        <v>0.62292459758734431</v>
      </c>
      <c r="AZ4038" s="34">
        <f t="shared" ca="1" si="2874"/>
        <v>0.61235700379241043</v>
      </c>
      <c r="BA4038" s="34">
        <f t="shared" ca="1" si="2874"/>
        <v>0.60192005526808356</v>
      </c>
      <c r="BB4038" s="34">
        <f t="shared" ca="1" si="2874"/>
        <v>0.59161749447438738</v>
      </c>
      <c r="BC4038" s="34">
        <f t="shared" ca="1" si="2874"/>
        <v>0.58145289774811071</v>
      </c>
      <c r="BD4038" s="34">
        <f t="shared" ca="1" si="2874"/>
        <v>0.57142968236988589</v>
      </c>
      <c r="BE4038" s="34">
        <f t="shared" ca="1" si="2874"/>
        <v>0.56155111336852126</v>
      </c>
      <c r="BF4038" s="34">
        <f t="shared" ca="1" si="2874"/>
        <v>0.55182031007275023</v>
      </c>
    </row>
    <row r="4039" spans="1:58" x14ac:dyDescent="0.2">
      <c r="A4039" s="9" t="str">
        <f t="shared" si="2824"/>
        <v>United States of America</v>
      </c>
      <c r="C4039" s="34">
        <f t="shared" ref="C4039:AH4039" ca="1" si="2875">C3801*C3343</f>
        <v>3909.2066033267201</v>
      </c>
      <c r="D4039" s="34">
        <f t="shared" ca="1" si="2875"/>
        <v>3915.2224840636682</v>
      </c>
      <c r="E4039" s="34">
        <f t="shared" ca="1" si="2875"/>
        <v>3921.2425460717104</v>
      </c>
      <c r="F4039" s="34">
        <f t="shared" ca="1" si="2875"/>
        <v>3927.267922869024</v>
      </c>
      <c r="G4039" s="34">
        <f t="shared" ca="1" si="2875"/>
        <v>3933.2997108676777</v>
      </c>
      <c r="H4039" s="34">
        <f t="shared" ca="1" si="2875"/>
        <v>3939.338970674838</v>
      </c>
      <c r="I4039" s="34">
        <f t="shared" ca="1" si="2875"/>
        <v>3945.3867283472641</v>
      </c>
      <c r="J4039" s="34">
        <f t="shared" ca="1" si="2875"/>
        <v>3951.4439766006944</v>
      </c>
      <c r="K4039" s="34">
        <f t="shared" ca="1" si="2875"/>
        <v>3957.5116759756866</v>
      </c>
      <c r="L4039" s="34">
        <f t="shared" ca="1" si="2875"/>
        <v>3963.5907559614348</v>
      </c>
      <c r="M4039" s="34">
        <f t="shared" ca="1" si="2875"/>
        <v>3969.6821160790278</v>
      </c>
      <c r="N4039" s="34">
        <f t="shared" ca="1" si="2875"/>
        <v>3975.7866269255896</v>
      </c>
      <c r="O4039" s="34">
        <f t="shared" ca="1" si="2875"/>
        <v>3981.9051311806775</v>
      </c>
      <c r="P4039" s="34">
        <f t="shared" ca="1" si="2875"/>
        <v>3988.038444576282</v>
      </c>
      <c r="Q4039" s="34">
        <f t="shared" ca="1" si="2875"/>
        <v>3994.1873568317415</v>
      </c>
      <c r="R4039" s="34">
        <f t="shared" ca="1" si="2875"/>
        <v>4000.3526325548082</v>
      </c>
      <c r="S4039" s="34">
        <f t="shared" ca="1" si="2875"/>
        <v>4006.535012110106</v>
      </c>
      <c r="T4039" s="34">
        <f t="shared" ca="1" si="2875"/>
        <v>4012.7352124561385</v>
      </c>
      <c r="U4039" s="34">
        <f t="shared" ca="1" si="2875"/>
        <v>4018.9539279520059</v>
      </c>
      <c r="V4039" s="34">
        <f t="shared" ca="1" si="2875"/>
        <v>4025.191831134915</v>
      </c>
      <c r="W4039" s="34">
        <f t="shared" ca="1" si="2875"/>
        <v>4031.4495734695524</v>
      </c>
      <c r="X4039" s="34">
        <f t="shared" ca="1" si="2875"/>
        <v>4037.7277860703553</v>
      </c>
      <c r="Y4039" s="34">
        <f t="shared" ca="1" si="2875"/>
        <v>4044.0270803976578</v>
      </c>
      <c r="Z4039" s="34">
        <f t="shared" ca="1" si="2875"/>
        <v>4050.3480489286821</v>
      </c>
      <c r="AA4039" s="34">
        <f t="shared" ca="1" si="2875"/>
        <v>4056.6912658042966</v>
      </c>
      <c r="AB4039" s="34">
        <f t="shared" ca="1" si="2875"/>
        <v>4063.0572874524241</v>
      </c>
      <c r="AC4039" s="34">
        <f t="shared" ca="1" si="2875"/>
        <v>4069.4466531889743</v>
      </c>
      <c r="AD4039" s="34">
        <f t="shared" ca="1" si="2875"/>
        <v>4075.8598857971178</v>
      </c>
      <c r="AE4039" s="34">
        <f t="shared" ca="1" si="2875"/>
        <v>4082.2974920857082</v>
      </c>
      <c r="AF4039" s="34">
        <f t="shared" ca="1" si="2875"/>
        <v>4088.759963427623</v>
      </c>
      <c r="AG4039" s="34">
        <f t="shared" ca="1" si="2875"/>
        <v>4095.2477762787616</v>
      </c>
      <c r="AH4039" s="34">
        <f t="shared" ca="1" si="2875"/>
        <v>4101.7613926784234</v>
      </c>
      <c r="AI4039" s="34">
        <f t="shared" ref="AI4039:BF4039" ca="1" si="2876">AI3801*AI3343</f>
        <v>4108.3012607317496</v>
      </c>
      <c r="AJ4039" s="34">
        <f t="shared" ca="1" si="2876"/>
        <v>4114.8678150748965</v>
      </c>
      <c r="AK4039" s="34">
        <f t="shared" ca="1" si="2876"/>
        <v>4121.461477323588</v>
      </c>
      <c r="AL4039" s="34">
        <f t="shared" ca="1" si="2876"/>
        <v>4128.082656505645</v>
      </c>
      <c r="AM4039" s="34">
        <f t="shared" ca="1" si="2876"/>
        <v>4134.7317494781064</v>
      </c>
      <c r="AN4039" s="34">
        <f t="shared" ca="1" si="2876"/>
        <v>4141.4091413294973</v>
      </c>
      <c r="AO4039" s="34">
        <f t="shared" ca="1" si="2876"/>
        <v>4148.1152057678119</v>
      </c>
      <c r="AP4039" s="34">
        <f t="shared" ca="1" si="2876"/>
        <v>4154.8503054947232</v>
      </c>
      <c r="AQ4039" s="34">
        <f t="shared" ca="1" si="2876"/>
        <v>4161.6147925665418</v>
      </c>
      <c r="AR4039" s="34">
        <f t="shared" ca="1" si="2876"/>
        <v>4168.4090087424147</v>
      </c>
      <c r="AS4039" s="34">
        <f t="shared" ca="1" si="2876"/>
        <v>4175.2332858202226</v>
      </c>
      <c r="AT4039" s="34">
        <f t="shared" ca="1" si="2876"/>
        <v>4182.0879459606585</v>
      </c>
      <c r="AU4039" s="34">
        <f t="shared" ca="1" si="2876"/>
        <v>4188.9733019998948</v>
      </c>
      <c r="AV4039" s="34">
        <f t="shared" ca="1" si="2876"/>
        <v>4195.8896577512842</v>
      </c>
      <c r="AW4039" s="34">
        <f t="shared" ca="1" si="2876"/>
        <v>4202.8373082964836</v>
      </c>
      <c r="AX4039" s="34">
        <f t="shared" ca="1" si="2876"/>
        <v>4209.8165402664044</v>
      </c>
      <c r="AY4039" s="34">
        <f t="shared" ca="1" si="2876"/>
        <v>4216.8276321123494</v>
      </c>
      <c r="AZ4039" s="34">
        <f t="shared" ca="1" si="2876"/>
        <v>4223.8708543677212</v>
      </c>
      <c r="BA4039" s="34">
        <f t="shared" ca="1" si="2876"/>
        <v>4230.9464699006194</v>
      </c>
      <c r="BB4039" s="34">
        <f t="shared" ca="1" si="2876"/>
        <v>4238.0547341576876</v>
      </c>
      <c r="BC4039" s="34">
        <f t="shared" ca="1" si="2876"/>
        <v>4245.1958953995154</v>
      </c>
      <c r="BD4039" s="34">
        <f t="shared" ca="1" si="2876"/>
        <v>4252.3701949279175</v>
      </c>
      <c r="BE4039" s="34">
        <f t="shared" ca="1" si="2876"/>
        <v>4259.5778673053737</v>
      </c>
      <c r="BF4039" s="34">
        <f t="shared" ca="1" si="2876"/>
        <v>4266.8191405669331</v>
      </c>
    </row>
    <row r="4040" spans="1:58" x14ac:dyDescent="0.2">
      <c r="A4040" s="9" t="str">
        <f t="shared" si="2824"/>
        <v>Uruguay</v>
      </c>
      <c r="C4040" s="34">
        <f t="shared" ref="C4040:AH4040" ca="1" si="2877">C3802*C3344</f>
        <v>38.012905585714741</v>
      </c>
      <c r="D4040" s="34">
        <f t="shared" ca="1" si="2877"/>
        <v>38.126818167771553</v>
      </c>
      <c r="E4040" s="34">
        <f t="shared" ca="1" si="2877"/>
        <v>38.229429455248024</v>
      </c>
      <c r="F4040" s="34">
        <f t="shared" ca="1" si="2877"/>
        <v>38.321024263772841</v>
      </c>
      <c r="G4040" s="34">
        <f t="shared" ca="1" si="2877"/>
        <v>38.401886009731207</v>
      </c>
      <c r="H4040" s="34">
        <f t="shared" ca="1" si="2877"/>
        <v>38.472296115127747</v>
      </c>
      <c r="I4040" s="34">
        <f t="shared" ca="1" si="2877"/>
        <v>38.53253347089381</v>
      </c>
      <c r="J4040" s="34">
        <f t="shared" ca="1" si="2877"/>
        <v>38.582873955390923</v>
      </c>
      <c r="K4040" s="34">
        <f t="shared" ca="1" si="2877"/>
        <v>38.623590004893984</v>
      </c>
      <c r="L4040" s="34">
        <f t="shared" ca="1" si="2877"/>
        <v>38.65495023288927</v>
      </c>
      <c r="M4040" s="34">
        <f t="shared" ca="1" si="2877"/>
        <v>38.677219095089171</v>
      </c>
      <c r="N4040" s="34">
        <f t="shared" ca="1" si="2877"/>
        <v>38.690656597147402</v>
      </c>
      <c r="O4040" s="34">
        <f t="shared" ca="1" si="2877"/>
        <v>38.695518042150141</v>
      </c>
      <c r="P4040" s="34">
        <f t="shared" ca="1" si="2877"/>
        <v>38.692053815060099</v>
      </c>
      <c r="Q4040" s="34">
        <f t="shared" ca="1" si="2877"/>
        <v>38.680509201398429</v>
      </c>
      <c r="R4040" s="34">
        <f t="shared" ca="1" si="2877"/>
        <v>38.661124237562348</v>
      </c>
      <c r="S4040" s="34">
        <f t="shared" ca="1" si="2877"/>
        <v>38.634133590293565</v>
      </c>
      <c r="T4040" s="34">
        <f t="shared" ca="1" si="2877"/>
        <v>38.599766462930553</v>
      </c>
      <c r="U4040" s="34">
        <f t="shared" ca="1" si="2877"/>
        <v>38.558246526198467</v>
      </c>
      <c r="V4040" s="34">
        <f t="shared" ca="1" si="2877"/>
        <v>38.509791871409305</v>
      </c>
      <c r="W4040" s="34">
        <f t="shared" ca="1" si="2877"/>
        <v>38.454614984063788</v>
      </c>
      <c r="X4040" s="34">
        <f t="shared" ca="1" si="2877"/>
        <v>38.392922735963694</v>
      </c>
      <c r="Y4040" s="34">
        <f t="shared" ca="1" si="2877"/>
        <v>38.324916394056999</v>
      </c>
      <c r="Z4040" s="34">
        <f t="shared" ca="1" si="2877"/>
        <v>38.250791644350571</v>
      </c>
      <c r="AA4040" s="34">
        <f t="shared" ca="1" si="2877"/>
        <v>38.170738629332561</v>
      </c>
      <c r="AB4040" s="34">
        <f t="shared" ca="1" si="2877"/>
        <v>38.084941997451779</v>
      </c>
      <c r="AC4040" s="34">
        <f t="shared" ca="1" si="2877"/>
        <v>37.993580963301113</v>
      </c>
      <c r="AD4040" s="34">
        <f t="shared" ca="1" si="2877"/>
        <v>37.896829377249354</v>
      </c>
      <c r="AE4040" s="34">
        <f t="shared" ca="1" si="2877"/>
        <v>37.794855803356818</v>
      </c>
      <c r="AF4040" s="34">
        <f t="shared" ca="1" si="2877"/>
        <v>37.687823604498817</v>
      </c>
      <c r="AG4040" s="34">
        <f t="shared" ca="1" si="2877"/>
        <v>37.575891033703847</v>
      </c>
      <c r="AH4040" s="34">
        <f t="shared" ca="1" si="2877"/>
        <v>37.459211330792698</v>
      </c>
      <c r="AI4040" s="34">
        <f t="shared" ref="AI4040:BF4040" ca="1" si="2878">AI3802*AI3344</f>
        <v>37.337932823478916</v>
      </c>
      <c r="AJ4040" s="34">
        <f t="shared" ca="1" si="2878"/>
        <v>37.21219903216199</v>
      </c>
      <c r="AK4040" s="34">
        <f t="shared" ca="1" si="2878"/>
        <v>37.082148777710522</v>
      </c>
      <c r="AL4040" s="34">
        <f t="shared" ca="1" si="2878"/>
        <v>36.94791629159478</v>
      </c>
      <c r="AM4040" s="34">
        <f t="shared" ca="1" si="2878"/>
        <v>36.809631327786448</v>
      </c>
      <c r="AN4040" s="34">
        <f t="shared" ca="1" si="2878"/>
        <v>36.667419275897736</v>
      </c>
      <c r="AO4040" s="34">
        <f t="shared" ca="1" si="2878"/>
        <v>36.521401275082738</v>
      </c>
      <c r="AP4040" s="34">
        <f t="shared" ca="1" si="2878"/>
        <v>36.371694328271275</v>
      </c>
      <c r="AQ4040" s="34">
        <f t="shared" ca="1" si="2878"/>
        <v>36.218411416349447</v>
      </c>
      <c r="AR4040" s="34">
        <f t="shared" ca="1" si="2878"/>
        <v>36.06166161194173</v>
      </c>
      <c r="AS4040" s="34">
        <f t="shared" ca="1" si="2878"/>
        <v>35.901550192487207</v>
      </c>
      <c r="AT4040" s="34">
        <f t="shared" ca="1" si="2878"/>
        <v>35.73817875233766</v>
      </c>
      <c r="AU4040" s="34">
        <f t="shared" ca="1" si="2878"/>
        <v>35.571645313637013</v>
      </c>
      <c r="AV4040" s="34">
        <f t="shared" ca="1" si="2878"/>
        <v>35.402044435771408</v>
      </c>
      <c r="AW4040" s="34">
        <f t="shared" ca="1" si="2878"/>
        <v>35.229467323206642</v>
      </c>
      <c r="AX4040" s="34">
        <f t="shared" ca="1" si="2878"/>
        <v>35.054001931553998</v>
      </c>
      <c r="AY4040" s="34">
        <f t="shared" ca="1" si="2878"/>
        <v>34.875733071729229</v>
      </c>
      <c r="AZ4040" s="34">
        <f t="shared" ca="1" si="2878"/>
        <v>34.694742512089448</v>
      </c>
      <c r="BA4040" s="34">
        <f t="shared" ca="1" si="2878"/>
        <v>34.511109078452307</v>
      </c>
      <c r="BB4040" s="34">
        <f t="shared" ca="1" si="2878"/>
        <v>34.324908751918798</v>
      </c>
      <c r="BC4040" s="34">
        <f t="shared" ca="1" si="2878"/>
        <v>34.136214764436914</v>
      </c>
      <c r="BD4040" s="34">
        <f t="shared" ca="1" si="2878"/>
        <v>33.945097692057381</v>
      </c>
      <c r="BE4040" s="34">
        <f t="shared" ca="1" si="2878"/>
        <v>33.751625545845776</v>
      </c>
      <c r="BF4040" s="34">
        <f t="shared" ca="1" si="2878"/>
        <v>33.555863860426527</v>
      </c>
    </row>
    <row r="4041" spans="1:58" x14ac:dyDescent="0.2">
      <c r="A4041" s="9" t="str">
        <f t="shared" si="2824"/>
        <v>Uzbekistan</v>
      </c>
      <c r="C4041" s="34">
        <f t="shared" ref="C4041:AH4041" ca="1" si="2879">C3803*C3345</f>
        <v>405.24390561475491</v>
      </c>
      <c r="D4041" s="34">
        <f t="shared" ca="1" si="2879"/>
        <v>411.11062134206009</v>
      </c>
      <c r="E4041" s="34">
        <f t="shared" ca="1" si="2879"/>
        <v>416.78939442289038</v>
      </c>
      <c r="F4041" s="34">
        <f t="shared" ca="1" si="2879"/>
        <v>422.27891490872008</v>
      </c>
      <c r="G4041" s="34">
        <f t="shared" ca="1" si="2879"/>
        <v>427.57824745708558</v>
      </c>
      <c r="H4041" s="34">
        <f t="shared" ca="1" si="2879"/>
        <v>432.6868086017476</v>
      </c>
      <c r="I4041" s="34">
        <f t="shared" ca="1" si="2879"/>
        <v>437.60434423985794</v>
      </c>
      <c r="J4041" s="34">
        <f t="shared" ca="1" si="2879"/>
        <v>442.33090745385118</v>
      </c>
      <c r="K4041" s="34">
        <f t="shared" ca="1" si="2879"/>
        <v>446.86683677005237</v>
      </c>
      <c r="L4041" s="34">
        <f t="shared" ca="1" si="2879"/>
        <v>451.21273494229916</v>
      </c>
      <c r="M4041" s="34">
        <f t="shared" ca="1" si="2879"/>
        <v>455.36944833486672</v>
      </c>
      <c r="N4041" s="34">
        <f t="shared" ca="1" si="2879"/>
        <v>459.33804696719335</v>
      </c>
      <c r="O4041" s="34">
        <f t="shared" ca="1" si="2879"/>
        <v>463.11980527073388</v>
      </c>
      <c r="P4041" s="34">
        <f t="shared" ca="1" si="2879"/>
        <v>466.71618359830001</v>
      </c>
      <c r="Q4041" s="34">
        <f t="shared" ca="1" si="2879"/>
        <v>470.12881051591455</v>
      </c>
      <c r="R4041" s="34">
        <f t="shared" ca="1" si="2879"/>
        <v>473.35946589914363</v>
      </c>
      <c r="S4041" s="34">
        <f t="shared" ca="1" si="2879"/>
        <v>476.41006484729803</v>
      </c>
      <c r="T4041" s="34">
        <f t="shared" ca="1" si="2879"/>
        <v>479.28264242248383</v>
      </c>
      <c r="U4041" s="34">
        <f t="shared" ca="1" si="2879"/>
        <v>481.97933921353001</v>
      </c>
      <c r="V4041" s="34">
        <f t="shared" ca="1" si="2879"/>
        <v>484.50238772003672</v>
      </c>
      <c r="W4041" s="34">
        <f t="shared" ca="1" si="2879"/>
        <v>486.85409954628267</v>
      </c>
      <c r="X4041" s="34">
        <f t="shared" ca="1" si="2879"/>
        <v>489.03685339125838</v>
      </c>
      <c r="Y4041" s="34">
        <f t="shared" ca="1" si="2879"/>
        <v>491.05308381683705</v>
      </c>
      <c r="Z4041" s="34">
        <f t="shared" ca="1" si="2879"/>
        <v>492.90527077388464</v>
      </c>
      <c r="AA4041" s="34">
        <f t="shared" ca="1" si="2879"/>
        <v>494.59592986292722</v>
      </c>
      <c r="AB4041" s="34">
        <f t="shared" ca="1" si="2879"/>
        <v>496.12760330470456</v>
      </c>
      <c r="AC4041" s="34">
        <f t="shared" ca="1" si="2879"/>
        <v>497.50285159364341</v>
      </c>
      <c r="AD4041" s="34">
        <f t="shared" ca="1" si="2879"/>
        <v>498.72424580689119</v>
      </c>
      <c r="AE4041" s="34">
        <f t="shared" ca="1" si="2879"/>
        <v>499.7943605399679</v>
      </c>
      <c r="AF4041" s="34">
        <f t="shared" ca="1" si="2879"/>
        <v>500.71576744029079</v>
      </c>
      <c r="AG4041" s="34">
        <f t="shared" ca="1" si="2879"/>
        <v>501.49102930880946</v>
      </c>
      <c r="AH4041" s="34">
        <f t="shared" ca="1" si="2879"/>
        <v>502.12269474077129</v>
      </c>
      <c r="AI4041" s="34">
        <f t="shared" ref="AI4041:BF4041" ca="1" si="2880">AI3803*AI3345</f>
        <v>502.6132932760575</v>
      </c>
      <c r="AJ4041" s="34">
        <f t="shared" ca="1" si="2880"/>
        <v>502.96533103063064</v>
      </c>
      <c r="AK4041" s="34">
        <f t="shared" ca="1" si="2880"/>
        <v>503.18128678036794</v>
      </c>
      <c r="AL4041" s="34">
        <f t="shared" ca="1" si="2880"/>
        <v>503.2636084700199</v>
      </c>
      <c r="AM4041" s="34">
        <f t="shared" ca="1" si="2880"/>
        <v>503.21471011999631</v>
      </c>
      <c r="AN4041" s="34">
        <f t="shared" ca="1" si="2880"/>
        <v>503.03696910526321</v>
      </c>
      <c r="AO4041" s="34">
        <f t="shared" ca="1" si="2880"/>
        <v>502.73272378074381</v>
      </c>
      <c r="AP4041" s="34">
        <f t="shared" ca="1" si="2880"/>
        <v>502.30427142940397</v>
      </c>
      <c r="AQ4041" s="34">
        <f t="shared" ca="1" si="2880"/>
        <v>501.75386650939913</v>
      </c>
      <c r="AR4041" s="34">
        <f t="shared" ca="1" si="2880"/>
        <v>501.08371917843317</v>
      </c>
      <c r="AS4041" s="34">
        <f t="shared" ca="1" si="2880"/>
        <v>500.29599407371438</v>
      </c>
      <c r="AT4041" s="34">
        <f t="shared" ca="1" si="2880"/>
        <v>499.39280932777467</v>
      </c>
      <c r="AU4041" s="34">
        <f t="shared" ca="1" si="2880"/>
        <v>498.37623580064366</v>
      </c>
      <c r="AV4041" s="34">
        <f t="shared" ca="1" si="2880"/>
        <v>497.24829651067159</v>
      </c>
      <c r="AW4041" s="34">
        <f t="shared" ca="1" si="2880"/>
        <v>496.01096624648522</v>
      </c>
      <c r="AX4041" s="34">
        <f t="shared" ca="1" si="2880"/>
        <v>494.66617134440833</v>
      </c>
      <c r="AY4041" s="34">
        <f t="shared" ca="1" si="2880"/>
        <v>493.2157896158277</v>
      </c>
      <c r="AZ4041" s="34">
        <f t="shared" ca="1" si="2880"/>
        <v>491.66165041069939</v>
      </c>
      <c r="BA4041" s="34">
        <f t="shared" ca="1" si="2880"/>
        <v>490.00553480346929</v>
      </c>
      <c r="BB4041" s="34">
        <f t="shared" ca="1" si="2880"/>
        <v>488.24917588942839</v>
      </c>
      <c r="BC4041" s="34">
        <f t="shared" ca="1" si="2880"/>
        <v>486.39425917952332</v>
      </c>
      <c r="BD4041" s="34">
        <f t="shared" ca="1" si="2880"/>
        <v>484.4424230832459</v>
      </c>
      <c r="BE4041" s="34">
        <f t="shared" ca="1" si="2880"/>
        <v>482.39525946914466</v>
      </c>
      <c r="BF4041" s="34">
        <f t="shared" ca="1" si="2880"/>
        <v>480.25431429412106</v>
      </c>
    </row>
    <row r="4042" spans="1:58" x14ac:dyDescent="0.2">
      <c r="A4042" s="9" t="str">
        <f t="shared" si="2824"/>
        <v>Vanuatu</v>
      </c>
      <c r="C4042" s="34">
        <f t="shared" ref="C4042:AH4042" ca="1" si="2881">C3804*C3346</f>
        <v>4.443190390672604</v>
      </c>
      <c r="D4042" s="34">
        <f t="shared" ca="1" si="2881"/>
        <v>4.5983948460486035</v>
      </c>
      <c r="E4042" s="34">
        <f t="shared" ca="1" si="2881"/>
        <v>4.7540830659528401</v>
      </c>
      <c r="F4042" s="34">
        <f t="shared" ca="1" si="2881"/>
        <v>4.9101369684634699</v>
      </c>
      <c r="G4042" s="34">
        <f t="shared" ca="1" si="2881"/>
        <v>5.0664428676955735</v>
      </c>
      <c r="H4042" s="34">
        <f t="shared" ca="1" si="2881"/>
        <v>5.2228915481882039</v>
      </c>
      <c r="I4042" s="34">
        <f t="shared" ca="1" si="2881"/>
        <v>5.3793783122852021</v>
      </c>
      <c r="J4042" s="34">
        <f t="shared" ca="1" si="2881"/>
        <v>5.5358030027025453</v>
      </c>
      <c r="K4042" s="34">
        <f t="shared" ca="1" si="2881"/>
        <v>5.6920700024483333</v>
      </c>
      <c r="L4042" s="34">
        <f t="shared" ca="1" si="2881"/>
        <v>5.848088214202547</v>
      </c>
      <c r="M4042" s="34">
        <f t="shared" ca="1" si="2881"/>
        <v>6.003771021206429</v>
      </c>
      <c r="N4042" s="34">
        <f t="shared" ca="1" si="2881"/>
        <v>6.159036231626656</v>
      </c>
      <c r="O4042" s="34">
        <f t="shared" ca="1" si="2881"/>
        <v>6.3138060082817731</v>
      </c>
      <c r="P4042" s="34">
        <f t="shared" ca="1" si="2881"/>
        <v>6.4680067855174226</v>
      </c>
      <c r="Q4042" s="34">
        <f t="shared" ca="1" si="2881"/>
        <v>6.6215691749272576</v>
      </c>
      <c r="R4042" s="34">
        <f t="shared" ca="1" si="2881"/>
        <v>6.7744278615069309</v>
      </c>
      <c r="S4042" s="34">
        <f t="shared" ca="1" si="2881"/>
        <v>6.9265214917338049</v>
      </c>
      <c r="T4042" s="34">
        <f t="shared" ca="1" si="2881"/>
        <v>7.077792554952949</v>
      </c>
      <c r="U4042" s="34">
        <f t="shared" ca="1" si="2881"/>
        <v>7.2281872593555079</v>
      </c>
      <c r="V4042" s="34">
        <f t="shared" ca="1" si="2881"/>
        <v>7.3776554037253437</v>
      </c>
      <c r="W4042" s="34">
        <f t="shared" ca="1" si="2881"/>
        <v>7.5261502460394816</v>
      </c>
      <c r="X4042" s="34">
        <f t="shared" ca="1" si="2881"/>
        <v>7.6736283699029535</v>
      </c>
      <c r="Y4042" s="34">
        <f t="shared" ca="1" si="2881"/>
        <v>7.8200495497149864</v>
      </c>
      <c r="Z4042" s="34">
        <f t="shared" ca="1" si="2881"/>
        <v>7.9653766153658978</v>
      </c>
      <c r="AA4042" s="34">
        <f t="shared" ca="1" si="2881"/>
        <v>8.1095753171889342</v>
      </c>
      <c r="AB4042" s="34">
        <f t="shared" ca="1" si="2881"/>
        <v>8.2526141918023477</v>
      </c>
      <c r="AC4042" s="34">
        <f t="shared" ca="1" si="2881"/>
        <v>8.3944644294111281</v>
      </c>
      <c r="AD4042" s="34">
        <f t="shared" ca="1" si="2881"/>
        <v>8.5350997430582733</v>
      </c>
      <c r="AE4042" s="34">
        <f t="shared" ca="1" si="2881"/>
        <v>8.674496240259101</v>
      </c>
      <c r="AF4042" s="34">
        <f t="shared" ca="1" si="2881"/>
        <v>8.8126322973819349</v>
      </c>
      <c r="AG4042" s="34">
        <f t="shared" ca="1" si="2881"/>
        <v>8.9494884370916488</v>
      </c>
      <c r="AH4042" s="34">
        <f t="shared" ca="1" si="2881"/>
        <v>9.0850472091112486</v>
      </c>
      <c r="AI4042" s="34">
        <f t="shared" ref="AI4042:BF4042" ca="1" si="2882">AI3804*AI3346</f>
        <v>9.2192930745189408</v>
      </c>
      <c r="AJ4042" s="34">
        <f t="shared" ca="1" si="2882"/>
        <v>9.352212293745179</v>
      </c>
      <c r="AK4042" s="34">
        <f t="shared" ca="1" si="2882"/>
        <v>9.4837928184048099</v>
      </c>
      <c r="AL4042" s="34">
        <f t="shared" ca="1" si="2882"/>
        <v>9.6140241870541541</v>
      </c>
      <c r="AM4042" s="34">
        <f t="shared" ca="1" si="2882"/>
        <v>9.7428974249409528</v>
      </c>
      <c r="AN4042" s="34">
        <f t="shared" ca="1" si="2882"/>
        <v>9.8704049477767981</v>
      </c>
      <c r="AO4042" s="34">
        <f t="shared" ca="1" si="2882"/>
        <v>9.9965404695463036</v>
      </c>
      <c r="AP4042" s="34">
        <f t="shared" ca="1" si="2882"/>
        <v>10.121298914335034</v>
      </c>
      <c r="AQ4042" s="34">
        <f t="shared" ca="1" si="2882"/>
        <v>10.244676332148659</v>
      </c>
      <c r="AR4042" s="34">
        <f t="shared" ca="1" si="2882"/>
        <v>10.366669818668704</v>
      </c>
      <c r="AS4042" s="34">
        <f t="shared" ca="1" si="2882"/>
        <v>10.487277438885712</v>
      </c>
      <c r="AT4042" s="34">
        <f t="shared" ca="1" si="2882"/>
        <v>10.606498154527916</v>
      </c>
      <c r="AU4042" s="34">
        <f t="shared" ca="1" si="2882"/>
        <v>10.724331755203135</v>
      </c>
      <c r="AV4042" s="34">
        <f t="shared" ca="1" si="2882"/>
        <v>10.840778793152635</v>
      </c>
      <c r="AW4042" s="34">
        <f t="shared" ca="1" si="2882"/>
        <v>10.955840521518692</v>
      </c>
      <c r="AX4042" s="34">
        <f t="shared" ca="1" si="2882"/>
        <v>11.069518836011639</v>
      </c>
      <c r="AY4042" s="34">
        <f t="shared" ca="1" si="2882"/>
        <v>11.181816219868116</v>
      </c>
      <c r="AZ4042" s="34">
        <f t="shared" ca="1" si="2882"/>
        <v>11.292735691978606</v>
      </c>
      <c r="BA4042" s="34">
        <f t="shared" ca="1" si="2882"/>
        <v>11.402280758070592</v>
      </c>
      <c r="BB4042" s="34">
        <f t="shared" ca="1" si="2882"/>
        <v>11.510455364821985</v>
      </c>
      <c r="BC4042" s="34">
        <f t="shared" ca="1" si="2882"/>
        <v>11.617263856789464</v>
      </c>
      <c r="BD4042" s="34">
        <f t="shared" ca="1" si="2882"/>
        <v>11.722710936026266</v>
      </c>
      <c r="BE4042" s="34">
        <f t="shared" ca="1" si="2882"/>
        <v>11.826801624275223</v>
      </c>
      <c r="BF4042" s="34">
        <f t="shared" ca="1" si="2882"/>
        <v>11.929541227613946</v>
      </c>
    </row>
    <row r="4043" spans="1:58" x14ac:dyDescent="0.2">
      <c r="A4043" s="9" t="str">
        <f t="shared" si="2824"/>
        <v>Venezuela (Bolivarian Republic of)</v>
      </c>
      <c r="C4043" s="34">
        <f t="shared" ref="C4043:AH4043" ca="1" si="2883">C3805*C3347</f>
        <v>436.59576025112341</v>
      </c>
      <c r="D4043" s="34">
        <f t="shared" ca="1" si="2883"/>
        <v>437.65824293121256</v>
      </c>
      <c r="E4043" s="34">
        <f t="shared" ca="1" si="2883"/>
        <v>438.58066155522607</v>
      </c>
      <c r="F4043" s="34">
        <f t="shared" ca="1" si="2883"/>
        <v>439.36797349530093</v>
      </c>
      <c r="G4043" s="34">
        <f t="shared" ca="1" si="2883"/>
        <v>440.02510700673497</v>
      </c>
      <c r="H4043" s="34">
        <f t="shared" ca="1" si="2883"/>
        <v>440.55695031493389</v>
      </c>
      <c r="I4043" s="34">
        <f t="shared" ca="1" si="2883"/>
        <v>440.96834180383087</v>
      </c>
      <c r="J4043" s="34">
        <f t="shared" ca="1" si="2883"/>
        <v>441.26406124643842</v>
      </c>
      <c r="K4043" s="34">
        <f t="shared" ca="1" si="2883"/>
        <v>441.44882201805314</v>
      </c>
      <c r="L4043" s="34">
        <f t="shared" ca="1" si="2883"/>
        <v>441.52726423299185</v>
      </c>
      <c r="M4043" s="34">
        <f t="shared" ca="1" si="2883"/>
        <v>441.50394874651067</v>
      </c>
      <c r="N4043" s="34">
        <f t="shared" ca="1" si="2883"/>
        <v>441.38335196468938</v>
      </c>
      <c r="O4043" s="34">
        <f t="shared" ca="1" si="2883"/>
        <v>441.16986140648794</v>
      </c>
      <c r="P4043" s="34">
        <f t="shared" ca="1" si="2883"/>
        <v>440.86777196385475</v>
      </c>
      <c r="Q4043" s="34">
        <f t="shared" ca="1" si="2883"/>
        <v>440.48128280763177</v>
      </c>
      <c r="R4043" s="34">
        <f t="shared" ca="1" si="2883"/>
        <v>440.01449488902034</v>
      </c>
      <c r="S4043" s="34">
        <f t="shared" ca="1" si="2883"/>
        <v>439.47140898850625</v>
      </c>
      <c r="T4043" s="34">
        <f t="shared" ca="1" si="2883"/>
        <v>438.85592426635918</v>
      </c>
      <c r="U4043" s="34">
        <f t="shared" ca="1" si="2883"/>
        <v>438.17183727108483</v>
      </c>
      <c r="V4043" s="34">
        <f t="shared" ca="1" si="2883"/>
        <v>437.42284136450132</v>
      </c>
      <c r="W4043" s="34">
        <f t="shared" ca="1" si="2883"/>
        <v>436.61252652440731</v>
      </c>
      <c r="X4043" s="34">
        <f t="shared" ca="1" si="2883"/>
        <v>435.74437948808128</v>
      </c>
      <c r="Y4043" s="34">
        <f t="shared" ca="1" si="2883"/>
        <v>434.8217842021046</v>
      </c>
      <c r="Z4043" s="34">
        <f t="shared" ca="1" si="2883"/>
        <v>433.84802254619228</v>
      </c>
      <c r="AA4043" s="34">
        <f t="shared" ca="1" si="2883"/>
        <v>432.82627530086199</v>
      </c>
      <c r="AB4043" s="34">
        <f t="shared" ca="1" si="2883"/>
        <v>431.75962333084442</v>
      </c>
      <c r="AC4043" s="34">
        <f t="shared" ca="1" si="2883"/>
        <v>430.6510489581371</v>
      </c>
      <c r="AD4043" s="34">
        <f t="shared" ca="1" si="2883"/>
        <v>429.50343750053224</v>
      </c>
      <c r="AE4043" s="34">
        <f t="shared" ca="1" si="2883"/>
        <v>428.31957895328054</v>
      </c>
      <c r="AF4043" s="34">
        <f t="shared" ca="1" si="2883"/>
        <v>427.10216979330932</v>
      </c>
      <c r="AG4043" s="34">
        <f t="shared" ca="1" si="2883"/>
        <v>425.85381488708026</v>
      </c>
      <c r="AH4043" s="34">
        <f t="shared" ca="1" si="2883"/>
        <v>424.5770294847477</v>
      </c>
      <c r="AI4043" s="34">
        <f t="shared" ref="AI4043:BF4043" ca="1" si="2884">AI3805*AI3347</f>
        <v>423.27424128476633</v>
      </c>
      <c r="AJ4043" s="34">
        <f t="shared" ca="1" si="2884"/>
        <v>421.94779255450794</v>
      </c>
      <c r="AK4043" s="34">
        <f t="shared" ca="1" si="2884"/>
        <v>420.59994229375434</v>
      </c>
      <c r="AL4043" s="34">
        <f t="shared" ca="1" si="2884"/>
        <v>419.23286842917815</v>
      </c>
      <c r="AM4043" s="34">
        <f t="shared" ca="1" si="2884"/>
        <v>417.84867002907038</v>
      </c>
      <c r="AN4043" s="34">
        <f t="shared" ca="1" si="2884"/>
        <v>416.44936952865476</v>
      </c>
      <c r="AO4043" s="34">
        <f t="shared" ca="1" si="2884"/>
        <v>415.03691495732483</v>
      </c>
      <c r="AP4043" s="34">
        <f t="shared" ca="1" si="2884"/>
        <v>413.61318216007299</v>
      </c>
      <c r="AQ4043" s="34">
        <f t="shared" ca="1" si="2884"/>
        <v>412.17997700624039</v>
      </c>
      <c r="AR4043" s="34">
        <f t="shared" ca="1" si="2884"/>
        <v>410.73903757950751</v>
      </c>
      <c r="AS4043" s="34">
        <f t="shared" ca="1" si="2884"/>
        <v>409.29203634378268</v>
      </c>
      <c r="AT4043" s="34">
        <f t="shared" ca="1" si="2884"/>
        <v>407.84058228031887</v>
      </c>
      <c r="AU4043" s="34">
        <f t="shared" ca="1" si="2884"/>
        <v>406.38622299200489</v>
      </c>
      <c r="AV4043" s="34">
        <f t="shared" ca="1" si="2884"/>
        <v>404.9304467713485</v>
      </c>
      <c r="AW4043" s="34">
        <f t="shared" ca="1" si="2884"/>
        <v>403.47468462918226</v>
      </c>
      <c r="AX4043" s="34">
        <f t="shared" ca="1" si="2884"/>
        <v>402.02031228159842</v>
      </c>
      <c r="AY4043" s="34">
        <f t="shared" ca="1" si="2884"/>
        <v>400.56865209304414</v>
      </c>
      <c r="AZ4043" s="34">
        <f t="shared" ca="1" si="2884"/>
        <v>399.12097497390414</v>
      </c>
      <c r="BA4043" s="34">
        <f t="shared" ca="1" si="2884"/>
        <v>397.67850223124253</v>
      </c>
      <c r="BB4043" s="34">
        <f t="shared" ca="1" si="2884"/>
        <v>396.2424073716976</v>
      </c>
      <c r="BC4043" s="34">
        <f t="shared" ca="1" si="2884"/>
        <v>394.81381785580999</v>
      </c>
      <c r="BD4043" s="34">
        <f t="shared" ca="1" si="2884"/>
        <v>393.39381680331496</v>
      </c>
      <c r="BE4043" s="34">
        <f t="shared" ca="1" si="2884"/>
        <v>391.98344464916721</v>
      </c>
      <c r="BF4043" s="34">
        <f t="shared" ca="1" si="2884"/>
        <v>390.58370075026147</v>
      </c>
    </row>
    <row r="4044" spans="1:58" x14ac:dyDescent="0.2">
      <c r="A4044" s="9" t="str">
        <f t="shared" si="2824"/>
        <v>Viet Nam</v>
      </c>
      <c r="C4044" s="34">
        <f t="shared" ref="C4044:AH4044" ca="1" si="2885">C3806*C3348</f>
        <v>1451.0895234777088</v>
      </c>
      <c r="D4044" s="34">
        <f t="shared" ca="1" si="2885"/>
        <v>1445.6322311433439</v>
      </c>
      <c r="E4044" s="34">
        <f t="shared" ca="1" si="2885"/>
        <v>1440.1275514053323</v>
      </c>
      <c r="F4044" s="34">
        <f t="shared" ca="1" si="2885"/>
        <v>1434.5776532758111</v>
      </c>
      <c r="G4044" s="34">
        <f t="shared" ca="1" si="2885"/>
        <v>1428.984625817993</v>
      </c>
      <c r="H4044" s="34">
        <f t="shared" ca="1" si="2885"/>
        <v>1423.3504810634306</v>
      </c>
      <c r="I4044" s="34">
        <f t="shared" ca="1" si="2885"/>
        <v>1417.6771568350407</v>
      </c>
      <c r="J4044" s="34">
        <f t="shared" ca="1" si="2885"/>
        <v>1411.9665194775835</v>
      </c>
      <c r="K4044" s="34">
        <f t="shared" ca="1" si="2885"/>
        <v>1406.2203664974086</v>
      </c>
      <c r="L4044" s="34">
        <f t="shared" ca="1" si="2885"/>
        <v>1400.4404291133831</v>
      </c>
      <c r="M4044" s="34">
        <f t="shared" ca="1" si="2885"/>
        <v>1394.6283747209748</v>
      </c>
      <c r="N4044" s="34">
        <f t="shared" ca="1" si="2885"/>
        <v>1388.7858092715398</v>
      </c>
      <c r="O4044" s="34">
        <f t="shared" ca="1" si="2885"/>
        <v>1382.9142795689036</v>
      </c>
      <c r="P4044" s="34">
        <f t="shared" ca="1" si="2885"/>
        <v>1377.0152754853598</v>
      </c>
      <c r="Q4044" s="34">
        <f t="shared" ca="1" si="2885"/>
        <v>1371.0902320992338</v>
      </c>
      <c r="R4044" s="34">
        <f t="shared" ca="1" si="2885"/>
        <v>1365.1405317561716</v>
      </c>
      <c r="S4044" s="34">
        <f t="shared" ca="1" si="2885"/>
        <v>1359.1675060563214</v>
      </c>
      <c r="T4044" s="34">
        <f t="shared" ca="1" si="2885"/>
        <v>1353.1724377695625</v>
      </c>
      <c r="U4044" s="34">
        <f t="shared" ca="1" si="2885"/>
        <v>1347.1565626809409</v>
      </c>
      <c r="V4044" s="34">
        <f t="shared" ca="1" si="2885"/>
        <v>1341.1210713684361</v>
      </c>
      <c r="W4044" s="34">
        <f t="shared" ca="1" si="2885"/>
        <v>1335.0671109151779</v>
      </c>
      <c r="X4044" s="34">
        <f t="shared" ca="1" si="2885"/>
        <v>1328.9957865581919</v>
      </c>
      <c r="Y4044" s="34">
        <f t="shared" ca="1" si="2885"/>
        <v>1322.9081632757313</v>
      </c>
      <c r="Z4044" s="34">
        <f t="shared" ca="1" si="2885"/>
        <v>1316.8052673152119</v>
      </c>
      <c r="AA4044" s="34">
        <f t="shared" ca="1" si="2885"/>
        <v>1310.6880876637347</v>
      </c>
      <c r="AB4044" s="34">
        <f t="shared" ca="1" si="2885"/>
        <v>1304.557577463135</v>
      </c>
      <c r="AC4044" s="34">
        <f t="shared" ca="1" si="2885"/>
        <v>1298.414655371462</v>
      </c>
      <c r="AD4044" s="34">
        <f t="shared" ca="1" si="2885"/>
        <v>1292.260206872744</v>
      </c>
      <c r="AE4044" s="34">
        <f t="shared" ca="1" si="2885"/>
        <v>1286.0950855368526</v>
      </c>
      <c r="AF4044" s="34">
        <f t="shared" ca="1" si="2885"/>
        <v>1279.9201142312322</v>
      </c>
      <c r="AG4044" s="34">
        <f t="shared" ca="1" si="2885"/>
        <v>1273.7360862862151</v>
      </c>
      <c r="AH4044" s="34">
        <f t="shared" ca="1" si="2885"/>
        <v>1267.5437666155974</v>
      </c>
      <c r="AI4044" s="34">
        <f t="shared" ref="AI4044:BF4044" ca="1" si="2886">AI3806*AI3348</f>
        <v>1261.343892794097</v>
      </c>
      <c r="AJ4044" s="34">
        <f t="shared" ca="1" si="2886"/>
        <v>1255.1371760932811</v>
      </c>
      <c r="AK4044" s="34">
        <f t="shared" ca="1" si="2886"/>
        <v>1248.9243024774887</v>
      </c>
      <c r="AL4044" s="34">
        <f t="shared" ca="1" si="2886"/>
        <v>1242.705933561235</v>
      </c>
      <c r="AM4044" s="34">
        <f t="shared" ca="1" si="2886"/>
        <v>1236.4827075295391</v>
      </c>
      <c r="AN4044" s="34">
        <f t="shared" ca="1" si="2886"/>
        <v>1230.255240022565</v>
      </c>
      <c r="AO4044" s="34">
        <f t="shared" ca="1" si="2886"/>
        <v>1224.0241249859271</v>
      </c>
      <c r="AP4044" s="34">
        <f t="shared" ca="1" si="2886"/>
        <v>1217.7899354879617</v>
      </c>
      <c r="AQ4044" s="34">
        <f t="shared" ca="1" si="2886"/>
        <v>1211.5532245052241</v>
      </c>
      <c r="AR4044" s="34">
        <f t="shared" ca="1" si="2886"/>
        <v>1205.3145256774305</v>
      </c>
      <c r="AS4044" s="34">
        <f t="shared" ca="1" si="2886"/>
        <v>1199.0743540330166</v>
      </c>
      <c r="AT4044" s="34">
        <f t="shared" ca="1" si="2886"/>
        <v>1192.8332066864482</v>
      </c>
      <c r="AU4044" s="34">
        <f t="shared" ca="1" si="2886"/>
        <v>1186.5915635083807</v>
      </c>
      <c r="AV4044" s="34">
        <f t="shared" ca="1" si="2886"/>
        <v>1180.3498877697155</v>
      </c>
      <c r="AW4044" s="34">
        <f t="shared" ca="1" si="2886"/>
        <v>1174.1086267605781</v>
      </c>
      <c r="AX4044" s="34">
        <f t="shared" ca="1" si="2886"/>
        <v>1167.8682123851893</v>
      </c>
      <c r="AY4044" s="34">
        <f t="shared" ca="1" si="2886"/>
        <v>1161.6290617335812</v>
      </c>
      <c r="AZ4044" s="34">
        <f t="shared" ca="1" si="2886"/>
        <v>1155.3915776310619</v>
      </c>
      <c r="BA4044" s="34">
        <f t="shared" ca="1" si="2886"/>
        <v>1149.1561491663028</v>
      </c>
      <c r="BB4044" s="34">
        <f t="shared" ca="1" si="2886"/>
        <v>1142.9231521988982</v>
      </c>
      <c r="BC4044" s="34">
        <f t="shared" ca="1" si="2886"/>
        <v>1136.6929498471955</v>
      </c>
      <c r="BD4044" s="34">
        <f t="shared" ca="1" si="2886"/>
        <v>1130.4658929571867</v>
      </c>
      <c r="BE4044" s="34">
        <f t="shared" ca="1" si="2886"/>
        <v>1124.242320553205</v>
      </c>
      <c r="BF4044" s="34">
        <f t="shared" ca="1" si="2886"/>
        <v>1118.0225602711455</v>
      </c>
    </row>
    <row r="4045" spans="1:58" x14ac:dyDescent="0.2">
      <c r="A4045" s="9" t="str">
        <f t="shared" si="2824"/>
        <v>Wallis and Futuna Islands</v>
      </c>
      <c r="C4045" s="34">
        <f t="shared" ref="C4045:AH4045" ca="1" si="2887">C3807*C3349</f>
        <v>0.31357367970368832</v>
      </c>
      <c r="D4045" s="34">
        <f t="shared" ca="1" si="2887"/>
        <v>0.31596955685106182</v>
      </c>
      <c r="E4045" s="34">
        <f t="shared" ca="1" si="2887"/>
        <v>0.31829690669586724</v>
      </c>
      <c r="F4045" s="34">
        <f t="shared" ca="1" si="2887"/>
        <v>0.32055722268833831</v>
      </c>
      <c r="G4045" s="34">
        <f t="shared" ca="1" si="2887"/>
        <v>0.32275201049182667</v>
      </c>
      <c r="H4045" s="34">
        <f t="shared" ca="1" si="2887"/>
        <v>0.32488278339942311</v>
      </c>
      <c r="I4045" s="34">
        <f t="shared" ca="1" si="2887"/>
        <v>0.32695105811689323</v>
      </c>
      <c r="J4045" s="34">
        <f t="shared" ca="1" si="2887"/>
        <v>0.32895835089559139</v>
      </c>
      <c r="K4045" s="34">
        <f t="shared" ca="1" si="2887"/>
        <v>0.33090617399875671</v>
      </c>
      <c r="L4045" s="34">
        <f t="shared" ca="1" si="2887"/>
        <v>0.33279603248449346</v>
      </c>
      <c r="M4045" s="34">
        <f t="shared" ca="1" si="2887"/>
        <v>0.33462942128875683</v>
      </c>
      <c r="N4045" s="34">
        <f t="shared" ca="1" si="2887"/>
        <v>0.33640782259180885</v>
      </c>
      <c r="O4045" s="34">
        <f t="shared" ca="1" si="2887"/>
        <v>0.33813270345183932</v>
      </c>
      <c r="P4045" s="34">
        <f t="shared" ca="1" si="2887"/>
        <v>0.33980551368976653</v>
      </c>
      <c r="Q4045" s="34">
        <f t="shared" ca="1" si="2887"/>
        <v>0.34142768400961804</v>
      </c>
      <c r="R4045" s="34">
        <f t="shared" ca="1" si="2887"/>
        <v>0.34300062433933515</v>
      </c>
      <c r="S4045" s="34">
        <f t="shared" ca="1" si="2887"/>
        <v>0.34452572237733342</v>
      </c>
      <c r="T4045" s="34">
        <f t="shared" ca="1" si="2887"/>
        <v>0.34600434233067706</v>
      </c>
      <c r="U4045" s="34">
        <f t="shared" ca="1" si="2887"/>
        <v>0.34743782383127714</v>
      </c>
      <c r="V4045" s="34">
        <f t="shared" ca="1" si="2887"/>
        <v>0.34882748101709521</v>
      </c>
      <c r="W4045" s="34">
        <f t="shared" ca="1" si="2887"/>
        <v>0.35017460176591836</v>
      </c>
      <c r="X4045" s="34">
        <f t="shared" ca="1" si="2887"/>
        <v>0.35148044706986226</v>
      </c>
      <c r="Y4045" s="34">
        <f t="shared" ca="1" si="2887"/>
        <v>0.35274625053935404</v>
      </c>
      <c r="Z4045" s="34">
        <f t="shared" ca="1" si="2887"/>
        <v>0.35397321802593101</v>
      </c>
      <c r="AA4045" s="34">
        <f t="shared" ca="1" si="2887"/>
        <v>0.35516252735377862</v>
      </c>
      <c r="AB4045" s="34">
        <f t="shared" ca="1" si="2887"/>
        <v>0.35631532815050204</v>
      </c>
      <c r="AC4045" s="34">
        <f t="shared" ca="1" si="2887"/>
        <v>0.3574327417681839</v>
      </c>
      <c r="AD4045" s="34">
        <f t="shared" ca="1" si="2887"/>
        <v>0.35851586128632723</v>
      </c>
      <c r="AE4045" s="34">
        <f t="shared" ca="1" si="2887"/>
        <v>0.35956575158880927</v>
      </c>
      <c r="AF4045" s="34">
        <f t="shared" ca="1" si="2887"/>
        <v>0.36058344950748222</v>
      </c>
      <c r="AG4045" s="34">
        <f t="shared" ca="1" si="2887"/>
        <v>0.36156996402554659</v>
      </c>
      <c r="AH4045" s="34">
        <f t="shared" ca="1" si="2887"/>
        <v>0.36252627653429231</v>
      </c>
      <c r="AI4045" s="34">
        <f t="shared" ref="AI4045:BF4045" ca="1" si="2888">AI3807*AI3349</f>
        <v>0.36345334113725547</v>
      </c>
      <c r="AJ4045" s="34">
        <f t="shared" ca="1" si="2888"/>
        <v>0.36435208499626248</v>
      </c>
      <c r="AK4045" s="34">
        <f t="shared" ca="1" si="2888"/>
        <v>0.36522340871424597</v>
      </c>
      <c r="AL4045" s="34">
        <f t="shared" ca="1" si="2888"/>
        <v>0.36606818675010155</v>
      </c>
      <c r="AM4045" s="34">
        <f t="shared" ca="1" si="2888"/>
        <v>0.36688726786121972</v>
      </c>
      <c r="AN4045" s="34">
        <f t="shared" ca="1" si="2888"/>
        <v>0.36768147556967695</v>
      </c>
      <c r="AO4045" s="34">
        <f t="shared" ca="1" si="2888"/>
        <v>0.36845160864839216</v>
      </c>
      <c r="AP4045" s="34">
        <f t="shared" ca="1" si="2888"/>
        <v>0.36919844162386611</v>
      </c>
      <c r="AQ4045" s="34">
        <f t="shared" ca="1" si="2888"/>
        <v>0.36992272529240455</v>
      </c>
      <c r="AR4045" s="34">
        <f t="shared" ca="1" si="2888"/>
        <v>0.37062518724700133</v>
      </c>
      <c r="AS4045" s="34">
        <f t="shared" ca="1" si="2888"/>
        <v>0.3713065324123071</v>
      </c>
      <c r="AT4045" s="34">
        <f t="shared" ca="1" si="2888"/>
        <v>0.37196744358534645</v>
      </c>
      <c r="AU4045" s="34">
        <f t="shared" ca="1" si="2888"/>
        <v>0.3726085819798669</v>
      </c>
      <c r="AV4045" s="34">
        <f t="shared" ca="1" si="2888"/>
        <v>0.37323058777240897</v>
      </c>
      <c r="AW4045" s="34">
        <f t="shared" ca="1" si="2888"/>
        <v>0.37383408064837342</v>
      </c>
      <c r="AX4045" s="34">
        <f t="shared" ca="1" si="2888"/>
        <v>0.37441966034654511</v>
      </c>
      <c r="AY4045" s="34">
        <f t="shared" ca="1" si="2888"/>
        <v>0.37498790720068942</v>
      </c>
      <c r="AZ4045" s="34">
        <f t="shared" ca="1" si="2888"/>
        <v>0.37553938267699488</v>
      </c>
      <c r="BA4045" s="34">
        <f t="shared" ca="1" si="2888"/>
        <v>0.37607462990627161</v>
      </c>
      <c r="BB4045" s="34">
        <f t="shared" ca="1" si="2888"/>
        <v>0.37659417420994562</v>
      </c>
      <c r="BC4045" s="34">
        <f t="shared" ca="1" si="2888"/>
        <v>0.37709852361900853</v>
      </c>
      <c r="BD4045" s="34">
        <f t="shared" ca="1" si="2888"/>
        <v>0.37758816938518919</v>
      </c>
      <c r="BE4045" s="34">
        <f t="shared" ca="1" si="2888"/>
        <v>0.37806358648371602</v>
      </c>
      <c r="BF4045" s="34">
        <f t="shared" ca="1" si="2888"/>
        <v>0.37852523410712946</v>
      </c>
    </row>
    <row r="4046" spans="1:58" x14ac:dyDescent="0.2">
      <c r="A4046" s="9" t="str">
        <f t="shared" si="2824"/>
        <v>Yemen</v>
      </c>
      <c r="C4046" s="34">
        <f t="shared" ref="C4046:AH4046" ca="1" si="2889">C3808*C3350</f>
        <v>134.43329144024929</v>
      </c>
      <c r="D4046" s="34">
        <f t="shared" ca="1" si="2889"/>
        <v>144.1439269497676</v>
      </c>
      <c r="E4046" s="34">
        <f t="shared" ca="1" si="2889"/>
        <v>154.16179241245078</v>
      </c>
      <c r="F4046" s="34">
        <f t="shared" ca="1" si="2889"/>
        <v>164.4684373621005</v>
      </c>
      <c r="G4046" s="34">
        <f t="shared" ca="1" si="2889"/>
        <v>175.04396708345462</v>
      </c>
      <c r="H4046" s="34">
        <f t="shared" ca="1" si="2889"/>
        <v>185.86718071395359</v>
      </c>
      <c r="I4046" s="34">
        <f t="shared" ca="1" si="2889"/>
        <v>196.91571532849133</v>
      </c>
      <c r="J4046" s="34">
        <f t="shared" ca="1" si="2889"/>
        <v>208.16619409831051</v>
      </c>
      <c r="K4046" s="34">
        <f t="shared" ca="1" si="2889"/>
        <v>219.59437669068552</v>
      </c>
      <c r="L4046" s="34">
        <f t="shared" ca="1" si="2889"/>
        <v>231.17531017757526</v>
      </c>
      <c r="M4046" s="34">
        <f t="shared" ca="1" si="2889"/>
        <v>242.88347883986907</v>
      </c>
      <c r="N4046" s="34">
        <f t="shared" ca="1" si="2889"/>
        <v>254.69295139019405</v>
      </c>
      <c r="O4046" s="34">
        <f t="shared" ca="1" si="2889"/>
        <v>266.57752428184727</v>
      </c>
      <c r="P4046" s="34">
        <f t="shared" ca="1" si="2889"/>
        <v>278.51085992614355</v>
      </c>
      <c r="Q4046" s="34">
        <f t="shared" ca="1" si="2889"/>
        <v>290.46661879588112</v>
      </c>
      <c r="R4046" s="34">
        <f t="shared" ca="1" si="2889"/>
        <v>302.41858455183421</v>
      </c>
      <c r="S4046" s="34">
        <f t="shared" ca="1" si="2889"/>
        <v>314.34078148268571</v>
      </c>
      <c r="T4046" s="34">
        <f t="shared" ca="1" si="2889"/>
        <v>326.20758370099378</v>
      </c>
      <c r="U4046" s="34">
        <f t="shared" ca="1" si="2889"/>
        <v>337.99381567962456</v>
      </c>
      <c r="V4046" s="34">
        <f t="shared" ca="1" si="2889"/>
        <v>349.67484385032395</v>
      </c>
      <c r="W4046" s="34">
        <f t="shared" ca="1" si="2889"/>
        <v>361.22665910968522</v>
      </c>
      <c r="X4046" s="34">
        <f t="shared" ca="1" si="2889"/>
        <v>372.62595019464942</v>
      </c>
      <c r="Y4046" s="34">
        <f t="shared" ca="1" si="2889"/>
        <v>383.85016799118716</v>
      </c>
      <c r="Z4046" s="34">
        <f t="shared" ca="1" si="2889"/>
        <v>394.87758093412026</v>
      </c>
      <c r="AA4046" s="34">
        <f t="shared" ca="1" si="2889"/>
        <v>405.68732173417243</v>
      </c>
      <c r="AB4046" s="34">
        <f t="shared" ca="1" si="2889"/>
        <v>416.25942573942234</v>
      </c>
      <c r="AC4046" s="34">
        <f t="shared" ca="1" si="2889"/>
        <v>426.57486129358279</v>
      </c>
      <c r="AD4046" s="34">
        <f t="shared" ca="1" si="2889"/>
        <v>436.61555250300285</v>
      </c>
      <c r="AE4046" s="34">
        <f t="shared" ca="1" si="2889"/>
        <v>446.3643948585875</v>
      </c>
      <c r="AF4046" s="34">
        <f t="shared" ca="1" si="2889"/>
        <v>455.80526418871176</v>
      </c>
      <c r="AG4046" s="34">
        <f t="shared" ca="1" si="2889"/>
        <v>464.92301943527059</v>
      </c>
      <c r="AH4046" s="34">
        <f t="shared" ca="1" si="2889"/>
        <v>473.70349975866088</v>
      </c>
      <c r="AI4046" s="34">
        <f t="shared" ref="AI4046:BF4046" ca="1" si="2890">AI3808*AI3350</f>
        <v>482.13351647853943</v>
      </c>
      <c r="AJ4046" s="34">
        <f t="shared" ca="1" si="2890"/>
        <v>490.20084035749659</v>
      </c>
      <c r="AK4046" s="34">
        <f t="shared" ca="1" si="2890"/>
        <v>497.8941847240435</v>
      </c>
      <c r="AL4046" s="34">
        <f t="shared" ca="1" si="2890"/>
        <v>505.20318492187579</v>
      </c>
      <c r="AM4046" s="34">
        <f t="shared" ca="1" si="2890"/>
        <v>512.11837455299133</v>
      </c>
      <c r="AN4046" s="34">
        <f t="shared" ca="1" si="2890"/>
        <v>518.63115896562158</v>
      </c>
      <c r="AO4046" s="34">
        <f t="shared" ca="1" si="2890"/>
        <v>524.73378641268789</v>
      </c>
      <c r="AP4046" s="34">
        <f t="shared" ca="1" si="2890"/>
        <v>530.41931728572922</v>
      </c>
      <c r="AQ4046" s="34">
        <f t="shared" ca="1" si="2890"/>
        <v>535.68159180056841</v>
      </c>
      <c r="AR4046" s="34">
        <f t="shared" ca="1" si="2890"/>
        <v>540.51519648779856</v>
      </c>
      <c r="AS4046" s="34">
        <f t="shared" ca="1" si="2890"/>
        <v>544.91542981098723</v>
      </c>
      <c r="AT4046" s="34">
        <f t="shared" ca="1" si="2890"/>
        <v>548.87826721209001</v>
      </c>
      <c r="AU4046" s="34">
        <f t="shared" ca="1" si="2890"/>
        <v>552.40032585343488</v>
      </c>
      <c r="AV4046" s="34">
        <f t="shared" ca="1" si="2890"/>
        <v>555.47882930283242</v>
      </c>
      <c r="AW4046" s="34">
        <f t="shared" ca="1" si="2890"/>
        <v>558.11157237938733</v>
      </c>
      <c r="AX4046" s="34">
        <f t="shared" ca="1" si="2890"/>
        <v>560.29688635680873</v>
      </c>
      <c r="AY4046" s="34">
        <f t="shared" ca="1" si="2890"/>
        <v>562.03360469397865</v>
      </c>
      <c r="AZ4046" s="34">
        <f t="shared" ca="1" si="2890"/>
        <v>563.32102944387998</v>
      </c>
      <c r="BA4046" s="34">
        <f t="shared" ca="1" si="2890"/>
        <v>564.1588984673383</v>
      </c>
      <c r="BB4046" s="34">
        <f t="shared" ca="1" si="2890"/>
        <v>564.54735356234562</v>
      </c>
      <c r="BC4046" s="34">
        <f t="shared" ca="1" si="2890"/>
        <v>564.48690959774137</v>
      </c>
      <c r="BD4046" s="34">
        <f t="shared" ca="1" si="2890"/>
        <v>563.97842472689956</v>
      </c>
      <c r="BE4046" s="34">
        <f t="shared" ca="1" si="2890"/>
        <v>563.02307173774614</v>
      </c>
      <c r="BF4046" s="34">
        <f t="shared" ca="1" si="2890"/>
        <v>561.62231058539021</v>
      </c>
    </row>
    <row r="4047" spans="1:58" x14ac:dyDescent="0.2">
      <c r="A4047" s="9" t="str">
        <f t="shared" si="2824"/>
        <v>Zambia</v>
      </c>
      <c r="C4047" s="34">
        <f t="shared" ref="C4047:AH4047" ca="1" si="2891">C3809*C3351</f>
        <v>34.330839631051788</v>
      </c>
      <c r="D4047" s="34">
        <f t="shared" ca="1" si="2891"/>
        <v>38.606992671784695</v>
      </c>
      <c r="E4047" s="34">
        <f t="shared" ca="1" si="2891"/>
        <v>43.252393486416508</v>
      </c>
      <c r="F4047" s="34">
        <f t="shared" ca="1" si="2891"/>
        <v>48.280628653826305</v>
      </c>
      <c r="G4047" s="34">
        <f t="shared" ca="1" si="2891"/>
        <v>53.704182754949528</v>
      </c>
      <c r="H4047" s="34">
        <f t="shared" ca="1" si="2891"/>
        <v>59.534338027955684</v>
      </c>
      <c r="I4047" s="34">
        <f t="shared" ca="1" si="2891"/>
        <v>65.781086550834047</v>
      </c>
      <c r="J4047" s="34">
        <f t="shared" ca="1" si="2891"/>
        <v>72.453055799381218</v>
      </c>
      <c r="K4047" s="34">
        <f t="shared" ca="1" si="2891"/>
        <v>79.557448177073937</v>
      </c>
      <c r="L4047" s="34">
        <f t="shared" ca="1" si="2891"/>
        <v>87.09999486469485</v>
      </c>
      <c r="M4047" s="34">
        <f t="shared" ca="1" si="2891"/>
        <v>95.084924097150264</v>
      </c>
      <c r="N4047" s="34">
        <f t="shared" ca="1" si="2891"/>
        <v>103.51494374761828</v>
      </c>
      <c r="O4047" s="34">
        <f t="shared" ca="1" si="2891"/>
        <v>112.39123788879434</v>
      </c>
      <c r="P4047" s="34">
        <f t="shared" ca="1" si="2891"/>
        <v>121.71347681095251</v>
      </c>
      <c r="Q4047" s="34">
        <f t="shared" ca="1" si="2891"/>
        <v>131.47983980896791</v>
      </c>
      <c r="R4047" s="34">
        <f t="shared" ca="1" si="2891"/>
        <v>141.68704990717836</v>
      </c>
      <c r="S4047" s="34">
        <f t="shared" ca="1" si="2891"/>
        <v>152.33041957260338</v>
      </c>
      <c r="T4047" s="34">
        <f t="shared" ca="1" si="2891"/>
        <v>163.40390637400517</v>
      </c>
      <c r="U4047" s="34">
        <f t="shared" ca="1" si="2891"/>
        <v>174.9001774758693</v>
      </c>
      <c r="V4047" s="34">
        <f t="shared" ca="1" si="2891"/>
        <v>186.81068181191637</v>
      </c>
      <c r="W4047" s="34">
        <f t="shared" ca="1" si="2891"/>
        <v>199.12572876053588</v>
      </c>
      <c r="X4047" s="34">
        <f t="shared" ca="1" si="2891"/>
        <v>211.83457214313057</v>
      </c>
      <c r="Y4047" s="34">
        <f t="shared" ca="1" si="2891"/>
        <v>224.92549838343822</v>
      </c>
      <c r="Z4047" s="34">
        <f t="shared" ca="1" si="2891"/>
        <v>238.38591769962443</v>
      </c>
      <c r="AA4047" s="34">
        <f t="shared" ca="1" si="2891"/>
        <v>252.20245724866021</v>
      </c>
      <c r="AB4047" s="34">
        <f t="shared" ca="1" si="2891"/>
        <v>266.36105520228847</v>
      </c>
      <c r="AC4047" s="34">
        <f t="shared" ca="1" si="2891"/>
        <v>280.84705480303739</v>
      </c>
      <c r="AD4047" s="34">
        <f t="shared" ca="1" si="2891"/>
        <v>295.64529752547651</v>
      </c>
      <c r="AE4047" s="34">
        <f t="shared" ca="1" si="2891"/>
        <v>310.74021454967379</v>
      </c>
      <c r="AF4047" s="34">
        <f t="shared" ca="1" si="2891"/>
        <v>326.11591583914094</v>
      </c>
      <c r="AG4047" s="34">
        <f t="shared" ca="1" si="2891"/>
        <v>341.75627620215585</v>
      </c>
      <c r="AH4047" s="34">
        <f t="shared" ca="1" si="2891"/>
        <v>357.64501780217699</v>
      </c>
      <c r="AI4047" s="34">
        <f t="shared" ref="AI4047:BF4047" ca="1" si="2892">AI3809*AI3351</f>
        <v>373.76578866817482</v>
      </c>
      <c r="AJ4047" s="34">
        <f t="shared" ca="1" si="2892"/>
        <v>390.10223683847596</v>
      </c>
      <c r="AK4047" s="34">
        <f t="shared" ca="1" si="2892"/>
        <v>406.63807985057241</v>
      </c>
      <c r="AL4047" s="34">
        <f t="shared" ca="1" si="2892"/>
        <v>423.3571693640983</v>
      </c>
      <c r="AM4047" s="34">
        <f t="shared" ca="1" si="2892"/>
        <v>440.24355077357404</v>
      </c>
      <c r="AN4047" s="34">
        <f t="shared" ca="1" si="2892"/>
        <v>457.28151773175841</v>
      </c>
      <c r="AO4047" s="34">
        <f t="shared" ca="1" si="2892"/>
        <v>474.45566156257047</v>
      </c>
      <c r="AP4047" s="34">
        <f t="shared" ca="1" si="2892"/>
        <v>491.7509155950645</v>
      </c>
      <c r="AQ4047" s="34">
        <f t="shared" ca="1" si="2892"/>
        <v>509.15259449613416</v>
      </c>
      <c r="AR4047" s="34">
        <f t="shared" ca="1" si="2892"/>
        <v>526.6464287202507</v>
      </c>
      <c r="AS4047" s="34">
        <f t="shared" ca="1" si="2892"/>
        <v>544.2185942290397</v>
      </c>
      <c r="AT4047" s="34">
        <f t="shared" ca="1" si="2892"/>
        <v>561.85573766283665</v>
      </c>
      <c r="AU4047" s="34">
        <f t="shared" ca="1" si="2892"/>
        <v>579.54499717005365</v>
      </c>
      <c r="AV4047" s="34">
        <f t="shared" ca="1" si="2892"/>
        <v>597.27401911934794</v>
      </c>
      <c r="AW4047" s="34">
        <f t="shared" ca="1" si="2892"/>
        <v>615.03097093376368</v>
      </c>
      <c r="AX4047" s="34">
        <f t="shared" ca="1" si="2892"/>
        <v>632.80455029642269</v>
      </c>
      <c r="AY4047" s="34">
        <f t="shared" ca="1" si="2892"/>
        <v>650.58399098351879</v>
      </c>
      <c r="AZ4047" s="34">
        <f t="shared" ca="1" si="2892"/>
        <v>668.35906558357567</v>
      </c>
      <c r="BA4047" s="34">
        <f t="shared" ca="1" si="2892"/>
        <v>686.12008536167593</v>
      </c>
      <c r="BB4047" s="34">
        <f t="shared" ca="1" si="2892"/>
        <v>703.85789752492497</v>
      </c>
      <c r="BC4047" s="34">
        <f t="shared" ca="1" si="2892"/>
        <v>721.56388014024287</v>
      </c>
      <c r="BD4047" s="34">
        <f t="shared" ca="1" si="2892"/>
        <v>739.22993494894513</v>
      </c>
      <c r="BE4047" s="34">
        <f t="shared" ca="1" si="2892"/>
        <v>756.84847831386003</v>
      </c>
      <c r="BF4047" s="34">
        <f t="shared" ca="1" si="2892"/>
        <v>774.41243052521247</v>
      </c>
    </row>
    <row r="4048" spans="1:58" x14ac:dyDescent="0.2">
      <c r="A4048" s="9" t="str">
        <f t="shared" si="2824"/>
        <v>Zimbabwe</v>
      </c>
      <c r="C4048" s="34">
        <f t="shared" ref="C4048:AH4048" ca="1" si="2893">C3810*C3352</f>
        <v>113.00736075649067</v>
      </c>
      <c r="D4048" s="34">
        <f t="shared" ca="1" si="2893"/>
        <v>118.55833071973289</v>
      </c>
      <c r="E4048" s="34">
        <f t="shared" ca="1" si="2893"/>
        <v>124.1696529730103</v>
      </c>
      <c r="F4048" s="34">
        <f t="shared" ca="1" si="2893"/>
        <v>129.83207958044468</v>
      </c>
      <c r="G4048" s="34">
        <f t="shared" ca="1" si="2893"/>
        <v>135.53643944278639</v>
      </c>
      <c r="H4048" s="34">
        <f t="shared" ca="1" si="2893"/>
        <v>141.27368495696405</v>
      </c>
      <c r="I4048" s="34">
        <f t="shared" ca="1" si="2893"/>
        <v>147.03493502512879</v>
      </c>
      <c r="J4048" s="34">
        <f t="shared" ca="1" si="2893"/>
        <v>152.81151426042339</v>
      </c>
      <c r="K4048" s="34">
        <f t="shared" ca="1" si="2893"/>
        <v>158.5949882963418</v>
      </c>
      <c r="L4048" s="34">
        <f t="shared" ca="1" si="2893"/>
        <v>164.3771951614375</v>
      </c>
      <c r="M4048" s="34">
        <f t="shared" ca="1" si="2893"/>
        <v>170.15027273091181</v>
      </c>
      <c r="N4048" s="34">
        <f t="shared" ca="1" si="2893"/>
        <v>175.90668231101699</v>
      </c>
      <c r="O4048" s="34">
        <f t="shared" ca="1" si="2893"/>
        <v>181.63922845114777</v>
      </c>
      <c r="P4048" s="34">
        <f t="shared" ca="1" si="2893"/>
        <v>187.34107511197379</v>
      </c>
      <c r="Q4048" s="34">
        <f t="shared" ca="1" si="2893"/>
        <v>193.00575834610714</v>
      </c>
      <c r="R4048" s="34">
        <f t="shared" ca="1" si="2893"/>
        <v>198.62719567080237</v>
      </c>
      <c r="S4048" s="34">
        <f t="shared" ca="1" si="2893"/>
        <v>204.19969233030608</v>
      </c>
      <c r="T4048" s="34">
        <f t="shared" ca="1" si="2893"/>
        <v>209.71794465904745</v>
      </c>
      <c r="U4048" s="34">
        <f t="shared" ca="1" si="2893"/>
        <v>215.17704076622547</v>
      </c>
      <c r="V4048" s="34">
        <f t="shared" ca="1" si="2893"/>
        <v>220.57245876790427</v>
      </c>
      <c r="W4048" s="34">
        <f t="shared" ca="1" si="2893"/>
        <v>225.90006279485044</v>
      </c>
      <c r="X4048" s="34">
        <f t="shared" ca="1" si="2893"/>
        <v>231.15609700345374</v>
      </c>
      <c r="Y4048" s="34">
        <f t="shared" ca="1" si="2893"/>
        <v>236.33717781354611</v>
      </c>
      <c r="Z4048" s="34">
        <f t="shared" ca="1" si="2893"/>
        <v>241.44028459116342</v>
      </c>
      <c r="AA4048" s="34">
        <f t="shared" ca="1" si="2893"/>
        <v>246.46274898664652</v>
      </c>
      <c r="AB4048" s="34">
        <f t="shared" ca="1" si="2893"/>
        <v>251.40224312929601</v>
      </c>
      <c r="AC4048" s="34">
        <f t="shared" ca="1" si="2893"/>
        <v>256.25676686940551</v>
      </c>
      <c r="AD4048" s="34">
        <f t="shared" ca="1" si="2893"/>
        <v>261.0246342471865</v>
      </c>
      <c r="AE4048" s="34">
        <f t="shared" ca="1" si="2893"/>
        <v>265.70445935614617</v>
      </c>
      <c r="AF4048" s="34">
        <f t="shared" ca="1" si="2893"/>
        <v>270.29514175611467</v>
      </c>
      <c r="AG4048" s="34">
        <f t="shared" ca="1" si="2893"/>
        <v>274.79585157855536</v>
      </c>
      <c r="AH4048" s="34">
        <f t="shared" ca="1" si="2893"/>
        <v>279.20601445422295</v>
      </c>
      <c r="AI4048" s="34">
        <f t="shared" ref="AI4048:BF4048" ca="1" si="2894">AI3810*AI3352</f>
        <v>283.52529638080506</v>
      </c>
      <c r="AJ4048" s="34">
        <f t="shared" ca="1" si="2894"/>
        <v>287.75358863603651</v>
      </c>
      <c r="AK4048" s="34">
        <f t="shared" ca="1" si="2894"/>
        <v>291.89099283002014</v>
      </c>
      <c r="AL4048" s="34">
        <f t="shared" ca="1" si="2894"/>
        <v>295.93780617920913</v>
      </c>
      <c r="AM4048" s="34">
        <f t="shared" ca="1" si="2894"/>
        <v>299.89450707377574</v>
      </c>
      <c r="AN4048" s="34">
        <f t="shared" ca="1" si="2894"/>
        <v>303.76174099996854</v>
      </c>
      <c r="AO4048" s="34">
        <f t="shared" ca="1" si="2894"/>
        <v>307.54030686955986</v>
      </c>
      <c r="AP4048" s="34">
        <f t="shared" ca="1" si="2894"/>
        <v>311.23114379966506</v>
      </c>
      <c r="AQ4048" s="34">
        <f t="shared" ca="1" si="2894"/>
        <v>314.8353183780452</v>
      </c>
      <c r="AR4048" s="34">
        <f t="shared" ca="1" si="2894"/>
        <v>318.35401244152189</v>
      </c>
      <c r="AS4048" s="34">
        <f t="shared" ca="1" si="2894"/>
        <v>321.7885113883039</v>
      </c>
      <c r="AT4048" s="34">
        <f t="shared" ca="1" si="2894"/>
        <v>325.1401930388455</v>
      </c>
      <c r="AU4048" s="34">
        <f t="shared" ca="1" si="2894"/>
        <v>328.41051705430732</v>
      </c>
      <c r="AV4048" s="34">
        <f t="shared" ca="1" si="2894"/>
        <v>331.60101491673402</v>
      </c>
      <c r="AW4048" s="34">
        <f t="shared" ca="1" si="2894"/>
        <v>334.71328047068823</v>
      </c>
      <c r="AX4048" s="34">
        <f t="shared" ca="1" si="2894"/>
        <v>337.74896102223192</v>
      </c>
      <c r="AY4048" s="34">
        <f t="shared" ca="1" si="2894"/>
        <v>340.70974898781725</v>
      </c>
      <c r="AZ4048" s="34">
        <f t="shared" ca="1" si="2894"/>
        <v>343.59737408277789</v>
      </c>
      <c r="BA4048" s="34">
        <f t="shared" ca="1" si="2894"/>
        <v>346.41359603668747</v>
      </c>
      <c r="BB4048" s="34">
        <f t="shared" ca="1" si="2894"/>
        <v>349.16019782081912</v>
      </c>
      <c r="BC4048" s="34">
        <f t="shared" ca="1" si="2894"/>
        <v>351.83897937128052</v>
      </c>
      <c r="BD4048" s="34">
        <f t="shared" ca="1" si="2894"/>
        <v>354.45175179006958</v>
      </c>
      <c r="BE4048" s="34">
        <f t="shared" ca="1" si="2894"/>
        <v>357.00033200526445</v>
      </c>
      <c r="BF4048" s="34">
        <f t="shared" ca="1" si="2894"/>
        <v>359.48653787080679</v>
      </c>
    </row>
    <row r="4049" spans="1:58" x14ac:dyDescent="0.2">
      <c r="A4049" t="s">
        <v>328</v>
      </c>
    </row>
    <row r="4050" spans="1:58" x14ac:dyDescent="0.2">
      <c r="C4050" s="40">
        <f>A52</f>
        <v>2015</v>
      </c>
      <c r="D4050" s="37">
        <f>C4050+1</f>
        <v>2016</v>
      </c>
      <c r="E4050" s="37">
        <f t="shared" ref="E4050" si="2895">D4050+1</f>
        <v>2017</v>
      </c>
      <c r="F4050" s="37">
        <f t="shared" ref="F4050" si="2896">E4050+1</f>
        <v>2018</v>
      </c>
      <c r="G4050" s="37">
        <f t="shared" ref="G4050" si="2897">F4050+1</f>
        <v>2019</v>
      </c>
      <c r="H4050" s="37">
        <f t="shared" ref="H4050" si="2898">G4050+1</f>
        <v>2020</v>
      </c>
      <c r="I4050" s="37">
        <f t="shared" ref="I4050" si="2899">H4050+1</f>
        <v>2021</v>
      </c>
      <c r="J4050" s="37">
        <f t="shared" ref="J4050" si="2900">I4050+1</f>
        <v>2022</v>
      </c>
      <c r="K4050" s="37">
        <f t="shared" ref="K4050" si="2901">J4050+1</f>
        <v>2023</v>
      </c>
      <c r="L4050" s="37">
        <f t="shared" ref="L4050" si="2902">K4050+1</f>
        <v>2024</v>
      </c>
      <c r="M4050" s="37">
        <f t="shared" ref="M4050" si="2903">L4050+1</f>
        <v>2025</v>
      </c>
      <c r="N4050" s="37">
        <f t="shared" ref="N4050" si="2904">M4050+1</f>
        <v>2026</v>
      </c>
      <c r="O4050" s="37">
        <f t="shared" ref="O4050" si="2905">N4050+1</f>
        <v>2027</v>
      </c>
      <c r="P4050" s="37">
        <f t="shared" ref="P4050" si="2906">O4050+1</f>
        <v>2028</v>
      </c>
      <c r="Q4050" s="37">
        <f t="shared" ref="Q4050" si="2907">P4050+1</f>
        <v>2029</v>
      </c>
      <c r="R4050" s="37">
        <f t="shared" ref="R4050" si="2908">Q4050+1</f>
        <v>2030</v>
      </c>
      <c r="S4050" s="37">
        <f t="shared" ref="S4050" si="2909">R4050+1</f>
        <v>2031</v>
      </c>
      <c r="T4050" s="37">
        <f t="shared" ref="T4050" si="2910">S4050+1</f>
        <v>2032</v>
      </c>
      <c r="U4050" s="37">
        <f t="shared" ref="U4050" si="2911">T4050+1</f>
        <v>2033</v>
      </c>
      <c r="V4050" s="37">
        <f t="shared" ref="V4050" si="2912">U4050+1</f>
        <v>2034</v>
      </c>
      <c r="W4050" s="37">
        <f t="shared" ref="W4050" si="2913">V4050+1</f>
        <v>2035</v>
      </c>
      <c r="X4050" s="37">
        <f t="shared" ref="X4050" si="2914">W4050+1</f>
        <v>2036</v>
      </c>
      <c r="Y4050" s="37">
        <f t="shared" ref="Y4050" si="2915">X4050+1</f>
        <v>2037</v>
      </c>
      <c r="Z4050" s="37">
        <f t="shared" ref="Z4050" si="2916">Y4050+1</f>
        <v>2038</v>
      </c>
      <c r="AA4050" s="37">
        <f t="shared" ref="AA4050" si="2917">Z4050+1</f>
        <v>2039</v>
      </c>
      <c r="AB4050" s="37">
        <f t="shared" ref="AB4050" si="2918">AA4050+1</f>
        <v>2040</v>
      </c>
      <c r="AC4050" s="37">
        <f t="shared" ref="AC4050" si="2919">AB4050+1</f>
        <v>2041</v>
      </c>
      <c r="AD4050" s="37">
        <f t="shared" ref="AD4050" si="2920">AC4050+1</f>
        <v>2042</v>
      </c>
      <c r="AE4050" s="37">
        <f t="shared" ref="AE4050" si="2921">AD4050+1</f>
        <v>2043</v>
      </c>
      <c r="AF4050" s="37">
        <f t="shared" ref="AF4050" si="2922">AE4050+1</f>
        <v>2044</v>
      </c>
      <c r="AG4050" s="37">
        <f t="shared" ref="AG4050" si="2923">AF4050+1</f>
        <v>2045</v>
      </c>
      <c r="AH4050" s="37">
        <f t="shared" ref="AH4050" si="2924">AG4050+1</f>
        <v>2046</v>
      </c>
      <c r="AI4050" s="37">
        <f t="shared" ref="AI4050" si="2925">AH4050+1</f>
        <v>2047</v>
      </c>
      <c r="AJ4050" s="37">
        <f t="shared" ref="AJ4050" si="2926">AI4050+1</f>
        <v>2048</v>
      </c>
      <c r="AK4050" s="37">
        <f t="shared" ref="AK4050" si="2927">AJ4050+1</f>
        <v>2049</v>
      </c>
      <c r="AL4050" s="37">
        <f t="shared" ref="AL4050" si="2928">AK4050+1</f>
        <v>2050</v>
      </c>
      <c r="AM4050" s="37">
        <f t="shared" ref="AM4050" si="2929">AL4050+1</f>
        <v>2051</v>
      </c>
      <c r="AN4050" s="37">
        <f t="shared" ref="AN4050" si="2930">AM4050+1</f>
        <v>2052</v>
      </c>
      <c r="AO4050" s="37">
        <f t="shared" ref="AO4050" si="2931">AN4050+1</f>
        <v>2053</v>
      </c>
      <c r="AP4050" s="37">
        <f t="shared" ref="AP4050" si="2932">AO4050+1</f>
        <v>2054</v>
      </c>
      <c r="AQ4050" s="37">
        <f t="shared" ref="AQ4050" si="2933">AP4050+1</f>
        <v>2055</v>
      </c>
      <c r="AR4050" s="37">
        <f t="shared" ref="AR4050" si="2934">AQ4050+1</f>
        <v>2056</v>
      </c>
      <c r="AS4050" s="37">
        <f t="shared" ref="AS4050" si="2935">AR4050+1</f>
        <v>2057</v>
      </c>
      <c r="AT4050" s="37">
        <f t="shared" ref="AT4050" si="2936">AS4050+1</f>
        <v>2058</v>
      </c>
      <c r="AU4050" s="37">
        <f>AT4050+1</f>
        <v>2059</v>
      </c>
      <c r="AV4050" s="37">
        <f t="shared" ref="AV4050" si="2937">AU4050+1</f>
        <v>2060</v>
      </c>
      <c r="AW4050" s="37">
        <f t="shared" ref="AW4050" si="2938">AV4050+1</f>
        <v>2061</v>
      </c>
      <c r="AX4050" s="37">
        <f t="shared" ref="AX4050" si="2939">AW4050+1</f>
        <v>2062</v>
      </c>
      <c r="AY4050" s="37">
        <f t="shared" ref="AY4050" si="2940">AX4050+1</f>
        <v>2063</v>
      </c>
      <c r="AZ4050" s="37">
        <f t="shared" ref="AZ4050" si="2941">AY4050+1</f>
        <v>2064</v>
      </c>
      <c r="BA4050" s="37">
        <f>AZ4050+1</f>
        <v>2065</v>
      </c>
      <c r="BB4050" s="37">
        <f t="shared" ref="BB4050" si="2942">BA4050+1</f>
        <v>2066</v>
      </c>
      <c r="BC4050" s="37">
        <f>BB4050+1</f>
        <v>2067</v>
      </c>
      <c r="BD4050" s="37">
        <f t="shared" ref="BD4050" si="2943">BC4050+1</f>
        <v>2068</v>
      </c>
      <c r="BE4050" s="37">
        <f t="shared" ref="BE4050" si="2944">BD4050+1</f>
        <v>2069</v>
      </c>
      <c r="BF4050" s="37">
        <f>BE4050+1</f>
        <v>2070</v>
      </c>
    </row>
    <row r="4051" spans="1:58" x14ac:dyDescent="0.2">
      <c r="A4051" s="9" t="str">
        <f t="shared" ref="A4051:A4114" si="2945">A146</f>
        <v>Afghanistan</v>
      </c>
      <c r="D4051" s="42">
        <f t="shared" ref="D4051:AI4051" si="2946">D3355-C3355</f>
        <v>3.6186411069269298</v>
      </c>
      <c r="E4051" s="42">
        <f t="shared" si="2946"/>
        <v>3.5736493358307939</v>
      </c>
      <c r="F4051" s="42">
        <f t="shared" si="2946"/>
        <v>3.5292169624219696</v>
      </c>
      <c r="G4051" s="42">
        <f t="shared" si="2946"/>
        <v>3.4853370315225334</v>
      </c>
      <c r="H4051" s="42">
        <f t="shared" si="2946"/>
        <v>3.4420026744305687</v>
      </c>
      <c r="I4051" s="42">
        <f t="shared" si="2946"/>
        <v>3.3992071078451431</v>
      </c>
      <c r="J4051" s="42">
        <f t="shared" si="2946"/>
        <v>3.3569436328043025</v>
      </c>
      <c r="K4051" s="42">
        <f t="shared" si="2946"/>
        <v>3.315205633636424</v>
      </c>
      <c r="L4051" s="42">
        <f t="shared" si="2946"/>
        <v>3.2739865769248695</v>
      </c>
      <c r="M4051" s="42">
        <f t="shared" si="2946"/>
        <v>3.233280010485089</v>
      </c>
      <c r="N4051" s="42">
        <f t="shared" si="2946"/>
        <v>3.1930795623547397</v>
      </c>
      <c r="O4051" s="42">
        <f t="shared" si="2946"/>
        <v>3.1533789397961414</v>
      </c>
      <c r="P4051" s="42">
        <f t="shared" si="2946"/>
        <v>3.1141719283113503</v>
      </c>
      <c r="Q4051" s="42">
        <f t="shared" si="2946"/>
        <v>3.0754523906693407</v>
      </c>
      <c r="R4051" s="42">
        <f t="shared" si="2946"/>
        <v>3.0372142659453516</v>
      </c>
      <c r="S4051" s="42">
        <f t="shared" si="2946"/>
        <v>2.9994515685721126</v>
      </c>
      <c r="T4051" s="42">
        <f t="shared" si="2946"/>
        <v>2.9621583874028374</v>
      </c>
      <c r="U4051" s="42">
        <f t="shared" si="2946"/>
        <v>2.925328884786154</v>
      </c>
      <c r="V4051" s="42">
        <f t="shared" si="2946"/>
        <v>2.8889572956519487</v>
      </c>
      <c r="W4051" s="42">
        <f t="shared" si="2946"/>
        <v>2.8530379266093746</v>
      </c>
      <c r="X4051" s="42">
        <f t="shared" si="2946"/>
        <v>2.8175651550552061</v>
      </c>
      <c r="Y4051" s="42">
        <f t="shared" si="2946"/>
        <v>2.7825334282940162</v>
      </c>
      <c r="Z4051" s="42">
        <f t="shared" si="2946"/>
        <v>2.7479372626688701</v>
      </c>
      <c r="AA4051" s="42">
        <f t="shared" si="2946"/>
        <v>2.7137712427030465</v>
      </c>
      <c r="AB4051" s="42">
        <f t="shared" si="2946"/>
        <v>2.6800300202521044</v>
      </c>
      <c r="AC4051" s="42">
        <f t="shared" si="2946"/>
        <v>2.6467083136669203</v>
      </c>
      <c r="AD4051" s="42">
        <f t="shared" si="2946"/>
        <v>2.6138009069670147</v>
      </c>
      <c r="AE4051" s="42">
        <f t="shared" si="2946"/>
        <v>2.5813026490237121</v>
      </c>
      <c r="AF4051" s="42">
        <f t="shared" si="2946"/>
        <v>2.5492084527542147</v>
      </c>
      <c r="AG4051" s="42">
        <f t="shared" si="2946"/>
        <v>2.5175132943249423</v>
      </c>
      <c r="AH4051" s="42">
        <f t="shared" si="2946"/>
        <v>2.4862122123655013</v>
      </c>
      <c r="AI4051" s="42">
        <f t="shared" si="2946"/>
        <v>2.4553003071917487</v>
      </c>
      <c r="AJ4051" s="42">
        <f t="shared" ref="AJ4051:BF4051" si="2947">AJ3355-AI3355</f>
        <v>2.4247727400390318</v>
      </c>
      <c r="AK4051" s="42">
        <f t="shared" si="2947"/>
        <v>2.3946247323045213</v>
      </c>
      <c r="AL4051" s="42">
        <f t="shared" si="2947"/>
        <v>2.3648515647995509</v>
      </c>
      <c r="AM4051" s="42">
        <f t="shared" si="2947"/>
        <v>2.3354485770105384</v>
      </c>
      <c r="AN4051" s="42">
        <f t="shared" si="2947"/>
        <v>2.3064111663696849</v>
      </c>
      <c r="AO4051" s="42">
        <f t="shared" si="2947"/>
        <v>2.2777347875345413</v>
      </c>
      <c r="AP4051" s="42">
        <f t="shared" si="2947"/>
        <v>2.2494149516761581</v>
      </c>
      <c r="AQ4051" s="42">
        <f t="shared" si="2947"/>
        <v>2.2214472257770126</v>
      </c>
      <c r="AR4051" s="42">
        <f t="shared" si="2947"/>
        <v>2.1938272319364955</v>
      </c>
      <c r="AS4051" s="42">
        <f t="shared" si="2947"/>
        <v>2.1665506466861189</v>
      </c>
      <c r="AT4051" s="42">
        <f t="shared" si="2947"/>
        <v>2.139613200312283</v>
      </c>
      <c r="AU4051" s="42">
        <f t="shared" si="2947"/>
        <v>2.1130106761884235</v>
      </c>
      <c r="AV4051" s="42">
        <f t="shared" si="2947"/>
        <v>2.0867389101144909</v>
      </c>
      <c r="AW4051" s="42">
        <f t="shared" si="2947"/>
        <v>2.0607937896653539</v>
      </c>
      <c r="AX4051" s="42">
        <f t="shared" si="2947"/>
        <v>2.0351712535472188</v>
      </c>
      <c r="AY4051" s="42">
        <f t="shared" si="2947"/>
        <v>2.0098672909614379</v>
      </c>
      <c r="AZ4051" s="42">
        <f t="shared" si="2947"/>
        <v>1.9848779409771282</v>
      </c>
      <c r="BA4051" s="42">
        <f t="shared" si="2947"/>
        <v>1.9601992919110103</v>
      </c>
      <c r="BB4051" s="42">
        <f t="shared" si="2947"/>
        <v>1.9358274807149201</v>
      </c>
      <c r="BC4051" s="42">
        <f t="shared" si="2947"/>
        <v>1.9117586923713361</v>
      </c>
      <c r="BD4051" s="42">
        <f t="shared" si="2947"/>
        <v>1.8879891592961826</v>
      </c>
      <c r="BE4051" s="42">
        <f t="shared" si="2947"/>
        <v>1.8645151607489652</v>
      </c>
      <c r="BF4051" s="42">
        <f t="shared" si="2947"/>
        <v>1.8413330222502964</v>
      </c>
    </row>
    <row r="4052" spans="1:58" x14ac:dyDescent="0.2">
      <c r="A4052" s="9" t="str">
        <f t="shared" si="2945"/>
        <v>Albania</v>
      </c>
      <c r="D4052" s="42">
        <f t="shared" ref="D4052:AI4052" si="2948">D3356-C3356</f>
        <v>2.2214472257770126</v>
      </c>
      <c r="E4052" s="42">
        <f t="shared" si="2948"/>
        <v>2.1938272319364955</v>
      </c>
      <c r="F4052" s="42">
        <f t="shared" si="2948"/>
        <v>2.1665506466861189</v>
      </c>
      <c r="G4052" s="42">
        <f t="shared" si="2948"/>
        <v>2.139613200312283</v>
      </c>
      <c r="H4052" s="42">
        <f t="shared" si="2948"/>
        <v>2.1130106761884235</v>
      </c>
      <c r="I4052" s="42">
        <f t="shared" si="2948"/>
        <v>2.0867389101144909</v>
      </c>
      <c r="J4052" s="42">
        <f t="shared" si="2948"/>
        <v>2.0607937896653539</v>
      </c>
      <c r="K4052" s="42">
        <f t="shared" si="2948"/>
        <v>2.0351712535472188</v>
      </c>
      <c r="L4052" s="42">
        <f t="shared" si="2948"/>
        <v>2.0098672909614379</v>
      </c>
      <c r="M4052" s="42">
        <f t="shared" si="2948"/>
        <v>1.9848779409771282</v>
      </c>
      <c r="N4052" s="42">
        <f t="shared" si="2948"/>
        <v>1.9601992919110103</v>
      </c>
      <c r="O4052" s="42">
        <f t="shared" si="2948"/>
        <v>1.9358274807149201</v>
      </c>
      <c r="P4052" s="42">
        <f t="shared" si="2948"/>
        <v>1.9117586923713361</v>
      </c>
      <c r="Q4052" s="42">
        <f t="shared" si="2948"/>
        <v>1.8879891592961826</v>
      </c>
      <c r="R4052" s="42">
        <f t="shared" si="2948"/>
        <v>1.8645151607489652</v>
      </c>
      <c r="S4052" s="42">
        <f t="shared" si="2948"/>
        <v>1.8413330222502964</v>
      </c>
      <c r="T4052" s="42">
        <f t="shared" si="2948"/>
        <v>1.8184391150069814</v>
      </c>
      <c r="U4052" s="42">
        <f t="shared" si="2948"/>
        <v>1.7958298553437544</v>
      </c>
      <c r="V4052" s="42">
        <f t="shared" si="2948"/>
        <v>1.7735017041422907</v>
      </c>
      <c r="W4052" s="42">
        <f t="shared" si="2948"/>
        <v>1.7514511662874384</v>
      </c>
      <c r="X4052" s="42">
        <f t="shared" si="2948"/>
        <v>1.7296747901199296</v>
      </c>
      <c r="Y4052" s="42">
        <f t="shared" si="2948"/>
        <v>1.7081691668961412</v>
      </c>
      <c r="Z4052" s="42">
        <f t="shared" si="2948"/>
        <v>1.6869309302543343</v>
      </c>
      <c r="AA4052" s="42">
        <f t="shared" si="2948"/>
        <v>1.6659567556882848</v>
      </c>
      <c r="AB4052" s="42">
        <f t="shared" si="2948"/>
        <v>1.6452433600258018</v>
      </c>
      <c r="AC4052" s="42">
        <f t="shared" si="2948"/>
        <v>1.6247875009162271</v>
      </c>
      <c r="AD4052" s="42">
        <f t="shared" si="2948"/>
        <v>1.6045859763214594</v>
      </c>
      <c r="AE4052" s="42">
        <f t="shared" si="2948"/>
        <v>1.5846356240158457</v>
      </c>
      <c r="AF4052" s="42">
        <f t="shared" si="2948"/>
        <v>1.5649333210906207</v>
      </c>
      <c r="AG4052" s="42">
        <f t="shared" si="2948"/>
        <v>1.5454759834650531</v>
      </c>
      <c r="AH4052" s="42">
        <f t="shared" si="2948"/>
        <v>1.5262605654039589</v>
      </c>
      <c r="AI4052" s="42">
        <f t="shared" si="2948"/>
        <v>1.507284059040785</v>
      </c>
      <c r="AJ4052" s="42">
        <f t="shared" ref="AJ4052:BF4052" si="2949">AJ3356-AI3356</f>
        <v>1.4885434939067181</v>
      </c>
      <c r="AK4052" s="42">
        <f t="shared" si="2949"/>
        <v>1.4700359364658198</v>
      </c>
      <c r="AL4052" s="42">
        <f t="shared" si="2949"/>
        <v>1.451758489655731</v>
      </c>
      <c r="AM4052" s="42">
        <f t="shared" si="2949"/>
        <v>1.4337082924342894</v>
      </c>
      <c r="AN4052" s="42">
        <f t="shared" si="2949"/>
        <v>1.415882519331717</v>
      </c>
      <c r="AO4052" s="42">
        <f t="shared" si="2949"/>
        <v>1.3982783800080369</v>
      </c>
      <c r="AP4052" s="42">
        <f t="shared" si="2949"/>
        <v>1.3808931188166298</v>
      </c>
      <c r="AQ4052" s="42">
        <f t="shared" si="2949"/>
        <v>1.3637240143726785</v>
      </c>
      <c r="AR4052" s="42">
        <f t="shared" si="2949"/>
        <v>1.3467683791272975</v>
      </c>
      <c r="AS4052" s="42">
        <f t="shared" si="2949"/>
        <v>1.3300235589467775</v>
      </c>
      <c r="AT4052" s="42">
        <f t="shared" si="2949"/>
        <v>1.3134869326972876</v>
      </c>
      <c r="AU4052" s="42">
        <f t="shared" si="2949"/>
        <v>1.297155911834011</v>
      </c>
      <c r="AV4052" s="42">
        <f t="shared" si="2949"/>
        <v>1.2810279399968749</v>
      </c>
      <c r="AW4052" s="42">
        <f t="shared" si="2949"/>
        <v>1.2651004926095766</v>
      </c>
      <c r="AX4052" s="42">
        <f t="shared" si="2949"/>
        <v>1.2493710764848629</v>
      </c>
      <c r="AY4052" s="42">
        <f t="shared" si="2949"/>
        <v>1.2338372294339024</v>
      </c>
      <c r="AZ4052" s="42">
        <f t="shared" si="2949"/>
        <v>1.2184965198812279</v>
      </c>
      <c r="BA4052" s="42">
        <f t="shared" si="2949"/>
        <v>1.2033465464839992</v>
      </c>
      <c r="BB4052" s="42">
        <f t="shared" si="2949"/>
        <v>1.1883849377560409</v>
      </c>
      <c r="BC4052" s="42">
        <f t="shared" si="2949"/>
        <v>1.1736093516966548</v>
      </c>
      <c r="BD4052" s="42">
        <f t="shared" si="2949"/>
        <v>1.159017475423866</v>
      </c>
      <c r="BE4052" s="42">
        <f t="shared" si="2949"/>
        <v>1.1446070248127853</v>
      </c>
      <c r="BF4052" s="42">
        <f t="shared" si="2949"/>
        <v>1.1303757441376092</v>
      </c>
    </row>
    <row r="4053" spans="1:58" x14ac:dyDescent="0.2">
      <c r="A4053" s="9" t="str">
        <f t="shared" si="2945"/>
        <v>Algeria</v>
      </c>
      <c r="D4053" s="42">
        <f t="shared" ref="D4053:AI4053" si="2950">D3357-C3357</f>
        <v>3.0754523906693407</v>
      </c>
      <c r="E4053" s="42">
        <f t="shared" si="2950"/>
        <v>3.0372142659453516</v>
      </c>
      <c r="F4053" s="42">
        <f t="shared" si="2950"/>
        <v>2.9994515685721126</v>
      </c>
      <c r="G4053" s="42">
        <f t="shared" si="2950"/>
        <v>2.9621583874028374</v>
      </c>
      <c r="H4053" s="42">
        <f t="shared" si="2950"/>
        <v>2.925328884786154</v>
      </c>
      <c r="I4053" s="42">
        <f t="shared" si="2950"/>
        <v>2.8889572956519487</v>
      </c>
      <c r="J4053" s="42">
        <f t="shared" si="2950"/>
        <v>2.8530379266093746</v>
      </c>
      <c r="K4053" s="42">
        <f t="shared" si="2950"/>
        <v>2.8175651550552061</v>
      </c>
      <c r="L4053" s="42">
        <f t="shared" si="2950"/>
        <v>2.7825334282940162</v>
      </c>
      <c r="M4053" s="42">
        <f t="shared" si="2950"/>
        <v>2.7479372626688701</v>
      </c>
      <c r="N4053" s="42">
        <f t="shared" si="2950"/>
        <v>2.7137712427030465</v>
      </c>
      <c r="O4053" s="42">
        <f t="shared" si="2950"/>
        <v>2.6800300202521044</v>
      </c>
      <c r="P4053" s="42">
        <f t="shared" si="2950"/>
        <v>2.6467083136669203</v>
      </c>
      <c r="Q4053" s="42">
        <f t="shared" si="2950"/>
        <v>2.6138009069670147</v>
      </c>
      <c r="R4053" s="42">
        <f t="shared" si="2950"/>
        <v>2.5813026490237121</v>
      </c>
      <c r="S4053" s="42">
        <f t="shared" si="2950"/>
        <v>2.5492084527542147</v>
      </c>
      <c r="T4053" s="42">
        <f t="shared" si="2950"/>
        <v>2.5175132943249423</v>
      </c>
      <c r="U4053" s="42">
        <f t="shared" si="2950"/>
        <v>2.4862122123655013</v>
      </c>
      <c r="V4053" s="42">
        <f t="shared" si="2950"/>
        <v>2.4553003071917487</v>
      </c>
      <c r="W4053" s="42">
        <f t="shared" si="2950"/>
        <v>2.4247727400390318</v>
      </c>
      <c r="X4053" s="42">
        <f t="shared" si="2950"/>
        <v>2.3946247323045213</v>
      </c>
      <c r="Y4053" s="42">
        <f t="shared" si="2950"/>
        <v>2.3648515647995509</v>
      </c>
      <c r="Z4053" s="42">
        <f t="shared" si="2950"/>
        <v>2.3354485770105384</v>
      </c>
      <c r="AA4053" s="42">
        <f t="shared" si="2950"/>
        <v>2.3064111663696849</v>
      </c>
      <c r="AB4053" s="42">
        <f t="shared" si="2950"/>
        <v>2.2777347875345413</v>
      </c>
      <c r="AC4053" s="42">
        <f t="shared" si="2950"/>
        <v>2.2494149516761581</v>
      </c>
      <c r="AD4053" s="42">
        <f t="shared" si="2950"/>
        <v>2.2214472257770126</v>
      </c>
      <c r="AE4053" s="42">
        <f t="shared" si="2950"/>
        <v>2.1938272319364955</v>
      </c>
      <c r="AF4053" s="42">
        <f t="shared" si="2950"/>
        <v>2.1665506466861189</v>
      </c>
      <c r="AG4053" s="42">
        <f t="shared" si="2950"/>
        <v>2.139613200312283</v>
      </c>
      <c r="AH4053" s="42">
        <f t="shared" si="2950"/>
        <v>2.1130106761884235</v>
      </c>
      <c r="AI4053" s="42">
        <f t="shared" si="2950"/>
        <v>2.0867389101144909</v>
      </c>
      <c r="AJ4053" s="42">
        <f t="shared" ref="AJ4053:BF4053" si="2951">AJ3357-AI3357</f>
        <v>2.0607937896653539</v>
      </c>
      <c r="AK4053" s="42">
        <f t="shared" si="2951"/>
        <v>2.0351712535472188</v>
      </c>
      <c r="AL4053" s="42">
        <f t="shared" si="2951"/>
        <v>2.0098672909614379</v>
      </c>
      <c r="AM4053" s="42">
        <f t="shared" si="2951"/>
        <v>1.9848779409771282</v>
      </c>
      <c r="AN4053" s="42">
        <f t="shared" si="2951"/>
        <v>1.9601992919110103</v>
      </c>
      <c r="AO4053" s="42">
        <f t="shared" si="2951"/>
        <v>1.9358274807149201</v>
      </c>
      <c r="AP4053" s="42">
        <f t="shared" si="2951"/>
        <v>1.9117586923713361</v>
      </c>
      <c r="AQ4053" s="42">
        <f t="shared" si="2951"/>
        <v>1.8879891592961826</v>
      </c>
      <c r="AR4053" s="42">
        <f t="shared" si="2951"/>
        <v>1.8645151607489652</v>
      </c>
      <c r="AS4053" s="42">
        <f t="shared" si="2951"/>
        <v>1.8413330222502964</v>
      </c>
      <c r="AT4053" s="42">
        <f t="shared" si="2951"/>
        <v>1.8184391150069814</v>
      </c>
      <c r="AU4053" s="42">
        <f t="shared" si="2951"/>
        <v>1.7958298553437544</v>
      </c>
      <c r="AV4053" s="42">
        <f t="shared" si="2951"/>
        <v>1.7735017041422907</v>
      </c>
      <c r="AW4053" s="42">
        <f t="shared" si="2951"/>
        <v>1.7514511662874384</v>
      </c>
      <c r="AX4053" s="42">
        <f t="shared" si="2951"/>
        <v>1.7296747901199296</v>
      </c>
      <c r="AY4053" s="42">
        <f t="shared" si="2951"/>
        <v>1.7081691668961412</v>
      </c>
      <c r="AZ4053" s="42">
        <f t="shared" si="2951"/>
        <v>1.6869309302543911</v>
      </c>
      <c r="BA4053" s="42">
        <f t="shared" si="2951"/>
        <v>1.6659567556881711</v>
      </c>
      <c r="BB4053" s="42">
        <f t="shared" si="2951"/>
        <v>1.6452433600259155</v>
      </c>
      <c r="BC4053" s="42">
        <f t="shared" si="2951"/>
        <v>1.6247875009162271</v>
      </c>
      <c r="BD4053" s="42">
        <f t="shared" si="2951"/>
        <v>1.6045859763214594</v>
      </c>
      <c r="BE4053" s="42">
        <f t="shared" si="2951"/>
        <v>1.5846356240158457</v>
      </c>
      <c r="BF4053" s="42">
        <f t="shared" si="2951"/>
        <v>1.5649333210906207</v>
      </c>
    </row>
    <row r="4054" spans="1:58" x14ac:dyDescent="0.2">
      <c r="A4054" s="9" t="str">
        <f t="shared" si="2945"/>
        <v>American Samoa</v>
      </c>
      <c r="D4054" s="42">
        <f t="shared" ref="D4054:AI4054" si="2952">D3358-C3358</f>
        <v>1.0355898593860502</v>
      </c>
      <c r="E4054" s="42">
        <f t="shared" si="2952"/>
        <v>1.0227140254677352</v>
      </c>
      <c r="F4054" s="42">
        <f t="shared" si="2952"/>
        <v>1.0099982810843358</v>
      </c>
      <c r="G4054" s="42">
        <f t="shared" si="2952"/>
        <v>0.99744063578953046</v>
      </c>
      <c r="H4054" s="42">
        <f t="shared" si="2952"/>
        <v>0.98503912388457593</v>
      </c>
      <c r="I4054" s="42">
        <f t="shared" si="2952"/>
        <v>0.97279180411089783</v>
      </c>
      <c r="J4054" s="42">
        <f t="shared" si="2952"/>
        <v>0.96069675934654697</v>
      </c>
      <c r="K4054" s="42">
        <f t="shared" si="2952"/>
        <v>0.94875209630527024</v>
      </c>
      <c r="L4054" s="42">
        <f t="shared" si="2952"/>
        <v>0.93695594524126591</v>
      </c>
      <c r="M4054" s="42">
        <f t="shared" si="2952"/>
        <v>0.9253064596554168</v>
      </c>
      <c r="N4054" s="42">
        <f t="shared" si="2952"/>
        <v>0.91380181600698052</v>
      </c>
      <c r="O4054" s="42">
        <f t="shared" si="2952"/>
        <v>0.90244021342800806</v>
      </c>
      <c r="P4054" s="42">
        <f t="shared" si="2952"/>
        <v>0.89121987344105946</v>
      </c>
      <c r="Q4054" s="42">
        <f t="shared" si="2952"/>
        <v>0.88013903968123941</v>
      </c>
      <c r="R4054" s="42">
        <f t="shared" si="2952"/>
        <v>0.86919597762118883</v>
      </c>
      <c r="S4054" s="42">
        <f t="shared" si="2952"/>
        <v>0.85838897429948702</v>
      </c>
      <c r="T4054" s="42">
        <f t="shared" si="2952"/>
        <v>0.84771633805235069</v>
      </c>
      <c r="U4054" s="42">
        <f t="shared" si="2952"/>
        <v>0.83717639824919843</v>
      </c>
      <c r="V4054" s="42">
        <f t="shared" si="2952"/>
        <v>0.82676750503094354</v>
      </c>
      <c r="W4054" s="42">
        <f t="shared" si="2952"/>
        <v>0.81648802905181128</v>
      </c>
      <c r="X4054" s="42">
        <f t="shared" si="2952"/>
        <v>0.80633636122388452</v>
      </c>
      <c r="Y4054" s="42">
        <f t="shared" si="2952"/>
        <v>0.79631091246596952</v>
      </c>
      <c r="Z4054" s="42">
        <f t="shared" si="2952"/>
        <v>0.78641011345439438</v>
      </c>
      <c r="AA4054" s="42">
        <f t="shared" si="2952"/>
        <v>0.7766324143771044</v>
      </c>
      <c r="AB4054" s="42">
        <f t="shared" si="2952"/>
        <v>0.76697628469162282</v>
      </c>
      <c r="AC4054" s="42">
        <f t="shared" si="2952"/>
        <v>0.75744021288528529</v>
      </c>
      <c r="AD4054" s="42">
        <f t="shared" si="2952"/>
        <v>0.74802270623843015</v>
      </c>
      <c r="AE4054" s="42">
        <f t="shared" si="2952"/>
        <v>0.73872229059088568</v>
      </c>
      <c r="AF4054" s="42">
        <f t="shared" si="2952"/>
        <v>0.72953751011118584</v>
      </c>
      <c r="AG4054" s="42">
        <f t="shared" si="2952"/>
        <v>0.72046692706885551</v>
      </c>
      <c r="AH4054" s="42">
        <f t="shared" si="2952"/>
        <v>0.71150912160896951</v>
      </c>
      <c r="AI4054" s="42">
        <f t="shared" si="2952"/>
        <v>0.70266269153023586</v>
      </c>
      <c r="AJ4054" s="42">
        <f t="shared" ref="AJ4054:BF4054" si="2953">AJ3358-AI3358</f>
        <v>0.69392625206558023</v>
      </c>
      <c r="AK4054" s="42">
        <f t="shared" si="2953"/>
        <v>0.68529843566489035</v>
      </c>
      <c r="AL4054" s="42">
        <f t="shared" si="2953"/>
        <v>0.67677789178139847</v>
      </c>
      <c r="AM4054" s="42">
        <f t="shared" si="2953"/>
        <v>0.66836328666033751</v>
      </c>
      <c r="AN4054" s="42">
        <f t="shared" si="2953"/>
        <v>0.66005330312952992</v>
      </c>
      <c r="AO4054" s="42">
        <f t="shared" si="2953"/>
        <v>0.65184664039395557</v>
      </c>
      <c r="AP4054" s="42">
        <f t="shared" si="2953"/>
        <v>0.64374201383168383</v>
      </c>
      <c r="AQ4054" s="42">
        <f t="shared" si="2953"/>
        <v>0.63573815479298901</v>
      </c>
      <c r="AR4054" s="42">
        <f t="shared" si="2953"/>
        <v>0.62783381040173936</v>
      </c>
      <c r="AS4054" s="42">
        <f t="shared" si="2953"/>
        <v>0.62002774335905997</v>
      </c>
      <c r="AT4054" s="42">
        <f t="shared" si="2953"/>
        <v>0.61231873175006513</v>
      </c>
      <c r="AU4054" s="42">
        <f t="shared" si="2953"/>
        <v>0.60470556885195492</v>
      </c>
      <c r="AV4054" s="42">
        <f t="shared" si="2953"/>
        <v>0.59718706294586354</v>
      </c>
      <c r="AW4054" s="42">
        <f t="shared" si="2953"/>
        <v>0.58976203712984443</v>
      </c>
      <c r="AX4054" s="42">
        <f t="shared" si="2953"/>
        <v>0.58242932913492496</v>
      </c>
      <c r="AY4054" s="42">
        <f t="shared" si="2953"/>
        <v>0.57518779114263907</v>
      </c>
      <c r="AZ4054" s="42">
        <f t="shared" si="2953"/>
        <v>0.56803628960608421</v>
      </c>
      <c r="BA4054" s="42">
        <f t="shared" si="2953"/>
        <v>0.56097370507200139</v>
      </c>
      <c r="BB4054" s="42">
        <f t="shared" si="2953"/>
        <v>0.55399893200558381</v>
      </c>
      <c r="BC4054" s="42">
        <f t="shared" si="2953"/>
        <v>0.54711087861767282</v>
      </c>
      <c r="BD4054" s="42">
        <f t="shared" si="2953"/>
        <v>0.5403084666935456</v>
      </c>
      <c r="BE4054" s="42">
        <f t="shared" si="2953"/>
        <v>0.53359063142431751</v>
      </c>
      <c r="BF4054" s="42">
        <f t="shared" si="2953"/>
        <v>0.52695632124027725</v>
      </c>
    </row>
    <row r="4055" spans="1:58" x14ac:dyDescent="0.2">
      <c r="A4055" s="9" t="str">
        <f t="shared" si="2945"/>
        <v>Andorra</v>
      </c>
      <c r="D4055" s="42">
        <f t="shared" ref="D4055:AI4055" si="2954">D3359-C3359</f>
        <v>1.1736093516966548</v>
      </c>
      <c r="E4055" s="42">
        <f t="shared" si="2954"/>
        <v>1.159017475423866</v>
      </c>
      <c r="F4055" s="42">
        <f t="shared" si="2954"/>
        <v>1.1446070248127853</v>
      </c>
      <c r="G4055" s="42">
        <f t="shared" si="2954"/>
        <v>1.1303757441376092</v>
      </c>
      <c r="H4055" s="42">
        <f t="shared" si="2954"/>
        <v>1.1163214057188497</v>
      </c>
      <c r="I4055" s="42">
        <f t="shared" si="2954"/>
        <v>1.1024418095744295</v>
      </c>
      <c r="J4055" s="42">
        <f t="shared" si="2954"/>
        <v>1.0887347830753242</v>
      </c>
      <c r="K4055" s="42">
        <f t="shared" si="2954"/>
        <v>1.0751981806057529</v>
      </c>
      <c r="L4055" s="42">
        <f t="shared" si="2954"/>
        <v>1.061829883226892</v>
      </c>
      <c r="M4055" s="42">
        <f t="shared" si="2954"/>
        <v>1.0486277983454784</v>
      </c>
      <c r="N4055" s="42">
        <f t="shared" si="2954"/>
        <v>1.0355898593860502</v>
      </c>
      <c r="O4055" s="42">
        <f t="shared" si="2954"/>
        <v>1.0227140254677352</v>
      </c>
      <c r="P4055" s="42">
        <f t="shared" si="2954"/>
        <v>1.0099982810843358</v>
      </c>
      <c r="Q4055" s="42">
        <f t="shared" si="2954"/>
        <v>0.99744063578953046</v>
      </c>
      <c r="R4055" s="42">
        <f t="shared" si="2954"/>
        <v>0.98503912388457593</v>
      </c>
      <c r="S4055" s="42">
        <f t="shared" si="2954"/>
        <v>0.97279180411089783</v>
      </c>
      <c r="T4055" s="42">
        <f t="shared" si="2954"/>
        <v>0.96069675934654697</v>
      </c>
      <c r="U4055" s="42">
        <f t="shared" si="2954"/>
        <v>0.94875209630527024</v>
      </c>
      <c r="V4055" s="42">
        <f t="shared" si="2954"/>
        <v>0.93695594524126591</v>
      </c>
      <c r="W4055" s="42">
        <f t="shared" si="2954"/>
        <v>0.9253064596554168</v>
      </c>
      <c r="X4055" s="42">
        <f t="shared" si="2954"/>
        <v>0.91380181600698052</v>
      </c>
      <c r="Y4055" s="42">
        <f t="shared" si="2954"/>
        <v>0.90244021342800806</v>
      </c>
      <c r="Z4055" s="42">
        <f t="shared" si="2954"/>
        <v>0.89121987344105946</v>
      </c>
      <c r="AA4055" s="42">
        <f t="shared" si="2954"/>
        <v>0.88013903968123941</v>
      </c>
      <c r="AB4055" s="42">
        <f t="shared" si="2954"/>
        <v>0.86919597762118883</v>
      </c>
      <c r="AC4055" s="42">
        <f t="shared" si="2954"/>
        <v>0.85838897429948702</v>
      </c>
      <c r="AD4055" s="42">
        <f t="shared" si="2954"/>
        <v>0.84771633805235069</v>
      </c>
      <c r="AE4055" s="42">
        <f t="shared" si="2954"/>
        <v>0.83717639824919843</v>
      </c>
      <c r="AF4055" s="42">
        <f t="shared" si="2954"/>
        <v>0.82676750503094354</v>
      </c>
      <c r="AG4055" s="42">
        <f t="shared" si="2954"/>
        <v>0.81648802905181128</v>
      </c>
      <c r="AH4055" s="42">
        <f t="shared" si="2954"/>
        <v>0.80633636122388452</v>
      </c>
      <c r="AI4055" s="42">
        <f t="shared" si="2954"/>
        <v>0.79631091246596952</v>
      </c>
      <c r="AJ4055" s="42">
        <f t="shared" ref="AJ4055:BF4055" si="2955">AJ3359-AI3359</f>
        <v>0.78641011345439438</v>
      </c>
      <c r="AK4055" s="42">
        <f t="shared" si="2955"/>
        <v>0.7766324143771044</v>
      </c>
      <c r="AL4055" s="42">
        <f t="shared" si="2955"/>
        <v>0.76697628469162282</v>
      </c>
      <c r="AM4055" s="42">
        <f t="shared" si="2955"/>
        <v>0.75744021288528529</v>
      </c>
      <c r="AN4055" s="42">
        <f t="shared" si="2955"/>
        <v>0.74802270623843015</v>
      </c>
      <c r="AO4055" s="42">
        <f t="shared" si="2955"/>
        <v>0.73872229059088568</v>
      </c>
      <c r="AP4055" s="42">
        <f t="shared" si="2955"/>
        <v>0.72953751011118584</v>
      </c>
      <c r="AQ4055" s="42">
        <f t="shared" si="2955"/>
        <v>0.72046692706885551</v>
      </c>
      <c r="AR4055" s="42">
        <f t="shared" si="2955"/>
        <v>0.71150912160896951</v>
      </c>
      <c r="AS4055" s="42">
        <f t="shared" si="2955"/>
        <v>0.70266269153023586</v>
      </c>
      <c r="AT4055" s="42">
        <f t="shared" si="2955"/>
        <v>0.69392625206558023</v>
      </c>
      <c r="AU4055" s="42">
        <f t="shared" si="2955"/>
        <v>0.68529843566489035</v>
      </c>
      <c r="AV4055" s="42">
        <f t="shared" si="2955"/>
        <v>0.67677789178139847</v>
      </c>
      <c r="AW4055" s="42">
        <f t="shared" si="2955"/>
        <v>0.66836328666033751</v>
      </c>
      <c r="AX4055" s="42">
        <f t="shared" si="2955"/>
        <v>0.66005330312952992</v>
      </c>
      <c r="AY4055" s="42">
        <f t="shared" si="2955"/>
        <v>0.65184664039395557</v>
      </c>
      <c r="AZ4055" s="42">
        <f t="shared" si="2955"/>
        <v>0.64374201383168383</v>
      </c>
      <c r="BA4055" s="42">
        <f t="shared" si="2955"/>
        <v>0.63573815479298901</v>
      </c>
      <c r="BB4055" s="42">
        <f t="shared" si="2955"/>
        <v>0.62783381040173936</v>
      </c>
      <c r="BC4055" s="42">
        <f t="shared" si="2955"/>
        <v>0.62002774335905997</v>
      </c>
      <c r="BD4055" s="42">
        <f t="shared" si="2955"/>
        <v>0.61231873175006513</v>
      </c>
      <c r="BE4055" s="42">
        <f t="shared" si="2955"/>
        <v>0.60470556885195492</v>
      </c>
      <c r="BF4055" s="42">
        <f t="shared" si="2955"/>
        <v>0.59718706294586354</v>
      </c>
    </row>
    <row r="4056" spans="1:58" x14ac:dyDescent="0.2">
      <c r="A4056" s="9" t="str">
        <f t="shared" si="2945"/>
        <v>Angola</v>
      </c>
      <c r="D4056" s="42">
        <f t="shared" ref="D4056:AI4056" si="2956">D3360-C3360</f>
        <v>4.100919881584332</v>
      </c>
      <c r="E4056" s="42">
        <f t="shared" si="2956"/>
        <v>4.0499317777233159</v>
      </c>
      <c r="F4056" s="42">
        <f t="shared" si="2956"/>
        <v>3.9995776259536342</v>
      </c>
      <c r="G4056" s="42">
        <f t="shared" si="2956"/>
        <v>3.9498495441376349</v>
      </c>
      <c r="H4056" s="42">
        <f t="shared" si="2956"/>
        <v>3.9007397481388466</v>
      </c>
      <c r="I4056" s="42">
        <f t="shared" si="2956"/>
        <v>3.8522405506036534</v>
      </c>
      <c r="J4056" s="42">
        <f t="shared" si="2956"/>
        <v>3.8043443597578062</v>
      </c>
      <c r="K4056" s="42">
        <f t="shared" si="2956"/>
        <v>3.7570436782181673</v>
      </c>
      <c r="L4056" s="42">
        <f t="shared" si="2956"/>
        <v>3.7103311018189515</v>
      </c>
      <c r="M4056" s="42">
        <f t="shared" si="2956"/>
        <v>3.6641993184530293</v>
      </c>
      <c r="N4056" s="42">
        <f t="shared" si="2956"/>
        <v>3.6186411069269298</v>
      </c>
      <c r="O4056" s="42">
        <f t="shared" si="2956"/>
        <v>3.5736493358307939</v>
      </c>
      <c r="P4056" s="42">
        <f t="shared" si="2956"/>
        <v>3.5292169624219696</v>
      </c>
      <c r="Q4056" s="42">
        <f t="shared" si="2956"/>
        <v>3.4853370315225334</v>
      </c>
      <c r="R4056" s="42">
        <f t="shared" si="2956"/>
        <v>3.4420026744305687</v>
      </c>
      <c r="S4056" s="42">
        <f t="shared" si="2956"/>
        <v>3.3992071078451431</v>
      </c>
      <c r="T4056" s="42">
        <f t="shared" si="2956"/>
        <v>3.3569436328043025</v>
      </c>
      <c r="U4056" s="42">
        <f t="shared" si="2956"/>
        <v>3.315205633636424</v>
      </c>
      <c r="V4056" s="42">
        <f t="shared" si="2956"/>
        <v>3.2739865769248695</v>
      </c>
      <c r="W4056" s="42">
        <f t="shared" si="2956"/>
        <v>3.233280010485089</v>
      </c>
      <c r="X4056" s="42">
        <f t="shared" si="2956"/>
        <v>3.1930795623547397</v>
      </c>
      <c r="Y4056" s="42">
        <f t="shared" si="2956"/>
        <v>3.1533789397961414</v>
      </c>
      <c r="Z4056" s="42">
        <f t="shared" si="2956"/>
        <v>3.1141719283113503</v>
      </c>
      <c r="AA4056" s="42">
        <f t="shared" si="2956"/>
        <v>3.0754523906693407</v>
      </c>
      <c r="AB4056" s="42">
        <f t="shared" si="2956"/>
        <v>3.0372142659453516</v>
      </c>
      <c r="AC4056" s="42">
        <f t="shared" si="2956"/>
        <v>2.9994515685721126</v>
      </c>
      <c r="AD4056" s="42">
        <f t="shared" si="2956"/>
        <v>2.9621583874028374</v>
      </c>
      <c r="AE4056" s="42">
        <f t="shared" si="2956"/>
        <v>2.925328884786154</v>
      </c>
      <c r="AF4056" s="42">
        <f t="shared" si="2956"/>
        <v>2.8889572956519487</v>
      </c>
      <c r="AG4056" s="42">
        <f t="shared" si="2956"/>
        <v>2.8530379266093746</v>
      </c>
      <c r="AH4056" s="42">
        <f t="shared" si="2956"/>
        <v>2.8175651550552061</v>
      </c>
      <c r="AI4056" s="42">
        <f t="shared" si="2956"/>
        <v>2.7825334282940162</v>
      </c>
      <c r="AJ4056" s="42">
        <f t="shared" ref="AJ4056:BF4056" si="2957">AJ3360-AI3360</f>
        <v>2.7479372626688701</v>
      </c>
      <c r="AK4056" s="42">
        <f t="shared" si="2957"/>
        <v>2.7137712427030465</v>
      </c>
      <c r="AL4056" s="42">
        <f t="shared" si="2957"/>
        <v>2.6800300202521044</v>
      </c>
      <c r="AM4056" s="42">
        <f t="shared" si="2957"/>
        <v>2.6467083136669203</v>
      </c>
      <c r="AN4056" s="42">
        <f t="shared" si="2957"/>
        <v>2.6138009069670147</v>
      </c>
      <c r="AO4056" s="42">
        <f t="shared" si="2957"/>
        <v>2.5813026490237121</v>
      </c>
      <c r="AP4056" s="42">
        <f t="shared" si="2957"/>
        <v>2.5492084527542147</v>
      </c>
      <c r="AQ4056" s="42">
        <f t="shared" si="2957"/>
        <v>2.5175132943249423</v>
      </c>
      <c r="AR4056" s="42">
        <f t="shared" si="2957"/>
        <v>2.4862122123655013</v>
      </c>
      <c r="AS4056" s="42">
        <f t="shared" si="2957"/>
        <v>2.4553003071917487</v>
      </c>
      <c r="AT4056" s="42">
        <f t="shared" si="2957"/>
        <v>2.4247727400390318</v>
      </c>
      <c r="AU4056" s="42">
        <f t="shared" si="2957"/>
        <v>2.3946247323045213</v>
      </c>
      <c r="AV4056" s="42">
        <f t="shared" si="2957"/>
        <v>2.3648515647995509</v>
      </c>
      <c r="AW4056" s="42">
        <f t="shared" si="2957"/>
        <v>2.3354485770105384</v>
      </c>
      <c r="AX4056" s="42">
        <f t="shared" si="2957"/>
        <v>2.3064111663696849</v>
      </c>
      <c r="AY4056" s="42">
        <f t="shared" si="2957"/>
        <v>2.2777347875345413</v>
      </c>
      <c r="AZ4056" s="42">
        <f t="shared" si="2957"/>
        <v>2.2494149516761581</v>
      </c>
      <c r="BA4056" s="42">
        <f t="shared" si="2957"/>
        <v>2.2214472257770126</v>
      </c>
      <c r="BB4056" s="42">
        <f t="shared" si="2957"/>
        <v>2.1938272319364955</v>
      </c>
      <c r="BC4056" s="42">
        <f t="shared" si="2957"/>
        <v>2.1665506466861189</v>
      </c>
      <c r="BD4056" s="42">
        <f t="shared" si="2957"/>
        <v>2.139613200312283</v>
      </c>
      <c r="BE4056" s="42">
        <f t="shared" si="2957"/>
        <v>2.1130106761884235</v>
      </c>
      <c r="BF4056" s="42">
        <f t="shared" si="2957"/>
        <v>2.0867389101144909</v>
      </c>
    </row>
    <row r="4057" spans="1:58" x14ac:dyDescent="0.2">
      <c r="A4057" s="9" t="str">
        <f t="shared" si="2945"/>
        <v>Anguilla</v>
      </c>
      <c r="D4057" s="42">
        <f t="shared" ref="D4057:AI4057" si="2958">D3361-C3361</f>
        <v>2.4553003071917487</v>
      </c>
      <c r="E4057" s="42">
        <f t="shared" si="2958"/>
        <v>2.4247727400390318</v>
      </c>
      <c r="F4057" s="42">
        <f t="shared" si="2958"/>
        <v>2.3946247323045213</v>
      </c>
      <c r="G4057" s="42">
        <f t="shared" si="2958"/>
        <v>2.3648515647995509</v>
      </c>
      <c r="H4057" s="42">
        <f t="shared" si="2958"/>
        <v>2.3354485770105384</v>
      </c>
      <c r="I4057" s="42">
        <f t="shared" si="2958"/>
        <v>2.3064111663696849</v>
      </c>
      <c r="J4057" s="42">
        <f t="shared" si="2958"/>
        <v>2.2777347875345413</v>
      </c>
      <c r="K4057" s="42">
        <f t="shared" si="2958"/>
        <v>2.2494149516761581</v>
      </c>
      <c r="L4057" s="42">
        <f t="shared" si="2958"/>
        <v>2.2214472257770126</v>
      </c>
      <c r="M4057" s="42">
        <f t="shared" si="2958"/>
        <v>2.1938272319364955</v>
      </c>
      <c r="N4057" s="42">
        <f t="shared" si="2958"/>
        <v>2.1665506466861189</v>
      </c>
      <c r="O4057" s="42">
        <f t="shared" si="2958"/>
        <v>2.139613200312283</v>
      </c>
      <c r="P4057" s="42">
        <f t="shared" si="2958"/>
        <v>2.1130106761884235</v>
      </c>
      <c r="Q4057" s="42">
        <f t="shared" si="2958"/>
        <v>2.0867389101144909</v>
      </c>
      <c r="R4057" s="42">
        <f t="shared" si="2958"/>
        <v>2.0607937896653539</v>
      </c>
      <c r="S4057" s="42">
        <f t="shared" si="2958"/>
        <v>2.0351712535472188</v>
      </c>
      <c r="T4057" s="42">
        <f t="shared" si="2958"/>
        <v>2.0098672909614379</v>
      </c>
      <c r="U4057" s="42">
        <f t="shared" si="2958"/>
        <v>1.9848779409771282</v>
      </c>
      <c r="V4057" s="42">
        <f t="shared" si="2958"/>
        <v>1.9601992919110103</v>
      </c>
      <c r="W4057" s="42">
        <f t="shared" si="2958"/>
        <v>1.9358274807149201</v>
      </c>
      <c r="X4057" s="42">
        <f t="shared" si="2958"/>
        <v>1.9117586923713361</v>
      </c>
      <c r="Y4057" s="42">
        <f t="shared" si="2958"/>
        <v>1.8879891592961826</v>
      </c>
      <c r="Z4057" s="42">
        <f t="shared" si="2958"/>
        <v>1.8645151607489652</v>
      </c>
      <c r="AA4057" s="42">
        <f t="shared" si="2958"/>
        <v>1.8413330222502964</v>
      </c>
      <c r="AB4057" s="42">
        <f t="shared" si="2958"/>
        <v>1.8184391150069814</v>
      </c>
      <c r="AC4057" s="42">
        <f t="shared" si="2958"/>
        <v>1.7958298553437544</v>
      </c>
      <c r="AD4057" s="42">
        <f t="shared" si="2958"/>
        <v>1.7735017041422907</v>
      </c>
      <c r="AE4057" s="42">
        <f t="shared" si="2958"/>
        <v>1.7514511662874384</v>
      </c>
      <c r="AF4057" s="42">
        <f t="shared" si="2958"/>
        <v>1.7296747901199296</v>
      </c>
      <c r="AG4057" s="42">
        <f t="shared" si="2958"/>
        <v>1.7081691668961412</v>
      </c>
      <c r="AH4057" s="42">
        <f t="shared" si="2958"/>
        <v>1.6869309302543911</v>
      </c>
      <c r="AI4057" s="42">
        <f t="shared" si="2958"/>
        <v>1.665956755688228</v>
      </c>
      <c r="AJ4057" s="42">
        <f t="shared" ref="AJ4057:BF4057" si="2959">AJ3361-AI3361</f>
        <v>1.6452433600258587</v>
      </c>
      <c r="AK4057" s="42">
        <f t="shared" si="2959"/>
        <v>1.6247875009162271</v>
      </c>
      <c r="AL4057" s="42">
        <f t="shared" si="2959"/>
        <v>1.6045859763214594</v>
      </c>
      <c r="AM4057" s="42">
        <f t="shared" si="2959"/>
        <v>1.5846356240158457</v>
      </c>
      <c r="AN4057" s="42">
        <f t="shared" si="2959"/>
        <v>1.5649333210906207</v>
      </c>
      <c r="AO4057" s="42">
        <f t="shared" si="2959"/>
        <v>1.5454759834649394</v>
      </c>
      <c r="AP4057" s="42">
        <f t="shared" si="2959"/>
        <v>1.5262605654040726</v>
      </c>
      <c r="AQ4057" s="42">
        <f t="shared" si="2959"/>
        <v>1.507284059040785</v>
      </c>
      <c r="AR4057" s="42">
        <f t="shared" si="2959"/>
        <v>1.4885434939067181</v>
      </c>
      <c r="AS4057" s="42">
        <f t="shared" si="2959"/>
        <v>1.4700359364658198</v>
      </c>
      <c r="AT4057" s="42">
        <f t="shared" si="2959"/>
        <v>1.451758489655731</v>
      </c>
      <c r="AU4057" s="42">
        <f t="shared" si="2959"/>
        <v>1.4337082924341757</v>
      </c>
      <c r="AV4057" s="42">
        <f t="shared" si="2959"/>
        <v>1.415882519331717</v>
      </c>
      <c r="AW4057" s="42">
        <f t="shared" si="2959"/>
        <v>1.3982783800081506</v>
      </c>
      <c r="AX4057" s="42">
        <f t="shared" si="2959"/>
        <v>1.3808931188166298</v>
      </c>
      <c r="AY4057" s="42">
        <f t="shared" si="2959"/>
        <v>1.3637240143725649</v>
      </c>
      <c r="AZ4057" s="42">
        <f t="shared" si="2959"/>
        <v>1.3467683791272975</v>
      </c>
      <c r="BA4057" s="42">
        <f t="shared" si="2959"/>
        <v>1.3300235589467775</v>
      </c>
      <c r="BB4057" s="42">
        <f t="shared" si="2959"/>
        <v>1.3134869326972876</v>
      </c>
      <c r="BC4057" s="42">
        <f t="shared" si="2959"/>
        <v>1.2971559118341247</v>
      </c>
      <c r="BD4057" s="42">
        <f t="shared" si="2959"/>
        <v>1.2810279399968749</v>
      </c>
      <c r="BE4057" s="42">
        <f t="shared" si="2959"/>
        <v>1.2651004926094629</v>
      </c>
      <c r="BF4057" s="42">
        <f t="shared" si="2959"/>
        <v>1.2493710764849766</v>
      </c>
    </row>
    <row r="4058" spans="1:58" x14ac:dyDescent="0.2">
      <c r="A4058" s="9" t="str">
        <f t="shared" si="2945"/>
        <v>Antigua and Barbuda</v>
      </c>
      <c r="D4058" s="42">
        <f t="shared" ref="D4058:AI4058" si="2960">D3362-C3362</f>
        <v>2.5492084527542147</v>
      </c>
      <c r="E4058" s="42">
        <f t="shared" si="2960"/>
        <v>2.5175132943249423</v>
      </c>
      <c r="F4058" s="42">
        <f t="shared" si="2960"/>
        <v>2.4862122123655013</v>
      </c>
      <c r="G4058" s="42">
        <f t="shared" si="2960"/>
        <v>2.4553003071917487</v>
      </c>
      <c r="H4058" s="42">
        <f t="shared" si="2960"/>
        <v>2.4247727400390318</v>
      </c>
      <c r="I4058" s="42">
        <f t="shared" si="2960"/>
        <v>2.3946247323045213</v>
      </c>
      <c r="J4058" s="42">
        <f t="shared" si="2960"/>
        <v>2.3648515647995509</v>
      </c>
      <c r="K4058" s="42">
        <f t="shared" si="2960"/>
        <v>2.3354485770105384</v>
      </c>
      <c r="L4058" s="42">
        <f t="shared" si="2960"/>
        <v>2.3064111663696849</v>
      </c>
      <c r="M4058" s="42">
        <f t="shared" si="2960"/>
        <v>2.2777347875345413</v>
      </c>
      <c r="N4058" s="42">
        <f t="shared" si="2960"/>
        <v>2.2494149516761581</v>
      </c>
      <c r="O4058" s="42">
        <f t="shared" si="2960"/>
        <v>2.2214472257770126</v>
      </c>
      <c r="P4058" s="42">
        <f t="shared" si="2960"/>
        <v>2.1938272319364955</v>
      </c>
      <c r="Q4058" s="42">
        <f t="shared" si="2960"/>
        <v>2.1665506466861189</v>
      </c>
      <c r="R4058" s="42">
        <f t="shared" si="2960"/>
        <v>2.139613200312283</v>
      </c>
      <c r="S4058" s="42">
        <f t="shared" si="2960"/>
        <v>2.1130106761884235</v>
      </c>
      <c r="T4058" s="42">
        <f t="shared" si="2960"/>
        <v>2.0867389101144909</v>
      </c>
      <c r="U4058" s="42">
        <f t="shared" si="2960"/>
        <v>2.0607937896653539</v>
      </c>
      <c r="V4058" s="42">
        <f t="shared" si="2960"/>
        <v>2.0351712535472188</v>
      </c>
      <c r="W4058" s="42">
        <f t="shared" si="2960"/>
        <v>2.0098672909614379</v>
      </c>
      <c r="X4058" s="42">
        <f t="shared" si="2960"/>
        <v>1.9848779409771282</v>
      </c>
      <c r="Y4058" s="42">
        <f t="shared" si="2960"/>
        <v>1.9601992919110103</v>
      </c>
      <c r="Z4058" s="42">
        <f t="shared" si="2960"/>
        <v>1.9358274807149201</v>
      </c>
      <c r="AA4058" s="42">
        <f t="shared" si="2960"/>
        <v>1.9117586923713361</v>
      </c>
      <c r="AB4058" s="42">
        <f t="shared" si="2960"/>
        <v>1.8879891592961826</v>
      </c>
      <c r="AC4058" s="42">
        <f t="shared" si="2960"/>
        <v>1.8645151607489652</v>
      </c>
      <c r="AD4058" s="42">
        <f t="shared" si="2960"/>
        <v>1.8413330222502964</v>
      </c>
      <c r="AE4058" s="42">
        <f t="shared" si="2960"/>
        <v>1.8184391150069814</v>
      </c>
      <c r="AF4058" s="42">
        <f t="shared" si="2960"/>
        <v>1.7958298553437544</v>
      </c>
      <c r="AG4058" s="42">
        <f t="shared" si="2960"/>
        <v>1.7735017041422907</v>
      </c>
      <c r="AH4058" s="42">
        <f t="shared" si="2960"/>
        <v>1.7514511662874384</v>
      </c>
      <c r="AI4058" s="42">
        <f t="shared" si="2960"/>
        <v>1.7296747901199296</v>
      </c>
      <c r="AJ4058" s="42">
        <f t="shared" ref="AJ4058:BF4058" si="2961">AJ3362-AI3362</f>
        <v>1.7081691668961412</v>
      </c>
      <c r="AK4058" s="42">
        <f t="shared" si="2961"/>
        <v>1.6869309302543911</v>
      </c>
      <c r="AL4058" s="42">
        <f t="shared" si="2961"/>
        <v>1.665956755688228</v>
      </c>
      <c r="AM4058" s="42">
        <f t="shared" si="2961"/>
        <v>1.6452433600258018</v>
      </c>
      <c r="AN4058" s="42">
        <f t="shared" si="2961"/>
        <v>1.6247875009162271</v>
      </c>
      <c r="AO4058" s="42">
        <f t="shared" si="2961"/>
        <v>1.6045859763214594</v>
      </c>
      <c r="AP4058" s="42">
        <f t="shared" si="2961"/>
        <v>1.5846356240158457</v>
      </c>
      <c r="AQ4058" s="42">
        <f t="shared" si="2961"/>
        <v>1.5649333210906207</v>
      </c>
      <c r="AR4058" s="42">
        <f t="shared" si="2961"/>
        <v>1.5454759834650531</v>
      </c>
      <c r="AS4058" s="42">
        <f t="shared" si="2961"/>
        <v>1.5262605654039589</v>
      </c>
      <c r="AT4058" s="42">
        <f t="shared" si="2961"/>
        <v>1.507284059040785</v>
      </c>
      <c r="AU4058" s="42">
        <f t="shared" si="2961"/>
        <v>1.4885434939067181</v>
      </c>
      <c r="AV4058" s="42">
        <f t="shared" si="2961"/>
        <v>1.4700359364658198</v>
      </c>
      <c r="AW4058" s="42">
        <f t="shared" si="2961"/>
        <v>1.451758489655731</v>
      </c>
      <c r="AX4058" s="42">
        <f t="shared" si="2961"/>
        <v>1.4337082924342894</v>
      </c>
      <c r="AY4058" s="42">
        <f t="shared" si="2961"/>
        <v>1.415882519331717</v>
      </c>
      <c r="AZ4058" s="42">
        <f t="shared" si="2961"/>
        <v>1.3982783800080369</v>
      </c>
      <c r="BA4058" s="42">
        <f t="shared" si="2961"/>
        <v>1.3808931188166298</v>
      </c>
      <c r="BB4058" s="42">
        <f t="shared" si="2961"/>
        <v>1.3637240143726785</v>
      </c>
      <c r="BC4058" s="42">
        <f t="shared" si="2961"/>
        <v>1.3467683791272975</v>
      </c>
      <c r="BD4058" s="42">
        <f t="shared" si="2961"/>
        <v>1.3300235589467775</v>
      </c>
      <c r="BE4058" s="42">
        <f t="shared" si="2961"/>
        <v>1.3134869326972876</v>
      </c>
      <c r="BF4058" s="42">
        <f t="shared" si="2961"/>
        <v>1.297155911834011</v>
      </c>
    </row>
    <row r="4059" spans="1:58" x14ac:dyDescent="0.2">
      <c r="A4059" s="9" t="str">
        <f t="shared" si="2945"/>
        <v>Argentina</v>
      </c>
      <c r="D4059" s="42">
        <f t="shared" ref="D4059:AI4059" si="2962">D3363-C3363</f>
        <v>2.7825334282940162</v>
      </c>
      <c r="E4059" s="42">
        <f t="shared" si="2962"/>
        <v>2.7479372626688701</v>
      </c>
      <c r="F4059" s="42">
        <f t="shared" si="2962"/>
        <v>2.7137712427030465</v>
      </c>
      <c r="G4059" s="42">
        <f t="shared" si="2962"/>
        <v>2.6800300202521044</v>
      </c>
      <c r="H4059" s="42">
        <f t="shared" si="2962"/>
        <v>2.6467083136669203</v>
      </c>
      <c r="I4059" s="42">
        <f t="shared" si="2962"/>
        <v>2.6138009069670147</v>
      </c>
      <c r="J4059" s="42">
        <f t="shared" si="2962"/>
        <v>2.5813026490237121</v>
      </c>
      <c r="K4059" s="42">
        <f t="shared" si="2962"/>
        <v>2.5492084527542147</v>
      </c>
      <c r="L4059" s="42">
        <f t="shared" si="2962"/>
        <v>2.5175132943249423</v>
      </c>
      <c r="M4059" s="42">
        <f t="shared" si="2962"/>
        <v>2.4862122123655013</v>
      </c>
      <c r="N4059" s="42">
        <f t="shared" si="2962"/>
        <v>2.4553003071917487</v>
      </c>
      <c r="O4059" s="42">
        <f t="shared" si="2962"/>
        <v>2.4247727400390318</v>
      </c>
      <c r="P4059" s="42">
        <f t="shared" si="2962"/>
        <v>2.3946247323045213</v>
      </c>
      <c r="Q4059" s="42">
        <f t="shared" si="2962"/>
        <v>2.3648515647995509</v>
      </c>
      <c r="R4059" s="42">
        <f t="shared" si="2962"/>
        <v>2.3354485770105384</v>
      </c>
      <c r="S4059" s="42">
        <f t="shared" si="2962"/>
        <v>2.3064111663696849</v>
      </c>
      <c r="T4059" s="42">
        <f t="shared" si="2962"/>
        <v>2.2777347875345413</v>
      </c>
      <c r="U4059" s="42">
        <f t="shared" si="2962"/>
        <v>2.2494149516761581</v>
      </c>
      <c r="V4059" s="42">
        <f t="shared" si="2962"/>
        <v>2.2214472257770126</v>
      </c>
      <c r="W4059" s="42">
        <f t="shared" si="2962"/>
        <v>2.1938272319364955</v>
      </c>
      <c r="X4059" s="42">
        <f t="shared" si="2962"/>
        <v>2.1665506466861189</v>
      </c>
      <c r="Y4059" s="42">
        <f t="shared" si="2962"/>
        <v>2.139613200312283</v>
      </c>
      <c r="Z4059" s="42">
        <f t="shared" si="2962"/>
        <v>2.1130106761884235</v>
      </c>
      <c r="AA4059" s="42">
        <f t="shared" si="2962"/>
        <v>2.0867389101144909</v>
      </c>
      <c r="AB4059" s="42">
        <f t="shared" si="2962"/>
        <v>2.0607937896653539</v>
      </c>
      <c r="AC4059" s="42">
        <f t="shared" si="2962"/>
        <v>2.0351712535472188</v>
      </c>
      <c r="AD4059" s="42">
        <f t="shared" si="2962"/>
        <v>2.0098672909614379</v>
      </c>
      <c r="AE4059" s="42">
        <f t="shared" si="2962"/>
        <v>1.9848779409771282</v>
      </c>
      <c r="AF4059" s="42">
        <f t="shared" si="2962"/>
        <v>1.9601992919110103</v>
      </c>
      <c r="AG4059" s="42">
        <f t="shared" si="2962"/>
        <v>1.9358274807149201</v>
      </c>
      <c r="AH4059" s="42">
        <f t="shared" si="2962"/>
        <v>1.9117586923713361</v>
      </c>
      <c r="AI4059" s="42">
        <f t="shared" si="2962"/>
        <v>1.8879891592961826</v>
      </c>
      <c r="AJ4059" s="42">
        <f t="shared" ref="AJ4059:BF4059" si="2963">AJ3363-AI3363</f>
        <v>1.8645151607489652</v>
      </c>
      <c r="AK4059" s="42">
        <f t="shared" si="2963"/>
        <v>1.8413330222502964</v>
      </c>
      <c r="AL4059" s="42">
        <f t="shared" si="2963"/>
        <v>1.8184391150069814</v>
      </c>
      <c r="AM4059" s="42">
        <f t="shared" si="2963"/>
        <v>1.7958298553437544</v>
      </c>
      <c r="AN4059" s="42">
        <f t="shared" si="2963"/>
        <v>1.7735017041422907</v>
      </c>
      <c r="AO4059" s="42">
        <f t="shared" si="2963"/>
        <v>1.7514511662874384</v>
      </c>
      <c r="AP4059" s="42">
        <f t="shared" si="2963"/>
        <v>1.7296747901199296</v>
      </c>
      <c r="AQ4059" s="42">
        <f t="shared" si="2963"/>
        <v>1.7081691668961412</v>
      </c>
      <c r="AR4059" s="42">
        <f t="shared" si="2963"/>
        <v>1.6869309302543343</v>
      </c>
      <c r="AS4059" s="42">
        <f t="shared" si="2963"/>
        <v>1.6659567556882848</v>
      </c>
      <c r="AT4059" s="42">
        <f t="shared" si="2963"/>
        <v>1.6452433600258018</v>
      </c>
      <c r="AU4059" s="42">
        <f t="shared" si="2963"/>
        <v>1.6247875009162271</v>
      </c>
      <c r="AV4059" s="42">
        <f t="shared" si="2963"/>
        <v>1.6045859763214594</v>
      </c>
      <c r="AW4059" s="42">
        <f t="shared" si="2963"/>
        <v>1.5846356240158457</v>
      </c>
      <c r="AX4059" s="42">
        <f t="shared" si="2963"/>
        <v>1.5649333210906207</v>
      </c>
      <c r="AY4059" s="42">
        <f t="shared" si="2963"/>
        <v>1.5454759834650531</v>
      </c>
      <c r="AZ4059" s="42">
        <f t="shared" si="2963"/>
        <v>1.5262605654039589</v>
      </c>
      <c r="BA4059" s="42">
        <f t="shared" si="2963"/>
        <v>1.507284059040785</v>
      </c>
      <c r="BB4059" s="42">
        <f t="shared" si="2963"/>
        <v>1.4885434939067181</v>
      </c>
      <c r="BC4059" s="42">
        <f t="shared" si="2963"/>
        <v>1.4700359364658198</v>
      </c>
      <c r="BD4059" s="42">
        <f t="shared" si="2963"/>
        <v>1.451758489655731</v>
      </c>
      <c r="BE4059" s="42">
        <f t="shared" si="2963"/>
        <v>1.4337082924342894</v>
      </c>
      <c r="BF4059" s="42">
        <f t="shared" si="2963"/>
        <v>1.415882519331717</v>
      </c>
    </row>
    <row r="4060" spans="1:58" x14ac:dyDescent="0.2">
      <c r="A4060" s="9" t="str">
        <f t="shared" si="2945"/>
        <v>Armenia</v>
      </c>
      <c r="D4060" s="42">
        <f t="shared" ref="D4060:AI4060" si="2964">D3364-C3364</f>
        <v>2.1938272319364955</v>
      </c>
      <c r="E4060" s="42">
        <f t="shared" si="2964"/>
        <v>2.1665506466861189</v>
      </c>
      <c r="F4060" s="42">
        <f t="shared" si="2964"/>
        <v>2.139613200312283</v>
      </c>
      <c r="G4060" s="42">
        <f t="shared" si="2964"/>
        <v>2.1130106761884235</v>
      </c>
      <c r="H4060" s="42">
        <f t="shared" si="2964"/>
        <v>2.0867389101144909</v>
      </c>
      <c r="I4060" s="42">
        <f t="shared" si="2964"/>
        <v>2.0607937896653539</v>
      </c>
      <c r="J4060" s="42">
        <f t="shared" si="2964"/>
        <v>2.0351712535472188</v>
      </c>
      <c r="K4060" s="42">
        <f t="shared" si="2964"/>
        <v>2.0098672909614379</v>
      </c>
      <c r="L4060" s="42">
        <f t="shared" si="2964"/>
        <v>1.9848779409771282</v>
      </c>
      <c r="M4060" s="42">
        <f t="shared" si="2964"/>
        <v>1.9601992919110103</v>
      </c>
      <c r="N4060" s="42">
        <f t="shared" si="2964"/>
        <v>1.9358274807149201</v>
      </c>
      <c r="O4060" s="42">
        <f t="shared" si="2964"/>
        <v>1.9117586923713361</v>
      </c>
      <c r="P4060" s="42">
        <f t="shared" si="2964"/>
        <v>1.8879891592961826</v>
      </c>
      <c r="Q4060" s="42">
        <f t="shared" si="2964"/>
        <v>1.8645151607489652</v>
      </c>
      <c r="R4060" s="42">
        <f t="shared" si="2964"/>
        <v>1.8413330222502964</v>
      </c>
      <c r="S4060" s="42">
        <f t="shared" si="2964"/>
        <v>1.8184391150069814</v>
      </c>
      <c r="T4060" s="42">
        <f t="shared" si="2964"/>
        <v>1.7958298553437544</v>
      </c>
      <c r="U4060" s="42">
        <f t="shared" si="2964"/>
        <v>1.7735017041422907</v>
      </c>
      <c r="V4060" s="42">
        <f t="shared" si="2964"/>
        <v>1.7514511662874384</v>
      </c>
      <c r="W4060" s="42">
        <f t="shared" si="2964"/>
        <v>1.7296747901199296</v>
      </c>
      <c r="X4060" s="42">
        <f t="shared" si="2964"/>
        <v>1.7081691668961412</v>
      </c>
      <c r="Y4060" s="42">
        <f t="shared" si="2964"/>
        <v>1.6869309302543911</v>
      </c>
      <c r="Z4060" s="42">
        <f t="shared" si="2964"/>
        <v>1.6659567556882848</v>
      </c>
      <c r="AA4060" s="42">
        <f t="shared" si="2964"/>
        <v>1.6452433600256882</v>
      </c>
      <c r="AB4060" s="42">
        <f t="shared" si="2964"/>
        <v>1.6247875009162271</v>
      </c>
      <c r="AC4060" s="42">
        <f t="shared" si="2964"/>
        <v>1.6045859763214594</v>
      </c>
      <c r="AD4060" s="42">
        <f t="shared" si="2964"/>
        <v>1.5846356240158457</v>
      </c>
      <c r="AE4060" s="42">
        <f t="shared" si="2964"/>
        <v>1.5649333210906207</v>
      </c>
      <c r="AF4060" s="42">
        <f t="shared" si="2964"/>
        <v>1.5454759834651668</v>
      </c>
      <c r="AG4060" s="42">
        <f t="shared" si="2964"/>
        <v>1.5262605654038452</v>
      </c>
      <c r="AH4060" s="42">
        <f t="shared" si="2964"/>
        <v>1.507284059040785</v>
      </c>
      <c r="AI4060" s="42">
        <f t="shared" si="2964"/>
        <v>1.4885434939067181</v>
      </c>
      <c r="AJ4060" s="42">
        <f t="shared" ref="AJ4060:BF4060" si="2965">AJ3364-AI3364</f>
        <v>1.4700359364658198</v>
      </c>
      <c r="AK4060" s="42">
        <f t="shared" si="2965"/>
        <v>1.451758489655731</v>
      </c>
      <c r="AL4060" s="42">
        <f t="shared" si="2965"/>
        <v>1.4337082924344031</v>
      </c>
      <c r="AM4060" s="42">
        <f t="shared" si="2965"/>
        <v>1.415882519331717</v>
      </c>
      <c r="AN4060" s="42">
        <f t="shared" si="2965"/>
        <v>1.3982783800079233</v>
      </c>
      <c r="AO4060" s="42">
        <f t="shared" si="2965"/>
        <v>1.3808931188166298</v>
      </c>
      <c r="AP4060" s="42">
        <f t="shared" si="2965"/>
        <v>1.3637240143727922</v>
      </c>
      <c r="AQ4060" s="42">
        <f t="shared" si="2965"/>
        <v>1.3467683791272975</v>
      </c>
      <c r="AR4060" s="42">
        <f t="shared" si="2965"/>
        <v>1.3300235589467775</v>
      </c>
      <c r="AS4060" s="42">
        <f t="shared" si="2965"/>
        <v>1.3134869326972876</v>
      </c>
      <c r="AT4060" s="42">
        <f t="shared" si="2965"/>
        <v>1.2971559118338973</v>
      </c>
      <c r="AU4060" s="42">
        <f t="shared" si="2965"/>
        <v>1.2810279399968749</v>
      </c>
      <c r="AV4060" s="42">
        <f t="shared" si="2965"/>
        <v>1.2651004926096903</v>
      </c>
      <c r="AW4060" s="42">
        <f t="shared" si="2965"/>
        <v>1.2493710764847492</v>
      </c>
      <c r="AX4060" s="42">
        <f t="shared" si="2965"/>
        <v>1.2338372294339024</v>
      </c>
      <c r="AY4060" s="42">
        <f t="shared" si="2965"/>
        <v>1.2184965198812279</v>
      </c>
      <c r="AZ4060" s="42">
        <f t="shared" si="2965"/>
        <v>1.2033465464839992</v>
      </c>
      <c r="BA4060" s="42">
        <f t="shared" si="2965"/>
        <v>1.1883849377561546</v>
      </c>
      <c r="BB4060" s="42">
        <f t="shared" si="2965"/>
        <v>1.1736093516965411</v>
      </c>
      <c r="BC4060" s="42">
        <f t="shared" si="2965"/>
        <v>1.1590174754239797</v>
      </c>
      <c r="BD4060" s="42">
        <f t="shared" si="2965"/>
        <v>1.1446070248127853</v>
      </c>
      <c r="BE4060" s="42">
        <f t="shared" si="2965"/>
        <v>1.1303757441376092</v>
      </c>
      <c r="BF4060" s="42">
        <f t="shared" si="2965"/>
        <v>1.1163214057187361</v>
      </c>
    </row>
    <row r="4061" spans="1:58" x14ac:dyDescent="0.2">
      <c r="A4061" s="9" t="str">
        <f t="shared" si="2945"/>
        <v>Aruba</v>
      </c>
      <c r="D4061" s="42">
        <f t="shared" ref="D4061:AI4061" si="2966">D3365-C3365</f>
        <v>2.3648515647995509</v>
      </c>
      <c r="E4061" s="42">
        <f t="shared" si="2966"/>
        <v>2.3354485770105384</v>
      </c>
      <c r="F4061" s="42">
        <f t="shared" si="2966"/>
        <v>2.3064111663696849</v>
      </c>
      <c r="G4061" s="42">
        <f t="shared" si="2966"/>
        <v>2.2777347875345413</v>
      </c>
      <c r="H4061" s="42">
        <f t="shared" si="2966"/>
        <v>2.2494149516761581</v>
      </c>
      <c r="I4061" s="42">
        <f t="shared" si="2966"/>
        <v>2.2214472257770126</v>
      </c>
      <c r="J4061" s="42">
        <f t="shared" si="2966"/>
        <v>2.1938272319364955</v>
      </c>
      <c r="K4061" s="42">
        <f t="shared" si="2966"/>
        <v>2.1665506466861189</v>
      </c>
      <c r="L4061" s="42">
        <f t="shared" si="2966"/>
        <v>2.139613200312283</v>
      </c>
      <c r="M4061" s="42">
        <f t="shared" si="2966"/>
        <v>2.1130106761884235</v>
      </c>
      <c r="N4061" s="42">
        <f t="shared" si="2966"/>
        <v>2.0867389101144909</v>
      </c>
      <c r="O4061" s="42">
        <f t="shared" si="2966"/>
        <v>2.0607937896653539</v>
      </c>
      <c r="P4061" s="42">
        <f t="shared" si="2966"/>
        <v>2.0351712535472188</v>
      </c>
      <c r="Q4061" s="42">
        <f t="shared" si="2966"/>
        <v>2.0098672909614379</v>
      </c>
      <c r="R4061" s="42">
        <f t="shared" si="2966"/>
        <v>1.9848779409771282</v>
      </c>
      <c r="S4061" s="42">
        <f t="shared" si="2966"/>
        <v>1.9601992919110103</v>
      </c>
      <c r="T4061" s="42">
        <f t="shared" si="2966"/>
        <v>1.9358274807149201</v>
      </c>
      <c r="U4061" s="42">
        <f t="shared" si="2966"/>
        <v>1.9117586923713361</v>
      </c>
      <c r="V4061" s="42">
        <f t="shared" si="2966"/>
        <v>1.8879891592961826</v>
      </c>
      <c r="W4061" s="42">
        <f t="shared" si="2966"/>
        <v>1.8645151607489652</v>
      </c>
      <c r="X4061" s="42">
        <f t="shared" si="2966"/>
        <v>1.8413330222502964</v>
      </c>
      <c r="Y4061" s="42">
        <f t="shared" si="2966"/>
        <v>1.8184391150069814</v>
      </c>
      <c r="Z4061" s="42">
        <f t="shared" si="2966"/>
        <v>1.7958298553437544</v>
      </c>
      <c r="AA4061" s="42">
        <f t="shared" si="2966"/>
        <v>1.7735017041422907</v>
      </c>
      <c r="AB4061" s="42">
        <f t="shared" si="2966"/>
        <v>1.7514511662874384</v>
      </c>
      <c r="AC4061" s="42">
        <f t="shared" si="2966"/>
        <v>1.7296747901199296</v>
      </c>
      <c r="AD4061" s="42">
        <f t="shared" si="2966"/>
        <v>1.7081691668961412</v>
      </c>
      <c r="AE4061" s="42">
        <f t="shared" si="2966"/>
        <v>1.6869309302543911</v>
      </c>
      <c r="AF4061" s="42">
        <f t="shared" si="2966"/>
        <v>1.665956755688228</v>
      </c>
      <c r="AG4061" s="42">
        <f t="shared" si="2966"/>
        <v>1.6452433600258018</v>
      </c>
      <c r="AH4061" s="42">
        <f t="shared" si="2966"/>
        <v>1.6247875009162271</v>
      </c>
      <c r="AI4061" s="42">
        <f t="shared" si="2966"/>
        <v>1.6045859763214594</v>
      </c>
      <c r="AJ4061" s="42">
        <f t="shared" ref="AJ4061:BF4061" si="2967">AJ3365-AI3365</f>
        <v>1.5846356240158457</v>
      </c>
      <c r="AK4061" s="42">
        <f t="shared" si="2967"/>
        <v>1.5649333210906207</v>
      </c>
      <c r="AL4061" s="42">
        <f t="shared" si="2967"/>
        <v>1.5454759834650531</v>
      </c>
      <c r="AM4061" s="42">
        <f t="shared" si="2967"/>
        <v>1.5262605654039589</v>
      </c>
      <c r="AN4061" s="42">
        <f t="shared" si="2967"/>
        <v>1.507284059040785</v>
      </c>
      <c r="AO4061" s="42">
        <f t="shared" si="2967"/>
        <v>1.4885434939067181</v>
      </c>
      <c r="AP4061" s="42">
        <f t="shared" si="2967"/>
        <v>1.4700359364658198</v>
      </c>
      <c r="AQ4061" s="42">
        <f t="shared" si="2967"/>
        <v>1.451758489655731</v>
      </c>
      <c r="AR4061" s="42">
        <f t="shared" si="2967"/>
        <v>1.4337082924342894</v>
      </c>
      <c r="AS4061" s="42">
        <f t="shared" si="2967"/>
        <v>1.415882519331717</v>
      </c>
      <c r="AT4061" s="42">
        <f t="shared" si="2967"/>
        <v>1.3982783800080369</v>
      </c>
      <c r="AU4061" s="42">
        <f t="shared" si="2967"/>
        <v>1.3808931188166298</v>
      </c>
      <c r="AV4061" s="42">
        <f t="shared" si="2967"/>
        <v>1.3637240143726785</v>
      </c>
      <c r="AW4061" s="42">
        <f t="shared" si="2967"/>
        <v>1.3467683791272975</v>
      </c>
      <c r="AX4061" s="42">
        <f t="shared" si="2967"/>
        <v>1.3300235589467775</v>
      </c>
      <c r="AY4061" s="42">
        <f t="shared" si="2967"/>
        <v>1.3134869326972876</v>
      </c>
      <c r="AZ4061" s="42">
        <f t="shared" si="2967"/>
        <v>1.297155911834011</v>
      </c>
      <c r="BA4061" s="42">
        <f t="shared" si="2967"/>
        <v>1.2810279399968749</v>
      </c>
      <c r="BB4061" s="42">
        <f t="shared" si="2967"/>
        <v>1.2651004926095766</v>
      </c>
      <c r="BC4061" s="42">
        <f t="shared" si="2967"/>
        <v>1.2493710764848629</v>
      </c>
      <c r="BD4061" s="42">
        <f t="shared" si="2967"/>
        <v>1.2338372294339024</v>
      </c>
      <c r="BE4061" s="42">
        <f t="shared" si="2967"/>
        <v>1.2184965198812279</v>
      </c>
      <c r="BF4061" s="42">
        <f t="shared" si="2967"/>
        <v>1.2033465464839992</v>
      </c>
    </row>
    <row r="4062" spans="1:58" x14ac:dyDescent="0.2">
      <c r="A4062" s="9" t="str">
        <f t="shared" si="2945"/>
        <v>Australia</v>
      </c>
      <c r="D4062" s="42">
        <f t="shared" ref="D4062:AI4062" si="2968">D3366-C3366</f>
        <v>1.2651004926095766</v>
      </c>
      <c r="E4062" s="42">
        <f t="shared" si="2968"/>
        <v>1.2493710764848629</v>
      </c>
      <c r="F4062" s="42">
        <f t="shared" si="2968"/>
        <v>1.2338372294339024</v>
      </c>
      <c r="G4062" s="42">
        <f t="shared" si="2968"/>
        <v>1.2184965198812279</v>
      </c>
      <c r="H4062" s="42">
        <f t="shared" si="2968"/>
        <v>1.2033465464839992</v>
      </c>
      <c r="I4062" s="42">
        <f t="shared" si="2968"/>
        <v>1.1883849377560409</v>
      </c>
      <c r="J4062" s="42">
        <f t="shared" si="2968"/>
        <v>1.1736093516966548</v>
      </c>
      <c r="K4062" s="42">
        <f t="shared" si="2968"/>
        <v>1.159017475423866</v>
      </c>
      <c r="L4062" s="42">
        <f t="shared" si="2968"/>
        <v>1.1446070248127853</v>
      </c>
      <c r="M4062" s="42">
        <f t="shared" si="2968"/>
        <v>1.1303757441376092</v>
      </c>
      <c r="N4062" s="42">
        <f t="shared" si="2968"/>
        <v>1.1163214057188497</v>
      </c>
      <c r="O4062" s="42">
        <f t="shared" si="2968"/>
        <v>1.1024418095744295</v>
      </c>
      <c r="P4062" s="42">
        <f t="shared" si="2968"/>
        <v>1.0887347830753242</v>
      </c>
      <c r="Q4062" s="42">
        <f t="shared" si="2968"/>
        <v>1.0751981806057529</v>
      </c>
      <c r="R4062" s="42">
        <f t="shared" si="2968"/>
        <v>1.061829883226892</v>
      </c>
      <c r="S4062" s="42">
        <f t="shared" si="2968"/>
        <v>1.0486277983454784</v>
      </c>
      <c r="T4062" s="42">
        <f t="shared" si="2968"/>
        <v>1.0355898593860502</v>
      </c>
      <c r="U4062" s="42">
        <f t="shared" si="2968"/>
        <v>1.0227140254677352</v>
      </c>
      <c r="V4062" s="42">
        <f t="shared" si="2968"/>
        <v>1.0099982810843358</v>
      </c>
      <c r="W4062" s="42">
        <f t="shared" si="2968"/>
        <v>0.99744063578953046</v>
      </c>
      <c r="X4062" s="42">
        <f t="shared" si="2968"/>
        <v>0.98503912388457593</v>
      </c>
      <c r="Y4062" s="42">
        <f t="shared" si="2968"/>
        <v>0.97279180411089783</v>
      </c>
      <c r="Z4062" s="42">
        <f t="shared" si="2968"/>
        <v>0.96069675934654697</v>
      </c>
      <c r="AA4062" s="42">
        <f t="shared" si="2968"/>
        <v>0.94875209630527024</v>
      </c>
      <c r="AB4062" s="42">
        <f t="shared" si="2968"/>
        <v>0.93695594524126591</v>
      </c>
      <c r="AC4062" s="42">
        <f t="shared" si="2968"/>
        <v>0.9253064596554168</v>
      </c>
      <c r="AD4062" s="42">
        <f t="shared" si="2968"/>
        <v>0.91380181600698052</v>
      </c>
      <c r="AE4062" s="42">
        <f t="shared" si="2968"/>
        <v>0.90244021342800806</v>
      </c>
      <c r="AF4062" s="42">
        <f t="shared" si="2968"/>
        <v>0.89121987344105946</v>
      </c>
      <c r="AG4062" s="42">
        <f t="shared" si="2968"/>
        <v>0.88013903968123941</v>
      </c>
      <c r="AH4062" s="42">
        <f t="shared" si="2968"/>
        <v>0.86919597762118883</v>
      </c>
      <c r="AI4062" s="42">
        <f t="shared" si="2968"/>
        <v>0.85838897429948702</v>
      </c>
      <c r="AJ4062" s="42">
        <f t="shared" ref="AJ4062:BF4062" si="2969">AJ3366-AI3366</f>
        <v>0.84771633805235069</v>
      </c>
      <c r="AK4062" s="42">
        <f t="shared" si="2969"/>
        <v>0.83717639824919843</v>
      </c>
      <c r="AL4062" s="42">
        <f t="shared" si="2969"/>
        <v>0.82676750503094354</v>
      </c>
      <c r="AM4062" s="42">
        <f t="shared" si="2969"/>
        <v>0.81648802905181128</v>
      </c>
      <c r="AN4062" s="42">
        <f t="shared" si="2969"/>
        <v>0.80633636122388452</v>
      </c>
      <c r="AO4062" s="42">
        <f t="shared" si="2969"/>
        <v>0.79631091246596952</v>
      </c>
      <c r="AP4062" s="42">
        <f t="shared" si="2969"/>
        <v>0.78641011345439438</v>
      </c>
      <c r="AQ4062" s="42">
        <f t="shared" si="2969"/>
        <v>0.7766324143771044</v>
      </c>
      <c r="AR4062" s="42">
        <f t="shared" si="2969"/>
        <v>0.76697628469162282</v>
      </c>
      <c r="AS4062" s="42">
        <f t="shared" si="2969"/>
        <v>0.75744021288528529</v>
      </c>
      <c r="AT4062" s="42">
        <f t="shared" si="2969"/>
        <v>0.74802270623843015</v>
      </c>
      <c r="AU4062" s="42">
        <f t="shared" si="2969"/>
        <v>0.73872229059088568</v>
      </c>
      <c r="AV4062" s="42">
        <f t="shared" si="2969"/>
        <v>0.72953751011118584</v>
      </c>
      <c r="AW4062" s="42">
        <f t="shared" si="2969"/>
        <v>0.72046692706885551</v>
      </c>
      <c r="AX4062" s="42">
        <f t="shared" si="2969"/>
        <v>0.71150912160896951</v>
      </c>
      <c r="AY4062" s="42">
        <f t="shared" si="2969"/>
        <v>0.70266269153023586</v>
      </c>
      <c r="AZ4062" s="42">
        <f t="shared" si="2969"/>
        <v>0.69392625206558023</v>
      </c>
      <c r="BA4062" s="42">
        <f t="shared" si="2969"/>
        <v>0.68529843566489035</v>
      </c>
      <c r="BB4062" s="42">
        <f t="shared" si="2969"/>
        <v>0.67677789178139847</v>
      </c>
      <c r="BC4062" s="42">
        <f t="shared" si="2969"/>
        <v>0.66836328666033751</v>
      </c>
      <c r="BD4062" s="42">
        <f t="shared" si="2969"/>
        <v>0.66005330312952992</v>
      </c>
      <c r="BE4062" s="42">
        <f t="shared" si="2969"/>
        <v>0.65184664039395557</v>
      </c>
      <c r="BF4062" s="42">
        <f t="shared" si="2969"/>
        <v>0.64374201383168383</v>
      </c>
    </row>
    <row r="4063" spans="1:58" x14ac:dyDescent="0.2">
      <c r="A4063" s="9" t="str">
        <f t="shared" si="2945"/>
        <v>Austria</v>
      </c>
      <c r="D4063" s="42">
        <f t="shared" ref="D4063:AI4063" si="2970">D3367-C3367</f>
        <v>0.72953751011118584</v>
      </c>
      <c r="E4063" s="42">
        <f t="shared" si="2970"/>
        <v>0.72046692706885551</v>
      </c>
      <c r="F4063" s="42">
        <f t="shared" si="2970"/>
        <v>0.71150912160896951</v>
      </c>
      <c r="G4063" s="42">
        <f t="shared" si="2970"/>
        <v>0.70266269153023586</v>
      </c>
      <c r="H4063" s="42">
        <f t="shared" si="2970"/>
        <v>0.69392625206558023</v>
      </c>
      <c r="I4063" s="42">
        <f t="shared" si="2970"/>
        <v>0.68529843566489035</v>
      </c>
      <c r="J4063" s="42">
        <f t="shared" si="2970"/>
        <v>0.67677789178139847</v>
      </c>
      <c r="K4063" s="42">
        <f t="shared" si="2970"/>
        <v>0.66836328666033751</v>
      </c>
      <c r="L4063" s="42">
        <f t="shared" si="2970"/>
        <v>0.66005330312952992</v>
      </c>
      <c r="M4063" s="42">
        <f t="shared" si="2970"/>
        <v>0.65184664039395557</v>
      </c>
      <c r="N4063" s="42">
        <f t="shared" si="2970"/>
        <v>0.64374201383168383</v>
      </c>
      <c r="O4063" s="42">
        <f t="shared" si="2970"/>
        <v>0.63573815479298901</v>
      </c>
      <c r="P4063" s="42">
        <f t="shared" si="2970"/>
        <v>0.62783381040173936</v>
      </c>
      <c r="Q4063" s="42">
        <f t="shared" si="2970"/>
        <v>0.62002774335905997</v>
      </c>
      <c r="R4063" s="42">
        <f t="shared" si="2970"/>
        <v>0.61231873175006513</v>
      </c>
      <c r="S4063" s="42">
        <f t="shared" si="2970"/>
        <v>0.60470556885195492</v>
      </c>
      <c r="T4063" s="42">
        <f t="shared" si="2970"/>
        <v>0.59718706294586354</v>
      </c>
      <c r="U4063" s="42">
        <f t="shared" si="2970"/>
        <v>0.58976203712984443</v>
      </c>
      <c r="V4063" s="42">
        <f t="shared" si="2970"/>
        <v>0.58242932913492496</v>
      </c>
      <c r="W4063" s="42">
        <f t="shared" si="2970"/>
        <v>0.57518779114263907</v>
      </c>
      <c r="X4063" s="42">
        <f t="shared" si="2970"/>
        <v>0.56803628960608421</v>
      </c>
      <c r="Y4063" s="42">
        <f t="shared" si="2970"/>
        <v>0.56097370507200139</v>
      </c>
      <c r="Z4063" s="42">
        <f t="shared" si="2970"/>
        <v>0.55399893200558381</v>
      </c>
      <c r="AA4063" s="42">
        <f t="shared" si="2970"/>
        <v>0.54711087861767282</v>
      </c>
      <c r="AB4063" s="42">
        <f t="shared" si="2970"/>
        <v>0.5403084666935456</v>
      </c>
      <c r="AC4063" s="42">
        <f t="shared" si="2970"/>
        <v>0.53359063142431751</v>
      </c>
      <c r="AD4063" s="42">
        <f t="shared" si="2970"/>
        <v>0.52695632124027725</v>
      </c>
      <c r="AE4063" s="42">
        <f t="shared" si="2970"/>
        <v>0.5204044976461546</v>
      </c>
      <c r="AF4063" s="42">
        <f t="shared" si="2970"/>
        <v>0.51393413505877561</v>
      </c>
      <c r="AG4063" s="42">
        <f t="shared" si="2970"/>
        <v>0.50754422064619575</v>
      </c>
      <c r="AH4063" s="42">
        <f t="shared" si="2970"/>
        <v>0.50123375416956151</v>
      </c>
      <c r="AI4063" s="42">
        <f t="shared" si="2970"/>
        <v>0.49500174782599515</v>
      </c>
      <c r="AJ4063" s="42">
        <f t="shared" ref="AJ4063:BF4063" si="2971">AJ3367-AI3367</f>
        <v>0.48884722609477649</v>
      </c>
      <c r="AK4063" s="42">
        <f t="shared" si="2971"/>
        <v>0.48276922558363822</v>
      </c>
      <c r="AL4063" s="42">
        <f t="shared" si="2971"/>
        <v>0.47676679487881302</v>
      </c>
      <c r="AM4063" s="42">
        <f t="shared" si="2971"/>
        <v>0.4708389943958764</v>
      </c>
      <c r="AN4063" s="42">
        <f t="shared" si="2971"/>
        <v>0.4649848962321812</v>
      </c>
      <c r="AO4063" s="42">
        <f t="shared" si="2971"/>
        <v>0.45920358402236161</v>
      </c>
      <c r="AP4063" s="42">
        <f t="shared" si="2971"/>
        <v>0.45349415279440564</v>
      </c>
      <c r="AQ4063" s="42">
        <f t="shared" si="2971"/>
        <v>0.4478557088280013</v>
      </c>
      <c r="AR4063" s="42">
        <f t="shared" si="2971"/>
        <v>0.44228736951481551</v>
      </c>
      <c r="AS4063" s="42">
        <f t="shared" si="2971"/>
        <v>0.43678826322059194</v>
      </c>
      <c r="AT4063" s="42">
        <f t="shared" si="2971"/>
        <v>0.43135752914781733</v>
      </c>
      <c r="AU4063" s="42">
        <f t="shared" si="2971"/>
        <v>0.42599431720213943</v>
      </c>
      <c r="AV4063" s="42">
        <f t="shared" si="2971"/>
        <v>0.42069778785821654</v>
      </c>
      <c r="AW4063" s="42">
        <f t="shared" si="2971"/>
        <v>0.41546711202920505</v>
      </c>
      <c r="AX4063" s="42">
        <f t="shared" si="2971"/>
        <v>0.4103014709363606</v>
      </c>
      <c r="AY4063" s="42">
        <f t="shared" si="2971"/>
        <v>0.40520005598102671</v>
      </c>
      <c r="AZ4063" s="42">
        <f t="shared" si="2971"/>
        <v>0.4001620686183287</v>
      </c>
      <c r="BA4063" s="42">
        <f t="shared" si="2971"/>
        <v>0.39518672023177714</v>
      </c>
      <c r="BB4063" s="42">
        <f t="shared" si="2971"/>
        <v>0.39027323201025865</v>
      </c>
      <c r="BC4063" s="42">
        <f t="shared" si="2971"/>
        <v>0.38542083482559519</v>
      </c>
      <c r="BD4063" s="42">
        <f t="shared" si="2971"/>
        <v>0.38062876911260446</v>
      </c>
      <c r="BE4063" s="42">
        <f t="shared" si="2971"/>
        <v>0.37589628474995607</v>
      </c>
      <c r="BF4063" s="42">
        <f t="shared" si="2971"/>
        <v>0.37122264094296042</v>
      </c>
    </row>
    <row r="4064" spans="1:58" x14ac:dyDescent="0.2">
      <c r="A4064" s="9" t="str">
        <f t="shared" si="2945"/>
        <v>Azerbaijan</v>
      </c>
      <c r="D4064" s="42">
        <f t="shared" ref="D4064:AI4064" si="2972">D3368-C3368</f>
        <v>1.9601992919110103</v>
      </c>
      <c r="E4064" s="42">
        <f t="shared" si="2972"/>
        <v>1.9358274807149201</v>
      </c>
      <c r="F4064" s="42">
        <f t="shared" si="2972"/>
        <v>1.9117586923713361</v>
      </c>
      <c r="G4064" s="42">
        <f t="shared" si="2972"/>
        <v>1.8879891592961826</v>
      </c>
      <c r="H4064" s="42">
        <f t="shared" si="2972"/>
        <v>1.8645151607489652</v>
      </c>
      <c r="I4064" s="42">
        <f t="shared" si="2972"/>
        <v>1.8413330222502964</v>
      </c>
      <c r="J4064" s="42">
        <f t="shared" si="2972"/>
        <v>1.8184391150069814</v>
      </c>
      <c r="K4064" s="42">
        <f t="shared" si="2972"/>
        <v>1.7958298553437544</v>
      </c>
      <c r="L4064" s="42">
        <f t="shared" si="2972"/>
        <v>1.7735017041422907</v>
      </c>
      <c r="M4064" s="42">
        <f t="shared" si="2972"/>
        <v>1.7514511662874384</v>
      </c>
      <c r="N4064" s="42">
        <f t="shared" si="2972"/>
        <v>1.7296747901199296</v>
      </c>
      <c r="O4064" s="42">
        <f t="shared" si="2972"/>
        <v>1.7081691668961412</v>
      </c>
      <c r="P4064" s="42">
        <f t="shared" si="2972"/>
        <v>1.6869309302543911</v>
      </c>
      <c r="Q4064" s="42">
        <f t="shared" si="2972"/>
        <v>1.665956755688228</v>
      </c>
      <c r="R4064" s="42">
        <f t="shared" si="2972"/>
        <v>1.6452433600258587</v>
      </c>
      <c r="S4064" s="42">
        <f t="shared" si="2972"/>
        <v>1.6247875009162271</v>
      </c>
      <c r="T4064" s="42">
        <f t="shared" si="2972"/>
        <v>1.6045859763214594</v>
      </c>
      <c r="U4064" s="42">
        <f t="shared" si="2972"/>
        <v>1.5846356240158457</v>
      </c>
      <c r="V4064" s="42">
        <f t="shared" si="2972"/>
        <v>1.5649333210906207</v>
      </c>
      <c r="W4064" s="42">
        <f t="shared" si="2972"/>
        <v>1.5454759834649394</v>
      </c>
      <c r="X4064" s="42">
        <f t="shared" si="2972"/>
        <v>1.5262605654040726</v>
      </c>
      <c r="Y4064" s="42">
        <f t="shared" si="2972"/>
        <v>1.507284059040785</v>
      </c>
      <c r="Z4064" s="42">
        <f t="shared" si="2972"/>
        <v>1.4885434939067181</v>
      </c>
      <c r="AA4064" s="42">
        <f t="shared" si="2972"/>
        <v>1.4700359364658198</v>
      </c>
      <c r="AB4064" s="42">
        <f t="shared" si="2972"/>
        <v>1.451758489655731</v>
      </c>
      <c r="AC4064" s="42">
        <f t="shared" si="2972"/>
        <v>1.4337082924341757</v>
      </c>
      <c r="AD4064" s="42">
        <f t="shared" si="2972"/>
        <v>1.415882519331717</v>
      </c>
      <c r="AE4064" s="42">
        <f t="shared" si="2972"/>
        <v>1.3982783800081506</v>
      </c>
      <c r="AF4064" s="42">
        <f t="shared" si="2972"/>
        <v>1.3808931188166298</v>
      </c>
      <c r="AG4064" s="42">
        <f t="shared" si="2972"/>
        <v>1.3637240143725649</v>
      </c>
      <c r="AH4064" s="42">
        <f t="shared" si="2972"/>
        <v>1.3467683791272975</v>
      </c>
      <c r="AI4064" s="42">
        <f t="shared" si="2972"/>
        <v>1.3300235589467775</v>
      </c>
      <c r="AJ4064" s="42">
        <f t="shared" ref="AJ4064:BF4064" si="2973">AJ3368-AI3368</f>
        <v>1.3134869326972876</v>
      </c>
      <c r="AK4064" s="42">
        <f t="shared" si="2973"/>
        <v>1.2971559118341247</v>
      </c>
      <c r="AL4064" s="42">
        <f t="shared" si="2973"/>
        <v>1.2810279399968749</v>
      </c>
      <c r="AM4064" s="42">
        <f t="shared" si="2973"/>
        <v>1.2651004926094629</v>
      </c>
      <c r="AN4064" s="42">
        <f t="shared" si="2973"/>
        <v>1.2493710764849766</v>
      </c>
      <c r="AO4064" s="42">
        <f t="shared" si="2973"/>
        <v>1.2338372294339024</v>
      </c>
      <c r="AP4064" s="42">
        <f t="shared" si="2973"/>
        <v>1.2184965198812279</v>
      </c>
      <c r="AQ4064" s="42">
        <f t="shared" si="2973"/>
        <v>1.2033465464839992</v>
      </c>
      <c r="AR4064" s="42">
        <f t="shared" si="2973"/>
        <v>1.1883849377559272</v>
      </c>
      <c r="AS4064" s="42">
        <f t="shared" si="2973"/>
        <v>1.1736093516967685</v>
      </c>
      <c r="AT4064" s="42">
        <f t="shared" si="2973"/>
        <v>1.1590174754237523</v>
      </c>
      <c r="AU4064" s="42">
        <f t="shared" si="2973"/>
        <v>1.1446070248127853</v>
      </c>
      <c r="AV4064" s="42">
        <f t="shared" si="2973"/>
        <v>1.1303757441376092</v>
      </c>
      <c r="AW4064" s="42">
        <f t="shared" si="2973"/>
        <v>1.1163214057189634</v>
      </c>
      <c r="AX4064" s="42">
        <f t="shared" si="2973"/>
        <v>1.1024418095744295</v>
      </c>
      <c r="AY4064" s="42">
        <f t="shared" si="2973"/>
        <v>1.0887347830753242</v>
      </c>
      <c r="AZ4064" s="42">
        <f t="shared" si="2973"/>
        <v>1.0751981806056392</v>
      </c>
      <c r="BA4064" s="42">
        <f t="shared" si="2973"/>
        <v>1.061829883226892</v>
      </c>
      <c r="BB4064" s="42">
        <f t="shared" si="2973"/>
        <v>1.0486277983454784</v>
      </c>
      <c r="BC4064" s="42">
        <f t="shared" si="2973"/>
        <v>1.0355898593861639</v>
      </c>
      <c r="BD4064" s="42">
        <f t="shared" si="2973"/>
        <v>1.0227140254676215</v>
      </c>
      <c r="BE4064" s="42">
        <f t="shared" si="2973"/>
        <v>1.0099982810843358</v>
      </c>
      <c r="BF4064" s="42">
        <f t="shared" si="2973"/>
        <v>0.99744063578964415</v>
      </c>
    </row>
    <row r="4065" spans="1:58" x14ac:dyDescent="0.2">
      <c r="A4065" s="9" t="str">
        <f t="shared" si="2945"/>
        <v>Bahamas</v>
      </c>
      <c r="D4065" s="42">
        <f t="shared" ref="D4065:AI4065" si="2974">D3369-C3369</f>
        <v>2.4553003071917487</v>
      </c>
      <c r="E4065" s="42">
        <f t="shared" si="2974"/>
        <v>2.4247727400390318</v>
      </c>
      <c r="F4065" s="42">
        <f t="shared" si="2974"/>
        <v>2.3946247323045213</v>
      </c>
      <c r="G4065" s="42">
        <f t="shared" si="2974"/>
        <v>2.3648515647995509</v>
      </c>
      <c r="H4065" s="42">
        <f t="shared" si="2974"/>
        <v>2.3354485770105384</v>
      </c>
      <c r="I4065" s="42">
        <f t="shared" si="2974"/>
        <v>2.3064111663696849</v>
      </c>
      <c r="J4065" s="42">
        <f t="shared" si="2974"/>
        <v>2.2777347875345413</v>
      </c>
      <c r="K4065" s="42">
        <f t="shared" si="2974"/>
        <v>2.2494149516761581</v>
      </c>
      <c r="L4065" s="42">
        <f t="shared" si="2974"/>
        <v>2.2214472257770126</v>
      </c>
      <c r="M4065" s="42">
        <f t="shared" si="2974"/>
        <v>2.1938272319364955</v>
      </c>
      <c r="N4065" s="42">
        <f t="shared" si="2974"/>
        <v>2.1665506466861189</v>
      </c>
      <c r="O4065" s="42">
        <f t="shared" si="2974"/>
        <v>2.139613200312283</v>
      </c>
      <c r="P4065" s="42">
        <f t="shared" si="2974"/>
        <v>2.1130106761884235</v>
      </c>
      <c r="Q4065" s="42">
        <f t="shared" si="2974"/>
        <v>2.0867389101144909</v>
      </c>
      <c r="R4065" s="42">
        <f t="shared" si="2974"/>
        <v>2.0607937896653539</v>
      </c>
      <c r="S4065" s="42">
        <f t="shared" si="2974"/>
        <v>2.0351712535472188</v>
      </c>
      <c r="T4065" s="42">
        <f t="shared" si="2974"/>
        <v>2.0098672909614379</v>
      </c>
      <c r="U4065" s="42">
        <f t="shared" si="2974"/>
        <v>1.9848779409771282</v>
      </c>
      <c r="V4065" s="42">
        <f t="shared" si="2974"/>
        <v>1.9601992919110103</v>
      </c>
      <c r="W4065" s="42">
        <f t="shared" si="2974"/>
        <v>1.9358274807149201</v>
      </c>
      <c r="X4065" s="42">
        <f t="shared" si="2974"/>
        <v>1.9117586923713361</v>
      </c>
      <c r="Y4065" s="42">
        <f t="shared" si="2974"/>
        <v>1.8879891592961826</v>
      </c>
      <c r="Z4065" s="42">
        <f t="shared" si="2974"/>
        <v>1.8645151607489652</v>
      </c>
      <c r="AA4065" s="42">
        <f t="shared" si="2974"/>
        <v>1.8413330222502964</v>
      </c>
      <c r="AB4065" s="42">
        <f t="shared" si="2974"/>
        <v>1.8184391150069814</v>
      </c>
      <c r="AC4065" s="42">
        <f t="shared" si="2974"/>
        <v>1.7958298553437544</v>
      </c>
      <c r="AD4065" s="42">
        <f t="shared" si="2974"/>
        <v>1.7735017041422907</v>
      </c>
      <c r="AE4065" s="42">
        <f t="shared" si="2974"/>
        <v>1.7514511662874384</v>
      </c>
      <c r="AF4065" s="42">
        <f t="shared" si="2974"/>
        <v>1.7296747901199296</v>
      </c>
      <c r="AG4065" s="42">
        <f t="shared" si="2974"/>
        <v>1.7081691668961412</v>
      </c>
      <c r="AH4065" s="42">
        <f t="shared" si="2974"/>
        <v>1.6869309302543911</v>
      </c>
      <c r="AI4065" s="42">
        <f t="shared" si="2974"/>
        <v>1.6659567556882848</v>
      </c>
      <c r="AJ4065" s="42">
        <f t="shared" ref="AJ4065:BF4065" si="2975">AJ3369-AI3369</f>
        <v>1.6452433600256882</v>
      </c>
      <c r="AK4065" s="42">
        <f t="shared" si="2975"/>
        <v>1.6247875009162271</v>
      </c>
      <c r="AL4065" s="42">
        <f t="shared" si="2975"/>
        <v>1.6045859763214594</v>
      </c>
      <c r="AM4065" s="42">
        <f t="shared" si="2975"/>
        <v>1.5846356240158457</v>
      </c>
      <c r="AN4065" s="42">
        <f t="shared" si="2975"/>
        <v>1.5649333210906207</v>
      </c>
      <c r="AO4065" s="42">
        <f t="shared" si="2975"/>
        <v>1.5454759834651668</v>
      </c>
      <c r="AP4065" s="42">
        <f t="shared" si="2975"/>
        <v>1.5262605654038452</v>
      </c>
      <c r="AQ4065" s="42">
        <f t="shared" si="2975"/>
        <v>1.507284059040785</v>
      </c>
      <c r="AR4065" s="42">
        <f t="shared" si="2975"/>
        <v>1.4885434939067181</v>
      </c>
      <c r="AS4065" s="42">
        <f t="shared" si="2975"/>
        <v>1.4700359364658198</v>
      </c>
      <c r="AT4065" s="42">
        <f t="shared" si="2975"/>
        <v>1.451758489655731</v>
      </c>
      <c r="AU4065" s="42">
        <f t="shared" si="2975"/>
        <v>1.4337082924344031</v>
      </c>
      <c r="AV4065" s="42">
        <f t="shared" si="2975"/>
        <v>1.415882519331717</v>
      </c>
      <c r="AW4065" s="42">
        <f t="shared" si="2975"/>
        <v>1.3982783800079233</v>
      </c>
      <c r="AX4065" s="42">
        <f t="shared" si="2975"/>
        <v>1.3808931188166298</v>
      </c>
      <c r="AY4065" s="42">
        <f t="shared" si="2975"/>
        <v>1.3637240143727922</v>
      </c>
      <c r="AZ4065" s="42">
        <f t="shared" si="2975"/>
        <v>1.3467683791272975</v>
      </c>
      <c r="BA4065" s="42">
        <f t="shared" si="2975"/>
        <v>1.3300235589467775</v>
      </c>
      <c r="BB4065" s="42">
        <f t="shared" si="2975"/>
        <v>1.3134869326972876</v>
      </c>
      <c r="BC4065" s="42">
        <f t="shared" si="2975"/>
        <v>1.2971559118338973</v>
      </c>
      <c r="BD4065" s="42">
        <f t="shared" si="2975"/>
        <v>1.2810279399968749</v>
      </c>
      <c r="BE4065" s="42">
        <f t="shared" si="2975"/>
        <v>1.2651004926096903</v>
      </c>
      <c r="BF4065" s="42">
        <f t="shared" si="2975"/>
        <v>1.2493710764847492</v>
      </c>
    </row>
    <row r="4066" spans="1:58" x14ac:dyDescent="0.2">
      <c r="A4066" s="9" t="str">
        <f t="shared" si="2945"/>
        <v>Bahrain</v>
      </c>
      <c r="D4066" s="42">
        <f t="shared" ref="D4066:AI4066" si="2976">D3370-C3370</f>
        <v>2.1665506466861189</v>
      </c>
      <c r="E4066" s="42">
        <f t="shared" si="2976"/>
        <v>2.139613200312283</v>
      </c>
      <c r="F4066" s="42">
        <f t="shared" si="2976"/>
        <v>2.1130106761884235</v>
      </c>
      <c r="G4066" s="42">
        <f t="shared" si="2976"/>
        <v>2.0867389101144909</v>
      </c>
      <c r="H4066" s="42">
        <f t="shared" si="2976"/>
        <v>2.0607937896653539</v>
      </c>
      <c r="I4066" s="42">
        <f t="shared" si="2976"/>
        <v>2.0351712535472188</v>
      </c>
      <c r="J4066" s="42">
        <f t="shared" si="2976"/>
        <v>2.0098672909614379</v>
      </c>
      <c r="K4066" s="42">
        <f t="shared" si="2976"/>
        <v>1.9848779409771282</v>
      </c>
      <c r="L4066" s="42">
        <f t="shared" si="2976"/>
        <v>1.9601992919110103</v>
      </c>
      <c r="M4066" s="42">
        <f t="shared" si="2976"/>
        <v>1.9358274807149201</v>
      </c>
      <c r="N4066" s="42">
        <f t="shared" si="2976"/>
        <v>1.9117586923713361</v>
      </c>
      <c r="O4066" s="42">
        <f t="shared" si="2976"/>
        <v>1.8879891592961826</v>
      </c>
      <c r="P4066" s="42">
        <f t="shared" si="2976"/>
        <v>1.8645151607489652</v>
      </c>
      <c r="Q4066" s="42">
        <f t="shared" si="2976"/>
        <v>1.8413330222502964</v>
      </c>
      <c r="R4066" s="42">
        <f t="shared" si="2976"/>
        <v>1.8184391150069814</v>
      </c>
      <c r="S4066" s="42">
        <f t="shared" si="2976"/>
        <v>1.7958298553437544</v>
      </c>
      <c r="T4066" s="42">
        <f t="shared" si="2976"/>
        <v>1.7735017041422907</v>
      </c>
      <c r="U4066" s="42">
        <f t="shared" si="2976"/>
        <v>1.7514511662874384</v>
      </c>
      <c r="V4066" s="42">
        <f t="shared" si="2976"/>
        <v>1.7296747901199296</v>
      </c>
      <c r="W4066" s="42">
        <f t="shared" si="2976"/>
        <v>1.7081691668961412</v>
      </c>
      <c r="X4066" s="42">
        <f t="shared" si="2976"/>
        <v>1.6869309302543911</v>
      </c>
      <c r="Y4066" s="42">
        <f t="shared" si="2976"/>
        <v>1.6659567556881711</v>
      </c>
      <c r="Z4066" s="42">
        <f t="shared" si="2976"/>
        <v>1.6452433600259155</v>
      </c>
      <c r="AA4066" s="42">
        <f t="shared" si="2976"/>
        <v>1.6247875009162271</v>
      </c>
      <c r="AB4066" s="42">
        <f t="shared" si="2976"/>
        <v>1.6045859763214594</v>
      </c>
      <c r="AC4066" s="42">
        <f t="shared" si="2976"/>
        <v>1.5846356240158457</v>
      </c>
      <c r="AD4066" s="42">
        <f t="shared" si="2976"/>
        <v>1.5649333210906207</v>
      </c>
      <c r="AE4066" s="42">
        <f t="shared" si="2976"/>
        <v>1.5454759834649394</v>
      </c>
      <c r="AF4066" s="42">
        <f t="shared" si="2976"/>
        <v>1.5262605654040726</v>
      </c>
      <c r="AG4066" s="42">
        <f t="shared" si="2976"/>
        <v>1.507284059040785</v>
      </c>
      <c r="AH4066" s="42">
        <f t="shared" si="2976"/>
        <v>1.4885434939067181</v>
      </c>
      <c r="AI4066" s="42">
        <f t="shared" si="2976"/>
        <v>1.4700359364658198</v>
      </c>
      <c r="AJ4066" s="42">
        <f t="shared" ref="AJ4066:BF4066" si="2977">AJ3370-AI3370</f>
        <v>1.451758489655731</v>
      </c>
      <c r="AK4066" s="42">
        <f t="shared" si="2977"/>
        <v>1.4337082924341757</v>
      </c>
      <c r="AL4066" s="42">
        <f t="shared" si="2977"/>
        <v>1.415882519331717</v>
      </c>
      <c r="AM4066" s="42">
        <f t="shared" si="2977"/>
        <v>1.3982783800081506</v>
      </c>
      <c r="AN4066" s="42">
        <f t="shared" si="2977"/>
        <v>1.3808931188166298</v>
      </c>
      <c r="AO4066" s="42">
        <f t="shared" si="2977"/>
        <v>1.3637240143725649</v>
      </c>
      <c r="AP4066" s="42">
        <f t="shared" si="2977"/>
        <v>1.3467683791272975</v>
      </c>
      <c r="AQ4066" s="42">
        <f t="shared" si="2977"/>
        <v>1.3300235589467775</v>
      </c>
      <c r="AR4066" s="42">
        <f t="shared" si="2977"/>
        <v>1.3134869326972876</v>
      </c>
      <c r="AS4066" s="42">
        <f t="shared" si="2977"/>
        <v>1.2971559118341247</v>
      </c>
      <c r="AT4066" s="42">
        <f t="shared" si="2977"/>
        <v>1.2810279399968749</v>
      </c>
      <c r="AU4066" s="42">
        <f t="shared" si="2977"/>
        <v>1.2651004926094629</v>
      </c>
      <c r="AV4066" s="42">
        <f t="shared" si="2977"/>
        <v>1.2493710764849766</v>
      </c>
      <c r="AW4066" s="42">
        <f t="shared" si="2977"/>
        <v>1.2338372294339024</v>
      </c>
      <c r="AX4066" s="42">
        <f t="shared" si="2977"/>
        <v>1.2184965198812279</v>
      </c>
      <c r="AY4066" s="42">
        <f t="shared" si="2977"/>
        <v>1.2033465464839992</v>
      </c>
      <c r="AZ4066" s="42">
        <f t="shared" si="2977"/>
        <v>1.1883849377559272</v>
      </c>
      <c r="BA4066" s="42">
        <f t="shared" si="2977"/>
        <v>1.1736093516967685</v>
      </c>
      <c r="BB4066" s="42">
        <f t="shared" si="2977"/>
        <v>1.1590174754237523</v>
      </c>
      <c r="BC4066" s="42">
        <f t="shared" si="2977"/>
        <v>1.1446070248127853</v>
      </c>
      <c r="BD4066" s="42">
        <f t="shared" si="2977"/>
        <v>1.1303757441376092</v>
      </c>
      <c r="BE4066" s="42">
        <f t="shared" si="2977"/>
        <v>1.1163214057189634</v>
      </c>
      <c r="BF4066" s="42">
        <f t="shared" si="2977"/>
        <v>1.1024418095744295</v>
      </c>
    </row>
    <row r="4067" spans="1:58" x14ac:dyDescent="0.2">
      <c r="A4067" s="9" t="str">
        <f t="shared" si="2945"/>
        <v>Bangladesh</v>
      </c>
      <c r="D4067" s="42">
        <f t="shared" ref="D4067:AI4067" si="2978">D3371-C3371</f>
        <v>2.925328884786154</v>
      </c>
      <c r="E4067" s="42">
        <f t="shared" si="2978"/>
        <v>2.8889572956519487</v>
      </c>
      <c r="F4067" s="42">
        <f t="shared" si="2978"/>
        <v>2.8530379266093746</v>
      </c>
      <c r="G4067" s="42">
        <f t="shared" si="2978"/>
        <v>2.8175651550552061</v>
      </c>
      <c r="H4067" s="42">
        <f t="shared" si="2978"/>
        <v>2.7825334282940162</v>
      </c>
      <c r="I4067" s="42">
        <f t="shared" si="2978"/>
        <v>2.7479372626688701</v>
      </c>
      <c r="J4067" s="42">
        <f t="shared" si="2978"/>
        <v>2.7137712427030465</v>
      </c>
      <c r="K4067" s="42">
        <f t="shared" si="2978"/>
        <v>2.6800300202521044</v>
      </c>
      <c r="L4067" s="42">
        <f t="shared" si="2978"/>
        <v>2.6467083136669203</v>
      </c>
      <c r="M4067" s="42">
        <f t="shared" si="2978"/>
        <v>2.6138009069670147</v>
      </c>
      <c r="N4067" s="42">
        <f t="shared" si="2978"/>
        <v>2.5813026490237121</v>
      </c>
      <c r="O4067" s="42">
        <f t="shared" si="2978"/>
        <v>2.5492084527542147</v>
      </c>
      <c r="P4067" s="42">
        <f t="shared" si="2978"/>
        <v>2.5175132943249423</v>
      </c>
      <c r="Q4067" s="42">
        <f t="shared" si="2978"/>
        <v>2.4862122123655013</v>
      </c>
      <c r="R4067" s="42">
        <f t="shared" si="2978"/>
        <v>2.4553003071917487</v>
      </c>
      <c r="S4067" s="42">
        <f t="shared" si="2978"/>
        <v>2.4247727400390318</v>
      </c>
      <c r="T4067" s="42">
        <f t="shared" si="2978"/>
        <v>2.3946247323045213</v>
      </c>
      <c r="U4067" s="42">
        <f t="shared" si="2978"/>
        <v>2.3648515647995509</v>
      </c>
      <c r="V4067" s="42">
        <f t="shared" si="2978"/>
        <v>2.3354485770105384</v>
      </c>
      <c r="W4067" s="42">
        <f t="shared" si="2978"/>
        <v>2.3064111663696849</v>
      </c>
      <c r="X4067" s="42">
        <f t="shared" si="2978"/>
        <v>2.2777347875345413</v>
      </c>
      <c r="Y4067" s="42">
        <f t="shared" si="2978"/>
        <v>2.2494149516761581</v>
      </c>
      <c r="Z4067" s="42">
        <f t="shared" si="2978"/>
        <v>2.2214472257770126</v>
      </c>
      <c r="AA4067" s="42">
        <f t="shared" si="2978"/>
        <v>2.1938272319364955</v>
      </c>
      <c r="AB4067" s="42">
        <f t="shared" si="2978"/>
        <v>2.1665506466861189</v>
      </c>
      <c r="AC4067" s="42">
        <f t="shared" si="2978"/>
        <v>2.139613200312283</v>
      </c>
      <c r="AD4067" s="42">
        <f t="shared" si="2978"/>
        <v>2.1130106761884235</v>
      </c>
      <c r="AE4067" s="42">
        <f t="shared" si="2978"/>
        <v>2.0867389101144909</v>
      </c>
      <c r="AF4067" s="42">
        <f t="shared" si="2978"/>
        <v>2.0607937896653539</v>
      </c>
      <c r="AG4067" s="42">
        <f t="shared" si="2978"/>
        <v>2.0351712535472188</v>
      </c>
      <c r="AH4067" s="42">
        <f t="shared" si="2978"/>
        <v>2.0098672909614379</v>
      </c>
      <c r="AI4067" s="42">
        <f t="shared" si="2978"/>
        <v>1.9848779409771282</v>
      </c>
      <c r="AJ4067" s="42">
        <f t="shared" ref="AJ4067:BF4067" si="2979">AJ3371-AI3371</f>
        <v>1.9601992919110103</v>
      </c>
      <c r="AK4067" s="42">
        <f t="shared" si="2979"/>
        <v>1.9358274807149201</v>
      </c>
      <c r="AL4067" s="42">
        <f t="shared" si="2979"/>
        <v>1.9117586923713361</v>
      </c>
      <c r="AM4067" s="42">
        <f t="shared" si="2979"/>
        <v>1.8879891592961826</v>
      </c>
      <c r="AN4067" s="42">
        <f t="shared" si="2979"/>
        <v>1.8645151607489652</v>
      </c>
      <c r="AO4067" s="42">
        <f t="shared" si="2979"/>
        <v>1.8413330222502964</v>
      </c>
      <c r="AP4067" s="42">
        <f t="shared" si="2979"/>
        <v>1.8184391150069814</v>
      </c>
      <c r="AQ4067" s="42">
        <f t="shared" si="2979"/>
        <v>1.7958298553437544</v>
      </c>
      <c r="AR4067" s="42">
        <f t="shared" si="2979"/>
        <v>1.7735017041422907</v>
      </c>
      <c r="AS4067" s="42">
        <f t="shared" si="2979"/>
        <v>1.7514511662874384</v>
      </c>
      <c r="AT4067" s="42">
        <f t="shared" si="2979"/>
        <v>1.7296747901199296</v>
      </c>
      <c r="AU4067" s="42">
        <f t="shared" si="2979"/>
        <v>1.7081691668961412</v>
      </c>
      <c r="AV4067" s="42">
        <f t="shared" si="2979"/>
        <v>1.6869309302543911</v>
      </c>
      <c r="AW4067" s="42">
        <f t="shared" si="2979"/>
        <v>1.6659567556882848</v>
      </c>
      <c r="AX4067" s="42">
        <f t="shared" si="2979"/>
        <v>1.6452433600256882</v>
      </c>
      <c r="AY4067" s="42">
        <f t="shared" si="2979"/>
        <v>1.6247875009162271</v>
      </c>
      <c r="AZ4067" s="42">
        <f t="shared" si="2979"/>
        <v>1.6045859763214594</v>
      </c>
      <c r="BA4067" s="42">
        <f t="shared" si="2979"/>
        <v>1.5846356240158457</v>
      </c>
      <c r="BB4067" s="42">
        <f t="shared" si="2979"/>
        <v>1.5649333210906207</v>
      </c>
      <c r="BC4067" s="42">
        <f t="shared" si="2979"/>
        <v>1.5454759834651668</v>
      </c>
      <c r="BD4067" s="42">
        <f t="shared" si="2979"/>
        <v>1.5262605654038452</v>
      </c>
      <c r="BE4067" s="42">
        <f t="shared" si="2979"/>
        <v>1.507284059040785</v>
      </c>
      <c r="BF4067" s="42">
        <f t="shared" si="2979"/>
        <v>1.4885434939067181</v>
      </c>
    </row>
    <row r="4068" spans="1:58" x14ac:dyDescent="0.2">
      <c r="A4068" s="9" t="str">
        <f t="shared" si="2945"/>
        <v>Barbados</v>
      </c>
      <c r="D4068" s="42">
        <f t="shared" ref="D4068:AI4068" si="2980">D3372-C3372</f>
        <v>2.6138009069670147</v>
      </c>
      <c r="E4068" s="42">
        <f t="shared" si="2980"/>
        <v>2.5813026490237121</v>
      </c>
      <c r="F4068" s="42">
        <f t="shared" si="2980"/>
        <v>2.5492084527542147</v>
      </c>
      <c r="G4068" s="42">
        <f t="shared" si="2980"/>
        <v>2.5175132943249423</v>
      </c>
      <c r="H4068" s="42">
        <f t="shared" si="2980"/>
        <v>2.4862122123655013</v>
      </c>
      <c r="I4068" s="42">
        <f t="shared" si="2980"/>
        <v>2.4553003071917487</v>
      </c>
      <c r="J4068" s="42">
        <f t="shared" si="2980"/>
        <v>2.4247727400390318</v>
      </c>
      <c r="K4068" s="42">
        <f t="shared" si="2980"/>
        <v>2.3946247323045213</v>
      </c>
      <c r="L4068" s="42">
        <f t="shared" si="2980"/>
        <v>2.3648515647995509</v>
      </c>
      <c r="M4068" s="42">
        <f t="shared" si="2980"/>
        <v>2.3354485770105384</v>
      </c>
      <c r="N4068" s="42">
        <f t="shared" si="2980"/>
        <v>2.3064111663696849</v>
      </c>
      <c r="O4068" s="42">
        <f t="shared" si="2980"/>
        <v>2.2777347875345413</v>
      </c>
      <c r="P4068" s="42">
        <f t="shared" si="2980"/>
        <v>2.2494149516761581</v>
      </c>
      <c r="Q4068" s="42">
        <f t="shared" si="2980"/>
        <v>2.2214472257770126</v>
      </c>
      <c r="R4068" s="42">
        <f t="shared" si="2980"/>
        <v>2.1938272319364955</v>
      </c>
      <c r="S4068" s="42">
        <f t="shared" si="2980"/>
        <v>2.1665506466861189</v>
      </c>
      <c r="T4068" s="42">
        <f t="shared" si="2980"/>
        <v>2.139613200312283</v>
      </c>
      <c r="U4068" s="42">
        <f t="shared" si="2980"/>
        <v>2.1130106761884235</v>
      </c>
      <c r="V4068" s="42">
        <f t="shared" si="2980"/>
        <v>2.0867389101144909</v>
      </c>
      <c r="W4068" s="42">
        <f t="shared" si="2980"/>
        <v>2.0607937896653539</v>
      </c>
      <c r="X4068" s="42">
        <f t="shared" si="2980"/>
        <v>2.0351712535472188</v>
      </c>
      <c r="Y4068" s="42">
        <f t="shared" si="2980"/>
        <v>2.0098672909614379</v>
      </c>
      <c r="Z4068" s="42">
        <f t="shared" si="2980"/>
        <v>1.9848779409771282</v>
      </c>
      <c r="AA4068" s="42">
        <f t="shared" si="2980"/>
        <v>1.9601992919110103</v>
      </c>
      <c r="AB4068" s="42">
        <f t="shared" si="2980"/>
        <v>1.9358274807149201</v>
      </c>
      <c r="AC4068" s="42">
        <f t="shared" si="2980"/>
        <v>1.9117586923713361</v>
      </c>
      <c r="AD4068" s="42">
        <f t="shared" si="2980"/>
        <v>1.8879891592961826</v>
      </c>
      <c r="AE4068" s="42">
        <f t="shared" si="2980"/>
        <v>1.8645151607489652</v>
      </c>
      <c r="AF4068" s="42">
        <f t="shared" si="2980"/>
        <v>1.8413330222502964</v>
      </c>
      <c r="AG4068" s="42">
        <f t="shared" si="2980"/>
        <v>1.8184391150069814</v>
      </c>
      <c r="AH4068" s="42">
        <f t="shared" si="2980"/>
        <v>1.7958298553437544</v>
      </c>
      <c r="AI4068" s="42">
        <f t="shared" si="2980"/>
        <v>1.7735017041422907</v>
      </c>
      <c r="AJ4068" s="42">
        <f t="shared" ref="AJ4068:BF4068" si="2981">AJ3372-AI3372</f>
        <v>1.7514511662874384</v>
      </c>
      <c r="AK4068" s="42">
        <f t="shared" si="2981"/>
        <v>1.7296747901199296</v>
      </c>
      <c r="AL4068" s="42">
        <f t="shared" si="2981"/>
        <v>1.7081691668961412</v>
      </c>
      <c r="AM4068" s="42">
        <f t="shared" si="2981"/>
        <v>1.6869309302543911</v>
      </c>
      <c r="AN4068" s="42">
        <f t="shared" si="2981"/>
        <v>1.6659567556881711</v>
      </c>
      <c r="AO4068" s="42">
        <f t="shared" si="2981"/>
        <v>1.6452433600259155</v>
      </c>
      <c r="AP4068" s="42">
        <f t="shared" si="2981"/>
        <v>1.6247875009162271</v>
      </c>
      <c r="AQ4068" s="42">
        <f t="shared" si="2981"/>
        <v>1.6045859763214594</v>
      </c>
      <c r="AR4068" s="42">
        <f t="shared" si="2981"/>
        <v>1.5846356240158457</v>
      </c>
      <c r="AS4068" s="42">
        <f t="shared" si="2981"/>
        <v>1.5649333210906207</v>
      </c>
      <c r="AT4068" s="42">
        <f t="shared" si="2981"/>
        <v>1.5454759834649394</v>
      </c>
      <c r="AU4068" s="42">
        <f t="shared" si="2981"/>
        <v>1.5262605654040726</v>
      </c>
      <c r="AV4068" s="42">
        <f t="shared" si="2981"/>
        <v>1.507284059040785</v>
      </c>
      <c r="AW4068" s="42">
        <f t="shared" si="2981"/>
        <v>1.4885434939067181</v>
      </c>
      <c r="AX4068" s="42">
        <f t="shared" si="2981"/>
        <v>1.4700359364658198</v>
      </c>
      <c r="AY4068" s="42">
        <f t="shared" si="2981"/>
        <v>1.451758489655731</v>
      </c>
      <c r="AZ4068" s="42">
        <f t="shared" si="2981"/>
        <v>1.4337082924341757</v>
      </c>
      <c r="BA4068" s="42">
        <f t="shared" si="2981"/>
        <v>1.415882519331717</v>
      </c>
      <c r="BB4068" s="42">
        <f t="shared" si="2981"/>
        <v>1.3982783800081506</v>
      </c>
      <c r="BC4068" s="42">
        <f t="shared" si="2981"/>
        <v>1.3808931188166298</v>
      </c>
      <c r="BD4068" s="42">
        <f t="shared" si="2981"/>
        <v>1.3637240143725649</v>
      </c>
      <c r="BE4068" s="42">
        <f t="shared" si="2981"/>
        <v>1.3467683791272975</v>
      </c>
      <c r="BF4068" s="42">
        <f t="shared" si="2981"/>
        <v>1.3300235589467775</v>
      </c>
    </row>
    <row r="4069" spans="1:58" x14ac:dyDescent="0.2">
      <c r="A4069" s="9" t="str">
        <f t="shared" si="2945"/>
        <v>Belarus</v>
      </c>
      <c r="D4069" s="42">
        <f t="shared" ref="D4069:AI4069" si="2982">D3373-C3373</f>
        <v>1.6659567556882848</v>
      </c>
      <c r="E4069" s="42">
        <f t="shared" si="2982"/>
        <v>1.6452433600256882</v>
      </c>
      <c r="F4069" s="42">
        <f t="shared" si="2982"/>
        <v>1.6247875009162271</v>
      </c>
      <c r="G4069" s="42">
        <f t="shared" si="2982"/>
        <v>1.6045859763214594</v>
      </c>
      <c r="H4069" s="42">
        <f t="shared" si="2982"/>
        <v>1.5846356240158457</v>
      </c>
      <c r="I4069" s="42">
        <f t="shared" si="2982"/>
        <v>1.5649333210906207</v>
      </c>
      <c r="J4069" s="42">
        <f t="shared" si="2982"/>
        <v>1.5454759834651668</v>
      </c>
      <c r="K4069" s="42">
        <f t="shared" si="2982"/>
        <v>1.5262605654038452</v>
      </c>
      <c r="L4069" s="42">
        <f t="shared" si="2982"/>
        <v>1.507284059040785</v>
      </c>
      <c r="M4069" s="42">
        <f t="shared" si="2982"/>
        <v>1.4885434939067181</v>
      </c>
      <c r="N4069" s="42">
        <f t="shared" si="2982"/>
        <v>1.4700359364658198</v>
      </c>
      <c r="O4069" s="42">
        <f t="shared" si="2982"/>
        <v>1.451758489655731</v>
      </c>
      <c r="P4069" s="42">
        <f t="shared" si="2982"/>
        <v>1.4337082924344031</v>
      </c>
      <c r="Q4069" s="42">
        <f t="shared" si="2982"/>
        <v>1.415882519331717</v>
      </c>
      <c r="R4069" s="42">
        <f t="shared" si="2982"/>
        <v>1.3982783800079233</v>
      </c>
      <c r="S4069" s="42">
        <f t="shared" si="2982"/>
        <v>1.3808931188166298</v>
      </c>
      <c r="T4069" s="42">
        <f t="shared" si="2982"/>
        <v>1.3637240143727922</v>
      </c>
      <c r="U4069" s="42">
        <f t="shared" si="2982"/>
        <v>1.3467683791272975</v>
      </c>
      <c r="V4069" s="42">
        <f t="shared" si="2982"/>
        <v>1.3300235589467775</v>
      </c>
      <c r="W4069" s="42">
        <f t="shared" si="2982"/>
        <v>1.3134869326972876</v>
      </c>
      <c r="X4069" s="42">
        <f t="shared" si="2982"/>
        <v>1.2971559118338973</v>
      </c>
      <c r="Y4069" s="42">
        <f t="shared" si="2982"/>
        <v>1.2810279399968749</v>
      </c>
      <c r="Z4069" s="42">
        <f t="shared" si="2982"/>
        <v>1.2651004926096903</v>
      </c>
      <c r="AA4069" s="42">
        <f t="shared" si="2982"/>
        <v>1.2493710764847492</v>
      </c>
      <c r="AB4069" s="42">
        <f t="shared" si="2982"/>
        <v>1.2338372294339024</v>
      </c>
      <c r="AC4069" s="42">
        <f t="shared" si="2982"/>
        <v>1.2184965198812279</v>
      </c>
      <c r="AD4069" s="42">
        <f t="shared" si="2982"/>
        <v>1.2033465464839992</v>
      </c>
      <c r="AE4069" s="42">
        <f t="shared" si="2982"/>
        <v>1.1883849377561546</v>
      </c>
      <c r="AF4069" s="42">
        <f t="shared" si="2982"/>
        <v>1.1736093516965411</v>
      </c>
      <c r="AG4069" s="42">
        <f t="shared" si="2982"/>
        <v>1.1590174754239797</v>
      </c>
      <c r="AH4069" s="42">
        <f t="shared" si="2982"/>
        <v>1.1446070248127853</v>
      </c>
      <c r="AI4069" s="42">
        <f t="shared" si="2982"/>
        <v>1.1303757441376092</v>
      </c>
      <c r="AJ4069" s="42">
        <f t="shared" ref="AJ4069:BF4069" si="2983">AJ3373-AI3373</f>
        <v>1.1163214057187361</v>
      </c>
      <c r="AK4069" s="42">
        <f t="shared" si="2983"/>
        <v>1.1024418095744295</v>
      </c>
      <c r="AL4069" s="42">
        <f t="shared" si="2983"/>
        <v>1.0887347830753242</v>
      </c>
      <c r="AM4069" s="42">
        <f t="shared" si="2983"/>
        <v>1.0751981806058666</v>
      </c>
      <c r="AN4069" s="42">
        <f t="shared" si="2983"/>
        <v>1.061829883226892</v>
      </c>
      <c r="AO4069" s="42">
        <f t="shared" si="2983"/>
        <v>1.0486277983454784</v>
      </c>
      <c r="AP4069" s="42">
        <f t="shared" si="2983"/>
        <v>1.0355898593859365</v>
      </c>
      <c r="AQ4069" s="42">
        <f t="shared" si="2983"/>
        <v>1.0227140254678488</v>
      </c>
      <c r="AR4069" s="42">
        <f t="shared" si="2983"/>
        <v>1.0099982810843358</v>
      </c>
      <c r="AS4069" s="42">
        <f t="shared" si="2983"/>
        <v>0.99744063578941677</v>
      </c>
      <c r="AT4069" s="42">
        <f t="shared" si="2983"/>
        <v>0.98503912388468962</v>
      </c>
      <c r="AU4069" s="42">
        <f t="shared" si="2983"/>
        <v>0.97279180411078414</v>
      </c>
      <c r="AV4069" s="42">
        <f t="shared" si="2983"/>
        <v>0.96069675934654697</v>
      </c>
      <c r="AW4069" s="42">
        <f t="shared" si="2983"/>
        <v>0.94875209630527024</v>
      </c>
      <c r="AX4069" s="42">
        <f t="shared" si="2983"/>
        <v>0.9369559452413796</v>
      </c>
      <c r="AY4069" s="42">
        <f t="shared" si="2983"/>
        <v>0.92530645965530312</v>
      </c>
      <c r="AZ4069" s="42">
        <f t="shared" si="2983"/>
        <v>0.91380181600698052</v>
      </c>
      <c r="BA4069" s="42">
        <f t="shared" si="2983"/>
        <v>0.90244021342800806</v>
      </c>
      <c r="BB4069" s="42">
        <f t="shared" si="2983"/>
        <v>0.89121987344105946</v>
      </c>
      <c r="BC4069" s="42">
        <f t="shared" si="2983"/>
        <v>0.8801390396813531</v>
      </c>
      <c r="BD4069" s="42">
        <f t="shared" si="2983"/>
        <v>0.86919597762107514</v>
      </c>
      <c r="BE4069" s="42">
        <f t="shared" si="2983"/>
        <v>0.85838897429948702</v>
      </c>
      <c r="BF4069" s="42">
        <f t="shared" si="2983"/>
        <v>0.84771633805235069</v>
      </c>
    </row>
    <row r="4070" spans="1:58" x14ac:dyDescent="0.2">
      <c r="A4070" s="9" t="str">
        <f t="shared" si="2945"/>
        <v>Belgium</v>
      </c>
      <c r="D4070" s="42">
        <f t="shared" ref="D4070:AI4070" si="2984">D3374-C3374</f>
        <v>1.1024418095744295</v>
      </c>
      <c r="E4070" s="42">
        <f t="shared" si="2984"/>
        <v>1.0887347830753242</v>
      </c>
      <c r="F4070" s="42">
        <f t="shared" si="2984"/>
        <v>1.0751981806057529</v>
      </c>
      <c r="G4070" s="42">
        <f t="shared" si="2984"/>
        <v>1.061829883226892</v>
      </c>
      <c r="H4070" s="42">
        <f t="shared" si="2984"/>
        <v>1.0486277983454784</v>
      </c>
      <c r="I4070" s="42">
        <f t="shared" si="2984"/>
        <v>1.0355898593860502</v>
      </c>
      <c r="J4070" s="42">
        <f t="shared" si="2984"/>
        <v>1.0227140254677352</v>
      </c>
      <c r="K4070" s="42">
        <f t="shared" si="2984"/>
        <v>1.0099982810843358</v>
      </c>
      <c r="L4070" s="42">
        <f t="shared" si="2984"/>
        <v>0.99744063578953046</v>
      </c>
      <c r="M4070" s="42">
        <f t="shared" si="2984"/>
        <v>0.98503912388457593</v>
      </c>
      <c r="N4070" s="42">
        <f t="shared" si="2984"/>
        <v>0.97279180411089783</v>
      </c>
      <c r="O4070" s="42">
        <f t="shared" si="2984"/>
        <v>0.96069675934654697</v>
      </c>
      <c r="P4070" s="42">
        <f t="shared" si="2984"/>
        <v>0.94875209630527024</v>
      </c>
      <c r="Q4070" s="42">
        <f t="shared" si="2984"/>
        <v>0.93695594524126591</v>
      </c>
      <c r="R4070" s="42">
        <f t="shared" si="2984"/>
        <v>0.9253064596554168</v>
      </c>
      <c r="S4070" s="42">
        <f t="shared" si="2984"/>
        <v>0.91380181600698052</v>
      </c>
      <c r="T4070" s="42">
        <f t="shared" si="2984"/>
        <v>0.90244021342800806</v>
      </c>
      <c r="U4070" s="42">
        <f t="shared" si="2984"/>
        <v>0.89121987344105946</v>
      </c>
      <c r="V4070" s="42">
        <f t="shared" si="2984"/>
        <v>0.88013903968123941</v>
      </c>
      <c r="W4070" s="42">
        <f t="shared" si="2984"/>
        <v>0.86919597762118883</v>
      </c>
      <c r="X4070" s="42">
        <f t="shared" si="2984"/>
        <v>0.85838897429948702</v>
      </c>
      <c r="Y4070" s="42">
        <f t="shared" si="2984"/>
        <v>0.84771633805235069</v>
      </c>
      <c r="Z4070" s="42">
        <f t="shared" si="2984"/>
        <v>0.83717639824919843</v>
      </c>
      <c r="AA4070" s="42">
        <f t="shared" si="2984"/>
        <v>0.82676750503094354</v>
      </c>
      <c r="AB4070" s="42">
        <f t="shared" si="2984"/>
        <v>0.81648802905181128</v>
      </c>
      <c r="AC4070" s="42">
        <f t="shared" si="2984"/>
        <v>0.80633636122388452</v>
      </c>
      <c r="AD4070" s="42">
        <f t="shared" si="2984"/>
        <v>0.79631091246596952</v>
      </c>
      <c r="AE4070" s="42">
        <f t="shared" si="2984"/>
        <v>0.78641011345439438</v>
      </c>
      <c r="AF4070" s="42">
        <f t="shared" si="2984"/>
        <v>0.7766324143771044</v>
      </c>
      <c r="AG4070" s="42">
        <f t="shared" si="2984"/>
        <v>0.76697628469162282</v>
      </c>
      <c r="AH4070" s="42">
        <f t="shared" si="2984"/>
        <v>0.75744021288528529</v>
      </c>
      <c r="AI4070" s="42">
        <f t="shared" si="2984"/>
        <v>0.74802270623843015</v>
      </c>
      <c r="AJ4070" s="42">
        <f t="shared" ref="AJ4070:BF4070" si="2985">AJ3374-AI3374</f>
        <v>0.73872229059088568</v>
      </c>
      <c r="AK4070" s="42">
        <f t="shared" si="2985"/>
        <v>0.72953751011118584</v>
      </c>
      <c r="AL4070" s="42">
        <f t="shared" si="2985"/>
        <v>0.72046692706885551</v>
      </c>
      <c r="AM4070" s="42">
        <f t="shared" si="2985"/>
        <v>0.71150912160896951</v>
      </c>
      <c r="AN4070" s="42">
        <f t="shared" si="2985"/>
        <v>0.70266269153023586</v>
      </c>
      <c r="AO4070" s="42">
        <f t="shared" si="2985"/>
        <v>0.69392625206558023</v>
      </c>
      <c r="AP4070" s="42">
        <f t="shared" si="2985"/>
        <v>0.68529843566489035</v>
      </c>
      <c r="AQ4070" s="42">
        <f t="shared" si="2985"/>
        <v>0.67677789178139847</v>
      </c>
      <c r="AR4070" s="42">
        <f t="shared" si="2985"/>
        <v>0.66836328666033751</v>
      </c>
      <c r="AS4070" s="42">
        <f t="shared" si="2985"/>
        <v>0.66005330312952992</v>
      </c>
      <c r="AT4070" s="42">
        <f t="shared" si="2985"/>
        <v>0.65184664039395557</v>
      </c>
      <c r="AU4070" s="42">
        <f t="shared" si="2985"/>
        <v>0.64374201383168383</v>
      </c>
      <c r="AV4070" s="42">
        <f t="shared" si="2985"/>
        <v>0.63573815479298901</v>
      </c>
      <c r="AW4070" s="42">
        <f t="shared" si="2985"/>
        <v>0.62783381040173936</v>
      </c>
      <c r="AX4070" s="42">
        <f t="shared" si="2985"/>
        <v>0.62002774335905997</v>
      </c>
      <c r="AY4070" s="42">
        <f t="shared" si="2985"/>
        <v>0.61231873175006513</v>
      </c>
      <c r="AZ4070" s="42">
        <f t="shared" si="2985"/>
        <v>0.60470556885195492</v>
      </c>
      <c r="BA4070" s="42">
        <f t="shared" si="2985"/>
        <v>0.59718706294586354</v>
      </c>
      <c r="BB4070" s="42">
        <f t="shared" si="2985"/>
        <v>0.58976203712984443</v>
      </c>
      <c r="BC4070" s="42">
        <f t="shared" si="2985"/>
        <v>0.58242932913492496</v>
      </c>
      <c r="BD4070" s="42">
        <f t="shared" si="2985"/>
        <v>0.57518779114263907</v>
      </c>
      <c r="BE4070" s="42">
        <f t="shared" si="2985"/>
        <v>0.56803628960608421</v>
      </c>
      <c r="BF4070" s="42">
        <f t="shared" si="2985"/>
        <v>0.56097370507200139</v>
      </c>
    </row>
    <row r="4071" spans="1:58" x14ac:dyDescent="0.2">
      <c r="A4071" s="9" t="str">
        <f t="shared" si="2945"/>
        <v>Belize</v>
      </c>
      <c r="D4071" s="42">
        <f t="shared" ref="D4071:AI4071" si="2986">D3375-C3375</f>
        <v>3.9007397481388466</v>
      </c>
      <c r="E4071" s="42">
        <f t="shared" si="2986"/>
        <v>3.8522405506036534</v>
      </c>
      <c r="F4071" s="42">
        <f t="shared" si="2986"/>
        <v>3.8043443597578062</v>
      </c>
      <c r="G4071" s="42">
        <f t="shared" si="2986"/>
        <v>3.7570436782181673</v>
      </c>
      <c r="H4071" s="42">
        <f t="shared" si="2986"/>
        <v>3.7103311018189515</v>
      </c>
      <c r="I4071" s="42">
        <f t="shared" si="2986"/>
        <v>3.6641993184530293</v>
      </c>
      <c r="J4071" s="42">
        <f t="shared" si="2986"/>
        <v>3.6186411069269298</v>
      </c>
      <c r="K4071" s="42">
        <f t="shared" si="2986"/>
        <v>3.5736493358307939</v>
      </c>
      <c r="L4071" s="42">
        <f t="shared" si="2986"/>
        <v>3.5292169624219696</v>
      </c>
      <c r="M4071" s="42">
        <f t="shared" si="2986"/>
        <v>3.4853370315225334</v>
      </c>
      <c r="N4071" s="42">
        <f t="shared" si="2986"/>
        <v>3.4420026744305687</v>
      </c>
      <c r="O4071" s="42">
        <f t="shared" si="2986"/>
        <v>3.3992071078451431</v>
      </c>
      <c r="P4071" s="42">
        <f t="shared" si="2986"/>
        <v>3.3569436328043025</v>
      </c>
      <c r="Q4071" s="42">
        <f t="shared" si="2986"/>
        <v>3.315205633636424</v>
      </c>
      <c r="R4071" s="42">
        <f t="shared" si="2986"/>
        <v>3.2739865769248695</v>
      </c>
      <c r="S4071" s="42">
        <f t="shared" si="2986"/>
        <v>3.233280010485089</v>
      </c>
      <c r="T4071" s="42">
        <f t="shared" si="2986"/>
        <v>3.1930795623547397</v>
      </c>
      <c r="U4071" s="42">
        <f t="shared" si="2986"/>
        <v>3.1533789397961414</v>
      </c>
      <c r="V4071" s="42">
        <f t="shared" si="2986"/>
        <v>3.1141719283113503</v>
      </c>
      <c r="W4071" s="42">
        <f t="shared" si="2986"/>
        <v>3.0754523906693407</v>
      </c>
      <c r="X4071" s="42">
        <f t="shared" si="2986"/>
        <v>3.0372142659453516</v>
      </c>
      <c r="Y4071" s="42">
        <f t="shared" si="2986"/>
        <v>2.9994515685721126</v>
      </c>
      <c r="Z4071" s="42">
        <f t="shared" si="2986"/>
        <v>2.9621583874028374</v>
      </c>
      <c r="AA4071" s="42">
        <f t="shared" si="2986"/>
        <v>2.925328884786154</v>
      </c>
      <c r="AB4071" s="42">
        <f t="shared" si="2986"/>
        <v>2.8889572956519487</v>
      </c>
      <c r="AC4071" s="42">
        <f t="shared" si="2986"/>
        <v>2.8530379266093746</v>
      </c>
      <c r="AD4071" s="42">
        <f t="shared" si="2986"/>
        <v>2.8175651550552061</v>
      </c>
      <c r="AE4071" s="42">
        <f t="shared" si="2986"/>
        <v>2.7825334282940162</v>
      </c>
      <c r="AF4071" s="42">
        <f t="shared" si="2986"/>
        <v>2.7479372626688701</v>
      </c>
      <c r="AG4071" s="42">
        <f t="shared" si="2986"/>
        <v>2.7137712427030465</v>
      </c>
      <c r="AH4071" s="42">
        <f t="shared" si="2986"/>
        <v>2.6800300202521044</v>
      </c>
      <c r="AI4071" s="42">
        <f t="shared" si="2986"/>
        <v>2.6467083136669203</v>
      </c>
      <c r="AJ4071" s="42">
        <f t="shared" ref="AJ4071:BF4071" si="2987">AJ3375-AI3375</f>
        <v>2.6138009069670147</v>
      </c>
      <c r="AK4071" s="42">
        <f t="shared" si="2987"/>
        <v>2.5813026490237121</v>
      </c>
      <c r="AL4071" s="42">
        <f t="shared" si="2987"/>
        <v>2.5492084527542147</v>
      </c>
      <c r="AM4071" s="42">
        <f t="shared" si="2987"/>
        <v>2.5175132943249423</v>
      </c>
      <c r="AN4071" s="42">
        <f t="shared" si="2987"/>
        <v>2.4862122123655013</v>
      </c>
      <c r="AO4071" s="42">
        <f t="shared" si="2987"/>
        <v>2.4553003071917487</v>
      </c>
      <c r="AP4071" s="42">
        <f t="shared" si="2987"/>
        <v>2.4247727400390318</v>
      </c>
      <c r="AQ4071" s="42">
        <f t="shared" si="2987"/>
        <v>2.3946247323045213</v>
      </c>
      <c r="AR4071" s="42">
        <f t="shared" si="2987"/>
        <v>2.3648515647995509</v>
      </c>
      <c r="AS4071" s="42">
        <f t="shared" si="2987"/>
        <v>2.3354485770105384</v>
      </c>
      <c r="AT4071" s="42">
        <f t="shared" si="2987"/>
        <v>2.3064111663696849</v>
      </c>
      <c r="AU4071" s="42">
        <f t="shared" si="2987"/>
        <v>2.2777347875345413</v>
      </c>
      <c r="AV4071" s="42">
        <f t="shared" si="2987"/>
        <v>2.2494149516761581</v>
      </c>
      <c r="AW4071" s="42">
        <f t="shared" si="2987"/>
        <v>2.2214472257770126</v>
      </c>
      <c r="AX4071" s="42">
        <f t="shared" si="2987"/>
        <v>2.1938272319364955</v>
      </c>
      <c r="AY4071" s="42">
        <f t="shared" si="2987"/>
        <v>2.1665506466861189</v>
      </c>
      <c r="AZ4071" s="42">
        <f t="shared" si="2987"/>
        <v>2.139613200312283</v>
      </c>
      <c r="BA4071" s="42">
        <f t="shared" si="2987"/>
        <v>2.1130106761884235</v>
      </c>
      <c r="BB4071" s="42">
        <f t="shared" si="2987"/>
        <v>2.0867389101144909</v>
      </c>
      <c r="BC4071" s="42">
        <f t="shared" si="2987"/>
        <v>2.0607937896653539</v>
      </c>
      <c r="BD4071" s="42">
        <f t="shared" si="2987"/>
        <v>2.0351712535472188</v>
      </c>
      <c r="BE4071" s="42">
        <f t="shared" si="2987"/>
        <v>2.0098672909614379</v>
      </c>
      <c r="BF4071" s="42">
        <f t="shared" si="2987"/>
        <v>1.9848779409771282</v>
      </c>
    </row>
    <row r="4072" spans="1:58" x14ac:dyDescent="0.2">
      <c r="A4072" s="9" t="str">
        <f t="shared" si="2945"/>
        <v>Benin</v>
      </c>
      <c r="D4072" s="42">
        <f t="shared" ref="D4072:AI4072" si="2988">D3376-C3376</f>
        <v>5.0097784516938759</v>
      </c>
      <c r="E4072" s="42">
        <f t="shared" si="2988"/>
        <v>4.9474902062777915</v>
      </c>
      <c r="F4072" s="42">
        <f t="shared" si="2988"/>
        <v>4.8859764113798008</v>
      </c>
      <c r="G4072" s="42">
        <f t="shared" si="2988"/>
        <v>4.8252274379982509</v>
      </c>
      <c r="H4072" s="42">
        <f t="shared" si="2988"/>
        <v>4.7652337768524831</v>
      </c>
      <c r="I4072" s="42">
        <f t="shared" si="2988"/>
        <v>4.7059860368935915</v>
      </c>
      <c r="J4072" s="42">
        <f t="shared" si="2988"/>
        <v>4.6474749438348226</v>
      </c>
      <c r="K4072" s="42">
        <f t="shared" si="2988"/>
        <v>4.5896913386999358</v>
      </c>
      <c r="L4072" s="42">
        <f t="shared" si="2988"/>
        <v>4.5326261763887032</v>
      </c>
      <c r="M4072" s="42">
        <f t="shared" si="2988"/>
        <v>4.4762705242623042</v>
      </c>
      <c r="N4072" s="42">
        <f t="shared" si="2988"/>
        <v>4.4206155607439541</v>
      </c>
      <c r="O4072" s="42">
        <f t="shared" si="2988"/>
        <v>4.3656525739386325</v>
      </c>
      <c r="P4072" s="42">
        <f t="shared" si="2988"/>
        <v>4.3113729602694093</v>
      </c>
      <c r="Q4072" s="42">
        <f t="shared" si="2988"/>
        <v>4.2577682231301424</v>
      </c>
      <c r="R4072" s="42">
        <f t="shared" si="2988"/>
        <v>4.204829971555796</v>
      </c>
      <c r="S4072" s="42">
        <f t="shared" si="2988"/>
        <v>4.1525499189094717</v>
      </c>
      <c r="T4072" s="42">
        <f t="shared" si="2988"/>
        <v>4.100919881584332</v>
      </c>
      <c r="U4072" s="42">
        <f t="shared" si="2988"/>
        <v>4.0499317777232591</v>
      </c>
      <c r="V4072" s="42">
        <f t="shared" si="2988"/>
        <v>3.9995776259536342</v>
      </c>
      <c r="W4072" s="42">
        <f t="shared" si="2988"/>
        <v>3.9498495441376917</v>
      </c>
      <c r="X4072" s="42">
        <f t="shared" si="2988"/>
        <v>3.9007397481387898</v>
      </c>
      <c r="Y4072" s="42">
        <f t="shared" si="2988"/>
        <v>3.8522405506037103</v>
      </c>
      <c r="Z4072" s="42">
        <f t="shared" si="2988"/>
        <v>3.8043443597578062</v>
      </c>
      <c r="AA4072" s="42">
        <f t="shared" si="2988"/>
        <v>3.7570436782181105</v>
      </c>
      <c r="AB4072" s="42">
        <f t="shared" si="2988"/>
        <v>3.7103311018189515</v>
      </c>
      <c r="AC4072" s="42">
        <f t="shared" si="2988"/>
        <v>3.6641993184530293</v>
      </c>
      <c r="AD4072" s="42">
        <f t="shared" si="2988"/>
        <v>3.6186411069269298</v>
      </c>
      <c r="AE4072" s="42">
        <f t="shared" si="2988"/>
        <v>3.5736493358308508</v>
      </c>
      <c r="AF4072" s="42">
        <f t="shared" si="2988"/>
        <v>3.5292169624219696</v>
      </c>
      <c r="AG4072" s="42">
        <f t="shared" si="2988"/>
        <v>3.4853370315224765</v>
      </c>
      <c r="AH4072" s="42">
        <f t="shared" si="2988"/>
        <v>3.4420026744305687</v>
      </c>
      <c r="AI4072" s="42">
        <f t="shared" si="2988"/>
        <v>3.3992071078452</v>
      </c>
      <c r="AJ4072" s="42">
        <f t="shared" ref="AJ4072:BF4072" si="2989">AJ3376-AI3376</f>
        <v>3.3569436328042457</v>
      </c>
      <c r="AK4072" s="42">
        <f t="shared" si="2989"/>
        <v>3.315205633636424</v>
      </c>
      <c r="AL4072" s="42">
        <f t="shared" si="2989"/>
        <v>3.2739865769249263</v>
      </c>
      <c r="AM4072" s="42">
        <f t="shared" si="2989"/>
        <v>3.2332800104850321</v>
      </c>
      <c r="AN4072" s="42">
        <f t="shared" si="2989"/>
        <v>3.1930795623547965</v>
      </c>
      <c r="AO4072" s="42">
        <f t="shared" si="2989"/>
        <v>3.1533789397960845</v>
      </c>
      <c r="AP4072" s="42">
        <f t="shared" si="2989"/>
        <v>3.1141719283114071</v>
      </c>
      <c r="AQ4072" s="42">
        <f t="shared" si="2989"/>
        <v>3.0754523906692839</v>
      </c>
      <c r="AR4072" s="42">
        <f t="shared" si="2989"/>
        <v>3.0372142659454084</v>
      </c>
      <c r="AS4072" s="42">
        <f t="shared" si="2989"/>
        <v>2.9994515685721126</v>
      </c>
      <c r="AT4072" s="42">
        <f t="shared" si="2989"/>
        <v>2.9621583874028374</v>
      </c>
      <c r="AU4072" s="42">
        <f t="shared" si="2989"/>
        <v>2.925328884786154</v>
      </c>
      <c r="AV4072" s="42">
        <f t="shared" si="2989"/>
        <v>2.8889572956519487</v>
      </c>
      <c r="AW4072" s="42">
        <f t="shared" si="2989"/>
        <v>2.8530379266093178</v>
      </c>
      <c r="AX4072" s="42">
        <f t="shared" si="2989"/>
        <v>2.8175651550552629</v>
      </c>
      <c r="AY4072" s="42">
        <f t="shared" si="2989"/>
        <v>2.7825334282939593</v>
      </c>
      <c r="AZ4072" s="42">
        <f t="shared" si="2989"/>
        <v>2.7479372626688701</v>
      </c>
      <c r="BA4072" s="42">
        <f t="shared" si="2989"/>
        <v>2.7137712427030465</v>
      </c>
      <c r="BB4072" s="42">
        <f t="shared" si="2989"/>
        <v>2.6800300202521612</v>
      </c>
      <c r="BC4072" s="42">
        <f t="shared" si="2989"/>
        <v>2.6467083136668634</v>
      </c>
      <c r="BD4072" s="42">
        <f t="shared" si="2989"/>
        <v>2.6138009069670716</v>
      </c>
      <c r="BE4072" s="42">
        <f t="shared" si="2989"/>
        <v>2.5813026490236552</v>
      </c>
      <c r="BF4072" s="42">
        <f t="shared" si="2989"/>
        <v>2.5492084527542147</v>
      </c>
    </row>
    <row r="4073" spans="1:58" x14ac:dyDescent="0.2">
      <c r="A4073" s="9" t="str">
        <f t="shared" si="2945"/>
        <v>Bermuda</v>
      </c>
      <c r="D4073" s="42">
        <f t="shared" ref="D4073:AI4073" si="2990">D3377-C3377</f>
        <v>2.0098672909614379</v>
      </c>
      <c r="E4073" s="42">
        <f t="shared" si="2990"/>
        <v>1.9848779409771282</v>
      </c>
      <c r="F4073" s="42">
        <f t="shared" si="2990"/>
        <v>1.9601992919110103</v>
      </c>
      <c r="G4073" s="42">
        <f t="shared" si="2990"/>
        <v>1.9358274807149201</v>
      </c>
      <c r="H4073" s="42">
        <f t="shared" si="2990"/>
        <v>1.9117586923713361</v>
      </c>
      <c r="I4073" s="42">
        <f t="shared" si="2990"/>
        <v>1.8879891592961826</v>
      </c>
      <c r="J4073" s="42">
        <f t="shared" si="2990"/>
        <v>1.8645151607489652</v>
      </c>
      <c r="K4073" s="42">
        <f t="shared" si="2990"/>
        <v>1.8413330222502964</v>
      </c>
      <c r="L4073" s="42">
        <f t="shared" si="2990"/>
        <v>1.8184391150069814</v>
      </c>
      <c r="M4073" s="42">
        <f t="shared" si="2990"/>
        <v>1.7958298553437544</v>
      </c>
      <c r="N4073" s="42">
        <f t="shared" si="2990"/>
        <v>1.7735017041422907</v>
      </c>
      <c r="O4073" s="42">
        <f t="shared" si="2990"/>
        <v>1.7514511662874384</v>
      </c>
      <c r="P4073" s="42">
        <f t="shared" si="2990"/>
        <v>1.7296747901199296</v>
      </c>
      <c r="Q4073" s="42">
        <f t="shared" si="2990"/>
        <v>1.7081691668961412</v>
      </c>
      <c r="R4073" s="42">
        <f t="shared" si="2990"/>
        <v>1.6869309302543911</v>
      </c>
      <c r="S4073" s="42">
        <f t="shared" si="2990"/>
        <v>1.665956755688228</v>
      </c>
      <c r="T4073" s="42">
        <f t="shared" si="2990"/>
        <v>1.6452433600258018</v>
      </c>
      <c r="U4073" s="42">
        <f t="shared" si="2990"/>
        <v>1.6247875009162271</v>
      </c>
      <c r="V4073" s="42">
        <f t="shared" si="2990"/>
        <v>1.6045859763214594</v>
      </c>
      <c r="W4073" s="42">
        <f t="shared" si="2990"/>
        <v>1.5846356240158457</v>
      </c>
      <c r="X4073" s="42">
        <f t="shared" si="2990"/>
        <v>1.5649333210906207</v>
      </c>
      <c r="Y4073" s="42">
        <f t="shared" si="2990"/>
        <v>1.5454759834650531</v>
      </c>
      <c r="Z4073" s="42">
        <f t="shared" si="2990"/>
        <v>1.5262605654039589</v>
      </c>
      <c r="AA4073" s="42">
        <f t="shared" si="2990"/>
        <v>1.507284059040785</v>
      </c>
      <c r="AB4073" s="42">
        <f t="shared" si="2990"/>
        <v>1.4885434939067181</v>
      </c>
      <c r="AC4073" s="42">
        <f t="shared" si="2990"/>
        <v>1.4700359364658198</v>
      </c>
      <c r="AD4073" s="42">
        <f t="shared" si="2990"/>
        <v>1.451758489655731</v>
      </c>
      <c r="AE4073" s="42">
        <f t="shared" si="2990"/>
        <v>1.4337082924342894</v>
      </c>
      <c r="AF4073" s="42">
        <f t="shared" si="2990"/>
        <v>1.415882519331717</v>
      </c>
      <c r="AG4073" s="42">
        <f t="shared" si="2990"/>
        <v>1.3982783800080369</v>
      </c>
      <c r="AH4073" s="42">
        <f t="shared" si="2990"/>
        <v>1.3808931188166298</v>
      </c>
      <c r="AI4073" s="42">
        <f t="shared" si="2990"/>
        <v>1.3637240143726785</v>
      </c>
      <c r="AJ4073" s="42">
        <f t="shared" ref="AJ4073:BF4073" si="2991">AJ3377-AI3377</f>
        <v>1.3467683791272975</v>
      </c>
      <c r="AK4073" s="42">
        <f t="shared" si="2991"/>
        <v>1.3300235589467775</v>
      </c>
      <c r="AL4073" s="42">
        <f t="shared" si="2991"/>
        <v>1.3134869326972876</v>
      </c>
      <c r="AM4073" s="42">
        <f t="shared" si="2991"/>
        <v>1.297155911834011</v>
      </c>
      <c r="AN4073" s="42">
        <f t="shared" si="2991"/>
        <v>1.2810279399968749</v>
      </c>
      <c r="AO4073" s="42">
        <f t="shared" si="2991"/>
        <v>1.2651004926095766</v>
      </c>
      <c r="AP4073" s="42">
        <f t="shared" si="2991"/>
        <v>1.2493710764848629</v>
      </c>
      <c r="AQ4073" s="42">
        <f t="shared" si="2991"/>
        <v>1.2338372294339024</v>
      </c>
      <c r="AR4073" s="42">
        <f t="shared" si="2991"/>
        <v>1.2184965198812279</v>
      </c>
      <c r="AS4073" s="42">
        <f t="shared" si="2991"/>
        <v>1.2033465464839992</v>
      </c>
      <c r="AT4073" s="42">
        <f t="shared" si="2991"/>
        <v>1.1883849377560409</v>
      </c>
      <c r="AU4073" s="42">
        <f t="shared" si="2991"/>
        <v>1.1736093516966548</v>
      </c>
      <c r="AV4073" s="42">
        <f t="shared" si="2991"/>
        <v>1.159017475423866</v>
      </c>
      <c r="AW4073" s="42">
        <f t="shared" si="2991"/>
        <v>1.1446070248127853</v>
      </c>
      <c r="AX4073" s="42">
        <f t="shared" si="2991"/>
        <v>1.1303757441376092</v>
      </c>
      <c r="AY4073" s="42">
        <f t="shared" si="2991"/>
        <v>1.1163214057188497</v>
      </c>
      <c r="AZ4073" s="42">
        <f t="shared" si="2991"/>
        <v>1.1024418095744295</v>
      </c>
      <c r="BA4073" s="42">
        <f t="shared" si="2991"/>
        <v>1.0887347830753242</v>
      </c>
      <c r="BB4073" s="42">
        <f t="shared" si="2991"/>
        <v>1.0751981806057529</v>
      </c>
      <c r="BC4073" s="42">
        <f t="shared" si="2991"/>
        <v>1.061829883226892</v>
      </c>
      <c r="BD4073" s="42">
        <f t="shared" si="2991"/>
        <v>1.0486277983454784</v>
      </c>
      <c r="BE4073" s="42">
        <f t="shared" si="2991"/>
        <v>1.0355898593860502</v>
      </c>
      <c r="BF4073" s="42">
        <f t="shared" si="2991"/>
        <v>1.0227140254677352</v>
      </c>
    </row>
    <row r="4074" spans="1:58" x14ac:dyDescent="0.2">
      <c r="A4074" s="9" t="str">
        <f t="shared" si="2945"/>
        <v>Bhutan</v>
      </c>
      <c r="D4074" s="42">
        <f t="shared" ref="D4074:AI4074" si="2992">D3378-C3378</f>
        <v>2.5492084527542147</v>
      </c>
      <c r="E4074" s="42">
        <f t="shared" si="2992"/>
        <v>2.5175132943249423</v>
      </c>
      <c r="F4074" s="42">
        <f t="shared" si="2992"/>
        <v>2.4862122123655013</v>
      </c>
      <c r="G4074" s="42">
        <f t="shared" si="2992"/>
        <v>2.4553003071917487</v>
      </c>
      <c r="H4074" s="42">
        <f t="shared" si="2992"/>
        <v>2.4247727400390318</v>
      </c>
      <c r="I4074" s="42">
        <f t="shared" si="2992"/>
        <v>2.3946247323045213</v>
      </c>
      <c r="J4074" s="42">
        <f t="shared" si="2992"/>
        <v>2.3648515647995509</v>
      </c>
      <c r="K4074" s="42">
        <f t="shared" si="2992"/>
        <v>2.3354485770105384</v>
      </c>
      <c r="L4074" s="42">
        <f t="shared" si="2992"/>
        <v>2.3064111663696849</v>
      </c>
      <c r="M4074" s="42">
        <f t="shared" si="2992"/>
        <v>2.2777347875345413</v>
      </c>
      <c r="N4074" s="42">
        <f t="shared" si="2992"/>
        <v>2.2494149516761581</v>
      </c>
      <c r="O4074" s="42">
        <f t="shared" si="2992"/>
        <v>2.2214472257770126</v>
      </c>
      <c r="P4074" s="42">
        <f t="shared" si="2992"/>
        <v>2.1938272319364955</v>
      </c>
      <c r="Q4074" s="42">
        <f t="shared" si="2992"/>
        <v>2.1665506466861189</v>
      </c>
      <c r="R4074" s="42">
        <f t="shared" si="2992"/>
        <v>2.139613200312283</v>
      </c>
      <c r="S4074" s="42">
        <f t="shared" si="2992"/>
        <v>2.1130106761884235</v>
      </c>
      <c r="T4074" s="42">
        <f t="shared" si="2992"/>
        <v>2.0867389101144909</v>
      </c>
      <c r="U4074" s="42">
        <f t="shared" si="2992"/>
        <v>2.0607937896653539</v>
      </c>
      <c r="V4074" s="42">
        <f t="shared" si="2992"/>
        <v>2.0351712535472188</v>
      </c>
      <c r="W4074" s="42">
        <f t="shared" si="2992"/>
        <v>2.0098672909614379</v>
      </c>
      <c r="X4074" s="42">
        <f t="shared" si="2992"/>
        <v>1.9848779409771282</v>
      </c>
      <c r="Y4074" s="42">
        <f t="shared" si="2992"/>
        <v>1.9601992919110103</v>
      </c>
      <c r="Z4074" s="42">
        <f t="shared" si="2992"/>
        <v>1.9358274807149201</v>
      </c>
      <c r="AA4074" s="42">
        <f t="shared" si="2992"/>
        <v>1.9117586923713361</v>
      </c>
      <c r="AB4074" s="42">
        <f t="shared" si="2992"/>
        <v>1.8879891592961826</v>
      </c>
      <c r="AC4074" s="42">
        <f t="shared" si="2992"/>
        <v>1.8645151607489652</v>
      </c>
      <c r="AD4074" s="42">
        <f t="shared" si="2992"/>
        <v>1.8413330222502964</v>
      </c>
      <c r="AE4074" s="42">
        <f t="shared" si="2992"/>
        <v>1.8184391150069814</v>
      </c>
      <c r="AF4074" s="42">
        <f t="shared" si="2992"/>
        <v>1.7958298553437544</v>
      </c>
      <c r="AG4074" s="42">
        <f t="shared" si="2992"/>
        <v>1.7735017041422907</v>
      </c>
      <c r="AH4074" s="42">
        <f t="shared" si="2992"/>
        <v>1.7514511662874384</v>
      </c>
      <c r="AI4074" s="42">
        <f t="shared" si="2992"/>
        <v>1.7296747901199296</v>
      </c>
      <c r="AJ4074" s="42">
        <f t="shared" ref="AJ4074:BF4074" si="2993">AJ3378-AI3378</f>
        <v>1.7081691668961412</v>
      </c>
      <c r="AK4074" s="42">
        <f t="shared" si="2993"/>
        <v>1.6869309302543343</v>
      </c>
      <c r="AL4074" s="42">
        <f t="shared" si="2993"/>
        <v>1.6659567556882848</v>
      </c>
      <c r="AM4074" s="42">
        <f t="shared" si="2993"/>
        <v>1.6452433600258018</v>
      </c>
      <c r="AN4074" s="42">
        <f t="shared" si="2993"/>
        <v>1.6247875009162271</v>
      </c>
      <c r="AO4074" s="42">
        <f t="shared" si="2993"/>
        <v>1.6045859763214594</v>
      </c>
      <c r="AP4074" s="42">
        <f t="shared" si="2993"/>
        <v>1.5846356240158457</v>
      </c>
      <c r="AQ4074" s="42">
        <f t="shared" si="2993"/>
        <v>1.5649333210906207</v>
      </c>
      <c r="AR4074" s="42">
        <f t="shared" si="2993"/>
        <v>1.5454759834650531</v>
      </c>
      <c r="AS4074" s="42">
        <f t="shared" si="2993"/>
        <v>1.5262605654039589</v>
      </c>
      <c r="AT4074" s="42">
        <f t="shared" si="2993"/>
        <v>1.507284059040785</v>
      </c>
      <c r="AU4074" s="42">
        <f t="shared" si="2993"/>
        <v>1.4885434939067181</v>
      </c>
      <c r="AV4074" s="42">
        <f t="shared" si="2993"/>
        <v>1.4700359364658198</v>
      </c>
      <c r="AW4074" s="42">
        <f t="shared" si="2993"/>
        <v>1.451758489655731</v>
      </c>
      <c r="AX4074" s="42">
        <f t="shared" si="2993"/>
        <v>1.4337082924342894</v>
      </c>
      <c r="AY4074" s="42">
        <f t="shared" si="2993"/>
        <v>1.415882519331717</v>
      </c>
      <c r="AZ4074" s="42">
        <f t="shared" si="2993"/>
        <v>1.3982783800080369</v>
      </c>
      <c r="BA4074" s="42">
        <f t="shared" si="2993"/>
        <v>1.3808931188166298</v>
      </c>
      <c r="BB4074" s="42">
        <f t="shared" si="2993"/>
        <v>1.3637240143726785</v>
      </c>
      <c r="BC4074" s="42">
        <f t="shared" si="2993"/>
        <v>1.3467683791272975</v>
      </c>
      <c r="BD4074" s="42">
        <f t="shared" si="2993"/>
        <v>1.3300235589467775</v>
      </c>
      <c r="BE4074" s="42">
        <f t="shared" si="2993"/>
        <v>1.3134869326972876</v>
      </c>
      <c r="BF4074" s="42">
        <f t="shared" si="2993"/>
        <v>1.297155911834011</v>
      </c>
    </row>
    <row r="4075" spans="1:58" x14ac:dyDescent="0.2">
      <c r="A4075" s="9" t="str">
        <f t="shared" si="2945"/>
        <v>Bolivia (Plurinational State of)</v>
      </c>
      <c r="D4075" s="42">
        <f t="shared" ref="D4075:AI4075" si="2994">D3379-C3379</f>
        <v>3.3992071078451431</v>
      </c>
      <c r="E4075" s="42">
        <f t="shared" si="2994"/>
        <v>3.3569436328043025</v>
      </c>
      <c r="F4075" s="42">
        <f t="shared" si="2994"/>
        <v>3.315205633636424</v>
      </c>
      <c r="G4075" s="42">
        <f t="shared" si="2994"/>
        <v>3.2739865769248695</v>
      </c>
      <c r="H4075" s="42">
        <f t="shared" si="2994"/>
        <v>3.233280010485089</v>
      </c>
      <c r="I4075" s="42">
        <f t="shared" si="2994"/>
        <v>3.1930795623547397</v>
      </c>
      <c r="J4075" s="42">
        <f t="shared" si="2994"/>
        <v>3.1533789397961414</v>
      </c>
      <c r="K4075" s="42">
        <f t="shared" si="2994"/>
        <v>3.1141719283113503</v>
      </c>
      <c r="L4075" s="42">
        <f t="shared" si="2994"/>
        <v>3.0754523906693407</v>
      </c>
      <c r="M4075" s="42">
        <f t="shared" si="2994"/>
        <v>3.0372142659453516</v>
      </c>
      <c r="N4075" s="42">
        <f t="shared" si="2994"/>
        <v>2.9994515685721126</v>
      </c>
      <c r="O4075" s="42">
        <f t="shared" si="2994"/>
        <v>2.9621583874028374</v>
      </c>
      <c r="P4075" s="42">
        <f t="shared" si="2994"/>
        <v>2.925328884786154</v>
      </c>
      <c r="Q4075" s="42">
        <f t="shared" si="2994"/>
        <v>2.8889572956519487</v>
      </c>
      <c r="R4075" s="42">
        <f t="shared" si="2994"/>
        <v>2.8530379266093746</v>
      </c>
      <c r="S4075" s="42">
        <f t="shared" si="2994"/>
        <v>2.8175651550552061</v>
      </c>
      <c r="T4075" s="42">
        <f t="shared" si="2994"/>
        <v>2.7825334282940162</v>
      </c>
      <c r="U4075" s="42">
        <f t="shared" si="2994"/>
        <v>2.7479372626688701</v>
      </c>
      <c r="V4075" s="42">
        <f t="shared" si="2994"/>
        <v>2.7137712427030465</v>
      </c>
      <c r="W4075" s="42">
        <f t="shared" si="2994"/>
        <v>2.6800300202521044</v>
      </c>
      <c r="X4075" s="42">
        <f t="shared" si="2994"/>
        <v>2.6467083136669203</v>
      </c>
      <c r="Y4075" s="42">
        <f t="shared" si="2994"/>
        <v>2.6138009069670147</v>
      </c>
      <c r="Z4075" s="42">
        <f t="shared" si="2994"/>
        <v>2.5813026490237121</v>
      </c>
      <c r="AA4075" s="42">
        <f t="shared" si="2994"/>
        <v>2.5492084527542147</v>
      </c>
      <c r="AB4075" s="42">
        <f t="shared" si="2994"/>
        <v>2.5175132943249423</v>
      </c>
      <c r="AC4075" s="42">
        <f t="shared" si="2994"/>
        <v>2.4862122123655013</v>
      </c>
      <c r="AD4075" s="42">
        <f t="shared" si="2994"/>
        <v>2.4553003071917487</v>
      </c>
      <c r="AE4075" s="42">
        <f t="shared" si="2994"/>
        <v>2.4247727400390318</v>
      </c>
      <c r="AF4075" s="42">
        <f t="shared" si="2994"/>
        <v>2.3946247323045213</v>
      </c>
      <c r="AG4075" s="42">
        <f t="shared" si="2994"/>
        <v>2.3648515647995509</v>
      </c>
      <c r="AH4075" s="42">
        <f t="shared" si="2994"/>
        <v>2.3354485770105384</v>
      </c>
      <c r="AI4075" s="42">
        <f t="shared" si="2994"/>
        <v>2.3064111663696849</v>
      </c>
      <c r="AJ4075" s="42">
        <f t="shared" ref="AJ4075:BF4075" si="2995">AJ3379-AI3379</f>
        <v>2.2777347875345413</v>
      </c>
      <c r="AK4075" s="42">
        <f t="shared" si="2995"/>
        <v>2.2494149516761581</v>
      </c>
      <c r="AL4075" s="42">
        <f t="shared" si="2995"/>
        <v>2.2214472257770126</v>
      </c>
      <c r="AM4075" s="42">
        <f t="shared" si="2995"/>
        <v>2.1938272319364955</v>
      </c>
      <c r="AN4075" s="42">
        <f t="shared" si="2995"/>
        <v>2.1665506466861189</v>
      </c>
      <c r="AO4075" s="42">
        <f t="shared" si="2995"/>
        <v>2.139613200312283</v>
      </c>
      <c r="AP4075" s="42">
        <f t="shared" si="2995"/>
        <v>2.1130106761884235</v>
      </c>
      <c r="AQ4075" s="42">
        <f t="shared" si="2995"/>
        <v>2.0867389101144909</v>
      </c>
      <c r="AR4075" s="42">
        <f t="shared" si="2995"/>
        <v>2.0607937896653539</v>
      </c>
      <c r="AS4075" s="42">
        <f t="shared" si="2995"/>
        <v>2.0351712535472188</v>
      </c>
      <c r="AT4075" s="42">
        <f t="shared" si="2995"/>
        <v>2.0098672909614379</v>
      </c>
      <c r="AU4075" s="42">
        <f t="shared" si="2995"/>
        <v>1.9848779409771282</v>
      </c>
      <c r="AV4075" s="42">
        <f t="shared" si="2995"/>
        <v>1.9601992919110103</v>
      </c>
      <c r="AW4075" s="42">
        <f t="shared" si="2995"/>
        <v>1.9358274807149201</v>
      </c>
      <c r="AX4075" s="42">
        <f t="shared" si="2995"/>
        <v>1.9117586923713361</v>
      </c>
      <c r="AY4075" s="42">
        <f t="shared" si="2995"/>
        <v>1.8879891592961826</v>
      </c>
      <c r="AZ4075" s="42">
        <f t="shared" si="2995"/>
        <v>1.8645151607489652</v>
      </c>
      <c r="BA4075" s="42">
        <f t="shared" si="2995"/>
        <v>1.8413330222502964</v>
      </c>
      <c r="BB4075" s="42">
        <f t="shared" si="2995"/>
        <v>1.8184391150069814</v>
      </c>
      <c r="BC4075" s="42">
        <f t="shared" si="2995"/>
        <v>1.7958298553437544</v>
      </c>
      <c r="BD4075" s="42">
        <f t="shared" si="2995"/>
        <v>1.7735017041422907</v>
      </c>
      <c r="BE4075" s="42">
        <f t="shared" si="2995"/>
        <v>1.7514511662874384</v>
      </c>
      <c r="BF4075" s="42">
        <f t="shared" si="2995"/>
        <v>1.7296747901199296</v>
      </c>
    </row>
    <row r="4076" spans="1:58" x14ac:dyDescent="0.2">
      <c r="A4076" s="9" t="str">
        <f t="shared" si="2945"/>
        <v>Bosnia and Herzegovina</v>
      </c>
      <c r="D4076" s="42">
        <f t="shared" ref="D4076:AI4076" si="2996">D3380-C3380</f>
        <v>2.4247727400390318</v>
      </c>
      <c r="E4076" s="42">
        <f t="shared" si="2996"/>
        <v>2.3946247323045213</v>
      </c>
      <c r="F4076" s="42">
        <f t="shared" si="2996"/>
        <v>2.3648515647995509</v>
      </c>
      <c r="G4076" s="42">
        <f t="shared" si="2996"/>
        <v>2.3354485770105384</v>
      </c>
      <c r="H4076" s="42">
        <f t="shared" si="2996"/>
        <v>2.3064111663696849</v>
      </c>
      <c r="I4076" s="42">
        <f t="shared" si="2996"/>
        <v>2.2777347875345413</v>
      </c>
      <c r="J4076" s="42">
        <f t="shared" si="2996"/>
        <v>2.2494149516761581</v>
      </c>
      <c r="K4076" s="42">
        <f t="shared" si="2996"/>
        <v>2.2214472257770126</v>
      </c>
      <c r="L4076" s="42">
        <f t="shared" si="2996"/>
        <v>2.1938272319364955</v>
      </c>
      <c r="M4076" s="42">
        <f t="shared" si="2996"/>
        <v>2.1665506466861189</v>
      </c>
      <c r="N4076" s="42">
        <f t="shared" si="2996"/>
        <v>2.139613200312283</v>
      </c>
      <c r="O4076" s="42">
        <f t="shared" si="2996"/>
        <v>2.1130106761884235</v>
      </c>
      <c r="P4076" s="42">
        <f t="shared" si="2996"/>
        <v>2.0867389101144909</v>
      </c>
      <c r="Q4076" s="42">
        <f t="shared" si="2996"/>
        <v>2.0607937896653539</v>
      </c>
      <c r="R4076" s="42">
        <f t="shared" si="2996"/>
        <v>2.0351712535472188</v>
      </c>
      <c r="S4076" s="42">
        <f t="shared" si="2996"/>
        <v>2.0098672909614379</v>
      </c>
      <c r="T4076" s="42">
        <f t="shared" si="2996"/>
        <v>1.9848779409771282</v>
      </c>
      <c r="U4076" s="42">
        <f t="shared" si="2996"/>
        <v>1.9601992919110103</v>
      </c>
      <c r="V4076" s="42">
        <f t="shared" si="2996"/>
        <v>1.9358274807149201</v>
      </c>
      <c r="W4076" s="42">
        <f t="shared" si="2996"/>
        <v>1.9117586923713361</v>
      </c>
      <c r="X4076" s="42">
        <f t="shared" si="2996"/>
        <v>1.8879891592961826</v>
      </c>
      <c r="Y4076" s="42">
        <f t="shared" si="2996"/>
        <v>1.8645151607489652</v>
      </c>
      <c r="Z4076" s="42">
        <f t="shared" si="2996"/>
        <v>1.8413330222502964</v>
      </c>
      <c r="AA4076" s="42">
        <f t="shared" si="2996"/>
        <v>1.8184391150069814</v>
      </c>
      <c r="AB4076" s="42">
        <f t="shared" si="2996"/>
        <v>1.7958298553437544</v>
      </c>
      <c r="AC4076" s="42">
        <f t="shared" si="2996"/>
        <v>1.7735017041422907</v>
      </c>
      <c r="AD4076" s="42">
        <f t="shared" si="2996"/>
        <v>1.7514511662874384</v>
      </c>
      <c r="AE4076" s="42">
        <f t="shared" si="2996"/>
        <v>1.7296747901199296</v>
      </c>
      <c r="AF4076" s="42">
        <f t="shared" si="2996"/>
        <v>1.7081691668961412</v>
      </c>
      <c r="AG4076" s="42">
        <f t="shared" si="2996"/>
        <v>1.6869309302543911</v>
      </c>
      <c r="AH4076" s="42">
        <f t="shared" si="2996"/>
        <v>1.6659567556881711</v>
      </c>
      <c r="AI4076" s="42">
        <f t="shared" si="2996"/>
        <v>1.6452433600259155</v>
      </c>
      <c r="AJ4076" s="42">
        <f t="shared" ref="AJ4076:BF4076" si="2997">AJ3380-AI3380</f>
        <v>1.6247875009162271</v>
      </c>
      <c r="AK4076" s="42">
        <f t="shared" si="2997"/>
        <v>1.6045859763214594</v>
      </c>
      <c r="AL4076" s="42">
        <f t="shared" si="2997"/>
        <v>1.5846356240158457</v>
      </c>
      <c r="AM4076" s="42">
        <f t="shared" si="2997"/>
        <v>1.5649333210906207</v>
      </c>
      <c r="AN4076" s="42">
        <f t="shared" si="2997"/>
        <v>1.5454759834649394</v>
      </c>
      <c r="AO4076" s="42">
        <f t="shared" si="2997"/>
        <v>1.5262605654040726</v>
      </c>
      <c r="AP4076" s="42">
        <f t="shared" si="2997"/>
        <v>1.507284059040785</v>
      </c>
      <c r="AQ4076" s="42">
        <f t="shared" si="2997"/>
        <v>1.4885434939067181</v>
      </c>
      <c r="AR4076" s="42">
        <f t="shared" si="2997"/>
        <v>1.4700359364658198</v>
      </c>
      <c r="AS4076" s="42">
        <f t="shared" si="2997"/>
        <v>1.451758489655731</v>
      </c>
      <c r="AT4076" s="42">
        <f t="shared" si="2997"/>
        <v>1.4337082924341757</v>
      </c>
      <c r="AU4076" s="42">
        <f t="shared" si="2997"/>
        <v>1.415882519331717</v>
      </c>
      <c r="AV4076" s="42">
        <f t="shared" si="2997"/>
        <v>1.3982783800081506</v>
      </c>
      <c r="AW4076" s="42">
        <f t="shared" si="2997"/>
        <v>1.3808931188166298</v>
      </c>
      <c r="AX4076" s="42">
        <f t="shared" si="2997"/>
        <v>1.3637240143725649</v>
      </c>
      <c r="AY4076" s="42">
        <f t="shared" si="2997"/>
        <v>1.3467683791272975</v>
      </c>
      <c r="AZ4076" s="42">
        <f t="shared" si="2997"/>
        <v>1.3300235589467775</v>
      </c>
      <c r="BA4076" s="42">
        <f t="shared" si="2997"/>
        <v>1.3134869326972876</v>
      </c>
      <c r="BB4076" s="42">
        <f t="shared" si="2997"/>
        <v>1.2971559118341247</v>
      </c>
      <c r="BC4076" s="42">
        <f t="shared" si="2997"/>
        <v>1.2810279399968749</v>
      </c>
      <c r="BD4076" s="42">
        <f t="shared" si="2997"/>
        <v>1.2651004926094629</v>
      </c>
      <c r="BE4076" s="42">
        <f t="shared" si="2997"/>
        <v>1.2493710764849766</v>
      </c>
      <c r="BF4076" s="42">
        <f t="shared" si="2997"/>
        <v>1.2338372294339024</v>
      </c>
    </row>
    <row r="4077" spans="1:58" x14ac:dyDescent="0.2">
      <c r="A4077" s="9" t="str">
        <f t="shared" si="2945"/>
        <v>Botswana</v>
      </c>
      <c r="D4077" s="42">
        <f t="shared" ref="D4077:AI4077" si="2998">D3381-C3381</f>
        <v>3.8522405506036534</v>
      </c>
      <c r="E4077" s="42">
        <f t="shared" si="2998"/>
        <v>3.8043443597578062</v>
      </c>
      <c r="F4077" s="42">
        <f t="shared" si="2998"/>
        <v>3.7570436782181673</v>
      </c>
      <c r="G4077" s="42">
        <f t="shared" si="2998"/>
        <v>3.7103311018189515</v>
      </c>
      <c r="H4077" s="42">
        <f t="shared" si="2998"/>
        <v>3.6641993184530293</v>
      </c>
      <c r="I4077" s="42">
        <f t="shared" si="2998"/>
        <v>3.6186411069269298</v>
      </c>
      <c r="J4077" s="42">
        <f t="shared" si="2998"/>
        <v>3.5736493358307939</v>
      </c>
      <c r="K4077" s="42">
        <f t="shared" si="2998"/>
        <v>3.5292169624219696</v>
      </c>
      <c r="L4077" s="42">
        <f t="shared" si="2998"/>
        <v>3.4853370315225334</v>
      </c>
      <c r="M4077" s="42">
        <f t="shared" si="2998"/>
        <v>3.4420026744305687</v>
      </c>
      <c r="N4077" s="42">
        <f t="shared" si="2998"/>
        <v>3.3992071078451431</v>
      </c>
      <c r="O4077" s="42">
        <f t="shared" si="2998"/>
        <v>3.3569436328043025</v>
      </c>
      <c r="P4077" s="42">
        <f t="shared" si="2998"/>
        <v>3.315205633636424</v>
      </c>
      <c r="Q4077" s="42">
        <f t="shared" si="2998"/>
        <v>3.2739865769248695</v>
      </c>
      <c r="R4077" s="42">
        <f t="shared" si="2998"/>
        <v>3.233280010485089</v>
      </c>
      <c r="S4077" s="42">
        <f t="shared" si="2998"/>
        <v>3.1930795623547397</v>
      </c>
      <c r="T4077" s="42">
        <f t="shared" si="2998"/>
        <v>3.1533789397961414</v>
      </c>
      <c r="U4077" s="42">
        <f t="shared" si="2998"/>
        <v>3.1141719283113503</v>
      </c>
      <c r="V4077" s="42">
        <f t="shared" si="2998"/>
        <v>3.0754523906693407</v>
      </c>
      <c r="W4077" s="42">
        <f t="shared" si="2998"/>
        <v>3.0372142659453516</v>
      </c>
      <c r="X4077" s="42">
        <f t="shared" si="2998"/>
        <v>2.9994515685721126</v>
      </c>
      <c r="Y4077" s="42">
        <f t="shared" si="2998"/>
        <v>2.9621583874028374</v>
      </c>
      <c r="Z4077" s="42">
        <f t="shared" si="2998"/>
        <v>2.925328884786154</v>
      </c>
      <c r="AA4077" s="42">
        <f t="shared" si="2998"/>
        <v>2.8889572956519487</v>
      </c>
      <c r="AB4077" s="42">
        <f t="shared" si="2998"/>
        <v>2.8530379266093746</v>
      </c>
      <c r="AC4077" s="42">
        <f t="shared" si="2998"/>
        <v>2.8175651550552061</v>
      </c>
      <c r="AD4077" s="42">
        <f t="shared" si="2998"/>
        <v>2.7825334282940162</v>
      </c>
      <c r="AE4077" s="42">
        <f t="shared" si="2998"/>
        <v>2.7479372626688701</v>
      </c>
      <c r="AF4077" s="42">
        <f t="shared" si="2998"/>
        <v>2.7137712427030465</v>
      </c>
      <c r="AG4077" s="42">
        <f t="shared" si="2998"/>
        <v>2.6800300202521044</v>
      </c>
      <c r="AH4077" s="42">
        <f t="shared" si="2998"/>
        <v>2.6467083136669203</v>
      </c>
      <c r="AI4077" s="42">
        <f t="shared" si="2998"/>
        <v>2.6138009069670147</v>
      </c>
      <c r="AJ4077" s="42">
        <f t="shared" ref="AJ4077:BF4077" si="2999">AJ3381-AI3381</f>
        <v>2.5813026490237121</v>
      </c>
      <c r="AK4077" s="42">
        <f t="shared" si="2999"/>
        <v>2.5492084527542147</v>
      </c>
      <c r="AL4077" s="42">
        <f t="shared" si="2999"/>
        <v>2.5175132943249423</v>
      </c>
      <c r="AM4077" s="42">
        <f t="shared" si="2999"/>
        <v>2.4862122123655013</v>
      </c>
      <c r="AN4077" s="42">
        <f t="shared" si="2999"/>
        <v>2.4553003071917487</v>
      </c>
      <c r="AO4077" s="42">
        <f t="shared" si="2999"/>
        <v>2.4247727400390318</v>
      </c>
      <c r="AP4077" s="42">
        <f t="shared" si="2999"/>
        <v>2.3946247323045213</v>
      </c>
      <c r="AQ4077" s="42">
        <f t="shared" si="2999"/>
        <v>2.3648515647995509</v>
      </c>
      <c r="AR4077" s="42">
        <f t="shared" si="2999"/>
        <v>2.3354485770105384</v>
      </c>
      <c r="AS4077" s="42">
        <f t="shared" si="2999"/>
        <v>2.3064111663696849</v>
      </c>
      <c r="AT4077" s="42">
        <f t="shared" si="2999"/>
        <v>2.2777347875345413</v>
      </c>
      <c r="AU4077" s="42">
        <f t="shared" si="2999"/>
        <v>2.2494149516761581</v>
      </c>
      <c r="AV4077" s="42">
        <f t="shared" si="2999"/>
        <v>2.2214472257770126</v>
      </c>
      <c r="AW4077" s="42">
        <f t="shared" si="2999"/>
        <v>2.1938272319364955</v>
      </c>
      <c r="AX4077" s="42">
        <f t="shared" si="2999"/>
        <v>2.1665506466861189</v>
      </c>
      <c r="AY4077" s="42">
        <f t="shared" si="2999"/>
        <v>2.139613200312283</v>
      </c>
      <c r="AZ4077" s="42">
        <f t="shared" si="2999"/>
        <v>2.1130106761884235</v>
      </c>
      <c r="BA4077" s="42">
        <f t="shared" si="2999"/>
        <v>2.0867389101144909</v>
      </c>
      <c r="BB4077" s="42">
        <f t="shared" si="2999"/>
        <v>2.0607937896653539</v>
      </c>
      <c r="BC4077" s="42">
        <f t="shared" si="2999"/>
        <v>2.0351712535472188</v>
      </c>
      <c r="BD4077" s="42">
        <f t="shared" si="2999"/>
        <v>2.0098672909614379</v>
      </c>
      <c r="BE4077" s="42">
        <f t="shared" si="2999"/>
        <v>1.9848779409771282</v>
      </c>
      <c r="BF4077" s="42">
        <f t="shared" si="2999"/>
        <v>1.9601992919110103</v>
      </c>
    </row>
    <row r="4078" spans="1:58" x14ac:dyDescent="0.2">
      <c r="A4078" s="9" t="str">
        <f t="shared" si="2945"/>
        <v>Brazil</v>
      </c>
      <c r="D4078" s="42">
        <f t="shared" ref="D4078:AI4078" si="3000">D3382-C3382</f>
        <v>2.4553003071917487</v>
      </c>
      <c r="E4078" s="42">
        <f t="shared" si="3000"/>
        <v>2.4247727400390318</v>
      </c>
      <c r="F4078" s="42">
        <f t="shared" si="3000"/>
        <v>2.3946247323045213</v>
      </c>
      <c r="G4078" s="42">
        <f t="shared" si="3000"/>
        <v>2.3648515647995509</v>
      </c>
      <c r="H4078" s="42">
        <f t="shared" si="3000"/>
        <v>2.3354485770105384</v>
      </c>
      <c r="I4078" s="42">
        <f t="shared" si="3000"/>
        <v>2.3064111663696849</v>
      </c>
      <c r="J4078" s="42">
        <f t="shared" si="3000"/>
        <v>2.2777347875345413</v>
      </c>
      <c r="K4078" s="42">
        <f t="shared" si="3000"/>
        <v>2.2494149516761581</v>
      </c>
      <c r="L4078" s="42">
        <f t="shared" si="3000"/>
        <v>2.2214472257770126</v>
      </c>
      <c r="M4078" s="42">
        <f t="shared" si="3000"/>
        <v>2.1938272319364955</v>
      </c>
      <c r="N4078" s="42">
        <f t="shared" si="3000"/>
        <v>2.1665506466861189</v>
      </c>
      <c r="O4078" s="42">
        <f t="shared" si="3000"/>
        <v>2.139613200312283</v>
      </c>
      <c r="P4078" s="42">
        <f t="shared" si="3000"/>
        <v>2.1130106761884235</v>
      </c>
      <c r="Q4078" s="42">
        <f t="shared" si="3000"/>
        <v>2.0867389101144909</v>
      </c>
      <c r="R4078" s="42">
        <f t="shared" si="3000"/>
        <v>2.0607937896653539</v>
      </c>
      <c r="S4078" s="42">
        <f t="shared" si="3000"/>
        <v>2.0351712535472188</v>
      </c>
      <c r="T4078" s="42">
        <f t="shared" si="3000"/>
        <v>2.0098672909614379</v>
      </c>
      <c r="U4078" s="42">
        <f t="shared" si="3000"/>
        <v>1.9848779409771282</v>
      </c>
      <c r="V4078" s="42">
        <f t="shared" si="3000"/>
        <v>1.9601992919110103</v>
      </c>
      <c r="W4078" s="42">
        <f t="shared" si="3000"/>
        <v>1.9358274807149201</v>
      </c>
      <c r="X4078" s="42">
        <f t="shared" si="3000"/>
        <v>1.9117586923713361</v>
      </c>
      <c r="Y4078" s="42">
        <f t="shared" si="3000"/>
        <v>1.8879891592961826</v>
      </c>
      <c r="Z4078" s="42">
        <f t="shared" si="3000"/>
        <v>1.8645151607489652</v>
      </c>
      <c r="AA4078" s="42">
        <f t="shared" si="3000"/>
        <v>1.8413330222502964</v>
      </c>
      <c r="AB4078" s="42">
        <f t="shared" si="3000"/>
        <v>1.8184391150069814</v>
      </c>
      <c r="AC4078" s="42">
        <f t="shared" si="3000"/>
        <v>1.7958298553437544</v>
      </c>
      <c r="AD4078" s="42">
        <f t="shared" si="3000"/>
        <v>1.7735017041422907</v>
      </c>
      <c r="AE4078" s="42">
        <f t="shared" si="3000"/>
        <v>1.7514511662874384</v>
      </c>
      <c r="AF4078" s="42">
        <f t="shared" si="3000"/>
        <v>1.7296747901199296</v>
      </c>
      <c r="AG4078" s="42">
        <f t="shared" si="3000"/>
        <v>1.7081691668961412</v>
      </c>
      <c r="AH4078" s="42">
        <f t="shared" si="3000"/>
        <v>1.6869309302543911</v>
      </c>
      <c r="AI4078" s="42">
        <f t="shared" si="3000"/>
        <v>1.665956755688228</v>
      </c>
      <c r="AJ4078" s="42">
        <f t="shared" ref="AJ4078:BF4078" si="3001">AJ3382-AI3382</f>
        <v>1.6452433600258018</v>
      </c>
      <c r="AK4078" s="42">
        <f t="shared" si="3001"/>
        <v>1.6247875009162271</v>
      </c>
      <c r="AL4078" s="42">
        <f t="shared" si="3001"/>
        <v>1.6045859763214594</v>
      </c>
      <c r="AM4078" s="42">
        <f t="shared" si="3001"/>
        <v>1.5846356240158457</v>
      </c>
      <c r="AN4078" s="42">
        <f t="shared" si="3001"/>
        <v>1.5649333210906207</v>
      </c>
      <c r="AO4078" s="42">
        <f t="shared" si="3001"/>
        <v>1.5454759834650531</v>
      </c>
      <c r="AP4078" s="42">
        <f t="shared" si="3001"/>
        <v>1.5262605654039589</v>
      </c>
      <c r="AQ4078" s="42">
        <f t="shared" si="3001"/>
        <v>1.507284059040785</v>
      </c>
      <c r="AR4078" s="42">
        <f t="shared" si="3001"/>
        <v>1.4885434939067181</v>
      </c>
      <c r="AS4078" s="42">
        <f t="shared" si="3001"/>
        <v>1.4700359364658198</v>
      </c>
      <c r="AT4078" s="42">
        <f t="shared" si="3001"/>
        <v>1.451758489655731</v>
      </c>
      <c r="AU4078" s="42">
        <f t="shared" si="3001"/>
        <v>1.4337082924342894</v>
      </c>
      <c r="AV4078" s="42">
        <f t="shared" si="3001"/>
        <v>1.415882519331717</v>
      </c>
      <c r="AW4078" s="42">
        <f t="shared" si="3001"/>
        <v>1.3982783800080369</v>
      </c>
      <c r="AX4078" s="42">
        <f t="shared" si="3001"/>
        <v>1.3808931188166298</v>
      </c>
      <c r="AY4078" s="42">
        <f t="shared" si="3001"/>
        <v>1.3637240143726785</v>
      </c>
      <c r="AZ4078" s="42">
        <f t="shared" si="3001"/>
        <v>1.3467683791272975</v>
      </c>
      <c r="BA4078" s="42">
        <f t="shared" si="3001"/>
        <v>1.3300235589467775</v>
      </c>
      <c r="BB4078" s="42">
        <f t="shared" si="3001"/>
        <v>1.3134869326972876</v>
      </c>
      <c r="BC4078" s="42">
        <f t="shared" si="3001"/>
        <v>1.297155911834011</v>
      </c>
      <c r="BD4078" s="42">
        <f t="shared" si="3001"/>
        <v>1.2810279399968749</v>
      </c>
      <c r="BE4078" s="42">
        <f t="shared" si="3001"/>
        <v>1.2651004926095766</v>
      </c>
      <c r="BF4078" s="42">
        <f t="shared" si="3001"/>
        <v>1.2493710764848629</v>
      </c>
    </row>
    <row r="4079" spans="1:58" x14ac:dyDescent="0.2">
      <c r="A4079" s="9" t="str">
        <f t="shared" si="2945"/>
        <v>British Virgin Islands</v>
      </c>
      <c r="D4079" s="42">
        <f t="shared" ref="D4079:AI4079" si="3002">D3383-C3383</f>
        <v>2.3064111663696849</v>
      </c>
      <c r="E4079" s="42">
        <f t="shared" si="3002"/>
        <v>2.2777347875345413</v>
      </c>
      <c r="F4079" s="42">
        <f t="shared" si="3002"/>
        <v>2.2494149516761581</v>
      </c>
      <c r="G4079" s="42">
        <f t="shared" si="3002"/>
        <v>2.2214472257770126</v>
      </c>
      <c r="H4079" s="42">
        <f t="shared" si="3002"/>
        <v>2.1938272319364955</v>
      </c>
      <c r="I4079" s="42">
        <f t="shared" si="3002"/>
        <v>2.1665506466861189</v>
      </c>
      <c r="J4079" s="42">
        <f t="shared" si="3002"/>
        <v>2.139613200312283</v>
      </c>
      <c r="K4079" s="42">
        <f t="shared" si="3002"/>
        <v>2.1130106761884235</v>
      </c>
      <c r="L4079" s="42">
        <f t="shared" si="3002"/>
        <v>2.0867389101144909</v>
      </c>
      <c r="M4079" s="42">
        <f t="shared" si="3002"/>
        <v>2.0607937896653539</v>
      </c>
      <c r="N4079" s="42">
        <f t="shared" si="3002"/>
        <v>2.0351712535472188</v>
      </c>
      <c r="O4079" s="42">
        <f t="shared" si="3002"/>
        <v>2.0098672909614379</v>
      </c>
      <c r="P4079" s="42">
        <f t="shared" si="3002"/>
        <v>1.9848779409771282</v>
      </c>
      <c r="Q4079" s="42">
        <f t="shared" si="3002"/>
        <v>1.9601992919110103</v>
      </c>
      <c r="R4079" s="42">
        <f t="shared" si="3002"/>
        <v>1.9358274807149201</v>
      </c>
      <c r="S4079" s="42">
        <f t="shared" si="3002"/>
        <v>1.9117586923713361</v>
      </c>
      <c r="T4079" s="42">
        <f t="shared" si="3002"/>
        <v>1.8879891592961826</v>
      </c>
      <c r="U4079" s="42">
        <f t="shared" si="3002"/>
        <v>1.8645151607489652</v>
      </c>
      <c r="V4079" s="42">
        <f t="shared" si="3002"/>
        <v>1.8413330222502964</v>
      </c>
      <c r="W4079" s="42">
        <f t="shared" si="3002"/>
        <v>1.8184391150069814</v>
      </c>
      <c r="X4079" s="42">
        <f t="shared" si="3002"/>
        <v>1.7958298553437544</v>
      </c>
      <c r="Y4079" s="42">
        <f t="shared" si="3002"/>
        <v>1.7735017041422907</v>
      </c>
      <c r="Z4079" s="42">
        <f t="shared" si="3002"/>
        <v>1.7514511662874384</v>
      </c>
      <c r="AA4079" s="42">
        <f t="shared" si="3002"/>
        <v>1.7296747901199296</v>
      </c>
      <c r="AB4079" s="42">
        <f t="shared" si="3002"/>
        <v>1.7081691668961412</v>
      </c>
      <c r="AC4079" s="42">
        <f t="shared" si="3002"/>
        <v>1.6869309302543911</v>
      </c>
      <c r="AD4079" s="42">
        <f t="shared" si="3002"/>
        <v>1.665956755688228</v>
      </c>
      <c r="AE4079" s="42">
        <f t="shared" si="3002"/>
        <v>1.6452433600258018</v>
      </c>
      <c r="AF4079" s="42">
        <f t="shared" si="3002"/>
        <v>1.6247875009162271</v>
      </c>
      <c r="AG4079" s="42">
        <f t="shared" si="3002"/>
        <v>1.6045859763214594</v>
      </c>
      <c r="AH4079" s="42">
        <f t="shared" si="3002"/>
        <v>1.5846356240158457</v>
      </c>
      <c r="AI4079" s="42">
        <f t="shared" si="3002"/>
        <v>1.5649333210906207</v>
      </c>
      <c r="AJ4079" s="42">
        <f t="shared" ref="AJ4079:BF4079" si="3003">AJ3383-AI3383</f>
        <v>1.5454759834650531</v>
      </c>
      <c r="AK4079" s="42">
        <f t="shared" si="3003"/>
        <v>1.5262605654039589</v>
      </c>
      <c r="AL4079" s="42">
        <f t="shared" si="3003"/>
        <v>1.507284059040785</v>
      </c>
      <c r="AM4079" s="42">
        <f t="shared" si="3003"/>
        <v>1.4885434939067181</v>
      </c>
      <c r="AN4079" s="42">
        <f t="shared" si="3003"/>
        <v>1.4700359364658198</v>
      </c>
      <c r="AO4079" s="42">
        <f t="shared" si="3003"/>
        <v>1.451758489655731</v>
      </c>
      <c r="AP4079" s="42">
        <f t="shared" si="3003"/>
        <v>1.4337082924342894</v>
      </c>
      <c r="AQ4079" s="42">
        <f t="shared" si="3003"/>
        <v>1.415882519331717</v>
      </c>
      <c r="AR4079" s="42">
        <f t="shared" si="3003"/>
        <v>1.3982783800080369</v>
      </c>
      <c r="AS4079" s="42">
        <f t="shared" si="3003"/>
        <v>1.3808931188166298</v>
      </c>
      <c r="AT4079" s="42">
        <f t="shared" si="3003"/>
        <v>1.3637240143726785</v>
      </c>
      <c r="AU4079" s="42">
        <f t="shared" si="3003"/>
        <v>1.3467683791272975</v>
      </c>
      <c r="AV4079" s="42">
        <f t="shared" si="3003"/>
        <v>1.3300235589467775</v>
      </c>
      <c r="AW4079" s="42">
        <f t="shared" si="3003"/>
        <v>1.3134869326972876</v>
      </c>
      <c r="AX4079" s="42">
        <f t="shared" si="3003"/>
        <v>1.297155911834011</v>
      </c>
      <c r="AY4079" s="42">
        <f t="shared" si="3003"/>
        <v>1.2810279399968749</v>
      </c>
      <c r="AZ4079" s="42">
        <f t="shared" si="3003"/>
        <v>1.2651004926095766</v>
      </c>
      <c r="BA4079" s="42">
        <f t="shared" si="3003"/>
        <v>1.2493710764848629</v>
      </c>
      <c r="BB4079" s="42">
        <f t="shared" si="3003"/>
        <v>1.2338372294339024</v>
      </c>
      <c r="BC4079" s="42">
        <f t="shared" si="3003"/>
        <v>1.2184965198812279</v>
      </c>
      <c r="BD4079" s="42">
        <f t="shared" si="3003"/>
        <v>1.2033465464839992</v>
      </c>
      <c r="BE4079" s="42">
        <f t="shared" si="3003"/>
        <v>1.1883849377560409</v>
      </c>
      <c r="BF4079" s="42">
        <f t="shared" si="3003"/>
        <v>1.1736093516966548</v>
      </c>
    </row>
    <row r="4080" spans="1:58" x14ac:dyDescent="0.2">
      <c r="A4080" s="9" t="str">
        <f t="shared" si="2945"/>
        <v>Brunei Darussalam</v>
      </c>
      <c r="D4080" s="42">
        <f t="shared" ref="D4080:AI4080" si="3004">D3384-C3384</f>
        <v>0.72953751011118584</v>
      </c>
      <c r="E4080" s="42">
        <f t="shared" si="3004"/>
        <v>0.72046692706885551</v>
      </c>
      <c r="F4080" s="42">
        <f t="shared" si="3004"/>
        <v>0.71150912160896951</v>
      </c>
      <c r="G4080" s="42">
        <f t="shared" si="3004"/>
        <v>0.70266269153023586</v>
      </c>
      <c r="H4080" s="42">
        <f t="shared" si="3004"/>
        <v>0.69392625206558023</v>
      </c>
      <c r="I4080" s="42">
        <f t="shared" si="3004"/>
        <v>0.68529843566489035</v>
      </c>
      <c r="J4080" s="42">
        <f t="shared" si="3004"/>
        <v>0.67677789178139847</v>
      </c>
      <c r="K4080" s="42">
        <f t="shared" si="3004"/>
        <v>0.66836328666033751</v>
      </c>
      <c r="L4080" s="42">
        <f t="shared" si="3004"/>
        <v>0.66005330312952992</v>
      </c>
      <c r="M4080" s="42">
        <f t="shared" si="3004"/>
        <v>0.65184664039395557</v>
      </c>
      <c r="N4080" s="42">
        <f t="shared" si="3004"/>
        <v>0.64374201383168383</v>
      </c>
      <c r="O4080" s="42">
        <f t="shared" si="3004"/>
        <v>0.63573815479298901</v>
      </c>
      <c r="P4080" s="42">
        <f t="shared" si="3004"/>
        <v>0.62783381040173936</v>
      </c>
      <c r="Q4080" s="42">
        <f t="shared" si="3004"/>
        <v>0.62002774335905997</v>
      </c>
      <c r="R4080" s="42">
        <f t="shared" si="3004"/>
        <v>0.61231873175006513</v>
      </c>
      <c r="S4080" s="42">
        <f t="shared" si="3004"/>
        <v>0.60470556885195492</v>
      </c>
      <c r="T4080" s="42">
        <f t="shared" si="3004"/>
        <v>0.59718706294586354</v>
      </c>
      <c r="U4080" s="42">
        <f t="shared" si="3004"/>
        <v>0.58976203712984443</v>
      </c>
      <c r="V4080" s="42">
        <f t="shared" si="3004"/>
        <v>0.58242932913492496</v>
      </c>
      <c r="W4080" s="42">
        <f t="shared" si="3004"/>
        <v>0.57518779114263907</v>
      </c>
      <c r="X4080" s="42">
        <f t="shared" si="3004"/>
        <v>0.56803628960608421</v>
      </c>
      <c r="Y4080" s="42">
        <f t="shared" si="3004"/>
        <v>0.56097370507200139</v>
      </c>
      <c r="Z4080" s="42">
        <f t="shared" si="3004"/>
        <v>0.55399893200558381</v>
      </c>
      <c r="AA4080" s="42">
        <f t="shared" si="3004"/>
        <v>0.54711087861767282</v>
      </c>
      <c r="AB4080" s="42">
        <f t="shared" si="3004"/>
        <v>0.5403084666935456</v>
      </c>
      <c r="AC4080" s="42">
        <f t="shared" si="3004"/>
        <v>0.53359063142431751</v>
      </c>
      <c r="AD4080" s="42">
        <f t="shared" si="3004"/>
        <v>0.52695632124027725</v>
      </c>
      <c r="AE4080" s="42">
        <f t="shared" si="3004"/>
        <v>0.5204044976461546</v>
      </c>
      <c r="AF4080" s="42">
        <f t="shared" si="3004"/>
        <v>0.51393413505877561</v>
      </c>
      <c r="AG4080" s="42">
        <f t="shared" si="3004"/>
        <v>0.50754422064619575</v>
      </c>
      <c r="AH4080" s="42">
        <f t="shared" si="3004"/>
        <v>0.50123375416956151</v>
      </c>
      <c r="AI4080" s="42">
        <f t="shared" si="3004"/>
        <v>0.49500174782599515</v>
      </c>
      <c r="AJ4080" s="42">
        <f t="shared" ref="AJ4080:BF4080" si="3005">AJ3384-AI3384</f>
        <v>0.48884722609477649</v>
      </c>
      <c r="AK4080" s="42">
        <f t="shared" si="3005"/>
        <v>0.48276922558363822</v>
      </c>
      <c r="AL4080" s="42">
        <f t="shared" si="3005"/>
        <v>0.47676679487881302</v>
      </c>
      <c r="AM4080" s="42">
        <f t="shared" si="3005"/>
        <v>0.4708389943958764</v>
      </c>
      <c r="AN4080" s="42">
        <f t="shared" si="3005"/>
        <v>0.4649848962321812</v>
      </c>
      <c r="AO4080" s="42">
        <f t="shared" si="3005"/>
        <v>0.45920358402236161</v>
      </c>
      <c r="AP4080" s="42">
        <f t="shared" si="3005"/>
        <v>0.45349415279440564</v>
      </c>
      <c r="AQ4080" s="42">
        <f t="shared" si="3005"/>
        <v>0.4478557088280013</v>
      </c>
      <c r="AR4080" s="42">
        <f t="shared" si="3005"/>
        <v>0.44228736951481551</v>
      </c>
      <c r="AS4080" s="42">
        <f t="shared" si="3005"/>
        <v>0.43678826322059194</v>
      </c>
      <c r="AT4080" s="42">
        <f t="shared" si="3005"/>
        <v>0.43135752914781733</v>
      </c>
      <c r="AU4080" s="42">
        <f t="shared" si="3005"/>
        <v>0.42599431720213943</v>
      </c>
      <c r="AV4080" s="42">
        <f t="shared" si="3005"/>
        <v>0.42069778785821654</v>
      </c>
      <c r="AW4080" s="42">
        <f t="shared" si="3005"/>
        <v>0.41546711202920505</v>
      </c>
      <c r="AX4080" s="42">
        <f t="shared" si="3005"/>
        <v>0.4103014709363606</v>
      </c>
      <c r="AY4080" s="42">
        <f t="shared" si="3005"/>
        <v>0.40520005598102671</v>
      </c>
      <c r="AZ4080" s="42">
        <f t="shared" si="3005"/>
        <v>0.4001620686183287</v>
      </c>
      <c r="BA4080" s="42">
        <f t="shared" si="3005"/>
        <v>0.39518672023177714</v>
      </c>
      <c r="BB4080" s="42">
        <f t="shared" si="3005"/>
        <v>0.39027323201025865</v>
      </c>
      <c r="BC4080" s="42">
        <f t="shared" si="3005"/>
        <v>0.38542083482559519</v>
      </c>
      <c r="BD4080" s="42">
        <f t="shared" si="3005"/>
        <v>0.38062876911260446</v>
      </c>
      <c r="BE4080" s="42">
        <f t="shared" si="3005"/>
        <v>0.37589628474995607</v>
      </c>
      <c r="BF4080" s="42">
        <f t="shared" si="3005"/>
        <v>0.37122264094296042</v>
      </c>
    </row>
    <row r="4081" spans="1:58" x14ac:dyDescent="0.2">
      <c r="A4081" s="9" t="str">
        <f t="shared" si="2945"/>
        <v>Bulgaria</v>
      </c>
      <c r="D4081" s="42">
        <f t="shared" ref="D4081:AI4081" si="3006">D3385-C3385</f>
        <v>1.2184965198812279</v>
      </c>
      <c r="E4081" s="42">
        <f t="shared" si="3006"/>
        <v>1.2033465464839992</v>
      </c>
      <c r="F4081" s="42">
        <f t="shared" si="3006"/>
        <v>1.1883849377560409</v>
      </c>
      <c r="G4081" s="42">
        <f t="shared" si="3006"/>
        <v>1.1736093516966548</v>
      </c>
      <c r="H4081" s="42">
        <f t="shared" si="3006"/>
        <v>1.159017475423866</v>
      </c>
      <c r="I4081" s="42">
        <f t="shared" si="3006"/>
        <v>1.1446070248127853</v>
      </c>
      <c r="J4081" s="42">
        <f t="shared" si="3006"/>
        <v>1.1303757441376092</v>
      </c>
      <c r="K4081" s="42">
        <f t="shared" si="3006"/>
        <v>1.1163214057188497</v>
      </c>
      <c r="L4081" s="42">
        <f t="shared" si="3006"/>
        <v>1.1024418095744295</v>
      </c>
      <c r="M4081" s="42">
        <f t="shared" si="3006"/>
        <v>1.0887347830753242</v>
      </c>
      <c r="N4081" s="42">
        <f t="shared" si="3006"/>
        <v>1.0751981806057529</v>
      </c>
      <c r="O4081" s="42">
        <f t="shared" si="3006"/>
        <v>1.061829883226892</v>
      </c>
      <c r="P4081" s="42">
        <f t="shared" si="3006"/>
        <v>1.0486277983454784</v>
      </c>
      <c r="Q4081" s="42">
        <f t="shared" si="3006"/>
        <v>1.0355898593860502</v>
      </c>
      <c r="R4081" s="42">
        <f t="shared" si="3006"/>
        <v>1.0227140254677352</v>
      </c>
      <c r="S4081" s="42">
        <f t="shared" si="3006"/>
        <v>1.0099982810843358</v>
      </c>
      <c r="T4081" s="42">
        <f t="shared" si="3006"/>
        <v>0.99744063578953046</v>
      </c>
      <c r="U4081" s="42">
        <f t="shared" si="3006"/>
        <v>0.98503912388457593</v>
      </c>
      <c r="V4081" s="42">
        <f t="shared" si="3006"/>
        <v>0.97279180411089783</v>
      </c>
      <c r="W4081" s="42">
        <f t="shared" si="3006"/>
        <v>0.96069675934654697</v>
      </c>
      <c r="X4081" s="42">
        <f t="shared" si="3006"/>
        <v>0.94875209630527024</v>
      </c>
      <c r="Y4081" s="42">
        <f t="shared" si="3006"/>
        <v>0.93695594524126591</v>
      </c>
      <c r="Z4081" s="42">
        <f t="shared" si="3006"/>
        <v>0.9253064596554168</v>
      </c>
      <c r="AA4081" s="42">
        <f t="shared" si="3006"/>
        <v>0.91380181600698052</v>
      </c>
      <c r="AB4081" s="42">
        <f t="shared" si="3006"/>
        <v>0.90244021342800806</v>
      </c>
      <c r="AC4081" s="42">
        <f t="shared" si="3006"/>
        <v>0.89121987344105946</v>
      </c>
      <c r="AD4081" s="42">
        <f t="shared" si="3006"/>
        <v>0.88013903968123941</v>
      </c>
      <c r="AE4081" s="42">
        <f t="shared" si="3006"/>
        <v>0.86919597762118883</v>
      </c>
      <c r="AF4081" s="42">
        <f t="shared" si="3006"/>
        <v>0.85838897429948702</v>
      </c>
      <c r="AG4081" s="42">
        <f t="shared" si="3006"/>
        <v>0.84771633805235069</v>
      </c>
      <c r="AH4081" s="42">
        <f t="shared" si="3006"/>
        <v>0.83717639824919843</v>
      </c>
      <c r="AI4081" s="42">
        <f t="shared" si="3006"/>
        <v>0.82676750503094354</v>
      </c>
      <c r="AJ4081" s="42">
        <f t="shared" ref="AJ4081:BF4081" si="3007">AJ3385-AI3385</f>
        <v>0.81648802905181128</v>
      </c>
      <c r="AK4081" s="42">
        <f t="shared" si="3007"/>
        <v>0.80633636122388452</v>
      </c>
      <c r="AL4081" s="42">
        <f t="shared" si="3007"/>
        <v>0.79631091246596952</v>
      </c>
      <c r="AM4081" s="42">
        <f t="shared" si="3007"/>
        <v>0.78641011345439438</v>
      </c>
      <c r="AN4081" s="42">
        <f t="shared" si="3007"/>
        <v>0.7766324143771044</v>
      </c>
      <c r="AO4081" s="42">
        <f t="shared" si="3007"/>
        <v>0.76697628469162282</v>
      </c>
      <c r="AP4081" s="42">
        <f t="shared" si="3007"/>
        <v>0.75744021288528529</v>
      </c>
      <c r="AQ4081" s="42">
        <f t="shared" si="3007"/>
        <v>0.74802270623843015</v>
      </c>
      <c r="AR4081" s="42">
        <f t="shared" si="3007"/>
        <v>0.73872229059088568</v>
      </c>
      <c r="AS4081" s="42">
        <f t="shared" si="3007"/>
        <v>0.72953751011118584</v>
      </c>
      <c r="AT4081" s="42">
        <f t="shared" si="3007"/>
        <v>0.72046692706885551</v>
      </c>
      <c r="AU4081" s="42">
        <f t="shared" si="3007"/>
        <v>0.71150912160896951</v>
      </c>
      <c r="AV4081" s="42">
        <f t="shared" si="3007"/>
        <v>0.70266269153023586</v>
      </c>
      <c r="AW4081" s="42">
        <f t="shared" si="3007"/>
        <v>0.69392625206558023</v>
      </c>
      <c r="AX4081" s="42">
        <f t="shared" si="3007"/>
        <v>0.68529843566489035</v>
      </c>
      <c r="AY4081" s="42">
        <f t="shared" si="3007"/>
        <v>0.67677789178139847</v>
      </c>
      <c r="AZ4081" s="42">
        <f t="shared" si="3007"/>
        <v>0.66836328666033751</v>
      </c>
      <c r="BA4081" s="42">
        <f t="shared" si="3007"/>
        <v>0.66005330312952992</v>
      </c>
      <c r="BB4081" s="42">
        <f t="shared" si="3007"/>
        <v>0.65184664039395557</v>
      </c>
      <c r="BC4081" s="42">
        <f t="shared" si="3007"/>
        <v>0.64374201383168383</v>
      </c>
      <c r="BD4081" s="42">
        <f t="shared" si="3007"/>
        <v>0.63573815479298901</v>
      </c>
      <c r="BE4081" s="42">
        <f t="shared" si="3007"/>
        <v>0.62783381040173936</v>
      </c>
      <c r="BF4081" s="42">
        <f t="shared" si="3007"/>
        <v>0.62002774335905997</v>
      </c>
    </row>
    <row r="4082" spans="1:58" x14ac:dyDescent="0.2">
      <c r="A4082" s="9" t="str">
        <f t="shared" si="2945"/>
        <v>Burkina Faso</v>
      </c>
      <c r="D4082" s="42">
        <f t="shared" ref="D4082:AI4082" si="3008">D3386-C3386</f>
        <v>4.8252274379982509</v>
      </c>
      <c r="E4082" s="42">
        <f t="shared" si="3008"/>
        <v>4.7652337768524831</v>
      </c>
      <c r="F4082" s="42">
        <f t="shared" si="3008"/>
        <v>4.7059860368935915</v>
      </c>
      <c r="G4082" s="42">
        <f t="shared" si="3008"/>
        <v>4.6474749438348795</v>
      </c>
      <c r="H4082" s="42">
        <f t="shared" si="3008"/>
        <v>4.589691338699879</v>
      </c>
      <c r="I4082" s="42">
        <f t="shared" si="3008"/>
        <v>4.5326261763887032</v>
      </c>
      <c r="J4082" s="42">
        <f t="shared" si="3008"/>
        <v>4.4762705242623042</v>
      </c>
      <c r="K4082" s="42">
        <f t="shared" si="3008"/>
        <v>4.4206155607439541</v>
      </c>
      <c r="L4082" s="42">
        <f t="shared" si="3008"/>
        <v>4.3656525739386893</v>
      </c>
      <c r="M4082" s="42">
        <f t="shared" si="3008"/>
        <v>4.3113729602694093</v>
      </c>
      <c r="N4082" s="42">
        <f t="shared" si="3008"/>
        <v>4.2577682231300855</v>
      </c>
      <c r="O4082" s="42">
        <f t="shared" si="3008"/>
        <v>4.204829971555796</v>
      </c>
      <c r="P4082" s="42">
        <f t="shared" si="3008"/>
        <v>4.1525499189094717</v>
      </c>
      <c r="Q4082" s="42">
        <f t="shared" si="3008"/>
        <v>4.100919881584332</v>
      </c>
      <c r="R4082" s="42">
        <f t="shared" si="3008"/>
        <v>4.0499317777233159</v>
      </c>
      <c r="S4082" s="42">
        <f t="shared" si="3008"/>
        <v>3.9995776259536342</v>
      </c>
      <c r="T4082" s="42">
        <f t="shared" si="3008"/>
        <v>3.9498495441376349</v>
      </c>
      <c r="U4082" s="42">
        <f t="shared" si="3008"/>
        <v>3.9007397481388466</v>
      </c>
      <c r="V4082" s="42">
        <f t="shared" si="3008"/>
        <v>3.8522405506036534</v>
      </c>
      <c r="W4082" s="42">
        <f t="shared" si="3008"/>
        <v>3.8043443597578062</v>
      </c>
      <c r="X4082" s="42">
        <f t="shared" si="3008"/>
        <v>3.7570436782181673</v>
      </c>
      <c r="Y4082" s="42">
        <f t="shared" si="3008"/>
        <v>3.7103311018189515</v>
      </c>
      <c r="Z4082" s="42">
        <f t="shared" si="3008"/>
        <v>3.6641993184530293</v>
      </c>
      <c r="AA4082" s="42">
        <f t="shared" si="3008"/>
        <v>3.6186411069269298</v>
      </c>
      <c r="AB4082" s="42">
        <f t="shared" si="3008"/>
        <v>3.5736493358307939</v>
      </c>
      <c r="AC4082" s="42">
        <f t="shared" si="3008"/>
        <v>3.5292169624219696</v>
      </c>
      <c r="AD4082" s="42">
        <f t="shared" si="3008"/>
        <v>3.4853370315225334</v>
      </c>
      <c r="AE4082" s="42">
        <f t="shared" si="3008"/>
        <v>3.4420026744305687</v>
      </c>
      <c r="AF4082" s="42">
        <f t="shared" si="3008"/>
        <v>3.3992071078451431</v>
      </c>
      <c r="AG4082" s="42">
        <f t="shared" si="3008"/>
        <v>3.3569436328043025</v>
      </c>
      <c r="AH4082" s="42">
        <f t="shared" si="3008"/>
        <v>3.315205633636424</v>
      </c>
      <c r="AI4082" s="42">
        <f t="shared" si="3008"/>
        <v>3.2739865769248695</v>
      </c>
      <c r="AJ4082" s="42">
        <f t="shared" ref="AJ4082:BF4082" si="3009">AJ3386-AI3386</f>
        <v>3.233280010485089</v>
      </c>
      <c r="AK4082" s="42">
        <f t="shared" si="3009"/>
        <v>3.1930795623547397</v>
      </c>
      <c r="AL4082" s="42">
        <f t="shared" si="3009"/>
        <v>3.1533789397961414</v>
      </c>
      <c r="AM4082" s="42">
        <f t="shared" si="3009"/>
        <v>3.1141719283113503</v>
      </c>
      <c r="AN4082" s="42">
        <f t="shared" si="3009"/>
        <v>3.0754523906693407</v>
      </c>
      <c r="AO4082" s="42">
        <f t="shared" si="3009"/>
        <v>3.0372142659453516</v>
      </c>
      <c r="AP4082" s="42">
        <f t="shared" si="3009"/>
        <v>2.9994515685721126</v>
      </c>
      <c r="AQ4082" s="42">
        <f t="shared" si="3009"/>
        <v>2.9621583874028374</v>
      </c>
      <c r="AR4082" s="42">
        <f t="shared" si="3009"/>
        <v>2.925328884786154</v>
      </c>
      <c r="AS4082" s="42">
        <f t="shared" si="3009"/>
        <v>2.8889572956519487</v>
      </c>
      <c r="AT4082" s="42">
        <f t="shared" si="3009"/>
        <v>2.8530379266093746</v>
      </c>
      <c r="AU4082" s="42">
        <f t="shared" si="3009"/>
        <v>2.8175651550552061</v>
      </c>
      <c r="AV4082" s="42">
        <f t="shared" si="3009"/>
        <v>2.7825334282940162</v>
      </c>
      <c r="AW4082" s="42">
        <f t="shared" si="3009"/>
        <v>2.7479372626688701</v>
      </c>
      <c r="AX4082" s="42">
        <f t="shared" si="3009"/>
        <v>2.7137712427030465</v>
      </c>
      <c r="AY4082" s="42">
        <f t="shared" si="3009"/>
        <v>2.6800300202521044</v>
      </c>
      <c r="AZ4082" s="42">
        <f t="shared" si="3009"/>
        <v>2.6467083136669203</v>
      </c>
      <c r="BA4082" s="42">
        <f t="shared" si="3009"/>
        <v>2.6138009069670147</v>
      </c>
      <c r="BB4082" s="42">
        <f t="shared" si="3009"/>
        <v>2.5813026490237121</v>
      </c>
      <c r="BC4082" s="42">
        <f t="shared" si="3009"/>
        <v>2.5492084527542147</v>
      </c>
      <c r="BD4082" s="42">
        <f t="shared" si="3009"/>
        <v>2.5175132943249423</v>
      </c>
      <c r="BE4082" s="42">
        <f t="shared" si="3009"/>
        <v>2.4862122123655013</v>
      </c>
      <c r="BF4082" s="42">
        <f t="shared" si="3009"/>
        <v>2.4553003071917487</v>
      </c>
    </row>
    <row r="4083" spans="1:58" x14ac:dyDescent="0.2">
      <c r="A4083" s="9" t="str">
        <f t="shared" si="2945"/>
        <v>Burundi</v>
      </c>
      <c r="D4083" s="42">
        <f t="shared" ref="D4083:AI4083" si="3010">D3387-C3387</f>
        <v>4.589691338699879</v>
      </c>
      <c r="E4083" s="42">
        <f t="shared" si="3010"/>
        <v>4.5326261763887032</v>
      </c>
      <c r="F4083" s="42">
        <f t="shared" si="3010"/>
        <v>4.4762705242623042</v>
      </c>
      <c r="G4083" s="42">
        <f t="shared" si="3010"/>
        <v>4.4206155607439541</v>
      </c>
      <c r="H4083" s="42">
        <f t="shared" si="3010"/>
        <v>4.3656525739386893</v>
      </c>
      <c r="I4083" s="42">
        <f t="shared" si="3010"/>
        <v>4.3113729602694093</v>
      </c>
      <c r="J4083" s="42">
        <f t="shared" si="3010"/>
        <v>4.2577682231300855</v>
      </c>
      <c r="K4083" s="42">
        <f t="shared" si="3010"/>
        <v>4.204829971555796</v>
      </c>
      <c r="L4083" s="42">
        <f t="shared" si="3010"/>
        <v>4.1525499189094717</v>
      </c>
      <c r="M4083" s="42">
        <f t="shared" si="3010"/>
        <v>4.100919881584332</v>
      </c>
      <c r="N4083" s="42">
        <f t="shared" si="3010"/>
        <v>4.0499317777233159</v>
      </c>
      <c r="O4083" s="42">
        <f t="shared" si="3010"/>
        <v>3.9995776259536342</v>
      </c>
      <c r="P4083" s="42">
        <f t="shared" si="3010"/>
        <v>3.9498495441376349</v>
      </c>
      <c r="Q4083" s="42">
        <f t="shared" si="3010"/>
        <v>3.9007397481388466</v>
      </c>
      <c r="R4083" s="42">
        <f t="shared" si="3010"/>
        <v>3.8522405506036534</v>
      </c>
      <c r="S4083" s="42">
        <f t="shared" si="3010"/>
        <v>3.8043443597578062</v>
      </c>
      <c r="T4083" s="42">
        <f t="shared" si="3010"/>
        <v>3.7570436782181673</v>
      </c>
      <c r="U4083" s="42">
        <f t="shared" si="3010"/>
        <v>3.7103311018189515</v>
      </c>
      <c r="V4083" s="42">
        <f t="shared" si="3010"/>
        <v>3.6641993184530293</v>
      </c>
      <c r="W4083" s="42">
        <f t="shared" si="3010"/>
        <v>3.6186411069269298</v>
      </c>
      <c r="X4083" s="42">
        <f t="shared" si="3010"/>
        <v>3.5736493358307939</v>
      </c>
      <c r="Y4083" s="42">
        <f t="shared" si="3010"/>
        <v>3.5292169624219696</v>
      </c>
      <c r="Z4083" s="42">
        <f t="shared" si="3010"/>
        <v>3.4853370315225334</v>
      </c>
      <c r="AA4083" s="42">
        <f t="shared" si="3010"/>
        <v>3.4420026744305687</v>
      </c>
      <c r="AB4083" s="42">
        <f t="shared" si="3010"/>
        <v>3.3992071078451431</v>
      </c>
      <c r="AC4083" s="42">
        <f t="shared" si="3010"/>
        <v>3.3569436328043025</v>
      </c>
      <c r="AD4083" s="42">
        <f t="shared" si="3010"/>
        <v>3.315205633636424</v>
      </c>
      <c r="AE4083" s="42">
        <f t="shared" si="3010"/>
        <v>3.2739865769248695</v>
      </c>
      <c r="AF4083" s="42">
        <f t="shared" si="3010"/>
        <v>3.233280010485089</v>
      </c>
      <c r="AG4083" s="42">
        <f t="shared" si="3010"/>
        <v>3.1930795623547397</v>
      </c>
      <c r="AH4083" s="42">
        <f t="shared" si="3010"/>
        <v>3.1533789397961414</v>
      </c>
      <c r="AI4083" s="42">
        <f t="shared" si="3010"/>
        <v>3.1141719283113503</v>
      </c>
      <c r="AJ4083" s="42">
        <f t="shared" ref="AJ4083:BF4083" si="3011">AJ3387-AI3387</f>
        <v>3.0754523906693407</v>
      </c>
      <c r="AK4083" s="42">
        <f t="shared" si="3011"/>
        <v>3.0372142659453516</v>
      </c>
      <c r="AL4083" s="42">
        <f t="shared" si="3011"/>
        <v>2.9994515685721126</v>
      </c>
      <c r="AM4083" s="42">
        <f t="shared" si="3011"/>
        <v>2.9621583874028374</v>
      </c>
      <c r="AN4083" s="42">
        <f t="shared" si="3011"/>
        <v>2.925328884786154</v>
      </c>
      <c r="AO4083" s="42">
        <f t="shared" si="3011"/>
        <v>2.8889572956519487</v>
      </c>
      <c r="AP4083" s="42">
        <f t="shared" si="3011"/>
        <v>2.8530379266093746</v>
      </c>
      <c r="AQ4083" s="42">
        <f t="shared" si="3011"/>
        <v>2.8175651550552061</v>
      </c>
      <c r="AR4083" s="42">
        <f t="shared" si="3011"/>
        <v>2.7825334282940162</v>
      </c>
      <c r="AS4083" s="42">
        <f t="shared" si="3011"/>
        <v>2.7479372626688701</v>
      </c>
      <c r="AT4083" s="42">
        <f t="shared" si="3011"/>
        <v>2.7137712427030465</v>
      </c>
      <c r="AU4083" s="42">
        <f t="shared" si="3011"/>
        <v>2.6800300202521044</v>
      </c>
      <c r="AV4083" s="42">
        <f t="shared" si="3011"/>
        <v>2.6467083136669203</v>
      </c>
      <c r="AW4083" s="42">
        <f t="shared" si="3011"/>
        <v>2.6138009069670147</v>
      </c>
      <c r="AX4083" s="42">
        <f t="shared" si="3011"/>
        <v>2.5813026490237121</v>
      </c>
      <c r="AY4083" s="42">
        <f t="shared" si="3011"/>
        <v>2.5492084527542147</v>
      </c>
      <c r="AZ4083" s="42">
        <f t="shared" si="3011"/>
        <v>2.5175132943249423</v>
      </c>
      <c r="BA4083" s="42">
        <f t="shared" si="3011"/>
        <v>2.4862122123655013</v>
      </c>
      <c r="BB4083" s="42">
        <f t="shared" si="3011"/>
        <v>2.4553003071917487</v>
      </c>
      <c r="BC4083" s="42">
        <f t="shared" si="3011"/>
        <v>2.4247727400390318</v>
      </c>
      <c r="BD4083" s="42">
        <f t="shared" si="3011"/>
        <v>2.3946247323045213</v>
      </c>
      <c r="BE4083" s="42">
        <f t="shared" si="3011"/>
        <v>2.3648515647995509</v>
      </c>
      <c r="BF4083" s="42">
        <f t="shared" si="3011"/>
        <v>2.3354485770105384</v>
      </c>
    </row>
    <row r="4084" spans="1:58" x14ac:dyDescent="0.2">
      <c r="A4084" s="9" t="str">
        <f t="shared" si="2945"/>
        <v>Cabo Verde</v>
      </c>
      <c r="D4084" s="42">
        <f t="shared" ref="D4084:AI4084" si="3012">D3388-C3388</f>
        <v>3.9007397481388466</v>
      </c>
      <c r="E4084" s="42">
        <f t="shared" si="3012"/>
        <v>3.8522405506036534</v>
      </c>
      <c r="F4084" s="42">
        <f t="shared" si="3012"/>
        <v>3.8043443597578062</v>
      </c>
      <c r="G4084" s="42">
        <f t="shared" si="3012"/>
        <v>3.7570436782181673</v>
      </c>
      <c r="H4084" s="42">
        <f t="shared" si="3012"/>
        <v>3.7103311018189515</v>
      </c>
      <c r="I4084" s="42">
        <f t="shared" si="3012"/>
        <v>3.6641993184530293</v>
      </c>
      <c r="J4084" s="42">
        <f t="shared" si="3012"/>
        <v>3.6186411069269298</v>
      </c>
      <c r="K4084" s="42">
        <f t="shared" si="3012"/>
        <v>3.5736493358307939</v>
      </c>
      <c r="L4084" s="42">
        <f t="shared" si="3012"/>
        <v>3.5292169624219696</v>
      </c>
      <c r="M4084" s="42">
        <f t="shared" si="3012"/>
        <v>3.4853370315225334</v>
      </c>
      <c r="N4084" s="42">
        <f t="shared" si="3012"/>
        <v>3.4420026744305687</v>
      </c>
      <c r="O4084" s="42">
        <f t="shared" si="3012"/>
        <v>3.3992071078451431</v>
      </c>
      <c r="P4084" s="42">
        <f t="shared" si="3012"/>
        <v>3.3569436328043025</v>
      </c>
      <c r="Q4084" s="42">
        <f t="shared" si="3012"/>
        <v>3.315205633636424</v>
      </c>
      <c r="R4084" s="42">
        <f t="shared" si="3012"/>
        <v>3.2739865769248695</v>
      </c>
      <c r="S4084" s="42">
        <f t="shared" si="3012"/>
        <v>3.233280010485089</v>
      </c>
      <c r="T4084" s="42">
        <f t="shared" si="3012"/>
        <v>3.1930795623547397</v>
      </c>
      <c r="U4084" s="42">
        <f t="shared" si="3012"/>
        <v>3.1533789397961414</v>
      </c>
      <c r="V4084" s="42">
        <f t="shared" si="3012"/>
        <v>3.1141719283113503</v>
      </c>
      <c r="W4084" s="42">
        <f t="shared" si="3012"/>
        <v>3.0754523906693407</v>
      </c>
      <c r="X4084" s="42">
        <f t="shared" si="3012"/>
        <v>3.0372142659453516</v>
      </c>
      <c r="Y4084" s="42">
        <f t="shared" si="3012"/>
        <v>2.9994515685721126</v>
      </c>
      <c r="Z4084" s="42">
        <f t="shared" si="3012"/>
        <v>2.9621583874028374</v>
      </c>
      <c r="AA4084" s="42">
        <f t="shared" si="3012"/>
        <v>2.925328884786154</v>
      </c>
      <c r="AB4084" s="42">
        <f t="shared" si="3012"/>
        <v>2.8889572956519487</v>
      </c>
      <c r="AC4084" s="42">
        <f t="shared" si="3012"/>
        <v>2.8530379266093746</v>
      </c>
      <c r="AD4084" s="42">
        <f t="shared" si="3012"/>
        <v>2.8175651550552061</v>
      </c>
      <c r="AE4084" s="42">
        <f t="shared" si="3012"/>
        <v>2.7825334282940162</v>
      </c>
      <c r="AF4084" s="42">
        <f t="shared" si="3012"/>
        <v>2.7479372626688701</v>
      </c>
      <c r="AG4084" s="42">
        <f t="shared" si="3012"/>
        <v>2.7137712427030465</v>
      </c>
      <c r="AH4084" s="42">
        <f t="shared" si="3012"/>
        <v>2.6800300202521044</v>
      </c>
      <c r="AI4084" s="42">
        <f t="shared" si="3012"/>
        <v>2.6467083136669203</v>
      </c>
      <c r="AJ4084" s="42">
        <f t="shared" ref="AJ4084:BF4084" si="3013">AJ3388-AI3388</f>
        <v>2.6138009069670147</v>
      </c>
      <c r="AK4084" s="42">
        <f t="shared" si="3013"/>
        <v>2.5813026490237121</v>
      </c>
      <c r="AL4084" s="42">
        <f t="shared" si="3013"/>
        <v>2.5492084527542147</v>
      </c>
      <c r="AM4084" s="42">
        <f t="shared" si="3013"/>
        <v>2.5175132943249423</v>
      </c>
      <c r="AN4084" s="42">
        <f t="shared" si="3013"/>
        <v>2.4862122123655013</v>
      </c>
      <c r="AO4084" s="42">
        <f t="shared" si="3013"/>
        <v>2.4553003071917487</v>
      </c>
      <c r="AP4084" s="42">
        <f t="shared" si="3013"/>
        <v>2.4247727400390318</v>
      </c>
      <c r="AQ4084" s="42">
        <f t="shared" si="3013"/>
        <v>2.3946247323045213</v>
      </c>
      <c r="AR4084" s="42">
        <f t="shared" si="3013"/>
        <v>2.3648515647995509</v>
      </c>
      <c r="AS4084" s="42">
        <f t="shared" si="3013"/>
        <v>2.3354485770105384</v>
      </c>
      <c r="AT4084" s="42">
        <f t="shared" si="3013"/>
        <v>2.3064111663696849</v>
      </c>
      <c r="AU4084" s="42">
        <f t="shared" si="3013"/>
        <v>2.2777347875345413</v>
      </c>
      <c r="AV4084" s="42">
        <f t="shared" si="3013"/>
        <v>2.2494149516761581</v>
      </c>
      <c r="AW4084" s="42">
        <f t="shared" si="3013"/>
        <v>2.2214472257770126</v>
      </c>
      <c r="AX4084" s="42">
        <f t="shared" si="3013"/>
        <v>2.1938272319364955</v>
      </c>
      <c r="AY4084" s="42">
        <f t="shared" si="3013"/>
        <v>2.1665506466861189</v>
      </c>
      <c r="AZ4084" s="42">
        <f t="shared" si="3013"/>
        <v>2.139613200312283</v>
      </c>
      <c r="BA4084" s="42">
        <f t="shared" si="3013"/>
        <v>2.1130106761884235</v>
      </c>
      <c r="BB4084" s="42">
        <f t="shared" si="3013"/>
        <v>2.0867389101144909</v>
      </c>
      <c r="BC4084" s="42">
        <f t="shared" si="3013"/>
        <v>2.0607937896653539</v>
      </c>
      <c r="BD4084" s="42">
        <f t="shared" si="3013"/>
        <v>2.0351712535472188</v>
      </c>
      <c r="BE4084" s="42">
        <f t="shared" si="3013"/>
        <v>2.0098672909614379</v>
      </c>
      <c r="BF4084" s="42">
        <f t="shared" si="3013"/>
        <v>1.9848779409771282</v>
      </c>
    </row>
    <row r="4085" spans="1:58" x14ac:dyDescent="0.2">
      <c r="A4085" s="9" t="str">
        <f t="shared" si="2945"/>
        <v>Cambodia</v>
      </c>
      <c r="D4085" s="42">
        <f t="shared" ref="D4085:AI4085" si="3014">D3389-C3389</f>
        <v>2.6138009069670147</v>
      </c>
      <c r="E4085" s="42">
        <f t="shared" si="3014"/>
        <v>2.5813026490237121</v>
      </c>
      <c r="F4085" s="42">
        <f t="shared" si="3014"/>
        <v>2.5492084527542147</v>
      </c>
      <c r="G4085" s="42">
        <f t="shared" si="3014"/>
        <v>2.5175132943249423</v>
      </c>
      <c r="H4085" s="42">
        <f t="shared" si="3014"/>
        <v>2.4862122123655013</v>
      </c>
      <c r="I4085" s="42">
        <f t="shared" si="3014"/>
        <v>2.4553003071917487</v>
      </c>
      <c r="J4085" s="42">
        <f t="shared" si="3014"/>
        <v>2.4247727400390318</v>
      </c>
      <c r="K4085" s="42">
        <f t="shared" si="3014"/>
        <v>2.3946247323045213</v>
      </c>
      <c r="L4085" s="42">
        <f t="shared" si="3014"/>
        <v>2.3648515647995509</v>
      </c>
      <c r="M4085" s="42">
        <f t="shared" si="3014"/>
        <v>2.3354485770105384</v>
      </c>
      <c r="N4085" s="42">
        <f t="shared" si="3014"/>
        <v>2.3064111663696849</v>
      </c>
      <c r="O4085" s="42">
        <f t="shared" si="3014"/>
        <v>2.2777347875345413</v>
      </c>
      <c r="P4085" s="42">
        <f t="shared" si="3014"/>
        <v>2.2494149516761581</v>
      </c>
      <c r="Q4085" s="42">
        <f t="shared" si="3014"/>
        <v>2.2214472257770126</v>
      </c>
      <c r="R4085" s="42">
        <f t="shared" si="3014"/>
        <v>2.1938272319364955</v>
      </c>
      <c r="S4085" s="42">
        <f t="shared" si="3014"/>
        <v>2.1665506466861189</v>
      </c>
      <c r="T4085" s="42">
        <f t="shared" si="3014"/>
        <v>2.139613200312283</v>
      </c>
      <c r="U4085" s="42">
        <f t="shared" si="3014"/>
        <v>2.1130106761884235</v>
      </c>
      <c r="V4085" s="42">
        <f t="shared" si="3014"/>
        <v>2.0867389101144909</v>
      </c>
      <c r="W4085" s="42">
        <f t="shared" si="3014"/>
        <v>2.0607937896653539</v>
      </c>
      <c r="X4085" s="42">
        <f t="shared" si="3014"/>
        <v>2.0351712535472188</v>
      </c>
      <c r="Y4085" s="42">
        <f t="shared" si="3014"/>
        <v>2.0098672909614379</v>
      </c>
      <c r="Z4085" s="42">
        <f t="shared" si="3014"/>
        <v>1.9848779409771282</v>
      </c>
      <c r="AA4085" s="42">
        <f t="shared" si="3014"/>
        <v>1.9601992919110103</v>
      </c>
      <c r="AB4085" s="42">
        <f t="shared" si="3014"/>
        <v>1.9358274807149201</v>
      </c>
      <c r="AC4085" s="42">
        <f t="shared" si="3014"/>
        <v>1.9117586923713361</v>
      </c>
      <c r="AD4085" s="42">
        <f t="shared" si="3014"/>
        <v>1.8879891592961826</v>
      </c>
      <c r="AE4085" s="42">
        <f t="shared" si="3014"/>
        <v>1.8645151607489652</v>
      </c>
      <c r="AF4085" s="42">
        <f t="shared" si="3014"/>
        <v>1.8413330222502964</v>
      </c>
      <c r="AG4085" s="42">
        <f t="shared" si="3014"/>
        <v>1.8184391150069814</v>
      </c>
      <c r="AH4085" s="42">
        <f t="shared" si="3014"/>
        <v>1.7958298553437544</v>
      </c>
      <c r="AI4085" s="42">
        <f t="shared" si="3014"/>
        <v>1.7735017041422907</v>
      </c>
      <c r="AJ4085" s="42">
        <f t="shared" ref="AJ4085:BF4085" si="3015">AJ3389-AI3389</f>
        <v>1.7514511662874384</v>
      </c>
      <c r="AK4085" s="42">
        <f t="shared" si="3015"/>
        <v>1.7296747901199296</v>
      </c>
      <c r="AL4085" s="42">
        <f t="shared" si="3015"/>
        <v>1.7081691668961412</v>
      </c>
      <c r="AM4085" s="42">
        <f t="shared" si="3015"/>
        <v>1.6869309302543911</v>
      </c>
      <c r="AN4085" s="42">
        <f t="shared" si="3015"/>
        <v>1.665956755688228</v>
      </c>
      <c r="AO4085" s="42">
        <f t="shared" si="3015"/>
        <v>1.6452433600258018</v>
      </c>
      <c r="AP4085" s="42">
        <f t="shared" si="3015"/>
        <v>1.6247875009162271</v>
      </c>
      <c r="AQ4085" s="42">
        <f t="shared" si="3015"/>
        <v>1.6045859763214594</v>
      </c>
      <c r="AR4085" s="42">
        <f t="shared" si="3015"/>
        <v>1.5846356240158457</v>
      </c>
      <c r="AS4085" s="42">
        <f t="shared" si="3015"/>
        <v>1.5649333210906207</v>
      </c>
      <c r="AT4085" s="42">
        <f t="shared" si="3015"/>
        <v>1.5454759834650531</v>
      </c>
      <c r="AU4085" s="42">
        <f t="shared" si="3015"/>
        <v>1.5262605654039589</v>
      </c>
      <c r="AV4085" s="42">
        <f t="shared" si="3015"/>
        <v>1.507284059040785</v>
      </c>
      <c r="AW4085" s="42">
        <f t="shared" si="3015"/>
        <v>1.4885434939067181</v>
      </c>
      <c r="AX4085" s="42">
        <f t="shared" si="3015"/>
        <v>1.4700359364658198</v>
      </c>
      <c r="AY4085" s="42">
        <f t="shared" si="3015"/>
        <v>1.451758489655731</v>
      </c>
      <c r="AZ4085" s="42">
        <f t="shared" si="3015"/>
        <v>1.4337082924342894</v>
      </c>
      <c r="BA4085" s="42">
        <f t="shared" si="3015"/>
        <v>1.415882519331717</v>
      </c>
      <c r="BB4085" s="42">
        <f t="shared" si="3015"/>
        <v>1.3982783800080369</v>
      </c>
      <c r="BC4085" s="42">
        <f t="shared" si="3015"/>
        <v>1.3808931188166298</v>
      </c>
      <c r="BD4085" s="42">
        <f t="shared" si="3015"/>
        <v>1.3637240143726785</v>
      </c>
      <c r="BE4085" s="42">
        <f t="shared" si="3015"/>
        <v>1.3467683791272975</v>
      </c>
      <c r="BF4085" s="42">
        <f t="shared" si="3015"/>
        <v>1.3300235589467775</v>
      </c>
    </row>
    <row r="4086" spans="1:58" x14ac:dyDescent="0.2">
      <c r="A4086" s="9" t="str">
        <f t="shared" si="2945"/>
        <v>Cameroon</v>
      </c>
      <c r="D4086" s="42">
        <f t="shared" ref="D4086:AI4086" si="3016">D3390-C3390</f>
        <v>4.2577682231300855</v>
      </c>
      <c r="E4086" s="42">
        <f t="shared" si="3016"/>
        <v>4.204829971555796</v>
      </c>
      <c r="F4086" s="42">
        <f t="shared" si="3016"/>
        <v>4.1525499189094717</v>
      </c>
      <c r="G4086" s="42">
        <f t="shared" si="3016"/>
        <v>4.100919881584332</v>
      </c>
      <c r="H4086" s="42">
        <f t="shared" si="3016"/>
        <v>4.0499317777233159</v>
      </c>
      <c r="I4086" s="42">
        <f t="shared" si="3016"/>
        <v>3.9995776259536342</v>
      </c>
      <c r="J4086" s="42">
        <f t="shared" si="3016"/>
        <v>3.9498495441376349</v>
      </c>
      <c r="K4086" s="42">
        <f t="shared" si="3016"/>
        <v>3.9007397481388466</v>
      </c>
      <c r="L4086" s="42">
        <f t="shared" si="3016"/>
        <v>3.8522405506036534</v>
      </c>
      <c r="M4086" s="42">
        <f t="shared" si="3016"/>
        <v>3.8043443597578062</v>
      </c>
      <c r="N4086" s="42">
        <f t="shared" si="3016"/>
        <v>3.7570436782181673</v>
      </c>
      <c r="O4086" s="42">
        <f t="shared" si="3016"/>
        <v>3.7103311018189515</v>
      </c>
      <c r="P4086" s="42">
        <f t="shared" si="3016"/>
        <v>3.6641993184530293</v>
      </c>
      <c r="Q4086" s="42">
        <f t="shared" si="3016"/>
        <v>3.6186411069269298</v>
      </c>
      <c r="R4086" s="42">
        <f t="shared" si="3016"/>
        <v>3.5736493358307939</v>
      </c>
      <c r="S4086" s="42">
        <f t="shared" si="3016"/>
        <v>3.5292169624219696</v>
      </c>
      <c r="T4086" s="42">
        <f t="shared" si="3016"/>
        <v>3.4853370315225334</v>
      </c>
      <c r="U4086" s="42">
        <f t="shared" si="3016"/>
        <v>3.4420026744305687</v>
      </c>
      <c r="V4086" s="42">
        <f t="shared" si="3016"/>
        <v>3.3992071078451431</v>
      </c>
      <c r="W4086" s="42">
        <f t="shared" si="3016"/>
        <v>3.3569436328043025</v>
      </c>
      <c r="X4086" s="42">
        <f t="shared" si="3016"/>
        <v>3.315205633636424</v>
      </c>
      <c r="Y4086" s="42">
        <f t="shared" si="3016"/>
        <v>3.2739865769248695</v>
      </c>
      <c r="Z4086" s="42">
        <f t="shared" si="3016"/>
        <v>3.233280010485089</v>
      </c>
      <c r="AA4086" s="42">
        <f t="shared" si="3016"/>
        <v>3.1930795623547397</v>
      </c>
      <c r="AB4086" s="42">
        <f t="shared" si="3016"/>
        <v>3.1533789397961414</v>
      </c>
      <c r="AC4086" s="42">
        <f t="shared" si="3016"/>
        <v>3.1141719283113503</v>
      </c>
      <c r="AD4086" s="42">
        <f t="shared" si="3016"/>
        <v>3.0754523906693407</v>
      </c>
      <c r="AE4086" s="42">
        <f t="shared" si="3016"/>
        <v>3.0372142659453516</v>
      </c>
      <c r="AF4086" s="42">
        <f t="shared" si="3016"/>
        <v>2.9994515685721126</v>
      </c>
      <c r="AG4086" s="42">
        <f t="shared" si="3016"/>
        <v>2.9621583874028374</v>
      </c>
      <c r="AH4086" s="42">
        <f t="shared" si="3016"/>
        <v>2.925328884786154</v>
      </c>
      <c r="AI4086" s="42">
        <f t="shared" si="3016"/>
        <v>2.8889572956519487</v>
      </c>
      <c r="AJ4086" s="42">
        <f t="shared" ref="AJ4086:BF4086" si="3017">AJ3390-AI3390</f>
        <v>2.8530379266093746</v>
      </c>
      <c r="AK4086" s="42">
        <f t="shared" si="3017"/>
        <v>2.8175651550552061</v>
      </c>
      <c r="AL4086" s="42">
        <f t="shared" si="3017"/>
        <v>2.7825334282940162</v>
      </c>
      <c r="AM4086" s="42">
        <f t="shared" si="3017"/>
        <v>2.7479372626688701</v>
      </c>
      <c r="AN4086" s="42">
        <f t="shared" si="3017"/>
        <v>2.7137712427030465</v>
      </c>
      <c r="AO4086" s="42">
        <f t="shared" si="3017"/>
        <v>2.6800300202521044</v>
      </c>
      <c r="AP4086" s="42">
        <f t="shared" si="3017"/>
        <v>2.6467083136669203</v>
      </c>
      <c r="AQ4086" s="42">
        <f t="shared" si="3017"/>
        <v>2.6138009069670147</v>
      </c>
      <c r="AR4086" s="42">
        <f t="shared" si="3017"/>
        <v>2.5813026490237121</v>
      </c>
      <c r="AS4086" s="42">
        <f t="shared" si="3017"/>
        <v>2.5492084527542147</v>
      </c>
      <c r="AT4086" s="42">
        <f t="shared" si="3017"/>
        <v>2.5175132943249423</v>
      </c>
      <c r="AU4086" s="42">
        <f t="shared" si="3017"/>
        <v>2.4862122123655013</v>
      </c>
      <c r="AV4086" s="42">
        <f t="shared" si="3017"/>
        <v>2.4553003071917487</v>
      </c>
      <c r="AW4086" s="42">
        <f t="shared" si="3017"/>
        <v>2.4247727400390318</v>
      </c>
      <c r="AX4086" s="42">
        <f t="shared" si="3017"/>
        <v>2.3946247323045213</v>
      </c>
      <c r="AY4086" s="42">
        <f t="shared" si="3017"/>
        <v>2.3648515647995509</v>
      </c>
      <c r="AZ4086" s="42">
        <f t="shared" si="3017"/>
        <v>2.3354485770105384</v>
      </c>
      <c r="BA4086" s="42">
        <f t="shared" si="3017"/>
        <v>2.3064111663696849</v>
      </c>
      <c r="BB4086" s="42">
        <f t="shared" si="3017"/>
        <v>2.2777347875345413</v>
      </c>
      <c r="BC4086" s="42">
        <f t="shared" si="3017"/>
        <v>2.2494149516761581</v>
      </c>
      <c r="BD4086" s="42">
        <f t="shared" si="3017"/>
        <v>2.2214472257770126</v>
      </c>
      <c r="BE4086" s="42">
        <f t="shared" si="3017"/>
        <v>2.1938272319364955</v>
      </c>
      <c r="BF4086" s="42">
        <f t="shared" si="3017"/>
        <v>2.1665506466861189</v>
      </c>
    </row>
    <row r="4087" spans="1:58" x14ac:dyDescent="0.2">
      <c r="A4087" s="9" t="str">
        <f t="shared" si="2945"/>
        <v>Canada</v>
      </c>
      <c r="D4087" s="42">
        <f t="shared" ref="D4087:AI4087" si="3018">D3391-C3391</f>
        <v>0.57518779114263907</v>
      </c>
      <c r="E4087" s="42">
        <f t="shared" si="3018"/>
        <v>0.56803628960608421</v>
      </c>
      <c r="F4087" s="42">
        <f t="shared" si="3018"/>
        <v>0.56097370507200139</v>
      </c>
      <c r="G4087" s="42">
        <f t="shared" si="3018"/>
        <v>0.55399893200558381</v>
      </c>
      <c r="H4087" s="42">
        <f t="shared" si="3018"/>
        <v>0.54711087861767282</v>
      </c>
      <c r="I4087" s="42">
        <f t="shared" si="3018"/>
        <v>0.5403084666935456</v>
      </c>
      <c r="J4087" s="42">
        <f t="shared" si="3018"/>
        <v>0.53359063142431751</v>
      </c>
      <c r="K4087" s="42">
        <f t="shared" si="3018"/>
        <v>0.52695632124027725</v>
      </c>
      <c r="L4087" s="42">
        <f t="shared" si="3018"/>
        <v>0.5204044976461546</v>
      </c>
      <c r="M4087" s="42">
        <f t="shared" si="3018"/>
        <v>0.51393413505877561</v>
      </c>
      <c r="N4087" s="42">
        <f t="shared" si="3018"/>
        <v>0.50754422064619575</v>
      </c>
      <c r="O4087" s="42">
        <f t="shared" si="3018"/>
        <v>0.50123375416956151</v>
      </c>
      <c r="P4087" s="42">
        <f t="shared" si="3018"/>
        <v>0.49500174782599515</v>
      </c>
      <c r="Q4087" s="42">
        <f t="shared" si="3018"/>
        <v>0.48884722609477649</v>
      </c>
      <c r="R4087" s="42">
        <f t="shared" si="3018"/>
        <v>0.48276922558363822</v>
      </c>
      <c r="S4087" s="42">
        <f t="shared" si="3018"/>
        <v>0.47676679487881302</v>
      </c>
      <c r="T4087" s="42">
        <f t="shared" si="3018"/>
        <v>0.4708389943958764</v>
      </c>
      <c r="U4087" s="42">
        <f t="shared" si="3018"/>
        <v>0.4649848962321812</v>
      </c>
      <c r="V4087" s="42">
        <f t="shared" si="3018"/>
        <v>0.45920358402236161</v>
      </c>
      <c r="W4087" s="42">
        <f t="shared" si="3018"/>
        <v>0.45349415279440564</v>
      </c>
      <c r="X4087" s="42">
        <f t="shared" si="3018"/>
        <v>0.4478557088280013</v>
      </c>
      <c r="Y4087" s="42">
        <f t="shared" si="3018"/>
        <v>0.44228736951481551</v>
      </c>
      <c r="Z4087" s="42">
        <f t="shared" si="3018"/>
        <v>0.43678826322059194</v>
      </c>
      <c r="AA4087" s="42">
        <f t="shared" si="3018"/>
        <v>0.43135752914781733</v>
      </c>
      <c r="AB4087" s="42">
        <f t="shared" si="3018"/>
        <v>0.42599431720213943</v>
      </c>
      <c r="AC4087" s="42">
        <f t="shared" si="3018"/>
        <v>0.42069778785821654</v>
      </c>
      <c r="AD4087" s="42">
        <f t="shared" si="3018"/>
        <v>0.41546711202920505</v>
      </c>
      <c r="AE4087" s="42">
        <f t="shared" si="3018"/>
        <v>0.4103014709363606</v>
      </c>
      <c r="AF4087" s="42">
        <f t="shared" si="3018"/>
        <v>0.40520005598102671</v>
      </c>
      <c r="AG4087" s="42">
        <f t="shared" si="3018"/>
        <v>0.4001620686183287</v>
      </c>
      <c r="AH4087" s="42">
        <f t="shared" si="3018"/>
        <v>0.39518672023177714</v>
      </c>
      <c r="AI4087" s="42">
        <f t="shared" si="3018"/>
        <v>0.39027323201025865</v>
      </c>
      <c r="AJ4087" s="42">
        <f t="shared" ref="AJ4087:BF4087" si="3019">AJ3391-AI3391</f>
        <v>0.38542083482559519</v>
      </c>
      <c r="AK4087" s="42">
        <f t="shared" si="3019"/>
        <v>0.38062876911260446</v>
      </c>
      <c r="AL4087" s="42">
        <f t="shared" si="3019"/>
        <v>0.37589628474995607</v>
      </c>
      <c r="AM4087" s="42">
        <f t="shared" si="3019"/>
        <v>0.37122264094296042</v>
      </c>
      <c r="AN4087" s="42">
        <f t="shared" si="3019"/>
        <v>0.36660710610715341</v>
      </c>
      <c r="AO4087" s="42">
        <f t="shared" si="3019"/>
        <v>0.36204895775460955</v>
      </c>
      <c r="AP4087" s="42">
        <f t="shared" si="3019"/>
        <v>0.35754748237980039</v>
      </c>
      <c r="AQ4087" s="42">
        <f t="shared" si="3019"/>
        <v>0.35310197534886356</v>
      </c>
      <c r="AR4087" s="42">
        <f t="shared" si="3019"/>
        <v>0.34871174078875811</v>
      </c>
      <c r="AS4087" s="42">
        <f t="shared" si="3019"/>
        <v>0.34437609147823878</v>
      </c>
      <c r="AT4087" s="42">
        <f t="shared" si="3019"/>
        <v>0.34009434874087674</v>
      </c>
      <c r="AU4087" s="42">
        <f t="shared" si="3019"/>
        <v>0.33586584233819394</v>
      </c>
      <c r="AV4087" s="42">
        <f t="shared" si="3019"/>
        <v>0.33168991036518491</v>
      </c>
      <c r="AW4087" s="42">
        <f t="shared" si="3019"/>
        <v>0.3275658991462933</v>
      </c>
      <c r="AX4087" s="42">
        <f t="shared" si="3019"/>
        <v>0.32349316313354848</v>
      </c>
      <c r="AY4087" s="42">
        <f t="shared" si="3019"/>
        <v>0.31947106480527054</v>
      </c>
      <c r="AZ4087" s="42">
        <f t="shared" si="3019"/>
        <v>0.31549897456613962</v>
      </c>
      <c r="BA4087" s="42">
        <f t="shared" si="3019"/>
        <v>0.31157627064908411</v>
      </c>
      <c r="BB4087" s="42">
        <f t="shared" si="3019"/>
        <v>0.30770233901728261</v>
      </c>
      <c r="BC4087" s="42">
        <f t="shared" si="3019"/>
        <v>0.30387657326889439</v>
      </c>
      <c r="BD4087" s="42">
        <f t="shared" si="3019"/>
        <v>0.30009837454122135</v>
      </c>
      <c r="BE4087" s="42">
        <f t="shared" si="3019"/>
        <v>0.29636715141782588</v>
      </c>
      <c r="BF4087" s="42">
        <f t="shared" si="3019"/>
        <v>0.29268231983519399</v>
      </c>
    </row>
    <row r="4088" spans="1:58" x14ac:dyDescent="0.2">
      <c r="A4088" s="9" t="str">
        <f t="shared" si="2945"/>
        <v>Cayman Islands</v>
      </c>
      <c r="D4088" s="42">
        <f t="shared" ref="D4088:AI4088" si="3020">D3392-C3392</f>
        <v>2.2214472257770126</v>
      </c>
      <c r="E4088" s="42">
        <f t="shared" si="3020"/>
        <v>2.1938272319364955</v>
      </c>
      <c r="F4088" s="42">
        <f t="shared" si="3020"/>
        <v>2.1665506466861189</v>
      </c>
      <c r="G4088" s="42">
        <f t="shared" si="3020"/>
        <v>2.139613200312283</v>
      </c>
      <c r="H4088" s="42">
        <f t="shared" si="3020"/>
        <v>2.1130106761884235</v>
      </c>
      <c r="I4088" s="42">
        <f t="shared" si="3020"/>
        <v>2.0867389101144909</v>
      </c>
      <c r="J4088" s="42">
        <f t="shared" si="3020"/>
        <v>2.0607937896653539</v>
      </c>
      <c r="K4088" s="42">
        <f t="shared" si="3020"/>
        <v>2.0351712535472188</v>
      </c>
      <c r="L4088" s="42">
        <f t="shared" si="3020"/>
        <v>2.0098672909614379</v>
      </c>
      <c r="M4088" s="42">
        <f t="shared" si="3020"/>
        <v>1.9848779409771282</v>
      </c>
      <c r="N4088" s="42">
        <f t="shared" si="3020"/>
        <v>1.9601992919110103</v>
      </c>
      <c r="O4088" s="42">
        <f t="shared" si="3020"/>
        <v>1.9358274807149201</v>
      </c>
      <c r="P4088" s="42">
        <f t="shared" si="3020"/>
        <v>1.9117586923713361</v>
      </c>
      <c r="Q4088" s="42">
        <f t="shared" si="3020"/>
        <v>1.8879891592961826</v>
      </c>
      <c r="R4088" s="42">
        <f t="shared" si="3020"/>
        <v>1.8645151607489652</v>
      </c>
      <c r="S4088" s="42">
        <f t="shared" si="3020"/>
        <v>1.8413330222502964</v>
      </c>
      <c r="T4088" s="42">
        <f t="shared" si="3020"/>
        <v>1.8184391150069814</v>
      </c>
      <c r="U4088" s="42">
        <f t="shared" si="3020"/>
        <v>1.7958298553437544</v>
      </c>
      <c r="V4088" s="42">
        <f t="shared" si="3020"/>
        <v>1.7735017041422907</v>
      </c>
      <c r="W4088" s="42">
        <f t="shared" si="3020"/>
        <v>1.7514511662874384</v>
      </c>
      <c r="X4088" s="42">
        <f t="shared" si="3020"/>
        <v>1.7296747901199296</v>
      </c>
      <c r="Y4088" s="42">
        <f t="shared" si="3020"/>
        <v>1.7081691668961412</v>
      </c>
      <c r="Z4088" s="42">
        <f t="shared" si="3020"/>
        <v>1.6869309302543911</v>
      </c>
      <c r="AA4088" s="42">
        <f t="shared" si="3020"/>
        <v>1.6659567556881711</v>
      </c>
      <c r="AB4088" s="42">
        <f t="shared" si="3020"/>
        <v>1.6452433600259155</v>
      </c>
      <c r="AC4088" s="42">
        <f t="shared" si="3020"/>
        <v>1.6247875009162271</v>
      </c>
      <c r="AD4088" s="42">
        <f t="shared" si="3020"/>
        <v>1.6045859763214594</v>
      </c>
      <c r="AE4088" s="42">
        <f t="shared" si="3020"/>
        <v>1.5846356240158457</v>
      </c>
      <c r="AF4088" s="42">
        <f t="shared" si="3020"/>
        <v>1.5649333210906207</v>
      </c>
      <c r="AG4088" s="42">
        <f t="shared" si="3020"/>
        <v>1.5454759834649394</v>
      </c>
      <c r="AH4088" s="42">
        <f t="shared" si="3020"/>
        <v>1.5262605654040726</v>
      </c>
      <c r="AI4088" s="42">
        <f t="shared" si="3020"/>
        <v>1.507284059040785</v>
      </c>
      <c r="AJ4088" s="42">
        <f t="shared" ref="AJ4088:BF4088" si="3021">AJ3392-AI3392</f>
        <v>1.4885434939067181</v>
      </c>
      <c r="AK4088" s="42">
        <f t="shared" si="3021"/>
        <v>1.4700359364658198</v>
      </c>
      <c r="AL4088" s="42">
        <f t="shared" si="3021"/>
        <v>1.451758489655731</v>
      </c>
      <c r="AM4088" s="42">
        <f t="shared" si="3021"/>
        <v>1.4337082924341757</v>
      </c>
      <c r="AN4088" s="42">
        <f t="shared" si="3021"/>
        <v>1.415882519331717</v>
      </c>
      <c r="AO4088" s="42">
        <f t="shared" si="3021"/>
        <v>1.3982783800081506</v>
      </c>
      <c r="AP4088" s="42">
        <f t="shared" si="3021"/>
        <v>1.3808931188166298</v>
      </c>
      <c r="AQ4088" s="42">
        <f t="shared" si="3021"/>
        <v>1.3637240143725649</v>
      </c>
      <c r="AR4088" s="42">
        <f t="shared" si="3021"/>
        <v>1.3467683791272975</v>
      </c>
      <c r="AS4088" s="42">
        <f t="shared" si="3021"/>
        <v>1.3300235589467775</v>
      </c>
      <c r="AT4088" s="42">
        <f t="shared" si="3021"/>
        <v>1.3134869326972876</v>
      </c>
      <c r="AU4088" s="42">
        <f t="shared" si="3021"/>
        <v>1.2971559118341247</v>
      </c>
      <c r="AV4088" s="42">
        <f t="shared" si="3021"/>
        <v>1.2810279399968749</v>
      </c>
      <c r="AW4088" s="42">
        <f t="shared" si="3021"/>
        <v>1.2651004926094629</v>
      </c>
      <c r="AX4088" s="42">
        <f t="shared" si="3021"/>
        <v>1.2493710764849766</v>
      </c>
      <c r="AY4088" s="42">
        <f t="shared" si="3021"/>
        <v>1.2338372294339024</v>
      </c>
      <c r="AZ4088" s="42">
        <f t="shared" si="3021"/>
        <v>1.2184965198812279</v>
      </c>
      <c r="BA4088" s="42">
        <f t="shared" si="3021"/>
        <v>1.2033465464839992</v>
      </c>
      <c r="BB4088" s="42">
        <f t="shared" si="3021"/>
        <v>1.1883849377559272</v>
      </c>
      <c r="BC4088" s="42">
        <f t="shared" si="3021"/>
        <v>1.1736093516967685</v>
      </c>
      <c r="BD4088" s="42">
        <f t="shared" si="3021"/>
        <v>1.1590174754237523</v>
      </c>
      <c r="BE4088" s="42">
        <f t="shared" si="3021"/>
        <v>1.1446070248127853</v>
      </c>
      <c r="BF4088" s="42">
        <f t="shared" si="3021"/>
        <v>1.1303757441376092</v>
      </c>
    </row>
    <row r="4089" spans="1:58" x14ac:dyDescent="0.2">
      <c r="A4089" s="9" t="str">
        <f t="shared" si="2945"/>
        <v>Central African Republic</v>
      </c>
      <c r="D4089" s="42">
        <f t="shared" ref="D4089:AI4089" si="3022">D3393-C3393</f>
        <v>0</v>
      </c>
      <c r="E4089" s="42">
        <f t="shared" si="3022"/>
        <v>0</v>
      </c>
      <c r="F4089" s="42">
        <f t="shared" si="3022"/>
        <v>0</v>
      </c>
      <c r="G4089" s="42">
        <f t="shared" si="3022"/>
        <v>0</v>
      </c>
      <c r="H4089" s="42">
        <f t="shared" si="3022"/>
        <v>0</v>
      </c>
      <c r="I4089" s="42">
        <f t="shared" si="3022"/>
        <v>0</v>
      </c>
      <c r="J4089" s="42">
        <f t="shared" si="3022"/>
        <v>0</v>
      </c>
      <c r="K4089" s="42">
        <f t="shared" si="3022"/>
        <v>0</v>
      </c>
      <c r="L4089" s="42">
        <f t="shared" si="3022"/>
        <v>0</v>
      </c>
      <c r="M4089" s="42">
        <f t="shared" si="3022"/>
        <v>0</v>
      </c>
      <c r="N4089" s="42">
        <f t="shared" si="3022"/>
        <v>0</v>
      </c>
      <c r="O4089" s="42">
        <f t="shared" si="3022"/>
        <v>0</v>
      </c>
      <c r="P4089" s="42">
        <f t="shared" si="3022"/>
        <v>0</v>
      </c>
      <c r="Q4089" s="42">
        <f t="shared" si="3022"/>
        <v>0</v>
      </c>
      <c r="R4089" s="42">
        <f t="shared" si="3022"/>
        <v>0</v>
      </c>
      <c r="S4089" s="42">
        <f t="shared" si="3022"/>
        <v>0</v>
      </c>
      <c r="T4089" s="42">
        <f t="shared" si="3022"/>
        <v>0</v>
      </c>
      <c r="U4089" s="42">
        <f t="shared" si="3022"/>
        <v>0</v>
      </c>
      <c r="V4089" s="42">
        <f t="shared" si="3022"/>
        <v>0</v>
      </c>
      <c r="W4089" s="42">
        <f t="shared" si="3022"/>
        <v>0</v>
      </c>
      <c r="X4089" s="42">
        <f t="shared" si="3022"/>
        <v>0</v>
      </c>
      <c r="Y4089" s="42">
        <f t="shared" si="3022"/>
        <v>0</v>
      </c>
      <c r="Z4089" s="42">
        <f t="shared" si="3022"/>
        <v>0</v>
      </c>
      <c r="AA4089" s="42">
        <f t="shared" si="3022"/>
        <v>0</v>
      </c>
      <c r="AB4089" s="42">
        <f t="shared" si="3022"/>
        <v>0</v>
      </c>
      <c r="AC4089" s="42">
        <f t="shared" si="3022"/>
        <v>0</v>
      </c>
      <c r="AD4089" s="42">
        <f t="shared" si="3022"/>
        <v>0</v>
      </c>
      <c r="AE4089" s="42">
        <f t="shared" si="3022"/>
        <v>0</v>
      </c>
      <c r="AF4089" s="42">
        <f t="shared" si="3022"/>
        <v>0</v>
      </c>
      <c r="AG4089" s="42">
        <f t="shared" si="3022"/>
        <v>0</v>
      </c>
      <c r="AH4089" s="42">
        <f t="shared" si="3022"/>
        <v>0</v>
      </c>
      <c r="AI4089" s="42">
        <f t="shared" si="3022"/>
        <v>0</v>
      </c>
      <c r="AJ4089" s="42">
        <f t="shared" ref="AJ4089:BF4089" si="3023">AJ3393-AI3393</f>
        <v>0</v>
      </c>
      <c r="AK4089" s="42">
        <f t="shared" si="3023"/>
        <v>0</v>
      </c>
      <c r="AL4089" s="42">
        <f t="shared" si="3023"/>
        <v>0</v>
      </c>
      <c r="AM4089" s="42">
        <f t="shared" si="3023"/>
        <v>0</v>
      </c>
      <c r="AN4089" s="42">
        <f t="shared" si="3023"/>
        <v>0</v>
      </c>
      <c r="AO4089" s="42">
        <f t="shared" si="3023"/>
        <v>0</v>
      </c>
      <c r="AP4089" s="42">
        <f t="shared" si="3023"/>
        <v>0</v>
      </c>
      <c r="AQ4089" s="42">
        <f t="shared" si="3023"/>
        <v>0</v>
      </c>
      <c r="AR4089" s="42">
        <f t="shared" si="3023"/>
        <v>0</v>
      </c>
      <c r="AS4089" s="42">
        <f t="shared" si="3023"/>
        <v>0</v>
      </c>
      <c r="AT4089" s="42">
        <f t="shared" si="3023"/>
        <v>0</v>
      </c>
      <c r="AU4089" s="42">
        <f t="shared" si="3023"/>
        <v>0</v>
      </c>
      <c r="AV4089" s="42">
        <f t="shared" si="3023"/>
        <v>0</v>
      </c>
      <c r="AW4089" s="42">
        <f t="shared" si="3023"/>
        <v>0</v>
      </c>
      <c r="AX4089" s="42">
        <f t="shared" si="3023"/>
        <v>0</v>
      </c>
      <c r="AY4089" s="42">
        <f t="shared" si="3023"/>
        <v>0</v>
      </c>
      <c r="AZ4089" s="42">
        <f t="shared" si="3023"/>
        <v>0</v>
      </c>
      <c r="BA4089" s="42">
        <f t="shared" si="3023"/>
        <v>0</v>
      </c>
      <c r="BB4089" s="42">
        <f t="shared" si="3023"/>
        <v>0</v>
      </c>
      <c r="BC4089" s="42">
        <f t="shared" si="3023"/>
        <v>0</v>
      </c>
      <c r="BD4089" s="42">
        <f t="shared" si="3023"/>
        <v>0</v>
      </c>
      <c r="BE4089" s="42">
        <f t="shared" si="3023"/>
        <v>0</v>
      </c>
      <c r="BF4089" s="42">
        <f t="shared" si="3023"/>
        <v>0</v>
      </c>
    </row>
    <row r="4090" spans="1:58" x14ac:dyDescent="0.2">
      <c r="A4090" s="9" t="str">
        <f t="shared" si="2945"/>
        <v>Chad</v>
      </c>
      <c r="D4090" s="42">
        <f t="shared" ref="D4090:AI4090" si="3024">D3394-C3394</f>
        <v>4.9474902062777915</v>
      </c>
      <c r="E4090" s="42">
        <f t="shared" si="3024"/>
        <v>4.8859764113798008</v>
      </c>
      <c r="F4090" s="42">
        <f t="shared" si="3024"/>
        <v>4.8252274379982509</v>
      </c>
      <c r="G4090" s="42">
        <f t="shared" si="3024"/>
        <v>4.7652337768524831</v>
      </c>
      <c r="H4090" s="42">
        <f t="shared" si="3024"/>
        <v>4.7059860368935915</v>
      </c>
      <c r="I4090" s="42">
        <f t="shared" si="3024"/>
        <v>4.6474749438348226</v>
      </c>
      <c r="J4090" s="42">
        <f t="shared" si="3024"/>
        <v>4.5896913386999358</v>
      </c>
      <c r="K4090" s="42">
        <f t="shared" si="3024"/>
        <v>4.5326261763887032</v>
      </c>
      <c r="L4090" s="42">
        <f t="shared" si="3024"/>
        <v>4.4762705242623042</v>
      </c>
      <c r="M4090" s="42">
        <f t="shared" si="3024"/>
        <v>4.4206155607439541</v>
      </c>
      <c r="N4090" s="42">
        <f t="shared" si="3024"/>
        <v>4.3656525739386325</v>
      </c>
      <c r="O4090" s="42">
        <f t="shared" si="3024"/>
        <v>4.3113729602694093</v>
      </c>
      <c r="P4090" s="42">
        <f t="shared" si="3024"/>
        <v>4.2577682231301424</v>
      </c>
      <c r="Q4090" s="42">
        <f t="shared" si="3024"/>
        <v>4.204829971555796</v>
      </c>
      <c r="R4090" s="42">
        <f t="shared" si="3024"/>
        <v>4.1525499189094717</v>
      </c>
      <c r="S4090" s="42">
        <f t="shared" si="3024"/>
        <v>4.100919881584332</v>
      </c>
      <c r="T4090" s="42">
        <f t="shared" si="3024"/>
        <v>4.0499317777232591</v>
      </c>
      <c r="U4090" s="42">
        <f t="shared" si="3024"/>
        <v>3.9995776259536342</v>
      </c>
      <c r="V4090" s="42">
        <f t="shared" si="3024"/>
        <v>3.9498495441376917</v>
      </c>
      <c r="W4090" s="42">
        <f t="shared" si="3024"/>
        <v>3.9007397481387898</v>
      </c>
      <c r="X4090" s="42">
        <f t="shared" si="3024"/>
        <v>3.8522405506037103</v>
      </c>
      <c r="Y4090" s="42">
        <f t="shared" si="3024"/>
        <v>3.8043443597578062</v>
      </c>
      <c r="Z4090" s="42">
        <f t="shared" si="3024"/>
        <v>3.7570436782181105</v>
      </c>
      <c r="AA4090" s="42">
        <f t="shared" si="3024"/>
        <v>3.7103311018189515</v>
      </c>
      <c r="AB4090" s="42">
        <f t="shared" si="3024"/>
        <v>3.6641993184530293</v>
      </c>
      <c r="AC4090" s="42">
        <f t="shared" si="3024"/>
        <v>3.6186411069269298</v>
      </c>
      <c r="AD4090" s="42">
        <f t="shared" si="3024"/>
        <v>3.5736493358308508</v>
      </c>
      <c r="AE4090" s="42">
        <f t="shared" si="3024"/>
        <v>3.5292169624219696</v>
      </c>
      <c r="AF4090" s="42">
        <f t="shared" si="3024"/>
        <v>3.4853370315224765</v>
      </c>
      <c r="AG4090" s="42">
        <f t="shared" si="3024"/>
        <v>3.4420026744305687</v>
      </c>
      <c r="AH4090" s="42">
        <f t="shared" si="3024"/>
        <v>3.3992071078452</v>
      </c>
      <c r="AI4090" s="42">
        <f t="shared" si="3024"/>
        <v>3.3569436328042457</v>
      </c>
      <c r="AJ4090" s="42">
        <f t="shared" ref="AJ4090:BF4090" si="3025">AJ3394-AI3394</f>
        <v>3.315205633636424</v>
      </c>
      <c r="AK4090" s="42">
        <f t="shared" si="3025"/>
        <v>3.2739865769249263</v>
      </c>
      <c r="AL4090" s="42">
        <f t="shared" si="3025"/>
        <v>3.2332800104850321</v>
      </c>
      <c r="AM4090" s="42">
        <f t="shared" si="3025"/>
        <v>3.1930795623547965</v>
      </c>
      <c r="AN4090" s="42">
        <f t="shared" si="3025"/>
        <v>3.1533789397960845</v>
      </c>
      <c r="AO4090" s="42">
        <f t="shared" si="3025"/>
        <v>3.1141719283114071</v>
      </c>
      <c r="AP4090" s="42">
        <f t="shared" si="3025"/>
        <v>3.0754523906692839</v>
      </c>
      <c r="AQ4090" s="42">
        <f t="shared" si="3025"/>
        <v>3.0372142659454084</v>
      </c>
      <c r="AR4090" s="42">
        <f t="shared" si="3025"/>
        <v>2.9994515685721126</v>
      </c>
      <c r="AS4090" s="42">
        <f t="shared" si="3025"/>
        <v>2.9621583874028374</v>
      </c>
      <c r="AT4090" s="42">
        <f t="shared" si="3025"/>
        <v>2.925328884786154</v>
      </c>
      <c r="AU4090" s="42">
        <f t="shared" si="3025"/>
        <v>2.8889572956519487</v>
      </c>
      <c r="AV4090" s="42">
        <f t="shared" si="3025"/>
        <v>2.8530379266093178</v>
      </c>
      <c r="AW4090" s="42">
        <f t="shared" si="3025"/>
        <v>2.8175651550552629</v>
      </c>
      <c r="AX4090" s="42">
        <f t="shared" si="3025"/>
        <v>2.7825334282939593</v>
      </c>
      <c r="AY4090" s="42">
        <f t="shared" si="3025"/>
        <v>2.7479372626688701</v>
      </c>
      <c r="AZ4090" s="42">
        <f t="shared" si="3025"/>
        <v>2.7137712427030465</v>
      </c>
      <c r="BA4090" s="42">
        <f t="shared" si="3025"/>
        <v>2.6800300202521612</v>
      </c>
      <c r="BB4090" s="42">
        <f t="shared" si="3025"/>
        <v>2.6467083136668634</v>
      </c>
      <c r="BC4090" s="42">
        <f t="shared" si="3025"/>
        <v>2.6138009069670716</v>
      </c>
      <c r="BD4090" s="42">
        <f t="shared" si="3025"/>
        <v>2.5813026490236552</v>
      </c>
      <c r="BE4090" s="42">
        <f t="shared" si="3025"/>
        <v>2.5492084527542147</v>
      </c>
      <c r="BF4090" s="42">
        <f t="shared" si="3025"/>
        <v>2.5175132943249992</v>
      </c>
    </row>
    <row r="4091" spans="1:58" x14ac:dyDescent="0.2">
      <c r="A4091" s="9" t="str">
        <f t="shared" si="2945"/>
        <v>Chile</v>
      </c>
      <c r="D4091" s="42">
        <f t="shared" ref="D4091:AI4091" si="3026">D3395-C3395</f>
        <v>1.9601992919110103</v>
      </c>
      <c r="E4091" s="42">
        <f t="shared" si="3026"/>
        <v>1.9358274807149201</v>
      </c>
      <c r="F4091" s="42">
        <f t="shared" si="3026"/>
        <v>1.9117586923713361</v>
      </c>
      <c r="G4091" s="42">
        <f t="shared" si="3026"/>
        <v>1.8879891592961826</v>
      </c>
      <c r="H4091" s="42">
        <f t="shared" si="3026"/>
        <v>1.8645151607489652</v>
      </c>
      <c r="I4091" s="42">
        <f t="shared" si="3026"/>
        <v>1.8413330222502964</v>
      </c>
      <c r="J4091" s="42">
        <f t="shared" si="3026"/>
        <v>1.8184391150069814</v>
      </c>
      <c r="K4091" s="42">
        <f t="shared" si="3026"/>
        <v>1.7958298553437544</v>
      </c>
      <c r="L4091" s="42">
        <f t="shared" si="3026"/>
        <v>1.7735017041422907</v>
      </c>
      <c r="M4091" s="42">
        <f t="shared" si="3026"/>
        <v>1.7514511662874384</v>
      </c>
      <c r="N4091" s="42">
        <f t="shared" si="3026"/>
        <v>1.7296747901199296</v>
      </c>
      <c r="O4091" s="42">
        <f t="shared" si="3026"/>
        <v>1.7081691668961412</v>
      </c>
      <c r="P4091" s="42">
        <f t="shared" si="3026"/>
        <v>1.6869309302543911</v>
      </c>
      <c r="Q4091" s="42">
        <f t="shared" si="3026"/>
        <v>1.665956755688228</v>
      </c>
      <c r="R4091" s="42">
        <f t="shared" si="3026"/>
        <v>1.6452433600258018</v>
      </c>
      <c r="S4091" s="42">
        <f t="shared" si="3026"/>
        <v>1.6247875009162271</v>
      </c>
      <c r="T4091" s="42">
        <f t="shared" si="3026"/>
        <v>1.6045859763214594</v>
      </c>
      <c r="U4091" s="42">
        <f t="shared" si="3026"/>
        <v>1.5846356240158457</v>
      </c>
      <c r="V4091" s="42">
        <f t="shared" si="3026"/>
        <v>1.5649333210906207</v>
      </c>
      <c r="W4091" s="42">
        <f t="shared" si="3026"/>
        <v>1.5454759834650531</v>
      </c>
      <c r="X4091" s="42">
        <f t="shared" si="3026"/>
        <v>1.5262605654039589</v>
      </c>
      <c r="Y4091" s="42">
        <f t="shared" si="3026"/>
        <v>1.507284059040785</v>
      </c>
      <c r="Z4091" s="42">
        <f t="shared" si="3026"/>
        <v>1.4885434939067181</v>
      </c>
      <c r="AA4091" s="42">
        <f t="shared" si="3026"/>
        <v>1.4700359364658198</v>
      </c>
      <c r="AB4091" s="42">
        <f t="shared" si="3026"/>
        <v>1.451758489655731</v>
      </c>
      <c r="AC4091" s="42">
        <f t="shared" si="3026"/>
        <v>1.4337082924342894</v>
      </c>
      <c r="AD4091" s="42">
        <f t="shared" si="3026"/>
        <v>1.415882519331717</v>
      </c>
      <c r="AE4091" s="42">
        <f t="shared" si="3026"/>
        <v>1.3982783800080369</v>
      </c>
      <c r="AF4091" s="42">
        <f t="shared" si="3026"/>
        <v>1.3808931188166298</v>
      </c>
      <c r="AG4091" s="42">
        <f t="shared" si="3026"/>
        <v>1.3637240143726785</v>
      </c>
      <c r="AH4091" s="42">
        <f t="shared" si="3026"/>
        <v>1.3467683791272975</v>
      </c>
      <c r="AI4091" s="42">
        <f t="shared" si="3026"/>
        <v>1.3300235589467775</v>
      </c>
      <c r="AJ4091" s="42">
        <f t="shared" ref="AJ4091:BF4091" si="3027">AJ3395-AI3395</f>
        <v>1.3134869326972876</v>
      </c>
      <c r="AK4091" s="42">
        <f t="shared" si="3027"/>
        <v>1.297155911834011</v>
      </c>
      <c r="AL4091" s="42">
        <f t="shared" si="3027"/>
        <v>1.2810279399968749</v>
      </c>
      <c r="AM4091" s="42">
        <f t="shared" si="3027"/>
        <v>1.2651004926095766</v>
      </c>
      <c r="AN4091" s="42">
        <f t="shared" si="3027"/>
        <v>1.2493710764848629</v>
      </c>
      <c r="AO4091" s="42">
        <f t="shared" si="3027"/>
        <v>1.2338372294339024</v>
      </c>
      <c r="AP4091" s="42">
        <f t="shared" si="3027"/>
        <v>1.2184965198812279</v>
      </c>
      <c r="AQ4091" s="42">
        <f t="shared" si="3027"/>
        <v>1.2033465464839992</v>
      </c>
      <c r="AR4091" s="42">
        <f t="shared" si="3027"/>
        <v>1.1883849377560409</v>
      </c>
      <c r="AS4091" s="42">
        <f t="shared" si="3027"/>
        <v>1.1736093516966548</v>
      </c>
      <c r="AT4091" s="42">
        <f t="shared" si="3027"/>
        <v>1.159017475423866</v>
      </c>
      <c r="AU4091" s="42">
        <f t="shared" si="3027"/>
        <v>1.1446070248127853</v>
      </c>
      <c r="AV4091" s="42">
        <f t="shared" si="3027"/>
        <v>1.1303757441376092</v>
      </c>
      <c r="AW4091" s="42">
        <f t="shared" si="3027"/>
        <v>1.1163214057188497</v>
      </c>
      <c r="AX4091" s="42">
        <f t="shared" si="3027"/>
        <v>1.1024418095744295</v>
      </c>
      <c r="AY4091" s="42">
        <f t="shared" si="3027"/>
        <v>1.0887347830753242</v>
      </c>
      <c r="AZ4091" s="42">
        <f t="shared" si="3027"/>
        <v>1.0751981806057529</v>
      </c>
      <c r="BA4091" s="42">
        <f t="shared" si="3027"/>
        <v>1.061829883226892</v>
      </c>
      <c r="BB4091" s="42">
        <f t="shared" si="3027"/>
        <v>1.0486277983454784</v>
      </c>
      <c r="BC4091" s="42">
        <f t="shared" si="3027"/>
        <v>1.0355898593860502</v>
      </c>
      <c r="BD4091" s="42">
        <f t="shared" si="3027"/>
        <v>1.0227140254677352</v>
      </c>
      <c r="BE4091" s="42">
        <f t="shared" si="3027"/>
        <v>1.0099982810843358</v>
      </c>
      <c r="BF4091" s="42">
        <f t="shared" si="3027"/>
        <v>0.99744063578953046</v>
      </c>
    </row>
    <row r="4092" spans="1:58" x14ac:dyDescent="0.2">
      <c r="A4092" s="9" t="str">
        <f t="shared" si="2945"/>
        <v>China</v>
      </c>
      <c r="D4092" s="42">
        <f t="shared" ref="D4092:AI4092" si="3028">D3396-C3396</f>
        <v>1.1883849377560409</v>
      </c>
      <c r="E4092" s="42">
        <f t="shared" si="3028"/>
        <v>1.1736093516966548</v>
      </c>
      <c r="F4092" s="42">
        <f t="shared" si="3028"/>
        <v>1.159017475423866</v>
      </c>
      <c r="G4092" s="42">
        <f t="shared" si="3028"/>
        <v>1.1446070248127853</v>
      </c>
      <c r="H4092" s="42">
        <f t="shared" si="3028"/>
        <v>1.1303757441376092</v>
      </c>
      <c r="I4092" s="42">
        <f t="shared" si="3028"/>
        <v>1.1163214057188497</v>
      </c>
      <c r="J4092" s="42">
        <f t="shared" si="3028"/>
        <v>1.1024418095744295</v>
      </c>
      <c r="K4092" s="42">
        <f t="shared" si="3028"/>
        <v>1.0887347830753242</v>
      </c>
      <c r="L4092" s="42">
        <f t="shared" si="3028"/>
        <v>1.0751981806057529</v>
      </c>
      <c r="M4092" s="42">
        <f t="shared" si="3028"/>
        <v>1.061829883226892</v>
      </c>
      <c r="N4092" s="42">
        <f t="shared" si="3028"/>
        <v>1.0486277983454784</v>
      </c>
      <c r="O4092" s="42">
        <f t="shared" si="3028"/>
        <v>1.0355898593860502</v>
      </c>
      <c r="P4092" s="42">
        <f t="shared" si="3028"/>
        <v>1.0227140254677352</v>
      </c>
      <c r="Q4092" s="42">
        <f t="shared" si="3028"/>
        <v>1.0099982810843358</v>
      </c>
      <c r="R4092" s="42">
        <f t="shared" si="3028"/>
        <v>0.99744063578953046</v>
      </c>
      <c r="S4092" s="42">
        <f t="shared" si="3028"/>
        <v>0.98503912388457593</v>
      </c>
      <c r="T4092" s="42">
        <f t="shared" si="3028"/>
        <v>0.97279180411089783</v>
      </c>
      <c r="U4092" s="42">
        <f t="shared" si="3028"/>
        <v>0.96069675934654697</v>
      </c>
      <c r="V4092" s="42">
        <f t="shared" si="3028"/>
        <v>0.94875209630527024</v>
      </c>
      <c r="W4092" s="42">
        <f t="shared" si="3028"/>
        <v>0.93695594524126591</v>
      </c>
      <c r="X4092" s="42">
        <f t="shared" si="3028"/>
        <v>0.9253064596554168</v>
      </c>
      <c r="Y4092" s="42">
        <f t="shared" si="3028"/>
        <v>0.91380181600698052</v>
      </c>
      <c r="Z4092" s="42">
        <f t="shared" si="3028"/>
        <v>0.90244021342800806</v>
      </c>
      <c r="AA4092" s="42">
        <f t="shared" si="3028"/>
        <v>0.89121987344105946</v>
      </c>
      <c r="AB4092" s="42">
        <f t="shared" si="3028"/>
        <v>0.88013903968123941</v>
      </c>
      <c r="AC4092" s="42">
        <f t="shared" si="3028"/>
        <v>0.86919597762118883</v>
      </c>
      <c r="AD4092" s="42">
        <f t="shared" si="3028"/>
        <v>0.85838897429948702</v>
      </c>
      <c r="AE4092" s="42">
        <f t="shared" si="3028"/>
        <v>0.84771633805235069</v>
      </c>
      <c r="AF4092" s="42">
        <f t="shared" si="3028"/>
        <v>0.83717639824919843</v>
      </c>
      <c r="AG4092" s="42">
        <f t="shared" si="3028"/>
        <v>0.82676750503094354</v>
      </c>
      <c r="AH4092" s="42">
        <f t="shared" si="3028"/>
        <v>0.81648802905181128</v>
      </c>
      <c r="AI4092" s="42">
        <f t="shared" si="3028"/>
        <v>0.80633636122388452</v>
      </c>
      <c r="AJ4092" s="42">
        <f t="shared" ref="AJ4092:BF4092" si="3029">AJ3396-AI3396</f>
        <v>0.79631091246596952</v>
      </c>
      <c r="AK4092" s="42">
        <f t="shared" si="3029"/>
        <v>0.78641011345439438</v>
      </c>
      <c r="AL4092" s="42">
        <f t="shared" si="3029"/>
        <v>0.7766324143771044</v>
      </c>
      <c r="AM4092" s="42">
        <f t="shared" si="3029"/>
        <v>0.76697628469162282</v>
      </c>
      <c r="AN4092" s="42">
        <f t="shared" si="3029"/>
        <v>0.75744021288528529</v>
      </c>
      <c r="AO4092" s="42">
        <f t="shared" si="3029"/>
        <v>0.74802270623843015</v>
      </c>
      <c r="AP4092" s="42">
        <f t="shared" si="3029"/>
        <v>0.73872229059088568</v>
      </c>
      <c r="AQ4092" s="42">
        <f t="shared" si="3029"/>
        <v>0.72953751011118584</v>
      </c>
      <c r="AR4092" s="42">
        <f t="shared" si="3029"/>
        <v>0.72046692706885551</v>
      </c>
      <c r="AS4092" s="42">
        <f t="shared" si="3029"/>
        <v>0.71150912160896951</v>
      </c>
      <c r="AT4092" s="42">
        <f t="shared" si="3029"/>
        <v>0.70266269153023586</v>
      </c>
      <c r="AU4092" s="42">
        <f t="shared" si="3029"/>
        <v>0.69392625206558023</v>
      </c>
      <c r="AV4092" s="42">
        <f t="shared" si="3029"/>
        <v>0.68529843566489035</v>
      </c>
      <c r="AW4092" s="42">
        <f t="shared" si="3029"/>
        <v>0.67677789178139847</v>
      </c>
      <c r="AX4092" s="42">
        <f t="shared" si="3029"/>
        <v>0.66836328666033751</v>
      </c>
      <c r="AY4092" s="42">
        <f t="shared" si="3029"/>
        <v>0.66005330312952992</v>
      </c>
      <c r="AZ4092" s="42">
        <f t="shared" si="3029"/>
        <v>0.65184664039395557</v>
      </c>
      <c r="BA4092" s="42">
        <f t="shared" si="3029"/>
        <v>0.64374201383168383</v>
      </c>
      <c r="BB4092" s="42">
        <f t="shared" si="3029"/>
        <v>0.63573815479298901</v>
      </c>
      <c r="BC4092" s="42">
        <f t="shared" si="3029"/>
        <v>0.62783381040173936</v>
      </c>
      <c r="BD4092" s="42">
        <f t="shared" si="3029"/>
        <v>0.62002774335905997</v>
      </c>
      <c r="BE4092" s="42">
        <f t="shared" si="3029"/>
        <v>0.61231873175006513</v>
      </c>
      <c r="BF4092" s="42">
        <f t="shared" si="3029"/>
        <v>0.60470556885195492</v>
      </c>
    </row>
    <row r="4093" spans="1:58" x14ac:dyDescent="0.2">
      <c r="A4093" s="9" t="str">
        <f t="shared" si="2945"/>
        <v>China, Hong Kong Special Administrative Region</v>
      </c>
      <c r="D4093" s="42">
        <f t="shared" ref="D4093:AI4093" si="3030">D3397-C3397</f>
        <v>0.26480603025515848</v>
      </c>
      <c r="E4093" s="42">
        <f t="shared" si="3030"/>
        <v>0.26151360861229023</v>
      </c>
      <c r="F4093" s="42">
        <f t="shared" si="3030"/>
        <v>0.25826212274523641</v>
      </c>
      <c r="G4093" s="42">
        <f t="shared" si="3030"/>
        <v>0.25505106368575525</v>
      </c>
      <c r="H4093" s="42">
        <f t="shared" si="3030"/>
        <v>0.2518799287939828</v>
      </c>
      <c r="I4093" s="42">
        <f t="shared" si="3030"/>
        <v>0.24874822167930688</v>
      </c>
      <c r="J4093" s="42">
        <f t="shared" si="3030"/>
        <v>0.24565545212306006</v>
      </c>
      <c r="K4093" s="42">
        <f t="shared" si="3030"/>
        <v>0.24260113600166733</v>
      </c>
      <c r="L4093" s="42">
        <f t="shared" si="3030"/>
        <v>0.23958479521070331</v>
      </c>
      <c r="M4093" s="42">
        <f t="shared" si="3030"/>
        <v>0.23660595759031366</v>
      </c>
      <c r="N4093" s="42">
        <f t="shared" si="3030"/>
        <v>0.23366415685086395</v>
      </c>
      <c r="O4093" s="42">
        <f t="shared" si="3030"/>
        <v>0.23075893250074841</v>
      </c>
      <c r="P4093" s="42">
        <f t="shared" si="3030"/>
        <v>0.22788982977328942</v>
      </c>
      <c r="Q4093" s="42">
        <f t="shared" si="3030"/>
        <v>0.22505639955647894</v>
      </c>
      <c r="R4093" s="42">
        <f t="shared" si="3030"/>
        <v>0.22225819832192428</v>
      </c>
      <c r="S4093" s="42">
        <f t="shared" si="3030"/>
        <v>0.21949478805618128</v>
      </c>
      <c r="T4093" s="42">
        <f t="shared" si="3030"/>
        <v>0.21676573619129158</v>
      </c>
      <c r="U4093" s="42">
        <f t="shared" si="3030"/>
        <v>0.21407061553804851</v>
      </c>
      <c r="V4093" s="42">
        <f t="shared" si="3030"/>
        <v>0.21140900421812603</v>
      </c>
      <c r="W4093" s="42">
        <f t="shared" si="3030"/>
        <v>0.20878048559904983</v>
      </c>
      <c r="X4093" s="42">
        <f t="shared" si="3030"/>
        <v>0.20618464822814531</v>
      </c>
      <c r="Y4093" s="42">
        <f t="shared" si="3030"/>
        <v>0.2036210857684182</v>
      </c>
      <c r="Z4093" s="42">
        <f t="shared" si="3030"/>
        <v>0.20108939693545835</v>
      </c>
      <c r="AA4093" s="42">
        <f t="shared" si="3030"/>
        <v>0.19858918543354775</v>
      </c>
      <c r="AB4093" s="42">
        <f t="shared" si="3030"/>
        <v>0.19612005989461068</v>
      </c>
      <c r="AC4093" s="42">
        <f t="shared" si="3030"/>
        <v>0.19368163381659542</v>
      </c>
      <c r="AD4093" s="42">
        <f t="shared" si="3030"/>
        <v>0.19127352550276555</v>
      </c>
      <c r="AE4093" s="42">
        <f t="shared" si="3030"/>
        <v>0.18889535800235535</v>
      </c>
      <c r="AF4093" s="42">
        <f t="shared" si="3030"/>
        <v>0.18654675905122531</v>
      </c>
      <c r="AG4093" s="42">
        <f t="shared" si="3030"/>
        <v>0.18422736101365444</v>
      </c>
      <c r="AH4093" s="42">
        <f t="shared" si="3030"/>
        <v>0.18193680082504216</v>
      </c>
      <c r="AI4093" s="42">
        <f t="shared" si="3030"/>
        <v>0.17967471993483741</v>
      </c>
      <c r="AJ4093" s="42">
        <f t="shared" ref="AJ4093:BF4093" si="3031">AJ3397-AI3397</f>
        <v>0.17744076425026378</v>
      </c>
      <c r="AK4093" s="42">
        <f t="shared" si="3031"/>
        <v>0.17523458408152237</v>
      </c>
      <c r="AL4093" s="42">
        <f t="shared" si="3031"/>
        <v>0.17305583408608527</v>
      </c>
      <c r="AM4093" s="42">
        <f t="shared" si="3031"/>
        <v>0.17090417321560381</v>
      </c>
      <c r="AN4093" s="42">
        <f t="shared" si="3031"/>
        <v>0.16877926466190729</v>
      </c>
      <c r="AO4093" s="42">
        <f t="shared" si="3031"/>
        <v>0.1666807758045934</v>
      </c>
      <c r="AP4093" s="42">
        <f t="shared" si="3031"/>
        <v>0.16460837815884588</v>
      </c>
      <c r="AQ4093" s="42">
        <f t="shared" si="3031"/>
        <v>0.1625617473237071</v>
      </c>
      <c r="AR4093" s="42">
        <f t="shared" si="3031"/>
        <v>0.16054056293194208</v>
      </c>
      <c r="AS4093" s="42">
        <f t="shared" si="3031"/>
        <v>0.1585445085995616</v>
      </c>
      <c r="AT4093" s="42">
        <f t="shared" si="3031"/>
        <v>0.15657327187591363</v>
      </c>
      <c r="AU4093" s="42">
        <f t="shared" si="3031"/>
        <v>0.15462654419559385</v>
      </c>
      <c r="AV4093" s="42">
        <f t="shared" si="3031"/>
        <v>0.15270402082944656</v>
      </c>
      <c r="AW4093" s="42">
        <f t="shared" si="3031"/>
        <v>0.15080540083715732</v>
      </c>
      <c r="AX4093" s="42">
        <f t="shared" si="3031"/>
        <v>0.14893038702007289</v>
      </c>
      <c r="AY4093" s="42">
        <f t="shared" si="3031"/>
        <v>0.14707868587481698</v>
      </c>
      <c r="AZ4093" s="42">
        <f t="shared" si="3031"/>
        <v>0.14525000754701978</v>
      </c>
      <c r="BA4093" s="42">
        <f t="shared" si="3031"/>
        <v>0.14344406578652524</v>
      </c>
      <c r="BB4093" s="42">
        <f t="shared" si="3031"/>
        <v>0.14166057790191644</v>
      </c>
      <c r="BC4093" s="42">
        <f t="shared" si="3031"/>
        <v>0.13989926471674607</v>
      </c>
      <c r="BD4093" s="42">
        <f t="shared" si="3031"/>
        <v>0.13815985052542601</v>
      </c>
      <c r="BE4093" s="42">
        <f t="shared" si="3031"/>
        <v>0.13644206305048101</v>
      </c>
      <c r="BF4093" s="42">
        <f t="shared" si="3031"/>
        <v>0.13474563339991619</v>
      </c>
    </row>
    <row r="4094" spans="1:58" x14ac:dyDescent="0.2">
      <c r="A4094" s="9" t="str">
        <f t="shared" si="2945"/>
        <v>China, Macao Special Administrative Region</v>
      </c>
      <c r="D4094" s="42">
        <f t="shared" ref="D4094:AI4094" si="3032">D3398-C3398</f>
        <v>0</v>
      </c>
      <c r="E4094" s="42">
        <f t="shared" si="3032"/>
        <v>0</v>
      </c>
      <c r="F4094" s="42">
        <f t="shared" si="3032"/>
        <v>0</v>
      </c>
      <c r="G4094" s="42">
        <f t="shared" si="3032"/>
        <v>0</v>
      </c>
      <c r="H4094" s="42">
        <f t="shared" si="3032"/>
        <v>0</v>
      </c>
      <c r="I4094" s="42">
        <f t="shared" si="3032"/>
        <v>0</v>
      </c>
      <c r="J4094" s="42">
        <f t="shared" si="3032"/>
        <v>0</v>
      </c>
      <c r="K4094" s="42">
        <f t="shared" si="3032"/>
        <v>0</v>
      </c>
      <c r="L4094" s="42">
        <f t="shared" si="3032"/>
        <v>0</v>
      </c>
      <c r="M4094" s="42">
        <f t="shared" si="3032"/>
        <v>0</v>
      </c>
      <c r="N4094" s="42">
        <f t="shared" si="3032"/>
        <v>0</v>
      </c>
      <c r="O4094" s="42">
        <f t="shared" si="3032"/>
        <v>0</v>
      </c>
      <c r="P4094" s="42">
        <f t="shared" si="3032"/>
        <v>0</v>
      </c>
      <c r="Q4094" s="42">
        <f t="shared" si="3032"/>
        <v>0</v>
      </c>
      <c r="R4094" s="42">
        <f t="shared" si="3032"/>
        <v>0</v>
      </c>
      <c r="S4094" s="42">
        <f t="shared" si="3032"/>
        <v>0</v>
      </c>
      <c r="T4094" s="42">
        <f t="shared" si="3032"/>
        <v>0</v>
      </c>
      <c r="U4094" s="42">
        <f t="shared" si="3032"/>
        <v>0</v>
      </c>
      <c r="V4094" s="42">
        <f t="shared" si="3032"/>
        <v>0</v>
      </c>
      <c r="W4094" s="42">
        <f t="shared" si="3032"/>
        <v>0</v>
      </c>
      <c r="X4094" s="42">
        <f t="shared" si="3032"/>
        <v>0</v>
      </c>
      <c r="Y4094" s="42">
        <f t="shared" si="3032"/>
        <v>0</v>
      </c>
      <c r="Z4094" s="42">
        <f t="shared" si="3032"/>
        <v>0</v>
      </c>
      <c r="AA4094" s="42">
        <f t="shared" si="3032"/>
        <v>0</v>
      </c>
      <c r="AB4094" s="42">
        <f t="shared" si="3032"/>
        <v>0</v>
      </c>
      <c r="AC4094" s="42">
        <f t="shared" si="3032"/>
        <v>0</v>
      </c>
      <c r="AD4094" s="42">
        <f t="shared" si="3032"/>
        <v>0</v>
      </c>
      <c r="AE4094" s="42">
        <f t="shared" si="3032"/>
        <v>0</v>
      </c>
      <c r="AF4094" s="42">
        <f t="shared" si="3032"/>
        <v>0</v>
      </c>
      <c r="AG4094" s="42">
        <f t="shared" si="3032"/>
        <v>0</v>
      </c>
      <c r="AH4094" s="42">
        <f t="shared" si="3032"/>
        <v>0</v>
      </c>
      <c r="AI4094" s="42">
        <f t="shared" si="3032"/>
        <v>0</v>
      </c>
      <c r="AJ4094" s="42">
        <f t="shared" ref="AJ4094:BF4094" si="3033">AJ3398-AI3398</f>
        <v>0</v>
      </c>
      <c r="AK4094" s="42">
        <f t="shared" si="3033"/>
        <v>0</v>
      </c>
      <c r="AL4094" s="42">
        <f t="shared" si="3033"/>
        <v>0</v>
      </c>
      <c r="AM4094" s="42">
        <f t="shared" si="3033"/>
        <v>0</v>
      </c>
      <c r="AN4094" s="42">
        <f t="shared" si="3033"/>
        <v>0</v>
      </c>
      <c r="AO4094" s="42">
        <f t="shared" si="3033"/>
        <v>0</v>
      </c>
      <c r="AP4094" s="42">
        <f t="shared" si="3033"/>
        <v>0</v>
      </c>
      <c r="AQ4094" s="42">
        <f t="shared" si="3033"/>
        <v>0</v>
      </c>
      <c r="AR4094" s="42">
        <f t="shared" si="3033"/>
        <v>0</v>
      </c>
      <c r="AS4094" s="42">
        <f t="shared" si="3033"/>
        <v>0</v>
      </c>
      <c r="AT4094" s="42">
        <f t="shared" si="3033"/>
        <v>0</v>
      </c>
      <c r="AU4094" s="42">
        <f t="shared" si="3033"/>
        <v>0</v>
      </c>
      <c r="AV4094" s="42">
        <f t="shared" si="3033"/>
        <v>0</v>
      </c>
      <c r="AW4094" s="42">
        <f t="shared" si="3033"/>
        <v>0</v>
      </c>
      <c r="AX4094" s="42">
        <f t="shared" si="3033"/>
        <v>0</v>
      </c>
      <c r="AY4094" s="42">
        <f t="shared" si="3033"/>
        <v>0</v>
      </c>
      <c r="AZ4094" s="42">
        <f t="shared" si="3033"/>
        <v>0</v>
      </c>
      <c r="BA4094" s="42">
        <f t="shared" si="3033"/>
        <v>0</v>
      </c>
      <c r="BB4094" s="42">
        <f t="shared" si="3033"/>
        <v>0</v>
      </c>
      <c r="BC4094" s="42">
        <f t="shared" si="3033"/>
        <v>0</v>
      </c>
      <c r="BD4094" s="42">
        <f t="shared" si="3033"/>
        <v>0</v>
      </c>
      <c r="BE4094" s="42">
        <f t="shared" si="3033"/>
        <v>0</v>
      </c>
      <c r="BF4094" s="42">
        <f t="shared" si="3033"/>
        <v>0</v>
      </c>
    </row>
    <row r="4095" spans="1:58" x14ac:dyDescent="0.2">
      <c r="A4095" s="9" t="str">
        <f t="shared" si="2945"/>
        <v>Chinese Taipei</v>
      </c>
      <c r="D4095" s="42">
        <f t="shared" ref="D4095:AI4095" si="3034">D3399-C3399</f>
        <v>1.7514511662874384</v>
      </c>
      <c r="E4095" s="42">
        <f t="shared" si="3034"/>
        <v>1.7296747901199296</v>
      </c>
      <c r="F4095" s="42">
        <f t="shared" si="3034"/>
        <v>1.7081691668961412</v>
      </c>
      <c r="G4095" s="42">
        <f t="shared" si="3034"/>
        <v>1.6869309302543911</v>
      </c>
      <c r="H4095" s="42">
        <f t="shared" si="3034"/>
        <v>1.665956755688228</v>
      </c>
      <c r="I4095" s="42">
        <f t="shared" si="3034"/>
        <v>1.6452433600258018</v>
      </c>
      <c r="J4095" s="42">
        <f t="shared" si="3034"/>
        <v>1.6247875009162271</v>
      </c>
      <c r="K4095" s="42">
        <f t="shared" si="3034"/>
        <v>1.6045859763214594</v>
      </c>
      <c r="L4095" s="42">
        <f t="shared" si="3034"/>
        <v>1.5846356240158457</v>
      </c>
      <c r="M4095" s="42">
        <f t="shared" si="3034"/>
        <v>1.5649333210906207</v>
      </c>
      <c r="N4095" s="42">
        <f t="shared" si="3034"/>
        <v>1.5454759834650531</v>
      </c>
      <c r="O4095" s="42">
        <f t="shared" si="3034"/>
        <v>1.5262605654039589</v>
      </c>
      <c r="P4095" s="42">
        <f t="shared" si="3034"/>
        <v>1.507284059040785</v>
      </c>
      <c r="Q4095" s="42">
        <f t="shared" si="3034"/>
        <v>1.4885434939067181</v>
      </c>
      <c r="R4095" s="42">
        <f t="shared" si="3034"/>
        <v>1.4700359364658198</v>
      </c>
      <c r="S4095" s="42">
        <f t="shared" si="3034"/>
        <v>1.451758489655731</v>
      </c>
      <c r="T4095" s="42">
        <f t="shared" si="3034"/>
        <v>1.4337082924342894</v>
      </c>
      <c r="U4095" s="42">
        <f t="shared" si="3034"/>
        <v>1.415882519331717</v>
      </c>
      <c r="V4095" s="42">
        <f t="shared" si="3034"/>
        <v>1.3982783800080369</v>
      </c>
      <c r="W4095" s="42">
        <f t="shared" si="3034"/>
        <v>1.3808931188166298</v>
      </c>
      <c r="X4095" s="42">
        <f t="shared" si="3034"/>
        <v>1.3637240143726785</v>
      </c>
      <c r="Y4095" s="42">
        <f t="shared" si="3034"/>
        <v>1.3467683791272975</v>
      </c>
      <c r="Z4095" s="42">
        <f t="shared" si="3034"/>
        <v>1.3300235589467775</v>
      </c>
      <c r="AA4095" s="42">
        <f t="shared" si="3034"/>
        <v>1.3134869326972876</v>
      </c>
      <c r="AB4095" s="42">
        <f t="shared" si="3034"/>
        <v>1.297155911834011</v>
      </c>
      <c r="AC4095" s="42">
        <f t="shared" si="3034"/>
        <v>1.2810279399968749</v>
      </c>
      <c r="AD4095" s="42">
        <f t="shared" si="3034"/>
        <v>1.2651004926095766</v>
      </c>
      <c r="AE4095" s="42">
        <f t="shared" si="3034"/>
        <v>1.2493710764848629</v>
      </c>
      <c r="AF4095" s="42">
        <f t="shared" si="3034"/>
        <v>1.2338372294339024</v>
      </c>
      <c r="AG4095" s="42">
        <f t="shared" si="3034"/>
        <v>1.2184965198812279</v>
      </c>
      <c r="AH4095" s="42">
        <f t="shared" si="3034"/>
        <v>1.2033465464839992</v>
      </c>
      <c r="AI4095" s="42">
        <f t="shared" si="3034"/>
        <v>1.1883849377560409</v>
      </c>
      <c r="AJ4095" s="42">
        <f t="shared" ref="AJ4095:BF4095" si="3035">AJ3399-AI3399</f>
        <v>1.1736093516966548</v>
      </c>
      <c r="AK4095" s="42">
        <f t="shared" si="3035"/>
        <v>1.159017475423866</v>
      </c>
      <c r="AL4095" s="42">
        <f t="shared" si="3035"/>
        <v>1.1446070248127853</v>
      </c>
      <c r="AM4095" s="42">
        <f t="shared" si="3035"/>
        <v>1.1303757441376092</v>
      </c>
      <c r="AN4095" s="42">
        <f t="shared" si="3035"/>
        <v>1.1163214057188497</v>
      </c>
      <c r="AO4095" s="42">
        <f t="shared" si="3035"/>
        <v>1.1024418095744295</v>
      </c>
      <c r="AP4095" s="42">
        <f t="shared" si="3035"/>
        <v>1.0887347830753242</v>
      </c>
      <c r="AQ4095" s="42">
        <f t="shared" si="3035"/>
        <v>1.0751981806057529</v>
      </c>
      <c r="AR4095" s="42">
        <f t="shared" si="3035"/>
        <v>1.061829883226892</v>
      </c>
      <c r="AS4095" s="42">
        <f t="shared" si="3035"/>
        <v>1.0486277983454784</v>
      </c>
      <c r="AT4095" s="42">
        <f t="shared" si="3035"/>
        <v>1.0355898593860502</v>
      </c>
      <c r="AU4095" s="42">
        <f t="shared" si="3035"/>
        <v>1.0227140254677352</v>
      </c>
      <c r="AV4095" s="42">
        <f t="shared" si="3035"/>
        <v>1.0099982810843358</v>
      </c>
      <c r="AW4095" s="42">
        <f t="shared" si="3035"/>
        <v>0.99744063578953046</v>
      </c>
      <c r="AX4095" s="42">
        <f t="shared" si="3035"/>
        <v>0.98503912388457593</v>
      </c>
      <c r="AY4095" s="42">
        <f t="shared" si="3035"/>
        <v>0.97279180411089783</v>
      </c>
      <c r="AZ4095" s="42">
        <f t="shared" si="3035"/>
        <v>0.96069675934654697</v>
      </c>
      <c r="BA4095" s="42">
        <f t="shared" si="3035"/>
        <v>0.94875209630527024</v>
      </c>
      <c r="BB4095" s="42">
        <f t="shared" si="3035"/>
        <v>0.93695594524126591</v>
      </c>
      <c r="BC4095" s="42">
        <f t="shared" si="3035"/>
        <v>0.9253064596554168</v>
      </c>
      <c r="BD4095" s="42">
        <f t="shared" si="3035"/>
        <v>0.91380181600698052</v>
      </c>
      <c r="BE4095" s="42">
        <f t="shared" si="3035"/>
        <v>0.90244021342800806</v>
      </c>
      <c r="BF4095" s="42">
        <f t="shared" si="3035"/>
        <v>0.89121987344105946</v>
      </c>
    </row>
    <row r="4096" spans="1:58" x14ac:dyDescent="0.2">
      <c r="A4096" s="9" t="str">
        <f t="shared" si="2945"/>
        <v>Colombia</v>
      </c>
      <c r="D4096" s="42">
        <f t="shared" ref="D4096:AI4096" si="3036">D3400-C3400</f>
        <v>2.3648515647995509</v>
      </c>
      <c r="E4096" s="42">
        <f t="shared" si="3036"/>
        <v>2.3354485770105384</v>
      </c>
      <c r="F4096" s="42">
        <f t="shared" si="3036"/>
        <v>2.3064111663696849</v>
      </c>
      <c r="G4096" s="42">
        <f t="shared" si="3036"/>
        <v>2.2777347875345413</v>
      </c>
      <c r="H4096" s="42">
        <f t="shared" si="3036"/>
        <v>2.2494149516761581</v>
      </c>
      <c r="I4096" s="42">
        <f t="shared" si="3036"/>
        <v>2.2214472257770126</v>
      </c>
      <c r="J4096" s="42">
        <f t="shared" si="3036"/>
        <v>2.1938272319364955</v>
      </c>
      <c r="K4096" s="42">
        <f t="shared" si="3036"/>
        <v>2.1665506466861189</v>
      </c>
      <c r="L4096" s="42">
        <f t="shared" si="3036"/>
        <v>2.139613200312283</v>
      </c>
      <c r="M4096" s="42">
        <f t="shared" si="3036"/>
        <v>2.1130106761884235</v>
      </c>
      <c r="N4096" s="42">
        <f t="shared" si="3036"/>
        <v>2.0867389101144909</v>
      </c>
      <c r="O4096" s="42">
        <f t="shared" si="3036"/>
        <v>2.0607937896653539</v>
      </c>
      <c r="P4096" s="42">
        <f t="shared" si="3036"/>
        <v>2.0351712535472188</v>
      </c>
      <c r="Q4096" s="42">
        <f t="shared" si="3036"/>
        <v>2.0098672909614379</v>
      </c>
      <c r="R4096" s="42">
        <f t="shared" si="3036"/>
        <v>1.9848779409771282</v>
      </c>
      <c r="S4096" s="42">
        <f t="shared" si="3036"/>
        <v>1.9601992919110103</v>
      </c>
      <c r="T4096" s="42">
        <f t="shared" si="3036"/>
        <v>1.9358274807149201</v>
      </c>
      <c r="U4096" s="42">
        <f t="shared" si="3036"/>
        <v>1.9117586923713361</v>
      </c>
      <c r="V4096" s="42">
        <f t="shared" si="3036"/>
        <v>1.8879891592961826</v>
      </c>
      <c r="W4096" s="42">
        <f t="shared" si="3036"/>
        <v>1.8645151607489652</v>
      </c>
      <c r="X4096" s="42">
        <f t="shared" si="3036"/>
        <v>1.8413330222502964</v>
      </c>
      <c r="Y4096" s="42">
        <f t="shared" si="3036"/>
        <v>1.8184391150069814</v>
      </c>
      <c r="Z4096" s="42">
        <f t="shared" si="3036"/>
        <v>1.7958298553437544</v>
      </c>
      <c r="AA4096" s="42">
        <f t="shared" si="3036"/>
        <v>1.7735017041422907</v>
      </c>
      <c r="AB4096" s="42">
        <f t="shared" si="3036"/>
        <v>1.7514511662874384</v>
      </c>
      <c r="AC4096" s="42">
        <f t="shared" si="3036"/>
        <v>1.7296747901199296</v>
      </c>
      <c r="AD4096" s="42">
        <f t="shared" si="3036"/>
        <v>1.7081691668961412</v>
      </c>
      <c r="AE4096" s="42">
        <f t="shared" si="3036"/>
        <v>1.6869309302543911</v>
      </c>
      <c r="AF4096" s="42">
        <f t="shared" si="3036"/>
        <v>1.665956755688228</v>
      </c>
      <c r="AG4096" s="42">
        <f t="shared" si="3036"/>
        <v>1.645243360025745</v>
      </c>
      <c r="AH4096" s="42">
        <f t="shared" si="3036"/>
        <v>1.6247875009162271</v>
      </c>
      <c r="AI4096" s="42">
        <f t="shared" si="3036"/>
        <v>1.6045859763214594</v>
      </c>
      <c r="AJ4096" s="42">
        <f t="shared" ref="AJ4096:BF4096" si="3037">AJ3400-AI3400</f>
        <v>1.5846356240158457</v>
      </c>
      <c r="AK4096" s="42">
        <f t="shared" si="3037"/>
        <v>1.5649333210906207</v>
      </c>
      <c r="AL4096" s="42">
        <f t="shared" si="3037"/>
        <v>1.5454759834651668</v>
      </c>
      <c r="AM4096" s="42">
        <f t="shared" si="3037"/>
        <v>1.5262605654038452</v>
      </c>
      <c r="AN4096" s="42">
        <f t="shared" si="3037"/>
        <v>1.507284059040785</v>
      </c>
      <c r="AO4096" s="42">
        <f t="shared" si="3037"/>
        <v>1.4885434939067181</v>
      </c>
      <c r="AP4096" s="42">
        <f t="shared" si="3037"/>
        <v>1.4700359364658198</v>
      </c>
      <c r="AQ4096" s="42">
        <f t="shared" si="3037"/>
        <v>1.451758489655731</v>
      </c>
      <c r="AR4096" s="42">
        <f t="shared" si="3037"/>
        <v>1.4337082924344031</v>
      </c>
      <c r="AS4096" s="42">
        <f t="shared" si="3037"/>
        <v>1.415882519331717</v>
      </c>
      <c r="AT4096" s="42">
        <f t="shared" si="3037"/>
        <v>1.3982783800079233</v>
      </c>
      <c r="AU4096" s="42">
        <f t="shared" si="3037"/>
        <v>1.3808931188166298</v>
      </c>
      <c r="AV4096" s="42">
        <f t="shared" si="3037"/>
        <v>1.3637240143727922</v>
      </c>
      <c r="AW4096" s="42">
        <f t="shared" si="3037"/>
        <v>1.3467683791272975</v>
      </c>
      <c r="AX4096" s="42">
        <f t="shared" si="3037"/>
        <v>1.3300235589467775</v>
      </c>
      <c r="AY4096" s="42">
        <f t="shared" si="3037"/>
        <v>1.3134869326972876</v>
      </c>
      <c r="AZ4096" s="42">
        <f t="shared" si="3037"/>
        <v>1.2971559118338973</v>
      </c>
      <c r="BA4096" s="42">
        <f t="shared" si="3037"/>
        <v>1.2810279399968749</v>
      </c>
      <c r="BB4096" s="42">
        <f t="shared" si="3037"/>
        <v>1.2651004926096903</v>
      </c>
      <c r="BC4096" s="42">
        <f t="shared" si="3037"/>
        <v>1.2493710764847492</v>
      </c>
      <c r="BD4096" s="42">
        <f t="shared" si="3037"/>
        <v>1.2338372294339024</v>
      </c>
      <c r="BE4096" s="42">
        <f t="shared" si="3037"/>
        <v>1.2184965198812279</v>
      </c>
      <c r="BF4096" s="42">
        <f t="shared" si="3037"/>
        <v>1.2033465464839992</v>
      </c>
    </row>
    <row r="4097" spans="1:58" x14ac:dyDescent="0.2">
      <c r="A4097" s="9" t="str">
        <f t="shared" si="2945"/>
        <v>Comoros</v>
      </c>
      <c r="D4097" s="42">
        <f t="shared" ref="D4097:AI4097" si="3038">D3401-C3401</f>
        <v>4.7652337768524831</v>
      </c>
      <c r="E4097" s="42">
        <f t="shared" si="3038"/>
        <v>4.7059860368935915</v>
      </c>
      <c r="F4097" s="42">
        <f t="shared" si="3038"/>
        <v>4.6474749438348795</v>
      </c>
      <c r="G4097" s="42">
        <f t="shared" si="3038"/>
        <v>4.589691338699879</v>
      </c>
      <c r="H4097" s="42">
        <f t="shared" si="3038"/>
        <v>4.5326261763887032</v>
      </c>
      <c r="I4097" s="42">
        <f t="shared" si="3038"/>
        <v>4.4762705242623042</v>
      </c>
      <c r="J4097" s="42">
        <f t="shared" si="3038"/>
        <v>4.4206155607439541</v>
      </c>
      <c r="K4097" s="42">
        <f t="shared" si="3038"/>
        <v>4.3656525739386893</v>
      </c>
      <c r="L4097" s="42">
        <f t="shared" si="3038"/>
        <v>4.3113729602694093</v>
      </c>
      <c r="M4097" s="42">
        <f t="shared" si="3038"/>
        <v>4.2577682231300855</v>
      </c>
      <c r="N4097" s="42">
        <f t="shared" si="3038"/>
        <v>4.204829971555796</v>
      </c>
      <c r="O4097" s="42">
        <f t="shared" si="3038"/>
        <v>4.1525499189094717</v>
      </c>
      <c r="P4097" s="42">
        <f t="shared" si="3038"/>
        <v>4.100919881584332</v>
      </c>
      <c r="Q4097" s="42">
        <f t="shared" si="3038"/>
        <v>4.0499317777233159</v>
      </c>
      <c r="R4097" s="42">
        <f t="shared" si="3038"/>
        <v>3.9995776259536342</v>
      </c>
      <c r="S4097" s="42">
        <f t="shared" si="3038"/>
        <v>3.9498495441376349</v>
      </c>
      <c r="T4097" s="42">
        <f t="shared" si="3038"/>
        <v>3.9007397481388466</v>
      </c>
      <c r="U4097" s="42">
        <f t="shared" si="3038"/>
        <v>3.8522405506036534</v>
      </c>
      <c r="V4097" s="42">
        <f t="shared" si="3038"/>
        <v>3.8043443597578062</v>
      </c>
      <c r="W4097" s="42">
        <f t="shared" si="3038"/>
        <v>3.7570436782181673</v>
      </c>
      <c r="X4097" s="42">
        <f t="shared" si="3038"/>
        <v>3.7103311018189515</v>
      </c>
      <c r="Y4097" s="42">
        <f t="shared" si="3038"/>
        <v>3.6641993184530293</v>
      </c>
      <c r="Z4097" s="42">
        <f t="shared" si="3038"/>
        <v>3.6186411069269298</v>
      </c>
      <c r="AA4097" s="42">
        <f t="shared" si="3038"/>
        <v>3.5736493358307939</v>
      </c>
      <c r="AB4097" s="42">
        <f t="shared" si="3038"/>
        <v>3.5292169624219696</v>
      </c>
      <c r="AC4097" s="42">
        <f t="shared" si="3038"/>
        <v>3.4853370315225334</v>
      </c>
      <c r="AD4097" s="42">
        <f t="shared" si="3038"/>
        <v>3.4420026744305687</v>
      </c>
      <c r="AE4097" s="42">
        <f t="shared" si="3038"/>
        <v>3.3992071078451431</v>
      </c>
      <c r="AF4097" s="42">
        <f t="shared" si="3038"/>
        <v>3.3569436328043025</v>
      </c>
      <c r="AG4097" s="42">
        <f t="shared" si="3038"/>
        <v>3.315205633636424</v>
      </c>
      <c r="AH4097" s="42">
        <f t="shared" si="3038"/>
        <v>3.2739865769248695</v>
      </c>
      <c r="AI4097" s="42">
        <f t="shared" si="3038"/>
        <v>3.233280010485089</v>
      </c>
      <c r="AJ4097" s="42">
        <f t="shared" ref="AJ4097:BF4097" si="3039">AJ3401-AI3401</f>
        <v>3.1930795623547397</v>
      </c>
      <c r="AK4097" s="42">
        <f t="shared" si="3039"/>
        <v>3.1533789397961414</v>
      </c>
      <c r="AL4097" s="42">
        <f t="shared" si="3039"/>
        <v>3.1141719283113503</v>
      </c>
      <c r="AM4097" s="42">
        <f t="shared" si="3039"/>
        <v>3.0754523906693407</v>
      </c>
      <c r="AN4097" s="42">
        <f t="shared" si="3039"/>
        <v>3.0372142659453516</v>
      </c>
      <c r="AO4097" s="42">
        <f t="shared" si="3039"/>
        <v>2.9994515685721126</v>
      </c>
      <c r="AP4097" s="42">
        <f t="shared" si="3039"/>
        <v>2.9621583874028374</v>
      </c>
      <c r="AQ4097" s="42">
        <f t="shared" si="3039"/>
        <v>2.925328884786154</v>
      </c>
      <c r="AR4097" s="42">
        <f t="shared" si="3039"/>
        <v>2.8889572956519487</v>
      </c>
      <c r="AS4097" s="42">
        <f t="shared" si="3039"/>
        <v>2.8530379266093746</v>
      </c>
      <c r="AT4097" s="42">
        <f t="shared" si="3039"/>
        <v>2.8175651550552061</v>
      </c>
      <c r="AU4097" s="42">
        <f t="shared" si="3039"/>
        <v>2.7825334282940162</v>
      </c>
      <c r="AV4097" s="42">
        <f t="shared" si="3039"/>
        <v>2.7479372626688701</v>
      </c>
      <c r="AW4097" s="42">
        <f t="shared" si="3039"/>
        <v>2.7137712427030465</v>
      </c>
      <c r="AX4097" s="42">
        <f t="shared" si="3039"/>
        <v>2.6800300202521044</v>
      </c>
      <c r="AY4097" s="42">
        <f t="shared" si="3039"/>
        <v>2.6467083136669203</v>
      </c>
      <c r="AZ4097" s="42">
        <f t="shared" si="3039"/>
        <v>2.6138009069670147</v>
      </c>
      <c r="BA4097" s="42">
        <f t="shared" si="3039"/>
        <v>2.5813026490237121</v>
      </c>
      <c r="BB4097" s="42">
        <f t="shared" si="3039"/>
        <v>2.5492084527542147</v>
      </c>
      <c r="BC4097" s="42">
        <f t="shared" si="3039"/>
        <v>2.5175132943249423</v>
      </c>
      <c r="BD4097" s="42">
        <f t="shared" si="3039"/>
        <v>2.4862122123655013</v>
      </c>
      <c r="BE4097" s="42">
        <f t="shared" si="3039"/>
        <v>2.4553003071917487</v>
      </c>
      <c r="BF4097" s="42">
        <f t="shared" si="3039"/>
        <v>2.4247727400390318</v>
      </c>
    </row>
    <row r="4098" spans="1:58" x14ac:dyDescent="0.2">
      <c r="A4098" s="9" t="str">
        <f t="shared" si="2945"/>
        <v>Congo</v>
      </c>
      <c r="D4098" s="42">
        <f t="shared" ref="D4098:AI4098" si="3040">D3402-C3402</f>
        <v>4.5326261763887032</v>
      </c>
      <c r="E4098" s="42">
        <f t="shared" si="3040"/>
        <v>4.4762705242623042</v>
      </c>
      <c r="F4098" s="42">
        <f t="shared" si="3040"/>
        <v>4.4206155607439541</v>
      </c>
      <c r="G4098" s="42">
        <f t="shared" si="3040"/>
        <v>4.3656525739386893</v>
      </c>
      <c r="H4098" s="42">
        <f t="shared" si="3040"/>
        <v>4.3113729602694093</v>
      </c>
      <c r="I4098" s="42">
        <f t="shared" si="3040"/>
        <v>4.2577682231300855</v>
      </c>
      <c r="J4098" s="42">
        <f t="shared" si="3040"/>
        <v>4.204829971555796</v>
      </c>
      <c r="K4098" s="42">
        <f t="shared" si="3040"/>
        <v>4.1525499189094717</v>
      </c>
      <c r="L4098" s="42">
        <f t="shared" si="3040"/>
        <v>4.100919881584332</v>
      </c>
      <c r="M4098" s="42">
        <f t="shared" si="3040"/>
        <v>4.0499317777233159</v>
      </c>
      <c r="N4098" s="42">
        <f t="shared" si="3040"/>
        <v>3.9995776259536342</v>
      </c>
      <c r="O4098" s="42">
        <f t="shared" si="3040"/>
        <v>3.9498495441376349</v>
      </c>
      <c r="P4098" s="42">
        <f t="shared" si="3040"/>
        <v>3.9007397481388466</v>
      </c>
      <c r="Q4098" s="42">
        <f t="shared" si="3040"/>
        <v>3.8522405506036534</v>
      </c>
      <c r="R4098" s="42">
        <f t="shared" si="3040"/>
        <v>3.8043443597578062</v>
      </c>
      <c r="S4098" s="42">
        <f t="shared" si="3040"/>
        <v>3.7570436782181673</v>
      </c>
      <c r="T4098" s="42">
        <f t="shared" si="3040"/>
        <v>3.7103311018189515</v>
      </c>
      <c r="U4098" s="42">
        <f t="shared" si="3040"/>
        <v>3.6641993184530293</v>
      </c>
      <c r="V4098" s="42">
        <f t="shared" si="3040"/>
        <v>3.6186411069269298</v>
      </c>
      <c r="W4098" s="42">
        <f t="shared" si="3040"/>
        <v>3.5736493358307939</v>
      </c>
      <c r="X4098" s="42">
        <f t="shared" si="3040"/>
        <v>3.5292169624219696</v>
      </c>
      <c r="Y4098" s="42">
        <f t="shared" si="3040"/>
        <v>3.4853370315225334</v>
      </c>
      <c r="Z4098" s="42">
        <f t="shared" si="3040"/>
        <v>3.4420026744305687</v>
      </c>
      <c r="AA4098" s="42">
        <f t="shared" si="3040"/>
        <v>3.3992071078451431</v>
      </c>
      <c r="AB4098" s="42">
        <f t="shared" si="3040"/>
        <v>3.3569436328043025</v>
      </c>
      <c r="AC4098" s="42">
        <f t="shared" si="3040"/>
        <v>3.315205633636424</v>
      </c>
      <c r="AD4098" s="42">
        <f t="shared" si="3040"/>
        <v>3.2739865769248695</v>
      </c>
      <c r="AE4098" s="42">
        <f t="shared" si="3040"/>
        <v>3.233280010485089</v>
      </c>
      <c r="AF4098" s="42">
        <f t="shared" si="3040"/>
        <v>3.1930795623547397</v>
      </c>
      <c r="AG4098" s="42">
        <f t="shared" si="3040"/>
        <v>3.1533789397961414</v>
      </c>
      <c r="AH4098" s="42">
        <f t="shared" si="3040"/>
        <v>3.1141719283113503</v>
      </c>
      <c r="AI4098" s="42">
        <f t="shared" si="3040"/>
        <v>3.0754523906693407</v>
      </c>
      <c r="AJ4098" s="42">
        <f t="shared" ref="AJ4098:BF4098" si="3041">AJ3402-AI3402</f>
        <v>3.0372142659453516</v>
      </c>
      <c r="AK4098" s="42">
        <f t="shared" si="3041"/>
        <v>2.9994515685721126</v>
      </c>
      <c r="AL4098" s="42">
        <f t="shared" si="3041"/>
        <v>2.9621583874028374</v>
      </c>
      <c r="AM4098" s="42">
        <f t="shared" si="3041"/>
        <v>2.925328884786154</v>
      </c>
      <c r="AN4098" s="42">
        <f t="shared" si="3041"/>
        <v>2.8889572956519487</v>
      </c>
      <c r="AO4098" s="42">
        <f t="shared" si="3041"/>
        <v>2.8530379266093746</v>
      </c>
      <c r="AP4098" s="42">
        <f t="shared" si="3041"/>
        <v>2.8175651550552061</v>
      </c>
      <c r="AQ4098" s="42">
        <f t="shared" si="3041"/>
        <v>2.7825334282940162</v>
      </c>
      <c r="AR4098" s="42">
        <f t="shared" si="3041"/>
        <v>2.7479372626688701</v>
      </c>
      <c r="AS4098" s="42">
        <f t="shared" si="3041"/>
        <v>2.7137712427030465</v>
      </c>
      <c r="AT4098" s="42">
        <f t="shared" si="3041"/>
        <v>2.6800300202521044</v>
      </c>
      <c r="AU4098" s="42">
        <f t="shared" si="3041"/>
        <v>2.6467083136669203</v>
      </c>
      <c r="AV4098" s="42">
        <f t="shared" si="3041"/>
        <v>2.6138009069670147</v>
      </c>
      <c r="AW4098" s="42">
        <f t="shared" si="3041"/>
        <v>2.5813026490237121</v>
      </c>
      <c r="AX4098" s="42">
        <f t="shared" si="3041"/>
        <v>2.5492084527542147</v>
      </c>
      <c r="AY4098" s="42">
        <f t="shared" si="3041"/>
        <v>2.5175132943249423</v>
      </c>
      <c r="AZ4098" s="42">
        <f t="shared" si="3041"/>
        <v>2.4862122123655013</v>
      </c>
      <c r="BA4098" s="42">
        <f t="shared" si="3041"/>
        <v>2.4553003071917487</v>
      </c>
      <c r="BB4098" s="42">
        <f t="shared" si="3041"/>
        <v>2.4247727400390318</v>
      </c>
      <c r="BC4098" s="42">
        <f t="shared" si="3041"/>
        <v>2.3946247323045213</v>
      </c>
      <c r="BD4098" s="42">
        <f t="shared" si="3041"/>
        <v>2.3648515647995509</v>
      </c>
      <c r="BE4098" s="42">
        <f t="shared" si="3041"/>
        <v>2.3354485770105384</v>
      </c>
      <c r="BF4098" s="42">
        <f t="shared" si="3041"/>
        <v>2.3064111663696849</v>
      </c>
    </row>
    <row r="4099" spans="1:58" x14ac:dyDescent="0.2">
      <c r="A4099" s="9" t="str">
        <f t="shared" si="2945"/>
        <v>Cook Islands</v>
      </c>
      <c r="D4099" s="42">
        <f t="shared" ref="D4099:AI4099" si="3042">D3403-C3403</f>
        <v>1.9848779409771282</v>
      </c>
      <c r="E4099" s="42">
        <f t="shared" si="3042"/>
        <v>1.9601992919110103</v>
      </c>
      <c r="F4099" s="42">
        <f t="shared" si="3042"/>
        <v>1.9358274807149201</v>
      </c>
      <c r="G4099" s="42">
        <f t="shared" si="3042"/>
        <v>1.9117586923713361</v>
      </c>
      <c r="H4099" s="42">
        <f t="shared" si="3042"/>
        <v>1.8879891592961826</v>
      </c>
      <c r="I4099" s="42">
        <f t="shared" si="3042"/>
        <v>1.8645151607489652</v>
      </c>
      <c r="J4099" s="42">
        <f t="shared" si="3042"/>
        <v>1.8413330222502964</v>
      </c>
      <c r="K4099" s="42">
        <f t="shared" si="3042"/>
        <v>1.8184391150069814</v>
      </c>
      <c r="L4099" s="42">
        <f t="shared" si="3042"/>
        <v>1.7958298553437544</v>
      </c>
      <c r="M4099" s="42">
        <f t="shared" si="3042"/>
        <v>1.7735017041422907</v>
      </c>
      <c r="N4099" s="42">
        <f t="shared" si="3042"/>
        <v>1.7514511662874384</v>
      </c>
      <c r="O4099" s="42">
        <f t="shared" si="3042"/>
        <v>1.7296747901199296</v>
      </c>
      <c r="P4099" s="42">
        <f t="shared" si="3042"/>
        <v>1.7081691668961412</v>
      </c>
      <c r="Q4099" s="42">
        <f t="shared" si="3042"/>
        <v>1.6869309302543911</v>
      </c>
      <c r="R4099" s="42">
        <f t="shared" si="3042"/>
        <v>1.665956755688228</v>
      </c>
      <c r="S4099" s="42">
        <f t="shared" si="3042"/>
        <v>1.6452433600258018</v>
      </c>
      <c r="T4099" s="42">
        <f t="shared" si="3042"/>
        <v>1.6247875009162271</v>
      </c>
      <c r="U4099" s="42">
        <f t="shared" si="3042"/>
        <v>1.6045859763214594</v>
      </c>
      <c r="V4099" s="42">
        <f t="shared" si="3042"/>
        <v>1.5846356240158457</v>
      </c>
      <c r="W4099" s="42">
        <f t="shared" si="3042"/>
        <v>1.5649333210906207</v>
      </c>
      <c r="X4099" s="42">
        <f t="shared" si="3042"/>
        <v>1.5454759834650531</v>
      </c>
      <c r="Y4099" s="42">
        <f t="shared" si="3042"/>
        <v>1.5262605654039589</v>
      </c>
      <c r="Z4099" s="42">
        <f t="shared" si="3042"/>
        <v>1.507284059040785</v>
      </c>
      <c r="AA4099" s="42">
        <f t="shared" si="3042"/>
        <v>1.4885434939067181</v>
      </c>
      <c r="AB4099" s="42">
        <f t="shared" si="3042"/>
        <v>1.4700359364658198</v>
      </c>
      <c r="AC4099" s="42">
        <f t="shared" si="3042"/>
        <v>1.451758489655731</v>
      </c>
      <c r="AD4099" s="42">
        <f t="shared" si="3042"/>
        <v>1.4337082924342894</v>
      </c>
      <c r="AE4099" s="42">
        <f t="shared" si="3042"/>
        <v>1.415882519331717</v>
      </c>
      <c r="AF4099" s="42">
        <f t="shared" si="3042"/>
        <v>1.3982783800080369</v>
      </c>
      <c r="AG4099" s="42">
        <f t="shared" si="3042"/>
        <v>1.3808931188166298</v>
      </c>
      <c r="AH4099" s="42">
        <f t="shared" si="3042"/>
        <v>1.3637240143726785</v>
      </c>
      <c r="AI4099" s="42">
        <f t="shared" si="3042"/>
        <v>1.3467683791272975</v>
      </c>
      <c r="AJ4099" s="42">
        <f t="shared" ref="AJ4099:BF4099" si="3043">AJ3403-AI3403</f>
        <v>1.3300235589467775</v>
      </c>
      <c r="AK4099" s="42">
        <f t="shared" si="3043"/>
        <v>1.3134869326972876</v>
      </c>
      <c r="AL4099" s="42">
        <f t="shared" si="3043"/>
        <v>1.297155911834011</v>
      </c>
      <c r="AM4099" s="42">
        <f t="shared" si="3043"/>
        <v>1.2810279399968749</v>
      </c>
      <c r="AN4099" s="42">
        <f t="shared" si="3043"/>
        <v>1.2651004926095766</v>
      </c>
      <c r="AO4099" s="42">
        <f t="shared" si="3043"/>
        <v>1.2493710764848629</v>
      </c>
      <c r="AP4099" s="42">
        <f t="shared" si="3043"/>
        <v>1.2338372294339024</v>
      </c>
      <c r="AQ4099" s="42">
        <f t="shared" si="3043"/>
        <v>1.2184965198812279</v>
      </c>
      <c r="AR4099" s="42">
        <f t="shared" si="3043"/>
        <v>1.2033465464839992</v>
      </c>
      <c r="AS4099" s="42">
        <f t="shared" si="3043"/>
        <v>1.1883849377560409</v>
      </c>
      <c r="AT4099" s="42">
        <f t="shared" si="3043"/>
        <v>1.1736093516966548</v>
      </c>
      <c r="AU4099" s="42">
        <f t="shared" si="3043"/>
        <v>1.159017475423866</v>
      </c>
      <c r="AV4099" s="42">
        <f t="shared" si="3043"/>
        <v>1.1446070248127853</v>
      </c>
      <c r="AW4099" s="42">
        <f t="shared" si="3043"/>
        <v>1.1303757441376092</v>
      </c>
      <c r="AX4099" s="42">
        <f t="shared" si="3043"/>
        <v>1.1163214057188497</v>
      </c>
      <c r="AY4099" s="42">
        <f t="shared" si="3043"/>
        <v>1.1024418095744295</v>
      </c>
      <c r="AZ4099" s="42">
        <f t="shared" si="3043"/>
        <v>1.0887347830753242</v>
      </c>
      <c r="BA4099" s="42">
        <f t="shared" si="3043"/>
        <v>1.0751981806057529</v>
      </c>
      <c r="BB4099" s="42">
        <f t="shared" si="3043"/>
        <v>1.061829883226892</v>
      </c>
      <c r="BC4099" s="42">
        <f t="shared" si="3043"/>
        <v>1.0486277983454784</v>
      </c>
      <c r="BD4099" s="42">
        <f t="shared" si="3043"/>
        <v>1.0355898593860502</v>
      </c>
      <c r="BE4099" s="42">
        <f t="shared" si="3043"/>
        <v>1.0227140254677352</v>
      </c>
      <c r="BF4099" s="42">
        <f t="shared" si="3043"/>
        <v>1.0099982810843358</v>
      </c>
    </row>
    <row r="4100" spans="1:58" x14ac:dyDescent="0.2">
      <c r="A4100" s="9" t="str">
        <f t="shared" si="2945"/>
        <v>Costa Rica</v>
      </c>
      <c r="D4100" s="42">
        <f t="shared" ref="D4100:AI4100" si="3044">D3404-C3404</f>
        <v>2.1938272319364955</v>
      </c>
      <c r="E4100" s="42">
        <f t="shared" si="3044"/>
        <v>2.1665506466861189</v>
      </c>
      <c r="F4100" s="42">
        <f t="shared" si="3044"/>
        <v>2.139613200312283</v>
      </c>
      <c r="G4100" s="42">
        <f t="shared" si="3044"/>
        <v>2.1130106761884235</v>
      </c>
      <c r="H4100" s="42">
        <f t="shared" si="3044"/>
        <v>2.0867389101144909</v>
      </c>
      <c r="I4100" s="42">
        <f t="shared" si="3044"/>
        <v>2.0607937896653539</v>
      </c>
      <c r="J4100" s="42">
        <f t="shared" si="3044"/>
        <v>2.0351712535472188</v>
      </c>
      <c r="K4100" s="42">
        <f t="shared" si="3044"/>
        <v>2.0098672909614379</v>
      </c>
      <c r="L4100" s="42">
        <f t="shared" si="3044"/>
        <v>1.9848779409771282</v>
      </c>
      <c r="M4100" s="42">
        <f t="shared" si="3044"/>
        <v>1.9601992919110103</v>
      </c>
      <c r="N4100" s="42">
        <f t="shared" si="3044"/>
        <v>1.9358274807149201</v>
      </c>
      <c r="O4100" s="42">
        <f t="shared" si="3044"/>
        <v>1.9117586923713361</v>
      </c>
      <c r="P4100" s="42">
        <f t="shared" si="3044"/>
        <v>1.8879891592961826</v>
      </c>
      <c r="Q4100" s="42">
        <f t="shared" si="3044"/>
        <v>1.8645151607489652</v>
      </c>
      <c r="R4100" s="42">
        <f t="shared" si="3044"/>
        <v>1.8413330222502964</v>
      </c>
      <c r="S4100" s="42">
        <f t="shared" si="3044"/>
        <v>1.8184391150069814</v>
      </c>
      <c r="T4100" s="42">
        <f t="shared" si="3044"/>
        <v>1.7958298553437544</v>
      </c>
      <c r="U4100" s="42">
        <f t="shared" si="3044"/>
        <v>1.7735017041422907</v>
      </c>
      <c r="V4100" s="42">
        <f t="shared" si="3044"/>
        <v>1.7514511662874384</v>
      </c>
      <c r="W4100" s="42">
        <f t="shared" si="3044"/>
        <v>1.7296747901199296</v>
      </c>
      <c r="X4100" s="42">
        <f t="shared" si="3044"/>
        <v>1.7081691668961412</v>
      </c>
      <c r="Y4100" s="42">
        <f t="shared" si="3044"/>
        <v>1.6869309302543911</v>
      </c>
      <c r="Z4100" s="42">
        <f t="shared" si="3044"/>
        <v>1.665956755688228</v>
      </c>
      <c r="AA4100" s="42">
        <f t="shared" si="3044"/>
        <v>1.6452433600258018</v>
      </c>
      <c r="AB4100" s="42">
        <f t="shared" si="3044"/>
        <v>1.6247875009162271</v>
      </c>
      <c r="AC4100" s="42">
        <f t="shared" si="3044"/>
        <v>1.6045859763214594</v>
      </c>
      <c r="AD4100" s="42">
        <f t="shared" si="3044"/>
        <v>1.5846356240158457</v>
      </c>
      <c r="AE4100" s="42">
        <f t="shared" si="3044"/>
        <v>1.5649333210906207</v>
      </c>
      <c r="AF4100" s="42">
        <f t="shared" si="3044"/>
        <v>1.5454759834650531</v>
      </c>
      <c r="AG4100" s="42">
        <f t="shared" si="3044"/>
        <v>1.5262605654039589</v>
      </c>
      <c r="AH4100" s="42">
        <f t="shared" si="3044"/>
        <v>1.507284059040785</v>
      </c>
      <c r="AI4100" s="42">
        <f t="shared" si="3044"/>
        <v>1.4885434939067181</v>
      </c>
      <c r="AJ4100" s="42">
        <f t="shared" ref="AJ4100:BF4100" si="3045">AJ3404-AI3404</f>
        <v>1.4700359364658198</v>
      </c>
      <c r="AK4100" s="42">
        <f t="shared" si="3045"/>
        <v>1.451758489655731</v>
      </c>
      <c r="AL4100" s="42">
        <f t="shared" si="3045"/>
        <v>1.4337082924342894</v>
      </c>
      <c r="AM4100" s="42">
        <f t="shared" si="3045"/>
        <v>1.415882519331717</v>
      </c>
      <c r="AN4100" s="42">
        <f t="shared" si="3045"/>
        <v>1.3982783800080369</v>
      </c>
      <c r="AO4100" s="42">
        <f t="shared" si="3045"/>
        <v>1.3808931188166298</v>
      </c>
      <c r="AP4100" s="42">
        <f t="shared" si="3045"/>
        <v>1.3637240143726785</v>
      </c>
      <c r="AQ4100" s="42">
        <f t="shared" si="3045"/>
        <v>1.3467683791272975</v>
      </c>
      <c r="AR4100" s="42">
        <f t="shared" si="3045"/>
        <v>1.3300235589467775</v>
      </c>
      <c r="AS4100" s="42">
        <f t="shared" si="3045"/>
        <v>1.3134869326972876</v>
      </c>
      <c r="AT4100" s="42">
        <f t="shared" si="3045"/>
        <v>1.297155911834011</v>
      </c>
      <c r="AU4100" s="42">
        <f t="shared" si="3045"/>
        <v>1.2810279399968749</v>
      </c>
      <c r="AV4100" s="42">
        <f t="shared" si="3045"/>
        <v>1.2651004926095766</v>
      </c>
      <c r="AW4100" s="42">
        <f t="shared" si="3045"/>
        <v>1.2493710764848629</v>
      </c>
      <c r="AX4100" s="42">
        <f t="shared" si="3045"/>
        <v>1.2338372294339024</v>
      </c>
      <c r="AY4100" s="42">
        <f t="shared" si="3045"/>
        <v>1.2184965198812279</v>
      </c>
      <c r="AZ4100" s="42">
        <f t="shared" si="3045"/>
        <v>1.2033465464839992</v>
      </c>
      <c r="BA4100" s="42">
        <f t="shared" si="3045"/>
        <v>1.1883849377560409</v>
      </c>
      <c r="BB4100" s="42">
        <f t="shared" si="3045"/>
        <v>1.1736093516966548</v>
      </c>
      <c r="BC4100" s="42">
        <f t="shared" si="3045"/>
        <v>1.159017475423866</v>
      </c>
      <c r="BD4100" s="42">
        <f t="shared" si="3045"/>
        <v>1.1446070248127853</v>
      </c>
      <c r="BE4100" s="42">
        <f t="shared" si="3045"/>
        <v>1.1303757441376092</v>
      </c>
      <c r="BF4100" s="42">
        <f t="shared" si="3045"/>
        <v>1.1163214057188497</v>
      </c>
    </row>
    <row r="4101" spans="1:58" x14ac:dyDescent="0.2">
      <c r="A4101" s="9" t="str">
        <f t="shared" si="2945"/>
        <v>Croatia</v>
      </c>
      <c r="D4101" s="42">
        <f t="shared" ref="D4101:AI4101" si="3046">D3405-C3405</f>
        <v>0.23366415685086395</v>
      </c>
      <c r="E4101" s="42">
        <f t="shared" si="3046"/>
        <v>0.23075893250074841</v>
      </c>
      <c r="F4101" s="42">
        <f t="shared" si="3046"/>
        <v>0.22788982977328942</v>
      </c>
      <c r="G4101" s="42">
        <f t="shared" si="3046"/>
        <v>0.22505639955647894</v>
      </c>
      <c r="H4101" s="42">
        <f t="shared" si="3046"/>
        <v>0.22225819832192428</v>
      </c>
      <c r="I4101" s="42">
        <f t="shared" si="3046"/>
        <v>0.21949478805618128</v>
      </c>
      <c r="J4101" s="42">
        <f t="shared" si="3046"/>
        <v>0.21676573619129158</v>
      </c>
      <c r="K4101" s="42">
        <f t="shared" si="3046"/>
        <v>0.21407061553804851</v>
      </c>
      <c r="L4101" s="42">
        <f t="shared" si="3046"/>
        <v>0.21140900421812603</v>
      </c>
      <c r="M4101" s="42">
        <f t="shared" si="3046"/>
        <v>0.20878048559904983</v>
      </c>
      <c r="N4101" s="42">
        <f t="shared" si="3046"/>
        <v>0.20618464822814531</v>
      </c>
      <c r="O4101" s="42">
        <f t="shared" si="3046"/>
        <v>0.2036210857684182</v>
      </c>
      <c r="P4101" s="42">
        <f t="shared" si="3046"/>
        <v>0.20108939693545835</v>
      </c>
      <c r="Q4101" s="42">
        <f t="shared" si="3046"/>
        <v>0.19858918543354775</v>
      </c>
      <c r="R4101" s="42">
        <f t="shared" si="3046"/>
        <v>0.19612005989461068</v>
      </c>
      <c r="S4101" s="42">
        <f t="shared" si="3046"/>
        <v>0.19368163381659542</v>
      </c>
      <c r="T4101" s="42">
        <f t="shared" si="3046"/>
        <v>0.19127352550276555</v>
      </c>
      <c r="U4101" s="42">
        <f t="shared" si="3046"/>
        <v>0.18889535800235535</v>
      </c>
      <c r="V4101" s="42">
        <f t="shared" si="3046"/>
        <v>0.18654675905122531</v>
      </c>
      <c r="W4101" s="42">
        <f t="shared" si="3046"/>
        <v>0.18422736101365444</v>
      </c>
      <c r="X4101" s="42">
        <f t="shared" si="3046"/>
        <v>0.18193680082504216</v>
      </c>
      <c r="Y4101" s="42">
        <f t="shared" si="3046"/>
        <v>0.17967471993483741</v>
      </c>
      <c r="Z4101" s="42">
        <f t="shared" si="3046"/>
        <v>0.17744076425026378</v>
      </c>
      <c r="AA4101" s="42">
        <f t="shared" si="3046"/>
        <v>0.17523458408152237</v>
      </c>
      <c r="AB4101" s="42">
        <f t="shared" si="3046"/>
        <v>0.17305583408608527</v>
      </c>
      <c r="AC4101" s="42">
        <f t="shared" si="3046"/>
        <v>0.17090417321560381</v>
      </c>
      <c r="AD4101" s="42">
        <f t="shared" si="3046"/>
        <v>0.16877926466190729</v>
      </c>
      <c r="AE4101" s="42">
        <f t="shared" si="3046"/>
        <v>0.1666807758045934</v>
      </c>
      <c r="AF4101" s="42">
        <f t="shared" si="3046"/>
        <v>0.16460837815884588</v>
      </c>
      <c r="AG4101" s="42">
        <f t="shared" si="3046"/>
        <v>0.1625617473237071</v>
      </c>
      <c r="AH4101" s="42">
        <f t="shared" si="3046"/>
        <v>0.16054056293194208</v>
      </c>
      <c r="AI4101" s="42">
        <f t="shared" si="3046"/>
        <v>0.1585445085995616</v>
      </c>
      <c r="AJ4101" s="42">
        <f t="shared" ref="AJ4101:BF4101" si="3047">AJ3405-AI3405</f>
        <v>0.15657327187591363</v>
      </c>
      <c r="AK4101" s="42">
        <f t="shared" si="3047"/>
        <v>0.15462654419559385</v>
      </c>
      <c r="AL4101" s="42">
        <f t="shared" si="3047"/>
        <v>0.15270402082944656</v>
      </c>
      <c r="AM4101" s="42">
        <f t="shared" si="3047"/>
        <v>0.15080540083715732</v>
      </c>
      <c r="AN4101" s="42">
        <f t="shared" si="3047"/>
        <v>0.14893038702007289</v>
      </c>
      <c r="AO4101" s="42">
        <f t="shared" si="3047"/>
        <v>0.14707868587481698</v>
      </c>
      <c r="AP4101" s="42">
        <f t="shared" si="3047"/>
        <v>0.14525000754701978</v>
      </c>
      <c r="AQ4101" s="42">
        <f t="shared" si="3047"/>
        <v>0.14344406578652524</v>
      </c>
      <c r="AR4101" s="42">
        <f t="shared" si="3047"/>
        <v>0.14166057790191644</v>
      </c>
      <c r="AS4101" s="42">
        <f t="shared" si="3047"/>
        <v>0.13989926471674607</v>
      </c>
      <c r="AT4101" s="42">
        <f t="shared" si="3047"/>
        <v>0.13815985052542601</v>
      </c>
      <c r="AU4101" s="42">
        <f t="shared" si="3047"/>
        <v>0.13644206305048101</v>
      </c>
      <c r="AV4101" s="42">
        <f t="shared" si="3047"/>
        <v>0.13474563339991619</v>
      </c>
      <c r="AW4101" s="42">
        <f t="shared" si="3047"/>
        <v>0.13307029602469811</v>
      </c>
      <c r="AX4101" s="42">
        <f t="shared" si="3047"/>
        <v>0.1314157886773728</v>
      </c>
      <c r="AY4101" s="42">
        <f t="shared" si="3047"/>
        <v>0.12978185237147954</v>
      </c>
      <c r="AZ4101" s="42">
        <f t="shared" si="3047"/>
        <v>0.12816823134039623</v>
      </c>
      <c r="BA4101" s="42">
        <f t="shared" si="3047"/>
        <v>0.12657467299732161</v>
      </c>
      <c r="BB4101" s="42">
        <f t="shared" si="3047"/>
        <v>0.12500092789639439</v>
      </c>
      <c r="BC4101" s="42">
        <f t="shared" si="3047"/>
        <v>0.12344674969290281</v>
      </c>
      <c r="BD4101" s="42">
        <f t="shared" si="3047"/>
        <v>0.12191189510508593</v>
      </c>
      <c r="BE4101" s="42">
        <f t="shared" si="3047"/>
        <v>0.12039612387593479</v>
      </c>
      <c r="BF4101" s="42">
        <f t="shared" si="3047"/>
        <v>0.11889919873578947</v>
      </c>
    </row>
    <row r="4102" spans="1:58" x14ac:dyDescent="0.2">
      <c r="A4102" s="9" t="str">
        <f t="shared" si="2945"/>
        <v>Cuba</v>
      </c>
      <c r="D4102" s="42">
        <f t="shared" ref="D4102:AI4102" si="3048">D3406-C3406</f>
        <v>1.9848779409771282</v>
      </c>
      <c r="E4102" s="42">
        <f t="shared" si="3048"/>
        <v>1.9601992919110103</v>
      </c>
      <c r="F4102" s="42">
        <f t="shared" si="3048"/>
        <v>1.9358274807149201</v>
      </c>
      <c r="G4102" s="42">
        <f t="shared" si="3048"/>
        <v>1.9117586923713361</v>
      </c>
      <c r="H4102" s="42">
        <f t="shared" si="3048"/>
        <v>1.8879891592961826</v>
      </c>
      <c r="I4102" s="42">
        <f t="shared" si="3048"/>
        <v>1.8645151607489652</v>
      </c>
      <c r="J4102" s="42">
        <f t="shared" si="3048"/>
        <v>1.8413330222502964</v>
      </c>
      <c r="K4102" s="42">
        <f t="shared" si="3048"/>
        <v>1.8184391150069814</v>
      </c>
      <c r="L4102" s="42">
        <f t="shared" si="3048"/>
        <v>1.7958298553437544</v>
      </c>
      <c r="M4102" s="42">
        <f t="shared" si="3048"/>
        <v>1.7735017041422907</v>
      </c>
      <c r="N4102" s="42">
        <f t="shared" si="3048"/>
        <v>1.7514511662874384</v>
      </c>
      <c r="O4102" s="42">
        <f t="shared" si="3048"/>
        <v>1.7296747901199296</v>
      </c>
      <c r="P4102" s="42">
        <f t="shared" si="3048"/>
        <v>1.7081691668961412</v>
      </c>
      <c r="Q4102" s="42">
        <f t="shared" si="3048"/>
        <v>1.6869309302543911</v>
      </c>
      <c r="R4102" s="42">
        <f t="shared" si="3048"/>
        <v>1.6659567556882848</v>
      </c>
      <c r="S4102" s="42">
        <f t="shared" si="3048"/>
        <v>1.6452433600256882</v>
      </c>
      <c r="T4102" s="42">
        <f t="shared" si="3048"/>
        <v>1.6247875009162271</v>
      </c>
      <c r="U4102" s="42">
        <f t="shared" si="3048"/>
        <v>1.6045859763214594</v>
      </c>
      <c r="V4102" s="42">
        <f t="shared" si="3048"/>
        <v>1.5846356240158457</v>
      </c>
      <c r="W4102" s="42">
        <f t="shared" si="3048"/>
        <v>1.5649333210906207</v>
      </c>
      <c r="X4102" s="42">
        <f t="shared" si="3048"/>
        <v>1.5454759834651668</v>
      </c>
      <c r="Y4102" s="42">
        <f t="shared" si="3048"/>
        <v>1.5262605654038452</v>
      </c>
      <c r="Z4102" s="42">
        <f t="shared" si="3048"/>
        <v>1.507284059040785</v>
      </c>
      <c r="AA4102" s="42">
        <f t="shared" si="3048"/>
        <v>1.4885434939067181</v>
      </c>
      <c r="AB4102" s="42">
        <f t="shared" si="3048"/>
        <v>1.4700359364658198</v>
      </c>
      <c r="AC4102" s="42">
        <f t="shared" si="3048"/>
        <v>1.451758489655731</v>
      </c>
      <c r="AD4102" s="42">
        <f t="shared" si="3048"/>
        <v>1.4337082924344031</v>
      </c>
      <c r="AE4102" s="42">
        <f t="shared" si="3048"/>
        <v>1.415882519331717</v>
      </c>
      <c r="AF4102" s="42">
        <f t="shared" si="3048"/>
        <v>1.3982783800079233</v>
      </c>
      <c r="AG4102" s="42">
        <f t="shared" si="3048"/>
        <v>1.3808931188166298</v>
      </c>
      <c r="AH4102" s="42">
        <f t="shared" si="3048"/>
        <v>1.3637240143727922</v>
      </c>
      <c r="AI4102" s="42">
        <f t="shared" si="3048"/>
        <v>1.3467683791272975</v>
      </c>
      <c r="AJ4102" s="42">
        <f t="shared" ref="AJ4102:BF4102" si="3049">AJ3406-AI3406</f>
        <v>1.3300235589467775</v>
      </c>
      <c r="AK4102" s="42">
        <f t="shared" si="3049"/>
        <v>1.3134869326972876</v>
      </c>
      <c r="AL4102" s="42">
        <f t="shared" si="3049"/>
        <v>1.2971559118338973</v>
      </c>
      <c r="AM4102" s="42">
        <f t="shared" si="3049"/>
        <v>1.2810279399968749</v>
      </c>
      <c r="AN4102" s="42">
        <f t="shared" si="3049"/>
        <v>1.2651004926096903</v>
      </c>
      <c r="AO4102" s="42">
        <f t="shared" si="3049"/>
        <v>1.2493710764847492</v>
      </c>
      <c r="AP4102" s="42">
        <f t="shared" si="3049"/>
        <v>1.2338372294339024</v>
      </c>
      <c r="AQ4102" s="42">
        <f t="shared" si="3049"/>
        <v>1.2184965198812279</v>
      </c>
      <c r="AR4102" s="42">
        <f t="shared" si="3049"/>
        <v>1.2033465464839992</v>
      </c>
      <c r="AS4102" s="42">
        <f t="shared" si="3049"/>
        <v>1.1883849377561546</v>
      </c>
      <c r="AT4102" s="42">
        <f t="shared" si="3049"/>
        <v>1.1736093516965411</v>
      </c>
      <c r="AU4102" s="42">
        <f t="shared" si="3049"/>
        <v>1.1590174754239797</v>
      </c>
      <c r="AV4102" s="42">
        <f t="shared" si="3049"/>
        <v>1.1446070248127853</v>
      </c>
      <c r="AW4102" s="42">
        <f t="shared" si="3049"/>
        <v>1.1303757441376092</v>
      </c>
      <c r="AX4102" s="42">
        <f t="shared" si="3049"/>
        <v>1.1163214057187361</v>
      </c>
      <c r="AY4102" s="42">
        <f t="shared" si="3049"/>
        <v>1.1024418095744295</v>
      </c>
      <c r="AZ4102" s="42">
        <f t="shared" si="3049"/>
        <v>1.0887347830753242</v>
      </c>
      <c r="BA4102" s="42">
        <f t="shared" si="3049"/>
        <v>1.0751981806058666</v>
      </c>
      <c r="BB4102" s="42">
        <f t="shared" si="3049"/>
        <v>1.061829883226892</v>
      </c>
      <c r="BC4102" s="42">
        <f t="shared" si="3049"/>
        <v>1.0486277983454784</v>
      </c>
      <c r="BD4102" s="42">
        <f t="shared" si="3049"/>
        <v>1.0355898593859365</v>
      </c>
      <c r="BE4102" s="42">
        <f t="shared" si="3049"/>
        <v>1.0227140254678488</v>
      </c>
      <c r="BF4102" s="42">
        <f t="shared" si="3049"/>
        <v>1.0099982810843358</v>
      </c>
    </row>
    <row r="4103" spans="1:58" x14ac:dyDescent="0.2">
      <c r="A4103" s="9" t="str">
        <f t="shared" si="2945"/>
        <v>Curaçao</v>
      </c>
      <c r="D4103" s="42">
        <f t="shared" ref="D4103:AI4103" si="3050">D3407-C3407</f>
        <v>2.4862122123655013</v>
      </c>
      <c r="E4103" s="42">
        <f t="shared" si="3050"/>
        <v>2.4553003071917487</v>
      </c>
      <c r="F4103" s="42">
        <f t="shared" si="3050"/>
        <v>2.4247727400390318</v>
      </c>
      <c r="G4103" s="42">
        <f t="shared" si="3050"/>
        <v>2.3946247323045213</v>
      </c>
      <c r="H4103" s="42">
        <f t="shared" si="3050"/>
        <v>2.3648515647995509</v>
      </c>
      <c r="I4103" s="42">
        <f t="shared" si="3050"/>
        <v>2.3354485770105384</v>
      </c>
      <c r="J4103" s="42">
        <f t="shared" si="3050"/>
        <v>2.3064111663696849</v>
      </c>
      <c r="K4103" s="42">
        <f t="shared" si="3050"/>
        <v>2.2777347875345413</v>
      </c>
      <c r="L4103" s="42">
        <f t="shared" si="3050"/>
        <v>2.2494149516761581</v>
      </c>
      <c r="M4103" s="42">
        <f t="shared" si="3050"/>
        <v>2.2214472257770126</v>
      </c>
      <c r="N4103" s="42">
        <f t="shared" si="3050"/>
        <v>2.1938272319364955</v>
      </c>
      <c r="O4103" s="42">
        <f t="shared" si="3050"/>
        <v>2.1665506466861189</v>
      </c>
      <c r="P4103" s="42">
        <f t="shared" si="3050"/>
        <v>2.139613200312283</v>
      </c>
      <c r="Q4103" s="42">
        <f t="shared" si="3050"/>
        <v>2.1130106761884235</v>
      </c>
      <c r="R4103" s="42">
        <f t="shared" si="3050"/>
        <v>2.0867389101144909</v>
      </c>
      <c r="S4103" s="42">
        <f t="shared" si="3050"/>
        <v>2.0607937896653539</v>
      </c>
      <c r="T4103" s="42">
        <f t="shared" si="3050"/>
        <v>2.0351712535472188</v>
      </c>
      <c r="U4103" s="42">
        <f t="shared" si="3050"/>
        <v>2.0098672909614379</v>
      </c>
      <c r="V4103" s="42">
        <f t="shared" si="3050"/>
        <v>1.9848779409771282</v>
      </c>
      <c r="W4103" s="42">
        <f t="shared" si="3050"/>
        <v>1.9601992919110103</v>
      </c>
      <c r="X4103" s="42">
        <f t="shared" si="3050"/>
        <v>1.9358274807149201</v>
      </c>
      <c r="Y4103" s="42">
        <f t="shared" si="3050"/>
        <v>1.9117586923713361</v>
      </c>
      <c r="Z4103" s="42">
        <f t="shared" si="3050"/>
        <v>1.8879891592961826</v>
      </c>
      <c r="AA4103" s="42">
        <f t="shared" si="3050"/>
        <v>1.8645151607489652</v>
      </c>
      <c r="AB4103" s="42">
        <f t="shared" si="3050"/>
        <v>1.8413330222502964</v>
      </c>
      <c r="AC4103" s="42">
        <f t="shared" si="3050"/>
        <v>1.8184391150069814</v>
      </c>
      <c r="AD4103" s="42">
        <f t="shared" si="3050"/>
        <v>1.7958298553437544</v>
      </c>
      <c r="AE4103" s="42">
        <f t="shared" si="3050"/>
        <v>1.7735017041422907</v>
      </c>
      <c r="AF4103" s="42">
        <f t="shared" si="3050"/>
        <v>1.7514511662874384</v>
      </c>
      <c r="AG4103" s="42">
        <f t="shared" si="3050"/>
        <v>1.7296747901199296</v>
      </c>
      <c r="AH4103" s="42">
        <f t="shared" si="3050"/>
        <v>1.7081691668961412</v>
      </c>
      <c r="AI4103" s="42">
        <f t="shared" si="3050"/>
        <v>1.6869309302543911</v>
      </c>
      <c r="AJ4103" s="42">
        <f t="shared" ref="AJ4103:BF4103" si="3051">AJ3407-AI3407</f>
        <v>1.6659567556882848</v>
      </c>
      <c r="AK4103" s="42">
        <f t="shared" si="3051"/>
        <v>1.6452433600256882</v>
      </c>
      <c r="AL4103" s="42">
        <f t="shared" si="3051"/>
        <v>1.6247875009162271</v>
      </c>
      <c r="AM4103" s="42">
        <f t="shared" si="3051"/>
        <v>1.6045859763214594</v>
      </c>
      <c r="AN4103" s="42">
        <f t="shared" si="3051"/>
        <v>1.5846356240158457</v>
      </c>
      <c r="AO4103" s="42">
        <f t="shared" si="3051"/>
        <v>1.5649333210906207</v>
      </c>
      <c r="AP4103" s="42">
        <f t="shared" si="3051"/>
        <v>1.5454759834651668</v>
      </c>
      <c r="AQ4103" s="42">
        <f t="shared" si="3051"/>
        <v>1.5262605654038452</v>
      </c>
      <c r="AR4103" s="42">
        <f t="shared" si="3051"/>
        <v>1.507284059040785</v>
      </c>
      <c r="AS4103" s="42">
        <f t="shared" si="3051"/>
        <v>1.4885434939067181</v>
      </c>
      <c r="AT4103" s="42">
        <f t="shared" si="3051"/>
        <v>1.4700359364658198</v>
      </c>
      <c r="AU4103" s="42">
        <f t="shared" si="3051"/>
        <v>1.451758489655731</v>
      </c>
      <c r="AV4103" s="42">
        <f t="shared" si="3051"/>
        <v>1.4337082924344031</v>
      </c>
      <c r="AW4103" s="42">
        <f t="shared" si="3051"/>
        <v>1.415882519331717</v>
      </c>
      <c r="AX4103" s="42">
        <f t="shared" si="3051"/>
        <v>1.3982783800079233</v>
      </c>
      <c r="AY4103" s="42">
        <f t="shared" si="3051"/>
        <v>1.3808931188166298</v>
      </c>
      <c r="AZ4103" s="42">
        <f t="shared" si="3051"/>
        <v>1.3637240143727922</v>
      </c>
      <c r="BA4103" s="42">
        <f t="shared" si="3051"/>
        <v>1.3467683791272975</v>
      </c>
      <c r="BB4103" s="42">
        <f t="shared" si="3051"/>
        <v>1.3300235589467775</v>
      </c>
      <c r="BC4103" s="42">
        <f t="shared" si="3051"/>
        <v>1.3134869326972876</v>
      </c>
      <c r="BD4103" s="42">
        <f t="shared" si="3051"/>
        <v>1.2971559118338973</v>
      </c>
      <c r="BE4103" s="42">
        <f t="shared" si="3051"/>
        <v>1.2810279399968749</v>
      </c>
      <c r="BF4103" s="42">
        <f t="shared" si="3051"/>
        <v>1.2651004926096903</v>
      </c>
    </row>
    <row r="4104" spans="1:58" x14ac:dyDescent="0.2">
      <c r="A4104" s="9" t="str">
        <f t="shared" si="2945"/>
        <v>Cyprus</v>
      </c>
      <c r="D4104" s="42">
        <f t="shared" ref="D4104:AI4104" si="3052">D3408-C3408</f>
        <v>1.665956755688228</v>
      </c>
      <c r="E4104" s="42">
        <f t="shared" si="3052"/>
        <v>1.6452433600258018</v>
      </c>
      <c r="F4104" s="42">
        <f t="shared" si="3052"/>
        <v>1.6247875009162271</v>
      </c>
      <c r="G4104" s="42">
        <f t="shared" si="3052"/>
        <v>1.6045859763214594</v>
      </c>
      <c r="H4104" s="42">
        <f t="shared" si="3052"/>
        <v>1.5846356240158457</v>
      </c>
      <c r="I4104" s="42">
        <f t="shared" si="3052"/>
        <v>1.5649333210906207</v>
      </c>
      <c r="J4104" s="42">
        <f t="shared" si="3052"/>
        <v>1.5454759834650531</v>
      </c>
      <c r="K4104" s="42">
        <f t="shared" si="3052"/>
        <v>1.5262605654039589</v>
      </c>
      <c r="L4104" s="42">
        <f t="shared" si="3052"/>
        <v>1.507284059040785</v>
      </c>
      <c r="M4104" s="42">
        <f t="shared" si="3052"/>
        <v>1.4885434939067181</v>
      </c>
      <c r="N4104" s="42">
        <f t="shared" si="3052"/>
        <v>1.4700359364658198</v>
      </c>
      <c r="O4104" s="42">
        <f t="shared" si="3052"/>
        <v>1.451758489655731</v>
      </c>
      <c r="P4104" s="42">
        <f t="shared" si="3052"/>
        <v>1.4337082924342894</v>
      </c>
      <c r="Q4104" s="42">
        <f t="shared" si="3052"/>
        <v>1.415882519331717</v>
      </c>
      <c r="R4104" s="42">
        <f t="shared" si="3052"/>
        <v>1.3982783800080369</v>
      </c>
      <c r="S4104" s="42">
        <f t="shared" si="3052"/>
        <v>1.3808931188166298</v>
      </c>
      <c r="T4104" s="42">
        <f t="shared" si="3052"/>
        <v>1.3637240143726785</v>
      </c>
      <c r="U4104" s="42">
        <f t="shared" si="3052"/>
        <v>1.3467683791272975</v>
      </c>
      <c r="V4104" s="42">
        <f t="shared" si="3052"/>
        <v>1.3300235589467775</v>
      </c>
      <c r="W4104" s="42">
        <f t="shared" si="3052"/>
        <v>1.3134869326972876</v>
      </c>
      <c r="X4104" s="42">
        <f t="shared" si="3052"/>
        <v>1.297155911834011</v>
      </c>
      <c r="Y4104" s="42">
        <f t="shared" si="3052"/>
        <v>1.2810279399968749</v>
      </c>
      <c r="Z4104" s="42">
        <f t="shared" si="3052"/>
        <v>1.2651004926095766</v>
      </c>
      <c r="AA4104" s="42">
        <f t="shared" si="3052"/>
        <v>1.2493710764848629</v>
      </c>
      <c r="AB4104" s="42">
        <f t="shared" si="3052"/>
        <v>1.2338372294339024</v>
      </c>
      <c r="AC4104" s="42">
        <f t="shared" si="3052"/>
        <v>1.2184965198812279</v>
      </c>
      <c r="AD4104" s="42">
        <f t="shared" si="3052"/>
        <v>1.2033465464839992</v>
      </c>
      <c r="AE4104" s="42">
        <f t="shared" si="3052"/>
        <v>1.1883849377560409</v>
      </c>
      <c r="AF4104" s="42">
        <f t="shared" si="3052"/>
        <v>1.1736093516966548</v>
      </c>
      <c r="AG4104" s="42">
        <f t="shared" si="3052"/>
        <v>1.159017475423866</v>
      </c>
      <c r="AH4104" s="42">
        <f t="shared" si="3052"/>
        <v>1.1446070248127853</v>
      </c>
      <c r="AI4104" s="42">
        <f t="shared" si="3052"/>
        <v>1.1303757441376092</v>
      </c>
      <c r="AJ4104" s="42">
        <f t="shared" ref="AJ4104:BF4104" si="3053">AJ3408-AI3408</f>
        <v>1.1163214057188497</v>
      </c>
      <c r="AK4104" s="42">
        <f t="shared" si="3053"/>
        <v>1.1024418095744295</v>
      </c>
      <c r="AL4104" s="42">
        <f t="shared" si="3053"/>
        <v>1.0887347830753242</v>
      </c>
      <c r="AM4104" s="42">
        <f t="shared" si="3053"/>
        <v>1.0751981806057529</v>
      </c>
      <c r="AN4104" s="42">
        <f t="shared" si="3053"/>
        <v>1.061829883226892</v>
      </c>
      <c r="AO4104" s="42">
        <f t="shared" si="3053"/>
        <v>1.0486277983454784</v>
      </c>
      <c r="AP4104" s="42">
        <f t="shared" si="3053"/>
        <v>1.0355898593860502</v>
      </c>
      <c r="AQ4104" s="42">
        <f t="shared" si="3053"/>
        <v>1.0227140254677352</v>
      </c>
      <c r="AR4104" s="42">
        <f t="shared" si="3053"/>
        <v>1.0099982810843358</v>
      </c>
      <c r="AS4104" s="42">
        <f t="shared" si="3053"/>
        <v>0.99744063578953046</v>
      </c>
      <c r="AT4104" s="42">
        <f t="shared" si="3053"/>
        <v>0.98503912388457593</v>
      </c>
      <c r="AU4104" s="42">
        <f t="shared" si="3053"/>
        <v>0.97279180411089783</v>
      </c>
      <c r="AV4104" s="42">
        <f t="shared" si="3053"/>
        <v>0.96069675934654697</v>
      </c>
      <c r="AW4104" s="42">
        <f t="shared" si="3053"/>
        <v>0.94875209630527024</v>
      </c>
      <c r="AX4104" s="42">
        <f t="shared" si="3053"/>
        <v>0.93695594524126591</v>
      </c>
      <c r="AY4104" s="42">
        <f t="shared" si="3053"/>
        <v>0.9253064596554168</v>
      </c>
      <c r="AZ4104" s="42">
        <f t="shared" si="3053"/>
        <v>0.91380181600698052</v>
      </c>
      <c r="BA4104" s="42">
        <f t="shared" si="3053"/>
        <v>0.90244021342800806</v>
      </c>
      <c r="BB4104" s="42">
        <f t="shared" si="3053"/>
        <v>0.89121987344105946</v>
      </c>
      <c r="BC4104" s="42">
        <f t="shared" si="3053"/>
        <v>0.88013903968123941</v>
      </c>
      <c r="BD4104" s="42">
        <f t="shared" si="3053"/>
        <v>0.86919597762118883</v>
      </c>
      <c r="BE4104" s="42">
        <f t="shared" si="3053"/>
        <v>0.85838897429948702</v>
      </c>
      <c r="BF4104" s="42">
        <f t="shared" si="3053"/>
        <v>0.84771633805235069</v>
      </c>
    </row>
    <row r="4105" spans="1:58" x14ac:dyDescent="0.2">
      <c r="A4105" s="9" t="str">
        <f t="shared" si="2945"/>
        <v>Czechia</v>
      </c>
      <c r="D4105" s="42">
        <f t="shared" ref="D4105:AI4105" si="3054">D3409-C3409</f>
        <v>0.45920358402236161</v>
      </c>
      <c r="E4105" s="42">
        <f t="shared" si="3054"/>
        <v>0.45349415279440564</v>
      </c>
      <c r="F4105" s="42">
        <f t="shared" si="3054"/>
        <v>0.4478557088280013</v>
      </c>
      <c r="G4105" s="42">
        <f t="shared" si="3054"/>
        <v>0.44228736951481551</v>
      </c>
      <c r="H4105" s="42">
        <f t="shared" si="3054"/>
        <v>0.43678826322059194</v>
      </c>
      <c r="I4105" s="42">
        <f t="shared" si="3054"/>
        <v>0.43135752914781733</v>
      </c>
      <c r="J4105" s="42">
        <f t="shared" si="3054"/>
        <v>0.42599431720213943</v>
      </c>
      <c r="K4105" s="42">
        <f t="shared" si="3054"/>
        <v>0.42069778785821654</v>
      </c>
      <c r="L4105" s="42">
        <f t="shared" si="3054"/>
        <v>0.41546711202920505</v>
      </c>
      <c r="M4105" s="42">
        <f t="shared" si="3054"/>
        <v>0.4103014709363606</v>
      </c>
      <c r="N4105" s="42">
        <f t="shared" si="3054"/>
        <v>0.40520005598102671</v>
      </c>
      <c r="O4105" s="42">
        <f t="shared" si="3054"/>
        <v>0.4001620686183287</v>
      </c>
      <c r="P4105" s="42">
        <f t="shared" si="3054"/>
        <v>0.39518672023177714</v>
      </c>
      <c r="Q4105" s="42">
        <f t="shared" si="3054"/>
        <v>0.39027323201025865</v>
      </c>
      <c r="R4105" s="42">
        <f t="shared" si="3054"/>
        <v>0.38542083482559519</v>
      </c>
      <c r="S4105" s="42">
        <f t="shared" si="3054"/>
        <v>0.38062876911260446</v>
      </c>
      <c r="T4105" s="42">
        <f t="shared" si="3054"/>
        <v>0.37589628474995607</v>
      </c>
      <c r="U4105" s="42">
        <f t="shared" si="3054"/>
        <v>0.37122264094296042</v>
      </c>
      <c r="V4105" s="42">
        <f t="shared" si="3054"/>
        <v>0.36660710610715341</v>
      </c>
      <c r="W4105" s="42">
        <f t="shared" si="3054"/>
        <v>0.36204895775460955</v>
      </c>
      <c r="X4105" s="42">
        <f t="shared" si="3054"/>
        <v>0.35754748237980039</v>
      </c>
      <c r="Y4105" s="42">
        <f t="shared" si="3054"/>
        <v>0.35310197534886356</v>
      </c>
      <c r="Z4105" s="42">
        <f t="shared" si="3054"/>
        <v>0.34871174078875811</v>
      </c>
      <c r="AA4105" s="42">
        <f t="shared" si="3054"/>
        <v>0.34437609147823878</v>
      </c>
      <c r="AB4105" s="42">
        <f t="shared" si="3054"/>
        <v>0.34009434874087674</v>
      </c>
      <c r="AC4105" s="42">
        <f t="shared" si="3054"/>
        <v>0.33586584233819394</v>
      </c>
      <c r="AD4105" s="42">
        <f t="shared" si="3054"/>
        <v>0.33168991036518491</v>
      </c>
      <c r="AE4105" s="42">
        <f t="shared" si="3054"/>
        <v>0.3275658991462933</v>
      </c>
      <c r="AF4105" s="42">
        <f t="shared" si="3054"/>
        <v>0.32349316313354848</v>
      </c>
      <c r="AG4105" s="42">
        <f t="shared" si="3054"/>
        <v>0.31947106480527054</v>
      </c>
      <c r="AH4105" s="42">
        <f t="shared" si="3054"/>
        <v>0.31549897456613962</v>
      </c>
      <c r="AI4105" s="42">
        <f t="shared" si="3054"/>
        <v>0.31157627064908411</v>
      </c>
      <c r="AJ4105" s="42">
        <f t="shared" ref="AJ4105:BF4105" si="3055">AJ3409-AI3409</f>
        <v>0.30770233901728261</v>
      </c>
      <c r="AK4105" s="42">
        <f t="shared" si="3055"/>
        <v>0.30387657326889439</v>
      </c>
      <c r="AL4105" s="42">
        <f t="shared" si="3055"/>
        <v>0.30009837454122135</v>
      </c>
      <c r="AM4105" s="42">
        <f t="shared" si="3055"/>
        <v>0.29636715141782588</v>
      </c>
      <c r="AN4105" s="42">
        <f t="shared" si="3055"/>
        <v>0.29268231983519399</v>
      </c>
      <c r="AO4105" s="42">
        <f t="shared" si="3055"/>
        <v>0.28904330299189951</v>
      </c>
      <c r="AP4105" s="42">
        <f t="shared" si="3055"/>
        <v>0.28544953125799566</v>
      </c>
      <c r="AQ4105" s="42">
        <f t="shared" si="3055"/>
        <v>0.28190044208599829</v>
      </c>
      <c r="AR4105" s="42">
        <f t="shared" si="3055"/>
        <v>0.27839547992277858</v>
      </c>
      <c r="AS4105" s="42">
        <f t="shared" si="3055"/>
        <v>0.27493409612236519</v>
      </c>
      <c r="AT4105" s="42">
        <f t="shared" si="3055"/>
        <v>0.27151574886056551</v>
      </c>
      <c r="AU4105" s="42">
        <f t="shared" si="3055"/>
        <v>0.26813990304981417</v>
      </c>
      <c r="AV4105" s="42">
        <f t="shared" si="3055"/>
        <v>0.26480603025515848</v>
      </c>
      <c r="AW4105" s="42">
        <f t="shared" si="3055"/>
        <v>0.26151360861229023</v>
      </c>
      <c r="AX4105" s="42">
        <f t="shared" si="3055"/>
        <v>0.25826212274523641</v>
      </c>
      <c r="AY4105" s="42">
        <f t="shared" si="3055"/>
        <v>0.25505106368575525</v>
      </c>
      <c r="AZ4105" s="42">
        <f t="shared" si="3055"/>
        <v>0.2518799287939828</v>
      </c>
      <c r="BA4105" s="42">
        <f t="shared" si="3055"/>
        <v>0.24874822167930688</v>
      </c>
      <c r="BB4105" s="42">
        <f t="shared" si="3055"/>
        <v>0.24565545212306006</v>
      </c>
      <c r="BC4105" s="42">
        <f t="shared" si="3055"/>
        <v>0.24260113600166733</v>
      </c>
      <c r="BD4105" s="42">
        <f t="shared" si="3055"/>
        <v>0.23958479521070331</v>
      </c>
      <c r="BE4105" s="42">
        <f t="shared" si="3055"/>
        <v>0.23660595759031366</v>
      </c>
      <c r="BF4105" s="42">
        <f t="shared" si="3055"/>
        <v>0.23366415685086395</v>
      </c>
    </row>
    <row r="4106" spans="1:58" x14ac:dyDescent="0.2">
      <c r="A4106" s="9" t="str">
        <f t="shared" si="2945"/>
        <v>Côte d'Ivoire</v>
      </c>
      <c r="D4106" s="42">
        <f t="shared" ref="D4106:AI4106" si="3056">D3410-C3410</f>
        <v>5.1367174177512709</v>
      </c>
      <c r="E4106" s="42">
        <f t="shared" si="3056"/>
        <v>5.0728508978572222</v>
      </c>
      <c r="F4106" s="42">
        <f t="shared" si="3056"/>
        <v>5.0097784516938759</v>
      </c>
      <c r="G4106" s="42">
        <f t="shared" si="3056"/>
        <v>4.9474902062777915</v>
      </c>
      <c r="H4106" s="42">
        <f t="shared" si="3056"/>
        <v>4.8859764113797723</v>
      </c>
      <c r="I4106" s="42">
        <f t="shared" si="3056"/>
        <v>4.8252274379982509</v>
      </c>
      <c r="J4106" s="42">
        <f t="shared" si="3056"/>
        <v>4.7652337768524831</v>
      </c>
      <c r="K4106" s="42">
        <f t="shared" si="3056"/>
        <v>4.7059860368935915</v>
      </c>
      <c r="L4106" s="42">
        <f t="shared" si="3056"/>
        <v>4.6474749438348795</v>
      </c>
      <c r="M4106" s="42">
        <f t="shared" si="3056"/>
        <v>4.589691338699879</v>
      </c>
      <c r="N4106" s="42">
        <f t="shared" si="3056"/>
        <v>4.5326261763887032</v>
      </c>
      <c r="O4106" s="42">
        <f t="shared" si="3056"/>
        <v>4.4762705242623042</v>
      </c>
      <c r="P4106" s="42">
        <f t="shared" si="3056"/>
        <v>4.4206155607439541</v>
      </c>
      <c r="Q4106" s="42">
        <f t="shared" si="3056"/>
        <v>4.3656525739386893</v>
      </c>
      <c r="R4106" s="42">
        <f t="shared" si="3056"/>
        <v>4.3113729602694093</v>
      </c>
      <c r="S4106" s="42">
        <f t="shared" si="3056"/>
        <v>4.2577682231300855</v>
      </c>
      <c r="T4106" s="42">
        <f t="shared" si="3056"/>
        <v>4.204829971555796</v>
      </c>
      <c r="U4106" s="42">
        <f t="shared" si="3056"/>
        <v>4.1525499189094717</v>
      </c>
      <c r="V4106" s="42">
        <f t="shared" si="3056"/>
        <v>4.100919881584332</v>
      </c>
      <c r="W4106" s="42">
        <f t="shared" si="3056"/>
        <v>4.0499317777233159</v>
      </c>
      <c r="X4106" s="42">
        <f t="shared" si="3056"/>
        <v>3.9995776259536342</v>
      </c>
      <c r="Y4106" s="42">
        <f t="shared" si="3056"/>
        <v>3.9498495441376349</v>
      </c>
      <c r="Z4106" s="42">
        <f t="shared" si="3056"/>
        <v>3.9007397481388466</v>
      </c>
      <c r="AA4106" s="42">
        <f t="shared" si="3056"/>
        <v>3.8522405506036534</v>
      </c>
      <c r="AB4106" s="42">
        <f t="shared" si="3056"/>
        <v>3.8043443597578062</v>
      </c>
      <c r="AC4106" s="42">
        <f t="shared" si="3056"/>
        <v>3.7570436782181673</v>
      </c>
      <c r="AD4106" s="42">
        <f t="shared" si="3056"/>
        <v>3.7103311018189515</v>
      </c>
      <c r="AE4106" s="42">
        <f t="shared" si="3056"/>
        <v>3.6641993184530293</v>
      </c>
      <c r="AF4106" s="42">
        <f t="shared" si="3056"/>
        <v>3.6186411069269298</v>
      </c>
      <c r="AG4106" s="42">
        <f t="shared" si="3056"/>
        <v>3.5736493358307939</v>
      </c>
      <c r="AH4106" s="42">
        <f t="shared" si="3056"/>
        <v>3.5292169624219696</v>
      </c>
      <c r="AI4106" s="42">
        <f t="shared" si="3056"/>
        <v>3.4853370315225334</v>
      </c>
      <c r="AJ4106" s="42">
        <f t="shared" ref="AJ4106:BF4106" si="3057">AJ3410-AI3410</f>
        <v>3.4420026744305687</v>
      </c>
      <c r="AK4106" s="42">
        <f t="shared" si="3057"/>
        <v>3.3992071078451431</v>
      </c>
      <c r="AL4106" s="42">
        <f t="shared" si="3057"/>
        <v>3.3569436328043025</v>
      </c>
      <c r="AM4106" s="42">
        <f t="shared" si="3057"/>
        <v>3.315205633636424</v>
      </c>
      <c r="AN4106" s="42">
        <f t="shared" si="3057"/>
        <v>3.2739865769248695</v>
      </c>
      <c r="AO4106" s="42">
        <f t="shared" si="3057"/>
        <v>3.233280010485089</v>
      </c>
      <c r="AP4106" s="42">
        <f t="shared" si="3057"/>
        <v>3.1930795623547397</v>
      </c>
      <c r="AQ4106" s="42">
        <f t="shared" si="3057"/>
        <v>3.1533789397961414</v>
      </c>
      <c r="AR4106" s="42">
        <f t="shared" si="3057"/>
        <v>3.1141719283113503</v>
      </c>
      <c r="AS4106" s="42">
        <f t="shared" si="3057"/>
        <v>3.0754523906693407</v>
      </c>
      <c r="AT4106" s="42">
        <f t="shared" si="3057"/>
        <v>3.0372142659453516</v>
      </c>
      <c r="AU4106" s="42">
        <f t="shared" si="3057"/>
        <v>2.9994515685721126</v>
      </c>
      <c r="AV4106" s="42">
        <f t="shared" si="3057"/>
        <v>2.9621583874028374</v>
      </c>
      <c r="AW4106" s="42">
        <f t="shared" si="3057"/>
        <v>2.925328884786154</v>
      </c>
      <c r="AX4106" s="42">
        <f t="shared" si="3057"/>
        <v>2.8889572956519487</v>
      </c>
      <c r="AY4106" s="42">
        <f t="shared" si="3057"/>
        <v>2.8530379266093746</v>
      </c>
      <c r="AZ4106" s="42">
        <f t="shared" si="3057"/>
        <v>2.8175651550552061</v>
      </c>
      <c r="BA4106" s="42">
        <f t="shared" si="3057"/>
        <v>2.7825334282940162</v>
      </c>
      <c r="BB4106" s="42">
        <f t="shared" si="3057"/>
        <v>2.7479372626688701</v>
      </c>
      <c r="BC4106" s="42">
        <f t="shared" si="3057"/>
        <v>2.7137712427030465</v>
      </c>
      <c r="BD4106" s="42">
        <f t="shared" si="3057"/>
        <v>2.6800300202521044</v>
      </c>
      <c r="BE4106" s="42">
        <f t="shared" si="3057"/>
        <v>2.6467083136669203</v>
      </c>
      <c r="BF4106" s="42">
        <f t="shared" si="3057"/>
        <v>2.6138009069670147</v>
      </c>
    </row>
    <row r="4107" spans="1:58" x14ac:dyDescent="0.2">
      <c r="A4107" s="9" t="str">
        <f t="shared" si="2945"/>
        <v>Democratic People's Republic of Korea</v>
      </c>
      <c r="D4107" s="42">
        <f t="shared" ref="D4107:AI4107" si="3058">D3411-C3411</f>
        <v>2.925328884786154</v>
      </c>
      <c r="E4107" s="42">
        <f t="shared" si="3058"/>
        <v>2.8889572956519487</v>
      </c>
      <c r="F4107" s="42">
        <f t="shared" si="3058"/>
        <v>2.8530379266093746</v>
      </c>
      <c r="G4107" s="42">
        <f t="shared" si="3058"/>
        <v>2.8175651550552061</v>
      </c>
      <c r="H4107" s="42">
        <f t="shared" si="3058"/>
        <v>2.7825334282940162</v>
      </c>
      <c r="I4107" s="42">
        <f t="shared" si="3058"/>
        <v>2.7479372626688701</v>
      </c>
      <c r="J4107" s="42">
        <f t="shared" si="3058"/>
        <v>2.7137712427030465</v>
      </c>
      <c r="K4107" s="42">
        <f t="shared" si="3058"/>
        <v>2.6800300202521044</v>
      </c>
      <c r="L4107" s="42">
        <f t="shared" si="3058"/>
        <v>2.6467083136669203</v>
      </c>
      <c r="M4107" s="42">
        <f t="shared" si="3058"/>
        <v>2.6138009069670147</v>
      </c>
      <c r="N4107" s="42">
        <f t="shared" si="3058"/>
        <v>2.5813026490237121</v>
      </c>
      <c r="O4107" s="42">
        <f t="shared" si="3058"/>
        <v>2.5492084527542147</v>
      </c>
      <c r="P4107" s="42">
        <f t="shared" si="3058"/>
        <v>2.5175132943249423</v>
      </c>
      <c r="Q4107" s="42">
        <f t="shared" si="3058"/>
        <v>2.4862122123655013</v>
      </c>
      <c r="R4107" s="42">
        <f t="shared" si="3058"/>
        <v>2.4553003071917487</v>
      </c>
      <c r="S4107" s="42">
        <f t="shared" si="3058"/>
        <v>2.4247727400390318</v>
      </c>
      <c r="T4107" s="42">
        <f t="shared" si="3058"/>
        <v>2.3946247323045213</v>
      </c>
      <c r="U4107" s="42">
        <f t="shared" si="3058"/>
        <v>2.3648515647995509</v>
      </c>
      <c r="V4107" s="42">
        <f t="shared" si="3058"/>
        <v>2.3354485770105384</v>
      </c>
      <c r="W4107" s="42">
        <f t="shared" si="3058"/>
        <v>2.3064111663696849</v>
      </c>
      <c r="X4107" s="42">
        <f t="shared" si="3058"/>
        <v>2.2777347875345413</v>
      </c>
      <c r="Y4107" s="42">
        <f t="shared" si="3058"/>
        <v>2.2494149516761581</v>
      </c>
      <c r="Z4107" s="42">
        <f t="shared" si="3058"/>
        <v>2.2214472257770126</v>
      </c>
      <c r="AA4107" s="42">
        <f t="shared" si="3058"/>
        <v>2.1938272319364955</v>
      </c>
      <c r="AB4107" s="42">
        <f t="shared" si="3058"/>
        <v>2.1665506466861189</v>
      </c>
      <c r="AC4107" s="42">
        <f t="shared" si="3058"/>
        <v>2.139613200312283</v>
      </c>
      <c r="AD4107" s="42">
        <f t="shared" si="3058"/>
        <v>2.1130106761884235</v>
      </c>
      <c r="AE4107" s="42">
        <f t="shared" si="3058"/>
        <v>2.0867389101144909</v>
      </c>
      <c r="AF4107" s="42">
        <f t="shared" si="3058"/>
        <v>2.0607937896653539</v>
      </c>
      <c r="AG4107" s="42">
        <f t="shared" si="3058"/>
        <v>2.0351712535472188</v>
      </c>
      <c r="AH4107" s="42">
        <f t="shared" si="3058"/>
        <v>2.0098672909614379</v>
      </c>
      <c r="AI4107" s="42">
        <f t="shared" si="3058"/>
        <v>1.9848779409771282</v>
      </c>
      <c r="AJ4107" s="42">
        <f t="shared" ref="AJ4107:BF4107" si="3059">AJ3411-AI3411</f>
        <v>1.9601992919110103</v>
      </c>
      <c r="AK4107" s="42">
        <f t="shared" si="3059"/>
        <v>1.9358274807149201</v>
      </c>
      <c r="AL4107" s="42">
        <f t="shared" si="3059"/>
        <v>1.9117586923713361</v>
      </c>
      <c r="AM4107" s="42">
        <f t="shared" si="3059"/>
        <v>1.8879891592961826</v>
      </c>
      <c r="AN4107" s="42">
        <f t="shared" si="3059"/>
        <v>1.8645151607489652</v>
      </c>
      <c r="AO4107" s="42">
        <f t="shared" si="3059"/>
        <v>1.8413330222502964</v>
      </c>
      <c r="AP4107" s="42">
        <f t="shared" si="3059"/>
        <v>1.8184391150069814</v>
      </c>
      <c r="AQ4107" s="42">
        <f t="shared" si="3059"/>
        <v>1.7958298553437544</v>
      </c>
      <c r="AR4107" s="42">
        <f t="shared" si="3059"/>
        <v>1.7735017041422907</v>
      </c>
      <c r="AS4107" s="42">
        <f t="shared" si="3059"/>
        <v>1.7514511662874384</v>
      </c>
      <c r="AT4107" s="42">
        <f t="shared" si="3059"/>
        <v>1.7296747901199296</v>
      </c>
      <c r="AU4107" s="42">
        <f t="shared" si="3059"/>
        <v>1.7081691668961412</v>
      </c>
      <c r="AV4107" s="42">
        <f t="shared" si="3059"/>
        <v>1.6869309302543911</v>
      </c>
      <c r="AW4107" s="42">
        <f t="shared" si="3059"/>
        <v>1.665956755688228</v>
      </c>
      <c r="AX4107" s="42">
        <f t="shared" si="3059"/>
        <v>1.6452433600258018</v>
      </c>
      <c r="AY4107" s="42">
        <f t="shared" si="3059"/>
        <v>1.6247875009162271</v>
      </c>
      <c r="AZ4107" s="42">
        <f t="shared" si="3059"/>
        <v>1.6045859763214594</v>
      </c>
      <c r="BA4107" s="42">
        <f t="shared" si="3059"/>
        <v>1.5846356240158457</v>
      </c>
      <c r="BB4107" s="42">
        <f t="shared" si="3059"/>
        <v>1.5649333210906207</v>
      </c>
      <c r="BC4107" s="42">
        <f t="shared" si="3059"/>
        <v>1.5454759834650531</v>
      </c>
      <c r="BD4107" s="42">
        <f t="shared" si="3059"/>
        <v>1.5262605654039589</v>
      </c>
      <c r="BE4107" s="42">
        <f t="shared" si="3059"/>
        <v>1.507284059040785</v>
      </c>
      <c r="BF4107" s="42">
        <f t="shared" si="3059"/>
        <v>1.4885434939067181</v>
      </c>
    </row>
    <row r="4108" spans="1:58" x14ac:dyDescent="0.2">
      <c r="A4108" s="9" t="str">
        <f t="shared" si="2945"/>
        <v>Democratic Republic of the Congo</v>
      </c>
      <c r="D4108" s="42">
        <f t="shared" ref="D4108:AI4108" si="3060">D3412-C3412</f>
        <v>4.3113729602694093</v>
      </c>
      <c r="E4108" s="42">
        <f t="shared" si="3060"/>
        <v>4.2577682231300855</v>
      </c>
      <c r="F4108" s="42">
        <f t="shared" si="3060"/>
        <v>4.204829971555796</v>
      </c>
      <c r="G4108" s="42">
        <f t="shared" si="3060"/>
        <v>4.1525499189094717</v>
      </c>
      <c r="H4108" s="42">
        <f t="shared" si="3060"/>
        <v>4.100919881584332</v>
      </c>
      <c r="I4108" s="42">
        <f t="shared" si="3060"/>
        <v>4.0499317777233159</v>
      </c>
      <c r="J4108" s="42">
        <f t="shared" si="3060"/>
        <v>3.9995776259536342</v>
      </c>
      <c r="K4108" s="42">
        <f t="shared" si="3060"/>
        <v>3.9498495441376349</v>
      </c>
      <c r="L4108" s="42">
        <f t="shared" si="3060"/>
        <v>3.9007397481388466</v>
      </c>
      <c r="M4108" s="42">
        <f t="shared" si="3060"/>
        <v>3.8522405506036534</v>
      </c>
      <c r="N4108" s="42">
        <f t="shared" si="3060"/>
        <v>3.8043443597578062</v>
      </c>
      <c r="O4108" s="42">
        <f t="shared" si="3060"/>
        <v>3.7570436782181673</v>
      </c>
      <c r="P4108" s="42">
        <f t="shared" si="3060"/>
        <v>3.7103311018189515</v>
      </c>
      <c r="Q4108" s="42">
        <f t="shared" si="3060"/>
        <v>3.6641993184530293</v>
      </c>
      <c r="R4108" s="42">
        <f t="shared" si="3060"/>
        <v>3.6186411069269298</v>
      </c>
      <c r="S4108" s="42">
        <f t="shared" si="3060"/>
        <v>3.5736493358307939</v>
      </c>
      <c r="T4108" s="42">
        <f t="shared" si="3060"/>
        <v>3.5292169624219696</v>
      </c>
      <c r="U4108" s="42">
        <f t="shared" si="3060"/>
        <v>3.4853370315225334</v>
      </c>
      <c r="V4108" s="42">
        <f t="shared" si="3060"/>
        <v>3.4420026744305687</v>
      </c>
      <c r="W4108" s="42">
        <f t="shared" si="3060"/>
        <v>3.3992071078451431</v>
      </c>
      <c r="X4108" s="42">
        <f t="shared" si="3060"/>
        <v>3.3569436328043025</v>
      </c>
      <c r="Y4108" s="42">
        <f t="shared" si="3060"/>
        <v>3.315205633636424</v>
      </c>
      <c r="Z4108" s="42">
        <f t="shared" si="3060"/>
        <v>3.2739865769248695</v>
      </c>
      <c r="AA4108" s="42">
        <f t="shared" si="3060"/>
        <v>3.233280010485089</v>
      </c>
      <c r="AB4108" s="42">
        <f t="shared" si="3060"/>
        <v>3.1930795623547397</v>
      </c>
      <c r="AC4108" s="42">
        <f t="shared" si="3060"/>
        <v>3.1533789397961414</v>
      </c>
      <c r="AD4108" s="42">
        <f t="shared" si="3060"/>
        <v>3.1141719283113503</v>
      </c>
      <c r="AE4108" s="42">
        <f t="shared" si="3060"/>
        <v>3.0754523906693407</v>
      </c>
      <c r="AF4108" s="42">
        <f t="shared" si="3060"/>
        <v>3.0372142659453516</v>
      </c>
      <c r="AG4108" s="42">
        <f t="shared" si="3060"/>
        <v>2.9994515685721126</v>
      </c>
      <c r="AH4108" s="42">
        <f t="shared" si="3060"/>
        <v>2.9621583874028374</v>
      </c>
      <c r="AI4108" s="42">
        <f t="shared" si="3060"/>
        <v>2.925328884786154</v>
      </c>
      <c r="AJ4108" s="42">
        <f t="shared" ref="AJ4108:BF4108" si="3061">AJ3412-AI3412</f>
        <v>2.8889572956519487</v>
      </c>
      <c r="AK4108" s="42">
        <f t="shared" si="3061"/>
        <v>2.8530379266093746</v>
      </c>
      <c r="AL4108" s="42">
        <f t="shared" si="3061"/>
        <v>2.8175651550552061</v>
      </c>
      <c r="AM4108" s="42">
        <f t="shared" si="3061"/>
        <v>2.7825334282940162</v>
      </c>
      <c r="AN4108" s="42">
        <f t="shared" si="3061"/>
        <v>2.7479372626688701</v>
      </c>
      <c r="AO4108" s="42">
        <f t="shared" si="3061"/>
        <v>2.7137712427030465</v>
      </c>
      <c r="AP4108" s="42">
        <f t="shared" si="3061"/>
        <v>2.6800300202521044</v>
      </c>
      <c r="AQ4108" s="42">
        <f t="shared" si="3061"/>
        <v>2.6467083136669203</v>
      </c>
      <c r="AR4108" s="42">
        <f t="shared" si="3061"/>
        <v>2.6138009069670147</v>
      </c>
      <c r="AS4108" s="42">
        <f t="shared" si="3061"/>
        <v>2.5813026490237121</v>
      </c>
      <c r="AT4108" s="42">
        <f t="shared" si="3061"/>
        <v>2.5492084527542147</v>
      </c>
      <c r="AU4108" s="42">
        <f t="shared" si="3061"/>
        <v>2.5175132943249423</v>
      </c>
      <c r="AV4108" s="42">
        <f t="shared" si="3061"/>
        <v>2.4862122123655013</v>
      </c>
      <c r="AW4108" s="42">
        <f t="shared" si="3061"/>
        <v>2.4553003071917487</v>
      </c>
      <c r="AX4108" s="42">
        <f t="shared" si="3061"/>
        <v>2.4247727400390318</v>
      </c>
      <c r="AY4108" s="42">
        <f t="shared" si="3061"/>
        <v>2.3946247323045213</v>
      </c>
      <c r="AZ4108" s="42">
        <f t="shared" si="3061"/>
        <v>2.3648515647995509</v>
      </c>
      <c r="BA4108" s="42">
        <f t="shared" si="3061"/>
        <v>2.3354485770105384</v>
      </c>
      <c r="BB4108" s="42">
        <f t="shared" si="3061"/>
        <v>2.3064111663696849</v>
      </c>
      <c r="BC4108" s="42">
        <f t="shared" si="3061"/>
        <v>2.2777347875345413</v>
      </c>
      <c r="BD4108" s="42">
        <f t="shared" si="3061"/>
        <v>2.2494149516761581</v>
      </c>
      <c r="BE4108" s="42">
        <f t="shared" si="3061"/>
        <v>2.2214472257770126</v>
      </c>
      <c r="BF4108" s="42">
        <f t="shared" si="3061"/>
        <v>2.1938272319364955</v>
      </c>
    </row>
    <row r="4109" spans="1:58" x14ac:dyDescent="0.2">
      <c r="A4109" s="9" t="str">
        <f t="shared" si="2945"/>
        <v>Denmark</v>
      </c>
      <c r="D4109" s="42">
        <f t="shared" ref="D4109:AI4109" si="3062">D3413-C3413</f>
        <v>0.35310197534886356</v>
      </c>
      <c r="E4109" s="42">
        <f t="shared" si="3062"/>
        <v>0.34871174078875811</v>
      </c>
      <c r="F4109" s="42">
        <f t="shared" si="3062"/>
        <v>0.34437609147823878</v>
      </c>
      <c r="G4109" s="42">
        <f t="shared" si="3062"/>
        <v>0.34009434874087674</v>
      </c>
      <c r="H4109" s="42">
        <f t="shared" si="3062"/>
        <v>0.33586584233819394</v>
      </c>
      <c r="I4109" s="42">
        <f t="shared" si="3062"/>
        <v>0.33168991036518491</v>
      </c>
      <c r="J4109" s="42">
        <f t="shared" si="3062"/>
        <v>0.3275658991462933</v>
      </c>
      <c r="K4109" s="42">
        <f t="shared" si="3062"/>
        <v>0.32349316313354848</v>
      </c>
      <c r="L4109" s="42">
        <f t="shared" si="3062"/>
        <v>0.31947106480527054</v>
      </c>
      <c r="M4109" s="42">
        <f t="shared" si="3062"/>
        <v>0.31549897456613962</v>
      </c>
      <c r="N4109" s="42">
        <f t="shared" si="3062"/>
        <v>0.31157627064908411</v>
      </c>
      <c r="O4109" s="42">
        <f t="shared" si="3062"/>
        <v>0.30770233901728261</v>
      </c>
      <c r="P4109" s="42">
        <f t="shared" si="3062"/>
        <v>0.30387657326889439</v>
      </c>
      <c r="Q4109" s="42">
        <f t="shared" si="3062"/>
        <v>0.30009837454122135</v>
      </c>
      <c r="R4109" s="42">
        <f t="shared" si="3062"/>
        <v>0.29636715141782588</v>
      </c>
      <c r="S4109" s="42">
        <f t="shared" si="3062"/>
        <v>0.29268231983519399</v>
      </c>
      <c r="T4109" s="42">
        <f t="shared" si="3062"/>
        <v>0.28904330299189951</v>
      </c>
      <c r="U4109" s="42">
        <f t="shared" si="3062"/>
        <v>0.28544953125799566</v>
      </c>
      <c r="V4109" s="42">
        <f t="shared" si="3062"/>
        <v>0.28190044208599829</v>
      </c>
      <c r="W4109" s="42">
        <f t="shared" si="3062"/>
        <v>0.27839547992277858</v>
      </c>
      <c r="X4109" s="42">
        <f t="shared" si="3062"/>
        <v>0.27493409612236519</v>
      </c>
      <c r="Y4109" s="42">
        <f t="shared" si="3062"/>
        <v>0.27151574886056551</v>
      </c>
      <c r="Z4109" s="42">
        <f t="shared" si="3062"/>
        <v>0.26813990304981417</v>
      </c>
      <c r="AA4109" s="42">
        <f t="shared" si="3062"/>
        <v>0.26480603025515848</v>
      </c>
      <c r="AB4109" s="42">
        <f t="shared" si="3062"/>
        <v>0.26151360861229023</v>
      </c>
      <c r="AC4109" s="42">
        <f t="shared" si="3062"/>
        <v>0.25826212274523641</v>
      </c>
      <c r="AD4109" s="42">
        <f t="shared" si="3062"/>
        <v>0.25505106368575525</v>
      </c>
      <c r="AE4109" s="42">
        <f t="shared" si="3062"/>
        <v>0.2518799287939828</v>
      </c>
      <c r="AF4109" s="42">
        <f t="shared" si="3062"/>
        <v>0.24874822167930688</v>
      </c>
      <c r="AG4109" s="42">
        <f t="shared" si="3062"/>
        <v>0.24565545212306006</v>
      </c>
      <c r="AH4109" s="42">
        <f t="shared" si="3062"/>
        <v>0.24260113600166733</v>
      </c>
      <c r="AI4109" s="42">
        <f t="shared" si="3062"/>
        <v>0.23958479521070331</v>
      </c>
      <c r="AJ4109" s="42">
        <f t="shared" ref="AJ4109:BF4109" si="3063">AJ3413-AI3413</f>
        <v>0.23660595759031366</v>
      </c>
      <c r="AK4109" s="42">
        <f t="shared" si="3063"/>
        <v>0.23366415685086395</v>
      </c>
      <c r="AL4109" s="42">
        <f t="shared" si="3063"/>
        <v>0.23075893250074841</v>
      </c>
      <c r="AM4109" s="42">
        <f t="shared" si="3063"/>
        <v>0.22788982977328942</v>
      </c>
      <c r="AN4109" s="42">
        <f t="shared" si="3063"/>
        <v>0.22505639955647894</v>
      </c>
      <c r="AO4109" s="42">
        <f t="shared" si="3063"/>
        <v>0.22225819832192428</v>
      </c>
      <c r="AP4109" s="42">
        <f t="shared" si="3063"/>
        <v>0.21949478805618128</v>
      </c>
      <c r="AQ4109" s="42">
        <f t="shared" si="3063"/>
        <v>0.21676573619129158</v>
      </c>
      <c r="AR4109" s="42">
        <f t="shared" si="3063"/>
        <v>0.21407061553804851</v>
      </c>
      <c r="AS4109" s="42">
        <f t="shared" si="3063"/>
        <v>0.21140900421812603</v>
      </c>
      <c r="AT4109" s="42">
        <f t="shared" si="3063"/>
        <v>0.20878048559904983</v>
      </c>
      <c r="AU4109" s="42">
        <f t="shared" si="3063"/>
        <v>0.20618464822814531</v>
      </c>
      <c r="AV4109" s="42">
        <f t="shared" si="3063"/>
        <v>0.2036210857684182</v>
      </c>
      <c r="AW4109" s="42">
        <f t="shared" si="3063"/>
        <v>0.20108939693545835</v>
      </c>
      <c r="AX4109" s="42">
        <f t="shared" si="3063"/>
        <v>0.19858918543354775</v>
      </c>
      <c r="AY4109" s="42">
        <f t="shared" si="3063"/>
        <v>0.19612005989461068</v>
      </c>
      <c r="AZ4109" s="42">
        <f t="shared" si="3063"/>
        <v>0.19368163381659542</v>
      </c>
      <c r="BA4109" s="42">
        <f t="shared" si="3063"/>
        <v>0.19127352550276555</v>
      </c>
      <c r="BB4109" s="42">
        <f t="shared" si="3063"/>
        <v>0.18889535800235535</v>
      </c>
      <c r="BC4109" s="42">
        <f t="shared" si="3063"/>
        <v>0.18654675905122531</v>
      </c>
      <c r="BD4109" s="42">
        <f t="shared" si="3063"/>
        <v>0.18422736101365444</v>
      </c>
      <c r="BE4109" s="42">
        <f t="shared" si="3063"/>
        <v>0.18193680082504216</v>
      </c>
      <c r="BF4109" s="42">
        <f t="shared" si="3063"/>
        <v>0.17967471993483741</v>
      </c>
    </row>
    <row r="4110" spans="1:58" x14ac:dyDescent="0.2">
      <c r="A4110" s="9" t="str">
        <f t="shared" si="2945"/>
        <v>Djibouti</v>
      </c>
      <c r="D4110" s="42">
        <f t="shared" ref="D4110:AI4110" si="3064">D3414-C3414</f>
        <v>4.3656525739386893</v>
      </c>
      <c r="E4110" s="42">
        <f t="shared" si="3064"/>
        <v>4.3113729602694093</v>
      </c>
      <c r="F4110" s="42">
        <f t="shared" si="3064"/>
        <v>4.2577682231300855</v>
      </c>
      <c r="G4110" s="42">
        <f t="shared" si="3064"/>
        <v>4.204829971555796</v>
      </c>
      <c r="H4110" s="42">
        <f t="shared" si="3064"/>
        <v>4.1525499189094717</v>
      </c>
      <c r="I4110" s="42">
        <f t="shared" si="3064"/>
        <v>4.100919881584332</v>
      </c>
      <c r="J4110" s="42">
        <f t="shared" si="3064"/>
        <v>4.0499317777233159</v>
      </c>
      <c r="K4110" s="42">
        <f t="shared" si="3064"/>
        <v>3.9995776259536342</v>
      </c>
      <c r="L4110" s="42">
        <f t="shared" si="3064"/>
        <v>3.9498495441376349</v>
      </c>
      <c r="M4110" s="42">
        <f t="shared" si="3064"/>
        <v>3.9007397481388466</v>
      </c>
      <c r="N4110" s="42">
        <f t="shared" si="3064"/>
        <v>3.8522405506036534</v>
      </c>
      <c r="O4110" s="42">
        <f t="shared" si="3064"/>
        <v>3.8043443597578062</v>
      </c>
      <c r="P4110" s="42">
        <f t="shared" si="3064"/>
        <v>3.7570436782181673</v>
      </c>
      <c r="Q4110" s="42">
        <f t="shared" si="3064"/>
        <v>3.7103311018189515</v>
      </c>
      <c r="R4110" s="42">
        <f t="shared" si="3064"/>
        <v>3.6641993184530293</v>
      </c>
      <c r="S4110" s="42">
        <f t="shared" si="3064"/>
        <v>3.6186411069269298</v>
      </c>
      <c r="T4110" s="42">
        <f t="shared" si="3064"/>
        <v>3.5736493358307939</v>
      </c>
      <c r="U4110" s="42">
        <f t="shared" si="3064"/>
        <v>3.5292169624219696</v>
      </c>
      <c r="V4110" s="42">
        <f t="shared" si="3064"/>
        <v>3.4853370315225334</v>
      </c>
      <c r="W4110" s="42">
        <f t="shared" si="3064"/>
        <v>3.4420026744305687</v>
      </c>
      <c r="X4110" s="42">
        <f t="shared" si="3064"/>
        <v>3.3992071078451431</v>
      </c>
      <c r="Y4110" s="42">
        <f t="shared" si="3064"/>
        <v>3.3569436328043025</v>
      </c>
      <c r="Z4110" s="42">
        <f t="shared" si="3064"/>
        <v>3.315205633636424</v>
      </c>
      <c r="AA4110" s="42">
        <f t="shared" si="3064"/>
        <v>3.2739865769248695</v>
      </c>
      <c r="AB4110" s="42">
        <f t="shared" si="3064"/>
        <v>3.233280010485089</v>
      </c>
      <c r="AC4110" s="42">
        <f t="shared" si="3064"/>
        <v>3.1930795623547397</v>
      </c>
      <c r="AD4110" s="42">
        <f t="shared" si="3064"/>
        <v>3.1533789397961414</v>
      </c>
      <c r="AE4110" s="42">
        <f t="shared" si="3064"/>
        <v>3.1141719283113503</v>
      </c>
      <c r="AF4110" s="42">
        <f t="shared" si="3064"/>
        <v>3.0754523906693407</v>
      </c>
      <c r="AG4110" s="42">
        <f t="shared" si="3064"/>
        <v>3.0372142659453516</v>
      </c>
      <c r="AH4110" s="42">
        <f t="shared" si="3064"/>
        <v>2.9994515685721126</v>
      </c>
      <c r="AI4110" s="42">
        <f t="shared" si="3064"/>
        <v>2.9621583874028374</v>
      </c>
      <c r="AJ4110" s="42">
        <f t="shared" ref="AJ4110:BF4110" si="3065">AJ3414-AI3414</f>
        <v>2.925328884786154</v>
      </c>
      <c r="AK4110" s="42">
        <f t="shared" si="3065"/>
        <v>2.8889572956519487</v>
      </c>
      <c r="AL4110" s="42">
        <f t="shared" si="3065"/>
        <v>2.8530379266093746</v>
      </c>
      <c r="AM4110" s="42">
        <f t="shared" si="3065"/>
        <v>2.8175651550552061</v>
      </c>
      <c r="AN4110" s="42">
        <f t="shared" si="3065"/>
        <v>2.7825334282940162</v>
      </c>
      <c r="AO4110" s="42">
        <f t="shared" si="3065"/>
        <v>2.7479372626688701</v>
      </c>
      <c r="AP4110" s="42">
        <f t="shared" si="3065"/>
        <v>2.7137712427030465</v>
      </c>
      <c r="AQ4110" s="42">
        <f t="shared" si="3065"/>
        <v>2.6800300202521044</v>
      </c>
      <c r="AR4110" s="42">
        <f t="shared" si="3065"/>
        <v>2.6467083136669203</v>
      </c>
      <c r="AS4110" s="42">
        <f t="shared" si="3065"/>
        <v>2.6138009069670147</v>
      </c>
      <c r="AT4110" s="42">
        <f t="shared" si="3065"/>
        <v>2.5813026490237121</v>
      </c>
      <c r="AU4110" s="42">
        <f t="shared" si="3065"/>
        <v>2.5492084527542147</v>
      </c>
      <c r="AV4110" s="42">
        <f t="shared" si="3065"/>
        <v>2.5175132943249423</v>
      </c>
      <c r="AW4110" s="42">
        <f t="shared" si="3065"/>
        <v>2.4862122123655013</v>
      </c>
      <c r="AX4110" s="42">
        <f t="shared" si="3065"/>
        <v>2.4553003071917487</v>
      </c>
      <c r="AY4110" s="42">
        <f t="shared" si="3065"/>
        <v>2.4247727400390318</v>
      </c>
      <c r="AZ4110" s="42">
        <f t="shared" si="3065"/>
        <v>2.3946247323045213</v>
      </c>
      <c r="BA4110" s="42">
        <f t="shared" si="3065"/>
        <v>2.3648515647995509</v>
      </c>
      <c r="BB4110" s="42">
        <f t="shared" si="3065"/>
        <v>2.3354485770105384</v>
      </c>
      <c r="BC4110" s="42">
        <f t="shared" si="3065"/>
        <v>2.3064111663696849</v>
      </c>
      <c r="BD4110" s="42">
        <f t="shared" si="3065"/>
        <v>2.2777347875345413</v>
      </c>
      <c r="BE4110" s="42">
        <f t="shared" si="3065"/>
        <v>2.2494149516761581</v>
      </c>
      <c r="BF4110" s="42">
        <f t="shared" si="3065"/>
        <v>2.2214472257770126</v>
      </c>
    </row>
    <row r="4111" spans="1:58" x14ac:dyDescent="0.2">
      <c r="A4111" s="9" t="str">
        <f t="shared" si="2945"/>
        <v>Dominica</v>
      </c>
      <c r="D4111" s="42">
        <f t="shared" ref="D4111:AI4111" si="3066">D3415-C3415</f>
        <v>2.8530379266093746</v>
      </c>
      <c r="E4111" s="42">
        <f t="shared" si="3066"/>
        <v>2.8175651550552061</v>
      </c>
      <c r="F4111" s="42">
        <f t="shared" si="3066"/>
        <v>2.7825334282940162</v>
      </c>
      <c r="G4111" s="42">
        <f t="shared" si="3066"/>
        <v>2.7479372626688701</v>
      </c>
      <c r="H4111" s="42">
        <f t="shared" si="3066"/>
        <v>2.7137712427030465</v>
      </c>
      <c r="I4111" s="42">
        <f t="shared" si="3066"/>
        <v>2.6800300202521044</v>
      </c>
      <c r="J4111" s="42">
        <f t="shared" si="3066"/>
        <v>2.6467083136669203</v>
      </c>
      <c r="K4111" s="42">
        <f t="shared" si="3066"/>
        <v>2.6138009069670147</v>
      </c>
      <c r="L4111" s="42">
        <f t="shared" si="3066"/>
        <v>2.5813026490237121</v>
      </c>
      <c r="M4111" s="42">
        <f t="shared" si="3066"/>
        <v>2.5492084527542147</v>
      </c>
      <c r="N4111" s="42">
        <f t="shared" si="3066"/>
        <v>2.5175132943249423</v>
      </c>
      <c r="O4111" s="42">
        <f t="shared" si="3066"/>
        <v>2.4862122123655013</v>
      </c>
      <c r="P4111" s="42">
        <f t="shared" si="3066"/>
        <v>2.4553003071917487</v>
      </c>
      <c r="Q4111" s="42">
        <f t="shared" si="3066"/>
        <v>2.4247727400390318</v>
      </c>
      <c r="R4111" s="42">
        <f t="shared" si="3066"/>
        <v>2.3946247323045213</v>
      </c>
      <c r="S4111" s="42">
        <f t="shared" si="3066"/>
        <v>2.3648515647995509</v>
      </c>
      <c r="T4111" s="42">
        <f t="shared" si="3066"/>
        <v>2.3354485770105384</v>
      </c>
      <c r="U4111" s="42">
        <f t="shared" si="3066"/>
        <v>2.3064111663696849</v>
      </c>
      <c r="V4111" s="42">
        <f t="shared" si="3066"/>
        <v>2.2777347875345413</v>
      </c>
      <c r="W4111" s="42">
        <f t="shared" si="3066"/>
        <v>2.2494149516761581</v>
      </c>
      <c r="X4111" s="42">
        <f t="shared" si="3066"/>
        <v>2.2214472257770126</v>
      </c>
      <c r="Y4111" s="42">
        <f t="shared" si="3066"/>
        <v>2.1938272319364955</v>
      </c>
      <c r="Z4111" s="42">
        <f t="shared" si="3066"/>
        <v>2.1665506466861189</v>
      </c>
      <c r="AA4111" s="42">
        <f t="shared" si="3066"/>
        <v>2.139613200312283</v>
      </c>
      <c r="AB4111" s="42">
        <f t="shared" si="3066"/>
        <v>2.1130106761884235</v>
      </c>
      <c r="AC4111" s="42">
        <f t="shared" si="3066"/>
        <v>2.0867389101144909</v>
      </c>
      <c r="AD4111" s="42">
        <f t="shared" si="3066"/>
        <v>2.0607937896653539</v>
      </c>
      <c r="AE4111" s="42">
        <f t="shared" si="3066"/>
        <v>2.0351712535472188</v>
      </c>
      <c r="AF4111" s="42">
        <f t="shared" si="3066"/>
        <v>2.0098672909614379</v>
      </c>
      <c r="AG4111" s="42">
        <f t="shared" si="3066"/>
        <v>1.9848779409771282</v>
      </c>
      <c r="AH4111" s="42">
        <f t="shared" si="3066"/>
        <v>1.9601992919110103</v>
      </c>
      <c r="AI4111" s="42">
        <f t="shared" si="3066"/>
        <v>1.9358274807149201</v>
      </c>
      <c r="AJ4111" s="42">
        <f t="shared" ref="AJ4111:BF4111" si="3067">AJ3415-AI3415</f>
        <v>1.9117586923713361</v>
      </c>
      <c r="AK4111" s="42">
        <f t="shared" si="3067"/>
        <v>1.8879891592961826</v>
      </c>
      <c r="AL4111" s="42">
        <f t="shared" si="3067"/>
        <v>1.8645151607489652</v>
      </c>
      <c r="AM4111" s="42">
        <f t="shared" si="3067"/>
        <v>1.8413330222502964</v>
      </c>
      <c r="AN4111" s="42">
        <f t="shared" si="3067"/>
        <v>1.8184391150069814</v>
      </c>
      <c r="AO4111" s="42">
        <f t="shared" si="3067"/>
        <v>1.7958298553437544</v>
      </c>
      <c r="AP4111" s="42">
        <f t="shared" si="3067"/>
        <v>1.7735017041422907</v>
      </c>
      <c r="AQ4111" s="42">
        <f t="shared" si="3067"/>
        <v>1.7514511662874384</v>
      </c>
      <c r="AR4111" s="42">
        <f t="shared" si="3067"/>
        <v>1.7296747901199296</v>
      </c>
      <c r="AS4111" s="42">
        <f t="shared" si="3067"/>
        <v>1.7081691668961412</v>
      </c>
      <c r="AT4111" s="42">
        <f t="shared" si="3067"/>
        <v>1.686930930254448</v>
      </c>
      <c r="AU4111" s="42">
        <f t="shared" si="3067"/>
        <v>1.6659567556881711</v>
      </c>
      <c r="AV4111" s="42">
        <f t="shared" si="3067"/>
        <v>1.6452433600258018</v>
      </c>
      <c r="AW4111" s="42">
        <f t="shared" si="3067"/>
        <v>1.6247875009162271</v>
      </c>
      <c r="AX4111" s="42">
        <f t="shared" si="3067"/>
        <v>1.6045859763214594</v>
      </c>
      <c r="AY4111" s="42">
        <f t="shared" si="3067"/>
        <v>1.5846356240158457</v>
      </c>
      <c r="AZ4111" s="42">
        <f t="shared" si="3067"/>
        <v>1.5649333210906207</v>
      </c>
      <c r="BA4111" s="42">
        <f t="shared" si="3067"/>
        <v>1.5454759834650531</v>
      </c>
      <c r="BB4111" s="42">
        <f t="shared" si="3067"/>
        <v>1.5262605654039589</v>
      </c>
      <c r="BC4111" s="42">
        <f t="shared" si="3067"/>
        <v>1.507284059040785</v>
      </c>
      <c r="BD4111" s="42">
        <f t="shared" si="3067"/>
        <v>1.4885434939067181</v>
      </c>
      <c r="BE4111" s="42">
        <f t="shared" si="3067"/>
        <v>1.4700359364658198</v>
      </c>
      <c r="BF4111" s="42">
        <f t="shared" si="3067"/>
        <v>1.451758489655731</v>
      </c>
    </row>
    <row r="4112" spans="1:58" x14ac:dyDescent="0.2">
      <c r="A4112" s="9" t="str">
        <f t="shared" si="2945"/>
        <v>Dominican Republic</v>
      </c>
      <c r="D4112" s="42">
        <f t="shared" ref="D4112:AI4112" si="3068">D3416-C3416</f>
        <v>2.9621583874028374</v>
      </c>
      <c r="E4112" s="42">
        <f t="shared" si="3068"/>
        <v>2.925328884786154</v>
      </c>
      <c r="F4112" s="42">
        <f t="shared" si="3068"/>
        <v>2.8889572956519487</v>
      </c>
      <c r="G4112" s="42">
        <f t="shared" si="3068"/>
        <v>2.8530379266093746</v>
      </c>
      <c r="H4112" s="42">
        <f t="shared" si="3068"/>
        <v>2.8175651550552061</v>
      </c>
      <c r="I4112" s="42">
        <f t="shared" si="3068"/>
        <v>2.7825334282940162</v>
      </c>
      <c r="J4112" s="42">
        <f t="shared" si="3068"/>
        <v>2.7479372626688701</v>
      </c>
      <c r="K4112" s="42">
        <f t="shared" si="3068"/>
        <v>2.7137712427030465</v>
      </c>
      <c r="L4112" s="42">
        <f t="shared" si="3068"/>
        <v>2.6800300202521044</v>
      </c>
      <c r="M4112" s="42">
        <f t="shared" si="3068"/>
        <v>2.6467083136669203</v>
      </c>
      <c r="N4112" s="42">
        <f t="shared" si="3068"/>
        <v>2.6138009069670147</v>
      </c>
      <c r="O4112" s="42">
        <f t="shared" si="3068"/>
        <v>2.5813026490237121</v>
      </c>
      <c r="P4112" s="42">
        <f t="shared" si="3068"/>
        <v>2.5492084527542147</v>
      </c>
      <c r="Q4112" s="42">
        <f t="shared" si="3068"/>
        <v>2.5175132943249423</v>
      </c>
      <c r="R4112" s="42">
        <f t="shared" si="3068"/>
        <v>2.4862122123655013</v>
      </c>
      <c r="S4112" s="42">
        <f t="shared" si="3068"/>
        <v>2.4553003071917487</v>
      </c>
      <c r="T4112" s="42">
        <f t="shared" si="3068"/>
        <v>2.4247727400390318</v>
      </c>
      <c r="U4112" s="42">
        <f t="shared" si="3068"/>
        <v>2.3946247323045213</v>
      </c>
      <c r="V4112" s="42">
        <f t="shared" si="3068"/>
        <v>2.3648515647995509</v>
      </c>
      <c r="W4112" s="42">
        <f t="shared" si="3068"/>
        <v>2.3354485770105384</v>
      </c>
      <c r="X4112" s="42">
        <f t="shared" si="3068"/>
        <v>2.3064111663696849</v>
      </c>
      <c r="Y4112" s="42">
        <f t="shared" si="3068"/>
        <v>2.2777347875345413</v>
      </c>
      <c r="Z4112" s="42">
        <f t="shared" si="3068"/>
        <v>2.2494149516761581</v>
      </c>
      <c r="AA4112" s="42">
        <f t="shared" si="3068"/>
        <v>2.2214472257770126</v>
      </c>
      <c r="AB4112" s="42">
        <f t="shared" si="3068"/>
        <v>2.1938272319364955</v>
      </c>
      <c r="AC4112" s="42">
        <f t="shared" si="3068"/>
        <v>2.1665506466861189</v>
      </c>
      <c r="AD4112" s="42">
        <f t="shared" si="3068"/>
        <v>2.139613200312283</v>
      </c>
      <c r="AE4112" s="42">
        <f t="shared" si="3068"/>
        <v>2.1130106761884235</v>
      </c>
      <c r="AF4112" s="42">
        <f t="shared" si="3068"/>
        <v>2.0867389101144909</v>
      </c>
      <c r="AG4112" s="42">
        <f t="shared" si="3068"/>
        <v>2.0607937896653539</v>
      </c>
      <c r="AH4112" s="42">
        <f t="shared" si="3068"/>
        <v>2.0351712535472188</v>
      </c>
      <c r="AI4112" s="42">
        <f t="shared" si="3068"/>
        <v>2.0098672909614379</v>
      </c>
      <c r="AJ4112" s="42">
        <f t="shared" ref="AJ4112:BF4112" si="3069">AJ3416-AI3416</f>
        <v>1.9848779409771282</v>
      </c>
      <c r="AK4112" s="42">
        <f t="shared" si="3069"/>
        <v>1.9601992919110103</v>
      </c>
      <c r="AL4112" s="42">
        <f t="shared" si="3069"/>
        <v>1.9358274807149201</v>
      </c>
      <c r="AM4112" s="42">
        <f t="shared" si="3069"/>
        <v>1.9117586923713361</v>
      </c>
      <c r="AN4112" s="42">
        <f t="shared" si="3069"/>
        <v>1.8879891592961826</v>
      </c>
      <c r="AO4112" s="42">
        <f t="shared" si="3069"/>
        <v>1.8645151607489652</v>
      </c>
      <c r="AP4112" s="42">
        <f t="shared" si="3069"/>
        <v>1.8413330222502964</v>
      </c>
      <c r="AQ4112" s="42">
        <f t="shared" si="3069"/>
        <v>1.8184391150069814</v>
      </c>
      <c r="AR4112" s="42">
        <f t="shared" si="3069"/>
        <v>1.7958298553437544</v>
      </c>
      <c r="AS4112" s="42">
        <f t="shared" si="3069"/>
        <v>1.7735017041422907</v>
      </c>
      <c r="AT4112" s="42">
        <f t="shared" si="3069"/>
        <v>1.7514511662874384</v>
      </c>
      <c r="AU4112" s="42">
        <f t="shared" si="3069"/>
        <v>1.7296747901199296</v>
      </c>
      <c r="AV4112" s="42">
        <f t="shared" si="3069"/>
        <v>1.7081691668961412</v>
      </c>
      <c r="AW4112" s="42">
        <f t="shared" si="3069"/>
        <v>1.6869309302543911</v>
      </c>
      <c r="AX4112" s="42">
        <f t="shared" si="3069"/>
        <v>1.665956755688228</v>
      </c>
      <c r="AY4112" s="42">
        <f t="shared" si="3069"/>
        <v>1.6452433600258018</v>
      </c>
      <c r="AZ4112" s="42">
        <f t="shared" si="3069"/>
        <v>1.6247875009162271</v>
      </c>
      <c r="BA4112" s="42">
        <f t="shared" si="3069"/>
        <v>1.6045859763214594</v>
      </c>
      <c r="BB4112" s="42">
        <f t="shared" si="3069"/>
        <v>1.5846356240158457</v>
      </c>
      <c r="BC4112" s="42">
        <f t="shared" si="3069"/>
        <v>1.5649333210906207</v>
      </c>
      <c r="BD4112" s="42">
        <f t="shared" si="3069"/>
        <v>1.5454759834650531</v>
      </c>
      <c r="BE4112" s="42">
        <f t="shared" si="3069"/>
        <v>1.5262605654039589</v>
      </c>
      <c r="BF4112" s="42">
        <f t="shared" si="3069"/>
        <v>1.507284059040785</v>
      </c>
    </row>
    <row r="4113" spans="1:58" x14ac:dyDescent="0.2">
      <c r="A4113" s="9" t="str">
        <f t="shared" si="2945"/>
        <v>Ecuador</v>
      </c>
      <c r="D4113" s="42">
        <f t="shared" ref="D4113:AI4113" si="3070">D3417-C3417</f>
        <v>2.7137712427030465</v>
      </c>
      <c r="E4113" s="42">
        <f t="shared" si="3070"/>
        <v>2.6800300202521044</v>
      </c>
      <c r="F4113" s="42">
        <f t="shared" si="3070"/>
        <v>2.6467083136669203</v>
      </c>
      <c r="G4113" s="42">
        <f t="shared" si="3070"/>
        <v>2.6138009069670147</v>
      </c>
      <c r="H4113" s="42">
        <f t="shared" si="3070"/>
        <v>2.5813026490237121</v>
      </c>
      <c r="I4113" s="42">
        <f t="shared" si="3070"/>
        <v>2.5492084527542147</v>
      </c>
      <c r="J4113" s="42">
        <f t="shared" si="3070"/>
        <v>2.5175132943249423</v>
      </c>
      <c r="K4113" s="42">
        <f t="shared" si="3070"/>
        <v>2.4862122123655013</v>
      </c>
      <c r="L4113" s="42">
        <f t="shared" si="3070"/>
        <v>2.4553003071917487</v>
      </c>
      <c r="M4113" s="42">
        <f t="shared" si="3070"/>
        <v>2.4247727400390318</v>
      </c>
      <c r="N4113" s="42">
        <f t="shared" si="3070"/>
        <v>2.3946247323045213</v>
      </c>
      <c r="O4113" s="42">
        <f t="shared" si="3070"/>
        <v>2.3648515647995509</v>
      </c>
      <c r="P4113" s="42">
        <f t="shared" si="3070"/>
        <v>2.3354485770105384</v>
      </c>
      <c r="Q4113" s="42">
        <f t="shared" si="3070"/>
        <v>2.3064111663696849</v>
      </c>
      <c r="R4113" s="42">
        <f t="shared" si="3070"/>
        <v>2.2777347875345413</v>
      </c>
      <c r="S4113" s="42">
        <f t="shared" si="3070"/>
        <v>2.2494149516761581</v>
      </c>
      <c r="T4113" s="42">
        <f t="shared" si="3070"/>
        <v>2.2214472257770126</v>
      </c>
      <c r="U4113" s="42">
        <f t="shared" si="3070"/>
        <v>2.1938272319364955</v>
      </c>
      <c r="V4113" s="42">
        <f t="shared" si="3070"/>
        <v>2.1665506466861189</v>
      </c>
      <c r="W4113" s="42">
        <f t="shared" si="3070"/>
        <v>2.139613200312283</v>
      </c>
      <c r="X4113" s="42">
        <f t="shared" si="3070"/>
        <v>2.1130106761884235</v>
      </c>
      <c r="Y4113" s="42">
        <f t="shared" si="3070"/>
        <v>2.0867389101144909</v>
      </c>
      <c r="Z4113" s="42">
        <f t="shared" si="3070"/>
        <v>2.0607937896653539</v>
      </c>
      <c r="AA4113" s="42">
        <f t="shared" si="3070"/>
        <v>2.0351712535472188</v>
      </c>
      <c r="AB4113" s="42">
        <f t="shared" si="3070"/>
        <v>2.0098672909614379</v>
      </c>
      <c r="AC4113" s="42">
        <f t="shared" si="3070"/>
        <v>1.9848779409771282</v>
      </c>
      <c r="AD4113" s="42">
        <f t="shared" si="3070"/>
        <v>1.9601992919110103</v>
      </c>
      <c r="AE4113" s="42">
        <f t="shared" si="3070"/>
        <v>1.9358274807149201</v>
      </c>
      <c r="AF4113" s="42">
        <f t="shared" si="3070"/>
        <v>1.9117586923713361</v>
      </c>
      <c r="AG4113" s="42">
        <f t="shared" si="3070"/>
        <v>1.8879891592961826</v>
      </c>
      <c r="AH4113" s="42">
        <f t="shared" si="3070"/>
        <v>1.8645151607489652</v>
      </c>
      <c r="AI4113" s="42">
        <f t="shared" si="3070"/>
        <v>1.8413330222502964</v>
      </c>
      <c r="AJ4113" s="42">
        <f t="shared" ref="AJ4113:BF4113" si="3071">AJ3417-AI3417</f>
        <v>1.8184391150069814</v>
      </c>
      <c r="AK4113" s="42">
        <f t="shared" si="3071"/>
        <v>1.7958298553437544</v>
      </c>
      <c r="AL4113" s="42">
        <f t="shared" si="3071"/>
        <v>1.7735017041422907</v>
      </c>
      <c r="AM4113" s="42">
        <f t="shared" si="3071"/>
        <v>1.7514511662874384</v>
      </c>
      <c r="AN4113" s="42">
        <f t="shared" si="3071"/>
        <v>1.7296747901199296</v>
      </c>
      <c r="AO4113" s="42">
        <f t="shared" si="3071"/>
        <v>1.7081691668961412</v>
      </c>
      <c r="AP4113" s="42">
        <f t="shared" si="3071"/>
        <v>1.6869309302543911</v>
      </c>
      <c r="AQ4113" s="42">
        <f t="shared" si="3071"/>
        <v>1.665956755688228</v>
      </c>
      <c r="AR4113" s="42">
        <f t="shared" si="3071"/>
        <v>1.6452433600258018</v>
      </c>
      <c r="AS4113" s="42">
        <f t="shared" si="3071"/>
        <v>1.6247875009162271</v>
      </c>
      <c r="AT4113" s="42">
        <f t="shared" si="3071"/>
        <v>1.6045859763214594</v>
      </c>
      <c r="AU4113" s="42">
        <f t="shared" si="3071"/>
        <v>1.5846356240158457</v>
      </c>
      <c r="AV4113" s="42">
        <f t="shared" si="3071"/>
        <v>1.5649333210906207</v>
      </c>
      <c r="AW4113" s="42">
        <f t="shared" si="3071"/>
        <v>1.5454759834650531</v>
      </c>
      <c r="AX4113" s="42">
        <f t="shared" si="3071"/>
        <v>1.5262605654039589</v>
      </c>
      <c r="AY4113" s="42">
        <f t="shared" si="3071"/>
        <v>1.507284059040785</v>
      </c>
      <c r="AZ4113" s="42">
        <f t="shared" si="3071"/>
        <v>1.4885434939067181</v>
      </c>
      <c r="BA4113" s="42">
        <f t="shared" si="3071"/>
        <v>1.4700359364658198</v>
      </c>
      <c r="BB4113" s="42">
        <f t="shared" si="3071"/>
        <v>1.451758489655731</v>
      </c>
      <c r="BC4113" s="42">
        <f t="shared" si="3071"/>
        <v>1.4337082924342894</v>
      </c>
      <c r="BD4113" s="42">
        <f t="shared" si="3071"/>
        <v>1.415882519331717</v>
      </c>
      <c r="BE4113" s="42">
        <f t="shared" si="3071"/>
        <v>1.3982783800080369</v>
      </c>
      <c r="BF4113" s="42">
        <f t="shared" si="3071"/>
        <v>1.3808931188166298</v>
      </c>
    </row>
    <row r="4114" spans="1:58" x14ac:dyDescent="0.2">
      <c r="A4114" s="9" t="str">
        <f t="shared" si="2945"/>
        <v>Egypt</v>
      </c>
      <c r="D4114" s="42">
        <f t="shared" ref="D4114:AI4114" si="3072">D3418-C3418</f>
        <v>2.9994515685721126</v>
      </c>
      <c r="E4114" s="42">
        <f t="shared" si="3072"/>
        <v>2.9621583874028374</v>
      </c>
      <c r="F4114" s="42">
        <f t="shared" si="3072"/>
        <v>2.925328884786154</v>
      </c>
      <c r="G4114" s="42">
        <f t="shared" si="3072"/>
        <v>2.8889572956519487</v>
      </c>
      <c r="H4114" s="42">
        <f t="shared" si="3072"/>
        <v>2.8530379266093746</v>
      </c>
      <c r="I4114" s="42">
        <f t="shared" si="3072"/>
        <v>2.8175651550552061</v>
      </c>
      <c r="J4114" s="42">
        <f t="shared" si="3072"/>
        <v>2.7825334282940162</v>
      </c>
      <c r="K4114" s="42">
        <f t="shared" si="3072"/>
        <v>2.7479372626688701</v>
      </c>
      <c r="L4114" s="42">
        <f t="shared" si="3072"/>
        <v>2.7137712427030465</v>
      </c>
      <c r="M4114" s="42">
        <f t="shared" si="3072"/>
        <v>2.6800300202521044</v>
      </c>
      <c r="N4114" s="42">
        <f t="shared" si="3072"/>
        <v>2.6467083136669203</v>
      </c>
      <c r="O4114" s="42">
        <f t="shared" si="3072"/>
        <v>2.6138009069670147</v>
      </c>
      <c r="P4114" s="42">
        <f t="shared" si="3072"/>
        <v>2.5813026490237121</v>
      </c>
      <c r="Q4114" s="42">
        <f t="shared" si="3072"/>
        <v>2.5492084527542147</v>
      </c>
      <c r="R4114" s="42">
        <f t="shared" si="3072"/>
        <v>2.5175132943249423</v>
      </c>
      <c r="S4114" s="42">
        <f t="shared" si="3072"/>
        <v>2.4862122123655013</v>
      </c>
      <c r="T4114" s="42">
        <f t="shared" si="3072"/>
        <v>2.4553003071917487</v>
      </c>
      <c r="U4114" s="42">
        <f t="shared" si="3072"/>
        <v>2.4247727400390318</v>
      </c>
      <c r="V4114" s="42">
        <f t="shared" si="3072"/>
        <v>2.3946247323045213</v>
      </c>
      <c r="W4114" s="42">
        <f t="shared" si="3072"/>
        <v>2.3648515647995509</v>
      </c>
      <c r="X4114" s="42">
        <f t="shared" si="3072"/>
        <v>2.3354485770105384</v>
      </c>
      <c r="Y4114" s="42">
        <f t="shared" si="3072"/>
        <v>2.3064111663696849</v>
      </c>
      <c r="Z4114" s="42">
        <f t="shared" si="3072"/>
        <v>2.2777347875345413</v>
      </c>
      <c r="AA4114" s="42">
        <f t="shared" si="3072"/>
        <v>2.2494149516761581</v>
      </c>
      <c r="AB4114" s="42">
        <f t="shared" si="3072"/>
        <v>2.2214472257770126</v>
      </c>
      <c r="AC4114" s="42">
        <f t="shared" si="3072"/>
        <v>2.1938272319364955</v>
      </c>
      <c r="AD4114" s="42">
        <f t="shared" si="3072"/>
        <v>2.1665506466861189</v>
      </c>
      <c r="AE4114" s="42">
        <f t="shared" si="3072"/>
        <v>2.139613200312283</v>
      </c>
      <c r="AF4114" s="42">
        <f t="shared" si="3072"/>
        <v>2.1130106761884235</v>
      </c>
      <c r="AG4114" s="42">
        <f t="shared" si="3072"/>
        <v>2.0867389101144909</v>
      </c>
      <c r="AH4114" s="42">
        <f t="shared" si="3072"/>
        <v>2.0607937896653539</v>
      </c>
      <c r="AI4114" s="42">
        <f t="shared" si="3072"/>
        <v>2.0351712535472188</v>
      </c>
      <c r="AJ4114" s="42">
        <f t="shared" ref="AJ4114:BF4114" si="3073">AJ3418-AI3418</f>
        <v>2.0098672909614379</v>
      </c>
      <c r="AK4114" s="42">
        <f t="shared" si="3073"/>
        <v>1.9848779409771282</v>
      </c>
      <c r="AL4114" s="42">
        <f t="shared" si="3073"/>
        <v>1.9601992919110103</v>
      </c>
      <c r="AM4114" s="42">
        <f t="shared" si="3073"/>
        <v>1.9358274807149201</v>
      </c>
      <c r="AN4114" s="42">
        <f t="shared" si="3073"/>
        <v>1.9117586923713361</v>
      </c>
      <c r="AO4114" s="42">
        <f t="shared" si="3073"/>
        <v>1.8879891592961826</v>
      </c>
      <c r="AP4114" s="42">
        <f t="shared" si="3073"/>
        <v>1.8645151607489652</v>
      </c>
      <c r="AQ4114" s="42">
        <f t="shared" si="3073"/>
        <v>1.8413330222502964</v>
      </c>
      <c r="AR4114" s="42">
        <f t="shared" si="3073"/>
        <v>1.8184391150069814</v>
      </c>
      <c r="AS4114" s="42">
        <f t="shared" si="3073"/>
        <v>1.7958298553437544</v>
      </c>
      <c r="AT4114" s="42">
        <f t="shared" si="3073"/>
        <v>1.7735017041422907</v>
      </c>
      <c r="AU4114" s="42">
        <f t="shared" si="3073"/>
        <v>1.7514511662874384</v>
      </c>
      <c r="AV4114" s="42">
        <f t="shared" si="3073"/>
        <v>1.7296747901199296</v>
      </c>
      <c r="AW4114" s="42">
        <f t="shared" si="3073"/>
        <v>1.7081691668961412</v>
      </c>
      <c r="AX4114" s="42">
        <f t="shared" si="3073"/>
        <v>1.6869309302543343</v>
      </c>
      <c r="AY4114" s="42">
        <f t="shared" si="3073"/>
        <v>1.6659567556882848</v>
      </c>
      <c r="AZ4114" s="42">
        <f t="shared" si="3073"/>
        <v>1.6452433600258018</v>
      </c>
      <c r="BA4114" s="42">
        <f t="shared" si="3073"/>
        <v>1.6247875009162271</v>
      </c>
      <c r="BB4114" s="42">
        <f t="shared" si="3073"/>
        <v>1.6045859763214594</v>
      </c>
      <c r="BC4114" s="42">
        <f t="shared" si="3073"/>
        <v>1.5846356240158457</v>
      </c>
      <c r="BD4114" s="42">
        <f t="shared" si="3073"/>
        <v>1.5649333210906207</v>
      </c>
      <c r="BE4114" s="42">
        <f t="shared" si="3073"/>
        <v>1.5454759834650531</v>
      </c>
      <c r="BF4114" s="42">
        <f t="shared" si="3073"/>
        <v>1.5262605654039589</v>
      </c>
    </row>
    <row r="4115" spans="1:58" x14ac:dyDescent="0.2">
      <c r="A4115" s="9" t="str">
        <f t="shared" ref="A4115:A4178" si="3074">A210</f>
        <v>El Salvador</v>
      </c>
      <c r="D4115" s="42">
        <f t="shared" ref="D4115:AI4115" si="3075">D3419-C3419</f>
        <v>3.5736493358307939</v>
      </c>
      <c r="E4115" s="42">
        <f t="shared" si="3075"/>
        <v>3.5292169624219696</v>
      </c>
      <c r="F4115" s="42">
        <f t="shared" si="3075"/>
        <v>3.4853370315225334</v>
      </c>
      <c r="G4115" s="42">
        <f t="shared" si="3075"/>
        <v>3.4420026744305687</v>
      </c>
      <c r="H4115" s="42">
        <f t="shared" si="3075"/>
        <v>3.3992071078451431</v>
      </c>
      <c r="I4115" s="42">
        <f t="shared" si="3075"/>
        <v>3.3569436328043025</v>
      </c>
      <c r="J4115" s="42">
        <f t="shared" si="3075"/>
        <v>3.315205633636424</v>
      </c>
      <c r="K4115" s="42">
        <f t="shared" si="3075"/>
        <v>3.2739865769248695</v>
      </c>
      <c r="L4115" s="42">
        <f t="shared" si="3075"/>
        <v>3.233280010485089</v>
      </c>
      <c r="M4115" s="42">
        <f t="shared" si="3075"/>
        <v>3.1930795623547397</v>
      </c>
      <c r="N4115" s="42">
        <f t="shared" si="3075"/>
        <v>3.1533789397961414</v>
      </c>
      <c r="O4115" s="42">
        <f t="shared" si="3075"/>
        <v>3.1141719283113503</v>
      </c>
      <c r="P4115" s="42">
        <f t="shared" si="3075"/>
        <v>3.0754523906693407</v>
      </c>
      <c r="Q4115" s="42">
        <f t="shared" si="3075"/>
        <v>3.0372142659453516</v>
      </c>
      <c r="R4115" s="42">
        <f t="shared" si="3075"/>
        <v>2.9994515685721126</v>
      </c>
      <c r="S4115" s="42">
        <f t="shared" si="3075"/>
        <v>2.9621583874028374</v>
      </c>
      <c r="T4115" s="42">
        <f t="shared" si="3075"/>
        <v>2.925328884786154</v>
      </c>
      <c r="U4115" s="42">
        <f t="shared" si="3075"/>
        <v>2.8889572956519487</v>
      </c>
      <c r="V4115" s="42">
        <f t="shared" si="3075"/>
        <v>2.8530379266093746</v>
      </c>
      <c r="W4115" s="42">
        <f t="shared" si="3075"/>
        <v>2.8175651550552061</v>
      </c>
      <c r="X4115" s="42">
        <f t="shared" si="3075"/>
        <v>2.7825334282940162</v>
      </c>
      <c r="Y4115" s="42">
        <f t="shared" si="3075"/>
        <v>2.7479372626688701</v>
      </c>
      <c r="Z4115" s="42">
        <f t="shared" si="3075"/>
        <v>2.7137712427030465</v>
      </c>
      <c r="AA4115" s="42">
        <f t="shared" si="3075"/>
        <v>2.6800300202521044</v>
      </c>
      <c r="AB4115" s="42">
        <f t="shared" si="3075"/>
        <v>2.6467083136669203</v>
      </c>
      <c r="AC4115" s="42">
        <f t="shared" si="3075"/>
        <v>2.6138009069670147</v>
      </c>
      <c r="AD4115" s="42">
        <f t="shared" si="3075"/>
        <v>2.5813026490237121</v>
      </c>
      <c r="AE4115" s="42">
        <f t="shared" si="3075"/>
        <v>2.5492084527542147</v>
      </c>
      <c r="AF4115" s="42">
        <f t="shared" si="3075"/>
        <v>2.5175132943249423</v>
      </c>
      <c r="AG4115" s="42">
        <f t="shared" si="3075"/>
        <v>2.4862122123655013</v>
      </c>
      <c r="AH4115" s="42">
        <f t="shared" si="3075"/>
        <v>2.4553003071917487</v>
      </c>
      <c r="AI4115" s="42">
        <f t="shared" si="3075"/>
        <v>2.4247727400390318</v>
      </c>
      <c r="AJ4115" s="42">
        <f t="shared" ref="AJ4115:BF4115" si="3076">AJ3419-AI3419</f>
        <v>2.3946247323045213</v>
      </c>
      <c r="AK4115" s="42">
        <f t="shared" si="3076"/>
        <v>2.3648515647995509</v>
      </c>
      <c r="AL4115" s="42">
        <f t="shared" si="3076"/>
        <v>2.3354485770105384</v>
      </c>
      <c r="AM4115" s="42">
        <f t="shared" si="3076"/>
        <v>2.3064111663696849</v>
      </c>
      <c r="AN4115" s="42">
        <f t="shared" si="3076"/>
        <v>2.2777347875345413</v>
      </c>
      <c r="AO4115" s="42">
        <f t="shared" si="3076"/>
        <v>2.2494149516761581</v>
      </c>
      <c r="AP4115" s="42">
        <f t="shared" si="3076"/>
        <v>2.2214472257770126</v>
      </c>
      <c r="AQ4115" s="42">
        <f t="shared" si="3076"/>
        <v>2.1938272319364955</v>
      </c>
      <c r="AR4115" s="42">
        <f t="shared" si="3076"/>
        <v>2.1665506466861189</v>
      </c>
      <c r="AS4115" s="42">
        <f t="shared" si="3076"/>
        <v>2.139613200312283</v>
      </c>
      <c r="AT4115" s="42">
        <f t="shared" si="3076"/>
        <v>2.1130106761884235</v>
      </c>
      <c r="AU4115" s="42">
        <f t="shared" si="3076"/>
        <v>2.0867389101144909</v>
      </c>
      <c r="AV4115" s="42">
        <f t="shared" si="3076"/>
        <v>2.0607937896653539</v>
      </c>
      <c r="AW4115" s="42">
        <f t="shared" si="3076"/>
        <v>2.0351712535472188</v>
      </c>
      <c r="AX4115" s="42">
        <f t="shared" si="3076"/>
        <v>2.0098672909614379</v>
      </c>
      <c r="AY4115" s="42">
        <f t="shared" si="3076"/>
        <v>1.9848779409771282</v>
      </c>
      <c r="AZ4115" s="42">
        <f t="shared" si="3076"/>
        <v>1.9601992919110103</v>
      </c>
      <c r="BA4115" s="42">
        <f t="shared" si="3076"/>
        <v>1.9358274807149201</v>
      </c>
      <c r="BB4115" s="42">
        <f t="shared" si="3076"/>
        <v>1.9117586923713361</v>
      </c>
      <c r="BC4115" s="42">
        <f t="shared" si="3076"/>
        <v>1.8879891592961826</v>
      </c>
      <c r="BD4115" s="42">
        <f t="shared" si="3076"/>
        <v>1.8645151607489652</v>
      </c>
      <c r="BE4115" s="42">
        <f t="shared" si="3076"/>
        <v>1.8413330222502964</v>
      </c>
      <c r="BF4115" s="42">
        <f t="shared" si="3076"/>
        <v>1.8184391150069814</v>
      </c>
    </row>
    <row r="4116" spans="1:58" x14ac:dyDescent="0.2">
      <c r="A4116" s="9" t="str">
        <f t="shared" si="3074"/>
        <v>Equatorial Guinea</v>
      </c>
      <c r="D4116" s="42">
        <f t="shared" ref="D4116:AI4116" si="3077">D3420-C3420</f>
        <v>3.4420026744305687</v>
      </c>
      <c r="E4116" s="42">
        <f t="shared" si="3077"/>
        <v>3.3992071078451431</v>
      </c>
      <c r="F4116" s="42">
        <f t="shared" si="3077"/>
        <v>3.3569436328043025</v>
      </c>
      <c r="G4116" s="42">
        <f t="shared" si="3077"/>
        <v>3.315205633636424</v>
      </c>
      <c r="H4116" s="42">
        <f t="shared" si="3077"/>
        <v>3.2739865769248695</v>
      </c>
      <c r="I4116" s="42">
        <f t="shared" si="3077"/>
        <v>3.233280010485089</v>
      </c>
      <c r="J4116" s="42">
        <f t="shared" si="3077"/>
        <v>3.1930795623547397</v>
      </c>
      <c r="K4116" s="42">
        <f t="shared" si="3077"/>
        <v>3.1533789397961414</v>
      </c>
      <c r="L4116" s="42">
        <f t="shared" si="3077"/>
        <v>3.1141719283113503</v>
      </c>
      <c r="M4116" s="42">
        <f t="shared" si="3077"/>
        <v>3.0754523906693407</v>
      </c>
      <c r="N4116" s="42">
        <f t="shared" si="3077"/>
        <v>3.0372142659453516</v>
      </c>
      <c r="O4116" s="42">
        <f t="shared" si="3077"/>
        <v>2.9994515685721126</v>
      </c>
      <c r="P4116" s="42">
        <f t="shared" si="3077"/>
        <v>2.9621583874028374</v>
      </c>
      <c r="Q4116" s="42">
        <f t="shared" si="3077"/>
        <v>2.925328884786154</v>
      </c>
      <c r="R4116" s="42">
        <f t="shared" si="3077"/>
        <v>2.8889572956519487</v>
      </c>
      <c r="S4116" s="42">
        <f t="shared" si="3077"/>
        <v>2.8530379266093746</v>
      </c>
      <c r="T4116" s="42">
        <f t="shared" si="3077"/>
        <v>2.8175651550552061</v>
      </c>
      <c r="U4116" s="42">
        <f t="shared" si="3077"/>
        <v>2.7825334282940162</v>
      </c>
      <c r="V4116" s="42">
        <f t="shared" si="3077"/>
        <v>2.7479372626688701</v>
      </c>
      <c r="W4116" s="42">
        <f t="shared" si="3077"/>
        <v>2.7137712427030465</v>
      </c>
      <c r="X4116" s="42">
        <f t="shared" si="3077"/>
        <v>2.6800300202521044</v>
      </c>
      <c r="Y4116" s="42">
        <f t="shared" si="3077"/>
        <v>2.6467083136669203</v>
      </c>
      <c r="Z4116" s="42">
        <f t="shared" si="3077"/>
        <v>2.6138009069670147</v>
      </c>
      <c r="AA4116" s="42">
        <f t="shared" si="3077"/>
        <v>2.5813026490237121</v>
      </c>
      <c r="AB4116" s="42">
        <f t="shared" si="3077"/>
        <v>2.5492084527542147</v>
      </c>
      <c r="AC4116" s="42">
        <f t="shared" si="3077"/>
        <v>2.5175132943249423</v>
      </c>
      <c r="AD4116" s="42">
        <f t="shared" si="3077"/>
        <v>2.4862122123655013</v>
      </c>
      <c r="AE4116" s="42">
        <f t="shared" si="3077"/>
        <v>2.4553003071917487</v>
      </c>
      <c r="AF4116" s="42">
        <f t="shared" si="3077"/>
        <v>2.4247727400390318</v>
      </c>
      <c r="AG4116" s="42">
        <f t="shared" si="3077"/>
        <v>2.3946247323045213</v>
      </c>
      <c r="AH4116" s="42">
        <f t="shared" si="3077"/>
        <v>2.3648515647995509</v>
      </c>
      <c r="AI4116" s="42">
        <f t="shared" si="3077"/>
        <v>2.3354485770105384</v>
      </c>
      <c r="AJ4116" s="42">
        <f t="shared" ref="AJ4116:BF4116" si="3078">AJ3420-AI3420</f>
        <v>2.3064111663696849</v>
      </c>
      <c r="AK4116" s="42">
        <f t="shared" si="3078"/>
        <v>2.2777347875345413</v>
      </c>
      <c r="AL4116" s="42">
        <f t="shared" si="3078"/>
        <v>2.2494149516761581</v>
      </c>
      <c r="AM4116" s="42">
        <f t="shared" si="3078"/>
        <v>2.2214472257770126</v>
      </c>
      <c r="AN4116" s="42">
        <f t="shared" si="3078"/>
        <v>2.1938272319364955</v>
      </c>
      <c r="AO4116" s="42">
        <f t="shared" si="3078"/>
        <v>2.1665506466861189</v>
      </c>
      <c r="AP4116" s="42">
        <f t="shared" si="3078"/>
        <v>2.139613200312283</v>
      </c>
      <c r="AQ4116" s="42">
        <f t="shared" si="3078"/>
        <v>2.1130106761884235</v>
      </c>
      <c r="AR4116" s="42">
        <f t="shared" si="3078"/>
        <v>2.0867389101144909</v>
      </c>
      <c r="AS4116" s="42">
        <f t="shared" si="3078"/>
        <v>2.0607937896653539</v>
      </c>
      <c r="AT4116" s="42">
        <f t="shared" si="3078"/>
        <v>2.0351712535472188</v>
      </c>
      <c r="AU4116" s="42">
        <f t="shared" si="3078"/>
        <v>2.0098672909614379</v>
      </c>
      <c r="AV4116" s="42">
        <f t="shared" si="3078"/>
        <v>1.9848779409771282</v>
      </c>
      <c r="AW4116" s="42">
        <f t="shared" si="3078"/>
        <v>1.9601992919110103</v>
      </c>
      <c r="AX4116" s="42">
        <f t="shared" si="3078"/>
        <v>1.9358274807149201</v>
      </c>
      <c r="AY4116" s="42">
        <f t="shared" si="3078"/>
        <v>1.9117586923713361</v>
      </c>
      <c r="AZ4116" s="42">
        <f t="shared" si="3078"/>
        <v>1.8879891592961826</v>
      </c>
      <c r="BA4116" s="42">
        <f t="shared" si="3078"/>
        <v>1.8645151607489652</v>
      </c>
      <c r="BB4116" s="42">
        <f t="shared" si="3078"/>
        <v>1.8413330222502964</v>
      </c>
      <c r="BC4116" s="42">
        <f t="shared" si="3078"/>
        <v>1.8184391150069814</v>
      </c>
      <c r="BD4116" s="42">
        <f t="shared" si="3078"/>
        <v>1.7958298553437544</v>
      </c>
      <c r="BE4116" s="42">
        <f t="shared" si="3078"/>
        <v>1.7735017041422907</v>
      </c>
      <c r="BF4116" s="42">
        <f t="shared" si="3078"/>
        <v>1.7514511662874384</v>
      </c>
    </row>
    <row r="4117" spans="1:58" x14ac:dyDescent="0.2">
      <c r="A4117" s="9" t="str">
        <f t="shared" si="3074"/>
        <v>Eritrea</v>
      </c>
      <c r="D4117" s="42">
        <f t="shared" ref="D4117:AI4117" si="3079">D3421-C3421</f>
        <v>4.7652337768524831</v>
      </c>
      <c r="E4117" s="42">
        <f t="shared" si="3079"/>
        <v>4.7059860368935915</v>
      </c>
      <c r="F4117" s="42">
        <f t="shared" si="3079"/>
        <v>4.6474749438348795</v>
      </c>
      <c r="G4117" s="42">
        <f t="shared" si="3079"/>
        <v>4.589691338699879</v>
      </c>
      <c r="H4117" s="42">
        <f t="shared" si="3079"/>
        <v>4.5326261763887032</v>
      </c>
      <c r="I4117" s="42">
        <f t="shared" si="3079"/>
        <v>4.4762705242623042</v>
      </c>
      <c r="J4117" s="42">
        <f t="shared" si="3079"/>
        <v>4.4206155607439541</v>
      </c>
      <c r="K4117" s="42">
        <f t="shared" si="3079"/>
        <v>4.3656525739386893</v>
      </c>
      <c r="L4117" s="42">
        <f t="shared" si="3079"/>
        <v>4.3113729602694093</v>
      </c>
      <c r="M4117" s="42">
        <f t="shared" si="3079"/>
        <v>4.2577682231300855</v>
      </c>
      <c r="N4117" s="42">
        <f t="shared" si="3079"/>
        <v>4.204829971555796</v>
      </c>
      <c r="O4117" s="42">
        <f t="shared" si="3079"/>
        <v>4.1525499189094717</v>
      </c>
      <c r="P4117" s="42">
        <f t="shared" si="3079"/>
        <v>4.100919881584332</v>
      </c>
      <c r="Q4117" s="42">
        <f t="shared" si="3079"/>
        <v>4.0499317777233159</v>
      </c>
      <c r="R4117" s="42">
        <f t="shared" si="3079"/>
        <v>3.9995776259536342</v>
      </c>
      <c r="S4117" s="42">
        <f t="shared" si="3079"/>
        <v>3.9498495441376349</v>
      </c>
      <c r="T4117" s="42">
        <f t="shared" si="3079"/>
        <v>3.9007397481388466</v>
      </c>
      <c r="U4117" s="42">
        <f t="shared" si="3079"/>
        <v>3.8522405506036534</v>
      </c>
      <c r="V4117" s="42">
        <f t="shared" si="3079"/>
        <v>3.8043443597578062</v>
      </c>
      <c r="W4117" s="42">
        <f t="shared" si="3079"/>
        <v>3.7570436782181673</v>
      </c>
      <c r="X4117" s="42">
        <f t="shared" si="3079"/>
        <v>3.7103311018189515</v>
      </c>
      <c r="Y4117" s="42">
        <f t="shared" si="3079"/>
        <v>3.6641993184530293</v>
      </c>
      <c r="Z4117" s="42">
        <f t="shared" si="3079"/>
        <v>3.6186411069269298</v>
      </c>
      <c r="AA4117" s="42">
        <f t="shared" si="3079"/>
        <v>3.5736493358307939</v>
      </c>
      <c r="AB4117" s="42">
        <f t="shared" si="3079"/>
        <v>3.5292169624219696</v>
      </c>
      <c r="AC4117" s="42">
        <f t="shared" si="3079"/>
        <v>3.4853370315225334</v>
      </c>
      <c r="AD4117" s="42">
        <f t="shared" si="3079"/>
        <v>3.4420026744305687</v>
      </c>
      <c r="AE4117" s="42">
        <f t="shared" si="3079"/>
        <v>3.3992071078451431</v>
      </c>
      <c r="AF4117" s="42">
        <f t="shared" si="3079"/>
        <v>3.3569436328043025</v>
      </c>
      <c r="AG4117" s="42">
        <f t="shared" si="3079"/>
        <v>3.315205633636424</v>
      </c>
      <c r="AH4117" s="42">
        <f t="shared" si="3079"/>
        <v>3.2739865769248695</v>
      </c>
      <c r="AI4117" s="42">
        <f t="shared" si="3079"/>
        <v>3.233280010485089</v>
      </c>
      <c r="AJ4117" s="42">
        <f t="shared" ref="AJ4117:BF4117" si="3080">AJ3421-AI3421</f>
        <v>3.1930795623547397</v>
      </c>
      <c r="AK4117" s="42">
        <f t="shared" si="3080"/>
        <v>3.1533789397961414</v>
      </c>
      <c r="AL4117" s="42">
        <f t="shared" si="3080"/>
        <v>3.1141719283113503</v>
      </c>
      <c r="AM4117" s="42">
        <f t="shared" si="3080"/>
        <v>3.0754523906693407</v>
      </c>
      <c r="AN4117" s="42">
        <f t="shared" si="3080"/>
        <v>3.0372142659453516</v>
      </c>
      <c r="AO4117" s="42">
        <f t="shared" si="3080"/>
        <v>2.9994515685721126</v>
      </c>
      <c r="AP4117" s="42">
        <f t="shared" si="3080"/>
        <v>2.9621583874028374</v>
      </c>
      <c r="AQ4117" s="42">
        <f t="shared" si="3080"/>
        <v>2.925328884786154</v>
      </c>
      <c r="AR4117" s="42">
        <f t="shared" si="3080"/>
        <v>2.8889572956519487</v>
      </c>
      <c r="AS4117" s="42">
        <f t="shared" si="3080"/>
        <v>2.8530379266093746</v>
      </c>
      <c r="AT4117" s="42">
        <f t="shared" si="3080"/>
        <v>2.8175651550552061</v>
      </c>
      <c r="AU4117" s="42">
        <f t="shared" si="3080"/>
        <v>2.7825334282940162</v>
      </c>
      <c r="AV4117" s="42">
        <f t="shared" si="3080"/>
        <v>2.7479372626688701</v>
      </c>
      <c r="AW4117" s="42">
        <f t="shared" si="3080"/>
        <v>2.7137712427030465</v>
      </c>
      <c r="AX4117" s="42">
        <f t="shared" si="3080"/>
        <v>2.6800300202521044</v>
      </c>
      <c r="AY4117" s="42">
        <f t="shared" si="3080"/>
        <v>2.6467083136669203</v>
      </c>
      <c r="AZ4117" s="42">
        <f t="shared" si="3080"/>
        <v>2.6138009069670147</v>
      </c>
      <c r="BA4117" s="42">
        <f t="shared" si="3080"/>
        <v>2.5813026490237121</v>
      </c>
      <c r="BB4117" s="42">
        <f t="shared" si="3080"/>
        <v>2.5492084527542147</v>
      </c>
      <c r="BC4117" s="42">
        <f t="shared" si="3080"/>
        <v>2.5175132943249423</v>
      </c>
      <c r="BD4117" s="42">
        <f t="shared" si="3080"/>
        <v>2.4862122123655013</v>
      </c>
      <c r="BE4117" s="42">
        <f t="shared" si="3080"/>
        <v>2.4553003071917487</v>
      </c>
      <c r="BF4117" s="42">
        <f t="shared" si="3080"/>
        <v>2.4247727400390318</v>
      </c>
    </row>
    <row r="4118" spans="1:58" x14ac:dyDescent="0.2">
      <c r="A4118" s="9" t="str">
        <f t="shared" si="3074"/>
        <v>Estonia</v>
      </c>
      <c r="D4118" s="42">
        <f t="shared" ref="D4118:AI4118" si="3081">D3422-C3422</f>
        <v>0</v>
      </c>
      <c r="E4118" s="42">
        <f t="shared" si="3081"/>
        <v>0</v>
      </c>
      <c r="F4118" s="42">
        <f t="shared" si="3081"/>
        <v>0</v>
      </c>
      <c r="G4118" s="42">
        <f t="shared" si="3081"/>
        <v>0</v>
      </c>
      <c r="H4118" s="42">
        <f t="shared" si="3081"/>
        <v>0</v>
      </c>
      <c r="I4118" s="42">
        <f t="shared" si="3081"/>
        <v>0</v>
      </c>
      <c r="J4118" s="42">
        <f t="shared" si="3081"/>
        <v>0</v>
      </c>
      <c r="K4118" s="42">
        <f t="shared" si="3081"/>
        <v>0</v>
      </c>
      <c r="L4118" s="42">
        <f t="shared" si="3081"/>
        <v>0</v>
      </c>
      <c r="M4118" s="42">
        <f t="shared" si="3081"/>
        <v>0</v>
      </c>
      <c r="N4118" s="42">
        <f t="shared" si="3081"/>
        <v>0</v>
      </c>
      <c r="O4118" s="42">
        <f t="shared" si="3081"/>
        <v>0</v>
      </c>
      <c r="P4118" s="42">
        <f t="shared" si="3081"/>
        <v>0</v>
      </c>
      <c r="Q4118" s="42">
        <f t="shared" si="3081"/>
        <v>0</v>
      </c>
      <c r="R4118" s="42">
        <f t="shared" si="3081"/>
        <v>0</v>
      </c>
      <c r="S4118" s="42">
        <f t="shared" si="3081"/>
        <v>0</v>
      </c>
      <c r="T4118" s="42">
        <f t="shared" si="3081"/>
        <v>0</v>
      </c>
      <c r="U4118" s="42">
        <f t="shared" si="3081"/>
        <v>0</v>
      </c>
      <c r="V4118" s="42">
        <f t="shared" si="3081"/>
        <v>0</v>
      </c>
      <c r="W4118" s="42">
        <f t="shared" si="3081"/>
        <v>0</v>
      </c>
      <c r="X4118" s="42">
        <f t="shared" si="3081"/>
        <v>0</v>
      </c>
      <c r="Y4118" s="42">
        <f t="shared" si="3081"/>
        <v>0</v>
      </c>
      <c r="Z4118" s="42">
        <f t="shared" si="3081"/>
        <v>0</v>
      </c>
      <c r="AA4118" s="42">
        <f t="shared" si="3081"/>
        <v>0</v>
      </c>
      <c r="AB4118" s="42">
        <f t="shared" si="3081"/>
        <v>0</v>
      </c>
      <c r="AC4118" s="42">
        <f t="shared" si="3081"/>
        <v>0</v>
      </c>
      <c r="AD4118" s="42">
        <f t="shared" si="3081"/>
        <v>0</v>
      </c>
      <c r="AE4118" s="42">
        <f t="shared" si="3081"/>
        <v>0</v>
      </c>
      <c r="AF4118" s="42">
        <f t="shared" si="3081"/>
        <v>0</v>
      </c>
      <c r="AG4118" s="42">
        <f t="shared" si="3081"/>
        <v>0</v>
      </c>
      <c r="AH4118" s="42">
        <f t="shared" si="3081"/>
        <v>0</v>
      </c>
      <c r="AI4118" s="42">
        <f t="shared" si="3081"/>
        <v>0</v>
      </c>
      <c r="AJ4118" s="42">
        <f t="shared" ref="AJ4118:BF4118" si="3082">AJ3422-AI3422</f>
        <v>0</v>
      </c>
      <c r="AK4118" s="42">
        <f t="shared" si="3082"/>
        <v>0</v>
      </c>
      <c r="AL4118" s="42">
        <f t="shared" si="3082"/>
        <v>0</v>
      </c>
      <c r="AM4118" s="42">
        <f t="shared" si="3082"/>
        <v>0</v>
      </c>
      <c r="AN4118" s="42">
        <f t="shared" si="3082"/>
        <v>0</v>
      </c>
      <c r="AO4118" s="42">
        <f t="shared" si="3082"/>
        <v>0</v>
      </c>
      <c r="AP4118" s="42">
        <f t="shared" si="3082"/>
        <v>0</v>
      </c>
      <c r="AQ4118" s="42">
        <f t="shared" si="3082"/>
        <v>0</v>
      </c>
      <c r="AR4118" s="42">
        <f t="shared" si="3082"/>
        <v>0</v>
      </c>
      <c r="AS4118" s="42">
        <f t="shared" si="3082"/>
        <v>0</v>
      </c>
      <c r="AT4118" s="42">
        <f t="shared" si="3082"/>
        <v>0</v>
      </c>
      <c r="AU4118" s="42">
        <f t="shared" si="3082"/>
        <v>0</v>
      </c>
      <c r="AV4118" s="42">
        <f t="shared" si="3082"/>
        <v>0</v>
      </c>
      <c r="AW4118" s="42">
        <f t="shared" si="3082"/>
        <v>0</v>
      </c>
      <c r="AX4118" s="42">
        <f t="shared" si="3082"/>
        <v>0</v>
      </c>
      <c r="AY4118" s="42">
        <f t="shared" si="3082"/>
        <v>0</v>
      </c>
      <c r="AZ4118" s="42">
        <f t="shared" si="3082"/>
        <v>0</v>
      </c>
      <c r="BA4118" s="42">
        <f t="shared" si="3082"/>
        <v>0</v>
      </c>
      <c r="BB4118" s="42">
        <f t="shared" si="3082"/>
        <v>0</v>
      </c>
      <c r="BC4118" s="42">
        <f t="shared" si="3082"/>
        <v>0</v>
      </c>
      <c r="BD4118" s="42">
        <f t="shared" si="3082"/>
        <v>0</v>
      </c>
      <c r="BE4118" s="42">
        <f t="shared" si="3082"/>
        <v>0</v>
      </c>
      <c r="BF4118" s="42">
        <f t="shared" si="3082"/>
        <v>0</v>
      </c>
    </row>
    <row r="4119" spans="1:58" x14ac:dyDescent="0.2">
      <c r="A4119" s="9" t="str">
        <f t="shared" si="3074"/>
        <v>Eswatini</v>
      </c>
      <c r="D4119" s="42">
        <f t="shared" ref="D4119:AI4119" si="3083">D3423-C3423</f>
        <v>3.7103311018189515</v>
      </c>
      <c r="E4119" s="42">
        <f t="shared" si="3083"/>
        <v>3.6641993184530293</v>
      </c>
      <c r="F4119" s="42">
        <f t="shared" si="3083"/>
        <v>3.6186411069269298</v>
      </c>
      <c r="G4119" s="42">
        <f t="shared" si="3083"/>
        <v>3.5736493358307939</v>
      </c>
      <c r="H4119" s="42">
        <f t="shared" si="3083"/>
        <v>3.5292169624219696</v>
      </c>
      <c r="I4119" s="42">
        <f t="shared" si="3083"/>
        <v>3.4853370315225334</v>
      </c>
      <c r="J4119" s="42">
        <f t="shared" si="3083"/>
        <v>3.4420026744305687</v>
      </c>
      <c r="K4119" s="42">
        <f t="shared" si="3083"/>
        <v>3.3992071078451431</v>
      </c>
      <c r="L4119" s="42">
        <f t="shared" si="3083"/>
        <v>3.3569436328043025</v>
      </c>
      <c r="M4119" s="42">
        <f t="shared" si="3083"/>
        <v>3.315205633636424</v>
      </c>
      <c r="N4119" s="42">
        <f t="shared" si="3083"/>
        <v>3.2739865769248695</v>
      </c>
      <c r="O4119" s="42">
        <f t="shared" si="3083"/>
        <v>3.233280010485089</v>
      </c>
      <c r="P4119" s="42">
        <f t="shared" si="3083"/>
        <v>3.1930795623547397</v>
      </c>
      <c r="Q4119" s="42">
        <f t="shared" si="3083"/>
        <v>3.1533789397961414</v>
      </c>
      <c r="R4119" s="42">
        <f t="shared" si="3083"/>
        <v>3.1141719283113503</v>
      </c>
      <c r="S4119" s="42">
        <f t="shared" si="3083"/>
        <v>3.0754523906693407</v>
      </c>
      <c r="T4119" s="42">
        <f t="shared" si="3083"/>
        <v>3.0372142659453516</v>
      </c>
      <c r="U4119" s="42">
        <f t="shared" si="3083"/>
        <v>2.9994515685721126</v>
      </c>
      <c r="V4119" s="42">
        <f t="shared" si="3083"/>
        <v>2.9621583874028374</v>
      </c>
      <c r="W4119" s="42">
        <f t="shared" si="3083"/>
        <v>2.925328884786154</v>
      </c>
      <c r="X4119" s="42">
        <f t="shared" si="3083"/>
        <v>2.8889572956519487</v>
      </c>
      <c r="Y4119" s="42">
        <f t="shared" si="3083"/>
        <v>2.8530379266093746</v>
      </c>
      <c r="Z4119" s="42">
        <f t="shared" si="3083"/>
        <v>2.8175651550552061</v>
      </c>
      <c r="AA4119" s="42">
        <f t="shared" si="3083"/>
        <v>2.7825334282940162</v>
      </c>
      <c r="AB4119" s="42">
        <f t="shared" si="3083"/>
        <v>2.7479372626688701</v>
      </c>
      <c r="AC4119" s="42">
        <f t="shared" si="3083"/>
        <v>2.7137712427030465</v>
      </c>
      <c r="AD4119" s="42">
        <f t="shared" si="3083"/>
        <v>2.6800300202521044</v>
      </c>
      <c r="AE4119" s="42">
        <f t="shared" si="3083"/>
        <v>2.6467083136669203</v>
      </c>
      <c r="AF4119" s="42">
        <f t="shared" si="3083"/>
        <v>2.6138009069670147</v>
      </c>
      <c r="AG4119" s="42">
        <f t="shared" si="3083"/>
        <v>2.5813026490237121</v>
      </c>
      <c r="AH4119" s="42">
        <f t="shared" si="3083"/>
        <v>2.5492084527542147</v>
      </c>
      <c r="AI4119" s="42">
        <f t="shared" si="3083"/>
        <v>2.5175132943249423</v>
      </c>
      <c r="AJ4119" s="42">
        <f t="shared" ref="AJ4119:BF4119" si="3084">AJ3423-AI3423</f>
        <v>2.4862122123655013</v>
      </c>
      <c r="AK4119" s="42">
        <f t="shared" si="3084"/>
        <v>2.4553003071917487</v>
      </c>
      <c r="AL4119" s="42">
        <f t="shared" si="3084"/>
        <v>2.4247727400390318</v>
      </c>
      <c r="AM4119" s="42">
        <f t="shared" si="3084"/>
        <v>2.3946247323045213</v>
      </c>
      <c r="AN4119" s="42">
        <f t="shared" si="3084"/>
        <v>2.3648515647995509</v>
      </c>
      <c r="AO4119" s="42">
        <f t="shared" si="3084"/>
        <v>2.3354485770105384</v>
      </c>
      <c r="AP4119" s="42">
        <f t="shared" si="3084"/>
        <v>2.3064111663696849</v>
      </c>
      <c r="AQ4119" s="42">
        <f t="shared" si="3084"/>
        <v>2.2777347875345413</v>
      </c>
      <c r="AR4119" s="42">
        <f t="shared" si="3084"/>
        <v>2.2494149516761581</v>
      </c>
      <c r="AS4119" s="42">
        <f t="shared" si="3084"/>
        <v>2.2214472257770126</v>
      </c>
      <c r="AT4119" s="42">
        <f t="shared" si="3084"/>
        <v>2.1938272319364955</v>
      </c>
      <c r="AU4119" s="42">
        <f t="shared" si="3084"/>
        <v>2.1665506466861189</v>
      </c>
      <c r="AV4119" s="42">
        <f t="shared" si="3084"/>
        <v>2.139613200312283</v>
      </c>
      <c r="AW4119" s="42">
        <f t="shared" si="3084"/>
        <v>2.1130106761884235</v>
      </c>
      <c r="AX4119" s="42">
        <f t="shared" si="3084"/>
        <v>2.0867389101144909</v>
      </c>
      <c r="AY4119" s="42">
        <f t="shared" si="3084"/>
        <v>2.0607937896653539</v>
      </c>
      <c r="AZ4119" s="42">
        <f t="shared" si="3084"/>
        <v>2.0351712535472188</v>
      </c>
      <c r="BA4119" s="42">
        <f t="shared" si="3084"/>
        <v>2.0098672909614379</v>
      </c>
      <c r="BB4119" s="42">
        <f t="shared" si="3084"/>
        <v>1.9848779409771282</v>
      </c>
      <c r="BC4119" s="42">
        <f t="shared" si="3084"/>
        <v>1.9601992919110103</v>
      </c>
      <c r="BD4119" s="42">
        <f t="shared" si="3084"/>
        <v>1.9358274807149201</v>
      </c>
      <c r="BE4119" s="42">
        <f t="shared" si="3084"/>
        <v>1.9117586923713361</v>
      </c>
      <c r="BF4119" s="42">
        <f t="shared" si="3084"/>
        <v>1.8879891592961826</v>
      </c>
    </row>
    <row r="4120" spans="1:58" x14ac:dyDescent="0.2">
      <c r="A4120" s="9" t="str">
        <f t="shared" si="3074"/>
        <v>Ethiopia</v>
      </c>
      <c r="D4120" s="42">
        <f t="shared" ref="D4120:AI4120" si="3085">D3424-C3424</f>
        <v>4.7059860368935915</v>
      </c>
      <c r="E4120" s="42">
        <f t="shared" si="3085"/>
        <v>4.6474749438348795</v>
      </c>
      <c r="F4120" s="42">
        <f t="shared" si="3085"/>
        <v>4.589691338699879</v>
      </c>
      <c r="G4120" s="42">
        <f t="shared" si="3085"/>
        <v>4.5326261763887032</v>
      </c>
      <c r="H4120" s="42">
        <f t="shared" si="3085"/>
        <v>4.4762705242623042</v>
      </c>
      <c r="I4120" s="42">
        <f t="shared" si="3085"/>
        <v>4.4206155607439541</v>
      </c>
      <c r="J4120" s="42">
        <f t="shared" si="3085"/>
        <v>4.3656525739386893</v>
      </c>
      <c r="K4120" s="42">
        <f t="shared" si="3085"/>
        <v>4.3113729602694093</v>
      </c>
      <c r="L4120" s="42">
        <f t="shared" si="3085"/>
        <v>4.2577682231300855</v>
      </c>
      <c r="M4120" s="42">
        <f t="shared" si="3085"/>
        <v>4.204829971555796</v>
      </c>
      <c r="N4120" s="42">
        <f t="shared" si="3085"/>
        <v>4.1525499189094717</v>
      </c>
      <c r="O4120" s="42">
        <f t="shared" si="3085"/>
        <v>4.100919881584332</v>
      </c>
      <c r="P4120" s="42">
        <f t="shared" si="3085"/>
        <v>4.0499317777233159</v>
      </c>
      <c r="Q4120" s="42">
        <f t="shared" si="3085"/>
        <v>3.9995776259536342</v>
      </c>
      <c r="R4120" s="42">
        <f t="shared" si="3085"/>
        <v>3.9498495441376349</v>
      </c>
      <c r="S4120" s="42">
        <f t="shared" si="3085"/>
        <v>3.9007397481388466</v>
      </c>
      <c r="T4120" s="42">
        <f t="shared" si="3085"/>
        <v>3.8522405506036534</v>
      </c>
      <c r="U4120" s="42">
        <f t="shared" si="3085"/>
        <v>3.8043443597578062</v>
      </c>
      <c r="V4120" s="42">
        <f t="shared" si="3085"/>
        <v>3.7570436782181673</v>
      </c>
      <c r="W4120" s="42">
        <f t="shared" si="3085"/>
        <v>3.7103311018189515</v>
      </c>
      <c r="X4120" s="42">
        <f t="shared" si="3085"/>
        <v>3.6641993184530293</v>
      </c>
      <c r="Y4120" s="42">
        <f t="shared" si="3085"/>
        <v>3.6186411069269298</v>
      </c>
      <c r="Z4120" s="42">
        <f t="shared" si="3085"/>
        <v>3.5736493358307939</v>
      </c>
      <c r="AA4120" s="42">
        <f t="shared" si="3085"/>
        <v>3.5292169624219696</v>
      </c>
      <c r="AB4120" s="42">
        <f t="shared" si="3085"/>
        <v>3.4853370315225334</v>
      </c>
      <c r="AC4120" s="42">
        <f t="shared" si="3085"/>
        <v>3.4420026744305687</v>
      </c>
      <c r="AD4120" s="42">
        <f t="shared" si="3085"/>
        <v>3.3992071078451431</v>
      </c>
      <c r="AE4120" s="42">
        <f t="shared" si="3085"/>
        <v>3.3569436328043025</v>
      </c>
      <c r="AF4120" s="42">
        <f t="shared" si="3085"/>
        <v>3.315205633636424</v>
      </c>
      <c r="AG4120" s="42">
        <f t="shared" si="3085"/>
        <v>3.2739865769248695</v>
      </c>
      <c r="AH4120" s="42">
        <f t="shared" si="3085"/>
        <v>3.233280010485089</v>
      </c>
      <c r="AI4120" s="42">
        <f t="shared" si="3085"/>
        <v>3.1930795623547397</v>
      </c>
      <c r="AJ4120" s="42">
        <f t="shared" ref="AJ4120:BF4120" si="3086">AJ3424-AI3424</f>
        <v>3.1533789397961414</v>
      </c>
      <c r="AK4120" s="42">
        <f t="shared" si="3086"/>
        <v>3.1141719283113503</v>
      </c>
      <c r="AL4120" s="42">
        <f t="shared" si="3086"/>
        <v>3.0754523906693407</v>
      </c>
      <c r="AM4120" s="42">
        <f t="shared" si="3086"/>
        <v>3.0372142659453516</v>
      </c>
      <c r="AN4120" s="42">
        <f t="shared" si="3086"/>
        <v>2.9994515685721126</v>
      </c>
      <c r="AO4120" s="42">
        <f t="shared" si="3086"/>
        <v>2.9621583874028374</v>
      </c>
      <c r="AP4120" s="42">
        <f t="shared" si="3086"/>
        <v>2.925328884786154</v>
      </c>
      <c r="AQ4120" s="42">
        <f t="shared" si="3086"/>
        <v>2.8889572956519487</v>
      </c>
      <c r="AR4120" s="42">
        <f t="shared" si="3086"/>
        <v>2.8530379266093746</v>
      </c>
      <c r="AS4120" s="42">
        <f t="shared" si="3086"/>
        <v>2.8175651550552061</v>
      </c>
      <c r="AT4120" s="42">
        <f t="shared" si="3086"/>
        <v>2.7825334282940162</v>
      </c>
      <c r="AU4120" s="42">
        <f t="shared" si="3086"/>
        <v>2.7479372626688701</v>
      </c>
      <c r="AV4120" s="42">
        <f t="shared" si="3086"/>
        <v>2.7137712427030465</v>
      </c>
      <c r="AW4120" s="42">
        <f t="shared" si="3086"/>
        <v>2.6800300202521044</v>
      </c>
      <c r="AX4120" s="42">
        <f t="shared" si="3086"/>
        <v>2.6467083136669203</v>
      </c>
      <c r="AY4120" s="42">
        <f t="shared" si="3086"/>
        <v>2.6138009069670147</v>
      </c>
      <c r="AZ4120" s="42">
        <f t="shared" si="3086"/>
        <v>2.5813026490237121</v>
      </c>
      <c r="BA4120" s="42">
        <f t="shared" si="3086"/>
        <v>2.5492084527542147</v>
      </c>
      <c r="BB4120" s="42">
        <f t="shared" si="3086"/>
        <v>2.5175132943249423</v>
      </c>
      <c r="BC4120" s="42">
        <f t="shared" si="3086"/>
        <v>2.4862122123655013</v>
      </c>
      <c r="BD4120" s="42">
        <f t="shared" si="3086"/>
        <v>2.4553003071917487</v>
      </c>
      <c r="BE4120" s="42">
        <f t="shared" si="3086"/>
        <v>2.4247727400390318</v>
      </c>
      <c r="BF4120" s="42">
        <f t="shared" si="3086"/>
        <v>2.3946247323045213</v>
      </c>
    </row>
    <row r="4121" spans="1:58" x14ac:dyDescent="0.2">
      <c r="A4121" s="9" t="str">
        <f t="shared" si="3074"/>
        <v>Faeroe Islands</v>
      </c>
      <c r="D4121" s="42">
        <f t="shared" ref="D4121:AI4121" si="3087">D3425-C3425</f>
        <v>0.93695594524126591</v>
      </c>
      <c r="E4121" s="42">
        <f t="shared" si="3087"/>
        <v>0.9253064596554168</v>
      </c>
      <c r="F4121" s="42">
        <f t="shared" si="3087"/>
        <v>0.91380181600698052</v>
      </c>
      <c r="G4121" s="42">
        <f t="shared" si="3087"/>
        <v>0.90244021342800806</v>
      </c>
      <c r="H4121" s="42">
        <f t="shared" si="3087"/>
        <v>0.89121987344105946</v>
      </c>
      <c r="I4121" s="42">
        <f t="shared" si="3087"/>
        <v>0.88013903968123941</v>
      </c>
      <c r="J4121" s="42">
        <f t="shared" si="3087"/>
        <v>0.86919597762118883</v>
      </c>
      <c r="K4121" s="42">
        <f t="shared" si="3087"/>
        <v>0.85838897429948702</v>
      </c>
      <c r="L4121" s="42">
        <f t="shared" si="3087"/>
        <v>0.84771633805235069</v>
      </c>
      <c r="M4121" s="42">
        <f t="shared" si="3087"/>
        <v>0.83717639824919843</v>
      </c>
      <c r="N4121" s="42">
        <f t="shared" si="3087"/>
        <v>0.82676750503094354</v>
      </c>
      <c r="O4121" s="42">
        <f t="shared" si="3087"/>
        <v>0.81648802905181128</v>
      </c>
      <c r="P4121" s="42">
        <f t="shared" si="3087"/>
        <v>0.80633636122388452</v>
      </c>
      <c r="Q4121" s="42">
        <f t="shared" si="3087"/>
        <v>0.79631091246596952</v>
      </c>
      <c r="R4121" s="42">
        <f t="shared" si="3087"/>
        <v>0.78641011345439438</v>
      </c>
      <c r="S4121" s="42">
        <f t="shared" si="3087"/>
        <v>0.7766324143771044</v>
      </c>
      <c r="T4121" s="42">
        <f t="shared" si="3087"/>
        <v>0.76697628469162282</v>
      </c>
      <c r="U4121" s="42">
        <f t="shared" si="3087"/>
        <v>0.75744021288528529</v>
      </c>
      <c r="V4121" s="42">
        <f t="shared" si="3087"/>
        <v>0.74802270623843015</v>
      </c>
      <c r="W4121" s="42">
        <f t="shared" si="3087"/>
        <v>0.73872229059088568</v>
      </c>
      <c r="X4121" s="42">
        <f t="shared" si="3087"/>
        <v>0.72953751011118584</v>
      </c>
      <c r="Y4121" s="42">
        <f t="shared" si="3087"/>
        <v>0.72046692706885551</v>
      </c>
      <c r="Z4121" s="42">
        <f t="shared" si="3087"/>
        <v>0.71150912160896951</v>
      </c>
      <c r="AA4121" s="42">
        <f t="shared" si="3087"/>
        <v>0.70266269153023586</v>
      </c>
      <c r="AB4121" s="42">
        <f t="shared" si="3087"/>
        <v>0.69392625206558023</v>
      </c>
      <c r="AC4121" s="42">
        <f t="shared" si="3087"/>
        <v>0.68529843566489035</v>
      </c>
      <c r="AD4121" s="42">
        <f t="shared" si="3087"/>
        <v>0.67677789178139847</v>
      </c>
      <c r="AE4121" s="42">
        <f t="shared" si="3087"/>
        <v>0.66836328666033751</v>
      </c>
      <c r="AF4121" s="42">
        <f t="shared" si="3087"/>
        <v>0.66005330312952992</v>
      </c>
      <c r="AG4121" s="42">
        <f t="shared" si="3087"/>
        <v>0.65184664039395557</v>
      </c>
      <c r="AH4121" s="42">
        <f t="shared" si="3087"/>
        <v>0.64374201383168383</v>
      </c>
      <c r="AI4121" s="42">
        <f t="shared" si="3087"/>
        <v>0.63573815479298901</v>
      </c>
      <c r="AJ4121" s="42">
        <f t="shared" ref="AJ4121:BF4121" si="3088">AJ3425-AI3425</f>
        <v>0.62783381040173936</v>
      </c>
      <c r="AK4121" s="42">
        <f t="shared" si="3088"/>
        <v>0.62002774335905997</v>
      </c>
      <c r="AL4121" s="42">
        <f t="shared" si="3088"/>
        <v>0.61231873175006513</v>
      </c>
      <c r="AM4121" s="42">
        <f t="shared" si="3088"/>
        <v>0.60470556885195492</v>
      </c>
      <c r="AN4121" s="42">
        <f t="shared" si="3088"/>
        <v>0.59718706294586354</v>
      </c>
      <c r="AO4121" s="42">
        <f t="shared" si="3088"/>
        <v>0.58976203712984443</v>
      </c>
      <c r="AP4121" s="42">
        <f t="shared" si="3088"/>
        <v>0.58242932913492496</v>
      </c>
      <c r="AQ4121" s="42">
        <f t="shared" si="3088"/>
        <v>0.57518779114263907</v>
      </c>
      <c r="AR4121" s="42">
        <f t="shared" si="3088"/>
        <v>0.56803628960608421</v>
      </c>
      <c r="AS4121" s="42">
        <f t="shared" si="3088"/>
        <v>0.56097370507200139</v>
      </c>
      <c r="AT4121" s="42">
        <f t="shared" si="3088"/>
        <v>0.55399893200558381</v>
      </c>
      <c r="AU4121" s="42">
        <f t="shared" si="3088"/>
        <v>0.54711087861767282</v>
      </c>
      <c r="AV4121" s="42">
        <f t="shared" si="3088"/>
        <v>0.5403084666935456</v>
      </c>
      <c r="AW4121" s="42">
        <f t="shared" si="3088"/>
        <v>0.53359063142431751</v>
      </c>
      <c r="AX4121" s="42">
        <f t="shared" si="3088"/>
        <v>0.52695632124027725</v>
      </c>
      <c r="AY4121" s="42">
        <f t="shared" si="3088"/>
        <v>0.5204044976461546</v>
      </c>
      <c r="AZ4121" s="42">
        <f t="shared" si="3088"/>
        <v>0.51393413505877561</v>
      </c>
      <c r="BA4121" s="42">
        <f t="shared" si="3088"/>
        <v>0.50754422064619575</v>
      </c>
      <c r="BB4121" s="42">
        <f t="shared" si="3088"/>
        <v>0.50123375416956151</v>
      </c>
      <c r="BC4121" s="42">
        <f t="shared" si="3088"/>
        <v>0.49500174782599515</v>
      </c>
      <c r="BD4121" s="42">
        <f t="shared" si="3088"/>
        <v>0.48884722609477649</v>
      </c>
      <c r="BE4121" s="42">
        <f t="shared" si="3088"/>
        <v>0.48276922558363822</v>
      </c>
      <c r="BF4121" s="42">
        <f t="shared" si="3088"/>
        <v>0.47676679487881302</v>
      </c>
    </row>
    <row r="4122" spans="1:58" x14ac:dyDescent="0.2">
      <c r="A4122" s="9" t="str">
        <f t="shared" si="3074"/>
        <v>Fiji</v>
      </c>
      <c r="D4122" s="42">
        <f t="shared" ref="D4122:AI4122" si="3089">D3426-C3426</f>
        <v>2.1938272319364955</v>
      </c>
      <c r="E4122" s="42">
        <f t="shared" si="3089"/>
        <v>2.1665506466861189</v>
      </c>
      <c r="F4122" s="42">
        <f t="shared" si="3089"/>
        <v>2.139613200312283</v>
      </c>
      <c r="G4122" s="42">
        <f t="shared" si="3089"/>
        <v>2.1130106761884235</v>
      </c>
      <c r="H4122" s="42">
        <f t="shared" si="3089"/>
        <v>2.0867389101144909</v>
      </c>
      <c r="I4122" s="42">
        <f t="shared" si="3089"/>
        <v>2.0607937896653539</v>
      </c>
      <c r="J4122" s="42">
        <f t="shared" si="3089"/>
        <v>2.0351712535472188</v>
      </c>
      <c r="K4122" s="42">
        <f t="shared" si="3089"/>
        <v>2.0098672909614379</v>
      </c>
      <c r="L4122" s="42">
        <f t="shared" si="3089"/>
        <v>1.9848779409771282</v>
      </c>
      <c r="M4122" s="42">
        <f t="shared" si="3089"/>
        <v>1.9601992919110103</v>
      </c>
      <c r="N4122" s="42">
        <f t="shared" si="3089"/>
        <v>1.9358274807149201</v>
      </c>
      <c r="O4122" s="42">
        <f t="shared" si="3089"/>
        <v>1.9117586923713361</v>
      </c>
      <c r="P4122" s="42">
        <f t="shared" si="3089"/>
        <v>1.8879891592961826</v>
      </c>
      <c r="Q4122" s="42">
        <f t="shared" si="3089"/>
        <v>1.8645151607489652</v>
      </c>
      <c r="R4122" s="42">
        <f t="shared" si="3089"/>
        <v>1.8413330222502964</v>
      </c>
      <c r="S4122" s="42">
        <f t="shared" si="3089"/>
        <v>1.8184391150069814</v>
      </c>
      <c r="T4122" s="42">
        <f t="shared" si="3089"/>
        <v>1.7958298553437544</v>
      </c>
      <c r="U4122" s="42">
        <f t="shared" si="3089"/>
        <v>1.7735017041422907</v>
      </c>
      <c r="V4122" s="42">
        <f t="shared" si="3089"/>
        <v>1.7514511662874384</v>
      </c>
      <c r="W4122" s="42">
        <f t="shared" si="3089"/>
        <v>1.7296747901199296</v>
      </c>
      <c r="X4122" s="42">
        <f t="shared" si="3089"/>
        <v>1.7081691668961412</v>
      </c>
      <c r="Y4122" s="42">
        <f t="shared" si="3089"/>
        <v>1.6869309302543911</v>
      </c>
      <c r="Z4122" s="42">
        <f t="shared" si="3089"/>
        <v>1.6659567556881711</v>
      </c>
      <c r="AA4122" s="42">
        <f t="shared" si="3089"/>
        <v>1.6452433600259155</v>
      </c>
      <c r="AB4122" s="42">
        <f t="shared" si="3089"/>
        <v>1.6247875009162271</v>
      </c>
      <c r="AC4122" s="42">
        <f t="shared" si="3089"/>
        <v>1.6045859763214594</v>
      </c>
      <c r="AD4122" s="42">
        <f t="shared" si="3089"/>
        <v>1.5846356240158457</v>
      </c>
      <c r="AE4122" s="42">
        <f t="shared" si="3089"/>
        <v>1.5649333210906207</v>
      </c>
      <c r="AF4122" s="42">
        <f t="shared" si="3089"/>
        <v>1.5454759834649394</v>
      </c>
      <c r="AG4122" s="42">
        <f t="shared" si="3089"/>
        <v>1.5262605654040726</v>
      </c>
      <c r="AH4122" s="42">
        <f t="shared" si="3089"/>
        <v>1.507284059040785</v>
      </c>
      <c r="AI4122" s="42">
        <f t="shared" si="3089"/>
        <v>1.4885434939067181</v>
      </c>
      <c r="AJ4122" s="42">
        <f t="shared" ref="AJ4122:BF4122" si="3090">AJ3426-AI3426</f>
        <v>1.4700359364658198</v>
      </c>
      <c r="AK4122" s="42">
        <f t="shared" si="3090"/>
        <v>1.451758489655731</v>
      </c>
      <c r="AL4122" s="42">
        <f t="shared" si="3090"/>
        <v>1.4337082924341757</v>
      </c>
      <c r="AM4122" s="42">
        <f t="shared" si="3090"/>
        <v>1.415882519331717</v>
      </c>
      <c r="AN4122" s="42">
        <f t="shared" si="3090"/>
        <v>1.3982783800081506</v>
      </c>
      <c r="AO4122" s="42">
        <f t="shared" si="3090"/>
        <v>1.3808931188166298</v>
      </c>
      <c r="AP4122" s="42">
        <f t="shared" si="3090"/>
        <v>1.3637240143725649</v>
      </c>
      <c r="AQ4122" s="42">
        <f t="shared" si="3090"/>
        <v>1.3467683791272975</v>
      </c>
      <c r="AR4122" s="42">
        <f t="shared" si="3090"/>
        <v>1.3300235589467775</v>
      </c>
      <c r="AS4122" s="42">
        <f t="shared" si="3090"/>
        <v>1.3134869326972876</v>
      </c>
      <c r="AT4122" s="42">
        <f t="shared" si="3090"/>
        <v>1.2971559118341247</v>
      </c>
      <c r="AU4122" s="42">
        <f t="shared" si="3090"/>
        <v>1.2810279399968749</v>
      </c>
      <c r="AV4122" s="42">
        <f t="shared" si="3090"/>
        <v>1.2651004926094629</v>
      </c>
      <c r="AW4122" s="42">
        <f t="shared" si="3090"/>
        <v>1.2493710764849766</v>
      </c>
      <c r="AX4122" s="42">
        <f t="shared" si="3090"/>
        <v>1.2338372294339024</v>
      </c>
      <c r="AY4122" s="42">
        <f t="shared" si="3090"/>
        <v>1.2184965198812279</v>
      </c>
      <c r="AZ4122" s="42">
        <f t="shared" si="3090"/>
        <v>1.2033465464839992</v>
      </c>
      <c r="BA4122" s="42">
        <f t="shared" si="3090"/>
        <v>1.1883849377559272</v>
      </c>
      <c r="BB4122" s="42">
        <f t="shared" si="3090"/>
        <v>1.1736093516967685</v>
      </c>
      <c r="BC4122" s="42">
        <f t="shared" si="3090"/>
        <v>1.1590174754237523</v>
      </c>
      <c r="BD4122" s="42">
        <f t="shared" si="3090"/>
        <v>1.1446070248127853</v>
      </c>
      <c r="BE4122" s="42">
        <f t="shared" si="3090"/>
        <v>1.1303757441376092</v>
      </c>
      <c r="BF4122" s="42">
        <f t="shared" si="3090"/>
        <v>1.1163214057189634</v>
      </c>
    </row>
    <row r="4123" spans="1:58" x14ac:dyDescent="0.2">
      <c r="A4123" s="9" t="str">
        <f t="shared" si="3074"/>
        <v>Finland</v>
      </c>
      <c r="D4123" s="42">
        <f t="shared" ref="D4123:AI4123" si="3091">D3427-C3427</f>
        <v>0.14166057790191644</v>
      </c>
      <c r="E4123" s="42">
        <f t="shared" si="3091"/>
        <v>0.13989926471674607</v>
      </c>
      <c r="F4123" s="42">
        <f t="shared" si="3091"/>
        <v>0.13815985052542601</v>
      </c>
      <c r="G4123" s="42">
        <f t="shared" si="3091"/>
        <v>0.13644206305048101</v>
      </c>
      <c r="H4123" s="42">
        <f t="shared" si="3091"/>
        <v>0.13474563339991619</v>
      </c>
      <c r="I4123" s="42">
        <f t="shared" si="3091"/>
        <v>0.13307029602469811</v>
      </c>
      <c r="J4123" s="42">
        <f t="shared" si="3091"/>
        <v>0.1314157886773728</v>
      </c>
      <c r="K4123" s="42">
        <f t="shared" si="3091"/>
        <v>0.12978185237147954</v>
      </c>
      <c r="L4123" s="42">
        <f t="shared" si="3091"/>
        <v>0.12816823134039623</v>
      </c>
      <c r="M4123" s="42">
        <f t="shared" si="3091"/>
        <v>0.12657467299732161</v>
      </c>
      <c r="N4123" s="42">
        <f t="shared" si="3091"/>
        <v>0.12500092789639439</v>
      </c>
      <c r="O4123" s="42">
        <f t="shared" si="3091"/>
        <v>0.12344674969290281</v>
      </c>
      <c r="P4123" s="42">
        <f t="shared" si="3091"/>
        <v>0.12191189510508593</v>
      </c>
      <c r="Q4123" s="42">
        <f t="shared" si="3091"/>
        <v>0.12039612387593479</v>
      </c>
      <c r="R4123" s="42">
        <f t="shared" si="3091"/>
        <v>0.11889919873578947</v>
      </c>
      <c r="S4123" s="42">
        <f t="shared" si="3091"/>
        <v>0.11742088536482242</v>
      </c>
      <c r="T4123" s="42">
        <f t="shared" si="3091"/>
        <v>0.1159609523567724</v>
      </c>
      <c r="U4123" s="42">
        <f t="shared" si="3091"/>
        <v>0.11451917118245092</v>
      </c>
      <c r="V4123" s="42">
        <f t="shared" si="3091"/>
        <v>0.11309531615404467</v>
      </c>
      <c r="W4123" s="42">
        <f t="shared" si="3091"/>
        <v>0.11168916438987253</v>
      </c>
      <c r="X4123" s="42">
        <f t="shared" si="3091"/>
        <v>0.11030049577937007</v>
      </c>
      <c r="Y4123" s="42">
        <f t="shared" si="3091"/>
        <v>0.10892909294852871</v>
      </c>
      <c r="Z4123" s="42">
        <f t="shared" si="3091"/>
        <v>0.10757474122613075</v>
      </c>
      <c r="AA4123" s="42">
        <f t="shared" si="3091"/>
        <v>0.10623722861021179</v>
      </c>
      <c r="AB4123" s="42">
        <f t="shared" si="3091"/>
        <v>0.10491634573452302</v>
      </c>
      <c r="AC4123" s="42">
        <f t="shared" si="3091"/>
        <v>0.10361188583590319</v>
      </c>
      <c r="AD4123" s="42">
        <f t="shared" si="3091"/>
        <v>0.10232364472199151</v>
      </c>
      <c r="AE4123" s="42">
        <f t="shared" si="3091"/>
        <v>0.10105142073928164</v>
      </c>
      <c r="AF4123" s="42">
        <f t="shared" si="3091"/>
        <v>9.9795014741403065E-2</v>
      </c>
      <c r="AG4123" s="42">
        <f t="shared" si="3091"/>
        <v>9.8554230058084613E-2</v>
      </c>
      <c r="AH4123" s="42">
        <f t="shared" si="3091"/>
        <v>9.7328872464458982E-2</v>
      </c>
      <c r="AI4123" s="42">
        <f t="shared" si="3091"/>
        <v>9.6118750150139931E-2</v>
      </c>
      <c r="AJ4123" s="42">
        <f t="shared" ref="AJ4123:BF4123" si="3092">AJ3427-AI3427</f>
        <v>9.4923673689891075E-2</v>
      </c>
      <c r="AK4123" s="42">
        <f t="shared" si="3092"/>
        <v>9.3743456013726245E-2</v>
      </c>
      <c r="AL4123" s="42">
        <f t="shared" si="3092"/>
        <v>9.2577912377237226E-2</v>
      </c>
      <c r="AM4123" s="42">
        <f t="shared" si="3092"/>
        <v>9.1426860333399418E-2</v>
      </c>
      <c r="AN4123" s="42">
        <f t="shared" si="3092"/>
        <v>9.0290119703240634E-2</v>
      </c>
      <c r="AO4123" s="42">
        <f t="shared" si="3092"/>
        <v>8.91675125482152E-2</v>
      </c>
      <c r="AP4123" s="42">
        <f t="shared" si="3092"/>
        <v>8.8058863142236987E-2</v>
      </c>
      <c r="AQ4123" s="42">
        <f t="shared" si="3092"/>
        <v>8.6963997943826143E-2</v>
      </c>
      <c r="AR4123" s="42">
        <f t="shared" si="3092"/>
        <v>8.5882745569392682E-2</v>
      </c>
      <c r="AS4123" s="42">
        <f t="shared" si="3092"/>
        <v>8.4814936766179017E-2</v>
      </c>
      <c r="AT4123" s="42">
        <f t="shared" si="3092"/>
        <v>8.3760404385657239E-2</v>
      </c>
      <c r="AU4123" s="42">
        <f t="shared" si="3092"/>
        <v>8.2718983357835896E-2</v>
      </c>
      <c r="AV4123" s="42">
        <f t="shared" si="3092"/>
        <v>8.1690510664770954E-2</v>
      </c>
      <c r="AW4123" s="42">
        <f t="shared" si="3092"/>
        <v>8.0674825315441012E-2</v>
      </c>
      <c r="AX4123" s="42">
        <f t="shared" si="3092"/>
        <v>7.9671768320736192E-2</v>
      </c>
      <c r="AY4123" s="42">
        <f t="shared" si="3092"/>
        <v>7.8681182667992289E-2</v>
      </c>
      <c r="AZ4123" s="42">
        <f t="shared" si="3092"/>
        <v>7.7702913296775478E-2</v>
      </c>
      <c r="BA4123" s="42">
        <f t="shared" si="3092"/>
        <v>7.67368070747807E-2</v>
      </c>
      <c r="BB4123" s="42">
        <f t="shared" si="3092"/>
        <v>-5.298487811941186</v>
      </c>
      <c r="BC4123" s="42">
        <f t="shared" si="3092"/>
        <v>0</v>
      </c>
      <c r="BD4123" s="42">
        <f t="shared" si="3092"/>
        <v>0</v>
      </c>
      <c r="BE4123" s="42">
        <f t="shared" si="3092"/>
        <v>0</v>
      </c>
      <c r="BF4123" s="42">
        <f t="shared" si="3092"/>
        <v>0</v>
      </c>
    </row>
    <row r="4124" spans="1:58" x14ac:dyDescent="0.2">
      <c r="A4124" s="9" t="str">
        <f t="shared" si="3074"/>
        <v>France</v>
      </c>
      <c r="D4124" s="42">
        <f t="shared" ref="D4124:AI4124" si="3093">D3428-C3428</f>
        <v>0.97279180411089783</v>
      </c>
      <c r="E4124" s="42">
        <f t="shared" si="3093"/>
        <v>0.96069675934654697</v>
      </c>
      <c r="F4124" s="42">
        <f t="shared" si="3093"/>
        <v>0.94875209630527024</v>
      </c>
      <c r="G4124" s="42">
        <f t="shared" si="3093"/>
        <v>0.93695594524126591</v>
      </c>
      <c r="H4124" s="42">
        <f t="shared" si="3093"/>
        <v>0.9253064596554168</v>
      </c>
      <c r="I4124" s="42">
        <f t="shared" si="3093"/>
        <v>0.91380181600698052</v>
      </c>
      <c r="J4124" s="42">
        <f t="shared" si="3093"/>
        <v>0.90244021342800806</v>
      </c>
      <c r="K4124" s="42">
        <f t="shared" si="3093"/>
        <v>0.89121987344105946</v>
      </c>
      <c r="L4124" s="42">
        <f t="shared" si="3093"/>
        <v>0.88013903968123941</v>
      </c>
      <c r="M4124" s="42">
        <f t="shared" si="3093"/>
        <v>0.86919597762118883</v>
      </c>
      <c r="N4124" s="42">
        <f t="shared" si="3093"/>
        <v>0.85838897429948702</v>
      </c>
      <c r="O4124" s="42">
        <f t="shared" si="3093"/>
        <v>0.84771633805235069</v>
      </c>
      <c r="P4124" s="42">
        <f t="shared" si="3093"/>
        <v>0.83717639824919843</v>
      </c>
      <c r="Q4124" s="42">
        <f t="shared" si="3093"/>
        <v>0.82676750503094354</v>
      </c>
      <c r="R4124" s="42">
        <f t="shared" si="3093"/>
        <v>0.81648802905181128</v>
      </c>
      <c r="S4124" s="42">
        <f t="shared" si="3093"/>
        <v>0.80633636122388452</v>
      </c>
      <c r="T4124" s="42">
        <f t="shared" si="3093"/>
        <v>0.79631091246596952</v>
      </c>
      <c r="U4124" s="42">
        <f t="shared" si="3093"/>
        <v>0.78641011345439438</v>
      </c>
      <c r="V4124" s="42">
        <f t="shared" si="3093"/>
        <v>0.7766324143771044</v>
      </c>
      <c r="W4124" s="42">
        <f t="shared" si="3093"/>
        <v>0.76697628469162282</v>
      </c>
      <c r="X4124" s="42">
        <f t="shared" si="3093"/>
        <v>0.75744021288528529</v>
      </c>
      <c r="Y4124" s="42">
        <f t="shared" si="3093"/>
        <v>0.74802270623843015</v>
      </c>
      <c r="Z4124" s="42">
        <f t="shared" si="3093"/>
        <v>0.73872229059088568</v>
      </c>
      <c r="AA4124" s="42">
        <f t="shared" si="3093"/>
        <v>0.72953751011118584</v>
      </c>
      <c r="AB4124" s="42">
        <f t="shared" si="3093"/>
        <v>0.72046692706885551</v>
      </c>
      <c r="AC4124" s="42">
        <f t="shared" si="3093"/>
        <v>0.71150912160896951</v>
      </c>
      <c r="AD4124" s="42">
        <f t="shared" si="3093"/>
        <v>0.70266269153023586</v>
      </c>
      <c r="AE4124" s="42">
        <f t="shared" si="3093"/>
        <v>0.69392625206558023</v>
      </c>
      <c r="AF4124" s="42">
        <f t="shared" si="3093"/>
        <v>0.68529843566489035</v>
      </c>
      <c r="AG4124" s="42">
        <f t="shared" si="3093"/>
        <v>0.67677789178139847</v>
      </c>
      <c r="AH4124" s="42">
        <f t="shared" si="3093"/>
        <v>0.66836328666033751</v>
      </c>
      <c r="AI4124" s="42">
        <f t="shared" si="3093"/>
        <v>0.66005330312952992</v>
      </c>
      <c r="AJ4124" s="42">
        <f t="shared" ref="AJ4124:BF4124" si="3094">AJ3428-AI3428</f>
        <v>0.65184664039395557</v>
      </c>
      <c r="AK4124" s="42">
        <f t="shared" si="3094"/>
        <v>0.64374201383168383</v>
      </c>
      <c r="AL4124" s="42">
        <f t="shared" si="3094"/>
        <v>0.63573815479298901</v>
      </c>
      <c r="AM4124" s="42">
        <f t="shared" si="3094"/>
        <v>0.62783381040173936</v>
      </c>
      <c r="AN4124" s="42">
        <f t="shared" si="3094"/>
        <v>0.62002774335905997</v>
      </c>
      <c r="AO4124" s="42">
        <f t="shared" si="3094"/>
        <v>0.61231873175006513</v>
      </c>
      <c r="AP4124" s="42">
        <f t="shared" si="3094"/>
        <v>0.60470556885195492</v>
      </c>
      <c r="AQ4124" s="42">
        <f t="shared" si="3094"/>
        <v>0.59718706294586354</v>
      </c>
      <c r="AR4124" s="42">
        <f t="shared" si="3094"/>
        <v>0.58976203712984443</v>
      </c>
      <c r="AS4124" s="42">
        <f t="shared" si="3094"/>
        <v>0.58242932913492496</v>
      </c>
      <c r="AT4124" s="42">
        <f t="shared" si="3094"/>
        <v>0.57518779114263907</v>
      </c>
      <c r="AU4124" s="42">
        <f t="shared" si="3094"/>
        <v>0.56803628960608421</v>
      </c>
      <c r="AV4124" s="42">
        <f t="shared" si="3094"/>
        <v>0.56097370507200139</v>
      </c>
      <c r="AW4124" s="42">
        <f t="shared" si="3094"/>
        <v>0.55399893200558381</v>
      </c>
      <c r="AX4124" s="42">
        <f t="shared" si="3094"/>
        <v>0.54711087861767282</v>
      </c>
      <c r="AY4124" s="42">
        <f t="shared" si="3094"/>
        <v>0.5403084666935456</v>
      </c>
      <c r="AZ4124" s="42">
        <f t="shared" si="3094"/>
        <v>0.53359063142431751</v>
      </c>
      <c r="BA4124" s="42">
        <f t="shared" si="3094"/>
        <v>0.52695632124027725</v>
      </c>
      <c r="BB4124" s="42">
        <f t="shared" si="3094"/>
        <v>0.5204044976461546</v>
      </c>
      <c r="BC4124" s="42">
        <f t="shared" si="3094"/>
        <v>0.51393413505877561</v>
      </c>
      <c r="BD4124" s="42">
        <f t="shared" si="3094"/>
        <v>0.50754422064619575</v>
      </c>
      <c r="BE4124" s="42">
        <f t="shared" si="3094"/>
        <v>0.50123375416956151</v>
      </c>
      <c r="BF4124" s="42">
        <f t="shared" si="3094"/>
        <v>0.49500174782599515</v>
      </c>
    </row>
    <row r="4125" spans="1:58" x14ac:dyDescent="0.2">
      <c r="A4125" s="9" t="str">
        <f t="shared" si="3074"/>
        <v>French Guiana</v>
      </c>
      <c r="D4125" s="42">
        <f t="shared" ref="D4125:AI4125" si="3095">D3429-C3429</f>
        <v>2.3354485770105384</v>
      </c>
      <c r="E4125" s="42">
        <f t="shared" si="3095"/>
        <v>2.3064111663696849</v>
      </c>
      <c r="F4125" s="42">
        <f t="shared" si="3095"/>
        <v>2.2777347875345413</v>
      </c>
      <c r="G4125" s="42">
        <f t="shared" si="3095"/>
        <v>2.2494149516761581</v>
      </c>
      <c r="H4125" s="42">
        <f t="shared" si="3095"/>
        <v>2.2214472257770126</v>
      </c>
      <c r="I4125" s="42">
        <f t="shared" si="3095"/>
        <v>2.1938272319364955</v>
      </c>
      <c r="J4125" s="42">
        <f t="shared" si="3095"/>
        <v>2.1665506466861189</v>
      </c>
      <c r="K4125" s="42">
        <f t="shared" si="3095"/>
        <v>2.139613200312283</v>
      </c>
      <c r="L4125" s="42">
        <f t="shared" si="3095"/>
        <v>2.1130106761884235</v>
      </c>
      <c r="M4125" s="42">
        <f t="shared" si="3095"/>
        <v>2.0867389101144909</v>
      </c>
      <c r="N4125" s="42">
        <f t="shared" si="3095"/>
        <v>2.0607937896653539</v>
      </c>
      <c r="O4125" s="42">
        <f t="shared" si="3095"/>
        <v>2.0351712535472188</v>
      </c>
      <c r="P4125" s="42">
        <f t="shared" si="3095"/>
        <v>2.0098672909614379</v>
      </c>
      <c r="Q4125" s="42">
        <f t="shared" si="3095"/>
        <v>1.9848779409771282</v>
      </c>
      <c r="R4125" s="42">
        <f t="shared" si="3095"/>
        <v>1.9601992919110103</v>
      </c>
      <c r="S4125" s="42">
        <f t="shared" si="3095"/>
        <v>1.9358274807149201</v>
      </c>
      <c r="T4125" s="42">
        <f t="shared" si="3095"/>
        <v>1.9117586923713361</v>
      </c>
      <c r="U4125" s="42">
        <f t="shared" si="3095"/>
        <v>1.8879891592961826</v>
      </c>
      <c r="V4125" s="42">
        <f t="shared" si="3095"/>
        <v>1.8645151607489652</v>
      </c>
      <c r="W4125" s="42">
        <f t="shared" si="3095"/>
        <v>1.8413330222502964</v>
      </c>
      <c r="X4125" s="42">
        <f t="shared" si="3095"/>
        <v>1.8184391150069814</v>
      </c>
      <c r="Y4125" s="42">
        <f t="shared" si="3095"/>
        <v>1.7958298553437544</v>
      </c>
      <c r="Z4125" s="42">
        <f t="shared" si="3095"/>
        <v>1.7735017041422907</v>
      </c>
      <c r="AA4125" s="42">
        <f t="shared" si="3095"/>
        <v>1.7514511662874384</v>
      </c>
      <c r="AB4125" s="42">
        <f t="shared" si="3095"/>
        <v>1.7296747901199296</v>
      </c>
      <c r="AC4125" s="42">
        <f t="shared" si="3095"/>
        <v>1.7081691668961412</v>
      </c>
      <c r="AD4125" s="42">
        <f t="shared" si="3095"/>
        <v>1.6869309302543911</v>
      </c>
      <c r="AE4125" s="42">
        <f t="shared" si="3095"/>
        <v>1.6659567556882848</v>
      </c>
      <c r="AF4125" s="42">
        <f t="shared" si="3095"/>
        <v>1.6452433600256882</v>
      </c>
      <c r="AG4125" s="42">
        <f t="shared" si="3095"/>
        <v>1.6247875009162271</v>
      </c>
      <c r="AH4125" s="42">
        <f t="shared" si="3095"/>
        <v>1.6045859763214594</v>
      </c>
      <c r="AI4125" s="42">
        <f t="shared" si="3095"/>
        <v>1.5846356240158457</v>
      </c>
      <c r="AJ4125" s="42">
        <f t="shared" ref="AJ4125:BF4125" si="3096">AJ3429-AI3429</f>
        <v>1.5649333210906207</v>
      </c>
      <c r="AK4125" s="42">
        <f t="shared" si="3096"/>
        <v>1.5454759834651668</v>
      </c>
      <c r="AL4125" s="42">
        <f t="shared" si="3096"/>
        <v>1.5262605654038452</v>
      </c>
      <c r="AM4125" s="42">
        <f t="shared" si="3096"/>
        <v>1.507284059040785</v>
      </c>
      <c r="AN4125" s="42">
        <f t="shared" si="3096"/>
        <v>1.4885434939067181</v>
      </c>
      <c r="AO4125" s="42">
        <f t="shared" si="3096"/>
        <v>1.4700359364658198</v>
      </c>
      <c r="AP4125" s="42">
        <f t="shared" si="3096"/>
        <v>1.451758489655731</v>
      </c>
      <c r="AQ4125" s="42">
        <f t="shared" si="3096"/>
        <v>1.4337082924344031</v>
      </c>
      <c r="AR4125" s="42">
        <f t="shared" si="3096"/>
        <v>1.415882519331717</v>
      </c>
      <c r="AS4125" s="42">
        <f t="shared" si="3096"/>
        <v>1.3982783800079233</v>
      </c>
      <c r="AT4125" s="42">
        <f t="shared" si="3096"/>
        <v>1.3808931188166298</v>
      </c>
      <c r="AU4125" s="42">
        <f t="shared" si="3096"/>
        <v>1.3637240143727922</v>
      </c>
      <c r="AV4125" s="42">
        <f t="shared" si="3096"/>
        <v>1.3467683791272975</v>
      </c>
      <c r="AW4125" s="42">
        <f t="shared" si="3096"/>
        <v>1.3300235589467775</v>
      </c>
      <c r="AX4125" s="42">
        <f t="shared" si="3096"/>
        <v>1.3134869326972876</v>
      </c>
      <c r="AY4125" s="42">
        <f t="shared" si="3096"/>
        <v>1.2971559118338973</v>
      </c>
      <c r="AZ4125" s="42">
        <f t="shared" si="3096"/>
        <v>1.2810279399968749</v>
      </c>
      <c r="BA4125" s="42">
        <f t="shared" si="3096"/>
        <v>1.2651004926096903</v>
      </c>
      <c r="BB4125" s="42">
        <f t="shared" si="3096"/>
        <v>1.2493710764847492</v>
      </c>
      <c r="BC4125" s="42">
        <f t="shared" si="3096"/>
        <v>1.2338372294339024</v>
      </c>
      <c r="BD4125" s="42">
        <f t="shared" si="3096"/>
        <v>1.2184965198812279</v>
      </c>
      <c r="BE4125" s="42">
        <f t="shared" si="3096"/>
        <v>1.2033465464839992</v>
      </c>
      <c r="BF4125" s="42">
        <f t="shared" si="3096"/>
        <v>1.1883849377561546</v>
      </c>
    </row>
    <row r="4126" spans="1:58" x14ac:dyDescent="0.2">
      <c r="A4126" s="9" t="str">
        <f t="shared" si="3074"/>
        <v>French Polynesia</v>
      </c>
      <c r="D4126" s="42">
        <f t="shared" ref="D4126:AI4126" si="3097">D3430-C3430</f>
        <v>1.8413330222502964</v>
      </c>
      <c r="E4126" s="42">
        <f t="shared" si="3097"/>
        <v>1.8184391150069814</v>
      </c>
      <c r="F4126" s="42">
        <f t="shared" si="3097"/>
        <v>1.7958298553437544</v>
      </c>
      <c r="G4126" s="42">
        <f t="shared" si="3097"/>
        <v>1.7735017041422907</v>
      </c>
      <c r="H4126" s="42">
        <f t="shared" si="3097"/>
        <v>1.7514511662874384</v>
      </c>
      <c r="I4126" s="42">
        <f t="shared" si="3097"/>
        <v>1.7296747901199296</v>
      </c>
      <c r="J4126" s="42">
        <f t="shared" si="3097"/>
        <v>1.7081691668961412</v>
      </c>
      <c r="K4126" s="42">
        <f t="shared" si="3097"/>
        <v>1.6869309302543911</v>
      </c>
      <c r="L4126" s="42">
        <f t="shared" si="3097"/>
        <v>1.665956755688228</v>
      </c>
      <c r="M4126" s="42">
        <f t="shared" si="3097"/>
        <v>1.6452433600258018</v>
      </c>
      <c r="N4126" s="42">
        <f t="shared" si="3097"/>
        <v>1.6247875009162271</v>
      </c>
      <c r="O4126" s="42">
        <f t="shared" si="3097"/>
        <v>1.6045859763214594</v>
      </c>
      <c r="P4126" s="42">
        <f t="shared" si="3097"/>
        <v>1.5846356240158457</v>
      </c>
      <c r="Q4126" s="42">
        <f t="shared" si="3097"/>
        <v>1.5649333210906207</v>
      </c>
      <c r="R4126" s="42">
        <f t="shared" si="3097"/>
        <v>1.5454759834650531</v>
      </c>
      <c r="S4126" s="42">
        <f t="shared" si="3097"/>
        <v>1.5262605654039589</v>
      </c>
      <c r="T4126" s="42">
        <f t="shared" si="3097"/>
        <v>1.507284059040785</v>
      </c>
      <c r="U4126" s="42">
        <f t="shared" si="3097"/>
        <v>1.4885434939067181</v>
      </c>
      <c r="V4126" s="42">
        <f t="shared" si="3097"/>
        <v>1.4700359364658198</v>
      </c>
      <c r="W4126" s="42">
        <f t="shared" si="3097"/>
        <v>1.451758489655731</v>
      </c>
      <c r="X4126" s="42">
        <f t="shared" si="3097"/>
        <v>1.4337082924342894</v>
      </c>
      <c r="Y4126" s="42">
        <f t="shared" si="3097"/>
        <v>1.415882519331717</v>
      </c>
      <c r="Z4126" s="42">
        <f t="shared" si="3097"/>
        <v>1.3982783800080369</v>
      </c>
      <c r="AA4126" s="42">
        <f t="shared" si="3097"/>
        <v>1.3808931188166298</v>
      </c>
      <c r="AB4126" s="42">
        <f t="shared" si="3097"/>
        <v>1.3637240143726785</v>
      </c>
      <c r="AC4126" s="42">
        <f t="shared" si="3097"/>
        <v>1.3467683791272975</v>
      </c>
      <c r="AD4126" s="42">
        <f t="shared" si="3097"/>
        <v>1.3300235589467775</v>
      </c>
      <c r="AE4126" s="42">
        <f t="shared" si="3097"/>
        <v>1.3134869326972876</v>
      </c>
      <c r="AF4126" s="42">
        <f t="shared" si="3097"/>
        <v>1.297155911834011</v>
      </c>
      <c r="AG4126" s="42">
        <f t="shared" si="3097"/>
        <v>1.2810279399968749</v>
      </c>
      <c r="AH4126" s="42">
        <f t="shared" si="3097"/>
        <v>1.2651004926095766</v>
      </c>
      <c r="AI4126" s="42">
        <f t="shared" si="3097"/>
        <v>1.2493710764848629</v>
      </c>
      <c r="AJ4126" s="42">
        <f t="shared" ref="AJ4126:BF4126" si="3098">AJ3430-AI3430</f>
        <v>1.2338372294339024</v>
      </c>
      <c r="AK4126" s="42">
        <f t="shared" si="3098"/>
        <v>1.2184965198812279</v>
      </c>
      <c r="AL4126" s="42">
        <f t="shared" si="3098"/>
        <v>1.2033465464839992</v>
      </c>
      <c r="AM4126" s="42">
        <f t="shared" si="3098"/>
        <v>1.1883849377560409</v>
      </c>
      <c r="AN4126" s="42">
        <f t="shared" si="3098"/>
        <v>1.1736093516966548</v>
      </c>
      <c r="AO4126" s="42">
        <f t="shared" si="3098"/>
        <v>1.159017475423866</v>
      </c>
      <c r="AP4126" s="42">
        <f t="shared" si="3098"/>
        <v>1.1446070248127853</v>
      </c>
      <c r="AQ4126" s="42">
        <f t="shared" si="3098"/>
        <v>1.1303757441376092</v>
      </c>
      <c r="AR4126" s="42">
        <f t="shared" si="3098"/>
        <v>1.1163214057188497</v>
      </c>
      <c r="AS4126" s="42">
        <f t="shared" si="3098"/>
        <v>1.1024418095744295</v>
      </c>
      <c r="AT4126" s="42">
        <f t="shared" si="3098"/>
        <v>1.0887347830753242</v>
      </c>
      <c r="AU4126" s="42">
        <f t="shared" si="3098"/>
        <v>1.0751981806057529</v>
      </c>
      <c r="AV4126" s="42">
        <f t="shared" si="3098"/>
        <v>1.061829883226892</v>
      </c>
      <c r="AW4126" s="42">
        <f t="shared" si="3098"/>
        <v>1.0486277983454784</v>
      </c>
      <c r="AX4126" s="42">
        <f t="shared" si="3098"/>
        <v>1.0355898593860502</v>
      </c>
      <c r="AY4126" s="42">
        <f t="shared" si="3098"/>
        <v>1.0227140254677352</v>
      </c>
      <c r="AZ4126" s="42">
        <f t="shared" si="3098"/>
        <v>1.0099982810843358</v>
      </c>
      <c r="BA4126" s="42">
        <f t="shared" si="3098"/>
        <v>0.99744063578953046</v>
      </c>
      <c r="BB4126" s="42">
        <f t="shared" si="3098"/>
        <v>0.98503912388457593</v>
      </c>
      <c r="BC4126" s="42">
        <f t="shared" si="3098"/>
        <v>0.97279180411089783</v>
      </c>
      <c r="BD4126" s="42">
        <f t="shared" si="3098"/>
        <v>0.96069675934654697</v>
      </c>
      <c r="BE4126" s="42">
        <f t="shared" si="3098"/>
        <v>0.94875209630527024</v>
      </c>
      <c r="BF4126" s="42">
        <f t="shared" si="3098"/>
        <v>0.93695594524126591</v>
      </c>
    </row>
    <row r="4127" spans="1:58" x14ac:dyDescent="0.2">
      <c r="A4127" s="9" t="str">
        <f t="shared" si="3074"/>
        <v>Gabon</v>
      </c>
      <c r="D4127" s="42">
        <f t="shared" ref="D4127:AI4127" si="3099">D3431-C3431</f>
        <v>4.204829971555796</v>
      </c>
      <c r="E4127" s="42">
        <f t="shared" si="3099"/>
        <v>4.1525499189094717</v>
      </c>
      <c r="F4127" s="42">
        <f t="shared" si="3099"/>
        <v>4.100919881584332</v>
      </c>
      <c r="G4127" s="42">
        <f t="shared" si="3099"/>
        <v>4.0499317777233159</v>
      </c>
      <c r="H4127" s="42">
        <f t="shared" si="3099"/>
        <v>3.9995776259536342</v>
      </c>
      <c r="I4127" s="42">
        <f t="shared" si="3099"/>
        <v>3.9498495441376349</v>
      </c>
      <c r="J4127" s="42">
        <f t="shared" si="3099"/>
        <v>3.9007397481388466</v>
      </c>
      <c r="K4127" s="42">
        <f t="shared" si="3099"/>
        <v>3.8522405506036534</v>
      </c>
      <c r="L4127" s="42">
        <f t="shared" si="3099"/>
        <v>3.8043443597578062</v>
      </c>
      <c r="M4127" s="42">
        <f t="shared" si="3099"/>
        <v>3.7570436782181673</v>
      </c>
      <c r="N4127" s="42">
        <f t="shared" si="3099"/>
        <v>3.7103311018189515</v>
      </c>
      <c r="O4127" s="42">
        <f t="shared" si="3099"/>
        <v>3.6641993184530293</v>
      </c>
      <c r="P4127" s="42">
        <f t="shared" si="3099"/>
        <v>3.6186411069269298</v>
      </c>
      <c r="Q4127" s="42">
        <f t="shared" si="3099"/>
        <v>3.5736493358307939</v>
      </c>
      <c r="R4127" s="42">
        <f t="shared" si="3099"/>
        <v>3.5292169624219696</v>
      </c>
      <c r="S4127" s="42">
        <f t="shared" si="3099"/>
        <v>3.4853370315225334</v>
      </c>
      <c r="T4127" s="42">
        <f t="shared" si="3099"/>
        <v>3.4420026744305687</v>
      </c>
      <c r="U4127" s="42">
        <f t="shared" si="3099"/>
        <v>3.3992071078451431</v>
      </c>
      <c r="V4127" s="42">
        <f t="shared" si="3099"/>
        <v>3.3569436328043025</v>
      </c>
      <c r="W4127" s="42">
        <f t="shared" si="3099"/>
        <v>3.315205633636424</v>
      </c>
      <c r="X4127" s="42">
        <f t="shared" si="3099"/>
        <v>3.2739865769248695</v>
      </c>
      <c r="Y4127" s="42">
        <f t="shared" si="3099"/>
        <v>3.233280010485089</v>
      </c>
      <c r="Z4127" s="42">
        <f t="shared" si="3099"/>
        <v>3.1930795623547397</v>
      </c>
      <c r="AA4127" s="42">
        <f t="shared" si="3099"/>
        <v>3.1533789397961414</v>
      </c>
      <c r="AB4127" s="42">
        <f t="shared" si="3099"/>
        <v>3.1141719283113503</v>
      </c>
      <c r="AC4127" s="42">
        <f t="shared" si="3099"/>
        <v>3.0754523906693407</v>
      </c>
      <c r="AD4127" s="42">
        <f t="shared" si="3099"/>
        <v>3.0372142659453516</v>
      </c>
      <c r="AE4127" s="42">
        <f t="shared" si="3099"/>
        <v>2.9994515685721126</v>
      </c>
      <c r="AF4127" s="42">
        <f t="shared" si="3099"/>
        <v>2.9621583874028374</v>
      </c>
      <c r="AG4127" s="42">
        <f t="shared" si="3099"/>
        <v>2.925328884786154</v>
      </c>
      <c r="AH4127" s="42">
        <f t="shared" si="3099"/>
        <v>2.8889572956519487</v>
      </c>
      <c r="AI4127" s="42">
        <f t="shared" si="3099"/>
        <v>2.8530379266093746</v>
      </c>
      <c r="AJ4127" s="42">
        <f t="shared" ref="AJ4127:BF4127" si="3100">AJ3431-AI3431</f>
        <v>2.8175651550552061</v>
      </c>
      <c r="AK4127" s="42">
        <f t="shared" si="3100"/>
        <v>2.7825334282940162</v>
      </c>
      <c r="AL4127" s="42">
        <f t="shared" si="3100"/>
        <v>2.7479372626688701</v>
      </c>
      <c r="AM4127" s="42">
        <f t="shared" si="3100"/>
        <v>2.7137712427030465</v>
      </c>
      <c r="AN4127" s="42">
        <f t="shared" si="3100"/>
        <v>2.6800300202521044</v>
      </c>
      <c r="AO4127" s="42">
        <f t="shared" si="3100"/>
        <v>2.6467083136669203</v>
      </c>
      <c r="AP4127" s="42">
        <f t="shared" si="3100"/>
        <v>2.6138009069670147</v>
      </c>
      <c r="AQ4127" s="42">
        <f t="shared" si="3100"/>
        <v>2.5813026490237121</v>
      </c>
      <c r="AR4127" s="42">
        <f t="shared" si="3100"/>
        <v>2.5492084527542147</v>
      </c>
      <c r="AS4127" s="42">
        <f t="shared" si="3100"/>
        <v>2.5175132943249423</v>
      </c>
      <c r="AT4127" s="42">
        <f t="shared" si="3100"/>
        <v>2.4862122123655013</v>
      </c>
      <c r="AU4127" s="42">
        <f t="shared" si="3100"/>
        <v>2.4553003071917487</v>
      </c>
      <c r="AV4127" s="42">
        <f t="shared" si="3100"/>
        <v>2.4247727400390318</v>
      </c>
      <c r="AW4127" s="42">
        <f t="shared" si="3100"/>
        <v>2.3946247323045213</v>
      </c>
      <c r="AX4127" s="42">
        <f t="shared" si="3100"/>
        <v>2.3648515647995509</v>
      </c>
      <c r="AY4127" s="42">
        <f t="shared" si="3100"/>
        <v>2.3354485770105384</v>
      </c>
      <c r="AZ4127" s="42">
        <f t="shared" si="3100"/>
        <v>2.3064111663696849</v>
      </c>
      <c r="BA4127" s="42">
        <f t="shared" si="3100"/>
        <v>2.2777347875345413</v>
      </c>
      <c r="BB4127" s="42">
        <f t="shared" si="3100"/>
        <v>2.2494149516761581</v>
      </c>
      <c r="BC4127" s="42">
        <f t="shared" si="3100"/>
        <v>2.2214472257770126</v>
      </c>
      <c r="BD4127" s="42">
        <f t="shared" si="3100"/>
        <v>2.1938272319364955</v>
      </c>
      <c r="BE4127" s="42">
        <f t="shared" si="3100"/>
        <v>2.1665506466861189</v>
      </c>
      <c r="BF4127" s="42">
        <f t="shared" si="3100"/>
        <v>2.139613200312283</v>
      </c>
    </row>
    <row r="4128" spans="1:58" x14ac:dyDescent="0.2">
      <c r="A4128" s="9" t="str">
        <f t="shared" si="3074"/>
        <v>Gambia</v>
      </c>
      <c r="D4128" s="42">
        <f t="shared" ref="D4128:AI4128" si="3101">D3432-C3432</f>
        <v>4.7652337768524831</v>
      </c>
      <c r="E4128" s="42">
        <f t="shared" si="3101"/>
        <v>4.7059860368935915</v>
      </c>
      <c r="F4128" s="42">
        <f t="shared" si="3101"/>
        <v>4.6474749438348795</v>
      </c>
      <c r="G4128" s="42">
        <f t="shared" si="3101"/>
        <v>4.589691338699879</v>
      </c>
      <c r="H4128" s="42">
        <f t="shared" si="3101"/>
        <v>4.5326261763887032</v>
      </c>
      <c r="I4128" s="42">
        <f t="shared" si="3101"/>
        <v>4.4762705242623042</v>
      </c>
      <c r="J4128" s="42">
        <f t="shared" si="3101"/>
        <v>4.4206155607439541</v>
      </c>
      <c r="K4128" s="42">
        <f t="shared" si="3101"/>
        <v>4.3656525739386893</v>
      </c>
      <c r="L4128" s="42">
        <f t="shared" si="3101"/>
        <v>4.3113729602694093</v>
      </c>
      <c r="M4128" s="42">
        <f t="shared" si="3101"/>
        <v>4.2577682231300855</v>
      </c>
      <c r="N4128" s="42">
        <f t="shared" si="3101"/>
        <v>4.204829971555796</v>
      </c>
      <c r="O4128" s="42">
        <f t="shared" si="3101"/>
        <v>4.1525499189094717</v>
      </c>
      <c r="P4128" s="42">
        <f t="shared" si="3101"/>
        <v>4.100919881584332</v>
      </c>
      <c r="Q4128" s="42">
        <f t="shared" si="3101"/>
        <v>4.0499317777233159</v>
      </c>
      <c r="R4128" s="42">
        <f t="shared" si="3101"/>
        <v>3.9995776259536342</v>
      </c>
      <c r="S4128" s="42">
        <f t="shared" si="3101"/>
        <v>3.9498495441376349</v>
      </c>
      <c r="T4128" s="42">
        <f t="shared" si="3101"/>
        <v>3.9007397481388466</v>
      </c>
      <c r="U4128" s="42">
        <f t="shared" si="3101"/>
        <v>3.8522405506036534</v>
      </c>
      <c r="V4128" s="42">
        <f t="shared" si="3101"/>
        <v>3.8043443597578062</v>
      </c>
      <c r="W4128" s="42">
        <f t="shared" si="3101"/>
        <v>3.7570436782181673</v>
      </c>
      <c r="X4128" s="42">
        <f t="shared" si="3101"/>
        <v>3.7103311018189515</v>
      </c>
      <c r="Y4128" s="42">
        <f t="shared" si="3101"/>
        <v>3.6641993184530293</v>
      </c>
      <c r="Z4128" s="42">
        <f t="shared" si="3101"/>
        <v>3.6186411069269298</v>
      </c>
      <c r="AA4128" s="42">
        <f t="shared" si="3101"/>
        <v>3.5736493358307939</v>
      </c>
      <c r="AB4128" s="42">
        <f t="shared" si="3101"/>
        <v>3.5292169624219696</v>
      </c>
      <c r="AC4128" s="42">
        <f t="shared" si="3101"/>
        <v>3.4853370315225334</v>
      </c>
      <c r="AD4128" s="42">
        <f t="shared" si="3101"/>
        <v>3.4420026744305687</v>
      </c>
      <c r="AE4128" s="42">
        <f t="shared" si="3101"/>
        <v>3.3992071078451431</v>
      </c>
      <c r="AF4128" s="42">
        <f t="shared" si="3101"/>
        <v>3.3569436328043025</v>
      </c>
      <c r="AG4128" s="42">
        <f t="shared" si="3101"/>
        <v>3.315205633636424</v>
      </c>
      <c r="AH4128" s="42">
        <f t="shared" si="3101"/>
        <v>3.2739865769248695</v>
      </c>
      <c r="AI4128" s="42">
        <f t="shared" si="3101"/>
        <v>3.233280010485089</v>
      </c>
      <c r="AJ4128" s="42">
        <f t="shared" ref="AJ4128:BF4128" si="3102">AJ3432-AI3432</f>
        <v>3.1930795623547397</v>
      </c>
      <c r="AK4128" s="42">
        <f t="shared" si="3102"/>
        <v>3.1533789397961414</v>
      </c>
      <c r="AL4128" s="42">
        <f t="shared" si="3102"/>
        <v>3.1141719283113503</v>
      </c>
      <c r="AM4128" s="42">
        <f t="shared" si="3102"/>
        <v>3.0754523906693407</v>
      </c>
      <c r="AN4128" s="42">
        <f t="shared" si="3102"/>
        <v>3.0372142659453516</v>
      </c>
      <c r="AO4128" s="42">
        <f t="shared" si="3102"/>
        <v>2.9994515685721126</v>
      </c>
      <c r="AP4128" s="42">
        <f t="shared" si="3102"/>
        <v>2.9621583874028374</v>
      </c>
      <c r="AQ4128" s="42">
        <f t="shared" si="3102"/>
        <v>2.925328884786154</v>
      </c>
      <c r="AR4128" s="42">
        <f t="shared" si="3102"/>
        <v>2.8889572956519487</v>
      </c>
      <c r="AS4128" s="42">
        <f t="shared" si="3102"/>
        <v>2.8530379266093746</v>
      </c>
      <c r="AT4128" s="42">
        <f t="shared" si="3102"/>
        <v>2.8175651550552061</v>
      </c>
      <c r="AU4128" s="42">
        <f t="shared" si="3102"/>
        <v>2.7825334282940162</v>
      </c>
      <c r="AV4128" s="42">
        <f t="shared" si="3102"/>
        <v>2.7479372626688701</v>
      </c>
      <c r="AW4128" s="42">
        <f t="shared" si="3102"/>
        <v>2.7137712427030465</v>
      </c>
      <c r="AX4128" s="42">
        <f t="shared" si="3102"/>
        <v>2.6800300202521044</v>
      </c>
      <c r="AY4128" s="42">
        <f t="shared" si="3102"/>
        <v>2.6467083136669203</v>
      </c>
      <c r="AZ4128" s="42">
        <f t="shared" si="3102"/>
        <v>2.6138009069670147</v>
      </c>
      <c r="BA4128" s="42">
        <f t="shared" si="3102"/>
        <v>2.5813026490237121</v>
      </c>
      <c r="BB4128" s="42">
        <f t="shared" si="3102"/>
        <v>2.5492084527542147</v>
      </c>
      <c r="BC4128" s="42">
        <f t="shared" si="3102"/>
        <v>2.5175132943249423</v>
      </c>
      <c r="BD4128" s="42">
        <f t="shared" si="3102"/>
        <v>2.4862122123655013</v>
      </c>
      <c r="BE4128" s="42">
        <f t="shared" si="3102"/>
        <v>2.4553003071917487</v>
      </c>
      <c r="BF4128" s="42">
        <f t="shared" si="3102"/>
        <v>2.4247727400390318</v>
      </c>
    </row>
    <row r="4129" spans="1:58" x14ac:dyDescent="0.2">
      <c r="A4129" s="9" t="str">
        <f t="shared" si="3074"/>
        <v>Georgia</v>
      </c>
      <c r="D4129" s="42">
        <f t="shared" ref="D4129:AI4129" si="3103">D3433-C3433</f>
        <v>1.7735017041422907</v>
      </c>
      <c r="E4129" s="42">
        <f t="shared" si="3103"/>
        <v>1.7514511662874384</v>
      </c>
      <c r="F4129" s="42">
        <f t="shared" si="3103"/>
        <v>1.7296747901199296</v>
      </c>
      <c r="G4129" s="42">
        <f t="shared" si="3103"/>
        <v>1.7081691668961412</v>
      </c>
      <c r="H4129" s="42">
        <f t="shared" si="3103"/>
        <v>1.6869309302543911</v>
      </c>
      <c r="I4129" s="42">
        <f t="shared" si="3103"/>
        <v>1.665956755688228</v>
      </c>
      <c r="J4129" s="42">
        <f t="shared" si="3103"/>
        <v>1.6452433600258587</v>
      </c>
      <c r="K4129" s="42">
        <f t="shared" si="3103"/>
        <v>1.6247875009162271</v>
      </c>
      <c r="L4129" s="42">
        <f t="shared" si="3103"/>
        <v>1.6045859763214594</v>
      </c>
      <c r="M4129" s="42">
        <f t="shared" si="3103"/>
        <v>1.5846356240158457</v>
      </c>
      <c r="N4129" s="42">
        <f t="shared" si="3103"/>
        <v>1.5649333210906207</v>
      </c>
      <c r="O4129" s="42">
        <f t="shared" si="3103"/>
        <v>1.5454759834649394</v>
      </c>
      <c r="P4129" s="42">
        <f t="shared" si="3103"/>
        <v>1.5262605654040726</v>
      </c>
      <c r="Q4129" s="42">
        <f t="shared" si="3103"/>
        <v>1.507284059040785</v>
      </c>
      <c r="R4129" s="42">
        <f t="shared" si="3103"/>
        <v>1.4885434939067181</v>
      </c>
      <c r="S4129" s="42">
        <f t="shared" si="3103"/>
        <v>1.4700359364658198</v>
      </c>
      <c r="T4129" s="42">
        <f t="shared" si="3103"/>
        <v>1.451758489655731</v>
      </c>
      <c r="U4129" s="42">
        <f t="shared" si="3103"/>
        <v>1.4337082924341757</v>
      </c>
      <c r="V4129" s="42">
        <f t="shared" si="3103"/>
        <v>1.415882519331717</v>
      </c>
      <c r="W4129" s="42">
        <f t="shared" si="3103"/>
        <v>1.3982783800081506</v>
      </c>
      <c r="X4129" s="42">
        <f t="shared" si="3103"/>
        <v>1.3808931188166298</v>
      </c>
      <c r="Y4129" s="42">
        <f t="shared" si="3103"/>
        <v>1.3637240143725649</v>
      </c>
      <c r="Z4129" s="42">
        <f t="shared" si="3103"/>
        <v>1.3467683791272975</v>
      </c>
      <c r="AA4129" s="42">
        <f t="shared" si="3103"/>
        <v>1.3300235589467775</v>
      </c>
      <c r="AB4129" s="42">
        <f t="shared" si="3103"/>
        <v>1.3134869326972876</v>
      </c>
      <c r="AC4129" s="42">
        <f t="shared" si="3103"/>
        <v>1.2971559118341247</v>
      </c>
      <c r="AD4129" s="42">
        <f t="shared" si="3103"/>
        <v>1.2810279399968749</v>
      </c>
      <c r="AE4129" s="42">
        <f t="shared" si="3103"/>
        <v>1.2651004926094629</v>
      </c>
      <c r="AF4129" s="42">
        <f t="shared" si="3103"/>
        <v>1.2493710764849766</v>
      </c>
      <c r="AG4129" s="42">
        <f t="shared" si="3103"/>
        <v>1.2338372294339024</v>
      </c>
      <c r="AH4129" s="42">
        <f t="shared" si="3103"/>
        <v>1.2184965198812279</v>
      </c>
      <c r="AI4129" s="42">
        <f t="shared" si="3103"/>
        <v>1.2033465464839992</v>
      </c>
      <c r="AJ4129" s="42">
        <f t="shared" ref="AJ4129:BF4129" si="3104">AJ3433-AI3433</f>
        <v>1.1883849377559272</v>
      </c>
      <c r="AK4129" s="42">
        <f t="shared" si="3104"/>
        <v>1.1736093516967685</v>
      </c>
      <c r="AL4129" s="42">
        <f t="shared" si="3104"/>
        <v>1.1590174754237523</v>
      </c>
      <c r="AM4129" s="42">
        <f t="shared" si="3104"/>
        <v>1.1446070248127853</v>
      </c>
      <c r="AN4129" s="42">
        <f t="shared" si="3104"/>
        <v>1.1303757441376092</v>
      </c>
      <c r="AO4129" s="42">
        <f t="shared" si="3104"/>
        <v>1.1163214057189634</v>
      </c>
      <c r="AP4129" s="42">
        <f t="shared" si="3104"/>
        <v>1.1024418095744295</v>
      </c>
      <c r="AQ4129" s="42">
        <f t="shared" si="3104"/>
        <v>1.0887347830753242</v>
      </c>
      <c r="AR4129" s="42">
        <f t="shared" si="3104"/>
        <v>1.0751981806056392</v>
      </c>
      <c r="AS4129" s="42">
        <f t="shared" si="3104"/>
        <v>1.061829883226892</v>
      </c>
      <c r="AT4129" s="42">
        <f t="shared" si="3104"/>
        <v>1.0486277983454784</v>
      </c>
      <c r="AU4129" s="42">
        <f t="shared" si="3104"/>
        <v>1.0355898593861639</v>
      </c>
      <c r="AV4129" s="42">
        <f t="shared" si="3104"/>
        <v>1.0227140254676215</v>
      </c>
      <c r="AW4129" s="42">
        <f t="shared" si="3104"/>
        <v>1.0099982810843358</v>
      </c>
      <c r="AX4129" s="42">
        <f t="shared" si="3104"/>
        <v>0.99744063578964415</v>
      </c>
      <c r="AY4129" s="42">
        <f t="shared" si="3104"/>
        <v>0.98503912388446224</v>
      </c>
      <c r="AZ4129" s="42">
        <f t="shared" si="3104"/>
        <v>0.97279180411101152</v>
      </c>
      <c r="BA4129" s="42">
        <f t="shared" si="3104"/>
        <v>0.96069675934654697</v>
      </c>
      <c r="BB4129" s="42">
        <f t="shared" si="3104"/>
        <v>0.94875209630527024</v>
      </c>
      <c r="BC4129" s="42">
        <f t="shared" si="3104"/>
        <v>0.93695594524115222</v>
      </c>
      <c r="BD4129" s="42">
        <f t="shared" si="3104"/>
        <v>0.92530645965553049</v>
      </c>
      <c r="BE4129" s="42">
        <f t="shared" si="3104"/>
        <v>0.91380181600698052</v>
      </c>
      <c r="BF4129" s="42">
        <f t="shared" si="3104"/>
        <v>0.90244021342800806</v>
      </c>
    </row>
    <row r="4130" spans="1:58" x14ac:dyDescent="0.2">
      <c r="A4130" s="9" t="str">
        <f t="shared" si="3074"/>
        <v>Germany</v>
      </c>
      <c r="D4130" s="42">
        <f t="shared" ref="D4130:AI4130" si="3105">D3434-C3434</f>
        <v>0.65184664039395557</v>
      </c>
      <c r="E4130" s="42">
        <f t="shared" si="3105"/>
        <v>0.64374201383168383</v>
      </c>
      <c r="F4130" s="42">
        <f t="shared" si="3105"/>
        <v>0.63573815479298901</v>
      </c>
      <c r="G4130" s="42">
        <f t="shared" si="3105"/>
        <v>0.62783381040173936</v>
      </c>
      <c r="H4130" s="42">
        <f t="shared" si="3105"/>
        <v>0.62002774335905997</v>
      </c>
      <c r="I4130" s="42">
        <f t="shared" si="3105"/>
        <v>0.61231873175006513</v>
      </c>
      <c r="J4130" s="42">
        <f t="shared" si="3105"/>
        <v>0.60470556885195492</v>
      </c>
      <c r="K4130" s="42">
        <f t="shared" si="3105"/>
        <v>0.59718706294586354</v>
      </c>
      <c r="L4130" s="42">
        <f t="shared" si="3105"/>
        <v>0.58976203712984443</v>
      </c>
      <c r="M4130" s="42">
        <f t="shared" si="3105"/>
        <v>0.58242932913492496</v>
      </c>
      <c r="N4130" s="42">
        <f t="shared" si="3105"/>
        <v>0.57518779114263907</v>
      </c>
      <c r="O4130" s="42">
        <f t="shared" si="3105"/>
        <v>0.56803628960608421</v>
      </c>
      <c r="P4130" s="42">
        <f t="shared" si="3105"/>
        <v>0.56097370507200139</v>
      </c>
      <c r="Q4130" s="42">
        <f t="shared" si="3105"/>
        <v>0.55399893200558381</v>
      </c>
      <c r="R4130" s="42">
        <f t="shared" si="3105"/>
        <v>0.54711087861767282</v>
      </c>
      <c r="S4130" s="42">
        <f t="shared" si="3105"/>
        <v>0.5403084666935456</v>
      </c>
      <c r="T4130" s="42">
        <f t="shared" si="3105"/>
        <v>0.53359063142431751</v>
      </c>
      <c r="U4130" s="42">
        <f t="shared" si="3105"/>
        <v>0.52695632124027725</v>
      </c>
      <c r="V4130" s="42">
        <f t="shared" si="3105"/>
        <v>0.5204044976461546</v>
      </c>
      <c r="W4130" s="42">
        <f t="shared" si="3105"/>
        <v>0.51393413505877561</v>
      </c>
      <c r="X4130" s="42">
        <f t="shared" si="3105"/>
        <v>0.50754422064619575</v>
      </c>
      <c r="Y4130" s="42">
        <f t="shared" si="3105"/>
        <v>0.50123375416956151</v>
      </c>
      <c r="Z4130" s="42">
        <f t="shared" si="3105"/>
        <v>0.49500174782599515</v>
      </c>
      <c r="AA4130" s="42">
        <f t="shared" si="3105"/>
        <v>0.48884722609477649</v>
      </c>
      <c r="AB4130" s="42">
        <f t="shared" si="3105"/>
        <v>0.48276922558363822</v>
      </c>
      <c r="AC4130" s="42">
        <f t="shared" si="3105"/>
        <v>0.47676679487881302</v>
      </c>
      <c r="AD4130" s="42">
        <f t="shared" si="3105"/>
        <v>0.4708389943958764</v>
      </c>
      <c r="AE4130" s="42">
        <f t="shared" si="3105"/>
        <v>0.4649848962321812</v>
      </c>
      <c r="AF4130" s="42">
        <f t="shared" si="3105"/>
        <v>0.45920358402236161</v>
      </c>
      <c r="AG4130" s="42">
        <f t="shared" si="3105"/>
        <v>0.45349415279440564</v>
      </c>
      <c r="AH4130" s="42">
        <f t="shared" si="3105"/>
        <v>0.4478557088280013</v>
      </c>
      <c r="AI4130" s="42">
        <f t="shared" si="3105"/>
        <v>0.44228736951481551</v>
      </c>
      <c r="AJ4130" s="42">
        <f t="shared" ref="AJ4130:BF4130" si="3106">AJ3434-AI3434</f>
        <v>0.43678826322059194</v>
      </c>
      <c r="AK4130" s="42">
        <f t="shared" si="3106"/>
        <v>0.43135752914781733</v>
      </c>
      <c r="AL4130" s="42">
        <f t="shared" si="3106"/>
        <v>0.42599431720213943</v>
      </c>
      <c r="AM4130" s="42">
        <f t="shared" si="3106"/>
        <v>0.42069778785821654</v>
      </c>
      <c r="AN4130" s="42">
        <f t="shared" si="3106"/>
        <v>0.41546711202920505</v>
      </c>
      <c r="AO4130" s="42">
        <f t="shared" si="3106"/>
        <v>0.4103014709363606</v>
      </c>
      <c r="AP4130" s="42">
        <f t="shared" si="3106"/>
        <v>0.40520005598102671</v>
      </c>
      <c r="AQ4130" s="42">
        <f t="shared" si="3106"/>
        <v>0.4001620686183287</v>
      </c>
      <c r="AR4130" s="42">
        <f t="shared" si="3106"/>
        <v>0.39518672023177714</v>
      </c>
      <c r="AS4130" s="42">
        <f t="shared" si="3106"/>
        <v>0.39027323201025865</v>
      </c>
      <c r="AT4130" s="42">
        <f t="shared" si="3106"/>
        <v>0.38542083482559519</v>
      </c>
      <c r="AU4130" s="42">
        <f t="shared" si="3106"/>
        <v>0.38062876911260446</v>
      </c>
      <c r="AV4130" s="42">
        <f t="shared" si="3106"/>
        <v>0.37589628474995607</v>
      </c>
      <c r="AW4130" s="42">
        <f t="shared" si="3106"/>
        <v>0.37122264094296042</v>
      </c>
      <c r="AX4130" s="42">
        <f t="shared" si="3106"/>
        <v>0.36660710610715341</v>
      </c>
      <c r="AY4130" s="42">
        <f t="shared" si="3106"/>
        <v>0.36204895775460955</v>
      </c>
      <c r="AZ4130" s="42">
        <f t="shared" si="3106"/>
        <v>0.35754748237980039</v>
      </c>
      <c r="BA4130" s="42">
        <f t="shared" si="3106"/>
        <v>0.35310197534886356</v>
      </c>
      <c r="BB4130" s="42">
        <f t="shared" si="3106"/>
        <v>0.34871174078875811</v>
      </c>
      <c r="BC4130" s="42">
        <f t="shared" si="3106"/>
        <v>0.34437609147823878</v>
      </c>
      <c r="BD4130" s="42">
        <f t="shared" si="3106"/>
        <v>0.34009434874087674</v>
      </c>
      <c r="BE4130" s="42">
        <f t="shared" si="3106"/>
        <v>0.33586584233819394</v>
      </c>
      <c r="BF4130" s="42">
        <f t="shared" si="3106"/>
        <v>0.33168991036518491</v>
      </c>
    </row>
    <row r="4131" spans="1:58" x14ac:dyDescent="0.2">
      <c r="A4131" s="9" t="str">
        <f t="shared" si="3074"/>
        <v>Ghana</v>
      </c>
      <c r="D4131" s="42">
        <f t="shared" ref="D4131:AI4131" si="3107">D3435-C3435</f>
        <v>3.7570436782181673</v>
      </c>
      <c r="E4131" s="42">
        <f t="shared" si="3107"/>
        <v>3.7103311018189515</v>
      </c>
      <c r="F4131" s="42">
        <f t="shared" si="3107"/>
        <v>3.6641993184530293</v>
      </c>
      <c r="G4131" s="42">
        <f t="shared" si="3107"/>
        <v>3.6186411069269298</v>
      </c>
      <c r="H4131" s="42">
        <f t="shared" si="3107"/>
        <v>3.5736493358307939</v>
      </c>
      <c r="I4131" s="42">
        <f t="shared" si="3107"/>
        <v>3.5292169624219696</v>
      </c>
      <c r="J4131" s="42">
        <f t="shared" si="3107"/>
        <v>3.4853370315225334</v>
      </c>
      <c r="K4131" s="42">
        <f t="shared" si="3107"/>
        <v>3.4420026744305687</v>
      </c>
      <c r="L4131" s="42">
        <f t="shared" si="3107"/>
        <v>3.3992071078451431</v>
      </c>
      <c r="M4131" s="42">
        <f t="shared" si="3107"/>
        <v>3.3569436328043025</v>
      </c>
      <c r="N4131" s="42">
        <f t="shared" si="3107"/>
        <v>3.315205633636424</v>
      </c>
      <c r="O4131" s="42">
        <f t="shared" si="3107"/>
        <v>3.2739865769248695</v>
      </c>
      <c r="P4131" s="42">
        <f t="shared" si="3107"/>
        <v>3.233280010485089</v>
      </c>
      <c r="Q4131" s="42">
        <f t="shared" si="3107"/>
        <v>3.1930795623547397</v>
      </c>
      <c r="R4131" s="42">
        <f t="shared" si="3107"/>
        <v>3.1533789397961414</v>
      </c>
      <c r="S4131" s="42">
        <f t="shared" si="3107"/>
        <v>3.1141719283113503</v>
      </c>
      <c r="T4131" s="42">
        <f t="shared" si="3107"/>
        <v>3.0754523906693407</v>
      </c>
      <c r="U4131" s="42">
        <f t="shared" si="3107"/>
        <v>3.0372142659453516</v>
      </c>
      <c r="V4131" s="42">
        <f t="shared" si="3107"/>
        <v>2.9994515685721126</v>
      </c>
      <c r="W4131" s="42">
        <f t="shared" si="3107"/>
        <v>2.9621583874028374</v>
      </c>
      <c r="X4131" s="42">
        <f t="shared" si="3107"/>
        <v>2.925328884786154</v>
      </c>
      <c r="Y4131" s="42">
        <f t="shared" si="3107"/>
        <v>2.8889572956519487</v>
      </c>
      <c r="Z4131" s="42">
        <f t="shared" si="3107"/>
        <v>2.8530379266093746</v>
      </c>
      <c r="AA4131" s="42">
        <f t="shared" si="3107"/>
        <v>2.8175651550552061</v>
      </c>
      <c r="AB4131" s="42">
        <f t="shared" si="3107"/>
        <v>2.7825334282940162</v>
      </c>
      <c r="AC4131" s="42">
        <f t="shared" si="3107"/>
        <v>2.7479372626688701</v>
      </c>
      <c r="AD4131" s="42">
        <f t="shared" si="3107"/>
        <v>2.7137712427030465</v>
      </c>
      <c r="AE4131" s="42">
        <f t="shared" si="3107"/>
        <v>2.6800300202521044</v>
      </c>
      <c r="AF4131" s="42">
        <f t="shared" si="3107"/>
        <v>2.6467083136669203</v>
      </c>
      <c r="AG4131" s="42">
        <f t="shared" si="3107"/>
        <v>2.6138009069670147</v>
      </c>
      <c r="AH4131" s="42">
        <f t="shared" si="3107"/>
        <v>2.5813026490237121</v>
      </c>
      <c r="AI4131" s="42">
        <f t="shared" si="3107"/>
        <v>2.5492084527542147</v>
      </c>
      <c r="AJ4131" s="42">
        <f t="shared" ref="AJ4131:BF4131" si="3108">AJ3435-AI3435</f>
        <v>2.5175132943249423</v>
      </c>
      <c r="AK4131" s="42">
        <f t="shared" si="3108"/>
        <v>2.4862122123655013</v>
      </c>
      <c r="AL4131" s="42">
        <f t="shared" si="3108"/>
        <v>2.4553003071917487</v>
      </c>
      <c r="AM4131" s="42">
        <f t="shared" si="3108"/>
        <v>2.4247727400390318</v>
      </c>
      <c r="AN4131" s="42">
        <f t="shared" si="3108"/>
        <v>2.3946247323045213</v>
      </c>
      <c r="AO4131" s="42">
        <f t="shared" si="3108"/>
        <v>2.3648515647995509</v>
      </c>
      <c r="AP4131" s="42">
        <f t="shared" si="3108"/>
        <v>2.3354485770105384</v>
      </c>
      <c r="AQ4131" s="42">
        <f t="shared" si="3108"/>
        <v>2.3064111663696849</v>
      </c>
      <c r="AR4131" s="42">
        <f t="shared" si="3108"/>
        <v>2.2777347875345413</v>
      </c>
      <c r="AS4131" s="42">
        <f t="shared" si="3108"/>
        <v>2.2494149516761581</v>
      </c>
      <c r="AT4131" s="42">
        <f t="shared" si="3108"/>
        <v>2.2214472257770126</v>
      </c>
      <c r="AU4131" s="42">
        <f t="shared" si="3108"/>
        <v>2.1938272319364955</v>
      </c>
      <c r="AV4131" s="42">
        <f t="shared" si="3108"/>
        <v>2.1665506466861189</v>
      </c>
      <c r="AW4131" s="42">
        <f t="shared" si="3108"/>
        <v>2.139613200312283</v>
      </c>
      <c r="AX4131" s="42">
        <f t="shared" si="3108"/>
        <v>2.1130106761884235</v>
      </c>
      <c r="AY4131" s="42">
        <f t="shared" si="3108"/>
        <v>2.0867389101144909</v>
      </c>
      <c r="AZ4131" s="42">
        <f t="shared" si="3108"/>
        <v>2.0607937896653539</v>
      </c>
      <c r="BA4131" s="42">
        <f t="shared" si="3108"/>
        <v>2.0351712535472188</v>
      </c>
      <c r="BB4131" s="42">
        <f t="shared" si="3108"/>
        <v>2.0098672909614379</v>
      </c>
      <c r="BC4131" s="42">
        <f t="shared" si="3108"/>
        <v>1.9848779409771282</v>
      </c>
      <c r="BD4131" s="42">
        <f t="shared" si="3108"/>
        <v>1.9601992919110103</v>
      </c>
      <c r="BE4131" s="42">
        <f t="shared" si="3108"/>
        <v>1.9358274807149201</v>
      </c>
      <c r="BF4131" s="42">
        <f t="shared" si="3108"/>
        <v>1.9117586923713361</v>
      </c>
    </row>
    <row r="4132" spans="1:58" x14ac:dyDescent="0.2">
      <c r="A4132" s="9" t="str">
        <f t="shared" si="3074"/>
        <v>Gibraltar</v>
      </c>
      <c r="D4132" s="42">
        <f t="shared" ref="D4132:AI4132" si="3109">D3436-C3436</f>
        <v>0.96069675934654697</v>
      </c>
      <c r="E4132" s="42">
        <f t="shared" si="3109"/>
        <v>0.94875209630527024</v>
      </c>
      <c r="F4132" s="42">
        <f t="shared" si="3109"/>
        <v>0.93695594524126591</v>
      </c>
      <c r="G4132" s="42">
        <f t="shared" si="3109"/>
        <v>0.9253064596554168</v>
      </c>
      <c r="H4132" s="42">
        <f t="shared" si="3109"/>
        <v>0.91380181600698052</v>
      </c>
      <c r="I4132" s="42">
        <f t="shared" si="3109"/>
        <v>0.90244021342800806</v>
      </c>
      <c r="J4132" s="42">
        <f t="shared" si="3109"/>
        <v>0.89121987344105946</v>
      </c>
      <c r="K4132" s="42">
        <f t="shared" si="3109"/>
        <v>0.88013903968123941</v>
      </c>
      <c r="L4132" s="42">
        <f t="shared" si="3109"/>
        <v>0.86919597762118883</v>
      </c>
      <c r="M4132" s="42">
        <f t="shared" si="3109"/>
        <v>0.85838897429948702</v>
      </c>
      <c r="N4132" s="42">
        <f t="shared" si="3109"/>
        <v>0.84771633805235069</v>
      </c>
      <c r="O4132" s="42">
        <f t="shared" si="3109"/>
        <v>0.83717639824919843</v>
      </c>
      <c r="P4132" s="42">
        <f t="shared" si="3109"/>
        <v>0.82676750503094354</v>
      </c>
      <c r="Q4132" s="42">
        <f t="shared" si="3109"/>
        <v>0.81648802905181128</v>
      </c>
      <c r="R4132" s="42">
        <f t="shared" si="3109"/>
        <v>0.80633636122388452</v>
      </c>
      <c r="S4132" s="42">
        <f t="shared" si="3109"/>
        <v>0.79631091246596952</v>
      </c>
      <c r="T4132" s="42">
        <f t="shared" si="3109"/>
        <v>0.78641011345439438</v>
      </c>
      <c r="U4132" s="42">
        <f t="shared" si="3109"/>
        <v>0.7766324143771044</v>
      </c>
      <c r="V4132" s="42">
        <f t="shared" si="3109"/>
        <v>0.76697628469162282</v>
      </c>
      <c r="W4132" s="42">
        <f t="shared" si="3109"/>
        <v>0.75744021288528529</v>
      </c>
      <c r="X4132" s="42">
        <f t="shared" si="3109"/>
        <v>0.74802270623843015</v>
      </c>
      <c r="Y4132" s="42">
        <f t="shared" si="3109"/>
        <v>0.73872229059088568</v>
      </c>
      <c r="Z4132" s="42">
        <f t="shared" si="3109"/>
        <v>0.72953751011118584</v>
      </c>
      <c r="AA4132" s="42">
        <f t="shared" si="3109"/>
        <v>0.72046692706885551</v>
      </c>
      <c r="AB4132" s="42">
        <f t="shared" si="3109"/>
        <v>0.71150912160896951</v>
      </c>
      <c r="AC4132" s="42">
        <f t="shared" si="3109"/>
        <v>0.70266269153023586</v>
      </c>
      <c r="AD4132" s="42">
        <f t="shared" si="3109"/>
        <v>0.69392625206558023</v>
      </c>
      <c r="AE4132" s="42">
        <f t="shared" si="3109"/>
        <v>0.68529843566489035</v>
      </c>
      <c r="AF4132" s="42">
        <f t="shared" si="3109"/>
        <v>0.67677789178139847</v>
      </c>
      <c r="AG4132" s="42">
        <f t="shared" si="3109"/>
        <v>0.66836328666033751</v>
      </c>
      <c r="AH4132" s="42">
        <f t="shared" si="3109"/>
        <v>0.66005330312952992</v>
      </c>
      <c r="AI4132" s="42">
        <f t="shared" si="3109"/>
        <v>0.65184664039395557</v>
      </c>
      <c r="AJ4132" s="42">
        <f t="shared" ref="AJ4132:BF4132" si="3110">AJ3436-AI3436</f>
        <v>0.64374201383168383</v>
      </c>
      <c r="AK4132" s="42">
        <f t="shared" si="3110"/>
        <v>0.63573815479298901</v>
      </c>
      <c r="AL4132" s="42">
        <f t="shared" si="3110"/>
        <v>0.62783381040173936</v>
      </c>
      <c r="AM4132" s="42">
        <f t="shared" si="3110"/>
        <v>0.62002774335905997</v>
      </c>
      <c r="AN4132" s="42">
        <f t="shared" si="3110"/>
        <v>0.61231873175006513</v>
      </c>
      <c r="AO4132" s="42">
        <f t="shared" si="3110"/>
        <v>0.60470556885195492</v>
      </c>
      <c r="AP4132" s="42">
        <f t="shared" si="3110"/>
        <v>0.59718706294586354</v>
      </c>
      <c r="AQ4132" s="42">
        <f t="shared" si="3110"/>
        <v>0.58976203712984443</v>
      </c>
      <c r="AR4132" s="42">
        <f t="shared" si="3110"/>
        <v>0.58242932913492496</v>
      </c>
      <c r="AS4132" s="42">
        <f t="shared" si="3110"/>
        <v>0.57518779114263907</v>
      </c>
      <c r="AT4132" s="42">
        <f t="shared" si="3110"/>
        <v>0.56803628960608421</v>
      </c>
      <c r="AU4132" s="42">
        <f t="shared" si="3110"/>
        <v>0.56097370507200139</v>
      </c>
      <c r="AV4132" s="42">
        <f t="shared" si="3110"/>
        <v>0.55399893200558381</v>
      </c>
      <c r="AW4132" s="42">
        <f t="shared" si="3110"/>
        <v>0.54711087861767282</v>
      </c>
      <c r="AX4132" s="42">
        <f t="shared" si="3110"/>
        <v>0.5403084666935456</v>
      </c>
      <c r="AY4132" s="42">
        <f t="shared" si="3110"/>
        <v>0.53359063142431751</v>
      </c>
      <c r="AZ4132" s="42">
        <f t="shared" si="3110"/>
        <v>0.52695632124027725</v>
      </c>
      <c r="BA4132" s="42">
        <f t="shared" si="3110"/>
        <v>0.5204044976461546</v>
      </c>
      <c r="BB4132" s="42">
        <f t="shared" si="3110"/>
        <v>0.51393413505877561</v>
      </c>
      <c r="BC4132" s="42">
        <f t="shared" si="3110"/>
        <v>0.50754422064619575</v>
      </c>
      <c r="BD4132" s="42">
        <f t="shared" si="3110"/>
        <v>0.50123375416956151</v>
      </c>
      <c r="BE4132" s="42">
        <f t="shared" si="3110"/>
        <v>0.49500174782599515</v>
      </c>
      <c r="BF4132" s="42">
        <f t="shared" si="3110"/>
        <v>0.48884722609477649</v>
      </c>
    </row>
    <row r="4133" spans="1:58" x14ac:dyDescent="0.2">
      <c r="A4133" s="9" t="str">
        <f t="shared" si="3074"/>
        <v>Greece</v>
      </c>
      <c r="D4133" s="42">
        <f t="shared" ref="D4133:AI4133" si="3111">D3437-C3437</f>
        <v>1.0751981806057529</v>
      </c>
      <c r="E4133" s="42">
        <f t="shared" si="3111"/>
        <v>1.061829883226892</v>
      </c>
      <c r="F4133" s="42">
        <f t="shared" si="3111"/>
        <v>1.0486277983454784</v>
      </c>
      <c r="G4133" s="42">
        <f t="shared" si="3111"/>
        <v>1.0355898593860502</v>
      </c>
      <c r="H4133" s="42">
        <f t="shared" si="3111"/>
        <v>1.0227140254677352</v>
      </c>
      <c r="I4133" s="42">
        <f t="shared" si="3111"/>
        <v>1.0099982810843358</v>
      </c>
      <c r="J4133" s="42">
        <f t="shared" si="3111"/>
        <v>0.99744063578953046</v>
      </c>
      <c r="K4133" s="42">
        <f t="shared" si="3111"/>
        <v>0.98503912388457593</v>
      </c>
      <c r="L4133" s="42">
        <f t="shared" si="3111"/>
        <v>0.97279180411089783</v>
      </c>
      <c r="M4133" s="42">
        <f t="shared" si="3111"/>
        <v>0.96069675934654697</v>
      </c>
      <c r="N4133" s="42">
        <f t="shared" si="3111"/>
        <v>0.94875209630527024</v>
      </c>
      <c r="O4133" s="42">
        <f t="shared" si="3111"/>
        <v>0.93695594524126591</v>
      </c>
      <c r="P4133" s="42">
        <f t="shared" si="3111"/>
        <v>0.9253064596554168</v>
      </c>
      <c r="Q4133" s="42">
        <f t="shared" si="3111"/>
        <v>0.91380181600698052</v>
      </c>
      <c r="R4133" s="42">
        <f t="shared" si="3111"/>
        <v>0.90244021342800806</v>
      </c>
      <c r="S4133" s="42">
        <f t="shared" si="3111"/>
        <v>0.89121987344105946</v>
      </c>
      <c r="T4133" s="42">
        <f t="shared" si="3111"/>
        <v>0.88013903968123941</v>
      </c>
      <c r="U4133" s="42">
        <f t="shared" si="3111"/>
        <v>0.86919597762118883</v>
      </c>
      <c r="V4133" s="42">
        <f t="shared" si="3111"/>
        <v>0.85838897429948702</v>
      </c>
      <c r="W4133" s="42">
        <f t="shared" si="3111"/>
        <v>0.84771633805235069</v>
      </c>
      <c r="X4133" s="42">
        <f t="shared" si="3111"/>
        <v>0.83717639824919843</v>
      </c>
      <c r="Y4133" s="42">
        <f t="shared" si="3111"/>
        <v>0.82676750503094354</v>
      </c>
      <c r="Z4133" s="42">
        <f t="shared" si="3111"/>
        <v>0.81648802905181128</v>
      </c>
      <c r="AA4133" s="42">
        <f t="shared" si="3111"/>
        <v>0.80633636122388452</v>
      </c>
      <c r="AB4133" s="42">
        <f t="shared" si="3111"/>
        <v>0.79631091246596952</v>
      </c>
      <c r="AC4133" s="42">
        <f t="shared" si="3111"/>
        <v>0.78641011345439438</v>
      </c>
      <c r="AD4133" s="42">
        <f t="shared" si="3111"/>
        <v>0.7766324143771044</v>
      </c>
      <c r="AE4133" s="42">
        <f t="shared" si="3111"/>
        <v>0.76697628469162282</v>
      </c>
      <c r="AF4133" s="42">
        <f t="shared" si="3111"/>
        <v>0.75744021288528529</v>
      </c>
      <c r="AG4133" s="42">
        <f t="shared" si="3111"/>
        <v>0.74802270623843015</v>
      </c>
      <c r="AH4133" s="42">
        <f t="shared" si="3111"/>
        <v>0.73872229059088568</v>
      </c>
      <c r="AI4133" s="42">
        <f t="shared" si="3111"/>
        <v>0.72953751011118584</v>
      </c>
      <c r="AJ4133" s="42">
        <f t="shared" ref="AJ4133:BF4133" si="3112">AJ3437-AI3437</f>
        <v>0.72046692706885551</v>
      </c>
      <c r="AK4133" s="42">
        <f t="shared" si="3112"/>
        <v>0.71150912160896951</v>
      </c>
      <c r="AL4133" s="42">
        <f t="shared" si="3112"/>
        <v>0.70266269153023586</v>
      </c>
      <c r="AM4133" s="42">
        <f t="shared" si="3112"/>
        <v>0.69392625206558023</v>
      </c>
      <c r="AN4133" s="42">
        <f t="shared" si="3112"/>
        <v>0.68529843566489035</v>
      </c>
      <c r="AO4133" s="42">
        <f t="shared" si="3112"/>
        <v>0.67677789178139847</v>
      </c>
      <c r="AP4133" s="42">
        <f t="shared" si="3112"/>
        <v>0.66836328666033751</v>
      </c>
      <c r="AQ4133" s="42">
        <f t="shared" si="3112"/>
        <v>0.66005330312952992</v>
      </c>
      <c r="AR4133" s="42">
        <f t="shared" si="3112"/>
        <v>0.65184664039395557</v>
      </c>
      <c r="AS4133" s="42">
        <f t="shared" si="3112"/>
        <v>0.64374201383168383</v>
      </c>
      <c r="AT4133" s="42">
        <f t="shared" si="3112"/>
        <v>0.63573815479298901</v>
      </c>
      <c r="AU4133" s="42">
        <f t="shared" si="3112"/>
        <v>0.62783381040173936</v>
      </c>
      <c r="AV4133" s="42">
        <f t="shared" si="3112"/>
        <v>0.62002774335905997</v>
      </c>
      <c r="AW4133" s="42">
        <f t="shared" si="3112"/>
        <v>0.61231873175006513</v>
      </c>
      <c r="AX4133" s="42">
        <f t="shared" si="3112"/>
        <v>0.60470556885195492</v>
      </c>
      <c r="AY4133" s="42">
        <f t="shared" si="3112"/>
        <v>0.59718706294586354</v>
      </c>
      <c r="AZ4133" s="42">
        <f t="shared" si="3112"/>
        <v>0.58976203712984443</v>
      </c>
      <c r="BA4133" s="42">
        <f t="shared" si="3112"/>
        <v>0.58242932913492496</v>
      </c>
      <c r="BB4133" s="42">
        <f t="shared" si="3112"/>
        <v>0.57518779114263907</v>
      </c>
      <c r="BC4133" s="42">
        <f t="shared" si="3112"/>
        <v>0.56803628960608421</v>
      </c>
      <c r="BD4133" s="42">
        <f t="shared" si="3112"/>
        <v>0.56097370507200139</v>
      </c>
      <c r="BE4133" s="42">
        <f t="shared" si="3112"/>
        <v>0.55399893200558381</v>
      </c>
      <c r="BF4133" s="42">
        <f t="shared" si="3112"/>
        <v>0.54711087861767282</v>
      </c>
    </row>
    <row r="4134" spans="1:58" x14ac:dyDescent="0.2">
      <c r="A4134" s="9" t="str">
        <f t="shared" si="3074"/>
        <v>Greenland</v>
      </c>
      <c r="D4134" s="42">
        <f t="shared" ref="D4134:AI4134" si="3113">D3438-C3438</f>
        <v>1.1736093516966548</v>
      </c>
      <c r="E4134" s="42">
        <f t="shared" si="3113"/>
        <v>1.159017475423866</v>
      </c>
      <c r="F4134" s="42">
        <f t="shared" si="3113"/>
        <v>1.1446070248127853</v>
      </c>
      <c r="G4134" s="42">
        <f t="shared" si="3113"/>
        <v>1.1303757441376092</v>
      </c>
      <c r="H4134" s="42">
        <f t="shared" si="3113"/>
        <v>1.1163214057188497</v>
      </c>
      <c r="I4134" s="42">
        <f t="shared" si="3113"/>
        <v>1.1024418095744295</v>
      </c>
      <c r="J4134" s="42">
        <f t="shared" si="3113"/>
        <v>1.0887347830753242</v>
      </c>
      <c r="K4134" s="42">
        <f t="shared" si="3113"/>
        <v>1.0751981806057529</v>
      </c>
      <c r="L4134" s="42">
        <f t="shared" si="3113"/>
        <v>1.061829883226892</v>
      </c>
      <c r="M4134" s="42">
        <f t="shared" si="3113"/>
        <v>1.0486277983454784</v>
      </c>
      <c r="N4134" s="42">
        <f t="shared" si="3113"/>
        <v>1.0355898593860502</v>
      </c>
      <c r="O4134" s="42">
        <f t="shared" si="3113"/>
        <v>1.0227140254677352</v>
      </c>
      <c r="P4134" s="42">
        <f t="shared" si="3113"/>
        <v>1.0099982810843358</v>
      </c>
      <c r="Q4134" s="42">
        <f t="shared" si="3113"/>
        <v>0.99744063578953046</v>
      </c>
      <c r="R4134" s="42">
        <f t="shared" si="3113"/>
        <v>0.98503912388457593</v>
      </c>
      <c r="S4134" s="42">
        <f t="shared" si="3113"/>
        <v>0.97279180411089783</v>
      </c>
      <c r="T4134" s="42">
        <f t="shared" si="3113"/>
        <v>0.96069675934654697</v>
      </c>
      <c r="U4134" s="42">
        <f t="shared" si="3113"/>
        <v>0.94875209630527024</v>
      </c>
      <c r="V4134" s="42">
        <f t="shared" si="3113"/>
        <v>0.93695594524126591</v>
      </c>
      <c r="W4134" s="42">
        <f t="shared" si="3113"/>
        <v>0.9253064596554168</v>
      </c>
      <c r="X4134" s="42">
        <f t="shared" si="3113"/>
        <v>0.91380181600698052</v>
      </c>
      <c r="Y4134" s="42">
        <f t="shared" si="3113"/>
        <v>0.90244021342800806</v>
      </c>
      <c r="Z4134" s="42">
        <f t="shared" si="3113"/>
        <v>0.89121987344105946</v>
      </c>
      <c r="AA4134" s="42">
        <f t="shared" si="3113"/>
        <v>0.88013903968123941</v>
      </c>
      <c r="AB4134" s="42">
        <f t="shared" si="3113"/>
        <v>0.86919597762118883</v>
      </c>
      <c r="AC4134" s="42">
        <f t="shared" si="3113"/>
        <v>0.85838897429948702</v>
      </c>
      <c r="AD4134" s="42">
        <f t="shared" si="3113"/>
        <v>0.84771633805235069</v>
      </c>
      <c r="AE4134" s="42">
        <f t="shared" si="3113"/>
        <v>0.83717639824919843</v>
      </c>
      <c r="AF4134" s="42">
        <f t="shared" si="3113"/>
        <v>0.82676750503094354</v>
      </c>
      <c r="AG4134" s="42">
        <f t="shared" si="3113"/>
        <v>0.81648802905181128</v>
      </c>
      <c r="AH4134" s="42">
        <f t="shared" si="3113"/>
        <v>0.80633636122388452</v>
      </c>
      <c r="AI4134" s="42">
        <f t="shared" si="3113"/>
        <v>0.79631091246596952</v>
      </c>
      <c r="AJ4134" s="42">
        <f t="shared" ref="AJ4134:BF4134" si="3114">AJ3438-AI3438</f>
        <v>0.78641011345439438</v>
      </c>
      <c r="AK4134" s="42">
        <f t="shared" si="3114"/>
        <v>0.7766324143771044</v>
      </c>
      <c r="AL4134" s="42">
        <f t="shared" si="3114"/>
        <v>0.76697628469162282</v>
      </c>
      <c r="AM4134" s="42">
        <f t="shared" si="3114"/>
        <v>0.75744021288528529</v>
      </c>
      <c r="AN4134" s="42">
        <f t="shared" si="3114"/>
        <v>0.74802270623843015</v>
      </c>
      <c r="AO4134" s="42">
        <f t="shared" si="3114"/>
        <v>0.73872229059088568</v>
      </c>
      <c r="AP4134" s="42">
        <f t="shared" si="3114"/>
        <v>0.72953751011118584</v>
      </c>
      <c r="AQ4134" s="42">
        <f t="shared" si="3114"/>
        <v>0.72046692706885551</v>
      </c>
      <c r="AR4134" s="42">
        <f t="shared" si="3114"/>
        <v>0.71150912160896951</v>
      </c>
      <c r="AS4134" s="42">
        <f t="shared" si="3114"/>
        <v>0.70266269153023586</v>
      </c>
      <c r="AT4134" s="42">
        <f t="shared" si="3114"/>
        <v>0.69392625206558023</v>
      </c>
      <c r="AU4134" s="42">
        <f t="shared" si="3114"/>
        <v>0.68529843566489035</v>
      </c>
      <c r="AV4134" s="42">
        <f t="shared" si="3114"/>
        <v>0.67677789178139847</v>
      </c>
      <c r="AW4134" s="42">
        <f t="shared" si="3114"/>
        <v>0.66836328666033751</v>
      </c>
      <c r="AX4134" s="42">
        <f t="shared" si="3114"/>
        <v>0.66005330312952992</v>
      </c>
      <c r="AY4134" s="42">
        <f t="shared" si="3114"/>
        <v>0.65184664039395557</v>
      </c>
      <c r="AZ4134" s="42">
        <f t="shared" si="3114"/>
        <v>0.64374201383168383</v>
      </c>
      <c r="BA4134" s="42">
        <f t="shared" si="3114"/>
        <v>0.63573815479298901</v>
      </c>
      <c r="BB4134" s="42">
        <f t="shared" si="3114"/>
        <v>0.62783381040173936</v>
      </c>
      <c r="BC4134" s="42">
        <f t="shared" si="3114"/>
        <v>0.62002774335905997</v>
      </c>
      <c r="BD4134" s="42">
        <f t="shared" si="3114"/>
        <v>0.61231873175006513</v>
      </c>
      <c r="BE4134" s="42">
        <f t="shared" si="3114"/>
        <v>0.60470556885195492</v>
      </c>
      <c r="BF4134" s="42">
        <f t="shared" si="3114"/>
        <v>0.59718706294586354</v>
      </c>
    </row>
    <row r="4135" spans="1:58" x14ac:dyDescent="0.2">
      <c r="A4135" s="9" t="str">
        <f t="shared" si="3074"/>
        <v>Grenada</v>
      </c>
      <c r="D4135" s="42">
        <f t="shared" ref="D4135:AI4135" si="3115">D3439-C3439</f>
        <v>2.7137712427030465</v>
      </c>
      <c r="E4135" s="42">
        <f t="shared" si="3115"/>
        <v>2.6800300202521044</v>
      </c>
      <c r="F4135" s="42">
        <f t="shared" si="3115"/>
        <v>2.6467083136669203</v>
      </c>
      <c r="G4135" s="42">
        <f t="shared" si="3115"/>
        <v>2.6138009069670147</v>
      </c>
      <c r="H4135" s="42">
        <f t="shared" si="3115"/>
        <v>2.5813026490237121</v>
      </c>
      <c r="I4135" s="42">
        <f t="shared" si="3115"/>
        <v>2.5492084527542147</v>
      </c>
      <c r="J4135" s="42">
        <f t="shared" si="3115"/>
        <v>2.5175132943249423</v>
      </c>
      <c r="K4135" s="42">
        <f t="shared" si="3115"/>
        <v>2.4862122123655013</v>
      </c>
      <c r="L4135" s="42">
        <f t="shared" si="3115"/>
        <v>2.4553003071917487</v>
      </c>
      <c r="M4135" s="42">
        <f t="shared" si="3115"/>
        <v>2.4247727400390318</v>
      </c>
      <c r="N4135" s="42">
        <f t="shared" si="3115"/>
        <v>2.3946247323045213</v>
      </c>
      <c r="O4135" s="42">
        <f t="shared" si="3115"/>
        <v>2.3648515647995509</v>
      </c>
      <c r="P4135" s="42">
        <f t="shared" si="3115"/>
        <v>2.3354485770105384</v>
      </c>
      <c r="Q4135" s="42">
        <f t="shared" si="3115"/>
        <v>2.3064111663696849</v>
      </c>
      <c r="R4135" s="42">
        <f t="shared" si="3115"/>
        <v>2.2777347875345413</v>
      </c>
      <c r="S4135" s="42">
        <f t="shared" si="3115"/>
        <v>2.2494149516761581</v>
      </c>
      <c r="T4135" s="42">
        <f t="shared" si="3115"/>
        <v>2.2214472257770126</v>
      </c>
      <c r="U4135" s="42">
        <f t="shared" si="3115"/>
        <v>2.1938272319364955</v>
      </c>
      <c r="V4135" s="42">
        <f t="shared" si="3115"/>
        <v>2.1665506466861189</v>
      </c>
      <c r="W4135" s="42">
        <f t="shared" si="3115"/>
        <v>2.139613200312283</v>
      </c>
      <c r="X4135" s="42">
        <f t="shared" si="3115"/>
        <v>2.1130106761884235</v>
      </c>
      <c r="Y4135" s="42">
        <f t="shared" si="3115"/>
        <v>2.0867389101144909</v>
      </c>
      <c r="Z4135" s="42">
        <f t="shared" si="3115"/>
        <v>2.0607937896653539</v>
      </c>
      <c r="AA4135" s="42">
        <f t="shared" si="3115"/>
        <v>2.0351712535472188</v>
      </c>
      <c r="AB4135" s="42">
        <f t="shared" si="3115"/>
        <v>2.0098672909614379</v>
      </c>
      <c r="AC4135" s="42">
        <f t="shared" si="3115"/>
        <v>1.9848779409771282</v>
      </c>
      <c r="AD4135" s="42">
        <f t="shared" si="3115"/>
        <v>1.9601992919110103</v>
      </c>
      <c r="AE4135" s="42">
        <f t="shared" si="3115"/>
        <v>1.9358274807149201</v>
      </c>
      <c r="AF4135" s="42">
        <f t="shared" si="3115"/>
        <v>1.9117586923713361</v>
      </c>
      <c r="AG4135" s="42">
        <f t="shared" si="3115"/>
        <v>1.8879891592961826</v>
      </c>
      <c r="AH4135" s="42">
        <f t="shared" si="3115"/>
        <v>1.8645151607489652</v>
      </c>
      <c r="AI4135" s="42">
        <f t="shared" si="3115"/>
        <v>1.8413330222502964</v>
      </c>
      <c r="AJ4135" s="42">
        <f t="shared" ref="AJ4135:BF4135" si="3116">AJ3439-AI3439</f>
        <v>1.8184391150069814</v>
      </c>
      <c r="AK4135" s="42">
        <f t="shared" si="3116"/>
        <v>1.7958298553437544</v>
      </c>
      <c r="AL4135" s="42">
        <f t="shared" si="3116"/>
        <v>1.7735017041422907</v>
      </c>
      <c r="AM4135" s="42">
        <f t="shared" si="3116"/>
        <v>1.7514511662874384</v>
      </c>
      <c r="AN4135" s="42">
        <f t="shared" si="3116"/>
        <v>1.7296747901199296</v>
      </c>
      <c r="AO4135" s="42">
        <f t="shared" si="3116"/>
        <v>1.7081691668961412</v>
      </c>
      <c r="AP4135" s="42">
        <f t="shared" si="3116"/>
        <v>1.686930930254448</v>
      </c>
      <c r="AQ4135" s="42">
        <f t="shared" si="3116"/>
        <v>1.6659567556881711</v>
      </c>
      <c r="AR4135" s="42">
        <f t="shared" si="3116"/>
        <v>1.6452433600258018</v>
      </c>
      <c r="AS4135" s="42">
        <f t="shared" si="3116"/>
        <v>1.6247875009162271</v>
      </c>
      <c r="AT4135" s="42">
        <f t="shared" si="3116"/>
        <v>1.6045859763214594</v>
      </c>
      <c r="AU4135" s="42">
        <f t="shared" si="3116"/>
        <v>1.5846356240158457</v>
      </c>
      <c r="AV4135" s="42">
        <f t="shared" si="3116"/>
        <v>1.5649333210906207</v>
      </c>
      <c r="AW4135" s="42">
        <f t="shared" si="3116"/>
        <v>1.5454759834650531</v>
      </c>
      <c r="AX4135" s="42">
        <f t="shared" si="3116"/>
        <v>1.5262605654039589</v>
      </c>
      <c r="AY4135" s="42">
        <f t="shared" si="3116"/>
        <v>1.507284059040785</v>
      </c>
      <c r="AZ4135" s="42">
        <f t="shared" si="3116"/>
        <v>1.4885434939067181</v>
      </c>
      <c r="BA4135" s="42">
        <f t="shared" si="3116"/>
        <v>1.4700359364658198</v>
      </c>
      <c r="BB4135" s="42">
        <f t="shared" si="3116"/>
        <v>1.451758489655731</v>
      </c>
      <c r="BC4135" s="42">
        <f t="shared" si="3116"/>
        <v>1.4337082924342894</v>
      </c>
      <c r="BD4135" s="42">
        <f t="shared" si="3116"/>
        <v>1.415882519331717</v>
      </c>
      <c r="BE4135" s="42">
        <f t="shared" si="3116"/>
        <v>1.3982783800080369</v>
      </c>
      <c r="BF4135" s="42">
        <f t="shared" si="3116"/>
        <v>1.3808931188166298</v>
      </c>
    </row>
    <row r="4136" spans="1:58" x14ac:dyDescent="0.2">
      <c r="A4136" s="9" t="str">
        <f t="shared" si="3074"/>
        <v>Guadeloupe</v>
      </c>
      <c r="D4136" s="42">
        <f t="shared" ref="D4136:AI4136" si="3117">D3440-C3440</f>
        <v>2.5175132943249423</v>
      </c>
      <c r="E4136" s="42">
        <f t="shared" si="3117"/>
        <v>2.4862122123655013</v>
      </c>
      <c r="F4136" s="42">
        <f t="shared" si="3117"/>
        <v>2.4553003071917487</v>
      </c>
      <c r="G4136" s="42">
        <f t="shared" si="3117"/>
        <v>2.4247727400390318</v>
      </c>
      <c r="H4136" s="42">
        <f t="shared" si="3117"/>
        <v>2.3946247323045213</v>
      </c>
      <c r="I4136" s="42">
        <f t="shared" si="3117"/>
        <v>2.3648515647995509</v>
      </c>
      <c r="J4136" s="42">
        <f t="shared" si="3117"/>
        <v>2.3354485770105384</v>
      </c>
      <c r="K4136" s="42">
        <f t="shared" si="3117"/>
        <v>2.3064111663696849</v>
      </c>
      <c r="L4136" s="42">
        <f t="shared" si="3117"/>
        <v>2.2777347875345413</v>
      </c>
      <c r="M4136" s="42">
        <f t="shared" si="3117"/>
        <v>2.2494149516761581</v>
      </c>
      <c r="N4136" s="42">
        <f t="shared" si="3117"/>
        <v>2.2214472257770126</v>
      </c>
      <c r="O4136" s="42">
        <f t="shared" si="3117"/>
        <v>2.1938272319364955</v>
      </c>
      <c r="P4136" s="42">
        <f t="shared" si="3117"/>
        <v>2.1665506466861189</v>
      </c>
      <c r="Q4136" s="42">
        <f t="shared" si="3117"/>
        <v>2.139613200312283</v>
      </c>
      <c r="R4136" s="42">
        <f t="shared" si="3117"/>
        <v>2.1130106761884235</v>
      </c>
      <c r="S4136" s="42">
        <f t="shared" si="3117"/>
        <v>2.0867389101144909</v>
      </c>
      <c r="T4136" s="42">
        <f t="shared" si="3117"/>
        <v>2.0607937896653539</v>
      </c>
      <c r="U4136" s="42">
        <f t="shared" si="3117"/>
        <v>2.0351712535472188</v>
      </c>
      <c r="V4136" s="42">
        <f t="shared" si="3117"/>
        <v>2.0098672909614379</v>
      </c>
      <c r="W4136" s="42">
        <f t="shared" si="3117"/>
        <v>1.9848779409771282</v>
      </c>
      <c r="X4136" s="42">
        <f t="shared" si="3117"/>
        <v>1.9601992919110103</v>
      </c>
      <c r="Y4136" s="42">
        <f t="shared" si="3117"/>
        <v>1.9358274807149201</v>
      </c>
      <c r="Z4136" s="42">
        <f t="shared" si="3117"/>
        <v>1.9117586923713361</v>
      </c>
      <c r="AA4136" s="42">
        <f t="shared" si="3117"/>
        <v>1.8879891592961826</v>
      </c>
      <c r="AB4136" s="42">
        <f t="shared" si="3117"/>
        <v>1.8645151607489652</v>
      </c>
      <c r="AC4136" s="42">
        <f t="shared" si="3117"/>
        <v>1.8413330222502964</v>
      </c>
      <c r="AD4136" s="42">
        <f t="shared" si="3117"/>
        <v>1.8184391150069814</v>
      </c>
      <c r="AE4136" s="42">
        <f t="shared" si="3117"/>
        <v>1.7958298553437544</v>
      </c>
      <c r="AF4136" s="42">
        <f t="shared" si="3117"/>
        <v>1.7735017041422907</v>
      </c>
      <c r="AG4136" s="42">
        <f t="shared" si="3117"/>
        <v>1.7514511662874384</v>
      </c>
      <c r="AH4136" s="42">
        <f t="shared" si="3117"/>
        <v>1.7296747901199296</v>
      </c>
      <c r="AI4136" s="42">
        <f t="shared" si="3117"/>
        <v>1.7081691668961412</v>
      </c>
      <c r="AJ4136" s="42">
        <f t="shared" ref="AJ4136:BF4136" si="3118">AJ3440-AI3440</f>
        <v>1.6869309302543911</v>
      </c>
      <c r="AK4136" s="42">
        <f t="shared" si="3118"/>
        <v>1.6659567556881711</v>
      </c>
      <c r="AL4136" s="42">
        <f t="shared" si="3118"/>
        <v>1.6452433600259155</v>
      </c>
      <c r="AM4136" s="42">
        <f t="shared" si="3118"/>
        <v>1.6247875009162271</v>
      </c>
      <c r="AN4136" s="42">
        <f t="shared" si="3118"/>
        <v>1.6045859763214594</v>
      </c>
      <c r="AO4136" s="42">
        <f t="shared" si="3118"/>
        <v>1.5846356240158457</v>
      </c>
      <c r="AP4136" s="42">
        <f t="shared" si="3118"/>
        <v>1.5649333210906207</v>
      </c>
      <c r="AQ4136" s="42">
        <f t="shared" si="3118"/>
        <v>1.5454759834649394</v>
      </c>
      <c r="AR4136" s="42">
        <f t="shared" si="3118"/>
        <v>1.5262605654040726</v>
      </c>
      <c r="AS4136" s="42">
        <f t="shared" si="3118"/>
        <v>1.507284059040785</v>
      </c>
      <c r="AT4136" s="42">
        <f t="shared" si="3118"/>
        <v>1.4885434939067181</v>
      </c>
      <c r="AU4136" s="42">
        <f t="shared" si="3118"/>
        <v>1.4700359364658198</v>
      </c>
      <c r="AV4136" s="42">
        <f t="shared" si="3118"/>
        <v>1.451758489655731</v>
      </c>
      <c r="AW4136" s="42">
        <f t="shared" si="3118"/>
        <v>1.4337082924341757</v>
      </c>
      <c r="AX4136" s="42">
        <f t="shared" si="3118"/>
        <v>1.415882519331717</v>
      </c>
      <c r="AY4136" s="42">
        <f t="shared" si="3118"/>
        <v>1.3982783800081506</v>
      </c>
      <c r="AZ4136" s="42">
        <f t="shared" si="3118"/>
        <v>1.3808931188166298</v>
      </c>
      <c r="BA4136" s="42">
        <f t="shared" si="3118"/>
        <v>1.3637240143725649</v>
      </c>
      <c r="BB4136" s="42">
        <f t="shared" si="3118"/>
        <v>1.3467683791272975</v>
      </c>
      <c r="BC4136" s="42">
        <f t="shared" si="3118"/>
        <v>1.3300235589467775</v>
      </c>
      <c r="BD4136" s="42">
        <f t="shared" si="3118"/>
        <v>1.3134869326972876</v>
      </c>
      <c r="BE4136" s="42">
        <f t="shared" si="3118"/>
        <v>1.2971559118341247</v>
      </c>
      <c r="BF4136" s="42">
        <f t="shared" si="3118"/>
        <v>1.2810279399968749</v>
      </c>
    </row>
    <row r="4137" spans="1:58" x14ac:dyDescent="0.2">
      <c r="A4137" s="9" t="str">
        <f t="shared" si="3074"/>
        <v>Guam</v>
      </c>
      <c r="D4137" s="42">
        <f t="shared" ref="D4137:AI4137" si="3119">D3441-C3441</f>
        <v>1.6045859763214594</v>
      </c>
      <c r="E4137" s="42">
        <f t="shared" si="3119"/>
        <v>1.5846356240158457</v>
      </c>
      <c r="F4137" s="42">
        <f t="shared" si="3119"/>
        <v>1.5649333210906207</v>
      </c>
      <c r="G4137" s="42">
        <f t="shared" si="3119"/>
        <v>1.5454759834650531</v>
      </c>
      <c r="H4137" s="42">
        <f t="shared" si="3119"/>
        <v>1.5262605654039589</v>
      </c>
      <c r="I4137" s="42">
        <f t="shared" si="3119"/>
        <v>1.507284059040785</v>
      </c>
      <c r="J4137" s="42">
        <f t="shared" si="3119"/>
        <v>1.4885434939067181</v>
      </c>
      <c r="K4137" s="42">
        <f t="shared" si="3119"/>
        <v>1.4700359364658198</v>
      </c>
      <c r="L4137" s="42">
        <f t="shared" si="3119"/>
        <v>1.451758489655731</v>
      </c>
      <c r="M4137" s="42">
        <f t="shared" si="3119"/>
        <v>1.4337082924342894</v>
      </c>
      <c r="N4137" s="42">
        <f t="shared" si="3119"/>
        <v>1.415882519331717</v>
      </c>
      <c r="O4137" s="42">
        <f t="shared" si="3119"/>
        <v>1.3982783800080369</v>
      </c>
      <c r="P4137" s="42">
        <f t="shared" si="3119"/>
        <v>1.3808931188166298</v>
      </c>
      <c r="Q4137" s="42">
        <f t="shared" si="3119"/>
        <v>1.3637240143726785</v>
      </c>
      <c r="R4137" s="42">
        <f t="shared" si="3119"/>
        <v>1.3467683791272975</v>
      </c>
      <c r="S4137" s="42">
        <f t="shared" si="3119"/>
        <v>1.3300235589467775</v>
      </c>
      <c r="T4137" s="42">
        <f t="shared" si="3119"/>
        <v>1.3134869326972876</v>
      </c>
      <c r="U4137" s="42">
        <f t="shared" si="3119"/>
        <v>1.297155911834011</v>
      </c>
      <c r="V4137" s="42">
        <f t="shared" si="3119"/>
        <v>1.2810279399968749</v>
      </c>
      <c r="W4137" s="42">
        <f t="shared" si="3119"/>
        <v>1.2651004926095766</v>
      </c>
      <c r="X4137" s="42">
        <f t="shared" si="3119"/>
        <v>1.2493710764848629</v>
      </c>
      <c r="Y4137" s="42">
        <f t="shared" si="3119"/>
        <v>1.2338372294339024</v>
      </c>
      <c r="Z4137" s="42">
        <f t="shared" si="3119"/>
        <v>1.2184965198812279</v>
      </c>
      <c r="AA4137" s="42">
        <f t="shared" si="3119"/>
        <v>1.2033465464839992</v>
      </c>
      <c r="AB4137" s="42">
        <f t="shared" si="3119"/>
        <v>1.1883849377560409</v>
      </c>
      <c r="AC4137" s="42">
        <f t="shared" si="3119"/>
        <v>1.1736093516966548</v>
      </c>
      <c r="AD4137" s="42">
        <f t="shared" si="3119"/>
        <v>1.159017475423866</v>
      </c>
      <c r="AE4137" s="42">
        <f t="shared" si="3119"/>
        <v>1.1446070248127853</v>
      </c>
      <c r="AF4137" s="42">
        <f t="shared" si="3119"/>
        <v>1.1303757441376092</v>
      </c>
      <c r="AG4137" s="42">
        <f t="shared" si="3119"/>
        <v>1.1163214057188497</v>
      </c>
      <c r="AH4137" s="42">
        <f t="shared" si="3119"/>
        <v>1.1024418095744295</v>
      </c>
      <c r="AI4137" s="42">
        <f t="shared" si="3119"/>
        <v>1.0887347830753242</v>
      </c>
      <c r="AJ4137" s="42">
        <f t="shared" ref="AJ4137:BF4137" si="3120">AJ3441-AI3441</f>
        <v>1.0751981806057529</v>
      </c>
      <c r="AK4137" s="42">
        <f t="shared" si="3120"/>
        <v>1.061829883226892</v>
      </c>
      <c r="AL4137" s="42">
        <f t="shared" si="3120"/>
        <v>1.0486277983454784</v>
      </c>
      <c r="AM4137" s="42">
        <f t="shared" si="3120"/>
        <v>1.0355898593860502</v>
      </c>
      <c r="AN4137" s="42">
        <f t="shared" si="3120"/>
        <v>1.0227140254677352</v>
      </c>
      <c r="AO4137" s="42">
        <f t="shared" si="3120"/>
        <v>1.0099982810843358</v>
      </c>
      <c r="AP4137" s="42">
        <f t="shared" si="3120"/>
        <v>0.99744063578953046</v>
      </c>
      <c r="AQ4137" s="42">
        <f t="shared" si="3120"/>
        <v>0.98503912388457593</v>
      </c>
      <c r="AR4137" s="42">
        <f t="shared" si="3120"/>
        <v>0.97279180411089783</v>
      </c>
      <c r="AS4137" s="42">
        <f t="shared" si="3120"/>
        <v>0.96069675934654697</v>
      </c>
      <c r="AT4137" s="42">
        <f t="shared" si="3120"/>
        <v>0.94875209630527024</v>
      </c>
      <c r="AU4137" s="42">
        <f t="shared" si="3120"/>
        <v>0.93695594524126591</v>
      </c>
      <c r="AV4137" s="42">
        <f t="shared" si="3120"/>
        <v>0.9253064596554168</v>
      </c>
      <c r="AW4137" s="42">
        <f t="shared" si="3120"/>
        <v>0.91380181600698052</v>
      </c>
      <c r="AX4137" s="42">
        <f t="shared" si="3120"/>
        <v>0.90244021342800806</v>
      </c>
      <c r="AY4137" s="42">
        <f t="shared" si="3120"/>
        <v>0.89121987344105946</v>
      </c>
      <c r="AZ4137" s="42">
        <f t="shared" si="3120"/>
        <v>0.88013903968123941</v>
      </c>
      <c r="BA4137" s="42">
        <f t="shared" si="3120"/>
        <v>0.86919597762118883</v>
      </c>
      <c r="BB4137" s="42">
        <f t="shared" si="3120"/>
        <v>0.85838897429948702</v>
      </c>
      <c r="BC4137" s="42">
        <f t="shared" si="3120"/>
        <v>0.84771633805235069</v>
      </c>
      <c r="BD4137" s="42">
        <f t="shared" si="3120"/>
        <v>0.83717639824919843</v>
      </c>
      <c r="BE4137" s="42">
        <f t="shared" si="3120"/>
        <v>0.82676750503094354</v>
      </c>
      <c r="BF4137" s="42">
        <f t="shared" si="3120"/>
        <v>0.81648802905181128</v>
      </c>
    </row>
    <row r="4138" spans="1:58" x14ac:dyDescent="0.2">
      <c r="A4138" s="9" t="str">
        <f t="shared" si="3074"/>
        <v>Guatemala</v>
      </c>
      <c r="D4138" s="42">
        <f t="shared" ref="D4138:AI4138" si="3121">D3442-C3442</f>
        <v>3.0372142659453516</v>
      </c>
      <c r="E4138" s="42">
        <f t="shared" si="3121"/>
        <v>2.9994515685721126</v>
      </c>
      <c r="F4138" s="42">
        <f t="shared" si="3121"/>
        <v>2.9621583874028374</v>
      </c>
      <c r="G4138" s="42">
        <f t="shared" si="3121"/>
        <v>2.925328884786154</v>
      </c>
      <c r="H4138" s="42">
        <f t="shared" si="3121"/>
        <v>2.8889572956519487</v>
      </c>
      <c r="I4138" s="42">
        <f t="shared" si="3121"/>
        <v>2.8530379266093746</v>
      </c>
      <c r="J4138" s="42">
        <f t="shared" si="3121"/>
        <v>2.8175651550552061</v>
      </c>
      <c r="K4138" s="42">
        <f t="shared" si="3121"/>
        <v>2.7825334282940162</v>
      </c>
      <c r="L4138" s="42">
        <f t="shared" si="3121"/>
        <v>2.7479372626688701</v>
      </c>
      <c r="M4138" s="42">
        <f t="shared" si="3121"/>
        <v>2.7137712427030465</v>
      </c>
      <c r="N4138" s="42">
        <f t="shared" si="3121"/>
        <v>2.6800300202521044</v>
      </c>
      <c r="O4138" s="42">
        <f t="shared" si="3121"/>
        <v>2.6467083136669203</v>
      </c>
      <c r="P4138" s="42">
        <f t="shared" si="3121"/>
        <v>2.6138009069670147</v>
      </c>
      <c r="Q4138" s="42">
        <f t="shared" si="3121"/>
        <v>2.5813026490237121</v>
      </c>
      <c r="R4138" s="42">
        <f t="shared" si="3121"/>
        <v>2.5492084527542147</v>
      </c>
      <c r="S4138" s="42">
        <f t="shared" si="3121"/>
        <v>2.5175132943249423</v>
      </c>
      <c r="T4138" s="42">
        <f t="shared" si="3121"/>
        <v>2.4862122123655013</v>
      </c>
      <c r="U4138" s="42">
        <f t="shared" si="3121"/>
        <v>2.4553003071917487</v>
      </c>
      <c r="V4138" s="42">
        <f t="shared" si="3121"/>
        <v>2.4247727400390318</v>
      </c>
      <c r="W4138" s="42">
        <f t="shared" si="3121"/>
        <v>2.3946247323045213</v>
      </c>
      <c r="X4138" s="42">
        <f t="shared" si="3121"/>
        <v>2.3648515647995509</v>
      </c>
      <c r="Y4138" s="42">
        <f t="shared" si="3121"/>
        <v>2.3354485770105384</v>
      </c>
      <c r="Z4138" s="42">
        <f t="shared" si="3121"/>
        <v>2.3064111663696849</v>
      </c>
      <c r="AA4138" s="42">
        <f t="shared" si="3121"/>
        <v>2.2777347875345413</v>
      </c>
      <c r="AB4138" s="42">
        <f t="shared" si="3121"/>
        <v>2.2494149516761581</v>
      </c>
      <c r="AC4138" s="42">
        <f t="shared" si="3121"/>
        <v>2.2214472257770126</v>
      </c>
      <c r="AD4138" s="42">
        <f t="shared" si="3121"/>
        <v>2.1938272319364955</v>
      </c>
      <c r="AE4138" s="42">
        <f t="shared" si="3121"/>
        <v>2.1665506466861189</v>
      </c>
      <c r="AF4138" s="42">
        <f t="shared" si="3121"/>
        <v>2.139613200312283</v>
      </c>
      <c r="AG4138" s="42">
        <f t="shared" si="3121"/>
        <v>2.1130106761884235</v>
      </c>
      <c r="AH4138" s="42">
        <f t="shared" si="3121"/>
        <v>2.0867389101144909</v>
      </c>
      <c r="AI4138" s="42">
        <f t="shared" si="3121"/>
        <v>2.0607937896653539</v>
      </c>
      <c r="AJ4138" s="42">
        <f t="shared" ref="AJ4138:BF4138" si="3122">AJ3442-AI3442</f>
        <v>2.0351712535472188</v>
      </c>
      <c r="AK4138" s="42">
        <f t="shared" si="3122"/>
        <v>2.0098672909614379</v>
      </c>
      <c r="AL4138" s="42">
        <f t="shared" si="3122"/>
        <v>1.9848779409771282</v>
      </c>
      <c r="AM4138" s="42">
        <f t="shared" si="3122"/>
        <v>1.9601992919110103</v>
      </c>
      <c r="AN4138" s="42">
        <f t="shared" si="3122"/>
        <v>1.9358274807149201</v>
      </c>
      <c r="AO4138" s="42">
        <f t="shared" si="3122"/>
        <v>1.9117586923713361</v>
      </c>
      <c r="AP4138" s="42">
        <f t="shared" si="3122"/>
        <v>1.8879891592961826</v>
      </c>
      <c r="AQ4138" s="42">
        <f t="shared" si="3122"/>
        <v>1.8645151607489652</v>
      </c>
      <c r="AR4138" s="42">
        <f t="shared" si="3122"/>
        <v>1.8413330222502964</v>
      </c>
      <c r="AS4138" s="42">
        <f t="shared" si="3122"/>
        <v>1.8184391150069814</v>
      </c>
      <c r="AT4138" s="42">
        <f t="shared" si="3122"/>
        <v>1.7958298553437544</v>
      </c>
      <c r="AU4138" s="42">
        <f t="shared" si="3122"/>
        <v>1.7735017041422907</v>
      </c>
      <c r="AV4138" s="42">
        <f t="shared" si="3122"/>
        <v>1.7514511662874384</v>
      </c>
      <c r="AW4138" s="42">
        <f t="shared" si="3122"/>
        <v>1.7296747901199296</v>
      </c>
      <c r="AX4138" s="42">
        <f t="shared" si="3122"/>
        <v>1.7081691668961412</v>
      </c>
      <c r="AY4138" s="42">
        <f t="shared" si="3122"/>
        <v>1.6869309302543911</v>
      </c>
      <c r="AZ4138" s="42">
        <f t="shared" si="3122"/>
        <v>1.6659567556881711</v>
      </c>
      <c r="BA4138" s="42">
        <f t="shared" si="3122"/>
        <v>1.6452433600259155</v>
      </c>
      <c r="BB4138" s="42">
        <f t="shared" si="3122"/>
        <v>1.6247875009162271</v>
      </c>
      <c r="BC4138" s="42">
        <f t="shared" si="3122"/>
        <v>1.6045859763214594</v>
      </c>
      <c r="BD4138" s="42">
        <f t="shared" si="3122"/>
        <v>1.5846356240158457</v>
      </c>
      <c r="BE4138" s="42">
        <f t="shared" si="3122"/>
        <v>1.5649333210906207</v>
      </c>
      <c r="BF4138" s="42">
        <f t="shared" si="3122"/>
        <v>1.5454759834649394</v>
      </c>
    </row>
    <row r="4139" spans="1:58" x14ac:dyDescent="0.2">
      <c r="A4139" s="9" t="str">
        <f t="shared" si="3074"/>
        <v>Guinea</v>
      </c>
      <c r="D4139" s="42">
        <f t="shared" ref="D4139:AI4139" si="3123">D3443-C3443</f>
        <v>4.6474749438348795</v>
      </c>
      <c r="E4139" s="42">
        <f t="shared" si="3123"/>
        <v>4.589691338699879</v>
      </c>
      <c r="F4139" s="42">
        <f t="shared" si="3123"/>
        <v>4.5326261763887032</v>
      </c>
      <c r="G4139" s="42">
        <f t="shared" si="3123"/>
        <v>4.4762705242623042</v>
      </c>
      <c r="H4139" s="42">
        <f t="shared" si="3123"/>
        <v>4.4206155607439541</v>
      </c>
      <c r="I4139" s="42">
        <f t="shared" si="3123"/>
        <v>4.3656525739386893</v>
      </c>
      <c r="J4139" s="42">
        <f t="shared" si="3123"/>
        <v>4.3113729602694093</v>
      </c>
      <c r="K4139" s="42">
        <f t="shared" si="3123"/>
        <v>4.2577682231300855</v>
      </c>
      <c r="L4139" s="42">
        <f t="shared" si="3123"/>
        <v>4.204829971555796</v>
      </c>
      <c r="M4139" s="42">
        <f t="shared" si="3123"/>
        <v>4.1525499189094717</v>
      </c>
      <c r="N4139" s="42">
        <f t="shared" si="3123"/>
        <v>4.100919881584332</v>
      </c>
      <c r="O4139" s="42">
        <f t="shared" si="3123"/>
        <v>4.0499317777233159</v>
      </c>
      <c r="P4139" s="42">
        <f t="shared" si="3123"/>
        <v>3.9995776259536342</v>
      </c>
      <c r="Q4139" s="42">
        <f t="shared" si="3123"/>
        <v>3.9498495441376349</v>
      </c>
      <c r="R4139" s="42">
        <f t="shared" si="3123"/>
        <v>3.9007397481388466</v>
      </c>
      <c r="S4139" s="42">
        <f t="shared" si="3123"/>
        <v>3.8522405506036534</v>
      </c>
      <c r="T4139" s="42">
        <f t="shared" si="3123"/>
        <v>3.8043443597578062</v>
      </c>
      <c r="U4139" s="42">
        <f t="shared" si="3123"/>
        <v>3.7570436782181673</v>
      </c>
      <c r="V4139" s="42">
        <f t="shared" si="3123"/>
        <v>3.7103311018189515</v>
      </c>
      <c r="W4139" s="42">
        <f t="shared" si="3123"/>
        <v>3.6641993184530293</v>
      </c>
      <c r="X4139" s="42">
        <f t="shared" si="3123"/>
        <v>3.6186411069269298</v>
      </c>
      <c r="Y4139" s="42">
        <f t="shared" si="3123"/>
        <v>3.5736493358307939</v>
      </c>
      <c r="Z4139" s="42">
        <f t="shared" si="3123"/>
        <v>3.5292169624219696</v>
      </c>
      <c r="AA4139" s="42">
        <f t="shared" si="3123"/>
        <v>3.4853370315225334</v>
      </c>
      <c r="AB4139" s="42">
        <f t="shared" si="3123"/>
        <v>3.4420026744305687</v>
      </c>
      <c r="AC4139" s="42">
        <f t="shared" si="3123"/>
        <v>3.3992071078451431</v>
      </c>
      <c r="AD4139" s="42">
        <f t="shared" si="3123"/>
        <v>3.3569436328043025</v>
      </c>
      <c r="AE4139" s="42">
        <f t="shared" si="3123"/>
        <v>3.315205633636424</v>
      </c>
      <c r="AF4139" s="42">
        <f t="shared" si="3123"/>
        <v>3.2739865769248695</v>
      </c>
      <c r="AG4139" s="42">
        <f t="shared" si="3123"/>
        <v>3.233280010485089</v>
      </c>
      <c r="AH4139" s="42">
        <f t="shared" si="3123"/>
        <v>3.1930795623547397</v>
      </c>
      <c r="AI4139" s="42">
        <f t="shared" si="3123"/>
        <v>3.1533789397961414</v>
      </c>
      <c r="AJ4139" s="42">
        <f t="shared" ref="AJ4139:BF4139" si="3124">AJ3443-AI3443</f>
        <v>3.1141719283113503</v>
      </c>
      <c r="AK4139" s="42">
        <f t="shared" si="3124"/>
        <v>3.0754523906693407</v>
      </c>
      <c r="AL4139" s="42">
        <f t="shared" si="3124"/>
        <v>3.0372142659453516</v>
      </c>
      <c r="AM4139" s="42">
        <f t="shared" si="3124"/>
        <v>2.9994515685721126</v>
      </c>
      <c r="AN4139" s="42">
        <f t="shared" si="3124"/>
        <v>2.9621583874028374</v>
      </c>
      <c r="AO4139" s="42">
        <f t="shared" si="3124"/>
        <v>2.925328884786154</v>
      </c>
      <c r="AP4139" s="42">
        <f t="shared" si="3124"/>
        <v>2.8889572956519487</v>
      </c>
      <c r="AQ4139" s="42">
        <f t="shared" si="3124"/>
        <v>2.8530379266093746</v>
      </c>
      <c r="AR4139" s="42">
        <f t="shared" si="3124"/>
        <v>2.8175651550552061</v>
      </c>
      <c r="AS4139" s="42">
        <f t="shared" si="3124"/>
        <v>2.7825334282940162</v>
      </c>
      <c r="AT4139" s="42">
        <f t="shared" si="3124"/>
        <v>2.7479372626688701</v>
      </c>
      <c r="AU4139" s="42">
        <f t="shared" si="3124"/>
        <v>2.7137712427030465</v>
      </c>
      <c r="AV4139" s="42">
        <f t="shared" si="3124"/>
        <v>2.6800300202521044</v>
      </c>
      <c r="AW4139" s="42">
        <f t="shared" si="3124"/>
        <v>2.6467083136669203</v>
      </c>
      <c r="AX4139" s="42">
        <f t="shared" si="3124"/>
        <v>2.6138009069670147</v>
      </c>
      <c r="AY4139" s="42">
        <f t="shared" si="3124"/>
        <v>2.5813026490237121</v>
      </c>
      <c r="AZ4139" s="42">
        <f t="shared" si="3124"/>
        <v>2.5492084527542147</v>
      </c>
      <c r="BA4139" s="42">
        <f t="shared" si="3124"/>
        <v>2.5175132943249423</v>
      </c>
      <c r="BB4139" s="42">
        <f t="shared" si="3124"/>
        <v>2.4862122123655013</v>
      </c>
      <c r="BC4139" s="42">
        <f t="shared" si="3124"/>
        <v>2.4553003071917487</v>
      </c>
      <c r="BD4139" s="42">
        <f t="shared" si="3124"/>
        <v>2.4247727400390318</v>
      </c>
      <c r="BE4139" s="42">
        <f t="shared" si="3124"/>
        <v>2.3946247323045213</v>
      </c>
      <c r="BF4139" s="42">
        <f t="shared" si="3124"/>
        <v>2.3648515647995509</v>
      </c>
    </row>
    <row r="4140" spans="1:58" x14ac:dyDescent="0.2">
      <c r="A4140" s="9" t="str">
        <f t="shared" si="3074"/>
        <v>Guinea-Bissau</v>
      </c>
      <c r="D4140" s="42">
        <f t="shared" ref="D4140:AI4140" si="3125">D3444-C3444</f>
        <v>4.8252274379982509</v>
      </c>
      <c r="E4140" s="42">
        <f t="shared" si="3125"/>
        <v>4.7652337768524831</v>
      </c>
      <c r="F4140" s="42">
        <f t="shared" si="3125"/>
        <v>4.7059860368935915</v>
      </c>
      <c r="G4140" s="42">
        <f t="shared" si="3125"/>
        <v>4.6474749438348795</v>
      </c>
      <c r="H4140" s="42">
        <f t="shared" si="3125"/>
        <v>4.589691338699879</v>
      </c>
      <c r="I4140" s="42">
        <f t="shared" si="3125"/>
        <v>4.5326261763887032</v>
      </c>
      <c r="J4140" s="42">
        <f t="shared" si="3125"/>
        <v>4.4762705242623042</v>
      </c>
      <c r="K4140" s="42">
        <f t="shared" si="3125"/>
        <v>4.4206155607439541</v>
      </c>
      <c r="L4140" s="42">
        <f t="shared" si="3125"/>
        <v>4.3656525739386893</v>
      </c>
      <c r="M4140" s="42">
        <f t="shared" si="3125"/>
        <v>4.3113729602694093</v>
      </c>
      <c r="N4140" s="42">
        <f t="shared" si="3125"/>
        <v>4.2577682231300855</v>
      </c>
      <c r="O4140" s="42">
        <f t="shared" si="3125"/>
        <v>4.204829971555796</v>
      </c>
      <c r="P4140" s="42">
        <f t="shared" si="3125"/>
        <v>4.1525499189094717</v>
      </c>
      <c r="Q4140" s="42">
        <f t="shared" si="3125"/>
        <v>4.100919881584332</v>
      </c>
      <c r="R4140" s="42">
        <f t="shared" si="3125"/>
        <v>4.0499317777233159</v>
      </c>
      <c r="S4140" s="42">
        <f t="shared" si="3125"/>
        <v>3.9995776259536342</v>
      </c>
      <c r="T4140" s="42">
        <f t="shared" si="3125"/>
        <v>3.9498495441376349</v>
      </c>
      <c r="U4140" s="42">
        <f t="shared" si="3125"/>
        <v>3.9007397481388466</v>
      </c>
      <c r="V4140" s="42">
        <f t="shared" si="3125"/>
        <v>3.8522405506036534</v>
      </c>
      <c r="W4140" s="42">
        <f t="shared" si="3125"/>
        <v>3.8043443597578062</v>
      </c>
      <c r="X4140" s="42">
        <f t="shared" si="3125"/>
        <v>3.7570436782181673</v>
      </c>
      <c r="Y4140" s="42">
        <f t="shared" si="3125"/>
        <v>3.7103311018189515</v>
      </c>
      <c r="Z4140" s="42">
        <f t="shared" si="3125"/>
        <v>3.6641993184530293</v>
      </c>
      <c r="AA4140" s="42">
        <f t="shared" si="3125"/>
        <v>3.6186411069269298</v>
      </c>
      <c r="AB4140" s="42">
        <f t="shared" si="3125"/>
        <v>3.5736493358307939</v>
      </c>
      <c r="AC4140" s="42">
        <f t="shared" si="3125"/>
        <v>3.5292169624219696</v>
      </c>
      <c r="AD4140" s="42">
        <f t="shared" si="3125"/>
        <v>3.4853370315225334</v>
      </c>
      <c r="AE4140" s="42">
        <f t="shared" si="3125"/>
        <v>3.4420026744305687</v>
      </c>
      <c r="AF4140" s="42">
        <f t="shared" si="3125"/>
        <v>3.3992071078451431</v>
      </c>
      <c r="AG4140" s="42">
        <f t="shared" si="3125"/>
        <v>3.3569436328043025</v>
      </c>
      <c r="AH4140" s="42">
        <f t="shared" si="3125"/>
        <v>3.315205633636424</v>
      </c>
      <c r="AI4140" s="42">
        <f t="shared" si="3125"/>
        <v>3.2739865769248695</v>
      </c>
      <c r="AJ4140" s="42">
        <f t="shared" ref="AJ4140:BF4140" si="3126">AJ3444-AI3444</f>
        <v>3.233280010485089</v>
      </c>
      <c r="AK4140" s="42">
        <f t="shared" si="3126"/>
        <v>3.1930795623547397</v>
      </c>
      <c r="AL4140" s="42">
        <f t="shared" si="3126"/>
        <v>3.1533789397961414</v>
      </c>
      <c r="AM4140" s="42">
        <f t="shared" si="3126"/>
        <v>3.1141719283113503</v>
      </c>
      <c r="AN4140" s="42">
        <f t="shared" si="3126"/>
        <v>3.0754523906693407</v>
      </c>
      <c r="AO4140" s="42">
        <f t="shared" si="3126"/>
        <v>3.0372142659453516</v>
      </c>
      <c r="AP4140" s="42">
        <f t="shared" si="3126"/>
        <v>2.9994515685721126</v>
      </c>
      <c r="AQ4140" s="42">
        <f t="shared" si="3126"/>
        <v>2.9621583874028374</v>
      </c>
      <c r="AR4140" s="42">
        <f t="shared" si="3126"/>
        <v>2.925328884786154</v>
      </c>
      <c r="AS4140" s="42">
        <f t="shared" si="3126"/>
        <v>2.8889572956519487</v>
      </c>
      <c r="AT4140" s="42">
        <f t="shared" si="3126"/>
        <v>2.8530379266093746</v>
      </c>
      <c r="AU4140" s="42">
        <f t="shared" si="3126"/>
        <v>2.8175651550552061</v>
      </c>
      <c r="AV4140" s="42">
        <f t="shared" si="3126"/>
        <v>2.7825334282940162</v>
      </c>
      <c r="AW4140" s="42">
        <f t="shared" si="3126"/>
        <v>2.7479372626688701</v>
      </c>
      <c r="AX4140" s="42">
        <f t="shared" si="3126"/>
        <v>2.7137712427030465</v>
      </c>
      <c r="AY4140" s="42">
        <f t="shared" si="3126"/>
        <v>2.6800300202521044</v>
      </c>
      <c r="AZ4140" s="42">
        <f t="shared" si="3126"/>
        <v>2.6467083136669203</v>
      </c>
      <c r="BA4140" s="42">
        <f t="shared" si="3126"/>
        <v>2.6138009069670147</v>
      </c>
      <c r="BB4140" s="42">
        <f t="shared" si="3126"/>
        <v>2.5813026490237121</v>
      </c>
      <c r="BC4140" s="42">
        <f t="shared" si="3126"/>
        <v>2.5492084527542147</v>
      </c>
      <c r="BD4140" s="42">
        <f t="shared" si="3126"/>
        <v>2.5175132943249423</v>
      </c>
      <c r="BE4140" s="42">
        <f t="shared" si="3126"/>
        <v>2.4862122123655013</v>
      </c>
      <c r="BF4140" s="42">
        <f t="shared" si="3126"/>
        <v>2.4553003071917487</v>
      </c>
    </row>
    <row r="4141" spans="1:58" x14ac:dyDescent="0.2">
      <c r="A4141" s="9" t="str">
        <f t="shared" si="3074"/>
        <v>Guyana</v>
      </c>
      <c r="D4141" s="42">
        <f t="shared" ref="D4141:AI4141" si="3127">D3445-C3445</f>
        <v>2.8889572956519487</v>
      </c>
      <c r="E4141" s="42">
        <f t="shared" si="3127"/>
        <v>2.8530379266093746</v>
      </c>
      <c r="F4141" s="42">
        <f t="shared" si="3127"/>
        <v>2.8175651550552061</v>
      </c>
      <c r="G4141" s="42">
        <f t="shared" si="3127"/>
        <v>2.7825334282940162</v>
      </c>
      <c r="H4141" s="42">
        <f t="shared" si="3127"/>
        <v>2.7479372626688701</v>
      </c>
      <c r="I4141" s="42">
        <f t="shared" si="3127"/>
        <v>2.7137712427030465</v>
      </c>
      <c r="J4141" s="42">
        <f t="shared" si="3127"/>
        <v>2.6800300202521044</v>
      </c>
      <c r="K4141" s="42">
        <f t="shared" si="3127"/>
        <v>2.6467083136669203</v>
      </c>
      <c r="L4141" s="42">
        <f t="shared" si="3127"/>
        <v>2.6138009069670147</v>
      </c>
      <c r="M4141" s="42">
        <f t="shared" si="3127"/>
        <v>2.5813026490237121</v>
      </c>
      <c r="N4141" s="42">
        <f t="shared" si="3127"/>
        <v>2.5492084527542147</v>
      </c>
      <c r="O4141" s="42">
        <f t="shared" si="3127"/>
        <v>2.5175132943249423</v>
      </c>
      <c r="P4141" s="42">
        <f t="shared" si="3127"/>
        <v>2.4862122123655013</v>
      </c>
      <c r="Q4141" s="42">
        <f t="shared" si="3127"/>
        <v>2.4553003071917487</v>
      </c>
      <c r="R4141" s="42">
        <f t="shared" si="3127"/>
        <v>2.4247727400390318</v>
      </c>
      <c r="S4141" s="42">
        <f t="shared" si="3127"/>
        <v>2.3946247323045213</v>
      </c>
      <c r="T4141" s="42">
        <f t="shared" si="3127"/>
        <v>2.3648515647995509</v>
      </c>
      <c r="U4141" s="42">
        <f t="shared" si="3127"/>
        <v>2.3354485770105384</v>
      </c>
      <c r="V4141" s="42">
        <f t="shared" si="3127"/>
        <v>2.3064111663696849</v>
      </c>
      <c r="W4141" s="42">
        <f t="shared" si="3127"/>
        <v>2.2777347875345413</v>
      </c>
      <c r="X4141" s="42">
        <f t="shared" si="3127"/>
        <v>2.2494149516761581</v>
      </c>
      <c r="Y4141" s="42">
        <f t="shared" si="3127"/>
        <v>2.2214472257770126</v>
      </c>
      <c r="Z4141" s="42">
        <f t="shared" si="3127"/>
        <v>2.1938272319364955</v>
      </c>
      <c r="AA4141" s="42">
        <f t="shared" si="3127"/>
        <v>2.1665506466861189</v>
      </c>
      <c r="AB4141" s="42">
        <f t="shared" si="3127"/>
        <v>2.139613200312283</v>
      </c>
      <c r="AC4141" s="42">
        <f t="shared" si="3127"/>
        <v>2.1130106761884235</v>
      </c>
      <c r="AD4141" s="42">
        <f t="shared" si="3127"/>
        <v>2.0867389101144909</v>
      </c>
      <c r="AE4141" s="42">
        <f t="shared" si="3127"/>
        <v>2.0607937896653539</v>
      </c>
      <c r="AF4141" s="42">
        <f t="shared" si="3127"/>
        <v>2.0351712535472188</v>
      </c>
      <c r="AG4141" s="42">
        <f t="shared" si="3127"/>
        <v>2.0098672909614379</v>
      </c>
      <c r="AH4141" s="42">
        <f t="shared" si="3127"/>
        <v>1.9848779409771282</v>
      </c>
      <c r="AI4141" s="42">
        <f t="shared" si="3127"/>
        <v>1.9601992919110103</v>
      </c>
      <c r="AJ4141" s="42">
        <f t="shared" ref="AJ4141:BF4141" si="3128">AJ3445-AI3445</f>
        <v>1.9358274807149201</v>
      </c>
      <c r="AK4141" s="42">
        <f t="shared" si="3128"/>
        <v>1.9117586923713361</v>
      </c>
      <c r="AL4141" s="42">
        <f t="shared" si="3128"/>
        <v>1.8879891592961826</v>
      </c>
      <c r="AM4141" s="42">
        <f t="shared" si="3128"/>
        <v>1.8645151607489652</v>
      </c>
      <c r="AN4141" s="42">
        <f t="shared" si="3128"/>
        <v>1.8413330222502964</v>
      </c>
      <c r="AO4141" s="42">
        <f t="shared" si="3128"/>
        <v>1.8184391150069814</v>
      </c>
      <c r="AP4141" s="42">
        <f t="shared" si="3128"/>
        <v>1.7958298553437544</v>
      </c>
      <c r="AQ4141" s="42">
        <f t="shared" si="3128"/>
        <v>1.7735017041422907</v>
      </c>
      <c r="AR4141" s="42">
        <f t="shared" si="3128"/>
        <v>1.7514511662874384</v>
      </c>
      <c r="AS4141" s="42">
        <f t="shared" si="3128"/>
        <v>1.7296747901199296</v>
      </c>
      <c r="AT4141" s="42">
        <f t="shared" si="3128"/>
        <v>1.7081691668961412</v>
      </c>
      <c r="AU4141" s="42">
        <f t="shared" si="3128"/>
        <v>1.6869309302543911</v>
      </c>
      <c r="AV4141" s="42">
        <f t="shared" si="3128"/>
        <v>1.6659567556882848</v>
      </c>
      <c r="AW4141" s="42">
        <f t="shared" si="3128"/>
        <v>1.6452433600256882</v>
      </c>
      <c r="AX4141" s="42">
        <f t="shared" si="3128"/>
        <v>1.6247875009162271</v>
      </c>
      <c r="AY4141" s="42">
        <f t="shared" si="3128"/>
        <v>1.6045859763214594</v>
      </c>
      <c r="AZ4141" s="42">
        <f t="shared" si="3128"/>
        <v>1.5846356240158457</v>
      </c>
      <c r="BA4141" s="42">
        <f t="shared" si="3128"/>
        <v>1.5649333210906207</v>
      </c>
      <c r="BB4141" s="42">
        <f t="shared" si="3128"/>
        <v>1.5454759834651668</v>
      </c>
      <c r="BC4141" s="42">
        <f t="shared" si="3128"/>
        <v>1.5262605654038452</v>
      </c>
      <c r="BD4141" s="42">
        <f t="shared" si="3128"/>
        <v>1.507284059040785</v>
      </c>
      <c r="BE4141" s="42">
        <f t="shared" si="3128"/>
        <v>1.4885434939067181</v>
      </c>
      <c r="BF4141" s="42">
        <f t="shared" si="3128"/>
        <v>1.4700359364658198</v>
      </c>
    </row>
    <row r="4142" spans="1:58" x14ac:dyDescent="0.2">
      <c r="A4142" s="9" t="str">
        <f t="shared" si="3074"/>
        <v>Haiti</v>
      </c>
      <c r="D4142" s="42">
        <f t="shared" ref="D4142:AI4142" si="3129">D3446-C3446</f>
        <v>3.5292169624219696</v>
      </c>
      <c r="E4142" s="42">
        <f t="shared" si="3129"/>
        <v>3.4853370315225334</v>
      </c>
      <c r="F4142" s="42">
        <f t="shared" si="3129"/>
        <v>3.4420026744305687</v>
      </c>
      <c r="G4142" s="42">
        <f t="shared" si="3129"/>
        <v>3.3992071078451431</v>
      </c>
      <c r="H4142" s="42">
        <f t="shared" si="3129"/>
        <v>3.3569436328043025</v>
      </c>
      <c r="I4142" s="42">
        <f t="shared" si="3129"/>
        <v>3.315205633636424</v>
      </c>
      <c r="J4142" s="42">
        <f t="shared" si="3129"/>
        <v>3.2739865769248695</v>
      </c>
      <c r="K4142" s="42">
        <f t="shared" si="3129"/>
        <v>3.233280010485089</v>
      </c>
      <c r="L4142" s="42">
        <f t="shared" si="3129"/>
        <v>3.1930795623547397</v>
      </c>
      <c r="M4142" s="42">
        <f t="shared" si="3129"/>
        <v>3.1533789397961414</v>
      </c>
      <c r="N4142" s="42">
        <f t="shared" si="3129"/>
        <v>3.1141719283113503</v>
      </c>
      <c r="O4142" s="42">
        <f t="shared" si="3129"/>
        <v>3.0754523906693407</v>
      </c>
      <c r="P4142" s="42">
        <f t="shared" si="3129"/>
        <v>3.0372142659453516</v>
      </c>
      <c r="Q4142" s="42">
        <f t="shared" si="3129"/>
        <v>2.9994515685721126</v>
      </c>
      <c r="R4142" s="42">
        <f t="shared" si="3129"/>
        <v>2.9621583874028374</v>
      </c>
      <c r="S4142" s="42">
        <f t="shared" si="3129"/>
        <v>2.925328884786154</v>
      </c>
      <c r="T4142" s="42">
        <f t="shared" si="3129"/>
        <v>2.8889572956519487</v>
      </c>
      <c r="U4142" s="42">
        <f t="shared" si="3129"/>
        <v>2.8530379266093746</v>
      </c>
      <c r="V4142" s="42">
        <f t="shared" si="3129"/>
        <v>2.8175651550552061</v>
      </c>
      <c r="W4142" s="42">
        <f t="shared" si="3129"/>
        <v>2.7825334282940162</v>
      </c>
      <c r="X4142" s="42">
        <f t="shared" si="3129"/>
        <v>2.7479372626688701</v>
      </c>
      <c r="Y4142" s="42">
        <f t="shared" si="3129"/>
        <v>2.7137712427030465</v>
      </c>
      <c r="Z4142" s="42">
        <f t="shared" si="3129"/>
        <v>2.6800300202521044</v>
      </c>
      <c r="AA4142" s="42">
        <f t="shared" si="3129"/>
        <v>2.6467083136669203</v>
      </c>
      <c r="AB4142" s="42">
        <f t="shared" si="3129"/>
        <v>2.6138009069670147</v>
      </c>
      <c r="AC4142" s="42">
        <f t="shared" si="3129"/>
        <v>2.5813026490237121</v>
      </c>
      <c r="AD4142" s="42">
        <f t="shared" si="3129"/>
        <v>2.5492084527542147</v>
      </c>
      <c r="AE4142" s="42">
        <f t="shared" si="3129"/>
        <v>2.5175132943249423</v>
      </c>
      <c r="AF4142" s="42">
        <f t="shared" si="3129"/>
        <v>2.4862122123655013</v>
      </c>
      <c r="AG4142" s="42">
        <f t="shared" si="3129"/>
        <v>2.4553003071917487</v>
      </c>
      <c r="AH4142" s="42">
        <f t="shared" si="3129"/>
        <v>2.4247727400390318</v>
      </c>
      <c r="AI4142" s="42">
        <f t="shared" si="3129"/>
        <v>2.3946247323045213</v>
      </c>
      <c r="AJ4142" s="42">
        <f t="shared" ref="AJ4142:BF4142" si="3130">AJ3446-AI3446</f>
        <v>2.3648515647995509</v>
      </c>
      <c r="AK4142" s="42">
        <f t="shared" si="3130"/>
        <v>2.3354485770105384</v>
      </c>
      <c r="AL4142" s="42">
        <f t="shared" si="3130"/>
        <v>2.3064111663696849</v>
      </c>
      <c r="AM4142" s="42">
        <f t="shared" si="3130"/>
        <v>2.2777347875345413</v>
      </c>
      <c r="AN4142" s="42">
        <f t="shared" si="3130"/>
        <v>2.2494149516761581</v>
      </c>
      <c r="AO4142" s="42">
        <f t="shared" si="3130"/>
        <v>2.2214472257770126</v>
      </c>
      <c r="AP4142" s="42">
        <f t="shared" si="3130"/>
        <v>2.1938272319364955</v>
      </c>
      <c r="AQ4142" s="42">
        <f t="shared" si="3130"/>
        <v>2.1665506466861189</v>
      </c>
      <c r="AR4142" s="42">
        <f t="shared" si="3130"/>
        <v>2.139613200312283</v>
      </c>
      <c r="AS4142" s="42">
        <f t="shared" si="3130"/>
        <v>2.1130106761884235</v>
      </c>
      <c r="AT4142" s="42">
        <f t="shared" si="3130"/>
        <v>2.0867389101144909</v>
      </c>
      <c r="AU4142" s="42">
        <f t="shared" si="3130"/>
        <v>2.0607937896653539</v>
      </c>
      <c r="AV4142" s="42">
        <f t="shared" si="3130"/>
        <v>2.0351712535472188</v>
      </c>
      <c r="AW4142" s="42">
        <f t="shared" si="3130"/>
        <v>2.0098672909614379</v>
      </c>
      <c r="AX4142" s="42">
        <f t="shared" si="3130"/>
        <v>1.9848779409771282</v>
      </c>
      <c r="AY4142" s="42">
        <f t="shared" si="3130"/>
        <v>1.9601992919110103</v>
      </c>
      <c r="AZ4142" s="42">
        <f t="shared" si="3130"/>
        <v>1.9358274807149201</v>
      </c>
      <c r="BA4142" s="42">
        <f t="shared" si="3130"/>
        <v>1.9117586923713361</v>
      </c>
      <c r="BB4142" s="42">
        <f t="shared" si="3130"/>
        <v>1.8879891592961826</v>
      </c>
      <c r="BC4142" s="42">
        <f t="shared" si="3130"/>
        <v>1.8645151607489652</v>
      </c>
      <c r="BD4142" s="42">
        <f t="shared" si="3130"/>
        <v>1.8413330222502964</v>
      </c>
      <c r="BE4142" s="42">
        <f t="shared" si="3130"/>
        <v>1.8184391150069814</v>
      </c>
      <c r="BF4142" s="42">
        <f t="shared" si="3130"/>
        <v>1.7958298553437544</v>
      </c>
    </row>
    <row r="4143" spans="1:58" x14ac:dyDescent="0.2">
      <c r="A4143" s="9" t="str">
        <f t="shared" si="3074"/>
        <v>Honduras</v>
      </c>
      <c r="D4143" s="42">
        <f t="shared" ref="D4143:AI4143" si="3131">D3447-C3447</f>
        <v>2.3648515647995509</v>
      </c>
      <c r="E4143" s="42">
        <f t="shared" si="3131"/>
        <v>2.3354485770105384</v>
      </c>
      <c r="F4143" s="42">
        <f t="shared" si="3131"/>
        <v>2.3064111663696849</v>
      </c>
      <c r="G4143" s="42">
        <f t="shared" si="3131"/>
        <v>2.2777347875345413</v>
      </c>
      <c r="H4143" s="42">
        <f t="shared" si="3131"/>
        <v>2.2494149516761581</v>
      </c>
      <c r="I4143" s="42">
        <f t="shared" si="3131"/>
        <v>2.2214472257770126</v>
      </c>
      <c r="J4143" s="42">
        <f t="shared" si="3131"/>
        <v>2.1938272319364955</v>
      </c>
      <c r="K4143" s="42">
        <f t="shared" si="3131"/>
        <v>2.1665506466861189</v>
      </c>
      <c r="L4143" s="42">
        <f t="shared" si="3131"/>
        <v>2.139613200312283</v>
      </c>
      <c r="M4143" s="42">
        <f t="shared" si="3131"/>
        <v>2.1130106761884235</v>
      </c>
      <c r="N4143" s="42">
        <f t="shared" si="3131"/>
        <v>2.0867389101144909</v>
      </c>
      <c r="O4143" s="42">
        <f t="shared" si="3131"/>
        <v>2.0607937896653539</v>
      </c>
      <c r="P4143" s="42">
        <f t="shared" si="3131"/>
        <v>2.0351712535472188</v>
      </c>
      <c r="Q4143" s="42">
        <f t="shared" si="3131"/>
        <v>2.0098672909614379</v>
      </c>
      <c r="R4143" s="42">
        <f t="shared" si="3131"/>
        <v>1.9848779409771282</v>
      </c>
      <c r="S4143" s="42">
        <f t="shared" si="3131"/>
        <v>1.9601992919110103</v>
      </c>
      <c r="T4143" s="42">
        <f t="shared" si="3131"/>
        <v>1.9358274807149201</v>
      </c>
      <c r="U4143" s="42">
        <f t="shared" si="3131"/>
        <v>1.9117586923713361</v>
      </c>
      <c r="V4143" s="42">
        <f t="shared" si="3131"/>
        <v>1.8879891592961826</v>
      </c>
      <c r="W4143" s="42">
        <f t="shared" si="3131"/>
        <v>1.8645151607489652</v>
      </c>
      <c r="X4143" s="42">
        <f t="shared" si="3131"/>
        <v>1.8413330222502964</v>
      </c>
      <c r="Y4143" s="42">
        <f t="shared" si="3131"/>
        <v>1.8184391150069814</v>
      </c>
      <c r="Z4143" s="42">
        <f t="shared" si="3131"/>
        <v>1.7958298553437544</v>
      </c>
      <c r="AA4143" s="42">
        <f t="shared" si="3131"/>
        <v>1.7735017041422907</v>
      </c>
      <c r="AB4143" s="42">
        <f t="shared" si="3131"/>
        <v>1.7514511662874384</v>
      </c>
      <c r="AC4143" s="42">
        <f t="shared" si="3131"/>
        <v>1.7296747901199296</v>
      </c>
      <c r="AD4143" s="42">
        <f t="shared" si="3131"/>
        <v>1.7081691668961412</v>
      </c>
      <c r="AE4143" s="42">
        <f t="shared" si="3131"/>
        <v>1.6869309302543911</v>
      </c>
      <c r="AF4143" s="42">
        <f t="shared" si="3131"/>
        <v>1.665956755688228</v>
      </c>
      <c r="AG4143" s="42">
        <f t="shared" si="3131"/>
        <v>1.6452433600258018</v>
      </c>
      <c r="AH4143" s="42">
        <f t="shared" si="3131"/>
        <v>1.6247875009162271</v>
      </c>
      <c r="AI4143" s="42">
        <f t="shared" si="3131"/>
        <v>1.6045859763214594</v>
      </c>
      <c r="AJ4143" s="42">
        <f t="shared" ref="AJ4143:BF4143" si="3132">AJ3447-AI3447</f>
        <v>1.5846356240158457</v>
      </c>
      <c r="AK4143" s="42">
        <f t="shared" si="3132"/>
        <v>1.5649333210906207</v>
      </c>
      <c r="AL4143" s="42">
        <f t="shared" si="3132"/>
        <v>1.5454759834650531</v>
      </c>
      <c r="AM4143" s="42">
        <f t="shared" si="3132"/>
        <v>1.5262605654039589</v>
      </c>
      <c r="AN4143" s="42">
        <f t="shared" si="3132"/>
        <v>1.507284059040785</v>
      </c>
      <c r="AO4143" s="42">
        <f t="shared" si="3132"/>
        <v>1.4885434939067181</v>
      </c>
      <c r="AP4143" s="42">
        <f t="shared" si="3132"/>
        <v>1.4700359364658198</v>
      </c>
      <c r="AQ4143" s="42">
        <f t="shared" si="3132"/>
        <v>1.451758489655731</v>
      </c>
      <c r="AR4143" s="42">
        <f t="shared" si="3132"/>
        <v>1.4337082924342894</v>
      </c>
      <c r="AS4143" s="42">
        <f t="shared" si="3132"/>
        <v>1.415882519331717</v>
      </c>
      <c r="AT4143" s="42">
        <f t="shared" si="3132"/>
        <v>1.3982783800080369</v>
      </c>
      <c r="AU4143" s="42">
        <f t="shared" si="3132"/>
        <v>1.3808931188166298</v>
      </c>
      <c r="AV4143" s="42">
        <f t="shared" si="3132"/>
        <v>1.3637240143726785</v>
      </c>
      <c r="AW4143" s="42">
        <f t="shared" si="3132"/>
        <v>1.3467683791272975</v>
      </c>
      <c r="AX4143" s="42">
        <f t="shared" si="3132"/>
        <v>1.3300235589467775</v>
      </c>
      <c r="AY4143" s="42">
        <f t="shared" si="3132"/>
        <v>1.3134869326972876</v>
      </c>
      <c r="AZ4143" s="42">
        <f t="shared" si="3132"/>
        <v>1.297155911834011</v>
      </c>
      <c r="BA4143" s="42">
        <f t="shared" si="3132"/>
        <v>1.2810279399968749</v>
      </c>
      <c r="BB4143" s="42">
        <f t="shared" si="3132"/>
        <v>1.2651004926095766</v>
      </c>
      <c r="BC4143" s="42">
        <f t="shared" si="3132"/>
        <v>1.2493710764848629</v>
      </c>
      <c r="BD4143" s="42">
        <f t="shared" si="3132"/>
        <v>1.2338372294339024</v>
      </c>
      <c r="BE4143" s="42">
        <f t="shared" si="3132"/>
        <v>1.2184965198812279</v>
      </c>
      <c r="BF4143" s="42">
        <f t="shared" si="3132"/>
        <v>1.2033465464839992</v>
      </c>
    </row>
    <row r="4144" spans="1:58" x14ac:dyDescent="0.2">
      <c r="A4144" s="9" t="str">
        <f t="shared" si="3074"/>
        <v>Hungary</v>
      </c>
      <c r="D4144" s="42">
        <f t="shared" ref="D4144:AI4144" si="3133">D3448-C3448</f>
        <v>1.061829883226892</v>
      </c>
      <c r="E4144" s="42">
        <f t="shared" si="3133"/>
        <v>1.0486277983454784</v>
      </c>
      <c r="F4144" s="42">
        <f t="shared" si="3133"/>
        <v>1.0355898593860502</v>
      </c>
      <c r="G4144" s="42">
        <f t="shared" si="3133"/>
        <v>1.0227140254677352</v>
      </c>
      <c r="H4144" s="42">
        <f t="shared" si="3133"/>
        <v>1.0099982810843358</v>
      </c>
      <c r="I4144" s="42">
        <f t="shared" si="3133"/>
        <v>0.99744063578953046</v>
      </c>
      <c r="J4144" s="42">
        <f t="shared" si="3133"/>
        <v>0.98503912388457593</v>
      </c>
      <c r="K4144" s="42">
        <f t="shared" si="3133"/>
        <v>0.97279180411089783</v>
      </c>
      <c r="L4144" s="42">
        <f t="shared" si="3133"/>
        <v>0.96069675934654697</v>
      </c>
      <c r="M4144" s="42">
        <f t="shared" si="3133"/>
        <v>0.94875209630527024</v>
      </c>
      <c r="N4144" s="42">
        <f t="shared" si="3133"/>
        <v>0.93695594524126591</v>
      </c>
      <c r="O4144" s="42">
        <f t="shared" si="3133"/>
        <v>0.9253064596554168</v>
      </c>
      <c r="P4144" s="42">
        <f t="shared" si="3133"/>
        <v>0.91380181600698052</v>
      </c>
      <c r="Q4144" s="42">
        <f t="shared" si="3133"/>
        <v>0.90244021342800806</v>
      </c>
      <c r="R4144" s="42">
        <f t="shared" si="3133"/>
        <v>0.89121987344105946</v>
      </c>
      <c r="S4144" s="42">
        <f t="shared" si="3133"/>
        <v>0.88013903968123941</v>
      </c>
      <c r="T4144" s="42">
        <f t="shared" si="3133"/>
        <v>0.86919597762118883</v>
      </c>
      <c r="U4144" s="42">
        <f t="shared" si="3133"/>
        <v>0.85838897429948702</v>
      </c>
      <c r="V4144" s="42">
        <f t="shared" si="3133"/>
        <v>0.84771633805235069</v>
      </c>
      <c r="W4144" s="42">
        <f t="shared" si="3133"/>
        <v>0.83717639824919843</v>
      </c>
      <c r="X4144" s="42">
        <f t="shared" si="3133"/>
        <v>0.82676750503094354</v>
      </c>
      <c r="Y4144" s="42">
        <f t="shared" si="3133"/>
        <v>0.81648802905181128</v>
      </c>
      <c r="Z4144" s="42">
        <f t="shared" si="3133"/>
        <v>0.80633636122388452</v>
      </c>
      <c r="AA4144" s="42">
        <f t="shared" si="3133"/>
        <v>0.79631091246596952</v>
      </c>
      <c r="AB4144" s="42">
        <f t="shared" si="3133"/>
        <v>0.78641011345439438</v>
      </c>
      <c r="AC4144" s="42">
        <f t="shared" si="3133"/>
        <v>0.7766324143771044</v>
      </c>
      <c r="AD4144" s="42">
        <f t="shared" si="3133"/>
        <v>0.76697628469162282</v>
      </c>
      <c r="AE4144" s="42">
        <f t="shared" si="3133"/>
        <v>0.75744021288528529</v>
      </c>
      <c r="AF4144" s="42">
        <f t="shared" si="3133"/>
        <v>0.74802270623843015</v>
      </c>
      <c r="AG4144" s="42">
        <f t="shared" si="3133"/>
        <v>0.73872229059088568</v>
      </c>
      <c r="AH4144" s="42">
        <f t="shared" si="3133"/>
        <v>0.72953751011118584</v>
      </c>
      <c r="AI4144" s="42">
        <f t="shared" si="3133"/>
        <v>0.72046692706885551</v>
      </c>
      <c r="AJ4144" s="42">
        <f t="shared" ref="AJ4144:BF4144" si="3134">AJ3448-AI3448</f>
        <v>0.71150912160896951</v>
      </c>
      <c r="AK4144" s="42">
        <f t="shared" si="3134"/>
        <v>0.70266269153023586</v>
      </c>
      <c r="AL4144" s="42">
        <f t="shared" si="3134"/>
        <v>0.69392625206558023</v>
      </c>
      <c r="AM4144" s="42">
        <f t="shared" si="3134"/>
        <v>0.68529843566489035</v>
      </c>
      <c r="AN4144" s="42">
        <f t="shared" si="3134"/>
        <v>0.67677789178139847</v>
      </c>
      <c r="AO4144" s="42">
        <f t="shared" si="3134"/>
        <v>0.66836328666033751</v>
      </c>
      <c r="AP4144" s="42">
        <f t="shared" si="3134"/>
        <v>0.66005330312952992</v>
      </c>
      <c r="AQ4144" s="42">
        <f t="shared" si="3134"/>
        <v>0.65184664039395557</v>
      </c>
      <c r="AR4144" s="42">
        <f t="shared" si="3134"/>
        <v>0.64374201383168383</v>
      </c>
      <c r="AS4144" s="42">
        <f t="shared" si="3134"/>
        <v>0.63573815479298901</v>
      </c>
      <c r="AT4144" s="42">
        <f t="shared" si="3134"/>
        <v>0.62783381040173936</v>
      </c>
      <c r="AU4144" s="42">
        <f t="shared" si="3134"/>
        <v>0.62002774335905997</v>
      </c>
      <c r="AV4144" s="42">
        <f t="shared" si="3134"/>
        <v>0.61231873175006513</v>
      </c>
      <c r="AW4144" s="42">
        <f t="shared" si="3134"/>
        <v>0.60470556885195492</v>
      </c>
      <c r="AX4144" s="42">
        <f t="shared" si="3134"/>
        <v>0.59718706294586354</v>
      </c>
      <c r="AY4144" s="42">
        <f t="shared" si="3134"/>
        <v>0.58976203712984443</v>
      </c>
      <c r="AZ4144" s="42">
        <f t="shared" si="3134"/>
        <v>0.58242932913492496</v>
      </c>
      <c r="BA4144" s="42">
        <f t="shared" si="3134"/>
        <v>0.57518779114263907</v>
      </c>
      <c r="BB4144" s="42">
        <f t="shared" si="3134"/>
        <v>0.56803628960608421</v>
      </c>
      <c r="BC4144" s="42">
        <f t="shared" si="3134"/>
        <v>0.56097370507200139</v>
      </c>
      <c r="BD4144" s="42">
        <f t="shared" si="3134"/>
        <v>0.55399893200558381</v>
      </c>
      <c r="BE4144" s="42">
        <f t="shared" si="3134"/>
        <v>0.54711087861767282</v>
      </c>
      <c r="BF4144" s="42">
        <f t="shared" si="3134"/>
        <v>0.5403084666935456</v>
      </c>
    </row>
    <row r="4145" spans="1:58" x14ac:dyDescent="0.2">
      <c r="A4145" s="9" t="str">
        <f t="shared" si="3074"/>
        <v>Iceland</v>
      </c>
      <c r="D4145" s="42">
        <f t="shared" ref="D4145:AI4145" si="3135">D3449-C3449</f>
        <v>1.2033465464839992</v>
      </c>
      <c r="E4145" s="42">
        <f t="shared" si="3135"/>
        <v>1.1883849377560409</v>
      </c>
      <c r="F4145" s="42">
        <f t="shared" si="3135"/>
        <v>1.1736093516966548</v>
      </c>
      <c r="G4145" s="42">
        <f t="shared" si="3135"/>
        <v>1.159017475423866</v>
      </c>
      <c r="H4145" s="42">
        <f t="shared" si="3135"/>
        <v>1.1446070248127853</v>
      </c>
      <c r="I4145" s="42">
        <f t="shared" si="3135"/>
        <v>1.1303757441376092</v>
      </c>
      <c r="J4145" s="42">
        <f t="shared" si="3135"/>
        <v>1.1163214057188497</v>
      </c>
      <c r="K4145" s="42">
        <f t="shared" si="3135"/>
        <v>1.1024418095744295</v>
      </c>
      <c r="L4145" s="42">
        <f t="shared" si="3135"/>
        <v>1.0887347830753242</v>
      </c>
      <c r="M4145" s="42">
        <f t="shared" si="3135"/>
        <v>1.0751981806057529</v>
      </c>
      <c r="N4145" s="42">
        <f t="shared" si="3135"/>
        <v>1.061829883226892</v>
      </c>
      <c r="O4145" s="42">
        <f t="shared" si="3135"/>
        <v>1.0486277983454784</v>
      </c>
      <c r="P4145" s="42">
        <f t="shared" si="3135"/>
        <v>1.0355898593860502</v>
      </c>
      <c r="Q4145" s="42">
        <f t="shared" si="3135"/>
        <v>1.0227140254677352</v>
      </c>
      <c r="R4145" s="42">
        <f t="shared" si="3135"/>
        <v>1.0099982810843358</v>
      </c>
      <c r="S4145" s="42">
        <f t="shared" si="3135"/>
        <v>0.99744063578953046</v>
      </c>
      <c r="T4145" s="42">
        <f t="shared" si="3135"/>
        <v>0.98503912388457593</v>
      </c>
      <c r="U4145" s="42">
        <f t="shared" si="3135"/>
        <v>0.97279180411089783</v>
      </c>
      <c r="V4145" s="42">
        <f t="shared" si="3135"/>
        <v>0.96069675934654697</v>
      </c>
      <c r="W4145" s="42">
        <f t="shared" si="3135"/>
        <v>0.94875209630527024</v>
      </c>
      <c r="X4145" s="42">
        <f t="shared" si="3135"/>
        <v>0.93695594524126591</v>
      </c>
      <c r="Y4145" s="42">
        <f t="shared" si="3135"/>
        <v>0.9253064596554168</v>
      </c>
      <c r="Z4145" s="42">
        <f t="shared" si="3135"/>
        <v>0.91380181600698052</v>
      </c>
      <c r="AA4145" s="42">
        <f t="shared" si="3135"/>
        <v>0.90244021342800806</v>
      </c>
      <c r="AB4145" s="42">
        <f t="shared" si="3135"/>
        <v>0.89121987344105946</v>
      </c>
      <c r="AC4145" s="42">
        <f t="shared" si="3135"/>
        <v>0.88013903968123941</v>
      </c>
      <c r="AD4145" s="42">
        <f t="shared" si="3135"/>
        <v>0.86919597762118883</v>
      </c>
      <c r="AE4145" s="42">
        <f t="shared" si="3135"/>
        <v>0.85838897429948702</v>
      </c>
      <c r="AF4145" s="42">
        <f t="shared" si="3135"/>
        <v>0.84771633805235069</v>
      </c>
      <c r="AG4145" s="42">
        <f t="shared" si="3135"/>
        <v>0.83717639824919843</v>
      </c>
      <c r="AH4145" s="42">
        <f t="shared" si="3135"/>
        <v>0.82676750503094354</v>
      </c>
      <c r="AI4145" s="42">
        <f t="shared" si="3135"/>
        <v>0.81648802905181128</v>
      </c>
      <c r="AJ4145" s="42">
        <f t="shared" ref="AJ4145:BF4145" si="3136">AJ3449-AI3449</f>
        <v>0.80633636122388452</v>
      </c>
      <c r="AK4145" s="42">
        <f t="shared" si="3136"/>
        <v>0.79631091246596952</v>
      </c>
      <c r="AL4145" s="42">
        <f t="shared" si="3136"/>
        <v>0.78641011345439438</v>
      </c>
      <c r="AM4145" s="42">
        <f t="shared" si="3136"/>
        <v>0.7766324143771044</v>
      </c>
      <c r="AN4145" s="42">
        <f t="shared" si="3136"/>
        <v>0.76697628469162282</v>
      </c>
      <c r="AO4145" s="42">
        <f t="shared" si="3136"/>
        <v>0.75744021288528529</v>
      </c>
      <c r="AP4145" s="42">
        <f t="shared" si="3136"/>
        <v>0.74802270623843015</v>
      </c>
      <c r="AQ4145" s="42">
        <f t="shared" si="3136"/>
        <v>0.73872229059088568</v>
      </c>
      <c r="AR4145" s="42">
        <f t="shared" si="3136"/>
        <v>0.72953751011118584</v>
      </c>
      <c r="AS4145" s="42">
        <f t="shared" si="3136"/>
        <v>0.72046692706885551</v>
      </c>
      <c r="AT4145" s="42">
        <f t="shared" si="3136"/>
        <v>0.71150912160896951</v>
      </c>
      <c r="AU4145" s="42">
        <f t="shared" si="3136"/>
        <v>0.70266269153023586</v>
      </c>
      <c r="AV4145" s="42">
        <f t="shared" si="3136"/>
        <v>0.69392625206558023</v>
      </c>
      <c r="AW4145" s="42">
        <f t="shared" si="3136"/>
        <v>0.68529843566489035</v>
      </c>
      <c r="AX4145" s="42">
        <f t="shared" si="3136"/>
        <v>0.67677789178139847</v>
      </c>
      <c r="AY4145" s="42">
        <f t="shared" si="3136"/>
        <v>0.66836328666033751</v>
      </c>
      <c r="AZ4145" s="42">
        <f t="shared" si="3136"/>
        <v>0.66005330312952992</v>
      </c>
      <c r="BA4145" s="42">
        <f t="shared" si="3136"/>
        <v>0.65184664039395557</v>
      </c>
      <c r="BB4145" s="42">
        <f t="shared" si="3136"/>
        <v>0.64374201383168383</v>
      </c>
      <c r="BC4145" s="42">
        <f t="shared" si="3136"/>
        <v>0.63573815479298901</v>
      </c>
      <c r="BD4145" s="42">
        <f t="shared" si="3136"/>
        <v>0.62783381040173936</v>
      </c>
      <c r="BE4145" s="42">
        <f t="shared" si="3136"/>
        <v>0.62002774335905997</v>
      </c>
      <c r="BF4145" s="42">
        <f t="shared" si="3136"/>
        <v>0.61231873175006513</v>
      </c>
    </row>
    <row r="4146" spans="1:58" x14ac:dyDescent="0.2">
      <c r="A4146" s="9" t="str">
        <f t="shared" si="3074"/>
        <v>India</v>
      </c>
      <c r="D4146" s="42">
        <f t="shared" ref="D4146:AI4146" si="3137">D3450-C3450</f>
        <v>3.0754523906693407</v>
      </c>
      <c r="E4146" s="42">
        <f t="shared" si="3137"/>
        <v>3.0372142659453516</v>
      </c>
      <c r="F4146" s="42">
        <f t="shared" si="3137"/>
        <v>2.9994515685721126</v>
      </c>
      <c r="G4146" s="42">
        <f t="shared" si="3137"/>
        <v>2.9621583874028374</v>
      </c>
      <c r="H4146" s="42">
        <f t="shared" si="3137"/>
        <v>2.925328884786154</v>
      </c>
      <c r="I4146" s="42">
        <f t="shared" si="3137"/>
        <v>2.8889572956519487</v>
      </c>
      <c r="J4146" s="42">
        <f t="shared" si="3137"/>
        <v>2.8530379266093746</v>
      </c>
      <c r="K4146" s="42">
        <f t="shared" si="3137"/>
        <v>2.8175651550552061</v>
      </c>
      <c r="L4146" s="42">
        <f t="shared" si="3137"/>
        <v>2.7825334282940162</v>
      </c>
      <c r="M4146" s="42">
        <f t="shared" si="3137"/>
        <v>2.7479372626688701</v>
      </c>
      <c r="N4146" s="42">
        <f t="shared" si="3137"/>
        <v>2.7137712427030465</v>
      </c>
      <c r="O4146" s="42">
        <f t="shared" si="3137"/>
        <v>2.6800300202521044</v>
      </c>
      <c r="P4146" s="42">
        <f t="shared" si="3137"/>
        <v>2.6467083136669203</v>
      </c>
      <c r="Q4146" s="42">
        <f t="shared" si="3137"/>
        <v>2.6138009069670147</v>
      </c>
      <c r="R4146" s="42">
        <f t="shared" si="3137"/>
        <v>2.5813026490237121</v>
      </c>
      <c r="S4146" s="42">
        <f t="shared" si="3137"/>
        <v>2.5492084527542147</v>
      </c>
      <c r="T4146" s="42">
        <f t="shared" si="3137"/>
        <v>2.5175132943249423</v>
      </c>
      <c r="U4146" s="42">
        <f t="shared" si="3137"/>
        <v>2.4862122123655013</v>
      </c>
      <c r="V4146" s="42">
        <f t="shared" si="3137"/>
        <v>2.4553003071917487</v>
      </c>
      <c r="W4146" s="42">
        <f t="shared" si="3137"/>
        <v>2.4247727400390318</v>
      </c>
      <c r="X4146" s="42">
        <f t="shared" si="3137"/>
        <v>2.3946247323045213</v>
      </c>
      <c r="Y4146" s="42">
        <f t="shared" si="3137"/>
        <v>2.3648515647995509</v>
      </c>
      <c r="Z4146" s="42">
        <f t="shared" si="3137"/>
        <v>2.3354485770105384</v>
      </c>
      <c r="AA4146" s="42">
        <f t="shared" si="3137"/>
        <v>2.3064111663696849</v>
      </c>
      <c r="AB4146" s="42">
        <f t="shared" si="3137"/>
        <v>2.2777347875345413</v>
      </c>
      <c r="AC4146" s="42">
        <f t="shared" si="3137"/>
        <v>2.2494149516761581</v>
      </c>
      <c r="AD4146" s="42">
        <f t="shared" si="3137"/>
        <v>2.2214472257770126</v>
      </c>
      <c r="AE4146" s="42">
        <f t="shared" si="3137"/>
        <v>2.1938272319364955</v>
      </c>
      <c r="AF4146" s="42">
        <f t="shared" si="3137"/>
        <v>2.1665506466861189</v>
      </c>
      <c r="AG4146" s="42">
        <f t="shared" si="3137"/>
        <v>2.139613200312283</v>
      </c>
      <c r="AH4146" s="42">
        <f t="shared" si="3137"/>
        <v>2.1130106761884235</v>
      </c>
      <c r="AI4146" s="42">
        <f t="shared" si="3137"/>
        <v>2.0867389101144909</v>
      </c>
      <c r="AJ4146" s="42">
        <f t="shared" ref="AJ4146:BF4146" si="3138">AJ3450-AI3450</f>
        <v>2.0607937896653539</v>
      </c>
      <c r="AK4146" s="42">
        <f t="shared" si="3138"/>
        <v>2.0351712535472188</v>
      </c>
      <c r="AL4146" s="42">
        <f t="shared" si="3138"/>
        <v>2.0098672909614379</v>
      </c>
      <c r="AM4146" s="42">
        <f t="shared" si="3138"/>
        <v>1.9848779409771282</v>
      </c>
      <c r="AN4146" s="42">
        <f t="shared" si="3138"/>
        <v>1.9601992919110103</v>
      </c>
      <c r="AO4146" s="42">
        <f t="shared" si="3138"/>
        <v>1.9358274807149201</v>
      </c>
      <c r="AP4146" s="42">
        <f t="shared" si="3138"/>
        <v>1.9117586923713361</v>
      </c>
      <c r="AQ4146" s="42">
        <f t="shared" si="3138"/>
        <v>1.8879891592961826</v>
      </c>
      <c r="AR4146" s="42">
        <f t="shared" si="3138"/>
        <v>1.8645151607489652</v>
      </c>
      <c r="AS4146" s="42">
        <f t="shared" si="3138"/>
        <v>1.8413330222502964</v>
      </c>
      <c r="AT4146" s="42">
        <f t="shared" si="3138"/>
        <v>1.8184391150069814</v>
      </c>
      <c r="AU4146" s="42">
        <f t="shared" si="3138"/>
        <v>1.7958298553437544</v>
      </c>
      <c r="AV4146" s="42">
        <f t="shared" si="3138"/>
        <v>1.7735017041422907</v>
      </c>
      <c r="AW4146" s="42">
        <f t="shared" si="3138"/>
        <v>1.7514511662874384</v>
      </c>
      <c r="AX4146" s="42">
        <f t="shared" si="3138"/>
        <v>1.7296747901199296</v>
      </c>
      <c r="AY4146" s="42">
        <f t="shared" si="3138"/>
        <v>1.7081691668961412</v>
      </c>
      <c r="AZ4146" s="42">
        <f t="shared" si="3138"/>
        <v>1.6869309302543911</v>
      </c>
      <c r="BA4146" s="42">
        <f t="shared" si="3138"/>
        <v>1.6659567556882848</v>
      </c>
      <c r="BB4146" s="42">
        <f t="shared" si="3138"/>
        <v>1.6452433600256882</v>
      </c>
      <c r="BC4146" s="42">
        <f t="shared" si="3138"/>
        <v>1.6247875009162271</v>
      </c>
      <c r="BD4146" s="42">
        <f t="shared" si="3138"/>
        <v>1.6045859763214594</v>
      </c>
      <c r="BE4146" s="42">
        <f t="shared" si="3138"/>
        <v>1.5846356240158457</v>
      </c>
      <c r="BF4146" s="42">
        <f t="shared" si="3138"/>
        <v>1.5649333210906207</v>
      </c>
    </row>
    <row r="4147" spans="1:58" x14ac:dyDescent="0.2">
      <c r="A4147" s="9" t="str">
        <f t="shared" si="3074"/>
        <v>Indonesia</v>
      </c>
      <c r="D4147" s="42">
        <f t="shared" ref="D4147:AI4147" si="3139">D3451-C3451</f>
        <v>2.5813026490237121</v>
      </c>
      <c r="E4147" s="42">
        <f t="shared" si="3139"/>
        <v>2.5492084527542147</v>
      </c>
      <c r="F4147" s="42">
        <f t="shared" si="3139"/>
        <v>2.5175132943249423</v>
      </c>
      <c r="G4147" s="42">
        <f t="shared" si="3139"/>
        <v>2.4862122123655013</v>
      </c>
      <c r="H4147" s="42">
        <f t="shared" si="3139"/>
        <v>2.4553003071917487</v>
      </c>
      <c r="I4147" s="42">
        <f t="shared" si="3139"/>
        <v>2.4247727400390318</v>
      </c>
      <c r="J4147" s="42">
        <f t="shared" si="3139"/>
        <v>2.3946247323045213</v>
      </c>
      <c r="K4147" s="42">
        <f t="shared" si="3139"/>
        <v>2.3648515647995509</v>
      </c>
      <c r="L4147" s="42">
        <f t="shared" si="3139"/>
        <v>2.3354485770105384</v>
      </c>
      <c r="M4147" s="42">
        <f t="shared" si="3139"/>
        <v>2.3064111663696849</v>
      </c>
      <c r="N4147" s="42">
        <f t="shared" si="3139"/>
        <v>2.2777347875345413</v>
      </c>
      <c r="O4147" s="42">
        <f t="shared" si="3139"/>
        <v>2.2494149516761581</v>
      </c>
      <c r="P4147" s="42">
        <f t="shared" si="3139"/>
        <v>2.2214472257770126</v>
      </c>
      <c r="Q4147" s="42">
        <f t="shared" si="3139"/>
        <v>2.1938272319364955</v>
      </c>
      <c r="R4147" s="42">
        <f t="shared" si="3139"/>
        <v>2.1665506466861189</v>
      </c>
      <c r="S4147" s="42">
        <f t="shared" si="3139"/>
        <v>2.139613200312283</v>
      </c>
      <c r="T4147" s="42">
        <f t="shared" si="3139"/>
        <v>2.1130106761884235</v>
      </c>
      <c r="U4147" s="42">
        <f t="shared" si="3139"/>
        <v>2.0867389101144909</v>
      </c>
      <c r="V4147" s="42">
        <f t="shared" si="3139"/>
        <v>2.0607937896653539</v>
      </c>
      <c r="W4147" s="42">
        <f t="shared" si="3139"/>
        <v>2.0351712535472188</v>
      </c>
      <c r="X4147" s="42">
        <f t="shared" si="3139"/>
        <v>2.0098672909614379</v>
      </c>
      <c r="Y4147" s="42">
        <f t="shared" si="3139"/>
        <v>1.9848779409771282</v>
      </c>
      <c r="Z4147" s="42">
        <f t="shared" si="3139"/>
        <v>1.9601992919110103</v>
      </c>
      <c r="AA4147" s="42">
        <f t="shared" si="3139"/>
        <v>1.9358274807149201</v>
      </c>
      <c r="AB4147" s="42">
        <f t="shared" si="3139"/>
        <v>1.9117586923713361</v>
      </c>
      <c r="AC4147" s="42">
        <f t="shared" si="3139"/>
        <v>1.8879891592961826</v>
      </c>
      <c r="AD4147" s="42">
        <f t="shared" si="3139"/>
        <v>1.8645151607489652</v>
      </c>
      <c r="AE4147" s="42">
        <f t="shared" si="3139"/>
        <v>1.8413330222502964</v>
      </c>
      <c r="AF4147" s="42">
        <f t="shared" si="3139"/>
        <v>1.8184391150069814</v>
      </c>
      <c r="AG4147" s="42">
        <f t="shared" si="3139"/>
        <v>1.7958298553437544</v>
      </c>
      <c r="AH4147" s="42">
        <f t="shared" si="3139"/>
        <v>1.7735017041422907</v>
      </c>
      <c r="AI4147" s="42">
        <f t="shared" si="3139"/>
        <v>1.7514511662874384</v>
      </c>
      <c r="AJ4147" s="42">
        <f t="shared" ref="AJ4147:BF4147" si="3140">AJ3451-AI3451</f>
        <v>1.7296747901199296</v>
      </c>
      <c r="AK4147" s="42">
        <f t="shared" si="3140"/>
        <v>1.7081691668961412</v>
      </c>
      <c r="AL4147" s="42">
        <f t="shared" si="3140"/>
        <v>1.6869309302543911</v>
      </c>
      <c r="AM4147" s="42">
        <f t="shared" si="3140"/>
        <v>1.665956755688228</v>
      </c>
      <c r="AN4147" s="42">
        <f t="shared" si="3140"/>
        <v>1.6452433600258018</v>
      </c>
      <c r="AO4147" s="42">
        <f t="shared" si="3140"/>
        <v>1.6247875009162271</v>
      </c>
      <c r="AP4147" s="42">
        <f t="shared" si="3140"/>
        <v>1.6045859763214594</v>
      </c>
      <c r="AQ4147" s="42">
        <f t="shared" si="3140"/>
        <v>1.5846356240158457</v>
      </c>
      <c r="AR4147" s="42">
        <f t="shared" si="3140"/>
        <v>1.5649333210906207</v>
      </c>
      <c r="AS4147" s="42">
        <f t="shared" si="3140"/>
        <v>1.5454759834650531</v>
      </c>
      <c r="AT4147" s="42">
        <f t="shared" si="3140"/>
        <v>1.5262605654039589</v>
      </c>
      <c r="AU4147" s="42">
        <f t="shared" si="3140"/>
        <v>1.507284059040785</v>
      </c>
      <c r="AV4147" s="42">
        <f t="shared" si="3140"/>
        <v>1.4885434939067181</v>
      </c>
      <c r="AW4147" s="42">
        <f t="shared" si="3140"/>
        <v>1.4700359364658198</v>
      </c>
      <c r="AX4147" s="42">
        <f t="shared" si="3140"/>
        <v>1.451758489655731</v>
      </c>
      <c r="AY4147" s="42">
        <f t="shared" si="3140"/>
        <v>1.4337082924342894</v>
      </c>
      <c r="AZ4147" s="42">
        <f t="shared" si="3140"/>
        <v>1.415882519331717</v>
      </c>
      <c r="BA4147" s="42">
        <f t="shared" si="3140"/>
        <v>1.3982783800080369</v>
      </c>
      <c r="BB4147" s="42">
        <f t="shared" si="3140"/>
        <v>1.3808931188166298</v>
      </c>
      <c r="BC4147" s="42">
        <f t="shared" si="3140"/>
        <v>1.3637240143726785</v>
      </c>
      <c r="BD4147" s="42">
        <f t="shared" si="3140"/>
        <v>1.3467683791272975</v>
      </c>
      <c r="BE4147" s="42">
        <f t="shared" si="3140"/>
        <v>1.3300235589467775</v>
      </c>
      <c r="BF4147" s="42">
        <f t="shared" si="3140"/>
        <v>1.3134869326972876</v>
      </c>
    </row>
    <row r="4148" spans="1:58" x14ac:dyDescent="0.2">
      <c r="A4148" s="9" t="str">
        <f t="shared" si="3074"/>
        <v>Iran (Islamic Republic of)</v>
      </c>
      <c r="D4148" s="42">
        <f t="shared" ref="D4148:AI4148" si="3141">D3452-C3452</f>
        <v>2.2214472257770126</v>
      </c>
      <c r="E4148" s="42">
        <f t="shared" si="3141"/>
        <v>2.1938272319364955</v>
      </c>
      <c r="F4148" s="42">
        <f t="shared" si="3141"/>
        <v>2.1665506466861189</v>
      </c>
      <c r="G4148" s="42">
        <f t="shared" si="3141"/>
        <v>2.139613200312283</v>
      </c>
      <c r="H4148" s="42">
        <f t="shared" si="3141"/>
        <v>2.1130106761884235</v>
      </c>
      <c r="I4148" s="42">
        <f t="shared" si="3141"/>
        <v>2.0867389101144909</v>
      </c>
      <c r="J4148" s="42">
        <f t="shared" si="3141"/>
        <v>2.0607937896653539</v>
      </c>
      <c r="K4148" s="42">
        <f t="shared" si="3141"/>
        <v>2.0351712535472188</v>
      </c>
      <c r="L4148" s="42">
        <f t="shared" si="3141"/>
        <v>2.0098672909614379</v>
      </c>
      <c r="M4148" s="42">
        <f t="shared" si="3141"/>
        <v>1.9848779409771282</v>
      </c>
      <c r="N4148" s="42">
        <f t="shared" si="3141"/>
        <v>1.9601992919110103</v>
      </c>
      <c r="O4148" s="42">
        <f t="shared" si="3141"/>
        <v>1.9358274807149201</v>
      </c>
      <c r="P4148" s="42">
        <f t="shared" si="3141"/>
        <v>1.9117586923713361</v>
      </c>
      <c r="Q4148" s="42">
        <f t="shared" si="3141"/>
        <v>1.8879891592961826</v>
      </c>
      <c r="R4148" s="42">
        <f t="shared" si="3141"/>
        <v>1.8645151607489652</v>
      </c>
      <c r="S4148" s="42">
        <f t="shared" si="3141"/>
        <v>1.8413330222502964</v>
      </c>
      <c r="T4148" s="42">
        <f t="shared" si="3141"/>
        <v>1.8184391150069814</v>
      </c>
      <c r="U4148" s="42">
        <f t="shared" si="3141"/>
        <v>1.7958298553437544</v>
      </c>
      <c r="V4148" s="42">
        <f t="shared" si="3141"/>
        <v>1.7735017041422907</v>
      </c>
      <c r="W4148" s="42">
        <f t="shared" si="3141"/>
        <v>1.7514511662874384</v>
      </c>
      <c r="X4148" s="42">
        <f t="shared" si="3141"/>
        <v>1.7296747901199296</v>
      </c>
      <c r="Y4148" s="42">
        <f t="shared" si="3141"/>
        <v>1.7081691668961412</v>
      </c>
      <c r="Z4148" s="42">
        <f t="shared" si="3141"/>
        <v>1.6869309302543911</v>
      </c>
      <c r="AA4148" s="42">
        <f t="shared" si="3141"/>
        <v>1.6659567556882848</v>
      </c>
      <c r="AB4148" s="42">
        <f t="shared" si="3141"/>
        <v>1.6452433600256882</v>
      </c>
      <c r="AC4148" s="42">
        <f t="shared" si="3141"/>
        <v>1.6247875009162271</v>
      </c>
      <c r="AD4148" s="42">
        <f t="shared" si="3141"/>
        <v>1.6045859763214594</v>
      </c>
      <c r="AE4148" s="42">
        <f t="shared" si="3141"/>
        <v>1.5846356240158457</v>
      </c>
      <c r="AF4148" s="42">
        <f t="shared" si="3141"/>
        <v>1.5649333210906207</v>
      </c>
      <c r="AG4148" s="42">
        <f t="shared" si="3141"/>
        <v>1.5454759834651668</v>
      </c>
      <c r="AH4148" s="42">
        <f t="shared" si="3141"/>
        <v>1.5262605654038452</v>
      </c>
      <c r="AI4148" s="42">
        <f t="shared" si="3141"/>
        <v>1.507284059040785</v>
      </c>
      <c r="AJ4148" s="42">
        <f t="shared" ref="AJ4148:BF4148" si="3142">AJ3452-AI3452</f>
        <v>1.4885434939067181</v>
      </c>
      <c r="AK4148" s="42">
        <f t="shared" si="3142"/>
        <v>1.4700359364658198</v>
      </c>
      <c r="AL4148" s="42">
        <f t="shared" si="3142"/>
        <v>1.451758489655731</v>
      </c>
      <c r="AM4148" s="42">
        <f t="shared" si="3142"/>
        <v>1.4337082924344031</v>
      </c>
      <c r="AN4148" s="42">
        <f t="shared" si="3142"/>
        <v>1.415882519331717</v>
      </c>
      <c r="AO4148" s="42">
        <f t="shared" si="3142"/>
        <v>1.3982783800079233</v>
      </c>
      <c r="AP4148" s="42">
        <f t="shared" si="3142"/>
        <v>1.3808931188166298</v>
      </c>
      <c r="AQ4148" s="42">
        <f t="shared" si="3142"/>
        <v>1.3637240143727922</v>
      </c>
      <c r="AR4148" s="42">
        <f t="shared" si="3142"/>
        <v>1.3467683791272975</v>
      </c>
      <c r="AS4148" s="42">
        <f t="shared" si="3142"/>
        <v>1.3300235589467775</v>
      </c>
      <c r="AT4148" s="42">
        <f t="shared" si="3142"/>
        <v>1.3134869326972876</v>
      </c>
      <c r="AU4148" s="42">
        <f t="shared" si="3142"/>
        <v>1.2971559118338973</v>
      </c>
      <c r="AV4148" s="42">
        <f t="shared" si="3142"/>
        <v>1.2810279399968749</v>
      </c>
      <c r="AW4148" s="42">
        <f t="shared" si="3142"/>
        <v>1.2651004926096903</v>
      </c>
      <c r="AX4148" s="42">
        <f t="shared" si="3142"/>
        <v>1.2493710764847492</v>
      </c>
      <c r="AY4148" s="42">
        <f t="shared" si="3142"/>
        <v>1.2338372294339024</v>
      </c>
      <c r="AZ4148" s="42">
        <f t="shared" si="3142"/>
        <v>1.2184965198812279</v>
      </c>
      <c r="BA4148" s="42">
        <f t="shared" si="3142"/>
        <v>1.2033465464839992</v>
      </c>
      <c r="BB4148" s="42">
        <f t="shared" si="3142"/>
        <v>1.1883849377561546</v>
      </c>
      <c r="BC4148" s="42">
        <f t="shared" si="3142"/>
        <v>1.1736093516965411</v>
      </c>
      <c r="BD4148" s="42">
        <f t="shared" si="3142"/>
        <v>1.1590174754239797</v>
      </c>
      <c r="BE4148" s="42">
        <f t="shared" si="3142"/>
        <v>1.1446070248127853</v>
      </c>
      <c r="BF4148" s="42">
        <f t="shared" si="3142"/>
        <v>1.1303757441376092</v>
      </c>
    </row>
    <row r="4149" spans="1:58" x14ac:dyDescent="0.2">
      <c r="A4149" s="9" t="str">
        <f t="shared" si="3074"/>
        <v>Iraq</v>
      </c>
      <c r="D4149" s="42">
        <f t="shared" ref="D4149:AI4149" si="3143">D3453-C3453</f>
        <v>2.7825334282940162</v>
      </c>
      <c r="E4149" s="42">
        <f t="shared" si="3143"/>
        <v>2.7479372626688701</v>
      </c>
      <c r="F4149" s="42">
        <f t="shared" si="3143"/>
        <v>2.7137712427030465</v>
      </c>
      <c r="G4149" s="42">
        <f t="shared" si="3143"/>
        <v>2.6800300202521044</v>
      </c>
      <c r="H4149" s="42">
        <f t="shared" si="3143"/>
        <v>2.6467083136669203</v>
      </c>
      <c r="I4149" s="42">
        <f t="shared" si="3143"/>
        <v>2.6138009069670147</v>
      </c>
      <c r="J4149" s="42">
        <f t="shared" si="3143"/>
        <v>2.5813026490237121</v>
      </c>
      <c r="K4149" s="42">
        <f t="shared" si="3143"/>
        <v>2.5492084527542147</v>
      </c>
      <c r="L4149" s="42">
        <f t="shared" si="3143"/>
        <v>2.5175132943249423</v>
      </c>
      <c r="M4149" s="42">
        <f t="shared" si="3143"/>
        <v>2.4862122123655013</v>
      </c>
      <c r="N4149" s="42">
        <f t="shared" si="3143"/>
        <v>2.4553003071917487</v>
      </c>
      <c r="O4149" s="42">
        <f t="shared" si="3143"/>
        <v>2.4247727400390318</v>
      </c>
      <c r="P4149" s="42">
        <f t="shared" si="3143"/>
        <v>2.3946247323045213</v>
      </c>
      <c r="Q4149" s="42">
        <f t="shared" si="3143"/>
        <v>2.3648515647995509</v>
      </c>
      <c r="R4149" s="42">
        <f t="shared" si="3143"/>
        <v>2.3354485770105384</v>
      </c>
      <c r="S4149" s="42">
        <f t="shared" si="3143"/>
        <v>2.3064111663696849</v>
      </c>
      <c r="T4149" s="42">
        <f t="shared" si="3143"/>
        <v>2.2777347875345413</v>
      </c>
      <c r="U4149" s="42">
        <f t="shared" si="3143"/>
        <v>2.2494149516761581</v>
      </c>
      <c r="V4149" s="42">
        <f t="shared" si="3143"/>
        <v>2.2214472257770126</v>
      </c>
      <c r="W4149" s="42">
        <f t="shared" si="3143"/>
        <v>2.1938272319364955</v>
      </c>
      <c r="X4149" s="42">
        <f t="shared" si="3143"/>
        <v>2.1665506466861189</v>
      </c>
      <c r="Y4149" s="42">
        <f t="shared" si="3143"/>
        <v>2.139613200312283</v>
      </c>
      <c r="Z4149" s="42">
        <f t="shared" si="3143"/>
        <v>2.1130106761884235</v>
      </c>
      <c r="AA4149" s="42">
        <f t="shared" si="3143"/>
        <v>2.0867389101144909</v>
      </c>
      <c r="AB4149" s="42">
        <f t="shared" si="3143"/>
        <v>2.0607937896653539</v>
      </c>
      <c r="AC4149" s="42">
        <f t="shared" si="3143"/>
        <v>2.0351712535472188</v>
      </c>
      <c r="AD4149" s="42">
        <f t="shared" si="3143"/>
        <v>2.0098672909614379</v>
      </c>
      <c r="AE4149" s="42">
        <f t="shared" si="3143"/>
        <v>1.9848779409771282</v>
      </c>
      <c r="AF4149" s="42">
        <f t="shared" si="3143"/>
        <v>1.9601992919110103</v>
      </c>
      <c r="AG4149" s="42">
        <f t="shared" si="3143"/>
        <v>1.9358274807149201</v>
      </c>
      <c r="AH4149" s="42">
        <f t="shared" si="3143"/>
        <v>1.9117586923713361</v>
      </c>
      <c r="AI4149" s="42">
        <f t="shared" si="3143"/>
        <v>1.8879891592961826</v>
      </c>
      <c r="AJ4149" s="42">
        <f t="shared" ref="AJ4149:BF4149" si="3144">AJ3453-AI3453</f>
        <v>1.8645151607489652</v>
      </c>
      <c r="AK4149" s="42">
        <f t="shared" si="3144"/>
        <v>1.8413330222502964</v>
      </c>
      <c r="AL4149" s="42">
        <f t="shared" si="3144"/>
        <v>1.8184391150069814</v>
      </c>
      <c r="AM4149" s="42">
        <f t="shared" si="3144"/>
        <v>1.7958298553437544</v>
      </c>
      <c r="AN4149" s="42">
        <f t="shared" si="3144"/>
        <v>1.7735017041422907</v>
      </c>
      <c r="AO4149" s="42">
        <f t="shared" si="3144"/>
        <v>1.7514511662874384</v>
      </c>
      <c r="AP4149" s="42">
        <f t="shared" si="3144"/>
        <v>1.7296747901199296</v>
      </c>
      <c r="AQ4149" s="42">
        <f t="shared" si="3144"/>
        <v>1.7081691668961412</v>
      </c>
      <c r="AR4149" s="42">
        <f t="shared" si="3144"/>
        <v>1.6869309302543911</v>
      </c>
      <c r="AS4149" s="42">
        <f t="shared" si="3144"/>
        <v>1.6659567556882848</v>
      </c>
      <c r="AT4149" s="42">
        <f t="shared" si="3144"/>
        <v>1.6452433600256882</v>
      </c>
      <c r="AU4149" s="42">
        <f t="shared" si="3144"/>
        <v>1.6247875009162271</v>
      </c>
      <c r="AV4149" s="42">
        <f t="shared" si="3144"/>
        <v>1.6045859763214594</v>
      </c>
      <c r="AW4149" s="42">
        <f t="shared" si="3144"/>
        <v>1.5846356240158457</v>
      </c>
      <c r="AX4149" s="42">
        <f t="shared" si="3144"/>
        <v>1.5649333210906207</v>
      </c>
      <c r="AY4149" s="42">
        <f t="shared" si="3144"/>
        <v>1.5454759834651668</v>
      </c>
      <c r="AZ4149" s="42">
        <f t="shared" si="3144"/>
        <v>1.5262605654038452</v>
      </c>
      <c r="BA4149" s="42">
        <f t="shared" si="3144"/>
        <v>1.507284059040785</v>
      </c>
      <c r="BB4149" s="42">
        <f t="shared" si="3144"/>
        <v>1.4885434939067181</v>
      </c>
      <c r="BC4149" s="42">
        <f t="shared" si="3144"/>
        <v>1.4700359364658198</v>
      </c>
      <c r="BD4149" s="42">
        <f t="shared" si="3144"/>
        <v>1.451758489655731</v>
      </c>
      <c r="BE4149" s="42">
        <f t="shared" si="3144"/>
        <v>1.4337082924344031</v>
      </c>
      <c r="BF4149" s="42">
        <f t="shared" si="3144"/>
        <v>1.415882519331717</v>
      </c>
    </row>
    <row r="4150" spans="1:58" x14ac:dyDescent="0.2">
      <c r="A4150" s="9" t="str">
        <f t="shared" si="3074"/>
        <v>Ireland</v>
      </c>
      <c r="D4150" s="42">
        <f t="shared" ref="D4150:AI4150" si="3145">D3454-C3454</f>
        <v>0.76697628469162282</v>
      </c>
      <c r="E4150" s="42">
        <f t="shared" si="3145"/>
        <v>0.75744021288528529</v>
      </c>
      <c r="F4150" s="42">
        <f t="shared" si="3145"/>
        <v>0.74802270623843015</v>
      </c>
      <c r="G4150" s="42">
        <f t="shared" si="3145"/>
        <v>0.73872229059088568</v>
      </c>
      <c r="H4150" s="42">
        <f t="shared" si="3145"/>
        <v>0.72953751011118584</v>
      </c>
      <c r="I4150" s="42">
        <f t="shared" si="3145"/>
        <v>0.72046692706885551</v>
      </c>
      <c r="J4150" s="42">
        <f t="shared" si="3145"/>
        <v>0.71150912160896951</v>
      </c>
      <c r="K4150" s="42">
        <f t="shared" si="3145"/>
        <v>0.70266269153023586</v>
      </c>
      <c r="L4150" s="42">
        <f t="shared" si="3145"/>
        <v>0.69392625206558023</v>
      </c>
      <c r="M4150" s="42">
        <f t="shared" si="3145"/>
        <v>0.68529843566489035</v>
      </c>
      <c r="N4150" s="42">
        <f t="shared" si="3145"/>
        <v>0.67677789178139847</v>
      </c>
      <c r="O4150" s="42">
        <f t="shared" si="3145"/>
        <v>0.66836328666033751</v>
      </c>
      <c r="P4150" s="42">
        <f t="shared" si="3145"/>
        <v>0.66005330312952992</v>
      </c>
      <c r="Q4150" s="42">
        <f t="shared" si="3145"/>
        <v>0.65184664039395557</v>
      </c>
      <c r="R4150" s="42">
        <f t="shared" si="3145"/>
        <v>0.64374201383168383</v>
      </c>
      <c r="S4150" s="42">
        <f t="shared" si="3145"/>
        <v>0.63573815479298901</v>
      </c>
      <c r="T4150" s="42">
        <f t="shared" si="3145"/>
        <v>0.62783381040173936</v>
      </c>
      <c r="U4150" s="42">
        <f t="shared" si="3145"/>
        <v>0.62002774335905997</v>
      </c>
      <c r="V4150" s="42">
        <f t="shared" si="3145"/>
        <v>0.61231873175006513</v>
      </c>
      <c r="W4150" s="42">
        <f t="shared" si="3145"/>
        <v>0.60470556885195492</v>
      </c>
      <c r="X4150" s="42">
        <f t="shared" si="3145"/>
        <v>0.59718706294586354</v>
      </c>
      <c r="Y4150" s="42">
        <f t="shared" si="3145"/>
        <v>0.58976203712984443</v>
      </c>
      <c r="Z4150" s="42">
        <f t="shared" si="3145"/>
        <v>0.58242932913492496</v>
      </c>
      <c r="AA4150" s="42">
        <f t="shared" si="3145"/>
        <v>0.57518779114263907</v>
      </c>
      <c r="AB4150" s="42">
        <f t="shared" si="3145"/>
        <v>0.56803628960608421</v>
      </c>
      <c r="AC4150" s="42">
        <f t="shared" si="3145"/>
        <v>0.56097370507200139</v>
      </c>
      <c r="AD4150" s="42">
        <f t="shared" si="3145"/>
        <v>0.55399893200558381</v>
      </c>
      <c r="AE4150" s="42">
        <f t="shared" si="3145"/>
        <v>0.54711087861767282</v>
      </c>
      <c r="AF4150" s="42">
        <f t="shared" si="3145"/>
        <v>0.5403084666935456</v>
      </c>
      <c r="AG4150" s="42">
        <f t="shared" si="3145"/>
        <v>0.53359063142431751</v>
      </c>
      <c r="AH4150" s="42">
        <f t="shared" si="3145"/>
        <v>0.52695632124027725</v>
      </c>
      <c r="AI4150" s="42">
        <f t="shared" si="3145"/>
        <v>0.5204044976461546</v>
      </c>
      <c r="AJ4150" s="42">
        <f t="shared" ref="AJ4150:BF4150" si="3146">AJ3454-AI3454</f>
        <v>0.51393413505877561</v>
      </c>
      <c r="AK4150" s="42">
        <f t="shared" si="3146"/>
        <v>0.50754422064619575</v>
      </c>
      <c r="AL4150" s="42">
        <f t="shared" si="3146"/>
        <v>0.50123375416956151</v>
      </c>
      <c r="AM4150" s="42">
        <f t="shared" si="3146"/>
        <v>0.49500174782599515</v>
      </c>
      <c r="AN4150" s="42">
        <f t="shared" si="3146"/>
        <v>0.48884722609477649</v>
      </c>
      <c r="AO4150" s="42">
        <f t="shared" si="3146"/>
        <v>0.48276922558363822</v>
      </c>
      <c r="AP4150" s="42">
        <f t="shared" si="3146"/>
        <v>0.47676679487881302</v>
      </c>
      <c r="AQ4150" s="42">
        <f t="shared" si="3146"/>
        <v>0.4708389943958764</v>
      </c>
      <c r="AR4150" s="42">
        <f t="shared" si="3146"/>
        <v>0.4649848962321812</v>
      </c>
      <c r="AS4150" s="42">
        <f t="shared" si="3146"/>
        <v>0.45920358402236161</v>
      </c>
      <c r="AT4150" s="42">
        <f t="shared" si="3146"/>
        <v>0.45349415279440564</v>
      </c>
      <c r="AU4150" s="42">
        <f t="shared" si="3146"/>
        <v>0.4478557088280013</v>
      </c>
      <c r="AV4150" s="42">
        <f t="shared" si="3146"/>
        <v>0.44228736951481551</v>
      </c>
      <c r="AW4150" s="42">
        <f t="shared" si="3146"/>
        <v>0.43678826322059194</v>
      </c>
      <c r="AX4150" s="42">
        <f t="shared" si="3146"/>
        <v>0.43135752914781733</v>
      </c>
      <c r="AY4150" s="42">
        <f t="shared" si="3146"/>
        <v>0.42599431720213943</v>
      </c>
      <c r="AZ4150" s="42">
        <f t="shared" si="3146"/>
        <v>0.42069778785821654</v>
      </c>
      <c r="BA4150" s="42">
        <f t="shared" si="3146"/>
        <v>0.41546711202920505</v>
      </c>
      <c r="BB4150" s="42">
        <f t="shared" si="3146"/>
        <v>0.4103014709363606</v>
      </c>
      <c r="BC4150" s="42">
        <f t="shared" si="3146"/>
        <v>0.40520005598102671</v>
      </c>
      <c r="BD4150" s="42">
        <f t="shared" si="3146"/>
        <v>0.4001620686183287</v>
      </c>
      <c r="BE4150" s="42">
        <f t="shared" si="3146"/>
        <v>0.39518672023177714</v>
      </c>
      <c r="BF4150" s="42">
        <f t="shared" si="3146"/>
        <v>0.39027323201025865</v>
      </c>
    </row>
    <row r="4151" spans="1:58" x14ac:dyDescent="0.2">
      <c r="A4151" s="9" t="str">
        <f t="shared" si="3074"/>
        <v>Israel</v>
      </c>
      <c r="D4151" s="42">
        <f t="shared" ref="D4151:AI4151" si="3147">D3455-C3455</f>
        <v>1.2493710764848629</v>
      </c>
      <c r="E4151" s="42">
        <f t="shared" si="3147"/>
        <v>1.2338372294339024</v>
      </c>
      <c r="F4151" s="42">
        <f t="shared" si="3147"/>
        <v>1.2184965198812279</v>
      </c>
      <c r="G4151" s="42">
        <f t="shared" si="3147"/>
        <v>1.2033465464839992</v>
      </c>
      <c r="H4151" s="42">
        <f t="shared" si="3147"/>
        <v>1.1883849377560409</v>
      </c>
      <c r="I4151" s="42">
        <f t="shared" si="3147"/>
        <v>1.1736093516966548</v>
      </c>
      <c r="J4151" s="42">
        <f t="shared" si="3147"/>
        <v>1.159017475423866</v>
      </c>
      <c r="K4151" s="42">
        <f t="shared" si="3147"/>
        <v>1.1446070248127853</v>
      </c>
      <c r="L4151" s="42">
        <f t="shared" si="3147"/>
        <v>1.1303757441376092</v>
      </c>
      <c r="M4151" s="42">
        <f t="shared" si="3147"/>
        <v>1.1163214057188497</v>
      </c>
      <c r="N4151" s="42">
        <f t="shared" si="3147"/>
        <v>1.1024418095744295</v>
      </c>
      <c r="O4151" s="42">
        <f t="shared" si="3147"/>
        <v>1.0887347830753242</v>
      </c>
      <c r="P4151" s="42">
        <f t="shared" si="3147"/>
        <v>1.0751981806057529</v>
      </c>
      <c r="Q4151" s="42">
        <f t="shared" si="3147"/>
        <v>1.061829883226892</v>
      </c>
      <c r="R4151" s="42">
        <f t="shared" si="3147"/>
        <v>1.0486277983454784</v>
      </c>
      <c r="S4151" s="42">
        <f t="shared" si="3147"/>
        <v>1.0355898593860502</v>
      </c>
      <c r="T4151" s="42">
        <f t="shared" si="3147"/>
        <v>1.0227140254677352</v>
      </c>
      <c r="U4151" s="42">
        <f t="shared" si="3147"/>
        <v>1.0099982810843358</v>
      </c>
      <c r="V4151" s="42">
        <f t="shared" si="3147"/>
        <v>0.99744063578953046</v>
      </c>
      <c r="W4151" s="42">
        <f t="shared" si="3147"/>
        <v>0.98503912388457593</v>
      </c>
      <c r="X4151" s="42">
        <f t="shared" si="3147"/>
        <v>0.97279180411089783</v>
      </c>
      <c r="Y4151" s="42">
        <f t="shared" si="3147"/>
        <v>0.96069675934654697</v>
      </c>
      <c r="Z4151" s="42">
        <f t="shared" si="3147"/>
        <v>0.94875209630527024</v>
      </c>
      <c r="AA4151" s="42">
        <f t="shared" si="3147"/>
        <v>0.93695594524126591</v>
      </c>
      <c r="AB4151" s="42">
        <f t="shared" si="3147"/>
        <v>0.9253064596554168</v>
      </c>
      <c r="AC4151" s="42">
        <f t="shared" si="3147"/>
        <v>0.91380181600698052</v>
      </c>
      <c r="AD4151" s="42">
        <f t="shared" si="3147"/>
        <v>0.90244021342800806</v>
      </c>
      <c r="AE4151" s="42">
        <f t="shared" si="3147"/>
        <v>0.89121987344105946</v>
      </c>
      <c r="AF4151" s="42">
        <f t="shared" si="3147"/>
        <v>0.88013903968123941</v>
      </c>
      <c r="AG4151" s="42">
        <f t="shared" si="3147"/>
        <v>0.86919597762118883</v>
      </c>
      <c r="AH4151" s="42">
        <f t="shared" si="3147"/>
        <v>0.85838897429948702</v>
      </c>
      <c r="AI4151" s="42">
        <f t="shared" si="3147"/>
        <v>0.84771633805235069</v>
      </c>
      <c r="AJ4151" s="42">
        <f t="shared" ref="AJ4151:BF4151" si="3148">AJ3455-AI3455</f>
        <v>0.83717639824919843</v>
      </c>
      <c r="AK4151" s="42">
        <f t="shared" si="3148"/>
        <v>0.82676750503094354</v>
      </c>
      <c r="AL4151" s="42">
        <f t="shared" si="3148"/>
        <v>0.81648802905181128</v>
      </c>
      <c r="AM4151" s="42">
        <f t="shared" si="3148"/>
        <v>0.80633636122388452</v>
      </c>
      <c r="AN4151" s="42">
        <f t="shared" si="3148"/>
        <v>0.79631091246596952</v>
      </c>
      <c r="AO4151" s="42">
        <f t="shared" si="3148"/>
        <v>0.78641011345439438</v>
      </c>
      <c r="AP4151" s="42">
        <f t="shared" si="3148"/>
        <v>0.7766324143771044</v>
      </c>
      <c r="AQ4151" s="42">
        <f t="shared" si="3148"/>
        <v>0.76697628469162282</v>
      </c>
      <c r="AR4151" s="42">
        <f t="shared" si="3148"/>
        <v>0.75744021288528529</v>
      </c>
      <c r="AS4151" s="42">
        <f t="shared" si="3148"/>
        <v>0.74802270623843015</v>
      </c>
      <c r="AT4151" s="42">
        <f t="shared" si="3148"/>
        <v>0.73872229059088568</v>
      </c>
      <c r="AU4151" s="42">
        <f t="shared" si="3148"/>
        <v>0.72953751011118584</v>
      </c>
      <c r="AV4151" s="42">
        <f t="shared" si="3148"/>
        <v>0.72046692706885551</v>
      </c>
      <c r="AW4151" s="42">
        <f t="shared" si="3148"/>
        <v>0.71150912160896951</v>
      </c>
      <c r="AX4151" s="42">
        <f t="shared" si="3148"/>
        <v>0.70266269153023586</v>
      </c>
      <c r="AY4151" s="42">
        <f t="shared" si="3148"/>
        <v>0.69392625206558023</v>
      </c>
      <c r="AZ4151" s="42">
        <f t="shared" si="3148"/>
        <v>0.68529843566489035</v>
      </c>
      <c r="BA4151" s="42">
        <f t="shared" si="3148"/>
        <v>0.67677789178139847</v>
      </c>
      <c r="BB4151" s="42">
        <f t="shared" si="3148"/>
        <v>0.66836328666033751</v>
      </c>
      <c r="BC4151" s="42">
        <f t="shared" si="3148"/>
        <v>0.66005330312952992</v>
      </c>
      <c r="BD4151" s="42">
        <f t="shared" si="3148"/>
        <v>0.65184664039395557</v>
      </c>
      <c r="BE4151" s="42">
        <f t="shared" si="3148"/>
        <v>0.64374201383168383</v>
      </c>
      <c r="BF4151" s="42">
        <f t="shared" si="3148"/>
        <v>0.63573815479298901</v>
      </c>
    </row>
    <row r="4152" spans="1:58" x14ac:dyDescent="0.2">
      <c r="A4152" s="9" t="str">
        <f t="shared" si="3074"/>
        <v>Italy</v>
      </c>
      <c r="D4152" s="42">
        <f t="shared" ref="D4152:AI4152" si="3149">D3456-C3456</f>
        <v>0.59718706294586354</v>
      </c>
      <c r="E4152" s="42">
        <f t="shared" si="3149"/>
        <v>0.58976203712984443</v>
      </c>
      <c r="F4152" s="42">
        <f t="shared" si="3149"/>
        <v>0.58242932913492496</v>
      </c>
      <c r="G4152" s="42">
        <f t="shared" si="3149"/>
        <v>0.57518779114263907</v>
      </c>
      <c r="H4152" s="42">
        <f t="shared" si="3149"/>
        <v>0.56803628960608421</v>
      </c>
      <c r="I4152" s="42">
        <f t="shared" si="3149"/>
        <v>0.56097370507200139</v>
      </c>
      <c r="J4152" s="42">
        <f t="shared" si="3149"/>
        <v>0.55399893200558381</v>
      </c>
      <c r="K4152" s="42">
        <f t="shared" si="3149"/>
        <v>0.54711087861767282</v>
      </c>
      <c r="L4152" s="42">
        <f t="shared" si="3149"/>
        <v>0.5403084666935456</v>
      </c>
      <c r="M4152" s="42">
        <f t="shared" si="3149"/>
        <v>0.53359063142431751</v>
      </c>
      <c r="N4152" s="42">
        <f t="shared" si="3149"/>
        <v>0.52695632124027725</v>
      </c>
      <c r="O4152" s="42">
        <f t="shared" si="3149"/>
        <v>0.5204044976461546</v>
      </c>
      <c r="P4152" s="42">
        <f t="shared" si="3149"/>
        <v>0.51393413505877561</v>
      </c>
      <c r="Q4152" s="42">
        <f t="shared" si="3149"/>
        <v>0.50754422064619575</v>
      </c>
      <c r="R4152" s="42">
        <f t="shared" si="3149"/>
        <v>0.50123375416956151</v>
      </c>
      <c r="S4152" s="42">
        <f t="shared" si="3149"/>
        <v>0.49500174782599515</v>
      </c>
      <c r="T4152" s="42">
        <f t="shared" si="3149"/>
        <v>0.48884722609477649</v>
      </c>
      <c r="U4152" s="42">
        <f t="shared" si="3149"/>
        <v>0.48276922558363822</v>
      </c>
      <c r="V4152" s="42">
        <f t="shared" si="3149"/>
        <v>0.47676679487881302</v>
      </c>
      <c r="W4152" s="42">
        <f t="shared" si="3149"/>
        <v>0.4708389943958764</v>
      </c>
      <c r="X4152" s="42">
        <f t="shared" si="3149"/>
        <v>0.4649848962321812</v>
      </c>
      <c r="Y4152" s="42">
        <f t="shared" si="3149"/>
        <v>0.45920358402236161</v>
      </c>
      <c r="Z4152" s="42">
        <f t="shared" si="3149"/>
        <v>0.45349415279440564</v>
      </c>
      <c r="AA4152" s="42">
        <f t="shared" si="3149"/>
        <v>0.4478557088280013</v>
      </c>
      <c r="AB4152" s="42">
        <f t="shared" si="3149"/>
        <v>0.44228736951481551</v>
      </c>
      <c r="AC4152" s="42">
        <f t="shared" si="3149"/>
        <v>0.43678826322059194</v>
      </c>
      <c r="AD4152" s="42">
        <f t="shared" si="3149"/>
        <v>0.43135752914781733</v>
      </c>
      <c r="AE4152" s="42">
        <f t="shared" si="3149"/>
        <v>0.42599431720213943</v>
      </c>
      <c r="AF4152" s="42">
        <f t="shared" si="3149"/>
        <v>0.42069778785821654</v>
      </c>
      <c r="AG4152" s="42">
        <f t="shared" si="3149"/>
        <v>0.41546711202920505</v>
      </c>
      <c r="AH4152" s="42">
        <f t="shared" si="3149"/>
        <v>0.4103014709363606</v>
      </c>
      <c r="AI4152" s="42">
        <f t="shared" si="3149"/>
        <v>0.40520005598102671</v>
      </c>
      <c r="AJ4152" s="42">
        <f t="shared" ref="AJ4152:BF4152" si="3150">AJ3456-AI3456</f>
        <v>0.4001620686183287</v>
      </c>
      <c r="AK4152" s="42">
        <f t="shared" si="3150"/>
        <v>0.39518672023177714</v>
      </c>
      <c r="AL4152" s="42">
        <f t="shared" si="3150"/>
        <v>0.39027323201025865</v>
      </c>
      <c r="AM4152" s="42">
        <f t="shared" si="3150"/>
        <v>0.38542083482559519</v>
      </c>
      <c r="AN4152" s="42">
        <f t="shared" si="3150"/>
        <v>0.38062876911260446</v>
      </c>
      <c r="AO4152" s="42">
        <f t="shared" si="3150"/>
        <v>0.37589628474995607</v>
      </c>
      <c r="AP4152" s="42">
        <f t="shared" si="3150"/>
        <v>0.37122264094296042</v>
      </c>
      <c r="AQ4152" s="42">
        <f t="shared" si="3150"/>
        <v>0.36660710610715341</v>
      </c>
      <c r="AR4152" s="42">
        <f t="shared" si="3150"/>
        <v>0.36204895775460955</v>
      </c>
      <c r="AS4152" s="42">
        <f t="shared" si="3150"/>
        <v>0.35754748237980039</v>
      </c>
      <c r="AT4152" s="42">
        <f t="shared" si="3150"/>
        <v>0.35310197534886356</v>
      </c>
      <c r="AU4152" s="42">
        <f t="shared" si="3150"/>
        <v>0.34871174078875811</v>
      </c>
      <c r="AV4152" s="42">
        <f t="shared" si="3150"/>
        <v>0.34437609147823878</v>
      </c>
      <c r="AW4152" s="42">
        <f t="shared" si="3150"/>
        <v>0.34009434874087674</v>
      </c>
      <c r="AX4152" s="42">
        <f t="shared" si="3150"/>
        <v>0.33586584233819394</v>
      </c>
      <c r="AY4152" s="42">
        <f t="shared" si="3150"/>
        <v>0.33168991036518491</v>
      </c>
      <c r="AZ4152" s="42">
        <f t="shared" si="3150"/>
        <v>0.3275658991462933</v>
      </c>
      <c r="BA4152" s="42">
        <f t="shared" si="3150"/>
        <v>0.32349316313354848</v>
      </c>
      <c r="BB4152" s="42">
        <f t="shared" si="3150"/>
        <v>0.31947106480527054</v>
      </c>
      <c r="BC4152" s="42">
        <f t="shared" si="3150"/>
        <v>0.31549897456613962</v>
      </c>
      <c r="BD4152" s="42">
        <f t="shared" si="3150"/>
        <v>0.31157627064908411</v>
      </c>
      <c r="BE4152" s="42">
        <f t="shared" si="3150"/>
        <v>0.30770233901728261</v>
      </c>
      <c r="BF4152" s="42">
        <f t="shared" si="3150"/>
        <v>0.30387657326889439</v>
      </c>
    </row>
    <row r="4153" spans="1:58" x14ac:dyDescent="0.2">
      <c r="A4153" s="9" t="str">
        <f t="shared" si="3074"/>
        <v>Jamaica</v>
      </c>
      <c r="D4153" s="42">
        <f t="shared" ref="D4153:AI4153" si="3151">D3457-C3457</f>
        <v>2.8889572956519487</v>
      </c>
      <c r="E4153" s="42">
        <f t="shared" si="3151"/>
        <v>2.8530379266093746</v>
      </c>
      <c r="F4153" s="42">
        <f t="shared" si="3151"/>
        <v>2.8175651550552061</v>
      </c>
      <c r="G4153" s="42">
        <f t="shared" si="3151"/>
        <v>2.7825334282940162</v>
      </c>
      <c r="H4153" s="42">
        <f t="shared" si="3151"/>
        <v>2.7479372626688701</v>
      </c>
      <c r="I4153" s="42">
        <f t="shared" si="3151"/>
        <v>2.7137712427030465</v>
      </c>
      <c r="J4153" s="42">
        <f t="shared" si="3151"/>
        <v>2.6800300202521044</v>
      </c>
      <c r="K4153" s="42">
        <f t="shared" si="3151"/>
        <v>2.6467083136669203</v>
      </c>
      <c r="L4153" s="42">
        <f t="shared" si="3151"/>
        <v>2.6138009069670147</v>
      </c>
      <c r="M4153" s="42">
        <f t="shared" si="3151"/>
        <v>2.5813026490237121</v>
      </c>
      <c r="N4153" s="42">
        <f t="shared" si="3151"/>
        <v>2.5492084527542147</v>
      </c>
      <c r="O4153" s="42">
        <f t="shared" si="3151"/>
        <v>2.5175132943249423</v>
      </c>
      <c r="P4153" s="42">
        <f t="shared" si="3151"/>
        <v>2.4862122123655013</v>
      </c>
      <c r="Q4153" s="42">
        <f t="shared" si="3151"/>
        <v>2.4553003071917487</v>
      </c>
      <c r="R4153" s="42">
        <f t="shared" si="3151"/>
        <v>2.4247727400390318</v>
      </c>
      <c r="S4153" s="42">
        <f t="shared" si="3151"/>
        <v>2.3946247323045213</v>
      </c>
      <c r="T4153" s="42">
        <f t="shared" si="3151"/>
        <v>2.3648515647995509</v>
      </c>
      <c r="U4153" s="42">
        <f t="shared" si="3151"/>
        <v>2.3354485770105384</v>
      </c>
      <c r="V4153" s="42">
        <f t="shared" si="3151"/>
        <v>2.3064111663696849</v>
      </c>
      <c r="W4153" s="42">
        <f t="shared" si="3151"/>
        <v>2.2777347875345413</v>
      </c>
      <c r="X4153" s="42">
        <f t="shared" si="3151"/>
        <v>2.2494149516761581</v>
      </c>
      <c r="Y4153" s="42">
        <f t="shared" si="3151"/>
        <v>2.2214472257770126</v>
      </c>
      <c r="Z4153" s="42">
        <f t="shared" si="3151"/>
        <v>2.1938272319364955</v>
      </c>
      <c r="AA4153" s="42">
        <f t="shared" si="3151"/>
        <v>2.1665506466861189</v>
      </c>
      <c r="AB4153" s="42">
        <f t="shared" si="3151"/>
        <v>2.139613200312283</v>
      </c>
      <c r="AC4153" s="42">
        <f t="shared" si="3151"/>
        <v>2.1130106761884235</v>
      </c>
      <c r="AD4153" s="42">
        <f t="shared" si="3151"/>
        <v>2.0867389101144909</v>
      </c>
      <c r="AE4153" s="42">
        <f t="shared" si="3151"/>
        <v>2.0607937896653539</v>
      </c>
      <c r="AF4153" s="42">
        <f t="shared" si="3151"/>
        <v>2.0351712535472188</v>
      </c>
      <c r="AG4153" s="42">
        <f t="shared" si="3151"/>
        <v>2.0098672909614379</v>
      </c>
      <c r="AH4153" s="42">
        <f t="shared" si="3151"/>
        <v>1.9848779409771282</v>
      </c>
      <c r="AI4153" s="42">
        <f t="shared" si="3151"/>
        <v>1.9601992919110103</v>
      </c>
      <c r="AJ4153" s="42">
        <f t="shared" ref="AJ4153:BF4153" si="3152">AJ3457-AI3457</f>
        <v>1.9358274807149201</v>
      </c>
      <c r="AK4153" s="42">
        <f t="shared" si="3152"/>
        <v>1.9117586923713361</v>
      </c>
      <c r="AL4153" s="42">
        <f t="shared" si="3152"/>
        <v>1.8879891592961826</v>
      </c>
      <c r="AM4153" s="42">
        <f t="shared" si="3152"/>
        <v>1.8645151607489652</v>
      </c>
      <c r="AN4153" s="42">
        <f t="shared" si="3152"/>
        <v>1.8413330222502964</v>
      </c>
      <c r="AO4153" s="42">
        <f t="shared" si="3152"/>
        <v>1.8184391150069814</v>
      </c>
      <c r="AP4153" s="42">
        <f t="shared" si="3152"/>
        <v>1.7958298553437544</v>
      </c>
      <c r="AQ4153" s="42">
        <f t="shared" si="3152"/>
        <v>1.7735017041422907</v>
      </c>
      <c r="AR4153" s="42">
        <f t="shared" si="3152"/>
        <v>1.7514511662874384</v>
      </c>
      <c r="AS4153" s="42">
        <f t="shared" si="3152"/>
        <v>1.7296747901199296</v>
      </c>
      <c r="AT4153" s="42">
        <f t="shared" si="3152"/>
        <v>1.7081691668961412</v>
      </c>
      <c r="AU4153" s="42">
        <f t="shared" si="3152"/>
        <v>1.6869309302543343</v>
      </c>
      <c r="AV4153" s="42">
        <f t="shared" si="3152"/>
        <v>1.6659567556882848</v>
      </c>
      <c r="AW4153" s="42">
        <f t="shared" si="3152"/>
        <v>1.6452433600258018</v>
      </c>
      <c r="AX4153" s="42">
        <f t="shared" si="3152"/>
        <v>1.6247875009162271</v>
      </c>
      <c r="AY4153" s="42">
        <f t="shared" si="3152"/>
        <v>1.6045859763214594</v>
      </c>
      <c r="AZ4153" s="42">
        <f t="shared" si="3152"/>
        <v>1.5846356240158457</v>
      </c>
      <c r="BA4153" s="42">
        <f t="shared" si="3152"/>
        <v>1.5649333210906207</v>
      </c>
      <c r="BB4153" s="42">
        <f t="shared" si="3152"/>
        <v>1.5454759834650531</v>
      </c>
      <c r="BC4153" s="42">
        <f t="shared" si="3152"/>
        <v>1.5262605654039589</v>
      </c>
      <c r="BD4153" s="42">
        <f t="shared" si="3152"/>
        <v>1.507284059040785</v>
      </c>
      <c r="BE4153" s="42">
        <f t="shared" si="3152"/>
        <v>1.4885434939067181</v>
      </c>
      <c r="BF4153" s="42">
        <f t="shared" si="3152"/>
        <v>1.4700359364658198</v>
      </c>
    </row>
    <row r="4154" spans="1:58" x14ac:dyDescent="0.2">
      <c r="A4154" s="9" t="str">
        <f t="shared" si="3074"/>
        <v>Japan</v>
      </c>
      <c r="D4154" s="42">
        <f t="shared" ref="D4154:AI4154" si="3153">D3458-C3458</f>
        <v>0.1585445085995616</v>
      </c>
      <c r="E4154" s="42">
        <f t="shared" si="3153"/>
        <v>0.15657327187591363</v>
      </c>
      <c r="F4154" s="42">
        <f t="shared" si="3153"/>
        <v>0.15462654419559385</v>
      </c>
      <c r="G4154" s="42">
        <f t="shared" si="3153"/>
        <v>0.15270402082944656</v>
      </c>
      <c r="H4154" s="42">
        <f t="shared" si="3153"/>
        <v>0.15080540083715732</v>
      </c>
      <c r="I4154" s="42">
        <f t="shared" si="3153"/>
        <v>0.14893038702007289</v>
      </c>
      <c r="J4154" s="42">
        <f t="shared" si="3153"/>
        <v>0.14707868587481698</v>
      </c>
      <c r="K4154" s="42">
        <f t="shared" si="3153"/>
        <v>0.14525000754701978</v>
      </c>
      <c r="L4154" s="42">
        <f t="shared" si="3153"/>
        <v>0.14344406578652524</v>
      </c>
      <c r="M4154" s="42">
        <f t="shared" si="3153"/>
        <v>0.14166057790191644</v>
      </c>
      <c r="N4154" s="42">
        <f t="shared" si="3153"/>
        <v>0.13989926471674607</v>
      </c>
      <c r="O4154" s="42">
        <f t="shared" si="3153"/>
        <v>0.13815985052542601</v>
      </c>
      <c r="P4154" s="42">
        <f t="shared" si="3153"/>
        <v>0.13644206305048101</v>
      </c>
      <c r="Q4154" s="42">
        <f t="shared" si="3153"/>
        <v>0.13474563339991619</v>
      </c>
      <c r="R4154" s="42">
        <f t="shared" si="3153"/>
        <v>0.13307029602469811</v>
      </c>
      <c r="S4154" s="42">
        <f t="shared" si="3153"/>
        <v>0.1314157886773728</v>
      </c>
      <c r="T4154" s="42">
        <f t="shared" si="3153"/>
        <v>0.12978185237147954</v>
      </c>
      <c r="U4154" s="42">
        <f t="shared" si="3153"/>
        <v>0.12816823134039623</v>
      </c>
      <c r="V4154" s="42">
        <f t="shared" si="3153"/>
        <v>0.12657467299732161</v>
      </c>
      <c r="W4154" s="42">
        <f t="shared" si="3153"/>
        <v>0.12500092789639439</v>
      </c>
      <c r="X4154" s="42">
        <f t="shared" si="3153"/>
        <v>0.12344674969290281</v>
      </c>
      <c r="Y4154" s="42">
        <f t="shared" si="3153"/>
        <v>0.12191189510508593</v>
      </c>
      <c r="Z4154" s="42">
        <f t="shared" si="3153"/>
        <v>0.12039612387593479</v>
      </c>
      <c r="AA4154" s="42">
        <f t="shared" si="3153"/>
        <v>0.11889919873578947</v>
      </c>
      <c r="AB4154" s="42">
        <f t="shared" si="3153"/>
        <v>0.11742088536482242</v>
      </c>
      <c r="AC4154" s="42">
        <f t="shared" si="3153"/>
        <v>0.1159609523567724</v>
      </c>
      <c r="AD4154" s="42">
        <f t="shared" si="3153"/>
        <v>0.11451917118245092</v>
      </c>
      <c r="AE4154" s="42">
        <f t="shared" si="3153"/>
        <v>0.11309531615404467</v>
      </c>
      <c r="AF4154" s="42">
        <f t="shared" si="3153"/>
        <v>0.11168916438987253</v>
      </c>
      <c r="AG4154" s="42">
        <f t="shared" si="3153"/>
        <v>0.11030049577937007</v>
      </c>
      <c r="AH4154" s="42">
        <f t="shared" si="3153"/>
        <v>0.10892909294852871</v>
      </c>
      <c r="AI4154" s="42">
        <f t="shared" si="3153"/>
        <v>0.10757474122613075</v>
      </c>
      <c r="AJ4154" s="42">
        <f t="shared" ref="AJ4154:BF4154" si="3154">AJ3458-AI3458</f>
        <v>0.10623722861021179</v>
      </c>
      <c r="AK4154" s="42">
        <f t="shared" si="3154"/>
        <v>0.10491634573452302</v>
      </c>
      <c r="AL4154" s="42">
        <f t="shared" si="3154"/>
        <v>0.10361188583590319</v>
      </c>
      <c r="AM4154" s="42">
        <f t="shared" si="3154"/>
        <v>0.10232364472199151</v>
      </c>
      <c r="AN4154" s="42">
        <f t="shared" si="3154"/>
        <v>0.10105142073928164</v>
      </c>
      <c r="AO4154" s="42">
        <f t="shared" si="3154"/>
        <v>9.9795014741403065E-2</v>
      </c>
      <c r="AP4154" s="42">
        <f t="shared" si="3154"/>
        <v>9.8554230058084613E-2</v>
      </c>
      <c r="AQ4154" s="42">
        <f t="shared" si="3154"/>
        <v>9.7328872464458982E-2</v>
      </c>
      <c r="AR4154" s="42">
        <f t="shared" si="3154"/>
        <v>9.6118750150139931E-2</v>
      </c>
      <c r="AS4154" s="42">
        <f t="shared" si="3154"/>
        <v>9.4923673689891075E-2</v>
      </c>
      <c r="AT4154" s="42">
        <f t="shared" si="3154"/>
        <v>9.3743456013726245E-2</v>
      </c>
      <c r="AU4154" s="42">
        <f t="shared" si="3154"/>
        <v>9.2577912377237226E-2</v>
      </c>
      <c r="AV4154" s="42">
        <f t="shared" si="3154"/>
        <v>9.1426860333399418E-2</v>
      </c>
      <c r="AW4154" s="42">
        <f t="shared" si="3154"/>
        <v>9.0290119703240634E-2</v>
      </c>
      <c r="AX4154" s="42">
        <f t="shared" si="3154"/>
        <v>8.91675125482152E-2</v>
      </c>
      <c r="AY4154" s="42">
        <f t="shared" si="3154"/>
        <v>8.8058863142236987E-2</v>
      </c>
      <c r="AZ4154" s="42">
        <f t="shared" si="3154"/>
        <v>8.6963997943826143E-2</v>
      </c>
      <c r="BA4154" s="42">
        <f t="shared" si="3154"/>
        <v>8.5882745569392682E-2</v>
      </c>
      <c r="BB4154" s="42">
        <f t="shared" si="3154"/>
        <v>8.4814936766179017E-2</v>
      </c>
      <c r="BC4154" s="42">
        <f t="shared" si="3154"/>
        <v>8.3760404385657239E-2</v>
      </c>
      <c r="BD4154" s="42">
        <f t="shared" si="3154"/>
        <v>8.2718983357835896E-2</v>
      </c>
      <c r="BE4154" s="42">
        <f t="shared" si="3154"/>
        <v>8.1690510664770954E-2</v>
      </c>
      <c r="BF4154" s="42">
        <f t="shared" si="3154"/>
        <v>8.0674825315441012E-2</v>
      </c>
    </row>
    <row r="4155" spans="1:58" x14ac:dyDescent="0.2">
      <c r="A4155" s="9" t="str">
        <f t="shared" si="3074"/>
        <v>Jordan</v>
      </c>
      <c r="D4155" s="42">
        <f t="shared" ref="D4155:AI4155" si="3155">D3459-C3459</f>
        <v>2.8530379266093746</v>
      </c>
      <c r="E4155" s="42">
        <f t="shared" si="3155"/>
        <v>2.8175651550552061</v>
      </c>
      <c r="F4155" s="42">
        <f t="shared" si="3155"/>
        <v>2.7825334282940162</v>
      </c>
      <c r="G4155" s="42">
        <f t="shared" si="3155"/>
        <v>2.7479372626688701</v>
      </c>
      <c r="H4155" s="42">
        <f t="shared" si="3155"/>
        <v>2.7137712427030465</v>
      </c>
      <c r="I4155" s="42">
        <f t="shared" si="3155"/>
        <v>2.6800300202521044</v>
      </c>
      <c r="J4155" s="42">
        <f t="shared" si="3155"/>
        <v>2.6467083136669203</v>
      </c>
      <c r="K4155" s="42">
        <f t="shared" si="3155"/>
        <v>2.6138009069670147</v>
      </c>
      <c r="L4155" s="42">
        <f t="shared" si="3155"/>
        <v>2.5813026490237121</v>
      </c>
      <c r="M4155" s="42">
        <f t="shared" si="3155"/>
        <v>2.5492084527542147</v>
      </c>
      <c r="N4155" s="42">
        <f t="shared" si="3155"/>
        <v>2.5175132943249423</v>
      </c>
      <c r="O4155" s="42">
        <f t="shared" si="3155"/>
        <v>2.4862122123655013</v>
      </c>
      <c r="P4155" s="42">
        <f t="shared" si="3155"/>
        <v>2.4553003071917487</v>
      </c>
      <c r="Q4155" s="42">
        <f t="shared" si="3155"/>
        <v>2.4247727400390318</v>
      </c>
      <c r="R4155" s="42">
        <f t="shared" si="3155"/>
        <v>2.3946247323045213</v>
      </c>
      <c r="S4155" s="42">
        <f t="shared" si="3155"/>
        <v>2.3648515647995509</v>
      </c>
      <c r="T4155" s="42">
        <f t="shared" si="3155"/>
        <v>2.3354485770105384</v>
      </c>
      <c r="U4155" s="42">
        <f t="shared" si="3155"/>
        <v>2.3064111663696849</v>
      </c>
      <c r="V4155" s="42">
        <f t="shared" si="3155"/>
        <v>2.2777347875345413</v>
      </c>
      <c r="W4155" s="42">
        <f t="shared" si="3155"/>
        <v>2.2494149516761581</v>
      </c>
      <c r="X4155" s="42">
        <f t="shared" si="3155"/>
        <v>2.2214472257770126</v>
      </c>
      <c r="Y4155" s="42">
        <f t="shared" si="3155"/>
        <v>2.1938272319364955</v>
      </c>
      <c r="Z4155" s="42">
        <f t="shared" si="3155"/>
        <v>2.1665506466861189</v>
      </c>
      <c r="AA4155" s="42">
        <f t="shared" si="3155"/>
        <v>2.139613200312283</v>
      </c>
      <c r="AB4155" s="42">
        <f t="shared" si="3155"/>
        <v>2.1130106761884235</v>
      </c>
      <c r="AC4155" s="42">
        <f t="shared" si="3155"/>
        <v>2.0867389101144909</v>
      </c>
      <c r="AD4155" s="42">
        <f t="shared" si="3155"/>
        <v>2.0607937896653539</v>
      </c>
      <c r="AE4155" s="42">
        <f t="shared" si="3155"/>
        <v>2.0351712535472188</v>
      </c>
      <c r="AF4155" s="42">
        <f t="shared" si="3155"/>
        <v>2.0098672909614379</v>
      </c>
      <c r="AG4155" s="42">
        <f t="shared" si="3155"/>
        <v>1.9848779409771282</v>
      </c>
      <c r="AH4155" s="42">
        <f t="shared" si="3155"/>
        <v>1.9601992919110103</v>
      </c>
      <c r="AI4155" s="42">
        <f t="shared" si="3155"/>
        <v>1.9358274807149201</v>
      </c>
      <c r="AJ4155" s="42">
        <f t="shared" ref="AJ4155:BF4155" si="3156">AJ3459-AI3459</f>
        <v>1.9117586923713361</v>
      </c>
      <c r="AK4155" s="42">
        <f t="shared" si="3156"/>
        <v>1.8879891592961826</v>
      </c>
      <c r="AL4155" s="42">
        <f t="shared" si="3156"/>
        <v>1.8645151607489652</v>
      </c>
      <c r="AM4155" s="42">
        <f t="shared" si="3156"/>
        <v>1.8413330222502964</v>
      </c>
      <c r="AN4155" s="42">
        <f t="shared" si="3156"/>
        <v>1.8184391150069814</v>
      </c>
      <c r="AO4155" s="42">
        <f t="shared" si="3156"/>
        <v>1.7958298553437544</v>
      </c>
      <c r="AP4155" s="42">
        <f t="shared" si="3156"/>
        <v>1.7735017041422907</v>
      </c>
      <c r="AQ4155" s="42">
        <f t="shared" si="3156"/>
        <v>1.7514511662874384</v>
      </c>
      <c r="AR4155" s="42">
        <f t="shared" si="3156"/>
        <v>1.7296747901199296</v>
      </c>
      <c r="AS4155" s="42">
        <f t="shared" si="3156"/>
        <v>1.7081691668961412</v>
      </c>
      <c r="AT4155" s="42">
        <f t="shared" si="3156"/>
        <v>1.6869309302543911</v>
      </c>
      <c r="AU4155" s="42">
        <f t="shared" si="3156"/>
        <v>1.665956755688228</v>
      </c>
      <c r="AV4155" s="42">
        <f t="shared" si="3156"/>
        <v>1.6452433600258018</v>
      </c>
      <c r="AW4155" s="42">
        <f t="shared" si="3156"/>
        <v>1.6247875009162271</v>
      </c>
      <c r="AX4155" s="42">
        <f t="shared" si="3156"/>
        <v>1.6045859763214594</v>
      </c>
      <c r="AY4155" s="42">
        <f t="shared" si="3156"/>
        <v>1.5846356240158457</v>
      </c>
      <c r="AZ4155" s="42">
        <f t="shared" si="3156"/>
        <v>1.5649333210906207</v>
      </c>
      <c r="BA4155" s="42">
        <f t="shared" si="3156"/>
        <v>1.5454759834650531</v>
      </c>
      <c r="BB4155" s="42">
        <f t="shared" si="3156"/>
        <v>1.5262605654039589</v>
      </c>
      <c r="BC4155" s="42">
        <f t="shared" si="3156"/>
        <v>1.507284059040785</v>
      </c>
      <c r="BD4155" s="42">
        <f t="shared" si="3156"/>
        <v>1.4885434939067181</v>
      </c>
      <c r="BE4155" s="42">
        <f t="shared" si="3156"/>
        <v>1.4700359364658198</v>
      </c>
      <c r="BF4155" s="42">
        <f t="shared" si="3156"/>
        <v>1.451758489655731</v>
      </c>
    </row>
    <row r="4156" spans="1:58" x14ac:dyDescent="0.2">
      <c r="A4156" s="9" t="str">
        <f t="shared" si="3074"/>
        <v>Kazakhstan</v>
      </c>
      <c r="D4156" s="42">
        <f t="shared" ref="D4156:AI4156" si="3157">D3460-C3460</f>
        <v>0.70266269153023586</v>
      </c>
      <c r="E4156" s="42">
        <f t="shared" si="3157"/>
        <v>0.69392625206558023</v>
      </c>
      <c r="F4156" s="42">
        <f t="shared" si="3157"/>
        <v>0.68529843566489035</v>
      </c>
      <c r="G4156" s="42">
        <f t="shared" si="3157"/>
        <v>0.67677789178139847</v>
      </c>
      <c r="H4156" s="42">
        <f t="shared" si="3157"/>
        <v>0.66836328666033751</v>
      </c>
      <c r="I4156" s="42">
        <f t="shared" si="3157"/>
        <v>0.66005330312952992</v>
      </c>
      <c r="J4156" s="42">
        <f t="shared" si="3157"/>
        <v>0.65184664039395557</v>
      </c>
      <c r="K4156" s="42">
        <f t="shared" si="3157"/>
        <v>0.64374201383168383</v>
      </c>
      <c r="L4156" s="42">
        <f t="shared" si="3157"/>
        <v>0.63573815479298901</v>
      </c>
      <c r="M4156" s="42">
        <f t="shared" si="3157"/>
        <v>0.62783381040173936</v>
      </c>
      <c r="N4156" s="42">
        <f t="shared" si="3157"/>
        <v>0.62002774335905997</v>
      </c>
      <c r="O4156" s="42">
        <f t="shared" si="3157"/>
        <v>0.61231873175006513</v>
      </c>
      <c r="P4156" s="42">
        <f t="shared" si="3157"/>
        <v>0.60470556885195492</v>
      </c>
      <c r="Q4156" s="42">
        <f t="shared" si="3157"/>
        <v>0.59718706294586354</v>
      </c>
      <c r="R4156" s="42">
        <f t="shared" si="3157"/>
        <v>0.58976203712984443</v>
      </c>
      <c r="S4156" s="42">
        <f t="shared" si="3157"/>
        <v>0.58242932913492496</v>
      </c>
      <c r="T4156" s="42">
        <f t="shared" si="3157"/>
        <v>0.57518779114263907</v>
      </c>
      <c r="U4156" s="42">
        <f t="shared" si="3157"/>
        <v>0.56803628960608421</v>
      </c>
      <c r="V4156" s="42">
        <f t="shared" si="3157"/>
        <v>0.56097370507200139</v>
      </c>
      <c r="W4156" s="42">
        <f t="shared" si="3157"/>
        <v>0.55399893200558381</v>
      </c>
      <c r="X4156" s="42">
        <f t="shared" si="3157"/>
        <v>0.54711087861767282</v>
      </c>
      <c r="Y4156" s="42">
        <f t="shared" si="3157"/>
        <v>0.5403084666935456</v>
      </c>
      <c r="Z4156" s="42">
        <f t="shared" si="3157"/>
        <v>0.53359063142431751</v>
      </c>
      <c r="AA4156" s="42">
        <f t="shared" si="3157"/>
        <v>0.52695632124027725</v>
      </c>
      <c r="AB4156" s="42">
        <f t="shared" si="3157"/>
        <v>0.5204044976461546</v>
      </c>
      <c r="AC4156" s="42">
        <f t="shared" si="3157"/>
        <v>0.51393413505877561</v>
      </c>
      <c r="AD4156" s="42">
        <f t="shared" si="3157"/>
        <v>0.50754422064619575</v>
      </c>
      <c r="AE4156" s="42">
        <f t="shared" si="3157"/>
        <v>0.50123375416956151</v>
      </c>
      <c r="AF4156" s="42">
        <f t="shared" si="3157"/>
        <v>0.49500174782599515</v>
      </c>
      <c r="AG4156" s="42">
        <f t="shared" si="3157"/>
        <v>0.48884722609477649</v>
      </c>
      <c r="AH4156" s="42">
        <f t="shared" si="3157"/>
        <v>0.48276922558363822</v>
      </c>
      <c r="AI4156" s="42">
        <f t="shared" si="3157"/>
        <v>0.47676679487881302</v>
      </c>
      <c r="AJ4156" s="42">
        <f t="shared" ref="AJ4156:BF4156" si="3158">AJ3460-AI3460</f>
        <v>0.4708389943958764</v>
      </c>
      <c r="AK4156" s="42">
        <f t="shared" si="3158"/>
        <v>0.4649848962321812</v>
      </c>
      <c r="AL4156" s="42">
        <f t="shared" si="3158"/>
        <v>0.45920358402236161</v>
      </c>
      <c r="AM4156" s="42">
        <f t="shared" si="3158"/>
        <v>0.45349415279440564</v>
      </c>
      <c r="AN4156" s="42">
        <f t="shared" si="3158"/>
        <v>0.4478557088280013</v>
      </c>
      <c r="AO4156" s="42">
        <f t="shared" si="3158"/>
        <v>0.44228736951481551</v>
      </c>
      <c r="AP4156" s="42">
        <f t="shared" si="3158"/>
        <v>0.43678826322059194</v>
      </c>
      <c r="AQ4156" s="42">
        <f t="shared" si="3158"/>
        <v>0.43135752914781733</v>
      </c>
      <c r="AR4156" s="42">
        <f t="shared" si="3158"/>
        <v>0.42599431720213943</v>
      </c>
      <c r="AS4156" s="42">
        <f t="shared" si="3158"/>
        <v>0.42069778785821654</v>
      </c>
      <c r="AT4156" s="42">
        <f t="shared" si="3158"/>
        <v>0.41546711202920505</v>
      </c>
      <c r="AU4156" s="42">
        <f t="shared" si="3158"/>
        <v>0.4103014709363606</v>
      </c>
      <c r="AV4156" s="42">
        <f t="shared" si="3158"/>
        <v>0.40520005598102671</v>
      </c>
      <c r="AW4156" s="42">
        <f t="shared" si="3158"/>
        <v>0.4001620686183287</v>
      </c>
      <c r="AX4156" s="42">
        <f t="shared" si="3158"/>
        <v>0.39518672023177714</v>
      </c>
      <c r="AY4156" s="42">
        <f t="shared" si="3158"/>
        <v>0.39027323201025865</v>
      </c>
      <c r="AZ4156" s="42">
        <f t="shared" si="3158"/>
        <v>0.38542083482559519</v>
      </c>
      <c r="BA4156" s="42">
        <f t="shared" si="3158"/>
        <v>0.38062876911260446</v>
      </c>
      <c r="BB4156" s="42">
        <f t="shared" si="3158"/>
        <v>0.37589628474995607</v>
      </c>
      <c r="BC4156" s="42">
        <f t="shared" si="3158"/>
        <v>0.37122264094296042</v>
      </c>
      <c r="BD4156" s="42">
        <f t="shared" si="3158"/>
        <v>0.36660710610715341</v>
      </c>
      <c r="BE4156" s="42">
        <f t="shared" si="3158"/>
        <v>0.36204895775460955</v>
      </c>
      <c r="BF4156" s="42">
        <f t="shared" si="3158"/>
        <v>0.35754748237980039</v>
      </c>
    </row>
    <row r="4157" spans="1:58" x14ac:dyDescent="0.2">
      <c r="A4157" s="9" t="str">
        <f t="shared" si="3074"/>
        <v>Kenya</v>
      </c>
      <c r="D4157" s="42">
        <f t="shared" ref="D4157:AI4157" si="3159">D3461-C3461</f>
        <v>3.5736493358307939</v>
      </c>
      <c r="E4157" s="42">
        <f t="shared" si="3159"/>
        <v>3.5292169624219696</v>
      </c>
      <c r="F4157" s="42">
        <f t="shared" si="3159"/>
        <v>3.4853370315225334</v>
      </c>
      <c r="G4157" s="42">
        <f t="shared" si="3159"/>
        <v>3.4420026744305687</v>
      </c>
      <c r="H4157" s="42">
        <f t="shared" si="3159"/>
        <v>3.3992071078451431</v>
      </c>
      <c r="I4157" s="42">
        <f t="shared" si="3159"/>
        <v>3.3569436328043025</v>
      </c>
      <c r="J4157" s="42">
        <f t="shared" si="3159"/>
        <v>3.315205633636424</v>
      </c>
      <c r="K4157" s="42">
        <f t="shared" si="3159"/>
        <v>3.2739865769248695</v>
      </c>
      <c r="L4157" s="42">
        <f t="shared" si="3159"/>
        <v>3.233280010485089</v>
      </c>
      <c r="M4157" s="42">
        <f t="shared" si="3159"/>
        <v>3.1930795623547397</v>
      </c>
      <c r="N4157" s="42">
        <f t="shared" si="3159"/>
        <v>3.1533789397961414</v>
      </c>
      <c r="O4157" s="42">
        <f t="shared" si="3159"/>
        <v>3.1141719283113503</v>
      </c>
      <c r="P4157" s="42">
        <f t="shared" si="3159"/>
        <v>3.0754523906693407</v>
      </c>
      <c r="Q4157" s="42">
        <f t="shared" si="3159"/>
        <v>3.0372142659453516</v>
      </c>
      <c r="R4157" s="42">
        <f t="shared" si="3159"/>
        <v>2.9994515685721126</v>
      </c>
      <c r="S4157" s="42">
        <f t="shared" si="3159"/>
        <v>2.9621583874028374</v>
      </c>
      <c r="T4157" s="42">
        <f t="shared" si="3159"/>
        <v>2.925328884786154</v>
      </c>
      <c r="U4157" s="42">
        <f t="shared" si="3159"/>
        <v>2.8889572956519487</v>
      </c>
      <c r="V4157" s="42">
        <f t="shared" si="3159"/>
        <v>2.8530379266093746</v>
      </c>
      <c r="W4157" s="42">
        <f t="shared" si="3159"/>
        <v>2.8175651550552061</v>
      </c>
      <c r="X4157" s="42">
        <f t="shared" si="3159"/>
        <v>2.7825334282940162</v>
      </c>
      <c r="Y4157" s="42">
        <f t="shared" si="3159"/>
        <v>2.7479372626688701</v>
      </c>
      <c r="Z4157" s="42">
        <f t="shared" si="3159"/>
        <v>2.7137712427030465</v>
      </c>
      <c r="AA4157" s="42">
        <f t="shared" si="3159"/>
        <v>2.6800300202521044</v>
      </c>
      <c r="AB4157" s="42">
        <f t="shared" si="3159"/>
        <v>2.6467083136669203</v>
      </c>
      <c r="AC4157" s="42">
        <f t="shared" si="3159"/>
        <v>2.6138009069670147</v>
      </c>
      <c r="AD4157" s="42">
        <f t="shared" si="3159"/>
        <v>2.5813026490237121</v>
      </c>
      <c r="AE4157" s="42">
        <f t="shared" si="3159"/>
        <v>2.5492084527542147</v>
      </c>
      <c r="AF4157" s="42">
        <f t="shared" si="3159"/>
        <v>2.5175132943249423</v>
      </c>
      <c r="AG4157" s="42">
        <f t="shared" si="3159"/>
        <v>2.4862122123655013</v>
      </c>
      <c r="AH4157" s="42">
        <f t="shared" si="3159"/>
        <v>2.4553003071917487</v>
      </c>
      <c r="AI4157" s="42">
        <f t="shared" si="3159"/>
        <v>2.4247727400390318</v>
      </c>
      <c r="AJ4157" s="42">
        <f t="shared" ref="AJ4157:BF4157" si="3160">AJ3461-AI3461</f>
        <v>2.3946247323045213</v>
      </c>
      <c r="AK4157" s="42">
        <f t="shared" si="3160"/>
        <v>2.3648515647995509</v>
      </c>
      <c r="AL4157" s="42">
        <f t="shared" si="3160"/>
        <v>2.3354485770105384</v>
      </c>
      <c r="AM4157" s="42">
        <f t="shared" si="3160"/>
        <v>2.3064111663696849</v>
      </c>
      <c r="AN4157" s="42">
        <f t="shared" si="3160"/>
        <v>2.2777347875345413</v>
      </c>
      <c r="AO4157" s="42">
        <f t="shared" si="3160"/>
        <v>2.2494149516761581</v>
      </c>
      <c r="AP4157" s="42">
        <f t="shared" si="3160"/>
        <v>2.2214472257770126</v>
      </c>
      <c r="AQ4157" s="42">
        <f t="shared" si="3160"/>
        <v>2.1938272319364955</v>
      </c>
      <c r="AR4157" s="42">
        <f t="shared" si="3160"/>
        <v>2.1665506466861189</v>
      </c>
      <c r="AS4157" s="42">
        <f t="shared" si="3160"/>
        <v>2.139613200312283</v>
      </c>
      <c r="AT4157" s="42">
        <f t="shared" si="3160"/>
        <v>2.1130106761884235</v>
      </c>
      <c r="AU4157" s="42">
        <f t="shared" si="3160"/>
        <v>2.0867389101144909</v>
      </c>
      <c r="AV4157" s="42">
        <f t="shared" si="3160"/>
        <v>2.0607937896653539</v>
      </c>
      <c r="AW4157" s="42">
        <f t="shared" si="3160"/>
        <v>2.0351712535472188</v>
      </c>
      <c r="AX4157" s="42">
        <f t="shared" si="3160"/>
        <v>2.0098672909614379</v>
      </c>
      <c r="AY4157" s="42">
        <f t="shared" si="3160"/>
        <v>1.9848779409771282</v>
      </c>
      <c r="AZ4157" s="42">
        <f t="shared" si="3160"/>
        <v>1.9601992919110103</v>
      </c>
      <c r="BA4157" s="42">
        <f t="shared" si="3160"/>
        <v>1.9358274807149201</v>
      </c>
      <c r="BB4157" s="42">
        <f t="shared" si="3160"/>
        <v>1.9117586923713361</v>
      </c>
      <c r="BC4157" s="42">
        <f t="shared" si="3160"/>
        <v>1.8879891592961826</v>
      </c>
      <c r="BD4157" s="42">
        <f t="shared" si="3160"/>
        <v>1.8645151607489652</v>
      </c>
      <c r="BE4157" s="42">
        <f t="shared" si="3160"/>
        <v>1.8413330222502964</v>
      </c>
      <c r="BF4157" s="42">
        <f t="shared" si="3160"/>
        <v>1.8184391150069814</v>
      </c>
    </row>
    <row r="4158" spans="1:58" x14ac:dyDescent="0.2">
      <c r="A4158" s="9" t="str">
        <f t="shared" si="3074"/>
        <v>Kiribati</v>
      </c>
      <c r="D4158" s="42">
        <f t="shared" ref="D4158:AI4158" si="3161">D3462-C3462</f>
        <v>2.8175651550552061</v>
      </c>
      <c r="E4158" s="42">
        <f t="shared" si="3161"/>
        <v>2.7825334282940162</v>
      </c>
      <c r="F4158" s="42">
        <f t="shared" si="3161"/>
        <v>2.7479372626688701</v>
      </c>
      <c r="G4158" s="42">
        <f t="shared" si="3161"/>
        <v>2.7137712427030465</v>
      </c>
      <c r="H4158" s="42">
        <f t="shared" si="3161"/>
        <v>2.6800300202521044</v>
      </c>
      <c r="I4158" s="42">
        <f t="shared" si="3161"/>
        <v>2.6467083136669203</v>
      </c>
      <c r="J4158" s="42">
        <f t="shared" si="3161"/>
        <v>2.6138009069670147</v>
      </c>
      <c r="K4158" s="42">
        <f t="shared" si="3161"/>
        <v>2.5813026490237121</v>
      </c>
      <c r="L4158" s="42">
        <f t="shared" si="3161"/>
        <v>2.5492084527542147</v>
      </c>
      <c r="M4158" s="42">
        <f t="shared" si="3161"/>
        <v>2.5175132943249423</v>
      </c>
      <c r="N4158" s="42">
        <f t="shared" si="3161"/>
        <v>2.4862122123655013</v>
      </c>
      <c r="O4158" s="42">
        <f t="shared" si="3161"/>
        <v>2.4553003071917487</v>
      </c>
      <c r="P4158" s="42">
        <f t="shared" si="3161"/>
        <v>2.4247727400390318</v>
      </c>
      <c r="Q4158" s="42">
        <f t="shared" si="3161"/>
        <v>2.3946247323045213</v>
      </c>
      <c r="R4158" s="42">
        <f t="shared" si="3161"/>
        <v>2.3648515647995509</v>
      </c>
      <c r="S4158" s="42">
        <f t="shared" si="3161"/>
        <v>2.3354485770105384</v>
      </c>
      <c r="T4158" s="42">
        <f t="shared" si="3161"/>
        <v>2.3064111663696849</v>
      </c>
      <c r="U4158" s="42">
        <f t="shared" si="3161"/>
        <v>2.2777347875345413</v>
      </c>
      <c r="V4158" s="42">
        <f t="shared" si="3161"/>
        <v>2.2494149516761581</v>
      </c>
      <c r="W4158" s="42">
        <f t="shared" si="3161"/>
        <v>2.2214472257770126</v>
      </c>
      <c r="X4158" s="42">
        <f t="shared" si="3161"/>
        <v>2.1938272319364955</v>
      </c>
      <c r="Y4158" s="42">
        <f t="shared" si="3161"/>
        <v>2.1665506466861189</v>
      </c>
      <c r="Z4158" s="42">
        <f t="shared" si="3161"/>
        <v>2.139613200312283</v>
      </c>
      <c r="AA4158" s="42">
        <f t="shared" si="3161"/>
        <v>2.1130106761884235</v>
      </c>
      <c r="AB4158" s="42">
        <f t="shared" si="3161"/>
        <v>2.0867389101144909</v>
      </c>
      <c r="AC4158" s="42">
        <f t="shared" si="3161"/>
        <v>2.0607937896653539</v>
      </c>
      <c r="AD4158" s="42">
        <f t="shared" si="3161"/>
        <v>2.0351712535472188</v>
      </c>
      <c r="AE4158" s="42">
        <f t="shared" si="3161"/>
        <v>2.0098672909614379</v>
      </c>
      <c r="AF4158" s="42">
        <f t="shared" si="3161"/>
        <v>1.9848779409771282</v>
      </c>
      <c r="AG4158" s="42">
        <f t="shared" si="3161"/>
        <v>1.9601992919110103</v>
      </c>
      <c r="AH4158" s="42">
        <f t="shared" si="3161"/>
        <v>1.9358274807149201</v>
      </c>
      <c r="AI4158" s="42">
        <f t="shared" si="3161"/>
        <v>1.9117586923713361</v>
      </c>
      <c r="AJ4158" s="42">
        <f t="shared" ref="AJ4158:BF4158" si="3162">AJ3462-AI3462</f>
        <v>1.8879891592961826</v>
      </c>
      <c r="AK4158" s="42">
        <f t="shared" si="3162"/>
        <v>1.8645151607489652</v>
      </c>
      <c r="AL4158" s="42">
        <f t="shared" si="3162"/>
        <v>1.8413330222502964</v>
      </c>
      <c r="AM4158" s="42">
        <f t="shared" si="3162"/>
        <v>1.8184391150069814</v>
      </c>
      <c r="AN4158" s="42">
        <f t="shared" si="3162"/>
        <v>1.7958298553437544</v>
      </c>
      <c r="AO4158" s="42">
        <f t="shared" si="3162"/>
        <v>1.7735017041422907</v>
      </c>
      <c r="AP4158" s="42">
        <f t="shared" si="3162"/>
        <v>1.7514511662874384</v>
      </c>
      <c r="AQ4158" s="42">
        <f t="shared" si="3162"/>
        <v>1.7296747901199296</v>
      </c>
      <c r="AR4158" s="42">
        <f t="shared" si="3162"/>
        <v>1.7081691668961412</v>
      </c>
      <c r="AS4158" s="42">
        <f t="shared" si="3162"/>
        <v>1.6869309302543911</v>
      </c>
      <c r="AT4158" s="42">
        <f t="shared" si="3162"/>
        <v>1.665956755688228</v>
      </c>
      <c r="AU4158" s="42">
        <f t="shared" si="3162"/>
        <v>1.6452433600258018</v>
      </c>
      <c r="AV4158" s="42">
        <f t="shared" si="3162"/>
        <v>1.6247875009162271</v>
      </c>
      <c r="AW4158" s="42">
        <f t="shared" si="3162"/>
        <v>1.6045859763214594</v>
      </c>
      <c r="AX4158" s="42">
        <f t="shared" si="3162"/>
        <v>1.5846356240158457</v>
      </c>
      <c r="AY4158" s="42">
        <f t="shared" si="3162"/>
        <v>1.5649333210906207</v>
      </c>
      <c r="AZ4158" s="42">
        <f t="shared" si="3162"/>
        <v>1.5454759834650531</v>
      </c>
      <c r="BA4158" s="42">
        <f t="shared" si="3162"/>
        <v>1.5262605654039589</v>
      </c>
      <c r="BB4158" s="42">
        <f t="shared" si="3162"/>
        <v>1.507284059040785</v>
      </c>
      <c r="BC4158" s="42">
        <f t="shared" si="3162"/>
        <v>1.4885434939067181</v>
      </c>
      <c r="BD4158" s="42">
        <f t="shared" si="3162"/>
        <v>1.4700359364658198</v>
      </c>
      <c r="BE4158" s="42">
        <f t="shared" si="3162"/>
        <v>1.451758489655731</v>
      </c>
      <c r="BF4158" s="42">
        <f t="shared" si="3162"/>
        <v>1.4337082924342894</v>
      </c>
    </row>
    <row r="4159" spans="1:58" x14ac:dyDescent="0.2">
      <c r="A4159" s="9" t="str">
        <f t="shared" si="3074"/>
        <v>Kuwait</v>
      </c>
      <c r="D4159" s="42">
        <f t="shared" ref="D4159:AI4159" si="3163">D3463-C3463</f>
        <v>2.7825334282940162</v>
      </c>
      <c r="E4159" s="42">
        <f t="shared" si="3163"/>
        <v>2.7479372626688701</v>
      </c>
      <c r="F4159" s="42">
        <f t="shared" si="3163"/>
        <v>2.7137712427030465</v>
      </c>
      <c r="G4159" s="42">
        <f t="shared" si="3163"/>
        <v>2.6800300202521044</v>
      </c>
      <c r="H4159" s="42">
        <f t="shared" si="3163"/>
        <v>2.6467083136669203</v>
      </c>
      <c r="I4159" s="42">
        <f t="shared" si="3163"/>
        <v>2.6138009069670147</v>
      </c>
      <c r="J4159" s="42">
        <f t="shared" si="3163"/>
        <v>2.5813026490237121</v>
      </c>
      <c r="K4159" s="42">
        <f t="shared" si="3163"/>
        <v>2.5492084527542147</v>
      </c>
      <c r="L4159" s="42">
        <f t="shared" si="3163"/>
        <v>2.5175132943249423</v>
      </c>
      <c r="M4159" s="42">
        <f t="shared" si="3163"/>
        <v>2.4862122123655013</v>
      </c>
      <c r="N4159" s="42">
        <f t="shared" si="3163"/>
        <v>2.4553003071917487</v>
      </c>
      <c r="O4159" s="42">
        <f t="shared" si="3163"/>
        <v>2.4247727400390318</v>
      </c>
      <c r="P4159" s="42">
        <f t="shared" si="3163"/>
        <v>2.3946247323045213</v>
      </c>
      <c r="Q4159" s="42">
        <f t="shared" si="3163"/>
        <v>2.3648515647995509</v>
      </c>
      <c r="R4159" s="42">
        <f t="shared" si="3163"/>
        <v>2.3354485770105384</v>
      </c>
      <c r="S4159" s="42">
        <f t="shared" si="3163"/>
        <v>2.3064111663696849</v>
      </c>
      <c r="T4159" s="42">
        <f t="shared" si="3163"/>
        <v>2.2777347875345413</v>
      </c>
      <c r="U4159" s="42">
        <f t="shared" si="3163"/>
        <v>2.2494149516761581</v>
      </c>
      <c r="V4159" s="42">
        <f t="shared" si="3163"/>
        <v>2.2214472257770126</v>
      </c>
      <c r="W4159" s="42">
        <f t="shared" si="3163"/>
        <v>2.1938272319364955</v>
      </c>
      <c r="X4159" s="42">
        <f t="shared" si="3163"/>
        <v>2.1665506466861189</v>
      </c>
      <c r="Y4159" s="42">
        <f t="shared" si="3163"/>
        <v>2.139613200312283</v>
      </c>
      <c r="Z4159" s="42">
        <f t="shared" si="3163"/>
        <v>2.1130106761884235</v>
      </c>
      <c r="AA4159" s="42">
        <f t="shared" si="3163"/>
        <v>2.0867389101144909</v>
      </c>
      <c r="AB4159" s="42">
        <f t="shared" si="3163"/>
        <v>2.0607937896653539</v>
      </c>
      <c r="AC4159" s="42">
        <f t="shared" si="3163"/>
        <v>2.0351712535472188</v>
      </c>
      <c r="AD4159" s="42">
        <f t="shared" si="3163"/>
        <v>2.0098672909614379</v>
      </c>
      <c r="AE4159" s="42">
        <f t="shared" si="3163"/>
        <v>1.9848779409771282</v>
      </c>
      <c r="AF4159" s="42">
        <f t="shared" si="3163"/>
        <v>1.9601992919110103</v>
      </c>
      <c r="AG4159" s="42">
        <f t="shared" si="3163"/>
        <v>1.9358274807149201</v>
      </c>
      <c r="AH4159" s="42">
        <f t="shared" si="3163"/>
        <v>1.9117586923713361</v>
      </c>
      <c r="AI4159" s="42">
        <f t="shared" si="3163"/>
        <v>1.8879891592961826</v>
      </c>
      <c r="AJ4159" s="42">
        <f t="shared" ref="AJ4159:BF4159" si="3164">AJ3463-AI3463</f>
        <v>1.8645151607489652</v>
      </c>
      <c r="AK4159" s="42">
        <f t="shared" si="3164"/>
        <v>1.8413330222502964</v>
      </c>
      <c r="AL4159" s="42">
        <f t="shared" si="3164"/>
        <v>1.8184391150069814</v>
      </c>
      <c r="AM4159" s="42">
        <f t="shared" si="3164"/>
        <v>1.7958298553437544</v>
      </c>
      <c r="AN4159" s="42">
        <f t="shared" si="3164"/>
        <v>1.7735017041422907</v>
      </c>
      <c r="AO4159" s="42">
        <f t="shared" si="3164"/>
        <v>1.7514511662874384</v>
      </c>
      <c r="AP4159" s="42">
        <f t="shared" si="3164"/>
        <v>1.7296747901199296</v>
      </c>
      <c r="AQ4159" s="42">
        <f t="shared" si="3164"/>
        <v>1.7081691668961412</v>
      </c>
      <c r="AR4159" s="42">
        <f t="shared" si="3164"/>
        <v>1.6869309302543911</v>
      </c>
      <c r="AS4159" s="42">
        <f t="shared" si="3164"/>
        <v>1.665956755688228</v>
      </c>
      <c r="AT4159" s="42">
        <f t="shared" si="3164"/>
        <v>1.6452433600258018</v>
      </c>
      <c r="AU4159" s="42">
        <f t="shared" si="3164"/>
        <v>1.6247875009162271</v>
      </c>
      <c r="AV4159" s="42">
        <f t="shared" si="3164"/>
        <v>1.6045859763214594</v>
      </c>
      <c r="AW4159" s="42">
        <f t="shared" si="3164"/>
        <v>1.5846356240158457</v>
      </c>
      <c r="AX4159" s="42">
        <f t="shared" si="3164"/>
        <v>1.5649333210906207</v>
      </c>
      <c r="AY4159" s="42">
        <f t="shared" si="3164"/>
        <v>1.5454759834650531</v>
      </c>
      <c r="AZ4159" s="42">
        <f t="shared" si="3164"/>
        <v>1.5262605654039589</v>
      </c>
      <c r="BA4159" s="42">
        <f t="shared" si="3164"/>
        <v>1.507284059040785</v>
      </c>
      <c r="BB4159" s="42">
        <f t="shared" si="3164"/>
        <v>1.4885434939067181</v>
      </c>
      <c r="BC4159" s="42">
        <f t="shared" si="3164"/>
        <v>1.4700359364658198</v>
      </c>
      <c r="BD4159" s="42">
        <f t="shared" si="3164"/>
        <v>1.451758489655731</v>
      </c>
      <c r="BE4159" s="42">
        <f t="shared" si="3164"/>
        <v>1.4337082924342894</v>
      </c>
      <c r="BF4159" s="42">
        <f t="shared" si="3164"/>
        <v>1.415882519331717</v>
      </c>
    </row>
    <row r="4160" spans="1:58" x14ac:dyDescent="0.2">
      <c r="A4160" s="9" t="str">
        <f t="shared" si="3074"/>
        <v>Kyrgyzstan</v>
      </c>
      <c r="D4160" s="42">
        <f t="shared" ref="D4160:AI4160" si="3165">D3464-C3464</f>
        <v>2.9994515685721126</v>
      </c>
      <c r="E4160" s="42">
        <f t="shared" si="3165"/>
        <v>2.9621583874028374</v>
      </c>
      <c r="F4160" s="42">
        <f t="shared" si="3165"/>
        <v>2.925328884786154</v>
      </c>
      <c r="G4160" s="42">
        <f t="shared" si="3165"/>
        <v>2.8889572956519487</v>
      </c>
      <c r="H4160" s="42">
        <f t="shared" si="3165"/>
        <v>2.8530379266093746</v>
      </c>
      <c r="I4160" s="42">
        <f t="shared" si="3165"/>
        <v>2.8175651550552061</v>
      </c>
      <c r="J4160" s="42">
        <f t="shared" si="3165"/>
        <v>2.7825334282940162</v>
      </c>
      <c r="K4160" s="42">
        <f t="shared" si="3165"/>
        <v>2.7479372626688701</v>
      </c>
      <c r="L4160" s="42">
        <f t="shared" si="3165"/>
        <v>2.7137712427030465</v>
      </c>
      <c r="M4160" s="42">
        <f t="shared" si="3165"/>
        <v>2.6800300202521044</v>
      </c>
      <c r="N4160" s="42">
        <f t="shared" si="3165"/>
        <v>2.6467083136669203</v>
      </c>
      <c r="O4160" s="42">
        <f t="shared" si="3165"/>
        <v>2.6138009069670147</v>
      </c>
      <c r="P4160" s="42">
        <f t="shared" si="3165"/>
        <v>2.5813026490237121</v>
      </c>
      <c r="Q4160" s="42">
        <f t="shared" si="3165"/>
        <v>2.5492084527542147</v>
      </c>
      <c r="R4160" s="42">
        <f t="shared" si="3165"/>
        <v>2.5175132943249423</v>
      </c>
      <c r="S4160" s="42">
        <f t="shared" si="3165"/>
        <v>2.4862122123655013</v>
      </c>
      <c r="T4160" s="42">
        <f t="shared" si="3165"/>
        <v>2.4553003071917487</v>
      </c>
      <c r="U4160" s="42">
        <f t="shared" si="3165"/>
        <v>2.4247727400390318</v>
      </c>
      <c r="V4160" s="42">
        <f t="shared" si="3165"/>
        <v>2.3946247323045213</v>
      </c>
      <c r="W4160" s="42">
        <f t="shared" si="3165"/>
        <v>2.3648515647995509</v>
      </c>
      <c r="X4160" s="42">
        <f t="shared" si="3165"/>
        <v>2.3354485770105384</v>
      </c>
      <c r="Y4160" s="42">
        <f t="shared" si="3165"/>
        <v>2.3064111663696849</v>
      </c>
      <c r="Z4160" s="42">
        <f t="shared" si="3165"/>
        <v>2.2777347875345413</v>
      </c>
      <c r="AA4160" s="42">
        <f t="shared" si="3165"/>
        <v>2.2494149516761581</v>
      </c>
      <c r="AB4160" s="42">
        <f t="shared" si="3165"/>
        <v>2.2214472257770126</v>
      </c>
      <c r="AC4160" s="42">
        <f t="shared" si="3165"/>
        <v>2.1938272319364955</v>
      </c>
      <c r="AD4160" s="42">
        <f t="shared" si="3165"/>
        <v>2.1665506466861189</v>
      </c>
      <c r="AE4160" s="42">
        <f t="shared" si="3165"/>
        <v>2.139613200312283</v>
      </c>
      <c r="AF4160" s="42">
        <f t="shared" si="3165"/>
        <v>2.1130106761884235</v>
      </c>
      <c r="AG4160" s="42">
        <f t="shared" si="3165"/>
        <v>2.0867389101144909</v>
      </c>
      <c r="AH4160" s="42">
        <f t="shared" si="3165"/>
        <v>2.0607937896653539</v>
      </c>
      <c r="AI4160" s="42">
        <f t="shared" si="3165"/>
        <v>2.0351712535472188</v>
      </c>
      <c r="AJ4160" s="42">
        <f t="shared" ref="AJ4160:BF4160" si="3166">AJ3464-AI3464</f>
        <v>2.0098672909614379</v>
      </c>
      <c r="AK4160" s="42">
        <f t="shared" si="3166"/>
        <v>1.9848779409771282</v>
      </c>
      <c r="AL4160" s="42">
        <f t="shared" si="3166"/>
        <v>1.9601992919110103</v>
      </c>
      <c r="AM4160" s="42">
        <f t="shared" si="3166"/>
        <v>1.9358274807149201</v>
      </c>
      <c r="AN4160" s="42">
        <f t="shared" si="3166"/>
        <v>1.9117586923713361</v>
      </c>
      <c r="AO4160" s="42">
        <f t="shared" si="3166"/>
        <v>1.8879891592961826</v>
      </c>
      <c r="AP4160" s="42">
        <f t="shared" si="3166"/>
        <v>1.8645151607489652</v>
      </c>
      <c r="AQ4160" s="42">
        <f t="shared" si="3166"/>
        <v>1.8413330222502964</v>
      </c>
      <c r="AR4160" s="42">
        <f t="shared" si="3166"/>
        <v>1.8184391150069814</v>
      </c>
      <c r="AS4160" s="42">
        <f t="shared" si="3166"/>
        <v>1.7958298553437544</v>
      </c>
      <c r="AT4160" s="42">
        <f t="shared" si="3166"/>
        <v>1.7735017041422907</v>
      </c>
      <c r="AU4160" s="42">
        <f t="shared" si="3166"/>
        <v>1.7514511662874384</v>
      </c>
      <c r="AV4160" s="42">
        <f t="shared" si="3166"/>
        <v>1.7296747901199296</v>
      </c>
      <c r="AW4160" s="42">
        <f t="shared" si="3166"/>
        <v>1.7081691668961412</v>
      </c>
      <c r="AX4160" s="42">
        <f t="shared" si="3166"/>
        <v>1.6869309302543911</v>
      </c>
      <c r="AY4160" s="42">
        <f t="shared" si="3166"/>
        <v>1.6659567556882848</v>
      </c>
      <c r="AZ4160" s="42">
        <f t="shared" si="3166"/>
        <v>1.6452433600256882</v>
      </c>
      <c r="BA4160" s="42">
        <f t="shared" si="3166"/>
        <v>1.6247875009162271</v>
      </c>
      <c r="BB4160" s="42">
        <f t="shared" si="3166"/>
        <v>1.6045859763214594</v>
      </c>
      <c r="BC4160" s="42">
        <f t="shared" si="3166"/>
        <v>1.5846356240158457</v>
      </c>
      <c r="BD4160" s="42">
        <f t="shared" si="3166"/>
        <v>1.5649333210906207</v>
      </c>
      <c r="BE4160" s="42">
        <f t="shared" si="3166"/>
        <v>1.5454759834651668</v>
      </c>
      <c r="BF4160" s="42">
        <f t="shared" si="3166"/>
        <v>1.5262605654038452</v>
      </c>
    </row>
    <row r="4161" spans="1:58" x14ac:dyDescent="0.2">
      <c r="A4161" s="9" t="str">
        <f t="shared" si="3074"/>
        <v>Lao People's Democratic Republic</v>
      </c>
      <c r="D4161" s="42">
        <f t="shared" ref="D4161:AI4161" si="3167">D3465-C3465</f>
        <v>2.6467083136669203</v>
      </c>
      <c r="E4161" s="42">
        <f t="shared" si="3167"/>
        <v>2.6138009069670147</v>
      </c>
      <c r="F4161" s="42">
        <f t="shared" si="3167"/>
        <v>2.5813026490237121</v>
      </c>
      <c r="G4161" s="42">
        <f t="shared" si="3167"/>
        <v>2.5492084527542147</v>
      </c>
      <c r="H4161" s="42">
        <f t="shared" si="3167"/>
        <v>2.5175132943249423</v>
      </c>
      <c r="I4161" s="42">
        <f t="shared" si="3167"/>
        <v>2.4862122123655013</v>
      </c>
      <c r="J4161" s="42">
        <f t="shared" si="3167"/>
        <v>2.4553003071917487</v>
      </c>
      <c r="K4161" s="42">
        <f t="shared" si="3167"/>
        <v>2.4247727400390318</v>
      </c>
      <c r="L4161" s="42">
        <f t="shared" si="3167"/>
        <v>2.3946247323045213</v>
      </c>
      <c r="M4161" s="42">
        <f t="shared" si="3167"/>
        <v>2.3648515647995509</v>
      </c>
      <c r="N4161" s="42">
        <f t="shared" si="3167"/>
        <v>2.3354485770105384</v>
      </c>
      <c r="O4161" s="42">
        <f t="shared" si="3167"/>
        <v>2.3064111663696849</v>
      </c>
      <c r="P4161" s="42">
        <f t="shared" si="3167"/>
        <v>2.2777347875345413</v>
      </c>
      <c r="Q4161" s="42">
        <f t="shared" si="3167"/>
        <v>2.2494149516761581</v>
      </c>
      <c r="R4161" s="42">
        <f t="shared" si="3167"/>
        <v>2.2214472257770126</v>
      </c>
      <c r="S4161" s="42">
        <f t="shared" si="3167"/>
        <v>2.1938272319364955</v>
      </c>
      <c r="T4161" s="42">
        <f t="shared" si="3167"/>
        <v>2.1665506466861189</v>
      </c>
      <c r="U4161" s="42">
        <f t="shared" si="3167"/>
        <v>2.139613200312283</v>
      </c>
      <c r="V4161" s="42">
        <f t="shared" si="3167"/>
        <v>2.1130106761884235</v>
      </c>
      <c r="W4161" s="42">
        <f t="shared" si="3167"/>
        <v>2.0867389101144909</v>
      </c>
      <c r="X4161" s="42">
        <f t="shared" si="3167"/>
        <v>2.0607937896653539</v>
      </c>
      <c r="Y4161" s="42">
        <f t="shared" si="3167"/>
        <v>2.0351712535472188</v>
      </c>
      <c r="Z4161" s="42">
        <f t="shared" si="3167"/>
        <v>2.0098672909614379</v>
      </c>
      <c r="AA4161" s="42">
        <f t="shared" si="3167"/>
        <v>1.9848779409771282</v>
      </c>
      <c r="AB4161" s="42">
        <f t="shared" si="3167"/>
        <v>1.9601992919110103</v>
      </c>
      <c r="AC4161" s="42">
        <f t="shared" si="3167"/>
        <v>1.9358274807149201</v>
      </c>
      <c r="AD4161" s="42">
        <f t="shared" si="3167"/>
        <v>1.9117586923713361</v>
      </c>
      <c r="AE4161" s="42">
        <f t="shared" si="3167"/>
        <v>1.8879891592961826</v>
      </c>
      <c r="AF4161" s="42">
        <f t="shared" si="3167"/>
        <v>1.8645151607489652</v>
      </c>
      <c r="AG4161" s="42">
        <f t="shared" si="3167"/>
        <v>1.8413330222502964</v>
      </c>
      <c r="AH4161" s="42">
        <f t="shared" si="3167"/>
        <v>1.8184391150069814</v>
      </c>
      <c r="AI4161" s="42">
        <f t="shared" si="3167"/>
        <v>1.7958298553437544</v>
      </c>
      <c r="AJ4161" s="42">
        <f t="shared" ref="AJ4161:BF4161" si="3168">AJ3465-AI3465</f>
        <v>1.7735017041422907</v>
      </c>
      <c r="AK4161" s="42">
        <f t="shared" si="3168"/>
        <v>1.7514511662874384</v>
      </c>
      <c r="AL4161" s="42">
        <f t="shared" si="3168"/>
        <v>1.7296747901199296</v>
      </c>
      <c r="AM4161" s="42">
        <f t="shared" si="3168"/>
        <v>1.7081691668961412</v>
      </c>
      <c r="AN4161" s="42">
        <f t="shared" si="3168"/>
        <v>1.6869309302543911</v>
      </c>
      <c r="AO4161" s="42">
        <f t="shared" si="3168"/>
        <v>1.6659567556882848</v>
      </c>
      <c r="AP4161" s="42">
        <f t="shared" si="3168"/>
        <v>1.6452433600256882</v>
      </c>
      <c r="AQ4161" s="42">
        <f t="shared" si="3168"/>
        <v>1.6247875009162271</v>
      </c>
      <c r="AR4161" s="42">
        <f t="shared" si="3168"/>
        <v>1.6045859763214594</v>
      </c>
      <c r="AS4161" s="42">
        <f t="shared" si="3168"/>
        <v>1.5846356240158457</v>
      </c>
      <c r="AT4161" s="42">
        <f t="shared" si="3168"/>
        <v>1.5649333210906207</v>
      </c>
      <c r="AU4161" s="42">
        <f t="shared" si="3168"/>
        <v>1.5454759834651668</v>
      </c>
      <c r="AV4161" s="42">
        <f t="shared" si="3168"/>
        <v>1.5262605654038452</v>
      </c>
      <c r="AW4161" s="42">
        <f t="shared" si="3168"/>
        <v>1.507284059040785</v>
      </c>
      <c r="AX4161" s="42">
        <f t="shared" si="3168"/>
        <v>1.4885434939067181</v>
      </c>
      <c r="AY4161" s="42">
        <f t="shared" si="3168"/>
        <v>1.4700359364658198</v>
      </c>
      <c r="AZ4161" s="42">
        <f t="shared" si="3168"/>
        <v>1.451758489655731</v>
      </c>
      <c r="BA4161" s="42">
        <f t="shared" si="3168"/>
        <v>1.4337082924344031</v>
      </c>
      <c r="BB4161" s="42">
        <f t="shared" si="3168"/>
        <v>1.415882519331717</v>
      </c>
      <c r="BC4161" s="42">
        <f t="shared" si="3168"/>
        <v>1.3982783800079233</v>
      </c>
      <c r="BD4161" s="42">
        <f t="shared" si="3168"/>
        <v>1.3808931188166298</v>
      </c>
      <c r="BE4161" s="42">
        <f t="shared" si="3168"/>
        <v>1.3637240143727922</v>
      </c>
      <c r="BF4161" s="42">
        <f t="shared" si="3168"/>
        <v>1.3467683791272975</v>
      </c>
    </row>
    <row r="4162" spans="1:58" x14ac:dyDescent="0.2">
      <c r="A4162" s="9" t="str">
        <f t="shared" si="3074"/>
        <v>Latvia</v>
      </c>
      <c r="D4162" s="42">
        <f t="shared" ref="D4162:AI4162" si="3169">D3466-C3466</f>
        <v>0.48276922558363822</v>
      </c>
      <c r="E4162" s="42">
        <f t="shared" si="3169"/>
        <v>0.47676679487881302</v>
      </c>
      <c r="F4162" s="42">
        <f t="shared" si="3169"/>
        <v>0.4708389943958764</v>
      </c>
      <c r="G4162" s="42">
        <f t="shared" si="3169"/>
        <v>0.4649848962321812</v>
      </c>
      <c r="H4162" s="42">
        <f t="shared" si="3169"/>
        <v>0.45920358402236161</v>
      </c>
      <c r="I4162" s="42">
        <f t="shared" si="3169"/>
        <v>0.45349415279440564</v>
      </c>
      <c r="J4162" s="42">
        <f t="shared" si="3169"/>
        <v>0.4478557088280013</v>
      </c>
      <c r="K4162" s="42">
        <f t="shared" si="3169"/>
        <v>0.44228736951481551</v>
      </c>
      <c r="L4162" s="42">
        <f t="shared" si="3169"/>
        <v>0.43678826322059194</v>
      </c>
      <c r="M4162" s="42">
        <f t="shared" si="3169"/>
        <v>0.43135752914781733</v>
      </c>
      <c r="N4162" s="42">
        <f t="shared" si="3169"/>
        <v>0.42599431720213943</v>
      </c>
      <c r="O4162" s="42">
        <f t="shared" si="3169"/>
        <v>0.42069778785821654</v>
      </c>
      <c r="P4162" s="42">
        <f t="shared" si="3169"/>
        <v>0.41546711202920505</v>
      </c>
      <c r="Q4162" s="42">
        <f t="shared" si="3169"/>
        <v>0.4103014709363606</v>
      </c>
      <c r="R4162" s="42">
        <f t="shared" si="3169"/>
        <v>0.40520005598102671</v>
      </c>
      <c r="S4162" s="42">
        <f t="shared" si="3169"/>
        <v>0.4001620686183287</v>
      </c>
      <c r="T4162" s="42">
        <f t="shared" si="3169"/>
        <v>0.39518672023177714</v>
      </c>
      <c r="U4162" s="42">
        <f t="shared" si="3169"/>
        <v>0.39027323201025865</v>
      </c>
      <c r="V4162" s="42">
        <f t="shared" si="3169"/>
        <v>0.38542083482559519</v>
      </c>
      <c r="W4162" s="42">
        <f t="shared" si="3169"/>
        <v>0.38062876911260446</v>
      </c>
      <c r="X4162" s="42">
        <f t="shared" si="3169"/>
        <v>0.37589628474995607</v>
      </c>
      <c r="Y4162" s="42">
        <f t="shared" si="3169"/>
        <v>0.37122264094296042</v>
      </c>
      <c r="Z4162" s="42">
        <f t="shared" si="3169"/>
        <v>0.36660710610715341</v>
      </c>
      <c r="AA4162" s="42">
        <f t="shared" si="3169"/>
        <v>0.36204895775460955</v>
      </c>
      <c r="AB4162" s="42">
        <f t="shared" si="3169"/>
        <v>0.35754748237980039</v>
      </c>
      <c r="AC4162" s="42">
        <f t="shared" si="3169"/>
        <v>0.35310197534886356</v>
      </c>
      <c r="AD4162" s="42">
        <f t="shared" si="3169"/>
        <v>0.34871174078875811</v>
      </c>
      <c r="AE4162" s="42">
        <f t="shared" si="3169"/>
        <v>0.34437609147823878</v>
      </c>
      <c r="AF4162" s="42">
        <f t="shared" si="3169"/>
        <v>0.34009434874087674</v>
      </c>
      <c r="AG4162" s="42">
        <f t="shared" si="3169"/>
        <v>0.33586584233819394</v>
      </c>
      <c r="AH4162" s="42">
        <f t="shared" si="3169"/>
        <v>0.33168991036518491</v>
      </c>
      <c r="AI4162" s="42">
        <f t="shared" si="3169"/>
        <v>0.3275658991462933</v>
      </c>
      <c r="AJ4162" s="42">
        <f t="shared" ref="AJ4162:BF4162" si="3170">AJ3466-AI3466</f>
        <v>0.32349316313354848</v>
      </c>
      <c r="AK4162" s="42">
        <f t="shared" si="3170"/>
        <v>0.31947106480527054</v>
      </c>
      <c r="AL4162" s="42">
        <f t="shared" si="3170"/>
        <v>0.31549897456613962</v>
      </c>
      <c r="AM4162" s="42">
        <f t="shared" si="3170"/>
        <v>0.31157627064908411</v>
      </c>
      <c r="AN4162" s="42">
        <f t="shared" si="3170"/>
        <v>0.30770233901728261</v>
      </c>
      <c r="AO4162" s="42">
        <f t="shared" si="3170"/>
        <v>0.30387657326889439</v>
      </c>
      <c r="AP4162" s="42">
        <f t="shared" si="3170"/>
        <v>0.30009837454122135</v>
      </c>
      <c r="AQ4162" s="42">
        <f t="shared" si="3170"/>
        <v>0.29636715141782588</v>
      </c>
      <c r="AR4162" s="42">
        <f t="shared" si="3170"/>
        <v>0.29268231983519399</v>
      </c>
      <c r="AS4162" s="42">
        <f t="shared" si="3170"/>
        <v>0.28904330299189951</v>
      </c>
      <c r="AT4162" s="42">
        <f t="shared" si="3170"/>
        <v>0.28544953125799566</v>
      </c>
      <c r="AU4162" s="42">
        <f t="shared" si="3170"/>
        <v>0.28190044208599829</v>
      </c>
      <c r="AV4162" s="42">
        <f t="shared" si="3170"/>
        <v>0.27839547992277858</v>
      </c>
      <c r="AW4162" s="42">
        <f t="shared" si="3170"/>
        <v>0.27493409612236519</v>
      </c>
      <c r="AX4162" s="42">
        <f t="shared" si="3170"/>
        <v>0.27151574886056551</v>
      </c>
      <c r="AY4162" s="42">
        <f t="shared" si="3170"/>
        <v>0.26813990304981417</v>
      </c>
      <c r="AZ4162" s="42">
        <f t="shared" si="3170"/>
        <v>0.26480603025515848</v>
      </c>
      <c r="BA4162" s="42">
        <f t="shared" si="3170"/>
        <v>0.26151360861229023</v>
      </c>
      <c r="BB4162" s="42">
        <f t="shared" si="3170"/>
        <v>0.25826212274523641</v>
      </c>
      <c r="BC4162" s="42">
        <f t="shared" si="3170"/>
        <v>0.25505106368575525</v>
      </c>
      <c r="BD4162" s="42">
        <f t="shared" si="3170"/>
        <v>0.2518799287939828</v>
      </c>
      <c r="BE4162" s="42">
        <f t="shared" si="3170"/>
        <v>0.24874822167930688</v>
      </c>
      <c r="BF4162" s="42">
        <f t="shared" si="3170"/>
        <v>0.24565545212306006</v>
      </c>
    </row>
    <row r="4163" spans="1:58" x14ac:dyDescent="0.2">
      <c r="A4163" s="9" t="str">
        <f t="shared" si="3074"/>
        <v>Lebanon</v>
      </c>
      <c r="D4163" s="42">
        <f t="shared" ref="D4163:AI4163" si="3171">D3467-C3467</f>
        <v>2.3064111663696849</v>
      </c>
      <c r="E4163" s="42">
        <f t="shared" si="3171"/>
        <v>2.2777347875345413</v>
      </c>
      <c r="F4163" s="42">
        <f t="shared" si="3171"/>
        <v>2.2494149516761581</v>
      </c>
      <c r="G4163" s="42">
        <f t="shared" si="3171"/>
        <v>2.2214472257770126</v>
      </c>
      <c r="H4163" s="42">
        <f t="shared" si="3171"/>
        <v>2.1938272319364955</v>
      </c>
      <c r="I4163" s="42">
        <f t="shared" si="3171"/>
        <v>2.1665506466861189</v>
      </c>
      <c r="J4163" s="42">
        <f t="shared" si="3171"/>
        <v>2.139613200312283</v>
      </c>
      <c r="K4163" s="42">
        <f t="shared" si="3171"/>
        <v>2.1130106761884235</v>
      </c>
      <c r="L4163" s="42">
        <f t="shared" si="3171"/>
        <v>2.0867389101144909</v>
      </c>
      <c r="M4163" s="42">
        <f t="shared" si="3171"/>
        <v>2.0607937896653539</v>
      </c>
      <c r="N4163" s="42">
        <f t="shared" si="3171"/>
        <v>2.0351712535472188</v>
      </c>
      <c r="O4163" s="42">
        <f t="shared" si="3171"/>
        <v>2.0098672909614379</v>
      </c>
      <c r="P4163" s="42">
        <f t="shared" si="3171"/>
        <v>1.9848779409771282</v>
      </c>
      <c r="Q4163" s="42">
        <f t="shared" si="3171"/>
        <v>1.9601992919110103</v>
      </c>
      <c r="R4163" s="42">
        <f t="shared" si="3171"/>
        <v>1.9358274807149201</v>
      </c>
      <c r="S4163" s="42">
        <f t="shared" si="3171"/>
        <v>1.9117586923713361</v>
      </c>
      <c r="T4163" s="42">
        <f t="shared" si="3171"/>
        <v>1.8879891592961826</v>
      </c>
      <c r="U4163" s="42">
        <f t="shared" si="3171"/>
        <v>1.8645151607489652</v>
      </c>
      <c r="V4163" s="42">
        <f t="shared" si="3171"/>
        <v>1.8413330222502964</v>
      </c>
      <c r="W4163" s="42">
        <f t="shared" si="3171"/>
        <v>1.8184391150069814</v>
      </c>
      <c r="X4163" s="42">
        <f t="shared" si="3171"/>
        <v>1.7958298553437544</v>
      </c>
      <c r="Y4163" s="42">
        <f t="shared" si="3171"/>
        <v>1.7735017041422907</v>
      </c>
      <c r="Z4163" s="42">
        <f t="shared" si="3171"/>
        <v>1.7514511662874384</v>
      </c>
      <c r="AA4163" s="42">
        <f t="shared" si="3171"/>
        <v>1.7296747901199296</v>
      </c>
      <c r="AB4163" s="42">
        <f t="shared" si="3171"/>
        <v>1.7081691668961412</v>
      </c>
      <c r="AC4163" s="42">
        <f t="shared" si="3171"/>
        <v>1.6869309302543911</v>
      </c>
      <c r="AD4163" s="42">
        <f t="shared" si="3171"/>
        <v>1.665956755688228</v>
      </c>
      <c r="AE4163" s="42">
        <f t="shared" si="3171"/>
        <v>1.6452433600258018</v>
      </c>
      <c r="AF4163" s="42">
        <f t="shared" si="3171"/>
        <v>1.6247875009162271</v>
      </c>
      <c r="AG4163" s="42">
        <f t="shared" si="3171"/>
        <v>1.6045859763214594</v>
      </c>
      <c r="AH4163" s="42">
        <f t="shared" si="3171"/>
        <v>1.5846356240158457</v>
      </c>
      <c r="AI4163" s="42">
        <f t="shared" si="3171"/>
        <v>1.5649333210906207</v>
      </c>
      <c r="AJ4163" s="42">
        <f t="shared" ref="AJ4163:BF4163" si="3172">AJ3467-AI3467</f>
        <v>1.5454759834650531</v>
      </c>
      <c r="AK4163" s="42">
        <f t="shared" si="3172"/>
        <v>1.5262605654039589</v>
      </c>
      <c r="AL4163" s="42">
        <f t="shared" si="3172"/>
        <v>1.507284059040785</v>
      </c>
      <c r="AM4163" s="42">
        <f t="shared" si="3172"/>
        <v>1.4885434939067181</v>
      </c>
      <c r="AN4163" s="42">
        <f t="shared" si="3172"/>
        <v>1.4700359364658198</v>
      </c>
      <c r="AO4163" s="42">
        <f t="shared" si="3172"/>
        <v>1.451758489655731</v>
      </c>
      <c r="AP4163" s="42">
        <f t="shared" si="3172"/>
        <v>1.4337082924342894</v>
      </c>
      <c r="AQ4163" s="42">
        <f t="shared" si="3172"/>
        <v>1.415882519331717</v>
      </c>
      <c r="AR4163" s="42">
        <f t="shared" si="3172"/>
        <v>1.3982783800080369</v>
      </c>
      <c r="AS4163" s="42">
        <f t="shared" si="3172"/>
        <v>1.3808931188166298</v>
      </c>
      <c r="AT4163" s="42">
        <f t="shared" si="3172"/>
        <v>1.3637240143726785</v>
      </c>
      <c r="AU4163" s="42">
        <f t="shared" si="3172"/>
        <v>1.3467683791272975</v>
      </c>
      <c r="AV4163" s="42">
        <f t="shared" si="3172"/>
        <v>1.3300235589467775</v>
      </c>
      <c r="AW4163" s="42">
        <f t="shared" si="3172"/>
        <v>1.3134869326972876</v>
      </c>
      <c r="AX4163" s="42">
        <f t="shared" si="3172"/>
        <v>1.297155911834011</v>
      </c>
      <c r="AY4163" s="42">
        <f t="shared" si="3172"/>
        <v>1.2810279399968749</v>
      </c>
      <c r="AZ4163" s="42">
        <f t="shared" si="3172"/>
        <v>1.2651004926095766</v>
      </c>
      <c r="BA4163" s="42">
        <f t="shared" si="3172"/>
        <v>1.2493710764848629</v>
      </c>
      <c r="BB4163" s="42">
        <f t="shared" si="3172"/>
        <v>1.2338372294339024</v>
      </c>
      <c r="BC4163" s="42">
        <f t="shared" si="3172"/>
        <v>1.2184965198812279</v>
      </c>
      <c r="BD4163" s="42">
        <f t="shared" si="3172"/>
        <v>1.2033465464839992</v>
      </c>
      <c r="BE4163" s="42">
        <f t="shared" si="3172"/>
        <v>1.1883849377560409</v>
      </c>
      <c r="BF4163" s="42">
        <f t="shared" si="3172"/>
        <v>1.1736093516966548</v>
      </c>
    </row>
    <row r="4164" spans="1:58" x14ac:dyDescent="0.2">
      <c r="A4164" s="9" t="str">
        <f t="shared" si="3074"/>
        <v>Lesotho</v>
      </c>
      <c r="D4164" s="42">
        <f t="shared" ref="D4164:AI4164" si="3173">D3468-C3468</f>
        <v>4.589691338699879</v>
      </c>
      <c r="E4164" s="42">
        <f t="shared" si="3173"/>
        <v>4.5326261763887032</v>
      </c>
      <c r="F4164" s="42">
        <f t="shared" si="3173"/>
        <v>4.4762705242623042</v>
      </c>
      <c r="G4164" s="42">
        <f t="shared" si="3173"/>
        <v>4.4206155607439541</v>
      </c>
      <c r="H4164" s="42">
        <f t="shared" si="3173"/>
        <v>4.3656525739386893</v>
      </c>
      <c r="I4164" s="42">
        <f t="shared" si="3173"/>
        <v>4.3113729602694093</v>
      </c>
      <c r="J4164" s="42">
        <f t="shared" si="3173"/>
        <v>4.2577682231300855</v>
      </c>
      <c r="K4164" s="42">
        <f t="shared" si="3173"/>
        <v>4.204829971555796</v>
      </c>
      <c r="L4164" s="42">
        <f t="shared" si="3173"/>
        <v>4.1525499189094717</v>
      </c>
      <c r="M4164" s="42">
        <f t="shared" si="3173"/>
        <v>4.100919881584332</v>
      </c>
      <c r="N4164" s="42">
        <f t="shared" si="3173"/>
        <v>4.0499317777233159</v>
      </c>
      <c r="O4164" s="42">
        <f t="shared" si="3173"/>
        <v>3.9995776259536342</v>
      </c>
      <c r="P4164" s="42">
        <f t="shared" si="3173"/>
        <v>3.9498495441376349</v>
      </c>
      <c r="Q4164" s="42">
        <f t="shared" si="3173"/>
        <v>3.9007397481388466</v>
      </c>
      <c r="R4164" s="42">
        <f t="shared" si="3173"/>
        <v>3.8522405506036534</v>
      </c>
      <c r="S4164" s="42">
        <f t="shared" si="3173"/>
        <v>3.8043443597578062</v>
      </c>
      <c r="T4164" s="42">
        <f t="shared" si="3173"/>
        <v>3.7570436782181673</v>
      </c>
      <c r="U4164" s="42">
        <f t="shared" si="3173"/>
        <v>3.7103311018189515</v>
      </c>
      <c r="V4164" s="42">
        <f t="shared" si="3173"/>
        <v>3.6641993184530293</v>
      </c>
      <c r="W4164" s="42">
        <f t="shared" si="3173"/>
        <v>3.6186411069269298</v>
      </c>
      <c r="X4164" s="42">
        <f t="shared" si="3173"/>
        <v>3.5736493358307939</v>
      </c>
      <c r="Y4164" s="42">
        <f t="shared" si="3173"/>
        <v>3.5292169624219696</v>
      </c>
      <c r="Z4164" s="42">
        <f t="shared" si="3173"/>
        <v>3.4853370315225334</v>
      </c>
      <c r="AA4164" s="42">
        <f t="shared" si="3173"/>
        <v>3.4420026744305687</v>
      </c>
      <c r="AB4164" s="42">
        <f t="shared" si="3173"/>
        <v>3.3992071078451431</v>
      </c>
      <c r="AC4164" s="42">
        <f t="shared" si="3173"/>
        <v>3.3569436328043025</v>
      </c>
      <c r="AD4164" s="42">
        <f t="shared" si="3173"/>
        <v>3.315205633636424</v>
      </c>
      <c r="AE4164" s="42">
        <f t="shared" si="3173"/>
        <v>3.2739865769248695</v>
      </c>
      <c r="AF4164" s="42">
        <f t="shared" si="3173"/>
        <v>3.233280010485089</v>
      </c>
      <c r="AG4164" s="42">
        <f t="shared" si="3173"/>
        <v>3.1930795623547397</v>
      </c>
      <c r="AH4164" s="42">
        <f t="shared" si="3173"/>
        <v>3.1533789397961414</v>
      </c>
      <c r="AI4164" s="42">
        <f t="shared" si="3173"/>
        <v>3.1141719283113503</v>
      </c>
      <c r="AJ4164" s="42">
        <f t="shared" ref="AJ4164:BF4164" si="3174">AJ3468-AI3468</f>
        <v>3.0754523906693407</v>
      </c>
      <c r="AK4164" s="42">
        <f t="shared" si="3174"/>
        <v>3.0372142659453516</v>
      </c>
      <c r="AL4164" s="42">
        <f t="shared" si="3174"/>
        <v>2.9994515685721126</v>
      </c>
      <c r="AM4164" s="42">
        <f t="shared" si="3174"/>
        <v>2.9621583874028374</v>
      </c>
      <c r="AN4164" s="42">
        <f t="shared" si="3174"/>
        <v>2.925328884786154</v>
      </c>
      <c r="AO4164" s="42">
        <f t="shared" si="3174"/>
        <v>2.8889572956519487</v>
      </c>
      <c r="AP4164" s="42">
        <f t="shared" si="3174"/>
        <v>2.8530379266093746</v>
      </c>
      <c r="AQ4164" s="42">
        <f t="shared" si="3174"/>
        <v>2.8175651550552061</v>
      </c>
      <c r="AR4164" s="42">
        <f t="shared" si="3174"/>
        <v>2.7825334282940162</v>
      </c>
      <c r="AS4164" s="42">
        <f t="shared" si="3174"/>
        <v>2.7479372626688701</v>
      </c>
      <c r="AT4164" s="42">
        <f t="shared" si="3174"/>
        <v>2.7137712427030465</v>
      </c>
      <c r="AU4164" s="42">
        <f t="shared" si="3174"/>
        <v>2.6800300202521044</v>
      </c>
      <c r="AV4164" s="42">
        <f t="shared" si="3174"/>
        <v>2.6467083136669203</v>
      </c>
      <c r="AW4164" s="42">
        <f t="shared" si="3174"/>
        <v>2.6138009069670147</v>
      </c>
      <c r="AX4164" s="42">
        <f t="shared" si="3174"/>
        <v>2.5813026490237121</v>
      </c>
      <c r="AY4164" s="42">
        <f t="shared" si="3174"/>
        <v>2.5492084527542147</v>
      </c>
      <c r="AZ4164" s="42">
        <f t="shared" si="3174"/>
        <v>2.5175132943249423</v>
      </c>
      <c r="BA4164" s="42">
        <f t="shared" si="3174"/>
        <v>2.4862122123655013</v>
      </c>
      <c r="BB4164" s="42">
        <f t="shared" si="3174"/>
        <v>2.4553003071917487</v>
      </c>
      <c r="BC4164" s="42">
        <f t="shared" si="3174"/>
        <v>2.4247727400390318</v>
      </c>
      <c r="BD4164" s="42">
        <f t="shared" si="3174"/>
        <v>2.3946247323045213</v>
      </c>
      <c r="BE4164" s="42">
        <f t="shared" si="3174"/>
        <v>2.3648515647995509</v>
      </c>
      <c r="BF4164" s="42">
        <f t="shared" si="3174"/>
        <v>2.3354485770105384</v>
      </c>
    </row>
    <row r="4165" spans="1:58" x14ac:dyDescent="0.2">
      <c r="A4165" s="9" t="str">
        <f t="shared" si="3074"/>
        <v>Liberia</v>
      </c>
      <c r="D4165" s="42">
        <f t="shared" ref="D4165:AI4165" si="3175">D3469-C3469</f>
        <v>5.2013880086589097</v>
      </c>
      <c r="E4165" s="42">
        <f t="shared" si="3175"/>
        <v>5.1367174177512709</v>
      </c>
      <c r="F4165" s="42">
        <f t="shared" si="3175"/>
        <v>5.0728508978572222</v>
      </c>
      <c r="G4165" s="42">
        <f t="shared" si="3175"/>
        <v>5.0097784516938759</v>
      </c>
      <c r="H4165" s="42">
        <f t="shared" si="3175"/>
        <v>4.9474902062777915</v>
      </c>
      <c r="I4165" s="42">
        <f t="shared" si="3175"/>
        <v>4.8859764113797439</v>
      </c>
      <c r="J4165" s="42">
        <f t="shared" si="3175"/>
        <v>4.8252274379982509</v>
      </c>
      <c r="K4165" s="42">
        <f t="shared" si="3175"/>
        <v>4.7652337768524831</v>
      </c>
      <c r="L4165" s="42">
        <f t="shared" si="3175"/>
        <v>4.7059860368935915</v>
      </c>
      <c r="M4165" s="42">
        <f t="shared" si="3175"/>
        <v>4.6474749438349363</v>
      </c>
      <c r="N4165" s="42">
        <f t="shared" si="3175"/>
        <v>4.5896913386998222</v>
      </c>
      <c r="O4165" s="42">
        <f t="shared" si="3175"/>
        <v>4.5326261763887032</v>
      </c>
      <c r="P4165" s="42">
        <f t="shared" si="3175"/>
        <v>4.4762705242623042</v>
      </c>
      <c r="Q4165" s="42">
        <f t="shared" si="3175"/>
        <v>4.4206155607439541</v>
      </c>
      <c r="R4165" s="42">
        <f t="shared" si="3175"/>
        <v>4.3656525739387462</v>
      </c>
      <c r="S4165" s="42">
        <f t="shared" si="3175"/>
        <v>4.3113729602694093</v>
      </c>
      <c r="T4165" s="42">
        <f t="shared" si="3175"/>
        <v>4.2577682231300287</v>
      </c>
      <c r="U4165" s="42">
        <f t="shared" si="3175"/>
        <v>4.204829971555796</v>
      </c>
      <c r="V4165" s="42">
        <f t="shared" si="3175"/>
        <v>4.1525499189094717</v>
      </c>
      <c r="W4165" s="42">
        <f t="shared" si="3175"/>
        <v>4.100919881584332</v>
      </c>
      <c r="X4165" s="42">
        <f t="shared" si="3175"/>
        <v>4.0499317777233728</v>
      </c>
      <c r="Y4165" s="42">
        <f t="shared" si="3175"/>
        <v>3.9995776259536342</v>
      </c>
      <c r="Z4165" s="42">
        <f t="shared" si="3175"/>
        <v>3.9498495441375781</v>
      </c>
      <c r="AA4165" s="42">
        <f t="shared" si="3175"/>
        <v>3.9007397481389035</v>
      </c>
      <c r="AB4165" s="42">
        <f t="shared" si="3175"/>
        <v>3.8522405506035966</v>
      </c>
      <c r="AC4165" s="42">
        <f t="shared" si="3175"/>
        <v>3.8043443597578062</v>
      </c>
      <c r="AD4165" s="42">
        <f t="shared" si="3175"/>
        <v>3.7570436782182242</v>
      </c>
      <c r="AE4165" s="42">
        <f t="shared" si="3175"/>
        <v>3.7103311018189515</v>
      </c>
      <c r="AF4165" s="42">
        <f t="shared" si="3175"/>
        <v>3.6641993184530293</v>
      </c>
      <c r="AG4165" s="42">
        <f t="shared" si="3175"/>
        <v>3.6186411069269298</v>
      </c>
      <c r="AH4165" s="42">
        <f t="shared" si="3175"/>
        <v>3.5736493358307371</v>
      </c>
      <c r="AI4165" s="42">
        <f t="shared" si="3175"/>
        <v>3.5292169624219696</v>
      </c>
      <c r="AJ4165" s="42">
        <f t="shared" ref="AJ4165:BF4165" si="3176">AJ3469-AI3469</f>
        <v>3.4853370315225902</v>
      </c>
      <c r="AK4165" s="42">
        <f t="shared" si="3176"/>
        <v>3.4420026744305687</v>
      </c>
      <c r="AL4165" s="42">
        <f t="shared" si="3176"/>
        <v>3.3992071078450863</v>
      </c>
      <c r="AM4165" s="42">
        <f t="shared" si="3176"/>
        <v>3.3569436328043594</v>
      </c>
      <c r="AN4165" s="42">
        <f t="shared" si="3176"/>
        <v>3.315205633636424</v>
      </c>
      <c r="AO4165" s="42">
        <f t="shared" si="3176"/>
        <v>3.2739865769248127</v>
      </c>
      <c r="AP4165" s="42">
        <f t="shared" si="3176"/>
        <v>3.2332800104851458</v>
      </c>
      <c r="AQ4165" s="42">
        <f t="shared" si="3176"/>
        <v>3.1930795623546828</v>
      </c>
      <c r="AR4165" s="42">
        <f t="shared" si="3176"/>
        <v>3.1533789397961982</v>
      </c>
      <c r="AS4165" s="42">
        <f t="shared" si="3176"/>
        <v>3.1141719283112934</v>
      </c>
      <c r="AT4165" s="42">
        <f t="shared" si="3176"/>
        <v>3.0754523906693976</v>
      </c>
      <c r="AU4165" s="42">
        <f t="shared" si="3176"/>
        <v>3.0372142659452948</v>
      </c>
      <c r="AV4165" s="42">
        <f t="shared" si="3176"/>
        <v>2.9994515685721126</v>
      </c>
      <c r="AW4165" s="42">
        <f t="shared" si="3176"/>
        <v>2.9621583874028374</v>
      </c>
      <c r="AX4165" s="42">
        <f t="shared" si="3176"/>
        <v>2.925328884786154</v>
      </c>
      <c r="AY4165" s="42">
        <f t="shared" si="3176"/>
        <v>2.8889572956519487</v>
      </c>
      <c r="AZ4165" s="42">
        <f t="shared" si="3176"/>
        <v>2.8530379266094315</v>
      </c>
      <c r="BA4165" s="42">
        <f t="shared" si="3176"/>
        <v>2.8175651550551493</v>
      </c>
      <c r="BB4165" s="42">
        <f t="shared" si="3176"/>
        <v>2.782533428294073</v>
      </c>
      <c r="BC4165" s="42">
        <f t="shared" si="3176"/>
        <v>2.7479372626688701</v>
      </c>
      <c r="BD4165" s="42">
        <f t="shared" si="3176"/>
        <v>2.7137712427030465</v>
      </c>
      <c r="BE4165" s="42">
        <f t="shared" si="3176"/>
        <v>2.6800300202520475</v>
      </c>
      <c r="BF4165" s="42">
        <f t="shared" si="3176"/>
        <v>2.6467083136669771</v>
      </c>
    </row>
    <row r="4166" spans="1:58" x14ac:dyDescent="0.2">
      <c r="A4166" s="9" t="str">
        <f t="shared" si="3074"/>
        <v>Libya</v>
      </c>
      <c r="D4166" s="42">
        <f t="shared" ref="D4166:AI4166" si="3177">D3470-C3470</f>
        <v>2.7137712427030465</v>
      </c>
      <c r="E4166" s="42">
        <f t="shared" si="3177"/>
        <v>2.6800300202521044</v>
      </c>
      <c r="F4166" s="42">
        <f t="shared" si="3177"/>
        <v>2.6467083136669203</v>
      </c>
      <c r="G4166" s="42">
        <f t="shared" si="3177"/>
        <v>2.6138009069670147</v>
      </c>
      <c r="H4166" s="42">
        <f t="shared" si="3177"/>
        <v>2.5813026490237121</v>
      </c>
      <c r="I4166" s="42">
        <f t="shared" si="3177"/>
        <v>2.5492084527542147</v>
      </c>
      <c r="J4166" s="42">
        <f t="shared" si="3177"/>
        <v>2.5175132943249423</v>
      </c>
      <c r="K4166" s="42">
        <f t="shared" si="3177"/>
        <v>2.4862122123655013</v>
      </c>
      <c r="L4166" s="42">
        <f t="shared" si="3177"/>
        <v>2.4553003071917487</v>
      </c>
      <c r="M4166" s="42">
        <f t="shared" si="3177"/>
        <v>2.4247727400390318</v>
      </c>
      <c r="N4166" s="42">
        <f t="shared" si="3177"/>
        <v>2.3946247323045213</v>
      </c>
      <c r="O4166" s="42">
        <f t="shared" si="3177"/>
        <v>2.3648515647995509</v>
      </c>
      <c r="P4166" s="42">
        <f t="shared" si="3177"/>
        <v>2.3354485770105384</v>
      </c>
      <c r="Q4166" s="42">
        <f t="shared" si="3177"/>
        <v>2.3064111663696849</v>
      </c>
      <c r="R4166" s="42">
        <f t="shared" si="3177"/>
        <v>2.2777347875345413</v>
      </c>
      <c r="S4166" s="42">
        <f t="shared" si="3177"/>
        <v>2.2494149516761581</v>
      </c>
      <c r="T4166" s="42">
        <f t="shared" si="3177"/>
        <v>2.2214472257770126</v>
      </c>
      <c r="U4166" s="42">
        <f t="shared" si="3177"/>
        <v>2.1938272319364955</v>
      </c>
      <c r="V4166" s="42">
        <f t="shared" si="3177"/>
        <v>2.1665506466861189</v>
      </c>
      <c r="W4166" s="42">
        <f t="shared" si="3177"/>
        <v>2.139613200312283</v>
      </c>
      <c r="X4166" s="42">
        <f t="shared" si="3177"/>
        <v>2.1130106761884235</v>
      </c>
      <c r="Y4166" s="42">
        <f t="shared" si="3177"/>
        <v>2.0867389101144909</v>
      </c>
      <c r="Z4166" s="42">
        <f t="shared" si="3177"/>
        <v>2.0607937896653539</v>
      </c>
      <c r="AA4166" s="42">
        <f t="shared" si="3177"/>
        <v>2.0351712535472188</v>
      </c>
      <c r="AB4166" s="42">
        <f t="shared" si="3177"/>
        <v>2.0098672909614379</v>
      </c>
      <c r="AC4166" s="42">
        <f t="shared" si="3177"/>
        <v>1.9848779409771282</v>
      </c>
      <c r="AD4166" s="42">
        <f t="shared" si="3177"/>
        <v>1.9601992919110103</v>
      </c>
      <c r="AE4166" s="42">
        <f t="shared" si="3177"/>
        <v>1.9358274807149201</v>
      </c>
      <c r="AF4166" s="42">
        <f t="shared" si="3177"/>
        <v>1.9117586923713361</v>
      </c>
      <c r="AG4166" s="42">
        <f t="shared" si="3177"/>
        <v>1.8879891592961826</v>
      </c>
      <c r="AH4166" s="42">
        <f t="shared" si="3177"/>
        <v>1.8645151607489652</v>
      </c>
      <c r="AI4166" s="42">
        <f t="shared" si="3177"/>
        <v>1.8413330222502964</v>
      </c>
      <c r="AJ4166" s="42">
        <f t="shared" ref="AJ4166:BF4166" si="3178">AJ3470-AI3470</f>
        <v>1.8184391150069814</v>
      </c>
      <c r="AK4166" s="42">
        <f t="shared" si="3178"/>
        <v>1.7958298553437544</v>
      </c>
      <c r="AL4166" s="42">
        <f t="shared" si="3178"/>
        <v>1.7735017041422907</v>
      </c>
      <c r="AM4166" s="42">
        <f t="shared" si="3178"/>
        <v>1.7514511662874384</v>
      </c>
      <c r="AN4166" s="42">
        <f t="shared" si="3178"/>
        <v>1.7296747901199296</v>
      </c>
      <c r="AO4166" s="42">
        <f t="shared" si="3178"/>
        <v>1.7081691668961412</v>
      </c>
      <c r="AP4166" s="42">
        <f t="shared" si="3178"/>
        <v>1.6869309302543911</v>
      </c>
      <c r="AQ4166" s="42">
        <f t="shared" si="3178"/>
        <v>1.6659567556881711</v>
      </c>
      <c r="AR4166" s="42">
        <f t="shared" si="3178"/>
        <v>1.6452433600259155</v>
      </c>
      <c r="AS4166" s="42">
        <f t="shared" si="3178"/>
        <v>1.6247875009162271</v>
      </c>
      <c r="AT4166" s="42">
        <f t="shared" si="3178"/>
        <v>1.6045859763214594</v>
      </c>
      <c r="AU4166" s="42">
        <f t="shared" si="3178"/>
        <v>1.5846356240158457</v>
      </c>
      <c r="AV4166" s="42">
        <f t="shared" si="3178"/>
        <v>1.5649333210906207</v>
      </c>
      <c r="AW4166" s="42">
        <f t="shared" si="3178"/>
        <v>1.5454759834649394</v>
      </c>
      <c r="AX4166" s="42">
        <f t="shared" si="3178"/>
        <v>1.5262605654040726</v>
      </c>
      <c r="AY4166" s="42">
        <f t="shared" si="3178"/>
        <v>1.507284059040785</v>
      </c>
      <c r="AZ4166" s="42">
        <f t="shared" si="3178"/>
        <v>1.4885434939067181</v>
      </c>
      <c r="BA4166" s="42">
        <f t="shared" si="3178"/>
        <v>1.4700359364658198</v>
      </c>
      <c r="BB4166" s="42">
        <f t="shared" si="3178"/>
        <v>1.451758489655731</v>
      </c>
      <c r="BC4166" s="42">
        <f t="shared" si="3178"/>
        <v>1.4337082924341757</v>
      </c>
      <c r="BD4166" s="42">
        <f t="shared" si="3178"/>
        <v>1.415882519331717</v>
      </c>
      <c r="BE4166" s="42">
        <f t="shared" si="3178"/>
        <v>1.3982783800081506</v>
      </c>
      <c r="BF4166" s="42">
        <f t="shared" si="3178"/>
        <v>1.3808931188166298</v>
      </c>
    </row>
    <row r="4167" spans="1:58" x14ac:dyDescent="0.2">
      <c r="A4167" s="9" t="str">
        <f t="shared" si="3074"/>
        <v>Liechtenstein</v>
      </c>
      <c r="D4167" s="42">
        <f t="shared" ref="D4167:AI4167" si="3179">D3471-C3471</f>
        <v>0.43678826322059194</v>
      </c>
      <c r="E4167" s="42">
        <f t="shared" si="3179"/>
        <v>0.43135752914781733</v>
      </c>
      <c r="F4167" s="42">
        <f t="shared" si="3179"/>
        <v>0.42599431720213943</v>
      </c>
      <c r="G4167" s="42">
        <f t="shared" si="3179"/>
        <v>0.42069778785821654</v>
      </c>
      <c r="H4167" s="42">
        <f t="shared" si="3179"/>
        <v>0.41546711202920505</v>
      </c>
      <c r="I4167" s="42">
        <f t="shared" si="3179"/>
        <v>0.4103014709363606</v>
      </c>
      <c r="J4167" s="42">
        <f t="shared" si="3179"/>
        <v>0.40520005598102671</v>
      </c>
      <c r="K4167" s="42">
        <f t="shared" si="3179"/>
        <v>0.4001620686183287</v>
      </c>
      <c r="L4167" s="42">
        <f t="shared" si="3179"/>
        <v>0.39518672023177714</v>
      </c>
      <c r="M4167" s="42">
        <f t="shared" si="3179"/>
        <v>0.39027323201025865</v>
      </c>
      <c r="N4167" s="42">
        <f t="shared" si="3179"/>
        <v>0.38542083482559519</v>
      </c>
      <c r="O4167" s="42">
        <f t="shared" si="3179"/>
        <v>0.38062876911260446</v>
      </c>
      <c r="P4167" s="42">
        <f t="shared" si="3179"/>
        <v>0.37589628474995607</v>
      </c>
      <c r="Q4167" s="42">
        <f t="shared" si="3179"/>
        <v>0.37122264094296042</v>
      </c>
      <c r="R4167" s="42">
        <f t="shared" si="3179"/>
        <v>0.36660710610715341</v>
      </c>
      <c r="S4167" s="42">
        <f t="shared" si="3179"/>
        <v>0.36204895775460955</v>
      </c>
      <c r="T4167" s="42">
        <f t="shared" si="3179"/>
        <v>0.35754748237980039</v>
      </c>
      <c r="U4167" s="42">
        <f t="shared" si="3179"/>
        <v>0.35310197534886356</v>
      </c>
      <c r="V4167" s="42">
        <f t="shared" si="3179"/>
        <v>0.34871174078875811</v>
      </c>
      <c r="W4167" s="42">
        <f t="shared" si="3179"/>
        <v>0.34437609147823878</v>
      </c>
      <c r="X4167" s="42">
        <f t="shared" si="3179"/>
        <v>0.34009434874087674</v>
      </c>
      <c r="Y4167" s="42">
        <f t="shared" si="3179"/>
        <v>0.33586584233819394</v>
      </c>
      <c r="Z4167" s="42">
        <f t="shared" si="3179"/>
        <v>0.33168991036518491</v>
      </c>
      <c r="AA4167" s="42">
        <f t="shared" si="3179"/>
        <v>0.3275658991462933</v>
      </c>
      <c r="AB4167" s="42">
        <f t="shared" si="3179"/>
        <v>0.32349316313354848</v>
      </c>
      <c r="AC4167" s="42">
        <f t="shared" si="3179"/>
        <v>0.31947106480527054</v>
      </c>
      <c r="AD4167" s="42">
        <f t="shared" si="3179"/>
        <v>0.31549897456613962</v>
      </c>
      <c r="AE4167" s="42">
        <f t="shared" si="3179"/>
        <v>0.31157627064908411</v>
      </c>
      <c r="AF4167" s="42">
        <f t="shared" si="3179"/>
        <v>0.30770233901728261</v>
      </c>
      <c r="AG4167" s="42">
        <f t="shared" si="3179"/>
        <v>0.30387657326889439</v>
      </c>
      <c r="AH4167" s="42">
        <f t="shared" si="3179"/>
        <v>0.30009837454122135</v>
      </c>
      <c r="AI4167" s="42">
        <f t="shared" si="3179"/>
        <v>0.29636715141782588</v>
      </c>
      <c r="AJ4167" s="42">
        <f t="shared" ref="AJ4167:BF4167" si="3180">AJ3471-AI3471</f>
        <v>0.29268231983519399</v>
      </c>
      <c r="AK4167" s="42">
        <f t="shared" si="3180"/>
        <v>0.28904330299189951</v>
      </c>
      <c r="AL4167" s="42">
        <f t="shared" si="3180"/>
        <v>0.28544953125799566</v>
      </c>
      <c r="AM4167" s="42">
        <f t="shared" si="3180"/>
        <v>0.28190044208599829</v>
      </c>
      <c r="AN4167" s="42">
        <f t="shared" si="3180"/>
        <v>0.27839547992277858</v>
      </c>
      <c r="AO4167" s="42">
        <f t="shared" si="3180"/>
        <v>0.27493409612236519</v>
      </c>
      <c r="AP4167" s="42">
        <f t="shared" si="3180"/>
        <v>0.27151574886056551</v>
      </c>
      <c r="AQ4167" s="42">
        <f t="shared" si="3180"/>
        <v>0.26813990304981417</v>
      </c>
      <c r="AR4167" s="42">
        <f t="shared" si="3180"/>
        <v>0.26480603025515848</v>
      </c>
      <c r="AS4167" s="42">
        <f t="shared" si="3180"/>
        <v>0.26151360861229023</v>
      </c>
      <c r="AT4167" s="42">
        <f t="shared" si="3180"/>
        <v>0.25826212274523641</v>
      </c>
      <c r="AU4167" s="42">
        <f t="shared" si="3180"/>
        <v>0.25505106368575525</v>
      </c>
      <c r="AV4167" s="42">
        <f t="shared" si="3180"/>
        <v>0.2518799287939828</v>
      </c>
      <c r="AW4167" s="42">
        <f t="shared" si="3180"/>
        <v>0.24874822167930688</v>
      </c>
      <c r="AX4167" s="42">
        <f t="shared" si="3180"/>
        <v>0.24565545212306006</v>
      </c>
      <c r="AY4167" s="42">
        <f t="shared" si="3180"/>
        <v>0.24260113600166733</v>
      </c>
      <c r="AZ4167" s="42">
        <f t="shared" si="3180"/>
        <v>0.23958479521070331</v>
      </c>
      <c r="BA4167" s="42">
        <f t="shared" si="3180"/>
        <v>0.23660595759031366</v>
      </c>
      <c r="BB4167" s="42">
        <f t="shared" si="3180"/>
        <v>0.23366415685086395</v>
      </c>
      <c r="BC4167" s="42">
        <f t="shared" si="3180"/>
        <v>0.23075893250074841</v>
      </c>
      <c r="BD4167" s="42">
        <f t="shared" si="3180"/>
        <v>0.22788982977328942</v>
      </c>
      <c r="BE4167" s="42">
        <f t="shared" si="3180"/>
        <v>0.22505639955647894</v>
      </c>
      <c r="BF4167" s="42">
        <f t="shared" si="3180"/>
        <v>0.22225819832192428</v>
      </c>
    </row>
    <row r="4168" spans="1:58" x14ac:dyDescent="0.2">
      <c r="A4168" s="9" t="str">
        <f t="shared" si="3074"/>
        <v>Lithuania</v>
      </c>
      <c r="D4168" s="42">
        <f t="shared" ref="D4168:AI4168" si="3181">D3472-C3472</f>
        <v>0.80633636122388452</v>
      </c>
      <c r="E4168" s="42">
        <f t="shared" si="3181"/>
        <v>0.79631091246596952</v>
      </c>
      <c r="F4168" s="42">
        <f t="shared" si="3181"/>
        <v>0.78641011345439438</v>
      </c>
      <c r="G4168" s="42">
        <f t="shared" si="3181"/>
        <v>0.7766324143771044</v>
      </c>
      <c r="H4168" s="42">
        <f t="shared" si="3181"/>
        <v>0.76697628469162282</v>
      </c>
      <c r="I4168" s="42">
        <f t="shared" si="3181"/>
        <v>0.75744021288528529</v>
      </c>
      <c r="J4168" s="42">
        <f t="shared" si="3181"/>
        <v>0.74802270623843015</v>
      </c>
      <c r="K4168" s="42">
        <f t="shared" si="3181"/>
        <v>0.73872229059088568</v>
      </c>
      <c r="L4168" s="42">
        <f t="shared" si="3181"/>
        <v>0.72953751011118584</v>
      </c>
      <c r="M4168" s="42">
        <f t="shared" si="3181"/>
        <v>0.72046692706885551</v>
      </c>
      <c r="N4168" s="42">
        <f t="shared" si="3181"/>
        <v>0.71150912160896951</v>
      </c>
      <c r="O4168" s="42">
        <f t="shared" si="3181"/>
        <v>0.70266269153023586</v>
      </c>
      <c r="P4168" s="42">
        <f t="shared" si="3181"/>
        <v>0.69392625206558023</v>
      </c>
      <c r="Q4168" s="42">
        <f t="shared" si="3181"/>
        <v>0.68529843566489035</v>
      </c>
      <c r="R4168" s="42">
        <f t="shared" si="3181"/>
        <v>0.67677789178139847</v>
      </c>
      <c r="S4168" s="42">
        <f t="shared" si="3181"/>
        <v>0.66836328666033751</v>
      </c>
      <c r="T4168" s="42">
        <f t="shared" si="3181"/>
        <v>0.66005330312952992</v>
      </c>
      <c r="U4168" s="42">
        <f t="shared" si="3181"/>
        <v>0.65184664039395557</v>
      </c>
      <c r="V4168" s="42">
        <f t="shared" si="3181"/>
        <v>0.64374201383168383</v>
      </c>
      <c r="W4168" s="42">
        <f t="shared" si="3181"/>
        <v>0.63573815479298901</v>
      </c>
      <c r="X4168" s="42">
        <f t="shared" si="3181"/>
        <v>0.62783381040173936</v>
      </c>
      <c r="Y4168" s="42">
        <f t="shared" si="3181"/>
        <v>0.62002774335905997</v>
      </c>
      <c r="Z4168" s="42">
        <f t="shared" si="3181"/>
        <v>0.61231873175006513</v>
      </c>
      <c r="AA4168" s="42">
        <f t="shared" si="3181"/>
        <v>0.60470556885195492</v>
      </c>
      <c r="AB4168" s="42">
        <f t="shared" si="3181"/>
        <v>0.59718706294586354</v>
      </c>
      <c r="AC4168" s="42">
        <f t="shared" si="3181"/>
        <v>0.58976203712984443</v>
      </c>
      <c r="AD4168" s="42">
        <f t="shared" si="3181"/>
        <v>0.58242932913492496</v>
      </c>
      <c r="AE4168" s="42">
        <f t="shared" si="3181"/>
        <v>0.57518779114263907</v>
      </c>
      <c r="AF4168" s="42">
        <f t="shared" si="3181"/>
        <v>0.56803628960608421</v>
      </c>
      <c r="AG4168" s="42">
        <f t="shared" si="3181"/>
        <v>0.56097370507200139</v>
      </c>
      <c r="AH4168" s="42">
        <f t="shared" si="3181"/>
        <v>0.55399893200558381</v>
      </c>
      <c r="AI4168" s="42">
        <f t="shared" si="3181"/>
        <v>0.54711087861767282</v>
      </c>
      <c r="AJ4168" s="42">
        <f t="shared" ref="AJ4168:BF4168" si="3182">AJ3472-AI3472</f>
        <v>0.5403084666935456</v>
      </c>
      <c r="AK4168" s="42">
        <f t="shared" si="3182"/>
        <v>0.53359063142431751</v>
      </c>
      <c r="AL4168" s="42">
        <f t="shared" si="3182"/>
        <v>0.52695632124027725</v>
      </c>
      <c r="AM4168" s="42">
        <f t="shared" si="3182"/>
        <v>0.5204044976461546</v>
      </c>
      <c r="AN4168" s="42">
        <f t="shared" si="3182"/>
        <v>0.51393413505877561</v>
      </c>
      <c r="AO4168" s="42">
        <f t="shared" si="3182"/>
        <v>0.50754422064619575</v>
      </c>
      <c r="AP4168" s="42">
        <f t="shared" si="3182"/>
        <v>0.50123375416956151</v>
      </c>
      <c r="AQ4168" s="42">
        <f t="shared" si="3182"/>
        <v>0.49500174782599515</v>
      </c>
      <c r="AR4168" s="42">
        <f t="shared" si="3182"/>
        <v>0.48884722609477649</v>
      </c>
      <c r="AS4168" s="42">
        <f t="shared" si="3182"/>
        <v>0.48276922558363822</v>
      </c>
      <c r="AT4168" s="42">
        <f t="shared" si="3182"/>
        <v>0.47676679487881302</v>
      </c>
      <c r="AU4168" s="42">
        <f t="shared" si="3182"/>
        <v>0.4708389943958764</v>
      </c>
      <c r="AV4168" s="42">
        <f t="shared" si="3182"/>
        <v>0.4649848962321812</v>
      </c>
      <c r="AW4168" s="42">
        <f t="shared" si="3182"/>
        <v>0.45920358402236161</v>
      </c>
      <c r="AX4168" s="42">
        <f t="shared" si="3182"/>
        <v>0.45349415279440564</v>
      </c>
      <c r="AY4168" s="42">
        <f t="shared" si="3182"/>
        <v>0.4478557088280013</v>
      </c>
      <c r="AZ4168" s="42">
        <f t="shared" si="3182"/>
        <v>0.44228736951481551</v>
      </c>
      <c r="BA4168" s="42">
        <f t="shared" si="3182"/>
        <v>0.43678826322059194</v>
      </c>
      <c r="BB4168" s="42">
        <f t="shared" si="3182"/>
        <v>0.43135752914781733</v>
      </c>
      <c r="BC4168" s="42">
        <f t="shared" si="3182"/>
        <v>0.42599431720213943</v>
      </c>
      <c r="BD4168" s="42">
        <f t="shared" si="3182"/>
        <v>0.42069778785821654</v>
      </c>
      <c r="BE4168" s="42">
        <f t="shared" si="3182"/>
        <v>0.41546711202920505</v>
      </c>
      <c r="BF4168" s="42">
        <f t="shared" si="3182"/>
        <v>0.4103014709363606</v>
      </c>
    </row>
    <row r="4169" spans="1:58" x14ac:dyDescent="0.2">
      <c r="A4169" s="9" t="str">
        <f t="shared" si="3074"/>
        <v>Luxembourg</v>
      </c>
      <c r="D4169" s="42">
        <f t="shared" ref="D4169:AI4169" si="3183">D3473-C3473</f>
        <v>0.26151360861229023</v>
      </c>
      <c r="E4169" s="42">
        <f t="shared" si="3183"/>
        <v>0.25826212274523641</v>
      </c>
      <c r="F4169" s="42">
        <f t="shared" si="3183"/>
        <v>0.25505106368575525</v>
      </c>
      <c r="G4169" s="42">
        <f t="shared" si="3183"/>
        <v>0.2518799287939828</v>
      </c>
      <c r="H4169" s="42">
        <f t="shared" si="3183"/>
        <v>0.24874822167930688</v>
      </c>
      <c r="I4169" s="42">
        <f t="shared" si="3183"/>
        <v>0.24565545212306006</v>
      </c>
      <c r="J4169" s="42">
        <f t="shared" si="3183"/>
        <v>0.24260113600166733</v>
      </c>
      <c r="K4169" s="42">
        <f t="shared" si="3183"/>
        <v>0.23958479521070331</v>
      </c>
      <c r="L4169" s="42">
        <f t="shared" si="3183"/>
        <v>0.23660595759031366</v>
      </c>
      <c r="M4169" s="42">
        <f t="shared" si="3183"/>
        <v>0.23366415685086395</v>
      </c>
      <c r="N4169" s="42">
        <f t="shared" si="3183"/>
        <v>0.23075893250074841</v>
      </c>
      <c r="O4169" s="42">
        <f t="shared" si="3183"/>
        <v>0.22788982977328942</v>
      </c>
      <c r="P4169" s="42">
        <f t="shared" si="3183"/>
        <v>0.22505639955647894</v>
      </c>
      <c r="Q4169" s="42">
        <f t="shared" si="3183"/>
        <v>0.22225819832192428</v>
      </c>
      <c r="R4169" s="42">
        <f t="shared" si="3183"/>
        <v>0.21949478805618128</v>
      </c>
      <c r="S4169" s="42">
        <f t="shared" si="3183"/>
        <v>0.21676573619129158</v>
      </c>
      <c r="T4169" s="42">
        <f t="shared" si="3183"/>
        <v>0.21407061553804851</v>
      </c>
      <c r="U4169" s="42">
        <f t="shared" si="3183"/>
        <v>0.21140900421812603</v>
      </c>
      <c r="V4169" s="42">
        <f t="shared" si="3183"/>
        <v>0.20878048559904983</v>
      </c>
      <c r="W4169" s="42">
        <f t="shared" si="3183"/>
        <v>0.20618464822814531</v>
      </c>
      <c r="X4169" s="42">
        <f t="shared" si="3183"/>
        <v>0.2036210857684182</v>
      </c>
      <c r="Y4169" s="42">
        <f t="shared" si="3183"/>
        <v>0.20108939693545835</v>
      </c>
      <c r="Z4169" s="42">
        <f t="shared" si="3183"/>
        <v>0.19858918543354775</v>
      </c>
      <c r="AA4169" s="42">
        <f t="shared" si="3183"/>
        <v>0.19612005989461068</v>
      </c>
      <c r="AB4169" s="42">
        <f t="shared" si="3183"/>
        <v>0.19368163381659542</v>
      </c>
      <c r="AC4169" s="42">
        <f t="shared" si="3183"/>
        <v>0.19127352550276555</v>
      </c>
      <c r="AD4169" s="42">
        <f t="shared" si="3183"/>
        <v>0.18889535800235535</v>
      </c>
      <c r="AE4169" s="42">
        <f t="shared" si="3183"/>
        <v>0.18654675905122531</v>
      </c>
      <c r="AF4169" s="42">
        <f t="shared" si="3183"/>
        <v>0.18422736101365444</v>
      </c>
      <c r="AG4169" s="42">
        <f t="shared" si="3183"/>
        <v>0.18193680082504216</v>
      </c>
      <c r="AH4169" s="42">
        <f t="shared" si="3183"/>
        <v>0.17967471993483741</v>
      </c>
      <c r="AI4169" s="42">
        <f t="shared" si="3183"/>
        <v>0.17744076425026378</v>
      </c>
      <c r="AJ4169" s="42">
        <f t="shared" ref="AJ4169:BF4169" si="3184">AJ3473-AI3473</f>
        <v>0.17523458408152237</v>
      </c>
      <c r="AK4169" s="42">
        <f t="shared" si="3184"/>
        <v>0.17305583408608527</v>
      </c>
      <c r="AL4169" s="42">
        <f t="shared" si="3184"/>
        <v>0.17090417321560381</v>
      </c>
      <c r="AM4169" s="42">
        <f t="shared" si="3184"/>
        <v>0.16877926466190729</v>
      </c>
      <c r="AN4169" s="42">
        <f t="shared" si="3184"/>
        <v>0.1666807758045934</v>
      </c>
      <c r="AO4169" s="42">
        <f t="shared" si="3184"/>
        <v>0.16460837815884588</v>
      </c>
      <c r="AP4169" s="42">
        <f t="shared" si="3184"/>
        <v>0.1625617473237071</v>
      </c>
      <c r="AQ4169" s="42">
        <f t="shared" si="3184"/>
        <v>0.16054056293194208</v>
      </c>
      <c r="AR4169" s="42">
        <f t="shared" si="3184"/>
        <v>0.1585445085995616</v>
      </c>
      <c r="AS4169" s="42">
        <f t="shared" si="3184"/>
        <v>0.15657327187591363</v>
      </c>
      <c r="AT4169" s="42">
        <f t="shared" si="3184"/>
        <v>0.15462654419559385</v>
      </c>
      <c r="AU4169" s="42">
        <f t="shared" si="3184"/>
        <v>0.15270402082944656</v>
      </c>
      <c r="AV4169" s="42">
        <f t="shared" si="3184"/>
        <v>0.15080540083715732</v>
      </c>
      <c r="AW4169" s="42">
        <f t="shared" si="3184"/>
        <v>0.14893038702007289</v>
      </c>
      <c r="AX4169" s="42">
        <f t="shared" si="3184"/>
        <v>0.14707868587481698</v>
      </c>
      <c r="AY4169" s="42">
        <f t="shared" si="3184"/>
        <v>0.14525000754701978</v>
      </c>
      <c r="AZ4169" s="42">
        <f t="shared" si="3184"/>
        <v>0.14344406578652524</v>
      </c>
      <c r="BA4169" s="42">
        <f t="shared" si="3184"/>
        <v>0.14166057790191644</v>
      </c>
      <c r="BB4169" s="42">
        <f t="shared" si="3184"/>
        <v>0.13989926471674607</v>
      </c>
      <c r="BC4169" s="42">
        <f t="shared" si="3184"/>
        <v>0.13815985052542601</v>
      </c>
      <c r="BD4169" s="42">
        <f t="shared" si="3184"/>
        <v>0.13644206305048101</v>
      </c>
      <c r="BE4169" s="42">
        <f t="shared" si="3184"/>
        <v>0.13474563339991619</v>
      </c>
      <c r="BF4169" s="42">
        <f t="shared" si="3184"/>
        <v>0.13307029602469811</v>
      </c>
    </row>
    <row r="4170" spans="1:58" x14ac:dyDescent="0.2">
      <c r="A4170" s="9" t="str">
        <f t="shared" si="3074"/>
        <v>Madagascar</v>
      </c>
      <c r="D4170" s="42">
        <f t="shared" ref="D4170:AI4170" si="3185">D3474-C3474</f>
        <v>4.4206155607439541</v>
      </c>
      <c r="E4170" s="42">
        <f t="shared" si="3185"/>
        <v>4.3656525739386893</v>
      </c>
      <c r="F4170" s="42">
        <f t="shared" si="3185"/>
        <v>4.3113729602694093</v>
      </c>
      <c r="G4170" s="42">
        <f t="shared" si="3185"/>
        <v>4.2577682231300855</v>
      </c>
      <c r="H4170" s="42">
        <f t="shared" si="3185"/>
        <v>4.204829971555796</v>
      </c>
      <c r="I4170" s="42">
        <f t="shared" si="3185"/>
        <v>4.1525499189094717</v>
      </c>
      <c r="J4170" s="42">
        <f t="shared" si="3185"/>
        <v>4.100919881584332</v>
      </c>
      <c r="K4170" s="42">
        <f t="shared" si="3185"/>
        <v>4.0499317777233159</v>
      </c>
      <c r="L4170" s="42">
        <f t="shared" si="3185"/>
        <v>3.9995776259536342</v>
      </c>
      <c r="M4170" s="42">
        <f t="shared" si="3185"/>
        <v>3.9498495441376349</v>
      </c>
      <c r="N4170" s="42">
        <f t="shared" si="3185"/>
        <v>3.9007397481388466</v>
      </c>
      <c r="O4170" s="42">
        <f t="shared" si="3185"/>
        <v>3.8522405506036534</v>
      </c>
      <c r="P4170" s="42">
        <f t="shared" si="3185"/>
        <v>3.8043443597578062</v>
      </c>
      <c r="Q4170" s="42">
        <f t="shared" si="3185"/>
        <v>3.7570436782181673</v>
      </c>
      <c r="R4170" s="42">
        <f t="shared" si="3185"/>
        <v>3.7103311018189515</v>
      </c>
      <c r="S4170" s="42">
        <f t="shared" si="3185"/>
        <v>3.6641993184530293</v>
      </c>
      <c r="T4170" s="42">
        <f t="shared" si="3185"/>
        <v>3.6186411069269298</v>
      </c>
      <c r="U4170" s="42">
        <f t="shared" si="3185"/>
        <v>3.5736493358307939</v>
      </c>
      <c r="V4170" s="42">
        <f t="shared" si="3185"/>
        <v>3.5292169624219696</v>
      </c>
      <c r="W4170" s="42">
        <f t="shared" si="3185"/>
        <v>3.4853370315225334</v>
      </c>
      <c r="X4170" s="42">
        <f t="shared" si="3185"/>
        <v>3.4420026744305687</v>
      </c>
      <c r="Y4170" s="42">
        <f t="shared" si="3185"/>
        <v>3.3992071078451431</v>
      </c>
      <c r="Z4170" s="42">
        <f t="shared" si="3185"/>
        <v>3.3569436328043025</v>
      </c>
      <c r="AA4170" s="42">
        <f t="shared" si="3185"/>
        <v>3.315205633636424</v>
      </c>
      <c r="AB4170" s="42">
        <f t="shared" si="3185"/>
        <v>3.2739865769248695</v>
      </c>
      <c r="AC4170" s="42">
        <f t="shared" si="3185"/>
        <v>3.233280010485089</v>
      </c>
      <c r="AD4170" s="42">
        <f t="shared" si="3185"/>
        <v>3.1930795623547397</v>
      </c>
      <c r="AE4170" s="42">
        <f t="shared" si="3185"/>
        <v>3.1533789397961414</v>
      </c>
      <c r="AF4170" s="42">
        <f t="shared" si="3185"/>
        <v>3.1141719283113503</v>
      </c>
      <c r="AG4170" s="42">
        <f t="shared" si="3185"/>
        <v>3.0754523906693407</v>
      </c>
      <c r="AH4170" s="42">
        <f t="shared" si="3185"/>
        <v>3.0372142659453516</v>
      </c>
      <c r="AI4170" s="42">
        <f t="shared" si="3185"/>
        <v>2.9994515685721126</v>
      </c>
      <c r="AJ4170" s="42">
        <f t="shared" ref="AJ4170:BF4170" si="3186">AJ3474-AI3474</f>
        <v>2.9621583874028374</v>
      </c>
      <c r="AK4170" s="42">
        <f t="shared" si="3186"/>
        <v>2.925328884786154</v>
      </c>
      <c r="AL4170" s="42">
        <f t="shared" si="3186"/>
        <v>2.8889572956519487</v>
      </c>
      <c r="AM4170" s="42">
        <f t="shared" si="3186"/>
        <v>2.8530379266093746</v>
      </c>
      <c r="AN4170" s="42">
        <f t="shared" si="3186"/>
        <v>2.8175651550552061</v>
      </c>
      <c r="AO4170" s="42">
        <f t="shared" si="3186"/>
        <v>2.7825334282940162</v>
      </c>
      <c r="AP4170" s="42">
        <f t="shared" si="3186"/>
        <v>2.7479372626688701</v>
      </c>
      <c r="AQ4170" s="42">
        <f t="shared" si="3186"/>
        <v>2.7137712427030465</v>
      </c>
      <c r="AR4170" s="42">
        <f t="shared" si="3186"/>
        <v>2.6800300202521044</v>
      </c>
      <c r="AS4170" s="42">
        <f t="shared" si="3186"/>
        <v>2.6467083136669203</v>
      </c>
      <c r="AT4170" s="42">
        <f t="shared" si="3186"/>
        <v>2.6138009069670147</v>
      </c>
      <c r="AU4170" s="42">
        <f t="shared" si="3186"/>
        <v>2.5813026490237121</v>
      </c>
      <c r="AV4170" s="42">
        <f t="shared" si="3186"/>
        <v>2.5492084527542147</v>
      </c>
      <c r="AW4170" s="42">
        <f t="shared" si="3186"/>
        <v>2.5175132943249423</v>
      </c>
      <c r="AX4170" s="42">
        <f t="shared" si="3186"/>
        <v>2.4862122123655013</v>
      </c>
      <c r="AY4170" s="42">
        <f t="shared" si="3186"/>
        <v>2.4553003071917487</v>
      </c>
      <c r="AZ4170" s="42">
        <f t="shared" si="3186"/>
        <v>2.4247727400390318</v>
      </c>
      <c r="BA4170" s="42">
        <f t="shared" si="3186"/>
        <v>2.3946247323045213</v>
      </c>
      <c r="BB4170" s="42">
        <f t="shared" si="3186"/>
        <v>2.3648515647995509</v>
      </c>
      <c r="BC4170" s="42">
        <f t="shared" si="3186"/>
        <v>2.3354485770105384</v>
      </c>
      <c r="BD4170" s="42">
        <f t="shared" si="3186"/>
        <v>2.3064111663696849</v>
      </c>
      <c r="BE4170" s="42">
        <f t="shared" si="3186"/>
        <v>2.2777347875345413</v>
      </c>
      <c r="BF4170" s="42">
        <f t="shared" si="3186"/>
        <v>2.2494149516761581</v>
      </c>
    </row>
    <row r="4171" spans="1:58" x14ac:dyDescent="0.2">
      <c r="A4171" s="9" t="str">
        <f t="shared" si="3074"/>
        <v>Malawi</v>
      </c>
      <c r="D4171" s="42">
        <f t="shared" ref="D4171:AI4171" si="3187">D3475-C3475</f>
        <v>5.0097784516938759</v>
      </c>
      <c r="E4171" s="42">
        <f t="shared" si="3187"/>
        <v>4.9474902062777915</v>
      </c>
      <c r="F4171" s="42">
        <f t="shared" si="3187"/>
        <v>4.8859764113797439</v>
      </c>
      <c r="G4171" s="42">
        <f t="shared" si="3187"/>
        <v>4.8252274379982509</v>
      </c>
      <c r="H4171" s="42">
        <f t="shared" si="3187"/>
        <v>4.7652337768524831</v>
      </c>
      <c r="I4171" s="42">
        <f t="shared" si="3187"/>
        <v>4.7059860368935915</v>
      </c>
      <c r="J4171" s="42">
        <f t="shared" si="3187"/>
        <v>4.6474749438349363</v>
      </c>
      <c r="K4171" s="42">
        <f t="shared" si="3187"/>
        <v>4.5896913386998222</v>
      </c>
      <c r="L4171" s="42">
        <f t="shared" si="3187"/>
        <v>4.5326261763887032</v>
      </c>
      <c r="M4171" s="42">
        <f t="shared" si="3187"/>
        <v>4.4762705242623042</v>
      </c>
      <c r="N4171" s="42">
        <f t="shared" si="3187"/>
        <v>4.4206155607439541</v>
      </c>
      <c r="O4171" s="42">
        <f t="shared" si="3187"/>
        <v>4.3656525739387462</v>
      </c>
      <c r="P4171" s="42">
        <f t="shared" si="3187"/>
        <v>4.3113729602694093</v>
      </c>
      <c r="Q4171" s="42">
        <f t="shared" si="3187"/>
        <v>4.2577682231300287</v>
      </c>
      <c r="R4171" s="42">
        <f t="shared" si="3187"/>
        <v>4.204829971555796</v>
      </c>
      <c r="S4171" s="42">
        <f t="shared" si="3187"/>
        <v>4.1525499189094717</v>
      </c>
      <c r="T4171" s="42">
        <f t="shared" si="3187"/>
        <v>4.100919881584332</v>
      </c>
      <c r="U4171" s="42">
        <f t="shared" si="3187"/>
        <v>4.0499317777233728</v>
      </c>
      <c r="V4171" s="42">
        <f t="shared" si="3187"/>
        <v>3.9995776259536342</v>
      </c>
      <c r="W4171" s="42">
        <f t="shared" si="3187"/>
        <v>3.9498495441375781</v>
      </c>
      <c r="X4171" s="42">
        <f t="shared" si="3187"/>
        <v>3.9007397481389035</v>
      </c>
      <c r="Y4171" s="42">
        <f t="shared" si="3187"/>
        <v>3.8522405506035966</v>
      </c>
      <c r="Z4171" s="42">
        <f t="shared" si="3187"/>
        <v>3.8043443597578062</v>
      </c>
      <c r="AA4171" s="42">
        <f t="shared" si="3187"/>
        <v>3.7570436782182242</v>
      </c>
      <c r="AB4171" s="42">
        <f t="shared" si="3187"/>
        <v>3.7103311018189515</v>
      </c>
      <c r="AC4171" s="42">
        <f t="shared" si="3187"/>
        <v>3.6641993184530293</v>
      </c>
      <c r="AD4171" s="42">
        <f t="shared" si="3187"/>
        <v>3.6186411069269298</v>
      </c>
      <c r="AE4171" s="42">
        <f t="shared" si="3187"/>
        <v>3.5736493358307371</v>
      </c>
      <c r="AF4171" s="42">
        <f t="shared" si="3187"/>
        <v>3.5292169624219696</v>
      </c>
      <c r="AG4171" s="42">
        <f t="shared" si="3187"/>
        <v>3.4853370315225902</v>
      </c>
      <c r="AH4171" s="42">
        <f t="shared" si="3187"/>
        <v>3.4420026744305687</v>
      </c>
      <c r="AI4171" s="42">
        <f t="shared" si="3187"/>
        <v>3.3992071078450863</v>
      </c>
      <c r="AJ4171" s="42">
        <f t="shared" ref="AJ4171:BF4171" si="3188">AJ3475-AI3475</f>
        <v>3.3569436328043594</v>
      </c>
      <c r="AK4171" s="42">
        <f t="shared" si="3188"/>
        <v>3.315205633636424</v>
      </c>
      <c r="AL4171" s="42">
        <f t="shared" si="3188"/>
        <v>3.2739865769248127</v>
      </c>
      <c r="AM4171" s="42">
        <f t="shared" si="3188"/>
        <v>3.2332800104851458</v>
      </c>
      <c r="AN4171" s="42">
        <f t="shared" si="3188"/>
        <v>3.1930795623546828</v>
      </c>
      <c r="AO4171" s="42">
        <f t="shared" si="3188"/>
        <v>3.1533789397961982</v>
      </c>
      <c r="AP4171" s="42">
        <f t="shared" si="3188"/>
        <v>3.1141719283112934</v>
      </c>
      <c r="AQ4171" s="42">
        <f t="shared" si="3188"/>
        <v>3.0754523906693976</v>
      </c>
      <c r="AR4171" s="42">
        <f t="shared" si="3188"/>
        <v>3.0372142659452948</v>
      </c>
      <c r="AS4171" s="42">
        <f t="shared" si="3188"/>
        <v>2.9994515685721126</v>
      </c>
      <c r="AT4171" s="42">
        <f t="shared" si="3188"/>
        <v>2.9621583874028374</v>
      </c>
      <c r="AU4171" s="42">
        <f t="shared" si="3188"/>
        <v>2.925328884786154</v>
      </c>
      <c r="AV4171" s="42">
        <f t="shared" si="3188"/>
        <v>2.8889572956519487</v>
      </c>
      <c r="AW4171" s="42">
        <f t="shared" si="3188"/>
        <v>2.8530379266094315</v>
      </c>
      <c r="AX4171" s="42">
        <f t="shared" si="3188"/>
        <v>2.8175651550551493</v>
      </c>
      <c r="AY4171" s="42">
        <f t="shared" si="3188"/>
        <v>2.782533428294073</v>
      </c>
      <c r="AZ4171" s="42">
        <f t="shared" si="3188"/>
        <v>2.7479372626688701</v>
      </c>
      <c r="BA4171" s="42">
        <f t="shared" si="3188"/>
        <v>2.7137712427030465</v>
      </c>
      <c r="BB4171" s="42">
        <f t="shared" si="3188"/>
        <v>2.6800300202520475</v>
      </c>
      <c r="BC4171" s="42">
        <f t="shared" si="3188"/>
        <v>2.6467083136669771</v>
      </c>
      <c r="BD4171" s="42">
        <f t="shared" si="3188"/>
        <v>2.6138009069669579</v>
      </c>
      <c r="BE4171" s="42">
        <f t="shared" si="3188"/>
        <v>2.5813026490237689</v>
      </c>
      <c r="BF4171" s="42">
        <f t="shared" si="3188"/>
        <v>2.5492084527542147</v>
      </c>
    </row>
    <row r="4172" spans="1:58" x14ac:dyDescent="0.2">
      <c r="A4172" s="9" t="str">
        <f t="shared" si="3074"/>
        <v>Malaysia</v>
      </c>
      <c r="D4172" s="42">
        <f t="shared" ref="D4172:AI4172" si="3189">D3476-C3476</f>
        <v>1.7514511662874384</v>
      </c>
      <c r="E4172" s="42">
        <f t="shared" si="3189"/>
        <v>1.7296747901199296</v>
      </c>
      <c r="F4172" s="42">
        <f t="shared" si="3189"/>
        <v>1.7081691668961412</v>
      </c>
      <c r="G4172" s="42">
        <f t="shared" si="3189"/>
        <v>1.6869309302543911</v>
      </c>
      <c r="H4172" s="42">
        <f t="shared" si="3189"/>
        <v>1.6659567556882848</v>
      </c>
      <c r="I4172" s="42">
        <f t="shared" si="3189"/>
        <v>1.6452433600256882</v>
      </c>
      <c r="J4172" s="42">
        <f t="shared" si="3189"/>
        <v>1.6247875009162271</v>
      </c>
      <c r="K4172" s="42">
        <f t="shared" si="3189"/>
        <v>1.6045859763214594</v>
      </c>
      <c r="L4172" s="42">
        <f t="shared" si="3189"/>
        <v>1.5846356240158457</v>
      </c>
      <c r="M4172" s="42">
        <f t="shared" si="3189"/>
        <v>1.5649333210906207</v>
      </c>
      <c r="N4172" s="42">
        <f t="shared" si="3189"/>
        <v>1.5454759834651668</v>
      </c>
      <c r="O4172" s="42">
        <f t="shared" si="3189"/>
        <v>1.5262605654038452</v>
      </c>
      <c r="P4172" s="42">
        <f t="shared" si="3189"/>
        <v>1.507284059040785</v>
      </c>
      <c r="Q4172" s="42">
        <f t="shared" si="3189"/>
        <v>1.4885434939067181</v>
      </c>
      <c r="R4172" s="42">
        <f t="shared" si="3189"/>
        <v>1.4700359364658198</v>
      </c>
      <c r="S4172" s="42">
        <f t="shared" si="3189"/>
        <v>1.451758489655731</v>
      </c>
      <c r="T4172" s="42">
        <f t="shared" si="3189"/>
        <v>1.4337082924344031</v>
      </c>
      <c r="U4172" s="42">
        <f t="shared" si="3189"/>
        <v>1.415882519331717</v>
      </c>
      <c r="V4172" s="42">
        <f t="shared" si="3189"/>
        <v>1.3982783800079233</v>
      </c>
      <c r="W4172" s="42">
        <f t="shared" si="3189"/>
        <v>1.3808931188166298</v>
      </c>
      <c r="X4172" s="42">
        <f t="shared" si="3189"/>
        <v>1.3637240143727922</v>
      </c>
      <c r="Y4172" s="42">
        <f t="shared" si="3189"/>
        <v>1.3467683791272975</v>
      </c>
      <c r="Z4172" s="42">
        <f t="shared" si="3189"/>
        <v>1.3300235589467775</v>
      </c>
      <c r="AA4172" s="42">
        <f t="shared" si="3189"/>
        <v>1.3134869326972876</v>
      </c>
      <c r="AB4172" s="42">
        <f t="shared" si="3189"/>
        <v>1.2971559118338973</v>
      </c>
      <c r="AC4172" s="42">
        <f t="shared" si="3189"/>
        <v>1.2810279399968749</v>
      </c>
      <c r="AD4172" s="42">
        <f t="shared" si="3189"/>
        <v>1.2651004926096903</v>
      </c>
      <c r="AE4172" s="42">
        <f t="shared" si="3189"/>
        <v>1.2493710764847492</v>
      </c>
      <c r="AF4172" s="42">
        <f t="shared" si="3189"/>
        <v>1.2338372294339024</v>
      </c>
      <c r="AG4172" s="42">
        <f t="shared" si="3189"/>
        <v>1.2184965198812279</v>
      </c>
      <c r="AH4172" s="42">
        <f t="shared" si="3189"/>
        <v>1.2033465464839992</v>
      </c>
      <c r="AI4172" s="42">
        <f t="shared" si="3189"/>
        <v>1.1883849377561546</v>
      </c>
      <c r="AJ4172" s="42">
        <f t="shared" ref="AJ4172:BF4172" si="3190">AJ3476-AI3476</f>
        <v>1.1736093516965411</v>
      </c>
      <c r="AK4172" s="42">
        <f t="shared" si="3190"/>
        <v>1.1590174754239797</v>
      </c>
      <c r="AL4172" s="42">
        <f t="shared" si="3190"/>
        <v>1.1446070248127853</v>
      </c>
      <c r="AM4172" s="42">
        <f t="shared" si="3190"/>
        <v>1.1303757441376092</v>
      </c>
      <c r="AN4172" s="42">
        <f t="shared" si="3190"/>
        <v>1.1163214057187361</v>
      </c>
      <c r="AO4172" s="42">
        <f t="shared" si="3190"/>
        <v>1.1024418095744295</v>
      </c>
      <c r="AP4172" s="42">
        <f t="shared" si="3190"/>
        <v>1.0887347830753242</v>
      </c>
      <c r="AQ4172" s="42">
        <f t="shared" si="3190"/>
        <v>1.0751981806058666</v>
      </c>
      <c r="AR4172" s="42">
        <f t="shared" si="3190"/>
        <v>1.061829883226892</v>
      </c>
      <c r="AS4172" s="42">
        <f t="shared" si="3190"/>
        <v>1.0486277983454784</v>
      </c>
      <c r="AT4172" s="42">
        <f t="shared" si="3190"/>
        <v>1.0355898593859365</v>
      </c>
      <c r="AU4172" s="42">
        <f t="shared" si="3190"/>
        <v>1.0227140254678488</v>
      </c>
      <c r="AV4172" s="42">
        <f t="shared" si="3190"/>
        <v>1.0099982810843358</v>
      </c>
      <c r="AW4172" s="42">
        <f t="shared" si="3190"/>
        <v>0.99744063578941677</v>
      </c>
      <c r="AX4172" s="42">
        <f t="shared" si="3190"/>
        <v>0.98503912388468962</v>
      </c>
      <c r="AY4172" s="42">
        <f t="shared" si="3190"/>
        <v>0.97279180411078414</v>
      </c>
      <c r="AZ4172" s="42">
        <f t="shared" si="3190"/>
        <v>0.96069675934654697</v>
      </c>
      <c r="BA4172" s="42">
        <f t="shared" si="3190"/>
        <v>0.94875209630527024</v>
      </c>
      <c r="BB4172" s="42">
        <f t="shared" si="3190"/>
        <v>0.9369559452413796</v>
      </c>
      <c r="BC4172" s="42">
        <f t="shared" si="3190"/>
        <v>0.92530645965530312</v>
      </c>
      <c r="BD4172" s="42">
        <f t="shared" si="3190"/>
        <v>0.91380181600698052</v>
      </c>
      <c r="BE4172" s="42">
        <f t="shared" si="3190"/>
        <v>0.90244021342800806</v>
      </c>
      <c r="BF4172" s="42">
        <f t="shared" si="3190"/>
        <v>0.89121987344105946</v>
      </c>
    </row>
    <row r="4173" spans="1:58" x14ac:dyDescent="0.2">
      <c r="A4173" s="9" t="str">
        <f t="shared" si="3074"/>
        <v>Maldives</v>
      </c>
      <c r="D4173" s="42">
        <f t="shared" ref="D4173:AI4173" si="3191">D3477-C3477</f>
        <v>2.3064111663696849</v>
      </c>
      <c r="E4173" s="42">
        <f t="shared" si="3191"/>
        <v>2.2777347875345413</v>
      </c>
      <c r="F4173" s="42">
        <f t="shared" si="3191"/>
        <v>2.2494149516761581</v>
      </c>
      <c r="G4173" s="42">
        <f t="shared" si="3191"/>
        <v>2.2214472257770126</v>
      </c>
      <c r="H4173" s="42">
        <f t="shared" si="3191"/>
        <v>2.1938272319364955</v>
      </c>
      <c r="I4173" s="42">
        <f t="shared" si="3191"/>
        <v>2.1665506466861189</v>
      </c>
      <c r="J4173" s="42">
        <f t="shared" si="3191"/>
        <v>2.139613200312283</v>
      </c>
      <c r="K4173" s="42">
        <f t="shared" si="3191"/>
        <v>2.1130106761884235</v>
      </c>
      <c r="L4173" s="42">
        <f t="shared" si="3191"/>
        <v>2.0867389101144909</v>
      </c>
      <c r="M4173" s="42">
        <f t="shared" si="3191"/>
        <v>2.0607937896653539</v>
      </c>
      <c r="N4173" s="42">
        <f t="shared" si="3191"/>
        <v>2.0351712535472188</v>
      </c>
      <c r="O4173" s="42">
        <f t="shared" si="3191"/>
        <v>2.0098672909614379</v>
      </c>
      <c r="P4173" s="42">
        <f t="shared" si="3191"/>
        <v>1.9848779409771282</v>
      </c>
      <c r="Q4173" s="42">
        <f t="shared" si="3191"/>
        <v>1.9601992919110103</v>
      </c>
      <c r="R4173" s="42">
        <f t="shared" si="3191"/>
        <v>1.9358274807149201</v>
      </c>
      <c r="S4173" s="42">
        <f t="shared" si="3191"/>
        <v>1.9117586923713361</v>
      </c>
      <c r="T4173" s="42">
        <f t="shared" si="3191"/>
        <v>1.8879891592961826</v>
      </c>
      <c r="U4173" s="42">
        <f t="shared" si="3191"/>
        <v>1.8645151607489652</v>
      </c>
      <c r="V4173" s="42">
        <f t="shared" si="3191"/>
        <v>1.8413330222502964</v>
      </c>
      <c r="W4173" s="42">
        <f t="shared" si="3191"/>
        <v>1.8184391150069814</v>
      </c>
      <c r="X4173" s="42">
        <f t="shared" si="3191"/>
        <v>1.7958298553437544</v>
      </c>
      <c r="Y4173" s="42">
        <f t="shared" si="3191"/>
        <v>1.7735017041422907</v>
      </c>
      <c r="Z4173" s="42">
        <f t="shared" si="3191"/>
        <v>1.7514511662874384</v>
      </c>
      <c r="AA4173" s="42">
        <f t="shared" si="3191"/>
        <v>1.7296747901199296</v>
      </c>
      <c r="AB4173" s="42">
        <f t="shared" si="3191"/>
        <v>1.7081691668961412</v>
      </c>
      <c r="AC4173" s="42">
        <f t="shared" si="3191"/>
        <v>1.6869309302543911</v>
      </c>
      <c r="AD4173" s="42">
        <f t="shared" si="3191"/>
        <v>1.665956755688228</v>
      </c>
      <c r="AE4173" s="42">
        <f t="shared" si="3191"/>
        <v>1.6452433600258018</v>
      </c>
      <c r="AF4173" s="42">
        <f t="shared" si="3191"/>
        <v>1.6247875009162271</v>
      </c>
      <c r="AG4173" s="42">
        <f t="shared" si="3191"/>
        <v>1.6045859763214594</v>
      </c>
      <c r="AH4173" s="42">
        <f t="shared" si="3191"/>
        <v>1.5846356240158457</v>
      </c>
      <c r="AI4173" s="42">
        <f t="shared" si="3191"/>
        <v>1.5649333210906207</v>
      </c>
      <c r="AJ4173" s="42">
        <f t="shared" ref="AJ4173:BF4173" si="3192">AJ3477-AI3477</f>
        <v>1.5454759834650531</v>
      </c>
      <c r="AK4173" s="42">
        <f t="shared" si="3192"/>
        <v>1.5262605654039589</v>
      </c>
      <c r="AL4173" s="42">
        <f t="shared" si="3192"/>
        <v>1.507284059040785</v>
      </c>
      <c r="AM4173" s="42">
        <f t="shared" si="3192"/>
        <v>1.4885434939067181</v>
      </c>
      <c r="AN4173" s="42">
        <f t="shared" si="3192"/>
        <v>1.4700359364658198</v>
      </c>
      <c r="AO4173" s="42">
        <f t="shared" si="3192"/>
        <v>1.451758489655731</v>
      </c>
      <c r="AP4173" s="42">
        <f t="shared" si="3192"/>
        <v>1.4337082924342894</v>
      </c>
      <c r="AQ4173" s="42">
        <f t="shared" si="3192"/>
        <v>1.415882519331717</v>
      </c>
      <c r="AR4173" s="42">
        <f t="shared" si="3192"/>
        <v>1.3982783800080369</v>
      </c>
      <c r="AS4173" s="42">
        <f t="shared" si="3192"/>
        <v>1.3808931188166298</v>
      </c>
      <c r="AT4173" s="42">
        <f t="shared" si="3192"/>
        <v>1.3637240143726785</v>
      </c>
      <c r="AU4173" s="42">
        <f t="shared" si="3192"/>
        <v>1.3467683791272975</v>
      </c>
      <c r="AV4173" s="42">
        <f t="shared" si="3192"/>
        <v>1.3300235589467775</v>
      </c>
      <c r="AW4173" s="42">
        <f t="shared" si="3192"/>
        <v>1.3134869326972876</v>
      </c>
      <c r="AX4173" s="42">
        <f t="shared" si="3192"/>
        <v>1.297155911834011</v>
      </c>
      <c r="AY4173" s="42">
        <f t="shared" si="3192"/>
        <v>1.2810279399968749</v>
      </c>
      <c r="AZ4173" s="42">
        <f t="shared" si="3192"/>
        <v>1.2651004926095766</v>
      </c>
      <c r="BA4173" s="42">
        <f t="shared" si="3192"/>
        <v>1.2493710764848629</v>
      </c>
      <c r="BB4173" s="42">
        <f t="shared" si="3192"/>
        <v>1.2338372294339024</v>
      </c>
      <c r="BC4173" s="42">
        <f t="shared" si="3192"/>
        <v>1.2184965198812279</v>
      </c>
      <c r="BD4173" s="42">
        <f t="shared" si="3192"/>
        <v>1.2033465464839992</v>
      </c>
      <c r="BE4173" s="42">
        <f t="shared" si="3192"/>
        <v>1.1883849377560409</v>
      </c>
      <c r="BF4173" s="42">
        <f t="shared" si="3192"/>
        <v>1.1736093516966548</v>
      </c>
    </row>
    <row r="4174" spans="1:58" x14ac:dyDescent="0.2">
      <c r="A4174" s="9" t="str">
        <f t="shared" si="3074"/>
        <v>Mali</v>
      </c>
      <c r="D4174" s="42">
        <f t="shared" ref="D4174:AI4174" si="3193">D3478-C3478</f>
        <v>5.2013880086589097</v>
      </c>
      <c r="E4174" s="42">
        <f t="shared" si="3193"/>
        <v>5.1367174177512709</v>
      </c>
      <c r="F4174" s="42">
        <f t="shared" si="3193"/>
        <v>5.0728508978572222</v>
      </c>
      <c r="G4174" s="42">
        <f t="shared" si="3193"/>
        <v>5.0097784516938759</v>
      </c>
      <c r="H4174" s="42">
        <f t="shared" si="3193"/>
        <v>4.9474902062777915</v>
      </c>
      <c r="I4174" s="42">
        <f t="shared" si="3193"/>
        <v>4.8859764113797439</v>
      </c>
      <c r="J4174" s="42">
        <f t="shared" si="3193"/>
        <v>4.8252274379982509</v>
      </c>
      <c r="K4174" s="42">
        <f t="shared" si="3193"/>
        <v>4.7652337768524831</v>
      </c>
      <c r="L4174" s="42">
        <f t="shared" si="3193"/>
        <v>4.7059860368935915</v>
      </c>
      <c r="M4174" s="42">
        <f t="shared" si="3193"/>
        <v>4.6474749438349363</v>
      </c>
      <c r="N4174" s="42">
        <f t="shared" si="3193"/>
        <v>4.5896913386998222</v>
      </c>
      <c r="O4174" s="42">
        <f t="shared" si="3193"/>
        <v>4.5326261763887032</v>
      </c>
      <c r="P4174" s="42">
        <f t="shared" si="3193"/>
        <v>4.4762705242623042</v>
      </c>
      <c r="Q4174" s="42">
        <f t="shared" si="3193"/>
        <v>4.4206155607439541</v>
      </c>
      <c r="R4174" s="42">
        <f t="shared" si="3193"/>
        <v>4.3656525739387462</v>
      </c>
      <c r="S4174" s="42">
        <f t="shared" si="3193"/>
        <v>4.3113729602694093</v>
      </c>
      <c r="T4174" s="42">
        <f t="shared" si="3193"/>
        <v>4.2577682231300287</v>
      </c>
      <c r="U4174" s="42">
        <f t="shared" si="3193"/>
        <v>4.204829971555796</v>
      </c>
      <c r="V4174" s="42">
        <f t="shared" si="3193"/>
        <v>4.1525499189094717</v>
      </c>
      <c r="W4174" s="42">
        <f t="shared" si="3193"/>
        <v>4.100919881584332</v>
      </c>
      <c r="X4174" s="42">
        <f t="shared" si="3193"/>
        <v>4.0499317777233728</v>
      </c>
      <c r="Y4174" s="42">
        <f t="shared" si="3193"/>
        <v>3.9995776259536342</v>
      </c>
      <c r="Z4174" s="42">
        <f t="shared" si="3193"/>
        <v>3.9498495441375781</v>
      </c>
      <c r="AA4174" s="42">
        <f t="shared" si="3193"/>
        <v>3.9007397481389035</v>
      </c>
      <c r="AB4174" s="42">
        <f t="shared" si="3193"/>
        <v>3.8522405506035966</v>
      </c>
      <c r="AC4174" s="42">
        <f t="shared" si="3193"/>
        <v>3.8043443597578062</v>
      </c>
      <c r="AD4174" s="42">
        <f t="shared" si="3193"/>
        <v>3.7570436782182242</v>
      </c>
      <c r="AE4174" s="42">
        <f t="shared" si="3193"/>
        <v>3.7103311018189515</v>
      </c>
      <c r="AF4174" s="42">
        <f t="shared" si="3193"/>
        <v>3.6641993184530293</v>
      </c>
      <c r="AG4174" s="42">
        <f t="shared" si="3193"/>
        <v>3.6186411069269298</v>
      </c>
      <c r="AH4174" s="42">
        <f t="shared" si="3193"/>
        <v>3.5736493358307371</v>
      </c>
      <c r="AI4174" s="42">
        <f t="shared" si="3193"/>
        <v>3.5292169624219696</v>
      </c>
      <c r="AJ4174" s="42">
        <f t="shared" ref="AJ4174:BF4174" si="3194">AJ3478-AI3478</f>
        <v>3.4853370315225902</v>
      </c>
      <c r="AK4174" s="42">
        <f t="shared" si="3194"/>
        <v>3.4420026744305687</v>
      </c>
      <c r="AL4174" s="42">
        <f t="shared" si="3194"/>
        <v>3.3992071078450863</v>
      </c>
      <c r="AM4174" s="42">
        <f t="shared" si="3194"/>
        <v>3.3569436328043594</v>
      </c>
      <c r="AN4174" s="42">
        <f t="shared" si="3194"/>
        <v>3.315205633636424</v>
      </c>
      <c r="AO4174" s="42">
        <f t="shared" si="3194"/>
        <v>3.2739865769248127</v>
      </c>
      <c r="AP4174" s="42">
        <f t="shared" si="3194"/>
        <v>3.2332800104851458</v>
      </c>
      <c r="AQ4174" s="42">
        <f t="shared" si="3194"/>
        <v>3.1930795623546828</v>
      </c>
      <c r="AR4174" s="42">
        <f t="shared" si="3194"/>
        <v>3.1533789397961982</v>
      </c>
      <c r="AS4174" s="42">
        <f t="shared" si="3194"/>
        <v>3.1141719283112934</v>
      </c>
      <c r="AT4174" s="42">
        <f t="shared" si="3194"/>
        <v>3.0754523906693976</v>
      </c>
      <c r="AU4174" s="42">
        <f t="shared" si="3194"/>
        <v>3.0372142659452948</v>
      </c>
      <c r="AV4174" s="42">
        <f t="shared" si="3194"/>
        <v>2.9994515685721126</v>
      </c>
      <c r="AW4174" s="42">
        <f t="shared" si="3194"/>
        <v>2.9621583874028374</v>
      </c>
      <c r="AX4174" s="42">
        <f t="shared" si="3194"/>
        <v>2.925328884786154</v>
      </c>
      <c r="AY4174" s="42">
        <f t="shared" si="3194"/>
        <v>2.8889572956519487</v>
      </c>
      <c r="AZ4174" s="42">
        <f t="shared" si="3194"/>
        <v>2.8530379266094315</v>
      </c>
      <c r="BA4174" s="42">
        <f t="shared" si="3194"/>
        <v>2.8175651550551493</v>
      </c>
      <c r="BB4174" s="42">
        <f t="shared" si="3194"/>
        <v>2.782533428294073</v>
      </c>
      <c r="BC4174" s="42">
        <f t="shared" si="3194"/>
        <v>2.7479372626688701</v>
      </c>
      <c r="BD4174" s="42">
        <f t="shared" si="3194"/>
        <v>2.7137712427030465</v>
      </c>
      <c r="BE4174" s="42">
        <f t="shared" si="3194"/>
        <v>2.6800300202520475</v>
      </c>
      <c r="BF4174" s="42">
        <f t="shared" si="3194"/>
        <v>2.6467083136669771</v>
      </c>
    </row>
    <row r="4175" spans="1:58" x14ac:dyDescent="0.2">
      <c r="A4175" s="9" t="str">
        <f t="shared" si="3074"/>
        <v>Malta</v>
      </c>
      <c r="D4175" s="42">
        <f t="shared" ref="D4175:AI4175" si="3195">D3479-C3479</f>
        <v>2.2494149516761581</v>
      </c>
      <c r="E4175" s="42">
        <f t="shared" si="3195"/>
        <v>2.2214472257770126</v>
      </c>
      <c r="F4175" s="42">
        <f t="shared" si="3195"/>
        <v>2.1938272319364955</v>
      </c>
      <c r="G4175" s="42">
        <f t="shared" si="3195"/>
        <v>2.1665506466861189</v>
      </c>
      <c r="H4175" s="42">
        <f t="shared" si="3195"/>
        <v>2.139613200312283</v>
      </c>
      <c r="I4175" s="42">
        <f t="shared" si="3195"/>
        <v>2.1130106761884235</v>
      </c>
      <c r="J4175" s="42">
        <f t="shared" si="3195"/>
        <v>2.0867389101144909</v>
      </c>
      <c r="K4175" s="42">
        <f t="shared" si="3195"/>
        <v>2.0607937896653539</v>
      </c>
      <c r="L4175" s="42">
        <f t="shared" si="3195"/>
        <v>2.0351712535472188</v>
      </c>
      <c r="M4175" s="42">
        <f t="shared" si="3195"/>
        <v>2.0098672909614379</v>
      </c>
      <c r="N4175" s="42">
        <f t="shared" si="3195"/>
        <v>1.9848779409771282</v>
      </c>
      <c r="O4175" s="42">
        <f t="shared" si="3195"/>
        <v>1.9601992919110103</v>
      </c>
      <c r="P4175" s="42">
        <f t="shared" si="3195"/>
        <v>1.9358274807149201</v>
      </c>
      <c r="Q4175" s="42">
        <f t="shared" si="3195"/>
        <v>1.9117586923713361</v>
      </c>
      <c r="R4175" s="42">
        <f t="shared" si="3195"/>
        <v>1.8879891592961826</v>
      </c>
      <c r="S4175" s="42">
        <f t="shared" si="3195"/>
        <v>1.8645151607489652</v>
      </c>
      <c r="T4175" s="42">
        <f t="shared" si="3195"/>
        <v>1.8413330222502964</v>
      </c>
      <c r="U4175" s="42">
        <f t="shared" si="3195"/>
        <v>1.8184391150069814</v>
      </c>
      <c r="V4175" s="42">
        <f t="shared" si="3195"/>
        <v>1.7958298553437544</v>
      </c>
      <c r="W4175" s="42">
        <f t="shared" si="3195"/>
        <v>1.7735017041422907</v>
      </c>
      <c r="X4175" s="42">
        <f t="shared" si="3195"/>
        <v>1.7514511662874384</v>
      </c>
      <c r="Y4175" s="42">
        <f t="shared" si="3195"/>
        <v>1.7296747901199296</v>
      </c>
      <c r="Z4175" s="42">
        <f t="shared" si="3195"/>
        <v>1.7081691668961412</v>
      </c>
      <c r="AA4175" s="42">
        <f t="shared" si="3195"/>
        <v>1.6869309302543911</v>
      </c>
      <c r="AB4175" s="42">
        <f t="shared" si="3195"/>
        <v>1.6659567556881711</v>
      </c>
      <c r="AC4175" s="42">
        <f t="shared" si="3195"/>
        <v>1.6452433600259155</v>
      </c>
      <c r="AD4175" s="42">
        <f t="shared" si="3195"/>
        <v>1.6247875009162271</v>
      </c>
      <c r="AE4175" s="42">
        <f t="shared" si="3195"/>
        <v>1.6045859763214594</v>
      </c>
      <c r="AF4175" s="42">
        <f t="shared" si="3195"/>
        <v>1.5846356240158457</v>
      </c>
      <c r="AG4175" s="42">
        <f t="shared" si="3195"/>
        <v>1.5649333210906207</v>
      </c>
      <c r="AH4175" s="42">
        <f t="shared" si="3195"/>
        <v>1.5454759834649394</v>
      </c>
      <c r="AI4175" s="42">
        <f t="shared" si="3195"/>
        <v>1.5262605654040726</v>
      </c>
      <c r="AJ4175" s="42">
        <f t="shared" ref="AJ4175:BF4175" si="3196">AJ3479-AI3479</f>
        <v>1.507284059040785</v>
      </c>
      <c r="AK4175" s="42">
        <f t="shared" si="3196"/>
        <v>1.4885434939067181</v>
      </c>
      <c r="AL4175" s="42">
        <f t="shared" si="3196"/>
        <v>1.4700359364658198</v>
      </c>
      <c r="AM4175" s="42">
        <f t="shared" si="3196"/>
        <v>1.451758489655731</v>
      </c>
      <c r="AN4175" s="42">
        <f t="shared" si="3196"/>
        <v>1.4337082924341757</v>
      </c>
      <c r="AO4175" s="42">
        <f t="shared" si="3196"/>
        <v>1.415882519331717</v>
      </c>
      <c r="AP4175" s="42">
        <f t="shared" si="3196"/>
        <v>1.3982783800081506</v>
      </c>
      <c r="AQ4175" s="42">
        <f t="shared" si="3196"/>
        <v>1.3808931188166298</v>
      </c>
      <c r="AR4175" s="42">
        <f t="shared" si="3196"/>
        <v>1.3637240143725649</v>
      </c>
      <c r="AS4175" s="42">
        <f t="shared" si="3196"/>
        <v>1.3467683791272975</v>
      </c>
      <c r="AT4175" s="42">
        <f t="shared" si="3196"/>
        <v>1.3300235589467775</v>
      </c>
      <c r="AU4175" s="42">
        <f t="shared" si="3196"/>
        <v>1.3134869326972876</v>
      </c>
      <c r="AV4175" s="42">
        <f t="shared" si="3196"/>
        <v>1.2971559118341247</v>
      </c>
      <c r="AW4175" s="42">
        <f t="shared" si="3196"/>
        <v>1.2810279399968749</v>
      </c>
      <c r="AX4175" s="42">
        <f t="shared" si="3196"/>
        <v>1.2651004926094629</v>
      </c>
      <c r="AY4175" s="42">
        <f t="shared" si="3196"/>
        <v>1.2493710764849766</v>
      </c>
      <c r="AZ4175" s="42">
        <f t="shared" si="3196"/>
        <v>1.2338372294339024</v>
      </c>
      <c r="BA4175" s="42">
        <f t="shared" si="3196"/>
        <v>1.2184965198812279</v>
      </c>
      <c r="BB4175" s="42">
        <f t="shared" si="3196"/>
        <v>1.2033465464839992</v>
      </c>
      <c r="BC4175" s="42">
        <f t="shared" si="3196"/>
        <v>1.1883849377559272</v>
      </c>
      <c r="BD4175" s="42">
        <f t="shared" si="3196"/>
        <v>1.1736093516967685</v>
      </c>
      <c r="BE4175" s="42">
        <f t="shared" si="3196"/>
        <v>1.1590174754237523</v>
      </c>
      <c r="BF4175" s="42">
        <f t="shared" si="3196"/>
        <v>1.1446070248127853</v>
      </c>
    </row>
    <row r="4176" spans="1:58" x14ac:dyDescent="0.2">
      <c r="A4176" s="9" t="str">
        <f t="shared" si="3074"/>
        <v>Marshall Islands</v>
      </c>
      <c r="D4176" s="42">
        <f t="shared" ref="D4176:AI4176" si="3197">D3480-C3480</f>
        <v>2.5492084527542147</v>
      </c>
      <c r="E4176" s="42">
        <f t="shared" si="3197"/>
        <v>2.5175132943249423</v>
      </c>
      <c r="F4176" s="42">
        <f t="shared" si="3197"/>
        <v>2.4862122123655013</v>
      </c>
      <c r="G4176" s="42">
        <f t="shared" si="3197"/>
        <v>2.4553003071917487</v>
      </c>
      <c r="H4176" s="42">
        <f t="shared" si="3197"/>
        <v>2.4247727400390318</v>
      </c>
      <c r="I4176" s="42">
        <f t="shared" si="3197"/>
        <v>2.3946247323045213</v>
      </c>
      <c r="J4176" s="42">
        <f t="shared" si="3197"/>
        <v>2.3648515647995509</v>
      </c>
      <c r="K4176" s="42">
        <f t="shared" si="3197"/>
        <v>2.3354485770105384</v>
      </c>
      <c r="L4176" s="42">
        <f t="shared" si="3197"/>
        <v>2.3064111663696849</v>
      </c>
      <c r="M4176" s="42">
        <f t="shared" si="3197"/>
        <v>2.2777347875345413</v>
      </c>
      <c r="N4176" s="42">
        <f t="shared" si="3197"/>
        <v>2.2494149516761581</v>
      </c>
      <c r="O4176" s="42">
        <f t="shared" si="3197"/>
        <v>2.2214472257770126</v>
      </c>
      <c r="P4176" s="42">
        <f t="shared" si="3197"/>
        <v>2.1938272319364955</v>
      </c>
      <c r="Q4176" s="42">
        <f t="shared" si="3197"/>
        <v>2.1665506466861189</v>
      </c>
      <c r="R4176" s="42">
        <f t="shared" si="3197"/>
        <v>2.139613200312283</v>
      </c>
      <c r="S4176" s="42">
        <f t="shared" si="3197"/>
        <v>2.1130106761884235</v>
      </c>
      <c r="T4176" s="42">
        <f t="shared" si="3197"/>
        <v>2.0867389101144909</v>
      </c>
      <c r="U4176" s="42">
        <f t="shared" si="3197"/>
        <v>2.0607937896653539</v>
      </c>
      <c r="V4176" s="42">
        <f t="shared" si="3197"/>
        <v>2.0351712535472188</v>
      </c>
      <c r="W4176" s="42">
        <f t="shared" si="3197"/>
        <v>2.0098672909614379</v>
      </c>
      <c r="X4176" s="42">
        <f t="shared" si="3197"/>
        <v>1.9848779409771282</v>
      </c>
      <c r="Y4176" s="42">
        <f t="shared" si="3197"/>
        <v>1.9601992919110103</v>
      </c>
      <c r="Z4176" s="42">
        <f t="shared" si="3197"/>
        <v>1.9358274807149201</v>
      </c>
      <c r="AA4176" s="42">
        <f t="shared" si="3197"/>
        <v>1.9117586923713361</v>
      </c>
      <c r="AB4176" s="42">
        <f t="shared" si="3197"/>
        <v>1.8879891592961826</v>
      </c>
      <c r="AC4176" s="42">
        <f t="shared" si="3197"/>
        <v>1.8645151607489652</v>
      </c>
      <c r="AD4176" s="42">
        <f t="shared" si="3197"/>
        <v>1.8413330222502964</v>
      </c>
      <c r="AE4176" s="42">
        <f t="shared" si="3197"/>
        <v>1.8184391150069814</v>
      </c>
      <c r="AF4176" s="42">
        <f t="shared" si="3197"/>
        <v>1.7958298553437544</v>
      </c>
      <c r="AG4176" s="42">
        <f t="shared" si="3197"/>
        <v>1.7735017041422907</v>
      </c>
      <c r="AH4176" s="42">
        <f t="shared" si="3197"/>
        <v>1.7514511662874384</v>
      </c>
      <c r="AI4176" s="42">
        <f t="shared" si="3197"/>
        <v>1.7296747901199296</v>
      </c>
      <c r="AJ4176" s="42">
        <f t="shared" ref="AJ4176:BF4176" si="3198">AJ3480-AI3480</f>
        <v>1.7081691668961412</v>
      </c>
      <c r="AK4176" s="42">
        <f t="shared" si="3198"/>
        <v>1.6869309302543911</v>
      </c>
      <c r="AL4176" s="42">
        <f t="shared" si="3198"/>
        <v>1.6659567556882848</v>
      </c>
      <c r="AM4176" s="42">
        <f t="shared" si="3198"/>
        <v>1.6452433600256882</v>
      </c>
      <c r="AN4176" s="42">
        <f t="shared" si="3198"/>
        <v>1.6247875009162271</v>
      </c>
      <c r="AO4176" s="42">
        <f t="shared" si="3198"/>
        <v>1.6045859763214594</v>
      </c>
      <c r="AP4176" s="42">
        <f t="shared" si="3198"/>
        <v>1.5846356240158457</v>
      </c>
      <c r="AQ4176" s="42">
        <f t="shared" si="3198"/>
        <v>1.5649333210906207</v>
      </c>
      <c r="AR4176" s="42">
        <f t="shared" si="3198"/>
        <v>1.5454759834651668</v>
      </c>
      <c r="AS4176" s="42">
        <f t="shared" si="3198"/>
        <v>1.5262605654038452</v>
      </c>
      <c r="AT4176" s="42">
        <f t="shared" si="3198"/>
        <v>1.507284059040785</v>
      </c>
      <c r="AU4176" s="42">
        <f t="shared" si="3198"/>
        <v>1.4885434939067181</v>
      </c>
      <c r="AV4176" s="42">
        <f t="shared" si="3198"/>
        <v>1.4700359364658198</v>
      </c>
      <c r="AW4176" s="42">
        <f t="shared" si="3198"/>
        <v>1.451758489655731</v>
      </c>
      <c r="AX4176" s="42">
        <f t="shared" si="3198"/>
        <v>1.4337082924344031</v>
      </c>
      <c r="AY4176" s="42">
        <f t="shared" si="3198"/>
        <v>1.415882519331717</v>
      </c>
      <c r="AZ4176" s="42">
        <f t="shared" si="3198"/>
        <v>1.3982783800079233</v>
      </c>
      <c r="BA4176" s="42">
        <f t="shared" si="3198"/>
        <v>1.3808931188166298</v>
      </c>
      <c r="BB4176" s="42">
        <f t="shared" si="3198"/>
        <v>1.3637240143727922</v>
      </c>
      <c r="BC4176" s="42">
        <f t="shared" si="3198"/>
        <v>1.3467683791272975</v>
      </c>
      <c r="BD4176" s="42">
        <f t="shared" si="3198"/>
        <v>1.3300235589467775</v>
      </c>
      <c r="BE4176" s="42">
        <f t="shared" si="3198"/>
        <v>1.3134869326972876</v>
      </c>
      <c r="BF4176" s="42">
        <f t="shared" si="3198"/>
        <v>1.2971559118338973</v>
      </c>
    </row>
    <row r="4177" spans="1:58" x14ac:dyDescent="0.2">
      <c r="A4177" s="9" t="str">
        <f t="shared" si="3074"/>
        <v>Martinique</v>
      </c>
      <c r="D4177" s="42">
        <f t="shared" ref="D4177:AI4177" si="3199">D3481-C3481</f>
        <v>2.4862122123655013</v>
      </c>
      <c r="E4177" s="42">
        <f t="shared" si="3199"/>
        <v>2.4553003071917487</v>
      </c>
      <c r="F4177" s="42">
        <f t="shared" si="3199"/>
        <v>2.4247727400390318</v>
      </c>
      <c r="G4177" s="42">
        <f t="shared" si="3199"/>
        <v>2.3946247323045213</v>
      </c>
      <c r="H4177" s="42">
        <f t="shared" si="3199"/>
        <v>2.3648515647995509</v>
      </c>
      <c r="I4177" s="42">
        <f t="shared" si="3199"/>
        <v>2.3354485770105384</v>
      </c>
      <c r="J4177" s="42">
        <f t="shared" si="3199"/>
        <v>2.3064111663696849</v>
      </c>
      <c r="K4177" s="42">
        <f t="shared" si="3199"/>
        <v>2.2777347875345413</v>
      </c>
      <c r="L4177" s="42">
        <f t="shared" si="3199"/>
        <v>2.2494149516761581</v>
      </c>
      <c r="M4177" s="42">
        <f t="shared" si="3199"/>
        <v>2.2214472257770126</v>
      </c>
      <c r="N4177" s="42">
        <f t="shared" si="3199"/>
        <v>2.1938272319364955</v>
      </c>
      <c r="O4177" s="42">
        <f t="shared" si="3199"/>
        <v>2.1665506466861189</v>
      </c>
      <c r="P4177" s="42">
        <f t="shared" si="3199"/>
        <v>2.139613200312283</v>
      </c>
      <c r="Q4177" s="42">
        <f t="shared" si="3199"/>
        <v>2.1130106761884235</v>
      </c>
      <c r="R4177" s="42">
        <f t="shared" si="3199"/>
        <v>2.0867389101144909</v>
      </c>
      <c r="S4177" s="42">
        <f t="shared" si="3199"/>
        <v>2.0607937896653539</v>
      </c>
      <c r="T4177" s="42">
        <f t="shared" si="3199"/>
        <v>2.0351712535472188</v>
      </c>
      <c r="U4177" s="42">
        <f t="shared" si="3199"/>
        <v>2.0098672909614379</v>
      </c>
      <c r="V4177" s="42">
        <f t="shared" si="3199"/>
        <v>1.9848779409771282</v>
      </c>
      <c r="W4177" s="42">
        <f t="shared" si="3199"/>
        <v>1.9601992919110103</v>
      </c>
      <c r="X4177" s="42">
        <f t="shared" si="3199"/>
        <v>1.9358274807149201</v>
      </c>
      <c r="Y4177" s="42">
        <f t="shared" si="3199"/>
        <v>1.9117586923713361</v>
      </c>
      <c r="Z4177" s="42">
        <f t="shared" si="3199"/>
        <v>1.8879891592961826</v>
      </c>
      <c r="AA4177" s="42">
        <f t="shared" si="3199"/>
        <v>1.8645151607489652</v>
      </c>
      <c r="AB4177" s="42">
        <f t="shared" si="3199"/>
        <v>1.8413330222502964</v>
      </c>
      <c r="AC4177" s="42">
        <f t="shared" si="3199"/>
        <v>1.8184391150069814</v>
      </c>
      <c r="AD4177" s="42">
        <f t="shared" si="3199"/>
        <v>1.7958298553437544</v>
      </c>
      <c r="AE4177" s="42">
        <f t="shared" si="3199"/>
        <v>1.7735017041422907</v>
      </c>
      <c r="AF4177" s="42">
        <f t="shared" si="3199"/>
        <v>1.7514511662874384</v>
      </c>
      <c r="AG4177" s="42">
        <f t="shared" si="3199"/>
        <v>1.7296747901199296</v>
      </c>
      <c r="AH4177" s="42">
        <f t="shared" si="3199"/>
        <v>1.7081691668961412</v>
      </c>
      <c r="AI4177" s="42">
        <f t="shared" si="3199"/>
        <v>1.6869309302543911</v>
      </c>
      <c r="AJ4177" s="42">
        <f t="shared" ref="AJ4177:BF4177" si="3200">AJ3481-AI3481</f>
        <v>1.665956755688228</v>
      </c>
      <c r="AK4177" s="42">
        <f t="shared" si="3200"/>
        <v>1.6452433600258018</v>
      </c>
      <c r="AL4177" s="42">
        <f t="shared" si="3200"/>
        <v>1.6247875009162271</v>
      </c>
      <c r="AM4177" s="42">
        <f t="shared" si="3200"/>
        <v>1.6045859763214594</v>
      </c>
      <c r="AN4177" s="42">
        <f t="shared" si="3200"/>
        <v>1.5846356240158457</v>
      </c>
      <c r="AO4177" s="42">
        <f t="shared" si="3200"/>
        <v>1.5649333210906207</v>
      </c>
      <c r="AP4177" s="42">
        <f t="shared" si="3200"/>
        <v>1.5454759834650531</v>
      </c>
      <c r="AQ4177" s="42">
        <f t="shared" si="3200"/>
        <v>1.5262605654039589</v>
      </c>
      <c r="AR4177" s="42">
        <f t="shared" si="3200"/>
        <v>1.507284059040785</v>
      </c>
      <c r="AS4177" s="42">
        <f t="shared" si="3200"/>
        <v>1.4885434939067181</v>
      </c>
      <c r="AT4177" s="42">
        <f t="shared" si="3200"/>
        <v>1.4700359364658198</v>
      </c>
      <c r="AU4177" s="42">
        <f t="shared" si="3200"/>
        <v>1.451758489655731</v>
      </c>
      <c r="AV4177" s="42">
        <f t="shared" si="3200"/>
        <v>1.4337082924342894</v>
      </c>
      <c r="AW4177" s="42">
        <f t="shared" si="3200"/>
        <v>1.415882519331717</v>
      </c>
      <c r="AX4177" s="42">
        <f t="shared" si="3200"/>
        <v>1.3982783800080369</v>
      </c>
      <c r="AY4177" s="42">
        <f t="shared" si="3200"/>
        <v>1.3808931188166298</v>
      </c>
      <c r="AZ4177" s="42">
        <f t="shared" si="3200"/>
        <v>1.3637240143726785</v>
      </c>
      <c r="BA4177" s="42">
        <f t="shared" si="3200"/>
        <v>1.3467683791272975</v>
      </c>
      <c r="BB4177" s="42">
        <f t="shared" si="3200"/>
        <v>1.3300235589467775</v>
      </c>
      <c r="BC4177" s="42">
        <f t="shared" si="3200"/>
        <v>1.3134869326972876</v>
      </c>
      <c r="BD4177" s="42">
        <f t="shared" si="3200"/>
        <v>1.297155911834011</v>
      </c>
      <c r="BE4177" s="42">
        <f t="shared" si="3200"/>
        <v>1.2810279399968749</v>
      </c>
      <c r="BF4177" s="42">
        <f t="shared" si="3200"/>
        <v>1.2651004926095766</v>
      </c>
    </row>
    <row r="4178" spans="1:58" x14ac:dyDescent="0.2">
      <c r="A4178" s="9" t="str">
        <f t="shared" si="3074"/>
        <v>Mauritania</v>
      </c>
      <c r="D4178" s="42">
        <f t="shared" ref="D4178:AI4178" si="3201">D3482-C3482</f>
        <v>5.4003260777876108</v>
      </c>
      <c r="E4178" s="42">
        <f t="shared" si="3201"/>
        <v>5.3331820235537748</v>
      </c>
      <c r="F4178" s="42">
        <f t="shared" si="3201"/>
        <v>5.2668727937276003</v>
      </c>
      <c r="G4178" s="42">
        <f t="shared" si="3201"/>
        <v>5.2013880086589097</v>
      </c>
      <c r="H4178" s="42">
        <f t="shared" si="3201"/>
        <v>5.1367174177512709</v>
      </c>
      <c r="I4178" s="42">
        <f t="shared" si="3201"/>
        <v>5.0728508978572222</v>
      </c>
      <c r="J4178" s="42">
        <f t="shared" si="3201"/>
        <v>5.0097784516938759</v>
      </c>
      <c r="K4178" s="42">
        <f t="shared" si="3201"/>
        <v>4.9474902062777915</v>
      </c>
      <c r="L4178" s="42">
        <f t="shared" si="3201"/>
        <v>4.8859764113797723</v>
      </c>
      <c r="M4178" s="42">
        <f t="shared" si="3201"/>
        <v>4.8252274379982509</v>
      </c>
      <c r="N4178" s="42">
        <f t="shared" si="3201"/>
        <v>4.7652337768524831</v>
      </c>
      <c r="O4178" s="42">
        <f t="shared" si="3201"/>
        <v>4.7059860368935915</v>
      </c>
      <c r="P4178" s="42">
        <f t="shared" si="3201"/>
        <v>4.6474749438348795</v>
      </c>
      <c r="Q4178" s="42">
        <f t="shared" si="3201"/>
        <v>4.589691338699879</v>
      </c>
      <c r="R4178" s="42">
        <f t="shared" si="3201"/>
        <v>4.5326261763887032</v>
      </c>
      <c r="S4178" s="42">
        <f t="shared" si="3201"/>
        <v>4.4762705242623042</v>
      </c>
      <c r="T4178" s="42">
        <f t="shared" si="3201"/>
        <v>4.4206155607439541</v>
      </c>
      <c r="U4178" s="42">
        <f t="shared" si="3201"/>
        <v>4.3656525739386893</v>
      </c>
      <c r="V4178" s="42">
        <f t="shared" si="3201"/>
        <v>4.3113729602694093</v>
      </c>
      <c r="W4178" s="42">
        <f t="shared" si="3201"/>
        <v>4.2577682231300855</v>
      </c>
      <c r="X4178" s="42">
        <f t="shared" si="3201"/>
        <v>4.204829971555796</v>
      </c>
      <c r="Y4178" s="42">
        <f t="shared" si="3201"/>
        <v>4.1525499189094717</v>
      </c>
      <c r="Z4178" s="42">
        <f t="shared" si="3201"/>
        <v>4.100919881584332</v>
      </c>
      <c r="AA4178" s="42">
        <f t="shared" si="3201"/>
        <v>4.0499317777233159</v>
      </c>
      <c r="AB4178" s="42">
        <f t="shared" si="3201"/>
        <v>3.9995776259536342</v>
      </c>
      <c r="AC4178" s="42">
        <f t="shared" si="3201"/>
        <v>3.9498495441376349</v>
      </c>
      <c r="AD4178" s="42">
        <f t="shared" si="3201"/>
        <v>3.9007397481388466</v>
      </c>
      <c r="AE4178" s="42">
        <f t="shared" si="3201"/>
        <v>3.8522405506036534</v>
      </c>
      <c r="AF4178" s="42">
        <f t="shared" si="3201"/>
        <v>3.8043443597578062</v>
      </c>
      <c r="AG4178" s="42">
        <f t="shared" si="3201"/>
        <v>3.7570436782181673</v>
      </c>
      <c r="AH4178" s="42">
        <f t="shared" si="3201"/>
        <v>3.7103311018189515</v>
      </c>
      <c r="AI4178" s="42">
        <f t="shared" si="3201"/>
        <v>3.6641993184530293</v>
      </c>
      <c r="AJ4178" s="42">
        <f t="shared" ref="AJ4178:BF4178" si="3202">AJ3482-AI3482</f>
        <v>3.6186411069269298</v>
      </c>
      <c r="AK4178" s="42">
        <f t="shared" si="3202"/>
        <v>3.5736493358307939</v>
      </c>
      <c r="AL4178" s="42">
        <f t="shared" si="3202"/>
        <v>3.5292169624219696</v>
      </c>
      <c r="AM4178" s="42">
        <f t="shared" si="3202"/>
        <v>3.4853370315225334</v>
      </c>
      <c r="AN4178" s="42">
        <f t="shared" si="3202"/>
        <v>3.4420026744305687</v>
      </c>
      <c r="AO4178" s="42">
        <f t="shared" si="3202"/>
        <v>3.3992071078451431</v>
      </c>
      <c r="AP4178" s="42">
        <f t="shared" si="3202"/>
        <v>3.3569436328043025</v>
      </c>
      <c r="AQ4178" s="42">
        <f t="shared" si="3202"/>
        <v>3.315205633636424</v>
      </c>
      <c r="AR4178" s="42">
        <f t="shared" si="3202"/>
        <v>3.2739865769248695</v>
      </c>
      <c r="AS4178" s="42">
        <f t="shared" si="3202"/>
        <v>3.233280010485089</v>
      </c>
      <c r="AT4178" s="42">
        <f t="shared" si="3202"/>
        <v>3.1930795623547397</v>
      </c>
      <c r="AU4178" s="42">
        <f t="shared" si="3202"/>
        <v>3.1533789397961414</v>
      </c>
      <c r="AV4178" s="42">
        <f t="shared" si="3202"/>
        <v>3.1141719283113503</v>
      </c>
      <c r="AW4178" s="42">
        <f t="shared" si="3202"/>
        <v>3.0754523906693407</v>
      </c>
      <c r="AX4178" s="42">
        <f t="shared" si="3202"/>
        <v>3.0372142659453516</v>
      </c>
      <c r="AY4178" s="42">
        <f t="shared" si="3202"/>
        <v>2.9994515685721126</v>
      </c>
      <c r="AZ4178" s="42">
        <f t="shared" si="3202"/>
        <v>2.9621583874028374</v>
      </c>
      <c r="BA4178" s="42">
        <f t="shared" si="3202"/>
        <v>2.925328884786154</v>
      </c>
      <c r="BB4178" s="42">
        <f t="shared" si="3202"/>
        <v>2.8889572956519487</v>
      </c>
      <c r="BC4178" s="42">
        <f t="shared" si="3202"/>
        <v>2.8530379266093746</v>
      </c>
      <c r="BD4178" s="42">
        <f t="shared" si="3202"/>
        <v>2.8175651550552061</v>
      </c>
      <c r="BE4178" s="42">
        <f t="shared" si="3202"/>
        <v>2.7825334282940162</v>
      </c>
      <c r="BF4178" s="42">
        <f t="shared" si="3202"/>
        <v>2.7479372626688701</v>
      </c>
    </row>
    <row r="4179" spans="1:58" x14ac:dyDescent="0.2">
      <c r="A4179" s="9" t="str">
        <f t="shared" ref="A4179:A4242" si="3203">A274</f>
        <v>Mauritius</v>
      </c>
      <c r="D4179" s="42">
        <f t="shared" ref="D4179:AI4179" si="3204">D3483-C3483</f>
        <v>2.1665506466861189</v>
      </c>
      <c r="E4179" s="42">
        <f t="shared" si="3204"/>
        <v>2.139613200312283</v>
      </c>
      <c r="F4179" s="42">
        <f t="shared" si="3204"/>
        <v>2.1130106761884235</v>
      </c>
      <c r="G4179" s="42">
        <f t="shared" si="3204"/>
        <v>2.0867389101144909</v>
      </c>
      <c r="H4179" s="42">
        <f t="shared" si="3204"/>
        <v>2.0607937896653539</v>
      </c>
      <c r="I4179" s="42">
        <f t="shared" si="3204"/>
        <v>2.0351712535472188</v>
      </c>
      <c r="J4179" s="42">
        <f t="shared" si="3204"/>
        <v>2.0098672909614379</v>
      </c>
      <c r="K4179" s="42">
        <f t="shared" si="3204"/>
        <v>1.9848779409771282</v>
      </c>
      <c r="L4179" s="42">
        <f t="shared" si="3204"/>
        <v>1.9601992919110103</v>
      </c>
      <c r="M4179" s="42">
        <f t="shared" si="3204"/>
        <v>1.9358274807149201</v>
      </c>
      <c r="N4179" s="42">
        <f t="shared" si="3204"/>
        <v>1.9117586923713361</v>
      </c>
      <c r="O4179" s="42">
        <f t="shared" si="3204"/>
        <v>1.8879891592961826</v>
      </c>
      <c r="P4179" s="42">
        <f t="shared" si="3204"/>
        <v>1.8645151607489652</v>
      </c>
      <c r="Q4179" s="42">
        <f t="shared" si="3204"/>
        <v>1.8413330222502964</v>
      </c>
      <c r="R4179" s="42">
        <f t="shared" si="3204"/>
        <v>1.8184391150069814</v>
      </c>
      <c r="S4179" s="42">
        <f t="shared" si="3204"/>
        <v>1.7958298553437544</v>
      </c>
      <c r="T4179" s="42">
        <f t="shared" si="3204"/>
        <v>1.7735017041422907</v>
      </c>
      <c r="U4179" s="42">
        <f t="shared" si="3204"/>
        <v>1.7514511662874384</v>
      </c>
      <c r="V4179" s="42">
        <f t="shared" si="3204"/>
        <v>1.7296747901199296</v>
      </c>
      <c r="W4179" s="42">
        <f t="shared" si="3204"/>
        <v>1.7081691668961412</v>
      </c>
      <c r="X4179" s="42">
        <f t="shared" si="3204"/>
        <v>1.6869309302543911</v>
      </c>
      <c r="Y4179" s="42">
        <f t="shared" si="3204"/>
        <v>1.665956755688228</v>
      </c>
      <c r="Z4179" s="42">
        <f t="shared" si="3204"/>
        <v>1.6452433600258018</v>
      </c>
      <c r="AA4179" s="42">
        <f t="shared" si="3204"/>
        <v>1.6247875009162271</v>
      </c>
      <c r="AB4179" s="42">
        <f t="shared" si="3204"/>
        <v>1.6045859763214594</v>
      </c>
      <c r="AC4179" s="42">
        <f t="shared" si="3204"/>
        <v>1.5846356240158457</v>
      </c>
      <c r="AD4179" s="42">
        <f t="shared" si="3204"/>
        <v>1.5649333210906207</v>
      </c>
      <c r="AE4179" s="42">
        <f t="shared" si="3204"/>
        <v>1.5454759834650531</v>
      </c>
      <c r="AF4179" s="42">
        <f t="shared" si="3204"/>
        <v>1.5262605654039589</v>
      </c>
      <c r="AG4179" s="42">
        <f t="shared" si="3204"/>
        <v>1.507284059040785</v>
      </c>
      <c r="AH4179" s="42">
        <f t="shared" si="3204"/>
        <v>1.4885434939067181</v>
      </c>
      <c r="AI4179" s="42">
        <f t="shared" si="3204"/>
        <v>1.4700359364658198</v>
      </c>
      <c r="AJ4179" s="42">
        <f t="shared" ref="AJ4179:BF4179" si="3205">AJ3483-AI3483</f>
        <v>1.451758489655731</v>
      </c>
      <c r="AK4179" s="42">
        <f t="shared" si="3205"/>
        <v>1.4337082924342894</v>
      </c>
      <c r="AL4179" s="42">
        <f t="shared" si="3205"/>
        <v>1.415882519331717</v>
      </c>
      <c r="AM4179" s="42">
        <f t="shared" si="3205"/>
        <v>1.3982783800080369</v>
      </c>
      <c r="AN4179" s="42">
        <f t="shared" si="3205"/>
        <v>1.3808931188166298</v>
      </c>
      <c r="AO4179" s="42">
        <f t="shared" si="3205"/>
        <v>1.3637240143726785</v>
      </c>
      <c r="AP4179" s="42">
        <f t="shared" si="3205"/>
        <v>1.3467683791272975</v>
      </c>
      <c r="AQ4179" s="42">
        <f t="shared" si="3205"/>
        <v>1.3300235589467775</v>
      </c>
      <c r="AR4179" s="42">
        <f t="shared" si="3205"/>
        <v>1.3134869326972876</v>
      </c>
      <c r="AS4179" s="42">
        <f t="shared" si="3205"/>
        <v>1.297155911834011</v>
      </c>
      <c r="AT4179" s="42">
        <f t="shared" si="3205"/>
        <v>1.2810279399968749</v>
      </c>
      <c r="AU4179" s="42">
        <f t="shared" si="3205"/>
        <v>1.2651004926095766</v>
      </c>
      <c r="AV4179" s="42">
        <f t="shared" si="3205"/>
        <v>1.2493710764848629</v>
      </c>
      <c r="AW4179" s="42">
        <f t="shared" si="3205"/>
        <v>1.2338372294339024</v>
      </c>
      <c r="AX4179" s="42">
        <f t="shared" si="3205"/>
        <v>1.2184965198812279</v>
      </c>
      <c r="AY4179" s="42">
        <f t="shared" si="3205"/>
        <v>1.2033465464839992</v>
      </c>
      <c r="AZ4179" s="42">
        <f t="shared" si="3205"/>
        <v>1.1883849377560409</v>
      </c>
      <c r="BA4179" s="42">
        <f t="shared" si="3205"/>
        <v>1.1736093516966548</v>
      </c>
      <c r="BB4179" s="42">
        <f t="shared" si="3205"/>
        <v>1.159017475423866</v>
      </c>
      <c r="BC4179" s="42">
        <f t="shared" si="3205"/>
        <v>1.1446070248127853</v>
      </c>
      <c r="BD4179" s="42">
        <f t="shared" si="3205"/>
        <v>1.1303757441376092</v>
      </c>
      <c r="BE4179" s="42">
        <f t="shared" si="3205"/>
        <v>1.1163214057188497</v>
      </c>
      <c r="BF4179" s="42">
        <f t="shared" si="3205"/>
        <v>1.1024418095744295</v>
      </c>
    </row>
    <row r="4180" spans="1:58" x14ac:dyDescent="0.2">
      <c r="A4180" s="9" t="str">
        <f t="shared" si="3203"/>
        <v>Mexico</v>
      </c>
      <c r="D4180" s="42">
        <f t="shared" ref="D4180:AI4180" si="3206">D3484-C3484</f>
        <v>2.1665506466861189</v>
      </c>
      <c r="E4180" s="42">
        <f t="shared" si="3206"/>
        <v>2.139613200312283</v>
      </c>
      <c r="F4180" s="42">
        <f t="shared" si="3206"/>
        <v>2.1130106761884235</v>
      </c>
      <c r="G4180" s="42">
        <f t="shared" si="3206"/>
        <v>2.0867389101144909</v>
      </c>
      <c r="H4180" s="42">
        <f t="shared" si="3206"/>
        <v>2.0607937896653539</v>
      </c>
      <c r="I4180" s="42">
        <f t="shared" si="3206"/>
        <v>2.0351712535472188</v>
      </c>
      <c r="J4180" s="42">
        <f t="shared" si="3206"/>
        <v>2.0098672909614379</v>
      </c>
      <c r="K4180" s="42">
        <f t="shared" si="3206"/>
        <v>1.9848779409771282</v>
      </c>
      <c r="L4180" s="42">
        <f t="shared" si="3206"/>
        <v>1.9601992919110103</v>
      </c>
      <c r="M4180" s="42">
        <f t="shared" si="3206"/>
        <v>1.9358274807149201</v>
      </c>
      <c r="N4180" s="42">
        <f t="shared" si="3206"/>
        <v>1.9117586923713361</v>
      </c>
      <c r="O4180" s="42">
        <f t="shared" si="3206"/>
        <v>1.8879891592961826</v>
      </c>
      <c r="P4180" s="42">
        <f t="shared" si="3206"/>
        <v>1.8645151607489652</v>
      </c>
      <c r="Q4180" s="42">
        <f t="shared" si="3206"/>
        <v>1.8413330222502964</v>
      </c>
      <c r="R4180" s="42">
        <f t="shared" si="3206"/>
        <v>1.8184391150069814</v>
      </c>
      <c r="S4180" s="42">
        <f t="shared" si="3206"/>
        <v>1.7958298553437544</v>
      </c>
      <c r="T4180" s="42">
        <f t="shared" si="3206"/>
        <v>1.7735017041422907</v>
      </c>
      <c r="U4180" s="42">
        <f t="shared" si="3206"/>
        <v>1.7514511662874384</v>
      </c>
      <c r="V4180" s="42">
        <f t="shared" si="3206"/>
        <v>1.7296747901199296</v>
      </c>
      <c r="W4180" s="42">
        <f t="shared" si="3206"/>
        <v>1.7081691668961412</v>
      </c>
      <c r="X4180" s="42">
        <f t="shared" si="3206"/>
        <v>1.6869309302543911</v>
      </c>
      <c r="Y4180" s="42">
        <f t="shared" si="3206"/>
        <v>1.665956755688228</v>
      </c>
      <c r="Z4180" s="42">
        <f t="shared" si="3206"/>
        <v>1.6452433600258587</v>
      </c>
      <c r="AA4180" s="42">
        <f t="shared" si="3206"/>
        <v>1.6247875009162271</v>
      </c>
      <c r="AB4180" s="42">
        <f t="shared" si="3206"/>
        <v>1.6045859763214594</v>
      </c>
      <c r="AC4180" s="42">
        <f t="shared" si="3206"/>
        <v>1.5846356240158457</v>
      </c>
      <c r="AD4180" s="42">
        <f t="shared" si="3206"/>
        <v>1.5649333210906207</v>
      </c>
      <c r="AE4180" s="42">
        <f t="shared" si="3206"/>
        <v>1.5454759834649394</v>
      </c>
      <c r="AF4180" s="42">
        <f t="shared" si="3206"/>
        <v>1.5262605654040726</v>
      </c>
      <c r="AG4180" s="42">
        <f t="shared" si="3206"/>
        <v>1.507284059040785</v>
      </c>
      <c r="AH4180" s="42">
        <f t="shared" si="3206"/>
        <v>1.4885434939067181</v>
      </c>
      <c r="AI4180" s="42">
        <f t="shared" si="3206"/>
        <v>1.4700359364658198</v>
      </c>
      <c r="AJ4180" s="42">
        <f t="shared" ref="AJ4180:BF4180" si="3207">AJ3484-AI3484</f>
        <v>1.451758489655731</v>
      </c>
      <c r="AK4180" s="42">
        <f t="shared" si="3207"/>
        <v>1.4337082924341757</v>
      </c>
      <c r="AL4180" s="42">
        <f t="shared" si="3207"/>
        <v>1.415882519331717</v>
      </c>
      <c r="AM4180" s="42">
        <f t="shared" si="3207"/>
        <v>1.3982783800081506</v>
      </c>
      <c r="AN4180" s="42">
        <f t="shared" si="3207"/>
        <v>1.3808931188166298</v>
      </c>
      <c r="AO4180" s="42">
        <f t="shared" si="3207"/>
        <v>1.3637240143725649</v>
      </c>
      <c r="AP4180" s="42">
        <f t="shared" si="3207"/>
        <v>1.3467683791272975</v>
      </c>
      <c r="AQ4180" s="42">
        <f t="shared" si="3207"/>
        <v>1.3300235589467775</v>
      </c>
      <c r="AR4180" s="42">
        <f t="shared" si="3207"/>
        <v>1.3134869326972876</v>
      </c>
      <c r="AS4180" s="42">
        <f t="shared" si="3207"/>
        <v>1.2971559118341247</v>
      </c>
      <c r="AT4180" s="42">
        <f t="shared" si="3207"/>
        <v>1.2810279399968749</v>
      </c>
      <c r="AU4180" s="42">
        <f t="shared" si="3207"/>
        <v>1.2651004926094629</v>
      </c>
      <c r="AV4180" s="42">
        <f t="shared" si="3207"/>
        <v>1.2493710764849766</v>
      </c>
      <c r="AW4180" s="42">
        <f t="shared" si="3207"/>
        <v>1.2338372294339024</v>
      </c>
      <c r="AX4180" s="42">
        <f t="shared" si="3207"/>
        <v>1.2184965198812279</v>
      </c>
      <c r="AY4180" s="42">
        <f t="shared" si="3207"/>
        <v>1.2033465464839992</v>
      </c>
      <c r="AZ4180" s="42">
        <f t="shared" si="3207"/>
        <v>1.1883849377559272</v>
      </c>
      <c r="BA4180" s="42">
        <f t="shared" si="3207"/>
        <v>1.1736093516967685</v>
      </c>
      <c r="BB4180" s="42">
        <f t="shared" si="3207"/>
        <v>1.1590174754237523</v>
      </c>
      <c r="BC4180" s="42">
        <f t="shared" si="3207"/>
        <v>1.1446070248127853</v>
      </c>
      <c r="BD4180" s="42">
        <f t="shared" si="3207"/>
        <v>1.1303757441376092</v>
      </c>
      <c r="BE4180" s="42">
        <f t="shared" si="3207"/>
        <v>1.1163214057189634</v>
      </c>
      <c r="BF4180" s="42">
        <f t="shared" si="3207"/>
        <v>1.1024418095744295</v>
      </c>
    </row>
    <row r="4181" spans="1:58" x14ac:dyDescent="0.2">
      <c r="A4181" s="9" t="str">
        <f t="shared" si="3203"/>
        <v>Micronesia (Federated States of)</v>
      </c>
      <c r="D4181" s="42">
        <f t="shared" ref="D4181:AI4181" si="3208">D3485-C3485</f>
        <v>2.6138009069670147</v>
      </c>
      <c r="E4181" s="42">
        <f t="shared" si="3208"/>
        <v>2.5813026490237121</v>
      </c>
      <c r="F4181" s="42">
        <f t="shared" si="3208"/>
        <v>2.5492084527542147</v>
      </c>
      <c r="G4181" s="42">
        <f t="shared" si="3208"/>
        <v>2.5175132943249423</v>
      </c>
      <c r="H4181" s="42">
        <f t="shared" si="3208"/>
        <v>2.4862122123655013</v>
      </c>
      <c r="I4181" s="42">
        <f t="shared" si="3208"/>
        <v>2.4553003071917487</v>
      </c>
      <c r="J4181" s="42">
        <f t="shared" si="3208"/>
        <v>2.4247727400390318</v>
      </c>
      <c r="K4181" s="42">
        <f t="shared" si="3208"/>
        <v>2.3946247323045213</v>
      </c>
      <c r="L4181" s="42">
        <f t="shared" si="3208"/>
        <v>2.3648515647995509</v>
      </c>
      <c r="M4181" s="42">
        <f t="shared" si="3208"/>
        <v>2.3354485770105384</v>
      </c>
      <c r="N4181" s="42">
        <f t="shared" si="3208"/>
        <v>2.3064111663696849</v>
      </c>
      <c r="O4181" s="42">
        <f t="shared" si="3208"/>
        <v>2.2777347875345413</v>
      </c>
      <c r="P4181" s="42">
        <f t="shared" si="3208"/>
        <v>2.2494149516761581</v>
      </c>
      <c r="Q4181" s="42">
        <f t="shared" si="3208"/>
        <v>2.2214472257770126</v>
      </c>
      <c r="R4181" s="42">
        <f t="shared" si="3208"/>
        <v>2.1938272319364955</v>
      </c>
      <c r="S4181" s="42">
        <f t="shared" si="3208"/>
        <v>2.1665506466861189</v>
      </c>
      <c r="T4181" s="42">
        <f t="shared" si="3208"/>
        <v>2.139613200312283</v>
      </c>
      <c r="U4181" s="42">
        <f t="shared" si="3208"/>
        <v>2.1130106761884235</v>
      </c>
      <c r="V4181" s="42">
        <f t="shared" si="3208"/>
        <v>2.0867389101144909</v>
      </c>
      <c r="W4181" s="42">
        <f t="shared" si="3208"/>
        <v>2.0607937896653539</v>
      </c>
      <c r="X4181" s="42">
        <f t="shared" si="3208"/>
        <v>2.0351712535472188</v>
      </c>
      <c r="Y4181" s="42">
        <f t="shared" si="3208"/>
        <v>2.0098672909614379</v>
      </c>
      <c r="Z4181" s="42">
        <f t="shared" si="3208"/>
        <v>1.9848779409771282</v>
      </c>
      <c r="AA4181" s="42">
        <f t="shared" si="3208"/>
        <v>1.9601992919110103</v>
      </c>
      <c r="AB4181" s="42">
        <f t="shared" si="3208"/>
        <v>1.9358274807149201</v>
      </c>
      <c r="AC4181" s="42">
        <f t="shared" si="3208"/>
        <v>1.9117586923713361</v>
      </c>
      <c r="AD4181" s="42">
        <f t="shared" si="3208"/>
        <v>1.8879891592961826</v>
      </c>
      <c r="AE4181" s="42">
        <f t="shared" si="3208"/>
        <v>1.8645151607489652</v>
      </c>
      <c r="AF4181" s="42">
        <f t="shared" si="3208"/>
        <v>1.8413330222502964</v>
      </c>
      <c r="AG4181" s="42">
        <f t="shared" si="3208"/>
        <v>1.8184391150069814</v>
      </c>
      <c r="AH4181" s="42">
        <f t="shared" si="3208"/>
        <v>1.7958298553437544</v>
      </c>
      <c r="AI4181" s="42">
        <f t="shared" si="3208"/>
        <v>1.7735017041422907</v>
      </c>
      <c r="AJ4181" s="42">
        <f t="shared" ref="AJ4181:BF4181" si="3209">AJ3485-AI3485</f>
        <v>1.7514511662874384</v>
      </c>
      <c r="AK4181" s="42">
        <f t="shared" si="3209"/>
        <v>1.7296747901199296</v>
      </c>
      <c r="AL4181" s="42">
        <f t="shared" si="3209"/>
        <v>1.7081691668961412</v>
      </c>
      <c r="AM4181" s="42">
        <f t="shared" si="3209"/>
        <v>1.6869309302543911</v>
      </c>
      <c r="AN4181" s="42">
        <f t="shared" si="3209"/>
        <v>1.6659567556881711</v>
      </c>
      <c r="AO4181" s="42">
        <f t="shared" si="3209"/>
        <v>1.6452433600259155</v>
      </c>
      <c r="AP4181" s="42">
        <f t="shared" si="3209"/>
        <v>1.6247875009162271</v>
      </c>
      <c r="AQ4181" s="42">
        <f t="shared" si="3209"/>
        <v>1.6045859763214594</v>
      </c>
      <c r="AR4181" s="42">
        <f t="shared" si="3209"/>
        <v>1.5846356240158457</v>
      </c>
      <c r="AS4181" s="42">
        <f t="shared" si="3209"/>
        <v>1.5649333210906207</v>
      </c>
      <c r="AT4181" s="42">
        <f t="shared" si="3209"/>
        <v>1.5454759834649394</v>
      </c>
      <c r="AU4181" s="42">
        <f t="shared" si="3209"/>
        <v>1.5262605654040726</v>
      </c>
      <c r="AV4181" s="42">
        <f t="shared" si="3209"/>
        <v>1.507284059040785</v>
      </c>
      <c r="AW4181" s="42">
        <f t="shared" si="3209"/>
        <v>1.4885434939067181</v>
      </c>
      <c r="AX4181" s="42">
        <f t="shared" si="3209"/>
        <v>1.4700359364658198</v>
      </c>
      <c r="AY4181" s="42">
        <f t="shared" si="3209"/>
        <v>1.451758489655731</v>
      </c>
      <c r="AZ4181" s="42">
        <f t="shared" si="3209"/>
        <v>1.4337082924341757</v>
      </c>
      <c r="BA4181" s="42">
        <f t="shared" si="3209"/>
        <v>1.415882519331717</v>
      </c>
      <c r="BB4181" s="42">
        <f t="shared" si="3209"/>
        <v>1.3982783800081506</v>
      </c>
      <c r="BC4181" s="42">
        <f t="shared" si="3209"/>
        <v>1.3808931188166298</v>
      </c>
      <c r="BD4181" s="42">
        <f t="shared" si="3209"/>
        <v>1.3637240143725649</v>
      </c>
      <c r="BE4181" s="42">
        <f t="shared" si="3209"/>
        <v>1.3467683791272975</v>
      </c>
      <c r="BF4181" s="42">
        <f t="shared" si="3209"/>
        <v>1.3300235589467775</v>
      </c>
    </row>
    <row r="4182" spans="1:58" x14ac:dyDescent="0.2">
      <c r="A4182" s="9" t="str">
        <f t="shared" si="3203"/>
        <v>Monaco</v>
      </c>
      <c r="D4182" s="42">
        <f t="shared" ref="D4182:AI4182" si="3210">D3486-C3486</f>
        <v>0</v>
      </c>
      <c r="E4182" s="42">
        <f t="shared" si="3210"/>
        <v>0</v>
      </c>
      <c r="F4182" s="42">
        <f t="shared" si="3210"/>
        <v>0</v>
      </c>
      <c r="G4182" s="42">
        <f t="shared" si="3210"/>
        <v>0</v>
      </c>
      <c r="H4182" s="42">
        <f t="shared" si="3210"/>
        <v>0</v>
      </c>
      <c r="I4182" s="42">
        <f t="shared" si="3210"/>
        <v>0</v>
      </c>
      <c r="J4182" s="42">
        <f t="shared" si="3210"/>
        <v>0</v>
      </c>
      <c r="K4182" s="42">
        <f t="shared" si="3210"/>
        <v>0</v>
      </c>
      <c r="L4182" s="42">
        <f t="shared" si="3210"/>
        <v>0</v>
      </c>
      <c r="M4182" s="42">
        <f t="shared" si="3210"/>
        <v>0</v>
      </c>
      <c r="N4182" s="42">
        <f t="shared" si="3210"/>
        <v>0</v>
      </c>
      <c r="O4182" s="42">
        <f t="shared" si="3210"/>
        <v>0</v>
      </c>
      <c r="P4182" s="42">
        <f t="shared" si="3210"/>
        <v>0</v>
      </c>
      <c r="Q4182" s="42">
        <f t="shared" si="3210"/>
        <v>0</v>
      </c>
      <c r="R4182" s="42">
        <f t="shared" si="3210"/>
        <v>0</v>
      </c>
      <c r="S4182" s="42">
        <f t="shared" si="3210"/>
        <v>0</v>
      </c>
      <c r="T4182" s="42">
        <f t="shared" si="3210"/>
        <v>0</v>
      </c>
      <c r="U4182" s="42">
        <f t="shared" si="3210"/>
        <v>0</v>
      </c>
      <c r="V4182" s="42">
        <f t="shared" si="3210"/>
        <v>0</v>
      </c>
      <c r="W4182" s="42">
        <f t="shared" si="3210"/>
        <v>0</v>
      </c>
      <c r="X4182" s="42">
        <f t="shared" si="3210"/>
        <v>0</v>
      </c>
      <c r="Y4182" s="42">
        <f t="shared" si="3210"/>
        <v>0</v>
      </c>
      <c r="Z4182" s="42">
        <f t="shared" si="3210"/>
        <v>0</v>
      </c>
      <c r="AA4182" s="42">
        <f t="shared" si="3210"/>
        <v>0</v>
      </c>
      <c r="AB4182" s="42">
        <f t="shared" si="3210"/>
        <v>0</v>
      </c>
      <c r="AC4182" s="42">
        <f t="shared" si="3210"/>
        <v>0</v>
      </c>
      <c r="AD4182" s="42">
        <f t="shared" si="3210"/>
        <v>0</v>
      </c>
      <c r="AE4182" s="42">
        <f t="shared" si="3210"/>
        <v>0</v>
      </c>
      <c r="AF4182" s="42">
        <f t="shared" si="3210"/>
        <v>0</v>
      </c>
      <c r="AG4182" s="42">
        <f t="shared" si="3210"/>
        <v>0</v>
      </c>
      <c r="AH4182" s="42">
        <f t="shared" si="3210"/>
        <v>0</v>
      </c>
      <c r="AI4182" s="42">
        <f t="shared" si="3210"/>
        <v>0</v>
      </c>
      <c r="AJ4182" s="42">
        <f t="shared" ref="AJ4182:BF4182" si="3211">AJ3486-AI3486</f>
        <v>0</v>
      </c>
      <c r="AK4182" s="42">
        <f t="shared" si="3211"/>
        <v>0</v>
      </c>
      <c r="AL4182" s="42">
        <f t="shared" si="3211"/>
        <v>0</v>
      </c>
      <c r="AM4182" s="42">
        <f t="shared" si="3211"/>
        <v>0</v>
      </c>
      <c r="AN4182" s="42">
        <f t="shared" si="3211"/>
        <v>0</v>
      </c>
      <c r="AO4182" s="42">
        <f t="shared" si="3211"/>
        <v>0</v>
      </c>
      <c r="AP4182" s="42">
        <f t="shared" si="3211"/>
        <v>0</v>
      </c>
      <c r="AQ4182" s="42">
        <f t="shared" si="3211"/>
        <v>0</v>
      </c>
      <c r="AR4182" s="42">
        <f t="shared" si="3211"/>
        <v>0</v>
      </c>
      <c r="AS4182" s="42">
        <f t="shared" si="3211"/>
        <v>0</v>
      </c>
      <c r="AT4182" s="42">
        <f t="shared" si="3211"/>
        <v>0</v>
      </c>
      <c r="AU4182" s="42">
        <f t="shared" si="3211"/>
        <v>0</v>
      </c>
      <c r="AV4182" s="42">
        <f t="shared" si="3211"/>
        <v>0</v>
      </c>
      <c r="AW4182" s="42">
        <f t="shared" si="3211"/>
        <v>0</v>
      </c>
      <c r="AX4182" s="42">
        <f t="shared" si="3211"/>
        <v>0</v>
      </c>
      <c r="AY4182" s="42">
        <f t="shared" si="3211"/>
        <v>0</v>
      </c>
      <c r="AZ4182" s="42">
        <f t="shared" si="3211"/>
        <v>0</v>
      </c>
      <c r="BA4182" s="42">
        <f t="shared" si="3211"/>
        <v>0</v>
      </c>
      <c r="BB4182" s="42">
        <f t="shared" si="3211"/>
        <v>0</v>
      </c>
      <c r="BC4182" s="42">
        <f t="shared" si="3211"/>
        <v>0</v>
      </c>
      <c r="BD4182" s="42">
        <f t="shared" si="3211"/>
        <v>0</v>
      </c>
      <c r="BE4182" s="42">
        <f t="shared" si="3211"/>
        <v>0</v>
      </c>
      <c r="BF4182" s="42">
        <f t="shared" si="3211"/>
        <v>0</v>
      </c>
    </row>
    <row r="4183" spans="1:58" x14ac:dyDescent="0.2">
      <c r="A4183" s="9" t="str">
        <f t="shared" si="3203"/>
        <v>Mongolia</v>
      </c>
      <c r="D4183" s="42">
        <f t="shared" ref="D4183:AI4183" si="3212">D3487-C3487</f>
        <v>2.3648515647995509</v>
      </c>
      <c r="E4183" s="42">
        <f t="shared" si="3212"/>
        <v>2.3354485770105384</v>
      </c>
      <c r="F4183" s="42">
        <f t="shared" si="3212"/>
        <v>2.3064111663696849</v>
      </c>
      <c r="G4183" s="42">
        <f t="shared" si="3212"/>
        <v>2.2777347875345413</v>
      </c>
      <c r="H4183" s="42">
        <f t="shared" si="3212"/>
        <v>2.2494149516761581</v>
      </c>
      <c r="I4183" s="42">
        <f t="shared" si="3212"/>
        <v>2.2214472257770126</v>
      </c>
      <c r="J4183" s="42">
        <f t="shared" si="3212"/>
        <v>2.1938272319364955</v>
      </c>
      <c r="K4183" s="42">
        <f t="shared" si="3212"/>
        <v>2.1665506466861189</v>
      </c>
      <c r="L4183" s="42">
        <f t="shared" si="3212"/>
        <v>2.139613200312283</v>
      </c>
      <c r="M4183" s="42">
        <f t="shared" si="3212"/>
        <v>2.1130106761884235</v>
      </c>
      <c r="N4183" s="42">
        <f t="shared" si="3212"/>
        <v>2.0867389101144909</v>
      </c>
      <c r="O4183" s="42">
        <f t="shared" si="3212"/>
        <v>2.0607937896653539</v>
      </c>
      <c r="P4183" s="42">
        <f t="shared" si="3212"/>
        <v>2.0351712535472188</v>
      </c>
      <c r="Q4183" s="42">
        <f t="shared" si="3212"/>
        <v>2.0098672909614379</v>
      </c>
      <c r="R4183" s="42">
        <f t="shared" si="3212"/>
        <v>1.9848779409771282</v>
      </c>
      <c r="S4183" s="42">
        <f t="shared" si="3212"/>
        <v>1.9601992919110103</v>
      </c>
      <c r="T4183" s="42">
        <f t="shared" si="3212"/>
        <v>1.9358274807149201</v>
      </c>
      <c r="U4183" s="42">
        <f t="shared" si="3212"/>
        <v>1.9117586923713361</v>
      </c>
      <c r="V4183" s="42">
        <f t="shared" si="3212"/>
        <v>1.8879891592961826</v>
      </c>
      <c r="W4183" s="42">
        <f t="shared" si="3212"/>
        <v>1.8645151607489652</v>
      </c>
      <c r="X4183" s="42">
        <f t="shared" si="3212"/>
        <v>1.8413330222502964</v>
      </c>
      <c r="Y4183" s="42">
        <f t="shared" si="3212"/>
        <v>1.8184391150069814</v>
      </c>
      <c r="Z4183" s="42">
        <f t="shared" si="3212"/>
        <v>1.7958298553437544</v>
      </c>
      <c r="AA4183" s="42">
        <f t="shared" si="3212"/>
        <v>1.7735017041422907</v>
      </c>
      <c r="AB4183" s="42">
        <f t="shared" si="3212"/>
        <v>1.7514511662874384</v>
      </c>
      <c r="AC4183" s="42">
        <f t="shared" si="3212"/>
        <v>1.7296747901199296</v>
      </c>
      <c r="AD4183" s="42">
        <f t="shared" si="3212"/>
        <v>1.7081691668961412</v>
      </c>
      <c r="AE4183" s="42">
        <f t="shared" si="3212"/>
        <v>1.6869309302543911</v>
      </c>
      <c r="AF4183" s="42">
        <f t="shared" si="3212"/>
        <v>1.6659567556881711</v>
      </c>
      <c r="AG4183" s="42">
        <f t="shared" si="3212"/>
        <v>1.6452433600259155</v>
      </c>
      <c r="AH4183" s="42">
        <f t="shared" si="3212"/>
        <v>1.6247875009162271</v>
      </c>
      <c r="AI4183" s="42">
        <f t="shared" si="3212"/>
        <v>1.6045859763214594</v>
      </c>
      <c r="AJ4183" s="42">
        <f t="shared" ref="AJ4183:BF4183" si="3213">AJ3487-AI3487</f>
        <v>1.5846356240158457</v>
      </c>
      <c r="AK4183" s="42">
        <f t="shared" si="3213"/>
        <v>1.5649333210906207</v>
      </c>
      <c r="AL4183" s="42">
        <f t="shared" si="3213"/>
        <v>1.5454759834649394</v>
      </c>
      <c r="AM4183" s="42">
        <f t="shared" si="3213"/>
        <v>1.5262605654040726</v>
      </c>
      <c r="AN4183" s="42">
        <f t="shared" si="3213"/>
        <v>1.507284059040785</v>
      </c>
      <c r="AO4183" s="42">
        <f t="shared" si="3213"/>
        <v>1.4885434939067181</v>
      </c>
      <c r="AP4183" s="42">
        <f t="shared" si="3213"/>
        <v>1.4700359364658198</v>
      </c>
      <c r="AQ4183" s="42">
        <f t="shared" si="3213"/>
        <v>1.451758489655731</v>
      </c>
      <c r="AR4183" s="42">
        <f t="shared" si="3213"/>
        <v>1.4337082924341757</v>
      </c>
      <c r="AS4183" s="42">
        <f t="shared" si="3213"/>
        <v>1.415882519331717</v>
      </c>
      <c r="AT4183" s="42">
        <f t="shared" si="3213"/>
        <v>1.3982783800081506</v>
      </c>
      <c r="AU4183" s="42">
        <f t="shared" si="3213"/>
        <v>1.3808931188166298</v>
      </c>
      <c r="AV4183" s="42">
        <f t="shared" si="3213"/>
        <v>1.3637240143725649</v>
      </c>
      <c r="AW4183" s="42">
        <f t="shared" si="3213"/>
        <v>1.3467683791272975</v>
      </c>
      <c r="AX4183" s="42">
        <f t="shared" si="3213"/>
        <v>1.3300235589467775</v>
      </c>
      <c r="AY4183" s="42">
        <f t="shared" si="3213"/>
        <v>1.3134869326972876</v>
      </c>
      <c r="AZ4183" s="42">
        <f t="shared" si="3213"/>
        <v>1.2971559118341247</v>
      </c>
      <c r="BA4183" s="42">
        <f t="shared" si="3213"/>
        <v>1.2810279399968749</v>
      </c>
      <c r="BB4183" s="42">
        <f t="shared" si="3213"/>
        <v>1.2651004926094629</v>
      </c>
      <c r="BC4183" s="42">
        <f t="shared" si="3213"/>
        <v>1.2493710764849766</v>
      </c>
      <c r="BD4183" s="42">
        <f t="shared" si="3213"/>
        <v>1.2338372294339024</v>
      </c>
      <c r="BE4183" s="42">
        <f t="shared" si="3213"/>
        <v>1.2184965198812279</v>
      </c>
      <c r="BF4183" s="42">
        <f t="shared" si="3213"/>
        <v>1.2033465464839992</v>
      </c>
    </row>
    <row r="4184" spans="1:58" x14ac:dyDescent="0.2">
      <c r="A4184" s="9" t="str">
        <f t="shared" si="3203"/>
        <v>Montenegro</v>
      </c>
      <c r="D4184" s="42">
        <f t="shared" ref="D4184:AI4184" si="3214">D3488-C3488</f>
        <v>2.0867389101144909</v>
      </c>
      <c r="E4184" s="42">
        <f t="shared" si="3214"/>
        <v>2.0607937896653539</v>
      </c>
      <c r="F4184" s="42">
        <f t="shared" si="3214"/>
        <v>2.0351712535472188</v>
      </c>
      <c r="G4184" s="42">
        <f t="shared" si="3214"/>
        <v>2.0098672909614379</v>
      </c>
      <c r="H4184" s="42">
        <f t="shared" si="3214"/>
        <v>1.9848779409771282</v>
      </c>
      <c r="I4184" s="42">
        <f t="shared" si="3214"/>
        <v>1.9601992919110103</v>
      </c>
      <c r="J4184" s="42">
        <f t="shared" si="3214"/>
        <v>1.9358274807149201</v>
      </c>
      <c r="K4184" s="42">
        <f t="shared" si="3214"/>
        <v>1.9117586923713361</v>
      </c>
      <c r="L4184" s="42">
        <f t="shared" si="3214"/>
        <v>1.8879891592961826</v>
      </c>
      <c r="M4184" s="42">
        <f t="shared" si="3214"/>
        <v>1.8645151607489652</v>
      </c>
      <c r="N4184" s="42">
        <f t="shared" si="3214"/>
        <v>1.8413330222502964</v>
      </c>
      <c r="O4184" s="42">
        <f t="shared" si="3214"/>
        <v>1.8184391150069814</v>
      </c>
      <c r="P4184" s="42">
        <f t="shared" si="3214"/>
        <v>1.7958298553437544</v>
      </c>
      <c r="Q4184" s="42">
        <f t="shared" si="3214"/>
        <v>1.7735017041422907</v>
      </c>
      <c r="R4184" s="42">
        <f t="shared" si="3214"/>
        <v>1.7514511662874384</v>
      </c>
      <c r="S4184" s="42">
        <f t="shared" si="3214"/>
        <v>1.7296747901199296</v>
      </c>
      <c r="T4184" s="42">
        <f t="shared" si="3214"/>
        <v>1.7081691668961412</v>
      </c>
      <c r="U4184" s="42">
        <f t="shared" si="3214"/>
        <v>1.6869309302543911</v>
      </c>
      <c r="V4184" s="42">
        <f t="shared" si="3214"/>
        <v>1.6659567556881711</v>
      </c>
      <c r="W4184" s="42">
        <f t="shared" si="3214"/>
        <v>1.6452433600259155</v>
      </c>
      <c r="X4184" s="42">
        <f t="shared" si="3214"/>
        <v>1.6247875009162271</v>
      </c>
      <c r="Y4184" s="42">
        <f t="shared" si="3214"/>
        <v>1.6045859763214594</v>
      </c>
      <c r="Z4184" s="42">
        <f t="shared" si="3214"/>
        <v>1.5846356240158457</v>
      </c>
      <c r="AA4184" s="42">
        <f t="shared" si="3214"/>
        <v>1.5649333210906207</v>
      </c>
      <c r="AB4184" s="42">
        <f t="shared" si="3214"/>
        <v>1.5454759834649394</v>
      </c>
      <c r="AC4184" s="42">
        <f t="shared" si="3214"/>
        <v>1.5262605654040726</v>
      </c>
      <c r="AD4184" s="42">
        <f t="shared" si="3214"/>
        <v>1.507284059040785</v>
      </c>
      <c r="AE4184" s="42">
        <f t="shared" si="3214"/>
        <v>1.4885434939067181</v>
      </c>
      <c r="AF4184" s="42">
        <f t="shared" si="3214"/>
        <v>1.4700359364658198</v>
      </c>
      <c r="AG4184" s="42">
        <f t="shared" si="3214"/>
        <v>1.451758489655731</v>
      </c>
      <c r="AH4184" s="42">
        <f t="shared" si="3214"/>
        <v>1.4337082924341757</v>
      </c>
      <c r="AI4184" s="42">
        <f t="shared" si="3214"/>
        <v>1.415882519331717</v>
      </c>
      <c r="AJ4184" s="42">
        <f t="shared" ref="AJ4184:BF4184" si="3215">AJ3488-AI3488</f>
        <v>1.3982783800081506</v>
      </c>
      <c r="AK4184" s="42">
        <f t="shared" si="3215"/>
        <v>1.3808931188166298</v>
      </c>
      <c r="AL4184" s="42">
        <f t="shared" si="3215"/>
        <v>1.3637240143725649</v>
      </c>
      <c r="AM4184" s="42">
        <f t="shared" si="3215"/>
        <v>1.3467683791272975</v>
      </c>
      <c r="AN4184" s="42">
        <f t="shared" si="3215"/>
        <v>1.3300235589467775</v>
      </c>
      <c r="AO4184" s="42">
        <f t="shared" si="3215"/>
        <v>1.3134869326972876</v>
      </c>
      <c r="AP4184" s="42">
        <f t="shared" si="3215"/>
        <v>1.2971559118341247</v>
      </c>
      <c r="AQ4184" s="42">
        <f t="shared" si="3215"/>
        <v>1.2810279399968749</v>
      </c>
      <c r="AR4184" s="42">
        <f t="shared" si="3215"/>
        <v>1.2651004926094629</v>
      </c>
      <c r="AS4184" s="42">
        <f t="shared" si="3215"/>
        <v>1.2493710764849766</v>
      </c>
      <c r="AT4184" s="42">
        <f t="shared" si="3215"/>
        <v>1.2338372294339024</v>
      </c>
      <c r="AU4184" s="42">
        <f t="shared" si="3215"/>
        <v>1.2184965198812279</v>
      </c>
      <c r="AV4184" s="42">
        <f t="shared" si="3215"/>
        <v>1.2033465464839992</v>
      </c>
      <c r="AW4184" s="42">
        <f t="shared" si="3215"/>
        <v>1.1883849377559272</v>
      </c>
      <c r="AX4184" s="42">
        <f t="shared" si="3215"/>
        <v>1.1736093516967685</v>
      </c>
      <c r="AY4184" s="42">
        <f t="shared" si="3215"/>
        <v>1.1590174754237523</v>
      </c>
      <c r="AZ4184" s="42">
        <f t="shared" si="3215"/>
        <v>1.1446070248127853</v>
      </c>
      <c r="BA4184" s="42">
        <f t="shared" si="3215"/>
        <v>1.1303757441376092</v>
      </c>
      <c r="BB4184" s="42">
        <f t="shared" si="3215"/>
        <v>1.1163214057189634</v>
      </c>
      <c r="BC4184" s="42">
        <f t="shared" si="3215"/>
        <v>1.1024418095744295</v>
      </c>
      <c r="BD4184" s="42">
        <f t="shared" si="3215"/>
        <v>1.0887347830753242</v>
      </c>
      <c r="BE4184" s="42">
        <f t="shared" si="3215"/>
        <v>1.0751981806056392</v>
      </c>
      <c r="BF4184" s="42">
        <f t="shared" si="3215"/>
        <v>1.061829883226892</v>
      </c>
    </row>
    <row r="4185" spans="1:58" x14ac:dyDescent="0.2">
      <c r="A4185" s="9" t="str">
        <f t="shared" si="3203"/>
        <v>Montserrat</v>
      </c>
      <c r="D4185" s="42">
        <f t="shared" ref="D4185:AI4185" si="3216">D3489-C3489</f>
        <v>2.7825334282940162</v>
      </c>
      <c r="E4185" s="42">
        <f t="shared" si="3216"/>
        <v>2.7479372626688701</v>
      </c>
      <c r="F4185" s="42">
        <f t="shared" si="3216"/>
        <v>2.7137712427030465</v>
      </c>
      <c r="G4185" s="42">
        <f t="shared" si="3216"/>
        <v>2.6800300202521044</v>
      </c>
      <c r="H4185" s="42">
        <f t="shared" si="3216"/>
        <v>2.6467083136669203</v>
      </c>
      <c r="I4185" s="42">
        <f t="shared" si="3216"/>
        <v>2.6138009069670147</v>
      </c>
      <c r="J4185" s="42">
        <f t="shared" si="3216"/>
        <v>2.5813026490237121</v>
      </c>
      <c r="K4185" s="42">
        <f t="shared" si="3216"/>
        <v>2.5492084527542147</v>
      </c>
      <c r="L4185" s="42">
        <f t="shared" si="3216"/>
        <v>2.5175132943249423</v>
      </c>
      <c r="M4185" s="42">
        <f t="shared" si="3216"/>
        <v>2.4862122123655013</v>
      </c>
      <c r="N4185" s="42">
        <f t="shared" si="3216"/>
        <v>2.4553003071917487</v>
      </c>
      <c r="O4185" s="42">
        <f t="shared" si="3216"/>
        <v>2.4247727400390318</v>
      </c>
      <c r="P4185" s="42">
        <f t="shared" si="3216"/>
        <v>2.3946247323045213</v>
      </c>
      <c r="Q4185" s="42">
        <f t="shared" si="3216"/>
        <v>2.3648515647995509</v>
      </c>
      <c r="R4185" s="42">
        <f t="shared" si="3216"/>
        <v>2.3354485770105384</v>
      </c>
      <c r="S4185" s="42">
        <f t="shared" si="3216"/>
        <v>2.3064111663696849</v>
      </c>
      <c r="T4185" s="42">
        <f t="shared" si="3216"/>
        <v>2.2777347875345413</v>
      </c>
      <c r="U4185" s="42">
        <f t="shared" si="3216"/>
        <v>2.2494149516761581</v>
      </c>
      <c r="V4185" s="42">
        <f t="shared" si="3216"/>
        <v>2.2214472257770126</v>
      </c>
      <c r="W4185" s="42">
        <f t="shared" si="3216"/>
        <v>2.1938272319364955</v>
      </c>
      <c r="X4185" s="42">
        <f t="shared" si="3216"/>
        <v>2.1665506466861189</v>
      </c>
      <c r="Y4185" s="42">
        <f t="shared" si="3216"/>
        <v>2.139613200312283</v>
      </c>
      <c r="Z4185" s="42">
        <f t="shared" si="3216"/>
        <v>2.1130106761884235</v>
      </c>
      <c r="AA4185" s="42">
        <f t="shared" si="3216"/>
        <v>2.0867389101144909</v>
      </c>
      <c r="AB4185" s="42">
        <f t="shared" si="3216"/>
        <v>2.0607937896653539</v>
      </c>
      <c r="AC4185" s="42">
        <f t="shared" si="3216"/>
        <v>2.0351712535472188</v>
      </c>
      <c r="AD4185" s="42">
        <f t="shared" si="3216"/>
        <v>2.0098672909614379</v>
      </c>
      <c r="AE4185" s="42">
        <f t="shared" si="3216"/>
        <v>1.9848779409771282</v>
      </c>
      <c r="AF4185" s="42">
        <f t="shared" si="3216"/>
        <v>1.9601992919110103</v>
      </c>
      <c r="AG4185" s="42">
        <f t="shared" si="3216"/>
        <v>1.9358274807149201</v>
      </c>
      <c r="AH4185" s="42">
        <f t="shared" si="3216"/>
        <v>1.9117586923713361</v>
      </c>
      <c r="AI4185" s="42">
        <f t="shared" si="3216"/>
        <v>1.8879891592961826</v>
      </c>
      <c r="AJ4185" s="42">
        <f t="shared" ref="AJ4185:BF4185" si="3217">AJ3489-AI3489</f>
        <v>1.8645151607489652</v>
      </c>
      <c r="AK4185" s="42">
        <f t="shared" si="3217"/>
        <v>1.8413330222502964</v>
      </c>
      <c r="AL4185" s="42">
        <f t="shared" si="3217"/>
        <v>1.8184391150069814</v>
      </c>
      <c r="AM4185" s="42">
        <f t="shared" si="3217"/>
        <v>1.7958298553437544</v>
      </c>
      <c r="AN4185" s="42">
        <f t="shared" si="3217"/>
        <v>1.7735017041422907</v>
      </c>
      <c r="AO4185" s="42">
        <f t="shared" si="3217"/>
        <v>1.7514511662874384</v>
      </c>
      <c r="AP4185" s="42">
        <f t="shared" si="3217"/>
        <v>1.7296747901199296</v>
      </c>
      <c r="AQ4185" s="42">
        <f t="shared" si="3217"/>
        <v>1.7081691668961412</v>
      </c>
      <c r="AR4185" s="42">
        <f t="shared" si="3217"/>
        <v>1.6869309302543911</v>
      </c>
      <c r="AS4185" s="42">
        <f t="shared" si="3217"/>
        <v>1.6659567556881711</v>
      </c>
      <c r="AT4185" s="42">
        <f t="shared" si="3217"/>
        <v>1.6452433600259155</v>
      </c>
      <c r="AU4185" s="42">
        <f t="shared" si="3217"/>
        <v>1.6247875009162271</v>
      </c>
      <c r="AV4185" s="42">
        <f t="shared" si="3217"/>
        <v>1.6045859763214594</v>
      </c>
      <c r="AW4185" s="42">
        <f t="shared" si="3217"/>
        <v>1.5846356240158457</v>
      </c>
      <c r="AX4185" s="42">
        <f t="shared" si="3217"/>
        <v>1.5649333210906207</v>
      </c>
      <c r="AY4185" s="42">
        <f t="shared" si="3217"/>
        <v>1.5454759834649394</v>
      </c>
      <c r="AZ4185" s="42">
        <f t="shared" si="3217"/>
        <v>1.5262605654040726</v>
      </c>
      <c r="BA4185" s="42">
        <f t="shared" si="3217"/>
        <v>1.507284059040785</v>
      </c>
      <c r="BB4185" s="42">
        <f t="shared" si="3217"/>
        <v>1.4885434939067181</v>
      </c>
      <c r="BC4185" s="42">
        <f t="shared" si="3217"/>
        <v>1.4700359364658198</v>
      </c>
      <c r="BD4185" s="42">
        <f t="shared" si="3217"/>
        <v>1.451758489655731</v>
      </c>
      <c r="BE4185" s="42">
        <f t="shared" si="3217"/>
        <v>1.4337082924341757</v>
      </c>
      <c r="BF4185" s="42">
        <f t="shared" si="3217"/>
        <v>1.415882519331717</v>
      </c>
    </row>
    <row r="4186" spans="1:58" x14ac:dyDescent="0.2">
      <c r="A4186" s="9" t="str">
        <f t="shared" si="3203"/>
        <v>Morocco</v>
      </c>
      <c r="D4186" s="42">
        <f t="shared" ref="D4186:AI4186" si="3218">D3490-C3490</f>
        <v>4.100919881584332</v>
      </c>
      <c r="E4186" s="42">
        <f t="shared" si="3218"/>
        <v>4.0499317777233159</v>
      </c>
      <c r="F4186" s="42">
        <f t="shared" si="3218"/>
        <v>3.9995776259536342</v>
      </c>
      <c r="G4186" s="42">
        <f t="shared" si="3218"/>
        <v>3.9498495441376349</v>
      </c>
      <c r="H4186" s="42">
        <f t="shared" si="3218"/>
        <v>3.9007397481388466</v>
      </c>
      <c r="I4186" s="42">
        <f t="shared" si="3218"/>
        <v>3.8522405506036534</v>
      </c>
      <c r="J4186" s="42">
        <f t="shared" si="3218"/>
        <v>3.8043443597578062</v>
      </c>
      <c r="K4186" s="42">
        <f t="shared" si="3218"/>
        <v>3.7570436782181673</v>
      </c>
      <c r="L4186" s="42">
        <f t="shared" si="3218"/>
        <v>3.7103311018189515</v>
      </c>
      <c r="M4186" s="42">
        <f t="shared" si="3218"/>
        <v>3.6641993184530293</v>
      </c>
      <c r="N4186" s="42">
        <f t="shared" si="3218"/>
        <v>3.6186411069269298</v>
      </c>
      <c r="O4186" s="42">
        <f t="shared" si="3218"/>
        <v>3.5736493358307939</v>
      </c>
      <c r="P4186" s="42">
        <f t="shared" si="3218"/>
        <v>3.5292169624219696</v>
      </c>
      <c r="Q4186" s="42">
        <f t="shared" si="3218"/>
        <v>3.4853370315225334</v>
      </c>
      <c r="R4186" s="42">
        <f t="shared" si="3218"/>
        <v>3.4420026744305687</v>
      </c>
      <c r="S4186" s="42">
        <f t="shared" si="3218"/>
        <v>3.3992071078451431</v>
      </c>
      <c r="T4186" s="42">
        <f t="shared" si="3218"/>
        <v>3.3569436328043025</v>
      </c>
      <c r="U4186" s="42">
        <f t="shared" si="3218"/>
        <v>3.315205633636424</v>
      </c>
      <c r="V4186" s="42">
        <f t="shared" si="3218"/>
        <v>3.2739865769248695</v>
      </c>
      <c r="W4186" s="42">
        <f t="shared" si="3218"/>
        <v>3.233280010485089</v>
      </c>
      <c r="X4186" s="42">
        <f t="shared" si="3218"/>
        <v>3.1930795623547397</v>
      </c>
      <c r="Y4186" s="42">
        <f t="shared" si="3218"/>
        <v>3.1533789397961414</v>
      </c>
      <c r="Z4186" s="42">
        <f t="shared" si="3218"/>
        <v>3.1141719283113503</v>
      </c>
      <c r="AA4186" s="42">
        <f t="shared" si="3218"/>
        <v>3.0754523906693407</v>
      </c>
      <c r="AB4186" s="42">
        <f t="shared" si="3218"/>
        <v>3.0372142659453516</v>
      </c>
      <c r="AC4186" s="42">
        <f t="shared" si="3218"/>
        <v>2.9994515685721126</v>
      </c>
      <c r="AD4186" s="42">
        <f t="shared" si="3218"/>
        <v>2.9621583874028374</v>
      </c>
      <c r="AE4186" s="42">
        <f t="shared" si="3218"/>
        <v>2.925328884786154</v>
      </c>
      <c r="AF4186" s="42">
        <f t="shared" si="3218"/>
        <v>2.8889572956519487</v>
      </c>
      <c r="AG4186" s="42">
        <f t="shared" si="3218"/>
        <v>2.8530379266093746</v>
      </c>
      <c r="AH4186" s="42">
        <f t="shared" si="3218"/>
        <v>2.8175651550552061</v>
      </c>
      <c r="AI4186" s="42">
        <f t="shared" si="3218"/>
        <v>2.7825334282940162</v>
      </c>
      <c r="AJ4186" s="42">
        <f t="shared" ref="AJ4186:BF4186" si="3219">AJ3490-AI3490</f>
        <v>2.7479372626688701</v>
      </c>
      <c r="AK4186" s="42">
        <f t="shared" si="3219"/>
        <v>2.7137712427030465</v>
      </c>
      <c r="AL4186" s="42">
        <f t="shared" si="3219"/>
        <v>2.6800300202521044</v>
      </c>
      <c r="AM4186" s="42">
        <f t="shared" si="3219"/>
        <v>2.6467083136669203</v>
      </c>
      <c r="AN4186" s="42">
        <f t="shared" si="3219"/>
        <v>2.6138009069670147</v>
      </c>
      <c r="AO4186" s="42">
        <f t="shared" si="3219"/>
        <v>2.5813026490237121</v>
      </c>
      <c r="AP4186" s="42">
        <f t="shared" si="3219"/>
        <v>2.5492084527542147</v>
      </c>
      <c r="AQ4186" s="42">
        <f t="shared" si="3219"/>
        <v>2.5175132943249423</v>
      </c>
      <c r="AR4186" s="42">
        <f t="shared" si="3219"/>
        <v>2.4862122123655013</v>
      </c>
      <c r="AS4186" s="42">
        <f t="shared" si="3219"/>
        <v>2.4553003071917487</v>
      </c>
      <c r="AT4186" s="42">
        <f t="shared" si="3219"/>
        <v>2.4247727400390318</v>
      </c>
      <c r="AU4186" s="42">
        <f t="shared" si="3219"/>
        <v>2.3946247323045213</v>
      </c>
      <c r="AV4186" s="42">
        <f t="shared" si="3219"/>
        <v>2.3648515647995509</v>
      </c>
      <c r="AW4186" s="42">
        <f t="shared" si="3219"/>
        <v>2.3354485770105384</v>
      </c>
      <c r="AX4186" s="42">
        <f t="shared" si="3219"/>
        <v>2.3064111663696849</v>
      </c>
      <c r="AY4186" s="42">
        <f t="shared" si="3219"/>
        <v>2.2777347875345413</v>
      </c>
      <c r="AZ4186" s="42">
        <f t="shared" si="3219"/>
        <v>2.2494149516761581</v>
      </c>
      <c r="BA4186" s="42">
        <f t="shared" si="3219"/>
        <v>2.2214472257770126</v>
      </c>
      <c r="BB4186" s="42">
        <f t="shared" si="3219"/>
        <v>2.1938272319364955</v>
      </c>
      <c r="BC4186" s="42">
        <f t="shared" si="3219"/>
        <v>2.1665506466861189</v>
      </c>
      <c r="BD4186" s="42">
        <f t="shared" si="3219"/>
        <v>2.139613200312283</v>
      </c>
      <c r="BE4186" s="42">
        <f t="shared" si="3219"/>
        <v>2.1130106761884235</v>
      </c>
      <c r="BF4186" s="42">
        <f t="shared" si="3219"/>
        <v>2.0867389101144909</v>
      </c>
    </row>
    <row r="4187" spans="1:58" x14ac:dyDescent="0.2">
      <c r="A4187" s="9" t="str">
        <f t="shared" si="3203"/>
        <v>Mozambique</v>
      </c>
      <c r="D4187" s="42">
        <f t="shared" ref="D4187:AI4187" si="3220">D3491-C3491</f>
        <v>4.7059860368935915</v>
      </c>
      <c r="E4187" s="42">
        <f t="shared" si="3220"/>
        <v>4.6474749438348795</v>
      </c>
      <c r="F4187" s="42">
        <f t="shared" si="3220"/>
        <v>4.589691338699879</v>
      </c>
      <c r="G4187" s="42">
        <f t="shared" si="3220"/>
        <v>4.5326261763887032</v>
      </c>
      <c r="H4187" s="42">
        <f t="shared" si="3220"/>
        <v>4.4762705242623042</v>
      </c>
      <c r="I4187" s="42">
        <f t="shared" si="3220"/>
        <v>4.4206155607439541</v>
      </c>
      <c r="J4187" s="42">
        <f t="shared" si="3220"/>
        <v>4.3656525739386893</v>
      </c>
      <c r="K4187" s="42">
        <f t="shared" si="3220"/>
        <v>4.3113729602694093</v>
      </c>
      <c r="L4187" s="42">
        <f t="shared" si="3220"/>
        <v>4.2577682231300855</v>
      </c>
      <c r="M4187" s="42">
        <f t="shared" si="3220"/>
        <v>4.204829971555796</v>
      </c>
      <c r="N4187" s="42">
        <f t="shared" si="3220"/>
        <v>4.1525499189094717</v>
      </c>
      <c r="O4187" s="42">
        <f t="shared" si="3220"/>
        <v>4.100919881584332</v>
      </c>
      <c r="P4187" s="42">
        <f t="shared" si="3220"/>
        <v>4.0499317777233159</v>
      </c>
      <c r="Q4187" s="42">
        <f t="shared" si="3220"/>
        <v>3.9995776259536342</v>
      </c>
      <c r="R4187" s="42">
        <f t="shared" si="3220"/>
        <v>3.9498495441376349</v>
      </c>
      <c r="S4187" s="42">
        <f t="shared" si="3220"/>
        <v>3.9007397481388466</v>
      </c>
      <c r="T4187" s="42">
        <f t="shared" si="3220"/>
        <v>3.8522405506036534</v>
      </c>
      <c r="U4187" s="42">
        <f t="shared" si="3220"/>
        <v>3.8043443597578062</v>
      </c>
      <c r="V4187" s="42">
        <f t="shared" si="3220"/>
        <v>3.7570436782181673</v>
      </c>
      <c r="W4187" s="42">
        <f t="shared" si="3220"/>
        <v>3.7103311018189515</v>
      </c>
      <c r="X4187" s="42">
        <f t="shared" si="3220"/>
        <v>3.6641993184530293</v>
      </c>
      <c r="Y4187" s="42">
        <f t="shared" si="3220"/>
        <v>3.6186411069269298</v>
      </c>
      <c r="Z4187" s="42">
        <f t="shared" si="3220"/>
        <v>3.5736493358307939</v>
      </c>
      <c r="AA4187" s="42">
        <f t="shared" si="3220"/>
        <v>3.5292169624219696</v>
      </c>
      <c r="AB4187" s="42">
        <f t="shared" si="3220"/>
        <v>3.4853370315225334</v>
      </c>
      <c r="AC4187" s="42">
        <f t="shared" si="3220"/>
        <v>3.4420026744305687</v>
      </c>
      <c r="AD4187" s="42">
        <f t="shared" si="3220"/>
        <v>3.3992071078451431</v>
      </c>
      <c r="AE4187" s="42">
        <f t="shared" si="3220"/>
        <v>3.3569436328043025</v>
      </c>
      <c r="AF4187" s="42">
        <f t="shared" si="3220"/>
        <v>3.315205633636424</v>
      </c>
      <c r="AG4187" s="42">
        <f t="shared" si="3220"/>
        <v>3.2739865769248695</v>
      </c>
      <c r="AH4187" s="42">
        <f t="shared" si="3220"/>
        <v>3.233280010485089</v>
      </c>
      <c r="AI4187" s="42">
        <f t="shared" si="3220"/>
        <v>3.1930795623547397</v>
      </c>
      <c r="AJ4187" s="42">
        <f t="shared" ref="AJ4187:BF4187" si="3221">AJ3491-AI3491</f>
        <v>3.1533789397961414</v>
      </c>
      <c r="AK4187" s="42">
        <f t="shared" si="3221"/>
        <v>3.1141719283113503</v>
      </c>
      <c r="AL4187" s="42">
        <f t="shared" si="3221"/>
        <v>3.0754523906693407</v>
      </c>
      <c r="AM4187" s="42">
        <f t="shared" si="3221"/>
        <v>3.0372142659453516</v>
      </c>
      <c r="AN4187" s="42">
        <f t="shared" si="3221"/>
        <v>2.9994515685721126</v>
      </c>
      <c r="AO4187" s="42">
        <f t="shared" si="3221"/>
        <v>2.9621583874028374</v>
      </c>
      <c r="AP4187" s="42">
        <f t="shared" si="3221"/>
        <v>2.925328884786154</v>
      </c>
      <c r="AQ4187" s="42">
        <f t="shared" si="3221"/>
        <v>2.8889572956519487</v>
      </c>
      <c r="AR4187" s="42">
        <f t="shared" si="3221"/>
        <v>2.8530379266093746</v>
      </c>
      <c r="AS4187" s="42">
        <f t="shared" si="3221"/>
        <v>2.8175651550552061</v>
      </c>
      <c r="AT4187" s="42">
        <f t="shared" si="3221"/>
        <v>2.7825334282940162</v>
      </c>
      <c r="AU4187" s="42">
        <f t="shared" si="3221"/>
        <v>2.7479372626688701</v>
      </c>
      <c r="AV4187" s="42">
        <f t="shared" si="3221"/>
        <v>2.7137712427030465</v>
      </c>
      <c r="AW4187" s="42">
        <f t="shared" si="3221"/>
        <v>2.6800300202521044</v>
      </c>
      <c r="AX4187" s="42">
        <f t="shared" si="3221"/>
        <v>2.6467083136669203</v>
      </c>
      <c r="AY4187" s="42">
        <f t="shared" si="3221"/>
        <v>2.6138009069670147</v>
      </c>
      <c r="AZ4187" s="42">
        <f t="shared" si="3221"/>
        <v>2.5813026490237121</v>
      </c>
      <c r="BA4187" s="42">
        <f t="shared" si="3221"/>
        <v>2.5492084527542147</v>
      </c>
      <c r="BB4187" s="42">
        <f t="shared" si="3221"/>
        <v>2.5175132943249423</v>
      </c>
      <c r="BC4187" s="42">
        <f t="shared" si="3221"/>
        <v>2.4862122123655013</v>
      </c>
      <c r="BD4187" s="42">
        <f t="shared" si="3221"/>
        <v>2.4553003071917487</v>
      </c>
      <c r="BE4187" s="42">
        <f t="shared" si="3221"/>
        <v>2.4247727400390318</v>
      </c>
      <c r="BF4187" s="42">
        <f t="shared" si="3221"/>
        <v>2.3946247323045213</v>
      </c>
    </row>
    <row r="4188" spans="1:58" x14ac:dyDescent="0.2">
      <c r="A4188" s="9" t="str">
        <f t="shared" si="3203"/>
        <v>Myanmar</v>
      </c>
      <c r="D4188" s="42">
        <f t="shared" ref="D4188:AI4188" si="3222">D3492-C3492</f>
        <v>2.4862122123655013</v>
      </c>
      <c r="E4188" s="42">
        <f t="shared" si="3222"/>
        <v>2.4553003071917487</v>
      </c>
      <c r="F4188" s="42">
        <f t="shared" si="3222"/>
        <v>2.4247727400390318</v>
      </c>
      <c r="G4188" s="42">
        <f t="shared" si="3222"/>
        <v>2.3946247323045213</v>
      </c>
      <c r="H4188" s="42">
        <f t="shared" si="3222"/>
        <v>2.3648515647995509</v>
      </c>
      <c r="I4188" s="42">
        <f t="shared" si="3222"/>
        <v>2.3354485770105384</v>
      </c>
      <c r="J4188" s="42">
        <f t="shared" si="3222"/>
        <v>2.3064111663696849</v>
      </c>
      <c r="K4188" s="42">
        <f t="shared" si="3222"/>
        <v>2.2777347875345413</v>
      </c>
      <c r="L4188" s="42">
        <f t="shared" si="3222"/>
        <v>2.2494149516761581</v>
      </c>
      <c r="M4188" s="42">
        <f t="shared" si="3222"/>
        <v>2.2214472257770126</v>
      </c>
      <c r="N4188" s="42">
        <f t="shared" si="3222"/>
        <v>2.1938272319364955</v>
      </c>
      <c r="O4188" s="42">
        <f t="shared" si="3222"/>
        <v>2.1665506466861189</v>
      </c>
      <c r="P4188" s="42">
        <f t="shared" si="3222"/>
        <v>2.139613200312283</v>
      </c>
      <c r="Q4188" s="42">
        <f t="shared" si="3222"/>
        <v>2.1130106761884235</v>
      </c>
      <c r="R4188" s="42">
        <f t="shared" si="3222"/>
        <v>2.0867389101144909</v>
      </c>
      <c r="S4188" s="42">
        <f t="shared" si="3222"/>
        <v>2.0607937896653539</v>
      </c>
      <c r="T4188" s="42">
        <f t="shared" si="3222"/>
        <v>2.0351712535472188</v>
      </c>
      <c r="U4188" s="42">
        <f t="shared" si="3222"/>
        <v>2.0098672909614379</v>
      </c>
      <c r="V4188" s="42">
        <f t="shared" si="3222"/>
        <v>1.9848779409771282</v>
      </c>
      <c r="W4188" s="42">
        <f t="shared" si="3222"/>
        <v>1.9601992919110103</v>
      </c>
      <c r="X4188" s="42">
        <f t="shared" si="3222"/>
        <v>1.9358274807149201</v>
      </c>
      <c r="Y4188" s="42">
        <f t="shared" si="3222"/>
        <v>1.9117586923713361</v>
      </c>
      <c r="Z4188" s="42">
        <f t="shared" si="3222"/>
        <v>1.8879891592961826</v>
      </c>
      <c r="AA4188" s="42">
        <f t="shared" si="3222"/>
        <v>1.8645151607489652</v>
      </c>
      <c r="AB4188" s="42">
        <f t="shared" si="3222"/>
        <v>1.8413330222502964</v>
      </c>
      <c r="AC4188" s="42">
        <f t="shared" si="3222"/>
        <v>1.8184391150069814</v>
      </c>
      <c r="AD4188" s="42">
        <f t="shared" si="3222"/>
        <v>1.7958298553437544</v>
      </c>
      <c r="AE4188" s="42">
        <f t="shared" si="3222"/>
        <v>1.7735017041422907</v>
      </c>
      <c r="AF4188" s="42">
        <f t="shared" si="3222"/>
        <v>1.7514511662874384</v>
      </c>
      <c r="AG4188" s="42">
        <f t="shared" si="3222"/>
        <v>1.7296747901199296</v>
      </c>
      <c r="AH4188" s="42">
        <f t="shared" si="3222"/>
        <v>1.7081691668961412</v>
      </c>
      <c r="AI4188" s="42">
        <f t="shared" si="3222"/>
        <v>1.6869309302543911</v>
      </c>
      <c r="AJ4188" s="42">
        <f t="shared" ref="AJ4188:BF4188" si="3223">AJ3492-AI3492</f>
        <v>1.665956755688228</v>
      </c>
      <c r="AK4188" s="42">
        <f t="shared" si="3223"/>
        <v>1.6452433600258018</v>
      </c>
      <c r="AL4188" s="42">
        <f t="shared" si="3223"/>
        <v>1.6247875009162271</v>
      </c>
      <c r="AM4188" s="42">
        <f t="shared" si="3223"/>
        <v>1.6045859763214594</v>
      </c>
      <c r="AN4188" s="42">
        <f t="shared" si="3223"/>
        <v>1.5846356240158457</v>
      </c>
      <c r="AO4188" s="42">
        <f t="shared" si="3223"/>
        <v>1.5649333210906207</v>
      </c>
      <c r="AP4188" s="42">
        <f t="shared" si="3223"/>
        <v>1.5454759834650531</v>
      </c>
      <c r="AQ4188" s="42">
        <f t="shared" si="3223"/>
        <v>1.5262605654039589</v>
      </c>
      <c r="AR4188" s="42">
        <f t="shared" si="3223"/>
        <v>1.507284059040785</v>
      </c>
      <c r="AS4188" s="42">
        <f t="shared" si="3223"/>
        <v>1.4885434939067181</v>
      </c>
      <c r="AT4188" s="42">
        <f t="shared" si="3223"/>
        <v>1.4700359364658198</v>
      </c>
      <c r="AU4188" s="42">
        <f t="shared" si="3223"/>
        <v>1.451758489655731</v>
      </c>
      <c r="AV4188" s="42">
        <f t="shared" si="3223"/>
        <v>1.4337082924342894</v>
      </c>
      <c r="AW4188" s="42">
        <f t="shared" si="3223"/>
        <v>1.415882519331717</v>
      </c>
      <c r="AX4188" s="42">
        <f t="shared" si="3223"/>
        <v>1.3982783800080369</v>
      </c>
      <c r="AY4188" s="42">
        <f t="shared" si="3223"/>
        <v>1.3808931188166298</v>
      </c>
      <c r="AZ4188" s="42">
        <f t="shared" si="3223"/>
        <v>1.3637240143726785</v>
      </c>
      <c r="BA4188" s="42">
        <f t="shared" si="3223"/>
        <v>1.3467683791272975</v>
      </c>
      <c r="BB4188" s="42">
        <f t="shared" si="3223"/>
        <v>1.3300235589467775</v>
      </c>
      <c r="BC4188" s="42">
        <f t="shared" si="3223"/>
        <v>1.3134869326972876</v>
      </c>
      <c r="BD4188" s="42">
        <f t="shared" si="3223"/>
        <v>1.297155911834011</v>
      </c>
      <c r="BE4188" s="42">
        <f t="shared" si="3223"/>
        <v>1.2810279399968749</v>
      </c>
      <c r="BF4188" s="42">
        <f t="shared" si="3223"/>
        <v>1.2651004926095766</v>
      </c>
    </row>
    <row r="4189" spans="1:58" x14ac:dyDescent="0.2">
      <c r="A4189" s="9" t="str">
        <f t="shared" si="3203"/>
        <v>Namibia</v>
      </c>
      <c r="D4189" s="42">
        <f t="shared" ref="D4189:AI4189" si="3224">D3493-C3493</f>
        <v>4.4206155607439541</v>
      </c>
      <c r="E4189" s="42">
        <f t="shared" si="3224"/>
        <v>4.3656525739386893</v>
      </c>
      <c r="F4189" s="42">
        <f t="shared" si="3224"/>
        <v>4.3113729602694093</v>
      </c>
      <c r="G4189" s="42">
        <f t="shared" si="3224"/>
        <v>4.2577682231300855</v>
      </c>
      <c r="H4189" s="42">
        <f t="shared" si="3224"/>
        <v>4.204829971555796</v>
      </c>
      <c r="I4189" s="42">
        <f t="shared" si="3224"/>
        <v>4.1525499189094717</v>
      </c>
      <c r="J4189" s="42">
        <f t="shared" si="3224"/>
        <v>4.100919881584332</v>
      </c>
      <c r="K4189" s="42">
        <f t="shared" si="3224"/>
        <v>4.0499317777233159</v>
      </c>
      <c r="L4189" s="42">
        <f t="shared" si="3224"/>
        <v>3.9995776259536342</v>
      </c>
      <c r="M4189" s="42">
        <f t="shared" si="3224"/>
        <v>3.9498495441376349</v>
      </c>
      <c r="N4189" s="42">
        <f t="shared" si="3224"/>
        <v>3.9007397481388466</v>
      </c>
      <c r="O4189" s="42">
        <f t="shared" si="3224"/>
        <v>3.8522405506036534</v>
      </c>
      <c r="P4189" s="42">
        <f t="shared" si="3224"/>
        <v>3.8043443597578062</v>
      </c>
      <c r="Q4189" s="42">
        <f t="shared" si="3224"/>
        <v>3.7570436782181673</v>
      </c>
      <c r="R4189" s="42">
        <f t="shared" si="3224"/>
        <v>3.7103311018189515</v>
      </c>
      <c r="S4189" s="42">
        <f t="shared" si="3224"/>
        <v>3.6641993184530293</v>
      </c>
      <c r="T4189" s="42">
        <f t="shared" si="3224"/>
        <v>3.6186411069269298</v>
      </c>
      <c r="U4189" s="42">
        <f t="shared" si="3224"/>
        <v>3.5736493358307939</v>
      </c>
      <c r="V4189" s="42">
        <f t="shared" si="3224"/>
        <v>3.5292169624219696</v>
      </c>
      <c r="W4189" s="42">
        <f t="shared" si="3224"/>
        <v>3.4853370315225334</v>
      </c>
      <c r="X4189" s="42">
        <f t="shared" si="3224"/>
        <v>3.4420026744305687</v>
      </c>
      <c r="Y4189" s="42">
        <f t="shared" si="3224"/>
        <v>3.3992071078451431</v>
      </c>
      <c r="Z4189" s="42">
        <f t="shared" si="3224"/>
        <v>3.3569436328043025</v>
      </c>
      <c r="AA4189" s="42">
        <f t="shared" si="3224"/>
        <v>3.315205633636424</v>
      </c>
      <c r="AB4189" s="42">
        <f t="shared" si="3224"/>
        <v>3.2739865769248695</v>
      </c>
      <c r="AC4189" s="42">
        <f t="shared" si="3224"/>
        <v>3.233280010485089</v>
      </c>
      <c r="AD4189" s="42">
        <f t="shared" si="3224"/>
        <v>3.1930795623547397</v>
      </c>
      <c r="AE4189" s="42">
        <f t="shared" si="3224"/>
        <v>3.1533789397961414</v>
      </c>
      <c r="AF4189" s="42">
        <f t="shared" si="3224"/>
        <v>3.1141719283113503</v>
      </c>
      <c r="AG4189" s="42">
        <f t="shared" si="3224"/>
        <v>3.0754523906693407</v>
      </c>
      <c r="AH4189" s="42">
        <f t="shared" si="3224"/>
        <v>3.0372142659453516</v>
      </c>
      <c r="AI4189" s="42">
        <f t="shared" si="3224"/>
        <v>2.9994515685721126</v>
      </c>
      <c r="AJ4189" s="42">
        <f t="shared" ref="AJ4189:BF4189" si="3225">AJ3493-AI3493</f>
        <v>2.9621583874028374</v>
      </c>
      <c r="AK4189" s="42">
        <f t="shared" si="3225"/>
        <v>2.925328884786154</v>
      </c>
      <c r="AL4189" s="42">
        <f t="shared" si="3225"/>
        <v>2.8889572956519487</v>
      </c>
      <c r="AM4189" s="42">
        <f t="shared" si="3225"/>
        <v>2.8530379266093746</v>
      </c>
      <c r="AN4189" s="42">
        <f t="shared" si="3225"/>
        <v>2.8175651550552061</v>
      </c>
      <c r="AO4189" s="42">
        <f t="shared" si="3225"/>
        <v>2.7825334282940162</v>
      </c>
      <c r="AP4189" s="42">
        <f t="shared" si="3225"/>
        <v>2.7479372626688701</v>
      </c>
      <c r="AQ4189" s="42">
        <f t="shared" si="3225"/>
        <v>2.7137712427030465</v>
      </c>
      <c r="AR4189" s="42">
        <f t="shared" si="3225"/>
        <v>2.6800300202521044</v>
      </c>
      <c r="AS4189" s="42">
        <f t="shared" si="3225"/>
        <v>2.6467083136669203</v>
      </c>
      <c r="AT4189" s="42">
        <f t="shared" si="3225"/>
        <v>2.6138009069670147</v>
      </c>
      <c r="AU4189" s="42">
        <f t="shared" si="3225"/>
        <v>2.5813026490237121</v>
      </c>
      <c r="AV4189" s="42">
        <f t="shared" si="3225"/>
        <v>2.5492084527542147</v>
      </c>
      <c r="AW4189" s="42">
        <f t="shared" si="3225"/>
        <v>2.5175132943249423</v>
      </c>
      <c r="AX4189" s="42">
        <f t="shared" si="3225"/>
        <v>2.4862122123655013</v>
      </c>
      <c r="AY4189" s="42">
        <f t="shared" si="3225"/>
        <v>2.4553003071917487</v>
      </c>
      <c r="AZ4189" s="42">
        <f t="shared" si="3225"/>
        <v>2.4247727400390318</v>
      </c>
      <c r="BA4189" s="42">
        <f t="shared" si="3225"/>
        <v>2.3946247323045213</v>
      </c>
      <c r="BB4189" s="42">
        <f t="shared" si="3225"/>
        <v>2.3648515647995509</v>
      </c>
      <c r="BC4189" s="42">
        <f t="shared" si="3225"/>
        <v>2.3354485770105384</v>
      </c>
      <c r="BD4189" s="42">
        <f t="shared" si="3225"/>
        <v>2.3064111663696849</v>
      </c>
      <c r="BE4189" s="42">
        <f t="shared" si="3225"/>
        <v>2.2777347875345413</v>
      </c>
      <c r="BF4189" s="42">
        <f t="shared" si="3225"/>
        <v>2.2494149516761581</v>
      </c>
    </row>
    <row r="4190" spans="1:58" x14ac:dyDescent="0.2">
      <c r="A4190" s="9" t="str">
        <f t="shared" si="3203"/>
        <v>Nauru</v>
      </c>
      <c r="D4190" s="42">
        <f t="shared" ref="D4190:AI4190" si="3226">D3494-C3494</f>
        <v>1.9848779409771282</v>
      </c>
      <c r="E4190" s="42">
        <f t="shared" si="3226"/>
        <v>1.9601992919110103</v>
      </c>
      <c r="F4190" s="42">
        <f t="shared" si="3226"/>
        <v>1.9358274807149201</v>
      </c>
      <c r="G4190" s="42">
        <f t="shared" si="3226"/>
        <v>1.9117586923713361</v>
      </c>
      <c r="H4190" s="42">
        <f t="shared" si="3226"/>
        <v>1.8879891592961826</v>
      </c>
      <c r="I4190" s="42">
        <f t="shared" si="3226"/>
        <v>1.8645151607489652</v>
      </c>
      <c r="J4190" s="42">
        <f t="shared" si="3226"/>
        <v>1.8413330222502964</v>
      </c>
      <c r="K4190" s="42">
        <f t="shared" si="3226"/>
        <v>1.8184391150069814</v>
      </c>
      <c r="L4190" s="42">
        <f t="shared" si="3226"/>
        <v>1.7958298553437544</v>
      </c>
      <c r="M4190" s="42">
        <f t="shared" si="3226"/>
        <v>1.7735017041422907</v>
      </c>
      <c r="N4190" s="42">
        <f t="shared" si="3226"/>
        <v>1.7514511662874384</v>
      </c>
      <c r="O4190" s="42">
        <f t="shared" si="3226"/>
        <v>1.7296747901199296</v>
      </c>
      <c r="P4190" s="42">
        <f t="shared" si="3226"/>
        <v>1.7081691668961412</v>
      </c>
      <c r="Q4190" s="42">
        <f t="shared" si="3226"/>
        <v>1.6869309302543911</v>
      </c>
      <c r="R4190" s="42">
        <f t="shared" si="3226"/>
        <v>1.6659567556882848</v>
      </c>
      <c r="S4190" s="42">
        <f t="shared" si="3226"/>
        <v>1.6452433600256882</v>
      </c>
      <c r="T4190" s="42">
        <f t="shared" si="3226"/>
        <v>1.6247875009162271</v>
      </c>
      <c r="U4190" s="42">
        <f t="shared" si="3226"/>
        <v>1.6045859763214594</v>
      </c>
      <c r="V4190" s="42">
        <f t="shared" si="3226"/>
        <v>1.5846356240158457</v>
      </c>
      <c r="W4190" s="42">
        <f t="shared" si="3226"/>
        <v>1.5649333210906207</v>
      </c>
      <c r="X4190" s="42">
        <f t="shared" si="3226"/>
        <v>1.5454759834651668</v>
      </c>
      <c r="Y4190" s="42">
        <f t="shared" si="3226"/>
        <v>1.5262605654038452</v>
      </c>
      <c r="Z4190" s="42">
        <f t="shared" si="3226"/>
        <v>1.507284059040785</v>
      </c>
      <c r="AA4190" s="42">
        <f t="shared" si="3226"/>
        <v>1.4885434939067181</v>
      </c>
      <c r="AB4190" s="42">
        <f t="shared" si="3226"/>
        <v>1.4700359364658198</v>
      </c>
      <c r="AC4190" s="42">
        <f t="shared" si="3226"/>
        <v>1.451758489655731</v>
      </c>
      <c r="AD4190" s="42">
        <f t="shared" si="3226"/>
        <v>1.4337082924344031</v>
      </c>
      <c r="AE4190" s="42">
        <f t="shared" si="3226"/>
        <v>1.415882519331717</v>
      </c>
      <c r="AF4190" s="42">
        <f t="shared" si="3226"/>
        <v>1.3982783800079233</v>
      </c>
      <c r="AG4190" s="42">
        <f t="shared" si="3226"/>
        <v>1.3808931188166298</v>
      </c>
      <c r="AH4190" s="42">
        <f t="shared" si="3226"/>
        <v>1.3637240143727922</v>
      </c>
      <c r="AI4190" s="42">
        <f t="shared" si="3226"/>
        <v>1.3467683791272975</v>
      </c>
      <c r="AJ4190" s="42">
        <f t="shared" ref="AJ4190:BF4190" si="3227">AJ3494-AI3494</f>
        <v>1.3300235589467775</v>
      </c>
      <c r="AK4190" s="42">
        <f t="shared" si="3227"/>
        <v>1.3134869326972876</v>
      </c>
      <c r="AL4190" s="42">
        <f t="shared" si="3227"/>
        <v>1.2971559118338973</v>
      </c>
      <c r="AM4190" s="42">
        <f t="shared" si="3227"/>
        <v>1.2810279399968749</v>
      </c>
      <c r="AN4190" s="42">
        <f t="shared" si="3227"/>
        <v>1.2651004926096903</v>
      </c>
      <c r="AO4190" s="42">
        <f t="shared" si="3227"/>
        <v>1.2493710764847492</v>
      </c>
      <c r="AP4190" s="42">
        <f t="shared" si="3227"/>
        <v>1.2338372294339024</v>
      </c>
      <c r="AQ4190" s="42">
        <f t="shared" si="3227"/>
        <v>1.2184965198812279</v>
      </c>
      <c r="AR4190" s="42">
        <f t="shared" si="3227"/>
        <v>1.2033465464839992</v>
      </c>
      <c r="AS4190" s="42">
        <f t="shared" si="3227"/>
        <v>1.1883849377561546</v>
      </c>
      <c r="AT4190" s="42">
        <f t="shared" si="3227"/>
        <v>1.1736093516965411</v>
      </c>
      <c r="AU4190" s="42">
        <f t="shared" si="3227"/>
        <v>1.1590174754239797</v>
      </c>
      <c r="AV4190" s="42">
        <f t="shared" si="3227"/>
        <v>1.1446070248127853</v>
      </c>
      <c r="AW4190" s="42">
        <f t="shared" si="3227"/>
        <v>1.1303757441376092</v>
      </c>
      <c r="AX4190" s="42">
        <f t="shared" si="3227"/>
        <v>1.1163214057187361</v>
      </c>
      <c r="AY4190" s="42">
        <f t="shared" si="3227"/>
        <v>1.1024418095744295</v>
      </c>
      <c r="AZ4190" s="42">
        <f t="shared" si="3227"/>
        <v>1.0887347830753242</v>
      </c>
      <c r="BA4190" s="42">
        <f t="shared" si="3227"/>
        <v>1.0751981806058666</v>
      </c>
      <c r="BB4190" s="42">
        <f t="shared" si="3227"/>
        <v>1.061829883226892</v>
      </c>
      <c r="BC4190" s="42">
        <f t="shared" si="3227"/>
        <v>1.0486277983454784</v>
      </c>
      <c r="BD4190" s="42">
        <f t="shared" si="3227"/>
        <v>1.0355898593859365</v>
      </c>
      <c r="BE4190" s="42">
        <f t="shared" si="3227"/>
        <v>1.0227140254678488</v>
      </c>
      <c r="BF4190" s="42">
        <f t="shared" si="3227"/>
        <v>1.0099982810843358</v>
      </c>
    </row>
    <row r="4191" spans="1:58" x14ac:dyDescent="0.2">
      <c r="A4191" s="9" t="str">
        <f t="shared" si="3203"/>
        <v>Nepal</v>
      </c>
      <c r="D4191" s="42">
        <f t="shared" ref="D4191:AI4191" si="3228">D3495-C3495</f>
        <v>3.1533789397961414</v>
      </c>
      <c r="E4191" s="42">
        <f t="shared" si="3228"/>
        <v>3.1141719283113503</v>
      </c>
      <c r="F4191" s="42">
        <f t="shared" si="3228"/>
        <v>3.0754523906693407</v>
      </c>
      <c r="G4191" s="42">
        <f t="shared" si="3228"/>
        <v>3.0372142659453516</v>
      </c>
      <c r="H4191" s="42">
        <f t="shared" si="3228"/>
        <v>2.9994515685721126</v>
      </c>
      <c r="I4191" s="42">
        <f t="shared" si="3228"/>
        <v>2.9621583874028374</v>
      </c>
      <c r="J4191" s="42">
        <f t="shared" si="3228"/>
        <v>2.925328884786154</v>
      </c>
      <c r="K4191" s="42">
        <f t="shared" si="3228"/>
        <v>2.8889572956519487</v>
      </c>
      <c r="L4191" s="42">
        <f t="shared" si="3228"/>
        <v>2.8530379266093746</v>
      </c>
      <c r="M4191" s="42">
        <f t="shared" si="3228"/>
        <v>2.8175651550552061</v>
      </c>
      <c r="N4191" s="42">
        <f t="shared" si="3228"/>
        <v>2.7825334282940162</v>
      </c>
      <c r="O4191" s="42">
        <f t="shared" si="3228"/>
        <v>2.7479372626688701</v>
      </c>
      <c r="P4191" s="42">
        <f t="shared" si="3228"/>
        <v>2.7137712427030465</v>
      </c>
      <c r="Q4191" s="42">
        <f t="shared" si="3228"/>
        <v>2.6800300202521044</v>
      </c>
      <c r="R4191" s="42">
        <f t="shared" si="3228"/>
        <v>2.6467083136669203</v>
      </c>
      <c r="S4191" s="42">
        <f t="shared" si="3228"/>
        <v>2.6138009069670147</v>
      </c>
      <c r="T4191" s="42">
        <f t="shared" si="3228"/>
        <v>2.5813026490237121</v>
      </c>
      <c r="U4191" s="42">
        <f t="shared" si="3228"/>
        <v>2.5492084527542147</v>
      </c>
      <c r="V4191" s="42">
        <f t="shared" si="3228"/>
        <v>2.5175132943249423</v>
      </c>
      <c r="W4191" s="42">
        <f t="shared" si="3228"/>
        <v>2.4862122123655013</v>
      </c>
      <c r="X4191" s="42">
        <f t="shared" si="3228"/>
        <v>2.4553003071917487</v>
      </c>
      <c r="Y4191" s="42">
        <f t="shared" si="3228"/>
        <v>2.4247727400390318</v>
      </c>
      <c r="Z4191" s="42">
        <f t="shared" si="3228"/>
        <v>2.3946247323045213</v>
      </c>
      <c r="AA4191" s="42">
        <f t="shared" si="3228"/>
        <v>2.3648515647995509</v>
      </c>
      <c r="AB4191" s="42">
        <f t="shared" si="3228"/>
        <v>2.3354485770105384</v>
      </c>
      <c r="AC4191" s="42">
        <f t="shared" si="3228"/>
        <v>2.3064111663696849</v>
      </c>
      <c r="AD4191" s="42">
        <f t="shared" si="3228"/>
        <v>2.2777347875345413</v>
      </c>
      <c r="AE4191" s="42">
        <f t="shared" si="3228"/>
        <v>2.2494149516761581</v>
      </c>
      <c r="AF4191" s="42">
        <f t="shared" si="3228"/>
        <v>2.2214472257770126</v>
      </c>
      <c r="AG4191" s="42">
        <f t="shared" si="3228"/>
        <v>2.1938272319364955</v>
      </c>
      <c r="AH4191" s="42">
        <f t="shared" si="3228"/>
        <v>2.1665506466861189</v>
      </c>
      <c r="AI4191" s="42">
        <f t="shared" si="3228"/>
        <v>2.139613200312283</v>
      </c>
      <c r="AJ4191" s="42">
        <f t="shared" ref="AJ4191:BF4191" si="3229">AJ3495-AI3495</f>
        <v>2.1130106761884235</v>
      </c>
      <c r="AK4191" s="42">
        <f t="shared" si="3229"/>
        <v>2.0867389101144909</v>
      </c>
      <c r="AL4191" s="42">
        <f t="shared" si="3229"/>
        <v>2.0607937896653539</v>
      </c>
      <c r="AM4191" s="42">
        <f t="shared" si="3229"/>
        <v>2.0351712535472188</v>
      </c>
      <c r="AN4191" s="42">
        <f t="shared" si="3229"/>
        <v>2.0098672909614379</v>
      </c>
      <c r="AO4191" s="42">
        <f t="shared" si="3229"/>
        <v>1.9848779409771282</v>
      </c>
      <c r="AP4191" s="42">
        <f t="shared" si="3229"/>
        <v>1.9601992919110103</v>
      </c>
      <c r="AQ4191" s="42">
        <f t="shared" si="3229"/>
        <v>1.9358274807149201</v>
      </c>
      <c r="AR4191" s="42">
        <f t="shared" si="3229"/>
        <v>1.9117586923713361</v>
      </c>
      <c r="AS4191" s="42">
        <f t="shared" si="3229"/>
        <v>1.8879891592961826</v>
      </c>
      <c r="AT4191" s="42">
        <f t="shared" si="3229"/>
        <v>1.8645151607489652</v>
      </c>
      <c r="AU4191" s="42">
        <f t="shared" si="3229"/>
        <v>1.8413330222502964</v>
      </c>
      <c r="AV4191" s="42">
        <f t="shared" si="3229"/>
        <v>1.8184391150069814</v>
      </c>
      <c r="AW4191" s="42">
        <f t="shared" si="3229"/>
        <v>1.7958298553437544</v>
      </c>
      <c r="AX4191" s="42">
        <f t="shared" si="3229"/>
        <v>1.7735017041422907</v>
      </c>
      <c r="AY4191" s="42">
        <f t="shared" si="3229"/>
        <v>1.7514511662874384</v>
      </c>
      <c r="AZ4191" s="42">
        <f t="shared" si="3229"/>
        <v>1.7296747901199296</v>
      </c>
      <c r="BA4191" s="42">
        <f t="shared" si="3229"/>
        <v>1.7081691668961412</v>
      </c>
      <c r="BB4191" s="42">
        <f t="shared" si="3229"/>
        <v>1.6869309302543911</v>
      </c>
      <c r="BC4191" s="42">
        <f t="shared" si="3229"/>
        <v>1.665956755688228</v>
      </c>
      <c r="BD4191" s="42">
        <f t="shared" si="3229"/>
        <v>1.6452433600258018</v>
      </c>
      <c r="BE4191" s="42">
        <f t="shared" si="3229"/>
        <v>1.6247875009162271</v>
      </c>
      <c r="BF4191" s="42">
        <f t="shared" si="3229"/>
        <v>1.6045859763214594</v>
      </c>
    </row>
    <row r="4192" spans="1:58" x14ac:dyDescent="0.2">
      <c r="A4192" s="9" t="str">
        <f t="shared" si="3203"/>
        <v>Netherlands</v>
      </c>
      <c r="D4192" s="42">
        <f t="shared" ref="D4192:AI4192" si="3230">D3496-C3496</f>
        <v>0</v>
      </c>
      <c r="E4192" s="42">
        <f t="shared" si="3230"/>
        <v>0</v>
      </c>
      <c r="F4192" s="42">
        <f t="shared" si="3230"/>
        <v>0</v>
      </c>
      <c r="G4192" s="42">
        <f t="shared" si="3230"/>
        <v>0</v>
      </c>
      <c r="H4192" s="42">
        <f t="shared" si="3230"/>
        <v>0</v>
      </c>
      <c r="I4192" s="42">
        <f t="shared" si="3230"/>
        <v>0</v>
      </c>
      <c r="J4192" s="42">
        <f t="shared" si="3230"/>
        <v>0</v>
      </c>
      <c r="K4192" s="42">
        <f t="shared" si="3230"/>
        <v>0</v>
      </c>
      <c r="L4192" s="42">
        <f t="shared" si="3230"/>
        <v>0</v>
      </c>
      <c r="M4192" s="42">
        <f t="shared" si="3230"/>
        <v>0</v>
      </c>
      <c r="N4192" s="42">
        <f t="shared" si="3230"/>
        <v>0</v>
      </c>
      <c r="O4192" s="42">
        <f t="shared" si="3230"/>
        <v>0</v>
      </c>
      <c r="P4192" s="42">
        <f t="shared" si="3230"/>
        <v>0</v>
      </c>
      <c r="Q4192" s="42">
        <f t="shared" si="3230"/>
        <v>0</v>
      </c>
      <c r="R4192" s="42">
        <f t="shared" si="3230"/>
        <v>0</v>
      </c>
      <c r="S4192" s="42">
        <f t="shared" si="3230"/>
        <v>0</v>
      </c>
      <c r="T4192" s="42">
        <f t="shared" si="3230"/>
        <v>0</v>
      </c>
      <c r="U4192" s="42">
        <f t="shared" si="3230"/>
        <v>0</v>
      </c>
      <c r="V4192" s="42">
        <f t="shared" si="3230"/>
        <v>0</v>
      </c>
      <c r="W4192" s="42">
        <f t="shared" si="3230"/>
        <v>0</v>
      </c>
      <c r="X4192" s="42">
        <f t="shared" si="3230"/>
        <v>0</v>
      </c>
      <c r="Y4192" s="42">
        <f t="shared" si="3230"/>
        <v>0</v>
      </c>
      <c r="Z4192" s="42">
        <f t="shared" si="3230"/>
        <v>0</v>
      </c>
      <c r="AA4192" s="42">
        <f t="shared" si="3230"/>
        <v>0</v>
      </c>
      <c r="AB4192" s="42">
        <f t="shared" si="3230"/>
        <v>0</v>
      </c>
      <c r="AC4192" s="42">
        <f t="shared" si="3230"/>
        <v>0</v>
      </c>
      <c r="AD4192" s="42">
        <f t="shared" si="3230"/>
        <v>0</v>
      </c>
      <c r="AE4192" s="42">
        <f t="shared" si="3230"/>
        <v>0</v>
      </c>
      <c r="AF4192" s="42">
        <f t="shared" si="3230"/>
        <v>0</v>
      </c>
      <c r="AG4192" s="42">
        <f t="shared" si="3230"/>
        <v>0</v>
      </c>
      <c r="AH4192" s="42">
        <f t="shared" si="3230"/>
        <v>0</v>
      </c>
      <c r="AI4192" s="42">
        <f t="shared" si="3230"/>
        <v>0</v>
      </c>
      <c r="AJ4192" s="42">
        <f t="shared" ref="AJ4192:BF4192" si="3231">AJ3496-AI3496</f>
        <v>0</v>
      </c>
      <c r="AK4192" s="42">
        <f t="shared" si="3231"/>
        <v>0</v>
      </c>
      <c r="AL4192" s="42">
        <f t="shared" si="3231"/>
        <v>0</v>
      </c>
      <c r="AM4192" s="42">
        <f t="shared" si="3231"/>
        <v>0</v>
      </c>
      <c r="AN4192" s="42">
        <f t="shared" si="3231"/>
        <v>0</v>
      </c>
      <c r="AO4192" s="42">
        <f t="shared" si="3231"/>
        <v>0</v>
      </c>
      <c r="AP4192" s="42">
        <f t="shared" si="3231"/>
        <v>0</v>
      </c>
      <c r="AQ4192" s="42">
        <f t="shared" si="3231"/>
        <v>0</v>
      </c>
      <c r="AR4192" s="42">
        <f t="shared" si="3231"/>
        <v>0</v>
      </c>
      <c r="AS4192" s="42">
        <f t="shared" si="3231"/>
        <v>0</v>
      </c>
      <c r="AT4192" s="42">
        <f t="shared" si="3231"/>
        <v>0</v>
      </c>
      <c r="AU4192" s="42">
        <f t="shared" si="3231"/>
        <v>0</v>
      </c>
      <c r="AV4192" s="42">
        <f t="shared" si="3231"/>
        <v>0</v>
      </c>
      <c r="AW4192" s="42">
        <f t="shared" si="3231"/>
        <v>0</v>
      </c>
      <c r="AX4192" s="42">
        <f t="shared" si="3231"/>
        <v>0</v>
      </c>
      <c r="AY4192" s="42">
        <f t="shared" si="3231"/>
        <v>0</v>
      </c>
      <c r="AZ4192" s="42">
        <f t="shared" si="3231"/>
        <v>0</v>
      </c>
      <c r="BA4192" s="42">
        <f t="shared" si="3231"/>
        <v>0</v>
      </c>
      <c r="BB4192" s="42">
        <f t="shared" si="3231"/>
        <v>0</v>
      </c>
      <c r="BC4192" s="42">
        <f t="shared" si="3231"/>
        <v>0</v>
      </c>
      <c r="BD4192" s="42">
        <f t="shared" si="3231"/>
        <v>0</v>
      </c>
      <c r="BE4192" s="42">
        <f t="shared" si="3231"/>
        <v>0</v>
      </c>
      <c r="BF4192" s="42">
        <f t="shared" si="3231"/>
        <v>0</v>
      </c>
    </row>
    <row r="4193" spans="1:58" x14ac:dyDescent="0.2">
      <c r="A4193" s="9" t="str">
        <f t="shared" si="3203"/>
        <v>Netherlands Antilles</v>
      </c>
      <c r="D4193" s="42">
        <f t="shared" ref="D4193:AI4193" si="3232">D3497-C3497</f>
        <v>2.2494149516761581</v>
      </c>
      <c r="E4193" s="42">
        <f t="shared" si="3232"/>
        <v>2.2214472257770126</v>
      </c>
      <c r="F4193" s="42">
        <f t="shared" si="3232"/>
        <v>2.1938272319364955</v>
      </c>
      <c r="G4193" s="42">
        <f t="shared" si="3232"/>
        <v>2.1665506466861189</v>
      </c>
      <c r="H4193" s="42">
        <f t="shared" si="3232"/>
        <v>2.139613200312283</v>
      </c>
      <c r="I4193" s="42">
        <f t="shared" si="3232"/>
        <v>2.1130106761884235</v>
      </c>
      <c r="J4193" s="42">
        <f t="shared" si="3232"/>
        <v>2.0867389101144909</v>
      </c>
      <c r="K4193" s="42">
        <f t="shared" si="3232"/>
        <v>2.0607937896653539</v>
      </c>
      <c r="L4193" s="42">
        <f t="shared" si="3232"/>
        <v>2.0351712535472188</v>
      </c>
      <c r="M4193" s="42">
        <f t="shared" si="3232"/>
        <v>2.0098672909614379</v>
      </c>
      <c r="N4193" s="42">
        <f t="shared" si="3232"/>
        <v>1.9848779409771282</v>
      </c>
      <c r="O4193" s="42">
        <f t="shared" si="3232"/>
        <v>1.9601992919110103</v>
      </c>
      <c r="P4193" s="42">
        <f t="shared" si="3232"/>
        <v>1.9358274807149201</v>
      </c>
      <c r="Q4193" s="42">
        <f t="shared" si="3232"/>
        <v>1.9117586923713361</v>
      </c>
      <c r="R4193" s="42">
        <f t="shared" si="3232"/>
        <v>1.8879891592961826</v>
      </c>
      <c r="S4193" s="42">
        <f t="shared" si="3232"/>
        <v>1.8645151607489652</v>
      </c>
      <c r="T4193" s="42">
        <f t="shared" si="3232"/>
        <v>1.8413330222502964</v>
      </c>
      <c r="U4193" s="42">
        <f t="shared" si="3232"/>
        <v>1.8184391150069814</v>
      </c>
      <c r="V4193" s="42">
        <f t="shared" si="3232"/>
        <v>1.7958298553437544</v>
      </c>
      <c r="W4193" s="42">
        <f t="shared" si="3232"/>
        <v>1.7735017041422907</v>
      </c>
      <c r="X4193" s="42">
        <f t="shared" si="3232"/>
        <v>1.7514511662874384</v>
      </c>
      <c r="Y4193" s="42">
        <f t="shared" si="3232"/>
        <v>1.7296747901199296</v>
      </c>
      <c r="Z4193" s="42">
        <f t="shared" si="3232"/>
        <v>1.7081691668961412</v>
      </c>
      <c r="AA4193" s="42">
        <f t="shared" si="3232"/>
        <v>1.6869309302543911</v>
      </c>
      <c r="AB4193" s="42">
        <f t="shared" si="3232"/>
        <v>1.6659567556881711</v>
      </c>
      <c r="AC4193" s="42">
        <f t="shared" si="3232"/>
        <v>1.6452433600259155</v>
      </c>
      <c r="AD4193" s="42">
        <f t="shared" si="3232"/>
        <v>1.6247875009162271</v>
      </c>
      <c r="AE4193" s="42">
        <f t="shared" si="3232"/>
        <v>1.6045859763214594</v>
      </c>
      <c r="AF4193" s="42">
        <f t="shared" si="3232"/>
        <v>1.5846356240158457</v>
      </c>
      <c r="AG4193" s="42">
        <f t="shared" si="3232"/>
        <v>1.5649333210906207</v>
      </c>
      <c r="AH4193" s="42">
        <f t="shared" si="3232"/>
        <v>1.5454759834649394</v>
      </c>
      <c r="AI4193" s="42">
        <f t="shared" si="3232"/>
        <v>1.5262605654040726</v>
      </c>
      <c r="AJ4193" s="42">
        <f t="shared" ref="AJ4193:BF4193" si="3233">AJ3497-AI3497</f>
        <v>1.507284059040785</v>
      </c>
      <c r="AK4193" s="42">
        <f t="shared" si="3233"/>
        <v>1.4885434939067181</v>
      </c>
      <c r="AL4193" s="42">
        <f t="shared" si="3233"/>
        <v>1.4700359364658198</v>
      </c>
      <c r="AM4193" s="42">
        <f t="shared" si="3233"/>
        <v>1.451758489655731</v>
      </c>
      <c r="AN4193" s="42">
        <f t="shared" si="3233"/>
        <v>1.4337082924341757</v>
      </c>
      <c r="AO4193" s="42">
        <f t="shared" si="3233"/>
        <v>1.415882519331717</v>
      </c>
      <c r="AP4193" s="42">
        <f t="shared" si="3233"/>
        <v>1.3982783800081506</v>
      </c>
      <c r="AQ4193" s="42">
        <f t="shared" si="3233"/>
        <v>1.3808931188166298</v>
      </c>
      <c r="AR4193" s="42">
        <f t="shared" si="3233"/>
        <v>1.3637240143725649</v>
      </c>
      <c r="AS4193" s="42">
        <f t="shared" si="3233"/>
        <v>1.3467683791272975</v>
      </c>
      <c r="AT4193" s="42">
        <f t="shared" si="3233"/>
        <v>1.3300235589467775</v>
      </c>
      <c r="AU4193" s="42">
        <f t="shared" si="3233"/>
        <v>1.3134869326972876</v>
      </c>
      <c r="AV4193" s="42">
        <f t="shared" si="3233"/>
        <v>1.2971559118341247</v>
      </c>
      <c r="AW4193" s="42">
        <f t="shared" si="3233"/>
        <v>1.2810279399968749</v>
      </c>
      <c r="AX4193" s="42">
        <f t="shared" si="3233"/>
        <v>1.2651004926094629</v>
      </c>
      <c r="AY4193" s="42">
        <f t="shared" si="3233"/>
        <v>1.2493710764849766</v>
      </c>
      <c r="AZ4193" s="42">
        <f t="shared" si="3233"/>
        <v>1.2338372294339024</v>
      </c>
      <c r="BA4193" s="42">
        <f t="shared" si="3233"/>
        <v>1.2184965198812279</v>
      </c>
      <c r="BB4193" s="42">
        <f t="shared" si="3233"/>
        <v>1.2033465464839992</v>
      </c>
      <c r="BC4193" s="42">
        <f t="shared" si="3233"/>
        <v>1.1883849377559272</v>
      </c>
      <c r="BD4193" s="42">
        <f t="shared" si="3233"/>
        <v>1.1736093516967685</v>
      </c>
      <c r="BE4193" s="42">
        <f t="shared" si="3233"/>
        <v>1.1590174754237523</v>
      </c>
      <c r="BF4193" s="42">
        <f t="shared" si="3233"/>
        <v>1.1446070248127853</v>
      </c>
    </row>
    <row r="4194" spans="1:58" x14ac:dyDescent="0.2">
      <c r="A4194" s="9" t="str">
        <f t="shared" si="3203"/>
        <v>New Caledonia</v>
      </c>
      <c r="D4194" s="42">
        <f t="shared" ref="D4194:AI4194" si="3234">D3498-C3498</f>
        <v>1.4337082924342894</v>
      </c>
      <c r="E4194" s="42">
        <f t="shared" si="3234"/>
        <v>1.415882519331717</v>
      </c>
      <c r="F4194" s="42">
        <f t="shared" si="3234"/>
        <v>1.3982783800080369</v>
      </c>
      <c r="G4194" s="42">
        <f t="shared" si="3234"/>
        <v>1.3808931188166298</v>
      </c>
      <c r="H4194" s="42">
        <f t="shared" si="3234"/>
        <v>1.3637240143726785</v>
      </c>
      <c r="I4194" s="42">
        <f t="shared" si="3234"/>
        <v>1.3467683791272975</v>
      </c>
      <c r="J4194" s="42">
        <f t="shared" si="3234"/>
        <v>1.3300235589467775</v>
      </c>
      <c r="K4194" s="42">
        <f t="shared" si="3234"/>
        <v>1.3134869326972876</v>
      </c>
      <c r="L4194" s="42">
        <f t="shared" si="3234"/>
        <v>1.297155911834011</v>
      </c>
      <c r="M4194" s="42">
        <f t="shared" si="3234"/>
        <v>1.2810279399968749</v>
      </c>
      <c r="N4194" s="42">
        <f t="shared" si="3234"/>
        <v>1.2651004926095766</v>
      </c>
      <c r="O4194" s="42">
        <f t="shared" si="3234"/>
        <v>1.2493710764848629</v>
      </c>
      <c r="P4194" s="42">
        <f t="shared" si="3234"/>
        <v>1.2338372294339024</v>
      </c>
      <c r="Q4194" s="42">
        <f t="shared" si="3234"/>
        <v>1.2184965198812279</v>
      </c>
      <c r="R4194" s="42">
        <f t="shared" si="3234"/>
        <v>1.2033465464839992</v>
      </c>
      <c r="S4194" s="42">
        <f t="shared" si="3234"/>
        <v>1.1883849377560409</v>
      </c>
      <c r="T4194" s="42">
        <f t="shared" si="3234"/>
        <v>1.1736093516966548</v>
      </c>
      <c r="U4194" s="42">
        <f t="shared" si="3234"/>
        <v>1.159017475423866</v>
      </c>
      <c r="V4194" s="42">
        <f t="shared" si="3234"/>
        <v>1.1446070248127853</v>
      </c>
      <c r="W4194" s="42">
        <f t="shared" si="3234"/>
        <v>1.1303757441376092</v>
      </c>
      <c r="X4194" s="42">
        <f t="shared" si="3234"/>
        <v>1.1163214057188497</v>
      </c>
      <c r="Y4194" s="42">
        <f t="shared" si="3234"/>
        <v>1.1024418095744295</v>
      </c>
      <c r="Z4194" s="42">
        <f t="shared" si="3234"/>
        <v>1.0887347830753242</v>
      </c>
      <c r="AA4194" s="42">
        <f t="shared" si="3234"/>
        <v>1.0751981806057529</v>
      </c>
      <c r="AB4194" s="42">
        <f t="shared" si="3234"/>
        <v>1.061829883226892</v>
      </c>
      <c r="AC4194" s="42">
        <f t="shared" si="3234"/>
        <v>1.0486277983454784</v>
      </c>
      <c r="AD4194" s="42">
        <f t="shared" si="3234"/>
        <v>1.0355898593860502</v>
      </c>
      <c r="AE4194" s="42">
        <f t="shared" si="3234"/>
        <v>1.0227140254677352</v>
      </c>
      <c r="AF4194" s="42">
        <f t="shared" si="3234"/>
        <v>1.0099982810843358</v>
      </c>
      <c r="AG4194" s="42">
        <f t="shared" si="3234"/>
        <v>0.99744063578953046</v>
      </c>
      <c r="AH4194" s="42">
        <f t="shared" si="3234"/>
        <v>0.98503912388457593</v>
      </c>
      <c r="AI4194" s="42">
        <f t="shared" si="3234"/>
        <v>0.97279180411089783</v>
      </c>
      <c r="AJ4194" s="42">
        <f t="shared" ref="AJ4194:BF4194" si="3235">AJ3498-AI3498</f>
        <v>0.96069675934654697</v>
      </c>
      <c r="AK4194" s="42">
        <f t="shared" si="3235"/>
        <v>0.94875209630527024</v>
      </c>
      <c r="AL4194" s="42">
        <f t="shared" si="3235"/>
        <v>0.93695594524126591</v>
      </c>
      <c r="AM4194" s="42">
        <f t="shared" si="3235"/>
        <v>0.9253064596554168</v>
      </c>
      <c r="AN4194" s="42">
        <f t="shared" si="3235"/>
        <v>0.91380181600698052</v>
      </c>
      <c r="AO4194" s="42">
        <f t="shared" si="3235"/>
        <v>0.90244021342800806</v>
      </c>
      <c r="AP4194" s="42">
        <f t="shared" si="3235"/>
        <v>0.89121987344105946</v>
      </c>
      <c r="AQ4194" s="42">
        <f t="shared" si="3235"/>
        <v>0.88013903968123941</v>
      </c>
      <c r="AR4194" s="42">
        <f t="shared" si="3235"/>
        <v>0.86919597762118883</v>
      </c>
      <c r="AS4194" s="42">
        <f t="shared" si="3235"/>
        <v>0.85838897429948702</v>
      </c>
      <c r="AT4194" s="42">
        <f t="shared" si="3235"/>
        <v>0.84771633805235069</v>
      </c>
      <c r="AU4194" s="42">
        <f t="shared" si="3235"/>
        <v>0.83717639824919843</v>
      </c>
      <c r="AV4194" s="42">
        <f t="shared" si="3235"/>
        <v>0.82676750503094354</v>
      </c>
      <c r="AW4194" s="42">
        <f t="shared" si="3235"/>
        <v>0.81648802905181128</v>
      </c>
      <c r="AX4194" s="42">
        <f t="shared" si="3235"/>
        <v>0.80633636122388452</v>
      </c>
      <c r="AY4194" s="42">
        <f t="shared" si="3235"/>
        <v>0.79631091246596952</v>
      </c>
      <c r="AZ4194" s="42">
        <f t="shared" si="3235"/>
        <v>0.78641011345439438</v>
      </c>
      <c r="BA4194" s="42">
        <f t="shared" si="3235"/>
        <v>0.7766324143771044</v>
      </c>
      <c r="BB4194" s="42">
        <f t="shared" si="3235"/>
        <v>0.76697628469162282</v>
      </c>
      <c r="BC4194" s="42">
        <f t="shared" si="3235"/>
        <v>0.75744021288528529</v>
      </c>
      <c r="BD4194" s="42">
        <f t="shared" si="3235"/>
        <v>0.74802270623843015</v>
      </c>
      <c r="BE4194" s="42">
        <f t="shared" si="3235"/>
        <v>0.73872229059088568</v>
      </c>
      <c r="BF4194" s="42">
        <f t="shared" si="3235"/>
        <v>0.72953751011118584</v>
      </c>
    </row>
    <row r="4195" spans="1:58" x14ac:dyDescent="0.2">
      <c r="A4195" s="9" t="str">
        <f t="shared" si="3203"/>
        <v>New Zealand</v>
      </c>
      <c r="D4195" s="42">
        <f t="shared" ref="D4195:AI4195" si="3236">D3499-C3499</f>
        <v>1.3637240143726785</v>
      </c>
      <c r="E4195" s="42">
        <f t="shared" si="3236"/>
        <v>1.3467683791272975</v>
      </c>
      <c r="F4195" s="42">
        <f t="shared" si="3236"/>
        <v>1.3300235589467775</v>
      </c>
      <c r="G4195" s="42">
        <f t="shared" si="3236"/>
        <v>1.3134869326972876</v>
      </c>
      <c r="H4195" s="42">
        <f t="shared" si="3236"/>
        <v>1.297155911834011</v>
      </c>
      <c r="I4195" s="42">
        <f t="shared" si="3236"/>
        <v>1.2810279399968749</v>
      </c>
      <c r="J4195" s="42">
        <f t="shared" si="3236"/>
        <v>1.2651004926095766</v>
      </c>
      <c r="K4195" s="42">
        <f t="shared" si="3236"/>
        <v>1.2493710764848629</v>
      </c>
      <c r="L4195" s="42">
        <f t="shared" si="3236"/>
        <v>1.2338372294339024</v>
      </c>
      <c r="M4195" s="42">
        <f t="shared" si="3236"/>
        <v>1.2184965198812279</v>
      </c>
      <c r="N4195" s="42">
        <f t="shared" si="3236"/>
        <v>1.2033465464839992</v>
      </c>
      <c r="O4195" s="42">
        <f t="shared" si="3236"/>
        <v>1.1883849377560409</v>
      </c>
      <c r="P4195" s="42">
        <f t="shared" si="3236"/>
        <v>1.1736093516966548</v>
      </c>
      <c r="Q4195" s="42">
        <f t="shared" si="3236"/>
        <v>1.159017475423866</v>
      </c>
      <c r="R4195" s="42">
        <f t="shared" si="3236"/>
        <v>1.1446070248127853</v>
      </c>
      <c r="S4195" s="42">
        <f t="shared" si="3236"/>
        <v>1.1303757441376092</v>
      </c>
      <c r="T4195" s="42">
        <f t="shared" si="3236"/>
        <v>1.1163214057188497</v>
      </c>
      <c r="U4195" s="42">
        <f t="shared" si="3236"/>
        <v>1.1024418095744295</v>
      </c>
      <c r="V4195" s="42">
        <f t="shared" si="3236"/>
        <v>1.0887347830753242</v>
      </c>
      <c r="W4195" s="42">
        <f t="shared" si="3236"/>
        <v>1.0751981806057529</v>
      </c>
      <c r="X4195" s="42">
        <f t="shared" si="3236"/>
        <v>1.061829883226892</v>
      </c>
      <c r="Y4195" s="42">
        <f t="shared" si="3236"/>
        <v>1.0486277983454784</v>
      </c>
      <c r="Z4195" s="42">
        <f t="shared" si="3236"/>
        <v>1.0355898593860502</v>
      </c>
      <c r="AA4195" s="42">
        <f t="shared" si="3236"/>
        <v>1.0227140254677352</v>
      </c>
      <c r="AB4195" s="42">
        <f t="shared" si="3236"/>
        <v>1.0099982810843358</v>
      </c>
      <c r="AC4195" s="42">
        <f t="shared" si="3236"/>
        <v>0.99744063578953046</v>
      </c>
      <c r="AD4195" s="42">
        <f t="shared" si="3236"/>
        <v>0.98503912388457593</v>
      </c>
      <c r="AE4195" s="42">
        <f t="shared" si="3236"/>
        <v>0.97279180411089783</v>
      </c>
      <c r="AF4195" s="42">
        <f t="shared" si="3236"/>
        <v>0.96069675934654697</v>
      </c>
      <c r="AG4195" s="42">
        <f t="shared" si="3236"/>
        <v>0.94875209630527024</v>
      </c>
      <c r="AH4195" s="42">
        <f t="shared" si="3236"/>
        <v>0.93695594524126591</v>
      </c>
      <c r="AI4195" s="42">
        <f t="shared" si="3236"/>
        <v>0.9253064596554168</v>
      </c>
      <c r="AJ4195" s="42">
        <f t="shared" ref="AJ4195:BF4195" si="3237">AJ3499-AI3499</f>
        <v>0.91380181600698052</v>
      </c>
      <c r="AK4195" s="42">
        <f t="shared" si="3237"/>
        <v>0.90244021342800806</v>
      </c>
      <c r="AL4195" s="42">
        <f t="shared" si="3237"/>
        <v>0.89121987344105946</v>
      </c>
      <c r="AM4195" s="42">
        <f t="shared" si="3237"/>
        <v>0.88013903968123941</v>
      </c>
      <c r="AN4195" s="42">
        <f t="shared" si="3237"/>
        <v>0.86919597762118883</v>
      </c>
      <c r="AO4195" s="42">
        <f t="shared" si="3237"/>
        <v>0.85838897429948702</v>
      </c>
      <c r="AP4195" s="42">
        <f t="shared" si="3237"/>
        <v>0.84771633805235069</v>
      </c>
      <c r="AQ4195" s="42">
        <f t="shared" si="3237"/>
        <v>0.83717639824919843</v>
      </c>
      <c r="AR4195" s="42">
        <f t="shared" si="3237"/>
        <v>0.82676750503094354</v>
      </c>
      <c r="AS4195" s="42">
        <f t="shared" si="3237"/>
        <v>0.81648802905181128</v>
      </c>
      <c r="AT4195" s="42">
        <f t="shared" si="3237"/>
        <v>0.80633636122388452</v>
      </c>
      <c r="AU4195" s="42">
        <f t="shared" si="3237"/>
        <v>0.79631091246596952</v>
      </c>
      <c r="AV4195" s="42">
        <f t="shared" si="3237"/>
        <v>0.78641011345439438</v>
      </c>
      <c r="AW4195" s="42">
        <f t="shared" si="3237"/>
        <v>0.7766324143771044</v>
      </c>
      <c r="AX4195" s="42">
        <f t="shared" si="3237"/>
        <v>0.76697628469162282</v>
      </c>
      <c r="AY4195" s="42">
        <f t="shared" si="3237"/>
        <v>0.75744021288528529</v>
      </c>
      <c r="AZ4195" s="42">
        <f t="shared" si="3237"/>
        <v>0.74802270623843015</v>
      </c>
      <c r="BA4195" s="42">
        <f t="shared" si="3237"/>
        <v>0.73872229059088568</v>
      </c>
      <c r="BB4195" s="42">
        <f t="shared" si="3237"/>
        <v>0.72953751011118584</v>
      </c>
      <c r="BC4195" s="42">
        <f t="shared" si="3237"/>
        <v>0.72046692706885551</v>
      </c>
      <c r="BD4195" s="42">
        <f t="shared" si="3237"/>
        <v>0.71150912160896951</v>
      </c>
      <c r="BE4195" s="42">
        <f t="shared" si="3237"/>
        <v>0.70266269153023586</v>
      </c>
      <c r="BF4195" s="42">
        <f t="shared" si="3237"/>
        <v>0.69392625206558023</v>
      </c>
    </row>
    <row r="4196" spans="1:58" x14ac:dyDescent="0.2">
      <c r="A4196" s="9" t="str">
        <f t="shared" si="3203"/>
        <v>Nicaragua</v>
      </c>
      <c r="D4196" s="42">
        <f t="shared" ref="D4196:AI4196" si="3238">D3500-C3500</f>
        <v>3.1930795623547397</v>
      </c>
      <c r="E4196" s="42">
        <f t="shared" si="3238"/>
        <v>3.1533789397961414</v>
      </c>
      <c r="F4196" s="42">
        <f t="shared" si="3238"/>
        <v>3.1141719283113503</v>
      </c>
      <c r="G4196" s="42">
        <f t="shared" si="3238"/>
        <v>3.0754523906693407</v>
      </c>
      <c r="H4196" s="42">
        <f t="shared" si="3238"/>
        <v>3.0372142659453516</v>
      </c>
      <c r="I4196" s="42">
        <f t="shared" si="3238"/>
        <v>2.9994515685721126</v>
      </c>
      <c r="J4196" s="42">
        <f t="shared" si="3238"/>
        <v>2.9621583874028374</v>
      </c>
      <c r="K4196" s="42">
        <f t="shared" si="3238"/>
        <v>2.925328884786154</v>
      </c>
      <c r="L4196" s="42">
        <f t="shared" si="3238"/>
        <v>2.8889572956519487</v>
      </c>
      <c r="M4196" s="42">
        <f t="shared" si="3238"/>
        <v>2.8530379266093746</v>
      </c>
      <c r="N4196" s="42">
        <f t="shared" si="3238"/>
        <v>2.8175651550552061</v>
      </c>
      <c r="O4196" s="42">
        <f t="shared" si="3238"/>
        <v>2.7825334282940162</v>
      </c>
      <c r="P4196" s="42">
        <f t="shared" si="3238"/>
        <v>2.7479372626688701</v>
      </c>
      <c r="Q4196" s="42">
        <f t="shared" si="3238"/>
        <v>2.7137712427030465</v>
      </c>
      <c r="R4196" s="42">
        <f t="shared" si="3238"/>
        <v>2.6800300202521044</v>
      </c>
      <c r="S4196" s="42">
        <f t="shared" si="3238"/>
        <v>2.6467083136669203</v>
      </c>
      <c r="T4196" s="42">
        <f t="shared" si="3238"/>
        <v>2.6138009069670147</v>
      </c>
      <c r="U4196" s="42">
        <f t="shared" si="3238"/>
        <v>2.5813026490237121</v>
      </c>
      <c r="V4196" s="42">
        <f t="shared" si="3238"/>
        <v>2.5492084527542147</v>
      </c>
      <c r="W4196" s="42">
        <f t="shared" si="3238"/>
        <v>2.5175132943249423</v>
      </c>
      <c r="X4196" s="42">
        <f t="shared" si="3238"/>
        <v>2.4862122123655013</v>
      </c>
      <c r="Y4196" s="42">
        <f t="shared" si="3238"/>
        <v>2.4553003071917487</v>
      </c>
      <c r="Z4196" s="42">
        <f t="shared" si="3238"/>
        <v>2.4247727400390318</v>
      </c>
      <c r="AA4196" s="42">
        <f t="shared" si="3238"/>
        <v>2.3946247323045213</v>
      </c>
      <c r="AB4196" s="42">
        <f t="shared" si="3238"/>
        <v>2.3648515647995509</v>
      </c>
      <c r="AC4196" s="42">
        <f t="shared" si="3238"/>
        <v>2.3354485770105384</v>
      </c>
      <c r="AD4196" s="42">
        <f t="shared" si="3238"/>
        <v>2.3064111663696849</v>
      </c>
      <c r="AE4196" s="42">
        <f t="shared" si="3238"/>
        <v>2.2777347875345413</v>
      </c>
      <c r="AF4196" s="42">
        <f t="shared" si="3238"/>
        <v>2.2494149516761581</v>
      </c>
      <c r="AG4196" s="42">
        <f t="shared" si="3238"/>
        <v>2.2214472257770126</v>
      </c>
      <c r="AH4196" s="42">
        <f t="shared" si="3238"/>
        <v>2.1938272319364955</v>
      </c>
      <c r="AI4196" s="42">
        <f t="shared" si="3238"/>
        <v>2.1665506466861189</v>
      </c>
      <c r="AJ4196" s="42">
        <f t="shared" ref="AJ4196:BF4196" si="3239">AJ3500-AI3500</f>
        <v>2.139613200312283</v>
      </c>
      <c r="AK4196" s="42">
        <f t="shared" si="3239"/>
        <v>2.1130106761884235</v>
      </c>
      <c r="AL4196" s="42">
        <f t="shared" si="3239"/>
        <v>2.0867389101144909</v>
      </c>
      <c r="AM4196" s="42">
        <f t="shared" si="3239"/>
        <v>2.0607937896653539</v>
      </c>
      <c r="AN4196" s="42">
        <f t="shared" si="3239"/>
        <v>2.0351712535472188</v>
      </c>
      <c r="AO4196" s="42">
        <f t="shared" si="3239"/>
        <v>2.0098672909614379</v>
      </c>
      <c r="AP4196" s="42">
        <f t="shared" si="3239"/>
        <v>1.9848779409771282</v>
      </c>
      <c r="AQ4196" s="42">
        <f t="shared" si="3239"/>
        <v>1.9601992919110103</v>
      </c>
      <c r="AR4196" s="42">
        <f t="shared" si="3239"/>
        <v>1.9358274807149201</v>
      </c>
      <c r="AS4196" s="42">
        <f t="shared" si="3239"/>
        <v>1.9117586923713361</v>
      </c>
      <c r="AT4196" s="42">
        <f t="shared" si="3239"/>
        <v>1.8879891592961826</v>
      </c>
      <c r="AU4196" s="42">
        <f t="shared" si="3239"/>
        <v>1.8645151607489652</v>
      </c>
      <c r="AV4196" s="42">
        <f t="shared" si="3239"/>
        <v>1.8413330222502964</v>
      </c>
      <c r="AW4196" s="42">
        <f t="shared" si="3239"/>
        <v>1.8184391150069814</v>
      </c>
      <c r="AX4196" s="42">
        <f t="shared" si="3239"/>
        <v>1.7958298553437544</v>
      </c>
      <c r="AY4196" s="42">
        <f t="shared" si="3239"/>
        <v>1.7735017041422907</v>
      </c>
      <c r="AZ4196" s="42">
        <f t="shared" si="3239"/>
        <v>1.7514511662874384</v>
      </c>
      <c r="BA4196" s="42">
        <f t="shared" si="3239"/>
        <v>1.7296747901199296</v>
      </c>
      <c r="BB4196" s="42">
        <f t="shared" si="3239"/>
        <v>1.7081691668961412</v>
      </c>
      <c r="BC4196" s="42">
        <f t="shared" si="3239"/>
        <v>1.6869309302543911</v>
      </c>
      <c r="BD4196" s="42">
        <f t="shared" si="3239"/>
        <v>1.665956755688228</v>
      </c>
      <c r="BE4196" s="42">
        <f t="shared" si="3239"/>
        <v>1.6452433600258018</v>
      </c>
      <c r="BF4196" s="42">
        <f t="shared" si="3239"/>
        <v>1.6247875009162271</v>
      </c>
    </row>
    <row r="4197" spans="1:58" x14ac:dyDescent="0.2">
      <c r="A4197" s="9" t="str">
        <f t="shared" si="3203"/>
        <v>Niger</v>
      </c>
      <c r="D4197" s="42">
        <f t="shared" ref="D4197:AI4197" si="3240">D3501-C3501</f>
        <v>5.3331820235537748</v>
      </c>
      <c r="E4197" s="42">
        <f t="shared" si="3240"/>
        <v>5.2668727937276003</v>
      </c>
      <c r="F4197" s="42">
        <f t="shared" si="3240"/>
        <v>5.2013880086589097</v>
      </c>
      <c r="G4197" s="42">
        <f t="shared" si="3240"/>
        <v>5.1367174177512709</v>
      </c>
      <c r="H4197" s="42">
        <f t="shared" si="3240"/>
        <v>5.0728508978572222</v>
      </c>
      <c r="I4197" s="42">
        <f t="shared" si="3240"/>
        <v>5.0097784516938759</v>
      </c>
      <c r="J4197" s="42">
        <f t="shared" si="3240"/>
        <v>4.9474902062777915</v>
      </c>
      <c r="K4197" s="42">
        <f t="shared" si="3240"/>
        <v>4.8859764113798008</v>
      </c>
      <c r="L4197" s="42">
        <f t="shared" si="3240"/>
        <v>4.8252274379982509</v>
      </c>
      <c r="M4197" s="42">
        <f t="shared" si="3240"/>
        <v>4.7652337768524831</v>
      </c>
      <c r="N4197" s="42">
        <f t="shared" si="3240"/>
        <v>4.7059860368935915</v>
      </c>
      <c r="O4197" s="42">
        <f t="shared" si="3240"/>
        <v>4.6474749438348226</v>
      </c>
      <c r="P4197" s="42">
        <f t="shared" si="3240"/>
        <v>4.5896913386999358</v>
      </c>
      <c r="Q4197" s="42">
        <f t="shared" si="3240"/>
        <v>4.5326261763887032</v>
      </c>
      <c r="R4197" s="42">
        <f t="shared" si="3240"/>
        <v>4.4762705242623042</v>
      </c>
      <c r="S4197" s="42">
        <f t="shared" si="3240"/>
        <v>4.4206155607439541</v>
      </c>
      <c r="T4197" s="42">
        <f t="shared" si="3240"/>
        <v>4.3656525739386325</v>
      </c>
      <c r="U4197" s="42">
        <f t="shared" si="3240"/>
        <v>4.3113729602694093</v>
      </c>
      <c r="V4197" s="42">
        <f t="shared" si="3240"/>
        <v>4.2577682231301424</v>
      </c>
      <c r="W4197" s="42">
        <f t="shared" si="3240"/>
        <v>4.204829971555796</v>
      </c>
      <c r="X4197" s="42">
        <f t="shared" si="3240"/>
        <v>4.1525499189094717</v>
      </c>
      <c r="Y4197" s="42">
        <f t="shared" si="3240"/>
        <v>4.100919881584332</v>
      </c>
      <c r="Z4197" s="42">
        <f t="shared" si="3240"/>
        <v>4.0499317777232591</v>
      </c>
      <c r="AA4197" s="42">
        <f t="shared" si="3240"/>
        <v>3.9995776259536342</v>
      </c>
      <c r="AB4197" s="42">
        <f t="shared" si="3240"/>
        <v>3.9498495441376917</v>
      </c>
      <c r="AC4197" s="42">
        <f t="shared" si="3240"/>
        <v>3.9007397481387898</v>
      </c>
      <c r="AD4197" s="42">
        <f t="shared" si="3240"/>
        <v>3.8522405506037103</v>
      </c>
      <c r="AE4197" s="42">
        <f t="shared" si="3240"/>
        <v>3.8043443597578062</v>
      </c>
      <c r="AF4197" s="42">
        <f t="shared" si="3240"/>
        <v>3.7570436782181105</v>
      </c>
      <c r="AG4197" s="42">
        <f t="shared" si="3240"/>
        <v>3.7103311018189515</v>
      </c>
      <c r="AH4197" s="42">
        <f t="shared" si="3240"/>
        <v>3.6641993184530293</v>
      </c>
      <c r="AI4197" s="42">
        <f t="shared" si="3240"/>
        <v>3.6186411069269298</v>
      </c>
      <c r="AJ4197" s="42">
        <f t="shared" ref="AJ4197:BF4197" si="3241">AJ3501-AI3501</f>
        <v>3.5736493358308508</v>
      </c>
      <c r="AK4197" s="42">
        <f t="shared" si="3241"/>
        <v>3.5292169624219696</v>
      </c>
      <c r="AL4197" s="42">
        <f t="shared" si="3241"/>
        <v>3.4853370315224765</v>
      </c>
      <c r="AM4197" s="42">
        <f t="shared" si="3241"/>
        <v>3.4420026744305687</v>
      </c>
      <c r="AN4197" s="42">
        <f t="shared" si="3241"/>
        <v>3.3992071078452</v>
      </c>
      <c r="AO4197" s="42">
        <f t="shared" si="3241"/>
        <v>3.3569436328042457</v>
      </c>
      <c r="AP4197" s="42">
        <f t="shared" si="3241"/>
        <v>3.315205633636424</v>
      </c>
      <c r="AQ4197" s="42">
        <f t="shared" si="3241"/>
        <v>3.2739865769249263</v>
      </c>
      <c r="AR4197" s="42">
        <f t="shared" si="3241"/>
        <v>3.2332800104850321</v>
      </c>
      <c r="AS4197" s="42">
        <f t="shared" si="3241"/>
        <v>3.1930795623547965</v>
      </c>
      <c r="AT4197" s="42">
        <f t="shared" si="3241"/>
        <v>3.1533789397960845</v>
      </c>
      <c r="AU4197" s="42">
        <f t="shared" si="3241"/>
        <v>3.1141719283114071</v>
      </c>
      <c r="AV4197" s="42">
        <f t="shared" si="3241"/>
        <v>3.0754523906692839</v>
      </c>
      <c r="AW4197" s="42">
        <f t="shared" si="3241"/>
        <v>3.0372142659454084</v>
      </c>
      <c r="AX4197" s="42">
        <f t="shared" si="3241"/>
        <v>2.9994515685721126</v>
      </c>
      <c r="AY4197" s="42">
        <f t="shared" si="3241"/>
        <v>2.9621583874028374</v>
      </c>
      <c r="AZ4197" s="42">
        <f t="shared" si="3241"/>
        <v>2.925328884786154</v>
      </c>
      <c r="BA4197" s="42">
        <f t="shared" si="3241"/>
        <v>2.8889572956519487</v>
      </c>
      <c r="BB4197" s="42">
        <f t="shared" si="3241"/>
        <v>2.8530379266093178</v>
      </c>
      <c r="BC4197" s="42">
        <f t="shared" si="3241"/>
        <v>2.8175651550552629</v>
      </c>
      <c r="BD4197" s="42">
        <f t="shared" si="3241"/>
        <v>2.7825334282939593</v>
      </c>
      <c r="BE4197" s="42">
        <f t="shared" si="3241"/>
        <v>2.7479372626688701</v>
      </c>
      <c r="BF4197" s="42">
        <f t="shared" si="3241"/>
        <v>2.7137712427030465</v>
      </c>
    </row>
    <row r="4198" spans="1:58" x14ac:dyDescent="0.2">
      <c r="A4198" s="9" t="str">
        <f t="shared" si="3203"/>
        <v>Nigeria</v>
      </c>
      <c r="D4198" s="42">
        <f t="shared" ref="D4198:AI4198" si="3242">D3502-C3502</f>
        <v>4.1525499189094717</v>
      </c>
      <c r="E4198" s="42">
        <f t="shared" si="3242"/>
        <v>4.100919881584332</v>
      </c>
      <c r="F4198" s="42">
        <f t="shared" si="3242"/>
        <v>4.0499317777233159</v>
      </c>
      <c r="G4198" s="42">
        <f t="shared" si="3242"/>
        <v>3.9995776259536342</v>
      </c>
      <c r="H4198" s="42">
        <f t="shared" si="3242"/>
        <v>3.9498495441376349</v>
      </c>
      <c r="I4198" s="42">
        <f t="shared" si="3242"/>
        <v>3.9007397481388466</v>
      </c>
      <c r="J4198" s="42">
        <f t="shared" si="3242"/>
        <v>3.8522405506036534</v>
      </c>
      <c r="K4198" s="42">
        <f t="shared" si="3242"/>
        <v>3.8043443597578062</v>
      </c>
      <c r="L4198" s="42">
        <f t="shared" si="3242"/>
        <v>3.7570436782181673</v>
      </c>
      <c r="M4198" s="42">
        <f t="shared" si="3242"/>
        <v>3.7103311018189515</v>
      </c>
      <c r="N4198" s="42">
        <f t="shared" si="3242"/>
        <v>3.6641993184530293</v>
      </c>
      <c r="O4198" s="42">
        <f t="shared" si="3242"/>
        <v>3.6186411069269298</v>
      </c>
      <c r="P4198" s="42">
        <f t="shared" si="3242"/>
        <v>3.5736493358307939</v>
      </c>
      <c r="Q4198" s="42">
        <f t="shared" si="3242"/>
        <v>3.5292169624219696</v>
      </c>
      <c r="R4198" s="42">
        <f t="shared" si="3242"/>
        <v>3.4853370315225334</v>
      </c>
      <c r="S4198" s="42">
        <f t="shared" si="3242"/>
        <v>3.4420026744305687</v>
      </c>
      <c r="T4198" s="42">
        <f t="shared" si="3242"/>
        <v>3.3992071078451431</v>
      </c>
      <c r="U4198" s="42">
        <f t="shared" si="3242"/>
        <v>3.3569436328043025</v>
      </c>
      <c r="V4198" s="42">
        <f t="shared" si="3242"/>
        <v>3.315205633636424</v>
      </c>
      <c r="W4198" s="42">
        <f t="shared" si="3242"/>
        <v>3.2739865769248695</v>
      </c>
      <c r="X4198" s="42">
        <f t="shared" si="3242"/>
        <v>3.233280010485089</v>
      </c>
      <c r="Y4198" s="42">
        <f t="shared" si="3242"/>
        <v>3.1930795623547397</v>
      </c>
      <c r="Z4198" s="42">
        <f t="shared" si="3242"/>
        <v>3.1533789397961414</v>
      </c>
      <c r="AA4198" s="42">
        <f t="shared" si="3242"/>
        <v>3.1141719283113503</v>
      </c>
      <c r="AB4198" s="42">
        <f t="shared" si="3242"/>
        <v>3.0754523906693407</v>
      </c>
      <c r="AC4198" s="42">
        <f t="shared" si="3242"/>
        <v>3.0372142659453516</v>
      </c>
      <c r="AD4198" s="42">
        <f t="shared" si="3242"/>
        <v>2.9994515685721126</v>
      </c>
      <c r="AE4198" s="42">
        <f t="shared" si="3242"/>
        <v>2.9621583874028374</v>
      </c>
      <c r="AF4198" s="42">
        <f t="shared" si="3242"/>
        <v>2.925328884786154</v>
      </c>
      <c r="AG4198" s="42">
        <f t="shared" si="3242"/>
        <v>2.8889572956519487</v>
      </c>
      <c r="AH4198" s="42">
        <f t="shared" si="3242"/>
        <v>2.8530379266093746</v>
      </c>
      <c r="AI4198" s="42">
        <f t="shared" si="3242"/>
        <v>2.8175651550552061</v>
      </c>
      <c r="AJ4198" s="42">
        <f t="shared" ref="AJ4198:BF4198" si="3243">AJ3502-AI3502</f>
        <v>2.7825334282940162</v>
      </c>
      <c r="AK4198" s="42">
        <f t="shared" si="3243"/>
        <v>2.7479372626688701</v>
      </c>
      <c r="AL4198" s="42">
        <f t="shared" si="3243"/>
        <v>2.7137712427030465</v>
      </c>
      <c r="AM4198" s="42">
        <f t="shared" si="3243"/>
        <v>2.6800300202521044</v>
      </c>
      <c r="AN4198" s="42">
        <f t="shared" si="3243"/>
        <v>2.6467083136669203</v>
      </c>
      <c r="AO4198" s="42">
        <f t="shared" si="3243"/>
        <v>2.6138009069670147</v>
      </c>
      <c r="AP4198" s="42">
        <f t="shared" si="3243"/>
        <v>2.5813026490237121</v>
      </c>
      <c r="AQ4198" s="42">
        <f t="shared" si="3243"/>
        <v>2.5492084527542147</v>
      </c>
      <c r="AR4198" s="42">
        <f t="shared" si="3243"/>
        <v>2.5175132943249423</v>
      </c>
      <c r="AS4198" s="42">
        <f t="shared" si="3243"/>
        <v>2.4862122123655013</v>
      </c>
      <c r="AT4198" s="42">
        <f t="shared" si="3243"/>
        <v>2.4553003071917487</v>
      </c>
      <c r="AU4198" s="42">
        <f t="shared" si="3243"/>
        <v>2.4247727400390318</v>
      </c>
      <c r="AV4198" s="42">
        <f t="shared" si="3243"/>
        <v>2.3946247323045213</v>
      </c>
      <c r="AW4198" s="42">
        <f t="shared" si="3243"/>
        <v>2.3648515647995509</v>
      </c>
      <c r="AX4198" s="42">
        <f t="shared" si="3243"/>
        <v>2.3354485770105384</v>
      </c>
      <c r="AY4198" s="42">
        <f t="shared" si="3243"/>
        <v>2.3064111663696849</v>
      </c>
      <c r="AZ4198" s="42">
        <f t="shared" si="3243"/>
        <v>2.2777347875345413</v>
      </c>
      <c r="BA4198" s="42">
        <f t="shared" si="3243"/>
        <v>2.2494149516761581</v>
      </c>
      <c r="BB4198" s="42">
        <f t="shared" si="3243"/>
        <v>2.2214472257770126</v>
      </c>
      <c r="BC4198" s="42">
        <f t="shared" si="3243"/>
        <v>2.1938272319364955</v>
      </c>
      <c r="BD4198" s="42">
        <f t="shared" si="3243"/>
        <v>2.1665506466861189</v>
      </c>
      <c r="BE4198" s="42">
        <f t="shared" si="3243"/>
        <v>2.139613200312283</v>
      </c>
      <c r="BF4198" s="42">
        <f t="shared" si="3243"/>
        <v>2.1130106761884235</v>
      </c>
    </row>
    <row r="4199" spans="1:58" x14ac:dyDescent="0.2">
      <c r="A4199" s="9" t="str">
        <f t="shared" si="3203"/>
        <v>Niue</v>
      </c>
      <c r="D4199" s="42">
        <f t="shared" ref="D4199:AI4199" si="3244">D3503-C3503</f>
        <v>2.4247727400390318</v>
      </c>
      <c r="E4199" s="42">
        <f t="shared" si="3244"/>
        <v>2.3946247323045213</v>
      </c>
      <c r="F4199" s="42">
        <f t="shared" si="3244"/>
        <v>2.3648515647995509</v>
      </c>
      <c r="G4199" s="42">
        <f t="shared" si="3244"/>
        <v>2.3354485770105384</v>
      </c>
      <c r="H4199" s="42">
        <f t="shared" si="3244"/>
        <v>2.3064111663696849</v>
      </c>
      <c r="I4199" s="42">
        <f t="shared" si="3244"/>
        <v>2.2777347875345413</v>
      </c>
      <c r="J4199" s="42">
        <f t="shared" si="3244"/>
        <v>2.2494149516761581</v>
      </c>
      <c r="K4199" s="42">
        <f t="shared" si="3244"/>
        <v>2.2214472257770126</v>
      </c>
      <c r="L4199" s="42">
        <f t="shared" si="3244"/>
        <v>2.1938272319364955</v>
      </c>
      <c r="M4199" s="42">
        <f t="shared" si="3244"/>
        <v>2.1665506466861189</v>
      </c>
      <c r="N4199" s="42">
        <f t="shared" si="3244"/>
        <v>2.139613200312283</v>
      </c>
      <c r="O4199" s="42">
        <f t="shared" si="3244"/>
        <v>2.1130106761884235</v>
      </c>
      <c r="P4199" s="42">
        <f t="shared" si="3244"/>
        <v>2.0867389101144909</v>
      </c>
      <c r="Q4199" s="42">
        <f t="shared" si="3244"/>
        <v>2.0607937896653539</v>
      </c>
      <c r="R4199" s="42">
        <f t="shared" si="3244"/>
        <v>2.0351712535472188</v>
      </c>
      <c r="S4199" s="42">
        <f t="shared" si="3244"/>
        <v>2.0098672909614379</v>
      </c>
      <c r="T4199" s="42">
        <f t="shared" si="3244"/>
        <v>1.9848779409771282</v>
      </c>
      <c r="U4199" s="42">
        <f t="shared" si="3244"/>
        <v>1.9601992919110103</v>
      </c>
      <c r="V4199" s="42">
        <f t="shared" si="3244"/>
        <v>1.9358274807149201</v>
      </c>
      <c r="W4199" s="42">
        <f t="shared" si="3244"/>
        <v>1.9117586923713361</v>
      </c>
      <c r="X4199" s="42">
        <f t="shared" si="3244"/>
        <v>1.8879891592961826</v>
      </c>
      <c r="Y4199" s="42">
        <f t="shared" si="3244"/>
        <v>1.8645151607489652</v>
      </c>
      <c r="Z4199" s="42">
        <f t="shared" si="3244"/>
        <v>1.8413330222502964</v>
      </c>
      <c r="AA4199" s="42">
        <f t="shared" si="3244"/>
        <v>1.8184391150069814</v>
      </c>
      <c r="AB4199" s="42">
        <f t="shared" si="3244"/>
        <v>1.7958298553437544</v>
      </c>
      <c r="AC4199" s="42">
        <f t="shared" si="3244"/>
        <v>1.7735017041422907</v>
      </c>
      <c r="AD4199" s="42">
        <f t="shared" si="3244"/>
        <v>1.7514511662874384</v>
      </c>
      <c r="AE4199" s="42">
        <f t="shared" si="3244"/>
        <v>1.7296747901199296</v>
      </c>
      <c r="AF4199" s="42">
        <f t="shared" si="3244"/>
        <v>1.7081691668961412</v>
      </c>
      <c r="AG4199" s="42">
        <f t="shared" si="3244"/>
        <v>1.6869309302543911</v>
      </c>
      <c r="AH4199" s="42">
        <f t="shared" si="3244"/>
        <v>1.6659567556881711</v>
      </c>
      <c r="AI4199" s="42">
        <f t="shared" si="3244"/>
        <v>1.6452433600259155</v>
      </c>
      <c r="AJ4199" s="42">
        <f t="shared" ref="AJ4199:BF4199" si="3245">AJ3503-AI3503</f>
        <v>1.6247875009162271</v>
      </c>
      <c r="AK4199" s="42">
        <f t="shared" si="3245"/>
        <v>1.6045859763214594</v>
      </c>
      <c r="AL4199" s="42">
        <f t="shared" si="3245"/>
        <v>1.5846356240158457</v>
      </c>
      <c r="AM4199" s="42">
        <f t="shared" si="3245"/>
        <v>1.5649333210906207</v>
      </c>
      <c r="AN4199" s="42">
        <f t="shared" si="3245"/>
        <v>1.5454759834649394</v>
      </c>
      <c r="AO4199" s="42">
        <f t="shared" si="3245"/>
        <v>1.5262605654040726</v>
      </c>
      <c r="AP4199" s="42">
        <f t="shared" si="3245"/>
        <v>1.507284059040785</v>
      </c>
      <c r="AQ4199" s="42">
        <f t="shared" si="3245"/>
        <v>1.4885434939067181</v>
      </c>
      <c r="AR4199" s="42">
        <f t="shared" si="3245"/>
        <v>1.4700359364658198</v>
      </c>
      <c r="AS4199" s="42">
        <f t="shared" si="3245"/>
        <v>1.451758489655731</v>
      </c>
      <c r="AT4199" s="42">
        <f t="shared" si="3245"/>
        <v>1.4337082924341757</v>
      </c>
      <c r="AU4199" s="42">
        <f t="shared" si="3245"/>
        <v>1.415882519331717</v>
      </c>
      <c r="AV4199" s="42">
        <f t="shared" si="3245"/>
        <v>1.3982783800081506</v>
      </c>
      <c r="AW4199" s="42">
        <f t="shared" si="3245"/>
        <v>1.3808931188166298</v>
      </c>
      <c r="AX4199" s="42">
        <f t="shared" si="3245"/>
        <v>1.3637240143725649</v>
      </c>
      <c r="AY4199" s="42">
        <f t="shared" si="3245"/>
        <v>1.3467683791272975</v>
      </c>
      <c r="AZ4199" s="42">
        <f t="shared" si="3245"/>
        <v>1.3300235589467775</v>
      </c>
      <c r="BA4199" s="42">
        <f t="shared" si="3245"/>
        <v>1.3134869326972876</v>
      </c>
      <c r="BB4199" s="42">
        <f t="shared" si="3245"/>
        <v>1.2971559118341247</v>
      </c>
      <c r="BC4199" s="42">
        <f t="shared" si="3245"/>
        <v>1.2810279399968749</v>
      </c>
      <c r="BD4199" s="42">
        <f t="shared" si="3245"/>
        <v>1.2651004926094629</v>
      </c>
      <c r="BE4199" s="42">
        <f t="shared" si="3245"/>
        <v>1.2493710764849766</v>
      </c>
      <c r="BF4199" s="42">
        <f t="shared" si="3245"/>
        <v>1.2338372294339024</v>
      </c>
    </row>
    <row r="4200" spans="1:58" x14ac:dyDescent="0.2">
      <c r="A4200" s="9" t="str">
        <f t="shared" si="3203"/>
        <v>Norfolk Island</v>
      </c>
      <c r="D4200" s="42">
        <f t="shared" ref="D4200:AI4200" si="3246">D3504-C3504</f>
        <v>1.2338372294339024</v>
      </c>
      <c r="E4200" s="42">
        <f t="shared" si="3246"/>
        <v>1.2184965198812279</v>
      </c>
      <c r="F4200" s="42">
        <f t="shared" si="3246"/>
        <v>1.2033465464839992</v>
      </c>
      <c r="G4200" s="42">
        <f t="shared" si="3246"/>
        <v>1.1883849377560409</v>
      </c>
      <c r="H4200" s="42">
        <f t="shared" si="3246"/>
        <v>1.1736093516966548</v>
      </c>
      <c r="I4200" s="42">
        <f t="shared" si="3246"/>
        <v>1.159017475423866</v>
      </c>
      <c r="J4200" s="42">
        <f t="shared" si="3246"/>
        <v>1.1446070248127853</v>
      </c>
      <c r="K4200" s="42">
        <f t="shared" si="3246"/>
        <v>1.1303757441376092</v>
      </c>
      <c r="L4200" s="42">
        <f t="shared" si="3246"/>
        <v>1.1163214057188497</v>
      </c>
      <c r="M4200" s="42">
        <f t="shared" si="3246"/>
        <v>1.1024418095744295</v>
      </c>
      <c r="N4200" s="42">
        <f t="shared" si="3246"/>
        <v>1.0887347830753242</v>
      </c>
      <c r="O4200" s="42">
        <f t="shared" si="3246"/>
        <v>1.0751981806057529</v>
      </c>
      <c r="P4200" s="42">
        <f t="shared" si="3246"/>
        <v>1.061829883226892</v>
      </c>
      <c r="Q4200" s="42">
        <f t="shared" si="3246"/>
        <v>1.0486277983454784</v>
      </c>
      <c r="R4200" s="42">
        <f t="shared" si="3246"/>
        <v>1.0355898593860502</v>
      </c>
      <c r="S4200" s="42">
        <f t="shared" si="3246"/>
        <v>1.0227140254677352</v>
      </c>
      <c r="T4200" s="42">
        <f t="shared" si="3246"/>
        <v>1.0099982810843358</v>
      </c>
      <c r="U4200" s="42">
        <f t="shared" si="3246"/>
        <v>0.99744063578953046</v>
      </c>
      <c r="V4200" s="42">
        <f t="shared" si="3246"/>
        <v>0.98503912388457593</v>
      </c>
      <c r="W4200" s="42">
        <f t="shared" si="3246"/>
        <v>0.97279180411089783</v>
      </c>
      <c r="X4200" s="42">
        <f t="shared" si="3246"/>
        <v>0.96069675934654697</v>
      </c>
      <c r="Y4200" s="42">
        <f t="shared" si="3246"/>
        <v>0.94875209630527024</v>
      </c>
      <c r="Z4200" s="42">
        <f t="shared" si="3246"/>
        <v>0.93695594524126591</v>
      </c>
      <c r="AA4200" s="42">
        <f t="shared" si="3246"/>
        <v>0.9253064596554168</v>
      </c>
      <c r="AB4200" s="42">
        <f t="shared" si="3246"/>
        <v>0.91380181600698052</v>
      </c>
      <c r="AC4200" s="42">
        <f t="shared" si="3246"/>
        <v>0.90244021342800806</v>
      </c>
      <c r="AD4200" s="42">
        <f t="shared" si="3246"/>
        <v>0.89121987344105946</v>
      </c>
      <c r="AE4200" s="42">
        <f t="shared" si="3246"/>
        <v>0.88013903968123941</v>
      </c>
      <c r="AF4200" s="42">
        <f t="shared" si="3246"/>
        <v>0.86919597762118883</v>
      </c>
      <c r="AG4200" s="42">
        <f t="shared" si="3246"/>
        <v>0.85838897429948702</v>
      </c>
      <c r="AH4200" s="42">
        <f t="shared" si="3246"/>
        <v>0.84771633805235069</v>
      </c>
      <c r="AI4200" s="42">
        <f t="shared" si="3246"/>
        <v>0.83717639824919843</v>
      </c>
      <c r="AJ4200" s="42">
        <f t="shared" ref="AJ4200:BF4200" si="3247">AJ3504-AI3504</f>
        <v>0.82676750503094354</v>
      </c>
      <c r="AK4200" s="42">
        <f t="shared" si="3247"/>
        <v>0.81648802905181128</v>
      </c>
      <c r="AL4200" s="42">
        <f t="shared" si="3247"/>
        <v>0.80633636122388452</v>
      </c>
      <c r="AM4200" s="42">
        <f t="shared" si="3247"/>
        <v>0.79631091246596952</v>
      </c>
      <c r="AN4200" s="42">
        <f t="shared" si="3247"/>
        <v>0.78641011345439438</v>
      </c>
      <c r="AO4200" s="42">
        <f t="shared" si="3247"/>
        <v>0.7766324143771044</v>
      </c>
      <c r="AP4200" s="42">
        <f t="shared" si="3247"/>
        <v>0.76697628469162282</v>
      </c>
      <c r="AQ4200" s="42">
        <f t="shared" si="3247"/>
        <v>0.75744021288528529</v>
      </c>
      <c r="AR4200" s="42">
        <f t="shared" si="3247"/>
        <v>0.74802270623843015</v>
      </c>
      <c r="AS4200" s="42">
        <f t="shared" si="3247"/>
        <v>0.73872229059088568</v>
      </c>
      <c r="AT4200" s="42">
        <f t="shared" si="3247"/>
        <v>0.72953751011118584</v>
      </c>
      <c r="AU4200" s="42">
        <f t="shared" si="3247"/>
        <v>0.72046692706885551</v>
      </c>
      <c r="AV4200" s="42">
        <f t="shared" si="3247"/>
        <v>0.71150912160896951</v>
      </c>
      <c r="AW4200" s="42">
        <f t="shared" si="3247"/>
        <v>0.70266269153023586</v>
      </c>
      <c r="AX4200" s="42">
        <f t="shared" si="3247"/>
        <v>0.69392625206558023</v>
      </c>
      <c r="AY4200" s="42">
        <f t="shared" si="3247"/>
        <v>0.68529843566489035</v>
      </c>
      <c r="AZ4200" s="42">
        <f t="shared" si="3247"/>
        <v>0.67677789178139847</v>
      </c>
      <c r="BA4200" s="42">
        <f t="shared" si="3247"/>
        <v>0.66836328666033751</v>
      </c>
      <c r="BB4200" s="42">
        <f t="shared" si="3247"/>
        <v>0.66005330312952992</v>
      </c>
      <c r="BC4200" s="42">
        <f t="shared" si="3247"/>
        <v>0.65184664039395557</v>
      </c>
      <c r="BD4200" s="42">
        <f t="shared" si="3247"/>
        <v>0.64374201383168383</v>
      </c>
      <c r="BE4200" s="42">
        <f t="shared" si="3247"/>
        <v>0.63573815479298901</v>
      </c>
      <c r="BF4200" s="42">
        <f t="shared" si="3247"/>
        <v>0.62783381040173936</v>
      </c>
    </row>
    <row r="4201" spans="1:58" x14ac:dyDescent="0.2">
      <c r="A4201" s="9" t="str">
        <f t="shared" si="3203"/>
        <v>North Macedonia</v>
      </c>
      <c r="D4201" s="42">
        <f t="shared" ref="D4201:AI4201" si="3248">D3505-C3505</f>
        <v>2.5492084527542147</v>
      </c>
      <c r="E4201" s="42">
        <f t="shared" si="3248"/>
        <v>2.5175132943249423</v>
      </c>
      <c r="F4201" s="42">
        <f t="shared" si="3248"/>
        <v>2.4862122123655013</v>
      </c>
      <c r="G4201" s="42">
        <f t="shared" si="3248"/>
        <v>2.4553003071917487</v>
      </c>
      <c r="H4201" s="42">
        <f t="shared" si="3248"/>
        <v>2.4247727400390318</v>
      </c>
      <c r="I4201" s="42">
        <f t="shared" si="3248"/>
        <v>2.3946247323045213</v>
      </c>
      <c r="J4201" s="42">
        <f t="shared" si="3248"/>
        <v>2.3648515647995509</v>
      </c>
      <c r="K4201" s="42">
        <f t="shared" si="3248"/>
        <v>2.3354485770105384</v>
      </c>
      <c r="L4201" s="42">
        <f t="shared" si="3248"/>
        <v>2.3064111663696849</v>
      </c>
      <c r="M4201" s="42">
        <f t="shared" si="3248"/>
        <v>2.2777347875345413</v>
      </c>
      <c r="N4201" s="42">
        <f t="shared" si="3248"/>
        <v>2.2494149516761581</v>
      </c>
      <c r="O4201" s="42">
        <f t="shared" si="3248"/>
        <v>2.2214472257770126</v>
      </c>
      <c r="P4201" s="42">
        <f t="shared" si="3248"/>
        <v>2.1938272319364955</v>
      </c>
      <c r="Q4201" s="42">
        <f t="shared" si="3248"/>
        <v>2.1665506466861189</v>
      </c>
      <c r="R4201" s="42">
        <f t="shared" si="3248"/>
        <v>2.139613200312283</v>
      </c>
      <c r="S4201" s="42">
        <f t="shared" si="3248"/>
        <v>2.1130106761884235</v>
      </c>
      <c r="T4201" s="42">
        <f t="shared" si="3248"/>
        <v>2.0867389101144909</v>
      </c>
      <c r="U4201" s="42">
        <f t="shared" si="3248"/>
        <v>2.0607937896653539</v>
      </c>
      <c r="V4201" s="42">
        <f t="shared" si="3248"/>
        <v>2.0351712535472188</v>
      </c>
      <c r="W4201" s="42">
        <f t="shared" si="3248"/>
        <v>2.0098672909614379</v>
      </c>
      <c r="X4201" s="42">
        <f t="shared" si="3248"/>
        <v>1.9848779409771282</v>
      </c>
      <c r="Y4201" s="42">
        <f t="shared" si="3248"/>
        <v>1.9601992919110103</v>
      </c>
      <c r="Z4201" s="42">
        <f t="shared" si="3248"/>
        <v>1.9358274807149201</v>
      </c>
      <c r="AA4201" s="42">
        <f t="shared" si="3248"/>
        <v>1.9117586923713361</v>
      </c>
      <c r="AB4201" s="42">
        <f t="shared" si="3248"/>
        <v>1.8879891592961826</v>
      </c>
      <c r="AC4201" s="42">
        <f t="shared" si="3248"/>
        <v>1.8645151607489652</v>
      </c>
      <c r="AD4201" s="42">
        <f t="shared" si="3248"/>
        <v>1.8413330222502964</v>
      </c>
      <c r="AE4201" s="42">
        <f t="shared" si="3248"/>
        <v>1.8184391150069814</v>
      </c>
      <c r="AF4201" s="42">
        <f t="shared" si="3248"/>
        <v>1.7958298553437544</v>
      </c>
      <c r="AG4201" s="42">
        <f t="shared" si="3248"/>
        <v>1.7735017041422907</v>
      </c>
      <c r="AH4201" s="42">
        <f t="shared" si="3248"/>
        <v>1.7514511662874384</v>
      </c>
      <c r="AI4201" s="42">
        <f t="shared" si="3248"/>
        <v>1.7296747901199296</v>
      </c>
      <c r="AJ4201" s="42">
        <f t="shared" ref="AJ4201:BF4201" si="3249">AJ3505-AI3505</f>
        <v>1.7081691668961412</v>
      </c>
      <c r="AK4201" s="42">
        <f t="shared" si="3249"/>
        <v>1.6869309302543911</v>
      </c>
      <c r="AL4201" s="42">
        <f t="shared" si="3249"/>
        <v>1.6659567556882848</v>
      </c>
      <c r="AM4201" s="42">
        <f t="shared" si="3249"/>
        <v>1.6452433600256882</v>
      </c>
      <c r="AN4201" s="42">
        <f t="shared" si="3249"/>
        <v>1.6247875009162271</v>
      </c>
      <c r="AO4201" s="42">
        <f t="shared" si="3249"/>
        <v>1.6045859763214594</v>
      </c>
      <c r="AP4201" s="42">
        <f t="shared" si="3249"/>
        <v>1.5846356240158457</v>
      </c>
      <c r="AQ4201" s="42">
        <f t="shared" si="3249"/>
        <v>1.5649333210906207</v>
      </c>
      <c r="AR4201" s="42">
        <f t="shared" si="3249"/>
        <v>1.5454759834651668</v>
      </c>
      <c r="AS4201" s="42">
        <f t="shared" si="3249"/>
        <v>1.5262605654038452</v>
      </c>
      <c r="AT4201" s="42">
        <f t="shared" si="3249"/>
        <v>1.507284059040785</v>
      </c>
      <c r="AU4201" s="42">
        <f t="shared" si="3249"/>
        <v>1.4885434939067181</v>
      </c>
      <c r="AV4201" s="42">
        <f t="shared" si="3249"/>
        <v>1.4700359364658198</v>
      </c>
      <c r="AW4201" s="42">
        <f t="shared" si="3249"/>
        <v>1.451758489655731</v>
      </c>
      <c r="AX4201" s="42">
        <f t="shared" si="3249"/>
        <v>1.4337082924344031</v>
      </c>
      <c r="AY4201" s="42">
        <f t="shared" si="3249"/>
        <v>1.415882519331717</v>
      </c>
      <c r="AZ4201" s="42">
        <f t="shared" si="3249"/>
        <v>1.3982783800079233</v>
      </c>
      <c r="BA4201" s="42">
        <f t="shared" si="3249"/>
        <v>1.3808931188166298</v>
      </c>
      <c r="BB4201" s="42">
        <f t="shared" si="3249"/>
        <v>1.3637240143727922</v>
      </c>
      <c r="BC4201" s="42">
        <f t="shared" si="3249"/>
        <v>1.3467683791272975</v>
      </c>
      <c r="BD4201" s="42">
        <f t="shared" si="3249"/>
        <v>1.3300235589467775</v>
      </c>
      <c r="BE4201" s="42">
        <f t="shared" si="3249"/>
        <v>1.3134869326972876</v>
      </c>
      <c r="BF4201" s="42">
        <f t="shared" si="3249"/>
        <v>1.2971559118338973</v>
      </c>
    </row>
    <row r="4202" spans="1:58" x14ac:dyDescent="0.2">
      <c r="A4202" s="9" t="str">
        <f t="shared" si="3203"/>
        <v>Norway</v>
      </c>
      <c r="D4202" s="42">
        <f t="shared" ref="D4202:AI4202" si="3250">D3506-C3506</f>
        <v>1.0227140254677352</v>
      </c>
      <c r="E4202" s="42">
        <f t="shared" si="3250"/>
        <v>1.0099982810843358</v>
      </c>
      <c r="F4202" s="42">
        <f t="shared" si="3250"/>
        <v>0.99744063578953046</v>
      </c>
      <c r="G4202" s="42">
        <f t="shared" si="3250"/>
        <v>0.98503912388457593</v>
      </c>
      <c r="H4202" s="42">
        <f t="shared" si="3250"/>
        <v>0.97279180411089783</v>
      </c>
      <c r="I4202" s="42">
        <f t="shared" si="3250"/>
        <v>0.96069675934654697</v>
      </c>
      <c r="J4202" s="42">
        <f t="shared" si="3250"/>
        <v>0.94875209630527024</v>
      </c>
      <c r="K4202" s="42">
        <f t="shared" si="3250"/>
        <v>0.93695594524126591</v>
      </c>
      <c r="L4202" s="42">
        <f t="shared" si="3250"/>
        <v>0.9253064596554168</v>
      </c>
      <c r="M4202" s="42">
        <f t="shared" si="3250"/>
        <v>0.91380181600698052</v>
      </c>
      <c r="N4202" s="42">
        <f t="shared" si="3250"/>
        <v>0.90244021342800806</v>
      </c>
      <c r="O4202" s="42">
        <f t="shared" si="3250"/>
        <v>0.89121987344105946</v>
      </c>
      <c r="P4202" s="42">
        <f t="shared" si="3250"/>
        <v>0.88013903968123941</v>
      </c>
      <c r="Q4202" s="42">
        <f t="shared" si="3250"/>
        <v>0.86919597762118883</v>
      </c>
      <c r="R4202" s="42">
        <f t="shared" si="3250"/>
        <v>0.85838897429948702</v>
      </c>
      <c r="S4202" s="42">
        <f t="shared" si="3250"/>
        <v>0.84771633805235069</v>
      </c>
      <c r="T4202" s="42">
        <f t="shared" si="3250"/>
        <v>0.83717639824919843</v>
      </c>
      <c r="U4202" s="42">
        <f t="shared" si="3250"/>
        <v>0.82676750503094354</v>
      </c>
      <c r="V4202" s="42">
        <f t="shared" si="3250"/>
        <v>0.81648802905181128</v>
      </c>
      <c r="W4202" s="42">
        <f t="shared" si="3250"/>
        <v>0.80633636122388452</v>
      </c>
      <c r="X4202" s="42">
        <f t="shared" si="3250"/>
        <v>0.79631091246596952</v>
      </c>
      <c r="Y4202" s="42">
        <f t="shared" si="3250"/>
        <v>0.78641011345439438</v>
      </c>
      <c r="Z4202" s="42">
        <f t="shared" si="3250"/>
        <v>0.7766324143771044</v>
      </c>
      <c r="AA4202" s="42">
        <f t="shared" si="3250"/>
        <v>0.76697628469162282</v>
      </c>
      <c r="AB4202" s="42">
        <f t="shared" si="3250"/>
        <v>0.75744021288528529</v>
      </c>
      <c r="AC4202" s="42">
        <f t="shared" si="3250"/>
        <v>0.74802270623843015</v>
      </c>
      <c r="AD4202" s="42">
        <f t="shared" si="3250"/>
        <v>0.73872229059088568</v>
      </c>
      <c r="AE4202" s="42">
        <f t="shared" si="3250"/>
        <v>0.72953751011118584</v>
      </c>
      <c r="AF4202" s="42">
        <f t="shared" si="3250"/>
        <v>0.72046692706885551</v>
      </c>
      <c r="AG4202" s="42">
        <f t="shared" si="3250"/>
        <v>0.71150912160896951</v>
      </c>
      <c r="AH4202" s="42">
        <f t="shared" si="3250"/>
        <v>0.70266269153023586</v>
      </c>
      <c r="AI4202" s="42">
        <f t="shared" si="3250"/>
        <v>0.69392625206558023</v>
      </c>
      <c r="AJ4202" s="42">
        <f t="shared" ref="AJ4202:BF4202" si="3251">AJ3506-AI3506</f>
        <v>0.68529843566489035</v>
      </c>
      <c r="AK4202" s="42">
        <f t="shared" si="3251"/>
        <v>0.67677789178139847</v>
      </c>
      <c r="AL4202" s="42">
        <f t="shared" si="3251"/>
        <v>0.66836328666033751</v>
      </c>
      <c r="AM4202" s="42">
        <f t="shared" si="3251"/>
        <v>0.66005330312952992</v>
      </c>
      <c r="AN4202" s="42">
        <f t="shared" si="3251"/>
        <v>0.65184664039395557</v>
      </c>
      <c r="AO4202" s="42">
        <f t="shared" si="3251"/>
        <v>0.64374201383168383</v>
      </c>
      <c r="AP4202" s="42">
        <f t="shared" si="3251"/>
        <v>0.63573815479298901</v>
      </c>
      <c r="AQ4202" s="42">
        <f t="shared" si="3251"/>
        <v>0.62783381040173936</v>
      </c>
      <c r="AR4202" s="42">
        <f t="shared" si="3251"/>
        <v>0.62002774335905997</v>
      </c>
      <c r="AS4202" s="42">
        <f t="shared" si="3251"/>
        <v>0.61231873175006513</v>
      </c>
      <c r="AT4202" s="42">
        <f t="shared" si="3251"/>
        <v>0.60470556885195492</v>
      </c>
      <c r="AU4202" s="42">
        <f t="shared" si="3251"/>
        <v>0.59718706294586354</v>
      </c>
      <c r="AV4202" s="42">
        <f t="shared" si="3251"/>
        <v>0.58976203712984443</v>
      </c>
      <c r="AW4202" s="42">
        <f t="shared" si="3251"/>
        <v>0.58242932913492496</v>
      </c>
      <c r="AX4202" s="42">
        <f t="shared" si="3251"/>
        <v>0.57518779114263907</v>
      </c>
      <c r="AY4202" s="42">
        <f t="shared" si="3251"/>
        <v>0.56803628960608421</v>
      </c>
      <c r="AZ4202" s="42">
        <f t="shared" si="3251"/>
        <v>0.56097370507200139</v>
      </c>
      <c r="BA4202" s="42">
        <f t="shared" si="3251"/>
        <v>0.55399893200558381</v>
      </c>
      <c r="BB4202" s="42">
        <f t="shared" si="3251"/>
        <v>0.54711087861767282</v>
      </c>
      <c r="BC4202" s="42">
        <f t="shared" si="3251"/>
        <v>0.5403084666935456</v>
      </c>
      <c r="BD4202" s="42">
        <f t="shared" si="3251"/>
        <v>0.53359063142431751</v>
      </c>
      <c r="BE4202" s="42">
        <f t="shared" si="3251"/>
        <v>0.52695632124027725</v>
      </c>
      <c r="BF4202" s="42">
        <f t="shared" si="3251"/>
        <v>0.5204044976461546</v>
      </c>
    </row>
    <row r="4203" spans="1:58" x14ac:dyDescent="0.2">
      <c r="A4203" s="9" t="str">
        <f t="shared" si="3203"/>
        <v>Oman</v>
      </c>
      <c r="D4203" s="42">
        <f t="shared" ref="D4203:AI4203" si="3252">D3507-C3507</f>
        <v>3.1533789397961414</v>
      </c>
      <c r="E4203" s="42">
        <f t="shared" si="3252"/>
        <v>3.1141719283113503</v>
      </c>
      <c r="F4203" s="42">
        <f t="shared" si="3252"/>
        <v>3.0754523906693407</v>
      </c>
      <c r="G4203" s="42">
        <f t="shared" si="3252"/>
        <v>3.0372142659453516</v>
      </c>
      <c r="H4203" s="42">
        <f t="shared" si="3252"/>
        <v>2.9994515685721126</v>
      </c>
      <c r="I4203" s="42">
        <f t="shared" si="3252"/>
        <v>2.9621583874028374</v>
      </c>
      <c r="J4203" s="42">
        <f t="shared" si="3252"/>
        <v>2.925328884786154</v>
      </c>
      <c r="K4203" s="42">
        <f t="shared" si="3252"/>
        <v>2.8889572956519487</v>
      </c>
      <c r="L4203" s="42">
        <f t="shared" si="3252"/>
        <v>2.8530379266093746</v>
      </c>
      <c r="M4203" s="42">
        <f t="shared" si="3252"/>
        <v>2.8175651550552061</v>
      </c>
      <c r="N4203" s="42">
        <f t="shared" si="3252"/>
        <v>2.7825334282940162</v>
      </c>
      <c r="O4203" s="42">
        <f t="shared" si="3252"/>
        <v>2.7479372626688701</v>
      </c>
      <c r="P4203" s="42">
        <f t="shared" si="3252"/>
        <v>2.7137712427030465</v>
      </c>
      <c r="Q4203" s="42">
        <f t="shared" si="3252"/>
        <v>2.6800300202521044</v>
      </c>
      <c r="R4203" s="42">
        <f t="shared" si="3252"/>
        <v>2.6467083136669203</v>
      </c>
      <c r="S4203" s="42">
        <f t="shared" si="3252"/>
        <v>2.6138009069670147</v>
      </c>
      <c r="T4203" s="42">
        <f t="shared" si="3252"/>
        <v>2.5813026490237121</v>
      </c>
      <c r="U4203" s="42">
        <f t="shared" si="3252"/>
        <v>2.5492084527542147</v>
      </c>
      <c r="V4203" s="42">
        <f t="shared" si="3252"/>
        <v>2.5175132943249423</v>
      </c>
      <c r="W4203" s="42">
        <f t="shared" si="3252"/>
        <v>2.4862122123655013</v>
      </c>
      <c r="X4203" s="42">
        <f t="shared" si="3252"/>
        <v>2.4553003071917487</v>
      </c>
      <c r="Y4203" s="42">
        <f t="shared" si="3252"/>
        <v>2.4247727400390318</v>
      </c>
      <c r="Z4203" s="42">
        <f t="shared" si="3252"/>
        <v>2.3946247323045213</v>
      </c>
      <c r="AA4203" s="42">
        <f t="shared" si="3252"/>
        <v>2.3648515647995509</v>
      </c>
      <c r="AB4203" s="42">
        <f t="shared" si="3252"/>
        <v>2.3354485770105384</v>
      </c>
      <c r="AC4203" s="42">
        <f t="shared" si="3252"/>
        <v>2.3064111663696849</v>
      </c>
      <c r="AD4203" s="42">
        <f t="shared" si="3252"/>
        <v>2.2777347875345413</v>
      </c>
      <c r="AE4203" s="42">
        <f t="shared" si="3252"/>
        <v>2.2494149516761581</v>
      </c>
      <c r="AF4203" s="42">
        <f t="shared" si="3252"/>
        <v>2.2214472257770126</v>
      </c>
      <c r="AG4203" s="42">
        <f t="shared" si="3252"/>
        <v>2.1938272319364955</v>
      </c>
      <c r="AH4203" s="42">
        <f t="shared" si="3252"/>
        <v>2.1665506466861189</v>
      </c>
      <c r="AI4203" s="42">
        <f t="shared" si="3252"/>
        <v>2.139613200312283</v>
      </c>
      <c r="AJ4203" s="42">
        <f t="shared" ref="AJ4203:BF4203" si="3253">AJ3507-AI3507</f>
        <v>2.1130106761884235</v>
      </c>
      <c r="AK4203" s="42">
        <f t="shared" si="3253"/>
        <v>2.0867389101144909</v>
      </c>
      <c r="AL4203" s="42">
        <f t="shared" si="3253"/>
        <v>2.0607937896653539</v>
      </c>
      <c r="AM4203" s="42">
        <f t="shared" si="3253"/>
        <v>2.0351712535472188</v>
      </c>
      <c r="AN4203" s="42">
        <f t="shared" si="3253"/>
        <v>2.0098672909614379</v>
      </c>
      <c r="AO4203" s="42">
        <f t="shared" si="3253"/>
        <v>1.9848779409771282</v>
      </c>
      <c r="AP4203" s="42">
        <f t="shared" si="3253"/>
        <v>1.9601992919110103</v>
      </c>
      <c r="AQ4203" s="42">
        <f t="shared" si="3253"/>
        <v>1.9358274807149201</v>
      </c>
      <c r="AR4203" s="42">
        <f t="shared" si="3253"/>
        <v>1.9117586923713361</v>
      </c>
      <c r="AS4203" s="42">
        <f t="shared" si="3253"/>
        <v>1.8879891592961826</v>
      </c>
      <c r="AT4203" s="42">
        <f t="shared" si="3253"/>
        <v>1.8645151607489652</v>
      </c>
      <c r="AU4203" s="42">
        <f t="shared" si="3253"/>
        <v>1.8413330222502964</v>
      </c>
      <c r="AV4203" s="42">
        <f t="shared" si="3253"/>
        <v>1.8184391150069814</v>
      </c>
      <c r="AW4203" s="42">
        <f t="shared" si="3253"/>
        <v>1.7958298553437544</v>
      </c>
      <c r="AX4203" s="42">
        <f t="shared" si="3253"/>
        <v>1.7735017041422907</v>
      </c>
      <c r="AY4203" s="42">
        <f t="shared" si="3253"/>
        <v>1.7514511662874384</v>
      </c>
      <c r="AZ4203" s="42">
        <f t="shared" si="3253"/>
        <v>1.7296747901199296</v>
      </c>
      <c r="BA4203" s="42">
        <f t="shared" si="3253"/>
        <v>1.7081691668961412</v>
      </c>
      <c r="BB4203" s="42">
        <f t="shared" si="3253"/>
        <v>1.6869309302543911</v>
      </c>
      <c r="BC4203" s="42">
        <f t="shared" si="3253"/>
        <v>1.6659567556881711</v>
      </c>
      <c r="BD4203" s="42">
        <f t="shared" si="3253"/>
        <v>1.6452433600259155</v>
      </c>
      <c r="BE4203" s="42">
        <f t="shared" si="3253"/>
        <v>1.6247875009162271</v>
      </c>
      <c r="BF4203" s="42">
        <f t="shared" si="3253"/>
        <v>1.6045859763214594</v>
      </c>
    </row>
    <row r="4204" spans="1:58" x14ac:dyDescent="0.2">
      <c r="A4204" s="9" t="str">
        <f t="shared" si="3203"/>
        <v>Pakistan</v>
      </c>
      <c r="D4204" s="42">
        <f t="shared" ref="D4204:AI4204" si="3254">D3508-C3508</f>
        <v>3.3569436328043025</v>
      </c>
      <c r="E4204" s="42">
        <f t="shared" si="3254"/>
        <v>3.315205633636424</v>
      </c>
      <c r="F4204" s="42">
        <f t="shared" si="3254"/>
        <v>3.2739865769248695</v>
      </c>
      <c r="G4204" s="42">
        <f t="shared" si="3254"/>
        <v>3.233280010485089</v>
      </c>
      <c r="H4204" s="42">
        <f t="shared" si="3254"/>
        <v>3.1930795623547397</v>
      </c>
      <c r="I4204" s="42">
        <f t="shared" si="3254"/>
        <v>3.1533789397961414</v>
      </c>
      <c r="J4204" s="42">
        <f t="shared" si="3254"/>
        <v>3.1141719283113503</v>
      </c>
      <c r="K4204" s="42">
        <f t="shared" si="3254"/>
        <v>3.0754523906693407</v>
      </c>
      <c r="L4204" s="42">
        <f t="shared" si="3254"/>
        <v>3.0372142659453516</v>
      </c>
      <c r="M4204" s="42">
        <f t="shared" si="3254"/>
        <v>2.9994515685721126</v>
      </c>
      <c r="N4204" s="42">
        <f t="shared" si="3254"/>
        <v>2.9621583874028374</v>
      </c>
      <c r="O4204" s="42">
        <f t="shared" si="3254"/>
        <v>2.925328884786154</v>
      </c>
      <c r="P4204" s="42">
        <f t="shared" si="3254"/>
        <v>2.8889572956519487</v>
      </c>
      <c r="Q4204" s="42">
        <f t="shared" si="3254"/>
        <v>2.8530379266093746</v>
      </c>
      <c r="R4204" s="42">
        <f t="shared" si="3254"/>
        <v>2.8175651550552061</v>
      </c>
      <c r="S4204" s="42">
        <f t="shared" si="3254"/>
        <v>2.7825334282940162</v>
      </c>
      <c r="T4204" s="42">
        <f t="shared" si="3254"/>
        <v>2.7479372626688701</v>
      </c>
      <c r="U4204" s="42">
        <f t="shared" si="3254"/>
        <v>2.7137712427030465</v>
      </c>
      <c r="V4204" s="42">
        <f t="shared" si="3254"/>
        <v>2.6800300202521044</v>
      </c>
      <c r="W4204" s="42">
        <f t="shared" si="3254"/>
        <v>2.6467083136669203</v>
      </c>
      <c r="X4204" s="42">
        <f t="shared" si="3254"/>
        <v>2.6138009069670147</v>
      </c>
      <c r="Y4204" s="42">
        <f t="shared" si="3254"/>
        <v>2.5813026490237121</v>
      </c>
      <c r="Z4204" s="42">
        <f t="shared" si="3254"/>
        <v>2.5492084527542147</v>
      </c>
      <c r="AA4204" s="42">
        <f t="shared" si="3254"/>
        <v>2.5175132943249423</v>
      </c>
      <c r="AB4204" s="42">
        <f t="shared" si="3254"/>
        <v>2.4862122123655013</v>
      </c>
      <c r="AC4204" s="42">
        <f t="shared" si="3254"/>
        <v>2.4553003071917487</v>
      </c>
      <c r="AD4204" s="42">
        <f t="shared" si="3254"/>
        <v>2.4247727400390318</v>
      </c>
      <c r="AE4204" s="42">
        <f t="shared" si="3254"/>
        <v>2.3946247323045213</v>
      </c>
      <c r="AF4204" s="42">
        <f t="shared" si="3254"/>
        <v>2.3648515647995509</v>
      </c>
      <c r="AG4204" s="42">
        <f t="shared" si="3254"/>
        <v>2.3354485770105384</v>
      </c>
      <c r="AH4204" s="42">
        <f t="shared" si="3254"/>
        <v>2.3064111663696849</v>
      </c>
      <c r="AI4204" s="42">
        <f t="shared" si="3254"/>
        <v>2.2777347875345413</v>
      </c>
      <c r="AJ4204" s="42">
        <f t="shared" ref="AJ4204:BF4204" si="3255">AJ3508-AI3508</f>
        <v>2.2494149516761581</v>
      </c>
      <c r="AK4204" s="42">
        <f t="shared" si="3255"/>
        <v>2.2214472257770126</v>
      </c>
      <c r="AL4204" s="42">
        <f t="shared" si="3255"/>
        <v>2.1938272319364955</v>
      </c>
      <c r="AM4204" s="42">
        <f t="shared" si="3255"/>
        <v>2.1665506466861189</v>
      </c>
      <c r="AN4204" s="42">
        <f t="shared" si="3255"/>
        <v>2.139613200312283</v>
      </c>
      <c r="AO4204" s="42">
        <f t="shared" si="3255"/>
        <v>2.1130106761884235</v>
      </c>
      <c r="AP4204" s="42">
        <f t="shared" si="3255"/>
        <v>2.0867389101144909</v>
      </c>
      <c r="AQ4204" s="42">
        <f t="shared" si="3255"/>
        <v>2.0607937896653539</v>
      </c>
      <c r="AR4204" s="42">
        <f t="shared" si="3255"/>
        <v>2.0351712535472188</v>
      </c>
      <c r="AS4204" s="42">
        <f t="shared" si="3255"/>
        <v>2.0098672909614379</v>
      </c>
      <c r="AT4204" s="42">
        <f t="shared" si="3255"/>
        <v>1.9848779409771282</v>
      </c>
      <c r="AU4204" s="42">
        <f t="shared" si="3255"/>
        <v>1.9601992919110103</v>
      </c>
      <c r="AV4204" s="42">
        <f t="shared" si="3255"/>
        <v>1.9358274807149201</v>
      </c>
      <c r="AW4204" s="42">
        <f t="shared" si="3255"/>
        <v>1.9117586923713361</v>
      </c>
      <c r="AX4204" s="42">
        <f t="shared" si="3255"/>
        <v>1.8879891592961826</v>
      </c>
      <c r="AY4204" s="42">
        <f t="shared" si="3255"/>
        <v>1.8645151607489652</v>
      </c>
      <c r="AZ4204" s="42">
        <f t="shared" si="3255"/>
        <v>1.8413330222502964</v>
      </c>
      <c r="BA4204" s="42">
        <f t="shared" si="3255"/>
        <v>1.8184391150069814</v>
      </c>
      <c r="BB4204" s="42">
        <f t="shared" si="3255"/>
        <v>1.7958298553437544</v>
      </c>
      <c r="BC4204" s="42">
        <f t="shared" si="3255"/>
        <v>1.7735017041422907</v>
      </c>
      <c r="BD4204" s="42">
        <f t="shared" si="3255"/>
        <v>1.7514511662874384</v>
      </c>
      <c r="BE4204" s="42">
        <f t="shared" si="3255"/>
        <v>1.7296747901199296</v>
      </c>
      <c r="BF4204" s="42">
        <f t="shared" si="3255"/>
        <v>1.7081691668961412</v>
      </c>
    </row>
    <row r="4205" spans="1:58" x14ac:dyDescent="0.2">
      <c r="A4205" s="9" t="str">
        <f t="shared" si="3203"/>
        <v>Palau</v>
      </c>
      <c r="D4205" s="42">
        <f t="shared" ref="D4205:AI4205" si="3256">D3509-C3509</f>
        <v>1.9848779409771282</v>
      </c>
      <c r="E4205" s="42">
        <f t="shared" si="3256"/>
        <v>1.9601992919110103</v>
      </c>
      <c r="F4205" s="42">
        <f t="shared" si="3256"/>
        <v>1.9358274807149201</v>
      </c>
      <c r="G4205" s="42">
        <f t="shared" si="3256"/>
        <v>1.9117586923713361</v>
      </c>
      <c r="H4205" s="42">
        <f t="shared" si="3256"/>
        <v>1.8879891592961826</v>
      </c>
      <c r="I4205" s="42">
        <f t="shared" si="3256"/>
        <v>1.8645151607489652</v>
      </c>
      <c r="J4205" s="42">
        <f t="shared" si="3256"/>
        <v>1.8413330222502964</v>
      </c>
      <c r="K4205" s="42">
        <f t="shared" si="3256"/>
        <v>1.8184391150069814</v>
      </c>
      <c r="L4205" s="42">
        <f t="shared" si="3256"/>
        <v>1.7958298553437544</v>
      </c>
      <c r="M4205" s="42">
        <f t="shared" si="3256"/>
        <v>1.7735017041422907</v>
      </c>
      <c r="N4205" s="42">
        <f t="shared" si="3256"/>
        <v>1.7514511662874384</v>
      </c>
      <c r="O4205" s="42">
        <f t="shared" si="3256"/>
        <v>1.7296747901199296</v>
      </c>
      <c r="P4205" s="42">
        <f t="shared" si="3256"/>
        <v>1.7081691668961412</v>
      </c>
      <c r="Q4205" s="42">
        <f t="shared" si="3256"/>
        <v>1.6869309302543911</v>
      </c>
      <c r="R4205" s="42">
        <f t="shared" si="3256"/>
        <v>1.665956755688228</v>
      </c>
      <c r="S4205" s="42">
        <f t="shared" si="3256"/>
        <v>1.6452433600258018</v>
      </c>
      <c r="T4205" s="42">
        <f t="shared" si="3256"/>
        <v>1.6247875009162271</v>
      </c>
      <c r="U4205" s="42">
        <f t="shared" si="3256"/>
        <v>1.6045859763214594</v>
      </c>
      <c r="V4205" s="42">
        <f t="shared" si="3256"/>
        <v>1.5846356240158457</v>
      </c>
      <c r="W4205" s="42">
        <f t="shared" si="3256"/>
        <v>1.5649333210906207</v>
      </c>
      <c r="X4205" s="42">
        <f t="shared" si="3256"/>
        <v>1.5454759834650531</v>
      </c>
      <c r="Y4205" s="42">
        <f t="shared" si="3256"/>
        <v>1.5262605654039589</v>
      </c>
      <c r="Z4205" s="42">
        <f t="shared" si="3256"/>
        <v>1.507284059040785</v>
      </c>
      <c r="AA4205" s="42">
        <f t="shared" si="3256"/>
        <v>1.4885434939067181</v>
      </c>
      <c r="AB4205" s="42">
        <f t="shared" si="3256"/>
        <v>1.4700359364658198</v>
      </c>
      <c r="AC4205" s="42">
        <f t="shared" si="3256"/>
        <v>1.451758489655731</v>
      </c>
      <c r="AD4205" s="42">
        <f t="shared" si="3256"/>
        <v>1.4337082924342894</v>
      </c>
      <c r="AE4205" s="42">
        <f t="shared" si="3256"/>
        <v>1.415882519331717</v>
      </c>
      <c r="AF4205" s="42">
        <f t="shared" si="3256"/>
        <v>1.3982783800080369</v>
      </c>
      <c r="AG4205" s="42">
        <f t="shared" si="3256"/>
        <v>1.3808931188166298</v>
      </c>
      <c r="AH4205" s="42">
        <f t="shared" si="3256"/>
        <v>1.3637240143726785</v>
      </c>
      <c r="AI4205" s="42">
        <f t="shared" si="3256"/>
        <v>1.3467683791272975</v>
      </c>
      <c r="AJ4205" s="42">
        <f t="shared" ref="AJ4205:BF4205" si="3257">AJ3509-AI3509</f>
        <v>1.3300235589467775</v>
      </c>
      <c r="AK4205" s="42">
        <f t="shared" si="3257"/>
        <v>1.3134869326972876</v>
      </c>
      <c r="AL4205" s="42">
        <f t="shared" si="3257"/>
        <v>1.297155911834011</v>
      </c>
      <c r="AM4205" s="42">
        <f t="shared" si="3257"/>
        <v>1.2810279399968749</v>
      </c>
      <c r="AN4205" s="42">
        <f t="shared" si="3257"/>
        <v>1.2651004926095766</v>
      </c>
      <c r="AO4205" s="42">
        <f t="shared" si="3257"/>
        <v>1.2493710764848629</v>
      </c>
      <c r="AP4205" s="42">
        <f t="shared" si="3257"/>
        <v>1.2338372294339024</v>
      </c>
      <c r="AQ4205" s="42">
        <f t="shared" si="3257"/>
        <v>1.2184965198812279</v>
      </c>
      <c r="AR4205" s="42">
        <f t="shared" si="3257"/>
        <v>1.2033465464839992</v>
      </c>
      <c r="AS4205" s="42">
        <f t="shared" si="3257"/>
        <v>1.1883849377560409</v>
      </c>
      <c r="AT4205" s="42">
        <f t="shared" si="3257"/>
        <v>1.1736093516966548</v>
      </c>
      <c r="AU4205" s="42">
        <f t="shared" si="3257"/>
        <v>1.159017475423866</v>
      </c>
      <c r="AV4205" s="42">
        <f t="shared" si="3257"/>
        <v>1.1446070248127853</v>
      </c>
      <c r="AW4205" s="42">
        <f t="shared" si="3257"/>
        <v>1.1303757441376092</v>
      </c>
      <c r="AX4205" s="42">
        <f t="shared" si="3257"/>
        <v>1.1163214057188497</v>
      </c>
      <c r="AY4205" s="42">
        <f t="shared" si="3257"/>
        <v>1.1024418095744295</v>
      </c>
      <c r="AZ4205" s="42">
        <f t="shared" si="3257"/>
        <v>1.0887347830753242</v>
      </c>
      <c r="BA4205" s="42">
        <f t="shared" si="3257"/>
        <v>1.0751981806057529</v>
      </c>
      <c r="BB4205" s="42">
        <f t="shared" si="3257"/>
        <v>1.061829883226892</v>
      </c>
      <c r="BC4205" s="42">
        <f t="shared" si="3257"/>
        <v>1.0486277983454784</v>
      </c>
      <c r="BD4205" s="42">
        <f t="shared" si="3257"/>
        <v>1.0355898593860502</v>
      </c>
      <c r="BE4205" s="42">
        <f t="shared" si="3257"/>
        <v>1.0227140254677352</v>
      </c>
      <c r="BF4205" s="42">
        <f t="shared" si="3257"/>
        <v>1.0099982810843358</v>
      </c>
    </row>
    <row r="4206" spans="1:58" x14ac:dyDescent="0.2">
      <c r="A4206" s="9" t="str">
        <f t="shared" si="3203"/>
        <v>Palestine</v>
      </c>
      <c r="D4206" s="42">
        <f t="shared" ref="D4206:AI4206" si="3258">D3510-C3510</f>
        <v>2.8530379266093746</v>
      </c>
      <c r="E4206" s="42">
        <f t="shared" si="3258"/>
        <v>2.8175651550552061</v>
      </c>
      <c r="F4206" s="42">
        <f t="shared" si="3258"/>
        <v>2.7825334282940162</v>
      </c>
      <c r="G4206" s="42">
        <f t="shared" si="3258"/>
        <v>2.7479372626688701</v>
      </c>
      <c r="H4206" s="42">
        <f t="shared" si="3258"/>
        <v>2.7137712427030465</v>
      </c>
      <c r="I4206" s="42">
        <f t="shared" si="3258"/>
        <v>2.6800300202521044</v>
      </c>
      <c r="J4206" s="42">
        <f t="shared" si="3258"/>
        <v>2.6467083136669203</v>
      </c>
      <c r="K4206" s="42">
        <f t="shared" si="3258"/>
        <v>2.6138009069670147</v>
      </c>
      <c r="L4206" s="42">
        <f t="shared" si="3258"/>
        <v>2.5813026490237121</v>
      </c>
      <c r="M4206" s="42">
        <f t="shared" si="3258"/>
        <v>2.5492084527542147</v>
      </c>
      <c r="N4206" s="42">
        <f t="shared" si="3258"/>
        <v>2.5175132943249423</v>
      </c>
      <c r="O4206" s="42">
        <f t="shared" si="3258"/>
        <v>2.4862122123655013</v>
      </c>
      <c r="P4206" s="42">
        <f t="shared" si="3258"/>
        <v>2.4553003071917487</v>
      </c>
      <c r="Q4206" s="42">
        <f t="shared" si="3258"/>
        <v>2.4247727400390318</v>
      </c>
      <c r="R4206" s="42">
        <f t="shared" si="3258"/>
        <v>2.3946247323045213</v>
      </c>
      <c r="S4206" s="42">
        <f t="shared" si="3258"/>
        <v>2.3648515647995509</v>
      </c>
      <c r="T4206" s="42">
        <f t="shared" si="3258"/>
        <v>2.3354485770105384</v>
      </c>
      <c r="U4206" s="42">
        <f t="shared" si="3258"/>
        <v>2.3064111663696849</v>
      </c>
      <c r="V4206" s="42">
        <f t="shared" si="3258"/>
        <v>2.2777347875345413</v>
      </c>
      <c r="W4206" s="42">
        <f t="shared" si="3258"/>
        <v>2.2494149516761581</v>
      </c>
      <c r="X4206" s="42">
        <f t="shared" si="3258"/>
        <v>2.2214472257770126</v>
      </c>
      <c r="Y4206" s="42">
        <f t="shared" si="3258"/>
        <v>2.1938272319364955</v>
      </c>
      <c r="Z4206" s="42">
        <f t="shared" si="3258"/>
        <v>2.1665506466861189</v>
      </c>
      <c r="AA4206" s="42">
        <f t="shared" si="3258"/>
        <v>2.139613200312283</v>
      </c>
      <c r="AB4206" s="42">
        <f t="shared" si="3258"/>
        <v>2.1130106761884235</v>
      </c>
      <c r="AC4206" s="42">
        <f t="shared" si="3258"/>
        <v>2.0867389101144909</v>
      </c>
      <c r="AD4206" s="42">
        <f t="shared" si="3258"/>
        <v>2.0607937896653539</v>
      </c>
      <c r="AE4206" s="42">
        <f t="shared" si="3258"/>
        <v>2.0351712535472188</v>
      </c>
      <c r="AF4206" s="42">
        <f t="shared" si="3258"/>
        <v>2.0098672909614379</v>
      </c>
      <c r="AG4206" s="42">
        <f t="shared" si="3258"/>
        <v>1.9848779409771282</v>
      </c>
      <c r="AH4206" s="42">
        <f t="shared" si="3258"/>
        <v>1.9601992919110103</v>
      </c>
      <c r="AI4206" s="42">
        <f t="shared" si="3258"/>
        <v>1.9358274807149201</v>
      </c>
      <c r="AJ4206" s="42">
        <f t="shared" ref="AJ4206:BF4206" si="3259">AJ3510-AI3510</f>
        <v>1.9117586923713361</v>
      </c>
      <c r="AK4206" s="42">
        <f t="shared" si="3259"/>
        <v>1.8879891592961826</v>
      </c>
      <c r="AL4206" s="42">
        <f t="shared" si="3259"/>
        <v>1.8645151607489652</v>
      </c>
      <c r="AM4206" s="42">
        <f t="shared" si="3259"/>
        <v>1.8413330222502964</v>
      </c>
      <c r="AN4206" s="42">
        <f t="shared" si="3259"/>
        <v>1.8184391150069814</v>
      </c>
      <c r="AO4206" s="42">
        <f t="shared" si="3259"/>
        <v>1.7958298553437544</v>
      </c>
      <c r="AP4206" s="42">
        <f t="shared" si="3259"/>
        <v>1.7735017041422907</v>
      </c>
      <c r="AQ4206" s="42">
        <f t="shared" si="3259"/>
        <v>1.7514511662874384</v>
      </c>
      <c r="AR4206" s="42">
        <f t="shared" si="3259"/>
        <v>1.7296747901199296</v>
      </c>
      <c r="AS4206" s="42">
        <f t="shared" si="3259"/>
        <v>1.7081691668961412</v>
      </c>
      <c r="AT4206" s="42">
        <f t="shared" si="3259"/>
        <v>1.6869309302543911</v>
      </c>
      <c r="AU4206" s="42">
        <f t="shared" si="3259"/>
        <v>1.6659567556881711</v>
      </c>
      <c r="AV4206" s="42">
        <f t="shared" si="3259"/>
        <v>1.6452433600259155</v>
      </c>
      <c r="AW4206" s="42">
        <f t="shared" si="3259"/>
        <v>1.6247875009162271</v>
      </c>
      <c r="AX4206" s="42">
        <f t="shared" si="3259"/>
        <v>1.6045859763214594</v>
      </c>
      <c r="AY4206" s="42">
        <f t="shared" si="3259"/>
        <v>1.5846356240158457</v>
      </c>
      <c r="AZ4206" s="42">
        <f t="shared" si="3259"/>
        <v>1.5649333210906207</v>
      </c>
      <c r="BA4206" s="42">
        <f t="shared" si="3259"/>
        <v>1.5454759834649394</v>
      </c>
      <c r="BB4206" s="42">
        <f t="shared" si="3259"/>
        <v>1.5262605654040726</v>
      </c>
      <c r="BC4206" s="42">
        <f t="shared" si="3259"/>
        <v>1.507284059040785</v>
      </c>
      <c r="BD4206" s="42">
        <f t="shared" si="3259"/>
        <v>1.4885434939067181</v>
      </c>
      <c r="BE4206" s="42">
        <f t="shared" si="3259"/>
        <v>1.4700359364658198</v>
      </c>
      <c r="BF4206" s="42">
        <f t="shared" si="3259"/>
        <v>1.451758489655731</v>
      </c>
    </row>
    <row r="4207" spans="1:58" x14ac:dyDescent="0.2">
      <c r="A4207" s="9" t="str">
        <f t="shared" si="3203"/>
        <v>Panama</v>
      </c>
      <c r="D4207" s="42">
        <f t="shared" ref="D4207:AI4207" si="3260">D3511-C3511</f>
        <v>2.7137712427030465</v>
      </c>
      <c r="E4207" s="42">
        <f t="shared" si="3260"/>
        <v>2.6800300202521044</v>
      </c>
      <c r="F4207" s="42">
        <f t="shared" si="3260"/>
        <v>2.6467083136669203</v>
      </c>
      <c r="G4207" s="42">
        <f t="shared" si="3260"/>
        <v>2.6138009069670147</v>
      </c>
      <c r="H4207" s="42">
        <f t="shared" si="3260"/>
        <v>2.5813026490237121</v>
      </c>
      <c r="I4207" s="42">
        <f t="shared" si="3260"/>
        <v>2.5492084527542147</v>
      </c>
      <c r="J4207" s="42">
        <f t="shared" si="3260"/>
        <v>2.5175132943249423</v>
      </c>
      <c r="K4207" s="42">
        <f t="shared" si="3260"/>
        <v>2.4862122123655013</v>
      </c>
      <c r="L4207" s="42">
        <f t="shared" si="3260"/>
        <v>2.4553003071917487</v>
      </c>
      <c r="M4207" s="42">
        <f t="shared" si="3260"/>
        <v>2.4247727400390318</v>
      </c>
      <c r="N4207" s="42">
        <f t="shared" si="3260"/>
        <v>2.3946247323045213</v>
      </c>
      <c r="O4207" s="42">
        <f t="shared" si="3260"/>
        <v>2.3648515647995509</v>
      </c>
      <c r="P4207" s="42">
        <f t="shared" si="3260"/>
        <v>2.3354485770105384</v>
      </c>
      <c r="Q4207" s="42">
        <f t="shared" si="3260"/>
        <v>2.3064111663696849</v>
      </c>
      <c r="R4207" s="42">
        <f t="shared" si="3260"/>
        <v>2.2777347875345413</v>
      </c>
      <c r="S4207" s="42">
        <f t="shared" si="3260"/>
        <v>2.2494149516761581</v>
      </c>
      <c r="T4207" s="42">
        <f t="shared" si="3260"/>
        <v>2.2214472257770126</v>
      </c>
      <c r="U4207" s="42">
        <f t="shared" si="3260"/>
        <v>2.1938272319364955</v>
      </c>
      <c r="V4207" s="42">
        <f t="shared" si="3260"/>
        <v>2.1665506466861189</v>
      </c>
      <c r="W4207" s="42">
        <f t="shared" si="3260"/>
        <v>2.139613200312283</v>
      </c>
      <c r="X4207" s="42">
        <f t="shared" si="3260"/>
        <v>2.1130106761884235</v>
      </c>
      <c r="Y4207" s="42">
        <f t="shared" si="3260"/>
        <v>2.0867389101144909</v>
      </c>
      <c r="Z4207" s="42">
        <f t="shared" si="3260"/>
        <v>2.0607937896653539</v>
      </c>
      <c r="AA4207" s="42">
        <f t="shared" si="3260"/>
        <v>2.0351712535472188</v>
      </c>
      <c r="AB4207" s="42">
        <f t="shared" si="3260"/>
        <v>2.0098672909614379</v>
      </c>
      <c r="AC4207" s="42">
        <f t="shared" si="3260"/>
        <v>1.9848779409771282</v>
      </c>
      <c r="AD4207" s="42">
        <f t="shared" si="3260"/>
        <v>1.9601992919110103</v>
      </c>
      <c r="AE4207" s="42">
        <f t="shared" si="3260"/>
        <v>1.9358274807149201</v>
      </c>
      <c r="AF4207" s="42">
        <f t="shared" si="3260"/>
        <v>1.9117586923713361</v>
      </c>
      <c r="AG4207" s="42">
        <f t="shared" si="3260"/>
        <v>1.8879891592961826</v>
      </c>
      <c r="AH4207" s="42">
        <f t="shared" si="3260"/>
        <v>1.8645151607489652</v>
      </c>
      <c r="AI4207" s="42">
        <f t="shared" si="3260"/>
        <v>1.8413330222502964</v>
      </c>
      <c r="AJ4207" s="42">
        <f t="shared" ref="AJ4207:BF4207" si="3261">AJ3511-AI3511</f>
        <v>1.8184391150069814</v>
      </c>
      <c r="AK4207" s="42">
        <f t="shared" si="3261"/>
        <v>1.7958298553437544</v>
      </c>
      <c r="AL4207" s="42">
        <f t="shared" si="3261"/>
        <v>1.7735017041422907</v>
      </c>
      <c r="AM4207" s="42">
        <f t="shared" si="3261"/>
        <v>1.7514511662874384</v>
      </c>
      <c r="AN4207" s="42">
        <f t="shared" si="3261"/>
        <v>1.7296747901199296</v>
      </c>
      <c r="AO4207" s="42">
        <f t="shared" si="3261"/>
        <v>1.7081691668961412</v>
      </c>
      <c r="AP4207" s="42">
        <f t="shared" si="3261"/>
        <v>1.6869309302543911</v>
      </c>
      <c r="AQ4207" s="42">
        <f t="shared" si="3261"/>
        <v>1.665956755688228</v>
      </c>
      <c r="AR4207" s="42">
        <f t="shared" si="3261"/>
        <v>1.6452433600258018</v>
      </c>
      <c r="AS4207" s="42">
        <f t="shared" si="3261"/>
        <v>1.6247875009162271</v>
      </c>
      <c r="AT4207" s="42">
        <f t="shared" si="3261"/>
        <v>1.6045859763214594</v>
      </c>
      <c r="AU4207" s="42">
        <f t="shared" si="3261"/>
        <v>1.5846356240158457</v>
      </c>
      <c r="AV4207" s="42">
        <f t="shared" si="3261"/>
        <v>1.5649333210906207</v>
      </c>
      <c r="AW4207" s="42">
        <f t="shared" si="3261"/>
        <v>1.5454759834650531</v>
      </c>
      <c r="AX4207" s="42">
        <f t="shared" si="3261"/>
        <v>1.5262605654039589</v>
      </c>
      <c r="AY4207" s="42">
        <f t="shared" si="3261"/>
        <v>1.507284059040785</v>
      </c>
      <c r="AZ4207" s="42">
        <f t="shared" si="3261"/>
        <v>1.4885434939067181</v>
      </c>
      <c r="BA4207" s="42">
        <f t="shared" si="3261"/>
        <v>1.4700359364658198</v>
      </c>
      <c r="BB4207" s="42">
        <f t="shared" si="3261"/>
        <v>1.451758489655731</v>
      </c>
      <c r="BC4207" s="42">
        <f t="shared" si="3261"/>
        <v>1.4337082924342894</v>
      </c>
      <c r="BD4207" s="42">
        <f t="shared" si="3261"/>
        <v>1.415882519331717</v>
      </c>
      <c r="BE4207" s="42">
        <f t="shared" si="3261"/>
        <v>1.3982783800080369</v>
      </c>
      <c r="BF4207" s="42">
        <f t="shared" si="3261"/>
        <v>1.3808931188166298</v>
      </c>
    </row>
    <row r="4208" spans="1:58" x14ac:dyDescent="0.2">
      <c r="A4208" s="9" t="str">
        <f t="shared" si="3203"/>
        <v>Papua New Guinea</v>
      </c>
      <c r="D4208" s="42">
        <f t="shared" ref="D4208:AI4208" si="3262">D3512-C3512</f>
        <v>2.5492084527542147</v>
      </c>
      <c r="E4208" s="42">
        <f t="shared" si="3262"/>
        <v>2.5175132943249423</v>
      </c>
      <c r="F4208" s="42">
        <f t="shared" si="3262"/>
        <v>2.4862122123655013</v>
      </c>
      <c r="G4208" s="42">
        <f t="shared" si="3262"/>
        <v>2.4553003071917487</v>
      </c>
      <c r="H4208" s="42">
        <f t="shared" si="3262"/>
        <v>2.4247727400390318</v>
      </c>
      <c r="I4208" s="42">
        <f t="shared" si="3262"/>
        <v>2.3946247323045213</v>
      </c>
      <c r="J4208" s="42">
        <f t="shared" si="3262"/>
        <v>2.3648515647995509</v>
      </c>
      <c r="K4208" s="42">
        <f t="shared" si="3262"/>
        <v>2.3354485770105384</v>
      </c>
      <c r="L4208" s="42">
        <f t="shared" si="3262"/>
        <v>2.3064111663696849</v>
      </c>
      <c r="M4208" s="42">
        <f t="shared" si="3262"/>
        <v>2.2777347875345413</v>
      </c>
      <c r="N4208" s="42">
        <f t="shared" si="3262"/>
        <v>2.2494149516761581</v>
      </c>
      <c r="O4208" s="42">
        <f t="shared" si="3262"/>
        <v>2.2214472257770126</v>
      </c>
      <c r="P4208" s="42">
        <f t="shared" si="3262"/>
        <v>2.1938272319364955</v>
      </c>
      <c r="Q4208" s="42">
        <f t="shared" si="3262"/>
        <v>2.1665506466861189</v>
      </c>
      <c r="R4208" s="42">
        <f t="shared" si="3262"/>
        <v>2.139613200312283</v>
      </c>
      <c r="S4208" s="42">
        <f t="shared" si="3262"/>
        <v>2.1130106761884235</v>
      </c>
      <c r="T4208" s="42">
        <f t="shared" si="3262"/>
        <v>2.0867389101144909</v>
      </c>
      <c r="U4208" s="42">
        <f t="shared" si="3262"/>
        <v>2.0607937896653539</v>
      </c>
      <c r="V4208" s="42">
        <f t="shared" si="3262"/>
        <v>2.0351712535472188</v>
      </c>
      <c r="W4208" s="42">
        <f t="shared" si="3262"/>
        <v>2.0098672909614379</v>
      </c>
      <c r="X4208" s="42">
        <f t="shared" si="3262"/>
        <v>1.9848779409771282</v>
      </c>
      <c r="Y4208" s="42">
        <f t="shared" si="3262"/>
        <v>1.9601992919110103</v>
      </c>
      <c r="Z4208" s="42">
        <f t="shared" si="3262"/>
        <v>1.9358274807149201</v>
      </c>
      <c r="AA4208" s="42">
        <f t="shared" si="3262"/>
        <v>1.9117586923713361</v>
      </c>
      <c r="AB4208" s="42">
        <f t="shared" si="3262"/>
        <v>1.8879891592961826</v>
      </c>
      <c r="AC4208" s="42">
        <f t="shared" si="3262"/>
        <v>1.8645151607489652</v>
      </c>
      <c r="AD4208" s="42">
        <f t="shared" si="3262"/>
        <v>1.8413330222502964</v>
      </c>
      <c r="AE4208" s="42">
        <f t="shared" si="3262"/>
        <v>1.8184391150069814</v>
      </c>
      <c r="AF4208" s="42">
        <f t="shared" si="3262"/>
        <v>1.7958298553437544</v>
      </c>
      <c r="AG4208" s="42">
        <f t="shared" si="3262"/>
        <v>1.7735017041422907</v>
      </c>
      <c r="AH4208" s="42">
        <f t="shared" si="3262"/>
        <v>1.7514511662874384</v>
      </c>
      <c r="AI4208" s="42">
        <f t="shared" si="3262"/>
        <v>1.7296747901199296</v>
      </c>
      <c r="AJ4208" s="42">
        <f t="shared" ref="AJ4208:BF4208" si="3263">AJ3512-AI3512</f>
        <v>1.7081691668961412</v>
      </c>
      <c r="AK4208" s="42">
        <f t="shared" si="3263"/>
        <v>1.6869309302543911</v>
      </c>
      <c r="AL4208" s="42">
        <f t="shared" si="3263"/>
        <v>1.665956755688228</v>
      </c>
      <c r="AM4208" s="42">
        <f t="shared" si="3263"/>
        <v>1.6452433600258018</v>
      </c>
      <c r="AN4208" s="42">
        <f t="shared" si="3263"/>
        <v>1.6247875009162271</v>
      </c>
      <c r="AO4208" s="42">
        <f t="shared" si="3263"/>
        <v>1.6045859763214594</v>
      </c>
      <c r="AP4208" s="42">
        <f t="shared" si="3263"/>
        <v>1.5846356240158457</v>
      </c>
      <c r="AQ4208" s="42">
        <f t="shared" si="3263"/>
        <v>1.5649333210906207</v>
      </c>
      <c r="AR4208" s="42">
        <f t="shared" si="3263"/>
        <v>1.5454759834650531</v>
      </c>
      <c r="AS4208" s="42">
        <f t="shared" si="3263"/>
        <v>1.5262605654039589</v>
      </c>
      <c r="AT4208" s="42">
        <f t="shared" si="3263"/>
        <v>1.507284059040785</v>
      </c>
      <c r="AU4208" s="42">
        <f t="shared" si="3263"/>
        <v>1.4885434939067181</v>
      </c>
      <c r="AV4208" s="42">
        <f t="shared" si="3263"/>
        <v>1.4700359364658198</v>
      </c>
      <c r="AW4208" s="42">
        <f t="shared" si="3263"/>
        <v>1.451758489655731</v>
      </c>
      <c r="AX4208" s="42">
        <f t="shared" si="3263"/>
        <v>1.4337082924342894</v>
      </c>
      <c r="AY4208" s="42">
        <f t="shared" si="3263"/>
        <v>1.415882519331717</v>
      </c>
      <c r="AZ4208" s="42">
        <f t="shared" si="3263"/>
        <v>1.3982783800080369</v>
      </c>
      <c r="BA4208" s="42">
        <f t="shared" si="3263"/>
        <v>1.3808931188166298</v>
      </c>
      <c r="BB4208" s="42">
        <f t="shared" si="3263"/>
        <v>1.3637240143726785</v>
      </c>
      <c r="BC4208" s="42">
        <f t="shared" si="3263"/>
        <v>1.3467683791272975</v>
      </c>
      <c r="BD4208" s="42">
        <f t="shared" si="3263"/>
        <v>1.3300235589467775</v>
      </c>
      <c r="BE4208" s="42">
        <f t="shared" si="3263"/>
        <v>1.3134869326972876</v>
      </c>
      <c r="BF4208" s="42">
        <f t="shared" si="3263"/>
        <v>1.297155911834011</v>
      </c>
    </row>
    <row r="4209" spans="1:58" x14ac:dyDescent="0.2">
      <c r="A4209" s="9" t="str">
        <f t="shared" si="3203"/>
        <v>Paraguay</v>
      </c>
      <c r="D4209" s="42">
        <f t="shared" ref="D4209:AI4209" si="3264">D3513-C3513</f>
        <v>3.233280010485089</v>
      </c>
      <c r="E4209" s="42">
        <f t="shared" si="3264"/>
        <v>3.1930795623547397</v>
      </c>
      <c r="F4209" s="42">
        <f t="shared" si="3264"/>
        <v>3.1533789397961414</v>
      </c>
      <c r="G4209" s="42">
        <f t="shared" si="3264"/>
        <v>3.1141719283113503</v>
      </c>
      <c r="H4209" s="42">
        <f t="shared" si="3264"/>
        <v>3.0754523906693407</v>
      </c>
      <c r="I4209" s="42">
        <f t="shared" si="3264"/>
        <v>3.0372142659453516</v>
      </c>
      <c r="J4209" s="42">
        <f t="shared" si="3264"/>
        <v>2.9994515685721126</v>
      </c>
      <c r="K4209" s="42">
        <f t="shared" si="3264"/>
        <v>2.9621583874028374</v>
      </c>
      <c r="L4209" s="42">
        <f t="shared" si="3264"/>
        <v>2.925328884786154</v>
      </c>
      <c r="M4209" s="42">
        <f t="shared" si="3264"/>
        <v>2.8889572956519487</v>
      </c>
      <c r="N4209" s="42">
        <f t="shared" si="3264"/>
        <v>2.8530379266093746</v>
      </c>
      <c r="O4209" s="42">
        <f t="shared" si="3264"/>
        <v>2.8175651550552061</v>
      </c>
      <c r="P4209" s="42">
        <f t="shared" si="3264"/>
        <v>2.7825334282940162</v>
      </c>
      <c r="Q4209" s="42">
        <f t="shared" si="3264"/>
        <v>2.7479372626688701</v>
      </c>
      <c r="R4209" s="42">
        <f t="shared" si="3264"/>
        <v>2.7137712427030465</v>
      </c>
      <c r="S4209" s="42">
        <f t="shared" si="3264"/>
        <v>2.6800300202521044</v>
      </c>
      <c r="T4209" s="42">
        <f t="shared" si="3264"/>
        <v>2.6467083136669203</v>
      </c>
      <c r="U4209" s="42">
        <f t="shared" si="3264"/>
        <v>2.6138009069670147</v>
      </c>
      <c r="V4209" s="42">
        <f t="shared" si="3264"/>
        <v>2.5813026490237121</v>
      </c>
      <c r="W4209" s="42">
        <f t="shared" si="3264"/>
        <v>2.5492084527542147</v>
      </c>
      <c r="X4209" s="42">
        <f t="shared" si="3264"/>
        <v>2.5175132943249423</v>
      </c>
      <c r="Y4209" s="42">
        <f t="shared" si="3264"/>
        <v>2.4862122123655013</v>
      </c>
      <c r="Z4209" s="42">
        <f t="shared" si="3264"/>
        <v>2.4553003071917487</v>
      </c>
      <c r="AA4209" s="42">
        <f t="shared" si="3264"/>
        <v>2.4247727400390318</v>
      </c>
      <c r="AB4209" s="42">
        <f t="shared" si="3264"/>
        <v>2.3946247323045213</v>
      </c>
      <c r="AC4209" s="42">
        <f t="shared" si="3264"/>
        <v>2.3648515647995509</v>
      </c>
      <c r="AD4209" s="42">
        <f t="shared" si="3264"/>
        <v>2.3354485770105384</v>
      </c>
      <c r="AE4209" s="42">
        <f t="shared" si="3264"/>
        <v>2.3064111663696849</v>
      </c>
      <c r="AF4209" s="42">
        <f t="shared" si="3264"/>
        <v>2.2777347875345413</v>
      </c>
      <c r="AG4209" s="42">
        <f t="shared" si="3264"/>
        <v>2.2494149516761581</v>
      </c>
      <c r="AH4209" s="42">
        <f t="shared" si="3264"/>
        <v>2.2214472257770126</v>
      </c>
      <c r="AI4209" s="42">
        <f t="shared" si="3264"/>
        <v>2.1938272319364955</v>
      </c>
      <c r="AJ4209" s="42">
        <f t="shared" ref="AJ4209:BF4209" si="3265">AJ3513-AI3513</f>
        <v>2.1665506466861189</v>
      </c>
      <c r="AK4209" s="42">
        <f t="shared" si="3265"/>
        <v>2.139613200312283</v>
      </c>
      <c r="AL4209" s="42">
        <f t="shared" si="3265"/>
        <v>2.1130106761884235</v>
      </c>
      <c r="AM4209" s="42">
        <f t="shared" si="3265"/>
        <v>2.0867389101144909</v>
      </c>
      <c r="AN4209" s="42">
        <f t="shared" si="3265"/>
        <v>2.0607937896653539</v>
      </c>
      <c r="AO4209" s="42">
        <f t="shared" si="3265"/>
        <v>2.0351712535472188</v>
      </c>
      <c r="AP4209" s="42">
        <f t="shared" si="3265"/>
        <v>2.0098672909614379</v>
      </c>
      <c r="AQ4209" s="42">
        <f t="shared" si="3265"/>
        <v>1.9848779409771282</v>
      </c>
      <c r="AR4209" s="42">
        <f t="shared" si="3265"/>
        <v>1.9601992919110103</v>
      </c>
      <c r="AS4209" s="42">
        <f t="shared" si="3265"/>
        <v>1.9358274807149201</v>
      </c>
      <c r="AT4209" s="42">
        <f t="shared" si="3265"/>
        <v>1.9117586923713361</v>
      </c>
      <c r="AU4209" s="42">
        <f t="shared" si="3265"/>
        <v>1.8879891592961826</v>
      </c>
      <c r="AV4209" s="42">
        <f t="shared" si="3265"/>
        <v>1.8645151607489652</v>
      </c>
      <c r="AW4209" s="42">
        <f t="shared" si="3265"/>
        <v>1.8413330222502964</v>
      </c>
      <c r="AX4209" s="42">
        <f t="shared" si="3265"/>
        <v>1.8184391150069814</v>
      </c>
      <c r="AY4209" s="42">
        <f t="shared" si="3265"/>
        <v>1.7958298553437544</v>
      </c>
      <c r="AZ4209" s="42">
        <f t="shared" si="3265"/>
        <v>1.7735017041422907</v>
      </c>
      <c r="BA4209" s="42">
        <f t="shared" si="3265"/>
        <v>1.7514511662874384</v>
      </c>
      <c r="BB4209" s="42">
        <f t="shared" si="3265"/>
        <v>1.7296747901199296</v>
      </c>
      <c r="BC4209" s="42">
        <f t="shared" si="3265"/>
        <v>1.7081691668961412</v>
      </c>
      <c r="BD4209" s="42">
        <f t="shared" si="3265"/>
        <v>1.6869309302543911</v>
      </c>
      <c r="BE4209" s="42">
        <f t="shared" si="3265"/>
        <v>1.6659567556881711</v>
      </c>
      <c r="BF4209" s="42">
        <f t="shared" si="3265"/>
        <v>1.6452433600259155</v>
      </c>
    </row>
    <row r="4210" spans="1:58" x14ac:dyDescent="0.2">
      <c r="A4210" s="9" t="str">
        <f t="shared" si="3203"/>
        <v>Peru</v>
      </c>
      <c r="D4210" s="42">
        <f t="shared" ref="D4210:AI4210" si="3266">D3514-C3514</f>
        <v>2.4247727400390318</v>
      </c>
      <c r="E4210" s="42">
        <f t="shared" si="3266"/>
        <v>2.3946247323045213</v>
      </c>
      <c r="F4210" s="42">
        <f t="shared" si="3266"/>
        <v>2.3648515647995509</v>
      </c>
      <c r="G4210" s="42">
        <f t="shared" si="3266"/>
        <v>2.3354485770105384</v>
      </c>
      <c r="H4210" s="42">
        <f t="shared" si="3266"/>
        <v>2.3064111663696849</v>
      </c>
      <c r="I4210" s="42">
        <f t="shared" si="3266"/>
        <v>2.2777347875345413</v>
      </c>
      <c r="J4210" s="42">
        <f t="shared" si="3266"/>
        <v>2.2494149516761581</v>
      </c>
      <c r="K4210" s="42">
        <f t="shared" si="3266"/>
        <v>2.2214472257770126</v>
      </c>
      <c r="L4210" s="42">
        <f t="shared" si="3266"/>
        <v>2.1938272319364955</v>
      </c>
      <c r="M4210" s="42">
        <f t="shared" si="3266"/>
        <v>2.1665506466861189</v>
      </c>
      <c r="N4210" s="42">
        <f t="shared" si="3266"/>
        <v>2.139613200312283</v>
      </c>
      <c r="O4210" s="42">
        <f t="shared" si="3266"/>
        <v>2.1130106761884235</v>
      </c>
      <c r="P4210" s="42">
        <f t="shared" si="3266"/>
        <v>2.0867389101144909</v>
      </c>
      <c r="Q4210" s="42">
        <f t="shared" si="3266"/>
        <v>2.0607937896653539</v>
      </c>
      <c r="R4210" s="42">
        <f t="shared" si="3266"/>
        <v>2.0351712535472188</v>
      </c>
      <c r="S4210" s="42">
        <f t="shared" si="3266"/>
        <v>2.0098672909614379</v>
      </c>
      <c r="T4210" s="42">
        <f t="shared" si="3266"/>
        <v>1.9848779409771282</v>
      </c>
      <c r="U4210" s="42">
        <f t="shared" si="3266"/>
        <v>1.9601992919110103</v>
      </c>
      <c r="V4210" s="42">
        <f t="shared" si="3266"/>
        <v>1.9358274807149201</v>
      </c>
      <c r="W4210" s="42">
        <f t="shared" si="3266"/>
        <v>1.9117586923713361</v>
      </c>
      <c r="X4210" s="42">
        <f t="shared" si="3266"/>
        <v>1.8879891592961826</v>
      </c>
      <c r="Y4210" s="42">
        <f t="shared" si="3266"/>
        <v>1.8645151607489652</v>
      </c>
      <c r="Z4210" s="42">
        <f t="shared" si="3266"/>
        <v>1.8413330222502964</v>
      </c>
      <c r="AA4210" s="42">
        <f t="shared" si="3266"/>
        <v>1.8184391150069814</v>
      </c>
      <c r="AB4210" s="42">
        <f t="shared" si="3266"/>
        <v>1.7958298553437544</v>
      </c>
      <c r="AC4210" s="42">
        <f t="shared" si="3266"/>
        <v>1.7735017041422907</v>
      </c>
      <c r="AD4210" s="42">
        <f t="shared" si="3266"/>
        <v>1.7514511662874384</v>
      </c>
      <c r="AE4210" s="42">
        <f t="shared" si="3266"/>
        <v>1.7296747901199296</v>
      </c>
      <c r="AF4210" s="42">
        <f t="shared" si="3266"/>
        <v>1.7081691668961412</v>
      </c>
      <c r="AG4210" s="42">
        <f t="shared" si="3266"/>
        <v>1.6869309302543911</v>
      </c>
      <c r="AH4210" s="42">
        <f t="shared" si="3266"/>
        <v>1.6659567556882848</v>
      </c>
      <c r="AI4210" s="42">
        <f t="shared" si="3266"/>
        <v>1.6452433600256882</v>
      </c>
      <c r="AJ4210" s="42">
        <f t="shared" ref="AJ4210:BF4210" si="3267">AJ3514-AI3514</f>
        <v>1.6247875009162271</v>
      </c>
      <c r="AK4210" s="42">
        <f t="shared" si="3267"/>
        <v>1.6045859763214594</v>
      </c>
      <c r="AL4210" s="42">
        <f t="shared" si="3267"/>
        <v>1.5846356240158457</v>
      </c>
      <c r="AM4210" s="42">
        <f t="shared" si="3267"/>
        <v>1.5649333210906207</v>
      </c>
      <c r="AN4210" s="42">
        <f t="shared" si="3267"/>
        <v>1.5454759834651668</v>
      </c>
      <c r="AO4210" s="42">
        <f t="shared" si="3267"/>
        <v>1.5262605654038452</v>
      </c>
      <c r="AP4210" s="42">
        <f t="shared" si="3267"/>
        <v>1.507284059040785</v>
      </c>
      <c r="AQ4210" s="42">
        <f t="shared" si="3267"/>
        <v>1.4885434939067181</v>
      </c>
      <c r="AR4210" s="42">
        <f t="shared" si="3267"/>
        <v>1.4700359364658198</v>
      </c>
      <c r="AS4210" s="42">
        <f t="shared" si="3267"/>
        <v>1.451758489655731</v>
      </c>
      <c r="AT4210" s="42">
        <f t="shared" si="3267"/>
        <v>1.4337082924344031</v>
      </c>
      <c r="AU4210" s="42">
        <f t="shared" si="3267"/>
        <v>1.415882519331717</v>
      </c>
      <c r="AV4210" s="42">
        <f t="shared" si="3267"/>
        <v>1.3982783800079233</v>
      </c>
      <c r="AW4210" s="42">
        <f t="shared" si="3267"/>
        <v>1.3808931188166298</v>
      </c>
      <c r="AX4210" s="42">
        <f t="shared" si="3267"/>
        <v>1.3637240143727922</v>
      </c>
      <c r="AY4210" s="42">
        <f t="shared" si="3267"/>
        <v>1.3467683791272975</v>
      </c>
      <c r="AZ4210" s="42">
        <f t="shared" si="3267"/>
        <v>1.3300235589467775</v>
      </c>
      <c r="BA4210" s="42">
        <f t="shared" si="3267"/>
        <v>1.3134869326972876</v>
      </c>
      <c r="BB4210" s="42">
        <f t="shared" si="3267"/>
        <v>1.2971559118338973</v>
      </c>
      <c r="BC4210" s="42">
        <f t="shared" si="3267"/>
        <v>1.2810279399968749</v>
      </c>
      <c r="BD4210" s="42">
        <f t="shared" si="3267"/>
        <v>1.2651004926096903</v>
      </c>
      <c r="BE4210" s="42">
        <f t="shared" si="3267"/>
        <v>1.2493710764847492</v>
      </c>
      <c r="BF4210" s="42">
        <f t="shared" si="3267"/>
        <v>1.2338372294339024</v>
      </c>
    </row>
    <row r="4211" spans="1:58" x14ac:dyDescent="0.2">
      <c r="A4211" s="9" t="str">
        <f t="shared" si="3203"/>
        <v>Philippines</v>
      </c>
      <c r="D4211" s="42">
        <f t="shared" ref="D4211:AI4211" si="3268">D3515-C3515</f>
        <v>3.315205633636424</v>
      </c>
      <c r="E4211" s="42">
        <f t="shared" si="3268"/>
        <v>3.2739865769248695</v>
      </c>
      <c r="F4211" s="42">
        <f t="shared" si="3268"/>
        <v>3.233280010485089</v>
      </c>
      <c r="G4211" s="42">
        <f t="shared" si="3268"/>
        <v>3.1930795623547397</v>
      </c>
      <c r="H4211" s="42">
        <f t="shared" si="3268"/>
        <v>3.1533789397961414</v>
      </c>
      <c r="I4211" s="42">
        <f t="shared" si="3268"/>
        <v>3.1141719283113503</v>
      </c>
      <c r="J4211" s="42">
        <f t="shared" si="3268"/>
        <v>3.0754523906693407</v>
      </c>
      <c r="K4211" s="42">
        <f t="shared" si="3268"/>
        <v>3.0372142659453516</v>
      </c>
      <c r="L4211" s="42">
        <f t="shared" si="3268"/>
        <v>2.9994515685721126</v>
      </c>
      <c r="M4211" s="42">
        <f t="shared" si="3268"/>
        <v>2.9621583874028374</v>
      </c>
      <c r="N4211" s="42">
        <f t="shared" si="3268"/>
        <v>2.925328884786154</v>
      </c>
      <c r="O4211" s="42">
        <f t="shared" si="3268"/>
        <v>2.8889572956519487</v>
      </c>
      <c r="P4211" s="42">
        <f t="shared" si="3268"/>
        <v>2.8530379266093746</v>
      </c>
      <c r="Q4211" s="42">
        <f t="shared" si="3268"/>
        <v>2.8175651550552061</v>
      </c>
      <c r="R4211" s="42">
        <f t="shared" si="3268"/>
        <v>2.7825334282940162</v>
      </c>
      <c r="S4211" s="42">
        <f t="shared" si="3268"/>
        <v>2.7479372626688701</v>
      </c>
      <c r="T4211" s="42">
        <f t="shared" si="3268"/>
        <v>2.7137712427030465</v>
      </c>
      <c r="U4211" s="42">
        <f t="shared" si="3268"/>
        <v>2.6800300202521044</v>
      </c>
      <c r="V4211" s="42">
        <f t="shared" si="3268"/>
        <v>2.6467083136669203</v>
      </c>
      <c r="W4211" s="42">
        <f t="shared" si="3268"/>
        <v>2.6138009069670147</v>
      </c>
      <c r="X4211" s="42">
        <f t="shared" si="3268"/>
        <v>2.5813026490237121</v>
      </c>
      <c r="Y4211" s="42">
        <f t="shared" si="3268"/>
        <v>2.5492084527542147</v>
      </c>
      <c r="Z4211" s="42">
        <f t="shared" si="3268"/>
        <v>2.5175132943249423</v>
      </c>
      <c r="AA4211" s="42">
        <f t="shared" si="3268"/>
        <v>2.4862122123655013</v>
      </c>
      <c r="AB4211" s="42">
        <f t="shared" si="3268"/>
        <v>2.4553003071917487</v>
      </c>
      <c r="AC4211" s="42">
        <f t="shared" si="3268"/>
        <v>2.4247727400390318</v>
      </c>
      <c r="AD4211" s="42">
        <f t="shared" si="3268"/>
        <v>2.3946247323045213</v>
      </c>
      <c r="AE4211" s="42">
        <f t="shared" si="3268"/>
        <v>2.3648515647995509</v>
      </c>
      <c r="AF4211" s="42">
        <f t="shared" si="3268"/>
        <v>2.3354485770105384</v>
      </c>
      <c r="AG4211" s="42">
        <f t="shared" si="3268"/>
        <v>2.3064111663696849</v>
      </c>
      <c r="AH4211" s="42">
        <f t="shared" si="3268"/>
        <v>2.2777347875345413</v>
      </c>
      <c r="AI4211" s="42">
        <f t="shared" si="3268"/>
        <v>2.2494149516761581</v>
      </c>
      <c r="AJ4211" s="42">
        <f t="shared" ref="AJ4211:BF4211" si="3269">AJ3515-AI3515</f>
        <v>2.2214472257770126</v>
      </c>
      <c r="AK4211" s="42">
        <f t="shared" si="3269"/>
        <v>2.1938272319364955</v>
      </c>
      <c r="AL4211" s="42">
        <f t="shared" si="3269"/>
        <v>2.1665506466861189</v>
      </c>
      <c r="AM4211" s="42">
        <f t="shared" si="3269"/>
        <v>2.139613200312283</v>
      </c>
      <c r="AN4211" s="42">
        <f t="shared" si="3269"/>
        <v>2.1130106761884235</v>
      </c>
      <c r="AO4211" s="42">
        <f t="shared" si="3269"/>
        <v>2.0867389101144909</v>
      </c>
      <c r="AP4211" s="42">
        <f t="shared" si="3269"/>
        <v>2.0607937896653539</v>
      </c>
      <c r="AQ4211" s="42">
        <f t="shared" si="3269"/>
        <v>2.0351712535472188</v>
      </c>
      <c r="AR4211" s="42">
        <f t="shared" si="3269"/>
        <v>2.0098672909614379</v>
      </c>
      <c r="AS4211" s="42">
        <f t="shared" si="3269"/>
        <v>1.9848779409771282</v>
      </c>
      <c r="AT4211" s="42">
        <f t="shared" si="3269"/>
        <v>1.9601992919110103</v>
      </c>
      <c r="AU4211" s="42">
        <f t="shared" si="3269"/>
        <v>1.9358274807149201</v>
      </c>
      <c r="AV4211" s="42">
        <f t="shared" si="3269"/>
        <v>1.9117586923713361</v>
      </c>
      <c r="AW4211" s="42">
        <f t="shared" si="3269"/>
        <v>1.8879891592961826</v>
      </c>
      <c r="AX4211" s="42">
        <f t="shared" si="3269"/>
        <v>1.8645151607489652</v>
      </c>
      <c r="AY4211" s="42">
        <f t="shared" si="3269"/>
        <v>1.8413330222502964</v>
      </c>
      <c r="AZ4211" s="42">
        <f t="shared" si="3269"/>
        <v>1.8184391150069814</v>
      </c>
      <c r="BA4211" s="42">
        <f t="shared" si="3269"/>
        <v>1.7958298553437544</v>
      </c>
      <c r="BB4211" s="42">
        <f t="shared" si="3269"/>
        <v>1.7735017041422907</v>
      </c>
      <c r="BC4211" s="42">
        <f t="shared" si="3269"/>
        <v>1.7514511662874384</v>
      </c>
      <c r="BD4211" s="42">
        <f t="shared" si="3269"/>
        <v>1.7296747901199296</v>
      </c>
      <c r="BE4211" s="42">
        <f t="shared" si="3269"/>
        <v>1.7081691668961412</v>
      </c>
      <c r="BF4211" s="42">
        <f t="shared" si="3269"/>
        <v>1.6869309302543911</v>
      </c>
    </row>
    <row r="4212" spans="1:58" x14ac:dyDescent="0.2">
      <c r="A4212" s="9" t="str">
        <f t="shared" si="3203"/>
        <v>Poland</v>
      </c>
      <c r="D4212" s="42">
        <f t="shared" ref="D4212:AI4212" si="3270">D3516-C3516</f>
        <v>1.061829883226892</v>
      </c>
      <c r="E4212" s="42">
        <f t="shared" si="3270"/>
        <v>1.0486277983454784</v>
      </c>
      <c r="F4212" s="42">
        <f t="shared" si="3270"/>
        <v>1.0355898593860502</v>
      </c>
      <c r="G4212" s="42">
        <f t="shared" si="3270"/>
        <v>1.0227140254677352</v>
      </c>
      <c r="H4212" s="42">
        <f t="shared" si="3270"/>
        <v>1.0099982810843358</v>
      </c>
      <c r="I4212" s="42">
        <f t="shared" si="3270"/>
        <v>0.99744063578953046</v>
      </c>
      <c r="J4212" s="42">
        <f t="shared" si="3270"/>
        <v>0.98503912388457593</v>
      </c>
      <c r="K4212" s="42">
        <f t="shared" si="3270"/>
        <v>0.97279180411089783</v>
      </c>
      <c r="L4212" s="42">
        <f t="shared" si="3270"/>
        <v>0.96069675934654697</v>
      </c>
      <c r="M4212" s="42">
        <f t="shared" si="3270"/>
        <v>0.94875209630527024</v>
      </c>
      <c r="N4212" s="42">
        <f t="shared" si="3270"/>
        <v>0.93695594524126591</v>
      </c>
      <c r="O4212" s="42">
        <f t="shared" si="3270"/>
        <v>0.9253064596554168</v>
      </c>
      <c r="P4212" s="42">
        <f t="shared" si="3270"/>
        <v>0.91380181600698052</v>
      </c>
      <c r="Q4212" s="42">
        <f t="shared" si="3270"/>
        <v>0.90244021342800806</v>
      </c>
      <c r="R4212" s="42">
        <f t="shared" si="3270"/>
        <v>0.89121987344105946</v>
      </c>
      <c r="S4212" s="42">
        <f t="shared" si="3270"/>
        <v>0.88013903968123941</v>
      </c>
      <c r="T4212" s="42">
        <f t="shared" si="3270"/>
        <v>0.86919597762118883</v>
      </c>
      <c r="U4212" s="42">
        <f t="shared" si="3270"/>
        <v>0.85838897429948702</v>
      </c>
      <c r="V4212" s="42">
        <f t="shared" si="3270"/>
        <v>0.84771633805235069</v>
      </c>
      <c r="W4212" s="42">
        <f t="shared" si="3270"/>
        <v>0.83717639824919843</v>
      </c>
      <c r="X4212" s="42">
        <f t="shared" si="3270"/>
        <v>0.82676750503094354</v>
      </c>
      <c r="Y4212" s="42">
        <f t="shared" si="3270"/>
        <v>0.81648802905181128</v>
      </c>
      <c r="Z4212" s="42">
        <f t="shared" si="3270"/>
        <v>0.80633636122388452</v>
      </c>
      <c r="AA4212" s="42">
        <f t="shared" si="3270"/>
        <v>0.79631091246596952</v>
      </c>
      <c r="AB4212" s="42">
        <f t="shared" si="3270"/>
        <v>0.78641011345439438</v>
      </c>
      <c r="AC4212" s="42">
        <f t="shared" si="3270"/>
        <v>0.7766324143771044</v>
      </c>
      <c r="AD4212" s="42">
        <f t="shared" si="3270"/>
        <v>0.76697628469162282</v>
      </c>
      <c r="AE4212" s="42">
        <f t="shared" si="3270"/>
        <v>0.75744021288528529</v>
      </c>
      <c r="AF4212" s="42">
        <f t="shared" si="3270"/>
        <v>0.74802270623843015</v>
      </c>
      <c r="AG4212" s="42">
        <f t="shared" si="3270"/>
        <v>0.73872229059088568</v>
      </c>
      <c r="AH4212" s="42">
        <f t="shared" si="3270"/>
        <v>0.72953751011118584</v>
      </c>
      <c r="AI4212" s="42">
        <f t="shared" si="3270"/>
        <v>0.72046692706885551</v>
      </c>
      <c r="AJ4212" s="42">
        <f t="shared" ref="AJ4212:BF4212" si="3271">AJ3516-AI3516</f>
        <v>0.71150912160896951</v>
      </c>
      <c r="AK4212" s="42">
        <f t="shared" si="3271"/>
        <v>0.70266269153023586</v>
      </c>
      <c r="AL4212" s="42">
        <f t="shared" si="3271"/>
        <v>0.69392625206558023</v>
      </c>
      <c r="AM4212" s="42">
        <f t="shared" si="3271"/>
        <v>0.68529843566489035</v>
      </c>
      <c r="AN4212" s="42">
        <f t="shared" si="3271"/>
        <v>0.67677789178139847</v>
      </c>
      <c r="AO4212" s="42">
        <f t="shared" si="3271"/>
        <v>0.66836328666033751</v>
      </c>
      <c r="AP4212" s="42">
        <f t="shared" si="3271"/>
        <v>0.66005330312952992</v>
      </c>
      <c r="AQ4212" s="42">
        <f t="shared" si="3271"/>
        <v>0.65184664039395557</v>
      </c>
      <c r="AR4212" s="42">
        <f t="shared" si="3271"/>
        <v>0.64374201383168383</v>
      </c>
      <c r="AS4212" s="42">
        <f t="shared" si="3271"/>
        <v>0.63573815479298901</v>
      </c>
      <c r="AT4212" s="42">
        <f t="shared" si="3271"/>
        <v>0.62783381040173936</v>
      </c>
      <c r="AU4212" s="42">
        <f t="shared" si="3271"/>
        <v>0.62002774335905997</v>
      </c>
      <c r="AV4212" s="42">
        <f t="shared" si="3271"/>
        <v>0.61231873175006513</v>
      </c>
      <c r="AW4212" s="42">
        <f t="shared" si="3271"/>
        <v>0.60470556885195492</v>
      </c>
      <c r="AX4212" s="42">
        <f t="shared" si="3271"/>
        <v>0.59718706294586354</v>
      </c>
      <c r="AY4212" s="42">
        <f t="shared" si="3271"/>
        <v>0.58976203712984443</v>
      </c>
      <c r="AZ4212" s="42">
        <f t="shared" si="3271"/>
        <v>0.58242932913492496</v>
      </c>
      <c r="BA4212" s="42">
        <f t="shared" si="3271"/>
        <v>0.57518779114263907</v>
      </c>
      <c r="BB4212" s="42">
        <f t="shared" si="3271"/>
        <v>0.56803628960608421</v>
      </c>
      <c r="BC4212" s="42">
        <f t="shared" si="3271"/>
        <v>0.56097370507200139</v>
      </c>
      <c r="BD4212" s="42">
        <f t="shared" si="3271"/>
        <v>0.55399893200558381</v>
      </c>
      <c r="BE4212" s="42">
        <f t="shared" si="3271"/>
        <v>0.54711087861767282</v>
      </c>
      <c r="BF4212" s="42">
        <f t="shared" si="3271"/>
        <v>0.5403084666935456</v>
      </c>
    </row>
    <row r="4213" spans="1:58" x14ac:dyDescent="0.2">
      <c r="A4213" s="9" t="str">
        <f t="shared" si="3203"/>
        <v>Portugal</v>
      </c>
      <c r="D4213" s="42">
        <f t="shared" ref="D4213:AI4213" si="3272">D3517-C3517</f>
        <v>0.62002774335905997</v>
      </c>
      <c r="E4213" s="42">
        <f t="shared" si="3272"/>
        <v>0.61231873175006513</v>
      </c>
      <c r="F4213" s="42">
        <f t="shared" si="3272"/>
        <v>0.60470556885195492</v>
      </c>
      <c r="G4213" s="42">
        <f t="shared" si="3272"/>
        <v>0.59718706294586354</v>
      </c>
      <c r="H4213" s="42">
        <f t="shared" si="3272"/>
        <v>0.58976203712984443</v>
      </c>
      <c r="I4213" s="42">
        <f t="shared" si="3272"/>
        <v>0.58242932913492496</v>
      </c>
      <c r="J4213" s="42">
        <f t="shared" si="3272"/>
        <v>0.57518779114263907</v>
      </c>
      <c r="K4213" s="42">
        <f t="shared" si="3272"/>
        <v>0.56803628960608421</v>
      </c>
      <c r="L4213" s="42">
        <f t="shared" si="3272"/>
        <v>0.56097370507200139</v>
      </c>
      <c r="M4213" s="42">
        <f t="shared" si="3272"/>
        <v>0.55399893200558381</v>
      </c>
      <c r="N4213" s="42">
        <f t="shared" si="3272"/>
        <v>0.54711087861767282</v>
      </c>
      <c r="O4213" s="42">
        <f t="shared" si="3272"/>
        <v>0.5403084666935456</v>
      </c>
      <c r="P4213" s="42">
        <f t="shared" si="3272"/>
        <v>0.53359063142431751</v>
      </c>
      <c r="Q4213" s="42">
        <f t="shared" si="3272"/>
        <v>0.52695632124027725</v>
      </c>
      <c r="R4213" s="42">
        <f t="shared" si="3272"/>
        <v>0.5204044976461546</v>
      </c>
      <c r="S4213" s="42">
        <f t="shared" si="3272"/>
        <v>0.51393413505877561</v>
      </c>
      <c r="T4213" s="42">
        <f t="shared" si="3272"/>
        <v>0.50754422064619575</v>
      </c>
      <c r="U4213" s="42">
        <f t="shared" si="3272"/>
        <v>0.50123375416956151</v>
      </c>
      <c r="V4213" s="42">
        <f t="shared" si="3272"/>
        <v>0.49500174782599515</v>
      </c>
      <c r="W4213" s="42">
        <f t="shared" si="3272"/>
        <v>0.48884722609477649</v>
      </c>
      <c r="X4213" s="42">
        <f t="shared" si="3272"/>
        <v>0.48276922558363822</v>
      </c>
      <c r="Y4213" s="42">
        <f t="shared" si="3272"/>
        <v>0.47676679487881302</v>
      </c>
      <c r="Z4213" s="42">
        <f t="shared" si="3272"/>
        <v>0.4708389943958764</v>
      </c>
      <c r="AA4213" s="42">
        <f t="shared" si="3272"/>
        <v>0.4649848962321812</v>
      </c>
      <c r="AB4213" s="42">
        <f t="shared" si="3272"/>
        <v>0.45920358402236161</v>
      </c>
      <c r="AC4213" s="42">
        <f t="shared" si="3272"/>
        <v>0.45349415279440564</v>
      </c>
      <c r="AD4213" s="42">
        <f t="shared" si="3272"/>
        <v>0.4478557088280013</v>
      </c>
      <c r="AE4213" s="42">
        <f t="shared" si="3272"/>
        <v>0.44228736951481551</v>
      </c>
      <c r="AF4213" s="42">
        <f t="shared" si="3272"/>
        <v>0.43678826322059194</v>
      </c>
      <c r="AG4213" s="42">
        <f t="shared" si="3272"/>
        <v>0.43135752914781733</v>
      </c>
      <c r="AH4213" s="42">
        <f t="shared" si="3272"/>
        <v>0.42599431720213943</v>
      </c>
      <c r="AI4213" s="42">
        <f t="shared" si="3272"/>
        <v>0.42069778785821654</v>
      </c>
      <c r="AJ4213" s="42">
        <f t="shared" ref="AJ4213:BF4213" si="3273">AJ3517-AI3517</f>
        <v>0.41546711202920505</v>
      </c>
      <c r="AK4213" s="42">
        <f t="shared" si="3273"/>
        <v>0.4103014709363606</v>
      </c>
      <c r="AL4213" s="42">
        <f t="shared" si="3273"/>
        <v>0.40520005598102671</v>
      </c>
      <c r="AM4213" s="42">
        <f t="shared" si="3273"/>
        <v>0.4001620686183287</v>
      </c>
      <c r="AN4213" s="42">
        <f t="shared" si="3273"/>
        <v>0.39518672023177714</v>
      </c>
      <c r="AO4213" s="42">
        <f t="shared" si="3273"/>
        <v>0.39027323201025865</v>
      </c>
      <c r="AP4213" s="42">
        <f t="shared" si="3273"/>
        <v>0.38542083482559519</v>
      </c>
      <c r="AQ4213" s="42">
        <f t="shared" si="3273"/>
        <v>0.38062876911260446</v>
      </c>
      <c r="AR4213" s="42">
        <f t="shared" si="3273"/>
        <v>0.37589628474995607</v>
      </c>
      <c r="AS4213" s="42">
        <f t="shared" si="3273"/>
        <v>0.37122264094296042</v>
      </c>
      <c r="AT4213" s="42">
        <f t="shared" si="3273"/>
        <v>0.36660710610715341</v>
      </c>
      <c r="AU4213" s="42">
        <f t="shared" si="3273"/>
        <v>0.36204895775460955</v>
      </c>
      <c r="AV4213" s="42">
        <f t="shared" si="3273"/>
        <v>0.35754748237980039</v>
      </c>
      <c r="AW4213" s="42">
        <f t="shared" si="3273"/>
        <v>0.35310197534886356</v>
      </c>
      <c r="AX4213" s="42">
        <f t="shared" si="3273"/>
        <v>0.34871174078875811</v>
      </c>
      <c r="AY4213" s="42">
        <f t="shared" si="3273"/>
        <v>0.34437609147823878</v>
      </c>
      <c r="AZ4213" s="42">
        <f t="shared" si="3273"/>
        <v>0.34009434874087674</v>
      </c>
      <c r="BA4213" s="42">
        <f t="shared" si="3273"/>
        <v>0.33586584233819394</v>
      </c>
      <c r="BB4213" s="42">
        <f t="shared" si="3273"/>
        <v>0.33168991036518491</v>
      </c>
      <c r="BC4213" s="42">
        <f t="shared" si="3273"/>
        <v>0.3275658991462933</v>
      </c>
      <c r="BD4213" s="42">
        <f t="shared" si="3273"/>
        <v>0.32349316313354848</v>
      </c>
      <c r="BE4213" s="42">
        <f t="shared" si="3273"/>
        <v>0.31947106480527054</v>
      </c>
      <c r="BF4213" s="42">
        <f t="shared" si="3273"/>
        <v>0.31549897456613962</v>
      </c>
    </row>
    <row r="4214" spans="1:58" x14ac:dyDescent="0.2">
      <c r="A4214" s="9" t="str">
        <f t="shared" si="3203"/>
        <v>Puerto Rico</v>
      </c>
      <c r="D4214" s="42">
        <f t="shared" ref="D4214:AI4214" si="3274">D3518-C3518</f>
        <v>2.4553003071917487</v>
      </c>
      <c r="E4214" s="42">
        <f t="shared" si="3274"/>
        <v>2.4247727400390318</v>
      </c>
      <c r="F4214" s="42">
        <f t="shared" si="3274"/>
        <v>2.3946247323045213</v>
      </c>
      <c r="G4214" s="42">
        <f t="shared" si="3274"/>
        <v>2.3648515647995509</v>
      </c>
      <c r="H4214" s="42">
        <f t="shared" si="3274"/>
        <v>2.3354485770105384</v>
      </c>
      <c r="I4214" s="42">
        <f t="shared" si="3274"/>
        <v>2.3064111663696849</v>
      </c>
      <c r="J4214" s="42">
        <f t="shared" si="3274"/>
        <v>2.2777347875345413</v>
      </c>
      <c r="K4214" s="42">
        <f t="shared" si="3274"/>
        <v>2.2494149516761581</v>
      </c>
      <c r="L4214" s="42">
        <f t="shared" si="3274"/>
        <v>2.2214472257770126</v>
      </c>
      <c r="M4214" s="42">
        <f t="shared" si="3274"/>
        <v>2.1938272319364955</v>
      </c>
      <c r="N4214" s="42">
        <f t="shared" si="3274"/>
        <v>2.1665506466861189</v>
      </c>
      <c r="O4214" s="42">
        <f t="shared" si="3274"/>
        <v>2.139613200312283</v>
      </c>
      <c r="P4214" s="42">
        <f t="shared" si="3274"/>
        <v>2.1130106761884235</v>
      </c>
      <c r="Q4214" s="42">
        <f t="shared" si="3274"/>
        <v>2.0867389101144909</v>
      </c>
      <c r="R4214" s="42">
        <f t="shared" si="3274"/>
        <v>2.0607937896653539</v>
      </c>
      <c r="S4214" s="42">
        <f t="shared" si="3274"/>
        <v>2.0351712535472188</v>
      </c>
      <c r="T4214" s="42">
        <f t="shared" si="3274"/>
        <v>2.0098672909614379</v>
      </c>
      <c r="U4214" s="42">
        <f t="shared" si="3274"/>
        <v>1.9848779409771282</v>
      </c>
      <c r="V4214" s="42">
        <f t="shared" si="3274"/>
        <v>1.9601992919110103</v>
      </c>
      <c r="W4214" s="42">
        <f t="shared" si="3274"/>
        <v>1.9358274807149201</v>
      </c>
      <c r="X4214" s="42">
        <f t="shared" si="3274"/>
        <v>1.9117586923713361</v>
      </c>
      <c r="Y4214" s="42">
        <f t="shared" si="3274"/>
        <v>1.8879891592961826</v>
      </c>
      <c r="Z4214" s="42">
        <f t="shared" si="3274"/>
        <v>1.8645151607489652</v>
      </c>
      <c r="AA4214" s="42">
        <f t="shared" si="3274"/>
        <v>1.8413330222502964</v>
      </c>
      <c r="AB4214" s="42">
        <f t="shared" si="3274"/>
        <v>1.8184391150069814</v>
      </c>
      <c r="AC4214" s="42">
        <f t="shared" si="3274"/>
        <v>1.7958298553437544</v>
      </c>
      <c r="AD4214" s="42">
        <f t="shared" si="3274"/>
        <v>1.7735017041422907</v>
      </c>
      <c r="AE4214" s="42">
        <f t="shared" si="3274"/>
        <v>1.7514511662874384</v>
      </c>
      <c r="AF4214" s="42">
        <f t="shared" si="3274"/>
        <v>1.7296747901199296</v>
      </c>
      <c r="AG4214" s="42">
        <f t="shared" si="3274"/>
        <v>1.7081691668961412</v>
      </c>
      <c r="AH4214" s="42">
        <f t="shared" si="3274"/>
        <v>1.6869309302543911</v>
      </c>
      <c r="AI4214" s="42">
        <f t="shared" si="3274"/>
        <v>1.6659567556882848</v>
      </c>
      <c r="AJ4214" s="42">
        <f t="shared" ref="AJ4214:BF4214" si="3275">AJ3518-AI3518</f>
        <v>1.6452433600256882</v>
      </c>
      <c r="AK4214" s="42">
        <f t="shared" si="3275"/>
        <v>1.6247875009162271</v>
      </c>
      <c r="AL4214" s="42">
        <f t="shared" si="3275"/>
        <v>1.6045859763214594</v>
      </c>
      <c r="AM4214" s="42">
        <f t="shared" si="3275"/>
        <v>1.5846356240158457</v>
      </c>
      <c r="AN4214" s="42">
        <f t="shared" si="3275"/>
        <v>1.5649333210906207</v>
      </c>
      <c r="AO4214" s="42">
        <f t="shared" si="3275"/>
        <v>1.5454759834651668</v>
      </c>
      <c r="AP4214" s="42">
        <f t="shared" si="3275"/>
        <v>1.5262605654038452</v>
      </c>
      <c r="AQ4214" s="42">
        <f t="shared" si="3275"/>
        <v>1.507284059040785</v>
      </c>
      <c r="AR4214" s="42">
        <f t="shared" si="3275"/>
        <v>1.4885434939067181</v>
      </c>
      <c r="AS4214" s="42">
        <f t="shared" si="3275"/>
        <v>1.4700359364658198</v>
      </c>
      <c r="AT4214" s="42">
        <f t="shared" si="3275"/>
        <v>1.451758489655731</v>
      </c>
      <c r="AU4214" s="42">
        <f t="shared" si="3275"/>
        <v>1.4337082924344031</v>
      </c>
      <c r="AV4214" s="42">
        <f t="shared" si="3275"/>
        <v>1.415882519331717</v>
      </c>
      <c r="AW4214" s="42">
        <f t="shared" si="3275"/>
        <v>1.3982783800079233</v>
      </c>
      <c r="AX4214" s="42">
        <f t="shared" si="3275"/>
        <v>1.3808931188166298</v>
      </c>
      <c r="AY4214" s="42">
        <f t="shared" si="3275"/>
        <v>1.3637240143727922</v>
      </c>
      <c r="AZ4214" s="42">
        <f t="shared" si="3275"/>
        <v>1.3467683791272975</v>
      </c>
      <c r="BA4214" s="42">
        <f t="shared" si="3275"/>
        <v>1.3300235589467775</v>
      </c>
      <c r="BB4214" s="42">
        <f t="shared" si="3275"/>
        <v>1.3134869326972876</v>
      </c>
      <c r="BC4214" s="42">
        <f t="shared" si="3275"/>
        <v>1.2971559118338973</v>
      </c>
      <c r="BD4214" s="42">
        <f t="shared" si="3275"/>
        <v>1.2810279399968749</v>
      </c>
      <c r="BE4214" s="42">
        <f t="shared" si="3275"/>
        <v>1.2651004926096903</v>
      </c>
      <c r="BF4214" s="42">
        <f t="shared" si="3275"/>
        <v>1.2493710764847492</v>
      </c>
    </row>
    <row r="4215" spans="1:58" x14ac:dyDescent="0.2">
      <c r="A4215" s="9" t="str">
        <f t="shared" si="3203"/>
        <v>Qatar</v>
      </c>
      <c r="D4215" s="42">
        <f t="shared" ref="D4215:AI4215" si="3276">D3519-C3519</f>
        <v>2.7825334282940162</v>
      </c>
      <c r="E4215" s="42">
        <f t="shared" si="3276"/>
        <v>2.7479372626688701</v>
      </c>
      <c r="F4215" s="42">
        <f t="shared" si="3276"/>
        <v>2.7137712427030465</v>
      </c>
      <c r="G4215" s="42">
        <f t="shared" si="3276"/>
        <v>2.6800300202521044</v>
      </c>
      <c r="H4215" s="42">
        <f t="shared" si="3276"/>
        <v>2.6467083136669203</v>
      </c>
      <c r="I4215" s="42">
        <f t="shared" si="3276"/>
        <v>2.6138009069670147</v>
      </c>
      <c r="J4215" s="42">
        <f t="shared" si="3276"/>
        <v>2.5813026490237121</v>
      </c>
      <c r="K4215" s="42">
        <f t="shared" si="3276"/>
        <v>2.5492084527542147</v>
      </c>
      <c r="L4215" s="42">
        <f t="shared" si="3276"/>
        <v>2.5175132943249423</v>
      </c>
      <c r="M4215" s="42">
        <f t="shared" si="3276"/>
        <v>2.4862122123655013</v>
      </c>
      <c r="N4215" s="42">
        <f t="shared" si="3276"/>
        <v>2.4553003071917487</v>
      </c>
      <c r="O4215" s="42">
        <f t="shared" si="3276"/>
        <v>2.4247727400390318</v>
      </c>
      <c r="P4215" s="42">
        <f t="shared" si="3276"/>
        <v>2.3946247323045213</v>
      </c>
      <c r="Q4215" s="42">
        <f t="shared" si="3276"/>
        <v>2.3648515647995509</v>
      </c>
      <c r="R4215" s="42">
        <f t="shared" si="3276"/>
        <v>2.3354485770105384</v>
      </c>
      <c r="S4215" s="42">
        <f t="shared" si="3276"/>
        <v>2.3064111663696849</v>
      </c>
      <c r="T4215" s="42">
        <f t="shared" si="3276"/>
        <v>2.2777347875345413</v>
      </c>
      <c r="U4215" s="42">
        <f t="shared" si="3276"/>
        <v>2.2494149516761581</v>
      </c>
      <c r="V4215" s="42">
        <f t="shared" si="3276"/>
        <v>2.2214472257770126</v>
      </c>
      <c r="W4215" s="42">
        <f t="shared" si="3276"/>
        <v>2.1938272319364955</v>
      </c>
      <c r="X4215" s="42">
        <f t="shared" si="3276"/>
        <v>2.1665506466861189</v>
      </c>
      <c r="Y4215" s="42">
        <f t="shared" si="3276"/>
        <v>2.139613200312283</v>
      </c>
      <c r="Z4215" s="42">
        <f t="shared" si="3276"/>
        <v>2.1130106761884235</v>
      </c>
      <c r="AA4215" s="42">
        <f t="shared" si="3276"/>
        <v>2.0867389101144909</v>
      </c>
      <c r="AB4215" s="42">
        <f t="shared" si="3276"/>
        <v>2.0607937896653539</v>
      </c>
      <c r="AC4215" s="42">
        <f t="shared" si="3276"/>
        <v>2.0351712535472188</v>
      </c>
      <c r="AD4215" s="42">
        <f t="shared" si="3276"/>
        <v>2.0098672909614379</v>
      </c>
      <c r="AE4215" s="42">
        <f t="shared" si="3276"/>
        <v>1.9848779409771282</v>
      </c>
      <c r="AF4215" s="42">
        <f t="shared" si="3276"/>
        <v>1.9601992919110103</v>
      </c>
      <c r="AG4215" s="42">
        <f t="shared" si="3276"/>
        <v>1.9358274807149201</v>
      </c>
      <c r="AH4215" s="42">
        <f t="shared" si="3276"/>
        <v>1.9117586923713361</v>
      </c>
      <c r="AI4215" s="42">
        <f t="shared" si="3276"/>
        <v>1.8879891592961826</v>
      </c>
      <c r="AJ4215" s="42">
        <f t="shared" ref="AJ4215:BF4215" si="3277">AJ3519-AI3519</f>
        <v>1.8645151607489652</v>
      </c>
      <c r="AK4215" s="42">
        <f t="shared" si="3277"/>
        <v>1.8413330222502964</v>
      </c>
      <c r="AL4215" s="42">
        <f t="shared" si="3277"/>
        <v>1.8184391150069814</v>
      </c>
      <c r="AM4215" s="42">
        <f t="shared" si="3277"/>
        <v>1.7958298553437544</v>
      </c>
      <c r="AN4215" s="42">
        <f t="shared" si="3277"/>
        <v>1.7735017041422907</v>
      </c>
      <c r="AO4215" s="42">
        <f t="shared" si="3277"/>
        <v>1.7514511662874384</v>
      </c>
      <c r="AP4215" s="42">
        <f t="shared" si="3277"/>
        <v>1.7296747901199296</v>
      </c>
      <c r="AQ4215" s="42">
        <f t="shared" si="3277"/>
        <v>1.7081691668961412</v>
      </c>
      <c r="AR4215" s="42">
        <f t="shared" si="3277"/>
        <v>1.6869309302543911</v>
      </c>
      <c r="AS4215" s="42">
        <f t="shared" si="3277"/>
        <v>1.6659567556881711</v>
      </c>
      <c r="AT4215" s="42">
        <f t="shared" si="3277"/>
        <v>1.6452433600259155</v>
      </c>
      <c r="AU4215" s="42">
        <f t="shared" si="3277"/>
        <v>1.6247875009162271</v>
      </c>
      <c r="AV4215" s="42">
        <f t="shared" si="3277"/>
        <v>1.6045859763214594</v>
      </c>
      <c r="AW4215" s="42">
        <f t="shared" si="3277"/>
        <v>1.5846356240158457</v>
      </c>
      <c r="AX4215" s="42">
        <f t="shared" si="3277"/>
        <v>1.5649333210906207</v>
      </c>
      <c r="AY4215" s="42">
        <f t="shared" si="3277"/>
        <v>1.5454759834649394</v>
      </c>
      <c r="AZ4215" s="42">
        <f t="shared" si="3277"/>
        <v>1.5262605654040726</v>
      </c>
      <c r="BA4215" s="42">
        <f t="shared" si="3277"/>
        <v>1.507284059040785</v>
      </c>
      <c r="BB4215" s="42">
        <f t="shared" si="3277"/>
        <v>1.4885434939067181</v>
      </c>
      <c r="BC4215" s="42">
        <f t="shared" si="3277"/>
        <v>1.4700359364658198</v>
      </c>
      <c r="BD4215" s="42">
        <f t="shared" si="3277"/>
        <v>1.451758489655731</v>
      </c>
      <c r="BE4215" s="42">
        <f t="shared" si="3277"/>
        <v>1.4337082924341757</v>
      </c>
      <c r="BF4215" s="42">
        <f t="shared" si="3277"/>
        <v>1.415882519331717</v>
      </c>
    </row>
    <row r="4216" spans="1:58" x14ac:dyDescent="0.2">
      <c r="A4216" s="9" t="str">
        <f t="shared" si="3203"/>
        <v>Republic of Korea</v>
      </c>
      <c r="D4216" s="42">
        <f t="shared" ref="D4216:AI4216" si="3278">D3520-C3520</f>
        <v>0.11030049577937007</v>
      </c>
      <c r="E4216" s="42">
        <f t="shared" si="3278"/>
        <v>0.10892909294852871</v>
      </c>
      <c r="F4216" s="42">
        <f t="shared" si="3278"/>
        <v>0.10757474122613075</v>
      </c>
      <c r="G4216" s="42">
        <f t="shared" si="3278"/>
        <v>0.10623722861021179</v>
      </c>
      <c r="H4216" s="42">
        <f t="shared" si="3278"/>
        <v>0.10491634573452302</v>
      </c>
      <c r="I4216" s="42">
        <f t="shared" si="3278"/>
        <v>0.10361188583590319</v>
      </c>
      <c r="J4216" s="42">
        <f t="shared" si="3278"/>
        <v>0.10232364472199151</v>
      </c>
      <c r="K4216" s="42">
        <f t="shared" si="3278"/>
        <v>0.10105142073928164</v>
      </c>
      <c r="L4216" s="42">
        <f t="shared" si="3278"/>
        <v>9.9795014741403065E-2</v>
      </c>
      <c r="M4216" s="42">
        <f t="shared" si="3278"/>
        <v>9.8554230058084613E-2</v>
      </c>
      <c r="N4216" s="42">
        <f t="shared" si="3278"/>
        <v>9.7328872464458982E-2</v>
      </c>
      <c r="O4216" s="42">
        <f t="shared" si="3278"/>
        <v>9.6118750150139931E-2</v>
      </c>
      <c r="P4216" s="42">
        <f t="shared" si="3278"/>
        <v>9.4923673689891075E-2</v>
      </c>
      <c r="Q4216" s="42">
        <f t="shared" si="3278"/>
        <v>9.3743456013726245E-2</v>
      </c>
      <c r="R4216" s="42">
        <f t="shared" si="3278"/>
        <v>9.2577912377237226E-2</v>
      </c>
      <c r="S4216" s="42">
        <f t="shared" si="3278"/>
        <v>9.1426860333399418E-2</v>
      </c>
      <c r="T4216" s="42">
        <f t="shared" si="3278"/>
        <v>9.0290119703240634E-2</v>
      </c>
      <c r="U4216" s="42">
        <f t="shared" si="3278"/>
        <v>8.91675125482152E-2</v>
      </c>
      <c r="V4216" s="42">
        <f t="shared" si="3278"/>
        <v>8.8058863142236987E-2</v>
      </c>
      <c r="W4216" s="42">
        <f t="shared" si="3278"/>
        <v>8.6963997943826143E-2</v>
      </c>
      <c r="X4216" s="42">
        <f t="shared" si="3278"/>
        <v>8.5882745569392682E-2</v>
      </c>
      <c r="Y4216" s="42">
        <f t="shared" si="3278"/>
        <v>8.4814936766179017E-2</v>
      </c>
      <c r="Z4216" s="42">
        <f t="shared" si="3278"/>
        <v>8.3760404385657239E-2</v>
      </c>
      <c r="AA4216" s="42">
        <f t="shared" si="3278"/>
        <v>8.2718983357835896E-2</v>
      </c>
      <c r="AB4216" s="42">
        <f t="shared" si="3278"/>
        <v>8.1690510664770954E-2</v>
      </c>
      <c r="AC4216" s="42">
        <f t="shared" si="3278"/>
        <v>8.0674825315441012E-2</v>
      </c>
      <c r="AD4216" s="42">
        <f t="shared" si="3278"/>
        <v>7.9671768320736192E-2</v>
      </c>
      <c r="AE4216" s="42">
        <f t="shared" si="3278"/>
        <v>7.8681182667992289E-2</v>
      </c>
      <c r="AF4216" s="42">
        <f t="shared" si="3278"/>
        <v>7.7702913296775478E-2</v>
      </c>
      <c r="AG4216" s="42">
        <f t="shared" si="3278"/>
        <v>7.67368070747807E-2</v>
      </c>
      <c r="AH4216" s="42">
        <f t="shared" si="3278"/>
        <v>-2.7762291961813617</v>
      </c>
      <c r="AI4216" s="42">
        <f t="shared" si="3278"/>
        <v>0</v>
      </c>
      <c r="AJ4216" s="42">
        <f t="shared" ref="AJ4216:BF4216" si="3279">AJ3520-AI3520</f>
        <v>0</v>
      </c>
      <c r="AK4216" s="42">
        <f t="shared" si="3279"/>
        <v>0</v>
      </c>
      <c r="AL4216" s="42">
        <f t="shared" si="3279"/>
        <v>0</v>
      </c>
      <c r="AM4216" s="42">
        <f t="shared" si="3279"/>
        <v>0</v>
      </c>
      <c r="AN4216" s="42">
        <f t="shared" si="3279"/>
        <v>0</v>
      </c>
      <c r="AO4216" s="42">
        <f t="shared" si="3279"/>
        <v>0</v>
      </c>
      <c r="AP4216" s="42">
        <f t="shared" si="3279"/>
        <v>0</v>
      </c>
      <c r="AQ4216" s="42">
        <f t="shared" si="3279"/>
        <v>0</v>
      </c>
      <c r="AR4216" s="42">
        <f t="shared" si="3279"/>
        <v>0</v>
      </c>
      <c r="AS4216" s="42">
        <f t="shared" si="3279"/>
        <v>0</v>
      </c>
      <c r="AT4216" s="42">
        <f t="shared" si="3279"/>
        <v>0</v>
      </c>
      <c r="AU4216" s="42">
        <f t="shared" si="3279"/>
        <v>0</v>
      </c>
      <c r="AV4216" s="42">
        <f t="shared" si="3279"/>
        <v>0</v>
      </c>
      <c r="AW4216" s="42">
        <f t="shared" si="3279"/>
        <v>0</v>
      </c>
      <c r="AX4216" s="42">
        <f t="shared" si="3279"/>
        <v>0</v>
      </c>
      <c r="AY4216" s="42">
        <f t="shared" si="3279"/>
        <v>0</v>
      </c>
      <c r="AZ4216" s="42">
        <f t="shared" si="3279"/>
        <v>0</v>
      </c>
      <c r="BA4216" s="42">
        <f t="shared" si="3279"/>
        <v>0</v>
      </c>
      <c r="BB4216" s="42">
        <f t="shared" si="3279"/>
        <v>0</v>
      </c>
      <c r="BC4216" s="42">
        <f t="shared" si="3279"/>
        <v>0</v>
      </c>
      <c r="BD4216" s="42">
        <f t="shared" si="3279"/>
        <v>0</v>
      </c>
      <c r="BE4216" s="42">
        <f t="shared" si="3279"/>
        <v>0</v>
      </c>
      <c r="BF4216" s="42">
        <f t="shared" si="3279"/>
        <v>0</v>
      </c>
    </row>
    <row r="4217" spans="1:58" x14ac:dyDescent="0.2">
      <c r="A4217" s="9" t="str">
        <f t="shared" si="3203"/>
        <v>Republic of Moldova</v>
      </c>
      <c r="D4217" s="42">
        <f t="shared" ref="D4217:AI4217" si="3280">D3521-C3521</f>
        <v>1.415882519331717</v>
      </c>
      <c r="E4217" s="42">
        <f t="shared" si="3280"/>
        <v>1.3982783800080369</v>
      </c>
      <c r="F4217" s="42">
        <f t="shared" si="3280"/>
        <v>1.3808931188166298</v>
      </c>
      <c r="G4217" s="42">
        <f t="shared" si="3280"/>
        <v>1.3637240143726785</v>
      </c>
      <c r="H4217" s="42">
        <f t="shared" si="3280"/>
        <v>1.3467683791272975</v>
      </c>
      <c r="I4217" s="42">
        <f t="shared" si="3280"/>
        <v>1.3300235589467775</v>
      </c>
      <c r="J4217" s="42">
        <f t="shared" si="3280"/>
        <v>1.3134869326972876</v>
      </c>
      <c r="K4217" s="42">
        <f t="shared" si="3280"/>
        <v>1.297155911834011</v>
      </c>
      <c r="L4217" s="42">
        <f t="shared" si="3280"/>
        <v>1.2810279399968749</v>
      </c>
      <c r="M4217" s="42">
        <f t="shared" si="3280"/>
        <v>1.2651004926095766</v>
      </c>
      <c r="N4217" s="42">
        <f t="shared" si="3280"/>
        <v>1.2493710764848629</v>
      </c>
      <c r="O4217" s="42">
        <f t="shared" si="3280"/>
        <v>1.2338372294339024</v>
      </c>
      <c r="P4217" s="42">
        <f t="shared" si="3280"/>
        <v>1.2184965198812279</v>
      </c>
      <c r="Q4217" s="42">
        <f t="shared" si="3280"/>
        <v>1.2033465464839992</v>
      </c>
      <c r="R4217" s="42">
        <f t="shared" si="3280"/>
        <v>1.1883849377560409</v>
      </c>
      <c r="S4217" s="42">
        <f t="shared" si="3280"/>
        <v>1.1736093516966548</v>
      </c>
      <c r="T4217" s="42">
        <f t="shared" si="3280"/>
        <v>1.159017475423866</v>
      </c>
      <c r="U4217" s="42">
        <f t="shared" si="3280"/>
        <v>1.1446070248127853</v>
      </c>
      <c r="V4217" s="42">
        <f t="shared" si="3280"/>
        <v>1.1303757441376092</v>
      </c>
      <c r="W4217" s="42">
        <f t="shared" si="3280"/>
        <v>1.1163214057188497</v>
      </c>
      <c r="X4217" s="42">
        <f t="shared" si="3280"/>
        <v>1.1024418095744295</v>
      </c>
      <c r="Y4217" s="42">
        <f t="shared" si="3280"/>
        <v>1.0887347830753242</v>
      </c>
      <c r="Z4217" s="42">
        <f t="shared" si="3280"/>
        <v>1.0751981806057529</v>
      </c>
      <c r="AA4217" s="42">
        <f t="shared" si="3280"/>
        <v>1.061829883226892</v>
      </c>
      <c r="AB4217" s="42">
        <f t="shared" si="3280"/>
        <v>1.0486277983454784</v>
      </c>
      <c r="AC4217" s="42">
        <f t="shared" si="3280"/>
        <v>1.0355898593860502</v>
      </c>
      <c r="AD4217" s="42">
        <f t="shared" si="3280"/>
        <v>1.0227140254677352</v>
      </c>
      <c r="AE4217" s="42">
        <f t="shared" si="3280"/>
        <v>1.0099982810843358</v>
      </c>
      <c r="AF4217" s="42">
        <f t="shared" si="3280"/>
        <v>0.99744063578953046</v>
      </c>
      <c r="AG4217" s="42">
        <f t="shared" si="3280"/>
        <v>0.98503912388457593</v>
      </c>
      <c r="AH4217" s="42">
        <f t="shared" si="3280"/>
        <v>0.97279180411089783</v>
      </c>
      <c r="AI4217" s="42">
        <f t="shared" si="3280"/>
        <v>0.96069675934654697</v>
      </c>
      <c r="AJ4217" s="42">
        <f t="shared" ref="AJ4217:BF4217" si="3281">AJ3521-AI3521</f>
        <v>0.94875209630527024</v>
      </c>
      <c r="AK4217" s="42">
        <f t="shared" si="3281"/>
        <v>0.93695594524126591</v>
      </c>
      <c r="AL4217" s="42">
        <f t="shared" si="3281"/>
        <v>0.9253064596554168</v>
      </c>
      <c r="AM4217" s="42">
        <f t="shared" si="3281"/>
        <v>0.91380181600698052</v>
      </c>
      <c r="AN4217" s="42">
        <f t="shared" si="3281"/>
        <v>0.90244021342800806</v>
      </c>
      <c r="AO4217" s="42">
        <f t="shared" si="3281"/>
        <v>0.89121987344105946</v>
      </c>
      <c r="AP4217" s="42">
        <f t="shared" si="3281"/>
        <v>0.88013903968123941</v>
      </c>
      <c r="AQ4217" s="42">
        <f t="shared" si="3281"/>
        <v>0.86919597762118883</v>
      </c>
      <c r="AR4217" s="42">
        <f t="shared" si="3281"/>
        <v>0.85838897429948702</v>
      </c>
      <c r="AS4217" s="42">
        <f t="shared" si="3281"/>
        <v>0.84771633805235069</v>
      </c>
      <c r="AT4217" s="42">
        <f t="shared" si="3281"/>
        <v>0.83717639824919843</v>
      </c>
      <c r="AU4217" s="42">
        <f t="shared" si="3281"/>
        <v>0.82676750503094354</v>
      </c>
      <c r="AV4217" s="42">
        <f t="shared" si="3281"/>
        <v>0.81648802905181128</v>
      </c>
      <c r="AW4217" s="42">
        <f t="shared" si="3281"/>
        <v>0.80633636122388452</v>
      </c>
      <c r="AX4217" s="42">
        <f t="shared" si="3281"/>
        <v>0.79631091246596952</v>
      </c>
      <c r="AY4217" s="42">
        <f t="shared" si="3281"/>
        <v>0.78641011345439438</v>
      </c>
      <c r="AZ4217" s="42">
        <f t="shared" si="3281"/>
        <v>0.7766324143771044</v>
      </c>
      <c r="BA4217" s="42">
        <f t="shared" si="3281"/>
        <v>0.76697628469162282</v>
      </c>
      <c r="BB4217" s="42">
        <f t="shared" si="3281"/>
        <v>0.75744021288528529</v>
      </c>
      <c r="BC4217" s="42">
        <f t="shared" si="3281"/>
        <v>0.74802270623843015</v>
      </c>
      <c r="BD4217" s="42">
        <f t="shared" si="3281"/>
        <v>0.73872229059088568</v>
      </c>
      <c r="BE4217" s="42">
        <f t="shared" si="3281"/>
        <v>0.72953751011118584</v>
      </c>
      <c r="BF4217" s="42">
        <f t="shared" si="3281"/>
        <v>0.72046692706885551</v>
      </c>
    </row>
    <row r="4218" spans="1:58" x14ac:dyDescent="0.2">
      <c r="A4218" s="9" t="str">
        <f t="shared" si="3203"/>
        <v>Romania</v>
      </c>
      <c r="D4218" s="42">
        <f t="shared" ref="D4218:AI4218" si="3282">D3522-C3522</f>
        <v>1.7081691668961412</v>
      </c>
      <c r="E4218" s="42">
        <f t="shared" si="3282"/>
        <v>1.6869309302543911</v>
      </c>
      <c r="F4218" s="42">
        <f t="shared" si="3282"/>
        <v>1.665956755688228</v>
      </c>
      <c r="G4218" s="42">
        <f t="shared" si="3282"/>
        <v>1.6452433600258018</v>
      </c>
      <c r="H4218" s="42">
        <f t="shared" si="3282"/>
        <v>1.6247875009162271</v>
      </c>
      <c r="I4218" s="42">
        <f t="shared" si="3282"/>
        <v>1.6045859763214594</v>
      </c>
      <c r="J4218" s="42">
        <f t="shared" si="3282"/>
        <v>1.5846356240158457</v>
      </c>
      <c r="K4218" s="42">
        <f t="shared" si="3282"/>
        <v>1.5649333210906207</v>
      </c>
      <c r="L4218" s="42">
        <f t="shared" si="3282"/>
        <v>1.5454759834650531</v>
      </c>
      <c r="M4218" s="42">
        <f t="shared" si="3282"/>
        <v>1.5262605654039589</v>
      </c>
      <c r="N4218" s="42">
        <f t="shared" si="3282"/>
        <v>1.507284059040785</v>
      </c>
      <c r="O4218" s="42">
        <f t="shared" si="3282"/>
        <v>1.4885434939067181</v>
      </c>
      <c r="P4218" s="42">
        <f t="shared" si="3282"/>
        <v>1.4700359364658198</v>
      </c>
      <c r="Q4218" s="42">
        <f t="shared" si="3282"/>
        <v>1.451758489655731</v>
      </c>
      <c r="R4218" s="42">
        <f t="shared" si="3282"/>
        <v>1.4337082924342894</v>
      </c>
      <c r="S4218" s="42">
        <f t="shared" si="3282"/>
        <v>1.415882519331717</v>
      </c>
      <c r="T4218" s="42">
        <f t="shared" si="3282"/>
        <v>1.3982783800080369</v>
      </c>
      <c r="U4218" s="42">
        <f t="shared" si="3282"/>
        <v>1.3808931188166298</v>
      </c>
      <c r="V4218" s="42">
        <f t="shared" si="3282"/>
        <v>1.3637240143726785</v>
      </c>
      <c r="W4218" s="42">
        <f t="shared" si="3282"/>
        <v>1.3467683791272975</v>
      </c>
      <c r="X4218" s="42">
        <f t="shared" si="3282"/>
        <v>1.3300235589467775</v>
      </c>
      <c r="Y4218" s="42">
        <f t="shared" si="3282"/>
        <v>1.3134869326972876</v>
      </c>
      <c r="Z4218" s="42">
        <f t="shared" si="3282"/>
        <v>1.297155911834011</v>
      </c>
      <c r="AA4218" s="42">
        <f t="shared" si="3282"/>
        <v>1.2810279399968749</v>
      </c>
      <c r="AB4218" s="42">
        <f t="shared" si="3282"/>
        <v>1.2651004926095766</v>
      </c>
      <c r="AC4218" s="42">
        <f t="shared" si="3282"/>
        <v>1.2493710764848629</v>
      </c>
      <c r="AD4218" s="42">
        <f t="shared" si="3282"/>
        <v>1.2338372294339024</v>
      </c>
      <c r="AE4218" s="42">
        <f t="shared" si="3282"/>
        <v>1.2184965198812279</v>
      </c>
      <c r="AF4218" s="42">
        <f t="shared" si="3282"/>
        <v>1.2033465464839992</v>
      </c>
      <c r="AG4218" s="42">
        <f t="shared" si="3282"/>
        <v>1.1883849377560409</v>
      </c>
      <c r="AH4218" s="42">
        <f t="shared" si="3282"/>
        <v>1.1736093516966548</v>
      </c>
      <c r="AI4218" s="42">
        <f t="shared" si="3282"/>
        <v>1.159017475423866</v>
      </c>
      <c r="AJ4218" s="42">
        <f t="shared" ref="AJ4218:BF4218" si="3283">AJ3522-AI3522</f>
        <v>1.1446070248127853</v>
      </c>
      <c r="AK4218" s="42">
        <f t="shared" si="3283"/>
        <v>1.1303757441376092</v>
      </c>
      <c r="AL4218" s="42">
        <f t="shared" si="3283"/>
        <v>1.1163214057188497</v>
      </c>
      <c r="AM4218" s="42">
        <f t="shared" si="3283"/>
        <v>1.1024418095744295</v>
      </c>
      <c r="AN4218" s="42">
        <f t="shared" si="3283"/>
        <v>1.0887347830753242</v>
      </c>
      <c r="AO4218" s="42">
        <f t="shared" si="3283"/>
        <v>1.0751981806057529</v>
      </c>
      <c r="AP4218" s="42">
        <f t="shared" si="3283"/>
        <v>1.061829883226892</v>
      </c>
      <c r="AQ4218" s="42">
        <f t="shared" si="3283"/>
        <v>1.0486277983454784</v>
      </c>
      <c r="AR4218" s="42">
        <f t="shared" si="3283"/>
        <v>1.0355898593860502</v>
      </c>
      <c r="AS4218" s="42">
        <f t="shared" si="3283"/>
        <v>1.0227140254677352</v>
      </c>
      <c r="AT4218" s="42">
        <f t="shared" si="3283"/>
        <v>1.0099982810843358</v>
      </c>
      <c r="AU4218" s="42">
        <f t="shared" si="3283"/>
        <v>0.99744063578953046</v>
      </c>
      <c r="AV4218" s="42">
        <f t="shared" si="3283"/>
        <v>0.98503912388457593</v>
      </c>
      <c r="AW4218" s="42">
        <f t="shared" si="3283"/>
        <v>0.97279180411089783</v>
      </c>
      <c r="AX4218" s="42">
        <f t="shared" si="3283"/>
        <v>0.96069675934654697</v>
      </c>
      <c r="AY4218" s="42">
        <f t="shared" si="3283"/>
        <v>0.94875209630527024</v>
      </c>
      <c r="AZ4218" s="42">
        <f t="shared" si="3283"/>
        <v>0.93695594524126591</v>
      </c>
      <c r="BA4218" s="42">
        <f t="shared" si="3283"/>
        <v>0.9253064596554168</v>
      </c>
      <c r="BB4218" s="42">
        <f t="shared" si="3283"/>
        <v>0.91380181600698052</v>
      </c>
      <c r="BC4218" s="42">
        <f t="shared" si="3283"/>
        <v>0.90244021342800806</v>
      </c>
      <c r="BD4218" s="42">
        <f t="shared" si="3283"/>
        <v>0.89121987344105946</v>
      </c>
      <c r="BE4218" s="42">
        <f t="shared" si="3283"/>
        <v>0.88013903968123941</v>
      </c>
      <c r="BF4218" s="42">
        <f t="shared" si="3283"/>
        <v>0.86919597762118883</v>
      </c>
    </row>
    <row r="4219" spans="1:58" x14ac:dyDescent="0.2">
      <c r="A4219" s="9" t="str">
        <f t="shared" si="3203"/>
        <v>Russian Federation</v>
      </c>
      <c r="D4219" s="42">
        <f t="shared" ref="D4219:AI4219" si="3284">D3523-C3523</f>
        <v>0.21407061553804851</v>
      </c>
      <c r="E4219" s="42">
        <f t="shared" si="3284"/>
        <v>0.21140900421812603</v>
      </c>
      <c r="F4219" s="42">
        <f t="shared" si="3284"/>
        <v>0.20878048559904983</v>
      </c>
      <c r="G4219" s="42">
        <f t="shared" si="3284"/>
        <v>0.20618464822814531</v>
      </c>
      <c r="H4219" s="42">
        <f t="shared" si="3284"/>
        <v>0.2036210857684182</v>
      </c>
      <c r="I4219" s="42">
        <f t="shared" si="3284"/>
        <v>0.20108939693545835</v>
      </c>
      <c r="J4219" s="42">
        <f t="shared" si="3284"/>
        <v>0.19858918543354775</v>
      </c>
      <c r="K4219" s="42">
        <f t="shared" si="3284"/>
        <v>0.19612005989461068</v>
      </c>
      <c r="L4219" s="42">
        <f t="shared" si="3284"/>
        <v>0.19368163381659542</v>
      </c>
      <c r="M4219" s="42">
        <f t="shared" si="3284"/>
        <v>0.19127352550276555</v>
      </c>
      <c r="N4219" s="42">
        <f t="shared" si="3284"/>
        <v>0.18889535800235535</v>
      </c>
      <c r="O4219" s="42">
        <f t="shared" si="3284"/>
        <v>0.18654675905122531</v>
      </c>
      <c r="P4219" s="42">
        <f t="shared" si="3284"/>
        <v>0.18422736101365444</v>
      </c>
      <c r="Q4219" s="42">
        <f t="shared" si="3284"/>
        <v>0.18193680082504216</v>
      </c>
      <c r="R4219" s="42">
        <f t="shared" si="3284"/>
        <v>0.17967471993483741</v>
      </c>
      <c r="S4219" s="42">
        <f t="shared" si="3284"/>
        <v>0.17744076425026378</v>
      </c>
      <c r="T4219" s="42">
        <f t="shared" si="3284"/>
        <v>0.17523458408152237</v>
      </c>
      <c r="U4219" s="42">
        <f t="shared" si="3284"/>
        <v>0.17305583408608527</v>
      </c>
      <c r="V4219" s="42">
        <f t="shared" si="3284"/>
        <v>0.17090417321560381</v>
      </c>
      <c r="W4219" s="42">
        <f t="shared" si="3284"/>
        <v>0.16877926466190729</v>
      </c>
      <c r="X4219" s="42">
        <f t="shared" si="3284"/>
        <v>0.1666807758045934</v>
      </c>
      <c r="Y4219" s="42">
        <f t="shared" si="3284"/>
        <v>0.16460837815884588</v>
      </c>
      <c r="Z4219" s="42">
        <f t="shared" si="3284"/>
        <v>0.1625617473237071</v>
      </c>
      <c r="AA4219" s="42">
        <f t="shared" si="3284"/>
        <v>0.16054056293194208</v>
      </c>
      <c r="AB4219" s="42">
        <f t="shared" si="3284"/>
        <v>0.1585445085995616</v>
      </c>
      <c r="AC4219" s="42">
        <f t="shared" si="3284"/>
        <v>0.15657327187591363</v>
      </c>
      <c r="AD4219" s="42">
        <f t="shared" si="3284"/>
        <v>0.15462654419559385</v>
      </c>
      <c r="AE4219" s="42">
        <f t="shared" si="3284"/>
        <v>0.15270402082944656</v>
      </c>
      <c r="AF4219" s="42">
        <f t="shared" si="3284"/>
        <v>0.15080540083715732</v>
      </c>
      <c r="AG4219" s="42">
        <f t="shared" si="3284"/>
        <v>0.14893038702007289</v>
      </c>
      <c r="AH4219" s="42">
        <f t="shared" si="3284"/>
        <v>0.14707868587481698</v>
      </c>
      <c r="AI4219" s="42">
        <f t="shared" si="3284"/>
        <v>0.14525000754701978</v>
      </c>
      <c r="AJ4219" s="42">
        <f t="shared" ref="AJ4219:BF4219" si="3285">AJ3523-AI3523</f>
        <v>0.14344406578652524</v>
      </c>
      <c r="AK4219" s="42">
        <f t="shared" si="3285"/>
        <v>0.14166057790191644</v>
      </c>
      <c r="AL4219" s="42">
        <f t="shared" si="3285"/>
        <v>0.13989926471674607</v>
      </c>
      <c r="AM4219" s="42">
        <f t="shared" si="3285"/>
        <v>0.13815985052542601</v>
      </c>
      <c r="AN4219" s="42">
        <f t="shared" si="3285"/>
        <v>0.13644206305048101</v>
      </c>
      <c r="AO4219" s="42">
        <f t="shared" si="3285"/>
        <v>0.13474563339991619</v>
      </c>
      <c r="AP4219" s="42">
        <f t="shared" si="3285"/>
        <v>0.13307029602469811</v>
      </c>
      <c r="AQ4219" s="42">
        <f t="shared" si="3285"/>
        <v>0.1314157886773728</v>
      </c>
      <c r="AR4219" s="42">
        <f t="shared" si="3285"/>
        <v>0.12978185237147954</v>
      </c>
      <c r="AS4219" s="42">
        <f t="shared" si="3285"/>
        <v>0.12816823134039623</v>
      </c>
      <c r="AT4219" s="42">
        <f t="shared" si="3285"/>
        <v>0.12657467299732161</v>
      </c>
      <c r="AU4219" s="42">
        <f t="shared" si="3285"/>
        <v>0.12500092789639439</v>
      </c>
      <c r="AV4219" s="42">
        <f t="shared" si="3285"/>
        <v>0.12344674969290281</v>
      </c>
      <c r="AW4219" s="42">
        <f t="shared" si="3285"/>
        <v>0.12191189510508593</v>
      </c>
      <c r="AX4219" s="42">
        <f t="shared" si="3285"/>
        <v>0.12039612387593479</v>
      </c>
      <c r="AY4219" s="42">
        <f t="shared" si="3285"/>
        <v>0.11889919873578947</v>
      </c>
      <c r="AZ4219" s="42">
        <f t="shared" si="3285"/>
        <v>0.11742088536482242</v>
      </c>
      <c r="BA4219" s="42">
        <f t="shared" si="3285"/>
        <v>0.1159609523567724</v>
      </c>
      <c r="BB4219" s="42">
        <f t="shared" si="3285"/>
        <v>0.11451917118245092</v>
      </c>
      <c r="BC4219" s="42">
        <f t="shared" si="3285"/>
        <v>0.11309531615404467</v>
      </c>
      <c r="BD4219" s="42">
        <f t="shared" si="3285"/>
        <v>0.11168916438987253</v>
      </c>
      <c r="BE4219" s="42">
        <f t="shared" si="3285"/>
        <v>0.11030049577937007</v>
      </c>
      <c r="BF4219" s="42">
        <f t="shared" si="3285"/>
        <v>0.10892909294852871</v>
      </c>
    </row>
    <row r="4220" spans="1:58" x14ac:dyDescent="0.2">
      <c r="A4220" s="9" t="str">
        <f t="shared" si="3203"/>
        <v>Rwanda</v>
      </c>
      <c r="D4220" s="42">
        <f t="shared" ref="D4220:AI4220" si="3286">D3524-C3524</f>
        <v>4.4206155607439541</v>
      </c>
      <c r="E4220" s="42">
        <f t="shared" si="3286"/>
        <v>4.3656525739386893</v>
      </c>
      <c r="F4220" s="42">
        <f t="shared" si="3286"/>
        <v>4.3113729602694093</v>
      </c>
      <c r="G4220" s="42">
        <f t="shared" si="3286"/>
        <v>4.2577682231300855</v>
      </c>
      <c r="H4220" s="42">
        <f t="shared" si="3286"/>
        <v>4.204829971555796</v>
      </c>
      <c r="I4220" s="42">
        <f t="shared" si="3286"/>
        <v>4.1525499189094717</v>
      </c>
      <c r="J4220" s="42">
        <f t="shared" si="3286"/>
        <v>4.100919881584332</v>
      </c>
      <c r="K4220" s="42">
        <f t="shared" si="3286"/>
        <v>4.0499317777233159</v>
      </c>
      <c r="L4220" s="42">
        <f t="shared" si="3286"/>
        <v>3.9995776259536342</v>
      </c>
      <c r="M4220" s="42">
        <f t="shared" si="3286"/>
        <v>3.9498495441376349</v>
      </c>
      <c r="N4220" s="42">
        <f t="shared" si="3286"/>
        <v>3.9007397481388466</v>
      </c>
      <c r="O4220" s="42">
        <f t="shared" si="3286"/>
        <v>3.8522405506036534</v>
      </c>
      <c r="P4220" s="42">
        <f t="shared" si="3286"/>
        <v>3.8043443597578062</v>
      </c>
      <c r="Q4220" s="42">
        <f t="shared" si="3286"/>
        <v>3.7570436782181673</v>
      </c>
      <c r="R4220" s="42">
        <f t="shared" si="3286"/>
        <v>3.7103311018189515</v>
      </c>
      <c r="S4220" s="42">
        <f t="shared" si="3286"/>
        <v>3.6641993184530293</v>
      </c>
      <c r="T4220" s="42">
        <f t="shared" si="3286"/>
        <v>3.6186411069269298</v>
      </c>
      <c r="U4220" s="42">
        <f t="shared" si="3286"/>
        <v>3.5736493358307939</v>
      </c>
      <c r="V4220" s="42">
        <f t="shared" si="3286"/>
        <v>3.5292169624219696</v>
      </c>
      <c r="W4220" s="42">
        <f t="shared" si="3286"/>
        <v>3.4853370315225334</v>
      </c>
      <c r="X4220" s="42">
        <f t="shared" si="3286"/>
        <v>3.4420026744305687</v>
      </c>
      <c r="Y4220" s="42">
        <f t="shared" si="3286"/>
        <v>3.3992071078451431</v>
      </c>
      <c r="Z4220" s="42">
        <f t="shared" si="3286"/>
        <v>3.3569436328043025</v>
      </c>
      <c r="AA4220" s="42">
        <f t="shared" si="3286"/>
        <v>3.315205633636424</v>
      </c>
      <c r="AB4220" s="42">
        <f t="shared" si="3286"/>
        <v>3.2739865769248695</v>
      </c>
      <c r="AC4220" s="42">
        <f t="shared" si="3286"/>
        <v>3.233280010485089</v>
      </c>
      <c r="AD4220" s="42">
        <f t="shared" si="3286"/>
        <v>3.1930795623547397</v>
      </c>
      <c r="AE4220" s="42">
        <f t="shared" si="3286"/>
        <v>3.1533789397961414</v>
      </c>
      <c r="AF4220" s="42">
        <f t="shared" si="3286"/>
        <v>3.1141719283113503</v>
      </c>
      <c r="AG4220" s="42">
        <f t="shared" si="3286"/>
        <v>3.0754523906693407</v>
      </c>
      <c r="AH4220" s="42">
        <f t="shared" si="3286"/>
        <v>3.0372142659453516</v>
      </c>
      <c r="AI4220" s="42">
        <f t="shared" si="3286"/>
        <v>2.9994515685721126</v>
      </c>
      <c r="AJ4220" s="42">
        <f t="shared" ref="AJ4220:BF4220" si="3287">AJ3524-AI3524</f>
        <v>2.9621583874028374</v>
      </c>
      <c r="AK4220" s="42">
        <f t="shared" si="3287"/>
        <v>2.925328884786154</v>
      </c>
      <c r="AL4220" s="42">
        <f t="shared" si="3287"/>
        <v>2.8889572956519487</v>
      </c>
      <c r="AM4220" s="42">
        <f t="shared" si="3287"/>
        <v>2.8530379266093746</v>
      </c>
      <c r="AN4220" s="42">
        <f t="shared" si="3287"/>
        <v>2.8175651550552061</v>
      </c>
      <c r="AO4220" s="42">
        <f t="shared" si="3287"/>
        <v>2.7825334282940162</v>
      </c>
      <c r="AP4220" s="42">
        <f t="shared" si="3287"/>
        <v>2.7479372626688701</v>
      </c>
      <c r="AQ4220" s="42">
        <f t="shared" si="3287"/>
        <v>2.7137712427030465</v>
      </c>
      <c r="AR4220" s="42">
        <f t="shared" si="3287"/>
        <v>2.6800300202521044</v>
      </c>
      <c r="AS4220" s="42">
        <f t="shared" si="3287"/>
        <v>2.6467083136669203</v>
      </c>
      <c r="AT4220" s="42">
        <f t="shared" si="3287"/>
        <v>2.6138009069670147</v>
      </c>
      <c r="AU4220" s="42">
        <f t="shared" si="3287"/>
        <v>2.5813026490237121</v>
      </c>
      <c r="AV4220" s="42">
        <f t="shared" si="3287"/>
        <v>2.5492084527542147</v>
      </c>
      <c r="AW4220" s="42">
        <f t="shared" si="3287"/>
        <v>2.5175132943249423</v>
      </c>
      <c r="AX4220" s="42">
        <f t="shared" si="3287"/>
        <v>2.4862122123655013</v>
      </c>
      <c r="AY4220" s="42">
        <f t="shared" si="3287"/>
        <v>2.4553003071917487</v>
      </c>
      <c r="AZ4220" s="42">
        <f t="shared" si="3287"/>
        <v>2.4247727400390318</v>
      </c>
      <c r="BA4220" s="42">
        <f t="shared" si="3287"/>
        <v>2.3946247323045213</v>
      </c>
      <c r="BB4220" s="42">
        <f t="shared" si="3287"/>
        <v>2.3648515647995509</v>
      </c>
      <c r="BC4220" s="42">
        <f t="shared" si="3287"/>
        <v>2.3354485770105384</v>
      </c>
      <c r="BD4220" s="42">
        <f t="shared" si="3287"/>
        <v>2.3064111663696849</v>
      </c>
      <c r="BE4220" s="42">
        <f t="shared" si="3287"/>
        <v>2.2777347875345413</v>
      </c>
      <c r="BF4220" s="42">
        <f t="shared" si="3287"/>
        <v>2.2494149516761581</v>
      </c>
    </row>
    <row r="4221" spans="1:58" x14ac:dyDescent="0.2">
      <c r="A4221" s="9" t="str">
        <f t="shared" si="3203"/>
        <v>Réunion</v>
      </c>
      <c r="D4221" s="42">
        <f t="shared" ref="D4221:AI4221" si="3288">D3525-C3525</f>
        <v>3.233280010485089</v>
      </c>
      <c r="E4221" s="42">
        <f t="shared" si="3288"/>
        <v>3.1930795623547397</v>
      </c>
      <c r="F4221" s="42">
        <f t="shared" si="3288"/>
        <v>3.1533789397961414</v>
      </c>
      <c r="G4221" s="42">
        <f t="shared" si="3288"/>
        <v>3.1141719283113503</v>
      </c>
      <c r="H4221" s="42">
        <f t="shared" si="3288"/>
        <v>3.0754523906693407</v>
      </c>
      <c r="I4221" s="42">
        <f t="shared" si="3288"/>
        <v>3.0372142659453516</v>
      </c>
      <c r="J4221" s="42">
        <f t="shared" si="3288"/>
        <v>2.9994515685721126</v>
      </c>
      <c r="K4221" s="42">
        <f t="shared" si="3288"/>
        <v>2.9621583874028374</v>
      </c>
      <c r="L4221" s="42">
        <f t="shared" si="3288"/>
        <v>2.925328884786154</v>
      </c>
      <c r="M4221" s="42">
        <f t="shared" si="3288"/>
        <v>2.8889572956519487</v>
      </c>
      <c r="N4221" s="42">
        <f t="shared" si="3288"/>
        <v>2.8530379266093746</v>
      </c>
      <c r="O4221" s="42">
        <f t="shared" si="3288"/>
        <v>2.8175651550552061</v>
      </c>
      <c r="P4221" s="42">
        <f t="shared" si="3288"/>
        <v>2.7825334282940162</v>
      </c>
      <c r="Q4221" s="42">
        <f t="shared" si="3288"/>
        <v>2.7479372626688701</v>
      </c>
      <c r="R4221" s="42">
        <f t="shared" si="3288"/>
        <v>2.7137712427030465</v>
      </c>
      <c r="S4221" s="42">
        <f t="shared" si="3288"/>
        <v>2.6800300202521044</v>
      </c>
      <c r="T4221" s="42">
        <f t="shared" si="3288"/>
        <v>2.6467083136669203</v>
      </c>
      <c r="U4221" s="42">
        <f t="shared" si="3288"/>
        <v>2.6138009069670147</v>
      </c>
      <c r="V4221" s="42">
        <f t="shared" si="3288"/>
        <v>2.5813026490237121</v>
      </c>
      <c r="W4221" s="42">
        <f t="shared" si="3288"/>
        <v>2.5492084527542147</v>
      </c>
      <c r="X4221" s="42">
        <f t="shared" si="3288"/>
        <v>2.5175132943249423</v>
      </c>
      <c r="Y4221" s="42">
        <f t="shared" si="3288"/>
        <v>2.4862122123655013</v>
      </c>
      <c r="Z4221" s="42">
        <f t="shared" si="3288"/>
        <v>2.4553003071917487</v>
      </c>
      <c r="AA4221" s="42">
        <f t="shared" si="3288"/>
        <v>2.4247727400390318</v>
      </c>
      <c r="AB4221" s="42">
        <f t="shared" si="3288"/>
        <v>2.3946247323045213</v>
      </c>
      <c r="AC4221" s="42">
        <f t="shared" si="3288"/>
        <v>2.3648515647995509</v>
      </c>
      <c r="AD4221" s="42">
        <f t="shared" si="3288"/>
        <v>2.3354485770105384</v>
      </c>
      <c r="AE4221" s="42">
        <f t="shared" si="3288"/>
        <v>2.3064111663696849</v>
      </c>
      <c r="AF4221" s="42">
        <f t="shared" si="3288"/>
        <v>2.2777347875345413</v>
      </c>
      <c r="AG4221" s="42">
        <f t="shared" si="3288"/>
        <v>2.2494149516761581</v>
      </c>
      <c r="AH4221" s="42">
        <f t="shared" si="3288"/>
        <v>2.2214472257770126</v>
      </c>
      <c r="AI4221" s="42">
        <f t="shared" si="3288"/>
        <v>2.1938272319364955</v>
      </c>
      <c r="AJ4221" s="42">
        <f t="shared" ref="AJ4221:BF4221" si="3289">AJ3525-AI3525</f>
        <v>2.1665506466861189</v>
      </c>
      <c r="AK4221" s="42">
        <f t="shared" si="3289"/>
        <v>2.139613200312283</v>
      </c>
      <c r="AL4221" s="42">
        <f t="shared" si="3289"/>
        <v>2.1130106761884235</v>
      </c>
      <c r="AM4221" s="42">
        <f t="shared" si="3289"/>
        <v>2.0867389101144909</v>
      </c>
      <c r="AN4221" s="42">
        <f t="shared" si="3289"/>
        <v>2.0607937896653539</v>
      </c>
      <c r="AO4221" s="42">
        <f t="shared" si="3289"/>
        <v>2.0351712535472188</v>
      </c>
      <c r="AP4221" s="42">
        <f t="shared" si="3289"/>
        <v>2.0098672909614379</v>
      </c>
      <c r="AQ4221" s="42">
        <f t="shared" si="3289"/>
        <v>1.9848779409771282</v>
      </c>
      <c r="AR4221" s="42">
        <f t="shared" si="3289"/>
        <v>1.9601992919110103</v>
      </c>
      <c r="AS4221" s="42">
        <f t="shared" si="3289"/>
        <v>1.9358274807149201</v>
      </c>
      <c r="AT4221" s="42">
        <f t="shared" si="3289"/>
        <v>1.9117586923713361</v>
      </c>
      <c r="AU4221" s="42">
        <f t="shared" si="3289"/>
        <v>1.8879891592961826</v>
      </c>
      <c r="AV4221" s="42">
        <f t="shared" si="3289"/>
        <v>1.8645151607489652</v>
      </c>
      <c r="AW4221" s="42">
        <f t="shared" si="3289"/>
        <v>1.8413330222502964</v>
      </c>
      <c r="AX4221" s="42">
        <f t="shared" si="3289"/>
        <v>1.8184391150069814</v>
      </c>
      <c r="AY4221" s="42">
        <f t="shared" si="3289"/>
        <v>1.7958298553437544</v>
      </c>
      <c r="AZ4221" s="42">
        <f t="shared" si="3289"/>
        <v>1.7735017041422907</v>
      </c>
      <c r="BA4221" s="42">
        <f t="shared" si="3289"/>
        <v>1.7514511662874384</v>
      </c>
      <c r="BB4221" s="42">
        <f t="shared" si="3289"/>
        <v>1.7296747901199296</v>
      </c>
      <c r="BC4221" s="42">
        <f t="shared" si="3289"/>
        <v>1.7081691668961412</v>
      </c>
      <c r="BD4221" s="42">
        <f t="shared" si="3289"/>
        <v>1.6869309302543911</v>
      </c>
      <c r="BE4221" s="42">
        <f t="shared" si="3289"/>
        <v>1.6659567556881711</v>
      </c>
      <c r="BF4221" s="42">
        <f t="shared" si="3289"/>
        <v>1.6452433600259155</v>
      </c>
    </row>
    <row r="4222" spans="1:58" x14ac:dyDescent="0.2">
      <c r="A4222" s="9" t="str">
        <f t="shared" si="3203"/>
        <v>Saint Helena</v>
      </c>
      <c r="D4222" s="42">
        <f t="shared" ref="D4222:AI4222" si="3290">D3526-C3526</f>
        <v>3.233280010485089</v>
      </c>
      <c r="E4222" s="42">
        <f t="shared" si="3290"/>
        <v>3.1930795623547397</v>
      </c>
      <c r="F4222" s="42">
        <f t="shared" si="3290"/>
        <v>3.1533789397961414</v>
      </c>
      <c r="G4222" s="42">
        <f t="shared" si="3290"/>
        <v>3.1141719283113503</v>
      </c>
      <c r="H4222" s="42">
        <f t="shared" si="3290"/>
        <v>3.0754523906693407</v>
      </c>
      <c r="I4222" s="42">
        <f t="shared" si="3290"/>
        <v>3.0372142659453516</v>
      </c>
      <c r="J4222" s="42">
        <f t="shared" si="3290"/>
        <v>2.9994515685721126</v>
      </c>
      <c r="K4222" s="42">
        <f t="shared" si="3290"/>
        <v>2.9621583874028374</v>
      </c>
      <c r="L4222" s="42">
        <f t="shared" si="3290"/>
        <v>2.925328884786154</v>
      </c>
      <c r="M4222" s="42">
        <f t="shared" si="3290"/>
        <v>2.8889572956519487</v>
      </c>
      <c r="N4222" s="42">
        <f t="shared" si="3290"/>
        <v>2.8530379266093746</v>
      </c>
      <c r="O4222" s="42">
        <f t="shared" si="3290"/>
        <v>2.8175651550552061</v>
      </c>
      <c r="P4222" s="42">
        <f t="shared" si="3290"/>
        <v>2.7825334282940162</v>
      </c>
      <c r="Q4222" s="42">
        <f t="shared" si="3290"/>
        <v>2.7479372626688701</v>
      </c>
      <c r="R4222" s="42">
        <f t="shared" si="3290"/>
        <v>2.7137712427030465</v>
      </c>
      <c r="S4222" s="42">
        <f t="shared" si="3290"/>
        <v>2.6800300202521044</v>
      </c>
      <c r="T4222" s="42">
        <f t="shared" si="3290"/>
        <v>2.6467083136669203</v>
      </c>
      <c r="U4222" s="42">
        <f t="shared" si="3290"/>
        <v>2.6138009069670147</v>
      </c>
      <c r="V4222" s="42">
        <f t="shared" si="3290"/>
        <v>2.5813026490237121</v>
      </c>
      <c r="W4222" s="42">
        <f t="shared" si="3290"/>
        <v>2.5492084527542147</v>
      </c>
      <c r="X4222" s="42">
        <f t="shared" si="3290"/>
        <v>2.5175132943249423</v>
      </c>
      <c r="Y4222" s="42">
        <f t="shared" si="3290"/>
        <v>2.4862122123655013</v>
      </c>
      <c r="Z4222" s="42">
        <f t="shared" si="3290"/>
        <v>2.4553003071917487</v>
      </c>
      <c r="AA4222" s="42">
        <f t="shared" si="3290"/>
        <v>2.4247727400390318</v>
      </c>
      <c r="AB4222" s="42">
        <f t="shared" si="3290"/>
        <v>2.3946247323045213</v>
      </c>
      <c r="AC4222" s="42">
        <f t="shared" si="3290"/>
        <v>2.3648515647995509</v>
      </c>
      <c r="AD4222" s="42">
        <f t="shared" si="3290"/>
        <v>2.3354485770105384</v>
      </c>
      <c r="AE4222" s="42">
        <f t="shared" si="3290"/>
        <v>2.3064111663696849</v>
      </c>
      <c r="AF4222" s="42">
        <f t="shared" si="3290"/>
        <v>2.2777347875345413</v>
      </c>
      <c r="AG4222" s="42">
        <f t="shared" si="3290"/>
        <v>2.2494149516761581</v>
      </c>
      <c r="AH4222" s="42">
        <f t="shared" si="3290"/>
        <v>2.2214472257770126</v>
      </c>
      <c r="AI4222" s="42">
        <f t="shared" si="3290"/>
        <v>2.1938272319364955</v>
      </c>
      <c r="AJ4222" s="42">
        <f t="shared" ref="AJ4222:BF4222" si="3291">AJ3526-AI3526</f>
        <v>2.1665506466861189</v>
      </c>
      <c r="AK4222" s="42">
        <f t="shared" si="3291"/>
        <v>2.139613200312283</v>
      </c>
      <c r="AL4222" s="42">
        <f t="shared" si="3291"/>
        <v>2.1130106761884235</v>
      </c>
      <c r="AM4222" s="42">
        <f t="shared" si="3291"/>
        <v>2.0867389101144909</v>
      </c>
      <c r="AN4222" s="42">
        <f t="shared" si="3291"/>
        <v>2.0607937896653539</v>
      </c>
      <c r="AO4222" s="42">
        <f t="shared" si="3291"/>
        <v>2.0351712535472188</v>
      </c>
      <c r="AP4222" s="42">
        <f t="shared" si="3291"/>
        <v>2.0098672909614379</v>
      </c>
      <c r="AQ4222" s="42">
        <f t="shared" si="3291"/>
        <v>1.9848779409771282</v>
      </c>
      <c r="AR4222" s="42">
        <f t="shared" si="3291"/>
        <v>1.9601992919110103</v>
      </c>
      <c r="AS4222" s="42">
        <f t="shared" si="3291"/>
        <v>1.9358274807149201</v>
      </c>
      <c r="AT4222" s="42">
        <f t="shared" si="3291"/>
        <v>1.9117586923713361</v>
      </c>
      <c r="AU4222" s="42">
        <f t="shared" si="3291"/>
        <v>1.8879891592961826</v>
      </c>
      <c r="AV4222" s="42">
        <f t="shared" si="3291"/>
        <v>1.8645151607489652</v>
      </c>
      <c r="AW4222" s="42">
        <f t="shared" si="3291"/>
        <v>1.8413330222502964</v>
      </c>
      <c r="AX4222" s="42">
        <f t="shared" si="3291"/>
        <v>1.8184391150069814</v>
      </c>
      <c r="AY4222" s="42">
        <f t="shared" si="3291"/>
        <v>1.7958298553437544</v>
      </c>
      <c r="AZ4222" s="42">
        <f t="shared" si="3291"/>
        <v>1.7735017041422907</v>
      </c>
      <c r="BA4222" s="42">
        <f t="shared" si="3291"/>
        <v>1.7514511662874384</v>
      </c>
      <c r="BB4222" s="42">
        <f t="shared" si="3291"/>
        <v>1.7296747901199296</v>
      </c>
      <c r="BC4222" s="42">
        <f t="shared" si="3291"/>
        <v>1.7081691668961412</v>
      </c>
      <c r="BD4222" s="42">
        <f t="shared" si="3291"/>
        <v>1.6869309302543911</v>
      </c>
      <c r="BE4222" s="42">
        <f t="shared" si="3291"/>
        <v>1.665956755688228</v>
      </c>
      <c r="BF4222" s="42">
        <f t="shared" si="3291"/>
        <v>1.6452433600258018</v>
      </c>
    </row>
    <row r="4223" spans="1:58" x14ac:dyDescent="0.2">
      <c r="A4223" s="9" t="str">
        <f t="shared" si="3203"/>
        <v>Saint Kitts and Nevis</v>
      </c>
      <c r="D4223" s="42">
        <f t="shared" ref="D4223:AI4223" si="3292">D3527-C3527</f>
        <v>2.4862122123655013</v>
      </c>
      <c r="E4223" s="42">
        <f t="shared" si="3292"/>
        <v>2.4553003071917487</v>
      </c>
      <c r="F4223" s="42">
        <f t="shared" si="3292"/>
        <v>2.4247727400390318</v>
      </c>
      <c r="G4223" s="42">
        <f t="shared" si="3292"/>
        <v>2.3946247323045213</v>
      </c>
      <c r="H4223" s="42">
        <f t="shared" si="3292"/>
        <v>2.3648515647995509</v>
      </c>
      <c r="I4223" s="42">
        <f t="shared" si="3292"/>
        <v>2.3354485770105384</v>
      </c>
      <c r="J4223" s="42">
        <f t="shared" si="3292"/>
        <v>2.3064111663696849</v>
      </c>
      <c r="K4223" s="42">
        <f t="shared" si="3292"/>
        <v>2.2777347875345413</v>
      </c>
      <c r="L4223" s="42">
        <f t="shared" si="3292"/>
        <v>2.2494149516761581</v>
      </c>
      <c r="M4223" s="42">
        <f t="shared" si="3292"/>
        <v>2.2214472257770126</v>
      </c>
      <c r="N4223" s="42">
        <f t="shared" si="3292"/>
        <v>2.1938272319364955</v>
      </c>
      <c r="O4223" s="42">
        <f t="shared" si="3292"/>
        <v>2.1665506466861189</v>
      </c>
      <c r="P4223" s="42">
        <f t="shared" si="3292"/>
        <v>2.139613200312283</v>
      </c>
      <c r="Q4223" s="42">
        <f t="shared" si="3292"/>
        <v>2.1130106761884235</v>
      </c>
      <c r="R4223" s="42">
        <f t="shared" si="3292"/>
        <v>2.0867389101144909</v>
      </c>
      <c r="S4223" s="42">
        <f t="shared" si="3292"/>
        <v>2.0607937896653539</v>
      </c>
      <c r="T4223" s="42">
        <f t="shared" si="3292"/>
        <v>2.0351712535472188</v>
      </c>
      <c r="U4223" s="42">
        <f t="shared" si="3292"/>
        <v>2.0098672909614379</v>
      </c>
      <c r="V4223" s="42">
        <f t="shared" si="3292"/>
        <v>1.9848779409771282</v>
      </c>
      <c r="W4223" s="42">
        <f t="shared" si="3292"/>
        <v>1.9601992919110103</v>
      </c>
      <c r="X4223" s="42">
        <f t="shared" si="3292"/>
        <v>1.9358274807149201</v>
      </c>
      <c r="Y4223" s="42">
        <f t="shared" si="3292"/>
        <v>1.9117586923713361</v>
      </c>
      <c r="Z4223" s="42">
        <f t="shared" si="3292"/>
        <v>1.8879891592961826</v>
      </c>
      <c r="AA4223" s="42">
        <f t="shared" si="3292"/>
        <v>1.8645151607489652</v>
      </c>
      <c r="AB4223" s="42">
        <f t="shared" si="3292"/>
        <v>1.8413330222502964</v>
      </c>
      <c r="AC4223" s="42">
        <f t="shared" si="3292"/>
        <v>1.8184391150069814</v>
      </c>
      <c r="AD4223" s="42">
        <f t="shared" si="3292"/>
        <v>1.7958298553437544</v>
      </c>
      <c r="AE4223" s="42">
        <f t="shared" si="3292"/>
        <v>1.7735017041422907</v>
      </c>
      <c r="AF4223" s="42">
        <f t="shared" si="3292"/>
        <v>1.7514511662874384</v>
      </c>
      <c r="AG4223" s="42">
        <f t="shared" si="3292"/>
        <v>1.7296747901199296</v>
      </c>
      <c r="AH4223" s="42">
        <f t="shared" si="3292"/>
        <v>1.7081691668961412</v>
      </c>
      <c r="AI4223" s="42">
        <f t="shared" si="3292"/>
        <v>1.6869309302543911</v>
      </c>
      <c r="AJ4223" s="42">
        <f t="shared" ref="AJ4223:BF4223" si="3293">AJ3527-AI3527</f>
        <v>1.665956755688228</v>
      </c>
      <c r="AK4223" s="42">
        <f t="shared" si="3293"/>
        <v>1.6452433600258018</v>
      </c>
      <c r="AL4223" s="42">
        <f t="shared" si="3293"/>
        <v>1.6247875009162271</v>
      </c>
      <c r="AM4223" s="42">
        <f t="shared" si="3293"/>
        <v>1.6045859763214594</v>
      </c>
      <c r="AN4223" s="42">
        <f t="shared" si="3293"/>
        <v>1.5846356240158457</v>
      </c>
      <c r="AO4223" s="42">
        <f t="shared" si="3293"/>
        <v>1.5649333210906207</v>
      </c>
      <c r="AP4223" s="42">
        <f t="shared" si="3293"/>
        <v>1.5454759834650531</v>
      </c>
      <c r="AQ4223" s="42">
        <f t="shared" si="3293"/>
        <v>1.5262605654039589</v>
      </c>
      <c r="AR4223" s="42">
        <f t="shared" si="3293"/>
        <v>1.507284059040785</v>
      </c>
      <c r="AS4223" s="42">
        <f t="shared" si="3293"/>
        <v>1.4885434939067181</v>
      </c>
      <c r="AT4223" s="42">
        <f t="shared" si="3293"/>
        <v>1.4700359364658198</v>
      </c>
      <c r="AU4223" s="42">
        <f t="shared" si="3293"/>
        <v>1.451758489655731</v>
      </c>
      <c r="AV4223" s="42">
        <f t="shared" si="3293"/>
        <v>1.4337082924342894</v>
      </c>
      <c r="AW4223" s="42">
        <f t="shared" si="3293"/>
        <v>1.415882519331717</v>
      </c>
      <c r="AX4223" s="42">
        <f t="shared" si="3293"/>
        <v>1.3982783800080369</v>
      </c>
      <c r="AY4223" s="42">
        <f t="shared" si="3293"/>
        <v>1.3808931188166298</v>
      </c>
      <c r="AZ4223" s="42">
        <f t="shared" si="3293"/>
        <v>1.3637240143726785</v>
      </c>
      <c r="BA4223" s="42">
        <f t="shared" si="3293"/>
        <v>1.3467683791272975</v>
      </c>
      <c r="BB4223" s="42">
        <f t="shared" si="3293"/>
        <v>1.3300235589467775</v>
      </c>
      <c r="BC4223" s="42">
        <f t="shared" si="3293"/>
        <v>1.3134869326972876</v>
      </c>
      <c r="BD4223" s="42">
        <f t="shared" si="3293"/>
        <v>1.297155911834011</v>
      </c>
      <c r="BE4223" s="42">
        <f t="shared" si="3293"/>
        <v>1.2810279399968749</v>
      </c>
      <c r="BF4223" s="42">
        <f t="shared" si="3293"/>
        <v>1.2651004926095766</v>
      </c>
    </row>
    <row r="4224" spans="1:58" x14ac:dyDescent="0.2">
      <c r="A4224" s="9" t="str">
        <f t="shared" si="3203"/>
        <v>Saint Lucia</v>
      </c>
      <c r="D4224" s="42">
        <f t="shared" ref="D4224:AI4224" si="3294">D3528-C3528</f>
        <v>2.7137712427030465</v>
      </c>
      <c r="E4224" s="42">
        <f t="shared" si="3294"/>
        <v>2.6800300202521044</v>
      </c>
      <c r="F4224" s="42">
        <f t="shared" si="3294"/>
        <v>2.6467083136669203</v>
      </c>
      <c r="G4224" s="42">
        <f t="shared" si="3294"/>
        <v>2.6138009069670147</v>
      </c>
      <c r="H4224" s="42">
        <f t="shared" si="3294"/>
        <v>2.5813026490237121</v>
      </c>
      <c r="I4224" s="42">
        <f t="shared" si="3294"/>
        <v>2.5492084527542147</v>
      </c>
      <c r="J4224" s="42">
        <f t="shared" si="3294"/>
        <v>2.5175132943249423</v>
      </c>
      <c r="K4224" s="42">
        <f t="shared" si="3294"/>
        <v>2.4862122123655013</v>
      </c>
      <c r="L4224" s="42">
        <f t="shared" si="3294"/>
        <v>2.4553003071917487</v>
      </c>
      <c r="M4224" s="42">
        <f t="shared" si="3294"/>
        <v>2.4247727400390318</v>
      </c>
      <c r="N4224" s="42">
        <f t="shared" si="3294"/>
        <v>2.3946247323045213</v>
      </c>
      <c r="O4224" s="42">
        <f t="shared" si="3294"/>
        <v>2.3648515647995509</v>
      </c>
      <c r="P4224" s="42">
        <f t="shared" si="3294"/>
        <v>2.3354485770105384</v>
      </c>
      <c r="Q4224" s="42">
        <f t="shared" si="3294"/>
        <v>2.3064111663696849</v>
      </c>
      <c r="R4224" s="42">
        <f t="shared" si="3294"/>
        <v>2.2777347875345413</v>
      </c>
      <c r="S4224" s="42">
        <f t="shared" si="3294"/>
        <v>2.2494149516761581</v>
      </c>
      <c r="T4224" s="42">
        <f t="shared" si="3294"/>
        <v>2.2214472257770126</v>
      </c>
      <c r="U4224" s="42">
        <f t="shared" si="3294"/>
        <v>2.1938272319364955</v>
      </c>
      <c r="V4224" s="42">
        <f t="shared" si="3294"/>
        <v>2.1665506466861189</v>
      </c>
      <c r="W4224" s="42">
        <f t="shared" si="3294"/>
        <v>2.139613200312283</v>
      </c>
      <c r="X4224" s="42">
        <f t="shared" si="3294"/>
        <v>2.1130106761884235</v>
      </c>
      <c r="Y4224" s="42">
        <f t="shared" si="3294"/>
        <v>2.0867389101144909</v>
      </c>
      <c r="Z4224" s="42">
        <f t="shared" si="3294"/>
        <v>2.0607937896653539</v>
      </c>
      <c r="AA4224" s="42">
        <f t="shared" si="3294"/>
        <v>2.0351712535472188</v>
      </c>
      <c r="AB4224" s="42">
        <f t="shared" si="3294"/>
        <v>2.0098672909614379</v>
      </c>
      <c r="AC4224" s="42">
        <f t="shared" si="3294"/>
        <v>1.9848779409771282</v>
      </c>
      <c r="AD4224" s="42">
        <f t="shared" si="3294"/>
        <v>1.9601992919110103</v>
      </c>
      <c r="AE4224" s="42">
        <f t="shared" si="3294"/>
        <v>1.9358274807149201</v>
      </c>
      <c r="AF4224" s="42">
        <f t="shared" si="3294"/>
        <v>1.9117586923713361</v>
      </c>
      <c r="AG4224" s="42">
        <f t="shared" si="3294"/>
        <v>1.8879891592961826</v>
      </c>
      <c r="AH4224" s="42">
        <f t="shared" si="3294"/>
        <v>1.8645151607489652</v>
      </c>
      <c r="AI4224" s="42">
        <f t="shared" si="3294"/>
        <v>1.8413330222502964</v>
      </c>
      <c r="AJ4224" s="42">
        <f t="shared" ref="AJ4224:BF4224" si="3295">AJ3528-AI3528</f>
        <v>1.8184391150069814</v>
      </c>
      <c r="AK4224" s="42">
        <f t="shared" si="3295"/>
        <v>1.7958298553437544</v>
      </c>
      <c r="AL4224" s="42">
        <f t="shared" si="3295"/>
        <v>1.7735017041422907</v>
      </c>
      <c r="AM4224" s="42">
        <f t="shared" si="3295"/>
        <v>1.7514511662874384</v>
      </c>
      <c r="AN4224" s="42">
        <f t="shared" si="3295"/>
        <v>1.7296747901199296</v>
      </c>
      <c r="AO4224" s="42">
        <f t="shared" si="3295"/>
        <v>1.7081691668961412</v>
      </c>
      <c r="AP4224" s="42">
        <f t="shared" si="3295"/>
        <v>1.6869309302543911</v>
      </c>
      <c r="AQ4224" s="42">
        <f t="shared" si="3295"/>
        <v>1.6659567556881711</v>
      </c>
      <c r="AR4224" s="42">
        <f t="shared" si="3295"/>
        <v>1.6452433600259155</v>
      </c>
      <c r="AS4224" s="42">
        <f t="shared" si="3295"/>
        <v>1.6247875009162271</v>
      </c>
      <c r="AT4224" s="42">
        <f t="shared" si="3295"/>
        <v>1.6045859763214594</v>
      </c>
      <c r="AU4224" s="42">
        <f t="shared" si="3295"/>
        <v>1.5846356240158457</v>
      </c>
      <c r="AV4224" s="42">
        <f t="shared" si="3295"/>
        <v>1.5649333210906207</v>
      </c>
      <c r="AW4224" s="42">
        <f t="shared" si="3295"/>
        <v>1.5454759834649394</v>
      </c>
      <c r="AX4224" s="42">
        <f t="shared" si="3295"/>
        <v>1.5262605654040726</v>
      </c>
      <c r="AY4224" s="42">
        <f t="shared" si="3295"/>
        <v>1.507284059040785</v>
      </c>
      <c r="AZ4224" s="42">
        <f t="shared" si="3295"/>
        <v>1.4885434939067181</v>
      </c>
      <c r="BA4224" s="42">
        <f t="shared" si="3295"/>
        <v>1.4700359364658198</v>
      </c>
      <c r="BB4224" s="42">
        <f t="shared" si="3295"/>
        <v>1.451758489655731</v>
      </c>
      <c r="BC4224" s="42">
        <f t="shared" si="3295"/>
        <v>1.4337082924341757</v>
      </c>
      <c r="BD4224" s="42">
        <f t="shared" si="3295"/>
        <v>1.415882519331717</v>
      </c>
      <c r="BE4224" s="42">
        <f t="shared" si="3295"/>
        <v>1.3982783800081506</v>
      </c>
      <c r="BF4224" s="42">
        <f t="shared" si="3295"/>
        <v>1.3808931188166298</v>
      </c>
    </row>
    <row r="4225" spans="1:58" x14ac:dyDescent="0.2">
      <c r="A4225" s="9" t="str">
        <f t="shared" si="3203"/>
        <v>Saint Pierre and Miquelon</v>
      </c>
      <c r="D4225" s="42">
        <f t="shared" ref="D4225:AI4225" si="3296">D3529-C3529</f>
        <v>0.98503912388457593</v>
      </c>
      <c r="E4225" s="42">
        <f t="shared" si="3296"/>
        <v>0.97279180411089783</v>
      </c>
      <c r="F4225" s="42">
        <f t="shared" si="3296"/>
        <v>0.96069675934654697</v>
      </c>
      <c r="G4225" s="42">
        <f t="shared" si="3296"/>
        <v>0.94875209630527024</v>
      </c>
      <c r="H4225" s="42">
        <f t="shared" si="3296"/>
        <v>0.93695594524126591</v>
      </c>
      <c r="I4225" s="42">
        <f t="shared" si="3296"/>
        <v>0.9253064596554168</v>
      </c>
      <c r="J4225" s="42">
        <f t="shared" si="3296"/>
        <v>0.91380181600698052</v>
      </c>
      <c r="K4225" s="42">
        <f t="shared" si="3296"/>
        <v>0.90244021342800806</v>
      </c>
      <c r="L4225" s="42">
        <f t="shared" si="3296"/>
        <v>0.89121987344105946</v>
      </c>
      <c r="M4225" s="42">
        <f t="shared" si="3296"/>
        <v>0.88013903968123941</v>
      </c>
      <c r="N4225" s="42">
        <f t="shared" si="3296"/>
        <v>0.86919597762118883</v>
      </c>
      <c r="O4225" s="42">
        <f t="shared" si="3296"/>
        <v>0.85838897429948702</v>
      </c>
      <c r="P4225" s="42">
        <f t="shared" si="3296"/>
        <v>0.84771633805235069</v>
      </c>
      <c r="Q4225" s="42">
        <f t="shared" si="3296"/>
        <v>0.83717639824919843</v>
      </c>
      <c r="R4225" s="42">
        <f t="shared" si="3296"/>
        <v>0.82676750503094354</v>
      </c>
      <c r="S4225" s="42">
        <f t="shared" si="3296"/>
        <v>0.81648802905181128</v>
      </c>
      <c r="T4225" s="42">
        <f t="shared" si="3296"/>
        <v>0.80633636122388452</v>
      </c>
      <c r="U4225" s="42">
        <f t="shared" si="3296"/>
        <v>0.79631091246596952</v>
      </c>
      <c r="V4225" s="42">
        <f t="shared" si="3296"/>
        <v>0.78641011345439438</v>
      </c>
      <c r="W4225" s="42">
        <f t="shared" si="3296"/>
        <v>0.7766324143771044</v>
      </c>
      <c r="X4225" s="42">
        <f t="shared" si="3296"/>
        <v>0.76697628469162282</v>
      </c>
      <c r="Y4225" s="42">
        <f t="shared" si="3296"/>
        <v>0.75744021288528529</v>
      </c>
      <c r="Z4225" s="42">
        <f t="shared" si="3296"/>
        <v>0.74802270623843015</v>
      </c>
      <c r="AA4225" s="42">
        <f t="shared" si="3296"/>
        <v>0.73872229059088568</v>
      </c>
      <c r="AB4225" s="42">
        <f t="shared" si="3296"/>
        <v>0.72953751011118584</v>
      </c>
      <c r="AC4225" s="42">
        <f t="shared" si="3296"/>
        <v>0.72046692706885551</v>
      </c>
      <c r="AD4225" s="42">
        <f t="shared" si="3296"/>
        <v>0.71150912160896951</v>
      </c>
      <c r="AE4225" s="42">
        <f t="shared" si="3296"/>
        <v>0.70266269153023586</v>
      </c>
      <c r="AF4225" s="42">
        <f t="shared" si="3296"/>
        <v>0.69392625206558023</v>
      </c>
      <c r="AG4225" s="42">
        <f t="shared" si="3296"/>
        <v>0.68529843566489035</v>
      </c>
      <c r="AH4225" s="42">
        <f t="shared" si="3296"/>
        <v>0.67677789178139847</v>
      </c>
      <c r="AI4225" s="42">
        <f t="shared" si="3296"/>
        <v>0.66836328666033751</v>
      </c>
      <c r="AJ4225" s="42">
        <f t="shared" ref="AJ4225:BF4225" si="3297">AJ3529-AI3529</f>
        <v>0.66005330312952992</v>
      </c>
      <c r="AK4225" s="42">
        <f t="shared" si="3297"/>
        <v>0.65184664039395557</v>
      </c>
      <c r="AL4225" s="42">
        <f t="shared" si="3297"/>
        <v>0.64374201383168383</v>
      </c>
      <c r="AM4225" s="42">
        <f t="shared" si="3297"/>
        <v>0.63573815479298901</v>
      </c>
      <c r="AN4225" s="42">
        <f t="shared" si="3297"/>
        <v>0.62783381040173936</v>
      </c>
      <c r="AO4225" s="42">
        <f t="shared" si="3297"/>
        <v>0.62002774335905997</v>
      </c>
      <c r="AP4225" s="42">
        <f t="shared" si="3297"/>
        <v>0.61231873175006513</v>
      </c>
      <c r="AQ4225" s="42">
        <f t="shared" si="3297"/>
        <v>0.60470556885195492</v>
      </c>
      <c r="AR4225" s="42">
        <f t="shared" si="3297"/>
        <v>0.59718706294586354</v>
      </c>
      <c r="AS4225" s="42">
        <f t="shared" si="3297"/>
        <v>0.58976203712984443</v>
      </c>
      <c r="AT4225" s="42">
        <f t="shared" si="3297"/>
        <v>0.58242932913492496</v>
      </c>
      <c r="AU4225" s="42">
        <f t="shared" si="3297"/>
        <v>0.57518779114263907</v>
      </c>
      <c r="AV4225" s="42">
        <f t="shared" si="3297"/>
        <v>0.56803628960608421</v>
      </c>
      <c r="AW4225" s="42">
        <f t="shared" si="3297"/>
        <v>0.56097370507200139</v>
      </c>
      <c r="AX4225" s="42">
        <f t="shared" si="3297"/>
        <v>0.55399893200558381</v>
      </c>
      <c r="AY4225" s="42">
        <f t="shared" si="3297"/>
        <v>0.54711087861767282</v>
      </c>
      <c r="AZ4225" s="42">
        <f t="shared" si="3297"/>
        <v>0.5403084666935456</v>
      </c>
      <c r="BA4225" s="42">
        <f t="shared" si="3297"/>
        <v>0.53359063142431751</v>
      </c>
      <c r="BB4225" s="42">
        <f t="shared" si="3297"/>
        <v>0.52695632124027725</v>
      </c>
      <c r="BC4225" s="42">
        <f t="shared" si="3297"/>
        <v>0.5204044976461546</v>
      </c>
      <c r="BD4225" s="42">
        <f t="shared" si="3297"/>
        <v>0.51393413505877561</v>
      </c>
      <c r="BE4225" s="42">
        <f t="shared" si="3297"/>
        <v>0.50754422064619575</v>
      </c>
      <c r="BF4225" s="42">
        <f t="shared" si="3297"/>
        <v>0.50123375416956151</v>
      </c>
    </row>
    <row r="4226" spans="1:58" x14ac:dyDescent="0.2">
      <c r="A4226" s="9" t="str">
        <f t="shared" si="3203"/>
        <v>Saint Vincent and the Grenadines</v>
      </c>
      <c r="D4226" s="42">
        <f t="shared" ref="D4226:AI4226" si="3298">D3530-C3530</f>
        <v>2.7825334282940162</v>
      </c>
      <c r="E4226" s="42">
        <f t="shared" si="3298"/>
        <v>2.7479372626688701</v>
      </c>
      <c r="F4226" s="42">
        <f t="shared" si="3298"/>
        <v>2.7137712427030465</v>
      </c>
      <c r="G4226" s="42">
        <f t="shared" si="3298"/>
        <v>2.6800300202521044</v>
      </c>
      <c r="H4226" s="42">
        <f t="shared" si="3298"/>
        <v>2.6467083136669203</v>
      </c>
      <c r="I4226" s="42">
        <f t="shared" si="3298"/>
        <v>2.6138009069670147</v>
      </c>
      <c r="J4226" s="42">
        <f t="shared" si="3298"/>
        <v>2.5813026490237121</v>
      </c>
      <c r="K4226" s="42">
        <f t="shared" si="3298"/>
        <v>2.5492084527542147</v>
      </c>
      <c r="L4226" s="42">
        <f t="shared" si="3298"/>
        <v>2.5175132943249423</v>
      </c>
      <c r="M4226" s="42">
        <f t="shared" si="3298"/>
        <v>2.4862122123655013</v>
      </c>
      <c r="N4226" s="42">
        <f t="shared" si="3298"/>
        <v>2.4553003071917487</v>
      </c>
      <c r="O4226" s="42">
        <f t="shared" si="3298"/>
        <v>2.4247727400390318</v>
      </c>
      <c r="P4226" s="42">
        <f t="shared" si="3298"/>
        <v>2.3946247323045213</v>
      </c>
      <c r="Q4226" s="42">
        <f t="shared" si="3298"/>
        <v>2.3648515647995509</v>
      </c>
      <c r="R4226" s="42">
        <f t="shared" si="3298"/>
        <v>2.3354485770105384</v>
      </c>
      <c r="S4226" s="42">
        <f t="shared" si="3298"/>
        <v>2.3064111663696849</v>
      </c>
      <c r="T4226" s="42">
        <f t="shared" si="3298"/>
        <v>2.2777347875345413</v>
      </c>
      <c r="U4226" s="42">
        <f t="shared" si="3298"/>
        <v>2.2494149516761581</v>
      </c>
      <c r="V4226" s="42">
        <f t="shared" si="3298"/>
        <v>2.2214472257770126</v>
      </c>
      <c r="W4226" s="42">
        <f t="shared" si="3298"/>
        <v>2.1938272319364955</v>
      </c>
      <c r="X4226" s="42">
        <f t="shared" si="3298"/>
        <v>2.1665506466861189</v>
      </c>
      <c r="Y4226" s="42">
        <f t="shared" si="3298"/>
        <v>2.139613200312283</v>
      </c>
      <c r="Z4226" s="42">
        <f t="shared" si="3298"/>
        <v>2.1130106761884235</v>
      </c>
      <c r="AA4226" s="42">
        <f t="shared" si="3298"/>
        <v>2.0867389101144909</v>
      </c>
      <c r="AB4226" s="42">
        <f t="shared" si="3298"/>
        <v>2.0607937896653539</v>
      </c>
      <c r="AC4226" s="42">
        <f t="shared" si="3298"/>
        <v>2.0351712535472188</v>
      </c>
      <c r="AD4226" s="42">
        <f t="shared" si="3298"/>
        <v>2.0098672909614379</v>
      </c>
      <c r="AE4226" s="42">
        <f t="shared" si="3298"/>
        <v>1.9848779409771282</v>
      </c>
      <c r="AF4226" s="42">
        <f t="shared" si="3298"/>
        <v>1.9601992919110103</v>
      </c>
      <c r="AG4226" s="42">
        <f t="shared" si="3298"/>
        <v>1.9358274807149201</v>
      </c>
      <c r="AH4226" s="42">
        <f t="shared" si="3298"/>
        <v>1.9117586923713361</v>
      </c>
      <c r="AI4226" s="42">
        <f t="shared" si="3298"/>
        <v>1.8879891592961826</v>
      </c>
      <c r="AJ4226" s="42">
        <f t="shared" ref="AJ4226:BF4226" si="3299">AJ3530-AI3530</f>
        <v>1.8645151607489652</v>
      </c>
      <c r="AK4226" s="42">
        <f t="shared" si="3299"/>
        <v>1.8413330222502964</v>
      </c>
      <c r="AL4226" s="42">
        <f t="shared" si="3299"/>
        <v>1.8184391150069814</v>
      </c>
      <c r="AM4226" s="42">
        <f t="shared" si="3299"/>
        <v>1.7958298553437544</v>
      </c>
      <c r="AN4226" s="42">
        <f t="shared" si="3299"/>
        <v>1.7735017041422907</v>
      </c>
      <c r="AO4226" s="42">
        <f t="shared" si="3299"/>
        <v>1.7514511662874384</v>
      </c>
      <c r="AP4226" s="42">
        <f t="shared" si="3299"/>
        <v>1.7296747901199296</v>
      </c>
      <c r="AQ4226" s="42">
        <f t="shared" si="3299"/>
        <v>1.7081691668961412</v>
      </c>
      <c r="AR4226" s="42">
        <f t="shared" si="3299"/>
        <v>1.6869309302543911</v>
      </c>
      <c r="AS4226" s="42">
        <f t="shared" si="3299"/>
        <v>1.6659567556882848</v>
      </c>
      <c r="AT4226" s="42">
        <f t="shared" si="3299"/>
        <v>1.6452433600256882</v>
      </c>
      <c r="AU4226" s="42">
        <f t="shared" si="3299"/>
        <v>1.6247875009162271</v>
      </c>
      <c r="AV4226" s="42">
        <f t="shared" si="3299"/>
        <v>1.6045859763214594</v>
      </c>
      <c r="AW4226" s="42">
        <f t="shared" si="3299"/>
        <v>1.5846356240158457</v>
      </c>
      <c r="AX4226" s="42">
        <f t="shared" si="3299"/>
        <v>1.5649333210906207</v>
      </c>
      <c r="AY4226" s="42">
        <f t="shared" si="3299"/>
        <v>1.5454759834651668</v>
      </c>
      <c r="AZ4226" s="42">
        <f t="shared" si="3299"/>
        <v>1.5262605654038452</v>
      </c>
      <c r="BA4226" s="42">
        <f t="shared" si="3299"/>
        <v>1.507284059040785</v>
      </c>
      <c r="BB4226" s="42">
        <f t="shared" si="3299"/>
        <v>1.4885434939067181</v>
      </c>
      <c r="BC4226" s="42">
        <f t="shared" si="3299"/>
        <v>1.4700359364658198</v>
      </c>
      <c r="BD4226" s="42">
        <f t="shared" si="3299"/>
        <v>1.451758489655731</v>
      </c>
      <c r="BE4226" s="42">
        <f t="shared" si="3299"/>
        <v>1.4337082924344031</v>
      </c>
      <c r="BF4226" s="42">
        <f t="shared" si="3299"/>
        <v>1.415882519331717</v>
      </c>
    </row>
    <row r="4227" spans="1:58" x14ac:dyDescent="0.2">
      <c r="A4227" s="9" t="str">
        <f t="shared" si="3203"/>
        <v>Samoa</v>
      </c>
      <c r="D4227" s="42">
        <f t="shared" ref="D4227:AI4227" si="3300">D3531-C3531</f>
        <v>2.3648515647995509</v>
      </c>
      <c r="E4227" s="42">
        <f t="shared" si="3300"/>
        <v>2.3354485770105384</v>
      </c>
      <c r="F4227" s="42">
        <f t="shared" si="3300"/>
        <v>2.3064111663696849</v>
      </c>
      <c r="G4227" s="42">
        <f t="shared" si="3300"/>
        <v>2.2777347875345413</v>
      </c>
      <c r="H4227" s="42">
        <f t="shared" si="3300"/>
        <v>2.2494149516761581</v>
      </c>
      <c r="I4227" s="42">
        <f t="shared" si="3300"/>
        <v>2.2214472257770126</v>
      </c>
      <c r="J4227" s="42">
        <f t="shared" si="3300"/>
        <v>2.1938272319364955</v>
      </c>
      <c r="K4227" s="42">
        <f t="shared" si="3300"/>
        <v>2.1665506466861189</v>
      </c>
      <c r="L4227" s="42">
        <f t="shared" si="3300"/>
        <v>2.139613200312283</v>
      </c>
      <c r="M4227" s="42">
        <f t="shared" si="3300"/>
        <v>2.1130106761884235</v>
      </c>
      <c r="N4227" s="42">
        <f t="shared" si="3300"/>
        <v>2.0867389101144909</v>
      </c>
      <c r="O4227" s="42">
        <f t="shared" si="3300"/>
        <v>2.0607937896653539</v>
      </c>
      <c r="P4227" s="42">
        <f t="shared" si="3300"/>
        <v>2.0351712535472188</v>
      </c>
      <c r="Q4227" s="42">
        <f t="shared" si="3300"/>
        <v>2.0098672909614379</v>
      </c>
      <c r="R4227" s="42">
        <f t="shared" si="3300"/>
        <v>1.9848779409771282</v>
      </c>
      <c r="S4227" s="42">
        <f t="shared" si="3300"/>
        <v>1.9601992919110103</v>
      </c>
      <c r="T4227" s="42">
        <f t="shared" si="3300"/>
        <v>1.9358274807149201</v>
      </c>
      <c r="U4227" s="42">
        <f t="shared" si="3300"/>
        <v>1.9117586923713361</v>
      </c>
      <c r="V4227" s="42">
        <f t="shared" si="3300"/>
        <v>1.8879891592961826</v>
      </c>
      <c r="W4227" s="42">
        <f t="shared" si="3300"/>
        <v>1.8645151607489652</v>
      </c>
      <c r="X4227" s="42">
        <f t="shared" si="3300"/>
        <v>1.8413330222502964</v>
      </c>
      <c r="Y4227" s="42">
        <f t="shared" si="3300"/>
        <v>1.8184391150069814</v>
      </c>
      <c r="Z4227" s="42">
        <f t="shared" si="3300"/>
        <v>1.7958298553437544</v>
      </c>
      <c r="AA4227" s="42">
        <f t="shared" si="3300"/>
        <v>1.7735017041422907</v>
      </c>
      <c r="AB4227" s="42">
        <f t="shared" si="3300"/>
        <v>1.7514511662874384</v>
      </c>
      <c r="AC4227" s="42">
        <f t="shared" si="3300"/>
        <v>1.7296747901199296</v>
      </c>
      <c r="AD4227" s="42">
        <f t="shared" si="3300"/>
        <v>1.7081691668961412</v>
      </c>
      <c r="AE4227" s="42">
        <f t="shared" si="3300"/>
        <v>1.6869309302543911</v>
      </c>
      <c r="AF4227" s="42">
        <f t="shared" si="3300"/>
        <v>1.6659567556881711</v>
      </c>
      <c r="AG4227" s="42">
        <f t="shared" si="3300"/>
        <v>1.6452433600259155</v>
      </c>
      <c r="AH4227" s="42">
        <f t="shared" si="3300"/>
        <v>1.6247875009162271</v>
      </c>
      <c r="AI4227" s="42">
        <f t="shared" si="3300"/>
        <v>1.6045859763214594</v>
      </c>
      <c r="AJ4227" s="42">
        <f t="shared" ref="AJ4227:BF4227" si="3301">AJ3531-AI3531</f>
        <v>1.5846356240158457</v>
      </c>
      <c r="AK4227" s="42">
        <f t="shared" si="3301"/>
        <v>1.5649333210906207</v>
      </c>
      <c r="AL4227" s="42">
        <f t="shared" si="3301"/>
        <v>1.5454759834649394</v>
      </c>
      <c r="AM4227" s="42">
        <f t="shared" si="3301"/>
        <v>1.5262605654040726</v>
      </c>
      <c r="AN4227" s="42">
        <f t="shared" si="3301"/>
        <v>1.507284059040785</v>
      </c>
      <c r="AO4227" s="42">
        <f t="shared" si="3301"/>
        <v>1.4885434939067181</v>
      </c>
      <c r="AP4227" s="42">
        <f t="shared" si="3301"/>
        <v>1.4700359364658198</v>
      </c>
      <c r="AQ4227" s="42">
        <f t="shared" si="3301"/>
        <v>1.451758489655731</v>
      </c>
      <c r="AR4227" s="42">
        <f t="shared" si="3301"/>
        <v>1.4337082924341757</v>
      </c>
      <c r="AS4227" s="42">
        <f t="shared" si="3301"/>
        <v>1.415882519331717</v>
      </c>
      <c r="AT4227" s="42">
        <f t="shared" si="3301"/>
        <v>1.3982783800081506</v>
      </c>
      <c r="AU4227" s="42">
        <f t="shared" si="3301"/>
        <v>1.3808931188166298</v>
      </c>
      <c r="AV4227" s="42">
        <f t="shared" si="3301"/>
        <v>1.3637240143725649</v>
      </c>
      <c r="AW4227" s="42">
        <f t="shared" si="3301"/>
        <v>1.3467683791272975</v>
      </c>
      <c r="AX4227" s="42">
        <f t="shared" si="3301"/>
        <v>1.3300235589467775</v>
      </c>
      <c r="AY4227" s="42">
        <f t="shared" si="3301"/>
        <v>1.3134869326972876</v>
      </c>
      <c r="AZ4227" s="42">
        <f t="shared" si="3301"/>
        <v>1.2971559118341247</v>
      </c>
      <c r="BA4227" s="42">
        <f t="shared" si="3301"/>
        <v>1.2810279399968749</v>
      </c>
      <c r="BB4227" s="42">
        <f t="shared" si="3301"/>
        <v>1.2651004926094629</v>
      </c>
      <c r="BC4227" s="42">
        <f t="shared" si="3301"/>
        <v>1.2493710764849766</v>
      </c>
      <c r="BD4227" s="42">
        <f t="shared" si="3301"/>
        <v>1.2338372294339024</v>
      </c>
      <c r="BE4227" s="42">
        <f t="shared" si="3301"/>
        <v>1.2184965198812279</v>
      </c>
      <c r="BF4227" s="42">
        <f t="shared" si="3301"/>
        <v>1.2033465464839992</v>
      </c>
    </row>
    <row r="4228" spans="1:58" x14ac:dyDescent="0.2">
      <c r="A4228" s="9" t="str">
        <f t="shared" si="3203"/>
        <v>San Marino</v>
      </c>
      <c r="D4228" s="42">
        <f t="shared" ref="D4228:AI4228" si="3302">D3532-C3532</f>
        <v>0.26480603025515848</v>
      </c>
      <c r="E4228" s="42">
        <f t="shared" si="3302"/>
        <v>0.26151360861229023</v>
      </c>
      <c r="F4228" s="42">
        <f t="shared" si="3302"/>
        <v>0.25826212274523641</v>
      </c>
      <c r="G4228" s="42">
        <f t="shared" si="3302"/>
        <v>0.25505106368575525</v>
      </c>
      <c r="H4228" s="42">
        <f t="shared" si="3302"/>
        <v>0.2518799287939828</v>
      </c>
      <c r="I4228" s="42">
        <f t="shared" si="3302"/>
        <v>0.24874822167930688</v>
      </c>
      <c r="J4228" s="42">
        <f t="shared" si="3302"/>
        <v>0.24565545212306006</v>
      </c>
      <c r="K4228" s="42">
        <f t="shared" si="3302"/>
        <v>0.24260113600166733</v>
      </c>
      <c r="L4228" s="42">
        <f t="shared" si="3302"/>
        <v>0.23958479521070331</v>
      </c>
      <c r="M4228" s="42">
        <f t="shared" si="3302"/>
        <v>0.23660595759031366</v>
      </c>
      <c r="N4228" s="42">
        <f t="shared" si="3302"/>
        <v>0.23366415685086395</v>
      </c>
      <c r="O4228" s="42">
        <f t="shared" si="3302"/>
        <v>0.23075893250074841</v>
      </c>
      <c r="P4228" s="42">
        <f t="shared" si="3302"/>
        <v>0.22788982977328942</v>
      </c>
      <c r="Q4228" s="42">
        <f t="shared" si="3302"/>
        <v>0.22505639955647894</v>
      </c>
      <c r="R4228" s="42">
        <f t="shared" si="3302"/>
        <v>0.22225819832192428</v>
      </c>
      <c r="S4228" s="42">
        <f t="shared" si="3302"/>
        <v>0.21949478805618128</v>
      </c>
      <c r="T4228" s="42">
        <f t="shared" si="3302"/>
        <v>0.21676573619129158</v>
      </c>
      <c r="U4228" s="42">
        <f t="shared" si="3302"/>
        <v>0.21407061553804851</v>
      </c>
      <c r="V4228" s="42">
        <f t="shared" si="3302"/>
        <v>0.21140900421812603</v>
      </c>
      <c r="W4228" s="42">
        <f t="shared" si="3302"/>
        <v>0.20878048559904983</v>
      </c>
      <c r="X4228" s="42">
        <f t="shared" si="3302"/>
        <v>0.20618464822814531</v>
      </c>
      <c r="Y4228" s="42">
        <f t="shared" si="3302"/>
        <v>0.2036210857684182</v>
      </c>
      <c r="Z4228" s="42">
        <f t="shared" si="3302"/>
        <v>0.20108939693545835</v>
      </c>
      <c r="AA4228" s="42">
        <f t="shared" si="3302"/>
        <v>0.19858918543354775</v>
      </c>
      <c r="AB4228" s="42">
        <f t="shared" si="3302"/>
        <v>0.19612005989461068</v>
      </c>
      <c r="AC4228" s="42">
        <f t="shared" si="3302"/>
        <v>0.19368163381659542</v>
      </c>
      <c r="AD4228" s="42">
        <f t="shared" si="3302"/>
        <v>0.19127352550276555</v>
      </c>
      <c r="AE4228" s="42">
        <f t="shared" si="3302"/>
        <v>0.18889535800235535</v>
      </c>
      <c r="AF4228" s="42">
        <f t="shared" si="3302"/>
        <v>0.18654675905122531</v>
      </c>
      <c r="AG4228" s="42">
        <f t="shared" si="3302"/>
        <v>0.18422736101365444</v>
      </c>
      <c r="AH4228" s="42">
        <f t="shared" si="3302"/>
        <v>0.18193680082504216</v>
      </c>
      <c r="AI4228" s="42">
        <f t="shared" si="3302"/>
        <v>0.17967471993483741</v>
      </c>
      <c r="AJ4228" s="42">
        <f t="shared" ref="AJ4228:BF4228" si="3303">AJ3532-AI3532</f>
        <v>0.17744076425026378</v>
      </c>
      <c r="AK4228" s="42">
        <f t="shared" si="3303"/>
        <v>0.17523458408152237</v>
      </c>
      <c r="AL4228" s="42">
        <f t="shared" si="3303"/>
        <v>0.17305583408608527</v>
      </c>
      <c r="AM4228" s="42">
        <f t="shared" si="3303"/>
        <v>0.17090417321560381</v>
      </c>
      <c r="AN4228" s="42">
        <f t="shared" si="3303"/>
        <v>0.16877926466190729</v>
      </c>
      <c r="AO4228" s="42">
        <f t="shared" si="3303"/>
        <v>0.1666807758045934</v>
      </c>
      <c r="AP4228" s="42">
        <f t="shared" si="3303"/>
        <v>0.16460837815884588</v>
      </c>
      <c r="AQ4228" s="42">
        <f t="shared" si="3303"/>
        <v>0.1625617473237071</v>
      </c>
      <c r="AR4228" s="42">
        <f t="shared" si="3303"/>
        <v>0.16054056293194208</v>
      </c>
      <c r="AS4228" s="42">
        <f t="shared" si="3303"/>
        <v>0.1585445085995616</v>
      </c>
      <c r="AT4228" s="42">
        <f t="shared" si="3303"/>
        <v>0.15657327187591363</v>
      </c>
      <c r="AU4228" s="42">
        <f t="shared" si="3303"/>
        <v>0.15462654419559385</v>
      </c>
      <c r="AV4228" s="42">
        <f t="shared" si="3303"/>
        <v>0.15270402082944656</v>
      </c>
      <c r="AW4228" s="42">
        <f t="shared" si="3303"/>
        <v>0.15080540083715732</v>
      </c>
      <c r="AX4228" s="42">
        <f t="shared" si="3303"/>
        <v>0.14893038702007289</v>
      </c>
      <c r="AY4228" s="42">
        <f t="shared" si="3303"/>
        <v>0.14707868587481698</v>
      </c>
      <c r="AZ4228" s="42">
        <f t="shared" si="3303"/>
        <v>0.14525000754701978</v>
      </c>
      <c r="BA4228" s="42">
        <f t="shared" si="3303"/>
        <v>0.14344406578652524</v>
      </c>
      <c r="BB4228" s="42">
        <f t="shared" si="3303"/>
        <v>0.14166057790191644</v>
      </c>
      <c r="BC4228" s="42">
        <f t="shared" si="3303"/>
        <v>0.13989926471674607</v>
      </c>
      <c r="BD4228" s="42">
        <f t="shared" si="3303"/>
        <v>0.13815985052542601</v>
      </c>
      <c r="BE4228" s="42">
        <f t="shared" si="3303"/>
        <v>0.13644206305048101</v>
      </c>
      <c r="BF4228" s="42">
        <f t="shared" si="3303"/>
        <v>0.13474563339991619</v>
      </c>
    </row>
    <row r="4229" spans="1:58" x14ac:dyDescent="0.2">
      <c r="A4229" s="9" t="str">
        <f t="shared" si="3203"/>
        <v>Sao Tome and Principe</v>
      </c>
      <c r="D4229" s="42">
        <f t="shared" ref="D4229:AI4229" si="3304">D3533-C3533</f>
        <v>4.204829971555796</v>
      </c>
      <c r="E4229" s="42">
        <f t="shared" si="3304"/>
        <v>4.1525499189094717</v>
      </c>
      <c r="F4229" s="42">
        <f t="shared" si="3304"/>
        <v>4.100919881584332</v>
      </c>
      <c r="G4229" s="42">
        <f t="shared" si="3304"/>
        <v>4.0499317777233159</v>
      </c>
      <c r="H4229" s="42">
        <f t="shared" si="3304"/>
        <v>3.9995776259536342</v>
      </c>
      <c r="I4229" s="42">
        <f t="shared" si="3304"/>
        <v>3.9498495441376349</v>
      </c>
      <c r="J4229" s="42">
        <f t="shared" si="3304"/>
        <v>3.9007397481388466</v>
      </c>
      <c r="K4229" s="42">
        <f t="shared" si="3304"/>
        <v>3.8522405506036534</v>
      </c>
      <c r="L4229" s="42">
        <f t="shared" si="3304"/>
        <v>3.8043443597578062</v>
      </c>
      <c r="M4229" s="42">
        <f t="shared" si="3304"/>
        <v>3.7570436782181673</v>
      </c>
      <c r="N4229" s="42">
        <f t="shared" si="3304"/>
        <v>3.7103311018189515</v>
      </c>
      <c r="O4229" s="42">
        <f t="shared" si="3304"/>
        <v>3.6641993184530293</v>
      </c>
      <c r="P4229" s="42">
        <f t="shared" si="3304"/>
        <v>3.6186411069269298</v>
      </c>
      <c r="Q4229" s="42">
        <f t="shared" si="3304"/>
        <v>3.5736493358307939</v>
      </c>
      <c r="R4229" s="42">
        <f t="shared" si="3304"/>
        <v>3.5292169624219696</v>
      </c>
      <c r="S4229" s="42">
        <f t="shared" si="3304"/>
        <v>3.4853370315225334</v>
      </c>
      <c r="T4229" s="42">
        <f t="shared" si="3304"/>
        <v>3.4420026744305687</v>
      </c>
      <c r="U4229" s="42">
        <f t="shared" si="3304"/>
        <v>3.3992071078451431</v>
      </c>
      <c r="V4229" s="42">
        <f t="shared" si="3304"/>
        <v>3.3569436328043025</v>
      </c>
      <c r="W4229" s="42">
        <f t="shared" si="3304"/>
        <v>3.315205633636424</v>
      </c>
      <c r="X4229" s="42">
        <f t="shared" si="3304"/>
        <v>3.2739865769248695</v>
      </c>
      <c r="Y4229" s="42">
        <f t="shared" si="3304"/>
        <v>3.233280010485089</v>
      </c>
      <c r="Z4229" s="42">
        <f t="shared" si="3304"/>
        <v>3.1930795623547397</v>
      </c>
      <c r="AA4229" s="42">
        <f t="shared" si="3304"/>
        <v>3.1533789397961414</v>
      </c>
      <c r="AB4229" s="42">
        <f t="shared" si="3304"/>
        <v>3.1141719283113503</v>
      </c>
      <c r="AC4229" s="42">
        <f t="shared" si="3304"/>
        <v>3.0754523906693407</v>
      </c>
      <c r="AD4229" s="42">
        <f t="shared" si="3304"/>
        <v>3.0372142659453516</v>
      </c>
      <c r="AE4229" s="42">
        <f t="shared" si="3304"/>
        <v>2.9994515685721126</v>
      </c>
      <c r="AF4229" s="42">
        <f t="shared" si="3304"/>
        <v>2.9621583874028374</v>
      </c>
      <c r="AG4229" s="42">
        <f t="shared" si="3304"/>
        <v>2.925328884786154</v>
      </c>
      <c r="AH4229" s="42">
        <f t="shared" si="3304"/>
        <v>2.8889572956519487</v>
      </c>
      <c r="AI4229" s="42">
        <f t="shared" si="3304"/>
        <v>2.8530379266093746</v>
      </c>
      <c r="AJ4229" s="42">
        <f t="shared" ref="AJ4229:BF4229" si="3305">AJ3533-AI3533</f>
        <v>2.8175651550552061</v>
      </c>
      <c r="AK4229" s="42">
        <f t="shared" si="3305"/>
        <v>2.7825334282940162</v>
      </c>
      <c r="AL4229" s="42">
        <f t="shared" si="3305"/>
        <v>2.7479372626688701</v>
      </c>
      <c r="AM4229" s="42">
        <f t="shared" si="3305"/>
        <v>2.7137712427030465</v>
      </c>
      <c r="AN4229" s="42">
        <f t="shared" si="3305"/>
        <v>2.6800300202521044</v>
      </c>
      <c r="AO4229" s="42">
        <f t="shared" si="3305"/>
        <v>2.6467083136669203</v>
      </c>
      <c r="AP4229" s="42">
        <f t="shared" si="3305"/>
        <v>2.6138009069670147</v>
      </c>
      <c r="AQ4229" s="42">
        <f t="shared" si="3305"/>
        <v>2.5813026490237121</v>
      </c>
      <c r="AR4229" s="42">
        <f t="shared" si="3305"/>
        <v>2.5492084527542147</v>
      </c>
      <c r="AS4229" s="42">
        <f t="shared" si="3305"/>
        <v>2.5175132943249423</v>
      </c>
      <c r="AT4229" s="42">
        <f t="shared" si="3305"/>
        <v>2.4862122123655013</v>
      </c>
      <c r="AU4229" s="42">
        <f t="shared" si="3305"/>
        <v>2.4553003071917487</v>
      </c>
      <c r="AV4229" s="42">
        <f t="shared" si="3305"/>
        <v>2.4247727400390318</v>
      </c>
      <c r="AW4229" s="42">
        <f t="shared" si="3305"/>
        <v>2.3946247323045213</v>
      </c>
      <c r="AX4229" s="42">
        <f t="shared" si="3305"/>
        <v>2.3648515647995509</v>
      </c>
      <c r="AY4229" s="42">
        <f t="shared" si="3305"/>
        <v>2.3354485770105384</v>
      </c>
      <c r="AZ4229" s="42">
        <f t="shared" si="3305"/>
        <v>2.3064111663696849</v>
      </c>
      <c r="BA4229" s="42">
        <f t="shared" si="3305"/>
        <v>2.2777347875345413</v>
      </c>
      <c r="BB4229" s="42">
        <f t="shared" si="3305"/>
        <v>2.2494149516761581</v>
      </c>
      <c r="BC4229" s="42">
        <f t="shared" si="3305"/>
        <v>2.2214472257770126</v>
      </c>
      <c r="BD4229" s="42">
        <f t="shared" si="3305"/>
        <v>2.1938272319364955</v>
      </c>
      <c r="BE4229" s="42">
        <f t="shared" si="3305"/>
        <v>2.1665506466861189</v>
      </c>
      <c r="BF4229" s="42">
        <f t="shared" si="3305"/>
        <v>2.139613200312283</v>
      </c>
    </row>
    <row r="4230" spans="1:58" x14ac:dyDescent="0.2">
      <c r="A4230" s="9" t="str">
        <f t="shared" si="3203"/>
        <v>Saudi Arabia</v>
      </c>
      <c r="D4230" s="42">
        <f t="shared" ref="D4230:AI4230" si="3306">D3534-C3534</f>
        <v>2.5813026490237121</v>
      </c>
      <c r="E4230" s="42">
        <f t="shared" si="3306"/>
        <v>2.5492084527542147</v>
      </c>
      <c r="F4230" s="42">
        <f t="shared" si="3306"/>
        <v>2.5175132943249423</v>
      </c>
      <c r="G4230" s="42">
        <f t="shared" si="3306"/>
        <v>2.4862122123655013</v>
      </c>
      <c r="H4230" s="42">
        <f t="shared" si="3306"/>
        <v>2.4553003071917487</v>
      </c>
      <c r="I4230" s="42">
        <f t="shared" si="3306"/>
        <v>2.4247727400390318</v>
      </c>
      <c r="J4230" s="42">
        <f t="shared" si="3306"/>
        <v>2.3946247323045213</v>
      </c>
      <c r="K4230" s="42">
        <f t="shared" si="3306"/>
        <v>2.3648515647995509</v>
      </c>
      <c r="L4230" s="42">
        <f t="shared" si="3306"/>
        <v>2.3354485770105384</v>
      </c>
      <c r="M4230" s="42">
        <f t="shared" si="3306"/>
        <v>2.3064111663696849</v>
      </c>
      <c r="N4230" s="42">
        <f t="shared" si="3306"/>
        <v>2.2777347875345413</v>
      </c>
      <c r="O4230" s="42">
        <f t="shared" si="3306"/>
        <v>2.2494149516761581</v>
      </c>
      <c r="P4230" s="42">
        <f t="shared" si="3306"/>
        <v>2.2214472257770126</v>
      </c>
      <c r="Q4230" s="42">
        <f t="shared" si="3306"/>
        <v>2.1938272319364955</v>
      </c>
      <c r="R4230" s="42">
        <f t="shared" si="3306"/>
        <v>2.1665506466861189</v>
      </c>
      <c r="S4230" s="42">
        <f t="shared" si="3306"/>
        <v>2.139613200312283</v>
      </c>
      <c r="T4230" s="42">
        <f t="shared" si="3306"/>
        <v>2.1130106761884235</v>
      </c>
      <c r="U4230" s="42">
        <f t="shared" si="3306"/>
        <v>2.0867389101144909</v>
      </c>
      <c r="V4230" s="42">
        <f t="shared" si="3306"/>
        <v>2.0607937896653539</v>
      </c>
      <c r="W4230" s="42">
        <f t="shared" si="3306"/>
        <v>2.0351712535472188</v>
      </c>
      <c r="X4230" s="42">
        <f t="shared" si="3306"/>
        <v>2.0098672909614379</v>
      </c>
      <c r="Y4230" s="42">
        <f t="shared" si="3306"/>
        <v>1.9848779409771282</v>
      </c>
      <c r="Z4230" s="42">
        <f t="shared" si="3306"/>
        <v>1.9601992919110103</v>
      </c>
      <c r="AA4230" s="42">
        <f t="shared" si="3306"/>
        <v>1.9358274807149201</v>
      </c>
      <c r="AB4230" s="42">
        <f t="shared" si="3306"/>
        <v>1.9117586923713361</v>
      </c>
      <c r="AC4230" s="42">
        <f t="shared" si="3306"/>
        <v>1.8879891592961826</v>
      </c>
      <c r="AD4230" s="42">
        <f t="shared" si="3306"/>
        <v>1.8645151607489652</v>
      </c>
      <c r="AE4230" s="42">
        <f t="shared" si="3306"/>
        <v>1.8413330222502964</v>
      </c>
      <c r="AF4230" s="42">
        <f t="shared" si="3306"/>
        <v>1.8184391150069814</v>
      </c>
      <c r="AG4230" s="42">
        <f t="shared" si="3306"/>
        <v>1.7958298553437544</v>
      </c>
      <c r="AH4230" s="42">
        <f t="shared" si="3306"/>
        <v>1.7735017041422907</v>
      </c>
      <c r="AI4230" s="42">
        <f t="shared" si="3306"/>
        <v>1.7514511662874384</v>
      </c>
      <c r="AJ4230" s="42">
        <f t="shared" ref="AJ4230:BF4230" si="3307">AJ3534-AI3534</f>
        <v>1.7296747901199296</v>
      </c>
      <c r="AK4230" s="42">
        <f t="shared" si="3307"/>
        <v>1.7081691668961412</v>
      </c>
      <c r="AL4230" s="42">
        <f t="shared" si="3307"/>
        <v>1.6869309302543911</v>
      </c>
      <c r="AM4230" s="42">
        <f t="shared" si="3307"/>
        <v>1.665956755688228</v>
      </c>
      <c r="AN4230" s="42">
        <f t="shared" si="3307"/>
        <v>1.6452433600258018</v>
      </c>
      <c r="AO4230" s="42">
        <f t="shared" si="3307"/>
        <v>1.6247875009162271</v>
      </c>
      <c r="AP4230" s="42">
        <f t="shared" si="3307"/>
        <v>1.6045859763214594</v>
      </c>
      <c r="AQ4230" s="42">
        <f t="shared" si="3307"/>
        <v>1.5846356240158457</v>
      </c>
      <c r="AR4230" s="42">
        <f t="shared" si="3307"/>
        <v>1.5649333210906207</v>
      </c>
      <c r="AS4230" s="42">
        <f t="shared" si="3307"/>
        <v>1.5454759834650531</v>
      </c>
      <c r="AT4230" s="42">
        <f t="shared" si="3307"/>
        <v>1.5262605654039589</v>
      </c>
      <c r="AU4230" s="42">
        <f t="shared" si="3307"/>
        <v>1.507284059040785</v>
      </c>
      <c r="AV4230" s="42">
        <f t="shared" si="3307"/>
        <v>1.4885434939067181</v>
      </c>
      <c r="AW4230" s="42">
        <f t="shared" si="3307"/>
        <v>1.4700359364658198</v>
      </c>
      <c r="AX4230" s="42">
        <f t="shared" si="3307"/>
        <v>1.451758489655731</v>
      </c>
      <c r="AY4230" s="42">
        <f t="shared" si="3307"/>
        <v>1.4337082924342894</v>
      </c>
      <c r="AZ4230" s="42">
        <f t="shared" si="3307"/>
        <v>1.415882519331717</v>
      </c>
      <c r="BA4230" s="42">
        <f t="shared" si="3307"/>
        <v>1.3982783800080369</v>
      </c>
      <c r="BB4230" s="42">
        <f t="shared" si="3307"/>
        <v>1.3808931188166298</v>
      </c>
      <c r="BC4230" s="42">
        <f t="shared" si="3307"/>
        <v>1.3637240143726785</v>
      </c>
      <c r="BD4230" s="42">
        <f t="shared" si="3307"/>
        <v>1.3467683791272975</v>
      </c>
      <c r="BE4230" s="42">
        <f t="shared" si="3307"/>
        <v>1.3300235589467775</v>
      </c>
      <c r="BF4230" s="42">
        <f t="shared" si="3307"/>
        <v>1.3134869326972876</v>
      </c>
    </row>
    <row r="4231" spans="1:58" x14ac:dyDescent="0.2">
      <c r="A4231" s="9" t="str">
        <f t="shared" si="3203"/>
        <v>Senegal</v>
      </c>
      <c r="D4231" s="42">
        <f t="shared" ref="D4231:AI4231" si="3308">D3535-C3535</f>
        <v>4.8252274379982509</v>
      </c>
      <c r="E4231" s="42">
        <f t="shared" si="3308"/>
        <v>4.7652337768524831</v>
      </c>
      <c r="F4231" s="42">
        <f t="shared" si="3308"/>
        <v>4.7059860368935915</v>
      </c>
      <c r="G4231" s="42">
        <f t="shared" si="3308"/>
        <v>4.6474749438348795</v>
      </c>
      <c r="H4231" s="42">
        <f t="shared" si="3308"/>
        <v>4.589691338699879</v>
      </c>
      <c r="I4231" s="42">
        <f t="shared" si="3308"/>
        <v>4.5326261763887032</v>
      </c>
      <c r="J4231" s="42">
        <f t="shared" si="3308"/>
        <v>4.4762705242623042</v>
      </c>
      <c r="K4231" s="42">
        <f t="shared" si="3308"/>
        <v>4.4206155607439541</v>
      </c>
      <c r="L4231" s="42">
        <f t="shared" si="3308"/>
        <v>4.3656525739386893</v>
      </c>
      <c r="M4231" s="42">
        <f t="shared" si="3308"/>
        <v>4.3113729602694093</v>
      </c>
      <c r="N4231" s="42">
        <f t="shared" si="3308"/>
        <v>4.2577682231300855</v>
      </c>
      <c r="O4231" s="42">
        <f t="shared" si="3308"/>
        <v>4.204829971555796</v>
      </c>
      <c r="P4231" s="42">
        <f t="shared" si="3308"/>
        <v>4.1525499189094717</v>
      </c>
      <c r="Q4231" s="42">
        <f t="shared" si="3308"/>
        <v>4.100919881584332</v>
      </c>
      <c r="R4231" s="42">
        <f t="shared" si="3308"/>
        <v>4.0499317777233159</v>
      </c>
      <c r="S4231" s="42">
        <f t="shared" si="3308"/>
        <v>3.9995776259536342</v>
      </c>
      <c r="T4231" s="42">
        <f t="shared" si="3308"/>
        <v>3.9498495441376349</v>
      </c>
      <c r="U4231" s="42">
        <f t="shared" si="3308"/>
        <v>3.9007397481388466</v>
      </c>
      <c r="V4231" s="42">
        <f t="shared" si="3308"/>
        <v>3.8522405506036534</v>
      </c>
      <c r="W4231" s="42">
        <f t="shared" si="3308"/>
        <v>3.8043443597578062</v>
      </c>
      <c r="X4231" s="42">
        <f t="shared" si="3308"/>
        <v>3.7570436782181673</v>
      </c>
      <c r="Y4231" s="42">
        <f t="shared" si="3308"/>
        <v>3.7103311018189515</v>
      </c>
      <c r="Z4231" s="42">
        <f t="shared" si="3308"/>
        <v>3.6641993184530293</v>
      </c>
      <c r="AA4231" s="42">
        <f t="shared" si="3308"/>
        <v>3.6186411069269298</v>
      </c>
      <c r="AB4231" s="42">
        <f t="shared" si="3308"/>
        <v>3.5736493358307939</v>
      </c>
      <c r="AC4231" s="42">
        <f t="shared" si="3308"/>
        <v>3.5292169624219696</v>
      </c>
      <c r="AD4231" s="42">
        <f t="shared" si="3308"/>
        <v>3.4853370315225334</v>
      </c>
      <c r="AE4231" s="42">
        <f t="shared" si="3308"/>
        <v>3.4420026744305687</v>
      </c>
      <c r="AF4231" s="42">
        <f t="shared" si="3308"/>
        <v>3.3992071078451431</v>
      </c>
      <c r="AG4231" s="42">
        <f t="shared" si="3308"/>
        <v>3.3569436328043025</v>
      </c>
      <c r="AH4231" s="42">
        <f t="shared" si="3308"/>
        <v>3.315205633636424</v>
      </c>
      <c r="AI4231" s="42">
        <f t="shared" si="3308"/>
        <v>3.2739865769248695</v>
      </c>
      <c r="AJ4231" s="42">
        <f t="shared" ref="AJ4231:BF4231" si="3309">AJ3535-AI3535</f>
        <v>3.233280010485089</v>
      </c>
      <c r="AK4231" s="42">
        <f t="shared" si="3309"/>
        <v>3.1930795623547397</v>
      </c>
      <c r="AL4231" s="42">
        <f t="shared" si="3309"/>
        <v>3.1533789397961414</v>
      </c>
      <c r="AM4231" s="42">
        <f t="shared" si="3309"/>
        <v>3.1141719283113503</v>
      </c>
      <c r="AN4231" s="42">
        <f t="shared" si="3309"/>
        <v>3.0754523906693407</v>
      </c>
      <c r="AO4231" s="42">
        <f t="shared" si="3309"/>
        <v>3.0372142659453516</v>
      </c>
      <c r="AP4231" s="42">
        <f t="shared" si="3309"/>
        <v>2.9994515685721126</v>
      </c>
      <c r="AQ4231" s="42">
        <f t="shared" si="3309"/>
        <v>2.9621583874028374</v>
      </c>
      <c r="AR4231" s="42">
        <f t="shared" si="3309"/>
        <v>2.925328884786154</v>
      </c>
      <c r="AS4231" s="42">
        <f t="shared" si="3309"/>
        <v>2.8889572956519487</v>
      </c>
      <c r="AT4231" s="42">
        <f t="shared" si="3309"/>
        <v>2.8530379266093746</v>
      </c>
      <c r="AU4231" s="42">
        <f t="shared" si="3309"/>
        <v>2.8175651550552061</v>
      </c>
      <c r="AV4231" s="42">
        <f t="shared" si="3309"/>
        <v>2.7825334282940162</v>
      </c>
      <c r="AW4231" s="42">
        <f t="shared" si="3309"/>
        <v>2.7479372626688701</v>
      </c>
      <c r="AX4231" s="42">
        <f t="shared" si="3309"/>
        <v>2.7137712427030465</v>
      </c>
      <c r="AY4231" s="42">
        <f t="shared" si="3309"/>
        <v>2.6800300202521044</v>
      </c>
      <c r="AZ4231" s="42">
        <f t="shared" si="3309"/>
        <v>2.6467083136669203</v>
      </c>
      <c r="BA4231" s="42">
        <f t="shared" si="3309"/>
        <v>2.6138009069670147</v>
      </c>
      <c r="BB4231" s="42">
        <f t="shared" si="3309"/>
        <v>2.5813026490237121</v>
      </c>
      <c r="BC4231" s="42">
        <f t="shared" si="3309"/>
        <v>2.5492084527542147</v>
      </c>
      <c r="BD4231" s="42">
        <f t="shared" si="3309"/>
        <v>2.5175132943249423</v>
      </c>
      <c r="BE4231" s="42">
        <f t="shared" si="3309"/>
        <v>2.4862122123655013</v>
      </c>
      <c r="BF4231" s="42">
        <f t="shared" si="3309"/>
        <v>2.4553003071917487</v>
      </c>
    </row>
    <row r="4232" spans="1:58" x14ac:dyDescent="0.2">
      <c r="A4232" s="9" t="str">
        <f t="shared" si="3203"/>
        <v>Serbia</v>
      </c>
      <c r="D4232" s="42">
        <f t="shared" ref="D4232:AI4232" si="3310">D3536-C3536</f>
        <v>1.3300235589467775</v>
      </c>
      <c r="E4232" s="42">
        <f t="shared" si="3310"/>
        <v>1.3134869326972876</v>
      </c>
      <c r="F4232" s="42">
        <f t="shared" si="3310"/>
        <v>1.297155911834011</v>
      </c>
      <c r="G4232" s="42">
        <f t="shared" si="3310"/>
        <v>1.2810279399968749</v>
      </c>
      <c r="H4232" s="42">
        <f t="shared" si="3310"/>
        <v>1.2651004926095766</v>
      </c>
      <c r="I4232" s="42">
        <f t="shared" si="3310"/>
        <v>1.2493710764848629</v>
      </c>
      <c r="J4232" s="42">
        <f t="shared" si="3310"/>
        <v>1.2338372294339024</v>
      </c>
      <c r="K4232" s="42">
        <f t="shared" si="3310"/>
        <v>1.2184965198812279</v>
      </c>
      <c r="L4232" s="42">
        <f t="shared" si="3310"/>
        <v>1.2033465464839992</v>
      </c>
      <c r="M4232" s="42">
        <f t="shared" si="3310"/>
        <v>1.1883849377560409</v>
      </c>
      <c r="N4232" s="42">
        <f t="shared" si="3310"/>
        <v>1.1736093516966548</v>
      </c>
      <c r="O4232" s="42">
        <f t="shared" si="3310"/>
        <v>1.159017475423866</v>
      </c>
      <c r="P4232" s="42">
        <f t="shared" si="3310"/>
        <v>1.1446070248127853</v>
      </c>
      <c r="Q4232" s="42">
        <f t="shared" si="3310"/>
        <v>1.1303757441376092</v>
      </c>
      <c r="R4232" s="42">
        <f t="shared" si="3310"/>
        <v>1.1163214057188497</v>
      </c>
      <c r="S4232" s="42">
        <f t="shared" si="3310"/>
        <v>1.1024418095744295</v>
      </c>
      <c r="T4232" s="42">
        <f t="shared" si="3310"/>
        <v>1.0887347830753242</v>
      </c>
      <c r="U4232" s="42">
        <f t="shared" si="3310"/>
        <v>1.0751981806057529</v>
      </c>
      <c r="V4232" s="42">
        <f t="shared" si="3310"/>
        <v>1.061829883226892</v>
      </c>
      <c r="W4232" s="42">
        <f t="shared" si="3310"/>
        <v>1.0486277983454784</v>
      </c>
      <c r="X4232" s="42">
        <f t="shared" si="3310"/>
        <v>1.0355898593860502</v>
      </c>
      <c r="Y4232" s="42">
        <f t="shared" si="3310"/>
        <v>1.0227140254677352</v>
      </c>
      <c r="Z4232" s="42">
        <f t="shared" si="3310"/>
        <v>1.0099982810843358</v>
      </c>
      <c r="AA4232" s="42">
        <f t="shared" si="3310"/>
        <v>0.99744063578953046</v>
      </c>
      <c r="AB4232" s="42">
        <f t="shared" si="3310"/>
        <v>0.98503912388457593</v>
      </c>
      <c r="AC4232" s="42">
        <f t="shared" si="3310"/>
        <v>0.97279180411089783</v>
      </c>
      <c r="AD4232" s="42">
        <f t="shared" si="3310"/>
        <v>0.96069675934654697</v>
      </c>
      <c r="AE4232" s="42">
        <f t="shared" si="3310"/>
        <v>0.94875209630527024</v>
      </c>
      <c r="AF4232" s="42">
        <f t="shared" si="3310"/>
        <v>0.93695594524126591</v>
      </c>
      <c r="AG4232" s="42">
        <f t="shared" si="3310"/>
        <v>0.9253064596554168</v>
      </c>
      <c r="AH4232" s="42">
        <f t="shared" si="3310"/>
        <v>0.91380181600698052</v>
      </c>
      <c r="AI4232" s="42">
        <f t="shared" si="3310"/>
        <v>0.90244021342800806</v>
      </c>
      <c r="AJ4232" s="42">
        <f t="shared" ref="AJ4232:BF4232" si="3311">AJ3536-AI3536</f>
        <v>0.89121987344105946</v>
      </c>
      <c r="AK4232" s="42">
        <f t="shared" si="3311"/>
        <v>0.88013903968123941</v>
      </c>
      <c r="AL4232" s="42">
        <f t="shared" si="3311"/>
        <v>0.86919597762118883</v>
      </c>
      <c r="AM4232" s="42">
        <f t="shared" si="3311"/>
        <v>0.85838897429948702</v>
      </c>
      <c r="AN4232" s="42">
        <f t="shared" si="3311"/>
        <v>0.84771633805235069</v>
      </c>
      <c r="AO4232" s="42">
        <f t="shared" si="3311"/>
        <v>0.83717639824919843</v>
      </c>
      <c r="AP4232" s="42">
        <f t="shared" si="3311"/>
        <v>0.82676750503094354</v>
      </c>
      <c r="AQ4232" s="42">
        <f t="shared" si="3311"/>
        <v>0.81648802905181128</v>
      </c>
      <c r="AR4232" s="42">
        <f t="shared" si="3311"/>
        <v>0.80633636122388452</v>
      </c>
      <c r="AS4232" s="42">
        <f t="shared" si="3311"/>
        <v>0.79631091246596952</v>
      </c>
      <c r="AT4232" s="42">
        <f t="shared" si="3311"/>
        <v>0.78641011345439438</v>
      </c>
      <c r="AU4232" s="42">
        <f t="shared" si="3311"/>
        <v>0.7766324143771044</v>
      </c>
      <c r="AV4232" s="42">
        <f t="shared" si="3311"/>
        <v>0.76697628469162282</v>
      </c>
      <c r="AW4232" s="42">
        <f t="shared" si="3311"/>
        <v>0.75744021288528529</v>
      </c>
      <c r="AX4232" s="42">
        <f t="shared" si="3311"/>
        <v>0.74802270623843015</v>
      </c>
      <c r="AY4232" s="42">
        <f t="shared" si="3311"/>
        <v>0.73872229059088568</v>
      </c>
      <c r="AZ4232" s="42">
        <f t="shared" si="3311"/>
        <v>0.72953751011118584</v>
      </c>
      <c r="BA4232" s="42">
        <f t="shared" si="3311"/>
        <v>0.72046692706885551</v>
      </c>
      <c r="BB4232" s="42">
        <f t="shared" si="3311"/>
        <v>0.71150912160896951</v>
      </c>
      <c r="BC4232" s="42">
        <f t="shared" si="3311"/>
        <v>0.70266269153023586</v>
      </c>
      <c r="BD4232" s="42">
        <f t="shared" si="3311"/>
        <v>0.69392625206558023</v>
      </c>
      <c r="BE4232" s="42">
        <f t="shared" si="3311"/>
        <v>0.68529843566489035</v>
      </c>
      <c r="BF4232" s="42">
        <f t="shared" si="3311"/>
        <v>0.67677789178139847</v>
      </c>
    </row>
    <row r="4233" spans="1:58" x14ac:dyDescent="0.2">
      <c r="A4233" s="9" t="str">
        <f t="shared" si="3203"/>
        <v>Seychelles</v>
      </c>
      <c r="D4233" s="42">
        <f t="shared" ref="D4233:AI4233" si="3312">D3537-C3537</f>
        <v>3.233280010485089</v>
      </c>
      <c r="E4233" s="42">
        <f t="shared" si="3312"/>
        <v>3.1930795623547397</v>
      </c>
      <c r="F4233" s="42">
        <f t="shared" si="3312"/>
        <v>3.1533789397961414</v>
      </c>
      <c r="G4233" s="42">
        <f t="shared" si="3312"/>
        <v>3.1141719283113503</v>
      </c>
      <c r="H4233" s="42">
        <f t="shared" si="3312"/>
        <v>3.0754523906693407</v>
      </c>
      <c r="I4233" s="42">
        <f t="shared" si="3312"/>
        <v>3.0372142659453516</v>
      </c>
      <c r="J4233" s="42">
        <f t="shared" si="3312"/>
        <v>2.9994515685721126</v>
      </c>
      <c r="K4233" s="42">
        <f t="shared" si="3312"/>
        <v>2.9621583874028374</v>
      </c>
      <c r="L4233" s="42">
        <f t="shared" si="3312"/>
        <v>2.925328884786154</v>
      </c>
      <c r="M4233" s="42">
        <f t="shared" si="3312"/>
        <v>2.8889572956519487</v>
      </c>
      <c r="N4233" s="42">
        <f t="shared" si="3312"/>
        <v>2.8530379266093746</v>
      </c>
      <c r="O4233" s="42">
        <f t="shared" si="3312"/>
        <v>2.8175651550552061</v>
      </c>
      <c r="P4233" s="42">
        <f t="shared" si="3312"/>
        <v>2.7825334282940162</v>
      </c>
      <c r="Q4233" s="42">
        <f t="shared" si="3312"/>
        <v>2.7479372626688701</v>
      </c>
      <c r="R4233" s="42">
        <f t="shared" si="3312"/>
        <v>2.7137712427030465</v>
      </c>
      <c r="S4233" s="42">
        <f t="shared" si="3312"/>
        <v>2.6800300202521044</v>
      </c>
      <c r="T4233" s="42">
        <f t="shared" si="3312"/>
        <v>2.6467083136669203</v>
      </c>
      <c r="U4233" s="42">
        <f t="shared" si="3312"/>
        <v>2.6138009069670147</v>
      </c>
      <c r="V4233" s="42">
        <f t="shared" si="3312"/>
        <v>2.5813026490237121</v>
      </c>
      <c r="W4233" s="42">
        <f t="shared" si="3312"/>
        <v>2.5492084527542147</v>
      </c>
      <c r="X4233" s="42">
        <f t="shared" si="3312"/>
        <v>2.5175132943249423</v>
      </c>
      <c r="Y4233" s="42">
        <f t="shared" si="3312"/>
        <v>2.4862122123655013</v>
      </c>
      <c r="Z4233" s="42">
        <f t="shared" si="3312"/>
        <v>2.4553003071917487</v>
      </c>
      <c r="AA4233" s="42">
        <f t="shared" si="3312"/>
        <v>2.4247727400390318</v>
      </c>
      <c r="AB4233" s="42">
        <f t="shared" si="3312"/>
        <v>2.3946247323045213</v>
      </c>
      <c r="AC4233" s="42">
        <f t="shared" si="3312"/>
        <v>2.3648515647995509</v>
      </c>
      <c r="AD4233" s="42">
        <f t="shared" si="3312"/>
        <v>2.3354485770105384</v>
      </c>
      <c r="AE4233" s="42">
        <f t="shared" si="3312"/>
        <v>2.3064111663696849</v>
      </c>
      <c r="AF4233" s="42">
        <f t="shared" si="3312"/>
        <v>2.2777347875345413</v>
      </c>
      <c r="AG4233" s="42">
        <f t="shared" si="3312"/>
        <v>2.2494149516761581</v>
      </c>
      <c r="AH4233" s="42">
        <f t="shared" si="3312"/>
        <v>2.2214472257770126</v>
      </c>
      <c r="AI4233" s="42">
        <f t="shared" si="3312"/>
        <v>2.1938272319364955</v>
      </c>
      <c r="AJ4233" s="42">
        <f t="shared" ref="AJ4233:BF4233" si="3313">AJ3537-AI3537</f>
        <v>2.1665506466861189</v>
      </c>
      <c r="AK4233" s="42">
        <f t="shared" si="3313"/>
        <v>2.139613200312283</v>
      </c>
      <c r="AL4233" s="42">
        <f t="shared" si="3313"/>
        <v>2.1130106761884235</v>
      </c>
      <c r="AM4233" s="42">
        <f t="shared" si="3313"/>
        <v>2.0867389101144909</v>
      </c>
      <c r="AN4233" s="42">
        <f t="shared" si="3313"/>
        <v>2.0607937896653539</v>
      </c>
      <c r="AO4233" s="42">
        <f t="shared" si="3313"/>
        <v>2.0351712535472188</v>
      </c>
      <c r="AP4233" s="42">
        <f t="shared" si="3313"/>
        <v>2.0098672909614379</v>
      </c>
      <c r="AQ4233" s="42">
        <f t="shared" si="3313"/>
        <v>1.9848779409771282</v>
      </c>
      <c r="AR4233" s="42">
        <f t="shared" si="3313"/>
        <v>1.9601992919110103</v>
      </c>
      <c r="AS4233" s="42">
        <f t="shared" si="3313"/>
        <v>1.9358274807149201</v>
      </c>
      <c r="AT4233" s="42">
        <f t="shared" si="3313"/>
        <v>1.9117586923713361</v>
      </c>
      <c r="AU4233" s="42">
        <f t="shared" si="3313"/>
        <v>1.8879891592961826</v>
      </c>
      <c r="AV4233" s="42">
        <f t="shared" si="3313"/>
        <v>1.8645151607489652</v>
      </c>
      <c r="AW4233" s="42">
        <f t="shared" si="3313"/>
        <v>1.8413330222502964</v>
      </c>
      <c r="AX4233" s="42">
        <f t="shared" si="3313"/>
        <v>1.8184391150069814</v>
      </c>
      <c r="AY4233" s="42">
        <f t="shared" si="3313"/>
        <v>1.7958298553437544</v>
      </c>
      <c r="AZ4233" s="42">
        <f t="shared" si="3313"/>
        <v>1.7735017041422907</v>
      </c>
      <c r="BA4233" s="42">
        <f t="shared" si="3313"/>
        <v>1.7514511662874384</v>
      </c>
      <c r="BB4233" s="42">
        <f t="shared" si="3313"/>
        <v>1.7296747901199296</v>
      </c>
      <c r="BC4233" s="42">
        <f t="shared" si="3313"/>
        <v>1.7081691668961412</v>
      </c>
      <c r="BD4233" s="42">
        <f t="shared" si="3313"/>
        <v>1.6869309302543911</v>
      </c>
      <c r="BE4233" s="42">
        <f t="shared" si="3313"/>
        <v>1.6659567556881711</v>
      </c>
      <c r="BF4233" s="42">
        <f t="shared" si="3313"/>
        <v>1.6452433600259155</v>
      </c>
    </row>
    <row r="4234" spans="1:58" x14ac:dyDescent="0.2">
      <c r="A4234" s="9" t="str">
        <f t="shared" si="3203"/>
        <v>Sierra Leone</v>
      </c>
      <c r="D4234" s="42">
        <f t="shared" ref="D4234:AI4234" si="3314">D3538-C3538</f>
        <v>4.7059860368935915</v>
      </c>
      <c r="E4234" s="42">
        <f t="shared" si="3314"/>
        <v>4.6474749438348795</v>
      </c>
      <c r="F4234" s="42">
        <f t="shared" si="3314"/>
        <v>4.589691338699879</v>
      </c>
      <c r="G4234" s="42">
        <f t="shared" si="3314"/>
        <v>4.5326261763887032</v>
      </c>
      <c r="H4234" s="42">
        <f t="shared" si="3314"/>
        <v>4.4762705242623042</v>
      </c>
      <c r="I4234" s="42">
        <f t="shared" si="3314"/>
        <v>4.4206155607439541</v>
      </c>
      <c r="J4234" s="42">
        <f t="shared" si="3314"/>
        <v>4.3656525739386893</v>
      </c>
      <c r="K4234" s="42">
        <f t="shared" si="3314"/>
        <v>4.3113729602694093</v>
      </c>
      <c r="L4234" s="42">
        <f t="shared" si="3314"/>
        <v>4.2577682231300855</v>
      </c>
      <c r="M4234" s="42">
        <f t="shared" si="3314"/>
        <v>4.204829971555796</v>
      </c>
      <c r="N4234" s="42">
        <f t="shared" si="3314"/>
        <v>4.1525499189094717</v>
      </c>
      <c r="O4234" s="42">
        <f t="shared" si="3314"/>
        <v>4.100919881584332</v>
      </c>
      <c r="P4234" s="42">
        <f t="shared" si="3314"/>
        <v>4.0499317777233159</v>
      </c>
      <c r="Q4234" s="42">
        <f t="shared" si="3314"/>
        <v>3.9995776259536342</v>
      </c>
      <c r="R4234" s="42">
        <f t="shared" si="3314"/>
        <v>3.9498495441376349</v>
      </c>
      <c r="S4234" s="42">
        <f t="shared" si="3314"/>
        <v>3.9007397481388466</v>
      </c>
      <c r="T4234" s="42">
        <f t="shared" si="3314"/>
        <v>3.8522405506036534</v>
      </c>
      <c r="U4234" s="42">
        <f t="shared" si="3314"/>
        <v>3.8043443597578062</v>
      </c>
      <c r="V4234" s="42">
        <f t="shared" si="3314"/>
        <v>3.7570436782181673</v>
      </c>
      <c r="W4234" s="42">
        <f t="shared" si="3314"/>
        <v>3.7103311018189515</v>
      </c>
      <c r="X4234" s="42">
        <f t="shared" si="3314"/>
        <v>3.6641993184530293</v>
      </c>
      <c r="Y4234" s="42">
        <f t="shared" si="3314"/>
        <v>3.6186411069269298</v>
      </c>
      <c r="Z4234" s="42">
        <f t="shared" si="3314"/>
        <v>3.5736493358307939</v>
      </c>
      <c r="AA4234" s="42">
        <f t="shared" si="3314"/>
        <v>3.5292169624219696</v>
      </c>
      <c r="AB4234" s="42">
        <f t="shared" si="3314"/>
        <v>3.4853370315225334</v>
      </c>
      <c r="AC4234" s="42">
        <f t="shared" si="3314"/>
        <v>3.4420026744305687</v>
      </c>
      <c r="AD4234" s="42">
        <f t="shared" si="3314"/>
        <v>3.3992071078451431</v>
      </c>
      <c r="AE4234" s="42">
        <f t="shared" si="3314"/>
        <v>3.3569436328043025</v>
      </c>
      <c r="AF4234" s="42">
        <f t="shared" si="3314"/>
        <v>3.315205633636424</v>
      </c>
      <c r="AG4234" s="42">
        <f t="shared" si="3314"/>
        <v>3.2739865769248695</v>
      </c>
      <c r="AH4234" s="42">
        <f t="shared" si="3314"/>
        <v>3.233280010485089</v>
      </c>
      <c r="AI4234" s="42">
        <f t="shared" si="3314"/>
        <v>3.1930795623547397</v>
      </c>
      <c r="AJ4234" s="42">
        <f t="shared" ref="AJ4234:BF4234" si="3315">AJ3538-AI3538</f>
        <v>3.1533789397961414</v>
      </c>
      <c r="AK4234" s="42">
        <f t="shared" si="3315"/>
        <v>3.1141719283113503</v>
      </c>
      <c r="AL4234" s="42">
        <f t="shared" si="3315"/>
        <v>3.0754523906693407</v>
      </c>
      <c r="AM4234" s="42">
        <f t="shared" si="3315"/>
        <v>3.0372142659453516</v>
      </c>
      <c r="AN4234" s="42">
        <f t="shared" si="3315"/>
        <v>2.9994515685721126</v>
      </c>
      <c r="AO4234" s="42">
        <f t="shared" si="3315"/>
        <v>2.9621583874028374</v>
      </c>
      <c r="AP4234" s="42">
        <f t="shared" si="3315"/>
        <v>2.925328884786154</v>
      </c>
      <c r="AQ4234" s="42">
        <f t="shared" si="3315"/>
        <v>2.8889572956519487</v>
      </c>
      <c r="AR4234" s="42">
        <f t="shared" si="3315"/>
        <v>2.8530379266093746</v>
      </c>
      <c r="AS4234" s="42">
        <f t="shared" si="3315"/>
        <v>2.8175651550552061</v>
      </c>
      <c r="AT4234" s="42">
        <f t="shared" si="3315"/>
        <v>2.7825334282940162</v>
      </c>
      <c r="AU4234" s="42">
        <f t="shared" si="3315"/>
        <v>2.7479372626688701</v>
      </c>
      <c r="AV4234" s="42">
        <f t="shared" si="3315"/>
        <v>2.7137712427030465</v>
      </c>
      <c r="AW4234" s="42">
        <f t="shared" si="3315"/>
        <v>2.6800300202521044</v>
      </c>
      <c r="AX4234" s="42">
        <f t="shared" si="3315"/>
        <v>2.6467083136669203</v>
      </c>
      <c r="AY4234" s="42">
        <f t="shared" si="3315"/>
        <v>2.6138009069670147</v>
      </c>
      <c r="AZ4234" s="42">
        <f t="shared" si="3315"/>
        <v>2.5813026490237121</v>
      </c>
      <c r="BA4234" s="42">
        <f t="shared" si="3315"/>
        <v>2.5492084527542147</v>
      </c>
      <c r="BB4234" s="42">
        <f t="shared" si="3315"/>
        <v>2.5175132943249423</v>
      </c>
      <c r="BC4234" s="42">
        <f t="shared" si="3315"/>
        <v>2.4862122123655013</v>
      </c>
      <c r="BD4234" s="42">
        <f t="shared" si="3315"/>
        <v>2.4553003071917487</v>
      </c>
      <c r="BE4234" s="42">
        <f t="shared" si="3315"/>
        <v>2.4247727400390318</v>
      </c>
      <c r="BF4234" s="42">
        <f t="shared" si="3315"/>
        <v>2.3946247323045213</v>
      </c>
    </row>
    <row r="4235" spans="1:58" x14ac:dyDescent="0.2">
      <c r="A4235" s="9" t="str">
        <f t="shared" si="3203"/>
        <v>Singapore</v>
      </c>
      <c r="D4235" s="42">
        <f t="shared" ref="D4235:AI4235" si="3316">D3539-C3539</f>
        <v>0.80633636122388452</v>
      </c>
      <c r="E4235" s="42">
        <f t="shared" si="3316"/>
        <v>0.79631091246596952</v>
      </c>
      <c r="F4235" s="42">
        <f t="shared" si="3316"/>
        <v>0.78641011345439438</v>
      </c>
      <c r="G4235" s="42">
        <f t="shared" si="3316"/>
        <v>0.7766324143771044</v>
      </c>
      <c r="H4235" s="42">
        <f t="shared" si="3316"/>
        <v>0.76697628469162282</v>
      </c>
      <c r="I4235" s="42">
        <f t="shared" si="3316"/>
        <v>0.75744021288528529</v>
      </c>
      <c r="J4235" s="42">
        <f t="shared" si="3316"/>
        <v>0.74802270623843015</v>
      </c>
      <c r="K4235" s="42">
        <f t="shared" si="3316"/>
        <v>0.73872229059088568</v>
      </c>
      <c r="L4235" s="42">
        <f t="shared" si="3316"/>
        <v>0.72953751011118584</v>
      </c>
      <c r="M4235" s="42">
        <f t="shared" si="3316"/>
        <v>0.72046692706885551</v>
      </c>
      <c r="N4235" s="42">
        <f t="shared" si="3316"/>
        <v>0.71150912160896951</v>
      </c>
      <c r="O4235" s="42">
        <f t="shared" si="3316"/>
        <v>0.70266269153023586</v>
      </c>
      <c r="P4235" s="42">
        <f t="shared" si="3316"/>
        <v>0.69392625206558023</v>
      </c>
      <c r="Q4235" s="42">
        <f t="shared" si="3316"/>
        <v>0.68529843566489035</v>
      </c>
      <c r="R4235" s="42">
        <f t="shared" si="3316"/>
        <v>0.67677789178139847</v>
      </c>
      <c r="S4235" s="42">
        <f t="shared" si="3316"/>
        <v>0.66836328666033751</v>
      </c>
      <c r="T4235" s="42">
        <f t="shared" si="3316"/>
        <v>0.66005330312952992</v>
      </c>
      <c r="U4235" s="42">
        <f t="shared" si="3316"/>
        <v>0.65184664039395557</v>
      </c>
      <c r="V4235" s="42">
        <f t="shared" si="3316"/>
        <v>0.64374201383168383</v>
      </c>
      <c r="W4235" s="42">
        <f t="shared" si="3316"/>
        <v>0.63573815479298901</v>
      </c>
      <c r="X4235" s="42">
        <f t="shared" si="3316"/>
        <v>0.62783381040173936</v>
      </c>
      <c r="Y4235" s="42">
        <f t="shared" si="3316"/>
        <v>0.62002774335905997</v>
      </c>
      <c r="Z4235" s="42">
        <f t="shared" si="3316"/>
        <v>0.61231873175006513</v>
      </c>
      <c r="AA4235" s="42">
        <f t="shared" si="3316"/>
        <v>0.60470556885195492</v>
      </c>
      <c r="AB4235" s="42">
        <f t="shared" si="3316"/>
        <v>0.59718706294586354</v>
      </c>
      <c r="AC4235" s="42">
        <f t="shared" si="3316"/>
        <v>0.58976203712984443</v>
      </c>
      <c r="AD4235" s="42">
        <f t="shared" si="3316"/>
        <v>0.58242932913492496</v>
      </c>
      <c r="AE4235" s="42">
        <f t="shared" si="3316"/>
        <v>0.57518779114263907</v>
      </c>
      <c r="AF4235" s="42">
        <f t="shared" si="3316"/>
        <v>0.56803628960608421</v>
      </c>
      <c r="AG4235" s="42">
        <f t="shared" si="3316"/>
        <v>0.56097370507200139</v>
      </c>
      <c r="AH4235" s="42">
        <f t="shared" si="3316"/>
        <v>0.55399893200558381</v>
      </c>
      <c r="AI4235" s="42">
        <f t="shared" si="3316"/>
        <v>0.54711087861767282</v>
      </c>
      <c r="AJ4235" s="42">
        <f t="shared" ref="AJ4235:BF4235" si="3317">AJ3539-AI3539</f>
        <v>0.5403084666935456</v>
      </c>
      <c r="AK4235" s="42">
        <f t="shared" si="3317"/>
        <v>0.53359063142431751</v>
      </c>
      <c r="AL4235" s="42">
        <f t="shared" si="3317"/>
        <v>0.52695632124027725</v>
      </c>
      <c r="AM4235" s="42">
        <f t="shared" si="3317"/>
        <v>0.5204044976461546</v>
      </c>
      <c r="AN4235" s="42">
        <f t="shared" si="3317"/>
        <v>0.51393413505877561</v>
      </c>
      <c r="AO4235" s="42">
        <f t="shared" si="3317"/>
        <v>0.50754422064619575</v>
      </c>
      <c r="AP4235" s="42">
        <f t="shared" si="3317"/>
        <v>0.50123375416956151</v>
      </c>
      <c r="AQ4235" s="42">
        <f t="shared" si="3317"/>
        <v>0.49500174782599515</v>
      </c>
      <c r="AR4235" s="42">
        <f t="shared" si="3317"/>
        <v>0.48884722609477649</v>
      </c>
      <c r="AS4235" s="42">
        <f t="shared" si="3317"/>
        <v>0.48276922558363822</v>
      </c>
      <c r="AT4235" s="42">
        <f t="shared" si="3317"/>
        <v>0.47676679487881302</v>
      </c>
      <c r="AU4235" s="42">
        <f t="shared" si="3317"/>
        <v>0.4708389943958764</v>
      </c>
      <c r="AV4235" s="42">
        <f t="shared" si="3317"/>
        <v>0.4649848962321812</v>
      </c>
      <c r="AW4235" s="42">
        <f t="shared" si="3317"/>
        <v>0.45920358402236161</v>
      </c>
      <c r="AX4235" s="42">
        <f t="shared" si="3317"/>
        <v>0.45349415279440564</v>
      </c>
      <c r="AY4235" s="42">
        <f t="shared" si="3317"/>
        <v>0.4478557088280013</v>
      </c>
      <c r="AZ4235" s="42">
        <f t="shared" si="3317"/>
        <v>0.44228736951481551</v>
      </c>
      <c r="BA4235" s="42">
        <f t="shared" si="3317"/>
        <v>0.43678826322059194</v>
      </c>
      <c r="BB4235" s="42">
        <f t="shared" si="3317"/>
        <v>0.43135752914781733</v>
      </c>
      <c r="BC4235" s="42">
        <f t="shared" si="3317"/>
        <v>0.42599431720213943</v>
      </c>
      <c r="BD4235" s="42">
        <f t="shared" si="3317"/>
        <v>0.42069778785821654</v>
      </c>
      <c r="BE4235" s="42">
        <f t="shared" si="3317"/>
        <v>0.41546711202920505</v>
      </c>
      <c r="BF4235" s="42">
        <f t="shared" si="3317"/>
        <v>0.4103014709363606</v>
      </c>
    </row>
    <row r="4236" spans="1:58" x14ac:dyDescent="0.2">
      <c r="A4236" s="9" t="str">
        <f t="shared" si="3203"/>
        <v>Sint Maarten (Dutch part)</v>
      </c>
      <c r="D4236" s="42">
        <f t="shared" ref="D4236:AI4236" si="3318">D3540-C3540</f>
        <v>2.2494149516761581</v>
      </c>
      <c r="E4236" s="42">
        <f t="shared" si="3318"/>
        <v>2.2214472257770126</v>
      </c>
      <c r="F4236" s="42">
        <f t="shared" si="3318"/>
        <v>2.1938272319364955</v>
      </c>
      <c r="G4236" s="42">
        <f t="shared" si="3318"/>
        <v>2.1665506466861189</v>
      </c>
      <c r="H4236" s="42">
        <f t="shared" si="3318"/>
        <v>2.139613200312283</v>
      </c>
      <c r="I4236" s="42">
        <f t="shared" si="3318"/>
        <v>2.1130106761884235</v>
      </c>
      <c r="J4236" s="42">
        <f t="shared" si="3318"/>
        <v>2.0867389101144909</v>
      </c>
      <c r="K4236" s="42">
        <f t="shared" si="3318"/>
        <v>2.0607937896653539</v>
      </c>
      <c r="L4236" s="42">
        <f t="shared" si="3318"/>
        <v>2.0351712535472188</v>
      </c>
      <c r="M4236" s="42">
        <f t="shared" si="3318"/>
        <v>2.0098672909614379</v>
      </c>
      <c r="N4236" s="42">
        <f t="shared" si="3318"/>
        <v>1.9848779409771282</v>
      </c>
      <c r="O4236" s="42">
        <f t="shared" si="3318"/>
        <v>1.9601992919110103</v>
      </c>
      <c r="P4236" s="42">
        <f t="shared" si="3318"/>
        <v>1.9358274807149201</v>
      </c>
      <c r="Q4236" s="42">
        <f t="shared" si="3318"/>
        <v>1.9117586923713361</v>
      </c>
      <c r="R4236" s="42">
        <f t="shared" si="3318"/>
        <v>1.8879891592961826</v>
      </c>
      <c r="S4236" s="42">
        <f t="shared" si="3318"/>
        <v>1.8645151607489652</v>
      </c>
      <c r="T4236" s="42">
        <f t="shared" si="3318"/>
        <v>1.8413330222502964</v>
      </c>
      <c r="U4236" s="42">
        <f t="shared" si="3318"/>
        <v>1.8184391150069814</v>
      </c>
      <c r="V4236" s="42">
        <f t="shared" si="3318"/>
        <v>1.7958298553437544</v>
      </c>
      <c r="W4236" s="42">
        <f t="shared" si="3318"/>
        <v>1.7735017041422907</v>
      </c>
      <c r="X4236" s="42">
        <f t="shared" si="3318"/>
        <v>1.7514511662874384</v>
      </c>
      <c r="Y4236" s="42">
        <f t="shared" si="3318"/>
        <v>1.7296747901199296</v>
      </c>
      <c r="Z4236" s="42">
        <f t="shared" si="3318"/>
        <v>1.7081691668961412</v>
      </c>
      <c r="AA4236" s="42">
        <f t="shared" si="3318"/>
        <v>1.6869309302543911</v>
      </c>
      <c r="AB4236" s="42">
        <f t="shared" si="3318"/>
        <v>1.6659567556881711</v>
      </c>
      <c r="AC4236" s="42">
        <f t="shared" si="3318"/>
        <v>1.6452433600259155</v>
      </c>
      <c r="AD4236" s="42">
        <f t="shared" si="3318"/>
        <v>1.6247875009162271</v>
      </c>
      <c r="AE4236" s="42">
        <f t="shared" si="3318"/>
        <v>1.6045859763214594</v>
      </c>
      <c r="AF4236" s="42">
        <f t="shared" si="3318"/>
        <v>1.5846356240158457</v>
      </c>
      <c r="AG4236" s="42">
        <f t="shared" si="3318"/>
        <v>1.5649333210906207</v>
      </c>
      <c r="AH4236" s="42">
        <f t="shared" si="3318"/>
        <v>1.5454759834649394</v>
      </c>
      <c r="AI4236" s="42">
        <f t="shared" si="3318"/>
        <v>1.5262605654040726</v>
      </c>
      <c r="AJ4236" s="42">
        <f t="shared" ref="AJ4236:BF4236" si="3319">AJ3540-AI3540</f>
        <v>1.507284059040785</v>
      </c>
      <c r="AK4236" s="42">
        <f t="shared" si="3319"/>
        <v>1.4885434939067181</v>
      </c>
      <c r="AL4236" s="42">
        <f t="shared" si="3319"/>
        <v>1.4700359364658198</v>
      </c>
      <c r="AM4236" s="42">
        <f t="shared" si="3319"/>
        <v>1.451758489655731</v>
      </c>
      <c r="AN4236" s="42">
        <f t="shared" si="3319"/>
        <v>1.4337082924341757</v>
      </c>
      <c r="AO4236" s="42">
        <f t="shared" si="3319"/>
        <v>1.415882519331717</v>
      </c>
      <c r="AP4236" s="42">
        <f t="shared" si="3319"/>
        <v>1.3982783800081506</v>
      </c>
      <c r="AQ4236" s="42">
        <f t="shared" si="3319"/>
        <v>1.3808931188166298</v>
      </c>
      <c r="AR4236" s="42">
        <f t="shared" si="3319"/>
        <v>1.3637240143725649</v>
      </c>
      <c r="AS4236" s="42">
        <f t="shared" si="3319"/>
        <v>1.3467683791272975</v>
      </c>
      <c r="AT4236" s="42">
        <f t="shared" si="3319"/>
        <v>1.3300235589467775</v>
      </c>
      <c r="AU4236" s="42">
        <f t="shared" si="3319"/>
        <v>1.3134869326972876</v>
      </c>
      <c r="AV4236" s="42">
        <f t="shared" si="3319"/>
        <v>1.2971559118341247</v>
      </c>
      <c r="AW4236" s="42">
        <f t="shared" si="3319"/>
        <v>1.2810279399968749</v>
      </c>
      <c r="AX4236" s="42">
        <f t="shared" si="3319"/>
        <v>1.2651004926094629</v>
      </c>
      <c r="AY4236" s="42">
        <f t="shared" si="3319"/>
        <v>1.2493710764849766</v>
      </c>
      <c r="AZ4236" s="42">
        <f t="shared" si="3319"/>
        <v>1.2338372294339024</v>
      </c>
      <c r="BA4236" s="42">
        <f t="shared" si="3319"/>
        <v>1.2184965198812279</v>
      </c>
      <c r="BB4236" s="42">
        <f t="shared" si="3319"/>
        <v>1.2033465464839992</v>
      </c>
      <c r="BC4236" s="42">
        <f t="shared" si="3319"/>
        <v>1.1883849377559272</v>
      </c>
      <c r="BD4236" s="42">
        <f t="shared" si="3319"/>
        <v>1.1736093516967685</v>
      </c>
      <c r="BE4236" s="42">
        <f t="shared" si="3319"/>
        <v>1.1590174754237523</v>
      </c>
      <c r="BF4236" s="42">
        <f t="shared" si="3319"/>
        <v>1.1446070248127853</v>
      </c>
    </row>
    <row r="4237" spans="1:58" x14ac:dyDescent="0.2">
      <c r="A4237" s="9" t="str">
        <f t="shared" si="3203"/>
        <v>Slovakia</v>
      </c>
      <c r="D4237" s="42">
        <f t="shared" ref="D4237:AI4237" si="3320">D3541-C3541</f>
        <v>0.91380181600698052</v>
      </c>
      <c r="E4237" s="42">
        <f t="shared" si="3320"/>
        <v>0.90244021342800806</v>
      </c>
      <c r="F4237" s="42">
        <f t="shared" si="3320"/>
        <v>0.89121987344105946</v>
      </c>
      <c r="G4237" s="42">
        <f t="shared" si="3320"/>
        <v>0.88013903968123941</v>
      </c>
      <c r="H4237" s="42">
        <f t="shared" si="3320"/>
        <v>0.86919597762118883</v>
      </c>
      <c r="I4237" s="42">
        <f t="shared" si="3320"/>
        <v>0.85838897429948702</v>
      </c>
      <c r="J4237" s="42">
        <f t="shared" si="3320"/>
        <v>0.84771633805235069</v>
      </c>
      <c r="K4237" s="42">
        <f t="shared" si="3320"/>
        <v>0.83717639824919843</v>
      </c>
      <c r="L4237" s="42">
        <f t="shared" si="3320"/>
        <v>0.82676750503094354</v>
      </c>
      <c r="M4237" s="42">
        <f t="shared" si="3320"/>
        <v>0.81648802905181128</v>
      </c>
      <c r="N4237" s="42">
        <f t="shared" si="3320"/>
        <v>0.80633636122388452</v>
      </c>
      <c r="O4237" s="42">
        <f t="shared" si="3320"/>
        <v>0.79631091246596952</v>
      </c>
      <c r="P4237" s="42">
        <f t="shared" si="3320"/>
        <v>0.78641011345439438</v>
      </c>
      <c r="Q4237" s="42">
        <f t="shared" si="3320"/>
        <v>0.7766324143771044</v>
      </c>
      <c r="R4237" s="42">
        <f t="shared" si="3320"/>
        <v>0.76697628469162282</v>
      </c>
      <c r="S4237" s="42">
        <f t="shared" si="3320"/>
        <v>0.75744021288528529</v>
      </c>
      <c r="T4237" s="42">
        <f t="shared" si="3320"/>
        <v>0.74802270623843015</v>
      </c>
      <c r="U4237" s="42">
        <f t="shared" si="3320"/>
        <v>0.73872229059088568</v>
      </c>
      <c r="V4237" s="42">
        <f t="shared" si="3320"/>
        <v>0.72953751011118584</v>
      </c>
      <c r="W4237" s="42">
        <f t="shared" si="3320"/>
        <v>0.72046692706885551</v>
      </c>
      <c r="X4237" s="42">
        <f t="shared" si="3320"/>
        <v>0.71150912160896951</v>
      </c>
      <c r="Y4237" s="42">
        <f t="shared" si="3320"/>
        <v>0.70266269153023586</v>
      </c>
      <c r="Z4237" s="42">
        <f t="shared" si="3320"/>
        <v>0.69392625206558023</v>
      </c>
      <c r="AA4237" s="42">
        <f t="shared" si="3320"/>
        <v>0.68529843566489035</v>
      </c>
      <c r="AB4237" s="42">
        <f t="shared" si="3320"/>
        <v>0.67677789178139847</v>
      </c>
      <c r="AC4237" s="42">
        <f t="shared" si="3320"/>
        <v>0.66836328666033751</v>
      </c>
      <c r="AD4237" s="42">
        <f t="shared" si="3320"/>
        <v>0.66005330312952992</v>
      </c>
      <c r="AE4237" s="42">
        <f t="shared" si="3320"/>
        <v>0.65184664039395557</v>
      </c>
      <c r="AF4237" s="42">
        <f t="shared" si="3320"/>
        <v>0.64374201383168383</v>
      </c>
      <c r="AG4237" s="42">
        <f t="shared" si="3320"/>
        <v>0.63573815479298901</v>
      </c>
      <c r="AH4237" s="42">
        <f t="shared" si="3320"/>
        <v>0.62783381040173936</v>
      </c>
      <c r="AI4237" s="42">
        <f t="shared" si="3320"/>
        <v>0.62002774335905997</v>
      </c>
      <c r="AJ4237" s="42">
        <f t="shared" ref="AJ4237:BF4237" si="3321">AJ3541-AI3541</f>
        <v>0.61231873175006513</v>
      </c>
      <c r="AK4237" s="42">
        <f t="shared" si="3321"/>
        <v>0.60470556885195492</v>
      </c>
      <c r="AL4237" s="42">
        <f t="shared" si="3321"/>
        <v>0.59718706294586354</v>
      </c>
      <c r="AM4237" s="42">
        <f t="shared" si="3321"/>
        <v>0.58976203712984443</v>
      </c>
      <c r="AN4237" s="42">
        <f t="shared" si="3321"/>
        <v>0.58242932913492496</v>
      </c>
      <c r="AO4237" s="42">
        <f t="shared" si="3321"/>
        <v>0.57518779114263907</v>
      </c>
      <c r="AP4237" s="42">
        <f t="shared" si="3321"/>
        <v>0.56803628960608421</v>
      </c>
      <c r="AQ4237" s="42">
        <f t="shared" si="3321"/>
        <v>0.56097370507200139</v>
      </c>
      <c r="AR4237" s="42">
        <f t="shared" si="3321"/>
        <v>0.55399893200558381</v>
      </c>
      <c r="AS4237" s="42">
        <f t="shared" si="3321"/>
        <v>0.54711087861767282</v>
      </c>
      <c r="AT4237" s="42">
        <f t="shared" si="3321"/>
        <v>0.5403084666935456</v>
      </c>
      <c r="AU4237" s="42">
        <f t="shared" si="3321"/>
        <v>0.53359063142431751</v>
      </c>
      <c r="AV4237" s="42">
        <f t="shared" si="3321"/>
        <v>0.52695632124027725</v>
      </c>
      <c r="AW4237" s="42">
        <f t="shared" si="3321"/>
        <v>0.5204044976461546</v>
      </c>
      <c r="AX4237" s="42">
        <f t="shared" si="3321"/>
        <v>0.51393413505877561</v>
      </c>
      <c r="AY4237" s="42">
        <f t="shared" si="3321"/>
        <v>0.50754422064619575</v>
      </c>
      <c r="AZ4237" s="42">
        <f t="shared" si="3321"/>
        <v>0.50123375416956151</v>
      </c>
      <c r="BA4237" s="42">
        <f t="shared" si="3321"/>
        <v>0.49500174782599515</v>
      </c>
      <c r="BB4237" s="42">
        <f t="shared" si="3321"/>
        <v>0.48884722609477649</v>
      </c>
      <c r="BC4237" s="42">
        <f t="shared" si="3321"/>
        <v>0.48276922558363822</v>
      </c>
      <c r="BD4237" s="42">
        <f t="shared" si="3321"/>
        <v>0.47676679487881302</v>
      </c>
      <c r="BE4237" s="42">
        <f t="shared" si="3321"/>
        <v>0.4708389943958764</v>
      </c>
      <c r="BF4237" s="42">
        <f t="shared" si="3321"/>
        <v>0.4649848962321812</v>
      </c>
    </row>
    <row r="4238" spans="1:58" x14ac:dyDescent="0.2">
      <c r="A4238" s="9" t="str">
        <f t="shared" si="3203"/>
        <v>Slovenia</v>
      </c>
      <c r="D4238" s="42">
        <f t="shared" ref="D4238:AI4238" si="3322">D3542-C3542</f>
        <v>0.96069675934654697</v>
      </c>
      <c r="E4238" s="42">
        <f t="shared" si="3322"/>
        <v>0.94875209630527024</v>
      </c>
      <c r="F4238" s="42">
        <f t="shared" si="3322"/>
        <v>0.93695594524126591</v>
      </c>
      <c r="G4238" s="42">
        <f t="shared" si="3322"/>
        <v>0.9253064596554168</v>
      </c>
      <c r="H4238" s="42">
        <f t="shared" si="3322"/>
        <v>0.91380181600698052</v>
      </c>
      <c r="I4238" s="42">
        <f t="shared" si="3322"/>
        <v>0.90244021342800806</v>
      </c>
      <c r="J4238" s="42">
        <f t="shared" si="3322"/>
        <v>0.89121987344105946</v>
      </c>
      <c r="K4238" s="42">
        <f t="shared" si="3322"/>
        <v>0.88013903968123941</v>
      </c>
      <c r="L4238" s="42">
        <f t="shared" si="3322"/>
        <v>0.86919597762118883</v>
      </c>
      <c r="M4238" s="42">
        <f t="shared" si="3322"/>
        <v>0.85838897429948702</v>
      </c>
      <c r="N4238" s="42">
        <f t="shared" si="3322"/>
        <v>0.84771633805235069</v>
      </c>
      <c r="O4238" s="42">
        <f t="shared" si="3322"/>
        <v>0.83717639824919843</v>
      </c>
      <c r="P4238" s="42">
        <f t="shared" si="3322"/>
        <v>0.82676750503094354</v>
      </c>
      <c r="Q4238" s="42">
        <f t="shared" si="3322"/>
        <v>0.81648802905181128</v>
      </c>
      <c r="R4238" s="42">
        <f t="shared" si="3322"/>
        <v>0.80633636122388452</v>
      </c>
      <c r="S4238" s="42">
        <f t="shared" si="3322"/>
        <v>0.79631091246596952</v>
      </c>
      <c r="T4238" s="42">
        <f t="shared" si="3322"/>
        <v>0.78641011345439438</v>
      </c>
      <c r="U4238" s="42">
        <f t="shared" si="3322"/>
        <v>0.7766324143771044</v>
      </c>
      <c r="V4238" s="42">
        <f t="shared" si="3322"/>
        <v>0.76697628469162282</v>
      </c>
      <c r="W4238" s="42">
        <f t="shared" si="3322"/>
        <v>0.75744021288528529</v>
      </c>
      <c r="X4238" s="42">
        <f t="shared" si="3322"/>
        <v>0.74802270623843015</v>
      </c>
      <c r="Y4238" s="42">
        <f t="shared" si="3322"/>
        <v>0.73872229059088568</v>
      </c>
      <c r="Z4238" s="42">
        <f t="shared" si="3322"/>
        <v>0.72953751011118584</v>
      </c>
      <c r="AA4238" s="42">
        <f t="shared" si="3322"/>
        <v>0.72046692706885551</v>
      </c>
      <c r="AB4238" s="42">
        <f t="shared" si="3322"/>
        <v>0.71150912160896951</v>
      </c>
      <c r="AC4238" s="42">
        <f t="shared" si="3322"/>
        <v>0.70266269153023586</v>
      </c>
      <c r="AD4238" s="42">
        <f t="shared" si="3322"/>
        <v>0.69392625206558023</v>
      </c>
      <c r="AE4238" s="42">
        <f t="shared" si="3322"/>
        <v>0.68529843566489035</v>
      </c>
      <c r="AF4238" s="42">
        <f t="shared" si="3322"/>
        <v>0.67677789178139847</v>
      </c>
      <c r="AG4238" s="42">
        <f t="shared" si="3322"/>
        <v>0.66836328666033751</v>
      </c>
      <c r="AH4238" s="42">
        <f t="shared" si="3322"/>
        <v>0.66005330312952992</v>
      </c>
      <c r="AI4238" s="42">
        <f t="shared" si="3322"/>
        <v>0.65184664039395557</v>
      </c>
      <c r="AJ4238" s="42">
        <f t="shared" ref="AJ4238:BF4238" si="3323">AJ3542-AI3542</f>
        <v>0.64374201383168383</v>
      </c>
      <c r="AK4238" s="42">
        <f t="shared" si="3323"/>
        <v>0.63573815479298901</v>
      </c>
      <c r="AL4238" s="42">
        <f t="shared" si="3323"/>
        <v>0.62783381040173936</v>
      </c>
      <c r="AM4238" s="42">
        <f t="shared" si="3323"/>
        <v>0.62002774335905997</v>
      </c>
      <c r="AN4238" s="42">
        <f t="shared" si="3323"/>
        <v>0.61231873175006513</v>
      </c>
      <c r="AO4238" s="42">
        <f t="shared" si="3323"/>
        <v>0.60470556885195492</v>
      </c>
      <c r="AP4238" s="42">
        <f t="shared" si="3323"/>
        <v>0.59718706294586354</v>
      </c>
      <c r="AQ4238" s="42">
        <f t="shared" si="3323"/>
        <v>0.58976203712984443</v>
      </c>
      <c r="AR4238" s="42">
        <f t="shared" si="3323"/>
        <v>0.58242932913492496</v>
      </c>
      <c r="AS4238" s="42">
        <f t="shared" si="3323"/>
        <v>0.57518779114263907</v>
      </c>
      <c r="AT4238" s="42">
        <f t="shared" si="3323"/>
        <v>0.56803628960608421</v>
      </c>
      <c r="AU4238" s="42">
        <f t="shared" si="3323"/>
        <v>0.56097370507200139</v>
      </c>
      <c r="AV4238" s="42">
        <f t="shared" si="3323"/>
        <v>0.55399893200558381</v>
      </c>
      <c r="AW4238" s="42">
        <f t="shared" si="3323"/>
        <v>0.54711087861767282</v>
      </c>
      <c r="AX4238" s="42">
        <f t="shared" si="3323"/>
        <v>0.5403084666935456</v>
      </c>
      <c r="AY4238" s="42">
        <f t="shared" si="3323"/>
        <v>0.53359063142431751</v>
      </c>
      <c r="AZ4238" s="42">
        <f t="shared" si="3323"/>
        <v>0.52695632124027725</v>
      </c>
      <c r="BA4238" s="42">
        <f t="shared" si="3323"/>
        <v>0.5204044976461546</v>
      </c>
      <c r="BB4238" s="42">
        <f t="shared" si="3323"/>
        <v>0.51393413505877561</v>
      </c>
      <c r="BC4238" s="42">
        <f t="shared" si="3323"/>
        <v>0.50754422064619575</v>
      </c>
      <c r="BD4238" s="42">
        <f t="shared" si="3323"/>
        <v>0.50123375416956151</v>
      </c>
      <c r="BE4238" s="42">
        <f t="shared" si="3323"/>
        <v>0.49500174782599515</v>
      </c>
      <c r="BF4238" s="42">
        <f t="shared" si="3323"/>
        <v>0.48884722609477649</v>
      </c>
    </row>
    <row r="4239" spans="1:58" x14ac:dyDescent="0.2">
      <c r="A4239" s="9" t="str">
        <f t="shared" si="3203"/>
        <v>Solomon Islands</v>
      </c>
      <c r="D4239" s="42">
        <f t="shared" ref="D4239:AI4239" si="3324">D3543-C3543</f>
        <v>2.7825334282940162</v>
      </c>
      <c r="E4239" s="42">
        <f t="shared" si="3324"/>
        <v>2.7479372626688701</v>
      </c>
      <c r="F4239" s="42">
        <f t="shared" si="3324"/>
        <v>2.7137712427030465</v>
      </c>
      <c r="G4239" s="42">
        <f t="shared" si="3324"/>
        <v>2.6800300202521044</v>
      </c>
      <c r="H4239" s="42">
        <f t="shared" si="3324"/>
        <v>2.6467083136669203</v>
      </c>
      <c r="I4239" s="42">
        <f t="shared" si="3324"/>
        <v>2.6138009069670147</v>
      </c>
      <c r="J4239" s="42">
        <f t="shared" si="3324"/>
        <v>2.5813026490237121</v>
      </c>
      <c r="K4239" s="42">
        <f t="shared" si="3324"/>
        <v>2.5492084527542147</v>
      </c>
      <c r="L4239" s="42">
        <f t="shared" si="3324"/>
        <v>2.5175132943249423</v>
      </c>
      <c r="M4239" s="42">
        <f t="shared" si="3324"/>
        <v>2.4862122123655013</v>
      </c>
      <c r="N4239" s="42">
        <f t="shared" si="3324"/>
        <v>2.4553003071917487</v>
      </c>
      <c r="O4239" s="42">
        <f t="shared" si="3324"/>
        <v>2.4247727400390318</v>
      </c>
      <c r="P4239" s="42">
        <f t="shared" si="3324"/>
        <v>2.3946247323045213</v>
      </c>
      <c r="Q4239" s="42">
        <f t="shared" si="3324"/>
        <v>2.3648515647995509</v>
      </c>
      <c r="R4239" s="42">
        <f t="shared" si="3324"/>
        <v>2.3354485770105384</v>
      </c>
      <c r="S4239" s="42">
        <f t="shared" si="3324"/>
        <v>2.3064111663696849</v>
      </c>
      <c r="T4239" s="42">
        <f t="shared" si="3324"/>
        <v>2.2777347875345413</v>
      </c>
      <c r="U4239" s="42">
        <f t="shared" si="3324"/>
        <v>2.2494149516761581</v>
      </c>
      <c r="V4239" s="42">
        <f t="shared" si="3324"/>
        <v>2.2214472257770126</v>
      </c>
      <c r="W4239" s="42">
        <f t="shared" si="3324"/>
        <v>2.1938272319364955</v>
      </c>
      <c r="X4239" s="42">
        <f t="shared" si="3324"/>
        <v>2.1665506466861189</v>
      </c>
      <c r="Y4239" s="42">
        <f t="shared" si="3324"/>
        <v>2.139613200312283</v>
      </c>
      <c r="Z4239" s="42">
        <f t="shared" si="3324"/>
        <v>2.1130106761884235</v>
      </c>
      <c r="AA4239" s="42">
        <f t="shared" si="3324"/>
        <v>2.0867389101144909</v>
      </c>
      <c r="AB4239" s="42">
        <f t="shared" si="3324"/>
        <v>2.0607937896653539</v>
      </c>
      <c r="AC4239" s="42">
        <f t="shared" si="3324"/>
        <v>2.0351712535472188</v>
      </c>
      <c r="AD4239" s="42">
        <f t="shared" si="3324"/>
        <v>2.0098672909614379</v>
      </c>
      <c r="AE4239" s="42">
        <f t="shared" si="3324"/>
        <v>1.9848779409771282</v>
      </c>
      <c r="AF4239" s="42">
        <f t="shared" si="3324"/>
        <v>1.9601992919110103</v>
      </c>
      <c r="AG4239" s="42">
        <f t="shared" si="3324"/>
        <v>1.9358274807149201</v>
      </c>
      <c r="AH4239" s="42">
        <f t="shared" si="3324"/>
        <v>1.9117586923713361</v>
      </c>
      <c r="AI4239" s="42">
        <f t="shared" si="3324"/>
        <v>1.8879891592961826</v>
      </c>
      <c r="AJ4239" s="42">
        <f t="shared" ref="AJ4239:BF4239" si="3325">AJ3543-AI3543</f>
        <v>1.8645151607489652</v>
      </c>
      <c r="AK4239" s="42">
        <f t="shared" si="3325"/>
        <v>1.8413330222502964</v>
      </c>
      <c r="AL4239" s="42">
        <f t="shared" si="3325"/>
        <v>1.8184391150069814</v>
      </c>
      <c r="AM4239" s="42">
        <f t="shared" si="3325"/>
        <v>1.7958298553437544</v>
      </c>
      <c r="AN4239" s="42">
        <f t="shared" si="3325"/>
        <v>1.7735017041422907</v>
      </c>
      <c r="AO4239" s="42">
        <f t="shared" si="3325"/>
        <v>1.7514511662874384</v>
      </c>
      <c r="AP4239" s="42">
        <f t="shared" si="3325"/>
        <v>1.7296747901199296</v>
      </c>
      <c r="AQ4239" s="42">
        <f t="shared" si="3325"/>
        <v>1.7081691668961412</v>
      </c>
      <c r="AR4239" s="42">
        <f t="shared" si="3325"/>
        <v>1.6869309302543911</v>
      </c>
      <c r="AS4239" s="42">
        <f t="shared" si="3325"/>
        <v>1.6659567556881711</v>
      </c>
      <c r="AT4239" s="42">
        <f t="shared" si="3325"/>
        <v>1.6452433600259155</v>
      </c>
      <c r="AU4239" s="42">
        <f t="shared" si="3325"/>
        <v>1.6247875009162271</v>
      </c>
      <c r="AV4239" s="42">
        <f t="shared" si="3325"/>
        <v>1.6045859763214594</v>
      </c>
      <c r="AW4239" s="42">
        <f t="shared" si="3325"/>
        <v>1.5846356240158457</v>
      </c>
      <c r="AX4239" s="42">
        <f t="shared" si="3325"/>
        <v>1.5649333210906207</v>
      </c>
      <c r="AY4239" s="42">
        <f t="shared" si="3325"/>
        <v>1.5454759834649394</v>
      </c>
      <c r="AZ4239" s="42">
        <f t="shared" si="3325"/>
        <v>1.5262605654040726</v>
      </c>
      <c r="BA4239" s="42">
        <f t="shared" si="3325"/>
        <v>1.507284059040785</v>
      </c>
      <c r="BB4239" s="42">
        <f t="shared" si="3325"/>
        <v>1.4885434939067181</v>
      </c>
      <c r="BC4239" s="42">
        <f t="shared" si="3325"/>
        <v>1.4700359364658198</v>
      </c>
      <c r="BD4239" s="42">
        <f t="shared" si="3325"/>
        <v>1.451758489655731</v>
      </c>
      <c r="BE4239" s="42">
        <f t="shared" si="3325"/>
        <v>1.4337082924341757</v>
      </c>
      <c r="BF4239" s="42">
        <f t="shared" si="3325"/>
        <v>1.415882519331717</v>
      </c>
    </row>
    <row r="4240" spans="1:58" x14ac:dyDescent="0.2">
      <c r="A4240" s="9" t="str">
        <f t="shared" si="3203"/>
        <v>Somalia</v>
      </c>
      <c r="D4240" s="42">
        <f t="shared" ref="D4240:AI4240" si="3326">D3544-C3544</f>
        <v>4.7652337768524831</v>
      </c>
      <c r="E4240" s="42">
        <f t="shared" si="3326"/>
        <v>4.7059860368935915</v>
      </c>
      <c r="F4240" s="42">
        <f t="shared" si="3326"/>
        <v>4.6474749438348795</v>
      </c>
      <c r="G4240" s="42">
        <f t="shared" si="3326"/>
        <v>4.589691338699879</v>
      </c>
      <c r="H4240" s="42">
        <f t="shared" si="3326"/>
        <v>4.5326261763887032</v>
      </c>
      <c r="I4240" s="42">
        <f t="shared" si="3326"/>
        <v>4.4762705242623042</v>
      </c>
      <c r="J4240" s="42">
        <f t="shared" si="3326"/>
        <v>4.4206155607439541</v>
      </c>
      <c r="K4240" s="42">
        <f t="shared" si="3326"/>
        <v>4.3656525739386893</v>
      </c>
      <c r="L4240" s="42">
        <f t="shared" si="3326"/>
        <v>4.3113729602694093</v>
      </c>
      <c r="M4240" s="42">
        <f t="shared" si="3326"/>
        <v>4.2577682231300855</v>
      </c>
      <c r="N4240" s="42">
        <f t="shared" si="3326"/>
        <v>4.204829971555796</v>
      </c>
      <c r="O4240" s="42">
        <f t="shared" si="3326"/>
        <v>4.1525499189094717</v>
      </c>
      <c r="P4240" s="42">
        <f t="shared" si="3326"/>
        <v>4.100919881584332</v>
      </c>
      <c r="Q4240" s="42">
        <f t="shared" si="3326"/>
        <v>4.0499317777233159</v>
      </c>
      <c r="R4240" s="42">
        <f t="shared" si="3326"/>
        <v>3.9995776259536342</v>
      </c>
      <c r="S4240" s="42">
        <f t="shared" si="3326"/>
        <v>3.9498495441376349</v>
      </c>
      <c r="T4240" s="42">
        <f t="shared" si="3326"/>
        <v>3.9007397481388466</v>
      </c>
      <c r="U4240" s="42">
        <f t="shared" si="3326"/>
        <v>3.8522405506036534</v>
      </c>
      <c r="V4240" s="42">
        <f t="shared" si="3326"/>
        <v>3.8043443597578062</v>
      </c>
      <c r="W4240" s="42">
        <f t="shared" si="3326"/>
        <v>3.7570436782181673</v>
      </c>
      <c r="X4240" s="42">
        <f t="shared" si="3326"/>
        <v>3.7103311018189515</v>
      </c>
      <c r="Y4240" s="42">
        <f t="shared" si="3326"/>
        <v>3.6641993184530293</v>
      </c>
      <c r="Z4240" s="42">
        <f t="shared" si="3326"/>
        <v>3.6186411069269298</v>
      </c>
      <c r="AA4240" s="42">
        <f t="shared" si="3326"/>
        <v>3.5736493358307939</v>
      </c>
      <c r="AB4240" s="42">
        <f t="shared" si="3326"/>
        <v>3.5292169624219696</v>
      </c>
      <c r="AC4240" s="42">
        <f t="shared" si="3326"/>
        <v>3.4853370315225334</v>
      </c>
      <c r="AD4240" s="42">
        <f t="shared" si="3326"/>
        <v>3.4420026744305687</v>
      </c>
      <c r="AE4240" s="42">
        <f t="shared" si="3326"/>
        <v>3.3992071078451431</v>
      </c>
      <c r="AF4240" s="42">
        <f t="shared" si="3326"/>
        <v>3.3569436328043025</v>
      </c>
      <c r="AG4240" s="42">
        <f t="shared" si="3326"/>
        <v>3.315205633636424</v>
      </c>
      <c r="AH4240" s="42">
        <f t="shared" si="3326"/>
        <v>3.2739865769248695</v>
      </c>
      <c r="AI4240" s="42">
        <f t="shared" si="3326"/>
        <v>3.233280010485089</v>
      </c>
      <c r="AJ4240" s="42">
        <f t="shared" ref="AJ4240:BF4240" si="3327">AJ3544-AI3544</f>
        <v>3.1930795623547397</v>
      </c>
      <c r="AK4240" s="42">
        <f t="shared" si="3327"/>
        <v>3.1533789397961414</v>
      </c>
      <c r="AL4240" s="42">
        <f t="shared" si="3327"/>
        <v>3.1141719283113503</v>
      </c>
      <c r="AM4240" s="42">
        <f t="shared" si="3327"/>
        <v>3.0754523906693407</v>
      </c>
      <c r="AN4240" s="42">
        <f t="shared" si="3327"/>
        <v>3.0372142659453516</v>
      </c>
      <c r="AO4240" s="42">
        <f t="shared" si="3327"/>
        <v>2.9994515685721126</v>
      </c>
      <c r="AP4240" s="42">
        <f t="shared" si="3327"/>
        <v>2.9621583874028374</v>
      </c>
      <c r="AQ4240" s="42">
        <f t="shared" si="3327"/>
        <v>2.925328884786154</v>
      </c>
      <c r="AR4240" s="42">
        <f t="shared" si="3327"/>
        <v>2.8889572956519487</v>
      </c>
      <c r="AS4240" s="42">
        <f t="shared" si="3327"/>
        <v>2.8530379266093746</v>
      </c>
      <c r="AT4240" s="42">
        <f t="shared" si="3327"/>
        <v>2.8175651550552061</v>
      </c>
      <c r="AU4240" s="42">
        <f t="shared" si="3327"/>
        <v>2.7825334282940162</v>
      </c>
      <c r="AV4240" s="42">
        <f t="shared" si="3327"/>
        <v>2.7479372626688701</v>
      </c>
      <c r="AW4240" s="42">
        <f t="shared" si="3327"/>
        <v>2.7137712427030465</v>
      </c>
      <c r="AX4240" s="42">
        <f t="shared" si="3327"/>
        <v>2.6800300202521044</v>
      </c>
      <c r="AY4240" s="42">
        <f t="shared" si="3327"/>
        <v>2.6467083136669203</v>
      </c>
      <c r="AZ4240" s="42">
        <f t="shared" si="3327"/>
        <v>2.6138009069670147</v>
      </c>
      <c r="BA4240" s="42">
        <f t="shared" si="3327"/>
        <v>2.5813026490237121</v>
      </c>
      <c r="BB4240" s="42">
        <f t="shared" si="3327"/>
        <v>2.5492084527542147</v>
      </c>
      <c r="BC4240" s="42">
        <f t="shared" si="3327"/>
        <v>2.5175132943249423</v>
      </c>
      <c r="BD4240" s="42">
        <f t="shared" si="3327"/>
        <v>2.4862122123655013</v>
      </c>
      <c r="BE4240" s="42">
        <f t="shared" si="3327"/>
        <v>2.4553003071917487</v>
      </c>
      <c r="BF4240" s="42">
        <f t="shared" si="3327"/>
        <v>2.4247727400390318</v>
      </c>
    </row>
    <row r="4241" spans="1:58" x14ac:dyDescent="0.2">
      <c r="A4241" s="9" t="str">
        <f t="shared" si="3203"/>
        <v>South Africa</v>
      </c>
      <c r="D4241" s="42">
        <f t="shared" ref="D4241:AI4241" si="3328">D3545-C3545</f>
        <v>3.9007397481388466</v>
      </c>
      <c r="E4241" s="42">
        <f t="shared" si="3328"/>
        <v>3.8522405506036534</v>
      </c>
      <c r="F4241" s="42">
        <f t="shared" si="3328"/>
        <v>3.8043443597578062</v>
      </c>
      <c r="G4241" s="42">
        <f t="shared" si="3328"/>
        <v>3.7570436782181673</v>
      </c>
      <c r="H4241" s="42">
        <f t="shared" si="3328"/>
        <v>3.7103311018189515</v>
      </c>
      <c r="I4241" s="42">
        <f t="shared" si="3328"/>
        <v>3.6641993184530293</v>
      </c>
      <c r="J4241" s="42">
        <f t="shared" si="3328"/>
        <v>3.6186411069269298</v>
      </c>
      <c r="K4241" s="42">
        <f t="shared" si="3328"/>
        <v>3.5736493358307939</v>
      </c>
      <c r="L4241" s="42">
        <f t="shared" si="3328"/>
        <v>3.5292169624219696</v>
      </c>
      <c r="M4241" s="42">
        <f t="shared" si="3328"/>
        <v>3.4853370315225334</v>
      </c>
      <c r="N4241" s="42">
        <f t="shared" si="3328"/>
        <v>3.4420026744305687</v>
      </c>
      <c r="O4241" s="42">
        <f t="shared" si="3328"/>
        <v>3.3992071078451431</v>
      </c>
      <c r="P4241" s="42">
        <f t="shared" si="3328"/>
        <v>3.3569436328043025</v>
      </c>
      <c r="Q4241" s="42">
        <f t="shared" si="3328"/>
        <v>3.315205633636424</v>
      </c>
      <c r="R4241" s="42">
        <f t="shared" si="3328"/>
        <v>3.2739865769248695</v>
      </c>
      <c r="S4241" s="42">
        <f t="shared" si="3328"/>
        <v>3.233280010485089</v>
      </c>
      <c r="T4241" s="42">
        <f t="shared" si="3328"/>
        <v>3.1930795623547397</v>
      </c>
      <c r="U4241" s="42">
        <f t="shared" si="3328"/>
        <v>3.1533789397961414</v>
      </c>
      <c r="V4241" s="42">
        <f t="shared" si="3328"/>
        <v>3.1141719283113503</v>
      </c>
      <c r="W4241" s="42">
        <f t="shared" si="3328"/>
        <v>3.0754523906693407</v>
      </c>
      <c r="X4241" s="42">
        <f t="shared" si="3328"/>
        <v>3.0372142659453516</v>
      </c>
      <c r="Y4241" s="42">
        <f t="shared" si="3328"/>
        <v>2.9994515685721126</v>
      </c>
      <c r="Z4241" s="42">
        <f t="shared" si="3328"/>
        <v>2.9621583874028374</v>
      </c>
      <c r="AA4241" s="42">
        <f t="shared" si="3328"/>
        <v>2.925328884786154</v>
      </c>
      <c r="AB4241" s="42">
        <f t="shared" si="3328"/>
        <v>2.8889572956519487</v>
      </c>
      <c r="AC4241" s="42">
        <f t="shared" si="3328"/>
        <v>2.8530379266093746</v>
      </c>
      <c r="AD4241" s="42">
        <f t="shared" si="3328"/>
        <v>2.8175651550552061</v>
      </c>
      <c r="AE4241" s="42">
        <f t="shared" si="3328"/>
        <v>2.7825334282940162</v>
      </c>
      <c r="AF4241" s="42">
        <f t="shared" si="3328"/>
        <v>2.7479372626688701</v>
      </c>
      <c r="AG4241" s="42">
        <f t="shared" si="3328"/>
        <v>2.7137712427030465</v>
      </c>
      <c r="AH4241" s="42">
        <f t="shared" si="3328"/>
        <v>2.6800300202521044</v>
      </c>
      <c r="AI4241" s="42">
        <f t="shared" si="3328"/>
        <v>2.6467083136669203</v>
      </c>
      <c r="AJ4241" s="42">
        <f t="shared" ref="AJ4241:BF4241" si="3329">AJ3545-AI3545</f>
        <v>2.6138009069670147</v>
      </c>
      <c r="AK4241" s="42">
        <f t="shared" si="3329"/>
        <v>2.5813026490237121</v>
      </c>
      <c r="AL4241" s="42">
        <f t="shared" si="3329"/>
        <v>2.5492084527542147</v>
      </c>
      <c r="AM4241" s="42">
        <f t="shared" si="3329"/>
        <v>2.5175132943249423</v>
      </c>
      <c r="AN4241" s="42">
        <f t="shared" si="3329"/>
        <v>2.4862122123655013</v>
      </c>
      <c r="AO4241" s="42">
        <f t="shared" si="3329"/>
        <v>2.4553003071917487</v>
      </c>
      <c r="AP4241" s="42">
        <f t="shared" si="3329"/>
        <v>2.4247727400390318</v>
      </c>
      <c r="AQ4241" s="42">
        <f t="shared" si="3329"/>
        <v>2.3946247323045213</v>
      </c>
      <c r="AR4241" s="42">
        <f t="shared" si="3329"/>
        <v>2.3648515647995509</v>
      </c>
      <c r="AS4241" s="42">
        <f t="shared" si="3329"/>
        <v>2.3354485770105384</v>
      </c>
      <c r="AT4241" s="42">
        <f t="shared" si="3329"/>
        <v>2.3064111663696849</v>
      </c>
      <c r="AU4241" s="42">
        <f t="shared" si="3329"/>
        <v>2.2777347875345413</v>
      </c>
      <c r="AV4241" s="42">
        <f t="shared" si="3329"/>
        <v>2.2494149516761581</v>
      </c>
      <c r="AW4241" s="42">
        <f t="shared" si="3329"/>
        <v>2.2214472257770126</v>
      </c>
      <c r="AX4241" s="42">
        <f t="shared" si="3329"/>
        <v>2.1938272319364955</v>
      </c>
      <c r="AY4241" s="42">
        <f t="shared" si="3329"/>
        <v>2.1665506466861189</v>
      </c>
      <c r="AZ4241" s="42">
        <f t="shared" si="3329"/>
        <v>2.139613200312283</v>
      </c>
      <c r="BA4241" s="42">
        <f t="shared" si="3329"/>
        <v>2.1130106761884235</v>
      </c>
      <c r="BB4241" s="42">
        <f t="shared" si="3329"/>
        <v>2.0867389101144909</v>
      </c>
      <c r="BC4241" s="42">
        <f t="shared" si="3329"/>
        <v>2.0607937896653539</v>
      </c>
      <c r="BD4241" s="42">
        <f t="shared" si="3329"/>
        <v>2.0351712535472188</v>
      </c>
      <c r="BE4241" s="42">
        <f t="shared" si="3329"/>
        <v>2.0098672909614379</v>
      </c>
      <c r="BF4241" s="42">
        <f t="shared" si="3329"/>
        <v>1.9848779409771282</v>
      </c>
    </row>
    <row r="4242" spans="1:58" x14ac:dyDescent="0.2">
      <c r="A4242" s="9" t="str">
        <f t="shared" si="3203"/>
        <v>South Sudan</v>
      </c>
      <c r="D4242" s="42">
        <f t="shared" ref="D4242:AI4242" si="3330">D3546-C3546</f>
        <v>4.7059860368935915</v>
      </c>
      <c r="E4242" s="42">
        <f t="shared" si="3330"/>
        <v>4.6474749438348795</v>
      </c>
      <c r="F4242" s="42">
        <f t="shared" si="3330"/>
        <v>4.589691338699879</v>
      </c>
      <c r="G4242" s="42">
        <f t="shared" si="3330"/>
        <v>4.5326261763887032</v>
      </c>
      <c r="H4242" s="42">
        <f t="shared" si="3330"/>
        <v>4.4762705242623042</v>
      </c>
      <c r="I4242" s="42">
        <f t="shared" si="3330"/>
        <v>4.4206155607439541</v>
      </c>
      <c r="J4242" s="42">
        <f t="shared" si="3330"/>
        <v>4.3656525739386893</v>
      </c>
      <c r="K4242" s="42">
        <f t="shared" si="3330"/>
        <v>4.3113729602694093</v>
      </c>
      <c r="L4242" s="42">
        <f t="shared" si="3330"/>
        <v>4.2577682231300855</v>
      </c>
      <c r="M4242" s="42">
        <f t="shared" si="3330"/>
        <v>4.204829971555796</v>
      </c>
      <c r="N4242" s="42">
        <f t="shared" si="3330"/>
        <v>4.1525499189094717</v>
      </c>
      <c r="O4242" s="42">
        <f t="shared" si="3330"/>
        <v>4.100919881584332</v>
      </c>
      <c r="P4242" s="42">
        <f t="shared" si="3330"/>
        <v>4.0499317777233159</v>
      </c>
      <c r="Q4242" s="42">
        <f t="shared" si="3330"/>
        <v>3.9995776259536342</v>
      </c>
      <c r="R4242" s="42">
        <f t="shared" si="3330"/>
        <v>3.9498495441376349</v>
      </c>
      <c r="S4242" s="42">
        <f t="shared" si="3330"/>
        <v>3.9007397481388466</v>
      </c>
      <c r="T4242" s="42">
        <f t="shared" si="3330"/>
        <v>3.8522405506036534</v>
      </c>
      <c r="U4242" s="42">
        <f t="shared" si="3330"/>
        <v>3.8043443597578062</v>
      </c>
      <c r="V4242" s="42">
        <f t="shared" si="3330"/>
        <v>3.7570436782181673</v>
      </c>
      <c r="W4242" s="42">
        <f t="shared" si="3330"/>
        <v>3.7103311018189515</v>
      </c>
      <c r="X4242" s="42">
        <f t="shared" si="3330"/>
        <v>3.6641993184530293</v>
      </c>
      <c r="Y4242" s="42">
        <f t="shared" si="3330"/>
        <v>3.6186411069269298</v>
      </c>
      <c r="Z4242" s="42">
        <f t="shared" si="3330"/>
        <v>3.5736493358307939</v>
      </c>
      <c r="AA4242" s="42">
        <f t="shared" si="3330"/>
        <v>3.5292169624219696</v>
      </c>
      <c r="AB4242" s="42">
        <f t="shared" si="3330"/>
        <v>3.4853370315225334</v>
      </c>
      <c r="AC4242" s="42">
        <f t="shared" si="3330"/>
        <v>3.4420026744305687</v>
      </c>
      <c r="AD4242" s="42">
        <f t="shared" si="3330"/>
        <v>3.3992071078451431</v>
      </c>
      <c r="AE4242" s="42">
        <f t="shared" si="3330"/>
        <v>3.3569436328043025</v>
      </c>
      <c r="AF4242" s="42">
        <f t="shared" si="3330"/>
        <v>3.315205633636424</v>
      </c>
      <c r="AG4242" s="42">
        <f t="shared" si="3330"/>
        <v>3.2739865769248695</v>
      </c>
      <c r="AH4242" s="42">
        <f t="shared" si="3330"/>
        <v>3.233280010485089</v>
      </c>
      <c r="AI4242" s="42">
        <f t="shared" si="3330"/>
        <v>3.1930795623547397</v>
      </c>
      <c r="AJ4242" s="42">
        <f t="shared" ref="AJ4242:BF4242" si="3331">AJ3546-AI3546</f>
        <v>3.1533789397961414</v>
      </c>
      <c r="AK4242" s="42">
        <f t="shared" si="3331"/>
        <v>3.1141719283113503</v>
      </c>
      <c r="AL4242" s="42">
        <f t="shared" si="3331"/>
        <v>3.0754523906693407</v>
      </c>
      <c r="AM4242" s="42">
        <f t="shared" si="3331"/>
        <v>3.0372142659453516</v>
      </c>
      <c r="AN4242" s="42">
        <f t="shared" si="3331"/>
        <v>2.9994515685721126</v>
      </c>
      <c r="AO4242" s="42">
        <f t="shared" si="3331"/>
        <v>2.9621583874028374</v>
      </c>
      <c r="AP4242" s="42">
        <f t="shared" si="3331"/>
        <v>2.925328884786154</v>
      </c>
      <c r="AQ4242" s="42">
        <f t="shared" si="3331"/>
        <v>2.8889572956519487</v>
      </c>
      <c r="AR4242" s="42">
        <f t="shared" si="3331"/>
        <v>2.8530379266093746</v>
      </c>
      <c r="AS4242" s="42">
        <f t="shared" si="3331"/>
        <v>2.8175651550552061</v>
      </c>
      <c r="AT4242" s="42">
        <f t="shared" si="3331"/>
        <v>2.7825334282940162</v>
      </c>
      <c r="AU4242" s="42">
        <f t="shared" si="3331"/>
        <v>2.7479372626688701</v>
      </c>
      <c r="AV4242" s="42">
        <f t="shared" si="3331"/>
        <v>2.7137712427030465</v>
      </c>
      <c r="AW4242" s="42">
        <f t="shared" si="3331"/>
        <v>2.6800300202521044</v>
      </c>
      <c r="AX4242" s="42">
        <f t="shared" si="3331"/>
        <v>2.6467083136669203</v>
      </c>
      <c r="AY4242" s="42">
        <f t="shared" si="3331"/>
        <v>2.6138009069670147</v>
      </c>
      <c r="AZ4242" s="42">
        <f t="shared" si="3331"/>
        <v>2.5813026490237121</v>
      </c>
      <c r="BA4242" s="42">
        <f t="shared" si="3331"/>
        <v>2.5492084527542147</v>
      </c>
      <c r="BB4242" s="42">
        <f t="shared" si="3331"/>
        <v>2.5175132943249423</v>
      </c>
      <c r="BC4242" s="42">
        <f t="shared" si="3331"/>
        <v>2.4862122123655013</v>
      </c>
      <c r="BD4242" s="42">
        <f t="shared" si="3331"/>
        <v>2.4553003071917487</v>
      </c>
      <c r="BE4242" s="42">
        <f t="shared" si="3331"/>
        <v>2.4247727400390318</v>
      </c>
      <c r="BF4242" s="42">
        <f t="shared" si="3331"/>
        <v>2.3946247323045213</v>
      </c>
    </row>
    <row r="4243" spans="1:58" x14ac:dyDescent="0.2">
      <c r="A4243" s="9" t="str">
        <f t="shared" ref="A4243:A4277" si="3332">A338</f>
        <v>Spain</v>
      </c>
      <c r="D4243" s="42">
        <f t="shared" ref="D4243:AI4243" si="3333">D3547-C3547</f>
        <v>1.1303757441376092</v>
      </c>
      <c r="E4243" s="42">
        <f t="shared" si="3333"/>
        <v>1.1163214057188497</v>
      </c>
      <c r="F4243" s="42">
        <f t="shared" si="3333"/>
        <v>1.1024418095744295</v>
      </c>
      <c r="G4243" s="42">
        <f t="shared" si="3333"/>
        <v>1.0887347830753242</v>
      </c>
      <c r="H4243" s="42">
        <f t="shared" si="3333"/>
        <v>1.0751981806057529</v>
      </c>
      <c r="I4243" s="42">
        <f t="shared" si="3333"/>
        <v>1.061829883226892</v>
      </c>
      <c r="J4243" s="42">
        <f t="shared" si="3333"/>
        <v>1.0486277983454784</v>
      </c>
      <c r="K4243" s="42">
        <f t="shared" si="3333"/>
        <v>1.0355898593860502</v>
      </c>
      <c r="L4243" s="42">
        <f t="shared" si="3333"/>
        <v>1.0227140254677352</v>
      </c>
      <c r="M4243" s="42">
        <f t="shared" si="3333"/>
        <v>1.0099982810843358</v>
      </c>
      <c r="N4243" s="42">
        <f t="shared" si="3333"/>
        <v>0.99744063578953046</v>
      </c>
      <c r="O4243" s="42">
        <f t="shared" si="3333"/>
        <v>0.98503912388457593</v>
      </c>
      <c r="P4243" s="42">
        <f t="shared" si="3333"/>
        <v>0.97279180411089783</v>
      </c>
      <c r="Q4243" s="42">
        <f t="shared" si="3333"/>
        <v>0.96069675934654697</v>
      </c>
      <c r="R4243" s="42">
        <f t="shared" si="3333"/>
        <v>0.94875209630527024</v>
      </c>
      <c r="S4243" s="42">
        <f t="shared" si="3333"/>
        <v>0.93695594524126591</v>
      </c>
      <c r="T4243" s="42">
        <f t="shared" si="3333"/>
        <v>0.9253064596554168</v>
      </c>
      <c r="U4243" s="42">
        <f t="shared" si="3333"/>
        <v>0.91380181600698052</v>
      </c>
      <c r="V4243" s="42">
        <f t="shared" si="3333"/>
        <v>0.90244021342800806</v>
      </c>
      <c r="W4243" s="42">
        <f t="shared" si="3333"/>
        <v>0.89121987344105946</v>
      </c>
      <c r="X4243" s="42">
        <f t="shared" si="3333"/>
        <v>0.88013903968123941</v>
      </c>
      <c r="Y4243" s="42">
        <f t="shared" si="3333"/>
        <v>0.86919597762118883</v>
      </c>
      <c r="Z4243" s="42">
        <f t="shared" si="3333"/>
        <v>0.85838897429948702</v>
      </c>
      <c r="AA4243" s="42">
        <f t="shared" si="3333"/>
        <v>0.84771633805235069</v>
      </c>
      <c r="AB4243" s="42">
        <f t="shared" si="3333"/>
        <v>0.83717639824919843</v>
      </c>
      <c r="AC4243" s="42">
        <f t="shared" si="3333"/>
        <v>0.82676750503094354</v>
      </c>
      <c r="AD4243" s="42">
        <f t="shared" si="3333"/>
        <v>0.81648802905181128</v>
      </c>
      <c r="AE4243" s="42">
        <f t="shared" si="3333"/>
        <v>0.80633636122388452</v>
      </c>
      <c r="AF4243" s="42">
        <f t="shared" si="3333"/>
        <v>0.79631091246596952</v>
      </c>
      <c r="AG4243" s="42">
        <f t="shared" si="3333"/>
        <v>0.78641011345439438</v>
      </c>
      <c r="AH4243" s="42">
        <f t="shared" si="3333"/>
        <v>0.7766324143771044</v>
      </c>
      <c r="AI4243" s="42">
        <f t="shared" si="3333"/>
        <v>0.76697628469162282</v>
      </c>
      <c r="AJ4243" s="42">
        <f t="shared" ref="AJ4243:BF4243" si="3334">AJ3547-AI3547</f>
        <v>0.75744021288528529</v>
      </c>
      <c r="AK4243" s="42">
        <f t="shared" si="3334"/>
        <v>0.74802270623843015</v>
      </c>
      <c r="AL4243" s="42">
        <f t="shared" si="3334"/>
        <v>0.73872229059088568</v>
      </c>
      <c r="AM4243" s="42">
        <f t="shared" si="3334"/>
        <v>0.72953751011118584</v>
      </c>
      <c r="AN4243" s="42">
        <f t="shared" si="3334"/>
        <v>0.72046692706885551</v>
      </c>
      <c r="AO4243" s="42">
        <f t="shared" si="3334"/>
        <v>0.71150912160896951</v>
      </c>
      <c r="AP4243" s="42">
        <f t="shared" si="3334"/>
        <v>0.70266269153023586</v>
      </c>
      <c r="AQ4243" s="42">
        <f t="shared" si="3334"/>
        <v>0.69392625206558023</v>
      </c>
      <c r="AR4243" s="42">
        <f t="shared" si="3334"/>
        <v>0.68529843566489035</v>
      </c>
      <c r="AS4243" s="42">
        <f t="shared" si="3334"/>
        <v>0.67677789178139847</v>
      </c>
      <c r="AT4243" s="42">
        <f t="shared" si="3334"/>
        <v>0.66836328666033751</v>
      </c>
      <c r="AU4243" s="42">
        <f t="shared" si="3334"/>
        <v>0.66005330312952992</v>
      </c>
      <c r="AV4243" s="42">
        <f t="shared" si="3334"/>
        <v>0.65184664039395557</v>
      </c>
      <c r="AW4243" s="42">
        <f t="shared" si="3334"/>
        <v>0.64374201383168383</v>
      </c>
      <c r="AX4243" s="42">
        <f t="shared" si="3334"/>
        <v>0.63573815479298901</v>
      </c>
      <c r="AY4243" s="42">
        <f t="shared" si="3334"/>
        <v>0.62783381040173936</v>
      </c>
      <c r="AZ4243" s="42">
        <f t="shared" si="3334"/>
        <v>0.62002774335905997</v>
      </c>
      <c r="BA4243" s="42">
        <f t="shared" si="3334"/>
        <v>0.61231873175006513</v>
      </c>
      <c r="BB4243" s="42">
        <f t="shared" si="3334"/>
        <v>0.60470556885195492</v>
      </c>
      <c r="BC4243" s="42">
        <f t="shared" si="3334"/>
        <v>0.59718706294586354</v>
      </c>
      <c r="BD4243" s="42">
        <f t="shared" si="3334"/>
        <v>0.58976203712984443</v>
      </c>
      <c r="BE4243" s="42">
        <f t="shared" si="3334"/>
        <v>0.58242932913492496</v>
      </c>
      <c r="BF4243" s="42">
        <f t="shared" si="3334"/>
        <v>0.57518779114263907</v>
      </c>
    </row>
    <row r="4244" spans="1:58" x14ac:dyDescent="0.2">
      <c r="A4244" s="9" t="str">
        <f t="shared" si="3332"/>
        <v>Sri Lanka</v>
      </c>
      <c r="D4244" s="42">
        <f t="shared" ref="D4244:AI4244" si="3335">D3548-C3548</f>
        <v>2.4247727400390318</v>
      </c>
      <c r="E4244" s="42">
        <f t="shared" si="3335"/>
        <v>2.3946247323045213</v>
      </c>
      <c r="F4244" s="42">
        <f t="shared" si="3335"/>
        <v>2.3648515647995509</v>
      </c>
      <c r="G4244" s="42">
        <f t="shared" si="3335"/>
        <v>2.3354485770105384</v>
      </c>
      <c r="H4244" s="42">
        <f t="shared" si="3335"/>
        <v>2.3064111663696849</v>
      </c>
      <c r="I4244" s="42">
        <f t="shared" si="3335"/>
        <v>2.2777347875345413</v>
      </c>
      <c r="J4244" s="42">
        <f t="shared" si="3335"/>
        <v>2.2494149516761581</v>
      </c>
      <c r="K4244" s="42">
        <f t="shared" si="3335"/>
        <v>2.2214472257770126</v>
      </c>
      <c r="L4244" s="42">
        <f t="shared" si="3335"/>
        <v>2.1938272319364955</v>
      </c>
      <c r="M4244" s="42">
        <f t="shared" si="3335"/>
        <v>2.1665506466861189</v>
      </c>
      <c r="N4244" s="42">
        <f t="shared" si="3335"/>
        <v>2.139613200312283</v>
      </c>
      <c r="O4244" s="42">
        <f t="shared" si="3335"/>
        <v>2.1130106761884235</v>
      </c>
      <c r="P4244" s="42">
        <f t="shared" si="3335"/>
        <v>2.0867389101144909</v>
      </c>
      <c r="Q4244" s="42">
        <f t="shared" si="3335"/>
        <v>2.0607937896653539</v>
      </c>
      <c r="R4244" s="42">
        <f t="shared" si="3335"/>
        <v>2.0351712535472188</v>
      </c>
      <c r="S4244" s="42">
        <f t="shared" si="3335"/>
        <v>2.0098672909614379</v>
      </c>
      <c r="T4244" s="42">
        <f t="shared" si="3335"/>
        <v>1.9848779409771282</v>
      </c>
      <c r="U4244" s="42">
        <f t="shared" si="3335"/>
        <v>1.9601992919110103</v>
      </c>
      <c r="V4244" s="42">
        <f t="shared" si="3335"/>
        <v>1.9358274807149201</v>
      </c>
      <c r="W4244" s="42">
        <f t="shared" si="3335"/>
        <v>1.9117586923713361</v>
      </c>
      <c r="X4244" s="42">
        <f t="shared" si="3335"/>
        <v>1.8879891592961826</v>
      </c>
      <c r="Y4244" s="42">
        <f t="shared" si="3335"/>
        <v>1.8645151607489652</v>
      </c>
      <c r="Z4244" s="42">
        <f t="shared" si="3335"/>
        <v>1.8413330222502964</v>
      </c>
      <c r="AA4244" s="42">
        <f t="shared" si="3335"/>
        <v>1.8184391150069814</v>
      </c>
      <c r="AB4244" s="42">
        <f t="shared" si="3335"/>
        <v>1.7958298553437544</v>
      </c>
      <c r="AC4244" s="42">
        <f t="shared" si="3335"/>
        <v>1.7735017041422907</v>
      </c>
      <c r="AD4244" s="42">
        <f t="shared" si="3335"/>
        <v>1.7514511662874384</v>
      </c>
      <c r="AE4244" s="42">
        <f t="shared" si="3335"/>
        <v>1.7296747901199296</v>
      </c>
      <c r="AF4244" s="42">
        <f t="shared" si="3335"/>
        <v>1.7081691668961412</v>
      </c>
      <c r="AG4244" s="42">
        <f t="shared" si="3335"/>
        <v>1.6869309302543911</v>
      </c>
      <c r="AH4244" s="42">
        <f t="shared" si="3335"/>
        <v>1.6659567556882848</v>
      </c>
      <c r="AI4244" s="42">
        <f t="shared" si="3335"/>
        <v>1.6452433600256882</v>
      </c>
      <c r="AJ4244" s="42">
        <f t="shared" ref="AJ4244:BF4244" si="3336">AJ3548-AI3548</f>
        <v>1.6247875009162271</v>
      </c>
      <c r="AK4244" s="42">
        <f t="shared" si="3336"/>
        <v>1.6045859763214594</v>
      </c>
      <c r="AL4244" s="42">
        <f t="shared" si="3336"/>
        <v>1.5846356240158457</v>
      </c>
      <c r="AM4244" s="42">
        <f t="shared" si="3336"/>
        <v>1.5649333210906207</v>
      </c>
      <c r="AN4244" s="42">
        <f t="shared" si="3336"/>
        <v>1.5454759834651668</v>
      </c>
      <c r="AO4244" s="42">
        <f t="shared" si="3336"/>
        <v>1.5262605654038452</v>
      </c>
      <c r="AP4244" s="42">
        <f t="shared" si="3336"/>
        <v>1.507284059040785</v>
      </c>
      <c r="AQ4244" s="42">
        <f t="shared" si="3336"/>
        <v>1.4885434939067181</v>
      </c>
      <c r="AR4244" s="42">
        <f t="shared" si="3336"/>
        <v>1.4700359364658198</v>
      </c>
      <c r="AS4244" s="42">
        <f t="shared" si="3336"/>
        <v>1.451758489655731</v>
      </c>
      <c r="AT4244" s="42">
        <f t="shared" si="3336"/>
        <v>1.4337082924344031</v>
      </c>
      <c r="AU4244" s="42">
        <f t="shared" si="3336"/>
        <v>1.415882519331717</v>
      </c>
      <c r="AV4244" s="42">
        <f t="shared" si="3336"/>
        <v>1.3982783800079233</v>
      </c>
      <c r="AW4244" s="42">
        <f t="shared" si="3336"/>
        <v>1.3808931188166298</v>
      </c>
      <c r="AX4244" s="42">
        <f t="shared" si="3336"/>
        <v>1.3637240143727922</v>
      </c>
      <c r="AY4244" s="42">
        <f t="shared" si="3336"/>
        <v>1.3467683791272975</v>
      </c>
      <c r="AZ4244" s="42">
        <f t="shared" si="3336"/>
        <v>1.3300235589467775</v>
      </c>
      <c r="BA4244" s="42">
        <f t="shared" si="3336"/>
        <v>1.3134869326972876</v>
      </c>
      <c r="BB4244" s="42">
        <f t="shared" si="3336"/>
        <v>1.2971559118338973</v>
      </c>
      <c r="BC4244" s="42">
        <f t="shared" si="3336"/>
        <v>1.2810279399968749</v>
      </c>
      <c r="BD4244" s="42">
        <f t="shared" si="3336"/>
        <v>1.2651004926096903</v>
      </c>
      <c r="BE4244" s="42">
        <f t="shared" si="3336"/>
        <v>1.2493710764847492</v>
      </c>
      <c r="BF4244" s="42">
        <f t="shared" si="3336"/>
        <v>1.2338372294339024</v>
      </c>
    </row>
    <row r="4245" spans="1:58" x14ac:dyDescent="0.2">
      <c r="A4245" s="9" t="str">
        <f t="shared" si="3332"/>
        <v>Sudan</v>
      </c>
      <c r="D4245" s="42">
        <f t="shared" ref="D4245:AI4245" si="3337">D3549-C3549</f>
        <v>3.6186411069269298</v>
      </c>
      <c r="E4245" s="42">
        <f t="shared" si="3337"/>
        <v>3.5736493358307939</v>
      </c>
      <c r="F4245" s="42">
        <f t="shared" si="3337"/>
        <v>3.5292169624219696</v>
      </c>
      <c r="G4245" s="42">
        <f t="shared" si="3337"/>
        <v>3.4853370315225334</v>
      </c>
      <c r="H4245" s="42">
        <f t="shared" si="3337"/>
        <v>3.4420026744305687</v>
      </c>
      <c r="I4245" s="42">
        <f t="shared" si="3337"/>
        <v>3.3992071078451431</v>
      </c>
      <c r="J4245" s="42">
        <f t="shared" si="3337"/>
        <v>3.3569436328043025</v>
      </c>
      <c r="K4245" s="42">
        <f t="shared" si="3337"/>
        <v>3.315205633636424</v>
      </c>
      <c r="L4245" s="42">
        <f t="shared" si="3337"/>
        <v>3.2739865769248695</v>
      </c>
      <c r="M4245" s="42">
        <f t="shared" si="3337"/>
        <v>3.233280010485089</v>
      </c>
      <c r="N4245" s="42">
        <f t="shared" si="3337"/>
        <v>3.1930795623547397</v>
      </c>
      <c r="O4245" s="42">
        <f t="shared" si="3337"/>
        <v>3.1533789397961414</v>
      </c>
      <c r="P4245" s="42">
        <f t="shared" si="3337"/>
        <v>3.1141719283113503</v>
      </c>
      <c r="Q4245" s="42">
        <f t="shared" si="3337"/>
        <v>3.0754523906693407</v>
      </c>
      <c r="R4245" s="42">
        <f t="shared" si="3337"/>
        <v>3.0372142659453516</v>
      </c>
      <c r="S4245" s="42">
        <f t="shared" si="3337"/>
        <v>2.9994515685721126</v>
      </c>
      <c r="T4245" s="42">
        <f t="shared" si="3337"/>
        <v>2.9621583874028374</v>
      </c>
      <c r="U4245" s="42">
        <f t="shared" si="3337"/>
        <v>2.925328884786154</v>
      </c>
      <c r="V4245" s="42">
        <f t="shared" si="3337"/>
        <v>2.8889572956519487</v>
      </c>
      <c r="W4245" s="42">
        <f t="shared" si="3337"/>
        <v>2.8530379266093746</v>
      </c>
      <c r="X4245" s="42">
        <f t="shared" si="3337"/>
        <v>2.8175651550552061</v>
      </c>
      <c r="Y4245" s="42">
        <f t="shared" si="3337"/>
        <v>2.7825334282940162</v>
      </c>
      <c r="Z4245" s="42">
        <f t="shared" si="3337"/>
        <v>2.7479372626688701</v>
      </c>
      <c r="AA4245" s="42">
        <f t="shared" si="3337"/>
        <v>2.7137712427030465</v>
      </c>
      <c r="AB4245" s="42">
        <f t="shared" si="3337"/>
        <v>2.6800300202521044</v>
      </c>
      <c r="AC4245" s="42">
        <f t="shared" si="3337"/>
        <v>2.6467083136669203</v>
      </c>
      <c r="AD4245" s="42">
        <f t="shared" si="3337"/>
        <v>2.6138009069670147</v>
      </c>
      <c r="AE4245" s="42">
        <f t="shared" si="3337"/>
        <v>2.5813026490237121</v>
      </c>
      <c r="AF4245" s="42">
        <f t="shared" si="3337"/>
        <v>2.5492084527542147</v>
      </c>
      <c r="AG4245" s="42">
        <f t="shared" si="3337"/>
        <v>2.5175132943249423</v>
      </c>
      <c r="AH4245" s="42">
        <f t="shared" si="3337"/>
        <v>2.4862122123655013</v>
      </c>
      <c r="AI4245" s="42">
        <f t="shared" si="3337"/>
        <v>2.4553003071917487</v>
      </c>
      <c r="AJ4245" s="42">
        <f t="shared" ref="AJ4245:BF4245" si="3338">AJ3549-AI3549</f>
        <v>2.4247727400390318</v>
      </c>
      <c r="AK4245" s="42">
        <f t="shared" si="3338"/>
        <v>2.3946247323045213</v>
      </c>
      <c r="AL4245" s="42">
        <f t="shared" si="3338"/>
        <v>2.3648515647995509</v>
      </c>
      <c r="AM4245" s="42">
        <f t="shared" si="3338"/>
        <v>2.3354485770105384</v>
      </c>
      <c r="AN4245" s="42">
        <f t="shared" si="3338"/>
        <v>2.3064111663696849</v>
      </c>
      <c r="AO4245" s="42">
        <f t="shared" si="3338"/>
        <v>2.2777347875345413</v>
      </c>
      <c r="AP4245" s="42">
        <f t="shared" si="3338"/>
        <v>2.2494149516761581</v>
      </c>
      <c r="AQ4245" s="42">
        <f t="shared" si="3338"/>
        <v>2.2214472257770126</v>
      </c>
      <c r="AR4245" s="42">
        <f t="shared" si="3338"/>
        <v>2.1938272319364955</v>
      </c>
      <c r="AS4245" s="42">
        <f t="shared" si="3338"/>
        <v>2.1665506466861189</v>
      </c>
      <c r="AT4245" s="42">
        <f t="shared" si="3338"/>
        <v>2.139613200312283</v>
      </c>
      <c r="AU4245" s="42">
        <f t="shared" si="3338"/>
        <v>2.1130106761884235</v>
      </c>
      <c r="AV4245" s="42">
        <f t="shared" si="3338"/>
        <v>2.0867389101144909</v>
      </c>
      <c r="AW4245" s="42">
        <f t="shared" si="3338"/>
        <v>2.0607937896653539</v>
      </c>
      <c r="AX4245" s="42">
        <f t="shared" si="3338"/>
        <v>2.0351712535472188</v>
      </c>
      <c r="AY4245" s="42">
        <f t="shared" si="3338"/>
        <v>2.0098672909614379</v>
      </c>
      <c r="AZ4245" s="42">
        <f t="shared" si="3338"/>
        <v>1.9848779409771282</v>
      </c>
      <c r="BA4245" s="42">
        <f t="shared" si="3338"/>
        <v>1.9601992919110103</v>
      </c>
      <c r="BB4245" s="42">
        <f t="shared" si="3338"/>
        <v>1.9358274807149201</v>
      </c>
      <c r="BC4245" s="42">
        <f t="shared" si="3338"/>
        <v>1.9117586923713361</v>
      </c>
      <c r="BD4245" s="42">
        <f t="shared" si="3338"/>
        <v>1.8879891592961826</v>
      </c>
      <c r="BE4245" s="42">
        <f t="shared" si="3338"/>
        <v>1.8645151607489652</v>
      </c>
      <c r="BF4245" s="42">
        <f t="shared" si="3338"/>
        <v>1.8413330222502964</v>
      </c>
    </row>
    <row r="4246" spans="1:58" x14ac:dyDescent="0.2">
      <c r="A4246" s="9" t="str">
        <f t="shared" si="3332"/>
        <v>Suriname</v>
      </c>
      <c r="D4246" s="42">
        <f t="shared" ref="D4246:AI4246" si="3339">D3550-C3550</f>
        <v>2.7137712427030465</v>
      </c>
      <c r="E4246" s="42">
        <f t="shared" si="3339"/>
        <v>2.6800300202521044</v>
      </c>
      <c r="F4246" s="42">
        <f t="shared" si="3339"/>
        <v>2.6467083136669203</v>
      </c>
      <c r="G4246" s="42">
        <f t="shared" si="3339"/>
        <v>2.6138009069670147</v>
      </c>
      <c r="H4246" s="42">
        <f t="shared" si="3339"/>
        <v>2.5813026490237121</v>
      </c>
      <c r="I4246" s="42">
        <f t="shared" si="3339"/>
        <v>2.5492084527542147</v>
      </c>
      <c r="J4246" s="42">
        <f t="shared" si="3339"/>
        <v>2.5175132943249423</v>
      </c>
      <c r="K4246" s="42">
        <f t="shared" si="3339"/>
        <v>2.4862122123655013</v>
      </c>
      <c r="L4246" s="42">
        <f t="shared" si="3339"/>
        <v>2.4553003071917487</v>
      </c>
      <c r="M4246" s="42">
        <f t="shared" si="3339"/>
        <v>2.4247727400390318</v>
      </c>
      <c r="N4246" s="42">
        <f t="shared" si="3339"/>
        <v>2.3946247323045213</v>
      </c>
      <c r="O4246" s="42">
        <f t="shared" si="3339"/>
        <v>2.3648515647995509</v>
      </c>
      <c r="P4246" s="42">
        <f t="shared" si="3339"/>
        <v>2.3354485770105384</v>
      </c>
      <c r="Q4246" s="42">
        <f t="shared" si="3339"/>
        <v>2.3064111663696849</v>
      </c>
      <c r="R4246" s="42">
        <f t="shared" si="3339"/>
        <v>2.2777347875345413</v>
      </c>
      <c r="S4246" s="42">
        <f t="shared" si="3339"/>
        <v>2.2494149516761581</v>
      </c>
      <c r="T4246" s="42">
        <f t="shared" si="3339"/>
        <v>2.2214472257770126</v>
      </c>
      <c r="U4246" s="42">
        <f t="shared" si="3339"/>
        <v>2.1938272319364955</v>
      </c>
      <c r="V4246" s="42">
        <f t="shared" si="3339"/>
        <v>2.1665506466861189</v>
      </c>
      <c r="W4246" s="42">
        <f t="shared" si="3339"/>
        <v>2.139613200312283</v>
      </c>
      <c r="X4246" s="42">
        <f t="shared" si="3339"/>
        <v>2.1130106761884235</v>
      </c>
      <c r="Y4246" s="42">
        <f t="shared" si="3339"/>
        <v>2.0867389101144909</v>
      </c>
      <c r="Z4246" s="42">
        <f t="shared" si="3339"/>
        <v>2.0607937896653539</v>
      </c>
      <c r="AA4246" s="42">
        <f t="shared" si="3339"/>
        <v>2.0351712535472188</v>
      </c>
      <c r="AB4246" s="42">
        <f t="shared" si="3339"/>
        <v>2.0098672909614379</v>
      </c>
      <c r="AC4246" s="42">
        <f t="shared" si="3339"/>
        <v>1.9848779409771282</v>
      </c>
      <c r="AD4246" s="42">
        <f t="shared" si="3339"/>
        <v>1.9601992919110103</v>
      </c>
      <c r="AE4246" s="42">
        <f t="shared" si="3339"/>
        <v>1.9358274807149201</v>
      </c>
      <c r="AF4246" s="42">
        <f t="shared" si="3339"/>
        <v>1.9117586923713361</v>
      </c>
      <c r="AG4246" s="42">
        <f t="shared" si="3339"/>
        <v>1.8879891592961826</v>
      </c>
      <c r="AH4246" s="42">
        <f t="shared" si="3339"/>
        <v>1.8645151607489652</v>
      </c>
      <c r="AI4246" s="42">
        <f t="shared" si="3339"/>
        <v>1.8413330222502964</v>
      </c>
      <c r="AJ4246" s="42">
        <f t="shared" ref="AJ4246:BF4246" si="3340">AJ3550-AI3550</f>
        <v>1.8184391150069814</v>
      </c>
      <c r="AK4246" s="42">
        <f t="shared" si="3340"/>
        <v>1.7958298553437544</v>
      </c>
      <c r="AL4246" s="42">
        <f t="shared" si="3340"/>
        <v>1.7735017041422907</v>
      </c>
      <c r="AM4246" s="42">
        <f t="shared" si="3340"/>
        <v>1.7514511662874384</v>
      </c>
      <c r="AN4246" s="42">
        <f t="shared" si="3340"/>
        <v>1.7296747901199296</v>
      </c>
      <c r="AO4246" s="42">
        <f t="shared" si="3340"/>
        <v>1.7081691668961412</v>
      </c>
      <c r="AP4246" s="42">
        <f t="shared" si="3340"/>
        <v>1.6869309302543343</v>
      </c>
      <c r="AQ4246" s="42">
        <f t="shared" si="3340"/>
        <v>1.6659567556882848</v>
      </c>
      <c r="AR4246" s="42">
        <f t="shared" si="3340"/>
        <v>1.6452433600258018</v>
      </c>
      <c r="AS4246" s="42">
        <f t="shared" si="3340"/>
        <v>1.6247875009162271</v>
      </c>
      <c r="AT4246" s="42">
        <f t="shared" si="3340"/>
        <v>1.6045859763214594</v>
      </c>
      <c r="AU4246" s="42">
        <f t="shared" si="3340"/>
        <v>1.5846356240158457</v>
      </c>
      <c r="AV4246" s="42">
        <f t="shared" si="3340"/>
        <v>1.5649333210906207</v>
      </c>
      <c r="AW4246" s="42">
        <f t="shared" si="3340"/>
        <v>1.5454759834650531</v>
      </c>
      <c r="AX4246" s="42">
        <f t="shared" si="3340"/>
        <v>1.5262605654039589</v>
      </c>
      <c r="AY4246" s="42">
        <f t="shared" si="3340"/>
        <v>1.507284059040785</v>
      </c>
      <c r="AZ4246" s="42">
        <f t="shared" si="3340"/>
        <v>1.4885434939067181</v>
      </c>
      <c r="BA4246" s="42">
        <f t="shared" si="3340"/>
        <v>1.4700359364658198</v>
      </c>
      <c r="BB4246" s="42">
        <f t="shared" si="3340"/>
        <v>1.451758489655731</v>
      </c>
      <c r="BC4246" s="42">
        <f t="shared" si="3340"/>
        <v>1.4337082924342894</v>
      </c>
      <c r="BD4246" s="42">
        <f t="shared" si="3340"/>
        <v>1.415882519331717</v>
      </c>
      <c r="BE4246" s="42">
        <f t="shared" si="3340"/>
        <v>1.3982783800080369</v>
      </c>
      <c r="BF4246" s="42">
        <f t="shared" si="3340"/>
        <v>1.3808931188166298</v>
      </c>
    </row>
    <row r="4247" spans="1:58" x14ac:dyDescent="0.2">
      <c r="A4247" s="9" t="str">
        <f t="shared" si="3332"/>
        <v>Sweden</v>
      </c>
      <c r="D4247" s="42">
        <f t="shared" ref="D4247:AI4247" si="3341">D3551-C3551</f>
        <v>0.59718706294586354</v>
      </c>
      <c r="E4247" s="42">
        <f t="shared" si="3341"/>
        <v>0.58976203712984443</v>
      </c>
      <c r="F4247" s="42">
        <f t="shared" si="3341"/>
        <v>0.58242932913492496</v>
      </c>
      <c r="G4247" s="42">
        <f t="shared" si="3341"/>
        <v>0.57518779114263907</v>
      </c>
      <c r="H4247" s="42">
        <f t="shared" si="3341"/>
        <v>0.56803628960608421</v>
      </c>
      <c r="I4247" s="42">
        <f t="shared" si="3341"/>
        <v>0.56097370507200139</v>
      </c>
      <c r="J4247" s="42">
        <f t="shared" si="3341"/>
        <v>0.55399893200558381</v>
      </c>
      <c r="K4247" s="42">
        <f t="shared" si="3341"/>
        <v>0.54711087861767282</v>
      </c>
      <c r="L4247" s="42">
        <f t="shared" si="3341"/>
        <v>0.5403084666935456</v>
      </c>
      <c r="M4247" s="42">
        <f t="shared" si="3341"/>
        <v>0.53359063142431751</v>
      </c>
      <c r="N4247" s="42">
        <f t="shared" si="3341"/>
        <v>0.52695632124027725</v>
      </c>
      <c r="O4247" s="42">
        <f t="shared" si="3341"/>
        <v>0.5204044976461546</v>
      </c>
      <c r="P4247" s="42">
        <f t="shared" si="3341"/>
        <v>0.51393413505877561</v>
      </c>
      <c r="Q4247" s="42">
        <f t="shared" si="3341"/>
        <v>0.50754422064619575</v>
      </c>
      <c r="R4247" s="42">
        <f t="shared" si="3341"/>
        <v>0.50123375416956151</v>
      </c>
      <c r="S4247" s="42">
        <f t="shared" si="3341"/>
        <v>0.49500174782599515</v>
      </c>
      <c r="T4247" s="42">
        <f t="shared" si="3341"/>
        <v>0.48884722609477649</v>
      </c>
      <c r="U4247" s="42">
        <f t="shared" si="3341"/>
        <v>0.48276922558363822</v>
      </c>
      <c r="V4247" s="42">
        <f t="shared" si="3341"/>
        <v>0.47676679487881302</v>
      </c>
      <c r="W4247" s="42">
        <f t="shared" si="3341"/>
        <v>0.4708389943958764</v>
      </c>
      <c r="X4247" s="42">
        <f t="shared" si="3341"/>
        <v>0.4649848962321812</v>
      </c>
      <c r="Y4247" s="42">
        <f t="shared" si="3341"/>
        <v>0.45920358402236161</v>
      </c>
      <c r="Z4247" s="42">
        <f t="shared" si="3341"/>
        <v>0.45349415279440564</v>
      </c>
      <c r="AA4247" s="42">
        <f t="shared" si="3341"/>
        <v>0.4478557088280013</v>
      </c>
      <c r="AB4247" s="42">
        <f t="shared" si="3341"/>
        <v>0.44228736951481551</v>
      </c>
      <c r="AC4247" s="42">
        <f t="shared" si="3341"/>
        <v>0.43678826322059194</v>
      </c>
      <c r="AD4247" s="42">
        <f t="shared" si="3341"/>
        <v>0.43135752914781733</v>
      </c>
      <c r="AE4247" s="42">
        <f t="shared" si="3341"/>
        <v>0.42599431720213943</v>
      </c>
      <c r="AF4247" s="42">
        <f t="shared" si="3341"/>
        <v>0.42069778785821654</v>
      </c>
      <c r="AG4247" s="42">
        <f t="shared" si="3341"/>
        <v>0.41546711202920505</v>
      </c>
      <c r="AH4247" s="42">
        <f t="shared" si="3341"/>
        <v>0.4103014709363606</v>
      </c>
      <c r="AI4247" s="42">
        <f t="shared" si="3341"/>
        <v>0.40520005598102671</v>
      </c>
      <c r="AJ4247" s="42">
        <f t="shared" ref="AJ4247:BF4247" si="3342">AJ3551-AI3551</f>
        <v>0.4001620686183287</v>
      </c>
      <c r="AK4247" s="42">
        <f t="shared" si="3342"/>
        <v>0.39518672023177714</v>
      </c>
      <c r="AL4247" s="42">
        <f t="shared" si="3342"/>
        <v>0.39027323201025865</v>
      </c>
      <c r="AM4247" s="42">
        <f t="shared" si="3342"/>
        <v>0.38542083482559519</v>
      </c>
      <c r="AN4247" s="42">
        <f t="shared" si="3342"/>
        <v>0.38062876911260446</v>
      </c>
      <c r="AO4247" s="42">
        <f t="shared" si="3342"/>
        <v>0.37589628474995607</v>
      </c>
      <c r="AP4247" s="42">
        <f t="shared" si="3342"/>
        <v>0.37122264094296042</v>
      </c>
      <c r="AQ4247" s="42">
        <f t="shared" si="3342"/>
        <v>0.36660710610715341</v>
      </c>
      <c r="AR4247" s="42">
        <f t="shared" si="3342"/>
        <v>0.36204895775460955</v>
      </c>
      <c r="AS4247" s="42">
        <f t="shared" si="3342"/>
        <v>0.35754748237980039</v>
      </c>
      <c r="AT4247" s="42">
        <f t="shared" si="3342"/>
        <v>0.35310197534886356</v>
      </c>
      <c r="AU4247" s="42">
        <f t="shared" si="3342"/>
        <v>0.34871174078875811</v>
      </c>
      <c r="AV4247" s="42">
        <f t="shared" si="3342"/>
        <v>0.34437609147823878</v>
      </c>
      <c r="AW4247" s="42">
        <f t="shared" si="3342"/>
        <v>0.34009434874087674</v>
      </c>
      <c r="AX4247" s="42">
        <f t="shared" si="3342"/>
        <v>0.33586584233819394</v>
      </c>
      <c r="AY4247" s="42">
        <f t="shared" si="3342"/>
        <v>0.33168991036518491</v>
      </c>
      <c r="AZ4247" s="42">
        <f t="shared" si="3342"/>
        <v>0.3275658991462933</v>
      </c>
      <c r="BA4247" s="42">
        <f t="shared" si="3342"/>
        <v>0.32349316313354848</v>
      </c>
      <c r="BB4247" s="42">
        <f t="shared" si="3342"/>
        <v>0.31947106480527054</v>
      </c>
      <c r="BC4247" s="42">
        <f t="shared" si="3342"/>
        <v>0.31549897456613962</v>
      </c>
      <c r="BD4247" s="42">
        <f t="shared" si="3342"/>
        <v>0.31157627064908411</v>
      </c>
      <c r="BE4247" s="42">
        <f t="shared" si="3342"/>
        <v>0.30770233901728261</v>
      </c>
      <c r="BF4247" s="42">
        <f t="shared" si="3342"/>
        <v>0.30387657326889439</v>
      </c>
    </row>
    <row r="4248" spans="1:58" x14ac:dyDescent="0.2">
      <c r="A4248" s="9" t="str">
        <f t="shared" si="3332"/>
        <v>Switzerland</v>
      </c>
      <c r="D4248" s="42">
        <f t="shared" ref="D4248:AI4248" si="3343">D3552-C3552</f>
        <v>0.94875209630527024</v>
      </c>
      <c r="E4248" s="42">
        <f t="shared" si="3343"/>
        <v>0.93695594524126591</v>
      </c>
      <c r="F4248" s="42">
        <f t="shared" si="3343"/>
        <v>0.9253064596554168</v>
      </c>
      <c r="G4248" s="42">
        <f t="shared" si="3343"/>
        <v>0.91380181600698052</v>
      </c>
      <c r="H4248" s="42">
        <f t="shared" si="3343"/>
        <v>0.90244021342800806</v>
      </c>
      <c r="I4248" s="42">
        <f t="shared" si="3343"/>
        <v>0.89121987344105946</v>
      </c>
      <c r="J4248" s="42">
        <f t="shared" si="3343"/>
        <v>0.88013903968123941</v>
      </c>
      <c r="K4248" s="42">
        <f t="shared" si="3343"/>
        <v>0.86919597762118883</v>
      </c>
      <c r="L4248" s="42">
        <f t="shared" si="3343"/>
        <v>0.85838897429948702</v>
      </c>
      <c r="M4248" s="42">
        <f t="shared" si="3343"/>
        <v>0.84771633805235069</v>
      </c>
      <c r="N4248" s="42">
        <f t="shared" si="3343"/>
        <v>0.83717639824919843</v>
      </c>
      <c r="O4248" s="42">
        <f t="shared" si="3343"/>
        <v>0.82676750503094354</v>
      </c>
      <c r="P4248" s="42">
        <f t="shared" si="3343"/>
        <v>0.81648802905181128</v>
      </c>
      <c r="Q4248" s="42">
        <f t="shared" si="3343"/>
        <v>0.80633636122388452</v>
      </c>
      <c r="R4248" s="42">
        <f t="shared" si="3343"/>
        <v>0.79631091246596952</v>
      </c>
      <c r="S4248" s="42">
        <f t="shared" si="3343"/>
        <v>0.78641011345439438</v>
      </c>
      <c r="T4248" s="42">
        <f t="shared" si="3343"/>
        <v>0.7766324143771044</v>
      </c>
      <c r="U4248" s="42">
        <f t="shared" si="3343"/>
        <v>0.76697628469162282</v>
      </c>
      <c r="V4248" s="42">
        <f t="shared" si="3343"/>
        <v>0.75744021288528529</v>
      </c>
      <c r="W4248" s="42">
        <f t="shared" si="3343"/>
        <v>0.74802270623843015</v>
      </c>
      <c r="X4248" s="42">
        <f t="shared" si="3343"/>
        <v>0.73872229059088568</v>
      </c>
      <c r="Y4248" s="42">
        <f t="shared" si="3343"/>
        <v>0.72953751011118584</v>
      </c>
      <c r="Z4248" s="42">
        <f t="shared" si="3343"/>
        <v>0.72046692706885551</v>
      </c>
      <c r="AA4248" s="42">
        <f t="shared" si="3343"/>
        <v>0.71150912160896951</v>
      </c>
      <c r="AB4248" s="42">
        <f t="shared" si="3343"/>
        <v>0.70266269153023586</v>
      </c>
      <c r="AC4248" s="42">
        <f t="shared" si="3343"/>
        <v>0.69392625206558023</v>
      </c>
      <c r="AD4248" s="42">
        <f t="shared" si="3343"/>
        <v>0.68529843566489035</v>
      </c>
      <c r="AE4248" s="42">
        <f t="shared" si="3343"/>
        <v>0.67677789178139847</v>
      </c>
      <c r="AF4248" s="42">
        <f t="shared" si="3343"/>
        <v>0.66836328666033751</v>
      </c>
      <c r="AG4248" s="42">
        <f t="shared" si="3343"/>
        <v>0.66005330312952992</v>
      </c>
      <c r="AH4248" s="42">
        <f t="shared" si="3343"/>
        <v>0.65184664039395557</v>
      </c>
      <c r="AI4248" s="42">
        <f t="shared" si="3343"/>
        <v>0.64374201383168383</v>
      </c>
      <c r="AJ4248" s="42">
        <f t="shared" ref="AJ4248:BF4248" si="3344">AJ3552-AI3552</f>
        <v>0.63573815479298901</v>
      </c>
      <c r="AK4248" s="42">
        <f t="shared" si="3344"/>
        <v>0.62783381040173936</v>
      </c>
      <c r="AL4248" s="42">
        <f t="shared" si="3344"/>
        <v>0.62002774335905997</v>
      </c>
      <c r="AM4248" s="42">
        <f t="shared" si="3344"/>
        <v>0.61231873175006513</v>
      </c>
      <c r="AN4248" s="42">
        <f t="shared" si="3344"/>
        <v>0.60470556885195492</v>
      </c>
      <c r="AO4248" s="42">
        <f t="shared" si="3344"/>
        <v>0.59718706294586354</v>
      </c>
      <c r="AP4248" s="42">
        <f t="shared" si="3344"/>
        <v>0.58976203712984443</v>
      </c>
      <c r="AQ4248" s="42">
        <f t="shared" si="3344"/>
        <v>0.58242932913492496</v>
      </c>
      <c r="AR4248" s="42">
        <f t="shared" si="3344"/>
        <v>0.57518779114263907</v>
      </c>
      <c r="AS4248" s="42">
        <f t="shared" si="3344"/>
        <v>0.56803628960608421</v>
      </c>
      <c r="AT4248" s="42">
        <f t="shared" si="3344"/>
        <v>0.56097370507200139</v>
      </c>
      <c r="AU4248" s="42">
        <f t="shared" si="3344"/>
        <v>0.55399893200558381</v>
      </c>
      <c r="AV4248" s="42">
        <f t="shared" si="3344"/>
        <v>0.54711087861767282</v>
      </c>
      <c r="AW4248" s="42">
        <f t="shared" si="3344"/>
        <v>0.5403084666935456</v>
      </c>
      <c r="AX4248" s="42">
        <f t="shared" si="3344"/>
        <v>0.53359063142431751</v>
      </c>
      <c r="AY4248" s="42">
        <f t="shared" si="3344"/>
        <v>0.52695632124027725</v>
      </c>
      <c r="AZ4248" s="42">
        <f t="shared" si="3344"/>
        <v>0.5204044976461546</v>
      </c>
      <c r="BA4248" s="42">
        <f t="shared" si="3344"/>
        <v>0.51393413505877561</v>
      </c>
      <c r="BB4248" s="42">
        <f t="shared" si="3344"/>
        <v>0.50754422064619575</v>
      </c>
      <c r="BC4248" s="42">
        <f t="shared" si="3344"/>
        <v>0.50123375416956151</v>
      </c>
      <c r="BD4248" s="42">
        <f t="shared" si="3344"/>
        <v>0.49500174782599515</v>
      </c>
      <c r="BE4248" s="42">
        <f t="shared" si="3344"/>
        <v>0.48884722609477649</v>
      </c>
      <c r="BF4248" s="42">
        <f t="shared" si="3344"/>
        <v>0.48276922558363822</v>
      </c>
    </row>
    <row r="4249" spans="1:58" x14ac:dyDescent="0.2">
      <c r="A4249" s="9" t="str">
        <f t="shared" si="3332"/>
        <v>Syrian Arab Republic</v>
      </c>
      <c r="D4249" s="42">
        <f t="shared" ref="D4249:AI4249" si="3345">D3553-C3553</f>
        <v>3.8522405506036534</v>
      </c>
      <c r="E4249" s="42">
        <f t="shared" si="3345"/>
        <v>3.8043443597578062</v>
      </c>
      <c r="F4249" s="42">
        <f t="shared" si="3345"/>
        <v>3.7570436782181673</v>
      </c>
      <c r="G4249" s="42">
        <f t="shared" si="3345"/>
        <v>3.7103311018189515</v>
      </c>
      <c r="H4249" s="42">
        <f t="shared" si="3345"/>
        <v>3.6641993184530293</v>
      </c>
      <c r="I4249" s="42">
        <f t="shared" si="3345"/>
        <v>3.6186411069269298</v>
      </c>
      <c r="J4249" s="42">
        <f t="shared" si="3345"/>
        <v>3.5736493358307939</v>
      </c>
      <c r="K4249" s="42">
        <f t="shared" si="3345"/>
        <v>3.5292169624219696</v>
      </c>
      <c r="L4249" s="42">
        <f t="shared" si="3345"/>
        <v>3.4853370315225334</v>
      </c>
      <c r="M4249" s="42">
        <f t="shared" si="3345"/>
        <v>3.4420026744305687</v>
      </c>
      <c r="N4249" s="42">
        <f t="shared" si="3345"/>
        <v>3.3992071078451431</v>
      </c>
      <c r="O4249" s="42">
        <f t="shared" si="3345"/>
        <v>3.3569436328043025</v>
      </c>
      <c r="P4249" s="42">
        <f t="shared" si="3345"/>
        <v>3.315205633636424</v>
      </c>
      <c r="Q4249" s="42">
        <f t="shared" si="3345"/>
        <v>3.2739865769248695</v>
      </c>
      <c r="R4249" s="42">
        <f t="shared" si="3345"/>
        <v>3.233280010485089</v>
      </c>
      <c r="S4249" s="42">
        <f t="shared" si="3345"/>
        <v>3.1930795623547397</v>
      </c>
      <c r="T4249" s="42">
        <f t="shared" si="3345"/>
        <v>3.1533789397961414</v>
      </c>
      <c r="U4249" s="42">
        <f t="shared" si="3345"/>
        <v>3.1141719283113503</v>
      </c>
      <c r="V4249" s="42">
        <f t="shared" si="3345"/>
        <v>3.0754523906693407</v>
      </c>
      <c r="W4249" s="42">
        <f t="shared" si="3345"/>
        <v>3.0372142659453516</v>
      </c>
      <c r="X4249" s="42">
        <f t="shared" si="3345"/>
        <v>2.9994515685721126</v>
      </c>
      <c r="Y4249" s="42">
        <f t="shared" si="3345"/>
        <v>2.9621583874028374</v>
      </c>
      <c r="Z4249" s="42">
        <f t="shared" si="3345"/>
        <v>2.925328884786154</v>
      </c>
      <c r="AA4249" s="42">
        <f t="shared" si="3345"/>
        <v>2.8889572956519487</v>
      </c>
      <c r="AB4249" s="42">
        <f t="shared" si="3345"/>
        <v>2.8530379266093746</v>
      </c>
      <c r="AC4249" s="42">
        <f t="shared" si="3345"/>
        <v>2.8175651550552061</v>
      </c>
      <c r="AD4249" s="42">
        <f t="shared" si="3345"/>
        <v>2.7825334282940162</v>
      </c>
      <c r="AE4249" s="42">
        <f t="shared" si="3345"/>
        <v>2.7479372626688701</v>
      </c>
      <c r="AF4249" s="42">
        <f t="shared" si="3345"/>
        <v>2.7137712427030465</v>
      </c>
      <c r="AG4249" s="42">
        <f t="shared" si="3345"/>
        <v>2.6800300202521044</v>
      </c>
      <c r="AH4249" s="42">
        <f t="shared" si="3345"/>
        <v>2.6467083136669203</v>
      </c>
      <c r="AI4249" s="42">
        <f t="shared" si="3345"/>
        <v>2.6138009069670147</v>
      </c>
      <c r="AJ4249" s="42">
        <f t="shared" ref="AJ4249:BF4249" si="3346">AJ3553-AI3553</f>
        <v>2.5813026490237121</v>
      </c>
      <c r="AK4249" s="42">
        <f t="shared" si="3346"/>
        <v>2.5492084527542147</v>
      </c>
      <c r="AL4249" s="42">
        <f t="shared" si="3346"/>
        <v>2.5175132943249423</v>
      </c>
      <c r="AM4249" s="42">
        <f t="shared" si="3346"/>
        <v>2.4862122123655013</v>
      </c>
      <c r="AN4249" s="42">
        <f t="shared" si="3346"/>
        <v>2.4553003071917487</v>
      </c>
      <c r="AO4249" s="42">
        <f t="shared" si="3346"/>
        <v>2.4247727400390318</v>
      </c>
      <c r="AP4249" s="42">
        <f t="shared" si="3346"/>
        <v>2.3946247323045213</v>
      </c>
      <c r="AQ4249" s="42">
        <f t="shared" si="3346"/>
        <v>2.3648515647995509</v>
      </c>
      <c r="AR4249" s="42">
        <f t="shared" si="3346"/>
        <v>2.3354485770105384</v>
      </c>
      <c r="AS4249" s="42">
        <f t="shared" si="3346"/>
        <v>2.3064111663696849</v>
      </c>
      <c r="AT4249" s="42">
        <f t="shared" si="3346"/>
        <v>2.2777347875345413</v>
      </c>
      <c r="AU4249" s="42">
        <f t="shared" si="3346"/>
        <v>2.2494149516761581</v>
      </c>
      <c r="AV4249" s="42">
        <f t="shared" si="3346"/>
        <v>2.2214472257770126</v>
      </c>
      <c r="AW4249" s="42">
        <f t="shared" si="3346"/>
        <v>2.1938272319364955</v>
      </c>
      <c r="AX4249" s="42">
        <f t="shared" si="3346"/>
        <v>2.1665506466861189</v>
      </c>
      <c r="AY4249" s="42">
        <f t="shared" si="3346"/>
        <v>2.139613200312283</v>
      </c>
      <c r="AZ4249" s="42">
        <f t="shared" si="3346"/>
        <v>2.1130106761884235</v>
      </c>
      <c r="BA4249" s="42">
        <f t="shared" si="3346"/>
        <v>2.0867389101144909</v>
      </c>
      <c r="BB4249" s="42">
        <f t="shared" si="3346"/>
        <v>2.0607937896653539</v>
      </c>
      <c r="BC4249" s="42">
        <f t="shared" si="3346"/>
        <v>2.0351712535472188</v>
      </c>
      <c r="BD4249" s="42">
        <f t="shared" si="3346"/>
        <v>2.0098672909614379</v>
      </c>
      <c r="BE4249" s="42">
        <f t="shared" si="3346"/>
        <v>1.9848779409771282</v>
      </c>
      <c r="BF4249" s="42">
        <f t="shared" si="3346"/>
        <v>1.9601992919110103</v>
      </c>
    </row>
    <row r="4250" spans="1:58" x14ac:dyDescent="0.2">
      <c r="A4250" s="9" t="str">
        <f t="shared" si="3332"/>
        <v>Tajikistan</v>
      </c>
      <c r="D4250" s="42">
        <f t="shared" ref="D4250:AI4250" si="3347">D3554-C3554</f>
        <v>2.8530379266093746</v>
      </c>
      <c r="E4250" s="42">
        <f t="shared" si="3347"/>
        <v>2.8175651550552061</v>
      </c>
      <c r="F4250" s="42">
        <f t="shared" si="3347"/>
        <v>2.7825334282940162</v>
      </c>
      <c r="G4250" s="42">
        <f t="shared" si="3347"/>
        <v>2.7479372626688701</v>
      </c>
      <c r="H4250" s="42">
        <f t="shared" si="3347"/>
        <v>2.7137712427030465</v>
      </c>
      <c r="I4250" s="42">
        <f t="shared" si="3347"/>
        <v>2.6800300202521044</v>
      </c>
      <c r="J4250" s="42">
        <f t="shared" si="3347"/>
        <v>2.6467083136669203</v>
      </c>
      <c r="K4250" s="42">
        <f t="shared" si="3347"/>
        <v>2.6138009069670147</v>
      </c>
      <c r="L4250" s="42">
        <f t="shared" si="3347"/>
        <v>2.5813026490237121</v>
      </c>
      <c r="M4250" s="42">
        <f t="shared" si="3347"/>
        <v>2.5492084527542147</v>
      </c>
      <c r="N4250" s="42">
        <f t="shared" si="3347"/>
        <v>2.5175132943249423</v>
      </c>
      <c r="O4250" s="42">
        <f t="shared" si="3347"/>
        <v>2.4862122123655013</v>
      </c>
      <c r="P4250" s="42">
        <f t="shared" si="3347"/>
        <v>2.4553003071917487</v>
      </c>
      <c r="Q4250" s="42">
        <f t="shared" si="3347"/>
        <v>2.4247727400390318</v>
      </c>
      <c r="R4250" s="42">
        <f t="shared" si="3347"/>
        <v>2.3946247323045213</v>
      </c>
      <c r="S4250" s="42">
        <f t="shared" si="3347"/>
        <v>2.3648515647995509</v>
      </c>
      <c r="T4250" s="42">
        <f t="shared" si="3347"/>
        <v>2.3354485770105384</v>
      </c>
      <c r="U4250" s="42">
        <f t="shared" si="3347"/>
        <v>2.3064111663696849</v>
      </c>
      <c r="V4250" s="42">
        <f t="shared" si="3347"/>
        <v>2.2777347875345413</v>
      </c>
      <c r="W4250" s="42">
        <f t="shared" si="3347"/>
        <v>2.2494149516761581</v>
      </c>
      <c r="X4250" s="42">
        <f t="shared" si="3347"/>
        <v>2.2214472257770126</v>
      </c>
      <c r="Y4250" s="42">
        <f t="shared" si="3347"/>
        <v>2.1938272319364955</v>
      </c>
      <c r="Z4250" s="42">
        <f t="shared" si="3347"/>
        <v>2.1665506466861189</v>
      </c>
      <c r="AA4250" s="42">
        <f t="shared" si="3347"/>
        <v>2.139613200312283</v>
      </c>
      <c r="AB4250" s="42">
        <f t="shared" si="3347"/>
        <v>2.1130106761884235</v>
      </c>
      <c r="AC4250" s="42">
        <f t="shared" si="3347"/>
        <v>2.0867389101144909</v>
      </c>
      <c r="AD4250" s="42">
        <f t="shared" si="3347"/>
        <v>2.0607937896653539</v>
      </c>
      <c r="AE4250" s="42">
        <f t="shared" si="3347"/>
        <v>2.0351712535472188</v>
      </c>
      <c r="AF4250" s="42">
        <f t="shared" si="3347"/>
        <v>2.0098672909614379</v>
      </c>
      <c r="AG4250" s="42">
        <f t="shared" si="3347"/>
        <v>1.9848779409771282</v>
      </c>
      <c r="AH4250" s="42">
        <f t="shared" si="3347"/>
        <v>1.9601992919110103</v>
      </c>
      <c r="AI4250" s="42">
        <f t="shared" si="3347"/>
        <v>1.9358274807149201</v>
      </c>
      <c r="AJ4250" s="42">
        <f t="shared" ref="AJ4250:BF4250" si="3348">AJ3554-AI3554</f>
        <v>1.9117586923713361</v>
      </c>
      <c r="AK4250" s="42">
        <f t="shared" si="3348"/>
        <v>1.8879891592961826</v>
      </c>
      <c r="AL4250" s="42">
        <f t="shared" si="3348"/>
        <v>1.8645151607489652</v>
      </c>
      <c r="AM4250" s="42">
        <f t="shared" si="3348"/>
        <v>1.8413330222502964</v>
      </c>
      <c r="AN4250" s="42">
        <f t="shared" si="3348"/>
        <v>1.8184391150069814</v>
      </c>
      <c r="AO4250" s="42">
        <f t="shared" si="3348"/>
        <v>1.7958298553437544</v>
      </c>
      <c r="AP4250" s="42">
        <f t="shared" si="3348"/>
        <v>1.7735017041422907</v>
      </c>
      <c r="AQ4250" s="42">
        <f t="shared" si="3348"/>
        <v>1.7514511662874384</v>
      </c>
      <c r="AR4250" s="42">
        <f t="shared" si="3348"/>
        <v>1.7296747901199296</v>
      </c>
      <c r="AS4250" s="42">
        <f t="shared" si="3348"/>
        <v>1.7081691668961412</v>
      </c>
      <c r="AT4250" s="42">
        <f t="shared" si="3348"/>
        <v>1.6869309302543911</v>
      </c>
      <c r="AU4250" s="42">
        <f t="shared" si="3348"/>
        <v>1.6659567556881711</v>
      </c>
      <c r="AV4250" s="42">
        <f t="shared" si="3348"/>
        <v>1.6452433600259155</v>
      </c>
      <c r="AW4250" s="42">
        <f t="shared" si="3348"/>
        <v>1.6247875009162271</v>
      </c>
      <c r="AX4250" s="42">
        <f t="shared" si="3348"/>
        <v>1.6045859763214594</v>
      </c>
      <c r="AY4250" s="42">
        <f t="shared" si="3348"/>
        <v>1.5846356240158457</v>
      </c>
      <c r="AZ4250" s="42">
        <f t="shared" si="3348"/>
        <v>1.5649333210906207</v>
      </c>
      <c r="BA4250" s="42">
        <f t="shared" si="3348"/>
        <v>1.5454759834649394</v>
      </c>
      <c r="BB4250" s="42">
        <f t="shared" si="3348"/>
        <v>1.5262605654040726</v>
      </c>
      <c r="BC4250" s="42">
        <f t="shared" si="3348"/>
        <v>1.507284059040785</v>
      </c>
      <c r="BD4250" s="42">
        <f t="shared" si="3348"/>
        <v>1.4885434939067181</v>
      </c>
      <c r="BE4250" s="42">
        <f t="shared" si="3348"/>
        <v>1.4700359364658198</v>
      </c>
      <c r="BF4250" s="42">
        <f t="shared" si="3348"/>
        <v>1.451758489655731</v>
      </c>
    </row>
    <row r="4251" spans="1:58" x14ac:dyDescent="0.2">
      <c r="A4251" s="9" t="str">
        <f t="shared" si="3332"/>
        <v>Thailand</v>
      </c>
      <c r="D4251" s="42">
        <f t="shared" ref="D4251:AI4251" si="3349">D3555-C3555</f>
        <v>2.0351712535472188</v>
      </c>
      <c r="E4251" s="42">
        <f t="shared" si="3349"/>
        <v>2.0098672909614379</v>
      </c>
      <c r="F4251" s="42">
        <f t="shared" si="3349"/>
        <v>1.9848779409771282</v>
      </c>
      <c r="G4251" s="42">
        <f t="shared" si="3349"/>
        <v>1.9601992919110103</v>
      </c>
      <c r="H4251" s="42">
        <f t="shared" si="3349"/>
        <v>1.9358274807149201</v>
      </c>
      <c r="I4251" s="42">
        <f t="shared" si="3349"/>
        <v>1.9117586923713361</v>
      </c>
      <c r="J4251" s="42">
        <f t="shared" si="3349"/>
        <v>1.8879891592961826</v>
      </c>
      <c r="K4251" s="42">
        <f t="shared" si="3349"/>
        <v>1.8645151607489652</v>
      </c>
      <c r="L4251" s="42">
        <f t="shared" si="3349"/>
        <v>1.8413330222502964</v>
      </c>
      <c r="M4251" s="42">
        <f t="shared" si="3349"/>
        <v>1.8184391150069814</v>
      </c>
      <c r="N4251" s="42">
        <f t="shared" si="3349"/>
        <v>1.7958298553437544</v>
      </c>
      <c r="O4251" s="42">
        <f t="shared" si="3349"/>
        <v>1.7735017041422907</v>
      </c>
      <c r="P4251" s="42">
        <f t="shared" si="3349"/>
        <v>1.7514511662874384</v>
      </c>
      <c r="Q4251" s="42">
        <f t="shared" si="3349"/>
        <v>1.7296747901199296</v>
      </c>
      <c r="R4251" s="42">
        <f t="shared" si="3349"/>
        <v>1.7081691668961412</v>
      </c>
      <c r="S4251" s="42">
        <f t="shared" si="3349"/>
        <v>1.6869309302543911</v>
      </c>
      <c r="T4251" s="42">
        <f t="shared" si="3349"/>
        <v>1.665956755688228</v>
      </c>
      <c r="U4251" s="42">
        <f t="shared" si="3349"/>
        <v>1.6452433600258018</v>
      </c>
      <c r="V4251" s="42">
        <f t="shared" si="3349"/>
        <v>1.6247875009162271</v>
      </c>
      <c r="W4251" s="42">
        <f t="shared" si="3349"/>
        <v>1.6045859763214594</v>
      </c>
      <c r="X4251" s="42">
        <f t="shared" si="3349"/>
        <v>1.5846356240158457</v>
      </c>
      <c r="Y4251" s="42">
        <f t="shared" si="3349"/>
        <v>1.5649333210906207</v>
      </c>
      <c r="Z4251" s="42">
        <f t="shared" si="3349"/>
        <v>1.5454759834650531</v>
      </c>
      <c r="AA4251" s="42">
        <f t="shared" si="3349"/>
        <v>1.5262605654039589</v>
      </c>
      <c r="AB4251" s="42">
        <f t="shared" si="3349"/>
        <v>1.507284059040785</v>
      </c>
      <c r="AC4251" s="42">
        <f t="shared" si="3349"/>
        <v>1.4885434939067181</v>
      </c>
      <c r="AD4251" s="42">
        <f t="shared" si="3349"/>
        <v>1.4700359364658198</v>
      </c>
      <c r="AE4251" s="42">
        <f t="shared" si="3349"/>
        <v>1.451758489655731</v>
      </c>
      <c r="AF4251" s="42">
        <f t="shared" si="3349"/>
        <v>1.4337082924342894</v>
      </c>
      <c r="AG4251" s="42">
        <f t="shared" si="3349"/>
        <v>1.415882519331717</v>
      </c>
      <c r="AH4251" s="42">
        <f t="shared" si="3349"/>
        <v>1.3982783800080369</v>
      </c>
      <c r="AI4251" s="42">
        <f t="shared" si="3349"/>
        <v>1.3808931188166298</v>
      </c>
      <c r="AJ4251" s="42">
        <f t="shared" ref="AJ4251:BF4251" si="3350">AJ3555-AI3555</f>
        <v>1.3637240143726785</v>
      </c>
      <c r="AK4251" s="42">
        <f t="shared" si="3350"/>
        <v>1.3467683791272975</v>
      </c>
      <c r="AL4251" s="42">
        <f t="shared" si="3350"/>
        <v>1.3300235589467775</v>
      </c>
      <c r="AM4251" s="42">
        <f t="shared" si="3350"/>
        <v>1.3134869326972876</v>
      </c>
      <c r="AN4251" s="42">
        <f t="shared" si="3350"/>
        <v>1.297155911834011</v>
      </c>
      <c r="AO4251" s="42">
        <f t="shared" si="3350"/>
        <v>1.2810279399968749</v>
      </c>
      <c r="AP4251" s="42">
        <f t="shared" si="3350"/>
        <v>1.2651004926095766</v>
      </c>
      <c r="AQ4251" s="42">
        <f t="shared" si="3350"/>
        <v>1.2493710764848629</v>
      </c>
      <c r="AR4251" s="42">
        <f t="shared" si="3350"/>
        <v>1.2338372294339024</v>
      </c>
      <c r="AS4251" s="42">
        <f t="shared" si="3350"/>
        <v>1.2184965198812279</v>
      </c>
      <c r="AT4251" s="42">
        <f t="shared" si="3350"/>
        <v>1.2033465464839992</v>
      </c>
      <c r="AU4251" s="42">
        <f t="shared" si="3350"/>
        <v>1.1883849377560409</v>
      </c>
      <c r="AV4251" s="42">
        <f t="shared" si="3350"/>
        <v>1.1736093516966548</v>
      </c>
      <c r="AW4251" s="42">
        <f t="shared" si="3350"/>
        <v>1.159017475423866</v>
      </c>
      <c r="AX4251" s="42">
        <f t="shared" si="3350"/>
        <v>1.1446070248127853</v>
      </c>
      <c r="AY4251" s="42">
        <f t="shared" si="3350"/>
        <v>1.1303757441376092</v>
      </c>
      <c r="AZ4251" s="42">
        <f t="shared" si="3350"/>
        <v>1.1163214057188497</v>
      </c>
      <c r="BA4251" s="42">
        <f t="shared" si="3350"/>
        <v>1.1024418095744295</v>
      </c>
      <c r="BB4251" s="42">
        <f t="shared" si="3350"/>
        <v>1.0887347830753242</v>
      </c>
      <c r="BC4251" s="42">
        <f t="shared" si="3350"/>
        <v>1.0751981806057529</v>
      </c>
      <c r="BD4251" s="42">
        <f t="shared" si="3350"/>
        <v>1.061829883226892</v>
      </c>
      <c r="BE4251" s="42">
        <f t="shared" si="3350"/>
        <v>1.0486277983454784</v>
      </c>
      <c r="BF4251" s="42">
        <f t="shared" si="3350"/>
        <v>1.0355898593860502</v>
      </c>
    </row>
    <row r="4252" spans="1:58" x14ac:dyDescent="0.2">
      <c r="A4252" s="9" t="str">
        <f t="shared" si="3332"/>
        <v>Timor-Leste</v>
      </c>
      <c r="D4252" s="42">
        <f t="shared" ref="D4252:AI4252" si="3351">D3556-C3556</f>
        <v>2.5175132943249423</v>
      </c>
      <c r="E4252" s="42">
        <f t="shared" si="3351"/>
        <v>2.4862122123655013</v>
      </c>
      <c r="F4252" s="42">
        <f t="shared" si="3351"/>
        <v>2.4553003071917487</v>
      </c>
      <c r="G4252" s="42">
        <f t="shared" si="3351"/>
        <v>2.4247727400390318</v>
      </c>
      <c r="H4252" s="42">
        <f t="shared" si="3351"/>
        <v>2.3946247323045213</v>
      </c>
      <c r="I4252" s="42">
        <f t="shared" si="3351"/>
        <v>2.3648515647995509</v>
      </c>
      <c r="J4252" s="42">
        <f t="shared" si="3351"/>
        <v>2.3354485770105384</v>
      </c>
      <c r="K4252" s="42">
        <f t="shared" si="3351"/>
        <v>2.3064111663696849</v>
      </c>
      <c r="L4252" s="42">
        <f t="shared" si="3351"/>
        <v>2.2777347875345413</v>
      </c>
      <c r="M4252" s="42">
        <f t="shared" si="3351"/>
        <v>2.2494149516761581</v>
      </c>
      <c r="N4252" s="42">
        <f t="shared" si="3351"/>
        <v>2.2214472257770126</v>
      </c>
      <c r="O4252" s="42">
        <f t="shared" si="3351"/>
        <v>2.1938272319364955</v>
      </c>
      <c r="P4252" s="42">
        <f t="shared" si="3351"/>
        <v>2.1665506466861189</v>
      </c>
      <c r="Q4252" s="42">
        <f t="shared" si="3351"/>
        <v>2.139613200312283</v>
      </c>
      <c r="R4252" s="42">
        <f t="shared" si="3351"/>
        <v>2.1130106761884235</v>
      </c>
      <c r="S4252" s="42">
        <f t="shared" si="3351"/>
        <v>2.0867389101144909</v>
      </c>
      <c r="T4252" s="42">
        <f t="shared" si="3351"/>
        <v>2.0607937896653539</v>
      </c>
      <c r="U4252" s="42">
        <f t="shared" si="3351"/>
        <v>2.0351712535472188</v>
      </c>
      <c r="V4252" s="42">
        <f t="shared" si="3351"/>
        <v>2.0098672909614379</v>
      </c>
      <c r="W4252" s="42">
        <f t="shared" si="3351"/>
        <v>1.9848779409771282</v>
      </c>
      <c r="X4252" s="42">
        <f t="shared" si="3351"/>
        <v>1.9601992919110103</v>
      </c>
      <c r="Y4252" s="42">
        <f t="shared" si="3351"/>
        <v>1.9358274807149201</v>
      </c>
      <c r="Z4252" s="42">
        <f t="shared" si="3351"/>
        <v>1.9117586923713361</v>
      </c>
      <c r="AA4252" s="42">
        <f t="shared" si="3351"/>
        <v>1.8879891592961826</v>
      </c>
      <c r="AB4252" s="42">
        <f t="shared" si="3351"/>
        <v>1.8645151607489652</v>
      </c>
      <c r="AC4252" s="42">
        <f t="shared" si="3351"/>
        <v>1.8413330222502964</v>
      </c>
      <c r="AD4252" s="42">
        <f t="shared" si="3351"/>
        <v>1.8184391150069814</v>
      </c>
      <c r="AE4252" s="42">
        <f t="shared" si="3351"/>
        <v>1.7958298553437544</v>
      </c>
      <c r="AF4252" s="42">
        <f t="shared" si="3351"/>
        <v>1.7735017041422907</v>
      </c>
      <c r="AG4252" s="42">
        <f t="shared" si="3351"/>
        <v>1.7514511662874384</v>
      </c>
      <c r="AH4252" s="42">
        <f t="shared" si="3351"/>
        <v>1.7296747901199296</v>
      </c>
      <c r="AI4252" s="42">
        <f t="shared" si="3351"/>
        <v>1.7081691668961412</v>
      </c>
      <c r="AJ4252" s="42">
        <f t="shared" ref="AJ4252:BF4252" si="3352">AJ3556-AI3556</f>
        <v>1.6869309302543911</v>
      </c>
      <c r="AK4252" s="42">
        <f t="shared" si="3352"/>
        <v>1.665956755688228</v>
      </c>
      <c r="AL4252" s="42">
        <f t="shared" si="3352"/>
        <v>1.6452433600258018</v>
      </c>
      <c r="AM4252" s="42">
        <f t="shared" si="3352"/>
        <v>1.6247875009162271</v>
      </c>
      <c r="AN4252" s="42">
        <f t="shared" si="3352"/>
        <v>1.6045859763214594</v>
      </c>
      <c r="AO4252" s="42">
        <f t="shared" si="3352"/>
        <v>1.5846356240158457</v>
      </c>
      <c r="AP4252" s="42">
        <f t="shared" si="3352"/>
        <v>1.5649333210906207</v>
      </c>
      <c r="AQ4252" s="42">
        <f t="shared" si="3352"/>
        <v>1.5454759834650531</v>
      </c>
      <c r="AR4252" s="42">
        <f t="shared" si="3352"/>
        <v>1.5262605654039589</v>
      </c>
      <c r="AS4252" s="42">
        <f t="shared" si="3352"/>
        <v>1.507284059040785</v>
      </c>
      <c r="AT4252" s="42">
        <f t="shared" si="3352"/>
        <v>1.4885434939067181</v>
      </c>
      <c r="AU4252" s="42">
        <f t="shared" si="3352"/>
        <v>1.4700359364658198</v>
      </c>
      <c r="AV4252" s="42">
        <f t="shared" si="3352"/>
        <v>1.451758489655731</v>
      </c>
      <c r="AW4252" s="42">
        <f t="shared" si="3352"/>
        <v>1.4337082924342894</v>
      </c>
      <c r="AX4252" s="42">
        <f t="shared" si="3352"/>
        <v>1.415882519331717</v>
      </c>
      <c r="AY4252" s="42">
        <f t="shared" si="3352"/>
        <v>1.3982783800080369</v>
      </c>
      <c r="AZ4252" s="42">
        <f t="shared" si="3352"/>
        <v>1.3808931188166298</v>
      </c>
      <c r="BA4252" s="42">
        <f t="shared" si="3352"/>
        <v>1.3637240143726785</v>
      </c>
      <c r="BB4252" s="42">
        <f t="shared" si="3352"/>
        <v>1.3467683791272975</v>
      </c>
      <c r="BC4252" s="42">
        <f t="shared" si="3352"/>
        <v>1.3300235589467775</v>
      </c>
      <c r="BD4252" s="42">
        <f t="shared" si="3352"/>
        <v>1.3134869326972876</v>
      </c>
      <c r="BE4252" s="42">
        <f t="shared" si="3352"/>
        <v>1.297155911834011</v>
      </c>
      <c r="BF4252" s="42">
        <f t="shared" si="3352"/>
        <v>1.2810279399968749</v>
      </c>
    </row>
    <row r="4253" spans="1:58" x14ac:dyDescent="0.2">
      <c r="A4253" s="9" t="str">
        <f t="shared" si="3332"/>
        <v>Togo</v>
      </c>
      <c r="D4253" s="42">
        <f t="shared" ref="D4253:AI4253" si="3353">D3557-C3557</f>
        <v>5.0728508978572222</v>
      </c>
      <c r="E4253" s="42">
        <f t="shared" si="3353"/>
        <v>5.0097784516938759</v>
      </c>
      <c r="F4253" s="42">
        <f t="shared" si="3353"/>
        <v>4.9474902062777915</v>
      </c>
      <c r="G4253" s="42">
        <f t="shared" si="3353"/>
        <v>4.8859764113797723</v>
      </c>
      <c r="H4253" s="42">
        <f t="shared" si="3353"/>
        <v>4.8252274379982509</v>
      </c>
      <c r="I4253" s="42">
        <f t="shared" si="3353"/>
        <v>4.7652337768524831</v>
      </c>
      <c r="J4253" s="42">
        <f t="shared" si="3353"/>
        <v>4.7059860368935915</v>
      </c>
      <c r="K4253" s="42">
        <f t="shared" si="3353"/>
        <v>4.6474749438348795</v>
      </c>
      <c r="L4253" s="42">
        <f t="shared" si="3353"/>
        <v>4.589691338699879</v>
      </c>
      <c r="M4253" s="42">
        <f t="shared" si="3353"/>
        <v>4.5326261763887032</v>
      </c>
      <c r="N4253" s="42">
        <f t="shared" si="3353"/>
        <v>4.4762705242623042</v>
      </c>
      <c r="O4253" s="42">
        <f t="shared" si="3353"/>
        <v>4.4206155607439541</v>
      </c>
      <c r="P4253" s="42">
        <f t="shared" si="3353"/>
        <v>4.3656525739386893</v>
      </c>
      <c r="Q4253" s="42">
        <f t="shared" si="3353"/>
        <v>4.3113729602694093</v>
      </c>
      <c r="R4253" s="42">
        <f t="shared" si="3353"/>
        <v>4.2577682231300855</v>
      </c>
      <c r="S4253" s="42">
        <f t="shared" si="3353"/>
        <v>4.204829971555796</v>
      </c>
      <c r="T4253" s="42">
        <f t="shared" si="3353"/>
        <v>4.1525499189094717</v>
      </c>
      <c r="U4253" s="42">
        <f t="shared" si="3353"/>
        <v>4.100919881584332</v>
      </c>
      <c r="V4253" s="42">
        <f t="shared" si="3353"/>
        <v>4.0499317777233159</v>
      </c>
      <c r="W4253" s="42">
        <f t="shared" si="3353"/>
        <v>3.9995776259536342</v>
      </c>
      <c r="X4253" s="42">
        <f t="shared" si="3353"/>
        <v>3.9498495441376349</v>
      </c>
      <c r="Y4253" s="42">
        <f t="shared" si="3353"/>
        <v>3.9007397481388466</v>
      </c>
      <c r="Z4253" s="42">
        <f t="shared" si="3353"/>
        <v>3.8522405506036534</v>
      </c>
      <c r="AA4253" s="42">
        <f t="shared" si="3353"/>
        <v>3.8043443597578062</v>
      </c>
      <c r="AB4253" s="42">
        <f t="shared" si="3353"/>
        <v>3.7570436782181673</v>
      </c>
      <c r="AC4253" s="42">
        <f t="shared" si="3353"/>
        <v>3.7103311018189515</v>
      </c>
      <c r="AD4253" s="42">
        <f t="shared" si="3353"/>
        <v>3.6641993184530293</v>
      </c>
      <c r="AE4253" s="42">
        <f t="shared" si="3353"/>
        <v>3.6186411069269298</v>
      </c>
      <c r="AF4253" s="42">
        <f t="shared" si="3353"/>
        <v>3.5736493358307939</v>
      </c>
      <c r="AG4253" s="42">
        <f t="shared" si="3353"/>
        <v>3.5292169624219696</v>
      </c>
      <c r="AH4253" s="42">
        <f t="shared" si="3353"/>
        <v>3.4853370315225334</v>
      </c>
      <c r="AI4253" s="42">
        <f t="shared" si="3353"/>
        <v>3.4420026744305687</v>
      </c>
      <c r="AJ4253" s="42">
        <f t="shared" ref="AJ4253:BF4253" si="3354">AJ3557-AI3557</f>
        <v>3.3992071078451431</v>
      </c>
      <c r="AK4253" s="42">
        <f t="shared" si="3354"/>
        <v>3.3569436328043025</v>
      </c>
      <c r="AL4253" s="42">
        <f t="shared" si="3354"/>
        <v>3.315205633636424</v>
      </c>
      <c r="AM4253" s="42">
        <f t="shared" si="3354"/>
        <v>3.2739865769248695</v>
      </c>
      <c r="AN4253" s="42">
        <f t="shared" si="3354"/>
        <v>3.233280010485089</v>
      </c>
      <c r="AO4253" s="42">
        <f t="shared" si="3354"/>
        <v>3.1930795623547397</v>
      </c>
      <c r="AP4253" s="42">
        <f t="shared" si="3354"/>
        <v>3.1533789397961414</v>
      </c>
      <c r="AQ4253" s="42">
        <f t="shared" si="3354"/>
        <v>3.1141719283113503</v>
      </c>
      <c r="AR4253" s="42">
        <f t="shared" si="3354"/>
        <v>3.0754523906693407</v>
      </c>
      <c r="AS4253" s="42">
        <f t="shared" si="3354"/>
        <v>3.0372142659453516</v>
      </c>
      <c r="AT4253" s="42">
        <f t="shared" si="3354"/>
        <v>2.9994515685721126</v>
      </c>
      <c r="AU4253" s="42">
        <f t="shared" si="3354"/>
        <v>2.9621583874028374</v>
      </c>
      <c r="AV4253" s="42">
        <f t="shared" si="3354"/>
        <v>2.925328884786154</v>
      </c>
      <c r="AW4253" s="42">
        <f t="shared" si="3354"/>
        <v>2.8889572956519487</v>
      </c>
      <c r="AX4253" s="42">
        <f t="shared" si="3354"/>
        <v>2.8530379266093746</v>
      </c>
      <c r="AY4253" s="42">
        <f t="shared" si="3354"/>
        <v>2.8175651550552061</v>
      </c>
      <c r="AZ4253" s="42">
        <f t="shared" si="3354"/>
        <v>2.7825334282940162</v>
      </c>
      <c r="BA4253" s="42">
        <f t="shared" si="3354"/>
        <v>2.7479372626688701</v>
      </c>
      <c r="BB4253" s="42">
        <f t="shared" si="3354"/>
        <v>2.7137712427030465</v>
      </c>
      <c r="BC4253" s="42">
        <f t="shared" si="3354"/>
        <v>2.6800300202521044</v>
      </c>
      <c r="BD4253" s="42">
        <f t="shared" si="3354"/>
        <v>2.6467083136669203</v>
      </c>
      <c r="BE4253" s="42">
        <f t="shared" si="3354"/>
        <v>2.6138009069670147</v>
      </c>
      <c r="BF4253" s="42">
        <f t="shared" si="3354"/>
        <v>2.5813026490237121</v>
      </c>
    </row>
    <row r="4254" spans="1:58" x14ac:dyDescent="0.2">
      <c r="A4254" s="9" t="str">
        <f t="shared" si="3332"/>
        <v>Tokelau</v>
      </c>
      <c r="D4254" s="42">
        <f t="shared" ref="D4254:AI4254" si="3355">D3558-C3558</f>
        <v>2.3946247323045213</v>
      </c>
      <c r="E4254" s="42">
        <f t="shared" si="3355"/>
        <v>2.3648515647995509</v>
      </c>
      <c r="F4254" s="42">
        <f t="shared" si="3355"/>
        <v>2.3354485770105384</v>
      </c>
      <c r="G4254" s="42">
        <f t="shared" si="3355"/>
        <v>2.3064111663696849</v>
      </c>
      <c r="H4254" s="42">
        <f t="shared" si="3355"/>
        <v>2.2777347875345413</v>
      </c>
      <c r="I4254" s="42">
        <f t="shared" si="3355"/>
        <v>2.2494149516761581</v>
      </c>
      <c r="J4254" s="42">
        <f t="shared" si="3355"/>
        <v>2.2214472257770126</v>
      </c>
      <c r="K4254" s="42">
        <f t="shared" si="3355"/>
        <v>2.1938272319364955</v>
      </c>
      <c r="L4254" s="42">
        <f t="shared" si="3355"/>
        <v>2.1665506466861189</v>
      </c>
      <c r="M4254" s="42">
        <f t="shared" si="3355"/>
        <v>2.139613200312283</v>
      </c>
      <c r="N4254" s="42">
        <f t="shared" si="3355"/>
        <v>2.1130106761884235</v>
      </c>
      <c r="O4254" s="42">
        <f t="shared" si="3355"/>
        <v>2.0867389101144909</v>
      </c>
      <c r="P4254" s="42">
        <f t="shared" si="3355"/>
        <v>2.0607937896653539</v>
      </c>
      <c r="Q4254" s="42">
        <f t="shared" si="3355"/>
        <v>2.0351712535472188</v>
      </c>
      <c r="R4254" s="42">
        <f t="shared" si="3355"/>
        <v>2.0098672909614379</v>
      </c>
      <c r="S4254" s="42">
        <f t="shared" si="3355"/>
        <v>1.9848779409771282</v>
      </c>
      <c r="T4254" s="42">
        <f t="shared" si="3355"/>
        <v>1.9601992919110103</v>
      </c>
      <c r="U4254" s="42">
        <f t="shared" si="3355"/>
        <v>1.9358274807149201</v>
      </c>
      <c r="V4254" s="42">
        <f t="shared" si="3355"/>
        <v>1.9117586923713361</v>
      </c>
      <c r="W4254" s="42">
        <f t="shared" si="3355"/>
        <v>1.8879891592961826</v>
      </c>
      <c r="X4254" s="42">
        <f t="shared" si="3355"/>
        <v>1.8645151607489652</v>
      </c>
      <c r="Y4254" s="42">
        <f t="shared" si="3355"/>
        <v>1.8413330222502964</v>
      </c>
      <c r="Z4254" s="42">
        <f t="shared" si="3355"/>
        <v>1.8184391150069814</v>
      </c>
      <c r="AA4254" s="42">
        <f t="shared" si="3355"/>
        <v>1.7958298553437544</v>
      </c>
      <c r="AB4254" s="42">
        <f t="shared" si="3355"/>
        <v>1.7735017041422907</v>
      </c>
      <c r="AC4254" s="42">
        <f t="shared" si="3355"/>
        <v>1.7514511662874384</v>
      </c>
      <c r="AD4254" s="42">
        <f t="shared" si="3355"/>
        <v>1.7296747901199296</v>
      </c>
      <c r="AE4254" s="42">
        <f t="shared" si="3355"/>
        <v>1.7081691668961412</v>
      </c>
      <c r="AF4254" s="42">
        <f t="shared" si="3355"/>
        <v>1.686930930254448</v>
      </c>
      <c r="AG4254" s="42">
        <f t="shared" si="3355"/>
        <v>1.6659567556881711</v>
      </c>
      <c r="AH4254" s="42">
        <f t="shared" si="3355"/>
        <v>1.6452433600258018</v>
      </c>
      <c r="AI4254" s="42">
        <f t="shared" si="3355"/>
        <v>1.6247875009162271</v>
      </c>
      <c r="AJ4254" s="42">
        <f t="shared" ref="AJ4254:BF4254" si="3356">AJ3558-AI3558</f>
        <v>1.6045859763214594</v>
      </c>
      <c r="AK4254" s="42">
        <f t="shared" si="3356"/>
        <v>1.5846356240158457</v>
      </c>
      <c r="AL4254" s="42">
        <f t="shared" si="3356"/>
        <v>1.5649333210906207</v>
      </c>
      <c r="AM4254" s="42">
        <f t="shared" si="3356"/>
        <v>1.5454759834650531</v>
      </c>
      <c r="AN4254" s="42">
        <f t="shared" si="3356"/>
        <v>1.5262605654039589</v>
      </c>
      <c r="AO4254" s="42">
        <f t="shared" si="3356"/>
        <v>1.507284059040785</v>
      </c>
      <c r="AP4254" s="42">
        <f t="shared" si="3356"/>
        <v>1.4885434939067181</v>
      </c>
      <c r="AQ4254" s="42">
        <f t="shared" si="3356"/>
        <v>1.4700359364658198</v>
      </c>
      <c r="AR4254" s="42">
        <f t="shared" si="3356"/>
        <v>1.451758489655731</v>
      </c>
      <c r="AS4254" s="42">
        <f t="shared" si="3356"/>
        <v>1.4337082924342894</v>
      </c>
      <c r="AT4254" s="42">
        <f t="shared" si="3356"/>
        <v>1.415882519331717</v>
      </c>
      <c r="AU4254" s="42">
        <f t="shared" si="3356"/>
        <v>1.3982783800080369</v>
      </c>
      <c r="AV4254" s="42">
        <f t="shared" si="3356"/>
        <v>1.3808931188166298</v>
      </c>
      <c r="AW4254" s="42">
        <f t="shared" si="3356"/>
        <v>1.3637240143726785</v>
      </c>
      <c r="AX4254" s="42">
        <f t="shared" si="3356"/>
        <v>1.3467683791272975</v>
      </c>
      <c r="AY4254" s="42">
        <f t="shared" si="3356"/>
        <v>1.3300235589467775</v>
      </c>
      <c r="AZ4254" s="42">
        <f t="shared" si="3356"/>
        <v>1.3134869326972876</v>
      </c>
      <c r="BA4254" s="42">
        <f t="shared" si="3356"/>
        <v>1.297155911834011</v>
      </c>
      <c r="BB4254" s="42">
        <f t="shared" si="3356"/>
        <v>1.2810279399968749</v>
      </c>
      <c r="BC4254" s="42">
        <f t="shared" si="3356"/>
        <v>1.2651004926095766</v>
      </c>
      <c r="BD4254" s="42">
        <f t="shared" si="3356"/>
        <v>1.2493710764848629</v>
      </c>
      <c r="BE4254" s="42">
        <f t="shared" si="3356"/>
        <v>1.2338372294339024</v>
      </c>
      <c r="BF4254" s="42">
        <f t="shared" si="3356"/>
        <v>1.2184965198812279</v>
      </c>
    </row>
    <row r="4255" spans="1:58" x14ac:dyDescent="0.2">
      <c r="A4255" s="9" t="str">
        <f t="shared" si="3332"/>
        <v>Tonga</v>
      </c>
      <c r="D4255" s="42">
        <f t="shared" ref="D4255:AI4255" si="3357">D3559-C3559</f>
        <v>2.3946247323045213</v>
      </c>
      <c r="E4255" s="42">
        <f t="shared" si="3357"/>
        <v>2.3648515647995509</v>
      </c>
      <c r="F4255" s="42">
        <f t="shared" si="3357"/>
        <v>2.3354485770105384</v>
      </c>
      <c r="G4255" s="42">
        <f t="shared" si="3357"/>
        <v>2.3064111663696849</v>
      </c>
      <c r="H4255" s="42">
        <f t="shared" si="3357"/>
        <v>2.2777347875345413</v>
      </c>
      <c r="I4255" s="42">
        <f t="shared" si="3357"/>
        <v>2.2494149516761581</v>
      </c>
      <c r="J4255" s="42">
        <f t="shared" si="3357"/>
        <v>2.2214472257770126</v>
      </c>
      <c r="K4255" s="42">
        <f t="shared" si="3357"/>
        <v>2.1938272319364955</v>
      </c>
      <c r="L4255" s="42">
        <f t="shared" si="3357"/>
        <v>2.1665506466861189</v>
      </c>
      <c r="M4255" s="42">
        <f t="shared" si="3357"/>
        <v>2.139613200312283</v>
      </c>
      <c r="N4255" s="42">
        <f t="shared" si="3357"/>
        <v>2.1130106761884235</v>
      </c>
      <c r="O4255" s="42">
        <f t="shared" si="3357"/>
        <v>2.0867389101144909</v>
      </c>
      <c r="P4255" s="42">
        <f t="shared" si="3357"/>
        <v>2.0607937896653539</v>
      </c>
      <c r="Q4255" s="42">
        <f t="shared" si="3357"/>
        <v>2.0351712535472188</v>
      </c>
      <c r="R4255" s="42">
        <f t="shared" si="3357"/>
        <v>2.0098672909614379</v>
      </c>
      <c r="S4255" s="42">
        <f t="shared" si="3357"/>
        <v>1.9848779409771282</v>
      </c>
      <c r="T4255" s="42">
        <f t="shared" si="3357"/>
        <v>1.9601992919110103</v>
      </c>
      <c r="U4255" s="42">
        <f t="shared" si="3357"/>
        <v>1.9358274807149201</v>
      </c>
      <c r="V4255" s="42">
        <f t="shared" si="3357"/>
        <v>1.9117586923713361</v>
      </c>
      <c r="W4255" s="42">
        <f t="shared" si="3357"/>
        <v>1.8879891592961826</v>
      </c>
      <c r="X4255" s="42">
        <f t="shared" si="3357"/>
        <v>1.8645151607489652</v>
      </c>
      <c r="Y4255" s="42">
        <f t="shared" si="3357"/>
        <v>1.8413330222502964</v>
      </c>
      <c r="Z4255" s="42">
        <f t="shared" si="3357"/>
        <v>1.8184391150069814</v>
      </c>
      <c r="AA4255" s="42">
        <f t="shared" si="3357"/>
        <v>1.7958298553437544</v>
      </c>
      <c r="AB4255" s="42">
        <f t="shared" si="3357"/>
        <v>1.7735017041422907</v>
      </c>
      <c r="AC4255" s="42">
        <f t="shared" si="3357"/>
        <v>1.7514511662874384</v>
      </c>
      <c r="AD4255" s="42">
        <f t="shared" si="3357"/>
        <v>1.7296747901199296</v>
      </c>
      <c r="AE4255" s="42">
        <f t="shared" si="3357"/>
        <v>1.7081691668961412</v>
      </c>
      <c r="AF4255" s="42">
        <f t="shared" si="3357"/>
        <v>1.6869309302543911</v>
      </c>
      <c r="AG4255" s="42">
        <f t="shared" si="3357"/>
        <v>1.665956755688228</v>
      </c>
      <c r="AH4255" s="42">
        <f t="shared" si="3357"/>
        <v>1.6452433600258018</v>
      </c>
      <c r="AI4255" s="42">
        <f t="shared" si="3357"/>
        <v>1.6247875009162271</v>
      </c>
      <c r="AJ4255" s="42">
        <f t="shared" ref="AJ4255:BF4255" si="3358">AJ3559-AI3559</f>
        <v>1.6045859763214594</v>
      </c>
      <c r="AK4255" s="42">
        <f t="shared" si="3358"/>
        <v>1.5846356240158457</v>
      </c>
      <c r="AL4255" s="42">
        <f t="shared" si="3358"/>
        <v>1.5649333210906207</v>
      </c>
      <c r="AM4255" s="42">
        <f t="shared" si="3358"/>
        <v>1.5454759834650531</v>
      </c>
      <c r="AN4255" s="42">
        <f t="shared" si="3358"/>
        <v>1.5262605654039589</v>
      </c>
      <c r="AO4255" s="42">
        <f t="shared" si="3358"/>
        <v>1.507284059040785</v>
      </c>
      <c r="AP4255" s="42">
        <f t="shared" si="3358"/>
        <v>1.4885434939067181</v>
      </c>
      <c r="AQ4255" s="42">
        <f t="shared" si="3358"/>
        <v>1.4700359364658198</v>
      </c>
      <c r="AR4255" s="42">
        <f t="shared" si="3358"/>
        <v>1.451758489655731</v>
      </c>
      <c r="AS4255" s="42">
        <f t="shared" si="3358"/>
        <v>1.4337082924342894</v>
      </c>
      <c r="AT4255" s="42">
        <f t="shared" si="3358"/>
        <v>1.415882519331717</v>
      </c>
      <c r="AU4255" s="42">
        <f t="shared" si="3358"/>
        <v>1.3982783800080369</v>
      </c>
      <c r="AV4255" s="42">
        <f t="shared" si="3358"/>
        <v>1.3808931188166298</v>
      </c>
      <c r="AW4255" s="42">
        <f t="shared" si="3358"/>
        <v>1.3637240143726785</v>
      </c>
      <c r="AX4255" s="42">
        <f t="shared" si="3358"/>
        <v>1.3467683791272975</v>
      </c>
      <c r="AY4255" s="42">
        <f t="shared" si="3358"/>
        <v>1.3300235589467775</v>
      </c>
      <c r="AZ4255" s="42">
        <f t="shared" si="3358"/>
        <v>1.3134869326972876</v>
      </c>
      <c r="BA4255" s="42">
        <f t="shared" si="3358"/>
        <v>1.297155911834011</v>
      </c>
      <c r="BB4255" s="42">
        <f t="shared" si="3358"/>
        <v>1.2810279399968749</v>
      </c>
      <c r="BC4255" s="42">
        <f t="shared" si="3358"/>
        <v>1.2651004926095766</v>
      </c>
      <c r="BD4255" s="42">
        <f t="shared" si="3358"/>
        <v>1.2493710764848629</v>
      </c>
      <c r="BE4255" s="42">
        <f t="shared" si="3358"/>
        <v>1.2338372294339024</v>
      </c>
      <c r="BF4255" s="42">
        <f t="shared" si="3358"/>
        <v>1.2184965198812279</v>
      </c>
    </row>
    <row r="4256" spans="1:58" x14ac:dyDescent="0.2">
      <c r="A4256" s="9" t="str">
        <f t="shared" si="3332"/>
        <v>Trinidad and Tobago</v>
      </c>
      <c r="D4256" s="42">
        <f t="shared" ref="D4256:AI4256" si="3359">D3560-C3560</f>
        <v>2.1130106761884235</v>
      </c>
      <c r="E4256" s="42">
        <f t="shared" si="3359"/>
        <v>2.0867389101144909</v>
      </c>
      <c r="F4256" s="42">
        <f t="shared" si="3359"/>
        <v>2.0607937896653539</v>
      </c>
      <c r="G4256" s="42">
        <f t="shared" si="3359"/>
        <v>2.0351712535472188</v>
      </c>
      <c r="H4256" s="42">
        <f t="shared" si="3359"/>
        <v>2.0098672909614379</v>
      </c>
      <c r="I4256" s="42">
        <f t="shared" si="3359"/>
        <v>1.9848779409771282</v>
      </c>
      <c r="J4256" s="42">
        <f t="shared" si="3359"/>
        <v>1.9601992919110103</v>
      </c>
      <c r="K4256" s="42">
        <f t="shared" si="3359"/>
        <v>1.9358274807149201</v>
      </c>
      <c r="L4256" s="42">
        <f t="shared" si="3359"/>
        <v>1.9117586923713361</v>
      </c>
      <c r="M4256" s="42">
        <f t="shared" si="3359"/>
        <v>1.8879891592961826</v>
      </c>
      <c r="N4256" s="42">
        <f t="shared" si="3359"/>
        <v>1.8645151607489652</v>
      </c>
      <c r="O4256" s="42">
        <f t="shared" si="3359"/>
        <v>1.8413330222502964</v>
      </c>
      <c r="P4256" s="42">
        <f t="shared" si="3359"/>
        <v>1.8184391150069814</v>
      </c>
      <c r="Q4256" s="42">
        <f t="shared" si="3359"/>
        <v>1.7958298553437544</v>
      </c>
      <c r="R4256" s="42">
        <f t="shared" si="3359"/>
        <v>1.7735017041422907</v>
      </c>
      <c r="S4256" s="42">
        <f t="shared" si="3359"/>
        <v>1.7514511662874384</v>
      </c>
      <c r="T4256" s="42">
        <f t="shared" si="3359"/>
        <v>1.7296747901199296</v>
      </c>
      <c r="U4256" s="42">
        <f t="shared" si="3359"/>
        <v>1.7081691668961412</v>
      </c>
      <c r="V4256" s="42">
        <f t="shared" si="3359"/>
        <v>1.6869309302543911</v>
      </c>
      <c r="W4256" s="42">
        <f t="shared" si="3359"/>
        <v>1.665956755688228</v>
      </c>
      <c r="X4256" s="42">
        <f t="shared" si="3359"/>
        <v>1.6452433600258018</v>
      </c>
      <c r="Y4256" s="42">
        <f t="shared" si="3359"/>
        <v>1.6247875009162271</v>
      </c>
      <c r="Z4256" s="42">
        <f t="shared" si="3359"/>
        <v>1.6045859763214594</v>
      </c>
      <c r="AA4256" s="42">
        <f t="shared" si="3359"/>
        <v>1.5846356240158457</v>
      </c>
      <c r="AB4256" s="42">
        <f t="shared" si="3359"/>
        <v>1.5649333210906207</v>
      </c>
      <c r="AC4256" s="42">
        <f t="shared" si="3359"/>
        <v>1.5454759834650531</v>
      </c>
      <c r="AD4256" s="42">
        <f t="shared" si="3359"/>
        <v>1.5262605654039589</v>
      </c>
      <c r="AE4256" s="42">
        <f t="shared" si="3359"/>
        <v>1.507284059040785</v>
      </c>
      <c r="AF4256" s="42">
        <f t="shared" si="3359"/>
        <v>1.4885434939067181</v>
      </c>
      <c r="AG4256" s="42">
        <f t="shared" si="3359"/>
        <v>1.4700359364658198</v>
      </c>
      <c r="AH4256" s="42">
        <f t="shared" si="3359"/>
        <v>1.451758489655731</v>
      </c>
      <c r="AI4256" s="42">
        <f t="shared" si="3359"/>
        <v>1.4337082924342894</v>
      </c>
      <c r="AJ4256" s="42">
        <f t="shared" ref="AJ4256:BF4256" si="3360">AJ3560-AI3560</f>
        <v>1.415882519331717</v>
      </c>
      <c r="AK4256" s="42">
        <f t="shared" si="3360"/>
        <v>1.3982783800080369</v>
      </c>
      <c r="AL4256" s="42">
        <f t="shared" si="3360"/>
        <v>1.3808931188166298</v>
      </c>
      <c r="AM4256" s="42">
        <f t="shared" si="3360"/>
        <v>1.3637240143726785</v>
      </c>
      <c r="AN4256" s="42">
        <f t="shared" si="3360"/>
        <v>1.3467683791272975</v>
      </c>
      <c r="AO4256" s="42">
        <f t="shared" si="3360"/>
        <v>1.3300235589467775</v>
      </c>
      <c r="AP4256" s="42">
        <f t="shared" si="3360"/>
        <v>1.3134869326972876</v>
      </c>
      <c r="AQ4256" s="42">
        <f t="shared" si="3360"/>
        <v>1.297155911834011</v>
      </c>
      <c r="AR4256" s="42">
        <f t="shared" si="3360"/>
        <v>1.2810279399968749</v>
      </c>
      <c r="AS4256" s="42">
        <f t="shared" si="3360"/>
        <v>1.2651004926095766</v>
      </c>
      <c r="AT4256" s="42">
        <f t="shared" si="3360"/>
        <v>1.2493710764848629</v>
      </c>
      <c r="AU4256" s="42">
        <f t="shared" si="3360"/>
        <v>1.2338372294339024</v>
      </c>
      <c r="AV4256" s="42">
        <f t="shared" si="3360"/>
        <v>1.2184965198812279</v>
      </c>
      <c r="AW4256" s="42">
        <f t="shared" si="3360"/>
        <v>1.2033465464839992</v>
      </c>
      <c r="AX4256" s="42">
        <f t="shared" si="3360"/>
        <v>1.1883849377560409</v>
      </c>
      <c r="AY4256" s="42">
        <f t="shared" si="3360"/>
        <v>1.1736093516966548</v>
      </c>
      <c r="AZ4256" s="42">
        <f t="shared" si="3360"/>
        <v>1.159017475423866</v>
      </c>
      <c r="BA4256" s="42">
        <f t="shared" si="3360"/>
        <v>1.1446070248127853</v>
      </c>
      <c r="BB4256" s="42">
        <f t="shared" si="3360"/>
        <v>1.1303757441376092</v>
      </c>
      <c r="BC4256" s="42">
        <f t="shared" si="3360"/>
        <v>1.1163214057188497</v>
      </c>
      <c r="BD4256" s="42">
        <f t="shared" si="3360"/>
        <v>1.1024418095744295</v>
      </c>
      <c r="BE4256" s="42">
        <f t="shared" si="3360"/>
        <v>1.0887347830753242</v>
      </c>
      <c r="BF4256" s="42">
        <f t="shared" si="3360"/>
        <v>1.0751981806057529</v>
      </c>
    </row>
    <row r="4257" spans="1:58" x14ac:dyDescent="0.2">
      <c r="A4257" s="9" t="str">
        <f t="shared" si="3332"/>
        <v>Tunisia</v>
      </c>
      <c r="D4257" s="42">
        <f t="shared" ref="D4257:AI4257" si="3361">D3561-C3561</f>
        <v>3.233280010485089</v>
      </c>
      <c r="E4257" s="42">
        <f t="shared" si="3361"/>
        <v>3.1930795623547397</v>
      </c>
      <c r="F4257" s="42">
        <f t="shared" si="3361"/>
        <v>3.1533789397961414</v>
      </c>
      <c r="G4257" s="42">
        <f t="shared" si="3361"/>
        <v>3.1141719283113503</v>
      </c>
      <c r="H4257" s="42">
        <f t="shared" si="3361"/>
        <v>3.0754523906693407</v>
      </c>
      <c r="I4257" s="42">
        <f t="shared" si="3361"/>
        <v>3.0372142659453516</v>
      </c>
      <c r="J4257" s="42">
        <f t="shared" si="3361"/>
        <v>2.9994515685721126</v>
      </c>
      <c r="K4257" s="42">
        <f t="shared" si="3361"/>
        <v>2.9621583874028374</v>
      </c>
      <c r="L4257" s="42">
        <f t="shared" si="3361"/>
        <v>2.925328884786154</v>
      </c>
      <c r="M4257" s="42">
        <f t="shared" si="3361"/>
        <v>2.8889572956519487</v>
      </c>
      <c r="N4257" s="42">
        <f t="shared" si="3361"/>
        <v>2.8530379266093746</v>
      </c>
      <c r="O4257" s="42">
        <f t="shared" si="3361"/>
        <v>2.8175651550552061</v>
      </c>
      <c r="P4257" s="42">
        <f t="shared" si="3361"/>
        <v>2.7825334282940162</v>
      </c>
      <c r="Q4257" s="42">
        <f t="shared" si="3361"/>
        <v>2.7479372626688701</v>
      </c>
      <c r="R4257" s="42">
        <f t="shared" si="3361"/>
        <v>2.7137712427030465</v>
      </c>
      <c r="S4257" s="42">
        <f t="shared" si="3361"/>
        <v>2.6800300202521044</v>
      </c>
      <c r="T4257" s="42">
        <f t="shared" si="3361"/>
        <v>2.6467083136669203</v>
      </c>
      <c r="U4257" s="42">
        <f t="shared" si="3361"/>
        <v>2.6138009069670147</v>
      </c>
      <c r="V4257" s="42">
        <f t="shared" si="3361"/>
        <v>2.5813026490237121</v>
      </c>
      <c r="W4257" s="42">
        <f t="shared" si="3361"/>
        <v>2.5492084527542147</v>
      </c>
      <c r="X4257" s="42">
        <f t="shared" si="3361"/>
        <v>2.5175132943249423</v>
      </c>
      <c r="Y4257" s="42">
        <f t="shared" si="3361"/>
        <v>2.4862122123655013</v>
      </c>
      <c r="Z4257" s="42">
        <f t="shared" si="3361"/>
        <v>2.4553003071917487</v>
      </c>
      <c r="AA4257" s="42">
        <f t="shared" si="3361"/>
        <v>2.4247727400390318</v>
      </c>
      <c r="AB4257" s="42">
        <f t="shared" si="3361"/>
        <v>2.3946247323045213</v>
      </c>
      <c r="AC4257" s="42">
        <f t="shared" si="3361"/>
        <v>2.3648515647995509</v>
      </c>
      <c r="AD4257" s="42">
        <f t="shared" si="3361"/>
        <v>2.3354485770105384</v>
      </c>
      <c r="AE4257" s="42">
        <f t="shared" si="3361"/>
        <v>2.3064111663696849</v>
      </c>
      <c r="AF4257" s="42">
        <f t="shared" si="3361"/>
        <v>2.2777347875345413</v>
      </c>
      <c r="AG4257" s="42">
        <f t="shared" si="3361"/>
        <v>2.2494149516761581</v>
      </c>
      <c r="AH4257" s="42">
        <f t="shared" si="3361"/>
        <v>2.2214472257770126</v>
      </c>
      <c r="AI4257" s="42">
        <f t="shared" si="3361"/>
        <v>2.1938272319364955</v>
      </c>
      <c r="AJ4257" s="42">
        <f t="shared" ref="AJ4257:BF4257" si="3362">AJ3561-AI3561</f>
        <v>2.1665506466861189</v>
      </c>
      <c r="AK4257" s="42">
        <f t="shared" si="3362"/>
        <v>2.139613200312283</v>
      </c>
      <c r="AL4257" s="42">
        <f t="shared" si="3362"/>
        <v>2.1130106761884235</v>
      </c>
      <c r="AM4257" s="42">
        <f t="shared" si="3362"/>
        <v>2.0867389101144909</v>
      </c>
      <c r="AN4257" s="42">
        <f t="shared" si="3362"/>
        <v>2.0607937896653539</v>
      </c>
      <c r="AO4257" s="42">
        <f t="shared" si="3362"/>
        <v>2.0351712535472188</v>
      </c>
      <c r="AP4257" s="42">
        <f t="shared" si="3362"/>
        <v>2.0098672909614379</v>
      </c>
      <c r="AQ4257" s="42">
        <f t="shared" si="3362"/>
        <v>1.9848779409771282</v>
      </c>
      <c r="AR4257" s="42">
        <f t="shared" si="3362"/>
        <v>1.9601992919110103</v>
      </c>
      <c r="AS4257" s="42">
        <f t="shared" si="3362"/>
        <v>1.9358274807149201</v>
      </c>
      <c r="AT4257" s="42">
        <f t="shared" si="3362"/>
        <v>1.9117586923713361</v>
      </c>
      <c r="AU4257" s="42">
        <f t="shared" si="3362"/>
        <v>1.8879891592961826</v>
      </c>
      <c r="AV4257" s="42">
        <f t="shared" si="3362"/>
        <v>1.8645151607489652</v>
      </c>
      <c r="AW4257" s="42">
        <f t="shared" si="3362"/>
        <v>1.8413330222502964</v>
      </c>
      <c r="AX4257" s="42">
        <f t="shared" si="3362"/>
        <v>1.8184391150069814</v>
      </c>
      <c r="AY4257" s="42">
        <f t="shared" si="3362"/>
        <v>1.7958298553437544</v>
      </c>
      <c r="AZ4257" s="42">
        <f t="shared" si="3362"/>
        <v>1.7735017041422907</v>
      </c>
      <c r="BA4257" s="42">
        <f t="shared" si="3362"/>
        <v>1.7514511662874384</v>
      </c>
      <c r="BB4257" s="42">
        <f t="shared" si="3362"/>
        <v>1.7296747901199296</v>
      </c>
      <c r="BC4257" s="42">
        <f t="shared" si="3362"/>
        <v>1.7081691668961412</v>
      </c>
      <c r="BD4257" s="42">
        <f t="shared" si="3362"/>
        <v>1.6869309302543911</v>
      </c>
      <c r="BE4257" s="42">
        <f t="shared" si="3362"/>
        <v>1.665956755688228</v>
      </c>
      <c r="BF4257" s="42">
        <f t="shared" si="3362"/>
        <v>1.6452433600258018</v>
      </c>
    </row>
    <row r="4258" spans="1:58" x14ac:dyDescent="0.2">
      <c r="A4258" s="9" t="str">
        <f t="shared" si="3332"/>
        <v>Turkey</v>
      </c>
      <c r="D4258" s="42">
        <f t="shared" ref="D4258:AI4258" si="3363">D3562-C3562</f>
        <v>2.3354485770105384</v>
      </c>
      <c r="E4258" s="42">
        <f t="shared" si="3363"/>
        <v>2.3064111663696849</v>
      </c>
      <c r="F4258" s="42">
        <f t="shared" si="3363"/>
        <v>2.2777347875345413</v>
      </c>
      <c r="G4258" s="42">
        <f t="shared" si="3363"/>
        <v>2.2494149516761581</v>
      </c>
      <c r="H4258" s="42">
        <f t="shared" si="3363"/>
        <v>2.2214472257770126</v>
      </c>
      <c r="I4258" s="42">
        <f t="shared" si="3363"/>
        <v>2.1938272319364955</v>
      </c>
      <c r="J4258" s="42">
        <f t="shared" si="3363"/>
        <v>2.1665506466861189</v>
      </c>
      <c r="K4258" s="42">
        <f t="shared" si="3363"/>
        <v>2.139613200312283</v>
      </c>
      <c r="L4258" s="42">
        <f t="shared" si="3363"/>
        <v>2.1130106761884235</v>
      </c>
      <c r="M4258" s="42">
        <f t="shared" si="3363"/>
        <v>2.0867389101144909</v>
      </c>
      <c r="N4258" s="42">
        <f t="shared" si="3363"/>
        <v>2.0607937896653539</v>
      </c>
      <c r="O4258" s="42">
        <f t="shared" si="3363"/>
        <v>2.0351712535472188</v>
      </c>
      <c r="P4258" s="42">
        <f t="shared" si="3363"/>
        <v>2.0098672909614379</v>
      </c>
      <c r="Q4258" s="42">
        <f t="shared" si="3363"/>
        <v>1.9848779409771282</v>
      </c>
      <c r="R4258" s="42">
        <f t="shared" si="3363"/>
        <v>1.9601992919110103</v>
      </c>
      <c r="S4258" s="42">
        <f t="shared" si="3363"/>
        <v>1.9358274807149201</v>
      </c>
      <c r="T4258" s="42">
        <f t="shared" si="3363"/>
        <v>1.9117586923713361</v>
      </c>
      <c r="U4258" s="42">
        <f t="shared" si="3363"/>
        <v>1.8879891592961826</v>
      </c>
      <c r="V4258" s="42">
        <f t="shared" si="3363"/>
        <v>1.8645151607489652</v>
      </c>
      <c r="W4258" s="42">
        <f t="shared" si="3363"/>
        <v>1.8413330222502964</v>
      </c>
      <c r="X4258" s="42">
        <f t="shared" si="3363"/>
        <v>1.8184391150069814</v>
      </c>
      <c r="Y4258" s="42">
        <f t="shared" si="3363"/>
        <v>1.7958298553437544</v>
      </c>
      <c r="Z4258" s="42">
        <f t="shared" si="3363"/>
        <v>1.7735017041422907</v>
      </c>
      <c r="AA4258" s="42">
        <f t="shared" si="3363"/>
        <v>1.7514511662874384</v>
      </c>
      <c r="AB4258" s="42">
        <f t="shared" si="3363"/>
        <v>1.7296747901199296</v>
      </c>
      <c r="AC4258" s="42">
        <f t="shared" si="3363"/>
        <v>1.7081691668961412</v>
      </c>
      <c r="AD4258" s="42">
        <f t="shared" si="3363"/>
        <v>1.6869309302543911</v>
      </c>
      <c r="AE4258" s="42">
        <f t="shared" si="3363"/>
        <v>1.6659567556881711</v>
      </c>
      <c r="AF4258" s="42">
        <f t="shared" si="3363"/>
        <v>1.6452433600259155</v>
      </c>
      <c r="AG4258" s="42">
        <f t="shared" si="3363"/>
        <v>1.6247875009162271</v>
      </c>
      <c r="AH4258" s="42">
        <f t="shared" si="3363"/>
        <v>1.6045859763214594</v>
      </c>
      <c r="AI4258" s="42">
        <f t="shared" si="3363"/>
        <v>1.5846356240158457</v>
      </c>
      <c r="AJ4258" s="42">
        <f t="shared" ref="AJ4258:BF4258" si="3364">AJ3562-AI3562</f>
        <v>1.5649333210906207</v>
      </c>
      <c r="AK4258" s="42">
        <f t="shared" si="3364"/>
        <v>1.5454759834649394</v>
      </c>
      <c r="AL4258" s="42">
        <f t="shared" si="3364"/>
        <v>1.5262605654040726</v>
      </c>
      <c r="AM4258" s="42">
        <f t="shared" si="3364"/>
        <v>1.507284059040785</v>
      </c>
      <c r="AN4258" s="42">
        <f t="shared" si="3364"/>
        <v>1.4885434939067181</v>
      </c>
      <c r="AO4258" s="42">
        <f t="shared" si="3364"/>
        <v>1.4700359364658198</v>
      </c>
      <c r="AP4258" s="42">
        <f t="shared" si="3364"/>
        <v>1.451758489655731</v>
      </c>
      <c r="AQ4258" s="42">
        <f t="shared" si="3364"/>
        <v>1.4337082924341757</v>
      </c>
      <c r="AR4258" s="42">
        <f t="shared" si="3364"/>
        <v>1.415882519331717</v>
      </c>
      <c r="AS4258" s="42">
        <f t="shared" si="3364"/>
        <v>1.3982783800081506</v>
      </c>
      <c r="AT4258" s="42">
        <f t="shared" si="3364"/>
        <v>1.3808931188166298</v>
      </c>
      <c r="AU4258" s="42">
        <f t="shared" si="3364"/>
        <v>1.3637240143725649</v>
      </c>
      <c r="AV4258" s="42">
        <f t="shared" si="3364"/>
        <v>1.3467683791272975</v>
      </c>
      <c r="AW4258" s="42">
        <f t="shared" si="3364"/>
        <v>1.3300235589467775</v>
      </c>
      <c r="AX4258" s="42">
        <f t="shared" si="3364"/>
        <v>1.3134869326972876</v>
      </c>
      <c r="AY4258" s="42">
        <f t="shared" si="3364"/>
        <v>1.2971559118341247</v>
      </c>
      <c r="AZ4258" s="42">
        <f t="shared" si="3364"/>
        <v>1.2810279399968749</v>
      </c>
      <c r="BA4258" s="42">
        <f t="shared" si="3364"/>
        <v>1.2651004926094629</v>
      </c>
      <c r="BB4258" s="42">
        <f t="shared" si="3364"/>
        <v>1.2493710764849766</v>
      </c>
      <c r="BC4258" s="42">
        <f t="shared" si="3364"/>
        <v>1.2338372294339024</v>
      </c>
      <c r="BD4258" s="42">
        <f t="shared" si="3364"/>
        <v>1.2184965198812279</v>
      </c>
      <c r="BE4258" s="42">
        <f t="shared" si="3364"/>
        <v>1.2033465464839992</v>
      </c>
      <c r="BF4258" s="42">
        <f t="shared" si="3364"/>
        <v>1.1883849377559272</v>
      </c>
    </row>
    <row r="4259" spans="1:58" x14ac:dyDescent="0.2">
      <c r="A4259" s="9" t="str">
        <f t="shared" si="3332"/>
        <v>Turkmenistan</v>
      </c>
      <c r="D4259" s="42">
        <f t="shared" ref="D4259:AI4259" si="3365">D3563-C3563</f>
        <v>2.2494149516761581</v>
      </c>
      <c r="E4259" s="42">
        <f t="shared" si="3365"/>
        <v>2.2214472257770126</v>
      </c>
      <c r="F4259" s="42">
        <f t="shared" si="3365"/>
        <v>2.1938272319364955</v>
      </c>
      <c r="G4259" s="42">
        <f t="shared" si="3365"/>
        <v>2.1665506466861189</v>
      </c>
      <c r="H4259" s="42">
        <f t="shared" si="3365"/>
        <v>2.139613200312283</v>
      </c>
      <c r="I4259" s="42">
        <f t="shared" si="3365"/>
        <v>2.1130106761884235</v>
      </c>
      <c r="J4259" s="42">
        <f t="shared" si="3365"/>
        <v>2.0867389101144909</v>
      </c>
      <c r="K4259" s="42">
        <f t="shared" si="3365"/>
        <v>2.0607937896653539</v>
      </c>
      <c r="L4259" s="42">
        <f t="shared" si="3365"/>
        <v>2.0351712535472188</v>
      </c>
      <c r="M4259" s="42">
        <f t="shared" si="3365"/>
        <v>2.0098672909614379</v>
      </c>
      <c r="N4259" s="42">
        <f t="shared" si="3365"/>
        <v>1.9848779409771282</v>
      </c>
      <c r="O4259" s="42">
        <f t="shared" si="3365"/>
        <v>1.9601992919110103</v>
      </c>
      <c r="P4259" s="42">
        <f t="shared" si="3365"/>
        <v>1.9358274807149201</v>
      </c>
      <c r="Q4259" s="42">
        <f t="shared" si="3365"/>
        <v>1.9117586923713361</v>
      </c>
      <c r="R4259" s="42">
        <f t="shared" si="3365"/>
        <v>1.8879891592961826</v>
      </c>
      <c r="S4259" s="42">
        <f t="shared" si="3365"/>
        <v>1.8645151607489652</v>
      </c>
      <c r="T4259" s="42">
        <f t="shared" si="3365"/>
        <v>1.8413330222502964</v>
      </c>
      <c r="U4259" s="42">
        <f t="shared" si="3365"/>
        <v>1.8184391150069814</v>
      </c>
      <c r="V4259" s="42">
        <f t="shared" si="3365"/>
        <v>1.7958298553437544</v>
      </c>
      <c r="W4259" s="42">
        <f t="shared" si="3365"/>
        <v>1.7735017041422907</v>
      </c>
      <c r="X4259" s="42">
        <f t="shared" si="3365"/>
        <v>1.7514511662874384</v>
      </c>
      <c r="Y4259" s="42">
        <f t="shared" si="3365"/>
        <v>1.7296747901199296</v>
      </c>
      <c r="Z4259" s="42">
        <f t="shared" si="3365"/>
        <v>1.7081691668961412</v>
      </c>
      <c r="AA4259" s="42">
        <f t="shared" si="3365"/>
        <v>1.6869309302543911</v>
      </c>
      <c r="AB4259" s="42">
        <f t="shared" si="3365"/>
        <v>1.6659567556882848</v>
      </c>
      <c r="AC4259" s="42">
        <f t="shared" si="3365"/>
        <v>1.6452433600256882</v>
      </c>
      <c r="AD4259" s="42">
        <f t="shared" si="3365"/>
        <v>1.6247875009162271</v>
      </c>
      <c r="AE4259" s="42">
        <f t="shared" si="3365"/>
        <v>1.6045859763214594</v>
      </c>
      <c r="AF4259" s="42">
        <f t="shared" si="3365"/>
        <v>1.5846356240158457</v>
      </c>
      <c r="AG4259" s="42">
        <f t="shared" si="3365"/>
        <v>1.5649333210906207</v>
      </c>
      <c r="AH4259" s="42">
        <f t="shared" si="3365"/>
        <v>1.5454759834651668</v>
      </c>
      <c r="AI4259" s="42">
        <f t="shared" si="3365"/>
        <v>1.5262605654038452</v>
      </c>
      <c r="AJ4259" s="42">
        <f t="shared" ref="AJ4259:BF4259" si="3366">AJ3563-AI3563</f>
        <v>1.507284059040785</v>
      </c>
      <c r="AK4259" s="42">
        <f t="shared" si="3366"/>
        <v>1.4885434939067181</v>
      </c>
      <c r="AL4259" s="42">
        <f t="shared" si="3366"/>
        <v>1.4700359364658198</v>
      </c>
      <c r="AM4259" s="42">
        <f t="shared" si="3366"/>
        <v>1.451758489655731</v>
      </c>
      <c r="AN4259" s="42">
        <f t="shared" si="3366"/>
        <v>1.4337082924344031</v>
      </c>
      <c r="AO4259" s="42">
        <f t="shared" si="3366"/>
        <v>1.415882519331717</v>
      </c>
      <c r="AP4259" s="42">
        <f t="shared" si="3366"/>
        <v>1.3982783800079233</v>
      </c>
      <c r="AQ4259" s="42">
        <f t="shared" si="3366"/>
        <v>1.3808931188166298</v>
      </c>
      <c r="AR4259" s="42">
        <f t="shared" si="3366"/>
        <v>1.3637240143727922</v>
      </c>
      <c r="AS4259" s="42">
        <f t="shared" si="3366"/>
        <v>1.3467683791272975</v>
      </c>
      <c r="AT4259" s="42">
        <f t="shared" si="3366"/>
        <v>1.3300235589467775</v>
      </c>
      <c r="AU4259" s="42">
        <f t="shared" si="3366"/>
        <v>1.3134869326972876</v>
      </c>
      <c r="AV4259" s="42">
        <f t="shared" si="3366"/>
        <v>1.2971559118338973</v>
      </c>
      <c r="AW4259" s="42">
        <f t="shared" si="3366"/>
        <v>1.2810279399968749</v>
      </c>
      <c r="AX4259" s="42">
        <f t="shared" si="3366"/>
        <v>1.2651004926096903</v>
      </c>
      <c r="AY4259" s="42">
        <f t="shared" si="3366"/>
        <v>1.2493710764847492</v>
      </c>
      <c r="AZ4259" s="42">
        <f t="shared" si="3366"/>
        <v>1.2338372294339024</v>
      </c>
      <c r="BA4259" s="42">
        <f t="shared" si="3366"/>
        <v>1.2184965198812279</v>
      </c>
      <c r="BB4259" s="42">
        <f t="shared" si="3366"/>
        <v>1.2033465464839992</v>
      </c>
      <c r="BC4259" s="42">
        <f t="shared" si="3366"/>
        <v>1.1883849377561546</v>
      </c>
      <c r="BD4259" s="42">
        <f t="shared" si="3366"/>
        <v>1.1736093516965411</v>
      </c>
      <c r="BE4259" s="42">
        <f t="shared" si="3366"/>
        <v>1.1590174754239797</v>
      </c>
      <c r="BF4259" s="42">
        <f t="shared" si="3366"/>
        <v>1.1446070248127853</v>
      </c>
    </row>
    <row r="4260" spans="1:58" x14ac:dyDescent="0.2">
      <c r="A4260" s="9" t="str">
        <f t="shared" si="3332"/>
        <v>Turks and Caicos Islands</v>
      </c>
      <c r="D4260" s="42">
        <f t="shared" ref="D4260:AI4260" si="3367">D3564-C3564</f>
        <v>2.3064111663696849</v>
      </c>
      <c r="E4260" s="42">
        <f t="shared" si="3367"/>
        <v>2.2777347875345413</v>
      </c>
      <c r="F4260" s="42">
        <f t="shared" si="3367"/>
        <v>2.2494149516761581</v>
      </c>
      <c r="G4260" s="42">
        <f t="shared" si="3367"/>
        <v>2.2214472257770126</v>
      </c>
      <c r="H4260" s="42">
        <f t="shared" si="3367"/>
        <v>2.1938272319364955</v>
      </c>
      <c r="I4260" s="42">
        <f t="shared" si="3367"/>
        <v>2.1665506466861189</v>
      </c>
      <c r="J4260" s="42">
        <f t="shared" si="3367"/>
        <v>2.139613200312283</v>
      </c>
      <c r="K4260" s="42">
        <f t="shared" si="3367"/>
        <v>2.1130106761884235</v>
      </c>
      <c r="L4260" s="42">
        <f t="shared" si="3367"/>
        <v>2.0867389101144909</v>
      </c>
      <c r="M4260" s="42">
        <f t="shared" si="3367"/>
        <v>2.0607937896653539</v>
      </c>
      <c r="N4260" s="42">
        <f t="shared" si="3367"/>
        <v>2.0351712535472188</v>
      </c>
      <c r="O4260" s="42">
        <f t="shared" si="3367"/>
        <v>2.0098672909614379</v>
      </c>
      <c r="P4260" s="42">
        <f t="shared" si="3367"/>
        <v>1.9848779409771282</v>
      </c>
      <c r="Q4260" s="42">
        <f t="shared" si="3367"/>
        <v>1.9601992919110103</v>
      </c>
      <c r="R4260" s="42">
        <f t="shared" si="3367"/>
        <v>1.9358274807149201</v>
      </c>
      <c r="S4260" s="42">
        <f t="shared" si="3367"/>
        <v>1.9117586923713361</v>
      </c>
      <c r="T4260" s="42">
        <f t="shared" si="3367"/>
        <v>1.8879891592961826</v>
      </c>
      <c r="U4260" s="42">
        <f t="shared" si="3367"/>
        <v>1.8645151607489652</v>
      </c>
      <c r="V4260" s="42">
        <f t="shared" si="3367"/>
        <v>1.8413330222502964</v>
      </c>
      <c r="W4260" s="42">
        <f t="shared" si="3367"/>
        <v>1.8184391150069814</v>
      </c>
      <c r="X4260" s="42">
        <f t="shared" si="3367"/>
        <v>1.7958298553437544</v>
      </c>
      <c r="Y4260" s="42">
        <f t="shared" si="3367"/>
        <v>1.7735017041422907</v>
      </c>
      <c r="Z4260" s="42">
        <f t="shared" si="3367"/>
        <v>1.7514511662874384</v>
      </c>
      <c r="AA4260" s="42">
        <f t="shared" si="3367"/>
        <v>1.7296747901199296</v>
      </c>
      <c r="AB4260" s="42">
        <f t="shared" si="3367"/>
        <v>1.7081691668961412</v>
      </c>
      <c r="AC4260" s="42">
        <f t="shared" si="3367"/>
        <v>1.6869309302543911</v>
      </c>
      <c r="AD4260" s="42">
        <f t="shared" si="3367"/>
        <v>1.665956755688228</v>
      </c>
      <c r="AE4260" s="42">
        <f t="shared" si="3367"/>
        <v>1.6452433600258018</v>
      </c>
      <c r="AF4260" s="42">
        <f t="shared" si="3367"/>
        <v>1.6247875009162271</v>
      </c>
      <c r="AG4260" s="42">
        <f t="shared" si="3367"/>
        <v>1.6045859763214594</v>
      </c>
      <c r="AH4260" s="42">
        <f t="shared" si="3367"/>
        <v>1.5846356240158457</v>
      </c>
      <c r="AI4260" s="42">
        <f t="shared" si="3367"/>
        <v>1.5649333210906207</v>
      </c>
      <c r="AJ4260" s="42">
        <f t="shared" ref="AJ4260:BF4260" si="3368">AJ3564-AI3564</f>
        <v>1.5454759834650531</v>
      </c>
      <c r="AK4260" s="42">
        <f t="shared" si="3368"/>
        <v>1.5262605654039589</v>
      </c>
      <c r="AL4260" s="42">
        <f t="shared" si="3368"/>
        <v>1.507284059040785</v>
      </c>
      <c r="AM4260" s="42">
        <f t="shared" si="3368"/>
        <v>1.4885434939067181</v>
      </c>
      <c r="AN4260" s="42">
        <f t="shared" si="3368"/>
        <v>1.4700359364658198</v>
      </c>
      <c r="AO4260" s="42">
        <f t="shared" si="3368"/>
        <v>1.451758489655731</v>
      </c>
      <c r="AP4260" s="42">
        <f t="shared" si="3368"/>
        <v>1.4337082924342894</v>
      </c>
      <c r="AQ4260" s="42">
        <f t="shared" si="3368"/>
        <v>1.415882519331717</v>
      </c>
      <c r="AR4260" s="42">
        <f t="shared" si="3368"/>
        <v>1.3982783800080369</v>
      </c>
      <c r="AS4260" s="42">
        <f t="shared" si="3368"/>
        <v>1.3808931188166298</v>
      </c>
      <c r="AT4260" s="42">
        <f t="shared" si="3368"/>
        <v>1.3637240143726785</v>
      </c>
      <c r="AU4260" s="42">
        <f t="shared" si="3368"/>
        <v>1.3467683791272975</v>
      </c>
      <c r="AV4260" s="42">
        <f t="shared" si="3368"/>
        <v>1.3300235589467775</v>
      </c>
      <c r="AW4260" s="42">
        <f t="shared" si="3368"/>
        <v>1.3134869326972876</v>
      </c>
      <c r="AX4260" s="42">
        <f t="shared" si="3368"/>
        <v>1.297155911834011</v>
      </c>
      <c r="AY4260" s="42">
        <f t="shared" si="3368"/>
        <v>1.2810279399968749</v>
      </c>
      <c r="AZ4260" s="42">
        <f t="shared" si="3368"/>
        <v>1.2651004926095766</v>
      </c>
      <c r="BA4260" s="42">
        <f t="shared" si="3368"/>
        <v>1.2493710764848629</v>
      </c>
      <c r="BB4260" s="42">
        <f t="shared" si="3368"/>
        <v>1.2338372294339024</v>
      </c>
      <c r="BC4260" s="42">
        <f t="shared" si="3368"/>
        <v>1.2184965198812279</v>
      </c>
      <c r="BD4260" s="42">
        <f t="shared" si="3368"/>
        <v>1.2033465464839992</v>
      </c>
      <c r="BE4260" s="42">
        <f t="shared" si="3368"/>
        <v>1.1883849377560409</v>
      </c>
      <c r="BF4260" s="42">
        <f t="shared" si="3368"/>
        <v>1.1736093516966548</v>
      </c>
    </row>
    <row r="4261" spans="1:58" x14ac:dyDescent="0.2">
      <c r="A4261" s="9" t="str">
        <f t="shared" si="3332"/>
        <v>Tuvalu</v>
      </c>
      <c r="D4261" s="42">
        <f t="shared" ref="D4261:AI4261" si="3369">D3565-C3565</f>
        <v>2.5813026490237121</v>
      </c>
      <c r="E4261" s="42">
        <f t="shared" si="3369"/>
        <v>2.5492084527542147</v>
      </c>
      <c r="F4261" s="42">
        <f t="shared" si="3369"/>
        <v>2.5175132943249423</v>
      </c>
      <c r="G4261" s="42">
        <f t="shared" si="3369"/>
        <v>2.4862122123655013</v>
      </c>
      <c r="H4261" s="42">
        <f t="shared" si="3369"/>
        <v>2.4553003071917487</v>
      </c>
      <c r="I4261" s="42">
        <f t="shared" si="3369"/>
        <v>2.4247727400390318</v>
      </c>
      <c r="J4261" s="42">
        <f t="shared" si="3369"/>
        <v>2.3946247323045213</v>
      </c>
      <c r="K4261" s="42">
        <f t="shared" si="3369"/>
        <v>2.3648515647995509</v>
      </c>
      <c r="L4261" s="42">
        <f t="shared" si="3369"/>
        <v>2.3354485770105384</v>
      </c>
      <c r="M4261" s="42">
        <f t="shared" si="3369"/>
        <v>2.3064111663696849</v>
      </c>
      <c r="N4261" s="42">
        <f t="shared" si="3369"/>
        <v>2.2777347875345413</v>
      </c>
      <c r="O4261" s="42">
        <f t="shared" si="3369"/>
        <v>2.2494149516761581</v>
      </c>
      <c r="P4261" s="42">
        <f t="shared" si="3369"/>
        <v>2.2214472257770126</v>
      </c>
      <c r="Q4261" s="42">
        <f t="shared" si="3369"/>
        <v>2.1938272319364955</v>
      </c>
      <c r="R4261" s="42">
        <f t="shared" si="3369"/>
        <v>2.1665506466861189</v>
      </c>
      <c r="S4261" s="42">
        <f t="shared" si="3369"/>
        <v>2.139613200312283</v>
      </c>
      <c r="T4261" s="42">
        <f t="shared" si="3369"/>
        <v>2.1130106761884235</v>
      </c>
      <c r="U4261" s="42">
        <f t="shared" si="3369"/>
        <v>2.0867389101144909</v>
      </c>
      <c r="V4261" s="42">
        <f t="shared" si="3369"/>
        <v>2.0607937896653539</v>
      </c>
      <c r="W4261" s="42">
        <f t="shared" si="3369"/>
        <v>2.0351712535472188</v>
      </c>
      <c r="X4261" s="42">
        <f t="shared" si="3369"/>
        <v>2.0098672909614379</v>
      </c>
      <c r="Y4261" s="42">
        <f t="shared" si="3369"/>
        <v>1.9848779409771282</v>
      </c>
      <c r="Z4261" s="42">
        <f t="shared" si="3369"/>
        <v>1.9601992919110103</v>
      </c>
      <c r="AA4261" s="42">
        <f t="shared" si="3369"/>
        <v>1.9358274807149201</v>
      </c>
      <c r="AB4261" s="42">
        <f t="shared" si="3369"/>
        <v>1.9117586923713361</v>
      </c>
      <c r="AC4261" s="42">
        <f t="shared" si="3369"/>
        <v>1.8879891592961826</v>
      </c>
      <c r="AD4261" s="42">
        <f t="shared" si="3369"/>
        <v>1.8645151607489652</v>
      </c>
      <c r="AE4261" s="42">
        <f t="shared" si="3369"/>
        <v>1.8413330222502964</v>
      </c>
      <c r="AF4261" s="42">
        <f t="shared" si="3369"/>
        <v>1.8184391150069814</v>
      </c>
      <c r="AG4261" s="42">
        <f t="shared" si="3369"/>
        <v>1.7958298553437544</v>
      </c>
      <c r="AH4261" s="42">
        <f t="shared" si="3369"/>
        <v>1.7735017041422907</v>
      </c>
      <c r="AI4261" s="42">
        <f t="shared" si="3369"/>
        <v>1.7514511662874384</v>
      </c>
      <c r="AJ4261" s="42">
        <f t="shared" ref="AJ4261:BF4261" si="3370">AJ3565-AI3565</f>
        <v>1.7296747901199296</v>
      </c>
      <c r="AK4261" s="42">
        <f t="shared" si="3370"/>
        <v>1.7081691668961412</v>
      </c>
      <c r="AL4261" s="42">
        <f t="shared" si="3370"/>
        <v>1.6869309302543911</v>
      </c>
      <c r="AM4261" s="42">
        <f t="shared" si="3370"/>
        <v>1.6659567556882848</v>
      </c>
      <c r="AN4261" s="42">
        <f t="shared" si="3370"/>
        <v>1.6452433600256882</v>
      </c>
      <c r="AO4261" s="42">
        <f t="shared" si="3370"/>
        <v>1.6247875009162271</v>
      </c>
      <c r="AP4261" s="42">
        <f t="shared" si="3370"/>
        <v>1.6045859763214594</v>
      </c>
      <c r="AQ4261" s="42">
        <f t="shared" si="3370"/>
        <v>1.5846356240158457</v>
      </c>
      <c r="AR4261" s="42">
        <f t="shared" si="3370"/>
        <v>1.5649333210906207</v>
      </c>
      <c r="AS4261" s="42">
        <f t="shared" si="3370"/>
        <v>1.5454759834651668</v>
      </c>
      <c r="AT4261" s="42">
        <f t="shared" si="3370"/>
        <v>1.5262605654038452</v>
      </c>
      <c r="AU4261" s="42">
        <f t="shared" si="3370"/>
        <v>1.507284059040785</v>
      </c>
      <c r="AV4261" s="42">
        <f t="shared" si="3370"/>
        <v>1.4885434939067181</v>
      </c>
      <c r="AW4261" s="42">
        <f t="shared" si="3370"/>
        <v>1.4700359364658198</v>
      </c>
      <c r="AX4261" s="42">
        <f t="shared" si="3370"/>
        <v>1.451758489655731</v>
      </c>
      <c r="AY4261" s="42">
        <f t="shared" si="3370"/>
        <v>1.4337082924344031</v>
      </c>
      <c r="AZ4261" s="42">
        <f t="shared" si="3370"/>
        <v>1.415882519331717</v>
      </c>
      <c r="BA4261" s="42">
        <f t="shared" si="3370"/>
        <v>1.3982783800079233</v>
      </c>
      <c r="BB4261" s="42">
        <f t="shared" si="3370"/>
        <v>1.3808931188166298</v>
      </c>
      <c r="BC4261" s="42">
        <f t="shared" si="3370"/>
        <v>1.3637240143727922</v>
      </c>
      <c r="BD4261" s="42">
        <f t="shared" si="3370"/>
        <v>1.3467683791272975</v>
      </c>
      <c r="BE4261" s="42">
        <f t="shared" si="3370"/>
        <v>1.3300235589467775</v>
      </c>
      <c r="BF4261" s="42">
        <f t="shared" si="3370"/>
        <v>1.3134869326972876</v>
      </c>
    </row>
    <row r="4262" spans="1:58" x14ac:dyDescent="0.2">
      <c r="A4262" s="9" t="str">
        <f t="shared" si="3332"/>
        <v>Uganda</v>
      </c>
      <c r="D4262" s="42">
        <f t="shared" ref="D4262:AI4262" si="3371">D3566-C3566</f>
        <v>4.4762705242623042</v>
      </c>
      <c r="E4262" s="42">
        <f t="shared" si="3371"/>
        <v>4.4206155607439541</v>
      </c>
      <c r="F4262" s="42">
        <f t="shared" si="3371"/>
        <v>4.3656525739386893</v>
      </c>
      <c r="G4262" s="42">
        <f t="shared" si="3371"/>
        <v>4.3113729602694093</v>
      </c>
      <c r="H4262" s="42">
        <f t="shared" si="3371"/>
        <v>4.2577682231300855</v>
      </c>
      <c r="I4262" s="42">
        <f t="shared" si="3371"/>
        <v>4.204829971555796</v>
      </c>
      <c r="J4262" s="42">
        <f t="shared" si="3371"/>
        <v>4.1525499189094717</v>
      </c>
      <c r="K4262" s="42">
        <f t="shared" si="3371"/>
        <v>4.100919881584332</v>
      </c>
      <c r="L4262" s="42">
        <f t="shared" si="3371"/>
        <v>4.0499317777233159</v>
      </c>
      <c r="M4262" s="42">
        <f t="shared" si="3371"/>
        <v>3.9995776259536342</v>
      </c>
      <c r="N4262" s="42">
        <f t="shared" si="3371"/>
        <v>3.9498495441376349</v>
      </c>
      <c r="O4262" s="42">
        <f t="shared" si="3371"/>
        <v>3.9007397481388466</v>
      </c>
      <c r="P4262" s="42">
        <f t="shared" si="3371"/>
        <v>3.8522405506036534</v>
      </c>
      <c r="Q4262" s="42">
        <f t="shared" si="3371"/>
        <v>3.8043443597578062</v>
      </c>
      <c r="R4262" s="42">
        <f t="shared" si="3371"/>
        <v>3.7570436782181673</v>
      </c>
      <c r="S4262" s="42">
        <f t="shared" si="3371"/>
        <v>3.7103311018189515</v>
      </c>
      <c r="T4262" s="42">
        <f t="shared" si="3371"/>
        <v>3.6641993184530293</v>
      </c>
      <c r="U4262" s="42">
        <f t="shared" si="3371"/>
        <v>3.6186411069269298</v>
      </c>
      <c r="V4262" s="42">
        <f t="shared" si="3371"/>
        <v>3.5736493358307939</v>
      </c>
      <c r="W4262" s="42">
        <f t="shared" si="3371"/>
        <v>3.5292169624219696</v>
      </c>
      <c r="X4262" s="42">
        <f t="shared" si="3371"/>
        <v>3.4853370315225334</v>
      </c>
      <c r="Y4262" s="42">
        <f t="shared" si="3371"/>
        <v>3.4420026744305687</v>
      </c>
      <c r="Z4262" s="42">
        <f t="shared" si="3371"/>
        <v>3.3992071078451431</v>
      </c>
      <c r="AA4262" s="42">
        <f t="shared" si="3371"/>
        <v>3.3569436328043025</v>
      </c>
      <c r="AB4262" s="42">
        <f t="shared" si="3371"/>
        <v>3.315205633636424</v>
      </c>
      <c r="AC4262" s="42">
        <f t="shared" si="3371"/>
        <v>3.2739865769248695</v>
      </c>
      <c r="AD4262" s="42">
        <f t="shared" si="3371"/>
        <v>3.233280010485089</v>
      </c>
      <c r="AE4262" s="42">
        <f t="shared" si="3371"/>
        <v>3.1930795623547397</v>
      </c>
      <c r="AF4262" s="42">
        <f t="shared" si="3371"/>
        <v>3.1533789397961414</v>
      </c>
      <c r="AG4262" s="42">
        <f t="shared" si="3371"/>
        <v>3.1141719283113503</v>
      </c>
      <c r="AH4262" s="42">
        <f t="shared" si="3371"/>
        <v>3.0754523906693407</v>
      </c>
      <c r="AI4262" s="42">
        <f t="shared" si="3371"/>
        <v>3.0372142659453516</v>
      </c>
      <c r="AJ4262" s="42">
        <f t="shared" ref="AJ4262:BF4262" si="3372">AJ3566-AI3566</f>
        <v>2.9994515685721126</v>
      </c>
      <c r="AK4262" s="42">
        <f t="shared" si="3372"/>
        <v>2.9621583874028374</v>
      </c>
      <c r="AL4262" s="42">
        <f t="shared" si="3372"/>
        <v>2.925328884786154</v>
      </c>
      <c r="AM4262" s="42">
        <f t="shared" si="3372"/>
        <v>2.8889572956519487</v>
      </c>
      <c r="AN4262" s="42">
        <f t="shared" si="3372"/>
        <v>2.8530379266093746</v>
      </c>
      <c r="AO4262" s="42">
        <f t="shared" si="3372"/>
        <v>2.8175651550552061</v>
      </c>
      <c r="AP4262" s="42">
        <f t="shared" si="3372"/>
        <v>2.7825334282940162</v>
      </c>
      <c r="AQ4262" s="42">
        <f t="shared" si="3372"/>
        <v>2.7479372626688701</v>
      </c>
      <c r="AR4262" s="42">
        <f t="shared" si="3372"/>
        <v>2.7137712427030465</v>
      </c>
      <c r="AS4262" s="42">
        <f t="shared" si="3372"/>
        <v>2.6800300202521044</v>
      </c>
      <c r="AT4262" s="42">
        <f t="shared" si="3372"/>
        <v>2.6467083136669203</v>
      </c>
      <c r="AU4262" s="42">
        <f t="shared" si="3372"/>
        <v>2.6138009069670147</v>
      </c>
      <c r="AV4262" s="42">
        <f t="shared" si="3372"/>
        <v>2.5813026490237121</v>
      </c>
      <c r="AW4262" s="42">
        <f t="shared" si="3372"/>
        <v>2.5492084527542147</v>
      </c>
      <c r="AX4262" s="42">
        <f t="shared" si="3372"/>
        <v>2.5175132943249423</v>
      </c>
      <c r="AY4262" s="42">
        <f t="shared" si="3372"/>
        <v>2.4862122123655013</v>
      </c>
      <c r="AZ4262" s="42">
        <f t="shared" si="3372"/>
        <v>2.4553003071917487</v>
      </c>
      <c r="BA4262" s="42">
        <f t="shared" si="3372"/>
        <v>2.4247727400390318</v>
      </c>
      <c r="BB4262" s="42">
        <f t="shared" si="3372"/>
        <v>2.3946247323045213</v>
      </c>
      <c r="BC4262" s="42">
        <f t="shared" si="3372"/>
        <v>2.3648515647995509</v>
      </c>
      <c r="BD4262" s="42">
        <f t="shared" si="3372"/>
        <v>2.3354485770105384</v>
      </c>
      <c r="BE4262" s="42">
        <f t="shared" si="3372"/>
        <v>2.3064111663696849</v>
      </c>
      <c r="BF4262" s="42">
        <f t="shared" si="3372"/>
        <v>2.2777347875345413</v>
      </c>
    </row>
    <row r="4263" spans="1:58" x14ac:dyDescent="0.2">
      <c r="A4263" s="9" t="str">
        <f t="shared" si="3332"/>
        <v>Ukraine</v>
      </c>
      <c r="D4263" s="42">
        <f t="shared" ref="D4263:AI4263" si="3373">D3567-C3567</f>
        <v>1.8879891592961826</v>
      </c>
      <c r="E4263" s="42">
        <f t="shared" si="3373"/>
        <v>1.8645151607489652</v>
      </c>
      <c r="F4263" s="42">
        <f t="shared" si="3373"/>
        <v>1.8413330222502964</v>
      </c>
      <c r="G4263" s="42">
        <f t="shared" si="3373"/>
        <v>1.8184391150069814</v>
      </c>
      <c r="H4263" s="42">
        <f t="shared" si="3373"/>
        <v>1.7958298553437544</v>
      </c>
      <c r="I4263" s="42">
        <f t="shared" si="3373"/>
        <v>1.7735017041422907</v>
      </c>
      <c r="J4263" s="42">
        <f t="shared" si="3373"/>
        <v>1.7514511662874384</v>
      </c>
      <c r="K4263" s="42">
        <f t="shared" si="3373"/>
        <v>1.7296747901199296</v>
      </c>
      <c r="L4263" s="42">
        <f t="shared" si="3373"/>
        <v>1.7081691668961412</v>
      </c>
      <c r="M4263" s="42">
        <f t="shared" si="3373"/>
        <v>1.6869309302543911</v>
      </c>
      <c r="N4263" s="42">
        <f t="shared" si="3373"/>
        <v>1.665956755688228</v>
      </c>
      <c r="O4263" s="42">
        <f t="shared" si="3373"/>
        <v>1.6452433600258587</v>
      </c>
      <c r="P4263" s="42">
        <f t="shared" si="3373"/>
        <v>1.6247875009162271</v>
      </c>
      <c r="Q4263" s="42">
        <f t="shared" si="3373"/>
        <v>1.6045859763214594</v>
      </c>
      <c r="R4263" s="42">
        <f t="shared" si="3373"/>
        <v>1.5846356240158457</v>
      </c>
      <c r="S4263" s="42">
        <f t="shared" si="3373"/>
        <v>1.5649333210906207</v>
      </c>
      <c r="T4263" s="42">
        <f t="shared" si="3373"/>
        <v>1.5454759834649394</v>
      </c>
      <c r="U4263" s="42">
        <f t="shared" si="3373"/>
        <v>1.5262605654040726</v>
      </c>
      <c r="V4263" s="42">
        <f t="shared" si="3373"/>
        <v>1.507284059040785</v>
      </c>
      <c r="W4263" s="42">
        <f t="shared" si="3373"/>
        <v>1.4885434939067181</v>
      </c>
      <c r="X4263" s="42">
        <f t="shared" si="3373"/>
        <v>1.4700359364658198</v>
      </c>
      <c r="Y4263" s="42">
        <f t="shared" si="3373"/>
        <v>1.451758489655731</v>
      </c>
      <c r="Z4263" s="42">
        <f t="shared" si="3373"/>
        <v>1.4337082924341757</v>
      </c>
      <c r="AA4263" s="42">
        <f t="shared" si="3373"/>
        <v>1.415882519331717</v>
      </c>
      <c r="AB4263" s="42">
        <f t="shared" si="3373"/>
        <v>1.3982783800081506</v>
      </c>
      <c r="AC4263" s="42">
        <f t="shared" si="3373"/>
        <v>1.3808931188166298</v>
      </c>
      <c r="AD4263" s="42">
        <f t="shared" si="3373"/>
        <v>1.3637240143725649</v>
      </c>
      <c r="AE4263" s="42">
        <f t="shared" si="3373"/>
        <v>1.3467683791272975</v>
      </c>
      <c r="AF4263" s="42">
        <f t="shared" si="3373"/>
        <v>1.3300235589467775</v>
      </c>
      <c r="AG4263" s="42">
        <f t="shared" si="3373"/>
        <v>1.3134869326972876</v>
      </c>
      <c r="AH4263" s="42">
        <f t="shared" si="3373"/>
        <v>1.2971559118341247</v>
      </c>
      <c r="AI4263" s="42">
        <f t="shared" si="3373"/>
        <v>1.2810279399968749</v>
      </c>
      <c r="AJ4263" s="42">
        <f t="shared" ref="AJ4263:BF4263" si="3374">AJ3567-AI3567</f>
        <v>1.2651004926094629</v>
      </c>
      <c r="AK4263" s="42">
        <f t="shared" si="3374"/>
        <v>1.2493710764849766</v>
      </c>
      <c r="AL4263" s="42">
        <f t="shared" si="3374"/>
        <v>1.2338372294339024</v>
      </c>
      <c r="AM4263" s="42">
        <f t="shared" si="3374"/>
        <v>1.2184965198812279</v>
      </c>
      <c r="AN4263" s="42">
        <f t="shared" si="3374"/>
        <v>1.2033465464839992</v>
      </c>
      <c r="AO4263" s="42">
        <f t="shared" si="3374"/>
        <v>1.1883849377559272</v>
      </c>
      <c r="AP4263" s="42">
        <f t="shared" si="3374"/>
        <v>1.1736093516967685</v>
      </c>
      <c r="AQ4263" s="42">
        <f t="shared" si="3374"/>
        <v>1.1590174754237523</v>
      </c>
      <c r="AR4263" s="42">
        <f t="shared" si="3374"/>
        <v>1.1446070248127853</v>
      </c>
      <c r="AS4263" s="42">
        <f t="shared" si="3374"/>
        <v>1.1303757441376092</v>
      </c>
      <c r="AT4263" s="42">
        <f t="shared" si="3374"/>
        <v>1.1163214057189634</v>
      </c>
      <c r="AU4263" s="42">
        <f t="shared" si="3374"/>
        <v>1.1024418095744295</v>
      </c>
      <c r="AV4263" s="42">
        <f t="shared" si="3374"/>
        <v>1.0887347830753242</v>
      </c>
      <c r="AW4263" s="42">
        <f t="shared" si="3374"/>
        <v>1.0751981806056392</v>
      </c>
      <c r="AX4263" s="42">
        <f t="shared" si="3374"/>
        <v>1.061829883226892</v>
      </c>
      <c r="AY4263" s="42">
        <f t="shared" si="3374"/>
        <v>1.0486277983454784</v>
      </c>
      <c r="AZ4263" s="42">
        <f t="shared" si="3374"/>
        <v>1.0355898593861639</v>
      </c>
      <c r="BA4263" s="42">
        <f t="shared" si="3374"/>
        <v>1.0227140254676215</v>
      </c>
      <c r="BB4263" s="42">
        <f t="shared" si="3374"/>
        <v>1.0099982810843358</v>
      </c>
      <c r="BC4263" s="42">
        <f t="shared" si="3374"/>
        <v>0.99744063578964415</v>
      </c>
      <c r="BD4263" s="42">
        <f t="shared" si="3374"/>
        <v>0.98503912388446224</v>
      </c>
      <c r="BE4263" s="42">
        <f t="shared" si="3374"/>
        <v>0.97279180411101152</v>
      </c>
      <c r="BF4263" s="42">
        <f t="shared" si="3374"/>
        <v>0.96069675934654697</v>
      </c>
    </row>
    <row r="4264" spans="1:58" x14ac:dyDescent="0.2">
      <c r="A4264" s="9" t="str">
        <f t="shared" si="3332"/>
        <v>United Arab Emirates</v>
      </c>
      <c r="D4264" s="42">
        <f t="shared" ref="D4264:AI4264" si="3375">D3568-C3568</f>
        <v>2.6138009069670147</v>
      </c>
      <c r="E4264" s="42">
        <f t="shared" si="3375"/>
        <v>2.5813026490237121</v>
      </c>
      <c r="F4264" s="42">
        <f t="shared" si="3375"/>
        <v>2.5492084527542147</v>
      </c>
      <c r="G4264" s="42">
        <f t="shared" si="3375"/>
        <v>2.5175132943249423</v>
      </c>
      <c r="H4264" s="42">
        <f t="shared" si="3375"/>
        <v>2.4862122123655013</v>
      </c>
      <c r="I4264" s="42">
        <f t="shared" si="3375"/>
        <v>2.4553003071917487</v>
      </c>
      <c r="J4264" s="42">
        <f t="shared" si="3375"/>
        <v>2.4247727400390318</v>
      </c>
      <c r="K4264" s="42">
        <f t="shared" si="3375"/>
        <v>2.3946247323045213</v>
      </c>
      <c r="L4264" s="42">
        <f t="shared" si="3375"/>
        <v>2.3648515647995509</v>
      </c>
      <c r="M4264" s="42">
        <f t="shared" si="3375"/>
        <v>2.3354485770105384</v>
      </c>
      <c r="N4264" s="42">
        <f t="shared" si="3375"/>
        <v>2.3064111663696849</v>
      </c>
      <c r="O4264" s="42">
        <f t="shared" si="3375"/>
        <v>2.2777347875345413</v>
      </c>
      <c r="P4264" s="42">
        <f t="shared" si="3375"/>
        <v>2.2494149516761581</v>
      </c>
      <c r="Q4264" s="42">
        <f t="shared" si="3375"/>
        <v>2.2214472257770126</v>
      </c>
      <c r="R4264" s="42">
        <f t="shared" si="3375"/>
        <v>2.1938272319364955</v>
      </c>
      <c r="S4264" s="42">
        <f t="shared" si="3375"/>
        <v>2.1665506466861189</v>
      </c>
      <c r="T4264" s="42">
        <f t="shared" si="3375"/>
        <v>2.139613200312283</v>
      </c>
      <c r="U4264" s="42">
        <f t="shared" si="3375"/>
        <v>2.1130106761884235</v>
      </c>
      <c r="V4264" s="42">
        <f t="shared" si="3375"/>
        <v>2.0867389101144909</v>
      </c>
      <c r="W4264" s="42">
        <f t="shared" si="3375"/>
        <v>2.0607937896653539</v>
      </c>
      <c r="X4264" s="42">
        <f t="shared" si="3375"/>
        <v>2.0351712535472188</v>
      </c>
      <c r="Y4264" s="42">
        <f t="shared" si="3375"/>
        <v>2.0098672909614379</v>
      </c>
      <c r="Z4264" s="42">
        <f t="shared" si="3375"/>
        <v>1.9848779409771282</v>
      </c>
      <c r="AA4264" s="42">
        <f t="shared" si="3375"/>
        <v>1.9601992919110103</v>
      </c>
      <c r="AB4264" s="42">
        <f t="shared" si="3375"/>
        <v>1.9358274807149201</v>
      </c>
      <c r="AC4264" s="42">
        <f t="shared" si="3375"/>
        <v>1.9117586923713361</v>
      </c>
      <c r="AD4264" s="42">
        <f t="shared" si="3375"/>
        <v>1.8879891592961826</v>
      </c>
      <c r="AE4264" s="42">
        <f t="shared" si="3375"/>
        <v>1.8645151607489652</v>
      </c>
      <c r="AF4264" s="42">
        <f t="shared" si="3375"/>
        <v>1.8413330222502964</v>
      </c>
      <c r="AG4264" s="42">
        <f t="shared" si="3375"/>
        <v>1.8184391150069814</v>
      </c>
      <c r="AH4264" s="42">
        <f t="shared" si="3375"/>
        <v>1.7958298553437544</v>
      </c>
      <c r="AI4264" s="42">
        <f t="shared" si="3375"/>
        <v>1.7735017041422907</v>
      </c>
      <c r="AJ4264" s="42">
        <f t="shared" ref="AJ4264:BF4264" si="3376">AJ3568-AI3568</f>
        <v>1.7514511662874384</v>
      </c>
      <c r="AK4264" s="42">
        <f t="shared" si="3376"/>
        <v>1.7296747901199296</v>
      </c>
      <c r="AL4264" s="42">
        <f t="shared" si="3376"/>
        <v>1.7081691668961412</v>
      </c>
      <c r="AM4264" s="42">
        <f t="shared" si="3376"/>
        <v>1.6869309302543911</v>
      </c>
      <c r="AN4264" s="42">
        <f t="shared" si="3376"/>
        <v>1.6659567556882848</v>
      </c>
      <c r="AO4264" s="42">
        <f t="shared" si="3376"/>
        <v>1.6452433600256882</v>
      </c>
      <c r="AP4264" s="42">
        <f t="shared" si="3376"/>
        <v>1.6247875009162271</v>
      </c>
      <c r="AQ4264" s="42">
        <f t="shared" si="3376"/>
        <v>1.6045859763214594</v>
      </c>
      <c r="AR4264" s="42">
        <f t="shared" si="3376"/>
        <v>1.5846356240158457</v>
      </c>
      <c r="AS4264" s="42">
        <f t="shared" si="3376"/>
        <v>1.5649333210906207</v>
      </c>
      <c r="AT4264" s="42">
        <f t="shared" si="3376"/>
        <v>1.5454759834651668</v>
      </c>
      <c r="AU4264" s="42">
        <f t="shared" si="3376"/>
        <v>1.5262605654038452</v>
      </c>
      <c r="AV4264" s="42">
        <f t="shared" si="3376"/>
        <v>1.507284059040785</v>
      </c>
      <c r="AW4264" s="42">
        <f t="shared" si="3376"/>
        <v>1.4885434939067181</v>
      </c>
      <c r="AX4264" s="42">
        <f t="shared" si="3376"/>
        <v>1.4700359364658198</v>
      </c>
      <c r="AY4264" s="42">
        <f t="shared" si="3376"/>
        <v>1.451758489655731</v>
      </c>
      <c r="AZ4264" s="42">
        <f t="shared" si="3376"/>
        <v>1.4337082924344031</v>
      </c>
      <c r="BA4264" s="42">
        <f t="shared" si="3376"/>
        <v>1.415882519331717</v>
      </c>
      <c r="BB4264" s="42">
        <f t="shared" si="3376"/>
        <v>1.3982783800079233</v>
      </c>
      <c r="BC4264" s="42">
        <f t="shared" si="3376"/>
        <v>1.3808931188166298</v>
      </c>
      <c r="BD4264" s="42">
        <f t="shared" si="3376"/>
        <v>1.3637240143727922</v>
      </c>
      <c r="BE4264" s="42">
        <f t="shared" si="3376"/>
        <v>1.3467683791272975</v>
      </c>
      <c r="BF4264" s="42">
        <f t="shared" si="3376"/>
        <v>1.3300235589467775</v>
      </c>
    </row>
    <row r="4265" spans="1:58" x14ac:dyDescent="0.2">
      <c r="A4265" s="9" t="str">
        <f t="shared" si="3332"/>
        <v>United Kingdom of Great Britain and Northern Ireland</v>
      </c>
      <c r="D4265" s="42">
        <f t="shared" ref="D4265:AI4265" si="3377">D3569-C3569</f>
        <v>1.0887347830753242</v>
      </c>
      <c r="E4265" s="42">
        <f t="shared" si="3377"/>
        <v>1.0751981806057529</v>
      </c>
      <c r="F4265" s="42">
        <f t="shared" si="3377"/>
        <v>1.061829883226892</v>
      </c>
      <c r="G4265" s="42">
        <f t="shared" si="3377"/>
        <v>1.0486277983454784</v>
      </c>
      <c r="H4265" s="42">
        <f t="shared" si="3377"/>
        <v>1.0355898593860502</v>
      </c>
      <c r="I4265" s="42">
        <f t="shared" si="3377"/>
        <v>1.0227140254677352</v>
      </c>
      <c r="J4265" s="42">
        <f t="shared" si="3377"/>
        <v>1.0099982810843358</v>
      </c>
      <c r="K4265" s="42">
        <f t="shared" si="3377"/>
        <v>0.99744063578953046</v>
      </c>
      <c r="L4265" s="42">
        <f t="shared" si="3377"/>
        <v>0.98503912388457593</v>
      </c>
      <c r="M4265" s="42">
        <f t="shared" si="3377"/>
        <v>0.97279180411089783</v>
      </c>
      <c r="N4265" s="42">
        <f t="shared" si="3377"/>
        <v>0.96069675934654697</v>
      </c>
      <c r="O4265" s="42">
        <f t="shared" si="3377"/>
        <v>0.94875209630527024</v>
      </c>
      <c r="P4265" s="42">
        <f t="shared" si="3377"/>
        <v>0.93695594524126591</v>
      </c>
      <c r="Q4265" s="42">
        <f t="shared" si="3377"/>
        <v>0.9253064596554168</v>
      </c>
      <c r="R4265" s="42">
        <f t="shared" si="3377"/>
        <v>0.91380181600698052</v>
      </c>
      <c r="S4265" s="42">
        <f t="shared" si="3377"/>
        <v>0.90244021342800806</v>
      </c>
      <c r="T4265" s="42">
        <f t="shared" si="3377"/>
        <v>0.89121987344105946</v>
      </c>
      <c r="U4265" s="42">
        <f t="shared" si="3377"/>
        <v>0.88013903968123941</v>
      </c>
      <c r="V4265" s="42">
        <f t="shared" si="3377"/>
        <v>0.86919597762118883</v>
      </c>
      <c r="W4265" s="42">
        <f t="shared" si="3377"/>
        <v>0.85838897429948702</v>
      </c>
      <c r="X4265" s="42">
        <f t="shared" si="3377"/>
        <v>0.84771633805235069</v>
      </c>
      <c r="Y4265" s="42">
        <f t="shared" si="3377"/>
        <v>0.83717639824919843</v>
      </c>
      <c r="Z4265" s="42">
        <f t="shared" si="3377"/>
        <v>0.82676750503094354</v>
      </c>
      <c r="AA4265" s="42">
        <f t="shared" si="3377"/>
        <v>0.81648802905181128</v>
      </c>
      <c r="AB4265" s="42">
        <f t="shared" si="3377"/>
        <v>0.80633636122388452</v>
      </c>
      <c r="AC4265" s="42">
        <f t="shared" si="3377"/>
        <v>0.79631091246596952</v>
      </c>
      <c r="AD4265" s="42">
        <f t="shared" si="3377"/>
        <v>0.78641011345439438</v>
      </c>
      <c r="AE4265" s="42">
        <f t="shared" si="3377"/>
        <v>0.7766324143771044</v>
      </c>
      <c r="AF4265" s="42">
        <f t="shared" si="3377"/>
        <v>0.76697628469162282</v>
      </c>
      <c r="AG4265" s="42">
        <f t="shared" si="3377"/>
        <v>0.75744021288528529</v>
      </c>
      <c r="AH4265" s="42">
        <f t="shared" si="3377"/>
        <v>0.74802270623843015</v>
      </c>
      <c r="AI4265" s="42">
        <f t="shared" si="3377"/>
        <v>0.73872229059088568</v>
      </c>
      <c r="AJ4265" s="42">
        <f t="shared" ref="AJ4265:BF4265" si="3378">AJ3569-AI3569</f>
        <v>0.72953751011118584</v>
      </c>
      <c r="AK4265" s="42">
        <f t="shared" si="3378"/>
        <v>0.72046692706885551</v>
      </c>
      <c r="AL4265" s="42">
        <f t="shared" si="3378"/>
        <v>0.71150912160896951</v>
      </c>
      <c r="AM4265" s="42">
        <f t="shared" si="3378"/>
        <v>0.70266269153023586</v>
      </c>
      <c r="AN4265" s="42">
        <f t="shared" si="3378"/>
        <v>0.69392625206558023</v>
      </c>
      <c r="AO4265" s="42">
        <f t="shared" si="3378"/>
        <v>0.68529843566489035</v>
      </c>
      <c r="AP4265" s="42">
        <f t="shared" si="3378"/>
        <v>0.67677789178139847</v>
      </c>
      <c r="AQ4265" s="42">
        <f t="shared" si="3378"/>
        <v>0.66836328666033751</v>
      </c>
      <c r="AR4265" s="42">
        <f t="shared" si="3378"/>
        <v>0.66005330312952992</v>
      </c>
      <c r="AS4265" s="42">
        <f t="shared" si="3378"/>
        <v>0.65184664039395557</v>
      </c>
      <c r="AT4265" s="42">
        <f t="shared" si="3378"/>
        <v>0.64374201383168383</v>
      </c>
      <c r="AU4265" s="42">
        <f t="shared" si="3378"/>
        <v>0.63573815479298901</v>
      </c>
      <c r="AV4265" s="42">
        <f t="shared" si="3378"/>
        <v>0.62783381040173936</v>
      </c>
      <c r="AW4265" s="42">
        <f t="shared" si="3378"/>
        <v>0.62002774335905997</v>
      </c>
      <c r="AX4265" s="42">
        <f t="shared" si="3378"/>
        <v>0.61231873175006513</v>
      </c>
      <c r="AY4265" s="42">
        <f t="shared" si="3378"/>
        <v>0.60470556885195492</v>
      </c>
      <c r="AZ4265" s="42">
        <f t="shared" si="3378"/>
        <v>0.59718706294586354</v>
      </c>
      <c r="BA4265" s="42">
        <f t="shared" si="3378"/>
        <v>0.58976203712984443</v>
      </c>
      <c r="BB4265" s="42">
        <f t="shared" si="3378"/>
        <v>0.58242932913492496</v>
      </c>
      <c r="BC4265" s="42">
        <f t="shared" si="3378"/>
        <v>0.57518779114263907</v>
      </c>
      <c r="BD4265" s="42">
        <f t="shared" si="3378"/>
        <v>0.56803628960608421</v>
      </c>
      <c r="BE4265" s="42">
        <f t="shared" si="3378"/>
        <v>0.56097370507200139</v>
      </c>
      <c r="BF4265" s="42">
        <f t="shared" si="3378"/>
        <v>0.55399893200558381</v>
      </c>
    </row>
    <row r="4266" spans="1:58" x14ac:dyDescent="0.2">
      <c r="A4266" s="9" t="str">
        <f t="shared" si="3332"/>
        <v>United Republic of Tanzania</v>
      </c>
      <c r="D4266" s="42">
        <f t="shared" ref="D4266:AI4266" si="3379">D3570-C3570</f>
        <v>3.5736493358307939</v>
      </c>
      <c r="E4266" s="42">
        <f t="shared" si="3379"/>
        <v>3.5292169624219696</v>
      </c>
      <c r="F4266" s="42">
        <f t="shared" si="3379"/>
        <v>3.4853370315225334</v>
      </c>
      <c r="G4266" s="42">
        <f t="shared" si="3379"/>
        <v>3.4420026744305687</v>
      </c>
      <c r="H4266" s="42">
        <f t="shared" si="3379"/>
        <v>3.3992071078451431</v>
      </c>
      <c r="I4266" s="42">
        <f t="shared" si="3379"/>
        <v>3.3569436328043025</v>
      </c>
      <c r="J4266" s="42">
        <f t="shared" si="3379"/>
        <v>3.315205633636424</v>
      </c>
      <c r="K4266" s="42">
        <f t="shared" si="3379"/>
        <v>3.2739865769248695</v>
      </c>
      <c r="L4266" s="42">
        <f t="shared" si="3379"/>
        <v>3.233280010485089</v>
      </c>
      <c r="M4266" s="42">
        <f t="shared" si="3379"/>
        <v>3.1930795623547397</v>
      </c>
      <c r="N4266" s="42">
        <f t="shared" si="3379"/>
        <v>3.1533789397961414</v>
      </c>
      <c r="O4266" s="42">
        <f t="shared" si="3379"/>
        <v>3.1141719283113503</v>
      </c>
      <c r="P4266" s="42">
        <f t="shared" si="3379"/>
        <v>3.0754523906693407</v>
      </c>
      <c r="Q4266" s="42">
        <f t="shared" si="3379"/>
        <v>3.0372142659453516</v>
      </c>
      <c r="R4266" s="42">
        <f t="shared" si="3379"/>
        <v>2.9994515685721126</v>
      </c>
      <c r="S4266" s="42">
        <f t="shared" si="3379"/>
        <v>2.9621583874028374</v>
      </c>
      <c r="T4266" s="42">
        <f t="shared" si="3379"/>
        <v>2.925328884786154</v>
      </c>
      <c r="U4266" s="42">
        <f t="shared" si="3379"/>
        <v>2.8889572956519487</v>
      </c>
      <c r="V4266" s="42">
        <f t="shared" si="3379"/>
        <v>2.8530379266093746</v>
      </c>
      <c r="W4266" s="42">
        <f t="shared" si="3379"/>
        <v>2.8175651550552061</v>
      </c>
      <c r="X4266" s="42">
        <f t="shared" si="3379"/>
        <v>2.7825334282940162</v>
      </c>
      <c r="Y4266" s="42">
        <f t="shared" si="3379"/>
        <v>2.7479372626688701</v>
      </c>
      <c r="Z4266" s="42">
        <f t="shared" si="3379"/>
        <v>2.7137712427030465</v>
      </c>
      <c r="AA4266" s="42">
        <f t="shared" si="3379"/>
        <v>2.6800300202521044</v>
      </c>
      <c r="AB4266" s="42">
        <f t="shared" si="3379"/>
        <v>2.6467083136669203</v>
      </c>
      <c r="AC4266" s="42">
        <f t="shared" si="3379"/>
        <v>2.6138009069670147</v>
      </c>
      <c r="AD4266" s="42">
        <f t="shared" si="3379"/>
        <v>2.5813026490237121</v>
      </c>
      <c r="AE4266" s="42">
        <f t="shared" si="3379"/>
        <v>2.5492084527542147</v>
      </c>
      <c r="AF4266" s="42">
        <f t="shared" si="3379"/>
        <v>2.5175132943249423</v>
      </c>
      <c r="AG4266" s="42">
        <f t="shared" si="3379"/>
        <v>2.4862122123655013</v>
      </c>
      <c r="AH4266" s="42">
        <f t="shared" si="3379"/>
        <v>2.4553003071917487</v>
      </c>
      <c r="AI4266" s="42">
        <f t="shared" si="3379"/>
        <v>2.4247727400390318</v>
      </c>
      <c r="AJ4266" s="42">
        <f t="shared" ref="AJ4266:BF4266" si="3380">AJ3570-AI3570</f>
        <v>2.3946247323045213</v>
      </c>
      <c r="AK4266" s="42">
        <f t="shared" si="3380"/>
        <v>2.3648515647995509</v>
      </c>
      <c r="AL4266" s="42">
        <f t="shared" si="3380"/>
        <v>2.3354485770105384</v>
      </c>
      <c r="AM4266" s="42">
        <f t="shared" si="3380"/>
        <v>2.3064111663696849</v>
      </c>
      <c r="AN4266" s="42">
        <f t="shared" si="3380"/>
        <v>2.2777347875345413</v>
      </c>
      <c r="AO4266" s="42">
        <f t="shared" si="3380"/>
        <v>2.2494149516761581</v>
      </c>
      <c r="AP4266" s="42">
        <f t="shared" si="3380"/>
        <v>2.2214472257770126</v>
      </c>
      <c r="AQ4266" s="42">
        <f t="shared" si="3380"/>
        <v>2.1938272319364955</v>
      </c>
      <c r="AR4266" s="42">
        <f t="shared" si="3380"/>
        <v>2.1665506466861189</v>
      </c>
      <c r="AS4266" s="42">
        <f t="shared" si="3380"/>
        <v>2.139613200312283</v>
      </c>
      <c r="AT4266" s="42">
        <f t="shared" si="3380"/>
        <v>2.1130106761884235</v>
      </c>
      <c r="AU4266" s="42">
        <f t="shared" si="3380"/>
        <v>2.0867389101144909</v>
      </c>
      <c r="AV4266" s="42">
        <f t="shared" si="3380"/>
        <v>2.0607937896653539</v>
      </c>
      <c r="AW4266" s="42">
        <f t="shared" si="3380"/>
        <v>2.0351712535472188</v>
      </c>
      <c r="AX4266" s="42">
        <f t="shared" si="3380"/>
        <v>2.0098672909614379</v>
      </c>
      <c r="AY4266" s="42">
        <f t="shared" si="3380"/>
        <v>1.9848779409771282</v>
      </c>
      <c r="AZ4266" s="42">
        <f t="shared" si="3380"/>
        <v>1.9601992919110103</v>
      </c>
      <c r="BA4266" s="42">
        <f t="shared" si="3380"/>
        <v>1.9358274807149201</v>
      </c>
      <c r="BB4266" s="42">
        <f t="shared" si="3380"/>
        <v>1.9117586923713361</v>
      </c>
      <c r="BC4266" s="42">
        <f t="shared" si="3380"/>
        <v>1.8879891592961826</v>
      </c>
      <c r="BD4266" s="42">
        <f t="shared" si="3380"/>
        <v>1.8645151607489652</v>
      </c>
      <c r="BE4266" s="42">
        <f t="shared" si="3380"/>
        <v>1.8413330222502964</v>
      </c>
      <c r="BF4266" s="42">
        <f t="shared" si="3380"/>
        <v>1.8184391150069814</v>
      </c>
    </row>
    <row r="4267" spans="1:58" x14ac:dyDescent="0.2">
      <c r="A4267" s="9" t="str">
        <f t="shared" si="3332"/>
        <v>United States Virgin Islands</v>
      </c>
      <c r="D4267" s="42">
        <f t="shared" ref="D4267:AI4267" si="3381">D3571-C3571</f>
        <v>2.1938272319364955</v>
      </c>
      <c r="E4267" s="42">
        <f t="shared" si="3381"/>
        <v>2.1665506466861189</v>
      </c>
      <c r="F4267" s="42">
        <f t="shared" si="3381"/>
        <v>2.139613200312283</v>
      </c>
      <c r="G4267" s="42">
        <f t="shared" si="3381"/>
        <v>2.1130106761884235</v>
      </c>
      <c r="H4267" s="42">
        <f t="shared" si="3381"/>
        <v>2.0867389101144909</v>
      </c>
      <c r="I4267" s="42">
        <f t="shared" si="3381"/>
        <v>2.0607937896653539</v>
      </c>
      <c r="J4267" s="42">
        <f t="shared" si="3381"/>
        <v>2.0351712535472188</v>
      </c>
      <c r="K4267" s="42">
        <f t="shared" si="3381"/>
        <v>2.0098672909614379</v>
      </c>
      <c r="L4267" s="42">
        <f t="shared" si="3381"/>
        <v>1.9848779409771282</v>
      </c>
      <c r="M4267" s="42">
        <f t="shared" si="3381"/>
        <v>1.9601992919110103</v>
      </c>
      <c r="N4267" s="42">
        <f t="shared" si="3381"/>
        <v>1.9358274807149201</v>
      </c>
      <c r="O4267" s="42">
        <f t="shared" si="3381"/>
        <v>1.9117586923713361</v>
      </c>
      <c r="P4267" s="42">
        <f t="shared" si="3381"/>
        <v>1.8879891592961826</v>
      </c>
      <c r="Q4267" s="42">
        <f t="shared" si="3381"/>
        <v>1.8645151607489652</v>
      </c>
      <c r="R4267" s="42">
        <f t="shared" si="3381"/>
        <v>1.8413330222502964</v>
      </c>
      <c r="S4267" s="42">
        <f t="shared" si="3381"/>
        <v>1.8184391150069814</v>
      </c>
      <c r="T4267" s="42">
        <f t="shared" si="3381"/>
        <v>1.7958298553437544</v>
      </c>
      <c r="U4267" s="42">
        <f t="shared" si="3381"/>
        <v>1.7735017041422907</v>
      </c>
      <c r="V4267" s="42">
        <f t="shared" si="3381"/>
        <v>1.7514511662874384</v>
      </c>
      <c r="W4267" s="42">
        <f t="shared" si="3381"/>
        <v>1.7296747901199296</v>
      </c>
      <c r="X4267" s="42">
        <f t="shared" si="3381"/>
        <v>1.7081691668961412</v>
      </c>
      <c r="Y4267" s="42">
        <f t="shared" si="3381"/>
        <v>1.6869309302543911</v>
      </c>
      <c r="Z4267" s="42">
        <f t="shared" si="3381"/>
        <v>1.6659567556881711</v>
      </c>
      <c r="AA4267" s="42">
        <f t="shared" si="3381"/>
        <v>1.6452433600259155</v>
      </c>
      <c r="AB4267" s="42">
        <f t="shared" si="3381"/>
        <v>1.6247875009162271</v>
      </c>
      <c r="AC4267" s="42">
        <f t="shared" si="3381"/>
        <v>1.6045859763214594</v>
      </c>
      <c r="AD4267" s="42">
        <f t="shared" si="3381"/>
        <v>1.5846356240158457</v>
      </c>
      <c r="AE4267" s="42">
        <f t="shared" si="3381"/>
        <v>1.5649333210906207</v>
      </c>
      <c r="AF4267" s="42">
        <f t="shared" si="3381"/>
        <v>1.5454759834649394</v>
      </c>
      <c r="AG4267" s="42">
        <f t="shared" si="3381"/>
        <v>1.5262605654040726</v>
      </c>
      <c r="AH4267" s="42">
        <f t="shared" si="3381"/>
        <v>1.507284059040785</v>
      </c>
      <c r="AI4267" s="42">
        <f t="shared" si="3381"/>
        <v>1.4885434939067181</v>
      </c>
      <c r="AJ4267" s="42">
        <f t="shared" ref="AJ4267:BF4267" si="3382">AJ3571-AI3571</f>
        <v>1.4700359364658198</v>
      </c>
      <c r="AK4267" s="42">
        <f t="shared" si="3382"/>
        <v>1.451758489655731</v>
      </c>
      <c r="AL4267" s="42">
        <f t="shared" si="3382"/>
        <v>1.4337082924341757</v>
      </c>
      <c r="AM4267" s="42">
        <f t="shared" si="3382"/>
        <v>1.415882519331717</v>
      </c>
      <c r="AN4267" s="42">
        <f t="shared" si="3382"/>
        <v>1.3982783800081506</v>
      </c>
      <c r="AO4267" s="42">
        <f t="shared" si="3382"/>
        <v>1.3808931188166298</v>
      </c>
      <c r="AP4267" s="42">
        <f t="shared" si="3382"/>
        <v>1.3637240143725649</v>
      </c>
      <c r="AQ4267" s="42">
        <f t="shared" si="3382"/>
        <v>1.3467683791272975</v>
      </c>
      <c r="AR4267" s="42">
        <f t="shared" si="3382"/>
        <v>1.3300235589467775</v>
      </c>
      <c r="AS4267" s="42">
        <f t="shared" si="3382"/>
        <v>1.3134869326972876</v>
      </c>
      <c r="AT4267" s="42">
        <f t="shared" si="3382"/>
        <v>1.2971559118341247</v>
      </c>
      <c r="AU4267" s="42">
        <f t="shared" si="3382"/>
        <v>1.2810279399968749</v>
      </c>
      <c r="AV4267" s="42">
        <f t="shared" si="3382"/>
        <v>1.2651004926094629</v>
      </c>
      <c r="AW4267" s="42">
        <f t="shared" si="3382"/>
        <v>1.2493710764849766</v>
      </c>
      <c r="AX4267" s="42">
        <f t="shared" si="3382"/>
        <v>1.2338372294339024</v>
      </c>
      <c r="AY4267" s="42">
        <f t="shared" si="3382"/>
        <v>1.2184965198812279</v>
      </c>
      <c r="AZ4267" s="42">
        <f t="shared" si="3382"/>
        <v>1.2033465464839992</v>
      </c>
      <c r="BA4267" s="42">
        <f t="shared" si="3382"/>
        <v>1.1883849377559272</v>
      </c>
      <c r="BB4267" s="42">
        <f t="shared" si="3382"/>
        <v>1.1736093516967685</v>
      </c>
      <c r="BC4267" s="42">
        <f t="shared" si="3382"/>
        <v>1.1590174754237523</v>
      </c>
      <c r="BD4267" s="42">
        <f t="shared" si="3382"/>
        <v>1.1446070248127853</v>
      </c>
      <c r="BE4267" s="42">
        <f t="shared" si="3382"/>
        <v>1.1303757441376092</v>
      </c>
      <c r="BF4267" s="42">
        <f t="shared" si="3382"/>
        <v>1.1163214057189634</v>
      </c>
    </row>
    <row r="4268" spans="1:58" x14ac:dyDescent="0.2">
      <c r="A4268" s="9" t="str">
        <f t="shared" si="3332"/>
        <v>United States of America</v>
      </c>
      <c r="D4268" s="42">
        <f t="shared" ref="D4268:AI4268" si="3383">D3572-C3572</f>
        <v>0.66005330312952992</v>
      </c>
      <c r="E4268" s="42">
        <f t="shared" si="3383"/>
        <v>0.65184664039395557</v>
      </c>
      <c r="F4268" s="42">
        <f t="shared" si="3383"/>
        <v>0.64374201383168383</v>
      </c>
      <c r="G4268" s="42">
        <f t="shared" si="3383"/>
        <v>0.63573815479298901</v>
      </c>
      <c r="H4268" s="42">
        <f t="shared" si="3383"/>
        <v>0.62783381040173936</v>
      </c>
      <c r="I4268" s="42">
        <f t="shared" si="3383"/>
        <v>0.62002774335905997</v>
      </c>
      <c r="J4268" s="42">
        <f t="shared" si="3383"/>
        <v>0.61231873175006513</v>
      </c>
      <c r="K4268" s="42">
        <f t="shared" si="3383"/>
        <v>0.60470556885195492</v>
      </c>
      <c r="L4268" s="42">
        <f t="shared" si="3383"/>
        <v>0.59718706294586354</v>
      </c>
      <c r="M4268" s="42">
        <f t="shared" si="3383"/>
        <v>0.58976203712984443</v>
      </c>
      <c r="N4268" s="42">
        <f t="shared" si="3383"/>
        <v>0.58242932913492496</v>
      </c>
      <c r="O4268" s="42">
        <f t="shared" si="3383"/>
        <v>0.57518779114263907</v>
      </c>
      <c r="P4268" s="42">
        <f t="shared" si="3383"/>
        <v>0.56803628960608421</v>
      </c>
      <c r="Q4268" s="42">
        <f t="shared" si="3383"/>
        <v>0.56097370507200139</v>
      </c>
      <c r="R4268" s="42">
        <f t="shared" si="3383"/>
        <v>0.55399893200558381</v>
      </c>
      <c r="S4268" s="42">
        <f t="shared" si="3383"/>
        <v>0.54711087861767282</v>
      </c>
      <c r="T4268" s="42">
        <f t="shared" si="3383"/>
        <v>0.5403084666935456</v>
      </c>
      <c r="U4268" s="42">
        <f t="shared" si="3383"/>
        <v>0.53359063142431751</v>
      </c>
      <c r="V4268" s="42">
        <f t="shared" si="3383"/>
        <v>0.52695632124027725</v>
      </c>
      <c r="W4268" s="42">
        <f t="shared" si="3383"/>
        <v>0.5204044976461546</v>
      </c>
      <c r="X4268" s="42">
        <f t="shared" si="3383"/>
        <v>0.51393413505877561</v>
      </c>
      <c r="Y4268" s="42">
        <f t="shared" si="3383"/>
        <v>0.50754422064619575</v>
      </c>
      <c r="Z4268" s="42">
        <f t="shared" si="3383"/>
        <v>0.50123375416956151</v>
      </c>
      <c r="AA4268" s="42">
        <f t="shared" si="3383"/>
        <v>0.49500174782599515</v>
      </c>
      <c r="AB4268" s="42">
        <f t="shared" si="3383"/>
        <v>0.48884722609477649</v>
      </c>
      <c r="AC4268" s="42">
        <f t="shared" si="3383"/>
        <v>0.48276922558363822</v>
      </c>
      <c r="AD4268" s="42">
        <f t="shared" si="3383"/>
        <v>0.47676679487881302</v>
      </c>
      <c r="AE4268" s="42">
        <f t="shared" si="3383"/>
        <v>0.4708389943958764</v>
      </c>
      <c r="AF4268" s="42">
        <f t="shared" si="3383"/>
        <v>0.4649848962321812</v>
      </c>
      <c r="AG4268" s="42">
        <f t="shared" si="3383"/>
        <v>0.45920358402236161</v>
      </c>
      <c r="AH4268" s="42">
        <f t="shared" si="3383"/>
        <v>0.45349415279440564</v>
      </c>
      <c r="AI4268" s="42">
        <f t="shared" si="3383"/>
        <v>0.4478557088280013</v>
      </c>
      <c r="AJ4268" s="42">
        <f t="shared" ref="AJ4268:BF4268" si="3384">AJ3572-AI3572</f>
        <v>0.44228736951481551</v>
      </c>
      <c r="AK4268" s="42">
        <f t="shared" si="3384"/>
        <v>0.43678826322059194</v>
      </c>
      <c r="AL4268" s="42">
        <f t="shared" si="3384"/>
        <v>0.43135752914781733</v>
      </c>
      <c r="AM4268" s="42">
        <f t="shared" si="3384"/>
        <v>0.42599431720213943</v>
      </c>
      <c r="AN4268" s="42">
        <f t="shared" si="3384"/>
        <v>0.42069778785821654</v>
      </c>
      <c r="AO4268" s="42">
        <f t="shared" si="3384"/>
        <v>0.41546711202920505</v>
      </c>
      <c r="AP4268" s="42">
        <f t="shared" si="3384"/>
        <v>0.4103014709363606</v>
      </c>
      <c r="AQ4268" s="42">
        <f t="shared" si="3384"/>
        <v>0.40520005598102671</v>
      </c>
      <c r="AR4268" s="42">
        <f t="shared" si="3384"/>
        <v>0.4001620686183287</v>
      </c>
      <c r="AS4268" s="42">
        <f t="shared" si="3384"/>
        <v>0.39518672023177714</v>
      </c>
      <c r="AT4268" s="42">
        <f t="shared" si="3384"/>
        <v>0.39027323201025865</v>
      </c>
      <c r="AU4268" s="42">
        <f t="shared" si="3384"/>
        <v>0.38542083482559519</v>
      </c>
      <c r="AV4268" s="42">
        <f t="shared" si="3384"/>
        <v>0.38062876911260446</v>
      </c>
      <c r="AW4268" s="42">
        <f t="shared" si="3384"/>
        <v>0.37589628474995607</v>
      </c>
      <c r="AX4268" s="42">
        <f t="shared" si="3384"/>
        <v>0.37122264094296042</v>
      </c>
      <c r="AY4268" s="42">
        <f t="shared" si="3384"/>
        <v>0.36660710610715341</v>
      </c>
      <c r="AZ4268" s="42">
        <f t="shared" si="3384"/>
        <v>0.36204895775460955</v>
      </c>
      <c r="BA4268" s="42">
        <f t="shared" si="3384"/>
        <v>0.35754748237980039</v>
      </c>
      <c r="BB4268" s="42">
        <f t="shared" si="3384"/>
        <v>0.35310197534886356</v>
      </c>
      <c r="BC4268" s="42">
        <f t="shared" si="3384"/>
        <v>0.34871174078875811</v>
      </c>
      <c r="BD4268" s="42">
        <f t="shared" si="3384"/>
        <v>0.34437609147823878</v>
      </c>
      <c r="BE4268" s="42">
        <f t="shared" si="3384"/>
        <v>0.34009434874087674</v>
      </c>
      <c r="BF4268" s="42">
        <f t="shared" si="3384"/>
        <v>0.33586584233819394</v>
      </c>
    </row>
    <row r="4269" spans="1:58" x14ac:dyDescent="0.2">
      <c r="A4269" s="9" t="str">
        <f t="shared" si="3332"/>
        <v>Uruguay</v>
      </c>
      <c r="D4269" s="42">
        <f t="shared" ref="D4269:AI4269" si="3385">D3573-C3573</f>
        <v>2.0607937896653539</v>
      </c>
      <c r="E4269" s="42">
        <f t="shared" si="3385"/>
        <v>2.0351712535472188</v>
      </c>
      <c r="F4269" s="42">
        <f t="shared" si="3385"/>
        <v>2.0098672909614379</v>
      </c>
      <c r="G4269" s="42">
        <f t="shared" si="3385"/>
        <v>1.9848779409771282</v>
      </c>
      <c r="H4269" s="42">
        <f t="shared" si="3385"/>
        <v>1.9601992919110103</v>
      </c>
      <c r="I4269" s="42">
        <f t="shared" si="3385"/>
        <v>1.9358274807149201</v>
      </c>
      <c r="J4269" s="42">
        <f t="shared" si="3385"/>
        <v>1.9117586923713361</v>
      </c>
      <c r="K4269" s="42">
        <f t="shared" si="3385"/>
        <v>1.8879891592961826</v>
      </c>
      <c r="L4269" s="42">
        <f t="shared" si="3385"/>
        <v>1.8645151607489652</v>
      </c>
      <c r="M4269" s="42">
        <f t="shared" si="3385"/>
        <v>1.8413330222502964</v>
      </c>
      <c r="N4269" s="42">
        <f t="shared" si="3385"/>
        <v>1.8184391150069814</v>
      </c>
      <c r="O4269" s="42">
        <f t="shared" si="3385"/>
        <v>1.7958298553437544</v>
      </c>
      <c r="P4269" s="42">
        <f t="shared" si="3385"/>
        <v>1.7735017041422907</v>
      </c>
      <c r="Q4269" s="42">
        <f t="shared" si="3385"/>
        <v>1.7514511662874384</v>
      </c>
      <c r="R4269" s="42">
        <f t="shared" si="3385"/>
        <v>1.7296747901199296</v>
      </c>
      <c r="S4269" s="42">
        <f t="shared" si="3385"/>
        <v>1.7081691668961412</v>
      </c>
      <c r="T4269" s="42">
        <f t="shared" si="3385"/>
        <v>1.6869309302543911</v>
      </c>
      <c r="U4269" s="42">
        <f t="shared" si="3385"/>
        <v>1.6659567556881711</v>
      </c>
      <c r="V4269" s="42">
        <f t="shared" si="3385"/>
        <v>1.6452433600259155</v>
      </c>
      <c r="W4269" s="42">
        <f t="shared" si="3385"/>
        <v>1.6247875009162271</v>
      </c>
      <c r="X4269" s="42">
        <f t="shared" si="3385"/>
        <v>1.6045859763214594</v>
      </c>
      <c r="Y4269" s="42">
        <f t="shared" si="3385"/>
        <v>1.5846356240158457</v>
      </c>
      <c r="Z4269" s="42">
        <f t="shared" si="3385"/>
        <v>1.5649333210906207</v>
      </c>
      <c r="AA4269" s="42">
        <f t="shared" si="3385"/>
        <v>1.5454759834649394</v>
      </c>
      <c r="AB4269" s="42">
        <f t="shared" si="3385"/>
        <v>1.5262605654040726</v>
      </c>
      <c r="AC4269" s="42">
        <f t="shared" si="3385"/>
        <v>1.507284059040785</v>
      </c>
      <c r="AD4269" s="42">
        <f t="shared" si="3385"/>
        <v>1.4885434939067181</v>
      </c>
      <c r="AE4269" s="42">
        <f t="shared" si="3385"/>
        <v>1.4700359364658198</v>
      </c>
      <c r="AF4269" s="42">
        <f t="shared" si="3385"/>
        <v>1.451758489655731</v>
      </c>
      <c r="AG4269" s="42">
        <f t="shared" si="3385"/>
        <v>1.4337082924341757</v>
      </c>
      <c r="AH4269" s="42">
        <f t="shared" si="3385"/>
        <v>1.415882519331717</v>
      </c>
      <c r="AI4269" s="42">
        <f t="shared" si="3385"/>
        <v>1.3982783800081506</v>
      </c>
      <c r="AJ4269" s="42">
        <f t="shared" ref="AJ4269:BF4269" si="3386">AJ3573-AI3573</f>
        <v>1.3808931188166298</v>
      </c>
      <c r="AK4269" s="42">
        <f t="shared" si="3386"/>
        <v>1.3637240143725649</v>
      </c>
      <c r="AL4269" s="42">
        <f t="shared" si="3386"/>
        <v>1.3467683791272975</v>
      </c>
      <c r="AM4269" s="42">
        <f t="shared" si="3386"/>
        <v>1.3300235589467775</v>
      </c>
      <c r="AN4269" s="42">
        <f t="shared" si="3386"/>
        <v>1.3134869326972876</v>
      </c>
      <c r="AO4269" s="42">
        <f t="shared" si="3386"/>
        <v>1.2971559118341247</v>
      </c>
      <c r="AP4269" s="42">
        <f t="shared" si="3386"/>
        <v>1.2810279399968749</v>
      </c>
      <c r="AQ4269" s="42">
        <f t="shared" si="3386"/>
        <v>1.2651004926094629</v>
      </c>
      <c r="AR4269" s="42">
        <f t="shared" si="3386"/>
        <v>1.2493710764849766</v>
      </c>
      <c r="AS4269" s="42">
        <f t="shared" si="3386"/>
        <v>1.2338372294339024</v>
      </c>
      <c r="AT4269" s="42">
        <f t="shared" si="3386"/>
        <v>1.2184965198812279</v>
      </c>
      <c r="AU4269" s="42">
        <f t="shared" si="3386"/>
        <v>1.2033465464839992</v>
      </c>
      <c r="AV4269" s="42">
        <f t="shared" si="3386"/>
        <v>1.1883849377559272</v>
      </c>
      <c r="AW4269" s="42">
        <f t="shared" si="3386"/>
        <v>1.1736093516967685</v>
      </c>
      <c r="AX4269" s="42">
        <f t="shared" si="3386"/>
        <v>1.1590174754237523</v>
      </c>
      <c r="AY4269" s="42">
        <f t="shared" si="3386"/>
        <v>1.1446070248127853</v>
      </c>
      <c r="AZ4269" s="42">
        <f t="shared" si="3386"/>
        <v>1.1303757441376092</v>
      </c>
      <c r="BA4269" s="42">
        <f t="shared" si="3386"/>
        <v>1.1163214057189634</v>
      </c>
      <c r="BB4269" s="42">
        <f t="shared" si="3386"/>
        <v>1.1024418095744295</v>
      </c>
      <c r="BC4269" s="42">
        <f t="shared" si="3386"/>
        <v>1.0887347830753242</v>
      </c>
      <c r="BD4269" s="42">
        <f t="shared" si="3386"/>
        <v>1.0751981806056392</v>
      </c>
      <c r="BE4269" s="42">
        <f t="shared" si="3386"/>
        <v>1.061829883226892</v>
      </c>
      <c r="BF4269" s="42">
        <f t="shared" si="3386"/>
        <v>1.0486277983454784</v>
      </c>
    </row>
    <row r="4270" spans="1:58" x14ac:dyDescent="0.2">
      <c r="A4270" s="9" t="str">
        <f t="shared" si="3332"/>
        <v>Uzbekistan</v>
      </c>
      <c r="D4270" s="42">
        <f t="shared" ref="D4270:AI4270" si="3387">D3574-C3574</f>
        <v>2.6467083136669203</v>
      </c>
      <c r="E4270" s="42">
        <f t="shared" si="3387"/>
        <v>2.6138009069670147</v>
      </c>
      <c r="F4270" s="42">
        <f t="shared" si="3387"/>
        <v>2.5813026490237121</v>
      </c>
      <c r="G4270" s="42">
        <f t="shared" si="3387"/>
        <v>2.5492084527542147</v>
      </c>
      <c r="H4270" s="42">
        <f t="shared" si="3387"/>
        <v>2.5175132943249423</v>
      </c>
      <c r="I4270" s="42">
        <f t="shared" si="3387"/>
        <v>2.4862122123655013</v>
      </c>
      <c r="J4270" s="42">
        <f t="shared" si="3387"/>
        <v>2.4553003071917487</v>
      </c>
      <c r="K4270" s="42">
        <f t="shared" si="3387"/>
        <v>2.4247727400390318</v>
      </c>
      <c r="L4270" s="42">
        <f t="shared" si="3387"/>
        <v>2.3946247323045213</v>
      </c>
      <c r="M4270" s="42">
        <f t="shared" si="3387"/>
        <v>2.3648515647995509</v>
      </c>
      <c r="N4270" s="42">
        <f t="shared" si="3387"/>
        <v>2.3354485770105384</v>
      </c>
      <c r="O4270" s="42">
        <f t="shared" si="3387"/>
        <v>2.3064111663696849</v>
      </c>
      <c r="P4270" s="42">
        <f t="shared" si="3387"/>
        <v>2.2777347875345413</v>
      </c>
      <c r="Q4270" s="42">
        <f t="shared" si="3387"/>
        <v>2.2494149516761581</v>
      </c>
      <c r="R4270" s="42">
        <f t="shared" si="3387"/>
        <v>2.2214472257770126</v>
      </c>
      <c r="S4270" s="42">
        <f t="shared" si="3387"/>
        <v>2.1938272319364955</v>
      </c>
      <c r="T4270" s="42">
        <f t="shared" si="3387"/>
        <v>2.1665506466861189</v>
      </c>
      <c r="U4270" s="42">
        <f t="shared" si="3387"/>
        <v>2.139613200312283</v>
      </c>
      <c r="V4270" s="42">
        <f t="shared" si="3387"/>
        <v>2.1130106761884235</v>
      </c>
      <c r="W4270" s="42">
        <f t="shared" si="3387"/>
        <v>2.0867389101144909</v>
      </c>
      <c r="X4270" s="42">
        <f t="shared" si="3387"/>
        <v>2.0607937896653539</v>
      </c>
      <c r="Y4270" s="42">
        <f t="shared" si="3387"/>
        <v>2.0351712535472188</v>
      </c>
      <c r="Z4270" s="42">
        <f t="shared" si="3387"/>
        <v>2.0098672909614379</v>
      </c>
      <c r="AA4270" s="42">
        <f t="shared" si="3387"/>
        <v>1.9848779409771282</v>
      </c>
      <c r="AB4270" s="42">
        <f t="shared" si="3387"/>
        <v>1.9601992919110103</v>
      </c>
      <c r="AC4270" s="42">
        <f t="shared" si="3387"/>
        <v>1.9358274807149201</v>
      </c>
      <c r="AD4270" s="42">
        <f t="shared" si="3387"/>
        <v>1.9117586923713361</v>
      </c>
      <c r="AE4270" s="42">
        <f t="shared" si="3387"/>
        <v>1.8879891592961826</v>
      </c>
      <c r="AF4270" s="42">
        <f t="shared" si="3387"/>
        <v>1.8645151607489652</v>
      </c>
      <c r="AG4270" s="42">
        <f t="shared" si="3387"/>
        <v>1.8413330222502964</v>
      </c>
      <c r="AH4270" s="42">
        <f t="shared" si="3387"/>
        <v>1.8184391150069814</v>
      </c>
      <c r="AI4270" s="42">
        <f t="shared" si="3387"/>
        <v>1.7958298553437544</v>
      </c>
      <c r="AJ4270" s="42">
        <f t="shared" ref="AJ4270:BF4270" si="3388">AJ3574-AI3574</f>
        <v>1.7735017041422907</v>
      </c>
      <c r="AK4270" s="42">
        <f t="shared" si="3388"/>
        <v>1.7514511662874384</v>
      </c>
      <c r="AL4270" s="42">
        <f t="shared" si="3388"/>
        <v>1.7296747901199296</v>
      </c>
      <c r="AM4270" s="42">
        <f t="shared" si="3388"/>
        <v>1.7081691668961412</v>
      </c>
      <c r="AN4270" s="42">
        <f t="shared" si="3388"/>
        <v>1.6869309302543911</v>
      </c>
      <c r="AO4270" s="42">
        <f t="shared" si="3388"/>
        <v>1.6659567556882848</v>
      </c>
      <c r="AP4270" s="42">
        <f t="shared" si="3388"/>
        <v>1.6452433600256882</v>
      </c>
      <c r="AQ4270" s="42">
        <f t="shared" si="3388"/>
        <v>1.6247875009162271</v>
      </c>
      <c r="AR4270" s="42">
        <f t="shared" si="3388"/>
        <v>1.6045859763214594</v>
      </c>
      <c r="AS4270" s="42">
        <f t="shared" si="3388"/>
        <v>1.5846356240158457</v>
      </c>
      <c r="AT4270" s="42">
        <f t="shared" si="3388"/>
        <v>1.5649333210906207</v>
      </c>
      <c r="AU4270" s="42">
        <f t="shared" si="3388"/>
        <v>1.5454759834651668</v>
      </c>
      <c r="AV4270" s="42">
        <f t="shared" si="3388"/>
        <v>1.5262605654038452</v>
      </c>
      <c r="AW4270" s="42">
        <f t="shared" si="3388"/>
        <v>1.507284059040785</v>
      </c>
      <c r="AX4270" s="42">
        <f t="shared" si="3388"/>
        <v>1.4885434939067181</v>
      </c>
      <c r="AY4270" s="42">
        <f t="shared" si="3388"/>
        <v>1.4700359364658198</v>
      </c>
      <c r="AZ4270" s="42">
        <f t="shared" si="3388"/>
        <v>1.451758489655731</v>
      </c>
      <c r="BA4270" s="42">
        <f t="shared" si="3388"/>
        <v>1.4337082924344031</v>
      </c>
      <c r="BB4270" s="42">
        <f t="shared" si="3388"/>
        <v>1.415882519331717</v>
      </c>
      <c r="BC4270" s="42">
        <f t="shared" si="3388"/>
        <v>1.3982783800079233</v>
      </c>
      <c r="BD4270" s="42">
        <f t="shared" si="3388"/>
        <v>1.3808931188166298</v>
      </c>
      <c r="BE4270" s="42">
        <f t="shared" si="3388"/>
        <v>1.3637240143727922</v>
      </c>
      <c r="BF4270" s="42">
        <f t="shared" si="3388"/>
        <v>1.3467683791272975</v>
      </c>
    </row>
    <row r="4271" spans="1:58" x14ac:dyDescent="0.2">
      <c r="A4271" s="9" t="str">
        <f t="shared" si="3332"/>
        <v>Vanuatu</v>
      </c>
      <c r="D4271" s="42">
        <f t="shared" ref="D4271:AI4271" si="3389">D3575-C3575</f>
        <v>2.6467083136669203</v>
      </c>
      <c r="E4271" s="42">
        <f t="shared" si="3389"/>
        <v>2.6138009069670147</v>
      </c>
      <c r="F4271" s="42">
        <f t="shared" si="3389"/>
        <v>2.5813026490237121</v>
      </c>
      <c r="G4271" s="42">
        <f t="shared" si="3389"/>
        <v>2.5492084527542147</v>
      </c>
      <c r="H4271" s="42">
        <f t="shared" si="3389"/>
        <v>2.5175132943249423</v>
      </c>
      <c r="I4271" s="42">
        <f t="shared" si="3389"/>
        <v>2.4862122123655013</v>
      </c>
      <c r="J4271" s="42">
        <f t="shared" si="3389"/>
        <v>2.4553003071917487</v>
      </c>
      <c r="K4271" s="42">
        <f t="shared" si="3389"/>
        <v>2.4247727400390318</v>
      </c>
      <c r="L4271" s="42">
        <f t="shared" si="3389"/>
        <v>2.3946247323045213</v>
      </c>
      <c r="M4271" s="42">
        <f t="shared" si="3389"/>
        <v>2.3648515647995509</v>
      </c>
      <c r="N4271" s="42">
        <f t="shared" si="3389"/>
        <v>2.3354485770105384</v>
      </c>
      <c r="O4271" s="42">
        <f t="shared" si="3389"/>
        <v>2.3064111663696849</v>
      </c>
      <c r="P4271" s="42">
        <f t="shared" si="3389"/>
        <v>2.2777347875345413</v>
      </c>
      <c r="Q4271" s="42">
        <f t="shared" si="3389"/>
        <v>2.2494149516761581</v>
      </c>
      <c r="R4271" s="42">
        <f t="shared" si="3389"/>
        <v>2.2214472257770126</v>
      </c>
      <c r="S4271" s="42">
        <f t="shared" si="3389"/>
        <v>2.1938272319364955</v>
      </c>
      <c r="T4271" s="42">
        <f t="shared" si="3389"/>
        <v>2.1665506466861189</v>
      </c>
      <c r="U4271" s="42">
        <f t="shared" si="3389"/>
        <v>2.139613200312283</v>
      </c>
      <c r="V4271" s="42">
        <f t="shared" si="3389"/>
        <v>2.1130106761884235</v>
      </c>
      <c r="W4271" s="42">
        <f t="shared" si="3389"/>
        <v>2.0867389101144909</v>
      </c>
      <c r="X4271" s="42">
        <f t="shared" si="3389"/>
        <v>2.0607937896653539</v>
      </c>
      <c r="Y4271" s="42">
        <f t="shared" si="3389"/>
        <v>2.0351712535472188</v>
      </c>
      <c r="Z4271" s="42">
        <f t="shared" si="3389"/>
        <v>2.0098672909614379</v>
      </c>
      <c r="AA4271" s="42">
        <f t="shared" si="3389"/>
        <v>1.9848779409771282</v>
      </c>
      <c r="AB4271" s="42">
        <f t="shared" si="3389"/>
        <v>1.9601992919110103</v>
      </c>
      <c r="AC4271" s="42">
        <f t="shared" si="3389"/>
        <v>1.9358274807149201</v>
      </c>
      <c r="AD4271" s="42">
        <f t="shared" si="3389"/>
        <v>1.9117586923713361</v>
      </c>
      <c r="AE4271" s="42">
        <f t="shared" si="3389"/>
        <v>1.8879891592961826</v>
      </c>
      <c r="AF4271" s="42">
        <f t="shared" si="3389"/>
        <v>1.8645151607489652</v>
      </c>
      <c r="AG4271" s="42">
        <f t="shared" si="3389"/>
        <v>1.8413330222502964</v>
      </c>
      <c r="AH4271" s="42">
        <f t="shared" si="3389"/>
        <v>1.8184391150069814</v>
      </c>
      <c r="AI4271" s="42">
        <f t="shared" si="3389"/>
        <v>1.7958298553437544</v>
      </c>
      <c r="AJ4271" s="42">
        <f t="shared" ref="AJ4271:BF4271" si="3390">AJ3575-AI3575</f>
        <v>1.7735017041422907</v>
      </c>
      <c r="AK4271" s="42">
        <f t="shared" si="3390"/>
        <v>1.7514511662874384</v>
      </c>
      <c r="AL4271" s="42">
        <f t="shared" si="3390"/>
        <v>1.7296747901199296</v>
      </c>
      <c r="AM4271" s="42">
        <f t="shared" si="3390"/>
        <v>1.7081691668961412</v>
      </c>
      <c r="AN4271" s="42">
        <f t="shared" si="3390"/>
        <v>1.6869309302543911</v>
      </c>
      <c r="AO4271" s="42">
        <f t="shared" si="3390"/>
        <v>1.665956755688228</v>
      </c>
      <c r="AP4271" s="42">
        <f t="shared" si="3390"/>
        <v>1.6452433600258018</v>
      </c>
      <c r="AQ4271" s="42">
        <f t="shared" si="3390"/>
        <v>1.6247875009162271</v>
      </c>
      <c r="AR4271" s="42">
        <f t="shared" si="3390"/>
        <v>1.6045859763214594</v>
      </c>
      <c r="AS4271" s="42">
        <f t="shared" si="3390"/>
        <v>1.5846356240158457</v>
      </c>
      <c r="AT4271" s="42">
        <f t="shared" si="3390"/>
        <v>1.5649333210906207</v>
      </c>
      <c r="AU4271" s="42">
        <f t="shared" si="3390"/>
        <v>1.5454759834650531</v>
      </c>
      <c r="AV4271" s="42">
        <f t="shared" si="3390"/>
        <v>1.5262605654039589</v>
      </c>
      <c r="AW4271" s="42">
        <f t="shared" si="3390"/>
        <v>1.507284059040785</v>
      </c>
      <c r="AX4271" s="42">
        <f t="shared" si="3390"/>
        <v>1.4885434939067181</v>
      </c>
      <c r="AY4271" s="42">
        <f t="shared" si="3390"/>
        <v>1.4700359364658198</v>
      </c>
      <c r="AZ4271" s="42">
        <f t="shared" si="3390"/>
        <v>1.451758489655731</v>
      </c>
      <c r="BA4271" s="42">
        <f t="shared" si="3390"/>
        <v>1.4337082924342894</v>
      </c>
      <c r="BB4271" s="42">
        <f t="shared" si="3390"/>
        <v>1.415882519331717</v>
      </c>
      <c r="BC4271" s="42">
        <f t="shared" si="3390"/>
        <v>1.3982783800080369</v>
      </c>
      <c r="BD4271" s="42">
        <f t="shared" si="3390"/>
        <v>1.3808931188166298</v>
      </c>
      <c r="BE4271" s="42">
        <f t="shared" si="3390"/>
        <v>1.3637240143726785</v>
      </c>
      <c r="BF4271" s="42">
        <f t="shared" si="3390"/>
        <v>1.3467683791272975</v>
      </c>
    </row>
    <row r="4272" spans="1:58" x14ac:dyDescent="0.2">
      <c r="A4272" s="9" t="str">
        <f t="shared" si="3332"/>
        <v>Venezuela (Bolivarian Republic of)</v>
      </c>
      <c r="D4272" s="42">
        <f t="shared" ref="D4272:AI4272" si="3391">D3576-C3576</f>
        <v>2.2214472257770126</v>
      </c>
      <c r="E4272" s="42">
        <f t="shared" si="3391"/>
        <v>2.1938272319364955</v>
      </c>
      <c r="F4272" s="42">
        <f t="shared" si="3391"/>
        <v>2.1665506466861189</v>
      </c>
      <c r="G4272" s="42">
        <f t="shared" si="3391"/>
        <v>2.139613200312283</v>
      </c>
      <c r="H4272" s="42">
        <f t="shared" si="3391"/>
        <v>2.1130106761884235</v>
      </c>
      <c r="I4272" s="42">
        <f t="shared" si="3391"/>
        <v>2.0867389101144909</v>
      </c>
      <c r="J4272" s="42">
        <f t="shared" si="3391"/>
        <v>2.0607937896653539</v>
      </c>
      <c r="K4272" s="42">
        <f t="shared" si="3391"/>
        <v>2.0351712535472188</v>
      </c>
      <c r="L4272" s="42">
        <f t="shared" si="3391"/>
        <v>2.0098672909614379</v>
      </c>
      <c r="M4272" s="42">
        <f t="shared" si="3391"/>
        <v>1.9848779409771282</v>
      </c>
      <c r="N4272" s="42">
        <f t="shared" si="3391"/>
        <v>1.9601992919110103</v>
      </c>
      <c r="O4272" s="42">
        <f t="shared" si="3391"/>
        <v>1.9358274807149201</v>
      </c>
      <c r="P4272" s="42">
        <f t="shared" si="3391"/>
        <v>1.9117586923713361</v>
      </c>
      <c r="Q4272" s="42">
        <f t="shared" si="3391"/>
        <v>1.8879891592961826</v>
      </c>
      <c r="R4272" s="42">
        <f t="shared" si="3391"/>
        <v>1.8645151607489652</v>
      </c>
      <c r="S4272" s="42">
        <f t="shared" si="3391"/>
        <v>1.8413330222502964</v>
      </c>
      <c r="T4272" s="42">
        <f t="shared" si="3391"/>
        <v>1.8184391150069814</v>
      </c>
      <c r="U4272" s="42">
        <f t="shared" si="3391"/>
        <v>1.7958298553437544</v>
      </c>
      <c r="V4272" s="42">
        <f t="shared" si="3391"/>
        <v>1.7735017041422907</v>
      </c>
      <c r="W4272" s="42">
        <f t="shared" si="3391"/>
        <v>1.7514511662874384</v>
      </c>
      <c r="X4272" s="42">
        <f t="shared" si="3391"/>
        <v>1.7296747901199296</v>
      </c>
      <c r="Y4272" s="42">
        <f t="shared" si="3391"/>
        <v>1.7081691668961412</v>
      </c>
      <c r="Z4272" s="42">
        <f t="shared" si="3391"/>
        <v>1.6869309302543911</v>
      </c>
      <c r="AA4272" s="42">
        <f t="shared" si="3391"/>
        <v>1.6659567556881711</v>
      </c>
      <c r="AB4272" s="42">
        <f t="shared" si="3391"/>
        <v>1.6452433600259155</v>
      </c>
      <c r="AC4272" s="42">
        <f t="shared" si="3391"/>
        <v>1.6247875009162271</v>
      </c>
      <c r="AD4272" s="42">
        <f t="shared" si="3391"/>
        <v>1.6045859763214594</v>
      </c>
      <c r="AE4272" s="42">
        <f t="shared" si="3391"/>
        <v>1.5846356240158457</v>
      </c>
      <c r="AF4272" s="42">
        <f t="shared" si="3391"/>
        <v>1.5649333210906207</v>
      </c>
      <c r="AG4272" s="42">
        <f t="shared" si="3391"/>
        <v>1.5454759834649394</v>
      </c>
      <c r="AH4272" s="42">
        <f t="shared" si="3391"/>
        <v>1.5262605654040726</v>
      </c>
      <c r="AI4272" s="42">
        <f t="shared" si="3391"/>
        <v>1.507284059040785</v>
      </c>
      <c r="AJ4272" s="42">
        <f t="shared" ref="AJ4272:BF4272" si="3392">AJ3576-AI3576</f>
        <v>1.4885434939067181</v>
      </c>
      <c r="AK4272" s="42">
        <f t="shared" si="3392"/>
        <v>1.4700359364658198</v>
      </c>
      <c r="AL4272" s="42">
        <f t="shared" si="3392"/>
        <v>1.451758489655731</v>
      </c>
      <c r="AM4272" s="42">
        <f t="shared" si="3392"/>
        <v>1.4337082924341757</v>
      </c>
      <c r="AN4272" s="42">
        <f t="shared" si="3392"/>
        <v>1.415882519331717</v>
      </c>
      <c r="AO4272" s="42">
        <f t="shared" si="3392"/>
        <v>1.3982783800081506</v>
      </c>
      <c r="AP4272" s="42">
        <f t="shared" si="3392"/>
        <v>1.3808931188166298</v>
      </c>
      <c r="AQ4272" s="42">
        <f t="shared" si="3392"/>
        <v>1.3637240143725649</v>
      </c>
      <c r="AR4272" s="42">
        <f t="shared" si="3392"/>
        <v>1.3467683791272975</v>
      </c>
      <c r="AS4272" s="42">
        <f t="shared" si="3392"/>
        <v>1.3300235589467775</v>
      </c>
      <c r="AT4272" s="42">
        <f t="shared" si="3392"/>
        <v>1.3134869326972876</v>
      </c>
      <c r="AU4272" s="42">
        <f t="shared" si="3392"/>
        <v>1.2971559118341247</v>
      </c>
      <c r="AV4272" s="42">
        <f t="shared" si="3392"/>
        <v>1.2810279399968749</v>
      </c>
      <c r="AW4272" s="42">
        <f t="shared" si="3392"/>
        <v>1.2651004926094629</v>
      </c>
      <c r="AX4272" s="42">
        <f t="shared" si="3392"/>
        <v>1.2493710764849766</v>
      </c>
      <c r="AY4272" s="42">
        <f t="shared" si="3392"/>
        <v>1.2338372294339024</v>
      </c>
      <c r="AZ4272" s="42">
        <f t="shared" si="3392"/>
        <v>1.2184965198812279</v>
      </c>
      <c r="BA4272" s="42">
        <f t="shared" si="3392"/>
        <v>1.2033465464839992</v>
      </c>
      <c r="BB4272" s="42">
        <f t="shared" si="3392"/>
        <v>1.1883849377559272</v>
      </c>
      <c r="BC4272" s="42">
        <f t="shared" si="3392"/>
        <v>1.1736093516967685</v>
      </c>
      <c r="BD4272" s="42">
        <f t="shared" si="3392"/>
        <v>1.1590174754237523</v>
      </c>
      <c r="BE4272" s="42">
        <f t="shared" si="3392"/>
        <v>1.1446070248127853</v>
      </c>
      <c r="BF4272" s="42">
        <f t="shared" si="3392"/>
        <v>1.1303757441376092</v>
      </c>
    </row>
    <row r="4273" spans="1:64" x14ac:dyDescent="0.2">
      <c r="A4273" s="9" t="str">
        <f t="shared" si="3332"/>
        <v>Viet Nam</v>
      </c>
      <c r="D4273" s="42">
        <f t="shared" ref="D4273:AI4273" si="3393">D3577-C3577</f>
        <v>1.0099982810843358</v>
      </c>
      <c r="E4273" s="42">
        <f t="shared" si="3393"/>
        <v>0.99744063578953046</v>
      </c>
      <c r="F4273" s="42">
        <f t="shared" si="3393"/>
        <v>0.98503912388457593</v>
      </c>
      <c r="G4273" s="42">
        <f t="shared" si="3393"/>
        <v>0.97279180411089783</v>
      </c>
      <c r="H4273" s="42">
        <f t="shared" si="3393"/>
        <v>0.96069675934654697</v>
      </c>
      <c r="I4273" s="42">
        <f t="shared" si="3393"/>
        <v>0.94875209630527024</v>
      </c>
      <c r="J4273" s="42">
        <f t="shared" si="3393"/>
        <v>0.93695594524126591</v>
      </c>
      <c r="K4273" s="42">
        <f t="shared" si="3393"/>
        <v>0.9253064596554168</v>
      </c>
      <c r="L4273" s="42">
        <f t="shared" si="3393"/>
        <v>0.91380181600698052</v>
      </c>
      <c r="M4273" s="42">
        <f t="shared" si="3393"/>
        <v>0.90244021342800806</v>
      </c>
      <c r="N4273" s="42">
        <f t="shared" si="3393"/>
        <v>0.89121987344105946</v>
      </c>
      <c r="O4273" s="42">
        <f t="shared" si="3393"/>
        <v>0.88013903968123941</v>
      </c>
      <c r="P4273" s="42">
        <f t="shared" si="3393"/>
        <v>0.86919597762118883</v>
      </c>
      <c r="Q4273" s="42">
        <f t="shared" si="3393"/>
        <v>0.85838897429948702</v>
      </c>
      <c r="R4273" s="42">
        <f t="shared" si="3393"/>
        <v>0.84771633805235069</v>
      </c>
      <c r="S4273" s="42">
        <f t="shared" si="3393"/>
        <v>0.83717639824919843</v>
      </c>
      <c r="T4273" s="42">
        <f t="shared" si="3393"/>
        <v>0.82676750503094354</v>
      </c>
      <c r="U4273" s="42">
        <f t="shared" si="3393"/>
        <v>0.81648802905181128</v>
      </c>
      <c r="V4273" s="42">
        <f t="shared" si="3393"/>
        <v>0.80633636122388452</v>
      </c>
      <c r="W4273" s="42">
        <f t="shared" si="3393"/>
        <v>0.79631091246596952</v>
      </c>
      <c r="X4273" s="42">
        <f t="shared" si="3393"/>
        <v>0.78641011345439438</v>
      </c>
      <c r="Y4273" s="42">
        <f t="shared" si="3393"/>
        <v>0.7766324143771044</v>
      </c>
      <c r="Z4273" s="42">
        <f t="shared" si="3393"/>
        <v>0.76697628469162282</v>
      </c>
      <c r="AA4273" s="42">
        <f t="shared" si="3393"/>
        <v>0.75744021288528529</v>
      </c>
      <c r="AB4273" s="42">
        <f t="shared" si="3393"/>
        <v>0.74802270623843015</v>
      </c>
      <c r="AC4273" s="42">
        <f t="shared" si="3393"/>
        <v>0.73872229059088568</v>
      </c>
      <c r="AD4273" s="42">
        <f t="shared" si="3393"/>
        <v>0.72953751011118584</v>
      </c>
      <c r="AE4273" s="42">
        <f t="shared" si="3393"/>
        <v>0.72046692706885551</v>
      </c>
      <c r="AF4273" s="42">
        <f t="shared" si="3393"/>
        <v>0.71150912160896951</v>
      </c>
      <c r="AG4273" s="42">
        <f t="shared" si="3393"/>
        <v>0.70266269153023586</v>
      </c>
      <c r="AH4273" s="42">
        <f t="shared" si="3393"/>
        <v>0.69392625206558023</v>
      </c>
      <c r="AI4273" s="42">
        <f t="shared" si="3393"/>
        <v>0.68529843566489035</v>
      </c>
      <c r="AJ4273" s="42">
        <f t="shared" ref="AJ4273:BF4273" si="3394">AJ3577-AI3577</f>
        <v>0.67677789178139847</v>
      </c>
      <c r="AK4273" s="42">
        <f t="shared" si="3394"/>
        <v>0.66836328666033751</v>
      </c>
      <c r="AL4273" s="42">
        <f t="shared" si="3394"/>
        <v>0.66005330312952992</v>
      </c>
      <c r="AM4273" s="42">
        <f t="shared" si="3394"/>
        <v>0.65184664039395557</v>
      </c>
      <c r="AN4273" s="42">
        <f t="shared" si="3394"/>
        <v>0.64374201383168383</v>
      </c>
      <c r="AO4273" s="42">
        <f t="shared" si="3394"/>
        <v>0.63573815479298901</v>
      </c>
      <c r="AP4273" s="42">
        <f t="shared" si="3394"/>
        <v>0.62783381040173936</v>
      </c>
      <c r="AQ4273" s="42">
        <f t="shared" si="3394"/>
        <v>0.62002774335905997</v>
      </c>
      <c r="AR4273" s="42">
        <f t="shared" si="3394"/>
        <v>0.61231873175006513</v>
      </c>
      <c r="AS4273" s="42">
        <f t="shared" si="3394"/>
        <v>0.60470556885195492</v>
      </c>
      <c r="AT4273" s="42">
        <f t="shared" si="3394"/>
        <v>0.59718706294586354</v>
      </c>
      <c r="AU4273" s="42">
        <f t="shared" si="3394"/>
        <v>0.58976203712984443</v>
      </c>
      <c r="AV4273" s="42">
        <f t="shared" si="3394"/>
        <v>0.58242932913492496</v>
      </c>
      <c r="AW4273" s="42">
        <f t="shared" si="3394"/>
        <v>0.57518779114263907</v>
      </c>
      <c r="AX4273" s="42">
        <f t="shared" si="3394"/>
        <v>0.56803628960608421</v>
      </c>
      <c r="AY4273" s="42">
        <f t="shared" si="3394"/>
        <v>0.56097370507200139</v>
      </c>
      <c r="AZ4273" s="42">
        <f t="shared" si="3394"/>
        <v>0.55399893200558381</v>
      </c>
      <c r="BA4273" s="42">
        <f t="shared" si="3394"/>
        <v>0.54711087861767282</v>
      </c>
      <c r="BB4273" s="42">
        <f t="shared" si="3394"/>
        <v>0.5403084666935456</v>
      </c>
      <c r="BC4273" s="42">
        <f t="shared" si="3394"/>
        <v>0.53359063142431751</v>
      </c>
      <c r="BD4273" s="42">
        <f t="shared" si="3394"/>
        <v>0.52695632124027725</v>
      </c>
      <c r="BE4273" s="42">
        <f t="shared" si="3394"/>
        <v>0.5204044976461546</v>
      </c>
      <c r="BF4273" s="42">
        <f t="shared" si="3394"/>
        <v>0.51393413505877561</v>
      </c>
    </row>
    <row r="4274" spans="1:64" x14ac:dyDescent="0.2">
      <c r="A4274" s="9" t="str">
        <f t="shared" si="3332"/>
        <v>Wallis and Futuna Islands</v>
      </c>
      <c r="D4274" s="42">
        <f t="shared" ref="D4274:AI4274" si="3395">D3578-C3578</f>
        <v>2.0607937896653539</v>
      </c>
      <c r="E4274" s="42">
        <f t="shared" si="3395"/>
        <v>2.0351712535472188</v>
      </c>
      <c r="F4274" s="42">
        <f t="shared" si="3395"/>
        <v>2.0098672909614379</v>
      </c>
      <c r="G4274" s="42">
        <f t="shared" si="3395"/>
        <v>1.9848779409771282</v>
      </c>
      <c r="H4274" s="42">
        <f t="shared" si="3395"/>
        <v>1.9601992919110103</v>
      </c>
      <c r="I4274" s="42">
        <f t="shared" si="3395"/>
        <v>1.9358274807149201</v>
      </c>
      <c r="J4274" s="42">
        <f t="shared" si="3395"/>
        <v>1.9117586923713361</v>
      </c>
      <c r="K4274" s="42">
        <f t="shared" si="3395"/>
        <v>1.8879891592961826</v>
      </c>
      <c r="L4274" s="42">
        <f t="shared" si="3395"/>
        <v>1.8645151607489652</v>
      </c>
      <c r="M4274" s="42">
        <f t="shared" si="3395"/>
        <v>1.8413330222502964</v>
      </c>
      <c r="N4274" s="42">
        <f t="shared" si="3395"/>
        <v>1.8184391150069814</v>
      </c>
      <c r="O4274" s="42">
        <f t="shared" si="3395"/>
        <v>1.7958298553437544</v>
      </c>
      <c r="P4274" s="42">
        <f t="shared" si="3395"/>
        <v>1.7735017041422907</v>
      </c>
      <c r="Q4274" s="42">
        <f t="shared" si="3395"/>
        <v>1.7514511662874384</v>
      </c>
      <c r="R4274" s="42">
        <f t="shared" si="3395"/>
        <v>1.7296747901199296</v>
      </c>
      <c r="S4274" s="42">
        <f t="shared" si="3395"/>
        <v>1.7081691668961412</v>
      </c>
      <c r="T4274" s="42">
        <f t="shared" si="3395"/>
        <v>1.6869309302543911</v>
      </c>
      <c r="U4274" s="42">
        <f t="shared" si="3395"/>
        <v>1.665956755688228</v>
      </c>
      <c r="V4274" s="42">
        <f t="shared" si="3395"/>
        <v>1.6452433600258018</v>
      </c>
      <c r="W4274" s="42">
        <f t="shared" si="3395"/>
        <v>1.6247875009162271</v>
      </c>
      <c r="X4274" s="42">
        <f t="shared" si="3395"/>
        <v>1.6045859763214594</v>
      </c>
      <c r="Y4274" s="42">
        <f t="shared" si="3395"/>
        <v>1.5846356240158457</v>
      </c>
      <c r="Z4274" s="42">
        <f t="shared" si="3395"/>
        <v>1.5649333210906207</v>
      </c>
      <c r="AA4274" s="42">
        <f t="shared" si="3395"/>
        <v>1.5454759834650531</v>
      </c>
      <c r="AB4274" s="42">
        <f t="shared" si="3395"/>
        <v>1.5262605654039589</v>
      </c>
      <c r="AC4274" s="42">
        <f t="shared" si="3395"/>
        <v>1.507284059040785</v>
      </c>
      <c r="AD4274" s="42">
        <f t="shared" si="3395"/>
        <v>1.4885434939067181</v>
      </c>
      <c r="AE4274" s="42">
        <f t="shared" si="3395"/>
        <v>1.4700359364658198</v>
      </c>
      <c r="AF4274" s="42">
        <f t="shared" si="3395"/>
        <v>1.451758489655731</v>
      </c>
      <c r="AG4274" s="42">
        <f t="shared" si="3395"/>
        <v>1.4337082924342894</v>
      </c>
      <c r="AH4274" s="42">
        <f t="shared" si="3395"/>
        <v>1.415882519331717</v>
      </c>
      <c r="AI4274" s="42">
        <f t="shared" si="3395"/>
        <v>1.3982783800080369</v>
      </c>
      <c r="AJ4274" s="42">
        <f t="shared" ref="AJ4274:BF4274" si="3396">AJ3578-AI3578</f>
        <v>1.3808931188166298</v>
      </c>
      <c r="AK4274" s="42">
        <f t="shared" si="3396"/>
        <v>1.3637240143726785</v>
      </c>
      <c r="AL4274" s="42">
        <f t="shared" si="3396"/>
        <v>1.3467683791272975</v>
      </c>
      <c r="AM4274" s="42">
        <f t="shared" si="3396"/>
        <v>1.3300235589467775</v>
      </c>
      <c r="AN4274" s="42">
        <f t="shared" si="3396"/>
        <v>1.3134869326972876</v>
      </c>
      <c r="AO4274" s="42">
        <f t="shared" si="3396"/>
        <v>1.297155911834011</v>
      </c>
      <c r="AP4274" s="42">
        <f t="shared" si="3396"/>
        <v>1.2810279399968749</v>
      </c>
      <c r="AQ4274" s="42">
        <f t="shared" si="3396"/>
        <v>1.2651004926095766</v>
      </c>
      <c r="AR4274" s="42">
        <f t="shared" si="3396"/>
        <v>1.2493710764848629</v>
      </c>
      <c r="AS4274" s="42">
        <f t="shared" si="3396"/>
        <v>1.2338372294339024</v>
      </c>
      <c r="AT4274" s="42">
        <f t="shared" si="3396"/>
        <v>1.2184965198812279</v>
      </c>
      <c r="AU4274" s="42">
        <f t="shared" si="3396"/>
        <v>1.2033465464839992</v>
      </c>
      <c r="AV4274" s="42">
        <f t="shared" si="3396"/>
        <v>1.1883849377560409</v>
      </c>
      <c r="AW4274" s="42">
        <f t="shared" si="3396"/>
        <v>1.1736093516966548</v>
      </c>
      <c r="AX4274" s="42">
        <f t="shared" si="3396"/>
        <v>1.159017475423866</v>
      </c>
      <c r="AY4274" s="42">
        <f t="shared" si="3396"/>
        <v>1.1446070248127853</v>
      </c>
      <c r="AZ4274" s="42">
        <f t="shared" si="3396"/>
        <v>1.1303757441376092</v>
      </c>
      <c r="BA4274" s="42">
        <f t="shared" si="3396"/>
        <v>1.1163214057188497</v>
      </c>
      <c r="BB4274" s="42">
        <f t="shared" si="3396"/>
        <v>1.1024418095744295</v>
      </c>
      <c r="BC4274" s="42">
        <f t="shared" si="3396"/>
        <v>1.0887347830753242</v>
      </c>
      <c r="BD4274" s="42">
        <f t="shared" si="3396"/>
        <v>1.0751981806057529</v>
      </c>
      <c r="BE4274" s="42">
        <f t="shared" si="3396"/>
        <v>1.061829883226892</v>
      </c>
      <c r="BF4274" s="42">
        <f t="shared" si="3396"/>
        <v>1.0486277983454784</v>
      </c>
    </row>
    <row r="4275" spans="1:64" x14ac:dyDescent="0.2">
      <c r="A4275" s="9" t="str">
        <f t="shared" si="3332"/>
        <v>Yemen</v>
      </c>
      <c r="D4275" s="42">
        <f t="shared" ref="D4275:AI4275" si="3397">D3579-C3579</f>
        <v>4.204829971555796</v>
      </c>
      <c r="E4275" s="42">
        <f t="shared" si="3397"/>
        <v>4.1525499189094717</v>
      </c>
      <c r="F4275" s="42">
        <f t="shared" si="3397"/>
        <v>4.100919881584332</v>
      </c>
      <c r="G4275" s="42">
        <f t="shared" si="3397"/>
        <v>4.0499317777233159</v>
      </c>
      <c r="H4275" s="42">
        <f t="shared" si="3397"/>
        <v>3.9995776259536342</v>
      </c>
      <c r="I4275" s="42">
        <f t="shared" si="3397"/>
        <v>3.9498495441376349</v>
      </c>
      <c r="J4275" s="42">
        <f t="shared" si="3397"/>
        <v>3.9007397481388466</v>
      </c>
      <c r="K4275" s="42">
        <f t="shared" si="3397"/>
        <v>3.8522405506036534</v>
      </c>
      <c r="L4275" s="42">
        <f t="shared" si="3397"/>
        <v>3.8043443597578062</v>
      </c>
      <c r="M4275" s="42">
        <f t="shared" si="3397"/>
        <v>3.7570436782181673</v>
      </c>
      <c r="N4275" s="42">
        <f t="shared" si="3397"/>
        <v>3.7103311018189515</v>
      </c>
      <c r="O4275" s="42">
        <f t="shared" si="3397"/>
        <v>3.6641993184530293</v>
      </c>
      <c r="P4275" s="42">
        <f t="shared" si="3397"/>
        <v>3.6186411069269298</v>
      </c>
      <c r="Q4275" s="42">
        <f t="shared" si="3397"/>
        <v>3.5736493358307939</v>
      </c>
      <c r="R4275" s="42">
        <f t="shared" si="3397"/>
        <v>3.5292169624219696</v>
      </c>
      <c r="S4275" s="42">
        <f t="shared" si="3397"/>
        <v>3.4853370315225334</v>
      </c>
      <c r="T4275" s="42">
        <f t="shared" si="3397"/>
        <v>3.4420026744305687</v>
      </c>
      <c r="U4275" s="42">
        <f t="shared" si="3397"/>
        <v>3.3992071078451431</v>
      </c>
      <c r="V4275" s="42">
        <f t="shared" si="3397"/>
        <v>3.3569436328043025</v>
      </c>
      <c r="W4275" s="42">
        <f t="shared" si="3397"/>
        <v>3.315205633636424</v>
      </c>
      <c r="X4275" s="42">
        <f t="shared" si="3397"/>
        <v>3.2739865769248695</v>
      </c>
      <c r="Y4275" s="42">
        <f t="shared" si="3397"/>
        <v>3.233280010485089</v>
      </c>
      <c r="Z4275" s="42">
        <f t="shared" si="3397"/>
        <v>3.1930795623547397</v>
      </c>
      <c r="AA4275" s="42">
        <f t="shared" si="3397"/>
        <v>3.1533789397961414</v>
      </c>
      <c r="AB4275" s="42">
        <f t="shared" si="3397"/>
        <v>3.1141719283113503</v>
      </c>
      <c r="AC4275" s="42">
        <f t="shared" si="3397"/>
        <v>3.0754523906693407</v>
      </c>
      <c r="AD4275" s="42">
        <f t="shared" si="3397"/>
        <v>3.0372142659453516</v>
      </c>
      <c r="AE4275" s="42">
        <f t="shared" si="3397"/>
        <v>2.9994515685721126</v>
      </c>
      <c r="AF4275" s="42">
        <f t="shared" si="3397"/>
        <v>2.9621583874028374</v>
      </c>
      <c r="AG4275" s="42">
        <f t="shared" si="3397"/>
        <v>2.925328884786154</v>
      </c>
      <c r="AH4275" s="42">
        <f t="shared" si="3397"/>
        <v>2.8889572956519487</v>
      </c>
      <c r="AI4275" s="42">
        <f t="shared" si="3397"/>
        <v>2.8530379266093746</v>
      </c>
      <c r="AJ4275" s="42">
        <f t="shared" ref="AJ4275:BF4275" si="3398">AJ3579-AI3579</f>
        <v>2.8175651550552061</v>
      </c>
      <c r="AK4275" s="42">
        <f t="shared" si="3398"/>
        <v>2.7825334282940162</v>
      </c>
      <c r="AL4275" s="42">
        <f t="shared" si="3398"/>
        <v>2.7479372626688701</v>
      </c>
      <c r="AM4275" s="42">
        <f t="shared" si="3398"/>
        <v>2.7137712427030465</v>
      </c>
      <c r="AN4275" s="42">
        <f t="shared" si="3398"/>
        <v>2.6800300202521044</v>
      </c>
      <c r="AO4275" s="42">
        <f t="shared" si="3398"/>
        <v>2.6467083136669203</v>
      </c>
      <c r="AP4275" s="42">
        <f t="shared" si="3398"/>
        <v>2.6138009069670147</v>
      </c>
      <c r="AQ4275" s="42">
        <f t="shared" si="3398"/>
        <v>2.5813026490237121</v>
      </c>
      <c r="AR4275" s="42">
        <f t="shared" si="3398"/>
        <v>2.5492084527542147</v>
      </c>
      <c r="AS4275" s="42">
        <f t="shared" si="3398"/>
        <v>2.5175132943249423</v>
      </c>
      <c r="AT4275" s="42">
        <f t="shared" si="3398"/>
        <v>2.4862122123655013</v>
      </c>
      <c r="AU4275" s="42">
        <f t="shared" si="3398"/>
        <v>2.4553003071917487</v>
      </c>
      <c r="AV4275" s="42">
        <f t="shared" si="3398"/>
        <v>2.4247727400390318</v>
      </c>
      <c r="AW4275" s="42">
        <f t="shared" si="3398"/>
        <v>2.3946247323045213</v>
      </c>
      <c r="AX4275" s="42">
        <f t="shared" si="3398"/>
        <v>2.3648515647995509</v>
      </c>
      <c r="AY4275" s="42">
        <f t="shared" si="3398"/>
        <v>2.3354485770105384</v>
      </c>
      <c r="AZ4275" s="42">
        <f t="shared" si="3398"/>
        <v>2.3064111663696849</v>
      </c>
      <c r="BA4275" s="42">
        <f t="shared" si="3398"/>
        <v>2.2777347875345413</v>
      </c>
      <c r="BB4275" s="42">
        <f t="shared" si="3398"/>
        <v>2.2494149516761581</v>
      </c>
      <c r="BC4275" s="42">
        <f t="shared" si="3398"/>
        <v>2.2214472257770126</v>
      </c>
      <c r="BD4275" s="42">
        <f t="shared" si="3398"/>
        <v>2.1938272319364955</v>
      </c>
      <c r="BE4275" s="42">
        <f t="shared" si="3398"/>
        <v>2.1665506466861189</v>
      </c>
      <c r="BF4275" s="42">
        <f t="shared" si="3398"/>
        <v>2.139613200312283</v>
      </c>
    </row>
    <row r="4276" spans="1:64" x14ac:dyDescent="0.2">
      <c r="A4276" s="9" t="str">
        <f t="shared" si="3332"/>
        <v>Zambia</v>
      </c>
      <c r="D4276" s="42">
        <f t="shared" ref="D4276:AI4276" si="3399">D3580-C3580</f>
        <v>4.8859764113797723</v>
      </c>
      <c r="E4276" s="42">
        <f t="shared" si="3399"/>
        <v>4.8252274379982509</v>
      </c>
      <c r="F4276" s="42">
        <f t="shared" si="3399"/>
        <v>4.7652337768524831</v>
      </c>
      <c r="G4276" s="42">
        <f t="shared" si="3399"/>
        <v>4.7059860368935915</v>
      </c>
      <c r="H4276" s="42">
        <f t="shared" si="3399"/>
        <v>4.6474749438348795</v>
      </c>
      <c r="I4276" s="42">
        <f t="shared" si="3399"/>
        <v>4.589691338699879</v>
      </c>
      <c r="J4276" s="42">
        <f t="shared" si="3399"/>
        <v>4.5326261763887032</v>
      </c>
      <c r="K4276" s="42">
        <f t="shared" si="3399"/>
        <v>4.4762705242623042</v>
      </c>
      <c r="L4276" s="42">
        <f t="shared" si="3399"/>
        <v>4.4206155607439541</v>
      </c>
      <c r="M4276" s="42">
        <f t="shared" si="3399"/>
        <v>4.3656525739386893</v>
      </c>
      <c r="N4276" s="42">
        <f t="shared" si="3399"/>
        <v>4.3113729602694093</v>
      </c>
      <c r="O4276" s="42">
        <f t="shared" si="3399"/>
        <v>4.2577682231300855</v>
      </c>
      <c r="P4276" s="42">
        <f t="shared" si="3399"/>
        <v>4.204829971555796</v>
      </c>
      <c r="Q4276" s="42">
        <f t="shared" si="3399"/>
        <v>4.1525499189094717</v>
      </c>
      <c r="R4276" s="42">
        <f t="shared" si="3399"/>
        <v>4.100919881584332</v>
      </c>
      <c r="S4276" s="42">
        <f t="shared" si="3399"/>
        <v>4.0499317777233159</v>
      </c>
      <c r="T4276" s="42">
        <f t="shared" si="3399"/>
        <v>3.9995776259536342</v>
      </c>
      <c r="U4276" s="42">
        <f t="shared" si="3399"/>
        <v>3.9498495441376349</v>
      </c>
      <c r="V4276" s="42">
        <f t="shared" si="3399"/>
        <v>3.9007397481388466</v>
      </c>
      <c r="W4276" s="42">
        <f t="shared" si="3399"/>
        <v>3.8522405506036534</v>
      </c>
      <c r="X4276" s="42">
        <f t="shared" si="3399"/>
        <v>3.8043443597578062</v>
      </c>
      <c r="Y4276" s="42">
        <f t="shared" si="3399"/>
        <v>3.7570436782181673</v>
      </c>
      <c r="Z4276" s="42">
        <f t="shared" si="3399"/>
        <v>3.7103311018189515</v>
      </c>
      <c r="AA4276" s="42">
        <f t="shared" si="3399"/>
        <v>3.6641993184530293</v>
      </c>
      <c r="AB4276" s="42">
        <f t="shared" si="3399"/>
        <v>3.6186411069269298</v>
      </c>
      <c r="AC4276" s="42">
        <f t="shared" si="3399"/>
        <v>3.5736493358307939</v>
      </c>
      <c r="AD4276" s="42">
        <f t="shared" si="3399"/>
        <v>3.5292169624219696</v>
      </c>
      <c r="AE4276" s="42">
        <f t="shared" si="3399"/>
        <v>3.4853370315225334</v>
      </c>
      <c r="AF4276" s="42">
        <f t="shared" si="3399"/>
        <v>3.4420026744305687</v>
      </c>
      <c r="AG4276" s="42">
        <f t="shared" si="3399"/>
        <v>3.3992071078451431</v>
      </c>
      <c r="AH4276" s="42">
        <f t="shared" si="3399"/>
        <v>3.3569436328043025</v>
      </c>
      <c r="AI4276" s="42">
        <f t="shared" si="3399"/>
        <v>3.315205633636424</v>
      </c>
      <c r="AJ4276" s="42">
        <f t="shared" ref="AJ4276:BF4276" si="3400">AJ3580-AI3580</f>
        <v>3.2739865769248695</v>
      </c>
      <c r="AK4276" s="42">
        <f t="shared" si="3400"/>
        <v>3.233280010485089</v>
      </c>
      <c r="AL4276" s="42">
        <f t="shared" si="3400"/>
        <v>3.1930795623547397</v>
      </c>
      <c r="AM4276" s="42">
        <f t="shared" si="3400"/>
        <v>3.1533789397961414</v>
      </c>
      <c r="AN4276" s="42">
        <f t="shared" si="3400"/>
        <v>3.1141719283113503</v>
      </c>
      <c r="AO4276" s="42">
        <f t="shared" si="3400"/>
        <v>3.0754523906693407</v>
      </c>
      <c r="AP4276" s="42">
        <f t="shared" si="3400"/>
        <v>3.0372142659453516</v>
      </c>
      <c r="AQ4276" s="42">
        <f t="shared" si="3400"/>
        <v>2.9994515685721126</v>
      </c>
      <c r="AR4276" s="42">
        <f t="shared" si="3400"/>
        <v>2.9621583874028374</v>
      </c>
      <c r="AS4276" s="42">
        <f t="shared" si="3400"/>
        <v>2.925328884786154</v>
      </c>
      <c r="AT4276" s="42">
        <f t="shared" si="3400"/>
        <v>2.8889572956519487</v>
      </c>
      <c r="AU4276" s="42">
        <f t="shared" si="3400"/>
        <v>2.8530379266093746</v>
      </c>
      <c r="AV4276" s="42">
        <f t="shared" si="3400"/>
        <v>2.8175651550552061</v>
      </c>
      <c r="AW4276" s="42">
        <f t="shared" si="3400"/>
        <v>2.7825334282940162</v>
      </c>
      <c r="AX4276" s="42">
        <f t="shared" si="3400"/>
        <v>2.7479372626688701</v>
      </c>
      <c r="AY4276" s="42">
        <f t="shared" si="3400"/>
        <v>2.7137712427030465</v>
      </c>
      <c r="AZ4276" s="42">
        <f t="shared" si="3400"/>
        <v>2.6800300202521044</v>
      </c>
      <c r="BA4276" s="42">
        <f t="shared" si="3400"/>
        <v>2.6467083136669203</v>
      </c>
      <c r="BB4276" s="42">
        <f t="shared" si="3400"/>
        <v>2.6138009069670147</v>
      </c>
      <c r="BC4276" s="42">
        <f t="shared" si="3400"/>
        <v>2.5813026490237121</v>
      </c>
      <c r="BD4276" s="42">
        <f t="shared" si="3400"/>
        <v>2.5492084527542147</v>
      </c>
      <c r="BE4276" s="42">
        <f t="shared" si="3400"/>
        <v>2.5175132943249423</v>
      </c>
      <c r="BF4276" s="42">
        <f t="shared" si="3400"/>
        <v>2.4862122123655013</v>
      </c>
    </row>
    <row r="4277" spans="1:64" x14ac:dyDescent="0.2">
      <c r="A4277" s="9" t="str">
        <f t="shared" si="3332"/>
        <v>Zimbabwe</v>
      </c>
      <c r="D4277" s="42">
        <f t="shared" ref="D4277:AI4277" si="3401">D3581-C3581</f>
        <v>3.9007397481388466</v>
      </c>
      <c r="E4277" s="42">
        <f t="shared" si="3401"/>
        <v>3.8522405506036534</v>
      </c>
      <c r="F4277" s="42">
        <f t="shared" si="3401"/>
        <v>3.8043443597578062</v>
      </c>
      <c r="G4277" s="42">
        <f t="shared" si="3401"/>
        <v>3.7570436782181673</v>
      </c>
      <c r="H4277" s="42">
        <f t="shared" si="3401"/>
        <v>3.7103311018189515</v>
      </c>
      <c r="I4277" s="42">
        <f t="shared" si="3401"/>
        <v>3.6641993184530293</v>
      </c>
      <c r="J4277" s="42">
        <f t="shared" si="3401"/>
        <v>3.6186411069269298</v>
      </c>
      <c r="K4277" s="42">
        <f t="shared" si="3401"/>
        <v>3.5736493358307939</v>
      </c>
      <c r="L4277" s="42">
        <f t="shared" si="3401"/>
        <v>3.5292169624219696</v>
      </c>
      <c r="M4277" s="42">
        <f t="shared" si="3401"/>
        <v>3.4853370315225334</v>
      </c>
      <c r="N4277" s="42">
        <f t="shared" si="3401"/>
        <v>3.4420026744305687</v>
      </c>
      <c r="O4277" s="42">
        <f t="shared" si="3401"/>
        <v>3.3992071078451431</v>
      </c>
      <c r="P4277" s="42">
        <f t="shared" si="3401"/>
        <v>3.3569436328043025</v>
      </c>
      <c r="Q4277" s="42">
        <f t="shared" si="3401"/>
        <v>3.315205633636424</v>
      </c>
      <c r="R4277" s="42">
        <f t="shared" si="3401"/>
        <v>3.2739865769248695</v>
      </c>
      <c r="S4277" s="42">
        <f t="shared" si="3401"/>
        <v>3.233280010485089</v>
      </c>
      <c r="T4277" s="42">
        <f t="shared" si="3401"/>
        <v>3.1930795623547397</v>
      </c>
      <c r="U4277" s="42">
        <f t="shared" si="3401"/>
        <v>3.1533789397961414</v>
      </c>
      <c r="V4277" s="42">
        <f t="shared" si="3401"/>
        <v>3.1141719283113503</v>
      </c>
      <c r="W4277" s="42">
        <f t="shared" si="3401"/>
        <v>3.0754523906693407</v>
      </c>
      <c r="X4277" s="42">
        <f t="shared" si="3401"/>
        <v>3.0372142659453516</v>
      </c>
      <c r="Y4277" s="42">
        <f t="shared" si="3401"/>
        <v>2.9994515685721126</v>
      </c>
      <c r="Z4277" s="42">
        <f t="shared" si="3401"/>
        <v>2.9621583874028374</v>
      </c>
      <c r="AA4277" s="42">
        <f t="shared" si="3401"/>
        <v>2.925328884786154</v>
      </c>
      <c r="AB4277" s="42">
        <f t="shared" si="3401"/>
        <v>2.8889572956519487</v>
      </c>
      <c r="AC4277" s="42">
        <f t="shared" si="3401"/>
        <v>2.8530379266093746</v>
      </c>
      <c r="AD4277" s="42">
        <f t="shared" si="3401"/>
        <v>2.8175651550552061</v>
      </c>
      <c r="AE4277" s="42">
        <f t="shared" si="3401"/>
        <v>2.7825334282940162</v>
      </c>
      <c r="AF4277" s="42">
        <f t="shared" si="3401"/>
        <v>2.7479372626688701</v>
      </c>
      <c r="AG4277" s="42">
        <f t="shared" si="3401"/>
        <v>2.7137712427030465</v>
      </c>
      <c r="AH4277" s="42">
        <f t="shared" si="3401"/>
        <v>2.6800300202521044</v>
      </c>
      <c r="AI4277" s="42">
        <f t="shared" si="3401"/>
        <v>2.6467083136669203</v>
      </c>
      <c r="AJ4277" s="42">
        <f t="shared" ref="AJ4277:BF4277" si="3402">AJ3581-AI3581</f>
        <v>2.6138009069670147</v>
      </c>
      <c r="AK4277" s="42">
        <f t="shared" si="3402"/>
        <v>2.5813026490237121</v>
      </c>
      <c r="AL4277" s="42">
        <f t="shared" si="3402"/>
        <v>2.5492084527542147</v>
      </c>
      <c r="AM4277" s="42">
        <f t="shared" si="3402"/>
        <v>2.5175132943249423</v>
      </c>
      <c r="AN4277" s="42">
        <f t="shared" si="3402"/>
        <v>2.4862122123655013</v>
      </c>
      <c r="AO4277" s="42">
        <f t="shared" si="3402"/>
        <v>2.4553003071917487</v>
      </c>
      <c r="AP4277" s="42">
        <f t="shared" si="3402"/>
        <v>2.4247727400390318</v>
      </c>
      <c r="AQ4277" s="42">
        <f t="shared" si="3402"/>
        <v>2.3946247323045213</v>
      </c>
      <c r="AR4277" s="42">
        <f t="shared" si="3402"/>
        <v>2.3648515647995509</v>
      </c>
      <c r="AS4277" s="42">
        <f t="shared" si="3402"/>
        <v>2.3354485770105384</v>
      </c>
      <c r="AT4277" s="42">
        <f t="shared" si="3402"/>
        <v>2.3064111663696849</v>
      </c>
      <c r="AU4277" s="42">
        <f t="shared" si="3402"/>
        <v>2.2777347875345413</v>
      </c>
      <c r="AV4277" s="42">
        <f t="shared" si="3402"/>
        <v>2.2494149516761581</v>
      </c>
      <c r="AW4277" s="42">
        <f t="shared" si="3402"/>
        <v>2.2214472257770126</v>
      </c>
      <c r="AX4277" s="42">
        <f t="shared" si="3402"/>
        <v>2.1938272319364955</v>
      </c>
      <c r="AY4277" s="42">
        <f t="shared" si="3402"/>
        <v>2.1665506466861189</v>
      </c>
      <c r="AZ4277" s="42">
        <f t="shared" si="3402"/>
        <v>2.139613200312283</v>
      </c>
      <c r="BA4277" s="42">
        <f t="shared" si="3402"/>
        <v>2.1130106761884235</v>
      </c>
      <c r="BB4277" s="42">
        <f t="shared" si="3402"/>
        <v>2.0867389101144909</v>
      </c>
      <c r="BC4277" s="42">
        <f t="shared" si="3402"/>
        <v>2.0607937896653539</v>
      </c>
      <c r="BD4277" s="42">
        <f t="shared" si="3402"/>
        <v>2.0351712535472188</v>
      </c>
      <c r="BE4277" s="42">
        <f t="shared" si="3402"/>
        <v>2.0098672909614379</v>
      </c>
      <c r="BF4277" s="42">
        <f t="shared" si="3402"/>
        <v>1.9848779409771282</v>
      </c>
    </row>
    <row r="4278" spans="1:64" x14ac:dyDescent="0.2">
      <c r="A4278" t="s">
        <v>325</v>
      </c>
    </row>
    <row r="4279" spans="1:64" x14ac:dyDescent="0.2">
      <c r="C4279" s="40">
        <f>A52</f>
        <v>2015</v>
      </c>
      <c r="D4279" s="37">
        <f>C4279+1</f>
        <v>2016</v>
      </c>
      <c r="E4279" s="37">
        <f t="shared" ref="E4279" si="3403">D4279+1</f>
        <v>2017</v>
      </c>
      <c r="F4279" s="37">
        <f t="shared" ref="F4279" si="3404">E4279+1</f>
        <v>2018</v>
      </c>
      <c r="G4279" s="37">
        <f t="shared" ref="G4279" si="3405">F4279+1</f>
        <v>2019</v>
      </c>
      <c r="H4279" s="51">
        <f t="shared" ref="H4279" si="3406">G4279+1</f>
        <v>2020</v>
      </c>
      <c r="I4279" s="37">
        <f t="shared" ref="I4279" si="3407">H4279+1</f>
        <v>2021</v>
      </c>
      <c r="J4279" s="37">
        <f t="shared" ref="J4279" si="3408">I4279+1</f>
        <v>2022</v>
      </c>
      <c r="K4279" s="37">
        <f t="shared" ref="K4279" si="3409">J4279+1</f>
        <v>2023</v>
      </c>
      <c r="L4279" s="37">
        <f t="shared" ref="L4279" si="3410">K4279+1</f>
        <v>2024</v>
      </c>
      <c r="M4279" s="37">
        <f t="shared" ref="M4279" si="3411">L4279+1</f>
        <v>2025</v>
      </c>
      <c r="N4279" s="37">
        <f t="shared" ref="N4279" si="3412">M4279+1</f>
        <v>2026</v>
      </c>
      <c r="O4279" s="37">
        <f t="shared" ref="O4279" si="3413">N4279+1</f>
        <v>2027</v>
      </c>
      <c r="P4279" s="37">
        <f t="shared" ref="P4279" si="3414">O4279+1</f>
        <v>2028</v>
      </c>
      <c r="Q4279" s="37">
        <f t="shared" ref="Q4279" si="3415">P4279+1</f>
        <v>2029</v>
      </c>
      <c r="R4279" s="37">
        <f t="shared" ref="R4279" si="3416">Q4279+1</f>
        <v>2030</v>
      </c>
      <c r="S4279" s="37">
        <f t="shared" ref="S4279" si="3417">R4279+1</f>
        <v>2031</v>
      </c>
      <c r="T4279" s="37">
        <f t="shared" ref="T4279" si="3418">S4279+1</f>
        <v>2032</v>
      </c>
      <c r="U4279" s="37">
        <f t="shared" ref="U4279" si="3419">T4279+1</f>
        <v>2033</v>
      </c>
      <c r="V4279" s="51">
        <f t="shared" ref="V4279" si="3420">U4279+1</f>
        <v>2034</v>
      </c>
      <c r="W4279" s="37">
        <f t="shared" ref="W4279" si="3421">V4279+1</f>
        <v>2035</v>
      </c>
      <c r="X4279" s="37">
        <f t="shared" ref="X4279" si="3422">W4279+1</f>
        <v>2036</v>
      </c>
      <c r="Y4279" s="37">
        <f t="shared" ref="Y4279" si="3423">X4279+1</f>
        <v>2037</v>
      </c>
      <c r="Z4279" s="37">
        <f t="shared" ref="Z4279" si="3424">Y4279+1</f>
        <v>2038</v>
      </c>
      <c r="AA4279" s="37">
        <f t="shared" ref="AA4279" si="3425">Z4279+1</f>
        <v>2039</v>
      </c>
      <c r="AB4279" s="37">
        <f t="shared" ref="AB4279" si="3426">AA4279+1</f>
        <v>2040</v>
      </c>
      <c r="AC4279" s="37">
        <f t="shared" ref="AC4279" si="3427">AB4279+1</f>
        <v>2041</v>
      </c>
      <c r="AD4279" s="37">
        <f t="shared" ref="AD4279" si="3428">AC4279+1</f>
        <v>2042</v>
      </c>
      <c r="AE4279" s="37">
        <f t="shared" ref="AE4279" si="3429">AD4279+1</f>
        <v>2043</v>
      </c>
      <c r="AF4279" s="37">
        <f t="shared" ref="AF4279" si="3430">AE4279+1</f>
        <v>2044</v>
      </c>
      <c r="AG4279" s="37">
        <f t="shared" ref="AG4279" si="3431">AF4279+1</f>
        <v>2045</v>
      </c>
      <c r="AH4279" s="37">
        <f t="shared" ref="AH4279" si="3432">AG4279+1</f>
        <v>2046</v>
      </c>
      <c r="AI4279" s="37">
        <f t="shared" ref="AI4279" si="3433">AH4279+1</f>
        <v>2047</v>
      </c>
      <c r="AJ4279" s="37">
        <f t="shared" ref="AJ4279" si="3434">AI4279+1</f>
        <v>2048</v>
      </c>
      <c r="AK4279" s="37">
        <f t="shared" ref="AK4279" si="3435">AJ4279+1</f>
        <v>2049</v>
      </c>
      <c r="AL4279" s="37">
        <f t="shared" ref="AL4279" si="3436">AK4279+1</f>
        <v>2050</v>
      </c>
      <c r="AM4279" s="37">
        <f t="shared" ref="AM4279" si="3437">AL4279+1</f>
        <v>2051</v>
      </c>
      <c r="AN4279" s="37">
        <f t="shared" ref="AN4279" si="3438">AM4279+1</f>
        <v>2052</v>
      </c>
      <c r="AO4279" s="37">
        <f t="shared" ref="AO4279" si="3439">AN4279+1</f>
        <v>2053</v>
      </c>
      <c r="AP4279" s="37">
        <f t="shared" ref="AP4279" si="3440">AO4279+1</f>
        <v>2054</v>
      </c>
      <c r="AQ4279" s="37">
        <f t="shared" ref="AQ4279" si="3441">AP4279+1</f>
        <v>2055</v>
      </c>
      <c r="AR4279" s="37">
        <f t="shared" ref="AR4279" si="3442">AQ4279+1</f>
        <v>2056</v>
      </c>
      <c r="AS4279" s="37">
        <f t="shared" ref="AS4279" si="3443">AR4279+1</f>
        <v>2057</v>
      </c>
      <c r="AT4279" s="37">
        <f t="shared" ref="AT4279" si="3444">AS4279+1</f>
        <v>2058</v>
      </c>
      <c r="AU4279" s="37">
        <f>AT4279+1</f>
        <v>2059</v>
      </c>
      <c r="AV4279" s="37">
        <f t="shared" ref="AV4279" si="3445">AU4279+1</f>
        <v>2060</v>
      </c>
      <c r="AW4279" s="37">
        <f t="shared" ref="AW4279" si="3446">AV4279+1</f>
        <v>2061</v>
      </c>
      <c r="AX4279" s="37">
        <f t="shared" ref="AX4279" si="3447">AW4279+1</f>
        <v>2062</v>
      </c>
      <c r="AY4279" s="37">
        <f t="shared" ref="AY4279" si="3448">AX4279+1</f>
        <v>2063</v>
      </c>
      <c r="AZ4279" s="37">
        <f t="shared" ref="AZ4279" si="3449">AY4279+1</f>
        <v>2064</v>
      </c>
      <c r="BA4279" s="37">
        <f>AZ4279+1</f>
        <v>2065</v>
      </c>
      <c r="BB4279" s="37">
        <f t="shared" ref="BB4279" si="3450">BA4279+1</f>
        <v>2066</v>
      </c>
      <c r="BC4279" s="37">
        <f>BB4279+1</f>
        <v>2067</v>
      </c>
      <c r="BD4279" s="37">
        <f t="shared" ref="BD4279" si="3451">BC4279+1</f>
        <v>2068</v>
      </c>
      <c r="BE4279" s="37">
        <f t="shared" ref="BE4279" si="3452">BD4279+1</f>
        <v>2069</v>
      </c>
      <c r="BF4279" s="37">
        <f>BE4279+1</f>
        <v>2070</v>
      </c>
      <c r="BH4279" t="s">
        <v>363</v>
      </c>
      <c r="BL4279" t="s">
        <v>364</v>
      </c>
    </row>
    <row r="4280" spans="1:64" x14ac:dyDescent="0.2">
      <c r="A4280" s="9" t="str">
        <f t="shared" ref="A4280:A4343" si="3453">A146</f>
        <v>Afghanistan</v>
      </c>
      <c r="C4280" s="41">
        <f t="shared" ref="C4280:G4289" si="3454">C3355</f>
        <v>356.07135622778867</v>
      </c>
      <c r="D4280" s="41">
        <f t="shared" si="3454"/>
        <v>359.6899973347156</v>
      </c>
      <c r="E4280" s="41">
        <f t="shared" si="3454"/>
        <v>363.26364667054639</v>
      </c>
      <c r="F4280" s="41">
        <f t="shared" si="3454"/>
        <v>366.79286363296836</v>
      </c>
      <c r="G4280" s="41">
        <f t="shared" si="3454"/>
        <v>370.2782006644909</v>
      </c>
      <c r="H4280" s="49">
        <f t="shared" ref="H4280:H4343" si="3455">H3355+H5230*H4998</f>
        <v>335.26285165620709</v>
      </c>
      <c r="I4280" s="34">
        <f>MIN(I3355,I3355+$H4998*IF(I5230="na",0,I5230)+SUM($I4998:I4998)*$B$2625)+$H4998*I5459</f>
        <v>338.66205876405223</v>
      </c>
      <c r="J4280" s="34">
        <f>MIN(J3355,J3355+$H4998*IF(J5230="na",0,J5230)+SUM($I4998:J4998)*$B$2625)+$H4998*J5459</f>
        <v>342.01900239685654</v>
      </c>
      <c r="K4280" s="34">
        <f>MIN(K3355,K3355+$H4998*IF(K5230="na",0,K5230)+SUM($I4998:K4998)*$B$2625)+$H4998*K5459</f>
        <v>380.11390496428862</v>
      </c>
      <c r="L4280" s="34">
        <f>MIN(L3355,L3355+$H4998*IF(L5230="na",0,L5230)+SUM($I4998:L4998)*$B$2625)+$H4998*L5459</f>
        <v>383.84268382090607</v>
      </c>
      <c r="M4280" s="34">
        <f>MIN(M3355,M3355+$H4998*IF(M5230="na",0,M5230)+SUM($I4998:M4998)*$B$2625)+$H4998*M5459</f>
        <v>387.53075611108369</v>
      </c>
      <c r="N4280" s="34">
        <f>MIN(N3355,N3355+$H4998*IF(N5230="na",0,N5230)+SUM($I4998:N4998)*$B$2625)+$H4998*N5459</f>
        <v>391.17862795313096</v>
      </c>
      <c r="O4280" s="34">
        <f>MIN(O3355,O3355+$H4998*IF(O5230="na",0,O5230)+SUM($I4998:O4998)*$B$2625)+$H4998*O5459</f>
        <v>394.78679917261962</v>
      </c>
      <c r="P4280" s="34">
        <f>MIN(P3355,P3355+$H4998*IF(P5230="na",0,P5230)+SUM($I4998:P4998)*$B$2625)+$H4998*P5459</f>
        <v>398.3557633806235</v>
      </c>
      <c r="Q4280" s="34">
        <f>MIN(Q3355,Q3355+$H4998*IF(Q5230="na",0,Q5230)+SUM($I4998:Q4998)*$B$2625)+$H4998*Q5459</f>
        <v>400.02752242083687</v>
      </c>
      <c r="R4280" s="34">
        <f>MIN(R3355,R3355+$H4998*IF(R5230="na",0,R5230)+SUM($I4998:R4998)*$B$2625)+$H4998*R5459</f>
        <v>405.87212338769422</v>
      </c>
      <c r="S4280" s="34">
        <f>MIN(S3355,S3355+$H4998*IF(S5230="na",0,S5230)+SUM($I4998:S4998)*$B$2625)+$H4998*S5459</f>
        <v>408.87157495626633</v>
      </c>
      <c r="T4280" s="34">
        <f>MIN(T3355,T3355+$H4998*IF(T5230="na",0,T5230)+SUM($I4998:T4998)*$B$2625)+$H4998*T5459</f>
        <v>411.83373334366917</v>
      </c>
      <c r="U4280" s="34">
        <f>MIN(U3355,U3355+$H4998*IF(U5230="na",0,U5230)+SUM($I4998:U4998)*$B$2625)+$H4998*U5459</f>
        <v>414.75906222845532</v>
      </c>
      <c r="V4280" s="63">
        <f t="shared" ref="V4280:V4343" si="3456">V3355+H4998*V5459</f>
        <v>417.64801952410727</v>
      </c>
      <c r="W4280" s="41">
        <f t="shared" ref="W4280:BF4280" si="3457">W3355</f>
        <v>420.50105745071664</v>
      </c>
      <c r="X4280" s="41">
        <f t="shared" si="3457"/>
        <v>423.31862260577185</v>
      </c>
      <c r="Y4280" s="41">
        <f t="shared" si="3457"/>
        <v>426.10115603406587</v>
      </c>
      <c r="Z4280" s="41">
        <f t="shared" si="3457"/>
        <v>428.84909329673474</v>
      </c>
      <c r="AA4280" s="41">
        <f t="shared" si="3457"/>
        <v>431.56286453943778</v>
      </c>
      <c r="AB4280" s="41">
        <f t="shared" si="3457"/>
        <v>434.24289455968989</v>
      </c>
      <c r="AC4280" s="41">
        <f t="shared" si="3457"/>
        <v>436.88960287335681</v>
      </c>
      <c r="AD4280" s="41">
        <f t="shared" si="3457"/>
        <v>439.50340378032382</v>
      </c>
      <c r="AE4280" s="41">
        <f t="shared" si="3457"/>
        <v>442.08470642934753</v>
      </c>
      <c r="AF4280" s="41">
        <f t="shared" si="3457"/>
        <v>444.63391488210175</v>
      </c>
      <c r="AG4280" s="41">
        <f t="shared" si="3457"/>
        <v>447.15142817642669</v>
      </c>
      <c r="AH4280" s="41">
        <f t="shared" si="3457"/>
        <v>449.63764038879219</v>
      </c>
      <c r="AI4280" s="41">
        <f t="shared" si="3457"/>
        <v>452.09294069598394</v>
      </c>
      <c r="AJ4280" s="41">
        <f t="shared" si="3457"/>
        <v>454.51771343602297</v>
      </c>
      <c r="AK4280" s="41">
        <f t="shared" si="3457"/>
        <v>456.91233816832749</v>
      </c>
      <c r="AL4280" s="41">
        <f t="shared" si="3457"/>
        <v>459.27718973312705</v>
      </c>
      <c r="AM4280" s="41">
        <f t="shared" si="3457"/>
        <v>461.61263831013758</v>
      </c>
      <c r="AN4280" s="41">
        <f t="shared" si="3457"/>
        <v>463.91904947650727</v>
      </c>
      <c r="AO4280" s="41">
        <f t="shared" si="3457"/>
        <v>466.19678426404181</v>
      </c>
      <c r="AP4280" s="41">
        <f t="shared" si="3457"/>
        <v>468.44619921571797</v>
      </c>
      <c r="AQ4280" s="41">
        <f t="shared" si="3457"/>
        <v>470.66764644149498</v>
      </c>
      <c r="AR4280" s="41">
        <f t="shared" si="3457"/>
        <v>472.86147367343148</v>
      </c>
      <c r="AS4280" s="41">
        <f t="shared" si="3457"/>
        <v>475.02802432011759</v>
      </c>
      <c r="AT4280" s="41">
        <f t="shared" si="3457"/>
        <v>477.16763752042988</v>
      </c>
      <c r="AU4280" s="41">
        <f t="shared" si="3457"/>
        <v>479.2806481966183</v>
      </c>
      <c r="AV4280" s="41">
        <f t="shared" si="3457"/>
        <v>481.36738710673279</v>
      </c>
      <c r="AW4280" s="41">
        <f t="shared" si="3457"/>
        <v>483.42818089639815</v>
      </c>
      <c r="AX4280" s="41">
        <f t="shared" si="3457"/>
        <v>485.46335214994536</v>
      </c>
      <c r="AY4280" s="41">
        <f t="shared" si="3457"/>
        <v>487.4732194409068</v>
      </c>
      <c r="AZ4280" s="41">
        <f t="shared" si="3457"/>
        <v>489.45809738188393</v>
      </c>
      <c r="BA4280" s="41">
        <f t="shared" si="3457"/>
        <v>491.41829667379494</v>
      </c>
      <c r="BB4280" s="41">
        <f t="shared" si="3457"/>
        <v>493.35412415450986</v>
      </c>
      <c r="BC4280" s="41">
        <f t="shared" si="3457"/>
        <v>495.2658828468812</v>
      </c>
      <c r="BD4280" s="41">
        <f t="shared" si="3457"/>
        <v>497.15387200617738</v>
      </c>
      <c r="BE4280" s="41">
        <f t="shared" si="3457"/>
        <v>499.01838716692635</v>
      </c>
      <c r="BF4280" s="41">
        <f t="shared" si="3457"/>
        <v>500.85972018917664</v>
      </c>
      <c r="BH4280" s="42">
        <f t="shared" ref="BH4280:BH4343" si="3458">(H3355-H4280)/H4998</f>
        <v>1.3698630000000007</v>
      </c>
      <c r="BL4280" s="15">
        <f t="shared" ref="BL4280:BL4343" ca="1" si="3459">BH4280*H3126</f>
        <v>1487.3730852521896</v>
      </c>
    </row>
    <row r="4281" spans="1:64" x14ac:dyDescent="0.2">
      <c r="A4281" s="9" t="str">
        <f t="shared" si="3453"/>
        <v>Albania</v>
      </c>
      <c r="C4281" s="41">
        <f t="shared" si="3454"/>
        <v>467.44356251046491</v>
      </c>
      <c r="D4281" s="41">
        <f t="shared" si="3454"/>
        <v>469.66500973624193</v>
      </c>
      <c r="E4281" s="41">
        <f t="shared" si="3454"/>
        <v>471.85883696817842</v>
      </c>
      <c r="F4281" s="41">
        <f t="shared" si="3454"/>
        <v>474.02538761486454</v>
      </c>
      <c r="G4281" s="41">
        <f t="shared" si="3454"/>
        <v>476.16500081517682</v>
      </c>
      <c r="H4281" s="50">
        <f t="shared" si="3455"/>
        <v>445.75168161880555</v>
      </c>
      <c r="I4281" s="34">
        <f>MIN(I3356,I3356+$H4999*IF(I5231="na",0,I5231)+SUM($I4999:I4999)*$B$2625)+$H4999*I5460</f>
        <v>447.83842052892004</v>
      </c>
      <c r="J4281" s="34">
        <f>MIN(J3356,J3356+$H4999*IF(J5231="na",0,J5231)+SUM($I4999:J4999)*$B$2625)+$H4999*J5460</f>
        <v>449.89921431858539</v>
      </c>
      <c r="K4281" s="34">
        <f>MIN(K3356,K3356+$H4999*IF(K5231="na",0,K5231)+SUM($I4999:K4999)*$B$2625)+$H4999*K5460</f>
        <v>460.95424042487218</v>
      </c>
      <c r="L4281" s="34">
        <f>MIN(L3356,L3356+$H4999*IF(L5231="na",0,L5231)+SUM($I4999:L4999)*$B$2625)+$H4999*L5460</f>
        <v>467.27742527211421</v>
      </c>
      <c r="M4281" s="34">
        <f>MIN(M3356,M3356+$H4999*IF(M5231="na",0,M5231)+SUM($I4999:M4999)*$B$2625)+$H4999*M5460</f>
        <v>473.57562076937194</v>
      </c>
      <c r="N4281" s="34">
        <f>MIN(N3356,N3356+$H4999*IF(N5231="na",0,N5231)+SUM($I4999:N4999)*$B$2625)+$H4999*N5460</f>
        <v>479.84913761756349</v>
      </c>
      <c r="O4281" s="34">
        <f>MIN(O3356,O3356+$H4999*IF(O5231="na",0,O5231)+SUM($I4999:O4999)*$B$2625)+$H4999*O5460</f>
        <v>486.098282654559</v>
      </c>
      <c r="P4281" s="34">
        <f>MIN(P3356,P3356+$H4999*IF(P5231="na",0,P5231)+SUM($I4999:P4999)*$B$2625)+$H4999*P5460</f>
        <v>492.32335890321087</v>
      </c>
      <c r="Q4281" s="34">
        <f>MIN(Q3356,Q3356+$H4999*IF(Q5231="na",0,Q5231)+SUM($I4999:Q4999)*$B$2625)+$H4999*Q5460</f>
        <v>492.27146082408979</v>
      </c>
      <c r="R4281" s="34">
        <f>MIN(R3356,R3356+$H4999*IF(R5231="na",0,R5231)+SUM($I4999:R4999)*$B$2625)+$H4999*R5460</f>
        <v>498.01575046167329</v>
      </c>
      <c r="S4281" s="34">
        <f>MIN(S3356,S3356+$H4999*IF(S5231="na",0,S5231)+SUM($I4999:S4999)*$B$2625)+$H4999*S5460</f>
        <v>499.85708348392359</v>
      </c>
      <c r="T4281" s="34">
        <f>MIN(T3356,T3356+$H4999*IF(T5231="na",0,T5231)+SUM($I4999:T4999)*$B$2625)+$H4999*T5460</f>
        <v>501.67552259893057</v>
      </c>
      <c r="U4281" s="34">
        <f>MIN(U3356,U3356+$H4999*IF(U5231="na",0,U5231)+SUM($I4999:U4999)*$B$2625)+$H4999*U5460</f>
        <v>503.47135245427432</v>
      </c>
      <c r="V4281" s="64">
        <f t="shared" si="3456"/>
        <v>505.24485415841662</v>
      </c>
      <c r="W4281" s="41">
        <f t="shared" ref="W4281:BF4281" si="3460">W3356</f>
        <v>506.99630532470405</v>
      </c>
      <c r="X4281" s="41">
        <f t="shared" si="3460"/>
        <v>508.72598011482398</v>
      </c>
      <c r="Y4281" s="41">
        <f t="shared" si="3460"/>
        <v>510.43414928172012</v>
      </c>
      <c r="Z4281" s="41">
        <f t="shared" si="3460"/>
        <v>512.12108021197446</v>
      </c>
      <c r="AA4281" s="41">
        <f t="shared" si="3460"/>
        <v>513.78703696766274</v>
      </c>
      <c r="AB4281" s="41">
        <f t="shared" si="3460"/>
        <v>515.43228032768855</v>
      </c>
      <c r="AC4281" s="41">
        <f t="shared" si="3460"/>
        <v>517.05706782860477</v>
      </c>
      <c r="AD4281" s="41">
        <f t="shared" si="3460"/>
        <v>518.66165380492623</v>
      </c>
      <c r="AE4281" s="41">
        <f t="shared" si="3460"/>
        <v>520.24628942894208</v>
      </c>
      <c r="AF4281" s="41">
        <f t="shared" si="3460"/>
        <v>521.8112227500327</v>
      </c>
      <c r="AG4281" s="41">
        <f t="shared" si="3460"/>
        <v>523.35669873349775</v>
      </c>
      <c r="AH4281" s="41">
        <f t="shared" si="3460"/>
        <v>524.88295929890171</v>
      </c>
      <c r="AI4281" s="41">
        <f t="shared" si="3460"/>
        <v>526.3902433579425</v>
      </c>
      <c r="AJ4281" s="41">
        <f t="shared" si="3460"/>
        <v>527.87878685184921</v>
      </c>
      <c r="AK4281" s="41">
        <f t="shared" si="3460"/>
        <v>529.34882278831503</v>
      </c>
      <c r="AL4281" s="41">
        <f t="shared" si="3460"/>
        <v>530.80058127797076</v>
      </c>
      <c r="AM4281" s="41">
        <f t="shared" si="3460"/>
        <v>532.23428957040505</v>
      </c>
      <c r="AN4281" s="41">
        <f t="shared" si="3460"/>
        <v>533.65017208973677</v>
      </c>
      <c r="AO4281" s="41">
        <f t="shared" si="3460"/>
        <v>535.04845046974481</v>
      </c>
      <c r="AP4281" s="41">
        <f t="shared" si="3460"/>
        <v>536.42934358856144</v>
      </c>
      <c r="AQ4281" s="41">
        <f t="shared" si="3460"/>
        <v>537.79306760293412</v>
      </c>
      <c r="AR4281" s="41">
        <f t="shared" si="3460"/>
        <v>539.13983598206141</v>
      </c>
      <c r="AS4281" s="41">
        <f t="shared" si="3460"/>
        <v>540.46985954100819</v>
      </c>
      <c r="AT4281" s="41">
        <f t="shared" si="3460"/>
        <v>541.78334647370548</v>
      </c>
      <c r="AU4281" s="41">
        <f t="shared" si="3460"/>
        <v>543.08050238553949</v>
      </c>
      <c r="AV4281" s="41">
        <f t="shared" si="3460"/>
        <v>544.36153032553636</v>
      </c>
      <c r="AW4281" s="41">
        <f t="shared" si="3460"/>
        <v>545.62663081814594</v>
      </c>
      <c r="AX4281" s="41">
        <f t="shared" si="3460"/>
        <v>546.8760018946308</v>
      </c>
      <c r="AY4281" s="41">
        <f t="shared" si="3460"/>
        <v>548.10983912406471</v>
      </c>
      <c r="AZ4281" s="41">
        <f t="shared" si="3460"/>
        <v>549.32833564394593</v>
      </c>
      <c r="BA4281" s="41">
        <f t="shared" si="3460"/>
        <v>550.53168219042993</v>
      </c>
      <c r="BB4281" s="41">
        <f t="shared" si="3460"/>
        <v>551.72006712818597</v>
      </c>
      <c r="BC4281" s="41">
        <f t="shared" si="3460"/>
        <v>552.89367647988263</v>
      </c>
      <c r="BD4281" s="41">
        <f t="shared" si="3460"/>
        <v>554.05269395530649</v>
      </c>
      <c r="BE4281" s="41">
        <f t="shared" si="3460"/>
        <v>555.19730098011928</v>
      </c>
      <c r="BF4281" s="41">
        <f t="shared" si="3460"/>
        <v>556.32767672425689</v>
      </c>
      <c r="BH4281" s="42">
        <f t="shared" si="3458"/>
        <v>0.83835619999999933</v>
      </c>
      <c r="BL4281" s="15">
        <f t="shared" ca="1" si="3459"/>
        <v>27.641799583079816</v>
      </c>
    </row>
    <row r="4282" spans="1:64" x14ac:dyDescent="0.2">
      <c r="A4282" s="9" t="str">
        <f t="shared" si="3453"/>
        <v>Algeria</v>
      </c>
      <c r="C4282" s="41">
        <f t="shared" si="3454"/>
        <v>397.45469537443182</v>
      </c>
      <c r="D4282" s="41">
        <f t="shared" si="3454"/>
        <v>400.53014776510116</v>
      </c>
      <c r="E4282" s="41">
        <f t="shared" si="3454"/>
        <v>403.56736203104651</v>
      </c>
      <c r="F4282" s="41">
        <f t="shared" si="3454"/>
        <v>406.56681359961863</v>
      </c>
      <c r="G4282" s="41">
        <f t="shared" si="3454"/>
        <v>409.52897198702146</v>
      </c>
      <c r="H4282" s="50">
        <f t="shared" si="3455"/>
        <v>380.14430853729141</v>
      </c>
      <c r="I4282" s="34">
        <f>MIN(I3357,I3357+$H5000*IF(I5232="na",0,I5232)+SUM($I5000:I5000)*$B$2625)+$H5000*I5461</f>
        <v>383.03326583294336</v>
      </c>
      <c r="J4282" s="34">
        <f>MIN(J3357,J3357+$H5000*IF(J5232="na",0,J5232)+SUM($I5000:J5000)*$B$2625)+$H5000*J5461</f>
        <v>385.88630375955273</v>
      </c>
      <c r="K4282" s="34">
        <f>MIN(K3357,K3357+$H5000*IF(K5232="na",0,K5232)+SUM($I5000:K5000)*$B$2625)+$H5000*K5461</f>
        <v>411.57607371622117</v>
      </c>
      <c r="L4282" s="34">
        <f>MIN(L3357,L3357+$H5000*IF(L5232="na",0,L5232)+SUM($I5000:L5000)*$B$2625)+$H5000*L5461</f>
        <v>415.92569870148367</v>
      </c>
      <c r="M4282" s="34">
        <f>MIN(M3357,M3357+$H5000*IF(M5232="na",0,M5232)+SUM($I5000:M5000)*$B$2625)+$H5000*M5461</f>
        <v>420.24072752112102</v>
      </c>
      <c r="N4282" s="34">
        <f>MIN(N3357,N3357+$H5000*IF(N5232="na",0,N5232)+SUM($I5000:N5000)*$B$2625)+$H5000*N5461</f>
        <v>424.52159032079254</v>
      </c>
      <c r="O4282" s="34">
        <f>MIN(O3357,O3357+$H5000*IF(O5232="na",0,O5232)+SUM($I5000:O5000)*$B$2625)+$H5000*O5461</f>
        <v>428.76871189801312</v>
      </c>
      <c r="P4282" s="34">
        <f>MIN(P3357,P3357+$H5000*IF(P5232="na",0,P5232)+SUM($I5000:P5000)*$B$2625)+$H5000*P5461</f>
        <v>432.98251176864858</v>
      </c>
      <c r="Q4282" s="34">
        <f>MIN(Q3357,Q3357+$H5000*IF(Q5232="na",0,Q5232)+SUM($I5000:Q5000)*$B$2625)+$H5000*Q5461</f>
        <v>433.99398292755501</v>
      </c>
      <c r="R4282" s="34">
        <f>MIN(R3357,R3357+$H5000*IF(R5232="na",0,R5232)+SUM($I5000:R5000)*$B$2625)+$H5000*R5461</f>
        <v>439.77994507269983</v>
      </c>
      <c r="S4282" s="34">
        <f>MIN(S3357,S3357+$H5000*IF(S5232="na",0,S5232)+SUM($I5000:S5000)*$B$2625)+$H5000*S5461</f>
        <v>442.32915352545405</v>
      </c>
      <c r="T4282" s="34">
        <f>MIN(T3357,T3357+$H5000*IF(T5232="na",0,T5232)+SUM($I5000:T5000)*$B$2625)+$H5000*T5461</f>
        <v>444.84666681977899</v>
      </c>
      <c r="U4282" s="34">
        <f>MIN(U3357,U3357+$H5000*IF(U5232="na",0,U5232)+SUM($I5000:U5000)*$B$2625)+$H5000*U5461</f>
        <v>447.33287903214449</v>
      </c>
      <c r="V4282" s="64">
        <f t="shared" si="3456"/>
        <v>449.78817933933624</v>
      </c>
      <c r="W4282" s="41">
        <f t="shared" ref="W4282:BF4282" si="3461">W3357</f>
        <v>452.21295207937527</v>
      </c>
      <c r="X4282" s="41">
        <f t="shared" si="3461"/>
        <v>454.60757681167979</v>
      </c>
      <c r="Y4282" s="41">
        <f t="shared" si="3461"/>
        <v>456.97242837647934</v>
      </c>
      <c r="Z4282" s="41">
        <f t="shared" si="3461"/>
        <v>459.30787695348988</v>
      </c>
      <c r="AA4282" s="41">
        <f t="shared" si="3461"/>
        <v>461.61428811985957</v>
      </c>
      <c r="AB4282" s="41">
        <f t="shared" si="3461"/>
        <v>463.89202290739411</v>
      </c>
      <c r="AC4282" s="41">
        <f t="shared" si="3461"/>
        <v>466.14143785907027</v>
      </c>
      <c r="AD4282" s="41">
        <f t="shared" si="3461"/>
        <v>468.36288508484728</v>
      </c>
      <c r="AE4282" s="41">
        <f t="shared" si="3461"/>
        <v>470.55671231678377</v>
      </c>
      <c r="AF4282" s="41">
        <f t="shared" si="3461"/>
        <v>472.72326296346989</v>
      </c>
      <c r="AG4282" s="41">
        <f t="shared" si="3461"/>
        <v>474.86287616378218</v>
      </c>
      <c r="AH4282" s="41">
        <f t="shared" si="3461"/>
        <v>476.9758868399706</v>
      </c>
      <c r="AI4282" s="41">
        <f t="shared" si="3461"/>
        <v>479.06262575008509</v>
      </c>
      <c r="AJ4282" s="41">
        <f t="shared" si="3461"/>
        <v>481.12341953975044</v>
      </c>
      <c r="AK4282" s="41">
        <f t="shared" si="3461"/>
        <v>483.15859079329766</v>
      </c>
      <c r="AL4282" s="41">
        <f t="shared" si="3461"/>
        <v>485.1684580842591</v>
      </c>
      <c r="AM4282" s="41">
        <f t="shared" si="3461"/>
        <v>487.15333602523623</v>
      </c>
      <c r="AN4282" s="41">
        <f t="shared" si="3461"/>
        <v>489.11353531714724</v>
      </c>
      <c r="AO4282" s="41">
        <f t="shared" si="3461"/>
        <v>491.04936279786216</v>
      </c>
      <c r="AP4282" s="41">
        <f t="shared" si="3461"/>
        <v>492.9611214902335</v>
      </c>
      <c r="AQ4282" s="41">
        <f t="shared" si="3461"/>
        <v>494.84911064952968</v>
      </c>
      <c r="AR4282" s="41">
        <f t="shared" si="3461"/>
        <v>496.71362581027864</v>
      </c>
      <c r="AS4282" s="41">
        <f t="shared" si="3461"/>
        <v>498.55495883252894</v>
      </c>
      <c r="AT4282" s="41">
        <f t="shared" si="3461"/>
        <v>500.37339794753592</v>
      </c>
      <c r="AU4282" s="41">
        <f t="shared" si="3461"/>
        <v>502.16922780287967</v>
      </c>
      <c r="AV4282" s="41">
        <f t="shared" si="3461"/>
        <v>503.94272950702197</v>
      </c>
      <c r="AW4282" s="41">
        <f t="shared" si="3461"/>
        <v>505.6941806733094</v>
      </c>
      <c r="AX4282" s="41">
        <f t="shared" si="3461"/>
        <v>507.42385546342933</v>
      </c>
      <c r="AY4282" s="41">
        <f t="shared" si="3461"/>
        <v>509.13202463032547</v>
      </c>
      <c r="AZ4282" s="41">
        <f t="shared" si="3461"/>
        <v>510.81895556057987</v>
      </c>
      <c r="BA4282" s="41">
        <f t="shared" si="3461"/>
        <v>512.48491231626804</v>
      </c>
      <c r="BB4282" s="41">
        <f t="shared" si="3461"/>
        <v>514.13015567629395</v>
      </c>
      <c r="BC4282" s="41">
        <f t="shared" si="3461"/>
        <v>515.75494317721018</v>
      </c>
      <c r="BD4282" s="41">
        <f t="shared" si="3461"/>
        <v>517.35952915353164</v>
      </c>
      <c r="BE4282" s="41">
        <f t="shared" si="3461"/>
        <v>518.94416477754748</v>
      </c>
      <c r="BF4282" s="41">
        <f t="shared" si="3461"/>
        <v>520.50909809863811</v>
      </c>
      <c r="BH4282" s="42">
        <f t="shared" si="3458"/>
        <v>1.0082191999999996</v>
      </c>
      <c r="BL4282" s="15">
        <f t="shared" ca="1" si="3459"/>
        <v>894.49864759256843</v>
      </c>
    </row>
    <row r="4283" spans="1:64" x14ac:dyDescent="0.2">
      <c r="A4283" s="9" t="str">
        <f t="shared" si="3453"/>
        <v>American Samoa</v>
      </c>
      <c r="C4283" s="41">
        <f t="shared" si="3454"/>
        <v>561.03338190366992</v>
      </c>
      <c r="D4283" s="41">
        <f t="shared" si="3454"/>
        <v>562.06897176305597</v>
      </c>
      <c r="E4283" s="41">
        <f t="shared" si="3454"/>
        <v>563.09168578852371</v>
      </c>
      <c r="F4283" s="41">
        <f t="shared" si="3454"/>
        <v>564.10168406960804</v>
      </c>
      <c r="G4283" s="41">
        <f t="shared" si="3454"/>
        <v>565.09912470539757</v>
      </c>
      <c r="H4283" s="50">
        <f t="shared" si="3455"/>
        <v>557.77140218634941</v>
      </c>
      <c r="I4283" s="34">
        <f>MIN(I3358,I3358+$H5001*IF(I5233="na",0,I5233)+SUM($I5001:I5001)*$B$2625)+$H5001*I5462</f>
        <v>558.7441939904603</v>
      </c>
      <c r="J4283" s="34">
        <f>MIN(J3358,J3358+$H5001*IF(J5233="na",0,J5233)+SUM($I5001:J5001)*$B$2625)+$H5001*J5462</f>
        <v>559.70489074980685</v>
      </c>
      <c r="K4283" s="34">
        <f>MIN(K3358,K3358+$H5001*IF(K5233="na",0,K5233)+SUM($I5001:K5001)*$B$2625)+$H5001*K5462</f>
        <v>561.26266347327885</v>
      </c>
      <c r="L4283" s="34">
        <f>MIN(L3358,L3358+$H5001*IF(L5233="na",0,L5233)+SUM($I5001:L5001)*$B$2625)+$H5001*L5462</f>
        <v>563.26233258184834</v>
      </c>
      <c r="M4283" s="34">
        <f>MIN(M3358,M3358+$H5001*IF(M5233="na",0,M5233)+SUM($I5001:M5001)*$B$2625)+$H5001*M5462</f>
        <v>565.2503522048321</v>
      </c>
      <c r="N4283" s="34">
        <f>MIN(N3358,N3358+$H5001*IF(N5233="na",0,N5233)+SUM($I5001:N5001)*$B$2625)+$H5001*N5462</f>
        <v>567.22686718416742</v>
      </c>
      <c r="O4283" s="34">
        <f>MIN(O3358,O3358+$H5001*IF(O5233="na",0,O5233)+SUM($I5001:O5001)*$B$2625)+$H5001*O5462</f>
        <v>569.19202056092365</v>
      </c>
      <c r="P4283" s="34">
        <f>MIN(P3358,P3358+$H5001*IF(P5233="na",0,P5233)+SUM($I5001:P5001)*$B$2625)+$H5001*P5462</f>
        <v>571.14595359769305</v>
      </c>
      <c r="Q4283" s="34">
        <f>MIN(Q3358,Q3358+$H5001*IF(Q5233="na",0,Q5233)+SUM($I5001:Q5001)*$B$2625)+$H5001*Q5462</f>
        <v>569.63591743824975</v>
      </c>
      <c r="R4283" s="34">
        <f>MIN(R3358,R3358+$H5001*IF(R5233="na",0,R5233)+SUM($I5001:R5001)*$B$2625)+$H5001*R5462</f>
        <v>575.28546381412002</v>
      </c>
      <c r="S4283" s="34">
        <f>MIN(S3358,S3358+$H5001*IF(S5233="na",0,S5233)+SUM($I5001:S5001)*$B$2625)+$H5001*S5462</f>
        <v>576.14385278841951</v>
      </c>
      <c r="T4283" s="34">
        <f>MIN(T3358,T3358+$H5001*IF(T5233="na",0,T5233)+SUM($I5001:T5001)*$B$2625)+$H5001*T5462</f>
        <v>576.99156912647186</v>
      </c>
      <c r="U4283" s="34">
        <f>MIN(U3358,U3358+$H5001*IF(U5233="na",0,U5233)+SUM($I5001:U5001)*$B$2625)+$H5001*U5462</f>
        <v>577.82874552472106</v>
      </c>
      <c r="V4283" s="64">
        <f t="shared" si="3456"/>
        <v>578.655513029752</v>
      </c>
      <c r="W4283" s="41">
        <f t="shared" ref="W4283:BF4283" si="3462">W3358</f>
        <v>579.47200105880381</v>
      </c>
      <c r="X4283" s="41">
        <f t="shared" si="3462"/>
        <v>580.2783374200277</v>
      </c>
      <c r="Y4283" s="41">
        <f t="shared" si="3462"/>
        <v>581.07464833249367</v>
      </c>
      <c r="Z4283" s="41">
        <f t="shared" si="3462"/>
        <v>581.86105844594806</v>
      </c>
      <c r="AA4283" s="41">
        <f t="shared" si="3462"/>
        <v>582.63769086032516</v>
      </c>
      <c r="AB4283" s="41">
        <f t="shared" si="3462"/>
        <v>583.40466714501679</v>
      </c>
      <c r="AC4283" s="41">
        <f t="shared" si="3462"/>
        <v>584.16210735790207</v>
      </c>
      <c r="AD4283" s="41">
        <f t="shared" si="3462"/>
        <v>584.9101300641405</v>
      </c>
      <c r="AE4283" s="41">
        <f t="shared" si="3462"/>
        <v>585.64885235473139</v>
      </c>
      <c r="AF4283" s="41">
        <f t="shared" si="3462"/>
        <v>586.37838986484257</v>
      </c>
      <c r="AG4283" s="41">
        <f t="shared" si="3462"/>
        <v>587.09885679191143</v>
      </c>
      <c r="AH4283" s="41">
        <f t="shared" si="3462"/>
        <v>587.8103659135204</v>
      </c>
      <c r="AI4283" s="41">
        <f t="shared" si="3462"/>
        <v>588.51302860505064</v>
      </c>
      <c r="AJ4283" s="41">
        <f t="shared" si="3462"/>
        <v>589.20695485711622</v>
      </c>
      <c r="AK4283" s="41">
        <f t="shared" si="3462"/>
        <v>589.89225329278111</v>
      </c>
      <c r="AL4283" s="41">
        <f t="shared" si="3462"/>
        <v>590.5690311845625</v>
      </c>
      <c r="AM4283" s="41">
        <f t="shared" si="3462"/>
        <v>591.23739447122284</v>
      </c>
      <c r="AN4283" s="41">
        <f t="shared" si="3462"/>
        <v>591.89744777435237</v>
      </c>
      <c r="AO4283" s="41">
        <f t="shared" si="3462"/>
        <v>592.54929441474633</v>
      </c>
      <c r="AP4283" s="41">
        <f t="shared" si="3462"/>
        <v>593.19303642857801</v>
      </c>
      <c r="AQ4283" s="41">
        <f t="shared" si="3462"/>
        <v>593.828774583371</v>
      </c>
      <c r="AR4283" s="41">
        <f t="shared" si="3462"/>
        <v>594.45660839377274</v>
      </c>
      <c r="AS4283" s="41">
        <f t="shared" si="3462"/>
        <v>595.0766361371318</v>
      </c>
      <c r="AT4283" s="41">
        <f t="shared" si="3462"/>
        <v>595.68895486888186</v>
      </c>
      <c r="AU4283" s="41">
        <f t="shared" si="3462"/>
        <v>596.29366043773382</v>
      </c>
      <c r="AV4283" s="41">
        <f t="shared" si="3462"/>
        <v>596.89084750067968</v>
      </c>
      <c r="AW4283" s="41">
        <f t="shared" si="3462"/>
        <v>597.48060953780953</v>
      </c>
      <c r="AX4283" s="41">
        <f t="shared" si="3462"/>
        <v>598.06303886694445</v>
      </c>
      <c r="AY4283" s="41">
        <f t="shared" si="3462"/>
        <v>598.63822665808709</v>
      </c>
      <c r="AZ4283" s="41">
        <f t="shared" si="3462"/>
        <v>599.20626294769318</v>
      </c>
      <c r="BA4283" s="41">
        <f t="shared" si="3462"/>
        <v>599.76723665276518</v>
      </c>
      <c r="BB4283" s="41">
        <f t="shared" si="3462"/>
        <v>600.32123558477076</v>
      </c>
      <c r="BC4283" s="41">
        <f t="shared" si="3462"/>
        <v>600.86834646338843</v>
      </c>
      <c r="BD4283" s="41">
        <f t="shared" si="3462"/>
        <v>601.40865493008198</v>
      </c>
      <c r="BE4283" s="41">
        <f t="shared" si="3462"/>
        <v>601.9422455615063</v>
      </c>
      <c r="BF4283" s="41">
        <f t="shared" si="3462"/>
        <v>602.46920188274657</v>
      </c>
      <c r="BH4283" s="42">
        <f t="shared" si="3458"/>
        <v>0.17389439999999895</v>
      </c>
      <c r="BL4283" s="15">
        <f t="shared" ca="1" si="3459"/>
        <v>0.20332269176109458</v>
      </c>
    </row>
    <row r="4284" spans="1:64" x14ac:dyDescent="0.2">
      <c r="A4284" s="9" t="str">
        <f t="shared" si="3453"/>
        <v>Andorra</v>
      </c>
      <c r="C4284" s="41">
        <f t="shared" si="3454"/>
        <v>550.57046879441759</v>
      </c>
      <c r="D4284" s="41">
        <f t="shared" si="3454"/>
        <v>551.74407814611425</v>
      </c>
      <c r="E4284" s="41">
        <f t="shared" si="3454"/>
        <v>552.90309562153811</v>
      </c>
      <c r="F4284" s="41">
        <f t="shared" si="3454"/>
        <v>554.0477026463509</v>
      </c>
      <c r="G4284" s="41">
        <f t="shared" si="3454"/>
        <v>555.17807839048851</v>
      </c>
      <c r="H4284" s="50">
        <f t="shared" si="3455"/>
        <v>517.48720224567091</v>
      </c>
      <c r="I4284" s="34">
        <f>MIN(I3359,I3359+$H5002*IF(I5234="na",0,I5234)+SUM($I5002:I5002)*$B$2625)+$H5002*I5463</f>
        <v>518.58964405524534</v>
      </c>
      <c r="J4284" s="34">
        <f>MIN(J3359,J3359+$H5002*IF(J5234="na",0,J5234)+SUM($I5002:J5002)*$B$2625)+$H5002*J5463</f>
        <v>519.67837883832067</v>
      </c>
      <c r="K4284" s="34">
        <f>MIN(K3359,K3359+$H5002*IF(K5234="na",0,K5234)+SUM($I5002:K5002)*$B$2625)+$H5002*K5463</f>
        <v>529.60161806044869</v>
      </c>
      <c r="L4284" s="34">
        <f>MIN(L3359,L3359+$H5002*IF(L5234="na",0,L5234)+SUM($I5002:L5002)*$B$2625)+$H5002*L5463</f>
        <v>536.18728498927726</v>
      </c>
      <c r="M4284" s="34">
        <f>MIN(M3359,M3359+$H5002*IF(M5234="na",0,M5234)+SUM($I5002:M5002)*$B$2625)+$H5002*M5463</f>
        <v>542.7597498332243</v>
      </c>
      <c r="N4284" s="34">
        <f>MIN(N3359,N3359+$H5002*IF(N5234="na",0,N5234)+SUM($I5002:N5002)*$B$2625)+$H5002*N5463</f>
        <v>549.31917673821192</v>
      </c>
      <c r="O4284" s="34">
        <f>MIN(O3359,O3359+$H5002*IF(O5234="na",0,O5234)+SUM($I5002:O5002)*$B$2625)+$H5002*O5463</f>
        <v>555.86572780928122</v>
      </c>
      <c r="P4284" s="34">
        <f>MIN(P3359,P3359+$H5002*IF(P5234="na",0,P5234)+SUM($I5002:P5002)*$B$2625)+$H5002*P5463</f>
        <v>562.39956313596713</v>
      </c>
      <c r="Q4284" s="34">
        <f>MIN(Q3359,Q3359+$H5002*IF(Q5234="na",0,Q5234)+SUM($I5002:Q5002)*$B$2625)+$H5002*Q5463</f>
        <v>561.05703249075054</v>
      </c>
      <c r="R4284" s="34">
        <f>MIN(R3359,R3359+$H5002*IF(R5234="na",0,R5234)+SUM($I5002:R5002)*$B$2625)+$H5002*R5463</f>
        <v>566.72201417664746</v>
      </c>
      <c r="S4284" s="34">
        <f>MIN(S3359,S3359+$H5002*IF(S5234="na",0,S5234)+SUM($I5002:S5002)*$B$2625)+$H5002*S5463</f>
        <v>567.69480598075836</v>
      </c>
      <c r="T4284" s="34">
        <f>MIN(T3359,T3359+$H5002*IF(T5234="na",0,T5234)+SUM($I5002:T5002)*$B$2625)+$H5002*T5463</f>
        <v>568.65550274010491</v>
      </c>
      <c r="U4284" s="34">
        <f>MIN(U3359,U3359+$H5002*IF(U5234="na",0,U5234)+SUM($I5002:U5002)*$B$2625)+$H5002*U5463</f>
        <v>569.60425483641018</v>
      </c>
      <c r="V4284" s="64">
        <f t="shared" si="3456"/>
        <v>570.54121078165144</v>
      </c>
      <c r="W4284" s="41">
        <f t="shared" ref="W4284:BF4284" si="3463">W3359</f>
        <v>571.46651724130686</v>
      </c>
      <c r="X4284" s="41">
        <f t="shared" si="3463"/>
        <v>572.38031905731384</v>
      </c>
      <c r="Y4284" s="41">
        <f t="shared" si="3463"/>
        <v>573.28275927074185</v>
      </c>
      <c r="Z4284" s="41">
        <f t="shared" si="3463"/>
        <v>574.17397914418291</v>
      </c>
      <c r="AA4284" s="41">
        <f t="shared" si="3463"/>
        <v>575.05411818386415</v>
      </c>
      <c r="AB4284" s="41">
        <f t="shared" si="3463"/>
        <v>575.92331416148534</v>
      </c>
      <c r="AC4284" s="41">
        <f t="shared" si="3463"/>
        <v>576.78170313578482</v>
      </c>
      <c r="AD4284" s="41">
        <f t="shared" si="3463"/>
        <v>577.62941947383717</v>
      </c>
      <c r="AE4284" s="41">
        <f t="shared" si="3463"/>
        <v>578.46659587208637</v>
      </c>
      <c r="AF4284" s="41">
        <f t="shared" si="3463"/>
        <v>579.29336337711732</v>
      </c>
      <c r="AG4284" s="41">
        <f t="shared" si="3463"/>
        <v>580.10985140616913</v>
      </c>
      <c r="AH4284" s="41">
        <f t="shared" si="3463"/>
        <v>580.91618776739301</v>
      </c>
      <c r="AI4284" s="41">
        <f t="shared" si="3463"/>
        <v>581.71249867985898</v>
      </c>
      <c r="AJ4284" s="41">
        <f t="shared" si="3463"/>
        <v>582.49890879331338</v>
      </c>
      <c r="AK4284" s="41">
        <f t="shared" si="3463"/>
        <v>583.27554120769048</v>
      </c>
      <c r="AL4284" s="41">
        <f t="shared" si="3463"/>
        <v>584.0425174923821</v>
      </c>
      <c r="AM4284" s="41">
        <f t="shared" si="3463"/>
        <v>584.79995770526739</v>
      </c>
      <c r="AN4284" s="41">
        <f t="shared" si="3463"/>
        <v>585.54798041150582</v>
      </c>
      <c r="AO4284" s="41">
        <f t="shared" si="3463"/>
        <v>586.2867027020967</v>
      </c>
      <c r="AP4284" s="41">
        <f t="shared" si="3463"/>
        <v>587.01624021220789</v>
      </c>
      <c r="AQ4284" s="41">
        <f t="shared" si="3463"/>
        <v>587.73670713927675</v>
      </c>
      <c r="AR4284" s="41">
        <f t="shared" si="3463"/>
        <v>588.44821626088572</v>
      </c>
      <c r="AS4284" s="41">
        <f t="shared" si="3463"/>
        <v>589.15087895241595</v>
      </c>
      <c r="AT4284" s="41">
        <f t="shared" si="3463"/>
        <v>589.84480520448153</v>
      </c>
      <c r="AU4284" s="41">
        <f t="shared" si="3463"/>
        <v>590.53010364014642</v>
      </c>
      <c r="AV4284" s="41">
        <f t="shared" si="3463"/>
        <v>591.20688153192782</v>
      </c>
      <c r="AW4284" s="41">
        <f t="shared" si="3463"/>
        <v>591.87524481858816</v>
      </c>
      <c r="AX4284" s="41">
        <f t="shared" si="3463"/>
        <v>592.53529812171769</v>
      </c>
      <c r="AY4284" s="41">
        <f t="shared" si="3463"/>
        <v>593.18714476211164</v>
      </c>
      <c r="AZ4284" s="41">
        <f t="shared" si="3463"/>
        <v>593.83088677594333</v>
      </c>
      <c r="BA4284" s="41">
        <f t="shared" si="3463"/>
        <v>594.46662493073632</v>
      </c>
      <c r="BB4284" s="41">
        <f t="shared" si="3463"/>
        <v>595.09445874113806</v>
      </c>
      <c r="BC4284" s="41">
        <f t="shared" si="3463"/>
        <v>595.71448648449712</v>
      </c>
      <c r="BD4284" s="41">
        <f t="shared" si="3463"/>
        <v>596.32680521624718</v>
      </c>
      <c r="BE4284" s="41">
        <f t="shared" si="3463"/>
        <v>596.93151078509914</v>
      </c>
      <c r="BF4284" s="41">
        <f t="shared" si="3463"/>
        <v>597.528697848045</v>
      </c>
      <c r="BH4284" s="42">
        <f t="shared" si="3458"/>
        <v>0.82922380000000007</v>
      </c>
      <c r="BL4284" s="15">
        <f t="shared" ca="1" si="3459"/>
        <v>1.3267580789335973</v>
      </c>
    </row>
    <row r="4285" spans="1:64" x14ac:dyDescent="0.2">
      <c r="A4285" s="9" t="str">
        <f t="shared" si="3453"/>
        <v>Angola</v>
      </c>
      <c r="C4285" s="41">
        <f t="shared" si="3454"/>
        <v>314.89385169100683</v>
      </c>
      <c r="D4285" s="41">
        <f t="shared" si="3454"/>
        <v>318.99477157259116</v>
      </c>
      <c r="E4285" s="41">
        <f t="shared" si="3454"/>
        <v>323.04470335031448</v>
      </c>
      <c r="F4285" s="41">
        <f t="shared" si="3454"/>
        <v>327.04428097626811</v>
      </c>
      <c r="G4285" s="41">
        <f t="shared" si="3454"/>
        <v>330.99413052040575</v>
      </c>
      <c r="H4285" s="50">
        <f t="shared" si="3455"/>
        <v>298.19615332878493</v>
      </c>
      <c r="I4285" s="34">
        <f>MIN(I3360,I3360+$H5003*IF(I5235="na",0,I5235)+SUM($I5003:I5003)*$B$2625)+$H5003*I5464</f>
        <v>302.04839387938858</v>
      </c>
      <c r="J4285" s="34">
        <f>MIN(J3360,J3360+$H5003*IF(J5235="na",0,J5235)+SUM($I5003:J5003)*$B$2625)+$H5003*J5464</f>
        <v>305.85273823914639</v>
      </c>
      <c r="K4285" s="34">
        <f>MIN(K3360,K3360+$H5003*IF(K5235="na",0,K5235)+SUM($I5003:K5003)*$B$2625)+$H5003*K5464</f>
        <v>336.67286905793412</v>
      </c>
      <c r="L4285" s="34">
        <f>MIN(L3360,L3360+$H5003*IF(L5235="na",0,L5235)+SUM($I5003:L5003)*$B$2625)+$H5003*L5464</f>
        <v>342.06940830393108</v>
      </c>
      <c r="M4285" s="34">
        <f>MIN(M3360,M3360+$H5003*IF(M5235="na",0,M5235)+SUM($I5003:M5003)*$B$2625)+$H5003*M5464</f>
        <v>347.41981576656207</v>
      </c>
      <c r="N4285" s="34">
        <f>MIN(N3360,N3360+$H5003*IF(N5235="na",0,N5235)+SUM($I5003:N5003)*$B$2625)+$H5003*N5464</f>
        <v>352.72466501766695</v>
      </c>
      <c r="O4285" s="34">
        <f>MIN(O3360,O3360+$H5003*IF(O5235="na",0,O5235)+SUM($I5003:O5003)*$B$2625)+$H5003*O5464</f>
        <v>357.98452249767575</v>
      </c>
      <c r="P4285" s="34">
        <f>MIN(P3360,P3360+$H5003*IF(P5235="na",0,P5235)+SUM($I5003:P5003)*$B$2625)+$H5003*P5464</f>
        <v>363.19994760427568</v>
      </c>
      <c r="Q4285" s="34">
        <f>MIN(Q3360,Q3360+$H5003*IF(Q5235="na",0,Q5235)+SUM($I5003:Q5003)*$B$2625)+$H5003*Q5464</f>
        <v>365.480695557498</v>
      </c>
      <c r="R4285" s="34">
        <f>MIN(R3360,R3360+$H5003*IF(R5235="na",0,R5235)+SUM($I5003:R5003)*$B$2625)+$H5003*R5464</f>
        <v>371.331876388529</v>
      </c>
      <c r="S4285" s="34">
        <f>MIN(S3360,S3360+$H5003*IF(S5235="na",0,S5235)+SUM($I5003:S5003)*$B$2625)+$H5003*S5464</f>
        <v>374.73108349637414</v>
      </c>
      <c r="T4285" s="34">
        <f>MIN(T3360,T3360+$H5003*IF(T5235="na",0,T5235)+SUM($I5003:T5003)*$B$2625)+$H5003*T5464</f>
        <v>378.08802712917844</v>
      </c>
      <c r="U4285" s="34">
        <f>MIN(U3360,U3360+$H5003*IF(U5235="na",0,U5235)+SUM($I5003:U5003)*$B$2625)+$H5003*U5464</f>
        <v>381.40323276281487</v>
      </c>
      <c r="V4285" s="64">
        <f t="shared" si="3456"/>
        <v>384.67721933973974</v>
      </c>
      <c r="W4285" s="41">
        <f t="shared" ref="W4285:BF4285" si="3464">W3360</f>
        <v>387.91049935022482</v>
      </c>
      <c r="X4285" s="41">
        <f t="shared" si="3464"/>
        <v>391.10357891257956</v>
      </c>
      <c r="Y4285" s="41">
        <f t="shared" si="3464"/>
        <v>394.25695785237571</v>
      </c>
      <c r="Z4285" s="41">
        <f t="shared" si="3464"/>
        <v>397.37112978068706</v>
      </c>
      <c r="AA4285" s="41">
        <f t="shared" si="3464"/>
        <v>400.4465821713564</v>
      </c>
      <c r="AB4285" s="41">
        <f t="shared" si="3464"/>
        <v>403.48379643730175</v>
      </c>
      <c r="AC4285" s="41">
        <f t="shared" si="3464"/>
        <v>406.48324800587386</v>
      </c>
      <c r="AD4285" s="41">
        <f t="shared" si="3464"/>
        <v>409.4454063932767</v>
      </c>
      <c r="AE4285" s="41">
        <f t="shared" si="3464"/>
        <v>412.37073527806285</v>
      </c>
      <c r="AF4285" s="41">
        <f t="shared" si="3464"/>
        <v>415.2596925737148</v>
      </c>
      <c r="AG4285" s="41">
        <f t="shared" si="3464"/>
        <v>418.11273050032418</v>
      </c>
      <c r="AH4285" s="41">
        <f t="shared" si="3464"/>
        <v>420.93029565537938</v>
      </c>
      <c r="AI4285" s="41">
        <f t="shared" si="3464"/>
        <v>423.7128290836734</v>
      </c>
      <c r="AJ4285" s="41">
        <f t="shared" si="3464"/>
        <v>426.46076634634227</v>
      </c>
      <c r="AK4285" s="41">
        <f t="shared" si="3464"/>
        <v>429.17453758904531</v>
      </c>
      <c r="AL4285" s="41">
        <f t="shared" si="3464"/>
        <v>431.85456760929742</v>
      </c>
      <c r="AM4285" s="41">
        <f t="shared" si="3464"/>
        <v>434.50127592296434</v>
      </c>
      <c r="AN4285" s="41">
        <f t="shared" si="3464"/>
        <v>437.11507682993135</v>
      </c>
      <c r="AO4285" s="41">
        <f t="shared" si="3464"/>
        <v>439.69637947895507</v>
      </c>
      <c r="AP4285" s="41">
        <f t="shared" si="3464"/>
        <v>442.24558793170928</v>
      </c>
      <c r="AQ4285" s="41">
        <f t="shared" si="3464"/>
        <v>444.76310122603422</v>
      </c>
      <c r="AR4285" s="41">
        <f t="shared" si="3464"/>
        <v>447.24931343839972</v>
      </c>
      <c r="AS4285" s="41">
        <f t="shared" si="3464"/>
        <v>449.70461374559147</v>
      </c>
      <c r="AT4285" s="41">
        <f t="shared" si="3464"/>
        <v>452.1293864856305</v>
      </c>
      <c r="AU4285" s="41">
        <f t="shared" si="3464"/>
        <v>454.52401121793503</v>
      </c>
      <c r="AV4285" s="41">
        <f t="shared" si="3464"/>
        <v>456.88886278273458</v>
      </c>
      <c r="AW4285" s="41">
        <f t="shared" si="3464"/>
        <v>459.22431135974512</v>
      </c>
      <c r="AX4285" s="41">
        <f t="shared" si="3464"/>
        <v>461.5307225261148</v>
      </c>
      <c r="AY4285" s="41">
        <f t="shared" si="3464"/>
        <v>463.80845731364934</v>
      </c>
      <c r="AZ4285" s="41">
        <f t="shared" si="3464"/>
        <v>466.0578722653255</v>
      </c>
      <c r="BA4285" s="41">
        <f t="shared" si="3464"/>
        <v>468.27931949110251</v>
      </c>
      <c r="BB4285" s="41">
        <f t="shared" si="3464"/>
        <v>470.47314672303901</v>
      </c>
      <c r="BC4285" s="41">
        <f t="shared" si="3464"/>
        <v>472.63969736972513</v>
      </c>
      <c r="BD4285" s="41">
        <f t="shared" si="3464"/>
        <v>474.77931057003741</v>
      </c>
      <c r="BE4285" s="41">
        <f t="shared" si="3464"/>
        <v>476.89232124622583</v>
      </c>
      <c r="BF4285" s="41">
        <f t="shared" si="3464"/>
        <v>478.97906015634032</v>
      </c>
      <c r="BH4285" s="42">
        <f t="shared" si="3458"/>
        <v>1.5232878000000001</v>
      </c>
      <c r="BL4285" s="15">
        <f t="shared" ca="1" si="3459"/>
        <v>1559.8901228693119</v>
      </c>
    </row>
    <row r="4286" spans="1:64" x14ac:dyDescent="0.2">
      <c r="A4286" s="9" t="str">
        <f t="shared" si="3453"/>
        <v>Anguilla</v>
      </c>
      <c r="C4286" s="41">
        <f t="shared" si="3454"/>
        <v>446.81009499094347</v>
      </c>
      <c r="D4286" s="41">
        <f t="shared" si="3454"/>
        <v>449.26539529813522</v>
      </c>
      <c r="E4286" s="41">
        <f t="shared" si="3454"/>
        <v>451.69016803817425</v>
      </c>
      <c r="F4286" s="41">
        <f t="shared" si="3454"/>
        <v>454.08479277047877</v>
      </c>
      <c r="G4286" s="41">
        <f t="shared" si="3454"/>
        <v>456.44964433527832</v>
      </c>
      <c r="H4286" s="50">
        <f t="shared" si="3455"/>
        <v>435.07276165104219</v>
      </c>
      <c r="I4286" s="34">
        <f>MIN(I3361,I3361+$H5004*IF(I5236="na",0,I5236)+SUM($I5004:I5004)*$B$2625)+$H5004*I5465</f>
        <v>437.37917281741187</v>
      </c>
      <c r="J4286" s="34">
        <f>MIN(J3361,J3361+$H5004*IF(J5236="na",0,J5236)+SUM($I5004:J5004)*$B$2625)+$H5004*J5465</f>
        <v>439.65690760494641</v>
      </c>
      <c r="K4286" s="34">
        <f>MIN(K3361,K3361+$H5004*IF(K5236="na",0,K5236)+SUM($I5004:K5004)*$B$2625)+$H5004*K5465</f>
        <v>448.62165476980761</v>
      </c>
      <c r="L4286" s="34">
        <f>MIN(L3361,L3361+$H5004*IF(L5236="na",0,L5236)+SUM($I5004:L5004)*$B$2625)+$H5004*L5465</f>
        <v>453.87451709451767</v>
      </c>
      <c r="M4286" s="34">
        <f>MIN(M3361,M3361+$H5004*IF(M5236="na",0,M5236)+SUM($I5004:M5004)*$B$2625)+$H5004*M5465</f>
        <v>459.09975942538722</v>
      </c>
      <c r="N4286" s="34">
        <f>MIN(N3361,N3361+$H5004*IF(N5236="na",0,N5236)+SUM($I5004:N5004)*$B$2625)+$H5004*N5465</f>
        <v>464.29772517100639</v>
      </c>
      <c r="O4286" s="34">
        <f>MIN(O3361,O3361+$H5004*IF(O5236="na",0,O5236)+SUM($I5004:O5004)*$B$2625)+$H5004*O5465</f>
        <v>469.46875347025173</v>
      </c>
      <c r="P4286" s="34">
        <f>MIN(P3361,P3361+$H5004*IF(P5236="na",0,P5236)+SUM($I5004:P5004)*$B$2625)+$H5004*P5465</f>
        <v>474.6131792453732</v>
      </c>
      <c r="Q4286" s="34">
        <f>MIN(Q3361,Q3361+$H5004*IF(Q5236="na",0,Q5236)+SUM($I5004:Q5004)*$B$2625)+$H5004*Q5465</f>
        <v>474.85999460209138</v>
      </c>
      <c r="R4286" s="34">
        <f>MIN(R3361,R3361+$H5004*IF(R5236="na",0,R5236)+SUM($I5004:R5004)*$B$2625)+$H5004*R5465</f>
        <v>480.60063549854942</v>
      </c>
      <c r="S4286" s="34">
        <f>MIN(S3361,S3361+$H5004*IF(S5236="na",0,S5236)+SUM($I5004:S5004)*$B$2625)+$H5004*S5465</f>
        <v>482.63580675209664</v>
      </c>
      <c r="T4286" s="34">
        <f>MIN(T3361,T3361+$H5004*IF(T5236="na",0,T5236)+SUM($I5004:T5004)*$B$2625)+$H5004*T5465</f>
        <v>484.64567404305808</v>
      </c>
      <c r="U4286" s="34">
        <f>MIN(U3361,U3361+$H5004*IF(U5236="na",0,U5236)+SUM($I5004:U5004)*$B$2625)+$H5004*U5465</f>
        <v>486.63055198403521</v>
      </c>
      <c r="V4286" s="64">
        <f t="shared" si="3456"/>
        <v>488.59075127594622</v>
      </c>
      <c r="W4286" s="41">
        <f t="shared" ref="W4286:BF4286" si="3465">W3361</f>
        <v>490.52657875666114</v>
      </c>
      <c r="X4286" s="41">
        <f t="shared" si="3465"/>
        <v>492.43833744903247</v>
      </c>
      <c r="Y4286" s="41">
        <f t="shared" si="3465"/>
        <v>494.32632660832866</v>
      </c>
      <c r="Z4286" s="41">
        <f t="shared" si="3465"/>
        <v>496.19084176907762</v>
      </c>
      <c r="AA4286" s="41">
        <f t="shared" si="3465"/>
        <v>498.03217479132792</v>
      </c>
      <c r="AB4286" s="41">
        <f t="shared" si="3465"/>
        <v>499.8506139063349</v>
      </c>
      <c r="AC4286" s="41">
        <f t="shared" si="3465"/>
        <v>501.64644376167865</v>
      </c>
      <c r="AD4286" s="41">
        <f t="shared" si="3465"/>
        <v>503.41994546582094</v>
      </c>
      <c r="AE4286" s="41">
        <f t="shared" si="3465"/>
        <v>505.17139663210838</v>
      </c>
      <c r="AF4286" s="41">
        <f t="shared" si="3465"/>
        <v>506.90107142222831</v>
      </c>
      <c r="AG4286" s="41">
        <f t="shared" si="3465"/>
        <v>508.60924058912445</v>
      </c>
      <c r="AH4286" s="41">
        <f t="shared" si="3465"/>
        <v>510.29617151937885</v>
      </c>
      <c r="AI4286" s="41">
        <f t="shared" si="3465"/>
        <v>511.96212827506707</v>
      </c>
      <c r="AJ4286" s="41">
        <f t="shared" si="3465"/>
        <v>513.60737163509293</v>
      </c>
      <c r="AK4286" s="41">
        <f t="shared" si="3465"/>
        <v>515.23215913600916</v>
      </c>
      <c r="AL4286" s="41">
        <f t="shared" si="3465"/>
        <v>516.83674511233062</v>
      </c>
      <c r="AM4286" s="41">
        <f t="shared" si="3465"/>
        <v>518.42138073634646</v>
      </c>
      <c r="AN4286" s="41">
        <f t="shared" si="3465"/>
        <v>519.98631405743708</v>
      </c>
      <c r="AO4286" s="41">
        <f t="shared" si="3465"/>
        <v>521.53179004090202</v>
      </c>
      <c r="AP4286" s="41">
        <f t="shared" si="3465"/>
        <v>523.0580506063061</v>
      </c>
      <c r="AQ4286" s="41">
        <f t="shared" si="3465"/>
        <v>524.56533466534688</v>
      </c>
      <c r="AR4286" s="41">
        <f t="shared" si="3465"/>
        <v>526.0538781592536</v>
      </c>
      <c r="AS4286" s="41">
        <f t="shared" si="3465"/>
        <v>527.52391409571942</v>
      </c>
      <c r="AT4286" s="41">
        <f t="shared" si="3465"/>
        <v>528.97567258537515</v>
      </c>
      <c r="AU4286" s="41">
        <f t="shared" si="3465"/>
        <v>530.40938087780933</v>
      </c>
      <c r="AV4286" s="41">
        <f t="shared" si="3465"/>
        <v>531.82526339714104</v>
      </c>
      <c r="AW4286" s="41">
        <f t="shared" si="3465"/>
        <v>533.22354177714919</v>
      </c>
      <c r="AX4286" s="41">
        <f t="shared" si="3465"/>
        <v>534.60443489596582</v>
      </c>
      <c r="AY4286" s="41">
        <f t="shared" si="3465"/>
        <v>535.96815891033839</v>
      </c>
      <c r="AZ4286" s="41">
        <f t="shared" si="3465"/>
        <v>537.31492728946569</v>
      </c>
      <c r="BA4286" s="41">
        <f t="shared" si="3465"/>
        <v>538.64495084841246</v>
      </c>
      <c r="BB4286" s="41">
        <f t="shared" si="3465"/>
        <v>539.95843778110975</v>
      </c>
      <c r="BC4286" s="41">
        <f t="shared" si="3465"/>
        <v>541.25559369294388</v>
      </c>
      <c r="BD4286" s="41">
        <f t="shared" si="3465"/>
        <v>542.53662163294075</v>
      </c>
      <c r="BE4286" s="41">
        <f t="shared" si="3465"/>
        <v>543.80172212555021</v>
      </c>
      <c r="BF4286" s="41">
        <f t="shared" si="3465"/>
        <v>545.05109320203519</v>
      </c>
      <c r="BH4286" s="42">
        <f t="shared" si="3458"/>
        <v>0.64438359999999972</v>
      </c>
      <c r="BL4286" s="15">
        <f t="shared" ca="1" si="3459"/>
        <v>0.25775343979282644</v>
      </c>
    </row>
    <row r="4287" spans="1:64" x14ac:dyDescent="0.2">
      <c r="A4287" s="9" t="str">
        <f t="shared" si="3453"/>
        <v>Antigua and Barbuda</v>
      </c>
      <c r="C4287" s="41">
        <f t="shared" si="3454"/>
        <v>440.42063290708484</v>
      </c>
      <c r="D4287" s="41">
        <f t="shared" si="3454"/>
        <v>442.96984135983905</v>
      </c>
      <c r="E4287" s="41">
        <f t="shared" si="3454"/>
        <v>445.48735465416399</v>
      </c>
      <c r="F4287" s="41">
        <f t="shared" si="3454"/>
        <v>447.9735668665295</v>
      </c>
      <c r="G4287" s="41">
        <f t="shared" si="3454"/>
        <v>450.42886717372124</v>
      </c>
      <c r="H4287" s="50">
        <f t="shared" si="3455"/>
        <v>414.42271057845642</v>
      </c>
      <c r="I4287" s="34">
        <f>MIN(I3362,I3362+$H5005*IF(I5237="na",0,I5237)+SUM($I5005:I5005)*$B$2625)+$H5005*I5466</f>
        <v>416.81733531076094</v>
      </c>
      <c r="J4287" s="34">
        <f>MIN(J3362,J3362+$H5005*IF(J5237="na",0,J5237)+SUM($I5005:J5005)*$B$2625)+$H5005*J5466</f>
        <v>419.18218687556049</v>
      </c>
      <c r="K4287" s="34">
        <f>MIN(K3362,K3362+$H5005*IF(K5237="na",0,K5237)+SUM($I5005:K5005)*$B$2625)+$H5005*K5466</f>
        <v>426.26494410181226</v>
      </c>
      <c r="L4287" s="34">
        <f>MIN(L3362,L3362+$H5005*IF(L5237="na",0,L5237)+SUM($I5005:L5005)*$B$2625)+$H5005*L5466</f>
        <v>434.94617823625214</v>
      </c>
      <c r="M4287" s="34">
        <f>MIN(M3362,M3362+$H5005*IF(M5237="na",0,M5237)+SUM($I5005:M5005)*$B$2625)+$H5005*M5466</f>
        <v>443.59873599185687</v>
      </c>
      <c r="N4287" s="34">
        <f>MIN(N3362,N3362+$H5005*IF(N5237="na",0,N5237)+SUM($I5005:N5005)*$B$2625)+$H5005*N5466</f>
        <v>452.22297391160328</v>
      </c>
      <c r="O4287" s="34">
        <f>MIN(O3362,O3362+$H5005*IF(O5237="na",0,O5237)+SUM($I5005:O5005)*$B$2625)+$H5005*O5466</f>
        <v>460.81924410545048</v>
      </c>
      <c r="P4287" s="34">
        <f>MIN(P3362,P3362+$H5005*IF(P5237="na",0,P5237)+SUM($I5005:P5005)*$B$2625)+$H5005*P5466</f>
        <v>469.38789430545717</v>
      </c>
      <c r="Q4287" s="34">
        <f>MIN(Q3362,Q3362+$H5005*IF(Q5237="na",0,Q5237)+SUM($I5005:Q5005)*$B$2625)+$H5005*Q5466</f>
        <v>469.74493910643173</v>
      </c>
      <c r="R4287" s="34">
        <f>MIN(R3362,R3362+$H5005*IF(R5237="na",0,R5237)+SUM($I5005:R5005)*$B$2625)+$H5005*R5466</f>
        <v>475.50356399816718</v>
      </c>
      <c r="S4287" s="34">
        <f>MIN(S3362,S3362+$H5005*IF(S5237="na",0,S5237)+SUM($I5005:S5005)*$B$2625)+$H5005*S5466</f>
        <v>477.6165746743556</v>
      </c>
      <c r="T4287" s="34">
        <f>MIN(T3362,T3362+$H5005*IF(T5237="na",0,T5237)+SUM($I5005:T5005)*$B$2625)+$H5005*T5466</f>
        <v>479.7033135844701</v>
      </c>
      <c r="U4287" s="34">
        <f>MIN(U3362,U3362+$H5005*IF(U5237="na",0,U5237)+SUM($I5005:U5005)*$B$2625)+$H5005*U5466</f>
        <v>481.76410737413545</v>
      </c>
      <c r="V4287" s="64">
        <f t="shared" si="3456"/>
        <v>483.79927862768267</v>
      </c>
      <c r="W4287" s="41">
        <f t="shared" ref="W4287:BF4287" si="3466">W3362</f>
        <v>485.80914591864411</v>
      </c>
      <c r="X4287" s="41">
        <f t="shared" si="3466"/>
        <v>487.79402385962123</v>
      </c>
      <c r="Y4287" s="41">
        <f t="shared" si="3466"/>
        <v>489.75422315153224</v>
      </c>
      <c r="Z4287" s="41">
        <f t="shared" si="3466"/>
        <v>491.69005063224716</v>
      </c>
      <c r="AA4287" s="41">
        <f t="shared" si="3466"/>
        <v>493.6018093246185</v>
      </c>
      <c r="AB4287" s="41">
        <f t="shared" si="3466"/>
        <v>495.48979848391468</v>
      </c>
      <c r="AC4287" s="41">
        <f t="shared" si="3466"/>
        <v>497.35431364466365</v>
      </c>
      <c r="AD4287" s="41">
        <f t="shared" si="3466"/>
        <v>499.19564666691394</v>
      </c>
      <c r="AE4287" s="41">
        <f t="shared" si="3466"/>
        <v>501.01408578192093</v>
      </c>
      <c r="AF4287" s="41">
        <f t="shared" si="3466"/>
        <v>502.80991563726468</v>
      </c>
      <c r="AG4287" s="41">
        <f t="shared" si="3466"/>
        <v>504.58341734140697</v>
      </c>
      <c r="AH4287" s="41">
        <f t="shared" si="3466"/>
        <v>506.33486850769441</v>
      </c>
      <c r="AI4287" s="41">
        <f t="shared" si="3466"/>
        <v>508.06454329781434</v>
      </c>
      <c r="AJ4287" s="41">
        <f t="shared" si="3466"/>
        <v>509.77271246471048</v>
      </c>
      <c r="AK4287" s="41">
        <f t="shared" si="3466"/>
        <v>511.45964339496487</v>
      </c>
      <c r="AL4287" s="41">
        <f t="shared" si="3466"/>
        <v>513.1256001506531</v>
      </c>
      <c r="AM4287" s="41">
        <f t="shared" si="3466"/>
        <v>514.7708435106789</v>
      </c>
      <c r="AN4287" s="41">
        <f t="shared" si="3466"/>
        <v>516.39563101159513</v>
      </c>
      <c r="AO4287" s="41">
        <f t="shared" si="3466"/>
        <v>518.00021698791659</v>
      </c>
      <c r="AP4287" s="41">
        <f t="shared" si="3466"/>
        <v>519.58485261193243</v>
      </c>
      <c r="AQ4287" s="41">
        <f t="shared" si="3466"/>
        <v>521.14978593302305</v>
      </c>
      <c r="AR4287" s="41">
        <f t="shared" si="3466"/>
        <v>522.69526191648811</v>
      </c>
      <c r="AS4287" s="41">
        <f t="shared" si="3466"/>
        <v>524.22152248189207</v>
      </c>
      <c r="AT4287" s="41">
        <f t="shared" si="3466"/>
        <v>525.72880654093285</v>
      </c>
      <c r="AU4287" s="41">
        <f t="shared" si="3466"/>
        <v>527.21735003483957</v>
      </c>
      <c r="AV4287" s="41">
        <f t="shared" si="3466"/>
        <v>528.68738597130539</v>
      </c>
      <c r="AW4287" s="41">
        <f t="shared" si="3466"/>
        <v>530.13914446096112</v>
      </c>
      <c r="AX4287" s="41">
        <f t="shared" si="3466"/>
        <v>531.57285275339541</v>
      </c>
      <c r="AY4287" s="41">
        <f t="shared" si="3466"/>
        <v>532.98873527272713</v>
      </c>
      <c r="AZ4287" s="41">
        <f t="shared" si="3466"/>
        <v>534.38701365273516</v>
      </c>
      <c r="BA4287" s="41">
        <f t="shared" si="3466"/>
        <v>535.76790677155179</v>
      </c>
      <c r="BB4287" s="41">
        <f t="shared" si="3466"/>
        <v>537.13163078592447</v>
      </c>
      <c r="BC4287" s="41">
        <f t="shared" si="3466"/>
        <v>538.47839916505177</v>
      </c>
      <c r="BD4287" s="41">
        <f t="shared" si="3466"/>
        <v>539.80842272399855</v>
      </c>
      <c r="BE4287" s="41">
        <f t="shared" si="3466"/>
        <v>541.12190965669583</v>
      </c>
      <c r="BF4287" s="41">
        <f t="shared" si="3466"/>
        <v>542.41906556852985</v>
      </c>
      <c r="BH4287" s="42">
        <f t="shared" si="3458"/>
        <v>1.0619178000000002</v>
      </c>
      <c r="BL4287" s="15">
        <f t="shared" ca="1" si="3459"/>
        <v>1.6570584791630709</v>
      </c>
    </row>
    <row r="4288" spans="1:64" x14ac:dyDescent="0.2">
      <c r="A4288" s="9" t="str">
        <f t="shared" si="3453"/>
        <v>Argentina</v>
      </c>
      <c r="C4288" s="41">
        <f t="shared" si="3454"/>
        <v>422.77860141388823</v>
      </c>
      <c r="D4288" s="41">
        <f t="shared" si="3454"/>
        <v>425.56113484218224</v>
      </c>
      <c r="E4288" s="41">
        <f t="shared" si="3454"/>
        <v>428.30907210485111</v>
      </c>
      <c r="F4288" s="41">
        <f t="shared" si="3454"/>
        <v>431.02284334755416</v>
      </c>
      <c r="G4288" s="41">
        <f t="shared" si="3454"/>
        <v>433.70287336780626</v>
      </c>
      <c r="H4288" s="50">
        <f t="shared" si="3455"/>
        <v>391.20997753244217</v>
      </c>
      <c r="I4288" s="34">
        <f>MIN(I3363,I3363+$H5006*IF(I5238="na",0,I5238)+SUM($I5006:I5006)*$B$2625)+$H5006*I5467</f>
        <v>393.82377843940918</v>
      </c>
      <c r="J4288" s="34">
        <f>MIN(J3363,J3363+$H5006*IF(J5238="na",0,J5238)+SUM($I5006:J5006)*$B$2625)+$H5006*J5467</f>
        <v>396.40508108843289</v>
      </c>
      <c r="K4288" s="34">
        <f>MIN(K3363,K3363+$H5006*IF(K5238="na",0,K5238)+SUM($I5006:K5006)*$B$2625)+$H5006*K5467</f>
        <v>406.92798996262741</v>
      </c>
      <c r="L4288" s="34">
        <f>MIN(L3363,L3363+$H5006*IF(L5238="na",0,L5238)+SUM($I5006:L5006)*$B$2625)+$H5006*L5467</f>
        <v>416.53371007254077</v>
      </c>
      <c r="M4288" s="34">
        <f>MIN(M3363,M3363+$H5006*IF(M5238="na",0,M5238)+SUM($I5006:M5006)*$B$2625)+$H5006*M5467</f>
        <v>426.10812910049469</v>
      </c>
      <c r="N4288" s="34">
        <f>MIN(N3363,N3363+$H5006*IF(N5238="na",0,N5238)+SUM($I5006:N5006)*$B$2625)+$H5006*N5467</f>
        <v>435.65163622327492</v>
      </c>
      <c r="O4288" s="34">
        <f>MIN(O3363,O3363+$H5006*IF(O5238="na",0,O5238)+SUM($I5006:O5006)*$B$2625)+$H5006*O5467</f>
        <v>445.16461577890237</v>
      </c>
      <c r="P4288" s="34">
        <f>MIN(P3363,P3363+$H5006*IF(P5238="na",0,P5238)+SUM($I5006:P5006)*$B$2625)+$H5006*P5467</f>
        <v>454.64744732679532</v>
      </c>
      <c r="Q4288" s="34">
        <f>MIN(Q3363,Q3363+$H5006*IF(Q5238="na",0,Q5238)+SUM($I5006:Q5006)*$B$2625)+$H5006*Q5467</f>
        <v>455.28742924194626</v>
      </c>
      <c r="R4288" s="34">
        <f>MIN(R3363,R3363+$H5006*IF(R5238="na",0,R5238)+SUM($I5006:R5006)*$B$2625)+$H5006*R5467</f>
        <v>461.07261711825396</v>
      </c>
      <c r="S4288" s="34">
        <f>MIN(S3363,S3363+$H5006*IF(S5238="na",0,S5238)+SUM($I5006:S5006)*$B$2625)+$H5006*S5467</f>
        <v>463.37902828462364</v>
      </c>
      <c r="T4288" s="34">
        <f>MIN(T3363,T3363+$H5006*IF(T5238="na",0,T5238)+SUM($I5006:T5006)*$B$2625)+$H5006*T5467</f>
        <v>465.65676307215818</v>
      </c>
      <c r="U4288" s="34">
        <f>MIN(U3363,U3363+$H5006*IF(U5238="na",0,U5238)+SUM($I5006:U5006)*$B$2625)+$H5006*U5467</f>
        <v>467.90617802383434</v>
      </c>
      <c r="V4288" s="64">
        <f t="shared" si="3456"/>
        <v>470.12762524961136</v>
      </c>
      <c r="W4288" s="41">
        <f t="shared" ref="W4288:BF4288" si="3467">W3363</f>
        <v>472.32145248154785</v>
      </c>
      <c r="X4288" s="41">
        <f t="shared" si="3467"/>
        <v>474.48800312823397</v>
      </c>
      <c r="Y4288" s="41">
        <f t="shared" si="3467"/>
        <v>476.62761632854625</v>
      </c>
      <c r="Z4288" s="41">
        <f t="shared" si="3467"/>
        <v>478.74062700473468</v>
      </c>
      <c r="AA4288" s="41">
        <f t="shared" si="3467"/>
        <v>480.82736591484917</v>
      </c>
      <c r="AB4288" s="41">
        <f t="shared" si="3467"/>
        <v>482.88815970451452</v>
      </c>
      <c r="AC4288" s="41">
        <f t="shared" si="3467"/>
        <v>484.92333095806174</v>
      </c>
      <c r="AD4288" s="41">
        <f t="shared" si="3467"/>
        <v>486.93319824902318</v>
      </c>
      <c r="AE4288" s="41">
        <f t="shared" si="3467"/>
        <v>488.91807619000031</v>
      </c>
      <c r="AF4288" s="41">
        <f t="shared" si="3467"/>
        <v>490.87827548191132</v>
      </c>
      <c r="AG4288" s="41">
        <f t="shared" si="3467"/>
        <v>492.81410296262624</v>
      </c>
      <c r="AH4288" s="41">
        <f t="shared" si="3467"/>
        <v>494.72586165499757</v>
      </c>
      <c r="AI4288" s="41">
        <f t="shared" si="3467"/>
        <v>496.61385081429376</v>
      </c>
      <c r="AJ4288" s="41">
        <f t="shared" si="3467"/>
        <v>498.47836597504272</v>
      </c>
      <c r="AK4288" s="41">
        <f t="shared" si="3467"/>
        <v>500.31969899729302</v>
      </c>
      <c r="AL4288" s="41">
        <f t="shared" si="3467"/>
        <v>502.1381381123</v>
      </c>
      <c r="AM4288" s="41">
        <f t="shared" si="3467"/>
        <v>503.93396796764375</v>
      </c>
      <c r="AN4288" s="41">
        <f t="shared" si="3467"/>
        <v>505.70746967178604</v>
      </c>
      <c r="AO4288" s="41">
        <f t="shared" si="3467"/>
        <v>507.45892083807348</v>
      </c>
      <c r="AP4288" s="41">
        <f t="shared" si="3467"/>
        <v>509.18859562819341</v>
      </c>
      <c r="AQ4288" s="41">
        <f t="shared" si="3467"/>
        <v>510.89676479508955</v>
      </c>
      <c r="AR4288" s="41">
        <f t="shared" si="3467"/>
        <v>512.58369572534389</v>
      </c>
      <c r="AS4288" s="41">
        <f t="shared" si="3467"/>
        <v>514.24965248103217</v>
      </c>
      <c r="AT4288" s="41">
        <f t="shared" si="3467"/>
        <v>515.89489584105797</v>
      </c>
      <c r="AU4288" s="41">
        <f t="shared" si="3467"/>
        <v>517.5196833419742</v>
      </c>
      <c r="AV4288" s="41">
        <f t="shared" si="3467"/>
        <v>519.12426931829566</v>
      </c>
      <c r="AW4288" s="41">
        <f t="shared" si="3467"/>
        <v>520.70890494231151</v>
      </c>
      <c r="AX4288" s="41">
        <f t="shared" si="3467"/>
        <v>522.27383826340213</v>
      </c>
      <c r="AY4288" s="41">
        <f t="shared" si="3467"/>
        <v>523.81931424686718</v>
      </c>
      <c r="AZ4288" s="41">
        <f t="shared" si="3467"/>
        <v>525.34557481227114</v>
      </c>
      <c r="BA4288" s="41">
        <f t="shared" si="3467"/>
        <v>526.85285887131192</v>
      </c>
      <c r="BB4288" s="41">
        <f t="shared" si="3467"/>
        <v>528.34140236521864</v>
      </c>
      <c r="BC4288" s="41">
        <f t="shared" si="3467"/>
        <v>529.81143830168446</v>
      </c>
      <c r="BD4288" s="41">
        <f t="shared" si="3467"/>
        <v>531.26319679134019</v>
      </c>
      <c r="BE4288" s="41">
        <f t="shared" si="3467"/>
        <v>532.69690508377448</v>
      </c>
      <c r="BF4288" s="41">
        <f t="shared" si="3467"/>
        <v>534.1127876031062</v>
      </c>
      <c r="BH4288" s="42">
        <f t="shared" si="3458"/>
        <v>1.3084932000000007</v>
      </c>
      <c r="BL4288" s="15">
        <f t="shared" ca="1" si="3459"/>
        <v>970.1714301948607</v>
      </c>
    </row>
    <row r="4289" spans="1:64" x14ac:dyDescent="0.2">
      <c r="A4289" s="9" t="str">
        <f t="shared" si="3453"/>
        <v>Armenia</v>
      </c>
      <c r="C4289" s="41">
        <f t="shared" si="3454"/>
        <v>468.75900115543772</v>
      </c>
      <c r="D4289" s="41">
        <f t="shared" si="3454"/>
        <v>470.95282838737421</v>
      </c>
      <c r="E4289" s="41">
        <f t="shared" si="3454"/>
        <v>473.11937903406033</v>
      </c>
      <c r="F4289" s="41">
        <f t="shared" si="3454"/>
        <v>475.25899223437261</v>
      </c>
      <c r="G4289" s="41">
        <f t="shared" si="3454"/>
        <v>477.37200291056104</v>
      </c>
      <c r="H4289" s="50">
        <f t="shared" si="3455"/>
        <v>450.34957827782284</v>
      </c>
      <c r="I4289" s="34">
        <f>MIN(I3364,I3364+$H5007*IF(I5239="na",0,I5239)+SUM($I5007:I5007)*$B$2625)+$H5007*I5468</f>
        <v>452.4103720674882</v>
      </c>
      <c r="J4289" s="34">
        <f>MIN(J3364,J3364+$H5007*IF(J5239="na",0,J5239)+SUM($I5007:J5007)*$B$2625)+$H5007*J5468</f>
        <v>454.44554332103542</v>
      </c>
      <c r="K4289" s="34">
        <f>MIN(K3364,K3364+$H5007*IF(K5239="na",0,K5239)+SUM($I5007:K5007)*$B$2625)+$H5007*K5468</f>
        <v>473.80645150665799</v>
      </c>
      <c r="L4289" s="34">
        <f>MIN(L3364,L3364+$H5007*IF(L5239="na",0,L5239)+SUM($I5007:L5007)*$B$2625)+$H5007*L5468</f>
        <v>477.75376552412399</v>
      </c>
      <c r="M4289" s="34">
        <f>MIN(M3364,M3364+$H5007*IF(M5239="na",0,M5239)+SUM($I5007:M5007)*$B$2625)+$H5007*M5468</f>
        <v>481.67640089252393</v>
      </c>
      <c r="N4289" s="34">
        <f>MIN(N3364,N3364+$H5007*IF(N5239="na",0,N5239)+SUM($I5007:N5007)*$B$2625)+$H5007*N5468</f>
        <v>485.57466444972772</v>
      </c>
      <c r="O4289" s="34">
        <f>MIN(O3364,O3364+$H5007*IF(O5239="na",0,O5239)+SUM($I5007:O5007)*$B$2625)+$H5007*O5468</f>
        <v>489.44885921858798</v>
      </c>
      <c r="P4289" s="34">
        <f>MIN(P3364,P3364+$H5007*IF(P5239="na",0,P5239)+SUM($I5007:P5007)*$B$2625)+$H5007*P5468</f>
        <v>493.29928445437304</v>
      </c>
      <c r="Q4289" s="34">
        <f>MIN(Q3364,Q3364+$H5007*IF(Q5239="na",0,Q5239)+SUM($I5007:Q5007)*$B$2625)+$H5007*Q5468</f>
        <v>493.21785734937498</v>
      </c>
      <c r="R4289" s="34">
        <f>MIN(R3364,R3364+$H5007*IF(R5239="na",0,R5239)+SUM($I5007:R5007)*$B$2625)+$H5007*R5468</f>
        <v>498.95107490311938</v>
      </c>
      <c r="S4289" s="34">
        <f>MIN(S3364,S3364+$H5007*IF(S5239="na",0,S5239)+SUM($I5007:S5007)*$B$2625)+$H5007*S5468</f>
        <v>500.76951401812636</v>
      </c>
      <c r="T4289" s="34">
        <f>MIN(T3364,T3364+$H5007*IF(T5239="na",0,T5239)+SUM($I5007:T5007)*$B$2625)+$H5007*T5468</f>
        <v>502.56534387347011</v>
      </c>
      <c r="U4289" s="34">
        <f>MIN(U3364,U3364+$H5007*IF(U5239="na",0,U5239)+SUM($I5007:U5007)*$B$2625)+$H5007*U5468</f>
        <v>504.3388455776124</v>
      </c>
      <c r="V4289" s="64">
        <f t="shared" si="3456"/>
        <v>506.09029674389984</v>
      </c>
      <c r="W4289" s="41">
        <f t="shared" ref="W4289:BF4289" si="3468">W3364</f>
        <v>507.81997153401977</v>
      </c>
      <c r="X4289" s="41">
        <f t="shared" si="3468"/>
        <v>509.52814070091591</v>
      </c>
      <c r="Y4289" s="41">
        <f t="shared" si="3468"/>
        <v>511.2150716311703</v>
      </c>
      <c r="Z4289" s="41">
        <f t="shared" si="3468"/>
        <v>512.88102838685859</v>
      </c>
      <c r="AA4289" s="41">
        <f t="shared" si="3468"/>
        <v>514.52627174688428</v>
      </c>
      <c r="AB4289" s="41">
        <f t="shared" si="3468"/>
        <v>516.1510592478005</v>
      </c>
      <c r="AC4289" s="41">
        <f t="shared" si="3468"/>
        <v>517.75564522412196</v>
      </c>
      <c r="AD4289" s="41">
        <f t="shared" si="3468"/>
        <v>519.34028084813781</v>
      </c>
      <c r="AE4289" s="41">
        <f t="shared" si="3468"/>
        <v>520.90521416922843</v>
      </c>
      <c r="AF4289" s="41">
        <f t="shared" si="3468"/>
        <v>522.4506901526936</v>
      </c>
      <c r="AG4289" s="41">
        <f t="shared" si="3468"/>
        <v>523.97695071809744</v>
      </c>
      <c r="AH4289" s="41">
        <f t="shared" si="3468"/>
        <v>525.48423477713823</v>
      </c>
      <c r="AI4289" s="41">
        <f t="shared" si="3468"/>
        <v>526.97277827104494</v>
      </c>
      <c r="AJ4289" s="41">
        <f t="shared" si="3468"/>
        <v>528.44281420751076</v>
      </c>
      <c r="AK4289" s="41">
        <f t="shared" si="3468"/>
        <v>529.8945726971665</v>
      </c>
      <c r="AL4289" s="41">
        <f t="shared" si="3468"/>
        <v>531.3282809896009</v>
      </c>
      <c r="AM4289" s="41">
        <f t="shared" si="3468"/>
        <v>532.74416350893262</v>
      </c>
      <c r="AN4289" s="41">
        <f t="shared" si="3468"/>
        <v>534.14244188894054</v>
      </c>
      <c r="AO4289" s="41">
        <f t="shared" si="3468"/>
        <v>535.52333500775717</v>
      </c>
      <c r="AP4289" s="41">
        <f t="shared" si="3468"/>
        <v>536.88705902212996</v>
      </c>
      <c r="AQ4289" s="41">
        <f t="shared" si="3468"/>
        <v>538.23382740125726</v>
      </c>
      <c r="AR4289" s="41">
        <f t="shared" si="3468"/>
        <v>539.56385096020404</v>
      </c>
      <c r="AS4289" s="41">
        <f t="shared" si="3468"/>
        <v>540.87733789290132</v>
      </c>
      <c r="AT4289" s="41">
        <f t="shared" si="3468"/>
        <v>542.17449380473522</v>
      </c>
      <c r="AU4289" s="41">
        <f t="shared" si="3468"/>
        <v>543.4555217447321</v>
      </c>
      <c r="AV4289" s="41">
        <f t="shared" si="3468"/>
        <v>544.72062223734179</v>
      </c>
      <c r="AW4289" s="41">
        <f t="shared" si="3468"/>
        <v>545.96999331382654</v>
      </c>
      <c r="AX4289" s="41">
        <f t="shared" si="3468"/>
        <v>547.20383054326044</v>
      </c>
      <c r="AY4289" s="41">
        <f t="shared" si="3468"/>
        <v>548.42232706314167</v>
      </c>
      <c r="AZ4289" s="41">
        <f t="shared" si="3468"/>
        <v>549.62567360962566</v>
      </c>
      <c r="BA4289" s="41">
        <f t="shared" si="3468"/>
        <v>550.81405854738182</v>
      </c>
      <c r="BB4289" s="41">
        <f t="shared" si="3468"/>
        <v>551.98766789907836</v>
      </c>
      <c r="BC4289" s="41">
        <f t="shared" si="3468"/>
        <v>553.14668537450234</v>
      </c>
      <c r="BD4289" s="41">
        <f t="shared" si="3468"/>
        <v>554.29129239931513</v>
      </c>
      <c r="BE4289" s="41">
        <f t="shared" si="3468"/>
        <v>555.42166814345273</v>
      </c>
      <c r="BF4289" s="41">
        <f t="shared" si="3468"/>
        <v>556.53798954917147</v>
      </c>
      <c r="BH4289" s="42">
        <f t="shared" si="3458"/>
        <v>0.74794520000000042</v>
      </c>
      <c r="BL4289" s="15">
        <f t="shared" ca="1" si="3459"/>
        <v>31.186847113607403</v>
      </c>
    </row>
    <row r="4290" spans="1:64" x14ac:dyDescent="0.2">
      <c r="A4290" s="9" t="str">
        <f t="shared" si="3453"/>
        <v>Aruba</v>
      </c>
      <c r="C4290" s="41">
        <f t="shared" ref="C4290:G4299" si="3469">C3365</f>
        <v>455.28098835228269</v>
      </c>
      <c r="D4290" s="41">
        <f t="shared" si="3469"/>
        <v>457.64583991708224</v>
      </c>
      <c r="E4290" s="41">
        <f t="shared" si="3469"/>
        <v>459.98128849409278</v>
      </c>
      <c r="F4290" s="41">
        <f t="shared" si="3469"/>
        <v>462.28769966046247</v>
      </c>
      <c r="G4290" s="41">
        <f t="shared" si="3469"/>
        <v>464.56543444799701</v>
      </c>
      <c r="H4290" s="50">
        <f t="shared" si="3455"/>
        <v>442.86418734891066</v>
      </c>
      <c r="I4290" s="34">
        <f>MIN(I3365,I3365+$H5008*IF(I5240="na",0,I5240)+SUM($I5008:I5008)*$B$2625)+$H5008*I5469</f>
        <v>445.08563457468767</v>
      </c>
      <c r="J4290" s="34">
        <f>MIN(J3365,J3365+$H5008*IF(J5240="na",0,J5240)+SUM($I5008:J5008)*$B$2625)+$H5008*J5469</f>
        <v>447.27946180662417</v>
      </c>
      <c r="K4290" s="34">
        <f>MIN(K3365,K3365+$H5008*IF(K5240="na",0,K5240)+SUM($I5008:K5008)*$B$2625)+$H5008*K5469</f>
        <v>456.7325862374459</v>
      </c>
      <c r="L4290" s="34">
        <f>MIN(L3365,L3365+$H5008*IF(L5240="na",0,L5240)+SUM($I5008:L5008)*$B$2625)+$H5008*L5469</f>
        <v>461.82879673272492</v>
      </c>
      <c r="M4290" s="34">
        <f>MIN(M3365,M3365+$H5008*IF(M5240="na",0,M5240)+SUM($I5008:M5008)*$B$2625)+$H5008*M5469</f>
        <v>466.89840470388009</v>
      </c>
      <c r="N4290" s="34">
        <f>MIN(N3365,N3365+$H5008*IF(N5240="na",0,N5240)+SUM($I5008:N5008)*$B$2625)+$H5008*N5469</f>
        <v>471.94174090896132</v>
      </c>
      <c r="O4290" s="34">
        <f>MIN(O3365,O3365+$H5008*IF(O5240="na",0,O5240)+SUM($I5008:O5008)*$B$2625)+$H5008*O5469</f>
        <v>476.95913199359342</v>
      </c>
      <c r="P4290" s="34">
        <f>MIN(P3365,P3365+$H5008*IF(P5240="na",0,P5240)+SUM($I5008:P5008)*$B$2625)+$H5008*P5469</f>
        <v>481.95090054210738</v>
      </c>
      <c r="Q4290" s="34">
        <f>MIN(Q3365,Q3365+$H5008*IF(Q5240="na",0,Q5240)+SUM($I5008:Q5008)*$B$2625)+$H5008*Q5469</f>
        <v>482.07966604127563</v>
      </c>
      <c r="R4290" s="34">
        <f>MIN(R3365,R3365+$H5008*IF(R5240="na",0,R5240)+SUM($I5008:R5008)*$B$2625)+$H5008*R5469</f>
        <v>487.82674756583913</v>
      </c>
      <c r="S4290" s="34">
        <f>MIN(S3365,S3365+$H5008*IF(S5240="na",0,S5240)+SUM($I5008:S5008)*$B$2625)+$H5008*S5469</f>
        <v>489.78694685775014</v>
      </c>
      <c r="T4290" s="34">
        <f>MIN(T3365,T3365+$H5008*IF(T5240="na",0,T5240)+SUM($I5008:T5008)*$B$2625)+$H5008*T5469</f>
        <v>491.72277433846506</v>
      </c>
      <c r="U4290" s="34">
        <f>MIN(U3365,U3365+$H5008*IF(U5240="na",0,U5240)+SUM($I5008:U5008)*$B$2625)+$H5008*U5469</f>
        <v>493.63453303083639</v>
      </c>
      <c r="V4290" s="64">
        <f t="shared" si="3456"/>
        <v>495.52252219013258</v>
      </c>
      <c r="W4290" s="41">
        <f t="shared" ref="W4290:BF4290" si="3470">W3365</f>
        <v>497.38703735088154</v>
      </c>
      <c r="X4290" s="41">
        <f t="shared" si="3470"/>
        <v>499.22837037313184</v>
      </c>
      <c r="Y4290" s="41">
        <f t="shared" si="3470"/>
        <v>501.04680948813882</v>
      </c>
      <c r="Z4290" s="41">
        <f t="shared" si="3470"/>
        <v>502.84263934348257</v>
      </c>
      <c r="AA4290" s="41">
        <f t="shared" si="3470"/>
        <v>504.61614104762486</v>
      </c>
      <c r="AB4290" s="41">
        <f t="shared" si="3470"/>
        <v>506.3675922139123</v>
      </c>
      <c r="AC4290" s="41">
        <f t="shared" si="3470"/>
        <v>508.09726700403223</v>
      </c>
      <c r="AD4290" s="41">
        <f t="shared" si="3470"/>
        <v>509.80543617092837</v>
      </c>
      <c r="AE4290" s="41">
        <f t="shared" si="3470"/>
        <v>511.49236710118277</v>
      </c>
      <c r="AF4290" s="41">
        <f t="shared" si="3470"/>
        <v>513.15832385687099</v>
      </c>
      <c r="AG4290" s="41">
        <f t="shared" si="3470"/>
        <v>514.80356721689679</v>
      </c>
      <c r="AH4290" s="41">
        <f t="shared" si="3470"/>
        <v>516.42835471781302</v>
      </c>
      <c r="AI4290" s="41">
        <f t="shared" si="3470"/>
        <v>518.03294069413448</v>
      </c>
      <c r="AJ4290" s="41">
        <f t="shared" si="3470"/>
        <v>519.61757631815033</v>
      </c>
      <c r="AK4290" s="41">
        <f t="shared" si="3470"/>
        <v>521.18250963924095</v>
      </c>
      <c r="AL4290" s="41">
        <f t="shared" si="3470"/>
        <v>522.727985622706</v>
      </c>
      <c r="AM4290" s="41">
        <f t="shared" si="3470"/>
        <v>524.25424618810996</v>
      </c>
      <c r="AN4290" s="41">
        <f t="shared" si="3470"/>
        <v>525.76153024715074</v>
      </c>
      <c r="AO4290" s="41">
        <f t="shared" si="3470"/>
        <v>527.25007374105746</v>
      </c>
      <c r="AP4290" s="41">
        <f t="shared" si="3470"/>
        <v>528.72010967752328</v>
      </c>
      <c r="AQ4290" s="41">
        <f t="shared" si="3470"/>
        <v>530.17186816717901</v>
      </c>
      <c r="AR4290" s="41">
        <f t="shared" si="3470"/>
        <v>531.6055764596133</v>
      </c>
      <c r="AS4290" s="41">
        <f t="shared" si="3470"/>
        <v>533.02145897894502</v>
      </c>
      <c r="AT4290" s="41">
        <f t="shared" si="3470"/>
        <v>534.41973735895306</v>
      </c>
      <c r="AU4290" s="41">
        <f t="shared" si="3470"/>
        <v>535.80063047776969</v>
      </c>
      <c r="AV4290" s="41">
        <f t="shared" si="3470"/>
        <v>537.16435449214237</v>
      </c>
      <c r="AW4290" s="41">
        <f t="shared" si="3470"/>
        <v>538.51112287126966</v>
      </c>
      <c r="AX4290" s="41">
        <f t="shared" si="3470"/>
        <v>539.84114643021644</v>
      </c>
      <c r="AY4290" s="41">
        <f t="shared" si="3470"/>
        <v>541.15463336291373</v>
      </c>
      <c r="AZ4290" s="41">
        <f t="shared" si="3470"/>
        <v>542.45178927474774</v>
      </c>
      <c r="BA4290" s="41">
        <f t="shared" si="3470"/>
        <v>543.73281721474461</v>
      </c>
      <c r="BB4290" s="41">
        <f t="shared" si="3470"/>
        <v>544.99791770735419</v>
      </c>
      <c r="BC4290" s="41">
        <f t="shared" si="3470"/>
        <v>546.24728878383905</v>
      </c>
      <c r="BD4290" s="41">
        <f t="shared" si="3470"/>
        <v>547.48112601327296</v>
      </c>
      <c r="BE4290" s="41">
        <f t="shared" si="3470"/>
        <v>548.69962253315418</v>
      </c>
      <c r="BF4290" s="41">
        <f t="shared" si="3470"/>
        <v>549.90296907963818</v>
      </c>
      <c r="BH4290" s="42">
        <f t="shared" si="3458"/>
        <v>0.63661260000000008</v>
      </c>
      <c r="BL4290" s="15">
        <f t="shared" ca="1" si="3459"/>
        <v>0.76393514871298018</v>
      </c>
    </row>
    <row r="4291" spans="1:64" x14ac:dyDescent="0.2">
      <c r="A4291" s="9" t="str">
        <f t="shared" si="3453"/>
        <v>Australia</v>
      </c>
      <c r="C4291" s="41">
        <f t="shared" si="3469"/>
        <v>542.58390711933214</v>
      </c>
      <c r="D4291" s="41">
        <f t="shared" si="3469"/>
        <v>543.84900761194172</v>
      </c>
      <c r="E4291" s="41">
        <f t="shared" si="3469"/>
        <v>545.09837868842658</v>
      </c>
      <c r="F4291" s="41">
        <f t="shared" si="3469"/>
        <v>546.33221591786048</v>
      </c>
      <c r="G4291" s="41">
        <f t="shared" si="3469"/>
        <v>547.55071243774171</v>
      </c>
      <c r="H4291" s="50">
        <f t="shared" si="3455"/>
        <v>520.6913458746991</v>
      </c>
      <c r="I4291" s="34">
        <f>MIN(I3366,I3366+$H5009*IF(I5241="na",0,I5241)+SUM($I5009:I5009)*$B$2625)+$H5009*I5470</f>
        <v>521.87973081245514</v>
      </c>
      <c r="J4291" s="34">
        <f>MIN(J3366,J3366+$H5009*IF(J5241="na",0,J5241)+SUM($I5009:J5009)*$B$2625)+$H5009*J5470</f>
        <v>523.05334016415179</v>
      </c>
      <c r="K4291" s="34">
        <f>MIN(K3366,K3366+$H5009*IF(K5241="na",0,K5241)+SUM($I5009:K5009)*$B$2625)+$H5009*K5470</f>
        <v>524.21235763957566</v>
      </c>
      <c r="L4291" s="34">
        <f>MIN(L3366,L3366+$H5009*IF(L5241="na",0,L5241)+SUM($I5009:L5009)*$B$2625)+$H5009*L5470</f>
        <v>530.50924671297662</v>
      </c>
      <c r="M4291" s="34">
        <f>MIN(M3366,M3366+$H5009*IF(M5241="na",0,M5241)+SUM($I5009:M5009)*$B$2625)+$H5009*M5470</f>
        <v>536.79190450570241</v>
      </c>
      <c r="N4291" s="34">
        <f>MIN(N3366,N3366+$H5009*IF(N5241="na",0,N5241)+SUM($I5009:N5009)*$B$2625)+$H5009*N5470</f>
        <v>543.06050796000943</v>
      </c>
      <c r="O4291" s="34">
        <f>MIN(O3366,O3366+$H5009*IF(O5241="na",0,O5241)+SUM($I5009:O5009)*$B$2625)+$H5009*O5470</f>
        <v>549.31523181817204</v>
      </c>
      <c r="P4291" s="34">
        <f>MIN(P3366,P3366+$H5009*IF(P5241="na",0,P5241)+SUM($I5009:P5009)*$B$2625)+$H5009*P5470</f>
        <v>555.55624864983554</v>
      </c>
      <c r="Q4291" s="34">
        <f>MIN(Q3366,Q3366+$H5009*IF(Q5241="na",0,Q5241)+SUM($I5009:Q5009)*$B$2625)+$H5009*Q5470</f>
        <v>554.33014396385545</v>
      </c>
      <c r="R4291" s="34">
        <f>MIN(R3366,R3366+$H5009*IF(R5241="na",0,R5241)+SUM($I5009:R5009)*$B$2625)+$H5009*R5470</f>
        <v>559.99457958025391</v>
      </c>
      <c r="S4291" s="34">
        <f>MIN(S3366,S3366+$H5009*IF(S5241="na",0,S5241)+SUM($I5009:S5009)*$B$2625)+$H5009*S5470</f>
        <v>561.04320737859939</v>
      </c>
      <c r="T4291" s="34">
        <f>MIN(T3366,T3366+$H5009*IF(T5241="na",0,T5241)+SUM($I5009:T5009)*$B$2625)+$H5009*T5470</f>
        <v>562.07879723798544</v>
      </c>
      <c r="U4291" s="34">
        <f>MIN(U3366,U3366+$H5009*IF(U5241="na",0,U5241)+SUM($I5009:U5009)*$B$2625)+$H5009*U5470</f>
        <v>563.10151126345318</v>
      </c>
      <c r="V4291" s="64">
        <f t="shared" si="3456"/>
        <v>564.11150954453751</v>
      </c>
      <c r="W4291" s="41">
        <f t="shared" ref="W4291:BF4291" si="3471">W3366</f>
        <v>565.10895018032704</v>
      </c>
      <c r="X4291" s="41">
        <f t="shared" si="3471"/>
        <v>566.09398930421162</v>
      </c>
      <c r="Y4291" s="41">
        <f t="shared" si="3471"/>
        <v>567.06678110832252</v>
      </c>
      <c r="Z4291" s="41">
        <f t="shared" si="3471"/>
        <v>568.02747786766906</v>
      </c>
      <c r="AA4291" s="41">
        <f t="shared" si="3471"/>
        <v>568.97622996397433</v>
      </c>
      <c r="AB4291" s="41">
        <f t="shared" si="3471"/>
        <v>569.9131859092156</v>
      </c>
      <c r="AC4291" s="41">
        <f t="shared" si="3471"/>
        <v>570.83849236887102</v>
      </c>
      <c r="AD4291" s="41">
        <f t="shared" si="3471"/>
        <v>571.752294184878</v>
      </c>
      <c r="AE4291" s="41">
        <f t="shared" si="3471"/>
        <v>572.654734398306</v>
      </c>
      <c r="AF4291" s="41">
        <f t="shared" si="3471"/>
        <v>573.54595427174706</v>
      </c>
      <c r="AG4291" s="41">
        <f t="shared" si="3471"/>
        <v>574.4260933114283</v>
      </c>
      <c r="AH4291" s="41">
        <f t="shared" si="3471"/>
        <v>575.29528928904949</v>
      </c>
      <c r="AI4291" s="41">
        <f t="shared" si="3471"/>
        <v>576.15367826334898</v>
      </c>
      <c r="AJ4291" s="41">
        <f t="shared" si="3471"/>
        <v>577.00139460140133</v>
      </c>
      <c r="AK4291" s="41">
        <f t="shared" si="3471"/>
        <v>577.83857099965053</v>
      </c>
      <c r="AL4291" s="41">
        <f t="shared" si="3471"/>
        <v>578.66533850468147</v>
      </c>
      <c r="AM4291" s="41">
        <f t="shared" si="3471"/>
        <v>579.48182653373328</v>
      </c>
      <c r="AN4291" s="41">
        <f t="shared" si="3471"/>
        <v>580.28816289495717</v>
      </c>
      <c r="AO4291" s="41">
        <f t="shared" si="3471"/>
        <v>581.08447380742314</v>
      </c>
      <c r="AP4291" s="41">
        <f t="shared" si="3471"/>
        <v>581.87088392087753</v>
      </c>
      <c r="AQ4291" s="41">
        <f t="shared" si="3471"/>
        <v>582.64751633525464</v>
      </c>
      <c r="AR4291" s="41">
        <f t="shared" si="3471"/>
        <v>583.41449261994626</v>
      </c>
      <c r="AS4291" s="41">
        <f t="shared" si="3471"/>
        <v>584.17193283283154</v>
      </c>
      <c r="AT4291" s="41">
        <f t="shared" si="3471"/>
        <v>584.91995553906997</v>
      </c>
      <c r="AU4291" s="41">
        <f t="shared" si="3471"/>
        <v>585.65867782966086</v>
      </c>
      <c r="AV4291" s="41">
        <f t="shared" si="3471"/>
        <v>586.38821533977205</v>
      </c>
      <c r="AW4291" s="41">
        <f t="shared" si="3471"/>
        <v>587.1086822668409</v>
      </c>
      <c r="AX4291" s="41">
        <f t="shared" si="3471"/>
        <v>587.82019138844987</v>
      </c>
      <c r="AY4291" s="41">
        <f t="shared" si="3471"/>
        <v>588.52285407998011</v>
      </c>
      <c r="AZ4291" s="41">
        <f t="shared" si="3471"/>
        <v>589.21678033204569</v>
      </c>
      <c r="BA4291" s="41">
        <f t="shared" si="3471"/>
        <v>589.90207876771058</v>
      </c>
      <c r="BB4291" s="41">
        <f t="shared" si="3471"/>
        <v>590.57885665949198</v>
      </c>
      <c r="BC4291" s="41">
        <f t="shared" si="3471"/>
        <v>591.24721994615231</v>
      </c>
      <c r="BD4291" s="41">
        <f t="shared" si="3471"/>
        <v>591.90727324928184</v>
      </c>
      <c r="BE4291" s="41">
        <f t="shared" si="3471"/>
        <v>592.5591198896758</v>
      </c>
      <c r="BF4291" s="41">
        <f t="shared" si="3471"/>
        <v>593.20286190350748</v>
      </c>
      <c r="BH4291" s="42">
        <f t="shared" si="3458"/>
        <v>0.60971359999999974</v>
      </c>
      <c r="BL4291" s="15">
        <f t="shared" ca="1" si="3459"/>
        <v>196.70298640286757</v>
      </c>
    </row>
    <row r="4292" spans="1:64" x14ac:dyDescent="0.2">
      <c r="A4292" s="9" t="str">
        <f t="shared" si="3453"/>
        <v>Austria</v>
      </c>
      <c r="C4292" s="41">
        <f t="shared" si="3469"/>
        <v>586.07393078400651</v>
      </c>
      <c r="D4292" s="41">
        <f t="shared" si="3469"/>
        <v>586.80346829411769</v>
      </c>
      <c r="E4292" s="41">
        <f t="shared" si="3469"/>
        <v>587.52393522118655</v>
      </c>
      <c r="F4292" s="41">
        <f t="shared" si="3469"/>
        <v>588.23544434279552</v>
      </c>
      <c r="G4292" s="41">
        <f t="shared" si="3469"/>
        <v>588.93810703432575</v>
      </c>
      <c r="H4292" s="50">
        <f t="shared" si="3455"/>
        <v>565.41700236659392</v>
      </c>
      <c r="I4292" s="34">
        <f>MIN(I3367,I3367+$H5010*IF(I5242="na",0,I5242)+SUM($I5010:I5010)*$B$2625)+$H5010*I5471</f>
        <v>566.10230080225881</v>
      </c>
      <c r="J4292" s="34">
        <f>MIN(J3367,J3367+$H5010*IF(J5242="na",0,J5242)+SUM($I5010:J5010)*$B$2625)+$H5010*J5471</f>
        <v>566.77907869404021</v>
      </c>
      <c r="K4292" s="34">
        <f>MIN(K3367,K3367+$H5010*IF(K5242="na",0,K5242)+SUM($I5010:K5010)*$B$2625)+$H5010*K5471</f>
        <v>567.44744198070055</v>
      </c>
      <c r="L4292" s="34">
        <f>MIN(L3367,L3367+$H5010*IF(L5242="na",0,L5242)+SUM($I5010:L5010)*$B$2625)+$H5010*L5471</f>
        <v>572.448314766983</v>
      </c>
      <c r="M4292" s="34">
        <f>MIN(M3367,M3367+$H5010*IF(M5242="na",0,M5242)+SUM($I5010:M5010)*$B$2625)+$H5010*M5471</f>
        <v>577.44098089052989</v>
      </c>
      <c r="N4292" s="34">
        <f>MIN(N3367,N3367+$H5010*IF(N5242="na",0,N5242)+SUM($I5010:N5010)*$B$2625)+$H5010*N5471</f>
        <v>582.4255423875145</v>
      </c>
      <c r="O4292" s="34">
        <f>MIN(O3367,O3367+$H5010*IF(O5242="na",0,O5242)+SUM($I5010:O5010)*$B$2625)+$H5010*O5471</f>
        <v>587.40210002546041</v>
      </c>
      <c r="P4292" s="34">
        <f>MIN(P3367,P3367+$H5010*IF(P5242="na",0,P5242)+SUM($I5010:P5010)*$B$2625)+$H5010*P5471</f>
        <v>592.37075331901508</v>
      </c>
      <c r="Q4292" s="34">
        <f>MIN(Q3367,Q3367+$H5010*IF(Q5242="na",0,Q5242)+SUM($I5010:Q5010)*$B$2625)+$H5010*Q5471</f>
        <v>590.47984755834136</v>
      </c>
      <c r="R4292" s="34">
        <f>MIN(R3367,R3367+$H5010*IF(R5242="na",0,R5242)+SUM($I5010:R5010)*$B$2625)+$H5010*R5471</f>
        <v>596.11403329815698</v>
      </c>
      <c r="S4292" s="34">
        <f>MIN(S3367,S3367+$H5010*IF(S5242="na",0,S5242)+SUM($I5010:S5010)*$B$2625)+$H5010*S5471</f>
        <v>596.71873886700894</v>
      </c>
      <c r="T4292" s="34">
        <f>MIN(T3367,T3367+$H5010*IF(T5242="na",0,T5242)+SUM($I5010:T5010)*$B$2625)+$H5010*T5471</f>
        <v>597.3159259299548</v>
      </c>
      <c r="U4292" s="34">
        <f>MIN(U3367,U3367+$H5010*IF(U5242="na",0,U5242)+SUM($I5010:U5010)*$B$2625)+$H5010*U5471</f>
        <v>597.90568796708465</v>
      </c>
      <c r="V4292" s="64">
        <f t="shared" si="3456"/>
        <v>598.48811729621957</v>
      </c>
      <c r="W4292" s="41">
        <f t="shared" ref="W4292:BF4292" si="3472">W3367</f>
        <v>599.06330508736221</v>
      </c>
      <c r="X4292" s="41">
        <f t="shared" si="3472"/>
        <v>599.63134137696829</v>
      </c>
      <c r="Y4292" s="41">
        <f t="shared" si="3472"/>
        <v>600.1923150820403</v>
      </c>
      <c r="Z4292" s="41">
        <f t="shared" si="3472"/>
        <v>600.74631401404588</v>
      </c>
      <c r="AA4292" s="41">
        <f t="shared" si="3472"/>
        <v>601.29342489266355</v>
      </c>
      <c r="AB4292" s="41">
        <f t="shared" si="3472"/>
        <v>601.8337333593571</v>
      </c>
      <c r="AC4292" s="41">
        <f t="shared" si="3472"/>
        <v>602.36732399078141</v>
      </c>
      <c r="AD4292" s="41">
        <f t="shared" si="3472"/>
        <v>602.89428031202169</v>
      </c>
      <c r="AE4292" s="41">
        <f t="shared" si="3472"/>
        <v>603.41468480966785</v>
      </c>
      <c r="AF4292" s="41">
        <f t="shared" si="3472"/>
        <v>603.92861894472662</v>
      </c>
      <c r="AG4292" s="41">
        <f t="shared" si="3472"/>
        <v>604.43616316537282</v>
      </c>
      <c r="AH4292" s="41">
        <f t="shared" si="3472"/>
        <v>604.93739691954238</v>
      </c>
      <c r="AI4292" s="41">
        <f t="shared" si="3472"/>
        <v>605.43239866736837</v>
      </c>
      <c r="AJ4292" s="41">
        <f t="shared" si="3472"/>
        <v>605.92124589346315</v>
      </c>
      <c r="AK4292" s="41">
        <f t="shared" si="3472"/>
        <v>606.40401511904679</v>
      </c>
      <c r="AL4292" s="41">
        <f t="shared" si="3472"/>
        <v>606.8807819139256</v>
      </c>
      <c r="AM4292" s="41">
        <f t="shared" si="3472"/>
        <v>607.35162090832148</v>
      </c>
      <c r="AN4292" s="41">
        <f t="shared" si="3472"/>
        <v>607.81660580455366</v>
      </c>
      <c r="AO4292" s="41">
        <f t="shared" si="3472"/>
        <v>608.27580938857602</v>
      </c>
      <c r="AP4292" s="41">
        <f t="shared" si="3472"/>
        <v>608.72930354137043</v>
      </c>
      <c r="AQ4292" s="41">
        <f t="shared" si="3472"/>
        <v>609.17715925019843</v>
      </c>
      <c r="AR4292" s="41">
        <f t="shared" si="3472"/>
        <v>609.61944661971324</v>
      </c>
      <c r="AS4292" s="41">
        <f t="shared" si="3472"/>
        <v>610.05623488293384</v>
      </c>
      <c r="AT4292" s="41">
        <f t="shared" si="3472"/>
        <v>610.48759241208165</v>
      </c>
      <c r="AU4292" s="41">
        <f t="shared" si="3472"/>
        <v>610.91358672928379</v>
      </c>
      <c r="AV4292" s="41">
        <f t="shared" si="3472"/>
        <v>611.33428451714201</v>
      </c>
      <c r="AW4292" s="41">
        <f t="shared" si="3472"/>
        <v>611.74975162917121</v>
      </c>
      <c r="AX4292" s="41">
        <f t="shared" si="3472"/>
        <v>612.16005310010758</v>
      </c>
      <c r="AY4292" s="41">
        <f t="shared" si="3472"/>
        <v>612.5652531560886</v>
      </c>
      <c r="AZ4292" s="41">
        <f t="shared" si="3472"/>
        <v>612.96541522470693</v>
      </c>
      <c r="BA4292" s="41">
        <f t="shared" si="3472"/>
        <v>613.36060194493871</v>
      </c>
      <c r="BB4292" s="41">
        <f t="shared" si="3472"/>
        <v>613.75087517694897</v>
      </c>
      <c r="BC4292" s="41">
        <f t="shared" si="3472"/>
        <v>614.13629601177456</v>
      </c>
      <c r="BD4292" s="41">
        <f t="shared" si="3472"/>
        <v>614.51692478088717</v>
      </c>
      <c r="BE4292" s="41">
        <f t="shared" si="3472"/>
        <v>614.89282106563712</v>
      </c>
      <c r="BF4292" s="41">
        <f t="shared" si="3472"/>
        <v>615.26404370658008</v>
      </c>
      <c r="BH4292" s="42">
        <f t="shared" si="3458"/>
        <v>0.48219179999999967</v>
      </c>
      <c r="BL4292" s="15">
        <f t="shared" ca="1" si="3459"/>
        <v>40.579352097695264</v>
      </c>
    </row>
    <row r="4293" spans="1:64" x14ac:dyDescent="0.2">
      <c r="A4293" s="9" t="str">
        <f t="shared" si="3453"/>
        <v>Azerbaijan</v>
      </c>
      <c r="C4293" s="41">
        <f t="shared" si="3469"/>
        <v>486.4850225507036</v>
      </c>
      <c r="D4293" s="41">
        <f t="shared" si="3469"/>
        <v>488.44522184261461</v>
      </c>
      <c r="E4293" s="41">
        <f t="shared" si="3469"/>
        <v>490.38104932332953</v>
      </c>
      <c r="F4293" s="41">
        <f t="shared" si="3469"/>
        <v>492.29280801570087</v>
      </c>
      <c r="G4293" s="41">
        <f t="shared" si="3469"/>
        <v>494.18079717499705</v>
      </c>
      <c r="H4293" s="50">
        <f t="shared" si="3455"/>
        <v>453.97854099235929</v>
      </c>
      <c r="I4293" s="34">
        <f>MIN(I3368,I3368+$H5011*IF(I5243="na",0,I5243)+SUM($I5011:I5011)*$B$2625)+$H5011*I5472</f>
        <v>455.81987401460958</v>
      </c>
      <c r="J4293" s="34">
        <f>MIN(J3368,J3368+$H5011*IF(J5243="na",0,J5243)+SUM($I5011:J5011)*$B$2625)+$H5011*J5472</f>
        <v>457.63831312961656</v>
      </c>
      <c r="K4293" s="34">
        <f>MIN(K3368,K3368+$H5011*IF(K5243="na",0,K5243)+SUM($I5011:K5011)*$B$2625)+$H5011*K5472</f>
        <v>480.34319330281971</v>
      </c>
      <c r="L4293" s="34">
        <f>MIN(L3368,L3368+$H5011*IF(L5243="na",0,L5243)+SUM($I5011:L5011)*$B$2625)+$H5011*L5472</f>
        <v>485.94203889172314</v>
      </c>
      <c r="M4293" s="34">
        <f>MIN(M3368,M3368+$H5011*IF(M5243="na",0,M5243)+SUM($I5011:M5011)*$B$2625)+$H5011*M5472</f>
        <v>491.51883394277166</v>
      </c>
      <c r="N4293" s="34">
        <f>MIN(N3368,N3368+$H5011*IF(N5243="na",0,N5243)+SUM($I5011:N5011)*$B$2625)+$H5011*N5472</f>
        <v>497.07385261765273</v>
      </c>
      <c r="O4293" s="34">
        <f>MIN(O3368,O3368+$H5011*IF(O5243="na",0,O5243)+SUM($I5011:O5011)*$B$2625)+$H5011*O5472</f>
        <v>502.60736566930996</v>
      </c>
      <c r="P4293" s="34">
        <f>MIN(P3368,P3368+$H5011*IF(P5243="na",0,P5243)+SUM($I5011:P5011)*$B$2625)+$H5011*P5472</f>
        <v>508.11964048432549</v>
      </c>
      <c r="Q4293" s="34">
        <f>MIN(Q3368,Q3368+$H5011*IF(Q5243="na",0,Q5243)+SUM($I5011:Q5011)*$B$2625)+$H5011*Q5472</f>
        <v>507.7545956382919</v>
      </c>
      <c r="R4293" s="34">
        <f>MIN(R3368,R3368+$H5011*IF(R5243="na",0,R5243)+SUM($I5011:R5011)*$B$2625)+$H5011*R5472</f>
        <v>513.46184220176133</v>
      </c>
      <c r="S4293" s="34">
        <f>MIN(S3368,S3368+$H5011*IF(S5243="na",0,S5243)+SUM($I5011:S5011)*$B$2625)+$H5011*S5472</f>
        <v>515.08662970267756</v>
      </c>
      <c r="T4293" s="34">
        <f>MIN(T3368,T3368+$H5011*IF(T5243="na",0,T5243)+SUM($I5011:T5011)*$B$2625)+$H5011*T5472</f>
        <v>516.69121567899901</v>
      </c>
      <c r="U4293" s="34">
        <f>MIN(U3368,U3368+$H5011*IF(U5243="na",0,U5243)+SUM($I5011:U5011)*$B$2625)+$H5011*U5472</f>
        <v>518.27585130301486</v>
      </c>
      <c r="V4293" s="64">
        <f t="shared" si="3456"/>
        <v>519.84078462410548</v>
      </c>
      <c r="W4293" s="41">
        <f t="shared" ref="W4293:BF4293" si="3473">W3368</f>
        <v>521.38626060757042</v>
      </c>
      <c r="X4293" s="41">
        <f t="shared" si="3473"/>
        <v>522.91252117297449</v>
      </c>
      <c r="Y4293" s="41">
        <f t="shared" si="3473"/>
        <v>524.41980523201528</v>
      </c>
      <c r="Z4293" s="41">
        <f t="shared" si="3473"/>
        <v>525.908348725922</v>
      </c>
      <c r="AA4293" s="41">
        <f t="shared" si="3473"/>
        <v>527.37838466238782</v>
      </c>
      <c r="AB4293" s="41">
        <f t="shared" si="3473"/>
        <v>528.83014315204355</v>
      </c>
      <c r="AC4293" s="41">
        <f t="shared" si="3473"/>
        <v>530.26385144447772</v>
      </c>
      <c r="AD4293" s="41">
        <f t="shared" si="3473"/>
        <v>531.67973396380944</v>
      </c>
      <c r="AE4293" s="41">
        <f t="shared" si="3473"/>
        <v>533.07801234381759</v>
      </c>
      <c r="AF4293" s="41">
        <f t="shared" si="3473"/>
        <v>534.45890546263422</v>
      </c>
      <c r="AG4293" s="41">
        <f t="shared" si="3473"/>
        <v>535.82262947700679</v>
      </c>
      <c r="AH4293" s="41">
        <f t="shared" si="3473"/>
        <v>537.16939785613408</v>
      </c>
      <c r="AI4293" s="41">
        <f t="shared" si="3473"/>
        <v>538.49942141508086</v>
      </c>
      <c r="AJ4293" s="41">
        <f t="shared" si="3473"/>
        <v>539.81290834777815</v>
      </c>
      <c r="AK4293" s="41">
        <f t="shared" si="3473"/>
        <v>541.11006425961227</v>
      </c>
      <c r="AL4293" s="41">
        <f t="shared" si="3473"/>
        <v>542.39109219960915</v>
      </c>
      <c r="AM4293" s="41">
        <f t="shared" si="3473"/>
        <v>543.65619269221861</v>
      </c>
      <c r="AN4293" s="41">
        <f t="shared" si="3473"/>
        <v>544.90556376870359</v>
      </c>
      <c r="AO4293" s="41">
        <f t="shared" si="3473"/>
        <v>546.13940099813749</v>
      </c>
      <c r="AP4293" s="41">
        <f t="shared" si="3473"/>
        <v>547.35789751801872</v>
      </c>
      <c r="AQ4293" s="41">
        <f t="shared" si="3473"/>
        <v>548.56124406450272</v>
      </c>
      <c r="AR4293" s="41">
        <f t="shared" si="3473"/>
        <v>549.74962900225864</v>
      </c>
      <c r="AS4293" s="41">
        <f t="shared" si="3473"/>
        <v>550.92323835395541</v>
      </c>
      <c r="AT4293" s="41">
        <f t="shared" si="3473"/>
        <v>552.08225582937916</v>
      </c>
      <c r="AU4293" s="41">
        <f t="shared" si="3473"/>
        <v>553.22686285419195</v>
      </c>
      <c r="AV4293" s="41">
        <f t="shared" si="3473"/>
        <v>554.35723859832956</v>
      </c>
      <c r="AW4293" s="41">
        <f t="shared" si="3473"/>
        <v>555.47356000404852</v>
      </c>
      <c r="AX4293" s="41">
        <f t="shared" si="3473"/>
        <v>556.57600181362295</v>
      </c>
      <c r="AY4293" s="41">
        <f t="shared" si="3473"/>
        <v>557.66473659669828</v>
      </c>
      <c r="AZ4293" s="41">
        <f t="shared" si="3473"/>
        <v>558.73993477730392</v>
      </c>
      <c r="BA4293" s="41">
        <f t="shared" si="3473"/>
        <v>559.80176466053081</v>
      </c>
      <c r="BB4293" s="41">
        <f t="shared" si="3473"/>
        <v>560.85039245887629</v>
      </c>
      <c r="BC4293" s="41">
        <f t="shared" si="3473"/>
        <v>561.88598231826245</v>
      </c>
      <c r="BD4293" s="41">
        <f t="shared" si="3473"/>
        <v>562.90869634373007</v>
      </c>
      <c r="BE4293" s="41">
        <f t="shared" si="3473"/>
        <v>563.91869462481441</v>
      </c>
      <c r="BF4293" s="41">
        <f t="shared" si="3473"/>
        <v>564.91613526060405</v>
      </c>
      <c r="BH4293" s="42">
        <f t="shared" si="3458"/>
        <v>1.0356163999999994</v>
      </c>
      <c r="BL4293" s="15">
        <f t="shared" ca="1" si="3459"/>
        <v>175.53811511378072</v>
      </c>
    </row>
    <row r="4294" spans="1:64" x14ac:dyDescent="0.2">
      <c r="A4294" s="9" t="str">
        <f t="shared" si="3453"/>
        <v>Bahamas</v>
      </c>
      <c r="C4294" s="41">
        <f t="shared" si="3469"/>
        <v>447.76471022320658</v>
      </c>
      <c r="D4294" s="41">
        <f t="shared" si="3469"/>
        <v>450.22001053039833</v>
      </c>
      <c r="E4294" s="41">
        <f t="shared" si="3469"/>
        <v>452.64478327043736</v>
      </c>
      <c r="F4294" s="41">
        <f t="shared" si="3469"/>
        <v>455.03940800274188</v>
      </c>
      <c r="G4294" s="41">
        <f t="shared" si="3469"/>
        <v>457.40425956754143</v>
      </c>
      <c r="H4294" s="50">
        <f t="shared" si="3455"/>
        <v>417.68794418508963</v>
      </c>
      <c r="I4294" s="34">
        <f>MIN(I3369,I3369+$H5012*IF(I5244="na",0,I5244)+SUM($I5012:I5012)*$B$2625)+$H5012*I5473</f>
        <v>419.99435535145932</v>
      </c>
      <c r="J4294" s="34">
        <f>MIN(J3369,J3369+$H5012*IF(J5244="na",0,J5244)+SUM($I5012:J5012)*$B$2625)+$H5012*J5473</f>
        <v>422.27209013899386</v>
      </c>
      <c r="K4294" s="34">
        <f>MIN(K3369,K3369+$H5012*IF(K5244="na",0,K5244)+SUM($I5012:K5012)*$B$2625)+$H5012*K5473</f>
        <v>457.85163788760821</v>
      </c>
      <c r="L4294" s="34">
        <f>MIN(L3369,L3369+$H5012*IF(L5244="na",0,L5244)+SUM($I5012:L5012)*$B$2625)+$H5012*L5473</f>
        <v>461.44844754266489</v>
      </c>
      <c r="M4294" s="34">
        <f>MIN(M3369,M3369+$H5012*IF(M5244="na",0,M5244)+SUM($I5012:M5012)*$B$2625)+$H5012*M5473</f>
        <v>465.01763720388101</v>
      </c>
      <c r="N4294" s="34">
        <f>MIN(N3369,N3369+$H5012*IF(N5244="na",0,N5244)+SUM($I5012:N5012)*$B$2625)+$H5012*N5473</f>
        <v>468.5595502798468</v>
      </c>
      <c r="O4294" s="34">
        <f>MIN(O3369,O3369+$H5012*IF(O5244="na",0,O5244)+SUM($I5012:O5012)*$B$2625)+$H5012*O5473</f>
        <v>472.07452590943871</v>
      </c>
      <c r="P4294" s="34">
        <f>MIN(P3369,P3369+$H5012*IF(P5244="na",0,P5244)+SUM($I5012:P5012)*$B$2625)+$H5012*P5473</f>
        <v>475.5628990149068</v>
      </c>
      <c r="Q4294" s="34">
        <f>MIN(Q3369,Q3369+$H5012*IF(Q5244="na",0,Q5244)+SUM($I5012:Q5012)*$B$2625)+$H5012*Q5473</f>
        <v>475.80481890889536</v>
      </c>
      <c r="R4294" s="34">
        <f>MIN(R3369,R3369+$H5012*IF(R5244="na",0,R5244)+SUM($I5012:R5012)*$B$2625)+$H5012*R5473</f>
        <v>481.55525073081253</v>
      </c>
      <c r="S4294" s="34">
        <f>MIN(S3369,S3369+$H5012*IF(S5244="na",0,S5244)+SUM($I5012:S5012)*$B$2625)+$H5012*S5473</f>
        <v>483.59042198435975</v>
      </c>
      <c r="T4294" s="34">
        <f>MIN(T3369,T3369+$H5012*IF(T5244="na",0,T5244)+SUM($I5012:T5012)*$B$2625)+$H5012*T5473</f>
        <v>485.60028927532119</v>
      </c>
      <c r="U4294" s="34">
        <f>MIN(U3369,U3369+$H5012*IF(U5244="na",0,U5244)+SUM($I5012:U5012)*$B$2625)+$H5012*U5473</f>
        <v>487.58516721629832</v>
      </c>
      <c r="V4294" s="64">
        <f t="shared" si="3456"/>
        <v>489.54536650820933</v>
      </c>
      <c r="W4294" s="41">
        <f t="shared" ref="W4294:BF4294" si="3474">W3369</f>
        <v>491.48119398892425</v>
      </c>
      <c r="X4294" s="41">
        <f t="shared" si="3474"/>
        <v>493.39295268129558</v>
      </c>
      <c r="Y4294" s="41">
        <f t="shared" si="3474"/>
        <v>495.28094184059177</v>
      </c>
      <c r="Z4294" s="41">
        <f t="shared" si="3474"/>
        <v>497.14545700134073</v>
      </c>
      <c r="AA4294" s="41">
        <f t="shared" si="3474"/>
        <v>498.98679002359103</v>
      </c>
      <c r="AB4294" s="41">
        <f t="shared" si="3474"/>
        <v>500.80522913859801</v>
      </c>
      <c r="AC4294" s="41">
        <f t="shared" si="3474"/>
        <v>502.60105899394176</v>
      </c>
      <c r="AD4294" s="41">
        <f t="shared" si="3474"/>
        <v>504.37456069808405</v>
      </c>
      <c r="AE4294" s="41">
        <f t="shared" si="3474"/>
        <v>506.12601186437149</v>
      </c>
      <c r="AF4294" s="41">
        <f t="shared" si="3474"/>
        <v>507.85568665449142</v>
      </c>
      <c r="AG4294" s="41">
        <f t="shared" si="3474"/>
        <v>509.56385582138756</v>
      </c>
      <c r="AH4294" s="41">
        <f t="shared" si="3474"/>
        <v>511.25078675164195</v>
      </c>
      <c r="AI4294" s="41">
        <f t="shared" si="3474"/>
        <v>512.91674350733024</v>
      </c>
      <c r="AJ4294" s="41">
        <f t="shared" si="3474"/>
        <v>514.56198686735593</v>
      </c>
      <c r="AK4294" s="41">
        <f t="shared" si="3474"/>
        <v>516.18677436827215</v>
      </c>
      <c r="AL4294" s="41">
        <f t="shared" si="3474"/>
        <v>517.79136034459361</v>
      </c>
      <c r="AM4294" s="41">
        <f t="shared" si="3474"/>
        <v>519.37599596860946</v>
      </c>
      <c r="AN4294" s="41">
        <f t="shared" si="3474"/>
        <v>520.94092928970008</v>
      </c>
      <c r="AO4294" s="41">
        <f t="shared" si="3474"/>
        <v>522.48640527316525</v>
      </c>
      <c r="AP4294" s="41">
        <f t="shared" si="3474"/>
        <v>524.01266583856909</v>
      </c>
      <c r="AQ4294" s="41">
        <f t="shared" si="3474"/>
        <v>525.51994989760988</v>
      </c>
      <c r="AR4294" s="41">
        <f t="shared" si="3474"/>
        <v>527.00849339151659</v>
      </c>
      <c r="AS4294" s="41">
        <f t="shared" si="3474"/>
        <v>528.47852932798241</v>
      </c>
      <c r="AT4294" s="41">
        <f t="shared" si="3474"/>
        <v>529.93028781763815</v>
      </c>
      <c r="AU4294" s="41">
        <f t="shared" si="3474"/>
        <v>531.36399611007255</v>
      </c>
      <c r="AV4294" s="41">
        <f t="shared" si="3474"/>
        <v>532.77987862940427</v>
      </c>
      <c r="AW4294" s="41">
        <f t="shared" si="3474"/>
        <v>534.17815700941219</v>
      </c>
      <c r="AX4294" s="41">
        <f t="shared" si="3474"/>
        <v>535.55905012822882</v>
      </c>
      <c r="AY4294" s="41">
        <f t="shared" si="3474"/>
        <v>536.92277414260161</v>
      </c>
      <c r="AZ4294" s="41">
        <f t="shared" si="3474"/>
        <v>538.26954252172891</v>
      </c>
      <c r="BA4294" s="41">
        <f t="shared" si="3474"/>
        <v>539.59956608067569</v>
      </c>
      <c r="BB4294" s="41">
        <f t="shared" si="3474"/>
        <v>540.91305301337297</v>
      </c>
      <c r="BC4294" s="41">
        <f t="shared" si="3474"/>
        <v>542.21020892520687</v>
      </c>
      <c r="BD4294" s="41">
        <f t="shared" si="3474"/>
        <v>543.49123686520375</v>
      </c>
      <c r="BE4294" s="41">
        <f t="shared" si="3474"/>
        <v>544.75633735781344</v>
      </c>
      <c r="BF4294" s="41">
        <f t="shared" si="3474"/>
        <v>546.00570843429819</v>
      </c>
      <c r="BH4294" s="42">
        <f t="shared" si="3458"/>
        <v>1.1397260000000005</v>
      </c>
      <c r="BL4294" s="15">
        <f t="shared" ca="1" si="3459"/>
        <v>6.1770644063691789</v>
      </c>
    </row>
    <row r="4295" spans="1:64" x14ac:dyDescent="0.2">
      <c r="A4295" s="9" t="str">
        <f t="shared" si="3453"/>
        <v>Bahrain</v>
      </c>
      <c r="C4295" s="41">
        <f t="shared" si="3469"/>
        <v>471.65824120197237</v>
      </c>
      <c r="D4295" s="41">
        <f t="shared" si="3469"/>
        <v>473.82479184865849</v>
      </c>
      <c r="E4295" s="41">
        <f t="shared" si="3469"/>
        <v>475.96440504897078</v>
      </c>
      <c r="F4295" s="41">
        <f t="shared" si="3469"/>
        <v>478.0774157251592</v>
      </c>
      <c r="G4295" s="41">
        <f t="shared" si="3469"/>
        <v>480.16415463527369</v>
      </c>
      <c r="H4295" s="50">
        <f t="shared" si="3455"/>
        <v>429.95486739434944</v>
      </c>
      <c r="I4295" s="34">
        <f>MIN(I3370,I3370+$H5013*IF(I5245="na",0,I5245)+SUM($I5013:I5013)*$B$2625)+$H5013*I5474</f>
        <v>431.99003864789665</v>
      </c>
      <c r="J4295" s="34">
        <f>MIN(J3370,J3370+$H5013*IF(J5245="na",0,J5245)+SUM($I5013:J5013)*$B$2625)+$H5013*J5474</f>
        <v>433.99990593885809</v>
      </c>
      <c r="K4295" s="34">
        <f>MIN(K3370,K3370+$H5013*IF(K5245="na",0,K5245)+SUM($I5013:K5013)*$B$2625)+$H5013*K5474</f>
        <v>452.23074322479073</v>
      </c>
      <c r="L4295" s="34">
        <f>MIN(L3370,L3370+$H5013*IF(L5245="na",0,L5245)+SUM($I5013:L5013)*$B$2625)+$H5013*L5474</f>
        <v>461.0037412657004</v>
      </c>
      <c r="M4295" s="34">
        <f>MIN(M3370,M3370+$H5013*IF(M5245="na",0,M5245)+SUM($I5013:M5013)*$B$2625)+$H5013*M5474</f>
        <v>469.75236749541403</v>
      </c>
      <c r="N4295" s="34">
        <f>MIN(N3370,N3370+$H5013*IF(N5245="na",0,N5245)+SUM($I5013:N5013)*$B$2625)+$H5013*N5474</f>
        <v>478.47692493678403</v>
      </c>
      <c r="O4295" s="34">
        <f>MIN(O3370,O3370+$H5013*IF(O5245="na",0,O5245)+SUM($I5013:O5013)*$B$2625)+$H5013*O5474</f>
        <v>487.17771284507887</v>
      </c>
      <c r="P4295" s="34">
        <f>MIN(P3370,P3370+$H5013*IF(P5245="na",0,P5245)+SUM($I5013:P5013)*$B$2625)+$H5013*P5474</f>
        <v>495.85502675482655</v>
      </c>
      <c r="Q4295" s="34">
        <f>MIN(Q3370,Q3370+$H5013*IF(Q5245="na",0,Q5245)+SUM($I5013:Q5013)*$B$2625)+$H5013*Q5474</f>
        <v>495.7362318364361</v>
      </c>
      <c r="R4295" s="34">
        <f>MIN(R3370,R3370+$H5013*IF(R5245="na",0,R5245)+SUM($I5013:R5013)*$B$2625)+$H5013*R5474</f>
        <v>501.47492683272452</v>
      </c>
      <c r="S4295" s="34">
        <f>MIN(S3370,S3370+$H5013*IF(S5245="na",0,S5245)+SUM($I5013:S5013)*$B$2625)+$H5013*S5474</f>
        <v>503.27075668806827</v>
      </c>
      <c r="T4295" s="34">
        <f>MIN(T3370,T3370+$H5013*IF(T5245="na",0,T5245)+SUM($I5013:T5013)*$B$2625)+$H5013*T5474</f>
        <v>505.04425839221057</v>
      </c>
      <c r="U4295" s="34">
        <f>MIN(U3370,U3370+$H5013*IF(U5245="na",0,U5245)+SUM($I5013:U5013)*$B$2625)+$H5013*U5474</f>
        <v>506.795709558498</v>
      </c>
      <c r="V4295" s="64">
        <f t="shared" si="3456"/>
        <v>508.52538434861793</v>
      </c>
      <c r="W4295" s="41">
        <f t="shared" ref="W4295:BF4295" si="3475">W3370</f>
        <v>510.23355351551407</v>
      </c>
      <c r="X4295" s="41">
        <f t="shared" si="3475"/>
        <v>511.92048444576847</v>
      </c>
      <c r="Y4295" s="41">
        <f t="shared" si="3475"/>
        <v>513.58644120145664</v>
      </c>
      <c r="Z4295" s="41">
        <f t="shared" si="3475"/>
        <v>515.23168456148255</v>
      </c>
      <c r="AA4295" s="41">
        <f t="shared" si="3475"/>
        <v>516.85647206239878</v>
      </c>
      <c r="AB4295" s="41">
        <f t="shared" si="3475"/>
        <v>518.46105803872024</v>
      </c>
      <c r="AC4295" s="41">
        <f t="shared" si="3475"/>
        <v>520.04569366273608</v>
      </c>
      <c r="AD4295" s="41">
        <f t="shared" si="3475"/>
        <v>521.61062698382671</v>
      </c>
      <c r="AE4295" s="41">
        <f t="shared" si="3475"/>
        <v>523.15610296729164</v>
      </c>
      <c r="AF4295" s="41">
        <f t="shared" si="3475"/>
        <v>524.68236353269572</v>
      </c>
      <c r="AG4295" s="41">
        <f t="shared" si="3475"/>
        <v>526.1896475917365</v>
      </c>
      <c r="AH4295" s="41">
        <f t="shared" si="3475"/>
        <v>527.67819108564322</v>
      </c>
      <c r="AI4295" s="41">
        <f t="shared" si="3475"/>
        <v>529.14822702210904</v>
      </c>
      <c r="AJ4295" s="41">
        <f t="shared" si="3475"/>
        <v>530.59998551176477</v>
      </c>
      <c r="AK4295" s="41">
        <f t="shared" si="3475"/>
        <v>532.03369380419895</v>
      </c>
      <c r="AL4295" s="41">
        <f t="shared" si="3475"/>
        <v>533.44957632353066</v>
      </c>
      <c r="AM4295" s="41">
        <f t="shared" si="3475"/>
        <v>534.84785470353881</v>
      </c>
      <c r="AN4295" s="41">
        <f t="shared" si="3475"/>
        <v>536.22874782235544</v>
      </c>
      <c r="AO4295" s="41">
        <f t="shared" si="3475"/>
        <v>537.59247183672801</v>
      </c>
      <c r="AP4295" s="41">
        <f t="shared" si="3475"/>
        <v>538.93924021585531</v>
      </c>
      <c r="AQ4295" s="41">
        <f t="shared" si="3475"/>
        <v>540.26926377480208</v>
      </c>
      <c r="AR4295" s="41">
        <f t="shared" si="3475"/>
        <v>541.58275070749937</v>
      </c>
      <c r="AS4295" s="41">
        <f t="shared" si="3475"/>
        <v>542.8799066193335</v>
      </c>
      <c r="AT4295" s="41">
        <f t="shared" si="3475"/>
        <v>544.16093455933037</v>
      </c>
      <c r="AU4295" s="41">
        <f t="shared" si="3475"/>
        <v>545.42603505193983</v>
      </c>
      <c r="AV4295" s="41">
        <f t="shared" si="3475"/>
        <v>546.67540612842481</v>
      </c>
      <c r="AW4295" s="41">
        <f t="shared" si="3475"/>
        <v>547.90924335785871</v>
      </c>
      <c r="AX4295" s="41">
        <f t="shared" si="3475"/>
        <v>549.12773987773994</v>
      </c>
      <c r="AY4295" s="41">
        <f t="shared" si="3475"/>
        <v>550.33108642422394</v>
      </c>
      <c r="AZ4295" s="41">
        <f t="shared" si="3475"/>
        <v>551.51947136197987</v>
      </c>
      <c r="BA4295" s="41">
        <f t="shared" si="3475"/>
        <v>552.69308071367664</v>
      </c>
      <c r="BB4295" s="41">
        <f t="shared" si="3475"/>
        <v>553.85209818910039</v>
      </c>
      <c r="BC4295" s="41">
        <f t="shared" si="3475"/>
        <v>554.99670521391317</v>
      </c>
      <c r="BD4295" s="41">
        <f t="shared" si="3475"/>
        <v>556.12708095805078</v>
      </c>
      <c r="BE4295" s="41">
        <f t="shared" si="3475"/>
        <v>557.24340236376975</v>
      </c>
      <c r="BF4295" s="41">
        <f t="shared" si="3475"/>
        <v>558.34584417334418</v>
      </c>
      <c r="BH4295" s="42">
        <f t="shared" si="3458"/>
        <v>1.3333334000000001</v>
      </c>
      <c r="BL4295" s="15">
        <f t="shared" ca="1" si="3459"/>
        <v>29.86373511434563</v>
      </c>
    </row>
    <row r="4296" spans="1:64" x14ac:dyDescent="0.2">
      <c r="A4296" s="9" t="str">
        <f t="shared" si="3453"/>
        <v>Bangladesh</v>
      </c>
      <c r="C4296" s="41">
        <f t="shared" si="3469"/>
        <v>410.31015183225622</v>
      </c>
      <c r="D4296" s="41">
        <f t="shared" si="3469"/>
        <v>413.23548071704238</v>
      </c>
      <c r="E4296" s="41">
        <f t="shared" si="3469"/>
        <v>416.12443801269433</v>
      </c>
      <c r="F4296" s="41">
        <f t="shared" si="3469"/>
        <v>418.9774759393037</v>
      </c>
      <c r="G4296" s="41">
        <f t="shared" si="3469"/>
        <v>421.79504109435891</v>
      </c>
      <c r="H4296" s="50">
        <f t="shared" si="3455"/>
        <v>381.59490817588016</v>
      </c>
      <c r="I4296" s="34">
        <f>MIN(I3371,I3371+$H5014*IF(I5246="na",0,I5246)+SUM($I5014:I5014)*$B$2625)+$H5014*I5475</f>
        <v>384.34284543854903</v>
      </c>
      <c r="J4296" s="34">
        <f>MIN(J3371,J3371+$H5014*IF(J5246="na",0,J5246)+SUM($I5014:J5014)*$B$2625)+$H5014*J5475</f>
        <v>387.05661668125208</v>
      </c>
      <c r="K4296" s="34">
        <f>MIN(K3371,K3371+$H5014*IF(K5246="na",0,K5246)+SUM($I5014:K5014)*$B$2625)+$H5014*K5475</f>
        <v>417.35495837684675</v>
      </c>
      <c r="L4296" s="34">
        <f>MIN(L3371,L3371+$H5014*IF(L5246="na",0,L5246)+SUM($I5014:L5014)*$B$2625)+$H5014*L5475</f>
        <v>422.74163754836621</v>
      </c>
      <c r="M4296" s="34">
        <f>MIN(M3371,M3371+$H5014*IF(M5246="na",0,M5246)+SUM($I5014:M5014)*$B$2625)+$H5014*M5475</f>
        <v>428.09540931318577</v>
      </c>
      <c r="N4296" s="34">
        <f>MIN(N3371,N3371+$H5014*IF(N5246="na",0,N5246)+SUM($I5014:N5014)*$B$2625)+$H5014*N5475</f>
        <v>433.41668282006202</v>
      </c>
      <c r="O4296" s="34">
        <f>MIN(O3371,O3371+$H5014*IF(O5246="na",0,O5246)+SUM($I5014:O5014)*$B$2625)+$H5014*O5475</f>
        <v>438.70586213066883</v>
      </c>
      <c r="P4296" s="34">
        <f>MIN(P3371,P3371+$H5014*IF(P5246="na",0,P5246)+SUM($I5014:P5014)*$B$2625)+$H5014*P5475</f>
        <v>443.96334628284632</v>
      </c>
      <c r="Q4296" s="34">
        <f>MIN(Q3371,Q3371+$H5014*IF(Q5246="na",0,Q5246)+SUM($I5014:Q5014)*$B$2625)+$H5014*Q5475</f>
        <v>444.78505811304433</v>
      </c>
      <c r="R4296" s="34">
        <f>MIN(R3371,R3371+$H5014*IF(R5246="na",0,R5246)+SUM($I5014:R5014)*$B$2625)+$H5014*R5475</f>
        <v>450.569359184571</v>
      </c>
      <c r="S4296" s="34">
        <f>MIN(S3371,S3371+$H5014*IF(S5246="na",0,S5246)+SUM($I5014:S5014)*$B$2625)+$H5014*S5475</f>
        <v>452.99413192461003</v>
      </c>
      <c r="T4296" s="34">
        <f>MIN(T3371,T3371+$H5014*IF(T5246="na",0,T5246)+SUM($I5014:T5014)*$B$2625)+$H5014*T5475</f>
        <v>455.38875665691455</v>
      </c>
      <c r="U4296" s="34">
        <f>MIN(U3371,U3371+$H5014*IF(U5246="na",0,U5246)+SUM($I5014:U5014)*$B$2625)+$H5014*U5475</f>
        <v>457.7536082217141</v>
      </c>
      <c r="V4296" s="64">
        <f t="shared" si="3456"/>
        <v>460.08905679872464</v>
      </c>
      <c r="W4296" s="41">
        <f t="shared" ref="W4296:BF4296" si="3476">W3371</f>
        <v>462.39546796509433</v>
      </c>
      <c r="X4296" s="41">
        <f t="shared" si="3476"/>
        <v>464.67320275262887</v>
      </c>
      <c r="Y4296" s="41">
        <f t="shared" si="3476"/>
        <v>466.92261770430503</v>
      </c>
      <c r="Z4296" s="41">
        <f t="shared" si="3476"/>
        <v>469.14406493008204</v>
      </c>
      <c r="AA4296" s="41">
        <f t="shared" si="3476"/>
        <v>471.33789216201853</v>
      </c>
      <c r="AB4296" s="41">
        <f t="shared" si="3476"/>
        <v>473.50444280870465</v>
      </c>
      <c r="AC4296" s="41">
        <f t="shared" si="3476"/>
        <v>475.64405600901694</v>
      </c>
      <c r="AD4296" s="41">
        <f t="shared" si="3476"/>
        <v>477.75706668520536</v>
      </c>
      <c r="AE4296" s="41">
        <f t="shared" si="3476"/>
        <v>479.84380559531985</v>
      </c>
      <c r="AF4296" s="41">
        <f t="shared" si="3476"/>
        <v>481.9045993849852</v>
      </c>
      <c r="AG4296" s="41">
        <f t="shared" si="3476"/>
        <v>483.93977063853242</v>
      </c>
      <c r="AH4296" s="41">
        <f t="shared" si="3476"/>
        <v>485.94963792949386</v>
      </c>
      <c r="AI4296" s="41">
        <f t="shared" si="3476"/>
        <v>487.93451587047099</v>
      </c>
      <c r="AJ4296" s="41">
        <f t="shared" si="3476"/>
        <v>489.894715162382</v>
      </c>
      <c r="AK4296" s="41">
        <f t="shared" si="3476"/>
        <v>491.83054264309692</v>
      </c>
      <c r="AL4296" s="41">
        <f t="shared" si="3476"/>
        <v>493.74230133546826</v>
      </c>
      <c r="AM4296" s="41">
        <f t="shared" si="3476"/>
        <v>495.63029049476444</v>
      </c>
      <c r="AN4296" s="41">
        <f t="shared" si="3476"/>
        <v>497.4948056555134</v>
      </c>
      <c r="AO4296" s="41">
        <f t="shared" si="3476"/>
        <v>499.3361386777637</v>
      </c>
      <c r="AP4296" s="41">
        <f t="shared" si="3476"/>
        <v>501.15457779277068</v>
      </c>
      <c r="AQ4296" s="41">
        <f t="shared" si="3476"/>
        <v>502.95040764811444</v>
      </c>
      <c r="AR4296" s="41">
        <f t="shared" si="3476"/>
        <v>504.72390935225673</v>
      </c>
      <c r="AS4296" s="41">
        <f t="shared" si="3476"/>
        <v>506.47536051854416</v>
      </c>
      <c r="AT4296" s="41">
        <f t="shared" si="3476"/>
        <v>508.20503530866409</v>
      </c>
      <c r="AU4296" s="41">
        <f t="shared" si="3476"/>
        <v>509.91320447556024</v>
      </c>
      <c r="AV4296" s="41">
        <f t="shared" si="3476"/>
        <v>511.60013540581463</v>
      </c>
      <c r="AW4296" s="41">
        <f t="shared" si="3476"/>
        <v>513.26609216150291</v>
      </c>
      <c r="AX4296" s="41">
        <f t="shared" si="3476"/>
        <v>514.9113355215286</v>
      </c>
      <c r="AY4296" s="41">
        <f t="shared" si="3476"/>
        <v>516.53612302244483</v>
      </c>
      <c r="AZ4296" s="41">
        <f t="shared" si="3476"/>
        <v>518.14070899876629</v>
      </c>
      <c r="BA4296" s="41">
        <f t="shared" si="3476"/>
        <v>519.72534462278213</v>
      </c>
      <c r="BB4296" s="41">
        <f t="shared" si="3476"/>
        <v>521.29027794387275</v>
      </c>
      <c r="BC4296" s="41">
        <f t="shared" si="3476"/>
        <v>522.83575392733792</v>
      </c>
      <c r="BD4296" s="41">
        <f t="shared" si="3476"/>
        <v>524.36201449274176</v>
      </c>
      <c r="BE4296" s="41">
        <f t="shared" si="3476"/>
        <v>525.86929855178255</v>
      </c>
      <c r="BF4296" s="41">
        <f t="shared" si="3476"/>
        <v>527.35784204568927</v>
      </c>
      <c r="BH4296" s="42">
        <f t="shared" si="3458"/>
        <v>1.2911581999999999</v>
      </c>
      <c r="BL4296" s="15">
        <f t="shared" ca="1" si="3459"/>
        <v>3766.6913343602546</v>
      </c>
    </row>
    <row r="4297" spans="1:64" x14ac:dyDescent="0.2">
      <c r="A4297" s="9" t="str">
        <f t="shared" si="3453"/>
        <v>Barbados</v>
      </c>
      <c r="C4297" s="41">
        <f t="shared" si="3469"/>
        <v>435.00467672737119</v>
      </c>
      <c r="D4297" s="41">
        <f t="shared" si="3469"/>
        <v>437.61847763433821</v>
      </c>
      <c r="E4297" s="41">
        <f t="shared" si="3469"/>
        <v>440.19978028336192</v>
      </c>
      <c r="F4297" s="41">
        <f t="shared" si="3469"/>
        <v>442.74898873611613</v>
      </c>
      <c r="G4297" s="41">
        <f t="shared" si="3469"/>
        <v>445.26650203044107</v>
      </c>
      <c r="H4297" s="50">
        <f t="shared" si="3455"/>
        <v>416.20945297800404</v>
      </c>
      <c r="I4297" s="34">
        <f>MIN(I3372,I3372+$H5015*IF(I5247="na",0,I5247)+SUM($I5015:I5015)*$B$2625)+$H5015*I5476</f>
        <v>418.66475328519579</v>
      </c>
      <c r="J4297" s="34">
        <f>MIN(J3372,J3372+$H5015*IF(J5247="na",0,J5247)+SUM($I5015:J5015)*$B$2625)+$H5015*J5476</f>
        <v>421.08952602523482</v>
      </c>
      <c r="K4297" s="34">
        <f>MIN(K3372,K3372+$H5015*IF(K5247="na",0,K5247)+SUM($I5015:K5015)*$B$2625)+$H5015*K5476</f>
        <v>441.12351046153168</v>
      </c>
      <c r="L4297" s="34">
        <f>MIN(L3372,L3372+$H5015*IF(L5247="na",0,L5247)+SUM($I5015:L5015)*$B$2625)+$H5015*L5476</f>
        <v>445.9124728879878</v>
      </c>
      <c r="M4297" s="34">
        <f>MIN(M3372,M3372+$H5015*IF(M5247="na",0,M5247)+SUM($I5015:M5015)*$B$2625)+$H5015*M5476</f>
        <v>450.67203232665497</v>
      </c>
      <c r="N4297" s="34">
        <f>MIN(N3372,N3372+$H5015*IF(N5247="na",0,N5247)+SUM($I5015:N5015)*$B$2625)+$H5015*N5476</f>
        <v>455.40255435468123</v>
      </c>
      <c r="O4297" s="34">
        <f>MIN(O3372,O3372+$H5015*IF(O5247="na",0,O5247)+SUM($I5015:O5015)*$B$2625)+$H5015*O5476</f>
        <v>460.1044000038724</v>
      </c>
      <c r="P4297" s="34">
        <f>MIN(P3372,P3372+$H5015*IF(P5247="na",0,P5247)+SUM($I5015:P5015)*$B$2625)+$H5015*P5476</f>
        <v>464.77792581720513</v>
      </c>
      <c r="Q4297" s="34">
        <f>MIN(Q3372,Q3372+$H5015*IF(Q5247="na",0,Q5247)+SUM($I5015:Q5015)*$B$2625)+$H5015*Q5476</f>
        <v>465.21602579045492</v>
      </c>
      <c r="R4297" s="34">
        <f>MIN(R3372,R3372+$H5015*IF(R5247="na",0,R5247)+SUM($I5015:R5015)*$B$2625)+$H5015*R5476</f>
        <v>470.97654752744586</v>
      </c>
      <c r="S4297" s="34">
        <f>MIN(S3372,S3372+$H5015*IF(S5247="na",0,S5247)+SUM($I5015:S5015)*$B$2625)+$H5015*S5476</f>
        <v>473.14309817413198</v>
      </c>
      <c r="T4297" s="34">
        <f>MIN(T3372,T3372+$H5015*IF(T5247="na",0,T5247)+SUM($I5015:T5015)*$B$2625)+$H5015*T5476</f>
        <v>475.28271137444426</v>
      </c>
      <c r="U4297" s="34">
        <f>MIN(U3372,U3372+$H5015*IF(U5247="na",0,U5247)+SUM($I5015:U5015)*$B$2625)+$H5015*U5476</f>
        <v>477.39572205063268</v>
      </c>
      <c r="V4297" s="64">
        <f t="shared" si="3456"/>
        <v>479.48246096074718</v>
      </c>
      <c r="W4297" s="41">
        <f t="shared" ref="W4297:BF4297" si="3477">W3372</f>
        <v>481.54325475041253</v>
      </c>
      <c r="X4297" s="41">
        <f t="shared" si="3477"/>
        <v>483.57842600395975</v>
      </c>
      <c r="Y4297" s="41">
        <f t="shared" si="3477"/>
        <v>485.58829329492119</v>
      </c>
      <c r="Z4297" s="41">
        <f t="shared" si="3477"/>
        <v>487.57317123589831</v>
      </c>
      <c r="AA4297" s="41">
        <f t="shared" si="3477"/>
        <v>489.53337052780932</v>
      </c>
      <c r="AB4297" s="41">
        <f t="shared" si="3477"/>
        <v>491.46919800852424</v>
      </c>
      <c r="AC4297" s="41">
        <f t="shared" si="3477"/>
        <v>493.38095670089558</v>
      </c>
      <c r="AD4297" s="41">
        <f t="shared" si="3477"/>
        <v>495.26894586019176</v>
      </c>
      <c r="AE4297" s="41">
        <f t="shared" si="3477"/>
        <v>497.13346102094073</v>
      </c>
      <c r="AF4297" s="41">
        <f t="shared" si="3477"/>
        <v>498.97479404319103</v>
      </c>
      <c r="AG4297" s="41">
        <f t="shared" si="3477"/>
        <v>500.79323315819801</v>
      </c>
      <c r="AH4297" s="41">
        <f t="shared" si="3477"/>
        <v>502.58906301354176</v>
      </c>
      <c r="AI4297" s="41">
        <f t="shared" si="3477"/>
        <v>504.36256471768405</v>
      </c>
      <c r="AJ4297" s="41">
        <f t="shared" si="3477"/>
        <v>506.11401588397149</v>
      </c>
      <c r="AK4297" s="41">
        <f t="shared" si="3477"/>
        <v>507.84369067409142</v>
      </c>
      <c r="AL4297" s="41">
        <f t="shared" si="3477"/>
        <v>509.55185984098756</v>
      </c>
      <c r="AM4297" s="41">
        <f t="shared" si="3477"/>
        <v>511.23879077124195</v>
      </c>
      <c r="AN4297" s="41">
        <f t="shared" si="3477"/>
        <v>512.90474752693012</v>
      </c>
      <c r="AO4297" s="41">
        <f t="shared" si="3477"/>
        <v>514.54999088695604</v>
      </c>
      <c r="AP4297" s="41">
        <f t="shared" si="3477"/>
        <v>516.17477838787227</v>
      </c>
      <c r="AQ4297" s="41">
        <f t="shared" si="3477"/>
        <v>517.77936436419373</v>
      </c>
      <c r="AR4297" s="41">
        <f t="shared" si="3477"/>
        <v>519.36399998820957</v>
      </c>
      <c r="AS4297" s="41">
        <f t="shared" si="3477"/>
        <v>520.92893330930019</v>
      </c>
      <c r="AT4297" s="41">
        <f t="shared" si="3477"/>
        <v>522.47440929276513</v>
      </c>
      <c r="AU4297" s="41">
        <f t="shared" si="3477"/>
        <v>524.0006698581692</v>
      </c>
      <c r="AV4297" s="41">
        <f t="shared" si="3477"/>
        <v>525.50795391720999</v>
      </c>
      <c r="AW4297" s="41">
        <f t="shared" si="3477"/>
        <v>526.99649741111671</v>
      </c>
      <c r="AX4297" s="41">
        <f t="shared" si="3477"/>
        <v>528.46653334758253</v>
      </c>
      <c r="AY4297" s="41">
        <f t="shared" si="3477"/>
        <v>529.91829183723826</v>
      </c>
      <c r="AZ4297" s="41">
        <f t="shared" si="3477"/>
        <v>531.35200012967243</v>
      </c>
      <c r="BA4297" s="41">
        <f t="shared" si="3477"/>
        <v>532.76788264900415</v>
      </c>
      <c r="BB4297" s="41">
        <f t="shared" si="3477"/>
        <v>534.1661610290123</v>
      </c>
      <c r="BC4297" s="41">
        <f t="shared" si="3477"/>
        <v>535.54705414782893</v>
      </c>
      <c r="BD4297" s="41">
        <f t="shared" si="3477"/>
        <v>536.9107781622015</v>
      </c>
      <c r="BE4297" s="41">
        <f t="shared" si="3477"/>
        <v>538.25754654132879</v>
      </c>
      <c r="BF4297" s="41">
        <f t="shared" si="3477"/>
        <v>539.58757010027557</v>
      </c>
      <c r="BH4297" s="42">
        <f t="shared" si="3458"/>
        <v>0.8843836000000006</v>
      </c>
      <c r="BL4297" s="15">
        <f t="shared" ca="1" si="3459"/>
        <v>2.8611264482881498</v>
      </c>
    </row>
    <row r="4298" spans="1:64" x14ac:dyDescent="0.2">
      <c r="A4298" s="9" t="str">
        <f t="shared" si="3453"/>
        <v>Belarus</v>
      </c>
      <c r="C4298" s="41">
        <f t="shared" si="3469"/>
        <v>511.70732661923466</v>
      </c>
      <c r="D4298" s="41">
        <f t="shared" si="3469"/>
        <v>513.37328337492295</v>
      </c>
      <c r="E4298" s="41">
        <f t="shared" si="3469"/>
        <v>515.01852673494864</v>
      </c>
      <c r="F4298" s="41">
        <f t="shared" si="3469"/>
        <v>516.64331423586486</v>
      </c>
      <c r="G4298" s="41">
        <f t="shared" si="3469"/>
        <v>518.24790021218632</v>
      </c>
      <c r="H4298" s="50">
        <f t="shared" si="3455"/>
        <v>516.82425271300986</v>
      </c>
      <c r="I4298" s="34">
        <f>MIN(I3373,I3373+$H5016*IF(I5248="na",0,I5248)+SUM($I5016:I5016)*$B$2625)+$H5016*I5477</f>
        <v>518.38918603410048</v>
      </c>
      <c r="J4298" s="34">
        <f>MIN(J3373,J3373+$H5016*IF(J5248="na",0,J5248)+SUM($I5016:J5016)*$B$2625)+$H5016*J5477</f>
        <v>519.93466201756564</v>
      </c>
      <c r="K4298" s="34">
        <f>MIN(K3373,K3373+$H5016*IF(K5248="na",0,K5248)+SUM($I5016:K5016)*$B$2625)+$H5016*K5477</f>
        <v>521.46092258296949</v>
      </c>
      <c r="L4298" s="34">
        <f>MIN(L3373,L3373+$H5016*IF(L5248="na",0,L5248)+SUM($I5016:L5016)*$B$2625)+$H5016*L5477</f>
        <v>523.13926579399629</v>
      </c>
      <c r="M4298" s="34">
        <f>MIN(M3373,M3373+$H5016*IF(M5248="na",0,M5248)+SUM($I5016:M5016)*$B$2625)+$H5016*M5477</f>
        <v>524.79886843988891</v>
      </c>
      <c r="N4298" s="34">
        <f>MIN(N3373,N3373+$H5016*IF(N5248="na",0,N5248)+SUM($I5016:N5016)*$B$2625)+$H5016*N5477</f>
        <v>526.43996352834063</v>
      </c>
      <c r="O4298" s="34">
        <f>MIN(O3373,O3373+$H5016*IF(O5248="na",0,O5248)+SUM($I5016:O5016)*$B$2625)+$H5016*O5477</f>
        <v>528.06278116998237</v>
      </c>
      <c r="P4298" s="34">
        <f>MIN(P3373,P3373+$H5016*IF(P5248="na",0,P5248)+SUM($I5016:P5016)*$B$2625)+$H5016*P5477</f>
        <v>529.66754861440268</v>
      </c>
      <c r="Q4298" s="34">
        <f>MIN(Q3373,Q3373+$H5016*IF(Q5248="na",0,Q5248)+SUM($I5016:Q5016)*$B$2625)+$H5016*Q5477</f>
        <v>528.93044377047181</v>
      </c>
      <c r="R4298" s="34">
        <f>MIN(R3373,R3373+$H5016*IF(R5248="na",0,R5248)+SUM($I5016:R5016)*$B$2625)+$H5016*R5477</f>
        <v>534.6346968770049</v>
      </c>
      <c r="S4298" s="34">
        <f>MIN(S3373,S3373+$H5016*IF(S5248="na",0,S5248)+SUM($I5016:S5016)*$B$2625)+$H5016*S5477</f>
        <v>536.01558999582153</v>
      </c>
      <c r="T4298" s="34">
        <f>MIN(T3373,T3373+$H5016*IF(T5248="na",0,T5248)+SUM($I5016:T5016)*$B$2625)+$H5016*T5477</f>
        <v>537.37931401019432</v>
      </c>
      <c r="U4298" s="34">
        <f>MIN(U3373,U3373+$H5016*IF(U5248="na",0,U5248)+SUM($I5016:U5016)*$B$2625)+$H5016*U5477</f>
        <v>538.72608238932162</v>
      </c>
      <c r="V4298" s="64">
        <f t="shared" si="3456"/>
        <v>540.0561059482684</v>
      </c>
      <c r="W4298" s="41">
        <f t="shared" ref="W4298:BF4298" si="3478">W3373</f>
        <v>541.36959288096568</v>
      </c>
      <c r="X4298" s="41">
        <f t="shared" si="3478"/>
        <v>542.66674879279958</v>
      </c>
      <c r="Y4298" s="41">
        <f t="shared" si="3478"/>
        <v>543.94777673279646</v>
      </c>
      <c r="Z4298" s="41">
        <f t="shared" si="3478"/>
        <v>545.21287722540615</v>
      </c>
      <c r="AA4298" s="41">
        <f t="shared" si="3478"/>
        <v>546.4622483018909</v>
      </c>
      <c r="AB4298" s="41">
        <f t="shared" si="3478"/>
        <v>547.6960855313248</v>
      </c>
      <c r="AC4298" s="41">
        <f t="shared" si="3478"/>
        <v>548.91458205120603</v>
      </c>
      <c r="AD4298" s="41">
        <f t="shared" si="3478"/>
        <v>550.11792859769002</v>
      </c>
      <c r="AE4298" s="41">
        <f t="shared" si="3478"/>
        <v>551.30631353544618</v>
      </c>
      <c r="AF4298" s="41">
        <f t="shared" si="3478"/>
        <v>552.47992288714272</v>
      </c>
      <c r="AG4298" s="41">
        <f t="shared" si="3478"/>
        <v>553.6389403625667</v>
      </c>
      <c r="AH4298" s="41">
        <f t="shared" si="3478"/>
        <v>554.78354738737949</v>
      </c>
      <c r="AI4298" s="41">
        <f t="shared" si="3478"/>
        <v>555.91392313151709</v>
      </c>
      <c r="AJ4298" s="41">
        <f t="shared" si="3478"/>
        <v>557.03024453723583</v>
      </c>
      <c r="AK4298" s="41">
        <f t="shared" si="3478"/>
        <v>558.13268634681026</v>
      </c>
      <c r="AL4298" s="41">
        <f t="shared" si="3478"/>
        <v>559.22142112988558</v>
      </c>
      <c r="AM4298" s="41">
        <f t="shared" si="3478"/>
        <v>560.29661931049145</v>
      </c>
      <c r="AN4298" s="41">
        <f t="shared" si="3478"/>
        <v>561.35844919371834</v>
      </c>
      <c r="AO4298" s="41">
        <f t="shared" si="3478"/>
        <v>562.40707699206382</v>
      </c>
      <c r="AP4298" s="41">
        <f t="shared" si="3478"/>
        <v>563.44266685144976</v>
      </c>
      <c r="AQ4298" s="41">
        <f t="shared" si="3478"/>
        <v>564.46538087691761</v>
      </c>
      <c r="AR4298" s="41">
        <f t="shared" si="3478"/>
        <v>565.47537915800194</v>
      </c>
      <c r="AS4298" s="41">
        <f t="shared" si="3478"/>
        <v>566.47281979379136</v>
      </c>
      <c r="AT4298" s="41">
        <f t="shared" si="3478"/>
        <v>567.45785891767605</v>
      </c>
      <c r="AU4298" s="41">
        <f t="shared" si="3478"/>
        <v>568.43065072178683</v>
      </c>
      <c r="AV4298" s="41">
        <f t="shared" si="3478"/>
        <v>569.39134748113338</v>
      </c>
      <c r="AW4298" s="41">
        <f t="shared" si="3478"/>
        <v>570.34009957743865</v>
      </c>
      <c r="AX4298" s="41">
        <f t="shared" si="3478"/>
        <v>571.27705552268003</v>
      </c>
      <c r="AY4298" s="41">
        <f t="shared" si="3478"/>
        <v>572.20236198233533</v>
      </c>
      <c r="AZ4298" s="41">
        <f t="shared" si="3478"/>
        <v>573.11616379834231</v>
      </c>
      <c r="BA4298" s="41">
        <f t="shared" si="3478"/>
        <v>574.01860401177032</v>
      </c>
      <c r="BB4298" s="41">
        <f t="shared" si="3478"/>
        <v>574.90982388521138</v>
      </c>
      <c r="BC4298" s="41">
        <f t="shared" si="3478"/>
        <v>575.78996292489273</v>
      </c>
      <c r="BD4298" s="41">
        <f t="shared" si="3478"/>
        <v>576.65915890251381</v>
      </c>
      <c r="BE4298" s="41">
        <f t="shared" si="3478"/>
        <v>577.5175478768133</v>
      </c>
      <c r="BF4298" s="41">
        <f t="shared" si="3478"/>
        <v>578.36526421486565</v>
      </c>
      <c r="BH4298" s="42">
        <f t="shared" si="3458"/>
        <v>6.9863000000001119E-2</v>
      </c>
      <c r="BL4298" s="15">
        <f t="shared" ca="1" si="3459"/>
        <v>8.1062571514851669</v>
      </c>
    </row>
    <row r="4299" spans="1:64" x14ac:dyDescent="0.2">
      <c r="A4299" s="9" t="str">
        <f t="shared" si="3453"/>
        <v>Belgium</v>
      </c>
      <c r="C4299" s="41">
        <f t="shared" si="3469"/>
        <v>555.84964874929597</v>
      </c>
      <c r="D4299" s="41">
        <f t="shared" si="3469"/>
        <v>556.9520905588704</v>
      </c>
      <c r="E4299" s="41">
        <f t="shared" si="3469"/>
        <v>558.04082534194572</v>
      </c>
      <c r="F4299" s="41">
        <f t="shared" si="3469"/>
        <v>559.11602352255147</v>
      </c>
      <c r="G4299" s="41">
        <f t="shared" si="3469"/>
        <v>560.17785340577836</v>
      </c>
      <c r="H4299" s="50">
        <f t="shared" si="3455"/>
        <v>530.81285697445105</v>
      </c>
      <c r="I4299" s="34">
        <f>MIN(I3374,I3374+$H5017*IF(I5249="na",0,I5249)+SUM($I5017:I5017)*$B$2625)+$H5017*I5478</f>
        <v>531.8484468338371</v>
      </c>
      <c r="J4299" s="34">
        <f>MIN(J3374,J3374+$H5017*IF(J5249="na",0,J5249)+SUM($I5017:J5017)*$B$2625)+$H5017*J5478</f>
        <v>532.87116085930484</v>
      </c>
      <c r="K4299" s="34">
        <f>MIN(K3374,K3374+$H5017*IF(K5249="na",0,K5249)+SUM($I5017:K5017)*$B$2625)+$H5017*K5478</f>
        <v>533.88115914038917</v>
      </c>
      <c r="L4299" s="34">
        <f>MIN(L3374,L3374+$H5017*IF(L5249="na",0,L5249)+SUM($I5017:L5017)*$B$2625)+$H5017*L5478</f>
        <v>540.48827182087825</v>
      </c>
      <c r="M4299" s="34">
        <f>MIN(M3374,M3374+$H5017*IF(M5249="na",0,M5249)+SUM($I5017:M5017)*$B$2625)+$H5017*M5478</f>
        <v>547.08298298946238</v>
      </c>
      <c r="N4299" s="34">
        <f>MIN(N3374,N3374+$H5017*IF(N5249="na",0,N5249)+SUM($I5017:N5017)*$B$2625)+$H5017*N5478</f>
        <v>553.66544683827283</v>
      </c>
      <c r="O4299" s="34">
        <f>MIN(O3374,O3374+$H5017*IF(O5249="na",0,O5249)+SUM($I5017:O5017)*$B$2625)+$H5017*O5478</f>
        <v>560.23581564231893</v>
      </c>
      <c r="P4299" s="34">
        <f>MIN(P3374,P3374+$H5017*IF(P5249="na",0,P5249)+SUM($I5017:P5017)*$B$2625)+$H5017*P5478</f>
        <v>566.79423978332375</v>
      </c>
      <c r="Q4299" s="34">
        <f>MIN(Q3374,Q3374+$H5017*IF(Q5249="na",0,Q5249)+SUM($I5017:Q5017)*$B$2625)+$H5017*Q5478</f>
        <v>565.36593172239009</v>
      </c>
      <c r="R4299" s="34">
        <f>MIN(R3374,R3374+$H5017*IF(R5249="na",0,R5249)+SUM($I5017:R5017)*$B$2625)+$H5017*R5478</f>
        <v>571.02176619439547</v>
      </c>
      <c r="S4299" s="34">
        <f>MIN(S3374,S3374+$H5017*IF(S5249="na",0,S5249)+SUM($I5017:S5017)*$B$2625)+$H5017*S5478</f>
        <v>571.93556801040245</v>
      </c>
      <c r="T4299" s="34">
        <f>MIN(T3374,T3374+$H5017*IF(T5249="na",0,T5249)+SUM($I5017:T5017)*$B$2625)+$H5017*T5478</f>
        <v>572.83800822383046</v>
      </c>
      <c r="U4299" s="34">
        <f>MIN(U3374,U3374+$H5017*IF(U5249="na",0,U5249)+SUM($I5017:U5017)*$B$2625)+$H5017*U5478</f>
        <v>573.72922809727152</v>
      </c>
      <c r="V4299" s="64">
        <f t="shared" si="3456"/>
        <v>574.60936713695276</v>
      </c>
      <c r="W4299" s="41">
        <f t="shared" ref="W4299:BF4299" si="3479">W3374</f>
        <v>575.47856311457394</v>
      </c>
      <c r="X4299" s="41">
        <f t="shared" si="3479"/>
        <v>576.33695208887343</v>
      </c>
      <c r="Y4299" s="41">
        <f t="shared" si="3479"/>
        <v>577.18466842692578</v>
      </c>
      <c r="Z4299" s="41">
        <f t="shared" si="3479"/>
        <v>578.02184482517498</v>
      </c>
      <c r="AA4299" s="41">
        <f t="shared" si="3479"/>
        <v>578.84861233020592</v>
      </c>
      <c r="AB4299" s="41">
        <f t="shared" si="3479"/>
        <v>579.66510035925774</v>
      </c>
      <c r="AC4299" s="41">
        <f t="shared" si="3479"/>
        <v>580.47143672048162</v>
      </c>
      <c r="AD4299" s="41">
        <f t="shared" si="3479"/>
        <v>581.26774763294759</v>
      </c>
      <c r="AE4299" s="41">
        <f t="shared" si="3479"/>
        <v>582.05415774640198</v>
      </c>
      <c r="AF4299" s="41">
        <f t="shared" si="3479"/>
        <v>582.83079016077909</v>
      </c>
      <c r="AG4299" s="41">
        <f t="shared" si="3479"/>
        <v>583.59776644547071</v>
      </c>
      <c r="AH4299" s="41">
        <f t="shared" si="3479"/>
        <v>584.355206658356</v>
      </c>
      <c r="AI4299" s="41">
        <f t="shared" si="3479"/>
        <v>585.10322936459443</v>
      </c>
      <c r="AJ4299" s="41">
        <f t="shared" si="3479"/>
        <v>585.84195165518531</v>
      </c>
      <c r="AK4299" s="41">
        <f t="shared" si="3479"/>
        <v>586.5714891652965</v>
      </c>
      <c r="AL4299" s="41">
        <f t="shared" si="3479"/>
        <v>587.29195609236535</v>
      </c>
      <c r="AM4299" s="41">
        <f t="shared" si="3479"/>
        <v>588.00346521397432</v>
      </c>
      <c r="AN4299" s="41">
        <f t="shared" si="3479"/>
        <v>588.70612790550456</v>
      </c>
      <c r="AO4299" s="41">
        <f t="shared" si="3479"/>
        <v>589.40005415757014</v>
      </c>
      <c r="AP4299" s="41">
        <f t="shared" si="3479"/>
        <v>590.08535259323503</v>
      </c>
      <c r="AQ4299" s="41">
        <f t="shared" si="3479"/>
        <v>590.76213048501643</v>
      </c>
      <c r="AR4299" s="41">
        <f t="shared" si="3479"/>
        <v>591.43049377167677</v>
      </c>
      <c r="AS4299" s="41">
        <f t="shared" si="3479"/>
        <v>592.0905470748063</v>
      </c>
      <c r="AT4299" s="41">
        <f t="shared" si="3479"/>
        <v>592.74239371520025</v>
      </c>
      <c r="AU4299" s="41">
        <f t="shared" si="3479"/>
        <v>593.38613572903193</v>
      </c>
      <c r="AV4299" s="41">
        <f t="shared" si="3479"/>
        <v>594.02187388382492</v>
      </c>
      <c r="AW4299" s="41">
        <f t="shared" si="3479"/>
        <v>594.64970769422666</v>
      </c>
      <c r="AX4299" s="41">
        <f t="shared" si="3479"/>
        <v>595.26973543758572</v>
      </c>
      <c r="AY4299" s="41">
        <f t="shared" si="3479"/>
        <v>595.88205416933579</v>
      </c>
      <c r="AZ4299" s="41">
        <f t="shared" si="3479"/>
        <v>596.48675973818774</v>
      </c>
      <c r="BA4299" s="41">
        <f t="shared" si="3479"/>
        <v>597.08394680113361</v>
      </c>
      <c r="BB4299" s="41">
        <f t="shared" si="3479"/>
        <v>597.67370883826345</v>
      </c>
      <c r="BC4299" s="41">
        <f t="shared" si="3479"/>
        <v>598.25613816739838</v>
      </c>
      <c r="BD4299" s="41">
        <f t="shared" si="3479"/>
        <v>598.83132595854102</v>
      </c>
      <c r="BE4299" s="41">
        <f t="shared" si="3479"/>
        <v>599.3993622481471</v>
      </c>
      <c r="BF4299" s="41">
        <f t="shared" si="3479"/>
        <v>599.9603359532191</v>
      </c>
      <c r="BH4299" s="42">
        <f t="shared" si="3458"/>
        <v>0.64292239999999889</v>
      </c>
      <c r="BL4299" s="15">
        <f t="shared" ca="1" si="3459"/>
        <v>85.678239215132251</v>
      </c>
    </row>
    <row r="4300" spans="1:64" x14ac:dyDescent="0.2">
      <c r="A4300" s="9" t="str">
        <f t="shared" si="3453"/>
        <v>Belize</v>
      </c>
      <c r="C4300" s="41">
        <f t="shared" ref="C4300:G4309" si="3480">C3375</f>
        <v>330.77376667160809</v>
      </c>
      <c r="D4300" s="41">
        <f t="shared" si="3480"/>
        <v>334.67450641974693</v>
      </c>
      <c r="E4300" s="41">
        <f t="shared" si="3480"/>
        <v>338.52674697035059</v>
      </c>
      <c r="F4300" s="41">
        <f t="shared" si="3480"/>
        <v>342.33109133010839</v>
      </c>
      <c r="G4300" s="41">
        <f t="shared" si="3480"/>
        <v>346.08813500832656</v>
      </c>
      <c r="H4300" s="50">
        <f t="shared" si="3455"/>
        <v>323.99305990797467</v>
      </c>
      <c r="I4300" s="34">
        <f>MIN(I3375,I3375+$H5018*IF(I5250="na",0,I5250)+SUM($I5018:I5018)*$B$2625)+$H5018*I5479</f>
        <v>327.6572592264277</v>
      </c>
      <c r="J4300" s="34">
        <f>MIN(J3375,J3375+$H5018*IF(J5250="na",0,J5250)+SUM($I5018:J5018)*$B$2625)+$H5018*J5479</f>
        <v>331.27590033335463</v>
      </c>
      <c r="K4300" s="34">
        <f>MIN(K3375,K3375+$H5018*IF(K5250="na",0,K5250)+SUM($I5018:K5018)*$B$2625)+$H5018*K5479</f>
        <v>352.99846948648678</v>
      </c>
      <c r="L4300" s="34">
        <f>MIN(L3375,L3375+$H5018*IF(L5250="na",0,L5250)+SUM($I5018:L5018)*$B$2625)+$H5018*L5479</f>
        <v>357.8027801708979</v>
      </c>
      <c r="M4300" s="34">
        <f>MIN(M3375,M3375+$H5018*IF(M5250="na",0,M5250)+SUM($I5018:M5018)*$B$2625)+$H5018*M5479</f>
        <v>362.56321092440953</v>
      </c>
      <c r="N4300" s="34">
        <f>MIN(N3375,N3375+$H5018*IF(N5250="na",0,N5250)+SUM($I5018:N5018)*$B$2625)+$H5018*N5479</f>
        <v>367.28030732082925</v>
      </c>
      <c r="O4300" s="34">
        <f>MIN(O3375,O3375+$H5018*IF(O5250="na",0,O5250)+SUM($I5018:O5018)*$B$2625)+$H5018*O5479</f>
        <v>371.95460815066355</v>
      </c>
      <c r="P4300" s="34">
        <f>MIN(P3375,P3375+$H5018*IF(P5250="na",0,P5250)+SUM($I5018:P5018)*$B$2625)+$H5018*P5479</f>
        <v>376.58664550545694</v>
      </c>
      <c r="Q4300" s="34">
        <f>MIN(Q3375,Q3375+$H5018*IF(Q5250="na",0,Q5250)+SUM($I5018:Q5018)*$B$2625)+$H5018*Q5479</f>
        <v>378.62083336416958</v>
      </c>
      <c r="R4300" s="34">
        <f>MIN(R3375,R3375+$H5018*IF(R5250="na",0,R5250)+SUM($I5018:R5018)*$B$2625)+$H5018*R5479</f>
        <v>384.45685549094208</v>
      </c>
      <c r="S4300" s="34">
        <f>MIN(S3375,S3375+$H5018*IF(S5250="na",0,S5250)+SUM($I5018:S5018)*$B$2625)+$H5018*S5479</f>
        <v>387.69013550142716</v>
      </c>
      <c r="T4300" s="34">
        <f>MIN(T3375,T3375+$H5018*IF(T5250="na",0,T5250)+SUM($I5018:T5018)*$B$2625)+$H5018*T5479</f>
        <v>390.8832150637819</v>
      </c>
      <c r="U4300" s="34">
        <f>MIN(U3375,U3375+$H5018*IF(U5250="na",0,U5250)+SUM($I5018:U5018)*$B$2625)+$H5018*U5479</f>
        <v>394.03659400357805</v>
      </c>
      <c r="V4300" s="64">
        <f t="shared" si="3456"/>
        <v>397.1507659318894</v>
      </c>
      <c r="W4300" s="41">
        <f t="shared" ref="W4300:BF4300" si="3481">W3375</f>
        <v>400.22621832255874</v>
      </c>
      <c r="X4300" s="41">
        <f t="shared" si="3481"/>
        <v>403.26343258850409</v>
      </c>
      <c r="Y4300" s="41">
        <f t="shared" si="3481"/>
        <v>406.2628841570762</v>
      </c>
      <c r="Z4300" s="41">
        <f t="shared" si="3481"/>
        <v>409.22504254447904</v>
      </c>
      <c r="AA4300" s="41">
        <f t="shared" si="3481"/>
        <v>412.15037142926519</v>
      </c>
      <c r="AB4300" s="41">
        <f t="shared" si="3481"/>
        <v>415.03932872491714</v>
      </c>
      <c r="AC4300" s="41">
        <f t="shared" si="3481"/>
        <v>417.89236665152652</v>
      </c>
      <c r="AD4300" s="41">
        <f t="shared" si="3481"/>
        <v>420.70993180658172</v>
      </c>
      <c r="AE4300" s="41">
        <f t="shared" si="3481"/>
        <v>423.49246523487574</v>
      </c>
      <c r="AF4300" s="41">
        <f t="shared" si="3481"/>
        <v>426.24040249754461</v>
      </c>
      <c r="AG4300" s="41">
        <f t="shared" si="3481"/>
        <v>428.95417374024765</v>
      </c>
      <c r="AH4300" s="41">
        <f t="shared" si="3481"/>
        <v>431.63420376049976</v>
      </c>
      <c r="AI4300" s="41">
        <f t="shared" si="3481"/>
        <v>434.28091207416668</v>
      </c>
      <c r="AJ4300" s="41">
        <f t="shared" si="3481"/>
        <v>436.89471298113369</v>
      </c>
      <c r="AK4300" s="41">
        <f t="shared" si="3481"/>
        <v>439.47601563015741</v>
      </c>
      <c r="AL4300" s="41">
        <f t="shared" si="3481"/>
        <v>442.02522408291162</v>
      </c>
      <c r="AM4300" s="41">
        <f t="shared" si="3481"/>
        <v>444.54273737723656</v>
      </c>
      <c r="AN4300" s="41">
        <f t="shared" si="3481"/>
        <v>447.02894958960206</v>
      </c>
      <c r="AO4300" s="41">
        <f t="shared" si="3481"/>
        <v>449.48424989679381</v>
      </c>
      <c r="AP4300" s="41">
        <f t="shared" si="3481"/>
        <v>451.90902263683284</v>
      </c>
      <c r="AQ4300" s="41">
        <f t="shared" si="3481"/>
        <v>454.30364736913737</v>
      </c>
      <c r="AR4300" s="41">
        <f t="shared" si="3481"/>
        <v>456.66849893393692</v>
      </c>
      <c r="AS4300" s="41">
        <f t="shared" si="3481"/>
        <v>459.00394751094746</v>
      </c>
      <c r="AT4300" s="41">
        <f t="shared" si="3481"/>
        <v>461.31035867731714</v>
      </c>
      <c r="AU4300" s="41">
        <f t="shared" si="3481"/>
        <v>463.58809346485168</v>
      </c>
      <c r="AV4300" s="41">
        <f t="shared" si="3481"/>
        <v>465.83750841652784</v>
      </c>
      <c r="AW4300" s="41">
        <f t="shared" si="3481"/>
        <v>468.05895564230485</v>
      </c>
      <c r="AX4300" s="41">
        <f t="shared" si="3481"/>
        <v>470.25278287424135</v>
      </c>
      <c r="AY4300" s="41">
        <f t="shared" si="3481"/>
        <v>472.41933352092747</v>
      </c>
      <c r="AZ4300" s="41">
        <f t="shared" si="3481"/>
        <v>474.55894672123975</v>
      </c>
      <c r="BA4300" s="41">
        <f t="shared" si="3481"/>
        <v>476.67195739742817</v>
      </c>
      <c r="BB4300" s="41">
        <f t="shared" si="3481"/>
        <v>478.75869630754266</v>
      </c>
      <c r="BC4300" s="41">
        <f t="shared" si="3481"/>
        <v>480.81949009720802</v>
      </c>
      <c r="BD4300" s="41">
        <f t="shared" si="3481"/>
        <v>482.85466135075524</v>
      </c>
      <c r="BE4300" s="41">
        <f t="shared" si="3481"/>
        <v>484.86452864171667</v>
      </c>
      <c r="BF4300" s="41">
        <f t="shared" si="3481"/>
        <v>486.8494065826938</v>
      </c>
      <c r="BH4300" s="42">
        <f t="shared" si="3458"/>
        <v>1.0072227999999994</v>
      </c>
      <c r="BL4300" s="15">
        <f t="shared" ca="1" si="3459"/>
        <v>7.8452693725286151</v>
      </c>
    </row>
    <row r="4301" spans="1:64" x14ac:dyDescent="0.2">
      <c r="A4301" s="9" t="str">
        <f t="shared" si="3453"/>
        <v>Benin</v>
      </c>
      <c r="C4301" s="41">
        <f t="shared" si="3480"/>
        <v>245.48180538865168</v>
      </c>
      <c r="D4301" s="41">
        <f t="shared" si="3480"/>
        <v>250.49158384034556</v>
      </c>
      <c r="E4301" s="41">
        <f t="shared" si="3480"/>
        <v>255.43907404662335</v>
      </c>
      <c r="F4301" s="41">
        <f t="shared" si="3480"/>
        <v>260.32505045800315</v>
      </c>
      <c r="G4301" s="41">
        <f t="shared" si="3480"/>
        <v>265.1502778960014</v>
      </c>
      <c r="H4301" s="50">
        <f t="shared" si="3455"/>
        <v>258.77481555000276</v>
      </c>
      <c r="I4301" s="34">
        <f>MIN(I3376,I3376+$H5019*IF(I5251="na",0,I5251)+SUM($I5019:I5019)*$B$2625)+$H5019*I5480</f>
        <v>263.48080158689635</v>
      </c>
      <c r="J4301" s="34">
        <f>MIN(J3376,J3376+$H5019*IF(J5251="na",0,J5251)+SUM($I5019:J5019)*$B$2625)+$H5019*J5480</f>
        <v>268.12827653073117</v>
      </c>
      <c r="K4301" s="34">
        <f>MIN(K3376,K3376+$H5019*IF(K5251="na",0,K5251)+SUM($I5019:K5019)*$B$2625)+$H5019*K5480</f>
        <v>282.01595794604816</v>
      </c>
      <c r="L4301" s="34">
        <f>MIN(L3376,L3376+$H5019*IF(L5251="na",0,L5251)+SUM($I5019:L5019)*$B$2625)+$H5019*L5480</f>
        <v>286.74285301201917</v>
      </c>
      <c r="M4301" s="34">
        <f>MIN(M3376,M3376+$H5019*IF(M5251="na",0,M5251)+SUM($I5019:M5019)*$B$2625)+$H5019*M5480</f>
        <v>291.41339242586383</v>
      </c>
      <c r="N4301" s="34">
        <f>MIN(N3376,N3376+$H5019*IF(N5251="na",0,N5251)+SUM($I5019:N5019)*$B$2625)+$H5019*N5480</f>
        <v>296.02827687619015</v>
      </c>
      <c r="O4301" s="34">
        <f>MIN(O3376,O3376+$H5019*IF(O5251="na",0,O5251)+SUM($I5019:O5019)*$B$2625)+$H5019*O5480</f>
        <v>300.58819833971114</v>
      </c>
      <c r="P4301" s="34">
        <f>MIN(P3376,P3376+$H5019*IF(P5251="na",0,P5251)+SUM($I5019:P5019)*$B$2625)+$H5019*P5480</f>
        <v>305.09384018956291</v>
      </c>
      <c r="Q4301" s="34">
        <f>MIN(Q3376,Q3376+$H5019*IF(Q5251="na",0,Q5251)+SUM($I5019:Q5019)*$B$2625)+$H5019*Q5480</f>
        <v>308.48024681437073</v>
      </c>
      <c r="R4301" s="34">
        <f>MIN(R3376,R3376+$H5019*IF(R5251="na",0,R5251)+SUM($I5019:R5019)*$B$2625)+$H5019*R5480</f>
        <v>314.42779998257117</v>
      </c>
      <c r="S4301" s="34">
        <f>MIN(S3376,S3376+$H5019*IF(S5251="na",0,S5251)+SUM($I5019:S5019)*$B$2625)+$H5019*S5480</f>
        <v>318.58034990148064</v>
      </c>
      <c r="T4301" s="34">
        <f>MIN(T3376,T3376+$H5019*IF(T5251="na",0,T5251)+SUM($I5019:T5019)*$B$2625)+$H5019*T5480</f>
        <v>322.68126978306498</v>
      </c>
      <c r="U4301" s="34">
        <f>MIN(U3376,U3376+$H5019*IF(U5251="na",0,U5251)+SUM($I5019:U5019)*$B$2625)+$H5019*U5480</f>
        <v>326.73120156078824</v>
      </c>
      <c r="V4301" s="64">
        <f t="shared" si="3456"/>
        <v>330.73077918674187</v>
      </c>
      <c r="W4301" s="41">
        <f t="shared" ref="W4301:BF4301" si="3482">W3376</f>
        <v>334.68062873087956</v>
      </c>
      <c r="X4301" s="41">
        <f t="shared" si="3482"/>
        <v>338.58136847901835</v>
      </c>
      <c r="Y4301" s="41">
        <f t="shared" si="3482"/>
        <v>342.43360902962206</v>
      </c>
      <c r="Z4301" s="41">
        <f t="shared" si="3482"/>
        <v>346.23795338937987</v>
      </c>
      <c r="AA4301" s="41">
        <f t="shared" si="3482"/>
        <v>349.99499706759798</v>
      </c>
      <c r="AB4301" s="41">
        <f t="shared" si="3482"/>
        <v>353.70532816941693</v>
      </c>
      <c r="AC4301" s="41">
        <f t="shared" si="3482"/>
        <v>357.36952748786996</v>
      </c>
      <c r="AD4301" s="41">
        <f t="shared" si="3482"/>
        <v>360.98816859479689</v>
      </c>
      <c r="AE4301" s="41">
        <f t="shared" si="3482"/>
        <v>364.56181793062774</v>
      </c>
      <c r="AF4301" s="41">
        <f t="shared" si="3482"/>
        <v>368.09103489304971</v>
      </c>
      <c r="AG4301" s="41">
        <f t="shared" si="3482"/>
        <v>371.57637192457219</v>
      </c>
      <c r="AH4301" s="41">
        <f t="shared" si="3482"/>
        <v>375.01837459900275</v>
      </c>
      <c r="AI4301" s="41">
        <f t="shared" si="3482"/>
        <v>378.41758170684795</v>
      </c>
      <c r="AJ4301" s="41">
        <f t="shared" si="3482"/>
        <v>381.7745253396522</v>
      </c>
      <c r="AK4301" s="41">
        <f t="shared" si="3482"/>
        <v>385.08973097328862</v>
      </c>
      <c r="AL4301" s="41">
        <f t="shared" si="3482"/>
        <v>388.36371755021355</v>
      </c>
      <c r="AM4301" s="41">
        <f t="shared" si="3482"/>
        <v>391.59699756069858</v>
      </c>
      <c r="AN4301" s="41">
        <f t="shared" si="3482"/>
        <v>394.79007712305338</v>
      </c>
      <c r="AO4301" s="41">
        <f t="shared" si="3482"/>
        <v>397.94345606284946</v>
      </c>
      <c r="AP4301" s="41">
        <f t="shared" si="3482"/>
        <v>401.05762799116087</v>
      </c>
      <c r="AQ4301" s="41">
        <f t="shared" si="3482"/>
        <v>404.13308038183015</v>
      </c>
      <c r="AR4301" s="41">
        <f t="shared" si="3482"/>
        <v>407.17029464777556</v>
      </c>
      <c r="AS4301" s="41">
        <f t="shared" si="3482"/>
        <v>410.16974621634768</v>
      </c>
      <c r="AT4301" s="41">
        <f t="shared" si="3482"/>
        <v>413.13190460375051</v>
      </c>
      <c r="AU4301" s="41">
        <f t="shared" si="3482"/>
        <v>416.05723348853667</v>
      </c>
      <c r="AV4301" s="41">
        <f t="shared" si="3482"/>
        <v>418.94619078418862</v>
      </c>
      <c r="AW4301" s="41">
        <f t="shared" si="3482"/>
        <v>421.79922871079793</v>
      </c>
      <c r="AX4301" s="41">
        <f t="shared" si="3482"/>
        <v>424.6167938658532</v>
      </c>
      <c r="AY4301" s="41">
        <f t="shared" si="3482"/>
        <v>427.39932729414716</v>
      </c>
      <c r="AZ4301" s="41">
        <f t="shared" si="3482"/>
        <v>430.14726455681603</v>
      </c>
      <c r="BA4301" s="41">
        <f t="shared" si="3482"/>
        <v>432.86103579951907</v>
      </c>
      <c r="BB4301" s="41">
        <f t="shared" si="3482"/>
        <v>435.54106581977123</v>
      </c>
      <c r="BC4301" s="41">
        <f t="shared" si="3482"/>
        <v>438.1877741334381</v>
      </c>
      <c r="BD4301" s="41">
        <f t="shared" si="3482"/>
        <v>440.80157504040517</v>
      </c>
      <c r="BE4301" s="41">
        <f t="shared" si="3482"/>
        <v>443.38287768942882</v>
      </c>
      <c r="BF4301" s="41">
        <f t="shared" si="3482"/>
        <v>445.93208614218304</v>
      </c>
      <c r="BH4301" s="42">
        <f t="shared" si="3458"/>
        <v>0.63926940000000099</v>
      </c>
      <c r="BL4301" s="15">
        <f t="shared" ca="1" si="3459"/>
        <v>216.16156424279782</v>
      </c>
    </row>
    <row r="4302" spans="1:64" x14ac:dyDescent="0.2">
      <c r="A4302" s="9" t="str">
        <f t="shared" si="3453"/>
        <v>Bermuda</v>
      </c>
      <c r="C4302" s="41">
        <f t="shared" si="3480"/>
        <v>483.13010173946049</v>
      </c>
      <c r="D4302" s="41">
        <f t="shared" si="3480"/>
        <v>485.13996903042192</v>
      </c>
      <c r="E4302" s="41">
        <f t="shared" si="3480"/>
        <v>487.12484697139905</v>
      </c>
      <c r="F4302" s="41">
        <f t="shared" si="3480"/>
        <v>489.08504626331006</v>
      </c>
      <c r="G4302" s="41">
        <f t="shared" si="3480"/>
        <v>491.02087374402498</v>
      </c>
      <c r="H4302" s="50">
        <f t="shared" si="3455"/>
        <v>456.4226943968655</v>
      </c>
      <c r="I4302" s="34">
        <f>MIN(I3377,I3377+$H5020*IF(I5252="na",0,I5252)+SUM($I5020:I5020)*$B$2625)+$H5020*I5481</f>
        <v>458.31068355616168</v>
      </c>
      <c r="J4302" s="34">
        <f>MIN(J3377,J3377+$H5020*IF(J5252="na",0,J5252)+SUM($I5020:J5020)*$B$2625)+$H5020*J5481</f>
        <v>460.17519871691064</v>
      </c>
      <c r="K4302" s="34">
        <f>MIN(K3377,K3377+$H5020*IF(K5252="na",0,K5252)+SUM($I5020:K5020)*$B$2625)+$H5020*K5481</f>
        <v>491.92376796703815</v>
      </c>
      <c r="L4302" s="34">
        <f>MIN(L3377,L3377+$H5020*IF(L5252="na",0,L5252)+SUM($I5020:L5020)*$B$2625)+$H5020*L5481</f>
        <v>494.65973961623598</v>
      </c>
      <c r="M4302" s="34">
        <f>MIN(M3377,M3377+$H5020*IF(M5252="na",0,M5252)+SUM($I5020:M5020)*$B$2625)+$H5020*M5481</f>
        <v>497.37310200577053</v>
      </c>
      <c r="N4302" s="34">
        <f>MIN(N3377,N3377+$H5020*IF(N5252="na",0,N5252)+SUM($I5020:N5020)*$B$2625)+$H5020*N5481</f>
        <v>500.06413624410368</v>
      </c>
      <c r="O4302" s="34">
        <f>MIN(O3377,O3377+$H5020*IF(O5252="na",0,O5252)+SUM($I5020:O5020)*$B$2625)+$H5020*O5481</f>
        <v>502.73311994458192</v>
      </c>
      <c r="P4302" s="34">
        <f>MIN(P3377,P3377+$H5020*IF(P5252="na",0,P5252)+SUM($I5020:P5020)*$B$2625)+$H5020*P5481</f>
        <v>505.3803272688927</v>
      </c>
      <c r="Q4302" s="34">
        <f>MIN(Q3377,Q3377+$H5020*IF(Q5252="na",0,Q5252)+SUM($I5020:Q5020)*$B$2625)+$H5020*Q5481</f>
        <v>505.07345729508938</v>
      </c>
      <c r="R4302" s="34">
        <f>MIN(R3377,R3377+$H5020*IF(R5252="na",0,R5252)+SUM($I5020:R5020)*$B$2625)+$H5020*R5481</f>
        <v>510.79046650674269</v>
      </c>
      <c r="S4302" s="34">
        <f>MIN(S3377,S3377+$H5020*IF(S5252="na",0,S5252)+SUM($I5020:S5020)*$B$2625)+$H5020*S5481</f>
        <v>512.45642326243092</v>
      </c>
      <c r="T4302" s="34">
        <f>MIN(T3377,T3377+$H5020*IF(T5252="na",0,T5252)+SUM($I5020:T5020)*$B$2625)+$H5020*T5481</f>
        <v>514.10166662245672</v>
      </c>
      <c r="U4302" s="34">
        <f>MIN(U3377,U3377+$H5020*IF(U5252="na",0,U5252)+SUM($I5020:U5020)*$B$2625)+$H5020*U5481</f>
        <v>515.72645412337295</v>
      </c>
      <c r="V4302" s="64">
        <f t="shared" si="3456"/>
        <v>517.33104009969441</v>
      </c>
      <c r="W4302" s="41">
        <f t="shared" ref="W4302:BF4302" si="3483">W3377</f>
        <v>518.91567572371025</v>
      </c>
      <c r="X4302" s="41">
        <f t="shared" si="3483"/>
        <v>520.48060904480087</v>
      </c>
      <c r="Y4302" s="41">
        <f t="shared" si="3483"/>
        <v>522.02608502826592</v>
      </c>
      <c r="Z4302" s="41">
        <f t="shared" si="3483"/>
        <v>523.55234559366988</v>
      </c>
      <c r="AA4302" s="41">
        <f t="shared" si="3483"/>
        <v>525.05962965271067</v>
      </c>
      <c r="AB4302" s="41">
        <f t="shared" si="3483"/>
        <v>526.54817314661739</v>
      </c>
      <c r="AC4302" s="41">
        <f t="shared" si="3483"/>
        <v>528.01820908308321</v>
      </c>
      <c r="AD4302" s="41">
        <f t="shared" si="3483"/>
        <v>529.46996757273894</v>
      </c>
      <c r="AE4302" s="41">
        <f t="shared" si="3483"/>
        <v>530.90367586517323</v>
      </c>
      <c r="AF4302" s="41">
        <f t="shared" si="3483"/>
        <v>532.31955838450494</v>
      </c>
      <c r="AG4302" s="41">
        <f t="shared" si="3483"/>
        <v>533.71783676451298</v>
      </c>
      <c r="AH4302" s="41">
        <f t="shared" si="3483"/>
        <v>535.09872988332961</v>
      </c>
      <c r="AI4302" s="41">
        <f t="shared" si="3483"/>
        <v>536.46245389770229</v>
      </c>
      <c r="AJ4302" s="41">
        <f t="shared" si="3483"/>
        <v>537.80922227682959</v>
      </c>
      <c r="AK4302" s="41">
        <f t="shared" si="3483"/>
        <v>539.13924583577636</v>
      </c>
      <c r="AL4302" s="41">
        <f t="shared" si="3483"/>
        <v>540.45273276847365</v>
      </c>
      <c r="AM4302" s="41">
        <f t="shared" si="3483"/>
        <v>541.74988868030766</v>
      </c>
      <c r="AN4302" s="41">
        <f t="shared" si="3483"/>
        <v>543.03091662030454</v>
      </c>
      <c r="AO4302" s="41">
        <f t="shared" si="3483"/>
        <v>544.29601711291411</v>
      </c>
      <c r="AP4302" s="41">
        <f t="shared" si="3483"/>
        <v>545.54538818939898</v>
      </c>
      <c r="AQ4302" s="41">
        <f t="shared" si="3483"/>
        <v>546.77922541883288</v>
      </c>
      <c r="AR4302" s="41">
        <f t="shared" si="3483"/>
        <v>547.99772193871411</v>
      </c>
      <c r="AS4302" s="41">
        <f t="shared" si="3483"/>
        <v>549.20106848519811</v>
      </c>
      <c r="AT4302" s="41">
        <f t="shared" si="3483"/>
        <v>550.38945342295415</v>
      </c>
      <c r="AU4302" s="41">
        <f t="shared" si="3483"/>
        <v>551.5630627746508</v>
      </c>
      <c r="AV4302" s="41">
        <f t="shared" si="3483"/>
        <v>552.72208025007467</v>
      </c>
      <c r="AW4302" s="41">
        <f t="shared" si="3483"/>
        <v>553.86668727488745</v>
      </c>
      <c r="AX4302" s="41">
        <f t="shared" si="3483"/>
        <v>554.99706301902506</v>
      </c>
      <c r="AY4302" s="41">
        <f t="shared" si="3483"/>
        <v>556.11338442474391</v>
      </c>
      <c r="AZ4302" s="41">
        <f t="shared" si="3483"/>
        <v>557.21582623431834</v>
      </c>
      <c r="BA4302" s="41">
        <f t="shared" si="3483"/>
        <v>558.30456101739367</v>
      </c>
      <c r="BB4302" s="41">
        <f t="shared" si="3483"/>
        <v>559.37975919799942</v>
      </c>
      <c r="BC4302" s="41">
        <f t="shared" si="3483"/>
        <v>560.44158908122631</v>
      </c>
      <c r="BD4302" s="41">
        <f t="shared" si="3483"/>
        <v>561.49021687957179</v>
      </c>
      <c r="BE4302" s="41">
        <f t="shared" si="3483"/>
        <v>562.52580673895784</v>
      </c>
      <c r="BF4302" s="41">
        <f t="shared" si="3483"/>
        <v>563.54852076442558</v>
      </c>
      <c r="BH4302" s="42">
        <f t="shared" si="3458"/>
        <v>0.90593619999999975</v>
      </c>
      <c r="BL4302" s="15">
        <f t="shared" ca="1" si="3459"/>
        <v>1.3061409248865166</v>
      </c>
    </row>
    <row r="4303" spans="1:64" x14ac:dyDescent="0.2">
      <c r="A4303" s="9" t="str">
        <f t="shared" si="3453"/>
        <v>Bhutan</v>
      </c>
      <c r="C4303" s="41">
        <f t="shared" si="3480"/>
        <v>441.38360234801121</v>
      </c>
      <c r="D4303" s="41">
        <f t="shared" si="3480"/>
        <v>443.93281080076542</v>
      </c>
      <c r="E4303" s="41">
        <f t="shared" si="3480"/>
        <v>446.45032409509037</v>
      </c>
      <c r="F4303" s="41">
        <f t="shared" si="3480"/>
        <v>448.93653630745587</v>
      </c>
      <c r="G4303" s="41">
        <f t="shared" si="3480"/>
        <v>451.39183661464762</v>
      </c>
      <c r="H4303" s="50">
        <f t="shared" si="3455"/>
        <v>402.11737637792919</v>
      </c>
      <c r="I4303" s="34">
        <f>MIN(I3378,I3378+$H5021*IF(I5253="na",0,I5253)+SUM($I5021:I5021)*$B$2625)+$H5021*I5482</f>
        <v>404.51200111023365</v>
      </c>
      <c r="J4303" s="34">
        <f>MIN(J3378,J3378+$H5021*IF(J5253="na",0,J5253)+SUM($I5021:J5021)*$B$2625)+$H5021*J5482</f>
        <v>406.87685267503321</v>
      </c>
      <c r="K4303" s="34">
        <f>MIN(K3378,K3378+$H5021*IF(K5253="na",0,K5253)+SUM($I5021:K5021)*$B$2625)+$H5021*K5482</f>
        <v>451.88189095493311</v>
      </c>
      <c r="L4303" s="34">
        <f>MIN(L3378,L3378+$H5021*IF(L5253="na",0,L5253)+SUM($I5021:L5021)*$B$2625)+$H5021*L5482</f>
        <v>455.6313419459691</v>
      </c>
      <c r="M4303" s="34">
        <f>MIN(M3378,M3378+$H5021*IF(M5253="na",0,M5253)+SUM($I5021:M5021)*$B$2625)+$H5021*M5482</f>
        <v>459.35211655816988</v>
      </c>
      <c r="N4303" s="34">
        <f>MIN(N3378,N3378+$H5021*IF(N5253="na",0,N5253)+SUM($I5021:N5021)*$B$2625)+$H5021*N5482</f>
        <v>463.04457133451228</v>
      </c>
      <c r="O4303" s="34">
        <f>MIN(O3378,O3378+$H5021*IF(O5253="na",0,O5253)+SUM($I5021:O5021)*$B$2625)+$H5021*O5482</f>
        <v>466.70905838495554</v>
      </c>
      <c r="P4303" s="34">
        <f>MIN(P3378,P3378+$H5021*IF(P5253="na",0,P5253)+SUM($I5021:P5021)*$B$2625)+$H5021*P5482</f>
        <v>470.34592544155828</v>
      </c>
      <c r="Q4303" s="34">
        <f>MIN(Q3378,Q3378+$H5021*IF(Q5253="na",0,Q5253)+SUM($I5021:Q5021)*$B$2625)+$H5021*Q5482</f>
        <v>470.69803193770758</v>
      </c>
      <c r="R4303" s="34">
        <f>MIN(R3378,R3378+$H5021*IF(R5253="na",0,R5253)+SUM($I5021:R5021)*$B$2625)+$H5021*R5482</f>
        <v>476.46653343909355</v>
      </c>
      <c r="S4303" s="34">
        <f>MIN(S3378,S3378+$H5021*IF(S5253="na",0,S5253)+SUM($I5021:S5021)*$B$2625)+$H5021*S5482</f>
        <v>478.57954411528198</v>
      </c>
      <c r="T4303" s="34">
        <f>MIN(T3378,T3378+$H5021*IF(T5253="na",0,T5253)+SUM($I5021:T5021)*$B$2625)+$H5021*T5482</f>
        <v>480.66628302539647</v>
      </c>
      <c r="U4303" s="34">
        <f>MIN(U3378,U3378+$H5021*IF(U5253="na",0,U5253)+SUM($I5021:U5021)*$B$2625)+$H5021*U5482</f>
        <v>482.72707681506182</v>
      </c>
      <c r="V4303" s="64">
        <f t="shared" si="3456"/>
        <v>484.76224806860904</v>
      </c>
      <c r="W4303" s="41">
        <f t="shared" ref="W4303:BF4303" si="3484">W3378</f>
        <v>486.77211535957048</v>
      </c>
      <c r="X4303" s="41">
        <f t="shared" si="3484"/>
        <v>488.75699330054761</v>
      </c>
      <c r="Y4303" s="41">
        <f t="shared" si="3484"/>
        <v>490.71719259245862</v>
      </c>
      <c r="Z4303" s="41">
        <f t="shared" si="3484"/>
        <v>492.65302007317354</v>
      </c>
      <c r="AA4303" s="41">
        <f t="shared" si="3484"/>
        <v>494.56477876554487</v>
      </c>
      <c r="AB4303" s="41">
        <f t="shared" si="3484"/>
        <v>496.45276792484105</v>
      </c>
      <c r="AC4303" s="41">
        <f t="shared" si="3484"/>
        <v>498.31728308559002</v>
      </c>
      <c r="AD4303" s="41">
        <f t="shared" si="3484"/>
        <v>500.15861610784032</v>
      </c>
      <c r="AE4303" s="41">
        <f t="shared" si="3484"/>
        <v>501.9770552228473</v>
      </c>
      <c r="AF4303" s="41">
        <f t="shared" si="3484"/>
        <v>503.77288507819105</v>
      </c>
      <c r="AG4303" s="41">
        <f t="shared" si="3484"/>
        <v>505.54638678233334</v>
      </c>
      <c r="AH4303" s="41">
        <f t="shared" si="3484"/>
        <v>507.29783794862078</v>
      </c>
      <c r="AI4303" s="41">
        <f t="shared" si="3484"/>
        <v>509.02751273874071</v>
      </c>
      <c r="AJ4303" s="41">
        <f t="shared" si="3484"/>
        <v>510.73568190563685</v>
      </c>
      <c r="AK4303" s="41">
        <f t="shared" si="3484"/>
        <v>512.42261283589119</v>
      </c>
      <c r="AL4303" s="41">
        <f t="shared" si="3484"/>
        <v>514.08856959157947</v>
      </c>
      <c r="AM4303" s="41">
        <f t="shared" si="3484"/>
        <v>515.73381295160527</v>
      </c>
      <c r="AN4303" s="41">
        <f t="shared" si="3484"/>
        <v>517.3586004525215</v>
      </c>
      <c r="AO4303" s="41">
        <f t="shared" si="3484"/>
        <v>518.96318642884296</v>
      </c>
      <c r="AP4303" s="41">
        <f t="shared" si="3484"/>
        <v>520.54782205285881</v>
      </c>
      <c r="AQ4303" s="41">
        <f t="shared" si="3484"/>
        <v>522.11275537394943</v>
      </c>
      <c r="AR4303" s="41">
        <f t="shared" si="3484"/>
        <v>523.65823135741448</v>
      </c>
      <c r="AS4303" s="41">
        <f t="shared" si="3484"/>
        <v>525.18449192281844</v>
      </c>
      <c r="AT4303" s="41">
        <f t="shared" si="3484"/>
        <v>526.69177598185922</v>
      </c>
      <c r="AU4303" s="41">
        <f t="shared" si="3484"/>
        <v>528.18031947576594</v>
      </c>
      <c r="AV4303" s="41">
        <f t="shared" si="3484"/>
        <v>529.65035541223176</v>
      </c>
      <c r="AW4303" s="41">
        <f t="shared" si="3484"/>
        <v>531.10211390188749</v>
      </c>
      <c r="AX4303" s="41">
        <f t="shared" si="3484"/>
        <v>532.53582219432178</v>
      </c>
      <c r="AY4303" s="41">
        <f t="shared" si="3484"/>
        <v>533.9517047136535</v>
      </c>
      <c r="AZ4303" s="41">
        <f t="shared" si="3484"/>
        <v>535.34998309366154</v>
      </c>
      <c r="BA4303" s="41">
        <f t="shared" si="3484"/>
        <v>536.73087621247817</v>
      </c>
      <c r="BB4303" s="41">
        <f t="shared" si="3484"/>
        <v>538.09460022685084</v>
      </c>
      <c r="BC4303" s="41">
        <f t="shared" si="3484"/>
        <v>539.44136860597814</v>
      </c>
      <c r="BD4303" s="41">
        <f t="shared" si="3484"/>
        <v>540.77139216492492</v>
      </c>
      <c r="BE4303" s="41">
        <f t="shared" si="3484"/>
        <v>542.08487909762221</v>
      </c>
      <c r="BF4303" s="41">
        <f t="shared" si="3484"/>
        <v>543.38203500945622</v>
      </c>
      <c r="BH4303" s="42">
        <f t="shared" si="3458"/>
        <v>1.4246575999999993</v>
      </c>
      <c r="BL4303" s="15">
        <f t="shared" ca="1" si="3459"/>
        <v>17.230527782716884</v>
      </c>
    </row>
    <row r="4304" spans="1:64" x14ac:dyDescent="0.2">
      <c r="A4304" s="9" t="str">
        <f t="shared" si="3453"/>
        <v>Bolivia (Plurinational State of)</v>
      </c>
      <c r="C4304" s="41">
        <f t="shared" si="3480"/>
        <v>371.7334154191268</v>
      </c>
      <c r="D4304" s="41">
        <f t="shared" si="3480"/>
        <v>375.13262252697194</v>
      </c>
      <c r="E4304" s="41">
        <f t="shared" si="3480"/>
        <v>378.48956615977625</v>
      </c>
      <c r="F4304" s="41">
        <f t="shared" si="3480"/>
        <v>381.80477179341267</v>
      </c>
      <c r="G4304" s="41">
        <f t="shared" si="3480"/>
        <v>385.07875837033754</v>
      </c>
      <c r="H4304" s="50">
        <f t="shared" si="3455"/>
        <v>337.1105763317708</v>
      </c>
      <c r="I4304" s="34">
        <f>MIN(I3379,I3379+$H5022*IF(I5254="na",0,I5254)+SUM($I5022:I5022)*$B$2625)+$H5022*I5483</f>
        <v>340.30365589412554</v>
      </c>
      <c r="J4304" s="34">
        <f>MIN(J3379,J3379+$H5022*IF(J5254="na",0,J5254)+SUM($I5022:J5022)*$B$2625)+$H5022*J5483</f>
        <v>343.45703483392168</v>
      </c>
      <c r="K4304" s="34">
        <f>MIN(K3379,K3379+$H5022*IF(K5254="na",0,K5254)+SUM($I5022:K5022)*$B$2625)+$H5022*K5483</f>
        <v>373.58967213658917</v>
      </c>
      <c r="L4304" s="34">
        <f>MIN(L3379,L3379+$H5022*IF(L5254="na",0,L5254)+SUM($I5022:L5022)*$B$2625)+$H5022*L5483</f>
        <v>381.20601920744809</v>
      </c>
      <c r="M4304" s="34">
        <f>MIN(M3379,M3379+$H5022*IF(M5254="na",0,M5254)+SUM($I5022:M5022)*$B$2625)+$H5022*M5483</f>
        <v>388.78412815358303</v>
      </c>
      <c r="N4304" s="34">
        <f>MIN(N3379,N3379+$H5022*IF(N5254="na",0,N5254)+SUM($I5022:N5022)*$B$2625)+$H5022*N5483</f>
        <v>396.32447440234472</v>
      </c>
      <c r="O4304" s="34">
        <f>MIN(O3379,O3379+$H5022*IF(O5254="na",0,O5254)+SUM($I5022:O5022)*$B$2625)+$H5022*O5483</f>
        <v>403.82752746993714</v>
      </c>
      <c r="P4304" s="34">
        <f>MIN(P3379,P3379+$H5022*IF(P5254="na",0,P5254)+SUM($I5022:P5022)*$B$2625)+$H5022*P5483</f>
        <v>411.29375103491287</v>
      </c>
      <c r="Q4304" s="34">
        <f>MIN(Q3379,Q3379+$H5022*IF(Q5254="na",0,Q5254)+SUM($I5022:Q5022)*$B$2625)+$H5022*Q5483</f>
        <v>412.70418505681698</v>
      </c>
      <c r="R4304" s="34">
        <f>MIN(R3379,R3379+$H5022*IF(R5254="na",0,R5254)+SUM($I5022:R5022)*$B$2625)+$H5022*R5483</f>
        <v>418.51426953092198</v>
      </c>
      <c r="S4304" s="34">
        <f>MIN(S3379,S3379+$H5022*IF(S5254="na",0,S5254)+SUM($I5022:S5022)*$B$2625)+$H5022*S5483</f>
        <v>421.33183468597719</v>
      </c>
      <c r="T4304" s="34">
        <f>MIN(T3379,T3379+$H5022*IF(T5254="na",0,T5254)+SUM($I5022:T5022)*$B$2625)+$H5022*T5483</f>
        <v>424.1143681142712</v>
      </c>
      <c r="U4304" s="34">
        <f>MIN(U3379,U3379+$H5022*IF(U5254="na",0,U5254)+SUM($I5022:U5022)*$B$2625)+$H5022*U5483</f>
        <v>426.86230537694007</v>
      </c>
      <c r="V4304" s="64">
        <f t="shared" si="3456"/>
        <v>429.57607661964312</v>
      </c>
      <c r="W4304" s="41">
        <f t="shared" ref="W4304:BF4304" si="3485">W3379</f>
        <v>432.25610663989522</v>
      </c>
      <c r="X4304" s="41">
        <f t="shared" si="3485"/>
        <v>434.90281495356214</v>
      </c>
      <c r="Y4304" s="41">
        <f t="shared" si="3485"/>
        <v>437.51661586052916</v>
      </c>
      <c r="Z4304" s="41">
        <f t="shared" si="3485"/>
        <v>440.09791850955287</v>
      </c>
      <c r="AA4304" s="41">
        <f t="shared" si="3485"/>
        <v>442.64712696230708</v>
      </c>
      <c r="AB4304" s="41">
        <f t="shared" si="3485"/>
        <v>445.16464025663203</v>
      </c>
      <c r="AC4304" s="41">
        <f t="shared" si="3485"/>
        <v>447.65085246899753</v>
      </c>
      <c r="AD4304" s="41">
        <f t="shared" si="3485"/>
        <v>450.10615277618928</v>
      </c>
      <c r="AE4304" s="41">
        <f t="shared" si="3485"/>
        <v>452.53092551622831</v>
      </c>
      <c r="AF4304" s="41">
        <f t="shared" si="3485"/>
        <v>454.92555024853283</v>
      </c>
      <c r="AG4304" s="41">
        <f t="shared" si="3485"/>
        <v>457.29040181333238</v>
      </c>
      <c r="AH4304" s="41">
        <f t="shared" si="3485"/>
        <v>459.62585039034292</v>
      </c>
      <c r="AI4304" s="41">
        <f t="shared" si="3485"/>
        <v>461.9322615567126</v>
      </c>
      <c r="AJ4304" s="41">
        <f t="shared" si="3485"/>
        <v>464.20999634424714</v>
      </c>
      <c r="AK4304" s="41">
        <f t="shared" si="3485"/>
        <v>466.4594112959233</v>
      </c>
      <c r="AL4304" s="41">
        <f t="shared" si="3485"/>
        <v>468.68085852170032</v>
      </c>
      <c r="AM4304" s="41">
        <f t="shared" si="3485"/>
        <v>470.87468575363681</v>
      </c>
      <c r="AN4304" s="41">
        <f t="shared" si="3485"/>
        <v>473.04123640032293</v>
      </c>
      <c r="AO4304" s="41">
        <f t="shared" si="3485"/>
        <v>475.18084960063521</v>
      </c>
      <c r="AP4304" s="41">
        <f t="shared" si="3485"/>
        <v>477.29386027682364</v>
      </c>
      <c r="AQ4304" s="41">
        <f t="shared" si="3485"/>
        <v>479.38059918693813</v>
      </c>
      <c r="AR4304" s="41">
        <f t="shared" si="3485"/>
        <v>481.44139297660348</v>
      </c>
      <c r="AS4304" s="41">
        <f t="shared" si="3485"/>
        <v>483.4765642301507</v>
      </c>
      <c r="AT4304" s="41">
        <f t="shared" si="3485"/>
        <v>485.48643152111214</v>
      </c>
      <c r="AU4304" s="41">
        <f t="shared" si="3485"/>
        <v>487.47130946208927</v>
      </c>
      <c r="AV4304" s="41">
        <f t="shared" si="3485"/>
        <v>489.43150875400028</v>
      </c>
      <c r="AW4304" s="41">
        <f t="shared" si="3485"/>
        <v>491.3673362347152</v>
      </c>
      <c r="AX4304" s="41">
        <f t="shared" si="3485"/>
        <v>493.27909492708653</v>
      </c>
      <c r="AY4304" s="41">
        <f t="shared" si="3485"/>
        <v>495.16708408638272</v>
      </c>
      <c r="AZ4304" s="41">
        <f t="shared" si="3485"/>
        <v>497.03159924713168</v>
      </c>
      <c r="BA4304" s="41">
        <f t="shared" si="3485"/>
        <v>498.87293226938198</v>
      </c>
      <c r="BB4304" s="41">
        <f t="shared" si="3485"/>
        <v>500.69137138438896</v>
      </c>
      <c r="BC4304" s="41">
        <f t="shared" si="3485"/>
        <v>502.48720123973271</v>
      </c>
      <c r="BD4304" s="41">
        <f t="shared" si="3485"/>
        <v>504.260702943875</v>
      </c>
      <c r="BE4304" s="41">
        <f t="shared" si="3485"/>
        <v>506.01215411016244</v>
      </c>
      <c r="BF4304" s="41">
        <f t="shared" si="3485"/>
        <v>507.74182890028237</v>
      </c>
      <c r="BH4304" s="42">
        <f t="shared" si="3458"/>
        <v>1.7315067999999998</v>
      </c>
      <c r="BL4304" s="15">
        <f t="shared" ca="1" si="3459"/>
        <v>410.41657316540113</v>
      </c>
    </row>
    <row r="4305" spans="1:64" x14ac:dyDescent="0.2">
      <c r="A4305" s="9" t="str">
        <f t="shared" si="3453"/>
        <v>Bosnia and Herzegovina</v>
      </c>
      <c r="C4305" s="41">
        <f t="shared" si="3480"/>
        <v>451.29610026265618</v>
      </c>
      <c r="D4305" s="41">
        <f t="shared" si="3480"/>
        <v>453.72087300269521</v>
      </c>
      <c r="E4305" s="41">
        <f t="shared" si="3480"/>
        <v>456.11549773499974</v>
      </c>
      <c r="F4305" s="41">
        <f t="shared" si="3480"/>
        <v>458.48034929979929</v>
      </c>
      <c r="G4305" s="41">
        <f t="shared" si="3480"/>
        <v>460.81579787680982</v>
      </c>
      <c r="H4305" s="50">
        <f t="shared" si="3455"/>
        <v>427.91963002041194</v>
      </c>
      <c r="I4305" s="34">
        <f>MIN(I3380,I3380+$H5023*IF(I5255="na",0,I5255)+SUM($I5023:I5023)*$B$2625)+$H5023*I5484</f>
        <v>430.19736480794649</v>
      </c>
      <c r="J4305" s="34">
        <f>MIN(J3380,J3380+$H5023*IF(J5255="na",0,J5255)+SUM($I5023:J5023)*$B$2625)+$H5023*J5484</f>
        <v>432.44677975962264</v>
      </c>
      <c r="K4305" s="34">
        <f>MIN(K3380,K3380+$H5023*IF(K5255="na",0,K5255)+SUM($I5023:K5023)*$B$2625)+$H5023*K5484</f>
        <v>458.90584450293261</v>
      </c>
      <c r="L4305" s="34">
        <f>MIN(L3380,L3380+$H5023*IF(L5255="na",0,L5255)+SUM($I5023:L5023)*$B$2625)+$H5023*L5484</f>
        <v>462.92023100099999</v>
      </c>
      <c r="M4305" s="34">
        <f>MIN(M3380,M3380+$H5023*IF(M5255="na",0,M5255)+SUM($I5023:M5023)*$B$2625)+$H5023*M5484</f>
        <v>466.90734091381694</v>
      </c>
      <c r="N4305" s="34">
        <f>MIN(N3380,N3380+$H5023*IF(N5255="na",0,N5255)+SUM($I5023:N5023)*$B$2625)+$H5023*N5484</f>
        <v>470.86751338026005</v>
      </c>
      <c r="O4305" s="34">
        <f>MIN(O3380,O3380+$H5023*IF(O5255="na",0,O5255)+SUM($I5023:O5023)*$B$2625)+$H5023*O5484</f>
        <v>474.8010833225793</v>
      </c>
      <c r="P4305" s="34">
        <f>MIN(P3380,P3380+$H5023*IF(P5255="na",0,P5255)+SUM($I5023:P5023)*$B$2625)+$H5023*P5484</f>
        <v>478.70838149882462</v>
      </c>
      <c r="Q4305" s="34">
        <f>MIN(Q3380,Q3380+$H5023*IF(Q5255="na",0,Q5255)+SUM($I5023:Q5023)*$B$2625)+$H5023*Q5484</f>
        <v>478.90701011390956</v>
      </c>
      <c r="R4305" s="34">
        <f>MIN(R3380,R3380+$H5023*IF(R5255="na",0,R5255)+SUM($I5023:R5023)*$B$2625)+$H5023*R5484</f>
        <v>484.66651171661761</v>
      </c>
      <c r="S4305" s="34">
        <f>MIN(S3380,S3380+$H5023*IF(S5255="na",0,S5255)+SUM($I5023:S5023)*$B$2625)+$H5023*S5484</f>
        <v>486.67637900757904</v>
      </c>
      <c r="T4305" s="34">
        <f>MIN(T3380,T3380+$H5023*IF(T5255="na",0,T5255)+SUM($I5023:T5023)*$B$2625)+$H5023*T5484</f>
        <v>488.66125694855617</v>
      </c>
      <c r="U4305" s="34">
        <f>MIN(U3380,U3380+$H5023*IF(U5255="na",0,U5255)+SUM($I5023:U5023)*$B$2625)+$H5023*U5484</f>
        <v>490.62145624046718</v>
      </c>
      <c r="V4305" s="64">
        <f t="shared" si="3456"/>
        <v>492.5572837211821</v>
      </c>
      <c r="W4305" s="41">
        <f t="shared" ref="W4305:BF4305" si="3486">W3380</f>
        <v>494.46904241355344</v>
      </c>
      <c r="X4305" s="41">
        <f t="shared" si="3486"/>
        <v>496.35703157284962</v>
      </c>
      <c r="Y4305" s="41">
        <f t="shared" si="3486"/>
        <v>498.22154673359859</v>
      </c>
      <c r="Z4305" s="41">
        <f t="shared" si="3486"/>
        <v>500.06287975584888</v>
      </c>
      <c r="AA4305" s="41">
        <f t="shared" si="3486"/>
        <v>501.88131887085586</v>
      </c>
      <c r="AB4305" s="41">
        <f t="shared" si="3486"/>
        <v>503.67714872619962</v>
      </c>
      <c r="AC4305" s="41">
        <f t="shared" si="3486"/>
        <v>505.45065043034191</v>
      </c>
      <c r="AD4305" s="41">
        <f t="shared" si="3486"/>
        <v>507.20210159662935</v>
      </c>
      <c r="AE4305" s="41">
        <f t="shared" si="3486"/>
        <v>508.93177638674928</v>
      </c>
      <c r="AF4305" s="41">
        <f t="shared" si="3486"/>
        <v>510.63994555364542</v>
      </c>
      <c r="AG4305" s="41">
        <f t="shared" si="3486"/>
        <v>512.32687648389981</v>
      </c>
      <c r="AH4305" s="41">
        <f t="shared" si="3486"/>
        <v>513.99283323958798</v>
      </c>
      <c r="AI4305" s="41">
        <f t="shared" si="3486"/>
        <v>515.6380765996139</v>
      </c>
      <c r="AJ4305" s="41">
        <f t="shared" si="3486"/>
        <v>517.26286410053012</v>
      </c>
      <c r="AK4305" s="41">
        <f t="shared" si="3486"/>
        <v>518.86745007685158</v>
      </c>
      <c r="AL4305" s="41">
        <f t="shared" si="3486"/>
        <v>520.45208570086743</v>
      </c>
      <c r="AM4305" s="41">
        <f t="shared" si="3486"/>
        <v>522.01701902195805</v>
      </c>
      <c r="AN4305" s="41">
        <f t="shared" si="3486"/>
        <v>523.56249500542299</v>
      </c>
      <c r="AO4305" s="41">
        <f t="shared" si="3486"/>
        <v>525.08875557082706</v>
      </c>
      <c r="AP4305" s="41">
        <f t="shared" si="3486"/>
        <v>526.59603962986785</v>
      </c>
      <c r="AQ4305" s="41">
        <f t="shared" si="3486"/>
        <v>528.08458312377456</v>
      </c>
      <c r="AR4305" s="41">
        <f t="shared" si="3486"/>
        <v>529.55461906024038</v>
      </c>
      <c r="AS4305" s="41">
        <f t="shared" si="3486"/>
        <v>531.00637754989611</v>
      </c>
      <c r="AT4305" s="41">
        <f t="shared" si="3486"/>
        <v>532.44008584233029</v>
      </c>
      <c r="AU4305" s="41">
        <f t="shared" si="3486"/>
        <v>533.85596836166201</v>
      </c>
      <c r="AV4305" s="41">
        <f t="shared" si="3486"/>
        <v>535.25424674167016</v>
      </c>
      <c r="AW4305" s="41">
        <f t="shared" si="3486"/>
        <v>536.63513986048679</v>
      </c>
      <c r="AX4305" s="41">
        <f t="shared" si="3486"/>
        <v>537.99886387485935</v>
      </c>
      <c r="AY4305" s="41">
        <f t="shared" si="3486"/>
        <v>539.34563225398665</v>
      </c>
      <c r="AZ4305" s="41">
        <f t="shared" si="3486"/>
        <v>540.67565581293343</v>
      </c>
      <c r="BA4305" s="41">
        <f t="shared" si="3486"/>
        <v>541.98914274563072</v>
      </c>
      <c r="BB4305" s="41">
        <f t="shared" si="3486"/>
        <v>543.28629865746484</v>
      </c>
      <c r="BC4305" s="41">
        <f t="shared" si="3486"/>
        <v>544.56732659746172</v>
      </c>
      <c r="BD4305" s="41">
        <f t="shared" si="3486"/>
        <v>545.83242709007118</v>
      </c>
      <c r="BE4305" s="41">
        <f t="shared" si="3486"/>
        <v>547.08179816655615</v>
      </c>
      <c r="BF4305" s="41">
        <f t="shared" si="3486"/>
        <v>548.31563539599006</v>
      </c>
      <c r="BH4305" s="42">
        <f t="shared" si="3458"/>
        <v>0.94520559999999965</v>
      </c>
      <c r="BL4305" s="15">
        <f t="shared" ca="1" si="3459"/>
        <v>30.979889745448006</v>
      </c>
    </row>
    <row r="4306" spans="1:64" x14ac:dyDescent="0.2">
      <c r="A4306" s="9" t="str">
        <f t="shared" si="3453"/>
        <v>Botswana</v>
      </c>
      <c r="C4306" s="41">
        <f t="shared" si="3480"/>
        <v>334.82167366352667</v>
      </c>
      <c r="D4306" s="41">
        <f t="shared" si="3480"/>
        <v>338.67391421413032</v>
      </c>
      <c r="E4306" s="41">
        <f t="shared" si="3480"/>
        <v>342.47825857388813</v>
      </c>
      <c r="F4306" s="41">
        <f t="shared" si="3480"/>
        <v>346.23530225210629</v>
      </c>
      <c r="G4306" s="41">
        <f t="shared" si="3480"/>
        <v>349.94563335392525</v>
      </c>
      <c r="H4306" s="50">
        <f t="shared" si="3455"/>
        <v>336.97299123329941</v>
      </c>
      <c r="I4306" s="34">
        <f>MIN(I3381,I3381+$H5024*IF(I5256="na",0,I5256)+SUM($I5024:I5024)*$B$2625)+$H5024*I5485</f>
        <v>340.59163234022634</v>
      </c>
      <c r="J4306" s="34">
        <f>MIN(J3381,J3381+$H5024*IF(J5256="na",0,J5256)+SUM($I5024:J5024)*$B$2625)+$H5024*J5485</f>
        <v>344.16528167605713</v>
      </c>
      <c r="K4306" s="34">
        <f>MIN(K3381,K3381+$H5024*IF(K5256="na",0,K5256)+SUM($I5024:K5024)*$B$2625)+$H5024*K5485</f>
        <v>360.72566405141271</v>
      </c>
      <c r="L4306" s="34">
        <f>MIN(L3381,L3381+$H5024*IF(L5256="na",0,L5256)+SUM($I5024:L5024)*$B$2625)+$H5024*L5485</f>
        <v>364.67202363926953</v>
      </c>
      <c r="M4306" s="34">
        <f>MIN(M3381,M3381+$H5024*IF(M5256="na",0,M5256)+SUM($I5024:M5024)*$B$2625)+$H5024*M5485</f>
        <v>368.57504887003444</v>
      </c>
      <c r="N4306" s="34">
        <f>MIN(N3381,N3381+$H5024*IF(N5256="na",0,N5256)+SUM($I5024:N5024)*$B$2625)+$H5024*N5485</f>
        <v>372.43527853421386</v>
      </c>
      <c r="O4306" s="34">
        <f>MIN(O3381,O3381+$H5024*IF(O5256="na",0,O5256)+SUM($I5024:O5024)*$B$2625)+$H5024*O5485</f>
        <v>376.25324472335245</v>
      </c>
      <c r="P4306" s="34">
        <f>MIN(P3381,P3381+$H5024*IF(P5256="na",0,P5256)+SUM($I5024:P5024)*$B$2625)+$H5024*P5485</f>
        <v>380.02947291332322</v>
      </c>
      <c r="Q4306" s="34">
        <f>MIN(Q3381,Q3381+$H5024*IF(Q5256="na",0,Q5256)+SUM($I5024:Q5024)*$B$2625)+$H5024*Q5485</f>
        <v>382.00289624577437</v>
      </c>
      <c r="R4306" s="34">
        <f>MIN(R3381,R3381+$H5024*IF(R5256="na",0,R5256)+SUM($I5024:R5024)*$B$2625)+$H5024*R5485</f>
        <v>387.8373027452069</v>
      </c>
      <c r="S4306" s="34">
        <f>MIN(S3381,S3381+$H5024*IF(S5256="na",0,S5256)+SUM($I5024:S5024)*$B$2625)+$H5024*S5485</f>
        <v>391.03038230756164</v>
      </c>
      <c r="T4306" s="34">
        <f>MIN(T3381,T3381+$H5024*IF(T5256="na",0,T5256)+SUM($I5024:T5024)*$B$2625)+$H5024*T5485</f>
        <v>394.18376124735778</v>
      </c>
      <c r="U4306" s="34">
        <f>MIN(U3381,U3381+$H5024*IF(U5256="na",0,U5256)+SUM($I5024:U5024)*$B$2625)+$H5024*U5485</f>
        <v>397.29793317566913</v>
      </c>
      <c r="V4306" s="64">
        <f t="shared" si="3456"/>
        <v>400.37338556633847</v>
      </c>
      <c r="W4306" s="41">
        <f t="shared" ref="W4306:BF4306" si="3487">W3381</f>
        <v>403.41059983228382</v>
      </c>
      <c r="X4306" s="41">
        <f t="shared" si="3487"/>
        <v>406.41005140085593</v>
      </c>
      <c r="Y4306" s="41">
        <f t="shared" si="3487"/>
        <v>409.37220978825877</v>
      </c>
      <c r="Z4306" s="41">
        <f t="shared" si="3487"/>
        <v>412.29753867304493</v>
      </c>
      <c r="AA4306" s="41">
        <f t="shared" si="3487"/>
        <v>415.18649596869687</v>
      </c>
      <c r="AB4306" s="41">
        <f t="shared" si="3487"/>
        <v>418.03953389530625</v>
      </c>
      <c r="AC4306" s="41">
        <f t="shared" si="3487"/>
        <v>420.85709905036146</v>
      </c>
      <c r="AD4306" s="41">
        <f t="shared" si="3487"/>
        <v>423.63963247865547</v>
      </c>
      <c r="AE4306" s="41">
        <f t="shared" si="3487"/>
        <v>426.38756974132434</v>
      </c>
      <c r="AF4306" s="41">
        <f t="shared" si="3487"/>
        <v>429.10134098402739</v>
      </c>
      <c r="AG4306" s="41">
        <f t="shared" si="3487"/>
        <v>431.78137100427949</v>
      </c>
      <c r="AH4306" s="41">
        <f t="shared" si="3487"/>
        <v>434.42807931794641</v>
      </c>
      <c r="AI4306" s="41">
        <f t="shared" si="3487"/>
        <v>437.04188022491343</v>
      </c>
      <c r="AJ4306" s="41">
        <f t="shared" si="3487"/>
        <v>439.62318287393714</v>
      </c>
      <c r="AK4306" s="41">
        <f t="shared" si="3487"/>
        <v>442.17239132669135</v>
      </c>
      <c r="AL4306" s="41">
        <f t="shared" si="3487"/>
        <v>444.6899046210163</v>
      </c>
      <c r="AM4306" s="41">
        <f t="shared" si="3487"/>
        <v>447.1761168333818</v>
      </c>
      <c r="AN4306" s="41">
        <f t="shared" si="3487"/>
        <v>449.63141714057355</v>
      </c>
      <c r="AO4306" s="41">
        <f t="shared" si="3487"/>
        <v>452.05618988061258</v>
      </c>
      <c r="AP4306" s="41">
        <f t="shared" si="3487"/>
        <v>454.4508146129171</v>
      </c>
      <c r="AQ4306" s="41">
        <f t="shared" si="3487"/>
        <v>456.81566617771665</v>
      </c>
      <c r="AR4306" s="41">
        <f t="shared" si="3487"/>
        <v>459.15111475472719</v>
      </c>
      <c r="AS4306" s="41">
        <f t="shared" si="3487"/>
        <v>461.45752592109687</v>
      </c>
      <c r="AT4306" s="41">
        <f t="shared" si="3487"/>
        <v>463.73526070863142</v>
      </c>
      <c r="AU4306" s="41">
        <f t="shared" si="3487"/>
        <v>465.98467566030757</v>
      </c>
      <c r="AV4306" s="41">
        <f t="shared" si="3487"/>
        <v>468.20612288608459</v>
      </c>
      <c r="AW4306" s="41">
        <f t="shared" si="3487"/>
        <v>470.39995011802108</v>
      </c>
      <c r="AX4306" s="41">
        <f t="shared" si="3487"/>
        <v>472.5665007647072</v>
      </c>
      <c r="AY4306" s="41">
        <f t="shared" si="3487"/>
        <v>474.70611396501948</v>
      </c>
      <c r="AZ4306" s="41">
        <f t="shared" si="3487"/>
        <v>476.81912464120791</v>
      </c>
      <c r="BA4306" s="41">
        <f t="shared" si="3487"/>
        <v>478.9058635513224</v>
      </c>
      <c r="BB4306" s="41">
        <f t="shared" si="3487"/>
        <v>480.96665734098775</v>
      </c>
      <c r="BC4306" s="41">
        <f t="shared" si="3487"/>
        <v>483.00182859453497</v>
      </c>
      <c r="BD4306" s="41">
        <f t="shared" si="3487"/>
        <v>485.01169588549641</v>
      </c>
      <c r="BE4306" s="41">
        <f t="shared" si="3487"/>
        <v>486.99657382647354</v>
      </c>
      <c r="BF4306" s="41">
        <f t="shared" si="3487"/>
        <v>488.95677311838455</v>
      </c>
      <c r="BH4306" s="42">
        <f t="shared" si="3458"/>
        <v>0.6396014000000001</v>
      </c>
      <c r="BL4306" s="15">
        <f t="shared" ca="1" si="3459"/>
        <v>34.118164598857312</v>
      </c>
    </row>
    <row r="4307" spans="1:64" x14ac:dyDescent="0.2">
      <c r="A4307" s="9" t="str">
        <f t="shared" si="3453"/>
        <v>Brazil</v>
      </c>
      <c r="C4307" s="41">
        <f t="shared" si="3480"/>
        <v>446.92865889103223</v>
      </c>
      <c r="D4307" s="41">
        <f t="shared" si="3480"/>
        <v>449.38395919822398</v>
      </c>
      <c r="E4307" s="41">
        <f t="shared" si="3480"/>
        <v>451.80873193826301</v>
      </c>
      <c r="F4307" s="41">
        <f t="shared" si="3480"/>
        <v>454.20335667056753</v>
      </c>
      <c r="G4307" s="41">
        <f t="shared" si="3480"/>
        <v>456.56820823536708</v>
      </c>
      <c r="H4307" s="50">
        <f t="shared" si="3455"/>
        <v>394.76239040309508</v>
      </c>
      <c r="I4307" s="34">
        <f>MIN(I3382,I3382+$H5025*IF(I5257="na",0,I5257)+SUM($I5025:I5025)*$B$2625)+$H5025*I5486</f>
        <v>397.06880156946477</v>
      </c>
      <c r="J4307" s="34">
        <f>MIN(J3382,J3382+$H5025*IF(J5257="na",0,J5257)+SUM($I5025:J5025)*$B$2625)+$H5025*J5486</f>
        <v>399.34653635699931</v>
      </c>
      <c r="K4307" s="34">
        <f>MIN(K3382,K3382+$H5025*IF(K5257="na",0,K5257)+SUM($I5025:K5025)*$B$2625)+$H5025*K5486</f>
        <v>401.59595130867547</v>
      </c>
      <c r="L4307" s="34">
        <f>MIN(L3382,L3382+$H5025*IF(L5257="na",0,L5257)+SUM($I5025:L5025)*$B$2625)+$H5025*L5486</f>
        <v>416.27754550162962</v>
      </c>
      <c r="M4307" s="34">
        <f>MIN(M3382,M3382+$H5025*IF(M5257="na",0,M5257)+SUM($I5025:M5025)*$B$2625)+$H5025*M5486</f>
        <v>430.93151970074325</v>
      </c>
      <c r="N4307" s="34">
        <f>MIN(N3382,N3382+$H5025*IF(N5257="na",0,N5257)+SUM($I5025:N5025)*$B$2625)+$H5025*N5486</f>
        <v>445.55821731460651</v>
      </c>
      <c r="O4307" s="34">
        <f>MIN(O3382,O3382+$H5025*IF(O5257="na",0,O5257)+SUM($I5025:O5025)*$B$2625)+$H5025*O5486</f>
        <v>460.15797748209593</v>
      </c>
      <c r="P4307" s="34">
        <f>MIN(P3382,P3382+$H5025*IF(P5257="na",0,P5257)+SUM($I5025:P5025)*$B$2625)+$H5025*P5486</f>
        <v>474.73113512546155</v>
      </c>
      <c r="Q4307" s="34">
        <f>MIN(Q3382,Q3382+$H5025*IF(Q5257="na",0,Q5257)+SUM($I5025:Q5025)*$B$2625)+$H5025*Q5486</f>
        <v>474.97734246217919</v>
      </c>
      <c r="R4307" s="34">
        <f>MIN(R3382,R3382+$H5025*IF(R5257="na",0,R5257)+SUM($I5025:R5025)*$B$2625)+$H5025*R5486</f>
        <v>480.71919939863818</v>
      </c>
      <c r="S4307" s="34">
        <f>MIN(S3382,S3382+$H5025*IF(S5257="na",0,S5257)+SUM($I5025:S5025)*$B$2625)+$H5025*S5486</f>
        <v>482.7543706521854</v>
      </c>
      <c r="T4307" s="34">
        <f>MIN(T3382,T3382+$H5025*IF(T5257="na",0,T5257)+SUM($I5025:T5025)*$B$2625)+$H5025*T5486</f>
        <v>484.76423794314684</v>
      </c>
      <c r="U4307" s="34">
        <f>MIN(U3382,U3382+$H5025*IF(U5257="na",0,U5257)+SUM($I5025:U5025)*$B$2625)+$H5025*U5486</f>
        <v>486.74911588412397</v>
      </c>
      <c r="V4307" s="64">
        <f t="shared" si="3456"/>
        <v>488.70931517603498</v>
      </c>
      <c r="W4307" s="41">
        <f t="shared" ref="W4307:BF4307" si="3488">W3382</f>
        <v>490.6451426567499</v>
      </c>
      <c r="X4307" s="41">
        <f t="shared" si="3488"/>
        <v>492.55690134912123</v>
      </c>
      <c r="Y4307" s="41">
        <f t="shared" si="3488"/>
        <v>494.44489050841742</v>
      </c>
      <c r="Z4307" s="41">
        <f t="shared" si="3488"/>
        <v>496.30940566916638</v>
      </c>
      <c r="AA4307" s="41">
        <f t="shared" si="3488"/>
        <v>498.15073869141668</v>
      </c>
      <c r="AB4307" s="41">
        <f t="shared" si="3488"/>
        <v>499.96917780642366</v>
      </c>
      <c r="AC4307" s="41">
        <f t="shared" si="3488"/>
        <v>501.76500766176741</v>
      </c>
      <c r="AD4307" s="41">
        <f t="shared" si="3488"/>
        <v>503.5385093659097</v>
      </c>
      <c r="AE4307" s="41">
        <f t="shared" si="3488"/>
        <v>505.28996053219714</v>
      </c>
      <c r="AF4307" s="41">
        <f t="shared" si="3488"/>
        <v>507.01963532231707</v>
      </c>
      <c r="AG4307" s="41">
        <f t="shared" si="3488"/>
        <v>508.72780448921321</v>
      </c>
      <c r="AH4307" s="41">
        <f t="shared" si="3488"/>
        <v>510.4147354194676</v>
      </c>
      <c r="AI4307" s="41">
        <f t="shared" si="3488"/>
        <v>512.08069217515583</v>
      </c>
      <c r="AJ4307" s="41">
        <f t="shared" si="3488"/>
        <v>513.72593553518163</v>
      </c>
      <c r="AK4307" s="41">
        <f t="shared" si="3488"/>
        <v>515.35072303609786</v>
      </c>
      <c r="AL4307" s="41">
        <f t="shared" si="3488"/>
        <v>516.95530901241932</v>
      </c>
      <c r="AM4307" s="41">
        <f t="shared" si="3488"/>
        <v>518.53994463643517</v>
      </c>
      <c r="AN4307" s="41">
        <f t="shared" si="3488"/>
        <v>520.10487795752579</v>
      </c>
      <c r="AO4307" s="41">
        <f t="shared" si="3488"/>
        <v>521.65035394099084</v>
      </c>
      <c r="AP4307" s="41">
        <f t="shared" si="3488"/>
        <v>523.1766145063948</v>
      </c>
      <c r="AQ4307" s="41">
        <f t="shared" si="3488"/>
        <v>524.68389856543558</v>
      </c>
      <c r="AR4307" s="41">
        <f t="shared" si="3488"/>
        <v>526.1724420593423</v>
      </c>
      <c r="AS4307" s="41">
        <f t="shared" si="3488"/>
        <v>527.64247799580812</v>
      </c>
      <c r="AT4307" s="41">
        <f t="shared" si="3488"/>
        <v>529.09423648546385</v>
      </c>
      <c r="AU4307" s="41">
        <f t="shared" si="3488"/>
        <v>530.52794477789814</v>
      </c>
      <c r="AV4307" s="41">
        <f t="shared" si="3488"/>
        <v>531.94382729722986</v>
      </c>
      <c r="AW4307" s="41">
        <f t="shared" si="3488"/>
        <v>533.3421056772379</v>
      </c>
      <c r="AX4307" s="41">
        <f t="shared" si="3488"/>
        <v>534.72299879605453</v>
      </c>
      <c r="AY4307" s="41">
        <f t="shared" si="3488"/>
        <v>536.0867228104272</v>
      </c>
      <c r="AZ4307" s="41">
        <f t="shared" si="3488"/>
        <v>537.4334911895545</v>
      </c>
      <c r="BA4307" s="41">
        <f t="shared" si="3488"/>
        <v>538.76351474850128</v>
      </c>
      <c r="BB4307" s="41">
        <f t="shared" si="3488"/>
        <v>540.07700168119857</v>
      </c>
      <c r="BC4307" s="41">
        <f t="shared" si="3488"/>
        <v>541.37415759303258</v>
      </c>
      <c r="BD4307" s="41">
        <f t="shared" si="3488"/>
        <v>542.65518553302945</v>
      </c>
      <c r="BE4307" s="41">
        <f t="shared" si="3488"/>
        <v>543.92028602563903</v>
      </c>
      <c r="BF4307" s="41">
        <f t="shared" si="3488"/>
        <v>545.16965710212389</v>
      </c>
      <c r="BH4307" s="42">
        <f t="shared" si="3458"/>
        <v>1.7424657999999991</v>
      </c>
      <c r="BL4307" s="15">
        <f t="shared" ca="1" si="3459"/>
        <v>5046.5640887378222</v>
      </c>
    </row>
    <row r="4308" spans="1:64" x14ac:dyDescent="0.2">
      <c r="A4308" s="9" t="str">
        <f t="shared" si="3453"/>
        <v>British Virgin Islands</v>
      </c>
      <c r="C4308" s="41">
        <f t="shared" si="3480"/>
        <v>459.12042133720371</v>
      </c>
      <c r="D4308" s="41">
        <f t="shared" si="3480"/>
        <v>461.42683250357339</v>
      </c>
      <c r="E4308" s="41">
        <f t="shared" si="3480"/>
        <v>463.70456729110794</v>
      </c>
      <c r="F4308" s="41">
        <f t="shared" si="3480"/>
        <v>465.95398224278409</v>
      </c>
      <c r="G4308" s="41">
        <f t="shared" si="3480"/>
        <v>468.17542946856111</v>
      </c>
      <c r="H4308" s="50">
        <f t="shared" si="3455"/>
        <v>436.89943141558166</v>
      </c>
      <c r="I4308" s="34">
        <f>MIN(I3383,I3383+$H5026*IF(I5258="na",0,I5258)+SUM($I5026:I5026)*$B$2625)+$H5026*I5487</f>
        <v>439.06598206226778</v>
      </c>
      <c r="J4308" s="34">
        <f>MIN(J3383,J3383+$H5026*IF(J5258="na",0,J5258)+SUM($I5026:J5026)*$B$2625)+$H5026*J5487</f>
        <v>441.20559526258006</v>
      </c>
      <c r="K4308" s="34">
        <f>MIN(K3383,K3383+$H5026*IF(K5258="na",0,K5258)+SUM($I5026:K5026)*$B$2625)+$H5026*K5487</f>
        <v>443.31860593876848</v>
      </c>
      <c r="L4308" s="34">
        <f>MIN(L3383,L3383+$H5026*IF(L5258="na",0,L5258)+SUM($I5026:L5026)*$B$2625)+$H5026*L5487</f>
        <v>451.71944400155797</v>
      </c>
      <c r="M4308" s="34">
        <f>MIN(M3383,M3383+$H5026*IF(M5258="na",0,M5258)+SUM($I5026:M5026)*$B$2625)+$H5026*M5487</f>
        <v>460.09433694389833</v>
      </c>
      <c r="N4308" s="34">
        <f>MIN(N3383,N3383+$H5026*IF(N5258="na",0,N5258)+SUM($I5026:N5026)*$B$2625)+$H5026*N5487</f>
        <v>468.44360735012049</v>
      </c>
      <c r="O4308" s="34">
        <f>MIN(O3383,O3383+$H5026*IF(O5258="na",0,O5258)+SUM($I5026:O5026)*$B$2625)+$H5026*O5487</f>
        <v>476.76757379375692</v>
      </c>
      <c r="P4308" s="34">
        <f>MIN(P3383,P3383+$H5026*IF(P5258="na",0,P5258)+SUM($I5026:P5026)*$B$2625)+$H5026*P5487</f>
        <v>485.06655088740905</v>
      </c>
      <c r="Q4308" s="34">
        <f>MIN(Q3383,Q3383+$H5026*IF(Q5258="na",0,Q5258)+SUM($I5026:Q5026)*$B$2625)+$H5026*Q5487</f>
        <v>485.12742065777906</v>
      </c>
      <c r="R4308" s="34">
        <f>MIN(R3383,R3383+$H5026*IF(R5258="na",0,R5258)+SUM($I5026:R5026)*$B$2625)+$H5026*R5487</f>
        <v>490.86190718157599</v>
      </c>
      <c r="S4308" s="34">
        <f>MIN(S3383,S3383+$H5026*IF(S5258="na",0,S5258)+SUM($I5026:S5026)*$B$2625)+$H5026*S5487</f>
        <v>492.77366587394732</v>
      </c>
      <c r="T4308" s="34">
        <f>MIN(T3383,T3383+$H5026*IF(T5258="na",0,T5258)+SUM($I5026:T5026)*$B$2625)+$H5026*T5487</f>
        <v>494.66165503324351</v>
      </c>
      <c r="U4308" s="34">
        <f>MIN(U3383,U3383+$H5026*IF(U5258="na",0,U5258)+SUM($I5026:U5026)*$B$2625)+$H5026*U5487</f>
        <v>496.52617019399247</v>
      </c>
      <c r="V4308" s="64">
        <f t="shared" si="3456"/>
        <v>498.36750321624277</v>
      </c>
      <c r="W4308" s="41">
        <f t="shared" ref="W4308:BF4308" si="3489">W3383</f>
        <v>500.18594233124975</v>
      </c>
      <c r="X4308" s="41">
        <f t="shared" si="3489"/>
        <v>501.9817721865935</v>
      </c>
      <c r="Y4308" s="41">
        <f t="shared" si="3489"/>
        <v>503.75527389073579</v>
      </c>
      <c r="Z4308" s="41">
        <f t="shared" si="3489"/>
        <v>505.50672505702323</v>
      </c>
      <c r="AA4308" s="41">
        <f t="shared" si="3489"/>
        <v>507.23639984714316</v>
      </c>
      <c r="AB4308" s="41">
        <f t="shared" si="3489"/>
        <v>508.9445690140393</v>
      </c>
      <c r="AC4308" s="41">
        <f t="shared" si="3489"/>
        <v>510.63149994429369</v>
      </c>
      <c r="AD4308" s="41">
        <f t="shared" si="3489"/>
        <v>512.29745669998192</v>
      </c>
      <c r="AE4308" s="41">
        <f t="shared" si="3489"/>
        <v>513.94270006000772</v>
      </c>
      <c r="AF4308" s="41">
        <f t="shared" si="3489"/>
        <v>515.56748756092395</v>
      </c>
      <c r="AG4308" s="41">
        <f t="shared" si="3489"/>
        <v>517.17207353724541</v>
      </c>
      <c r="AH4308" s="41">
        <f t="shared" si="3489"/>
        <v>518.75670916126126</v>
      </c>
      <c r="AI4308" s="41">
        <f t="shared" si="3489"/>
        <v>520.32164248235188</v>
      </c>
      <c r="AJ4308" s="41">
        <f t="shared" si="3489"/>
        <v>521.86711846581693</v>
      </c>
      <c r="AK4308" s="41">
        <f t="shared" si="3489"/>
        <v>523.39337903122089</v>
      </c>
      <c r="AL4308" s="41">
        <f t="shared" si="3489"/>
        <v>524.90066309026167</v>
      </c>
      <c r="AM4308" s="41">
        <f t="shared" si="3489"/>
        <v>526.38920658416839</v>
      </c>
      <c r="AN4308" s="41">
        <f t="shared" si="3489"/>
        <v>527.85924252063421</v>
      </c>
      <c r="AO4308" s="41">
        <f t="shared" si="3489"/>
        <v>529.31100101028994</v>
      </c>
      <c r="AP4308" s="41">
        <f t="shared" si="3489"/>
        <v>530.74470930272423</v>
      </c>
      <c r="AQ4308" s="41">
        <f t="shared" si="3489"/>
        <v>532.16059182205595</v>
      </c>
      <c r="AR4308" s="41">
        <f t="shared" si="3489"/>
        <v>533.55887020206399</v>
      </c>
      <c r="AS4308" s="41">
        <f t="shared" si="3489"/>
        <v>534.93976332088062</v>
      </c>
      <c r="AT4308" s="41">
        <f t="shared" si="3489"/>
        <v>536.30348733525329</v>
      </c>
      <c r="AU4308" s="41">
        <f t="shared" si="3489"/>
        <v>537.65025571438059</v>
      </c>
      <c r="AV4308" s="41">
        <f t="shared" si="3489"/>
        <v>538.98027927332737</v>
      </c>
      <c r="AW4308" s="41">
        <f t="shared" si="3489"/>
        <v>540.29376620602466</v>
      </c>
      <c r="AX4308" s="41">
        <f t="shared" si="3489"/>
        <v>541.59092211785867</v>
      </c>
      <c r="AY4308" s="41">
        <f t="shared" si="3489"/>
        <v>542.87195005785554</v>
      </c>
      <c r="AZ4308" s="41">
        <f t="shared" si="3489"/>
        <v>544.13705055046512</v>
      </c>
      <c r="BA4308" s="41">
        <f t="shared" si="3489"/>
        <v>545.38642162694998</v>
      </c>
      <c r="BB4308" s="41">
        <f t="shared" si="3489"/>
        <v>546.62025885638388</v>
      </c>
      <c r="BC4308" s="41">
        <f t="shared" si="3489"/>
        <v>547.83875537626511</v>
      </c>
      <c r="BD4308" s="41">
        <f t="shared" si="3489"/>
        <v>549.04210192274911</v>
      </c>
      <c r="BE4308" s="41">
        <f t="shared" si="3489"/>
        <v>550.23048686050515</v>
      </c>
      <c r="BF4308" s="41">
        <f t="shared" si="3489"/>
        <v>551.40409621220181</v>
      </c>
      <c r="BH4308" s="42">
        <f t="shared" si="3458"/>
        <v>0.88109580000000043</v>
      </c>
      <c r="BL4308" s="15">
        <f t="shared" ca="1" si="3459"/>
        <v>0.73198726580373596</v>
      </c>
    </row>
    <row r="4309" spans="1:64" x14ac:dyDescent="0.2">
      <c r="A4309" s="9" t="str">
        <f t="shared" si="3453"/>
        <v>Brunei Darussalam</v>
      </c>
      <c r="C4309" s="41">
        <f t="shared" si="3480"/>
        <v>585.44514491660084</v>
      </c>
      <c r="D4309" s="41">
        <f t="shared" si="3480"/>
        <v>586.17468242671202</v>
      </c>
      <c r="E4309" s="41">
        <f t="shared" si="3480"/>
        <v>586.89514935378088</v>
      </c>
      <c r="F4309" s="41">
        <f t="shared" si="3480"/>
        <v>587.60665847538985</v>
      </c>
      <c r="G4309" s="41">
        <f t="shared" si="3480"/>
        <v>588.30932116692009</v>
      </c>
      <c r="H4309" s="50">
        <f t="shared" si="3455"/>
        <v>559.02316549365469</v>
      </c>
      <c r="I4309" s="34">
        <f>MIN(I3384,I3384+$H5027*IF(I5259="na",0,I5259)+SUM($I5027:I5027)*$B$2625)+$H5027*I5488</f>
        <v>559.70846392931958</v>
      </c>
      <c r="J4309" s="34">
        <f>MIN(J3384,J3384+$H5027*IF(J5259="na",0,J5259)+SUM($I5027:J5027)*$B$2625)+$H5027*J5488</f>
        <v>560.38524182110098</v>
      </c>
      <c r="K4309" s="34">
        <f>MIN(K3384,K3384+$H5027*IF(K5259="na",0,K5259)+SUM($I5027:K5027)*$B$2625)+$H5027*K5488</f>
        <v>572.0288334193142</v>
      </c>
      <c r="L4309" s="34">
        <f>MIN(L3384,L3384+$H5027*IF(L5259="na",0,L5259)+SUM($I5027:L5027)*$B$2625)+$H5027*L5488</f>
        <v>575.98831565297473</v>
      </c>
      <c r="M4309" s="34">
        <f>MIN(M3384,M3384+$H5027*IF(M5259="na",0,M5259)+SUM($I5027:M5027)*$B$2625)+$H5027*M5488</f>
        <v>579.9395912238997</v>
      </c>
      <c r="N4309" s="34">
        <f>MIN(N3384,N3384+$H5027*IF(N5259="na",0,N5259)+SUM($I5027:N5027)*$B$2625)+$H5027*N5488</f>
        <v>583.88276216826239</v>
      </c>
      <c r="O4309" s="34">
        <f>MIN(O3384,O3384+$H5027*IF(O5259="na",0,O5259)+SUM($I5027:O5027)*$B$2625)+$H5027*O5488</f>
        <v>587.81792925358639</v>
      </c>
      <c r="P4309" s="34">
        <f>MIN(P3384,P3384+$H5027*IF(P5259="na",0,P5259)+SUM($I5027:P5027)*$B$2625)+$H5027*P5488</f>
        <v>591.74519199451913</v>
      </c>
      <c r="Q4309" s="34">
        <f>MIN(Q3384,Q3384+$H5027*IF(Q5259="na",0,Q5259)+SUM($I5027:Q5027)*$B$2625)+$H5027*Q5488</f>
        <v>589.85751077675525</v>
      </c>
      <c r="R4309" s="34">
        <f>MIN(R3384,R3384+$H5027*IF(R5259="na",0,R5259)+SUM($I5027:R5027)*$B$2625)+$H5027*R5488</f>
        <v>595.48524743075131</v>
      </c>
      <c r="S4309" s="34">
        <f>MIN(S3384,S3384+$H5027*IF(S5259="na",0,S5259)+SUM($I5027:S5027)*$B$2625)+$H5027*S5488</f>
        <v>596.08995299960327</v>
      </c>
      <c r="T4309" s="34">
        <f>MIN(T3384,T3384+$H5027*IF(T5259="na",0,T5259)+SUM($I5027:T5027)*$B$2625)+$H5027*T5488</f>
        <v>596.68714006254913</v>
      </c>
      <c r="U4309" s="34">
        <f>MIN(U3384,U3384+$H5027*IF(U5259="na",0,U5259)+SUM($I5027:U5027)*$B$2625)+$H5027*U5488</f>
        <v>597.27690209967898</v>
      </c>
      <c r="V4309" s="64">
        <f t="shared" si="3456"/>
        <v>597.8593314288139</v>
      </c>
      <c r="W4309" s="41">
        <f t="shared" ref="W4309:BF4309" si="3490">W3384</f>
        <v>598.43451921995654</v>
      </c>
      <c r="X4309" s="41">
        <f t="shared" si="3490"/>
        <v>599.00255550956263</v>
      </c>
      <c r="Y4309" s="41">
        <f t="shared" si="3490"/>
        <v>599.56352921463463</v>
      </c>
      <c r="Z4309" s="41">
        <f t="shared" si="3490"/>
        <v>600.11752814664021</v>
      </c>
      <c r="AA4309" s="41">
        <f t="shared" si="3490"/>
        <v>600.66463902525788</v>
      </c>
      <c r="AB4309" s="41">
        <f t="shared" si="3490"/>
        <v>601.20494749195143</v>
      </c>
      <c r="AC4309" s="41">
        <f t="shared" si="3490"/>
        <v>601.73853812337575</v>
      </c>
      <c r="AD4309" s="41">
        <f t="shared" si="3490"/>
        <v>602.26549444461602</v>
      </c>
      <c r="AE4309" s="41">
        <f t="shared" si="3490"/>
        <v>602.78589894226218</v>
      </c>
      <c r="AF4309" s="41">
        <f t="shared" si="3490"/>
        <v>603.29983307732095</v>
      </c>
      <c r="AG4309" s="41">
        <f t="shared" si="3490"/>
        <v>603.80737729796715</v>
      </c>
      <c r="AH4309" s="41">
        <f t="shared" si="3490"/>
        <v>604.30861105213671</v>
      </c>
      <c r="AI4309" s="41">
        <f t="shared" si="3490"/>
        <v>604.80361279996271</v>
      </c>
      <c r="AJ4309" s="41">
        <f t="shared" si="3490"/>
        <v>605.29246002605748</v>
      </c>
      <c r="AK4309" s="41">
        <f t="shared" si="3490"/>
        <v>605.77522925164112</v>
      </c>
      <c r="AL4309" s="41">
        <f t="shared" si="3490"/>
        <v>606.25199604651993</v>
      </c>
      <c r="AM4309" s="41">
        <f t="shared" si="3490"/>
        <v>606.72283504091581</v>
      </c>
      <c r="AN4309" s="41">
        <f t="shared" si="3490"/>
        <v>607.18781993714799</v>
      </c>
      <c r="AO4309" s="41">
        <f t="shared" si="3490"/>
        <v>607.64702352117035</v>
      </c>
      <c r="AP4309" s="41">
        <f t="shared" si="3490"/>
        <v>608.10051767396476</v>
      </c>
      <c r="AQ4309" s="41">
        <f t="shared" si="3490"/>
        <v>608.54837338279276</v>
      </c>
      <c r="AR4309" s="41">
        <f t="shared" si="3490"/>
        <v>608.99066075230758</v>
      </c>
      <c r="AS4309" s="41">
        <f t="shared" si="3490"/>
        <v>609.42744901552817</v>
      </c>
      <c r="AT4309" s="41">
        <f t="shared" si="3490"/>
        <v>609.85880654467599</v>
      </c>
      <c r="AU4309" s="41">
        <f t="shared" si="3490"/>
        <v>610.28480086187813</v>
      </c>
      <c r="AV4309" s="41">
        <f t="shared" si="3490"/>
        <v>610.70549864973634</v>
      </c>
      <c r="AW4309" s="41">
        <f t="shared" si="3490"/>
        <v>611.12096576176555</v>
      </c>
      <c r="AX4309" s="41">
        <f t="shared" si="3490"/>
        <v>611.53126723270191</v>
      </c>
      <c r="AY4309" s="41">
        <f t="shared" si="3490"/>
        <v>611.93646728868293</v>
      </c>
      <c r="AZ4309" s="41">
        <f t="shared" si="3490"/>
        <v>612.33662935730126</v>
      </c>
      <c r="BA4309" s="41">
        <f t="shared" si="3490"/>
        <v>612.73181607753304</v>
      </c>
      <c r="BB4309" s="41">
        <f t="shared" si="3490"/>
        <v>613.1220893095433</v>
      </c>
      <c r="BC4309" s="41">
        <f t="shared" si="3490"/>
        <v>613.50751014436889</v>
      </c>
      <c r="BD4309" s="41">
        <f t="shared" si="3490"/>
        <v>613.8881389134815</v>
      </c>
      <c r="BE4309" s="41">
        <f t="shared" si="3490"/>
        <v>614.26403519823145</v>
      </c>
      <c r="BF4309" s="41">
        <f t="shared" si="3490"/>
        <v>614.63525783917441</v>
      </c>
      <c r="BH4309" s="42">
        <f t="shared" si="3458"/>
        <v>0.59775840000000013</v>
      </c>
      <c r="BL4309" s="15">
        <f t="shared" ca="1" si="3459"/>
        <v>4.1514647495119847</v>
      </c>
    </row>
    <row r="4310" spans="1:64" x14ac:dyDescent="0.2">
      <c r="A4310" s="9" t="str">
        <f t="shared" si="3453"/>
        <v>Bulgaria</v>
      </c>
      <c r="C4310" s="41">
        <f t="shared" ref="C4310:G4319" si="3491">C3385</f>
        <v>546.18635688180495</v>
      </c>
      <c r="D4310" s="41">
        <f t="shared" si="3491"/>
        <v>547.40485340168618</v>
      </c>
      <c r="E4310" s="41">
        <f t="shared" si="3491"/>
        <v>548.60819994817018</v>
      </c>
      <c r="F4310" s="41">
        <f t="shared" si="3491"/>
        <v>549.79658488592622</v>
      </c>
      <c r="G4310" s="41">
        <f t="shared" si="3491"/>
        <v>550.97019423762288</v>
      </c>
      <c r="H4310" s="50">
        <f t="shared" si="3455"/>
        <v>519.5416022962894</v>
      </c>
      <c r="I4310" s="34">
        <f>MIN(I3385,I3385+$H5028*IF(I5260="na",0,I5260)+SUM($I5028:I5028)*$B$2625)+$H5028*I5489</f>
        <v>520.68620932110218</v>
      </c>
      <c r="J4310" s="34">
        <f>MIN(J3385,J3385+$H5028*IF(J5260="na",0,J5260)+SUM($I5028:J5028)*$B$2625)+$H5028*J5489</f>
        <v>521.81658506523979</v>
      </c>
      <c r="K4310" s="34">
        <f>MIN(K3385,K3385+$H5028*IF(K5260="na",0,K5260)+SUM($I5028:K5028)*$B$2625)+$H5028*K5489</f>
        <v>522.93290647095864</v>
      </c>
      <c r="L4310" s="34">
        <f>MIN(L3385,L3385+$H5028*IF(L5260="na",0,L5260)+SUM($I5028:L5028)*$B$2625)+$H5028*L5489</f>
        <v>530.08914789546088</v>
      </c>
      <c r="M4310" s="34">
        <f>MIN(M3385,M3385+$H5028*IF(M5260="na",0,M5260)+SUM($I5028:M5028)*$B$2625)+$H5028*M5489</f>
        <v>537.23168229346402</v>
      </c>
      <c r="N4310" s="34">
        <f>MIN(N3385,N3385+$H5028*IF(N5260="na",0,N5260)+SUM($I5028:N5028)*$B$2625)+$H5028*N5489</f>
        <v>544.3606800889977</v>
      </c>
      <c r="O4310" s="34">
        <f>MIN(O3385,O3385+$H5028*IF(O5260="na",0,O5260)+SUM($I5028:O5028)*$B$2625)+$H5028*O5489</f>
        <v>551.4763095871524</v>
      </c>
      <c r="P4310" s="34">
        <f>MIN(P3385,P3385+$H5028*IF(P5260="na",0,P5260)+SUM($I5028:P5028)*$B$2625)+$H5028*P5489</f>
        <v>558.57873700042569</v>
      </c>
      <c r="Q4310" s="34">
        <f>MIN(Q3385,Q3385+$H5028*IF(Q5260="na",0,Q5260)+SUM($I5028:Q5028)*$B$2625)+$H5028*Q5489</f>
        <v>557.29571551769357</v>
      </c>
      <c r="R4310" s="34">
        <f>MIN(R3385,R3385+$H5028*IF(R5260="na",0,R5260)+SUM($I5028:R5028)*$B$2625)+$H5028*R5489</f>
        <v>562.95565222739765</v>
      </c>
      <c r="S4310" s="34">
        <f>MIN(S3385,S3385+$H5028*IF(S5260="na",0,S5260)+SUM($I5028:S5028)*$B$2625)+$H5028*S5489</f>
        <v>563.96565050848199</v>
      </c>
      <c r="T4310" s="34">
        <f>MIN(T3385,T3385+$H5028*IF(T5260="na",0,T5260)+SUM($I5028:T5028)*$B$2625)+$H5028*T5489</f>
        <v>564.96309114427152</v>
      </c>
      <c r="U4310" s="34">
        <f>MIN(U3385,U3385+$H5028*IF(U5260="na",0,U5260)+SUM($I5028:U5028)*$B$2625)+$H5028*U5489</f>
        <v>565.94813026815609</v>
      </c>
      <c r="V4310" s="64">
        <f t="shared" si="3456"/>
        <v>566.92092207226699</v>
      </c>
      <c r="W4310" s="41">
        <f t="shared" ref="W4310:BF4310" si="3492">W3385</f>
        <v>567.88161883161354</v>
      </c>
      <c r="X4310" s="41">
        <f t="shared" si="3492"/>
        <v>568.83037092791881</v>
      </c>
      <c r="Y4310" s="41">
        <f t="shared" si="3492"/>
        <v>569.76732687316007</v>
      </c>
      <c r="Z4310" s="41">
        <f t="shared" si="3492"/>
        <v>570.69263333281549</v>
      </c>
      <c r="AA4310" s="41">
        <f t="shared" si="3492"/>
        <v>571.60643514882247</v>
      </c>
      <c r="AB4310" s="41">
        <f t="shared" si="3492"/>
        <v>572.50887536225048</v>
      </c>
      <c r="AC4310" s="41">
        <f t="shared" si="3492"/>
        <v>573.40009523569154</v>
      </c>
      <c r="AD4310" s="41">
        <f t="shared" si="3492"/>
        <v>574.28023427537278</v>
      </c>
      <c r="AE4310" s="41">
        <f t="shared" si="3492"/>
        <v>575.14943025299397</v>
      </c>
      <c r="AF4310" s="41">
        <f t="shared" si="3492"/>
        <v>576.00781922729345</v>
      </c>
      <c r="AG4310" s="41">
        <f t="shared" si="3492"/>
        <v>576.8555355653458</v>
      </c>
      <c r="AH4310" s="41">
        <f t="shared" si="3492"/>
        <v>577.692711963595</v>
      </c>
      <c r="AI4310" s="41">
        <f t="shared" si="3492"/>
        <v>578.51947946862595</v>
      </c>
      <c r="AJ4310" s="41">
        <f t="shared" si="3492"/>
        <v>579.33596749767776</v>
      </c>
      <c r="AK4310" s="41">
        <f t="shared" si="3492"/>
        <v>580.14230385890164</v>
      </c>
      <c r="AL4310" s="41">
        <f t="shared" si="3492"/>
        <v>580.93861477136761</v>
      </c>
      <c r="AM4310" s="41">
        <f t="shared" si="3492"/>
        <v>581.72502488482201</v>
      </c>
      <c r="AN4310" s="41">
        <f t="shared" si="3492"/>
        <v>582.50165729919911</v>
      </c>
      <c r="AO4310" s="41">
        <f t="shared" si="3492"/>
        <v>583.26863358389073</v>
      </c>
      <c r="AP4310" s="41">
        <f t="shared" si="3492"/>
        <v>584.02607379677602</v>
      </c>
      <c r="AQ4310" s="41">
        <f t="shared" si="3492"/>
        <v>584.77409650301445</v>
      </c>
      <c r="AR4310" s="41">
        <f t="shared" si="3492"/>
        <v>585.51281879360533</v>
      </c>
      <c r="AS4310" s="41">
        <f t="shared" si="3492"/>
        <v>586.24235630371652</v>
      </c>
      <c r="AT4310" s="41">
        <f t="shared" si="3492"/>
        <v>586.96282323078538</v>
      </c>
      <c r="AU4310" s="41">
        <f t="shared" si="3492"/>
        <v>587.67433235239434</v>
      </c>
      <c r="AV4310" s="41">
        <f t="shared" si="3492"/>
        <v>588.37699504392458</v>
      </c>
      <c r="AW4310" s="41">
        <f t="shared" si="3492"/>
        <v>589.07092129599016</v>
      </c>
      <c r="AX4310" s="41">
        <f t="shared" si="3492"/>
        <v>589.75621973165505</v>
      </c>
      <c r="AY4310" s="41">
        <f t="shared" si="3492"/>
        <v>590.43299762343645</v>
      </c>
      <c r="AZ4310" s="41">
        <f t="shared" si="3492"/>
        <v>591.10136091009679</v>
      </c>
      <c r="BA4310" s="41">
        <f t="shared" si="3492"/>
        <v>591.76141421322632</v>
      </c>
      <c r="BB4310" s="41">
        <f t="shared" si="3492"/>
        <v>592.41326085362027</v>
      </c>
      <c r="BC4310" s="41">
        <f t="shared" si="3492"/>
        <v>593.05700286745196</v>
      </c>
      <c r="BD4310" s="41">
        <f t="shared" si="3492"/>
        <v>593.69274102224495</v>
      </c>
      <c r="BE4310" s="41">
        <f t="shared" si="3492"/>
        <v>594.32057483264668</v>
      </c>
      <c r="BF4310" s="41">
        <f t="shared" si="3492"/>
        <v>594.94060257600574</v>
      </c>
      <c r="BH4310" s="42">
        <f t="shared" si="3458"/>
        <v>0.70273980000000003</v>
      </c>
      <c r="BL4310" s="15">
        <f t="shared" ca="1" si="3459"/>
        <v>47.214845098169306</v>
      </c>
    </row>
    <row r="4311" spans="1:64" x14ac:dyDescent="0.2">
      <c r="A4311" s="9" t="str">
        <f t="shared" si="3453"/>
        <v>Burkina Faso</v>
      </c>
      <c r="C4311" s="41">
        <f t="shared" si="3491"/>
        <v>260.37954933536093</v>
      </c>
      <c r="D4311" s="41">
        <f t="shared" si="3491"/>
        <v>265.20477677335919</v>
      </c>
      <c r="E4311" s="41">
        <f t="shared" si="3491"/>
        <v>269.97001055021167</v>
      </c>
      <c r="F4311" s="41">
        <f t="shared" si="3491"/>
        <v>274.67599658710526</v>
      </c>
      <c r="G4311" s="41">
        <f t="shared" si="3491"/>
        <v>279.32347153094014</v>
      </c>
      <c r="H4311" s="50">
        <f t="shared" si="3455"/>
        <v>270.50242629753706</v>
      </c>
      <c r="I4311" s="34">
        <f>MIN(I3386,I3386+$H5029*IF(I5261="na",0,I5261)+SUM($I5029:I5029)*$B$2625)+$H5029*I5490</f>
        <v>275.03505247392576</v>
      </c>
      <c r="J4311" s="34">
        <f>MIN(J3386,J3386+$H5029*IF(J5261="na",0,J5261)+SUM($I5029:J5029)*$B$2625)+$H5029*J5490</f>
        <v>279.51132299818806</v>
      </c>
      <c r="K4311" s="34">
        <f>MIN(K3386,K3386+$H5029*IF(K5261="na",0,K5261)+SUM($I5029:K5029)*$B$2625)+$H5029*K5490</f>
        <v>296.58140483497942</v>
      </c>
      <c r="L4311" s="34">
        <f>MIN(L3386,L3386+$H5029*IF(L5261="na",0,L5261)+SUM($I5029:L5029)*$B$2625)+$H5029*L5490</f>
        <v>300.9106825831347</v>
      </c>
      <c r="M4311" s="34">
        <f>MIN(M3386,M3386+$H5029*IF(M5261="na",0,M5261)+SUM($I5029:M5029)*$B$2625)+$H5029*M5490</f>
        <v>305.18568071762076</v>
      </c>
      <c r="N4311" s="34">
        <f>MIN(N3386,N3386+$H5029*IF(N5261="na",0,N5261)+SUM($I5029:N5029)*$B$2625)+$H5029*N5490</f>
        <v>309.40707411496743</v>
      </c>
      <c r="O4311" s="34">
        <f>MIN(O3386,O3386+$H5029*IF(O5261="na",0,O5261)+SUM($I5029:O5029)*$B$2625)+$H5029*O5490</f>
        <v>313.57552926073981</v>
      </c>
      <c r="P4311" s="34">
        <f>MIN(P3386,P3386+$H5029*IF(P5261="na",0,P5261)+SUM($I5029:P5029)*$B$2625)+$H5029*P5490</f>
        <v>317.69170435386593</v>
      </c>
      <c r="Q4311" s="34">
        <f>MIN(Q3386,Q3386+$H5029*IF(Q5261="na",0,Q5261)+SUM($I5029:Q5029)*$B$2625)+$H5029*Q5490</f>
        <v>320.84947981047776</v>
      </c>
      <c r="R4311" s="34">
        <f>MIN(R3386,R3386+$H5029*IF(R5261="na",0,R5261)+SUM($I5029:R5029)*$B$2625)+$H5029*R5490</f>
        <v>326.78570043814608</v>
      </c>
      <c r="S4311" s="34">
        <f>MIN(S3386,S3386+$H5029*IF(S5261="na",0,S5261)+SUM($I5029:S5029)*$B$2625)+$H5029*S5490</f>
        <v>330.78527806409971</v>
      </c>
      <c r="T4311" s="34">
        <f>MIN(T3386,T3386+$H5029*IF(T5261="na",0,T5261)+SUM($I5029:T5029)*$B$2625)+$H5029*T5490</f>
        <v>334.73512760823735</v>
      </c>
      <c r="U4311" s="34">
        <f>MIN(U3386,U3386+$H5029*IF(U5261="na",0,U5261)+SUM($I5029:U5029)*$B$2625)+$H5029*U5490</f>
        <v>338.6358673563762</v>
      </c>
      <c r="V4311" s="64">
        <f t="shared" si="3456"/>
        <v>342.48810790697985</v>
      </c>
      <c r="W4311" s="41">
        <f t="shared" ref="W4311:BF4311" si="3493">W3386</f>
        <v>346.29245226673766</v>
      </c>
      <c r="X4311" s="41">
        <f t="shared" si="3493"/>
        <v>350.04949594495582</v>
      </c>
      <c r="Y4311" s="41">
        <f t="shared" si="3493"/>
        <v>353.75982704677477</v>
      </c>
      <c r="Z4311" s="41">
        <f t="shared" si="3493"/>
        <v>357.4240263652278</v>
      </c>
      <c r="AA4311" s="41">
        <f t="shared" si="3493"/>
        <v>361.04266747215473</v>
      </c>
      <c r="AB4311" s="41">
        <f t="shared" si="3493"/>
        <v>364.61631680798553</v>
      </c>
      <c r="AC4311" s="41">
        <f t="shared" si="3493"/>
        <v>368.1455337704075</v>
      </c>
      <c r="AD4311" s="41">
        <f t="shared" si="3493"/>
        <v>371.63087080193003</v>
      </c>
      <c r="AE4311" s="41">
        <f t="shared" si="3493"/>
        <v>375.0728734763606</v>
      </c>
      <c r="AF4311" s="41">
        <f t="shared" si="3493"/>
        <v>378.47208058420574</v>
      </c>
      <c r="AG4311" s="41">
        <f t="shared" si="3493"/>
        <v>381.82902421701004</v>
      </c>
      <c r="AH4311" s="41">
        <f t="shared" si="3493"/>
        <v>385.14422985064647</v>
      </c>
      <c r="AI4311" s="41">
        <f t="shared" si="3493"/>
        <v>388.41821642757134</v>
      </c>
      <c r="AJ4311" s="41">
        <f t="shared" si="3493"/>
        <v>391.65149643805643</v>
      </c>
      <c r="AK4311" s="41">
        <f t="shared" si="3493"/>
        <v>394.84457600041117</v>
      </c>
      <c r="AL4311" s="41">
        <f t="shared" si="3493"/>
        <v>397.99795494020731</v>
      </c>
      <c r="AM4311" s="41">
        <f t="shared" si="3493"/>
        <v>401.11212686851866</v>
      </c>
      <c r="AN4311" s="41">
        <f t="shared" si="3493"/>
        <v>404.187579259188</v>
      </c>
      <c r="AO4311" s="41">
        <f t="shared" si="3493"/>
        <v>407.22479352513335</v>
      </c>
      <c r="AP4311" s="41">
        <f t="shared" si="3493"/>
        <v>410.22424509370546</v>
      </c>
      <c r="AQ4311" s="41">
        <f t="shared" si="3493"/>
        <v>413.1864034811083</v>
      </c>
      <c r="AR4311" s="41">
        <f t="shared" si="3493"/>
        <v>416.11173236589445</v>
      </c>
      <c r="AS4311" s="41">
        <f t="shared" si="3493"/>
        <v>419.0006896615464</v>
      </c>
      <c r="AT4311" s="41">
        <f t="shared" si="3493"/>
        <v>421.85372758815578</v>
      </c>
      <c r="AU4311" s="41">
        <f t="shared" si="3493"/>
        <v>424.67129274321098</v>
      </c>
      <c r="AV4311" s="41">
        <f t="shared" si="3493"/>
        <v>427.453826171505</v>
      </c>
      <c r="AW4311" s="41">
        <f t="shared" si="3493"/>
        <v>430.20176343417387</v>
      </c>
      <c r="AX4311" s="41">
        <f t="shared" si="3493"/>
        <v>432.91553467687692</v>
      </c>
      <c r="AY4311" s="41">
        <f t="shared" si="3493"/>
        <v>435.59556469712902</v>
      </c>
      <c r="AZ4311" s="41">
        <f t="shared" si="3493"/>
        <v>438.24227301079594</v>
      </c>
      <c r="BA4311" s="41">
        <f t="shared" si="3493"/>
        <v>440.85607391776296</v>
      </c>
      <c r="BB4311" s="41">
        <f t="shared" si="3493"/>
        <v>443.43737656678667</v>
      </c>
      <c r="BC4311" s="41">
        <f t="shared" si="3493"/>
        <v>445.98658501954088</v>
      </c>
      <c r="BD4311" s="41">
        <f t="shared" si="3493"/>
        <v>448.50409831386582</v>
      </c>
      <c r="BE4311" s="41">
        <f t="shared" si="3493"/>
        <v>450.99031052623133</v>
      </c>
      <c r="BF4311" s="41">
        <f t="shared" si="3493"/>
        <v>453.44561083342307</v>
      </c>
      <c r="BH4311" s="42">
        <f t="shared" si="3458"/>
        <v>0.71095880000000033</v>
      </c>
      <c r="BL4311" s="15">
        <f t="shared" ca="1" si="3459"/>
        <v>439.36783286962986</v>
      </c>
    </row>
    <row r="4312" spans="1:64" x14ac:dyDescent="0.2">
      <c r="A4312" s="9" t="str">
        <f t="shared" si="3453"/>
        <v>Burundi</v>
      </c>
      <c r="C4312" s="41">
        <f t="shared" si="3491"/>
        <v>278.8328100827589</v>
      </c>
      <c r="D4312" s="41">
        <f t="shared" si="3491"/>
        <v>283.42250142145878</v>
      </c>
      <c r="E4312" s="41">
        <f t="shared" si="3491"/>
        <v>287.95512759784748</v>
      </c>
      <c r="F4312" s="41">
        <f t="shared" si="3491"/>
        <v>292.43139812210978</v>
      </c>
      <c r="G4312" s="41">
        <f t="shared" si="3491"/>
        <v>296.85201368285374</v>
      </c>
      <c r="H4312" s="50">
        <f t="shared" si="3455"/>
        <v>298.23226475132486</v>
      </c>
      <c r="I4312" s="34">
        <f>MIN(I3387,I3387+$H5030*IF(I5262="na",0,I5262)+SUM($I5030:I5030)*$B$2625)+$H5030*I5491</f>
        <v>302.54363771159427</v>
      </c>
      <c r="J4312" s="34">
        <f>MIN(J3387,J3387+$H5030*IF(J5262="na",0,J5262)+SUM($I5030:J5030)*$B$2625)+$H5030*J5491</f>
        <v>306.80140593472436</v>
      </c>
      <c r="K4312" s="34">
        <f>MIN(K3387,K3387+$H5030*IF(K5262="na",0,K5262)+SUM($I5030:K5030)*$B$2625)+$H5030*K5491</f>
        <v>313.64916867026216</v>
      </c>
      <c r="L4312" s="34">
        <f>MIN(L3387,L3387+$H5030*IF(L5262="na",0,L5262)+SUM($I5030:L5030)*$B$2625)+$H5030*L5491</f>
        <v>317.66383524387203</v>
      </c>
      <c r="M4312" s="34">
        <f>MIN(M3387,M3387+$H5030*IF(M5262="na",0,M5262)+SUM($I5030:M5030)*$B$2625)+$H5030*M5491</f>
        <v>321.62687178015676</v>
      </c>
      <c r="N4312" s="34">
        <f>MIN(N3387,N3387+$H5030*IF(N5262="na",0,N5262)+SUM($I5030:N5030)*$B$2625)+$H5030*N5491</f>
        <v>325.53892021258048</v>
      </c>
      <c r="O4312" s="34">
        <f>MIN(O3387,O3387+$H5030*IF(O5262="na",0,O5262)+SUM($I5030:O5030)*$B$2625)+$H5030*O5491</f>
        <v>329.40061449323451</v>
      </c>
      <c r="P4312" s="34">
        <f>MIN(P3387,P3387+$H5030*IF(P5262="na",0,P5262)+SUM($I5030:P5030)*$B$2625)+$H5030*P5491</f>
        <v>333.21258069207255</v>
      </c>
      <c r="Q4312" s="34">
        <f>MIN(Q3387,Q3387+$H5030*IF(Q5262="na",0,Q5262)+SUM($I5030:Q5030)*$B$2625)+$H5030*Q5491</f>
        <v>336.08143497222784</v>
      </c>
      <c r="R4312" s="34">
        <f>MIN(R3387,R3387+$H5030*IF(R5262="na",0,R5262)+SUM($I5030:R5030)*$B$2625)+$H5030*R5491</f>
        <v>341.99744645879861</v>
      </c>
      <c r="S4312" s="34">
        <f>MIN(S3387,S3387+$H5030*IF(S5262="na",0,S5262)+SUM($I5030:S5030)*$B$2625)+$H5030*S5491</f>
        <v>345.80179081855641</v>
      </c>
      <c r="T4312" s="34">
        <f>MIN(T3387,T3387+$H5030*IF(T5262="na",0,T5262)+SUM($I5030:T5030)*$B$2625)+$H5030*T5491</f>
        <v>349.55883449677458</v>
      </c>
      <c r="U4312" s="34">
        <f>MIN(U3387,U3387+$H5030*IF(U5262="na",0,U5262)+SUM($I5030:U5030)*$B$2625)+$H5030*U5491</f>
        <v>353.26916559859353</v>
      </c>
      <c r="V4312" s="64">
        <f t="shared" si="3456"/>
        <v>356.93336491704656</v>
      </c>
      <c r="W4312" s="41">
        <f t="shared" ref="W4312:BF4312" si="3494">W3387</f>
        <v>360.55200602397349</v>
      </c>
      <c r="X4312" s="41">
        <f t="shared" si="3494"/>
        <v>364.12565535980428</v>
      </c>
      <c r="Y4312" s="41">
        <f t="shared" si="3494"/>
        <v>367.65487232222625</v>
      </c>
      <c r="Z4312" s="41">
        <f t="shared" si="3494"/>
        <v>371.14020935374879</v>
      </c>
      <c r="AA4312" s="41">
        <f t="shared" si="3494"/>
        <v>374.58221202817936</v>
      </c>
      <c r="AB4312" s="41">
        <f t="shared" si="3494"/>
        <v>377.9814191360245</v>
      </c>
      <c r="AC4312" s="41">
        <f t="shared" si="3494"/>
        <v>381.3383627688288</v>
      </c>
      <c r="AD4312" s="41">
        <f t="shared" si="3494"/>
        <v>384.65356840246523</v>
      </c>
      <c r="AE4312" s="41">
        <f t="shared" si="3494"/>
        <v>387.9275549793901</v>
      </c>
      <c r="AF4312" s="41">
        <f t="shared" si="3494"/>
        <v>391.16083498987518</v>
      </c>
      <c r="AG4312" s="41">
        <f t="shared" si="3494"/>
        <v>394.35391455222992</v>
      </c>
      <c r="AH4312" s="41">
        <f t="shared" si="3494"/>
        <v>397.50729349202606</v>
      </c>
      <c r="AI4312" s="41">
        <f t="shared" si="3494"/>
        <v>400.62146542033742</v>
      </c>
      <c r="AJ4312" s="41">
        <f t="shared" si="3494"/>
        <v>403.69691781100676</v>
      </c>
      <c r="AK4312" s="41">
        <f t="shared" si="3494"/>
        <v>406.73413207695211</v>
      </c>
      <c r="AL4312" s="41">
        <f t="shared" si="3494"/>
        <v>409.73358364552422</v>
      </c>
      <c r="AM4312" s="41">
        <f t="shared" si="3494"/>
        <v>412.69574203292706</v>
      </c>
      <c r="AN4312" s="41">
        <f t="shared" si="3494"/>
        <v>415.62107091771321</v>
      </c>
      <c r="AO4312" s="41">
        <f t="shared" si="3494"/>
        <v>418.51002821336516</v>
      </c>
      <c r="AP4312" s="41">
        <f t="shared" si="3494"/>
        <v>421.36306613997453</v>
      </c>
      <c r="AQ4312" s="41">
        <f t="shared" si="3494"/>
        <v>424.18063129502974</v>
      </c>
      <c r="AR4312" s="41">
        <f t="shared" si="3494"/>
        <v>426.96316472332376</v>
      </c>
      <c r="AS4312" s="41">
        <f t="shared" si="3494"/>
        <v>429.71110198599263</v>
      </c>
      <c r="AT4312" s="41">
        <f t="shared" si="3494"/>
        <v>432.42487322869567</v>
      </c>
      <c r="AU4312" s="41">
        <f t="shared" si="3494"/>
        <v>435.10490324894778</v>
      </c>
      <c r="AV4312" s="41">
        <f t="shared" si="3494"/>
        <v>437.7516115626147</v>
      </c>
      <c r="AW4312" s="41">
        <f t="shared" si="3494"/>
        <v>440.36541246958171</v>
      </c>
      <c r="AX4312" s="41">
        <f t="shared" si="3494"/>
        <v>442.94671511860543</v>
      </c>
      <c r="AY4312" s="41">
        <f t="shared" si="3494"/>
        <v>445.49592357135964</v>
      </c>
      <c r="AZ4312" s="41">
        <f t="shared" si="3494"/>
        <v>448.01343686568458</v>
      </c>
      <c r="BA4312" s="41">
        <f t="shared" si="3494"/>
        <v>450.49964907805008</v>
      </c>
      <c r="BB4312" s="41">
        <f t="shared" si="3494"/>
        <v>452.95494938524183</v>
      </c>
      <c r="BC4312" s="41">
        <f t="shared" si="3494"/>
        <v>455.37972212528086</v>
      </c>
      <c r="BD4312" s="41">
        <f t="shared" si="3494"/>
        <v>457.77434685758539</v>
      </c>
      <c r="BE4312" s="41">
        <f t="shared" si="3494"/>
        <v>460.13919842238494</v>
      </c>
      <c r="BF4312" s="41">
        <f t="shared" si="3494"/>
        <v>462.47464699939547</v>
      </c>
      <c r="BH4312" s="42">
        <f t="shared" si="3458"/>
        <v>0.14465760000000089</v>
      </c>
      <c r="BL4312" s="15">
        <f t="shared" ca="1" si="3459"/>
        <v>52.23792422480583</v>
      </c>
    </row>
    <row r="4313" spans="1:64" x14ac:dyDescent="0.2">
      <c r="A4313" s="9" t="str">
        <f t="shared" si="3453"/>
        <v>Cabo Verde</v>
      </c>
      <c r="C4313" s="41">
        <f t="shared" si="3491"/>
        <v>331.05873101805776</v>
      </c>
      <c r="D4313" s="41">
        <f t="shared" si="3491"/>
        <v>334.9594707661966</v>
      </c>
      <c r="E4313" s="41">
        <f t="shared" si="3491"/>
        <v>338.81171131680026</v>
      </c>
      <c r="F4313" s="41">
        <f t="shared" si="3491"/>
        <v>342.61605567655806</v>
      </c>
      <c r="G4313" s="41">
        <f t="shared" si="3491"/>
        <v>346.37309935477623</v>
      </c>
      <c r="H4313" s="50">
        <f t="shared" si="3455"/>
        <v>321.49644225530875</v>
      </c>
      <c r="I4313" s="34">
        <f>MIN(I3388,I3388+$H5031*IF(I5263="na",0,I5263)+SUM($I5031:I5031)*$B$2625)+$H5031*I5492</f>
        <v>325.16064157376178</v>
      </c>
      <c r="J4313" s="34">
        <f>MIN(J3388,J3388+$H5031*IF(J5263="na",0,J5263)+SUM($I5031:J5031)*$B$2625)+$H5031*J5492</f>
        <v>328.77928268068871</v>
      </c>
      <c r="K4313" s="34">
        <f>MIN(K3388,K3388+$H5031*IF(K5263="na",0,K5263)+SUM($I5031:K5031)*$B$2625)+$H5031*K5492</f>
        <v>341.99855346648019</v>
      </c>
      <c r="L4313" s="34">
        <f>MIN(L3388,L3388+$H5031*IF(L5263="na",0,L5263)+SUM($I5031:L5031)*$B$2625)+$H5031*L5492</f>
        <v>349.05954795305797</v>
      </c>
      <c r="M4313" s="34">
        <f>MIN(M3388,M3388+$H5031*IF(M5263="na",0,M5263)+SUM($I5031:M5031)*$B$2625)+$H5031*M5492</f>
        <v>356.07666250873632</v>
      </c>
      <c r="N4313" s="34">
        <f>MIN(N3388,N3388+$H5031*IF(N5263="na",0,N5263)+SUM($I5031:N5031)*$B$2625)+$H5031*N5492</f>
        <v>363.0504427073227</v>
      </c>
      <c r="O4313" s="34">
        <f>MIN(O3388,O3388+$H5031*IF(O5263="na",0,O5263)+SUM($I5031:O5031)*$B$2625)+$H5031*O5492</f>
        <v>369.98142733932366</v>
      </c>
      <c r="P4313" s="34">
        <f>MIN(P3388,P3388+$H5031*IF(P5263="na",0,P5263)+SUM($I5031:P5031)*$B$2625)+$H5031*P5492</f>
        <v>376.87014849628383</v>
      </c>
      <c r="Q4313" s="34">
        <f>MIN(Q3388,Q3388+$H5031*IF(Q5263="na",0,Q5263)+SUM($I5031:Q5031)*$B$2625)+$H5031*Q5492</f>
        <v>378.90287499937358</v>
      </c>
      <c r="R4313" s="34">
        <f>MIN(R3388,R3388+$H5031*IF(R5263="na",0,R5263)+SUM($I5031:R5031)*$B$2625)+$H5031*R5492</f>
        <v>384.74181983739174</v>
      </c>
      <c r="S4313" s="34">
        <f>MIN(S3388,S3388+$H5031*IF(S5263="na",0,S5263)+SUM($I5031:S5031)*$B$2625)+$H5031*S5492</f>
        <v>387.97509984787683</v>
      </c>
      <c r="T4313" s="34">
        <f>MIN(T3388,T3388+$H5031*IF(T5263="na",0,T5263)+SUM($I5031:T5031)*$B$2625)+$H5031*T5492</f>
        <v>391.16817941023157</v>
      </c>
      <c r="U4313" s="34">
        <f>MIN(U3388,U3388+$H5031*IF(U5263="na",0,U5263)+SUM($I5031:U5031)*$B$2625)+$H5031*U5492</f>
        <v>394.32155835002771</v>
      </c>
      <c r="V4313" s="64">
        <f t="shared" si="3456"/>
        <v>397.43573027833907</v>
      </c>
      <c r="W4313" s="41">
        <f t="shared" ref="W4313:BF4313" si="3495">W3388</f>
        <v>400.51118266900841</v>
      </c>
      <c r="X4313" s="41">
        <f t="shared" si="3495"/>
        <v>403.54839693495376</v>
      </c>
      <c r="Y4313" s="41">
        <f t="shared" si="3495"/>
        <v>406.54784850352587</v>
      </c>
      <c r="Z4313" s="41">
        <f t="shared" si="3495"/>
        <v>409.51000689092871</v>
      </c>
      <c r="AA4313" s="41">
        <f t="shared" si="3495"/>
        <v>412.43533577571486</v>
      </c>
      <c r="AB4313" s="41">
        <f t="shared" si="3495"/>
        <v>415.32429307136681</v>
      </c>
      <c r="AC4313" s="41">
        <f t="shared" si="3495"/>
        <v>418.17733099797618</v>
      </c>
      <c r="AD4313" s="41">
        <f t="shared" si="3495"/>
        <v>420.99489615303139</v>
      </c>
      <c r="AE4313" s="41">
        <f t="shared" si="3495"/>
        <v>423.77742958132541</v>
      </c>
      <c r="AF4313" s="41">
        <f t="shared" si="3495"/>
        <v>426.52536684399428</v>
      </c>
      <c r="AG4313" s="41">
        <f t="shared" si="3495"/>
        <v>429.23913808669732</v>
      </c>
      <c r="AH4313" s="41">
        <f t="shared" si="3495"/>
        <v>431.91916810694943</v>
      </c>
      <c r="AI4313" s="41">
        <f t="shared" si="3495"/>
        <v>434.56587642061635</v>
      </c>
      <c r="AJ4313" s="41">
        <f t="shared" si="3495"/>
        <v>437.17967732758336</v>
      </c>
      <c r="AK4313" s="41">
        <f t="shared" si="3495"/>
        <v>439.76097997660708</v>
      </c>
      <c r="AL4313" s="41">
        <f t="shared" si="3495"/>
        <v>442.31018842936129</v>
      </c>
      <c r="AM4313" s="41">
        <f t="shared" si="3495"/>
        <v>444.82770172368623</v>
      </c>
      <c r="AN4313" s="41">
        <f t="shared" si="3495"/>
        <v>447.31391393605173</v>
      </c>
      <c r="AO4313" s="41">
        <f t="shared" si="3495"/>
        <v>449.76921424324348</v>
      </c>
      <c r="AP4313" s="41">
        <f t="shared" si="3495"/>
        <v>452.19398698328251</v>
      </c>
      <c r="AQ4313" s="41">
        <f t="shared" si="3495"/>
        <v>454.58861171558704</v>
      </c>
      <c r="AR4313" s="41">
        <f t="shared" si="3495"/>
        <v>456.95346328038659</v>
      </c>
      <c r="AS4313" s="41">
        <f t="shared" si="3495"/>
        <v>459.28891185739712</v>
      </c>
      <c r="AT4313" s="41">
        <f t="shared" si="3495"/>
        <v>461.59532302376681</v>
      </c>
      <c r="AU4313" s="41">
        <f t="shared" si="3495"/>
        <v>463.87305781130135</v>
      </c>
      <c r="AV4313" s="41">
        <f t="shared" si="3495"/>
        <v>466.12247276297751</v>
      </c>
      <c r="AW4313" s="41">
        <f t="shared" si="3495"/>
        <v>468.34391998875452</v>
      </c>
      <c r="AX4313" s="41">
        <f t="shared" si="3495"/>
        <v>470.53774722069102</v>
      </c>
      <c r="AY4313" s="41">
        <f t="shared" si="3495"/>
        <v>472.70429786737714</v>
      </c>
      <c r="AZ4313" s="41">
        <f t="shared" si="3495"/>
        <v>474.84391106768942</v>
      </c>
      <c r="BA4313" s="41">
        <f t="shared" si="3495"/>
        <v>476.95692174387784</v>
      </c>
      <c r="BB4313" s="41">
        <f t="shared" si="3495"/>
        <v>479.04366065399233</v>
      </c>
      <c r="BC4313" s="41">
        <f t="shared" si="3495"/>
        <v>481.10445444365769</v>
      </c>
      <c r="BD4313" s="41">
        <f t="shared" si="3495"/>
        <v>483.13962569720491</v>
      </c>
      <c r="BE4313" s="41">
        <f t="shared" si="3495"/>
        <v>485.14949298816634</v>
      </c>
      <c r="BF4313" s="41">
        <f t="shared" si="3495"/>
        <v>487.13437092914347</v>
      </c>
      <c r="BH4313" s="42">
        <f t="shared" si="3458"/>
        <v>1.1145205999999999</v>
      </c>
      <c r="BL4313" s="15">
        <f t="shared" ca="1" si="3459"/>
        <v>11.706139725473266</v>
      </c>
    </row>
    <row r="4314" spans="1:64" x14ac:dyDescent="0.2">
      <c r="A4314" s="9" t="str">
        <f t="shared" si="3453"/>
        <v>Cambodia</v>
      </c>
      <c r="C4314" s="41">
        <f t="shared" si="3491"/>
        <v>433.97279649646975</v>
      </c>
      <c r="D4314" s="41">
        <f t="shared" si="3491"/>
        <v>436.58659740343677</v>
      </c>
      <c r="E4314" s="41">
        <f t="shared" si="3491"/>
        <v>439.16790005246048</v>
      </c>
      <c r="F4314" s="41">
        <f t="shared" si="3491"/>
        <v>441.7171085052147</v>
      </c>
      <c r="G4314" s="41">
        <f t="shared" si="3491"/>
        <v>444.23462179953964</v>
      </c>
      <c r="H4314" s="50">
        <f t="shared" si="3455"/>
        <v>408.26936549998459</v>
      </c>
      <c r="I4314" s="34">
        <f>MIN(I3389,I3389+$H5032*IF(I5264="na",0,I5264)+SUM($I5032:I5032)*$B$2625)+$H5032*I5493</f>
        <v>410.72466580717634</v>
      </c>
      <c r="J4314" s="34">
        <f>MIN(J3389,J3389+$H5032*IF(J5264="na",0,J5264)+SUM($I5032:J5032)*$B$2625)+$H5032*J5493</f>
        <v>413.14943854721537</v>
      </c>
      <c r="K4314" s="34">
        <f>MIN(K3389,K3389+$H5032*IF(K5264="na",0,K5264)+SUM($I5032:K5032)*$B$2625)+$H5032*K5493</f>
        <v>444.46741298177619</v>
      </c>
      <c r="L4314" s="34">
        <f>MIN(L3389,L3389+$H5032*IF(L5264="na",0,L5264)+SUM($I5032:L5032)*$B$2625)+$H5032*L5493</f>
        <v>448.38227719670152</v>
      </c>
      <c r="M4314" s="34">
        <f>MIN(M3389,M3389+$H5032*IF(M5264="na",0,M5264)+SUM($I5032:M5032)*$B$2625)+$H5032*M5493</f>
        <v>452.26773842383784</v>
      </c>
      <c r="N4314" s="34">
        <f>MIN(N3389,N3389+$H5032*IF(N5264="na",0,N5264)+SUM($I5032:N5032)*$B$2625)+$H5032*N5493</f>
        <v>456.12416224033325</v>
      </c>
      <c r="O4314" s="34">
        <f>MIN(O3389,O3389+$H5032*IF(O5264="na",0,O5264)+SUM($I5032:O5032)*$B$2625)+$H5032*O5493</f>
        <v>459.95190967799357</v>
      </c>
      <c r="P4314" s="34">
        <f>MIN(P3389,P3389+$H5032*IF(P5264="na",0,P5264)+SUM($I5032:P5032)*$B$2625)+$H5032*P5493</f>
        <v>463.75133727979551</v>
      </c>
      <c r="Q4314" s="34">
        <f>MIN(Q3389,Q3389+$H5032*IF(Q5264="na",0,Q5264)+SUM($I5032:Q5032)*$B$2625)+$H5032*Q5493</f>
        <v>464.19472894653711</v>
      </c>
      <c r="R4314" s="34">
        <f>MIN(R3389,R3389+$H5032*IF(R5264="na",0,R5264)+SUM($I5032:R5032)*$B$2625)+$H5032*R5493</f>
        <v>469.94466729654442</v>
      </c>
      <c r="S4314" s="34">
        <f>MIN(S3389,S3389+$H5032*IF(S5264="na",0,S5264)+SUM($I5032:S5032)*$B$2625)+$H5032*S5493</f>
        <v>472.11121794323054</v>
      </c>
      <c r="T4314" s="34">
        <f>MIN(T3389,T3389+$H5032*IF(T5264="na",0,T5264)+SUM($I5032:T5032)*$B$2625)+$H5032*T5493</f>
        <v>474.25083114354283</v>
      </c>
      <c r="U4314" s="34">
        <f>MIN(U3389,U3389+$H5032*IF(U5264="na",0,U5264)+SUM($I5032:U5032)*$B$2625)+$H5032*U5493</f>
        <v>476.36384181973125</v>
      </c>
      <c r="V4314" s="64">
        <f t="shared" si="3456"/>
        <v>478.45058072984574</v>
      </c>
      <c r="W4314" s="41">
        <f t="shared" ref="W4314:BF4314" si="3496">W3389</f>
        <v>480.51137451951109</v>
      </c>
      <c r="X4314" s="41">
        <f t="shared" si="3496"/>
        <v>482.54654577305831</v>
      </c>
      <c r="Y4314" s="41">
        <f t="shared" si="3496"/>
        <v>484.55641306401975</v>
      </c>
      <c r="Z4314" s="41">
        <f t="shared" si="3496"/>
        <v>486.54129100499688</v>
      </c>
      <c r="AA4314" s="41">
        <f t="shared" si="3496"/>
        <v>488.50149029690789</v>
      </c>
      <c r="AB4314" s="41">
        <f t="shared" si="3496"/>
        <v>490.43731777762281</v>
      </c>
      <c r="AC4314" s="41">
        <f t="shared" si="3496"/>
        <v>492.34907646999415</v>
      </c>
      <c r="AD4314" s="41">
        <f t="shared" si="3496"/>
        <v>494.23706562929033</v>
      </c>
      <c r="AE4314" s="41">
        <f t="shared" si="3496"/>
        <v>496.10158079003929</v>
      </c>
      <c r="AF4314" s="41">
        <f t="shared" si="3496"/>
        <v>497.94291381228959</v>
      </c>
      <c r="AG4314" s="41">
        <f t="shared" si="3496"/>
        <v>499.76135292729657</v>
      </c>
      <c r="AH4314" s="41">
        <f t="shared" si="3496"/>
        <v>501.55718278264033</v>
      </c>
      <c r="AI4314" s="41">
        <f t="shared" si="3496"/>
        <v>503.33068448678262</v>
      </c>
      <c r="AJ4314" s="41">
        <f t="shared" si="3496"/>
        <v>505.08213565307005</v>
      </c>
      <c r="AK4314" s="41">
        <f t="shared" si="3496"/>
        <v>506.81181044318998</v>
      </c>
      <c r="AL4314" s="41">
        <f t="shared" si="3496"/>
        <v>508.51997961008612</v>
      </c>
      <c r="AM4314" s="41">
        <f t="shared" si="3496"/>
        <v>510.20691054034052</v>
      </c>
      <c r="AN4314" s="41">
        <f t="shared" si="3496"/>
        <v>511.87286729602874</v>
      </c>
      <c r="AO4314" s="41">
        <f t="shared" si="3496"/>
        <v>513.51811065605455</v>
      </c>
      <c r="AP4314" s="41">
        <f t="shared" si="3496"/>
        <v>515.14289815697077</v>
      </c>
      <c r="AQ4314" s="41">
        <f t="shared" si="3496"/>
        <v>516.74748413329223</v>
      </c>
      <c r="AR4314" s="41">
        <f t="shared" si="3496"/>
        <v>518.33211975730808</v>
      </c>
      <c r="AS4314" s="41">
        <f t="shared" si="3496"/>
        <v>519.8970530783987</v>
      </c>
      <c r="AT4314" s="41">
        <f t="shared" si="3496"/>
        <v>521.44252906186375</v>
      </c>
      <c r="AU4314" s="41">
        <f t="shared" si="3496"/>
        <v>522.96878962726771</v>
      </c>
      <c r="AV4314" s="41">
        <f t="shared" si="3496"/>
        <v>524.4760736863085</v>
      </c>
      <c r="AW4314" s="41">
        <f t="shared" si="3496"/>
        <v>525.96461718021521</v>
      </c>
      <c r="AX4314" s="41">
        <f t="shared" si="3496"/>
        <v>527.43465311668103</v>
      </c>
      <c r="AY4314" s="41">
        <f t="shared" si="3496"/>
        <v>528.88641160633676</v>
      </c>
      <c r="AZ4314" s="41">
        <f t="shared" si="3496"/>
        <v>530.32011989877105</v>
      </c>
      <c r="BA4314" s="41">
        <f t="shared" si="3496"/>
        <v>531.73600241810277</v>
      </c>
      <c r="BB4314" s="41">
        <f t="shared" si="3496"/>
        <v>533.13428079811081</v>
      </c>
      <c r="BC4314" s="41">
        <f t="shared" si="3496"/>
        <v>534.51517391692744</v>
      </c>
      <c r="BD4314" s="41">
        <f t="shared" si="3496"/>
        <v>535.87889793130012</v>
      </c>
      <c r="BE4314" s="41">
        <f t="shared" si="3496"/>
        <v>537.22566631042741</v>
      </c>
      <c r="BF4314" s="41">
        <f t="shared" si="3496"/>
        <v>538.55568986937419</v>
      </c>
      <c r="BH4314" s="42">
        <f t="shared" si="3458"/>
        <v>1.0812786000000008</v>
      </c>
      <c r="BL4314" s="15">
        <f t="shared" ca="1" si="3459"/>
        <v>376.19464197977021</v>
      </c>
    </row>
    <row r="4315" spans="1:64" x14ac:dyDescent="0.2">
      <c r="A4315" s="9" t="str">
        <f t="shared" si="3453"/>
        <v>Cameroon</v>
      </c>
      <c r="C4315" s="41">
        <f t="shared" si="3491"/>
        <v>304.1534340812633</v>
      </c>
      <c r="D4315" s="41">
        <f t="shared" si="3491"/>
        <v>308.41120230439338</v>
      </c>
      <c r="E4315" s="41">
        <f t="shared" si="3491"/>
        <v>312.61603227594918</v>
      </c>
      <c r="F4315" s="41">
        <f t="shared" si="3491"/>
        <v>316.76858219485865</v>
      </c>
      <c r="G4315" s="41">
        <f t="shared" si="3491"/>
        <v>320.86950207644298</v>
      </c>
      <c r="H4315" s="50">
        <f t="shared" si="3455"/>
        <v>307.64427412442922</v>
      </c>
      <c r="I4315" s="34">
        <f>MIN(I3390,I3390+$H5033*IF(I5265="na",0,I5265)+SUM($I5033:I5033)*$B$2625)+$H5033*I5494</f>
        <v>311.64385175038285</v>
      </c>
      <c r="J4315" s="34">
        <f>MIN(J3390,J3390+$H5033*IF(J5265="na",0,J5265)+SUM($I5033:J5033)*$B$2625)+$H5033*J5494</f>
        <v>315.59370129452049</v>
      </c>
      <c r="K4315" s="34">
        <f>MIN(K3390,K3390+$H5033*IF(K5265="na",0,K5265)+SUM($I5033:K5033)*$B$2625)+$H5033*K5494</f>
        <v>332.51366593280011</v>
      </c>
      <c r="L4315" s="34">
        <f>MIN(L3390,L3390+$H5033*IF(L5265="na",0,L5265)+SUM($I5033:L5033)*$B$2625)+$H5033*L5494</f>
        <v>336.98640685249825</v>
      </c>
      <c r="M4315" s="34">
        <f>MIN(M3390,M3390+$H5033*IF(M5265="na",0,M5265)+SUM($I5033:M5033)*$B$2625)+$H5033*M5494</f>
        <v>341.41125158135054</v>
      </c>
      <c r="N4315" s="34">
        <f>MIN(N3390,N3390+$H5033*IF(N5265="na",0,N5265)+SUM($I5033:N5033)*$B$2625)+$H5033*N5494</f>
        <v>345.78879562866319</v>
      </c>
      <c r="O4315" s="34">
        <f>MIN(O3390,O3390+$H5033*IF(O5265="na",0,O5265)+SUM($I5033:O5033)*$B$2625)+$H5033*O5494</f>
        <v>350.11962709957658</v>
      </c>
      <c r="P4315" s="34">
        <f>MIN(P3390,P3390+$H5033*IF(P5265="na",0,P5265)+SUM($I5033:P5033)*$B$2625)+$H5033*P5494</f>
        <v>354.40432678712409</v>
      </c>
      <c r="Q4315" s="34">
        <f>MIN(Q3390,Q3390+$H5033*IF(Q5265="na",0,Q5265)+SUM($I5033:Q5033)*$B$2625)+$H5033*Q5494</f>
        <v>356.86953489992709</v>
      </c>
      <c r="R4315" s="34">
        <f>MIN(R3390,R3390+$H5033*IF(R5265="na",0,R5265)+SUM($I5033:R5033)*$B$2625)+$H5033*R5494</f>
        <v>362.75005022400575</v>
      </c>
      <c r="S4315" s="34">
        <f>MIN(S3390,S3390+$H5033*IF(S5265="na",0,S5265)+SUM($I5033:S5033)*$B$2625)+$H5033*S5494</f>
        <v>366.27926718642772</v>
      </c>
      <c r="T4315" s="34">
        <f>MIN(T3390,T3390+$H5033*IF(T5265="na",0,T5265)+SUM($I5033:T5033)*$B$2625)+$H5033*T5494</f>
        <v>369.76460421795025</v>
      </c>
      <c r="U4315" s="34">
        <f>MIN(U3390,U3390+$H5033*IF(U5265="na",0,U5265)+SUM($I5033:U5033)*$B$2625)+$H5033*U5494</f>
        <v>373.20660689238082</v>
      </c>
      <c r="V4315" s="64">
        <f t="shared" si="3456"/>
        <v>376.60581400022596</v>
      </c>
      <c r="W4315" s="41">
        <f t="shared" ref="W4315:BF4315" si="3497">W3390</f>
        <v>379.96275763303026</v>
      </c>
      <c r="X4315" s="41">
        <f t="shared" si="3497"/>
        <v>383.27796326666669</v>
      </c>
      <c r="Y4315" s="41">
        <f t="shared" si="3497"/>
        <v>386.55194984359156</v>
      </c>
      <c r="Z4315" s="41">
        <f t="shared" si="3497"/>
        <v>389.78522985407665</v>
      </c>
      <c r="AA4315" s="41">
        <f t="shared" si="3497"/>
        <v>392.97830941643139</v>
      </c>
      <c r="AB4315" s="41">
        <f t="shared" si="3497"/>
        <v>396.13168835622753</v>
      </c>
      <c r="AC4315" s="41">
        <f t="shared" si="3497"/>
        <v>399.24586028453888</v>
      </c>
      <c r="AD4315" s="41">
        <f t="shared" si="3497"/>
        <v>402.32131267520822</v>
      </c>
      <c r="AE4315" s="41">
        <f t="shared" si="3497"/>
        <v>405.35852694115357</v>
      </c>
      <c r="AF4315" s="41">
        <f t="shared" si="3497"/>
        <v>408.35797850972568</v>
      </c>
      <c r="AG4315" s="41">
        <f t="shared" si="3497"/>
        <v>411.32013689712852</v>
      </c>
      <c r="AH4315" s="41">
        <f t="shared" si="3497"/>
        <v>414.24546578191467</v>
      </c>
      <c r="AI4315" s="41">
        <f t="shared" si="3497"/>
        <v>417.13442307756662</v>
      </c>
      <c r="AJ4315" s="41">
        <f t="shared" si="3497"/>
        <v>419.987461004176</v>
      </c>
      <c r="AK4315" s="41">
        <f t="shared" si="3497"/>
        <v>422.8050261592312</v>
      </c>
      <c r="AL4315" s="41">
        <f t="shared" si="3497"/>
        <v>425.58755958752522</v>
      </c>
      <c r="AM4315" s="41">
        <f t="shared" si="3497"/>
        <v>428.33549685019409</v>
      </c>
      <c r="AN4315" s="41">
        <f t="shared" si="3497"/>
        <v>431.04926809289714</v>
      </c>
      <c r="AO4315" s="41">
        <f t="shared" si="3497"/>
        <v>433.72929811314924</v>
      </c>
      <c r="AP4315" s="41">
        <f t="shared" si="3497"/>
        <v>436.37600642681616</v>
      </c>
      <c r="AQ4315" s="41">
        <f t="shared" si="3497"/>
        <v>438.98980733378318</v>
      </c>
      <c r="AR4315" s="41">
        <f t="shared" si="3497"/>
        <v>441.57110998280689</v>
      </c>
      <c r="AS4315" s="41">
        <f t="shared" si="3497"/>
        <v>444.1203184355611</v>
      </c>
      <c r="AT4315" s="41">
        <f t="shared" si="3497"/>
        <v>446.63783172988605</v>
      </c>
      <c r="AU4315" s="41">
        <f t="shared" si="3497"/>
        <v>449.12404394225155</v>
      </c>
      <c r="AV4315" s="41">
        <f t="shared" si="3497"/>
        <v>451.5793442494433</v>
      </c>
      <c r="AW4315" s="41">
        <f t="shared" si="3497"/>
        <v>454.00411698948233</v>
      </c>
      <c r="AX4315" s="41">
        <f t="shared" si="3497"/>
        <v>456.39874172178685</v>
      </c>
      <c r="AY4315" s="41">
        <f t="shared" si="3497"/>
        <v>458.7635932865864</v>
      </c>
      <c r="AZ4315" s="41">
        <f t="shared" si="3497"/>
        <v>461.09904186359694</v>
      </c>
      <c r="BA4315" s="41">
        <f t="shared" si="3497"/>
        <v>463.40545302996662</v>
      </c>
      <c r="BB4315" s="41">
        <f t="shared" si="3497"/>
        <v>465.68318781750116</v>
      </c>
      <c r="BC4315" s="41">
        <f t="shared" si="3497"/>
        <v>467.93260276917732</v>
      </c>
      <c r="BD4315" s="41">
        <f t="shared" si="3497"/>
        <v>470.15404999495433</v>
      </c>
      <c r="BE4315" s="41">
        <f t="shared" si="3497"/>
        <v>472.34787722689083</v>
      </c>
      <c r="BF4315" s="41">
        <f t="shared" si="3497"/>
        <v>474.51442787357695</v>
      </c>
      <c r="BH4315" s="42">
        <f t="shared" si="3458"/>
        <v>0.74885839999999892</v>
      </c>
      <c r="BL4315" s="15">
        <f t="shared" ca="1" si="3459"/>
        <v>558.98411144700822</v>
      </c>
    </row>
    <row r="4316" spans="1:64" x14ac:dyDescent="0.2">
      <c r="A4316" s="9" t="str">
        <f t="shared" si="3453"/>
        <v>Canada</v>
      </c>
      <c r="C4316" s="41">
        <f t="shared" si="3491"/>
        <v>598.18127672070045</v>
      </c>
      <c r="D4316" s="41">
        <f t="shared" si="3491"/>
        <v>598.75646451184309</v>
      </c>
      <c r="E4316" s="41">
        <f t="shared" si="3491"/>
        <v>599.32450080144918</v>
      </c>
      <c r="F4316" s="41">
        <f t="shared" si="3491"/>
        <v>599.88547450652118</v>
      </c>
      <c r="G4316" s="41">
        <f t="shared" si="3491"/>
        <v>600.43947343852676</v>
      </c>
      <c r="H4316" s="50">
        <f t="shared" si="3455"/>
        <v>555.79748136861133</v>
      </c>
      <c r="I4316" s="34">
        <f>MIN(I3391,I3391+$H5034*IF(I5266="na",0,I5266)+SUM($I5034:I5034)*$B$2625)+$H5034*I5495</f>
        <v>556.33778983530487</v>
      </c>
      <c r="J4316" s="34">
        <f>MIN(J3391,J3391+$H5034*IF(J5266="na",0,J5266)+SUM($I5034:J5034)*$B$2625)+$H5034*J5495</f>
        <v>556.87138046672919</v>
      </c>
      <c r="K4316" s="34">
        <f>MIN(K3391,K3391+$H5034*IF(K5266="na",0,K5266)+SUM($I5034:K5034)*$B$2625)+$H5034*K5495</f>
        <v>557.39833678796947</v>
      </c>
      <c r="L4316" s="34">
        <f>MIN(L3391,L3391+$H5034*IF(L5266="na",0,L5266)+SUM($I5034:L5034)*$B$2625)+$H5034*L5495</f>
        <v>566.44272948115076</v>
      </c>
      <c r="M4316" s="34">
        <f>MIN(M3391,M3391+$H5034*IF(M5266="na",0,M5266)+SUM($I5034:M5034)*$B$2625)+$H5034*M5495</f>
        <v>575.48065181174479</v>
      </c>
      <c r="N4316" s="34">
        <f>MIN(N3391,N3391+$H5034*IF(N5266="na",0,N5266)+SUM($I5034:N5034)*$B$2625)+$H5034*N5495</f>
        <v>584.51218422792613</v>
      </c>
      <c r="O4316" s="34">
        <f>MIN(O3391,O3391+$H5034*IF(O5266="na",0,O5266)+SUM($I5034:O5034)*$B$2625)+$H5034*O5495</f>
        <v>593.53740617763094</v>
      </c>
      <c r="P4316" s="34">
        <f>MIN(P3391,P3391+$H5034*IF(P5266="na",0,P5266)+SUM($I5034:P5034)*$B$2625)+$H5034*P5495</f>
        <v>602.55639612099208</v>
      </c>
      <c r="Q4316" s="34">
        <f>MIN(Q3391,Q3391+$H5034*IF(Q5266="na",0,Q5266)+SUM($I5034:Q5034)*$B$2625)+$H5034*Q5495</f>
        <v>600.47608137622979</v>
      </c>
      <c r="R4316" s="34">
        <f>MIN(R3391,R3391+$H5034*IF(R5266="na",0,R5266)+SUM($I5034:R5034)*$B$2625)+$H5034*R5495</f>
        <v>606.09717454352767</v>
      </c>
      <c r="S4316" s="34">
        <f>MIN(S3391,S3391+$H5034*IF(S5266="na",0,S5266)+SUM($I5034:S5034)*$B$2625)+$H5034*S5495</f>
        <v>606.57394133840648</v>
      </c>
      <c r="T4316" s="34">
        <f>MIN(T3391,T3391+$H5034*IF(T5266="na",0,T5266)+SUM($I5034:T5034)*$B$2625)+$H5034*T5495</f>
        <v>607.04478033280236</v>
      </c>
      <c r="U4316" s="34">
        <f>MIN(U3391,U3391+$H5034*IF(U5266="na",0,U5266)+SUM($I5034:U5034)*$B$2625)+$H5034*U5495</f>
        <v>607.50976522903454</v>
      </c>
      <c r="V4316" s="64">
        <f t="shared" si="3456"/>
        <v>607.9689688130569</v>
      </c>
      <c r="W4316" s="41">
        <f t="shared" ref="W4316:BF4316" si="3498">W3391</f>
        <v>608.42246296585131</v>
      </c>
      <c r="X4316" s="41">
        <f t="shared" si="3498"/>
        <v>608.87031867467931</v>
      </c>
      <c r="Y4316" s="41">
        <f t="shared" si="3498"/>
        <v>609.31260604419413</v>
      </c>
      <c r="Z4316" s="41">
        <f t="shared" si="3498"/>
        <v>609.74939430741472</v>
      </c>
      <c r="AA4316" s="41">
        <f t="shared" si="3498"/>
        <v>610.18075183656254</v>
      </c>
      <c r="AB4316" s="41">
        <f t="shared" si="3498"/>
        <v>610.60674615376468</v>
      </c>
      <c r="AC4316" s="41">
        <f t="shared" si="3498"/>
        <v>611.02744394162289</v>
      </c>
      <c r="AD4316" s="41">
        <f t="shared" si="3498"/>
        <v>611.4429110536521</v>
      </c>
      <c r="AE4316" s="41">
        <f t="shared" si="3498"/>
        <v>611.85321252458846</v>
      </c>
      <c r="AF4316" s="41">
        <f t="shared" si="3498"/>
        <v>612.25841258056948</v>
      </c>
      <c r="AG4316" s="41">
        <f t="shared" si="3498"/>
        <v>612.65857464918781</v>
      </c>
      <c r="AH4316" s="41">
        <f t="shared" si="3498"/>
        <v>613.05376136941959</v>
      </c>
      <c r="AI4316" s="41">
        <f t="shared" si="3498"/>
        <v>613.44403460142985</v>
      </c>
      <c r="AJ4316" s="41">
        <f t="shared" si="3498"/>
        <v>613.82945543625544</v>
      </c>
      <c r="AK4316" s="41">
        <f t="shared" si="3498"/>
        <v>614.21008420536805</v>
      </c>
      <c r="AL4316" s="41">
        <f t="shared" si="3498"/>
        <v>614.585980490118</v>
      </c>
      <c r="AM4316" s="41">
        <f t="shared" si="3498"/>
        <v>614.95720313106096</v>
      </c>
      <c r="AN4316" s="41">
        <f t="shared" si="3498"/>
        <v>615.32381023716812</v>
      </c>
      <c r="AO4316" s="41">
        <f t="shared" si="3498"/>
        <v>615.68585919492273</v>
      </c>
      <c r="AP4316" s="41">
        <f t="shared" si="3498"/>
        <v>616.04340667730253</v>
      </c>
      <c r="AQ4316" s="41">
        <f t="shared" si="3498"/>
        <v>616.39650865265139</v>
      </c>
      <c r="AR4316" s="41">
        <f t="shared" si="3498"/>
        <v>616.74522039344015</v>
      </c>
      <c r="AS4316" s="41">
        <f t="shared" si="3498"/>
        <v>617.08959648491839</v>
      </c>
      <c r="AT4316" s="41">
        <f t="shared" si="3498"/>
        <v>617.42969083365927</v>
      </c>
      <c r="AU4316" s="41">
        <f t="shared" si="3498"/>
        <v>617.76555667599746</v>
      </c>
      <c r="AV4316" s="41">
        <f t="shared" si="3498"/>
        <v>618.09724658636264</v>
      </c>
      <c r="AW4316" s="41">
        <f t="shared" si="3498"/>
        <v>618.42481248550894</v>
      </c>
      <c r="AX4316" s="41">
        <f t="shared" si="3498"/>
        <v>618.74830564864249</v>
      </c>
      <c r="AY4316" s="41">
        <f t="shared" si="3498"/>
        <v>619.06777671344776</v>
      </c>
      <c r="AZ4316" s="41">
        <f t="shared" si="3498"/>
        <v>619.3832756880139</v>
      </c>
      <c r="BA4316" s="41">
        <f t="shared" si="3498"/>
        <v>619.69485195866298</v>
      </c>
      <c r="BB4316" s="41">
        <f t="shared" si="3498"/>
        <v>620.00255429768026</v>
      </c>
      <c r="BC4316" s="41">
        <f t="shared" si="3498"/>
        <v>620.30643087094916</v>
      </c>
      <c r="BD4316" s="41">
        <f t="shared" si="3498"/>
        <v>620.60652924549038</v>
      </c>
      <c r="BE4316" s="41">
        <f t="shared" si="3498"/>
        <v>620.9028963969082</v>
      </c>
      <c r="BF4316" s="41">
        <f t="shared" si="3498"/>
        <v>621.1955787167434</v>
      </c>
      <c r="BH4316" s="42">
        <f t="shared" si="3458"/>
        <v>0.87945219999999924</v>
      </c>
      <c r="BL4316" s="15">
        <f t="shared" ca="1" si="3459"/>
        <v>346.10599393342056</v>
      </c>
    </row>
    <row r="4317" spans="1:64" x14ac:dyDescent="0.2">
      <c r="A4317" s="9" t="str">
        <f t="shared" si="3453"/>
        <v>Cayman Islands</v>
      </c>
      <c r="C4317" s="41">
        <f t="shared" si="3491"/>
        <v>467.14027398279177</v>
      </c>
      <c r="D4317" s="41">
        <f t="shared" si="3491"/>
        <v>469.36172120856878</v>
      </c>
      <c r="E4317" s="41">
        <f t="shared" si="3491"/>
        <v>471.55554844050528</v>
      </c>
      <c r="F4317" s="41">
        <f t="shared" si="3491"/>
        <v>473.7220990871914</v>
      </c>
      <c r="G4317" s="41">
        <f t="shared" si="3491"/>
        <v>475.86171228750368</v>
      </c>
      <c r="H4317" s="50">
        <f t="shared" si="3455"/>
        <v>432.94169799061615</v>
      </c>
      <c r="I4317" s="34">
        <f>MIN(I3392,I3392+$H5035*IF(I5267="na",0,I5267)+SUM($I5035:I5035)*$B$2625)+$H5035*I5496</f>
        <v>435.02843690073064</v>
      </c>
      <c r="J4317" s="34">
        <f>MIN(J3392,J3392+$H5035*IF(J5267="na",0,J5267)+SUM($I5035:J5035)*$B$2625)+$H5035*J5496</f>
        <v>437.08923069039599</v>
      </c>
      <c r="K4317" s="34">
        <f>MIN(K3392,K3392+$H5035*IF(K5267="na",0,K5267)+SUM($I5035:K5035)*$B$2625)+$H5035*K5496</f>
        <v>439.12440194394321</v>
      </c>
      <c r="L4317" s="34">
        <f>MIN(L3392,L3392+$H5035*IF(L5267="na",0,L5267)+SUM($I5035:L5035)*$B$2625)+$H5035*L5496</f>
        <v>449.75320784699295</v>
      </c>
      <c r="M4317" s="34">
        <f>MIN(M3392,M3392+$H5035*IF(M5267="na",0,M5267)+SUM($I5035:M5035)*$B$2625)+$H5035*M5496</f>
        <v>460.35702440005844</v>
      </c>
      <c r="N4317" s="34">
        <f>MIN(N3392,N3392+$H5035*IF(N5267="na",0,N5267)+SUM($I5035:N5035)*$B$2625)+$H5035*N5496</f>
        <v>470.93616230405775</v>
      </c>
      <c r="O4317" s="34">
        <f>MIN(O3392,O3392+$H5035*IF(O5267="na",0,O5267)+SUM($I5035:O5035)*$B$2625)+$H5035*O5496</f>
        <v>481.49092839686102</v>
      </c>
      <c r="P4317" s="34">
        <f>MIN(P3392,P3392+$H5035*IF(P5267="na",0,P5267)+SUM($I5035:P5035)*$B$2625)+$H5035*P5496</f>
        <v>492.02162570132066</v>
      </c>
      <c r="Q4317" s="34">
        <f>MIN(Q3392,Q3392+$H5035*IF(Q5267="na",0,Q5267)+SUM($I5035:Q5035)*$B$2625)+$H5035*Q5496</f>
        <v>491.97128294798256</v>
      </c>
      <c r="R4317" s="34">
        <f>MIN(R3392,R3392+$H5035*IF(R5267="na",0,R5267)+SUM($I5035:R5035)*$B$2625)+$H5035*R5496</f>
        <v>497.71246193400015</v>
      </c>
      <c r="S4317" s="34">
        <f>MIN(S3392,S3392+$H5035*IF(S5267="na",0,S5267)+SUM($I5035:S5035)*$B$2625)+$H5035*S5496</f>
        <v>499.55379495625044</v>
      </c>
      <c r="T4317" s="34">
        <f>MIN(T3392,T3392+$H5035*IF(T5267="na",0,T5267)+SUM($I5035:T5035)*$B$2625)+$H5035*T5496</f>
        <v>501.37223407125742</v>
      </c>
      <c r="U4317" s="34">
        <f>MIN(U3392,U3392+$H5035*IF(U5267="na",0,U5267)+SUM($I5035:U5035)*$B$2625)+$H5035*U5496</f>
        <v>503.16806392660118</v>
      </c>
      <c r="V4317" s="64">
        <f t="shared" si="3456"/>
        <v>504.94156563074347</v>
      </c>
      <c r="W4317" s="41">
        <f t="shared" ref="W4317:BF4317" si="3499">W3392</f>
        <v>506.69301679703091</v>
      </c>
      <c r="X4317" s="41">
        <f t="shared" si="3499"/>
        <v>508.42269158715084</v>
      </c>
      <c r="Y4317" s="41">
        <f t="shared" si="3499"/>
        <v>510.13086075404698</v>
      </c>
      <c r="Z4317" s="41">
        <f t="shared" si="3499"/>
        <v>511.81779168430137</v>
      </c>
      <c r="AA4317" s="41">
        <f t="shared" si="3499"/>
        <v>513.48374843998954</v>
      </c>
      <c r="AB4317" s="41">
        <f t="shared" si="3499"/>
        <v>515.12899180001546</v>
      </c>
      <c r="AC4317" s="41">
        <f t="shared" si="3499"/>
        <v>516.75377930093168</v>
      </c>
      <c r="AD4317" s="41">
        <f t="shared" si="3499"/>
        <v>518.35836527725314</v>
      </c>
      <c r="AE4317" s="41">
        <f t="shared" si="3499"/>
        <v>519.94300090126899</v>
      </c>
      <c r="AF4317" s="41">
        <f t="shared" si="3499"/>
        <v>521.50793422235961</v>
      </c>
      <c r="AG4317" s="41">
        <f t="shared" si="3499"/>
        <v>523.05341020582455</v>
      </c>
      <c r="AH4317" s="41">
        <f t="shared" si="3499"/>
        <v>524.57967077122862</v>
      </c>
      <c r="AI4317" s="41">
        <f t="shared" si="3499"/>
        <v>526.08695483026941</v>
      </c>
      <c r="AJ4317" s="41">
        <f t="shared" si="3499"/>
        <v>527.57549832417612</v>
      </c>
      <c r="AK4317" s="41">
        <f t="shared" si="3499"/>
        <v>529.04553426064194</v>
      </c>
      <c r="AL4317" s="41">
        <f t="shared" si="3499"/>
        <v>530.49729275029767</v>
      </c>
      <c r="AM4317" s="41">
        <f t="shared" si="3499"/>
        <v>531.93100104273185</v>
      </c>
      <c r="AN4317" s="41">
        <f t="shared" si="3499"/>
        <v>533.34688356206357</v>
      </c>
      <c r="AO4317" s="41">
        <f t="shared" si="3499"/>
        <v>534.74516194207172</v>
      </c>
      <c r="AP4317" s="41">
        <f t="shared" si="3499"/>
        <v>536.12605506088835</v>
      </c>
      <c r="AQ4317" s="41">
        <f t="shared" si="3499"/>
        <v>537.48977907526091</v>
      </c>
      <c r="AR4317" s="41">
        <f t="shared" si="3499"/>
        <v>538.83654745438821</v>
      </c>
      <c r="AS4317" s="41">
        <f t="shared" si="3499"/>
        <v>540.16657101333499</v>
      </c>
      <c r="AT4317" s="41">
        <f t="shared" si="3499"/>
        <v>541.48005794603228</v>
      </c>
      <c r="AU4317" s="41">
        <f t="shared" si="3499"/>
        <v>542.7772138578664</v>
      </c>
      <c r="AV4317" s="41">
        <f t="shared" si="3499"/>
        <v>544.05824179786327</v>
      </c>
      <c r="AW4317" s="41">
        <f t="shared" si="3499"/>
        <v>545.32334229047274</v>
      </c>
      <c r="AX4317" s="41">
        <f t="shared" si="3499"/>
        <v>546.57271336695771</v>
      </c>
      <c r="AY4317" s="41">
        <f t="shared" si="3499"/>
        <v>547.80655059639162</v>
      </c>
      <c r="AZ4317" s="41">
        <f t="shared" si="3499"/>
        <v>549.02504711627284</v>
      </c>
      <c r="BA4317" s="41">
        <f t="shared" si="3499"/>
        <v>550.22839366275684</v>
      </c>
      <c r="BB4317" s="41">
        <f t="shared" si="3499"/>
        <v>551.41677860051277</v>
      </c>
      <c r="BC4317" s="41">
        <f t="shared" si="3499"/>
        <v>552.59038795220954</v>
      </c>
      <c r="BD4317" s="41">
        <f t="shared" si="3499"/>
        <v>553.74940542763329</v>
      </c>
      <c r="BE4317" s="41">
        <f t="shared" si="3499"/>
        <v>554.89401245244608</v>
      </c>
      <c r="BF4317" s="41">
        <f t="shared" si="3499"/>
        <v>556.02438819658369</v>
      </c>
      <c r="BH4317" s="42">
        <f t="shared" si="3458"/>
        <v>1.1616438</v>
      </c>
      <c r="BL4317" s="15">
        <f t="shared" ca="1" si="3459"/>
        <v>1.3786541003065165</v>
      </c>
    </row>
    <row r="4318" spans="1:64" x14ac:dyDescent="0.2">
      <c r="A4318" s="9" t="str">
        <f t="shared" si="3453"/>
        <v>Central African Republic</v>
      </c>
      <c r="C4318" s="41">
        <f t="shared" si="3491"/>
        <v>198.7538203928116</v>
      </c>
      <c r="D4318" s="41">
        <f t="shared" si="3491"/>
        <v>198.7538203928116</v>
      </c>
      <c r="E4318" s="41">
        <f t="shared" si="3491"/>
        <v>198.7538203928116</v>
      </c>
      <c r="F4318" s="41">
        <f t="shared" si="3491"/>
        <v>198.7538203928116</v>
      </c>
      <c r="G4318" s="41">
        <f t="shared" si="3491"/>
        <v>198.7538203928116</v>
      </c>
      <c r="H4318" s="50">
        <f t="shared" si="3455"/>
        <v>189.68895704261044</v>
      </c>
      <c r="I4318" s="34">
        <f>MIN(I3393,I3393+$H5036*IF(I5268="na",0,I5268)+SUM($I5036:I5036)*$B$2625)+$H5036*I5497</f>
        <v>189.68895704261044</v>
      </c>
      <c r="J4318" s="34">
        <f>MIN(J3393,J3393+$H5036*IF(J5268="na",0,J5268)+SUM($I5036:J5036)*$B$2625)+$H5036*J5497</f>
        <v>189.68895704261044</v>
      </c>
      <c r="K4318" s="34">
        <f>MIN(K3393,K3393+$H5036*IF(K5268="na",0,K5268)+SUM($I5036:K5036)*$B$2625)+$H5036*K5497</f>
        <v>198.49130527397301</v>
      </c>
      <c r="L4318" s="34">
        <f>MIN(L3393,L3393+$H5036*IF(L5268="na",0,L5268)+SUM($I5036:L5036)*$B$2625)+$H5036*L5497</f>
        <v>198.44252232810706</v>
      </c>
      <c r="M4318" s="34">
        <f>MIN(M3393,M3393+$H5036*IF(M5268="na",0,M5268)+SUM($I5036:M5036)*$B$2625)+$H5036*M5497</f>
        <v>198.39373938224114</v>
      </c>
      <c r="N4318" s="34">
        <f>MIN(N3393,N3393+$H5036*IF(N5268="na",0,N5268)+SUM($I5036:N5036)*$B$2625)+$H5036*N5497</f>
        <v>198.34495643637521</v>
      </c>
      <c r="O4318" s="34">
        <f>MIN(O3393,O3393+$H5036*IF(O5268="na",0,O5268)+SUM($I5036:O5036)*$B$2625)+$H5036*O5497</f>
        <v>198.29617349050926</v>
      </c>
      <c r="P4318" s="34">
        <f>MIN(P3393,P3393+$H5036*IF(P5268="na",0,P5268)+SUM($I5036:P5036)*$B$2625)+$H5036*P5497</f>
        <v>198.24739054464334</v>
      </c>
      <c r="Q4318" s="34">
        <f>MIN(Q3393,Q3393+$H5036*IF(Q5268="na",0,Q5268)+SUM($I5036:Q5036)*$B$2625)+$H5036*Q5497</f>
        <v>197.74096069647507</v>
      </c>
      <c r="R4318" s="34">
        <f>MIN(R3393,R3393+$H5036*IF(R5268="na",0,R5268)+SUM($I5036:R5036)*$B$2625)+$H5036*R5497</f>
        <v>198.7538203928116</v>
      </c>
      <c r="S4318" s="34">
        <f>MIN(S3393,S3393+$H5036*IF(S5268="na",0,S5268)+SUM($I5036:S5036)*$B$2625)+$H5036*S5497</f>
        <v>198.7538203928116</v>
      </c>
      <c r="T4318" s="34">
        <f>MIN(T3393,T3393+$H5036*IF(T5268="na",0,T5268)+SUM($I5036:T5036)*$B$2625)+$H5036*T5497</f>
        <v>198.7538203928116</v>
      </c>
      <c r="U4318" s="34">
        <f>MIN(U3393,U3393+$H5036*IF(U5268="na",0,U5268)+SUM($I5036:U5036)*$B$2625)+$H5036*U5497</f>
        <v>198.7538203928116</v>
      </c>
      <c r="V4318" s="64">
        <f t="shared" si="3456"/>
        <v>198.7538203928116</v>
      </c>
      <c r="W4318" s="41">
        <f t="shared" ref="W4318:BF4318" si="3500">W3393</f>
        <v>198.7538203928116</v>
      </c>
      <c r="X4318" s="41">
        <f t="shared" si="3500"/>
        <v>198.7538203928116</v>
      </c>
      <c r="Y4318" s="41">
        <f t="shared" si="3500"/>
        <v>198.7538203928116</v>
      </c>
      <c r="Z4318" s="41">
        <f t="shared" si="3500"/>
        <v>198.7538203928116</v>
      </c>
      <c r="AA4318" s="41">
        <f t="shared" si="3500"/>
        <v>198.7538203928116</v>
      </c>
      <c r="AB4318" s="41">
        <f t="shared" si="3500"/>
        <v>198.7538203928116</v>
      </c>
      <c r="AC4318" s="41">
        <f t="shared" si="3500"/>
        <v>198.7538203928116</v>
      </c>
      <c r="AD4318" s="41">
        <f t="shared" si="3500"/>
        <v>198.7538203928116</v>
      </c>
      <c r="AE4318" s="41">
        <f t="shared" si="3500"/>
        <v>198.7538203928116</v>
      </c>
      <c r="AF4318" s="41">
        <f t="shared" si="3500"/>
        <v>198.7538203928116</v>
      </c>
      <c r="AG4318" s="41">
        <f t="shared" si="3500"/>
        <v>198.7538203928116</v>
      </c>
      <c r="AH4318" s="41">
        <f t="shared" si="3500"/>
        <v>198.7538203928116</v>
      </c>
      <c r="AI4318" s="41">
        <f t="shared" si="3500"/>
        <v>198.7538203928116</v>
      </c>
      <c r="AJ4318" s="41">
        <f t="shared" si="3500"/>
        <v>198.7538203928116</v>
      </c>
      <c r="AK4318" s="41">
        <f t="shared" si="3500"/>
        <v>198.7538203928116</v>
      </c>
      <c r="AL4318" s="41">
        <f t="shared" si="3500"/>
        <v>198.7538203928116</v>
      </c>
      <c r="AM4318" s="41">
        <f t="shared" si="3500"/>
        <v>198.7538203928116</v>
      </c>
      <c r="AN4318" s="41">
        <f t="shared" si="3500"/>
        <v>198.7538203928116</v>
      </c>
      <c r="AO4318" s="41">
        <f t="shared" si="3500"/>
        <v>198.7538203928116</v>
      </c>
      <c r="AP4318" s="41">
        <f t="shared" si="3500"/>
        <v>198.7538203928116</v>
      </c>
      <c r="AQ4318" s="41">
        <f t="shared" si="3500"/>
        <v>198.7538203928116</v>
      </c>
      <c r="AR4318" s="41">
        <f t="shared" si="3500"/>
        <v>198.7538203928116</v>
      </c>
      <c r="AS4318" s="41">
        <f t="shared" si="3500"/>
        <v>198.7538203928116</v>
      </c>
      <c r="AT4318" s="41">
        <f t="shared" si="3500"/>
        <v>198.7538203928116</v>
      </c>
      <c r="AU4318" s="41">
        <f t="shared" si="3500"/>
        <v>198.7538203928116</v>
      </c>
      <c r="AV4318" s="41">
        <f t="shared" si="3500"/>
        <v>198.7538203928116</v>
      </c>
      <c r="AW4318" s="41">
        <f t="shared" si="3500"/>
        <v>198.7538203928116</v>
      </c>
      <c r="AX4318" s="41">
        <f t="shared" si="3500"/>
        <v>198.7538203928116</v>
      </c>
      <c r="AY4318" s="41">
        <f t="shared" si="3500"/>
        <v>198.7538203928116</v>
      </c>
      <c r="AZ4318" s="41">
        <f t="shared" si="3500"/>
        <v>198.7538203928116</v>
      </c>
      <c r="BA4318" s="41">
        <f t="shared" si="3500"/>
        <v>198.7538203928116</v>
      </c>
      <c r="BB4318" s="41">
        <f t="shared" si="3500"/>
        <v>198.7538203928116</v>
      </c>
      <c r="BC4318" s="41">
        <f t="shared" si="3500"/>
        <v>198.7538203928116</v>
      </c>
      <c r="BD4318" s="41">
        <f t="shared" si="3500"/>
        <v>198.7538203928116</v>
      </c>
      <c r="BE4318" s="41">
        <f t="shared" si="3500"/>
        <v>198.7538203928116</v>
      </c>
      <c r="BF4318" s="41">
        <f t="shared" si="3500"/>
        <v>198.7538203928116</v>
      </c>
      <c r="BH4318" s="42">
        <f t="shared" si="3458"/>
        <v>0.89497719999999925</v>
      </c>
      <c r="BL4318" s="15">
        <f t="shared" ca="1" si="3459"/>
        <v>127.41719606611618</v>
      </c>
    </row>
    <row r="4319" spans="1:64" x14ac:dyDescent="0.2">
      <c r="A4319" s="9" t="str">
        <f t="shared" si="3453"/>
        <v>Chad</v>
      </c>
      <c r="C4319" s="41">
        <f t="shared" si="3491"/>
        <v>251.01209461505013</v>
      </c>
      <c r="D4319" s="41">
        <f t="shared" si="3491"/>
        <v>255.95958482132792</v>
      </c>
      <c r="E4319" s="41">
        <f t="shared" si="3491"/>
        <v>260.84556123270772</v>
      </c>
      <c r="F4319" s="41">
        <f t="shared" si="3491"/>
        <v>265.67078867070597</v>
      </c>
      <c r="G4319" s="41">
        <f t="shared" si="3491"/>
        <v>270.43602244755846</v>
      </c>
      <c r="H4319" s="50">
        <f t="shared" si="3455"/>
        <v>258.75358813263563</v>
      </c>
      <c r="I4319" s="34">
        <f>MIN(I3394,I3394+$H5037*IF(I5269="na",0,I5269)+SUM($I5037:I5037)*$B$2625)+$H5037*I5498</f>
        <v>263.40106307647045</v>
      </c>
      <c r="J4319" s="34">
        <f>MIN(J3394,J3394+$H5037*IF(J5269="na",0,J5269)+SUM($I5037:J5037)*$B$2625)+$H5037*J5498</f>
        <v>267.99075441517039</v>
      </c>
      <c r="K4319" s="34">
        <f>MIN(K3394,K3394+$H5037*IF(K5269="na",0,K5269)+SUM($I5037:K5037)*$B$2625)+$H5037*K5498</f>
        <v>288.72206837699781</v>
      </c>
      <c r="L4319" s="34">
        <f>MIN(L3394,L3394+$H5037*IF(L5269="na",0,L5269)+SUM($I5037:L5037)*$B$2625)+$H5037*L5498</f>
        <v>293.05665258532082</v>
      </c>
      <c r="M4319" s="34">
        <f>MIN(M3394,M3394+$H5037*IF(M5269="na",0,M5269)+SUM($I5037:M5037)*$B$2625)+$H5037*M5498</f>
        <v>297.33558183012548</v>
      </c>
      <c r="N4319" s="34">
        <f>MIN(N3394,N3394+$H5037*IF(N5269="na",0,N5269)+SUM($I5037:N5037)*$B$2625)+$H5037*N5498</f>
        <v>301.55954808812487</v>
      </c>
      <c r="O4319" s="34">
        <f>MIN(O3394,O3394+$H5037*IF(O5269="na",0,O5269)+SUM($I5037:O5037)*$B$2625)+$H5037*O5498</f>
        <v>305.72923473245498</v>
      </c>
      <c r="P4319" s="34">
        <f>MIN(P3394,P3394+$H5037*IF(P5269="na",0,P5269)+SUM($I5037:P5037)*$B$2625)+$H5037*P5498</f>
        <v>309.84531663964583</v>
      </c>
      <c r="Q4319" s="34">
        <f>MIN(Q3394,Q3394+$H5037*IF(Q5269="na",0,Q5269)+SUM($I5037:Q5037)*$B$2625)+$H5037*Q5498</f>
        <v>313.1519824651275</v>
      </c>
      <c r="R4319" s="34">
        <f>MIN(R3394,R3394+$H5037*IF(R5269="na",0,R5269)+SUM($I5037:R5037)*$B$2625)+$H5037*R5498</f>
        <v>319.10086067618522</v>
      </c>
      <c r="S4319" s="34">
        <f>MIN(S3394,S3394+$H5037*IF(S5269="na",0,S5269)+SUM($I5037:S5037)*$B$2625)+$H5037*S5498</f>
        <v>323.20178055776955</v>
      </c>
      <c r="T4319" s="34">
        <f>MIN(T3394,T3394+$H5037*IF(T5269="na",0,T5269)+SUM($I5037:T5037)*$B$2625)+$H5037*T5498</f>
        <v>327.25171233549281</v>
      </c>
      <c r="U4319" s="34">
        <f>MIN(U3394,U3394+$H5037*IF(U5269="na",0,U5269)+SUM($I5037:U5037)*$B$2625)+$H5037*U5498</f>
        <v>331.25128996144645</v>
      </c>
      <c r="V4319" s="64">
        <f t="shared" si="3456"/>
        <v>335.20113950558414</v>
      </c>
      <c r="W4319" s="41">
        <f t="shared" ref="W4319:BF4319" si="3501">W3394</f>
        <v>339.10187925372293</v>
      </c>
      <c r="X4319" s="41">
        <f t="shared" si="3501"/>
        <v>342.95411980432664</v>
      </c>
      <c r="Y4319" s="41">
        <f t="shared" si="3501"/>
        <v>346.75846416408444</v>
      </c>
      <c r="Z4319" s="41">
        <f t="shared" si="3501"/>
        <v>350.51550784230255</v>
      </c>
      <c r="AA4319" s="41">
        <f t="shared" si="3501"/>
        <v>354.22583894412151</v>
      </c>
      <c r="AB4319" s="41">
        <f t="shared" si="3501"/>
        <v>357.89003826257454</v>
      </c>
      <c r="AC4319" s="41">
        <f t="shared" si="3501"/>
        <v>361.50867936950146</v>
      </c>
      <c r="AD4319" s="41">
        <f t="shared" si="3501"/>
        <v>365.08232870533232</v>
      </c>
      <c r="AE4319" s="41">
        <f t="shared" si="3501"/>
        <v>368.61154566775429</v>
      </c>
      <c r="AF4319" s="41">
        <f t="shared" si="3501"/>
        <v>372.09688269927676</v>
      </c>
      <c r="AG4319" s="41">
        <f t="shared" si="3501"/>
        <v>375.53888537370733</v>
      </c>
      <c r="AH4319" s="41">
        <f t="shared" si="3501"/>
        <v>378.93809248155253</v>
      </c>
      <c r="AI4319" s="41">
        <f t="shared" si="3501"/>
        <v>382.29503611435678</v>
      </c>
      <c r="AJ4319" s="41">
        <f t="shared" si="3501"/>
        <v>385.6102417479932</v>
      </c>
      <c r="AK4319" s="41">
        <f t="shared" si="3501"/>
        <v>388.88422832491813</v>
      </c>
      <c r="AL4319" s="41">
        <f t="shared" si="3501"/>
        <v>392.11750833540316</v>
      </c>
      <c r="AM4319" s="41">
        <f t="shared" si="3501"/>
        <v>395.31058789775796</v>
      </c>
      <c r="AN4319" s="41">
        <f t="shared" si="3501"/>
        <v>398.46396683755404</v>
      </c>
      <c r="AO4319" s="41">
        <f t="shared" si="3501"/>
        <v>401.57813876586545</v>
      </c>
      <c r="AP4319" s="41">
        <f t="shared" si="3501"/>
        <v>404.65359115653473</v>
      </c>
      <c r="AQ4319" s="41">
        <f t="shared" si="3501"/>
        <v>407.69080542248014</v>
      </c>
      <c r="AR4319" s="41">
        <f t="shared" si="3501"/>
        <v>410.69025699105225</v>
      </c>
      <c r="AS4319" s="41">
        <f t="shared" si="3501"/>
        <v>413.65241537845509</v>
      </c>
      <c r="AT4319" s="41">
        <f t="shared" si="3501"/>
        <v>416.57774426324124</v>
      </c>
      <c r="AU4319" s="41">
        <f t="shared" si="3501"/>
        <v>419.46670155889319</v>
      </c>
      <c r="AV4319" s="41">
        <f t="shared" si="3501"/>
        <v>422.31973948550251</v>
      </c>
      <c r="AW4319" s="41">
        <f t="shared" si="3501"/>
        <v>425.13730464055777</v>
      </c>
      <c r="AX4319" s="41">
        <f t="shared" si="3501"/>
        <v>427.91983806885173</v>
      </c>
      <c r="AY4319" s="41">
        <f t="shared" si="3501"/>
        <v>430.6677753315206</v>
      </c>
      <c r="AZ4319" s="41">
        <f t="shared" si="3501"/>
        <v>433.38154657422365</v>
      </c>
      <c r="BA4319" s="41">
        <f t="shared" si="3501"/>
        <v>436.06157659447581</v>
      </c>
      <c r="BB4319" s="41">
        <f t="shared" si="3501"/>
        <v>438.70828490814267</v>
      </c>
      <c r="BC4319" s="41">
        <f t="shared" si="3501"/>
        <v>441.32208581510974</v>
      </c>
      <c r="BD4319" s="41">
        <f t="shared" si="3501"/>
        <v>443.9033884641334</v>
      </c>
      <c r="BE4319" s="41">
        <f t="shared" si="3501"/>
        <v>446.45259691688761</v>
      </c>
      <c r="BF4319" s="41">
        <f t="shared" si="3501"/>
        <v>448.97011021121261</v>
      </c>
      <c r="BH4319" s="42">
        <f t="shared" si="3458"/>
        <v>0.91232880000000094</v>
      </c>
      <c r="BL4319" s="15">
        <f t="shared" ca="1" si="3459"/>
        <v>460.88443626584223</v>
      </c>
    </row>
    <row r="4320" spans="1:64" x14ac:dyDescent="0.2">
      <c r="A4320" s="9" t="str">
        <f t="shared" si="3453"/>
        <v>Chile</v>
      </c>
      <c r="C4320" s="41">
        <f t="shared" ref="C4320:G4329" si="3502">C3395</f>
        <v>487.26490435957805</v>
      </c>
      <c r="D4320" s="41">
        <f t="shared" si="3502"/>
        <v>489.22510365148906</v>
      </c>
      <c r="E4320" s="41">
        <f t="shared" si="3502"/>
        <v>491.16093113220398</v>
      </c>
      <c r="F4320" s="41">
        <f t="shared" si="3502"/>
        <v>493.07268982457532</v>
      </c>
      <c r="G4320" s="41">
        <f t="shared" si="3502"/>
        <v>494.9606789838715</v>
      </c>
      <c r="H4320" s="50">
        <f t="shared" si="3455"/>
        <v>446.72142649161799</v>
      </c>
      <c r="I4320" s="34">
        <f>MIN(I3395,I3395+$H5038*IF(I5270="na",0,I5270)+SUM($I5038:I5038)*$B$2625)+$H5038*I5499</f>
        <v>448.56275951386829</v>
      </c>
      <c r="J4320" s="34">
        <f>MIN(J3395,J3395+$H5038*IF(J5270="na",0,J5270)+SUM($I5038:J5038)*$B$2625)+$H5038*J5499</f>
        <v>450.38119862887527</v>
      </c>
      <c r="K4320" s="34">
        <f>MIN(K3395,K3395+$H5038*IF(K5270="na",0,K5270)+SUM($I5038:K5038)*$B$2625)+$H5038*K5499</f>
        <v>452.17702848421902</v>
      </c>
      <c r="L4320" s="34">
        <f>MIN(L3395,L3395+$H5038*IF(L5270="na",0,L5270)+SUM($I5038:L5038)*$B$2625)+$H5038*L5499</f>
        <v>463.56428351983914</v>
      </c>
      <c r="M4320" s="34">
        <f>MIN(M3395,M3395+$H5038*IF(M5270="na",0,M5270)+SUM($I5038:M5038)*$B$2625)+$H5038*M5499</f>
        <v>474.9294880176044</v>
      </c>
      <c r="N4320" s="34">
        <f>MIN(N3395,N3395+$H5038*IF(N5270="na",0,N5270)+SUM($I5038:N5038)*$B$2625)+$H5038*N5499</f>
        <v>486.2729161392021</v>
      </c>
      <c r="O4320" s="34">
        <f>MIN(O3395,O3395+$H5038*IF(O5270="na",0,O5270)+SUM($I5038:O5038)*$B$2625)+$H5038*O5499</f>
        <v>497.59483863757606</v>
      </c>
      <c r="P4320" s="34">
        <f>MIN(P3395,P3395+$H5038*IF(P5270="na",0,P5270)+SUM($I5038:P5038)*$B$2625)+$H5038*P5499</f>
        <v>508.89552289930828</v>
      </c>
      <c r="Q4320" s="34">
        <f>MIN(Q3395,Q3395+$H5038*IF(Q5270="na",0,Q5270)+SUM($I5038:Q5038)*$B$2625)+$H5038*Q5499</f>
        <v>508.52647865938303</v>
      </c>
      <c r="R4320" s="34">
        <f>MIN(R3395,R3395+$H5038*IF(R5270="na",0,R5270)+SUM($I5038:R5038)*$B$2625)+$H5038*R5499</f>
        <v>514.24172401063572</v>
      </c>
      <c r="S4320" s="34">
        <f>MIN(S3395,S3395+$H5038*IF(S5270="na",0,S5270)+SUM($I5038:S5038)*$B$2625)+$H5038*S5499</f>
        <v>515.86651151155195</v>
      </c>
      <c r="T4320" s="34">
        <f>MIN(T3395,T3395+$H5038*IF(T5270="na",0,T5270)+SUM($I5038:T5038)*$B$2625)+$H5038*T5499</f>
        <v>517.47109748787341</v>
      </c>
      <c r="U4320" s="34">
        <f>MIN(U3395,U3395+$H5038*IF(U5270="na",0,U5270)+SUM($I5038:U5038)*$B$2625)+$H5038*U5499</f>
        <v>519.05573311188925</v>
      </c>
      <c r="V4320" s="64">
        <f t="shared" si="3456"/>
        <v>520.62066643297987</v>
      </c>
      <c r="W4320" s="41">
        <f t="shared" ref="W4320:BF4320" si="3503">W3395</f>
        <v>522.16614241644493</v>
      </c>
      <c r="X4320" s="41">
        <f t="shared" si="3503"/>
        <v>523.69240298184889</v>
      </c>
      <c r="Y4320" s="41">
        <f t="shared" si="3503"/>
        <v>525.19968704088967</v>
      </c>
      <c r="Z4320" s="41">
        <f t="shared" si="3503"/>
        <v>526.68823053479639</v>
      </c>
      <c r="AA4320" s="41">
        <f t="shared" si="3503"/>
        <v>528.15826647126221</v>
      </c>
      <c r="AB4320" s="41">
        <f t="shared" si="3503"/>
        <v>529.61002496091794</v>
      </c>
      <c r="AC4320" s="41">
        <f t="shared" si="3503"/>
        <v>531.04373325335223</v>
      </c>
      <c r="AD4320" s="41">
        <f t="shared" si="3503"/>
        <v>532.45961577268395</v>
      </c>
      <c r="AE4320" s="41">
        <f t="shared" si="3503"/>
        <v>533.85789415269198</v>
      </c>
      <c r="AF4320" s="41">
        <f t="shared" si="3503"/>
        <v>535.23878727150861</v>
      </c>
      <c r="AG4320" s="41">
        <f t="shared" si="3503"/>
        <v>536.60251128588129</v>
      </c>
      <c r="AH4320" s="41">
        <f t="shared" si="3503"/>
        <v>537.94927966500859</v>
      </c>
      <c r="AI4320" s="41">
        <f t="shared" si="3503"/>
        <v>539.27930322395537</v>
      </c>
      <c r="AJ4320" s="41">
        <f t="shared" si="3503"/>
        <v>540.59279015665265</v>
      </c>
      <c r="AK4320" s="41">
        <f t="shared" si="3503"/>
        <v>541.88994606848667</v>
      </c>
      <c r="AL4320" s="41">
        <f t="shared" si="3503"/>
        <v>543.17097400848354</v>
      </c>
      <c r="AM4320" s="41">
        <f t="shared" si="3503"/>
        <v>544.43607450109312</v>
      </c>
      <c r="AN4320" s="41">
        <f t="shared" si="3503"/>
        <v>545.68544557757798</v>
      </c>
      <c r="AO4320" s="41">
        <f t="shared" si="3503"/>
        <v>546.91928280701188</v>
      </c>
      <c r="AP4320" s="41">
        <f t="shared" si="3503"/>
        <v>548.13777932689311</v>
      </c>
      <c r="AQ4320" s="41">
        <f t="shared" si="3503"/>
        <v>549.34112587337711</v>
      </c>
      <c r="AR4320" s="41">
        <f t="shared" si="3503"/>
        <v>550.52951081113315</v>
      </c>
      <c r="AS4320" s="41">
        <f t="shared" si="3503"/>
        <v>551.7031201628298</v>
      </c>
      <c r="AT4320" s="41">
        <f t="shared" si="3503"/>
        <v>552.86213763825367</v>
      </c>
      <c r="AU4320" s="41">
        <f t="shared" si="3503"/>
        <v>554.00674466306646</v>
      </c>
      <c r="AV4320" s="41">
        <f t="shared" si="3503"/>
        <v>555.13712040720407</v>
      </c>
      <c r="AW4320" s="41">
        <f t="shared" si="3503"/>
        <v>556.25344181292292</v>
      </c>
      <c r="AX4320" s="41">
        <f t="shared" si="3503"/>
        <v>557.35588362249734</v>
      </c>
      <c r="AY4320" s="41">
        <f t="shared" si="3503"/>
        <v>558.44461840557267</v>
      </c>
      <c r="AZ4320" s="41">
        <f t="shared" si="3503"/>
        <v>559.51981658617842</v>
      </c>
      <c r="BA4320" s="41">
        <f t="shared" si="3503"/>
        <v>560.58164646940531</v>
      </c>
      <c r="BB4320" s="41">
        <f t="shared" si="3503"/>
        <v>561.63027426775079</v>
      </c>
      <c r="BC4320" s="41">
        <f t="shared" si="3503"/>
        <v>562.66586412713684</v>
      </c>
      <c r="BD4320" s="41">
        <f t="shared" si="3503"/>
        <v>563.68857815260458</v>
      </c>
      <c r="BE4320" s="41">
        <f t="shared" si="3503"/>
        <v>564.69857643368891</v>
      </c>
      <c r="BF4320" s="41">
        <f t="shared" si="3503"/>
        <v>565.69601706947844</v>
      </c>
      <c r="BH4320" s="42">
        <f t="shared" si="3458"/>
        <v>1.2310502000000008</v>
      </c>
      <c r="BL4320" s="15">
        <f t="shared" ca="1" si="3459"/>
        <v>311.36368647416469</v>
      </c>
    </row>
    <row r="4321" spans="1:64" x14ac:dyDescent="0.2">
      <c r="A4321" s="9" t="str">
        <f t="shared" si="3453"/>
        <v>China</v>
      </c>
      <c r="C4321" s="41">
        <f t="shared" si="3502"/>
        <v>548.59036803420349</v>
      </c>
      <c r="D4321" s="41">
        <f t="shared" si="3502"/>
        <v>549.77875297195953</v>
      </c>
      <c r="E4321" s="41">
        <f t="shared" si="3502"/>
        <v>550.95236232365619</v>
      </c>
      <c r="F4321" s="41">
        <f t="shared" si="3502"/>
        <v>552.11137979908005</v>
      </c>
      <c r="G4321" s="41">
        <f t="shared" si="3502"/>
        <v>553.25598682389284</v>
      </c>
      <c r="H4321" s="50">
        <f t="shared" si="3455"/>
        <v>505.01619840811674</v>
      </c>
      <c r="I4321" s="34">
        <f>MIN(I3396,I3396+$H5039*IF(I5271="na",0,I5271)+SUM($I5039:I5039)*$B$2625)+$H5039*I5500</f>
        <v>506.13251981383559</v>
      </c>
      <c r="J4321" s="34">
        <f>MIN(J3396,J3396+$H5039*IF(J5271="na",0,J5271)+SUM($I5039:J5039)*$B$2625)+$H5039*J5500</f>
        <v>507.23496162341002</v>
      </c>
      <c r="K4321" s="34">
        <f>MIN(K3396,K3396+$H5039*IF(K5271="na",0,K5271)+SUM($I5039:K5039)*$B$2625)+$H5039*K5500</f>
        <v>514.63623142285746</v>
      </c>
      <c r="L4321" s="34">
        <f>MIN(L3396,L3396+$H5039*IF(L5271="na",0,L5271)+SUM($I5039:L5039)*$B$2625)+$H5039*L5500</f>
        <v>523.85691813722997</v>
      </c>
      <c r="M4321" s="34">
        <f>MIN(M3396,M3396+$H5039*IF(M5271="na",0,M5271)+SUM($I5039:M5039)*$B$2625)+$H5039*M5500</f>
        <v>533.06423655422361</v>
      </c>
      <c r="N4321" s="34">
        <f>MIN(N3396,N3396+$H5039*IF(N5271="na",0,N5271)+SUM($I5039:N5039)*$B$2625)+$H5039*N5500</f>
        <v>542.25835288633584</v>
      </c>
      <c r="O4321" s="34">
        <f>MIN(O3396,O3396+$H5039*IF(O5271="na",0,O5271)+SUM($I5039:O5039)*$B$2625)+$H5039*O5500</f>
        <v>551.43943127948864</v>
      </c>
      <c r="P4321" s="34">
        <f>MIN(P3396,P3396+$H5039*IF(P5271="na",0,P5271)+SUM($I5039:P5039)*$B$2625)+$H5039*P5500</f>
        <v>560.60763383872313</v>
      </c>
      <c r="Q4321" s="34">
        <f>MIN(Q3396,Q3396+$H5039*IF(Q5271="na",0,Q5271)+SUM($I5039:Q5039)*$B$2625)+$H5039*Q5500</f>
        <v>559.28744564509964</v>
      </c>
      <c r="R4321" s="34">
        <f>MIN(R3396,R3396+$H5039*IF(R5271="na",0,R5271)+SUM($I5039:R5039)*$B$2625)+$H5039*R5500</f>
        <v>564.94525923030483</v>
      </c>
      <c r="S4321" s="34">
        <f>MIN(S3396,S3396+$H5039*IF(S5271="na",0,S5271)+SUM($I5039:S5039)*$B$2625)+$H5039*S5500</f>
        <v>565.9302983541894</v>
      </c>
      <c r="T4321" s="34">
        <f>MIN(T3396,T3396+$H5039*IF(T5271="na",0,T5271)+SUM($I5039:T5039)*$B$2625)+$H5039*T5500</f>
        <v>566.9030901583003</v>
      </c>
      <c r="U4321" s="34">
        <f>MIN(U3396,U3396+$H5039*IF(U5271="na",0,U5271)+SUM($I5039:U5039)*$B$2625)+$H5039*U5500</f>
        <v>567.86378691764685</v>
      </c>
      <c r="V4321" s="64">
        <f t="shared" si="3456"/>
        <v>568.81253901395212</v>
      </c>
      <c r="W4321" s="41">
        <f t="shared" ref="W4321:BF4321" si="3504">W3396</f>
        <v>569.74949495919338</v>
      </c>
      <c r="X4321" s="41">
        <f t="shared" si="3504"/>
        <v>570.6748014188488</v>
      </c>
      <c r="Y4321" s="41">
        <f t="shared" si="3504"/>
        <v>571.58860323485578</v>
      </c>
      <c r="Z4321" s="41">
        <f t="shared" si="3504"/>
        <v>572.49104344828379</v>
      </c>
      <c r="AA4321" s="41">
        <f t="shared" si="3504"/>
        <v>573.38226332172485</v>
      </c>
      <c r="AB4321" s="41">
        <f t="shared" si="3504"/>
        <v>574.26240236140609</v>
      </c>
      <c r="AC4321" s="41">
        <f t="shared" si="3504"/>
        <v>575.13159833902728</v>
      </c>
      <c r="AD4321" s="41">
        <f t="shared" si="3504"/>
        <v>575.98998731332676</v>
      </c>
      <c r="AE4321" s="41">
        <f t="shared" si="3504"/>
        <v>576.83770365137912</v>
      </c>
      <c r="AF4321" s="41">
        <f t="shared" si="3504"/>
        <v>577.67488004962831</v>
      </c>
      <c r="AG4321" s="41">
        <f t="shared" si="3504"/>
        <v>578.50164755465926</v>
      </c>
      <c r="AH4321" s="41">
        <f t="shared" si="3504"/>
        <v>579.31813558371107</v>
      </c>
      <c r="AI4321" s="41">
        <f t="shared" si="3504"/>
        <v>580.12447194493495</v>
      </c>
      <c r="AJ4321" s="41">
        <f t="shared" si="3504"/>
        <v>580.92078285740092</v>
      </c>
      <c r="AK4321" s="41">
        <f t="shared" si="3504"/>
        <v>581.70719297085532</v>
      </c>
      <c r="AL4321" s="41">
        <f t="shared" si="3504"/>
        <v>582.48382538523242</v>
      </c>
      <c r="AM4321" s="41">
        <f t="shared" si="3504"/>
        <v>583.25080166992404</v>
      </c>
      <c r="AN4321" s="41">
        <f t="shared" si="3504"/>
        <v>584.00824188280933</v>
      </c>
      <c r="AO4321" s="41">
        <f t="shared" si="3504"/>
        <v>584.75626458904776</v>
      </c>
      <c r="AP4321" s="41">
        <f t="shared" si="3504"/>
        <v>585.49498687963865</v>
      </c>
      <c r="AQ4321" s="41">
        <f t="shared" si="3504"/>
        <v>586.22452438974983</v>
      </c>
      <c r="AR4321" s="41">
        <f t="shared" si="3504"/>
        <v>586.94499131681869</v>
      </c>
      <c r="AS4321" s="41">
        <f t="shared" si="3504"/>
        <v>587.65650043842766</v>
      </c>
      <c r="AT4321" s="41">
        <f t="shared" si="3504"/>
        <v>588.35916312995789</v>
      </c>
      <c r="AU4321" s="41">
        <f t="shared" si="3504"/>
        <v>589.05308938202347</v>
      </c>
      <c r="AV4321" s="41">
        <f t="shared" si="3504"/>
        <v>589.73838781768836</v>
      </c>
      <c r="AW4321" s="41">
        <f t="shared" si="3504"/>
        <v>590.41516570946976</v>
      </c>
      <c r="AX4321" s="41">
        <f t="shared" si="3504"/>
        <v>591.0835289961301</v>
      </c>
      <c r="AY4321" s="41">
        <f t="shared" si="3504"/>
        <v>591.74358229925963</v>
      </c>
      <c r="AZ4321" s="41">
        <f t="shared" si="3504"/>
        <v>592.39542893965358</v>
      </c>
      <c r="BA4321" s="41">
        <f t="shared" si="3504"/>
        <v>593.03917095348527</v>
      </c>
      <c r="BB4321" s="41">
        <f t="shared" si="3504"/>
        <v>593.67490910827826</v>
      </c>
      <c r="BC4321" s="41">
        <f t="shared" si="3504"/>
        <v>594.30274291868</v>
      </c>
      <c r="BD4321" s="41">
        <f t="shared" si="3504"/>
        <v>594.92277066203906</v>
      </c>
      <c r="BE4321" s="41">
        <f t="shared" si="3504"/>
        <v>595.53508939378912</v>
      </c>
      <c r="BF4321" s="41">
        <f t="shared" si="3504"/>
        <v>596.13979496264108</v>
      </c>
      <c r="BH4321" s="42">
        <f t="shared" si="3458"/>
        <v>1.0593607999999997</v>
      </c>
      <c r="BL4321" s="15">
        <f t="shared" ca="1" si="3459"/>
        <v>18179.037811494181</v>
      </c>
    </row>
    <row r="4322" spans="1:64" x14ac:dyDescent="0.2">
      <c r="A4322" s="9" t="str">
        <f t="shared" si="3453"/>
        <v>China, Hong Kong Special Administrative Region</v>
      </c>
      <c r="C4322" s="41">
        <f t="shared" si="3502"/>
        <v>622.95519923352788</v>
      </c>
      <c r="D4322" s="41">
        <f t="shared" si="3502"/>
        <v>623.22000526378304</v>
      </c>
      <c r="E4322" s="41">
        <f t="shared" si="3502"/>
        <v>623.48151887239533</v>
      </c>
      <c r="F4322" s="41">
        <f t="shared" si="3502"/>
        <v>623.73978099514056</v>
      </c>
      <c r="G4322" s="41">
        <f t="shared" si="3502"/>
        <v>623.99483205882632</v>
      </c>
      <c r="H4322" s="50">
        <f t="shared" si="3455"/>
        <v>581.8208397083622</v>
      </c>
      <c r="I4322" s="34">
        <f>MIN(I3397,I3397+$H5040*IF(I5272="na",0,I5272)+SUM($I5040:I5040)*$B$2625)+$H5040*I5501</f>
        <v>582.06958793004151</v>
      </c>
      <c r="J4322" s="34">
        <f>MIN(J3397,J3397+$H5040*IF(J5272="na",0,J5272)+SUM($I5040:J5040)*$B$2625)+$H5040*J5501</f>
        <v>582.31524338216457</v>
      </c>
      <c r="K4322" s="34">
        <f>MIN(K3397,K3397+$H5040*IF(K5272="na",0,K5272)+SUM($I5040:K5040)*$B$2625)+$H5040*K5501</f>
        <v>583.7445244497319</v>
      </c>
      <c r="L4322" s="34">
        <f>MIN(L3397,L3397+$H5040*IF(L5272="na",0,L5272)+SUM($I5040:L5040)*$B$2625)+$H5040*L5501</f>
        <v>591.69425877910919</v>
      </c>
      <c r="M4322" s="34">
        <f>MIN(M3397,M3397+$H5040*IF(M5272="na",0,M5272)+SUM($I5040:M5040)*$B$2625)+$H5040*M5501</f>
        <v>599.64101427086609</v>
      </c>
      <c r="N4322" s="34">
        <f>MIN(N3397,N3397+$H5040*IF(N5272="na",0,N5272)+SUM($I5040:N5040)*$B$2625)+$H5040*N5501</f>
        <v>607.58482796188355</v>
      </c>
      <c r="O4322" s="34">
        <f>MIN(O3397,O3397+$H5040*IF(O5272="na",0,O5272)+SUM($I5040:O5040)*$B$2625)+$H5040*O5501</f>
        <v>615.52573642855077</v>
      </c>
      <c r="P4322" s="34">
        <f>MIN(P3397,P3397+$H5040*IF(P5272="na",0,P5272)+SUM($I5040:P5040)*$B$2625)+$H5040*P5501</f>
        <v>623.46377579249065</v>
      </c>
      <c r="Q4322" s="34">
        <f>MIN(Q3397,Q3397+$H5040*IF(Q5272="na",0,Q5272)+SUM($I5040:Q5040)*$B$2625)+$H5040*Q5501</f>
        <v>621.00038751518753</v>
      </c>
      <c r="R4322" s="34">
        <f>MIN(R3397,R3397+$H5040*IF(R5272="na",0,R5272)+SUM($I5040:R5040)*$B$2625)+$H5040*R5501</f>
        <v>626.59953506722866</v>
      </c>
      <c r="S4322" s="34">
        <f>MIN(S3397,S3397+$H5040*IF(S5272="na",0,S5272)+SUM($I5040:S5040)*$B$2625)+$H5040*S5501</f>
        <v>626.81902985528484</v>
      </c>
      <c r="T4322" s="34">
        <f>MIN(T3397,T3397+$H5040*IF(T5272="na",0,T5272)+SUM($I5040:T5040)*$B$2625)+$H5040*T5501</f>
        <v>627.03579559147613</v>
      </c>
      <c r="U4322" s="34">
        <f>MIN(U3397,U3397+$H5040*IF(U5272="na",0,U5272)+SUM($I5040:U5040)*$B$2625)+$H5040*U5501</f>
        <v>627.24986620701418</v>
      </c>
      <c r="V4322" s="64">
        <f t="shared" si="3456"/>
        <v>627.46127521123231</v>
      </c>
      <c r="W4322" s="41">
        <f t="shared" ref="W4322:BF4322" si="3505">W3397</f>
        <v>627.67005569683135</v>
      </c>
      <c r="X4322" s="41">
        <f t="shared" si="3505"/>
        <v>627.8762403450595</v>
      </c>
      <c r="Y4322" s="41">
        <f t="shared" si="3505"/>
        <v>628.07986143082792</v>
      </c>
      <c r="Z4322" s="41">
        <f t="shared" si="3505"/>
        <v>628.28095082776338</v>
      </c>
      <c r="AA4322" s="41">
        <f t="shared" si="3505"/>
        <v>628.47954001319692</v>
      </c>
      <c r="AB4322" s="41">
        <f t="shared" si="3505"/>
        <v>628.67566007309154</v>
      </c>
      <c r="AC4322" s="41">
        <f t="shared" si="3505"/>
        <v>628.86934170690813</v>
      </c>
      <c r="AD4322" s="41">
        <f t="shared" si="3505"/>
        <v>629.0606152324109</v>
      </c>
      <c r="AE4322" s="41">
        <f t="shared" si="3505"/>
        <v>629.24951059041325</v>
      </c>
      <c r="AF4322" s="41">
        <f t="shared" si="3505"/>
        <v>629.43605734946448</v>
      </c>
      <c r="AG4322" s="41">
        <f t="shared" si="3505"/>
        <v>629.62028471047813</v>
      </c>
      <c r="AH4322" s="41">
        <f t="shared" si="3505"/>
        <v>629.80222151130317</v>
      </c>
      <c r="AI4322" s="41">
        <f t="shared" si="3505"/>
        <v>629.98189623123801</v>
      </c>
      <c r="AJ4322" s="41">
        <f t="shared" si="3505"/>
        <v>630.15933699548827</v>
      </c>
      <c r="AK4322" s="41">
        <f t="shared" si="3505"/>
        <v>630.3345715795698</v>
      </c>
      <c r="AL4322" s="41">
        <f t="shared" si="3505"/>
        <v>630.50762741365588</v>
      </c>
      <c r="AM4322" s="41">
        <f t="shared" si="3505"/>
        <v>630.67853158687149</v>
      </c>
      <c r="AN4322" s="41">
        <f t="shared" si="3505"/>
        <v>630.84731085153339</v>
      </c>
      <c r="AO4322" s="41">
        <f t="shared" si="3505"/>
        <v>631.01399162733799</v>
      </c>
      <c r="AP4322" s="41">
        <f t="shared" si="3505"/>
        <v>631.17860000549683</v>
      </c>
      <c r="AQ4322" s="41">
        <f t="shared" si="3505"/>
        <v>631.34116175282054</v>
      </c>
      <c r="AR4322" s="41">
        <f t="shared" si="3505"/>
        <v>631.50170231575248</v>
      </c>
      <c r="AS4322" s="41">
        <f t="shared" si="3505"/>
        <v>631.66024682435204</v>
      </c>
      <c r="AT4322" s="41">
        <f t="shared" si="3505"/>
        <v>631.81682009622796</v>
      </c>
      <c r="AU4322" s="41">
        <f t="shared" si="3505"/>
        <v>631.97144664042355</v>
      </c>
      <c r="AV4322" s="41">
        <f t="shared" si="3505"/>
        <v>632.124150661253</v>
      </c>
      <c r="AW4322" s="41">
        <f t="shared" si="3505"/>
        <v>632.27495606209015</v>
      </c>
      <c r="AX4322" s="41">
        <f t="shared" si="3505"/>
        <v>632.42388644911023</v>
      </c>
      <c r="AY4322" s="41">
        <f t="shared" si="3505"/>
        <v>632.57096513498504</v>
      </c>
      <c r="AZ4322" s="41">
        <f t="shared" si="3505"/>
        <v>632.71621514253206</v>
      </c>
      <c r="BA4322" s="41">
        <f t="shared" si="3505"/>
        <v>632.85965920831859</v>
      </c>
      <c r="BB4322" s="41">
        <f t="shared" si="3505"/>
        <v>633.00131978622051</v>
      </c>
      <c r="BC4322" s="41">
        <f t="shared" si="3505"/>
        <v>633.14121905093725</v>
      </c>
      <c r="BD4322" s="41">
        <f t="shared" si="3505"/>
        <v>633.27937890146268</v>
      </c>
      <c r="BE4322" s="41">
        <f t="shared" si="3505"/>
        <v>633.41582096451316</v>
      </c>
      <c r="BF4322" s="41">
        <f t="shared" si="3505"/>
        <v>633.55056659791308</v>
      </c>
      <c r="BH4322" s="42">
        <f t="shared" si="3458"/>
        <v>0.78904120000000033</v>
      </c>
      <c r="BL4322" s="15">
        <f t="shared" ca="1" si="3459"/>
        <v>47.821096798543302</v>
      </c>
    </row>
    <row r="4323" spans="1:64" x14ac:dyDescent="0.2">
      <c r="A4323" s="9" t="str">
        <f t="shared" si="3453"/>
        <v>China, Macao Special Administrative Region</v>
      </c>
      <c r="C4323" s="41">
        <f t="shared" si="3502"/>
        <v>659.05381485320515</v>
      </c>
      <c r="D4323" s="41">
        <f t="shared" si="3502"/>
        <v>659.05381485320515</v>
      </c>
      <c r="E4323" s="41">
        <f t="shared" si="3502"/>
        <v>659.05381485320515</v>
      </c>
      <c r="F4323" s="41">
        <f t="shared" si="3502"/>
        <v>659.05381485320515</v>
      </c>
      <c r="G4323" s="41">
        <f t="shared" si="3502"/>
        <v>659.05381485320515</v>
      </c>
      <c r="H4323" s="50">
        <f t="shared" si="3455"/>
        <v>619.12369142240686</v>
      </c>
      <c r="I4323" s="34">
        <f>MIN(I3398,I3398+$H5041*IF(I5273="na",0,I5273)+SUM($I5041:I5041)*$B$2625)+$H5041*I5502</f>
        <v>619.12369142240686</v>
      </c>
      <c r="J4323" s="34">
        <f>MIN(J3398,J3398+$H5041*IF(J5273="na",0,J5273)+SUM($I5041:J5041)*$B$2625)+$H5041*J5502</f>
        <v>619.12369142240686</v>
      </c>
      <c r="K4323" s="34">
        <f>MIN(K3398,K3398+$H5041*IF(K5273="na",0,K5273)+SUM($I5041:K5041)*$B$2625)+$H5041*K5502</f>
        <v>619.12369142240686</v>
      </c>
      <c r="L4323" s="34">
        <f>MIN(L3398,L3398+$H5041*IF(L5273="na",0,L5273)+SUM($I5041:L5041)*$B$2625)+$H5041*L5502</f>
        <v>626.53632758051197</v>
      </c>
      <c r="M4323" s="34">
        <f>MIN(M3398,M3398+$H5041*IF(M5273="na",0,M5273)+SUM($I5041:M5041)*$B$2625)+$H5041*M5502</f>
        <v>633.94896373861707</v>
      </c>
      <c r="N4323" s="34">
        <f>MIN(N3398,N3398+$H5041*IF(N5273="na",0,N5273)+SUM($I5041:N5041)*$B$2625)+$H5041*N5502</f>
        <v>641.36159989672217</v>
      </c>
      <c r="O4323" s="34">
        <f>MIN(O3398,O3398+$H5041*IF(O5273="na",0,O5273)+SUM($I5041:O5041)*$B$2625)+$H5041*O5502</f>
        <v>648.77423605482727</v>
      </c>
      <c r="P4323" s="34">
        <f>MIN(P3398,P3398+$H5041*IF(P5273="na",0,P5273)+SUM($I5041:P5041)*$B$2625)+$H5041*P5502</f>
        <v>656.18687221293226</v>
      </c>
      <c r="Q4323" s="34">
        <f>MIN(Q3398,Q3398+$H5041*IF(Q5273="na",0,Q5273)+SUM($I5041:Q5041)*$B$2625)+$H5041*Q5502</f>
        <v>653.31992957265948</v>
      </c>
      <c r="R4323" s="34">
        <f>MIN(R3398,R3398+$H5041*IF(R5273="na",0,R5273)+SUM($I5041:R5041)*$B$2625)+$H5041*R5502</f>
        <v>659.05381485320515</v>
      </c>
      <c r="S4323" s="34">
        <f>MIN(S3398,S3398+$H5041*IF(S5273="na",0,S5273)+SUM($I5041:S5041)*$B$2625)+$H5041*S5502</f>
        <v>659.05381485320515</v>
      </c>
      <c r="T4323" s="34">
        <f>MIN(T3398,T3398+$H5041*IF(T5273="na",0,T5273)+SUM($I5041:T5041)*$B$2625)+$H5041*T5502</f>
        <v>659.05381485320515</v>
      </c>
      <c r="U4323" s="34">
        <f>MIN(U3398,U3398+$H5041*IF(U5273="na",0,U5273)+SUM($I5041:U5041)*$B$2625)+$H5041*U5502</f>
        <v>659.05381485320515</v>
      </c>
      <c r="V4323" s="64">
        <f t="shared" si="3456"/>
        <v>659.05381485320515</v>
      </c>
      <c r="W4323" s="41">
        <f t="shared" ref="W4323:BF4323" si="3506">W3398</f>
        <v>659.05381485320515</v>
      </c>
      <c r="X4323" s="41">
        <f t="shared" si="3506"/>
        <v>659.05381485320515</v>
      </c>
      <c r="Y4323" s="41">
        <f t="shared" si="3506"/>
        <v>659.05381485320515</v>
      </c>
      <c r="Z4323" s="41">
        <f t="shared" si="3506"/>
        <v>659.05381485320515</v>
      </c>
      <c r="AA4323" s="41">
        <f t="shared" si="3506"/>
        <v>659.05381485320515</v>
      </c>
      <c r="AB4323" s="41">
        <f t="shared" si="3506"/>
        <v>659.05381485320515</v>
      </c>
      <c r="AC4323" s="41">
        <f t="shared" si="3506"/>
        <v>659.05381485320515</v>
      </c>
      <c r="AD4323" s="41">
        <f t="shared" si="3506"/>
        <v>659.05381485320515</v>
      </c>
      <c r="AE4323" s="41">
        <f t="shared" si="3506"/>
        <v>659.05381485320515</v>
      </c>
      <c r="AF4323" s="41">
        <f t="shared" si="3506"/>
        <v>659.05381485320515</v>
      </c>
      <c r="AG4323" s="41">
        <f t="shared" si="3506"/>
        <v>659.05381485320515</v>
      </c>
      <c r="AH4323" s="41">
        <f t="shared" si="3506"/>
        <v>659.05381485320515</v>
      </c>
      <c r="AI4323" s="41">
        <f t="shared" si="3506"/>
        <v>659.05381485320515</v>
      </c>
      <c r="AJ4323" s="41">
        <f t="shared" si="3506"/>
        <v>659.05381485320515</v>
      </c>
      <c r="AK4323" s="41">
        <f t="shared" si="3506"/>
        <v>659.05381485320515</v>
      </c>
      <c r="AL4323" s="41">
        <f t="shared" si="3506"/>
        <v>659.05381485320515</v>
      </c>
      <c r="AM4323" s="41">
        <f t="shared" si="3506"/>
        <v>659.05381485320515</v>
      </c>
      <c r="AN4323" s="41">
        <f t="shared" si="3506"/>
        <v>659.05381485320515</v>
      </c>
      <c r="AO4323" s="41">
        <f t="shared" si="3506"/>
        <v>659.05381485320515</v>
      </c>
      <c r="AP4323" s="41">
        <f t="shared" si="3506"/>
        <v>659.05381485320515</v>
      </c>
      <c r="AQ4323" s="41">
        <f t="shared" si="3506"/>
        <v>659.05381485320515</v>
      </c>
      <c r="AR4323" s="41">
        <f t="shared" si="3506"/>
        <v>659.05381485320515</v>
      </c>
      <c r="AS4323" s="41">
        <f t="shared" si="3506"/>
        <v>659.05381485320515</v>
      </c>
      <c r="AT4323" s="41">
        <f t="shared" si="3506"/>
        <v>659.05381485320515</v>
      </c>
      <c r="AU4323" s="41">
        <f t="shared" si="3506"/>
        <v>659.05381485320515</v>
      </c>
      <c r="AV4323" s="41">
        <f t="shared" si="3506"/>
        <v>659.05381485320515</v>
      </c>
      <c r="AW4323" s="41">
        <f t="shared" si="3506"/>
        <v>659.05381485320515</v>
      </c>
      <c r="AX4323" s="41">
        <f t="shared" si="3506"/>
        <v>659.05381485320515</v>
      </c>
      <c r="AY4323" s="41">
        <f t="shared" si="3506"/>
        <v>659.05381485320515</v>
      </c>
      <c r="AZ4323" s="41">
        <f t="shared" si="3506"/>
        <v>659.05381485320515</v>
      </c>
      <c r="BA4323" s="41">
        <f t="shared" si="3506"/>
        <v>659.05381485320515</v>
      </c>
      <c r="BB4323" s="41">
        <f t="shared" si="3506"/>
        <v>659.05381485320515</v>
      </c>
      <c r="BC4323" s="41">
        <f t="shared" si="3506"/>
        <v>659.05381485320515</v>
      </c>
      <c r="BD4323" s="41">
        <f t="shared" si="3506"/>
        <v>659.05381485320515</v>
      </c>
      <c r="BE4323" s="41">
        <f t="shared" si="3506"/>
        <v>659.05381485320515</v>
      </c>
      <c r="BF4323" s="41">
        <f t="shared" si="3506"/>
        <v>659.05381485320515</v>
      </c>
      <c r="BH4323" s="42">
        <f t="shared" si="3458"/>
        <v>0.69638860000000102</v>
      </c>
      <c r="BL4323" s="15">
        <f t="shared" ca="1" si="3459"/>
        <v>4.316078554626495</v>
      </c>
    </row>
    <row r="4324" spans="1:64" x14ac:dyDescent="0.2">
      <c r="A4324" s="9" t="str">
        <f t="shared" si="3453"/>
        <v>Chinese Taipei</v>
      </c>
      <c r="C4324" s="41">
        <f t="shared" si="3502"/>
        <v>504.90106865317568</v>
      </c>
      <c r="D4324" s="41">
        <f t="shared" si="3502"/>
        <v>506.65251981946312</v>
      </c>
      <c r="E4324" s="41">
        <f t="shared" si="3502"/>
        <v>508.38219460958305</v>
      </c>
      <c r="F4324" s="41">
        <f t="shared" si="3502"/>
        <v>510.09036377647919</v>
      </c>
      <c r="G4324" s="41">
        <f t="shared" si="3502"/>
        <v>511.77729470673358</v>
      </c>
      <c r="H4324" s="50">
        <f t="shared" si="3455"/>
        <v>479.98844974143498</v>
      </c>
      <c r="I4324" s="34">
        <f>MIN(I3399,I3399+$H5042*IF(I5274="na",0,I5274)+SUM($I5042:I5042)*$B$2625)+$H5042*I5503</f>
        <v>481.63369310146078</v>
      </c>
      <c r="J4324" s="34">
        <f>MIN(J3399,J3399+$H5042*IF(J5274="na",0,J5274)+SUM($I5042:J5042)*$B$2625)+$H5042*J5503</f>
        <v>483.25848060237701</v>
      </c>
      <c r="K4324" s="34">
        <f>MIN(K3399,K3399+$H5042*IF(K5274="na",0,K5274)+SUM($I5042:K5042)*$B$2625)+$H5042*K5503</f>
        <v>489.39896896043501</v>
      </c>
      <c r="L4324" s="34">
        <f>MIN(L3399,L3399+$H5042*IF(L5274="na",0,L5274)+SUM($I5042:L5042)*$B$2625)+$H5042*L5503</f>
        <v>496.34334009182663</v>
      </c>
      <c r="M4324" s="34">
        <f>MIN(M3399,M3399+$H5042*IF(M5274="na",0,M5274)+SUM($I5042:M5042)*$B$2625)+$H5042*M5503</f>
        <v>503.26800892029303</v>
      </c>
      <c r="N4324" s="34">
        <f>MIN(N3399,N3399+$H5042*IF(N5274="na",0,N5274)+SUM($I5042:N5042)*$B$2625)+$H5042*N5503</f>
        <v>510.17322041113385</v>
      </c>
      <c r="O4324" s="34">
        <f>MIN(O3399,O3399+$H5042*IF(O5274="na",0,O5274)+SUM($I5042:O5042)*$B$2625)+$H5042*O5503</f>
        <v>517.05921648391359</v>
      </c>
      <c r="P4324" s="34">
        <f>MIN(P3399,P3399+$H5042*IF(P5274="na",0,P5274)+SUM($I5042:P5042)*$B$2625)+$H5042*P5503</f>
        <v>523.9262360503302</v>
      </c>
      <c r="Q4324" s="34">
        <f>MIN(Q3399,Q3399+$H5042*IF(Q5274="na",0,Q5274)+SUM($I5042:Q5042)*$B$2625)+$H5042*Q5503</f>
        <v>523.29455774186545</v>
      </c>
      <c r="R4324" s="34">
        <f>MIN(R3399,R3399+$H5042*IF(R5274="na",0,R5274)+SUM($I5042:R5042)*$B$2625)+$H5042*R5503</f>
        <v>529.0050372830741</v>
      </c>
      <c r="S4324" s="34">
        <f>MIN(S3399,S3399+$H5042*IF(S5274="na",0,S5274)+SUM($I5042:S5042)*$B$2625)+$H5042*S5503</f>
        <v>530.45679577272983</v>
      </c>
      <c r="T4324" s="34">
        <f>MIN(T3399,T3399+$H5042*IF(T5274="na",0,T5274)+SUM($I5042:T5042)*$B$2625)+$H5042*T5503</f>
        <v>531.89050406516412</v>
      </c>
      <c r="U4324" s="34">
        <f>MIN(U3399,U3399+$H5042*IF(U5274="na",0,U5274)+SUM($I5042:U5042)*$B$2625)+$H5042*U5503</f>
        <v>533.30638658449584</v>
      </c>
      <c r="V4324" s="64">
        <f t="shared" si="3456"/>
        <v>534.70466496450388</v>
      </c>
      <c r="W4324" s="41">
        <f t="shared" ref="W4324:BF4324" si="3507">W3399</f>
        <v>536.08555808332051</v>
      </c>
      <c r="X4324" s="41">
        <f t="shared" si="3507"/>
        <v>537.44928209769319</v>
      </c>
      <c r="Y4324" s="41">
        <f t="shared" si="3507"/>
        <v>538.79605047682048</v>
      </c>
      <c r="Z4324" s="41">
        <f t="shared" si="3507"/>
        <v>540.12607403576726</v>
      </c>
      <c r="AA4324" s="41">
        <f t="shared" si="3507"/>
        <v>541.43956096846455</v>
      </c>
      <c r="AB4324" s="41">
        <f t="shared" si="3507"/>
        <v>542.73671688029856</v>
      </c>
      <c r="AC4324" s="41">
        <f t="shared" si="3507"/>
        <v>544.01774482029543</v>
      </c>
      <c r="AD4324" s="41">
        <f t="shared" si="3507"/>
        <v>545.28284531290501</v>
      </c>
      <c r="AE4324" s="41">
        <f t="shared" si="3507"/>
        <v>546.53221638938987</v>
      </c>
      <c r="AF4324" s="41">
        <f t="shared" si="3507"/>
        <v>547.76605361882378</v>
      </c>
      <c r="AG4324" s="41">
        <f t="shared" si="3507"/>
        <v>548.984550138705</v>
      </c>
      <c r="AH4324" s="41">
        <f t="shared" si="3507"/>
        <v>550.187896685189</v>
      </c>
      <c r="AI4324" s="41">
        <f t="shared" si="3507"/>
        <v>551.37628162294504</v>
      </c>
      <c r="AJ4324" s="41">
        <f t="shared" si="3507"/>
        <v>552.5498909746417</v>
      </c>
      <c r="AK4324" s="41">
        <f t="shared" si="3507"/>
        <v>553.70890845006556</v>
      </c>
      <c r="AL4324" s="41">
        <f t="shared" si="3507"/>
        <v>554.85351547487835</v>
      </c>
      <c r="AM4324" s="41">
        <f t="shared" si="3507"/>
        <v>555.98389121901596</v>
      </c>
      <c r="AN4324" s="41">
        <f t="shared" si="3507"/>
        <v>557.10021262473481</v>
      </c>
      <c r="AO4324" s="41">
        <f t="shared" si="3507"/>
        <v>558.20265443430924</v>
      </c>
      <c r="AP4324" s="41">
        <f t="shared" si="3507"/>
        <v>559.29138921738456</v>
      </c>
      <c r="AQ4324" s="41">
        <f t="shared" si="3507"/>
        <v>560.36658739799032</v>
      </c>
      <c r="AR4324" s="41">
        <f t="shared" si="3507"/>
        <v>561.42841728121721</v>
      </c>
      <c r="AS4324" s="41">
        <f t="shared" si="3507"/>
        <v>562.47704507956269</v>
      </c>
      <c r="AT4324" s="41">
        <f t="shared" si="3507"/>
        <v>563.51263493894874</v>
      </c>
      <c r="AU4324" s="41">
        <f t="shared" si="3507"/>
        <v>564.53534896441647</v>
      </c>
      <c r="AV4324" s="41">
        <f t="shared" si="3507"/>
        <v>565.54534724550081</v>
      </c>
      <c r="AW4324" s="41">
        <f t="shared" si="3507"/>
        <v>566.54278788129034</v>
      </c>
      <c r="AX4324" s="41">
        <f t="shared" si="3507"/>
        <v>567.52782700517491</v>
      </c>
      <c r="AY4324" s="41">
        <f t="shared" si="3507"/>
        <v>568.50061880928581</v>
      </c>
      <c r="AZ4324" s="41">
        <f t="shared" si="3507"/>
        <v>569.46131556863236</v>
      </c>
      <c r="BA4324" s="41">
        <f t="shared" si="3507"/>
        <v>570.41006766493763</v>
      </c>
      <c r="BB4324" s="41">
        <f t="shared" si="3507"/>
        <v>571.34702361017889</v>
      </c>
      <c r="BC4324" s="41">
        <f t="shared" si="3507"/>
        <v>572.27233006983431</v>
      </c>
      <c r="BD4324" s="41">
        <f t="shared" si="3507"/>
        <v>573.18613188584129</v>
      </c>
      <c r="BE4324" s="41">
        <f t="shared" si="3507"/>
        <v>574.0885720992693</v>
      </c>
      <c r="BF4324" s="41">
        <f t="shared" si="3507"/>
        <v>574.97979197271036</v>
      </c>
      <c r="BH4324" s="42">
        <f t="shared" si="3458"/>
        <v>0.78894580000000025</v>
      </c>
      <c r="BL4324" s="15">
        <f t="shared" ca="1" si="3459"/>
        <v>166.20920894562909</v>
      </c>
    </row>
    <row r="4325" spans="1:64" x14ac:dyDescent="0.2">
      <c r="A4325" s="9" t="str">
        <f t="shared" si="3453"/>
        <v>Colombia</v>
      </c>
      <c r="C4325" s="41">
        <f t="shared" si="3502"/>
        <v>453.90473254851634</v>
      </c>
      <c r="D4325" s="41">
        <f t="shared" si="3502"/>
        <v>456.26958411331589</v>
      </c>
      <c r="E4325" s="41">
        <f t="shared" si="3502"/>
        <v>458.60503269032642</v>
      </c>
      <c r="F4325" s="41">
        <f t="shared" si="3502"/>
        <v>460.91144385669611</v>
      </c>
      <c r="G4325" s="41">
        <f t="shared" si="3502"/>
        <v>463.18917864423065</v>
      </c>
      <c r="H4325" s="50">
        <f t="shared" si="3455"/>
        <v>410.39817413814757</v>
      </c>
      <c r="I4325" s="34">
        <f>MIN(I3400,I3400+$H5043*IF(I5275="na",0,I5275)+SUM($I5043:I5043)*$B$2625)+$H5043*I5504</f>
        <v>412.61962136392458</v>
      </c>
      <c r="J4325" s="34">
        <f>MIN(J3400,J3400+$H5043*IF(J5275="na",0,J5275)+SUM($I5043:J5043)*$B$2625)+$H5043*J5504</f>
        <v>414.81344859586108</v>
      </c>
      <c r="K4325" s="34">
        <f>MIN(K3400,K3400+$H5043*IF(K5275="na",0,K5275)+SUM($I5043:K5043)*$B$2625)+$H5043*K5504</f>
        <v>433.22653670918481</v>
      </c>
      <c r="L4325" s="34">
        <f>MIN(L3400,L3400+$H5043*IF(L5275="na",0,L5275)+SUM($I5043:L5043)*$B$2625)+$H5043*L5504</f>
        <v>442.75011749377688</v>
      </c>
      <c r="M4325" s="34">
        <f>MIN(M3400,M3400+$H5043*IF(M5275="na",0,M5275)+SUM($I5043:M5043)*$B$2625)+$H5043*M5504</f>
        <v>452.24709575424515</v>
      </c>
      <c r="N4325" s="34">
        <f>MIN(N3400,N3400+$H5043*IF(N5275="na",0,N5275)+SUM($I5043:N5043)*$B$2625)+$H5043*N5504</f>
        <v>461.71780224863943</v>
      </c>
      <c r="O4325" s="34">
        <f>MIN(O3400,O3400+$H5043*IF(O5275="na",0,O5275)+SUM($I5043:O5043)*$B$2625)+$H5043*O5504</f>
        <v>471.16256362258457</v>
      </c>
      <c r="P4325" s="34">
        <f>MIN(P3400,P3400+$H5043*IF(P5275="na",0,P5275)+SUM($I5043:P5043)*$B$2625)+$H5043*P5504</f>
        <v>480.58170246041163</v>
      </c>
      <c r="Q4325" s="34">
        <f>MIN(Q3400,Q3400+$H5043*IF(Q5275="na",0,Q5275)+SUM($I5043:Q5043)*$B$2625)+$H5043*Q5504</f>
        <v>480.71752568165044</v>
      </c>
      <c r="R4325" s="34">
        <f>MIN(R3400,R3400+$H5043*IF(R5275="na",0,R5275)+SUM($I5043:R5043)*$B$2625)+$H5043*R5504</f>
        <v>486.45049176207277</v>
      </c>
      <c r="S4325" s="34">
        <f>MIN(S3400,S3400+$H5043*IF(S5275="na",0,S5275)+SUM($I5043:S5043)*$B$2625)+$H5043*S5504</f>
        <v>488.41069105398378</v>
      </c>
      <c r="T4325" s="34">
        <f>MIN(T3400,T3400+$H5043*IF(T5275="na",0,T5275)+SUM($I5043:T5043)*$B$2625)+$H5043*T5504</f>
        <v>490.3465185346987</v>
      </c>
      <c r="U4325" s="34">
        <f>MIN(U3400,U3400+$H5043*IF(U5275="na",0,U5275)+SUM($I5043:U5043)*$B$2625)+$H5043*U5504</f>
        <v>492.25827722707004</v>
      </c>
      <c r="V4325" s="64">
        <f t="shared" si="3456"/>
        <v>494.14626638636622</v>
      </c>
      <c r="W4325" s="41">
        <f t="shared" ref="W4325:BF4325" si="3508">W3400</f>
        <v>496.01078154711519</v>
      </c>
      <c r="X4325" s="41">
        <f t="shared" si="3508"/>
        <v>497.85211456936548</v>
      </c>
      <c r="Y4325" s="41">
        <f t="shared" si="3508"/>
        <v>499.67055368437246</v>
      </c>
      <c r="Z4325" s="41">
        <f t="shared" si="3508"/>
        <v>501.46638353971622</v>
      </c>
      <c r="AA4325" s="41">
        <f t="shared" si="3508"/>
        <v>503.23988524385851</v>
      </c>
      <c r="AB4325" s="41">
        <f t="shared" si="3508"/>
        <v>504.99133641014595</v>
      </c>
      <c r="AC4325" s="41">
        <f t="shared" si="3508"/>
        <v>506.72101120026588</v>
      </c>
      <c r="AD4325" s="41">
        <f t="shared" si="3508"/>
        <v>508.42918036716202</v>
      </c>
      <c r="AE4325" s="41">
        <f t="shared" si="3508"/>
        <v>510.11611129741641</v>
      </c>
      <c r="AF4325" s="41">
        <f t="shared" si="3508"/>
        <v>511.78206805310464</v>
      </c>
      <c r="AG4325" s="41">
        <f t="shared" si="3508"/>
        <v>513.42731141313038</v>
      </c>
      <c r="AH4325" s="41">
        <f t="shared" si="3508"/>
        <v>515.05209891404661</v>
      </c>
      <c r="AI4325" s="41">
        <f t="shared" si="3508"/>
        <v>516.65668489036807</v>
      </c>
      <c r="AJ4325" s="41">
        <f t="shared" si="3508"/>
        <v>518.24132051438391</v>
      </c>
      <c r="AK4325" s="41">
        <f t="shared" si="3508"/>
        <v>519.80625383547454</v>
      </c>
      <c r="AL4325" s="41">
        <f t="shared" si="3508"/>
        <v>521.3517298189397</v>
      </c>
      <c r="AM4325" s="41">
        <f t="shared" si="3508"/>
        <v>522.87799038434355</v>
      </c>
      <c r="AN4325" s="41">
        <f t="shared" si="3508"/>
        <v>524.38527444338433</v>
      </c>
      <c r="AO4325" s="41">
        <f t="shared" si="3508"/>
        <v>525.87381793729105</v>
      </c>
      <c r="AP4325" s="41">
        <f t="shared" si="3508"/>
        <v>527.34385387375687</v>
      </c>
      <c r="AQ4325" s="41">
        <f t="shared" si="3508"/>
        <v>528.7956123634126</v>
      </c>
      <c r="AR4325" s="41">
        <f t="shared" si="3508"/>
        <v>530.229320655847</v>
      </c>
      <c r="AS4325" s="41">
        <f t="shared" si="3508"/>
        <v>531.64520317517872</v>
      </c>
      <c r="AT4325" s="41">
        <f t="shared" si="3508"/>
        <v>533.04348155518664</v>
      </c>
      <c r="AU4325" s="41">
        <f t="shared" si="3508"/>
        <v>534.42437467400327</v>
      </c>
      <c r="AV4325" s="41">
        <f t="shared" si="3508"/>
        <v>535.78809868837607</v>
      </c>
      <c r="AW4325" s="41">
        <f t="shared" si="3508"/>
        <v>537.13486706750336</v>
      </c>
      <c r="AX4325" s="41">
        <f t="shared" si="3508"/>
        <v>538.46489062645014</v>
      </c>
      <c r="AY4325" s="41">
        <f t="shared" si="3508"/>
        <v>539.77837755914743</v>
      </c>
      <c r="AZ4325" s="41">
        <f t="shared" si="3508"/>
        <v>541.07553347098133</v>
      </c>
      <c r="BA4325" s="41">
        <f t="shared" si="3508"/>
        <v>542.3565614109782</v>
      </c>
      <c r="BB4325" s="41">
        <f t="shared" si="3508"/>
        <v>543.62166190358789</v>
      </c>
      <c r="BC4325" s="41">
        <f t="shared" si="3508"/>
        <v>544.87103298007264</v>
      </c>
      <c r="BD4325" s="41">
        <f t="shared" si="3508"/>
        <v>546.10487020950654</v>
      </c>
      <c r="BE4325" s="41">
        <f t="shared" si="3508"/>
        <v>547.32336672938777</v>
      </c>
      <c r="BF4325" s="41">
        <f t="shared" si="3508"/>
        <v>548.52671327587177</v>
      </c>
      <c r="BH4325" s="42">
        <f t="shared" si="3458"/>
        <v>1.4684931999999999</v>
      </c>
      <c r="BL4325" s="15">
        <f t="shared" ca="1" si="3459"/>
        <v>1078.5065665903985</v>
      </c>
    </row>
    <row r="4326" spans="1:64" x14ac:dyDescent="0.2">
      <c r="A4326" s="9" t="str">
        <f t="shared" si="3453"/>
        <v>Comoros</v>
      </c>
      <c r="C4326" s="41">
        <f t="shared" si="3502"/>
        <v>265.45813009147969</v>
      </c>
      <c r="D4326" s="41">
        <f t="shared" si="3502"/>
        <v>270.22336386833217</v>
      </c>
      <c r="E4326" s="41">
        <f t="shared" si="3502"/>
        <v>274.92934990522576</v>
      </c>
      <c r="F4326" s="41">
        <f t="shared" si="3502"/>
        <v>279.57682484906064</v>
      </c>
      <c r="G4326" s="41">
        <f t="shared" si="3502"/>
        <v>284.16651618776052</v>
      </c>
      <c r="H4326" s="50">
        <f t="shared" si="3455"/>
        <v>269.29235874626221</v>
      </c>
      <c r="I4326" s="34">
        <f>MIN(I3401,I3401+$H5044*IF(I5276="na",0,I5276)+SUM($I5044:I5044)*$B$2625)+$H5044*I5505</f>
        <v>273.76862927052451</v>
      </c>
      <c r="J4326" s="34">
        <f>MIN(J3401,J3401+$H5044*IF(J5276="na",0,J5276)+SUM($I5044:J5044)*$B$2625)+$H5044*J5505</f>
        <v>278.18924483126847</v>
      </c>
      <c r="K4326" s="34">
        <f>MIN(K3401,K3401+$H5044*IF(K5276="na",0,K5276)+SUM($I5044:K5044)*$B$2625)+$H5044*K5505</f>
        <v>297.71628538348455</v>
      </c>
      <c r="L4326" s="34">
        <f>MIN(L3401,L3401+$H5044*IF(L5276="na",0,L5276)+SUM($I5044:L5044)*$B$2625)+$H5044*L5505</f>
        <v>302.68319988976396</v>
      </c>
      <c r="M4326" s="34">
        <f>MIN(M3401,M3401+$H5044*IF(M5276="na",0,M5276)+SUM($I5044:M5044)*$B$2625)+$H5044*M5505</f>
        <v>307.59650965890398</v>
      </c>
      <c r="N4326" s="34">
        <f>MIN(N3401,N3401+$H5044*IF(N5276="na",0,N5276)+SUM($I5044:N5044)*$B$2625)+$H5044*N5505</f>
        <v>312.45688117646978</v>
      </c>
      <c r="O4326" s="34">
        <f>MIN(O3401,O3401+$H5044*IF(O5276="na",0,O5276)+SUM($I5044:O5044)*$B$2625)+$H5044*O5505</f>
        <v>317.26497264138925</v>
      </c>
      <c r="P4326" s="34">
        <f>MIN(P3401,P3401+$H5044*IF(P5276="na",0,P5276)+SUM($I5044:P5044)*$B$2625)+$H5044*P5505</f>
        <v>322.02143406898352</v>
      </c>
      <c r="Q4326" s="34">
        <f>MIN(Q3401,Q3401+$H5044*IF(Q5276="na",0,Q5276)+SUM($I5044:Q5044)*$B$2625)+$H5044*Q5505</f>
        <v>325.1036779371471</v>
      </c>
      <c r="R4326" s="34">
        <f>MIN(R3401,R3401+$H5044*IF(R5276="na",0,R5276)+SUM($I5044:R5044)*$B$2625)+$H5044*R5505</f>
        <v>331.03863138222022</v>
      </c>
      <c r="S4326" s="34">
        <f>MIN(S3401,S3401+$H5044*IF(S5276="na",0,S5276)+SUM($I5044:S5044)*$B$2625)+$H5044*S5505</f>
        <v>334.98848092635785</v>
      </c>
      <c r="T4326" s="34">
        <f>MIN(T3401,T3401+$H5044*IF(T5276="na",0,T5276)+SUM($I5044:T5044)*$B$2625)+$H5044*T5505</f>
        <v>338.8892206744967</v>
      </c>
      <c r="U4326" s="34">
        <f>MIN(U3401,U3401+$H5044*IF(U5276="na",0,U5276)+SUM($I5044:U5044)*$B$2625)+$H5044*U5505</f>
        <v>342.74146122510035</v>
      </c>
      <c r="V4326" s="64">
        <f t="shared" si="3456"/>
        <v>346.54580558485816</v>
      </c>
      <c r="W4326" s="41">
        <f t="shared" ref="W4326:BF4326" si="3509">W3401</f>
        <v>350.30284926307633</v>
      </c>
      <c r="X4326" s="41">
        <f t="shared" si="3509"/>
        <v>354.01318036489528</v>
      </c>
      <c r="Y4326" s="41">
        <f t="shared" si="3509"/>
        <v>357.67737968334831</v>
      </c>
      <c r="Z4326" s="41">
        <f t="shared" si="3509"/>
        <v>361.29602079027524</v>
      </c>
      <c r="AA4326" s="41">
        <f t="shared" si="3509"/>
        <v>364.86967012610603</v>
      </c>
      <c r="AB4326" s="41">
        <f t="shared" si="3509"/>
        <v>368.398887088528</v>
      </c>
      <c r="AC4326" s="41">
        <f t="shared" si="3509"/>
        <v>371.88422412005053</v>
      </c>
      <c r="AD4326" s="41">
        <f t="shared" si="3509"/>
        <v>375.3262267944811</v>
      </c>
      <c r="AE4326" s="41">
        <f t="shared" si="3509"/>
        <v>378.72543390232624</v>
      </c>
      <c r="AF4326" s="41">
        <f t="shared" si="3509"/>
        <v>382.08237753513055</v>
      </c>
      <c r="AG4326" s="41">
        <f t="shared" si="3509"/>
        <v>385.39758316876697</v>
      </c>
      <c r="AH4326" s="41">
        <f t="shared" si="3509"/>
        <v>388.67156974569184</v>
      </c>
      <c r="AI4326" s="41">
        <f t="shared" si="3509"/>
        <v>391.90484975617693</v>
      </c>
      <c r="AJ4326" s="41">
        <f t="shared" si="3509"/>
        <v>395.09792931853167</v>
      </c>
      <c r="AK4326" s="41">
        <f t="shared" si="3509"/>
        <v>398.25130825832781</v>
      </c>
      <c r="AL4326" s="41">
        <f t="shared" si="3509"/>
        <v>401.36548018663916</v>
      </c>
      <c r="AM4326" s="41">
        <f t="shared" si="3509"/>
        <v>404.4409325773085</v>
      </c>
      <c r="AN4326" s="41">
        <f t="shared" si="3509"/>
        <v>407.47814684325385</v>
      </c>
      <c r="AO4326" s="41">
        <f t="shared" si="3509"/>
        <v>410.47759841182597</v>
      </c>
      <c r="AP4326" s="41">
        <f t="shared" si="3509"/>
        <v>413.4397567992288</v>
      </c>
      <c r="AQ4326" s="41">
        <f t="shared" si="3509"/>
        <v>416.36508568401496</v>
      </c>
      <c r="AR4326" s="41">
        <f t="shared" si="3509"/>
        <v>419.25404297966691</v>
      </c>
      <c r="AS4326" s="41">
        <f t="shared" si="3509"/>
        <v>422.10708090627628</v>
      </c>
      <c r="AT4326" s="41">
        <f t="shared" si="3509"/>
        <v>424.92464606133149</v>
      </c>
      <c r="AU4326" s="41">
        <f t="shared" si="3509"/>
        <v>427.7071794896255</v>
      </c>
      <c r="AV4326" s="41">
        <f t="shared" si="3509"/>
        <v>430.45511675229437</v>
      </c>
      <c r="AW4326" s="41">
        <f t="shared" si="3509"/>
        <v>433.16888799499742</v>
      </c>
      <c r="AX4326" s="41">
        <f t="shared" si="3509"/>
        <v>435.84891801524952</v>
      </c>
      <c r="AY4326" s="41">
        <f t="shared" si="3509"/>
        <v>438.49562632891644</v>
      </c>
      <c r="AZ4326" s="41">
        <f t="shared" si="3509"/>
        <v>441.10942723588346</v>
      </c>
      <c r="BA4326" s="41">
        <f t="shared" si="3509"/>
        <v>443.69072988490717</v>
      </c>
      <c r="BB4326" s="41">
        <f t="shared" si="3509"/>
        <v>446.23993833766139</v>
      </c>
      <c r="BC4326" s="41">
        <f t="shared" si="3509"/>
        <v>448.75745163198633</v>
      </c>
      <c r="BD4326" s="41">
        <f t="shared" si="3509"/>
        <v>451.24366384435183</v>
      </c>
      <c r="BE4326" s="41">
        <f t="shared" si="3509"/>
        <v>453.69896415154358</v>
      </c>
      <c r="BF4326" s="41">
        <f t="shared" si="3509"/>
        <v>456.12373689158261</v>
      </c>
      <c r="BH4326" s="42">
        <f t="shared" si="3458"/>
        <v>1.0027397999999994</v>
      </c>
      <c r="BL4326" s="15">
        <f t="shared" ca="1" si="3459"/>
        <v>22.842632639370592</v>
      </c>
    </row>
    <row r="4327" spans="1:64" x14ac:dyDescent="0.2">
      <c r="A4327" s="9" t="str">
        <f t="shared" si="3453"/>
        <v>Congo</v>
      </c>
      <c r="C4327" s="41">
        <f t="shared" si="3502"/>
        <v>281.50287137761052</v>
      </c>
      <c r="D4327" s="41">
        <f t="shared" si="3502"/>
        <v>286.03549755399922</v>
      </c>
      <c r="E4327" s="41">
        <f t="shared" si="3502"/>
        <v>290.51176807826153</v>
      </c>
      <c r="F4327" s="41">
        <f t="shared" si="3502"/>
        <v>294.93238363900548</v>
      </c>
      <c r="G4327" s="41">
        <f t="shared" si="3502"/>
        <v>299.29803621294417</v>
      </c>
      <c r="H4327" s="50">
        <f t="shared" si="3455"/>
        <v>289.27736583282905</v>
      </c>
      <c r="I4327" s="34">
        <f>MIN(I3402,I3402+$H5045*IF(I5277="na",0,I5277)+SUM($I5045:I5045)*$B$2625)+$H5045*I5506</f>
        <v>293.53513405595913</v>
      </c>
      <c r="J4327" s="34">
        <f>MIN(J3402,J3402+$H5045*IF(J5277="na",0,J5277)+SUM($I5045:J5045)*$B$2625)+$H5045*J5506</f>
        <v>297.73996402751493</v>
      </c>
      <c r="K4327" s="34">
        <f>MIN(K3402,K3402+$H5045*IF(K5277="na",0,K5277)+SUM($I5045:K5045)*$B$2625)+$H5045*K5506</f>
        <v>308.46419533398648</v>
      </c>
      <c r="L4327" s="34">
        <f>MIN(L3402,L3402+$H5045*IF(L5277="na",0,L5277)+SUM($I5045:L5045)*$B$2625)+$H5045*L5506</f>
        <v>313.90835744288074</v>
      </c>
      <c r="M4327" s="34">
        <f>MIN(M3402,M3402+$H5045*IF(M5277="na",0,M5277)+SUM($I5045:M5045)*$B$2625)+$H5045*M5506</f>
        <v>319.30153144791393</v>
      </c>
      <c r="N4327" s="34">
        <f>MIN(N3402,N3402+$H5045*IF(N5277="na",0,N5277)+SUM($I5045:N5045)*$B$2625)+$H5045*N5506</f>
        <v>324.64435130117749</v>
      </c>
      <c r="O4327" s="34">
        <f>MIN(O3402,O3402+$H5045*IF(O5277="na",0,O5277)+SUM($I5045:O5045)*$B$2625)+$H5045*O5506</f>
        <v>329.93744307262506</v>
      </c>
      <c r="P4327" s="34">
        <f>MIN(P3402,P3402+$H5045*IF(P5277="na",0,P5277)+SUM($I5045:P5045)*$B$2625)+$H5045*P5506</f>
        <v>335.18142504807378</v>
      </c>
      <c r="Q4327" s="34">
        <f>MIN(Q3402,Q3402+$H5045*IF(Q5277="na",0,Q5277)+SUM($I5045:Q5045)*$B$2625)+$H5045*Q5506</f>
        <v>337.98951478240457</v>
      </c>
      <c r="R4327" s="34">
        <f>MIN(R3402,R3402+$H5045*IF(R5277="na",0,R5277)+SUM($I5045:R5045)*$B$2625)+$H5045*R5506</f>
        <v>343.88216077470815</v>
      </c>
      <c r="S4327" s="34">
        <f>MIN(S3402,S3402+$H5045*IF(S5277="na",0,S5277)+SUM($I5045:S5045)*$B$2625)+$H5045*S5506</f>
        <v>347.63920445292632</v>
      </c>
      <c r="T4327" s="34">
        <f>MIN(T3402,T3402+$H5045*IF(T5277="na",0,T5277)+SUM($I5045:T5045)*$B$2625)+$H5045*T5506</f>
        <v>351.34953555474527</v>
      </c>
      <c r="U4327" s="34">
        <f>MIN(U3402,U3402+$H5045*IF(U5277="na",0,U5277)+SUM($I5045:U5045)*$B$2625)+$H5045*U5506</f>
        <v>355.0137348731983</v>
      </c>
      <c r="V4327" s="64">
        <f t="shared" si="3456"/>
        <v>358.63237598012523</v>
      </c>
      <c r="W4327" s="41">
        <f t="shared" ref="W4327:BF4327" si="3510">W3402</f>
        <v>362.20602531595603</v>
      </c>
      <c r="X4327" s="41">
        <f t="shared" si="3510"/>
        <v>365.735242278378</v>
      </c>
      <c r="Y4327" s="41">
        <f t="shared" si="3510"/>
        <v>369.22057930990053</v>
      </c>
      <c r="Z4327" s="41">
        <f t="shared" si="3510"/>
        <v>372.6625819843311</v>
      </c>
      <c r="AA4327" s="41">
        <f t="shared" si="3510"/>
        <v>376.06178909217624</v>
      </c>
      <c r="AB4327" s="41">
        <f t="shared" si="3510"/>
        <v>379.41873272498054</v>
      </c>
      <c r="AC4327" s="41">
        <f t="shared" si="3510"/>
        <v>382.73393835861697</v>
      </c>
      <c r="AD4327" s="41">
        <f t="shared" si="3510"/>
        <v>386.00792493554184</v>
      </c>
      <c r="AE4327" s="41">
        <f t="shared" si="3510"/>
        <v>389.24120494602693</v>
      </c>
      <c r="AF4327" s="41">
        <f t="shared" si="3510"/>
        <v>392.43428450838167</v>
      </c>
      <c r="AG4327" s="41">
        <f t="shared" si="3510"/>
        <v>395.58766344817781</v>
      </c>
      <c r="AH4327" s="41">
        <f t="shared" si="3510"/>
        <v>398.70183537648916</v>
      </c>
      <c r="AI4327" s="41">
        <f t="shared" si="3510"/>
        <v>401.7772877671585</v>
      </c>
      <c r="AJ4327" s="41">
        <f t="shared" si="3510"/>
        <v>404.81450203310385</v>
      </c>
      <c r="AK4327" s="41">
        <f t="shared" si="3510"/>
        <v>407.81395360167596</v>
      </c>
      <c r="AL4327" s="41">
        <f t="shared" si="3510"/>
        <v>410.7761119890788</v>
      </c>
      <c r="AM4327" s="41">
        <f t="shared" si="3510"/>
        <v>413.70144087386495</v>
      </c>
      <c r="AN4327" s="41">
        <f t="shared" si="3510"/>
        <v>416.5903981695169</v>
      </c>
      <c r="AO4327" s="41">
        <f t="shared" si="3510"/>
        <v>419.44343609612628</v>
      </c>
      <c r="AP4327" s="41">
        <f t="shared" si="3510"/>
        <v>422.26100125118148</v>
      </c>
      <c r="AQ4327" s="41">
        <f t="shared" si="3510"/>
        <v>425.0435346794755</v>
      </c>
      <c r="AR4327" s="41">
        <f t="shared" si="3510"/>
        <v>427.79147194214437</v>
      </c>
      <c r="AS4327" s="41">
        <f t="shared" si="3510"/>
        <v>430.50524318484742</v>
      </c>
      <c r="AT4327" s="41">
        <f t="shared" si="3510"/>
        <v>433.18527320509952</v>
      </c>
      <c r="AU4327" s="41">
        <f t="shared" si="3510"/>
        <v>435.83198151876644</v>
      </c>
      <c r="AV4327" s="41">
        <f t="shared" si="3510"/>
        <v>438.44578242573346</v>
      </c>
      <c r="AW4327" s="41">
        <f t="shared" si="3510"/>
        <v>441.02708507475717</v>
      </c>
      <c r="AX4327" s="41">
        <f t="shared" si="3510"/>
        <v>443.57629352751138</v>
      </c>
      <c r="AY4327" s="41">
        <f t="shared" si="3510"/>
        <v>446.09380682183632</v>
      </c>
      <c r="AZ4327" s="41">
        <f t="shared" si="3510"/>
        <v>448.58001903420183</v>
      </c>
      <c r="BA4327" s="41">
        <f t="shared" si="3510"/>
        <v>451.03531934139357</v>
      </c>
      <c r="BB4327" s="41">
        <f t="shared" si="3510"/>
        <v>453.46009208143261</v>
      </c>
      <c r="BC4327" s="41">
        <f t="shared" si="3510"/>
        <v>455.85471681373713</v>
      </c>
      <c r="BD4327" s="41">
        <f t="shared" si="3510"/>
        <v>458.21956837853668</v>
      </c>
      <c r="BE4327" s="41">
        <f t="shared" si="3510"/>
        <v>460.55501695554722</v>
      </c>
      <c r="BF4327" s="41">
        <f t="shared" si="3510"/>
        <v>462.8614281219169</v>
      </c>
      <c r="BH4327" s="42">
        <f t="shared" si="3458"/>
        <v>0.68630139999999928</v>
      </c>
      <c r="BL4327" s="15">
        <f t="shared" ca="1" si="3459"/>
        <v>106.45062334909865</v>
      </c>
    </row>
    <row r="4328" spans="1:64" x14ac:dyDescent="0.2">
      <c r="A4328" s="9" t="str">
        <f t="shared" si="3453"/>
        <v>Cook Islands</v>
      </c>
      <c r="C4328" s="41">
        <f t="shared" si="3502"/>
        <v>485.06503702459639</v>
      </c>
      <c r="D4328" s="41">
        <f t="shared" si="3502"/>
        <v>487.04991496557352</v>
      </c>
      <c r="E4328" s="41">
        <f t="shared" si="3502"/>
        <v>489.01011425748453</v>
      </c>
      <c r="F4328" s="41">
        <f t="shared" si="3502"/>
        <v>490.94594173819945</v>
      </c>
      <c r="G4328" s="41">
        <f t="shared" si="3502"/>
        <v>492.85770043057079</v>
      </c>
      <c r="H4328" s="50">
        <f t="shared" si="3455"/>
        <v>486.75926767421208</v>
      </c>
      <c r="I4328" s="34">
        <f>MIN(I3403,I3403+$H5046*IF(I5278="na",0,I5278)+SUM($I5046:I5046)*$B$2625)+$H5046*I5507</f>
        <v>488.62378283496105</v>
      </c>
      <c r="J4328" s="34">
        <f>MIN(J3403,J3403+$H5046*IF(J5278="na",0,J5278)+SUM($I5046:J5046)*$B$2625)+$H5046*J5507</f>
        <v>490.46511585721134</v>
      </c>
      <c r="K4328" s="34">
        <f>MIN(K3403,K3403+$H5046*IF(K5278="na",0,K5278)+SUM($I5046:K5046)*$B$2625)+$H5046*K5507</f>
        <v>497.356341161057</v>
      </c>
      <c r="L4328" s="34">
        <f>MIN(L3403,L3403+$H5046*IF(L5278="na",0,L5278)+SUM($I5046:L5046)*$B$2625)+$H5046*L5507</f>
        <v>499.33003078782565</v>
      </c>
      <c r="M4328" s="34">
        <f>MIN(M3403,M3403+$H5046*IF(M5278="na",0,M5278)+SUM($I5046:M5046)*$B$2625)+$H5046*M5507</f>
        <v>501.28139226339289</v>
      </c>
      <c r="N4328" s="34">
        <f>MIN(N3403,N3403+$H5046*IF(N5278="na",0,N5278)+SUM($I5046:N5046)*$B$2625)+$H5046*N5507</f>
        <v>503.21070320110522</v>
      </c>
      <c r="O4328" s="34">
        <f>MIN(O3403,O3403+$H5046*IF(O5278="na",0,O5278)+SUM($I5046:O5046)*$B$2625)+$H5046*O5507</f>
        <v>505.1182377626501</v>
      </c>
      <c r="P4328" s="34">
        <f>MIN(P3403,P3403+$H5046*IF(P5278="na",0,P5278)+SUM($I5046:P5046)*$B$2625)+$H5046*P5507</f>
        <v>507.00426670097113</v>
      </c>
      <c r="Q4328" s="34">
        <f>MIN(Q3403,Q3403+$H5046*IF(Q5278="na",0,Q5278)+SUM($I5046:Q5046)*$B$2625)+$H5046*Q5507</f>
        <v>506.66686076153388</v>
      </c>
      <c r="R4328" s="34">
        <f>MIN(R3403,R3403+$H5046*IF(R5278="na",0,R5278)+SUM($I5046:R5046)*$B$2625)+$H5046*R5507</f>
        <v>512.38149125660539</v>
      </c>
      <c r="S4328" s="34">
        <f>MIN(S3403,S3403+$H5046*IF(S5278="na",0,S5278)+SUM($I5046:S5046)*$B$2625)+$H5046*S5507</f>
        <v>514.02673461663119</v>
      </c>
      <c r="T4328" s="34">
        <f>MIN(T3403,T3403+$H5046*IF(T5278="na",0,T5278)+SUM($I5046:T5046)*$B$2625)+$H5046*T5507</f>
        <v>515.65152211754742</v>
      </c>
      <c r="U4328" s="34">
        <f>MIN(U3403,U3403+$H5046*IF(U5278="na",0,U5278)+SUM($I5046:U5046)*$B$2625)+$H5046*U5507</f>
        <v>517.25610809386887</v>
      </c>
      <c r="V4328" s="64">
        <f t="shared" si="3456"/>
        <v>518.84074371788472</v>
      </c>
      <c r="W4328" s="41">
        <f t="shared" ref="W4328:BF4328" si="3511">W3403</f>
        <v>520.40567703897534</v>
      </c>
      <c r="X4328" s="41">
        <f t="shared" si="3511"/>
        <v>521.95115302244039</v>
      </c>
      <c r="Y4328" s="41">
        <f t="shared" si="3511"/>
        <v>523.47741358784435</v>
      </c>
      <c r="Z4328" s="41">
        <f t="shared" si="3511"/>
        <v>524.98469764688514</v>
      </c>
      <c r="AA4328" s="41">
        <f t="shared" si="3511"/>
        <v>526.47324114079186</v>
      </c>
      <c r="AB4328" s="41">
        <f t="shared" si="3511"/>
        <v>527.94327707725768</v>
      </c>
      <c r="AC4328" s="41">
        <f t="shared" si="3511"/>
        <v>529.39503556691341</v>
      </c>
      <c r="AD4328" s="41">
        <f t="shared" si="3511"/>
        <v>530.8287438593477</v>
      </c>
      <c r="AE4328" s="41">
        <f t="shared" si="3511"/>
        <v>532.24462637867941</v>
      </c>
      <c r="AF4328" s="41">
        <f t="shared" si="3511"/>
        <v>533.64290475868745</v>
      </c>
      <c r="AG4328" s="41">
        <f t="shared" si="3511"/>
        <v>535.02379787750408</v>
      </c>
      <c r="AH4328" s="41">
        <f t="shared" si="3511"/>
        <v>536.38752189187676</v>
      </c>
      <c r="AI4328" s="41">
        <f t="shared" si="3511"/>
        <v>537.73429027100406</v>
      </c>
      <c r="AJ4328" s="41">
        <f t="shared" si="3511"/>
        <v>539.06431382995083</v>
      </c>
      <c r="AK4328" s="41">
        <f t="shared" si="3511"/>
        <v>540.37780076264812</v>
      </c>
      <c r="AL4328" s="41">
        <f t="shared" si="3511"/>
        <v>541.67495667448213</v>
      </c>
      <c r="AM4328" s="41">
        <f t="shared" si="3511"/>
        <v>542.95598461447901</v>
      </c>
      <c r="AN4328" s="41">
        <f t="shared" si="3511"/>
        <v>544.22108510708858</v>
      </c>
      <c r="AO4328" s="41">
        <f t="shared" si="3511"/>
        <v>545.47045618357345</v>
      </c>
      <c r="AP4328" s="41">
        <f t="shared" si="3511"/>
        <v>546.70429341300735</v>
      </c>
      <c r="AQ4328" s="41">
        <f t="shared" si="3511"/>
        <v>547.92278993288858</v>
      </c>
      <c r="AR4328" s="41">
        <f t="shared" si="3511"/>
        <v>549.12613647937258</v>
      </c>
      <c r="AS4328" s="41">
        <f t="shared" si="3511"/>
        <v>550.31452141712862</v>
      </c>
      <c r="AT4328" s="41">
        <f t="shared" si="3511"/>
        <v>551.48813076882527</v>
      </c>
      <c r="AU4328" s="41">
        <f t="shared" si="3511"/>
        <v>552.64714824424914</v>
      </c>
      <c r="AV4328" s="41">
        <f t="shared" si="3511"/>
        <v>553.79175526906192</v>
      </c>
      <c r="AW4328" s="41">
        <f t="shared" si="3511"/>
        <v>554.92213101319953</v>
      </c>
      <c r="AX4328" s="41">
        <f t="shared" si="3511"/>
        <v>556.03845241891838</v>
      </c>
      <c r="AY4328" s="41">
        <f t="shared" si="3511"/>
        <v>557.14089422849281</v>
      </c>
      <c r="AZ4328" s="41">
        <f t="shared" si="3511"/>
        <v>558.22962901156814</v>
      </c>
      <c r="BA4328" s="41">
        <f t="shared" si="3511"/>
        <v>559.30482719217389</v>
      </c>
      <c r="BB4328" s="41">
        <f t="shared" si="3511"/>
        <v>560.36665707540078</v>
      </c>
      <c r="BC4328" s="41">
        <f t="shared" si="3511"/>
        <v>561.41528487374626</v>
      </c>
      <c r="BD4328" s="41">
        <f t="shared" si="3511"/>
        <v>562.45087473313231</v>
      </c>
      <c r="BE4328" s="41">
        <f t="shared" si="3511"/>
        <v>563.47358875860004</v>
      </c>
      <c r="BF4328" s="41">
        <f t="shared" si="3511"/>
        <v>564.48358703968438</v>
      </c>
      <c r="BH4328" s="42">
        <f t="shared" si="3458"/>
        <v>0.19726020000000016</v>
      </c>
      <c r="BL4328" s="15">
        <f t="shared" ca="1" si="3459"/>
        <v>0.15780815987315933</v>
      </c>
    </row>
    <row r="4329" spans="1:64" x14ac:dyDescent="0.2">
      <c r="A4329" s="9" t="str">
        <f t="shared" si="3453"/>
        <v>Costa Rica</v>
      </c>
      <c r="C4329" s="41">
        <f t="shared" si="3502"/>
        <v>468.66971393942356</v>
      </c>
      <c r="D4329" s="41">
        <f t="shared" si="3502"/>
        <v>470.86354117136005</v>
      </c>
      <c r="E4329" s="41">
        <f t="shared" si="3502"/>
        <v>473.03009181804617</v>
      </c>
      <c r="F4329" s="41">
        <f t="shared" si="3502"/>
        <v>475.16970501835846</v>
      </c>
      <c r="G4329" s="41">
        <f t="shared" si="3502"/>
        <v>477.28271569454688</v>
      </c>
      <c r="H4329" s="50">
        <f t="shared" si="3455"/>
        <v>419.757673089344</v>
      </c>
      <c r="I4329" s="34">
        <f>MIN(I3404,I3404+$H5047*IF(I5279="na",0,I5279)+SUM($I5047:I5047)*$B$2625)+$H5047*I5508</f>
        <v>421.81846687900935</v>
      </c>
      <c r="J4329" s="34">
        <f>MIN(J3404,J3404+$H5047*IF(J5279="na",0,J5279)+SUM($I5047:J5047)*$B$2625)+$H5047*J5508</f>
        <v>423.85363813255657</v>
      </c>
      <c r="K4329" s="34">
        <f>MIN(K3404,K3404+$H5047*IF(K5279="na",0,K5279)+SUM($I5047:K5047)*$B$2625)+$H5047*K5508</f>
        <v>444.97708924849411</v>
      </c>
      <c r="L4329" s="34">
        <f>MIN(L3404,L3404+$H5047*IF(L5279="na",0,L5279)+SUM($I5047:L5047)*$B$2625)+$H5047*L5508</f>
        <v>454.67250985102191</v>
      </c>
      <c r="M4329" s="34">
        <f>MIN(M3404,M3404+$H5047*IF(M5279="na",0,M5279)+SUM($I5047:M5047)*$B$2625)+$H5047*M5508</f>
        <v>464.34325180448354</v>
      </c>
      <c r="N4329" s="34">
        <f>MIN(N3404,N3404+$H5047*IF(N5279="na",0,N5279)+SUM($I5047:N5047)*$B$2625)+$H5047*N5508</f>
        <v>473.98962194674914</v>
      </c>
      <c r="O4329" s="34">
        <f>MIN(O3404,O3404+$H5047*IF(O5279="na",0,O5279)+SUM($I5047:O5047)*$B$2625)+$H5047*O5508</f>
        <v>483.61192330067109</v>
      </c>
      <c r="P4329" s="34">
        <f>MIN(P3404,P3404+$H5047*IF(P5279="na",0,P5279)+SUM($I5047:P5047)*$B$2625)+$H5047*P5508</f>
        <v>493.21045512151795</v>
      </c>
      <c r="Q4329" s="34">
        <f>MIN(Q3404,Q3404+$H5047*IF(Q5279="na",0,Q5279)+SUM($I5047:Q5047)*$B$2625)+$H5047*Q5508</f>
        <v>493.12948589967891</v>
      </c>
      <c r="R4329" s="34">
        <f>MIN(R3404,R3404+$H5047*IF(R5279="na",0,R5279)+SUM($I5047:R5047)*$B$2625)+$H5047*R5508</f>
        <v>498.86178768710522</v>
      </c>
      <c r="S4329" s="34">
        <f>MIN(S3404,S3404+$H5047*IF(S5279="na",0,S5279)+SUM($I5047:S5047)*$B$2625)+$H5047*S5508</f>
        <v>500.6802268021122</v>
      </c>
      <c r="T4329" s="34">
        <f>MIN(T3404,T3404+$H5047*IF(T5279="na",0,T5279)+SUM($I5047:T5047)*$B$2625)+$H5047*T5508</f>
        <v>502.47605665745596</v>
      </c>
      <c r="U4329" s="34">
        <f>MIN(U3404,U3404+$H5047*IF(U5279="na",0,U5279)+SUM($I5047:U5047)*$B$2625)+$H5047*U5508</f>
        <v>504.24955836159825</v>
      </c>
      <c r="V4329" s="64">
        <f t="shared" si="3456"/>
        <v>506.00100952788569</v>
      </c>
      <c r="W4329" s="41">
        <f t="shared" ref="W4329:BF4329" si="3512">W3404</f>
        <v>507.73068431800561</v>
      </c>
      <c r="X4329" s="41">
        <f t="shared" si="3512"/>
        <v>509.43885348490176</v>
      </c>
      <c r="Y4329" s="41">
        <f t="shared" si="3512"/>
        <v>511.12578441515615</v>
      </c>
      <c r="Z4329" s="41">
        <f t="shared" si="3512"/>
        <v>512.79174117084438</v>
      </c>
      <c r="AA4329" s="41">
        <f t="shared" si="3512"/>
        <v>514.43698453087018</v>
      </c>
      <c r="AB4329" s="41">
        <f t="shared" si="3512"/>
        <v>516.0617720317864</v>
      </c>
      <c r="AC4329" s="41">
        <f t="shared" si="3512"/>
        <v>517.66635800810786</v>
      </c>
      <c r="AD4329" s="41">
        <f t="shared" si="3512"/>
        <v>519.25099363212371</v>
      </c>
      <c r="AE4329" s="41">
        <f t="shared" si="3512"/>
        <v>520.81592695321433</v>
      </c>
      <c r="AF4329" s="41">
        <f t="shared" si="3512"/>
        <v>522.36140293667938</v>
      </c>
      <c r="AG4329" s="41">
        <f t="shared" si="3512"/>
        <v>523.88766350208334</v>
      </c>
      <c r="AH4329" s="41">
        <f t="shared" si="3512"/>
        <v>525.39494756112413</v>
      </c>
      <c r="AI4329" s="41">
        <f t="shared" si="3512"/>
        <v>526.88349105503085</v>
      </c>
      <c r="AJ4329" s="41">
        <f t="shared" si="3512"/>
        <v>528.35352699149666</v>
      </c>
      <c r="AK4329" s="41">
        <f t="shared" si="3512"/>
        <v>529.8052854811524</v>
      </c>
      <c r="AL4329" s="41">
        <f t="shared" si="3512"/>
        <v>531.23899377358669</v>
      </c>
      <c r="AM4329" s="41">
        <f t="shared" si="3512"/>
        <v>532.6548762929184</v>
      </c>
      <c r="AN4329" s="41">
        <f t="shared" si="3512"/>
        <v>534.05315467292644</v>
      </c>
      <c r="AO4329" s="41">
        <f t="shared" si="3512"/>
        <v>535.43404779174307</v>
      </c>
      <c r="AP4329" s="41">
        <f t="shared" si="3512"/>
        <v>536.79777180611575</v>
      </c>
      <c r="AQ4329" s="41">
        <f t="shared" si="3512"/>
        <v>538.14454018524305</v>
      </c>
      <c r="AR4329" s="41">
        <f t="shared" si="3512"/>
        <v>539.47456374418982</v>
      </c>
      <c r="AS4329" s="41">
        <f t="shared" si="3512"/>
        <v>540.78805067688711</v>
      </c>
      <c r="AT4329" s="41">
        <f t="shared" si="3512"/>
        <v>542.08520658872112</v>
      </c>
      <c r="AU4329" s="41">
        <f t="shared" si="3512"/>
        <v>543.366234528718</v>
      </c>
      <c r="AV4329" s="41">
        <f t="shared" si="3512"/>
        <v>544.63133502132757</v>
      </c>
      <c r="AW4329" s="41">
        <f t="shared" si="3512"/>
        <v>545.88070609781244</v>
      </c>
      <c r="AX4329" s="41">
        <f t="shared" si="3512"/>
        <v>547.11454332724634</v>
      </c>
      <c r="AY4329" s="41">
        <f t="shared" si="3512"/>
        <v>548.33303984712757</v>
      </c>
      <c r="AZ4329" s="41">
        <f t="shared" si="3512"/>
        <v>549.53638639361156</v>
      </c>
      <c r="BA4329" s="41">
        <f t="shared" si="3512"/>
        <v>550.72477133136761</v>
      </c>
      <c r="BB4329" s="41">
        <f t="shared" si="3512"/>
        <v>551.89838068306426</v>
      </c>
      <c r="BC4329" s="41">
        <f t="shared" si="3512"/>
        <v>553.05739815848813</v>
      </c>
      <c r="BD4329" s="41">
        <f t="shared" si="3512"/>
        <v>554.20200518330091</v>
      </c>
      <c r="BE4329" s="41">
        <f t="shared" si="3512"/>
        <v>555.33238092743852</v>
      </c>
      <c r="BF4329" s="41">
        <f t="shared" si="3512"/>
        <v>556.44870233315737</v>
      </c>
      <c r="BH4329" s="42">
        <f t="shared" si="3458"/>
        <v>1.5320549999999999</v>
      </c>
      <c r="BL4329" s="15">
        <f t="shared" ca="1" si="3459"/>
        <v>108.73212948282757</v>
      </c>
    </row>
    <row r="4330" spans="1:64" x14ac:dyDescent="0.2">
      <c r="A4330" s="9" t="str">
        <f t="shared" si="3453"/>
        <v>Croatia</v>
      </c>
      <c r="C4330" s="41">
        <f t="shared" ref="C4330:G4339" si="3513">C3405</f>
        <v>625.4447976114725</v>
      </c>
      <c r="D4330" s="41">
        <f t="shared" si="3513"/>
        <v>625.67846176832336</v>
      </c>
      <c r="E4330" s="41">
        <f t="shared" si="3513"/>
        <v>625.90922070082411</v>
      </c>
      <c r="F4330" s="41">
        <f t="shared" si="3513"/>
        <v>626.1371105305974</v>
      </c>
      <c r="G4330" s="41">
        <f t="shared" si="3513"/>
        <v>626.36216693015388</v>
      </c>
      <c r="H4330" s="50">
        <f t="shared" si="3455"/>
        <v>588.81200043001809</v>
      </c>
      <c r="I4330" s="34">
        <f>MIN(I3405,I3405+$H5048*IF(I5280="na",0,I5280)+SUM($I5048:I5048)*$B$2625)+$H5048*I5509</f>
        <v>589.03149521807427</v>
      </c>
      <c r="J4330" s="34">
        <f>MIN(J3405,J3405+$H5048*IF(J5280="na",0,J5280)+SUM($I5048:J5048)*$B$2625)+$H5048*J5509</f>
        <v>589.24826095426556</v>
      </c>
      <c r="K4330" s="34">
        <f>MIN(K3405,K3405+$H5048*IF(K5280="na",0,K5280)+SUM($I5048:K5048)*$B$2625)+$H5048*K5509</f>
        <v>589.46233156980361</v>
      </c>
      <c r="L4330" s="34">
        <f>MIN(L3405,L3405+$H5048*IF(L5280="na",0,L5280)+SUM($I5048:L5048)*$B$2625)+$H5048*L5509</f>
        <v>596.68813892383787</v>
      </c>
      <c r="M4330" s="34">
        <f>MIN(M3405,M3405+$H5048*IF(M5280="na",0,M5280)+SUM($I5048:M5048)*$B$2625)+$H5048*M5509</f>
        <v>603.91131775925317</v>
      </c>
      <c r="N4330" s="34">
        <f>MIN(N3405,N3405+$H5048*IF(N5280="na",0,N5280)+SUM($I5048:N5048)*$B$2625)+$H5048*N5509</f>
        <v>611.13190075729744</v>
      </c>
      <c r="O4330" s="34">
        <f>MIN(O3405,O3405+$H5048*IF(O5280="na",0,O5280)+SUM($I5048:O5048)*$B$2625)+$H5048*O5509</f>
        <v>618.34992019288211</v>
      </c>
      <c r="P4330" s="34">
        <f>MIN(P3405,P3405+$H5048*IF(P5280="na",0,P5280)+SUM($I5048:P5048)*$B$2625)+$H5048*P5509</f>
        <v>625.5654079396337</v>
      </c>
      <c r="Q4330" s="34">
        <f>MIN(Q3405,Q3405+$H5048*IF(Q5280="na",0,Q5280)+SUM($I5048:Q5048)*$B$2625)+$H5048*Q5509</f>
        <v>623.06356417569043</v>
      </c>
      <c r="R4330" s="34">
        <f>MIN(R3405,R3405+$H5048*IF(R5280="na",0,R5280)+SUM($I5048:R5048)*$B$2625)+$H5048*R5509</f>
        <v>628.66055013433868</v>
      </c>
      <c r="S4330" s="34">
        <f>MIN(S3405,S3405+$H5048*IF(S5280="na",0,S5280)+SUM($I5048:S5048)*$B$2625)+$H5048*S5509</f>
        <v>628.85423176815527</v>
      </c>
      <c r="T4330" s="34">
        <f>MIN(T3405,T3405+$H5048*IF(T5280="na",0,T5280)+SUM($I5048:T5048)*$B$2625)+$H5048*T5509</f>
        <v>629.04550529365804</v>
      </c>
      <c r="U4330" s="34">
        <f>MIN(U3405,U3405+$H5048*IF(U5280="na",0,U5280)+SUM($I5048:U5048)*$B$2625)+$H5048*U5509</f>
        <v>629.23440065166039</v>
      </c>
      <c r="V4330" s="64">
        <f t="shared" si="3456"/>
        <v>629.42094741071162</v>
      </c>
      <c r="W4330" s="41">
        <f t="shared" ref="W4330:BF4330" si="3514">W3405</f>
        <v>629.60517477172527</v>
      </c>
      <c r="X4330" s="41">
        <f t="shared" si="3514"/>
        <v>629.78711157255032</v>
      </c>
      <c r="Y4330" s="41">
        <f t="shared" si="3514"/>
        <v>629.96678629248515</v>
      </c>
      <c r="Z4330" s="41">
        <f t="shared" si="3514"/>
        <v>630.14422705673542</v>
      </c>
      <c r="AA4330" s="41">
        <f t="shared" si="3514"/>
        <v>630.31946164081694</v>
      </c>
      <c r="AB4330" s="41">
        <f t="shared" si="3514"/>
        <v>630.49251747490302</v>
      </c>
      <c r="AC4330" s="41">
        <f t="shared" si="3514"/>
        <v>630.66342164811863</v>
      </c>
      <c r="AD4330" s="41">
        <f t="shared" si="3514"/>
        <v>630.83220091278054</v>
      </c>
      <c r="AE4330" s="41">
        <f t="shared" si="3514"/>
        <v>630.99888168858513</v>
      </c>
      <c r="AF4330" s="41">
        <f t="shared" si="3514"/>
        <v>631.16349006674398</v>
      </c>
      <c r="AG4330" s="41">
        <f t="shared" si="3514"/>
        <v>631.32605181406768</v>
      </c>
      <c r="AH4330" s="41">
        <f t="shared" si="3514"/>
        <v>631.48659237699962</v>
      </c>
      <c r="AI4330" s="41">
        <f t="shared" si="3514"/>
        <v>631.64513688559919</v>
      </c>
      <c r="AJ4330" s="41">
        <f t="shared" si="3514"/>
        <v>631.8017101574751</v>
      </c>
      <c r="AK4330" s="41">
        <f t="shared" si="3514"/>
        <v>631.95633670167069</v>
      </c>
      <c r="AL4330" s="41">
        <f t="shared" si="3514"/>
        <v>632.10904072250014</v>
      </c>
      <c r="AM4330" s="41">
        <f t="shared" si="3514"/>
        <v>632.2598461233373</v>
      </c>
      <c r="AN4330" s="41">
        <f t="shared" si="3514"/>
        <v>632.40877651035737</v>
      </c>
      <c r="AO4330" s="41">
        <f t="shared" si="3514"/>
        <v>632.55585519623219</v>
      </c>
      <c r="AP4330" s="41">
        <f t="shared" si="3514"/>
        <v>632.70110520377921</v>
      </c>
      <c r="AQ4330" s="41">
        <f t="shared" si="3514"/>
        <v>632.84454926956573</v>
      </c>
      <c r="AR4330" s="41">
        <f t="shared" si="3514"/>
        <v>632.98620984746765</v>
      </c>
      <c r="AS4330" s="41">
        <f t="shared" si="3514"/>
        <v>633.12610911218439</v>
      </c>
      <c r="AT4330" s="41">
        <f t="shared" si="3514"/>
        <v>633.26426896270982</v>
      </c>
      <c r="AU4330" s="41">
        <f t="shared" si="3514"/>
        <v>633.4007110257603</v>
      </c>
      <c r="AV4330" s="41">
        <f t="shared" si="3514"/>
        <v>633.53545665916022</v>
      </c>
      <c r="AW4330" s="41">
        <f t="shared" si="3514"/>
        <v>633.66852695518492</v>
      </c>
      <c r="AX4330" s="41">
        <f t="shared" si="3514"/>
        <v>633.79994274386229</v>
      </c>
      <c r="AY4330" s="41">
        <f t="shared" si="3514"/>
        <v>633.92972459623377</v>
      </c>
      <c r="AZ4330" s="41">
        <f t="shared" si="3514"/>
        <v>634.05789282757416</v>
      </c>
      <c r="BA4330" s="41">
        <f t="shared" si="3514"/>
        <v>634.18446750057149</v>
      </c>
      <c r="BB4330" s="41">
        <f t="shared" si="3514"/>
        <v>634.30946842846788</v>
      </c>
      <c r="BC4330" s="41">
        <f t="shared" si="3514"/>
        <v>634.43291517816078</v>
      </c>
      <c r="BD4330" s="41">
        <f t="shared" si="3514"/>
        <v>634.55482707326587</v>
      </c>
      <c r="BE4330" s="41">
        <f t="shared" si="3514"/>
        <v>634.6752231971418</v>
      </c>
      <c r="BF4330" s="41">
        <f t="shared" si="3514"/>
        <v>634.79412239587759</v>
      </c>
      <c r="BH4330" s="42">
        <f t="shared" si="3458"/>
        <v>0.69937719999999937</v>
      </c>
      <c r="BL4330" s="15">
        <f t="shared" ca="1" si="3459"/>
        <v>28.193353255988718</v>
      </c>
    </row>
    <row r="4331" spans="1:64" x14ac:dyDescent="0.2">
      <c r="A4331" s="9" t="str">
        <f t="shared" si="3453"/>
        <v>Cuba</v>
      </c>
      <c r="C4331" s="41">
        <f t="shared" si="3513"/>
        <v>486.19933086740309</v>
      </c>
      <c r="D4331" s="41">
        <f t="shared" si="3513"/>
        <v>488.18420880838022</v>
      </c>
      <c r="E4331" s="41">
        <f t="shared" si="3513"/>
        <v>490.14440810029123</v>
      </c>
      <c r="F4331" s="41">
        <f t="shared" si="3513"/>
        <v>492.08023558100615</v>
      </c>
      <c r="G4331" s="41">
        <f t="shared" si="3513"/>
        <v>493.99199427337749</v>
      </c>
      <c r="H4331" s="50">
        <f t="shared" si="3455"/>
        <v>456.10009495589833</v>
      </c>
      <c r="I4331" s="34">
        <f>MIN(I3406,I3406+$H5049*IF(I5281="na",0,I5281)+SUM($I5049:I5049)*$B$2625)+$H5049*I5510</f>
        <v>457.96461011664729</v>
      </c>
      <c r="J4331" s="34">
        <f>MIN(J3406,J3406+$H5049*IF(J5281="na",0,J5281)+SUM($I5049:J5049)*$B$2625)+$H5049*J5510</f>
        <v>459.80594313889759</v>
      </c>
      <c r="K4331" s="34">
        <f>MIN(K3406,K3406+$H5049*IF(K5281="na",0,K5281)+SUM($I5049:K5049)*$B$2625)+$H5049*K5510</f>
        <v>461.62438225390457</v>
      </c>
      <c r="L4331" s="34">
        <f>MIN(L3406,L3406+$H5049*IF(L5281="na",0,L5281)+SUM($I5049:L5049)*$B$2625)+$H5049*L5510</f>
        <v>470.97015905236475</v>
      </c>
      <c r="M4331" s="34">
        <f>MIN(M3406,M3406+$H5049*IF(M5281="na",0,M5281)+SUM($I5049:M5049)*$B$2625)+$H5049*M5510</f>
        <v>480.29360769962346</v>
      </c>
      <c r="N4331" s="34">
        <f>MIN(N3406,N3406+$H5049*IF(N5281="na",0,N5281)+SUM($I5049:N5049)*$B$2625)+$H5049*N5510</f>
        <v>489.59500580902733</v>
      </c>
      <c r="O4331" s="34">
        <f>MIN(O3406,O3406+$H5049*IF(O5281="na",0,O5281)+SUM($I5049:O5049)*$B$2625)+$H5049*O5510</f>
        <v>498.87462754226368</v>
      </c>
      <c r="P4331" s="34">
        <f>MIN(P3406,P3406+$H5049*IF(P5281="na",0,P5281)+SUM($I5049:P5049)*$B$2625)+$H5049*P5510</f>
        <v>508.13274365227625</v>
      </c>
      <c r="Q4331" s="34">
        <f>MIN(Q3406,Q3406+$H5049*IF(Q5281="na",0,Q5281)+SUM($I5049:Q5049)*$B$2625)+$H5049*Q5510</f>
        <v>507.78952082133748</v>
      </c>
      <c r="R4331" s="34">
        <f>MIN(R3406,R3406+$H5049*IF(R5281="na",0,R5281)+SUM($I5049:R5049)*$B$2625)+$H5049*R5510</f>
        <v>513.51578509941214</v>
      </c>
      <c r="S4331" s="34">
        <f>MIN(S3406,S3406+$H5049*IF(S5281="na",0,S5281)+SUM($I5049:S5049)*$B$2625)+$H5049*S5510</f>
        <v>515.16102845943783</v>
      </c>
      <c r="T4331" s="34">
        <f>MIN(T3406,T3406+$H5049*IF(T5281="na",0,T5281)+SUM($I5049:T5049)*$B$2625)+$H5049*T5510</f>
        <v>516.78581596035406</v>
      </c>
      <c r="U4331" s="34">
        <f>MIN(U3406,U3406+$H5049*IF(U5281="na",0,U5281)+SUM($I5049:U5049)*$B$2625)+$H5049*U5510</f>
        <v>518.39040193667552</v>
      </c>
      <c r="V4331" s="64">
        <f t="shared" si="3456"/>
        <v>519.97503756069136</v>
      </c>
      <c r="W4331" s="41">
        <f t="shared" ref="W4331:BF4331" si="3515">W3406</f>
        <v>521.53997088178198</v>
      </c>
      <c r="X4331" s="41">
        <f t="shared" si="3515"/>
        <v>523.08544686524715</v>
      </c>
      <c r="Y4331" s="41">
        <f t="shared" si="3515"/>
        <v>524.61170743065099</v>
      </c>
      <c r="Z4331" s="41">
        <f t="shared" si="3515"/>
        <v>526.11899148969178</v>
      </c>
      <c r="AA4331" s="41">
        <f t="shared" si="3515"/>
        <v>527.6075349835985</v>
      </c>
      <c r="AB4331" s="41">
        <f t="shared" si="3515"/>
        <v>529.07757092006432</v>
      </c>
      <c r="AC4331" s="41">
        <f t="shared" si="3515"/>
        <v>530.52932940972005</v>
      </c>
      <c r="AD4331" s="41">
        <f t="shared" si="3515"/>
        <v>531.96303770215445</v>
      </c>
      <c r="AE4331" s="41">
        <f t="shared" si="3515"/>
        <v>533.37892022148617</v>
      </c>
      <c r="AF4331" s="41">
        <f t="shared" si="3515"/>
        <v>534.77719860149409</v>
      </c>
      <c r="AG4331" s="41">
        <f t="shared" si="3515"/>
        <v>536.15809172031072</v>
      </c>
      <c r="AH4331" s="41">
        <f t="shared" si="3515"/>
        <v>537.52181573468351</v>
      </c>
      <c r="AI4331" s="41">
        <f t="shared" si="3515"/>
        <v>538.86858411381081</v>
      </c>
      <c r="AJ4331" s="41">
        <f t="shared" si="3515"/>
        <v>540.19860767275759</v>
      </c>
      <c r="AK4331" s="41">
        <f t="shared" si="3515"/>
        <v>541.51209460545488</v>
      </c>
      <c r="AL4331" s="41">
        <f t="shared" si="3515"/>
        <v>542.80925051728877</v>
      </c>
      <c r="AM4331" s="41">
        <f t="shared" si="3515"/>
        <v>544.09027845728565</v>
      </c>
      <c r="AN4331" s="41">
        <f t="shared" si="3515"/>
        <v>545.35537894989534</v>
      </c>
      <c r="AO4331" s="41">
        <f t="shared" si="3515"/>
        <v>546.60475002638009</v>
      </c>
      <c r="AP4331" s="41">
        <f t="shared" si="3515"/>
        <v>547.83858725581399</v>
      </c>
      <c r="AQ4331" s="41">
        <f t="shared" si="3515"/>
        <v>549.05708377569522</v>
      </c>
      <c r="AR4331" s="41">
        <f t="shared" si="3515"/>
        <v>550.26043032217922</v>
      </c>
      <c r="AS4331" s="41">
        <f t="shared" si="3515"/>
        <v>551.44881525993537</v>
      </c>
      <c r="AT4331" s="41">
        <f t="shared" si="3515"/>
        <v>552.62242461163191</v>
      </c>
      <c r="AU4331" s="41">
        <f t="shared" si="3515"/>
        <v>553.78144208705589</v>
      </c>
      <c r="AV4331" s="41">
        <f t="shared" si="3515"/>
        <v>554.92604911186868</v>
      </c>
      <c r="AW4331" s="41">
        <f t="shared" si="3515"/>
        <v>556.05642485600629</v>
      </c>
      <c r="AX4331" s="41">
        <f t="shared" si="3515"/>
        <v>557.17274626172502</v>
      </c>
      <c r="AY4331" s="41">
        <f t="shared" si="3515"/>
        <v>558.27518807129945</v>
      </c>
      <c r="AZ4331" s="41">
        <f t="shared" si="3515"/>
        <v>559.36392285437478</v>
      </c>
      <c r="BA4331" s="41">
        <f t="shared" si="3515"/>
        <v>560.43912103498064</v>
      </c>
      <c r="BB4331" s="41">
        <f t="shared" si="3515"/>
        <v>561.50095091820754</v>
      </c>
      <c r="BC4331" s="41">
        <f t="shared" si="3515"/>
        <v>562.54957871655301</v>
      </c>
      <c r="BD4331" s="41">
        <f t="shared" si="3515"/>
        <v>563.58516857593895</v>
      </c>
      <c r="BE4331" s="41">
        <f t="shared" si="3515"/>
        <v>564.6078826014068</v>
      </c>
      <c r="BF4331" s="41">
        <f t="shared" si="3515"/>
        <v>565.61788088249114</v>
      </c>
      <c r="BH4331" s="42">
        <f t="shared" si="3458"/>
        <v>0.97972599999999976</v>
      </c>
      <c r="BL4331" s="15">
        <f t="shared" ca="1" si="3459"/>
        <v>123.07726407704901</v>
      </c>
    </row>
    <row r="4332" spans="1:64" x14ac:dyDescent="0.2">
      <c r="A4332" s="9" t="str">
        <f t="shared" si="3453"/>
        <v>Curaçao</v>
      </c>
      <c r="C4332" s="41">
        <f t="shared" si="3513"/>
        <v>445.23742418324241</v>
      </c>
      <c r="D4332" s="41">
        <f t="shared" si="3513"/>
        <v>447.72363639560791</v>
      </c>
      <c r="E4332" s="41">
        <f t="shared" si="3513"/>
        <v>450.17893670279966</v>
      </c>
      <c r="F4332" s="41">
        <f t="shared" si="3513"/>
        <v>452.60370944283869</v>
      </c>
      <c r="G4332" s="41">
        <f t="shared" si="3513"/>
        <v>454.99833417514321</v>
      </c>
      <c r="H4332" s="50">
        <f t="shared" si="3455"/>
        <v>440.05474150287358</v>
      </c>
      <c r="I4332" s="34">
        <f>MIN(I3407,I3407+$H5050*IF(I5282="na",0,I5282)+SUM($I5050:I5050)*$B$2625)+$H5050*I5511</f>
        <v>442.39019007988412</v>
      </c>
      <c r="J4332" s="34">
        <f>MIN(J3407,J3407+$H5050*IF(J5282="na",0,J5282)+SUM($I5050:J5050)*$B$2625)+$H5050*J5511</f>
        <v>444.69660124625381</v>
      </c>
      <c r="K4332" s="34">
        <f>MIN(K3407,K3407+$H5050*IF(K5282="na",0,K5282)+SUM($I5050:K5050)*$B$2625)+$H5050*K5511</f>
        <v>449.0504954589876</v>
      </c>
      <c r="L4332" s="34">
        <f>MIN(L3407,L3407+$H5050*IF(L5282="na",0,L5282)+SUM($I5050:L5050)*$B$2625)+$H5050*L5511</f>
        <v>453.97984102868912</v>
      </c>
      <c r="M4332" s="34">
        <f>MIN(M3407,M3407+$H5050*IF(M5282="na",0,M5282)+SUM($I5050:M5050)*$B$2625)+$H5050*M5511</f>
        <v>458.88121887249144</v>
      </c>
      <c r="N4332" s="34">
        <f>MIN(N3407,N3407+$H5050*IF(N5282="na",0,N5282)+SUM($I5050:N5050)*$B$2625)+$H5050*N5511</f>
        <v>463.75497672245325</v>
      </c>
      <c r="O4332" s="34">
        <f>MIN(O3407,O3407+$H5050*IF(O5282="na",0,O5282)+SUM($I5050:O5050)*$B$2625)+$H5050*O5511</f>
        <v>468.60145798716468</v>
      </c>
      <c r="P4332" s="34">
        <f>MIN(P3407,P3407+$H5050*IF(P5282="na",0,P5282)+SUM($I5050:P5050)*$B$2625)+$H5050*P5511</f>
        <v>473.42100180550233</v>
      </c>
      <c r="Q4332" s="34">
        <f>MIN(Q3407,Q3407+$H5050*IF(Q5282="na",0,Q5282)+SUM($I5050:Q5050)*$B$2625)+$H5050*Q5511</f>
        <v>473.70138075994743</v>
      </c>
      <c r="R4332" s="34">
        <f>MIN(R3407,R3407+$H5050*IF(R5282="na",0,R5282)+SUM($I5050:R5050)*$B$2625)+$H5050*R5511</f>
        <v>479.45338311354851</v>
      </c>
      <c r="S4332" s="34">
        <f>MIN(S3407,S3407+$H5050*IF(S5282="na",0,S5282)+SUM($I5050:S5050)*$B$2625)+$H5050*S5511</f>
        <v>481.51417690321387</v>
      </c>
      <c r="T4332" s="34">
        <f>MIN(T3407,T3407+$H5050*IF(T5282="na",0,T5282)+SUM($I5050:T5050)*$B$2625)+$H5050*T5511</f>
        <v>483.54934815676108</v>
      </c>
      <c r="U4332" s="34">
        <f>MIN(U3407,U3407+$H5050*IF(U5282="na",0,U5282)+SUM($I5050:U5050)*$B$2625)+$H5050*U5511</f>
        <v>485.55921544772252</v>
      </c>
      <c r="V4332" s="64">
        <f t="shared" si="3456"/>
        <v>487.54409338869965</v>
      </c>
      <c r="W4332" s="41">
        <f t="shared" ref="W4332:BF4332" si="3516">W3407</f>
        <v>489.50429268061066</v>
      </c>
      <c r="X4332" s="41">
        <f t="shared" si="3516"/>
        <v>491.44012016132558</v>
      </c>
      <c r="Y4332" s="41">
        <f t="shared" si="3516"/>
        <v>493.35187885369692</v>
      </c>
      <c r="Z4332" s="41">
        <f t="shared" si="3516"/>
        <v>495.2398680129931</v>
      </c>
      <c r="AA4332" s="41">
        <f t="shared" si="3516"/>
        <v>497.10438317374206</v>
      </c>
      <c r="AB4332" s="41">
        <f t="shared" si="3516"/>
        <v>498.94571619599236</v>
      </c>
      <c r="AC4332" s="41">
        <f t="shared" si="3516"/>
        <v>500.76415531099934</v>
      </c>
      <c r="AD4332" s="41">
        <f t="shared" si="3516"/>
        <v>502.5599851663431</v>
      </c>
      <c r="AE4332" s="41">
        <f t="shared" si="3516"/>
        <v>504.33348687048539</v>
      </c>
      <c r="AF4332" s="41">
        <f t="shared" si="3516"/>
        <v>506.08493803677283</v>
      </c>
      <c r="AG4332" s="41">
        <f t="shared" si="3516"/>
        <v>507.81461282689276</v>
      </c>
      <c r="AH4332" s="41">
        <f t="shared" si="3516"/>
        <v>509.5227819937889</v>
      </c>
      <c r="AI4332" s="41">
        <f t="shared" si="3516"/>
        <v>511.20971292404329</v>
      </c>
      <c r="AJ4332" s="41">
        <f t="shared" si="3516"/>
        <v>512.87566967973157</v>
      </c>
      <c r="AK4332" s="41">
        <f t="shared" si="3516"/>
        <v>514.52091303975726</v>
      </c>
      <c r="AL4332" s="41">
        <f t="shared" si="3516"/>
        <v>516.14570054067349</v>
      </c>
      <c r="AM4332" s="41">
        <f t="shared" si="3516"/>
        <v>517.75028651699495</v>
      </c>
      <c r="AN4332" s="41">
        <f t="shared" si="3516"/>
        <v>519.33492214101079</v>
      </c>
      <c r="AO4332" s="41">
        <f t="shared" si="3516"/>
        <v>520.89985546210141</v>
      </c>
      <c r="AP4332" s="41">
        <f t="shared" si="3516"/>
        <v>522.44533144556658</v>
      </c>
      <c r="AQ4332" s="41">
        <f t="shared" si="3516"/>
        <v>523.97159201097043</v>
      </c>
      <c r="AR4332" s="41">
        <f t="shared" si="3516"/>
        <v>525.47887607001121</v>
      </c>
      <c r="AS4332" s="41">
        <f t="shared" si="3516"/>
        <v>526.96741956391793</v>
      </c>
      <c r="AT4332" s="41">
        <f t="shared" si="3516"/>
        <v>528.43745550038375</v>
      </c>
      <c r="AU4332" s="41">
        <f t="shared" si="3516"/>
        <v>529.88921399003948</v>
      </c>
      <c r="AV4332" s="41">
        <f t="shared" si="3516"/>
        <v>531.32292228247388</v>
      </c>
      <c r="AW4332" s="41">
        <f t="shared" si="3516"/>
        <v>532.7388048018056</v>
      </c>
      <c r="AX4332" s="41">
        <f t="shared" si="3516"/>
        <v>534.13708318181352</v>
      </c>
      <c r="AY4332" s="41">
        <f t="shared" si="3516"/>
        <v>535.51797630063015</v>
      </c>
      <c r="AZ4332" s="41">
        <f t="shared" si="3516"/>
        <v>536.88170031500294</v>
      </c>
      <c r="BA4332" s="41">
        <f t="shared" si="3516"/>
        <v>538.22846869413024</v>
      </c>
      <c r="BB4332" s="41">
        <f t="shared" si="3516"/>
        <v>539.55849225307702</v>
      </c>
      <c r="BC4332" s="41">
        <f t="shared" si="3516"/>
        <v>540.87197918577431</v>
      </c>
      <c r="BD4332" s="41">
        <f t="shared" si="3516"/>
        <v>542.1691350976082</v>
      </c>
      <c r="BE4332" s="41">
        <f t="shared" si="3516"/>
        <v>543.45016303760508</v>
      </c>
      <c r="BF4332" s="41">
        <f t="shared" si="3516"/>
        <v>544.71526353021477</v>
      </c>
      <c r="BH4332" s="42">
        <f t="shared" si="3458"/>
        <v>0.47222919999999985</v>
      </c>
      <c r="BL4332" s="15">
        <f t="shared" ca="1" si="3459"/>
        <v>0.99427597947960988</v>
      </c>
    </row>
    <row r="4333" spans="1:64" x14ac:dyDescent="0.2">
      <c r="A4333" s="9" t="str">
        <f t="shared" si="3453"/>
        <v>Cyprus</v>
      </c>
      <c r="C4333" s="41">
        <f t="shared" si="3513"/>
        <v>510.8664365205845</v>
      </c>
      <c r="D4333" s="41">
        <f t="shared" si="3513"/>
        <v>512.53239327627273</v>
      </c>
      <c r="E4333" s="41">
        <f t="shared" si="3513"/>
        <v>514.17763663629853</v>
      </c>
      <c r="F4333" s="41">
        <f t="shared" si="3513"/>
        <v>515.80242413721476</v>
      </c>
      <c r="G4333" s="41">
        <f t="shared" si="3513"/>
        <v>517.40701011353622</v>
      </c>
      <c r="H4333" s="50">
        <f t="shared" si="3455"/>
        <v>488.3803825356797</v>
      </c>
      <c r="I4333" s="34">
        <f>MIN(I3408,I3408+$H5051*IF(I5283="na",0,I5283)+SUM($I5051:I5051)*$B$2625)+$H5051*I5512</f>
        <v>489.94531585677032</v>
      </c>
      <c r="J4333" s="34">
        <f>MIN(J3408,J3408+$H5051*IF(J5283="na",0,J5283)+SUM($I5051:J5051)*$B$2625)+$H5051*J5512</f>
        <v>491.49079184023537</v>
      </c>
      <c r="K4333" s="34">
        <f>MIN(K3408,K3408+$H5051*IF(K5283="na",0,K5283)+SUM($I5051:K5051)*$B$2625)+$H5051*K5512</f>
        <v>494.21739146206556</v>
      </c>
      <c r="L4333" s="34">
        <f>MIN(L3408,L3408+$H5051*IF(L5283="na",0,L5283)+SUM($I5051:L5051)*$B$2625)+$H5051*L5512</f>
        <v>501.17712532892631</v>
      </c>
      <c r="M4333" s="34">
        <f>MIN(M3408,M3408+$H5051*IF(M5283="na",0,M5283)+SUM($I5051:M5051)*$B$2625)+$H5051*M5512</f>
        <v>508.11811863065293</v>
      </c>
      <c r="N4333" s="34">
        <f>MIN(N3408,N3408+$H5051*IF(N5283="na",0,N5283)+SUM($I5051:N5051)*$B$2625)+$H5051*N5512</f>
        <v>515.04060437493865</v>
      </c>
      <c r="O4333" s="34">
        <f>MIN(O3408,O3408+$H5051*IF(O5283="na",0,O5283)+SUM($I5051:O5051)*$B$2625)+$H5051*O5512</f>
        <v>521.9448126724144</v>
      </c>
      <c r="P4333" s="34">
        <f>MIN(P3408,P3408+$H5051*IF(P5283="na",0,P5283)+SUM($I5051:P5051)*$B$2625)+$H5051*P5512</f>
        <v>528.83097077266859</v>
      </c>
      <c r="Q4333" s="34">
        <f>MIN(Q3408,Q3408+$H5051*IF(Q5283="na",0,Q5283)+SUM($I5051:Q5051)*$B$2625)+$H5051*Q5512</f>
        <v>528.09817818565386</v>
      </c>
      <c r="R4333" s="34">
        <f>MIN(R3408,R3408+$H5051*IF(R5283="na",0,R5283)+SUM($I5051:R5051)*$B$2625)+$H5051*R5512</f>
        <v>533.79380677835479</v>
      </c>
      <c r="S4333" s="34">
        <f>MIN(S3408,S3408+$H5051*IF(S5283="na",0,S5283)+SUM($I5051:S5051)*$B$2625)+$H5051*S5512</f>
        <v>535.17469989717142</v>
      </c>
      <c r="T4333" s="34">
        <f>MIN(T3408,T3408+$H5051*IF(T5283="na",0,T5283)+SUM($I5051:T5051)*$B$2625)+$H5051*T5512</f>
        <v>536.5384239115441</v>
      </c>
      <c r="U4333" s="34">
        <f>MIN(U3408,U3408+$H5051*IF(U5283="na",0,U5283)+SUM($I5051:U5051)*$B$2625)+$H5051*U5512</f>
        <v>537.8851922906714</v>
      </c>
      <c r="V4333" s="64">
        <f t="shared" si="3456"/>
        <v>539.21521584961818</v>
      </c>
      <c r="W4333" s="41">
        <f t="shared" ref="W4333:BF4333" si="3517">W3408</f>
        <v>540.52870278231546</v>
      </c>
      <c r="X4333" s="41">
        <f t="shared" si="3517"/>
        <v>541.82585869414947</v>
      </c>
      <c r="Y4333" s="41">
        <f t="shared" si="3517"/>
        <v>543.10688663414635</v>
      </c>
      <c r="Z4333" s="41">
        <f t="shared" si="3517"/>
        <v>544.37198712675593</v>
      </c>
      <c r="AA4333" s="41">
        <f t="shared" si="3517"/>
        <v>545.62135820324079</v>
      </c>
      <c r="AB4333" s="41">
        <f t="shared" si="3517"/>
        <v>546.85519543267469</v>
      </c>
      <c r="AC4333" s="41">
        <f t="shared" si="3517"/>
        <v>548.07369195255592</v>
      </c>
      <c r="AD4333" s="41">
        <f t="shared" si="3517"/>
        <v>549.27703849903992</v>
      </c>
      <c r="AE4333" s="41">
        <f t="shared" si="3517"/>
        <v>550.46542343679596</v>
      </c>
      <c r="AF4333" s="41">
        <f t="shared" si="3517"/>
        <v>551.63903278849261</v>
      </c>
      <c r="AG4333" s="41">
        <f t="shared" si="3517"/>
        <v>552.79805026391648</v>
      </c>
      <c r="AH4333" s="41">
        <f t="shared" si="3517"/>
        <v>553.94265728872927</v>
      </c>
      <c r="AI4333" s="41">
        <f t="shared" si="3517"/>
        <v>555.07303303286687</v>
      </c>
      <c r="AJ4333" s="41">
        <f t="shared" si="3517"/>
        <v>556.18935443858572</v>
      </c>
      <c r="AK4333" s="41">
        <f t="shared" si="3517"/>
        <v>557.29179624816015</v>
      </c>
      <c r="AL4333" s="41">
        <f t="shared" si="3517"/>
        <v>558.38053103123548</v>
      </c>
      <c r="AM4333" s="41">
        <f t="shared" si="3517"/>
        <v>559.45572921184123</v>
      </c>
      <c r="AN4333" s="41">
        <f t="shared" si="3517"/>
        <v>560.51755909506812</v>
      </c>
      <c r="AO4333" s="41">
        <f t="shared" si="3517"/>
        <v>561.5661868934136</v>
      </c>
      <c r="AP4333" s="41">
        <f t="shared" si="3517"/>
        <v>562.60177675279965</v>
      </c>
      <c r="AQ4333" s="41">
        <f t="shared" si="3517"/>
        <v>563.62449077826739</v>
      </c>
      <c r="AR4333" s="41">
        <f t="shared" si="3517"/>
        <v>564.63448905935172</v>
      </c>
      <c r="AS4333" s="41">
        <f t="shared" si="3517"/>
        <v>565.63192969514125</v>
      </c>
      <c r="AT4333" s="41">
        <f t="shared" si="3517"/>
        <v>566.61696881902583</v>
      </c>
      <c r="AU4333" s="41">
        <f t="shared" si="3517"/>
        <v>567.58976062313673</v>
      </c>
      <c r="AV4333" s="41">
        <f t="shared" si="3517"/>
        <v>568.55045738248327</v>
      </c>
      <c r="AW4333" s="41">
        <f t="shared" si="3517"/>
        <v>569.49920947878854</v>
      </c>
      <c r="AX4333" s="41">
        <f t="shared" si="3517"/>
        <v>570.43616542402981</v>
      </c>
      <c r="AY4333" s="41">
        <f t="shared" si="3517"/>
        <v>571.36147188368523</v>
      </c>
      <c r="AZ4333" s="41">
        <f t="shared" si="3517"/>
        <v>572.27527369969221</v>
      </c>
      <c r="BA4333" s="41">
        <f t="shared" si="3517"/>
        <v>573.17771391312021</v>
      </c>
      <c r="BB4333" s="41">
        <f t="shared" si="3517"/>
        <v>574.06893378656127</v>
      </c>
      <c r="BC4333" s="41">
        <f t="shared" si="3517"/>
        <v>574.94907282624251</v>
      </c>
      <c r="BD4333" s="41">
        <f t="shared" si="3517"/>
        <v>575.8182688038637</v>
      </c>
      <c r="BE4333" s="41">
        <f t="shared" si="3517"/>
        <v>576.67665777816319</v>
      </c>
      <c r="BF4333" s="41">
        <f t="shared" si="3517"/>
        <v>577.52437411621554</v>
      </c>
      <c r="BH4333" s="42">
        <f t="shared" si="3458"/>
        <v>0.71232879999999987</v>
      </c>
      <c r="BL4333" s="15">
        <f t="shared" ca="1" si="3459"/>
        <v>9.5232875090850229</v>
      </c>
    </row>
    <row r="4334" spans="1:64" x14ac:dyDescent="0.2">
      <c r="A4334" s="9" t="str">
        <f t="shared" si="3453"/>
        <v>Czechia</v>
      </c>
      <c r="C4334" s="41">
        <f t="shared" si="3513"/>
        <v>607.48870952089703</v>
      </c>
      <c r="D4334" s="41">
        <f t="shared" si="3513"/>
        <v>607.94791310491939</v>
      </c>
      <c r="E4334" s="41">
        <f t="shared" si="3513"/>
        <v>608.4014072577138</v>
      </c>
      <c r="F4334" s="41">
        <f t="shared" si="3513"/>
        <v>608.8492629665418</v>
      </c>
      <c r="G4334" s="41">
        <f t="shared" si="3513"/>
        <v>609.29155033605662</v>
      </c>
      <c r="H4334" s="50">
        <f t="shared" si="3455"/>
        <v>570.19619261774699</v>
      </c>
      <c r="I4334" s="34">
        <f>MIN(I3409,I3409+$H5052*IF(I5284="na",0,I5284)+SUM($I5052:I5052)*$B$2625)+$H5052*I5513</f>
        <v>570.62755014689481</v>
      </c>
      <c r="J4334" s="34">
        <f>MIN(J3409,J3409+$H5052*IF(J5284="na",0,J5284)+SUM($I5052:J5052)*$B$2625)+$H5052*J5513</f>
        <v>571.05354446409694</v>
      </c>
      <c r="K4334" s="34">
        <f>MIN(K3409,K3409+$H5052*IF(K5284="na",0,K5284)+SUM($I5052:K5052)*$B$2625)+$H5052*K5513</f>
        <v>571.47424225195516</v>
      </c>
      <c r="L4334" s="34">
        <f>MIN(L3409,L3409+$H5052*IF(L5284="na",0,L5284)+SUM($I5052:L5052)*$B$2625)+$H5052*L5513</f>
        <v>579.27334026429116</v>
      </c>
      <c r="M4334" s="34">
        <f>MIN(M3409,M3409+$H5052*IF(M5284="na",0,M5284)+SUM($I5052:M5052)*$B$2625)+$H5052*M5513</f>
        <v>587.06727263553432</v>
      </c>
      <c r="N4334" s="34">
        <f>MIN(N3409,N3409+$H5052*IF(N5284="na",0,N5284)+SUM($I5052:N5052)*$B$2625)+$H5052*N5513</f>
        <v>594.85610359182215</v>
      </c>
      <c r="O4334" s="34">
        <f>MIN(O3409,O3409+$H5052*IF(O5284="na",0,O5284)+SUM($I5052:O5052)*$B$2625)+$H5052*O5513</f>
        <v>602.63989656074727</v>
      </c>
      <c r="P4334" s="34">
        <f>MIN(P3409,P3409+$H5052*IF(P5284="na",0,P5284)+SUM($I5052:P5052)*$B$2625)+$H5052*P5513</f>
        <v>610.41871418128574</v>
      </c>
      <c r="Q4334" s="34">
        <f>MIN(Q3409,Q3409+$H5052*IF(Q5284="na",0,Q5284)+SUM($I5052:Q5052)*$B$2625)+$H5052*Q5513</f>
        <v>608.19499593329977</v>
      </c>
      <c r="R4334" s="34">
        <f>MIN(R3409,R3409+$H5052*IF(R5284="na",0,R5284)+SUM($I5052:R5052)*$B$2625)+$H5052*R5513</f>
        <v>613.80839972811793</v>
      </c>
      <c r="S4334" s="34">
        <f>MIN(S3409,S3409+$H5052*IF(S5284="na",0,S5284)+SUM($I5052:S5052)*$B$2625)+$H5052*S5513</f>
        <v>614.18902849723054</v>
      </c>
      <c r="T4334" s="34">
        <f>MIN(T3409,T3409+$H5052*IF(T5284="na",0,T5284)+SUM($I5052:T5052)*$B$2625)+$H5052*T5513</f>
        <v>614.56492478198049</v>
      </c>
      <c r="U4334" s="34">
        <f>MIN(U3409,U3409+$H5052*IF(U5284="na",0,U5284)+SUM($I5052:U5052)*$B$2625)+$H5052*U5513</f>
        <v>614.93614742292345</v>
      </c>
      <c r="V4334" s="64">
        <f t="shared" si="3456"/>
        <v>615.30275452903061</v>
      </c>
      <c r="W4334" s="41">
        <f t="shared" ref="W4334:BF4334" si="3518">W3409</f>
        <v>615.66480348678522</v>
      </c>
      <c r="X4334" s="41">
        <f t="shared" si="3518"/>
        <v>616.02235096916502</v>
      </c>
      <c r="Y4334" s="41">
        <f t="shared" si="3518"/>
        <v>616.37545294451388</v>
      </c>
      <c r="Z4334" s="41">
        <f t="shared" si="3518"/>
        <v>616.72416468530264</v>
      </c>
      <c r="AA4334" s="41">
        <f t="shared" si="3518"/>
        <v>617.06854077678088</v>
      </c>
      <c r="AB4334" s="41">
        <f t="shared" si="3518"/>
        <v>617.40863512552176</v>
      </c>
      <c r="AC4334" s="41">
        <f t="shared" si="3518"/>
        <v>617.74450096785995</v>
      </c>
      <c r="AD4334" s="41">
        <f t="shared" si="3518"/>
        <v>618.07619087822513</v>
      </c>
      <c r="AE4334" s="41">
        <f t="shared" si="3518"/>
        <v>618.40375677737143</v>
      </c>
      <c r="AF4334" s="41">
        <f t="shared" si="3518"/>
        <v>618.72724994050498</v>
      </c>
      <c r="AG4334" s="41">
        <f t="shared" si="3518"/>
        <v>619.04672100531025</v>
      </c>
      <c r="AH4334" s="41">
        <f t="shared" si="3518"/>
        <v>619.36221997987639</v>
      </c>
      <c r="AI4334" s="41">
        <f t="shared" si="3518"/>
        <v>619.67379625052547</v>
      </c>
      <c r="AJ4334" s="41">
        <f t="shared" si="3518"/>
        <v>619.98149858954275</v>
      </c>
      <c r="AK4334" s="41">
        <f t="shared" si="3518"/>
        <v>620.28537516281165</v>
      </c>
      <c r="AL4334" s="41">
        <f t="shared" si="3518"/>
        <v>620.58547353735287</v>
      </c>
      <c r="AM4334" s="41">
        <f t="shared" si="3518"/>
        <v>620.88184068877069</v>
      </c>
      <c r="AN4334" s="41">
        <f t="shared" si="3518"/>
        <v>621.17452300860589</v>
      </c>
      <c r="AO4334" s="41">
        <f t="shared" si="3518"/>
        <v>621.46356631159779</v>
      </c>
      <c r="AP4334" s="41">
        <f t="shared" si="3518"/>
        <v>621.74901584285578</v>
      </c>
      <c r="AQ4334" s="41">
        <f t="shared" si="3518"/>
        <v>622.03091628494178</v>
      </c>
      <c r="AR4334" s="41">
        <f t="shared" si="3518"/>
        <v>622.30931176486456</v>
      </c>
      <c r="AS4334" s="41">
        <f t="shared" si="3518"/>
        <v>622.58424586098693</v>
      </c>
      <c r="AT4334" s="41">
        <f t="shared" si="3518"/>
        <v>622.85576160984749</v>
      </c>
      <c r="AU4334" s="41">
        <f t="shared" si="3518"/>
        <v>623.12390151289731</v>
      </c>
      <c r="AV4334" s="41">
        <f t="shared" si="3518"/>
        <v>623.38870754315246</v>
      </c>
      <c r="AW4334" s="41">
        <f t="shared" si="3518"/>
        <v>623.65022115176475</v>
      </c>
      <c r="AX4334" s="41">
        <f t="shared" si="3518"/>
        <v>623.90848327450999</v>
      </c>
      <c r="AY4334" s="41">
        <f t="shared" si="3518"/>
        <v>624.16353433819575</v>
      </c>
      <c r="AZ4334" s="41">
        <f t="shared" si="3518"/>
        <v>624.41541426698973</v>
      </c>
      <c r="BA4334" s="41">
        <f t="shared" si="3518"/>
        <v>624.66416248866904</v>
      </c>
      <c r="BB4334" s="41">
        <f t="shared" si="3518"/>
        <v>624.9098179407921</v>
      </c>
      <c r="BC4334" s="41">
        <f t="shared" si="3518"/>
        <v>625.15241907679376</v>
      </c>
      <c r="BD4334" s="41">
        <f t="shared" si="3518"/>
        <v>625.39200387200447</v>
      </c>
      <c r="BE4334" s="41">
        <f t="shared" si="3518"/>
        <v>625.62860982959478</v>
      </c>
      <c r="BF4334" s="41">
        <f t="shared" si="3518"/>
        <v>625.86227398644564</v>
      </c>
      <c r="BH4334" s="42">
        <f t="shared" si="3458"/>
        <v>0.75616440000000074</v>
      </c>
      <c r="BL4334" s="15">
        <f t="shared" ca="1" si="3459"/>
        <v>82.041337705571479</v>
      </c>
    </row>
    <row r="4335" spans="1:64" x14ac:dyDescent="0.2">
      <c r="A4335" s="9" t="str">
        <f t="shared" si="3453"/>
        <v>Côte d'Ivoire</v>
      </c>
      <c r="C4335" s="41">
        <f t="shared" si="3513"/>
        <v>231.17610024517651</v>
      </c>
      <c r="D4335" s="41">
        <f t="shared" si="3513"/>
        <v>236.31281766292778</v>
      </c>
      <c r="E4335" s="41">
        <f t="shared" si="3513"/>
        <v>241.38566856078501</v>
      </c>
      <c r="F4335" s="41">
        <f t="shared" si="3513"/>
        <v>246.39544701247888</v>
      </c>
      <c r="G4335" s="41">
        <f t="shared" si="3513"/>
        <v>251.34293721875667</v>
      </c>
      <c r="H4335" s="50">
        <f t="shared" si="3455"/>
        <v>246.15387603195566</v>
      </c>
      <c r="I4335" s="34">
        <f>MIN(I3410,I3410+$H5053*IF(I5285="na",0,I5285)+SUM($I5053:I5053)*$B$2625)+$H5053*I5514</f>
        <v>250.97910346995391</v>
      </c>
      <c r="J4335" s="34">
        <f>MIN(J3410,J3410+$H5053*IF(J5285="na",0,J5285)+SUM($I5053:J5053)*$B$2625)+$H5053*J5514</f>
        <v>255.7443372468064</v>
      </c>
      <c r="K4335" s="34">
        <f>MIN(K3410,K3410+$H5053*IF(K5285="na",0,K5285)+SUM($I5053:K5053)*$B$2625)+$H5053*K5514</f>
        <v>269.66726321295198</v>
      </c>
      <c r="L4335" s="34">
        <f>MIN(L3410,L3410+$H5053*IF(L5285="na",0,L5285)+SUM($I5053:L5053)*$B$2625)+$H5053*L5514</f>
        <v>274.32612290736222</v>
      </c>
      <c r="M4335" s="34">
        <f>MIN(M3410,M3410+$H5053*IF(M5285="na",0,M5285)+SUM($I5053:M5053)*$B$2625)+$H5053*M5514</f>
        <v>278.92719899663746</v>
      </c>
      <c r="N4335" s="34">
        <f>MIN(N3410,N3410+$H5053*IF(N5285="na",0,N5285)+SUM($I5053:N5053)*$B$2625)+$H5053*N5514</f>
        <v>283.47120992360152</v>
      </c>
      <c r="O4335" s="34">
        <f>MIN(O3410,O3410+$H5053*IF(O5285="na",0,O5285)+SUM($I5053:O5053)*$B$2625)+$H5053*O5514</f>
        <v>287.95886519843918</v>
      </c>
      <c r="P4335" s="34">
        <f>MIN(P3410,P3410+$H5053*IF(P5285="na",0,P5285)+SUM($I5053:P5053)*$B$2625)+$H5053*P5514</f>
        <v>292.3908655097585</v>
      </c>
      <c r="Q4335" s="34">
        <f>MIN(Q3410,Q3410+$H5053*IF(Q5285="na",0,Q5285)+SUM($I5053:Q5053)*$B$2625)+$H5053*Q5514</f>
        <v>295.95534416764519</v>
      </c>
      <c r="R4335" s="34">
        <f>MIN(R3410,R3410+$H5053*IF(R5285="na",0,R5285)+SUM($I5053:R5053)*$B$2625)+$H5053*R5514</f>
        <v>301.86906496001859</v>
      </c>
      <c r="S4335" s="34">
        <f>MIN(S3410,S3410+$H5053*IF(S5285="na",0,S5285)+SUM($I5053:S5053)*$B$2625)+$H5053*S5514</f>
        <v>306.12683318314868</v>
      </c>
      <c r="T4335" s="34">
        <f>MIN(T3410,T3410+$H5053*IF(T5285="na",0,T5285)+SUM($I5053:T5053)*$B$2625)+$H5053*T5514</f>
        <v>310.33166315470447</v>
      </c>
      <c r="U4335" s="34">
        <f>MIN(U3410,U3410+$H5053*IF(U5285="na",0,U5285)+SUM($I5053:U5053)*$B$2625)+$H5053*U5514</f>
        <v>314.48421307361394</v>
      </c>
      <c r="V4335" s="64">
        <f t="shared" si="3456"/>
        <v>318.58513295519828</v>
      </c>
      <c r="W4335" s="41">
        <f t="shared" ref="W4335:BF4335" si="3519">W3410</f>
        <v>322.63506473292159</v>
      </c>
      <c r="X4335" s="41">
        <f t="shared" si="3519"/>
        <v>326.63464235887523</v>
      </c>
      <c r="Y4335" s="41">
        <f t="shared" si="3519"/>
        <v>330.58449190301286</v>
      </c>
      <c r="Z4335" s="41">
        <f t="shared" si="3519"/>
        <v>334.48523165115171</v>
      </c>
      <c r="AA4335" s="41">
        <f t="shared" si="3519"/>
        <v>338.33747220175536</v>
      </c>
      <c r="AB4335" s="41">
        <f t="shared" si="3519"/>
        <v>342.14181656151317</v>
      </c>
      <c r="AC4335" s="41">
        <f t="shared" si="3519"/>
        <v>345.89886023973133</v>
      </c>
      <c r="AD4335" s="41">
        <f t="shared" si="3519"/>
        <v>349.60919134155029</v>
      </c>
      <c r="AE4335" s="41">
        <f t="shared" si="3519"/>
        <v>353.27339066000332</v>
      </c>
      <c r="AF4335" s="41">
        <f t="shared" si="3519"/>
        <v>356.89203176693024</v>
      </c>
      <c r="AG4335" s="41">
        <f t="shared" si="3519"/>
        <v>360.46568110276104</v>
      </c>
      <c r="AH4335" s="41">
        <f t="shared" si="3519"/>
        <v>363.99489806518301</v>
      </c>
      <c r="AI4335" s="41">
        <f t="shared" si="3519"/>
        <v>367.48023509670554</v>
      </c>
      <c r="AJ4335" s="41">
        <f t="shared" si="3519"/>
        <v>370.92223777113611</v>
      </c>
      <c r="AK4335" s="41">
        <f t="shared" si="3519"/>
        <v>374.32144487898125</v>
      </c>
      <c r="AL4335" s="41">
        <f t="shared" si="3519"/>
        <v>377.67838851178556</v>
      </c>
      <c r="AM4335" s="41">
        <f t="shared" si="3519"/>
        <v>380.99359414542198</v>
      </c>
      <c r="AN4335" s="41">
        <f t="shared" si="3519"/>
        <v>384.26758072234685</v>
      </c>
      <c r="AO4335" s="41">
        <f t="shared" si="3519"/>
        <v>387.50086073283194</v>
      </c>
      <c r="AP4335" s="41">
        <f t="shared" si="3519"/>
        <v>390.69394029518668</v>
      </c>
      <c r="AQ4335" s="41">
        <f t="shared" si="3519"/>
        <v>393.84731923498282</v>
      </c>
      <c r="AR4335" s="41">
        <f t="shared" si="3519"/>
        <v>396.96149116329417</v>
      </c>
      <c r="AS4335" s="41">
        <f t="shared" si="3519"/>
        <v>400.03694355396351</v>
      </c>
      <c r="AT4335" s="41">
        <f t="shared" si="3519"/>
        <v>403.07415781990886</v>
      </c>
      <c r="AU4335" s="41">
        <f t="shared" si="3519"/>
        <v>406.07360938848097</v>
      </c>
      <c r="AV4335" s="41">
        <f t="shared" si="3519"/>
        <v>409.03576777588381</v>
      </c>
      <c r="AW4335" s="41">
        <f t="shared" si="3519"/>
        <v>411.96109666066997</v>
      </c>
      <c r="AX4335" s="41">
        <f t="shared" si="3519"/>
        <v>414.85005395632191</v>
      </c>
      <c r="AY4335" s="41">
        <f t="shared" si="3519"/>
        <v>417.70309188293129</v>
      </c>
      <c r="AZ4335" s="41">
        <f t="shared" si="3519"/>
        <v>420.5206570379865</v>
      </c>
      <c r="BA4335" s="41">
        <f t="shared" si="3519"/>
        <v>423.30319046628051</v>
      </c>
      <c r="BB4335" s="41">
        <f t="shared" si="3519"/>
        <v>426.05112772894938</v>
      </c>
      <c r="BC4335" s="41">
        <f t="shared" si="3519"/>
        <v>428.76489897165243</v>
      </c>
      <c r="BD4335" s="41">
        <f t="shared" si="3519"/>
        <v>431.44492899190453</v>
      </c>
      <c r="BE4335" s="41">
        <f t="shared" si="3519"/>
        <v>434.09163730557145</v>
      </c>
      <c r="BF4335" s="41">
        <f t="shared" si="3519"/>
        <v>436.70543821253847</v>
      </c>
      <c r="BH4335" s="42">
        <f t="shared" si="3458"/>
        <v>0.62876719999999953</v>
      </c>
      <c r="BL4335" s="15">
        <f t="shared" ca="1" si="3459"/>
        <v>454.20893651875434</v>
      </c>
    </row>
    <row r="4336" spans="1:64" x14ac:dyDescent="0.2">
      <c r="A4336" s="9" t="str">
        <f t="shared" si="3453"/>
        <v>Democratic People's Republic of Korea</v>
      </c>
      <c r="C4336" s="41">
        <f t="shared" si="3513"/>
        <v>409.70032669954304</v>
      </c>
      <c r="D4336" s="41">
        <f t="shared" si="3513"/>
        <v>412.62565558432919</v>
      </c>
      <c r="E4336" s="41">
        <f t="shared" si="3513"/>
        <v>415.51461287998114</v>
      </c>
      <c r="F4336" s="41">
        <f t="shared" si="3513"/>
        <v>418.36765080659052</v>
      </c>
      <c r="G4336" s="41">
        <f t="shared" si="3513"/>
        <v>421.18521596164572</v>
      </c>
      <c r="H4336" s="50">
        <f t="shared" si="3455"/>
        <v>402.61610827465449</v>
      </c>
      <c r="I4336" s="34">
        <f>MIN(I3411,I3411+$H5054*IF(I5286="na",0,I5286)+SUM($I5054:I5054)*$B$2625)+$H5054*I5515</f>
        <v>405.36404553732336</v>
      </c>
      <c r="J4336" s="34">
        <f>MIN(J3411,J3411+$H5054*IF(J5286="na",0,J5286)+SUM($I5054:J5054)*$B$2625)+$H5054*J5515</f>
        <v>408.07781678002641</v>
      </c>
      <c r="K4336" s="34">
        <f>MIN(K3411,K3411+$H5054*IF(K5286="na",0,K5286)+SUM($I5054:K5054)*$B$2625)+$H5054*K5515</f>
        <v>410.78680674284453</v>
      </c>
      <c r="L4336" s="34">
        <f>MIN(L3411,L3411+$H5054*IF(L5286="na",0,L5286)+SUM($I5054:L5054)*$B$2625)+$H5054*L5515</f>
        <v>417.36577667629638</v>
      </c>
      <c r="M4336" s="34">
        <f>MIN(M3411,M3411+$H5054*IF(M5286="na",0,M5286)+SUM($I5054:M5054)*$B$2625)+$H5054*M5515</f>
        <v>423.91183920304832</v>
      </c>
      <c r="N4336" s="34">
        <f>MIN(N3411,N3411+$H5054*IF(N5286="na",0,N5286)+SUM($I5054:N5054)*$B$2625)+$H5054*N5515</f>
        <v>430.42540347185695</v>
      </c>
      <c r="O4336" s="34">
        <f>MIN(O3411,O3411+$H5054*IF(O5286="na",0,O5286)+SUM($I5054:O5054)*$B$2625)+$H5054*O5515</f>
        <v>436.90687354439615</v>
      </c>
      <c r="P4336" s="34">
        <f>MIN(P3411,P3411+$H5054*IF(P5286="na",0,P5286)+SUM($I5054:P5054)*$B$2625)+$H5054*P5515</f>
        <v>443.35664845850602</v>
      </c>
      <c r="Q4336" s="34">
        <f>MIN(Q3411,Q3411+$H5054*IF(Q5286="na",0,Q5286)+SUM($I5054:Q5054)*$B$2625)+$H5054*Q5515</f>
        <v>444.18148759707697</v>
      </c>
      <c r="R4336" s="34">
        <f>MIN(R3411,R3411+$H5054*IF(R5286="na",0,R5286)+SUM($I5054:R5054)*$B$2625)+$H5054*R5515</f>
        <v>449.95953405185782</v>
      </c>
      <c r="S4336" s="34">
        <f>MIN(S3411,S3411+$H5054*IF(S5286="na",0,S5286)+SUM($I5054:S5054)*$B$2625)+$H5054*S5515</f>
        <v>452.38430679189685</v>
      </c>
      <c r="T4336" s="34">
        <f>MIN(T3411,T3411+$H5054*IF(T5286="na",0,T5286)+SUM($I5054:T5054)*$B$2625)+$H5054*T5515</f>
        <v>454.77893152420137</v>
      </c>
      <c r="U4336" s="34">
        <f>MIN(U3411,U3411+$H5054*IF(U5286="na",0,U5286)+SUM($I5054:U5054)*$B$2625)+$H5054*U5515</f>
        <v>457.14378308900092</v>
      </c>
      <c r="V4336" s="64">
        <f t="shared" si="3456"/>
        <v>459.47923166601146</v>
      </c>
      <c r="W4336" s="41">
        <f t="shared" ref="W4336:BF4336" si="3520">W3411</f>
        <v>461.78564283238114</v>
      </c>
      <c r="X4336" s="41">
        <f t="shared" si="3520"/>
        <v>464.06337761991568</v>
      </c>
      <c r="Y4336" s="41">
        <f t="shared" si="3520"/>
        <v>466.31279257159184</v>
      </c>
      <c r="Z4336" s="41">
        <f t="shared" si="3520"/>
        <v>468.53423979736885</v>
      </c>
      <c r="AA4336" s="41">
        <f t="shared" si="3520"/>
        <v>470.72806702930535</v>
      </c>
      <c r="AB4336" s="41">
        <f t="shared" si="3520"/>
        <v>472.89461767599147</v>
      </c>
      <c r="AC4336" s="41">
        <f t="shared" si="3520"/>
        <v>475.03423087630375</v>
      </c>
      <c r="AD4336" s="41">
        <f t="shared" si="3520"/>
        <v>477.14724155249218</v>
      </c>
      <c r="AE4336" s="41">
        <f t="shared" si="3520"/>
        <v>479.23398046260667</v>
      </c>
      <c r="AF4336" s="41">
        <f t="shared" si="3520"/>
        <v>481.29477425227202</v>
      </c>
      <c r="AG4336" s="41">
        <f t="shared" si="3520"/>
        <v>483.32994550581924</v>
      </c>
      <c r="AH4336" s="41">
        <f t="shared" si="3520"/>
        <v>485.33981279678068</v>
      </c>
      <c r="AI4336" s="41">
        <f t="shared" si="3520"/>
        <v>487.32469073775781</v>
      </c>
      <c r="AJ4336" s="41">
        <f t="shared" si="3520"/>
        <v>489.28489002966882</v>
      </c>
      <c r="AK4336" s="41">
        <f t="shared" si="3520"/>
        <v>491.22071751038374</v>
      </c>
      <c r="AL4336" s="41">
        <f t="shared" si="3520"/>
        <v>493.13247620275507</v>
      </c>
      <c r="AM4336" s="41">
        <f t="shared" si="3520"/>
        <v>495.02046536205125</v>
      </c>
      <c r="AN4336" s="41">
        <f t="shared" si="3520"/>
        <v>496.88498052280022</v>
      </c>
      <c r="AO4336" s="41">
        <f t="shared" si="3520"/>
        <v>498.72631354505052</v>
      </c>
      <c r="AP4336" s="41">
        <f t="shared" si="3520"/>
        <v>500.5447526600575</v>
      </c>
      <c r="AQ4336" s="41">
        <f t="shared" si="3520"/>
        <v>502.34058251540125</v>
      </c>
      <c r="AR4336" s="41">
        <f t="shared" si="3520"/>
        <v>504.11408421954354</v>
      </c>
      <c r="AS4336" s="41">
        <f t="shared" si="3520"/>
        <v>505.86553538583098</v>
      </c>
      <c r="AT4336" s="41">
        <f t="shared" si="3520"/>
        <v>507.59521017595091</v>
      </c>
      <c r="AU4336" s="41">
        <f t="shared" si="3520"/>
        <v>509.30337934284705</v>
      </c>
      <c r="AV4336" s="41">
        <f t="shared" si="3520"/>
        <v>510.99031027310144</v>
      </c>
      <c r="AW4336" s="41">
        <f t="shared" si="3520"/>
        <v>512.65626702878967</v>
      </c>
      <c r="AX4336" s="41">
        <f t="shared" si="3520"/>
        <v>514.30151038881547</v>
      </c>
      <c r="AY4336" s="41">
        <f t="shared" si="3520"/>
        <v>515.9262978897317</v>
      </c>
      <c r="AZ4336" s="41">
        <f t="shared" si="3520"/>
        <v>517.53088386605316</v>
      </c>
      <c r="BA4336" s="41">
        <f t="shared" si="3520"/>
        <v>519.115519490069</v>
      </c>
      <c r="BB4336" s="41">
        <f t="shared" si="3520"/>
        <v>520.68045281115963</v>
      </c>
      <c r="BC4336" s="41">
        <f t="shared" si="3520"/>
        <v>522.22592879462468</v>
      </c>
      <c r="BD4336" s="41">
        <f t="shared" si="3520"/>
        <v>523.75218936002864</v>
      </c>
      <c r="BE4336" s="41">
        <f t="shared" si="3520"/>
        <v>525.25947341906942</v>
      </c>
      <c r="BF4336" s="41">
        <f t="shared" si="3520"/>
        <v>526.74801691297614</v>
      </c>
      <c r="BH4336" s="42">
        <f t="shared" si="3458"/>
        <v>0.64259019999999978</v>
      </c>
      <c r="BL4336" s="15">
        <f t="shared" ca="1" si="3459"/>
        <v>215.2041513078633</v>
      </c>
    </row>
    <row r="4337" spans="1:64" x14ac:dyDescent="0.2">
      <c r="A4337" s="9" t="str">
        <f t="shared" si="3453"/>
        <v>Democratic Republic of the Congo</v>
      </c>
      <c r="C4337" s="41">
        <f t="shared" si="3513"/>
        <v>299.83242034979207</v>
      </c>
      <c r="D4337" s="41">
        <f t="shared" si="3513"/>
        <v>304.14379331006148</v>
      </c>
      <c r="E4337" s="41">
        <f t="shared" si="3513"/>
        <v>308.40156153319157</v>
      </c>
      <c r="F4337" s="41">
        <f t="shared" si="3513"/>
        <v>312.60639150474736</v>
      </c>
      <c r="G4337" s="41">
        <f t="shared" si="3513"/>
        <v>316.75894142365684</v>
      </c>
      <c r="H4337" s="50">
        <f t="shared" si="3455"/>
        <v>301.869170632791</v>
      </c>
      <c r="I4337" s="34">
        <f>MIN(I3412,I3412+$H5055*IF(I5287="na",0,I5287)+SUM($I5055:I5055)*$B$2625)+$H5055*I5516</f>
        <v>305.91910241051431</v>
      </c>
      <c r="J4337" s="34">
        <f>MIN(J3412,J3412+$H5055*IF(J5287="na",0,J5287)+SUM($I5055:J5055)*$B$2625)+$H5055*J5516</f>
        <v>309.91868003646795</v>
      </c>
      <c r="K4337" s="34">
        <f>MIN(K3412,K3412+$H5055*IF(K5287="na",0,K5287)+SUM($I5055:K5055)*$B$2625)+$H5055*K5516</f>
        <v>331.74398877820101</v>
      </c>
      <c r="L4337" s="34">
        <f>MIN(L3412,L3412+$H5055*IF(L5287="na",0,L5287)+SUM($I5055:L5055)*$B$2625)+$H5055*L5516</f>
        <v>335.64125188663877</v>
      </c>
      <c r="M4337" s="34">
        <f>MIN(M3412,M3412+$H5055*IF(M5287="na",0,M5287)+SUM($I5055:M5055)*$B$2625)+$H5055*M5516</f>
        <v>339.49001579754133</v>
      </c>
      <c r="N4337" s="34">
        <f>MIN(N3412,N3412+$H5055*IF(N5287="na",0,N5287)+SUM($I5055:N5055)*$B$2625)+$H5055*N5516</f>
        <v>343.29088351759805</v>
      </c>
      <c r="O4337" s="34">
        <f>MIN(O3412,O3412+$H5055*IF(O5287="na",0,O5287)+SUM($I5055:O5055)*$B$2625)+$H5055*O5516</f>
        <v>347.04445055611512</v>
      </c>
      <c r="P4337" s="34">
        <f>MIN(P3412,P3412+$H5055*IF(P5287="na",0,P5287)+SUM($I5055:P5055)*$B$2625)+$H5055*P5516</f>
        <v>350.75130501823298</v>
      </c>
      <c r="Q4337" s="34">
        <f>MIN(Q3412,Q3412+$H5055*IF(Q5287="na",0,Q5287)+SUM($I5055:Q5055)*$B$2625)+$H5055*Q5516</f>
        <v>353.28288966332576</v>
      </c>
      <c r="R4337" s="34">
        <f>MIN(R3412,R3412+$H5055*IF(R5287="na",0,R5287)+SUM($I5055:R5055)*$B$2625)+$H5055*R5516</f>
        <v>359.16676011697314</v>
      </c>
      <c r="S4337" s="34">
        <f>MIN(S3412,S3412+$H5055*IF(S5287="na",0,S5287)+SUM($I5055:S5055)*$B$2625)+$H5055*S5516</f>
        <v>362.74040945280393</v>
      </c>
      <c r="T4337" s="34">
        <f>MIN(T3412,T3412+$H5055*IF(T5287="na",0,T5287)+SUM($I5055:T5055)*$B$2625)+$H5055*T5516</f>
        <v>366.2696264152259</v>
      </c>
      <c r="U4337" s="34">
        <f>MIN(U3412,U3412+$H5055*IF(U5287="na",0,U5287)+SUM($I5055:U5055)*$B$2625)+$H5055*U5516</f>
        <v>369.75496344674843</v>
      </c>
      <c r="V4337" s="64">
        <f t="shared" si="3456"/>
        <v>373.196966121179</v>
      </c>
      <c r="W4337" s="41">
        <f t="shared" ref="W4337:BF4337" si="3521">W3412</f>
        <v>376.59617322902415</v>
      </c>
      <c r="X4337" s="41">
        <f t="shared" si="3521"/>
        <v>379.95311686182845</v>
      </c>
      <c r="Y4337" s="41">
        <f t="shared" si="3521"/>
        <v>383.26832249546487</v>
      </c>
      <c r="Z4337" s="41">
        <f t="shared" si="3521"/>
        <v>386.54230907238974</v>
      </c>
      <c r="AA4337" s="41">
        <f t="shared" si="3521"/>
        <v>389.77558908287483</v>
      </c>
      <c r="AB4337" s="41">
        <f t="shared" si="3521"/>
        <v>392.96866864522957</v>
      </c>
      <c r="AC4337" s="41">
        <f t="shared" si="3521"/>
        <v>396.12204758502571</v>
      </c>
      <c r="AD4337" s="41">
        <f t="shared" si="3521"/>
        <v>399.23621951333706</v>
      </c>
      <c r="AE4337" s="41">
        <f t="shared" si="3521"/>
        <v>402.3116719040064</v>
      </c>
      <c r="AF4337" s="41">
        <f t="shared" si="3521"/>
        <v>405.34888616995175</v>
      </c>
      <c r="AG4337" s="41">
        <f t="shared" si="3521"/>
        <v>408.34833773852387</v>
      </c>
      <c r="AH4337" s="41">
        <f t="shared" si="3521"/>
        <v>411.3104961259267</v>
      </c>
      <c r="AI4337" s="41">
        <f t="shared" si="3521"/>
        <v>414.23582501071286</v>
      </c>
      <c r="AJ4337" s="41">
        <f t="shared" si="3521"/>
        <v>417.12478230636481</v>
      </c>
      <c r="AK4337" s="41">
        <f t="shared" si="3521"/>
        <v>419.97782023297418</v>
      </c>
      <c r="AL4337" s="41">
        <f t="shared" si="3521"/>
        <v>422.79538538802939</v>
      </c>
      <c r="AM4337" s="41">
        <f t="shared" si="3521"/>
        <v>425.5779188163234</v>
      </c>
      <c r="AN4337" s="41">
        <f t="shared" si="3521"/>
        <v>428.32585607899227</v>
      </c>
      <c r="AO4337" s="41">
        <f t="shared" si="3521"/>
        <v>431.03962732169532</v>
      </c>
      <c r="AP4337" s="41">
        <f t="shared" si="3521"/>
        <v>433.71965734194742</v>
      </c>
      <c r="AQ4337" s="41">
        <f t="shared" si="3521"/>
        <v>436.36636565561435</v>
      </c>
      <c r="AR4337" s="41">
        <f t="shared" si="3521"/>
        <v>438.98016656258136</v>
      </c>
      <c r="AS4337" s="41">
        <f t="shared" si="3521"/>
        <v>441.56146921160507</v>
      </c>
      <c r="AT4337" s="41">
        <f t="shared" si="3521"/>
        <v>444.11067766435929</v>
      </c>
      <c r="AU4337" s="41">
        <f t="shared" si="3521"/>
        <v>446.62819095868423</v>
      </c>
      <c r="AV4337" s="41">
        <f t="shared" si="3521"/>
        <v>449.11440317104973</v>
      </c>
      <c r="AW4337" s="41">
        <f t="shared" si="3521"/>
        <v>451.56970347824148</v>
      </c>
      <c r="AX4337" s="41">
        <f t="shared" si="3521"/>
        <v>453.99447621828051</v>
      </c>
      <c r="AY4337" s="41">
        <f t="shared" si="3521"/>
        <v>456.38910095058503</v>
      </c>
      <c r="AZ4337" s="41">
        <f t="shared" si="3521"/>
        <v>458.75395251538458</v>
      </c>
      <c r="BA4337" s="41">
        <f t="shared" si="3521"/>
        <v>461.08940109239512</v>
      </c>
      <c r="BB4337" s="41">
        <f t="shared" si="3521"/>
        <v>463.39581225876481</v>
      </c>
      <c r="BC4337" s="41">
        <f t="shared" si="3521"/>
        <v>465.67354704629935</v>
      </c>
      <c r="BD4337" s="41">
        <f t="shared" si="3521"/>
        <v>467.92296199797551</v>
      </c>
      <c r="BE4337" s="41">
        <f t="shared" si="3521"/>
        <v>470.14440922375252</v>
      </c>
      <c r="BF4337" s="41">
        <f t="shared" si="3521"/>
        <v>472.33823645568901</v>
      </c>
      <c r="BH4337" s="42">
        <f t="shared" si="3458"/>
        <v>0.83835620000000055</v>
      </c>
      <c r="BL4337" s="15">
        <f t="shared" ca="1" si="3459"/>
        <v>2294.1863980057306</v>
      </c>
    </row>
    <row r="4338" spans="1:64" x14ac:dyDescent="0.2">
      <c r="A4338" s="9" t="str">
        <f t="shared" si="3453"/>
        <v>Denmark</v>
      </c>
      <c r="C4338" s="41">
        <f t="shared" si="3513"/>
        <v>615.96496722829988</v>
      </c>
      <c r="D4338" s="41">
        <f t="shared" si="3513"/>
        <v>616.31806920364875</v>
      </c>
      <c r="E4338" s="41">
        <f t="shared" si="3513"/>
        <v>616.66678094443751</v>
      </c>
      <c r="F4338" s="41">
        <f t="shared" si="3513"/>
        <v>617.01115703591574</v>
      </c>
      <c r="G4338" s="41">
        <f t="shared" si="3513"/>
        <v>617.35125138465662</v>
      </c>
      <c r="H4338" s="50">
        <f t="shared" si="3455"/>
        <v>596.54564613572359</v>
      </c>
      <c r="I4338" s="34">
        <f>MIN(I3413,I3413+$H5056*IF(I5288="na",0,I5288)+SUM($I5056:I5056)*$B$2625)+$H5056*I5517</f>
        <v>596.87733604608877</v>
      </c>
      <c r="J4338" s="34">
        <f>MIN(J3413,J3413+$H5056*IF(J5288="na",0,J5288)+SUM($I5056:J5056)*$B$2625)+$H5056*J5517</f>
        <v>597.20490194523506</v>
      </c>
      <c r="K4338" s="34">
        <f>MIN(K3413,K3413+$H5056*IF(K5288="na",0,K5288)+SUM($I5056:K5056)*$B$2625)+$H5056*K5517</f>
        <v>597.52839510836861</v>
      </c>
      <c r="L4338" s="34">
        <f>MIN(L3413,L3413+$H5056*IF(L5288="na",0,L5288)+SUM($I5056:L5056)*$B$2625)+$H5056*L5517</f>
        <v>601.54519924555427</v>
      </c>
      <c r="M4338" s="34">
        <f>MIN(M3413,M3413+$H5056*IF(M5288="na",0,M5288)+SUM($I5056:M5056)*$B$2625)+$H5056*M5517</f>
        <v>605.5580312925008</v>
      </c>
      <c r="N4338" s="34">
        <f>MIN(N3413,N3413+$H5056*IF(N5288="na",0,N5288)+SUM($I5056:N5056)*$B$2625)+$H5056*N5517</f>
        <v>609.56694063553027</v>
      </c>
      <c r="O4338" s="34">
        <f>MIN(O3413,O3413+$H5056*IF(O5288="na",0,O5288)+SUM($I5056:O5056)*$B$2625)+$H5056*O5517</f>
        <v>613.57197604692806</v>
      </c>
      <c r="P4338" s="34">
        <f>MIN(P3413,P3413+$H5056*IF(P5288="na",0,P5288)+SUM($I5056:P5056)*$B$2625)+$H5056*P5517</f>
        <v>617.57318569257734</v>
      </c>
      <c r="Q4338" s="34">
        <f>MIN(Q3413,Q3413+$H5056*IF(Q5288="na",0,Q5288)+SUM($I5056:Q5056)*$B$2625)+$H5056*Q5517</f>
        <v>615.21847833774927</v>
      </c>
      <c r="R4338" s="34">
        <f>MIN(R3413,R3413+$H5056*IF(R5288="na",0,R5288)+SUM($I5056:R5056)*$B$2625)+$H5056*R5517</f>
        <v>620.82445694790556</v>
      </c>
      <c r="S4338" s="34">
        <f>MIN(S3413,S3413+$H5056*IF(S5288="na",0,S5288)+SUM($I5056:S5056)*$B$2625)+$H5056*S5517</f>
        <v>621.11713926774075</v>
      </c>
      <c r="T4338" s="34">
        <f>MIN(T3413,T3413+$H5056*IF(T5288="na",0,T5288)+SUM($I5056:T5056)*$B$2625)+$H5056*T5517</f>
        <v>621.40618257073265</v>
      </c>
      <c r="U4338" s="34">
        <f>MIN(U3413,U3413+$H5056*IF(U5288="na",0,U5288)+SUM($I5056:U5056)*$B$2625)+$H5056*U5517</f>
        <v>621.69163210199065</v>
      </c>
      <c r="V4338" s="64">
        <f t="shared" si="3456"/>
        <v>621.97353254407665</v>
      </c>
      <c r="W4338" s="41">
        <f t="shared" ref="W4338:BF4338" si="3522">W3413</f>
        <v>622.25192802399943</v>
      </c>
      <c r="X4338" s="41">
        <f t="shared" si="3522"/>
        <v>622.52686212012179</v>
      </c>
      <c r="Y4338" s="41">
        <f t="shared" si="3522"/>
        <v>622.79837786898236</v>
      </c>
      <c r="Z4338" s="41">
        <f t="shared" si="3522"/>
        <v>623.06651777203217</v>
      </c>
      <c r="AA4338" s="41">
        <f t="shared" si="3522"/>
        <v>623.33132380228733</v>
      </c>
      <c r="AB4338" s="41">
        <f t="shared" si="3522"/>
        <v>623.59283741089962</v>
      </c>
      <c r="AC4338" s="41">
        <f t="shared" si="3522"/>
        <v>623.85109953364486</v>
      </c>
      <c r="AD4338" s="41">
        <f t="shared" si="3522"/>
        <v>624.10615059733061</v>
      </c>
      <c r="AE4338" s="41">
        <f t="shared" si="3522"/>
        <v>624.35803052612459</v>
      </c>
      <c r="AF4338" s="41">
        <f t="shared" si="3522"/>
        <v>624.6067787478039</v>
      </c>
      <c r="AG4338" s="41">
        <f t="shared" si="3522"/>
        <v>624.85243419992696</v>
      </c>
      <c r="AH4338" s="41">
        <f t="shared" si="3522"/>
        <v>625.09503533592863</v>
      </c>
      <c r="AI4338" s="41">
        <f t="shared" si="3522"/>
        <v>625.33462013113933</v>
      </c>
      <c r="AJ4338" s="41">
        <f t="shared" si="3522"/>
        <v>625.57122608872965</v>
      </c>
      <c r="AK4338" s="41">
        <f t="shared" si="3522"/>
        <v>625.80489024558051</v>
      </c>
      <c r="AL4338" s="41">
        <f t="shared" si="3522"/>
        <v>626.03564917808126</v>
      </c>
      <c r="AM4338" s="41">
        <f t="shared" si="3522"/>
        <v>626.26353900785455</v>
      </c>
      <c r="AN4338" s="41">
        <f t="shared" si="3522"/>
        <v>626.48859540741103</v>
      </c>
      <c r="AO4338" s="41">
        <f t="shared" si="3522"/>
        <v>626.71085360573295</v>
      </c>
      <c r="AP4338" s="41">
        <f t="shared" si="3522"/>
        <v>626.93034839378913</v>
      </c>
      <c r="AQ4338" s="41">
        <f t="shared" si="3522"/>
        <v>627.14711412998042</v>
      </c>
      <c r="AR4338" s="41">
        <f t="shared" si="3522"/>
        <v>627.36118474551847</v>
      </c>
      <c r="AS4338" s="41">
        <f t="shared" si="3522"/>
        <v>627.5725937497366</v>
      </c>
      <c r="AT4338" s="41">
        <f t="shared" si="3522"/>
        <v>627.78137423533565</v>
      </c>
      <c r="AU4338" s="41">
        <f t="shared" si="3522"/>
        <v>627.98755888356379</v>
      </c>
      <c r="AV4338" s="41">
        <f t="shared" si="3522"/>
        <v>628.19117996933221</v>
      </c>
      <c r="AW4338" s="41">
        <f t="shared" si="3522"/>
        <v>628.39226936626767</v>
      </c>
      <c r="AX4338" s="41">
        <f t="shared" si="3522"/>
        <v>628.59085855170122</v>
      </c>
      <c r="AY4338" s="41">
        <f t="shared" si="3522"/>
        <v>628.78697861159583</v>
      </c>
      <c r="AZ4338" s="41">
        <f t="shared" si="3522"/>
        <v>628.98066024541242</v>
      </c>
      <c r="BA4338" s="41">
        <f t="shared" si="3522"/>
        <v>629.17193377091519</v>
      </c>
      <c r="BB4338" s="41">
        <f t="shared" si="3522"/>
        <v>629.36082912891754</v>
      </c>
      <c r="BC4338" s="41">
        <f t="shared" si="3522"/>
        <v>629.54737588796877</v>
      </c>
      <c r="BD4338" s="41">
        <f t="shared" si="3522"/>
        <v>629.73160324898242</v>
      </c>
      <c r="BE4338" s="41">
        <f t="shared" si="3522"/>
        <v>629.91354004980747</v>
      </c>
      <c r="BF4338" s="41">
        <f t="shared" si="3522"/>
        <v>630.0932147697423</v>
      </c>
      <c r="BH4338" s="42">
        <f t="shared" si="3458"/>
        <v>0.39817359999999985</v>
      </c>
      <c r="BL4338" s="15">
        <f t="shared" ca="1" si="3459"/>
        <v>23.933294139886065</v>
      </c>
    </row>
    <row r="4339" spans="1:64" x14ac:dyDescent="0.2">
      <c r="A4339" s="9" t="str">
        <f t="shared" si="3453"/>
        <v>Djibouti</v>
      </c>
      <c r="C4339" s="41">
        <f t="shared" si="3513"/>
        <v>294.13600818203338</v>
      </c>
      <c r="D4339" s="41">
        <f t="shared" si="3513"/>
        <v>298.50166075597207</v>
      </c>
      <c r="E4339" s="41">
        <f t="shared" si="3513"/>
        <v>302.81303371624148</v>
      </c>
      <c r="F4339" s="41">
        <f t="shared" si="3513"/>
        <v>307.07080193937156</v>
      </c>
      <c r="G4339" s="41">
        <f t="shared" si="3513"/>
        <v>311.27563191092736</v>
      </c>
      <c r="H4339" s="50">
        <f t="shared" si="3455"/>
        <v>301.0814382519045</v>
      </c>
      <c r="I4339" s="34">
        <f>MIN(I3414,I3414+$H5057*IF(I5289="na",0,I5289)+SUM($I5057:I5057)*$B$2625)+$H5057*I5518</f>
        <v>305.18235813348883</v>
      </c>
      <c r="J4339" s="34">
        <f>MIN(J3414,J3414+$H5057*IF(J5289="na",0,J5289)+SUM($I5057:J5057)*$B$2625)+$H5057*J5518</f>
        <v>309.23228991121209</v>
      </c>
      <c r="K4339" s="34">
        <f>MIN(K3414,K3414+$H5057*IF(K5289="na",0,K5289)+SUM($I5057:K5057)*$B$2625)+$H5057*K5518</f>
        <v>326.61899473870352</v>
      </c>
      <c r="L4339" s="34">
        <f>MIN(L3414,L3414+$H5057*IF(L5289="na",0,L5289)+SUM($I5057:L5057)*$B$2625)+$H5057*L5518</f>
        <v>330.53981557675615</v>
      </c>
      <c r="M4339" s="34">
        <f>MIN(M3414,M3414+$H5057*IF(M5289="na",0,M5289)+SUM($I5057:M5057)*$B$2625)+$H5057*M5518</f>
        <v>334.41152661880994</v>
      </c>
      <c r="N4339" s="34">
        <f>MIN(N3414,N3414+$H5057*IF(N5289="na",0,N5289)+SUM($I5057:N5057)*$B$2625)+$H5057*N5518</f>
        <v>338.2347384633286</v>
      </c>
      <c r="O4339" s="34">
        <f>MIN(O3414,O3414+$H5057*IF(O5289="na",0,O5289)+SUM($I5057:O5057)*$B$2625)+$H5057*O5518</f>
        <v>342.0100541170014</v>
      </c>
      <c r="P4339" s="34">
        <f>MIN(P3414,P3414+$H5057*IF(P5289="na",0,P5289)+SUM($I5057:P5057)*$B$2625)+$H5057*P5518</f>
        <v>345.73806908913457</v>
      </c>
      <c r="Q4339" s="34">
        <f>MIN(Q3414,Q3414+$H5057*IF(Q5289="na",0,Q5289)+SUM($I5057:Q5057)*$B$2625)+$H5057*Q5518</f>
        <v>348.34364028413381</v>
      </c>
      <c r="R4339" s="34">
        <f>MIN(R3414,R3414+$H5057*IF(R5289="na",0,R5289)+SUM($I5057:R5057)*$B$2625)+$H5057*R5518</f>
        <v>354.2173594162262</v>
      </c>
      <c r="S4339" s="34">
        <f>MIN(S3414,S3414+$H5057*IF(S5289="na",0,S5289)+SUM($I5057:S5057)*$B$2625)+$H5057*S5518</f>
        <v>357.83600052315313</v>
      </c>
      <c r="T4339" s="34">
        <f>MIN(T3414,T3414+$H5057*IF(T5289="na",0,T5289)+SUM($I5057:T5057)*$B$2625)+$H5057*T5518</f>
        <v>361.40964985898393</v>
      </c>
      <c r="U4339" s="34">
        <f>MIN(U3414,U3414+$H5057*IF(U5289="na",0,U5289)+SUM($I5057:U5057)*$B$2625)+$H5057*U5518</f>
        <v>364.9388668214059</v>
      </c>
      <c r="V4339" s="64">
        <f t="shared" si="3456"/>
        <v>368.42420385292843</v>
      </c>
      <c r="W4339" s="41">
        <f t="shared" ref="W4339:BF4339" si="3523">W3414</f>
        <v>371.866206527359</v>
      </c>
      <c r="X4339" s="41">
        <f t="shared" si="3523"/>
        <v>375.26541363520414</v>
      </c>
      <c r="Y4339" s="41">
        <f t="shared" si="3523"/>
        <v>378.62235726800844</v>
      </c>
      <c r="Z4339" s="41">
        <f t="shared" si="3523"/>
        <v>381.93756290164487</v>
      </c>
      <c r="AA4339" s="41">
        <f t="shared" si="3523"/>
        <v>385.21154947856974</v>
      </c>
      <c r="AB4339" s="41">
        <f t="shared" si="3523"/>
        <v>388.44482948905483</v>
      </c>
      <c r="AC4339" s="41">
        <f t="shared" si="3523"/>
        <v>391.63790905140957</v>
      </c>
      <c r="AD4339" s="41">
        <f t="shared" si="3523"/>
        <v>394.79128799120571</v>
      </c>
      <c r="AE4339" s="41">
        <f t="shared" si="3523"/>
        <v>397.90545991951706</v>
      </c>
      <c r="AF4339" s="41">
        <f t="shared" si="3523"/>
        <v>400.9809123101864</v>
      </c>
      <c r="AG4339" s="41">
        <f t="shared" si="3523"/>
        <v>404.01812657613175</v>
      </c>
      <c r="AH4339" s="41">
        <f t="shared" si="3523"/>
        <v>407.01757814470386</v>
      </c>
      <c r="AI4339" s="41">
        <f t="shared" si="3523"/>
        <v>409.9797365321067</v>
      </c>
      <c r="AJ4339" s="41">
        <f t="shared" si="3523"/>
        <v>412.90506541689285</v>
      </c>
      <c r="AK4339" s="41">
        <f t="shared" si="3523"/>
        <v>415.7940227125448</v>
      </c>
      <c r="AL4339" s="41">
        <f t="shared" si="3523"/>
        <v>418.64706063915418</v>
      </c>
      <c r="AM4339" s="41">
        <f t="shared" si="3523"/>
        <v>421.46462579420938</v>
      </c>
      <c r="AN4339" s="41">
        <f t="shared" si="3523"/>
        <v>424.2471592225034</v>
      </c>
      <c r="AO4339" s="41">
        <f t="shared" si="3523"/>
        <v>426.99509648517227</v>
      </c>
      <c r="AP4339" s="41">
        <f t="shared" si="3523"/>
        <v>429.70886772787532</v>
      </c>
      <c r="AQ4339" s="41">
        <f t="shared" si="3523"/>
        <v>432.38889774812742</v>
      </c>
      <c r="AR4339" s="41">
        <f t="shared" si="3523"/>
        <v>435.03560606179434</v>
      </c>
      <c r="AS4339" s="41">
        <f t="shared" si="3523"/>
        <v>437.64940696876135</v>
      </c>
      <c r="AT4339" s="41">
        <f t="shared" si="3523"/>
        <v>440.23070961778507</v>
      </c>
      <c r="AU4339" s="41">
        <f t="shared" si="3523"/>
        <v>442.77991807053928</v>
      </c>
      <c r="AV4339" s="41">
        <f t="shared" si="3523"/>
        <v>445.29743136486422</v>
      </c>
      <c r="AW4339" s="41">
        <f t="shared" si="3523"/>
        <v>447.78364357722972</v>
      </c>
      <c r="AX4339" s="41">
        <f t="shared" si="3523"/>
        <v>450.23894388442147</v>
      </c>
      <c r="AY4339" s="41">
        <f t="shared" si="3523"/>
        <v>452.66371662446051</v>
      </c>
      <c r="AZ4339" s="41">
        <f t="shared" si="3523"/>
        <v>455.05834135676503</v>
      </c>
      <c r="BA4339" s="41">
        <f t="shared" si="3523"/>
        <v>457.42319292156458</v>
      </c>
      <c r="BB4339" s="41">
        <f t="shared" si="3523"/>
        <v>459.75864149857512</v>
      </c>
      <c r="BC4339" s="41">
        <f t="shared" si="3523"/>
        <v>462.0650526649448</v>
      </c>
      <c r="BD4339" s="41">
        <f t="shared" si="3523"/>
        <v>464.34278745247934</v>
      </c>
      <c r="BE4339" s="41">
        <f t="shared" si="3523"/>
        <v>466.5922024041555</v>
      </c>
      <c r="BF4339" s="41">
        <f t="shared" si="3523"/>
        <v>468.81364962993251</v>
      </c>
      <c r="BH4339" s="42">
        <f t="shared" si="3458"/>
        <v>0.64931499999999864</v>
      </c>
      <c r="BL4339" s="15">
        <f t="shared" ca="1" si="3459"/>
        <v>12.585293475857876</v>
      </c>
    </row>
    <row r="4340" spans="1:64" x14ac:dyDescent="0.2">
      <c r="A4340" s="9" t="str">
        <f t="shared" si="3453"/>
        <v>Dominica</v>
      </c>
      <c r="C4340" s="41">
        <f t="shared" ref="C4340:G4349" si="3524">C3415</f>
        <v>417.04704139957465</v>
      </c>
      <c r="D4340" s="41">
        <f t="shared" si="3524"/>
        <v>419.90007932618403</v>
      </c>
      <c r="E4340" s="41">
        <f t="shared" si="3524"/>
        <v>422.71764448123923</v>
      </c>
      <c r="F4340" s="41">
        <f t="shared" si="3524"/>
        <v>425.50017790953325</v>
      </c>
      <c r="G4340" s="41">
        <f t="shared" si="3524"/>
        <v>428.24811517220212</v>
      </c>
      <c r="H4340" s="50">
        <f t="shared" si="3455"/>
        <v>402.61564240035602</v>
      </c>
      <c r="I4340" s="34">
        <f>MIN(I3415,I3415+$H5058*IF(I5290="na",0,I5290)+SUM($I5058:I5058)*$B$2625)+$H5058*I5519</f>
        <v>405.29567242060818</v>
      </c>
      <c r="J4340" s="34">
        <f>MIN(J3415,J3415+$H5058*IF(J5290="na",0,J5290)+SUM($I5058:J5058)*$B$2625)+$H5058*J5519</f>
        <v>407.94238073427505</v>
      </c>
      <c r="K4340" s="34">
        <f>MIN(K3415,K3415+$H5058*IF(K5290="na",0,K5290)+SUM($I5058:K5058)*$B$2625)+$H5058*K5519</f>
        <v>422.0076012344677</v>
      </c>
      <c r="L4340" s="34">
        <f>MIN(L3415,L3415+$H5058*IF(L5290="na",0,L5290)+SUM($I5058:L5058)*$B$2625)+$H5058*L5519</f>
        <v>427.62842067912544</v>
      </c>
      <c r="M4340" s="34">
        <f>MIN(M3415,M3415+$H5058*IF(M5290="na",0,M5290)+SUM($I5058:M5058)*$B$2625)+$H5058*M5519</f>
        <v>433.21714592751368</v>
      </c>
      <c r="N4340" s="34">
        <f>MIN(N3415,N3415+$H5058*IF(N5290="na",0,N5290)+SUM($I5058:N5058)*$B$2625)+$H5058*N5519</f>
        <v>438.77417601747266</v>
      </c>
      <c r="O4340" s="34">
        <f>MIN(O3415,O3415+$H5058*IF(O5290="na",0,O5290)+SUM($I5058:O5058)*$B$2625)+$H5058*O5519</f>
        <v>444.29990502547219</v>
      </c>
      <c r="P4340" s="34">
        <f>MIN(P3415,P3415+$H5058*IF(P5290="na",0,P5290)+SUM($I5058:P5058)*$B$2625)+$H5058*P5519</f>
        <v>449.79472212829796</v>
      </c>
      <c r="Q4340" s="34">
        <f>MIN(Q3415,Q3415+$H5058*IF(Q5290="na",0,Q5290)+SUM($I5058:Q5058)*$B$2625)+$H5058*Q5519</f>
        <v>450.52225442518363</v>
      </c>
      <c r="R4340" s="34">
        <f>MIN(R3415,R3415+$H5058*IF(R5290="na",0,R5290)+SUM($I5058:R5058)*$B$2625)+$H5058*R5519</f>
        <v>456.31136004379488</v>
      </c>
      <c r="S4340" s="34">
        <f>MIN(S3415,S3415+$H5058*IF(S5290="na",0,S5290)+SUM($I5058:S5058)*$B$2625)+$H5058*S5519</f>
        <v>458.67621160859443</v>
      </c>
      <c r="T4340" s="34">
        <f>MIN(T3415,T3415+$H5058*IF(T5290="na",0,T5290)+SUM($I5058:T5058)*$B$2625)+$H5058*T5519</f>
        <v>461.01166018560497</v>
      </c>
      <c r="U4340" s="34">
        <f>MIN(U3415,U3415+$H5058*IF(U5290="na",0,U5290)+SUM($I5058:U5058)*$B$2625)+$H5058*U5519</f>
        <v>463.31807135197465</v>
      </c>
      <c r="V4340" s="64">
        <f t="shared" si="3456"/>
        <v>465.59580613950919</v>
      </c>
      <c r="W4340" s="41">
        <f t="shared" ref="W4340:BF4340" si="3525">W3415</f>
        <v>467.84522109118535</v>
      </c>
      <c r="X4340" s="41">
        <f t="shared" si="3525"/>
        <v>470.06666831696236</v>
      </c>
      <c r="Y4340" s="41">
        <f t="shared" si="3525"/>
        <v>472.26049554889886</v>
      </c>
      <c r="Z4340" s="41">
        <f t="shared" si="3525"/>
        <v>474.42704619558498</v>
      </c>
      <c r="AA4340" s="41">
        <f t="shared" si="3525"/>
        <v>476.56665939589726</v>
      </c>
      <c r="AB4340" s="41">
        <f t="shared" si="3525"/>
        <v>478.67967007208568</v>
      </c>
      <c r="AC4340" s="41">
        <f t="shared" si="3525"/>
        <v>480.76640898220018</v>
      </c>
      <c r="AD4340" s="41">
        <f t="shared" si="3525"/>
        <v>482.82720277186553</v>
      </c>
      <c r="AE4340" s="41">
        <f t="shared" si="3525"/>
        <v>484.86237402541275</v>
      </c>
      <c r="AF4340" s="41">
        <f t="shared" si="3525"/>
        <v>486.87224131637419</v>
      </c>
      <c r="AG4340" s="41">
        <f t="shared" si="3525"/>
        <v>488.85711925735131</v>
      </c>
      <c r="AH4340" s="41">
        <f t="shared" si="3525"/>
        <v>490.81731854926232</v>
      </c>
      <c r="AI4340" s="41">
        <f t="shared" si="3525"/>
        <v>492.75314602997724</v>
      </c>
      <c r="AJ4340" s="41">
        <f t="shared" si="3525"/>
        <v>494.66490472234858</v>
      </c>
      <c r="AK4340" s="41">
        <f t="shared" si="3525"/>
        <v>496.55289388164476</v>
      </c>
      <c r="AL4340" s="41">
        <f t="shared" si="3525"/>
        <v>498.41740904239373</v>
      </c>
      <c r="AM4340" s="41">
        <f t="shared" si="3525"/>
        <v>500.25874206464403</v>
      </c>
      <c r="AN4340" s="41">
        <f t="shared" si="3525"/>
        <v>502.07718117965101</v>
      </c>
      <c r="AO4340" s="41">
        <f t="shared" si="3525"/>
        <v>503.87301103499476</v>
      </c>
      <c r="AP4340" s="41">
        <f t="shared" si="3525"/>
        <v>505.64651273913705</v>
      </c>
      <c r="AQ4340" s="41">
        <f t="shared" si="3525"/>
        <v>507.39796390542449</v>
      </c>
      <c r="AR4340" s="41">
        <f t="shared" si="3525"/>
        <v>509.12763869554442</v>
      </c>
      <c r="AS4340" s="41">
        <f t="shared" si="3525"/>
        <v>510.83580786244056</v>
      </c>
      <c r="AT4340" s="41">
        <f t="shared" si="3525"/>
        <v>512.52273879269501</v>
      </c>
      <c r="AU4340" s="41">
        <f t="shared" si="3525"/>
        <v>514.18869554838318</v>
      </c>
      <c r="AV4340" s="41">
        <f t="shared" si="3525"/>
        <v>515.83393890840898</v>
      </c>
      <c r="AW4340" s="41">
        <f t="shared" si="3525"/>
        <v>517.45872640932521</v>
      </c>
      <c r="AX4340" s="41">
        <f t="shared" si="3525"/>
        <v>519.06331238564667</v>
      </c>
      <c r="AY4340" s="41">
        <f t="shared" si="3525"/>
        <v>520.64794800966251</v>
      </c>
      <c r="AZ4340" s="41">
        <f t="shared" si="3525"/>
        <v>522.21288133075313</v>
      </c>
      <c r="BA4340" s="41">
        <f t="shared" si="3525"/>
        <v>523.75835731421819</v>
      </c>
      <c r="BB4340" s="41">
        <f t="shared" si="3525"/>
        <v>525.28461787962215</v>
      </c>
      <c r="BC4340" s="41">
        <f t="shared" si="3525"/>
        <v>526.79190193866293</v>
      </c>
      <c r="BD4340" s="41">
        <f t="shared" si="3525"/>
        <v>528.28044543256965</v>
      </c>
      <c r="BE4340" s="41">
        <f t="shared" si="3525"/>
        <v>529.75048136903547</v>
      </c>
      <c r="BF4340" s="41">
        <f t="shared" si="3525"/>
        <v>531.2022398586912</v>
      </c>
      <c r="BH4340" s="42">
        <f t="shared" si="3458"/>
        <v>0.83506860000000083</v>
      </c>
      <c r="BL4340" s="15">
        <f t="shared" ca="1" si="3459"/>
        <v>1.6738077539448626</v>
      </c>
    </row>
    <row r="4341" spans="1:64" x14ac:dyDescent="0.2">
      <c r="A4341" s="9" t="str">
        <f t="shared" si="3453"/>
        <v>Dominican Republic</v>
      </c>
      <c r="C4341" s="41">
        <f t="shared" si="3524"/>
        <v>406.08073960844837</v>
      </c>
      <c r="D4341" s="41">
        <f t="shared" si="3524"/>
        <v>409.04289799585121</v>
      </c>
      <c r="E4341" s="41">
        <f t="shared" si="3524"/>
        <v>411.96822688063736</v>
      </c>
      <c r="F4341" s="41">
        <f t="shared" si="3524"/>
        <v>414.85718417628931</v>
      </c>
      <c r="G4341" s="41">
        <f t="shared" si="3524"/>
        <v>417.71022210289868</v>
      </c>
      <c r="H4341" s="50">
        <f t="shared" si="3455"/>
        <v>379.45700033096205</v>
      </c>
      <c r="I4341" s="34">
        <f>MIN(I3416,I3416+$H5059*IF(I5291="na",0,I5291)+SUM($I5059:I5059)*$B$2625)+$H5059*I5520</f>
        <v>382.23953375925606</v>
      </c>
      <c r="J4341" s="34">
        <f>MIN(J3416,J3416+$H5059*IF(J5291="na",0,J5291)+SUM($I5059:J5059)*$B$2625)+$H5059*J5520</f>
        <v>384.98747102192493</v>
      </c>
      <c r="K4341" s="34">
        <f>MIN(K3416,K3416+$H5059*IF(K5291="na",0,K5291)+SUM($I5059:K5059)*$B$2625)+$H5059*K5520</f>
        <v>404.98136515629051</v>
      </c>
      <c r="L4341" s="34">
        <f>MIN(L3416,L3416+$H5059*IF(L5291="na",0,L5291)+SUM($I5059:L5059)*$B$2625)+$H5059*L5520</f>
        <v>412.09078153513877</v>
      </c>
      <c r="M4341" s="34">
        <f>MIN(M3416,M3416+$H5059*IF(M5291="na",0,M5291)+SUM($I5059:M5059)*$B$2625)+$H5059*M5520</f>
        <v>419.16687620740186</v>
      </c>
      <c r="N4341" s="34">
        <f>MIN(N3416,N3416+$H5059*IF(N5291="na",0,N5291)+SUM($I5059:N5059)*$B$2625)+$H5059*N5520</f>
        <v>426.21006347296503</v>
      </c>
      <c r="O4341" s="34">
        <f>MIN(O3416,O3416+$H5059*IF(O5291="na",0,O5291)+SUM($I5059:O5059)*$B$2625)+$H5059*O5520</f>
        <v>433.22075248058491</v>
      </c>
      <c r="P4341" s="34">
        <f>MIN(P3416,P3416+$H5059*IF(P5291="na",0,P5291)+SUM($I5059:P5059)*$B$2625)+$H5059*P5520</f>
        <v>440.19934729193528</v>
      </c>
      <c r="Q4341" s="34">
        <f>MIN(Q3416,Q3416+$H5059*IF(Q5291="na",0,Q5291)+SUM($I5059:Q5059)*$B$2625)+$H5059*Q5520</f>
        <v>441.07312834391178</v>
      </c>
      <c r="R4341" s="34">
        <f>MIN(R3416,R3416+$H5059*IF(R5291="na",0,R5291)+SUM($I5059:R5059)*$B$2625)+$H5059*R5520</f>
        <v>446.84680504097423</v>
      </c>
      <c r="S4341" s="34">
        <f>MIN(S3416,S3416+$H5059*IF(S5291="na",0,S5291)+SUM($I5059:S5059)*$B$2625)+$H5059*S5520</f>
        <v>449.30210534816598</v>
      </c>
      <c r="T4341" s="34">
        <f>MIN(T3416,T3416+$H5059*IF(T5291="na",0,T5291)+SUM($I5059:T5059)*$B$2625)+$H5059*T5520</f>
        <v>451.72687808820501</v>
      </c>
      <c r="U4341" s="34">
        <f>MIN(U3416,U3416+$H5059*IF(U5291="na",0,U5291)+SUM($I5059:U5059)*$B$2625)+$H5059*U5520</f>
        <v>454.12150282050953</v>
      </c>
      <c r="V4341" s="64">
        <f t="shared" si="3456"/>
        <v>456.48635438530908</v>
      </c>
      <c r="W4341" s="41">
        <f t="shared" ref="W4341:BF4341" si="3526">W3416</f>
        <v>458.82180296231962</v>
      </c>
      <c r="X4341" s="41">
        <f t="shared" si="3526"/>
        <v>461.12821412868931</v>
      </c>
      <c r="Y4341" s="41">
        <f t="shared" si="3526"/>
        <v>463.40594891622385</v>
      </c>
      <c r="Z4341" s="41">
        <f t="shared" si="3526"/>
        <v>465.65536386790001</v>
      </c>
      <c r="AA4341" s="41">
        <f t="shared" si="3526"/>
        <v>467.87681109367702</v>
      </c>
      <c r="AB4341" s="41">
        <f t="shared" si="3526"/>
        <v>470.07063832561352</v>
      </c>
      <c r="AC4341" s="41">
        <f t="shared" si="3526"/>
        <v>472.23718897229963</v>
      </c>
      <c r="AD4341" s="41">
        <f t="shared" si="3526"/>
        <v>474.37680217261192</v>
      </c>
      <c r="AE4341" s="41">
        <f t="shared" si="3526"/>
        <v>476.48981284880034</v>
      </c>
      <c r="AF4341" s="41">
        <f t="shared" si="3526"/>
        <v>478.57655175891483</v>
      </c>
      <c r="AG4341" s="41">
        <f t="shared" si="3526"/>
        <v>480.63734554858019</v>
      </c>
      <c r="AH4341" s="41">
        <f t="shared" si="3526"/>
        <v>482.6725168021274</v>
      </c>
      <c r="AI4341" s="41">
        <f t="shared" si="3526"/>
        <v>484.68238409308884</v>
      </c>
      <c r="AJ4341" s="41">
        <f t="shared" si="3526"/>
        <v>486.66726203406597</v>
      </c>
      <c r="AK4341" s="41">
        <f t="shared" si="3526"/>
        <v>488.62746132597698</v>
      </c>
      <c r="AL4341" s="41">
        <f t="shared" si="3526"/>
        <v>490.5632888066919</v>
      </c>
      <c r="AM4341" s="41">
        <f t="shared" si="3526"/>
        <v>492.47504749906324</v>
      </c>
      <c r="AN4341" s="41">
        <f t="shared" si="3526"/>
        <v>494.36303665835942</v>
      </c>
      <c r="AO4341" s="41">
        <f t="shared" si="3526"/>
        <v>496.22755181910838</v>
      </c>
      <c r="AP4341" s="41">
        <f t="shared" si="3526"/>
        <v>498.06888484135868</v>
      </c>
      <c r="AQ4341" s="41">
        <f t="shared" si="3526"/>
        <v>499.88732395636566</v>
      </c>
      <c r="AR4341" s="41">
        <f t="shared" si="3526"/>
        <v>501.68315381170942</v>
      </c>
      <c r="AS4341" s="41">
        <f t="shared" si="3526"/>
        <v>503.45665551585171</v>
      </c>
      <c r="AT4341" s="41">
        <f t="shared" si="3526"/>
        <v>505.20810668213915</v>
      </c>
      <c r="AU4341" s="41">
        <f t="shared" si="3526"/>
        <v>506.93778147225908</v>
      </c>
      <c r="AV4341" s="41">
        <f t="shared" si="3526"/>
        <v>508.64595063915522</v>
      </c>
      <c r="AW4341" s="41">
        <f t="shared" si="3526"/>
        <v>510.33288156940961</v>
      </c>
      <c r="AX4341" s="41">
        <f t="shared" si="3526"/>
        <v>511.99883832509784</v>
      </c>
      <c r="AY4341" s="41">
        <f t="shared" si="3526"/>
        <v>513.64408168512364</v>
      </c>
      <c r="AZ4341" s="41">
        <f t="shared" si="3526"/>
        <v>515.26886918603986</v>
      </c>
      <c r="BA4341" s="41">
        <f t="shared" si="3526"/>
        <v>516.87345516236132</v>
      </c>
      <c r="BB4341" s="41">
        <f t="shared" si="3526"/>
        <v>518.45809078637717</v>
      </c>
      <c r="BC4341" s="41">
        <f t="shared" si="3526"/>
        <v>520.02302410746779</v>
      </c>
      <c r="BD4341" s="41">
        <f t="shared" si="3526"/>
        <v>521.56850009093284</v>
      </c>
      <c r="BE4341" s="41">
        <f t="shared" si="3526"/>
        <v>523.0947606563368</v>
      </c>
      <c r="BF4341" s="41">
        <f t="shared" si="3526"/>
        <v>524.60204471537759</v>
      </c>
      <c r="BH4341" s="42">
        <f t="shared" si="3458"/>
        <v>1.2493149999999993</v>
      </c>
      <c r="BL4341" s="15">
        <f t="shared" ca="1" si="3459"/>
        <v>247.45772797248486</v>
      </c>
    </row>
    <row r="4342" spans="1:64" x14ac:dyDescent="0.2">
      <c r="A4342" s="9" t="str">
        <f t="shared" si="3453"/>
        <v>Ecuador</v>
      </c>
      <c r="C4342" s="41">
        <f t="shared" si="3524"/>
        <v>425.86916016002874</v>
      </c>
      <c r="D4342" s="41">
        <f t="shared" si="3524"/>
        <v>428.58293140273179</v>
      </c>
      <c r="E4342" s="41">
        <f t="shared" si="3524"/>
        <v>431.26296142298389</v>
      </c>
      <c r="F4342" s="41">
        <f t="shared" si="3524"/>
        <v>433.90966973665081</v>
      </c>
      <c r="G4342" s="41">
        <f t="shared" si="3524"/>
        <v>436.52347064361783</v>
      </c>
      <c r="H4342" s="50">
        <f t="shared" si="3455"/>
        <v>389.80931760095308</v>
      </c>
      <c r="I4342" s="34">
        <f>MIN(I3417,I3417+$H5060*IF(I5292="na",0,I5292)+SUM($I5060:I5060)*$B$2625)+$H5060*I5521</f>
        <v>392.35852605370729</v>
      </c>
      <c r="J4342" s="34">
        <f>MIN(J3417,J3417+$H5060*IF(J5292="na",0,J5292)+SUM($I5060:J5060)*$B$2625)+$H5060*J5521</f>
        <v>394.87603934803224</v>
      </c>
      <c r="K4342" s="34">
        <f>MIN(K3417,K3417+$H5060*IF(K5292="na",0,K5292)+SUM($I5060:K5060)*$B$2625)+$H5060*K5521</f>
        <v>415.5859435068682</v>
      </c>
      <c r="L4342" s="34">
        <f>MIN(L3417,L3417+$H5060*IF(L5292="na",0,L5292)+SUM($I5060:L5060)*$B$2625)+$H5060*L5521</f>
        <v>423.90779679562388</v>
      </c>
      <c r="M4342" s="34">
        <f>MIN(M3417,M3417+$H5060*IF(M5292="na",0,M5292)+SUM($I5060:M5060)*$B$2625)+$H5060*M5521</f>
        <v>432.1991225172269</v>
      </c>
      <c r="N4342" s="34">
        <f>MIN(N3417,N3417+$H5060*IF(N5292="na",0,N5292)+SUM($I5060:N5060)*$B$2625)+$H5060*N5521</f>
        <v>440.4603002310954</v>
      </c>
      <c r="O4342" s="34">
        <f>MIN(O3417,O3417+$H5060*IF(O5292="na",0,O5292)+SUM($I5060:O5060)*$B$2625)+$H5060*O5521</f>
        <v>448.69170477745894</v>
      </c>
      <c r="P4342" s="34">
        <f>MIN(P3417,P3417+$H5060*IF(P5292="na",0,P5292)+SUM($I5060:P5060)*$B$2625)+$H5060*P5521</f>
        <v>456.8937063360334</v>
      </c>
      <c r="Q4342" s="34">
        <f>MIN(Q3417,Q3417+$H5060*IF(Q5292="na",0,Q5292)+SUM($I5060:Q5060)*$B$2625)+$H5060*Q5521</f>
        <v>457.46111866500496</v>
      </c>
      <c r="R4342" s="34">
        <f>MIN(R3417,R3417+$H5060*IF(R5292="na",0,R5292)+SUM($I5060:R5060)*$B$2625)+$H5060*R5521</f>
        <v>463.21685112733581</v>
      </c>
      <c r="S4342" s="34">
        <f>MIN(S3417,S3417+$H5060*IF(S5292="na",0,S5292)+SUM($I5060:S5060)*$B$2625)+$H5060*S5521</f>
        <v>465.46626607901197</v>
      </c>
      <c r="T4342" s="34">
        <f>MIN(T3417,T3417+$H5060*IF(T5292="na",0,T5292)+SUM($I5060:T5060)*$B$2625)+$H5060*T5521</f>
        <v>467.68771330478899</v>
      </c>
      <c r="U4342" s="34">
        <f>MIN(U3417,U3417+$H5060*IF(U5292="na",0,U5292)+SUM($I5060:U5060)*$B$2625)+$H5060*U5521</f>
        <v>469.88154053672548</v>
      </c>
      <c r="V4342" s="64">
        <f t="shared" si="3456"/>
        <v>472.0480911834116</v>
      </c>
      <c r="W4342" s="41">
        <f t="shared" ref="W4342:BF4342" si="3527">W3417</f>
        <v>474.18770438372388</v>
      </c>
      <c r="X4342" s="41">
        <f t="shared" si="3527"/>
        <v>476.30071505991231</v>
      </c>
      <c r="Y4342" s="41">
        <f t="shared" si="3527"/>
        <v>478.3874539700268</v>
      </c>
      <c r="Z4342" s="41">
        <f t="shared" si="3527"/>
        <v>480.44824775969215</v>
      </c>
      <c r="AA4342" s="41">
        <f t="shared" si="3527"/>
        <v>482.48341901323937</v>
      </c>
      <c r="AB4342" s="41">
        <f t="shared" si="3527"/>
        <v>484.49328630420081</v>
      </c>
      <c r="AC4342" s="41">
        <f t="shared" si="3527"/>
        <v>486.47816424517794</v>
      </c>
      <c r="AD4342" s="41">
        <f t="shared" si="3527"/>
        <v>488.43836353708895</v>
      </c>
      <c r="AE4342" s="41">
        <f t="shared" si="3527"/>
        <v>490.37419101780387</v>
      </c>
      <c r="AF4342" s="41">
        <f t="shared" si="3527"/>
        <v>492.2859497101752</v>
      </c>
      <c r="AG4342" s="41">
        <f t="shared" si="3527"/>
        <v>494.17393886947139</v>
      </c>
      <c r="AH4342" s="41">
        <f t="shared" si="3527"/>
        <v>496.03845403022035</v>
      </c>
      <c r="AI4342" s="41">
        <f t="shared" si="3527"/>
        <v>497.87978705247065</v>
      </c>
      <c r="AJ4342" s="41">
        <f t="shared" si="3527"/>
        <v>499.69822616747763</v>
      </c>
      <c r="AK4342" s="41">
        <f t="shared" si="3527"/>
        <v>501.49405602282138</v>
      </c>
      <c r="AL4342" s="41">
        <f t="shared" si="3527"/>
        <v>503.26755772696367</v>
      </c>
      <c r="AM4342" s="41">
        <f t="shared" si="3527"/>
        <v>505.01900889325111</v>
      </c>
      <c r="AN4342" s="41">
        <f t="shared" si="3527"/>
        <v>506.74868368337104</v>
      </c>
      <c r="AO4342" s="41">
        <f t="shared" si="3527"/>
        <v>508.45685285026718</v>
      </c>
      <c r="AP4342" s="41">
        <f t="shared" si="3527"/>
        <v>510.14378378052157</v>
      </c>
      <c r="AQ4342" s="41">
        <f t="shared" si="3527"/>
        <v>511.8097405362098</v>
      </c>
      <c r="AR4342" s="41">
        <f t="shared" si="3527"/>
        <v>513.4549838962356</v>
      </c>
      <c r="AS4342" s="41">
        <f t="shared" si="3527"/>
        <v>515.07977139715183</v>
      </c>
      <c r="AT4342" s="41">
        <f t="shared" si="3527"/>
        <v>516.68435737347329</v>
      </c>
      <c r="AU4342" s="41">
        <f t="shared" si="3527"/>
        <v>518.26899299748914</v>
      </c>
      <c r="AV4342" s="41">
        <f t="shared" si="3527"/>
        <v>519.83392631857976</v>
      </c>
      <c r="AW4342" s="41">
        <f t="shared" si="3527"/>
        <v>521.37940230204481</v>
      </c>
      <c r="AX4342" s="41">
        <f t="shared" si="3527"/>
        <v>522.90566286744877</v>
      </c>
      <c r="AY4342" s="41">
        <f t="shared" si="3527"/>
        <v>524.41294692648955</v>
      </c>
      <c r="AZ4342" s="41">
        <f t="shared" si="3527"/>
        <v>525.90149042039627</v>
      </c>
      <c r="BA4342" s="41">
        <f t="shared" si="3527"/>
        <v>527.37152635686209</v>
      </c>
      <c r="BB4342" s="41">
        <f t="shared" si="3527"/>
        <v>528.82328484651782</v>
      </c>
      <c r="BC4342" s="41">
        <f t="shared" si="3527"/>
        <v>530.25699313895211</v>
      </c>
      <c r="BD4342" s="41">
        <f t="shared" si="3527"/>
        <v>531.67287565828383</v>
      </c>
      <c r="BE4342" s="41">
        <f t="shared" si="3527"/>
        <v>533.07115403829187</v>
      </c>
      <c r="BF4342" s="41">
        <f t="shared" si="3527"/>
        <v>534.4520471571085</v>
      </c>
      <c r="BH4342" s="42">
        <f t="shared" si="3458"/>
        <v>1.4173515999999993</v>
      </c>
      <c r="BL4342" s="15">
        <f t="shared" ca="1" si="3459"/>
        <v>454.23159719529741</v>
      </c>
    </row>
    <row r="4343" spans="1:64" x14ac:dyDescent="0.2">
      <c r="A4343" s="9" t="str">
        <f t="shared" si="3453"/>
        <v>Egypt</v>
      </c>
      <c r="C4343" s="41">
        <f t="shared" si="3524"/>
        <v>405.55697038783359</v>
      </c>
      <c r="D4343" s="41">
        <f t="shared" si="3524"/>
        <v>408.5564219564057</v>
      </c>
      <c r="E4343" s="41">
        <f t="shared" si="3524"/>
        <v>411.51858034380854</v>
      </c>
      <c r="F4343" s="41">
        <f t="shared" si="3524"/>
        <v>414.44390922859469</v>
      </c>
      <c r="G4343" s="41">
        <f t="shared" si="3524"/>
        <v>417.33286652424664</v>
      </c>
      <c r="H4343" s="50">
        <f t="shared" si="3455"/>
        <v>386.95644644617113</v>
      </c>
      <c r="I4343" s="34">
        <f>MIN(I3418,I3418+$H5061*IF(I5293="na",0,I5293)+SUM($I5061:I5061)*$B$2625)+$H5061*I5522</f>
        <v>389.77401160122633</v>
      </c>
      <c r="J4343" s="34">
        <f>MIN(J3418,J3418+$H5061*IF(J5293="na",0,J5293)+SUM($I5061:J5061)*$B$2625)+$H5061*J5522</f>
        <v>392.55654502952035</v>
      </c>
      <c r="K4343" s="34">
        <f>MIN(K3418,K3418+$H5061*IF(K5293="na",0,K5293)+SUM($I5061:K5061)*$B$2625)+$H5061*K5522</f>
        <v>421.5031972974615</v>
      </c>
      <c r="L4343" s="34">
        <f>MIN(L3418,L3418+$H5061*IF(L5293="na",0,L5293)+SUM($I5061:L5061)*$B$2625)+$H5061*L5522</f>
        <v>425.29472134061029</v>
      </c>
      <c r="M4343" s="34">
        <f>MIN(M3418,M3418+$H5061*IF(M5293="na",0,M5293)+SUM($I5061:M5061)*$B$2625)+$H5061*M5522</f>
        <v>429.05250416130815</v>
      </c>
      <c r="N4343" s="34">
        <f>MIN(N3418,N3418+$H5061*IF(N5293="na",0,N5293)+SUM($I5061:N5061)*$B$2625)+$H5061*N5522</f>
        <v>432.77696527542082</v>
      </c>
      <c r="O4343" s="34">
        <f>MIN(O3418,O3418+$H5061*IF(O5293="na",0,O5293)+SUM($I5061:O5061)*$B$2625)+$H5061*O5522</f>
        <v>436.46851898283359</v>
      </c>
      <c r="P4343" s="34">
        <f>MIN(P3418,P3418+$H5061*IF(P5293="na",0,P5293)+SUM($I5061:P5061)*$B$2625)+$H5061*P5522</f>
        <v>440.12757443230305</v>
      </c>
      <c r="Q4343" s="34">
        <f>MIN(Q3418,Q3418+$H5061*IF(Q5293="na",0,Q5293)+SUM($I5061:Q5061)*$B$2625)+$H5061*Q5522</f>
        <v>441.03480388787335</v>
      </c>
      <c r="R4343" s="34">
        <f>MIN(R3418,R3418+$H5061*IF(R5293="na",0,R5293)+SUM($I5061:R5061)*$B$2625)+$H5061*R5522</f>
        <v>446.83627517656606</v>
      </c>
      <c r="S4343" s="34">
        <f>MIN(S3418,S3418+$H5061*IF(S5293="na",0,S5293)+SUM($I5061:S5061)*$B$2625)+$H5061*S5522</f>
        <v>449.32248738893156</v>
      </c>
      <c r="T4343" s="34">
        <f>MIN(T3418,T3418+$H5061*IF(T5293="na",0,T5293)+SUM($I5061:T5061)*$B$2625)+$H5061*T5522</f>
        <v>451.77778769612331</v>
      </c>
      <c r="U4343" s="34">
        <f>MIN(U3418,U3418+$H5061*IF(U5293="na",0,U5293)+SUM($I5061:U5061)*$B$2625)+$H5061*U5522</f>
        <v>454.20256043616234</v>
      </c>
      <c r="V4343" s="64">
        <f t="shared" si="3456"/>
        <v>456.59718516846686</v>
      </c>
      <c r="W4343" s="41">
        <f t="shared" ref="W4343:BF4343" si="3528">W3418</f>
        <v>458.96203673326642</v>
      </c>
      <c r="X4343" s="41">
        <f t="shared" si="3528"/>
        <v>461.29748531027695</v>
      </c>
      <c r="Y4343" s="41">
        <f t="shared" si="3528"/>
        <v>463.60389647664664</v>
      </c>
      <c r="Z4343" s="41">
        <f t="shared" si="3528"/>
        <v>465.88163126418118</v>
      </c>
      <c r="AA4343" s="41">
        <f t="shared" si="3528"/>
        <v>468.13104621585734</v>
      </c>
      <c r="AB4343" s="41">
        <f t="shared" si="3528"/>
        <v>470.35249344163435</v>
      </c>
      <c r="AC4343" s="41">
        <f t="shared" si="3528"/>
        <v>472.54632067357085</v>
      </c>
      <c r="AD4343" s="41">
        <f t="shared" si="3528"/>
        <v>474.71287132025697</v>
      </c>
      <c r="AE4343" s="41">
        <f t="shared" si="3528"/>
        <v>476.85248452056925</v>
      </c>
      <c r="AF4343" s="41">
        <f t="shared" si="3528"/>
        <v>478.96549519675767</v>
      </c>
      <c r="AG4343" s="41">
        <f t="shared" si="3528"/>
        <v>481.05223410687216</v>
      </c>
      <c r="AH4343" s="41">
        <f t="shared" si="3528"/>
        <v>483.11302789653752</v>
      </c>
      <c r="AI4343" s="41">
        <f t="shared" si="3528"/>
        <v>485.14819915008474</v>
      </c>
      <c r="AJ4343" s="41">
        <f t="shared" si="3528"/>
        <v>487.15806644104617</v>
      </c>
      <c r="AK4343" s="41">
        <f t="shared" si="3528"/>
        <v>489.1429443820233</v>
      </c>
      <c r="AL4343" s="41">
        <f t="shared" si="3528"/>
        <v>491.10314367393431</v>
      </c>
      <c r="AM4343" s="41">
        <f t="shared" si="3528"/>
        <v>493.03897115464923</v>
      </c>
      <c r="AN4343" s="41">
        <f t="shared" si="3528"/>
        <v>494.95072984702057</v>
      </c>
      <c r="AO4343" s="41">
        <f t="shared" si="3528"/>
        <v>496.83871900631675</v>
      </c>
      <c r="AP4343" s="41">
        <f t="shared" si="3528"/>
        <v>498.70323416706572</v>
      </c>
      <c r="AQ4343" s="41">
        <f t="shared" si="3528"/>
        <v>500.54456718931601</v>
      </c>
      <c r="AR4343" s="41">
        <f t="shared" si="3528"/>
        <v>502.36300630432299</v>
      </c>
      <c r="AS4343" s="41">
        <f t="shared" si="3528"/>
        <v>504.15883615966675</v>
      </c>
      <c r="AT4343" s="41">
        <f t="shared" si="3528"/>
        <v>505.93233786380904</v>
      </c>
      <c r="AU4343" s="41">
        <f t="shared" si="3528"/>
        <v>507.68378903009648</v>
      </c>
      <c r="AV4343" s="41">
        <f t="shared" si="3528"/>
        <v>509.41346382021641</v>
      </c>
      <c r="AW4343" s="41">
        <f t="shared" si="3528"/>
        <v>511.12163298711255</v>
      </c>
      <c r="AX4343" s="41">
        <f t="shared" si="3528"/>
        <v>512.80856391736688</v>
      </c>
      <c r="AY4343" s="41">
        <f t="shared" si="3528"/>
        <v>514.47452067305517</v>
      </c>
      <c r="AZ4343" s="41">
        <f t="shared" si="3528"/>
        <v>516.11976403308097</v>
      </c>
      <c r="BA4343" s="41">
        <f t="shared" si="3528"/>
        <v>517.7445515339972</v>
      </c>
      <c r="BB4343" s="41">
        <f t="shared" si="3528"/>
        <v>519.34913751031866</v>
      </c>
      <c r="BC4343" s="41">
        <f t="shared" si="3528"/>
        <v>520.9337731343345</v>
      </c>
      <c r="BD4343" s="41">
        <f t="shared" si="3528"/>
        <v>522.49870645542512</v>
      </c>
      <c r="BE4343" s="41">
        <f t="shared" si="3528"/>
        <v>524.04418243889018</v>
      </c>
      <c r="BF4343" s="41">
        <f t="shared" si="3528"/>
        <v>525.57044300429413</v>
      </c>
      <c r="BH4343" s="42">
        <f t="shared" si="3458"/>
        <v>1.0118722000000004</v>
      </c>
      <c r="BL4343" s="15">
        <f t="shared" ca="1" si="3459"/>
        <v>2465.6633959493884</v>
      </c>
    </row>
    <row r="4344" spans="1:64" x14ac:dyDescent="0.2">
      <c r="A4344" s="9" t="str">
        <f t="shared" ref="A4344:A4407" si="3529">A210</f>
        <v>El Salvador</v>
      </c>
      <c r="C4344" s="41">
        <f t="shared" si="3524"/>
        <v>358.05093683825299</v>
      </c>
      <c r="D4344" s="41">
        <f t="shared" si="3524"/>
        <v>361.62458617408379</v>
      </c>
      <c r="E4344" s="41">
        <f t="shared" si="3524"/>
        <v>365.15380313650576</v>
      </c>
      <c r="F4344" s="41">
        <f t="shared" si="3524"/>
        <v>368.63914016802829</v>
      </c>
      <c r="G4344" s="41">
        <f t="shared" si="3524"/>
        <v>372.08114284245886</v>
      </c>
      <c r="H4344" s="50">
        <f t="shared" ref="H4344:H4407" si="3530">H3419+H5294*H5062</f>
        <v>330.52103009426276</v>
      </c>
      <c r="I4344" s="34">
        <f>MIN(I3419,I3419+$H5062*IF(I5294="na",0,I5294)+SUM($I5062:I5062)*$B$2625)+$H5062*I5523</f>
        <v>333.87797372706706</v>
      </c>
      <c r="J4344" s="34">
        <f>MIN(J3419,J3419+$H5062*IF(J5294="na",0,J5294)+SUM($I5062:J5062)*$B$2625)+$H5062*J5523</f>
        <v>337.19317936070348</v>
      </c>
      <c r="K4344" s="34">
        <f>MIN(K3419,K3419+$H5062*IF(K5294="na",0,K5294)+SUM($I5062:K5062)*$B$2625)+$H5062*K5523</f>
        <v>349.70681570700322</v>
      </c>
      <c r="L4344" s="34">
        <f>MIN(L3419,L3419+$H5062*IF(L5294="na",0,L5294)+SUM($I5062:L5062)*$B$2625)+$H5062*L5523</f>
        <v>359.80148578615461</v>
      </c>
      <c r="M4344" s="34">
        <f>MIN(M3419,M3419+$H5062*IF(M5294="na",0,M5294)+SUM($I5062:M5062)*$B$2625)+$H5062*M5523</f>
        <v>369.85595541717561</v>
      </c>
      <c r="N4344" s="34">
        <f>MIN(N3419,N3419+$H5062*IF(N5294="na",0,N5294)+SUM($I5062:N5062)*$B$2625)+$H5062*N5523</f>
        <v>379.87072442563806</v>
      </c>
      <c r="O4344" s="34">
        <f>MIN(O3419,O3419+$H5062*IF(O5294="na",0,O5294)+SUM($I5062:O5062)*$B$2625)+$H5062*O5523</f>
        <v>389.84628642261572</v>
      </c>
      <c r="P4344" s="34">
        <f>MIN(P3419,P3419+$H5062*IF(P5294="na",0,P5294)+SUM($I5062:P5062)*$B$2625)+$H5062*P5523</f>
        <v>399.78312888195137</v>
      </c>
      <c r="Q4344" s="34">
        <f>MIN(Q3419,Q3419+$H5062*IF(Q5294="na",0,Q5294)+SUM($I5062:Q5062)*$B$2625)+$H5062*Q5523</f>
        <v>401.40762340456183</v>
      </c>
      <c r="R4344" s="34">
        <f>MIN(R3419,R3419+$H5062*IF(R5294="na",0,R5294)+SUM($I5062:R5062)*$B$2625)+$H5062*R5523</f>
        <v>407.23251445980372</v>
      </c>
      <c r="S4344" s="34">
        <f>MIN(S3419,S3419+$H5062*IF(S5294="na",0,S5294)+SUM($I5062:S5062)*$B$2625)+$H5062*S5523</f>
        <v>410.19467284720656</v>
      </c>
      <c r="T4344" s="34">
        <f>MIN(T3419,T3419+$H5062*IF(T5294="na",0,T5294)+SUM($I5062:T5062)*$B$2625)+$H5062*T5523</f>
        <v>413.12000173199272</v>
      </c>
      <c r="U4344" s="34">
        <f>MIN(U3419,U3419+$H5062*IF(U5294="na",0,U5294)+SUM($I5062:U5062)*$B$2625)+$H5062*U5523</f>
        <v>416.00895902764466</v>
      </c>
      <c r="V4344" s="64">
        <f t="shared" ref="V4344:V4407" si="3531">V3419+H5062*V5523</f>
        <v>418.86199695425404</v>
      </c>
      <c r="W4344" s="41">
        <f t="shared" ref="W4344:BF4344" si="3532">W3419</f>
        <v>421.67956210930924</v>
      </c>
      <c r="X4344" s="41">
        <f t="shared" si="3532"/>
        <v>424.46209553760326</v>
      </c>
      <c r="Y4344" s="41">
        <f t="shared" si="3532"/>
        <v>427.21003280027213</v>
      </c>
      <c r="Z4344" s="41">
        <f t="shared" si="3532"/>
        <v>429.92380404297518</v>
      </c>
      <c r="AA4344" s="41">
        <f t="shared" si="3532"/>
        <v>432.60383406322728</v>
      </c>
      <c r="AB4344" s="41">
        <f t="shared" si="3532"/>
        <v>435.2505423768942</v>
      </c>
      <c r="AC4344" s="41">
        <f t="shared" si="3532"/>
        <v>437.86434328386122</v>
      </c>
      <c r="AD4344" s="41">
        <f t="shared" si="3532"/>
        <v>440.44564593288493</v>
      </c>
      <c r="AE4344" s="41">
        <f t="shared" si="3532"/>
        <v>442.99485438563914</v>
      </c>
      <c r="AF4344" s="41">
        <f t="shared" si="3532"/>
        <v>445.51236767996409</v>
      </c>
      <c r="AG4344" s="41">
        <f t="shared" si="3532"/>
        <v>447.99857989232959</v>
      </c>
      <c r="AH4344" s="41">
        <f t="shared" si="3532"/>
        <v>450.45388019952134</v>
      </c>
      <c r="AI4344" s="41">
        <f t="shared" si="3532"/>
        <v>452.87865293956037</v>
      </c>
      <c r="AJ4344" s="41">
        <f t="shared" si="3532"/>
        <v>455.27327767186489</v>
      </c>
      <c r="AK4344" s="41">
        <f t="shared" si="3532"/>
        <v>457.63812923666444</v>
      </c>
      <c r="AL4344" s="41">
        <f t="shared" si="3532"/>
        <v>459.97357781367498</v>
      </c>
      <c r="AM4344" s="41">
        <f t="shared" si="3532"/>
        <v>462.27998898004466</v>
      </c>
      <c r="AN4344" s="41">
        <f t="shared" si="3532"/>
        <v>464.5577237675792</v>
      </c>
      <c r="AO4344" s="41">
        <f t="shared" si="3532"/>
        <v>466.80713871925536</v>
      </c>
      <c r="AP4344" s="41">
        <f t="shared" si="3532"/>
        <v>469.02858594503238</v>
      </c>
      <c r="AQ4344" s="41">
        <f t="shared" si="3532"/>
        <v>471.22241317696887</v>
      </c>
      <c r="AR4344" s="41">
        <f t="shared" si="3532"/>
        <v>473.38896382365499</v>
      </c>
      <c r="AS4344" s="41">
        <f t="shared" si="3532"/>
        <v>475.52857702396727</v>
      </c>
      <c r="AT4344" s="41">
        <f t="shared" si="3532"/>
        <v>477.6415877001557</v>
      </c>
      <c r="AU4344" s="41">
        <f t="shared" si="3532"/>
        <v>479.72832661027019</v>
      </c>
      <c r="AV4344" s="41">
        <f t="shared" si="3532"/>
        <v>481.78912039993554</v>
      </c>
      <c r="AW4344" s="41">
        <f t="shared" si="3532"/>
        <v>483.82429165348276</v>
      </c>
      <c r="AX4344" s="41">
        <f t="shared" si="3532"/>
        <v>485.8341589444442</v>
      </c>
      <c r="AY4344" s="41">
        <f t="shared" si="3532"/>
        <v>487.81903688542133</v>
      </c>
      <c r="AZ4344" s="41">
        <f t="shared" si="3532"/>
        <v>489.77923617733234</v>
      </c>
      <c r="BA4344" s="41">
        <f t="shared" si="3532"/>
        <v>491.71506365804726</v>
      </c>
      <c r="BB4344" s="41">
        <f t="shared" si="3532"/>
        <v>493.62682235041859</v>
      </c>
      <c r="BC4344" s="41">
        <f t="shared" si="3532"/>
        <v>495.51481150971478</v>
      </c>
      <c r="BD4344" s="41">
        <f t="shared" si="3532"/>
        <v>497.37932667046374</v>
      </c>
      <c r="BE4344" s="41">
        <f t="shared" si="3532"/>
        <v>499.22065969271404</v>
      </c>
      <c r="BF4344" s="41">
        <f t="shared" si="3532"/>
        <v>501.03909880772102</v>
      </c>
      <c r="BH4344" s="42">
        <f t="shared" ref="BH4344:BH4407" si="3533">(H3419-H4344)/H5062</f>
        <v>1.5912328000000002</v>
      </c>
      <c r="BL4344" s="15">
        <f t="shared" ref="BL4344:BL4407" ca="1" si="3534">BH4344*H3190</f>
        <v>180.3548568842827</v>
      </c>
    </row>
    <row r="4345" spans="1:64" x14ac:dyDescent="0.2">
      <c r="A4345" s="9" t="str">
        <f t="shared" si="3529"/>
        <v>Equatorial Guinea</v>
      </c>
      <c r="C4345" s="41">
        <f t="shared" si="3524"/>
        <v>368.88023902093306</v>
      </c>
      <c r="D4345" s="41">
        <f t="shared" si="3524"/>
        <v>372.32224169536363</v>
      </c>
      <c r="E4345" s="41">
        <f t="shared" si="3524"/>
        <v>375.72144880320877</v>
      </c>
      <c r="F4345" s="41">
        <f t="shared" si="3524"/>
        <v>379.07839243601308</v>
      </c>
      <c r="G4345" s="41">
        <f t="shared" si="3524"/>
        <v>382.3935980696495</v>
      </c>
      <c r="H4345" s="50">
        <f t="shared" si="3530"/>
        <v>364.26174781885686</v>
      </c>
      <c r="I4345" s="34">
        <f>MIN(I3420,I3420+$H5063*IF(I5295="na",0,I5295)+SUM($I5063:I5063)*$B$2625)+$H5063*I5524</f>
        <v>367.49502782934195</v>
      </c>
      <c r="J4345" s="34">
        <f>MIN(J3420,J3420+$H5063*IF(J5295="na",0,J5295)+SUM($I5063:J5063)*$B$2625)+$H5063*J5524</f>
        <v>370.68810739169669</v>
      </c>
      <c r="K4345" s="34">
        <f>MIN(K3420,K3420+$H5063*IF(K5295="na",0,K5295)+SUM($I5063:K5063)*$B$2625)+$H5063*K5524</f>
        <v>385.79434863995357</v>
      </c>
      <c r="L4345" s="34">
        <f>MIN(L3420,L3420+$H5063*IF(L5295="na",0,L5295)+SUM($I5063:L5063)*$B$2625)+$H5063*L5524</f>
        <v>390.50612307760696</v>
      </c>
      <c r="M4345" s="34">
        <f>MIN(M3420,M3420+$H5063*IF(M5295="na",0,M5295)+SUM($I5063:M5063)*$B$2625)+$H5063*M5524</f>
        <v>395.17917797761834</v>
      </c>
      <c r="N4345" s="34">
        <f>MIN(N3420,N3420+$H5063*IF(N5295="na",0,N5295)+SUM($I5063:N5063)*$B$2625)+$H5063*N5524</f>
        <v>399.81399475290573</v>
      </c>
      <c r="O4345" s="34">
        <f>MIN(O3420,O3420+$H5063*IF(O5295="na",0,O5295)+SUM($I5063:O5063)*$B$2625)+$H5063*O5524</f>
        <v>404.41104883081994</v>
      </c>
      <c r="P4345" s="34">
        <f>MIN(P3420,P3420+$H5063*IF(P5295="na",0,P5295)+SUM($I5063:P5063)*$B$2625)+$H5063*P5524</f>
        <v>408.97080972756481</v>
      </c>
      <c r="Q4345" s="34">
        <f>MIN(Q3420,Q3420+$H5063*IF(Q5295="na",0,Q5295)+SUM($I5063:Q5063)*$B$2625)+$H5063*Q5524</f>
        <v>410.43117663980439</v>
      </c>
      <c r="R4345" s="34">
        <f>MIN(R3420,R3420+$H5063*IF(R5295="na",0,R5295)+SUM($I5063:R5063)*$B$2625)+$H5063*R5524</f>
        <v>416.25005788054943</v>
      </c>
      <c r="S4345" s="34">
        <f>MIN(S3420,S3420+$H5063*IF(S5295="na",0,S5295)+SUM($I5063:S5063)*$B$2625)+$H5063*S5524</f>
        <v>419.10309580715881</v>
      </c>
      <c r="T4345" s="34">
        <f>MIN(T3420,T3420+$H5063*IF(T5295="na",0,T5295)+SUM($I5063:T5063)*$B$2625)+$H5063*T5524</f>
        <v>421.92066096221401</v>
      </c>
      <c r="U4345" s="34">
        <f>MIN(U3420,U3420+$H5063*IF(U5295="na",0,U5295)+SUM($I5063:U5063)*$B$2625)+$H5063*U5524</f>
        <v>424.70319439050803</v>
      </c>
      <c r="V4345" s="64">
        <f t="shared" si="3531"/>
        <v>427.4511316531769</v>
      </c>
      <c r="W4345" s="41">
        <f t="shared" ref="W4345:BF4345" si="3535">W3420</f>
        <v>430.16490289587995</v>
      </c>
      <c r="X4345" s="41">
        <f t="shared" si="3535"/>
        <v>432.84493291613205</v>
      </c>
      <c r="Y4345" s="41">
        <f t="shared" si="3535"/>
        <v>435.49164122979897</v>
      </c>
      <c r="Z4345" s="41">
        <f t="shared" si="3535"/>
        <v>438.10544213676599</v>
      </c>
      <c r="AA4345" s="41">
        <f t="shared" si="3535"/>
        <v>440.6867447857897</v>
      </c>
      <c r="AB4345" s="41">
        <f t="shared" si="3535"/>
        <v>443.23595323854391</v>
      </c>
      <c r="AC4345" s="41">
        <f t="shared" si="3535"/>
        <v>445.75346653286886</v>
      </c>
      <c r="AD4345" s="41">
        <f t="shared" si="3535"/>
        <v>448.23967874523436</v>
      </c>
      <c r="AE4345" s="41">
        <f t="shared" si="3535"/>
        <v>450.69497905242611</v>
      </c>
      <c r="AF4345" s="41">
        <f t="shared" si="3535"/>
        <v>453.11975179246514</v>
      </c>
      <c r="AG4345" s="41">
        <f t="shared" si="3535"/>
        <v>455.51437652476966</v>
      </c>
      <c r="AH4345" s="41">
        <f t="shared" si="3535"/>
        <v>457.87922808956921</v>
      </c>
      <c r="AI4345" s="41">
        <f t="shared" si="3535"/>
        <v>460.21467666657975</v>
      </c>
      <c r="AJ4345" s="41">
        <f t="shared" si="3535"/>
        <v>462.52108783294943</v>
      </c>
      <c r="AK4345" s="41">
        <f t="shared" si="3535"/>
        <v>464.79882262048397</v>
      </c>
      <c r="AL4345" s="41">
        <f t="shared" si="3535"/>
        <v>467.04823757216013</v>
      </c>
      <c r="AM4345" s="41">
        <f t="shared" si="3535"/>
        <v>469.26968479793715</v>
      </c>
      <c r="AN4345" s="41">
        <f t="shared" si="3535"/>
        <v>471.46351202987364</v>
      </c>
      <c r="AO4345" s="41">
        <f t="shared" si="3535"/>
        <v>473.63006267655976</v>
      </c>
      <c r="AP4345" s="41">
        <f t="shared" si="3535"/>
        <v>475.76967587687204</v>
      </c>
      <c r="AQ4345" s="41">
        <f t="shared" si="3535"/>
        <v>477.88268655306047</v>
      </c>
      <c r="AR4345" s="41">
        <f t="shared" si="3535"/>
        <v>479.96942546317496</v>
      </c>
      <c r="AS4345" s="41">
        <f t="shared" si="3535"/>
        <v>482.03021925284031</v>
      </c>
      <c r="AT4345" s="41">
        <f t="shared" si="3535"/>
        <v>484.06539050638753</v>
      </c>
      <c r="AU4345" s="41">
        <f t="shared" si="3535"/>
        <v>486.07525779734897</v>
      </c>
      <c r="AV4345" s="41">
        <f t="shared" si="3535"/>
        <v>488.0601357383261</v>
      </c>
      <c r="AW4345" s="41">
        <f t="shared" si="3535"/>
        <v>490.02033503023711</v>
      </c>
      <c r="AX4345" s="41">
        <f t="shared" si="3535"/>
        <v>491.95616251095203</v>
      </c>
      <c r="AY4345" s="41">
        <f t="shared" si="3535"/>
        <v>493.86792120332336</v>
      </c>
      <c r="AZ4345" s="41">
        <f t="shared" si="3535"/>
        <v>495.75591036261955</v>
      </c>
      <c r="BA4345" s="41">
        <f t="shared" si="3535"/>
        <v>497.62042552336851</v>
      </c>
      <c r="BB4345" s="41">
        <f t="shared" si="3535"/>
        <v>499.46175854561881</v>
      </c>
      <c r="BC4345" s="41">
        <f t="shared" si="3535"/>
        <v>501.28019766062579</v>
      </c>
      <c r="BD4345" s="41">
        <f t="shared" si="3535"/>
        <v>503.07602751596954</v>
      </c>
      <c r="BE4345" s="41">
        <f t="shared" si="3535"/>
        <v>504.84952922011183</v>
      </c>
      <c r="BF4345" s="41">
        <f t="shared" si="3535"/>
        <v>506.60098038639927</v>
      </c>
      <c r="BH4345" s="42">
        <f t="shared" si="3533"/>
        <v>0.73059360000000062</v>
      </c>
      <c r="BL4345" s="15">
        <f t="shared" ca="1" si="3534"/>
        <v>25.25926894224002</v>
      </c>
    </row>
    <row r="4346" spans="1:64" x14ac:dyDescent="0.2">
      <c r="A4346" s="9" t="str">
        <f t="shared" si="3529"/>
        <v>Eritrea</v>
      </c>
      <c r="C4346" s="41">
        <f t="shared" si="3524"/>
        <v>262.70075054870478</v>
      </c>
      <c r="D4346" s="41">
        <f t="shared" si="3524"/>
        <v>267.46598432555726</v>
      </c>
      <c r="E4346" s="41">
        <f t="shared" si="3524"/>
        <v>272.17197036245085</v>
      </c>
      <c r="F4346" s="41">
        <f t="shared" si="3524"/>
        <v>276.81944530628573</v>
      </c>
      <c r="G4346" s="41">
        <f t="shared" si="3524"/>
        <v>281.40913664498561</v>
      </c>
      <c r="H4346" s="50">
        <f t="shared" si="3530"/>
        <v>268.17704318321046</v>
      </c>
      <c r="I4346" s="34">
        <f>MIN(I3421,I3421+$H5064*IF(I5296="na",0,I5296)+SUM($I5064:I5064)*$B$2625)+$H5064*I5525</f>
        <v>272.65331370747276</v>
      </c>
      <c r="J4346" s="34">
        <f>MIN(J3421,J3421+$H5064*IF(J5296="na",0,J5296)+SUM($I5064:J5064)*$B$2625)+$H5064*J5525</f>
        <v>277.07392926821672</v>
      </c>
      <c r="K4346" s="34">
        <f>MIN(K3421,K3421+$H5064*IF(K5296="na",0,K5296)+SUM($I5064:K5064)*$B$2625)+$H5064*K5525</f>
        <v>297.36274491316453</v>
      </c>
      <c r="L4346" s="34">
        <f>MIN(L3421,L3421+$H5064*IF(L5296="na",0,L5296)+SUM($I5064:L5064)*$B$2625)+$H5064*L5525</f>
        <v>301.85171968653526</v>
      </c>
      <c r="M4346" s="34">
        <f>MIN(M3421,M3421+$H5064*IF(M5296="na",0,M5296)+SUM($I5064:M5064)*$B$2625)+$H5064*M5525</f>
        <v>306.28708972276667</v>
      </c>
      <c r="N4346" s="34">
        <f>MIN(N3421,N3421+$H5064*IF(N5296="na",0,N5296)+SUM($I5064:N5064)*$B$2625)+$H5064*N5525</f>
        <v>310.66952150742384</v>
      </c>
      <c r="O4346" s="34">
        <f>MIN(O3421,O3421+$H5064*IF(O5296="na",0,O5296)+SUM($I5064:O5064)*$B$2625)+$H5064*O5525</f>
        <v>314.99967323943463</v>
      </c>
      <c r="P4346" s="34">
        <f>MIN(P3421,P3421+$H5064*IF(P5296="na",0,P5296)+SUM($I5064:P5064)*$B$2625)+$H5064*P5525</f>
        <v>319.27819493412028</v>
      </c>
      <c r="Q4346" s="34">
        <f>MIN(Q3421,Q3421+$H5064*IF(Q5296="na",0,Q5296)+SUM($I5064:Q5064)*$B$2625)+$H5064*Q5525</f>
        <v>322.37457921019552</v>
      </c>
      <c r="R4346" s="34">
        <f>MIN(R3421,R3421+$H5064*IF(R5296="na",0,R5296)+SUM($I5064:R5064)*$B$2625)+$H5064*R5525</f>
        <v>328.2812518394453</v>
      </c>
      <c r="S4346" s="34">
        <f>MIN(S3421,S3421+$H5064*IF(S5296="na",0,S5296)+SUM($I5064:S5064)*$B$2625)+$H5064*S5525</f>
        <v>332.23110138358294</v>
      </c>
      <c r="T4346" s="34">
        <f>MIN(T3421,T3421+$H5064*IF(T5296="na",0,T5296)+SUM($I5064:T5064)*$B$2625)+$H5064*T5525</f>
        <v>336.13184113172179</v>
      </c>
      <c r="U4346" s="34">
        <f>MIN(U3421,U3421+$H5064*IF(U5296="na",0,U5296)+SUM($I5064:U5064)*$B$2625)+$H5064*U5525</f>
        <v>339.98408168232544</v>
      </c>
      <c r="V4346" s="64">
        <f t="shared" si="3531"/>
        <v>343.78842604208324</v>
      </c>
      <c r="W4346" s="41">
        <f t="shared" ref="W4346:BF4346" si="3536">W3421</f>
        <v>347.54546972030141</v>
      </c>
      <c r="X4346" s="41">
        <f t="shared" si="3536"/>
        <v>351.25580082212036</v>
      </c>
      <c r="Y4346" s="41">
        <f t="shared" si="3536"/>
        <v>354.92000014057339</v>
      </c>
      <c r="Z4346" s="41">
        <f t="shared" si="3536"/>
        <v>358.53864124750032</v>
      </c>
      <c r="AA4346" s="41">
        <f t="shared" si="3536"/>
        <v>362.11229058333112</v>
      </c>
      <c r="AB4346" s="41">
        <f t="shared" si="3536"/>
        <v>365.64150754575309</v>
      </c>
      <c r="AC4346" s="41">
        <f t="shared" si="3536"/>
        <v>369.12684457727562</v>
      </c>
      <c r="AD4346" s="41">
        <f t="shared" si="3536"/>
        <v>372.56884725170619</v>
      </c>
      <c r="AE4346" s="41">
        <f t="shared" si="3536"/>
        <v>375.96805435955133</v>
      </c>
      <c r="AF4346" s="41">
        <f t="shared" si="3536"/>
        <v>379.32499799235563</v>
      </c>
      <c r="AG4346" s="41">
        <f t="shared" si="3536"/>
        <v>382.64020362599206</v>
      </c>
      <c r="AH4346" s="41">
        <f t="shared" si="3536"/>
        <v>385.91419020291693</v>
      </c>
      <c r="AI4346" s="41">
        <f t="shared" si="3536"/>
        <v>389.14747021340202</v>
      </c>
      <c r="AJ4346" s="41">
        <f t="shared" si="3536"/>
        <v>392.34054977575676</v>
      </c>
      <c r="AK4346" s="41">
        <f t="shared" si="3536"/>
        <v>395.4939287155529</v>
      </c>
      <c r="AL4346" s="41">
        <f t="shared" si="3536"/>
        <v>398.60810064386425</v>
      </c>
      <c r="AM4346" s="41">
        <f t="shared" si="3536"/>
        <v>401.68355303453359</v>
      </c>
      <c r="AN4346" s="41">
        <f t="shared" si="3536"/>
        <v>404.72076730047894</v>
      </c>
      <c r="AO4346" s="41">
        <f t="shared" si="3536"/>
        <v>407.72021886905105</v>
      </c>
      <c r="AP4346" s="41">
        <f t="shared" si="3536"/>
        <v>410.68237725645389</v>
      </c>
      <c r="AQ4346" s="41">
        <f t="shared" si="3536"/>
        <v>413.60770614124004</v>
      </c>
      <c r="AR4346" s="41">
        <f t="shared" si="3536"/>
        <v>416.49666343689199</v>
      </c>
      <c r="AS4346" s="41">
        <f t="shared" si="3536"/>
        <v>419.34970136350137</v>
      </c>
      <c r="AT4346" s="41">
        <f t="shared" si="3536"/>
        <v>422.16726651855657</v>
      </c>
      <c r="AU4346" s="41">
        <f t="shared" si="3536"/>
        <v>424.94979994685059</v>
      </c>
      <c r="AV4346" s="41">
        <f t="shared" si="3536"/>
        <v>427.69773720951946</v>
      </c>
      <c r="AW4346" s="41">
        <f t="shared" si="3536"/>
        <v>430.41150845222251</v>
      </c>
      <c r="AX4346" s="41">
        <f t="shared" si="3536"/>
        <v>433.09153847247461</v>
      </c>
      <c r="AY4346" s="41">
        <f t="shared" si="3536"/>
        <v>435.73824678614153</v>
      </c>
      <c r="AZ4346" s="41">
        <f t="shared" si="3536"/>
        <v>438.35204769310855</v>
      </c>
      <c r="BA4346" s="41">
        <f t="shared" si="3536"/>
        <v>440.93335034213226</v>
      </c>
      <c r="BB4346" s="41">
        <f t="shared" si="3536"/>
        <v>443.48255879488647</v>
      </c>
      <c r="BC4346" s="41">
        <f t="shared" si="3536"/>
        <v>446.00007208921141</v>
      </c>
      <c r="BD4346" s="41">
        <f t="shared" si="3536"/>
        <v>448.48628430157692</v>
      </c>
      <c r="BE4346" s="41">
        <f t="shared" si="3536"/>
        <v>450.94158460876866</v>
      </c>
      <c r="BF4346" s="41">
        <f t="shared" si="3536"/>
        <v>453.3663573488077</v>
      </c>
      <c r="BH4346" s="42">
        <f t="shared" si="3533"/>
        <v>0.93150680000000119</v>
      </c>
      <c r="BL4346" s="15">
        <f t="shared" ca="1" si="3534"/>
        <v>89.514729438423515</v>
      </c>
    </row>
    <row r="4347" spans="1:64" x14ac:dyDescent="0.2">
      <c r="A4347" s="9" t="str">
        <f t="shared" si="3529"/>
        <v>Estonia</v>
      </c>
      <c r="C4347" s="41">
        <f t="shared" si="3524"/>
        <v>650.16559127034748</v>
      </c>
      <c r="D4347" s="41">
        <f t="shared" si="3524"/>
        <v>650.16559127034748</v>
      </c>
      <c r="E4347" s="41">
        <f t="shared" si="3524"/>
        <v>650.16559127034748</v>
      </c>
      <c r="F4347" s="41">
        <f t="shared" si="3524"/>
        <v>650.16559127034748</v>
      </c>
      <c r="G4347" s="41">
        <f t="shared" si="3524"/>
        <v>650.16559127034748</v>
      </c>
      <c r="H4347" s="50">
        <f t="shared" si="3530"/>
        <v>626.87325038226879</v>
      </c>
      <c r="I4347" s="34">
        <f>MIN(I3422,I3422+$H5065*IF(I5297="na",0,I5297)+SUM($I5065:I5065)*$B$2625)+$H5065*I5526</f>
        <v>626.87325038226879</v>
      </c>
      <c r="J4347" s="34">
        <f>MIN(J3422,J3422+$H5065*IF(J5297="na",0,J5297)+SUM($I5065:J5065)*$B$2625)+$H5065*J5526</f>
        <v>626.87325038226879</v>
      </c>
      <c r="K4347" s="34">
        <f>MIN(K3422,K3422+$H5065*IF(K5297="na",0,K5297)+SUM($I5065:K5065)*$B$2625)+$H5065*K5526</f>
        <v>626.87325038226879</v>
      </c>
      <c r="L4347" s="34">
        <f>MIN(L3422,L3422+$H5065*IF(L5297="na",0,L5297)+SUM($I5065:L5065)*$B$2625)+$H5065*L5526</f>
        <v>630.96744615858165</v>
      </c>
      <c r="M4347" s="34">
        <f>MIN(M3422,M3422+$H5065*IF(M5297="na",0,M5297)+SUM($I5065:M5065)*$B$2625)+$H5065*M5526</f>
        <v>635.0616419348944</v>
      </c>
      <c r="N4347" s="34">
        <f>MIN(N3422,N3422+$H5065*IF(N5297="na",0,N5297)+SUM($I5065:N5065)*$B$2625)+$H5065*N5526</f>
        <v>639.15583771120725</v>
      </c>
      <c r="O4347" s="34">
        <f>MIN(O3422,O3422+$H5065*IF(O5297="na",0,O5297)+SUM($I5065:O5065)*$B$2625)+$H5065*O5526</f>
        <v>643.25003348752011</v>
      </c>
      <c r="P4347" s="34">
        <f>MIN(P3422,P3422+$H5065*IF(P5297="na",0,P5297)+SUM($I5065:P5065)*$B$2625)+$H5065*P5526</f>
        <v>647.34422926383286</v>
      </c>
      <c r="Q4347" s="34">
        <f>MIN(Q3422,Q3422+$H5065*IF(Q5297="na",0,Q5297)+SUM($I5065:Q5065)*$B$2625)+$H5065*Q5526</f>
        <v>644.52286725731824</v>
      </c>
      <c r="R4347" s="34">
        <f>MIN(R3422,R3422+$H5065*IF(R5297="na",0,R5297)+SUM($I5065:R5065)*$B$2625)+$H5065*R5526</f>
        <v>650.16559127034748</v>
      </c>
      <c r="S4347" s="34">
        <f>MIN(S3422,S3422+$H5065*IF(S5297="na",0,S5297)+SUM($I5065:S5065)*$B$2625)+$H5065*S5526</f>
        <v>650.16559127034748</v>
      </c>
      <c r="T4347" s="34">
        <f>MIN(T3422,T3422+$H5065*IF(T5297="na",0,T5297)+SUM($I5065:T5065)*$B$2625)+$H5065*T5526</f>
        <v>650.16559127034748</v>
      </c>
      <c r="U4347" s="34">
        <f>MIN(U3422,U3422+$H5065*IF(U5297="na",0,U5297)+SUM($I5065:U5065)*$B$2625)+$H5065*U5526</f>
        <v>650.16559127034748</v>
      </c>
      <c r="V4347" s="64">
        <f t="shared" si="3531"/>
        <v>650.16559127034748</v>
      </c>
      <c r="W4347" s="41">
        <f t="shared" ref="W4347:BF4347" si="3537">W3422</f>
        <v>650.16559127034748</v>
      </c>
      <c r="X4347" s="41">
        <f t="shared" si="3537"/>
        <v>650.16559127034748</v>
      </c>
      <c r="Y4347" s="41">
        <f t="shared" si="3537"/>
        <v>650.16559127034748</v>
      </c>
      <c r="Z4347" s="41">
        <f t="shared" si="3537"/>
        <v>650.16559127034748</v>
      </c>
      <c r="AA4347" s="41">
        <f t="shared" si="3537"/>
        <v>650.16559127034748</v>
      </c>
      <c r="AB4347" s="41">
        <f t="shared" si="3537"/>
        <v>650.16559127034748</v>
      </c>
      <c r="AC4347" s="41">
        <f t="shared" si="3537"/>
        <v>650.16559127034748</v>
      </c>
      <c r="AD4347" s="41">
        <f t="shared" si="3537"/>
        <v>650.16559127034748</v>
      </c>
      <c r="AE4347" s="41">
        <f t="shared" si="3537"/>
        <v>650.16559127034748</v>
      </c>
      <c r="AF4347" s="41">
        <f t="shared" si="3537"/>
        <v>650.16559127034748</v>
      </c>
      <c r="AG4347" s="41">
        <f t="shared" si="3537"/>
        <v>650.16559127034748</v>
      </c>
      <c r="AH4347" s="41">
        <f t="shared" si="3537"/>
        <v>650.16559127034748</v>
      </c>
      <c r="AI4347" s="41">
        <f t="shared" si="3537"/>
        <v>650.16559127034748</v>
      </c>
      <c r="AJ4347" s="41">
        <f t="shared" si="3537"/>
        <v>650.16559127034748</v>
      </c>
      <c r="AK4347" s="41">
        <f t="shared" si="3537"/>
        <v>650.16559127034748</v>
      </c>
      <c r="AL4347" s="41">
        <f t="shared" si="3537"/>
        <v>650.16559127034748</v>
      </c>
      <c r="AM4347" s="41">
        <f t="shared" si="3537"/>
        <v>650.16559127034748</v>
      </c>
      <c r="AN4347" s="41">
        <f t="shared" si="3537"/>
        <v>650.16559127034748</v>
      </c>
      <c r="AO4347" s="41">
        <f t="shared" si="3537"/>
        <v>650.16559127034748</v>
      </c>
      <c r="AP4347" s="41">
        <f t="shared" si="3537"/>
        <v>650.16559127034748</v>
      </c>
      <c r="AQ4347" s="41">
        <f t="shared" si="3537"/>
        <v>650.16559127034748</v>
      </c>
      <c r="AR4347" s="41">
        <f t="shared" si="3537"/>
        <v>650.16559127034748</v>
      </c>
      <c r="AS4347" s="41">
        <f t="shared" si="3537"/>
        <v>650.16559127034748</v>
      </c>
      <c r="AT4347" s="41">
        <f t="shared" si="3537"/>
        <v>650.16559127034748</v>
      </c>
      <c r="AU4347" s="41">
        <f t="shared" si="3537"/>
        <v>650.16559127034748</v>
      </c>
      <c r="AV4347" s="41">
        <f t="shared" si="3537"/>
        <v>650.16559127034748</v>
      </c>
      <c r="AW4347" s="41">
        <f t="shared" si="3537"/>
        <v>650.16559127034748</v>
      </c>
      <c r="AX4347" s="41">
        <f t="shared" si="3537"/>
        <v>650.16559127034748</v>
      </c>
      <c r="AY4347" s="41">
        <f t="shared" si="3537"/>
        <v>650.16559127034748</v>
      </c>
      <c r="AZ4347" s="41">
        <f t="shared" si="3537"/>
        <v>650.16559127034748</v>
      </c>
      <c r="BA4347" s="41">
        <f t="shared" si="3537"/>
        <v>650.16559127034748</v>
      </c>
      <c r="BB4347" s="41">
        <f t="shared" si="3537"/>
        <v>650.16559127034748</v>
      </c>
      <c r="BC4347" s="41">
        <f t="shared" si="3537"/>
        <v>650.16559127034748</v>
      </c>
      <c r="BD4347" s="41">
        <f t="shared" si="3537"/>
        <v>650.16559127034748</v>
      </c>
      <c r="BE4347" s="41">
        <f t="shared" si="3537"/>
        <v>650.16559127034748</v>
      </c>
      <c r="BF4347" s="41">
        <f t="shared" si="3537"/>
        <v>650.16559127034748</v>
      </c>
      <c r="BH4347" s="42">
        <f t="shared" si="3533"/>
        <v>0.41278540000000052</v>
      </c>
      <c r="BL4347" s="15">
        <f t="shared" ca="1" si="3534"/>
        <v>6.0148726519212881</v>
      </c>
    </row>
    <row r="4348" spans="1:64" x14ac:dyDescent="0.2">
      <c r="A4348" s="9" t="str">
        <f t="shared" si="3529"/>
        <v>Eswatini</v>
      </c>
      <c r="C4348" s="41">
        <f t="shared" si="3524"/>
        <v>349.01883170551781</v>
      </c>
      <c r="D4348" s="41">
        <f t="shared" si="3524"/>
        <v>352.72916280733676</v>
      </c>
      <c r="E4348" s="41">
        <f t="shared" si="3524"/>
        <v>356.39336212578979</v>
      </c>
      <c r="F4348" s="41">
        <f t="shared" si="3524"/>
        <v>360.01200323271672</v>
      </c>
      <c r="G4348" s="41">
        <f t="shared" si="3524"/>
        <v>363.58565256854752</v>
      </c>
      <c r="H4348" s="50">
        <f t="shared" si="3530"/>
        <v>338.53800574889073</v>
      </c>
      <c r="I4348" s="34">
        <f>MIN(I3423,I3423+$H5066*IF(I5298="na",0,I5298)+SUM($I5066:I5066)*$B$2625)+$H5066*I5527</f>
        <v>342.02334278041326</v>
      </c>
      <c r="J4348" s="34">
        <f>MIN(J3423,J3423+$H5066*IF(J5298="na",0,J5298)+SUM($I5066:J5066)*$B$2625)+$H5066*J5527</f>
        <v>345.46534545484383</v>
      </c>
      <c r="K4348" s="34">
        <f>MIN(K3423,K3423+$H5066*IF(K5298="na",0,K5298)+SUM($I5066:K5066)*$B$2625)+$H5066*K5527</f>
        <v>364.45127900345449</v>
      </c>
      <c r="L4348" s="34">
        <f>MIN(L3423,L3423+$H5066*IF(L5298="na",0,L5298)+SUM($I5066:L5066)*$B$2625)+$H5066*L5527</f>
        <v>370.13228613577172</v>
      </c>
      <c r="M4348" s="34">
        <f>MIN(M3423,M3423+$H5066*IF(M5298="na",0,M5298)+SUM($I5066:M5066)*$B$2625)+$H5066*M5527</f>
        <v>375.77155526892108</v>
      </c>
      <c r="N4348" s="34">
        <f>MIN(N3423,N3423+$H5066*IF(N5298="na",0,N5298)+SUM($I5066:N5066)*$B$2625)+$H5066*N5527</f>
        <v>381.36960534535888</v>
      </c>
      <c r="O4348" s="34">
        <f>MIN(O3423,O3423+$H5066*IF(O5298="na",0,O5298)+SUM($I5066:O5066)*$B$2625)+$H5066*O5527</f>
        <v>386.9269488553569</v>
      </c>
      <c r="P4348" s="34">
        <f>MIN(P3423,P3423+$H5066*IF(P5298="na",0,P5298)+SUM($I5066:P5066)*$B$2625)+$H5066*P5527</f>
        <v>392.44409191722457</v>
      </c>
      <c r="Q4348" s="34">
        <f>MIN(Q3423,Q3423+$H5066*IF(Q5298="na",0,Q5298)+SUM($I5066:Q5066)*$B$2625)+$H5066*Q5527</f>
        <v>394.22765101327218</v>
      </c>
      <c r="R4348" s="34">
        <f>MIN(R3423,R3423+$H5066*IF(R5298="na",0,R5298)+SUM($I5066:R5066)*$B$2625)+$H5066*R5527</f>
        <v>400.08146262908065</v>
      </c>
      <c r="S4348" s="34">
        <f>MIN(S3423,S3423+$H5066*IF(S5298="na",0,S5298)+SUM($I5066:S5066)*$B$2625)+$H5066*S5527</f>
        <v>403.15691501974999</v>
      </c>
      <c r="T4348" s="34">
        <f>MIN(T3423,T3423+$H5066*IF(T5298="na",0,T5298)+SUM($I5066:T5066)*$B$2625)+$H5066*T5527</f>
        <v>406.19412928569534</v>
      </c>
      <c r="U4348" s="34">
        <f>MIN(U3423,U3423+$H5066*IF(U5298="na",0,U5298)+SUM($I5066:U5066)*$B$2625)+$H5066*U5527</f>
        <v>409.19358085426745</v>
      </c>
      <c r="V4348" s="64">
        <f t="shared" si="3531"/>
        <v>412.15573924167029</v>
      </c>
      <c r="W4348" s="41">
        <f t="shared" ref="W4348:BF4348" si="3538">W3423</f>
        <v>415.08106812645644</v>
      </c>
      <c r="X4348" s="41">
        <f t="shared" si="3538"/>
        <v>417.97002542210839</v>
      </c>
      <c r="Y4348" s="41">
        <f t="shared" si="3538"/>
        <v>420.82306334871777</v>
      </c>
      <c r="Z4348" s="41">
        <f t="shared" si="3538"/>
        <v>423.64062850377297</v>
      </c>
      <c r="AA4348" s="41">
        <f t="shared" si="3538"/>
        <v>426.42316193206699</v>
      </c>
      <c r="AB4348" s="41">
        <f t="shared" si="3538"/>
        <v>429.17109919473586</v>
      </c>
      <c r="AC4348" s="41">
        <f t="shared" si="3538"/>
        <v>431.88487043743891</v>
      </c>
      <c r="AD4348" s="41">
        <f t="shared" si="3538"/>
        <v>434.56490045769101</v>
      </c>
      <c r="AE4348" s="41">
        <f t="shared" si="3538"/>
        <v>437.21160877135793</v>
      </c>
      <c r="AF4348" s="41">
        <f t="shared" si="3538"/>
        <v>439.82540967832495</v>
      </c>
      <c r="AG4348" s="41">
        <f t="shared" si="3538"/>
        <v>442.40671232734866</v>
      </c>
      <c r="AH4348" s="41">
        <f t="shared" si="3538"/>
        <v>444.95592078010287</v>
      </c>
      <c r="AI4348" s="41">
        <f t="shared" si="3538"/>
        <v>447.47343407442781</v>
      </c>
      <c r="AJ4348" s="41">
        <f t="shared" si="3538"/>
        <v>449.95964628679332</v>
      </c>
      <c r="AK4348" s="41">
        <f t="shared" si="3538"/>
        <v>452.41494659398506</v>
      </c>
      <c r="AL4348" s="41">
        <f t="shared" si="3538"/>
        <v>454.8397193340241</v>
      </c>
      <c r="AM4348" s="41">
        <f t="shared" si="3538"/>
        <v>457.23434406632862</v>
      </c>
      <c r="AN4348" s="41">
        <f t="shared" si="3538"/>
        <v>459.59919563112817</v>
      </c>
      <c r="AO4348" s="41">
        <f t="shared" si="3538"/>
        <v>461.93464420813871</v>
      </c>
      <c r="AP4348" s="41">
        <f t="shared" si="3538"/>
        <v>464.24105537450839</v>
      </c>
      <c r="AQ4348" s="41">
        <f t="shared" si="3538"/>
        <v>466.51879016204293</v>
      </c>
      <c r="AR4348" s="41">
        <f t="shared" si="3538"/>
        <v>468.76820511371909</v>
      </c>
      <c r="AS4348" s="41">
        <f t="shared" si="3538"/>
        <v>470.9896523394961</v>
      </c>
      <c r="AT4348" s="41">
        <f t="shared" si="3538"/>
        <v>473.1834795714326</v>
      </c>
      <c r="AU4348" s="41">
        <f t="shared" si="3538"/>
        <v>475.35003021811872</v>
      </c>
      <c r="AV4348" s="41">
        <f t="shared" si="3538"/>
        <v>477.489643418431</v>
      </c>
      <c r="AW4348" s="41">
        <f t="shared" si="3538"/>
        <v>479.60265409461942</v>
      </c>
      <c r="AX4348" s="41">
        <f t="shared" si="3538"/>
        <v>481.68939300473392</v>
      </c>
      <c r="AY4348" s="41">
        <f t="shared" si="3538"/>
        <v>483.75018679439927</v>
      </c>
      <c r="AZ4348" s="41">
        <f t="shared" si="3538"/>
        <v>485.78535804794649</v>
      </c>
      <c r="BA4348" s="41">
        <f t="shared" si="3538"/>
        <v>487.79522533890793</v>
      </c>
      <c r="BB4348" s="41">
        <f t="shared" si="3538"/>
        <v>489.78010327988505</v>
      </c>
      <c r="BC4348" s="41">
        <f t="shared" si="3538"/>
        <v>491.74030257179606</v>
      </c>
      <c r="BD4348" s="41">
        <f t="shared" si="3538"/>
        <v>493.67613005251098</v>
      </c>
      <c r="BE4348" s="41">
        <f t="shared" si="3538"/>
        <v>495.58788874488232</v>
      </c>
      <c r="BF4348" s="41">
        <f t="shared" si="3538"/>
        <v>497.4758779041785</v>
      </c>
      <c r="BH4348" s="42">
        <f t="shared" si="3533"/>
        <v>1.0430884000000007</v>
      </c>
      <c r="BL4348" s="15">
        <f t="shared" ca="1" si="3534"/>
        <v>29.87129986528047</v>
      </c>
    </row>
    <row r="4349" spans="1:64" x14ac:dyDescent="0.2">
      <c r="A4349" s="9" t="str">
        <f t="shared" si="3529"/>
        <v>Ethiopia</v>
      </c>
      <c r="C4349" s="41">
        <f t="shared" si="3524"/>
        <v>268.57463516547034</v>
      </c>
      <c r="D4349" s="41">
        <f t="shared" si="3524"/>
        <v>273.28062120236393</v>
      </c>
      <c r="E4349" s="41">
        <f t="shared" si="3524"/>
        <v>277.92809614619881</v>
      </c>
      <c r="F4349" s="41">
        <f t="shared" si="3524"/>
        <v>282.51778748489869</v>
      </c>
      <c r="G4349" s="41">
        <f t="shared" si="3524"/>
        <v>287.05041366128739</v>
      </c>
      <c r="H4349" s="50">
        <f t="shared" si="3530"/>
        <v>266.21045134475395</v>
      </c>
      <c r="I4349" s="34">
        <f>MIN(I3424,I3424+$H5067*IF(I5299="na",0,I5299)+SUM($I5067:I5067)*$B$2625)+$H5067*I5528</f>
        <v>270.6310669054979</v>
      </c>
      <c r="J4349" s="34">
        <f>MIN(J3424,J3424+$H5067*IF(J5299="na",0,J5299)+SUM($I5067:J5067)*$B$2625)+$H5067*J5528</f>
        <v>274.99671947943659</v>
      </c>
      <c r="K4349" s="34">
        <f>MIN(K3424,K3424+$H5067*IF(K5299="na",0,K5299)+SUM($I5067:K5067)*$B$2625)+$H5067*K5528</f>
        <v>297.64882803508067</v>
      </c>
      <c r="L4349" s="34">
        <f>MIN(L3424,L3424+$H5067*IF(L5299="na",0,L5299)+SUM($I5067:L5067)*$B$2625)+$H5067*L5528</f>
        <v>303.10525808248929</v>
      </c>
      <c r="M4349" s="34">
        <f>MIN(M3424,M3424+$H5067*IF(M5299="na",0,M5299)+SUM($I5067:M5067)*$B$2625)+$H5067*M5528</f>
        <v>308.50874987832361</v>
      </c>
      <c r="N4349" s="34">
        <f>MIN(N3424,N3424+$H5067*IF(N5299="na",0,N5299)+SUM($I5067:N5067)*$B$2625)+$H5067*N5528</f>
        <v>313.85996162151162</v>
      </c>
      <c r="O4349" s="34">
        <f>MIN(O3424,O3424+$H5067*IF(O5299="na",0,O5299)+SUM($I5067:O5067)*$B$2625)+$H5067*O5528</f>
        <v>319.15954332737442</v>
      </c>
      <c r="P4349" s="34">
        <f>MIN(P3424,P3424+$H5067*IF(P5299="na",0,P5299)+SUM($I5067:P5067)*$B$2625)+$H5067*P5528</f>
        <v>324.40813692937627</v>
      </c>
      <c r="Q4349" s="34">
        <f>MIN(Q3424,Q3424+$H5067*IF(Q5299="na",0,Q5299)+SUM($I5067:Q5067)*$B$2625)+$H5067*Q5528</f>
        <v>327.42552643130148</v>
      </c>
      <c r="R4349" s="34">
        <f>MIN(R3424,R3424+$H5067*IF(R5299="na",0,R5299)+SUM($I5067:R5067)*$B$2625)+$H5067*R5528</f>
        <v>333.33975222349602</v>
      </c>
      <c r="S4349" s="34">
        <f>MIN(S3424,S3424+$H5067*IF(S5299="na",0,S5299)+SUM($I5067:S5067)*$B$2625)+$H5067*S5528</f>
        <v>337.24049197163487</v>
      </c>
      <c r="T4349" s="34">
        <f>MIN(T3424,T3424+$H5067*IF(T5299="na",0,T5299)+SUM($I5067:T5067)*$B$2625)+$H5067*T5528</f>
        <v>341.09273252223852</v>
      </c>
      <c r="U4349" s="34">
        <f>MIN(U3424,U3424+$H5067*IF(U5299="na",0,U5299)+SUM($I5067:U5067)*$B$2625)+$H5067*U5528</f>
        <v>344.89707688199633</v>
      </c>
      <c r="V4349" s="64">
        <f t="shared" si="3531"/>
        <v>348.65412056021449</v>
      </c>
      <c r="W4349" s="41">
        <f t="shared" ref="W4349:BF4349" si="3539">W3424</f>
        <v>352.36445166203345</v>
      </c>
      <c r="X4349" s="41">
        <f t="shared" si="3539"/>
        <v>356.02865098048647</v>
      </c>
      <c r="Y4349" s="41">
        <f t="shared" si="3539"/>
        <v>359.6472920874134</v>
      </c>
      <c r="Z4349" s="41">
        <f t="shared" si="3539"/>
        <v>363.2209414232442</v>
      </c>
      <c r="AA4349" s="41">
        <f t="shared" si="3539"/>
        <v>366.75015838566617</v>
      </c>
      <c r="AB4349" s="41">
        <f t="shared" si="3539"/>
        <v>370.2354954171887</v>
      </c>
      <c r="AC4349" s="41">
        <f t="shared" si="3539"/>
        <v>373.67749809161927</v>
      </c>
      <c r="AD4349" s="41">
        <f t="shared" si="3539"/>
        <v>377.07670519946441</v>
      </c>
      <c r="AE4349" s="41">
        <f t="shared" si="3539"/>
        <v>380.43364883226872</v>
      </c>
      <c r="AF4349" s="41">
        <f t="shared" si="3539"/>
        <v>383.74885446590514</v>
      </c>
      <c r="AG4349" s="41">
        <f t="shared" si="3539"/>
        <v>387.02284104283001</v>
      </c>
      <c r="AH4349" s="41">
        <f t="shared" si="3539"/>
        <v>390.2561210533151</v>
      </c>
      <c r="AI4349" s="41">
        <f t="shared" si="3539"/>
        <v>393.44920061566984</v>
      </c>
      <c r="AJ4349" s="41">
        <f t="shared" si="3539"/>
        <v>396.60257955546598</v>
      </c>
      <c r="AK4349" s="41">
        <f t="shared" si="3539"/>
        <v>399.71675148377733</v>
      </c>
      <c r="AL4349" s="41">
        <f t="shared" si="3539"/>
        <v>402.79220387444667</v>
      </c>
      <c r="AM4349" s="41">
        <f t="shared" si="3539"/>
        <v>405.82941814039202</v>
      </c>
      <c r="AN4349" s="41">
        <f t="shared" si="3539"/>
        <v>408.82886970896413</v>
      </c>
      <c r="AO4349" s="41">
        <f t="shared" si="3539"/>
        <v>411.79102809636697</v>
      </c>
      <c r="AP4349" s="41">
        <f t="shared" si="3539"/>
        <v>414.71635698115313</v>
      </c>
      <c r="AQ4349" s="41">
        <f t="shared" si="3539"/>
        <v>417.60531427680507</v>
      </c>
      <c r="AR4349" s="41">
        <f t="shared" si="3539"/>
        <v>420.45835220341445</v>
      </c>
      <c r="AS4349" s="41">
        <f t="shared" si="3539"/>
        <v>423.27591735846966</v>
      </c>
      <c r="AT4349" s="41">
        <f t="shared" si="3539"/>
        <v>426.05845078676367</v>
      </c>
      <c r="AU4349" s="41">
        <f t="shared" si="3539"/>
        <v>428.80638804943254</v>
      </c>
      <c r="AV4349" s="41">
        <f t="shared" si="3539"/>
        <v>431.52015929213559</v>
      </c>
      <c r="AW4349" s="41">
        <f t="shared" si="3539"/>
        <v>434.20018931238769</v>
      </c>
      <c r="AX4349" s="41">
        <f t="shared" si="3539"/>
        <v>436.84689762605461</v>
      </c>
      <c r="AY4349" s="41">
        <f t="shared" si="3539"/>
        <v>439.46069853302163</v>
      </c>
      <c r="AZ4349" s="41">
        <f t="shared" si="3539"/>
        <v>442.04200118204534</v>
      </c>
      <c r="BA4349" s="41">
        <f t="shared" si="3539"/>
        <v>444.59120963479955</v>
      </c>
      <c r="BB4349" s="41">
        <f t="shared" si="3539"/>
        <v>447.1087229291245</v>
      </c>
      <c r="BC4349" s="41">
        <f t="shared" si="3539"/>
        <v>449.59493514149</v>
      </c>
      <c r="BD4349" s="41">
        <f t="shared" si="3539"/>
        <v>452.05023544868175</v>
      </c>
      <c r="BE4349" s="41">
        <f t="shared" si="3539"/>
        <v>454.47500818872078</v>
      </c>
      <c r="BF4349" s="41">
        <f t="shared" si="3539"/>
        <v>456.8696329210253</v>
      </c>
      <c r="BH4349" s="42">
        <f t="shared" si="3533"/>
        <v>1.2887670000000011</v>
      </c>
      <c r="BL4349" s="15">
        <f t="shared" ca="1" si="3534"/>
        <v>3921.3156938596248</v>
      </c>
    </row>
    <row r="4350" spans="1:64" x14ac:dyDescent="0.2">
      <c r="A4350" s="9" t="str">
        <f t="shared" si="3529"/>
        <v>Faeroe Islands</v>
      </c>
      <c r="C4350" s="41">
        <f t="shared" ref="C4350:G4359" si="3540">C3425</f>
        <v>569.28154547706401</v>
      </c>
      <c r="D4350" s="41">
        <f t="shared" si="3540"/>
        <v>570.21850142230528</v>
      </c>
      <c r="E4350" s="41">
        <f t="shared" si="3540"/>
        <v>571.1438078819607</v>
      </c>
      <c r="F4350" s="41">
        <f t="shared" si="3540"/>
        <v>572.05760969796768</v>
      </c>
      <c r="G4350" s="41">
        <f t="shared" si="3540"/>
        <v>572.96004991139569</v>
      </c>
      <c r="H4350" s="50">
        <f t="shared" si="3530"/>
        <v>539.65355486481667</v>
      </c>
      <c r="I4350" s="34">
        <f>MIN(I3425,I3425+$H5068*IF(I5300="na",0,I5300)+SUM($I5068:I5068)*$B$2625)+$H5068*I5529</f>
        <v>540.53369390449791</v>
      </c>
      <c r="J4350" s="34">
        <f>MIN(J3425,J3425+$H5068*IF(J5300="na",0,J5300)+SUM($I5068:J5068)*$B$2625)+$H5068*J5529</f>
        <v>541.4028898821191</v>
      </c>
      <c r="K4350" s="34">
        <f>MIN(K3425,K3425+$H5068*IF(K5300="na",0,K5300)+SUM($I5068:K5068)*$B$2625)+$H5068*K5529</f>
        <v>542.26127885641858</v>
      </c>
      <c r="L4350" s="34">
        <f>MIN(L3425,L3425+$H5068*IF(L5300="na",0,L5300)+SUM($I5068:L5068)*$B$2625)+$H5068*L5529</f>
        <v>549.46253687613159</v>
      </c>
      <c r="M4350" s="34">
        <f>MIN(M3425,M3425+$H5068*IF(M5300="na",0,M5300)+SUM($I5068:M5068)*$B$2625)+$H5068*M5529</f>
        <v>556.65325495604134</v>
      </c>
      <c r="N4350" s="34">
        <f>MIN(N3425,N3425+$H5068*IF(N5300="na",0,N5300)+SUM($I5068:N5068)*$B$2625)+$H5068*N5529</f>
        <v>563.83356414273283</v>
      </c>
      <c r="O4350" s="34">
        <f>MIN(O3425,O3425+$H5068*IF(O5300="na",0,O5300)+SUM($I5068:O5068)*$B$2625)+$H5068*O5529</f>
        <v>571.0035938534453</v>
      </c>
      <c r="P4350" s="34">
        <f>MIN(P3425,P3425+$H5068*IF(P5300="na",0,P5300)+SUM($I5068:P5068)*$B$2625)+$H5068*P5529</f>
        <v>578.16347189632972</v>
      </c>
      <c r="Q4350" s="34">
        <f>MIN(Q3425,Q3425+$H5068*IF(Q5300="na",0,Q5300)+SUM($I5068:Q5068)*$B$2625)+$H5068*Q5529</f>
        <v>576.52977629707857</v>
      </c>
      <c r="R4350" s="34">
        <f>MIN(R3425,R3425+$H5068*IF(R5300="na",0,R5300)+SUM($I5068:R5068)*$B$2625)+$H5068*R5529</f>
        <v>582.17619943396721</v>
      </c>
      <c r="S4350" s="34">
        <f>MIN(S3425,S3425+$H5068*IF(S5300="na",0,S5300)+SUM($I5068:S5068)*$B$2625)+$H5068*S5529</f>
        <v>582.95283184834432</v>
      </c>
      <c r="T4350" s="34">
        <f>MIN(T3425,T3425+$H5068*IF(T5300="na",0,T5300)+SUM($I5068:T5068)*$B$2625)+$H5068*T5529</f>
        <v>583.71980813303594</v>
      </c>
      <c r="U4350" s="34">
        <f>MIN(U3425,U3425+$H5068*IF(U5300="na",0,U5300)+SUM($I5068:U5068)*$B$2625)+$H5068*U5529</f>
        <v>584.47724834592123</v>
      </c>
      <c r="V4350" s="64">
        <f t="shared" si="3531"/>
        <v>585.22527105215966</v>
      </c>
      <c r="W4350" s="41">
        <f t="shared" ref="W4350:BF4350" si="3541">W3425</f>
        <v>585.96399334275054</v>
      </c>
      <c r="X4350" s="41">
        <f t="shared" si="3541"/>
        <v>586.69353085286173</v>
      </c>
      <c r="Y4350" s="41">
        <f t="shared" si="3541"/>
        <v>587.41399777993058</v>
      </c>
      <c r="Z4350" s="41">
        <f t="shared" si="3541"/>
        <v>588.12550690153955</v>
      </c>
      <c r="AA4350" s="41">
        <f t="shared" si="3541"/>
        <v>588.82816959306979</v>
      </c>
      <c r="AB4350" s="41">
        <f t="shared" si="3541"/>
        <v>589.52209584513537</v>
      </c>
      <c r="AC4350" s="41">
        <f t="shared" si="3541"/>
        <v>590.20739428080026</v>
      </c>
      <c r="AD4350" s="41">
        <f t="shared" si="3541"/>
        <v>590.88417217258166</v>
      </c>
      <c r="AE4350" s="41">
        <f t="shared" si="3541"/>
        <v>591.55253545924199</v>
      </c>
      <c r="AF4350" s="41">
        <f t="shared" si="3541"/>
        <v>592.21258876237152</v>
      </c>
      <c r="AG4350" s="41">
        <f t="shared" si="3541"/>
        <v>592.86443540276548</v>
      </c>
      <c r="AH4350" s="41">
        <f t="shared" si="3541"/>
        <v>593.50817741659716</v>
      </c>
      <c r="AI4350" s="41">
        <f t="shared" si="3541"/>
        <v>594.14391557139015</v>
      </c>
      <c r="AJ4350" s="41">
        <f t="shared" si="3541"/>
        <v>594.77174938179189</v>
      </c>
      <c r="AK4350" s="41">
        <f t="shared" si="3541"/>
        <v>595.39177712515095</v>
      </c>
      <c r="AL4350" s="41">
        <f t="shared" si="3541"/>
        <v>596.00409585690102</v>
      </c>
      <c r="AM4350" s="41">
        <f t="shared" si="3541"/>
        <v>596.60880142575297</v>
      </c>
      <c r="AN4350" s="41">
        <f t="shared" si="3541"/>
        <v>597.20598848869884</v>
      </c>
      <c r="AO4350" s="41">
        <f t="shared" si="3541"/>
        <v>597.79575052582868</v>
      </c>
      <c r="AP4350" s="41">
        <f t="shared" si="3541"/>
        <v>598.37817985496361</v>
      </c>
      <c r="AQ4350" s="41">
        <f t="shared" si="3541"/>
        <v>598.95336764610624</v>
      </c>
      <c r="AR4350" s="41">
        <f t="shared" si="3541"/>
        <v>599.52140393571233</v>
      </c>
      <c r="AS4350" s="41">
        <f t="shared" si="3541"/>
        <v>600.08237764078433</v>
      </c>
      <c r="AT4350" s="41">
        <f t="shared" si="3541"/>
        <v>600.63637657278991</v>
      </c>
      <c r="AU4350" s="41">
        <f t="shared" si="3541"/>
        <v>601.18348745140759</v>
      </c>
      <c r="AV4350" s="41">
        <f t="shared" si="3541"/>
        <v>601.72379591810113</v>
      </c>
      <c r="AW4350" s="41">
        <f t="shared" si="3541"/>
        <v>602.25738654952545</v>
      </c>
      <c r="AX4350" s="41">
        <f t="shared" si="3541"/>
        <v>602.78434287076573</v>
      </c>
      <c r="AY4350" s="41">
        <f t="shared" si="3541"/>
        <v>603.30474736841188</v>
      </c>
      <c r="AZ4350" s="41">
        <f t="shared" si="3541"/>
        <v>603.81868150347066</v>
      </c>
      <c r="BA4350" s="41">
        <f t="shared" si="3541"/>
        <v>604.32622572411685</v>
      </c>
      <c r="BB4350" s="41">
        <f t="shared" si="3541"/>
        <v>604.82745947828641</v>
      </c>
      <c r="BC4350" s="41">
        <f t="shared" si="3541"/>
        <v>605.32246122611241</v>
      </c>
      <c r="BD4350" s="41">
        <f t="shared" si="3541"/>
        <v>605.81130845220719</v>
      </c>
      <c r="BE4350" s="41">
        <f t="shared" si="3541"/>
        <v>606.29407767779082</v>
      </c>
      <c r="BF4350" s="41">
        <f t="shared" si="3541"/>
        <v>606.77084447266964</v>
      </c>
      <c r="BH4350" s="42">
        <f t="shared" si="3533"/>
        <v>0.7036548000000008</v>
      </c>
      <c r="BL4350" s="15">
        <f t="shared" ca="1" si="3534"/>
        <v>0.84129273899917456</v>
      </c>
    </row>
    <row r="4351" spans="1:64" x14ac:dyDescent="0.2">
      <c r="A4351" s="9" t="str">
        <f t="shared" si="3529"/>
        <v>Fiji</v>
      </c>
      <c r="C4351" s="41">
        <f t="shared" si="3540"/>
        <v>468.47761303334647</v>
      </c>
      <c r="D4351" s="41">
        <f t="shared" si="3540"/>
        <v>470.67144026528297</v>
      </c>
      <c r="E4351" s="41">
        <f t="shared" si="3540"/>
        <v>472.83799091196909</v>
      </c>
      <c r="F4351" s="41">
        <f t="shared" si="3540"/>
        <v>474.97760411228137</v>
      </c>
      <c r="G4351" s="41">
        <f t="shared" si="3540"/>
        <v>477.09061478846979</v>
      </c>
      <c r="H4351" s="50">
        <f t="shared" si="3530"/>
        <v>456.39547604072146</v>
      </c>
      <c r="I4351" s="34">
        <f>MIN(I3426,I3426+$H5069*IF(I5301="na",0,I5301)+SUM($I5069:I5069)*$B$2625)+$H5069*I5530</f>
        <v>458.45626983038682</v>
      </c>
      <c r="J4351" s="34">
        <f>MIN(J3426,J3426+$H5069*IF(J5301="na",0,J5301)+SUM($I5069:J5069)*$B$2625)+$H5069*J5530</f>
        <v>460.49144108393403</v>
      </c>
      <c r="K4351" s="34">
        <f>MIN(K3426,K3426+$H5069*IF(K5301="na",0,K5301)+SUM($I5069:K5069)*$B$2625)+$H5069*K5530</f>
        <v>465.24923567610921</v>
      </c>
      <c r="L4351" s="34">
        <f>MIN(L3426,L3426+$H5069*IF(L5301="na",0,L5301)+SUM($I5069:L5069)*$B$2625)+$H5069*L5530</f>
        <v>470.85200383846893</v>
      </c>
      <c r="M4351" s="34">
        <f>MIN(M3426,M3426+$H5069*IF(M5301="na",0,M5301)+SUM($I5069:M5069)*$B$2625)+$H5069*M5530</f>
        <v>476.43009335176248</v>
      </c>
      <c r="N4351" s="34">
        <f>MIN(N3426,N3426+$H5069*IF(N5301="na",0,N5301)+SUM($I5069:N5069)*$B$2625)+$H5069*N5530</f>
        <v>481.98381105385994</v>
      </c>
      <c r="O4351" s="34">
        <f>MIN(O3426,O3426+$H5069*IF(O5301="na",0,O5301)+SUM($I5069:O5069)*$B$2625)+$H5069*O5530</f>
        <v>487.51345996761381</v>
      </c>
      <c r="P4351" s="34">
        <f>MIN(P3426,P3426+$H5069*IF(P5301="na",0,P5301)+SUM($I5069:P5069)*$B$2625)+$H5069*P5530</f>
        <v>493.01933934829253</v>
      </c>
      <c r="Q4351" s="34">
        <f>MIN(Q3426,Q3426+$H5069*IF(Q5301="na",0,Q5301)+SUM($I5069:Q5069)*$B$2625)+$H5069*Q5530</f>
        <v>492.93935525930516</v>
      </c>
      <c r="R4351" s="34">
        <f>MIN(R3426,R3426+$H5069*IF(R5301="na",0,R5301)+SUM($I5069:R5069)*$B$2625)+$H5069*R5530</f>
        <v>498.66968678102813</v>
      </c>
      <c r="S4351" s="34">
        <f>MIN(S3426,S3426+$H5069*IF(S5301="na",0,S5301)+SUM($I5069:S5069)*$B$2625)+$H5069*S5530</f>
        <v>500.48812589603511</v>
      </c>
      <c r="T4351" s="34">
        <f>MIN(T3426,T3426+$H5069*IF(T5301="na",0,T5301)+SUM($I5069:T5069)*$B$2625)+$H5069*T5530</f>
        <v>502.28395575137887</v>
      </c>
      <c r="U4351" s="34">
        <f>MIN(U3426,U3426+$H5069*IF(U5301="na",0,U5301)+SUM($I5069:U5069)*$B$2625)+$H5069*U5530</f>
        <v>504.05745745552116</v>
      </c>
      <c r="V4351" s="64">
        <f t="shared" si="3531"/>
        <v>505.8089086218086</v>
      </c>
      <c r="W4351" s="41">
        <f t="shared" ref="W4351:BF4351" si="3542">W3426</f>
        <v>507.53858341192853</v>
      </c>
      <c r="X4351" s="41">
        <f t="shared" si="3542"/>
        <v>509.24675257882467</v>
      </c>
      <c r="Y4351" s="41">
        <f t="shared" si="3542"/>
        <v>510.93368350907906</v>
      </c>
      <c r="Z4351" s="41">
        <f t="shared" si="3542"/>
        <v>512.59964026476723</v>
      </c>
      <c r="AA4351" s="41">
        <f t="shared" si="3542"/>
        <v>514.24488362479315</v>
      </c>
      <c r="AB4351" s="41">
        <f t="shared" si="3542"/>
        <v>515.86967112570937</v>
      </c>
      <c r="AC4351" s="41">
        <f t="shared" si="3542"/>
        <v>517.47425710203083</v>
      </c>
      <c r="AD4351" s="41">
        <f t="shared" si="3542"/>
        <v>519.05889272604668</v>
      </c>
      <c r="AE4351" s="41">
        <f t="shared" si="3542"/>
        <v>520.6238260471373</v>
      </c>
      <c r="AF4351" s="41">
        <f t="shared" si="3542"/>
        <v>522.16930203060224</v>
      </c>
      <c r="AG4351" s="41">
        <f t="shared" si="3542"/>
        <v>523.69556259600631</v>
      </c>
      <c r="AH4351" s="41">
        <f t="shared" si="3542"/>
        <v>525.2028466550471</v>
      </c>
      <c r="AI4351" s="41">
        <f t="shared" si="3542"/>
        <v>526.69139014895381</v>
      </c>
      <c r="AJ4351" s="41">
        <f t="shared" si="3542"/>
        <v>528.16142608541963</v>
      </c>
      <c r="AK4351" s="41">
        <f t="shared" si="3542"/>
        <v>529.61318457507537</v>
      </c>
      <c r="AL4351" s="41">
        <f t="shared" si="3542"/>
        <v>531.04689286750954</v>
      </c>
      <c r="AM4351" s="41">
        <f t="shared" si="3542"/>
        <v>532.46277538684126</v>
      </c>
      <c r="AN4351" s="41">
        <f t="shared" si="3542"/>
        <v>533.86105376684941</v>
      </c>
      <c r="AO4351" s="41">
        <f t="shared" si="3542"/>
        <v>535.24194688566604</v>
      </c>
      <c r="AP4351" s="41">
        <f t="shared" si="3542"/>
        <v>536.6056709000386</v>
      </c>
      <c r="AQ4351" s="41">
        <f t="shared" si="3542"/>
        <v>537.9524392791659</v>
      </c>
      <c r="AR4351" s="41">
        <f t="shared" si="3542"/>
        <v>539.28246283811268</v>
      </c>
      <c r="AS4351" s="41">
        <f t="shared" si="3542"/>
        <v>540.59594977080997</v>
      </c>
      <c r="AT4351" s="41">
        <f t="shared" si="3542"/>
        <v>541.89310568264409</v>
      </c>
      <c r="AU4351" s="41">
        <f t="shared" si="3542"/>
        <v>543.17413362264097</v>
      </c>
      <c r="AV4351" s="41">
        <f t="shared" si="3542"/>
        <v>544.43923411525043</v>
      </c>
      <c r="AW4351" s="41">
        <f t="shared" si="3542"/>
        <v>545.68860519173541</v>
      </c>
      <c r="AX4351" s="41">
        <f t="shared" si="3542"/>
        <v>546.92244242116931</v>
      </c>
      <c r="AY4351" s="41">
        <f t="shared" si="3542"/>
        <v>548.14093894105054</v>
      </c>
      <c r="AZ4351" s="41">
        <f t="shared" si="3542"/>
        <v>549.34428548753453</v>
      </c>
      <c r="BA4351" s="41">
        <f t="shared" si="3542"/>
        <v>550.53267042529046</v>
      </c>
      <c r="BB4351" s="41">
        <f t="shared" si="3542"/>
        <v>551.70627977698723</v>
      </c>
      <c r="BC4351" s="41">
        <f t="shared" si="3542"/>
        <v>552.86529725241098</v>
      </c>
      <c r="BD4351" s="41">
        <f t="shared" si="3542"/>
        <v>554.00990427722377</v>
      </c>
      <c r="BE4351" s="41">
        <f t="shared" si="3542"/>
        <v>555.14028002136138</v>
      </c>
      <c r="BF4351" s="41">
        <f t="shared" si="3542"/>
        <v>556.25660142708034</v>
      </c>
      <c r="BH4351" s="42">
        <f t="shared" si="3533"/>
        <v>0.58580319999999997</v>
      </c>
      <c r="BL4351" s="15">
        <f t="shared" ca="1" si="3534"/>
        <v>10.261211330514133</v>
      </c>
    </row>
    <row r="4352" spans="1:64" x14ac:dyDescent="0.2">
      <c r="A4352" s="9" t="str">
        <f t="shared" si="3529"/>
        <v>Finland</v>
      </c>
      <c r="C4352" s="41">
        <f t="shared" si="3540"/>
        <v>632.74110162028774</v>
      </c>
      <c r="D4352" s="41">
        <f t="shared" si="3540"/>
        <v>632.88276219818965</v>
      </c>
      <c r="E4352" s="41">
        <f t="shared" si="3540"/>
        <v>633.0226614629064</v>
      </c>
      <c r="F4352" s="41">
        <f t="shared" si="3540"/>
        <v>633.16082131343182</v>
      </c>
      <c r="G4352" s="41">
        <f t="shared" si="3540"/>
        <v>633.29726337648231</v>
      </c>
      <c r="H4352" s="50">
        <f t="shared" si="3530"/>
        <v>604.0529702943353</v>
      </c>
      <c r="I4352" s="34">
        <f>MIN(I3427,I3427+$H5070*IF(I5302="na",0,I5302)+SUM($I5070:I5070)*$B$2625)+$H5070*I5531</f>
        <v>604.18604059035999</v>
      </c>
      <c r="J4352" s="34">
        <f>MIN(J3427,J3427+$H5070*IF(J5302="na",0,J5302)+SUM($I5070:J5070)*$B$2625)+$H5070*J5531</f>
        <v>604.31745637903737</v>
      </c>
      <c r="K4352" s="34">
        <f>MIN(K3427,K3427+$H5070*IF(K5302="na",0,K5302)+SUM($I5070:K5070)*$B$2625)+$H5070*K5531</f>
        <v>604.44723823140885</v>
      </c>
      <c r="L4352" s="34">
        <f>MIN(L3427,L3427+$H5070*IF(L5302="na",0,L5302)+SUM($I5070:L5070)*$B$2625)+$H5070*L5531</f>
        <v>609.90410445302803</v>
      </c>
      <c r="M4352" s="34">
        <f>MIN(M3427,M3427+$H5070*IF(M5302="na",0,M5302)+SUM($I5070:M5070)*$B$2625)+$H5070*M5531</f>
        <v>615.35937711630402</v>
      </c>
      <c r="N4352" s="34">
        <f>MIN(N3427,N3427+$H5070*IF(N5302="na",0,N5302)+SUM($I5070:N5070)*$B$2625)+$H5070*N5531</f>
        <v>620.8130760344792</v>
      </c>
      <c r="O4352" s="34">
        <f>MIN(O3427,O3427+$H5070*IF(O5302="na",0,O5302)+SUM($I5070:O5070)*$B$2625)+$H5070*O5531</f>
        <v>626.26522077445077</v>
      </c>
      <c r="P4352" s="34">
        <f>MIN(P3427,P3427+$H5070*IF(P5302="na",0,P5302)+SUM($I5070:P5070)*$B$2625)+$H5070*P5531</f>
        <v>631.71583065983464</v>
      </c>
      <c r="Q4352" s="34">
        <f>MIN(Q3427,Q3427+$H5070*IF(Q5302="na",0,Q5302)+SUM($I5070:Q5070)*$B$2625)+$H5070*Q5531</f>
        <v>629.10067801955734</v>
      </c>
      <c r="R4352" s="34">
        <f>MIN(R3427,R3427+$H5070*IF(R5302="na",0,R5302)+SUM($I5070:R5070)*$B$2625)+$H5070*R5531</f>
        <v>634.6906747465996</v>
      </c>
      <c r="S4352" s="34">
        <f>MIN(S3427,S3427+$H5070*IF(S5302="na",0,S5302)+SUM($I5070:S5070)*$B$2625)+$H5070*S5531</f>
        <v>634.80809563196442</v>
      </c>
      <c r="T4352" s="34">
        <f>MIN(T3427,T3427+$H5070*IF(T5302="na",0,T5302)+SUM($I5070:T5070)*$B$2625)+$H5070*T5531</f>
        <v>634.92405658432119</v>
      </c>
      <c r="U4352" s="34">
        <f>MIN(U3427,U3427+$H5070*IF(U5302="na",0,U5302)+SUM($I5070:U5070)*$B$2625)+$H5070*U5531</f>
        <v>635.03857575550364</v>
      </c>
      <c r="V4352" s="64">
        <f t="shared" si="3531"/>
        <v>635.15167107165769</v>
      </c>
      <c r="W4352" s="41">
        <f t="shared" ref="W4352:BF4352" si="3543">W3427</f>
        <v>635.26336023604756</v>
      </c>
      <c r="X4352" s="41">
        <f t="shared" si="3543"/>
        <v>635.37366073182693</v>
      </c>
      <c r="Y4352" s="41">
        <f t="shared" si="3543"/>
        <v>635.48258982477546</v>
      </c>
      <c r="Z4352" s="41">
        <f t="shared" si="3543"/>
        <v>635.59016456600159</v>
      </c>
      <c r="AA4352" s="41">
        <f t="shared" si="3543"/>
        <v>635.6964017946118</v>
      </c>
      <c r="AB4352" s="41">
        <f t="shared" si="3543"/>
        <v>635.80131814034632</v>
      </c>
      <c r="AC4352" s="41">
        <f t="shared" si="3543"/>
        <v>635.90493002618223</v>
      </c>
      <c r="AD4352" s="41">
        <f t="shared" si="3543"/>
        <v>636.00725367090422</v>
      </c>
      <c r="AE4352" s="41">
        <f t="shared" si="3543"/>
        <v>636.1083050916435</v>
      </c>
      <c r="AF4352" s="41">
        <f t="shared" si="3543"/>
        <v>636.2081001063849</v>
      </c>
      <c r="AG4352" s="41">
        <f t="shared" si="3543"/>
        <v>636.30665433644299</v>
      </c>
      <c r="AH4352" s="41">
        <f t="shared" si="3543"/>
        <v>636.40398320890745</v>
      </c>
      <c r="AI4352" s="41">
        <f t="shared" si="3543"/>
        <v>636.50010195905759</v>
      </c>
      <c r="AJ4352" s="41">
        <f t="shared" si="3543"/>
        <v>636.59502563274748</v>
      </c>
      <c r="AK4352" s="41">
        <f t="shared" si="3543"/>
        <v>636.68876908876121</v>
      </c>
      <c r="AL4352" s="41">
        <f t="shared" si="3543"/>
        <v>636.78134700113844</v>
      </c>
      <c r="AM4352" s="41">
        <f t="shared" si="3543"/>
        <v>636.87277386147184</v>
      </c>
      <c r="AN4352" s="41">
        <f t="shared" si="3543"/>
        <v>636.96306398117508</v>
      </c>
      <c r="AO4352" s="41">
        <f t="shared" si="3543"/>
        <v>637.0522314937233</v>
      </c>
      <c r="AP4352" s="41">
        <f t="shared" si="3543"/>
        <v>637.14029035686553</v>
      </c>
      <c r="AQ4352" s="41">
        <f t="shared" si="3543"/>
        <v>637.22725435480936</v>
      </c>
      <c r="AR4352" s="41">
        <f t="shared" si="3543"/>
        <v>637.31313710037875</v>
      </c>
      <c r="AS4352" s="41">
        <f t="shared" si="3543"/>
        <v>637.39795203714493</v>
      </c>
      <c r="AT4352" s="41">
        <f t="shared" si="3543"/>
        <v>637.48171244153059</v>
      </c>
      <c r="AU4352" s="41">
        <f t="shared" si="3543"/>
        <v>637.56443142488843</v>
      </c>
      <c r="AV4352" s="41">
        <f t="shared" si="3543"/>
        <v>637.6461219355532</v>
      </c>
      <c r="AW4352" s="41">
        <f t="shared" si="3543"/>
        <v>637.72679676086864</v>
      </c>
      <c r="AX4352" s="41">
        <f t="shared" si="3543"/>
        <v>637.80646852918937</v>
      </c>
      <c r="AY4352" s="41">
        <f t="shared" si="3543"/>
        <v>637.88514971185737</v>
      </c>
      <c r="AZ4352" s="41">
        <f t="shared" si="3543"/>
        <v>637.96285262515414</v>
      </c>
      <c r="BA4352" s="41">
        <f t="shared" si="3543"/>
        <v>638.03958943222892</v>
      </c>
      <c r="BB4352" s="41">
        <f t="shared" si="3543"/>
        <v>632.74110162028774</v>
      </c>
      <c r="BC4352" s="41">
        <f t="shared" si="3543"/>
        <v>632.74110162028774</v>
      </c>
      <c r="BD4352" s="41">
        <f t="shared" si="3543"/>
        <v>632.74110162028774</v>
      </c>
      <c r="BE4352" s="41">
        <f t="shared" si="3543"/>
        <v>632.74110162028774</v>
      </c>
      <c r="BF4352" s="41">
        <f t="shared" si="3543"/>
        <v>632.74110162028774</v>
      </c>
      <c r="BH4352" s="42">
        <f t="shared" si="3533"/>
        <v>0.53698620000000019</v>
      </c>
      <c r="BL4352" s="15">
        <f t="shared" ca="1" si="3534"/>
        <v>33.093689554079297</v>
      </c>
    </row>
    <row r="4353" spans="1:64" x14ac:dyDescent="0.2">
      <c r="A4353" s="9" t="str">
        <f t="shared" si="3529"/>
        <v>France</v>
      </c>
      <c r="C4353" s="41">
        <f t="shared" si="3540"/>
        <v>565.88004978876882</v>
      </c>
      <c r="D4353" s="41">
        <f t="shared" si="3540"/>
        <v>566.85284159287971</v>
      </c>
      <c r="E4353" s="41">
        <f t="shared" si="3540"/>
        <v>567.81353835222626</v>
      </c>
      <c r="F4353" s="41">
        <f t="shared" si="3540"/>
        <v>568.76229044853153</v>
      </c>
      <c r="G4353" s="41">
        <f t="shared" si="3540"/>
        <v>569.6992463937728</v>
      </c>
      <c r="H4353" s="50">
        <f t="shared" si="3530"/>
        <v>538.35693097285821</v>
      </c>
      <c r="I4353" s="34">
        <f>MIN(I3428,I3428+$H5071*IF(I5303="na",0,I5303)+SUM($I5071:I5071)*$B$2625)+$H5071*I5532</f>
        <v>539.27073278886519</v>
      </c>
      <c r="J4353" s="34">
        <f>MIN(J3428,J3428+$H5071*IF(J5303="na",0,J5303)+SUM($I5071:J5071)*$B$2625)+$H5071*J5532</f>
        <v>540.1731730022932</v>
      </c>
      <c r="K4353" s="34">
        <f>MIN(K3428,K3428+$H5071*IF(K5303="na",0,K5303)+SUM($I5071:K5071)*$B$2625)+$H5071*K5532</f>
        <v>541.06439287573426</v>
      </c>
      <c r="L4353" s="34">
        <f>MIN(L3428,L3428+$H5071*IF(L5303="na",0,L5303)+SUM($I5071:L5071)*$B$2625)+$H5071*L5532</f>
        <v>547.91536444244912</v>
      </c>
      <c r="M4353" s="34">
        <f>MIN(M3428,M3428+$H5071*IF(M5303="na",0,M5303)+SUM($I5071:M5071)*$B$2625)+$H5071*M5532</f>
        <v>554.75539294710381</v>
      </c>
      <c r="N4353" s="34">
        <f>MIN(N3428,N3428+$H5071*IF(N5303="na",0,N5303)+SUM($I5071:N5071)*$B$2625)+$H5071*N5532</f>
        <v>561.58461444843681</v>
      </c>
      <c r="O4353" s="34">
        <f>MIN(O3428,O3428+$H5071*IF(O5303="na",0,O5303)+SUM($I5071:O5071)*$B$2625)+$H5071*O5532</f>
        <v>568.40316331352278</v>
      </c>
      <c r="P4353" s="34">
        <f>MIN(P3428,P3428+$H5071*IF(P5303="na",0,P5303)+SUM($I5071:P5071)*$B$2625)+$H5071*P5532</f>
        <v>575.21117223880549</v>
      </c>
      <c r="Q4353" s="34">
        <f>MIN(Q3428,Q3428+$H5071*IF(Q5303="na",0,Q5303)+SUM($I5071:Q5071)*$B$2625)+$H5071*Q5532</f>
        <v>573.62448049843431</v>
      </c>
      <c r="R4353" s="34">
        <f>MIN(R3428,R3428+$H5071*IF(R5303="na",0,R5303)+SUM($I5071:R5071)*$B$2625)+$H5071*R5532</f>
        <v>579.26788701829048</v>
      </c>
      <c r="S4353" s="34">
        <f>MIN(S3428,S3428+$H5071*IF(S5303="na",0,S5303)+SUM($I5071:S5071)*$B$2625)+$H5071*S5532</f>
        <v>580.07422337951436</v>
      </c>
      <c r="T4353" s="34">
        <f>MIN(T3428,T3428+$H5071*IF(T5303="na",0,T5303)+SUM($I5071:T5071)*$B$2625)+$H5071*T5532</f>
        <v>580.87053429198033</v>
      </c>
      <c r="U4353" s="34">
        <f>MIN(U3428,U3428+$H5071*IF(U5303="na",0,U5303)+SUM($I5071:U5071)*$B$2625)+$H5071*U5532</f>
        <v>581.65694440543473</v>
      </c>
      <c r="V4353" s="64">
        <f t="shared" si="3531"/>
        <v>582.43357681981183</v>
      </c>
      <c r="W4353" s="41">
        <f t="shared" ref="W4353:BF4353" si="3544">W3428</f>
        <v>583.20055310450346</v>
      </c>
      <c r="X4353" s="41">
        <f t="shared" si="3544"/>
        <v>583.95799331738874</v>
      </c>
      <c r="Y4353" s="41">
        <f t="shared" si="3544"/>
        <v>584.70601602362717</v>
      </c>
      <c r="Z4353" s="41">
        <f t="shared" si="3544"/>
        <v>585.44473831421806</v>
      </c>
      <c r="AA4353" s="41">
        <f t="shared" si="3544"/>
        <v>586.17427582432924</v>
      </c>
      <c r="AB4353" s="41">
        <f t="shared" si="3544"/>
        <v>586.8947427513981</v>
      </c>
      <c r="AC4353" s="41">
        <f t="shared" si="3544"/>
        <v>587.60625187300707</v>
      </c>
      <c r="AD4353" s="41">
        <f t="shared" si="3544"/>
        <v>588.3089145645373</v>
      </c>
      <c r="AE4353" s="41">
        <f t="shared" si="3544"/>
        <v>589.00284081660288</v>
      </c>
      <c r="AF4353" s="41">
        <f t="shared" si="3544"/>
        <v>589.68813925226777</v>
      </c>
      <c r="AG4353" s="41">
        <f t="shared" si="3544"/>
        <v>590.36491714404917</v>
      </c>
      <c r="AH4353" s="41">
        <f t="shared" si="3544"/>
        <v>591.03328043070951</v>
      </c>
      <c r="AI4353" s="41">
        <f t="shared" si="3544"/>
        <v>591.69333373383904</v>
      </c>
      <c r="AJ4353" s="41">
        <f t="shared" si="3544"/>
        <v>592.345180374233</v>
      </c>
      <c r="AK4353" s="41">
        <f t="shared" si="3544"/>
        <v>592.98892238806468</v>
      </c>
      <c r="AL4353" s="41">
        <f t="shared" si="3544"/>
        <v>593.62466054285767</v>
      </c>
      <c r="AM4353" s="41">
        <f t="shared" si="3544"/>
        <v>594.25249435325941</v>
      </c>
      <c r="AN4353" s="41">
        <f t="shared" si="3544"/>
        <v>594.87252209661847</v>
      </c>
      <c r="AO4353" s="41">
        <f t="shared" si="3544"/>
        <v>595.48484082836853</v>
      </c>
      <c r="AP4353" s="41">
        <f t="shared" si="3544"/>
        <v>596.08954639722049</v>
      </c>
      <c r="AQ4353" s="41">
        <f t="shared" si="3544"/>
        <v>596.68673346016635</v>
      </c>
      <c r="AR4353" s="41">
        <f t="shared" si="3544"/>
        <v>597.2764954972962</v>
      </c>
      <c r="AS4353" s="41">
        <f t="shared" si="3544"/>
        <v>597.85892482643112</v>
      </c>
      <c r="AT4353" s="41">
        <f t="shared" si="3544"/>
        <v>598.43411261757376</v>
      </c>
      <c r="AU4353" s="41">
        <f t="shared" si="3544"/>
        <v>599.00214890717984</v>
      </c>
      <c r="AV4353" s="41">
        <f t="shared" si="3544"/>
        <v>599.56312261225185</v>
      </c>
      <c r="AW4353" s="41">
        <f t="shared" si="3544"/>
        <v>600.11712154425743</v>
      </c>
      <c r="AX4353" s="41">
        <f t="shared" si="3544"/>
        <v>600.6642324228751</v>
      </c>
      <c r="AY4353" s="41">
        <f t="shared" si="3544"/>
        <v>601.20454088956865</v>
      </c>
      <c r="AZ4353" s="41">
        <f t="shared" si="3544"/>
        <v>601.73813152099297</v>
      </c>
      <c r="BA4353" s="41">
        <f t="shared" si="3544"/>
        <v>602.26508784223324</v>
      </c>
      <c r="BB4353" s="41">
        <f t="shared" si="3544"/>
        <v>602.7854923398794</v>
      </c>
      <c r="BC4353" s="41">
        <f t="shared" si="3544"/>
        <v>603.29942647493817</v>
      </c>
      <c r="BD4353" s="41">
        <f t="shared" si="3544"/>
        <v>603.80697069558437</v>
      </c>
      <c r="BE4353" s="41">
        <f t="shared" si="3544"/>
        <v>604.30820444975393</v>
      </c>
      <c r="BF4353" s="41">
        <f t="shared" si="3544"/>
        <v>604.80320619757993</v>
      </c>
      <c r="BH4353" s="42">
        <f t="shared" si="3533"/>
        <v>0.66849320000000045</v>
      </c>
      <c r="BL4353" s="15">
        <f t="shared" ca="1" si="3534"/>
        <v>524.52912096605348</v>
      </c>
    </row>
    <row r="4354" spans="1:64" x14ac:dyDescent="0.2">
      <c r="A4354" s="9" t="str">
        <f t="shared" si="3529"/>
        <v>French Guiana</v>
      </c>
      <c r="C4354" s="41">
        <f t="shared" si="3540"/>
        <v>458.52069087736299</v>
      </c>
      <c r="D4354" s="41">
        <f t="shared" si="3540"/>
        <v>460.85613945437353</v>
      </c>
      <c r="E4354" s="41">
        <f t="shared" si="3540"/>
        <v>463.16255062074322</v>
      </c>
      <c r="F4354" s="41">
        <f t="shared" si="3540"/>
        <v>465.44028540827776</v>
      </c>
      <c r="G4354" s="41">
        <f t="shared" si="3540"/>
        <v>467.68970035995392</v>
      </c>
      <c r="H4354" s="50">
        <f t="shared" si="3530"/>
        <v>432.33055759820718</v>
      </c>
      <c r="I4354" s="34">
        <f>MIN(I3429,I3429+$H5072*IF(I5304="na",0,I5304)+SUM($I5072:I5072)*$B$2625)+$H5072*I5533</f>
        <v>434.52438483014367</v>
      </c>
      <c r="J4354" s="34">
        <f>MIN(J3429,J3429+$H5072*IF(J5304="na",0,J5304)+SUM($I5072:J5072)*$B$2625)+$H5072*J5533</f>
        <v>436.69093547682979</v>
      </c>
      <c r="K4354" s="34">
        <f>MIN(K3429,K3429+$H5072*IF(K5304="na",0,K5304)+SUM($I5072:K5072)*$B$2625)+$H5072*K5533</f>
        <v>443.33836549987222</v>
      </c>
      <c r="L4354" s="34">
        <f>MIN(L3429,L3429+$H5072*IF(L5304="na",0,L5304)+SUM($I5072:L5072)*$B$2625)+$H5072*L5533</f>
        <v>451.68653476021348</v>
      </c>
      <c r="M4354" s="34">
        <f>MIN(M3429,M3429+$H5072*IF(M5304="na",0,M5304)+SUM($I5072:M5072)*$B$2625)+$H5072*M5533</f>
        <v>460.00843225448079</v>
      </c>
      <c r="N4354" s="34">
        <f>MIN(N3429,N3429+$H5072*IF(N5304="na",0,N5304)+SUM($I5072:N5072)*$B$2625)+$H5072*N5533</f>
        <v>468.30438462829903</v>
      </c>
      <c r="O4354" s="34">
        <f>MIN(O3429,O3429+$H5072*IF(O5304="na",0,O5304)+SUM($I5072:O5072)*$B$2625)+$H5072*O5533</f>
        <v>476.57471446599908</v>
      </c>
      <c r="P4354" s="34">
        <f>MIN(P3429,P3429+$H5072*IF(P5304="na",0,P5304)+SUM($I5072:P5072)*$B$2625)+$H5072*P5533</f>
        <v>484.81974034111335</v>
      </c>
      <c r="Q4354" s="34">
        <f>MIN(Q3429,Q3429+$H5072*IF(Q5304="na",0,Q5304)+SUM($I5072:Q5072)*$B$2625)+$H5072*Q5533</f>
        <v>484.90763803806112</v>
      </c>
      <c r="R4354" s="34">
        <f>MIN(R3429,R3429+$H5072*IF(R5304="na",0,R5304)+SUM($I5072:R5072)*$B$2625)+$H5072*R5533</f>
        <v>490.66179781803089</v>
      </c>
      <c r="S4354" s="34">
        <f>MIN(S3429,S3429+$H5072*IF(S5304="na",0,S5304)+SUM($I5072:S5072)*$B$2625)+$H5072*S5533</f>
        <v>492.59762529874581</v>
      </c>
      <c r="T4354" s="34">
        <f>MIN(T3429,T3429+$H5072*IF(T5304="na",0,T5304)+SUM($I5072:T5072)*$B$2625)+$H5072*T5533</f>
        <v>494.50938399111715</v>
      </c>
      <c r="U4354" s="34">
        <f>MIN(U3429,U3429+$H5072*IF(U5304="na",0,U5304)+SUM($I5072:U5072)*$B$2625)+$H5072*U5533</f>
        <v>496.39737315041333</v>
      </c>
      <c r="V4354" s="64">
        <f t="shared" si="3531"/>
        <v>498.26188831116229</v>
      </c>
      <c r="W4354" s="41">
        <f t="shared" ref="W4354:BF4354" si="3545">W3429</f>
        <v>500.10322133341259</v>
      </c>
      <c r="X4354" s="41">
        <f t="shared" si="3545"/>
        <v>501.92166044841957</v>
      </c>
      <c r="Y4354" s="41">
        <f t="shared" si="3545"/>
        <v>503.71749030376333</v>
      </c>
      <c r="Z4354" s="41">
        <f t="shared" si="3545"/>
        <v>505.49099200790562</v>
      </c>
      <c r="AA4354" s="41">
        <f t="shared" si="3545"/>
        <v>507.24244317419306</v>
      </c>
      <c r="AB4354" s="41">
        <f t="shared" si="3545"/>
        <v>508.97211796431299</v>
      </c>
      <c r="AC4354" s="41">
        <f t="shared" si="3545"/>
        <v>510.68028713120913</v>
      </c>
      <c r="AD4354" s="41">
        <f t="shared" si="3545"/>
        <v>512.36721806146352</v>
      </c>
      <c r="AE4354" s="41">
        <f t="shared" si="3545"/>
        <v>514.0331748171518</v>
      </c>
      <c r="AF4354" s="41">
        <f t="shared" si="3545"/>
        <v>515.67841817717749</v>
      </c>
      <c r="AG4354" s="41">
        <f t="shared" si="3545"/>
        <v>517.30320567809372</v>
      </c>
      <c r="AH4354" s="41">
        <f t="shared" si="3545"/>
        <v>518.90779165441518</v>
      </c>
      <c r="AI4354" s="41">
        <f t="shared" si="3545"/>
        <v>520.49242727843102</v>
      </c>
      <c r="AJ4354" s="41">
        <f t="shared" si="3545"/>
        <v>522.05736059952164</v>
      </c>
      <c r="AK4354" s="41">
        <f t="shared" si="3545"/>
        <v>523.60283658298681</v>
      </c>
      <c r="AL4354" s="41">
        <f t="shared" si="3545"/>
        <v>525.12909714839066</v>
      </c>
      <c r="AM4354" s="41">
        <f t="shared" si="3545"/>
        <v>526.63638120743144</v>
      </c>
      <c r="AN4354" s="41">
        <f t="shared" si="3545"/>
        <v>528.12492470133816</v>
      </c>
      <c r="AO4354" s="41">
        <f t="shared" si="3545"/>
        <v>529.59496063780398</v>
      </c>
      <c r="AP4354" s="41">
        <f t="shared" si="3545"/>
        <v>531.04671912745971</v>
      </c>
      <c r="AQ4354" s="41">
        <f t="shared" si="3545"/>
        <v>532.48042741989411</v>
      </c>
      <c r="AR4354" s="41">
        <f t="shared" si="3545"/>
        <v>533.89630993922583</v>
      </c>
      <c r="AS4354" s="41">
        <f t="shared" si="3545"/>
        <v>535.29458831923375</v>
      </c>
      <c r="AT4354" s="41">
        <f t="shared" si="3545"/>
        <v>536.67548143805038</v>
      </c>
      <c r="AU4354" s="41">
        <f t="shared" si="3545"/>
        <v>538.03920545242318</v>
      </c>
      <c r="AV4354" s="41">
        <f t="shared" si="3545"/>
        <v>539.38597383155047</v>
      </c>
      <c r="AW4354" s="41">
        <f t="shared" si="3545"/>
        <v>540.71599739049725</v>
      </c>
      <c r="AX4354" s="41">
        <f t="shared" si="3545"/>
        <v>542.02948432319454</v>
      </c>
      <c r="AY4354" s="41">
        <f t="shared" si="3545"/>
        <v>543.32664023502844</v>
      </c>
      <c r="AZ4354" s="41">
        <f t="shared" si="3545"/>
        <v>544.60766817502531</v>
      </c>
      <c r="BA4354" s="41">
        <f t="shared" si="3545"/>
        <v>545.872768667635</v>
      </c>
      <c r="BB4354" s="41">
        <f t="shared" si="3545"/>
        <v>547.12213974411975</v>
      </c>
      <c r="BC4354" s="41">
        <f t="shared" si="3545"/>
        <v>548.35597697355365</v>
      </c>
      <c r="BD4354" s="41">
        <f t="shared" si="3545"/>
        <v>549.57447349343488</v>
      </c>
      <c r="BE4354" s="41">
        <f t="shared" si="3545"/>
        <v>550.77782003991888</v>
      </c>
      <c r="BF4354" s="41">
        <f t="shared" si="3545"/>
        <v>551.96620497767503</v>
      </c>
      <c r="BH4354" s="42">
        <f t="shared" si="3533"/>
        <v>0.99053719999999978</v>
      </c>
      <c r="BL4354" s="15">
        <f t="shared" ca="1" si="3534"/>
        <v>6.2501802937183717</v>
      </c>
    </row>
    <row r="4355" spans="1:64" x14ac:dyDescent="0.2">
      <c r="A4355" s="9" t="str">
        <f t="shared" si="3529"/>
        <v>French Polynesia</v>
      </c>
      <c r="C4355" s="41">
        <f t="shared" si="3540"/>
        <v>496.89839444037602</v>
      </c>
      <c r="D4355" s="41">
        <f t="shared" si="3540"/>
        <v>498.73972746262632</v>
      </c>
      <c r="E4355" s="41">
        <f t="shared" si="3540"/>
        <v>500.5581665776333</v>
      </c>
      <c r="F4355" s="41">
        <f t="shared" si="3540"/>
        <v>502.35399643297706</v>
      </c>
      <c r="G4355" s="41">
        <f t="shared" si="3540"/>
        <v>504.12749813711935</v>
      </c>
      <c r="H4355" s="50">
        <f t="shared" si="3530"/>
        <v>498.63996711245846</v>
      </c>
      <c r="I4355" s="34">
        <f>MIN(I3430,I3430+$H5073*IF(I5305="na",0,I5305)+SUM($I5073:I5073)*$B$2625)+$H5073*I5534</f>
        <v>500.36964190257839</v>
      </c>
      <c r="J4355" s="34">
        <f>MIN(J3430,J3430+$H5073*IF(J5305="na",0,J5305)+SUM($I5073:J5073)*$B$2625)+$H5073*J5534</f>
        <v>502.07781106947454</v>
      </c>
      <c r="K4355" s="34">
        <f>MIN(K3430,K3430+$H5073*IF(K5305="na",0,K5305)+SUM($I5073:K5073)*$B$2625)+$H5073*K5534</f>
        <v>504.29509396497843</v>
      </c>
      <c r="L4355" s="34">
        <f>MIN(L3430,L3430+$H5073*IF(L5305="na",0,L5305)+SUM($I5073:L5073)*$B$2625)+$H5073*L5534</f>
        <v>506.88649066395675</v>
      </c>
      <c r="M4355" s="34">
        <f>MIN(M3430,M3430+$H5073*IF(M5305="na",0,M5305)+SUM($I5073:M5073)*$B$2625)+$H5073*M5534</f>
        <v>509.45717396727269</v>
      </c>
      <c r="N4355" s="34">
        <f>MIN(N3430,N3430+$H5073*IF(N5305="na",0,N5305)+SUM($I5073:N5073)*$B$2625)+$H5073*N5534</f>
        <v>512.00740141147901</v>
      </c>
      <c r="O4355" s="34">
        <f>MIN(O3430,O3430+$H5073*IF(O5305="na",0,O5305)+SUM($I5073:O5073)*$B$2625)+$H5073*O5534</f>
        <v>514.53742733109061</v>
      </c>
      <c r="P4355" s="34">
        <f>MIN(P3430,P3430+$H5073*IF(P5305="na",0,P5305)+SUM($I5073:P5073)*$B$2625)+$H5073*P5534</f>
        <v>517.0475028983966</v>
      </c>
      <c r="Q4355" s="34">
        <f>MIN(Q3430,Q3430+$H5073*IF(Q5305="na",0,Q5305)+SUM($I5073:Q5073)*$B$2625)+$H5073*Q5534</f>
        <v>516.5310057102389</v>
      </c>
      <c r="R4355" s="34">
        <f>MIN(R3430,R3430+$H5073*IF(R5305="na",0,R5305)+SUM($I5073:R5073)*$B$2625)+$H5073*R5534</f>
        <v>522.23934271220048</v>
      </c>
      <c r="S4355" s="34">
        <f>MIN(S3430,S3430+$H5073*IF(S5305="na",0,S5305)+SUM($I5073:S5073)*$B$2625)+$H5073*S5534</f>
        <v>523.76560327760444</v>
      </c>
      <c r="T4355" s="34">
        <f>MIN(T3430,T3430+$H5073*IF(T5305="na",0,T5305)+SUM($I5073:T5073)*$B$2625)+$H5073*T5534</f>
        <v>525.27288733664523</v>
      </c>
      <c r="U4355" s="34">
        <f>MIN(U3430,U3430+$H5073*IF(U5305="na",0,U5305)+SUM($I5073:U5073)*$B$2625)+$H5073*U5534</f>
        <v>526.76143083055194</v>
      </c>
      <c r="V4355" s="64">
        <f t="shared" si="3531"/>
        <v>528.23146676701776</v>
      </c>
      <c r="W4355" s="41">
        <f t="shared" ref="W4355:BF4355" si="3546">W3430</f>
        <v>529.6832252566735</v>
      </c>
      <c r="X4355" s="41">
        <f t="shared" si="3546"/>
        <v>531.11693354910778</v>
      </c>
      <c r="Y4355" s="41">
        <f t="shared" si="3546"/>
        <v>532.5328160684395</v>
      </c>
      <c r="Z4355" s="41">
        <f t="shared" si="3546"/>
        <v>533.93109444844754</v>
      </c>
      <c r="AA4355" s="41">
        <f t="shared" si="3546"/>
        <v>535.31198756726417</v>
      </c>
      <c r="AB4355" s="41">
        <f t="shared" si="3546"/>
        <v>536.67571158163685</v>
      </c>
      <c r="AC4355" s="41">
        <f t="shared" si="3546"/>
        <v>538.02247996076414</v>
      </c>
      <c r="AD4355" s="41">
        <f t="shared" si="3546"/>
        <v>539.35250351971092</v>
      </c>
      <c r="AE4355" s="41">
        <f t="shared" si="3546"/>
        <v>540.66599045240821</v>
      </c>
      <c r="AF4355" s="41">
        <f t="shared" si="3546"/>
        <v>541.96314636424222</v>
      </c>
      <c r="AG4355" s="41">
        <f t="shared" si="3546"/>
        <v>543.2441743042391</v>
      </c>
      <c r="AH4355" s="41">
        <f t="shared" si="3546"/>
        <v>544.50927479684867</v>
      </c>
      <c r="AI4355" s="41">
        <f t="shared" si="3546"/>
        <v>545.75864587333353</v>
      </c>
      <c r="AJ4355" s="41">
        <f t="shared" si="3546"/>
        <v>546.99248310276744</v>
      </c>
      <c r="AK4355" s="41">
        <f t="shared" si="3546"/>
        <v>548.21097962264867</v>
      </c>
      <c r="AL4355" s="41">
        <f t="shared" si="3546"/>
        <v>549.41432616913266</v>
      </c>
      <c r="AM4355" s="41">
        <f t="shared" si="3546"/>
        <v>550.60271110688871</v>
      </c>
      <c r="AN4355" s="41">
        <f t="shared" si="3546"/>
        <v>551.77632045858536</v>
      </c>
      <c r="AO4355" s="41">
        <f t="shared" si="3546"/>
        <v>552.93533793400923</v>
      </c>
      <c r="AP4355" s="41">
        <f t="shared" si="3546"/>
        <v>554.07994495882201</v>
      </c>
      <c r="AQ4355" s="41">
        <f t="shared" si="3546"/>
        <v>555.21032070295962</v>
      </c>
      <c r="AR4355" s="41">
        <f t="shared" si="3546"/>
        <v>556.32664210867847</v>
      </c>
      <c r="AS4355" s="41">
        <f t="shared" si="3546"/>
        <v>557.4290839182529</v>
      </c>
      <c r="AT4355" s="41">
        <f t="shared" si="3546"/>
        <v>558.51781870132822</v>
      </c>
      <c r="AU4355" s="41">
        <f t="shared" si="3546"/>
        <v>559.59301688193398</v>
      </c>
      <c r="AV4355" s="41">
        <f t="shared" si="3546"/>
        <v>560.65484676516087</v>
      </c>
      <c r="AW4355" s="41">
        <f t="shared" si="3546"/>
        <v>561.70347456350635</v>
      </c>
      <c r="AX4355" s="41">
        <f t="shared" si="3546"/>
        <v>562.7390644228924</v>
      </c>
      <c r="AY4355" s="41">
        <f t="shared" si="3546"/>
        <v>563.76177844836013</v>
      </c>
      <c r="AZ4355" s="41">
        <f t="shared" si="3546"/>
        <v>564.77177672944447</v>
      </c>
      <c r="BA4355" s="41">
        <f t="shared" si="3546"/>
        <v>565.769217365234</v>
      </c>
      <c r="BB4355" s="41">
        <f t="shared" si="3546"/>
        <v>566.75425648911857</v>
      </c>
      <c r="BC4355" s="41">
        <f t="shared" si="3546"/>
        <v>567.72704829322947</v>
      </c>
      <c r="BD4355" s="41">
        <f t="shared" si="3546"/>
        <v>568.68774505257602</v>
      </c>
      <c r="BE4355" s="41">
        <f t="shared" si="3546"/>
        <v>569.63649714888129</v>
      </c>
      <c r="BF4355" s="41">
        <f t="shared" si="3546"/>
        <v>570.57345309412256</v>
      </c>
      <c r="BH4355" s="42">
        <f t="shared" si="3533"/>
        <v>0.17389439999999945</v>
      </c>
      <c r="BL4355" s="15">
        <f t="shared" ca="1" si="3534"/>
        <v>0.64627566437213657</v>
      </c>
    </row>
    <row r="4356" spans="1:64" x14ac:dyDescent="0.2">
      <c r="A4356" s="9" t="str">
        <f t="shared" si="3529"/>
        <v>Gabon</v>
      </c>
      <c r="C4356" s="41">
        <f t="shared" si="3540"/>
        <v>308.02893772871772</v>
      </c>
      <c r="D4356" s="41">
        <f t="shared" si="3540"/>
        <v>312.23376770027352</v>
      </c>
      <c r="E4356" s="41">
        <f t="shared" si="3540"/>
        <v>316.38631761918299</v>
      </c>
      <c r="F4356" s="41">
        <f t="shared" si="3540"/>
        <v>320.48723750076732</v>
      </c>
      <c r="G4356" s="41">
        <f t="shared" si="3540"/>
        <v>324.53716927849064</v>
      </c>
      <c r="H4356" s="50">
        <f t="shared" si="3530"/>
        <v>305.32184351589274</v>
      </c>
      <c r="I4356" s="34">
        <f>MIN(I3431,I3431+$H5074*IF(I5306="na",0,I5306)+SUM($I5074:I5074)*$B$2625)+$H5074*I5535</f>
        <v>309.27169306003037</v>
      </c>
      <c r="J4356" s="34">
        <f>MIN(J3431,J3431+$H5074*IF(J5306="na",0,J5306)+SUM($I5074:J5074)*$B$2625)+$H5074*J5535</f>
        <v>313.17243280816922</v>
      </c>
      <c r="K4356" s="34">
        <f>MIN(K3431,K3431+$H5074*IF(K5306="na",0,K5306)+SUM($I5074:K5074)*$B$2625)+$H5074*K5535</f>
        <v>324.8897510756949</v>
      </c>
      <c r="L4356" s="34">
        <f>MIN(L3431,L3431+$H5074*IF(L5306="na",0,L5306)+SUM($I5074:L5074)*$B$2625)+$H5074*L5535</f>
        <v>331.52966390628688</v>
      </c>
      <c r="M4356" s="34">
        <f>MIN(M3431,M3431+$H5074*IF(M5306="na",0,M5306)+SUM($I5074:M5074)*$B$2625)+$H5074*M5535</f>
        <v>338.12227605533923</v>
      </c>
      <c r="N4356" s="34">
        <f>MIN(N3431,N3431+$H5074*IF(N5306="na",0,N5306)+SUM($I5074:N5074)*$B$2625)+$H5074*N5535</f>
        <v>344.6681756279923</v>
      </c>
      <c r="O4356" s="34">
        <f>MIN(O3431,O3431+$H5074*IF(O5306="na",0,O5306)+SUM($I5074:O5074)*$B$2625)+$H5074*O5535</f>
        <v>351.1679434172795</v>
      </c>
      <c r="P4356" s="34">
        <f>MIN(P3431,P3431+$H5074*IF(P5306="na",0,P5306)+SUM($I5074:P5074)*$B$2625)+$H5074*P5535</f>
        <v>357.62215299504061</v>
      </c>
      <c r="Q4356" s="34">
        <f>MIN(Q3431,Q3431+$H5074*IF(Q5306="na",0,Q5306)+SUM($I5074:Q5074)*$B$2625)+$H5074*Q5535</f>
        <v>360.02381901341272</v>
      </c>
      <c r="R4356" s="34">
        <f>MIN(R3431,R3431+$H5074*IF(R5306="na",0,R5306)+SUM($I5074:R5074)*$B$2625)+$H5074*R5535</f>
        <v>365.89700261075205</v>
      </c>
      <c r="S4356" s="34">
        <f>MIN(S3431,S3431+$H5074*IF(S5306="na",0,S5306)+SUM($I5074:S5074)*$B$2625)+$H5074*S5535</f>
        <v>369.38233964227459</v>
      </c>
      <c r="T4356" s="34">
        <f>MIN(T3431,T3431+$H5074*IF(T5306="na",0,T5306)+SUM($I5074:T5074)*$B$2625)+$H5074*T5535</f>
        <v>372.82434231670516</v>
      </c>
      <c r="U4356" s="34">
        <f>MIN(U3431,U3431+$H5074*IF(U5306="na",0,U5306)+SUM($I5074:U5074)*$B$2625)+$H5074*U5535</f>
        <v>376.2235494245503</v>
      </c>
      <c r="V4356" s="64">
        <f t="shared" si="3531"/>
        <v>379.5804930573546</v>
      </c>
      <c r="W4356" s="41">
        <f t="shared" ref="W4356:BF4356" si="3547">W3431</f>
        <v>382.89569869099103</v>
      </c>
      <c r="X4356" s="41">
        <f t="shared" si="3547"/>
        <v>386.1696852679159</v>
      </c>
      <c r="Y4356" s="41">
        <f t="shared" si="3547"/>
        <v>389.40296527840098</v>
      </c>
      <c r="Z4356" s="41">
        <f t="shared" si="3547"/>
        <v>392.59604484075572</v>
      </c>
      <c r="AA4356" s="41">
        <f t="shared" si="3547"/>
        <v>395.74942378055187</v>
      </c>
      <c r="AB4356" s="41">
        <f t="shared" si="3547"/>
        <v>398.86359570886322</v>
      </c>
      <c r="AC4356" s="41">
        <f t="shared" si="3547"/>
        <v>401.93904809953256</v>
      </c>
      <c r="AD4356" s="41">
        <f t="shared" si="3547"/>
        <v>404.97626236547791</v>
      </c>
      <c r="AE4356" s="41">
        <f t="shared" si="3547"/>
        <v>407.97571393405002</v>
      </c>
      <c r="AF4356" s="41">
        <f t="shared" si="3547"/>
        <v>410.93787232145286</v>
      </c>
      <c r="AG4356" s="41">
        <f t="shared" si="3547"/>
        <v>413.86320120623901</v>
      </c>
      <c r="AH4356" s="41">
        <f t="shared" si="3547"/>
        <v>416.75215850189096</v>
      </c>
      <c r="AI4356" s="41">
        <f t="shared" si="3547"/>
        <v>419.60519642850034</v>
      </c>
      <c r="AJ4356" s="41">
        <f t="shared" si="3547"/>
        <v>422.42276158355554</v>
      </c>
      <c r="AK4356" s="41">
        <f t="shared" si="3547"/>
        <v>425.20529501184956</v>
      </c>
      <c r="AL4356" s="41">
        <f t="shared" si="3547"/>
        <v>427.95323227451843</v>
      </c>
      <c r="AM4356" s="41">
        <f t="shared" si="3547"/>
        <v>430.66700351722147</v>
      </c>
      <c r="AN4356" s="41">
        <f t="shared" si="3547"/>
        <v>433.34703353747358</v>
      </c>
      <c r="AO4356" s="41">
        <f t="shared" si="3547"/>
        <v>435.9937418511405</v>
      </c>
      <c r="AP4356" s="41">
        <f t="shared" si="3547"/>
        <v>438.60754275810751</v>
      </c>
      <c r="AQ4356" s="41">
        <f t="shared" si="3547"/>
        <v>441.18884540713123</v>
      </c>
      <c r="AR4356" s="41">
        <f t="shared" si="3547"/>
        <v>443.73805385988544</v>
      </c>
      <c r="AS4356" s="41">
        <f t="shared" si="3547"/>
        <v>446.25556715421038</v>
      </c>
      <c r="AT4356" s="41">
        <f t="shared" si="3547"/>
        <v>448.74177936657588</v>
      </c>
      <c r="AU4356" s="41">
        <f t="shared" si="3547"/>
        <v>451.19707967376763</v>
      </c>
      <c r="AV4356" s="41">
        <f t="shared" si="3547"/>
        <v>453.62185241380666</v>
      </c>
      <c r="AW4356" s="41">
        <f t="shared" si="3547"/>
        <v>456.01647714611119</v>
      </c>
      <c r="AX4356" s="41">
        <f t="shared" si="3547"/>
        <v>458.38132871091074</v>
      </c>
      <c r="AY4356" s="41">
        <f t="shared" si="3547"/>
        <v>460.71677728792127</v>
      </c>
      <c r="AZ4356" s="41">
        <f t="shared" si="3547"/>
        <v>463.02318845429096</v>
      </c>
      <c r="BA4356" s="41">
        <f t="shared" si="3547"/>
        <v>465.3009232418255</v>
      </c>
      <c r="BB4356" s="41">
        <f t="shared" si="3547"/>
        <v>467.55033819350166</v>
      </c>
      <c r="BC4356" s="41">
        <f t="shared" si="3547"/>
        <v>469.77178541927867</v>
      </c>
      <c r="BD4356" s="41">
        <f t="shared" si="3547"/>
        <v>471.96561265121517</v>
      </c>
      <c r="BE4356" s="41">
        <f t="shared" si="3547"/>
        <v>474.13216329790129</v>
      </c>
      <c r="BF4356" s="41">
        <f t="shared" si="3547"/>
        <v>476.27177649821357</v>
      </c>
      <c r="BH4356" s="42">
        <f t="shared" si="3533"/>
        <v>0.9904109999999996</v>
      </c>
      <c r="BL4356" s="15">
        <f t="shared" ca="1" si="3534"/>
        <v>54.093851813745481</v>
      </c>
    </row>
    <row r="4357" spans="1:64" x14ac:dyDescent="0.2">
      <c r="A4357" s="9" t="str">
        <f t="shared" si="3529"/>
        <v>Gambia</v>
      </c>
      <c r="C4357" s="41">
        <f t="shared" si="3540"/>
        <v>265.6040055554555</v>
      </c>
      <c r="D4357" s="41">
        <f t="shared" si="3540"/>
        <v>270.36923933230798</v>
      </c>
      <c r="E4357" s="41">
        <f t="shared" si="3540"/>
        <v>275.07522536920158</v>
      </c>
      <c r="F4357" s="41">
        <f t="shared" si="3540"/>
        <v>279.72270031303646</v>
      </c>
      <c r="G4357" s="41">
        <f t="shared" si="3540"/>
        <v>284.31239165173633</v>
      </c>
      <c r="H4357" s="50">
        <f t="shared" si="3530"/>
        <v>267.57656753020194</v>
      </c>
      <c r="I4357" s="34">
        <f>MIN(I3432,I3432+$H5075*IF(I5307="na",0,I5307)+SUM($I5075:I5075)*$B$2625)+$H5075*I5536</f>
        <v>272.05283805446425</v>
      </c>
      <c r="J4357" s="34">
        <f>MIN(J3432,J3432+$H5075*IF(J5307="na",0,J5307)+SUM($I5075:J5075)*$B$2625)+$H5075*J5536</f>
        <v>276.4734536152082</v>
      </c>
      <c r="K4357" s="34">
        <f>MIN(K3432,K3432+$H5075*IF(K5307="na",0,K5307)+SUM($I5075:K5075)*$B$2625)+$H5075*K5536</f>
        <v>288.99620911087618</v>
      </c>
      <c r="L4357" s="34">
        <f>MIN(L3432,L3432+$H5075*IF(L5307="na",0,L5307)+SUM($I5075:L5075)*$B$2625)+$H5075*L5536</f>
        <v>295.73616434861191</v>
      </c>
      <c r="M4357" s="34">
        <f>MIN(M3432,M3432+$H5075*IF(M5307="na",0,M5307)+SUM($I5075:M5075)*$B$2625)+$H5075*M5536</f>
        <v>302.42251484920831</v>
      </c>
      <c r="N4357" s="34">
        <f>MIN(N3432,N3432+$H5075*IF(N5307="na",0,N5307)+SUM($I5075:N5075)*$B$2625)+$H5075*N5536</f>
        <v>309.05592709823043</v>
      </c>
      <c r="O4357" s="34">
        <f>MIN(O3432,O3432+$H5075*IF(O5307="na",0,O5307)+SUM($I5075:O5075)*$B$2625)+$H5075*O5536</f>
        <v>315.63705929460622</v>
      </c>
      <c r="P4357" s="34">
        <f>MIN(P3432,P3432+$H5075*IF(P5307="na",0,P5307)+SUM($I5075:P5075)*$B$2625)+$H5075*P5536</f>
        <v>322.16656145365693</v>
      </c>
      <c r="Q4357" s="34">
        <f>MIN(Q3432,Q3432+$H5075*IF(Q5307="na",0,Q5307)+SUM($I5075:Q5075)*$B$2625)+$H5075*Q5536</f>
        <v>325.24805724251803</v>
      </c>
      <c r="R4357" s="34">
        <f>MIN(R3432,R3432+$H5075*IF(R5307="na",0,R5307)+SUM($I5075:R5075)*$B$2625)+$H5075*R5536</f>
        <v>331.18450684619603</v>
      </c>
      <c r="S4357" s="34">
        <f>MIN(S3432,S3432+$H5075*IF(S5307="na",0,S5307)+SUM($I5075:S5075)*$B$2625)+$H5075*S5536</f>
        <v>335.13435639033366</v>
      </c>
      <c r="T4357" s="34">
        <f>MIN(T3432,T3432+$H5075*IF(T5307="na",0,T5307)+SUM($I5075:T5075)*$B$2625)+$H5075*T5536</f>
        <v>339.03509613847251</v>
      </c>
      <c r="U4357" s="34">
        <f>MIN(U3432,U3432+$H5075*IF(U5307="na",0,U5307)+SUM($I5075:U5075)*$B$2625)+$H5075*U5536</f>
        <v>342.88733668907616</v>
      </c>
      <c r="V4357" s="64">
        <f t="shared" si="3531"/>
        <v>346.69168104883397</v>
      </c>
      <c r="W4357" s="41">
        <f t="shared" ref="W4357:BF4357" si="3548">W3432</f>
        <v>350.44872472705214</v>
      </c>
      <c r="X4357" s="41">
        <f t="shared" si="3548"/>
        <v>354.15905582887109</v>
      </c>
      <c r="Y4357" s="41">
        <f t="shared" si="3548"/>
        <v>357.82325514732412</v>
      </c>
      <c r="Z4357" s="41">
        <f t="shared" si="3548"/>
        <v>361.44189625425105</v>
      </c>
      <c r="AA4357" s="41">
        <f t="shared" si="3548"/>
        <v>365.01554559008184</v>
      </c>
      <c r="AB4357" s="41">
        <f t="shared" si="3548"/>
        <v>368.54476255250381</v>
      </c>
      <c r="AC4357" s="41">
        <f t="shared" si="3548"/>
        <v>372.03009958402635</v>
      </c>
      <c r="AD4357" s="41">
        <f t="shared" si="3548"/>
        <v>375.47210225845691</v>
      </c>
      <c r="AE4357" s="41">
        <f t="shared" si="3548"/>
        <v>378.87130936630206</v>
      </c>
      <c r="AF4357" s="41">
        <f t="shared" si="3548"/>
        <v>382.22825299910636</v>
      </c>
      <c r="AG4357" s="41">
        <f t="shared" si="3548"/>
        <v>385.54345863274278</v>
      </c>
      <c r="AH4357" s="41">
        <f t="shared" si="3548"/>
        <v>388.81744520966765</v>
      </c>
      <c r="AI4357" s="41">
        <f t="shared" si="3548"/>
        <v>392.05072522015274</v>
      </c>
      <c r="AJ4357" s="41">
        <f t="shared" si="3548"/>
        <v>395.24380478250748</v>
      </c>
      <c r="AK4357" s="41">
        <f t="shared" si="3548"/>
        <v>398.39718372230362</v>
      </c>
      <c r="AL4357" s="41">
        <f t="shared" si="3548"/>
        <v>401.51135565061497</v>
      </c>
      <c r="AM4357" s="41">
        <f t="shared" si="3548"/>
        <v>404.58680804128431</v>
      </c>
      <c r="AN4357" s="41">
        <f t="shared" si="3548"/>
        <v>407.62402230722967</v>
      </c>
      <c r="AO4357" s="41">
        <f t="shared" si="3548"/>
        <v>410.62347387580178</v>
      </c>
      <c r="AP4357" s="41">
        <f t="shared" si="3548"/>
        <v>413.58563226320462</v>
      </c>
      <c r="AQ4357" s="41">
        <f t="shared" si="3548"/>
        <v>416.51096114799077</v>
      </c>
      <c r="AR4357" s="41">
        <f t="shared" si="3548"/>
        <v>419.39991844364272</v>
      </c>
      <c r="AS4357" s="41">
        <f t="shared" si="3548"/>
        <v>422.25295637025209</v>
      </c>
      <c r="AT4357" s="41">
        <f t="shared" si="3548"/>
        <v>425.0705215253073</v>
      </c>
      <c r="AU4357" s="41">
        <f t="shared" si="3548"/>
        <v>427.85305495360132</v>
      </c>
      <c r="AV4357" s="41">
        <f t="shared" si="3548"/>
        <v>430.60099221627019</v>
      </c>
      <c r="AW4357" s="41">
        <f t="shared" si="3548"/>
        <v>433.31476345897323</v>
      </c>
      <c r="AX4357" s="41">
        <f t="shared" si="3548"/>
        <v>435.99479347922534</v>
      </c>
      <c r="AY4357" s="41">
        <f t="shared" si="3548"/>
        <v>438.64150179289226</v>
      </c>
      <c r="AZ4357" s="41">
        <f t="shared" si="3548"/>
        <v>441.25530269985927</v>
      </c>
      <c r="BA4357" s="41">
        <f t="shared" si="3548"/>
        <v>443.83660534888298</v>
      </c>
      <c r="BB4357" s="41">
        <f t="shared" si="3548"/>
        <v>446.3858138016372</v>
      </c>
      <c r="BC4357" s="41">
        <f t="shared" si="3548"/>
        <v>448.90332709596214</v>
      </c>
      <c r="BD4357" s="41">
        <f t="shared" si="3548"/>
        <v>451.38953930832764</v>
      </c>
      <c r="BE4357" s="41">
        <f t="shared" si="3548"/>
        <v>453.84483961551939</v>
      </c>
      <c r="BF4357" s="41">
        <f t="shared" si="3548"/>
        <v>456.26961235555842</v>
      </c>
      <c r="BH4357" s="42">
        <f t="shared" si="3533"/>
        <v>1.0980823999999991</v>
      </c>
      <c r="BL4357" s="15">
        <f t="shared" ca="1" si="3534"/>
        <v>77.481167596758908</v>
      </c>
    </row>
    <row r="4358" spans="1:64" x14ac:dyDescent="0.2">
      <c r="A4358" s="9" t="str">
        <f t="shared" si="3529"/>
        <v>Georgia</v>
      </c>
      <c r="C4358" s="41">
        <f t="shared" si="3540"/>
        <v>501.58832207826521</v>
      </c>
      <c r="D4358" s="41">
        <f t="shared" si="3540"/>
        <v>503.3618237824075</v>
      </c>
      <c r="E4358" s="41">
        <f t="shared" si="3540"/>
        <v>505.11327494869494</v>
      </c>
      <c r="F4358" s="41">
        <f t="shared" si="3540"/>
        <v>506.84294973881487</v>
      </c>
      <c r="G4358" s="41">
        <f t="shared" si="3540"/>
        <v>508.55111890571101</v>
      </c>
      <c r="H4358" s="50">
        <f t="shared" si="3530"/>
        <v>463.20549024020636</v>
      </c>
      <c r="I4358" s="34">
        <f>MIN(I3433,I3433+$H5076*IF(I5308="na",0,I5308)+SUM($I5076:I5076)*$B$2625)+$H5076*I5537</f>
        <v>464.87144699589459</v>
      </c>
      <c r="J4358" s="34">
        <f>MIN(J3433,J3433+$H5076*IF(J5308="na",0,J5308)+SUM($I5076:J5076)*$B$2625)+$H5076*J5537</f>
        <v>466.51669035592045</v>
      </c>
      <c r="K4358" s="34">
        <f>MIN(K3433,K3433+$H5076*IF(K5308="na",0,K5308)+SUM($I5076:K5076)*$B$2625)+$H5076*K5537</f>
        <v>474.3656413735805</v>
      </c>
      <c r="L4358" s="34">
        <f>MIN(L3433,L3433+$H5076*IF(L5308="na",0,L5308)+SUM($I5076:L5076)*$B$2625)+$H5076*L5537</f>
        <v>483.71114959151424</v>
      </c>
      <c r="M4358" s="34">
        <f>MIN(M3433,M3433+$H5076*IF(M5308="na",0,M5308)+SUM($I5076:M5076)*$B$2625)+$H5076*M5537</f>
        <v>493.03670745714243</v>
      </c>
      <c r="N4358" s="34">
        <f>MIN(N3433,N3433+$H5076*IF(N5308="na",0,N5308)+SUM($I5076:N5076)*$B$2625)+$H5076*N5537</f>
        <v>502.34256301984533</v>
      </c>
      <c r="O4358" s="34">
        <f>MIN(O3433,O3433+$H5076*IF(O5308="na",0,O5308)+SUM($I5076:O5076)*$B$2625)+$H5076*O5537</f>
        <v>511.62896124492261</v>
      </c>
      <c r="P4358" s="34">
        <f>MIN(P3433,P3433+$H5076*IF(P5308="na",0,P5308)+SUM($I5076:P5076)*$B$2625)+$H5076*P5537</f>
        <v>520.89614405193902</v>
      </c>
      <c r="Q4358" s="34">
        <f>MIN(Q3433,Q3433+$H5076*IF(Q5308="na",0,Q5308)+SUM($I5076:Q5076)*$B$2625)+$H5076*Q5537</f>
        <v>520.29964324002606</v>
      </c>
      <c r="R4358" s="34">
        <f>MIN(R3433,R3433+$H5076*IF(R5308="na",0,R5308)+SUM($I5076:R5076)*$B$2625)+$H5076*R5537</f>
        <v>525.99575647584015</v>
      </c>
      <c r="S4358" s="34">
        <f>MIN(S3433,S3433+$H5076*IF(S5308="na",0,S5308)+SUM($I5076:S5076)*$B$2625)+$H5076*S5537</f>
        <v>527.46579241230597</v>
      </c>
      <c r="T4358" s="34">
        <f>MIN(T3433,T3433+$H5076*IF(T5308="na",0,T5308)+SUM($I5076:T5076)*$B$2625)+$H5076*T5537</f>
        <v>528.9175509019617</v>
      </c>
      <c r="U4358" s="34">
        <f>MIN(U3433,U3433+$H5076*IF(U5308="na",0,U5308)+SUM($I5076:U5076)*$B$2625)+$H5076*U5537</f>
        <v>530.35125919439588</v>
      </c>
      <c r="V4358" s="64">
        <f t="shared" si="3531"/>
        <v>531.7671417137276</v>
      </c>
      <c r="W4358" s="41">
        <f t="shared" ref="W4358:BF4358" si="3549">W3433</f>
        <v>533.16542009373575</v>
      </c>
      <c r="X4358" s="41">
        <f t="shared" si="3549"/>
        <v>534.54631321255238</v>
      </c>
      <c r="Y4358" s="41">
        <f t="shared" si="3549"/>
        <v>535.91003722692494</v>
      </c>
      <c r="Z4358" s="41">
        <f t="shared" si="3549"/>
        <v>537.25680560605224</v>
      </c>
      <c r="AA4358" s="41">
        <f t="shared" si="3549"/>
        <v>538.58682916499902</v>
      </c>
      <c r="AB4358" s="41">
        <f t="shared" si="3549"/>
        <v>539.9003160976963</v>
      </c>
      <c r="AC4358" s="41">
        <f t="shared" si="3549"/>
        <v>541.19747200953043</v>
      </c>
      <c r="AD4358" s="41">
        <f t="shared" si="3549"/>
        <v>542.4784999495273</v>
      </c>
      <c r="AE4358" s="41">
        <f t="shared" si="3549"/>
        <v>543.74360044213677</v>
      </c>
      <c r="AF4358" s="41">
        <f t="shared" si="3549"/>
        <v>544.99297151862174</v>
      </c>
      <c r="AG4358" s="41">
        <f t="shared" si="3549"/>
        <v>546.22680874805565</v>
      </c>
      <c r="AH4358" s="41">
        <f t="shared" si="3549"/>
        <v>547.44530526793687</v>
      </c>
      <c r="AI4358" s="41">
        <f t="shared" si="3549"/>
        <v>548.64865181442087</v>
      </c>
      <c r="AJ4358" s="41">
        <f t="shared" si="3549"/>
        <v>549.8370367521768</v>
      </c>
      <c r="AK4358" s="41">
        <f t="shared" si="3549"/>
        <v>551.01064610387357</v>
      </c>
      <c r="AL4358" s="41">
        <f t="shared" si="3549"/>
        <v>552.16966357929732</v>
      </c>
      <c r="AM4358" s="41">
        <f t="shared" si="3549"/>
        <v>553.31427060411011</v>
      </c>
      <c r="AN4358" s="41">
        <f t="shared" si="3549"/>
        <v>554.44464634824772</v>
      </c>
      <c r="AO4358" s="41">
        <f t="shared" si="3549"/>
        <v>555.56096775396668</v>
      </c>
      <c r="AP4358" s="41">
        <f t="shared" si="3549"/>
        <v>556.66340956354111</v>
      </c>
      <c r="AQ4358" s="41">
        <f t="shared" si="3549"/>
        <v>557.75214434661643</v>
      </c>
      <c r="AR4358" s="41">
        <f t="shared" si="3549"/>
        <v>558.82734252722207</v>
      </c>
      <c r="AS4358" s="41">
        <f t="shared" si="3549"/>
        <v>559.88917241044896</v>
      </c>
      <c r="AT4358" s="41">
        <f t="shared" si="3549"/>
        <v>560.93780020879444</v>
      </c>
      <c r="AU4358" s="41">
        <f t="shared" si="3549"/>
        <v>561.97339006818061</v>
      </c>
      <c r="AV4358" s="41">
        <f t="shared" si="3549"/>
        <v>562.99610409364823</v>
      </c>
      <c r="AW4358" s="41">
        <f t="shared" si="3549"/>
        <v>564.00610237473256</v>
      </c>
      <c r="AX4358" s="41">
        <f t="shared" si="3549"/>
        <v>565.00354301052221</v>
      </c>
      <c r="AY4358" s="41">
        <f t="shared" si="3549"/>
        <v>565.98858213440667</v>
      </c>
      <c r="AZ4358" s="41">
        <f t="shared" si="3549"/>
        <v>566.96137393851768</v>
      </c>
      <c r="BA4358" s="41">
        <f t="shared" si="3549"/>
        <v>567.92207069786423</v>
      </c>
      <c r="BB4358" s="41">
        <f t="shared" si="3549"/>
        <v>568.8708227941695</v>
      </c>
      <c r="BC4358" s="41">
        <f t="shared" si="3549"/>
        <v>569.80777873941065</v>
      </c>
      <c r="BD4358" s="41">
        <f t="shared" si="3549"/>
        <v>570.73308519906618</v>
      </c>
      <c r="BE4358" s="41">
        <f t="shared" si="3549"/>
        <v>571.64688701507316</v>
      </c>
      <c r="BF4358" s="41">
        <f t="shared" si="3549"/>
        <v>572.54932722850117</v>
      </c>
      <c r="BH4358" s="42">
        <f t="shared" si="3533"/>
        <v>1.1178081999999998</v>
      </c>
      <c r="BL4358" s="15">
        <f t="shared" ca="1" si="3534"/>
        <v>62.958393272029738</v>
      </c>
    </row>
    <row r="4359" spans="1:64" x14ac:dyDescent="0.2">
      <c r="A4359" s="9" t="str">
        <f t="shared" si="3529"/>
        <v>Germany</v>
      </c>
      <c r="C4359" s="41">
        <f t="shared" si="3540"/>
        <v>592.01575641348359</v>
      </c>
      <c r="D4359" s="41">
        <f t="shared" si="3540"/>
        <v>592.66760305387754</v>
      </c>
      <c r="E4359" s="41">
        <f t="shared" si="3540"/>
        <v>593.31134506770923</v>
      </c>
      <c r="F4359" s="41">
        <f t="shared" si="3540"/>
        <v>593.94708322250221</v>
      </c>
      <c r="G4359" s="41">
        <f t="shared" si="3540"/>
        <v>594.57491703290395</v>
      </c>
      <c r="H4359" s="50">
        <f t="shared" si="3530"/>
        <v>561.34389577007369</v>
      </c>
      <c r="I4359" s="34">
        <f>MIN(I3434,I3434+$H5077*IF(I5309="na",0,I5309)+SUM($I5077:I5077)*$B$2625)+$H5077*I5538</f>
        <v>561.95621450182375</v>
      </c>
      <c r="J4359" s="34">
        <f>MIN(J3434,J3434+$H5077*IF(J5309="na",0,J5309)+SUM($I5077:J5077)*$B$2625)+$H5077*J5538</f>
        <v>562.56092007067571</v>
      </c>
      <c r="K4359" s="34">
        <f>MIN(K3434,K3434+$H5077*IF(K5309="na",0,K5309)+SUM($I5077:K5077)*$B$2625)+$H5077*K5538</f>
        <v>563.15810713362157</v>
      </c>
      <c r="L4359" s="34">
        <f>MIN(L3434,L3434+$H5077*IF(L5309="na",0,L5309)+SUM($I5077:L5077)*$B$2625)+$H5077*L5538</f>
        <v>570.01018672093664</v>
      </c>
      <c r="M4359" s="34">
        <f>MIN(M3434,M3434+$H5077*IF(M5309="na",0,M5309)+SUM($I5077:M5077)*$B$2625)+$H5077*M5538</f>
        <v>576.85493360025691</v>
      </c>
      <c r="N4359" s="34">
        <f>MIN(N3434,N3434+$H5077*IF(N5309="na",0,N5309)+SUM($I5077:N5077)*$B$2625)+$H5077*N5538</f>
        <v>583.69243894158478</v>
      </c>
      <c r="O4359" s="34">
        <f>MIN(O3434,O3434+$H5077*IF(O5309="na",0,O5309)+SUM($I5077:O5077)*$B$2625)+$H5077*O5538</f>
        <v>590.52279278137621</v>
      </c>
      <c r="P4359" s="34">
        <f>MIN(P3434,P3434+$H5077*IF(P5309="na",0,P5309)+SUM($I5077:P5077)*$B$2625)+$H5077*P5538</f>
        <v>597.34608403663356</v>
      </c>
      <c r="Q4359" s="34">
        <f>MIN(Q3434,Q3434+$H5077*IF(Q5309="na",0,Q5309)+SUM($I5077:Q5077)*$B$2625)+$H5077*Q5538</f>
        <v>595.36062171337619</v>
      </c>
      <c r="R4359" s="34">
        <f>MIN(R3434,R3434+$H5077*IF(R5309="na",0,R5309)+SUM($I5077:R5077)*$B$2625)+$H5077*R5538</f>
        <v>600.98665510251965</v>
      </c>
      <c r="S4359" s="34">
        <f>MIN(S3434,S3434+$H5077*IF(S5309="na",0,S5309)+SUM($I5077:S5077)*$B$2625)+$H5077*S5538</f>
        <v>601.52696356921319</v>
      </c>
      <c r="T4359" s="34">
        <f>MIN(T3434,T3434+$H5077*IF(T5309="na",0,T5309)+SUM($I5077:T5077)*$B$2625)+$H5077*T5538</f>
        <v>602.06055420063751</v>
      </c>
      <c r="U4359" s="34">
        <f>MIN(U3434,U3434+$H5077*IF(U5309="na",0,U5309)+SUM($I5077:U5077)*$B$2625)+$H5077*U5538</f>
        <v>602.58751052187779</v>
      </c>
      <c r="V4359" s="64">
        <f t="shared" si="3531"/>
        <v>603.10791501952394</v>
      </c>
      <c r="W4359" s="41">
        <f t="shared" ref="W4359:BF4359" si="3550">W3434</f>
        <v>603.62184915458272</v>
      </c>
      <c r="X4359" s="41">
        <f t="shared" si="3550"/>
        <v>604.12939337522891</v>
      </c>
      <c r="Y4359" s="41">
        <f t="shared" si="3550"/>
        <v>604.63062712939848</v>
      </c>
      <c r="Z4359" s="41">
        <f t="shared" si="3550"/>
        <v>605.12562887722447</v>
      </c>
      <c r="AA4359" s="41">
        <f t="shared" si="3550"/>
        <v>605.61447610331925</v>
      </c>
      <c r="AB4359" s="41">
        <f t="shared" si="3550"/>
        <v>606.09724532890289</v>
      </c>
      <c r="AC4359" s="41">
        <f t="shared" si="3550"/>
        <v>606.5740121237817</v>
      </c>
      <c r="AD4359" s="41">
        <f t="shared" si="3550"/>
        <v>607.04485111817758</v>
      </c>
      <c r="AE4359" s="41">
        <f t="shared" si="3550"/>
        <v>607.50983601440976</v>
      </c>
      <c r="AF4359" s="41">
        <f t="shared" si="3550"/>
        <v>607.96903959843212</v>
      </c>
      <c r="AG4359" s="41">
        <f t="shared" si="3550"/>
        <v>608.42253375122652</v>
      </c>
      <c r="AH4359" s="41">
        <f t="shared" si="3550"/>
        <v>608.87038946005453</v>
      </c>
      <c r="AI4359" s="41">
        <f t="shared" si="3550"/>
        <v>609.31267682956934</v>
      </c>
      <c r="AJ4359" s="41">
        <f t="shared" si="3550"/>
        <v>609.74946509278993</v>
      </c>
      <c r="AK4359" s="41">
        <f t="shared" si="3550"/>
        <v>610.18082262193775</v>
      </c>
      <c r="AL4359" s="41">
        <f t="shared" si="3550"/>
        <v>610.60681693913989</v>
      </c>
      <c r="AM4359" s="41">
        <f t="shared" si="3550"/>
        <v>611.02751472699811</v>
      </c>
      <c r="AN4359" s="41">
        <f t="shared" si="3550"/>
        <v>611.44298183902731</v>
      </c>
      <c r="AO4359" s="41">
        <f t="shared" si="3550"/>
        <v>611.85328330996367</v>
      </c>
      <c r="AP4359" s="41">
        <f t="shared" si="3550"/>
        <v>612.2584833659447</v>
      </c>
      <c r="AQ4359" s="41">
        <f t="shared" si="3550"/>
        <v>612.65864543456303</v>
      </c>
      <c r="AR4359" s="41">
        <f t="shared" si="3550"/>
        <v>613.0538321547948</v>
      </c>
      <c r="AS4359" s="41">
        <f t="shared" si="3550"/>
        <v>613.44410538680506</v>
      </c>
      <c r="AT4359" s="41">
        <f t="shared" si="3550"/>
        <v>613.82952622163066</v>
      </c>
      <c r="AU4359" s="41">
        <f t="shared" si="3550"/>
        <v>614.21015499074326</v>
      </c>
      <c r="AV4359" s="41">
        <f t="shared" si="3550"/>
        <v>614.58605127549322</v>
      </c>
      <c r="AW4359" s="41">
        <f t="shared" si="3550"/>
        <v>614.95727391643618</v>
      </c>
      <c r="AX4359" s="41">
        <f t="shared" si="3550"/>
        <v>615.32388102254333</v>
      </c>
      <c r="AY4359" s="41">
        <f t="shared" si="3550"/>
        <v>615.68592998029794</v>
      </c>
      <c r="AZ4359" s="41">
        <f t="shared" si="3550"/>
        <v>616.04347746267774</v>
      </c>
      <c r="BA4359" s="41">
        <f t="shared" si="3550"/>
        <v>616.39657943802661</v>
      </c>
      <c r="BB4359" s="41">
        <f t="shared" si="3550"/>
        <v>616.74529117881536</v>
      </c>
      <c r="BC4359" s="41">
        <f t="shared" si="3550"/>
        <v>617.0896672702936</v>
      </c>
      <c r="BD4359" s="41">
        <f t="shared" si="3550"/>
        <v>617.42976161903448</v>
      </c>
      <c r="BE4359" s="41">
        <f t="shared" si="3550"/>
        <v>617.76562746137267</v>
      </c>
      <c r="BF4359" s="41">
        <f t="shared" si="3550"/>
        <v>618.09731737173786</v>
      </c>
      <c r="BH4359" s="42">
        <f t="shared" si="3533"/>
        <v>0.66650059999999955</v>
      </c>
      <c r="BL4359" s="15">
        <f t="shared" ca="1" si="3534"/>
        <v>502.59122112629836</v>
      </c>
    </row>
    <row r="4360" spans="1:64" x14ac:dyDescent="0.2">
      <c r="A4360" s="9" t="str">
        <f t="shared" si="3529"/>
        <v>Ghana</v>
      </c>
      <c r="C4360" s="41">
        <f t="shared" ref="C4360:G4369" si="3551">C3435</f>
        <v>341.99249378559415</v>
      </c>
      <c r="D4360" s="41">
        <f t="shared" si="3551"/>
        <v>345.74953746381232</v>
      </c>
      <c r="E4360" s="41">
        <f t="shared" si="3551"/>
        <v>349.45986856563127</v>
      </c>
      <c r="F4360" s="41">
        <f t="shared" si="3551"/>
        <v>353.1240678840843</v>
      </c>
      <c r="G4360" s="41">
        <f t="shared" si="3551"/>
        <v>356.74270899101123</v>
      </c>
      <c r="H4360" s="50">
        <f t="shared" si="3530"/>
        <v>336.21733249766726</v>
      </c>
      <c r="I4360" s="34">
        <f>MIN(I3435,I3435+$H5078*IF(I5310="na",0,I5310)+SUM($I5078:I5078)*$B$2625)+$H5078*I5539</f>
        <v>339.74654946008923</v>
      </c>
      <c r="J4360" s="34">
        <f>MIN(J3435,J3435+$H5078*IF(J5310="na",0,J5310)+SUM($I5078:J5078)*$B$2625)+$H5078*J5539</f>
        <v>343.23188649161176</v>
      </c>
      <c r="K4360" s="34">
        <f>MIN(K3435,K3435+$H5078*IF(K5310="na",0,K5310)+SUM($I5078:K5078)*$B$2625)+$H5078*K5539</f>
        <v>346.67388916604233</v>
      </c>
      <c r="L4360" s="34">
        <f>MIN(L3435,L3435+$H5078*IF(L5310="na",0,L5310)+SUM($I5078:L5078)*$B$2625)+$H5078*L5539</f>
        <v>354.62591030297693</v>
      </c>
      <c r="M4360" s="34">
        <f>MIN(M3435,M3435+$H5078*IF(M5310="na",0,M5310)+SUM($I5078:M5078)*$B$2625)+$H5078*M5539</f>
        <v>362.5356679648707</v>
      </c>
      <c r="N4360" s="34">
        <f>MIN(N3435,N3435+$H5078*IF(N5310="na",0,N5310)+SUM($I5078:N5078)*$B$2625)+$H5078*N5539</f>
        <v>370.40368762759658</v>
      </c>
      <c r="O4360" s="34">
        <f>MIN(O3435,O3435+$H5078*IF(O5310="na",0,O5310)+SUM($I5078:O5078)*$B$2625)+$H5078*O5539</f>
        <v>378.23048823361097</v>
      </c>
      <c r="P4360" s="34">
        <f>MIN(P3435,P3435+$H5078*IF(P5310="na",0,P5310)+SUM($I5078:P5078)*$B$2625)+$H5078*P5539</f>
        <v>386.01658227318552</v>
      </c>
      <c r="Q4360" s="34">
        <f>MIN(Q3435,Q3435+$H5078*IF(Q5310="na",0,Q5310)+SUM($I5078:Q5078)*$B$2625)+$H5078*Q5539</f>
        <v>387.87470615181286</v>
      </c>
      <c r="R4360" s="34">
        <f>MIN(R3435,R3435+$H5078*IF(R5310="na",0,R5310)+SUM($I5078:R5078)*$B$2625)+$H5078*R5539</f>
        <v>393.6979964590638</v>
      </c>
      <c r="S4360" s="34">
        <f>MIN(S3435,S3435+$H5078*IF(S5310="na",0,S5310)+SUM($I5078:S5078)*$B$2625)+$H5078*S5539</f>
        <v>396.81216838737515</v>
      </c>
      <c r="T4360" s="34">
        <f>MIN(T3435,T3435+$H5078*IF(T5310="na",0,T5310)+SUM($I5078:T5078)*$B$2625)+$H5078*T5539</f>
        <v>399.88762077804449</v>
      </c>
      <c r="U4360" s="34">
        <f>MIN(U3435,U3435+$H5078*IF(U5310="na",0,U5310)+SUM($I5078:U5078)*$B$2625)+$H5078*U5539</f>
        <v>402.92483504398984</v>
      </c>
      <c r="V4360" s="64">
        <f t="shared" si="3531"/>
        <v>405.92428661256196</v>
      </c>
      <c r="W4360" s="41">
        <f t="shared" ref="W4360:BF4360" si="3552">W3435</f>
        <v>408.88644499996479</v>
      </c>
      <c r="X4360" s="41">
        <f t="shared" si="3552"/>
        <v>411.81177388475095</v>
      </c>
      <c r="Y4360" s="41">
        <f t="shared" si="3552"/>
        <v>414.7007311804029</v>
      </c>
      <c r="Z4360" s="41">
        <f t="shared" si="3552"/>
        <v>417.55376910701227</v>
      </c>
      <c r="AA4360" s="41">
        <f t="shared" si="3552"/>
        <v>420.37133426206748</v>
      </c>
      <c r="AB4360" s="41">
        <f t="shared" si="3552"/>
        <v>423.15386769036149</v>
      </c>
      <c r="AC4360" s="41">
        <f t="shared" si="3552"/>
        <v>425.90180495303036</v>
      </c>
      <c r="AD4360" s="41">
        <f t="shared" si="3552"/>
        <v>428.61557619573341</v>
      </c>
      <c r="AE4360" s="41">
        <f t="shared" si="3552"/>
        <v>431.29560621598552</v>
      </c>
      <c r="AF4360" s="41">
        <f t="shared" si="3552"/>
        <v>433.94231452965244</v>
      </c>
      <c r="AG4360" s="41">
        <f t="shared" si="3552"/>
        <v>436.55611543661945</v>
      </c>
      <c r="AH4360" s="41">
        <f t="shared" si="3552"/>
        <v>439.13741808564316</v>
      </c>
      <c r="AI4360" s="41">
        <f t="shared" si="3552"/>
        <v>441.68662653839738</v>
      </c>
      <c r="AJ4360" s="41">
        <f t="shared" si="3552"/>
        <v>444.20413983272232</v>
      </c>
      <c r="AK4360" s="41">
        <f t="shared" si="3552"/>
        <v>446.69035204508782</v>
      </c>
      <c r="AL4360" s="41">
        <f t="shared" si="3552"/>
        <v>449.14565235227957</v>
      </c>
      <c r="AM4360" s="41">
        <f t="shared" si="3552"/>
        <v>451.5704250923186</v>
      </c>
      <c r="AN4360" s="41">
        <f t="shared" si="3552"/>
        <v>453.96504982462312</v>
      </c>
      <c r="AO4360" s="41">
        <f t="shared" si="3552"/>
        <v>456.32990138942267</v>
      </c>
      <c r="AP4360" s="41">
        <f t="shared" si="3552"/>
        <v>458.66534996643321</v>
      </c>
      <c r="AQ4360" s="41">
        <f t="shared" si="3552"/>
        <v>460.9717611328029</v>
      </c>
      <c r="AR4360" s="41">
        <f t="shared" si="3552"/>
        <v>463.24949592033744</v>
      </c>
      <c r="AS4360" s="41">
        <f t="shared" si="3552"/>
        <v>465.4989108720136</v>
      </c>
      <c r="AT4360" s="41">
        <f t="shared" si="3552"/>
        <v>467.72035809779061</v>
      </c>
      <c r="AU4360" s="41">
        <f t="shared" si="3552"/>
        <v>469.9141853297271</v>
      </c>
      <c r="AV4360" s="41">
        <f t="shared" si="3552"/>
        <v>472.08073597641322</v>
      </c>
      <c r="AW4360" s="41">
        <f t="shared" si="3552"/>
        <v>474.22034917672551</v>
      </c>
      <c r="AX4360" s="41">
        <f t="shared" si="3552"/>
        <v>476.33335985291393</v>
      </c>
      <c r="AY4360" s="41">
        <f t="shared" si="3552"/>
        <v>478.42009876302842</v>
      </c>
      <c r="AZ4360" s="41">
        <f t="shared" si="3552"/>
        <v>480.48089255269377</v>
      </c>
      <c r="BA4360" s="41">
        <f t="shared" si="3552"/>
        <v>482.51606380624099</v>
      </c>
      <c r="BB4360" s="41">
        <f t="shared" si="3552"/>
        <v>484.52593109720243</v>
      </c>
      <c r="BC4360" s="41">
        <f t="shared" si="3552"/>
        <v>486.51080903817956</v>
      </c>
      <c r="BD4360" s="41">
        <f t="shared" si="3552"/>
        <v>488.47100833009057</v>
      </c>
      <c r="BE4360" s="41">
        <f t="shared" si="3552"/>
        <v>490.40683581080549</v>
      </c>
      <c r="BF4360" s="41">
        <f t="shared" si="3552"/>
        <v>492.31859450317683</v>
      </c>
      <c r="BH4360" s="42">
        <f t="shared" si="3533"/>
        <v>0.90261519999999917</v>
      </c>
      <c r="BL4360" s="15">
        <f t="shared" ca="1" si="3534"/>
        <v>700.17543600531405</v>
      </c>
    </row>
    <row r="4361" spans="1:64" x14ac:dyDescent="0.2">
      <c r="A4361" s="9" t="str">
        <f t="shared" si="3529"/>
        <v>Gibraltar</v>
      </c>
      <c r="C4361" s="41">
        <f t="shared" si="3551"/>
        <v>567.51173982534374</v>
      </c>
      <c r="D4361" s="41">
        <f t="shared" si="3551"/>
        <v>568.47243658469029</v>
      </c>
      <c r="E4361" s="41">
        <f t="shared" si="3551"/>
        <v>569.42118868099556</v>
      </c>
      <c r="F4361" s="41">
        <f t="shared" si="3551"/>
        <v>570.35814462623682</v>
      </c>
      <c r="G4361" s="41">
        <f t="shared" si="3551"/>
        <v>571.28345108589224</v>
      </c>
      <c r="H4361" s="50">
        <f t="shared" si="3530"/>
        <v>536.21273236567345</v>
      </c>
      <c r="I4361" s="34">
        <f>MIN(I3436,I3436+$H5079*IF(I5311="na",0,I5311)+SUM($I5079:I5079)*$B$2625)+$H5079*I5540</f>
        <v>537.11517257910145</v>
      </c>
      <c r="J4361" s="34">
        <f>MIN(J3436,J3436+$H5079*IF(J5311="na",0,J5311)+SUM($I5079:J5079)*$B$2625)+$H5079*J5540</f>
        <v>538.00639245254251</v>
      </c>
      <c r="K4361" s="34">
        <f>MIN(K3436,K3436+$H5079*IF(K5311="na",0,K5311)+SUM($I5079:K5079)*$B$2625)+$H5079*K5540</f>
        <v>538.88653149222375</v>
      </c>
      <c r="L4361" s="34">
        <f>MIN(L3436,L3436+$H5079*IF(L5311="na",0,L5311)+SUM($I5079:L5079)*$B$2625)+$H5079*L5540</f>
        <v>546.4683267023189</v>
      </c>
      <c r="M4361" s="34">
        <f>MIN(M3436,M3436+$H5079*IF(M5311="na",0,M5311)+SUM($I5079:M5079)*$B$2625)+$H5079*M5540</f>
        <v>554.03931490909235</v>
      </c>
      <c r="N4361" s="34">
        <f>MIN(N3436,N3436+$H5079*IF(N5311="na",0,N5311)+SUM($I5079:N5079)*$B$2625)+$H5079*N5540</f>
        <v>561.59963047961867</v>
      </c>
      <c r="O4361" s="34">
        <f>MIN(O3436,O3436+$H5079*IF(O5311="na",0,O5311)+SUM($I5079:O5079)*$B$2625)+$H5079*O5540</f>
        <v>569.14940611034183</v>
      </c>
      <c r="P4361" s="34">
        <f>MIN(P3436,P3436+$H5079*IF(P5311="na",0,P5311)+SUM($I5079:P5079)*$B$2625)+$H5079*P5540</f>
        <v>576.68877284784685</v>
      </c>
      <c r="Q4361" s="34">
        <f>MIN(Q3436,Q3436+$H5079*IF(Q5311="na",0,Q5311)+SUM($I5079:Q5079)*$B$2625)+$H5079*Q5540</f>
        <v>575.0837365030427</v>
      </c>
      <c r="R4361" s="34">
        <f>MIN(R3436,R3436+$H5079*IF(R5311="na",0,R5311)+SUM($I5079:R5079)*$B$2625)+$H5079*R5540</f>
        <v>580.73312161197839</v>
      </c>
      <c r="S4361" s="34">
        <f>MIN(S3436,S3436+$H5079*IF(S5311="na",0,S5311)+SUM($I5079:S5079)*$B$2625)+$H5079*S5540</f>
        <v>581.52943252444436</v>
      </c>
      <c r="T4361" s="34">
        <f>MIN(T3436,T3436+$H5079*IF(T5311="na",0,T5311)+SUM($I5079:T5079)*$B$2625)+$H5079*T5540</f>
        <v>582.31584263789875</v>
      </c>
      <c r="U4361" s="34">
        <f>MIN(U3436,U3436+$H5079*IF(U5311="na",0,U5311)+SUM($I5079:U5079)*$B$2625)+$H5079*U5540</f>
        <v>583.09247505227586</v>
      </c>
      <c r="V4361" s="64">
        <f t="shared" si="3531"/>
        <v>583.85945133696748</v>
      </c>
      <c r="W4361" s="41">
        <f t="shared" ref="W4361:BF4361" si="3553">W3436</f>
        <v>584.61689154985277</v>
      </c>
      <c r="X4361" s="41">
        <f t="shared" si="3553"/>
        <v>585.3649142560912</v>
      </c>
      <c r="Y4361" s="41">
        <f t="shared" si="3553"/>
        <v>586.10363654668208</v>
      </c>
      <c r="Z4361" s="41">
        <f t="shared" si="3553"/>
        <v>586.83317405679327</v>
      </c>
      <c r="AA4361" s="41">
        <f t="shared" si="3553"/>
        <v>587.55364098386212</v>
      </c>
      <c r="AB4361" s="41">
        <f t="shared" si="3553"/>
        <v>588.26515010547109</v>
      </c>
      <c r="AC4361" s="41">
        <f t="shared" si="3553"/>
        <v>588.96781279700133</v>
      </c>
      <c r="AD4361" s="41">
        <f t="shared" si="3553"/>
        <v>589.66173904906691</v>
      </c>
      <c r="AE4361" s="41">
        <f t="shared" si="3553"/>
        <v>590.3470374847318</v>
      </c>
      <c r="AF4361" s="41">
        <f t="shared" si="3553"/>
        <v>591.0238153765132</v>
      </c>
      <c r="AG4361" s="41">
        <f t="shared" si="3553"/>
        <v>591.69217866317354</v>
      </c>
      <c r="AH4361" s="41">
        <f t="shared" si="3553"/>
        <v>592.35223196630307</v>
      </c>
      <c r="AI4361" s="41">
        <f t="shared" si="3553"/>
        <v>593.00407860669702</v>
      </c>
      <c r="AJ4361" s="41">
        <f t="shared" si="3553"/>
        <v>593.64782062052871</v>
      </c>
      <c r="AK4361" s="41">
        <f t="shared" si="3553"/>
        <v>594.28355877532169</v>
      </c>
      <c r="AL4361" s="41">
        <f t="shared" si="3553"/>
        <v>594.91139258572343</v>
      </c>
      <c r="AM4361" s="41">
        <f t="shared" si="3553"/>
        <v>595.53142032908249</v>
      </c>
      <c r="AN4361" s="41">
        <f t="shared" si="3553"/>
        <v>596.14373906083256</v>
      </c>
      <c r="AO4361" s="41">
        <f t="shared" si="3553"/>
        <v>596.74844462968451</v>
      </c>
      <c r="AP4361" s="41">
        <f t="shared" si="3553"/>
        <v>597.34563169263038</v>
      </c>
      <c r="AQ4361" s="41">
        <f t="shared" si="3553"/>
        <v>597.93539372976022</v>
      </c>
      <c r="AR4361" s="41">
        <f t="shared" si="3553"/>
        <v>598.51782305889515</v>
      </c>
      <c r="AS4361" s="41">
        <f t="shared" si="3553"/>
        <v>599.09301085003779</v>
      </c>
      <c r="AT4361" s="41">
        <f t="shared" si="3553"/>
        <v>599.66104713964387</v>
      </c>
      <c r="AU4361" s="41">
        <f t="shared" si="3553"/>
        <v>600.22202084471587</v>
      </c>
      <c r="AV4361" s="41">
        <f t="shared" si="3553"/>
        <v>600.77601977672145</v>
      </c>
      <c r="AW4361" s="41">
        <f t="shared" si="3553"/>
        <v>601.32313065533913</v>
      </c>
      <c r="AX4361" s="41">
        <f t="shared" si="3553"/>
        <v>601.86343912203267</v>
      </c>
      <c r="AY4361" s="41">
        <f t="shared" si="3553"/>
        <v>602.39702975345699</v>
      </c>
      <c r="AZ4361" s="41">
        <f t="shared" si="3553"/>
        <v>602.92398607469727</v>
      </c>
      <c r="BA4361" s="41">
        <f t="shared" si="3553"/>
        <v>603.44439057234342</v>
      </c>
      <c r="BB4361" s="41">
        <f t="shared" si="3553"/>
        <v>603.9583247074022</v>
      </c>
      <c r="BC4361" s="41">
        <f t="shared" si="3553"/>
        <v>604.46586892804839</v>
      </c>
      <c r="BD4361" s="41">
        <f t="shared" si="3553"/>
        <v>604.96710268221796</v>
      </c>
      <c r="BE4361" s="41">
        <f t="shared" si="3553"/>
        <v>605.46210443004395</v>
      </c>
      <c r="BF4361" s="41">
        <f t="shared" si="3553"/>
        <v>605.95095165613873</v>
      </c>
      <c r="BH4361" s="42">
        <f t="shared" si="3533"/>
        <v>0.74301380000000017</v>
      </c>
      <c r="BL4361" s="15">
        <f t="shared" ca="1" si="3534"/>
        <v>0.59441103952223284</v>
      </c>
    </row>
    <row r="4362" spans="1:64" x14ac:dyDescent="0.2">
      <c r="A4362" s="9" t="str">
        <f t="shared" si="3529"/>
        <v>Greece</v>
      </c>
      <c r="C4362" s="41">
        <f t="shared" si="3551"/>
        <v>558.26590351317805</v>
      </c>
      <c r="D4362" s="41">
        <f t="shared" si="3551"/>
        <v>559.3411016937838</v>
      </c>
      <c r="E4362" s="41">
        <f t="shared" si="3551"/>
        <v>560.40293157701069</v>
      </c>
      <c r="F4362" s="41">
        <f t="shared" si="3551"/>
        <v>561.45155937535617</v>
      </c>
      <c r="G4362" s="41">
        <f t="shared" si="3551"/>
        <v>562.48714923474222</v>
      </c>
      <c r="H4362" s="50">
        <f t="shared" si="3530"/>
        <v>532.42469550632052</v>
      </c>
      <c r="I4362" s="34">
        <f>MIN(I3437,I3437+$H5080*IF(I5312="na",0,I5312)+SUM($I5080:I5080)*$B$2625)+$H5080*I5541</f>
        <v>533.43469378740485</v>
      </c>
      <c r="J4362" s="34">
        <f>MIN(J3437,J3437+$H5080*IF(J5312="na",0,J5312)+SUM($I5080:J5080)*$B$2625)+$H5080*J5541</f>
        <v>534.43213442319438</v>
      </c>
      <c r="K4362" s="34">
        <f>MIN(K3437,K3437+$H5080*IF(K5312="na",0,K5312)+SUM($I5080:K5080)*$B$2625)+$H5080*K5541</f>
        <v>540.82990946739267</v>
      </c>
      <c r="L4362" s="34">
        <f>MIN(L3437,L3437+$H5080*IF(L5312="na",0,L5312)+SUM($I5080:L5080)*$B$2625)+$H5080*L5541</f>
        <v>546.46179290666976</v>
      </c>
      <c r="M4362" s="34">
        <f>MIN(M3437,M3437+$H5080*IF(M5312="na",0,M5312)+SUM($I5080:M5080)*$B$2625)+$H5080*M5541</f>
        <v>552.08158130118261</v>
      </c>
      <c r="N4362" s="34">
        <f>MIN(N3437,N3437+$H5080*IF(N5312="na",0,N5312)+SUM($I5080:N5080)*$B$2625)+$H5080*N5541</f>
        <v>557.68942503265407</v>
      </c>
      <c r="O4362" s="34">
        <f>MIN(O3437,O3437+$H5080*IF(O5312="na",0,O5312)+SUM($I5080:O5080)*$B$2625)+$H5080*O5541</f>
        <v>563.28547261306153</v>
      </c>
      <c r="P4362" s="34">
        <f>MIN(P3437,P3437+$H5080*IF(P5312="na",0,P5312)+SUM($I5080:P5080)*$B$2625)+$H5080*P5541</f>
        <v>568.86987070788314</v>
      </c>
      <c r="Q4362" s="34">
        <f>MIN(Q3437,Q3437+$H5080*IF(Q5312="na",0,Q5312)+SUM($I5080:Q5080)*$B$2625)+$H5080*Q5541</f>
        <v>567.40669886614546</v>
      </c>
      <c r="R4362" s="34">
        <f>MIN(R3437,R3437+$H5080*IF(R5312="na",0,R5312)+SUM($I5080:R5080)*$B$2625)+$H5080*R5541</f>
        <v>573.06308639506278</v>
      </c>
      <c r="S4362" s="34">
        <f>MIN(S3437,S3437+$H5080*IF(S5312="na",0,S5312)+SUM($I5080:S5080)*$B$2625)+$H5080*S5541</f>
        <v>573.95430626850384</v>
      </c>
      <c r="T4362" s="34">
        <f>MIN(T3437,T3437+$H5080*IF(T5312="na",0,T5312)+SUM($I5080:T5080)*$B$2625)+$H5080*T5541</f>
        <v>574.83444530818508</v>
      </c>
      <c r="U4362" s="34">
        <f>MIN(U3437,U3437+$H5080*IF(U5312="na",0,U5312)+SUM($I5080:U5080)*$B$2625)+$H5080*U5541</f>
        <v>575.70364128580627</v>
      </c>
      <c r="V4362" s="64">
        <f t="shared" si="3531"/>
        <v>576.56203026010576</v>
      </c>
      <c r="W4362" s="41">
        <f t="shared" ref="W4362:BF4362" si="3554">W3437</f>
        <v>577.40974659815811</v>
      </c>
      <c r="X4362" s="41">
        <f t="shared" si="3554"/>
        <v>578.24692299640731</v>
      </c>
      <c r="Y4362" s="41">
        <f t="shared" si="3554"/>
        <v>579.07369050143825</v>
      </c>
      <c r="Z4362" s="41">
        <f t="shared" si="3554"/>
        <v>579.89017853049006</v>
      </c>
      <c r="AA4362" s="41">
        <f t="shared" si="3554"/>
        <v>580.69651489171395</v>
      </c>
      <c r="AB4362" s="41">
        <f t="shared" si="3554"/>
        <v>581.49282580417992</v>
      </c>
      <c r="AC4362" s="41">
        <f t="shared" si="3554"/>
        <v>582.27923591763431</v>
      </c>
      <c r="AD4362" s="41">
        <f t="shared" si="3554"/>
        <v>583.05586833201141</v>
      </c>
      <c r="AE4362" s="41">
        <f t="shared" si="3554"/>
        <v>583.82284461670304</v>
      </c>
      <c r="AF4362" s="41">
        <f t="shared" si="3554"/>
        <v>584.58028482958832</v>
      </c>
      <c r="AG4362" s="41">
        <f t="shared" si="3554"/>
        <v>585.32830753582675</v>
      </c>
      <c r="AH4362" s="41">
        <f t="shared" si="3554"/>
        <v>586.06702982641764</v>
      </c>
      <c r="AI4362" s="41">
        <f t="shared" si="3554"/>
        <v>586.79656733652882</v>
      </c>
      <c r="AJ4362" s="41">
        <f t="shared" si="3554"/>
        <v>587.51703426359768</v>
      </c>
      <c r="AK4362" s="41">
        <f t="shared" si="3554"/>
        <v>588.22854338520665</v>
      </c>
      <c r="AL4362" s="41">
        <f t="shared" si="3554"/>
        <v>588.93120607673688</v>
      </c>
      <c r="AM4362" s="41">
        <f t="shared" si="3554"/>
        <v>589.62513232880247</v>
      </c>
      <c r="AN4362" s="41">
        <f t="shared" si="3554"/>
        <v>590.31043076446736</v>
      </c>
      <c r="AO4362" s="41">
        <f t="shared" si="3554"/>
        <v>590.98720865624875</v>
      </c>
      <c r="AP4362" s="41">
        <f t="shared" si="3554"/>
        <v>591.65557194290909</v>
      </c>
      <c r="AQ4362" s="41">
        <f t="shared" si="3554"/>
        <v>592.31562524603862</v>
      </c>
      <c r="AR4362" s="41">
        <f t="shared" si="3554"/>
        <v>592.96747188643258</v>
      </c>
      <c r="AS4362" s="41">
        <f t="shared" si="3554"/>
        <v>593.61121390026426</v>
      </c>
      <c r="AT4362" s="41">
        <f t="shared" si="3554"/>
        <v>594.24695205505725</v>
      </c>
      <c r="AU4362" s="41">
        <f t="shared" si="3554"/>
        <v>594.87478586545899</v>
      </c>
      <c r="AV4362" s="41">
        <f t="shared" si="3554"/>
        <v>595.49481360881805</v>
      </c>
      <c r="AW4362" s="41">
        <f t="shared" si="3554"/>
        <v>596.10713234056811</v>
      </c>
      <c r="AX4362" s="41">
        <f t="shared" si="3554"/>
        <v>596.71183790942007</v>
      </c>
      <c r="AY4362" s="41">
        <f t="shared" si="3554"/>
        <v>597.30902497236593</v>
      </c>
      <c r="AZ4362" s="41">
        <f t="shared" si="3554"/>
        <v>597.89878700949578</v>
      </c>
      <c r="BA4362" s="41">
        <f t="shared" si="3554"/>
        <v>598.4812163386307</v>
      </c>
      <c r="BB4362" s="41">
        <f t="shared" si="3554"/>
        <v>599.05640412977334</v>
      </c>
      <c r="BC4362" s="41">
        <f t="shared" si="3554"/>
        <v>599.62444041937943</v>
      </c>
      <c r="BD4362" s="41">
        <f t="shared" si="3554"/>
        <v>600.18541412445143</v>
      </c>
      <c r="BE4362" s="41">
        <f t="shared" si="3554"/>
        <v>600.73941305645701</v>
      </c>
      <c r="BF4362" s="41">
        <f t="shared" si="3554"/>
        <v>601.28652393507468</v>
      </c>
      <c r="BH4362" s="42">
        <f t="shared" si="3533"/>
        <v>0.65388120000000005</v>
      </c>
      <c r="BL4362" s="15">
        <f t="shared" ca="1" si="3534"/>
        <v>61.818356896846993</v>
      </c>
    </row>
    <row r="4363" spans="1:64" x14ac:dyDescent="0.2">
      <c r="A4363" s="9" t="str">
        <f t="shared" si="3529"/>
        <v>Greenland</v>
      </c>
      <c r="C4363" s="41">
        <f t="shared" si="3551"/>
        <v>550.5973408892221</v>
      </c>
      <c r="D4363" s="41">
        <f t="shared" si="3551"/>
        <v>551.77095024091875</v>
      </c>
      <c r="E4363" s="41">
        <f t="shared" si="3551"/>
        <v>552.92996771634262</v>
      </c>
      <c r="F4363" s="41">
        <f t="shared" si="3551"/>
        <v>554.0745747411554</v>
      </c>
      <c r="G4363" s="41">
        <f t="shared" si="3551"/>
        <v>555.20495048529301</v>
      </c>
      <c r="H4363" s="50">
        <f t="shared" si="3530"/>
        <v>523.38869206452819</v>
      </c>
      <c r="I4363" s="34">
        <f>MIN(I3438,I3438+$H5081*IF(I5313="na",0,I5313)+SUM($I5081:I5081)*$B$2625)+$H5081*I5542</f>
        <v>524.49113387410262</v>
      </c>
      <c r="J4363" s="34">
        <f>MIN(J3438,J3438+$H5081*IF(J5313="na",0,J5313)+SUM($I5081:J5081)*$B$2625)+$H5081*J5542</f>
        <v>525.57986865717794</v>
      </c>
      <c r="K4363" s="34">
        <f>MIN(K3438,K3438+$H5081*IF(K5313="na",0,K5313)+SUM($I5081:K5081)*$B$2625)+$H5081*K5542</f>
        <v>526.65506683778369</v>
      </c>
      <c r="L4363" s="34">
        <f>MIN(L3438,L3438+$H5081*IF(L5313="na",0,L5313)+SUM($I5081:L5081)*$B$2625)+$H5081*L5542</f>
        <v>533.83539086898327</v>
      </c>
      <c r="M4363" s="34">
        <f>MIN(M3438,M3438+$H5081*IF(M5313="na",0,M5313)+SUM($I5081:M5081)*$B$2625)+$H5081*M5542</f>
        <v>541.00251281530132</v>
      </c>
      <c r="N4363" s="34">
        <f>MIN(N3438,N3438+$H5081*IF(N5313="na",0,N5313)+SUM($I5081:N5081)*$B$2625)+$H5081*N5542</f>
        <v>548.15659682265994</v>
      </c>
      <c r="O4363" s="34">
        <f>MIN(O3438,O3438+$H5081*IF(O5313="na",0,O5313)+SUM($I5081:O5081)*$B$2625)+$H5081*O5542</f>
        <v>555.29780499610035</v>
      </c>
      <c r="P4363" s="34">
        <f>MIN(P3438,P3438+$H5081*IF(P5313="na",0,P5313)+SUM($I5081:P5081)*$B$2625)+$H5081*P5542</f>
        <v>562.42629742515726</v>
      </c>
      <c r="Q4363" s="34">
        <f>MIN(Q3438,Q3438+$H5081*IF(Q5313="na",0,Q5313)+SUM($I5081:Q5081)*$B$2625)+$H5081*Q5542</f>
        <v>561.08362897432619</v>
      </c>
      <c r="R4363" s="34">
        <f>MIN(R3438,R3438+$H5081*IF(R5313="na",0,R5313)+SUM($I5081:R5081)*$B$2625)+$H5081*R5542</f>
        <v>566.74888627145197</v>
      </c>
      <c r="S4363" s="34">
        <f>MIN(S3438,S3438+$H5081*IF(S5313="na",0,S5313)+SUM($I5081:S5081)*$B$2625)+$H5081*S5542</f>
        <v>567.72167807556286</v>
      </c>
      <c r="T4363" s="34">
        <f>MIN(T3438,T3438+$H5081*IF(T5313="na",0,T5313)+SUM($I5081:T5081)*$B$2625)+$H5081*T5542</f>
        <v>568.68237483490941</v>
      </c>
      <c r="U4363" s="34">
        <f>MIN(U3438,U3438+$H5081*IF(U5313="na",0,U5313)+SUM($I5081:U5081)*$B$2625)+$H5081*U5542</f>
        <v>569.63112693121468</v>
      </c>
      <c r="V4363" s="64">
        <f t="shared" si="3531"/>
        <v>570.56808287645595</v>
      </c>
      <c r="W4363" s="41">
        <f t="shared" ref="W4363:BF4363" si="3555">W3438</f>
        <v>571.49338933611136</v>
      </c>
      <c r="X4363" s="41">
        <f t="shared" si="3555"/>
        <v>572.40719115211834</v>
      </c>
      <c r="Y4363" s="41">
        <f t="shared" si="3555"/>
        <v>573.30963136554635</v>
      </c>
      <c r="Z4363" s="41">
        <f t="shared" si="3555"/>
        <v>574.20085123898741</v>
      </c>
      <c r="AA4363" s="41">
        <f t="shared" si="3555"/>
        <v>575.08099027866865</v>
      </c>
      <c r="AB4363" s="41">
        <f t="shared" si="3555"/>
        <v>575.95018625628984</v>
      </c>
      <c r="AC4363" s="41">
        <f t="shared" si="3555"/>
        <v>576.80857523058933</v>
      </c>
      <c r="AD4363" s="41">
        <f t="shared" si="3555"/>
        <v>577.65629156864168</v>
      </c>
      <c r="AE4363" s="41">
        <f t="shared" si="3555"/>
        <v>578.49346796689088</v>
      </c>
      <c r="AF4363" s="41">
        <f t="shared" si="3555"/>
        <v>579.32023547192182</v>
      </c>
      <c r="AG4363" s="41">
        <f t="shared" si="3555"/>
        <v>580.13672350097363</v>
      </c>
      <c r="AH4363" s="41">
        <f t="shared" si="3555"/>
        <v>580.94305986219752</v>
      </c>
      <c r="AI4363" s="41">
        <f t="shared" si="3555"/>
        <v>581.73937077466348</v>
      </c>
      <c r="AJ4363" s="41">
        <f t="shared" si="3555"/>
        <v>582.52578088811788</v>
      </c>
      <c r="AK4363" s="41">
        <f t="shared" si="3555"/>
        <v>583.30241330249498</v>
      </c>
      <c r="AL4363" s="41">
        <f t="shared" si="3555"/>
        <v>584.06938958718661</v>
      </c>
      <c r="AM4363" s="41">
        <f t="shared" si="3555"/>
        <v>584.82682980007189</v>
      </c>
      <c r="AN4363" s="41">
        <f t="shared" si="3555"/>
        <v>585.57485250631032</v>
      </c>
      <c r="AO4363" s="41">
        <f t="shared" si="3555"/>
        <v>586.31357479690121</v>
      </c>
      <c r="AP4363" s="41">
        <f t="shared" si="3555"/>
        <v>587.04311230701239</v>
      </c>
      <c r="AQ4363" s="41">
        <f t="shared" si="3555"/>
        <v>587.76357923408125</v>
      </c>
      <c r="AR4363" s="41">
        <f t="shared" si="3555"/>
        <v>588.47508835569022</v>
      </c>
      <c r="AS4363" s="41">
        <f t="shared" si="3555"/>
        <v>589.17775104722045</v>
      </c>
      <c r="AT4363" s="41">
        <f t="shared" si="3555"/>
        <v>589.87167729928603</v>
      </c>
      <c r="AU4363" s="41">
        <f t="shared" si="3555"/>
        <v>590.55697573495092</v>
      </c>
      <c r="AV4363" s="41">
        <f t="shared" si="3555"/>
        <v>591.23375362673232</v>
      </c>
      <c r="AW4363" s="41">
        <f t="shared" si="3555"/>
        <v>591.90211691339266</v>
      </c>
      <c r="AX4363" s="41">
        <f t="shared" si="3555"/>
        <v>592.56217021652219</v>
      </c>
      <c r="AY4363" s="41">
        <f t="shared" si="3555"/>
        <v>593.21401685691615</v>
      </c>
      <c r="AZ4363" s="41">
        <f t="shared" si="3555"/>
        <v>593.85775887074783</v>
      </c>
      <c r="BA4363" s="41">
        <f t="shared" si="3555"/>
        <v>594.49349702554082</v>
      </c>
      <c r="BB4363" s="41">
        <f t="shared" si="3555"/>
        <v>595.12133083594256</v>
      </c>
      <c r="BC4363" s="41">
        <f t="shared" si="3555"/>
        <v>595.74135857930162</v>
      </c>
      <c r="BD4363" s="41">
        <f t="shared" si="3555"/>
        <v>596.35367731105168</v>
      </c>
      <c r="BE4363" s="41">
        <f t="shared" si="3555"/>
        <v>596.95838287990364</v>
      </c>
      <c r="BF4363" s="41">
        <f t="shared" si="3555"/>
        <v>597.5555699428495</v>
      </c>
      <c r="BH4363" s="42">
        <f t="shared" si="3533"/>
        <v>0.70365480000000047</v>
      </c>
      <c r="BL4363" s="15">
        <f t="shared" ca="1" si="3534"/>
        <v>0.84438579173676831</v>
      </c>
    </row>
    <row r="4364" spans="1:64" x14ac:dyDescent="0.2">
      <c r="A4364" s="9" t="str">
        <f t="shared" si="3529"/>
        <v>Grenada</v>
      </c>
      <c r="C4364" s="41">
        <f t="shared" si="3551"/>
        <v>428.28320299698555</v>
      </c>
      <c r="D4364" s="41">
        <f t="shared" si="3551"/>
        <v>430.9969742396886</v>
      </c>
      <c r="E4364" s="41">
        <f t="shared" si="3551"/>
        <v>433.6770042599407</v>
      </c>
      <c r="F4364" s="41">
        <f t="shared" si="3551"/>
        <v>436.32371257360762</v>
      </c>
      <c r="G4364" s="41">
        <f t="shared" si="3551"/>
        <v>438.93751348057464</v>
      </c>
      <c r="H4364" s="50">
        <f t="shared" si="3530"/>
        <v>407.66202779031704</v>
      </c>
      <c r="I4364" s="34">
        <f>MIN(I3439,I3439+$H5082*IF(I5314="na",0,I5314)+SUM($I5082:I5082)*$B$2625)+$H5082*I5543</f>
        <v>410.21123624307126</v>
      </c>
      <c r="J4364" s="34">
        <f>MIN(J3439,J3439+$H5082*IF(J5314="na",0,J5314)+SUM($I5082:J5082)*$B$2625)+$H5082*J5543</f>
        <v>412.7287495373962</v>
      </c>
      <c r="K4364" s="34">
        <f>MIN(K3439,K3439+$H5082*IF(K5314="na",0,K5314)+SUM($I5082:K5082)*$B$2625)+$H5082*K5543</f>
        <v>415.2149617497617</v>
      </c>
      <c r="L4364" s="34">
        <f>MIN(L3439,L3439+$H5082*IF(L5314="na",0,L5314)+SUM($I5082:L5082)*$B$2625)+$H5082*L5543</f>
        <v>424.09134401595884</v>
      </c>
      <c r="M4364" s="34">
        <f>MIN(M3439,M3439+$H5082*IF(M5314="na",0,M5314)+SUM($I5082:M5082)*$B$2625)+$H5082*M5543</f>
        <v>432.93719871500326</v>
      </c>
      <c r="N4364" s="34">
        <f>MIN(N3439,N3439+$H5082*IF(N5314="na",0,N5314)+SUM($I5082:N5082)*$B$2625)+$H5082*N5543</f>
        <v>441.75290540631318</v>
      </c>
      <c r="O4364" s="34">
        <f>MIN(O3439,O3439+$H5082*IF(O5314="na",0,O5314)+SUM($I5082:O5082)*$B$2625)+$H5082*O5543</f>
        <v>450.53883893011812</v>
      </c>
      <c r="P4364" s="34">
        <f>MIN(P3439,P3439+$H5082*IF(P5314="na",0,P5314)+SUM($I5082:P5082)*$B$2625)+$H5082*P5543</f>
        <v>459.29536946613405</v>
      </c>
      <c r="Q4364" s="34">
        <f>MIN(Q3439,Q3439+$H5082*IF(Q5314="na",0,Q5314)+SUM($I5082:Q5082)*$B$2625)+$H5082*Q5543</f>
        <v>459.85040208824938</v>
      </c>
      <c r="R4364" s="34">
        <f>MIN(R3439,R3439+$H5082*IF(R5314="na",0,R5314)+SUM($I5082:R5082)*$B$2625)+$H5082*R5543</f>
        <v>465.63089396429262</v>
      </c>
      <c r="S4364" s="34">
        <f>MIN(S3439,S3439+$H5082*IF(S5314="na",0,S5314)+SUM($I5082:S5082)*$B$2625)+$H5082*S5543</f>
        <v>467.88030891596878</v>
      </c>
      <c r="T4364" s="34">
        <f>MIN(T3439,T3439+$H5082*IF(T5314="na",0,T5314)+SUM($I5082:T5082)*$B$2625)+$H5082*T5543</f>
        <v>470.1017561417458</v>
      </c>
      <c r="U4364" s="34">
        <f>MIN(U3439,U3439+$H5082*IF(U5314="na",0,U5314)+SUM($I5082:U5082)*$B$2625)+$H5082*U5543</f>
        <v>472.29558337368229</v>
      </c>
      <c r="V4364" s="64">
        <f t="shared" si="3531"/>
        <v>474.46213402036841</v>
      </c>
      <c r="W4364" s="41">
        <f t="shared" ref="W4364:BF4364" si="3556">W3439</f>
        <v>476.60174722068069</v>
      </c>
      <c r="X4364" s="41">
        <f t="shared" si="3556"/>
        <v>478.71475789686912</v>
      </c>
      <c r="Y4364" s="41">
        <f t="shared" si="3556"/>
        <v>480.80149680698361</v>
      </c>
      <c r="Z4364" s="41">
        <f t="shared" si="3556"/>
        <v>482.86229059664896</v>
      </c>
      <c r="AA4364" s="41">
        <f t="shared" si="3556"/>
        <v>484.89746185019618</v>
      </c>
      <c r="AB4364" s="41">
        <f t="shared" si="3556"/>
        <v>486.90732914115762</v>
      </c>
      <c r="AC4364" s="41">
        <f t="shared" si="3556"/>
        <v>488.89220708213475</v>
      </c>
      <c r="AD4364" s="41">
        <f t="shared" si="3556"/>
        <v>490.85240637404576</v>
      </c>
      <c r="AE4364" s="41">
        <f t="shared" si="3556"/>
        <v>492.78823385476068</v>
      </c>
      <c r="AF4364" s="41">
        <f t="shared" si="3556"/>
        <v>494.69999254713201</v>
      </c>
      <c r="AG4364" s="41">
        <f t="shared" si="3556"/>
        <v>496.5879817064282</v>
      </c>
      <c r="AH4364" s="41">
        <f t="shared" si="3556"/>
        <v>498.45249686717716</v>
      </c>
      <c r="AI4364" s="41">
        <f t="shared" si="3556"/>
        <v>500.29382988942746</v>
      </c>
      <c r="AJ4364" s="41">
        <f t="shared" si="3556"/>
        <v>502.11226900443444</v>
      </c>
      <c r="AK4364" s="41">
        <f t="shared" si="3556"/>
        <v>503.90809885977819</v>
      </c>
      <c r="AL4364" s="41">
        <f t="shared" si="3556"/>
        <v>505.68160056392048</v>
      </c>
      <c r="AM4364" s="41">
        <f t="shared" si="3556"/>
        <v>507.43305173020792</v>
      </c>
      <c r="AN4364" s="41">
        <f t="shared" si="3556"/>
        <v>509.16272652032785</v>
      </c>
      <c r="AO4364" s="41">
        <f t="shared" si="3556"/>
        <v>510.87089568722399</v>
      </c>
      <c r="AP4364" s="41">
        <f t="shared" si="3556"/>
        <v>512.55782661747844</v>
      </c>
      <c r="AQ4364" s="41">
        <f t="shared" si="3556"/>
        <v>514.22378337316661</v>
      </c>
      <c r="AR4364" s="41">
        <f t="shared" si="3556"/>
        <v>515.86902673319241</v>
      </c>
      <c r="AS4364" s="41">
        <f t="shared" si="3556"/>
        <v>517.49381423410864</v>
      </c>
      <c r="AT4364" s="41">
        <f t="shared" si="3556"/>
        <v>519.0984002104301</v>
      </c>
      <c r="AU4364" s="41">
        <f t="shared" si="3556"/>
        <v>520.68303583444595</v>
      </c>
      <c r="AV4364" s="41">
        <f t="shared" si="3556"/>
        <v>522.24796915553657</v>
      </c>
      <c r="AW4364" s="41">
        <f t="shared" si="3556"/>
        <v>523.79344513900162</v>
      </c>
      <c r="AX4364" s="41">
        <f t="shared" si="3556"/>
        <v>525.31970570440558</v>
      </c>
      <c r="AY4364" s="41">
        <f t="shared" si="3556"/>
        <v>526.82698976344636</v>
      </c>
      <c r="AZ4364" s="41">
        <f t="shared" si="3556"/>
        <v>528.31553325735308</v>
      </c>
      <c r="BA4364" s="41">
        <f t="shared" si="3556"/>
        <v>529.7855691938189</v>
      </c>
      <c r="BB4364" s="41">
        <f t="shared" si="3556"/>
        <v>531.23732768347463</v>
      </c>
      <c r="BC4364" s="41">
        <f t="shared" si="3556"/>
        <v>532.67103597590892</v>
      </c>
      <c r="BD4364" s="41">
        <f t="shared" si="3556"/>
        <v>534.08691849524064</v>
      </c>
      <c r="BE4364" s="41">
        <f t="shared" si="3556"/>
        <v>535.48519687524868</v>
      </c>
      <c r="BF4364" s="41">
        <f t="shared" si="3556"/>
        <v>536.86608999406531</v>
      </c>
      <c r="BH4364" s="42">
        <f t="shared" si="3533"/>
        <v>0.96657539999999942</v>
      </c>
      <c r="BL4364" s="15">
        <f t="shared" ca="1" si="3534"/>
        <v>1.7971928684229259</v>
      </c>
    </row>
    <row r="4365" spans="1:64" x14ac:dyDescent="0.2">
      <c r="A4365" s="9" t="str">
        <f t="shared" si="3529"/>
        <v>Guadeloupe</v>
      </c>
      <c r="C4365" s="41">
        <f t="shared" si="3551"/>
        <v>442.66341775549444</v>
      </c>
      <c r="D4365" s="41">
        <f t="shared" si="3551"/>
        <v>445.18093104981938</v>
      </c>
      <c r="E4365" s="41">
        <f t="shared" si="3551"/>
        <v>447.66714326218488</v>
      </c>
      <c r="F4365" s="41">
        <f t="shared" si="3551"/>
        <v>450.12244356937663</v>
      </c>
      <c r="G4365" s="41">
        <f t="shared" si="3551"/>
        <v>452.54721630941566</v>
      </c>
      <c r="H4365" s="50">
        <f t="shared" si="3530"/>
        <v>418.88203618138061</v>
      </c>
      <c r="I4365" s="34">
        <f>MIN(I3440,I3440+$H5083*IF(I5315="na",0,I5315)+SUM($I5083:I5083)*$B$2625)+$H5083*I5544</f>
        <v>421.24688774618016</v>
      </c>
      <c r="J4365" s="34">
        <f>MIN(J3440,J3440+$H5083*IF(J5315="na",0,J5315)+SUM($I5083:J5083)*$B$2625)+$H5083*J5544</f>
        <v>423.5823363231907</v>
      </c>
      <c r="K4365" s="34">
        <f>MIN(K3440,K3440+$H5083*IF(K5315="na",0,K5315)+SUM($I5083:K5083)*$B$2625)+$H5083*K5544</f>
        <v>430.21414512242802</v>
      </c>
      <c r="L4365" s="34">
        <f>MIN(L3440,L3440+$H5083*IF(L5315="na",0,L5315)+SUM($I5083:L5083)*$B$2625)+$H5083*L5544</f>
        <v>438.47471844156803</v>
      </c>
      <c r="M4365" s="34">
        <f>MIN(M3440,M3440+$H5083*IF(M5315="na",0,M5315)+SUM($I5083:M5083)*$B$2625)+$H5083*M5544</f>
        <v>446.7069719248496</v>
      </c>
      <c r="N4365" s="34">
        <f>MIN(N3440,N3440+$H5083*IF(N5315="na",0,N5315)+SUM($I5083:N5083)*$B$2625)+$H5083*N5544</f>
        <v>454.91125768223208</v>
      </c>
      <c r="O4365" s="34">
        <f>MIN(O3440,O3440+$H5083*IF(O5315="na",0,O5315)+SUM($I5083:O5083)*$B$2625)+$H5083*O5544</f>
        <v>463.08792344577398</v>
      </c>
      <c r="P4365" s="34">
        <f>MIN(P3440,P3440+$H5083*IF(P5315="na",0,P5315)+SUM($I5083:P5083)*$B$2625)+$H5083*P5544</f>
        <v>471.23731262406557</v>
      </c>
      <c r="Q4365" s="34">
        <f>MIN(Q3440,Q3440+$H5083*IF(Q5315="na",0,Q5315)+SUM($I5083:Q5083)*$B$2625)+$H5083*Q5544</f>
        <v>471.55671125493313</v>
      </c>
      <c r="R4365" s="34">
        <f>MIN(R3440,R3440+$H5083*IF(R5315="na",0,R5315)+SUM($I5083:R5083)*$B$2625)+$H5083*R5544</f>
        <v>477.31015107001099</v>
      </c>
      <c r="S4365" s="34">
        <f>MIN(S3440,S3440+$H5083*IF(S5315="na",0,S5315)+SUM($I5083:S5083)*$B$2625)+$H5083*S5544</f>
        <v>479.39688998012548</v>
      </c>
      <c r="T4365" s="34">
        <f>MIN(T3440,T3440+$H5083*IF(T5315="na",0,T5315)+SUM($I5083:T5083)*$B$2625)+$H5083*T5544</f>
        <v>481.45768376979083</v>
      </c>
      <c r="U4365" s="34">
        <f>MIN(U3440,U3440+$H5083*IF(U5315="na",0,U5315)+SUM($I5083:U5083)*$B$2625)+$H5083*U5544</f>
        <v>483.49285502333805</v>
      </c>
      <c r="V4365" s="64">
        <f t="shared" si="3531"/>
        <v>485.50272231429949</v>
      </c>
      <c r="W4365" s="41">
        <f t="shared" ref="W4365:BF4365" si="3557">W3440</f>
        <v>487.48760025527662</v>
      </c>
      <c r="X4365" s="41">
        <f t="shared" si="3557"/>
        <v>489.44779954718763</v>
      </c>
      <c r="Y4365" s="41">
        <f t="shared" si="3557"/>
        <v>491.38362702790255</v>
      </c>
      <c r="Z4365" s="41">
        <f t="shared" si="3557"/>
        <v>493.29538572027388</v>
      </c>
      <c r="AA4365" s="41">
        <f t="shared" si="3557"/>
        <v>495.18337487957007</v>
      </c>
      <c r="AB4365" s="41">
        <f t="shared" si="3557"/>
        <v>497.04789004031903</v>
      </c>
      <c r="AC4365" s="41">
        <f t="shared" si="3557"/>
        <v>498.88922306256933</v>
      </c>
      <c r="AD4365" s="41">
        <f t="shared" si="3557"/>
        <v>500.70766217757631</v>
      </c>
      <c r="AE4365" s="41">
        <f t="shared" si="3557"/>
        <v>502.50349203292006</v>
      </c>
      <c r="AF4365" s="41">
        <f t="shared" si="3557"/>
        <v>504.27699373706236</v>
      </c>
      <c r="AG4365" s="41">
        <f t="shared" si="3557"/>
        <v>506.02844490334979</v>
      </c>
      <c r="AH4365" s="41">
        <f t="shared" si="3557"/>
        <v>507.75811969346972</v>
      </c>
      <c r="AI4365" s="41">
        <f t="shared" si="3557"/>
        <v>509.46628886036586</v>
      </c>
      <c r="AJ4365" s="41">
        <f t="shared" si="3557"/>
        <v>511.15321979062026</v>
      </c>
      <c r="AK4365" s="41">
        <f t="shared" si="3557"/>
        <v>512.81917654630843</v>
      </c>
      <c r="AL4365" s="41">
        <f t="shared" si="3557"/>
        <v>514.46441990633434</v>
      </c>
      <c r="AM4365" s="41">
        <f t="shared" si="3557"/>
        <v>516.08920740725057</v>
      </c>
      <c r="AN4365" s="41">
        <f t="shared" si="3557"/>
        <v>517.69379338357203</v>
      </c>
      <c r="AO4365" s="41">
        <f t="shared" si="3557"/>
        <v>519.27842900758787</v>
      </c>
      <c r="AP4365" s="41">
        <f t="shared" si="3557"/>
        <v>520.8433623286785</v>
      </c>
      <c r="AQ4365" s="41">
        <f t="shared" si="3557"/>
        <v>522.38883831214343</v>
      </c>
      <c r="AR4365" s="41">
        <f t="shared" si="3557"/>
        <v>523.91509887754751</v>
      </c>
      <c r="AS4365" s="41">
        <f t="shared" si="3557"/>
        <v>525.42238293658829</v>
      </c>
      <c r="AT4365" s="41">
        <f t="shared" si="3557"/>
        <v>526.91092643049501</v>
      </c>
      <c r="AU4365" s="41">
        <f t="shared" si="3557"/>
        <v>528.38096236696083</v>
      </c>
      <c r="AV4365" s="41">
        <f t="shared" si="3557"/>
        <v>529.83272085661656</v>
      </c>
      <c r="AW4365" s="41">
        <f t="shared" si="3557"/>
        <v>531.26642914905074</v>
      </c>
      <c r="AX4365" s="41">
        <f t="shared" si="3557"/>
        <v>532.68231166838245</v>
      </c>
      <c r="AY4365" s="41">
        <f t="shared" si="3557"/>
        <v>534.0805900483906</v>
      </c>
      <c r="AZ4365" s="41">
        <f t="shared" si="3557"/>
        <v>535.46148316720723</v>
      </c>
      <c r="BA4365" s="41">
        <f t="shared" si="3557"/>
        <v>536.8252071815798</v>
      </c>
      <c r="BB4365" s="41">
        <f t="shared" si="3557"/>
        <v>538.1719755607071</v>
      </c>
      <c r="BC4365" s="41">
        <f t="shared" si="3557"/>
        <v>539.50199911965387</v>
      </c>
      <c r="BD4365" s="41">
        <f t="shared" si="3557"/>
        <v>540.81548605235116</v>
      </c>
      <c r="BE4365" s="41">
        <f t="shared" si="3557"/>
        <v>542.11264196418529</v>
      </c>
      <c r="BF4365" s="41">
        <f t="shared" si="3557"/>
        <v>543.39366990418216</v>
      </c>
      <c r="BH4365" s="42">
        <f t="shared" si="3533"/>
        <v>0.99053720000000056</v>
      </c>
      <c r="BL4365" s="15">
        <f t="shared" ca="1" si="3534"/>
        <v>4.5390548898637704</v>
      </c>
    </row>
    <row r="4366" spans="1:64" x14ac:dyDescent="0.2">
      <c r="A4366" s="9" t="str">
        <f t="shared" si="3529"/>
        <v>Guam</v>
      </c>
      <c r="C4366" s="41">
        <f t="shared" si="3551"/>
        <v>516.17727148712254</v>
      </c>
      <c r="D4366" s="41">
        <f t="shared" si="3551"/>
        <v>517.781857463444</v>
      </c>
      <c r="E4366" s="41">
        <f t="shared" si="3551"/>
        <v>519.36649308745984</v>
      </c>
      <c r="F4366" s="41">
        <f t="shared" si="3551"/>
        <v>520.93142640855046</v>
      </c>
      <c r="G4366" s="41">
        <f t="shared" si="3551"/>
        <v>522.47690239201552</v>
      </c>
      <c r="H4366" s="50">
        <f t="shared" si="3530"/>
        <v>516.44092956043664</v>
      </c>
      <c r="I4366" s="34">
        <f>MIN(I3441,I3441+$H5084*IF(I5316="na",0,I5316)+SUM($I5084:I5084)*$B$2625)+$H5084*I5545</f>
        <v>517.94821361947743</v>
      </c>
      <c r="J4366" s="34">
        <f>MIN(J3441,J3441+$H5084*IF(J5316="na",0,J5316)+SUM($I5084:J5084)*$B$2625)+$H5084*J5545</f>
        <v>519.43675711338415</v>
      </c>
      <c r="K4366" s="34">
        <f>MIN(K3441,K3441+$H5084*IF(K5316="na",0,K5316)+SUM($I5084:K5084)*$B$2625)+$H5084*K5545</f>
        <v>521.46082747595756</v>
      </c>
      <c r="L4366" s="34">
        <f>MIN(L3441,L3441+$H5084*IF(L5316="na",0,L5316)+SUM($I5084:L5084)*$B$2625)+$H5084*L5545</f>
        <v>523.8793507208577</v>
      </c>
      <c r="M4366" s="34">
        <f>MIN(M3441,M3441+$H5084*IF(M5316="na",0,M5316)+SUM($I5084:M5084)*$B$2625)+$H5084*M5545</f>
        <v>526.27982376853629</v>
      </c>
      <c r="N4366" s="34">
        <f>MIN(N3441,N3441+$H5084*IF(N5316="na",0,N5316)+SUM($I5084:N5084)*$B$2625)+$H5084*N5545</f>
        <v>528.66247104311242</v>
      </c>
      <c r="O4366" s="34">
        <f>MIN(O3441,O3441+$H5084*IF(O5316="na",0,O5316)+SUM($I5084:O5084)*$B$2625)+$H5084*O5545</f>
        <v>531.02751417836475</v>
      </c>
      <c r="P4366" s="34">
        <f>MIN(P3441,P3441+$H5084*IF(P5316="na",0,P5316)+SUM($I5084:P5084)*$B$2625)+$H5084*P5545</f>
        <v>533.3751720524258</v>
      </c>
      <c r="Q4366" s="34">
        <f>MIN(Q3441,Q3441+$H5084*IF(Q5316="na",0,Q5316)+SUM($I5084:Q5084)*$B$2625)+$H5084*Q5545</f>
        <v>532.56452087214507</v>
      </c>
      <c r="R4366" s="34">
        <f>MIN(R3441,R3441+$H5084*IF(R5316="na",0,R5316)+SUM($I5084:R5084)*$B$2625)+$H5084*R5545</f>
        <v>538.26003964057918</v>
      </c>
      <c r="S4366" s="34">
        <f>MIN(S3441,S3441+$H5084*IF(S5316="na",0,S5316)+SUM($I5084:S5084)*$B$2625)+$H5084*S5545</f>
        <v>539.59006319952596</v>
      </c>
      <c r="T4366" s="34">
        <f>MIN(T3441,T3441+$H5084*IF(T5316="na",0,T5316)+SUM($I5084:T5084)*$B$2625)+$H5084*T5545</f>
        <v>540.90355013222324</v>
      </c>
      <c r="U4366" s="34">
        <f>MIN(U3441,U3441+$H5084*IF(U5316="na",0,U5316)+SUM($I5084:U5084)*$B$2625)+$H5084*U5545</f>
        <v>542.20070604405726</v>
      </c>
      <c r="V4366" s="64">
        <f t="shared" si="3531"/>
        <v>543.48173398405413</v>
      </c>
      <c r="W4366" s="41">
        <f t="shared" ref="W4366:BF4366" si="3558">W3441</f>
        <v>544.74683447666371</v>
      </c>
      <c r="X4366" s="41">
        <f t="shared" si="3558"/>
        <v>545.99620555314857</v>
      </c>
      <c r="Y4366" s="41">
        <f t="shared" si="3558"/>
        <v>547.23004278258247</v>
      </c>
      <c r="Z4366" s="41">
        <f t="shared" si="3558"/>
        <v>548.4485393024637</v>
      </c>
      <c r="AA4366" s="41">
        <f t="shared" si="3558"/>
        <v>549.6518858489477</v>
      </c>
      <c r="AB4366" s="41">
        <f t="shared" si="3558"/>
        <v>550.84027078670374</v>
      </c>
      <c r="AC4366" s="41">
        <f t="shared" si="3558"/>
        <v>552.0138801384004</v>
      </c>
      <c r="AD4366" s="41">
        <f t="shared" si="3558"/>
        <v>553.17289761382426</v>
      </c>
      <c r="AE4366" s="41">
        <f t="shared" si="3558"/>
        <v>554.31750463863705</v>
      </c>
      <c r="AF4366" s="41">
        <f t="shared" si="3558"/>
        <v>555.44788038277466</v>
      </c>
      <c r="AG4366" s="41">
        <f t="shared" si="3558"/>
        <v>556.56420178849351</v>
      </c>
      <c r="AH4366" s="41">
        <f t="shared" si="3558"/>
        <v>557.66664359806794</v>
      </c>
      <c r="AI4366" s="41">
        <f t="shared" si="3558"/>
        <v>558.75537838114326</v>
      </c>
      <c r="AJ4366" s="41">
        <f t="shared" si="3558"/>
        <v>559.83057656174901</v>
      </c>
      <c r="AK4366" s="41">
        <f t="shared" si="3558"/>
        <v>560.8924064449759</v>
      </c>
      <c r="AL4366" s="41">
        <f t="shared" si="3558"/>
        <v>561.94103424332138</v>
      </c>
      <c r="AM4366" s="41">
        <f t="shared" si="3558"/>
        <v>562.97662410270743</v>
      </c>
      <c r="AN4366" s="41">
        <f t="shared" si="3558"/>
        <v>563.99933812817517</v>
      </c>
      <c r="AO4366" s="41">
        <f t="shared" si="3558"/>
        <v>565.0093364092595</v>
      </c>
      <c r="AP4366" s="41">
        <f t="shared" si="3558"/>
        <v>566.00677704504903</v>
      </c>
      <c r="AQ4366" s="41">
        <f t="shared" si="3558"/>
        <v>566.99181616893361</v>
      </c>
      <c r="AR4366" s="41">
        <f t="shared" si="3558"/>
        <v>567.96460797304451</v>
      </c>
      <c r="AS4366" s="41">
        <f t="shared" si="3558"/>
        <v>568.92530473239106</v>
      </c>
      <c r="AT4366" s="41">
        <f t="shared" si="3558"/>
        <v>569.87405682869633</v>
      </c>
      <c r="AU4366" s="41">
        <f t="shared" si="3558"/>
        <v>570.81101277393759</v>
      </c>
      <c r="AV4366" s="41">
        <f t="shared" si="3558"/>
        <v>571.73631923359301</v>
      </c>
      <c r="AW4366" s="41">
        <f t="shared" si="3558"/>
        <v>572.65012104959999</v>
      </c>
      <c r="AX4366" s="41">
        <f t="shared" si="3558"/>
        <v>573.552561263028</v>
      </c>
      <c r="AY4366" s="41">
        <f t="shared" si="3558"/>
        <v>574.44378113646906</v>
      </c>
      <c r="AZ4366" s="41">
        <f t="shared" si="3558"/>
        <v>575.3239201761503</v>
      </c>
      <c r="BA4366" s="41">
        <f t="shared" si="3558"/>
        <v>576.19311615377148</v>
      </c>
      <c r="BB4366" s="41">
        <f t="shared" si="3558"/>
        <v>577.05150512807097</v>
      </c>
      <c r="BC4366" s="41">
        <f t="shared" si="3558"/>
        <v>577.89922146612332</v>
      </c>
      <c r="BD4366" s="41">
        <f t="shared" si="3558"/>
        <v>578.73639786437252</v>
      </c>
      <c r="BE4366" s="41">
        <f t="shared" si="3558"/>
        <v>579.56316536940346</v>
      </c>
      <c r="BF4366" s="41">
        <f t="shared" si="3558"/>
        <v>580.37965339845528</v>
      </c>
      <c r="BH4366" s="42">
        <f t="shared" si="3533"/>
        <v>0.17389439999999987</v>
      </c>
      <c r="BL4366" s="15">
        <f t="shared" ca="1" si="3534"/>
        <v>0.4830824151293785</v>
      </c>
    </row>
    <row r="4367" spans="1:64" x14ac:dyDescent="0.2">
      <c r="A4367" s="9" t="str">
        <f t="shared" si="3529"/>
        <v>Guatemala</v>
      </c>
      <c r="C4367" s="41">
        <f t="shared" si="3551"/>
        <v>401.85122564605803</v>
      </c>
      <c r="D4367" s="41">
        <f t="shared" si="3551"/>
        <v>404.88843991200338</v>
      </c>
      <c r="E4367" s="41">
        <f t="shared" si="3551"/>
        <v>407.88789148057549</v>
      </c>
      <c r="F4367" s="41">
        <f t="shared" si="3551"/>
        <v>410.85004986797833</v>
      </c>
      <c r="G4367" s="41">
        <f t="shared" si="3551"/>
        <v>413.77537875276448</v>
      </c>
      <c r="H4367" s="50">
        <f t="shared" si="3530"/>
        <v>362.08876746280293</v>
      </c>
      <c r="I4367" s="34">
        <f>MIN(I3442,I3442+$H5085*IF(I5317="na",0,I5317)+SUM($I5085:I5085)*$B$2625)+$H5085*I5546</f>
        <v>364.94180538941231</v>
      </c>
      <c r="J4367" s="34">
        <f>MIN(J3442,J3442+$H5085*IF(J5317="na",0,J5317)+SUM($I5085:J5085)*$B$2625)+$H5085*J5546</f>
        <v>367.75937054446752</v>
      </c>
      <c r="K4367" s="34">
        <f>MIN(K3442,K3442+$H5085*IF(K5317="na",0,K5317)+SUM($I5085:K5085)*$B$2625)+$H5085*K5546</f>
        <v>397.78371744496297</v>
      </c>
      <c r="L4367" s="34">
        <f>MIN(L3442,L3442+$H5085*IF(L5317="na",0,L5317)+SUM($I5085:L5085)*$B$2625)+$H5085*L5546</f>
        <v>405.67362179590566</v>
      </c>
      <c r="M4367" s="34">
        <f>MIN(M3442,M3442+$H5085*IF(M5317="na",0,M5317)+SUM($I5085:M5085)*$B$2625)+$H5085*M5546</f>
        <v>413.52936012688247</v>
      </c>
      <c r="N4367" s="34">
        <f>MIN(N3442,N3442+$H5085*IF(N5317="na",0,N5317)+SUM($I5085:N5085)*$B$2625)+$H5085*N5546</f>
        <v>421.35135723540833</v>
      </c>
      <c r="O4367" s="34">
        <f>MIN(O3442,O3442+$H5085*IF(O5317="na",0,O5317)+SUM($I5085:O5085)*$B$2625)+$H5085*O5546</f>
        <v>429.14003263734901</v>
      </c>
      <c r="P4367" s="34">
        <f>MIN(P3442,P3442+$H5085*IF(P5317="na",0,P5317)+SUM($I5085:P5085)*$B$2625)+$H5085*P5546</f>
        <v>436.89580063258984</v>
      </c>
      <c r="Q4367" s="34">
        <f>MIN(Q3442,Q3442+$H5085*IF(Q5317="na",0,Q5317)+SUM($I5085:Q5085)*$B$2625)+$H5085*Q5546</f>
        <v>437.85318360957035</v>
      </c>
      <c r="R4367" s="34">
        <f>MIN(R3442,R3442+$H5085*IF(R5317="na",0,R5317)+SUM($I5085:R5085)*$B$2625)+$H5085*R5546</f>
        <v>443.65023140641091</v>
      </c>
      <c r="S4367" s="34">
        <f>MIN(S3442,S3442+$H5085*IF(S5317="na",0,S5317)+SUM($I5085:S5085)*$B$2625)+$H5085*S5546</f>
        <v>446.16774470073585</v>
      </c>
      <c r="T4367" s="34">
        <f>MIN(T3442,T3442+$H5085*IF(T5317="na",0,T5317)+SUM($I5085:T5085)*$B$2625)+$H5085*T5546</f>
        <v>448.65395691310135</v>
      </c>
      <c r="U4367" s="34">
        <f>MIN(U3442,U3442+$H5085*IF(U5317="na",0,U5317)+SUM($I5085:U5085)*$B$2625)+$H5085*U5546</f>
        <v>451.1092572202931</v>
      </c>
      <c r="V4367" s="64">
        <f t="shared" si="3531"/>
        <v>453.53402996033213</v>
      </c>
      <c r="W4367" s="41">
        <f t="shared" ref="W4367:BF4367" si="3559">W3442</f>
        <v>455.92865469263666</v>
      </c>
      <c r="X4367" s="41">
        <f t="shared" si="3559"/>
        <v>458.29350625743621</v>
      </c>
      <c r="Y4367" s="41">
        <f t="shared" si="3559"/>
        <v>460.62895483444674</v>
      </c>
      <c r="Z4367" s="41">
        <f t="shared" si="3559"/>
        <v>462.93536600081643</v>
      </c>
      <c r="AA4367" s="41">
        <f t="shared" si="3559"/>
        <v>465.21310078835097</v>
      </c>
      <c r="AB4367" s="41">
        <f t="shared" si="3559"/>
        <v>467.46251574002713</v>
      </c>
      <c r="AC4367" s="41">
        <f t="shared" si="3559"/>
        <v>469.68396296580414</v>
      </c>
      <c r="AD4367" s="41">
        <f t="shared" si="3559"/>
        <v>471.87779019774064</v>
      </c>
      <c r="AE4367" s="41">
        <f t="shared" si="3559"/>
        <v>474.04434084442676</v>
      </c>
      <c r="AF4367" s="41">
        <f t="shared" si="3559"/>
        <v>476.18395404473904</v>
      </c>
      <c r="AG4367" s="41">
        <f t="shared" si="3559"/>
        <v>478.29696472092746</v>
      </c>
      <c r="AH4367" s="41">
        <f t="shared" si="3559"/>
        <v>480.38370363104195</v>
      </c>
      <c r="AI4367" s="41">
        <f t="shared" si="3559"/>
        <v>482.44449742070731</v>
      </c>
      <c r="AJ4367" s="41">
        <f t="shared" si="3559"/>
        <v>484.47966867425453</v>
      </c>
      <c r="AK4367" s="41">
        <f t="shared" si="3559"/>
        <v>486.48953596521596</v>
      </c>
      <c r="AL4367" s="41">
        <f t="shared" si="3559"/>
        <v>488.47441390619309</v>
      </c>
      <c r="AM4367" s="41">
        <f t="shared" si="3559"/>
        <v>490.4346131981041</v>
      </c>
      <c r="AN4367" s="41">
        <f t="shared" si="3559"/>
        <v>492.37044067881902</v>
      </c>
      <c r="AO4367" s="41">
        <f t="shared" si="3559"/>
        <v>494.28219937119036</v>
      </c>
      <c r="AP4367" s="41">
        <f t="shared" si="3559"/>
        <v>496.17018853048654</v>
      </c>
      <c r="AQ4367" s="41">
        <f t="shared" si="3559"/>
        <v>498.03470369123551</v>
      </c>
      <c r="AR4367" s="41">
        <f t="shared" si="3559"/>
        <v>499.8760367134858</v>
      </c>
      <c r="AS4367" s="41">
        <f t="shared" si="3559"/>
        <v>501.69447582849278</v>
      </c>
      <c r="AT4367" s="41">
        <f t="shared" si="3559"/>
        <v>503.49030568383654</v>
      </c>
      <c r="AU4367" s="41">
        <f t="shared" si="3559"/>
        <v>505.26380738797883</v>
      </c>
      <c r="AV4367" s="41">
        <f t="shared" si="3559"/>
        <v>507.01525855426627</v>
      </c>
      <c r="AW4367" s="41">
        <f t="shared" si="3559"/>
        <v>508.7449333443862</v>
      </c>
      <c r="AX4367" s="41">
        <f t="shared" si="3559"/>
        <v>510.45310251128234</v>
      </c>
      <c r="AY4367" s="41">
        <f t="shared" si="3559"/>
        <v>512.14003344153673</v>
      </c>
      <c r="AZ4367" s="41">
        <f t="shared" si="3559"/>
        <v>513.8059901972249</v>
      </c>
      <c r="BA4367" s="41">
        <f t="shared" si="3559"/>
        <v>515.45123355725082</v>
      </c>
      <c r="BB4367" s="41">
        <f t="shared" si="3559"/>
        <v>517.07602105816704</v>
      </c>
      <c r="BC4367" s="41">
        <f t="shared" si="3559"/>
        <v>518.6806070344885</v>
      </c>
      <c r="BD4367" s="41">
        <f t="shared" si="3559"/>
        <v>520.26524265850435</v>
      </c>
      <c r="BE4367" s="41">
        <f t="shared" si="3559"/>
        <v>521.83017597959497</v>
      </c>
      <c r="BF4367" s="41">
        <f t="shared" si="3559"/>
        <v>523.37565196305991</v>
      </c>
      <c r="BH4367" s="42">
        <f t="shared" si="3533"/>
        <v>1.6803653999999997</v>
      </c>
      <c r="BL4367" s="15">
        <f t="shared" ca="1" si="3534"/>
        <v>665.79770307090303</v>
      </c>
    </row>
    <row r="4368" spans="1:64" x14ac:dyDescent="0.2">
      <c r="A4368" s="9" t="str">
        <f t="shared" si="3529"/>
        <v>Guinea</v>
      </c>
      <c r="C4368" s="41">
        <f t="shared" si="3551"/>
        <v>270.73502365740364</v>
      </c>
      <c r="D4368" s="41">
        <f t="shared" si="3551"/>
        <v>275.38249860123852</v>
      </c>
      <c r="E4368" s="41">
        <f t="shared" si="3551"/>
        <v>279.9721899399384</v>
      </c>
      <c r="F4368" s="41">
        <f t="shared" si="3551"/>
        <v>284.50481611632711</v>
      </c>
      <c r="G4368" s="41">
        <f t="shared" si="3551"/>
        <v>288.98108664058941</v>
      </c>
      <c r="H4368" s="50">
        <f t="shared" si="3530"/>
        <v>276.03834731220513</v>
      </c>
      <c r="I4368" s="34">
        <f>MIN(I3443,I3443+$H5086*IF(I5318="na",0,I5318)+SUM($I5086:I5086)*$B$2625)+$H5086*I5547</f>
        <v>280.40399988614382</v>
      </c>
      <c r="J4368" s="34">
        <f>MIN(J3443,J3443+$H5086*IF(J5318="na",0,J5318)+SUM($I5086:J5086)*$B$2625)+$H5086*J5547</f>
        <v>284.71537284641323</v>
      </c>
      <c r="K4368" s="34">
        <f>MIN(K3443,K3443+$H5086*IF(K5318="na",0,K5318)+SUM($I5086:K5086)*$B$2625)+$H5086*K5547</f>
        <v>302.90473941152817</v>
      </c>
      <c r="L4368" s="34">
        <f>MIN(L3443,L3443+$H5086*IF(L5318="na",0,L5318)+SUM($I5086:L5086)*$B$2625)+$H5086*L5547</f>
        <v>307.5975599723061</v>
      </c>
      <c r="M4368" s="34">
        <f>MIN(M3443,M3443+$H5086*IF(M5318="na",0,M5318)+SUM($I5086:M5086)*$B$2625)+$H5086*M5547</f>
        <v>312.23810048043777</v>
      </c>
      <c r="N4368" s="34">
        <f>MIN(N3443,N3443+$H5086*IF(N5318="na",0,N5318)+SUM($I5086:N5086)*$B$2625)+$H5086*N5547</f>
        <v>316.82701095124429</v>
      </c>
      <c r="O4368" s="34">
        <f>MIN(O3443,O3443+$H5086*IF(O5318="na",0,O5318)+SUM($I5086:O5086)*$B$2625)+$H5086*O5547</f>
        <v>321.3649333181898</v>
      </c>
      <c r="P4368" s="34">
        <f>MIN(P3443,P3443+$H5086*IF(P5318="na",0,P5318)+SUM($I5086:P5086)*$B$2625)+$H5086*P5547</f>
        <v>325.85250153336563</v>
      </c>
      <c r="Q4368" s="34">
        <f>MIN(Q3443,Q3443+$H5086*IF(Q5318="na",0,Q5318)+SUM($I5086:Q5086)*$B$2625)+$H5086*Q5547</f>
        <v>328.81054747647079</v>
      </c>
      <c r="R4368" s="34">
        <f>MIN(R3443,R3443+$H5086*IF(R5318="na",0,R5318)+SUM($I5086:R5086)*$B$2625)+$H5086*R5547</f>
        <v>334.69489442667458</v>
      </c>
      <c r="S4368" s="34">
        <f>MIN(S3443,S3443+$H5086*IF(S5318="na",0,S5318)+SUM($I5086:S5086)*$B$2625)+$H5086*S5547</f>
        <v>338.54713497727823</v>
      </c>
      <c r="T4368" s="34">
        <f>MIN(T3443,T3443+$H5086*IF(T5318="na",0,T5318)+SUM($I5086:T5086)*$B$2625)+$H5086*T5547</f>
        <v>342.35147933703604</v>
      </c>
      <c r="U4368" s="34">
        <f>MIN(U3443,U3443+$H5086*IF(U5318="na",0,U5318)+SUM($I5086:U5086)*$B$2625)+$H5086*U5547</f>
        <v>346.10852301525421</v>
      </c>
      <c r="V4368" s="64">
        <f t="shared" si="3531"/>
        <v>349.81885411707316</v>
      </c>
      <c r="W4368" s="41">
        <f t="shared" ref="W4368:BF4368" si="3560">W3443</f>
        <v>353.48305343552619</v>
      </c>
      <c r="X4368" s="41">
        <f t="shared" si="3560"/>
        <v>357.10169454245312</v>
      </c>
      <c r="Y4368" s="41">
        <f t="shared" si="3560"/>
        <v>360.67534387828391</v>
      </c>
      <c r="Z4368" s="41">
        <f t="shared" si="3560"/>
        <v>364.20456084070588</v>
      </c>
      <c r="AA4368" s="41">
        <f t="shared" si="3560"/>
        <v>367.68989787222841</v>
      </c>
      <c r="AB4368" s="41">
        <f t="shared" si="3560"/>
        <v>371.13190054665898</v>
      </c>
      <c r="AC4368" s="41">
        <f t="shared" si="3560"/>
        <v>374.53110765450413</v>
      </c>
      <c r="AD4368" s="41">
        <f t="shared" si="3560"/>
        <v>377.88805128730843</v>
      </c>
      <c r="AE4368" s="41">
        <f t="shared" si="3560"/>
        <v>381.20325692094485</v>
      </c>
      <c r="AF4368" s="41">
        <f t="shared" si="3560"/>
        <v>384.47724349786972</v>
      </c>
      <c r="AG4368" s="41">
        <f t="shared" si="3560"/>
        <v>387.71052350835481</v>
      </c>
      <c r="AH4368" s="41">
        <f t="shared" si="3560"/>
        <v>390.90360307070955</v>
      </c>
      <c r="AI4368" s="41">
        <f t="shared" si="3560"/>
        <v>394.05698201050569</v>
      </c>
      <c r="AJ4368" s="41">
        <f t="shared" si="3560"/>
        <v>397.17115393881704</v>
      </c>
      <c r="AK4368" s="41">
        <f t="shared" si="3560"/>
        <v>400.24660632948638</v>
      </c>
      <c r="AL4368" s="41">
        <f t="shared" si="3560"/>
        <v>403.28382059543173</v>
      </c>
      <c r="AM4368" s="41">
        <f t="shared" si="3560"/>
        <v>406.28327216400385</v>
      </c>
      <c r="AN4368" s="41">
        <f t="shared" si="3560"/>
        <v>409.24543055140668</v>
      </c>
      <c r="AO4368" s="41">
        <f t="shared" si="3560"/>
        <v>412.17075943619284</v>
      </c>
      <c r="AP4368" s="41">
        <f t="shared" si="3560"/>
        <v>415.05971673184479</v>
      </c>
      <c r="AQ4368" s="41">
        <f t="shared" si="3560"/>
        <v>417.91275465845416</v>
      </c>
      <c r="AR4368" s="41">
        <f t="shared" si="3560"/>
        <v>420.73031981350937</v>
      </c>
      <c r="AS4368" s="41">
        <f t="shared" si="3560"/>
        <v>423.51285324180338</v>
      </c>
      <c r="AT4368" s="41">
        <f t="shared" si="3560"/>
        <v>426.26079050447225</v>
      </c>
      <c r="AU4368" s="41">
        <f t="shared" si="3560"/>
        <v>428.9745617471753</v>
      </c>
      <c r="AV4368" s="41">
        <f t="shared" si="3560"/>
        <v>431.65459176742741</v>
      </c>
      <c r="AW4368" s="41">
        <f t="shared" si="3560"/>
        <v>434.30130008109433</v>
      </c>
      <c r="AX4368" s="41">
        <f t="shared" si="3560"/>
        <v>436.91510098806134</v>
      </c>
      <c r="AY4368" s="41">
        <f t="shared" si="3560"/>
        <v>439.49640363708505</v>
      </c>
      <c r="AZ4368" s="41">
        <f t="shared" si="3560"/>
        <v>442.04561208983927</v>
      </c>
      <c r="BA4368" s="41">
        <f t="shared" si="3560"/>
        <v>444.56312538416421</v>
      </c>
      <c r="BB4368" s="41">
        <f t="shared" si="3560"/>
        <v>447.04933759652971</v>
      </c>
      <c r="BC4368" s="41">
        <f t="shared" si="3560"/>
        <v>449.50463790372146</v>
      </c>
      <c r="BD4368" s="41">
        <f t="shared" si="3560"/>
        <v>451.92941064376049</v>
      </c>
      <c r="BE4368" s="41">
        <f t="shared" si="3560"/>
        <v>454.32403537606501</v>
      </c>
      <c r="BF4368" s="41">
        <f t="shared" si="3560"/>
        <v>456.68888694086456</v>
      </c>
      <c r="BH4368" s="42">
        <f t="shared" si="3533"/>
        <v>0.87534239999999919</v>
      </c>
      <c r="BL4368" s="15">
        <f t="shared" ca="1" si="3534"/>
        <v>327.38764868308999</v>
      </c>
    </row>
    <row r="4369" spans="1:64" x14ac:dyDescent="0.2">
      <c r="A4369" s="9" t="str">
        <f t="shared" si="3529"/>
        <v>Guinea-Bissau</v>
      </c>
      <c r="C4369" s="41">
        <f t="shared" si="3551"/>
        <v>258.69482206108199</v>
      </c>
      <c r="D4369" s="41">
        <f t="shared" si="3551"/>
        <v>263.52004949908024</v>
      </c>
      <c r="E4369" s="41">
        <f t="shared" si="3551"/>
        <v>268.28528327593273</v>
      </c>
      <c r="F4369" s="41">
        <f t="shared" si="3551"/>
        <v>272.99126931282632</v>
      </c>
      <c r="G4369" s="41">
        <f t="shared" si="3551"/>
        <v>277.6387442566612</v>
      </c>
      <c r="H4369" s="50">
        <f t="shared" si="3530"/>
        <v>264.0674674675052</v>
      </c>
      <c r="I4369" s="34">
        <f>MIN(I3444,I3444+$H5087*IF(I5319="na",0,I5319)+SUM($I5087:I5087)*$B$2625)+$H5087*I5548</f>
        <v>268.6000936438939</v>
      </c>
      <c r="J4369" s="34">
        <f>MIN(J3444,J3444+$H5087*IF(J5319="na",0,J5319)+SUM($I5087:J5087)*$B$2625)+$H5087*J5548</f>
        <v>273.0763641681562</v>
      </c>
      <c r="K4369" s="34">
        <f>MIN(K3444,K3444+$H5087*IF(K5319="na",0,K5319)+SUM($I5087:K5087)*$B$2625)+$H5087*K5548</f>
        <v>291.15364638071708</v>
      </c>
      <c r="L4369" s="34">
        <f>MIN(L3444,L3444+$H5087*IF(L5319="na",0,L5319)+SUM($I5087:L5087)*$B$2625)+$H5087*L5548</f>
        <v>296.23325829027857</v>
      </c>
      <c r="M4369" s="34">
        <f>MIN(M3444,M3444+$H5087*IF(M5319="na",0,M5319)+SUM($I5087:M5087)*$B$2625)+$H5087*M5548</f>
        <v>301.25859058617078</v>
      </c>
      <c r="N4369" s="34">
        <f>MIN(N3444,N3444+$H5087*IF(N5319="na",0,N5319)+SUM($I5087:N5087)*$B$2625)+$H5087*N5548</f>
        <v>306.23031814492367</v>
      </c>
      <c r="O4369" s="34">
        <f>MIN(O3444,O3444+$H5087*IF(O5319="na",0,O5319)+SUM($I5087:O5087)*$B$2625)+$H5087*O5548</f>
        <v>311.14910745210227</v>
      </c>
      <c r="P4369" s="34">
        <f>MIN(P3444,P3444+$H5087*IF(P5319="na",0,P5319)+SUM($I5087:P5087)*$B$2625)+$H5087*P5548</f>
        <v>316.01561670663455</v>
      </c>
      <c r="Q4369" s="34">
        <f>MIN(Q3444,Q3444+$H5087*IF(Q5319="na",0,Q5319)+SUM($I5087:Q5087)*$B$2625)+$H5087*Q5548</f>
        <v>319.18203179029399</v>
      </c>
      <c r="R4369" s="34">
        <f>MIN(R3444,R3444+$H5087*IF(R5319="na",0,R5319)+SUM($I5087:R5087)*$B$2625)+$H5087*R5548</f>
        <v>325.10097316386714</v>
      </c>
      <c r="S4369" s="34">
        <f>MIN(S3444,S3444+$H5087*IF(S5319="na",0,S5319)+SUM($I5087:S5087)*$B$2625)+$H5087*S5548</f>
        <v>329.10055078982077</v>
      </c>
      <c r="T4369" s="34">
        <f>MIN(T3444,T3444+$H5087*IF(T5319="na",0,T5319)+SUM($I5087:T5087)*$B$2625)+$H5087*T5548</f>
        <v>333.05040033395841</v>
      </c>
      <c r="U4369" s="34">
        <f>MIN(U3444,U3444+$H5087*IF(U5319="na",0,U5319)+SUM($I5087:U5087)*$B$2625)+$H5087*U5548</f>
        <v>336.95114008209725</v>
      </c>
      <c r="V4369" s="64">
        <f t="shared" si="3531"/>
        <v>340.80338063270091</v>
      </c>
      <c r="W4369" s="41">
        <f t="shared" ref="W4369:BF4369" si="3561">W3444</f>
        <v>344.60772499245871</v>
      </c>
      <c r="X4369" s="41">
        <f t="shared" si="3561"/>
        <v>348.36476867067688</v>
      </c>
      <c r="Y4369" s="41">
        <f t="shared" si="3561"/>
        <v>352.07509977249583</v>
      </c>
      <c r="Z4369" s="41">
        <f t="shared" si="3561"/>
        <v>355.73929909094886</v>
      </c>
      <c r="AA4369" s="41">
        <f t="shared" si="3561"/>
        <v>359.35794019787579</v>
      </c>
      <c r="AB4369" s="41">
        <f t="shared" si="3561"/>
        <v>362.93158953370659</v>
      </c>
      <c r="AC4369" s="41">
        <f t="shared" si="3561"/>
        <v>366.46080649612855</v>
      </c>
      <c r="AD4369" s="41">
        <f t="shared" si="3561"/>
        <v>369.94614352765109</v>
      </c>
      <c r="AE4369" s="41">
        <f t="shared" si="3561"/>
        <v>373.38814620208166</v>
      </c>
      <c r="AF4369" s="41">
        <f t="shared" si="3561"/>
        <v>376.7873533099268</v>
      </c>
      <c r="AG4369" s="41">
        <f t="shared" si="3561"/>
        <v>380.1442969427311</v>
      </c>
      <c r="AH4369" s="41">
        <f t="shared" si="3561"/>
        <v>383.45950257636753</v>
      </c>
      <c r="AI4369" s="41">
        <f t="shared" si="3561"/>
        <v>386.7334891532924</v>
      </c>
      <c r="AJ4369" s="41">
        <f t="shared" si="3561"/>
        <v>389.96676916377749</v>
      </c>
      <c r="AK4369" s="41">
        <f t="shared" si="3561"/>
        <v>393.15984872613222</v>
      </c>
      <c r="AL4369" s="41">
        <f t="shared" si="3561"/>
        <v>396.31322766592837</v>
      </c>
      <c r="AM4369" s="41">
        <f t="shared" si="3561"/>
        <v>399.42739959423972</v>
      </c>
      <c r="AN4369" s="41">
        <f t="shared" si="3561"/>
        <v>402.50285198490906</v>
      </c>
      <c r="AO4369" s="41">
        <f t="shared" si="3561"/>
        <v>405.54006625085441</v>
      </c>
      <c r="AP4369" s="41">
        <f t="shared" si="3561"/>
        <v>408.53951781942652</v>
      </c>
      <c r="AQ4369" s="41">
        <f t="shared" si="3561"/>
        <v>411.50167620682936</v>
      </c>
      <c r="AR4369" s="41">
        <f t="shared" si="3561"/>
        <v>414.42700509161551</v>
      </c>
      <c r="AS4369" s="41">
        <f t="shared" si="3561"/>
        <v>417.31596238726746</v>
      </c>
      <c r="AT4369" s="41">
        <f t="shared" si="3561"/>
        <v>420.16900031387684</v>
      </c>
      <c r="AU4369" s="41">
        <f t="shared" si="3561"/>
        <v>422.98656546893204</v>
      </c>
      <c r="AV4369" s="41">
        <f t="shared" si="3561"/>
        <v>425.76909889722606</v>
      </c>
      <c r="AW4369" s="41">
        <f t="shared" si="3561"/>
        <v>428.51703615989493</v>
      </c>
      <c r="AX4369" s="41">
        <f t="shared" si="3561"/>
        <v>431.23080740259797</v>
      </c>
      <c r="AY4369" s="41">
        <f t="shared" si="3561"/>
        <v>433.91083742285008</v>
      </c>
      <c r="AZ4369" s="41">
        <f t="shared" si="3561"/>
        <v>436.557545736517</v>
      </c>
      <c r="BA4369" s="41">
        <f t="shared" si="3561"/>
        <v>439.17134664348401</v>
      </c>
      <c r="BB4369" s="41">
        <f t="shared" si="3561"/>
        <v>441.75264929250773</v>
      </c>
      <c r="BC4369" s="41">
        <f t="shared" si="3561"/>
        <v>444.30185774526194</v>
      </c>
      <c r="BD4369" s="41">
        <f t="shared" si="3561"/>
        <v>446.81937103958688</v>
      </c>
      <c r="BE4369" s="41">
        <f t="shared" si="3561"/>
        <v>449.30558325195238</v>
      </c>
      <c r="BF4369" s="41">
        <f t="shared" si="3561"/>
        <v>451.76088355914413</v>
      </c>
      <c r="BH4369" s="42">
        <f t="shared" si="3533"/>
        <v>0.97168939999999893</v>
      </c>
      <c r="BL4369" s="15">
        <f t="shared" ca="1" si="3534"/>
        <v>53.906334458109754</v>
      </c>
    </row>
    <row r="4370" spans="1:64" x14ac:dyDescent="0.2">
      <c r="A4370" s="9" t="str">
        <f t="shared" si="3529"/>
        <v>Guyana</v>
      </c>
      <c r="C4370" s="41">
        <f t="shared" ref="C4370:G4379" si="3562">C3445</f>
        <v>412.03859761710635</v>
      </c>
      <c r="D4370" s="41">
        <f t="shared" si="3562"/>
        <v>414.9275549127583</v>
      </c>
      <c r="E4370" s="41">
        <f t="shared" si="3562"/>
        <v>417.78059283936767</v>
      </c>
      <c r="F4370" s="41">
        <f t="shared" si="3562"/>
        <v>420.59815799442288</v>
      </c>
      <c r="G4370" s="41">
        <f t="shared" si="3562"/>
        <v>423.38069142271689</v>
      </c>
      <c r="H4370" s="50">
        <f t="shared" si="3530"/>
        <v>382.03081333924462</v>
      </c>
      <c r="I4370" s="34">
        <f>MIN(I3445,I3445+$H5088*IF(I5320="na",0,I5320)+SUM($I5088:I5088)*$B$2625)+$H5088*I5549</f>
        <v>384.74458458194766</v>
      </c>
      <c r="J4370" s="34">
        <f>MIN(J3445,J3445+$H5088*IF(J5320="na",0,J5320)+SUM($I5088:J5088)*$B$2625)+$H5088*J5549</f>
        <v>387.42461460219977</v>
      </c>
      <c r="K4370" s="34">
        <f>MIN(K3445,K3445+$H5088*IF(K5320="na",0,K5320)+SUM($I5088:K5088)*$B$2625)+$H5088*K5549</f>
        <v>396.62910903599135</v>
      </c>
      <c r="L4370" s="34">
        <f>MIN(L3445,L3445+$H5088*IF(L5320="na",0,L5320)+SUM($I5088:L5088)*$B$2625)+$H5088*L5549</f>
        <v>406.41642488694589</v>
      </c>
      <c r="M4370" s="34">
        <f>MIN(M3445,M3445+$H5088*IF(M5320="na",0,M5320)+SUM($I5088:M5088)*$B$2625)+$H5088*M5549</f>
        <v>416.17124247995713</v>
      </c>
      <c r="N4370" s="34">
        <f>MIN(N3445,N3445+$H5088*IF(N5320="na",0,N5320)+SUM($I5088:N5088)*$B$2625)+$H5088*N5549</f>
        <v>425.89396587669881</v>
      </c>
      <c r="O4370" s="34">
        <f>MIN(O3445,O3445+$H5088*IF(O5320="na",0,O5320)+SUM($I5088:O5088)*$B$2625)+$H5088*O5549</f>
        <v>435.58499411501128</v>
      </c>
      <c r="P4370" s="34">
        <f>MIN(P3445,P3445+$H5088*IF(P5320="na",0,P5320)+SUM($I5088:P5088)*$B$2625)+$H5088*P5549</f>
        <v>445.24472127136431</v>
      </c>
      <c r="Q4370" s="34">
        <f>MIN(Q3445,Q3445+$H5088*IF(Q5320="na",0,Q5320)+SUM($I5088:Q5088)*$B$2625)+$H5088*Q5549</f>
        <v>446.02756707247715</v>
      </c>
      <c r="R4370" s="34">
        <f>MIN(R3445,R3445+$H5088*IF(R5320="na",0,R5320)+SUM($I5088:R5088)*$B$2625)+$H5088*R5549</f>
        <v>451.797248824674</v>
      </c>
      <c r="S4370" s="34">
        <f>MIN(S3445,S3445+$H5088*IF(S5320="na",0,S5320)+SUM($I5088:S5088)*$B$2625)+$H5088*S5549</f>
        <v>454.19187355697852</v>
      </c>
      <c r="T4370" s="34">
        <f>MIN(T3445,T3445+$H5088*IF(T5320="na",0,T5320)+SUM($I5088:T5088)*$B$2625)+$H5088*T5549</f>
        <v>456.55672512177807</v>
      </c>
      <c r="U4370" s="34">
        <f>MIN(U3445,U3445+$H5088*IF(U5320="na",0,U5320)+SUM($I5088:U5088)*$B$2625)+$H5088*U5549</f>
        <v>458.89217369878861</v>
      </c>
      <c r="V4370" s="64">
        <f t="shared" si="3531"/>
        <v>461.1985848651583</v>
      </c>
      <c r="W4370" s="41">
        <f t="shared" ref="W4370:BF4370" si="3563">W3445</f>
        <v>463.47631965269284</v>
      </c>
      <c r="X4370" s="41">
        <f t="shared" si="3563"/>
        <v>465.72573460436899</v>
      </c>
      <c r="Y4370" s="41">
        <f t="shared" si="3563"/>
        <v>467.94718183014601</v>
      </c>
      <c r="Z4370" s="41">
        <f t="shared" si="3563"/>
        <v>470.1410090620825</v>
      </c>
      <c r="AA4370" s="41">
        <f t="shared" si="3563"/>
        <v>472.30755970876862</v>
      </c>
      <c r="AB4370" s="41">
        <f t="shared" si="3563"/>
        <v>474.4471729090809</v>
      </c>
      <c r="AC4370" s="41">
        <f t="shared" si="3563"/>
        <v>476.56018358526933</v>
      </c>
      <c r="AD4370" s="41">
        <f t="shared" si="3563"/>
        <v>478.64692249538382</v>
      </c>
      <c r="AE4370" s="41">
        <f t="shared" si="3563"/>
        <v>480.70771628504917</v>
      </c>
      <c r="AF4370" s="41">
        <f t="shared" si="3563"/>
        <v>482.74288753859639</v>
      </c>
      <c r="AG4370" s="41">
        <f t="shared" si="3563"/>
        <v>484.75275482955783</v>
      </c>
      <c r="AH4370" s="41">
        <f t="shared" si="3563"/>
        <v>486.73763277053496</v>
      </c>
      <c r="AI4370" s="41">
        <f t="shared" si="3563"/>
        <v>488.69783206244597</v>
      </c>
      <c r="AJ4370" s="41">
        <f t="shared" si="3563"/>
        <v>490.63365954316089</v>
      </c>
      <c r="AK4370" s="41">
        <f t="shared" si="3563"/>
        <v>492.54541823553222</v>
      </c>
      <c r="AL4370" s="41">
        <f t="shared" si="3563"/>
        <v>494.43340739482841</v>
      </c>
      <c r="AM4370" s="41">
        <f t="shared" si="3563"/>
        <v>496.29792255557737</v>
      </c>
      <c r="AN4370" s="41">
        <f t="shared" si="3563"/>
        <v>498.13925557782767</v>
      </c>
      <c r="AO4370" s="41">
        <f t="shared" si="3563"/>
        <v>499.95769469283465</v>
      </c>
      <c r="AP4370" s="41">
        <f t="shared" si="3563"/>
        <v>501.7535245481784</v>
      </c>
      <c r="AQ4370" s="41">
        <f t="shared" si="3563"/>
        <v>503.5270262523207</v>
      </c>
      <c r="AR4370" s="41">
        <f t="shared" si="3563"/>
        <v>505.27847741860813</v>
      </c>
      <c r="AS4370" s="41">
        <f t="shared" si="3563"/>
        <v>507.00815220872806</v>
      </c>
      <c r="AT4370" s="41">
        <f t="shared" si="3563"/>
        <v>508.7163213756242</v>
      </c>
      <c r="AU4370" s="41">
        <f t="shared" si="3563"/>
        <v>510.4032523058786</v>
      </c>
      <c r="AV4370" s="41">
        <f t="shared" si="3563"/>
        <v>512.06920906156688</v>
      </c>
      <c r="AW4370" s="41">
        <f t="shared" si="3563"/>
        <v>513.71445242159257</v>
      </c>
      <c r="AX4370" s="41">
        <f t="shared" si="3563"/>
        <v>515.3392399225088</v>
      </c>
      <c r="AY4370" s="41">
        <f t="shared" si="3563"/>
        <v>516.94382589883026</v>
      </c>
      <c r="AZ4370" s="41">
        <f t="shared" si="3563"/>
        <v>518.5284615228461</v>
      </c>
      <c r="BA4370" s="41">
        <f t="shared" si="3563"/>
        <v>520.09339484393672</v>
      </c>
      <c r="BB4370" s="41">
        <f t="shared" si="3563"/>
        <v>521.63887082740189</v>
      </c>
      <c r="BC4370" s="41">
        <f t="shared" si="3563"/>
        <v>523.16513139280573</v>
      </c>
      <c r="BD4370" s="41">
        <f t="shared" si="3563"/>
        <v>524.67241545184652</v>
      </c>
      <c r="BE4370" s="41">
        <f t="shared" si="3563"/>
        <v>526.16095894575324</v>
      </c>
      <c r="BF4370" s="41">
        <f t="shared" si="3563"/>
        <v>527.63099488221906</v>
      </c>
      <c r="BH4370" s="42">
        <f t="shared" si="3533"/>
        <v>1.3183562000000002</v>
      </c>
      <c r="BL4370" s="15">
        <f t="shared" ca="1" si="3534"/>
        <v>19.468208275529769</v>
      </c>
    </row>
    <row r="4371" spans="1:64" x14ac:dyDescent="0.2">
      <c r="A4371" s="9" t="str">
        <f t="shared" si="3529"/>
        <v>Haiti</v>
      </c>
      <c r="C4371" s="41">
        <f t="shared" si="3562"/>
        <v>361.02767469672034</v>
      </c>
      <c r="D4371" s="41">
        <f t="shared" si="3562"/>
        <v>364.55689165914231</v>
      </c>
      <c r="E4371" s="41">
        <f t="shared" si="3562"/>
        <v>368.04222869066484</v>
      </c>
      <c r="F4371" s="41">
        <f t="shared" si="3562"/>
        <v>371.48423136509541</v>
      </c>
      <c r="G4371" s="41">
        <f t="shared" si="3562"/>
        <v>374.88343847294055</v>
      </c>
      <c r="H4371" s="50">
        <f t="shared" si="3530"/>
        <v>349.74199765135137</v>
      </c>
      <c r="I4371" s="34">
        <f>MIN(I3446,I3446+$H5089*IF(I5321="na",0,I5321)+SUM($I5089:I5089)*$B$2625)+$H5089*I5550</f>
        <v>353.05720328498779</v>
      </c>
      <c r="J4371" s="34">
        <f>MIN(J3446,J3446+$H5089*IF(J5321="na",0,J5321)+SUM($I5089:J5089)*$B$2625)+$H5089*J5550</f>
        <v>356.33118986191266</v>
      </c>
      <c r="K4371" s="34">
        <f>MIN(K3446,K3446+$H5089*IF(K5321="na",0,K5321)+SUM($I5089:K5089)*$B$2625)+$H5089*K5550</f>
        <v>363.19230471398055</v>
      </c>
      <c r="L4371" s="34">
        <f>MIN(L3446,L3446+$H5089*IF(L5321="na",0,L5321)+SUM($I5089:L5089)*$B$2625)+$H5089*L5550</f>
        <v>371.07411944801976</v>
      </c>
      <c r="M4371" s="34">
        <f>MIN(M3446,M3446+$H5089*IF(M5321="na",0,M5321)+SUM($I5089:M5089)*$B$2625)+$H5089*M5550</f>
        <v>378.91623355950037</v>
      </c>
      <c r="N4371" s="34">
        <f>MIN(N3446,N3446+$H5089*IF(N5321="na",0,N5321)+SUM($I5089:N5089)*$B$2625)+$H5089*N5550</f>
        <v>386.71914065949613</v>
      </c>
      <c r="O4371" s="34">
        <f>MIN(O3446,O3446+$H5089*IF(O5321="na",0,O5321)+SUM($I5089:O5089)*$B$2625)+$H5089*O5550</f>
        <v>394.48332822184994</v>
      </c>
      <c r="P4371" s="34">
        <f>MIN(P3446,P3446+$H5089*IF(P5321="na",0,P5321)+SUM($I5089:P5089)*$B$2625)+$H5089*P5550</f>
        <v>402.20927765947971</v>
      </c>
      <c r="Q4371" s="34">
        <f>MIN(Q3446,Q3446+$H5089*IF(Q5321="na",0,Q5321)+SUM($I5089:Q5089)*$B$2625)+$H5089*Q5550</f>
        <v>403.78185547366343</v>
      </c>
      <c r="R4371" s="34">
        <f>MIN(R3446,R3446+$H5089*IF(R5321="na",0,R5321)+SUM($I5089:R5089)*$B$2625)+$H5089*R5550</f>
        <v>409.59776136984311</v>
      </c>
      <c r="S4371" s="34">
        <f>MIN(S3446,S3446+$H5089*IF(S5321="na",0,S5321)+SUM($I5089:S5089)*$B$2625)+$H5089*S5550</f>
        <v>412.52309025462927</v>
      </c>
      <c r="T4371" s="34">
        <f>MIN(T3446,T3446+$H5089*IF(T5321="na",0,T5321)+SUM($I5089:T5089)*$B$2625)+$H5089*T5550</f>
        <v>415.41204755028122</v>
      </c>
      <c r="U4371" s="34">
        <f>MIN(U3446,U3446+$H5089*IF(U5321="na",0,U5321)+SUM($I5089:U5089)*$B$2625)+$H5089*U5550</f>
        <v>418.26508547689059</v>
      </c>
      <c r="V4371" s="64">
        <f t="shared" si="3531"/>
        <v>421.0826506319458</v>
      </c>
      <c r="W4371" s="41">
        <f t="shared" ref="W4371:BF4371" si="3564">W3446</f>
        <v>423.86518406023981</v>
      </c>
      <c r="X4371" s="41">
        <f t="shared" si="3564"/>
        <v>426.61312132290868</v>
      </c>
      <c r="Y4371" s="41">
        <f t="shared" si="3564"/>
        <v>429.32689256561173</v>
      </c>
      <c r="Z4371" s="41">
        <f t="shared" si="3564"/>
        <v>432.00692258586383</v>
      </c>
      <c r="AA4371" s="41">
        <f t="shared" si="3564"/>
        <v>434.65363089953075</v>
      </c>
      <c r="AB4371" s="41">
        <f t="shared" si="3564"/>
        <v>437.26743180649777</v>
      </c>
      <c r="AC4371" s="41">
        <f t="shared" si="3564"/>
        <v>439.84873445552148</v>
      </c>
      <c r="AD4371" s="41">
        <f t="shared" si="3564"/>
        <v>442.3979429082757</v>
      </c>
      <c r="AE4371" s="41">
        <f t="shared" si="3564"/>
        <v>444.91545620260064</v>
      </c>
      <c r="AF4371" s="41">
        <f t="shared" si="3564"/>
        <v>447.40166841496614</v>
      </c>
      <c r="AG4371" s="41">
        <f t="shared" si="3564"/>
        <v>449.85696872215789</v>
      </c>
      <c r="AH4371" s="41">
        <f t="shared" si="3564"/>
        <v>452.28174146219692</v>
      </c>
      <c r="AI4371" s="41">
        <f t="shared" si="3564"/>
        <v>454.67636619450144</v>
      </c>
      <c r="AJ4371" s="41">
        <f t="shared" si="3564"/>
        <v>457.04121775930099</v>
      </c>
      <c r="AK4371" s="41">
        <f t="shared" si="3564"/>
        <v>459.37666633631153</v>
      </c>
      <c r="AL4371" s="41">
        <f t="shared" si="3564"/>
        <v>461.68307750268121</v>
      </c>
      <c r="AM4371" s="41">
        <f t="shared" si="3564"/>
        <v>463.96081229021576</v>
      </c>
      <c r="AN4371" s="41">
        <f t="shared" si="3564"/>
        <v>466.21022724189191</v>
      </c>
      <c r="AO4371" s="41">
        <f t="shared" si="3564"/>
        <v>468.43167446766893</v>
      </c>
      <c r="AP4371" s="41">
        <f t="shared" si="3564"/>
        <v>470.62550169960542</v>
      </c>
      <c r="AQ4371" s="41">
        <f t="shared" si="3564"/>
        <v>472.79205234629154</v>
      </c>
      <c r="AR4371" s="41">
        <f t="shared" si="3564"/>
        <v>474.93166554660382</v>
      </c>
      <c r="AS4371" s="41">
        <f t="shared" si="3564"/>
        <v>477.04467622279225</v>
      </c>
      <c r="AT4371" s="41">
        <f t="shared" si="3564"/>
        <v>479.13141513290674</v>
      </c>
      <c r="AU4371" s="41">
        <f t="shared" si="3564"/>
        <v>481.19220892257209</v>
      </c>
      <c r="AV4371" s="41">
        <f t="shared" si="3564"/>
        <v>483.22738017611931</v>
      </c>
      <c r="AW4371" s="41">
        <f t="shared" si="3564"/>
        <v>485.23724746708075</v>
      </c>
      <c r="AX4371" s="41">
        <f t="shared" si="3564"/>
        <v>487.22212540805788</v>
      </c>
      <c r="AY4371" s="41">
        <f t="shared" si="3564"/>
        <v>489.18232469996889</v>
      </c>
      <c r="AZ4371" s="41">
        <f t="shared" si="3564"/>
        <v>491.11815218068381</v>
      </c>
      <c r="BA4371" s="41">
        <f t="shared" si="3564"/>
        <v>493.02991087305514</v>
      </c>
      <c r="BB4371" s="41">
        <f t="shared" si="3564"/>
        <v>494.91790003235133</v>
      </c>
      <c r="BC4371" s="41">
        <f t="shared" si="3564"/>
        <v>496.78241519310029</v>
      </c>
      <c r="BD4371" s="41">
        <f t="shared" si="3564"/>
        <v>498.62374821535059</v>
      </c>
      <c r="BE4371" s="41">
        <f t="shared" si="3564"/>
        <v>500.44218733035757</v>
      </c>
      <c r="BF4371" s="41">
        <f t="shared" si="3564"/>
        <v>502.23801718570132</v>
      </c>
      <c r="BH4371" s="42">
        <f t="shared" si="3533"/>
        <v>0.99863020000000025</v>
      </c>
      <c r="BL4371" s="15">
        <f t="shared" ca="1" si="3534"/>
        <v>246.94696890576714</v>
      </c>
    </row>
    <row r="4372" spans="1:64" x14ac:dyDescent="0.2">
      <c r="A4372" s="9" t="str">
        <f t="shared" si="3529"/>
        <v>Honduras</v>
      </c>
      <c r="C4372" s="41">
        <f t="shared" si="3562"/>
        <v>454.49431759126281</v>
      </c>
      <c r="D4372" s="41">
        <f t="shared" si="3562"/>
        <v>456.85916915606236</v>
      </c>
      <c r="E4372" s="41">
        <f t="shared" si="3562"/>
        <v>459.1946177330729</v>
      </c>
      <c r="F4372" s="41">
        <f t="shared" si="3562"/>
        <v>461.50102889944259</v>
      </c>
      <c r="G4372" s="41">
        <f t="shared" si="3562"/>
        <v>463.77876368697713</v>
      </c>
      <c r="H4372" s="50">
        <f t="shared" si="3530"/>
        <v>405.55060031746905</v>
      </c>
      <c r="I4372" s="34">
        <f>MIN(I3447,I3447+$H5090*IF(I5322="na",0,I5322)+SUM($I5090:I5090)*$B$2625)+$H5090*I5551</f>
        <v>407.77204754324606</v>
      </c>
      <c r="J4372" s="34">
        <f>MIN(J3447,J3447+$H5090*IF(J5322="na",0,J5322)+SUM($I5090:J5090)*$B$2625)+$H5090*J5551</f>
        <v>409.96587477518256</v>
      </c>
      <c r="K4372" s="34">
        <f>MIN(K3447,K3447+$H5090*IF(K5322="na",0,K5322)+SUM($I5090:K5090)*$B$2625)+$H5090*K5551</f>
        <v>449.92742433225897</v>
      </c>
      <c r="L4372" s="34">
        <f>MIN(L3447,L3447+$H5090*IF(L5322="na",0,L5322)+SUM($I5090:L5090)*$B$2625)+$H5090*L5551</f>
        <v>456.22813989817757</v>
      </c>
      <c r="M4372" s="34">
        <f>MIN(M3447,M3447+$H5090*IF(M5322="na",0,M5322)+SUM($I5090:M5090)*$B$2625)+$H5090*M5551</f>
        <v>462.50225293997232</v>
      </c>
      <c r="N4372" s="34">
        <f>MIN(N3447,N3447+$H5090*IF(N5322="na",0,N5322)+SUM($I5090:N5090)*$B$2625)+$H5090*N5551</f>
        <v>468.75009421569314</v>
      </c>
      <c r="O4372" s="34">
        <f>MIN(O3447,O3447+$H5090*IF(O5322="na",0,O5322)+SUM($I5090:O5090)*$B$2625)+$H5090*O5551</f>
        <v>474.97199037096482</v>
      </c>
      <c r="P4372" s="34">
        <f>MIN(P3447,P3447+$H5090*IF(P5322="na",0,P5322)+SUM($I5090:P5090)*$B$2625)+$H5090*P5551</f>
        <v>481.16826399011836</v>
      </c>
      <c r="Q4372" s="34">
        <f>MIN(Q3447,Q3447+$H5090*IF(Q5322="na",0,Q5322)+SUM($I5090:Q5090)*$B$2625)+$H5090*Q5551</f>
        <v>481.30106369831748</v>
      </c>
      <c r="R4372" s="34">
        <f>MIN(R3447,R3447+$H5090*IF(R5322="na",0,R5322)+SUM($I5090:R5090)*$B$2625)+$H5090*R5551</f>
        <v>487.04007680481925</v>
      </c>
      <c r="S4372" s="34">
        <f>MIN(S3447,S3447+$H5090*IF(S5322="na",0,S5322)+SUM($I5090:S5090)*$B$2625)+$H5090*S5551</f>
        <v>489.00027609673026</v>
      </c>
      <c r="T4372" s="34">
        <f>MIN(T3447,T3447+$H5090*IF(T5322="na",0,T5322)+SUM($I5090:T5090)*$B$2625)+$H5090*T5551</f>
        <v>490.93610357744518</v>
      </c>
      <c r="U4372" s="34">
        <f>MIN(U3447,U3447+$H5090*IF(U5322="na",0,U5322)+SUM($I5090:U5090)*$B$2625)+$H5090*U5551</f>
        <v>492.84786226981652</v>
      </c>
      <c r="V4372" s="64">
        <f t="shared" si="3531"/>
        <v>494.7358514291127</v>
      </c>
      <c r="W4372" s="41">
        <f t="shared" ref="W4372:BF4372" si="3565">W3447</f>
        <v>496.60036658986166</v>
      </c>
      <c r="X4372" s="41">
        <f t="shared" si="3565"/>
        <v>498.44169961211196</v>
      </c>
      <c r="Y4372" s="41">
        <f t="shared" si="3565"/>
        <v>500.26013872711894</v>
      </c>
      <c r="Z4372" s="41">
        <f t="shared" si="3565"/>
        <v>502.0559685824627</v>
      </c>
      <c r="AA4372" s="41">
        <f t="shared" si="3565"/>
        <v>503.82947028660499</v>
      </c>
      <c r="AB4372" s="41">
        <f t="shared" si="3565"/>
        <v>505.58092145289243</v>
      </c>
      <c r="AC4372" s="41">
        <f t="shared" si="3565"/>
        <v>507.31059624301236</v>
      </c>
      <c r="AD4372" s="41">
        <f t="shared" si="3565"/>
        <v>509.0187654099085</v>
      </c>
      <c r="AE4372" s="41">
        <f t="shared" si="3565"/>
        <v>510.70569634016289</v>
      </c>
      <c r="AF4372" s="41">
        <f t="shared" si="3565"/>
        <v>512.37165309585112</v>
      </c>
      <c r="AG4372" s="41">
        <f t="shared" si="3565"/>
        <v>514.01689645587692</v>
      </c>
      <c r="AH4372" s="41">
        <f t="shared" si="3565"/>
        <v>515.64168395679314</v>
      </c>
      <c r="AI4372" s="41">
        <f t="shared" si="3565"/>
        <v>517.2462699331146</v>
      </c>
      <c r="AJ4372" s="41">
        <f t="shared" si="3565"/>
        <v>518.83090555713045</v>
      </c>
      <c r="AK4372" s="41">
        <f t="shared" si="3565"/>
        <v>520.39583887822107</v>
      </c>
      <c r="AL4372" s="41">
        <f t="shared" si="3565"/>
        <v>521.94131486168612</v>
      </c>
      <c r="AM4372" s="41">
        <f t="shared" si="3565"/>
        <v>523.46757542709008</v>
      </c>
      <c r="AN4372" s="41">
        <f t="shared" si="3565"/>
        <v>524.97485948613087</v>
      </c>
      <c r="AO4372" s="41">
        <f t="shared" si="3565"/>
        <v>526.46340298003759</v>
      </c>
      <c r="AP4372" s="41">
        <f t="shared" si="3565"/>
        <v>527.93343891650341</v>
      </c>
      <c r="AQ4372" s="41">
        <f t="shared" si="3565"/>
        <v>529.38519740615914</v>
      </c>
      <c r="AR4372" s="41">
        <f t="shared" si="3565"/>
        <v>530.81890569859343</v>
      </c>
      <c r="AS4372" s="41">
        <f t="shared" si="3565"/>
        <v>532.23478821792514</v>
      </c>
      <c r="AT4372" s="41">
        <f t="shared" si="3565"/>
        <v>533.63306659793318</v>
      </c>
      <c r="AU4372" s="41">
        <f t="shared" si="3565"/>
        <v>535.01395971674981</v>
      </c>
      <c r="AV4372" s="41">
        <f t="shared" si="3565"/>
        <v>536.37768373112249</v>
      </c>
      <c r="AW4372" s="41">
        <f t="shared" si="3565"/>
        <v>537.72445211024979</v>
      </c>
      <c r="AX4372" s="41">
        <f t="shared" si="3565"/>
        <v>539.05447566919656</v>
      </c>
      <c r="AY4372" s="41">
        <f t="shared" si="3565"/>
        <v>540.36796260189385</v>
      </c>
      <c r="AZ4372" s="41">
        <f t="shared" si="3565"/>
        <v>541.66511851372786</v>
      </c>
      <c r="BA4372" s="41">
        <f t="shared" si="3565"/>
        <v>542.94614645372474</v>
      </c>
      <c r="BB4372" s="41">
        <f t="shared" si="3565"/>
        <v>544.21124694633431</v>
      </c>
      <c r="BC4372" s="41">
        <f t="shared" si="3565"/>
        <v>545.46061802281918</v>
      </c>
      <c r="BD4372" s="41">
        <f t="shared" si="3565"/>
        <v>546.69445525225308</v>
      </c>
      <c r="BE4372" s="41">
        <f t="shared" si="3565"/>
        <v>547.91295177213431</v>
      </c>
      <c r="BF4372" s="41">
        <f t="shared" si="3565"/>
        <v>549.11629831861831</v>
      </c>
      <c r="BH4372" s="42">
        <f t="shared" si="3533"/>
        <v>1.610959</v>
      </c>
      <c r="BL4372" s="15">
        <f t="shared" ca="1" si="3534"/>
        <v>318.99110748582734</v>
      </c>
    </row>
    <row r="4373" spans="1:64" x14ac:dyDescent="0.2">
      <c r="A4373" s="9" t="str">
        <f t="shared" si="3529"/>
        <v>Hungary</v>
      </c>
      <c r="C4373" s="41">
        <f t="shared" si="3562"/>
        <v>559.42493374744799</v>
      </c>
      <c r="D4373" s="41">
        <f t="shared" si="3562"/>
        <v>560.48676363067489</v>
      </c>
      <c r="E4373" s="41">
        <f t="shared" si="3562"/>
        <v>561.53539142902036</v>
      </c>
      <c r="F4373" s="41">
        <f t="shared" si="3562"/>
        <v>562.57098128840641</v>
      </c>
      <c r="G4373" s="41">
        <f t="shared" si="3562"/>
        <v>563.59369531387415</v>
      </c>
      <c r="H4373" s="50">
        <f t="shared" si="3530"/>
        <v>525.78607882093013</v>
      </c>
      <c r="I4373" s="34">
        <f>MIN(I3448,I3448+$H5091*IF(I5323="na",0,I5323)+SUM($I5091:I5091)*$B$2625)+$H5091*I5552</f>
        <v>526.78351945671966</v>
      </c>
      <c r="J4373" s="34">
        <f>MIN(J3448,J3448+$H5091*IF(J5323="na",0,J5323)+SUM($I5091:J5091)*$B$2625)+$H5091*J5552</f>
        <v>527.76855858060424</v>
      </c>
      <c r="K4373" s="34">
        <f>MIN(K3448,K3448+$H5091*IF(K5323="na",0,K5323)+SUM($I5091:K5091)*$B$2625)+$H5091*K5552</f>
        <v>528.74135038471513</v>
      </c>
      <c r="L4373" s="34">
        <f>MIN(L3448,L3448+$H5091*IF(L5323="na",0,L5323)+SUM($I5091:L5091)*$B$2625)+$H5091*L5552</f>
        <v>536.98905349005202</v>
      </c>
      <c r="M4373" s="34">
        <f>MIN(M3448,M3448+$H5091*IF(M5323="na",0,M5323)+SUM($I5091:M5091)*$B$2625)+$H5091*M5552</f>
        <v>545.22481193234762</v>
      </c>
      <c r="N4373" s="34">
        <f>MIN(N3448,N3448+$H5091*IF(N5323="na",0,N5323)+SUM($I5091:N5091)*$B$2625)+$H5091*N5552</f>
        <v>553.44877422357922</v>
      </c>
      <c r="O4373" s="34">
        <f>MIN(O3448,O3448+$H5091*IF(O5323="na",0,O5323)+SUM($I5091:O5091)*$B$2625)+$H5091*O5552</f>
        <v>561.66108702922497</v>
      </c>
      <c r="P4373" s="34">
        <f>MIN(P3448,P3448+$H5091*IF(P5323="na",0,P5323)+SUM($I5091:P5091)*$B$2625)+$H5091*P5552</f>
        <v>569.86189519122229</v>
      </c>
      <c r="Q4373" s="34">
        <f>MIN(Q3448,Q3448+$H5091*IF(Q5323="na",0,Q5323)+SUM($I5091:Q5091)*$B$2625)+$H5091*Q5552</f>
        <v>568.38175236057361</v>
      </c>
      <c r="R4373" s="34">
        <f>MIN(R3448,R3448+$H5091*IF(R5323="na",0,R5323)+SUM($I5091:R5091)*$B$2625)+$H5091*R5552</f>
        <v>574.03813832216804</v>
      </c>
      <c r="S4373" s="34">
        <f>MIN(S3448,S3448+$H5091*IF(S5323="na",0,S5323)+SUM($I5091:S5091)*$B$2625)+$H5091*S5552</f>
        <v>574.91827736184928</v>
      </c>
      <c r="T4373" s="34">
        <f>MIN(T3448,T3448+$H5091*IF(T5323="na",0,T5323)+SUM($I5091:T5091)*$B$2625)+$H5091*T5552</f>
        <v>575.78747333947047</v>
      </c>
      <c r="U4373" s="34">
        <f>MIN(U3448,U3448+$H5091*IF(U5323="na",0,U5323)+SUM($I5091:U5091)*$B$2625)+$H5091*U5552</f>
        <v>576.64586231376995</v>
      </c>
      <c r="V4373" s="64">
        <f t="shared" si="3531"/>
        <v>577.4935786518223</v>
      </c>
      <c r="W4373" s="41">
        <f t="shared" ref="W4373:BF4373" si="3566">W3448</f>
        <v>578.3307550500715</v>
      </c>
      <c r="X4373" s="41">
        <f t="shared" si="3566"/>
        <v>579.15752255510245</v>
      </c>
      <c r="Y4373" s="41">
        <f t="shared" si="3566"/>
        <v>579.97401058415426</v>
      </c>
      <c r="Z4373" s="41">
        <f t="shared" si="3566"/>
        <v>580.78034694537814</v>
      </c>
      <c r="AA4373" s="41">
        <f t="shared" si="3566"/>
        <v>581.57665785784411</v>
      </c>
      <c r="AB4373" s="41">
        <f t="shared" si="3566"/>
        <v>582.36306797129851</v>
      </c>
      <c r="AC4373" s="41">
        <f t="shared" si="3566"/>
        <v>583.13970038567561</v>
      </c>
      <c r="AD4373" s="41">
        <f t="shared" si="3566"/>
        <v>583.90667667036723</v>
      </c>
      <c r="AE4373" s="41">
        <f t="shared" si="3566"/>
        <v>584.66411688325252</v>
      </c>
      <c r="AF4373" s="41">
        <f t="shared" si="3566"/>
        <v>585.41213958949095</v>
      </c>
      <c r="AG4373" s="41">
        <f t="shared" si="3566"/>
        <v>586.15086188008183</v>
      </c>
      <c r="AH4373" s="41">
        <f t="shared" si="3566"/>
        <v>586.88039939019302</v>
      </c>
      <c r="AI4373" s="41">
        <f t="shared" si="3566"/>
        <v>587.60086631726188</v>
      </c>
      <c r="AJ4373" s="41">
        <f t="shared" si="3566"/>
        <v>588.31237543887084</v>
      </c>
      <c r="AK4373" s="41">
        <f t="shared" si="3566"/>
        <v>589.01503813040108</v>
      </c>
      <c r="AL4373" s="41">
        <f t="shared" si="3566"/>
        <v>589.70896438246666</v>
      </c>
      <c r="AM4373" s="41">
        <f t="shared" si="3566"/>
        <v>590.39426281813155</v>
      </c>
      <c r="AN4373" s="41">
        <f t="shared" si="3566"/>
        <v>591.07104070991295</v>
      </c>
      <c r="AO4373" s="41">
        <f t="shared" si="3566"/>
        <v>591.73940399657329</v>
      </c>
      <c r="AP4373" s="41">
        <f t="shared" si="3566"/>
        <v>592.39945729970282</v>
      </c>
      <c r="AQ4373" s="41">
        <f t="shared" si="3566"/>
        <v>593.05130394009677</v>
      </c>
      <c r="AR4373" s="41">
        <f t="shared" si="3566"/>
        <v>593.69504595392846</v>
      </c>
      <c r="AS4373" s="41">
        <f t="shared" si="3566"/>
        <v>594.33078410872145</v>
      </c>
      <c r="AT4373" s="41">
        <f t="shared" si="3566"/>
        <v>594.95861791912318</v>
      </c>
      <c r="AU4373" s="41">
        <f t="shared" si="3566"/>
        <v>595.57864566248224</v>
      </c>
      <c r="AV4373" s="41">
        <f t="shared" si="3566"/>
        <v>596.19096439423231</v>
      </c>
      <c r="AW4373" s="41">
        <f t="shared" si="3566"/>
        <v>596.79566996308426</v>
      </c>
      <c r="AX4373" s="41">
        <f t="shared" si="3566"/>
        <v>597.39285702603013</v>
      </c>
      <c r="AY4373" s="41">
        <f t="shared" si="3566"/>
        <v>597.98261906315997</v>
      </c>
      <c r="AZ4373" s="41">
        <f t="shared" si="3566"/>
        <v>598.5650483922949</v>
      </c>
      <c r="BA4373" s="41">
        <f t="shared" si="3566"/>
        <v>599.14023618343754</v>
      </c>
      <c r="BB4373" s="41">
        <f t="shared" si="3566"/>
        <v>599.70827247304362</v>
      </c>
      <c r="BC4373" s="41">
        <f t="shared" si="3566"/>
        <v>600.26924617811562</v>
      </c>
      <c r="BD4373" s="41">
        <f t="shared" si="3566"/>
        <v>600.82324511012121</v>
      </c>
      <c r="BE4373" s="41">
        <f t="shared" si="3566"/>
        <v>601.37035598873888</v>
      </c>
      <c r="BF4373" s="41">
        <f t="shared" si="3566"/>
        <v>601.91066445543242</v>
      </c>
      <c r="BH4373" s="42">
        <f t="shared" si="3533"/>
        <v>0.81461200000000034</v>
      </c>
      <c r="BL4373" s="15">
        <f t="shared" ca="1" si="3534"/>
        <v>72.20147405281682</v>
      </c>
    </row>
    <row r="4374" spans="1:64" x14ac:dyDescent="0.2">
      <c r="A4374" s="9" t="str">
        <f t="shared" si="3529"/>
        <v>Iceland</v>
      </c>
      <c r="C4374" s="41">
        <f t="shared" si="3562"/>
        <v>548.15960901295875</v>
      </c>
      <c r="D4374" s="41">
        <f t="shared" si="3562"/>
        <v>549.36295555944275</v>
      </c>
      <c r="E4374" s="41">
        <f t="shared" si="3562"/>
        <v>550.55134049719879</v>
      </c>
      <c r="F4374" s="41">
        <f t="shared" si="3562"/>
        <v>551.72494984889545</v>
      </c>
      <c r="G4374" s="41">
        <f t="shared" si="3562"/>
        <v>552.88396732431931</v>
      </c>
      <c r="H4374" s="50">
        <f t="shared" si="3530"/>
        <v>541.7808112883697</v>
      </c>
      <c r="I4374" s="34">
        <f>MIN(I3449,I3449+$H5092*IF(I5324="na",0,I5324)+SUM($I5092:I5092)*$B$2625)+$H5092*I5553</f>
        <v>542.91118703250731</v>
      </c>
      <c r="J4374" s="34">
        <f>MIN(J3449,J3449+$H5092*IF(J5324="na",0,J5324)+SUM($I5092:J5092)*$B$2625)+$H5092*J5553</f>
        <v>544.02750843822616</v>
      </c>
      <c r="K4374" s="34">
        <f>MIN(K3449,K3449+$H5092*IF(K5324="na",0,K5324)+SUM($I5092:K5092)*$B$2625)+$H5092*K5553</f>
        <v>545.12995024780059</v>
      </c>
      <c r="L4374" s="34">
        <f>MIN(L3449,L3449+$H5092*IF(L5324="na",0,L5324)+SUM($I5092:L5092)*$B$2625)+$H5092*L5553</f>
        <v>548.20256731036261</v>
      </c>
      <c r="M4374" s="34">
        <f>MIN(M3449,M3449+$H5092*IF(M5324="na",0,M5324)+SUM($I5092:M5092)*$B$2625)+$H5092*M5553</f>
        <v>551.26164777045506</v>
      </c>
      <c r="N4374" s="34">
        <f>MIN(N3449,N3449+$H5092*IF(N5324="na",0,N5324)+SUM($I5092:N5092)*$B$2625)+$H5092*N5553</f>
        <v>554.30735993316864</v>
      </c>
      <c r="O4374" s="34">
        <f>MIN(O3449,O3449+$H5092*IF(O5324="na",0,O5324)+SUM($I5092:O5092)*$B$2625)+$H5092*O5553</f>
        <v>557.33987001100081</v>
      </c>
      <c r="P4374" s="34">
        <f>MIN(P3449,P3449+$H5092*IF(P5324="na",0,P5324)+SUM($I5092:P5092)*$B$2625)+$H5092*P5553</f>
        <v>560.35934214987356</v>
      </c>
      <c r="Q4374" s="34">
        <f>MIN(Q3449,Q3449+$H5092*IF(Q5324="na",0,Q5324)+SUM($I5092:Q5092)*$B$2625)+$H5092*Q5553</f>
        <v>559.05370451201247</v>
      </c>
      <c r="R4374" s="34">
        <f>MIN(R3449,R3449+$H5092*IF(R5324="na",0,R5324)+SUM($I5092:R5092)*$B$2625)+$H5092*R5553</f>
        <v>564.72040611975456</v>
      </c>
      <c r="S4374" s="34">
        <f>MIN(S3449,S3449+$H5092*IF(S5324="na",0,S5324)+SUM($I5092:S5092)*$B$2625)+$H5092*S5553</f>
        <v>565.71784675554409</v>
      </c>
      <c r="T4374" s="34">
        <f>MIN(T3449,T3449+$H5092*IF(T5324="na",0,T5324)+SUM($I5092:T5092)*$B$2625)+$H5092*T5553</f>
        <v>566.70288587942866</v>
      </c>
      <c r="U4374" s="34">
        <f>MIN(U3449,U3449+$H5092*IF(U5324="na",0,U5324)+SUM($I5092:U5092)*$B$2625)+$H5092*U5553</f>
        <v>567.67567768353956</v>
      </c>
      <c r="V4374" s="64">
        <f t="shared" si="3531"/>
        <v>568.63637444288611</v>
      </c>
      <c r="W4374" s="41">
        <f t="shared" ref="W4374:BF4374" si="3567">W3449</f>
        <v>569.58512653919138</v>
      </c>
      <c r="X4374" s="41">
        <f t="shared" si="3567"/>
        <v>570.52208248443264</v>
      </c>
      <c r="Y4374" s="41">
        <f t="shared" si="3567"/>
        <v>571.44738894408806</v>
      </c>
      <c r="Z4374" s="41">
        <f t="shared" si="3567"/>
        <v>572.36119076009504</v>
      </c>
      <c r="AA4374" s="41">
        <f t="shared" si="3567"/>
        <v>573.26363097352305</v>
      </c>
      <c r="AB4374" s="41">
        <f t="shared" si="3567"/>
        <v>574.15485084696411</v>
      </c>
      <c r="AC4374" s="41">
        <f t="shared" si="3567"/>
        <v>575.03498988664535</v>
      </c>
      <c r="AD4374" s="41">
        <f t="shared" si="3567"/>
        <v>575.90418586426654</v>
      </c>
      <c r="AE4374" s="41">
        <f t="shared" si="3567"/>
        <v>576.76257483856602</v>
      </c>
      <c r="AF4374" s="41">
        <f t="shared" si="3567"/>
        <v>577.61029117661838</v>
      </c>
      <c r="AG4374" s="41">
        <f t="shared" si="3567"/>
        <v>578.44746757486757</v>
      </c>
      <c r="AH4374" s="41">
        <f t="shared" si="3567"/>
        <v>579.27423507989852</v>
      </c>
      <c r="AI4374" s="41">
        <f t="shared" si="3567"/>
        <v>580.09072310895033</v>
      </c>
      <c r="AJ4374" s="41">
        <f t="shared" si="3567"/>
        <v>580.89705947017421</v>
      </c>
      <c r="AK4374" s="41">
        <f t="shared" si="3567"/>
        <v>581.69337038264018</v>
      </c>
      <c r="AL4374" s="41">
        <f t="shared" si="3567"/>
        <v>582.47978049609458</v>
      </c>
      <c r="AM4374" s="41">
        <f t="shared" si="3567"/>
        <v>583.25641291047168</v>
      </c>
      <c r="AN4374" s="41">
        <f t="shared" si="3567"/>
        <v>584.0233891951633</v>
      </c>
      <c r="AO4374" s="41">
        <f t="shared" si="3567"/>
        <v>584.78082940804859</v>
      </c>
      <c r="AP4374" s="41">
        <f t="shared" si="3567"/>
        <v>585.52885211428702</v>
      </c>
      <c r="AQ4374" s="41">
        <f t="shared" si="3567"/>
        <v>586.26757440487791</v>
      </c>
      <c r="AR4374" s="41">
        <f t="shared" si="3567"/>
        <v>586.99711191498909</v>
      </c>
      <c r="AS4374" s="41">
        <f t="shared" si="3567"/>
        <v>587.71757884205795</v>
      </c>
      <c r="AT4374" s="41">
        <f t="shared" si="3567"/>
        <v>588.42908796366692</v>
      </c>
      <c r="AU4374" s="41">
        <f t="shared" si="3567"/>
        <v>589.13175065519715</v>
      </c>
      <c r="AV4374" s="41">
        <f t="shared" si="3567"/>
        <v>589.82567690726273</v>
      </c>
      <c r="AW4374" s="41">
        <f t="shared" si="3567"/>
        <v>590.51097534292762</v>
      </c>
      <c r="AX4374" s="41">
        <f t="shared" si="3567"/>
        <v>591.18775323470902</v>
      </c>
      <c r="AY4374" s="41">
        <f t="shared" si="3567"/>
        <v>591.85611652136936</v>
      </c>
      <c r="AZ4374" s="41">
        <f t="shared" si="3567"/>
        <v>592.51616982449889</v>
      </c>
      <c r="BA4374" s="41">
        <f t="shared" si="3567"/>
        <v>593.16801646489284</v>
      </c>
      <c r="BB4374" s="41">
        <f t="shared" si="3567"/>
        <v>593.81175847872453</v>
      </c>
      <c r="BC4374" s="41">
        <f t="shared" si="3567"/>
        <v>594.44749663351752</v>
      </c>
      <c r="BD4374" s="41">
        <f t="shared" si="3567"/>
        <v>595.07533044391926</v>
      </c>
      <c r="BE4374" s="41">
        <f t="shared" si="3567"/>
        <v>595.69535818727832</v>
      </c>
      <c r="BF4374" s="41">
        <f t="shared" si="3567"/>
        <v>596.30767691902838</v>
      </c>
      <c r="BH4374" s="42">
        <f t="shared" si="3533"/>
        <v>0.26301360000000101</v>
      </c>
      <c r="BL4374" s="15">
        <f t="shared" ca="1" si="3534"/>
        <v>1.1693988300899907</v>
      </c>
    </row>
    <row r="4375" spans="1:64" x14ac:dyDescent="0.2">
      <c r="A4375" s="9" t="str">
        <f t="shared" si="3529"/>
        <v>India</v>
      </c>
      <c r="C4375" s="41">
        <f t="shared" si="3562"/>
        <v>399.36619479736385</v>
      </c>
      <c r="D4375" s="41">
        <f t="shared" si="3562"/>
        <v>402.44164718803319</v>
      </c>
      <c r="E4375" s="41">
        <f t="shared" si="3562"/>
        <v>405.47886145397854</v>
      </c>
      <c r="F4375" s="41">
        <f t="shared" si="3562"/>
        <v>408.47831302255065</v>
      </c>
      <c r="G4375" s="41">
        <f t="shared" si="3562"/>
        <v>411.44047140995349</v>
      </c>
      <c r="H4375" s="50">
        <f t="shared" si="3530"/>
        <v>370.32628565865571</v>
      </c>
      <c r="I4375" s="34">
        <f>MIN(I3450,I3450+$H5093*IF(I5325="na",0,I5325)+SUM($I5093:I5093)*$B$2625)+$H5093*I5554</f>
        <v>373.21524295430766</v>
      </c>
      <c r="J4375" s="34">
        <f>MIN(J3450,J3450+$H5093*IF(J5325="na",0,J5325)+SUM($I5093:J5093)*$B$2625)+$H5093*J5554</f>
        <v>376.06828088091703</v>
      </c>
      <c r="K4375" s="34">
        <f>MIN(K3450,K3450+$H5093*IF(K5325="na",0,K5325)+SUM($I5093:K5093)*$B$2625)+$H5093*K5554</f>
        <v>398.67815810291216</v>
      </c>
      <c r="L4375" s="34">
        <f>MIN(L3450,L3450+$H5093*IF(L5325="na",0,L5325)+SUM($I5093:L5093)*$B$2625)+$H5093*L5554</f>
        <v>405.98770558319421</v>
      </c>
      <c r="M4375" s="34">
        <f>MIN(M3450,M3450+$H5093*IF(M5325="na",0,M5325)+SUM($I5093:M5093)*$B$2625)+$H5093*M5554</f>
        <v>413.26265689785112</v>
      </c>
      <c r="N4375" s="34">
        <f>MIN(N3450,N3450+$H5093*IF(N5325="na",0,N5325)+SUM($I5093:N5093)*$B$2625)+$H5093*N5554</f>
        <v>420.5034421925422</v>
      </c>
      <c r="O4375" s="34">
        <f>MIN(O3450,O3450+$H5093*IF(O5325="na",0,O5325)+SUM($I5093:O5093)*$B$2625)+$H5093*O5554</f>
        <v>427.71048626478239</v>
      </c>
      <c r="P4375" s="34">
        <f>MIN(P3450,P3450+$H5093*IF(P5325="na",0,P5325)+SUM($I5093:P5093)*$B$2625)+$H5093*P5554</f>
        <v>434.88420863043734</v>
      </c>
      <c r="Q4375" s="34">
        <f>MIN(Q3450,Q3450+$H5093*IF(Q5325="na",0,Q5325)+SUM($I5093:Q5093)*$B$2625)+$H5093*Q5554</f>
        <v>435.88587722820057</v>
      </c>
      <c r="R4375" s="34">
        <f>MIN(R3450,R3450+$H5093*IF(R5325="na",0,R5325)+SUM($I5093:R5093)*$B$2625)+$H5093*R5554</f>
        <v>441.69144449563186</v>
      </c>
      <c r="S4375" s="34">
        <f>MIN(S3450,S3450+$H5093*IF(S5325="na",0,S5325)+SUM($I5093:S5093)*$B$2625)+$H5093*S5554</f>
        <v>444.24065294838607</v>
      </c>
      <c r="T4375" s="34">
        <f>MIN(T3450,T3450+$H5093*IF(T5325="na",0,T5325)+SUM($I5093:T5093)*$B$2625)+$H5093*T5554</f>
        <v>446.75816624271101</v>
      </c>
      <c r="U4375" s="34">
        <f>MIN(U3450,U3450+$H5093*IF(U5325="na",0,U5325)+SUM($I5093:U5093)*$B$2625)+$H5093*U5554</f>
        <v>449.24437845507651</v>
      </c>
      <c r="V4375" s="64">
        <f t="shared" si="3531"/>
        <v>451.69967876226826</v>
      </c>
      <c r="W4375" s="41">
        <f t="shared" ref="W4375:BF4375" si="3568">W3450</f>
        <v>454.12445150230729</v>
      </c>
      <c r="X4375" s="41">
        <f t="shared" si="3568"/>
        <v>456.51907623461182</v>
      </c>
      <c r="Y4375" s="41">
        <f t="shared" si="3568"/>
        <v>458.88392779941137</v>
      </c>
      <c r="Z4375" s="41">
        <f t="shared" si="3568"/>
        <v>461.21937637642191</v>
      </c>
      <c r="AA4375" s="41">
        <f t="shared" si="3568"/>
        <v>463.52578754279159</v>
      </c>
      <c r="AB4375" s="41">
        <f t="shared" si="3568"/>
        <v>465.80352233032613</v>
      </c>
      <c r="AC4375" s="41">
        <f t="shared" si="3568"/>
        <v>468.05293728200229</v>
      </c>
      <c r="AD4375" s="41">
        <f t="shared" si="3568"/>
        <v>470.2743845077793</v>
      </c>
      <c r="AE4375" s="41">
        <f t="shared" si="3568"/>
        <v>472.4682117397158</v>
      </c>
      <c r="AF4375" s="41">
        <f t="shared" si="3568"/>
        <v>474.63476238640192</v>
      </c>
      <c r="AG4375" s="41">
        <f t="shared" si="3568"/>
        <v>476.7743755867142</v>
      </c>
      <c r="AH4375" s="41">
        <f t="shared" si="3568"/>
        <v>478.88738626290262</v>
      </c>
      <c r="AI4375" s="41">
        <f t="shared" si="3568"/>
        <v>480.97412517301711</v>
      </c>
      <c r="AJ4375" s="41">
        <f t="shared" si="3568"/>
        <v>483.03491896268247</v>
      </c>
      <c r="AK4375" s="41">
        <f t="shared" si="3568"/>
        <v>485.07009021622969</v>
      </c>
      <c r="AL4375" s="41">
        <f t="shared" si="3568"/>
        <v>487.07995750719112</v>
      </c>
      <c r="AM4375" s="41">
        <f t="shared" si="3568"/>
        <v>489.06483544816825</v>
      </c>
      <c r="AN4375" s="41">
        <f t="shared" si="3568"/>
        <v>491.02503474007926</v>
      </c>
      <c r="AO4375" s="41">
        <f t="shared" si="3568"/>
        <v>492.96086222079418</v>
      </c>
      <c r="AP4375" s="41">
        <f t="shared" si="3568"/>
        <v>494.87262091316552</v>
      </c>
      <c r="AQ4375" s="41">
        <f t="shared" si="3568"/>
        <v>496.7606100724617</v>
      </c>
      <c r="AR4375" s="41">
        <f t="shared" si="3568"/>
        <v>498.62512523321067</v>
      </c>
      <c r="AS4375" s="41">
        <f t="shared" si="3568"/>
        <v>500.46645825546096</v>
      </c>
      <c r="AT4375" s="41">
        <f t="shared" si="3568"/>
        <v>502.28489737046795</v>
      </c>
      <c r="AU4375" s="41">
        <f t="shared" si="3568"/>
        <v>504.0807272258117</v>
      </c>
      <c r="AV4375" s="41">
        <f t="shared" si="3568"/>
        <v>505.85422892995399</v>
      </c>
      <c r="AW4375" s="41">
        <f t="shared" si="3568"/>
        <v>507.60568009624143</v>
      </c>
      <c r="AX4375" s="41">
        <f t="shared" si="3568"/>
        <v>509.33535488636136</v>
      </c>
      <c r="AY4375" s="41">
        <f t="shared" si="3568"/>
        <v>511.0435240532575</v>
      </c>
      <c r="AZ4375" s="41">
        <f t="shared" si="3568"/>
        <v>512.73045498351189</v>
      </c>
      <c r="BA4375" s="41">
        <f t="shared" si="3568"/>
        <v>514.39641173920018</v>
      </c>
      <c r="BB4375" s="41">
        <f t="shared" si="3568"/>
        <v>516.04165509922586</v>
      </c>
      <c r="BC4375" s="41">
        <f t="shared" si="3568"/>
        <v>517.66644260014209</v>
      </c>
      <c r="BD4375" s="41">
        <f t="shared" si="3568"/>
        <v>519.27102857646355</v>
      </c>
      <c r="BE4375" s="41">
        <f t="shared" si="3568"/>
        <v>520.8556642004794</v>
      </c>
      <c r="BF4375" s="41">
        <f t="shared" si="3568"/>
        <v>522.42059752157002</v>
      </c>
      <c r="BH4375" s="42">
        <f t="shared" si="3533"/>
        <v>1.3658778000000003</v>
      </c>
      <c r="BL4375" s="15">
        <f t="shared" ca="1" si="3534"/>
        <v>32421.168277836037</v>
      </c>
    </row>
    <row r="4376" spans="1:64" x14ac:dyDescent="0.2">
      <c r="A4376" s="9" t="str">
        <f t="shared" si="3529"/>
        <v>Indonesia</v>
      </c>
      <c r="C4376" s="41">
        <f t="shared" si="3562"/>
        <v>438.24950497631443</v>
      </c>
      <c r="D4376" s="41">
        <f t="shared" si="3562"/>
        <v>440.83080762533814</v>
      </c>
      <c r="E4376" s="41">
        <f t="shared" si="3562"/>
        <v>443.38001607809235</v>
      </c>
      <c r="F4376" s="41">
        <f t="shared" si="3562"/>
        <v>445.8975293724173</v>
      </c>
      <c r="G4376" s="41">
        <f t="shared" si="3562"/>
        <v>448.3837415847828</v>
      </c>
      <c r="H4376" s="50">
        <f t="shared" si="3530"/>
        <v>403.6258367894099</v>
      </c>
      <c r="I4376" s="34">
        <f>MIN(I3451,I3451+$H5094*IF(I5326="na",0,I5326)+SUM($I5094:I5094)*$B$2625)+$H5094*I5555</f>
        <v>406.05060952944893</v>
      </c>
      <c r="J4376" s="34">
        <f>MIN(J3451,J3451+$H5094*IF(J5326="na",0,J5326)+SUM($I5094:J5094)*$B$2625)+$H5094*J5555</f>
        <v>408.44523426175346</v>
      </c>
      <c r="K4376" s="34">
        <f>MIN(K3451,K3451+$H5094*IF(K5326="na",0,K5326)+SUM($I5094:K5094)*$B$2625)+$H5094*K5555</f>
        <v>410.81008582655301</v>
      </c>
      <c r="L4376" s="34">
        <f>MIN(L3451,L3451+$H5094*IF(L5326="na",0,L5326)+SUM($I5094:L5094)*$B$2625)+$H5094*L5555</f>
        <v>422.2283405093155</v>
      </c>
      <c r="M4376" s="34">
        <f>MIN(M3451,M3451+$H5094*IF(M5326="na",0,M5326)+SUM($I5094:M5094)*$B$2625)+$H5094*M5555</f>
        <v>433.61755778143709</v>
      </c>
      <c r="N4376" s="34">
        <f>MIN(N3451,N3451+$H5094*IF(N5326="na",0,N5326)+SUM($I5094:N5094)*$B$2625)+$H5094*N5555</f>
        <v>444.97809867472358</v>
      </c>
      <c r="O4376" s="34">
        <f>MIN(O3451,O3451+$H5094*IF(O5326="na",0,O5326)+SUM($I5094:O5094)*$B$2625)+$H5094*O5555</f>
        <v>456.31031973215164</v>
      </c>
      <c r="P4376" s="34">
        <f>MIN(P3451,P3451+$H5094*IF(P5326="na",0,P5326)+SUM($I5094:P5094)*$B$2625)+$H5094*P5555</f>
        <v>467.61457306368061</v>
      </c>
      <c r="Q4376" s="34">
        <f>MIN(Q3451,Q3451+$H5094*IF(Q5326="na",0,Q5326)+SUM($I5094:Q5094)*$B$2625)+$H5094*Q5555</f>
        <v>468.00922572181207</v>
      </c>
      <c r="R4376" s="34">
        <f>MIN(R3451,R3451+$H5094*IF(R5326="na",0,R5326)+SUM($I5094:R5094)*$B$2625)+$H5094*R5555</f>
        <v>473.7741255161082</v>
      </c>
      <c r="S4376" s="34">
        <f>MIN(S3451,S3451+$H5094*IF(S5326="na",0,S5326)+SUM($I5094:S5094)*$B$2625)+$H5094*S5555</f>
        <v>475.91373871642048</v>
      </c>
      <c r="T4376" s="34">
        <f>MIN(T3451,T3451+$H5094*IF(T5326="na",0,T5326)+SUM($I5094:T5094)*$B$2625)+$H5094*T5555</f>
        <v>478.02674939260891</v>
      </c>
      <c r="U4376" s="34">
        <f>MIN(U3451,U3451+$H5094*IF(U5326="na",0,U5326)+SUM($I5094:U5094)*$B$2625)+$H5094*U5555</f>
        <v>480.1134883027234</v>
      </c>
      <c r="V4376" s="64">
        <f t="shared" si="3531"/>
        <v>482.17428209238875</v>
      </c>
      <c r="W4376" s="41">
        <f t="shared" ref="W4376:BF4376" si="3569">W3451</f>
        <v>484.20945334593597</v>
      </c>
      <c r="X4376" s="41">
        <f t="shared" si="3569"/>
        <v>486.21932063689741</v>
      </c>
      <c r="Y4376" s="41">
        <f t="shared" si="3569"/>
        <v>488.20419857787454</v>
      </c>
      <c r="Z4376" s="41">
        <f t="shared" si="3569"/>
        <v>490.16439786978555</v>
      </c>
      <c r="AA4376" s="41">
        <f t="shared" si="3569"/>
        <v>492.10022535050047</v>
      </c>
      <c r="AB4376" s="41">
        <f t="shared" si="3569"/>
        <v>494.0119840428718</v>
      </c>
      <c r="AC4376" s="41">
        <f t="shared" si="3569"/>
        <v>495.89997320216798</v>
      </c>
      <c r="AD4376" s="41">
        <f t="shared" si="3569"/>
        <v>497.76448836291695</v>
      </c>
      <c r="AE4376" s="41">
        <f t="shared" si="3569"/>
        <v>499.60582138516725</v>
      </c>
      <c r="AF4376" s="41">
        <f t="shared" si="3569"/>
        <v>501.42426050017423</v>
      </c>
      <c r="AG4376" s="41">
        <f t="shared" si="3569"/>
        <v>503.22009035551798</v>
      </c>
      <c r="AH4376" s="41">
        <f t="shared" si="3569"/>
        <v>504.99359205966027</v>
      </c>
      <c r="AI4376" s="41">
        <f t="shared" si="3569"/>
        <v>506.74504322594771</v>
      </c>
      <c r="AJ4376" s="41">
        <f t="shared" si="3569"/>
        <v>508.47471801606764</v>
      </c>
      <c r="AK4376" s="41">
        <f t="shared" si="3569"/>
        <v>510.18288718296378</v>
      </c>
      <c r="AL4376" s="41">
        <f t="shared" si="3569"/>
        <v>511.86981811321817</v>
      </c>
      <c r="AM4376" s="41">
        <f t="shared" si="3569"/>
        <v>513.5357748689064</v>
      </c>
      <c r="AN4376" s="41">
        <f t="shared" si="3569"/>
        <v>515.1810182289322</v>
      </c>
      <c r="AO4376" s="41">
        <f t="shared" si="3569"/>
        <v>516.80580572984843</v>
      </c>
      <c r="AP4376" s="41">
        <f t="shared" si="3569"/>
        <v>518.41039170616989</v>
      </c>
      <c r="AQ4376" s="41">
        <f t="shared" si="3569"/>
        <v>519.99502733018574</v>
      </c>
      <c r="AR4376" s="41">
        <f t="shared" si="3569"/>
        <v>521.55996065127636</v>
      </c>
      <c r="AS4376" s="41">
        <f t="shared" si="3569"/>
        <v>523.10543663474141</v>
      </c>
      <c r="AT4376" s="41">
        <f t="shared" si="3569"/>
        <v>524.63169720014537</v>
      </c>
      <c r="AU4376" s="41">
        <f t="shared" si="3569"/>
        <v>526.13898125918615</v>
      </c>
      <c r="AV4376" s="41">
        <f t="shared" si="3569"/>
        <v>527.62752475309287</v>
      </c>
      <c r="AW4376" s="41">
        <f t="shared" si="3569"/>
        <v>529.09756068955869</v>
      </c>
      <c r="AX4376" s="41">
        <f t="shared" si="3569"/>
        <v>530.54931917921442</v>
      </c>
      <c r="AY4376" s="41">
        <f t="shared" si="3569"/>
        <v>531.98302747164871</v>
      </c>
      <c r="AZ4376" s="41">
        <f t="shared" si="3569"/>
        <v>533.39890999098043</v>
      </c>
      <c r="BA4376" s="41">
        <f t="shared" si="3569"/>
        <v>534.79718837098847</v>
      </c>
      <c r="BB4376" s="41">
        <f t="shared" si="3569"/>
        <v>536.17808148980509</v>
      </c>
      <c r="BC4376" s="41">
        <f t="shared" si="3569"/>
        <v>537.54180550417777</v>
      </c>
      <c r="BD4376" s="41">
        <f t="shared" si="3569"/>
        <v>538.88857388330507</v>
      </c>
      <c r="BE4376" s="41">
        <f t="shared" si="3569"/>
        <v>540.21859744225185</v>
      </c>
      <c r="BF4376" s="41">
        <f t="shared" si="3569"/>
        <v>541.53208437494914</v>
      </c>
      <c r="BH4376" s="42">
        <f t="shared" si="3533"/>
        <v>1.3120796000000001</v>
      </c>
      <c r="BL4376" s="15">
        <f t="shared" ca="1" si="3534"/>
        <v>6388.4838632069268</v>
      </c>
    </row>
    <row r="4377" spans="1:64" x14ac:dyDescent="0.2">
      <c r="A4377" s="9" t="str">
        <f t="shared" si="3529"/>
        <v>Iran (Islamic Republic of)</v>
      </c>
      <c r="C4377" s="41">
        <f t="shared" si="3562"/>
        <v>466.75322765521526</v>
      </c>
      <c r="D4377" s="41">
        <f t="shared" si="3562"/>
        <v>468.97467488099227</v>
      </c>
      <c r="E4377" s="41">
        <f t="shared" si="3562"/>
        <v>471.16850211292876</v>
      </c>
      <c r="F4377" s="41">
        <f t="shared" si="3562"/>
        <v>473.33505275961488</v>
      </c>
      <c r="G4377" s="41">
        <f t="shared" si="3562"/>
        <v>475.47466595992717</v>
      </c>
      <c r="H4377" s="50">
        <f t="shared" si="3530"/>
        <v>434.15691469298224</v>
      </c>
      <c r="I4377" s="34">
        <f>MIN(I3452,I3452+$H5095*IF(I5327="na",0,I5327)+SUM($I5095:I5095)*$B$2625)+$H5095*I5556</f>
        <v>436.24365360309673</v>
      </c>
      <c r="J4377" s="34">
        <f>MIN(J3452,J3452+$H5095*IF(J5327="na",0,J5327)+SUM($I5095:J5095)*$B$2625)+$H5095*J5556</f>
        <v>438.30444739276209</v>
      </c>
      <c r="K4377" s="34">
        <f>MIN(K3452,K3452+$H5095*IF(K5327="na",0,K5327)+SUM($I5095:K5095)*$B$2625)+$H5095*K5556</f>
        <v>476.32703130304418</v>
      </c>
      <c r="L4377" s="34">
        <f>MIN(L3452,L3452+$H5095*IF(L5327="na",0,L5327)+SUM($I5095:L5095)*$B$2625)+$H5095*L5556</f>
        <v>479.43829903935085</v>
      </c>
      <c r="M4377" s="34">
        <f>MIN(M3452,M3452+$H5095*IF(M5327="na",0,M5327)+SUM($I5095:M5095)*$B$2625)+$H5095*M5556</f>
        <v>482.52457742567316</v>
      </c>
      <c r="N4377" s="34">
        <f>MIN(N3452,N3452+$H5095*IF(N5327="na",0,N5327)+SUM($I5095:N5095)*$B$2625)+$H5095*N5556</f>
        <v>485.5861771629294</v>
      </c>
      <c r="O4377" s="34">
        <f>MIN(O3452,O3452+$H5095*IF(O5327="na",0,O5327)+SUM($I5095:O5095)*$B$2625)+$H5095*O5556</f>
        <v>488.62340508898956</v>
      </c>
      <c r="P4377" s="34">
        <f>MIN(P3452,P3452+$H5095*IF(P5327="na",0,P5327)+SUM($I5095:P5095)*$B$2625)+$H5095*P5556</f>
        <v>491.63656422670607</v>
      </c>
      <c r="Q4377" s="34">
        <f>MIN(Q3452,Q3452+$H5095*IF(Q5327="na",0,Q5327)+SUM($I5095:Q5095)*$B$2625)+$H5095*Q5556</f>
        <v>491.5882063263299</v>
      </c>
      <c r="R4377" s="34">
        <f>MIN(R3452,R3452+$H5095*IF(R5327="na",0,R5327)+SUM($I5095:R5095)*$B$2625)+$H5095*R5556</f>
        <v>497.32541560642363</v>
      </c>
      <c r="S4377" s="34">
        <f>MIN(S3452,S3452+$H5095*IF(S5327="na",0,S5327)+SUM($I5095:S5095)*$B$2625)+$H5095*S5556</f>
        <v>499.16674862867393</v>
      </c>
      <c r="T4377" s="34">
        <f>MIN(T3452,T3452+$H5095*IF(T5327="na",0,T5327)+SUM($I5095:T5095)*$B$2625)+$H5095*T5556</f>
        <v>500.98518774368091</v>
      </c>
      <c r="U4377" s="34">
        <f>MIN(U3452,U3452+$H5095*IF(U5327="na",0,U5327)+SUM($I5095:U5095)*$B$2625)+$H5095*U5556</f>
        <v>502.78101759902466</v>
      </c>
      <c r="V4377" s="64">
        <f t="shared" si="3531"/>
        <v>504.55451930316696</v>
      </c>
      <c r="W4377" s="41">
        <f t="shared" ref="W4377:BF4377" si="3570">W3452</f>
        <v>506.30597046945439</v>
      </c>
      <c r="X4377" s="41">
        <f t="shared" si="3570"/>
        <v>508.03564525957432</v>
      </c>
      <c r="Y4377" s="41">
        <f t="shared" si="3570"/>
        <v>509.74381442647046</v>
      </c>
      <c r="Z4377" s="41">
        <f t="shared" si="3570"/>
        <v>511.43074535672486</v>
      </c>
      <c r="AA4377" s="41">
        <f t="shared" si="3570"/>
        <v>513.09670211241314</v>
      </c>
      <c r="AB4377" s="41">
        <f t="shared" si="3570"/>
        <v>514.74194547243883</v>
      </c>
      <c r="AC4377" s="41">
        <f t="shared" si="3570"/>
        <v>516.36673297335506</v>
      </c>
      <c r="AD4377" s="41">
        <f t="shared" si="3570"/>
        <v>517.97131894967652</v>
      </c>
      <c r="AE4377" s="41">
        <f t="shared" si="3570"/>
        <v>519.55595457369236</v>
      </c>
      <c r="AF4377" s="41">
        <f t="shared" si="3570"/>
        <v>521.12088789478298</v>
      </c>
      <c r="AG4377" s="41">
        <f t="shared" si="3570"/>
        <v>522.66636387824815</v>
      </c>
      <c r="AH4377" s="41">
        <f t="shared" si="3570"/>
        <v>524.19262444365199</v>
      </c>
      <c r="AI4377" s="41">
        <f t="shared" si="3570"/>
        <v>525.69990850269278</v>
      </c>
      <c r="AJ4377" s="41">
        <f t="shared" si="3570"/>
        <v>527.1884519965995</v>
      </c>
      <c r="AK4377" s="41">
        <f t="shared" si="3570"/>
        <v>528.65848793306532</v>
      </c>
      <c r="AL4377" s="41">
        <f t="shared" si="3570"/>
        <v>530.11024642272105</v>
      </c>
      <c r="AM4377" s="41">
        <f t="shared" si="3570"/>
        <v>531.54395471515545</v>
      </c>
      <c r="AN4377" s="41">
        <f t="shared" si="3570"/>
        <v>532.95983723448717</v>
      </c>
      <c r="AO4377" s="41">
        <f t="shared" si="3570"/>
        <v>534.35811561449509</v>
      </c>
      <c r="AP4377" s="41">
        <f t="shared" si="3570"/>
        <v>535.73900873331172</v>
      </c>
      <c r="AQ4377" s="41">
        <f t="shared" si="3570"/>
        <v>537.10273274768451</v>
      </c>
      <c r="AR4377" s="41">
        <f t="shared" si="3570"/>
        <v>538.44950112681181</v>
      </c>
      <c r="AS4377" s="41">
        <f t="shared" si="3570"/>
        <v>539.77952468575859</v>
      </c>
      <c r="AT4377" s="41">
        <f t="shared" si="3570"/>
        <v>541.09301161845588</v>
      </c>
      <c r="AU4377" s="41">
        <f t="shared" si="3570"/>
        <v>542.39016753028977</v>
      </c>
      <c r="AV4377" s="41">
        <f t="shared" si="3570"/>
        <v>543.67119547028665</v>
      </c>
      <c r="AW4377" s="41">
        <f t="shared" si="3570"/>
        <v>544.93629596289634</v>
      </c>
      <c r="AX4377" s="41">
        <f t="shared" si="3570"/>
        <v>546.18566703938109</v>
      </c>
      <c r="AY4377" s="41">
        <f t="shared" si="3570"/>
        <v>547.41950426881499</v>
      </c>
      <c r="AZ4377" s="41">
        <f t="shared" si="3570"/>
        <v>548.63800078869622</v>
      </c>
      <c r="BA4377" s="41">
        <f t="shared" si="3570"/>
        <v>549.84134733518022</v>
      </c>
      <c r="BB4377" s="41">
        <f t="shared" si="3570"/>
        <v>551.02973227293637</v>
      </c>
      <c r="BC4377" s="41">
        <f t="shared" si="3570"/>
        <v>552.20334162463291</v>
      </c>
      <c r="BD4377" s="41">
        <f t="shared" si="3570"/>
        <v>553.36235910005689</v>
      </c>
      <c r="BE4377" s="41">
        <f t="shared" si="3570"/>
        <v>554.50696612486968</v>
      </c>
      <c r="BF4377" s="41">
        <f t="shared" si="3570"/>
        <v>555.63734186900729</v>
      </c>
      <c r="BH4377" s="42">
        <f t="shared" si="3533"/>
        <v>1.1214611999999999</v>
      </c>
      <c r="BL4377" s="15">
        <f t="shared" ca="1" si="3534"/>
        <v>1492.2482223377788</v>
      </c>
    </row>
    <row r="4378" spans="1:64" x14ac:dyDescent="0.2">
      <c r="A4378" s="9" t="str">
        <f t="shared" si="3529"/>
        <v>Iraq</v>
      </c>
      <c r="C4378" s="41">
        <f t="shared" si="3562"/>
        <v>422.11315563275423</v>
      </c>
      <c r="D4378" s="41">
        <f t="shared" si="3562"/>
        <v>424.89568906104824</v>
      </c>
      <c r="E4378" s="41">
        <f t="shared" si="3562"/>
        <v>427.64362632371711</v>
      </c>
      <c r="F4378" s="41">
        <f t="shared" si="3562"/>
        <v>430.35739756642016</v>
      </c>
      <c r="G4378" s="41">
        <f t="shared" si="3562"/>
        <v>433.03742758667227</v>
      </c>
      <c r="H4378" s="50">
        <f t="shared" si="3530"/>
        <v>387.76631690437171</v>
      </c>
      <c r="I4378" s="34">
        <f>MIN(I3453,I3453+$H5096*IF(I5328="na",0,I5328)+SUM($I5096:I5096)*$B$2625)+$H5096*I5557</f>
        <v>390.38011781133872</v>
      </c>
      <c r="J4378" s="34">
        <f>MIN(J3453,J3453+$H5096*IF(J5328="na",0,J5328)+SUM($I5096:J5096)*$B$2625)+$H5096*J5557</f>
        <v>392.96142046036243</v>
      </c>
      <c r="K4378" s="34">
        <f>MIN(K3453,K3453+$H5096*IF(K5328="na",0,K5328)+SUM($I5096:K5096)*$B$2625)+$H5096*K5557</f>
        <v>438.0012022556117</v>
      </c>
      <c r="L4378" s="34">
        <f>MIN(L3453,L3453+$H5096*IF(L5328="na",0,L5328)+SUM($I5096:L5096)*$B$2625)+$H5096*L5557</f>
        <v>441.25987325919488</v>
      </c>
      <c r="M4378" s="34">
        <f>MIN(M3453,M3453+$H5096*IF(M5328="na",0,M5328)+SUM($I5096:M5096)*$B$2625)+$H5096*M5557</f>
        <v>444.48724318081867</v>
      </c>
      <c r="N4378" s="34">
        <f>MIN(N3453,N3453+$H5096*IF(N5328="na",0,N5328)+SUM($I5096:N5096)*$B$2625)+$H5096*N5557</f>
        <v>447.68370119726865</v>
      </c>
      <c r="O4378" s="34">
        <f>MIN(O3453,O3453+$H5096*IF(O5328="na",0,O5328)+SUM($I5096:O5096)*$B$2625)+$H5096*O5557</f>
        <v>450.84963164656591</v>
      </c>
      <c r="P4378" s="34">
        <f>MIN(P3453,P3453+$H5096*IF(P5328="na",0,P5328)+SUM($I5096:P5096)*$B$2625)+$H5096*P5557</f>
        <v>453.98541408812866</v>
      </c>
      <c r="Q4378" s="34">
        <f>MIN(Q3453,Q3453+$H5096*IF(Q5328="na",0,Q5328)+SUM($I5096:Q5096)*$B$2625)+$H5096*Q5557</f>
        <v>454.62880854574695</v>
      </c>
      <c r="R4378" s="34">
        <f>MIN(R3453,R3453+$H5096*IF(R5328="na",0,R5328)+SUM($I5096:R5096)*$B$2625)+$H5096*R5557</f>
        <v>460.40717133711996</v>
      </c>
      <c r="S4378" s="34">
        <f>MIN(S3453,S3453+$H5096*IF(S5328="na",0,S5328)+SUM($I5096:S5096)*$B$2625)+$H5096*S5557</f>
        <v>462.71358250348965</v>
      </c>
      <c r="T4378" s="34">
        <f>MIN(T3453,T3453+$H5096*IF(T5328="na",0,T5328)+SUM($I5096:T5096)*$B$2625)+$H5096*T5557</f>
        <v>464.99131729102419</v>
      </c>
      <c r="U4378" s="34">
        <f>MIN(U3453,U3453+$H5096*IF(U5328="na",0,U5328)+SUM($I5096:U5096)*$B$2625)+$H5096*U5557</f>
        <v>467.24073224270035</v>
      </c>
      <c r="V4378" s="64">
        <f t="shared" si="3531"/>
        <v>469.46217946847736</v>
      </c>
      <c r="W4378" s="41">
        <f t="shared" ref="W4378:BF4378" si="3571">W3453</f>
        <v>471.65600670041385</v>
      </c>
      <c r="X4378" s="41">
        <f t="shared" si="3571"/>
        <v>473.82255734709997</v>
      </c>
      <c r="Y4378" s="41">
        <f t="shared" si="3571"/>
        <v>475.96217054741226</v>
      </c>
      <c r="Z4378" s="41">
        <f t="shared" si="3571"/>
        <v>478.07518122360068</v>
      </c>
      <c r="AA4378" s="41">
        <f t="shared" si="3571"/>
        <v>480.16192013371517</v>
      </c>
      <c r="AB4378" s="41">
        <f t="shared" si="3571"/>
        <v>482.22271392338052</v>
      </c>
      <c r="AC4378" s="41">
        <f t="shared" si="3571"/>
        <v>484.25788517692774</v>
      </c>
      <c r="AD4378" s="41">
        <f t="shared" si="3571"/>
        <v>486.26775246788918</v>
      </c>
      <c r="AE4378" s="41">
        <f t="shared" si="3571"/>
        <v>488.25263040886631</v>
      </c>
      <c r="AF4378" s="41">
        <f t="shared" si="3571"/>
        <v>490.21282970077732</v>
      </c>
      <c r="AG4378" s="41">
        <f t="shared" si="3571"/>
        <v>492.14865718149224</v>
      </c>
      <c r="AH4378" s="41">
        <f t="shared" si="3571"/>
        <v>494.06041587386358</v>
      </c>
      <c r="AI4378" s="41">
        <f t="shared" si="3571"/>
        <v>495.94840503315976</v>
      </c>
      <c r="AJ4378" s="41">
        <f t="shared" si="3571"/>
        <v>497.81292019390872</v>
      </c>
      <c r="AK4378" s="41">
        <f t="shared" si="3571"/>
        <v>499.65425321615902</v>
      </c>
      <c r="AL4378" s="41">
        <f t="shared" si="3571"/>
        <v>501.472692331166</v>
      </c>
      <c r="AM4378" s="41">
        <f t="shared" si="3571"/>
        <v>503.26852218650976</v>
      </c>
      <c r="AN4378" s="41">
        <f t="shared" si="3571"/>
        <v>505.04202389065205</v>
      </c>
      <c r="AO4378" s="41">
        <f t="shared" si="3571"/>
        <v>506.79347505693949</v>
      </c>
      <c r="AP4378" s="41">
        <f t="shared" si="3571"/>
        <v>508.52314984705941</v>
      </c>
      <c r="AQ4378" s="41">
        <f t="shared" si="3571"/>
        <v>510.23131901395556</v>
      </c>
      <c r="AR4378" s="41">
        <f t="shared" si="3571"/>
        <v>511.91824994420995</v>
      </c>
      <c r="AS4378" s="41">
        <f t="shared" si="3571"/>
        <v>513.58420669989823</v>
      </c>
      <c r="AT4378" s="41">
        <f t="shared" si="3571"/>
        <v>515.22945005992392</v>
      </c>
      <c r="AU4378" s="41">
        <f t="shared" si="3571"/>
        <v>516.85423756084015</v>
      </c>
      <c r="AV4378" s="41">
        <f t="shared" si="3571"/>
        <v>518.45882353716161</v>
      </c>
      <c r="AW4378" s="41">
        <f t="shared" si="3571"/>
        <v>520.04345916117745</v>
      </c>
      <c r="AX4378" s="41">
        <f t="shared" si="3571"/>
        <v>521.60839248226807</v>
      </c>
      <c r="AY4378" s="41">
        <f t="shared" si="3571"/>
        <v>523.15386846573324</v>
      </c>
      <c r="AZ4378" s="41">
        <f t="shared" si="3571"/>
        <v>524.68012903113708</v>
      </c>
      <c r="BA4378" s="41">
        <f t="shared" si="3571"/>
        <v>526.18741309017787</v>
      </c>
      <c r="BB4378" s="41">
        <f t="shared" si="3571"/>
        <v>527.67595658408459</v>
      </c>
      <c r="BC4378" s="41">
        <f t="shared" si="3571"/>
        <v>529.14599252055041</v>
      </c>
      <c r="BD4378" s="41">
        <f t="shared" si="3571"/>
        <v>530.59775101020614</v>
      </c>
      <c r="BE4378" s="41">
        <f t="shared" si="3571"/>
        <v>532.03145930264054</v>
      </c>
      <c r="BF4378" s="41">
        <f t="shared" si="3571"/>
        <v>533.44734182197226</v>
      </c>
      <c r="BH4378" s="42">
        <f t="shared" si="3533"/>
        <v>1.3917808000000005</v>
      </c>
      <c r="BL4378" s="15">
        <f t="shared" ca="1" si="3534"/>
        <v>1462.5565993259131</v>
      </c>
    </row>
    <row r="4379" spans="1:64" x14ac:dyDescent="0.2">
      <c r="A4379" s="9" t="str">
        <f t="shared" si="3529"/>
        <v>Ireland</v>
      </c>
      <c r="C4379" s="41">
        <f t="shared" si="3562"/>
        <v>582.63576941244423</v>
      </c>
      <c r="D4379" s="41">
        <f t="shared" si="3562"/>
        <v>583.40274569713586</v>
      </c>
      <c r="E4379" s="41">
        <f t="shared" si="3562"/>
        <v>584.16018591002114</v>
      </c>
      <c r="F4379" s="41">
        <f t="shared" si="3562"/>
        <v>584.90820861625957</v>
      </c>
      <c r="G4379" s="41">
        <f t="shared" si="3562"/>
        <v>585.64693090685046</v>
      </c>
      <c r="H4379" s="50">
        <f t="shared" si="3530"/>
        <v>546.2864265736082</v>
      </c>
      <c r="I4379" s="34">
        <f>MIN(I3454,I3454+$H5097*IF(I5329="na",0,I5329)+SUM($I5097:I5097)*$B$2625)+$H5097*I5558</f>
        <v>547.00689350067705</v>
      </c>
      <c r="J4379" s="34">
        <f>MIN(J3454,J3454+$H5097*IF(J5329="na",0,J5329)+SUM($I5097:J5097)*$B$2625)+$H5097*J5558</f>
        <v>547.71840262228602</v>
      </c>
      <c r="K4379" s="34">
        <f>MIN(K3454,K3454+$H5097*IF(K5329="na",0,K5329)+SUM($I5097:K5097)*$B$2625)+$H5097*K5558</f>
        <v>548.42106531381626</v>
      </c>
      <c r="L4379" s="34">
        <f>MIN(L3454,L3454+$H5097*IF(L5329="na",0,L5329)+SUM($I5097:L5097)*$B$2625)+$H5097*L5558</f>
        <v>556.6341522746377</v>
      </c>
      <c r="M4379" s="34">
        <f>MIN(M3454,M3454+$H5097*IF(M5329="na",0,M5329)+SUM($I5097:M5097)*$B$2625)+$H5097*M5558</f>
        <v>564.83861141905845</v>
      </c>
      <c r="N4379" s="34">
        <f>MIN(N3454,N3454+$H5097*IF(N5329="na",0,N5329)+SUM($I5097:N5097)*$B$2625)+$H5097*N5558</f>
        <v>573.03455001959571</v>
      </c>
      <c r="O4379" s="34">
        <f>MIN(O3454,O3454+$H5097*IF(O5329="na",0,O5329)+SUM($I5097:O5097)*$B$2625)+$H5097*O5558</f>
        <v>581.22207401501191</v>
      </c>
      <c r="P4379" s="34">
        <f>MIN(P3454,P3454+$H5097*IF(P5329="na",0,P5329)+SUM($I5097:P5097)*$B$2625)+$H5097*P5558</f>
        <v>589.4012880268973</v>
      </c>
      <c r="Q4379" s="34">
        <f>MIN(Q3454,Q3454+$H5097*IF(Q5329="na",0,Q5329)+SUM($I5097:Q5097)*$B$2625)+$H5097*Q5558</f>
        <v>587.55889636771713</v>
      </c>
      <c r="R4379" s="34">
        <f>MIN(R3454,R3454+$H5097*IF(R5329="na",0,R5329)+SUM($I5097:R5097)*$B$2625)+$H5097*R5558</f>
        <v>593.19111498069708</v>
      </c>
      <c r="S4379" s="34">
        <f>MIN(S3454,S3454+$H5097*IF(S5329="na",0,S5329)+SUM($I5097:S5097)*$B$2625)+$H5097*S5558</f>
        <v>593.82685313549007</v>
      </c>
      <c r="T4379" s="34">
        <f>MIN(T3454,T3454+$H5097*IF(T5329="na",0,T5329)+SUM($I5097:T5097)*$B$2625)+$H5097*T5558</f>
        <v>594.45468694589181</v>
      </c>
      <c r="U4379" s="34">
        <f>MIN(U3454,U3454+$H5097*IF(U5329="na",0,U5329)+SUM($I5097:U5097)*$B$2625)+$H5097*U5558</f>
        <v>595.07471468925087</v>
      </c>
      <c r="V4379" s="64">
        <f t="shared" si="3531"/>
        <v>595.68703342100093</v>
      </c>
      <c r="W4379" s="41">
        <f t="shared" ref="W4379:BF4379" si="3572">W3454</f>
        <v>596.29173898985289</v>
      </c>
      <c r="X4379" s="41">
        <f t="shared" si="3572"/>
        <v>596.88892605279875</v>
      </c>
      <c r="Y4379" s="41">
        <f t="shared" si="3572"/>
        <v>597.4786880899286</v>
      </c>
      <c r="Z4379" s="41">
        <f t="shared" si="3572"/>
        <v>598.06111741906352</v>
      </c>
      <c r="AA4379" s="41">
        <f t="shared" si="3572"/>
        <v>598.63630521020616</v>
      </c>
      <c r="AB4379" s="41">
        <f t="shared" si="3572"/>
        <v>599.20434149981224</v>
      </c>
      <c r="AC4379" s="41">
        <f t="shared" si="3572"/>
        <v>599.76531520488425</v>
      </c>
      <c r="AD4379" s="41">
        <f t="shared" si="3572"/>
        <v>600.31931413688983</v>
      </c>
      <c r="AE4379" s="41">
        <f t="shared" si="3572"/>
        <v>600.8664250155075</v>
      </c>
      <c r="AF4379" s="41">
        <f t="shared" si="3572"/>
        <v>601.40673348220105</v>
      </c>
      <c r="AG4379" s="41">
        <f t="shared" si="3572"/>
        <v>601.94032411362537</v>
      </c>
      <c r="AH4379" s="41">
        <f t="shared" si="3572"/>
        <v>602.46728043486564</v>
      </c>
      <c r="AI4379" s="41">
        <f t="shared" si="3572"/>
        <v>602.9876849325118</v>
      </c>
      <c r="AJ4379" s="41">
        <f t="shared" si="3572"/>
        <v>603.50161906757057</v>
      </c>
      <c r="AK4379" s="41">
        <f t="shared" si="3572"/>
        <v>604.00916328821677</v>
      </c>
      <c r="AL4379" s="41">
        <f t="shared" si="3572"/>
        <v>604.51039704238633</v>
      </c>
      <c r="AM4379" s="41">
        <f t="shared" si="3572"/>
        <v>605.00539879021233</v>
      </c>
      <c r="AN4379" s="41">
        <f t="shared" si="3572"/>
        <v>605.4942460163071</v>
      </c>
      <c r="AO4379" s="41">
        <f t="shared" si="3572"/>
        <v>605.97701524189074</v>
      </c>
      <c r="AP4379" s="41">
        <f t="shared" si="3572"/>
        <v>606.45378203676955</v>
      </c>
      <c r="AQ4379" s="41">
        <f t="shared" si="3572"/>
        <v>606.92462103116543</v>
      </c>
      <c r="AR4379" s="41">
        <f t="shared" si="3572"/>
        <v>607.38960592739761</v>
      </c>
      <c r="AS4379" s="41">
        <f t="shared" si="3572"/>
        <v>607.84880951141997</v>
      </c>
      <c r="AT4379" s="41">
        <f t="shared" si="3572"/>
        <v>608.30230366421438</v>
      </c>
      <c r="AU4379" s="41">
        <f t="shared" si="3572"/>
        <v>608.75015937304238</v>
      </c>
      <c r="AV4379" s="41">
        <f t="shared" si="3572"/>
        <v>609.19244674255719</v>
      </c>
      <c r="AW4379" s="41">
        <f t="shared" si="3572"/>
        <v>609.62923500577779</v>
      </c>
      <c r="AX4379" s="41">
        <f t="shared" si="3572"/>
        <v>610.0605925349256</v>
      </c>
      <c r="AY4379" s="41">
        <f t="shared" si="3572"/>
        <v>610.48658685212774</v>
      </c>
      <c r="AZ4379" s="41">
        <f t="shared" si="3572"/>
        <v>610.90728463998596</v>
      </c>
      <c r="BA4379" s="41">
        <f t="shared" si="3572"/>
        <v>611.32275175201517</v>
      </c>
      <c r="BB4379" s="41">
        <f t="shared" si="3572"/>
        <v>611.73305322295153</v>
      </c>
      <c r="BC4379" s="41">
        <f t="shared" si="3572"/>
        <v>612.13825327893255</v>
      </c>
      <c r="BD4379" s="41">
        <f t="shared" si="3572"/>
        <v>612.53841534755088</v>
      </c>
      <c r="BE4379" s="41">
        <f t="shared" si="3572"/>
        <v>612.93360206778266</v>
      </c>
      <c r="BF4379" s="41">
        <f t="shared" si="3572"/>
        <v>613.32387529979292</v>
      </c>
      <c r="BH4379" s="42">
        <f t="shared" si="3533"/>
        <v>0.80365299999999928</v>
      </c>
      <c r="BL4379" s="15">
        <f t="shared" ca="1" si="3534"/>
        <v>57.280146157877233</v>
      </c>
    </row>
    <row r="4380" spans="1:64" x14ac:dyDescent="0.2">
      <c r="A4380" s="9" t="str">
        <f t="shared" si="3529"/>
        <v>Israel</v>
      </c>
      <c r="C4380" s="41">
        <f t="shared" ref="C4380:G4389" si="3573">C3455</f>
        <v>543.83075874902102</v>
      </c>
      <c r="D4380" s="41">
        <f t="shared" si="3573"/>
        <v>545.08012982550588</v>
      </c>
      <c r="E4380" s="41">
        <f t="shared" si="3573"/>
        <v>546.31396705493978</v>
      </c>
      <c r="F4380" s="41">
        <f t="shared" si="3573"/>
        <v>547.53246357482101</v>
      </c>
      <c r="G4380" s="41">
        <f t="shared" si="3573"/>
        <v>548.73581012130501</v>
      </c>
      <c r="H4380" s="50">
        <f t="shared" si="3530"/>
        <v>504.07312637548284</v>
      </c>
      <c r="I4380" s="34">
        <f>MIN(I3455,I3455+$H5098*IF(I5330="na",0,I5330)+SUM($I5098:I5098)*$B$2625)+$H5098*I5559</f>
        <v>505.2467357271795</v>
      </c>
      <c r="J4380" s="34">
        <f>MIN(J3455,J3455+$H5098*IF(J5330="na",0,J5330)+SUM($I5098:J5098)*$B$2625)+$H5098*J5559</f>
        <v>506.40575320260336</v>
      </c>
      <c r="K4380" s="34">
        <f>MIN(K3455,K3455+$H5098*IF(K5330="na",0,K5330)+SUM($I5098:K5098)*$B$2625)+$H5098*K5559</f>
        <v>507.55036022741615</v>
      </c>
      <c r="L4380" s="34">
        <f>MIN(L3455,L3455+$H5098*IF(L5330="na",0,L5330)+SUM($I5098:L5098)*$B$2625)+$H5098*L5559</f>
        <v>517.38948899538832</v>
      </c>
      <c r="M4380" s="34">
        <f>MIN(M3455,M3455+$H5098*IF(M5330="na",0,M5330)+SUM($I5098:M5098)*$B$2625)+$H5098*M5559</f>
        <v>527.21456342494173</v>
      </c>
      <c r="N4380" s="34">
        <f>MIN(N3455,N3455+$H5098*IF(N5330="na",0,N5330)+SUM($I5098:N5098)*$B$2625)+$H5098*N5559</f>
        <v>537.02575825835072</v>
      </c>
      <c r="O4380" s="34">
        <f>MIN(O3455,O3455+$H5098*IF(O5330="na",0,O5330)+SUM($I5098:O5098)*$B$2625)+$H5098*O5559</f>
        <v>546.82324606526061</v>
      </c>
      <c r="P4380" s="34">
        <f>MIN(P3455,P3455+$H5098*IF(P5330="na",0,P5330)+SUM($I5098:P5098)*$B$2625)+$H5098*P5559</f>
        <v>556.60719726970092</v>
      </c>
      <c r="Q4380" s="34">
        <f>MIN(Q3455,Q3455+$H5098*IF(Q5330="na",0,Q5330)+SUM($I5098:Q5098)*$B$2625)+$H5098*Q5559</f>
        <v>555.3617235885223</v>
      </c>
      <c r="R4380" s="34">
        <f>MIN(R3455,R3455+$H5098*IF(R5330="na",0,R5330)+SUM($I5098:R5098)*$B$2625)+$H5098*R5559</f>
        <v>561.02495851567869</v>
      </c>
      <c r="S4380" s="34">
        <f>MIN(S3455,S3455+$H5098*IF(S5330="na",0,S5330)+SUM($I5098:S5098)*$B$2625)+$H5098*S5559</f>
        <v>562.06054837506474</v>
      </c>
      <c r="T4380" s="34">
        <f>MIN(T3455,T3455+$H5098*IF(T5330="na",0,T5330)+SUM($I5098:T5098)*$B$2625)+$H5098*T5559</f>
        <v>563.08326240053248</v>
      </c>
      <c r="U4380" s="34">
        <f>MIN(U3455,U3455+$H5098*IF(U5330="na",0,U5330)+SUM($I5098:U5098)*$B$2625)+$H5098*U5559</f>
        <v>564.09326068161681</v>
      </c>
      <c r="V4380" s="64">
        <f t="shared" si="3531"/>
        <v>565.09070131740634</v>
      </c>
      <c r="W4380" s="41">
        <f t="shared" ref="W4380:BF4380" si="3574">W3455</f>
        <v>566.07574044129092</v>
      </c>
      <c r="X4380" s="41">
        <f t="shared" si="3574"/>
        <v>567.04853224540182</v>
      </c>
      <c r="Y4380" s="41">
        <f t="shared" si="3574"/>
        <v>568.00922900474836</v>
      </c>
      <c r="Z4380" s="41">
        <f t="shared" si="3574"/>
        <v>568.95798110105363</v>
      </c>
      <c r="AA4380" s="41">
        <f t="shared" si="3574"/>
        <v>569.8949370462949</v>
      </c>
      <c r="AB4380" s="41">
        <f t="shared" si="3574"/>
        <v>570.82024350595032</v>
      </c>
      <c r="AC4380" s="41">
        <f t="shared" si="3574"/>
        <v>571.7340453219573</v>
      </c>
      <c r="AD4380" s="41">
        <f t="shared" si="3574"/>
        <v>572.6364855353853</v>
      </c>
      <c r="AE4380" s="41">
        <f t="shared" si="3574"/>
        <v>573.52770540882636</v>
      </c>
      <c r="AF4380" s="41">
        <f t="shared" si="3574"/>
        <v>574.4078444485076</v>
      </c>
      <c r="AG4380" s="41">
        <f t="shared" si="3574"/>
        <v>575.27704042612879</v>
      </c>
      <c r="AH4380" s="41">
        <f t="shared" si="3574"/>
        <v>576.13542940042828</v>
      </c>
      <c r="AI4380" s="41">
        <f t="shared" si="3574"/>
        <v>576.98314573848063</v>
      </c>
      <c r="AJ4380" s="41">
        <f t="shared" si="3574"/>
        <v>577.82032213672983</v>
      </c>
      <c r="AK4380" s="41">
        <f t="shared" si="3574"/>
        <v>578.64708964176077</v>
      </c>
      <c r="AL4380" s="41">
        <f t="shared" si="3574"/>
        <v>579.46357767081258</v>
      </c>
      <c r="AM4380" s="41">
        <f t="shared" si="3574"/>
        <v>580.26991403203647</v>
      </c>
      <c r="AN4380" s="41">
        <f t="shared" si="3574"/>
        <v>581.06622494450244</v>
      </c>
      <c r="AO4380" s="41">
        <f t="shared" si="3574"/>
        <v>581.85263505795683</v>
      </c>
      <c r="AP4380" s="41">
        <f t="shared" si="3574"/>
        <v>582.62926747233394</v>
      </c>
      <c r="AQ4380" s="41">
        <f t="shared" si="3574"/>
        <v>583.39624375702556</v>
      </c>
      <c r="AR4380" s="41">
        <f t="shared" si="3574"/>
        <v>584.15368396991084</v>
      </c>
      <c r="AS4380" s="41">
        <f t="shared" si="3574"/>
        <v>584.90170667614927</v>
      </c>
      <c r="AT4380" s="41">
        <f t="shared" si="3574"/>
        <v>585.64042896674016</v>
      </c>
      <c r="AU4380" s="41">
        <f t="shared" si="3574"/>
        <v>586.36996647685135</v>
      </c>
      <c r="AV4380" s="41">
        <f t="shared" si="3574"/>
        <v>587.0904334039202</v>
      </c>
      <c r="AW4380" s="41">
        <f t="shared" si="3574"/>
        <v>587.80194252552917</v>
      </c>
      <c r="AX4380" s="41">
        <f t="shared" si="3574"/>
        <v>588.50460521705941</v>
      </c>
      <c r="AY4380" s="41">
        <f t="shared" si="3574"/>
        <v>589.19853146912499</v>
      </c>
      <c r="AZ4380" s="41">
        <f t="shared" si="3574"/>
        <v>589.88382990478988</v>
      </c>
      <c r="BA4380" s="41">
        <f t="shared" si="3574"/>
        <v>590.56060779657128</v>
      </c>
      <c r="BB4380" s="41">
        <f t="shared" si="3574"/>
        <v>591.22897108323161</v>
      </c>
      <c r="BC4380" s="41">
        <f t="shared" si="3574"/>
        <v>591.88902438636114</v>
      </c>
      <c r="BD4380" s="41">
        <f t="shared" si="3574"/>
        <v>592.5408710267551</v>
      </c>
      <c r="BE4380" s="41">
        <f t="shared" si="3574"/>
        <v>593.18461304058678</v>
      </c>
      <c r="BF4380" s="41">
        <f t="shared" si="3574"/>
        <v>593.82035119537977</v>
      </c>
      <c r="BH4380" s="42">
        <f t="shared" si="3533"/>
        <v>0.99360720000000002</v>
      </c>
      <c r="BL4380" s="15">
        <f t="shared" ca="1" si="3534"/>
        <v>162.25276422475366</v>
      </c>
    </row>
    <row r="4381" spans="1:64" x14ac:dyDescent="0.2">
      <c r="A4381" s="9" t="str">
        <f t="shared" si="3529"/>
        <v>Italy</v>
      </c>
      <c r="C4381" s="41">
        <f t="shared" si="3573"/>
        <v>596.51783398611008</v>
      </c>
      <c r="D4381" s="41">
        <f t="shared" si="3573"/>
        <v>597.11502104905594</v>
      </c>
      <c r="E4381" s="41">
        <f t="shared" si="3573"/>
        <v>597.70478308618578</v>
      </c>
      <c r="F4381" s="41">
        <f t="shared" si="3573"/>
        <v>598.28721241532071</v>
      </c>
      <c r="G4381" s="41">
        <f t="shared" si="3573"/>
        <v>598.86240020646335</v>
      </c>
      <c r="H4381" s="50">
        <f t="shared" si="3530"/>
        <v>552.08951250078564</v>
      </c>
      <c r="I4381" s="34">
        <f>MIN(I3456,I3456+$H5099*IF(I5331="na",0,I5331)+SUM($I5099:I5099)*$B$2625)+$H5099*I5560</f>
        <v>552.65048620585765</v>
      </c>
      <c r="J4381" s="34">
        <f>MIN(J3456,J3456+$H5099*IF(J5331="na",0,J5331)+SUM($I5099:J5099)*$B$2625)+$H5099*J5560</f>
        <v>553.20448513786323</v>
      </c>
      <c r="K4381" s="34">
        <f>MIN(K3456,K3456+$H5099*IF(K5331="na",0,K5331)+SUM($I5099:K5099)*$B$2625)+$H5099*K5560</f>
        <v>560.03286871371517</v>
      </c>
      <c r="L4381" s="34">
        <f>MIN(L3456,L3456+$H5099*IF(L5331="na",0,L5331)+SUM($I5099:L5099)*$B$2625)+$H5099*L5560</f>
        <v>568.27287109489441</v>
      </c>
      <c r="M4381" s="34">
        <f>MIN(M3456,M3456+$H5099*IF(M5331="na",0,M5331)+SUM($I5099:M5099)*$B$2625)+$H5099*M5560</f>
        <v>576.50615564080454</v>
      </c>
      <c r="N4381" s="34">
        <f>MIN(N3456,N3456+$H5099*IF(N5331="na",0,N5331)+SUM($I5099:N5099)*$B$2625)+$H5099*N5560</f>
        <v>584.73280587653051</v>
      </c>
      <c r="O4381" s="34">
        <f>MIN(O3456,O3456+$H5099*IF(O5331="na",0,O5331)+SUM($I5099:O5099)*$B$2625)+$H5099*O5560</f>
        <v>592.95290428866235</v>
      </c>
      <c r="P4381" s="34">
        <f>MIN(P3456,P3456+$H5099*IF(P5331="na",0,P5331)+SUM($I5099:P5099)*$B$2625)+$H5099*P5560</f>
        <v>601.16653233820693</v>
      </c>
      <c r="Q4381" s="34">
        <f>MIN(Q3456,Q3456+$H5099*IF(Q5331="na",0,Q5331)+SUM($I5099:Q5099)*$B$2625)+$H5099*Q5560</f>
        <v>599.11289483323219</v>
      </c>
      <c r="R4381" s="34">
        <f>MIN(R3456,R3456+$H5099*IF(R5331="na",0,R5331)+SUM($I5099:R5099)*$B$2625)+$H5099*R5560</f>
        <v>604.73649203864352</v>
      </c>
      <c r="S4381" s="34">
        <f>MIN(S3456,S3456+$H5099*IF(S5331="na",0,S5331)+SUM($I5099:S5099)*$B$2625)+$H5099*S5560</f>
        <v>605.23149378646951</v>
      </c>
      <c r="T4381" s="34">
        <f>MIN(T3456,T3456+$H5099*IF(T5331="na",0,T5331)+SUM($I5099:T5099)*$B$2625)+$H5099*T5560</f>
        <v>605.72034101256429</v>
      </c>
      <c r="U4381" s="34">
        <f>MIN(U3456,U3456+$H5099*IF(U5331="na",0,U5331)+SUM($I5099:U5099)*$B$2625)+$H5099*U5560</f>
        <v>606.20311023814793</v>
      </c>
      <c r="V4381" s="64">
        <f t="shared" si="3531"/>
        <v>606.67987703302674</v>
      </c>
      <c r="W4381" s="41">
        <f t="shared" ref="W4381:BF4381" si="3575">W3456</f>
        <v>607.15071602742262</v>
      </c>
      <c r="X4381" s="41">
        <f t="shared" si="3575"/>
        <v>607.6157009236548</v>
      </c>
      <c r="Y4381" s="41">
        <f t="shared" si="3575"/>
        <v>608.07490450767716</v>
      </c>
      <c r="Z4381" s="41">
        <f t="shared" si="3575"/>
        <v>608.52839866047157</v>
      </c>
      <c r="AA4381" s="41">
        <f t="shared" si="3575"/>
        <v>608.97625436929957</v>
      </c>
      <c r="AB4381" s="41">
        <f t="shared" si="3575"/>
        <v>609.41854173881438</v>
      </c>
      <c r="AC4381" s="41">
        <f t="shared" si="3575"/>
        <v>609.85533000203498</v>
      </c>
      <c r="AD4381" s="41">
        <f t="shared" si="3575"/>
        <v>610.28668753118279</v>
      </c>
      <c r="AE4381" s="41">
        <f t="shared" si="3575"/>
        <v>610.71268184838493</v>
      </c>
      <c r="AF4381" s="41">
        <f t="shared" si="3575"/>
        <v>611.13337963624315</v>
      </c>
      <c r="AG4381" s="41">
        <f t="shared" si="3575"/>
        <v>611.54884674827235</v>
      </c>
      <c r="AH4381" s="41">
        <f t="shared" si="3575"/>
        <v>611.95914821920871</v>
      </c>
      <c r="AI4381" s="41">
        <f t="shared" si="3575"/>
        <v>612.36434827518974</v>
      </c>
      <c r="AJ4381" s="41">
        <f t="shared" si="3575"/>
        <v>612.76451034380807</v>
      </c>
      <c r="AK4381" s="41">
        <f t="shared" si="3575"/>
        <v>613.15969706403985</v>
      </c>
      <c r="AL4381" s="41">
        <f t="shared" si="3575"/>
        <v>613.54997029605011</v>
      </c>
      <c r="AM4381" s="41">
        <f t="shared" si="3575"/>
        <v>613.9353911308757</v>
      </c>
      <c r="AN4381" s="41">
        <f t="shared" si="3575"/>
        <v>614.31601989998831</v>
      </c>
      <c r="AO4381" s="41">
        <f t="shared" si="3575"/>
        <v>614.69191618473826</v>
      </c>
      <c r="AP4381" s="41">
        <f t="shared" si="3575"/>
        <v>615.06313882568122</v>
      </c>
      <c r="AQ4381" s="41">
        <f t="shared" si="3575"/>
        <v>615.42974593178837</v>
      </c>
      <c r="AR4381" s="41">
        <f t="shared" si="3575"/>
        <v>615.79179488954298</v>
      </c>
      <c r="AS4381" s="41">
        <f t="shared" si="3575"/>
        <v>616.14934237192278</v>
      </c>
      <c r="AT4381" s="41">
        <f t="shared" si="3575"/>
        <v>616.50244434727165</v>
      </c>
      <c r="AU4381" s="41">
        <f t="shared" si="3575"/>
        <v>616.85115608806041</v>
      </c>
      <c r="AV4381" s="41">
        <f t="shared" si="3575"/>
        <v>617.19553217953865</v>
      </c>
      <c r="AW4381" s="41">
        <f t="shared" si="3575"/>
        <v>617.53562652827952</v>
      </c>
      <c r="AX4381" s="41">
        <f t="shared" si="3575"/>
        <v>617.87149237061772</v>
      </c>
      <c r="AY4381" s="41">
        <f t="shared" si="3575"/>
        <v>618.2031822809829</v>
      </c>
      <c r="AZ4381" s="41">
        <f t="shared" si="3575"/>
        <v>618.53074818012919</v>
      </c>
      <c r="BA4381" s="41">
        <f t="shared" si="3575"/>
        <v>618.85424134326274</v>
      </c>
      <c r="BB4381" s="41">
        <f t="shared" si="3575"/>
        <v>619.17371240806801</v>
      </c>
      <c r="BC4381" s="41">
        <f t="shared" si="3575"/>
        <v>619.48921138263415</v>
      </c>
      <c r="BD4381" s="41">
        <f t="shared" si="3575"/>
        <v>619.80078765328324</v>
      </c>
      <c r="BE4381" s="41">
        <f t="shared" si="3575"/>
        <v>620.10848999230052</v>
      </c>
      <c r="BF4381" s="41">
        <f t="shared" si="3575"/>
        <v>620.41236656556941</v>
      </c>
      <c r="BH4381" s="42">
        <f t="shared" si="3533"/>
        <v>0.92420080000000071</v>
      </c>
      <c r="BL4381" s="15">
        <f t="shared" ca="1" si="3534"/>
        <v>498.08935206931233</v>
      </c>
    </row>
    <row r="4382" spans="1:64" x14ac:dyDescent="0.2">
      <c r="A4382" s="9" t="str">
        <f t="shared" si="3529"/>
        <v>Jamaica</v>
      </c>
      <c r="C4382" s="41">
        <f t="shared" si="3573"/>
        <v>414.26733056614756</v>
      </c>
      <c r="D4382" s="41">
        <f t="shared" si="3573"/>
        <v>417.15628786179951</v>
      </c>
      <c r="E4382" s="41">
        <f t="shared" si="3573"/>
        <v>420.00932578840889</v>
      </c>
      <c r="F4382" s="41">
        <f t="shared" si="3573"/>
        <v>422.82689094346409</v>
      </c>
      <c r="G4382" s="41">
        <f t="shared" si="3573"/>
        <v>425.60942437175811</v>
      </c>
      <c r="H4382" s="50">
        <f t="shared" si="3530"/>
        <v>394.15683082978353</v>
      </c>
      <c r="I4382" s="34">
        <f>MIN(I3457,I3457+$H5100*IF(I5332="na",0,I5332)+SUM($I5100:I5100)*$B$2625)+$H5100*I5561</f>
        <v>396.87060207248658</v>
      </c>
      <c r="J4382" s="34">
        <f>MIN(J3457,J3457+$H5100*IF(J5332="na",0,J5332)+SUM($I5100:J5100)*$B$2625)+$H5100*J5561</f>
        <v>399.55063209273868</v>
      </c>
      <c r="K4382" s="34">
        <f>MIN(K3457,K3457+$H5100*IF(K5332="na",0,K5332)+SUM($I5100:K5100)*$B$2625)+$H5100*K5561</f>
        <v>406.85398207917342</v>
      </c>
      <c r="L4382" s="34">
        <f>MIN(L3457,L3457+$H5100*IF(L5332="na",0,L5332)+SUM($I5100:L5100)*$B$2625)+$H5100*L5561</f>
        <v>415.03978403135204</v>
      </c>
      <c r="M4382" s="34">
        <f>MIN(M3457,M3457+$H5100*IF(M5332="na",0,M5332)+SUM($I5100:M5100)*$B$2625)+$H5100*M5561</f>
        <v>423.19308772558736</v>
      </c>
      <c r="N4382" s="34">
        <f>MIN(N3457,N3457+$H5100*IF(N5332="na",0,N5332)+SUM($I5100:N5100)*$B$2625)+$H5100*N5561</f>
        <v>431.31429722355318</v>
      </c>
      <c r="O4382" s="34">
        <f>MIN(O3457,O3457+$H5100*IF(O5332="na",0,O5332)+SUM($I5100:O5100)*$B$2625)+$H5100*O5561</f>
        <v>439.40381156308973</v>
      </c>
      <c r="P4382" s="34">
        <f>MIN(P3457,P3457+$H5100*IF(P5332="na",0,P5332)+SUM($I5100:P5100)*$B$2625)+$H5100*P5561</f>
        <v>447.46202482066684</v>
      </c>
      <c r="Q4382" s="34">
        <f>MIN(Q3457,Q3457+$H5100*IF(Q5332="na",0,Q5332)+SUM($I5100:Q5100)*$B$2625)+$H5100*Q5561</f>
        <v>448.23344122204105</v>
      </c>
      <c r="R4382" s="34">
        <f>MIN(R3457,R3457+$H5100*IF(R5332="na",0,R5332)+SUM($I5100:R5100)*$B$2625)+$H5100*R5561</f>
        <v>454.02598177371522</v>
      </c>
      <c r="S4382" s="34">
        <f>MIN(S3457,S3457+$H5100*IF(S5332="na",0,S5332)+SUM($I5100:S5100)*$B$2625)+$H5100*S5561</f>
        <v>456.42060650601974</v>
      </c>
      <c r="T4382" s="34">
        <f>MIN(T3457,T3457+$H5100*IF(T5332="na",0,T5332)+SUM($I5100:T5100)*$B$2625)+$H5100*T5561</f>
        <v>458.78545807081929</v>
      </c>
      <c r="U4382" s="34">
        <f>MIN(U3457,U3457+$H5100*IF(U5332="na",0,U5332)+SUM($I5100:U5100)*$B$2625)+$H5100*U5561</f>
        <v>461.12090664782983</v>
      </c>
      <c r="V4382" s="64">
        <f t="shared" si="3531"/>
        <v>463.42731781419951</v>
      </c>
      <c r="W4382" s="41">
        <f t="shared" ref="W4382:BF4382" si="3576">W3457</f>
        <v>465.70505260173405</v>
      </c>
      <c r="X4382" s="41">
        <f t="shared" si="3576"/>
        <v>467.95446755341021</v>
      </c>
      <c r="Y4382" s="41">
        <f t="shared" si="3576"/>
        <v>470.17591477918722</v>
      </c>
      <c r="Z4382" s="41">
        <f t="shared" si="3576"/>
        <v>472.36974201112372</v>
      </c>
      <c r="AA4382" s="41">
        <f t="shared" si="3576"/>
        <v>474.53629265780984</v>
      </c>
      <c r="AB4382" s="41">
        <f t="shared" si="3576"/>
        <v>476.67590585812212</v>
      </c>
      <c r="AC4382" s="41">
        <f t="shared" si="3576"/>
        <v>478.78891653431054</v>
      </c>
      <c r="AD4382" s="41">
        <f t="shared" si="3576"/>
        <v>480.87565544442504</v>
      </c>
      <c r="AE4382" s="41">
        <f t="shared" si="3576"/>
        <v>482.93644923409039</v>
      </c>
      <c r="AF4382" s="41">
        <f t="shared" si="3576"/>
        <v>484.97162048763761</v>
      </c>
      <c r="AG4382" s="41">
        <f t="shared" si="3576"/>
        <v>486.98148777859905</v>
      </c>
      <c r="AH4382" s="41">
        <f t="shared" si="3576"/>
        <v>488.96636571957617</v>
      </c>
      <c r="AI4382" s="41">
        <f t="shared" si="3576"/>
        <v>490.92656501148718</v>
      </c>
      <c r="AJ4382" s="41">
        <f t="shared" si="3576"/>
        <v>492.8623924922021</v>
      </c>
      <c r="AK4382" s="41">
        <f t="shared" si="3576"/>
        <v>494.77415118457344</v>
      </c>
      <c r="AL4382" s="41">
        <f t="shared" si="3576"/>
        <v>496.66214034386962</v>
      </c>
      <c r="AM4382" s="41">
        <f t="shared" si="3576"/>
        <v>498.52665550461859</v>
      </c>
      <c r="AN4382" s="41">
        <f t="shared" si="3576"/>
        <v>500.36798852686888</v>
      </c>
      <c r="AO4382" s="41">
        <f t="shared" si="3576"/>
        <v>502.18642764187587</v>
      </c>
      <c r="AP4382" s="41">
        <f t="shared" si="3576"/>
        <v>503.98225749721962</v>
      </c>
      <c r="AQ4382" s="41">
        <f t="shared" si="3576"/>
        <v>505.75575920136191</v>
      </c>
      <c r="AR4382" s="41">
        <f t="shared" si="3576"/>
        <v>507.50721036764935</v>
      </c>
      <c r="AS4382" s="41">
        <f t="shared" si="3576"/>
        <v>509.23688515776928</v>
      </c>
      <c r="AT4382" s="41">
        <f t="shared" si="3576"/>
        <v>510.94505432466542</v>
      </c>
      <c r="AU4382" s="41">
        <f t="shared" si="3576"/>
        <v>512.63198525491975</v>
      </c>
      <c r="AV4382" s="41">
        <f t="shared" si="3576"/>
        <v>514.29794201060804</v>
      </c>
      <c r="AW4382" s="41">
        <f t="shared" si="3576"/>
        <v>515.94318537063384</v>
      </c>
      <c r="AX4382" s="41">
        <f t="shared" si="3576"/>
        <v>517.56797287155007</v>
      </c>
      <c r="AY4382" s="41">
        <f t="shared" si="3576"/>
        <v>519.17255884787153</v>
      </c>
      <c r="AZ4382" s="41">
        <f t="shared" si="3576"/>
        <v>520.75719447188737</v>
      </c>
      <c r="BA4382" s="41">
        <f t="shared" si="3576"/>
        <v>522.32212779297799</v>
      </c>
      <c r="BB4382" s="41">
        <f t="shared" si="3576"/>
        <v>523.86760377644305</v>
      </c>
      <c r="BC4382" s="41">
        <f t="shared" si="3576"/>
        <v>525.39386434184701</v>
      </c>
      <c r="BD4382" s="41">
        <f t="shared" si="3576"/>
        <v>526.90114840088779</v>
      </c>
      <c r="BE4382" s="41">
        <f t="shared" si="3576"/>
        <v>528.38969189479451</v>
      </c>
      <c r="BF4382" s="41">
        <f t="shared" si="3576"/>
        <v>529.85972783126033</v>
      </c>
      <c r="BH4382" s="42">
        <f t="shared" si="3533"/>
        <v>1.0155251999999995</v>
      </c>
      <c r="BL4382" s="15">
        <f t="shared" ca="1" si="3534"/>
        <v>47.118135048816455</v>
      </c>
    </row>
    <row r="4383" spans="1:64" x14ac:dyDescent="0.2">
      <c r="A4383" s="9" t="str">
        <f t="shared" si="3529"/>
        <v>Japan</v>
      </c>
      <c r="C4383" s="41">
        <f t="shared" si="3573"/>
        <v>631.37580073505364</v>
      </c>
      <c r="D4383" s="41">
        <f t="shared" si="3573"/>
        <v>631.53434524365321</v>
      </c>
      <c r="E4383" s="41">
        <f t="shared" si="3573"/>
        <v>631.69091851552912</v>
      </c>
      <c r="F4383" s="41">
        <f t="shared" si="3573"/>
        <v>631.84554505972471</v>
      </c>
      <c r="G4383" s="41">
        <f t="shared" si="3573"/>
        <v>631.99824908055416</v>
      </c>
      <c r="H4383" s="50">
        <f t="shared" si="3530"/>
        <v>609.63761033802473</v>
      </c>
      <c r="I4383" s="34">
        <f>MIN(I3458,I3458+$H5101*IF(I5333="na",0,I5333)+SUM($I5101:I5101)*$B$2625)+$H5101*I5562</f>
        <v>609.7865407250448</v>
      </c>
      <c r="J4383" s="34">
        <f>MIN(J3458,J3458+$H5101*IF(J5333="na",0,J5333)+SUM($I5101:J5101)*$B$2625)+$H5101*J5562</f>
        <v>609.93361941091962</v>
      </c>
      <c r="K4383" s="34">
        <f>MIN(K3458,K3458+$H5101*IF(K5333="na",0,K5333)+SUM($I5101:K5101)*$B$2625)+$H5101*K5562</f>
        <v>614.53312632915276</v>
      </c>
      <c r="L4383" s="34">
        <f>MIN(L3458,L3458+$H5101*IF(L5333="na",0,L5333)+SUM($I5101:L5101)*$B$2625)+$H5101*L5562</f>
        <v>617.7422139394431</v>
      </c>
      <c r="M4383" s="34">
        <f>MIN(M3458,M3458+$H5101*IF(M5333="na",0,M5333)+SUM($I5101:M5101)*$B$2625)+$H5101*M5562</f>
        <v>620.94951806184895</v>
      </c>
      <c r="N4383" s="34">
        <f>MIN(N3458,N3458+$H5101*IF(N5333="na",0,N5333)+SUM($I5101:N5101)*$B$2625)+$H5101*N5562</f>
        <v>624.15506087106962</v>
      </c>
      <c r="O4383" s="34">
        <f>MIN(O3458,O3458+$H5101*IF(O5333="na",0,O5333)+SUM($I5101:O5101)*$B$2625)+$H5101*O5562</f>
        <v>627.35886426609898</v>
      </c>
      <c r="P4383" s="34">
        <f>MIN(P3458,P3458+$H5101*IF(P5333="na",0,P5333)+SUM($I5101:P5101)*$B$2625)+$H5101*P5562</f>
        <v>630.56094987365339</v>
      </c>
      <c r="Q4383" s="34">
        <f>MIN(Q3458,Q3458+$H5101*IF(Q5333="na",0,Q5333)+SUM($I5101:Q5101)*$B$2625)+$H5101*Q5562</f>
        <v>627.96672599689225</v>
      </c>
      <c r="R4383" s="34">
        <f>MIN(R3458,R3458+$H5101*IF(R5333="na",0,R5333)+SUM($I5101:R5101)*$B$2625)+$H5101*R5562</f>
        <v>633.55773531323894</v>
      </c>
      <c r="S4383" s="34">
        <f>MIN(S3458,S3458+$H5101*IF(S5333="na",0,S5333)+SUM($I5101:S5101)*$B$2625)+$H5101*S5562</f>
        <v>633.68915110191631</v>
      </c>
      <c r="T4383" s="34">
        <f>MIN(T3458,T3458+$H5101*IF(T5333="na",0,T5333)+SUM($I5101:T5101)*$B$2625)+$H5101*T5562</f>
        <v>633.81893295428779</v>
      </c>
      <c r="U4383" s="34">
        <f>MIN(U3458,U3458+$H5101*IF(U5333="na",0,U5333)+SUM($I5101:U5101)*$B$2625)+$H5101*U5562</f>
        <v>633.94710118562818</v>
      </c>
      <c r="V4383" s="64">
        <f t="shared" si="3531"/>
        <v>634.07367585862551</v>
      </c>
      <c r="W4383" s="41">
        <f t="shared" ref="W4383:BF4383" si="3577">W3458</f>
        <v>634.1986767865219</v>
      </c>
      <c r="X4383" s="41">
        <f t="shared" si="3577"/>
        <v>634.3221235362148</v>
      </c>
      <c r="Y4383" s="41">
        <f t="shared" si="3577"/>
        <v>634.44403543131989</v>
      </c>
      <c r="Z4383" s="41">
        <f t="shared" si="3577"/>
        <v>634.56443155519582</v>
      </c>
      <c r="AA4383" s="41">
        <f t="shared" si="3577"/>
        <v>634.68333075393161</v>
      </c>
      <c r="AB4383" s="41">
        <f t="shared" si="3577"/>
        <v>634.80075163929644</v>
      </c>
      <c r="AC4383" s="41">
        <f t="shared" si="3577"/>
        <v>634.91671259165321</v>
      </c>
      <c r="AD4383" s="41">
        <f t="shared" si="3577"/>
        <v>635.03123176283566</v>
      </c>
      <c r="AE4383" s="41">
        <f t="shared" si="3577"/>
        <v>635.1443270789897</v>
      </c>
      <c r="AF4383" s="41">
        <f t="shared" si="3577"/>
        <v>635.25601624337958</v>
      </c>
      <c r="AG4383" s="41">
        <f t="shared" si="3577"/>
        <v>635.36631673915895</v>
      </c>
      <c r="AH4383" s="41">
        <f t="shared" si="3577"/>
        <v>635.47524583210748</v>
      </c>
      <c r="AI4383" s="41">
        <f t="shared" si="3577"/>
        <v>635.58282057333361</v>
      </c>
      <c r="AJ4383" s="41">
        <f t="shared" si="3577"/>
        <v>635.68905780194382</v>
      </c>
      <c r="AK4383" s="41">
        <f t="shared" si="3577"/>
        <v>635.79397414767834</v>
      </c>
      <c r="AL4383" s="41">
        <f t="shared" si="3577"/>
        <v>635.89758603351424</v>
      </c>
      <c r="AM4383" s="41">
        <f t="shared" si="3577"/>
        <v>635.99990967823624</v>
      </c>
      <c r="AN4383" s="41">
        <f t="shared" si="3577"/>
        <v>636.10096109897552</v>
      </c>
      <c r="AO4383" s="41">
        <f t="shared" si="3577"/>
        <v>636.20075611371692</v>
      </c>
      <c r="AP4383" s="41">
        <f t="shared" si="3577"/>
        <v>636.29931034377501</v>
      </c>
      <c r="AQ4383" s="41">
        <f t="shared" si="3577"/>
        <v>636.39663921623946</v>
      </c>
      <c r="AR4383" s="41">
        <f t="shared" si="3577"/>
        <v>636.4927579663896</v>
      </c>
      <c r="AS4383" s="41">
        <f t="shared" si="3577"/>
        <v>636.5876816400795</v>
      </c>
      <c r="AT4383" s="41">
        <f t="shared" si="3577"/>
        <v>636.68142509609322</v>
      </c>
      <c r="AU4383" s="41">
        <f t="shared" si="3577"/>
        <v>636.77400300847046</v>
      </c>
      <c r="AV4383" s="41">
        <f t="shared" si="3577"/>
        <v>636.86542986880386</v>
      </c>
      <c r="AW4383" s="41">
        <f t="shared" si="3577"/>
        <v>636.9557199885071</v>
      </c>
      <c r="AX4383" s="41">
        <f t="shared" si="3577"/>
        <v>637.04488750105531</v>
      </c>
      <c r="AY4383" s="41">
        <f t="shared" si="3577"/>
        <v>637.13294636419755</v>
      </c>
      <c r="AZ4383" s="41">
        <f t="shared" si="3577"/>
        <v>637.21991036214138</v>
      </c>
      <c r="BA4383" s="41">
        <f t="shared" si="3577"/>
        <v>637.30579310771077</v>
      </c>
      <c r="BB4383" s="41">
        <f t="shared" si="3577"/>
        <v>637.39060804447695</v>
      </c>
      <c r="BC4383" s="41">
        <f t="shared" si="3577"/>
        <v>637.47436844886261</v>
      </c>
      <c r="BD4383" s="41">
        <f t="shared" si="3577"/>
        <v>637.55708743222044</v>
      </c>
      <c r="BE4383" s="41">
        <f t="shared" si="3577"/>
        <v>637.63877794288521</v>
      </c>
      <c r="BF4383" s="41">
        <f t="shared" si="3577"/>
        <v>637.71945276820065</v>
      </c>
      <c r="BH4383" s="42">
        <f t="shared" si="3533"/>
        <v>0.41245320000000008</v>
      </c>
      <c r="BL4383" s="15">
        <f t="shared" ca="1" si="3534"/>
        <v>447.88790309296434</v>
      </c>
    </row>
    <row r="4384" spans="1:64" x14ac:dyDescent="0.2">
      <c r="A4384" s="9" t="str">
        <f t="shared" si="3529"/>
        <v>Jordan</v>
      </c>
      <c r="C4384" s="41">
        <f t="shared" si="3573"/>
        <v>415.69866111725997</v>
      </c>
      <c r="D4384" s="41">
        <f t="shared" si="3573"/>
        <v>418.55169904386935</v>
      </c>
      <c r="E4384" s="41">
        <f t="shared" si="3573"/>
        <v>421.36926419892455</v>
      </c>
      <c r="F4384" s="41">
        <f t="shared" si="3573"/>
        <v>424.15179762721857</v>
      </c>
      <c r="G4384" s="41">
        <f t="shared" si="3573"/>
        <v>426.89973488988744</v>
      </c>
      <c r="H4384" s="50">
        <f t="shared" si="3530"/>
        <v>389.84839860984226</v>
      </c>
      <c r="I4384" s="34">
        <f>MIN(I3459,I3459+$H5102*IF(I5334="na",0,I5334)+SUM($I5102:I5102)*$B$2625)+$H5102*I5563</f>
        <v>392.52842863009437</v>
      </c>
      <c r="J4384" s="34">
        <f>MIN(J3459,J3459+$H5102*IF(J5334="na",0,J5334)+SUM($I5102:J5102)*$B$2625)+$H5102*J5563</f>
        <v>395.17513694376129</v>
      </c>
      <c r="K4384" s="34">
        <f>MIN(K3459,K3459+$H5102*IF(K5334="na",0,K5334)+SUM($I5102:K5102)*$B$2625)+$H5102*K5563</f>
        <v>430.29600660612346</v>
      </c>
      <c r="L4384" s="34">
        <f>MIN(L3459,L3459+$H5102*IF(L5334="na",0,L5334)+SUM($I5102:L5102)*$B$2625)+$H5102*L5563</f>
        <v>433.99085187412282</v>
      </c>
      <c r="M4384" s="34">
        <f>MIN(M3459,M3459+$H5102*IF(M5334="na",0,M5334)+SUM($I5102:M5102)*$B$2625)+$H5102*M5563</f>
        <v>437.6536029458527</v>
      </c>
      <c r="N4384" s="34">
        <f>MIN(N3459,N3459+$H5102*IF(N5334="na",0,N5334)+SUM($I5102:N5102)*$B$2625)+$H5102*N5563</f>
        <v>441.2846588591533</v>
      </c>
      <c r="O4384" s="34">
        <f>MIN(O3459,O3459+$H5102*IF(O5334="na",0,O5334)+SUM($I5102:O5102)*$B$2625)+$H5102*O5563</f>
        <v>444.8844136904944</v>
      </c>
      <c r="P4384" s="34">
        <f>MIN(P3459,P3459+$H5102*IF(P5334="na",0,P5334)+SUM($I5102:P5102)*$B$2625)+$H5102*P5563</f>
        <v>448.4532566166618</v>
      </c>
      <c r="Q4384" s="34">
        <f>MIN(Q3459,Q3459+$H5102*IF(Q5334="na",0,Q5334)+SUM($I5102:Q5102)*$B$2625)+$H5102*Q5563</f>
        <v>449.18770368422605</v>
      </c>
      <c r="R4384" s="34">
        <f>MIN(R3459,R3459+$H5102*IF(R5334="na",0,R5334)+SUM($I5102:R5102)*$B$2625)+$H5102*R5563</f>
        <v>454.9629797614802</v>
      </c>
      <c r="S4384" s="34">
        <f>MIN(S3459,S3459+$H5102*IF(S5334="na",0,S5334)+SUM($I5102:S5102)*$B$2625)+$H5102*S5563</f>
        <v>457.32783132627975</v>
      </c>
      <c r="T4384" s="34">
        <f>MIN(T3459,T3459+$H5102*IF(T5334="na",0,T5334)+SUM($I5102:T5102)*$B$2625)+$H5102*T5563</f>
        <v>459.66327990329029</v>
      </c>
      <c r="U4384" s="34">
        <f>MIN(U3459,U3459+$H5102*IF(U5334="na",0,U5334)+SUM($I5102:U5102)*$B$2625)+$H5102*U5563</f>
        <v>461.96969106965997</v>
      </c>
      <c r="V4384" s="64">
        <f t="shared" si="3531"/>
        <v>464.24742585719451</v>
      </c>
      <c r="W4384" s="41">
        <f t="shared" ref="W4384:BF4384" si="3578">W3459</f>
        <v>466.49684080887067</v>
      </c>
      <c r="X4384" s="41">
        <f t="shared" si="3578"/>
        <v>468.71828803464768</v>
      </c>
      <c r="Y4384" s="41">
        <f t="shared" si="3578"/>
        <v>470.91211526658418</v>
      </c>
      <c r="Z4384" s="41">
        <f t="shared" si="3578"/>
        <v>473.0786659132703</v>
      </c>
      <c r="AA4384" s="41">
        <f t="shared" si="3578"/>
        <v>475.21827911358258</v>
      </c>
      <c r="AB4384" s="41">
        <f t="shared" si="3578"/>
        <v>477.33128978977101</v>
      </c>
      <c r="AC4384" s="41">
        <f t="shared" si="3578"/>
        <v>479.4180286998855</v>
      </c>
      <c r="AD4384" s="41">
        <f t="shared" si="3578"/>
        <v>481.47882248955085</v>
      </c>
      <c r="AE4384" s="41">
        <f t="shared" si="3578"/>
        <v>483.51399374309807</v>
      </c>
      <c r="AF4384" s="41">
        <f t="shared" si="3578"/>
        <v>485.52386103405951</v>
      </c>
      <c r="AG4384" s="41">
        <f t="shared" si="3578"/>
        <v>487.50873897503664</v>
      </c>
      <c r="AH4384" s="41">
        <f t="shared" si="3578"/>
        <v>489.46893826694765</v>
      </c>
      <c r="AI4384" s="41">
        <f t="shared" si="3578"/>
        <v>491.40476574766257</v>
      </c>
      <c r="AJ4384" s="41">
        <f t="shared" si="3578"/>
        <v>493.3165244400339</v>
      </c>
      <c r="AK4384" s="41">
        <f t="shared" si="3578"/>
        <v>495.20451359933008</v>
      </c>
      <c r="AL4384" s="41">
        <f t="shared" si="3578"/>
        <v>497.06902876007905</v>
      </c>
      <c r="AM4384" s="41">
        <f t="shared" si="3578"/>
        <v>498.91036178232935</v>
      </c>
      <c r="AN4384" s="41">
        <f t="shared" si="3578"/>
        <v>500.72880089733633</v>
      </c>
      <c r="AO4384" s="41">
        <f t="shared" si="3578"/>
        <v>502.52463075268008</v>
      </c>
      <c r="AP4384" s="41">
        <f t="shared" si="3578"/>
        <v>504.29813245682237</v>
      </c>
      <c r="AQ4384" s="41">
        <f t="shared" si="3578"/>
        <v>506.04958362310981</v>
      </c>
      <c r="AR4384" s="41">
        <f t="shared" si="3578"/>
        <v>507.77925841322974</v>
      </c>
      <c r="AS4384" s="41">
        <f t="shared" si="3578"/>
        <v>509.48742758012588</v>
      </c>
      <c r="AT4384" s="41">
        <f t="shared" si="3578"/>
        <v>511.17435851038027</v>
      </c>
      <c r="AU4384" s="41">
        <f t="shared" si="3578"/>
        <v>512.8403152660685</v>
      </c>
      <c r="AV4384" s="41">
        <f t="shared" si="3578"/>
        <v>514.4855586260943</v>
      </c>
      <c r="AW4384" s="41">
        <f t="shared" si="3578"/>
        <v>516.11034612701053</v>
      </c>
      <c r="AX4384" s="41">
        <f t="shared" si="3578"/>
        <v>517.71493210333199</v>
      </c>
      <c r="AY4384" s="41">
        <f t="shared" si="3578"/>
        <v>519.29956772734783</v>
      </c>
      <c r="AZ4384" s="41">
        <f t="shared" si="3578"/>
        <v>520.86450104843846</v>
      </c>
      <c r="BA4384" s="41">
        <f t="shared" si="3578"/>
        <v>522.40997703190351</v>
      </c>
      <c r="BB4384" s="41">
        <f t="shared" si="3578"/>
        <v>523.93623759730747</v>
      </c>
      <c r="BC4384" s="41">
        <f t="shared" si="3578"/>
        <v>525.44352165634825</v>
      </c>
      <c r="BD4384" s="41">
        <f t="shared" si="3578"/>
        <v>526.93206515025497</v>
      </c>
      <c r="BE4384" s="41">
        <f t="shared" si="3578"/>
        <v>528.40210108672079</v>
      </c>
      <c r="BF4384" s="41">
        <f t="shared" si="3578"/>
        <v>529.85385957637652</v>
      </c>
      <c r="BH4384" s="42">
        <f t="shared" si="3533"/>
        <v>1.1762558000000003</v>
      </c>
      <c r="BL4384" s="15">
        <f t="shared" ca="1" si="3534"/>
        <v>276.98625993367125</v>
      </c>
    </row>
    <row r="4385" spans="1:64" x14ac:dyDescent="0.2">
      <c r="A4385" s="9" t="str">
        <f t="shared" si="3529"/>
        <v>Kazakhstan</v>
      </c>
      <c r="C4385" s="41">
        <f t="shared" si="3573"/>
        <v>587.82468775619486</v>
      </c>
      <c r="D4385" s="41">
        <f t="shared" si="3573"/>
        <v>588.5273504477251</v>
      </c>
      <c r="E4385" s="41">
        <f t="shared" si="3573"/>
        <v>589.22127669979068</v>
      </c>
      <c r="F4385" s="41">
        <f t="shared" si="3573"/>
        <v>589.90657513545557</v>
      </c>
      <c r="G4385" s="41">
        <f t="shared" si="3573"/>
        <v>590.58335302723697</v>
      </c>
      <c r="H4385" s="50">
        <f t="shared" si="3530"/>
        <v>546.94071073280088</v>
      </c>
      <c r="I4385" s="34">
        <f>MIN(I3460,I3460+$H5103*IF(I5335="na",0,I5335)+SUM($I5103:I5103)*$B$2625)+$H5103*I5564</f>
        <v>547.60076403593041</v>
      </c>
      <c r="J4385" s="34">
        <f>MIN(J3460,J3460+$H5103*IF(J5335="na",0,J5335)+SUM($I5103:J5103)*$B$2625)+$H5103*J5564</f>
        <v>548.25261067632437</v>
      </c>
      <c r="K4385" s="34">
        <f>MIN(K3460,K3460+$H5103*IF(K5335="na",0,K5335)+SUM($I5103:K5103)*$B$2625)+$H5103*K5564</f>
        <v>548.89635269015605</v>
      </c>
      <c r="L4385" s="34">
        <f>MIN(L3460,L3460+$H5103*IF(L5335="na",0,L5335)+SUM($I5103:L5103)*$B$2625)+$H5103*L5564</f>
        <v>557.8904440470003</v>
      </c>
      <c r="M4385" s="34">
        <f>MIN(M3460,M3460+$H5103*IF(M5335="na",0,M5335)+SUM($I5103:M5103)*$B$2625)+$H5103*M5564</f>
        <v>566.87663105945319</v>
      </c>
      <c r="N4385" s="34">
        <f>MIN(N3460,N3460+$H5103*IF(N5335="na",0,N5335)+SUM($I5103:N5103)*$B$2625)+$H5103*N5564</f>
        <v>575.8550120048634</v>
      </c>
      <c r="O4385" s="34">
        <f>MIN(O3460,O3460+$H5103*IF(O5335="na",0,O5335)+SUM($I5103:O5103)*$B$2625)+$H5103*O5564</f>
        <v>584.82568393866461</v>
      </c>
      <c r="P4385" s="34">
        <f>MIN(P3460,P3460+$H5103*IF(P5335="na",0,P5335)+SUM($I5103:P5103)*$B$2625)+$H5103*P5564</f>
        <v>593.78874270956783</v>
      </c>
      <c r="Q4385" s="34">
        <f>MIN(Q3460,Q3460+$H5103*IF(Q5335="na",0,Q5335)+SUM($I5103:Q5103)*$B$2625)+$H5103*Q5564</f>
        <v>591.86669020167312</v>
      </c>
      <c r="R4385" s="34">
        <f>MIN(R3460,R3460+$H5103*IF(R5335="na",0,R5335)+SUM($I5103:R5103)*$B$2625)+$H5103*R5564</f>
        <v>597.49493138048399</v>
      </c>
      <c r="S4385" s="34">
        <f>MIN(S3460,S3460+$H5103*IF(S5335="na",0,S5335)+SUM($I5103:S5103)*$B$2625)+$H5103*S5564</f>
        <v>598.07736070961892</v>
      </c>
      <c r="T4385" s="34">
        <f>MIN(T3460,T3460+$H5103*IF(T5335="na",0,T5335)+SUM($I5103:T5103)*$B$2625)+$H5103*T5564</f>
        <v>598.65254850076155</v>
      </c>
      <c r="U4385" s="34">
        <f>MIN(U3460,U3460+$H5103*IF(U5335="na",0,U5335)+SUM($I5103:U5103)*$B$2625)+$H5103*U5564</f>
        <v>599.22058479036764</v>
      </c>
      <c r="V4385" s="64">
        <f t="shared" si="3531"/>
        <v>599.78155849543964</v>
      </c>
      <c r="W4385" s="41">
        <f t="shared" ref="W4385:BF4385" si="3579">W3460</f>
        <v>600.33555742744522</v>
      </c>
      <c r="X4385" s="41">
        <f t="shared" si="3579"/>
        <v>600.8826683060629</v>
      </c>
      <c r="Y4385" s="41">
        <f t="shared" si="3579"/>
        <v>601.42297677275644</v>
      </c>
      <c r="Z4385" s="41">
        <f t="shared" si="3579"/>
        <v>601.95656740418076</v>
      </c>
      <c r="AA4385" s="41">
        <f t="shared" si="3579"/>
        <v>602.48352372542104</v>
      </c>
      <c r="AB4385" s="41">
        <f t="shared" si="3579"/>
        <v>603.00392822306719</v>
      </c>
      <c r="AC4385" s="41">
        <f t="shared" si="3579"/>
        <v>603.51786235812597</v>
      </c>
      <c r="AD4385" s="41">
        <f t="shared" si="3579"/>
        <v>604.02540657877216</v>
      </c>
      <c r="AE4385" s="41">
        <f t="shared" si="3579"/>
        <v>604.52664033294172</v>
      </c>
      <c r="AF4385" s="41">
        <f t="shared" si="3579"/>
        <v>605.02164208076772</v>
      </c>
      <c r="AG4385" s="41">
        <f t="shared" si="3579"/>
        <v>605.5104893068625</v>
      </c>
      <c r="AH4385" s="41">
        <f t="shared" si="3579"/>
        <v>605.99325853244613</v>
      </c>
      <c r="AI4385" s="41">
        <f t="shared" si="3579"/>
        <v>606.47002532732495</v>
      </c>
      <c r="AJ4385" s="41">
        <f t="shared" si="3579"/>
        <v>606.94086432172082</v>
      </c>
      <c r="AK4385" s="41">
        <f t="shared" si="3579"/>
        <v>607.405849217953</v>
      </c>
      <c r="AL4385" s="41">
        <f t="shared" si="3579"/>
        <v>607.86505280197537</v>
      </c>
      <c r="AM4385" s="41">
        <f t="shared" si="3579"/>
        <v>608.31854695476977</v>
      </c>
      <c r="AN4385" s="41">
        <f t="shared" si="3579"/>
        <v>608.76640266359777</v>
      </c>
      <c r="AO4385" s="41">
        <f t="shared" si="3579"/>
        <v>609.20869003311259</v>
      </c>
      <c r="AP4385" s="41">
        <f t="shared" si="3579"/>
        <v>609.64547829633318</v>
      </c>
      <c r="AQ4385" s="41">
        <f t="shared" si="3579"/>
        <v>610.076835825481</v>
      </c>
      <c r="AR4385" s="41">
        <f t="shared" si="3579"/>
        <v>610.50283014268314</v>
      </c>
      <c r="AS4385" s="41">
        <f t="shared" si="3579"/>
        <v>610.92352793054135</v>
      </c>
      <c r="AT4385" s="41">
        <f t="shared" si="3579"/>
        <v>611.33899504257056</v>
      </c>
      <c r="AU4385" s="41">
        <f t="shared" si="3579"/>
        <v>611.74929651350692</v>
      </c>
      <c r="AV4385" s="41">
        <f t="shared" si="3579"/>
        <v>612.15449656948795</v>
      </c>
      <c r="AW4385" s="41">
        <f t="shared" si="3579"/>
        <v>612.55465863810628</v>
      </c>
      <c r="AX4385" s="41">
        <f t="shared" si="3579"/>
        <v>612.94984535833805</v>
      </c>
      <c r="AY4385" s="41">
        <f t="shared" si="3579"/>
        <v>613.34011859034831</v>
      </c>
      <c r="AZ4385" s="41">
        <f t="shared" si="3579"/>
        <v>613.72553942517391</v>
      </c>
      <c r="BA4385" s="41">
        <f t="shared" si="3579"/>
        <v>614.10616819428651</v>
      </c>
      <c r="BB4385" s="41">
        <f t="shared" si="3579"/>
        <v>614.48206447903647</v>
      </c>
      <c r="BC4385" s="41">
        <f t="shared" si="3579"/>
        <v>614.85328711997943</v>
      </c>
      <c r="BD4385" s="41">
        <f t="shared" si="3579"/>
        <v>615.21989422608658</v>
      </c>
      <c r="BE4385" s="41">
        <f t="shared" si="3579"/>
        <v>615.58194318384119</v>
      </c>
      <c r="BF4385" s="41">
        <f t="shared" si="3579"/>
        <v>615.93949066622099</v>
      </c>
      <c r="BH4385" s="42">
        <f t="shared" si="3533"/>
        <v>0.87945200000000101</v>
      </c>
      <c r="BL4385" s="15">
        <f t="shared" ca="1" si="3534"/>
        <v>336.10334980208529</v>
      </c>
    </row>
    <row r="4386" spans="1:64" x14ac:dyDescent="0.2">
      <c r="A4386" s="9" t="str">
        <f t="shared" si="3529"/>
        <v>Kenya</v>
      </c>
      <c r="C4386" s="41">
        <f t="shared" si="3573"/>
        <v>357.35140723385945</v>
      </c>
      <c r="D4386" s="41">
        <f t="shared" si="3573"/>
        <v>360.92505656969024</v>
      </c>
      <c r="E4386" s="41">
        <f t="shared" si="3573"/>
        <v>364.45427353211221</v>
      </c>
      <c r="F4386" s="41">
        <f t="shared" si="3573"/>
        <v>367.93961056363474</v>
      </c>
      <c r="G4386" s="41">
        <f t="shared" si="3573"/>
        <v>371.38161323806531</v>
      </c>
      <c r="H4386" s="50">
        <f t="shared" si="3530"/>
        <v>338.05563941261971</v>
      </c>
      <c r="I4386" s="34">
        <f>MIN(I3461,I3461+$H5104*IF(I5336="na",0,I5336)+SUM($I5104:I5104)*$B$2625)+$H5104*I5565</f>
        <v>341.41258304542401</v>
      </c>
      <c r="J4386" s="34">
        <f>MIN(J3461,J3461+$H5104*IF(J5336="na",0,J5336)+SUM($I5104:J5104)*$B$2625)+$H5104*J5565</f>
        <v>344.72778867906044</v>
      </c>
      <c r="K4386" s="34">
        <f>MIN(K3461,K3461+$H5104*IF(K5336="na",0,K5336)+SUM($I5104:K5104)*$B$2625)+$H5104*K5565</f>
        <v>357.45919488301843</v>
      </c>
      <c r="L4386" s="34">
        <f>MIN(L3461,L3461+$H5104*IF(L5336="na",0,L5336)+SUM($I5104:L5104)*$B$2625)+$H5104*L5565</f>
        <v>365.864200672349</v>
      </c>
      <c r="M4386" s="34">
        <f>MIN(M3461,M3461+$H5104*IF(M5336="na",0,M5336)+SUM($I5104:M5104)*$B$2625)+$H5104*M5565</f>
        <v>374.22900601354917</v>
      </c>
      <c r="N4386" s="34">
        <f>MIN(N3461,N3461+$H5104*IF(N5336="na",0,N5336)+SUM($I5104:N5104)*$B$2625)+$H5104*N5565</f>
        <v>382.55411073219079</v>
      </c>
      <c r="O4386" s="34">
        <f>MIN(O3461,O3461+$H5104*IF(O5336="na",0,O5336)+SUM($I5104:O5104)*$B$2625)+$H5104*O5565</f>
        <v>390.84000843934763</v>
      </c>
      <c r="P4386" s="34">
        <f>MIN(P3461,P3461+$H5104*IF(P5336="na",0,P5336)+SUM($I5104:P5104)*$B$2625)+$H5104*P5565</f>
        <v>399.0871866088624</v>
      </c>
      <c r="Q4386" s="34">
        <f>MIN(Q3461,Q3461+$H5104*IF(Q5336="na",0,Q5336)+SUM($I5104:Q5104)*$B$2625)+$H5104*Q5565</f>
        <v>400.71526846277743</v>
      </c>
      <c r="R4386" s="34">
        <f>MIN(R3461,R3461+$H5104*IF(R5336="na",0,R5336)+SUM($I5104:R5104)*$B$2625)+$H5104*R5565</f>
        <v>406.53298485541018</v>
      </c>
      <c r="S4386" s="34">
        <f>MIN(S3461,S3461+$H5104*IF(S5336="na",0,S5336)+SUM($I5104:S5104)*$B$2625)+$H5104*S5565</f>
        <v>409.49514324281301</v>
      </c>
      <c r="T4386" s="34">
        <f>MIN(T3461,T3461+$H5104*IF(T5336="na",0,T5336)+SUM($I5104:T5104)*$B$2625)+$H5104*T5565</f>
        <v>412.42047212759917</v>
      </c>
      <c r="U4386" s="34">
        <f>MIN(U3461,U3461+$H5104*IF(U5336="na",0,U5336)+SUM($I5104:U5104)*$B$2625)+$H5104*U5565</f>
        <v>415.30942942325112</v>
      </c>
      <c r="V4386" s="64">
        <f t="shared" si="3531"/>
        <v>418.16246734986049</v>
      </c>
      <c r="W4386" s="41">
        <f t="shared" ref="W4386:BF4386" si="3580">W3461</f>
        <v>420.9800325049157</v>
      </c>
      <c r="X4386" s="41">
        <f t="shared" si="3580"/>
        <v>423.76256593320971</v>
      </c>
      <c r="Y4386" s="41">
        <f t="shared" si="3580"/>
        <v>426.51050319587858</v>
      </c>
      <c r="Z4386" s="41">
        <f t="shared" si="3580"/>
        <v>429.22427443858163</v>
      </c>
      <c r="AA4386" s="41">
        <f t="shared" si="3580"/>
        <v>431.90430445883374</v>
      </c>
      <c r="AB4386" s="41">
        <f t="shared" si="3580"/>
        <v>434.55101277250066</v>
      </c>
      <c r="AC4386" s="41">
        <f t="shared" si="3580"/>
        <v>437.16481367946767</v>
      </c>
      <c r="AD4386" s="41">
        <f t="shared" si="3580"/>
        <v>439.74611632849138</v>
      </c>
      <c r="AE4386" s="41">
        <f t="shared" si="3580"/>
        <v>442.2953247812456</v>
      </c>
      <c r="AF4386" s="41">
        <f t="shared" si="3580"/>
        <v>444.81283807557054</v>
      </c>
      <c r="AG4386" s="41">
        <f t="shared" si="3580"/>
        <v>447.29905028793604</v>
      </c>
      <c r="AH4386" s="41">
        <f t="shared" si="3580"/>
        <v>449.75435059512779</v>
      </c>
      <c r="AI4386" s="41">
        <f t="shared" si="3580"/>
        <v>452.17912333516682</v>
      </c>
      <c r="AJ4386" s="41">
        <f t="shared" si="3580"/>
        <v>454.57374806747134</v>
      </c>
      <c r="AK4386" s="41">
        <f t="shared" si="3580"/>
        <v>456.93859963227089</v>
      </c>
      <c r="AL4386" s="41">
        <f t="shared" si="3580"/>
        <v>459.27404820928143</v>
      </c>
      <c r="AM4386" s="41">
        <f t="shared" si="3580"/>
        <v>461.58045937565112</v>
      </c>
      <c r="AN4386" s="41">
        <f t="shared" si="3580"/>
        <v>463.85819416318566</v>
      </c>
      <c r="AO4386" s="41">
        <f t="shared" si="3580"/>
        <v>466.10760911486182</v>
      </c>
      <c r="AP4386" s="41">
        <f t="shared" si="3580"/>
        <v>468.32905634063883</v>
      </c>
      <c r="AQ4386" s="41">
        <f t="shared" si="3580"/>
        <v>470.52288357257532</v>
      </c>
      <c r="AR4386" s="41">
        <f t="shared" si="3580"/>
        <v>472.68943421926144</v>
      </c>
      <c r="AS4386" s="41">
        <f t="shared" si="3580"/>
        <v>474.82904741957373</v>
      </c>
      <c r="AT4386" s="41">
        <f t="shared" si="3580"/>
        <v>476.94205809576215</v>
      </c>
      <c r="AU4386" s="41">
        <f t="shared" si="3580"/>
        <v>479.02879700587664</v>
      </c>
      <c r="AV4386" s="41">
        <f t="shared" si="3580"/>
        <v>481.08959079554199</v>
      </c>
      <c r="AW4386" s="41">
        <f t="shared" si="3580"/>
        <v>483.12476204908921</v>
      </c>
      <c r="AX4386" s="41">
        <f t="shared" si="3580"/>
        <v>485.13462934005065</v>
      </c>
      <c r="AY4386" s="41">
        <f t="shared" si="3580"/>
        <v>487.11950728102778</v>
      </c>
      <c r="AZ4386" s="41">
        <f t="shared" si="3580"/>
        <v>489.07970657293879</v>
      </c>
      <c r="BA4386" s="41">
        <f t="shared" si="3580"/>
        <v>491.01553405365371</v>
      </c>
      <c r="BB4386" s="41">
        <f t="shared" si="3580"/>
        <v>492.92729274602505</v>
      </c>
      <c r="BC4386" s="41">
        <f t="shared" si="3580"/>
        <v>494.81528190532123</v>
      </c>
      <c r="BD4386" s="41">
        <f t="shared" si="3580"/>
        <v>496.67979706607019</v>
      </c>
      <c r="BE4386" s="41">
        <f t="shared" si="3580"/>
        <v>498.52113008832049</v>
      </c>
      <c r="BF4386" s="41">
        <f t="shared" si="3580"/>
        <v>500.33956920332747</v>
      </c>
      <c r="BH4386" s="42">
        <f t="shared" si="3533"/>
        <v>1.303113200000001</v>
      </c>
      <c r="BL4386" s="15">
        <f t="shared" ca="1" si="3534"/>
        <v>1839.6318897056176</v>
      </c>
    </row>
    <row r="4387" spans="1:64" x14ac:dyDescent="0.2">
      <c r="A4387" s="9" t="str">
        <f t="shared" si="3529"/>
        <v>Kiribati</v>
      </c>
      <c r="C4387" s="41">
        <f t="shared" si="3573"/>
        <v>418.00231423934417</v>
      </c>
      <c r="D4387" s="41">
        <f t="shared" si="3573"/>
        <v>420.81987939439938</v>
      </c>
      <c r="E4387" s="41">
        <f t="shared" si="3573"/>
        <v>423.6024128226934</v>
      </c>
      <c r="F4387" s="41">
        <f t="shared" si="3573"/>
        <v>426.35035008536227</v>
      </c>
      <c r="G4387" s="41">
        <f t="shared" si="3573"/>
        <v>429.06412132806531</v>
      </c>
      <c r="H4387" s="50">
        <f t="shared" si="3530"/>
        <v>427.4730151510422</v>
      </c>
      <c r="I4387" s="34">
        <f>MIN(I3462,I3462+$H5105*IF(I5337="na",0,I5337)+SUM($I5105:I5105)*$B$2625)+$H5105*I5566</f>
        <v>430.11972346470912</v>
      </c>
      <c r="J4387" s="34">
        <f>MIN(J3462,J3462+$H5105*IF(J5337="na",0,J5337)+SUM($I5105:J5105)*$B$2625)+$H5105*J5566</f>
        <v>432.73352437167614</v>
      </c>
      <c r="K4387" s="34">
        <f>MIN(K3462,K3462+$H5105*IF(K5337="na",0,K5337)+SUM($I5105:K5105)*$B$2625)+$H5105*K5566</f>
        <v>436.90680476808609</v>
      </c>
      <c r="L4387" s="34">
        <f>MIN(L3462,L3462+$H5105*IF(L5337="na",0,L5337)+SUM($I5105:L5105)*$B$2625)+$H5105*L5566</f>
        <v>439.65159449917883</v>
      </c>
      <c r="M4387" s="34">
        <f>MIN(M3462,M3462+$H5105*IF(M5337="na",0,M5337)+SUM($I5105:M5105)*$B$2625)+$H5105*M5566</f>
        <v>442.36468907184224</v>
      </c>
      <c r="N4387" s="34">
        <f>MIN(N3462,N3462+$H5105*IF(N5337="na",0,N5337)+SUM($I5105:N5105)*$B$2625)+$H5105*N5566</f>
        <v>445.04648256254626</v>
      </c>
      <c r="O4387" s="34">
        <f>MIN(O3462,O3462+$H5105*IF(O5337="na",0,O5337)+SUM($I5105:O5105)*$B$2625)+$H5105*O5566</f>
        <v>447.69736414807647</v>
      </c>
      <c r="P4387" s="34">
        <f>MIN(P3462,P3462+$H5105*IF(P5337="na",0,P5337)+SUM($I5105:P5105)*$B$2625)+$H5105*P5566</f>
        <v>450.31771816645403</v>
      </c>
      <c r="Q4387" s="34">
        <f>MIN(Q3462,Q3462+$H5105*IF(Q5337="na",0,Q5337)+SUM($I5105:Q5105)*$B$2625)+$H5105*Q5566</f>
        <v>451.01109084056202</v>
      </c>
      <c r="R4387" s="34">
        <f>MIN(R3462,R3462+$H5105*IF(R5337="na",0,R5337)+SUM($I5105:R5105)*$B$2625)+$H5105*R5566</f>
        <v>456.77844652175457</v>
      </c>
      <c r="S4387" s="34">
        <f>MIN(S3462,S3462+$H5105*IF(S5337="na",0,S5337)+SUM($I5105:S5105)*$B$2625)+$H5105*S5566</f>
        <v>459.11389509876511</v>
      </c>
      <c r="T4387" s="34">
        <f>MIN(T3462,T3462+$H5105*IF(T5337="na",0,T5337)+SUM($I5105:T5105)*$B$2625)+$H5105*T5566</f>
        <v>461.4203062651348</v>
      </c>
      <c r="U4387" s="34">
        <f>MIN(U3462,U3462+$H5105*IF(U5337="na",0,U5337)+SUM($I5105:U5105)*$B$2625)+$H5105*U5566</f>
        <v>463.69804105266934</v>
      </c>
      <c r="V4387" s="64">
        <f t="shared" si="3531"/>
        <v>465.9474560043455</v>
      </c>
      <c r="W4387" s="41">
        <f t="shared" ref="W4387:BF4387" si="3581">W3462</f>
        <v>468.16890323012251</v>
      </c>
      <c r="X4387" s="41">
        <f t="shared" si="3581"/>
        <v>470.36273046205901</v>
      </c>
      <c r="Y4387" s="41">
        <f t="shared" si="3581"/>
        <v>472.52928110874512</v>
      </c>
      <c r="Z4387" s="41">
        <f t="shared" si="3581"/>
        <v>474.66889430905741</v>
      </c>
      <c r="AA4387" s="41">
        <f t="shared" si="3581"/>
        <v>476.78190498524583</v>
      </c>
      <c r="AB4387" s="41">
        <f t="shared" si="3581"/>
        <v>478.86864389536032</v>
      </c>
      <c r="AC4387" s="41">
        <f t="shared" si="3581"/>
        <v>480.92943768502568</v>
      </c>
      <c r="AD4387" s="41">
        <f t="shared" si="3581"/>
        <v>482.96460893857289</v>
      </c>
      <c r="AE4387" s="41">
        <f t="shared" si="3581"/>
        <v>484.97447622953433</v>
      </c>
      <c r="AF4387" s="41">
        <f t="shared" si="3581"/>
        <v>486.95935417051146</v>
      </c>
      <c r="AG4387" s="41">
        <f t="shared" si="3581"/>
        <v>488.91955346242247</v>
      </c>
      <c r="AH4387" s="41">
        <f t="shared" si="3581"/>
        <v>490.85538094313739</v>
      </c>
      <c r="AI4387" s="41">
        <f t="shared" si="3581"/>
        <v>492.76713963550873</v>
      </c>
      <c r="AJ4387" s="41">
        <f t="shared" si="3581"/>
        <v>494.65512879480491</v>
      </c>
      <c r="AK4387" s="41">
        <f t="shared" si="3581"/>
        <v>496.51964395555387</v>
      </c>
      <c r="AL4387" s="41">
        <f t="shared" si="3581"/>
        <v>498.36097697780417</v>
      </c>
      <c r="AM4387" s="41">
        <f t="shared" si="3581"/>
        <v>500.17941609281115</v>
      </c>
      <c r="AN4387" s="41">
        <f t="shared" si="3581"/>
        <v>501.97524594815491</v>
      </c>
      <c r="AO4387" s="41">
        <f t="shared" si="3581"/>
        <v>503.7487476522972</v>
      </c>
      <c r="AP4387" s="41">
        <f t="shared" si="3581"/>
        <v>505.50019881858464</v>
      </c>
      <c r="AQ4387" s="41">
        <f t="shared" si="3581"/>
        <v>507.22987360870457</v>
      </c>
      <c r="AR4387" s="41">
        <f t="shared" si="3581"/>
        <v>508.93804277560071</v>
      </c>
      <c r="AS4387" s="41">
        <f t="shared" si="3581"/>
        <v>510.6249737058551</v>
      </c>
      <c r="AT4387" s="41">
        <f t="shared" si="3581"/>
        <v>512.29093046154333</v>
      </c>
      <c r="AU4387" s="41">
        <f t="shared" si="3581"/>
        <v>513.93617382156913</v>
      </c>
      <c r="AV4387" s="41">
        <f t="shared" si="3581"/>
        <v>515.56096132248535</v>
      </c>
      <c r="AW4387" s="41">
        <f t="shared" si="3581"/>
        <v>517.16554729880681</v>
      </c>
      <c r="AX4387" s="41">
        <f t="shared" si="3581"/>
        <v>518.75018292282266</v>
      </c>
      <c r="AY4387" s="41">
        <f t="shared" si="3581"/>
        <v>520.31511624391328</v>
      </c>
      <c r="AZ4387" s="41">
        <f t="shared" si="3581"/>
        <v>521.86059222737833</v>
      </c>
      <c r="BA4387" s="41">
        <f t="shared" si="3581"/>
        <v>523.38685279278229</v>
      </c>
      <c r="BB4387" s="41">
        <f t="shared" si="3581"/>
        <v>524.89413685182308</v>
      </c>
      <c r="BC4387" s="41">
        <f t="shared" si="3581"/>
        <v>526.3826803457298</v>
      </c>
      <c r="BD4387" s="41">
        <f t="shared" si="3581"/>
        <v>527.85271628219562</v>
      </c>
      <c r="BE4387" s="41">
        <f t="shared" si="3581"/>
        <v>529.30447477185135</v>
      </c>
      <c r="BF4387" s="41">
        <f t="shared" si="3581"/>
        <v>530.73818306428564</v>
      </c>
      <c r="BH4387" s="42">
        <f t="shared" si="3533"/>
        <v>0.12552920000000031</v>
      </c>
      <c r="BL4387" s="15">
        <f t="shared" ca="1" si="3534"/>
        <v>0.34734339566288858</v>
      </c>
    </row>
    <row r="4388" spans="1:64" x14ac:dyDescent="0.2">
      <c r="A4388" s="9" t="str">
        <f t="shared" si="3529"/>
        <v>Kuwait</v>
      </c>
      <c r="C4388" s="41">
        <f t="shared" si="3573"/>
        <v>420.49402597569377</v>
      </c>
      <c r="D4388" s="41">
        <f t="shared" si="3573"/>
        <v>423.27655940398779</v>
      </c>
      <c r="E4388" s="41">
        <f t="shared" si="3573"/>
        <v>426.02449666665666</v>
      </c>
      <c r="F4388" s="41">
        <f t="shared" si="3573"/>
        <v>428.73826790935971</v>
      </c>
      <c r="G4388" s="41">
        <f t="shared" si="3573"/>
        <v>431.41829792961181</v>
      </c>
      <c r="H4388" s="50">
        <f t="shared" si="3530"/>
        <v>386.12798669693115</v>
      </c>
      <c r="I4388" s="34">
        <f>MIN(I3463,I3463+$H5106*IF(I5338="na",0,I5338)+SUM($I5106:I5106)*$B$2625)+$H5106*I5567</f>
        <v>388.74178760389816</v>
      </c>
      <c r="J4388" s="34">
        <f>MIN(J3463,J3463+$H5106*IF(J5338="na",0,J5338)+SUM($I5106:J5106)*$B$2625)+$H5106*J5567</f>
        <v>391.32309025292187</v>
      </c>
      <c r="K4388" s="34">
        <f>MIN(K3463,K3463+$H5106*IF(K5338="na",0,K5338)+SUM($I5106:K5106)*$B$2625)+$H5106*K5567</f>
        <v>422.32486924522829</v>
      </c>
      <c r="L4388" s="34">
        <f>MIN(L3463,L3463+$H5106*IF(L5338="na",0,L5338)+SUM($I5106:L5106)*$B$2625)+$H5106*L5567</f>
        <v>428.39664156527817</v>
      </c>
      <c r="M4388" s="34">
        <f>MIN(M3463,M3463+$H5106*IF(M5338="na",0,M5338)+SUM($I5106:M5106)*$B$2625)+$H5106*M5567</f>
        <v>434.43711280336862</v>
      </c>
      <c r="N4388" s="34">
        <f>MIN(N3463,N3463+$H5106*IF(N5338="na",0,N5338)+SUM($I5106:N5106)*$B$2625)+$H5106*N5567</f>
        <v>440.44667213628531</v>
      </c>
      <c r="O4388" s="34">
        <f>MIN(O3463,O3463+$H5106*IF(O5338="na",0,O5338)+SUM($I5106:O5106)*$B$2625)+$H5106*O5567</f>
        <v>446.42570390204929</v>
      </c>
      <c r="P4388" s="34">
        <f>MIN(P3463,P3463+$H5106*IF(P5338="na",0,P5338)+SUM($I5106:P5106)*$B$2625)+$H5106*P5567</f>
        <v>452.37458766007876</v>
      </c>
      <c r="Q4388" s="34">
        <f>MIN(Q3463,Q3463+$H5106*IF(Q5338="na",0,Q5338)+SUM($I5106:Q5106)*$B$2625)+$H5106*Q5567</f>
        <v>453.02628534670765</v>
      </c>
      <c r="R4388" s="34">
        <f>MIN(R3463,R3463+$H5106*IF(R5338="na",0,R5338)+SUM($I5106:R5106)*$B$2625)+$H5106*R5567</f>
        <v>458.78804168005951</v>
      </c>
      <c r="S4388" s="34">
        <f>MIN(S3463,S3463+$H5106*IF(S5338="na",0,S5338)+SUM($I5106:S5106)*$B$2625)+$H5106*S5567</f>
        <v>461.09445284642919</v>
      </c>
      <c r="T4388" s="34">
        <f>MIN(T3463,T3463+$H5106*IF(T5338="na",0,T5338)+SUM($I5106:T5106)*$B$2625)+$H5106*T5567</f>
        <v>463.37218763396373</v>
      </c>
      <c r="U4388" s="34">
        <f>MIN(U3463,U3463+$H5106*IF(U5338="na",0,U5338)+SUM($I5106:U5106)*$B$2625)+$H5106*U5567</f>
        <v>465.62160258563989</v>
      </c>
      <c r="V4388" s="64">
        <f t="shared" si="3531"/>
        <v>467.8430498114169</v>
      </c>
      <c r="W4388" s="41">
        <f t="shared" ref="W4388:BF4388" si="3582">W3463</f>
        <v>470.0368770433534</v>
      </c>
      <c r="X4388" s="41">
        <f t="shared" si="3582"/>
        <v>472.20342769003952</v>
      </c>
      <c r="Y4388" s="41">
        <f t="shared" si="3582"/>
        <v>474.3430408903518</v>
      </c>
      <c r="Z4388" s="41">
        <f t="shared" si="3582"/>
        <v>476.45605156654022</v>
      </c>
      <c r="AA4388" s="41">
        <f t="shared" si="3582"/>
        <v>478.54279047665472</v>
      </c>
      <c r="AB4388" s="41">
        <f t="shared" si="3582"/>
        <v>480.60358426632007</v>
      </c>
      <c r="AC4388" s="41">
        <f t="shared" si="3582"/>
        <v>482.63875551986729</v>
      </c>
      <c r="AD4388" s="41">
        <f t="shared" si="3582"/>
        <v>484.64862281082873</v>
      </c>
      <c r="AE4388" s="41">
        <f t="shared" si="3582"/>
        <v>486.63350075180585</v>
      </c>
      <c r="AF4388" s="41">
        <f t="shared" si="3582"/>
        <v>488.59370004371686</v>
      </c>
      <c r="AG4388" s="41">
        <f t="shared" si="3582"/>
        <v>490.52952752443178</v>
      </c>
      <c r="AH4388" s="41">
        <f t="shared" si="3582"/>
        <v>492.44128621680312</v>
      </c>
      <c r="AI4388" s="41">
        <f t="shared" si="3582"/>
        <v>494.3292753760993</v>
      </c>
      <c r="AJ4388" s="41">
        <f t="shared" si="3582"/>
        <v>496.19379053684827</v>
      </c>
      <c r="AK4388" s="41">
        <f t="shared" si="3582"/>
        <v>498.03512355909857</v>
      </c>
      <c r="AL4388" s="41">
        <f t="shared" si="3582"/>
        <v>499.85356267410555</v>
      </c>
      <c r="AM4388" s="41">
        <f t="shared" si="3582"/>
        <v>501.6493925294493</v>
      </c>
      <c r="AN4388" s="41">
        <f t="shared" si="3582"/>
        <v>503.42289423359159</v>
      </c>
      <c r="AO4388" s="41">
        <f t="shared" si="3582"/>
        <v>505.17434539987903</v>
      </c>
      <c r="AP4388" s="41">
        <f t="shared" si="3582"/>
        <v>506.90402018999896</v>
      </c>
      <c r="AQ4388" s="41">
        <f t="shared" si="3582"/>
        <v>508.6121893568951</v>
      </c>
      <c r="AR4388" s="41">
        <f t="shared" si="3582"/>
        <v>510.29912028714949</v>
      </c>
      <c r="AS4388" s="41">
        <f t="shared" si="3582"/>
        <v>511.96507704283772</v>
      </c>
      <c r="AT4388" s="41">
        <f t="shared" si="3582"/>
        <v>513.61032040286352</v>
      </c>
      <c r="AU4388" s="41">
        <f t="shared" si="3582"/>
        <v>515.23510790377975</v>
      </c>
      <c r="AV4388" s="41">
        <f t="shared" si="3582"/>
        <v>516.83969388010121</v>
      </c>
      <c r="AW4388" s="41">
        <f t="shared" si="3582"/>
        <v>518.42432950411705</v>
      </c>
      <c r="AX4388" s="41">
        <f t="shared" si="3582"/>
        <v>519.98926282520767</v>
      </c>
      <c r="AY4388" s="41">
        <f t="shared" si="3582"/>
        <v>521.53473880867273</v>
      </c>
      <c r="AZ4388" s="41">
        <f t="shared" si="3582"/>
        <v>523.06099937407669</v>
      </c>
      <c r="BA4388" s="41">
        <f t="shared" si="3582"/>
        <v>524.56828343311747</v>
      </c>
      <c r="BB4388" s="41">
        <f t="shared" si="3582"/>
        <v>526.05682692702419</v>
      </c>
      <c r="BC4388" s="41">
        <f t="shared" si="3582"/>
        <v>527.52686286349001</v>
      </c>
      <c r="BD4388" s="41">
        <f t="shared" si="3582"/>
        <v>528.97862135314574</v>
      </c>
      <c r="BE4388" s="41">
        <f t="shared" si="3582"/>
        <v>530.41232964558003</v>
      </c>
      <c r="BF4388" s="41">
        <f t="shared" si="3582"/>
        <v>531.82821216491175</v>
      </c>
      <c r="BH4388" s="42">
        <f t="shared" si="3533"/>
        <v>1.3990868000000003</v>
      </c>
      <c r="BL4388" s="15">
        <f t="shared" ca="1" si="3534"/>
        <v>89.959738038961945</v>
      </c>
    </row>
    <row r="4389" spans="1:64" x14ac:dyDescent="0.2">
      <c r="A4389" s="9" t="str">
        <f t="shared" si="3529"/>
        <v>Kyrgyzstan</v>
      </c>
      <c r="C4389" s="41">
        <f t="shared" si="3573"/>
        <v>404.79077034209433</v>
      </c>
      <c r="D4389" s="41">
        <f t="shared" si="3573"/>
        <v>407.79022191066645</v>
      </c>
      <c r="E4389" s="41">
        <f t="shared" si="3573"/>
        <v>410.75238029806928</v>
      </c>
      <c r="F4389" s="41">
        <f t="shared" si="3573"/>
        <v>413.67770918285544</v>
      </c>
      <c r="G4389" s="41">
        <f t="shared" si="3573"/>
        <v>416.56666647850739</v>
      </c>
      <c r="H4389" s="50">
        <f t="shared" si="3530"/>
        <v>380.77968294870408</v>
      </c>
      <c r="I4389" s="34">
        <f>MIN(I3464,I3464+$H5107*IF(I5339="na",0,I5339)+SUM($I5107:I5107)*$B$2625)+$H5107*I5568</f>
        <v>383.59724810375928</v>
      </c>
      <c r="J4389" s="34">
        <f>MIN(J3464,J3464+$H5107*IF(J5339="na",0,J5339)+SUM($I5107:J5107)*$B$2625)+$H5107*J5568</f>
        <v>386.3797815320533</v>
      </c>
      <c r="K4389" s="34">
        <f>MIN(K3464,K3464+$H5107*IF(K5339="na",0,K5339)+SUM($I5107:K5107)*$B$2625)+$H5107*K5568</f>
        <v>400.37738752154928</v>
      </c>
      <c r="L4389" s="34">
        <f>MIN(L3464,L3464+$H5107*IF(L5339="na",0,L5339)+SUM($I5107:L5107)*$B$2625)+$H5107*L5568</f>
        <v>408.24161935693343</v>
      </c>
      <c r="M4389" s="34">
        <f>MIN(M3464,M3464+$H5107*IF(M5339="na",0,M5339)+SUM($I5107:M5107)*$B$2625)+$H5107*M5568</f>
        <v>416.07210996986663</v>
      </c>
      <c r="N4389" s="34">
        <f>MIN(N3464,N3464+$H5107*IF(N5339="na",0,N5339)+SUM($I5107:N5107)*$B$2625)+$H5107*N5568</f>
        <v>423.86927887621465</v>
      </c>
      <c r="O4389" s="34">
        <f>MIN(O3464,O3464+$H5107*IF(O5339="na",0,O5339)+SUM($I5107:O5107)*$B$2625)+$H5107*O5568</f>
        <v>431.63354037586276</v>
      </c>
      <c r="P4389" s="34">
        <f>MIN(P3464,P3464+$H5107*IF(P5339="na",0,P5339)+SUM($I5107:P5107)*$B$2625)+$H5107*P5568</f>
        <v>439.36530361756758</v>
      </c>
      <c r="Q4389" s="34">
        <f>MIN(Q3464,Q3464+$H5107*IF(Q5339="na",0,Q5339)+SUM($I5107:Q5107)*$B$2625)+$H5107*Q5568</f>
        <v>440.27646230414172</v>
      </c>
      <c r="R4389" s="34">
        <f>MIN(R3464,R3464+$H5107*IF(R5339="na",0,R5339)+SUM($I5107:R5107)*$B$2625)+$H5107*R5568</f>
        <v>446.07007513082681</v>
      </c>
      <c r="S4389" s="34">
        <f>MIN(S3464,S3464+$H5107*IF(S5339="na",0,S5339)+SUM($I5107:S5107)*$B$2625)+$H5107*S5568</f>
        <v>448.55628734319231</v>
      </c>
      <c r="T4389" s="34">
        <f>MIN(T3464,T3464+$H5107*IF(T5339="na",0,T5339)+SUM($I5107:T5107)*$B$2625)+$H5107*T5568</f>
        <v>451.01158765038406</v>
      </c>
      <c r="U4389" s="34">
        <f>MIN(U3464,U3464+$H5107*IF(U5339="na",0,U5339)+SUM($I5107:U5107)*$B$2625)+$H5107*U5568</f>
        <v>453.43636039042309</v>
      </c>
      <c r="V4389" s="64">
        <f t="shared" si="3531"/>
        <v>455.83098512272761</v>
      </c>
      <c r="W4389" s="41">
        <f t="shared" ref="W4389:BF4389" si="3583">W3464</f>
        <v>458.19583668752716</v>
      </c>
      <c r="X4389" s="41">
        <f t="shared" si="3583"/>
        <v>460.5312852645377</v>
      </c>
      <c r="Y4389" s="41">
        <f t="shared" si="3583"/>
        <v>462.83769643090739</v>
      </c>
      <c r="Z4389" s="41">
        <f t="shared" si="3583"/>
        <v>465.11543121844193</v>
      </c>
      <c r="AA4389" s="41">
        <f t="shared" si="3583"/>
        <v>467.36484617011808</v>
      </c>
      <c r="AB4389" s="41">
        <f t="shared" si="3583"/>
        <v>469.5862933958951</v>
      </c>
      <c r="AC4389" s="41">
        <f t="shared" si="3583"/>
        <v>471.78012062783159</v>
      </c>
      <c r="AD4389" s="41">
        <f t="shared" si="3583"/>
        <v>473.94667127451771</v>
      </c>
      <c r="AE4389" s="41">
        <f t="shared" si="3583"/>
        <v>476.08628447482999</v>
      </c>
      <c r="AF4389" s="41">
        <f t="shared" si="3583"/>
        <v>478.19929515101842</v>
      </c>
      <c r="AG4389" s="41">
        <f t="shared" si="3583"/>
        <v>480.28603406113291</v>
      </c>
      <c r="AH4389" s="41">
        <f t="shared" si="3583"/>
        <v>482.34682785079826</v>
      </c>
      <c r="AI4389" s="41">
        <f t="shared" si="3583"/>
        <v>484.38199910434548</v>
      </c>
      <c r="AJ4389" s="41">
        <f t="shared" si="3583"/>
        <v>486.39186639530692</v>
      </c>
      <c r="AK4389" s="41">
        <f t="shared" si="3583"/>
        <v>488.37674433628405</v>
      </c>
      <c r="AL4389" s="41">
        <f t="shared" si="3583"/>
        <v>490.33694362819506</v>
      </c>
      <c r="AM4389" s="41">
        <f t="shared" si="3583"/>
        <v>492.27277110890998</v>
      </c>
      <c r="AN4389" s="41">
        <f t="shared" si="3583"/>
        <v>494.18452980128131</v>
      </c>
      <c r="AO4389" s="41">
        <f t="shared" si="3583"/>
        <v>496.0725189605775</v>
      </c>
      <c r="AP4389" s="41">
        <f t="shared" si="3583"/>
        <v>497.93703412132646</v>
      </c>
      <c r="AQ4389" s="41">
        <f t="shared" si="3583"/>
        <v>499.77836714357676</v>
      </c>
      <c r="AR4389" s="41">
        <f t="shared" si="3583"/>
        <v>501.59680625858374</v>
      </c>
      <c r="AS4389" s="41">
        <f t="shared" si="3583"/>
        <v>503.39263611392749</v>
      </c>
      <c r="AT4389" s="41">
        <f t="shared" si="3583"/>
        <v>505.16613781806979</v>
      </c>
      <c r="AU4389" s="41">
        <f t="shared" si="3583"/>
        <v>506.91758898435722</v>
      </c>
      <c r="AV4389" s="41">
        <f t="shared" si="3583"/>
        <v>508.64726377447715</v>
      </c>
      <c r="AW4389" s="41">
        <f t="shared" si="3583"/>
        <v>510.35543294137329</v>
      </c>
      <c r="AX4389" s="41">
        <f t="shared" si="3583"/>
        <v>512.04236387162769</v>
      </c>
      <c r="AY4389" s="41">
        <f t="shared" si="3583"/>
        <v>513.70832062731597</v>
      </c>
      <c r="AZ4389" s="41">
        <f t="shared" si="3583"/>
        <v>515.35356398734166</v>
      </c>
      <c r="BA4389" s="41">
        <f t="shared" si="3583"/>
        <v>516.97835148825789</v>
      </c>
      <c r="BB4389" s="41">
        <f t="shared" si="3583"/>
        <v>518.58293746457935</v>
      </c>
      <c r="BC4389" s="41">
        <f t="shared" si="3583"/>
        <v>520.16757308859519</v>
      </c>
      <c r="BD4389" s="41">
        <f t="shared" si="3583"/>
        <v>521.73250640968581</v>
      </c>
      <c r="BE4389" s="41">
        <f t="shared" si="3583"/>
        <v>523.27798239315098</v>
      </c>
      <c r="BF4389" s="41">
        <f t="shared" si="3583"/>
        <v>524.80424295855482</v>
      </c>
      <c r="BH4389" s="42">
        <f t="shared" si="3533"/>
        <v>1.1794519999999997</v>
      </c>
      <c r="BL4389" s="15">
        <f t="shared" ca="1" si="3534"/>
        <v>178.75565977247894</v>
      </c>
    </row>
    <row r="4390" spans="1:64" x14ac:dyDescent="0.2">
      <c r="A4390" s="9" t="str">
        <f t="shared" si="3529"/>
        <v>Lao People's Democratic Republic</v>
      </c>
      <c r="C4390" s="41">
        <f t="shared" ref="C4390:G4399" si="3584">C3465</f>
        <v>433.68462578556318</v>
      </c>
      <c r="D4390" s="41">
        <f t="shared" si="3584"/>
        <v>436.33133409923011</v>
      </c>
      <c r="E4390" s="41">
        <f t="shared" si="3584"/>
        <v>438.94513500619712</v>
      </c>
      <c r="F4390" s="41">
        <f t="shared" si="3584"/>
        <v>441.52643765522083</v>
      </c>
      <c r="G4390" s="41">
        <f t="shared" si="3584"/>
        <v>444.07564610797505</v>
      </c>
      <c r="H4390" s="50">
        <f t="shared" si="3530"/>
        <v>419.45330825076093</v>
      </c>
      <c r="I4390" s="34">
        <f>MIN(I3465,I3465+$H5108*IF(I5340="na",0,I5340)+SUM($I5108:I5108)*$B$2625)+$H5108*I5569</f>
        <v>421.93952046312643</v>
      </c>
      <c r="J4390" s="34">
        <f>MIN(J3465,J3465+$H5108*IF(J5340="na",0,J5340)+SUM($I5108:J5108)*$B$2625)+$H5108*J5569</f>
        <v>424.39482077031818</v>
      </c>
      <c r="K4390" s="34">
        <f>MIN(K3465,K3465+$H5108*IF(K5340="na",0,K5340)+SUM($I5108:K5108)*$B$2625)+$H5108*K5569</f>
        <v>439.60593730367953</v>
      </c>
      <c r="L4390" s="34">
        <f>MIN(L3465,L3465+$H5108*IF(L5340="na",0,L5340)+SUM($I5108:L5108)*$B$2625)+$H5108*L5569</f>
        <v>444.51578334413784</v>
      </c>
      <c r="M4390" s="34">
        <f>MIN(M3465,M3465+$H5108*IF(M5340="na",0,M5340)+SUM($I5108:M5108)*$B$2625)+$H5108*M5569</f>
        <v>449.39585621709119</v>
      </c>
      <c r="N4390" s="34">
        <f>MIN(N3465,N3465+$H5108*IF(N5340="na",0,N5340)+SUM($I5108:N5108)*$B$2625)+$H5108*N5569</f>
        <v>454.24652610225559</v>
      </c>
      <c r="O4390" s="34">
        <f>MIN(O3465,O3465+$H5108*IF(O5340="na",0,O5340)+SUM($I5108:O5108)*$B$2625)+$H5108*O5569</f>
        <v>459.06815857677907</v>
      </c>
      <c r="P4390" s="34">
        <f>MIN(P3465,P3465+$H5108*IF(P5340="na",0,P5340)+SUM($I5108:P5108)*$B$2625)+$H5108*P5569</f>
        <v>463.86111467246741</v>
      </c>
      <c r="Q4390" s="34">
        <f>MIN(Q3465,Q3465+$H5108*IF(Q5340="na",0,Q5340)+SUM($I5108:Q5108)*$B$2625)+$H5108*Q5569</f>
        <v>464.33312880669587</v>
      </c>
      <c r="R4390" s="34">
        <f>MIN(R3465,R3465+$H5108*IF(R5340="na",0,R5340)+SUM($I5108:R5108)*$B$2625)+$H5108*R5569</f>
        <v>470.10937766736828</v>
      </c>
      <c r="S4390" s="34">
        <f>MIN(S3465,S3465+$H5108*IF(S5340="na",0,S5340)+SUM($I5108:S5108)*$B$2625)+$H5108*S5569</f>
        <v>472.30320489930477</v>
      </c>
      <c r="T4390" s="34">
        <f>MIN(T3465,T3465+$H5108*IF(T5340="na",0,T5340)+SUM($I5108:T5108)*$B$2625)+$H5108*T5569</f>
        <v>474.46975554599089</v>
      </c>
      <c r="U4390" s="34">
        <f>MIN(U3465,U3465+$H5108*IF(U5340="na",0,U5340)+SUM($I5108:U5108)*$B$2625)+$H5108*U5569</f>
        <v>476.60936874630318</v>
      </c>
      <c r="V4390" s="64">
        <f t="shared" si="3531"/>
        <v>478.7223794224916</v>
      </c>
      <c r="W4390" s="41">
        <f t="shared" ref="W4390:BF4390" si="3585">W3465</f>
        <v>480.80911833260609</v>
      </c>
      <c r="X4390" s="41">
        <f t="shared" si="3585"/>
        <v>482.86991212227144</v>
      </c>
      <c r="Y4390" s="41">
        <f t="shared" si="3585"/>
        <v>484.90508337581866</v>
      </c>
      <c r="Z4390" s="41">
        <f t="shared" si="3585"/>
        <v>486.9149506667801</v>
      </c>
      <c r="AA4390" s="41">
        <f t="shared" si="3585"/>
        <v>488.89982860775723</v>
      </c>
      <c r="AB4390" s="41">
        <f t="shared" si="3585"/>
        <v>490.86002789966824</v>
      </c>
      <c r="AC4390" s="41">
        <f t="shared" si="3585"/>
        <v>492.79585538038316</v>
      </c>
      <c r="AD4390" s="41">
        <f t="shared" si="3585"/>
        <v>494.7076140727545</v>
      </c>
      <c r="AE4390" s="41">
        <f t="shared" si="3585"/>
        <v>496.59560323205068</v>
      </c>
      <c r="AF4390" s="41">
        <f t="shared" si="3585"/>
        <v>498.46011839279964</v>
      </c>
      <c r="AG4390" s="41">
        <f t="shared" si="3585"/>
        <v>500.30145141504994</v>
      </c>
      <c r="AH4390" s="41">
        <f t="shared" si="3585"/>
        <v>502.11989053005692</v>
      </c>
      <c r="AI4390" s="41">
        <f t="shared" si="3585"/>
        <v>503.91572038540068</v>
      </c>
      <c r="AJ4390" s="41">
        <f t="shared" si="3585"/>
        <v>505.68922208954297</v>
      </c>
      <c r="AK4390" s="41">
        <f t="shared" si="3585"/>
        <v>507.4406732558304</v>
      </c>
      <c r="AL4390" s="41">
        <f t="shared" si="3585"/>
        <v>509.17034804595033</v>
      </c>
      <c r="AM4390" s="41">
        <f t="shared" si="3585"/>
        <v>510.87851721284648</v>
      </c>
      <c r="AN4390" s="41">
        <f t="shared" si="3585"/>
        <v>512.56544814310087</v>
      </c>
      <c r="AO4390" s="41">
        <f t="shared" si="3585"/>
        <v>514.23140489878915</v>
      </c>
      <c r="AP4390" s="41">
        <f t="shared" si="3585"/>
        <v>515.87664825881484</v>
      </c>
      <c r="AQ4390" s="41">
        <f t="shared" si="3585"/>
        <v>517.50143575973107</v>
      </c>
      <c r="AR4390" s="41">
        <f t="shared" si="3585"/>
        <v>519.10602173605253</v>
      </c>
      <c r="AS4390" s="41">
        <f t="shared" si="3585"/>
        <v>520.69065736006837</v>
      </c>
      <c r="AT4390" s="41">
        <f t="shared" si="3585"/>
        <v>522.25559068115899</v>
      </c>
      <c r="AU4390" s="41">
        <f t="shared" si="3585"/>
        <v>523.80106666462416</v>
      </c>
      <c r="AV4390" s="41">
        <f t="shared" si="3585"/>
        <v>525.327327230028</v>
      </c>
      <c r="AW4390" s="41">
        <f t="shared" si="3585"/>
        <v>526.83461128906879</v>
      </c>
      <c r="AX4390" s="41">
        <f t="shared" si="3585"/>
        <v>528.32315478297551</v>
      </c>
      <c r="AY4390" s="41">
        <f t="shared" si="3585"/>
        <v>529.79319071944133</v>
      </c>
      <c r="AZ4390" s="41">
        <f t="shared" si="3585"/>
        <v>531.24494920909706</v>
      </c>
      <c r="BA4390" s="41">
        <f t="shared" si="3585"/>
        <v>532.67865750153146</v>
      </c>
      <c r="BB4390" s="41">
        <f t="shared" si="3585"/>
        <v>534.09454002086318</v>
      </c>
      <c r="BC4390" s="41">
        <f t="shared" si="3585"/>
        <v>535.4928184008711</v>
      </c>
      <c r="BD4390" s="41">
        <f t="shared" si="3585"/>
        <v>536.87371151968773</v>
      </c>
      <c r="BE4390" s="41">
        <f t="shared" si="3585"/>
        <v>538.23743553406052</v>
      </c>
      <c r="BF4390" s="41">
        <f t="shared" si="3585"/>
        <v>539.58420391318782</v>
      </c>
      <c r="BH4390" s="42">
        <f t="shared" si="3533"/>
        <v>0.76347019999999999</v>
      </c>
      <c r="BL4390" s="15">
        <f t="shared" ca="1" si="3534"/>
        <v>116.88811893919414</v>
      </c>
    </row>
    <row r="4391" spans="1:64" x14ac:dyDescent="0.2">
      <c r="A4391" s="9" t="str">
        <f t="shared" si="3529"/>
        <v>Latvia</v>
      </c>
      <c r="C4391" s="41">
        <f t="shared" si="3584"/>
        <v>605.71666326058698</v>
      </c>
      <c r="D4391" s="41">
        <f t="shared" si="3584"/>
        <v>606.19943248617062</v>
      </c>
      <c r="E4391" s="41">
        <f t="shared" si="3584"/>
        <v>606.67619928104943</v>
      </c>
      <c r="F4391" s="41">
        <f t="shared" si="3584"/>
        <v>607.14703827544531</v>
      </c>
      <c r="G4391" s="41">
        <f t="shared" si="3584"/>
        <v>607.61202317167749</v>
      </c>
      <c r="H4391" s="50">
        <f t="shared" si="3530"/>
        <v>563.71834912956558</v>
      </c>
      <c r="I4391" s="34">
        <f>MIN(I3466,I3466+$H5109*IF(I5341="na",0,I5341)+SUM($I5109:I5109)*$B$2625)+$H5109*I5570</f>
        <v>564.17184328235999</v>
      </c>
      <c r="J4391" s="34">
        <f>MIN(J3466,J3466+$H5109*IF(J5341="na",0,J5341)+SUM($I5109:J5109)*$B$2625)+$H5109*J5570</f>
        <v>564.61969899118799</v>
      </c>
      <c r="K4391" s="34">
        <f>MIN(K3466,K3466+$H5109*IF(K5341="na",0,K5341)+SUM($I5109:K5109)*$B$2625)+$H5109*K5570</f>
        <v>565.0619863607028</v>
      </c>
      <c r="L4391" s="34">
        <f>MIN(L3466,L3466+$H5109*IF(L5341="na",0,L5341)+SUM($I5109:L5109)*$B$2625)+$H5109*L5570</f>
        <v>573.8482514550418</v>
      </c>
      <c r="M4391" s="34">
        <f>MIN(M3466,M3466+$H5109*IF(M5341="na",0,M5341)+SUM($I5109:M5109)*$B$2625)+$H5109*M5570</f>
        <v>582.62908581530814</v>
      </c>
      <c r="N4391" s="34">
        <f>MIN(N3466,N3466+$H5109*IF(N5341="na",0,N5341)+SUM($I5109:N5109)*$B$2625)+$H5109*N5570</f>
        <v>591.40455696362869</v>
      </c>
      <c r="O4391" s="34">
        <f>MIN(O3466,O3466+$H5109*IF(O5341="na",0,O5341)+SUM($I5109:O5109)*$B$2625)+$H5109*O5570</f>
        <v>600.17473158260532</v>
      </c>
      <c r="P4391" s="34">
        <f>MIN(P3466,P3466+$H5109*IF(P5341="na",0,P5341)+SUM($I5109:P5109)*$B$2625)+$H5109*P5570</f>
        <v>608.93967552575305</v>
      </c>
      <c r="Q4391" s="34">
        <f>MIN(Q3466,Q3466+$H5109*IF(Q5341="na",0,Q5341)+SUM($I5109:Q5109)*$B$2625)+$H5109*Q5570</f>
        <v>606.74448352614729</v>
      </c>
      <c r="R4391" s="34">
        <f>MIN(R3466,R3466+$H5109*IF(R5341="na",0,R5341)+SUM($I5109:R5109)*$B$2625)+$H5109*R5570</f>
        <v>612.36067052321243</v>
      </c>
      <c r="S4391" s="34">
        <f>MIN(S3466,S3466+$H5109*IF(S5341="na",0,S5341)+SUM($I5109:S5109)*$B$2625)+$H5109*S5570</f>
        <v>612.76083259183076</v>
      </c>
      <c r="T4391" s="34">
        <f>MIN(T3466,T3466+$H5109*IF(T5341="na",0,T5341)+SUM($I5109:T5109)*$B$2625)+$H5109*T5570</f>
        <v>613.15601931206254</v>
      </c>
      <c r="U4391" s="34">
        <f>MIN(U3466,U3466+$H5109*IF(U5341="na",0,U5341)+SUM($I5109:U5109)*$B$2625)+$H5109*U5570</f>
        <v>613.5462925440728</v>
      </c>
      <c r="V4391" s="64">
        <f t="shared" si="3531"/>
        <v>613.93171337889839</v>
      </c>
      <c r="W4391" s="41">
        <f t="shared" ref="W4391:BF4391" si="3586">W3466</f>
        <v>614.312342148011</v>
      </c>
      <c r="X4391" s="41">
        <f t="shared" si="3586"/>
        <v>614.68823843276095</v>
      </c>
      <c r="Y4391" s="41">
        <f t="shared" si="3586"/>
        <v>615.05946107370391</v>
      </c>
      <c r="Z4391" s="41">
        <f t="shared" si="3586"/>
        <v>615.42606817981107</v>
      </c>
      <c r="AA4391" s="41">
        <f t="shared" si="3586"/>
        <v>615.78811713756568</v>
      </c>
      <c r="AB4391" s="41">
        <f t="shared" si="3586"/>
        <v>616.14566461994548</v>
      </c>
      <c r="AC4391" s="41">
        <f t="shared" si="3586"/>
        <v>616.49876659529434</v>
      </c>
      <c r="AD4391" s="41">
        <f t="shared" si="3586"/>
        <v>616.8474783360831</v>
      </c>
      <c r="AE4391" s="41">
        <f t="shared" si="3586"/>
        <v>617.19185442756134</v>
      </c>
      <c r="AF4391" s="41">
        <f t="shared" si="3586"/>
        <v>617.53194877630222</v>
      </c>
      <c r="AG4391" s="41">
        <f t="shared" si="3586"/>
        <v>617.86781461864041</v>
      </c>
      <c r="AH4391" s="41">
        <f t="shared" si="3586"/>
        <v>618.19950452900559</v>
      </c>
      <c r="AI4391" s="41">
        <f t="shared" si="3586"/>
        <v>618.52707042815189</v>
      </c>
      <c r="AJ4391" s="41">
        <f t="shared" si="3586"/>
        <v>618.85056359128544</v>
      </c>
      <c r="AK4391" s="41">
        <f t="shared" si="3586"/>
        <v>619.17003465609071</v>
      </c>
      <c r="AL4391" s="41">
        <f t="shared" si="3586"/>
        <v>619.48553363065685</v>
      </c>
      <c r="AM4391" s="41">
        <f t="shared" si="3586"/>
        <v>619.79710990130593</v>
      </c>
      <c r="AN4391" s="41">
        <f t="shared" si="3586"/>
        <v>620.10481224032321</v>
      </c>
      <c r="AO4391" s="41">
        <f t="shared" si="3586"/>
        <v>620.40868881359211</v>
      </c>
      <c r="AP4391" s="41">
        <f t="shared" si="3586"/>
        <v>620.70878718813333</v>
      </c>
      <c r="AQ4391" s="41">
        <f t="shared" si="3586"/>
        <v>621.00515433955115</v>
      </c>
      <c r="AR4391" s="41">
        <f t="shared" si="3586"/>
        <v>621.29783665938635</v>
      </c>
      <c r="AS4391" s="41">
        <f t="shared" si="3586"/>
        <v>621.58687996237825</v>
      </c>
      <c r="AT4391" s="41">
        <f t="shared" si="3586"/>
        <v>621.87232949363624</v>
      </c>
      <c r="AU4391" s="41">
        <f t="shared" si="3586"/>
        <v>622.15422993572224</v>
      </c>
      <c r="AV4391" s="41">
        <f t="shared" si="3586"/>
        <v>622.43262541564502</v>
      </c>
      <c r="AW4391" s="41">
        <f t="shared" si="3586"/>
        <v>622.70755951176739</v>
      </c>
      <c r="AX4391" s="41">
        <f t="shared" si="3586"/>
        <v>622.97907526062795</v>
      </c>
      <c r="AY4391" s="41">
        <f t="shared" si="3586"/>
        <v>623.24721516367777</v>
      </c>
      <c r="AZ4391" s="41">
        <f t="shared" si="3586"/>
        <v>623.51202119393292</v>
      </c>
      <c r="BA4391" s="41">
        <f t="shared" si="3586"/>
        <v>623.77353480254521</v>
      </c>
      <c r="BB4391" s="41">
        <f t="shared" si="3586"/>
        <v>624.03179692529045</v>
      </c>
      <c r="BC4391" s="41">
        <f t="shared" si="3586"/>
        <v>624.28684798897621</v>
      </c>
      <c r="BD4391" s="41">
        <f t="shared" si="3586"/>
        <v>624.53872791777019</v>
      </c>
      <c r="BE4391" s="41">
        <f t="shared" si="3586"/>
        <v>624.7874761394495</v>
      </c>
      <c r="BF4391" s="41">
        <f t="shared" si="3586"/>
        <v>625.03313159157256</v>
      </c>
      <c r="BH4391" s="42">
        <f t="shared" si="3533"/>
        <v>0.85114160000000005</v>
      </c>
      <c r="BL4391" s="15">
        <f t="shared" ca="1" si="3534"/>
        <v>15.094200949337418</v>
      </c>
    </row>
    <row r="4392" spans="1:64" x14ac:dyDescent="0.2">
      <c r="A4392" s="9" t="str">
        <f t="shared" si="3529"/>
        <v>Lebanon</v>
      </c>
      <c r="C4392" s="41">
        <f t="shared" si="3584"/>
        <v>459.18852971181485</v>
      </c>
      <c r="D4392" s="41">
        <f t="shared" si="3584"/>
        <v>461.49494087818454</v>
      </c>
      <c r="E4392" s="41">
        <f t="shared" si="3584"/>
        <v>463.77267566571908</v>
      </c>
      <c r="F4392" s="41">
        <f t="shared" si="3584"/>
        <v>466.02209061739524</v>
      </c>
      <c r="G4392" s="41">
        <f t="shared" si="3584"/>
        <v>468.24353784317225</v>
      </c>
      <c r="H4392" s="50">
        <f t="shared" si="3530"/>
        <v>425.93803518700463</v>
      </c>
      <c r="I4392" s="34">
        <f>MIN(I3467,I3467+$H5110*IF(I5342="na",0,I5342)+SUM($I5110:I5110)*$B$2625)+$H5110*I5571</f>
        <v>428.10458583369075</v>
      </c>
      <c r="J4392" s="34">
        <f>MIN(J3467,J3467+$H5110*IF(J5342="na",0,J5342)+SUM($I5110:J5110)*$B$2625)+$H5110*J5571</f>
        <v>430.24419903400303</v>
      </c>
      <c r="K4392" s="34">
        <f>MIN(K3467,K3467+$H5110*IF(K5342="na",0,K5342)+SUM($I5110:K5110)*$B$2625)+$H5110*K5571</f>
        <v>444.96885379243884</v>
      </c>
      <c r="L4392" s="34">
        <f>MIN(L3467,L3467+$H5110*IF(L5342="na",0,L5342)+SUM($I5110:L5110)*$B$2625)+$H5110*L5571</f>
        <v>453.05319410467331</v>
      </c>
      <c r="M4392" s="34">
        <f>MIN(M3467,M3467+$H5110*IF(M5342="na",0,M5342)+SUM($I5110:M5110)*$B$2625)+$H5110*M5571</f>
        <v>461.11158929645859</v>
      </c>
      <c r="N4392" s="34">
        <f>MIN(N3467,N3467+$H5110*IF(N5342="na",0,N5342)+SUM($I5110:N5110)*$B$2625)+$H5110*N5571</f>
        <v>469.14436195212573</v>
      </c>
      <c r="O4392" s="34">
        <f>MIN(O3467,O3467+$H5110*IF(O5342="na",0,O5342)+SUM($I5110:O5110)*$B$2625)+$H5110*O5571</f>
        <v>477.15183064520716</v>
      </c>
      <c r="P4392" s="34">
        <f>MIN(P3467,P3467+$H5110*IF(P5342="na",0,P5342)+SUM($I5110:P5110)*$B$2625)+$H5110*P5571</f>
        <v>485.13430998830421</v>
      </c>
      <c r="Q4392" s="34">
        <f>MIN(Q3467,Q3467+$H5110*IF(Q5342="na",0,Q5342)+SUM($I5110:Q5110)*$B$2625)+$H5110*Q5571</f>
        <v>485.19483048495829</v>
      </c>
      <c r="R4392" s="34">
        <f>MIN(R3467,R3467+$H5110*IF(R5342="na",0,R5342)+SUM($I5110:R5110)*$B$2625)+$H5110*R5571</f>
        <v>490.93001555618713</v>
      </c>
      <c r="S4392" s="34">
        <f>MIN(S3467,S3467+$H5110*IF(S5342="na",0,S5342)+SUM($I5110:S5110)*$B$2625)+$H5110*S5571</f>
        <v>492.84177424855847</v>
      </c>
      <c r="T4392" s="34">
        <f>MIN(T3467,T3467+$H5110*IF(T5342="na",0,T5342)+SUM($I5110:T5110)*$B$2625)+$H5110*T5571</f>
        <v>494.72976340785465</v>
      </c>
      <c r="U4392" s="34">
        <f>MIN(U3467,U3467+$H5110*IF(U5342="na",0,U5342)+SUM($I5110:U5110)*$B$2625)+$H5110*U5571</f>
        <v>496.59427856860361</v>
      </c>
      <c r="V4392" s="64">
        <f t="shared" si="3531"/>
        <v>498.43561159085391</v>
      </c>
      <c r="W4392" s="41">
        <f t="shared" ref="W4392:BF4392" si="3587">W3467</f>
        <v>500.25405070586089</v>
      </c>
      <c r="X4392" s="41">
        <f t="shared" si="3587"/>
        <v>502.04988056120465</v>
      </c>
      <c r="Y4392" s="41">
        <f t="shared" si="3587"/>
        <v>503.82338226534694</v>
      </c>
      <c r="Z4392" s="41">
        <f t="shared" si="3587"/>
        <v>505.57483343163437</v>
      </c>
      <c r="AA4392" s="41">
        <f t="shared" si="3587"/>
        <v>507.3045082217543</v>
      </c>
      <c r="AB4392" s="41">
        <f t="shared" si="3587"/>
        <v>509.01267738865045</v>
      </c>
      <c r="AC4392" s="41">
        <f t="shared" si="3587"/>
        <v>510.69960831890484</v>
      </c>
      <c r="AD4392" s="41">
        <f t="shared" si="3587"/>
        <v>512.36556507459306</v>
      </c>
      <c r="AE4392" s="41">
        <f t="shared" si="3587"/>
        <v>514.01080843461887</v>
      </c>
      <c r="AF4392" s="41">
        <f t="shared" si="3587"/>
        <v>515.63559593553509</v>
      </c>
      <c r="AG4392" s="41">
        <f t="shared" si="3587"/>
        <v>517.24018191185655</v>
      </c>
      <c r="AH4392" s="41">
        <f t="shared" si="3587"/>
        <v>518.8248175358724</v>
      </c>
      <c r="AI4392" s="41">
        <f t="shared" si="3587"/>
        <v>520.38975085696302</v>
      </c>
      <c r="AJ4392" s="41">
        <f t="shared" si="3587"/>
        <v>521.93522684042807</v>
      </c>
      <c r="AK4392" s="41">
        <f t="shared" si="3587"/>
        <v>523.46148740583203</v>
      </c>
      <c r="AL4392" s="41">
        <f t="shared" si="3587"/>
        <v>524.96877146487282</v>
      </c>
      <c r="AM4392" s="41">
        <f t="shared" si="3587"/>
        <v>526.45731495877953</v>
      </c>
      <c r="AN4392" s="41">
        <f t="shared" si="3587"/>
        <v>527.92735089524535</v>
      </c>
      <c r="AO4392" s="41">
        <f t="shared" si="3587"/>
        <v>529.37910938490108</v>
      </c>
      <c r="AP4392" s="41">
        <f t="shared" si="3587"/>
        <v>530.81281767733537</v>
      </c>
      <c r="AQ4392" s="41">
        <f t="shared" si="3587"/>
        <v>532.22870019666709</v>
      </c>
      <c r="AR4392" s="41">
        <f t="shared" si="3587"/>
        <v>533.62697857667513</v>
      </c>
      <c r="AS4392" s="41">
        <f t="shared" si="3587"/>
        <v>535.00787169549176</v>
      </c>
      <c r="AT4392" s="41">
        <f t="shared" si="3587"/>
        <v>536.37159570986444</v>
      </c>
      <c r="AU4392" s="41">
        <f t="shared" si="3587"/>
        <v>537.71836408899173</v>
      </c>
      <c r="AV4392" s="41">
        <f t="shared" si="3587"/>
        <v>539.04838764793851</v>
      </c>
      <c r="AW4392" s="41">
        <f t="shared" si="3587"/>
        <v>540.3618745806358</v>
      </c>
      <c r="AX4392" s="41">
        <f t="shared" si="3587"/>
        <v>541.65903049246981</v>
      </c>
      <c r="AY4392" s="41">
        <f t="shared" si="3587"/>
        <v>542.94005843246669</v>
      </c>
      <c r="AZ4392" s="41">
        <f t="shared" si="3587"/>
        <v>544.20515892507626</v>
      </c>
      <c r="BA4392" s="41">
        <f t="shared" si="3587"/>
        <v>545.45453000156112</v>
      </c>
      <c r="BB4392" s="41">
        <f t="shared" si="3587"/>
        <v>546.68836723099503</v>
      </c>
      <c r="BC4392" s="41">
        <f t="shared" si="3587"/>
        <v>547.90686375087625</v>
      </c>
      <c r="BD4392" s="41">
        <f t="shared" si="3587"/>
        <v>549.11021029736025</v>
      </c>
      <c r="BE4392" s="41">
        <f t="shared" si="3587"/>
        <v>550.2985952351163</v>
      </c>
      <c r="BF4392" s="41">
        <f t="shared" si="3587"/>
        <v>551.47220458681295</v>
      </c>
      <c r="BH4392" s="42">
        <f t="shared" si="3533"/>
        <v>1.1712330000000006</v>
      </c>
      <c r="BL4392" s="15">
        <f t="shared" ca="1" si="3534"/>
        <v>138.79497246855132</v>
      </c>
    </row>
    <row r="4393" spans="1:64" x14ac:dyDescent="0.2">
      <c r="A4393" s="9" t="str">
        <f t="shared" si="3529"/>
        <v>Lesotho</v>
      </c>
      <c r="C4393" s="41">
        <f t="shared" si="3584"/>
        <v>278.13540479701169</v>
      </c>
      <c r="D4393" s="41">
        <f t="shared" si="3584"/>
        <v>282.72509613571157</v>
      </c>
      <c r="E4393" s="41">
        <f t="shared" si="3584"/>
        <v>287.25772231210027</v>
      </c>
      <c r="F4393" s="41">
        <f t="shared" si="3584"/>
        <v>291.73399283636257</v>
      </c>
      <c r="G4393" s="41">
        <f t="shared" si="3584"/>
        <v>296.15460839710653</v>
      </c>
      <c r="H4393" s="50">
        <f t="shared" si="3530"/>
        <v>280.31093649814471</v>
      </c>
      <c r="I4393" s="34">
        <f>MIN(I3468,I3468+$H5111*IF(I5343="na",0,I5343)+SUM($I5111:I5111)*$B$2625)+$H5111*I5572</f>
        <v>284.62230945841412</v>
      </c>
      <c r="J4393" s="34">
        <f>MIN(J3468,J3468+$H5111*IF(J5343="na",0,J5343)+SUM($I5111:J5111)*$B$2625)+$H5111*J5572</f>
        <v>288.88007768154421</v>
      </c>
      <c r="K4393" s="34">
        <f>MIN(K3468,K3468+$H5111*IF(K5343="na",0,K5343)+SUM($I5111:K5111)*$B$2625)+$H5111*K5572</f>
        <v>306.87573181137111</v>
      </c>
      <c r="L4393" s="34">
        <f>MIN(L3468,L3468+$H5111*IF(L5343="na",0,L5343)+SUM($I5111:L5111)*$B$2625)+$H5111*L5572</f>
        <v>312.10631998708232</v>
      </c>
      <c r="M4393" s="34">
        <f>MIN(M3468,M3468+$H5111*IF(M5343="na",0,M5343)+SUM($I5111:M5111)*$B$2625)+$H5111*M5572</f>
        <v>317.28527812546838</v>
      </c>
      <c r="N4393" s="34">
        <f>MIN(N3468,N3468+$H5111*IF(N5343="na",0,N5343)+SUM($I5111:N5111)*$B$2625)+$H5111*N5572</f>
        <v>322.41324815999343</v>
      </c>
      <c r="O4393" s="34">
        <f>MIN(O3468,O3468+$H5111*IF(O5343="na",0,O5343)+SUM($I5111:O5111)*$B$2625)+$H5111*O5572</f>
        <v>327.4908640427488</v>
      </c>
      <c r="P4393" s="34">
        <f>MIN(P3468,P3468+$H5111*IF(P5343="na",0,P5343)+SUM($I5111:P5111)*$B$2625)+$H5111*P5572</f>
        <v>332.51875184368816</v>
      </c>
      <c r="Q4393" s="34">
        <f>MIN(Q3468,Q3468+$H5111*IF(Q5343="na",0,Q5343)+SUM($I5111:Q5111)*$B$2625)+$H5111*Q5572</f>
        <v>335.39118256120628</v>
      </c>
      <c r="R4393" s="34">
        <f>MIN(R3468,R3468+$H5111*IF(R5343="na",0,R5343)+SUM($I5111:R5111)*$B$2625)+$H5111*R5572</f>
        <v>341.3000411730514</v>
      </c>
      <c r="S4393" s="34">
        <f>MIN(S3468,S3468+$H5111*IF(S5343="na",0,S5343)+SUM($I5111:S5111)*$B$2625)+$H5111*S5572</f>
        <v>345.1043855328092</v>
      </c>
      <c r="T4393" s="34">
        <f>MIN(T3468,T3468+$H5111*IF(T5343="na",0,T5343)+SUM($I5111:T5111)*$B$2625)+$H5111*T5572</f>
        <v>348.86142921102737</v>
      </c>
      <c r="U4393" s="34">
        <f>MIN(U3468,U3468+$H5111*IF(U5343="na",0,U5343)+SUM($I5111:U5111)*$B$2625)+$H5111*U5572</f>
        <v>352.57176031284632</v>
      </c>
      <c r="V4393" s="64">
        <f t="shared" si="3531"/>
        <v>356.23595963129935</v>
      </c>
      <c r="W4393" s="41">
        <f t="shared" ref="W4393:BF4393" si="3588">W3468</f>
        <v>359.85460073822628</v>
      </c>
      <c r="X4393" s="41">
        <f t="shared" si="3588"/>
        <v>363.42825007405708</v>
      </c>
      <c r="Y4393" s="41">
        <f t="shared" si="3588"/>
        <v>366.95746703647904</v>
      </c>
      <c r="Z4393" s="41">
        <f t="shared" si="3588"/>
        <v>370.44280406800158</v>
      </c>
      <c r="AA4393" s="41">
        <f t="shared" si="3588"/>
        <v>373.88480674243215</v>
      </c>
      <c r="AB4393" s="41">
        <f t="shared" si="3588"/>
        <v>377.28401385027729</v>
      </c>
      <c r="AC4393" s="41">
        <f t="shared" si="3588"/>
        <v>380.64095748308159</v>
      </c>
      <c r="AD4393" s="41">
        <f t="shared" si="3588"/>
        <v>383.95616311671802</v>
      </c>
      <c r="AE4393" s="41">
        <f t="shared" si="3588"/>
        <v>387.23014969364289</v>
      </c>
      <c r="AF4393" s="41">
        <f t="shared" si="3588"/>
        <v>390.46342970412798</v>
      </c>
      <c r="AG4393" s="41">
        <f t="shared" si="3588"/>
        <v>393.65650926648271</v>
      </c>
      <c r="AH4393" s="41">
        <f t="shared" si="3588"/>
        <v>396.80988820627886</v>
      </c>
      <c r="AI4393" s="41">
        <f t="shared" si="3588"/>
        <v>399.92406013459021</v>
      </c>
      <c r="AJ4393" s="41">
        <f t="shared" si="3588"/>
        <v>402.99951252525955</v>
      </c>
      <c r="AK4393" s="41">
        <f t="shared" si="3588"/>
        <v>406.0367267912049</v>
      </c>
      <c r="AL4393" s="41">
        <f t="shared" si="3588"/>
        <v>409.03617835977701</v>
      </c>
      <c r="AM4393" s="41">
        <f t="shared" si="3588"/>
        <v>411.99833674717985</v>
      </c>
      <c r="AN4393" s="41">
        <f t="shared" si="3588"/>
        <v>414.923665631966</v>
      </c>
      <c r="AO4393" s="41">
        <f t="shared" si="3588"/>
        <v>417.81262292761795</v>
      </c>
      <c r="AP4393" s="41">
        <f t="shared" si="3588"/>
        <v>420.66566085422733</v>
      </c>
      <c r="AQ4393" s="41">
        <f t="shared" si="3588"/>
        <v>423.48322600928253</v>
      </c>
      <c r="AR4393" s="41">
        <f t="shared" si="3588"/>
        <v>426.26575943757655</v>
      </c>
      <c r="AS4393" s="41">
        <f t="shared" si="3588"/>
        <v>429.01369670024542</v>
      </c>
      <c r="AT4393" s="41">
        <f t="shared" si="3588"/>
        <v>431.72746794294846</v>
      </c>
      <c r="AU4393" s="41">
        <f t="shared" si="3588"/>
        <v>434.40749796320057</v>
      </c>
      <c r="AV4393" s="41">
        <f t="shared" si="3588"/>
        <v>437.05420627686749</v>
      </c>
      <c r="AW4393" s="41">
        <f t="shared" si="3588"/>
        <v>439.6680071838345</v>
      </c>
      <c r="AX4393" s="41">
        <f t="shared" si="3588"/>
        <v>442.24930983285822</v>
      </c>
      <c r="AY4393" s="41">
        <f t="shared" si="3588"/>
        <v>444.79851828561243</v>
      </c>
      <c r="AZ4393" s="41">
        <f t="shared" si="3588"/>
        <v>447.31603157993737</v>
      </c>
      <c r="BA4393" s="41">
        <f t="shared" si="3588"/>
        <v>449.80224379230287</v>
      </c>
      <c r="BB4393" s="41">
        <f t="shared" si="3588"/>
        <v>452.25754409949462</v>
      </c>
      <c r="BC4393" s="41">
        <f t="shared" si="3588"/>
        <v>454.68231683953366</v>
      </c>
      <c r="BD4393" s="41">
        <f t="shared" si="3588"/>
        <v>457.07694157183818</v>
      </c>
      <c r="BE4393" s="41">
        <f t="shared" si="3588"/>
        <v>459.44179313663773</v>
      </c>
      <c r="BF4393" s="41">
        <f t="shared" si="3588"/>
        <v>461.77724171364827</v>
      </c>
      <c r="BH4393" s="42">
        <f t="shared" si="3533"/>
        <v>0.98264839999999953</v>
      </c>
      <c r="BL4393" s="15">
        <f t="shared" ca="1" si="3534"/>
        <v>44.206217073943805</v>
      </c>
    </row>
    <row r="4394" spans="1:64" x14ac:dyDescent="0.2">
      <c r="A4394" s="9" t="str">
        <f t="shared" si="3529"/>
        <v>Liberia</v>
      </c>
      <c r="C4394" s="41">
        <f t="shared" si="3584"/>
        <v>228.15516075408812</v>
      </c>
      <c r="D4394" s="41">
        <f t="shared" si="3584"/>
        <v>233.35654876274702</v>
      </c>
      <c r="E4394" s="41">
        <f t="shared" si="3584"/>
        <v>238.4932661804983</v>
      </c>
      <c r="F4394" s="41">
        <f t="shared" si="3584"/>
        <v>243.56611707835552</v>
      </c>
      <c r="G4394" s="41">
        <f t="shared" si="3584"/>
        <v>248.57589553004939</v>
      </c>
      <c r="H4394" s="50">
        <f t="shared" si="3530"/>
        <v>237.18782041648592</v>
      </c>
      <c r="I4394" s="34">
        <f>MIN(I3469,I3469+$H5112*IF(I5344="na",0,I5344)+SUM($I5112:I5112)*$B$2625)+$H5112*I5573</f>
        <v>242.07379682786564</v>
      </c>
      <c r="J4394" s="34">
        <f>MIN(J3469,J3469+$H5112*IF(J5344="na",0,J5344)+SUM($I5112:J5112)*$B$2625)+$H5112*J5573</f>
        <v>246.89902426586389</v>
      </c>
      <c r="K4394" s="34">
        <f>MIN(K3469,K3469+$H5112*IF(K5344="na",0,K5344)+SUM($I5112:K5112)*$B$2625)+$H5112*K5573</f>
        <v>251.66425804271637</v>
      </c>
      <c r="L4394" s="34">
        <f>MIN(L3469,L3469+$H5112*IF(L5344="na",0,L5344)+SUM($I5112:L5112)*$B$2625)+$H5112*L5573</f>
        <v>259.47989726077174</v>
      </c>
      <c r="M4394" s="34">
        <f>MIN(M3469,M3469+$H5112*IF(M5344="na",0,M5344)+SUM($I5112:M5112)*$B$2625)+$H5112*M5573</f>
        <v>267.23702538576845</v>
      </c>
      <c r="N4394" s="34">
        <f>MIN(N3469,N3469+$H5112*IF(N5344="na",0,N5344)+SUM($I5112:N5112)*$B$2625)+$H5112*N5573</f>
        <v>274.93636990563004</v>
      </c>
      <c r="O4394" s="34">
        <f>MIN(O3469,O3469+$H5112*IF(O5344="na",0,O5344)+SUM($I5112:O5112)*$B$2625)+$H5112*O5573</f>
        <v>282.57864926318052</v>
      </c>
      <c r="P4394" s="34">
        <f>MIN(P3469,P3469+$H5112*IF(P5344="na",0,P5344)+SUM($I5112:P5112)*$B$2625)+$H5112*P5573</f>
        <v>290.16457296860455</v>
      </c>
      <c r="Q4394" s="34">
        <f>MIN(Q3469,Q3469+$H5112*IF(Q5344="na",0,Q5344)+SUM($I5112:Q5112)*$B$2625)+$H5112*Q5573</f>
        <v>293.79788911531608</v>
      </c>
      <c r="R4394" s="34">
        <f>MIN(R3469,R3469+$H5112*IF(R5344="na",0,R5344)+SUM($I5112:R5112)*$B$2625)+$H5112*R5573</f>
        <v>299.73814051731972</v>
      </c>
      <c r="S4394" s="34">
        <f>MIN(S3469,S3469+$H5112*IF(S5344="na",0,S5344)+SUM($I5112:S5112)*$B$2625)+$H5112*S5573</f>
        <v>304.04951347758913</v>
      </c>
      <c r="T4394" s="34">
        <f>MIN(T3469,T3469+$H5112*IF(T5344="na",0,T5344)+SUM($I5112:T5112)*$B$2625)+$H5112*T5573</f>
        <v>308.30728170071916</v>
      </c>
      <c r="U4394" s="34">
        <f>MIN(U3469,U3469+$H5112*IF(U5344="na",0,U5344)+SUM($I5112:U5112)*$B$2625)+$H5112*U5573</f>
        <v>312.51211167227495</v>
      </c>
      <c r="V4394" s="64">
        <f t="shared" si="3531"/>
        <v>316.66466159118443</v>
      </c>
      <c r="W4394" s="41">
        <f t="shared" ref="W4394:BF4394" si="3589">W3469</f>
        <v>320.76558147276876</v>
      </c>
      <c r="X4394" s="41">
        <f t="shared" si="3589"/>
        <v>324.81551325049213</v>
      </c>
      <c r="Y4394" s="41">
        <f t="shared" si="3589"/>
        <v>328.81509087644577</v>
      </c>
      <c r="Z4394" s="41">
        <f t="shared" si="3589"/>
        <v>332.76494042058334</v>
      </c>
      <c r="AA4394" s="41">
        <f t="shared" si="3589"/>
        <v>336.66568016872225</v>
      </c>
      <c r="AB4394" s="41">
        <f t="shared" si="3589"/>
        <v>340.51792071932584</v>
      </c>
      <c r="AC4394" s="41">
        <f t="shared" si="3589"/>
        <v>344.32226507908365</v>
      </c>
      <c r="AD4394" s="41">
        <f t="shared" si="3589"/>
        <v>348.07930875730187</v>
      </c>
      <c r="AE4394" s="41">
        <f t="shared" si="3589"/>
        <v>351.78963985912083</v>
      </c>
      <c r="AF4394" s="41">
        <f t="shared" si="3589"/>
        <v>355.45383917757385</v>
      </c>
      <c r="AG4394" s="41">
        <f t="shared" si="3589"/>
        <v>359.07248028450078</v>
      </c>
      <c r="AH4394" s="41">
        <f t="shared" si="3589"/>
        <v>362.64612962033152</v>
      </c>
      <c r="AI4394" s="41">
        <f t="shared" si="3589"/>
        <v>366.17534658275349</v>
      </c>
      <c r="AJ4394" s="41">
        <f t="shared" si="3589"/>
        <v>369.66068361427608</v>
      </c>
      <c r="AK4394" s="41">
        <f t="shared" si="3589"/>
        <v>373.10268628870665</v>
      </c>
      <c r="AL4394" s="41">
        <f t="shared" si="3589"/>
        <v>376.50189339655174</v>
      </c>
      <c r="AM4394" s="41">
        <f t="shared" si="3589"/>
        <v>379.8588370293561</v>
      </c>
      <c r="AN4394" s="41">
        <f t="shared" si="3589"/>
        <v>383.17404266299252</v>
      </c>
      <c r="AO4394" s="41">
        <f t="shared" si="3589"/>
        <v>386.44802923991733</v>
      </c>
      <c r="AP4394" s="41">
        <f t="shared" si="3589"/>
        <v>389.68130925040248</v>
      </c>
      <c r="AQ4394" s="41">
        <f t="shared" si="3589"/>
        <v>392.87438881275716</v>
      </c>
      <c r="AR4394" s="41">
        <f t="shared" si="3589"/>
        <v>396.02776775255336</v>
      </c>
      <c r="AS4394" s="41">
        <f t="shared" si="3589"/>
        <v>399.14193968086465</v>
      </c>
      <c r="AT4394" s="41">
        <f t="shared" si="3589"/>
        <v>402.21739207153405</v>
      </c>
      <c r="AU4394" s="41">
        <f t="shared" si="3589"/>
        <v>405.25460633747934</v>
      </c>
      <c r="AV4394" s="41">
        <f t="shared" si="3589"/>
        <v>408.25405790605146</v>
      </c>
      <c r="AW4394" s="41">
        <f t="shared" si="3589"/>
        <v>411.21621629345429</v>
      </c>
      <c r="AX4394" s="41">
        <f t="shared" si="3589"/>
        <v>414.14154517824045</v>
      </c>
      <c r="AY4394" s="41">
        <f t="shared" si="3589"/>
        <v>417.0305024738924</v>
      </c>
      <c r="AZ4394" s="41">
        <f t="shared" si="3589"/>
        <v>419.88354040050183</v>
      </c>
      <c r="BA4394" s="41">
        <f t="shared" si="3589"/>
        <v>422.70110555555698</v>
      </c>
      <c r="BB4394" s="41">
        <f t="shared" si="3589"/>
        <v>425.48363898385105</v>
      </c>
      <c r="BC4394" s="41">
        <f t="shared" si="3589"/>
        <v>428.23157624651992</v>
      </c>
      <c r="BD4394" s="41">
        <f t="shared" si="3589"/>
        <v>430.94534748922297</v>
      </c>
      <c r="BE4394" s="41">
        <f t="shared" si="3589"/>
        <v>433.62537750947502</v>
      </c>
      <c r="BF4394" s="41">
        <f t="shared" si="3589"/>
        <v>436.27208582314199</v>
      </c>
      <c r="BH4394" s="42">
        <f t="shared" si="3533"/>
        <v>1.037442999999999</v>
      </c>
      <c r="BL4394" s="15">
        <f t="shared" ca="1" si="3534"/>
        <v>141.2336152240695</v>
      </c>
    </row>
    <row r="4395" spans="1:64" x14ac:dyDescent="0.2">
      <c r="A4395" s="9" t="str">
        <f t="shared" si="3529"/>
        <v>Libya</v>
      </c>
      <c r="C4395" s="41">
        <f t="shared" si="3584"/>
        <v>426.1149785571875</v>
      </c>
      <c r="D4395" s="41">
        <f t="shared" si="3584"/>
        <v>428.82874979989055</v>
      </c>
      <c r="E4395" s="41">
        <f t="shared" si="3584"/>
        <v>431.50877982014265</v>
      </c>
      <c r="F4395" s="41">
        <f t="shared" si="3584"/>
        <v>434.15548813380957</v>
      </c>
      <c r="G4395" s="41">
        <f t="shared" si="3584"/>
        <v>436.76928904077658</v>
      </c>
      <c r="H4395" s="50">
        <f t="shared" si="3530"/>
        <v>402.86076900686169</v>
      </c>
      <c r="I4395" s="34">
        <f>MIN(I3470,I3470+$H5113*IF(I5345="na",0,I5345)+SUM($I5113:I5113)*$B$2625)+$H5113*I5574</f>
        <v>405.4099774596159</v>
      </c>
      <c r="J4395" s="34">
        <f>MIN(J3470,J3470+$H5113*IF(J5345="na",0,J5345)+SUM($I5113:J5113)*$B$2625)+$H5113*J5574</f>
        <v>407.92749075394079</v>
      </c>
      <c r="K4395" s="34">
        <f>MIN(K3470,K3470+$H5113*IF(K5345="na",0,K5345)+SUM($I5113:K5113)*$B$2625)+$H5113*K5574</f>
        <v>427.38372071960487</v>
      </c>
      <c r="L4395" s="34">
        <f>MIN(L3470,L3470+$H5113*IF(L5345="na",0,L5345)+SUM($I5113:L5113)*$B$2625)+$H5113*L5574</f>
        <v>433.39493012381206</v>
      </c>
      <c r="M4395" s="34">
        <f>MIN(M3470,M3470+$H5113*IF(M5345="na",0,M5345)+SUM($I5113:M5113)*$B$2625)+$H5113*M5574</f>
        <v>439.37561196086648</v>
      </c>
      <c r="N4395" s="34">
        <f>MIN(N3470,N3470+$H5113*IF(N5345="na",0,N5345)+SUM($I5113:N5113)*$B$2625)+$H5113*N5574</f>
        <v>445.32614579018639</v>
      </c>
      <c r="O4395" s="34">
        <f>MIN(O3470,O3470+$H5113*IF(O5345="na",0,O5345)+SUM($I5113:O5113)*$B$2625)+$H5113*O5574</f>
        <v>451.24690645200133</v>
      </c>
      <c r="P4395" s="34">
        <f>MIN(P3470,P3470+$H5113*IF(P5345="na",0,P5345)+SUM($I5113:P5113)*$B$2625)+$H5113*P5574</f>
        <v>457.13826412602725</v>
      </c>
      <c r="Q4395" s="34">
        <f>MIN(Q3470,Q3470+$H5113*IF(Q5345="na",0,Q5345)+SUM($I5113:Q5113)*$B$2625)+$H5113*Q5574</f>
        <v>457.7044158478339</v>
      </c>
      <c r="R4395" s="34">
        <f>MIN(R3470,R3470+$H5113*IF(R5345="na",0,R5345)+SUM($I5113:R5113)*$B$2625)+$H5113*R5574</f>
        <v>463.46266952449457</v>
      </c>
      <c r="S4395" s="34">
        <f>MIN(S3470,S3470+$H5113*IF(S5345="na",0,S5345)+SUM($I5113:S5113)*$B$2625)+$H5113*S5574</f>
        <v>465.71208447617073</v>
      </c>
      <c r="T4395" s="34">
        <f>MIN(T3470,T3470+$H5113*IF(T5345="na",0,T5345)+SUM($I5113:T5113)*$B$2625)+$H5113*T5574</f>
        <v>467.93353170194774</v>
      </c>
      <c r="U4395" s="34">
        <f>MIN(U3470,U3470+$H5113*IF(U5345="na",0,U5345)+SUM($I5113:U5113)*$B$2625)+$H5113*U5574</f>
        <v>470.12735893388424</v>
      </c>
      <c r="V4395" s="64">
        <f t="shared" si="3531"/>
        <v>472.29390958057036</v>
      </c>
      <c r="W4395" s="41">
        <f t="shared" ref="W4395:BF4395" si="3590">W3470</f>
        <v>474.43352278088264</v>
      </c>
      <c r="X4395" s="41">
        <f t="shared" si="3590"/>
        <v>476.54653345707106</v>
      </c>
      <c r="Y4395" s="41">
        <f t="shared" si="3590"/>
        <v>478.63327236718555</v>
      </c>
      <c r="Z4395" s="41">
        <f t="shared" si="3590"/>
        <v>480.69406615685091</v>
      </c>
      <c r="AA4395" s="41">
        <f t="shared" si="3590"/>
        <v>482.72923741039813</v>
      </c>
      <c r="AB4395" s="41">
        <f t="shared" si="3590"/>
        <v>484.73910470135957</v>
      </c>
      <c r="AC4395" s="41">
        <f t="shared" si="3590"/>
        <v>486.72398264233669</v>
      </c>
      <c r="AD4395" s="41">
        <f t="shared" si="3590"/>
        <v>488.6841819342477</v>
      </c>
      <c r="AE4395" s="41">
        <f t="shared" si="3590"/>
        <v>490.62000941496262</v>
      </c>
      <c r="AF4395" s="41">
        <f t="shared" si="3590"/>
        <v>492.53176810733396</v>
      </c>
      <c r="AG4395" s="41">
        <f t="shared" si="3590"/>
        <v>494.41975726663014</v>
      </c>
      <c r="AH4395" s="41">
        <f t="shared" si="3590"/>
        <v>496.28427242737911</v>
      </c>
      <c r="AI4395" s="41">
        <f t="shared" si="3590"/>
        <v>498.1256054496294</v>
      </c>
      <c r="AJ4395" s="41">
        <f t="shared" si="3590"/>
        <v>499.94404456463639</v>
      </c>
      <c r="AK4395" s="41">
        <f t="shared" si="3590"/>
        <v>501.73987441998014</v>
      </c>
      <c r="AL4395" s="41">
        <f t="shared" si="3590"/>
        <v>503.51337612412243</v>
      </c>
      <c r="AM4395" s="41">
        <f t="shared" si="3590"/>
        <v>505.26482729040987</v>
      </c>
      <c r="AN4395" s="41">
        <f t="shared" si="3590"/>
        <v>506.9945020805298</v>
      </c>
      <c r="AO4395" s="41">
        <f t="shared" si="3590"/>
        <v>508.70267124742594</v>
      </c>
      <c r="AP4395" s="41">
        <f t="shared" si="3590"/>
        <v>510.38960217768033</v>
      </c>
      <c r="AQ4395" s="41">
        <f t="shared" si="3590"/>
        <v>512.0555589333685</v>
      </c>
      <c r="AR4395" s="41">
        <f t="shared" si="3590"/>
        <v>513.70080229339442</v>
      </c>
      <c r="AS4395" s="41">
        <f t="shared" si="3590"/>
        <v>515.32558979431064</v>
      </c>
      <c r="AT4395" s="41">
        <f t="shared" si="3590"/>
        <v>516.9301757706321</v>
      </c>
      <c r="AU4395" s="41">
        <f t="shared" si="3590"/>
        <v>518.51481139464795</v>
      </c>
      <c r="AV4395" s="41">
        <f t="shared" si="3590"/>
        <v>520.07974471573857</v>
      </c>
      <c r="AW4395" s="41">
        <f t="shared" si="3590"/>
        <v>521.62522069920351</v>
      </c>
      <c r="AX4395" s="41">
        <f t="shared" si="3590"/>
        <v>523.15148126460758</v>
      </c>
      <c r="AY4395" s="41">
        <f t="shared" si="3590"/>
        <v>524.65876532364837</v>
      </c>
      <c r="AZ4395" s="41">
        <f t="shared" si="3590"/>
        <v>526.14730881755509</v>
      </c>
      <c r="BA4395" s="41">
        <f t="shared" si="3590"/>
        <v>527.61734475402091</v>
      </c>
      <c r="BB4395" s="41">
        <f t="shared" si="3590"/>
        <v>529.06910324367664</v>
      </c>
      <c r="BC4395" s="41">
        <f t="shared" si="3590"/>
        <v>530.50281153611081</v>
      </c>
      <c r="BD4395" s="41">
        <f t="shared" si="3590"/>
        <v>531.91869405544253</v>
      </c>
      <c r="BE4395" s="41">
        <f t="shared" si="3590"/>
        <v>533.31697243545068</v>
      </c>
      <c r="BF4395" s="41">
        <f t="shared" si="3590"/>
        <v>534.69786555426731</v>
      </c>
      <c r="BH4395" s="42">
        <f t="shared" si="3533"/>
        <v>1.0484017999999993</v>
      </c>
      <c r="BL4395" s="15">
        <f t="shared" ca="1" si="3534"/>
        <v>137.49270220733473</v>
      </c>
    </row>
    <row r="4396" spans="1:64" x14ac:dyDescent="0.2">
      <c r="A4396" s="9" t="str">
        <f t="shared" si="3529"/>
        <v>Liechtenstein</v>
      </c>
      <c r="C4396" s="41">
        <f t="shared" si="3584"/>
        <v>609.18090553416653</v>
      </c>
      <c r="D4396" s="41">
        <f t="shared" si="3584"/>
        <v>609.61769379738712</v>
      </c>
      <c r="E4396" s="41">
        <f t="shared" si="3584"/>
        <v>610.04905132653494</v>
      </c>
      <c r="F4396" s="41">
        <f t="shared" si="3584"/>
        <v>610.47504564373708</v>
      </c>
      <c r="G4396" s="41">
        <f t="shared" si="3584"/>
        <v>610.89574343159529</v>
      </c>
      <c r="H4396" s="50">
        <f t="shared" si="3530"/>
        <v>581.68759057338661</v>
      </c>
      <c r="I4396" s="34">
        <f>MIN(I3471,I3471+$H5114*IF(I5346="na",0,I5346)+SUM($I5114:I5114)*$B$2625)+$H5114*I5575</f>
        <v>582.09789204432298</v>
      </c>
      <c r="J4396" s="34">
        <f>MIN(J3471,J3471+$H5114*IF(J5346="na",0,J5346)+SUM($I5114:J5114)*$B$2625)+$H5114*J5575</f>
        <v>582.503092100304</v>
      </c>
      <c r="K4396" s="34">
        <f>MIN(K3471,K3471+$H5114*IF(K5346="na",0,K5346)+SUM($I5114:K5114)*$B$2625)+$H5114*K5575</f>
        <v>595.78484832402046</v>
      </c>
      <c r="L4396" s="34">
        <f>MIN(L3471,L3471+$H5114*IF(L5346="na",0,L5346)+SUM($I5114:L5114)*$B$2625)+$H5114*L5575</f>
        <v>599.00401845287649</v>
      </c>
      <c r="M4396" s="34">
        <f>MIN(M3471,M3471+$H5114*IF(M5346="na",0,M5346)+SUM($I5114:M5114)*$B$2625)+$H5114*M5575</f>
        <v>602.21827509351101</v>
      </c>
      <c r="N4396" s="34">
        <f>MIN(N3471,N3471+$H5114*IF(N5346="na",0,N5346)+SUM($I5114:N5114)*$B$2625)+$H5114*N5575</f>
        <v>605.42767933696086</v>
      </c>
      <c r="O4396" s="34">
        <f>MIN(O3471,O3471+$H5114*IF(O5346="na",0,O5346)+SUM($I5114:O5114)*$B$2625)+$H5114*O5575</f>
        <v>608.63229151469761</v>
      </c>
      <c r="P4396" s="34">
        <f>MIN(P3471,P3471+$H5114*IF(P5346="na",0,P5346)+SUM($I5114:P5114)*$B$2625)+$H5114*P5575</f>
        <v>611.83217120807183</v>
      </c>
      <c r="Q4396" s="34">
        <f>MIN(Q3471,Q3471+$H5114*IF(Q5346="na",0,Q5346)+SUM($I5114:Q5114)*$B$2625)+$H5114*Q5575</f>
        <v>609.58128507699621</v>
      </c>
      <c r="R4396" s="34">
        <f>MIN(R3471,R3471+$H5114*IF(R5346="na",0,R5346)+SUM($I5114:R5114)*$B$2625)+$H5114*R5575</f>
        <v>615.19210972714052</v>
      </c>
      <c r="S4396" s="34">
        <f>MIN(S3471,S3471+$H5114*IF(S5346="na",0,S5346)+SUM($I5114:S5114)*$B$2625)+$H5114*S5575</f>
        <v>615.55415868489513</v>
      </c>
      <c r="T4396" s="34">
        <f>MIN(T3471,T3471+$H5114*IF(T5346="na",0,T5346)+SUM($I5114:T5114)*$B$2625)+$H5114*T5575</f>
        <v>615.91170616727493</v>
      </c>
      <c r="U4396" s="34">
        <f>MIN(U3471,U3471+$H5114*IF(U5346="na",0,U5346)+SUM($I5114:U5114)*$B$2625)+$H5114*U5575</f>
        <v>616.26480814262379</v>
      </c>
      <c r="V4396" s="64">
        <f t="shared" si="3531"/>
        <v>616.61351988341255</v>
      </c>
      <c r="W4396" s="41">
        <f t="shared" ref="W4396:BF4396" si="3591">W3471</f>
        <v>616.95789597489079</v>
      </c>
      <c r="X4396" s="41">
        <f t="shared" si="3591"/>
        <v>617.29799032363167</v>
      </c>
      <c r="Y4396" s="41">
        <f t="shared" si="3591"/>
        <v>617.63385616596986</v>
      </c>
      <c r="Z4396" s="41">
        <f t="shared" si="3591"/>
        <v>617.96554607633504</v>
      </c>
      <c r="AA4396" s="41">
        <f t="shared" si="3591"/>
        <v>618.29311197548134</v>
      </c>
      <c r="AB4396" s="41">
        <f t="shared" si="3591"/>
        <v>618.61660513861489</v>
      </c>
      <c r="AC4396" s="41">
        <f t="shared" si="3591"/>
        <v>618.93607620342016</v>
      </c>
      <c r="AD4396" s="41">
        <f t="shared" si="3591"/>
        <v>619.2515751779863</v>
      </c>
      <c r="AE4396" s="41">
        <f t="shared" si="3591"/>
        <v>619.56315144863538</v>
      </c>
      <c r="AF4396" s="41">
        <f t="shared" si="3591"/>
        <v>619.87085378765266</v>
      </c>
      <c r="AG4396" s="41">
        <f t="shared" si="3591"/>
        <v>620.17473036092156</v>
      </c>
      <c r="AH4396" s="41">
        <f t="shared" si="3591"/>
        <v>620.47482873546278</v>
      </c>
      <c r="AI4396" s="41">
        <f t="shared" si="3591"/>
        <v>620.77119588688061</v>
      </c>
      <c r="AJ4396" s="41">
        <f t="shared" si="3591"/>
        <v>621.0638782067158</v>
      </c>
      <c r="AK4396" s="41">
        <f t="shared" si="3591"/>
        <v>621.3529215097077</v>
      </c>
      <c r="AL4396" s="41">
        <f t="shared" si="3591"/>
        <v>621.63837104096569</v>
      </c>
      <c r="AM4396" s="41">
        <f t="shared" si="3591"/>
        <v>621.92027148305169</v>
      </c>
      <c r="AN4396" s="41">
        <f t="shared" si="3591"/>
        <v>622.19866696297447</v>
      </c>
      <c r="AO4396" s="41">
        <f t="shared" si="3591"/>
        <v>622.47360105909684</v>
      </c>
      <c r="AP4396" s="41">
        <f t="shared" si="3591"/>
        <v>622.7451168079574</v>
      </c>
      <c r="AQ4396" s="41">
        <f t="shared" si="3591"/>
        <v>623.01325671100722</v>
      </c>
      <c r="AR4396" s="41">
        <f t="shared" si="3591"/>
        <v>623.27806274126237</v>
      </c>
      <c r="AS4396" s="41">
        <f t="shared" si="3591"/>
        <v>623.53957634987466</v>
      </c>
      <c r="AT4396" s="41">
        <f t="shared" si="3591"/>
        <v>623.7978384726199</v>
      </c>
      <c r="AU4396" s="41">
        <f t="shared" si="3591"/>
        <v>624.05288953630566</v>
      </c>
      <c r="AV4396" s="41">
        <f t="shared" si="3591"/>
        <v>624.30476946509964</v>
      </c>
      <c r="AW4396" s="41">
        <f t="shared" si="3591"/>
        <v>624.55351768677895</v>
      </c>
      <c r="AX4396" s="41">
        <f t="shared" si="3591"/>
        <v>624.79917313890201</v>
      </c>
      <c r="AY4396" s="41">
        <f t="shared" si="3591"/>
        <v>625.04177427490367</v>
      </c>
      <c r="AZ4396" s="41">
        <f t="shared" si="3591"/>
        <v>625.28135907011438</v>
      </c>
      <c r="BA4396" s="41">
        <f t="shared" si="3591"/>
        <v>625.51796502770469</v>
      </c>
      <c r="BB4396" s="41">
        <f t="shared" si="3591"/>
        <v>625.75162918455555</v>
      </c>
      <c r="BC4396" s="41">
        <f t="shared" si="3591"/>
        <v>625.9823881170563</v>
      </c>
      <c r="BD4396" s="41">
        <f t="shared" si="3591"/>
        <v>626.21027794682959</v>
      </c>
      <c r="BE4396" s="41">
        <f t="shared" si="3591"/>
        <v>626.43533434638607</v>
      </c>
      <c r="BF4396" s="41">
        <f t="shared" si="3591"/>
        <v>626.657592544708</v>
      </c>
      <c r="BH4396" s="42">
        <f t="shared" si="3533"/>
        <v>0.56488159999999976</v>
      </c>
      <c r="BL4396" s="15">
        <f t="shared" ca="1" si="3534"/>
        <v>0.45190527963677374</v>
      </c>
    </row>
    <row r="4397" spans="1:64" x14ac:dyDescent="0.2">
      <c r="A4397" s="9" t="str">
        <f t="shared" si="3529"/>
        <v>Lithuania</v>
      </c>
      <c r="C4397" s="41">
        <f t="shared" si="3584"/>
        <v>579.4645493227415</v>
      </c>
      <c r="D4397" s="41">
        <f t="shared" si="3584"/>
        <v>580.27088568396539</v>
      </c>
      <c r="E4397" s="41">
        <f t="shared" si="3584"/>
        <v>581.06719659643136</v>
      </c>
      <c r="F4397" s="41">
        <f t="shared" si="3584"/>
        <v>581.85360670988575</v>
      </c>
      <c r="G4397" s="41">
        <f t="shared" si="3584"/>
        <v>582.63023912426286</v>
      </c>
      <c r="H4397" s="50">
        <f t="shared" si="3530"/>
        <v>544.27718269890931</v>
      </c>
      <c r="I4397" s="34">
        <f>MIN(I3472,I3472+$H5115*IF(I5347="na",0,I5347)+SUM($I5115:I5115)*$B$2625)+$H5115*I5576</f>
        <v>545.0346229117946</v>
      </c>
      <c r="J4397" s="34">
        <f>MIN(J3472,J3472+$H5115*IF(J5347="na",0,J5347)+SUM($I5115:J5115)*$B$2625)+$H5115*J5576</f>
        <v>545.78264561803303</v>
      </c>
      <c r="K4397" s="34">
        <f>MIN(K3472,K3472+$H5115*IF(K5347="na",0,K5347)+SUM($I5115:K5115)*$B$2625)+$H5115*K5576</f>
        <v>546.52136790862392</v>
      </c>
      <c r="L4397" s="34">
        <f>MIN(L3472,L3472+$H5115*IF(L5347="na",0,L5347)+SUM($I5115:L5115)*$B$2625)+$H5115*L5576</f>
        <v>554.57911994494009</v>
      </c>
      <c r="M4397" s="34">
        <f>MIN(M3472,M3472+$H5115*IF(M5347="na",0,M5347)+SUM($I5115:M5115)*$B$2625)+$H5115*M5576</f>
        <v>562.62780139821393</v>
      </c>
      <c r="N4397" s="34">
        <f>MIN(N3472,N3472+$H5115*IF(N5347="na",0,N5347)+SUM($I5115:N5115)*$B$2625)+$H5115*N5576</f>
        <v>570.66752504602789</v>
      </c>
      <c r="O4397" s="34">
        <f>MIN(O3472,O3472+$H5115*IF(O5347="na",0,O5347)+SUM($I5115:O5115)*$B$2625)+$H5115*O5576</f>
        <v>578.69840226376311</v>
      </c>
      <c r="P4397" s="34">
        <f>MIN(P3472,P3472+$H5115*IF(P5347="na",0,P5347)+SUM($I5115:P5115)*$B$2625)+$H5115*P5576</f>
        <v>586.72054304203368</v>
      </c>
      <c r="Q4397" s="34">
        <f>MIN(Q3472,Q3472+$H5115*IF(Q5347="na",0,Q5347)+SUM($I5115:Q5115)*$B$2625)+$H5115*Q5576</f>
        <v>584.92688139867823</v>
      </c>
      <c r="R4397" s="34">
        <f>MIN(R3472,R3472+$H5115*IF(R5347="na",0,R5347)+SUM($I5115:R5115)*$B$2625)+$H5115*R5576</f>
        <v>590.5615794485002</v>
      </c>
      <c r="S4397" s="34">
        <f>MIN(S3472,S3472+$H5115*IF(S5347="na",0,S5347)+SUM($I5115:S5115)*$B$2625)+$H5115*S5576</f>
        <v>591.22994273516053</v>
      </c>
      <c r="T4397" s="34">
        <f>MIN(T3472,T3472+$H5115*IF(T5347="na",0,T5347)+SUM($I5115:T5115)*$B$2625)+$H5115*T5576</f>
        <v>591.88999603829006</v>
      </c>
      <c r="U4397" s="34">
        <f>MIN(U3472,U3472+$H5115*IF(U5347="na",0,U5347)+SUM($I5115:U5115)*$B$2625)+$H5115*U5576</f>
        <v>592.54184267868402</v>
      </c>
      <c r="V4397" s="64">
        <f t="shared" si="3531"/>
        <v>593.1855846925157</v>
      </c>
      <c r="W4397" s="41">
        <f t="shared" ref="W4397:BF4397" si="3592">W3472</f>
        <v>593.82132284730869</v>
      </c>
      <c r="X4397" s="41">
        <f t="shared" si="3592"/>
        <v>594.44915665771043</v>
      </c>
      <c r="Y4397" s="41">
        <f t="shared" si="3592"/>
        <v>595.06918440106949</v>
      </c>
      <c r="Z4397" s="41">
        <f t="shared" si="3592"/>
        <v>595.68150313281956</v>
      </c>
      <c r="AA4397" s="41">
        <f t="shared" si="3592"/>
        <v>596.28620870167151</v>
      </c>
      <c r="AB4397" s="41">
        <f t="shared" si="3592"/>
        <v>596.88339576461738</v>
      </c>
      <c r="AC4397" s="41">
        <f t="shared" si="3592"/>
        <v>597.47315780174722</v>
      </c>
      <c r="AD4397" s="41">
        <f t="shared" si="3592"/>
        <v>598.05558713088215</v>
      </c>
      <c r="AE4397" s="41">
        <f t="shared" si="3592"/>
        <v>598.63077492202478</v>
      </c>
      <c r="AF4397" s="41">
        <f t="shared" si="3592"/>
        <v>599.19881121163087</v>
      </c>
      <c r="AG4397" s="41">
        <f t="shared" si="3592"/>
        <v>599.75978491670287</v>
      </c>
      <c r="AH4397" s="41">
        <f t="shared" si="3592"/>
        <v>600.31378384870845</v>
      </c>
      <c r="AI4397" s="41">
        <f t="shared" si="3592"/>
        <v>600.86089472732613</v>
      </c>
      <c r="AJ4397" s="41">
        <f t="shared" si="3592"/>
        <v>601.40120319401967</v>
      </c>
      <c r="AK4397" s="41">
        <f t="shared" si="3592"/>
        <v>601.93479382544399</v>
      </c>
      <c r="AL4397" s="41">
        <f t="shared" si="3592"/>
        <v>602.46175014668427</v>
      </c>
      <c r="AM4397" s="41">
        <f t="shared" si="3592"/>
        <v>602.98215464433042</v>
      </c>
      <c r="AN4397" s="41">
        <f t="shared" si="3592"/>
        <v>603.4960887793892</v>
      </c>
      <c r="AO4397" s="41">
        <f t="shared" si="3592"/>
        <v>604.00363300003539</v>
      </c>
      <c r="AP4397" s="41">
        <f t="shared" si="3592"/>
        <v>604.50486675420495</v>
      </c>
      <c r="AQ4397" s="41">
        <f t="shared" si="3592"/>
        <v>604.99986850203095</v>
      </c>
      <c r="AR4397" s="41">
        <f t="shared" si="3592"/>
        <v>605.48871572812573</v>
      </c>
      <c r="AS4397" s="41">
        <f t="shared" si="3592"/>
        <v>605.97148495370936</v>
      </c>
      <c r="AT4397" s="41">
        <f t="shared" si="3592"/>
        <v>606.44825174858818</v>
      </c>
      <c r="AU4397" s="41">
        <f t="shared" si="3592"/>
        <v>606.91909074298405</v>
      </c>
      <c r="AV4397" s="41">
        <f t="shared" si="3592"/>
        <v>607.38407563921623</v>
      </c>
      <c r="AW4397" s="41">
        <f t="shared" si="3592"/>
        <v>607.8432792232386</v>
      </c>
      <c r="AX4397" s="41">
        <f t="shared" si="3592"/>
        <v>608.296773376033</v>
      </c>
      <c r="AY4397" s="41">
        <f t="shared" si="3592"/>
        <v>608.744629084861</v>
      </c>
      <c r="AZ4397" s="41">
        <f t="shared" si="3592"/>
        <v>609.18691645437582</v>
      </c>
      <c r="BA4397" s="41">
        <f t="shared" si="3592"/>
        <v>609.62370471759641</v>
      </c>
      <c r="BB4397" s="41">
        <f t="shared" si="3592"/>
        <v>610.05506224674423</v>
      </c>
      <c r="BC4397" s="41">
        <f t="shared" si="3592"/>
        <v>610.48105656394637</v>
      </c>
      <c r="BD4397" s="41">
        <f t="shared" si="3592"/>
        <v>610.90175435180458</v>
      </c>
      <c r="BE4397" s="41">
        <f t="shared" si="3592"/>
        <v>611.31722146383379</v>
      </c>
      <c r="BF4397" s="41">
        <f t="shared" si="3592"/>
        <v>611.72752293477015</v>
      </c>
      <c r="BH4397" s="42">
        <f t="shared" si="3533"/>
        <v>0.78904120000000089</v>
      </c>
      <c r="BL4397" s="15">
        <f t="shared" ca="1" si="3534"/>
        <v>23.863726584154527</v>
      </c>
    </row>
    <row r="4398" spans="1:64" x14ac:dyDescent="0.2">
      <c r="A4398" s="9" t="str">
        <f t="shared" si="3529"/>
        <v>Luxembourg</v>
      </c>
      <c r="C4398" s="41">
        <f t="shared" si="3584"/>
        <v>623.20236483631538</v>
      </c>
      <c r="D4398" s="41">
        <f t="shared" si="3584"/>
        <v>623.46387844492767</v>
      </c>
      <c r="E4398" s="41">
        <f t="shared" si="3584"/>
        <v>623.72214056767291</v>
      </c>
      <c r="F4398" s="41">
        <f t="shared" si="3584"/>
        <v>623.97719163135866</v>
      </c>
      <c r="G4398" s="41">
        <f t="shared" si="3584"/>
        <v>624.22907156015265</v>
      </c>
      <c r="H4398" s="50">
        <f t="shared" si="3530"/>
        <v>596.98531646299239</v>
      </c>
      <c r="I4398" s="34">
        <f>MIN(I3473,I3473+$H5116*IF(I5348="na",0,I5348)+SUM($I5116:I5116)*$B$2625)+$H5116*I5577</f>
        <v>597.23097191511545</v>
      </c>
      <c r="J4398" s="34">
        <f>MIN(J3473,J3473+$H5116*IF(J5348="na",0,J5348)+SUM($I5116:J5116)*$B$2625)+$H5116*J5577</f>
        <v>597.47357305111711</v>
      </c>
      <c r="K4398" s="34">
        <f>MIN(K3473,K3473+$H5116*IF(K5348="na",0,K5348)+SUM($I5116:K5116)*$B$2625)+$H5116*K5577</f>
        <v>601.69049830146434</v>
      </c>
      <c r="L4398" s="34">
        <f>MIN(L3473,L3473+$H5116*IF(L5348="na",0,L5348)+SUM($I5116:L5116)*$B$2625)+$H5116*L5577</f>
        <v>606.09221086278819</v>
      </c>
      <c r="M4398" s="34">
        <f>MIN(M3473,M3473+$H5116*IF(M5348="na",0,M5348)+SUM($I5116:M5116)*$B$2625)+$H5116*M5577</f>
        <v>610.4909816233727</v>
      </c>
      <c r="N4398" s="34">
        <f>MIN(N3473,N3473+$H5116*IF(N5348="na",0,N5348)+SUM($I5116:N5116)*$B$2625)+$H5116*N5577</f>
        <v>614.8868471596071</v>
      </c>
      <c r="O4398" s="34">
        <f>MIN(O3473,O3473+$H5116*IF(O5348="na",0,O5348)+SUM($I5116:O5116)*$B$2625)+$H5116*O5577</f>
        <v>619.27984359311392</v>
      </c>
      <c r="P4398" s="34">
        <f>MIN(P3473,P3473+$H5116*IF(P5348="na",0,P5348)+SUM($I5116:P5116)*$B$2625)+$H5116*P5577</f>
        <v>623.67000659640405</v>
      </c>
      <c r="Q4398" s="34">
        <f>MIN(Q3473,Q3473+$H5116*IF(Q5348="na",0,Q5348)+SUM($I5116:Q5116)*$B$2625)+$H5116*Q5577</f>
        <v>621.20263494969095</v>
      </c>
      <c r="R4398" s="34">
        <f>MIN(R3473,R3473+$H5116*IF(R5348="na",0,R5348)+SUM($I5116:R5116)*$B$2625)+$H5116*R5577</f>
        <v>626.80138942781718</v>
      </c>
      <c r="S4398" s="34">
        <f>MIN(S3473,S3473+$H5116*IF(S5348="na",0,S5348)+SUM($I5116:S5116)*$B$2625)+$H5116*S5577</f>
        <v>627.01815516400848</v>
      </c>
      <c r="T4398" s="34">
        <f>MIN(T3473,T3473+$H5116*IF(T5348="na",0,T5348)+SUM($I5116:T5116)*$B$2625)+$H5116*T5577</f>
        <v>627.23222577954652</v>
      </c>
      <c r="U4398" s="34">
        <f>MIN(U3473,U3473+$H5116*IF(U5348="na",0,U5348)+SUM($I5116:U5116)*$B$2625)+$H5116*U5577</f>
        <v>627.44363478376465</v>
      </c>
      <c r="V4398" s="64">
        <f t="shared" si="3531"/>
        <v>627.6524152693637</v>
      </c>
      <c r="W4398" s="41">
        <f t="shared" ref="W4398:BF4398" si="3593">W3473</f>
        <v>627.85859991759185</v>
      </c>
      <c r="X4398" s="41">
        <f t="shared" si="3593"/>
        <v>628.06222100336026</v>
      </c>
      <c r="Y4398" s="41">
        <f t="shared" si="3593"/>
        <v>628.26331040029572</v>
      </c>
      <c r="Z4398" s="41">
        <f t="shared" si="3593"/>
        <v>628.46189958572927</v>
      </c>
      <c r="AA4398" s="41">
        <f t="shared" si="3593"/>
        <v>628.65801964562388</v>
      </c>
      <c r="AB4398" s="41">
        <f t="shared" si="3593"/>
        <v>628.85170127944048</v>
      </c>
      <c r="AC4398" s="41">
        <f t="shared" si="3593"/>
        <v>629.04297480494324</v>
      </c>
      <c r="AD4398" s="41">
        <f t="shared" si="3593"/>
        <v>629.2318701629456</v>
      </c>
      <c r="AE4398" s="41">
        <f t="shared" si="3593"/>
        <v>629.41841692199682</v>
      </c>
      <c r="AF4398" s="41">
        <f t="shared" si="3593"/>
        <v>629.60264428301048</v>
      </c>
      <c r="AG4398" s="41">
        <f t="shared" si="3593"/>
        <v>629.78458108383552</v>
      </c>
      <c r="AH4398" s="41">
        <f t="shared" si="3593"/>
        <v>629.96425580377036</v>
      </c>
      <c r="AI4398" s="41">
        <f t="shared" si="3593"/>
        <v>630.14169656802062</v>
      </c>
      <c r="AJ4398" s="41">
        <f t="shared" si="3593"/>
        <v>630.31693115210214</v>
      </c>
      <c r="AK4398" s="41">
        <f t="shared" si="3593"/>
        <v>630.48998698618823</v>
      </c>
      <c r="AL4398" s="41">
        <f t="shared" si="3593"/>
        <v>630.66089115940383</v>
      </c>
      <c r="AM4398" s="41">
        <f t="shared" si="3593"/>
        <v>630.82967042406574</v>
      </c>
      <c r="AN4398" s="41">
        <f t="shared" si="3593"/>
        <v>630.99635119987033</v>
      </c>
      <c r="AO4398" s="41">
        <f t="shared" si="3593"/>
        <v>631.16095957802918</v>
      </c>
      <c r="AP4398" s="41">
        <f t="shared" si="3593"/>
        <v>631.32352132535289</v>
      </c>
      <c r="AQ4398" s="41">
        <f t="shared" si="3593"/>
        <v>631.48406188828483</v>
      </c>
      <c r="AR4398" s="41">
        <f t="shared" si="3593"/>
        <v>631.64260639688439</v>
      </c>
      <c r="AS4398" s="41">
        <f t="shared" si="3593"/>
        <v>631.7991796687603</v>
      </c>
      <c r="AT4398" s="41">
        <f t="shared" si="3593"/>
        <v>631.9538062129559</v>
      </c>
      <c r="AU4398" s="41">
        <f t="shared" si="3593"/>
        <v>632.10651023378534</v>
      </c>
      <c r="AV4398" s="41">
        <f t="shared" si="3593"/>
        <v>632.2573156346225</v>
      </c>
      <c r="AW4398" s="41">
        <f t="shared" si="3593"/>
        <v>632.40624602164257</v>
      </c>
      <c r="AX4398" s="41">
        <f t="shared" si="3593"/>
        <v>632.55332470751739</v>
      </c>
      <c r="AY4398" s="41">
        <f t="shared" si="3593"/>
        <v>632.69857471506441</v>
      </c>
      <c r="AZ4398" s="41">
        <f t="shared" si="3593"/>
        <v>632.84201878085094</v>
      </c>
      <c r="BA4398" s="41">
        <f t="shared" si="3593"/>
        <v>632.98367935875285</v>
      </c>
      <c r="BB4398" s="41">
        <f t="shared" si="3593"/>
        <v>633.1235786234696</v>
      </c>
      <c r="BC4398" s="41">
        <f t="shared" si="3593"/>
        <v>633.26173847399502</v>
      </c>
      <c r="BD4398" s="41">
        <f t="shared" si="3593"/>
        <v>633.3981805370455</v>
      </c>
      <c r="BE4398" s="41">
        <f t="shared" si="3593"/>
        <v>633.53292617044542</v>
      </c>
      <c r="BF4398" s="41">
        <f t="shared" si="3593"/>
        <v>633.66599646647012</v>
      </c>
      <c r="BH4398" s="42">
        <f t="shared" si="3533"/>
        <v>0.51108339999999974</v>
      </c>
      <c r="BL4398" s="15">
        <f t="shared" ca="1" si="3534"/>
        <v>3.349561617807181</v>
      </c>
    </row>
    <row r="4399" spans="1:64" x14ac:dyDescent="0.2">
      <c r="A4399" s="9" t="str">
        <f t="shared" si="3529"/>
        <v>Madagascar</v>
      </c>
      <c r="C4399" s="41">
        <f t="shared" si="3584"/>
        <v>291.02203040778272</v>
      </c>
      <c r="D4399" s="41">
        <f t="shared" si="3584"/>
        <v>295.44264596852668</v>
      </c>
      <c r="E4399" s="41">
        <f t="shared" si="3584"/>
        <v>299.80829854246537</v>
      </c>
      <c r="F4399" s="41">
        <f t="shared" si="3584"/>
        <v>304.11967150273478</v>
      </c>
      <c r="G4399" s="41">
        <f t="shared" si="3584"/>
        <v>308.37743972586486</v>
      </c>
      <c r="H4399" s="50">
        <f t="shared" si="3530"/>
        <v>298.56443348908084</v>
      </c>
      <c r="I4399" s="34">
        <f>MIN(I3474,I3474+$H5117*IF(I5349="na",0,I5349)+SUM($I5117:I5117)*$B$2625)+$H5117*I5578</f>
        <v>302.71698340799031</v>
      </c>
      <c r="J4399" s="34">
        <f>MIN(J3474,J3474+$H5117*IF(J5349="na",0,J5349)+SUM($I5117:J5117)*$B$2625)+$H5117*J5578</f>
        <v>306.81790328957464</v>
      </c>
      <c r="K4399" s="34">
        <f>MIN(K3474,K3474+$H5117*IF(K5349="na",0,K5349)+SUM($I5117:K5117)*$B$2625)+$H5117*K5578</f>
        <v>319.2536130795234</v>
      </c>
      <c r="L4399" s="34">
        <f>MIN(L3474,L3474+$H5117*IF(L5349="na",0,L5349)+SUM($I5117:L5117)*$B$2625)+$H5117*L5578</f>
        <v>324.16156924757439</v>
      </c>
      <c r="M4399" s="34">
        <f>MIN(M3474,M3474+$H5117*IF(M5349="na",0,M5349)+SUM($I5117:M5117)*$B$2625)+$H5117*M5578</f>
        <v>329.01979733380932</v>
      </c>
      <c r="N4399" s="34">
        <f>MIN(N3474,N3474+$H5117*IF(N5349="na",0,N5349)+SUM($I5117:N5117)*$B$2625)+$H5117*N5578</f>
        <v>333.82891562404546</v>
      </c>
      <c r="O4399" s="34">
        <f>MIN(O3474,O3474+$H5117*IF(O5349="na",0,O5349)+SUM($I5117:O5117)*$B$2625)+$H5117*O5578</f>
        <v>338.58953471674641</v>
      </c>
      <c r="P4399" s="34">
        <f>MIN(P3474,P3474+$H5117*IF(P5349="na",0,P5349)+SUM($I5117:P5117)*$B$2625)+$H5117*P5578</f>
        <v>343.30225761860157</v>
      </c>
      <c r="Q4399" s="34">
        <f>MIN(Q3474,Q3474+$H5117*IF(Q5349="na",0,Q5349)+SUM($I5117:Q5117)*$B$2625)+$H5117*Q5578</f>
        <v>345.9691358111919</v>
      </c>
      <c r="R4399" s="34">
        <f>MIN(R3474,R3474+$H5117*IF(R5349="na",0,R5349)+SUM($I5117:R5117)*$B$2625)+$H5117*R5578</f>
        <v>351.85979788426647</v>
      </c>
      <c r="S4399" s="34">
        <f>MIN(S3474,S3474+$H5117*IF(S5349="na",0,S5349)+SUM($I5117:S5117)*$B$2625)+$H5117*S5578</f>
        <v>355.5239972027195</v>
      </c>
      <c r="T4399" s="34">
        <f>MIN(T3474,T3474+$H5117*IF(T5349="na",0,T5349)+SUM($I5117:T5117)*$B$2625)+$H5117*T5578</f>
        <v>359.14263830964643</v>
      </c>
      <c r="U4399" s="34">
        <f>MIN(U3474,U3474+$H5117*IF(U5349="na",0,U5349)+SUM($I5117:U5117)*$B$2625)+$H5117*U5578</f>
        <v>362.71628764547722</v>
      </c>
      <c r="V4399" s="64">
        <f t="shared" si="3531"/>
        <v>366.24550460789919</v>
      </c>
      <c r="W4399" s="41">
        <f t="shared" ref="W4399:BF4399" si="3594">W3474</f>
        <v>369.73084163942173</v>
      </c>
      <c r="X4399" s="41">
        <f t="shared" si="3594"/>
        <v>373.17284431385229</v>
      </c>
      <c r="Y4399" s="41">
        <f t="shared" si="3594"/>
        <v>376.57205142169744</v>
      </c>
      <c r="Z4399" s="41">
        <f t="shared" si="3594"/>
        <v>379.92899505450174</v>
      </c>
      <c r="AA4399" s="41">
        <f t="shared" si="3594"/>
        <v>383.24420068813816</v>
      </c>
      <c r="AB4399" s="41">
        <f t="shared" si="3594"/>
        <v>386.51818726506303</v>
      </c>
      <c r="AC4399" s="41">
        <f t="shared" si="3594"/>
        <v>389.75146727554812</v>
      </c>
      <c r="AD4399" s="41">
        <f t="shared" si="3594"/>
        <v>392.94454683790286</v>
      </c>
      <c r="AE4399" s="41">
        <f t="shared" si="3594"/>
        <v>396.097925777699</v>
      </c>
      <c r="AF4399" s="41">
        <f t="shared" si="3594"/>
        <v>399.21209770601035</v>
      </c>
      <c r="AG4399" s="41">
        <f t="shared" si="3594"/>
        <v>402.28755009667969</v>
      </c>
      <c r="AH4399" s="41">
        <f t="shared" si="3594"/>
        <v>405.32476436262505</v>
      </c>
      <c r="AI4399" s="41">
        <f t="shared" si="3594"/>
        <v>408.32421593119716</v>
      </c>
      <c r="AJ4399" s="41">
        <f t="shared" si="3594"/>
        <v>411.2863743186</v>
      </c>
      <c r="AK4399" s="41">
        <f t="shared" si="3594"/>
        <v>414.21170320338615</v>
      </c>
      <c r="AL4399" s="41">
        <f t="shared" si="3594"/>
        <v>417.1006604990381</v>
      </c>
      <c r="AM4399" s="41">
        <f t="shared" si="3594"/>
        <v>419.95369842564747</v>
      </c>
      <c r="AN4399" s="41">
        <f t="shared" si="3594"/>
        <v>422.77126358070268</v>
      </c>
      <c r="AO4399" s="41">
        <f t="shared" si="3594"/>
        <v>425.5537970089967</v>
      </c>
      <c r="AP4399" s="41">
        <f t="shared" si="3594"/>
        <v>428.30173427166557</v>
      </c>
      <c r="AQ4399" s="41">
        <f t="shared" si="3594"/>
        <v>431.01550551436861</v>
      </c>
      <c r="AR4399" s="41">
        <f t="shared" si="3594"/>
        <v>433.69553553462072</v>
      </c>
      <c r="AS4399" s="41">
        <f t="shared" si="3594"/>
        <v>436.34224384828764</v>
      </c>
      <c r="AT4399" s="41">
        <f t="shared" si="3594"/>
        <v>438.95604475525465</v>
      </c>
      <c r="AU4399" s="41">
        <f t="shared" si="3594"/>
        <v>441.53734740427836</v>
      </c>
      <c r="AV4399" s="41">
        <f t="shared" si="3594"/>
        <v>444.08655585703258</v>
      </c>
      <c r="AW4399" s="41">
        <f t="shared" si="3594"/>
        <v>446.60406915135752</v>
      </c>
      <c r="AX4399" s="41">
        <f t="shared" si="3594"/>
        <v>449.09028136372302</v>
      </c>
      <c r="AY4399" s="41">
        <f t="shared" si="3594"/>
        <v>451.54558167091477</v>
      </c>
      <c r="AZ4399" s="41">
        <f t="shared" si="3594"/>
        <v>453.9703544109538</v>
      </c>
      <c r="BA4399" s="41">
        <f t="shared" si="3594"/>
        <v>456.36497914325832</v>
      </c>
      <c r="BB4399" s="41">
        <f t="shared" si="3594"/>
        <v>458.72983070805788</v>
      </c>
      <c r="BC4399" s="41">
        <f t="shared" si="3594"/>
        <v>461.06527928506841</v>
      </c>
      <c r="BD4399" s="41">
        <f t="shared" si="3594"/>
        <v>463.3716904514381</v>
      </c>
      <c r="BE4399" s="41">
        <f t="shared" si="3594"/>
        <v>465.64942523897264</v>
      </c>
      <c r="BF4399" s="41">
        <f t="shared" si="3594"/>
        <v>467.8988401906488</v>
      </c>
      <c r="BH4399" s="42">
        <f t="shared" si="3533"/>
        <v>0.64292240000000112</v>
      </c>
      <c r="BL4399" s="15">
        <f t="shared" ca="1" si="3534"/>
        <v>469.41809179384558</v>
      </c>
    </row>
    <row r="4400" spans="1:64" x14ac:dyDescent="0.2">
      <c r="A4400" s="9" t="str">
        <f t="shared" si="3529"/>
        <v>Malawi</v>
      </c>
      <c r="C4400" s="41">
        <f t="shared" ref="C4400:G4409" si="3595">C3475</f>
        <v>245.56849980699698</v>
      </c>
      <c r="D4400" s="41">
        <f t="shared" si="3595"/>
        <v>250.57827825869086</v>
      </c>
      <c r="E4400" s="41">
        <f t="shared" si="3595"/>
        <v>255.52576846496865</v>
      </c>
      <c r="F4400" s="41">
        <f t="shared" si="3595"/>
        <v>260.41174487634839</v>
      </c>
      <c r="G4400" s="41">
        <f t="shared" si="3595"/>
        <v>265.23697231434664</v>
      </c>
      <c r="H4400" s="50">
        <f t="shared" si="3530"/>
        <v>251.37182648161505</v>
      </c>
      <c r="I4400" s="34">
        <f>MIN(I3475,I3475+$H5118*IF(I5350="na",0,I5350)+SUM($I5118:I5118)*$B$2625)+$H5118*I5579</f>
        <v>256.07781251850861</v>
      </c>
      <c r="J4400" s="34">
        <f>MIN(J3475,J3475+$H5118*IF(J5350="na",0,J5350)+SUM($I5118:J5118)*$B$2625)+$H5118*J5579</f>
        <v>260.72528746234354</v>
      </c>
      <c r="K4400" s="34">
        <f>MIN(K3475,K3475+$H5118*IF(K5350="na",0,K5350)+SUM($I5118:K5118)*$B$2625)+$H5118*K5579</f>
        <v>269.50460961827935</v>
      </c>
      <c r="L4400" s="34">
        <f>MIN(L3475,L3475+$H5118*IF(L5350="na",0,L5350)+SUM($I5118:L5118)*$B$2625)+$H5118*L5579</f>
        <v>276.75102431612106</v>
      </c>
      <c r="M4400" s="34">
        <f>MIN(M3475,M3475+$H5118*IF(M5350="na",0,M5350)+SUM($I5118:M5118)*$B$2625)+$H5118*M5579</f>
        <v>283.94108336183638</v>
      </c>
      <c r="N4400" s="34">
        <f>MIN(N3475,N3475+$H5118*IF(N5350="na",0,N5350)+SUM($I5118:N5118)*$B$2625)+$H5118*N5579</f>
        <v>291.07548744403334</v>
      </c>
      <c r="O4400" s="34">
        <f>MIN(O3475,O3475+$H5118*IF(O5350="na",0,O5350)+SUM($I5118:O5118)*$B$2625)+$H5118*O5579</f>
        <v>298.1549285394251</v>
      </c>
      <c r="P4400" s="34">
        <f>MIN(P3475,P3475+$H5118*IF(P5350="na",0,P5350)+SUM($I5118:P5118)*$B$2625)+$H5118*P5579</f>
        <v>305.18009002114752</v>
      </c>
      <c r="Q4400" s="34">
        <f>MIN(Q3475,Q3475+$H5118*IF(Q5350="na",0,Q5350)+SUM($I5118:Q5118)*$B$2625)+$H5118*Q5579</f>
        <v>308.56605205919448</v>
      </c>
      <c r="R4400" s="34">
        <f>MIN(R3475,R3475+$H5118*IF(R5350="na",0,R5350)+SUM($I5118:R5118)*$B$2625)+$H5118*R5579</f>
        <v>314.51449440091642</v>
      </c>
      <c r="S4400" s="34">
        <f>MIN(S3475,S3475+$H5118*IF(S5350="na",0,S5350)+SUM($I5118:S5118)*$B$2625)+$H5118*S5579</f>
        <v>318.66704431982589</v>
      </c>
      <c r="T4400" s="34">
        <f>MIN(T3475,T3475+$H5118*IF(T5350="na",0,T5350)+SUM($I5118:T5118)*$B$2625)+$H5118*T5579</f>
        <v>322.76796420141022</v>
      </c>
      <c r="U4400" s="34">
        <f>MIN(U3475,U3475+$H5118*IF(U5350="na",0,U5350)+SUM($I5118:U5118)*$B$2625)+$H5118*U5579</f>
        <v>326.8178959791336</v>
      </c>
      <c r="V4400" s="64">
        <f t="shared" si="3531"/>
        <v>330.81747360508723</v>
      </c>
      <c r="W4400" s="41">
        <f t="shared" ref="W4400:BF4400" si="3596">W3475</f>
        <v>334.76732314922481</v>
      </c>
      <c r="X4400" s="41">
        <f t="shared" si="3596"/>
        <v>338.66806289736371</v>
      </c>
      <c r="Y4400" s="41">
        <f t="shared" si="3596"/>
        <v>342.52030344796731</v>
      </c>
      <c r="Z4400" s="41">
        <f t="shared" si="3596"/>
        <v>346.32464780772511</v>
      </c>
      <c r="AA4400" s="41">
        <f t="shared" si="3596"/>
        <v>350.08169148594334</v>
      </c>
      <c r="AB4400" s="41">
        <f t="shared" si="3596"/>
        <v>353.79202258776229</v>
      </c>
      <c r="AC4400" s="41">
        <f t="shared" si="3596"/>
        <v>357.45622190621532</v>
      </c>
      <c r="AD4400" s="41">
        <f t="shared" si="3596"/>
        <v>361.07486301314225</v>
      </c>
      <c r="AE4400" s="41">
        <f t="shared" si="3596"/>
        <v>364.64851234897299</v>
      </c>
      <c r="AF4400" s="41">
        <f t="shared" si="3596"/>
        <v>368.17772931139496</v>
      </c>
      <c r="AG4400" s="41">
        <f t="shared" si="3596"/>
        <v>371.66306634291755</v>
      </c>
      <c r="AH4400" s="41">
        <f t="shared" si="3596"/>
        <v>375.10506901734811</v>
      </c>
      <c r="AI4400" s="41">
        <f t="shared" si="3596"/>
        <v>378.5042761251932</v>
      </c>
      <c r="AJ4400" s="41">
        <f t="shared" si="3596"/>
        <v>381.86121975799756</v>
      </c>
      <c r="AK4400" s="41">
        <f t="shared" si="3596"/>
        <v>385.17642539163398</v>
      </c>
      <c r="AL4400" s="41">
        <f t="shared" si="3596"/>
        <v>388.4504119685588</v>
      </c>
      <c r="AM4400" s="41">
        <f t="shared" si="3596"/>
        <v>391.68369197904394</v>
      </c>
      <c r="AN4400" s="41">
        <f t="shared" si="3596"/>
        <v>394.87677154139863</v>
      </c>
      <c r="AO4400" s="41">
        <f t="shared" si="3596"/>
        <v>398.03015048119482</v>
      </c>
      <c r="AP4400" s="41">
        <f t="shared" si="3596"/>
        <v>401.14432240950612</v>
      </c>
      <c r="AQ4400" s="41">
        <f t="shared" si="3596"/>
        <v>404.21977480017551</v>
      </c>
      <c r="AR4400" s="41">
        <f t="shared" si="3596"/>
        <v>407.25698906612081</v>
      </c>
      <c r="AS4400" s="41">
        <f t="shared" si="3596"/>
        <v>410.25644063469292</v>
      </c>
      <c r="AT4400" s="41">
        <f t="shared" si="3596"/>
        <v>413.21859902209576</v>
      </c>
      <c r="AU4400" s="41">
        <f t="shared" si="3596"/>
        <v>416.14392790688191</v>
      </c>
      <c r="AV4400" s="41">
        <f t="shared" si="3596"/>
        <v>419.03288520253386</v>
      </c>
      <c r="AW4400" s="41">
        <f t="shared" si="3596"/>
        <v>421.88592312914329</v>
      </c>
      <c r="AX4400" s="41">
        <f t="shared" si="3596"/>
        <v>424.70348828419844</v>
      </c>
      <c r="AY4400" s="41">
        <f t="shared" si="3596"/>
        <v>427.48602171249252</v>
      </c>
      <c r="AZ4400" s="41">
        <f t="shared" si="3596"/>
        <v>430.23395897516139</v>
      </c>
      <c r="BA4400" s="41">
        <f t="shared" si="3596"/>
        <v>432.94773021786443</v>
      </c>
      <c r="BB4400" s="41">
        <f t="shared" si="3596"/>
        <v>435.62776023811648</v>
      </c>
      <c r="BC4400" s="41">
        <f t="shared" si="3596"/>
        <v>438.27446855178346</v>
      </c>
      <c r="BD4400" s="41">
        <f t="shared" si="3596"/>
        <v>440.88826945875041</v>
      </c>
      <c r="BE4400" s="41">
        <f t="shared" si="3596"/>
        <v>443.46957210777418</v>
      </c>
      <c r="BF4400" s="41">
        <f t="shared" si="3596"/>
        <v>446.0187805605284</v>
      </c>
      <c r="BH4400" s="42">
        <f t="shared" si="3533"/>
        <v>1.0684931999999998</v>
      </c>
      <c r="BL4400" s="15">
        <f t="shared" ca="1" si="3534"/>
        <v>591.29706564692378</v>
      </c>
    </row>
    <row r="4401" spans="1:64" x14ac:dyDescent="0.2">
      <c r="A4401" s="9" t="str">
        <f t="shared" si="3529"/>
        <v>Malaysia</v>
      </c>
      <c r="C4401" s="41">
        <f t="shared" si="3595"/>
        <v>504.24994075538262</v>
      </c>
      <c r="D4401" s="41">
        <f t="shared" si="3595"/>
        <v>506.00139192167006</v>
      </c>
      <c r="E4401" s="41">
        <f t="shared" si="3595"/>
        <v>507.73106671178999</v>
      </c>
      <c r="F4401" s="41">
        <f t="shared" si="3595"/>
        <v>509.43923587868613</v>
      </c>
      <c r="G4401" s="41">
        <f t="shared" si="3595"/>
        <v>511.12616680894052</v>
      </c>
      <c r="H4401" s="50">
        <f t="shared" si="3530"/>
        <v>466.70401421536445</v>
      </c>
      <c r="I4401" s="34">
        <f>MIN(I3476,I3476+$H5119*IF(I5351="na",0,I5351)+SUM($I5119:I5119)*$B$2625)+$H5119*I5580</f>
        <v>468.34925757539014</v>
      </c>
      <c r="J4401" s="34">
        <f>MIN(J3476,J3476+$H5119*IF(J5351="na",0,J5351)+SUM($I5119:J5119)*$B$2625)+$H5119*J5580</f>
        <v>469.97404507630637</v>
      </c>
      <c r="K4401" s="34">
        <f>MIN(K3476,K3476+$H5119*IF(K5351="na",0,K5351)+SUM($I5119:K5119)*$B$2625)+$H5119*K5580</f>
        <v>489.58636149000978</v>
      </c>
      <c r="L4401" s="34">
        <f>MIN(L3476,L3476+$H5119*IF(L5351="na",0,L5351)+SUM($I5119:L5119)*$B$2625)+$H5119*L5580</f>
        <v>496.36369635941276</v>
      </c>
      <c r="M4401" s="34">
        <f>MIN(M3476,M3476+$H5119*IF(M5351="na",0,M5351)+SUM($I5119:M5119)*$B$2625)+$H5119*M5580</f>
        <v>503.12132892589051</v>
      </c>
      <c r="N4401" s="34">
        <f>MIN(N3476,N3476+$H5119*IF(N5351="na",0,N5351)+SUM($I5119:N5119)*$B$2625)+$H5119*N5580</f>
        <v>509.85950415474275</v>
      </c>
      <c r="O4401" s="34">
        <f>MIN(O3476,O3476+$H5119*IF(O5351="na",0,O5351)+SUM($I5119:O5119)*$B$2625)+$H5119*O5580</f>
        <v>516.57846396553373</v>
      </c>
      <c r="P4401" s="34">
        <f>MIN(P3476,P3476+$H5119*IF(P5351="na",0,P5351)+SUM($I5119:P5119)*$B$2625)+$H5119*P5580</f>
        <v>523.27844726996159</v>
      </c>
      <c r="Q4401" s="34">
        <f>MIN(Q3476,Q3476+$H5119*IF(Q5351="na",0,Q5351)+SUM($I5119:Q5119)*$B$2625)+$H5119*Q5580</f>
        <v>522.65010807892156</v>
      </c>
      <c r="R4401" s="34">
        <f>MIN(R3476,R3476+$H5119*IF(R5351="na",0,R5351)+SUM($I5119:R5119)*$B$2625)+$H5119*R5580</f>
        <v>528.35390938528099</v>
      </c>
      <c r="S4401" s="34">
        <f>MIN(S3476,S3476+$H5119*IF(S5351="na",0,S5351)+SUM($I5119:S5119)*$B$2625)+$H5119*S5580</f>
        <v>529.80566787493672</v>
      </c>
      <c r="T4401" s="34">
        <f>MIN(T3476,T3476+$H5119*IF(T5351="na",0,T5351)+SUM($I5119:T5119)*$B$2625)+$H5119*T5580</f>
        <v>531.23937616737112</v>
      </c>
      <c r="U4401" s="34">
        <f>MIN(U3476,U3476+$H5119*IF(U5351="na",0,U5351)+SUM($I5119:U5119)*$B$2625)+$H5119*U5580</f>
        <v>532.65525868670284</v>
      </c>
      <c r="V4401" s="64">
        <f t="shared" si="3531"/>
        <v>534.05353706671076</v>
      </c>
      <c r="W4401" s="41">
        <f t="shared" ref="W4401:BF4401" si="3597">W3476</f>
        <v>535.43443018552739</v>
      </c>
      <c r="X4401" s="41">
        <f t="shared" si="3597"/>
        <v>536.79815419990018</v>
      </c>
      <c r="Y4401" s="41">
        <f t="shared" si="3597"/>
        <v>538.14492257902748</v>
      </c>
      <c r="Z4401" s="41">
        <f t="shared" si="3597"/>
        <v>539.47494613797426</v>
      </c>
      <c r="AA4401" s="41">
        <f t="shared" si="3597"/>
        <v>540.78843307067154</v>
      </c>
      <c r="AB4401" s="41">
        <f t="shared" si="3597"/>
        <v>542.08558898250544</v>
      </c>
      <c r="AC4401" s="41">
        <f t="shared" si="3597"/>
        <v>543.36661692250232</v>
      </c>
      <c r="AD4401" s="41">
        <f t="shared" si="3597"/>
        <v>544.63171741511201</v>
      </c>
      <c r="AE4401" s="41">
        <f t="shared" si="3597"/>
        <v>545.88108849159676</v>
      </c>
      <c r="AF4401" s="41">
        <f t="shared" si="3597"/>
        <v>547.11492572103066</v>
      </c>
      <c r="AG4401" s="41">
        <f t="shared" si="3597"/>
        <v>548.33342224091189</v>
      </c>
      <c r="AH4401" s="41">
        <f t="shared" si="3597"/>
        <v>549.53676878739589</v>
      </c>
      <c r="AI4401" s="41">
        <f t="shared" si="3597"/>
        <v>550.72515372515204</v>
      </c>
      <c r="AJ4401" s="41">
        <f t="shared" si="3597"/>
        <v>551.89876307684858</v>
      </c>
      <c r="AK4401" s="41">
        <f t="shared" si="3597"/>
        <v>553.05778055227256</v>
      </c>
      <c r="AL4401" s="41">
        <f t="shared" si="3597"/>
        <v>554.20238757708535</v>
      </c>
      <c r="AM4401" s="41">
        <f t="shared" si="3597"/>
        <v>555.33276332122296</v>
      </c>
      <c r="AN4401" s="41">
        <f t="shared" si="3597"/>
        <v>556.44908472694169</v>
      </c>
      <c r="AO4401" s="41">
        <f t="shared" si="3597"/>
        <v>557.55152653651612</v>
      </c>
      <c r="AP4401" s="41">
        <f t="shared" si="3597"/>
        <v>558.64026131959145</v>
      </c>
      <c r="AQ4401" s="41">
        <f t="shared" si="3597"/>
        <v>559.71545950019731</v>
      </c>
      <c r="AR4401" s="41">
        <f t="shared" si="3597"/>
        <v>560.7772893834242</v>
      </c>
      <c r="AS4401" s="41">
        <f t="shared" si="3597"/>
        <v>561.82591718176968</v>
      </c>
      <c r="AT4401" s="41">
        <f t="shared" si="3597"/>
        <v>562.86150704115562</v>
      </c>
      <c r="AU4401" s="41">
        <f t="shared" si="3597"/>
        <v>563.88422106662347</v>
      </c>
      <c r="AV4401" s="41">
        <f t="shared" si="3597"/>
        <v>564.8942193477078</v>
      </c>
      <c r="AW4401" s="41">
        <f t="shared" si="3597"/>
        <v>565.89165998349722</v>
      </c>
      <c r="AX4401" s="41">
        <f t="shared" si="3597"/>
        <v>566.87669910738191</v>
      </c>
      <c r="AY4401" s="41">
        <f t="shared" si="3597"/>
        <v>567.84949091149269</v>
      </c>
      <c r="AZ4401" s="41">
        <f t="shared" si="3597"/>
        <v>568.81018767083924</v>
      </c>
      <c r="BA4401" s="41">
        <f t="shared" si="3597"/>
        <v>569.75893976714451</v>
      </c>
      <c r="BB4401" s="41">
        <f t="shared" si="3597"/>
        <v>570.69589571238589</v>
      </c>
      <c r="BC4401" s="41">
        <f t="shared" si="3597"/>
        <v>571.62120217204119</v>
      </c>
      <c r="BD4401" s="41">
        <f t="shared" si="3597"/>
        <v>572.53500398804817</v>
      </c>
      <c r="BE4401" s="41">
        <f t="shared" si="3597"/>
        <v>573.43744420147618</v>
      </c>
      <c r="BF4401" s="41">
        <f t="shared" si="3597"/>
        <v>574.32866407491724</v>
      </c>
      <c r="BH4401" s="42">
        <f t="shared" si="3533"/>
        <v>1.0885844000000005</v>
      </c>
      <c r="BL4401" s="15">
        <f t="shared" ca="1" si="3534"/>
        <v>540.68191212546844</v>
      </c>
    </row>
    <row r="4402" spans="1:64" x14ac:dyDescent="0.2">
      <c r="A4402" s="9" t="str">
        <f t="shared" si="3529"/>
        <v>Maldives</v>
      </c>
      <c r="C4402" s="41">
        <f t="shared" si="3595"/>
        <v>459.0057053467437</v>
      </c>
      <c r="D4402" s="41">
        <f t="shared" si="3595"/>
        <v>461.31211651311338</v>
      </c>
      <c r="E4402" s="41">
        <f t="shared" si="3595"/>
        <v>463.58985130064792</v>
      </c>
      <c r="F4402" s="41">
        <f t="shared" si="3595"/>
        <v>465.83926625232408</v>
      </c>
      <c r="G4402" s="41">
        <f t="shared" si="3595"/>
        <v>468.06071347810109</v>
      </c>
      <c r="H4402" s="50">
        <f t="shared" si="3530"/>
        <v>442.03872191411762</v>
      </c>
      <c r="I4402" s="34">
        <f>MIN(I3477,I3477+$H5120*IF(I5352="na",0,I5352)+SUM($I5120:I5120)*$B$2625)+$H5120*I5581</f>
        <v>444.20527256080373</v>
      </c>
      <c r="J4402" s="34">
        <f>MIN(J3477,J3477+$H5120*IF(J5352="na",0,J5352)+SUM($I5120:J5120)*$B$2625)+$H5120*J5581</f>
        <v>446.34488576111602</v>
      </c>
      <c r="K4402" s="34">
        <f>MIN(K3477,K3477+$H5120*IF(K5352="na",0,K5352)+SUM($I5120:K5120)*$B$2625)+$H5120*K5581</f>
        <v>451.41226196015003</v>
      </c>
      <c r="L4402" s="34">
        <f>MIN(L3477,L3477+$H5120*IF(L5352="na",0,L5352)+SUM($I5120:L5120)*$B$2625)+$H5120*L5581</f>
        <v>458.17154327799733</v>
      </c>
      <c r="M4402" s="34">
        <f>MIN(M3477,M3477+$H5120*IF(M5352="na",0,M5352)+SUM($I5120:M5120)*$B$2625)+$H5120*M5581</f>
        <v>464.90487947539543</v>
      </c>
      <c r="N4402" s="34">
        <f>MIN(N3477,N3477+$H5120*IF(N5352="na",0,N5352)+SUM($I5120:N5120)*$B$2625)+$H5120*N5581</f>
        <v>471.61259313667546</v>
      </c>
      <c r="O4402" s="34">
        <f>MIN(O3477,O3477+$H5120*IF(O5352="na",0,O5352)+SUM($I5120:O5120)*$B$2625)+$H5120*O5581</f>
        <v>478.2950028353697</v>
      </c>
      <c r="P4402" s="34">
        <f>MIN(P3477,P3477+$H5120*IF(P5352="na",0,P5352)+SUM($I5120:P5120)*$B$2625)+$H5120*P5581</f>
        <v>484.95242318407958</v>
      </c>
      <c r="Q4402" s="34">
        <f>MIN(Q3477,Q3477+$H5120*IF(Q5352="na",0,Q5352)+SUM($I5120:Q5120)*$B$2625)+$H5120*Q5581</f>
        <v>485.01388124158018</v>
      </c>
      <c r="R4402" s="34">
        <f>MIN(R3477,R3477+$H5120*IF(R5352="na",0,R5352)+SUM($I5120:R5120)*$B$2625)+$H5120*R5581</f>
        <v>490.74719119111597</v>
      </c>
      <c r="S4402" s="34">
        <f>MIN(S3477,S3477+$H5120*IF(S5352="na",0,S5352)+SUM($I5120:S5120)*$B$2625)+$H5120*S5581</f>
        <v>492.65894988348731</v>
      </c>
      <c r="T4402" s="34">
        <f>MIN(T3477,T3477+$H5120*IF(T5352="na",0,T5352)+SUM($I5120:T5120)*$B$2625)+$H5120*T5581</f>
        <v>494.54693904278349</v>
      </c>
      <c r="U4402" s="34">
        <f>MIN(U3477,U3477+$H5120*IF(U5352="na",0,U5352)+SUM($I5120:U5120)*$B$2625)+$H5120*U5581</f>
        <v>496.41145420353246</v>
      </c>
      <c r="V4402" s="64">
        <f t="shared" si="3531"/>
        <v>498.25278722578275</v>
      </c>
      <c r="W4402" s="41">
        <f t="shared" ref="W4402:BF4402" si="3598">W3477</f>
        <v>500.07122634078974</v>
      </c>
      <c r="X4402" s="41">
        <f t="shared" si="3598"/>
        <v>501.86705619613349</v>
      </c>
      <c r="Y4402" s="41">
        <f t="shared" si="3598"/>
        <v>503.64055790027578</v>
      </c>
      <c r="Z4402" s="41">
        <f t="shared" si="3598"/>
        <v>505.39200906656322</v>
      </c>
      <c r="AA4402" s="41">
        <f t="shared" si="3598"/>
        <v>507.12168385668315</v>
      </c>
      <c r="AB4402" s="41">
        <f t="shared" si="3598"/>
        <v>508.82985302357929</v>
      </c>
      <c r="AC4402" s="41">
        <f t="shared" si="3598"/>
        <v>510.51678395383368</v>
      </c>
      <c r="AD4402" s="41">
        <f t="shared" si="3598"/>
        <v>512.18274070952191</v>
      </c>
      <c r="AE4402" s="41">
        <f t="shared" si="3598"/>
        <v>513.82798406954771</v>
      </c>
      <c r="AF4402" s="41">
        <f t="shared" si="3598"/>
        <v>515.45277157046394</v>
      </c>
      <c r="AG4402" s="41">
        <f t="shared" si="3598"/>
        <v>517.0573575467854</v>
      </c>
      <c r="AH4402" s="41">
        <f t="shared" si="3598"/>
        <v>518.64199317080124</v>
      </c>
      <c r="AI4402" s="41">
        <f t="shared" si="3598"/>
        <v>520.20692649189186</v>
      </c>
      <c r="AJ4402" s="41">
        <f t="shared" si="3598"/>
        <v>521.75240247535692</v>
      </c>
      <c r="AK4402" s="41">
        <f t="shared" si="3598"/>
        <v>523.27866304076088</v>
      </c>
      <c r="AL4402" s="41">
        <f t="shared" si="3598"/>
        <v>524.78594709980166</v>
      </c>
      <c r="AM4402" s="41">
        <f t="shared" si="3598"/>
        <v>526.27449059370838</v>
      </c>
      <c r="AN4402" s="41">
        <f t="shared" si="3598"/>
        <v>527.7445265301742</v>
      </c>
      <c r="AO4402" s="41">
        <f t="shared" si="3598"/>
        <v>529.19628501982993</v>
      </c>
      <c r="AP4402" s="41">
        <f t="shared" si="3598"/>
        <v>530.62999331226422</v>
      </c>
      <c r="AQ4402" s="41">
        <f t="shared" si="3598"/>
        <v>532.04587583159594</v>
      </c>
      <c r="AR4402" s="41">
        <f t="shared" si="3598"/>
        <v>533.44415421160397</v>
      </c>
      <c r="AS4402" s="41">
        <f t="shared" si="3598"/>
        <v>534.8250473304206</v>
      </c>
      <c r="AT4402" s="41">
        <f t="shared" si="3598"/>
        <v>536.18877134479328</v>
      </c>
      <c r="AU4402" s="41">
        <f t="shared" si="3598"/>
        <v>537.53553972392058</v>
      </c>
      <c r="AV4402" s="41">
        <f t="shared" si="3598"/>
        <v>538.86556328286736</v>
      </c>
      <c r="AW4402" s="41">
        <f t="shared" si="3598"/>
        <v>540.17905021556464</v>
      </c>
      <c r="AX4402" s="41">
        <f t="shared" si="3598"/>
        <v>541.47620612739865</v>
      </c>
      <c r="AY4402" s="41">
        <f t="shared" si="3598"/>
        <v>542.75723406739553</v>
      </c>
      <c r="AZ4402" s="41">
        <f t="shared" si="3598"/>
        <v>544.02233456000511</v>
      </c>
      <c r="BA4402" s="41">
        <f t="shared" si="3598"/>
        <v>545.27170563648997</v>
      </c>
      <c r="BB4402" s="41">
        <f t="shared" si="3598"/>
        <v>546.50554286592387</v>
      </c>
      <c r="BC4402" s="41">
        <f t="shared" si="3598"/>
        <v>547.7240393858051</v>
      </c>
      <c r="BD4402" s="41">
        <f t="shared" si="3598"/>
        <v>548.9273859322891</v>
      </c>
      <c r="BE4402" s="41">
        <f t="shared" si="3598"/>
        <v>550.11577087004514</v>
      </c>
      <c r="BF4402" s="41">
        <f t="shared" si="3598"/>
        <v>551.28938022174179</v>
      </c>
      <c r="BH4402" s="42">
        <f t="shared" si="3533"/>
        <v>0.74301380000000006</v>
      </c>
      <c r="BL4402" s="15">
        <f t="shared" ca="1" si="3534"/>
        <v>5.3758272975452934</v>
      </c>
    </row>
    <row r="4403" spans="1:64" x14ac:dyDescent="0.2">
      <c r="A4403" s="9" t="str">
        <f t="shared" si="3529"/>
        <v>Mali</v>
      </c>
      <c r="C4403" s="41">
        <f t="shared" si="3595"/>
        <v>228.47710549365888</v>
      </c>
      <c r="D4403" s="41">
        <f t="shared" si="3595"/>
        <v>233.67849350231779</v>
      </c>
      <c r="E4403" s="41">
        <f t="shared" si="3595"/>
        <v>238.81521092006906</v>
      </c>
      <c r="F4403" s="41">
        <f t="shared" si="3595"/>
        <v>243.88806181792629</v>
      </c>
      <c r="G4403" s="41">
        <f t="shared" si="3595"/>
        <v>248.89784026962016</v>
      </c>
      <c r="H4403" s="50">
        <f t="shared" si="3530"/>
        <v>242.75679337132703</v>
      </c>
      <c r="I4403" s="34">
        <f>MIN(I3478,I3478+$H5121*IF(I5353="na",0,I5353)+SUM($I5121:I5121)*$B$2625)+$H5121*I5582</f>
        <v>247.64276978270678</v>
      </c>
      <c r="J4403" s="34">
        <f>MIN(J3478,J3478+$H5121*IF(J5353="na",0,J5353)+SUM($I5121:J5121)*$B$2625)+$H5121*J5582</f>
        <v>252.46799722070503</v>
      </c>
      <c r="K4403" s="34">
        <f>MIN(K3478,K3478+$H5121*IF(K5353="na",0,K5353)+SUM($I5121:K5121)*$B$2625)+$H5121*K5582</f>
        <v>267.55475587932801</v>
      </c>
      <c r="L4403" s="34">
        <f>MIN(L3478,L3478+$H5121*IF(L5353="na",0,L5353)+SUM($I5121:L5121)*$B$2625)+$H5121*L5582</f>
        <v>272.25635427824227</v>
      </c>
      <c r="M4403" s="34">
        <f>MIN(M3478,M3478+$H5121*IF(M5353="na",0,M5353)+SUM($I5121:M5121)*$B$2625)+$H5121*M5582</f>
        <v>276.89944158409793</v>
      </c>
      <c r="N4403" s="34">
        <f>MIN(N3478,N3478+$H5121*IF(N5353="na",0,N5353)+SUM($I5121:N5121)*$B$2625)+$H5121*N5582</f>
        <v>281.48474528481847</v>
      </c>
      <c r="O4403" s="34">
        <f>MIN(O3478,O3478+$H5121*IF(O5353="na",0,O5353)+SUM($I5121:O5121)*$B$2625)+$H5121*O5582</f>
        <v>286.01298382322784</v>
      </c>
      <c r="P4403" s="34">
        <f>MIN(P3478,P3478+$H5121*IF(P5353="na",0,P5353)+SUM($I5121:P5121)*$B$2625)+$H5121*P5582</f>
        <v>290.48486670951087</v>
      </c>
      <c r="Q4403" s="34">
        <f>MIN(Q3478,Q3478+$H5121*IF(Q5353="na",0,Q5353)+SUM($I5121:Q5121)*$B$2625)+$H5121*Q5582</f>
        <v>294.1165318575579</v>
      </c>
      <c r="R4403" s="34">
        <f>MIN(R3478,R3478+$H5121*IF(R5353="na",0,R5353)+SUM($I5121:R5121)*$B$2625)+$H5121*R5582</f>
        <v>300.06008525689049</v>
      </c>
      <c r="S4403" s="34">
        <f>MIN(S3478,S3478+$H5121*IF(S5353="na",0,S5353)+SUM($I5121:S5121)*$B$2625)+$H5121*S5582</f>
        <v>304.3714582171599</v>
      </c>
      <c r="T4403" s="34">
        <f>MIN(T3478,T3478+$H5121*IF(T5353="na",0,T5353)+SUM($I5121:T5121)*$B$2625)+$H5121*T5582</f>
        <v>308.62922644028993</v>
      </c>
      <c r="U4403" s="34">
        <f>MIN(U3478,U3478+$H5121*IF(U5353="na",0,U5353)+SUM($I5121:U5121)*$B$2625)+$H5121*U5582</f>
        <v>312.83405641184572</v>
      </c>
      <c r="V4403" s="64">
        <f t="shared" si="3531"/>
        <v>316.98660633075519</v>
      </c>
      <c r="W4403" s="41">
        <f t="shared" ref="W4403:BF4403" si="3599">W3478</f>
        <v>321.08752621233953</v>
      </c>
      <c r="X4403" s="41">
        <f t="shared" si="3599"/>
        <v>325.1374579900629</v>
      </c>
      <c r="Y4403" s="41">
        <f t="shared" si="3599"/>
        <v>329.13703561601653</v>
      </c>
      <c r="Z4403" s="41">
        <f t="shared" si="3599"/>
        <v>333.08688516015411</v>
      </c>
      <c r="AA4403" s="41">
        <f t="shared" si="3599"/>
        <v>336.98762490829301</v>
      </c>
      <c r="AB4403" s="41">
        <f t="shared" si="3599"/>
        <v>340.83986545889661</v>
      </c>
      <c r="AC4403" s="41">
        <f t="shared" si="3599"/>
        <v>344.64420981865442</v>
      </c>
      <c r="AD4403" s="41">
        <f t="shared" si="3599"/>
        <v>348.40125349687264</v>
      </c>
      <c r="AE4403" s="41">
        <f t="shared" si="3599"/>
        <v>352.11158459869159</v>
      </c>
      <c r="AF4403" s="41">
        <f t="shared" si="3599"/>
        <v>355.77578391714462</v>
      </c>
      <c r="AG4403" s="41">
        <f t="shared" si="3599"/>
        <v>359.39442502407155</v>
      </c>
      <c r="AH4403" s="41">
        <f t="shared" si="3599"/>
        <v>362.96807435990229</v>
      </c>
      <c r="AI4403" s="41">
        <f t="shared" si="3599"/>
        <v>366.49729132232426</v>
      </c>
      <c r="AJ4403" s="41">
        <f t="shared" si="3599"/>
        <v>369.98262835384685</v>
      </c>
      <c r="AK4403" s="41">
        <f t="shared" si="3599"/>
        <v>373.42463102827742</v>
      </c>
      <c r="AL4403" s="41">
        <f t="shared" si="3599"/>
        <v>376.8238381361225</v>
      </c>
      <c r="AM4403" s="41">
        <f t="shared" si="3599"/>
        <v>380.18078176892686</v>
      </c>
      <c r="AN4403" s="41">
        <f t="shared" si="3599"/>
        <v>383.49598740256329</v>
      </c>
      <c r="AO4403" s="41">
        <f t="shared" si="3599"/>
        <v>386.7699739794881</v>
      </c>
      <c r="AP4403" s="41">
        <f t="shared" si="3599"/>
        <v>390.00325398997325</v>
      </c>
      <c r="AQ4403" s="41">
        <f t="shared" si="3599"/>
        <v>393.19633355232793</v>
      </c>
      <c r="AR4403" s="41">
        <f t="shared" si="3599"/>
        <v>396.34971249212413</v>
      </c>
      <c r="AS4403" s="41">
        <f t="shared" si="3599"/>
        <v>399.46388442043542</v>
      </c>
      <c r="AT4403" s="41">
        <f t="shared" si="3599"/>
        <v>402.53933681110482</v>
      </c>
      <c r="AU4403" s="41">
        <f t="shared" si="3599"/>
        <v>405.57655107705011</v>
      </c>
      <c r="AV4403" s="41">
        <f t="shared" si="3599"/>
        <v>408.57600264562222</v>
      </c>
      <c r="AW4403" s="41">
        <f t="shared" si="3599"/>
        <v>411.53816103302506</v>
      </c>
      <c r="AX4403" s="41">
        <f t="shared" si="3599"/>
        <v>414.46348991781122</v>
      </c>
      <c r="AY4403" s="41">
        <f t="shared" si="3599"/>
        <v>417.35244721346317</v>
      </c>
      <c r="AZ4403" s="41">
        <f t="shared" si="3599"/>
        <v>420.2054851400726</v>
      </c>
      <c r="BA4403" s="41">
        <f t="shared" si="3599"/>
        <v>423.02305029512775</v>
      </c>
      <c r="BB4403" s="41">
        <f t="shared" si="3599"/>
        <v>425.80558372342182</v>
      </c>
      <c r="BC4403" s="41">
        <f t="shared" si="3599"/>
        <v>428.55352098609069</v>
      </c>
      <c r="BD4403" s="41">
        <f t="shared" si="3599"/>
        <v>431.26729222879374</v>
      </c>
      <c r="BE4403" s="41">
        <f t="shared" si="3599"/>
        <v>433.94732224904578</v>
      </c>
      <c r="BF4403" s="41">
        <f t="shared" si="3599"/>
        <v>436.59403056271276</v>
      </c>
      <c r="BH4403" s="42">
        <f t="shared" si="3533"/>
        <v>0.70273980000000014</v>
      </c>
      <c r="BL4403" s="15">
        <f t="shared" ca="1" si="3534"/>
        <v>446.39879694013223</v>
      </c>
    </row>
    <row r="4404" spans="1:64" x14ac:dyDescent="0.2">
      <c r="A4404" s="9" t="str">
        <f t="shared" si="3529"/>
        <v>Malta</v>
      </c>
      <c r="C4404" s="41">
        <f t="shared" si="3595"/>
        <v>465.39633781094915</v>
      </c>
      <c r="D4404" s="41">
        <f t="shared" si="3595"/>
        <v>467.64575276262531</v>
      </c>
      <c r="E4404" s="41">
        <f t="shared" si="3595"/>
        <v>469.86719998840232</v>
      </c>
      <c r="F4404" s="41">
        <f t="shared" si="3595"/>
        <v>472.06102722033881</v>
      </c>
      <c r="G4404" s="41">
        <f t="shared" si="3595"/>
        <v>474.22757786702493</v>
      </c>
      <c r="H4404" s="50">
        <f t="shared" si="3530"/>
        <v>437.15203042320661</v>
      </c>
      <c r="I4404" s="34">
        <f>MIN(I3479,I3479+$H5122*IF(I5354="na",0,I5354)+SUM($I5122:I5122)*$B$2625)+$H5122*I5583</f>
        <v>439.26504109939503</v>
      </c>
      <c r="J4404" s="34">
        <f>MIN(J3479,J3479+$H5122*IF(J5354="na",0,J5354)+SUM($I5122:J5122)*$B$2625)+$H5122*J5583</f>
        <v>441.35178000950953</v>
      </c>
      <c r="K4404" s="34">
        <f>MIN(K3479,K3479+$H5122*IF(K5354="na",0,K5354)+SUM($I5122:K5122)*$B$2625)+$H5122*K5583</f>
        <v>454.87682536392151</v>
      </c>
      <c r="L4404" s="34">
        <f>MIN(L3479,L3479+$H5122*IF(L5354="na",0,L5354)+SUM($I5122:L5122)*$B$2625)+$H5122*L5583</f>
        <v>462.07616080148159</v>
      </c>
      <c r="M4404" s="34">
        <f>MIN(M3479,M3479+$H5122*IF(M5354="na",0,M5354)+SUM($I5122:M5122)*$B$2625)+$H5122*M5583</f>
        <v>469.25019227645589</v>
      </c>
      <c r="N4404" s="34">
        <f>MIN(N3479,N3479+$H5122*IF(N5354="na",0,N5354)+SUM($I5122:N5122)*$B$2625)+$H5122*N5583</f>
        <v>476.39923440144588</v>
      </c>
      <c r="O4404" s="34">
        <f>MIN(O3479,O3479+$H5122*IF(O5354="na",0,O5354)+SUM($I5122:O5122)*$B$2625)+$H5122*O5583</f>
        <v>483.52359787736975</v>
      </c>
      <c r="P4404" s="34">
        <f>MIN(P3479,P3479+$H5122*IF(P5354="na",0,P5354)+SUM($I5122:P5122)*$B$2625)+$H5122*P5583</f>
        <v>490.62358954209753</v>
      </c>
      <c r="Q4404" s="34">
        <f>MIN(Q3479,Q3479+$H5122*IF(Q5354="na",0,Q5354)+SUM($I5122:Q5122)*$B$2625)+$H5122*Q5583</f>
        <v>490.6052600751492</v>
      </c>
      <c r="R4404" s="34">
        <f>MIN(R3479,R3479+$H5122*IF(R5354="na",0,R5354)+SUM($I5122:R5122)*$B$2625)+$H5122*R5583</f>
        <v>496.35342555308472</v>
      </c>
      <c r="S4404" s="34">
        <f>MIN(S3479,S3479+$H5122*IF(S5354="na",0,S5354)+SUM($I5122:S5122)*$B$2625)+$H5122*S5583</f>
        <v>498.21794071383368</v>
      </c>
      <c r="T4404" s="34">
        <f>MIN(T3479,T3479+$H5122*IF(T5354="na",0,T5354)+SUM($I5122:T5122)*$B$2625)+$H5122*T5583</f>
        <v>500.05927373608398</v>
      </c>
      <c r="U4404" s="34">
        <f>MIN(U3479,U3479+$H5122*IF(U5354="na",0,U5354)+SUM($I5122:U5122)*$B$2625)+$H5122*U5583</f>
        <v>501.87771285109096</v>
      </c>
      <c r="V4404" s="64">
        <f t="shared" si="3531"/>
        <v>503.67354270643472</v>
      </c>
      <c r="W4404" s="41">
        <f t="shared" ref="W4404:BF4404" si="3600">W3479</f>
        <v>505.44704441057701</v>
      </c>
      <c r="X4404" s="41">
        <f t="shared" si="3600"/>
        <v>507.19849557686445</v>
      </c>
      <c r="Y4404" s="41">
        <f t="shared" si="3600"/>
        <v>508.92817036698438</v>
      </c>
      <c r="Z4404" s="41">
        <f t="shared" si="3600"/>
        <v>510.63633953388052</v>
      </c>
      <c r="AA4404" s="41">
        <f t="shared" si="3600"/>
        <v>512.32327046413491</v>
      </c>
      <c r="AB4404" s="41">
        <f t="shared" si="3600"/>
        <v>513.98922721982308</v>
      </c>
      <c r="AC4404" s="41">
        <f t="shared" si="3600"/>
        <v>515.63447057984899</v>
      </c>
      <c r="AD4404" s="41">
        <f t="shared" si="3600"/>
        <v>517.25925808076522</v>
      </c>
      <c r="AE4404" s="41">
        <f t="shared" si="3600"/>
        <v>518.86384405708668</v>
      </c>
      <c r="AF4404" s="41">
        <f t="shared" si="3600"/>
        <v>520.44847968110253</v>
      </c>
      <c r="AG4404" s="41">
        <f t="shared" si="3600"/>
        <v>522.01341300219315</v>
      </c>
      <c r="AH4404" s="41">
        <f t="shared" si="3600"/>
        <v>523.55888898565809</v>
      </c>
      <c r="AI4404" s="41">
        <f t="shared" si="3600"/>
        <v>525.08514955106216</v>
      </c>
      <c r="AJ4404" s="41">
        <f t="shared" si="3600"/>
        <v>526.59243361010294</v>
      </c>
      <c r="AK4404" s="41">
        <f t="shared" si="3600"/>
        <v>528.08097710400966</v>
      </c>
      <c r="AL4404" s="41">
        <f t="shared" si="3600"/>
        <v>529.55101304047548</v>
      </c>
      <c r="AM4404" s="41">
        <f t="shared" si="3600"/>
        <v>531.00277153013121</v>
      </c>
      <c r="AN4404" s="41">
        <f t="shared" si="3600"/>
        <v>532.43647982256539</v>
      </c>
      <c r="AO4404" s="41">
        <f t="shared" si="3600"/>
        <v>533.85236234189711</v>
      </c>
      <c r="AP4404" s="41">
        <f t="shared" si="3600"/>
        <v>535.25064072190526</v>
      </c>
      <c r="AQ4404" s="41">
        <f t="shared" si="3600"/>
        <v>536.63153384072189</v>
      </c>
      <c r="AR4404" s="41">
        <f t="shared" si="3600"/>
        <v>537.99525785509445</v>
      </c>
      <c r="AS4404" s="41">
        <f t="shared" si="3600"/>
        <v>539.34202623422175</v>
      </c>
      <c r="AT4404" s="41">
        <f t="shared" si="3600"/>
        <v>540.67204979316853</v>
      </c>
      <c r="AU4404" s="41">
        <f t="shared" si="3600"/>
        <v>541.98553672586581</v>
      </c>
      <c r="AV4404" s="41">
        <f t="shared" si="3600"/>
        <v>543.28269263769994</v>
      </c>
      <c r="AW4404" s="41">
        <f t="shared" si="3600"/>
        <v>544.56372057769681</v>
      </c>
      <c r="AX4404" s="41">
        <f t="shared" si="3600"/>
        <v>545.82882107030628</v>
      </c>
      <c r="AY4404" s="41">
        <f t="shared" si="3600"/>
        <v>547.07819214679125</v>
      </c>
      <c r="AZ4404" s="41">
        <f t="shared" si="3600"/>
        <v>548.31202937622515</v>
      </c>
      <c r="BA4404" s="41">
        <f t="shared" si="3600"/>
        <v>549.53052589610638</v>
      </c>
      <c r="BB4404" s="41">
        <f t="shared" si="3600"/>
        <v>550.73387244259038</v>
      </c>
      <c r="BC4404" s="41">
        <f t="shared" si="3600"/>
        <v>551.92225738034631</v>
      </c>
      <c r="BD4404" s="41">
        <f t="shared" si="3600"/>
        <v>553.09586673204308</v>
      </c>
      <c r="BE4404" s="41">
        <f t="shared" si="3600"/>
        <v>554.25488420746683</v>
      </c>
      <c r="BF4404" s="41">
        <f t="shared" si="3600"/>
        <v>555.39949123227962</v>
      </c>
      <c r="BH4404" s="42">
        <f t="shared" si="3533"/>
        <v>1.0158903999999993</v>
      </c>
      <c r="BL4404" s="15">
        <f t="shared" ca="1" si="3534"/>
        <v>4.2064560791214713</v>
      </c>
    </row>
    <row r="4405" spans="1:64" x14ac:dyDescent="0.2">
      <c r="A4405" s="9" t="str">
        <f t="shared" si="3529"/>
        <v>Marshall Islands</v>
      </c>
      <c r="C4405" s="41">
        <f t="shared" si="3595"/>
        <v>440.72965450718033</v>
      </c>
      <c r="D4405" s="41">
        <f t="shared" si="3595"/>
        <v>443.27886295993454</v>
      </c>
      <c r="E4405" s="41">
        <f t="shared" si="3595"/>
        <v>445.79637625425948</v>
      </c>
      <c r="F4405" s="41">
        <f t="shared" si="3595"/>
        <v>448.28258846662499</v>
      </c>
      <c r="G4405" s="41">
        <f t="shared" si="3595"/>
        <v>450.73788877381674</v>
      </c>
      <c r="H4405" s="50">
        <f t="shared" si="3530"/>
        <v>444.56204594074455</v>
      </c>
      <c r="I4405" s="34">
        <f>MIN(I3480,I3480+$H5123*IF(I5355="na",0,I5355)+SUM($I5123:I5123)*$B$2625)+$H5123*I5584</f>
        <v>446.95667067304908</v>
      </c>
      <c r="J4405" s="34">
        <f>MIN(J3480,J3480+$H5123*IF(J5355="na",0,J5355)+SUM($I5123:J5123)*$B$2625)+$H5123*J5584</f>
        <v>449.32152223784863</v>
      </c>
      <c r="K4405" s="34">
        <f>MIN(K3480,K3480+$H5123*IF(K5355="na",0,K5355)+SUM($I5123:K5123)*$B$2625)+$H5123*K5584</f>
        <v>457.84121907429397</v>
      </c>
      <c r="L4405" s="34">
        <f>MIN(L3480,L3480+$H5123*IF(L5355="na",0,L5355)+SUM($I5123:L5123)*$B$2625)+$H5123*L5584</f>
        <v>460.26868558902578</v>
      </c>
      <c r="M4405" s="34">
        <f>MIN(M3480,M3480+$H5123*IF(M5355="na",0,M5355)+SUM($I5123:M5123)*$B$2625)+$H5123*M5584</f>
        <v>462.66747572492238</v>
      </c>
      <c r="N4405" s="34">
        <f>MIN(N3480,N3480+$H5123*IF(N5355="na",0,N5355)+SUM($I5123:N5123)*$B$2625)+$H5123*N5584</f>
        <v>465.03794602496066</v>
      </c>
      <c r="O4405" s="34">
        <f>MIN(O3480,O3480+$H5123*IF(O5355="na",0,O5355)+SUM($I5123:O5123)*$B$2625)+$H5123*O5584</f>
        <v>467.38044859909974</v>
      </c>
      <c r="P4405" s="34">
        <f>MIN(P3480,P3480+$H5123*IF(P5355="na",0,P5355)+SUM($I5123:P5123)*$B$2625)+$H5123*P5584</f>
        <v>469.69533117939835</v>
      </c>
      <c r="Q4405" s="34">
        <f>MIN(Q3480,Q3480+$H5123*IF(Q5355="na",0,Q5355)+SUM($I5123:Q5123)*$B$2625)+$H5123*Q5584</f>
        <v>470.05079125421855</v>
      </c>
      <c r="R4405" s="34">
        <f>MIN(R3480,R3480+$H5123*IF(R5355="na",0,R5355)+SUM($I5123:R5123)*$B$2625)+$H5123*R5584</f>
        <v>475.81258559826267</v>
      </c>
      <c r="S4405" s="34">
        <f>MIN(S3480,S3480+$H5123*IF(S5355="na",0,S5355)+SUM($I5123:S5123)*$B$2625)+$H5123*S5584</f>
        <v>477.9255962744511</v>
      </c>
      <c r="T4405" s="34">
        <f>MIN(T3480,T3480+$H5123*IF(T5355="na",0,T5355)+SUM($I5123:T5123)*$B$2625)+$H5123*T5584</f>
        <v>480.01233518456559</v>
      </c>
      <c r="U4405" s="34">
        <f>MIN(U3480,U3480+$H5123*IF(U5355="na",0,U5355)+SUM($I5123:U5123)*$B$2625)+$H5123*U5584</f>
        <v>482.07312897423094</v>
      </c>
      <c r="V4405" s="64">
        <f t="shared" si="3531"/>
        <v>484.10830022777816</v>
      </c>
      <c r="W4405" s="41">
        <f t="shared" ref="W4405:BF4405" si="3601">W3480</f>
        <v>486.1181675187396</v>
      </c>
      <c r="X4405" s="41">
        <f t="shared" si="3601"/>
        <v>488.10304545971672</v>
      </c>
      <c r="Y4405" s="41">
        <f t="shared" si="3601"/>
        <v>490.06324475162774</v>
      </c>
      <c r="Z4405" s="41">
        <f t="shared" si="3601"/>
        <v>491.99907223234266</v>
      </c>
      <c r="AA4405" s="41">
        <f t="shared" si="3601"/>
        <v>493.91083092471399</v>
      </c>
      <c r="AB4405" s="41">
        <f t="shared" si="3601"/>
        <v>495.79882008401017</v>
      </c>
      <c r="AC4405" s="41">
        <f t="shared" si="3601"/>
        <v>497.66333524475914</v>
      </c>
      <c r="AD4405" s="41">
        <f t="shared" si="3601"/>
        <v>499.50466826700944</v>
      </c>
      <c r="AE4405" s="41">
        <f t="shared" si="3601"/>
        <v>501.32310738201642</v>
      </c>
      <c r="AF4405" s="41">
        <f t="shared" si="3601"/>
        <v>503.11893723736017</v>
      </c>
      <c r="AG4405" s="41">
        <f t="shared" si="3601"/>
        <v>504.89243894150246</v>
      </c>
      <c r="AH4405" s="41">
        <f t="shared" si="3601"/>
        <v>506.6438901077899</v>
      </c>
      <c r="AI4405" s="41">
        <f t="shared" si="3601"/>
        <v>508.37356489790983</v>
      </c>
      <c r="AJ4405" s="41">
        <f t="shared" si="3601"/>
        <v>510.08173406480597</v>
      </c>
      <c r="AK4405" s="41">
        <f t="shared" si="3601"/>
        <v>511.76866499506036</v>
      </c>
      <c r="AL4405" s="41">
        <f t="shared" si="3601"/>
        <v>513.43462175074865</v>
      </c>
      <c r="AM4405" s="41">
        <f t="shared" si="3601"/>
        <v>515.07986511077434</v>
      </c>
      <c r="AN4405" s="41">
        <f t="shared" si="3601"/>
        <v>516.70465261169056</v>
      </c>
      <c r="AO4405" s="41">
        <f t="shared" si="3601"/>
        <v>518.30923858801202</v>
      </c>
      <c r="AP4405" s="41">
        <f t="shared" si="3601"/>
        <v>519.89387421202787</v>
      </c>
      <c r="AQ4405" s="41">
        <f t="shared" si="3601"/>
        <v>521.45880753311849</v>
      </c>
      <c r="AR4405" s="41">
        <f t="shared" si="3601"/>
        <v>523.00428351658366</v>
      </c>
      <c r="AS4405" s="41">
        <f t="shared" si="3601"/>
        <v>524.5305440819875</v>
      </c>
      <c r="AT4405" s="41">
        <f t="shared" si="3601"/>
        <v>526.03782814102829</v>
      </c>
      <c r="AU4405" s="41">
        <f t="shared" si="3601"/>
        <v>527.526371634935</v>
      </c>
      <c r="AV4405" s="41">
        <f t="shared" si="3601"/>
        <v>528.99640757140082</v>
      </c>
      <c r="AW4405" s="41">
        <f t="shared" si="3601"/>
        <v>530.44816606105655</v>
      </c>
      <c r="AX4405" s="41">
        <f t="shared" si="3601"/>
        <v>531.88187435349096</v>
      </c>
      <c r="AY4405" s="41">
        <f t="shared" si="3601"/>
        <v>533.29775687282267</v>
      </c>
      <c r="AZ4405" s="41">
        <f t="shared" si="3601"/>
        <v>534.6960352528306</v>
      </c>
      <c r="BA4405" s="41">
        <f t="shared" si="3601"/>
        <v>536.07692837164723</v>
      </c>
      <c r="BB4405" s="41">
        <f t="shared" si="3601"/>
        <v>537.44065238602002</v>
      </c>
      <c r="BC4405" s="41">
        <f t="shared" si="3601"/>
        <v>538.78742076514732</v>
      </c>
      <c r="BD4405" s="41">
        <f t="shared" si="3601"/>
        <v>540.11744432409409</v>
      </c>
      <c r="BE4405" s="41">
        <f t="shared" si="3601"/>
        <v>541.43093125679138</v>
      </c>
      <c r="BF4405" s="41">
        <f t="shared" si="3601"/>
        <v>542.72808716862528</v>
      </c>
      <c r="BH4405" s="42">
        <f t="shared" si="3533"/>
        <v>0.23744299999999963</v>
      </c>
      <c r="BL4405" s="15">
        <f t="shared" ca="1" si="3534"/>
        <v>0.66379668159634764</v>
      </c>
    </row>
    <row r="4406" spans="1:64" x14ac:dyDescent="0.2">
      <c r="A4406" s="9" t="str">
        <f t="shared" si="3529"/>
        <v>Martinique</v>
      </c>
      <c r="C4406" s="41">
        <f t="shared" si="3595"/>
        <v>445.01295926663335</v>
      </c>
      <c r="D4406" s="41">
        <f t="shared" si="3595"/>
        <v>447.49917147899885</v>
      </c>
      <c r="E4406" s="41">
        <f t="shared" si="3595"/>
        <v>449.9544717861906</v>
      </c>
      <c r="F4406" s="41">
        <f t="shared" si="3595"/>
        <v>452.37924452622963</v>
      </c>
      <c r="G4406" s="41">
        <f t="shared" si="3595"/>
        <v>454.77386925853415</v>
      </c>
      <c r="H4406" s="50">
        <f t="shared" si="3530"/>
        <v>420.8557271273412</v>
      </c>
      <c r="I4406" s="34">
        <f>MIN(I3481,I3481+$H5124*IF(I5356="na",0,I5356)+SUM($I5124:I5124)*$B$2625)+$H5124*I5585</f>
        <v>423.19117570435174</v>
      </c>
      <c r="J4406" s="34">
        <f>MIN(J3481,J3481+$H5124*IF(J5356="na",0,J5356)+SUM($I5124:J5124)*$B$2625)+$H5124*J5585</f>
        <v>425.49758687072142</v>
      </c>
      <c r="K4406" s="34">
        <f>MIN(K3481,K3481+$H5124*IF(K5356="na",0,K5356)+SUM($I5124:K5124)*$B$2625)+$H5124*K5585</f>
        <v>432.12749094075275</v>
      </c>
      <c r="L4406" s="34">
        <f>MIN(L3481,L3481+$H5124*IF(L5356="na",0,L5356)+SUM($I5124:L5124)*$B$2625)+$H5124*L5585</f>
        <v>440.39677465120667</v>
      </c>
      <c r="M4406" s="34">
        <f>MIN(M3481,M3481+$H5124*IF(M5356="na",0,M5356)+SUM($I5124:M5124)*$B$2625)+$H5124*M5585</f>
        <v>448.63809063576144</v>
      </c>
      <c r="N4406" s="34">
        <f>MIN(N3481,N3481+$H5124*IF(N5356="na",0,N5356)+SUM($I5124:N5124)*$B$2625)+$H5124*N5585</f>
        <v>456.85178662647576</v>
      </c>
      <c r="O4406" s="34">
        <f>MIN(O3481,O3481+$H5124*IF(O5356="na",0,O5356)+SUM($I5124:O5124)*$B$2625)+$H5124*O5585</f>
        <v>465.03820603193964</v>
      </c>
      <c r="P4406" s="34">
        <f>MIN(P3481,P3481+$H5124*IF(P5356="na",0,P5356)+SUM($I5124:P5124)*$B$2625)+$H5124*P5585</f>
        <v>473.19768799102968</v>
      </c>
      <c r="Q4406" s="34">
        <f>MIN(Q3481,Q3481+$H5124*IF(Q5356="na",0,Q5356)+SUM($I5124:Q5124)*$B$2625)+$H5124*Q5585</f>
        <v>473.47921804761125</v>
      </c>
      <c r="R4406" s="34">
        <f>MIN(R3481,R3481+$H5124*IF(R5356="na",0,R5356)+SUM($I5124:R5124)*$B$2625)+$H5124*R5585</f>
        <v>479.22891819693945</v>
      </c>
      <c r="S4406" s="34">
        <f>MIN(S3481,S3481+$H5124*IF(S5356="na",0,S5356)+SUM($I5124:S5124)*$B$2625)+$H5124*S5585</f>
        <v>481.2897119866048</v>
      </c>
      <c r="T4406" s="34">
        <f>MIN(T3481,T3481+$H5124*IF(T5356="na",0,T5356)+SUM($I5124:T5124)*$B$2625)+$H5124*T5585</f>
        <v>483.32488324015202</v>
      </c>
      <c r="U4406" s="34">
        <f>MIN(U3481,U3481+$H5124*IF(U5356="na",0,U5356)+SUM($I5124:U5124)*$B$2625)+$H5124*U5585</f>
        <v>485.33475053111346</v>
      </c>
      <c r="V4406" s="64">
        <f t="shared" si="3531"/>
        <v>487.31962847209059</v>
      </c>
      <c r="W4406" s="41">
        <f t="shared" ref="W4406:BF4406" si="3602">W3481</f>
        <v>489.2798277640016</v>
      </c>
      <c r="X4406" s="41">
        <f t="shared" si="3602"/>
        <v>491.21565524471652</v>
      </c>
      <c r="Y4406" s="41">
        <f t="shared" si="3602"/>
        <v>493.12741393708785</v>
      </c>
      <c r="Z4406" s="41">
        <f t="shared" si="3602"/>
        <v>495.01540309638403</v>
      </c>
      <c r="AA4406" s="41">
        <f t="shared" si="3602"/>
        <v>496.879918257133</v>
      </c>
      <c r="AB4406" s="41">
        <f t="shared" si="3602"/>
        <v>498.7212512793833</v>
      </c>
      <c r="AC4406" s="41">
        <f t="shared" si="3602"/>
        <v>500.53969039439028</v>
      </c>
      <c r="AD4406" s="41">
        <f t="shared" si="3602"/>
        <v>502.33552024973403</v>
      </c>
      <c r="AE4406" s="41">
        <f t="shared" si="3602"/>
        <v>504.10902195387632</v>
      </c>
      <c r="AF4406" s="41">
        <f t="shared" si="3602"/>
        <v>505.86047312016376</v>
      </c>
      <c r="AG4406" s="41">
        <f t="shared" si="3602"/>
        <v>507.59014791028369</v>
      </c>
      <c r="AH4406" s="41">
        <f t="shared" si="3602"/>
        <v>509.29831707717983</v>
      </c>
      <c r="AI4406" s="41">
        <f t="shared" si="3602"/>
        <v>510.98524800743422</v>
      </c>
      <c r="AJ4406" s="41">
        <f t="shared" si="3602"/>
        <v>512.65120476312245</v>
      </c>
      <c r="AK4406" s="41">
        <f t="shared" si="3602"/>
        <v>514.29644812314825</v>
      </c>
      <c r="AL4406" s="41">
        <f t="shared" si="3602"/>
        <v>515.92123562406448</v>
      </c>
      <c r="AM4406" s="41">
        <f t="shared" si="3602"/>
        <v>517.52582160038594</v>
      </c>
      <c r="AN4406" s="41">
        <f t="shared" si="3602"/>
        <v>519.11045722440178</v>
      </c>
      <c r="AO4406" s="41">
        <f t="shared" si="3602"/>
        <v>520.67539054549241</v>
      </c>
      <c r="AP4406" s="41">
        <f t="shared" si="3602"/>
        <v>522.22086652895746</v>
      </c>
      <c r="AQ4406" s="41">
        <f t="shared" si="3602"/>
        <v>523.74712709436142</v>
      </c>
      <c r="AR4406" s="41">
        <f t="shared" si="3602"/>
        <v>525.2544111534022</v>
      </c>
      <c r="AS4406" s="41">
        <f t="shared" si="3602"/>
        <v>526.74295464730892</v>
      </c>
      <c r="AT4406" s="41">
        <f t="shared" si="3602"/>
        <v>528.21299058377474</v>
      </c>
      <c r="AU4406" s="41">
        <f t="shared" si="3602"/>
        <v>529.66474907343047</v>
      </c>
      <c r="AV4406" s="41">
        <f t="shared" si="3602"/>
        <v>531.09845736586476</v>
      </c>
      <c r="AW4406" s="41">
        <f t="shared" si="3602"/>
        <v>532.51433988519648</v>
      </c>
      <c r="AX4406" s="41">
        <f t="shared" si="3602"/>
        <v>533.91261826520451</v>
      </c>
      <c r="AY4406" s="41">
        <f t="shared" si="3602"/>
        <v>535.29351138402114</v>
      </c>
      <c r="AZ4406" s="41">
        <f t="shared" si="3602"/>
        <v>536.65723539839382</v>
      </c>
      <c r="BA4406" s="41">
        <f t="shared" si="3602"/>
        <v>538.00400377752112</v>
      </c>
      <c r="BB4406" s="41">
        <f t="shared" si="3602"/>
        <v>539.3340273364679</v>
      </c>
      <c r="BC4406" s="41">
        <f t="shared" si="3602"/>
        <v>540.64751426916519</v>
      </c>
      <c r="BD4406" s="41">
        <f t="shared" si="3602"/>
        <v>541.9446701809992</v>
      </c>
      <c r="BE4406" s="41">
        <f t="shared" si="3602"/>
        <v>543.22569812099607</v>
      </c>
      <c r="BF4406" s="41">
        <f t="shared" si="3602"/>
        <v>544.49079861360565</v>
      </c>
      <c r="BH4406" s="42">
        <f t="shared" si="3533"/>
        <v>0.99053720000000056</v>
      </c>
      <c r="BL4406" s="15">
        <f t="shared" ca="1" si="3534"/>
        <v>3.6247129300221701</v>
      </c>
    </row>
    <row r="4407" spans="1:64" x14ac:dyDescent="0.2">
      <c r="A4407" s="9" t="str">
        <f t="shared" si="3529"/>
        <v>Mauritania</v>
      </c>
      <c r="C4407" s="41">
        <f t="shared" si="3595"/>
        <v>213.22769209170346</v>
      </c>
      <c r="D4407" s="41">
        <f t="shared" si="3595"/>
        <v>218.62801816949107</v>
      </c>
      <c r="E4407" s="41">
        <f t="shared" si="3595"/>
        <v>223.96120019304485</v>
      </c>
      <c r="F4407" s="41">
        <f t="shared" si="3595"/>
        <v>229.22807298677245</v>
      </c>
      <c r="G4407" s="41">
        <f t="shared" si="3595"/>
        <v>234.42946099543136</v>
      </c>
      <c r="H4407" s="50">
        <f t="shared" si="3530"/>
        <v>228.27146406502348</v>
      </c>
      <c r="I4407" s="34">
        <f>MIN(I3482,I3482+$H5125*IF(I5357="na",0,I5357)+SUM($I5125:I5125)*$B$2625)+$H5125*I5586</f>
        <v>233.3443149628807</v>
      </c>
      <c r="J4407" s="34">
        <f>MIN(J3482,J3482+$H5125*IF(J5357="na",0,J5357)+SUM($I5125:J5125)*$B$2625)+$H5125*J5586</f>
        <v>238.35409341457458</v>
      </c>
      <c r="K4407" s="34">
        <f>MIN(K3482,K3482+$H5125*IF(K5357="na",0,K5357)+SUM($I5125:K5125)*$B$2625)+$H5125*K5586</f>
        <v>253.51571231683729</v>
      </c>
      <c r="L4407" s="34">
        <f>MIN(L3482,L3482+$H5125*IF(L5357="na",0,L5357)+SUM($I5125:L5125)*$B$2625)+$H5125*L5586</f>
        <v>258.4746610602794</v>
      </c>
      <c r="M4407" s="34">
        <f>MIN(M3482,M3482+$H5125*IF(M5357="na",0,M5357)+SUM($I5125:M5125)*$B$2625)+$H5125*M5586</f>
        <v>263.37286083034002</v>
      </c>
      <c r="N4407" s="34">
        <f>MIN(N3482,N3482+$H5125*IF(N5357="na",0,N5357)+SUM($I5125:N5125)*$B$2625)+$H5125*N5586</f>
        <v>268.21106693925486</v>
      </c>
      <c r="O4407" s="34">
        <f>MIN(O3482,O3482+$H5125*IF(O5357="na",0,O5357)+SUM($I5125:O5125)*$B$2625)+$H5125*O5586</f>
        <v>272.99002530821082</v>
      </c>
      <c r="P4407" s="34">
        <f>MIN(P3482,P3482+$H5125*IF(P5357="na",0,P5357)+SUM($I5125:P5125)*$B$2625)+$H5125*P5586</f>
        <v>277.710472584108</v>
      </c>
      <c r="Q4407" s="34">
        <f>MIN(Q3482,Q3482+$H5125*IF(Q5357="na",0,Q5357)+SUM($I5125:Q5125)*$B$2625)+$H5125*Q5586</f>
        <v>281.58443993094545</v>
      </c>
      <c r="R4407" s="34">
        <f>MIN(R3482,R3482+$H5125*IF(R5357="na",0,R5357)+SUM($I5125:R5125)*$B$2625)+$H5125*R5586</f>
        <v>287.54851409105908</v>
      </c>
      <c r="S4407" s="34">
        <f>MIN(S3482,S3482+$H5125*IF(S5357="na",0,S5357)+SUM($I5125:S5125)*$B$2625)+$H5125*S5586</f>
        <v>292.02478461532138</v>
      </c>
      <c r="T4407" s="34">
        <f>MIN(T3482,T3482+$H5125*IF(T5357="na",0,T5357)+SUM($I5125:T5125)*$B$2625)+$H5125*T5586</f>
        <v>296.44540017606533</v>
      </c>
      <c r="U4407" s="34">
        <f>MIN(U3482,U3482+$H5125*IF(U5357="na",0,U5357)+SUM($I5125:U5125)*$B$2625)+$H5125*U5586</f>
        <v>300.81105275000402</v>
      </c>
      <c r="V4407" s="64">
        <f t="shared" si="3531"/>
        <v>305.12242571027343</v>
      </c>
      <c r="W4407" s="41">
        <f t="shared" ref="W4407:BF4407" si="3603">W3482</f>
        <v>309.38019393340352</v>
      </c>
      <c r="X4407" s="41">
        <f t="shared" si="3603"/>
        <v>313.58502390495931</v>
      </c>
      <c r="Y4407" s="41">
        <f t="shared" si="3603"/>
        <v>317.73757382386879</v>
      </c>
      <c r="Z4407" s="41">
        <f t="shared" si="3603"/>
        <v>321.83849370545312</v>
      </c>
      <c r="AA4407" s="41">
        <f t="shared" si="3603"/>
        <v>325.88842548317643</v>
      </c>
      <c r="AB4407" s="41">
        <f t="shared" si="3603"/>
        <v>329.88800310913007</v>
      </c>
      <c r="AC4407" s="41">
        <f t="shared" si="3603"/>
        <v>333.8378526532677</v>
      </c>
      <c r="AD4407" s="41">
        <f t="shared" si="3603"/>
        <v>337.73859240140655</v>
      </c>
      <c r="AE4407" s="41">
        <f t="shared" si="3603"/>
        <v>341.5908329520102</v>
      </c>
      <c r="AF4407" s="41">
        <f t="shared" si="3603"/>
        <v>345.39517731176801</v>
      </c>
      <c r="AG4407" s="41">
        <f t="shared" si="3603"/>
        <v>349.15222098998618</v>
      </c>
      <c r="AH4407" s="41">
        <f t="shared" si="3603"/>
        <v>352.86255209180513</v>
      </c>
      <c r="AI4407" s="41">
        <f t="shared" si="3603"/>
        <v>356.52675141025816</v>
      </c>
      <c r="AJ4407" s="41">
        <f t="shared" si="3603"/>
        <v>360.14539251718509</v>
      </c>
      <c r="AK4407" s="41">
        <f t="shared" si="3603"/>
        <v>363.71904185301588</v>
      </c>
      <c r="AL4407" s="41">
        <f t="shared" si="3603"/>
        <v>367.24825881543785</v>
      </c>
      <c r="AM4407" s="41">
        <f t="shared" si="3603"/>
        <v>370.73359584696038</v>
      </c>
      <c r="AN4407" s="41">
        <f t="shared" si="3603"/>
        <v>374.17559852139095</v>
      </c>
      <c r="AO4407" s="41">
        <f t="shared" si="3603"/>
        <v>377.5748056292361</v>
      </c>
      <c r="AP4407" s="41">
        <f t="shared" si="3603"/>
        <v>380.9317492620404</v>
      </c>
      <c r="AQ4407" s="41">
        <f t="shared" si="3603"/>
        <v>384.24695489567682</v>
      </c>
      <c r="AR4407" s="41">
        <f t="shared" si="3603"/>
        <v>387.52094147260169</v>
      </c>
      <c r="AS4407" s="41">
        <f t="shared" si="3603"/>
        <v>390.75422148308678</v>
      </c>
      <c r="AT4407" s="41">
        <f t="shared" si="3603"/>
        <v>393.94730104544152</v>
      </c>
      <c r="AU4407" s="41">
        <f t="shared" si="3603"/>
        <v>397.10067998523766</v>
      </c>
      <c r="AV4407" s="41">
        <f t="shared" si="3603"/>
        <v>400.21485191354901</v>
      </c>
      <c r="AW4407" s="41">
        <f t="shared" si="3603"/>
        <v>403.29030430421835</v>
      </c>
      <c r="AX4407" s="41">
        <f t="shared" si="3603"/>
        <v>406.3275185701637</v>
      </c>
      <c r="AY4407" s="41">
        <f t="shared" si="3603"/>
        <v>409.32697013873582</v>
      </c>
      <c r="AZ4407" s="41">
        <f t="shared" si="3603"/>
        <v>412.28912852613865</v>
      </c>
      <c r="BA4407" s="41">
        <f t="shared" si="3603"/>
        <v>415.21445741092481</v>
      </c>
      <c r="BB4407" s="41">
        <f t="shared" si="3603"/>
        <v>418.10341470657676</v>
      </c>
      <c r="BC4407" s="41">
        <f t="shared" si="3603"/>
        <v>420.95645263318613</v>
      </c>
      <c r="BD4407" s="41">
        <f t="shared" si="3603"/>
        <v>423.77401778824134</v>
      </c>
      <c r="BE4407" s="41">
        <f t="shared" si="3603"/>
        <v>426.55655121653535</v>
      </c>
      <c r="BF4407" s="41">
        <f t="shared" si="3603"/>
        <v>429.30448847920422</v>
      </c>
      <c r="BH4407" s="42">
        <f t="shared" si="3533"/>
        <v>0.78904119999999978</v>
      </c>
      <c r="BL4407" s="15">
        <f t="shared" ca="1" si="3534"/>
        <v>97.237617397291658</v>
      </c>
    </row>
    <row r="4408" spans="1:64" x14ac:dyDescent="0.2">
      <c r="A4408" s="9" t="str">
        <f t="shared" ref="A4408:A4471" si="3604">A274</f>
        <v>Mauritius</v>
      </c>
      <c r="C4408" s="41">
        <f t="shared" si="3595"/>
        <v>470.26299383989834</v>
      </c>
      <c r="D4408" s="41">
        <f t="shared" si="3595"/>
        <v>472.42954448658446</v>
      </c>
      <c r="E4408" s="41">
        <f t="shared" si="3595"/>
        <v>474.56915768689674</v>
      </c>
      <c r="F4408" s="41">
        <f t="shared" si="3595"/>
        <v>476.68216836308517</v>
      </c>
      <c r="G4408" s="41">
        <f t="shared" si="3595"/>
        <v>478.76890727319966</v>
      </c>
      <c r="H4408" s="50">
        <f t="shared" ref="H4408:H4471" si="3605">H3483+H5358*H5126</f>
        <v>458.000433025657</v>
      </c>
      <c r="I4408" s="34">
        <f>MIN(I3483,I3483+$H5126*IF(I5358="na",0,I5358)+SUM($I5126:I5126)*$B$2625)+$H5126*I5587</f>
        <v>460.03560427920422</v>
      </c>
      <c r="J4408" s="34">
        <f>MIN(J3483,J3483+$H5126*IF(J5358="na",0,J5358)+SUM($I5126:J5126)*$B$2625)+$H5126*J5587</f>
        <v>462.04547157016566</v>
      </c>
      <c r="K4408" s="34">
        <f>MIN(K3483,K3483+$H5126*IF(K5358="na",0,K5358)+SUM($I5126:K5126)*$B$2625)+$H5126*K5587</f>
        <v>473.59813379431677</v>
      </c>
      <c r="L4408" s="34">
        <f>MIN(L3483,L3483+$H5126*IF(L5358="na",0,L5358)+SUM($I5126:L5126)*$B$2625)+$H5126*L5587</f>
        <v>477.8200352718419</v>
      </c>
      <c r="M4408" s="34">
        <f>MIN(M3483,M3483+$H5126*IF(M5358="na",0,M5358)+SUM($I5126:M5126)*$B$2625)+$H5126*M5587</f>
        <v>482.01756493817095</v>
      </c>
      <c r="N4408" s="34">
        <f>MIN(N3483,N3483+$H5126*IF(N5358="na",0,N5358)+SUM($I5126:N5126)*$B$2625)+$H5126*N5587</f>
        <v>486.19102581615641</v>
      </c>
      <c r="O4408" s="34">
        <f>MIN(O3483,O3483+$H5126*IF(O5358="na",0,O5358)+SUM($I5126:O5126)*$B$2625)+$H5126*O5587</f>
        <v>490.34071716106672</v>
      </c>
      <c r="P4408" s="34">
        <f>MIN(P3483,P3483+$H5126*IF(P5358="na",0,P5358)+SUM($I5126:P5126)*$B$2625)+$H5126*P5587</f>
        <v>494.46693450742981</v>
      </c>
      <c r="Q4408" s="34">
        <f>MIN(Q3483,Q3483+$H5126*IF(Q5358="na",0,Q5358)+SUM($I5126:Q5126)*$B$2625)+$H5126*Q5587</f>
        <v>494.35529470371671</v>
      </c>
      <c r="R4408" s="34">
        <f>MIN(R3483,R3483+$H5126*IF(R5358="na",0,R5358)+SUM($I5126:R5126)*$B$2625)+$H5126*R5587</f>
        <v>500.07967947065049</v>
      </c>
      <c r="S4408" s="34">
        <f>MIN(S3483,S3483+$H5126*IF(S5358="na",0,S5358)+SUM($I5126:S5126)*$B$2625)+$H5126*S5587</f>
        <v>501.87550932599424</v>
      </c>
      <c r="T4408" s="34">
        <f>MIN(T3483,T3483+$H5126*IF(T5358="na",0,T5358)+SUM($I5126:T5126)*$B$2625)+$H5126*T5587</f>
        <v>503.64901103013653</v>
      </c>
      <c r="U4408" s="34">
        <f>MIN(U3483,U3483+$H5126*IF(U5358="na",0,U5358)+SUM($I5126:U5126)*$B$2625)+$H5126*U5587</f>
        <v>505.40046219642397</v>
      </c>
      <c r="V4408" s="64">
        <f t="shared" ref="V4408:V4471" si="3606">V3483+H5126*V5587</f>
        <v>507.1301369865439</v>
      </c>
      <c r="W4408" s="41">
        <f t="shared" ref="W4408:BF4408" si="3607">W3483</f>
        <v>508.83830615344004</v>
      </c>
      <c r="X4408" s="41">
        <f t="shared" si="3607"/>
        <v>510.52523708369444</v>
      </c>
      <c r="Y4408" s="41">
        <f t="shared" si="3607"/>
        <v>512.19119383938266</v>
      </c>
      <c r="Z4408" s="41">
        <f t="shared" si="3607"/>
        <v>513.83643719940846</v>
      </c>
      <c r="AA4408" s="41">
        <f t="shared" si="3607"/>
        <v>515.46122470032469</v>
      </c>
      <c r="AB4408" s="41">
        <f t="shared" si="3607"/>
        <v>517.06581067664615</v>
      </c>
      <c r="AC4408" s="41">
        <f t="shared" si="3607"/>
        <v>518.650446300662</v>
      </c>
      <c r="AD4408" s="41">
        <f t="shared" si="3607"/>
        <v>520.21537962175262</v>
      </c>
      <c r="AE4408" s="41">
        <f t="shared" si="3607"/>
        <v>521.76085560521767</v>
      </c>
      <c r="AF4408" s="41">
        <f t="shared" si="3607"/>
        <v>523.28711617062163</v>
      </c>
      <c r="AG4408" s="41">
        <f t="shared" si="3607"/>
        <v>524.79440022966241</v>
      </c>
      <c r="AH4408" s="41">
        <f t="shared" si="3607"/>
        <v>526.28294372356913</v>
      </c>
      <c r="AI4408" s="41">
        <f t="shared" si="3607"/>
        <v>527.75297966003495</v>
      </c>
      <c r="AJ4408" s="41">
        <f t="shared" si="3607"/>
        <v>529.20473814969068</v>
      </c>
      <c r="AK4408" s="41">
        <f t="shared" si="3607"/>
        <v>530.63844644212497</v>
      </c>
      <c r="AL4408" s="41">
        <f t="shared" si="3607"/>
        <v>532.05432896145669</v>
      </c>
      <c r="AM4408" s="41">
        <f t="shared" si="3607"/>
        <v>533.45260734146473</v>
      </c>
      <c r="AN4408" s="41">
        <f t="shared" si="3607"/>
        <v>534.83350046028136</v>
      </c>
      <c r="AO4408" s="41">
        <f t="shared" si="3607"/>
        <v>536.19722447465404</v>
      </c>
      <c r="AP4408" s="41">
        <f t="shared" si="3607"/>
        <v>537.54399285378133</v>
      </c>
      <c r="AQ4408" s="41">
        <f t="shared" si="3607"/>
        <v>538.87401641272811</v>
      </c>
      <c r="AR4408" s="41">
        <f t="shared" si="3607"/>
        <v>540.1875033454254</v>
      </c>
      <c r="AS4408" s="41">
        <f t="shared" si="3607"/>
        <v>541.48465925725941</v>
      </c>
      <c r="AT4408" s="41">
        <f t="shared" si="3607"/>
        <v>542.76568719725628</v>
      </c>
      <c r="AU4408" s="41">
        <f t="shared" si="3607"/>
        <v>544.03078768986586</v>
      </c>
      <c r="AV4408" s="41">
        <f t="shared" si="3607"/>
        <v>545.28015876635072</v>
      </c>
      <c r="AW4408" s="41">
        <f t="shared" si="3607"/>
        <v>546.51399599578463</v>
      </c>
      <c r="AX4408" s="41">
        <f t="shared" si="3607"/>
        <v>547.73249251566585</v>
      </c>
      <c r="AY4408" s="41">
        <f t="shared" si="3607"/>
        <v>548.93583906214985</v>
      </c>
      <c r="AZ4408" s="41">
        <f t="shared" si="3607"/>
        <v>550.12422399990589</v>
      </c>
      <c r="BA4408" s="41">
        <f t="shared" si="3607"/>
        <v>551.29783335160255</v>
      </c>
      <c r="BB4408" s="41">
        <f t="shared" si="3607"/>
        <v>552.45685082702641</v>
      </c>
      <c r="BC4408" s="41">
        <f t="shared" si="3607"/>
        <v>553.6014578518392</v>
      </c>
      <c r="BD4408" s="41">
        <f t="shared" si="3607"/>
        <v>554.73183359597681</v>
      </c>
      <c r="BE4408" s="41">
        <f t="shared" si="3607"/>
        <v>555.84815500169566</v>
      </c>
      <c r="BF4408" s="41">
        <f t="shared" si="3607"/>
        <v>556.95059681127009</v>
      </c>
      <c r="BH4408" s="42">
        <f t="shared" ref="BH4408:BH4471" si="3608">(H3483-H4408)/H5126</f>
        <v>0.58447480000000074</v>
      </c>
      <c r="BL4408" s="15">
        <f t="shared" ref="BL4408:BL4471" ca="1" si="3609">BH4408*H3254</f>
        <v>8.1531023258158903</v>
      </c>
    </row>
    <row r="4409" spans="1:64" x14ac:dyDescent="0.2">
      <c r="A4409" s="9" t="str">
        <f t="shared" si="3604"/>
        <v>Mexico</v>
      </c>
      <c r="C4409" s="41">
        <f t="shared" si="3595"/>
        <v>469.94145459728213</v>
      </c>
      <c r="D4409" s="41">
        <f t="shared" si="3595"/>
        <v>472.10800524396825</v>
      </c>
      <c r="E4409" s="41">
        <f t="shared" si="3595"/>
        <v>474.24761844428053</v>
      </c>
      <c r="F4409" s="41">
        <f t="shared" si="3595"/>
        <v>476.36062912046896</v>
      </c>
      <c r="G4409" s="41">
        <f t="shared" si="3595"/>
        <v>478.44736803058345</v>
      </c>
      <c r="H4409" s="50">
        <f t="shared" si="3605"/>
        <v>433.17741892420418</v>
      </c>
      <c r="I4409" s="34">
        <f>MIN(I3484,I3484+$H5127*IF(I5359="na",0,I5359)+SUM($I5127:I5127)*$B$2625)+$H5127*I5588</f>
        <v>435.21259017775139</v>
      </c>
      <c r="J4409" s="34">
        <f>MIN(J3484,J3484+$H5127*IF(J5359="na",0,J5359)+SUM($I5127:J5127)*$B$2625)+$H5127*J5588</f>
        <v>437.22245746871283</v>
      </c>
      <c r="K4409" s="34">
        <f>MIN(K3484,K3484+$H5127*IF(K5359="na",0,K5359)+SUM($I5127:K5127)*$B$2625)+$H5127*K5588</f>
        <v>452.29605283484773</v>
      </c>
      <c r="L4409" s="34">
        <f>MIN(L3484,L3484+$H5127*IF(L5359="na",0,L5359)+SUM($I5127:L5127)*$B$2625)+$H5127*L5588</f>
        <v>460.71439243958201</v>
      </c>
      <c r="M4409" s="34">
        <f>MIN(M3484,M3484+$H5127*IF(M5359="na",0,M5359)+SUM($I5127:M5127)*$B$2625)+$H5127*M5588</f>
        <v>469.10836023312021</v>
      </c>
      <c r="N4409" s="34">
        <f>MIN(N3484,N3484+$H5127*IF(N5359="na",0,N5359)+SUM($I5127:N5127)*$B$2625)+$H5127*N5588</f>
        <v>477.47825923831482</v>
      </c>
      <c r="O4409" s="34">
        <f>MIN(O3484,O3484+$H5127*IF(O5359="na",0,O5359)+SUM($I5127:O5127)*$B$2625)+$H5127*O5588</f>
        <v>485.82438871043428</v>
      </c>
      <c r="P4409" s="34">
        <f>MIN(P3484,P3484+$H5127*IF(P5359="na",0,P5359)+SUM($I5127:P5127)*$B$2625)+$H5127*P5588</f>
        <v>494.14704418400652</v>
      </c>
      <c r="Q4409" s="34">
        <f>MIN(Q3484,Q3484+$H5127*IF(Q5359="na",0,Q5359)+SUM($I5127:Q5127)*$B$2625)+$H5127*Q5588</f>
        <v>494.03705329948627</v>
      </c>
      <c r="R4409" s="34">
        <f>MIN(R3484,R3484+$H5127*IF(R5359="na",0,R5359)+SUM($I5127:R5127)*$B$2625)+$H5127*R5588</f>
        <v>499.75814022803428</v>
      </c>
      <c r="S4409" s="34">
        <f>MIN(S3484,S3484+$H5127*IF(S5359="na",0,S5359)+SUM($I5127:S5127)*$B$2625)+$H5127*S5588</f>
        <v>501.55397008337803</v>
      </c>
      <c r="T4409" s="34">
        <f>MIN(T3484,T3484+$H5127*IF(T5359="na",0,T5359)+SUM($I5127:T5127)*$B$2625)+$H5127*T5588</f>
        <v>503.32747178752032</v>
      </c>
      <c r="U4409" s="34">
        <f>MIN(U3484,U3484+$H5127*IF(U5359="na",0,U5359)+SUM($I5127:U5127)*$B$2625)+$H5127*U5588</f>
        <v>505.07892295380776</v>
      </c>
      <c r="V4409" s="64">
        <f t="shared" si="3606"/>
        <v>506.80859774392769</v>
      </c>
      <c r="W4409" s="41">
        <f t="shared" ref="W4409:BF4409" si="3610">W3484</f>
        <v>508.51676691082383</v>
      </c>
      <c r="X4409" s="41">
        <f t="shared" si="3610"/>
        <v>510.20369784107822</v>
      </c>
      <c r="Y4409" s="41">
        <f t="shared" si="3610"/>
        <v>511.86965459676645</v>
      </c>
      <c r="Z4409" s="41">
        <f t="shared" si="3610"/>
        <v>513.51489795679231</v>
      </c>
      <c r="AA4409" s="41">
        <f t="shared" si="3610"/>
        <v>515.13968545770854</v>
      </c>
      <c r="AB4409" s="41">
        <f t="shared" si="3610"/>
        <v>516.74427143403</v>
      </c>
      <c r="AC4409" s="41">
        <f t="shared" si="3610"/>
        <v>518.32890705804584</v>
      </c>
      <c r="AD4409" s="41">
        <f t="shared" si="3610"/>
        <v>519.89384037913646</v>
      </c>
      <c r="AE4409" s="41">
        <f t="shared" si="3610"/>
        <v>521.4393163626014</v>
      </c>
      <c r="AF4409" s="41">
        <f t="shared" si="3610"/>
        <v>522.96557692800548</v>
      </c>
      <c r="AG4409" s="41">
        <f t="shared" si="3610"/>
        <v>524.47286098704626</v>
      </c>
      <c r="AH4409" s="41">
        <f t="shared" si="3610"/>
        <v>525.96140448095298</v>
      </c>
      <c r="AI4409" s="41">
        <f t="shared" si="3610"/>
        <v>527.4314404174188</v>
      </c>
      <c r="AJ4409" s="41">
        <f t="shared" si="3610"/>
        <v>528.88319890707453</v>
      </c>
      <c r="AK4409" s="41">
        <f t="shared" si="3610"/>
        <v>530.31690719950871</v>
      </c>
      <c r="AL4409" s="41">
        <f t="shared" si="3610"/>
        <v>531.73278971884042</v>
      </c>
      <c r="AM4409" s="41">
        <f t="shared" si="3610"/>
        <v>533.13106809884857</v>
      </c>
      <c r="AN4409" s="41">
        <f t="shared" si="3610"/>
        <v>534.5119612176652</v>
      </c>
      <c r="AO4409" s="41">
        <f t="shared" si="3610"/>
        <v>535.87568523203777</v>
      </c>
      <c r="AP4409" s="41">
        <f t="shared" si="3610"/>
        <v>537.22245361116507</v>
      </c>
      <c r="AQ4409" s="41">
        <f t="shared" si="3610"/>
        <v>538.55247717011184</v>
      </c>
      <c r="AR4409" s="41">
        <f t="shared" si="3610"/>
        <v>539.86596410280913</v>
      </c>
      <c r="AS4409" s="41">
        <f t="shared" si="3610"/>
        <v>541.16312001464325</v>
      </c>
      <c r="AT4409" s="41">
        <f t="shared" si="3610"/>
        <v>542.44414795464013</v>
      </c>
      <c r="AU4409" s="41">
        <f t="shared" si="3610"/>
        <v>543.70924844724959</v>
      </c>
      <c r="AV4409" s="41">
        <f t="shared" si="3610"/>
        <v>544.95861952373457</v>
      </c>
      <c r="AW4409" s="41">
        <f t="shared" si="3610"/>
        <v>546.19245675316847</v>
      </c>
      <c r="AX4409" s="41">
        <f t="shared" si="3610"/>
        <v>547.4109532730497</v>
      </c>
      <c r="AY4409" s="41">
        <f t="shared" si="3610"/>
        <v>548.6142998195337</v>
      </c>
      <c r="AZ4409" s="41">
        <f t="shared" si="3610"/>
        <v>549.80268475728963</v>
      </c>
      <c r="BA4409" s="41">
        <f t="shared" si="3610"/>
        <v>550.97629410898639</v>
      </c>
      <c r="BB4409" s="41">
        <f t="shared" si="3610"/>
        <v>552.13531158441015</v>
      </c>
      <c r="BC4409" s="41">
        <f t="shared" si="3610"/>
        <v>553.27991860922293</v>
      </c>
      <c r="BD4409" s="41">
        <f t="shared" si="3610"/>
        <v>554.41029435336054</v>
      </c>
      <c r="BE4409" s="41">
        <f t="shared" si="3610"/>
        <v>555.5266157590795</v>
      </c>
      <c r="BF4409" s="41">
        <f t="shared" si="3610"/>
        <v>556.62905756865393</v>
      </c>
      <c r="BH4409" s="42">
        <f t="shared" si="3608"/>
        <v>1.2127854</v>
      </c>
      <c r="BL4409" s="15">
        <f t="shared" ca="1" si="3609"/>
        <v>2715.9833985515543</v>
      </c>
    </row>
    <row r="4410" spans="1:64" x14ac:dyDescent="0.2">
      <c r="A4410" s="9" t="str">
        <f t="shared" si="3604"/>
        <v>Micronesia (Federated States of)</v>
      </c>
      <c r="C4410" s="41">
        <f t="shared" ref="C4410:G4419" si="3611">C3485</f>
        <v>436.1002738366638</v>
      </c>
      <c r="D4410" s="41">
        <f t="shared" si="3611"/>
        <v>438.71407474363082</v>
      </c>
      <c r="E4410" s="41">
        <f t="shared" si="3611"/>
        <v>441.29537739265453</v>
      </c>
      <c r="F4410" s="41">
        <f t="shared" si="3611"/>
        <v>443.84458584540874</v>
      </c>
      <c r="G4410" s="41">
        <f t="shared" si="3611"/>
        <v>446.36209913973369</v>
      </c>
      <c r="H4410" s="50">
        <f t="shared" si="3605"/>
        <v>415.38893524190775</v>
      </c>
      <c r="I4410" s="34">
        <f>MIN(I3485,I3485+$H5128*IF(I5360="na",0,I5360)+SUM($I5128:I5128)*$B$2625)+$H5128*I5589</f>
        <v>417.84423554909949</v>
      </c>
      <c r="J4410" s="34">
        <f>MIN(J3485,J3485+$H5128*IF(J5360="na",0,J5360)+SUM($I5128:J5128)*$B$2625)+$H5128*J5589</f>
        <v>420.26900828913853</v>
      </c>
      <c r="K4410" s="34">
        <f>MIN(K3485,K3485+$H5128*IF(K5360="na",0,K5360)+SUM($I5128:K5128)*$B$2625)+$H5128*K5589</f>
        <v>446.91600933708116</v>
      </c>
      <c r="L4410" s="34">
        <f>MIN(L3485,L3485+$H5128*IF(L5360="na",0,L5360)+SUM($I5128:L5128)*$B$2625)+$H5128*L5589</f>
        <v>450.76446772094306</v>
      </c>
      <c r="M4410" s="34">
        <f>MIN(M3485,M3485+$H5128*IF(M5360="na",0,M5360)+SUM($I5128:M5128)*$B$2625)+$H5128*M5589</f>
        <v>454.58352311701594</v>
      </c>
      <c r="N4410" s="34">
        <f>MIN(N3485,N3485+$H5128*IF(N5360="na",0,N5360)+SUM($I5128:N5128)*$B$2625)+$H5128*N5589</f>
        <v>458.37354110244803</v>
      </c>
      <c r="O4410" s="34">
        <f>MIN(O3485,O3485+$H5128*IF(O5360="na",0,O5360)+SUM($I5128:O5128)*$B$2625)+$H5128*O5589</f>
        <v>462.13488270904492</v>
      </c>
      <c r="P4410" s="34">
        <f>MIN(P3485,P3485+$H5128*IF(P5360="na",0,P5360)+SUM($I5128:P5128)*$B$2625)+$H5128*P5589</f>
        <v>465.86790447978342</v>
      </c>
      <c r="Q4410" s="34">
        <f>MIN(Q3485,Q3485+$H5128*IF(Q5360="na",0,Q5360)+SUM($I5128:Q5128)*$B$2625)+$H5128*Q5589</f>
        <v>466.30038600631889</v>
      </c>
      <c r="R4410" s="34">
        <f>MIN(R3485,R3485+$H5128*IF(R5360="na",0,R5360)+SUM($I5128:R5128)*$B$2625)+$H5128*R5589</f>
        <v>472.07214463673847</v>
      </c>
      <c r="S4410" s="34">
        <f>MIN(S3485,S3485+$H5128*IF(S5360="na",0,S5360)+SUM($I5128:S5128)*$B$2625)+$H5128*S5589</f>
        <v>474.23869528342459</v>
      </c>
      <c r="T4410" s="34">
        <f>MIN(T3485,T3485+$H5128*IF(T5360="na",0,T5360)+SUM($I5128:T5128)*$B$2625)+$H5128*T5589</f>
        <v>476.37830848373687</v>
      </c>
      <c r="U4410" s="34">
        <f>MIN(U3485,U3485+$H5128*IF(U5360="na",0,U5360)+SUM($I5128:U5128)*$B$2625)+$H5128*U5589</f>
        <v>478.4913191599253</v>
      </c>
      <c r="V4410" s="64">
        <f t="shared" si="3606"/>
        <v>480.57805807003979</v>
      </c>
      <c r="W4410" s="41">
        <f t="shared" ref="W4410:BF4410" si="3612">W3485</f>
        <v>482.63885185970514</v>
      </c>
      <c r="X4410" s="41">
        <f t="shared" si="3612"/>
        <v>484.67402311325236</v>
      </c>
      <c r="Y4410" s="41">
        <f t="shared" si="3612"/>
        <v>486.6838904042138</v>
      </c>
      <c r="Z4410" s="41">
        <f t="shared" si="3612"/>
        <v>488.66876834519093</v>
      </c>
      <c r="AA4410" s="41">
        <f t="shared" si="3612"/>
        <v>490.62896763710194</v>
      </c>
      <c r="AB4410" s="41">
        <f t="shared" si="3612"/>
        <v>492.56479511781686</v>
      </c>
      <c r="AC4410" s="41">
        <f t="shared" si="3612"/>
        <v>494.47655381018819</v>
      </c>
      <c r="AD4410" s="41">
        <f t="shared" si="3612"/>
        <v>496.36454296948438</v>
      </c>
      <c r="AE4410" s="41">
        <f t="shared" si="3612"/>
        <v>498.22905813023334</v>
      </c>
      <c r="AF4410" s="41">
        <f t="shared" si="3612"/>
        <v>500.07039115248364</v>
      </c>
      <c r="AG4410" s="41">
        <f t="shared" si="3612"/>
        <v>501.88883026749062</v>
      </c>
      <c r="AH4410" s="41">
        <f t="shared" si="3612"/>
        <v>503.68466012283437</v>
      </c>
      <c r="AI4410" s="41">
        <f t="shared" si="3612"/>
        <v>505.45816182697666</v>
      </c>
      <c r="AJ4410" s="41">
        <f t="shared" si="3612"/>
        <v>507.2096129932641</v>
      </c>
      <c r="AK4410" s="41">
        <f t="shared" si="3612"/>
        <v>508.93928778338403</v>
      </c>
      <c r="AL4410" s="41">
        <f t="shared" si="3612"/>
        <v>510.64745695028017</v>
      </c>
      <c r="AM4410" s="41">
        <f t="shared" si="3612"/>
        <v>512.33438788053456</v>
      </c>
      <c r="AN4410" s="41">
        <f t="shared" si="3612"/>
        <v>514.00034463622274</v>
      </c>
      <c r="AO4410" s="41">
        <f t="shared" si="3612"/>
        <v>515.64558799624865</v>
      </c>
      <c r="AP4410" s="41">
        <f t="shared" si="3612"/>
        <v>517.27037549716488</v>
      </c>
      <c r="AQ4410" s="41">
        <f t="shared" si="3612"/>
        <v>518.87496147348634</v>
      </c>
      <c r="AR4410" s="41">
        <f t="shared" si="3612"/>
        <v>520.45959709750218</v>
      </c>
      <c r="AS4410" s="41">
        <f t="shared" si="3612"/>
        <v>522.0245304185928</v>
      </c>
      <c r="AT4410" s="41">
        <f t="shared" si="3612"/>
        <v>523.57000640205774</v>
      </c>
      <c r="AU4410" s="41">
        <f t="shared" si="3612"/>
        <v>525.09626696746182</v>
      </c>
      <c r="AV4410" s="41">
        <f t="shared" si="3612"/>
        <v>526.6035510265026</v>
      </c>
      <c r="AW4410" s="41">
        <f t="shared" si="3612"/>
        <v>528.09209452040932</v>
      </c>
      <c r="AX4410" s="41">
        <f t="shared" si="3612"/>
        <v>529.56213045687514</v>
      </c>
      <c r="AY4410" s="41">
        <f t="shared" si="3612"/>
        <v>531.01388894653087</v>
      </c>
      <c r="AZ4410" s="41">
        <f t="shared" si="3612"/>
        <v>532.44759723896505</v>
      </c>
      <c r="BA4410" s="41">
        <f t="shared" si="3612"/>
        <v>533.86347975829676</v>
      </c>
      <c r="BB4410" s="41">
        <f t="shared" si="3612"/>
        <v>535.26175813830491</v>
      </c>
      <c r="BC4410" s="41">
        <f t="shared" si="3612"/>
        <v>536.64265125712154</v>
      </c>
      <c r="BD4410" s="41">
        <f t="shared" si="3612"/>
        <v>538.00637527149411</v>
      </c>
      <c r="BE4410" s="41">
        <f t="shared" si="3612"/>
        <v>539.3531436506214</v>
      </c>
      <c r="BF4410" s="41">
        <f t="shared" si="3612"/>
        <v>540.68316720956818</v>
      </c>
      <c r="BH4410" s="42">
        <f t="shared" si="3608"/>
        <v>0.93515979999999932</v>
      </c>
      <c r="BL4410" s="15">
        <f t="shared" ca="1" si="3609"/>
        <v>2.2608255989101758</v>
      </c>
    </row>
    <row r="4411" spans="1:64" x14ac:dyDescent="0.2">
      <c r="A4411" s="9" t="str">
        <f t="shared" si="3604"/>
        <v>Monaco</v>
      </c>
      <c r="C4411" s="41">
        <f t="shared" si="3611"/>
        <v>734.17900388021053</v>
      </c>
      <c r="D4411" s="41">
        <f t="shared" si="3611"/>
        <v>734.17900388021053</v>
      </c>
      <c r="E4411" s="41">
        <f t="shared" si="3611"/>
        <v>734.17900388021053</v>
      </c>
      <c r="F4411" s="41">
        <f t="shared" si="3611"/>
        <v>734.17900388021053</v>
      </c>
      <c r="G4411" s="41">
        <f t="shared" si="3611"/>
        <v>734.17900388021053</v>
      </c>
      <c r="H4411" s="50">
        <f t="shared" si="3605"/>
        <v>705.42895729950396</v>
      </c>
      <c r="I4411" s="34">
        <f>MIN(I3486,I3486+$H5129*IF(I5361="na",0,I5361)+SUM($I5129:I5129)*$B$2625)+$H5129*I5590</f>
        <v>705.42895729950396</v>
      </c>
      <c r="J4411" s="34">
        <f>MIN(J3486,J3486+$H5129*IF(J5361="na",0,J5361)+SUM($I5129:J5129)*$B$2625)+$H5129*J5590</f>
        <v>705.42895729950396</v>
      </c>
      <c r="K4411" s="34">
        <f>MIN(K3486,K3486+$H5129*IF(K5361="na",0,K5361)+SUM($I5129:K5129)*$B$2625)+$H5129*K5590</f>
        <v>720.40454031288164</v>
      </c>
      <c r="L4411" s="34">
        <f>MIN(L3486,L3486+$H5129*IF(L5361="na",0,L5361)+SUM($I5129:L5129)*$B$2625)+$H5129*L5590</f>
        <v>722.50899302236769</v>
      </c>
      <c r="M4411" s="34">
        <f>MIN(M3486,M3486+$H5129*IF(M5361="na",0,M5361)+SUM($I5129:M5129)*$B$2625)+$H5129*M5590</f>
        <v>724.61344573185374</v>
      </c>
      <c r="N4411" s="34">
        <f>MIN(N3486,N3486+$H5129*IF(N5361="na",0,N5361)+SUM($I5129:N5129)*$B$2625)+$H5129*N5590</f>
        <v>726.71789844133991</v>
      </c>
      <c r="O4411" s="34">
        <f>MIN(O3486,O3486+$H5129*IF(O5361="na",0,O5361)+SUM($I5129:O5129)*$B$2625)+$H5129*O5590</f>
        <v>728.82235115082597</v>
      </c>
      <c r="P4411" s="34">
        <f>MIN(P3486,P3486+$H5129*IF(P5361="na",0,P5361)+SUM($I5129:P5129)*$B$2625)+$H5129*P5590</f>
        <v>730.92680386031202</v>
      </c>
      <c r="Q4411" s="34">
        <f>MIN(Q3486,Q3486+$H5129*IF(Q5361="na",0,Q5361)+SUM($I5129:Q5129)*$B$2625)+$H5129*Q5590</f>
        <v>727.67460384041351</v>
      </c>
      <c r="R4411" s="34">
        <f>MIN(R3486,R3486+$H5129*IF(R5361="na",0,R5361)+SUM($I5129:R5129)*$B$2625)+$H5129*R5590</f>
        <v>734.17900388021053</v>
      </c>
      <c r="S4411" s="34">
        <f>MIN(S3486,S3486+$H5129*IF(S5361="na",0,S5361)+SUM($I5129:S5129)*$B$2625)+$H5129*S5590</f>
        <v>734.17900388021053</v>
      </c>
      <c r="T4411" s="34">
        <f>MIN(T3486,T3486+$H5129*IF(T5361="na",0,T5361)+SUM($I5129:T5129)*$B$2625)+$H5129*T5590</f>
        <v>734.17900388021053</v>
      </c>
      <c r="U4411" s="34">
        <f>MIN(U3486,U3486+$H5129*IF(U5361="na",0,U5361)+SUM($I5129:U5129)*$B$2625)+$H5129*U5590</f>
        <v>734.17900388021053</v>
      </c>
      <c r="V4411" s="64">
        <f t="shared" si="3606"/>
        <v>734.17900388021053</v>
      </c>
      <c r="W4411" s="41">
        <f t="shared" ref="W4411:BF4411" si="3613">W3486</f>
        <v>734.17900388021053</v>
      </c>
      <c r="X4411" s="41">
        <f t="shared" si="3613"/>
        <v>734.17900388021053</v>
      </c>
      <c r="Y4411" s="41">
        <f t="shared" si="3613"/>
        <v>734.17900388021053</v>
      </c>
      <c r="Z4411" s="41">
        <f t="shared" si="3613"/>
        <v>734.17900388021053</v>
      </c>
      <c r="AA4411" s="41">
        <f t="shared" si="3613"/>
        <v>734.17900388021053</v>
      </c>
      <c r="AB4411" s="41">
        <f t="shared" si="3613"/>
        <v>734.17900388021053</v>
      </c>
      <c r="AC4411" s="41">
        <f t="shared" si="3613"/>
        <v>734.17900388021053</v>
      </c>
      <c r="AD4411" s="41">
        <f t="shared" si="3613"/>
        <v>734.17900388021053</v>
      </c>
      <c r="AE4411" s="41">
        <f t="shared" si="3613"/>
        <v>734.17900388021053</v>
      </c>
      <c r="AF4411" s="41">
        <f t="shared" si="3613"/>
        <v>734.17900388021053</v>
      </c>
      <c r="AG4411" s="41">
        <f t="shared" si="3613"/>
        <v>734.17900388021053</v>
      </c>
      <c r="AH4411" s="41">
        <f t="shared" si="3613"/>
        <v>734.17900388021053</v>
      </c>
      <c r="AI4411" s="41">
        <f t="shared" si="3613"/>
        <v>734.17900388021053</v>
      </c>
      <c r="AJ4411" s="41">
        <f t="shared" si="3613"/>
        <v>734.17900388021053</v>
      </c>
      <c r="AK4411" s="41">
        <f t="shared" si="3613"/>
        <v>734.17900388021053</v>
      </c>
      <c r="AL4411" s="41">
        <f t="shared" si="3613"/>
        <v>734.17900388021053</v>
      </c>
      <c r="AM4411" s="41">
        <f t="shared" si="3613"/>
        <v>734.17900388021053</v>
      </c>
      <c r="AN4411" s="41">
        <f t="shared" si="3613"/>
        <v>734.17900388021053</v>
      </c>
      <c r="AO4411" s="41">
        <f t="shared" si="3613"/>
        <v>734.17900388021053</v>
      </c>
      <c r="AP4411" s="41">
        <f t="shared" si="3613"/>
        <v>734.17900388021053</v>
      </c>
      <c r="AQ4411" s="41">
        <f t="shared" si="3613"/>
        <v>734.17900388021053</v>
      </c>
      <c r="AR4411" s="41">
        <f t="shared" si="3613"/>
        <v>734.17900388021053</v>
      </c>
      <c r="AS4411" s="41">
        <f t="shared" si="3613"/>
        <v>734.17900388021053</v>
      </c>
      <c r="AT4411" s="41">
        <f t="shared" si="3613"/>
        <v>734.17900388021053</v>
      </c>
      <c r="AU4411" s="41">
        <f t="shared" si="3613"/>
        <v>734.17900388021053</v>
      </c>
      <c r="AV4411" s="41">
        <f t="shared" si="3613"/>
        <v>734.17900388021053</v>
      </c>
      <c r="AW4411" s="41">
        <f t="shared" si="3613"/>
        <v>734.17900388021053</v>
      </c>
      <c r="AX4411" s="41">
        <f t="shared" si="3613"/>
        <v>734.17900388021053</v>
      </c>
      <c r="AY4411" s="41">
        <f t="shared" si="3613"/>
        <v>734.17900388021053</v>
      </c>
      <c r="AZ4411" s="41">
        <f t="shared" si="3613"/>
        <v>734.17900388021053</v>
      </c>
      <c r="BA4411" s="41">
        <f t="shared" si="3613"/>
        <v>734.17900388021053</v>
      </c>
      <c r="BB4411" s="41">
        <f t="shared" si="3613"/>
        <v>734.17900388021053</v>
      </c>
      <c r="BC4411" s="41">
        <f t="shared" si="3613"/>
        <v>734.17900388021053</v>
      </c>
      <c r="BD4411" s="41">
        <f t="shared" si="3613"/>
        <v>734.17900388021053</v>
      </c>
      <c r="BE4411" s="41">
        <f t="shared" si="3613"/>
        <v>734.17900388021053</v>
      </c>
      <c r="BF4411" s="41">
        <f t="shared" si="3613"/>
        <v>734.17900388021053</v>
      </c>
      <c r="BH4411" s="42">
        <f t="shared" si="3608"/>
        <v>0.44200920000000044</v>
      </c>
      <c r="BL4411" s="15">
        <f t="shared" ca="1" si="3609"/>
        <v>0.53041105993583171</v>
      </c>
    </row>
    <row r="4412" spans="1:64" x14ac:dyDescent="0.2">
      <c r="A4412" s="9" t="str">
        <f t="shared" si="3604"/>
        <v>Mongolia</v>
      </c>
      <c r="C4412" s="41">
        <f t="shared" si="3611"/>
        <v>455.87352769005633</v>
      </c>
      <c r="D4412" s="41">
        <f t="shared" si="3611"/>
        <v>458.23837925485589</v>
      </c>
      <c r="E4412" s="41">
        <f t="shared" si="3611"/>
        <v>460.57382783186642</v>
      </c>
      <c r="F4412" s="41">
        <f t="shared" si="3611"/>
        <v>462.88023899823611</v>
      </c>
      <c r="G4412" s="41">
        <f t="shared" si="3611"/>
        <v>465.15797378577065</v>
      </c>
      <c r="H4412" s="50">
        <f t="shared" si="3605"/>
        <v>421.98153863172536</v>
      </c>
      <c r="I4412" s="34">
        <f>MIN(I3487,I3487+$H5130*IF(I5362="na",0,I5362)+SUM($I5130:I5130)*$B$2625)+$H5130*I5591</f>
        <v>424.20298585750237</v>
      </c>
      <c r="J4412" s="34">
        <f>MIN(J3487,J3487+$H5130*IF(J5362="na",0,J5362)+SUM($I5130:J5130)*$B$2625)+$H5130*J5591</f>
        <v>426.39681308943887</v>
      </c>
      <c r="K4412" s="34">
        <f>MIN(K3487,K3487+$H5130*IF(K5362="na",0,K5362)+SUM($I5130:K5130)*$B$2625)+$H5130*K5591</f>
        <v>428.56336373612498</v>
      </c>
      <c r="L4412" s="34">
        <f>MIN(L3487,L3487+$H5130*IF(L5362="na",0,L5362)+SUM($I5130:L5130)*$B$2625)+$H5130*L5591</f>
        <v>439.41131886656876</v>
      </c>
      <c r="M4412" s="34">
        <f>MIN(M3487,M3487+$H5130*IF(M5362="na",0,M5362)+SUM($I5130:M5130)*$B$2625)+$H5130*M5591</f>
        <v>450.23267147288874</v>
      </c>
      <c r="N4412" s="34">
        <f>MIN(N3487,N3487+$H5130*IF(N5362="na",0,N5362)+SUM($I5130:N5130)*$B$2625)+$H5130*N5591</f>
        <v>461.02775231313478</v>
      </c>
      <c r="O4412" s="34">
        <f>MIN(O3487,O3487+$H5130*IF(O5362="na",0,O5362)+SUM($I5130:O5130)*$B$2625)+$H5130*O5591</f>
        <v>471.79688803293163</v>
      </c>
      <c r="P4412" s="34">
        <f>MIN(P3487,P3487+$H5130*IF(P5362="na",0,P5362)+SUM($I5130:P5130)*$B$2625)+$H5130*P5591</f>
        <v>482.54040121661035</v>
      </c>
      <c r="Q4412" s="34">
        <f>MIN(Q3487,Q3487+$H5130*IF(Q5362="na",0,Q5362)+SUM($I5130:Q5130)*$B$2625)+$H5130*Q5591</f>
        <v>482.66612805250799</v>
      </c>
      <c r="R4412" s="34">
        <f>MIN(R3487,R3487+$H5130*IF(R5362="na",0,R5362)+SUM($I5130:R5130)*$B$2625)+$H5130*R5591</f>
        <v>488.41928690361277</v>
      </c>
      <c r="S4412" s="34">
        <f>MIN(S3487,S3487+$H5130*IF(S5362="na",0,S5362)+SUM($I5130:S5130)*$B$2625)+$H5130*S5591</f>
        <v>490.37948619552378</v>
      </c>
      <c r="T4412" s="34">
        <f>MIN(T3487,T3487+$H5130*IF(T5362="na",0,T5362)+SUM($I5130:T5130)*$B$2625)+$H5130*T5591</f>
        <v>492.3153136762387</v>
      </c>
      <c r="U4412" s="34">
        <f>MIN(U3487,U3487+$H5130*IF(U5362="na",0,U5362)+SUM($I5130:U5130)*$B$2625)+$H5130*U5591</f>
        <v>494.22707236861004</v>
      </c>
      <c r="V4412" s="64">
        <f t="shared" si="3606"/>
        <v>496.11506152790622</v>
      </c>
      <c r="W4412" s="41">
        <f t="shared" ref="W4412:BF4412" si="3614">W3487</f>
        <v>497.97957668865519</v>
      </c>
      <c r="X4412" s="41">
        <f t="shared" si="3614"/>
        <v>499.82090971090548</v>
      </c>
      <c r="Y4412" s="41">
        <f t="shared" si="3614"/>
        <v>501.63934882591246</v>
      </c>
      <c r="Z4412" s="41">
        <f t="shared" si="3614"/>
        <v>503.43517868125622</v>
      </c>
      <c r="AA4412" s="41">
        <f t="shared" si="3614"/>
        <v>505.20868038539851</v>
      </c>
      <c r="AB4412" s="41">
        <f t="shared" si="3614"/>
        <v>506.96013155168595</v>
      </c>
      <c r="AC4412" s="41">
        <f t="shared" si="3614"/>
        <v>508.68980634180588</v>
      </c>
      <c r="AD4412" s="41">
        <f t="shared" si="3614"/>
        <v>510.39797550870202</v>
      </c>
      <c r="AE4412" s="41">
        <f t="shared" si="3614"/>
        <v>512.08490643895641</v>
      </c>
      <c r="AF4412" s="41">
        <f t="shared" si="3614"/>
        <v>513.75086319464458</v>
      </c>
      <c r="AG4412" s="41">
        <f t="shared" si="3614"/>
        <v>515.3961065546705</v>
      </c>
      <c r="AH4412" s="41">
        <f t="shared" si="3614"/>
        <v>517.02089405558672</v>
      </c>
      <c r="AI4412" s="41">
        <f t="shared" si="3614"/>
        <v>518.62548003190818</v>
      </c>
      <c r="AJ4412" s="41">
        <f t="shared" si="3614"/>
        <v>520.21011565592403</v>
      </c>
      <c r="AK4412" s="41">
        <f t="shared" si="3614"/>
        <v>521.77504897701465</v>
      </c>
      <c r="AL4412" s="41">
        <f t="shared" si="3614"/>
        <v>523.32052496047959</v>
      </c>
      <c r="AM4412" s="41">
        <f t="shared" si="3614"/>
        <v>524.84678552588366</v>
      </c>
      <c r="AN4412" s="41">
        <f t="shared" si="3614"/>
        <v>526.35406958492445</v>
      </c>
      <c r="AO4412" s="41">
        <f t="shared" si="3614"/>
        <v>527.84261307883116</v>
      </c>
      <c r="AP4412" s="41">
        <f t="shared" si="3614"/>
        <v>529.31264901529698</v>
      </c>
      <c r="AQ4412" s="41">
        <f t="shared" si="3614"/>
        <v>530.76440750495271</v>
      </c>
      <c r="AR4412" s="41">
        <f t="shared" si="3614"/>
        <v>532.19811579738689</v>
      </c>
      <c r="AS4412" s="41">
        <f t="shared" si="3614"/>
        <v>533.61399831671861</v>
      </c>
      <c r="AT4412" s="41">
        <f t="shared" si="3614"/>
        <v>535.01227669672676</v>
      </c>
      <c r="AU4412" s="41">
        <f t="shared" si="3614"/>
        <v>536.39316981554339</v>
      </c>
      <c r="AV4412" s="41">
        <f t="shared" si="3614"/>
        <v>537.75689382991595</v>
      </c>
      <c r="AW4412" s="41">
        <f t="shared" si="3614"/>
        <v>539.10366220904325</v>
      </c>
      <c r="AX4412" s="41">
        <f t="shared" si="3614"/>
        <v>540.43368576799003</v>
      </c>
      <c r="AY4412" s="41">
        <f t="shared" si="3614"/>
        <v>541.74717270068732</v>
      </c>
      <c r="AZ4412" s="41">
        <f t="shared" si="3614"/>
        <v>543.04432861252144</v>
      </c>
      <c r="BA4412" s="41">
        <f t="shared" si="3614"/>
        <v>544.32535655251831</v>
      </c>
      <c r="BB4412" s="41">
        <f t="shared" si="3614"/>
        <v>545.59045704512778</v>
      </c>
      <c r="BC4412" s="41">
        <f t="shared" si="3614"/>
        <v>546.83982812161275</v>
      </c>
      <c r="BD4412" s="41">
        <f t="shared" si="3614"/>
        <v>548.07366535104666</v>
      </c>
      <c r="BE4412" s="41">
        <f t="shared" si="3614"/>
        <v>549.29216187092788</v>
      </c>
      <c r="BF4412" s="41">
        <f t="shared" si="3614"/>
        <v>550.49550841741188</v>
      </c>
      <c r="BH4412" s="42">
        <f t="shared" si="3608"/>
        <v>1.2054794</v>
      </c>
      <c r="BL4412" s="15">
        <f t="shared" ca="1" si="3609"/>
        <v>84.908135870474737</v>
      </c>
    </row>
    <row r="4413" spans="1:64" x14ac:dyDescent="0.2">
      <c r="A4413" s="9" t="str">
        <f t="shared" si="3604"/>
        <v>Montenegro</v>
      </c>
      <c r="C4413" s="41">
        <f t="shared" si="3611"/>
        <v>477.76119737721069</v>
      </c>
      <c r="D4413" s="41">
        <f t="shared" si="3611"/>
        <v>479.84793628732518</v>
      </c>
      <c r="E4413" s="41">
        <f t="shared" si="3611"/>
        <v>481.90873007699054</v>
      </c>
      <c r="F4413" s="41">
        <f t="shared" si="3611"/>
        <v>483.94390133053776</v>
      </c>
      <c r="G4413" s="41">
        <f t="shared" si="3611"/>
        <v>485.95376862149919</v>
      </c>
      <c r="H4413" s="50">
        <f t="shared" si="3605"/>
        <v>455.3810528146081</v>
      </c>
      <c r="I4413" s="34">
        <f>MIN(I3488,I3488+$H5131*IF(I5363="na",0,I5363)+SUM($I5131:I5131)*$B$2625)+$H5131*I5592</f>
        <v>457.34125210651911</v>
      </c>
      <c r="J4413" s="34">
        <f>MIN(J3488,J3488+$H5131*IF(J5363="na",0,J5363)+SUM($I5131:J5131)*$B$2625)+$H5131*J5592</f>
        <v>459.27707958723403</v>
      </c>
      <c r="K4413" s="34">
        <f>MIN(K3488,K3488+$H5131*IF(K5363="na",0,K5363)+SUM($I5131:K5131)*$B$2625)+$H5131*K5592</f>
        <v>461.18883827960536</v>
      </c>
      <c r="L4413" s="34">
        <f>MIN(L3488,L3488+$H5131*IF(L5363="na",0,L5363)+SUM($I5131:L5131)*$B$2625)+$H5131*L5592</f>
        <v>469.19046039712902</v>
      </c>
      <c r="M4413" s="34">
        <f>MIN(M3488,M3488+$H5131*IF(M5363="na",0,M5363)+SUM($I5131:M5131)*$B$2625)+$H5131*M5592</f>
        <v>477.16860851610551</v>
      </c>
      <c r="N4413" s="34">
        <f>MIN(N3488,N3488+$H5131*IF(N5363="na",0,N5363)+SUM($I5131:N5131)*$B$2625)+$H5131*N5592</f>
        <v>485.12357449658333</v>
      </c>
      <c r="O4413" s="34">
        <f>MIN(O3488,O3488+$H5131*IF(O5363="na",0,O5363)+SUM($I5131:O5131)*$B$2625)+$H5131*O5592</f>
        <v>493.05564656981784</v>
      </c>
      <c r="P4413" s="34">
        <f>MIN(P3488,P3488+$H5131*IF(P5363="na",0,P5363)+SUM($I5131:P5131)*$B$2625)+$H5131*P5592</f>
        <v>500.96510938338912</v>
      </c>
      <c r="Q4413" s="34">
        <f>MIN(Q3488,Q3488+$H5131*IF(Q5363="na",0,Q5363)+SUM($I5131:Q5131)*$B$2625)+$H5131*Q5592</f>
        <v>500.74918213080076</v>
      </c>
      <c r="R4413" s="34">
        <f>MIN(R3488,R3488+$H5131*IF(R5363="na",0,R5363)+SUM($I5131:R5131)*$B$2625)+$H5131*R5592</f>
        <v>506.4794912105495</v>
      </c>
      <c r="S4413" s="34">
        <f>MIN(S3488,S3488+$H5131*IF(S5363="na",0,S5363)+SUM($I5131:S5131)*$B$2625)+$H5131*S5592</f>
        <v>508.20916600066943</v>
      </c>
      <c r="T4413" s="34">
        <f>MIN(T3488,T3488+$H5131*IF(T5363="na",0,T5363)+SUM($I5131:T5131)*$B$2625)+$H5131*T5592</f>
        <v>509.91733516756557</v>
      </c>
      <c r="U4413" s="34">
        <f>MIN(U3488,U3488+$H5131*IF(U5363="na",0,U5363)+SUM($I5131:U5131)*$B$2625)+$H5131*U5592</f>
        <v>511.60426609781996</v>
      </c>
      <c r="V4413" s="64">
        <f t="shared" si="3606"/>
        <v>513.27022285350813</v>
      </c>
      <c r="W4413" s="41">
        <f t="shared" ref="W4413:BF4413" si="3615">W3488</f>
        <v>514.91546621353405</v>
      </c>
      <c r="X4413" s="41">
        <f t="shared" si="3615"/>
        <v>516.54025371445027</v>
      </c>
      <c r="Y4413" s="41">
        <f t="shared" si="3615"/>
        <v>518.14483969077173</v>
      </c>
      <c r="Z4413" s="41">
        <f t="shared" si="3615"/>
        <v>519.72947531478758</v>
      </c>
      <c r="AA4413" s="41">
        <f t="shared" si="3615"/>
        <v>521.2944086358782</v>
      </c>
      <c r="AB4413" s="41">
        <f t="shared" si="3615"/>
        <v>522.83988461934314</v>
      </c>
      <c r="AC4413" s="41">
        <f t="shared" si="3615"/>
        <v>524.36614518474721</v>
      </c>
      <c r="AD4413" s="41">
        <f t="shared" si="3615"/>
        <v>525.873429243788</v>
      </c>
      <c r="AE4413" s="41">
        <f t="shared" si="3615"/>
        <v>527.36197273769471</v>
      </c>
      <c r="AF4413" s="41">
        <f t="shared" si="3615"/>
        <v>528.83200867416053</v>
      </c>
      <c r="AG4413" s="41">
        <f t="shared" si="3615"/>
        <v>530.28376716381626</v>
      </c>
      <c r="AH4413" s="41">
        <f t="shared" si="3615"/>
        <v>531.71747545625044</v>
      </c>
      <c r="AI4413" s="41">
        <f t="shared" si="3615"/>
        <v>533.13335797558216</v>
      </c>
      <c r="AJ4413" s="41">
        <f t="shared" si="3615"/>
        <v>534.53163635559031</v>
      </c>
      <c r="AK4413" s="41">
        <f t="shared" si="3615"/>
        <v>535.91252947440694</v>
      </c>
      <c r="AL4413" s="41">
        <f t="shared" si="3615"/>
        <v>537.2762534887795</v>
      </c>
      <c r="AM4413" s="41">
        <f t="shared" si="3615"/>
        <v>538.6230218679068</v>
      </c>
      <c r="AN4413" s="41">
        <f t="shared" si="3615"/>
        <v>539.95304542685358</v>
      </c>
      <c r="AO4413" s="41">
        <f t="shared" si="3615"/>
        <v>541.26653235955087</v>
      </c>
      <c r="AP4413" s="41">
        <f t="shared" si="3615"/>
        <v>542.56368827138499</v>
      </c>
      <c r="AQ4413" s="41">
        <f t="shared" si="3615"/>
        <v>543.84471621138186</v>
      </c>
      <c r="AR4413" s="41">
        <f t="shared" si="3615"/>
        <v>545.10981670399133</v>
      </c>
      <c r="AS4413" s="41">
        <f t="shared" si="3615"/>
        <v>546.3591877804763</v>
      </c>
      <c r="AT4413" s="41">
        <f t="shared" si="3615"/>
        <v>547.59302500991021</v>
      </c>
      <c r="AU4413" s="41">
        <f t="shared" si="3615"/>
        <v>548.81152152979143</v>
      </c>
      <c r="AV4413" s="41">
        <f t="shared" si="3615"/>
        <v>550.01486807627543</v>
      </c>
      <c r="AW4413" s="41">
        <f t="shared" si="3615"/>
        <v>551.20325301403136</v>
      </c>
      <c r="AX4413" s="41">
        <f t="shared" si="3615"/>
        <v>552.37686236572813</v>
      </c>
      <c r="AY4413" s="41">
        <f t="shared" si="3615"/>
        <v>553.53587984115188</v>
      </c>
      <c r="AZ4413" s="41">
        <f t="shared" si="3615"/>
        <v>554.68048686596467</v>
      </c>
      <c r="BA4413" s="41">
        <f t="shared" si="3615"/>
        <v>555.81086261010228</v>
      </c>
      <c r="BB4413" s="41">
        <f t="shared" si="3615"/>
        <v>556.92718401582124</v>
      </c>
      <c r="BC4413" s="41">
        <f t="shared" si="3615"/>
        <v>558.02962582539567</v>
      </c>
      <c r="BD4413" s="41">
        <f t="shared" si="3615"/>
        <v>559.11836060847099</v>
      </c>
      <c r="BE4413" s="41">
        <f t="shared" si="3615"/>
        <v>560.19355878907663</v>
      </c>
      <c r="BF4413" s="41">
        <f t="shared" si="3615"/>
        <v>561.25538867230352</v>
      </c>
      <c r="BH4413" s="42">
        <f t="shared" si="3608"/>
        <v>0.81826479999999946</v>
      </c>
      <c r="BL4413" s="15">
        <f t="shared" ca="1" si="3609"/>
        <v>6.0227883342647068</v>
      </c>
    </row>
    <row r="4414" spans="1:64" x14ac:dyDescent="0.2">
      <c r="A4414" s="9" t="str">
        <f t="shared" si="3604"/>
        <v>Montserrat</v>
      </c>
      <c r="C4414" s="41">
        <f t="shared" si="3611"/>
        <v>422.77162996928791</v>
      </c>
      <c r="D4414" s="41">
        <f t="shared" si="3611"/>
        <v>425.55416339758193</v>
      </c>
      <c r="E4414" s="41">
        <f t="shared" si="3611"/>
        <v>428.3021006602508</v>
      </c>
      <c r="F4414" s="41">
        <f t="shared" si="3611"/>
        <v>431.01587190295385</v>
      </c>
      <c r="G4414" s="41">
        <f t="shared" si="3611"/>
        <v>433.69590192320595</v>
      </c>
      <c r="H4414" s="50">
        <f t="shared" si="3605"/>
        <v>410.37086171392065</v>
      </c>
      <c r="I4414" s="34">
        <f>MIN(I3489,I3489+$H5132*IF(I5364="na",0,I5364)+SUM($I5132:I5132)*$B$2625)+$H5132*I5593</f>
        <v>412.98466262088766</v>
      </c>
      <c r="J4414" s="34">
        <f>MIN(J3489,J3489+$H5132*IF(J5364="na",0,J5364)+SUM($I5132:J5132)*$B$2625)+$H5132*J5593</f>
        <v>415.56596526991137</v>
      </c>
      <c r="K4414" s="34">
        <f>MIN(K3489,K3489+$H5132*IF(K5364="na",0,K5364)+SUM($I5132:K5132)*$B$2625)+$H5132*K5593</f>
        <v>418.11517372266559</v>
      </c>
      <c r="L4414" s="34">
        <f>MIN(L3489,L3489+$H5132*IF(L5364="na",0,L5364)+SUM($I5132:L5132)*$B$2625)+$H5132*L5593</f>
        <v>425.48206994185085</v>
      </c>
      <c r="M4414" s="34">
        <f>MIN(M3489,M3489+$H5132*IF(M5364="na",0,M5364)+SUM($I5132:M5132)*$B$2625)+$H5132*M5593</f>
        <v>432.81766507907668</v>
      </c>
      <c r="N4414" s="34">
        <f>MIN(N3489,N3489+$H5132*IF(N5364="na",0,N5364)+SUM($I5132:N5132)*$B$2625)+$H5132*N5593</f>
        <v>440.12234831112875</v>
      </c>
      <c r="O4414" s="34">
        <f>MIN(O3489,O3489+$H5132*IF(O5364="na",0,O5364)+SUM($I5132:O5132)*$B$2625)+$H5132*O5593</f>
        <v>447.3965039760281</v>
      </c>
      <c r="P4414" s="34">
        <f>MIN(P3489,P3489+$H5132*IF(P5364="na",0,P5364)+SUM($I5132:P5132)*$B$2625)+$H5132*P5593</f>
        <v>454.64051163319294</v>
      </c>
      <c r="Q4414" s="34">
        <f>MIN(Q3489,Q3489+$H5132*IF(Q5364="na",0,Q5364)+SUM($I5132:Q5132)*$B$2625)+$H5132*Q5593</f>
        <v>455.28052929934182</v>
      </c>
      <c r="R4414" s="34">
        <f>MIN(R3489,R3489+$H5132*IF(R5364="na",0,R5364)+SUM($I5132:R5132)*$B$2625)+$H5132*R5593</f>
        <v>461.06564567365365</v>
      </c>
      <c r="S4414" s="34">
        <f>MIN(S3489,S3489+$H5132*IF(S5364="na",0,S5364)+SUM($I5132:S5132)*$B$2625)+$H5132*S5593</f>
        <v>463.37205684002333</v>
      </c>
      <c r="T4414" s="34">
        <f>MIN(T3489,T3489+$H5132*IF(T5364="na",0,T5364)+SUM($I5132:T5132)*$B$2625)+$H5132*T5593</f>
        <v>465.64979162755787</v>
      </c>
      <c r="U4414" s="34">
        <f>MIN(U3489,U3489+$H5132*IF(U5364="na",0,U5364)+SUM($I5132:U5132)*$B$2625)+$H5132*U5593</f>
        <v>467.89920657923403</v>
      </c>
      <c r="V4414" s="64">
        <f t="shared" si="3606"/>
        <v>470.12065380501105</v>
      </c>
      <c r="W4414" s="41">
        <f t="shared" ref="W4414:BF4414" si="3616">W3489</f>
        <v>472.31448103694754</v>
      </c>
      <c r="X4414" s="41">
        <f t="shared" si="3616"/>
        <v>474.48103168363366</v>
      </c>
      <c r="Y4414" s="41">
        <f t="shared" si="3616"/>
        <v>476.62064488394594</v>
      </c>
      <c r="Z4414" s="41">
        <f t="shared" si="3616"/>
        <v>478.73365556013437</v>
      </c>
      <c r="AA4414" s="41">
        <f t="shared" si="3616"/>
        <v>480.82039447024886</v>
      </c>
      <c r="AB4414" s="41">
        <f t="shared" si="3616"/>
        <v>482.88118825991421</v>
      </c>
      <c r="AC4414" s="41">
        <f t="shared" si="3616"/>
        <v>484.91635951346143</v>
      </c>
      <c r="AD4414" s="41">
        <f t="shared" si="3616"/>
        <v>486.92622680442287</v>
      </c>
      <c r="AE4414" s="41">
        <f t="shared" si="3616"/>
        <v>488.9111047454</v>
      </c>
      <c r="AF4414" s="41">
        <f t="shared" si="3616"/>
        <v>490.87130403731101</v>
      </c>
      <c r="AG4414" s="41">
        <f t="shared" si="3616"/>
        <v>492.80713151802593</v>
      </c>
      <c r="AH4414" s="41">
        <f t="shared" si="3616"/>
        <v>494.71889021039726</v>
      </c>
      <c r="AI4414" s="41">
        <f t="shared" si="3616"/>
        <v>496.60687936969344</v>
      </c>
      <c r="AJ4414" s="41">
        <f t="shared" si="3616"/>
        <v>498.47139453044241</v>
      </c>
      <c r="AK4414" s="41">
        <f t="shared" si="3616"/>
        <v>500.31272755269271</v>
      </c>
      <c r="AL4414" s="41">
        <f t="shared" si="3616"/>
        <v>502.13116666769969</v>
      </c>
      <c r="AM4414" s="41">
        <f t="shared" si="3616"/>
        <v>503.92699652304344</v>
      </c>
      <c r="AN4414" s="41">
        <f t="shared" si="3616"/>
        <v>505.70049822718573</v>
      </c>
      <c r="AO4414" s="41">
        <f t="shared" si="3616"/>
        <v>507.45194939347317</v>
      </c>
      <c r="AP4414" s="41">
        <f t="shared" si="3616"/>
        <v>509.1816241835931</v>
      </c>
      <c r="AQ4414" s="41">
        <f t="shared" si="3616"/>
        <v>510.88979335048924</v>
      </c>
      <c r="AR4414" s="41">
        <f t="shared" si="3616"/>
        <v>512.57672428074363</v>
      </c>
      <c r="AS4414" s="41">
        <f t="shared" si="3616"/>
        <v>514.2426810364318</v>
      </c>
      <c r="AT4414" s="41">
        <f t="shared" si="3616"/>
        <v>515.88792439645772</v>
      </c>
      <c r="AU4414" s="41">
        <f t="shared" si="3616"/>
        <v>517.51271189737395</v>
      </c>
      <c r="AV4414" s="41">
        <f t="shared" si="3616"/>
        <v>519.11729787369541</v>
      </c>
      <c r="AW4414" s="41">
        <f t="shared" si="3616"/>
        <v>520.70193349771125</v>
      </c>
      <c r="AX4414" s="41">
        <f t="shared" si="3616"/>
        <v>522.26686681880187</v>
      </c>
      <c r="AY4414" s="41">
        <f t="shared" si="3616"/>
        <v>523.81234280226681</v>
      </c>
      <c r="AZ4414" s="41">
        <f t="shared" si="3616"/>
        <v>525.33860336767088</v>
      </c>
      <c r="BA4414" s="41">
        <f t="shared" si="3616"/>
        <v>526.84588742671167</v>
      </c>
      <c r="BB4414" s="41">
        <f t="shared" si="3616"/>
        <v>528.33443092061839</v>
      </c>
      <c r="BC4414" s="41">
        <f t="shared" si="3616"/>
        <v>529.80446685708421</v>
      </c>
      <c r="BD4414" s="41">
        <f t="shared" si="3616"/>
        <v>531.25622534673994</v>
      </c>
      <c r="BE4414" s="41">
        <f t="shared" si="3616"/>
        <v>532.68993363917411</v>
      </c>
      <c r="BF4414" s="41">
        <f t="shared" si="3616"/>
        <v>534.10581615850583</v>
      </c>
      <c r="BH4414" s="42">
        <f t="shared" si="3608"/>
        <v>0.75287680000000035</v>
      </c>
      <c r="BL4414" s="15">
        <f t="shared" ca="1" si="3609"/>
        <v>0.30115071975794544</v>
      </c>
    </row>
    <row r="4415" spans="1:64" x14ac:dyDescent="0.2">
      <c r="A4415" s="9" t="str">
        <f t="shared" si="3604"/>
        <v>Morocco</v>
      </c>
      <c r="C4415" s="41">
        <f t="shared" si="3611"/>
        <v>317.2853798381048</v>
      </c>
      <c r="D4415" s="41">
        <f t="shared" si="3611"/>
        <v>321.38629971968913</v>
      </c>
      <c r="E4415" s="41">
        <f t="shared" si="3611"/>
        <v>325.43623149741245</v>
      </c>
      <c r="F4415" s="41">
        <f t="shared" si="3611"/>
        <v>329.43580912336608</v>
      </c>
      <c r="G4415" s="41">
        <f t="shared" si="3611"/>
        <v>333.38565866750372</v>
      </c>
      <c r="H4415" s="50">
        <f t="shared" si="3605"/>
        <v>313.37161895462782</v>
      </c>
      <c r="I4415" s="34">
        <f>MIN(I3490,I3490+$H5133*IF(I5365="na",0,I5365)+SUM($I5133:I5133)*$B$2625)+$H5133*I5594</f>
        <v>317.22385950523147</v>
      </c>
      <c r="J4415" s="34">
        <f>MIN(J3490,J3490+$H5133*IF(J5365="na",0,J5365)+SUM($I5133:J5133)*$B$2625)+$H5133*J5594</f>
        <v>321.02820386498928</v>
      </c>
      <c r="K4415" s="34">
        <f>MIN(K3490,K3490+$H5133*IF(K5365="na",0,K5365)+SUM($I5133:K5133)*$B$2625)+$H5133*K5594</f>
        <v>339.14552256961917</v>
      </c>
      <c r="L4415" s="34">
        <f>MIN(L3490,L3490+$H5133*IF(L5365="na",0,L5365)+SUM($I5133:L5133)*$B$2625)+$H5133*L5594</f>
        <v>344.52338389331709</v>
      </c>
      <c r="M4415" s="34">
        <f>MIN(M3490,M3490+$H5133*IF(M5365="na",0,M5365)+SUM($I5133:M5133)*$B$2625)+$H5133*M5594</f>
        <v>349.85511343364902</v>
      </c>
      <c r="N4415" s="34">
        <f>MIN(N3490,N3490+$H5133*IF(N5365="na",0,N5365)+SUM($I5133:N5133)*$B$2625)+$H5133*N5594</f>
        <v>355.14128476245486</v>
      </c>
      <c r="O4415" s="34">
        <f>MIN(O3490,O3490+$H5133*IF(O5365="na",0,O5365)+SUM($I5133:O5133)*$B$2625)+$H5133*O5594</f>
        <v>360.38246432016456</v>
      </c>
      <c r="P4415" s="34">
        <f>MIN(P3490,P3490+$H5133*IF(P5365="na",0,P5365)+SUM($I5133:P5133)*$B$2625)+$H5133*P5594</f>
        <v>365.57921150446543</v>
      </c>
      <c r="Q4415" s="34">
        <f>MIN(Q3490,Q3490+$H5133*IF(Q5365="na",0,Q5365)+SUM($I5133:Q5133)*$B$2625)+$H5133*Q5594</f>
        <v>367.84769521077953</v>
      </c>
      <c r="R4415" s="34">
        <f>MIN(R3490,R3490+$H5133*IF(R5365="na",0,R5365)+SUM($I5133:R5133)*$B$2625)+$H5133*R5594</f>
        <v>373.72340453562697</v>
      </c>
      <c r="S4415" s="34">
        <f>MIN(S3490,S3490+$H5133*IF(S5365="na",0,S5365)+SUM($I5133:S5133)*$B$2625)+$H5133*S5594</f>
        <v>377.12261164347211</v>
      </c>
      <c r="T4415" s="34">
        <f>MIN(T3490,T3490+$H5133*IF(T5365="na",0,T5365)+SUM($I5133:T5133)*$B$2625)+$H5133*T5594</f>
        <v>380.47955527627641</v>
      </c>
      <c r="U4415" s="34">
        <f>MIN(U3490,U3490+$H5133*IF(U5365="na",0,U5365)+SUM($I5133:U5133)*$B$2625)+$H5133*U5594</f>
        <v>383.79476090991284</v>
      </c>
      <c r="V4415" s="64">
        <f t="shared" si="3606"/>
        <v>387.06874748683771</v>
      </c>
      <c r="W4415" s="41">
        <f t="shared" ref="W4415:BF4415" si="3617">W3490</f>
        <v>390.3020274973228</v>
      </c>
      <c r="X4415" s="41">
        <f t="shared" si="3617"/>
        <v>393.49510705967754</v>
      </c>
      <c r="Y4415" s="41">
        <f t="shared" si="3617"/>
        <v>396.64848599947368</v>
      </c>
      <c r="Z4415" s="41">
        <f t="shared" si="3617"/>
        <v>399.76265792778503</v>
      </c>
      <c r="AA4415" s="41">
        <f t="shared" si="3617"/>
        <v>402.83811031845437</v>
      </c>
      <c r="AB4415" s="41">
        <f t="shared" si="3617"/>
        <v>405.87532458439972</v>
      </c>
      <c r="AC4415" s="41">
        <f t="shared" si="3617"/>
        <v>408.87477615297183</v>
      </c>
      <c r="AD4415" s="41">
        <f t="shared" si="3617"/>
        <v>411.83693454037467</v>
      </c>
      <c r="AE4415" s="41">
        <f t="shared" si="3617"/>
        <v>414.76226342516082</v>
      </c>
      <c r="AF4415" s="41">
        <f t="shared" si="3617"/>
        <v>417.65122072081277</v>
      </c>
      <c r="AG4415" s="41">
        <f t="shared" si="3617"/>
        <v>420.50425864742215</v>
      </c>
      <c r="AH4415" s="41">
        <f t="shared" si="3617"/>
        <v>423.32182380247735</v>
      </c>
      <c r="AI4415" s="41">
        <f t="shared" si="3617"/>
        <v>426.10435723077137</v>
      </c>
      <c r="AJ4415" s="41">
        <f t="shared" si="3617"/>
        <v>428.85229449344024</v>
      </c>
      <c r="AK4415" s="41">
        <f t="shared" si="3617"/>
        <v>431.56606573614329</v>
      </c>
      <c r="AL4415" s="41">
        <f t="shared" si="3617"/>
        <v>434.24609575639539</v>
      </c>
      <c r="AM4415" s="41">
        <f t="shared" si="3617"/>
        <v>436.89280407006231</v>
      </c>
      <c r="AN4415" s="41">
        <f t="shared" si="3617"/>
        <v>439.50660497702933</v>
      </c>
      <c r="AO4415" s="41">
        <f t="shared" si="3617"/>
        <v>442.08790762605304</v>
      </c>
      <c r="AP4415" s="41">
        <f t="shared" si="3617"/>
        <v>444.63711607880725</v>
      </c>
      <c r="AQ4415" s="41">
        <f t="shared" si="3617"/>
        <v>447.1546293731322</v>
      </c>
      <c r="AR4415" s="41">
        <f t="shared" si="3617"/>
        <v>449.6408415854977</v>
      </c>
      <c r="AS4415" s="41">
        <f t="shared" si="3617"/>
        <v>452.09614189268945</v>
      </c>
      <c r="AT4415" s="41">
        <f t="shared" si="3617"/>
        <v>454.52091463272848</v>
      </c>
      <c r="AU4415" s="41">
        <f t="shared" si="3617"/>
        <v>456.915539365033</v>
      </c>
      <c r="AV4415" s="41">
        <f t="shared" si="3617"/>
        <v>459.28039092983255</v>
      </c>
      <c r="AW4415" s="41">
        <f t="shared" si="3617"/>
        <v>461.61583950684309</v>
      </c>
      <c r="AX4415" s="41">
        <f t="shared" si="3617"/>
        <v>463.92225067321277</v>
      </c>
      <c r="AY4415" s="41">
        <f t="shared" si="3617"/>
        <v>466.19998546074731</v>
      </c>
      <c r="AZ4415" s="41">
        <f t="shared" si="3617"/>
        <v>468.44940041242347</v>
      </c>
      <c r="BA4415" s="41">
        <f t="shared" si="3617"/>
        <v>470.67084763820048</v>
      </c>
      <c r="BB4415" s="41">
        <f t="shared" si="3617"/>
        <v>472.86467487013698</v>
      </c>
      <c r="BC4415" s="41">
        <f t="shared" si="3617"/>
        <v>475.0312255168231</v>
      </c>
      <c r="BD4415" s="41">
        <f t="shared" si="3617"/>
        <v>477.17083871713538</v>
      </c>
      <c r="BE4415" s="41">
        <f t="shared" si="3617"/>
        <v>479.28384939332381</v>
      </c>
      <c r="BF4415" s="41">
        <f t="shared" si="3617"/>
        <v>481.3705883034383</v>
      </c>
      <c r="BH4415" s="42">
        <f t="shared" si="3608"/>
        <v>0.98264840000000031</v>
      </c>
      <c r="BL4415" s="15">
        <f t="shared" ca="1" si="3609"/>
        <v>670.95445171434017</v>
      </c>
    </row>
    <row r="4416" spans="1:64" x14ac:dyDescent="0.2">
      <c r="A4416" s="9" t="str">
        <f t="shared" si="3604"/>
        <v>Mozambique</v>
      </c>
      <c r="C4416" s="41">
        <f t="shared" si="3611"/>
        <v>267.67329342853441</v>
      </c>
      <c r="D4416" s="41">
        <f t="shared" si="3611"/>
        <v>272.379279465428</v>
      </c>
      <c r="E4416" s="41">
        <f t="shared" si="3611"/>
        <v>277.02675440926288</v>
      </c>
      <c r="F4416" s="41">
        <f t="shared" si="3611"/>
        <v>281.61644574796276</v>
      </c>
      <c r="G4416" s="41">
        <f t="shared" si="3611"/>
        <v>286.14907192435146</v>
      </c>
      <c r="H4416" s="50">
        <f t="shared" si="3605"/>
        <v>262.27147093542027</v>
      </c>
      <c r="I4416" s="34">
        <f>MIN(I3491,I3491+$H5134*IF(I5366="na",0,I5366)+SUM($I5134:I5134)*$B$2625)+$H5134*I5595</f>
        <v>266.69208649616422</v>
      </c>
      <c r="J4416" s="34">
        <f>MIN(J3491,J3491+$H5134*IF(J5366="na",0,J5366)+SUM($I5134:J5134)*$B$2625)+$H5134*J5595</f>
        <v>271.05773907010291</v>
      </c>
      <c r="K4416" s="34">
        <f>MIN(K3491,K3491+$H5134*IF(K5366="na",0,K5366)+SUM($I5134:K5134)*$B$2625)+$H5134*K5595</f>
        <v>297.90893996355811</v>
      </c>
      <c r="L4416" s="34">
        <f>MIN(L3491,L3491+$H5134*IF(L5366="na",0,L5366)+SUM($I5134:L5134)*$B$2625)+$H5134*L5595</f>
        <v>303.13400373094754</v>
      </c>
      <c r="M4416" s="34">
        <f>MIN(M3491,M3491+$H5134*IF(M5366="na",0,M5366)+SUM($I5134:M5134)*$B$2625)+$H5134*M5595</f>
        <v>308.30612924676274</v>
      </c>
      <c r="N4416" s="34">
        <f>MIN(N3491,N3491+$H5134*IF(N5366="na",0,N5366)+SUM($I5134:N5134)*$B$2625)+$H5134*N5595</f>
        <v>313.42597470993155</v>
      </c>
      <c r="O4416" s="34">
        <f>MIN(O3491,O3491+$H5134*IF(O5366="na",0,O5366)+SUM($I5134:O5134)*$B$2625)+$H5134*O5595</f>
        <v>318.49419013577528</v>
      </c>
      <c r="P4416" s="34">
        <f>MIN(P3491,P3491+$H5134*IF(P5366="na",0,P5366)+SUM($I5134:P5134)*$B$2625)+$H5134*P5595</f>
        <v>323.511417457758</v>
      </c>
      <c r="Q4416" s="34">
        <f>MIN(Q3491,Q3491+$H5134*IF(Q5366="na",0,Q5366)+SUM($I5134:Q5134)*$B$2625)+$H5134*Q5595</f>
        <v>326.53342922500076</v>
      </c>
      <c r="R4416" s="34">
        <f>MIN(R3491,R3491+$H5134*IF(R5366="na",0,R5366)+SUM($I5134:R5134)*$B$2625)+$H5134*R5595</f>
        <v>332.43841048656009</v>
      </c>
      <c r="S4416" s="34">
        <f>MIN(S3491,S3491+$H5134*IF(S5366="na",0,S5366)+SUM($I5134:S5134)*$B$2625)+$H5134*S5595</f>
        <v>336.33915023469893</v>
      </c>
      <c r="T4416" s="34">
        <f>MIN(T3491,T3491+$H5134*IF(T5366="na",0,T5366)+SUM($I5134:T5134)*$B$2625)+$H5134*T5595</f>
        <v>340.19139078530259</v>
      </c>
      <c r="U4416" s="34">
        <f>MIN(U3491,U3491+$H5134*IF(U5366="na",0,U5366)+SUM($I5134:U5134)*$B$2625)+$H5134*U5595</f>
        <v>343.99573514506039</v>
      </c>
      <c r="V4416" s="64">
        <f t="shared" si="3606"/>
        <v>347.75277882327856</v>
      </c>
      <c r="W4416" s="41">
        <f t="shared" ref="W4416:BF4416" si="3618">W3491</f>
        <v>351.46310992509751</v>
      </c>
      <c r="X4416" s="41">
        <f t="shared" si="3618"/>
        <v>355.12730924355054</v>
      </c>
      <c r="Y4416" s="41">
        <f t="shared" si="3618"/>
        <v>358.74595035047747</v>
      </c>
      <c r="Z4416" s="41">
        <f t="shared" si="3618"/>
        <v>362.31959968630827</v>
      </c>
      <c r="AA4416" s="41">
        <f t="shared" si="3618"/>
        <v>365.84881664873024</v>
      </c>
      <c r="AB4416" s="41">
        <f t="shared" si="3618"/>
        <v>369.33415368025277</v>
      </c>
      <c r="AC4416" s="41">
        <f t="shared" si="3618"/>
        <v>372.77615635468334</v>
      </c>
      <c r="AD4416" s="41">
        <f t="shared" si="3618"/>
        <v>376.17536346252848</v>
      </c>
      <c r="AE4416" s="41">
        <f t="shared" si="3618"/>
        <v>379.53230709533278</v>
      </c>
      <c r="AF4416" s="41">
        <f t="shared" si="3618"/>
        <v>382.84751272896921</v>
      </c>
      <c r="AG4416" s="41">
        <f t="shared" si="3618"/>
        <v>386.12149930589408</v>
      </c>
      <c r="AH4416" s="41">
        <f t="shared" si="3618"/>
        <v>389.35477931637917</v>
      </c>
      <c r="AI4416" s="41">
        <f t="shared" si="3618"/>
        <v>392.5478588787339</v>
      </c>
      <c r="AJ4416" s="41">
        <f t="shared" si="3618"/>
        <v>395.70123781853005</v>
      </c>
      <c r="AK4416" s="41">
        <f t="shared" si="3618"/>
        <v>398.8154097468414</v>
      </c>
      <c r="AL4416" s="41">
        <f t="shared" si="3618"/>
        <v>401.89086213751074</v>
      </c>
      <c r="AM4416" s="41">
        <f t="shared" si="3618"/>
        <v>404.92807640345609</v>
      </c>
      <c r="AN4416" s="41">
        <f t="shared" si="3618"/>
        <v>407.9275279720282</v>
      </c>
      <c r="AO4416" s="41">
        <f t="shared" si="3618"/>
        <v>410.88968635943104</v>
      </c>
      <c r="AP4416" s="41">
        <f t="shared" si="3618"/>
        <v>413.81501524421719</v>
      </c>
      <c r="AQ4416" s="41">
        <f t="shared" si="3618"/>
        <v>416.70397253986914</v>
      </c>
      <c r="AR4416" s="41">
        <f t="shared" si="3618"/>
        <v>419.55701046647852</v>
      </c>
      <c r="AS4416" s="41">
        <f t="shared" si="3618"/>
        <v>422.37457562153372</v>
      </c>
      <c r="AT4416" s="41">
        <f t="shared" si="3618"/>
        <v>425.15710904982774</v>
      </c>
      <c r="AU4416" s="41">
        <f t="shared" si="3618"/>
        <v>427.90504631249661</v>
      </c>
      <c r="AV4416" s="41">
        <f t="shared" si="3618"/>
        <v>430.61881755519966</v>
      </c>
      <c r="AW4416" s="41">
        <f t="shared" si="3618"/>
        <v>433.29884757545176</v>
      </c>
      <c r="AX4416" s="41">
        <f t="shared" si="3618"/>
        <v>435.94555588911868</v>
      </c>
      <c r="AY4416" s="41">
        <f t="shared" si="3618"/>
        <v>438.55935679608569</v>
      </c>
      <c r="AZ4416" s="41">
        <f t="shared" si="3618"/>
        <v>441.14065944510941</v>
      </c>
      <c r="BA4416" s="41">
        <f t="shared" si="3618"/>
        <v>443.68986789786362</v>
      </c>
      <c r="BB4416" s="41">
        <f t="shared" si="3618"/>
        <v>446.20738119218856</v>
      </c>
      <c r="BC4416" s="41">
        <f t="shared" si="3618"/>
        <v>448.69359340455406</v>
      </c>
      <c r="BD4416" s="41">
        <f t="shared" si="3618"/>
        <v>451.14889371174581</v>
      </c>
      <c r="BE4416" s="41">
        <f t="shared" si="3618"/>
        <v>453.57366645178485</v>
      </c>
      <c r="BF4416" s="41">
        <f t="shared" si="3618"/>
        <v>455.96829118408937</v>
      </c>
      <c r="BH4416" s="42">
        <f t="shared" si="3608"/>
        <v>1.4502281999999993</v>
      </c>
      <c r="BL4416" s="15">
        <f t="shared" ca="1" si="3609"/>
        <v>1326.486914384463</v>
      </c>
    </row>
    <row r="4417" spans="1:64" x14ac:dyDescent="0.2">
      <c r="A4417" s="9" t="str">
        <f t="shared" si="3604"/>
        <v>Myanmar</v>
      </c>
      <c r="C4417" s="41">
        <f t="shared" si="3611"/>
        <v>444.54613292037146</v>
      </c>
      <c r="D4417" s="41">
        <f t="shared" si="3611"/>
        <v>447.03234513273696</v>
      </c>
      <c r="E4417" s="41">
        <f t="shared" si="3611"/>
        <v>449.48764543992871</v>
      </c>
      <c r="F4417" s="41">
        <f t="shared" si="3611"/>
        <v>451.91241817996774</v>
      </c>
      <c r="G4417" s="41">
        <f t="shared" si="3611"/>
        <v>454.30704291227227</v>
      </c>
      <c r="H4417" s="50">
        <f t="shared" si="3605"/>
        <v>413.50878606618272</v>
      </c>
      <c r="I4417" s="34">
        <f>MIN(I3492,I3492+$H5135*IF(I5367="na",0,I5367)+SUM($I5135:I5135)*$B$2625)+$H5135*I5596</f>
        <v>415.84423464319326</v>
      </c>
      <c r="J4417" s="34">
        <f>MIN(J3492,J3492+$H5135*IF(J5367="na",0,J5367)+SUM($I5135:J5135)*$B$2625)+$H5135*J5596</f>
        <v>418.15064580956295</v>
      </c>
      <c r="K4417" s="34">
        <f>MIN(K3492,K3492+$H5135*IF(K5367="na",0,K5367)+SUM($I5135:K5135)*$B$2625)+$H5135*K5596</f>
        <v>461.42383626482143</v>
      </c>
      <c r="L4417" s="34">
        <f>MIN(L3492,L3492+$H5135*IF(L5367="na",0,L5367)+SUM($I5135:L5135)*$B$2625)+$H5135*L5596</f>
        <v>463.74096443746186</v>
      </c>
      <c r="M4417" s="34">
        <f>MIN(M3492,M3492+$H5135*IF(M5367="na",0,M5367)+SUM($I5135:M5135)*$B$2625)+$H5135*M5596</f>
        <v>466.03012488420308</v>
      </c>
      <c r="N4417" s="34">
        <f>MIN(N3492,N3492+$H5135*IF(N5367="na",0,N5367)+SUM($I5135:N5135)*$B$2625)+$H5135*N5596</f>
        <v>468.29166533710384</v>
      </c>
      <c r="O4417" s="34">
        <f>MIN(O3492,O3492+$H5135*IF(O5367="na",0,O5367)+SUM($I5135:O5135)*$B$2625)+$H5135*O5596</f>
        <v>470.52592920475416</v>
      </c>
      <c r="P4417" s="34">
        <f>MIN(P3492,P3492+$H5135*IF(P5367="na",0,P5367)+SUM($I5135:P5135)*$B$2625)+$H5135*P5596</f>
        <v>472.73325562603071</v>
      </c>
      <c r="Q4417" s="34">
        <f>MIN(Q3492,Q3492+$H5135*IF(Q5367="na",0,Q5367)+SUM($I5135:Q5135)*$B$2625)+$H5135*Q5596</f>
        <v>473.01717966387514</v>
      </c>
      <c r="R4417" s="34">
        <f>MIN(R3492,R3492+$H5135*IF(R5367="na",0,R5367)+SUM($I5135:R5135)*$B$2625)+$H5135*R5596</f>
        <v>478.76209185067756</v>
      </c>
      <c r="S4417" s="34">
        <f>MIN(S3492,S3492+$H5135*IF(S5367="na",0,S5367)+SUM($I5135:S5135)*$B$2625)+$H5135*S5596</f>
        <v>480.82288564034292</v>
      </c>
      <c r="T4417" s="34">
        <f>MIN(T3492,T3492+$H5135*IF(T5367="na",0,T5367)+SUM($I5135:T5135)*$B$2625)+$H5135*T5596</f>
        <v>482.85805689389014</v>
      </c>
      <c r="U4417" s="34">
        <f>MIN(U3492,U3492+$H5135*IF(U5367="na",0,U5367)+SUM($I5135:U5135)*$B$2625)+$H5135*U5596</f>
        <v>484.86792418485157</v>
      </c>
      <c r="V4417" s="64">
        <f t="shared" si="3606"/>
        <v>486.8528021258287</v>
      </c>
      <c r="W4417" s="41">
        <f t="shared" ref="W4417:BF4417" si="3619">W3492</f>
        <v>488.81300141773971</v>
      </c>
      <c r="X4417" s="41">
        <f t="shared" si="3619"/>
        <v>490.74882889845463</v>
      </c>
      <c r="Y4417" s="41">
        <f t="shared" si="3619"/>
        <v>492.66058759082597</v>
      </c>
      <c r="Z4417" s="41">
        <f t="shared" si="3619"/>
        <v>494.54857675012215</v>
      </c>
      <c r="AA4417" s="41">
        <f t="shared" si="3619"/>
        <v>496.41309191087112</v>
      </c>
      <c r="AB4417" s="41">
        <f t="shared" si="3619"/>
        <v>498.25442493312141</v>
      </c>
      <c r="AC4417" s="41">
        <f t="shared" si="3619"/>
        <v>500.07286404812839</v>
      </c>
      <c r="AD4417" s="41">
        <f t="shared" si="3619"/>
        <v>501.86869390347215</v>
      </c>
      <c r="AE4417" s="41">
        <f t="shared" si="3619"/>
        <v>503.64219560761444</v>
      </c>
      <c r="AF4417" s="41">
        <f t="shared" si="3619"/>
        <v>505.39364677390188</v>
      </c>
      <c r="AG4417" s="41">
        <f t="shared" si="3619"/>
        <v>507.12332156402181</v>
      </c>
      <c r="AH4417" s="41">
        <f t="shared" si="3619"/>
        <v>508.83149073091795</v>
      </c>
      <c r="AI4417" s="41">
        <f t="shared" si="3619"/>
        <v>510.51842166117234</v>
      </c>
      <c r="AJ4417" s="41">
        <f t="shared" si="3619"/>
        <v>512.18437841686057</v>
      </c>
      <c r="AK4417" s="41">
        <f t="shared" si="3619"/>
        <v>513.82962177688637</v>
      </c>
      <c r="AL4417" s="41">
        <f t="shared" si="3619"/>
        <v>515.4544092778026</v>
      </c>
      <c r="AM4417" s="41">
        <f t="shared" si="3619"/>
        <v>517.05899525412406</v>
      </c>
      <c r="AN4417" s="41">
        <f t="shared" si="3619"/>
        <v>518.6436308781399</v>
      </c>
      <c r="AO4417" s="41">
        <f t="shared" si="3619"/>
        <v>520.20856419923052</v>
      </c>
      <c r="AP4417" s="41">
        <f t="shared" si="3619"/>
        <v>521.75404018269558</v>
      </c>
      <c r="AQ4417" s="41">
        <f t="shared" si="3619"/>
        <v>523.28030074809953</v>
      </c>
      <c r="AR4417" s="41">
        <f t="shared" si="3619"/>
        <v>524.78758480714032</v>
      </c>
      <c r="AS4417" s="41">
        <f t="shared" si="3619"/>
        <v>526.27612830104704</v>
      </c>
      <c r="AT4417" s="41">
        <f t="shared" si="3619"/>
        <v>527.74616423751286</v>
      </c>
      <c r="AU4417" s="41">
        <f t="shared" si="3619"/>
        <v>529.19792272716859</v>
      </c>
      <c r="AV4417" s="41">
        <f t="shared" si="3619"/>
        <v>530.63163101960288</v>
      </c>
      <c r="AW4417" s="41">
        <f t="shared" si="3619"/>
        <v>532.0475135389346</v>
      </c>
      <c r="AX4417" s="41">
        <f t="shared" si="3619"/>
        <v>533.44579191894263</v>
      </c>
      <c r="AY4417" s="41">
        <f t="shared" si="3619"/>
        <v>534.82668503775926</v>
      </c>
      <c r="AZ4417" s="41">
        <f t="shared" si="3619"/>
        <v>536.19040905213194</v>
      </c>
      <c r="BA4417" s="41">
        <f t="shared" si="3619"/>
        <v>537.53717743125924</v>
      </c>
      <c r="BB4417" s="41">
        <f t="shared" si="3619"/>
        <v>538.86720099020602</v>
      </c>
      <c r="BC4417" s="41">
        <f t="shared" si="3619"/>
        <v>540.1806879229033</v>
      </c>
      <c r="BD4417" s="41">
        <f t="shared" si="3619"/>
        <v>541.47784383473731</v>
      </c>
      <c r="BE4417" s="41">
        <f t="shared" si="3619"/>
        <v>542.75887177473419</v>
      </c>
      <c r="BF4417" s="41">
        <f t="shared" si="3619"/>
        <v>544.02397226734377</v>
      </c>
      <c r="BH4417" s="42">
        <f t="shared" si="3608"/>
        <v>1.1799088000000006</v>
      </c>
      <c r="BL4417" s="15">
        <f t="shared" ca="1" si="3609"/>
        <v>1072.0158168716816</v>
      </c>
    </row>
    <row r="4418" spans="1:64" x14ac:dyDescent="0.2">
      <c r="A4418" s="9" t="str">
        <f t="shared" si="3604"/>
        <v>Namibia</v>
      </c>
      <c r="C4418" s="41">
        <f t="shared" si="3611"/>
        <v>292.21945794072008</v>
      </c>
      <c r="D4418" s="41">
        <f t="shared" si="3611"/>
        <v>296.64007350146403</v>
      </c>
      <c r="E4418" s="41">
        <f t="shared" si="3611"/>
        <v>301.00572607540272</v>
      </c>
      <c r="F4418" s="41">
        <f t="shared" si="3611"/>
        <v>305.31709903567213</v>
      </c>
      <c r="G4418" s="41">
        <f t="shared" si="3611"/>
        <v>309.57486725880221</v>
      </c>
      <c r="H4418" s="50">
        <f t="shared" si="3605"/>
        <v>295.95482500933281</v>
      </c>
      <c r="I4418" s="34">
        <f>MIN(I3493,I3493+$H5136*IF(I5368="na",0,I5368)+SUM($I5136:I5136)*$B$2625)+$H5136*I5597</f>
        <v>300.10737492824228</v>
      </c>
      <c r="J4418" s="34">
        <f>MIN(J3493,J3493+$H5136*IF(J5368="na",0,J5368)+SUM($I5136:J5136)*$B$2625)+$H5136*J5597</f>
        <v>304.20829480982661</v>
      </c>
      <c r="K4418" s="34">
        <f>MIN(K3493,K3493+$H5136*IF(K5368="na",0,K5368)+SUM($I5136:K5136)*$B$2625)+$H5136*K5597</f>
        <v>308.25822658754993</v>
      </c>
      <c r="L4418" s="34">
        <f>MIN(L3493,L3493+$H5136*IF(L5368="na",0,L5368)+SUM($I5136:L5136)*$B$2625)+$H5136*L5597</f>
        <v>315.60351742978003</v>
      </c>
      <c r="M4418" s="34">
        <f>MIN(M3493,M3493+$H5136*IF(M5368="na",0,M5368)+SUM($I5136:M5136)*$B$2625)+$H5136*M5597</f>
        <v>322.89908019019413</v>
      </c>
      <c r="N4418" s="34">
        <f>MIN(N3493,N3493+$H5136*IF(N5368="na",0,N5368)+SUM($I5136:N5136)*$B$2625)+$H5136*N5597</f>
        <v>330.14553315460944</v>
      </c>
      <c r="O4418" s="34">
        <f>MIN(O3493,O3493+$H5136*IF(O5368="na",0,O5368)+SUM($I5136:O5136)*$B$2625)+$H5136*O5597</f>
        <v>337.34348692148956</v>
      </c>
      <c r="P4418" s="34">
        <f>MIN(P3493,P3493+$H5136*IF(P5368="na",0,P5368)+SUM($I5136:P5136)*$B$2625)+$H5136*P5597</f>
        <v>344.49354449752383</v>
      </c>
      <c r="Q4418" s="34">
        <f>MIN(Q3493,Q3493+$H5136*IF(Q5368="na",0,Q5368)+SUM($I5136:Q5136)*$B$2625)+$H5136*Q5597</f>
        <v>347.15428203609918</v>
      </c>
      <c r="R4418" s="34">
        <f>MIN(R3493,R3493+$H5136*IF(R5368="na",0,R5368)+SUM($I5136:R5136)*$B$2625)+$H5136*R5597</f>
        <v>353.05722541720382</v>
      </c>
      <c r="S4418" s="34">
        <f>MIN(S3493,S3493+$H5136*IF(S5368="na",0,S5368)+SUM($I5136:S5136)*$B$2625)+$H5136*S5597</f>
        <v>356.72142473565685</v>
      </c>
      <c r="T4418" s="34">
        <f>MIN(T3493,T3493+$H5136*IF(T5368="na",0,T5368)+SUM($I5136:T5136)*$B$2625)+$H5136*T5597</f>
        <v>360.34006584258378</v>
      </c>
      <c r="U4418" s="34">
        <f>MIN(U3493,U3493+$H5136*IF(U5368="na",0,U5368)+SUM($I5136:U5136)*$B$2625)+$H5136*U5597</f>
        <v>363.91371517841458</v>
      </c>
      <c r="V4418" s="64">
        <f t="shared" si="3606"/>
        <v>367.44293214083655</v>
      </c>
      <c r="W4418" s="41">
        <f t="shared" ref="W4418:BF4418" si="3620">W3493</f>
        <v>370.92826917235908</v>
      </c>
      <c r="X4418" s="41">
        <f t="shared" si="3620"/>
        <v>374.37027184678965</v>
      </c>
      <c r="Y4418" s="41">
        <f t="shared" si="3620"/>
        <v>377.76947895463479</v>
      </c>
      <c r="Z4418" s="41">
        <f t="shared" si="3620"/>
        <v>381.12642258743909</v>
      </c>
      <c r="AA4418" s="41">
        <f t="shared" si="3620"/>
        <v>384.44162822107552</v>
      </c>
      <c r="AB4418" s="41">
        <f t="shared" si="3620"/>
        <v>387.71561479800039</v>
      </c>
      <c r="AC4418" s="41">
        <f t="shared" si="3620"/>
        <v>390.94889480848548</v>
      </c>
      <c r="AD4418" s="41">
        <f t="shared" si="3620"/>
        <v>394.14197437084022</v>
      </c>
      <c r="AE4418" s="41">
        <f t="shared" si="3620"/>
        <v>397.29535331063636</v>
      </c>
      <c r="AF4418" s="41">
        <f t="shared" si="3620"/>
        <v>400.40952523894771</v>
      </c>
      <c r="AG4418" s="41">
        <f t="shared" si="3620"/>
        <v>403.48497762961705</v>
      </c>
      <c r="AH4418" s="41">
        <f t="shared" si="3620"/>
        <v>406.5221918955624</v>
      </c>
      <c r="AI4418" s="41">
        <f t="shared" si="3620"/>
        <v>409.52164346413451</v>
      </c>
      <c r="AJ4418" s="41">
        <f t="shared" si="3620"/>
        <v>412.48380185153735</v>
      </c>
      <c r="AK4418" s="41">
        <f t="shared" si="3620"/>
        <v>415.4091307363235</v>
      </c>
      <c r="AL4418" s="41">
        <f t="shared" si="3620"/>
        <v>418.29808803197545</v>
      </c>
      <c r="AM4418" s="41">
        <f t="shared" si="3620"/>
        <v>421.15112595858483</v>
      </c>
      <c r="AN4418" s="41">
        <f t="shared" si="3620"/>
        <v>423.96869111364003</v>
      </c>
      <c r="AO4418" s="41">
        <f t="shared" si="3620"/>
        <v>426.75122454193405</v>
      </c>
      <c r="AP4418" s="41">
        <f t="shared" si="3620"/>
        <v>429.49916180460292</v>
      </c>
      <c r="AQ4418" s="41">
        <f t="shared" si="3620"/>
        <v>432.21293304730597</v>
      </c>
      <c r="AR4418" s="41">
        <f t="shared" si="3620"/>
        <v>434.89296306755807</v>
      </c>
      <c r="AS4418" s="41">
        <f t="shared" si="3620"/>
        <v>437.53967138122499</v>
      </c>
      <c r="AT4418" s="41">
        <f t="shared" si="3620"/>
        <v>440.15347228819201</v>
      </c>
      <c r="AU4418" s="41">
        <f t="shared" si="3620"/>
        <v>442.73477493721572</v>
      </c>
      <c r="AV4418" s="41">
        <f t="shared" si="3620"/>
        <v>445.28398338996993</v>
      </c>
      <c r="AW4418" s="41">
        <f t="shared" si="3620"/>
        <v>447.80149668429488</v>
      </c>
      <c r="AX4418" s="41">
        <f t="shared" si="3620"/>
        <v>450.28770889666038</v>
      </c>
      <c r="AY4418" s="41">
        <f t="shared" si="3620"/>
        <v>452.74300920385213</v>
      </c>
      <c r="AZ4418" s="41">
        <f t="shared" si="3620"/>
        <v>455.16778194389116</v>
      </c>
      <c r="BA4418" s="41">
        <f t="shared" si="3620"/>
        <v>457.56240667619568</v>
      </c>
      <c r="BB4418" s="41">
        <f t="shared" si="3620"/>
        <v>459.92725824099523</v>
      </c>
      <c r="BC4418" s="41">
        <f t="shared" si="3620"/>
        <v>462.26270681800577</v>
      </c>
      <c r="BD4418" s="41">
        <f t="shared" si="3620"/>
        <v>464.56911798437545</v>
      </c>
      <c r="BE4418" s="41">
        <f t="shared" si="3620"/>
        <v>466.84685277190999</v>
      </c>
      <c r="BF4418" s="41">
        <f t="shared" si="3620"/>
        <v>469.09626772358615</v>
      </c>
      <c r="BH4418" s="42">
        <f t="shared" si="3608"/>
        <v>0.81295140000000032</v>
      </c>
      <c r="BL4418" s="15">
        <f t="shared" ca="1" si="3609"/>
        <v>51.321348867414514</v>
      </c>
    </row>
    <row r="4419" spans="1:64" x14ac:dyDescent="0.2">
      <c r="A4419" s="9" t="str">
        <f t="shared" si="3604"/>
        <v>Nauru</v>
      </c>
      <c r="C4419" s="41">
        <f t="shared" si="3611"/>
        <v>485.16013321188768</v>
      </c>
      <c r="D4419" s="41">
        <f t="shared" si="3611"/>
        <v>487.14501115286481</v>
      </c>
      <c r="E4419" s="41">
        <f t="shared" si="3611"/>
        <v>489.10521044477582</v>
      </c>
      <c r="F4419" s="41">
        <f t="shared" si="3611"/>
        <v>491.04103792549074</v>
      </c>
      <c r="G4419" s="41">
        <f t="shared" si="3611"/>
        <v>492.95279661786208</v>
      </c>
      <c r="H4419" s="50">
        <f t="shared" si="3605"/>
        <v>492.90421928686749</v>
      </c>
      <c r="I4419" s="34">
        <f>MIN(I3494,I3494+$H5137*IF(I5369="na",0,I5369)+SUM($I5137:I5137)*$B$2625)+$H5137*I5598</f>
        <v>494.76873444761645</v>
      </c>
      <c r="J4419" s="34">
        <f>MIN(J3494,J3494+$H5137*IF(J5369="na",0,J5369)+SUM($I5137:J5137)*$B$2625)+$H5137*J5598</f>
        <v>496.61006746986675</v>
      </c>
      <c r="K4419" s="34">
        <f>MIN(K3494,K3494+$H5137*IF(K5369="na",0,K5369)+SUM($I5137:K5137)*$B$2625)+$H5137*K5598</f>
        <v>498.42850658487373</v>
      </c>
      <c r="L4419" s="34">
        <f>MIN(L3494,L3494+$H5137*IF(L5369="na",0,L5369)+SUM($I5137:L5137)*$B$2625)+$H5137*L5598</f>
        <v>500.20668482978624</v>
      </c>
      <c r="M4419" s="34">
        <f>MIN(M3494,M3494+$H5137*IF(M5369="na",0,M5369)+SUM($I5137:M5137)*$B$2625)+$H5137*M5598</f>
        <v>501.96253492349729</v>
      </c>
      <c r="N4419" s="34">
        <f>MIN(N3494,N3494+$H5137*IF(N5369="na",0,N5369)+SUM($I5137:N5137)*$B$2625)+$H5137*N5598</f>
        <v>503.69633447935348</v>
      </c>
      <c r="O4419" s="34">
        <f>MIN(O3494,O3494+$H5137*IF(O5369="na",0,O5369)+SUM($I5137:O5137)*$B$2625)+$H5137*O5598</f>
        <v>505.40835765904217</v>
      </c>
      <c r="P4419" s="34">
        <f>MIN(P3494,P3494+$H5137*IF(P5369="na",0,P5369)+SUM($I5137:P5137)*$B$2625)+$H5137*P5598</f>
        <v>507.09887521550706</v>
      </c>
      <c r="Q4419" s="34">
        <f>MIN(Q3494,Q3494+$H5137*IF(Q5369="na",0,Q5369)+SUM($I5137:Q5137)*$B$2625)+$H5137*Q5598</f>
        <v>506.76098160331452</v>
      </c>
      <c r="R4419" s="34">
        <f>MIN(R3494,R3494+$H5137*IF(R5369="na",0,R5369)+SUM($I5137:R5137)*$B$2625)+$H5137*R5598</f>
        <v>512.47658744389673</v>
      </c>
      <c r="S4419" s="34">
        <f>MIN(S3494,S3494+$H5137*IF(S5369="na",0,S5369)+SUM($I5137:S5137)*$B$2625)+$H5137*S5598</f>
        <v>514.12183080392242</v>
      </c>
      <c r="T4419" s="34">
        <f>MIN(T3494,T3494+$H5137*IF(T5369="na",0,T5369)+SUM($I5137:T5137)*$B$2625)+$H5137*T5598</f>
        <v>515.74661830483865</v>
      </c>
      <c r="U4419" s="34">
        <f>MIN(U3494,U3494+$H5137*IF(U5369="na",0,U5369)+SUM($I5137:U5137)*$B$2625)+$H5137*U5598</f>
        <v>517.35120428116011</v>
      </c>
      <c r="V4419" s="64">
        <f t="shared" si="3606"/>
        <v>518.93583990517595</v>
      </c>
      <c r="W4419" s="41">
        <f t="shared" ref="W4419:BF4419" si="3621">W3494</f>
        <v>520.50077322626657</v>
      </c>
      <c r="X4419" s="41">
        <f t="shared" si="3621"/>
        <v>522.04624920973174</v>
      </c>
      <c r="Y4419" s="41">
        <f t="shared" si="3621"/>
        <v>523.57250977513559</v>
      </c>
      <c r="Z4419" s="41">
        <f t="shared" si="3621"/>
        <v>525.07979383417637</v>
      </c>
      <c r="AA4419" s="41">
        <f t="shared" si="3621"/>
        <v>526.56833732808309</v>
      </c>
      <c r="AB4419" s="41">
        <f t="shared" si="3621"/>
        <v>528.03837326454891</v>
      </c>
      <c r="AC4419" s="41">
        <f t="shared" si="3621"/>
        <v>529.49013175420464</v>
      </c>
      <c r="AD4419" s="41">
        <f t="shared" si="3621"/>
        <v>530.92384004663904</v>
      </c>
      <c r="AE4419" s="41">
        <f t="shared" si="3621"/>
        <v>532.33972256597076</v>
      </c>
      <c r="AF4419" s="41">
        <f t="shared" si="3621"/>
        <v>533.73800094597868</v>
      </c>
      <c r="AG4419" s="41">
        <f t="shared" si="3621"/>
        <v>535.11889406479531</v>
      </c>
      <c r="AH4419" s="41">
        <f t="shared" si="3621"/>
        <v>536.48261807916811</v>
      </c>
      <c r="AI4419" s="41">
        <f t="shared" si="3621"/>
        <v>537.8293864582954</v>
      </c>
      <c r="AJ4419" s="41">
        <f t="shared" si="3621"/>
        <v>539.15941001724218</v>
      </c>
      <c r="AK4419" s="41">
        <f t="shared" si="3621"/>
        <v>540.47289694993947</v>
      </c>
      <c r="AL4419" s="41">
        <f t="shared" si="3621"/>
        <v>541.77005286177337</v>
      </c>
      <c r="AM4419" s="41">
        <f t="shared" si="3621"/>
        <v>543.05108080177024</v>
      </c>
      <c r="AN4419" s="41">
        <f t="shared" si="3621"/>
        <v>544.31618129437993</v>
      </c>
      <c r="AO4419" s="41">
        <f t="shared" si="3621"/>
        <v>545.56555237086468</v>
      </c>
      <c r="AP4419" s="41">
        <f t="shared" si="3621"/>
        <v>546.79938960029858</v>
      </c>
      <c r="AQ4419" s="41">
        <f t="shared" si="3621"/>
        <v>548.01788612017981</v>
      </c>
      <c r="AR4419" s="41">
        <f t="shared" si="3621"/>
        <v>549.22123266666381</v>
      </c>
      <c r="AS4419" s="41">
        <f t="shared" si="3621"/>
        <v>550.40961760441996</v>
      </c>
      <c r="AT4419" s="41">
        <f t="shared" si="3621"/>
        <v>551.5832269561165</v>
      </c>
      <c r="AU4419" s="41">
        <f t="shared" si="3621"/>
        <v>552.74224443154048</v>
      </c>
      <c r="AV4419" s="41">
        <f t="shared" si="3621"/>
        <v>553.88685145635327</v>
      </c>
      <c r="AW4419" s="41">
        <f t="shared" si="3621"/>
        <v>555.01722720049088</v>
      </c>
      <c r="AX4419" s="41">
        <f t="shared" si="3621"/>
        <v>556.13354860620962</v>
      </c>
      <c r="AY4419" s="41">
        <f t="shared" si="3621"/>
        <v>557.23599041578404</v>
      </c>
      <c r="AZ4419" s="41">
        <f t="shared" si="3621"/>
        <v>558.32472519885937</v>
      </c>
      <c r="BA4419" s="41">
        <f t="shared" si="3621"/>
        <v>559.39992337946524</v>
      </c>
      <c r="BB4419" s="41">
        <f t="shared" si="3621"/>
        <v>560.46175326269213</v>
      </c>
      <c r="BC4419" s="41">
        <f t="shared" si="3621"/>
        <v>561.51038106103761</v>
      </c>
      <c r="BD4419" s="41">
        <f t="shared" si="3621"/>
        <v>562.54597092042354</v>
      </c>
      <c r="BE4419" s="41">
        <f t="shared" si="3621"/>
        <v>563.56868494589139</v>
      </c>
      <c r="BF4419" s="41">
        <f t="shared" si="3621"/>
        <v>564.57868322697573</v>
      </c>
      <c r="BH4419" s="42">
        <f t="shared" si="3608"/>
        <v>4.7820599999999637E-2</v>
      </c>
      <c r="BL4419" s="15">
        <f t="shared" ca="1" si="3609"/>
        <v>1.9128239984625227E-2</v>
      </c>
    </row>
    <row r="4420" spans="1:64" x14ac:dyDescent="0.2">
      <c r="A4420" s="9" t="str">
        <f t="shared" si="3604"/>
        <v>Nepal</v>
      </c>
      <c r="C4420" s="41">
        <f t="shared" ref="C4420:G4429" si="3622">C3495</f>
        <v>390.8678582010578</v>
      </c>
      <c r="D4420" s="41">
        <f t="shared" si="3622"/>
        <v>394.02123714085394</v>
      </c>
      <c r="E4420" s="41">
        <f t="shared" si="3622"/>
        <v>397.13540906916529</v>
      </c>
      <c r="F4420" s="41">
        <f t="shared" si="3622"/>
        <v>400.21086145983463</v>
      </c>
      <c r="G4420" s="41">
        <f t="shared" si="3622"/>
        <v>403.24807572577998</v>
      </c>
      <c r="H4420" s="50">
        <f t="shared" si="3605"/>
        <v>380.40201379686721</v>
      </c>
      <c r="I4420" s="34">
        <f>MIN(I3495,I3495+$H5138*IF(I5370="na",0,I5370)+SUM($I5138:I5138)*$B$2625)+$H5138*I5599</f>
        <v>383.36417218427005</v>
      </c>
      <c r="J4420" s="34">
        <f>MIN(J3495,J3495+$H5138*IF(J5370="na",0,J5370)+SUM($I5138:J5138)*$B$2625)+$H5138*J5599</f>
        <v>386.2895010690562</v>
      </c>
      <c r="K4420" s="34">
        <f>MIN(K3495,K3495+$H5138*IF(K5370="na",0,K5370)+SUM($I5138:K5138)*$B$2625)+$H5138*K5599</f>
        <v>402.25912258574908</v>
      </c>
      <c r="L4420" s="34">
        <f>MIN(L3495,L3495+$H5138*IF(L5370="na",0,L5370)+SUM($I5138:L5138)*$B$2625)+$H5138*L5599</f>
        <v>407.35103033965305</v>
      </c>
      <c r="M4420" s="34">
        <f>MIN(M3495,M3495+$H5138*IF(M5370="na",0,M5370)+SUM($I5138:M5138)*$B$2625)+$H5138*M5599</f>
        <v>412.40746532200285</v>
      </c>
      <c r="N4420" s="34">
        <f>MIN(N3495,N3495+$H5138*IF(N5370="na",0,N5370)+SUM($I5138:N5138)*$B$2625)+$H5138*N5599</f>
        <v>417.4288685775914</v>
      </c>
      <c r="O4420" s="34">
        <f>MIN(O3495,O3495+$H5138*IF(O5370="na",0,O5370)+SUM($I5138:O5138)*$B$2625)+$H5138*O5599</f>
        <v>422.41567566755486</v>
      </c>
      <c r="P4420" s="34">
        <f>MIN(P3495,P3495+$H5138*IF(P5370="na",0,P5370)+SUM($I5138:P5138)*$B$2625)+$H5138*P5599</f>
        <v>427.3683167375525</v>
      </c>
      <c r="Q4420" s="34">
        <f>MIN(Q3495,Q3495+$H5138*IF(Q5370="na",0,Q5370)+SUM($I5138:Q5138)*$B$2625)+$H5138*Q5599</f>
        <v>428.47784661783356</v>
      </c>
      <c r="R4420" s="34">
        <f>MIN(R3495,R3495+$H5138*IF(R5370="na",0,R5370)+SUM($I5138:R5138)*$B$2625)+$H5138*R5599</f>
        <v>434.26555521144257</v>
      </c>
      <c r="S4420" s="34">
        <f>MIN(S3495,S3495+$H5138*IF(S5370="na",0,S5370)+SUM($I5138:S5138)*$B$2625)+$H5138*S5599</f>
        <v>436.87935611840959</v>
      </c>
      <c r="T4420" s="34">
        <f>MIN(T3495,T3495+$H5138*IF(T5370="na",0,T5370)+SUM($I5138:T5138)*$B$2625)+$H5138*T5599</f>
        <v>439.4606587674333</v>
      </c>
      <c r="U4420" s="34">
        <f>MIN(U3495,U3495+$H5138*IF(U5370="na",0,U5370)+SUM($I5138:U5138)*$B$2625)+$H5138*U5599</f>
        <v>442.00986722018752</v>
      </c>
      <c r="V4420" s="64">
        <f t="shared" si="3606"/>
        <v>444.52738051451246</v>
      </c>
      <c r="W4420" s="41">
        <f t="shared" ref="W4420:BF4420" si="3623">W3495</f>
        <v>447.01359272687796</v>
      </c>
      <c r="X4420" s="41">
        <f t="shared" si="3623"/>
        <v>449.46889303406971</v>
      </c>
      <c r="Y4420" s="41">
        <f t="shared" si="3623"/>
        <v>451.89366577410874</v>
      </c>
      <c r="Z4420" s="41">
        <f t="shared" si="3623"/>
        <v>454.28829050641326</v>
      </c>
      <c r="AA4420" s="41">
        <f t="shared" si="3623"/>
        <v>456.65314207121281</v>
      </c>
      <c r="AB4420" s="41">
        <f t="shared" si="3623"/>
        <v>458.98859064822335</v>
      </c>
      <c r="AC4420" s="41">
        <f t="shared" si="3623"/>
        <v>461.29500181459304</v>
      </c>
      <c r="AD4420" s="41">
        <f t="shared" si="3623"/>
        <v>463.57273660212758</v>
      </c>
      <c r="AE4420" s="41">
        <f t="shared" si="3623"/>
        <v>465.82215155380374</v>
      </c>
      <c r="AF4420" s="41">
        <f t="shared" si="3623"/>
        <v>468.04359877958075</v>
      </c>
      <c r="AG4420" s="41">
        <f t="shared" si="3623"/>
        <v>470.23742601151724</v>
      </c>
      <c r="AH4420" s="41">
        <f t="shared" si="3623"/>
        <v>472.40397665820336</v>
      </c>
      <c r="AI4420" s="41">
        <f t="shared" si="3623"/>
        <v>474.54358985851565</v>
      </c>
      <c r="AJ4420" s="41">
        <f t="shared" si="3623"/>
        <v>476.65660053470407</v>
      </c>
      <c r="AK4420" s="41">
        <f t="shared" si="3623"/>
        <v>478.74333944481856</v>
      </c>
      <c r="AL4420" s="41">
        <f t="shared" si="3623"/>
        <v>480.80413323448391</v>
      </c>
      <c r="AM4420" s="41">
        <f t="shared" si="3623"/>
        <v>482.83930448803113</v>
      </c>
      <c r="AN4420" s="41">
        <f t="shared" si="3623"/>
        <v>484.84917177899257</v>
      </c>
      <c r="AO4420" s="41">
        <f t="shared" si="3623"/>
        <v>486.8340497199697</v>
      </c>
      <c r="AP4420" s="41">
        <f t="shared" si="3623"/>
        <v>488.79424901188071</v>
      </c>
      <c r="AQ4420" s="41">
        <f t="shared" si="3623"/>
        <v>490.73007649259563</v>
      </c>
      <c r="AR4420" s="41">
        <f t="shared" si="3623"/>
        <v>492.64183518496696</v>
      </c>
      <c r="AS4420" s="41">
        <f t="shared" si="3623"/>
        <v>494.52982434426315</v>
      </c>
      <c r="AT4420" s="41">
        <f t="shared" si="3623"/>
        <v>496.39433950501211</v>
      </c>
      <c r="AU4420" s="41">
        <f t="shared" si="3623"/>
        <v>498.23567252726241</v>
      </c>
      <c r="AV4420" s="41">
        <f t="shared" si="3623"/>
        <v>500.05411164226939</v>
      </c>
      <c r="AW4420" s="41">
        <f t="shared" si="3623"/>
        <v>501.84994149761314</v>
      </c>
      <c r="AX4420" s="41">
        <f t="shared" si="3623"/>
        <v>503.62344320175544</v>
      </c>
      <c r="AY4420" s="41">
        <f t="shared" si="3623"/>
        <v>505.37489436804287</v>
      </c>
      <c r="AZ4420" s="41">
        <f t="shared" si="3623"/>
        <v>507.1045691581628</v>
      </c>
      <c r="BA4420" s="41">
        <f t="shared" si="3623"/>
        <v>508.81273832505894</v>
      </c>
      <c r="BB4420" s="41">
        <f t="shared" si="3623"/>
        <v>510.49966925531334</v>
      </c>
      <c r="BC4420" s="41">
        <f t="shared" si="3623"/>
        <v>512.16562601100156</v>
      </c>
      <c r="BD4420" s="41">
        <f t="shared" si="3623"/>
        <v>513.81086937102737</v>
      </c>
      <c r="BE4420" s="41">
        <f t="shared" si="3623"/>
        <v>515.43565687194359</v>
      </c>
      <c r="BF4420" s="41">
        <f t="shared" si="3623"/>
        <v>517.04024284826505</v>
      </c>
      <c r="BH4420" s="42">
        <f t="shared" si="3608"/>
        <v>0.82284340000000056</v>
      </c>
      <c r="BL4420" s="15">
        <f t="shared" ca="1" si="3609"/>
        <v>451.04475771456913</v>
      </c>
    </row>
    <row r="4421" spans="1:64" x14ac:dyDescent="0.2">
      <c r="A4421" s="9" t="str">
        <f t="shared" si="3604"/>
        <v>Netherlands</v>
      </c>
      <c r="C4421" s="41">
        <f t="shared" si="3622"/>
        <v>653.57899718946783</v>
      </c>
      <c r="D4421" s="41">
        <f t="shared" si="3622"/>
        <v>653.57899718946783</v>
      </c>
      <c r="E4421" s="41">
        <f t="shared" si="3622"/>
        <v>653.57899718946783</v>
      </c>
      <c r="F4421" s="41">
        <f t="shared" si="3622"/>
        <v>653.57899718946783</v>
      </c>
      <c r="G4421" s="41">
        <f t="shared" si="3622"/>
        <v>653.57899718946783</v>
      </c>
      <c r="H4421" s="50">
        <f t="shared" si="3605"/>
        <v>624.95699853904898</v>
      </c>
      <c r="I4421" s="34">
        <f>MIN(I3496,I3496+$H5139*IF(I5371="na",0,I5371)+SUM($I5139:I5139)*$B$2625)+$H5139*I5600</f>
        <v>624.95699853904898</v>
      </c>
      <c r="J4421" s="34">
        <f>MIN(J3496,J3496+$H5139*IF(J5371="na",0,J5371)+SUM($I5139:J5139)*$B$2625)+$H5139*J5600</f>
        <v>624.95699853904898</v>
      </c>
      <c r="K4421" s="34">
        <f>MIN(K3496,K3496+$H5139*IF(K5371="na",0,K5371)+SUM($I5139:K5139)*$B$2625)+$H5139*K5600</f>
        <v>630.88659891812381</v>
      </c>
      <c r="L4421" s="34">
        <f>MIN(L3496,L3496+$H5139*IF(L5371="na",0,L5371)+SUM($I5139:L5139)*$B$2625)+$H5139*L5600</f>
        <v>634.85730524194184</v>
      </c>
      <c r="M4421" s="34">
        <f>MIN(M3496,M3496+$H5139*IF(M5371="na",0,M5371)+SUM($I5139:M5139)*$B$2625)+$H5139*M5600</f>
        <v>638.82801156575999</v>
      </c>
      <c r="N4421" s="34">
        <f>MIN(N3496,N3496+$H5139*IF(N5371="na",0,N5371)+SUM($I5139:N5139)*$B$2625)+$H5139*N5600</f>
        <v>642.79871788957803</v>
      </c>
      <c r="O4421" s="34">
        <f>MIN(O3496,O3496+$H5139*IF(O5371="na",0,O5371)+SUM($I5139:O5139)*$B$2625)+$H5139*O5600</f>
        <v>646.76942421339606</v>
      </c>
      <c r="P4421" s="34">
        <f>MIN(P3496,P3496+$H5139*IF(P5371="na",0,P5371)+SUM($I5139:P5139)*$B$2625)+$H5139*P5600</f>
        <v>650.7401305372141</v>
      </c>
      <c r="Q4421" s="34">
        <f>MIN(Q3496,Q3496+$H5139*IF(Q5371="na",0,Q5371)+SUM($I5139:Q5139)*$B$2625)+$H5139*Q5600</f>
        <v>647.90126388496049</v>
      </c>
      <c r="R4421" s="34">
        <f>MIN(R3496,R3496+$H5139*IF(R5371="na",0,R5371)+SUM($I5139:R5139)*$B$2625)+$H5139*R5600</f>
        <v>653.57899718946783</v>
      </c>
      <c r="S4421" s="34">
        <f>MIN(S3496,S3496+$H5139*IF(S5371="na",0,S5371)+SUM($I5139:S5139)*$B$2625)+$H5139*S5600</f>
        <v>653.57899718946783</v>
      </c>
      <c r="T4421" s="34">
        <f>MIN(T3496,T3496+$H5139*IF(T5371="na",0,T5371)+SUM($I5139:T5139)*$B$2625)+$H5139*T5600</f>
        <v>653.57899718946783</v>
      </c>
      <c r="U4421" s="34">
        <f>MIN(U3496,U3496+$H5139*IF(U5371="na",0,U5371)+SUM($I5139:U5139)*$B$2625)+$H5139*U5600</f>
        <v>653.57899718946783</v>
      </c>
      <c r="V4421" s="64">
        <f t="shared" si="3606"/>
        <v>653.57899718946783</v>
      </c>
      <c r="W4421" s="41">
        <f t="shared" ref="W4421:BF4421" si="3624">W3496</f>
        <v>653.57899718946783</v>
      </c>
      <c r="X4421" s="41">
        <f t="shared" si="3624"/>
        <v>653.57899718946783</v>
      </c>
      <c r="Y4421" s="41">
        <f t="shared" si="3624"/>
        <v>653.57899718946783</v>
      </c>
      <c r="Z4421" s="41">
        <f t="shared" si="3624"/>
        <v>653.57899718946783</v>
      </c>
      <c r="AA4421" s="41">
        <f t="shared" si="3624"/>
        <v>653.57899718946783</v>
      </c>
      <c r="AB4421" s="41">
        <f t="shared" si="3624"/>
        <v>653.57899718946783</v>
      </c>
      <c r="AC4421" s="41">
        <f t="shared" si="3624"/>
        <v>653.57899718946783</v>
      </c>
      <c r="AD4421" s="41">
        <f t="shared" si="3624"/>
        <v>653.57899718946783</v>
      </c>
      <c r="AE4421" s="41">
        <f t="shared" si="3624"/>
        <v>653.57899718946783</v>
      </c>
      <c r="AF4421" s="41">
        <f t="shared" si="3624"/>
        <v>653.57899718946783</v>
      </c>
      <c r="AG4421" s="41">
        <f t="shared" si="3624"/>
        <v>653.57899718946783</v>
      </c>
      <c r="AH4421" s="41">
        <f t="shared" si="3624"/>
        <v>653.57899718946783</v>
      </c>
      <c r="AI4421" s="41">
        <f t="shared" si="3624"/>
        <v>653.57899718946783</v>
      </c>
      <c r="AJ4421" s="41">
        <f t="shared" si="3624"/>
        <v>653.57899718946783</v>
      </c>
      <c r="AK4421" s="41">
        <f t="shared" si="3624"/>
        <v>653.57899718946783</v>
      </c>
      <c r="AL4421" s="41">
        <f t="shared" si="3624"/>
        <v>653.57899718946783</v>
      </c>
      <c r="AM4421" s="41">
        <f t="shared" si="3624"/>
        <v>653.57899718946783</v>
      </c>
      <c r="AN4421" s="41">
        <f t="shared" si="3624"/>
        <v>653.57899718946783</v>
      </c>
      <c r="AO4421" s="41">
        <f t="shared" si="3624"/>
        <v>653.57899718946783</v>
      </c>
      <c r="AP4421" s="41">
        <f t="shared" si="3624"/>
        <v>653.57899718946783</v>
      </c>
      <c r="AQ4421" s="41">
        <f t="shared" si="3624"/>
        <v>653.57899718946783</v>
      </c>
      <c r="AR4421" s="41">
        <f t="shared" si="3624"/>
        <v>653.57899718946783</v>
      </c>
      <c r="AS4421" s="41">
        <f t="shared" si="3624"/>
        <v>653.57899718946783</v>
      </c>
      <c r="AT4421" s="41">
        <f t="shared" si="3624"/>
        <v>653.57899718946783</v>
      </c>
      <c r="AU4421" s="41">
        <f t="shared" si="3624"/>
        <v>653.57899718946783</v>
      </c>
      <c r="AV4421" s="41">
        <f t="shared" si="3624"/>
        <v>653.57899718946783</v>
      </c>
      <c r="AW4421" s="41">
        <f t="shared" si="3624"/>
        <v>653.57899718946783</v>
      </c>
      <c r="AX4421" s="41">
        <f t="shared" si="3624"/>
        <v>653.57899718946783</v>
      </c>
      <c r="AY4421" s="41">
        <f t="shared" si="3624"/>
        <v>653.57899718946783</v>
      </c>
      <c r="AZ4421" s="41">
        <f t="shared" si="3624"/>
        <v>653.57899718946783</v>
      </c>
      <c r="BA4421" s="41">
        <f t="shared" si="3624"/>
        <v>653.57899718946783</v>
      </c>
      <c r="BB4421" s="41">
        <f t="shared" si="3624"/>
        <v>653.57899718946783</v>
      </c>
      <c r="BC4421" s="41">
        <f t="shared" si="3624"/>
        <v>653.57899718946783</v>
      </c>
      <c r="BD4421" s="41">
        <f t="shared" si="3624"/>
        <v>653.57899718946783</v>
      </c>
      <c r="BE4421" s="41">
        <f t="shared" si="3624"/>
        <v>653.57899718946783</v>
      </c>
      <c r="BF4421" s="41">
        <f t="shared" si="3624"/>
        <v>653.57899718946783</v>
      </c>
      <c r="BH4421" s="42">
        <f t="shared" si="3608"/>
        <v>0.50410959999999994</v>
      </c>
      <c r="BL4421" s="15">
        <f t="shared" ca="1" si="3609"/>
        <v>90.949118018939004</v>
      </c>
    </row>
    <row r="4422" spans="1:64" x14ac:dyDescent="0.2">
      <c r="A4422" s="9" t="str">
        <f t="shared" si="3604"/>
        <v>Netherlands Antilles</v>
      </c>
      <c r="C4422" s="41">
        <f t="shared" si="3622"/>
        <v>464.98634953208614</v>
      </c>
      <c r="D4422" s="41">
        <f t="shared" si="3622"/>
        <v>467.2357644837623</v>
      </c>
      <c r="E4422" s="41">
        <f t="shared" si="3622"/>
        <v>469.45721170953931</v>
      </c>
      <c r="F4422" s="41">
        <f t="shared" si="3622"/>
        <v>471.6510389414758</v>
      </c>
      <c r="G4422" s="41">
        <f t="shared" si="3622"/>
        <v>473.81758958816192</v>
      </c>
      <c r="H4422" s="50">
        <f t="shared" si="3605"/>
        <v>475.95720278847421</v>
      </c>
      <c r="I4422" s="34">
        <f>MIN(I3497,I3497+$H5140*IF(I5372="na",0,I5372)+SUM($I5140:I5140)*$B$2625)+$H5140*I5601</f>
        <v>478.07021346466263</v>
      </c>
      <c r="J4422" s="34">
        <f>MIN(J3497,J3497+$H5140*IF(J5372="na",0,J5372)+SUM($I5140:J5140)*$B$2625)+$H5140*J5601</f>
        <v>480.15695237477712</v>
      </c>
      <c r="K4422" s="34">
        <f>MIN(K3497,K3497+$H5140*IF(K5372="na",0,K5372)+SUM($I5140:K5140)*$B$2625)+$H5140*K5601</f>
        <v>482.21774616444247</v>
      </c>
      <c r="L4422" s="34">
        <f>MIN(L3497,L3497+$H5140*IF(L5372="na",0,L5372)+SUM($I5140:L5140)*$B$2625)+$H5140*L5601</f>
        <v>483.86732028692461</v>
      </c>
      <c r="M4422" s="34">
        <f>MIN(M3497,M3497+$H5140*IF(M5372="na",0,M5372)+SUM($I5140:M5140)*$B$2625)+$H5140*M5601</f>
        <v>485.49159044682091</v>
      </c>
      <c r="N4422" s="34">
        <f>MIN(N3497,N3497+$H5140*IF(N5372="na",0,N5372)+SUM($I5140:N5140)*$B$2625)+$H5140*N5601</f>
        <v>487.09087125673295</v>
      </c>
      <c r="O4422" s="34">
        <f>MIN(O3497,O3497+$H5140*IF(O5372="na",0,O5372)+SUM($I5140:O5140)*$B$2625)+$H5140*O5601</f>
        <v>488.66547341757888</v>
      </c>
      <c r="P4422" s="34">
        <f>MIN(P3497,P3497+$H5140*IF(P5372="na",0,P5372)+SUM($I5140:P5140)*$B$2625)+$H5140*P5601</f>
        <v>490.21570376722866</v>
      </c>
      <c r="Q4422" s="34">
        <f>MIN(Q3497,Q3497+$H5140*IF(Q5372="na",0,Q5372)+SUM($I5140:Q5140)*$B$2625)+$H5140*Q5601</f>
        <v>490.19947680427452</v>
      </c>
      <c r="R4422" s="34">
        <f>MIN(R3497,R3497+$H5140*IF(R5372="na",0,R5372)+SUM($I5140:R5140)*$B$2625)+$H5140*R5601</f>
        <v>495.94343727422171</v>
      </c>
      <c r="S4422" s="34">
        <f>MIN(S3497,S3497+$H5140*IF(S5372="na",0,S5372)+SUM($I5140:S5140)*$B$2625)+$H5140*S5601</f>
        <v>497.80795243497067</v>
      </c>
      <c r="T4422" s="34">
        <f>MIN(T3497,T3497+$H5140*IF(T5372="na",0,T5372)+SUM($I5140:T5140)*$B$2625)+$H5140*T5601</f>
        <v>499.64928545722097</v>
      </c>
      <c r="U4422" s="34">
        <f>MIN(U3497,U3497+$H5140*IF(U5372="na",0,U5372)+SUM($I5140:U5140)*$B$2625)+$H5140*U5601</f>
        <v>501.46772457222795</v>
      </c>
      <c r="V4422" s="64">
        <f t="shared" si="3606"/>
        <v>503.26355442757171</v>
      </c>
      <c r="W4422" s="41">
        <f t="shared" ref="W4422:BF4422" si="3625">W3497</f>
        <v>505.037056131714</v>
      </c>
      <c r="X4422" s="41">
        <f t="shared" si="3625"/>
        <v>506.78850729800143</v>
      </c>
      <c r="Y4422" s="41">
        <f t="shared" si="3625"/>
        <v>508.51818208812136</v>
      </c>
      <c r="Z4422" s="41">
        <f t="shared" si="3625"/>
        <v>510.22635125501751</v>
      </c>
      <c r="AA4422" s="41">
        <f t="shared" si="3625"/>
        <v>511.9132821852719</v>
      </c>
      <c r="AB4422" s="41">
        <f t="shared" si="3625"/>
        <v>513.57923894096007</v>
      </c>
      <c r="AC4422" s="41">
        <f t="shared" si="3625"/>
        <v>515.22448230098598</v>
      </c>
      <c r="AD4422" s="41">
        <f t="shared" si="3625"/>
        <v>516.84926980190221</v>
      </c>
      <c r="AE4422" s="41">
        <f t="shared" si="3625"/>
        <v>518.45385577822367</v>
      </c>
      <c r="AF4422" s="41">
        <f t="shared" si="3625"/>
        <v>520.03849140223952</v>
      </c>
      <c r="AG4422" s="41">
        <f t="shared" si="3625"/>
        <v>521.60342472333014</v>
      </c>
      <c r="AH4422" s="41">
        <f t="shared" si="3625"/>
        <v>523.14890070679508</v>
      </c>
      <c r="AI4422" s="41">
        <f t="shared" si="3625"/>
        <v>524.67516127219915</v>
      </c>
      <c r="AJ4422" s="41">
        <f t="shared" si="3625"/>
        <v>526.18244533123993</v>
      </c>
      <c r="AK4422" s="41">
        <f t="shared" si="3625"/>
        <v>527.67098882514665</v>
      </c>
      <c r="AL4422" s="41">
        <f t="shared" si="3625"/>
        <v>529.14102476161247</v>
      </c>
      <c r="AM4422" s="41">
        <f t="shared" si="3625"/>
        <v>530.5927832512682</v>
      </c>
      <c r="AN4422" s="41">
        <f t="shared" si="3625"/>
        <v>532.02649154370238</v>
      </c>
      <c r="AO4422" s="41">
        <f t="shared" si="3625"/>
        <v>533.44237406303409</v>
      </c>
      <c r="AP4422" s="41">
        <f t="shared" si="3625"/>
        <v>534.84065244304225</v>
      </c>
      <c r="AQ4422" s="41">
        <f t="shared" si="3625"/>
        <v>536.22154556185887</v>
      </c>
      <c r="AR4422" s="41">
        <f t="shared" si="3625"/>
        <v>537.58526957623144</v>
      </c>
      <c r="AS4422" s="41">
        <f t="shared" si="3625"/>
        <v>538.93203795535874</v>
      </c>
      <c r="AT4422" s="41">
        <f t="shared" si="3625"/>
        <v>540.26206151430551</v>
      </c>
      <c r="AU4422" s="41">
        <f t="shared" si="3625"/>
        <v>541.5755484470028</v>
      </c>
      <c r="AV4422" s="41">
        <f t="shared" si="3625"/>
        <v>542.87270435883693</v>
      </c>
      <c r="AW4422" s="41">
        <f t="shared" si="3625"/>
        <v>544.1537322988338</v>
      </c>
      <c r="AX4422" s="41">
        <f t="shared" si="3625"/>
        <v>545.41883279144326</v>
      </c>
      <c r="AY4422" s="41">
        <f t="shared" si="3625"/>
        <v>546.66820386792824</v>
      </c>
      <c r="AZ4422" s="41">
        <f t="shared" si="3625"/>
        <v>547.90204109736214</v>
      </c>
      <c r="BA4422" s="41">
        <f t="shared" si="3625"/>
        <v>549.12053761724337</v>
      </c>
      <c r="BB4422" s="41">
        <f t="shared" si="3625"/>
        <v>550.32388416372737</v>
      </c>
      <c r="BC4422" s="41">
        <f t="shared" si="3625"/>
        <v>551.5122691014833</v>
      </c>
      <c r="BD4422" s="41">
        <f t="shared" si="3625"/>
        <v>552.68587845318007</v>
      </c>
      <c r="BE4422" s="41">
        <f t="shared" si="3625"/>
        <v>553.84489592860382</v>
      </c>
      <c r="BF4422" s="41">
        <f t="shared" si="3625"/>
        <v>554.9895029534166</v>
      </c>
      <c r="BH4422" s="42">
        <f t="shared" si="3608"/>
        <v>0</v>
      </c>
      <c r="BL4422" s="15">
        <f t="shared" ca="1" si="3609"/>
        <v>0</v>
      </c>
    </row>
    <row r="4423" spans="1:64" x14ac:dyDescent="0.2">
      <c r="A4423" s="9" t="str">
        <f t="shared" si="3604"/>
        <v>New Caledonia</v>
      </c>
      <c r="C4423" s="41">
        <f t="shared" si="3622"/>
        <v>529.5574265390793</v>
      </c>
      <c r="D4423" s="41">
        <f t="shared" si="3622"/>
        <v>530.99113483151359</v>
      </c>
      <c r="E4423" s="41">
        <f t="shared" si="3622"/>
        <v>532.40701735084531</v>
      </c>
      <c r="F4423" s="41">
        <f t="shared" si="3622"/>
        <v>533.80529573085335</v>
      </c>
      <c r="G4423" s="41">
        <f t="shared" si="3622"/>
        <v>535.18618884966997</v>
      </c>
      <c r="H4423" s="50">
        <f t="shared" si="3605"/>
        <v>528.76390412890987</v>
      </c>
      <c r="I4423" s="34">
        <f>MIN(I3498,I3498+$H5141*IF(I5373="na",0,I5373)+SUM($I5141:I5141)*$B$2625)+$H5141*I5602</f>
        <v>530.11067250803717</v>
      </c>
      <c r="J4423" s="34">
        <f>MIN(J3498,J3498+$H5141*IF(J5373="na",0,J5373)+SUM($I5141:J5141)*$B$2625)+$H5141*J5602</f>
        <v>531.44069606698395</v>
      </c>
      <c r="K4423" s="34">
        <f>MIN(K3498,K3498+$H5141*IF(K5373="na",0,K5373)+SUM($I5141:K5141)*$B$2625)+$H5141*K5602</f>
        <v>533.32461195297947</v>
      </c>
      <c r="L4423" s="34">
        <f>MIN(L3498,L3498+$H5141*IF(L5373="na",0,L5373)+SUM($I5141:L5141)*$B$2625)+$H5141*L5602</f>
        <v>535.61714032080704</v>
      </c>
      <c r="M4423" s="34">
        <f>MIN(M3498,M3498+$H5141*IF(M5373="na",0,M5373)+SUM($I5141:M5141)*$B$2625)+$H5141*M5602</f>
        <v>537.89354071679747</v>
      </c>
      <c r="N4423" s="34">
        <f>MIN(N3498,N3498+$H5141*IF(N5373="na",0,N5373)+SUM($I5141:N5141)*$B$2625)+$H5141*N5602</f>
        <v>540.1540136654005</v>
      </c>
      <c r="O4423" s="34">
        <f>MIN(O3498,O3498+$H5141*IF(O5373="na",0,O5373)+SUM($I5141:O5141)*$B$2625)+$H5141*O5602</f>
        <v>542.39875719787892</v>
      </c>
      <c r="P4423" s="34">
        <f>MIN(P3498,P3498+$H5141*IF(P5373="na",0,P5373)+SUM($I5141:P5141)*$B$2625)+$H5141*P5602</f>
        <v>544.62796688330639</v>
      </c>
      <c r="Q4423" s="34">
        <f>MIN(Q3498,Q3498+$H5141*IF(Q5373="na",0,Q5373)+SUM($I5141:Q5141)*$B$2625)+$H5141*Q5602</f>
        <v>543.60774590132075</v>
      </c>
      <c r="R4423" s="34">
        <f>MIN(R3498,R3498+$H5141*IF(R5373="na",0,R5373)+SUM($I5141:R5141)*$B$2625)+$H5141*R5602</f>
        <v>549.28852745153847</v>
      </c>
      <c r="S4423" s="34">
        <f>MIN(S3498,S3498+$H5141*IF(S5373="na",0,S5373)+SUM($I5141:S5141)*$B$2625)+$H5141*S5602</f>
        <v>550.47691238929451</v>
      </c>
      <c r="T4423" s="34">
        <f>MIN(T3498,T3498+$H5141*IF(T5373="na",0,T5373)+SUM($I5141:T5141)*$B$2625)+$H5141*T5602</f>
        <v>551.65052174099117</v>
      </c>
      <c r="U4423" s="34">
        <f>MIN(U3498,U3498+$H5141*IF(U5373="na",0,U5373)+SUM($I5141:U5141)*$B$2625)+$H5141*U5602</f>
        <v>552.80953921641503</v>
      </c>
      <c r="V4423" s="64">
        <f t="shared" si="3606"/>
        <v>553.95414624122782</v>
      </c>
      <c r="W4423" s="41">
        <f t="shared" ref="W4423:BF4423" si="3626">W3498</f>
        <v>555.08452198536543</v>
      </c>
      <c r="X4423" s="41">
        <f t="shared" si="3626"/>
        <v>556.20084339108428</v>
      </c>
      <c r="Y4423" s="41">
        <f t="shared" si="3626"/>
        <v>557.30328520065871</v>
      </c>
      <c r="Z4423" s="41">
        <f t="shared" si="3626"/>
        <v>558.39201998373403</v>
      </c>
      <c r="AA4423" s="41">
        <f t="shared" si="3626"/>
        <v>559.46721816433978</v>
      </c>
      <c r="AB4423" s="41">
        <f t="shared" si="3626"/>
        <v>560.52904804756668</v>
      </c>
      <c r="AC4423" s="41">
        <f t="shared" si="3626"/>
        <v>561.57767584591215</v>
      </c>
      <c r="AD4423" s="41">
        <f t="shared" si="3626"/>
        <v>562.6132657052982</v>
      </c>
      <c r="AE4423" s="41">
        <f t="shared" si="3626"/>
        <v>563.63597973076594</v>
      </c>
      <c r="AF4423" s="41">
        <f t="shared" si="3626"/>
        <v>564.64597801185027</v>
      </c>
      <c r="AG4423" s="41">
        <f t="shared" si="3626"/>
        <v>565.64341864763981</v>
      </c>
      <c r="AH4423" s="41">
        <f t="shared" si="3626"/>
        <v>566.62845777152438</v>
      </c>
      <c r="AI4423" s="41">
        <f t="shared" si="3626"/>
        <v>567.60124957563528</v>
      </c>
      <c r="AJ4423" s="41">
        <f t="shared" si="3626"/>
        <v>568.56194633498183</v>
      </c>
      <c r="AK4423" s="41">
        <f t="shared" si="3626"/>
        <v>569.5106984312871</v>
      </c>
      <c r="AL4423" s="41">
        <f t="shared" si="3626"/>
        <v>570.44765437652836</v>
      </c>
      <c r="AM4423" s="41">
        <f t="shared" si="3626"/>
        <v>571.37296083618378</v>
      </c>
      <c r="AN4423" s="41">
        <f t="shared" si="3626"/>
        <v>572.28676265219076</v>
      </c>
      <c r="AO4423" s="41">
        <f t="shared" si="3626"/>
        <v>573.18920286561877</v>
      </c>
      <c r="AP4423" s="41">
        <f t="shared" si="3626"/>
        <v>574.08042273905983</v>
      </c>
      <c r="AQ4423" s="41">
        <f t="shared" si="3626"/>
        <v>574.96056177874107</v>
      </c>
      <c r="AR4423" s="41">
        <f t="shared" si="3626"/>
        <v>575.82975775636226</v>
      </c>
      <c r="AS4423" s="41">
        <f t="shared" si="3626"/>
        <v>576.68814673066174</v>
      </c>
      <c r="AT4423" s="41">
        <f t="shared" si="3626"/>
        <v>577.53586306871409</v>
      </c>
      <c r="AU4423" s="41">
        <f t="shared" si="3626"/>
        <v>578.37303946696329</v>
      </c>
      <c r="AV4423" s="41">
        <f t="shared" si="3626"/>
        <v>579.19980697199424</v>
      </c>
      <c r="AW4423" s="41">
        <f t="shared" si="3626"/>
        <v>580.01629500104605</v>
      </c>
      <c r="AX4423" s="41">
        <f t="shared" si="3626"/>
        <v>580.82263136226993</v>
      </c>
      <c r="AY4423" s="41">
        <f t="shared" si="3626"/>
        <v>581.6189422747359</v>
      </c>
      <c r="AZ4423" s="41">
        <f t="shared" si="3626"/>
        <v>582.40535238819029</v>
      </c>
      <c r="BA4423" s="41">
        <f t="shared" si="3626"/>
        <v>583.1819848025674</v>
      </c>
      <c r="BB4423" s="41">
        <f t="shared" si="3626"/>
        <v>583.94896108725902</v>
      </c>
      <c r="BC4423" s="41">
        <f t="shared" si="3626"/>
        <v>584.70640130014431</v>
      </c>
      <c r="BD4423" s="41">
        <f t="shared" si="3626"/>
        <v>585.45442400638274</v>
      </c>
      <c r="BE4423" s="41">
        <f t="shared" si="3626"/>
        <v>586.19314629697362</v>
      </c>
      <c r="BF4423" s="41">
        <f t="shared" si="3626"/>
        <v>586.92268380708481</v>
      </c>
      <c r="BH4423" s="42">
        <f t="shared" si="3608"/>
        <v>0.1738943999999992</v>
      </c>
      <c r="BL4423" s="15">
        <f t="shared" ca="1" si="3609"/>
        <v>0.76666408790811902</v>
      </c>
    </row>
    <row r="4424" spans="1:64" x14ac:dyDescent="0.2">
      <c r="A4424" s="9" t="str">
        <f t="shared" si="3604"/>
        <v>New Zealand</v>
      </c>
      <c r="C4424" s="41">
        <f t="shared" si="3622"/>
        <v>534.57380828151963</v>
      </c>
      <c r="D4424" s="41">
        <f t="shared" si="3622"/>
        <v>535.93753229589231</v>
      </c>
      <c r="E4424" s="41">
        <f t="shared" si="3622"/>
        <v>537.28430067501961</v>
      </c>
      <c r="F4424" s="41">
        <f t="shared" si="3622"/>
        <v>538.61432423396639</v>
      </c>
      <c r="G4424" s="41">
        <f t="shared" si="3622"/>
        <v>539.92781116666367</v>
      </c>
      <c r="H4424" s="50">
        <f t="shared" si="3605"/>
        <v>524.45343135604071</v>
      </c>
      <c r="I4424" s="34">
        <f>MIN(I3499,I3499+$H5142*IF(I5374="na",0,I5374)+SUM($I5142:I5142)*$B$2625)+$H5142*I5603</f>
        <v>525.73445929603758</v>
      </c>
      <c r="J4424" s="34">
        <f>MIN(J3499,J3499+$H5142*IF(J5374="na",0,J5374)+SUM($I5142:J5142)*$B$2625)+$H5142*J5603</f>
        <v>526.99955978864716</v>
      </c>
      <c r="K4424" s="34">
        <f>MIN(K3499,K3499+$H5142*IF(K5374="na",0,K5374)+SUM($I5142:K5142)*$B$2625)+$H5142*K5603</f>
        <v>528.24893086513202</v>
      </c>
      <c r="L4424" s="34">
        <f>MIN(L3499,L3499+$H5142*IF(L5374="na",0,L5374)+SUM($I5142:L5142)*$B$2625)+$H5142*L5603</f>
        <v>532.38453681128453</v>
      </c>
      <c r="M4424" s="34">
        <f>MIN(M3499,M3499+$H5142*IF(M5374="na",0,M5374)+SUM($I5142:M5142)*$B$2625)+$H5142*M5603</f>
        <v>536.50480204788437</v>
      </c>
      <c r="N4424" s="34">
        <f>MIN(N3499,N3499+$H5142*IF(N5374="na",0,N5374)+SUM($I5142:N5142)*$B$2625)+$H5142*N5603</f>
        <v>540.60991731108686</v>
      </c>
      <c r="O4424" s="34">
        <f>MIN(O3499,O3499+$H5142*IF(O5374="na",0,O5374)+SUM($I5142:O5142)*$B$2625)+$H5142*O5603</f>
        <v>544.70007096556151</v>
      </c>
      <c r="P4424" s="34">
        <f>MIN(P3499,P3499+$H5142*IF(P5374="na",0,P5374)+SUM($I5142:P5142)*$B$2625)+$H5142*P5603</f>
        <v>548.77544903397677</v>
      </c>
      <c r="Q4424" s="34">
        <f>MIN(Q3499,Q3499+$H5142*IF(Q5374="na",0,Q5374)+SUM($I5142:Q5142)*$B$2625)+$H5142*Q5603</f>
        <v>547.67177437053647</v>
      </c>
      <c r="R4424" s="34">
        <f>MIN(R3499,R3499+$H5142*IF(R5374="na",0,R5374)+SUM($I5142:R5142)*$B$2625)+$H5142*R5603</f>
        <v>553.34176567307748</v>
      </c>
      <c r="S4424" s="34">
        <f>MIN(S3499,S3499+$H5142*IF(S5374="na",0,S5374)+SUM($I5142:S5142)*$B$2625)+$H5142*S5603</f>
        <v>554.47214141721508</v>
      </c>
      <c r="T4424" s="34">
        <f>MIN(T3499,T3499+$H5142*IF(T5374="na",0,T5374)+SUM($I5142:T5142)*$B$2625)+$H5142*T5603</f>
        <v>555.58846282293393</v>
      </c>
      <c r="U4424" s="34">
        <f>MIN(U3499,U3499+$H5142*IF(U5374="na",0,U5374)+SUM($I5142:U5142)*$B$2625)+$H5142*U5603</f>
        <v>556.69090463250836</v>
      </c>
      <c r="V4424" s="64">
        <f t="shared" si="3606"/>
        <v>557.77963941558369</v>
      </c>
      <c r="W4424" s="41">
        <f t="shared" ref="W4424:BF4424" si="3627">W3499</f>
        <v>558.85483759618944</v>
      </c>
      <c r="X4424" s="41">
        <f t="shared" si="3627"/>
        <v>559.91666747941633</v>
      </c>
      <c r="Y4424" s="41">
        <f t="shared" si="3627"/>
        <v>560.96529527776181</v>
      </c>
      <c r="Z4424" s="41">
        <f t="shared" si="3627"/>
        <v>562.00088513714786</v>
      </c>
      <c r="AA4424" s="41">
        <f t="shared" si="3627"/>
        <v>563.0235991626156</v>
      </c>
      <c r="AB4424" s="41">
        <f t="shared" si="3627"/>
        <v>564.03359744369993</v>
      </c>
      <c r="AC4424" s="41">
        <f t="shared" si="3627"/>
        <v>565.03103807948946</v>
      </c>
      <c r="AD4424" s="41">
        <f t="shared" si="3627"/>
        <v>566.01607720337404</v>
      </c>
      <c r="AE4424" s="41">
        <f t="shared" si="3627"/>
        <v>566.98886900748494</v>
      </c>
      <c r="AF4424" s="41">
        <f t="shared" si="3627"/>
        <v>567.94956576683148</v>
      </c>
      <c r="AG4424" s="41">
        <f t="shared" si="3627"/>
        <v>568.89831786313675</v>
      </c>
      <c r="AH4424" s="41">
        <f t="shared" si="3627"/>
        <v>569.83527380837802</v>
      </c>
      <c r="AI4424" s="41">
        <f t="shared" si="3627"/>
        <v>570.76058026803344</v>
      </c>
      <c r="AJ4424" s="41">
        <f t="shared" si="3627"/>
        <v>571.67438208404042</v>
      </c>
      <c r="AK4424" s="41">
        <f t="shared" si="3627"/>
        <v>572.57682229746842</v>
      </c>
      <c r="AL4424" s="41">
        <f t="shared" si="3627"/>
        <v>573.46804217090948</v>
      </c>
      <c r="AM4424" s="41">
        <f t="shared" si="3627"/>
        <v>574.34818121059072</v>
      </c>
      <c r="AN4424" s="41">
        <f t="shared" si="3627"/>
        <v>575.21737718821191</v>
      </c>
      <c r="AO4424" s="41">
        <f t="shared" si="3627"/>
        <v>576.0757661625114</v>
      </c>
      <c r="AP4424" s="41">
        <f t="shared" si="3627"/>
        <v>576.92348250056375</v>
      </c>
      <c r="AQ4424" s="41">
        <f t="shared" si="3627"/>
        <v>577.76065889881295</v>
      </c>
      <c r="AR4424" s="41">
        <f t="shared" si="3627"/>
        <v>578.58742640384389</v>
      </c>
      <c r="AS4424" s="41">
        <f t="shared" si="3627"/>
        <v>579.4039144328957</v>
      </c>
      <c r="AT4424" s="41">
        <f t="shared" si="3627"/>
        <v>580.21025079411959</v>
      </c>
      <c r="AU4424" s="41">
        <f t="shared" si="3627"/>
        <v>581.00656170658556</v>
      </c>
      <c r="AV4424" s="41">
        <f t="shared" si="3627"/>
        <v>581.79297182003995</v>
      </c>
      <c r="AW4424" s="41">
        <f t="shared" si="3627"/>
        <v>582.56960423441706</v>
      </c>
      <c r="AX4424" s="41">
        <f t="shared" si="3627"/>
        <v>583.33658051910868</v>
      </c>
      <c r="AY4424" s="41">
        <f t="shared" si="3627"/>
        <v>584.09402073199396</v>
      </c>
      <c r="AZ4424" s="41">
        <f t="shared" si="3627"/>
        <v>584.84204343823239</v>
      </c>
      <c r="BA4424" s="41">
        <f t="shared" si="3627"/>
        <v>585.58076572882328</v>
      </c>
      <c r="BB4424" s="41">
        <f t="shared" si="3627"/>
        <v>586.31030323893447</v>
      </c>
      <c r="BC4424" s="41">
        <f t="shared" si="3627"/>
        <v>587.03077016600332</v>
      </c>
      <c r="BD4424" s="41">
        <f t="shared" si="3627"/>
        <v>587.74227928761229</v>
      </c>
      <c r="BE4424" s="41">
        <f t="shared" si="3627"/>
        <v>588.44494197914253</v>
      </c>
      <c r="BF4424" s="41">
        <f t="shared" si="3627"/>
        <v>589.13886823120811</v>
      </c>
      <c r="BH4424" s="42">
        <f t="shared" si="3608"/>
        <v>0.37061020000000017</v>
      </c>
      <c r="BL4424" s="15">
        <f t="shared" ca="1" si="3609"/>
        <v>23.357401574266682</v>
      </c>
    </row>
    <row r="4425" spans="1:64" x14ac:dyDescent="0.2">
      <c r="A4425" s="9" t="str">
        <f t="shared" si="3604"/>
        <v>Nicaragua</v>
      </c>
      <c r="C4425" s="41">
        <f t="shared" si="3622"/>
        <v>387.73324991186871</v>
      </c>
      <c r="D4425" s="41">
        <f t="shared" si="3622"/>
        <v>390.92632947422345</v>
      </c>
      <c r="E4425" s="41">
        <f t="shared" si="3622"/>
        <v>394.07970841401959</v>
      </c>
      <c r="F4425" s="41">
        <f t="shared" si="3622"/>
        <v>397.19388034233094</v>
      </c>
      <c r="G4425" s="41">
        <f t="shared" si="3622"/>
        <v>400.26933273300028</v>
      </c>
      <c r="H4425" s="50">
        <f t="shared" si="3605"/>
        <v>391.34047844172494</v>
      </c>
      <c r="I4425" s="34">
        <f>MIN(I3500,I3500+$H5143*IF(I5375="na",0,I5375)+SUM($I5143:I5143)*$B$2625)+$H5143*I5604</f>
        <v>394.33993001029705</v>
      </c>
      <c r="J4425" s="34">
        <f>MIN(J3500,J3500+$H5143*IF(J5375="na",0,J5375)+SUM($I5143:J5143)*$B$2625)+$H5143*J5604</f>
        <v>397.30208839769989</v>
      </c>
      <c r="K4425" s="34">
        <f>MIN(K3500,K3500+$H5143*IF(K5375="na",0,K5375)+SUM($I5143:K5143)*$B$2625)+$H5143*K5604</f>
        <v>404.76948561936734</v>
      </c>
      <c r="L4425" s="34">
        <f>MIN(L3500,L3500+$H5143*IF(L5375="na",0,L5375)+SUM($I5143:L5143)*$B$2625)+$H5143*L5604</f>
        <v>408.8321593211395</v>
      </c>
      <c r="M4425" s="34">
        <f>MIN(M3500,M3500+$H5143*IF(M5375="na",0,M5375)+SUM($I5143:M5143)*$B$2625)+$H5143*M5604</f>
        <v>412.85891365386914</v>
      </c>
      <c r="N4425" s="34">
        <f>MIN(N3500,N3500+$H5143*IF(N5375="na",0,N5375)+SUM($I5143:N5143)*$B$2625)+$H5143*N5604</f>
        <v>416.85019521504461</v>
      </c>
      <c r="O4425" s="34">
        <f>MIN(O3500,O3500+$H5143*IF(O5375="na",0,O5375)+SUM($I5143:O5143)*$B$2625)+$H5143*O5604</f>
        <v>420.80644504945883</v>
      </c>
      <c r="P4425" s="34">
        <f>MIN(P3500,P3500+$H5143*IF(P5375="na",0,P5375)+SUM($I5143:P5143)*$B$2625)+$H5143*P5604</f>
        <v>424.72809871824796</v>
      </c>
      <c r="Q4425" s="34">
        <f>MIN(Q3500,Q3500+$H5143*IF(Q5375="na",0,Q5375)+SUM($I5143:Q5143)*$B$2625)+$H5143*Q5604</f>
        <v>425.88645177121282</v>
      </c>
      <c r="R4425" s="34">
        <f>MIN(R3500,R3500+$H5143*IF(R5375="na",0,R5375)+SUM($I5143:R5143)*$B$2625)+$H5143*R5604</f>
        <v>431.67731817094131</v>
      </c>
      <c r="S4425" s="34">
        <f>MIN(S3500,S3500+$H5143*IF(S5375="na",0,S5375)+SUM($I5143:S5143)*$B$2625)+$H5143*S5604</f>
        <v>434.32402648460823</v>
      </c>
      <c r="T4425" s="34">
        <f>MIN(T3500,T3500+$H5143*IF(T5375="na",0,T5375)+SUM($I5143:T5143)*$B$2625)+$H5143*T5604</f>
        <v>436.93782739157524</v>
      </c>
      <c r="U4425" s="34">
        <f>MIN(U3500,U3500+$H5143*IF(U5375="na",0,U5375)+SUM($I5143:U5143)*$B$2625)+$H5143*U5604</f>
        <v>439.51913004059895</v>
      </c>
      <c r="V4425" s="64">
        <f t="shared" si="3606"/>
        <v>442.06833849335317</v>
      </c>
      <c r="W4425" s="41">
        <f t="shared" ref="W4425:BF4425" si="3628">W3500</f>
        <v>444.58585178767811</v>
      </c>
      <c r="X4425" s="41">
        <f t="shared" si="3628"/>
        <v>447.07206400004361</v>
      </c>
      <c r="Y4425" s="41">
        <f t="shared" si="3628"/>
        <v>449.52736430723536</v>
      </c>
      <c r="Z4425" s="41">
        <f t="shared" si="3628"/>
        <v>451.95213704727439</v>
      </c>
      <c r="AA4425" s="41">
        <f t="shared" si="3628"/>
        <v>454.34676177957891</v>
      </c>
      <c r="AB4425" s="41">
        <f t="shared" si="3628"/>
        <v>456.71161334437846</v>
      </c>
      <c r="AC4425" s="41">
        <f t="shared" si="3628"/>
        <v>459.047061921389</v>
      </c>
      <c r="AD4425" s="41">
        <f t="shared" si="3628"/>
        <v>461.35347308775869</v>
      </c>
      <c r="AE4425" s="41">
        <f t="shared" si="3628"/>
        <v>463.63120787529323</v>
      </c>
      <c r="AF4425" s="41">
        <f t="shared" si="3628"/>
        <v>465.88062282696939</v>
      </c>
      <c r="AG4425" s="41">
        <f t="shared" si="3628"/>
        <v>468.1020700527464</v>
      </c>
      <c r="AH4425" s="41">
        <f t="shared" si="3628"/>
        <v>470.29589728468289</v>
      </c>
      <c r="AI4425" s="41">
        <f t="shared" si="3628"/>
        <v>472.46244793136901</v>
      </c>
      <c r="AJ4425" s="41">
        <f t="shared" si="3628"/>
        <v>474.6020611316813</v>
      </c>
      <c r="AK4425" s="41">
        <f t="shared" si="3628"/>
        <v>476.71507180786972</v>
      </c>
      <c r="AL4425" s="41">
        <f t="shared" si="3628"/>
        <v>478.80181071798421</v>
      </c>
      <c r="AM4425" s="41">
        <f t="shared" si="3628"/>
        <v>480.86260450764956</v>
      </c>
      <c r="AN4425" s="41">
        <f t="shared" si="3628"/>
        <v>482.89777576119678</v>
      </c>
      <c r="AO4425" s="41">
        <f t="shared" si="3628"/>
        <v>484.90764305215822</v>
      </c>
      <c r="AP4425" s="41">
        <f t="shared" si="3628"/>
        <v>486.89252099313535</v>
      </c>
      <c r="AQ4425" s="41">
        <f t="shared" si="3628"/>
        <v>488.85272028504636</v>
      </c>
      <c r="AR4425" s="41">
        <f t="shared" si="3628"/>
        <v>490.78854776576128</v>
      </c>
      <c r="AS4425" s="41">
        <f t="shared" si="3628"/>
        <v>492.70030645813262</v>
      </c>
      <c r="AT4425" s="41">
        <f t="shared" si="3628"/>
        <v>494.5882956174288</v>
      </c>
      <c r="AU4425" s="41">
        <f t="shared" si="3628"/>
        <v>496.45281077817776</v>
      </c>
      <c r="AV4425" s="41">
        <f t="shared" si="3628"/>
        <v>498.29414380042806</v>
      </c>
      <c r="AW4425" s="41">
        <f t="shared" si="3628"/>
        <v>500.11258291543504</v>
      </c>
      <c r="AX4425" s="41">
        <f t="shared" si="3628"/>
        <v>501.9084127707788</v>
      </c>
      <c r="AY4425" s="41">
        <f t="shared" si="3628"/>
        <v>503.68191447492109</v>
      </c>
      <c r="AZ4425" s="41">
        <f t="shared" si="3628"/>
        <v>505.43336564120852</v>
      </c>
      <c r="BA4425" s="41">
        <f t="shared" si="3628"/>
        <v>507.16304043132845</v>
      </c>
      <c r="BB4425" s="41">
        <f t="shared" si="3628"/>
        <v>508.8712095982246</v>
      </c>
      <c r="BC4425" s="41">
        <f t="shared" si="3628"/>
        <v>510.55814052847899</v>
      </c>
      <c r="BD4425" s="41">
        <f t="shared" si="3628"/>
        <v>512.22409728416721</v>
      </c>
      <c r="BE4425" s="41">
        <f t="shared" si="3628"/>
        <v>513.86934064419302</v>
      </c>
      <c r="BF4425" s="41">
        <f t="shared" si="3628"/>
        <v>515.49412814510924</v>
      </c>
      <c r="BH4425" s="42">
        <f t="shared" si="3608"/>
        <v>0.38465760000000049</v>
      </c>
      <c r="BL4425" s="15">
        <f t="shared" ca="1" si="3609"/>
        <v>50.640381157843201</v>
      </c>
    </row>
    <row r="4426" spans="1:64" x14ac:dyDescent="0.2">
      <c r="A4426" s="9" t="str">
        <f t="shared" si="3604"/>
        <v>Niger</v>
      </c>
      <c r="C4426" s="41">
        <f t="shared" si="3622"/>
        <v>215.37937237006844</v>
      </c>
      <c r="D4426" s="41">
        <f t="shared" si="3622"/>
        <v>220.71255439362221</v>
      </c>
      <c r="E4426" s="41">
        <f t="shared" si="3622"/>
        <v>225.97942718734981</v>
      </c>
      <c r="F4426" s="41">
        <f t="shared" si="3622"/>
        <v>231.18081519600872</v>
      </c>
      <c r="G4426" s="41">
        <f t="shared" si="3622"/>
        <v>236.31753261375999</v>
      </c>
      <c r="H4426" s="50">
        <f t="shared" si="3605"/>
        <v>227.45827397465865</v>
      </c>
      <c r="I4426" s="34">
        <f>MIN(I3501,I3501+$H5144*IF(I5376="na",0,I5376)+SUM($I5144:I5144)*$B$2625)+$H5144*I5605</f>
        <v>232.46805242635253</v>
      </c>
      <c r="J4426" s="34">
        <f>MIN(J3501,J3501+$H5144*IF(J5376="na",0,J5376)+SUM($I5144:J5144)*$B$2625)+$H5144*J5605</f>
        <v>237.41554263263032</v>
      </c>
      <c r="K4426" s="34">
        <f>MIN(K3501,K3501+$H5144*IF(K5376="na",0,K5376)+SUM($I5144:K5144)*$B$2625)+$H5144*K5605</f>
        <v>255.16127550311992</v>
      </c>
      <c r="L4426" s="34">
        <f>MIN(L3501,L3501+$H5144*IF(L5376="na",0,L5376)+SUM($I5144:L5144)*$B$2625)+$H5144*L5605</f>
        <v>260.0559577787273</v>
      </c>
      <c r="M4426" s="34">
        <f>MIN(M3501,M3501+$H5144*IF(M5376="na",0,M5376)+SUM($I5144:M5144)*$B$2625)+$H5144*M5605</f>
        <v>264.89064639318889</v>
      </c>
      <c r="N4426" s="34">
        <f>MIN(N3501,N3501+$H5144*IF(N5376="na",0,N5376)+SUM($I5144:N5144)*$B$2625)+$H5144*N5605</f>
        <v>269.66608726769164</v>
      </c>
      <c r="O4426" s="34">
        <f>MIN(O3501,O3501+$H5144*IF(O5376="na",0,O5376)+SUM($I5144:O5144)*$B$2625)+$H5144*O5605</f>
        <v>274.38301704913556</v>
      </c>
      <c r="P4426" s="34">
        <f>MIN(P3501,P3501+$H5144*IF(P5376="na",0,P5376)+SUM($I5144:P5144)*$B$2625)+$H5144*P5605</f>
        <v>279.0421632254446</v>
      </c>
      <c r="Q4426" s="34">
        <f>MIN(Q3501,Q3501+$H5144*IF(Q5376="na",0,Q5376)+SUM($I5144:Q5144)*$B$2625)+$H5144*Q5605</f>
        <v>282.84971051203013</v>
      </c>
      <c r="R4426" s="34">
        <f>MIN(R3501,R3501+$H5144*IF(R5376="na",0,R5376)+SUM($I5144:R5144)*$B$2625)+$H5144*R5605</f>
        <v>288.77613881589878</v>
      </c>
      <c r="S4426" s="34">
        <f>MIN(S3501,S3501+$H5144*IF(S5376="na",0,S5376)+SUM($I5144:S5144)*$B$2625)+$H5144*S5605</f>
        <v>293.19675437664273</v>
      </c>
      <c r="T4426" s="34">
        <f>MIN(T3501,T3501+$H5144*IF(T5376="na",0,T5376)+SUM($I5144:T5144)*$B$2625)+$H5144*T5605</f>
        <v>297.56240695058136</v>
      </c>
      <c r="U4426" s="34">
        <f>MIN(U3501,U3501+$H5144*IF(U5376="na",0,U5376)+SUM($I5144:U5144)*$B$2625)+$H5144*U5605</f>
        <v>301.87377991085077</v>
      </c>
      <c r="V4426" s="64">
        <f t="shared" si="3606"/>
        <v>306.13154813398091</v>
      </c>
      <c r="W4426" s="41">
        <f t="shared" ref="W4426:BF4426" si="3629">W3501</f>
        <v>310.33637810553671</v>
      </c>
      <c r="X4426" s="41">
        <f t="shared" si="3629"/>
        <v>314.48892802444618</v>
      </c>
      <c r="Y4426" s="41">
        <f t="shared" si="3629"/>
        <v>318.58984790603051</v>
      </c>
      <c r="Z4426" s="41">
        <f t="shared" si="3629"/>
        <v>322.63977968375377</v>
      </c>
      <c r="AA4426" s="41">
        <f t="shared" si="3629"/>
        <v>326.63935730970741</v>
      </c>
      <c r="AB4426" s="41">
        <f t="shared" si="3629"/>
        <v>330.5892068538451</v>
      </c>
      <c r="AC4426" s="41">
        <f t="shared" si="3629"/>
        <v>334.48994660198389</v>
      </c>
      <c r="AD4426" s="41">
        <f t="shared" si="3629"/>
        <v>338.3421871525876</v>
      </c>
      <c r="AE4426" s="41">
        <f t="shared" si="3629"/>
        <v>342.1465315123454</v>
      </c>
      <c r="AF4426" s="41">
        <f t="shared" si="3629"/>
        <v>345.90357519056352</v>
      </c>
      <c r="AG4426" s="41">
        <f t="shared" si="3629"/>
        <v>349.61390629238247</v>
      </c>
      <c r="AH4426" s="41">
        <f t="shared" si="3629"/>
        <v>353.2781056108355</v>
      </c>
      <c r="AI4426" s="41">
        <f t="shared" si="3629"/>
        <v>356.89674671776243</v>
      </c>
      <c r="AJ4426" s="41">
        <f t="shared" si="3629"/>
        <v>360.47039605359328</v>
      </c>
      <c r="AK4426" s="41">
        <f t="shared" si="3629"/>
        <v>363.99961301601525</v>
      </c>
      <c r="AL4426" s="41">
        <f t="shared" si="3629"/>
        <v>367.48495004753772</v>
      </c>
      <c r="AM4426" s="41">
        <f t="shared" si="3629"/>
        <v>370.92695272196829</v>
      </c>
      <c r="AN4426" s="41">
        <f t="shared" si="3629"/>
        <v>374.32615982981349</v>
      </c>
      <c r="AO4426" s="41">
        <f t="shared" si="3629"/>
        <v>377.68310346261774</v>
      </c>
      <c r="AP4426" s="41">
        <f t="shared" si="3629"/>
        <v>380.99830909625416</v>
      </c>
      <c r="AQ4426" s="41">
        <f t="shared" si="3629"/>
        <v>384.27229567317909</v>
      </c>
      <c r="AR4426" s="41">
        <f t="shared" si="3629"/>
        <v>387.50557568366412</v>
      </c>
      <c r="AS4426" s="41">
        <f t="shared" si="3629"/>
        <v>390.69865524601892</v>
      </c>
      <c r="AT4426" s="41">
        <f t="shared" si="3629"/>
        <v>393.852034185815</v>
      </c>
      <c r="AU4426" s="41">
        <f t="shared" si="3629"/>
        <v>396.96620611412641</v>
      </c>
      <c r="AV4426" s="41">
        <f t="shared" si="3629"/>
        <v>400.04165850479569</v>
      </c>
      <c r="AW4426" s="41">
        <f t="shared" si="3629"/>
        <v>403.0788727707411</v>
      </c>
      <c r="AX4426" s="41">
        <f t="shared" si="3629"/>
        <v>406.07832433931321</v>
      </c>
      <c r="AY4426" s="41">
        <f t="shared" si="3629"/>
        <v>409.04048272671605</v>
      </c>
      <c r="AZ4426" s="41">
        <f t="shared" si="3629"/>
        <v>411.9658116115022</v>
      </c>
      <c r="BA4426" s="41">
        <f t="shared" si="3629"/>
        <v>414.85476890715415</v>
      </c>
      <c r="BB4426" s="41">
        <f t="shared" si="3629"/>
        <v>417.70780683376347</v>
      </c>
      <c r="BC4426" s="41">
        <f t="shared" si="3629"/>
        <v>420.52537198881873</v>
      </c>
      <c r="BD4426" s="41">
        <f t="shared" si="3629"/>
        <v>423.30790541711269</v>
      </c>
      <c r="BE4426" s="41">
        <f t="shared" si="3629"/>
        <v>426.05584267978156</v>
      </c>
      <c r="BF4426" s="41">
        <f t="shared" si="3629"/>
        <v>428.76961392248461</v>
      </c>
      <c r="BH4426" s="42">
        <f t="shared" si="3608"/>
        <v>0.96073059999999921</v>
      </c>
      <c r="BL4426" s="15">
        <f t="shared" ca="1" si="3609"/>
        <v>762.76304859134302</v>
      </c>
    </row>
    <row r="4427" spans="1:64" x14ac:dyDescent="0.2">
      <c r="A4427" s="9" t="str">
        <f t="shared" si="3604"/>
        <v>Nigeria</v>
      </c>
      <c r="C4427" s="41">
        <f t="shared" si="3622"/>
        <v>312.73795678820397</v>
      </c>
      <c r="D4427" s="41">
        <f t="shared" si="3622"/>
        <v>316.89050670711345</v>
      </c>
      <c r="E4427" s="41">
        <f t="shared" si="3622"/>
        <v>320.99142658869778</v>
      </c>
      <c r="F4427" s="41">
        <f t="shared" si="3622"/>
        <v>325.04135836642109</v>
      </c>
      <c r="G4427" s="41">
        <f t="shared" si="3622"/>
        <v>329.04093599237473</v>
      </c>
      <c r="H4427" s="50">
        <f t="shared" si="3605"/>
        <v>309.42164318145984</v>
      </c>
      <c r="I4427" s="34">
        <f>MIN(I3502,I3502+$H5145*IF(I5377="na",0,I5377)+SUM($I5145:I5145)*$B$2625)+$H5145*I5606</f>
        <v>313.32238292959869</v>
      </c>
      <c r="J4427" s="34">
        <f>MIN(J3502,J3502+$H5145*IF(J5377="na",0,J5377)+SUM($I5145:J5145)*$B$2625)+$H5145*J5606</f>
        <v>317.17462348020234</v>
      </c>
      <c r="K4427" s="34">
        <f>MIN(K3502,K3502+$H5145*IF(K5377="na",0,K5377)+SUM($I5145:K5145)*$B$2625)+$H5145*K5606</f>
        <v>332.0236172187727</v>
      </c>
      <c r="L4427" s="34">
        <f>MIN(L3502,L3502+$H5145*IF(L5377="na",0,L5377)+SUM($I5145:L5145)*$B$2625)+$H5145*L5606</f>
        <v>338.0465945839963</v>
      </c>
      <c r="M4427" s="34">
        <f>MIN(M3502,M3502+$H5145*IF(M5377="na",0,M5377)+SUM($I5145:M5145)*$B$2625)+$H5145*M5606</f>
        <v>344.02285937282062</v>
      </c>
      <c r="N4427" s="34">
        <f>MIN(N3502,N3502+$H5145*IF(N5377="na",0,N5377)+SUM($I5145:N5145)*$B$2625)+$H5145*N5606</f>
        <v>349.95299237827908</v>
      </c>
      <c r="O4427" s="34">
        <f>MIN(O3502,O3502+$H5145*IF(O5377="na",0,O5377)+SUM($I5145:O5145)*$B$2625)+$H5145*O5606</f>
        <v>355.83756717221144</v>
      </c>
      <c r="P4427" s="34">
        <f>MIN(P3502,P3502+$H5145*IF(P5377="na",0,P5377)+SUM($I5145:P5145)*$B$2625)+$H5145*P5606</f>
        <v>361.67715019504766</v>
      </c>
      <c r="Q4427" s="34">
        <f>MIN(Q3502,Q3502+$H5145*IF(Q5377="na",0,Q5377)+SUM($I5145:Q5145)*$B$2625)+$H5145*Q5606</f>
        <v>364.01154261625675</v>
      </c>
      <c r="R4427" s="34">
        <f>MIN(R3502,R3502+$H5145*IF(R5377="na",0,R5377)+SUM($I5145:R5145)*$B$2625)+$H5145*R5606</f>
        <v>369.88652873020504</v>
      </c>
      <c r="S4427" s="34">
        <f>MIN(S3502,S3502+$H5145*IF(S5377="na",0,S5377)+SUM($I5145:S5145)*$B$2625)+$H5145*S5606</f>
        <v>373.32853140463561</v>
      </c>
      <c r="T4427" s="34">
        <f>MIN(T3502,T3502+$H5145*IF(T5377="na",0,T5377)+SUM($I5145:T5145)*$B$2625)+$H5145*T5606</f>
        <v>376.72773851248076</v>
      </c>
      <c r="U4427" s="34">
        <f>MIN(U3502,U3502+$H5145*IF(U5377="na",0,U5377)+SUM($I5145:U5145)*$B$2625)+$H5145*U5606</f>
        <v>380.08468214528506</v>
      </c>
      <c r="V4427" s="64">
        <f t="shared" si="3606"/>
        <v>383.39988777892148</v>
      </c>
      <c r="W4427" s="41">
        <f t="shared" ref="W4427:BF4427" si="3630">W3502</f>
        <v>386.67387435584635</v>
      </c>
      <c r="X4427" s="41">
        <f t="shared" si="3630"/>
        <v>389.90715436633144</v>
      </c>
      <c r="Y4427" s="41">
        <f t="shared" si="3630"/>
        <v>393.10023392868618</v>
      </c>
      <c r="Z4427" s="41">
        <f t="shared" si="3630"/>
        <v>396.25361286848232</v>
      </c>
      <c r="AA4427" s="41">
        <f t="shared" si="3630"/>
        <v>399.36778479679367</v>
      </c>
      <c r="AB4427" s="41">
        <f t="shared" si="3630"/>
        <v>402.44323718746301</v>
      </c>
      <c r="AC4427" s="41">
        <f t="shared" si="3630"/>
        <v>405.48045145340836</v>
      </c>
      <c r="AD4427" s="41">
        <f t="shared" si="3630"/>
        <v>408.47990302198048</v>
      </c>
      <c r="AE4427" s="41">
        <f t="shared" si="3630"/>
        <v>411.44206140938331</v>
      </c>
      <c r="AF4427" s="41">
        <f t="shared" si="3630"/>
        <v>414.36739029416947</v>
      </c>
      <c r="AG4427" s="41">
        <f t="shared" si="3630"/>
        <v>417.25634758982142</v>
      </c>
      <c r="AH4427" s="41">
        <f t="shared" si="3630"/>
        <v>420.10938551643079</v>
      </c>
      <c r="AI4427" s="41">
        <f t="shared" si="3630"/>
        <v>422.926950671486</v>
      </c>
      <c r="AJ4427" s="41">
        <f t="shared" si="3630"/>
        <v>425.70948409978001</v>
      </c>
      <c r="AK4427" s="41">
        <f t="shared" si="3630"/>
        <v>428.45742136244888</v>
      </c>
      <c r="AL4427" s="41">
        <f t="shared" si="3630"/>
        <v>431.17119260515193</v>
      </c>
      <c r="AM4427" s="41">
        <f t="shared" si="3630"/>
        <v>433.85122262540403</v>
      </c>
      <c r="AN4427" s="41">
        <f t="shared" si="3630"/>
        <v>436.49793093907095</v>
      </c>
      <c r="AO4427" s="41">
        <f t="shared" si="3630"/>
        <v>439.11173184603797</v>
      </c>
      <c r="AP4427" s="41">
        <f t="shared" si="3630"/>
        <v>441.69303449506168</v>
      </c>
      <c r="AQ4427" s="41">
        <f t="shared" si="3630"/>
        <v>444.2422429478159</v>
      </c>
      <c r="AR4427" s="41">
        <f t="shared" si="3630"/>
        <v>446.75975624214084</v>
      </c>
      <c r="AS4427" s="41">
        <f t="shared" si="3630"/>
        <v>449.24596845450634</v>
      </c>
      <c r="AT4427" s="41">
        <f t="shared" si="3630"/>
        <v>451.70126876169809</v>
      </c>
      <c r="AU4427" s="41">
        <f t="shared" si="3630"/>
        <v>454.12604150173712</v>
      </c>
      <c r="AV4427" s="41">
        <f t="shared" si="3630"/>
        <v>456.52066623404164</v>
      </c>
      <c r="AW4427" s="41">
        <f t="shared" si="3630"/>
        <v>458.88551779884119</v>
      </c>
      <c r="AX4427" s="41">
        <f t="shared" si="3630"/>
        <v>461.22096637585173</v>
      </c>
      <c r="AY4427" s="41">
        <f t="shared" si="3630"/>
        <v>463.52737754222142</v>
      </c>
      <c r="AZ4427" s="41">
        <f t="shared" si="3630"/>
        <v>465.80511232975596</v>
      </c>
      <c r="BA4427" s="41">
        <f t="shared" si="3630"/>
        <v>468.05452728143212</v>
      </c>
      <c r="BB4427" s="41">
        <f t="shared" si="3630"/>
        <v>470.27597450720913</v>
      </c>
      <c r="BC4427" s="41">
        <f t="shared" si="3630"/>
        <v>472.46980173914562</v>
      </c>
      <c r="BD4427" s="41">
        <f t="shared" si="3630"/>
        <v>474.63635238583174</v>
      </c>
      <c r="BE4427" s="41">
        <f t="shared" si="3630"/>
        <v>476.77596558614403</v>
      </c>
      <c r="BF4427" s="41">
        <f t="shared" si="3630"/>
        <v>478.88897626233245</v>
      </c>
      <c r="BH4427" s="42">
        <f t="shared" si="3608"/>
        <v>0.98630140000000077</v>
      </c>
      <c r="BL4427" s="15">
        <f t="shared" ca="1" si="3609"/>
        <v>5906.1481311151019</v>
      </c>
    </row>
    <row r="4428" spans="1:64" x14ac:dyDescent="0.2">
      <c r="A4428" s="9" t="str">
        <f t="shared" si="3604"/>
        <v>Niue</v>
      </c>
      <c r="C4428" s="41">
        <f t="shared" si="3622"/>
        <v>451.20871748918648</v>
      </c>
      <c r="D4428" s="41">
        <f t="shared" si="3622"/>
        <v>453.63349022922552</v>
      </c>
      <c r="E4428" s="41">
        <f t="shared" si="3622"/>
        <v>456.02811496153004</v>
      </c>
      <c r="F4428" s="41">
        <f t="shared" si="3622"/>
        <v>458.39296652632959</v>
      </c>
      <c r="G4428" s="41">
        <f t="shared" si="3622"/>
        <v>460.72841510334013</v>
      </c>
      <c r="H4428" s="50">
        <f t="shared" si="3605"/>
        <v>453.79811070604194</v>
      </c>
      <c r="I4428" s="34">
        <f>MIN(I3503,I3503+$H5146*IF(I5378="na",0,I5378)+SUM($I5146:I5146)*$B$2625)+$H5146*I5607</f>
        <v>456.07584549357648</v>
      </c>
      <c r="J4428" s="34">
        <f>MIN(J3503,J3503+$H5146*IF(J5378="na",0,J5378)+SUM($I5146:J5146)*$B$2625)+$H5146*J5607</f>
        <v>458.32526044525264</v>
      </c>
      <c r="K4428" s="34">
        <f>MIN(K3503,K3503+$H5146*IF(K5378="na",0,K5378)+SUM($I5146:K5146)*$B$2625)+$H5146*K5607</f>
        <v>460.54670767102965</v>
      </c>
      <c r="L4428" s="34">
        <f>MIN(L3503,L3503+$H5146*IF(L5378="na",0,L5378)+SUM($I5146:L5146)*$B$2625)+$H5146*L5607</f>
        <v>464.21553460414106</v>
      </c>
      <c r="M4428" s="34">
        <f>MIN(M3503,M3503+$H5146*IF(M5378="na",0,M5378)+SUM($I5146:M5146)*$B$2625)+$H5146*M5607</f>
        <v>467.85708495200208</v>
      </c>
      <c r="N4428" s="34">
        <f>MIN(N3503,N3503+$H5146*IF(N5378="na",0,N5378)+SUM($I5146:N5146)*$B$2625)+$H5146*N5607</f>
        <v>471.47169785348922</v>
      </c>
      <c r="O4428" s="34">
        <f>MIN(O3503,O3503+$H5146*IF(O5378="na",0,O5378)+SUM($I5146:O5146)*$B$2625)+$H5146*O5607</f>
        <v>475.05970823085255</v>
      </c>
      <c r="P4428" s="34">
        <f>MIN(P3503,P3503+$H5146*IF(P5378="na",0,P5378)+SUM($I5146:P5146)*$B$2625)+$H5146*P5607</f>
        <v>478.62144684214195</v>
      </c>
      <c r="Q4428" s="34">
        <f>MIN(Q3503,Q3503+$H5146*IF(Q5378="na",0,Q5378)+SUM($I5146:Q5146)*$B$2625)+$H5146*Q5607</f>
        <v>478.82052357401392</v>
      </c>
      <c r="R4428" s="34">
        <f>MIN(R3503,R3503+$H5146*IF(R5378="na",0,R5378)+SUM($I5146:R5146)*$B$2625)+$H5146*R5607</f>
        <v>484.57912894314791</v>
      </c>
      <c r="S4428" s="34">
        <f>MIN(S3503,S3503+$H5146*IF(S5378="na",0,S5378)+SUM($I5146:S5146)*$B$2625)+$H5146*S5607</f>
        <v>486.58899623410935</v>
      </c>
      <c r="T4428" s="34">
        <f>MIN(T3503,T3503+$H5146*IF(T5378="na",0,T5378)+SUM($I5146:T5146)*$B$2625)+$H5146*T5607</f>
        <v>488.57387417508647</v>
      </c>
      <c r="U4428" s="34">
        <f>MIN(U3503,U3503+$H5146*IF(U5378="na",0,U5378)+SUM($I5146:U5146)*$B$2625)+$H5146*U5607</f>
        <v>490.53407346699748</v>
      </c>
      <c r="V4428" s="64">
        <f t="shared" si="3606"/>
        <v>492.4699009477124</v>
      </c>
      <c r="W4428" s="41">
        <f t="shared" ref="W4428:BF4428" si="3631">W3503</f>
        <v>494.38165964008374</v>
      </c>
      <c r="X4428" s="41">
        <f t="shared" si="3631"/>
        <v>496.26964879937992</v>
      </c>
      <c r="Y4428" s="41">
        <f t="shared" si="3631"/>
        <v>498.13416396012889</v>
      </c>
      <c r="Z4428" s="41">
        <f t="shared" si="3631"/>
        <v>499.97549698237918</v>
      </c>
      <c r="AA4428" s="41">
        <f t="shared" si="3631"/>
        <v>501.79393609738617</v>
      </c>
      <c r="AB4428" s="41">
        <f t="shared" si="3631"/>
        <v>503.58976595272992</v>
      </c>
      <c r="AC4428" s="41">
        <f t="shared" si="3631"/>
        <v>505.36326765687221</v>
      </c>
      <c r="AD4428" s="41">
        <f t="shared" si="3631"/>
        <v>507.11471882315965</v>
      </c>
      <c r="AE4428" s="41">
        <f t="shared" si="3631"/>
        <v>508.84439361327958</v>
      </c>
      <c r="AF4428" s="41">
        <f t="shared" si="3631"/>
        <v>510.55256278017572</v>
      </c>
      <c r="AG4428" s="41">
        <f t="shared" si="3631"/>
        <v>512.23949371043011</v>
      </c>
      <c r="AH4428" s="41">
        <f t="shared" si="3631"/>
        <v>513.90545046611828</v>
      </c>
      <c r="AI4428" s="41">
        <f t="shared" si="3631"/>
        <v>515.5506938261442</v>
      </c>
      <c r="AJ4428" s="41">
        <f t="shared" si="3631"/>
        <v>517.17548132706042</v>
      </c>
      <c r="AK4428" s="41">
        <f t="shared" si="3631"/>
        <v>518.78006730338188</v>
      </c>
      <c r="AL4428" s="41">
        <f t="shared" si="3631"/>
        <v>520.36470292739773</v>
      </c>
      <c r="AM4428" s="41">
        <f t="shared" si="3631"/>
        <v>521.92963624848835</v>
      </c>
      <c r="AN4428" s="41">
        <f t="shared" si="3631"/>
        <v>523.47511223195329</v>
      </c>
      <c r="AO4428" s="41">
        <f t="shared" si="3631"/>
        <v>525.00137279735736</v>
      </c>
      <c r="AP4428" s="41">
        <f t="shared" si="3631"/>
        <v>526.50865685639815</v>
      </c>
      <c r="AQ4428" s="41">
        <f t="shared" si="3631"/>
        <v>527.99720035030487</v>
      </c>
      <c r="AR4428" s="41">
        <f t="shared" si="3631"/>
        <v>529.46723628677069</v>
      </c>
      <c r="AS4428" s="41">
        <f t="shared" si="3631"/>
        <v>530.91899477642642</v>
      </c>
      <c r="AT4428" s="41">
        <f t="shared" si="3631"/>
        <v>532.35270306886059</v>
      </c>
      <c r="AU4428" s="41">
        <f t="shared" si="3631"/>
        <v>533.76858558819231</v>
      </c>
      <c r="AV4428" s="41">
        <f t="shared" si="3631"/>
        <v>535.16686396820046</v>
      </c>
      <c r="AW4428" s="41">
        <f t="shared" si="3631"/>
        <v>536.54775708701709</v>
      </c>
      <c r="AX4428" s="41">
        <f t="shared" si="3631"/>
        <v>537.91148110138965</v>
      </c>
      <c r="AY4428" s="41">
        <f t="shared" si="3631"/>
        <v>539.25824948051695</v>
      </c>
      <c r="AZ4428" s="41">
        <f t="shared" si="3631"/>
        <v>540.58827303946373</v>
      </c>
      <c r="BA4428" s="41">
        <f t="shared" si="3631"/>
        <v>541.90175997216102</v>
      </c>
      <c r="BB4428" s="41">
        <f t="shared" si="3631"/>
        <v>543.19891588399514</v>
      </c>
      <c r="BC4428" s="41">
        <f t="shared" si="3631"/>
        <v>544.47994382399202</v>
      </c>
      <c r="BD4428" s="41">
        <f t="shared" si="3631"/>
        <v>545.74504431660148</v>
      </c>
      <c r="BE4428" s="41">
        <f t="shared" si="3631"/>
        <v>546.99441539308646</v>
      </c>
      <c r="BF4428" s="41">
        <f t="shared" si="3631"/>
        <v>548.22825262252036</v>
      </c>
      <c r="BH4428" s="42">
        <f t="shared" si="3608"/>
        <v>0.24806980000000023</v>
      </c>
      <c r="BL4428" s="15">
        <f t="shared" ca="1" si="3609"/>
        <v>9.9227919920244073E-2</v>
      </c>
    </row>
    <row r="4429" spans="1:64" x14ac:dyDescent="0.2">
      <c r="A4429" s="9" t="str">
        <f t="shared" si="3604"/>
        <v>Norfolk Island</v>
      </c>
      <c r="C4429" s="41">
        <f t="shared" si="3622"/>
        <v>545.17828283563415</v>
      </c>
      <c r="D4429" s="41">
        <f t="shared" si="3622"/>
        <v>546.41212006506805</v>
      </c>
      <c r="E4429" s="41">
        <f t="shared" si="3622"/>
        <v>547.63061658494928</v>
      </c>
      <c r="F4429" s="41">
        <f t="shared" si="3622"/>
        <v>548.83396313143328</v>
      </c>
      <c r="G4429" s="41">
        <f t="shared" si="3622"/>
        <v>550.02234806918932</v>
      </c>
      <c r="H4429" s="50">
        <f t="shared" si="3605"/>
        <v>543.14873174928289</v>
      </c>
      <c r="I4429" s="34">
        <f>MIN(I3504,I3504+$H5147*IF(I5379="na",0,I5379)+SUM($I5147:I5147)*$B$2625)+$H5147*I5608</f>
        <v>544.30774922470675</v>
      </c>
      <c r="J4429" s="34">
        <f>MIN(J3504,J3504+$H5147*IF(J5379="na",0,J5379)+SUM($I5147:J5147)*$B$2625)+$H5147*J5608</f>
        <v>545.45235624951954</v>
      </c>
      <c r="K4429" s="34">
        <f>MIN(K3504,K3504+$H5147*IF(K5379="na",0,K5379)+SUM($I5147:K5147)*$B$2625)+$H5147*K5608</f>
        <v>547.17229857044435</v>
      </c>
      <c r="L4429" s="34">
        <f>MIN(L3504,L3504+$H5147*IF(L5379="na",0,L5379)+SUM($I5147:L5147)*$B$2625)+$H5147*L5608</f>
        <v>549.31738671059213</v>
      </c>
      <c r="M4429" s="34">
        <f>MIN(M3504,M3504+$H5147*IF(M5379="na",0,M5379)+SUM($I5147:M5147)*$B$2625)+$H5147*M5608</f>
        <v>551.44859525459549</v>
      </c>
      <c r="N4429" s="34">
        <f>MIN(N3504,N3504+$H5147*IF(N5379="na",0,N5379)+SUM($I5147:N5147)*$B$2625)+$H5147*N5608</f>
        <v>553.56609677209974</v>
      </c>
      <c r="O4429" s="34">
        <f>MIN(O3504,O3504+$H5147*IF(O5379="na",0,O5379)+SUM($I5147:O5147)*$B$2625)+$H5147*O5608</f>
        <v>555.67006168713442</v>
      </c>
      <c r="P4429" s="34">
        <f>MIN(P3504,P3504+$H5147*IF(P5379="na",0,P5379)+SUM($I5147:P5147)*$B$2625)+$H5147*P5608</f>
        <v>557.76065830479024</v>
      </c>
      <c r="Q4429" s="34">
        <f>MIN(Q3504,Q3504+$H5147*IF(Q5379="na",0,Q5379)+SUM($I5147:Q5147)*$B$2625)+$H5147*Q5608</f>
        <v>556.49546068046459</v>
      </c>
      <c r="R4429" s="34">
        <f>MIN(R3504,R3504+$H5147*IF(R5379="na",0,R5379)+SUM($I5147:R5147)*$B$2625)+$H5147*R5608</f>
        <v>562.15870138519301</v>
      </c>
      <c r="S4429" s="34">
        <f>MIN(S3504,S3504+$H5147*IF(S5379="na",0,S5379)+SUM($I5147:S5147)*$B$2625)+$H5147*S5608</f>
        <v>563.18141541066075</v>
      </c>
      <c r="T4429" s="34">
        <f>MIN(T3504,T3504+$H5147*IF(T5379="na",0,T5379)+SUM($I5147:T5147)*$B$2625)+$H5147*T5608</f>
        <v>564.19141369174508</v>
      </c>
      <c r="U4429" s="34">
        <f>MIN(U3504,U3504+$H5147*IF(U5379="na",0,U5379)+SUM($I5147:U5147)*$B$2625)+$H5147*U5608</f>
        <v>565.18885432753461</v>
      </c>
      <c r="V4429" s="64">
        <f t="shared" si="3606"/>
        <v>566.17389345141919</v>
      </c>
      <c r="W4429" s="41">
        <f t="shared" ref="W4429:BF4429" si="3632">W3504</f>
        <v>567.14668525553009</v>
      </c>
      <c r="X4429" s="41">
        <f t="shared" si="3632"/>
        <v>568.10738201487663</v>
      </c>
      <c r="Y4429" s="41">
        <f t="shared" si="3632"/>
        <v>569.0561341111819</v>
      </c>
      <c r="Z4429" s="41">
        <f t="shared" si="3632"/>
        <v>569.99309005642317</v>
      </c>
      <c r="AA4429" s="41">
        <f t="shared" si="3632"/>
        <v>570.91839651607859</v>
      </c>
      <c r="AB4429" s="41">
        <f t="shared" si="3632"/>
        <v>571.83219833208557</v>
      </c>
      <c r="AC4429" s="41">
        <f t="shared" si="3632"/>
        <v>572.73463854551358</v>
      </c>
      <c r="AD4429" s="41">
        <f t="shared" si="3632"/>
        <v>573.62585841895464</v>
      </c>
      <c r="AE4429" s="41">
        <f t="shared" si="3632"/>
        <v>574.50599745863587</v>
      </c>
      <c r="AF4429" s="41">
        <f t="shared" si="3632"/>
        <v>575.37519343625706</v>
      </c>
      <c r="AG4429" s="41">
        <f t="shared" si="3632"/>
        <v>576.23358241055655</v>
      </c>
      <c r="AH4429" s="41">
        <f t="shared" si="3632"/>
        <v>577.0812987486089</v>
      </c>
      <c r="AI4429" s="41">
        <f t="shared" si="3632"/>
        <v>577.9184751468581</v>
      </c>
      <c r="AJ4429" s="41">
        <f t="shared" si="3632"/>
        <v>578.74524265188904</v>
      </c>
      <c r="AK4429" s="41">
        <f t="shared" si="3632"/>
        <v>579.56173068094085</v>
      </c>
      <c r="AL4429" s="41">
        <f t="shared" si="3632"/>
        <v>580.36806704216474</v>
      </c>
      <c r="AM4429" s="41">
        <f t="shared" si="3632"/>
        <v>581.16437795463071</v>
      </c>
      <c r="AN4429" s="41">
        <f t="shared" si="3632"/>
        <v>581.9507880680851</v>
      </c>
      <c r="AO4429" s="41">
        <f t="shared" si="3632"/>
        <v>582.72742048246221</v>
      </c>
      <c r="AP4429" s="41">
        <f t="shared" si="3632"/>
        <v>583.49439676715383</v>
      </c>
      <c r="AQ4429" s="41">
        <f t="shared" si="3632"/>
        <v>584.25183698003912</v>
      </c>
      <c r="AR4429" s="41">
        <f t="shared" si="3632"/>
        <v>584.99985968627755</v>
      </c>
      <c r="AS4429" s="41">
        <f t="shared" si="3632"/>
        <v>585.73858197686843</v>
      </c>
      <c r="AT4429" s="41">
        <f t="shared" si="3632"/>
        <v>586.46811948697962</v>
      </c>
      <c r="AU4429" s="41">
        <f t="shared" si="3632"/>
        <v>587.18858641404847</v>
      </c>
      <c r="AV4429" s="41">
        <f t="shared" si="3632"/>
        <v>587.90009553565744</v>
      </c>
      <c r="AW4429" s="41">
        <f t="shared" si="3632"/>
        <v>588.60275822718768</v>
      </c>
      <c r="AX4429" s="41">
        <f t="shared" si="3632"/>
        <v>589.29668447925326</v>
      </c>
      <c r="AY4429" s="41">
        <f t="shared" si="3632"/>
        <v>589.98198291491815</v>
      </c>
      <c r="AZ4429" s="41">
        <f t="shared" si="3632"/>
        <v>590.65876080669955</v>
      </c>
      <c r="BA4429" s="41">
        <f t="shared" si="3632"/>
        <v>591.32712409335988</v>
      </c>
      <c r="BB4429" s="41">
        <f t="shared" si="3632"/>
        <v>591.98717739648941</v>
      </c>
      <c r="BC4429" s="41">
        <f t="shared" si="3632"/>
        <v>592.63902403688337</v>
      </c>
      <c r="BD4429" s="41">
        <f t="shared" si="3632"/>
        <v>593.28276605071505</v>
      </c>
      <c r="BE4429" s="41">
        <f t="shared" si="3632"/>
        <v>593.91850420550804</v>
      </c>
      <c r="BF4429" s="41">
        <f t="shared" si="3632"/>
        <v>594.54633801590978</v>
      </c>
      <c r="BH4429" s="42">
        <f t="shared" si="3608"/>
        <v>0.17389439999999909</v>
      </c>
      <c r="BL4429" s="15">
        <f t="shared" ca="1" si="3609"/>
        <v>6.9557759944091482E-2</v>
      </c>
    </row>
    <row r="4430" spans="1:64" x14ac:dyDescent="0.2">
      <c r="A4430" s="9" t="str">
        <f t="shared" si="3604"/>
        <v>North Macedonia</v>
      </c>
      <c r="C4430" s="41">
        <f t="shared" ref="C4430:G4439" si="3633">C3505</f>
        <v>439.98774255665484</v>
      </c>
      <c r="D4430" s="41">
        <f t="shared" si="3633"/>
        <v>442.53695100940905</v>
      </c>
      <c r="E4430" s="41">
        <f t="shared" si="3633"/>
        <v>445.05446430373399</v>
      </c>
      <c r="F4430" s="41">
        <f t="shared" si="3633"/>
        <v>447.5406765160995</v>
      </c>
      <c r="G4430" s="41">
        <f t="shared" si="3633"/>
        <v>449.99597682329124</v>
      </c>
      <c r="H4430" s="50">
        <f t="shared" si="3605"/>
        <v>409.37598523279854</v>
      </c>
      <c r="I4430" s="34">
        <f>MIN(I3505,I3505+$H5148*IF(I5380="na",0,I5380)+SUM($I5148:I5148)*$B$2625)+$H5148*I5609</f>
        <v>411.77060996510306</v>
      </c>
      <c r="J4430" s="34">
        <f>MIN(J3505,J3505+$H5148*IF(J5380="na",0,J5380)+SUM($I5148:J5148)*$B$2625)+$H5148*J5609</f>
        <v>414.13546152990261</v>
      </c>
      <c r="K4430" s="34">
        <f>MIN(K3505,K3505+$H5148*IF(K5380="na",0,K5380)+SUM($I5148:K5148)*$B$2625)+$H5148*K5609</f>
        <v>432.79877924706346</v>
      </c>
      <c r="L4430" s="34">
        <f>MIN(L3505,L3505+$H5148*IF(L5380="na",0,L5380)+SUM($I5148:L5148)*$B$2625)+$H5148*L5609</f>
        <v>440.08711227247011</v>
      </c>
      <c r="M4430" s="34">
        <f>MIN(M3505,M3505+$H5148*IF(M5380="na",0,M5380)+SUM($I5148:M5148)*$B$2625)+$H5148*M5609</f>
        <v>447.34676891904161</v>
      </c>
      <c r="N4430" s="34">
        <f>MIN(N3505,N3505+$H5148*IF(N5380="na",0,N5380)+SUM($I5148:N5148)*$B$2625)+$H5148*N5609</f>
        <v>454.57810572975478</v>
      </c>
      <c r="O4430" s="34">
        <f>MIN(O3505,O3505+$H5148*IF(O5380="na",0,O5380)+SUM($I5148:O5148)*$B$2625)+$H5148*O5609</f>
        <v>461.78147481456875</v>
      </c>
      <c r="P4430" s="34">
        <f>MIN(P3505,P3505+$H5148*IF(P5380="na",0,P5380)+SUM($I5148:P5148)*$B$2625)+$H5148*P5609</f>
        <v>468.95722390554221</v>
      </c>
      <c r="Q4430" s="34">
        <f>MIN(Q3505,Q3505+$H5148*IF(Q5380="na",0,Q5380)+SUM($I5148:Q5148)*$B$2625)+$H5148*Q5609</f>
        <v>469.31648865703175</v>
      </c>
      <c r="R4430" s="34">
        <f>MIN(R3505,R3505+$H5148*IF(R5380="na",0,R5380)+SUM($I5148:R5148)*$B$2625)+$H5148*R5609</f>
        <v>475.07067364773718</v>
      </c>
      <c r="S4430" s="34">
        <f>MIN(S3505,S3505+$H5148*IF(S5380="na",0,S5380)+SUM($I5148:S5148)*$B$2625)+$H5148*S5609</f>
        <v>477.1836843239256</v>
      </c>
      <c r="T4430" s="34">
        <f>MIN(T3505,T3505+$H5148*IF(T5380="na",0,T5380)+SUM($I5148:T5148)*$B$2625)+$H5148*T5609</f>
        <v>479.27042323404009</v>
      </c>
      <c r="U4430" s="34">
        <f>MIN(U3505,U3505+$H5148*IF(U5380="na",0,U5380)+SUM($I5148:U5148)*$B$2625)+$H5148*U5609</f>
        <v>481.33121702370545</v>
      </c>
      <c r="V4430" s="64">
        <f t="shared" si="3606"/>
        <v>483.36638827725267</v>
      </c>
      <c r="W4430" s="41">
        <f t="shared" ref="W4430:BF4430" si="3634">W3505</f>
        <v>485.37625556821411</v>
      </c>
      <c r="X4430" s="41">
        <f t="shared" si="3634"/>
        <v>487.36113350919123</v>
      </c>
      <c r="Y4430" s="41">
        <f t="shared" si="3634"/>
        <v>489.32133280110224</v>
      </c>
      <c r="Z4430" s="41">
        <f t="shared" si="3634"/>
        <v>491.25716028181716</v>
      </c>
      <c r="AA4430" s="41">
        <f t="shared" si="3634"/>
        <v>493.1689189741885</v>
      </c>
      <c r="AB4430" s="41">
        <f t="shared" si="3634"/>
        <v>495.05690813348468</v>
      </c>
      <c r="AC4430" s="41">
        <f t="shared" si="3634"/>
        <v>496.92142329423365</v>
      </c>
      <c r="AD4430" s="41">
        <f t="shared" si="3634"/>
        <v>498.76275631648394</v>
      </c>
      <c r="AE4430" s="41">
        <f t="shared" si="3634"/>
        <v>500.58119543149093</v>
      </c>
      <c r="AF4430" s="41">
        <f t="shared" si="3634"/>
        <v>502.37702528683468</v>
      </c>
      <c r="AG4430" s="41">
        <f t="shared" si="3634"/>
        <v>504.15052699097697</v>
      </c>
      <c r="AH4430" s="41">
        <f t="shared" si="3634"/>
        <v>505.90197815726441</v>
      </c>
      <c r="AI4430" s="41">
        <f t="shared" si="3634"/>
        <v>507.63165294738434</v>
      </c>
      <c r="AJ4430" s="41">
        <f t="shared" si="3634"/>
        <v>509.33982211428048</v>
      </c>
      <c r="AK4430" s="41">
        <f t="shared" si="3634"/>
        <v>511.02675304453487</v>
      </c>
      <c r="AL4430" s="41">
        <f t="shared" si="3634"/>
        <v>512.69270980022316</v>
      </c>
      <c r="AM4430" s="41">
        <f t="shared" si="3634"/>
        <v>514.33795316024884</v>
      </c>
      <c r="AN4430" s="41">
        <f t="shared" si="3634"/>
        <v>515.96274066116507</v>
      </c>
      <c r="AO4430" s="41">
        <f t="shared" si="3634"/>
        <v>517.56732663748653</v>
      </c>
      <c r="AP4430" s="41">
        <f t="shared" si="3634"/>
        <v>519.15196226150238</v>
      </c>
      <c r="AQ4430" s="41">
        <f t="shared" si="3634"/>
        <v>520.716895582593</v>
      </c>
      <c r="AR4430" s="41">
        <f t="shared" si="3634"/>
        <v>522.26237156605816</v>
      </c>
      <c r="AS4430" s="41">
        <f t="shared" si="3634"/>
        <v>523.78863213146201</v>
      </c>
      <c r="AT4430" s="41">
        <f t="shared" si="3634"/>
        <v>525.29591619050279</v>
      </c>
      <c r="AU4430" s="41">
        <f t="shared" si="3634"/>
        <v>526.78445968440951</v>
      </c>
      <c r="AV4430" s="41">
        <f t="shared" si="3634"/>
        <v>528.25449562087533</v>
      </c>
      <c r="AW4430" s="41">
        <f t="shared" si="3634"/>
        <v>529.70625411053106</v>
      </c>
      <c r="AX4430" s="41">
        <f t="shared" si="3634"/>
        <v>531.13996240296547</v>
      </c>
      <c r="AY4430" s="41">
        <f t="shared" si="3634"/>
        <v>532.55584492229718</v>
      </c>
      <c r="AZ4430" s="41">
        <f t="shared" si="3634"/>
        <v>533.95412330230511</v>
      </c>
      <c r="BA4430" s="41">
        <f t="shared" si="3634"/>
        <v>535.33501642112174</v>
      </c>
      <c r="BB4430" s="41">
        <f t="shared" si="3634"/>
        <v>536.69874043549453</v>
      </c>
      <c r="BC4430" s="41">
        <f t="shared" si="3634"/>
        <v>538.04550881462183</v>
      </c>
      <c r="BD4430" s="41">
        <f t="shared" si="3634"/>
        <v>539.3755323735686</v>
      </c>
      <c r="BE4430" s="41">
        <f t="shared" si="3634"/>
        <v>540.68901930626589</v>
      </c>
      <c r="BF4430" s="41">
        <f t="shared" si="3634"/>
        <v>541.98617521809979</v>
      </c>
      <c r="BH4430" s="42">
        <f t="shared" si="3608"/>
        <v>1.1908676000000005</v>
      </c>
      <c r="BL4430" s="15">
        <f t="shared" ca="1" si="3609"/>
        <v>27.397805199136528</v>
      </c>
    </row>
    <row r="4431" spans="1:64" x14ac:dyDescent="0.2">
      <c r="A4431" s="9" t="str">
        <f t="shared" si="3604"/>
        <v>Norway</v>
      </c>
      <c r="C4431" s="41">
        <f t="shared" si="3633"/>
        <v>561.97704323483254</v>
      </c>
      <c r="D4431" s="41">
        <f t="shared" si="3633"/>
        <v>562.99975726030027</v>
      </c>
      <c r="E4431" s="41">
        <f t="shared" si="3633"/>
        <v>564.00975554138461</v>
      </c>
      <c r="F4431" s="41">
        <f t="shared" si="3633"/>
        <v>565.00719617717414</v>
      </c>
      <c r="G4431" s="41">
        <f t="shared" si="3633"/>
        <v>565.99223530105871</v>
      </c>
      <c r="H4431" s="50">
        <f t="shared" si="3605"/>
        <v>547.72001420593142</v>
      </c>
      <c r="I4431" s="34">
        <f>MIN(I3506,I3506+$H5149*IF(I5381="na",0,I5381)+SUM($I5149:I5149)*$B$2625)+$H5149*I5610</f>
        <v>548.68071096527797</v>
      </c>
      <c r="J4431" s="34">
        <f>MIN(J3506,J3506+$H5149*IF(J5381="na",0,J5381)+SUM($I5149:J5149)*$B$2625)+$H5149*J5610</f>
        <v>549.62946306158324</v>
      </c>
      <c r="K4431" s="34">
        <f>MIN(K3506,K3506+$H5149*IF(K5381="na",0,K5381)+SUM($I5149:K5149)*$B$2625)+$H5149*K5610</f>
        <v>550.5664190068245</v>
      </c>
      <c r="L4431" s="34">
        <f>MIN(L3506,L3506+$H5149*IF(L5381="na",0,L5381)+SUM($I5149:L5149)*$B$2625)+$H5149*L5610</f>
        <v>554.86178955698892</v>
      </c>
      <c r="M4431" s="34">
        <f>MIN(M3506,M3506+$H5149*IF(M5381="na",0,M5381)+SUM($I5149:M5149)*$B$2625)+$H5149*M5610</f>
        <v>559.14565546350491</v>
      </c>
      <c r="N4431" s="34">
        <f>MIN(N3506,N3506+$H5149*IF(N5381="na",0,N5381)+SUM($I5149:N5149)*$B$2625)+$H5149*N5610</f>
        <v>563.41815976744192</v>
      </c>
      <c r="O4431" s="34">
        <f>MIN(O3506,O3506+$H5149*IF(O5381="na",0,O5381)+SUM($I5149:O5149)*$B$2625)+$H5149*O5610</f>
        <v>567.67944373139198</v>
      </c>
      <c r="P4431" s="34">
        <f>MIN(P3506,P3506+$H5149*IF(P5381="na",0,P5381)+SUM($I5149:P5149)*$B$2625)+$H5149*P5610</f>
        <v>571.92964686158223</v>
      </c>
      <c r="Q4431" s="34">
        <f>MIN(Q3506,Q3506+$H5149*IF(Q5381="na",0,Q5381)+SUM($I5149:Q5149)*$B$2625)+$H5149*Q5610</f>
        <v>570.40415039251025</v>
      </c>
      <c r="R4431" s="34">
        <f>MIN(R3506,R3506+$H5149*IF(R5381="na",0,R5381)+SUM($I5149:R5149)*$B$2625)+$H5149*R5610</f>
        <v>576.05192426019607</v>
      </c>
      <c r="S4431" s="34">
        <f>MIN(S3506,S3506+$H5149*IF(S5381="na",0,S5381)+SUM($I5149:S5149)*$B$2625)+$H5149*S5610</f>
        <v>576.89964059824842</v>
      </c>
      <c r="T4431" s="34">
        <f>MIN(T3506,T3506+$H5149*IF(T5381="na",0,T5381)+SUM($I5149:T5149)*$B$2625)+$H5149*T5610</f>
        <v>577.73681699649762</v>
      </c>
      <c r="U4431" s="34">
        <f>MIN(U3506,U3506+$H5149*IF(U5381="na",0,U5381)+SUM($I5149:U5149)*$B$2625)+$H5149*U5610</f>
        <v>578.56358450152857</v>
      </c>
      <c r="V4431" s="64">
        <f t="shared" si="3606"/>
        <v>579.38007253058038</v>
      </c>
      <c r="W4431" s="41">
        <f t="shared" ref="W4431:BF4431" si="3635">W3506</f>
        <v>580.18640889180426</v>
      </c>
      <c r="X4431" s="41">
        <f t="shared" si="3635"/>
        <v>580.98271980427023</v>
      </c>
      <c r="Y4431" s="41">
        <f t="shared" si="3635"/>
        <v>581.76912991772463</v>
      </c>
      <c r="Z4431" s="41">
        <f t="shared" si="3635"/>
        <v>582.54576233210173</v>
      </c>
      <c r="AA4431" s="41">
        <f t="shared" si="3635"/>
        <v>583.31273861679335</v>
      </c>
      <c r="AB4431" s="41">
        <f t="shared" si="3635"/>
        <v>584.07017882967864</v>
      </c>
      <c r="AC4431" s="41">
        <f t="shared" si="3635"/>
        <v>584.81820153591707</v>
      </c>
      <c r="AD4431" s="41">
        <f t="shared" si="3635"/>
        <v>585.55692382650795</v>
      </c>
      <c r="AE4431" s="41">
        <f t="shared" si="3635"/>
        <v>586.28646133661914</v>
      </c>
      <c r="AF4431" s="41">
        <f t="shared" si="3635"/>
        <v>587.006928263688</v>
      </c>
      <c r="AG4431" s="41">
        <f t="shared" si="3635"/>
        <v>587.71843738529697</v>
      </c>
      <c r="AH4431" s="41">
        <f t="shared" si="3635"/>
        <v>588.4211000768272</v>
      </c>
      <c r="AI4431" s="41">
        <f t="shared" si="3635"/>
        <v>589.11502632889278</v>
      </c>
      <c r="AJ4431" s="41">
        <f t="shared" si="3635"/>
        <v>589.80032476455767</v>
      </c>
      <c r="AK4431" s="41">
        <f t="shared" si="3635"/>
        <v>590.47710265633907</v>
      </c>
      <c r="AL4431" s="41">
        <f t="shared" si="3635"/>
        <v>591.14546594299941</v>
      </c>
      <c r="AM4431" s="41">
        <f t="shared" si="3635"/>
        <v>591.80551924612894</v>
      </c>
      <c r="AN4431" s="41">
        <f t="shared" si="3635"/>
        <v>592.45736588652289</v>
      </c>
      <c r="AO4431" s="41">
        <f t="shared" si="3635"/>
        <v>593.10110790035458</v>
      </c>
      <c r="AP4431" s="41">
        <f t="shared" si="3635"/>
        <v>593.73684605514757</v>
      </c>
      <c r="AQ4431" s="41">
        <f t="shared" si="3635"/>
        <v>594.36467986554931</v>
      </c>
      <c r="AR4431" s="41">
        <f t="shared" si="3635"/>
        <v>594.98470760890837</v>
      </c>
      <c r="AS4431" s="41">
        <f t="shared" si="3635"/>
        <v>595.59702634065843</v>
      </c>
      <c r="AT4431" s="41">
        <f t="shared" si="3635"/>
        <v>596.20173190951039</v>
      </c>
      <c r="AU4431" s="41">
        <f t="shared" si="3635"/>
        <v>596.79891897245625</v>
      </c>
      <c r="AV4431" s="41">
        <f t="shared" si="3635"/>
        <v>597.38868100958609</v>
      </c>
      <c r="AW4431" s="41">
        <f t="shared" si="3635"/>
        <v>597.97111033872102</v>
      </c>
      <c r="AX4431" s="41">
        <f t="shared" si="3635"/>
        <v>598.54629812986366</v>
      </c>
      <c r="AY4431" s="41">
        <f t="shared" si="3635"/>
        <v>599.11433441946974</v>
      </c>
      <c r="AZ4431" s="41">
        <f t="shared" si="3635"/>
        <v>599.67530812454174</v>
      </c>
      <c r="BA4431" s="41">
        <f t="shared" si="3635"/>
        <v>600.22930705654733</v>
      </c>
      <c r="BB4431" s="41">
        <f t="shared" si="3635"/>
        <v>600.776417935165</v>
      </c>
      <c r="BC4431" s="41">
        <f t="shared" si="3635"/>
        <v>601.31672640185855</v>
      </c>
      <c r="BD4431" s="41">
        <f t="shared" si="3635"/>
        <v>601.85031703328286</v>
      </c>
      <c r="BE4431" s="41">
        <f t="shared" si="3635"/>
        <v>602.37727335452314</v>
      </c>
      <c r="BF4431" s="41">
        <f t="shared" si="3635"/>
        <v>602.89767785216929</v>
      </c>
      <c r="BH4431" s="42">
        <f t="shared" si="3608"/>
        <v>0.4018263999999992</v>
      </c>
      <c r="BL4431" s="15">
        <f t="shared" ca="1" si="3609"/>
        <v>25.317712008620031</v>
      </c>
    </row>
    <row r="4432" spans="1:64" x14ac:dyDescent="0.2">
      <c r="A4432" s="9" t="str">
        <f t="shared" si="3604"/>
        <v>Oman</v>
      </c>
      <c r="C4432" s="41">
        <f t="shared" si="3633"/>
        <v>392.69536072327128</v>
      </c>
      <c r="D4432" s="41">
        <f t="shared" si="3633"/>
        <v>395.84873966306742</v>
      </c>
      <c r="E4432" s="41">
        <f t="shared" si="3633"/>
        <v>398.96291159137877</v>
      </c>
      <c r="F4432" s="41">
        <f t="shared" si="3633"/>
        <v>402.03836398204811</v>
      </c>
      <c r="G4432" s="41">
        <f t="shared" si="3633"/>
        <v>405.07557824799346</v>
      </c>
      <c r="H4432" s="50">
        <f t="shared" si="3605"/>
        <v>382.10453230458955</v>
      </c>
      <c r="I4432" s="34">
        <f>MIN(I3507,I3507+$H5150*IF(I5382="na",0,I5382)+SUM($I5150:I5150)*$B$2625)+$H5150*I5611</f>
        <v>385.06669069199239</v>
      </c>
      <c r="J4432" s="34">
        <f>MIN(J3507,J3507+$H5150*IF(J5382="na",0,J5382)+SUM($I5150:J5150)*$B$2625)+$H5150*J5611</f>
        <v>387.99201957677855</v>
      </c>
      <c r="K4432" s="34">
        <f>MIN(K3507,K3507+$H5150*IF(K5382="na",0,K5382)+SUM($I5150:K5150)*$B$2625)+$H5150*K5611</f>
        <v>406.31057751107818</v>
      </c>
      <c r="L4432" s="34">
        <f>MIN(L3507,L3507+$H5150*IF(L5382="na",0,L5382)+SUM($I5150:L5150)*$B$2625)+$H5150*L5611</f>
        <v>410.95582042279779</v>
      </c>
      <c r="M4432" s="34">
        <f>MIN(M3507,M3507+$H5150*IF(M5382="na",0,M5382)+SUM($I5150:M5150)*$B$2625)+$H5150*M5611</f>
        <v>415.56559056296322</v>
      </c>
      <c r="N4432" s="34">
        <f>MIN(N3507,N3507+$H5150*IF(N5382="na",0,N5382)+SUM($I5150:N5150)*$B$2625)+$H5150*N5611</f>
        <v>420.14032897636741</v>
      </c>
      <c r="O4432" s="34">
        <f>MIN(O3507,O3507+$H5150*IF(O5382="na",0,O5382)+SUM($I5150:O5150)*$B$2625)+$H5150*O5611</f>
        <v>424.68047122414652</v>
      </c>
      <c r="P4432" s="34">
        <f>MIN(P3507,P3507+$H5150*IF(P5382="na",0,P5382)+SUM($I5150:P5150)*$B$2625)+$H5150*P5611</f>
        <v>429.18644745195979</v>
      </c>
      <c r="Q4432" s="34">
        <f>MIN(Q3507,Q3507+$H5150*IF(Q5382="na",0,Q5382)+SUM($I5150:Q5150)*$B$2625)+$H5150*Q5611</f>
        <v>430.28660552443461</v>
      </c>
      <c r="R4432" s="34">
        <f>MIN(R3507,R3507+$H5150*IF(R5382="na",0,R5382)+SUM($I5150:R5150)*$B$2625)+$H5150*R5611</f>
        <v>436.09305773365605</v>
      </c>
      <c r="S4432" s="34">
        <f>MIN(S3507,S3507+$H5150*IF(S5382="na",0,S5382)+SUM($I5150:S5150)*$B$2625)+$H5150*S5611</f>
        <v>438.70685864062307</v>
      </c>
      <c r="T4432" s="34">
        <f>MIN(T3507,T3507+$H5150*IF(T5382="na",0,T5382)+SUM($I5150:T5150)*$B$2625)+$H5150*T5611</f>
        <v>441.28816128964678</v>
      </c>
      <c r="U4432" s="34">
        <f>MIN(U3507,U3507+$H5150*IF(U5382="na",0,U5382)+SUM($I5150:U5150)*$B$2625)+$H5150*U5611</f>
        <v>443.83736974240099</v>
      </c>
      <c r="V4432" s="64">
        <f t="shared" si="3606"/>
        <v>446.35488303672594</v>
      </c>
      <c r="W4432" s="41">
        <f t="shared" ref="W4432:BF4432" si="3636">W3507</f>
        <v>448.84109524909144</v>
      </c>
      <c r="X4432" s="41">
        <f t="shared" si="3636"/>
        <v>451.29639555628319</v>
      </c>
      <c r="Y4432" s="41">
        <f t="shared" si="3636"/>
        <v>453.72116829632222</v>
      </c>
      <c r="Z4432" s="41">
        <f t="shared" si="3636"/>
        <v>456.11579302862674</v>
      </c>
      <c r="AA4432" s="41">
        <f t="shared" si="3636"/>
        <v>458.48064459342629</v>
      </c>
      <c r="AB4432" s="41">
        <f t="shared" si="3636"/>
        <v>460.81609317043683</v>
      </c>
      <c r="AC4432" s="41">
        <f t="shared" si="3636"/>
        <v>463.12250433680651</v>
      </c>
      <c r="AD4432" s="41">
        <f t="shared" si="3636"/>
        <v>465.40023912434106</v>
      </c>
      <c r="AE4432" s="41">
        <f t="shared" si="3636"/>
        <v>467.64965407601721</v>
      </c>
      <c r="AF4432" s="41">
        <f t="shared" si="3636"/>
        <v>469.87110130179423</v>
      </c>
      <c r="AG4432" s="41">
        <f t="shared" si="3636"/>
        <v>472.06492853373072</v>
      </c>
      <c r="AH4432" s="41">
        <f t="shared" si="3636"/>
        <v>474.23147918041684</v>
      </c>
      <c r="AI4432" s="41">
        <f t="shared" si="3636"/>
        <v>476.37109238072912</v>
      </c>
      <c r="AJ4432" s="41">
        <f t="shared" si="3636"/>
        <v>478.48410305691755</v>
      </c>
      <c r="AK4432" s="41">
        <f t="shared" si="3636"/>
        <v>480.57084196703204</v>
      </c>
      <c r="AL4432" s="41">
        <f t="shared" si="3636"/>
        <v>482.63163575669739</v>
      </c>
      <c r="AM4432" s="41">
        <f t="shared" si="3636"/>
        <v>484.66680701024461</v>
      </c>
      <c r="AN4432" s="41">
        <f t="shared" si="3636"/>
        <v>486.67667430120605</v>
      </c>
      <c r="AO4432" s="41">
        <f t="shared" si="3636"/>
        <v>488.66155224218318</v>
      </c>
      <c r="AP4432" s="41">
        <f t="shared" si="3636"/>
        <v>490.62175153409419</v>
      </c>
      <c r="AQ4432" s="41">
        <f t="shared" si="3636"/>
        <v>492.55757901480911</v>
      </c>
      <c r="AR4432" s="41">
        <f t="shared" si="3636"/>
        <v>494.46933770718044</v>
      </c>
      <c r="AS4432" s="41">
        <f t="shared" si="3636"/>
        <v>496.35732686647663</v>
      </c>
      <c r="AT4432" s="41">
        <f t="shared" si="3636"/>
        <v>498.22184202722559</v>
      </c>
      <c r="AU4432" s="41">
        <f t="shared" si="3636"/>
        <v>500.06317504947589</v>
      </c>
      <c r="AV4432" s="41">
        <f t="shared" si="3636"/>
        <v>501.88161416448287</v>
      </c>
      <c r="AW4432" s="41">
        <f t="shared" si="3636"/>
        <v>503.67744401982662</v>
      </c>
      <c r="AX4432" s="41">
        <f t="shared" si="3636"/>
        <v>505.45094572396891</v>
      </c>
      <c r="AY4432" s="41">
        <f t="shared" si="3636"/>
        <v>507.20239689025635</v>
      </c>
      <c r="AZ4432" s="41">
        <f t="shared" si="3636"/>
        <v>508.93207168037628</v>
      </c>
      <c r="BA4432" s="41">
        <f t="shared" si="3636"/>
        <v>510.64024084727242</v>
      </c>
      <c r="BB4432" s="41">
        <f t="shared" si="3636"/>
        <v>512.32717177752681</v>
      </c>
      <c r="BC4432" s="41">
        <f t="shared" si="3636"/>
        <v>513.99312853321499</v>
      </c>
      <c r="BD4432" s="41">
        <f t="shared" si="3636"/>
        <v>515.6383718932409</v>
      </c>
      <c r="BE4432" s="41">
        <f t="shared" si="3636"/>
        <v>517.26315939415713</v>
      </c>
      <c r="BF4432" s="41">
        <f t="shared" si="3636"/>
        <v>518.86774537047859</v>
      </c>
      <c r="BH4432" s="42">
        <f t="shared" si="3608"/>
        <v>0.8219178000000007</v>
      </c>
      <c r="BL4432" s="15">
        <f t="shared" ca="1" si="3609"/>
        <v>58.925180208187072</v>
      </c>
    </row>
    <row r="4433" spans="1:64" x14ac:dyDescent="0.2">
      <c r="A4433" s="9" t="str">
        <f t="shared" si="3604"/>
        <v>Pakistan</v>
      </c>
      <c r="C4433" s="41">
        <f t="shared" si="3633"/>
        <v>374.30427826898085</v>
      </c>
      <c r="D4433" s="41">
        <f t="shared" si="3633"/>
        <v>377.66122190178515</v>
      </c>
      <c r="E4433" s="41">
        <f t="shared" si="3633"/>
        <v>380.97642753542158</v>
      </c>
      <c r="F4433" s="41">
        <f t="shared" si="3633"/>
        <v>384.25041411234645</v>
      </c>
      <c r="G4433" s="41">
        <f t="shared" si="3633"/>
        <v>387.48369412283154</v>
      </c>
      <c r="H4433" s="50">
        <f t="shared" si="3605"/>
        <v>356.63871428986653</v>
      </c>
      <c r="I4433" s="34">
        <f>MIN(I3508,I3508+$H5151*IF(I5383="na",0,I5383)+SUM($I5151:I5151)*$B$2625)+$H5151*I5612</f>
        <v>359.79209322966267</v>
      </c>
      <c r="J4433" s="34">
        <f>MIN(J3508,J3508+$H5151*IF(J5383="na",0,J5383)+SUM($I5151:J5151)*$B$2625)+$H5151*J5612</f>
        <v>362.90626515797402</v>
      </c>
      <c r="K4433" s="34">
        <f>MIN(K3508,K3508+$H5151*IF(K5383="na",0,K5383)+SUM($I5151:K5151)*$B$2625)+$H5151*K5612</f>
        <v>380.22649790732731</v>
      </c>
      <c r="L4433" s="34">
        <f>MIN(L3508,L3508+$H5151*IF(L5383="na",0,L5383)+SUM($I5151:L5151)*$B$2625)+$H5151*L5612</f>
        <v>386.92423795630731</v>
      </c>
      <c r="M4433" s="34">
        <f>MIN(M3508,M3508+$H5151*IF(M5383="na",0,M5383)+SUM($I5151:M5151)*$B$2625)+$H5151*M5612</f>
        <v>393.58421530791406</v>
      </c>
      <c r="N4433" s="34">
        <f>MIN(N3508,N3508+$H5151*IF(N5383="na",0,N5383)+SUM($I5151:N5151)*$B$2625)+$H5151*N5612</f>
        <v>400.2068994783516</v>
      </c>
      <c r="O4433" s="34">
        <f>MIN(O3508,O3508+$H5151*IF(O5383="na",0,O5383)+SUM($I5151:O5151)*$B$2625)+$H5151*O5612</f>
        <v>406.7927541461724</v>
      </c>
      <c r="P4433" s="34">
        <f>MIN(P3508,P3508+$H5151*IF(P5383="na",0,P5383)+SUM($I5151:P5151)*$B$2625)+$H5151*P5612</f>
        <v>413.34223722485899</v>
      </c>
      <c r="Q4433" s="34">
        <f>MIN(Q3508,Q3508+$H5151*IF(Q5383="na",0,Q5383)+SUM($I5151:Q5151)*$B$2625)+$H5151*Q5612</f>
        <v>414.7046250300059</v>
      </c>
      <c r="R4433" s="34">
        <f>MIN(R3508,R3508+$H5151*IF(R5383="na",0,R5383)+SUM($I5151:R5151)*$B$2625)+$H5151*R5612</f>
        <v>420.50349042798609</v>
      </c>
      <c r="S4433" s="34">
        <f>MIN(S3508,S3508+$H5151*IF(S5383="na",0,S5383)+SUM($I5151:S5151)*$B$2625)+$H5151*S5612</f>
        <v>423.28602385628011</v>
      </c>
      <c r="T4433" s="34">
        <f>MIN(T3508,T3508+$H5151*IF(T5383="na",0,T5383)+SUM($I5151:T5151)*$B$2625)+$H5151*T5612</f>
        <v>426.03396111894898</v>
      </c>
      <c r="U4433" s="34">
        <f>MIN(U3508,U3508+$H5151*IF(U5383="na",0,U5383)+SUM($I5151:U5151)*$B$2625)+$H5151*U5612</f>
        <v>428.74773236165203</v>
      </c>
      <c r="V4433" s="64">
        <f t="shared" si="3606"/>
        <v>431.42776238190413</v>
      </c>
      <c r="W4433" s="41">
        <f t="shared" ref="W4433:BF4433" si="3637">W3508</f>
        <v>434.07447069557105</v>
      </c>
      <c r="X4433" s="41">
        <f t="shared" si="3637"/>
        <v>436.68827160253807</v>
      </c>
      <c r="Y4433" s="41">
        <f t="shared" si="3637"/>
        <v>439.26957425156178</v>
      </c>
      <c r="Z4433" s="41">
        <f t="shared" si="3637"/>
        <v>441.81878270431599</v>
      </c>
      <c r="AA4433" s="41">
        <f t="shared" si="3637"/>
        <v>444.33629599864094</v>
      </c>
      <c r="AB4433" s="41">
        <f t="shared" si="3637"/>
        <v>446.82250821100644</v>
      </c>
      <c r="AC4433" s="41">
        <f t="shared" si="3637"/>
        <v>449.27780851819819</v>
      </c>
      <c r="AD4433" s="41">
        <f t="shared" si="3637"/>
        <v>451.70258125823722</v>
      </c>
      <c r="AE4433" s="41">
        <f t="shared" si="3637"/>
        <v>454.09720599054174</v>
      </c>
      <c r="AF4433" s="41">
        <f t="shared" si="3637"/>
        <v>456.46205755534129</v>
      </c>
      <c r="AG4433" s="41">
        <f t="shared" si="3637"/>
        <v>458.79750613235183</v>
      </c>
      <c r="AH4433" s="41">
        <f t="shared" si="3637"/>
        <v>461.10391729872151</v>
      </c>
      <c r="AI4433" s="41">
        <f t="shared" si="3637"/>
        <v>463.38165208625605</v>
      </c>
      <c r="AJ4433" s="41">
        <f t="shared" si="3637"/>
        <v>465.63106703793221</v>
      </c>
      <c r="AK4433" s="41">
        <f t="shared" si="3637"/>
        <v>467.85251426370922</v>
      </c>
      <c r="AL4433" s="41">
        <f t="shared" si="3637"/>
        <v>470.04634149564572</v>
      </c>
      <c r="AM4433" s="41">
        <f t="shared" si="3637"/>
        <v>472.21289214233184</v>
      </c>
      <c r="AN4433" s="41">
        <f t="shared" si="3637"/>
        <v>474.35250534264412</v>
      </c>
      <c r="AO4433" s="41">
        <f t="shared" si="3637"/>
        <v>476.46551601883255</v>
      </c>
      <c r="AP4433" s="41">
        <f t="shared" si="3637"/>
        <v>478.55225492894704</v>
      </c>
      <c r="AQ4433" s="41">
        <f t="shared" si="3637"/>
        <v>480.61304871861239</v>
      </c>
      <c r="AR4433" s="41">
        <f t="shared" si="3637"/>
        <v>482.64821997215961</v>
      </c>
      <c r="AS4433" s="41">
        <f t="shared" si="3637"/>
        <v>484.65808726312105</v>
      </c>
      <c r="AT4433" s="41">
        <f t="shared" si="3637"/>
        <v>486.64296520409818</v>
      </c>
      <c r="AU4433" s="41">
        <f t="shared" si="3637"/>
        <v>488.60316449600919</v>
      </c>
      <c r="AV4433" s="41">
        <f t="shared" si="3637"/>
        <v>490.53899197672411</v>
      </c>
      <c r="AW4433" s="41">
        <f t="shared" si="3637"/>
        <v>492.45075066909544</v>
      </c>
      <c r="AX4433" s="41">
        <f t="shared" si="3637"/>
        <v>494.33873982839162</v>
      </c>
      <c r="AY4433" s="41">
        <f t="shared" si="3637"/>
        <v>496.20325498914059</v>
      </c>
      <c r="AZ4433" s="41">
        <f t="shared" si="3637"/>
        <v>498.04458801139089</v>
      </c>
      <c r="BA4433" s="41">
        <f t="shared" si="3637"/>
        <v>499.86302712639787</v>
      </c>
      <c r="BB4433" s="41">
        <f t="shared" si="3637"/>
        <v>501.65885698174162</v>
      </c>
      <c r="BC4433" s="41">
        <f t="shared" si="3637"/>
        <v>503.43235868588391</v>
      </c>
      <c r="BD4433" s="41">
        <f t="shared" si="3637"/>
        <v>505.18380985217135</v>
      </c>
      <c r="BE4433" s="41">
        <f t="shared" si="3637"/>
        <v>506.91348464229128</v>
      </c>
      <c r="BF4433" s="41">
        <f t="shared" si="3637"/>
        <v>508.62165380918742</v>
      </c>
      <c r="BH4433" s="42">
        <f t="shared" si="3608"/>
        <v>1.1417185999999995</v>
      </c>
      <c r="BL4433" s="15">
        <f t="shared" ca="1" si="3609"/>
        <v>5756.1258460203753</v>
      </c>
    </row>
    <row r="4434" spans="1:64" x14ac:dyDescent="0.2">
      <c r="A4434" s="9" t="str">
        <f t="shared" si="3604"/>
        <v>Palau</v>
      </c>
      <c r="C4434" s="41">
        <f t="shared" si="3633"/>
        <v>484.67982210172426</v>
      </c>
      <c r="D4434" s="41">
        <f t="shared" si="3633"/>
        <v>486.66470004270138</v>
      </c>
      <c r="E4434" s="41">
        <f t="shared" si="3633"/>
        <v>488.62489933461239</v>
      </c>
      <c r="F4434" s="41">
        <f t="shared" si="3633"/>
        <v>490.56072681532731</v>
      </c>
      <c r="G4434" s="41">
        <f t="shared" si="3633"/>
        <v>492.47248550769865</v>
      </c>
      <c r="H4434" s="50">
        <f t="shared" si="3605"/>
        <v>471.60659523937068</v>
      </c>
      <c r="I4434" s="34">
        <f>MIN(I3509,I3509+$H5152*IF(I5384="na",0,I5384)+SUM($I5152:I5152)*$B$2625)+$H5152*I5613</f>
        <v>473.47111040011964</v>
      </c>
      <c r="J4434" s="34">
        <f>MIN(J3509,J3509+$H5152*IF(J5384="na",0,J5384)+SUM($I5152:J5152)*$B$2625)+$H5152*J5613</f>
        <v>475.31244342236994</v>
      </c>
      <c r="K4434" s="34">
        <f>MIN(K3509,K3509+$H5152*IF(K5384="na",0,K5384)+SUM($I5152:K5152)*$B$2625)+$H5152*K5613</f>
        <v>484.88375119773951</v>
      </c>
      <c r="L4434" s="34">
        <f>MIN(L3509,L3509+$H5152*IF(L5384="na",0,L5384)+SUM($I5152:L5152)*$B$2625)+$H5152*L5613</f>
        <v>489.27531092482582</v>
      </c>
      <c r="M4434" s="34">
        <f>MIN(M3509,M3509+$H5152*IF(M5384="na",0,M5384)+SUM($I5152:M5152)*$B$2625)+$H5152*M5613</f>
        <v>493.64454250071071</v>
      </c>
      <c r="N4434" s="34">
        <f>MIN(N3509,N3509+$H5152*IF(N5384="na",0,N5384)+SUM($I5152:N5152)*$B$2625)+$H5152*N5613</f>
        <v>497.9917235387407</v>
      </c>
      <c r="O4434" s="34">
        <f>MIN(O3509,O3509+$H5152*IF(O5384="na",0,O5384)+SUM($I5152:O5152)*$B$2625)+$H5152*O5613</f>
        <v>502.31712820060324</v>
      </c>
      <c r="P4434" s="34">
        <f>MIN(P3509,P3509+$H5152*IF(P5384="na",0,P5384)+SUM($I5152:P5152)*$B$2625)+$H5152*P5613</f>
        <v>506.62102723924193</v>
      </c>
      <c r="Q4434" s="34">
        <f>MIN(Q3509,Q3509+$H5152*IF(Q5384="na",0,Q5384)+SUM($I5152:Q5152)*$B$2625)+$H5152*Q5613</f>
        <v>506.28559676094761</v>
      </c>
      <c r="R4434" s="34">
        <f>MIN(R3509,R3509+$H5152*IF(R5384="na",0,R5384)+SUM($I5152:R5152)*$B$2625)+$H5152*R5613</f>
        <v>511.99627633373325</v>
      </c>
      <c r="S4434" s="34">
        <f>MIN(S3509,S3509+$H5152*IF(S5384="na",0,S5384)+SUM($I5152:S5152)*$B$2625)+$H5152*S5613</f>
        <v>513.64151969375905</v>
      </c>
      <c r="T4434" s="34">
        <f>MIN(T3509,T3509+$H5152*IF(T5384="na",0,T5384)+SUM($I5152:T5152)*$B$2625)+$H5152*T5613</f>
        <v>515.26630719467528</v>
      </c>
      <c r="U4434" s="34">
        <f>MIN(U3509,U3509+$H5152*IF(U5384="na",0,U5384)+SUM($I5152:U5152)*$B$2625)+$H5152*U5613</f>
        <v>516.87089317099674</v>
      </c>
      <c r="V4434" s="64">
        <f t="shared" si="3606"/>
        <v>518.45552879501258</v>
      </c>
      <c r="W4434" s="41">
        <f t="shared" ref="W4434:BF4434" si="3638">W3509</f>
        <v>520.0204621161032</v>
      </c>
      <c r="X4434" s="41">
        <f t="shared" si="3638"/>
        <v>521.56593809956826</v>
      </c>
      <c r="Y4434" s="41">
        <f t="shared" si="3638"/>
        <v>523.09219866497222</v>
      </c>
      <c r="Z4434" s="41">
        <f t="shared" si="3638"/>
        <v>524.599482724013</v>
      </c>
      <c r="AA4434" s="41">
        <f t="shared" si="3638"/>
        <v>526.08802621791972</v>
      </c>
      <c r="AB4434" s="41">
        <f t="shared" si="3638"/>
        <v>527.55806215438554</v>
      </c>
      <c r="AC4434" s="41">
        <f t="shared" si="3638"/>
        <v>529.00982064404127</v>
      </c>
      <c r="AD4434" s="41">
        <f t="shared" si="3638"/>
        <v>530.44352893647556</v>
      </c>
      <c r="AE4434" s="41">
        <f t="shared" si="3638"/>
        <v>531.85941145580728</v>
      </c>
      <c r="AF4434" s="41">
        <f t="shared" si="3638"/>
        <v>533.25768983581531</v>
      </c>
      <c r="AG4434" s="41">
        <f t="shared" si="3638"/>
        <v>534.63858295463194</v>
      </c>
      <c r="AH4434" s="41">
        <f t="shared" si="3638"/>
        <v>536.00230696900462</v>
      </c>
      <c r="AI4434" s="41">
        <f t="shared" si="3638"/>
        <v>537.34907534813192</v>
      </c>
      <c r="AJ4434" s="41">
        <f t="shared" si="3638"/>
        <v>538.6790989070787</v>
      </c>
      <c r="AK4434" s="41">
        <f t="shared" si="3638"/>
        <v>539.99258583977598</v>
      </c>
      <c r="AL4434" s="41">
        <f t="shared" si="3638"/>
        <v>541.28974175160999</v>
      </c>
      <c r="AM4434" s="41">
        <f t="shared" si="3638"/>
        <v>542.57076969160687</v>
      </c>
      <c r="AN4434" s="41">
        <f t="shared" si="3638"/>
        <v>543.83587018421645</v>
      </c>
      <c r="AO4434" s="41">
        <f t="shared" si="3638"/>
        <v>545.08524126070131</v>
      </c>
      <c r="AP4434" s="41">
        <f t="shared" si="3638"/>
        <v>546.31907849013521</v>
      </c>
      <c r="AQ4434" s="41">
        <f t="shared" si="3638"/>
        <v>547.53757501001644</v>
      </c>
      <c r="AR4434" s="41">
        <f t="shared" si="3638"/>
        <v>548.74092155650044</v>
      </c>
      <c r="AS4434" s="41">
        <f t="shared" si="3638"/>
        <v>549.92930649425648</v>
      </c>
      <c r="AT4434" s="41">
        <f t="shared" si="3638"/>
        <v>551.10291584595313</v>
      </c>
      <c r="AU4434" s="41">
        <f t="shared" si="3638"/>
        <v>552.261933321377</v>
      </c>
      <c r="AV4434" s="41">
        <f t="shared" si="3638"/>
        <v>553.40654034618979</v>
      </c>
      <c r="AW4434" s="41">
        <f t="shared" si="3638"/>
        <v>554.5369160903274</v>
      </c>
      <c r="AX4434" s="41">
        <f t="shared" si="3638"/>
        <v>555.65323749604624</v>
      </c>
      <c r="AY4434" s="41">
        <f t="shared" si="3638"/>
        <v>556.75567930562067</v>
      </c>
      <c r="AZ4434" s="41">
        <f t="shared" si="3638"/>
        <v>557.844414088696</v>
      </c>
      <c r="BA4434" s="41">
        <f t="shared" si="3638"/>
        <v>558.91961226930175</v>
      </c>
      <c r="BB4434" s="41">
        <f t="shared" si="3638"/>
        <v>559.98144215252864</v>
      </c>
      <c r="BC4434" s="41">
        <f t="shared" si="3638"/>
        <v>561.03006995087412</v>
      </c>
      <c r="BD4434" s="41">
        <f t="shared" si="3638"/>
        <v>562.06565981026017</v>
      </c>
      <c r="BE4434" s="41">
        <f t="shared" si="3638"/>
        <v>563.08837383572791</v>
      </c>
      <c r="BF4434" s="41">
        <f t="shared" si="3638"/>
        <v>564.09837211681224</v>
      </c>
      <c r="BH4434" s="42">
        <f t="shared" si="3608"/>
        <v>0.56255719999999998</v>
      </c>
      <c r="BL4434" s="15">
        <f t="shared" ca="1" si="3609"/>
        <v>0.22502287981913427</v>
      </c>
    </row>
    <row r="4435" spans="1:64" x14ac:dyDescent="0.2">
      <c r="A4435" s="9" t="str">
        <f t="shared" si="3604"/>
        <v>Palestine</v>
      </c>
      <c r="C4435" s="41">
        <f t="shared" si="3633"/>
        <v>415.5765075833209</v>
      </c>
      <c r="D4435" s="41">
        <f t="shared" si="3633"/>
        <v>418.42954550993028</v>
      </c>
      <c r="E4435" s="41">
        <f t="shared" si="3633"/>
        <v>421.24711066498548</v>
      </c>
      <c r="F4435" s="41">
        <f t="shared" si="3633"/>
        <v>424.0296440932795</v>
      </c>
      <c r="G4435" s="41">
        <f t="shared" si="3633"/>
        <v>426.77758135594837</v>
      </c>
      <c r="H4435" s="50">
        <f t="shared" si="3605"/>
        <v>392.20995013527062</v>
      </c>
      <c r="I4435" s="34">
        <f>MIN(I3510,I3510+$H5153*IF(I5385="na",0,I5385)+SUM($I5153:I5153)*$B$2625)+$H5153*I5614</f>
        <v>394.88998015552272</v>
      </c>
      <c r="J4435" s="34">
        <f>MIN(J3510,J3510+$H5153*IF(J5385="na",0,J5385)+SUM($I5153:J5153)*$B$2625)+$H5153*J5614</f>
        <v>397.53668846918964</v>
      </c>
      <c r="K4435" s="34">
        <f>MIN(K3510,K3510+$H5153*IF(K5385="na",0,K5385)+SUM($I5153:K5153)*$B$2625)+$H5153*K5614</f>
        <v>424.18635633820105</v>
      </c>
      <c r="L4435" s="34">
        <f>MIN(L3510,L3510+$H5153*IF(L5385="na",0,L5385)+SUM($I5153:L5153)*$B$2625)+$H5153*L5614</f>
        <v>429.07882623867289</v>
      </c>
      <c r="M4435" s="34">
        <f>MIN(M3510,M3510+$H5153*IF(M5385="na",0,M5385)+SUM($I5153:M5153)*$B$2625)+$H5153*M5614</f>
        <v>433.93920194287529</v>
      </c>
      <c r="N4435" s="34">
        <f>MIN(N3510,N3510+$H5153*IF(N5385="na",0,N5385)+SUM($I5153:N5153)*$B$2625)+$H5153*N5614</f>
        <v>438.76788248864835</v>
      </c>
      <c r="O4435" s="34">
        <f>MIN(O3510,O3510+$H5153*IF(O5385="na",0,O5385)+SUM($I5153:O5153)*$B$2625)+$H5153*O5614</f>
        <v>443.56526195246204</v>
      </c>
      <c r="P4435" s="34">
        <f>MIN(P3510,P3510+$H5153*IF(P5385="na",0,P5385)+SUM($I5153:P5153)*$B$2625)+$H5153*P5614</f>
        <v>448.33172951110191</v>
      </c>
      <c r="Q4435" s="34">
        <f>MIN(Q3510,Q3510+$H5153*IF(Q5385="na",0,Q5385)+SUM($I5153:Q5153)*$B$2625)+$H5153*Q5614</f>
        <v>449.06680300704534</v>
      </c>
      <c r="R4435" s="34">
        <f>MIN(R3510,R3510+$H5153*IF(R5385="na",0,R5385)+SUM($I5153:R5153)*$B$2625)+$H5153*R5614</f>
        <v>454.84082622754113</v>
      </c>
      <c r="S4435" s="34">
        <f>MIN(S3510,S3510+$H5153*IF(S5385="na",0,S5385)+SUM($I5153:S5153)*$B$2625)+$H5153*S5614</f>
        <v>457.20567779234068</v>
      </c>
      <c r="T4435" s="34">
        <f>MIN(T3510,T3510+$H5153*IF(T5385="na",0,T5385)+SUM($I5153:T5153)*$B$2625)+$H5153*T5614</f>
        <v>459.54112636935122</v>
      </c>
      <c r="U4435" s="34">
        <f>MIN(U3510,U3510+$H5153*IF(U5385="na",0,U5385)+SUM($I5153:U5153)*$B$2625)+$H5153*U5614</f>
        <v>461.8475375357209</v>
      </c>
      <c r="V4435" s="64">
        <f t="shared" si="3606"/>
        <v>464.12527232325544</v>
      </c>
      <c r="W4435" s="41">
        <f t="shared" ref="W4435:BF4435" si="3639">W3510</f>
        <v>466.3746872749316</v>
      </c>
      <c r="X4435" s="41">
        <f t="shared" si="3639"/>
        <v>468.59613450070862</v>
      </c>
      <c r="Y4435" s="41">
        <f t="shared" si="3639"/>
        <v>470.78996173264511</v>
      </c>
      <c r="Z4435" s="41">
        <f t="shared" si="3639"/>
        <v>472.95651237933123</v>
      </c>
      <c r="AA4435" s="41">
        <f t="shared" si="3639"/>
        <v>475.09612557964351</v>
      </c>
      <c r="AB4435" s="41">
        <f t="shared" si="3639"/>
        <v>477.20913625583194</v>
      </c>
      <c r="AC4435" s="41">
        <f t="shared" si="3639"/>
        <v>479.29587516594643</v>
      </c>
      <c r="AD4435" s="41">
        <f t="shared" si="3639"/>
        <v>481.35666895561178</v>
      </c>
      <c r="AE4435" s="41">
        <f t="shared" si="3639"/>
        <v>483.391840209159</v>
      </c>
      <c r="AF4435" s="41">
        <f t="shared" si="3639"/>
        <v>485.40170750012044</v>
      </c>
      <c r="AG4435" s="41">
        <f t="shared" si="3639"/>
        <v>487.38658544109757</v>
      </c>
      <c r="AH4435" s="41">
        <f t="shared" si="3639"/>
        <v>489.34678473300858</v>
      </c>
      <c r="AI4435" s="41">
        <f t="shared" si="3639"/>
        <v>491.2826122137235</v>
      </c>
      <c r="AJ4435" s="41">
        <f t="shared" si="3639"/>
        <v>493.19437090609483</v>
      </c>
      <c r="AK4435" s="41">
        <f t="shared" si="3639"/>
        <v>495.08236006539101</v>
      </c>
      <c r="AL4435" s="41">
        <f t="shared" si="3639"/>
        <v>496.94687522613998</v>
      </c>
      <c r="AM4435" s="41">
        <f t="shared" si="3639"/>
        <v>498.78820824839028</v>
      </c>
      <c r="AN4435" s="41">
        <f t="shared" si="3639"/>
        <v>500.60664736339726</v>
      </c>
      <c r="AO4435" s="41">
        <f t="shared" si="3639"/>
        <v>502.40247721874101</v>
      </c>
      <c r="AP4435" s="41">
        <f t="shared" si="3639"/>
        <v>504.1759789228833</v>
      </c>
      <c r="AQ4435" s="41">
        <f t="shared" si="3639"/>
        <v>505.92743008917074</v>
      </c>
      <c r="AR4435" s="41">
        <f t="shared" si="3639"/>
        <v>507.65710487929067</v>
      </c>
      <c r="AS4435" s="41">
        <f t="shared" si="3639"/>
        <v>509.36527404618681</v>
      </c>
      <c r="AT4435" s="41">
        <f t="shared" si="3639"/>
        <v>511.0522049764412</v>
      </c>
      <c r="AU4435" s="41">
        <f t="shared" si="3639"/>
        <v>512.71816173212937</v>
      </c>
      <c r="AV4435" s="41">
        <f t="shared" si="3639"/>
        <v>514.36340509215529</v>
      </c>
      <c r="AW4435" s="41">
        <f t="shared" si="3639"/>
        <v>515.98819259307152</v>
      </c>
      <c r="AX4435" s="41">
        <f t="shared" si="3639"/>
        <v>517.59277856939298</v>
      </c>
      <c r="AY4435" s="41">
        <f t="shared" si="3639"/>
        <v>519.17741419340882</v>
      </c>
      <c r="AZ4435" s="41">
        <f t="shared" si="3639"/>
        <v>520.74234751449944</v>
      </c>
      <c r="BA4435" s="41">
        <f t="shared" si="3639"/>
        <v>522.28782349796438</v>
      </c>
      <c r="BB4435" s="41">
        <f t="shared" si="3639"/>
        <v>523.81408406336845</v>
      </c>
      <c r="BC4435" s="41">
        <f t="shared" si="3639"/>
        <v>525.32136812240924</v>
      </c>
      <c r="BD4435" s="41">
        <f t="shared" si="3639"/>
        <v>526.80991161631596</v>
      </c>
      <c r="BE4435" s="41">
        <f t="shared" si="3639"/>
        <v>528.27994755278178</v>
      </c>
      <c r="BF4435" s="41">
        <f t="shared" si="3639"/>
        <v>529.73170604243751</v>
      </c>
      <c r="BH4435" s="42">
        <f t="shared" si="3608"/>
        <v>1.1031963999999996</v>
      </c>
      <c r="BL4435" s="15">
        <f t="shared" ca="1" si="3609"/>
        <v>147.9592299763905</v>
      </c>
    </row>
    <row r="4436" spans="1:64" x14ac:dyDescent="0.2">
      <c r="A4436" s="9" t="str">
        <f t="shared" si="3604"/>
        <v>Panama</v>
      </c>
      <c r="C4436" s="41">
        <f t="shared" si="3633"/>
        <v>427.21862679124422</v>
      </c>
      <c r="D4436" s="41">
        <f t="shared" si="3633"/>
        <v>429.93239803394727</v>
      </c>
      <c r="E4436" s="41">
        <f t="shared" si="3633"/>
        <v>432.61242805419937</v>
      </c>
      <c r="F4436" s="41">
        <f t="shared" si="3633"/>
        <v>435.25913636786629</v>
      </c>
      <c r="G4436" s="41">
        <f t="shared" si="3633"/>
        <v>437.8729372748333</v>
      </c>
      <c r="H4436" s="50">
        <f t="shared" si="3605"/>
        <v>377.95192559048638</v>
      </c>
      <c r="I4436" s="34">
        <f>MIN(I3511,I3511+$H5154*IF(I5386="na",0,I5386)+SUM($I5154:I5154)*$B$2625)+$H5154*I5615</f>
        <v>380.5011340432406</v>
      </c>
      <c r="J4436" s="34">
        <f>MIN(J3511,J3511+$H5154*IF(J5386="na",0,J5386)+SUM($I5154:J5154)*$B$2625)+$H5154*J5615</f>
        <v>383.01864733756554</v>
      </c>
      <c r="K4436" s="34">
        <f>MIN(K3511,K3511+$H5154*IF(K5386="na",0,K5386)+SUM($I5154:K5154)*$B$2625)+$H5154*K5615</f>
        <v>420.87585676590049</v>
      </c>
      <c r="L4436" s="34">
        <f>MIN(L3511,L3511+$H5154*IF(L5386="na",0,L5386)+SUM($I5154:L5154)*$B$2625)+$H5154*L5615</f>
        <v>428.40823666075312</v>
      </c>
      <c r="M4436" s="34">
        <f>MIN(M3511,M3511+$H5154*IF(M5386="na",0,M5386)+SUM($I5154:M5154)*$B$2625)+$H5154*M5615</f>
        <v>435.91008898845308</v>
      </c>
      <c r="N4436" s="34">
        <f>MIN(N3511,N3511+$H5154*IF(N5386="na",0,N5386)+SUM($I5154:N5154)*$B$2625)+$H5154*N5615</f>
        <v>443.38179330841848</v>
      </c>
      <c r="O4436" s="34">
        <f>MIN(O3511,O3511+$H5154*IF(O5386="na",0,O5386)+SUM($I5154:O5154)*$B$2625)+$H5154*O5615</f>
        <v>450.82372446087891</v>
      </c>
      <c r="P4436" s="34">
        <f>MIN(P3511,P3511+$H5154*IF(P5386="na",0,P5386)+SUM($I5154:P5154)*$B$2625)+$H5154*P5615</f>
        <v>458.23625262555038</v>
      </c>
      <c r="Q4436" s="34">
        <f>MIN(Q3511,Q3511+$H5154*IF(Q5386="na",0,Q5386)+SUM($I5154:Q5154)*$B$2625)+$H5154*Q5615</f>
        <v>458.79674461282332</v>
      </c>
      <c r="R4436" s="34">
        <f>MIN(R3511,R3511+$H5154*IF(R5386="na",0,R5386)+SUM($I5154:R5154)*$B$2625)+$H5154*R5615</f>
        <v>464.56631775855129</v>
      </c>
      <c r="S4436" s="34">
        <f>MIN(S3511,S3511+$H5154*IF(S5386="na",0,S5386)+SUM($I5154:S5154)*$B$2625)+$H5154*S5615</f>
        <v>466.81573271022745</v>
      </c>
      <c r="T4436" s="34">
        <f>MIN(T3511,T3511+$H5154*IF(T5386="na",0,T5386)+SUM($I5154:T5154)*$B$2625)+$H5154*T5615</f>
        <v>469.03717993600446</v>
      </c>
      <c r="U4436" s="34">
        <f>MIN(U3511,U3511+$H5154*IF(U5386="na",0,U5386)+SUM($I5154:U5154)*$B$2625)+$H5154*U5615</f>
        <v>471.23100716794096</v>
      </c>
      <c r="V4436" s="64">
        <f t="shared" si="3606"/>
        <v>473.39755781462708</v>
      </c>
      <c r="W4436" s="41">
        <f t="shared" ref="W4436:BF4436" si="3640">W3511</f>
        <v>475.53717101493936</v>
      </c>
      <c r="X4436" s="41">
        <f t="shared" si="3640"/>
        <v>477.65018169112778</v>
      </c>
      <c r="Y4436" s="41">
        <f t="shared" si="3640"/>
        <v>479.73692060124228</v>
      </c>
      <c r="Z4436" s="41">
        <f t="shared" si="3640"/>
        <v>481.79771439090763</v>
      </c>
      <c r="AA4436" s="41">
        <f t="shared" si="3640"/>
        <v>483.83288564445485</v>
      </c>
      <c r="AB4436" s="41">
        <f t="shared" si="3640"/>
        <v>485.84275293541629</v>
      </c>
      <c r="AC4436" s="41">
        <f t="shared" si="3640"/>
        <v>487.82763087639341</v>
      </c>
      <c r="AD4436" s="41">
        <f t="shared" si="3640"/>
        <v>489.78783016830442</v>
      </c>
      <c r="AE4436" s="41">
        <f t="shared" si="3640"/>
        <v>491.72365764901934</v>
      </c>
      <c r="AF4436" s="41">
        <f t="shared" si="3640"/>
        <v>493.63541634139068</v>
      </c>
      <c r="AG4436" s="41">
        <f t="shared" si="3640"/>
        <v>495.52340550068686</v>
      </c>
      <c r="AH4436" s="41">
        <f t="shared" si="3640"/>
        <v>497.38792066143583</v>
      </c>
      <c r="AI4436" s="41">
        <f t="shared" si="3640"/>
        <v>499.22925368368612</v>
      </c>
      <c r="AJ4436" s="41">
        <f t="shared" si="3640"/>
        <v>501.04769279869311</v>
      </c>
      <c r="AK4436" s="41">
        <f t="shared" si="3640"/>
        <v>502.84352265403686</v>
      </c>
      <c r="AL4436" s="41">
        <f t="shared" si="3640"/>
        <v>504.61702435817915</v>
      </c>
      <c r="AM4436" s="41">
        <f t="shared" si="3640"/>
        <v>506.36847552446659</v>
      </c>
      <c r="AN4436" s="41">
        <f t="shared" si="3640"/>
        <v>508.09815031458652</v>
      </c>
      <c r="AO4436" s="41">
        <f t="shared" si="3640"/>
        <v>509.80631948148266</v>
      </c>
      <c r="AP4436" s="41">
        <f t="shared" si="3640"/>
        <v>511.49325041173705</v>
      </c>
      <c r="AQ4436" s="41">
        <f t="shared" si="3640"/>
        <v>513.15920716742528</v>
      </c>
      <c r="AR4436" s="41">
        <f t="shared" si="3640"/>
        <v>514.80445052745108</v>
      </c>
      <c r="AS4436" s="41">
        <f t="shared" si="3640"/>
        <v>516.42923802836731</v>
      </c>
      <c r="AT4436" s="41">
        <f t="shared" si="3640"/>
        <v>518.03382400468877</v>
      </c>
      <c r="AU4436" s="41">
        <f t="shared" si="3640"/>
        <v>519.61845962870461</v>
      </c>
      <c r="AV4436" s="41">
        <f t="shared" si="3640"/>
        <v>521.18339294979523</v>
      </c>
      <c r="AW4436" s="41">
        <f t="shared" si="3640"/>
        <v>522.72886893326029</v>
      </c>
      <c r="AX4436" s="41">
        <f t="shared" si="3640"/>
        <v>524.25512949866425</v>
      </c>
      <c r="AY4436" s="41">
        <f t="shared" si="3640"/>
        <v>525.76241355770503</v>
      </c>
      <c r="AZ4436" s="41">
        <f t="shared" si="3640"/>
        <v>527.25095705161175</v>
      </c>
      <c r="BA4436" s="41">
        <f t="shared" si="3640"/>
        <v>528.72099298807757</v>
      </c>
      <c r="BB4436" s="41">
        <f t="shared" si="3640"/>
        <v>530.1727514777333</v>
      </c>
      <c r="BC4436" s="41">
        <f t="shared" si="3640"/>
        <v>531.60645977016759</v>
      </c>
      <c r="BD4436" s="41">
        <f t="shared" si="3640"/>
        <v>533.02234228949931</v>
      </c>
      <c r="BE4436" s="41">
        <f t="shared" si="3640"/>
        <v>534.42062066950734</v>
      </c>
      <c r="BF4436" s="41">
        <f t="shared" si="3640"/>
        <v>535.80151378832397</v>
      </c>
      <c r="BH4436" s="42">
        <f t="shared" si="3608"/>
        <v>1.7899544000000005</v>
      </c>
      <c r="BL4436" s="15">
        <f t="shared" ca="1" si="3609"/>
        <v>137.65338433155995</v>
      </c>
    </row>
    <row r="4437" spans="1:64" x14ac:dyDescent="0.2">
      <c r="A4437" s="9" t="str">
        <f t="shared" si="3604"/>
        <v>Papua New Guinea</v>
      </c>
      <c r="C4437" s="41">
        <f t="shared" si="3633"/>
        <v>440.41810332499722</v>
      </c>
      <c r="D4437" s="41">
        <f t="shared" si="3633"/>
        <v>442.96731177775143</v>
      </c>
      <c r="E4437" s="41">
        <f t="shared" si="3633"/>
        <v>445.48482507207638</v>
      </c>
      <c r="F4437" s="41">
        <f t="shared" si="3633"/>
        <v>447.97103728444188</v>
      </c>
      <c r="G4437" s="41">
        <f t="shared" si="3633"/>
        <v>450.42633759163363</v>
      </c>
      <c r="H4437" s="50">
        <f t="shared" si="3605"/>
        <v>442.68370015898688</v>
      </c>
      <c r="I4437" s="34">
        <f>MIN(I3512,I3512+$H5155*IF(I5387="na",0,I5387)+SUM($I5155:I5155)*$B$2625)+$H5155*I5616</f>
        <v>445.0783248912914</v>
      </c>
      <c r="J4437" s="34">
        <f>MIN(J3512,J3512+$H5155*IF(J5387="na",0,J5387)+SUM($I5155:J5155)*$B$2625)+$H5155*J5616</f>
        <v>447.44317645609095</v>
      </c>
      <c r="K4437" s="34">
        <f>MIN(K3512,K3512+$H5155*IF(K5387="na",0,K5387)+SUM($I5155:K5155)*$B$2625)+$H5155*K5616</f>
        <v>454.2142356710803</v>
      </c>
      <c r="L4437" s="34">
        <f>MIN(L3512,L3512+$H5155*IF(L5387="na",0,L5387)+SUM($I5155:L5155)*$B$2625)+$H5155*L5616</f>
        <v>457.30510816969223</v>
      </c>
      <c r="M4437" s="34">
        <f>MIN(M3512,M3512+$H5155*IF(M5387="na",0,M5387)+SUM($I5155:M5155)*$B$2625)+$H5155*M5616</f>
        <v>460.36730428946902</v>
      </c>
      <c r="N4437" s="34">
        <f>MIN(N3512,N3512+$H5155*IF(N5387="na",0,N5387)+SUM($I5155:N5155)*$B$2625)+$H5155*N5616</f>
        <v>463.40118057338742</v>
      </c>
      <c r="O4437" s="34">
        <f>MIN(O3512,O3512+$H5155*IF(O5387="na",0,O5387)+SUM($I5155:O5155)*$B$2625)+$H5155*O5616</f>
        <v>466.40708913140668</v>
      </c>
      <c r="P4437" s="34">
        <f>MIN(P3512,P3512+$H5155*IF(P5387="na",0,P5387)+SUM($I5155:P5155)*$B$2625)+$H5155*P5616</f>
        <v>469.38537769558542</v>
      </c>
      <c r="Q4437" s="34">
        <f>MIN(Q3512,Q3512+$H5155*IF(Q5387="na",0,Q5387)+SUM($I5155:Q5155)*$B$2625)+$H5155*Q5616</f>
        <v>469.74243546877574</v>
      </c>
      <c r="R4437" s="34">
        <f>MIN(R3512,R3512+$H5155*IF(R5387="na",0,R5387)+SUM($I5155:R5155)*$B$2625)+$H5155*R5616</f>
        <v>475.50103441607956</v>
      </c>
      <c r="S4437" s="34">
        <f>MIN(S3512,S3512+$H5155*IF(S5387="na",0,S5387)+SUM($I5155:S5155)*$B$2625)+$H5155*S5616</f>
        <v>477.61404509226799</v>
      </c>
      <c r="T4437" s="34">
        <f>MIN(T3512,T3512+$H5155*IF(T5387="na",0,T5387)+SUM($I5155:T5155)*$B$2625)+$H5155*T5616</f>
        <v>479.70078400238248</v>
      </c>
      <c r="U4437" s="34">
        <f>MIN(U3512,U3512+$H5155*IF(U5387="na",0,U5387)+SUM($I5155:U5155)*$B$2625)+$H5155*U5616</f>
        <v>481.76157779204783</v>
      </c>
      <c r="V4437" s="64">
        <f t="shared" si="3606"/>
        <v>483.79674904559505</v>
      </c>
      <c r="W4437" s="41">
        <f t="shared" ref="W4437:BF4437" si="3641">W3512</f>
        <v>485.80661633655649</v>
      </c>
      <c r="X4437" s="41">
        <f t="shared" si="3641"/>
        <v>487.79149427753362</v>
      </c>
      <c r="Y4437" s="41">
        <f t="shared" si="3641"/>
        <v>489.75169356944463</v>
      </c>
      <c r="Z4437" s="41">
        <f t="shared" si="3641"/>
        <v>491.68752105015955</v>
      </c>
      <c r="AA4437" s="41">
        <f t="shared" si="3641"/>
        <v>493.59927974253088</v>
      </c>
      <c r="AB4437" s="41">
        <f t="shared" si="3641"/>
        <v>495.48726890182706</v>
      </c>
      <c r="AC4437" s="41">
        <f t="shared" si="3641"/>
        <v>497.35178406257603</v>
      </c>
      <c r="AD4437" s="41">
        <f t="shared" si="3641"/>
        <v>499.19311708482633</v>
      </c>
      <c r="AE4437" s="41">
        <f t="shared" si="3641"/>
        <v>501.01155619983331</v>
      </c>
      <c r="AF4437" s="41">
        <f t="shared" si="3641"/>
        <v>502.80738605517706</v>
      </c>
      <c r="AG4437" s="41">
        <f t="shared" si="3641"/>
        <v>504.58088775931935</v>
      </c>
      <c r="AH4437" s="41">
        <f t="shared" si="3641"/>
        <v>506.33233892560679</v>
      </c>
      <c r="AI4437" s="41">
        <f t="shared" si="3641"/>
        <v>508.06201371572672</v>
      </c>
      <c r="AJ4437" s="41">
        <f t="shared" si="3641"/>
        <v>509.77018288262286</v>
      </c>
      <c r="AK4437" s="41">
        <f t="shared" si="3641"/>
        <v>511.45711381287725</v>
      </c>
      <c r="AL4437" s="41">
        <f t="shared" si="3641"/>
        <v>513.12307056856548</v>
      </c>
      <c r="AM4437" s="41">
        <f t="shared" si="3641"/>
        <v>514.76831392859128</v>
      </c>
      <c r="AN4437" s="41">
        <f t="shared" si="3641"/>
        <v>516.39310142950751</v>
      </c>
      <c r="AO4437" s="41">
        <f t="shared" si="3641"/>
        <v>517.99768740582897</v>
      </c>
      <c r="AP4437" s="41">
        <f t="shared" si="3641"/>
        <v>519.58232302984482</v>
      </c>
      <c r="AQ4437" s="41">
        <f t="shared" si="3641"/>
        <v>521.14725635093544</v>
      </c>
      <c r="AR4437" s="41">
        <f t="shared" si="3641"/>
        <v>522.69273233440049</v>
      </c>
      <c r="AS4437" s="41">
        <f t="shared" si="3641"/>
        <v>524.21899289980445</v>
      </c>
      <c r="AT4437" s="41">
        <f t="shared" si="3641"/>
        <v>525.72627695884523</v>
      </c>
      <c r="AU4437" s="41">
        <f t="shared" si="3641"/>
        <v>527.21482045275195</v>
      </c>
      <c r="AV4437" s="41">
        <f t="shared" si="3641"/>
        <v>528.68485638921777</v>
      </c>
      <c r="AW4437" s="41">
        <f t="shared" si="3641"/>
        <v>530.1366148788735</v>
      </c>
      <c r="AX4437" s="41">
        <f t="shared" si="3641"/>
        <v>531.57032317130779</v>
      </c>
      <c r="AY4437" s="41">
        <f t="shared" si="3641"/>
        <v>532.98620569063951</v>
      </c>
      <c r="AZ4437" s="41">
        <f t="shared" si="3641"/>
        <v>534.38448407064755</v>
      </c>
      <c r="BA4437" s="41">
        <f t="shared" si="3641"/>
        <v>535.76537718946417</v>
      </c>
      <c r="BB4437" s="41">
        <f t="shared" si="3641"/>
        <v>537.12910120383685</v>
      </c>
      <c r="BC4437" s="41">
        <f t="shared" si="3641"/>
        <v>538.47586958296415</v>
      </c>
      <c r="BD4437" s="41">
        <f t="shared" si="3641"/>
        <v>539.80589314191093</v>
      </c>
      <c r="BE4437" s="41">
        <f t="shared" si="3641"/>
        <v>541.11938007460822</v>
      </c>
      <c r="BF4437" s="41">
        <f t="shared" si="3641"/>
        <v>542.41653598644223</v>
      </c>
      <c r="BH4437" s="42">
        <f t="shared" si="3608"/>
        <v>0.28094640000000021</v>
      </c>
      <c r="BL4437" s="15">
        <f t="shared" ca="1" si="3609"/>
        <v>58.764718090263656</v>
      </c>
    </row>
    <row r="4438" spans="1:64" x14ac:dyDescent="0.2">
      <c r="A4438" s="9" t="str">
        <f t="shared" si="3604"/>
        <v>Paraguay</v>
      </c>
      <c r="C4438" s="41">
        <f t="shared" si="3633"/>
        <v>387.01205461033624</v>
      </c>
      <c r="D4438" s="41">
        <f t="shared" si="3633"/>
        <v>390.24533462082132</v>
      </c>
      <c r="E4438" s="41">
        <f t="shared" si="3633"/>
        <v>393.43841418317606</v>
      </c>
      <c r="F4438" s="41">
        <f t="shared" si="3633"/>
        <v>396.59179312297221</v>
      </c>
      <c r="G4438" s="41">
        <f t="shared" si="3633"/>
        <v>399.70596505128356</v>
      </c>
      <c r="H4438" s="50">
        <f t="shared" si="3605"/>
        <v>354.69372862192978</v>
      </c>
      <c r="I4438" s="34">
        <f>MIN(I3513,I3513+$H5156*IF(I5388="na",0,I5388)+SUM($I5156:I5156)*$B$2625)+$H5156*I5617</f>
        <v>357.73094288787513</v>
      </c>
      <c r="J4438" s="34">
        <f>MIN(J3513,J3513+$H5156*IF(J5388="na",0,J5388)+SUM($I5156:J5156)*$B$2625)+$H5156*J5617</f>
        <v>360.73039445644724</v>
      </c>
      <c r="K4438" s="34">
        <f>MIN(K3513,K3513+$H5156*IF(K5388="na",0,K5388)+SUM($I5156:K5156)*$B$2625)+$H5156*K5617</f>
        <v>390.71478840707778</v>
      </c>
      <c r="L4438" s="34">
        <f>MIN(L3513,L3513+$H5156*IF(L5388="na",0,L5388)+SUM($I5156:L5156)*$B$2625)+$H5156*L5617</f>
        <v>397.5426628996928</v>
      </c>
      <c r="M4438" s="34">
        <f>MIN(M3513,M3513+$H5156*IF(M5388="na",0,M5388)+SUM($I5156:M5156)*$B$2625)+$H5156*M5617</f>
        <v>404.33416580317362</v>
      </c>
      <c r="N4438" s="34">
        <f>MIN(N3513,N3513+$H5156*IF(N5388="na",0,N5388)+SUM($I5156:N5156)*$B$2625)+$H5156*N5617</f>
        <v>411.08974933761192</v>
      </c>
      <c r="O4438" s="34">
        <f>MIN(O3513,O3513+$H5156*IF(O5388="na",0,O5388)+SUM($I5156:O5156)*$B$2625)+$H5156*O5617</f>
        <v>417.809860100496</v>
      </c>
      <c r="P4438" s="34">
        <f>MIN(P3513,P3513+$H5156*IF(P5388="na",0,P5388)+SUM($I5156:P5156)*$B$2625)+$H5156*P5617</f>
        <v>424.49493913661888</v>
      </c>
      <c r="Q4438" s="34">
        <f>MIN(Q3513,Q3513+$H5156*IF(Q5388="na",0,Q5388)+SUM($I5156:Q5156)*$B$2625)+$H5156*Q5617</f>
        <v>425.69015118163668</v>
      </c>
      <c r="R4438" s="34">
        <f>MIN(R3513,R3513+$H5156*IF(R5388="na",0,R5388)+SUM($I5156:R5156)*$B$2625)+$H5156*R5617</f>
        <v>431.50937285964181</v>
      </c>
      <c r="S4438" s="34">
        <f>MIN(S3513,S3513+$H5156*IF(S5388="na",0,S5388)+SUM($I5156:S5156)*$B$2625)+$H5156*S5617</f>
        <v>434.18940287989392</v>
      </c>
      <c r="T4438" s="34">
        <f>MIN(T3513,T3513+$H5156*IF(T5388="na",0,T5388)+SUM($I5156:T5156)*$B$2625)+$H5156*T5617</f>
        <v>436.83611119356084</v>
      </c>
      <c r="U4438" s="34">
        <f>MIN(U3513,U3513+$H5156*IF(U5388="na",0,U5388)+SUM($I5156:U5156)*$B$2625)+$H5156*U5617</f>
        <v>439.44991210052785</v>
      </c>
      <c r="V4438" s="64">
        <f t="shared" si="3606"/>
        <v>442.03121474955157</v>
      </c>
      <c r="W4438" s="41">
        <f t="shared" ref="W4438:BF4438" si="3642">W3513</f>
        <v>444.58042320230578</v>
      </c>
      <c r="X4438" s="41">
        <f t="shared" si="3642"/>
        <v>447.09793649663072</v>
      </c>
      <c r="Y4438" s="41">
        <f t="shared" si="3642"/>
        <v>449.58414870899622</v>
      </c>
      <c r="Z4438" s="41">
        <f t="shared" si="3642"/>
        <v>452.03944901618797</v>
      </c>
      <c r="AA4438" s="41">
        <f t="shared" si="3642"/>
        <v>454.464221756227</v>
      </c>
      <c r="AB4438" s="41">
        <f t="shared" si="3642"/>
        <v>456.85884648853153</v>
      </c>
      <c r="AC4438" s="41">
        <f t="shared" si="3642"/>
        <v>459.22369805333108</v>
      </c>
      <c r="AD4438" s="41">
        <f t="shared" si="3642"/>
        <v>461.55914663034162</v>
      </c>
      <c r="AE4438" s="41">
        <f t="shared" si="3642"/>
        <v>463.8655577967113</v>
      </c>
      <c r="AF4438" s="41">
        <f t="shared" si="3642"/>
        <v>466.14329258424584</v>
      </c>
      <c r="AG4438" s="41">
        <f t="shared" si="3642"/>
        <v>468.392707535922</v>
      </c>
      <c r="AH4438" s="41">
        <f t="shared" si="3642"/>
        <v>470.61415476169901</v>
      </c>
      <c r="AI4438" s="41">
        <f t="shared" si="3642"/>
        <v>472.80798199363551</v>
      </c>
      <c r="AJ4438" s="41">
        <f t="shared" si="3642"/>
        <v>474.97453264032163</v>
      </c>
      <c r="AK4438" s="41">
        <f t="shared" si="3642"/>
        <v>477.11414584063391</v>
      </c>
      <c r="AL4438" s="41">
        <f t="shared" si="3642"/>
        <v>479.22715651682233</v>
      </c>
      <c r="AM4438" s="41">
        <f t="shared" si="3642"/>
        <v>481.31389542693682</v>
      </c>
      <c r="AN4438" s="41">
        <f t="shared" si="3642"/>
        <v>483.37468921660218</v>
      </c>
      <c r="AO4438" s="41">
        <f t="shared" si="3642"/>
        <v>485.4098604701494</v>
      </c>
      <c r="AP4438" s="41">
        <f t="shared" si="3642"/>
        <v>487.41972776111083</v>
      </c>
      <c r="AQ4438" s="41">
        <f t="shared" si="3642"/>
        <v>489.40460570208796</v>
      </c>
      <c r="AR4438" s="41">
        <f t="shared" si="3642"/>
        <v>491.36480499399897</v>
      </c>
      <c r="AS4438" s="41">
        <f t="shared" si="3642"/>
        <v>493.30063247471389</v>
      </c>
      <c r="AT4438" s="41">
        <f t="shared" si="3642"/>
        <v>495.21239116708523</v>
      </c>
      <c r="AU4438" s="41">
        <f t="shared" si="3642"/>
        <v>497.10038032638141</v>
      </c>
      <c r="AV4438" s="41">
        <f t="shared" si="3642"/>
        <v>498.96489548713038</v>
      </c>
      <c r="AW4438" s="41">
        <f t="shared" si="3642"/>
        <v>500.80622850938067</v>
      </c>
      <c r="AX4438" s="41">
        <f t="shared" si="3642"/>
        <v>502.62466762438765</v>
      </c>
      <c r="AY4438" s="41">
        <f t="shared" si="3642"/>
        <v>504.42049747973141</v>
      </c>
      <c r="AZ4438" s="41">
        <f t="shared" si="3642"/>
        <v>506.1939991838737</v>
      </c>
      <c r="BA4438" s="41">
        <f t="shared" si="3642"/>
        <v>507.94545035016114</v>
      </c>
      <c r="BB4438" s="41">
        <f t="shared" si="3642"/>
        <v>509.67512514028107</v>
      </c>
      <c r="BC4438" s="41">
        <f t="shared" si="3642"/>
        <v>511.38329430717721</v>
      </c>
      <c r="BD4438" s="41">
        <f t="shared" si="3642"/>
        <v>513.0702252374316</v>
      </c>
      <c r="BE4438" s="41">
        <f t="shared" si="3642"/>
        <v>514.73618199311977</v>
      </c>
      <c r="BF4438" s="41">
        <f t="shared" si="3642"/>
        <v>516.38142535314569</v>
      </c>
      <c r="BH4438" s="42">
        <f t="shared" si="3608"/>
        <v>1.5484931999999998</v>
      </c>
      <c r="BL4438" s="15">
        <f t="shared" ca="1" si="3609"/>
        <v>210.7856452480687</v>
      </c>
    </row>
    <row r="4439" spans="1:64" x14ac:dyDescent="0.2">
      <c r="A4439" s="9" t="str">
        <f t="shared" si="3604"/>
        <v>Peru</v>
      </c>
      <c r="C4439" s="41">
        <f t="shared" si="3633"/>
        <v>449.45100648409868</v>
      </c>
      <c r="D4439" s="41">
        <f t="shared" si="3633"/>
        <v>451.87577922413772</v>
      </c>
      <c r="E4439" s="41">
        <f t="shared" si="3633"/>
        <v>454.27040395644224</v>
      </c>
      <c r="F4439" s="41">
        <f t="shared" si="3633"/>
        <v>456.63525552124179</v>
      </c>
      <c r="G4439" s="41">
        <f t="shared" si="3633"/>
        <v>458.97070409825233</v>
      </c>
      <c r="H4439" s="50">
        <f t="shared" si="3605"/>
        <v>413.15758988497902</v>
      </c>
      <c r="I4439" s="34">
        <f>MIN(I3514,I3514+$H5157*IF(I5389="na",0,I5389)+SUM($I5157:I5157)*$B$2625)+$H5157*I5618</f>
        <v>415.43532467251356</v>
      </c>
      <c r="J4439" s="34">
        <f>MIN(J3514,J3514+$H5157*IF(J5389="na",0,J5389)+SUM($I5157:J5157)*$B$2625)+$H5157*J5618</f>
        <v>417.68473962418972</v>
      </c>
      <c r="K4439" s="34">
        <f>MIN(K3514,K3514+$H5157*IF(K5389="na",0,K5389)+SUM($I5157:K5157)*$B$2625)+$H5157*K5618</f>
        <v>420.51781809722559</v>
      </c>
      <c r="L4439" s="34">
        <f>MIN(L3514,L3514+$H5157*IF(L5389="na",0,L5389)+SUM($I5157:L5157)*$B$2625)+$H5157*L5618</f>
        <v>431.84268352459827</v>
      </c>
      <c r="M4439" s="34">
        <f>MIN(M3514,M3514+$H5157*IF(M5389="na",0,M5389)+SUM($I5157:M5157)*$B$2625)+$H5157*M5618</f>
        <v>443.14027236672058</v>
      </c>
      <c r="N4439" s="34">
        <f>MIN(N3514,N3514+$H5157*IF(N5389="na",0,N5389)+SUM($I5157:N5157)*$B$2625)+$H5157*N5618</f>
        <v>454.41092376246905</v>
      </c>
      <c r="O4439" s="34">
        <f>MIN(O3514,O3514+$H5157*IF(O5389="na",0,O5389)+SUM($I5157:O5157)*$B$2625)+$H5157*O5618</f>
        <v>465.65497263409367</v>
      </c>
      <c r="P4439" s="34">
        <f>MIN(P3514,P3514+$H5157*IF(P5389="na",0,P5389)+SUM($I5157:P5157)*$B$2625)+$H5157*P5618</f>
        <v>476.87274973964435</v>
      </c>
      <c r="Q4439" s="34">
        <f>MIN(Q3514,Q3514+$H5157*IF(Q5389="na",0,Q5389)+SUM($I5157:Q5157)*$B$2625)+$H5157*Q5618</f>
        <v>477.08084037410651</v>
      </c>
      <c r="R4439" s="34">
        <f>MIN(R3514,R3514+$H5157*IF(R5389="na",0,R5389)+SUM($I5157:R5157)*$B$2625)+$H5157*R5618</f>
        <v>482.82141793806011</v>
      </c>
      <c r="S4439" s="34">
        <f>MIN(S3514,S3514+$H5157*IF(S5389="na",0,S5389)+SUM($I5157:S5157)*$B$2625)+$H5157*S5618</f>
        <v>484.83128522902155</v>
      </c>
      <c r="T4439" s="34">
        <f>MIN(T3514,T3514+$H5157*IF(T5389="na",0,T5389)+SUM($I5157:T5157)*$B$2625)+$H5157*T5618</f>
        <v>486.81616316999867</v>
      </c>
      <c r="U4439" s="34">
        <f>MIN(U3514,U3514+$H5157*IF(U5389="na",0,U5389)+SUM($I5157:U5157)*$B$2625)+$H5157*U5618</f>
        <v>488.77636246190968</v>
      </c>
      <c r="V4439" s="64">
        <f t="shared" si="3606"/>
        <v>490.7121899426246</v>
      </c>
      <c r="W4439" s="41">
        <f t="shared" ref="W4439:BF4439" si="3643">W3514</f>
        <v>492.62394863499594</v>
      </c>
      <c r="X4439" s="41">
        <f t="shared" si="3643"/>
        <v>494.51193779429212</v>
      </c>
      <c r="Y4439" s="41">
        <f t="shared" si="3643"/>
        <v>496.37645295504109</v>
      </c>
      <c r="Z4439" s="41">
        <f t="shared" si="3643"/>
        <v>498.21778597729138</v>
      </c>
      <c r="AA4439" s="41">
        <f t="shared" si="3643"/>
        <v>500.03622509229837</v>
      </c>
      <c r="AB4439" s="41">
        <f t="shared" si="3643"/>
        <v>501.83205494764212</v>
      </c>
      <c r="AC4439" s="41">
        <f t="shared" si="3643"/>
        <v>503.60555665178441</v>
      </c>
      <c r="AD4439" s="41">
        <f t="shared" si="3643"/>
        <v>505.35700781807185</v>
      </c>
      <c r="AE4439" s="41">
        <f t="shared" si="3643"/>
        <v>507.08668260819178</v>
      </c>
      <c r="AF4439" s="41">
        <f t="shared" si="3643"/>
        <v>508.79485177508792</v>
      </c>
      <c r="AG4439" s="41">
        <f t="shared" si="3643"/>
        <v>510.48178270534231</v>
      </c>
      <c r="AH4439" s="41">
        <f t="shared" si="3643"/>
        <v>512.1477394610306</v>
      </c>
      <c r="AI4439" s="41">
        <f t="shared" si="3643"/>
        <v>513.79298282105628</v>
      </c>
      <c r="AJ4439" s="41">
        <f t="shared" si="3643"/>
        <v>515.41777032197251</v>
      </c>
      <c r="AK4439" s="41">
        <f t="shared" si="3643"/>
        <v>517.02235629829397</v>
      </c>
      <c r="AL4439" s="41">
        <f t="shared" si="3643"/>
        <v>518.60699192230982</v>
      </c>
      <c r="AM4439" s="41">
        <f t="shared" si="3643"/>
        <v>520.17192524340044</v>
      </c>
      <c r="AN4439" s="41">
        <f t="shared" si="3643"/>
        <v>521.7174012268656</v>
      </c>
      <c r="AO4439" s="41">
        <f t="shared" si="3643"/>
        <v>523.24366179226945</v>
      </c>
      <c r="AP4439" s="41">
        <f t="shared" si="3643"/>
        <v>524.75094585131023</v>
      </c>
      <c r="AQ4439" s="41">
        <f t="shared" si="3643"/>
        <v>526.23948934521695</v>
      </c>
      <c r="AR4439" s="41">
        <f t="shared" si="3643"/>
        <v>527.70952528168277</v>
      </c>
      <c r="AS4439" s="41">
        <f t="shared" si="3643"/>
        <v>529.1612837713385</v>
      </c>
      <c r="AT4439" s="41">
        <f t="shared" si="3643"/>
        <v>530.59499206377291</v>
      </c>
      <c r="AU4439" s="41">
        <f t="shared" si="3643"/>
        <v>532.01087458310462</v>
      </c>
      <c r="AV4439" s="41">
        <f t="shared" si="3643"/>
        <v>533.40915296311255</v>
      </c>
      <c r="AW4439" s="41">
        <f t="shared" si="3643"/>
        <v>534.79004608192918</v>
      </c>
      <c r="AX4439" s="41">
        <f t="shared" si="3643"/>
        <v>536.15377009630197</v>
      </c>
      <c r="AY4439" s="41">
        <f t="shared" si="3643"/>
        <v>537.50053847542927</v>
      </c>
      <c r="AZ4439" s="41">
        <f t="shared" si="3643"/>
        <v>538.83056203437604</v>
      </c>
      <c r="BA4439" s="41">
        <f t="shared" si="3643"/>
        <v>540.14404896707333</v>
      </c>
      <c r="BB4439" s="41">
        <f t="shared" si="3643"/>
        <v>541.44120487890723</v>
      </c>
      <c r="BC4439" s="41">
        <f t="shared" si="3643"/>
        <v>542.7222328189041</v>
      </c>
      <c r="BD4439" s="41">
        <f t="shared" si="3643"/>
        <v>543.98733331151379</v>
      </c>
      <c r="BE4439" s="41">
        <f t="shared" si="3643"/>
        <v>545.23670438799854</v>
      </c>
      <c r="BF4439" s="41">
        <f t="shared" si="3643"/>
        <v>546.47054161743245</v>
      </c>
      <c r="BH4439" s="42">
        <f t="shared" si="3608"/>
        <v>1.2986302000000003</v>
      </c>
      <c r="BL4439" s="15">
        <f t="shared" ca="1" si="3609"/>
        <v>667.82983491580489</v>
      </c>
    </row>
    <row r="4440" spans="1:64" x14ac:dyDescent="0.2">
      <c r="A4440" s="9" t="str">
        <f t="shared" si="3604"/>
        <v>Philippines</v>
      </c>
      <c r="C4440" s="41">
        <f t="shared" ref="C4440:G4449" si="3644">C3515</f>
        <v>379.16258005069858</v>
      </c>
      <c r="D4440" s="41">
        <f t="shared" si="3644"/>
        <v>382.477785684335</v>
      </c>
      <c r="E4440" s="41">
        <f t="shared" si="3644"/>
        <v>385.75177226125987</v>
      </c>
      <c r="F4440" s="41">
        <f t="shared" si="3644"/>
        <v>388.98505227174496</v>
      </c>
      <c r="G4440" s="41">
        <f t="shared" si="3644"/>
        <v>392.1781318340997</v>
      </c>
      <c r="H4440" s="50">
        <f t="shared" si="3605"/>
        <v>364.12823728527133</v>
      </c>
      <c r="I4440" s="34">
        <f>MIN(I3515,I3515+$H5158*IF(I5390="na",0,I5390)+SUM($I5158:I5158)*$B$2625)+$H5158*I5619</f>
        <v>367.24240921358273</v>
      </c>
      <c r="J4440" s="34">
        <f>MIN(J3515,J3515+$H5158*IF(J5390="na",0,J5390)+SUM($I5158:J5158)*$B$2625)+$H5158*J5619</f>
        <v>370.31786160425202</v>
      </c>
      <c r="K4440" s="34">
        <f>MIN(K3515,K3515+$H5158*IF(K5390="na",0,K5390)+SUM($I5158:K5158)*$B$2625)+$H5158*K5619</f>
        <v>394.63149386730009</v>
      </c>
      <c r="L4440" s="34">
        <f>MIN(L3515,L3515+$H5158*IF(L5390="na",0,L5390)+SUM($I5158:L5158)*$B$2625)+$H5158*L5619</f>
        <v>399.31341242056232</v>
      </c>
      <c r="M4440" s="34">
        <f>MIN(M3515,M3515+$H5158*IF(M5390="na",0,M5390)+SUM($I5158:M5158)*$B$2625)+$H5158*M5619</f>
        <v>403.95803779265526</v>
      </c>
      <c r="N4440" s="34">
        <f>MIN(N3515,N3515+$H5158*IF(N5390="na",0,N5390)+SUM($I5158:N5158)*$B$2625)+$H5158*N5619</f>
        <v>408.56583366213152</v>
      </c>
      <c r="O4440" s="34">
        <f>MIN(O3515,O3515+$H5158*IF(O5390="na",0,O5390)+SUM($I5158:O5158)*$B$2625)+$H5158*O5619</f>
        <v>413.13725794247358</v>
      </c>
      <c r="P4440" s="34">
        <f>MIN(P3515,P3515+$H5158*IF(P5390="na",0,P5390)+SUM($I5158:P5158)*$B$2625)+$H5158*P5619</f>
        <v>417.67276285377307</v>
      </c>
      <c r="Q4440" s="34">
        <f>MIN(Q3515,Q3515+$H5158*IF(Q5390="na",0,Q5390)+SUM($I5158:Q5158)*$B$2625)+$H5158*Q5619</f>
        <v>418.97580744075702</v>
      </c>
      <c r="R4440" s="34">
        <f>MIN(R3515,R3515+$H5158*IF(R5390="na",0,R5390)+SUM($I5158:R5158)*$B$2625)+$H5158*R5619</f>
        <v>424.78738200519354</v>
      </c>
      <c r="S4440" s="34">
        <f>MIN(S3515,S3515+$H5158*IF(S5390="na",0,S5390)+SUM($I5158:S5158)*$B$2625)+$H5158*S5619</f>
        <v>427.53531926786241</v>
      </c>
      <c r="T4440" s="34">
        <f>MIN(T3515,T3515+$H5158*IF(T5390="na",0,T5390)+SUM($I5158:T5158)*$B$2625)+$H5158*T5619</f>
        <v>430.24909051056545</v>
      </c>
      <c r="U4440" s="34">
        <f>MIN(U3515,U3515+$H5158*IF(U5390="na",0,U5390)+SUM($I5158:U5158)*$B$2625)+$H5158*U5619</f>
        <v>432.92912053081756</v>
      </c>
      <c r="V4440" s="64">
        <f t="shared" si="3606"/>
        <v>435.57582884448448</v>
      </c>
      <c r="W4440" s="41">
        <f t="shared" ref="W4440:BF4440" si="3645">W3515</f>
        <v>438.18962975145149</v>
      </c>
      <c r="X4440" s="41">
        <f t="shared" si="3645"/>
        <v>440.7709324004752</v>
      </c>
      <c r="Y4440" s="41">
        <f t="shared" si="3645"/>
        <v>443.32014085322942</v>
      </c>
      <c r="Z4440" s="41">
        <f t="shared" si="3645"/>
        <v>445.83765414755436</v>
      </c>
      <c r="AA4440" s="41">
        <f t="shared" si="3645"/>
        <v>448.32386635991986</v>
      </c>
      <c r="AB4440" s="41">
        <f t="shared" si="3645"/>
        <v>450.77916666711161</v>
      </c>
      <c r="AC4440" s="41">
        <f t="shared" si="3645"/>
        <v>453.20393940715064</v>
      </c>
      <c r="AD4440" s="41">
        <f t="shared" si="3645"/>
        <v>455.59856413945516</v>
      </c>
      <c r="AE4440" s="41">
        <f t="shared" si="3645"/>
        <v>457.96341570425471</v>
      </c>
      <c r="AF4440" s="41">
        <f t="shared" si="3645"/>
        <v>460.29886428126525</v>
      </c>
      <c r="AG4440" s="41">
        <f t="shared" si="3645"/>
        <v>462.60527544763494</v>
      </c>
      <c r="AH4440" s="41">
        <f t="shared" si="3645"/>
        <v>464.88301023516948</v>
      </c>
      <c r="AI4440" s="41">
        <f t="shared" si="3645"/>
        <v>467.13242518684564</v>
      </c>
      <c r="AJ4440" s="41">
        <f t="shared" si="3645"/>
        <v>469.35387241262265</v>
      </c>
      <c r="AK4440" s="41">
        <f t="shared" si="3645"/>
        <v>471.54769964455915</v>
      </c>
      <c r="AL4440" s="41">
        <f t="shared" si="3645"/>
        <v>473.71425029124526</v>
      </c>
      <c r="AM4440" s="41">
        <f t="shared" si="3645"/>
        <v>475.85386349155755</v>
      </c>
      <c r="AN4440" s="41">
        <f t="shared" si="3645"/>
        <v>477.96687416774597</v>
      </c>
      <c r="AO4440" s="41">
        <f t="shared" si="3645"/>
        <v>480.05361307786046</v>
      </c>
      <c r="AP4440" s="41">
        <f t="shared" si="3645"/>
        <v>482.11440686752582</v>
      </c>
      <c r="AQ4440" s="41">
        <f t="shared" si="3645"/>
        <v>484.14957812107303</v>
      </c>
      <c r="AR4440" s="41">
        <f t="shared" si="3645"/>
        <v>486.15944541203447</v>
      </c>
      <c r="AS4440" s="41">
        <f t="shared" si="3645"/>
        <v>488.1443233530116</v>
      </c>
      <c r="AT4440" s="41">
        <f t="shared" si="3645"/>
        <v>490.10452264492261</v>
      </c>
      <c r="AU4440" s="41">
        <f t="shared" si="3645"/>
        <v>492.04035012563753</v>
      </c>
      <c r="AV4440" s="41">
        <f t="shared" si="3645"/>
        <v>493.95210881800887</v>
      </c>
      <c r="AW4440" s="41">
        <f t="shared" si="3645"/>
        <v>495.84009797730505</v>
      </c>
      <c r="AX4440" s="41">
        <f t="shared" si="3645"/>
        <v>497.70461313805401</v>
      </c>
      <c r="AY4440" s="41">
        <f t="shared" si="3645"/>
        <v>499.54594616030431</v>
      </c>
      <c r="AZ4440" s="41">
        <f t="shared" si="3645"/>
        <v>501.36438527531129</v>
      </c>
      <c r="BA4440" s="41">
        <f t="shared" si="3645"/>
        <v>503.16021513065505</v>
      </c>
      <c r="BB4440" s="41">
        <f t="shared" si="3645"/>
        <v>504.93371683479734</v>
      </c>
      <c r="BC4440" s="41">
        <f t="shared" si="3645"/>
        <v>506.68516800108478</v>
      </c>
      <c r="BD4440" s="41">
        <f t="shared" si="3645"/>
        <v>508.41484279120471</v>
      </c>
      <c r="BE4440" s="41">
        <f t="shared" si="3645"/>
        <v>510.12301195810085</v>
      </c>
      <c r="BF4440" s="41">
        <f t="shared" si="3645"/>
        <v>511.80994288835524</v>
      </c>
      <c r="BH4440" s="42">
        <f t="shared" si="3608"/>
        <v>1.030137000000001</v>
      </c>
      <c r="BL4440" s="15">
        <f t="shared" ca="1" si="3609"/>
        <v>2378.8873950565335</v>
      </c>
    </row>
    <row r="4441" spans="1:64" x14ac:dyDescent="0.2">
      <c r="A4441" s="9" t="str">
        <f t="shared" si="3604"/>
        <v>Poland</v>
      </c>
      <c r="C4441" s="41">
        <f t="shared" si="3644"/>
        <v>558.94599017992323</v>
      </c>
      <c r="D4441" s="41">
        <f t="shared" si="3644"/>
        <v>560.00782006315012</v>
      </c>
      <c r="E4441" s="41">
        <f t="shared" si="3644"/>
        <v>561.0564478614956</v>
      </c>
      <c r="F4441" s="41">
        <f t="shared" si="3644"/>
        <v>562.09203772088165</v>
      </c>
      <c r="G4441" s="41">
        <f t="shared" si="3644"/>
        <v>563.11475174634938</v>
      </c>
      <c r="H4441" s="50">
        <f t="shared" si="3605"/>
        <v>527.60772887202916</v>
      </c>
      <c r="I4441" s="34">
        <f>MIN(I3516,I3516+$H5159*IF(I5391="na",0,I5391)+SUM($I5159:I5159)*$B$2625)+$H5159*I5620</f>
        <v>528.60516950781857</v>
      </c>
      <c r="J4441" s="34">
        <f>MIN(J3516,J3516+$H5159*IF(J5391="na",0,J5391)+SUM($I5159:J5159)*$B$2625)+$H5159*J5620</f>
        <v>529.59020863170326</v>
      </c>
      <c r="K4441" s="34">
        <f>MIN(K3516,K3516+$H5159*IF(K5391="na",0,K5391)+SUM($I5159:K5159)*$B$2625)+$H5159*K5620</f>
        <v>530.56300043581405</v>
      </c>
      <c r="L4441" s="34">
        <f>MIN(L3516,L3516+$H5159*IF(L5391="na",0,L5391)+SUM($I5159:L5159)*$B$2625)+$H5159*L5620</f>
        <v>538.35107604159805</v>
      </c>
      <c r="M4441" s="34">
        <f>MIN(M3516,M3516+$H5159*IF(M5391="na",0,M5391)+SUM($I5159:M5159)*$B$2625)+$H5159*M5620</f>
        <v>546.12720698434077</v>
      </c>
      <c r="N4441" s="34">
        <f>MIN(N3516,N3516+$H5159*IF(N5391="na",0,N5391)+SUM($I5159:N5159)*$B$2625)+$H5159*N5620</f>
        <v>553.89154177601938</v>
      </c>
      <c r="O4441" s="34">
        <f>MIN(O3516,O3516+$H5159*IF(O5391="na",0,O5391)+SUM($I5159:O5159)*$B$2625)+$H5159*O5620</f>
        <v>561.64422708211225</v>
      </c>
      <c r="P4441" s="34">
        <f>MIN(P3516,P3516+$H5159*IF(P5391="na",0,P5391)+SUM($I5159:P5159)*$B$2625)+$H5159*P5620</f>
        <v>569.38540774455657</v>
      </c>
      <c r="Q4441" s="34">
        <f>MIN(Q3516,Q3516+$H5159*IF(Q5391="na",0,Q5391)+SUM($I5159:Q5159)*$B$2625)+$H5159*Q5620</f>
        <v>567.90772103476695</v>
      </c>
      <c r="R4441" s="34">
        <f>MIN(R3516,R3516+$H5159*IF(R5391="na",0,R5391)+SUM($I5159:R5159)*$B$2625)+$H5159*R5620</f>
        <v>573.55919475464327</v>
      </c>
      <c r="S4441" s="34">
        <f>MIN(S3516,S3516+$H5159*IF(S5391="na",0,S5391)+SUM($I5159:S5159)*$B$2625)+$H5159*S5620</f>
        <v>574.43933379432451</v>
      </c>
      <c r="T4441" s="34">
        <f>MIN(T3516,T3516+$H5159*IF(T5391="na",0,T5391)+SUM($I5159:T5159)*$B$2625)+$H5159*T5620</f>
        <v>575.3085297719457</v>
      </c>
      <c r="U4441" s="34">
        <f>MIN(U3516,U3516+$H5159*IF(U5391="na",0,U5391)+SUM($I5159:U5159)*$B$2625)+$H5159*U5620</f>
        <v>576.16691874624519</v>
      </c>
      <c r="V4441" s="64">
        <f t="shared" si="3606"/>
        <v>577.01463508429754</v>
      </c>
      <c r="W4441" s="41">
        <f t="shared" ref="W4441:BF4441" si="3646">W3516</f>
        <v>577.85181148254674</v>
      </c>
      <c r="X4441" s="41">
        <f t="shared" si="3646"/>
        <v>578.67857898757768</v>
      </c>
      <c r="Y4441" s="41">
        <f t="shared" si="3646"/>
        <v>579.49506701662949</v>
      </c>
      <c r="Z4441" s="41">
        <f t="shared" si="3646"/>
        <v>580.30140337785338</v>
      </c>
      <c r="AA4441" s="41">
        <f t="shared" si="3646"/>
        <v>581.09771429031935</v>
      </c>
      <c r="AB4441" s="41">
        <f t="shared" si="3646"/>
        <v>581.88412440377374</v>
      </c>
      <c r="AC4441" s="41">
        <f t="shared" si="3646"/>
        <v>582.66075681815084</v>
      </c>
      <c r="AD4441" s="41">
        <f t="shared" si="3646"/>
        <v>583.42773310284247</v>
      </c>
      <c r="AE4441" s="41">
        <f t="shared" si="3646"/>
        <v>584.18517331572775</v>
      </c>
      <c r="AF4441" s="41">
        <f t="shared" si="3646"/>
        <v>584.93319602196618</v>
      </c>
      <c r="AG4441" s="41">
        <f t="shared" si="3646"/>
        <v>585.67191831255707</v>
      </c>
      <c r="AH4441" s="41">
        <f t="shared" si="3646"/>
        <v>586.40145582266825</v>
      </c>
      <c r="AI4441" s="41">
        <f t="shared" si="3646"/>
        <v>587.12192274973711</v>
      </c>
      <c r="AJ4441" s="41">
        <f t="shared" si="3646"/>
        <v>587.83343187134608</v>
      </c>
      <c r="AK4441" s="41">
        <f t="shared" si="3646"/>
        <v>588.53609456287631</v>
      </c>
      <c r="AL4441" s="41">
        <f t="shared" si="3646"/>
        <v>589.23002081494189</v>
      </c>
      <c r="AM4441" s="41">
        <f t="shared" si="3646"/>
        <v>589.91531925060679</v>
      </c>
      <c r="AN4441" s="41">
        <f t="shared" si="3646"/>
        <v>590.59209714238818</v>
      </c>
      <c r="AO4441" s="41">
        <f t="shared" si="3646"/>
        <v>591.26046042904852</v>
      </c>
      <c r="AP4441" s="41">
        <f t="shared" si="3646"/>
        <v>591.92051373217805</v>
      </c>
      <c r="AQ4441" s="41">
        <f t="shared" si="3646"/>
        <v>592.57236037257201</v>
      </c>
      <c r="AR4441" s="41">
        <f t="shared" si="3646"/>
        <v>593.21610238640369</v>
      </c>
      <c r="AS4441" s="41">
        <f t="shared" si="3646"/>
        <v>593.85184054119668</v>
      </c>
      <c r="AT4441" s="41">
        <f t="shared" si="3646"/>
        <v>594.47967435159842</v>
      </c>
      <c r="AU4441" s="41">
        <f t="shared" si="3646"/>
        <v>595.09970209495748</v>
      </c>
      <c r="AV4441" s="41">
        <f t="shared" si="3646"/>
        <v>595.71202082670754</v>
      </c>
      <c r="AW4441" s="41">
        <f t="shared" si="3646"/>
        <v>596.3167263955595</v>
      </c>
      <c r="AX4441" s="41">
        <f t="shared" si="3646"/>
        <v>596.91391345850536</v>
      </c>
      <c r="AY4441" s="41">
        <f t="shared" si="3646"/>
        <v>597.50367549563521</v>
      </c>
      <c r="AZ4441" s="41">
        <f t="shared" si="3646"/>
        <v>598.08610482477013</v>
      </c>
      <c r="BA4441" s="41">
        <f t="shared" si="3646"/>
        <v>598.66129261591277</v>
      </c>
      <c r="BB4441" s="41">
        <f t="shared" si="3646"/>
        <v>599.22932890551886</v>
      </c>
      <c r="BC4441" s="41">
        <f t="shared" si="3646"/>
        <v>599.79030261059086</v>
      </c>
      <c r="BD4441" s="41">
        <f t="shared" si="3646"/>
        <v>600.34430154259644</v>
      </c>
      <c r="BE4441" s="41">
        <f t="shared" si="3646"/>
        <v>600.89141242121411</v>
      </c>
      <c r="BF4441" s="41">
        <f t="shared" si="3646"/>
        <v>601.43172088790766</v>
      </c>
      <c r="BH4441" s="42">
        <f t="shared" si="3608"/>
        <v>0.76712339999999879</v>
      </c>
      <c r="BL4441" s="15">
        <f t="shared" ca="1" si="3609"/>
        <v>285.11193248287071</v>
      </c>
    </row>
    <row r="4442" spans="1:64" x14ac:dyDescent="0.2">
      <c r="A4442" s="9" t="str">
        <f t="shared" si="3604"/>
        <v>Portugal</v>
      </c>
      <c r="C4442" s="41">
        <f t="shared" si="3644"/>
        <v>594.63775857985388</v>
      </c>
      <c r="D4442" s="41">
        <f t="shared" si="3644"/>
        <v>595.25778632321294</v>
      </c>
      <c r="E4442" s="41">
        <f t="shared" si="3644"/>
        <v>595.87010505496301</v>
      </c>
      <c r="F4442" s="41">
        <f t="shared" si="3644"/>
        <v>596.47481062381496</v>
      </c>
      <c r="G4442" s="41">
        <f t="shared" si="3644"/>
        <v>597.07199768676082</v>
      </c>
      <c r="H4442" s="50">
        <f t="shared" si="3605"/>
        <v>561.6758225655866</v>
      </c>
      <c r="I4442" s="34">
        <f>MIN(I3517,I3517+$H5160*IF(I5392="na",0,I5392)+SUM($I5160:I5160)*$B$2625)+$H5160*I5621</f>
        <v>562.25825189472152</v>
      </c>
      <c r="J4442" s="34">
        <f>MIN(J3517,J3517+$H5160*IF(J5392="na",0,J5392)+SUM($I5160:J5160)*$B$2625)+$H5160*J5621</f>
        <v>562.83343968586416</v>
      </c>
      <c r="K4442" s="34">
        <f>MIN(K3517,K3517+$H5160*IF(K5392="na",0,K5392)+SUM($I5160:K5160)*$B$2625)+$H5160*K5621</f>
        <v>570.74300300107302</v>
      </c>
      <c r="L4442" s="34">
        <f>MIN(L3517,L3517+$H5160*IF(L5392="na",0,L5392)+SUM($I5160:L5160)*$B$2625)+$H5160*L5621</f>
        <v>576.5224364150198</v>
      </c>
      <c r="M4442" s="34">
        <f>MIN(M3517,M3517+$H5160*IF(M5392="na",0,M5392)+SUM($I5160:M5160)*$B$2625)+$H5160*M5621</f>
        <v>582.29489505590004</v>
      </c>
      <c r="N4442" s="34">
        <f>MIN(N3517,N3517+$H5160*IF(N5392="na",0,N5392)+SUM($I5160:N5160)*$B$2625)+$H5160*N5621</f>
        <v>588.06046564339249</v>
      </c>
      <c r="O4442" s="34">
        <f>MIN(O3517,O3517+$H5160*IF(O5392="na",0,O5392)+SUM($I5160:O5160)*$B$2625)+$H5160*O5621</f>
        <v>593.8192338189607</v>
      </c>
      <c r="P4442" s="34">
        <f>MIN(P3517,P3517+$H5160*IF(P5392="na",0,P5392)+SUM($I5160:P5160)*$B$2625)+$H5160*P5621</f>
        <v>599.57128415925979</v>
      </c>
      <c r="Q4442" s="34">
        <f>MIN(Q3517,Q3517+$H5160*IF(Q5392="na",0,Q5392)+SUM($I5160:Q5160)*$B$2625)+$H5160*Q5621</f>
        <v>597.54612889217242</v>
      </c>
      <c r="R4442" s="34">
        <f>MIN(R3517,R3517+$H5160*IF(R5392="na",0,R5392)+SUM($I5160:R5160)*$B$2625)+$H5160*R5621</f>
        <v>603.17075656647387</v>
      </c>
      <c r="S4442" s="34">
        <f>MIN(S3517,S3517+$H5160*IF(S5392="na",0,S5392)+SUM($I5160:S5160)*$B$2625)+$H5160*S5621</f>
        <v>603.68469070153265</v>
      </c>
      <c r="T4442" s="34">
        <f>MIN(T3517,T3517+$H5160*IF(T5392="na",0,T5392)+SUM($I5160:T5160)*$B$2625)+$H5160*T5621</f>
        <v>604.19223492217884</v>
      </c>
      <c r="U4442" s="34">
        <f>MIN(U3517,U3517+$H5160*IF(U5392="na",0,U5392)+SUM($I5160:U5160)*$B$2625)+$H5160*U5621</f>
        <v>604.6934686763484</v>
      </c>
      <c r="V4442" s="64">
        <f t="shared" si="3606"/>
        <v>605.1884704241744</v>
      </c>
      <c r="W4442" s="41">
        <f t="shared" ref="W4442:BF4442" si="3647">W3517</f>
        <v>605.67731765026917</v>
      </c>
      <c r="X4442" s="41">
        <f t="shared" si="3647"/>
        <v>606.16008687585281</v>
      </c>
      <c r="Y4442" s="41">
        <f t="shared" si="3647"/>
        <v>606.63685367073163</v>
      </c>
      <c r="Z4442" s="41">
        <f t="shared" si="3647"/>
        <v>607.1076926651275</v>
      </c>
      <c r="AA4442" s="41">
        <f t="shared" si="3647"/>
        <v>607.57267756135968</v>
      </c>
      <c r="AB4442" s="41">
        <f t="shared" si="3647"/>
        <v>608.03188114538204</v>
      </c>
      <c r="AC4442" s="41">
        <f t="shared" si="3647"/>
        <v>608.48537529817645</v>
      </c>
      <c r="AD4442" s="41">
        <f t="shared" si="3647"/>
        <v>608.93323100700445</v>
      </c>
      <c r="AE4442" s="41">
        <f t="shared" si="3647"/>
        <v>609.37551837651927</v>
      </c>
      <c r="AF4442" s="41">
        <f t="shared" si="3647"/>
        <v>609.81230663973986</v>
      </c>
      <c r="AG4442" s="41">
        <f t="shared" si="3647"/>
        <v>610.24366416888768</v>
      </c>
      <c r="AH4442" s="41">
        <f t="shared" si="3647"/>
        <v>610.66965848608982</v>
      </c>
      <c r="AI4442" s="41">
        <f t="shared" si="3647"/>
        <v>611.09035627394803</v>
      </c>
      <c r="AJ4442" s="41">
        <f t="shared" si="3647"/>
        <v>611.50582338597724</v>
      </c>
      <c r="AK4442" s="41">
        <f t="shared" si="3647"/>
        <v>611.9161248569136</v>
      </c>
      <c r="AL4442" s="41">
        <f t="shared" si="3647"/>
        <v>612.32132491289462</v>
      </c>
      <c r="AM4442" s="41">
        <f t="shared" si="3647"/>
        <v>612.72148698151295</v>
      </c>
      <c r="AN4442" s="41">
        <f t="shared" si="3647"/>
        <v>613.11667370174473</v>
      </c>
      <c r="AO4442" s="41">
        <f t="shared" si="3647"/>
        <v>613.50694693375499</v>
      </c>
      <c r="AP4442" s="41">
        <f t="shared" si="3647"/>
        <v>613.89236776858058</v>
      </c>
      <c r="AQ4442" s="41">
        <f t="shared" si="3647"/>
        <v>614.27299653769319</v>
      </c>
      <c r="AR4442" s="41">
        <f t="shared" si="3647"/>
        <v>614.64889282244314</v>
      </c>
      <c r="AS4442" s="41">
        <f t="shared" si="3647"/>
        <v>615.02011546338611</v>
      </c>
      <c r="AT4442" s="41">
        <f t="shared" si="3647"/>
        <v>615.38672256949326</v>
      </c>
      <c r="AU4442" s="41">
        <f t="shared" si="3647"/>
        <v>615.74877152724787</v>
      </c>
      <c r="AV4442" s="41">
        <f t="shared" si="3647"/>
        <v>616.10631900962767</v>
      </c>
      <c r="AW4442" s="41">
        <f t="shared" si="3647"/>
        <v>616.45942098497653</v>
      </c>
      <c r="AX4442" s="41">
        <f t="shared" si="3647"/>
        <v>616.80813272576529</v>
      </c>
      <c r="AY4442" s="41">
        <f t="shared" si="3647"/>
        <v>617.15250881724353</v>
      </c>
      <c r="AZ4442" s="41">
        <f t="shared" si="3647"/>
        <v>617.49260316598441</v>
      </c>
      <c r="BA4442" s="41">
        <f t="shared" si="3647"/>
        <v>617.8284690083226</v>
      </c>
      <c r="BB4442" s="41">
        <f t="shared" si="3647"/>
        <v>618.16015891868778</v>
      </c>
      <c r="BC4442" s="41">
        <f t="shared" si="3647"/>
        <v>618.48772481783408</v>
      </c>
      <c r="BD4442" s="41">
        <f t="shared" si="3647"/>
        <v>618.81121798096763</v>
      </c>
      <c r="BE4442" s="41">
        <f t="shared" si="3647"/>
        <v>619.1306890457729</v>
      </c>
      <c r="BF4442" s="41">
        <f t="shared" si="3647"/>
        <v>619.44618802033904</v>
      </c>
      <c r="BH4442" s="42">
        <f t="shared" si="3608"/>
        <v>0.70502280000000006</v>
      </c>
      <c r="BL4442" s="15">
        <f t="shared" ca="1" si="3609"/>
        <v>62.977898601044906</v>
      </c>
    </row>
    <row r="4443" spans="1:64" x14ac:dyDescent="0.2">
      <c r="A4443" s="9" t="str">
        <f t="shared" si="3604"/>
        <v>Puerto Rico</v>
      </c>
      <c r="C4443" s="41">
        <f t="shared" si="3644"/>
        <v>447.00546126815885</v>
      </c>
      <c r="D4443" s="41">
        <f t="shared" si="3644"/>
        <v>449.4607615753506</v>
      </c>
      <c r="E4443" s="41">
        <f t="shared" si="3644"/>
        <v>451.88553431538963</v>
      </c>
      <c r="F4443" s="41">
        <f t="shared" si="3644"/>
        <v>454.28015904769416</v>
      </c>
      <c r="G4443" s="41">
        <f t="shared" si="3644"/>
        <v>456.64501061249371</v>
      </c>
      <c r="H4443" s="50">
        <f t="shared" si="3605"/>
        <v>435.17451724154142</v>
      </c>
      <c r="I4443" s="34">
        <f>MIN(I3518,I3518+$H5161*IF(I5393="na",0,I5393)+SUM($I5161:I5161)*$B$2625)+$H5161*I5622</f>
        <v>437.48092840791111</v>
      </c>
      <c r="J4443" s="34">
        <f>MIN(J3518,J3518+$H5161*IF(J5393="na",0,J5393)+SUM($I5161:J5161)*$B$2625)+$H5161*J5622</f>
        <v>439.75866319544565</v>
      </c>
      <c r="K4443" s="34">
        <f>MIN(K3518,K3518+$H5161*IF(K5393="na",0,K5393)+SUM($I5161:K5161)*$B$2625)+$H5161*K5622</f>
        <v>457.02506471074634</v>
      </c>
      <c r="L4443" s="34">
        <f>MIN(L3518,L3518+$H5161*IF(L5393="na",0,L5393)+SUM($I5161:L5161)*$B$2625)+$H5161*L5622</f>
        <v>460.63611792704279</v>
      </c>
      <c r="M4443" s="34">
        <f>MIN(M3518,M3518+$H5161*IF(M5393="na",0,M5393)+SUM($I5161:M5161)*$B$2625)+$H5161*M5622</f>
        <v>464.21955114949873</v>
      </c>
      <c r="N4443" s="34">
        <f>MIN(N3518,N3518+$H5161*IF(N5393="na",0,N5393)+SUM($I5161:N5161)*$B$2625)+$H5161*N5622</f>
        <v>467.77570778670429</v>
      </c>
      <c r="O4443" s="34">
        <f>MIN(O3518,O3518+$H5161*IF(O5393="na",0,O5393)+SUM($I5161:O5161)*$B$2625)+$H5161*O5622</f>
        <v>471.30492697753601</v>
      </c>
      <c r="P4443" s="34">
        <f>MIN(P3518,P3518+$H5161*IF(P5393="na",0,P5393)+SUM($I5161:P5161)*$B$2625)+$H5161*P5622</f>
        <v>474.80754364424394</v>
      </c>
      <c r="Q4443" s="34">
        <f>MIN(Q3518,Q3518+$H5161*IF(Q5393="na",0,Q5393)+SUM($I5161:Q5161)*$B$2625)+$H5161*Q5622</f>
        <v>475.05335712261734</v>
      </c>
      <c r="R4443" s="34">
        <f>MIN(R3518,R3518+$H5161*IF(R5393="na",0,R5393)+SUM($I5161:R5161)*$B$2625)+$H5161*R5622</f>
        <v>480.79600177576481</v>
      </c>
      <c r="S4443" s="34">
        <f>MIN(S3518,S3518+$H5161*IF(S5393="na",0,S5393)+SUM($I5161:S5161)*$B$2625)+$H5161*S5622</f>
        <v>482.83117302931203</v>
      </c>
      <c r="T4443" s="34">
        <f>MIN(T3518,T3518+$H5161*IF(T5393="na",0,T5393)+SUM($I5161:T5161)*$B$2625)+$H5161*T5622</f>
        <v>484.84104032027346</v>
      </c>
      <c r="U4443" s="34">
        <f>MIN(U3518,U3518+$H5161*IF(U5393="na",0,U5393)+SUM($I5161:U5161)*$B$2625)+$H5161*U5622</f>
        <v>486.82591826125059</v>
      </c>
      <c r="V4443" s="64">
        <f t="shared" si="3606"/>
        <v>488.7861175531616</v>
      </c>
      <c r="W4443" s="41">
        <f t="shared" ref="W4443:BF4443" si="3648">W3518</f>
        <v>490.72194503387652</v>
      </c>
      <c r="X4443" s="41">
        <f t="shared" si="3648"/>
        <v>492.63370372624786</v>
      </c>
      <c r="Y4443" s="41">
        <f t="shared" si="3648"/>
        <v>494.52169288554404</v>
      </c>
      <c r="Z4443" s="41">
        <f t="shared" si="3648"/>
        <v>496.38620804629301</v>
      </c>
      <c r="AA4443" s="41">
        <f t="shared" si="3648"/>
        <v>498.2275410685433</v>
      </c>
      <c r="AB4443" s="41">
        <f t="shared" si="3648"/>
        <v>500.04598018355028</v>
      </c>
      <c r="AC4443" s="41">
        <f t="shared" si="3648"/>
        <v>501.84181003889404</v>
      </c>
      <c r="AD4443" s="41">
        <f t="shared" si="3648"/>
        <v>503.61531174303633</v>
      </c>
      <c r="AE4443" s="41">
        <f t="shared" si="3648"/>
        <v>505.36676290932377</v>
      </c>
      <c r="AF4443" s="41">
        <f t="shared" si="3648"/>
        <v>507.0964376994437</v>
      </c>
      <c r="AG4443" s="41">
        <f t="shared" si="3648"/>
        <v>508.80460686633984</v>
      </c>
      <c r="AH4443" s="41">
        <f t="shared" si="3648"/>
        <v>510.49153779659423</v>
      </c>
      <c r="AI4443" s="41">
        <f t="shared" si="3648"/>
        <v>512.15749455228251</v>
      </c>
      <c r="AJ4443" s="41">
        <f t="shared" si="3648"/>
        <v>513.8027379123082</v>
      </c>
      <c r="AK4443" s="41">
        <f t="shared" si="3648"/>
        <v>515.42752541322443</v>
      </c>
      <c r="AL4443" s="41">
        <f t="shared" si="3648"/>
        <v>517.03211138954589</v>
      </c>
      <c r="AM4443" s="41">
        <f t="shared" si="3648"/>
        <v>518.61674701356174</v>
      </c>
      <c r="AN4443" s="41">
        <f t="shared" si="3648"/>
        <v>520.18168033465236</v>
      </c>
      <c r="AO4443" s="41">
        <f t="shared" si="3648"/>
        <v>521.72715631811752</v>
      </c>
      <c r="AP4443" s="41">
        <f t="shared" si="3648"/>
        <v>523.25341688352137</v>
      </c>
      <c r="AQ4443" s="41">
        <f t="shared" si="3648"/>
        <v>524.76070094256215</v>
      </c>
      <c r="AR4443" s="41">
        <f t="shared" si="3648"/>
        <v>526.24924443646887</v>
      </c>
      <c r="AS4443" s="41">
        <f t="shared" si="3648"/>
        <v>527.71928037293469</v>
      </c>
      <c r="AT4443" s="41">
        <f t="shared" si="3648"/>
        <v>529.17103886259042</v>
      </c>
      <c r="AU4443" s="41">
        <f t="shared" si="3648"/>
        <v>530.60474715502482</v>
      </c>
      <c r="AV4443" s="41">
        <f t="shared" si="3648"/>
        <v>532.02062967435654</v>
      </c>
      <c r="AW4443" s="41">
        <f t="shared" si="3648"/>
        <v>533.41890805436446</v>
      </c>
      <c r="AX4443" s="41">
        <f t="shared" si="3648"/>
        <v>534.79980117318109</v>
      </c>
      <c r="AY4443" s="41">
        <f t="shared" si="3648"/>
        <v>536.16352518755389</v>
      </c>
      <c r="AZ4443" s="41">
        <f t="shared" si="3648"/>
        <v>537.51029356668118</v>
      </c>
      <c r="BA4443" s="41">
        <f t="shared" si="3648"/>
        <v>538.84031712562796</v>
      </c>
      <c r="BB4443" s="41">
        <f t="shared" si="3648"/>
        <v>540.15380405832525</v>
      </c>
      <c r="BC4443" s="41">
        <f t="shared" si="3648"/>
        <v>541.45095997015915</v>
      </c>
      <c r="BD4443" s="41">
        <f t="shared" si="3648"/>
        <v>542.73198791015602</v>
      </c>
      <c r="BE4443" s="41">
        <f t="shared" si="3648"/>
        <v>543.99708840276571</v>
      </c>
      <c r="BF4443" s="41">
        <f t="shared" si="3648"/>
        <v>545.24645947925046</v>
      </c>
      <c r="BH4443" s="42">
        <f t="shared" si="3608"/>
        <v>0.64657540000000036</v>
      </c>
      <c r="BL4443" s="15">
        <f t="shared" ca="1" si="3609"/>
        <v>21.399512672092889</v>
      </c>
    </row>
    <row r="4444" spans="1:64" x14ac:dyDescent="0.2">
      <c r="A4444" s="9" t="str">
        <f t="shared" si="3604"/>
        <v>Qatar</v>
      </c>
      <c r="C4444" s="41">
        <f t="shared" si="3644"/>
        <v>422.97745008372408</v>
      </c>
      <c r="D4444" s="41">
        <f t="shared" si="3644"/>
        <v>425.7599835120181</v>
      </c>
      <c r="E4444" s="41">
        <f t="shared" si="3644"/>
        <v>428.50792077468697</v>
      </c>
      <c r="F4444" s="41">
        <f t="shared" si="3644"/>
        <v>431.22169201739001</v>
      </c>
      <c r="G4444" s="41">
        <f t="shared" si="3644"/>
        <v>433.90172203764212</v>
      </c>
      <c r="H4444" s="50">
        <f t="shared" si="3605"/>
        <v>400.99038005420067</v>
      </c>
      <c r="I4444" s="34">
        <f>MIN(I3519,I3519+$H5162*IF(I5394="na",0,I5394)+SUM($I5162:I5162)*$B$2625)+$H5162*I5623</f>
        <v>403.60418096116769</v>
      </c>
      <c r="J4444" s="34">
        <f>MIN(J3519,J3519+$H5162*IF(J5394="na",0,J5394)+SUM($I5162:J5162)*$B$2625)+$H5162*J5623</f>
        <v>406.1854836101914</v>
      </c>
      <c r="K4444" s="34">
        <f>MIN(K3519,K3519+$H5162*IF(K5394="na",0,K5394)+SUM($I5162:K5162)*$B$2625)+$H5162*K5623</f>
        <v>417.17691992253538</v>
      </c>
      <c r="L4444" s="34">
        <f>MIN(L3519,L3519+$H5162*IF(L5394="na",0,L5394)+SUM($I5162:L5162)*$B$2625)+$H5162*L5623</f>
        <v>424.77241982708063</v>
      </c>
      <c r="M4444" s="34">
        <f>MIN(M3519,M3519+$H5162*IF(M5394="na",0,M5394)+SUM($I5162:M5162)*$B$2625)+$H5162*M5623</f>
        <v>432.33661864966649</v>
      </c>
      <c r="N4444" s="34">
        <f>MIN(N3519,N3519+$H5162*IF(N5394="na",0,N5394)+SUM($I5162:N5162)*$B$2625)+$H5162*N5623</f>
        <v>439.86990556707855</v>
      </c>
      <c r="O4444" s="34">
        <f>MIN(O3519,O3519+$H5162*IF(O5394="na",0,O5394)+SUM($I5162:O5162)*$B$2625)+$H5162*O5623</f>
        <v>447.37266491733789</v>
      </c>
      <c r="P4444" s="34">
        <f>MIN(P3519,P3519+$H5162*IF(P5394="na",0,P5394)+SUM($I5162:P5162)*$B$2625)+$H5162*P5623</f>
        <v>454.84527625986277</v>
      </c>
      <c r="Q4444" s="34">
        <f>MIN(Q3519,Q3519+$H5162*IF(Q5394="na",0,Q5394)+SUM($I5162:Q5162)*$B$2625)+$H5162*Q5623</f>
        <v>455.48423843824531</v>
      </c>
      <c r="R4444" s="34">
        <f>MIN(R3519,R3519+$H5162*IF(R5394="na",0,R5394)+SUM($I5162:R5162)*$B$2625)+$H5162*R5623</f>
        <v>461.27146578808981</v>
      </c>
      <c r="S4444" s="34">
        <f>MIN(S3519,S3519+$H5162*IF(S5394="na",0,S5394)+SUM($I5162:S5162)*$B$2625)+$H5162*S5623</f>
        <v>463.5778769544595</v>
      </c>
      <c r="T4444" s="34">
        <f>MIN(T3519,T3519+$H5162*IF(T5394="na",0,T5394)+SUM($I5162:T5162)*$B$2625)+$H5162*T5623</f>
        <v>465.85561174199404</v>
      </c>
      <c r="U4444" s="34">
        <f>MIN(U3519,U3519+$H5162*IF(U5394="na",0,U5394)+SUM($I5162:U5162)*$B$2625)+$H5162*U5623</f>
        <v>468.1050266936702</v>
      </c>
      <c r="V4444" s="64">
        <f t="shared" si="3606"/>
        <v>470.32647391944721</v>
      </c>
      <c r="W4444" s="41">
        <f t="shared" ref="W4444:BF4444" si="3649">W3519</f>
        <v>472.52030115138371</v>
      </c>
      <c r="X4444" s="41">
        <f t="shared" si="3649"/>
        <v>474.68685179806982</v>
      </c>
      <c r="Y4444" s="41">
        <f t="shared" si="3649"/>
        <v>476.82646499838211</v>
      </c>
      <c r="Z4444" s="41">
        <f t="shared" si="3649"/>
        <v>478.93947567457053</v>
      </c>
      <c r="AA4444" s="41">
        <f t="shared" si="3649"/>
        <v>481.02621458468502</v>
      </c>
      <c r="AB4444" s="41">
        <f t="shared" si="3649"/>
        <v>483.08700837435038</v>
      </c>
      <c r="AC4444" s="41">
        <f t="shared" si="3649"/>
        <v>485.12217962789759</v>
      </c>
      <c r="AD4444" s="41">
        <f t="shared" si="3649"/>
        <v>487.13204691885903</v>
      </c>
      <c r="AE4444" s="41">
        <f t="shared" si="3649"/>
        <v>489.11692485983616</v>
      </c>
      <c r="AF4444" s="41">
        <f t="shared" si="3649"/>
        <v>491.07712415174717</v>
      </c>
      <c r="AG4444" s="41">
        <f t="shared" si="3649"/>
        <v>493.01295163246209</v>
      </c>
      <c r="AH4444" s="41">
        <f t="shared" si="3649"/>
        <v>494.92471032483343</v>
      </c>
      <c r="AI4444" s="41">
        <f t="shared" si="3649"/>
        <v>496.81269948412961</v>
      </c>
      <c r="AJ4444" s="41">
        <f t="shared" si="3649"/>
        <v>498.67721464487857</v>
      </c>
      <c r="AK4444" s="41">
        <f t="shared" si="3649"/>
        <v>500.51854766712887</v>
      </c>
      <c r="AL4444" s="41">
        <f t="shared" si="3649"/>
        <v>502.33698678213585</v>
      </c>
      <c r="AM4444" s="41">
        <f t="shared" si="3649"/>
        <v>504.13281663747961</v>
      </c>
      <c r="AN4444" s="41">
        <f t="shared" si="3649"/>
        <v>505.9063183416219</v>
      </c>
      <c r="AO4444" s="41">
        <f t="shared" si="3649"/>
        <v>507.65776950790934</v>
      </c>
      <c r="AP4444" s="41">
        <f t="shared" si="3649"/>
        <v>509.38744429802927</v>
      </c>
      <c r="AQ4444" s="41">
        <f t="shared" si="3649"/>
        <v>511.09561346492541</v>
      </c>
      <c r="AR4444" s="41">
        <f t="shared" si="3649"/>
        <v>512.7825443951798</v>
      </c>
      <c r="AS4444" s="41">
        <f t="shared" si="3649"/>
        <v>514.44850115086797</v>
      </c>
      <c r="AT4444" s="41">
        <f t="shared" si="3649"/>
        <v>516.09374451089388</v>
      </c>
      <c r="AU4444" s="41">
        <f t="shared" si="3649"/>
        <v>517.71853201181011</v>
      </c>
      <c r="AV4444" s="41">
        <f t="shared" si="3649"/>
        <v>519.32311798813157</v>
      </c>
      <c r="AW4444" s="41">
        <f t="shared" si="3649"/>
        <v>520.90775361214742</v>
      </c>
      <c r="AX4444" s="41">
        <f t="shared" si="3649"/>
        <v>522.47268693323804</v>
      </c>
      <c r="AY4444" s="41">
        <f t="shared" si="3649"/>
        <v>524.01816291670298</v>
      </c>
      <c r="AZ4444" s="41">
        <f t="shared" si="3649"/>
        <v>525.54442348210705</v>
      </c>
      <c r="BA4444" s="41">
        <f t="shared" si="3649"/>
        <v>527.05170754114783</v>
      </c>
      <c r="BB4444" s="41">
        <f t="shared" si="3649"/>
        <v>528.54025103505455</v>
      </c>
      <c r="BC4444" s="41">
        <f t="shared" si="3649"/>
        <v>530.01028697152037</v>
      </c>
      <c r="BD4444" s="41">
        <f t="shared" si="3649"/>
        <v>531.4620454611761</v>
      </c>
      <c r="BE4444" s="41">
        <f t="shared" si="3649"/>
        <v>532.89575375361028</v>
      </c>
      <c r="BF4444" s="41">
        <f t="shared" si="3649"/>
        <v>534.311636272942</v>
      </c>
      <c r="BH4444" s="42">
        <f t="shared" si="3608"/>
        <v>1.0301370000000005</v>
      </c>
      <c r="BL4444" s="15">
        <f t="shared" ca="1" si="3609"/>
        <v>27.811433139063677</v>
      </c>
    </row>
    <row r="4445" spans="1:64" x14ac:dyDescent="0.2">
      <c r="A4445" s="9" t="str">
        <f t="shared" si="3604"/>
        <v>Republic of Korea</v>
      </c>
      <c r="C4445" s="41">
        <f t="shared" si="3644"/>
        <v>635.24180341865565</v>
      </c>
      <c r="D4445" s="41">
        <f t="shared" si="3644"/>
        <v>635.35210391443502</v>
      </c>
      <c r="E4445" s="41">
        <f t="shared" si="3644"/>
        <v>635.46103300738355</v>
      </c>
      <c r="F4445" s="41">
        <f t="shared" si="3644"/>
        <v>635.56860774860968</v>
      </c>
      <c r="G4445" s="41">
        <f t="shared" si="3644"/>
        <v>635.67484497721989</v>
      </c>
      <c r="H4445" s="50">
        <f t="shared" si="3605"/>
        <v>573.35052768793855</v>
      </c>
      <c r="I4445" s="34">
        <f>MIN(I3520,I3520+$H5163*IF(I5395="na",0,I5395)+SUM($I5163:I5163)*$B$2625)+$H5163*I5624</f>
        <v>573.45413957377446</v>
      </c>
      <c r="J4445" s="34">
        <f>MIN(J3520,J3520+$H5163*IF(J5395="na",0,J5395)+SUM($I5163:J5163)*$B$2625)+$H5163*J5624</f>
        <v>573.55646321849645</v>
      </c>
      <c r="K4445" s="34">
        <f>MIN(K3520,K3520+$H5163*IF(K5395="na",0,K5395)+SUM($I5163:K5163)*$B$2625)+$H5163*K5624</f>
        <v>573.65751463923573</v>
      </c>
      <c r="L4445" s="34">
        <f>MIN(L3520,L3520+$H5163*IF(L5395="na",0,L5395)+SUM($I5163:L5163)*$B$2625)+$H5163*L5624</f>
        <v>585.69363867705931</v>
      </c>
      <c r="M4445" s="34">
        <f>MIN(M3520,M3520+$H5163*IF(M5395="na",0,M5395)+SUM($I5163:M5163)*$B$2625)+$H5163*M5624</f>
        <v>597.72852193019958</v>
      </c>
      <c r="N4445" s="34">
        <f>MIN(N3520,N3520+$H5163*IF(N5395="na",0,N5395)+SUM($I5163:N5163)*$B$2625)+$H5163*N5624</f>
        <v>609.76217982574622</v>
      </c>
      <c r="O4445" s="34">
        <f>MIN(O3520,O3520+$H5163*IF(O5395="na",0,O5395)+SUM($I5163:O5163)*$B$2625)+$H5163*O5624</f>
        <v>621.79462759897854</v>
      </c>
      <c r="P4445" s="34">
        <f>MIN(P3520,P3520+$H5163*IF(P5395="na",0,P5395)+SUM($I5163:P5163)*$B$2625)+$H5163*P5624</f>
        <v>633.82588029575072</v>
      </c>
      <c r="Q4445" s="34">
        <f>MIN(Q3520,Q3520+$H5163*IF(Q5395="na",0,Q5395)+SUM($I5163:Q5163)*$B$2625)+$H5163*Q5624</f>
        <v>631.17203523215949</v>
      </c>
      <c r="R4445" s="34">
        <f>MIN(R3520,R3520+$H5163*IF(R5395="na",0,R5395)+SUM($I5163:R5163)*$B$2625)+$H5163*R5624</f>
        <v>636.75979018374653</v>
      </c>
      <c r="S4445" s="34">
        <f>MIN(S3520,S3520+$H5163*IF(S5395="na",0,S5395)+SUM($I5163:S5163)*$B$2625)+$H5163*S5624</f>
        <v>636.85121704407993</v>
      </c>
      <c r="T4445" s="34">
        <f>MIN(T3520,T3520+$H5163*IF(T5395="na",0,T5395)+SUM($I5163:T5163)*$B$2625)+$H5163*T5624</f>
        <v>636.94150716378317</v>
      </c>
      <c r="U4445" s="34">
        <f>MIN(U3520,U3520+$H5163*IF(U5395="na",0,U5395)+SUM($I5163:U5163)*$B$2625)+$H5163*U5624</f>
        <v>637.03067467633139</v>
      </c>
      <c r="V4445" s="64">
        <f t="shared" si="3606"/>
        <v>637.11873353947362</v>
      </c>
      <c r="W4445" s="41">
        <f t="shared" ref="W4445:BF4445" si="3650">W3520</f>
        <v>637.20569753741745</v>
      </c>
      <c r="X4445" s="41">
        <f t="shared" si="3650"/>
        <v>637.29158028298684</v>
      </c>
      <c r="Y4445" s="41">
        <f t="shared" si="3650"/>
        <v>637.37639521975302</v>
      </c>
      <c r="Z4445" s="41">
        <f t="shared" si="3650"/>
        <v>637.46015562413868</v>
      </c>
      <c r="AA4445" s="41">
        <f t="shared" si="3650"/>
        <v>637.54287460749651</v>
      </c>
      <c r="AB4445" s="41">
        <f t="shared" si="3650"/>
        <v>637.62456511816129</v>
      </c>
      <c r="AC4445" s="41">
        <f t="shared" si="3650"/>
        <v>637.70523994347673</v>
      </c>
      <c r="AD4445" s="41">
        <f t="shared" si="3650"/>
        <v>637.78491171179746</v>
      </c>
      <c r="AE4445" s="41">
        <f t="shared" si="3650"/>
        <v>637.86359289446546</v>
      </c>
      <c r="AF4445" s="41">
        <f t="shared" si="3650"/>
        <v>637.94129580776223</v>
      </c>
      <c r="AG4445" s="41">
        <f t="shared" si="3650"/>
        <v>638.01803261483701</v>
      </c>
      <c r="AH4445" s="41">
        <f t="shared" si="3650"/>
        <v>635.24180341865565</v>
      </c>
      <c r="AI4445" s="41">
        <f t="shared" si="3650"/>
        <v>635.24180341865565</v>
      </c>
      <c r="AJ4445" s="41">
        <f t="shared" si="3650"/>
        <v>635.24180341865565</v>
      </c>
      <c r="AK4445" s="41">
        <f t="shared" si="3650"/>
        <v>635.24180341865565</v>
      </c>
      <c r="AL4445" s="41">
        <f t="shared" si="3650"/>
        <v>635.24180341865565</v>
      </c>
      <c r="AM4445" s="41">
        <f t="shared" si="3650"/>
        <v>635.24180341865565</v>
      </c>
      <c r="AN4445" s="41">
        <f t="shared" si="3650"/>
        <v>635.24180341865565</v>
      </c>
      <c r="AO4445" s="41">
        <f t="shared" si="3650"/>
        <v>635.24180341865565</v>
      </c>
      <c r="AP4445" s="41">
        <f t="shared" si="3650"/>
        <v>635.24180341865565</v>
      </c>
      <c r="AQ4445" s="41">
        <f t="shared" si="3650"/>
        <v>635.24180341865565</v>
      </c>
      <c r="AR4445" s="41">
        <f t="shared" si="3650"/>
        <v>635.24180341865565</v>
      </c>
      <c r="AS4445" s="41">
        <f t="shared" si="3650"/>
        <v>635.24180341865565</v>
      </c>
      <c r="AT4445" s="41">
        <f t="shared" si="3650"/>
        <v>635.24180341865565</v>
      </c>
      <c r="AU4445" s="41">
        <f t="shared" si="3650"/>
        <v>635.24180341865565</v>
      </c>
      <c r="AV4445" s="41">
        <f t="shared" si="3650"/>
        <v>635.24180341865565</v>
      </c>
      <c r="AW4445" s="41">
        <f t="shared" si="3650"/>
        <v>635.24180341865565</v>
      </c>
      <c r="AX4445" s="41">
        <f t="shared" si="3650"/>
        <v>635.24180341865565</v>
      </c>
      <c r="AY4445" s="41">
        <f t="shared" si="3650"/>
        <v>635.24180341865565</v>
      </c>
      <c r="AZ4445" s="41">
        <f t="shared" si="3650"/>
        <v>635.24180341865565</v>
      </c>
      <c r="BA4445" s="41">
        <f t="shared" si="3650"/>
        <v>635.24180341865565</v>
      </c>
      <c r="BB4445" s="41">
        <f t="shared" si="3650"/>
        <v>635.24180341865565</v>
      </c>
      <c r="BC4445" s="41">
        <f t="shared" si="3650"/>
        <v>635.24180341865565</v>
      </c>
      <c r="BD4445" s="41">
        <f t="shared" si="3650"/>
        <v>635.24180341865565</v>
      </c>
      <c r="BE4445" s="41">
        <f t="shared" si="3650"/>
        <v>635.24180341865565</v>
      </c>
      <c r="BF4445" s="41">
        <f t="shared" si="3650"/>
        <v>635.24180341865565</v>
      </c>
      <c r="BH4445" s="42">
        <f t="shared" si="3608"/>
        <v>1.1360731999999991</v>
      </c>
      <c r="BL4445" s="15">
        <f t="shared" ca="1" si="3609"/>
        <v>522.39141530097072</v>
      </c>
    </row>
    <row r="4446" spans="1:64" x14ac:dyDescent="0.2">
      <c r="A4446" s="9" t="str">
        <f t="shared" si="3604"/>
        <v>Republic of Moldova</v>
      </c>
      <c r="C4446" s="41">
        <f t="shared" si="3644"/>
        <v>530.63946037360097</v>
      </c>
      <c r="D4446" s="41">
        <f t="shared" si="3644"/>
        <v>532.05534289293269</v>
      </c>
      <c r="E4446" s="41">
        <f t="shared" si="3644"/>
        <v>533.45362127294072</v>
      </c>
      <c r="F4446" s="41">
        <f t="shared" si="3644"/>
        <v>534.83451439175735</v>
      </c>
      <c r="G4446" s="41">
        <f t="shared" si="3644"/>
        <v>536.19823840613003</v>
      </c>
      <c r="H4446" s="50">
        <f t="shared" si="3605"/>
        <v>496.23411643590811</v>
      </c>
      <c r="I4446" s="34">
        <f>MIN(I3521,I3521+$H5164*IF(I5396="na",0,I5396)+SUM($I5164:I5164)*$B$2625)+$H5164*I5625</f>
        <v>497.56413999485488</v>
      </c>
      <c r="J4446" s="34">
        <f>MIN(J3521,J3521+$H5164*IF(J5396="na",0,J5396)+SUM($I5164:J5164)*$B$2625)+$H5164*J5625</f>
        <v>498.87762692755217</v>
      </c>
      <c r="K4446" s="34">
        <f>MIN(K3521,K3521+$H5164*IF(K5396="na",0,K5396)+SUM($I5164:K5164)*$B$2625)+$H5164*K5625</f>
        <v>500.17478283938618</v>
      </c>
      <c r="L4446" s="34">
        <f>MIN(L3521,L3521+$H5164*IF(L5396="na",0,L5396)+SUM($I5164:L5164)*$B$2625)+$H5164*L5625</f>
        <v>509.26922473972957</v>
      </c>
      <c r="M4446" s="34">
        <f>MIN(M3521,M3521+$H5164*IF(M5396="na",0,M5396)+SUM($I5164:M5164)*$B$2625)+$H5164*M5625</f>
        <v>518.34773919268559</v>
      </c>
      <c r="N4446" s="34">
        <f>MIN(N3521,N3521+$H5164*IF(N5396="na",0,N5396)+SUM($I5164:N5164)*$B$2625)+$H5164*N5625</f>
        <v>527.41052422951702</v>
      </c>
      <c r="O4446" s="34">
        <f>MIN(O3521,O3521+$H5164*IF(O5396="na",0,O5396)+SUM($I5164:O5164)*$B$2625)+$H5164*O5625</f>
        <v>536.45777541929738</v>
      </c>
      <c r="P4446" s="34">
        <f>MIN(P3521,P3521+$H5164*IF(P5396="na",0,P5396)+SUM($I5164:P5164)*$B$2625)+$H5164*P5625</f>
        <v>545.48968589952517</v>
      </c>
      <c r="Q4446" s="34">
        <f>MIN(Q3521,Q3521+$H5164*IF(Q5396="na",0,Q5396)+SUM($I5164:Q5164)*$B$2625)+$H5164*Q5625</f>
        <v>544.44921189839249</v>
      </c>
      <c r="R4446" s="34">
        <f>MIN(R3521,R3521+$H5164*IF(R5396="na",0,R5396)+SUM($I5164:R5164)*$B$2625)+$H5164*R5625</f>
        <v>550.12523793138189</v>
      </c>
      <c r="S4446" s="34">
        <f>MIN(S3521,S3521+$H5164*IF(S5396="na",0,S5396)+SUM($I5164:S5164)*$B$2625)+$H5164*S5625</f>
        <v>551.29884728307854</v>
      </c>
      <c r="T4446" s="34">
        <f>MIN(T3521,T3521+$H5164*IF(T5396="na",0,T5396)+SUM($I5164:T5164)*$B$2625)+$H5164*T5625</f>
        <v>552.45786475850241</v>
      </c>
      <c r="U4446" s="34">
        <f>MIN(U3521,U3521+$H5164*IF(U5396="na",0,U5396)+SUM($I5164:U5164)*$B$2625)+$H5164*U5625</f>
        <v>553.6024717833152</v>
      </c>
      <c r="V4446" s="64">
        <f t="shared" si="3606"/>
        <v>554.7328475274528</v>
      </c>
      <c r="W4446" s="41">
        <f t="shared" ref="W4446:BF4446" si="3651">W3521</f>
        <v>555.84916893317165</v>
      </c>
      <c r="X4446" s="41">
        <f t="shared" si="3651"/>
        <v>556.95161074274608</v>
      </c>
      <c r="Y4446" s="41">
        <f t="shared" si="3651"/>
        <v>558.04034552582141</v>
      </c>
      <c r="Z4446" s="41">
        <f t="shared" si="3651"/>
        <v>559.11554370642716</v>
      </c>
      <c r="AA4446" s="41">
        <f t="shared" si="3651"/>
        <v>560.17737358965405</v>
      </c>
      <c r="AB4446" s="41">
        <f t="shared" si="3651"/>
        <v>561.22600138799953</v>
      </c>
      <c r="AC4446" s="41">
        <f t="shared" si="3651"/>
        <v>562.26159124738558</v>
      </c>
      <c r="AD4446" s="41">
        <f t="shared" si="3651"/>
        <v>563.28430527285332</v>
      </c>
      <c r="AE4446" s="41">
        <f t="shared" si="3651"/>
        <v>564.29430355393765</v>
      </c>
      <c r="AF4446" s="41">
        <f t="shared" si="3651"/>
        <v>565.29174418972718</v>
      </c>
      <c r="AG4446" s="41">
        <f t="shared" si="3651"/>
        <v>566.27678331361176</v>
      </c>
      <c r="AH4446" s="41">
        <f t="shared" si="3651"/>
        <v>567.24957511772266</v>
      </c>
      <c r="AI4446" s="41">
        <f t="shared" si="3651"/>
        <v>568.2102718770692</v>
      </c>
      <c r="AJ4446" s="41">
        <f t="shared" si="3651"/>
        <v>569.15902397337447</v>
      </c>
      <c r="AK4446" s="41">
        <f t="shared" si="3651"/>
        <v>570.09597991861574</v>
      </c>
      <c r="AL4446" s="41">
        <f t="shared" si="3651"/>
        <v>571.02128637827116</v>
      </c>
      <c r="AM4446" s="41">
        <f t="shared" si="3651"/>
        <v>571.93508819427814</v>
      </c>
      <c r="AN4446" s="41">
        <f t="shared" si="3651"/>
        <v>572.83752840770615</v>
      </c>
      <c r="AO4446" s="41">
        <f t="shared" si="3651"/>
        <v>573.7287482811472</v>
      </c>
      <c r="AP4446" s="41">
        <f t="shared" si="3651"/>
        <v>574.60888732082844</v>
      </c>
      <c r="AQ4446" s="41">
        <f t="shared" si="3651"/>
        <v>575.47808329844963</v>
      </c>
      <c r="AR4446" s="41">
        <f t="shared" si="3651"/>
        <v>576.33647227274912</v>
      </c>
      <c r="AS4446" s="41">
        <f t="shared" si="3651"/>
        <v>577.18418861080147</v>
      </c>
      <c r="AT4446" s="41">
        <f t="shared" si="3651"/>
        <v>578.02136500905067</v>
      </c>
      <c r="AU4446" s="41">
        <f t="shared" si="3651"/>
        <v>578.84813251408161</v>
      </c>
      <c r="AV4446" s="41">
        <f t="shared" si="3651"/>
        <v>579.66462054313342</v>
      </c>
      <c r="AW4446" s="41">
        <f t="shared" si="3651"/>
        <v>580.47095690435731</v>
      </c>
      <c r="AX4446" s="41">
        <f t="shared" si="3651"/>
        <v>581.26726781682328</v>
      </c>
      <c r="AY4446" s="41">
        <f t="shared" si="3651"/>
        <v>582.05367793027767</v>
      </c>
      <c r="AZ4446" s="41">
        <f t="shared" si="3651"/>
        <v>582.83031034465478</v>
      </c>
      <c r="BA4446" s="41">
        <f t="shared" si="3651"/>
        <v>583.5972866293464</v>
      </c>
      <c r="BB4446" s="41">
        <f t="shared" si="3651"/>
        <v>584.35472684223168</v>
      </c>
      <c r="BC4446" s="41">
        <f t="shared" si="3651"/>
        <v>585.10274954847011</v>
      </c>
      <c r="BD4446" s="41">
        <f t="shared" si="3651"/>
        <v>585.841471839061</v>
      </c>
      <c r="BE4446" s="41">
        <f t="shared" si="3651"/>
        <v>586.57100934917219</v>
      </c>
      <c r="BF4446" s="41">
        <f t="shared" si="3651"/>
        <v>587.29147627624104</v>
      </c>
      <c r="BH4446" s="42">
        <f t="shared" si="3608"/>
        <v>0.9205479999999997</v>
      </c>
      <c r="BL4446" s="15">
        <f t="shared" ca="1" si="3609"/>
        <v>40.107566583141882</v>
      </c>
    </row>
    <row r="4447" spans="1:64" x14ac:dyDescent="0.2">
      <c r="A4447" s="9" t="str">
        <f t="shared" si="3604"/>
        <v>Romania</v>
      </c>
      <c r="C4447" s="41">
        <f t="shared" si="3644"/>
        <v>507.18731757041724</v>
      </c>
      <c r="D4447" s="41">
        <f t="shared" si="3644"/>
        <v>508.89548673731338</v>
      </c>
      <c r="E4447" s="41">
        <f t="shared" si="3644"/>
        <v>510.58241766756777</v>
      </c>
      <c r="F4447" s="41">
        <f t="shared" si="3644"/>
        <v>512.248374423256</v>
      </c>
      <c r="G4447" s="41">
        <f t="shared" si="3644"/>
        <v>513.8936177832818</v>
      </c>
      <c r="H4447" s="50">
        <f t="shared" si="3605"/>
        <v>472.23949127087326</v>
      </c>
      <c r="I4447" s="34">
        <f>MIN(I3522,I3522+$H5165*IF(I5397="na",0,I5397)+SUM($I5165:I5165)*$B$2625)+$H5165*I5626</f>
        <v>473.84407724719472</v>
      </c>
      <c r="J4447" s="34">
        <f>MIN(J3522,J3522+$H5165*IF(J5397="na",0,J5397)+SUM($I5165:J5165)*$B$2625)+$H5165*J5626</f>
        <v>475.42871287121056</v>
      </c>
      <c r="K4447" s="34">
        <f>MIN(K3522,K3522+$H5165*IF(K5397="na",0,K5397)+SUM($I5165:K5165)*$B$2625)+$H5165*K5626</f>
        <v>482.43927325324648</v>
      </c>
      <c r="L4447" s="34">
        <f>MIN(L3522,L3522+$H5165*IF(L5397="na",0,L5397)+SUM($I5165:L5165)*$B$2625)+$H5165*L5626</f>
        <v>491.12523390381904</v>
      </c>
      <c r="M4447" s="34">
        <f>MIN(M3522,M3522+$H5165*IF(M5397="na",0,M5397)+SUM($I5165:M5165)*$B$2625)+$H5165*M5626</f>
        <v>499.79197913633044</v>
      </c>
      <c r="N4447" s="34">
        <f>MIN(N3522,N3522+$H5165*IF(N5397="na",0,N5397)+SUM($I5165:N5165)*$B$2625)+$H5165*N5626</f>
        <v>508.43974786247873</v>
      </c>
      <c r="O4447" s="34">
        <f>MIN(O3522,O3522+$H5165*IF(O5397="na",0,O5397)+SUM($I5165:O5165)*$B$2625)+$H5165*O5626</f>
        <v>517.06877602349289</v>
      </c>
      <c r="P4447" s="34">
        <f>MIN(P3522,P3522+$H5165*IF(P5397="na",0,P5397)+SUM($I5165:P5165)*$B$2625)+$H5165*P5626</f>
        <v>525.67929662706626</v>
      </c>
      <c r="Q4447" s="34">
        <f>MIN(Q3522,Q3522+$H5165*IF(Q5397="na",0,Q5397)+SUM($I5165:Q5165)*$B$2625)+$H5165*Q5626</f>
        <v>525.00019149987997</v>
      </c>
      <c r="R4447" s="34">
        <f>MIN(R3522,R3522+$H5165*IF(R5397="na",0,R5397)+SUM($I5165:R5165)*$B$2625)+$H5165*R5626</f>
        <v>530.69562702599831</v>
      </c>
      <c r="S4447" s="34">
        <f>MIN(S3522,S3522+$H5165*IF(S5397="na",0,S5397)+SUM($I5165:S5165)*$B$2625)+$H5165*S5626</f>
        <v>532.11150954533002</v>
      </c>
      <c r="T4447" s="34">
        <f>MIN(T3522,T3522+$H5165*IF(T5397="na",0,T5397)+SUM($I5165:T5165)*$B$2625)+$H5165*T5626</f>
        <v>533.50978792533806</v>
      </c>
      <c r="U4447" s="34">
        <f>MIN(U3522,U3522+$H5165*IF(U5397="na",0,U5397)+SUM($I5165:U5165)*$B$2625)+$H5165*U5626</f>
        <v>534.89068104415469</v>
      </c>
      <c r="V4447" s="64">
        <f t="shared" si="3606"/>
        <v>536.25440505852737</v>
      </c>
      <c r="W4447" s="41">
        <f t="shared" ref="W4447:BF4447" si="3652">W3522</f>
        <v>537.60117343765467</v>
      </c>
      <c r="X4447" s="41">
        <f t="shared" si="3652"/>
        <v>538.93119699660144</v>
      </c>
      <c r="Y4447" s="41">
        <f t="shared" si="3652"/>
        <v>540.24468392929873</v>
      </c>
      <c r="Z4447" s="41">
        <f t="shared" si="3652"/>
        <v>541.54183984113274</v>
      </c>
      <c r="AA4447" s="41">
        <f t="shared" si="3652"/>
        <v>542.82286778112962</v>
      </c>
      <c r="AB4447" s="41">
        <f t="shared" si="3652"/>
        <v>544.08796827373919</v>
      </c>
      <c r="AC4447" s="41">
        <f t="shared" si="3652"/>
        <v>545.33733935022406</v>
      </c>
      <c r="AD4447" s="41">
        <f t="shared" si="3652"/>
        <v>546.57117657965796</v>
      </c>
      <c r="AE4447" s="41">
        <f t="shared" si="3652"/>
        <v>547.78967309953919</v>
      </c>
      <c r="AF4447" s="41">
        <f t="shared" si="3652"/>
        <v>548.99301964602319</v>
      </c>
      <c r="AG4447" s="41">
        <f t="shared" si="3652"/>
        <v>550.18140458377923</v>
      </c>
      <c r="AH4447" s="41">
        <f t="shared" si="3652"/>
        <v>551.35501393547588</v>
      </c>
      <c r="AI4447" s="41">
        <f t="shared" si="3652"/>
        <v>552.51403141089975</v>
      </c>
      <c r="AJ4447" s="41">
        <f t="shared" si="3652"/>
        <v>553.65863843571253</v>
      </c>
      <c r="AK4447" s="41">
        <f t="shared" si="3652"/>
        <v>554.78901417985014</v>
      </c>
      <c r="AL4447" s="41">
        <f t="shared" si="3652"/>
        <v>555.90533558556899</v>
      </c>
      <c r="AM4447" s="41">
        <f t="shared" si="3652"/>
        <v>557.00777739514342</v>
      </c>
      <c r="AN4447" s="41">
        <f t="shared" si="3652"/>
        <v>558.09651217821875</v>
      </c>
      <c r="AO4447" s="41">
        <f t="shared" si="3652"/>
        <v>559.1717103588245</v>
      </c>
      <c r="AP4447" s="41">
        <f t="shared" si="3652"/>
        <v>560.23354024205139</v>
      </c>
      <c r="AQ4447" s="41">
        <f t="shared" si="3652"/>
        <v>561.28216804039687</v>
      </c>
      <c r="AR4447" s="41">
        <f t="shared" si="3652"/>
        <v>562.31775789978292</v>
      </c>
      <c r="AS4447" s="41">
        <f t="shared" si="3652"/>
        <v>563.34047192525065</v>
      </c>
      <c r="AT4447" s="41">
        <f t="shared" si="3652"/>
        <v>564.35047020633499</v>
      </c>
      <c r="AU4447" s="41">
        <f t="shared" si="3652"/>
        <v>565.34791084212452</v>
      </c>
      <c r="AV4447" s="41">
        <f t="shared" si="3652"/>
        <v>566.3329499660091</v>
      </c>
      <c r="AW4447" s="41">
        <f t="shared" si="3652"/>
        <v>567.30574177011999</v>
      </c>
      <c r="AX4447" s="41">
        <f t="shared" si="3652"/>
        <v>568.26643852946654</v>
      </c>
      <c r="AY4447" s="41">
        <f t="shared" si="3652"/>
        <v>569.21519062577181</v>
      </c>
      <c r="AZ4447" s="41">
        <f t="shared" si="3652"/>
        <v>570.15214657101308</v>
      </c>
      <c r="BA4447" s="41">
        <f t="shared" si="3652"/>
        <v>571.07745303066849</v>
      </c>
      <c r="BB4447" s="41">
        <f t="shared" si="3652"/>
        <v>571.99125484667547</v>
      </c>
      <c r="BC4447" s="41">
        <f t="shared" si="3652"/>
        <v>572.89369506010348</v>
      </c>
      <c r="BD4447" s="41">
        <f t="shared" si="3652"/>
        <v>573.78491493354454</v>
      </c>
      <c r="BE4447" s="41">
        <f t="shared" si="3652"/>
        <v>574.66505397322578</v>
      </c>
      <c r="BF4447" s="41">
        <f t="shared" si="3652"/>
        <v>575.53424995084697</v>
      </c>
      <c r="BH4447" s="42">
        <f t="shared" si="3608"/>
        <v>1.0155252000000006</v>
      </c>
      <c r="BL4447" s="15">
        <f t="shared" ca="1" si="3609"/>
        <v>195.123666095186</v>
      </c>
    </row>
    <row r="4448" spans="1:64" x14ac:dyDescent="0.2">
      <c r="A4448" s="9" t="str">
        <f t="shared" si="3604"/>
        <v>Russian Federation</v>
      </c>
      <c r="C4448" s="41">
        <f t="shared" si="3644"/>
        <v>626.93804502177807</v>
      </c>
      <c r="D4448" s="41">
        <f t="shared" si="3644"/>
        <v>627.15211563731611</v>
      </c>
      <c r="E4448" s="41">
        <f t="shared" si="3644"/>
        <v>627.36352464153424</v>
      </c>
      <c r="F4448" s="41">
        <f t="shared" si="3644"/>
        <v>627.57230512713329</v>
      </c>
      <c r="G4448" s="41">
        <f t="shared" si="3644"/>
        <v>627.77848977536144</v>
      </c>
      <c r="H4448" s="50">
        <f t="shared" si="3605"/>
        <v>591.97967679124929</v>
      </c>
      <c r="I4448" s="34">
        <f>MIN(I3523,I3523+$H5166*IF(I5398="na",0,I5398)+SUM($I5166:I5166)*$B$2625)+$H5166*I5627</f>
        <v>592.18076618818475</v>
      </c>
      <c r="J4448" s="34">
        <f>MIN(J3523,J3523+$H5166*IF(J5398="na",0,J5398)+SUM($I5166:J5166)*$B$2625)+$H5166*J5627</f>
        <v>592.3793553736183</v>
      </c>
      <c r="K4448" s="34">
        <f>MIN(K3523,K3523+$H5166*IF(K5398="na",0,K5398)+SUM($I5166:K5166)*$B$2625)+$H5166*K5627</f>
        <v>592.57547543351291</v>
      </c>
      <c r="L4448" s="34">
        <f>MIN(L3523,L3523+$H5166*IF(L5398="na",0,L5398)+SUM($I5166:L5166)*$B$2625)+$H5166*L5627</f>
        <v>599.42812376760185</v>
      </c>
      <c r="M4448" s="34">
        <f>MIN(M3523,M3523+$H5166*IF(M5398="na",0,M5398)+SUM($I5166:M5166)*$B$2625)+$H5166*M5627</f>
        <v>606.27836399337707</v>
      </c>
      <c r="N4448" s="34">
        <f>MIN(N3523,N3523+$H5166*IF(N5398="na",0,N5398)+SUM($I5166:N5166)*$B$2625)+$H5166*N5627</f>
        <v>613.12622605165177</v>
      </c>
      <c r="O4448" s="34">
        <f>MIN(O3523,O3523+$H5166*IF(O5398="na",0,O5398)+SUM($I5166:O5166)*$B$2625)+$H5166*O5627</f>
        <v>619.97173951097545</v>
      </c>
      <c r="P4448" s="34">
        <f>MIN(P3523,P3523+$H5166*IF(P5398="na",0,P5398)+SUM($I5166:P5166)*$B$2625)+$H5166*P5627</f>
        <v>626.81493357226145</v>
      </c>
      <c r="Q4448" s="34">
        <f>MIN(Q3523,Q3523+$H5166*IF(Q5398="na",0,Q5398)+SUM($I5166:Q5166)*$B$2625)+$H5166*Q5627</f>
        <v>624.28926980456788</v>
      </c>
      <c r="R4448" s="34">
        <f>MIN(R3523,R3523+$H5166*IF(R5398="na",0,R5398)+SUM($I5166:R5166)*$B$2625)+$H5166*R5627</f>
        <v>629.88414566153995</v>
      </c>
      <c r="S4448" s="34">
        <f>MIN(S3523,S3523+$H5166*IF(S5398="na",0,S5398)+SUM($I5166:S5166)*$B$2625)+$H5166*S5627</f>
        <v>630.06158642579021</v>
      </c>
      <c r="T4448" s="34">
        <f>MIN(T3523,T3523+$H5166*IF(T5398="na",0,T5398)+SUM($I5166:T5166)*$B$2625)+$H5166*T5627</f>
        <v>630.23682100987173</v>
      </c>
      <c r="U4448" s="34">
        <f>MIN(U3523,U3523+$H5166*IF(U5398="na",0,U5398)+SUM($I5166:U5166)*$B$2625)+$H5166*U5627</f>
        <v>630.40987684395782</v>
      </c>
      <c r="V4448" s="64">
        <f t="shared" si="3606"/>
        <v>630.58078101717342</v>
      </c>
      <c r="W4448" s="41">
        <f t="shared" ref="W4448:BF4448" si="3653">W3523</f>
        <v>630.74956028183533</v>
      </c>
      <c r="X4448" s="41">
        <f t="shared" si="3653"/>
        <v>630.91624105763992</v>
      </c>
      <c r="Y4448" s="41">
        <f t="shared" si="3653"/>
        <v>631.08084943579877</v>
      </c>
      <c r="Z4448" s="41">
        <f t="shared" si="3653"/>
        <v>631.24341118312248</v>
      </c>
      <c r="AA4448" s="41">
        <f t="shared" si="3653"/>
        <v>631.40395174605442</v>
      </c>
      <c r="AB4448" s="41">
        <f t="shared" si="3653"/>
        <v>631.56249625465398</v>
      </c>
      <c r="AC4448" s="41">
        <f t="shared" si="3653"/>
        <v>631.71906952652989</v>
      </c>
      <c r="AD4448" s="41">
        <f t="shared" si="3653"/>
        <v>631.87369607072549</v>
      </c>
      <c r="AE4448" s="41">
        <f t="shared" si="3653"/>
        <v>632.02640009155493</v>
      </c>
      <c r="AF4448" s="41">
        <f t="shared" si="3653"/>
        <v>632.17720549239209</v>
      </c>
      <c r="AG4448" s="41">
        <f t="shared" si="3653"/>
        <v>632.32613587941216</v>
      </c>
      <c r="AH4448" s="41">
        <f t="shared" si="3653"/>
        <v>632.47321456528698</v>
      </c>
      <c r="AI4448" s="41">
        <f t="shared" si="3653"/>
        <v>632.618464572834</v>
      </c>
      <c r="AJ4448" s="41">
        <f t="shared" si="3653"/>
        <v>632.76190863862053</v>
      </c>
      <c r="AK4448" s="41">
        <f t="shared" si="3653"/>
        <v>632.90356921652244</v>
      </c>
      <c r="AL4448" s="41">
        <f t="shared" si="3653"/>
        <v>633.04346848123919</v>
      </c>
      <c r="AM4448" s="41">
        <f t="shared" si="3653"/>
        <v>633.18162833176461</v>
      </c>
      <c r="AN4448" s="41">
        <f t="shared" si="3653"/>
        <v>633.31807039481509</v>
      </c>
      <c r="AO4448" s="41">
        <f t="shared" si="3653"/>
        <v>633.45281602821501</v>
      </c>
      <c r="AP4448" s="41">
        <f t="shared" si="3653"/>
        <v>633.58588632423971</v>
      </c>
      <c r="AQ4448" s="41">
        <f t="shared" si="3653"/>
        <v>633.71730211291708</v>
      </c>
      <c r="AR4448" s="41">
        <f t="shared" si="3653"/>
        <v>633.84708396528856</v>
      </c>
      <c r="AS4448" s="41">
        <f t="shared" si="3653"/>
        <v>633.97525219662896</v>
      </c>
      <c r="AT4448" s="41">
        <f t="shared" si="3653"/>
        <v>634.10182686962628</v>
      </c>
      <c r="AU4448" s="41">
        <f t="shared" si="3653"/>
        <v>634.22682779752267</v>
      </c>
      <c r="AV4448" s="41">
        <f t="shared" si="3653"/>
        <v>634.35027454721558</v>
      </c>
      <c r="AW4448" s="41">
        <f t="shared" si="3653"/>
        <v>634.47218644232066</v>
      </c>
      <c r="AX4448" s="41">
        <f t="shared" si="3653"/>
        <v>634.5925825661966</v>
      </c>
      <c r="AY4448" s="41">
        <f t="shared" si="3653"/>
        <v>634.71148176493239</v>
      </c>
      <c r="AZ4448" s="41">
        <f t="shared" si="3653"/>
        <v>634.82890265029721</v>
      </c>
      <c r="BA4448" s="41">
        <f t="shared" si="3653"/>
        <v>634.94486360265398</v>
      </c>
      <c r="BB4448" s="41">
        <f t="shared" si="3653"/>
        <v>635.05938277383643</v>
      </c>
      <c r="BC4448" s="41">
        <f t="shared" si="3653"/>
        <v>635.17247808999048</v>
      </c>
      <c r="BD4448" s="41">
        <f t="shared" si="3653"/>
        <v>635.28416725438035</v>
      </c>
      <c r="BE4448" s="41">
        <f t="shared" si="3653"/>
        <v>635.39446775015972</v>
      </c>
      <c r="BF4448" s="41">
        <f t="shared" si="3653"/>
        <v>635.50339684310825</v>
      </c>
      <c r="BH4448" s="42">
        <f t="shared" si="3608"/>
        <v>0.66484019999999955</v>
      </c>
      <c r="BL4448" s="15">
        <f t="shared" ca="1" si="3609"/>
        <v>1203.3344153712621</v>
      </c>
    </row>
    <row r="4449" spans="1:64" x14ac:dyDescent="0.2">
      <c r="A4449" s="9" t="str">
        <f t="shared" si="3604"/>
        <v>Rwanda</v>
      </c>
      <c r="C4449" s="41">
        <f t="shared" si="3644"/>
        <v>290.70145770040227</v>
      </c>
      <c r="D4449" s="41">
        <f t="shared" si="3644"/>
        <v>295.12207326114623</v>
      </c>
      <c r="E4449" s="41">
        <f t="shared" si="3644"/>
        <v>299.48772583508492</v>
      </c>
      <c r="F4449" s="41">
        <f t="shared" si="3644"/>
        <v>303.79909879535433</v>
      </c>
      <c r="G4449" s="41">
        <f t="shared" si="3644"/>
        <v>308.05686701848441</v>
      </c>
      <c r="H4449" s="50">
        <f t="shared" si="3605"/>
        <v>278.94001545792793</v>
      </c>
      <c r="I4449" s="34">
        <f>MIN(I3524,I3524+$H5167*IF(I5399="na",0,I5399)+SUM($I5167:I5167)*$B$2625)+$H5167*I5628</f>
        <v>283.0925653768374</v>
      </c>
      <c r="J4449" s="34">
        <f>MIN(J3524,J3524+$H5167*IF(J5399="na",0,J5399)+SUM($I5167:J5167)*$B$2625)+$H5167*J5628</f>
        <v>287.19348525842173</v>
      </c>
      <c r="K4449" s="34">
        <f>MIN(K3524,K3524+$H5167*IF(K5399="na",0,K5399)+SUM($I5167:K5167)*$B$2625)+$H5167*K5628</f>
        <v>315.17785217664766</v>
      </c>
      <c r="L4449" s="34">
        <f>MIN(L3524,L3524+$H5167*IF(L5399="na",0,L5399)+SUM($I5167:L5167)*$B$2625)+$H5167*L5628</f>
        <v>320.83717477631808</v>
      </c>
      <c r="M4449" s="34">
        <f>MIN(M3524,M3524+$H5167*IF(M5399="na",0,M5399)+SUM($I5167:M5167)*$B$2625)+$H5167*M5628</f>
        <v>326.44676929417244</v>
      </c>
      <c r="N4449" s="34">
        <f>MIN(N3524,N3524+$H5167*IF(N5399="na",0,N5399)+SUM($I5167:N5167)*$B$2625)+$H5167*N5628</f>
        <v>332.00725401602807</v>
      </c>
      <c r="O4449" s="34">
        <f>MIN(O3524,O3524+$H5167*IF(O5399="na",0,O5399)+SUM($I5167:O5167)*$B$2625)+$H5167*O5628</f>
        <v>337.51923954034851</v>
      </c>
      <c r="P4449" s="34">
        <f>MIN(P3524,P3524+$H5167*IF(P5399="na",0,P5399)+SUM($I5167:P5167)*$B$2625)+$H5167*P5628</f>
        <v>342.98332887382304</v>
      </c>
      <c r="Q4449" s="34">
        <f>MIN(Q3524,Q3524+$H5167*IF(Q5399="na",0,Q5399)+SUM($I5167:Q5167)*$B$2625)+$H5167*Q5628</f>
        <v>345.65185102901535</v>
      </c>
      <c r="R4449" s="34">
        <f>MIN(R3524,R3524+$H5167*IF(R5399="na",0,R5399)+SUM($I5167:R5167)*$B$2625)+$H5167*R5628</f>
        <v>351.53922517688602</v>
      </c>
      <c r="S4449" s="34">
        <f>MIN(S3524,S3524+$H5167*IF(S5399="na",0,S5399)+SUM($I5167:S5167)*$B$2625)+$H5167*S5628</f>
        <v>355.20342449533905</v>
      </c>
      <c r="T4449" s="34">
        <f>MIN(T3524,T3524+$H5167*IF(T5399="na",0,T5399)+SUM($I5167:T5167)*$B$2625)+$H5167*T5628</f>
        <v>358.82206560226598</v>
      </c>
      <c r="U4449" s="34">
        <f>MIN(U3524,U3524+$H5167*IF(U5399="na",0,U5399)+SUM($I5167:U5167)*$B$2625)+$H5167*U5628</f>
        <v>362.39571493809677</v>
      </c>
      <c r="V4449" s="64">
        <f t="shared" si="3606"/>
        <v>365.92493190051874</v>
      </c>
      <c r="W4449" s="41">
        <f t="shared" ref="W4449:BF4449" si="3654">W3524</f>
        <v>369.41026893204128</v>
      </c>
      <c r="X4449" s="41">
        <f t="shared" si="3654"/>
        <v>372.85227160647185</v>
      </c>
      <c r="Y4449" s="41">
        <f t="shared" si="3654"/>
        <v>376.25147871431699</v>
      </c>
      <c r="Z4449" s="41">
        <f t="shared" si="3654"/>
        <v>379.60842234712129</v>
      </c>
      <c r="AA4449" s="41">
        <f t="shared" si="3654"/>
        <v>382.92362798075771</v>
      </c>
      <c r="AB4449" s="41">
        <f t="shared" si="3654"/>
        <v>386.19761455768258</v>
      </c>
      <c r="AC4449" s="41">
        <f t="shared" si="3654"/>
        <v>389.43089456816767</v>
      </c>
      <c r="AD4449" s="41">
        <f t="shared" si="3654"/>
        <v>392.62397413052241</v>
      </c>
      <c r="AE4449" s="41">
        <f t="shared" si="3654"/>
        <v>395.77735307031855</v>
      </c>
      <c r="AF4449" s="41">
        <f t="shared" si="3654"/>
        <v>398.8915249986299</v>
      </c>
      <c r="AG4449" s="41">
        <f t="shared" si="3654"/>
        <v>401.96697738929925</v>
      </c>
      <c r="AH4449" s="41">
        <f t="shared" si="3654"/>
        <v>405.0041916552446</v>
      </c>
      <c r="AI4449" s="41">
        <f t="shared" si="3654"/>
        <v>408.00364322381671</v>
      </c>
      <c r="AJ4449" s="41">
        <f t="shared" si="3654"/>
        <v>410.96580161121955</v>
      </c>
      <c r="AK4449" s="41">
        <f t="shared" si="3654"/>
        <v>413.8911304960057</v>
      </c>
      <c r="AL4449" s="41">
        <f t="shared" si="3654"/>
        <v>416.78008779165765</v>
      </c>
      <c r="AM4449" s="41">
        <f t="shared" si="3654"/>
        <v>419.63312571826702</v>
      </c>
      <c r="AN4449" s="41">
        <f t="shared" si="3654"/>
        <v>422.45069087332223</v>
      </c>
      <c r="AO4449" s="41">
        <f t="shared" si="3654"/>
        <v>425.23322430161625</v>
      </c>
      <c r="AP4449" s="41">
        <f t="shared" si="3654"/>
        <v>427.98116156428512</v>
      </c>
      <c r="AQ4449" s="41">
        <f t="shared" si="3654"/>
        <v>430.69493280698816</v>
      </c>
      <c r="AR4449" s="41">
        <f t="shared" si="3654"/>
        <v>433.37496282724027</v>
      </c>
      <c r="AS4449" s="41">
        <f t="shared" si="3654"/>
        <v>436.02167114090719</v>
      </c>
      <c r="AT4449" s="41">
        <f t="shared" si="3654"/>
        <v>438.6354720478742</v>
      </c>
      <c r="AU4449" s="41">
        <f t="shared" si="3654"/>
        <v>441.21677469689791</v>
      </c>
      <c r="AV4449" s="41">
        <f t="shared" si="3654"/>
        <v>443.76598314965213</v>
      </c>
      <c r="AW4449" s="41">
        <f t="shared" si="3654"/>
        <v>446.28349644397707</v>
      </c>
      <c r="AX4449" s="41">
        <f t="shared" si="3654"/>
        <v>448.76970865634257</v>
      </c>
      <c r="AY4449" s="41">
        <f t="shared" si="3654"/>
        <v>451.22500896353432</v>
      </c>
      <c r="AZ4449" s="41">
        <f t="shared" si="3654"/>
        <v>453.64978170357335</v>
      </c>
      <c r="BA4449" s="41">
        <f t="shared" si="3654"/>
        <v>456.04440643587787</v>
      </c>
      <c r="BB4449" s="41">
        <f t="shared" si="3654"/>
        <v>458.40925800067743</v>
      </c>
      <c r="BC4449" s="41">
        <f t="shared" si="3654"/>
        <v>460.74470657768796</v>
      </c>
      <c r="BD4449" s="41">
        <f t="shared" si="3654"/>
        <v>463.05111774405765</v>
      </c>
      <c r="BE4449" s="41">
        <f t="shared" si="3654"/>
        <v>465.32885253159219</v>
      </c>
      <c r="BF4449" s="41">
        <f t="shared" si="3654"/>
        <v>467.57826748326835</v>
      </c>
      <c r="BH4449" s="42">
        <f t="shared" si="3608"/>
        <v>1.5305935999999996</v>
      </c>
      <c r="BL4449" s="15">
        <f t="shared" ca="1" si="3609"/>
        <v>508.1267662858902</v>
      </c>
    </row>
    <row r="4450" spans="1:64" x14ac:dyDescent="0.2">
      <c r="A4450" s="9" t="str">
        <f t="shared" si="3604"/>
        <v>Réunion</v>
      </c>
      <c r="C4450" s="41">
        <f t="shared" ref="C4450:G4459" si="3655">C3525</f>
        <v>384.39167485966072</v>
      </c>
      <c r="D4450" s="41">
        <f t="shared" si="3655"/>
        <v>387.62495487014581</v>
      </c>
      <c r="E4450" s="41">
        <f t="shared" si="3655"/>
        <v>390.81803443250055</v>
      </c>
      <c r="F4450" s="41">
        <f t="shared" si="3655"/>
        <v>393.97141337229669</v>
      </c>
      <c r="G4450" s="41">
        <f t="shared" si="3655"/>
        <v>397.08558530060805</v>
      </c>
      <c r="H4450" s="50">
        <f t="shared" si="3605"/>
        <v>375.28023056941032</v>
      </c>
      <c r="I4450" s="34">
        <f>MIN(I3525,I3525+$H5168*IF(I5400="na",0,I5400)+SUM($I5168:I5168)*$B$2625)+$H5168*I5629</f>
        <v>378.31744483535567</v>
      </c>
      <c r="J4450" s="34">
        <f>MIN(J3525,J3525+$H5168*IF(J5400="na",0,J5400)+SUM($I5168:J5168)*$B$2625)+$H5168*J5629</f>
        <v>381.31689640392779</v>
      </c>
      <c r="K4450" s="34">
        <f>MIN(K3525,K3525+$H5168*IF(K5400="na",0,K5400)+SUM($I5168:K5168)*$B$2625)+$H5168*K5629</f>
        <v>400.50543807436065</v>
      </c>
      <c r="L4450" s="34">
        <f>MIN(L3525,L3525+$H5168*IF(L5400="na",0,L5400)+SUM($I5168:L5168)*$B$2625)+$H5168*L5629</f>
        <v>404.85379425235908</v>
      </c>
      <c r="M4450" s="34">
        <f>MIN(M3525,M3525+$H5168*IF(M5400="na",0,M5400)+SUM($I5168:M5168)*$B$2625)+$H5168*M5629</f>
        <v>409.1657788412233</v>
      </c>
      <c r="N4450" s="34">
        <f>MIN(N3525,N3525+$H5168*IF(N5400="na",0,N5400)+SUM($I5168:N5168)*$B$2625)+$H5168*N5629</f>
        <v>413.44184406104489</v>
      </c>
      <c r="O4450" s="34">
        <f>MIN(O3525,O3525+$H5168*IF(O5400="na",0,O5400)+SUM($I5168:O5168)*$B$2625)+$H5168*O5629</f>
        <v>417.68243650931237</v>
      </c>
      <c r="P4450" s="34">
        <f>MIN(P3525,P3525+$H5168*IF(P5400="na",0,P5400)+SUM($I5168:P5168)*$B$2625)+$H5168*P5629</f>
        <v>421.8879972308186</v>
      </c>
      <c r="Q4450" s="34">
        <f>MIN(Q3525,Q3525+$H5168*IF(Q5400="na",0,Q5400)+SUM($I5168:Q5168)*$B$2625)+$H5168*Q5629</f>
        <v>423.09664712071168</v>
      </c>
      <c r="R4450" s="34">
        <f>MIN(R3525,R3525+$H5168*IF(R5400="na",0,R5400)+SUM($I5168:R5168)*$B$2625)+$H5168*R5629</f>
        <v>428.8889931089663</v>
      </c>
      <c r="S4450" s="34">
        <f>MIN(S3525,S3525+$H5168*IF(S5400="na",0,S5400)+SUM($I5168:S5168)*$B$2625)+$H5168*S5629</f>
        <v>431.56902312921841</v>
      </c>
      <c r="T4450" s="34">
        <f>MIN(T3525,T3525+$H5168*IF(T5400="na",0,T5400)+SUM($I5168:T5168)*$B$2625)+$H5168*T5629</f>
        <v>434.21573144288533</v>
      </c>
      <c r="U4450" s="34">
        <f>MIN(U3525,U3525+$H5168*IF(U5400="na",0,U5400)+SUM($I5168:U5168)*$B$2625)+$H5168*U5629</f>
        <v>436.82953234985234</v>
      </c>
      <c r="V4450" s="64">
        <f t="shared" si="3606"/>
        <v>439.41083499887606</v>
      </c>
      <c r="W4450" s="41">
        <f t="shared" ref="W4450:BF4450" si="3656">W3525</f>
        <v>441.96004345163027</v>
      </c>
      <c r="X4450" s="41">
        <f t="shared" si="3656"/>
        <v>444.47755674595521</v>
      </c>
      <c r="Y4450" s="41">
        <f t="shared" si="3656"/>
        <v>446.96376895832071</v>
      </c>
      <c r="Z4450" s="41">
        <f t="shared" si="3656"/>
        <v>449.41906926551246</v>
      </c>
      <c r="AA4450" s="41">
        <f t="shared" si="3656"/>
        <v>451.84384200555149</v>
      </c>
      <c r="AB4450" s="41">
        <f t="shared" si="3656"/>
        <v>454.23846673785602</v>
      </c>
      <c r="AC4450" s="41">
        <f t="shared" si="3656"/>
        <v>456.60331830265557</v>
      </c>
      <c r="AD4450" s="41">
        <f t="shared" si="3656"/>
        <v>458.9387668796661</v>
      </c>
      <c r="AE4450" s="41">
        <f t="shared" si="3656"/>
        <v>461.24517804603579</v>
      </c>
      <c r="AF4450" s="41">
        <f t="shared" si="3656"/>
        <v>463.52291283357033</v>
      </c>
      <c r="AG4450" s="41">
        <f t="shared" si="3656"/>
        <v>465.77232778524649</v>
      </c>
      <c r="AH4450" s="41">
        <f t="shared" si="3656"/>
        <v>467.9937750110235</v>
      </c>
      <c r="AI4450" s="41">
        <f t="shared" si="3656"/>
        <v>470.18760224296</v>
      </c>
      <c r="AJ4450" s="41">
        <f t="shared" si="3656"/>
        <v>472.35415288964612</v>
      </c>
      <c r="AK4450" s="41">
        <f t="shared" si="3656"/>
        <v>474.4937660899584</v>
      </c>
      <c r="AL4450" s="41">
        <f t="shared" si="3656"/>
        <v>476.60677676614682</v>
      </c>
      <c r="AM4450" s="41">
        <f t="shared" si="3656"/>
        <v>478.69351567626131</v>
      </c>
      <c r="AN4450" s="41">
        <f t="shared" si="3656"/>
        <v>480.75430946592667</v>
      </c>
      <c r="AO4450" s="41">
        <f t="shared" si="3656"/>
        <v>482.78948071947389</v>
      </c>
      <c r="AP4450" s="41">
        <f t="shared" si="3656"/>
        <v>484.79934801043532</v>
      </c>
      <c r="AQ4450" s="41">
        <f t="shared" si="3656"/>
        <v>486.78422595141245</v>
      </c>
      <c r="AR4450" s="41">
        <f t="shared" si="3656"/>
        <v>488.74442524332346</v>
      </c>
      <c r="AS4450" s="41">
        <f t="shared" si="3656"/>
        <v>490.68025272403838</v>
      </c>
      <c r="AT4450" s="41">
        <f t="shared" si="3656"/>
        <v>492.59201141640972</v>
      </c>
      <c r="AU4450" s="41">
        <f t="shared" si="3656"/>
        <v>494.4800005757059</v>
      </c>
      <c r="AV4450" s="41">
        <f t="shared" si="3656"/>
        <v>496.34451573645487</v>
      </c>
      <c r="AW4450" s="41">
        <f t="shared" si="3656"/>
        <v>498.18584875870516</v>
      </c>
      <c r="AX4450" s="41">
        <f t="shared" si="3656"/>
        <v>500.00428787371214</v>
      </c>
      <c r="AY4450" s="41">
        <f t="shared" si="3656"/>
        <v>501.8001177290559</v>
      </c>
      <c r="AZ4450" s="41">
        <f t="shared" si="3656"/>
        <v>503.57361943319819</v>
      </c>
      <c r="BA4450" s="41">
        <f t="shared" si="3656"/>
        <v>505.32507059948563</v>
      </c>
      <c r="BB4450" s="41">
        <f t="shared" si="3656"/>
        <v>507.05474538960556</v>
      </c>
      <c r="BC4450" s="41">
        <f t="shared" si="3656"/>
        <v>508.7629145565017</v>
      </c>
      <c r="BD4450" s="41">
        <f t="shared" si="3656"/>
        <v>510.44984548675609</v>
      </c>
      <c r="BE4450" s="41">
        <f t="shared" si="3656"/>
        <v>512.11580224244426</v>
      </c>
      <c r="BF4450" s="41">
        <f t="shared" si="3656"/>
        <v>513.76104560247018</v>
      </c>
      <c r="BH4450" s="42">
        <f t="shared" si="3608"/>
        <v>0.80819239999999981</v>
      </c>
      <c r="BL4450" s="15">
        <f t="shared" ca="1" si="3609"/>
        <v>10.962996398021541</v>
      </c>
    </row>
    <row r="4451" spans="1:64" x14ac:dyDescent="0.2">
      <c r="A4451" s="9" t="str">
        <f t="shared" si="3604"/>
        <v>Saint Helena</v>
      </c>
      <c r="C4451" s="41">
        <f t="shared" si="3655"/>
        <v>384.90487855121984</v>
      </c>
      <c r="D4451" s="41">
        <f t="shared" si="3655"/>
        <v>388.13815856170493</v>
      </c>
      <c r="E4451" s="41">
        <f t="shared" si="3655"/>
        <v>391.33123812405967</v>
      </c>
      <c r="F4451" s="41">
        <f t="shared" si="3655"/>
        <v>394.48461706385581</v>
      </c>
      <c r="G4451" s="41">
        <f t="shared" si="3655"/>
        <v>397.59878899216716</v>
      </c>
      <c r="H4451" s="50">
        <f t="shared" si="3605"/>
        <v>375.7508940226956</v>
      </c>
      <c r="I4451" s="34">
        <f>MIN(I3526,I3526+$H5169*IF(I5401="na",0,I5401)+SUM($I5169:I5169)*$B$2625)+$H5169*I5630</f>
        <v>378.78810828864096</v>
      </c>
      <c r="J4451" s="34">
        <f>MIN(J3526,J3526+$H5169*IF(J5401="na",0,J5401)+SUM($I5169:J5169)*$B$2625)+$H5169*J5630</f>
        <v>381.78755985721307</v>
      </c>
      <c r="K4451" s="34">
        <f>MIN(K3526,K3526+$H5169*IF(K5401="na",0,K5401)+SUM($I5169:K5169)*$B$2625)+$H5169*K5630</f>
        <v>401.00384476795972</v>
      </c>
      <c r="L4451" s="34">
        <f>MIN(L3526,L3526+$H5169*IF(L5401="na",0,L5401)+SUM($I5169:L5169)*$B$2625)+$H5169*L5630</f>
        <v>405.35463398278955</v>
      </c>
      <c r="M4451" s="34">
        <f>MIN(M3526,M3526+$H5169*IF(M5401="na",0,M5401)+SUM($I5169:M5169)*$B$2625)+$H5169*M5630</f>
        <v>409.66905160848518</v>
      </c>
      <c r="N4451" s="34">
        <f>MIN(N3526,N3526+$H5169*IF(N5401="na",0,N5401)+SUM($I5169:N5169)*$B$2625)+$H5169*N5630</f>
        <v>413.94754986513828</v>
      </c>
      <c r="O4451" s="34">
        <f>MIN(O3526,O3526+$H5169*IF(O5401="na",0,O5401)+SUM($I5169:O5169)*$B$2625)+$H5169*O5630</f>
        <v>418.19057535023717</v>
      </c>
      <c r="P4451" s="34">
        <f>MIN(P3526,P3526+$H5169*IF(P5401="na",0,P5401)+SUM($I5169:P5169)*$B$2625)+$H5169*P5630</f>
        <v>422.39856910857486</v>
      </c>
      <c r="Q4451" s="34">
        <f>MIN(Q3526,Q3526+$H5169*IF(Q5401="na",0,Q5401)+SUM($I5169:Q5169)*$B$2625)+$H5169*Q5630</f>
        <v>423.60458718466509</v>
      </c>
      <c r="R4451" s="34">
        <f>MIN(R3526,R3526+$H5169*IF(R5401="na",0,R5401)+SUM($I5169:R5169)*$B$2625)+$H5169*R5630</f>
        <v>429.40219680052542</v>
      </c>
      <c r="S4451" s="34">
        <f>MIN(S3526,S3526+$H5169*IF(S5401="na",0,S5401)+SUM($I5169:S5169)*$B$2625)+$H5169*S5630</f>
        <v>432.08222682077752</v>
      </c>
      <c r="T4451" s="34">
        <f>MIN(T3526,T3526+$H5169*IF(T5401="na",0,T5401)+SUM($I5169:T5169)*$B$2625)+$H5169*T5630</f>
        <v>434.72893513444444</v>
      </c>
      <c r="U4451" s="34">
        <f>MIN(U3526,U3526+$H5169*IF(U5401="na",0,U5401)+SUM($I5169:U5169)*$B$2625)+$H5169*U5630</f>
        <v>437.34273604141146</v>
      </c>
      <c r="V4451" s="64">
        <f t="shared" si="3606"/>
        <v>439.92403869043517</v>
      </c>
      <c r="W4451" s="41">
        <f t="shared" ref="W4451:BF4451" si="3657">W3526</f>
        <v>442.47324714318938</v>
      </c>
      <c r="X4451" s="41">
        <f t="shared" si="3657"/>
        <v>444.99076043751433</v>
      </c>
      <c r="Y4451" s="41">
        <f t="shared" si="3657"/>
        <v>447.47697264987983</v>
      </c>
      <c r="Z4451" s="41">
        <f t="shared" si="3657"/>
        <v>449.93227295707158</v>
      </c>
      <c r="AA4451" s="41">
        <f t="shared" si="3657"/>
        <v>452.35704569711061</v>
      </c>
      <c r="AB4451" s="41">
        <f t="shared" si="3657"/>
        <v>454.75167042941513</v>
      </c>
      <c r="AC4451" s="41">
        <f t="shared" si="3657"/>
        <v>457.11652199421468</v>
      </c>
      <c r="AD4451" s="41">
        <f t="shared" si="3657"/>
        <v>459.45197057122522</v>
      </c>
      <c r="AE4451" s="41">
        <f t="shared" si="3657"/>
        <v>461.7583817375949</v>
      </c>
      <c r="AF4451" s="41">
        <f t="shared" si="3657"/>
        <v>464.03611652512944</v>
      </c>
      <c r="AG4451" s="41">
        <f t="shared" si="3657"/>
        <v>466.2855314768056</v>
      </c>
      <c r="AH4451" s="41">
        <f t="shared" si="3657"/>
        <v>468.50697870258261</v>
      </c>
      <c r="AI4451" s="41">
        <f t="shared" si="3657"/>
        <v>470.70080593451911</v>
      </c>
      <c r="AJ4451" s="41">
        <f t="shared" si="3657"/>
        <v>472.86735658120523</v>
      </c>
      <c r="AK4451" s="41">
        <f t="shared" si="3657"/>
        <v>475.00696978151751</v>
      </c>
      <c r="AL4451" s="41">
        <f t="shared" si="3657"/>
        <v>477.11998045770594</v>
      </c>
      <c r="AM4451" s="41">
        <f t="shared" si="3657"/>
        <v>479.20671936782043</v>
      </c>
      <c r="AN4451" s="41">
        <f t="shared" si="3657"/>
        <v>481.26751315748578</v>
      </c>
      <c r="AO4451" s="41">
        <f t="shared" si="3657"/>
        <v>483.302684411033</v>
      </c>
      <c r="AP4451" s="41">
        <f t="shared" si="3657"/>
        <v>485.31255170199444</v>
      </c>
      <c r="AQ4451" s="41">
        <f t="shared" si="3657"/>
        <v>487.29742964297157</v>
      </c>
      <c r="AR4451" s="41">
        <f t="shared" si="3657"/>
        <v>489.25762893488258</v>
      </c>
      <c r="AS4451" s="41">
        <f t="shared" si="3657"/>
        <v>491.1934564155975</v>
      </c>
      <c r="AT4451" s="41">
        <f t="shared" si="3657"/>
        <v>493.10521510796883</v>
      </c>
      <c r="AU4451" s="41">
        <f t="shared" si="3657"/>
        <v>494.99320426726501</v>
      </c>
      <c r="AV4451" s="41">
        <f t="shared" si="3657"/>
        <v>496.85771942801398</v>
      </c>
      <c r="AW4451" s="41">
        <f t="shared" si="3657"/>
        <v>498.69905245026428</v>
      </c>
      <c r="AX4451" s="41">
        <f t="shared" si="3657"/>
        <v>500.51749156527126</v>
      </c>
      <c r="AY4451" s="41">
        <f t="shared" si="3657"/>
        <v>502.31332142061501</v>
      </c>
      <c r="AZ4451" s="41">
        <f t="shared" si="3657"/>
        <v>504.0868231247573</v>
      </c>
      <c r="BA4451" s="41">
        <f t="shared" si="3657"/>
        <v>505.83827429104474</v>
      </c>
      <c r="BB4451" s="41">
        <f t="shared" si="3657"/>
        <v>507.56794908116467</v>
      </c>
      <c r="BC4451" s="41">
        <f t="shared" si="3657"/>
        <v>509.27611824806081</v>
      </c>
      <c r="BD4451" s="41">
        <f t="shared" si="3657"/>
        <v>510.9630491783152</v>
      </c>
      <c r="BE4451" s="41">
        <f t="shared" si="3657"/>
        <v>512.62900593400343</v>
      </c>
      <c r="BF4451" s="41">
        <f t="shared" si="3657"/>
        <v>514.27424929402923</v>
      </c>
      <c r="BH4451" s="42">
        <f t="shared" si="3608"/>
        <v>0.80819239999999926</v>
      </c>
      <c r="BL4451" s="15">
        <f t="shared" ca="1" si="3609"/>
        <v>0.32327695974016069</v>
      </c>
    </row>
    <row r="4452" spans="1:64" x14ac:dyDescent="0.2">
      <c r="A4452" s="9" t="str">
        <f t="shared" si="3604"/>
        <v>Saint Kitts and Nevis</v>
      </c>
      <c r="C4452" s="41">
        <f t="shared" si="3655"/>
        <v>445.96982859679105</v>
      </c>
      <c r="D4452" s="41">
        <f t="shared" si="3655"/>
        <v>448.45604080915655</v>
      </c>
      <c r="E4452" s="41">
        <f t="shared" si="3655"/>
        <v>450.9113411163483</v>
      </c>
      <c r="F4452" s="41">
        <f t="shared" si="3655"/>
        <v>453.33611385638733</v>
      </c>
      <c r="G4452" s="41">
        <f t="shared" si="3655"/>
        <v>455.73073858869185</v>
      </c>
      <c r="H4452" s="50">
        <f t="shared" si="3605"/>
        <v>432.97984525605892</v>
      </c>
      <c r="I4452" s="34">
        <f>MIN(I3527,I3527+$H5170*IF(I5402="na",0,I5402)+SUM($I5170:I5170)*$B$2625)+$H5170*I5631</f>
        <v>435.31529383306946</v>
      </c>
      <c r="J4452" s="34">
        <f>MIN(J3527,J3527+$H5170*IF(J5402="na",0,J5402)+SUM($I5170:J5170)*$B$2625)+$H5170*J5631</f>
        <v>437.62170499943915</v>
      </c>
      <c r="K4452" s="34">
        <f>MIN(K3527,K3527+$H5170*IF(K5402="na",0,K5402)+SUM($I5170:K5170)*$B$2625)+$H5170*K5631</f>
        <v>439.89943978697369</v>
      </c>
      <c r="L4452" s="34">
        <f>MIN(L3527,L3527+$H5170*IF(L5402="na",0,L5402)+SUM($I5170:L5170)*$B$2625)+$H5170*L5631</f>
        <v>446.80472618977376</v>
      </c>
      <c r="M4452" s="34">
        <f>MIN(M3527,M3527+$H5170*IF(M5402="na",0,M5402)+SUM($I5170:M5170)*$B$2625)+$H5170*M5631</f>
        <v>453.68204486667474</v>
      </c>
      <c r="N4452" s="34">
        <f>MIN(N3527,N3527+$H5170*IF(N5402="na",0,N5402)+SUM($I5170:N5170)*$B$2625)+$H5170*N5631</f>
        <v>460.53174354973515</v>
      </c>
      <c r="O4452" s="34">
        <f>MIN(O3527,O3527+$H5170*IF(O5402="na",0,O5402)+SUM($I5170:O5170)*$B$2625)+$H5170*O5631</f>
        <v>467.35416564754524</v>
      </c>
      <c r="P4452" s="34">
        <f>MIN(P3527,P3527+$H5170*IF(P5402="na",0,P5402)+SUM($I5170:P5170)*$B$2625)+$H5170*P5631</f>
        <v>474.14965029898144</v>
      </c>
      <c r="Q4452" s="34">
        <f>MIN(Q3527,Q3527+$H5170*IF(Q5402="na",0,Q5402)+SUM($I5170:Q5170)*$B$2625)+$H5170*Q5631</f>
        <v>474.42627333335713</v>
      </c>
      <c r="R4452" s="34">
        <f>MIN(R3527,R3527+$H5170*IF(R5402="na",0,R5402)+SUM($I5170:R5170)*$B$2625)+$H5170*R5631</f>
        <v>480.18578752709715</v>
      </c>
      <c r="S4452" s="34">
        <f>MIN(S3527,S3527+$H5170*IF(S5402="na",0,S5402)+SUM($I5170:S5170)*$B$2625)+$H5170*S5631</f>
        <v>482.2465813167625</v>
      </c>
      <c r="T4452" s="34">
        <f>MIN(T3527,T3527+$H5170*IF(T5402="na",0,T5402)+SUM($I5170:T5170)*$B$2625)+$H5170*T5631</f>
        <v>484.28175257030972</v>
      </c>
      <c r="U4452" s="34">
        <f>MIN(U3527,U3527+$H5170*IF(U5402="na",0,U5402)+SUM($I5170:U5170)*$B$2625)+$H5170*U5631</f>
        <v>486.29161986127116</v>
      </c>
      <c r="V4452" s="64">
        <f t="shared" si="3606"/>
        <v>488.27649780224829</v>
      </c>
      <c r="W4452" s="41">
        <f t="shared" ref="W4452:BF4452" si="3658">W3527</f>
        <v>490.2366970941593</v>
      </c>
      <c r="X4452" s="41">
        <f t="shared" si="3658"/>
        <v>492.17252457487422</v>
      </c>
      <c r="Y4452" s="41">
        <f t="shared" si="3658"/>
        <v>494.08428326724555</v>
      </c>
      <c r="Z4452" s="41">
        <f t="shared" si="3658"/>
        <v>495.97227242654174</v>
      </c>
      <c r="AA4452" s="41">
        <f t="shared" si="3658"/>
        <v>497.8367875872907</v>
      </c>
      <c r="AB4452" s="41">
        <f t="shared" si="3658"/>
        <v>499.678120609541</v>
      </c>
      <c r="AC4452" s="41">
        <f t="shared" si="3658"/>
        <v>501.49655972454798</v>
      </c>
      <c r="AD4452" s="41">
        <f t="shared" si="3658"/>
        <v>503.29238957989173</v>
      </c>
      <c r="AE4452" s="41">
        <f t="shared" si="3658"/>
        <v>505.06589128403402</v>
      </c>
      <c r="AF4452" s="41">
        <f t="shared" si="3658"/>
        <v>506.81734245032146</v>
      </c>
      <c r="AG4452" s="41">
        <f t="shared" si="3658"/>
        <v>508.54701724044139</v>
      </c>
      <c r="AH4452" s="41">
        <f t="shared" si="3658"/>
        <v>510.25518640733753</v>
      </c>
      <c r="AI4452" s="41">
        <f t="shared" si="3658"/>
        <v>511.94211733759192</v>
      </c>
      <c r="AJ4452" s="41">
        <f t="shared" si="3658"/>
        <v>513.60807409328015</v>
      </c>
      <c r="AK4452" s="41">
        <f t="shared" si="3658"/>
        <v>515.25331745330595</v>
      </c>
      <c r="AL4452" s="41">
        <f t="shared" si="3658"/>
        <v>516.87810495422218</v>
      </c>
      <c r="AM4452" s="41">
        <f t="shared" si="3658"/>
        <v>518.48269093054364</v>
      </c>
      <c r="AN4452" s="41">
        <f t="shared" si="3658"/>
        <v>520.06732655455949</v>
      </c>
      <c r="AO4452" s="41">
        <f t="shared" si="3658"/>
        <v>521.63225987565011</v>
      </c>
      <c r="AP4452" s="41">
        <f t="shared" si="3658"/>
        <v>523.17773585911516</v>
      </c>
      <c r="AQ4452" s="41">
        <f t="shared" si="3658"/>
        <v>524.70399642451912</v>
      </c>
      <c r="AR4452" s="41">
        <f t="shared" si="3658"/>
        <v>526.2112804835599</v>
      </c>
      <c r="AS4452" s="41">
        <f t="shared" si="3658"/>
        <v>527.69982397746662</v>
      </c>
      <c r="AT4452" s="41">
        <f t="shared" si="3658"/>
        <v>529.16985991393244</v>
      </c>
      <c r="AU4452" s="41">
        <f t="shared" si="3658"/>
        <v>530.62161840358817</v>
      </c>
      <c r="AV4452" s="41">
        <f t="shared" si="3658"/>
        <v>532.05532669602246</v>
      </c>
      <c r="AW4452" s="41">
        <f t="shared" si="3658"/>
        <v>533.47120921535418</v>
      </c>
      <c r="AX4452" s="41">
        <f t="shared" si="3658"/>
        <v>534.86948759536222</v>
      </c>
      <c r="AY4452" s="41">
        <f t="shared" si="3658"/>
        <v>536.25038071417885</v>
      </c>
      <c r="AZ4452" s="41">
        <f t="shared" si="3658"/>
        <v>537.61410472855152</v>
      </c>
      <c r="BA4452" s="41">
        <f t="shared" si="3658"/>
        <v>538.96087310767882</v>
      </c>
      <c r="BB4452" s="41">
        <f t="shared" si="3658"/>
        <v>540.2908966666256</v>
      </c>
      <c r="BC4452" s="41">
        <f t="shared" si="3658"/>
        <v>541.60438359932289</v>
      </c>
      <c r="BD4452" s="41">
        <f t="shared" si="3658"/>
        <v>542.9015395111569</v>
      </c>
      <c r="BE4452" s="41">
        <f t="shared" si="3658"/>
        <v>544.18256745115377</v>
      </c>
      <c r="BF4452" s="41">
        <f t="shared" si="3658"/>
        <v>545.44766794376335</v>
      </c>
      <c r="BH4452" s="42">
        <f t="shared" si="3608"/>
        <v>0.68383559999999943</v>
      </c>
      <c r="BL4452" s="15">
        <f t="shared" ca="1" si="3609"/>
        <v>0.54406263416557687</v>
      </c>
    </row>
    <row r="4453" spans="1:64" x14ac:dyDescent="0.2">
      <c r="A4453" s="9" t="str">
        <f t="shared" si="3604"/>
        <v>Saint Lucia</v>
      </c>
      <c r="C4453" s="41">
        <f t="shared" si="3655"/>
        <v>427.98512892789273</v>
      </c>
      <c r="D4453" s="41">
        <f t="shared" si="3655"/>
        <v>430.69890017059578</v>
      </c>
      <c r="E4453" s="41">
        <f t="shared" si="3655"/>
        <v>433.37893019084788</v>
      </c>
      <c r="F4453" s="41">
        <f t="shared" si="3655"/>
        <v>436.0256385045148</v>
      </c>
      <c r="G4453" s="41">
        <f t="shared" si="3655"/>
        <v>438.63943941148182</v>
      </c>
      <c r="H4453" s="50">
        <f t="shared" si="3605"/>
        <v>405.89773882799807</v>
      </c>
      <c r="I4453" s="34">
        <f>MIN(I3528,I3528+$H5171*IF(I5403="na",0,I5403)+SUM($I5171:I5171)*$B$2625)+$H5171*I5632</f>
        <v>408.44694728075228</v>
      </c>
      <c r="J4453" s="34">
        <f>MIN(J3528,J3528+$H5171*IF(J5403="na",0,J5403)+SUM($I5171:J5171)*$B$2625)+$H5171*J5632</f>
        <v>410.96446057507723</v>
      </c>
      <c r="K4453" s="34">
        <f>MIN(K3528,K3528+$H5171*IF(K5403="na",0,K5403)+SUM($I5171:K5171)*$B$2625)+$H5171*K5632</f>
        <v>417.31084122669762</v>
      </c>
      <c r="L4453" s="34">
        <f>MIN(L3528,L3528+$H5171*IF(L5403="na",0,L5403)+SUM($I5171:L5171)*$B$2625)+$H5171*L5632</f>
        <v>425.70873850068295</v>
      </c>
      <c r="M4453" s="34">
        <f>MIN(M3528,M3528+$H5171*IF(M5403="na",0,M5403)+SUM($I5171:M5171)*$B$2625)+$H5171*M5632</f>
        <v>434.07610820751557</v>
      </c>
      <c r="N4453" s="34">
        <f>MIN(N3528,N3528+$H5171*IF(N5403="na",0,N5403)+SUM($I5171:N5171)*$B$2625)+$H5171*N5632</f>
        <v>442.41332990661368</v>
      </c>
      <c r="O4453" s="34">
        <f>MIN(O3528,O3528+$H5171*IF(O5403="na",0,O5403)+SUM($I5171:O5171)*$B$2625)+$H5171*O5632</f>
        <v>450.72077843820682</v>
      </c>
      <c r="P4453" s="34">
        <f>MIN(P3528,P3528+$H5171*IF(P5403="na",0,P5403)+SUM($I5171:P5171)*$B$2625)+$H5171*P5632</f>
        <v>458.99882398201095</v>
      </c>
      <c r="Q4453" s="34">
        <f>MIN(Q3528,Q3528+$H5171*IF(Q5403="na",0,Q5403)+SUM($I5171:Q5171)*$B$2625)+$H5171*Q5632</f>
        <v>459.555385189096</v>
      </c>
      <c r="R4453" s="34">
        <f>MIN(R3528,R3528+$H5171*IF(R5403="na",0,R5403)+SUM($I5171:R5171)*$B$2625)+$H5171*R5632</f>
        <v>465.3328198951998</v>
      </c>
      <c r="S4453" s="34">
        <f>MIN(S3528,S3528+$H5171*IF(S5403="na",0,S5403)+SUM($I5171:S5171)*$B$2625)+$H5171*S5632</f>
        <v>467.58223484687596</v>
      </c>
      <c r="T4453" s="34">
        <f>MIN(T3528,T3528+$H5171*IF(T5403="na",0,T5403)+SUM($I5171:T5171)*$B$2625)+$H5171*T5632</f>
        <v>469.80368207265298</v>
      </c>
      <c r="U4453" s="34">
        <f>MIN(U3528,U3528+$H5171*IF(U5403="na",0,U5403)+SUM($I5171:U5171)*$B$2625)+$H5171*U5632</f>
        <v>471.99750930458947</v>
      </c>
      <c r="V4453" s="64">
        <f t="shared" si="3606"/>
        <v>474.16405995127559</v>
      </c>
      <c r="W4453" s="41">
        <f t="shared" ref="W4453:BF4453" si="3659">W3528</f>
        <v>476.30367315158787</v>
      </c>
      <c r="X4453" s="41">
        <f t="shared" si="3659"/>
        <v>478.4166838277763</v>
      </c>
      <c r="Y4453" s="41">
        <f t="shared" si="3659"/>
        <v>480.50342273789079</v>
      </c>
      <c r="Z4453" s="41">
        <f t="shared" si="3659"/>
        <v>482.56421652755614</v>
      </c>
      <c r="AA4453" s="41">
        <f t="shared" si="3659"/>
        <v>484.59938778110336</v>
      </c>
      <c r="AB4453" s="41">
        <f t="shared" si="3659"/>
        <v>486.6092550720648</v>
      </c>
      <c r="AC4453" s="41">
        <f t="shared" si="3659"/>
        <v>488.59413301304193</v>
      </c>
      <c r="AD4453" s="41">
        <f t="shared" si="3659"/>
        <v>490.55433230495294</v>
      </c>
      <c r="AE4453" s="41">
        <f t="shared" si="3659"/>
        <v>492.49015978566786</v>
      </c>
      <c r="AF4453" s="41">
        <f t="shared" si="3659"/>
        <v>494.40191847803919</v>
      </c>
      <c r="AG4453" s="41">
        <f t="shared" si="3659"/>
        <v>496.28990763733538</v>
      </c>
      <c r="AH4453" s="41">
        <f t="shared" si="3659"/>
        <v>498.15442279808434</v>
      </c>
      <c r="AI4453" s="41">
        <f t="shared" si="3659"/>
        <v>499.99575582033464</v>
      </c>
      <c r="AJ4453" s="41">
        <f t="shared" si="3659"/>
        <v>501.81419493534162</v>
      </c>
      <c r="AK4453" s="41">
        <f t="shared" si="3659"/>
        <v>503.61002479068537</v>
      </c>
      <c r="AL4453" s="41">
        <f t="shared" si="3659"/>
        <v>505.38352649482766</v>
      </c>
      <c r="AM4453" s="41">
        <f t="shared" si="3659"/>
        <v>507.1349776611151</v>
      </c>
      <c r="AN4453" s="41">
        <f t="shared" si="3659"/>
        <v>508.86465245123503</v>
      </c>
      <c r="AO4453" s="41">
        <f t="shared" si="3659"/>
        <v>510.57282161813117</v>
      </c>
      <c r="AP4453" s="41">
        <f t="shared" si="3659"/>
        <v>512.25975254838556</v>
      </c>
      <c r="AQ4453" s="41">
        <f t="shared" si="3659"/>
        <v>513.92570930407373</v>
      </c>
      <c r="AR4453" s="41">
        <f t="shared" si="3659"/>
        <v>515.57095266409965</v>
      </c>
      <c r="AS4453" s="41">
        <f t="shared" si="3659"/>
        <v>517.19574016501588</v>
      </c>
      <c r="AT4453" s="41">
        <f t="shared" si="3659"/>
        <v>518.80032614133734</v>
      </c>
      <c r="AU4453" s="41">
        <f t="shared" si="3659"/>
        <v>520.38496176535318</v>
      </c>
      <c r="AV4453" s="41">
        <f t="shared" si="3659"/>
        <v>521.9498950864438</v>
      </c>
      <c r="AW4453" s="41">
        <f t="shared" si="3659"/>
        <v>523.49537106990874</v>
      </c>
      <c r="AX4453" s="41">
        <f t="shared" si="3659"/>
        <v>525.02163163531281</v>
      </c>
      <c r="AY4453" s="41">
        <f t="shared" si="3659"/>
        <v>526.5289156943536</v>
      </c>
      <c r="AZ4453" s="41">
        <f t="shared" si="3659"/>
        <v>528.01745918826032</v>
      </c>
      <c r="BA4453" s="41">
        <f t="shared" si="3659"/>
        <v>529.48749512472614</v>
      </c>
      <c r="BB4453" s="41">
        <f t="shared" si="3659"/>
        <v>530.93925361438187</v>
      </c>
      <c r="BC4453" s="41">
        <f t="shared" si="3659"/>
        <v>532.37296190681604</v>
      </c>
      <c r="BD4453" s="41">
        <f t="shared" si="3659"/>
        <v>533.78884442614776</v>
      </c>
      <c r="BE4453" s="41">
        <f t="shared" si="3659"/>
        <v>535.18712280615591</v>
      </c>
      <c r="BF4453" s="41">
        <f t="shared" si="3659"/>
        <v>536.56801592497254</v>
      </c>
      <c r="BH4453" s="42">
        <f t="shared" si="3608"/>
        <v>1.0093152000000007</v>
      </c>
      <c r="BL4453" s="15">
        <f t="shared" ca="1" si="3609"/>
        <v>2.2404579190136031</v>
      </c>
    </row>
    <row r="4454" spans="1:64" x14ac:dyDescent="0.2">
      <c r="A4454" s="9" t="str">
        <f t="shared" si="3604"/>
        <v>Saint Pierre and Miquelon</v>
      </c>
      <c r="C4454" s="41">
        <f t="shared" si="3655"/>
        <v>565.5443343736481</v>
      </c>
      <c r="D4454" s="41">
        <f t="shared" si="3655"/>
        <v>566.52937349753267</v>
      </c>
      <c r="E4454" s="41">
        <f t="shared" si="3655"/>
        <v>567.50216530164357</v>
      </c>
      <c r="F4454" s="41">
        <f t="shared" si="3655"/>
        <v>568.46286206099012</v>
      </c>
      <c r="G4454" s="41">
        <f t="shared" si="3655"/>
        <v>569.41161415729539</v>
      </c>
      <c r="H4454" s="50">
        <f t="shared" si="3605"/>
        <v>536.40364404860986</v>
      </c>
      <c r="I4454" s="34">
        <f>MIN(I3529,I3529+$H5172*IF(I5404="na",0,I5404)+SUM($I5172:I5172)*$B$2625)+$H5172*I5633</f>
        <v>537.32895050826528</v>
      </c>
      <c r="J4454" s="34">
        <f>MIN(J3529,J3529+$H5172*IF(J5404="na",0,J5404)+SUM($I5172:J5172)*$B$2625)+$H5172*J5633</f>
        <v>538.24275232427226</v>
      </c>
      <c r="K4454" s="34">
        <f>MIN(K3529,K3529+$H5172*IF(K5404="na",0,K5404)+SUM($I5172:K5172)*$B$2625)+$H5172*K5633</f>
        <v>539.14519253770027</v>
      </c>
      <c r="L4454" s="34">
        <f>MIN(L3529,L3529+$H5172*IF(L5404="na",0,L5404)+SUM($I5172:L5172)*$B$2625)+$H5172*L5633</f>
        <v>546.34298883207794</v>
      </c>
      <c r="M4454" s="34">
        <f>MIN(M3529,M3529+$H5172*IF(M5404="na",0,M5404)+SUM($I5172:M5172)*$B$2625)+$H5172*M5633</f>
        <v>553.52970429269578</v>
      </c>
      <c r="N4454" s="34">
        <f>MIN(N3529,N3529+$H5172*IF(N5404="na",0,N5404)+SUM($I5172:N5172)*$B$2625)+$H5172*N5633</f>
        <v>560.70547669125358</v>
      </c>
      <c r="O4454" s="34">
        <f>MIN(O3529,O3529+$H5172*IF(O5404="na",0,O5404)+SUM($I5172:O5172)*$B$2625)+$H5172*O5633</f>
        <v>567.87044208648967</v>
      </c>
      <c r="P4454" s="34">
        <f>MIN(P3529,P3529+$H5172*IF(P5404="na",0,P5404)+SUM($I5172:P5172)*$B$2625)+$H5172*P5633</f>
        <v>575.02473484547863</v>
      </c>
      <c r="Q4454" s="34">
        <f>MIN(Q3529,Q3529+$H5172*IF(Q5404="na",0,Q5404)+SUM($I5172:Q5172)*$B$2625)+$H5172*Q5633</f>
        <v>573.44986729448408</v>
      </c>
      <c r="R4454" s="34">
        <f>MIN(R3529,R3529+$H5172*IF(R5404="na",0,R5404)+SUM($I5172:R5172)*$B$2625)+$H5172*R5633</f>
        <v>579.10072269800253</v>
      </c>
      <c r="S4454" s="34">
        <f>MIN(S3529,S3529+$H5172*IF(S5404="na",0,S5404)+SUM($I5172:S5172)*$B$2625)+$H5172*S5633</f>
        <v>579.91721072705434</v>
      </c>
      <c r="T4454" s="34">
        <f>MIN(T3529,T3529+$H5172*IF(T5404="na",0,T5404)+SUM($I5172:T5172)*$B$2625)+$H5172*T5633</f>
        <v>580.72354708827822</v>
      </c>
      <c r="U4454" s="34">
        <f>MIN(U3529,U3529+$H5172*IF(U5404="na",0,U5404)+SUM($I5172:U5172)*$B$2625)+$H5172*U5633</f>
        <v>581.51985800074419</v>
      </c>
      <c r="V4454" s="64">
        <f t="shared" si="3606"/>
        <v>582.30626811419859</v>
      </c>
      <c r="W4454" s="41">
        <f t="shared" ref="W4454:BF4454" si="3660">W3529</f>
        <v>583.08290052857569</v>
      </c>
      <c r="X4454" s="41">
        <f t="shared" si="3660"/>
        <v>583.84987681326731</v>
      </c>
      <c r="Y4454" s="41">
        <f t="shared" si="3660"/>
        <v>584.6073170261526</v>
      </c>
      <c r="Z4454" s="41">
        <f t="shared" si="3660"/>
        <v>585.35533973239103</v>
      </c>
      <c r="AA4454" s="41">
        <f t="shared" si="3660"/>
        <v>586.09406202298192</v>
      </c>
      <c r="AB4454" s="41">
        <f t="shared" si="3660"/>
        <v>586.8235995330931</v>
      </c>
      <c r="AC4454" s="41">
        <f t="shared" si="3660"/>
        <v>587.54406646016196</v>
      </c>
      <c r="AD4454" s="41">
        <f t="shared" si="3660"/>
        <v>588.25557558177093</v>
      </c>
      <c r="AE4454" s="41">
        <f t="shared" si="3660"/>
        <v>588.95823827330116</v>
      </c>
      <c r="AF4454" s="41">
        <f t="shared" si="3660"/>
        <v>589.65216452536674</v>
      </c>
      <c r="AG4454" s="41">
        <f t="shared" si="3660"/>
        <v>590.33746296103163</v>
      </c>
      <c r="AH4454" s="41">
        <f t="shared" si="3660"/>
        <v>591.01424085281303</v>
      </c>
      <c r="AI4454" s="41">
        <f t="shared" si="3660"/>
        <v>591.68260413947337</v>
      </c>
      <c r="AJ4454" s="41">
        <f t="shared" si="3660"/>
        <v>592.3426574426029</v>
      </c>
      <c r="AK4454" s="41">
        <f t="shared" si="3660"/>
        <v>592.99450408299685</v>
      </c>
      <c r="AL4454" s="41">
        <f t="shared" si="3660"/>
        <v>593.63824609682854</v>
      </c>
      <c r="AM4454" s="41">
        <f t="shared" si="3660"/>
        <v>594.27398425162153</v>
      </c>
      <c r="AN4454" s="41">
        <f t="shared" si="3660"/>
        <v>594.90181806202327</v>
      </c>
      <c r="AO4454" s="41">
        <f t="shared" si="3660"/>
        <v>595.52184580538233</v>
      </c>
      <c r="AP4454" s="41">
        <f t="shared" si="3660"/>
        <v>596.13416453713239</v>
      </c>
      <c r="AQ4454" s="41">
        <f t="shared" si="3660"/>
        <v>596.73887010598435</v>
      </c>
      <c r="AR4454" s="41">
        <f t="shared" si="3660"/>
        <v>597.33605716893021</v>
      </c>
      <c r="AS4454" s="41">
        <f t="shared" si="3660"/>
        <v>597.92581920606005</v>
      </c>
      <c r="AT4454" s="41">
        <f t="shared" si="3660"/>
        <v>598.50824853519498</v>
      </c>
      <c r="AU4454" s="41">
        <f t="shared" si="3660"/>
        <v>599.08343632633762</v>
      </c>
      <c r="AV4454" s="41">
        <f t="shared" si="3660"/>
        <v>599.6514726159437</v>
      </c>
      <c r="AW4454" s="41">
        <f t="shared" si="3660"/>
        <v>600.2124463210157</v>
      </c>
      <c r="AX4454" s="41">
        <f t="shared" si="3660"/>
        <v>600.76644525302129</v>
      </c>
      <c r="AY4454" s="41">
        <f t="shared" si="3660"/>
        <v>601.31355613163896</v>
      </c>
      <c r="AZ4454" s="41">
        <f t="shared" si="3660"/>
        <v>601.85386459833251</v>
      </c>
      <c r="BA4454" s="41">
        <f t="shared" si="3660"/>
        <v>602.38745522975682</v>
      </c>
      <c r="BB4454" s="41">
        <f t="shared" si="3660"/>
        <v>602.9144115509971</v>
      </c>
      <c r="BC4454" s="41">
        <f t="shared" si="3660"/>
        <v>603.43481604864326</v>
      </c>
      <c r="BD4454" s="41">
        <f t="shared" si="3660"/>
        <v>603.94875018370203</v>
      </c>
      <c r="BE4454" s="41">
        <f t="shared" si="3660"/>
        <v>604.45629440434823</v>
      </c>
      <c r="BF4454" s="41">
        <f t="shared" si="3660"/>
        <v>604.95752815851779</v>
      </c>
      <c r="BH4454" s="42">
        <f t="shared" si="3608"/>
        <v>0.70365479999999958</v>
      </c>
      <c r="BL4454" s="15">
        <f t="shared" ca="1" si="3609"/>
        <v>0.28146191977377033</v>
      </c>
    </row>
    <row r="4455" spans="1:64" x14ac:dyDescent="0.2">
      <c r="A4455" s="9" t="str">
        <f t="shared" si="3604"/>
        <v>Saint Vincent and the Grenadines</v>
      </c>
      <c r="C4455" s="41">
        <f t="shared" si="3655"/>
        <v>421.38426041788068</v>
      </c>
      <c r="D4455" s="41">
        <f t="shared" si="3655"/>
        <v>424.1667938461747</v>
      </c>
      <c r="E4455" s="41">
        <f t="shared" si="3655"/>
        <v>426.91473110884357</v>
      </c>
      <c r="F4455" s="41">
        <f t="shared" si="3655"/>
        <v>429.62850235154662</v>
      </c>
      <c r="G4455" s="41">
        <f t="shared" si="3655"/>
        <v>432.30853237179872</v>
      </c>
      <c r="H4455" s="50">
        <f t="shared" si="3605"/>
        <v>414.39908222529738</v>
      </c>
      <c r="I4455" s="34">
        <f>MIN(I3530,I3530+$H5173*IF(I5405="na",0,I5405)+SUM($I5173:I5173)*$B$2625)+$H5173*I5634</f>
        <v>417.01288313226439</v>
      </c>
      <c r="J4455" s="34">
        <f>MIN(J3530,J3530+$H5173*IF(J5405="na",0,J5405)+SUM($I5173:J5173)*$B$2625)+$H5173*J5634</f>
        <v>419.5941857812881</v>
      </c>
      <c r="K4455" s="34">
        <f>MIN(K3530,K3530+$H5173*IF(K5405="na",0,K5405)+SUM($I5173:K5173)*$B$2625)+$H5173*K5634</f>
        <v>429.29051700468847</v>
      </c>
      <c r="L4455" s="34">
        <f>MIN(L3530,L3530+$H5173*IF(L5405="na",0,L5405)+SUM($I5173:L5173)*$B$2625)+$H5173*L5634</f>
        <v>434.14629360031734</v>
      </c>
      <c r="M4455" s="34">
        <f>MIN(M3530,M3530+$H5173*IF(M5405="na",0,M5405)+SUM($I5173:M5173)*$B$2625)+$H5173*M5634</f>
        <v>438.97076911398682</v>
      </c>
      <c r="N4455" s="34">
        <f>MIN(N3530,N3530+$H5173*IF(N5405="na",0,N5405)+SUM($I5173:N5173)*$B$2625)+$H5173*N5634</f>
        <v>443.76433272248249</v>
      </c>
      <c r="O4455" s="34">
        <f>MIN(O3530,O3530+$H5173*IF(O5405="na",0,O5405)+SUM($I5173:O5173)*$B$2625)+$H5173*O5634</f>
        <v>448.52736876382545</v>
      </c>
      <c r="P4455" s="34">
        <f>MIN(P3530,P3530+$H5173*IF(P5405="na",0,P5405)+SUM($I5173:P5173)*$B$2625)+$H5173*P5634</f>
        <v>453.26025679743395</v>
      </c>
      <c r="Q4455" s="34">
        <f>MIN(Q3530,Q3530+$H5173*IF(Q5405="na",0,Q5405)+SUM($I5173:Q5173)*$B$2625)+$H5173*Q5634</f>
        <v>453.90738917923107</v>
      </c>
      <c r="R4455" s="34">
        <f>MIN(R3530,R3530+$H5173*IF(R5405="na",0,R5405)+SUM($I5173:R5173)*$B$2625)+$H5173*R5634</f>
        <v>459.67827612224642</v>
      </c>
      <c r="S4455" s="34">
        <f>MIN(S3530,S3530+$H5173*IF(S5405="na",0,S5405)+SUM($I5173:S5173)*$B$2625)+$H5173*S5634</f>
        <v>461.9846872886161</v>
      </c>
      <c r="T4455" s="34">
        <f>MIN(T3530,T3530+$H5173*IF(T5405="na",0,T5405)+SUM($I5173:T5173)*$B$2625)+$H5173*T5634</f>
        <v>464.26242207615064</v>
      </c>
      <c r="U4455" s="34">
        <f>MIN(U3530,U3530+$H5173*IF(U5405="na",0,U5405)+SUM($I5173:U5173)*$B$2625)+$H5173*U5634</f>
        <v>466.5118370278268</v>
      </c>
      <c r="V4455" s="64">
        <f t="shared" si="3606"/>
        <v>468.73328425360381</v>
      </c>
      <c r="W4455" s="41">
        <f t="shared" ref="W4455:BF4455" si="3661">W3530</f>
        <v>470.92711148554031</v>
      </c>
      <c r="X4455" s="41">
        <f t="shared" si="3661"/>
        <v>473.09366213222643</v>
      </c>
      <c r="Y4455" s="41">
        <f t="shared" si="3661"/>
        <v>475.23327533253871</v>
      </c>
      <c r="Z4455" s="41">
        <f t="shared" si="3661"/>
        <v>477.34628600872713</v>
      </c>
      <c r="AA4455" s="41">
        <f t="shared" si="3661"/>
        <v>479.43302491884162</v>
      </c>
      <c r="AB4455" s="41">
        <f t="shared" si="3661"/>
        <v>481.49381870850698</v>
      </c>
      <c r="AC4455" s="41">
        <f t="shared" si="3661"/>
        <v>483.5289899620542</v>
      </c>
      <c r="AD4455" s="41">
        <f t="shared" si="3661"/>
        <v>485.53885725301564</v>
      </c>
      <c r="AE4455" s="41">
        <f t="shared" si="3661"/>
        <v>487.52373519399276</v>
      </c>
      <c r="AF4455" s="41">
        <f t="shared" si="3661"/>
        <v>489.48393448590377</v>
      </c>
      <c r="AG4455" s="41">
        <f t="shared" si="3661"/>
        <v>491.41976196661869</v>
      </c>
      <c r="AH4455" s="41">
        <f t="shared" si="3661"/>
        <v>493.33152065899003</v>
      </c>
      <c r="AI4455" s="41">
        <f t="shared" si="3661"/>
        <v>495.21950981828621</v>
      </c>
      <c r="AJ4455" s="41">
        <f t="shared" si="3661"/>
        <v>497.08402497903518</v>
      </c>
      <c r="AK4455" s="41">
        <f t="shared" si="3661"/>
        <v>498.92535800128547</v>
      </c>
      <c r="AL4455" s="41">
        <f t="shared" si="3661"/>
        <v>500.74379711629246</v>
      </c>
      <c r="AM4455" s="41">
        <f t="shared" si="3661"/>
        <v>502.53962697163621</v>
      </c>
      <c r="AN4455" s="41">
        <f t="shared" si="3661"/>
        <v>504.3131286757785</v>
      </c>
      <c r="AO4455" s="41">
        <f t="shared" si="3661"/>
        <v>506.06457984206594</v>
      </c>
      <c r="AP4455" s="41">
        <f t="shared" si="3661"/>
        <v>507.79425463218587</v>
      </c>
      <c r="AQ4455" s="41">
        <f t="shared" si="3661"/>
        <v>509.50242379908201</v>
      </c>
      <c r="AR4455" s="41">
        <f t="shared" si="3661"/>
        <v>511.1893547293364</v>
      </c>
      <c r="AS4455" s="41">
        <f t="shared" si="3661"/>
        <v>512.85531148502469</v>
      </c>
      <c r="AT4455" s="41">
        <f t="shared" si="3661"/>
        <v>514.50055484505037</v>
      </c>
      <c r="AU4455" s="41">
        <f t="shared" si="3661"/>
        <v>516.1253423459666</v>
      </c>
      <c r="AV4455" s="41">
        <f t="shared" si="3661"/>
        <v>517.72992832228806</v>
      </c>
      <c r="AW4455" s="41">
        <f t="shared" si="3661"/>
        <v>519.31456394630391</v>
      </c>
      <c r="AX4455" s="41">
        <f t="shared" si="3661"/>
        <v>520.87949726739453</v>
      </c>
      <c r="AY4455" s="41">
        <f t="shared" si="3661"/>
        <v>522.42497325085969</v>
      </c>
      <c r="AZ4455" s="41">
        <f t="shared" si="3661"/>
        <v>523.95123381626354</v>
      </c>
      <c r="BA4455" s="41">
        <f t="shared" si="3661"/>
        <v>525.45851787530432</v>
      </c>
      <c r="BB4455" s="41">
        <f t="shared" si="3661"/>
        <v>526.94706136921104</v>
      </c>
      <c r="BC4455" s="41">
        <f t="shared" si="3661"/>
        <v>528.41709730567686</v>
      </c>
      <c r="BD4455" s="41">
        <f t="shared" si="3661"/>
        <v>529.86885579533259</v>
      </c>
      <c r="BE4455" s="41">
        <f t="shared" si="3661"/>
        <v>531.302564087767</v>
      </c>
      <c r="BF4455" s="41">
        <f t="shared" si="3661"/>
        <v>532.71844660709871</v>
      </c>
      <c r="BH4455" s="42">
        <f t="shared" si="3608"/>
        <v>0.59835619999999978</v>
      </c>
      <c r="BL4455" s="15">
        <f t="shared" ca="1" si="3609"/>
        <v>0.9100274020258049</v>
      </c>
    </row>
    <row r="4456" spans="1:64" x14ac:dyDescent="0.2">
      <c r="A4456" s="9" t="str">
        <f t="shared" si="3604"/>
        <v>Samoa</v>
      </c>
      <c r="C4456" s="41">
        <f t="shared" si="3655"/>
        <v>455.79639519410534</v>
      </c>
      <c r="D4456" s="41">
        <f t="shared" si="3655"/>
        <v>458.16124675890489</v>
      </c>
      <c r="E4456" s="41">
        <f t="shared" si="3655"/>
        <v>460.49669533591543</v>
      </c>
      <c r="F4456" s="41">
        <f t="shared" si="3655"/>
        <v>462.80310650228512</v>
      </c>
      <c r="G4456" s="41">
        <f t="shared" si="3655"/>
        <v>465.08084128981966</v>
      </c>
      <c r="H4456" s="50">
        <f t="shared" si="3605"/>
        <v>458.16442070832881</v>
      </c>
      <c r="I4456" s="34">
        <f>MIN(I3531,I3531+$H5174*IF(I5406="na",0,I5406)+SUM($I5174:I5174)*$B$2625)+$H5174*I5635</f>
        <v>460.38586793410582</v>
      </c>
      <c r="J4456" s="34">
        <f>MIN(J3531,J3531+$H5174*IF(J5406="na",0,J5406)+SUM($I5174:J5174)*$B$2625)+$H5174*J5635</f>
        <v>462.57969516604231</v>
      </c>
      <c r="K4456" s="34">
        <f>MIN(K3531,K3531+$H5174*IF(K5406="na",0,K5406)+SUM($I5174:K5174)*$B$2625)+$H5174*K5635</f>
        <v>471.41060353433727</v>
      </c>
      <c r="L4456" s="34">
        <f>MIN(L3531,L3531+$H5174*IF(L5406="na",0,L5406)+SUM($I5174:L5174)*$B$2625)+$H5174*L5635</f>
        <v>473.67376331620068</v>
      </c>
      <c r="M4456" s="34">
        <f>MIN(M3531,M3531+$H5174*IF(M5406="na",0,M5406)+SUM($I5174:M5174)*$B$2625)+$H5174*M5635</f>
        <v>475.91032057394023</v>
      </c>
      <c r="N4456" s="34">
        <f>MIN(N3531,N3531+$H5174*IF(N5406="na",0,N5406)+SUM($I5174:N5174)*$B$2625)+$H5174*N5635</f>
        <v>478.12060606560584</v>
      </c>
      <c r="O4456" s="34">
        <f>MIN(O3531,O3531+$H5174*IF(O5406="na",0,O5406)+SUM($I5174:O5174)*$B$2625)+$H5174*O5635</f>
        <v>480.30494643682232</v>
      </c>
      <c r="P4456" s="34">
        <f>MIN(P3531,P3531+$H5174*IF(P5406="na",0,P5406)+SUM($I5174:P5174)*$B$2625)+$H5174*P5635</f>
        <v>482.46366427192066</v>
      </c>
      <c r="Q4456" s="34">
        <f>MIN(Q3531,Q3531+$H5174*IF(Q5406="na",0,Q5406)+SUM($I5174:Q5174)*$B$2625)+$H5174*Q5635</f>
        <v>482.58978665907955</v>
      </c>
      <c r="R4456" s="34">
        <f>MIN(R3531,R3531+$H5174*IF(R5406="na",0,R5406)+SUM($I5174:R5174)*$B$2625)+$H5174*R5635</f>
        <v>488.34215440766178</v>
      </c>
      <c r="S4456" s="34">
        <f>MIN(S3531,S3531+$H5174*IF(S5406="na",0,S5406)+SUM($I5174:S5174)*$B$2625)+$H5174*S5635</f>
        <v>490.30235369957279</v>
      </c>
      <c r="T4456" s="34">
        <f>MIN(T3531,T3531+$H5174*IF(T5406="na",0,T5406)+SUM($I5174:T5174)*$B$2625)+$H5174*T5635</f>
        <v>492.23818118028771</v>
      </c>
      <c r="U4456" s="34">
        <f>MIN(U3531,U3531+$H5174*IF(U5406="na",0,U5406)+SUM($I5174:U5174)*$B$2625)+$H5174*U5635</f>
        <v>494.14993987265905</v>
      </c>
      <c r="V4456" s="64">
        <f t="shared" si="3606"/>
        <v>496.03792903195523</v>
      </c>
      <c r="W4456" s="41">
        <f t="shared" ref="W4456:BF4456" si="3662">W3531</f>
        <v>497.90244419270419</v>
      </c>
      <c r="X4456" s="41">
        <f t="shared" si="3662"/>
        <v>499.74377721495449</v>
      </c>
      <c r="Y4456" s="41">
        <f t="shared" si="3662"/>
        <v>501.56221632996147</v>
      </c>
      <c r="Z4456" s="41">
        <f t="shared" si="3662"/>
        <v>503.35804618530523</v>
      </c>
      <c r="AA4456" s="41">
        <f t="shared" si="3662"/>
        <v>505.13154788944752</v>
      </c>
      <c r="AB4456" s="41">
        <f t="shared" si="3662"/>
        <v>506.88299905573496</v>
      </c>
      <c r="AC4456" s="41">
        <f t="shared" si="3662"/>
        <v>508.61267384585489</v>
      </c>
      <c r="AD4456" s="41">
        <f t="shared" si="3662"/>
        <v>510.32084301275103</v>
      </c>
      <c r="AE4456" s="41">
        <f t="shared" si="3662"/>
        <v>512.00777394300542</v>
      </c>
      <c r="AF4456" s="41">
        <f t="shared" si="3662"/>
        <v>513.67373069869359</v>
      </c>
      <c r="AG4456" s="41">
        <f t="shared" si="3662"/>
        <v>515.3189740587195</v>
      </c>
      <c r="AH4456" s="41">
        <f t="shared" si="3662"/>
        <v>516.94376155963573</v>
      </c>
      <c r="AI4456" s="41">
        <f t="shared" si="3662"/>
        <v>518.54834753595719</v>
      </c>
      <c r="AJ4456" s="41">
        <f t="shared" si="3662"/>
        <v>520.13298315997304</v>
      </c>
      <c r="AK4456" s="41">
        <f t="shared" si="3662"/>
        <v>521.69791648106366</v>
      </c>
      <c r="AL4456" s="41">
        <f t="shared" si="3662"/>
        <v>523.2433924645286</v>
      </c>
      <c r="AM4456" s="41">
        <f t="shared" si="3662"/>
        <v>524.76965302993267</v>
      </c>
      <c r="AN4456" s="41">
        <f t="shared" si="3662"/>
        <v>526.27693708897345</v>
      </c>
      <c r="AO4456" s="41">
        <f t="shared" si="3662"/>
        <v>527.76548058288017</v>
      </c>
      <c r="AP4456" s="41">
        <f t="shared" si="3662"/>
        <v>529.23551651934599</v>
      </c>
      <c r="AQ4456" s="41">
        <f t="shared" si="3662"/>
        <v>530.68727500900172</v>
      </c>
      <c r="AR4456" s="41">
        <f t="shared" si="3662"/>
        <v>532.1209833014359</v>
      </c>
      <c r="AS4456" s="41">
        <f t="shared" si="3662"/>
        <v>533.53686582076762</v>
      </c>
      <c r="AT4456" s="41">
        <f t="shared" si="3662"/>
        <v>534.93514420077577</v>
      </c>
      <c r="AU4456" s="41">
        <f t="shared" si="3662"/>
        <v>536.3160373195924</v>
      </c>
      <c r="AV4456" s="41">
        <f t="shared" si="3662"/>
        <v>537.67976133396496</v>
      </c>
      <c r="AW4456" s="41">
        <f t="shared" si="3662"/>
        <v>539.02652971309226</v>
      </c>
      <c r="AX4456" s="41">
        <f t="shared" si="3662"/>
        <v>540.35655327203904</v>
      </c>
      <c r="AY4456" s="41">
        <f t="shared" si="3662"/>
        <v>541.67004020473632</v>
      </c>
      <c r="AZ4456" s="41">
        <f t="shared" si="3662"/>
        <v>542.96719611657045</v>
      </c>
      <c r="BA4456" s="41">
        <f t="shared" si="3662"/>
        <v>544.24822405656732</v>
      </c>
      <c r="BB4456" s="41">
        <f t="shared" si="3662"/>
        <v>545.51332454917679</v>
      </c>
      <c r="BC4456" s="41">
        <f t="shared" si="3662"/>
        <v>546.76269562566176</v>
      </c>
      <c r="BD4456" s="41">
        <f t="shared" si="3662"/>
        <v>547.99653285509567</v>
      </c>
      <c r="BE4456" s="41">
        <f t="shared" si="3662"/>
        <v>549.21502937497689</v>
      </c>
      <c r="BF4456" s="41">
        <f t="shared" si="3662"/>
        <v>550.41837592146089</v>
      </c>
      <c r="BH4456" s="42">
        <f t="shared" si="3608"/>
        <v>0.24328759999999955</v>
      </c>
      <c r="BL4456" s="15">
        <f t="shared" ca="1" si="3609"/>
        <v>1.2068134518721259</v>
      </c>
    </row>
    <row r="4457" spans="1:64" x14ac:dyDescent="0.2">
      <c r="A4457" s="9" t="str">
        <f t="shared" si="3604"/>
        <v>San Marino</v>
      </c>
      <c r="C4457" s="41">
        <f t="shared" si="3655"/>
        <v>622.93052736671052</v>
      </c>
      <c r="D4457" s="41">
        <f t="shared" si="3655"/>
        <v>623.19533339696568</v>
      </c>
      <c r="E4457" s="41">
        <f t="shared" si="3655"/>
        <v>623.45684700557797</v>
      </c>
      <c r="F4457" s="41">
        <f t="shared" si="3655"/>
        <v>623.71510912832321</v>
      </c>
      <c r="G4457" s="41">
        <f t="shared" si="3655"/>
        <v>623.97016019200896</v>
      </c>
      <c r="H4457" s="50">
        <f t="shared" si="3605"/>
        <v>577.47721994623032</v>
      </c>
      <c r="I4457" s="34">
        <f>MIN(I3532,I3532+$H5175*IF(I5407="na",0,I5407)+SUM($I5175:I5175)*$B$2625)+$H5175*I5636</f>
        <v>577.72596816790963</v>
      </c>
      <c r="J4457" s="34">
        <f>MIN(J3532,J3532+$H5175*IF(J5407="na",0,J5407)+SUM($I5175:J5175)*$B$2625)+$H5175*J5636</f>
        <v>577.97162362003269</v>
      </c>
      <c r="K4457" s="34">
        <f>MIN(K3532,K3532+$H5175*IF(K5407="na",0,K5407)+SUM($I5175:K5175)*$B$2625)+$H5175*K5636</f>
        <v>578.21422475603435</v>
      </c>
      <c r="L4457" s="34">
        <f>MIN(L3532,L3532+$H5175*IF(L5407="na",0,L5407)+SUM($I5175:L5175)*$B$2625)+$H5175*L5636</f>
        <v>587.26510995526644</v>
      </c>
      <c r="M4457" s="34">
        <f>MIN(M3532,M3532+$H5175*IF(M5407="na",0,M5407)+SUM($I5175:M5175)*$B$2625)+$H5175*M5636</f>
        <v>596.31301631687813</v>
      </c>
      <c r="N4457" s="34">
        <f>MIN(N3532,N3532+$H5175*IF(N5407="na",0,N5407)+SUM($I5175:N5175)*$B$2625)+$H5175*N5636</f>
        <v>605.35798087775038</v>
      </c>
      <c r="O4457" s="34">
        <f>MIN(O3532,O3532+$H5175*IF(O5407="na",0,O5407)+SUM($I5175:O5175)*$B$2625)+$H5175*O5636</f>
        <v>614.40004021427251</v>
      </c>
      <c r="P4457" s="34">
        <f>MIN(P3532,P3532+$H5175*IF(P5407="na",0,P5407)+SUM($I5175:P5175)*$B$2625)+$H5175*P5636</f>
        <v>623.43923044806729</v>
      </c>
      <c r="Q4457" s="34">
        <f>MIN(Q3532,Q3532+$H5175*IF(Q5407="na",0,Q5407)+SUM($I5175:Q5175)*$B$2625)+$H5175*Q5636</f>
        <v>620.97596869315805</v>
      </c>
      <c r="R4457" s="34">
        <f>MIN(R3532,R3532+$H5175*IF(R5407="na",0,R5407)+SUM($I5175:R5175)*$B$2625)+$H5175*R5636</f>
        <v>626.5748632004113</v>
      </c>
      <c r="S4457" s="34">
        <f>MIN(S3532,S3532+$H5175*IF(S5407="na",0,S5407)+SUM($I5175:S5175)*$B$2625)+$H5175*S5636</f>
        <v>626.79435798846748</v>
      </c>
      <c r="T4457" s="34">
        <f>MIN(T3532,T3532+$H5175*IF(T5407="na",0,T5407)+SUM($I5175:T5175)*$B$2625)+$H5175*T5636</f>
        <v>627.01112372465877</v>
      </c>
      <c r="U4457" s="34">
        <f>MIN(U3532,U3532+$H5175*IF(U5407="na",0,U5407)+SUM($I5175:U5175)*$B$2625)+$H5175*U5636</f>
        <v>627.22519434019682</v>
      </c>
      <c r="V4457" s="64">
        <f t="shared" si="3606"/>
        <v>627.43660334441495</v>
      </c>
      <c r="W4457" s="41">
        <f t="shared" ref="W4457:BF4457" si="3663">W3532</f>
        <v>627.645383830014</v>
      </c>
      <c r="X4457" s="41">
        <f t="shared" si="3663"/>
        <v>627.85156847824214</v>
      </c>
      <c r="Y4457" s="41">
        <f t="shared" si="3663"/>
        <v>628.05518956401056</v>
      </c>
      <c r="Z4457" s="41">
        <f t="shared" si="3663"/>
        <v>628.25627896094602</v>
      </c>
      <c r="AA4457" s="41">
        <f t="shared" si="3663"/>
        <v>628.45486814637957</v>
      </c>
      <c r="AB4457" s="41">
        <f t="shared" si="3663"/>
        <v>628.65098820627418</v>
      </c>
      <c r="AC4457" s="41">
        <f t="shared" si="3663"/>
        <v>628.84466984009077</v>
      </c>
      <c r="AD4457" s="41">
        <f t="shared" si="3663"/>
        <v>629.03594336559354</v>
      </c>
      <c r="AE4457" s="41">
        <f t="shared" si="3663"/>
        <v>629.22483872359589</v>
      </c>
      <c r="AF4457" s="41">
        <f t="shared" si="3663"/>
        <v>629.41138548264712</v>
      </c>
      <c r="AG4457" s="41">
        <f t="shared" si="3663"/>
        <v>629.59561284366077</v>
      </c>
      <c r="AH4457" s="41">
        <f t="shared" si="3663"/>
        <v>629.77754964448582</v>
      </c>
      <c r="AI4457" s="41">
        <f t="shared" si="3663"/>
        <v>629.95722436442065</v>
      </c>
      <c r="AJ4457" s="41">
        <f t="shared" si="3663"/>
        <v>630.13466512867092</v>
      </c>
      <c r="AK4457" s="41">
        <f t="shared" si="3663"/>
        <v>630.30989971275244</v>
      </c>
      <c r="AL4457" s="41">
        <f t="shared" si="3663"/>
        <v>630.48295554683853</v>
      </c>
      <c r="AM4457" s="41">
        <f t="shared" si="3663"/>
        <v>630.65385972005413</v>
      </c>
      <c r="AN4457" s="41">
        <f t="shared" si="3663"/>
        <v>630.82263898471604</v>
      </c>
      <c r="AO4457" s="41">
        <f t="shared" si="3663"/>
        <v>630.98931976052063</v>
      </c>
      <c r="AP4457" s="41">
        <f t="shared" si="3663"/>
        <v>631.15392813867948</v>
      </c>
      <c r="AQ4457" s="41">
        <f t="shared" si="3663"/>
        <v>631.31648988600318</v>
      </c>
      <c r="AR4457" s="41">
        <f t="shared" si="3663"/>
        <v>631.47703044893512</v>
      </c>
      <c r="AS4457" s="41">
        <f t="shared" si="3663"/>
        <v>631.63557495753469</v>
      </c>
      <c r="AT4457" s="41">
        <f t="shared" si="3663"/>
        <v>631.7921482294106</v>
      </c>
      <c r="AU4457" s="41">
        <f t="shared" si="3663"/>
        <v>631.94677477360619</v>
      </c>
      <c r="AV4457" s="41">
        <f t="shared" si="3663"/>
        <v>632.09947879443564</v>
      </c>
      <c r="AW4457" s="41">
        <f t="shared" si="3663"/>
        <v>632.2502841952728</v>
      </c>
      <c r="AX4457" s="41">
        <f t="shared" si="3663"/>
        <v>632.39921458229287</v>
      </c>
      <c r="AY4457" s="41">
        <f t="shared" si="3663"/>
        <v>632.54629326816769</v>
      </c>
      <c r="AZ4457" s="41">
        <f t="shared" si="3663"/>
        <v>632.69154327571471</v>
      </c>
      <c r="BA4457" s="41">
        <f t="shared" si="3663"/>
        <v>632.83498734150123</v>
      </c>
      <c r="BB4457" s="41">
        <f t="shared" si="3663"/>
        <v>632.97664791940315</v>
      </c>
      <c r="BC4457" s="41">
        <f t="shared" si="3663"/>
        <v>633.1165471841199</v>
      </c>
      <c r="BD4457" s="41">
        <f t="shared" si="3663"/>
        <v>633.25470703464532</v>
      </c>
      <c r="BE4457" s="41">
        <f t="shared" si="3663"/>
        <v>633.3911490976958</v>
      </c>
      <c r="BF4457" s="41">
        <f t="shared" si="3663"/>
        <v>633.52589473109572</v>
      </c>
      <c r="BH4457" s="42">
        <f t="shared" si="3608"/>
        <v>0.86940640000000036</v>
      </c>
      <c r="BL4457" s="15">
        <f t="shared" ca="1" si="3609"/>
        <v>0.69552511944096096</v>
      </c>
    </row>
    <row r="4458" spans="1:64" x14ac:dyDescent="0.2">
      <c r="A4458" s="9" t="str">
        <f t="shared" si="3604"/>
        <v>Sao Tome and Principe</v>
      </c>
      <c r="C4458" s="41">
        <f t="shared" si="3655"/>
        <v>309.31353938875895</v>
      </c>
      <c r="D4458" s="41">
        <f t="shared" si="3655"/>
        <v>313.51836936031475</v>
      </c>
      <c r="E4458" s="41">
        <f t="shared" si="3655"/>
        <v>317.67091927922422</v>
      </c>
      <c r="F4458" s="41">
        <f t="shared" si="3655"/>
        <v>321.77183916080855</v>
      </c>
      <c r="G4458" s="41">
        <f t="shared" si="3655"/>
        <v>325.82177093853187</v>
      </c>
      <c r="H4458" s="50">
        <f t="shared" si="3605"/>
        <v>313.11685337976598</v>
      </c>
      <c r="I4458" s="34">
        <f>MIN(I3533,I3533+$H5176*IF(I5408="na",0,I5408)+SUM($I5176:I5176)*$B$2625)+$H5176*I5637</f>
        <v>317.06670292390356</v>
      </c>
      <c r="J4458" s="34">
        <f>MIN(J3533,J3533+$H5176*IF(J5408="na",0,J5408)+SUM($I5176:J5176)*$B$2625)+$H5176*J5637</f>
        <v>320.96744267204247</v>
      </c>
      <c r="K4458" s="34">
        <f>MIN(K3533,K3533+$H5176*IF(K5408="na",0,K5408)+SUM($I5176:K5176)*$B$2625)+$H5176*K5637</f>
        <v>332.02446006361203</v>
      </c>
      <c r="L4458" s="34">
        <f>MIN(L3533,L3533+$H5176*IF(L5408="na",0,L5408)+SUM($I5176:L5176)*$B$2625)+$H5176*L5637</f>
        <v>337.49303388846471</v>
      </c>
      <c r="M4458" s="34">
        <f>MIN(M3533,M3533+$H5176*IF(M5408="na",0,M5408)+SUM($I5176:M5176)*$B$2625)+$H5176*M5637</f>
        <v>342.9143070317777</v>
      </c>
      <c r="N4458" s="34">
        <f>MIN(N3533,N3533+$H5176*IF(N5408="na",0,N5408)+SUM($I5176:N5176)*$B$2625)+$H5176*N5637</f>
        <v>348.28886759869147</v>
      </c>
      <c r="O4458" s="34">
        <f>MIN(O3533,O3533+$H5176*IF(O5408="na",0,O5408)+SUM($I5176:O5176)*$B$2625)+$H5176*O5637</f>
        <v>353.61729638223932</v>
      </c>
      <c r="P4458" s="34">
        <f>MIN(P3533,P3533+$H5176*IF(P5408="na",0,P5408)+SUM($I5176:P5176)*$B$2625)+$H5176*P5637</f>
        <v>358.90016695426112</v>
      </c>
      <c r="Q4458" s="34">
        <f>MIN(Q3533,Q3533+$H5176*IF(Q5408="na",0,Q5408)+SUM($I5176:Q5176)*$B$2625)+$H5176*Q5637</f>
        <v>361.29524527181252</v>
      </c>
      <c r="R4458" s="34">
        <f>MIN(R3533,R3533+$H5176*IF(R5408="na",0,R5408)+SUM($I5176:R5176)*$B$2625)+$H5176*R5637</f>
        <v>367.18160427079329</v>
      </c>
      <c r="S4458" s="34">
        <f>MIN(S3533,S3533+$H5176*IF(S5408="na",0,S5408)+SUM($I5176:S5176)*$B$2625)+$H5176*S5637</f>
        <v>370.66694130231582</v>
      </c>
      <c r="T4458" s="34">
        <f>MIN(T3533,T3533+$H5176*IF(T5408="na",0,T5408)+SUM($I5176:T5176)*$B$2625)+$H5176*T5637</f>
        <v>374.10894397674639</v>
      </c>
      <c r="U4458" s="34">
        <f>MIN(U3533,U3533+$H5176*IF(U5408="na",0,U5408)+SUM($I5176:U5176)*$B$2625)+$H5176*U5637</f>
        <v>377.50815108459153</v>
      </c>
      <c r="V4458" s="64">
        <f t="shared" si="3606"/>
        <v>380.86509471739583</v>
      </c>
      <c r="W4458" s="41">
        <f t="shared" ref="W4458:BF4458" si="3664">W3533</f>
        <v>384.18030035103226</v>
      </c>
      <c r="X4458" s="41">
        <f t="shared" si="3664"/>
        <v>387.45428692795713</v>
      </c>
      <c r="Y4458" s="41">
        <f t="shared" si="3664"/>
        <v>390.68756693844222</v>
      </c>
      <c r="Z4458" s="41">
        <f t="shared" si="3664"/>
        <v>393.88064650079696</v>
      </c>
      <c r="AA4458" s="41">
        <f t="shared" si="3664"/>
        <v>397.0340254405931</v>
      </c>
      <c r="AB4458" s="41">
        <f t="shared" si="3664"/>
        <v>400.14819736890445</v>
      </c>
      <c r="AC4458" s="41">
        <f t="shared" si="3664"/>
        <v>403.22364975957379</v>
      </c>
      <c r="AD4458" s="41">
        <f t="shared" si="3664"/>
        <v>406.26086402551914</v>
      </c>
      <c r="AE4458" s="41">
        <f t="shared" si="3664"/>
        <v>409.26031559409125</v>
      </c>
      <c r="AF4458" s="41">
        <f t="shared" si="3664"/>
        <v>412.22247398149409</v>
      </c>
      <c r="AG4458" s="41">
        <f t="shared" si="3664"/>
        <v>415.14780286628024</v>
      </c>
      <c r="AH4458" s="41">
        <f t="shared" si="3664"/>
        <v>418.03676016193219</v>
      </c>
      <c r="AI4458" s="41">
        <f t="shared" si="3664"/>
        <v>420.88979808854157</v>
      </c>
      <c r="AJ4458" s="41">
        <f t="shared" si="3664"/>
        <v>423.70736324359677</v>
      </c>
      <c r="AK4458" s="41">
        <f t="shared" si="3664"/>
        <v>426.48989667189079</v>
      </c>
      <c r="AL4458" s="41">
        <f t="shared" si="3664"/>
        <v>429.23783393455966</v>
      </c>
      <c r="AM4458" s="41">
        <f t="shared" si="3664"/>
        <v>431.95160517726271</v>
      </c>
      <c r="AN4458" s="41">
        <f t="shared" si="3664"/>
        <v>434.63163519751481</v>
      </c>
      <c r="AO4458" s="41">
        <f t="shared" si="3664"/>
        <v>437.27834351118173</v>
      </c>
      <c r="AP4458" s="41">
        <f t="shared" si="3664"/>
        <v>439.89214441814875</v>
      </c>
      <c r="AQ4458" s="41">
        <f t="shared" si="3664"/>
        <v>442.47344706717246</v>
      </c>
      <c r="AR4458" s="41">
        <f t="shared" si="3664"/>
        <v>445.02265551992667</v>
      </c>
      <c r="AS4458" s="41">
        <f t="shared" si="3664"/>
        <v>447.54016881425162</v>
      </c>
      <c r="AT4458" s="41">
        <f t="shared" si="3664"/>
        <v>450.02638102661712</v>
      </c>
      <c r="AU4458" s="41">
        <f t="shared" si="3664"/>
        <v>452.48168133380887</v>
      </c>
      <c r="AV4458" s="41">
        <f t="shared" si="3664"/>
        <v>454.9064540738479</v>
      </c>
      <c r="AW4458" s="41">
        <f t="shared" si="3664"/>
        <v>457.30107880615242</v>
      </c>
      <c r="AX4458" s="41">
        <f t="shared" si="3664"/>
        <v>459.66593037095197</v>
      </c>
      <c r="AY4458" s="41">
        <f t="shared" si="3664"/>
        <v>462.00137894796251</v>
      </c>
      <c r="AZ4458" s="41">
        <f t="shared" si="3664"/>
        <v>464.30779011433219</v>
      </c>
      <c r="BA4458" s="41">
        <f t="shared" si="3664"/>
        <v>466.58552490186673</v>
      </c>
      <c r="BB4458" s="41">
        <f t="shared" si="3664"/>
        <v>468.83493985354289</v>
      </c>
      <c r="BC4458" s="41">
        <f t="shared" si="3664"/>
        <v>471.0563870793199</v>
      </c>
      <c r="BD4458" s="41">
        <f t="shared" si="3664"/>
        <v>473.2502143112564</v>
      </c>
      <c r="BE4458" s="41">
        <f t="shared" si="3664"/>
        <v>475.41676495794252</v>
      </c>
      <c r="BF4458" s="41">
        <f t="shared" si="3664"/>
        <v>477.5563781582548</v>
      </c>
      <c r="BH4458" s="42">
        <f t="shared" si="3608"/>
        <v>0.70867579999999875</v>
      </c>
      <c r="BL4458" s="15">
        <f t="shared" ca="1" si="3609"/>
        <v>4.2754173020207737</v>
      </c>
    </row>
    <row r="4459" spans="1:64" x14ac:dyDescent="0.2">
      <c r="A4459" s="9" t="str">
        <f t="shared" si="3604"/>
        <v>Saudi Arabia</v>
      </c>
      <c r="C4459" s="41">
        <f t="shared" si="3655"/>
        <v>437.53416424018661</v>
      </c>
      <c r="D4459" s="41">
        <f t="shared" si="3655"/>
        <v>440.11546688921032</v>
      </c>
      <c r="E4459" s="41">
        <f t="shared" si="3655"/>
        <v>442.66467534196454</v>
      </c>
      <c r="F4459" s="41">
        <f t="shared" si="3655"/>
        <v>445.18218863628948</v>
      </c>
      <c r="G4459" s="41">
        <f t="shared" si="3655"/>
        <v>447.66840084865498</v>
      </c>
      <c r="H4459" s="50">
        <f t="shared" si="3605"/>
        <v>404.4735746977226</v>
      </c>
      <c r="I4459" s="34">
        <f>MIN(I3534,I3534+$H5177*IF(I5409="na",0,I5409)+SUM($I5177:I5177)*$B$2625)+$H5177*I5638</f>
        <v>406.89834743776163</v>
      </c>
      <c r="J4459" s="34">
        <f>MIN(J3534,J3534+$H5177*IF(J5409="na",0,J5409)+SUM($I5177:J5177)*$B$2625)+$H5177*J5638</f>
        <v>409.29297217006615</v>
      </c>
      <c r="K4459" s="34">
        <f>MIN(K3534,K3534+$H5177*IF(K5409="na",0,K5409)+SUM($I5177:K5177)*$B$2625)+$H5177*K5638</f>
        <v>447.28186769914379</v>
      </c>
      <c r="L4459" s="34">
        <f>MIN(L3534,L3534+$H5177*IF(L5409="na",0,L5409)+SUM($I5177:L5177)*$B$2625)+$H5177*L5638</f>
        <v>451.26343154296882</v>
      </c>
      <c r="M4459" s="34">
        <f>MIN(M3534,M3534+$H5177*IF(M5409="na",0,M5409)+SUM($I5177:M5177)*$B$2625)+$H5177*M5638</f>
        <v>455.21595797615299</v>
      </c>
      <c r="N4459" s="34">
        <f>MIN(N3534,N3534+$H5177*IF(N5409="na",0,N5409)+SUM($I5177:N5177)*$B$2625)+$H5177*N5638</f>
        <v>459.13980803050202</v>
      </c>
      <c r="O4459" s="34">
        <f>MIN(O3534,O3534+$H5177*IF(O5409="na",0,O5409)+SUM($I5177:O5177)*$B$2625)+$H5177*O5638</f>
        <v>463.03533824899267</v>
      </c>
      <c r="P4459" s="34">
        <f>MIN(P3534,P3534+$H5177*IF(P5409="na",0,P5409)+SUM($I5177:P5177)*$B$2625)+$H5177*P5638</f>
        <v>466.90290074158418</v>
      </c>
      <c r="Q4459" s="34">
        <f>MIN(Q3534,Q3534+$H5177*IF(Q5409="na",0,Q5409)+SUM($I5177:Q5177)*$B$2625)+$H5177*Q5638</f>
        <v>467.30122181374713</v>
      </c>
      <c r="R4459" s="34">
        <f>MIN(R3534,R3534+$H5177*IF(R5409="na",0,R5409)+SUM($I5177:R5177)*$B$2625)+$H5177*R5638</f>
        <v>473.05878477998039</v>
      </c>
      <c r="S4459" s="34">
        <f>MIN(S3534,S3534+$H5177*IF(S5409="na",0,S5409)+SUM($I5177:S5177)*$B$2625)+$H5177*S5638</f>
        <v>475.19839798029267</v>
      </c>
      <c r="T4459" s="34">
        <f>MIN(T3534,T3534+$H5177*IF(T5409="na",0,T5409)+SUM($I5177:T5177)*$B$2625)+$H5177*T5638</f>
        <v>477.31140865648109</v>
      </c>
      <c r="U4459" s="34">
        <f>MIN(U3534,U3534+$H5177*IF(U5409="na",0,U5409)+SUM($I5177:U5177)*$B$2625)+$H5177*U5638</f>
        <v>479.39814756659558</v>
      </c>
      <c r="V4459" s="64">
        <f t="shared" si="3606"/>
        <v>481.45894135626094</v>
      </c>
      <c r="W4459" s="41">
        <f t="shared" ref="W4459:BF4459" si="3665">W3534</f>
        <v>483.49411260980816</v>
      </c>
      <c r="X4459" s="41">
        <f t="shared" si="3665"/>
        <v>485.50397990076959</v>
      </c>
      <c r="Y4459" s="41">
        <f t="shared" si="3665"/>
        <v>487.48885784174672</v>
      </c>
      <c r="Z4459" s="41">
        <f t="shared" si="3665"/>
        <v>489.44905713365773</v>
      </c>
      <c r="AA4459" s="41">
        <f t="shared" si="3665"/>
        <v>491.38488461437265</v>
      </c>
      <c r="AB4459" s="41">
        <f t="shared" si="3665"/>
        <v>493.29664330674399</v>
      </c>
      <c r="AC4459" s="41">
        <f t="shared" si="3665"/>
        <v>495.18463246604017</v>
      </c>
      <c r="AD4459" s="41">
        <f t="shared" si="3665"/>
        <v>497.04914762678914</v>
      </c>
      <c r="AE4459" s="41">
        <f t="shared" si="3665"/>
        <v>498.89048064903943</v>
      </c>
      <c r="AF4459" s="41">
        <f t="shared" si="3665"/>
        <v>500.70891976404641</v>
      </c>
      <c r="AG4459" s="41">
        <f t="shared" si="3665"/>
        <v>502.50474961939017</v>
      </c>
      <c r="AH4459" s="41">
        <f t="shared" si="3665"/>
        <v>504.27825132353246</v>
      </c>
      <c r="AI4459" s="41">
        <f t="shared" si="3665"/>
        <v>506.0297024898199</v>
      </c>
      <c r="AJ4459" s="41">
        <f t="shared" si="3665"/>
        <v>507.75937727993983</v>
      </c>
      <c r="AK4459" s="41">
        <f t="shared" si="3665"/>
        <v>509.46754644683597</v>
      </c>
      <c r="AL4459" s="41">
        <f t="shared" si="3665"/>
        <v>511.15447737709036</v>
      </c>
      <c r="AM4459" s="41">
        <f t="shared" si="3665"/>
        <v>512.82043413277859</v>
      </c>
      <c r="AN4459" s="41">
        <f t="shared" si="3665"/>
        <v>514.46567749280439</v>
      </c>
      <c r="AO4459" s="41">
        <f t="shared" si="3665"/>
        <v>516.09046499372062</v>
      </c>
      <c r="AP4459" s="41">
        <f t="shared" si="3665"/>
        <v>517.69505097004208</v>
      </c>
      <c r="AQ4459" s="41">
        <f t="shared" si="3665"/>
        <v>519.27968659405792</v>
      </c>
      <c r="AR4459" s="41">
        <f t="shared" si="3665"/>
        <v>520.84461991514854</v>
      </c>
      <c r="AS4459" s="41">
        <f t="shared" si="3665"/>
        <v>522.39009589861359</v>
      </c>
      <c r="AT4459" s="41">
        <f t="shared" si="3665"/>
        <v>523.91635646401755</v>
      </c>
      <c r="AU4459" s="41">
        <f t="shared" si="3665"/>
        <v>525.42364052305834</v>
      </c>
      <c r="AV4459" s="41">
        <f t="shared" si="3665"/>
        <v>526.91218401696506</v>
      </c>
      <c r="AW4459" s="41">
        <f t="shared" si="3665"/>
        <v>528.38221995343088</v>
      </c>
      <c r="AX4459" s="41">
        <f t="shared" si="3665"/>
        <v>529.83397844308661</v>
      </c>
      <c r="AY4459" s="41">
        <f t="shared" si="3665"/>
        <v>531.2676867355209</v>
      </c>
      <c r="AZ4459" s="41">
        <f t="shared" si="3665"/>
        <v>532.68356925485261</v>
      </c>
      <c r="BA4459" s="41">
        <f t="shared" si="3665"/>
        <v>534.08184763486065</v>
      </c>
      <c r="BB4459" s="41">
        <f t="shared" si="3665"/>
        <v>535.46274075367728</v>
      </c>
      <c r="BC4459" s="41">
        <f t="shared" si="3665"/>
        <v>536.82646476804996</v>
      </c>
      <c r="BD4459" s="41">
        <f t="shared" si="3665"/>
        <v>538.17323314717726</v>
      </c>
      <c r="BE4459" s="41">
        <f t="shared" si="3665"/>
        <v>539.50325670612403</v>
      </c>
      <c r="BF4459" s="41">
        <f t="shared" si="3665"/>
        <v>540.81674363882132</v>
      </c>
      <c r="BH4459" s="42">
        <f t="shared" si="3608"/>
        <v>1.2712328000000002</v>
      </c>
      <c r="BL4459" s="15">
        <f t="shared" ca="1" si="3609"/>
        <v>741.12307233340766</v>
      </c>
    </row>
    <row r="4460" spans="1:64" x14ac:dyDescent="0.2">
      <c r="A4460" s="9" t="str">
        <f t="shared" si="3604"/>
        <v>Senegal</v>
      </c>
      <c r="C4460" s="41">
        <f t="shared" ref="C4460:G4469" si="3666">C3535</f>
        <v>259.32078129293143</v>
      </c>
      <c r="D4460" s="41">
        <f t="shared" si="3666"/>
        <v>264.14600873092968</v>
      </c>
      <c r="E4460" s="41">
        <f t="shared" si="3666"/>
        <v>268.91124250778216</v>
      </c>
      <c r="F4460" s="41">
        <f t="shared" si="3666"/>
        <v>273.61722854467575</v>
      </c>
      <c r="G4460" s="41">
        <f t="shared" si="3666"/>
        <v>278.26470348851063</v>
      </c>
      <c r="H4460" s="50">
        <f t="shared" si="3605"/>
        <v>264.56253387322909</v>
      </c>
      <c r="I4460" s="34">
        <f>MIN(I3535,I3535+$H5178*IF(I5410="na",0,I5410)+SUM($I5178:I5178)*$B$2625)+$H5178*I5639</f>
        <v>269.09516004961779</v>
      </c>
      <c r="J4460" s="34">
        <f>MIN(J3535,J3535+$H5178*IF(J5410="na",0,J5410)+SUM($I5178:J5178)*$B$2625)+$H5178*J5639</f>
        <v>273.57143057388009</v>
      </c>
      <c r="K4460" s="34">
        <f>MIN(K3535,K3535+$H5178*IF(K5410="na",0,K5410)+SUM($I5178:K5178)*$B$2625)+$H5178*K5639</f>
        <v>293.11494095437735</v>
      </c>
      <c r="L4460" s="34">
        <f>MIN(L3535,L3535+$H5178*IF(L5410="na",0,L5410)+SUM($I5178:L5178)*$B$2625)+$H5178*L5639</f>
        <v>297.92684378610812</v>
      </c>
      <c r="M4460" s="34">
        <f>MIN(M3535,M3535+$H5178*IF(M5410="na",0,M5410)+SUM($I5178:M5178)*$B$2625)+$H5178*M5639</f>
        <v>302.68446700416962</v>
      </c>
      <c r="N4460" s="34">
        <f>MIN(N3535,N3535+$H5178*IF(N5410="na",0,N5410)+SUM($I5178:N5178)*$B$2625)+$H5178*N5639</f>
        <v>307.38848548509173</v>
      </c>
      <c r="O4460" s="34">
        <f>MIN(O3535,O3535+$H5178*IF(O5410="na",0,O5410)+SUM($I5178:O5178)*$B$2625)+$H5178*O5639</f>
        <v>312.03956571443962</v>
      </c>
      <c r="P4460" s="34">
        <f>MIN(P3535,P3535+$H5178*IF(P5410="na",0,P5410)+SUM($I5178:P5178)*$B$2625)+$H5178*P5639</f>
        <v>316.63836589114118</v>
      </c>
      <c r="Q4460" s="34">
        <f>MIN(Q3535,Q3535+$H5178*IF(Q5410="na",0,Q5410)+SUM($I5178:Q5178)*$B$2625)+$H5178*Q5639</f>
        <v>319.80157092745776</v>
      </c>
      <c r="R4460" s="34">
        <f>MIN(R3535,R3535+$H5178*IF(R5410="na",0,R5410)+SUM($I5178:R5178)*$B$2625)+$H5178*R5639</f>
        <v>325.72693239571657</v>
      </c>
      <c r="S4460" s="34">
        <f>MIN(S3535,S3535+$H5178*IF(S5410="na",0,S5410)+SUM($I5178:S5178)*$B$2625)+$H5178*S5639</f>
        <v>329.72651002167021</v>
      </c>
      <c r="T4460" s="34">
        <f>MIN(T3535,T3535+$H5178*IF(T5410="na",0,T5410)+SUM($I5178:T5178)*$B$2625)+$H5178*T5639</f>
        <v>333.67635956580784</v>
      </c>
      <c r="U4460" s="34">
        <f>MIN(U3535,U3535+$H5178*IF(U5410="na",0,U5410)+SUM($I5178:U5178)*$B$2625)+$H5178*U5639</f>
        <v>337.57709931394669</v>
      </c>
      <c r="V4460" s="64">
        <f t="shared" si="3606"/>
        <v>341.42933986455034</v>
      </c>
      <c r="W4460" s="41">
        <f t="shared" ref="W4460:BF4460" si="3667">W3535</f>
        <v>345.23368422430815</v>
      </c>
      <c r="X4460" s="41">
        <f t="shared" si="3667"/>
        <v>348.99072790252632</v>
      </c>
      <c r="Y4460" s="41">
        <f t="shared" si="3667"/>
        <v>352.70105900434527</v>
      </c>
      <c r="Z4460" s="41">
        <f t="shared" si="3667"/>
        <v>356.3652583227983</v>
      </c>
      <c r="AA4460" s="41">
        <f t="shared" si="3667"/>
        <v>359.98389942972523</v>
      </c>
      <c r="AB4460" s="41">
        <f t="shared" si="3667"/>
        <v>363.55754876555602</v>
      </c>
      <c r="AC4460" s="41">
        <f t="shared" si="3667"/>
        <v>367.08676572797799</v>
      </c>
      <c r="AD4460" s="41">
        <f t="shared" si="3667"/>
        <v>370.57210275950052</v>
      </c>
      <c r="AE4460" s="41">
        <f t="shared" si="3667"/>
        <v>374.01410543393109</v>
      </c>
      <c r="AF4460" s="41">
        <f t="shared" si="3667"/>
        <v>377.41331254177624</v>
      </c>
      <c r="AG4460" s="41">
        <f t="shared" si="3667"/>
        <v>380.77025617458054</v>
      </c>
      <c r="AH4460" s="41">
        <f t="shared" si="3667"/>
        <v>384.08546180821696</v>
      </c>
      <c r="AI4460" s="41">
        <f t="shared" si="3667"/>
        <v>387.35944838514183</v>
      </c>
      <c r="AJ4460" s="41">
        <f t="shared" si="3667"/>
        <v>390.59272839562692</v>
      </c>
      <c r="AK4460" s="41">
        <f t="shared" si="3667"/>
        <v>393.78580795798166</v>
      </c>
      <c r="AL4460" s="41">
        <f t="shared" si="3667"/>
        <v>396.9391868977778</v>
      </c>
      <c r="AM4460" s="41">
        <f t="shared" si="3667"/>
        <v>400.05335882608915</v>
      </c>
      <c r="AN4460" s="41">
        <f t="shared" si="3667"/>
        <v>403.12881121675849</v>
      </c>
      <c r="AO4460" s="41">
        <f t="shared" si="3667"/>
        <v>406.16602548270384</v>
      </c>
      <c r="AP4460" s="41">
        <f t="shared" si="3667"/>
        <v>409.16547705127596</v>
      </c>
      <c r="AQ4460" s="41">
        <f t="shared" si="3667"/>
        <v>412.12763543867879</v>
      </c>
      <c r="AR4460" s="41">
        <f t="shared" si="3667"/>
        <v>415.05296432346495</v>
      </c>
      <c r="AS4460" s="41">
        <f t="shared" si="3667"/>
        <v>417.9419216191169</v>
      </c>
      <c r="AT4460" s="41">
        <f t="shared" si="3667"/>
        <v>420.79495954572627</v>
      </c>
      <c r="AU4460" s="41">
        <f t="shared" si="3667"/>
        <v>423.61252470078148</v>
      </c>
      <c r="AV4460" s="41">
        <f t="shared" si="3667"/>
        <v>426.39505812907549</v>
      </c>
      <c r="AW4460" s="41">
        <f t="shared" si="3667"/>
        <v>429.14299539174436</v>
      </c>
      <c r="AX4460" s="41">
        <f t="shared" si="3667"/>
        <v>431.85676663444741</v>
      </c>
      <c r="AY4460" s="41">
        <f t="shared" si="3667"/>
        <v>434.53679665469951</v>
      </c>
      <c r="AZ4460" s="41">
        <f t="shared" si="3667"/>
        <v>437.18350496836644</v>
      </c>
      <c r="BA4460" s="41">
        <f t="shared" si="3667"/>
        <v>439.79730587533345</v>
      </c>
      <c r="BB4460" s="41">
        <f t="shared" si="3667"/>
        <v>442.37860852435716</v>
      </c>
      <c r="BC4460" s="41">
        <f t="shared" si="3667"/>
        <v>444.92781697711138</v>
      </c>
      <c r="BD4460" s="41">
        <f t="shared" si="3667"/>
        <v>447.44533027143632</v>
      </c>
      <c r="BE4460" s="41">
        <f t="shared" si="3667"/>
        <v>449.93154248380182</v>
      </c>
      <c r="BF4460" s="41">
        <f t="shared" si="3667"/>
        <v>452.38684279099357</v>
      </c>
      <c r="BH4460" s="42">
        <f t="shared" si="3608"/>
        <v>0.97534239999999905</v>
      </c>
      <c r="BL4460" s="15">
        <f t="shared" ca="1" si="3609"/>
        <v>470.88028147213123</v>
      </c>
    </row>
    <row r="4461" spans="1:64" x14ac:dyDescent="0.2">
      <c r="A4461" s="9" t="str">
        <f t="shared" si="3604"/>
        <v>Serbia</v>
      </c>
      <c r="C4461" s="41">
        <f t="shared" si="3666"/>
        <v>537.18787070854455</v>
      </c>
      <c r="D4461" s="41">
        <f t="shared" si="3666"/>
        <v>538.51789426749133</v>
      </c>
      <c r="E4461" s="41">
        <f t="shared" si="3666"/>
        <v>539.83138120018862</v>
      </c>
      <c r="F4461" s="41">
        <f t="shared" si="3666"/>
        <v>541.12853711202263</v>
      </c>
      <c r="G4461" s="41">
        <f t="shared" si="3666"/>
        <v>542.4095650520195</v>
      </c>
      <c r="H4461" s="50">
        <f t="shared" si="3605"/>
        <v>508.10173186212</v>
      </c>
      <c r="I4461" s="34">
        <f>MIN(I3536,I3536+$H5179*IF(I5411="na",0,I5411)+SUM($I5179:I5179)*$B$2625)+$H5179*I5640</f>
        <v>509.35110293860487</v>
      </c>
      <c r="J4461" s="34">
        <f>MIN(J3536,J3536+$H5179*IF(J5411="na",0,J5411)+SUM($I5179:J5179)*$B$2625)+$H5179*J5640</f>
        <v>510.58494016803877</v>
      </c>
      <c r="K4461" s="34">
        <f>MIN(K3536,K3536+$H5179*IF(K5411="na",0,K5411)+SUM($I5179:K5179)*$B$2625)+$H5179*K5640</f>
        <v>516.80299907939457</v>
      </c>
      <c r="L4461" s="34">
        <f>MIN(L3536,L3536+$H5179*IF(L5411="na",0,L5411)+SUM($I5179:L5179)*$B$2625)+$H5179*L5640</f>
        <v>523.66596894506529</v>
      </c>
      <c r="M4461" s="34">
        <f>MIN(M3536,M3536+$H5179*IF(M5411="na",0,M5411)+SUM($I5179:M5179)*$B$2625)+$H5179*M5640</f>
        <v>530.51397720200816</v>
      </c>
      <c r="N4461" s="34">
        <f>MIN(N3536,N3536+$H5179*IF(N5411="na",0,N5411)+SUM($I5179:N5179)*$B$2625)+$H5179*N5640</f>
        <v>537.34720987289154</v>
      </c>
      <c r="O4461" s="34">
        <f>MIN(O3536,O3536+$H5179*IF(O5411="na",0,O5411)+SUM($I5179:O5179)*$B$2625)+$H5179*O5640</f>
        <v>544.16585066750224</v>
      </c>
      <c r="P4461" s="34">
        <f>MIN(P3536,P3536+$H5179*IF(P5411="na",0,P5411)+SUM($I5179:P5179)*$B$2625)+$H5179*P5640</f>
        <v>550.97008101150175</v>
      </c>
      <c r="Q4461" s="34">
        <f>MIN(Q3536,Q3536+$H5179*IF(Q5411="na",0,Q5411)+SUM($I5179:Q5179)*$B$2625)+$H5179*Q5640</f>
        <v>549.82520206053869</v>
      </c>
      <c r="R4461" s="34">
        <f>MIN(R3536,R3536+$H5179*IF(R5411="na",0,R5411)+SUM($I5179:R5179)*$B$2625)+$H5179*R5640</f>
        <v>555.49203285645888</v>
      </c>
      <c r="S4461" s="34">
        <f>MIN(S3536,S3536+$H5179*IF(S5411="na",0,S5411)+SUM($I5179:S5179)*$B$2625)+$H5179*S5640</f>
        <v>556.59447466603331</v>
      </c>
      <c r="T4461" s="34">
        <f>MIN(T3536,T3536+$H5179*IF(T5411="na",0,T5411)+SUM($I5179:T5179)*$B$2625)+$H5179*T5640</f>
        <v>557.68320944910863</v>
      </c>
      <c r="U4461" s="34">
        <f>MIN(U3536,U3536+$H5179*IF(U5411="na",0,U5411)+SUM($I5179:U5179)*$B$2625)+$H5179*U5640</f>
        <v>558.75840762971438</v>
      </c>
      <c r="V4461" s="64">
        <f t="shared" si="3606"/>
        <v>559.82023751294128</v>
      </c>
      <c r="W4461" s="41">
        <f t="shared" ref="W4461:BF4461" si="3668">W3536</f>
        <v>560.86886531128675</v>
      </c>
      <c r="X4461" s="41">
        <f t="shared" si="3668"/>
        <v>561.9044551706728</v>
      </c>
      <c r="Y4461" s="41">
        <f t="shared" si="3668"/>
        <v>562.92716919614054</v>
      </c>
      <c r="Z4461" s="41">
        <f t="shared" si="3668"/>
        <v>563.93716747722488</v>
      </c>
      <c r="AA4461" s="41">
        <f t="shared" si="3668"/>
        <v>564.93460811301441</v>
      </c>
      <c r="AB4461" s="41">
        <f t="shared" si="3668"/>
        <v>565.91964723689898</v>
      </c>
      <c r="AC4461" s="41">
        <f t="shared" si="3668"/>
        <v>566.89243904100988</v>
      </c>
      <c r="AD4461" s="41">
        <f t="shared" si="3668"/>
        <v>567.85313580035643</v>
      </c>
      <c r="AE4461" s="41">
        <f t="shared" si="3668"/>
        <v>568.8018878966617</v>
      </c>
      <c r="AF4461" s="41">
        <f t="shared" si="3668"/>
        <v>569.73884384190296</v>
      </c>
      <c r="AG4461" s="41">
        <f t="shared" si="3668"/>
        <v>570.66415030155838</v>
      </c>
      <c r="AH4461" s="41">
        <f t="shared" si="3668"/>
        <v>571.57795211756536</v>
      </c>
      <c r="AI4461" s="41">
        <f t="shared" si="3668"/>
        <v>572.48039233099337</v>
      </c>
      <c r="AJ4461" s="41">
        <f t="shared" si="3668"/>
        <v>573.37161220443443</v>
      </c>
      <c r="AK4461" s="41">
        <f t="shared" si="3668"/>
        <v>574.25175124411567</v>
      </c>
      <c r="AL4461" s="41">
        <f t="shared" si="3668"/>
        <v>575.12094722173686</v>
      </c>
      <c r="AM4461" s="41">
        <f t="shared" si="3668"/>
        <v>575.97933619603634</v>
      </c>
      <c r="AN4461" s="41">
        <f t="shared" si="3668"/>
        <v>576.82705253408869</v>
      </c>
      <c r="AO4461" s="41">
        <f t="shared" si="3668"/>
        <v>577.66422893233789</v>
      </c>
      <c r="AP4461" s="41">
        <f t="shared" si="3668"/>
        <v>578.49099643736884</v>
      </c>
      <c r="AQ4461" s="41">
        <f t="shared" si="3668"/>
        <v>579.30748446642065</v>
      </c>
      <c r="AR4461" s="41">
        <f t="shared" si="3668"/>
        <v>580.11382082764453</v>
      </c>
      <c r="AS4461" s="41">
        <f t="shared" si="3668"/>
        <v>580.9101317401105</v>
      </c>
      <c r="AT4461" s="41">
        <f t="shared" si="3668"/>
        <v>581.6965418535649</v>
      </c>
      <c r="AU4461" s="41">
        <f t="shared" si="3668"/>
        <v>582.473174267942</v>
      </c>
      <c r="AV4461" s="41">
        <f t="shared" si="3668"/>
        <v>583.24015055263362</v>
      </c>
      <c r="AW4461" s="41">
        <f t="shared" si="3668"/>
        <v>583.99759076551891</v>
      </c>
      <c r="AX4461" s="41">
        <f t="shared" si="3668"/>
        <v>584.74561347175734</v>
      </c>
      <c r="AY4461" s="41">
        <f t="shared" si="3668"/>
        <v>585.48433576234822</v>
      </c>
      <c r="AZ4461" s="41">
        <f t="shared" si="3668"/>
        <v>586.21387327245941</v>
      </c>
      <c r="BA4461" s="41">
        <f t="shared" si="3668"/>
        <v>586.93434019952826</v>
      </c>
      <c r="BB4461" s="41">
        <f t="shared" si="3668"/>
        <v>587.64584932113723</v>
      </c>
      <c r="BC4461" s="41">
        <f t="shared" si="3668"/>
        <v>588.34851201266747</v>
      </c>
      <c r="BD4461" s="41">
        <f t="shared" si="3668"/>
        <v>589.04243826473305</v>
      </c>
      <c r="BE4461" s="41">
        <f t="shared" si="3668"/>
        <v>589.72773670039794</v>
      </c>
      <c r="BF4461" s="41">
        <f t="shared" si="3668"/>
        <v>590.40451459217934</v>
      </c>
      <c r="BH4461" s="42">
        <f t="shared" si="3608"/>
        <v>0.78173519999999952</v>
      </c>
      <c r="BL4461" s="15">
        <f t="shared" ca="1" si="3609"/>
        <v>68.005806432762768</v>
      </c>
    </row>
    <row r="4462" spans="1:64" x14ac:dyDescent="0.2">
      <c r="A4462" s="9" t="str">
        <f t="shared" si="3604"/>
        <v>Seychelles</v>
      </c>
      <c r="C4462" s="41">
        <f t="shared" si="3666"/>
        <v>386.6215014133229</v>
      </c>
      <c r="D4462" s="41">
        <f t="shared" si="3666"/>
        <v>389.85478142380799</v>
      </c>
      <c r="E4462" s="41">
        <f t="shared" si="3666"/>
        <v>393.04786098616273</v>
      </c>
      <c r="F4462" s="41">
        <f t="shared" si="3666"/>
        <v>396.20123992595887</v>
      </c>
      <c r="G4462" s="41">
        <f t="shared" si="3666"/>
        <v>399.31541185427022</v>
      </c>
      <c r="H4462" s="50">
        <f t="shared" si="3605"/>
        <v>395.53138025729118</v>
      </c>
      <c r="I4462" s="34">
        <f>MIN(I3537,I3537+$H5180*IF(I5412="na",0,I5412)+SUM($I5180:I5180)*$B$2625)+$H5180*I5641</f>
        <v>398.56859452323653</v>
      </c>
      <c r="J4462" s="34">
        <f>MIN(J3537,J3537+$H5180*IF(J5412="na",0,J5412)+SUM($I5180:J5180)*$B$2625)+$H5180*J5641</f>
        <v>401.56804609180864</v>
      </c>
      <c r="K4462" s="34">
        <f>MIN(K3537,K3537+$H5180*IF(K5412="na",0,K5412)+SUM($I5180:K5180)*$B$2625)+$H5180*K5641</f>
        <v>406.73117738189762</v>
      </c>
      <c r="L4462" s="34">
        <f>MIN(L3537,L3537+$H5180*IF(L5412="na",0,L5412)+SUM($I5180:L5180)*$B$2625)+$H5180*L5641</f>
        <v>410.27806400752758</v>
      </c>
      <c r="M4462" s="34">
        <f>MIN(M3537,M3537+$H5180*IF(M5412="na",0,M5412)+SUM($I5180:M5180)*$B$2625)+$H5180*M5641</f>
        <v>413.78857904402332</v>
      </c>
      <c r="N4462" s="34">
        <f>MIN(N3537,N3537+$H5180*IF(N5412="na",0,N5412)+SUM($I5180:N5180)*$B$2625)+$H5180*N5641</f>
        <v>417.26317471147649</v>
      </c>
      <c r="O4462" s="34">
        <f>MIN(O3537,O3537+$H5180*IF(O5412="na",0,O5412)+SUM($I5180:O5180)*$B$2625)+$H5180*O5641</f>
        <v>420.7022976073755</v>
      </c>
      <c r="P4462" s="34">
        <f>MIN(P3537,P3537+$H5180*IF(P5412="na",0,P5412)+SUM($I5180:P5180)*$B$2625)+$H5180*P5641</f>
        <v>424.10638877651331</v>
      </c>
      <c r="Q4462" s="34">
        <f>MIN(Q3537,Q3537+$H5180*IF(Q5412="na",0,Q5412)+SUM($I5180:Q5180)*$B$2625)+$H5180*Q5641</f>
        <v>425.30360365843887</v>
      </c>
      <c r="R4462" s="34">
        <f>MIN(R3537,R3537+$H5180*IF(R5412="na",0,R5412)+SUM($I5180:R5180)*$B$2625)+$H5180*R5641</f>
        <v>431.11881966262848</v>
      </c>
      <c r="S4462" s="34">
        <f>MIN(S3537,S3537+$H5180*IF(S5412="na",0,S5412)+SUM($I5180:S5180)*$B$2625)+$H5180*S5641</f>
        <v>433.79884968288059</v>
      </c>
      <c r="T4462" s="34">
        <f>MIN(T3537,T3537+$H5180*IF(T5412="na",0,T5412)+SUM($I5180:T5180)*$B$2625)+$H5180*T5641</f>
        <v>436.44555799654751</v>
      </c>
      <c r="U4462" s="34">
        <f>MIN(U3537,U3537+$H5180*IF(U5412="na",0,U5412)+SUM($I5180:U5180)*$B$2625)+$H5180*U5641</f>
        <v>439.05935890351452</v>
      </c>
      <c r="V4462" s="64">
        <f t="shared" si="3606"/>
        <v>441.64066155253823</v>
      </c>
      <c r="W4462" s="41">
        <f t="shared" ref="W4462:BF4462" si="3669">W3537</f>
        <v>444.18987000529245</v>
      </c>
      <c r="X4462" s="41">
        <f t="shared" si="3669"/>
        <v>446.70738329961739</v>
      </c>
      <c r="Y4462" s="41">
        <f t="shared" si="3669"/>
        <v>449.19359551198289</v>
      </c>
      <c r="Z4462" s="41">
        <f t="shared" si="3669"/>
        <v>451.64889581917464</v>
      </c>
      <c r="AA4462" s="41">
        <f t="shared" si="3669"/>
        <v>454.07366855921367</v>
      </c>
      <c r="AB4462" s="41">
        <f t="shared" si="3669"/>
        <v>456.46829329151819</v>
      </c>
      <c r="AC4462" s="41">
        <f t="shared" si="3669"/>
        <v>458.83314485631774</v>
      </c>
      <c r="AD4462" s="41">
        <f t="shared" si="3669"/>
        <v>461.16859343332828</v>
      </c>
      <c r="AE4462" s="41">
        <f t="shared" si="3669"/>
        <v>463.47500459969797</v>
      </c>
      <c r="AF4462" s="41">
        <f t="shared" si="3669"/>
        <v>465.75273938723251</v>
      </c>
      <c r="AG4462" s="41">
        <f t="shared" si="3669"/>
        <v>468.00215433890867</v>
      </c>
      <c r="AH4462" s="41">
        <f t="shared" si="3669"/>
        <v>470.22360156468568</v>
      </c>
      <c r="AI4462" s="41">
        <f t="shared" si="3669"/>
        <v>472.41742879662218</v>
      </c>
      <c r="AJ4462" s="41">
        <f t="shared" si="3669"/>
        <v>474.58397944330829</v>
      </c>
      <c r="AK4462" s="41">
        <f t="shared" si="3669"/>
        <v>476.72359264362058</v>
      </c>
      <c r="AL4462" s="41">
        <f t="shared" si="3669"/>
        <v>478.836603319809</v>
      </c>
      <c r="AM4462" s="41">
        <f t="shared" si="3669"/>
        <v>480.92334222992349</v>
      </c>
      <c r="AN4462" s="41">
        <f t="shared" si="3669"/>
        <v>482.98413601958885</v>
      </c>
      <c r="AO4462" s="41">
        <f t="shared" si="3669"/>
        <v>485.01930727313606</v>
      </c>
      <c r="AP4462" s="41">
        <f t="shared" si="3669"/>
        <v>487.0291745640975</v>
      </c>
      <c r="AQ4462" s="41">
        <f t="shared" si="3669"/>
        <v>489.01405250507463</v>
      </c>
      <c r="AR4462" s="41">
        <f t="shared" si="3669"/>
        <v>490.97425179698564</v>
      </c>
      <c r="AS4462" s="41">
        <f t="shared" si="3669"/>
        <v>492.91007927770056</v>
      </c>
      <c r="AT4462" s="41">
        <f t="shared" si="3669"/>
        <v>494.8218379700719</v>
      </c>
      <c r="AU4462" s="41">
        <f t="shared" si="3669"/>
        <v>496.70982712936808</v>
      </c>
      <c r="AV4462" s="41">
        <f t="shared" si="3669"/>
        <v>498.57434229011704</v>
      </c>
      <c r="AW4462" s="41">
        <f t="shared" si="3669"/>
        <v>500.41567531236734</v>
      </c>
      <c r="AX4462" s="41">
        <f t="shared" si="3669"/>
        <v>502.23411442737432</v>
      </c>
      <c r="AY4462" s="41">
        <f t="shared" si="3669"/>
        <v>504.02994428271808</v>
      </c>
      <c r="AZ4462" s="41">
        <f t="shared" si="3669"/>
        <v>505.80344598686037</v>
      </c>
      <c r="BA4462" s="41">
        <f t="shared" si="3669"/>
        <v>507.55489715314781</v>
      </c>
      <c r="BB4462" s="41">
        <f t="shared" si="3669"/>
        <v>509.28457194326774</v>
      </c>
      <c r="BC4462" s="41">
        <f t="shared" si="3669"/>
        <v>510.99274111016388</v>
      </c>
      <c r="BD4462" s="41">
        <f t="shared" si="3669"/>
        <v>512.67967204041827</v>
      </c>
      <c r="BE4462" s="41">
        <f t="shared" si="3669"/>
        <v>514.34562879610644</v>
      </c>
      <c r="BF4462" s="41">
        <f t="shared" si="3669"/>
        <v>515.99087215613235</v>
      </c>
      <c r="BH4462" s="42">
        <f t="shared" si="3608"/>
        <v>0.22117059999999988</v>
      </c>
      <c r="BL4462" s="15">
        <f t="shared" ca="1" si="3609"/>
        <v>0.33977636455429522</v>
      </c>
    </row>
    <row r="4463" spans="1:64" x14ac:dyDescent="0.2">
      <c r="A4463" s="9" t="str">
        <f t="shared" si="3604"/>
        <v>Sierra Leone</v>
      </c>
      <c r="C4463" s="41">
        <f t="shared" si="3666"/>
        <v>269.52756297342171</v>
      </c>
      <c r="D4463" s="41">
        <f t="shared" si="3666"/>
        <v>274.2335490103153</v>
      </c>
      <c r="E4463" s="41">
        <f t="shared" si="3666"/>
        <v>278.88102395415018</v>
      </c>
      <c r="F4463" s="41">
        <f t="shared" si="3666"/>
        <v>283.47071529285006</v>
      </c>
      <c r="G4463" s="41">
        <f t="shared" si="3666"/>
        <v>288.00334146923876</v>
      </c>
      <c r="H4463" s="50">
        <f t="shared" si="3605"/>
        <v>277.35708309828152</v>
      </c>
      <c r="I4463" s="34">
        <f>MIN(I3538,I3538+$H5181*IF(I5413="na",0,I5413)+SUM($I5181:I5181)*$B$2625)+$H5181*I5642</f>
        <v>281.77769865902548</v>
      </c>
      <c r="J4463" s="34">
        <f>MIN(J3538,J3538+$H5181*IF(J5413="na",0,J5413)+SUM($I5181:J5181)*$B$2625)+$H5181*J5642</f>
        <v>286.14335123296416</v>
      </c>
      <c r="K4463" s="34">
        <f>MIN(K3538,K3538+$H5181*IF(K5413="na",0,K5413)+SUM($I5181:K5181)*$B$2625)+$H5181*K5642</f>
        <v>302.75590890751488</v>
      </c>
      <c r="L4463" s="34">
        <f>MIN(L3538,L3538+$H5181*IF(L5413="na",0,L5413)+SUM($I5181:L5181)*$B$2625)+$H5181*L5642</f>
        <v>307.38053098017258</v>
      </c>
      <c r="M4463" s="34">
        <f>MIN(M3538,M3538+$H5181*IF(M5413="na",0,M5413)+SUM($I5181:M5181)*$B$2625)+$H5181*M5642</f>
        <v>311.95221480125605</v>
      </c>
      <c r="N4463" s="34">
        <f>MIN(N3538,N3538+$H5181*IF(N5413="na",0,N5413)+SUM($I5181:N5181)*$B$2625)+$H5181*N5642</f>
        <v>316.47161856969313</v>
      </c>
      <c r="O4463" s="34">
        <f>MIN(O3538,O3538+$H5181*IF(O5413="na",0,O5413)+SUM($I5181:O5181)*$B$2625)+$H5181*O5642</f>
        <v>320.93939230080514</v>
      </c>
      <c r="P4463" s="34">
        <f>MIN(P3538,P3538+$H5181*IF(P5413="na",0,P5413)+SUM($I5181:P5181)*$B$2625)+$H5181*P5642</f>
        <v>325.35617792805613</v>
      </c>
      <c r="Q4463" s="34">
        <f>MIN(Q3538,Q3538+$H5181*IF(Q5413="na",0,Q5413)+SUM($I5181:Q5181)*$B$2625)+$H5181*Q5642</f>
        <v>328.36868062070977</v>
      </c>
      <c r="R4463" s="34">
        <f>MIN(R3538,R3538+$H5181*IF(R5413="na",0,R5413)+SUM($I5181:R5181)*$B$2625)+$H5181*R5642</f>
        <v>334.29268003144739</v>
      </c>
      <c r="S4463" s="34">
        <f>MIN(S3538,S3538+$H5181*IF(S5413="na",0,S5413)+SUM($I5181:S5181)*$B$2625)+$H5181*S5642</f>
        <v>338.19341977958624</v>
      </c>
      <c r="T4463" s="34">
        <f>MIN(T3538,T3538+$H5181*IF(T5413="na",0,T5413)+SUM($I5181:T5181)*$B$2625)+$H5181*T5642</f>
        <v>342.04566033018989</v>
      </c>
      <c r="U4463" s="34">
        <f>MIN(U3538,U3538+$H5181*IF(U5413="na",0,U5413)+SUM($I5181:U5181)*$B$2625)+$H5181*U5642</f>
        <v>345.8500046899477</v>
      </c>
      <c r="V4463" s="64">
        <f t="shared" si="3606"/>
        <v>349.60704836816586</v>
      </c>
      <c r="W4463" s="41">
        <f t="shared" ref="W4463:BF4463" si="3670">W3538</f>
        <v>353.31737946998481</v>
      </c>
      <c r="X4463" s="41">
        <f t="shared" si="3670"/>
        <v>356.98157878843784</v>
      </c>
      <c r="Y4463" s="41">
        <f t="shared" si="3670"/>
        <v>360.60021989536477</v>
      </c>
      <c r="Z4463" s="41">
        <f t="shared" si="3670"/>
        <v>364.17386923119557</v>
      </c>
      <c r="AA4463" s="41">
        <f t="shared" si="3670"/>
        <v>367.70308619361754</v>
      </c>
      <c r="AB4463" s="41">
        <f t="shared" si="3670"/>
        <v>371.18842322514007</v>
      </c>
      <c r="AC4463" s="41">
        <f t="shared" si="3670"/>
        <v>374.63042589957064</v>
      </c>
      <c r="AD4463" s="41">
        <f t="shared" si="3670"/>
        <v>378.02963300741578</v>
      </c>
      <c r="AE4463" s="41">
        <f t="shared" si="3670"/>
        <v>381.38657664022008</v>
      </c>
      <c r="AF4463" s="41">
        <f t="shared" si="3670"/>
        <v>384.70178227385651</v>
      </c>
      <c r="AG4463" s="41">
        <f t="shared" si="3670"/>
        <v>387.97576885078138</v>
      </c>
      <c r="AH4463" s="41">
        <f t="shared" si="3670"/>
        <v>391.20904886126647</v>
      </c>
      <c r="AI4463" s="41">
        <f t="shared" si="3670"/>
        <v>394.40212842362121</v>
      </c>
      <c r="AJ4463" s="41">
        <f t="shared" si="3670"/>
        <v>397.55550736341735</v>
      </c>
      <c r="AK4463" s="41">
        <f t="shared" si="3670"/>
        <v>400.6696792917287</v>
      </c>
      <c r="AL4463" s="41">
        <f t="shared" si="3670"/>
        <v>403.74513168239804</v>
      </c>
      <c r="AM4463" s="41">
        <f t="shared" si="3670"/>
        <v>406.78234594834339</v>
      </c>
      <c r="AN4463" s="41">
        <f t="shared" si="3670"/>
        <v>409.7817975169155</v>
      </c>
      <c r="AO4463" s="41">
        <f t="shared" si="3670"/>
        <v>412.74395590431834</v>
      </c>
      <c r="AP4463" s="41">
        <f t="shared" si="3670"/>
        <v>415.66928478910449</v>
      </c>
      <c r="AQ4463" s="41">
        <f t="shared" si="3670"/>
        <v>418.55824208475644</v>
      </c>
      <c r="AR4463" s="41">
        <f t="shared" si="3670"/>
        <v>421.41128001136582</v>
      </c>
      <c r="AS4463" s="41">
        <f t="shared" si="3670"/>
        <v>424.22884516642102</v>
      </c>
      <c r="AT4463" s="41">
        <f t="shared" si="3670"/>
        <v>427.01137859471504</v>
      </c>
      <c r="AU4463" s="41">
        <f t="shared" si="3670"/>
        <v>429.75931585738391</v>
      </c>
      <c r="AV4463" s="41">
        <f t="shared" si="3670"/>
        <v>432.47308710008696</v>
      </c>
      <c r="AW4463" s="41">
        <f t="shared" si="3670"/>
        <v>435.15311712033906</v>
      </c>
      <c r="AX4463" s="41">
        <f t="shared" si="3670"/>
        <v>437.79982543400598</v>
      </c>
      <c r="AY4463" s="41">
        <f t="shared" si="3670"/>
        <v>440.413626340973</v>
      </c>
      <c r="AZ4463" s="41">
        <f t="shared" si="3670"/>
        <v>442.99492898999671</v>
      </c>
      <c r="BA4463" s="41">
        <f t="shared" si="3670"/>
        <v>445.54413744275092</v>
      </c>
      <c r="BB4463" s="41">
        <f t="shared" si="3670"/>
        <v>448.06165073707587</v>
      </c>
      <c r="BC4463" s="41">
        <f t="shared" si="3670"/>
        <v>450.54786294944137</v>
      </c>
      <c r="BD4463" s="41">
        <f t="shared" si="3670"/>
        <v>453.00316325663312</v>
      </c>
      <c r="BE4463" s="41">
        <f t="shared" si="3670"/>
        <v>455.42793599667215</v>
      </c>
      <c r="BF4463" s="41">
        <f t="shared" si="3670"/>
        <v>457.82256072897667</v>
      </c>
      <c r="BH4463" s="42">
        <f t="shared" si="3608"/>
        <v>0.76602740000000069</v>
      </c>
      <c r="BL4463" s="15">
        <f t="shared" ca="1" si="3609"/>
        <v>163.39279284955236</v>
      </c>
    </row>
    <row r="4464" spans="1:64" x14ac:dyDescent="0.2">
      <c r="A4464" s="9" t="str">
        <f t="shared" si="3604"/>
        <v>Singapore</v>
      </c>
      <c r="C4464" s="41">
        <f t="shared" si="3666"/>
        <v>579.792559172609</v>
      </c>
      <c r="D4464" s="41">
        <f t="shared" si="3666"/>
        <v>580.59889553383289</v>
      </c>
      <c r="E4464" s="41">
        <f t="shared" si="3666"/>
        <v>581.39520644629886</v>
      </c>
      <c r="F4464" s="41">
        <f t="shared" si="3666"/>
        <v>582.18161655975325</v>
      </c>
      <c r="G4464" s="41">
        <f t="shared" si="3666"/>
        <v>582.95824897413036</v>
      </c>
      <c r="H4464" s="50">
        <f t="shared" si="3605"/>
        <v>553.17903403729645</v>
      </c>
      <c r="I4464" s="34">
        <f>MIN(I3539,I3539+$H5182*IF(I5414="na",0,I5414)+SUM($I5182:I5182)*$B$2625)+$H5182*I5643</f>
        <v>553.93647425018173</v>
      </c>
      <c r="J4464" s="34">
        <f>MIN(J3539,J3539+$H5182*IF(J5414="na",0,J5414)+SUM($I5182:J5182)*$B$2625)+$H5182*J5643</f>
        <v>554.68449695642016</v>
      </c>
      <c r="K4464" s="34">
        <f>MIN(K3539,K3539+$H5182*IF(K5414="na",0,K5414)+SUM($I5182:K5182)*$B$2625)+$H5182*K5643</f>
        <v>555.42321924701105</v>
      </c>
      <c r="L4464" s="34">
        <f>MIN(L3539,L3539+$H5182*IF(L5414="na",0,L5414)+SUM($I5182:L5182)*$B$2625)+$H5182*L5643</f>
        <v>561.76586656526445</v>
      </c>
      <c r="M4464" s="34">
        <f>MIN(M3539,M3539+$H5182*IF(M5414="na",0,M5414)+SUM($I5182:M5182)*$B$2625)+$H5182*M5643</f>
        <v>568.09944330047551</v>
      </c>
      <c r="N4464" s="34">
        <f>MIN(N3539,N3539+$H5182*IF(N5414="na",0,N5414)+SUM($I5182:N5182)*$B$2625)+$H5182*N5643</f>
        <v>574.4240622302267</v>
      </c>
      <c r="O4464" s="34">
        <f>MIN(O3539,O3539+$H5182*IF(O5414="na",0,O5414)+SUM($I5182:O5182)*$B$2625)+$H5182*O5643</f>
        <v>580.73983472989914</v>
      </c>
      <c r="P4464" s="34">
        <f>MIN(P3539,P3539+$H5182*IF(P5414="na",0,P5414)+SUM($I5182:P5182)*$B$2625)+$H5182*P5643</f>
        <v>587.04687079010694</v>
      </c>
      <c r="Q4464" s="34">
        <f>MIN(Q3539,Q3539+$H5182*IF(Q5414="na",0,Q5414)+SUM($I5182:Q5182)*$B$2625)+$H5182*Q5643</f>
        <v>585.25152704495736</v>
      </c>
      <c r="R4464" s="34">
        <f>MIN(R3539,R3539+$H5182*IF(R5414="na",0,R5414)+SUM($I5182:R5182)*$B$2625)+$H5182*R5643</f>
        <v>590.8895892983677</v>
      </c>
      <c r="S4464" s="34">
        <f>MIN(S3539,S3539+$H5182*IF(S5414="na",0,S5414)+SUM($I5182:S5182)*$B$2625)+$H5182*S5643</f>
        <v>591.55795258502803</v>
      </c>
      <c r="T4464" s="34">
        <f>MIN(T3539,T3539+$H5182*IF(T5414="na",0,T5414)+SUM($I5182:T5182)*$B$2625)+$H5182*T5643</f>
        <v>592.21800588815756</v>
      </c>
      <c r="U4464" s="34">
        <f>MIN(U3539,U3539+$H5182*IF(U5414="na",0,U5414)+SUM($I5182:U5182)*$B$2625)+$H5182*U5643</f>
        <v>592.86985252855152</v>
      </c>
      <c r="V4464" s="64">
        <f t="shared" si="3606"/>
        <v>593.5135945423832</v>
      </c>
      <c r="W4464" s="41">
        <f t="shared" ref="W4464:BF4464" si="3671">W3539</f>
        <v>594.14933269717619</v>
      </c>
      <c r="X4464" s="41">
        <f t="shared" si="3671"/>
        <v>594.77716650757793</v>
      </c>
      <c r="Y4464" s="41">
        <f t="shared" si="3671"/>
        <v>595.39719425093699</v>
      </c>
      <c r="Z4464" s="41">
        <f t="shared" si="3671"/>
        <v>596.00951298268706</v>
      </c>
      <c r="AA4464" s="41">
        <f t="shared" si="3671"/>
        <v>596.61421855153901</v>
      </c>
      <c r="AB4464" s="41">
        <f t="shared" si="3671"/>
        <v>597.21140561448487</v>
      </c>
      <c r="AC4464" s="41">
        <f t="shared" si="3671"/>
        <v>597.80116765161472</v>
      </c>
      <c r="AD4464" s="41">
        <f t="shared" si="3671"/>
        <v>598.38359698074964</v>
      </c>
      <c r="AE4464" s="41">
        <f t="shared" si="3671"/>
        <v>598.95878477189228</v>
      </c>
      <c r="AF4464" s="41">
        <f t="shared" si="3671"/>
        <v>599.52682106149837</v>
      </c>
      <c r="AG4464" s="41">
        <f t="shared" si="3671"/>
        <v>600.08779476657037</v>
      </c>
      <c r="AH4464" s="41">
        <f t="shared" si="3671"/>
        <v>600.64179369857595</v>
      </c>
      <c r="AI4464" s="41">
        <f t="shared" si="3671"/>
        <v>601.18890457719363</v>
      </c>
      <c r="AJ4464" s="41">
        <f t="shared" si="3671"/>
        <v>601.72921304388717</v>
      </c>
      <c r="AK4464" s="41">
        <f t="shared" si="3671"/>
        <v>602.26280367531149</v>
      </c>
      <c r="AL4464" s="41">
        <f t="shared" si="3671"/>
        <v>602.78975999655177</v>
      </c>
      <c r="AM4464" s="41">
        <f t="shared" si="3671"/>
        <v>603.31016449419792</v>
      </c>
      <c r="AN4464" s="41">
        <f t="shared" si="3671"/>
        <v>603.8240986292567</v>
      </c>
      <c r="AO4464" s="41">
        <f t="shared" si="3671"/>
        <v>604.33164284990289</v>
      </c>
      <c r="AP4464" s="41">
        <f t="shared" si="3671"/>
        <v>604.83287660407245</v>
      </c>
      <c r="AQ4464" s="41">
        <f t="shared" si="3671"/>
        <v>605.32787835189845</v>
      </c>
      <c r="AR4464" s="41">
        <f t="shared" si="3671"/>
        <v>605.81672557799322</v>
      </c>
      <c r="AS4464" s="41">
        <f t="shared" si="3671"/>
        <v>606.29949480357686</v>
      </c>
      <c r="AT4464" s="41">
        <f t="shared" si="3671"/>
        <v>606.77626159845568</v>
      </c>
      <c r="AU4464" s="41">
        <f t="shared" si="3671"/>
        <v>607.24710059285155</v>
      </c>
      <c r="AV4464" s="41">
        <f t="shared" si="3671"/>
        <v>607.71208548908373</v>
      </c>
      <c r="AW4464" s="41">
        <f t="shared" si="3671"/>
        <v>608.1712890731061</v>
      </c>
      <c r="AX4464" s="41">
        <f t="shared" si="3671"/>
        <v>608.6247832259005</v>
      </c>
      <c r="AY4464" s="41">
        <f t="shared" si="3671"/>
        <v>609.0726389347285</v>
      </c>
      <c r="AZ4464" s="41">
        <f t="shared" si="3671"/>
        <v>609.51492630424332</v>
      </c>
      <c r="BA4464" s="41">
        <f t="shared" si="3671"/>
        <v>609.95171456746391</v>
      </c>
      <c r="BB4464" s="41">
        <f t="shared" si="3671"/>
        <v>610.38307209661173</v>
      </c>
      <c r="BC4464" s="41">
        <f t="shared" si="3671"/>
        <v>610.80906641381387</v>
      </c>
      <c r="BD4464" s="41">
        <f t="shared" si="3671"/>
        <v>611.22976420167208</v>
      </c>
      <c r="BE4464" s="41">
        <f t="shared" si="3671"/>
        <v>611.64523131370129</v>
      </c>
      <c r="BF4464" s="41">
        <f t="shared" si="3671"/>
        <v>612.05553278463765</v>
      </c>
      <c r="BH4464" s="42">
        <f t="shared" si="3608"/>
        <v>0.61569119999999899</v>
      </c>
      <c r="BL4464" s="15">
        <f t="shared" ca="1" si="3609"/>
        <v>26.549143742152939</v>
      </c>
    </row>
    <row r="4465" spans="1:64" x14ac:dyDescent="0.2">
      <c r="A4465" s="9" t="str">
        <f t="shared" si="3604"/>
        <v>Sint Maarten (Dutch part)</v>
      </c>
      <c r="C4465" s="41">
        <f t="shared" si="3666"/>
        <v>464.98634953208614</v>
      </c>
      <c r="D4465" s="41">
        <f t="shared" si="3666"/>
        <v>467.2357644837623</v>
      </c>
      <c r="E4465" s="41">
        <f t="shared" si="3666"/>
        <v>469.45721170953931</v>
      </c>
      <c r="F4465" s="41">
        <f t="shared" si="3666"/>
        <v>471.6510389414758</v>
      </c>
      <c r="G4465" s="41">
        <f t="shared" si="3666"/>
        <v>473.81758958816192</v>
      </c>
      <c r="H4465" s="50">
        <f t="shared" si="3605"/>
        <v>442.420339606759</v>
      </c>
      <c r="I4465" s="34">
        <f>MIN(I3540,I3540+$H5183*IF(I5415="na",0,I5415)+SUM($I5183:I5183)*$B$2625)+$H5183*I5644</f>
        <v>444.53335028294742</v>
      </c>
      <c r="J4465" s="34">
        <f>MIN(J3540,J3540+$H5183*IF(J5415="na",0,J5415)+SUM($I5183:J5183)*$B$2625)+$H5183*J5644</f>
        <v>446.62008919306192</v>
      </c>
      <c r="K4465" s="34">
        <f>MIN(K3540,K3540+$H5183*IF(K5415="na",0,K5415)+SUM($I5183:K5183)*$B$2625)+$H5183*K5644</f>
        <v>448.68088298272727</v>
      </c>
      <c r="L4465" s="34">
        <f>MIN(L3540,L3540+$H5183*IF(L5415="na",0,L5415)+SUM($I5183:L5183)*$B$2625)+$H5183*L5644</f>
        <v>457.03782974155246</v>
      </c>
      <c r="M4465" s="34">
        <f>MIN(M3540,M3540+$H5183*IF(M5415="na",0,M5415)+SUM($I5183:M5183)*$B$2625)+$H5183*M5644</f>
        <v>465.36947253779181</v>
      </c>
      <c r="N4465" s="34">
        <f>MIN(N3540,N3540+$H5183*IF(N5415="na",0,N5415)+SUM($I5183:N5183)*$B$2625)+$H5183*N5644</f>
        <v>473.67612598404685</v>
      </c>
      <c r="O4465" s="34">
        <f>MIN(O3540,O3540+$H5183*IF(O5415="na",0,O5415)+SUM($I5183:O5183)*$B$2625)+$H5183*O5644</f>
        <v>481.95810078123583</v>
      </c>
      <c r="P4465" s="34">
        <f>MIN(P3540,P3540+$H5183*IF(P5415="na",0,P5415)+SUM($I5183:P5183)*$B$2625)+$H5183*P5644</f>
        <v>490.21570376722866</v>
      </c>
      <c r="Q4465" s="34">
        <f>MIN(Q3540,Q3540+$H5183*IF(Q5415="na",0,Q5415)+SUM($I5183:Q5183)*$B$2625)+$H5183*Q5644</f>
        <v>490.19947680427452</v>
      </c>
      <c r="R4465" s="34">
        <f>MIN(R3540,R3540+$H5183*IF(R5415="na",0,R5415)+SUM($I5183:R5183)*$B$2625)+$H5183*R5644</f>
        <v>495.94343727422171</v>
      </c>
      <c r="S4465" s="34">
        <f>MIN(S3540,S3540+$H5183*IF(S5415="na",0,S5415)+SUM($I5183:S5183)*$B$2625)+$H5183*S5644</f>
        <v>497.80795243497067</v>
      </c>
      <c r="T4465" s="34">
        <f>MIN(T3540,T3540+$H5183*IF(T5415="na",0,T5415)+SUM($I5183:T5183)*$B$2625)+$H5183*T5644</f>
        <v>499.64928545722097</v>
      </c>
      <c r="U4465" s="34">
        <f>MIN(U3540,U3540+$H5183*IF(U5415="na",0,U5415)+SUM($I5183:U5183)*$B$2625)+$H5183*U5644</f>
        <v>501.46772457222795</v>
      </c>
      <c r="V4465" s="64">
        <f t="shared" si="3606"/>
        <v>503.26355442757171</v>
      </c>
      <c r="W4465" s="41">
        <f t="shared" ref="W4465:BF4465" si="3672">W3540</f>
        <v>505.037056131714</v>
      </c>
      <c r="X4465" s="41">
        <f t="shared" si="3672"/>
        <v>506.78850729800143</v>
      </c>
      <c r="Y4465" s="41">
        <f t="shared" si="3672"/>
        <v>508.51818208812136</v>
      </c>
      <c r="Z4465" s="41">
        <f t="shared" si="3672"/>
        <v>510.22635125501751</v>
      </c>
      <c r="AA4465" s="41">
        <f t="shared" si="3672"/>
        <v>511.9132821852719</v>
      </c>
      <c r="AB4465" s="41">
        <f t="shared" si="3672"/>
        <v>513.57923894096007</v>
      </c>
      <c r="AC4465" s="41">
        <f t="shared" si="3672"/>
        <v>515.22448230098598</v>
      </c>
      <c r="AD4465" s="41">
        <f t="shared" si="3672"/>
        <v>516.84926980190221</v>
      </c>
      <c r="AE4465" s="41">
        <f t="shared" si="3672"/>
        <v>518.45385577822367</v>
      </c>
      <c r="AF4465" s="41">
        <f t="shared" si="3672"/>
        <v>520.03849140223952</v>
      </c>
      <c r="AG4465" s="41">
        <f t="shared" si="3672"/>
        <v>521.60342472333014</v>
      </c>
      <c r="AH4465" s="41">
        <f t="shared" si="3672"/>
        <v>523.14890070679508</v>
      </c>
      <c r="AI4465" s="41">
        <f t="shared" si="3672"/>
        <v>524.67516127219915</v>
      </c>
      <c r="AJ4465" s="41">
        <f t="shared" si="3672"/>
        <v>526.18244533123993</v>
      </c>
      <c r="AK4465" s="41">
        <f t="shared" si="3672"/>
        <v>527.67098882514665</v>
      </c>
      <c r="AL4465" s="41">
        <f t="shared" si="3672"/>
        <v>529.14102476161247</v>
      </c>
      <c r="AM4465" s="41">
        <f t="shared" si="3672"/>
        <v>530.5927832512682</v>
      </c>
      <c r="AN4465" s="41">
        <f t="shared" si="3672"/>
        <v>532.02649154370238</v>
      </c>
      <c r="AO4465" s="41">
        <f t="shared" si="3672"/>
        <v>533.44237406303409</v>
      </c>
      <c r="AP4465" s="41">
        <f t="shared" si="3672"/>
        <v>534.84065244304225</v>
      </c>
      <c r="AQ4465" s="41">
        <f t="shared" si="3672"/>
        <v>536.22154556185887</v>
      </c>
      <c r="AR4465" s="41">
        <f t="shared" si="3672"/>
        <v>537.58526957623144</v>
      </c>
      <c r="AS4465" s="41">
        <f t="shared" si="3672"/>
        <v>538.93203795535874</v>
      </c>
      <c r="AT4465" s="41">
        <f t="shared" si="3672"/>
        <v>540.26206151430551</v>
      </c>
      <c r="AU4465" s="41">
        <f t="shared" si="3672"/>
        <v>541.5755484470028</v>
      </c>
      <c r="AV4465" s="41">
        <f t="shared" si="3672"/>
        <v>542.87270435883693</v>
      </c>
      <c r="AW4465" s="41">
        <f t="shared" si="3672"/>
        <v>544.1537322988338</v>
      </c>
      <c r="AX4465" s="41">
        <f t="shared" si="3672"/>
        <v>545.41883279144326</v>
      </c>
      <c r="AY4465" s="41">
        <f t="shared" si="3672"/>
        <v>546.66820386792824</v>
      </c>
      <c r="AZ4465" s="41">
        <f t="shared" si="3672"/>
        <v>547.90204109736214</v>
      </c>
      <c r="BA4465" s="41">
        <f t="shared" si="3672"/>
        <v>549.12053761724337</v>
      </c>
      <c r="BB4465" s="41">
        <f t="shared" si="3672"/>
        <v>550.32388416372737</v>
      </c>
      <c r="BC4465" s="41">
        <f t="shared" si="3672"/>
        <v>551.5122691014833</v>
      </c>
      <c r="BD4465" s="41">
        <f t="shared" si="3672"/>
        <v>552.68587845318007</v>
      </c>
      <c r="BE4465" s="41">
        <f t="shared" si="3672"/>
        <v>553.84489592860382</v>
      </c>
      <c r="BF4465" s="41">
        <f t="shared" si="3672"/>
        <v>554.9895029534166</v>
      </c>
      <c r="BH4465" s="42">
        <f t="shared" si="3608"/>
        <v>0.86973840000000047</v>
      </c>
      <c r="BL4465" s="15">
        <f t="shared" ca="1" si="3609"/>
        <v>0.69579071944074755</v>
      </c>
    </row>
    <row r="4466" spans="1:64" x14ac:dyDescent="0.2">
      <c r="A4466" s="9" t="str">
        <f t="shared" si="3604"/>
        <v>Slovakia</v>
      </c>
      <c r="C4466" s="41">
        <f t="shared" si="3666"/>
        <v>570.73199500378234</v>
      </c>
      <c r="D4466" s="41">
        <f t="shared" si="3666"/>
        <v>571.64579681978933</v>
      </c>
      <c r="E4466" s="41">
        <f t="shared" si="3666"/>
        <v>572.54823703321733</v>
      </c>
      <c r="F4466" s="41">
        <f t="shared" si="3666"/>
        <v>573.43945690665839</v>
      </c>
      <c r="G4466" s="41">
        <f t="shared" si="3666"/>
        <v>574.31959594633963</v>
      </c>
      <c r="H4466" s="50">
        <f t="shared" si="3605"/>
        <v>536.73304478486011</v>
      </c>
      <c r="I4466" s="34">
        <f>MIN(I3541,I3541+$H5184*IF(I5416="na",0,I5416)+SUM($I5184:I5184)*$B$2625)+$H5184*I5645</f>
        <v>537.5914337591596</v>
      </c>
      <c r="J4466" s="34">
        <f>MIN(J3541,J3541+$H5184*IF(J5416="na",0,J5416)+SUM($I5184:J5184)*$B$2625)+$H5184*J5645</f>
        <v>538.43915009721195</v>
      </c>
      <c r="K4466" s="34">
        <f>MIN(K3541,K3541+$H5184*IF(K5416="na",0,K5416)+SUM($I5184:K5184)*$B$2625)+$H5184*K5645</f>
        <v>542.08349348795639</v>
      </c>
      <c r="L4466" s="34">
        <f>MIN(L3541,L3541+$H5184*IF(L5416="na",0,L5416)+SUM($I5184:L5184)*$B$2625)+$H5184*L5645</f>
        <v>549.55260390238641</v>
      </c>
      <c r="M4466" s="34">
        <f>MIN(M3541,M3541+$H5184*IF(M5416="na",0,M5416)+SUM($I5184:M5184)*$B$2625)+$H5184*M5645</f>
        <v>557.0114348408373</v>
      </c>
      <c r="N4466" s="34">
        <f>MIN(N3541,N3541+$H5184*IF(N5416="na",0,N5416)+SUM($I5184:N5184)*$B$2625)+$H5184*N5645</f>
        <v>564.46011411146026</v>
      </c>
      <c r="O4466" s="34">
        <f>MIN(O3541,O3541+$H5184*IF(O5416="na",0,O5416)+SUM($I5184:O5184)*$B$2625)+$H5184*O5645</f>
        <v>571.8987679333253</v>
      </c>
      <c r="P4466" s="34">
        <f>MIN(P3541,P3541+$H5184*IF(P5416="na",0,P5416)+SUM($I5184:P5184)*$B$2625)+$H5184*P5645</f>
        <v>579.32752095617877</v>
      </c>
      <c r="Q4466" s="34">
        <f>MIN(Q3541,Q3541+$H5184*IF(Q5416="na",0,Q5416)+SUM($I5184:Q5184)*$B$2625)+$H5184*Q5645</f>
        <v>577.6672877709459</v>
      </c>
      <c r="R4466" s="34">
        <f>MIN(R3541,R3541+$H5184*IF(R5416="na",0,R5416)+SUM($I5184:R5184)*$B$2625)+$H5184*R5645</f>
        <v>583.30799525485759</v>
      </c>
      <c r="S4466" s="34">
        <f>MIN(S3541,S3541+$H5184*IF(S5416="na",0,S5416)+SUM($I5184:S5184)*$B$2625)+$H5184*S5645</f>
        <v>584.06543546774287</v>
      </c>
      <c r="T4466" s="34">
        <f>MIN(T3541,T3541+$H5184*IF(T5416="na",0,T5416)+SUM($I5184:T5184)*$B$2625)+$H5184*T5645</f>
        <v>584.8134581739813</v>
      </c>
      <c r="U4466" s="34">
        <f>MIN(U3541,U3541+$H5184*IF(U5416="na",0,U5416)+SUM($I5184:U5184)*$B$2625)+$H5184*U5645</f>
        <v>585.55218046457219</v>
      </c>
      <c r="V4466" s="64">
        <f t="shared" si="3606"/>
        <v>586.28171797468337</v>
      </c>
      <c r="W4466" s="41">
        <f t="shared" ref="W4466:BF4466" si="3673">W3541</f>
        <v>587.00218490175223</v>
      </c>
      <c r="X4466" s="41">
        <f t="shared" si="3673"/>
        <v>587.7136940233612</v>
      </c>
      <c r="Y4466" s="41">
        <f t="shared" si="3673"/>
        <v>588.41635671489144</v>
      </c>
      <c r="Z4466" s="41">
        <f t="shared" si="3673"/>
        <v>589.11028296695702</v>
      </c>
      <c r="AA4466" s="41">
        <f t="shared" si="3673"/>
        <v>589.79558140262191</v>
      </c>
      <c r="AB4466" s="41">
        <f t="shared" si="3673"/>
        <v>590.4723592944033</v>
      </c>
      <c r="AC4466" s="41">
        <f t="shared" si="3673"/>
        <v>591.14072258106364</v>
      </c>
      <c r="AD4466" s="41">
        <f t="shared" si="3673"/>
        <v>591.80077588419317</v>
      </c>
      <c r="AE4466" s="41">
        <f t="shared" si="3673"/>
        <v>592.45262252458713</v>
      </c>
      <c r="AF4466" s="41">
        <f t="shared" si="3673"/>
        <v>593.09636453841881</v>
      </c>
      <c r="AG4466" s="41">
        <f t="shared" si="3673"/>
        <v>593.7321026932118</v>
      </c>
      <c r="AH4466" s="41">
        <f t="shared" si="3673"/>
        <v>594.35993650361354</v>
      </c>
      <c r="AI4466" s="41">
        <f t="shared" si="3673"/>
        <v>594.9799642469726</v>
      </c>
      <c r="AJ4466" s="41">
        <f t="shared" si="3673"/>
        <v>595.59228297872266</v>
      </c>
      <c r="AK4466" s="41">
        <f t="shared" si="3673"/>
        <v>596.19698854757462</v>
      </c>
      <c r="AL4466" s="41">
        <f t="shared" si="3673"/>
        <v>596.79417561052048</v>
      </c>
      <c r="AM4466" s="41">
        <f t="shared" si="3673"/>
        <v>597.38393764765033</v>
      </c>
      <c r="AN4466" s="41">
        <f t="shared" si="3673"/>
        <v>597.96636697678525</v>
      </c>
      <c r="AO4466" s="41">
        <f t="shared" si="3673"/>
        <v>598.54155476792789</v>
      </c>
      <c r="AP4466" s="41">
        <f t="shared" si="3673"/>
        <v>599.10959105753398</v>
      </c>
      <c r="AQ4466" s="41">
        <f t="shared" si="3673"/>
        <v>599.67056476260598</v>
      </c>
      <c r="AR4466" s="41">
        <f t="shared" si="3673"/>
        <v>600.22456369461156</v>
      </c>
      <c r="AS4466" s="41">
        <f t="shared" si="3673"/>
        <v>600.77167457322923</v>
      </c>
      <c r="AT4466" s="41">
        <f t="shared" si="3673"/>
        <v>601.31198303992278</v>
      </c>
      <c r="AU4466" s="41">
        <f t="shared" si="3673"/>
        <v>601.8455736713471</v>
      </c>
      <c r="AV4466" s="41">
        <f t="shared" si="3673"/>
        <v>602.37252999258737</v>
      </c>
      <c r="AW4466" s="41">
        <f t="shared" si="3673"/>
        <v>602.89293449023353</v>
      </c>
      <c r="AX4466" s="41">
        <f t="shared" si="3673"/>
        <v>603.4068686252923</v>
      </c>
      <c r="AY4466" s="41">
        <f t="shared" si="3673"/>
        <v>603.9144128459385</v>
      </c>
      <c r="AZ4466" s="41">
        <f t="shared" si="3673"/>
        <v>604.41564660010806</v>
      </c>
      <c r="BA4466" s="41">
        <f t="shared" si="3673"/>
        <v>604.91064834793406</v>
      </c>
      <c r="BB4466" s="41">
        <f t="shared" si="3673"/>
        <v>605.39949557402883</v>
      </c>
      <c r="BC4466" s="41">
        <f t="shared" si="3673"/>
        <v>605.88226479961247</v>
      </c>
      <c r="BD4466" s="41">
        <f t="shared" si="3673"/>
        <v>606.35903159449128</v>
      </c>
      <c r="BE4466" s="41">
        <f t="shared" si="3673"/>
        <v>606.82987058888716</v>
      </c>
      <c r="BF4466" s="41">
        <f t="shared" si="3673"/>
        <v>607.29485548511934</v>
      </c>
      <c r="BH4466" s="42">
        <f t="shared" si="3608"/>
        <v>0.78904119999999911</v>
      </c>
      <c r="BL4466" s="15">
        <f t="shared" ca="1" si="3609"/>
        <v>43.867221451282312</v>
      </c>
    </row>
    <row r="4467" spans="1:64" x14ac:dyDescent="0.2">
      <c r="A4467" s="9" t="str">
        <f t="shared" si="3604"/>
        <v>Slovenia</v>
      </c>
      <c r="C4467" s="41">
        <f t="shared" si="3666"/>
        <v>567.65730521483101</v>
      </c>
      <c r="D4467" s="41">
        <f t="shared" si="3666"/>
        <v>568.61800197417756</v>
      </c>
      <c r="E4467" s="41">
        <f t="shared" si="3666"/>
        <v>569.56675407048283</v>
      </c>
      <c r="F4467" s="41">
        <f t="shared" si="3666"/>
        <v>570.5037100157241</v>
      </c>
      <c r="G4467" s="41">
        <f t="shared" si="3666"/>
        <v>571.42901647537951</v>
      </c>
      <c r="H4467" s="50">
        <f t="shared" si="3605"/>
        <v>537.1580550468201</v>
      </c>
      <c r="I4467" s="34">
        <f>MIN(I3542,I3542+$H5185*IF(I5417="na",0,I5417)+SUM($I5185:I5185)*$B$2625)+$H5185*I5646</f>
        <v>538.0604952602481</v>
      </c>
      <c r="J4467" s="34">
        <f>MIN(J3542,J3542+$H5185*IF(J5417="na",0,J5417)+SUM($I5185:J5185)*$B$2625)+$H5185*J5646</f>
        <v>538.95171513368916</v>
      </c>
      <c r="K4467" s="34">
        <f>MIN(K3542,K3542+$H5185*IF(K5417="na",0,K5417)+SUM($I5185:K5185)*$B$2625)+$H5185*K5646</f>
        <v>539.8318541733704</v>
      </c>
      <c r="L4467" s="34">
        <f>MIN(L3542,L3542+$H5185*IF(L5417="na",0,L5417)+SUM($I5185:L5185)*$B$2625)+$H5185*L5646</f>
        <v>547.2535486272983</v>
      </c>
      <c r="M4467" s="34">
        <f>MIN(M3542,M3542+$H5185*IF(M5417="na",0,M5417)+SUM($I5185:M5185)*$B$2625)+$H5185*M5646</f>
        <v>554.6644360779045</v>
      </c>
      <c r="N4467" s="34">
        <f>MIN(N3542,N3542+$H5185*IF(N5417="na",0,N5417)+SUM($I5185:N5185)*$B$2625)+$H5185*N5646</f>
        <v>562.06465089226356</v>
      </c>
      <c r="O4467" s="34">
        <f>MIN(O3542,O3542+$H5185*IF(O5417="na",0,O5417)+SUM($I5185:O5185)*$B$2625)+$H5185*O5646</f>
        <v>569.45432576681958</v>
      </c>
      <c r="P4467" s="34">
        <f>MIN(P3542,P3542+$H5185*IF(P5417="na",0,P5417)+SUM($I5185:P5185)*$B$2625)+$H5185*P5646</f>
        <v>576.83359174815723</v>
      </c>
      <c r="Q4467" s="34">
        <f>MIN(Q3542,Q3542+$H5185*IF(Q5417="na",0,Q5417)+SUM($I5185:Q5185)*$B$2625)+$H5185*Q5646</f>
        <v>575.22780891417631</v>
      </c>
      <c r="R4467" s="34">
        <f>MIN(R3542,R3542+$H5185*IF(R5417="na",0,R5417)+SUM($I5185:R5185)*$B$2625)+$H5185*R5646</f>
        <v>580.87868700146566</v>
      </c>
      <c r="S4467" s="34">
        <f>MIN(S3542,S3542+$H5185*IF(S5417="na",0,S5417)+SUM($I5185:S5185)*$B$2625)+$H5185*S5646</f>
        <v>581.67499791393163</v>
      </c>
      <c r="T4467" s="34">
        <f>MIN(T3542,T3542+$H5185*IF(T5417="na",0,T5417)+SUM($I5185:T5185)*$B$2625)+$H5185*T5646</f>
        <v>582.46140802738603</v>
      </c>
      <c r="U4467" s="34">
        <f>MIN(U3542,U3542+$H5185*IF(U5417="na",0,U5417)+SUM($I5185:U5185)*$B$2625)+$H5185*U5646</f>
        <v>583.23804044176313</v>
      </c>
      <c r="V4467" s="64">
        <f t="shared" si="3606"/>
        <v>584.00501672645476</v>
      </c>
      <c r="W4467" s="41">
        <f t="shared" ref="W4467:BF4467" si="3674">W3542</f>
        <v>584.76245693934004</v>
      </c>
      <c r="X4467" s="41">
        <f t="shared" si="3674"/>
        <v>585.51047964557847</v>
      </c>
      <c r="Y4467" s="41">
        <f t="shared" si="3674"/>
        <v>586.24920193616936</v>
      </c>
      <c r="Z4467" s="41">
        <f t="shared" si="3674"/>
        <v>586.97873944628054</v>
      </c>
      <c r="AA4467" s="41">
        <f t="shared" si="3674"/>
        <v>587.6992063733494</v>
      </c>
      <c r="AB4467" s="41">
        <f t="shared" si="3674"/>
        <v>588.41071549495837</v>
      </c>
      <c r="AC4467" s="41">
        <f t="shared" si="3674"/>
        <v>589.1133781864886</v>
      </c>
      <c r="AD4467" s="41">
        <f t="shared" si="3674"/>
        <v>589.80730443855418</v>
      </c>
      <c r="AE4467" s="41">
        <f t="shared" si="3674"/>
        <v>590.49260287421907</v>
      </c>
      <c r="AF4467" s="41">
        <f t="shared" si="3674"/>
        <v>591.16938076600047</v>
      </c>
      <c r="AG4467" s="41">
        <f t="shared" si="3674"/>
        <v>591.83774405266081</v>
      </c>
      <c r="AH4467" s="41">
        <f t="shared" si="3674"/>
        <v>592.49779735579034</v>
      </c>
      <c r="AI4467" s="41">
        <f t="shared" si="3674"/>
        <v>593.1496439961843</v>
      </c>
      <c r="AJ4467" s="41">
        <f t="shared" si="3674"/>
        <v>593.79338601001598</v>
      </c>
      <c r="AK4467" s="41">
        <f t="shared" si="3674"/>
        <v>594.42912416480897</v>
      </c>
      <c r="AL4467" s="41">
        <f t="shared" si="3674"/>
        <v>595.05695797521071</v>
      </c>
      <c r="AM4467" s="41">
        <f t="shared" si="3674"/>
        <v>595.67698571856977</v>
      </c>
      <c r="AN4467" s="41">
        <f t="shared" si="3674"/>
        <v>596.28930445031983</v>
      </c>
      <c r="AO4467" s="41">
        <f t="shared" si="3674"/>
        <v>596.89401001917179</v>
      </c>
      <c r="AP4467" s="41">
        <f t="shared" si="3674"/>
        <v>597.49119708211765</v>
      </c>
      <c r="AQ4467" s="41">
        <f t="shared" si="3674"/>
        <v>598.0809591192475</v>
      </c>
      <c r="AR4467" s="41">
        <f t="shared" si="3674"/>
        <v>598.66338844838242</v>
      </c>
      <c r="AS4467" s="41">
        <f t="shared" si="3674"/>
        <v>599.23857623952506</v>
      </c>
      <c r="AT4467" s="41">
        <f t="shared" si="3674"/>
        <v>599.80661252913114</v>
      </c>
      <c r="AU4467" s="41">
        <f t="shared" si="3674"/>
        <v>600.36758623420315</v>
      </c>
      <c r="AV4467" s="41">
        <f t="shared" si="3674"/>
        <v>600.92158516620873</v>
      </c>
      <c r="AW4467" s="41">
        <f t="shared" si="3674"/>
        <v>601.4686960448264</v>
      </c>
      <c r="AX4467" s="41">
        <f t="shared" si="3674"/>
        <v>602.00900451151995</v>
      </c>
      <c r="AY4467" s="41">
        <f t="shared" si="3674"/>
        <v>602.54259514294426</v>
      </c>
      <c r="AZ4467" s="41">
        <f t="shared" si="3674"/>
        <v>603.06955146418454</v>
      </c>
      <c r="BA4467" s="41">
        <f t="shared" si="3674"/>
        <v>603.5899559618307</v>
      </c>
      <c r="BB4467" s="41">
        <f t="shared" si="3674"/>
        <v>604.10389009688947</v>
      </c>
      <c r="BC4467" s="41">
        <f t="shared" si="3674"/>
        <v>604.61143431753567</v>
      </c>
      <c r="BD4467" s="41">
        <f t="shared" si="3674"/>
        <v>605.11266807170523</v>
      </c>
      <c r="BE4467" s="41">
        <f t="shared" si="3674"/>
        <v>605.60766981953122</v>
      </c>
      <c r="BF4467" s="41">
        <f t="shared" si="3674"/>
        <v>606.096517045626</v>
      </c>
      <c r="BH4467" s="42">
        <f t="shared" si="3608"/>
        <v>0.72627640000000004</v>
      </c>
      <c r="BL4467" s="15">
        <f t="shared" ca="1" si="3609"/>
        <v>15.658838057343138</v>
      </c>
    </row>
    <row r="4468" spans="1:64" x14ac:dyDescent="0.2">
      <c r="A4468" s="9" t="str">
        <f t="shared" si="3604"/>
        <v>Solomon Islands</v>
      </c>
      <c r="C4468" s="41">
        <f t="shared" si="3666"/>
        <v>421.68413319058891</v>
      </c>
      <c r="D4468" s="41">
        <f t="shared" si="3666"/>
        <v>424.46666661888293</v>
      </c>
      <c r="E4468" s="41">
        <f t="shared" si="3666"/>
        <v>427.2146038815518</v>
      </c>
      <c r="F4468" s="41">
        <f t="shared" si="3666"/>
        <v>429.92837512425484</v>
      </c>
      <c r="G4468" s="41">
        <f t="shared" si="3666"/>
        <v>432.60840514450695</v>
      </c>
      <c r="H4468" s="50">
        <f t="shared" si="3605"/>
        <v>424.74174004204849</v>
      </c>
      <c r="I4468" s="34">
        <f>MIN(I3543,I3543+$H5186*IF(I5418="na",0,I5418)+SUM($I5186:I5186)*$B$2625)+$H5186*I5647</f>
        <v>427.35554094901551</v>
      </c>
      <c r="J4468" s="34">
        <f>MIN(J3543,J3543+$H5186*IF(J5418="na",0,J5418)+SUM($I5186:J5186)*$B$2625)+$H5186*J5647</f>
        <v>429.93684359803922</v>
      </c>
      <c r="K4468" s="34">
        <f>MIN(K3543,K3543+$H5186*IF(K5418="na",0,K5418)+SUM($I5186:K5186)*$B$2625)+$H5186*K5647</f>
        <v>432.94541287546417</v>
      </c>
      <c r="L4468" s="34">
        <f>MIN(L3543,L3543+$H5186*IF(L5418="na",0,L5418)+SUM($I5186:L5186)*$B$2625)+$H5186*L5647</f>
        <v>437.12987728966141</v>
      </c>
      <c r="M4468" s="34">
        <f>MIN(M3543,M3543+$H5186*IF(M5418="na",0,M5418)+SUM($I5186:M5186)*$B$2625)+$H5186*M5647</f>
        <v>441.2830406218992</v>
      </c>
      <c r="N4468" s="34">
        <f>MIN(N3543,N3543+$H5186*IF(N5418="na",0,N5418)+SUM($I5186:N5186)*$B$2625)+$H5186*N5647</f>
        <v>445.40529204896325</v>
      </c>
      <c r="O4468" s="34">
        <f>MIN(O3543,O3543+$H5186*IF(O5418="na",0,O5418)+SUM($I5186:O5186)*$B$2625)+$H5186*O5647</f>
        <v>449.49701590887457</v>
      </c>
      <c r="P4468" s="34">
        <f>MIN(P3543,P3543+$H5186*IF(P5418="na",0,P5418)+SUM($I5186:P5186)*$B$2625)+$H5186*P5647</f>
        <v>453.55859176105133</v>
      </c>
      <c r="Q4468" s="34">
        <f>MIN(Q3543,Q3543+$H5186*IF(Q5418="na",0,Q5418)+SUM($I5186:Q5186)*$B$2625)+$H5186*Q5647</f>
        <v>454.20418633375772</v>
      </c>
      <c r="R4468" s="34">
        <f>MIN(R3543,R3543+$H5186*IF(R5418="na",0,R5418)+SUM($I5186:R5186)*$B$2625)+$H5186*R5647</f>
        <v>459.97814889495464</v>
      </c>
      <c r="S4468" s="34">
        <f>MIN(S3543,S3543+$H5186*IF(S5418="na",0,S5418)+SUM($I5186:S5186)*$B$2625)+$H5186*S5647</f>
        <v>462.28456006132433</v>
      </c>
      <c r="T4468" s="34">
        <f>MIN(T3543,T3543+$H5186*IF(T5418="na",0,T5418)+SUM($I5186:T5186)*$B$2625)+$H5186*T5647</f>
        <v>464.56229484885887</v>
      </c>
      <c r="U4468" s="34">
        <f>MIN(U3543,U3543+$H5186*IF(U5418="na",0,U5418)+SUM($I5186:U5186)*$B$2625)+$H5186*U5647</f>
        <v>466.81170980053503</v>
      </c>
      <c r="V4468" s="64">
        <f t="shared" si="3606"/>
        <v>469.03315702631204</v>
      </c>
      <c r="W4468" s="41">
        <f t="shared" ref="W4468:BF4468" si="3675">W3543</f>
        <v>471.22698425824854</v>
      </c>
      <c r="X4468" s="41">
        <f t="shared" si="3675"/>
        <v>473.39353490493465</v>
      </c>
      <c r="Y4468" s="41">
        <f t="shared" si="3675"/>
        <v>475.53314810524694</v>
      </c>
      <c r="Z4468" s="41">
        <f t="shared" si="3675"/>
        <v>477.64615878143536</v>
      </c>
      <c r="AA4468" s="41">
        <f t="shared" si="3675"/>
        <v>479.73289769154985</v>
      </c>
      <c r="AB4468" s="41">
        <f t="shared" si="3675"/>
        <v>481.79369148121521</v>
      </c>
      <c r="AC4468" s="41">
        <f t="shared" si="3675"/>
        <v>483.82886273476242</v>
      </c>
      <c r="AD4468" s="41">
        <f t="shared" si="3675"/>
        <v>485.83873002572386</v>
      </c>
      <c r="AE4468" s="41">
        <f t="shared" si="3675"/>
        <v>487.82360796670099</v>
      </c>
      <c r="AF4468" s="41">
        <f t="shared" si="3675"/>
        <v>489.783807258612</v>
      </c>
      <c r="AG4468" s="41">
        <f t="shared" si="3675"/>
        <v>491.71963473932692</v>
      </c>
      <c r="AH4468" s="41">
        <f t="shared" si="3675"/>
        <v>493.63139343169826</v>
      </c>
      <c r="AI4468" s="41">
        <f t="shared" si="3675"/>
        <v>495.51938259099444</v>
      </c>
      <c r="AJ4468" s="41">
        <f t="shared" si="3675"/>
        <v>497.3838977517434</v>
      </c>
      <c r="AK4468" s="41">
        <f t="shared" si="3675"/>
        <v>499.2252307739937</v>
      </c>
      <c r="AL4468" s="41">
        <f t="shared" si="3675"/>
        <v>501.04366988900068</v>
      </c>
      <c r="AM4468" s="41">
        <f t="shared" si="3675"/>
        <v>502.83949974434444</v>
      </c>
      <c r="AN4468" s="41">
        <f t="shared" si="3675"/>
        <v>504.61300144848673</v>
      </c>
      <c r="AO4468" s="41">
        <f t="shared" si="3675"/>
        <v>506.36445261477417</v>
      </c>
      <c r="AP4468" s="41">
        <f t="shared" si="3675"/>
        <v>508.0941274048941</v>
      </c>
      <c r="AQ4468" s="41">
        <f t="shared" si="3675"/>
        <v>509.80229657179024</v>
      </c>
      <c r="AR4468" s="41">
        <f t="shared" si="3675"/>
        <v>511.48922750204463</v>
      </c>
      <c r="AS4468" s="41">
        <f t="shared" si="3675"/>
        <v>513.1551842577328</v>
      </c>
      <c r="AT4468" s="41">
        <f t="shared" si="3675"/>
        <v>514.80042761775871</v>
      </c>
      <c r="AU4468" s="41">
        <f t="shared" si="3675"/>
        <v>516.42521511867494</v>
      </c>
      <c r="AV4468" s="41">
        <f t="shared" si="3675"/>
        <v>518.0298010949964</v>
      </c>
      <c r="AW4468" s="41">
        <f t="shared" si="3675"/>
        <v>519.61443671901225</v>
      </c>
      <c r="AX4468" s="41">
        <f t="shared" si="3675"/>
        <v>521.17937004010287</v>
      </c>
      <c r="AY4468" s="41">
        <f t="shared" si="3675"/>
        <v>522.72484602356781</v>
      </c>
      <c r="AZ4468" s="41">
        <f t="shared" si="3675"/>
        <v>524.25110658897188</v>
      </c>
      <c r="BA4468" s="41">
        <f t="shared" si="3675"/>
        <v>525.75839064801266</v>
      </c>
      <c r="BB4468" s="41">
        <f t="shared" si="3675"/>
        <v>527.24693414191938</v>
      </c>
      <c r="BC4468" s="41">
        <f t="shared" si="3675"/>
        <v>528.7169700783852</v>
      </c>
      <c r="BD4468" s="41">
        <f t="shared" si="3675"/>
        <v>530.16872856804093</v>
      </c>
      <c r="BE4468" s="41">
        <f t="shared" si="3675"/>
        <v>531.60243686047511</v>
      </c>
      <c r="BF4468" s="41">
        <f t="shared" si="3675"/>
        <v>533.01831937980683</v>
      </c>
      <c r="BH4468" s="42">
        <f t="shared" si="3608"/>
        <v>0.30575339999999995</v>
      </c>
      <c r="BL4468" s="15">
        <f t="shared" ca="1" si="3609"/>
        <v>5.6493814850717428</v>
      </c>
    </row>
    <row r="4469" spans="1:64" x14ac:dyDescent="0.2">
      <c r="A4469" s="9" t="str">
        <f t="shared" si="3604"/>
        <v>Somalia</v>
      </c>
      <c r="C4469" s="41">
        <f t="shared" si="3666"/>
        <v>262.70075054870478</v>
      </c>
      <c r="D4469" s="41">
        <f t="shared" si="3666"/>
        <v>267.46598432555726</v>
      </c>
      <c r="E4469" s="41">
        <f t="shared" si="3666"/>
        <v>272.17197036245085</v>
      </c>
      <c r="F4469" s="41">
        <f t="shared" si="3666"/>
        <v>276.81944530628573</v>
      </c>
      <c r="G4469" s="41">
        <f t="shared" si="3666"/>
        <v>281.40913664498561</v>
      </c>
      <c r="H4469" s="50">
        <f t="shared" si="3605"/>
        <v>269.4832697638181</v>
      </c>
      <c r="I4469" s="34">
        <f>MIN(I3544,I3544+$H5187*IF(I5419="na",0,I5419)+SUM($I5187:I5187)*$B$2625)+$H5187*I5648</f>
        <v>273.9595402880804</v>
      </c>
      <c r="J4469" s="34">
        <f>MIN(J3544,J3544+$H5187*IF(J5419="na",0,J5419)+SUM($I5187:J5187)*$B$2625)+$H5187*J5648</f>
        <v>278.38015584882436</v>
      </c>
      <c r="K4469" s="34">
        <f>MIN(K3544,K3544+$H5187*IF(K5419="na",0,K5419)+SUM($I5187:K5187)*$B$2625)+$H5187*K5648</f>
        <v>297.36091569503753</v>
      </c>
      <c r="L4469" s="34">
        <f>MIN(L3544,L3544+$H5187*IF(L5419="na",0,L5419)+SUM($I5187:L5187)*$B$2625)+$H5187*L5648</f>
        <v>301.85025631203371</v>
      </c>
      <c r="M4469" s="34">
        <f>MIN(M3544,M3544+$H5187*IF(M5419="na",0,M5419)+SUM($I5187:M5187)*$B$2625)+$H5187*M5648</f>
        <v>306.2859921918905</v>
      </c>
      <c r="N4469" s="34">
        <f>MIN(N3544,N3544+$H5187*IF(N5419="na",0,N5419)+SUM($I5187:N5187)*$B$2625)+$H5187*N5648</f>
        <v>310.668789820173</v>
      </c>
      <c r="O4469" s="34">
        <f>MIN(O3544,O3544+$H5187*IF(O5419="na",0,O5419)+SUM($I5187:O5187)*$B$2625)+$H5187*O5648</f>
        <v>314.99930739580924</v>
      </c>
      <c r="P4469" s="34">
        <f>MIN(P3544,P3544+$H5187*IF(P5419="na",0,P5419)+SUM($I5187:P5187)*$B$2625)+$H5187*P5648</f>
        <v>319.27819493412028</v>
      </c>
      <c r="Q4469" s="34">
        <f>MIN(Q3544,Q3544+$H5187*IF(Q5419="na",0,Q5419)+SUM($I5187:Q5187)*$B$2625)+$H5187*Q5648</f>
        <v>322.37457921019552</v>
      </c>
      <c r="R4469" s="34">
        <f>MIN(R3544,R3544+$H5187*IF(R5419="na",0,R5419)+SUM($I5187:R5187)*$B$2625)+$H5187*R5648</f>
        <v>328.2812518394453</v>
      </c>
      <c r="S4469" s="34">
        <f>MIN(S3544,S3544+$H5187*IF(S5419="na",0,S5419)+SUM($I5187:S5187)*$B$2625)+$H5187*S5648</f>
        <v>332.23110138358294</v>
      </c>
      <c r="T4469" s="34">
        <f>MIN(T3544,T3544+$H5187*IF(T5419="na",0,T5419)+SUM($I5187:T5187)*$B$2625)+$H5187*T5648</f>
        <v>336.13184113172179</v>
      </c>
      <c r="U4469" s="34">
        <f>MIN(U3544,U3544+$H5187*IF(U5419="na",0,U5419)+SUM($I5187:U5187)*$B$2625)+$H5187*U5648</f>
        <v>339.98408168232544</v>
      </c>
      <c r="V4469" s="64">
        <f t="shared" si="3606"/>
        <v>343.78842604208324</v>
      </c>
      <c r="W4469" s="41">
        <f t="shared" ref="W4469:BF4469" si="3676">W3544</f>
        <v>347.54546972030141</v>
      </c>
      <c r="X4469" s="41">
        <f t="shared" si="3676"/>
        <v>351.25580082212036</v>
      </c>
      <c r="Y4469" s="41">
        <f t="shared" si="3676"/>
        <v>354.92000014057339</v>
      </c>
      <c r="Z4469" s="41">
        <f t="shared" si="3676"/>
        <v>358.53864124750032</v>
      </c>
      <c r="AA4469" s="41">
        <f t="shared" si="3676"/>
        <v>362.11229058333112</v>
      </c>
      <c r="AB4469" s="41">
        <f t="shared" si="3676"/>
        <v>365.64150754575309</v>
      </c>
      <c r="AC4469" s="41">
        <f t="shared" si="3676"/>
        <v>369.12684457727562</v>
      </c>
      <c r="AD4469" s="41">
        <f t="shared" si="3676"/>
        <v>372.56884725170619</v>
      </c>
      <c r="AE4469" s="41">
        <f t="shared" si="3676"/>
        <v>375.96805435955133</v>
      </c>
      <c r="AF4469" s="41">
        <f t="shared" si="3676"/>
        <v>379.32499799235563</v>
      </c>
      <c r="AG4469" s="41">
        <f t="shared" si="3676"/>
        <v>382.64020362599206</v>
      </c>
      <c r="AH4469" s="41">
        <f t="shared" si="3676"/>
        <v>385.91419020291693</v>
      </c>
      <c r="AI4469" s="41">
        <f t="shared" si="3676"/>
        <v>389.14747021340202</v>
      </c>
      <c r="AJ4469" s="41">
        <f t="shared" si="3676"/>
        <v>392.34054977575676</v>
      </c>
      <c r="AK4469" s="41">
        <f t="shared" si="3676"/>
        <v>395.4939287155529</v>
      </c>
      <c r="AL4469" s="41">
        <f t="shared" si="3676"/>
        <v>398.60810064386425</v>
      </c>
      <c r="AM4469" s="41">
        <f t="shared" si="3676"/>
        <v>401.68355303453359</v>
      </c>
      <c r="AN4469" s="41">
        <f t="shared" si="3676"/>
        <v>404.72076730047894</v>
      </c>
      <c r="AO4469" s="41">
        <f t="shared" si="3676"/>
        <v>407.72021886905105</v>
      </c>
      <c r="AP4469" s="41">
        <f t="shared" si="3676"/>
        <v>410.68237725645389</v>
      </c>
      <c r="AQ4469" s="41">
        <f t="shared" si="3676"/>
        <v>413.60770614124004</v>
      </c>
      <c r="AR4469" s="41">
        <f t="shared" si="3676"/>
        <v>416.49666343689199</v>
      </c>
      <c r="AS4469" s="41">
        <f t="shared" si="3676"/>
        <v>419.34970136350137</v>
      </c>
      <c r="AT4469" s="41">
        <f t="shared" si="3676"/>
        <v>422.16726651855657</v>
      </c>
      <c r="AU4469" s="41">
        <f t="shared" si="3676"/>
        <v>424.94979994685059</v>
      </c>
      <c r="AV4469" s="41">
        <f t="shared" si="3676"/>
        <v>427.69773720951946</v>
      </c>
      <c r="AW4469" s="41">
        <f t="shared" si="3676"/>
        <v>430.41150845222251</v>
      </c>
      <c r="AX4469" s="41">
        <f t="shared" si="3676"/>
        <v>433.09153847247461</v>
      </c>
      <c r="AY4469" s="41">
        <f t="shared" si="3676"/>
        <v>435.73824678614153</v>
      </c>
      <c r="AZ4469" s="41">
        <f t="shared" si="3676"/>
        <v>438.35204769310855</v>
      </c>
      <c r="BA4469" s="41">
        <f t="shared" si="3676"/>
        <v>440.93335034213226</v>
      </c>
      <c r="BB4469" s="41">
        <f t="shared" si="3676"/>
        <v>443.48255879488647</v>
      </c>
      <c r="BC4469" s="41">
        <f t="shared" si="3676"/>
        <v>446.00007208921141</v>
      </c>
      <c r="BD4469" s="41">
        <f t="shared" si="3676"/>
        <v>448.48628430157692</v>
      </c>
      <c r="BE4469" s="41">
        <f t="shared" si="3676"/>
        <v>450.94158460876866</v>
      </c>
      <c r="BF4469" s="41">
        <f t="shared" si="3676"/>
        <v>453.3663573488077</v>
      </c>
      <c r="BH4469" s="42">
        <f t="shared" si="3608"/>
        <v>0.86301380000000061</v>
      </c>
      <c r="BL4469" s="15">
        <f t="shared" ca="1" si="3609"/>
        <v>414.51029019365768</v>
      </c>
    </row>
    <row r="4470" spans="1:64" x14ac:dyDescent="0.2">
      <c r="A4470" s="9" t="str">
        <f t="shared" si="3604"/>
        <v>South Africa</v>
      </c>
      <c r="C4470" s="41">
        <f t="shared" ref="C4470:G4479" si="3677">C3545</f>
        <v>332.7154833827563</v>
      </c>
      <c r="D4470" s="41">
        <f t="shared" si="3677"/>
        <v>336.61622313089515</v>
      </c>
      <c r="E4470" s="41">
        <f t="shared" si="3677"/>
        <v>340.4684636814988</v>
      </c>
      <c r="F4470" s="41">
        <f t="shared" si="3677"/>
        <v>344.27280804125661</v>
      </c>
      <c r="G4470" s="41">
        <f t="shared" si="3677"/>
        <v>348.02985171947478</v>
      </c>
      <c r="H4470" s="50">
        <f t="shared" si="3605"/>
        <v>332.91091566506736</v>
      </c>
      <c r="I4470" s="34">
        <f>MIN(I3545,I3545+$H5188*IF(I5420="na",0,I5420)+SUM($I5188:I5188)*$B$2625)+$H5188*I5649</f>
        <v>336.57511498352039</v>
      </c>
      <c r="J4470" s="34">
        <f>MIN(J3545,J3545+$H5188*IF(J5420="na",0,J5420)+SUM($I5188:J5188)*$B$2625)+$H5188*J5649</f>
        <v>340.19375609044732</v>
      </c>
      <c r="K4470" s="34">
        <f>MIN(K3545,K3545+$H5188*IF(K5420="na",0,K5420)+SUM($I5188:K5188)*$B$2625)+$H5188*K5649</f>
        <v>355.02777164095801</v>
      </c>
      <c r="L4470" s="34">
        <f>MIN(L3545,L3545+$H5188*IF(L5420="na",0,L5420)+SUM($I5188:L5188)*$B$2625)+$H5188*L5649</f>
        <v>359.81257373238537</v>
      </c>
      <c r="M4470" s="34">
        <f>MIN(M3545,M3545+$H5188*IF(M5420="na",0,M5420)+SUM($I5188:M5188)*$B$2625)+$H5188*M5649</f>
        <v>364.5534958929133</v>
      </c>
      <c r="N4470" s="34">
        <f>MIN(N3545,N3545+$H5188*IF(N5420="na",0,N5420)+SUM($I5188:N5188)*$B$2625)+$H5188*N5649</f>
        <v>369.25108369634927</v>
      </c>
      <c r="O4470" s="34">
        <f>MIN(O3545,O3545+$H5188*IF(O5420="na",0,O5420)+SUM($I5188:O5188)*$B$2625)+$H5188*O5649</f>
        <v>373.90587593319981</v>
      </c>
      <c r="P4470" s="34">
        <f>MIN(P3545,P3545+$H5188*IF(P5420="na",0,P5420)+SUM($I5188:P5188)*$B$2625)+$H5188*P5649</f>
        <v>378.51840469500956</v>
      </c>
      <c r="Q4470" s="34">
        <f>MIN(Q3545,Q3545+$H5188*IF(Q5420="na",0,Q5420)+SUM($I5188:Q5188)*$B$2625)+$H5188*Q5649</f>
        <v>380.5426350321265</v>
      </c>
      <c r="R4470" s="34">
        <f>MIN(R3545,R3545+$H5188*IF(R5420="na",0,R5420)+SUM($I5188:R5188)*$B$2625)+$H5188*R5649</f>
        <v>386.39857220209029</v>
      </c>
      <c r="S4470" s="34">
        <f>MIN(S3545,S3545+$H5188*IF(S5420="na",0,S5420)+SUM($I5188:S5188)*$B$2625)+$H5188*S5649</f>
        <v>389.63185221257538</v>
      </c>
      <c r="T4470" s="34">
        <f>MIN(T3545,T3545+$H5188*IF(T5420="na",0,T5420)+SUM($I5188:T5188)*$B$2625)+$H5188*T5649</f>
        <v>392.82493177493012</v>
      </c>
      <c r="U4470" s="34">
        <f>MIN(U3545,U3545+$H5188*IF(U5420="na",0,U5420)+SUM($I5188:U5188)*$B$2625)+$H5188*U5649</f>
        <v>395.97831071472626</v>
      </c>
      <c r="V4470" s="64">
        <f t="shared" si="3606"/>
        <v>399.09248264303761</v>
      </c>
      <c r="W4470" s="41">
        <f t="shared" ref="W4470:BF4470" si="3678">W3545</f>
        <v>402.16793503370695</v>
      </c>
      <c r="X4470" s="41">
        <f t="shared" si="3678"/>
        <v>405.20514929965231</v>
      </c>
      <c r="Y4470" s="41">
        <f t="shared" si="3678"/>
        <v>408.20460086822442</v>
      </c>
      <c r="Z4470" s="41">
        <f t="shared" si="3678"/>
        <v>411.16675925562726</v>
      </c>
      <c r="AA4470" s="41">
        <f t="shared" si="3678"/>
        <v>414.09208814041341</v>
      </c>
      <c r="AB4470" s="41">
        <f t="shared" si="3678"/>
        <v>416.98104543606536</v>
      </c>
      <c r="AC4470" s="41">
        <f t="shared" si="3678"/>
        <v>419.83408336267473</v>
      </c>
      <c r="AD4470" s="41">
        <f t="shared" si="3678"/>
        <v>422.65164851772994</v>
      </c>
      <c r="AE4470" s="41">
        <f t="shared" si="3678"/>
        <v>425.43418194602395</v>
      </c>
      <c r="AF4470" s="41">
        <f t="shared" si="3678"/>
        <v>428.18211920869282</v>
      </c>
      <c r="AG4470" s="41">
        <f t="shared" si="3678"/>
        <v>430.89589045139587</v>
      </c>
      <c r="AH4470" s="41">
        <f t="shared" si="3678"/>
        <v>433.57592047164798</v>
      </c>
      <c r="AI4470" s="41">
        <f t="shared" si="3678"/>
        <v>436.2226287853149</v>
      </c>
      <c r="AJ4470" s="41">
        <f t="shared" si="3678"/>
        <v>438.83642969228191</v>
      </c>
      <c r="AK4470" s="41">
        <f t="shared" si="3678"/>
        <v>441.41773234130562</v>
      </c>
      <c r="AL4470" s="41">
        <f t="shared" si="3678"/>
        <v>443.96694079405984</v>
      </c>
      <c r="AM4470" s="41">
        <f t="shared" si="3678"/>
        <v>446.48445408838478</v>
      </c>
      <c r="AN4470" s="41">
        <f t="shared" si="3678"/>
        <v>448.97066630075028</v>
      </c>
      <c r="AO4470" s="41">
        <f t="shared" si="3678"/>
        <v>451.42596660794203</v>
      </c>
      <c r="AP4470" s="41">
        <f t="shared" si="3678"/>
        <v>453.85073934798106</v>
      </c>
      <c r="AQ4470" s="41">
        <f t="shared" si="3678"/>
        <v>456.24536408028558</v>
      </c>
      <c r="AR4470" s="41">
        <f t="shared" si="3678"/>
        <v>458.61021564508513</v>
      </c>
      <c r="AS4470" s="41">
        <f t="shared" si="3678"/>
        <v>460.94566422209567</v>
      </c>
      <c r="AT4470" s="41">
        <f t="shared" si="3678"/>
        <v>463.25207538846536</v>
      </c>
      <c r="AU4470" s="41">
        <f t="shared" si="3678"/>
        <v>465.5298101759999</v>
      </c>
      <c r="AV4470" s="41">
        <f t="shared" si="3678"/>
        <v>467.77922512767606</v>
      </c>
      <c r="AW4470" s="41">
        <f t="shared" si="3678"/>
        <v>470.00067235345307</v>
      </c>
      <c r="AX4470" s="41">
        <f t="shared" si="3678"/>
        <v>472.19449958538956</v>
      </c>
      <c r="AY4470" s="41">
        <f t="shared" si="3678"/>
        <v>474.36105023207568</v>
      </c>
      <c r="AZ4470" s="41">
        <f t="shared" si="3678"/>
        <v>476.50066343238797</v>
      </c>
      <c r="BA4470" s="41">
        <f t="shared" si="3678"/>
        <v>478.61367410857639</v>
      </c>
      <c r="BB4470" s="41">
        <f t="shared" si="3678"/>
        <v>480.70041301869088</v>
      </c>
      <c r="BC4470" s="41">
        <f t="shared" si="3678"/>
        <v>482.76120680835623</v>
      </c>
      <c r="BD4470" s="41">
        <f t="shared" si="3678"/>
        <v>484.79637806190345</v>
      </c>
      <c r="BE4470" s="41">
        <f t="shared" si="3678"/>
        <v>486.80624535286489</v>
      </c>
      <c r="BF4470" s="41">
        <f t="shared" si="3678"/>
        <v>488.79112329384202</v>
      </c>
      <c r="BH4470" s="42">
        <f t="shared" si="3608"/>
        <v>0.72926519999999884</v>
      </c>
      <c r="BL4470" s="15">
        <f t="shared" ca="1" si="3609"/>
        <v>847.89018495150208</v>
      </c>
    </row>
    <row r="4471" spans="1:64" x14ac:dyDescent="0.2">
      <c r="A4471" s="9" t="str">
        <f t="shared" si="3604"/>
        <v>South Sudan</v>
      </c>
      <c r="C4471" s="41">
        <f t="shared" si="3677"/>
        <v>269.73928631636636</v>
      </c>
      <c r="D4471" s="41">
        <f t="shared" si="3677"/>
        <v>274.44527235325995</v>
      </c>
      <c r="E4471" s="41">
        <f t="shared" si="3677"/>
        <v>279.09274729709483</v>
      </c>
      <c r="F4471" s="41">
        <f t="shared" si="3677"/>
        <v>283.68243863579471</v>
      </c>
      <c r="G4471" s="41">
        <f t="shared" si="3677"/>
        <v>288.21506481218341</v>
      </c>
      <c r="H4471" s="50">
        <f t="shared" si="3605"/>
        <v>264.36225443220184</v>
      </c>
      <c r="I4471" s="34">
        <f>MIN(I3546,I3546+$H5189*IF(I5421="na",0,I5421)+SUM($I5189:I5189)*$B$2625)+$H5189*I5650</f>
        <v>268.78286999294579</v>
      </c>
      <c r="J4471" s="34">
        <f>MIN(J3546,J3546+$H5189*IF(J5421="na",0,J5421)+SUM($I5189:J5189)*$B$2625)+$H5189*J5650</f>
        <v>273.14852256688448</v>
      </c>
      <c r="K4471" s="34">
        <f>MIN(K3546,K3546+$H5189*IF(K5421="na",0,K5421)+SUM($I5189:K5189)*$B$2625)+$H5189*K5650</f>
        <v>302.99333146969212</v>
      </c>
      <c r="L4471" s="34">
        <f>MIN(L3546,L3546+$H5189*IF(L5421="na",0,L5421)+SUM($I5189:L5189)*$B$2625)+$H5189*L5650</f>
        <v>307.61259654635671</v>
      </c>
      <c r="M4471" s="34">
        <f>MIN(M3546,M3546+$H5189*IF(M5421="na",0,M5421)+SUM($I5189:M5189)*$B$2625)+$H5189*M5650</f>
        <v>312.17892337144707</v>
      </c>
      <c r="N4471" s="34">
        <f>MIN(N3546,N3546+$H5189*IF(N5421="na",0,N5421)+SUM($I5189:N5189)*$B$2625)+$H5189*N5650</f>
        <v>316.69297014389105</v>
      </c>
      <c r="O4471" s="34">
        <f>MIN(O3546,O3546+$H5189*IF(O5421="na",0,O5421)+SUM($I5189:O5189)*$B$2625)+$H5189*O5650</f>
        <v>321.15538687900988</v>
      </c>
      <c r="P4471" s="34">
        <f>MIN(P3546,P3546+$H5189*IF(P5421="na",0,P5421)+SUM($I5189:P5189)*$B$2625)+$H5189*P5650</f>
        <v>325.5668155102677</v>
      </c>
      <c r="Q4471" s="34">
        <f>MIN(Q3546,Q3546+$H5189*IF(Q5421="na",0,Q5421)+SUM($I5189:Q5189)*$B$2625)+$H5189*Q5650</f>
        <v>328.57823244218832</v>
      </c>
      <c r="R4471" s="34">
        <f>MIN(R3546,R3546+$H5189*IF(R5421="na",0,R5421)+SUM($I5189:R5189)*$B$2625)+$H5189*R5650</f>
        <v>334.50440337439204</v>
      </c>
      <c r="S4471" s="34">
        <f>MIN(S3546,S3546+$H5189*IF(S5421="na",0,S5421)+SUM($I5189:S5189)*$B$2625)+$H5189*S5650</f>
        <v>338.40514312253089</v>
      </c>
      <c r="T4471" s="34">
        <f>MIN(T3546,T3546+$H5189*IF(T5421="na",0,T5421)+SUM($I5189:T5189)*$B$2625)+$H5189*T5650</f>
        <v>342.25738367313454</v>
      </c>
      <c r="U4471" s="34">
        <f>MIN(U3546,U3546+$H5189*IF(U5421="na",0,U5421)+SUM($I5189:U5189)*$B$2625)+$H5189*U5650</f>
        <v>346.06172803289235</v>
      </c>
      <c r="V4471" s="64">
        <f t="shared" si="3606"/>
        <v>349.81877171111051</v>
      </c>
      <c r="W4471" s="41">
        <f t="shared" ref="W4471:BF4471" si="3679">W3546</f>
        <v>353.52910281292947</v>
      </c>
      <c r="X4471" s="41">
        <f t="shared" si="3679"/>
        <v>357.1933021313825</v>
      </c>
      <c r="Y4471" s="41">
        <f t="shared" si="3679"/>
        <v>360.81194323830942</v>
      </c>
      <c r="Z4471" s="41">
        <f t="shared" si="3679"/>
        <v>364.38559257414022</v>
      </c>
      <c r="AA4471" s="41">
        <f t="shared" si="3679"/>
        <v>367.91480953656219</v>
      </c>
      <c r="AB4471" s="41">
        <f t="shared" si="3679"/>
        <v>371.40014656808472</v>
      </c>
      <c r="AC4471" s="41">
        <f t="shared" si="3679"/>
        <v>374.84214924251529</v>
      </c>
      <c r="AD4471" s="41">
        <f t="shared" si="3679"/>
        <v>378.24135635036043</v>
      </c>
      <c r="AE4471" s="41">
        <f t="shared" si="3679"/>
        <v>381.59829998316474</v>
      </c>
      <c r="AF4471" s="41">
        <f t="shared" si="3679"/>
        <v>384.91350561680116</v>
      </c>
      <c r="AG4471" s="41">
        <f t="shared" si="3679"/>
        <v>388.18749219372603</v>
      </c>
      <c r="AH4471" s="41">
        <f t="shared" si="3679"/>
        <v>391.42077220421112</v>
      </c>
      <c r="AI4471" s="41">
        <f t="shared" si="3679"/>
        <v>394.61385176656586</v>
      </c>
      <c r="AJ4471" s="41">
        <f t="shared" si="3679"/>
        <v>397.767230706362</v>
      </c>
      <c r="AK4471" s="41">
        <f t="shared" si="3679"/>
        <v>400.88140263467335</v>
      </c>
      <c r="AL4471" s="41">
        <f t="shared" si="3679"/>
        <v>403.95685502534269</v>
      </c>
      <c r="AM4471" s="41">
        <f t="shared" si="3679"/>
        <v>406.99406929128804</v>
      </c>
      <c r="AN4471" s="41">
        <f t="shared" si="3679"/>
        <v>409.99352085986015</v>
      </c>
      <c r="AO4471" s="41">
        <f t="shared" si="3679"/>
        <v>412.95567924726299</v>
      </c>
      <c r="AP4471" s="41">
        <f t="shared" si="3679"/>
        <v>415.88100813204915</v>
      </c>
      <c r="AQ4471" s="41">
        <f t="shared" si="3679"/>
        <v>418.76996542770109</v>
      </c>
      <c r="AR4471" s="41">
        <f t="shared" si="3679"/>
        <v>421.62300335431047</v>
      </c>
      <c r="AS4471" s="41">
        <f t="shared" si="3679"/>
        <v>424.44056850936568</v>
      </c>
      <c r="AT4471" s="41">
        <f t="shared" si="3679"/>
        <v>427.22310193765969</v>
      </c>
      <c r="AU4471" s="41">
        <f t="shared" si="3679"/>
        <v>429.97103920032856</v>
      </c>
      <c r="AV4471" s="41">
        <f t="shared" si="3679"/>
        <v>432.68481044303161</v>
      </c>
      <c r="AW4471" s="41">
        <f t="shared" si="3679"/>
        <v>435.36484046328371</v>
      </c>
      <c r="AX4471" s="41">
        <f t="shared" si="3679"/>
        <v>438.01154877695063</v>
      </c>
      <c r="AY4471" s="41">
        <f t="shared" si="3679"/>
        <v>440.62534968391765</v>
      </c>
      <c r="AZ4471" s="41">
        <f t="shared" si="3679"/>
        <v>443.20665233294136</v>
      </c>
      <c r="BA4471" s="41">
        <f t="shared" si="3679"/>
        <v>445.75586078569557</v>
      </c>
      <c r="BB4471" s="41">
        <f t="shared" si="3679"/>
        <v>448.27337408002052</v>
      </c>
      <c r="BC4471" s="41">
        <f t="shared" si="3679"/>
        <v>450.75958629238602</v>
      </c>
      <c r="BD4471" s="41">
        <f t="shared" si="3679"/>
        <v>453.21488659957777</v>
      </c>
      <c r="BE4471" s="41">
        <f t="shared" si="3679"/>
        <v>455.6396593396168</v>
      </c>
      <c r="BF4471" s="41">
        <f t="shared" si="3679"/>
        <v>458.03428407192132</v>
      </c>
      <c r="BH4471" s="42">
        <f t="shared" si="3608"/>
        <v>1.4334248000000012</v>
      </c>
      <c r="BL4471" s="15">
        <f t="shared" ca="1" si="3609"/>
        <v>442.17848010828544</v>
      </c>
    </row>
    <row r="4472" spans="1:64" x14ac:dyDescent="0.2">
      <c r="A4472" s="9" t="str">
        <f t="shared" ref="A4472:A4506" si="3680">A338</f>
        <v>Spain</v>
      </c>
      <c r="C4472" s="41">
        <f t="shared" si="3677"/>
        <v>553.250445130088</v>
      </c>
      <c r="D4472" s="41">
        <f t="shared" si="3677"/>
        <v>554.38082087422561</v>
      </c>
      <c r="E4472" s="41">
        <f t="shared" si="3677"/>
        <v>555.49714227994446</v>
      </c>
      <c r="F4472" s="41">
        <f t="shared" si="3677"/>
        <v>556.59958408951888</v>
      </c>
      <c r="G4472" s="41">
        <f t="shared" si="3677"/>
        <v>557.68831887259421</v>
      </c>
      <c r="H4472" s="50">
        <f t="shared" ref="H4472:H4506" si="3681">H3547+H5422*H5190</f>
        <v>516.99621841742203</v>
      </c>
      <c r="I4472" s="34">
        <f>MIN(I3547,I3547+$H5190*IF(I5422="na",0,I5422)+SUM($I5190:I5190)*$B$2625)+$H5190*I5651</f>
        <v>518.05804830064892</v>
      </c>
      <c r="J4472" s="34">
        <f>MIN(J3547,J3547+$H5190*IF(J5422="na",0,J5422)+SUM($I5190:J5190)*$B$2625)+$H5190*J5651</f>
        <v>519.1066760989944</v>
      </c>
      <c r="K4472" s="34">
        <f>MIN(K3547,K3547+$H5190*IF(K5422="na",0,K5422)+SUM($I5190:K5190)*$B$2625)+$H5190*K5651</f>
        <v>520.14226595838045</v>
      </c>
      <c r="L4472" s="34">
        <f>MIN(L3547,L3547+$H5190*IF(L5422="na",0,L5422)+SUM($I5190:L5190)*$B$2625)+$H5190*L5651</f>
        <v>529.04791302684669</v>
      </c>
      <c r="M4472" s="34">
        <f>MIN(M3547,M3547+$H5190*IF(M5422="na",0,M5422)+SUM($I5190:M5190)*$B$2625)+$H5190*M5651</f>
        <v>537.94084435092941</v>
      </c>
      <c r="N4472" s="34">
        <f>MIN(N3547,N3547+$H5190*IF(N5422="na",0,N5422)+SUM($I5190:N5190)*$B$2625)+$H5190*N5651</f>
        <v>546.82121802971744</v>
      </c>
      <c r="O4472" s="34">
        <f>MIN(O3547,O3547+$H5190*IF(O5422="na",0,O5422)+SUM($I5190:O5190)*$B$2625)+$H5190*O5651</f>
        <v>555.68919019660052</v>
      </c>
      <c r="P4472" s="34">
        <f>MIN(P3547,P3547+$H5190*IF(P5422="na",0,P5422)+SUM($I5190:P5190)*$B$2625)+$H5190*P5651</f>
        <v>564.54491504370981</v>
      </c>
      <c r="Q4472" s="34">
        <f>MIN(Q3547,Q3547+$H5190*IF(Q5422="na",0,Q5422)+SUM($I5190:Q5190)*$B$2625)+$H5190*Q5651</f>
        <v>563.1529783822707</v>
      </c>
      <c r="R4472" s="34">
        <f>MIN(R3547,R3547+$H5190*IF(R5422="na",0,R5422)+SUM($I5190:R5190)*$B$2625)+$H5190*R5651</f>
        <v>568.80699732014727</v>
      </c>
      <c r="S4472" s="34">
        <f>MIN(S3547,S3547+$H5190*IF(S5422="na",0,S5422)+SUM($I5190:S5190)*$B$2625)+$H5190*S5651</f>
        <v>569.74395326538854</v>
      </c>
      <c r="T4472" s="34">
        <f>MIN(T3547,T3547+$H5190*IF(T5422="na",0,T5422)+SUM($I5190:T5190)*$B$2625)+$H5190*T5651</f>
        <v>570.66925972504396</v>
      </c>
      <c r="U4472" s="34">
        <f>MIN(U3547,U3547+$H5190*IF(U5422="na",0,U5422)+SUM($I5190:U5190)*$B$2625)+$H5190*U5651</f>
        <v>571.58306154105094</v>
      </c>
      <c r="V4472" s="64">
        <f t="shared" ref="V4472:V4506" si="3682">V3547+H5190*V5651</f>
        <v>572.48550175447895</v>
      </c>
      <c r="W4472" s="41">
        <f t="shared" ref="W4472:BF4472" si="3683">W3547</f>
        <v>573.37672162792001</v>
      </c>
      <c r="X4472" s="41">
        <f t="shared" si="3683"/>
        <v>574.25686066760125</v>
      </c>
      <c r="Y4472" s="41">
        <f t="shared" si="3683"/>
        <v>575.12605664522243</v>
      </c>
      <c r="Z4472" s="41">
        <f t="shared" si="3683"/>
        <v>575.98444561952192</v>
      </c>
      <c r="AA4472" s="41">
        <f t="shared" si="3683"/>
        <v>576.83216195757427</v>
      </c>
      <c r="AB4472" s="41">
        <f t="shared" si="3683"/>
        <v>577.66933835582347</v>
      </c>
      <c r="AC4472" s="41">
        <f t="shared" si="3683"/>
        <v>578.49610586085441</v>
      </c>
      <c r="AD4472" s="41">
        <f t="shared" si="3683"/>
        <v>579.31259388990622</v>
      </c>
      <c r="AE4472" s="41">
        <f t="shared" si="3683"/>
        <v>580.11893025113011</v>
      </c>
      <c r="AF4472" s="41">
        <f t="shared" si="3683"/>
        <v>580.91524116359608</v>
      </c>
      <c r="AG4472" s="41">
        <f t="shared" si="3683"/>
        <v>581.70165127705047</v>
      </c>
      <c r="AH4472" s="41">
        <f t="shared" si="3683"/>
        <v>582.47828369142758</v>
      </c>
      <c r="AI4472" s="41">
        <f t="shared" si="3683"/>
        <v>583.2452599761192</v>
      </c>
      <c r="AJ4472" s="41">
        <f t="shared" si="3683"/>
        <v>584.00270018900449</v>
      </c>
      <c r="AK4472" s="41">
        <f t="shared" si="3683"/>
        <v>584.75072289524292</v>
      </c>
      <c r="AL4472" s="41">
        <f t="shared" si="3683"/>
        <v>585.4894451858338</v>
      </c>
      <c r="AM4472" s="41">
        <f t="shared" si="3683"/>
        <v>586.21898269594499</v>
      </c>
      <c r="AN4472" s="41">
        <f t="shared" si="3683"/>
        <v>586.93944962301384</v>
      </c>
      <c r="AO4472" s="41">
        <f t="shared" si="3683"/>
        <v>587.65095874462281</v>
      </c>
      <c r="AP4472" s="41">
        <f t="shared" si="3683"/>
        <v>588.35362143615305</v>
      </c>
      <c r="AQ4472" s="41">
        <f t="shared" si="3683"/>
        <v>589.04754768821863</v>
      </c>
      <c r="AR4472" s="41">
        <f t="shared" si="3683"/>
        <v>589.73284612388352</v>
      </c>
      <c r="AS4472" s="41">
        <f t="shared" si="3683"/>
        <v>590.40962401566492</v>
      </c>
      <c r="AT4472" s="41">
        <f t="shared" si="3683"/>
        <v>591.07798730232525</v>
      </c>
      <c r="AU4472" s="41">
        <f t="shared" si="3683"/>
        <v>591.73804060545478</v>
      </c>
      <c r="AV4472" s="41">
        <f t="shared" si="3683"/>
        <v>592.38988724584874</v>
      </c>
      <c r="AW4472" s="41">
        <f t="shared" si="3683"/>
        <v>593.03362925968042</v>
      </c>
      <c r="AX4472" s="41">
        <f t="shared" si="3683"/>
        <v>593.66936741447341</v>
      </c>
      <c r="AY4472" s="41">
        <f t="shared" si="3683"/>
        <v>594.29720122487515</v>
      </c>
      <c r="AZ4472" s="41">
        <f t="shared" si="3683"/>
        <v>594.91722896823421</v>
      </c>
      <c r="BA4472" s="41">
        <f t="shared" si="3683"/>
        <v>595.52954769998428</v>
      </c>
      <c r="BB4472" s="41">
        <f t="shared" si="3683"/>
        <v>596.13425326883623</v>
      </c>
      <c r="BC4472" s="41">
        <f t="shared" si="3683"/>
        <v>596.7314403317821</v>
      </c>
      <c r="BD4472" s="41">
        <f t="shared" si="3683"/>
        <v>597.32120236891194</v>
      </c>
      <c r="BE4472" s="41">
        <f t="shared" si="3683"/>
        <v>597.90363169804687</v>
      </c>
      <c r="BF4472" s="41">
        <f t="shared" si="3683"/>
        <v>598.4788194891895</v>
      </c>
      <c r="BH4472" s="42">
        <f t="shared" ref="BH4472:BH4506" si="3684">(H3547-H4472)/H5190</f>
        <v>0.88767120000000088</v>
      </c>
      <c r="BL4472" s="15">
        <f t="shared" ref="BL4472:BL4506" ca="1" si="3685">BH4472*H3318</f>
        <v>397.42305570191314</v>
      </c>
    </row>
    <row r="4473" spans="1:64" x14ac:dyDescent="0.2">
      <c r="A4473" s="9" t="str">
        <f t="shared" si="3680"/>
        <v>Sri Lanka</v>
      </c>
      <c r="C4473" s="41">
        <f t="shared" si="3677"/>
        <v>450.91532630229597</v>
      </c>
      <c r="D4473" s="41">
        <f t="shared" si="3677"/>
        <v>453.340099042335</v>
      </c>
      <c r="E4473" s="41">
        <f t="shared" si="3677"/>
        <v>455.73472377463952</v>
      </c>
      <c r="F4473" s="41">
        <f t="shared" si="3677"/>
        <v>458.09957533943907</v>
      </c>
      <c r="G4473" s="41">
        <f t="shared" si="3677"/>
        <v>460.43502391644961</v>
      </c>
      <c r="H4473" s="50">
        <f t="shared" si="3681"/>
        <v>424.0453097973766</v>
      </c>
      <c r="I4473" s="34">
        <f>MIN(I3548,I3548+$H5191*IF(I5423="na",0,I5423)+SUM($I5191:I5191)*$B$2625)+$H5191*I5652</f>
        <v>426.32304458491114</v>
      </c>
      <c r="J4473" s="34">
        <f>MIN(J3548,J3548+$H5191*IF(J5423="na",0,J5423)+SUM($I5191:J5191)*$B$2625)+$H5191*J5652</f>
        <v>428.5724595365873</v>
      </c>
      <c r="K4473" s="34">
        <f>MIN(K3548,K3548+$H5191*IF(K5423="na",0,K5423)+SUM($I5191:K5191)*$B$2625)+$H5191*K5652</f>
        <v>452.76892036363006</v>
      </c>
      <c r="L4473" s="34">
        <f>MIN(L3548,L3548+$H5191*IF(L5423="na",0,L5423)+SUM($I5191:L5191)*$B$2625)+$H5191*L5652</f>
        <v>457.9349274348811</v>
      </c>
      <c r="M4473" s="34">
        <f>MIN(M3548,M3548+$H5191*IF(M5423="na",0,M5423)+SUM($I5191:M5191)*$B$2625)+$H5191*M5652</f>
        <v>463.07365792088177</v>
      </c>
      <c r="N4473" s="34">
        <f>MIN(N3548,N3548+$H5191*IF(N5423="na",0,N5423)+SUM($I5191:N5191)*$B$2625)+$H5191*N5652</f>
        <v>468.1854509605086</v>
      </c>
      <c r="O4473" s="34">
        <f>MIN(O3548,O3548+$H5191*IF(O5423="na",0,O5423)+SUM($I5191:O5191)*$B$2625)+$H5191*O5652</f>
        <v>473.27064147601158</v>
      </c>
      <c r="P4473" s="34">
        <f>MIN(P3548,P3548+$H5191*IF(P5423="na",0,P5423)+SUM($I5191:P5191)*$B$2625)+$H5191*P5652</f>
        <v>478.32956022544062</v>
      </c>
      <c r="Q4473" s="34">
        <f>MIN(Q3548,Q3548+$H5191*IF(Q5423="na",0,Q5423)+SUM($I5191:Q5191)*$B$2625)+$H5191*Q5652</f>
        <v>478.53014152750177</v>
      </c>
      <c r="R4473" s="34">
        <f>MIN(R3548,R3548+$H5191*IF(R5423="na",0,R5423)+SUM($I5191:R5191)*$B$2625)+$H5191*R5652</f>
        <v>484.28573775625739</v>
      </c>
      <c r="S4473" s="34">
        <f>MIN(S3548,S3548+$H5191*IF(S5423="na",0,S5423)+SUM($I5191:S5191)*$B$2625)+$H5191*S5652</f>
        <v>486.29560504721883</v>
      </c>
      <c r="T4473" s="34">
        <f>MIN(T3548,T3548+$H5191*IF(T5423="na",0,T5423)+SUM($I5191:T5191)*$B$2625)+$H5191*T5652</f>
        <v>488.28048298819596</v>
      </c>
      <c r="U4473" s="34">
        <f>MIN(U3548,U3548+$H5191*IF(U5423="na",0,U5423)+SUM($I5191:U5191)*$B$2625)+$H5191*U5652</f>
        <v>490.24068228010697</v>
      </c>
      <c r="V4473" s="64">
        <f t="shared" si="3682"/>
        <v>492.17650976082189</v>
      </c>
      <c r="W4473" s="41">
        <f t="shared" ref="W4473:BF4473" si="3686">W3548</f>
        <v>494.08826845319322</v>
      </c>
      <c r="X4473" s="41">
        <f t="shared" si="3686"/>
        <v>495.97625761248941</v>
      </c>
      <c r="Y4473" s="41">
        <f t="shared" si="3686"/>
        <v>497.84077277323837</v>
      </c>
      <c r="Z4473" s="41">
        <f t="shared" si="3686"/>
        <v>499.68210579548867</v>
      </c>
      <c r="AA4473" s="41">
        <f t="shared" si="3686"/>
        <v>501.50054491049565</v>
      </c>
      <c r="AB4473" s="41">
        <f t="shared" si="3686"/>
        <v>503.2963747658394</v>
      </c>
      <c r="AC4473" s="41">
        <f t="shared" si="3686"/>
        <v>505.06987646998169</v>
      </c>
      <c r="AD4473" s="41">
        <f t="shared" si="3686"/>
        <v>506.82132763626913</v>
      </c>
      <c r="AE4473" s="41">
        <f t="shared" si="3686"/>
        <v>508.55100242638906</v>
      </c>
      <c r="AF4473" s="41">
        <f t="shared" si="3686"/>
        <v>510.2591715932852</v>
      </c>
      <c r="AG4473" s="41">
        <f t="shared" si="3686"/>
        <v>511.94610252353959</v>
      </c>
      <c r="AH4473" s="41">
        <f t="shared" si="3686"/>
        <v>513.61205927922788</v>
      </c>
      <c r="AI4473" s="41">
        <f t="shared" si="3686"/>
        <v>515.25730263925357</v>
      </c>
      <c r="AJ4473" s="41">
        <f t="shared" si="3686"/>
        <v>516.88209014016979</v>
      </c>
      <c r="AK4473" s="41">
        <f t="shared" si="3686"/>
        <v>518.48667611649125</v>
      </c>
      <c r="AL4473" s="41">
        <f t="shared" si="3686"/>
        <v>520.0713117405071</v>
      </c>
      <c r="AM4473" s="41">
        <f t="shared" si="3686"/>
        <v>521.63624506159772</v>
      </c>
      <c r="AN4473" s="41">
        <f t="shared" si="3686"/>
        <v>523.18172104506289</v>
      </c>
      <c r="AO4473" s="41">
        <f t="shared" si="3686"/>
        <v>524.70798161046673</v>
      </c>
      <c r="AP4473" s="41">
        <f t="shared" si="3686"/>
        <v>526.21526566950752</v>
      </c>
      <c r="AQ4473" s="41">
        <f t="shared" si="3686"/>
        <v>527.70380916341423</v>
      </c>
      <c r="AR4473" s="41">
        <f t="shared" si="3686"/>
        <v>529.17384509988005</v>
      </c>
      <c r="AS4473" s="41">
        <f t="shared" si="3686"/>
        <v>530.62560358953579</v>
      </c>
      <c r="AT4473" s="41">
        <f t="shared" si="3686"/>
        <v>532.05931188197019</v>
      </c>
      <c r="AU4473" s="41">
        <f t="shared" si="3686"/>
        <v>533.47519440130191</v>
      </c>
      <c r="AV4473" s="41">
        <f t="shared" si="3686"/>
        <v>534.87347278130983</v>
      </c>
      <c r="AW4473" s="41">
        <f t="shared" si="3686"/>
        <v>536.25436590012646</v>
      </c>
      <c r="AX4473" s="41">
        <f t="shared" si="3686"/>
        <v>537.61808991449925</v>
      </c>
      <c r="AY4473" s="41">
        <f t="shared" si="3686"/>
        <v>538.96485829362655</v>
      </c>
      <c r="AZ4473" s="41">
        <f t="shared" si="3686"/>
        <v>540.29488185257333</v>
      </c>
      <c r="BA4473" s="41">
        <f t="shared" si="3686"/>
        <v>541.60836878527061</v>
      </c>
      <c r="BB4473" s="41">
        <f t="shared" si="3686"/>
        <v>542.90552469710451</v>
      </c>
      <c r="BC4473" s="41">
        <f t="shared" si="3686"/>
        <v>544.18655263710139</v>
      </c>
      <c r="BD4473" s="41">
        <f t="shared" si="3686"/>
        <v>545.45165312971108</v>
      </c>
      <c r="BE4473" s="41">
        <f t="shared" si="3686"/>
        <v>546.70102420619583</v>
      </c>
      <c r="BF4473" s="41">
        <f t="shared" si="3686"/>
        <v>547.93486143562973</v>
      </c>
      <c r="BH4473" s="42">
        <f t="shared" si="3684"/>
        <v>1.0400995999999998</v>
      </c>
      <c r="BL4473" s="15">
        <f t="shared" ca="1" si="3685"/>
        <v>352.12743009737017</v>
      </c>
    </row>
    <row r="4474" spans="1:64" x14ac:dyDescent="0.2">
      <c r="A4474" s="9" t="str">
        <f t="shared" si="3680"/>
        <v>Sudan</v>
      </c>
      <c r="C4474" s="41">
        <f t="shared" si="3677"/>
        <v>355.55908510092763</v>
      </c>
      <c r="D4474" s="41">
        <f t="shared" si="3677"/>
        <v>359.17772620785456</v>
      </c>
      <c r="E4474" s="41">
        <f t="shared" si="3677"/>
        <v>362.75137554368536</v>
      </c>
      <c r="F4474" s="41">
        <f t="shared" si="3677"/>
        <v>366.28059250610733</v>
      </c>
      <c r="G4474" s="41">
        <f t="shared" si="3677"/>
        <v>369.76592953762986</v>
      </c>
      <c r="H4474" s="50">
        <f t="shared" si="3681"/>
        <v>352.94045430532975</v>
      </c>
      <c r="I4474" s="34">
        <f>MIN(I3549,I3549+$H5192*IF(I5424="na",0,I5424)+SUM($I5192:I5192)*$B$2625)+$H5192*I5653</f>
        <v>356.33966141317489</v>
      </c>
      <c r="J4474" s="34">
        <f>MIN(J3549,J3549+$H5192*IF(J5424="na",0,J5424)+SUM($I5192:J5192)*$B$2625)+$H5192*J5653</f>
        <v>359.6966050459792</v>
      </c>
      <c r="K4474" s="34">
        <f>MIN(K3549,K3549+$H5192*IF(K5424="na",0,K5424)+SUM($I5192:K5192)*$B$2625)+$H5192*K5653</f>
        <v>377.18381150234978</v>
      </c>
      <c r="L4474" s="34">
        <f>MIN(L3549,L3549+$H5192*IF(L5424="na",0,L5424)+SUM($I5192:L5192)*$B$2625)+$H5192*L5653</f>
        <v>381.3966802322667</v>
      </c>
      <c r="M4474" s="34">
        <f>MIN(M3549,M3549+$H5192*IF(M5424="na",0,M5424)+SUM($I5192:M5192)*$B$2625)+$H5192*M5653</f>
        <v>385.5688423957439</v>
      </c>
      <c r="N4474" s="34">
        <f>MIN(N3549,N3549+$H5192*IF(N5424="na",0,N5424)+SUM($I5192:N5192)*$B$2625)+$H5192*N5653</f>
        <v>389.70080411109069</v>
      </c>
      <c r="O4474" s="34">
        <f>MIN(O3549,O3549+$H5192*IF(O5424="na",0,O5424)+SUM($I5192:O5192)*$B$2625)+$H5192*O5653</f>
        <v>393.79306520387888</v>
      </c>
      <c r="P4474" s="34">
        <f>MIN(P3549,P3549+$H5192*IF(P5424="na",0,P5424)+SUM($I5192:P5192)*$B$2625)+$H5192*P5653</f>
        <v>397.84611928518228</v>
      </c>
      <c r="Q4474" s="34">
        <f>MIN(Q3549,Q3549+$H5192*IF(Q5424="na",0,Q5424)+SUM($I5192:Q5192)*$B$2625)+$H5192*Q5653</f>
        <v>399.52050535681542</v>
      </c>
      <c r="R4474" s="34">
        <f>MIN(R3549,R3549+$H5192*IF(R5424="na",0,R5424)+SUM($I5192:R5192)*$B$2625)+$H5192*R5653</f>
        <v>405.35985226083318</v>
      </c>
      <c r="S4474" s="34">
        <f>MIN(S3549,S3549+$H5192*IF(S5424="na",0,S5424)+SUM($I5192:S5192)*$B$2625)+$H5192*S5653</f>
        <v>408.35930382940529</v>
      </c>
      <c r="T4474" s="34">
        <f>MIN(T3549,T3549+$H5192*IF(T5424="na",0,T5424)+SUM($I5192:T5192)*$B$2625)+$H5192*T5653</f>
        <v>411.32146221680813</v>
      </c>
      <c r="U4474" s="34">
        <f>MIN(U3549,U3549+$H5192*IF(U5424="na",0,U5424)+SUM($I5192:U5192)*$B$2625)+$H5192*U5653</f>
        <v>414.24679110159428</v>
      </c>
      <c r="V4474" s="64">
        <f t="shared" si="3682"/>
        <v>417.13574839724623</v>
      </c>
      <c r="W4474" s="41">
        <f t="shared" ref="W4474:BF4474" si="3687">W3549</f>
        <v>419.98878632385561</v>
      </c>
      <c r="X4474" s="41">
        <f t="shared" si="3687"/>
        <v>422.80635147891081</v>
      </c>
      <c r="Y4474" s="41">
        <f t="shared" si="3687"/>
        <v>425.58888490720483</v>
      </c>
      <c r="Z4474" s="41">
        <f t="shared" si="3687"/>
        <v>428.3368221698737</v>
      </c>
      <c r="AA4474" s="41">
        <f t="shared" si="3687"/>
        <v>431.05059341257675</v>
      </c>
      <c r="AB4474" s="41">
        <f t="shared" si="3687"/>
        <v>433.73062343282885</v>
      </c>
      <c r="AC4474" s="41">
        <f t="shared" si="3687"/>
        <v>436.37733174649577</v>
      </c>
      <c r="AD4474" s="41">
        <f t="shared" si="3687"/>
        <v>438.99113265346278</v>
      </c>
      <c r="AE4474" s="41">
        <f t="shared" si="3687"/>
        <v>441.5724353024865</v>
      </c>
      <c r="AF4474" s="41">
        <f t="shared" si="3687"/>
        <v>444.12164375524071</v>
      </c>
      <c r="AG4474" s="41">
        <f t="shared" si="3687"/>
        <v>446.63915704956565</v>
      </c>
      <c r="AH4474" s="41">
        <f t="shared" si="3687"/>
        <v>449.12536926193116</v>
      </c>
      <c r="AI4474" s="41">
        <f t="shared" si="3687"/>
        <v>451.5806695691229</v>
      </c>
      <c r="AJ4474" s="41">
        <f t="shared" si="3687"/>
        <v>454.00544230916194</v>
      </c>
      <c r="AK4474" s="41">
        <f t="shared" si="3687"/>
        <v>456.40006704146646</v>
      </c>
      <c r="AL4474" s="41">
        <f t="shared" si="3687"/>
        <v>458.76491860626601</v>
      </c>
      <c r="AM4474" s="41">
        <f t="shared" si="3687"/>
        <v>461.10036718327655</v>
      </c>
      <c r="AN4474" s="41">
        <f t="shared" si="3687"/>
        <v>463.40677834964623</v>
      </c>
      <c r="AO4474" s="41">
        <f t="shared" si="3687"/>
        <v>465.68451313718077</v>
      </c>
      <c r="AP4474" s="41">
        <f t="shared" si="3687"/>
        <v>467.93392808885693</v>
      </c>
      <c r="AQ4474" s="41">
        <f t="shared" si="3687"/>
        <v>470.15537531463394</v>
      </c>
      <c r="AR4474" s="41">
        <f t="shared" si="3687"/>
        <v>472.34920254657044</v>
      </c>
      <c r="AS4474" s="41">
        <f t="shared" si="3687"/>
        <v>474.51575319325656</v>
      </c>
      <c r="AT4474" s="41">
        <f t="shared" si="3687"/>
        <v>476.65536639356884</v>
      </c>
      <c r="AU4474" s="41">
        <f t="shared" si="3687"/>
        <v>478.76837706975726</v>
      </c>
      <c r="AV4474" s="41">
        <f t="shared" si="3687"/>
        <v>480.85511597987175</v>
      </c>
      <c r="AW4474" s="41">
        <f t="shared" si="3687"/>
        <v>482.91590976953711</v>
      </c>
      <c r="AX4474" s="41">
        <f t="shared" si="3687"/>
        <v>484.95108102308433</v>
      </c>
      <c r="AY4474" s="41">
        <f t="shared" si="3687"/>
        <v>486.96094831404577</v>
      </c>
      <c r="AZ4474" s="41">
        <f t="shared" si="3687"/>
        <v>488.94582625502289</v>
      </c>
      <c r="BA4474" s="41">
        <f t="shared" si="3687"/>
        <v>490.9060255469339</v>
      </c>
      <c r="BB4474" s="41">
        <f t="shared" si="3687"/>
        <v>492.84185302764882</v>
      </c>
      <c r="BC4474" s="41">
        <f t="shared" si="3687"/>
        <v>494.75361172002016</v>
      </c>
      <c r="BD4474" s="41">
        <f t="shared" si="3687"/>
        <v>496.64160087931634</v>
      </c>
      <c r="BE4474" s="41">
        <f t="shared" si="3687"/>
        <v>498.50611604006531</v>
      </c>
      <c r="BF4474" s="41">
        <f t="shared" si="3687"/>
        <v>500.3474490623156</v>
      </c>
      <c r="BH4474" s="42">
        <f t="shared" si="3684"/>
        <v>0.7232876000000007</v>
      </c>
      <c r="BL4474" s="15">
        <f t="shared" ca="1" si="3685"/>
        <v>842.17699446246525</v>
      </c>
    </row>
    <row r="4475" spans="1:64" x14ac:dyDescent="0.2">
      <c r="A4475" s="9" t="str">
        <f t="shared" si="3680"/>
        <v>Suriname</v>
      </c>
      <c r="C4475" s="41">
        <f t="shared" si="3677"/>
        <v>428.34691851544062</v>
      </c>
      <c r="D4475" s="41">
        <f t="shared" si="3677"/>
        <v>431.06068975814367</v>
      </c>
      <c r="E4475" s="41">
        <f t="shared" si="3677"/>
        <v>433.74071977839577</v>
      </c>
      <c r="F4475" s="41">
        <f t="shared" si="3677"/>
        <v>436.38742809206269</v>
      </c>
      <c r="G4475" s="41">
        <f t="shared" si="3677"/>
        <v>439.00122899902971</v>
      </c>
      <c r="H4475" s="50">
        <f t="shared" si="3681"/>
        <v>409.21677748655617</v>
      </c>
      <c r="I4475" s="34">
        <f>MIN(I3550,I3550+$H5193*IF(I5425="na",0,I5425)+SUM($I5193:I5193)*$B$2625)+$H5193*I5654</f>
        <v>411.76598593931038</v>
      </c>
      <c r="J4475" s="34">
        <f>MIN(J3550,J3550+$H5193*IF(J5425="na",0,J5425)+SUM($I5193:J5193)*$B$2625)+$H5193*J5654</f>
        <v>414.28349923363533</v>
      </c>
      <c r="K4475" s="34">
        <f>MIN(K3550,K3550+$H5193*IF(K5425="na",0,K5425)+SUM($I5193:K5193)*$B$2625)+$H5193*K5654</f>
        <v>428.92970869041557</v>
      </c>
      <c r="L4475" s="34">
        <f>MIN(L3550,L3550+$H5193*IF(L5425="na",0,L5425)+SUM($I5193:L5193)*$B$2625)+$H5193*L5654</f>
        <v>435.07581932292328</v>
      </c>
      <c r="M4475" s="34">
        <f>MIN(M3550,M3550+$H5193*IF(M5425="na",0,M5425)+SUM($I5193:M5193)*$B$2625)+$H5193*M5654</f>
        <v>441.19140238827822</v>
      </c>
      <c r="N4475" s="34">
        <f>MIN(N3550,N3550+$H5193*IF(N5425="na",0,N5425)+SUM($I5193:N5193)*$B$2625)+$H5193*N5654</f>
        <v>447.27683744589865</v>
      </c>
      <c r="O4475" s="34">
        <f>MIN(O3550,O3550+$H5193*IF(O5425="na",0,O5425)+SUM($I5193:O5193)*$B$2625)+$H5193*O5654</f>
        <v>453.33249933601417</v>
      </c>
      <c r="P4475" s="34">
        <f>MIN(P3550,P3550+$H5193*IF(P5425="na",0,P5425)+SUM($I5193:P5193)*$B$2625)+$H5193*P5654</f>
        <v>459.35875823834061</v>
      </c>
      <c r="Q4475" s="34">
        <f>MIN(Q3550,Q3550+$H5193*IF(Q5425="na",0,Q5425)+SUM($I5193:Q5193)*$B$2625)+$H5193*Q5654</f>
        <v>459.9134641142075</v>
      </c>
      <c r="R4475" s="34">
        <f>MIN(R3550,R3550+$H5193*IF(R5425="na",0,R5425)+SUM($I5193:R5193)*$B$2625)+$H5193*R5654</f>
        <v>465.69460948274769</v>
      </c>
      <c r="S4475" s="34">
        <f>MIN(S3550,S3550+$H5193*IF(S5425="na",0,S5425)+SUM($I5193:S5193)*$B$2625)+$H5193*S5654</f>
        <v>467.94402443442385</v>
      </c>
      <c r="T4475" s="34">
        <f>MIN(T3550,T3550+$H5193*IF(T5425="na",0,T5425)+SUM($I5193:T5193)*$B$2625)+$H5193*T5654</f>
        <v>470.16547166020086</v>
      </c>
      <c r="U4475" s="34">
        <f>MIN(U3550,U3550+$H5193*IF(U5425="na",0,U5425)+SUM($I5193:U5193)*$B$2625)+$H5193*U5654</f>
        <v>472.35929889213736</v>
      </c>
      <c r="V4475" s="64">
        <f t="shared" si="3682"/>
        <v>474.52584953882348</v>
      </c>
      <c r="W4475" s="41">
        <f t="shared" ref="W4475:BF4475" si="3688">W3550</f>
        <v>476.66546273913576</v>
      </c>
      <c r="X4475" s="41">
        <f t="shared" si="3688"/>
        <v>478.77847341532419</v>
      </c>
      <c r="Y4475" s="41">
        <f t="shared" si="3688"/>
        <v>480.86521232543868</v>
      </c>
      <c r="Z4475" s="41">
        <f t="shared" si="3688"/>
        <v>482.92600611510403</v>
      </c>
      <c r="AA4475" s="41">
        <f t="shared" si="3688"/>
        <v>484.96117736865125</v>
      </c>
      <c r="AB4475" s="41">
        <f t="shared" si="3688"/>
        <v>486.97104465961269</v>
      </c>
      <c r="AC4475" s="41">
        <f t="shared" si="3688"/>
        <v>488.95592260058982</v>
      </c>
      <c r="AD4475" s="41">
        <f t="shared" si="3688"/>
        <v>490.91612189250083</v>
      </c>
      <c r="AE4475" s="41">
        <f t="shared" si="3688"/>
        <v>492.85194937321575</v>
      </c>
      <c r="AF4475" s="41">
        <f t="shared" si="3688"/>
        <v>494.76370806558708</v>
      </c>
      <c r="AG4475" s="41">
        <f t="shared" si="3688"/>
        <v>496.65169722488326</v>
      </c>
      <c r="AH4475" s="41">
        <f t="shared" si="3688"/>
        <v>498.51621238563223</v>
      </c>
      <c r="AI4475" s="41">
        <f t="shared" si="3688"/>
        <v>500.35754540788253</v>
      </c>
      <c r="AJ4475" s="41">
        <f t="shared" si="3688"/>
        <v>502.17598452288951</v>
      </c>
      <c r="AK4475" s="41">
        <f t="shared" si="3688"/>
        <v>503.97181437823326</v>
      </c>
      <c r="AL4475" s="41">
        <f t="shared" si="3688"/>
        <v>505.74531608237555</v>
      </c>
      <c r="AM4475" s="41">
        <f t="shared" si="3688"/>
        <v>507.49676724866299</v>
      </c>
      <c r="AN4475" s="41">
        <f t="shared" si="3688"/>
        <v>509.22644203878292</v>
      </c>
      <c r="AO4475" s="41">
        <f t="shared" si="3688"/>
        <v>510.93461120567906</v>
      </c>
      <c r="AP4475" s="41">
        <f t="shared" si="3688"/>
        <v>512.6215421359334</v>
      </c>
      <c r="AQ4475" s="41">
        <f t="shared" si="3688"/>
        <v>514.28749889162168</v>
      </c>
      <c r="AR4475" s="41">
        <f t="shared" si="3688"/>
        <v>515.93274225164748</v>
      </c>
      <c r="AS4475" s="41">
        <f t="shared" si="3688"/>
        <v>517.55752975256371</v>
      </c>
      <c r="AT4475" s="41">
        <f t="shared" si="3688"/>
        <v>519.16211572888517</v>
      </c>
      <c r="AU4475" s="41">
        <f t="shared" si="3688"/>
        <v>520.74675135290101</v>
      </c>
      <c r="AV4475" s="41">
        <f t="shared" si="3688"/>
        <v>522.31168467399164</v>
      </c>
      <c r="AW4475" s="41">
        <f t="shared" si="3688"/>
        <v>523.85716065745669</v>
      </c>
      <c r="AX4475" s="41">
        <f t="shared" si="3688"/>
        <v>525.38342122286065</v>
      </c>
      <c r="AY4475" s="41">
        <f t="shared" si="3688"/>
        <v>526.89070528190143</v>
      </c>
      <c r="AZ4475" s="41">
        <f t="shared" si="3688"/>
        <v>528.37924877580815</v>
      </c>
      <c r="BA4475" s="41">
        <f t="shared" si="3688"/>
        <v>529.84928471227397</v>
      </c>
      <c r="BB4475" s="41">
        <f t="shared" si="3688"/>
        <v>531.3010432019297</v>
      </c>
      <c r="BC4475" s="41">
        <f t="shared" si="3688"/>
        <v>532.73475149436399</v>
      </c>
      <c r="BD4475" s="41">
        <f t="shared" si="3688"/>
        <v>534.15063401369571</v>
      </c>
      <c r="BE4475" s="41">
        <f t="shared" si="3688"/>
        <v>535.54891239370374</v>
      </c>
      <c r="BF4475" s="41">
        <f t="shared" si="3688"/>
        <v>536.92980551252037</v>
      </c>
      <c r="BH4475" s="42">
        <f t="shared" si="3684"/>
        <v>0.92383559999999942</v>
      </c>
      <c r="BL4475" s="15">
        <f t="shared" ca="1" si="3685"/>
        <v>9.5408863219437823</v>
      </c>
    </row>
    <row r="4476" spans="1:64" x14ac:dyDescent="0.2">
      <c r="A4476" s="9" t="str">
        <f t="shared" si="3680"/>
        <v>Sweden</v>
      </c>
      <c r="C4476" s="41">
        <f t="shared" si="3677"/>
        <v>596.43630902578877</v>
      </c>
      <c r="D4476" s="41">
        <f t="shared" si="3677"/>
        <v>597.03349608873464</v>
      </c>
      <c r="E4476" s="41">
        <f t="shared" si="3677"/>
        <v>597.62325812586448</v>
      </c>
      <c r="F4476" s="41">
        <f t="shared" si="3677"/>
        <v>598.20568745499941</v>
      </c>
      <c r="G4476" s="41">
        <f t="shared" si="3677"/>
        <v>598.78087524614205</v>
      </c>
      <c r="H4476" s="50">
        <f t="shared" si="3681"/>
        <v>584.53156483411067</v>
      </c>
      <c r="I4476" s="34">
        <f>MIN(I3551,I3551+$H5194*IF(I5426="na",0,I5426)+SUM($I5194:I5194)*$B$2625)+$H5194*I5655</f>
        <v>585.09253853918267</v>
      </c>
      <c r="J4476" s="34">
        <f>MIN(J3551,J3551+$H5194*IF(J5426="na",0,J5426)+SUM($I5194:J5194)*$B$2625)+$H5194*J5655</f>
        <v>585.64653747118825</v>
      </c>
      <c r="K4476" s="34">
        <f>MIN(K3551,K3551+$H5194*IF(K5426="na",0,K5426)+SUM($I5194:K5194)*$B$2625)+$H5194*K5655</f>
        <v>586.19364834980593</v>
      </c>
      <c r="L4476" s="34">
        <f>MIN(L3551,L3551+$H5194*IF(L5426="na",0,L5426)+SUM($I5194:L5194)*$B$2625)+$H5194*L5655</f>
        <v>589.1852734270467</v>
      </c>
      <c r="M4476" s="34">
        <f>MIN(M3551,M3551+$H5194*IF(M5426="na",0,M5426)+SUM($I5194:M5194)*$B$2625)+$H5194*M5655</f>
        <v>592.17018066901824</v>
      </c>
      <c r="N4476" s="34">
        <f>MIN(N3551,N3551+$H5194*IF(N5426="na",0,N5426)+SUM($I5194:N5194)*$B$2625)+$H5194*N5655</f>
        <v>595.14845360080574</v>
      </c>
      <c r="O4476" s="34">
        <f>MIN(O3551,O3551+$H5194*IF(O5426="na",0,O5426)+SUM($I5194:O5194)*$B$2625)+$H5194*O5655</f>
        <v>598.12017470899923</v>
      </c>
      <c r="P4476" s="34">
        <f>MIN(P3551,P3551+$H5194*IF(P5426="na",0,P5426)+SUM($I5194:P5194)*$B$2625)+$H5194*P5655</f>
        <v>601.08542545460523</v>
      </c>
      <c r="Q4476" s="34">
        <f>MIN(Q3551,Q3551+$H5194*IF(Q5426="na",0,Q5426)+SUM($I5194:Q5194)*$B$2625)+$H5194*Q5655</f>
        <v>599.03220602635008</v>
      </c>
      <c r="R4476" s="34">
        <f>MIN(R3551,R3551+$H5194*IF(R5426="na",0,R5426)+SUM($I5194:R5194)*$B$2625)+$H5194*R5655</f>
        <v>604.65496707832222</v>
      </c>
      <c r="S4476" s="34">
        <f>MIN(S3551,S3551+$H5194*IF(S5426="na",0,S5426)+SUM($I5194:S5194)*$B$2625)+$H5194*S5655</f>
        <v>605.14996882614821</v>
      </c>
      <c r="T4476" s="34">
        <f>MIN(T3551,T3551+$H5194*IF(T5426="na",0,T5426)+SUM($I5194:T5194)*$B$2625)+$H5194*T5655</f>
        <v>605.63881605224299</v>
      </c>
      <c r="U4476" s="34">
        <f>MIN(U3551,U3551+$H5194*IF(U5426="na",0,U5426)+SUM($I5194:U5194)*$B$2625)+$H5194*U5655</f>
        <v>606.12158527782663</v>
      </c>
      <c r="V4476" s="64">
        <f t="shared" si="3682"/>
        <v>606.59835207270544</v>
      </c>
      <c r="W4476" s="41">
        <f t="shared" ref="W4476:BF4476" si="3689">W3551</f>
        <v>607.06919106710131</v>
      </c>
      <c r="X4476" s="41">
        <f t="shared" si="3689"/>
        <v>607.5341759633335</v>
      </c>
      <c r="Y4476" s="41">
        <f t="shared" si="3689"/>
        <v>607.99337954735586</v>
      </c>
      <c r="Z4476" s="41">
        <f t="shared" si="3689"/>
        <v>608.44687370015026</v>
      </c>
      <c r="AA4476" s="41">
        <f t="shared" si="3689"/>
        <v>608.89472940897826</v>
      </c>
      <c r="AB4476" s="41">
        <f t="shared" si="3689"/>
        <v>609.33701677849308</v>
      </c>
      <c r="AC4476" s="41">
        <f t="shared" si="3689"/>
        <v>609.77380504171367</v>
      </c>
      <c r="AD4476" s="41">
        <f t="shared" si="3689"/>
        <v>610.20516257086149</v>
      </c>
      <c r="AE4476" s="41">
        <f t="shared" si="3689"/>
        <v>610.63115688806363</v>
      </c>
      <c r="AF4476" s="41">
        <f t="shared" si="3689"/>
        <v>611.05185467592185</v>
      </c>
      <c r="AG4476" s="41">
        <f t="shared" si="3689"/>
        <v>611.46732178795105</v>
      </c>
      <c r="AH4476" s="41">
        <f t="shared" si="3689"/>
        <v>611.87762325888741</v>
      </c>
      <c r="AI4476" s="41">
        <f t="shared" si="3689"/>
        <v>612.28282331486844</v>
      </c>
      <c r="AJ4476" s="41">
        <f t="shared" si="3689"/>
        <v>612.68298538348677</v>
      </c>
      <c r="AK4476" s="41">
        <f t="shared" si="3689"/>
        <v>613.07817210371854</v>
      </c>
      <c r="AL4476" s="41">
        <f t="shared" si="3689"/>
        <v>613.4684453357288</v>
      </c>
      <c r="AM4476" s="41">
        <f t="shared" si="3689"/>
        <v>613.8538661705544</v>
      </c>
      <c r="AN4476" s="41">
        <f t="shared" si="3689"/>
        <v>614.234494939667</v>
      </c>
      <c r="AO4476" s="41">
        <f t="shared" si="3689"/>
        <v>614.61039122441696</v>
      </c>
      <c r="AP4476" s="41">
        <f t="shared" si="3689"/>
        <v>614.98161386535992</v>
      </c>
      <c r="AQ4476" s="41">
        <f t="shared" si="3689"/>
        <v>615.34822097146707</v>
      </c>
      <c r="AR4476" s="41">
        <f t="shared" si="3689"/>
        <v>615.71026992922168</v>
      </c>
      <c r="AS4476" s="41">
        <f t="shared" si="3689"/>
        <v>616.06781741160148</v>
      </c>
      <c r="AT4476" s="41">
        <f t="shared" si="3689"/>
        <v>616.42091938695035</v>
      </c>
      <c r="AU4476" s="41">
        <f t="shared" si="3689"/>
        <v>616.7696311277391</v>
      </c>
      <c r="AV4476" s="41">
        <f t="shared" si="3689"/>
        <v>617.11400721921734</v>
      </c>
      <c r="AW4476" s="41">
        <f t="shared" si="3689"/>
        <v>617.45410156795822</v>
      </c>
      <c r="AX4476" s="41">
        <f t="shared" si="3689"/>
        <v>617.78996741029641</v>
      </c>
      <c r="AY4476" s="41">
        <f t="shared" si="3689"/>
        <v>618.1216573206616</v>
      </c>
      <c r="AZ4476" s="41">
        <f t="shared" si="3689"/>
        <v>618.44922321980789</v>
      </c>
      <c r="BA4476" s="41">
        <f t="shared" si="3689"/>
        <v>618.77271638294144</v>
      </c>
      <c r="BB4476" s="41">
        <f t="shared" si="3689"/>
        <v>619.09218744774671</v>
      </c>
      <c r="BC4476" s="41">
        <f t="shared" si="3689"/>
        <v>619.40768642231285</v>
      </c>
      <c r="BD4476" s="41">
        <f t="shared" si="3689"/>
        <v>619.71926269296193</v>
      </c>
      <c r="BE4476" s="41">
        <f t="shared" si="3689"/>
        <v>620.02696503197922</v>
      </c>
      <c r="BF4476" s="41">
        <f t="shared" si="3689"/>
        <v>620.33084160524811</v>
      </c>
      <c r="BH4476" s="42">
        <f t="shared" si="3684"/>
        <v>0.2893150000000006</v>
      </c>
      <c r="BL4476" s="15">
        <f t="shared" ca="1" si="3685"/>
        <v>33.753837971557111</v>
      </c>
    </row>
    <row r="4477" spans="1:64" x14ac:dyDescent="0.2">
      <c r="A4477" s="9" t="str">
        <f t="shared" si="3680"/>
        <v>Switzerland</v>
      </c>
      <c r="C4477" s="41">
        <f t="shared" si="3677"/>
        <v>568.44703755598789</v>
      </c>
      <c r="D4477" s="41">
        <f t="shared" si="3677"/>
        <v>569.39578965229316</v>
      </c>
      <c r="E4477" s="41">
        <f t="shared" si="3677"/>
        <v>570.33274559753443</v>
      </c>
      <c r="F4477" s="41">
        <f t="shared" si="3677"/>
        <v>571.25805205718984</v>
      </c>
      <c r="G4477" s="41">
        <f t="shared" si="3677"/>
        <v>572.17185387319682</v>
      </c>
      <c r="H4477" s="50">
        <f t="shared" si="3681"/>
        <v>546.6811153162289</v>
      </c>
      <c r="I4477" s="34">
        <f>MIN(I3552,I3552+$H5195*IF(I5427="na",0,I5427)+SUM($I5195:I5195)*$B$2625)+$H5195*I5656</f>
        <v>547.57233518966996</v>
      </c>
      <c r="J4477" s="34">
        <f>MIN(J3552,J3552+$H5195*IF(J5427="na",0,J5427)+SUM($I5195:J5195)*$B$2625)+$H5195*J5656</f>
        <v>548.4524742293512</v>
      </c>
      <c r="K4477" s="34">
        <f>MIN(K3552,K3552+$H5195*IF(K5427="na",0,K5427)+SUM($I5195:K5195)*$B$2625)+$H5195*K5656</f>
        <v>558.72512871427784</v>
      </c>
      <c r="L4477" s="34">
        <f>MIN(L3552,L3552+$H5195*IF(L5427="na",0,L5427)+SUM($I5195:L5195)*$B$2625)+$H5195*L5656</f>
        <v>562.49625733700407</v>
      </c>
      <c r="M4477" s="34">
        <f>MIN(M3552,M3552+$H5195*IF(M5427="na",0,M5427)+SUM($I5195:M5195)*$B$2625)+$H5195*M5656</f>
        <v>566.25671332348304</v>
      </c>
      <c r="N4477" s="34">
        <f>MIN(N3552,N3552+$H5195*IF(N5427="na",0,N5427)+SUM($I5195:N5195)*$B$2625)+$H5195*N5656</f>
        <v>570.00662937015898</v>
      </c>
      <c r="O4477" s="34">
        <f>MIN(O3552,O3552+$H5195*IF(O5427="na",0,O5427)+SUM($I5195:O5195)*$B$2625)+$H5195*O5656</f>
        <v>573.74613652361654</v>
      </c>
      <c r="P4477" s="34">
        <f>MIN(P3552,P3552+$H5195*IF(P5427="na",0,P5427)+SUM($I5195:P5195)*$B$2625)+$H5195*P5656</f>
        <v>577.47536420109509</v>
      </c>
      <c r="Q4477" s="34">
        <f>MIN(Q3552,Q3552+$H5195*IF(Q5427="na",0,Q5427)+SUM($I5195:Q5195)*$B$2625)+$H5195*Q5656</f>
        <v>575.85567854136184</v>
      </c>
      <c r="R4477" s="34">
        <f>MIN(R3552,R3552+$H5195*IF(R5427="na",0,R5427)+SUM($I5195:R5195)*$B$2625)+$H5195*R5656</f>
        <v>581.50403349574196</v>
      </c>
      <c r="S4477" s="34">
        <f>MIN(S3552,S3552+$H5195*IF(S5427="na",0,S5427)+SUM($I5195:S5195)*$B$2625)+$H5195*S5656</f>
        <v>582.29044360919636</v>
      </c>
      <c r="T4477" s="34">
        <f>MIN(T3552,T3552+$H5195*IF(T5427="na",0,T5427)+SUM($I5195:T5195)*$B$2625)+$H5195*T5656</f>
        <v>583.06707602357346</v>
      </c>
      <c r="U4477" s="34">
        <f>MIN(U3552,U3552+$H5195*IF(U5427="na",0,U5427)+SUM($I5195:U5195)*$B$2625)+$H5195*U5656</f>
        <v>583.83405230826509</v>
      </c>
      <c r="V4477" s="64">
        <f t="shared" si="3682"/>
        <v>584.59149252115037</v>
      </c>
      <c r="W4477" s="41">
        <f t="shared" ref="W4477:BF4477" si="3690">W3552</f>
        <v>585.3395152273888</v>
      </c>
      <c r="X4477" s="41">
        <f t="shared" si="3690"/>
        <v>586.07823751797969</v>
      </c>
      <c r="Y4477" s="41">
        <f t="shared" si="3690"/>
        <v>586.80777502809087</v>
      </c>
      <c r="Z4477" s="41">
        <f t="shared" si="3690"/>
        <v>587.52824195515973</v>
      </c>
      <c r="AA4477" s="41">
        <f t="shared" si="3690"/>
        <v>588.2397510767687</v>
      </c>
      <c r="AB4477" s="41">
        <f t="shared" si="3690"/>
        <v>588.94241376829893</v>
      </c>
      <c r="AC4477" s="41">
        <f t="shared" si="3690"/>
        <v>589.63634002036451</v>
      </c>
      <c r="AD4477" s="41">
        <f t="shared" si="3690"/>
        <v>590.3216384560294</v>
      </c>
      <c r="AE4477" s="41">
        <f t="shared" si="3690"/>
        <v>590.9984163478108</v>
      </c>
      <c r="AF4477" s="41">
        <f t="shared" si="3690"/>
        <v>591.66677963447114</v>
      </c>
      <c r="AG4477" s="41">
        <f t="shared" si="3690"/>
        <v>592.32683293760067</v>
      </c>
      <c r="AH4477" s="41">
        <f t="shared" si="3690"/>
        <v>592.97867957799463</v>
      </c>
      <c r="AI4477" s="41">
        <f t="shared" si="3690"/>
        <v>593.62242159182631</v>
      </c>
      <c r="AJ4477" s="41">
        <f t="shared" si="3690"/>
        <v>594.2581597466193</v>
      </c>
      <c r="AK4477" s="41">
        <f t="shared" si="3690"/>
        <v>594.88599355702104</v>
      </c>
      <c r="AL4477" s="41">
        <f t="shared" si="3690"/>
        <v>595.5060213003801</v>
      </c>
      <c r="AM4477" s="41">
        <f t="shared" si="3690"/>
        <v>596.11834003213016</v>
      </c>
      <c r="AN4477" s="41">
        <f t="shared" si="3690"/>
        <v>596.72304560098212</v>
      </c>
      <c r="AO4477" s="41">
        <f t="shared" si="3690"/>
        <v>597.32023266392798</v>
      </c>
      <c r="AP4477" s="41">
        <f t="shared" si="3690"/>
        <v>597.90999470105783</v>
      </c>
      <c r="AQ4477" s="41">
        <f t="shared" si="3690"/>
        <v>598.49242403019275</v>
      </c>
      <c r="AR4477" s="41">
        <f t="shared" si="3690"/>
        <v>599.06761182133539</v>
      </c>
      <c r="AS4477" s="41">
        <f t="shared" si="3690"/>
        <v>599.63564811094147</v>
      </c>
      <c r="AT4477" s="41">
        <f t="shared" si="3690"/>
        <v>600.19662181601348</v>
      </c>
      <c r="AU4477" s="41">
        <f t="shared" si="3690"/>
        <v>600.75062074801906</v>
      </c>
      <c r="AV4477" s="41">
        <f t="shared" si="3690"/>
        <v>601.29773162663673</v>
      </c>
      <c r="AW4477" s="41">
        <f t="shared" si="3690"/>
        <v>601.83804009333028</v>
      </c>
      <c r="AX4477" s="41">
        <f t="shared" si="3690"/>
        <v>602.3716307247546</v>
      </c>
      <c r="AY4477" s="41">
        <f t="shared" si="3690"/>
        <v>602.89858704599487</v>
      </c>
      <c r="AZ4477" s="41">
        <f t="shared" si="3690"/>
        <v>603.41899154364103</v>
      </c>
      <c r="BA4477" s="41">
        <f t="shared" si="3690"/>
        <v>603.9329256786998</v>
      </c>
      <c r="BB4477" s="41">
        <f t="shared" si="3690"/>
        <v>604.440469899346</v>
      </c>
      <c r="BC4477" s="41">
        <f t="shared" si="3690"/>
        <v>604.94170365351556</v>
      </c>
      <c r="BD4477" s="41">
        <f t="shared" si="3690"/>
        <v>605.43670540134156</v>
      </c>
      <c r="BE4477" s="41">
        <f t="shared" si="3690"/>
        <v>605.92555262743633</v>
      </c>
      <c r="BF4477" s="41">
        <f t="shared" si="3690"/>
        <v>606.40832185301997</v>
      </c>
      <c r="BH4477" s="42">
        <f t="shared" si="3684"/>
        <v>0.54395999999999978</v>
      </c>
      <c r="BL4477" s="15">
        <f t="shared" ca="1" si="3685"/>
        <v>46.49961439308376</v>
      </c>
    </row>
    <row r="4478" spans="1:64" x14ac:dyDescent="0.2">
      <c r="A4478" s="9" t="str">
        <f t="shared" si="3680"/>
        <v>Syrian Arab Republic</v>
      </c>
      <c r="C4478" s="41">
        <f t="shared" si="3677"/>
        <v>335.44552063134483</v>
      </c>
      <c r="D4478" s="41">
        <f t="shared" si="3677"/>
        <v>339.29776118194849</v>
      </c>
      <c r="E4478" s="41">
        <f t="shared" si="3677"/>
        <v>343.10210554170629</v>
      </c>
      <c r="F4478" s="41">
        <f t="shared" si="3677"/>
        <v>346.85914921992446</v>
      </c>
      <c r="G4478" s="41">
        <f t="shared" si="3677"/>
        <v>350.56948032174341</v>
      </c>
      <c r="H4478" s="50">
        <f t="shared" si="3681"/>
        <v>329.80152576893278</v>
      </c>
      <c r="I4478" s="34">
        <f>MIN(I3553,I3553+$H5196*IF(I5428="na",0,I5428)+SUM($I5196:I5196)*$B$2625)+$H5196*I5657</f>
        <v>333.42016687585971</v>
      </c>
      <c r="J4478" s="34">
        <f>MIN(J3553,J3553+$H5196*IF(J5428="na",0,J5428)+SUM($I5196:J5196)*$B$2625)+$H5196*J5657</f>
        <v>336.9938162116905</v>
      </c>
      <c r="K4478" s="34">
        <f>MIN(K3553,K3553+$H5196*IF(K5428="na",0,K5428)+SUM($I5196:K5196)*$B$2625)+$H5196*K5657</f>
        <v>360.61865890235521</v>
      </c>
      <c r="L4478" s="34">
        <f>MIN(L3553,L3553+$H5196*IF(L5428="na",0,L5428)+SUM($I5196:L5196)*$B$2625)+$H5196*L5657</f>
        <v>364.71054907054327</v>
      </c>
      <c r="M4478" s="34">
        <f>MIN(M3553,M3553+$H5196*IF(M5428="na",0,M5428)+SUM($I5196:M5196)*$B$2625)+$H5196*M5657</f>
        <v>368.75910488163936</v>
      </c>
      <c r="N4478" s="34">
        <f>MIN(N3553,N3553+$H5196*IF(N5428="na",0,N5428)+SUM($I5196:N5196)*$B$2625)+$H5196*N5657</f>
        <v>372.76486512615003</v>
      </c>
      <c r="O4478" s="34">
        <f>MIN(O3553,O3553+$H5196*IF(O5428="na",0,O5428)+SUM($I5196:O5196)*$B$2625)+$H5196*O5657</f>
        <v>376.72836189561986</v>
      </c>
      <c r="P4478" s="34">
        <f>MIN(P3553,P3553+$H5196*IF(P5428="na",0,P5428)+SUM($I5196:P5196)*$B$2625)+$H5196*P5657</f>
        <v>380.6501206659218</v>
      </c>
      <c r="Q4478" s="34">
        <f>MIN(Q3553,Q3553+$H5196*IF(Q5428="na",0,Q5428)+SUM($I5196:Q5196)*$B$2625)+$H5196*Q5657</f>
        <v>382.62034478315337</v>
      </c>
      <c r="R4478" s="34">
        <f>MIN(R3553,R3553+$H5196*IF(R5428="na",0,R5428)+SUM($I5196:R5196)*$B$2625)+$H5196*R5657</f>
        <v>388.46114971302507</v>
      </c>
      <c r="S4478" s="34">
        <f>MIN(S3553,S3553+$H5196*IF(S5428="na",0,S5428)+SUM($I5196:S5196)*$B$2625)+$H5196*S5657</f>
        <v>391.65422927537981</v>
      </c>
      <c r="T4478" s="34">
        <f>MIN(T3553,T3553+$H5196*IF(T5428="na",0,T5428)+SUM($I5196:T5196)*$B$2625)+$H5196*T5657</f>
        <v>394.80760821517595</v>
      </c>
      <c r="U4478" s="34">
        <f>MIN(U3553,U3553+$H5196*IF(U5428="na",0,U5428)+SUM($I5196:U5196)*$B$2625)+$H5196*U5657</f>
        <v>397.9217801434873</v>
      </c>
      <c r="V4478" s="64">
        <f t="shared" si="3682"/>
        <v>400.99723253415664</v>
      </c>
      <c r="W4478" s="41">
        <f t="shared" ref="W4478:BF4478" si="3691">W3553</f>
        <v>404.03444680010199</v>
      </c>
      <c r="X4478" s="41">
        <f t="shared" si="3691"/>
        <v>407.0338983686741</v>
      </c>
      <c r="Y4478" s="41">
        <f t="shared" si="3691"/>
        <v>409.99605675607694</v>
      </c>
      <c r="Z4478" s="41">
        <f t="shared" si="3691"/>
        <v>412.92138564086309</v>
      </c>
      <c r="AA4478" s="41">
        <f t="shared" si="3691"/>
        <v>415.81034293651504</v>
      </c>
      <c r="AB4478" s="41">
        <f t="shared" si="3691"/>
        <v>418.66338086312442</v>
      </c>
      <c r="AC4478" s="41">
        <f t="shared" si="3691"/>
        <v>421.48094601817962</v>
      </c>
      <c r="AD4478" s="41">
        <f t="shared" si="3691"/>
        <v>424.26347944647364</v>
      </c>
      <c r="AE4478" s="41">
        <f t="shared" si="3691"/>
        <v>427.01141670914251</v>
      </c>
      <c r="AF4478" s="41">
        <f t="shared" si="3691"/>
        <v>429.72518795184556</v>
      </c>
      <c r="AG4478" s="41">
        <f t="shared" si="3691"/>
        <v>432.40521797209766</v>
      </c>
      <c r="AH4478" s="41">
        <f t="shared" si="3691"/>
        <v>435.05192628576458</v>
      </c>
      <c r="AI4478" s="41">
        <f t="shared" si="3691"/>
        <v>437.66572719273159</v>
      </c>
      <c r="AJ4478" s="41">
        <f t="shared" si="3691"/>
        <v>440.24702984175531</v>
      </c>
      <c r="AK4478" s="41">
        <f t="shared" si="3691"/>
        <v>442.79623829450952</v>
      </c>
      <c r="AL4478" s="41">
        <f t="shared" si="3691"/>
        <v>445.31375158883446</v>
      </c>
      <c r="AM4478" s="41">
        <f t="shared" si="3691"/>
        <v>447.79996380119997</v>
      </c>
      <c r="AN4478" s="41">
        <f t="shared" si="3691"/>
        <v>450.25526410839171</v>
      </c>
      <c r="AO4478" s="41">
        <f t="shared" si="3691"/>
        <v>452.68003684843075</v>
      </c>
      <c r="AP4478" s="41">
        <f t="shared" si="3691"/>
        <v>455.07466158073527</v>
      </c>
      <c r="AQ4478" s="41">
        <f t="shared" si="3691"/>
        <v>457.43951314553482</v>
      </c>
      <c r="AR4478" s="41">
        <f t="shared" si="3691"/>
        <v>459.77496172254536</v>
      </c>
      <c r="AS4478" s="41">
        <f t="shared" si="3691"/>
        <v>462.08137288891504</v>
      </c>
      <c r="AT4478" s="41">
        <f t="shared" si="3691"/>
        <v>464.35910767644958</v>
      </c>
      <c r="AU4478" s="41">
        <f t="shared" si="3691"/>
        <v>466.60852262812574</v>
      </c>
      <c r="AV4478" s="41">
        <f t="shared" si="3691"/>
        <v>468.82996985390275</v>
      </c>
      <c r="AW4478" s="41">
        <f t="shared" si="3691"/>
        <v>471.02379708583925</v>
      </c>
      <c r="AX4478" s="41">
        <f t="shared" si="3691"/>
        <v>473.19034773252537</v>
      </c>
      <c r="AY4478" s="41">
        <f t="shared" si="3691"/>
        <v>475.32996093283765</v>
      </c>
      <c r="AZ4478" s="41">
        <f t="shared" si="3691"/>
        <v>477.44297160902607</v>
      </c>
      <c r="BA4478" s="41">
        <f t="shared" si="3691"/>
        <v>479.52971051914056</v>
      </c>
      <c r="BB4478" s="41">
        <f t="shared" si="3691"/>
        <v>481.59050430880592</v>
      </c>
      <c r="BC4478" s="41">
        <f t="shared" si="3691"/>
        <v>483.62567556235314</v>
      </c>
      <c r="BD4478" s="41">
        <f t="shared" si="3691"/>
        <v>485.63554285331458</v>
      </c>
      <c r="BE4478" s="41">
        <f t="shared" si="3691"/>
        <v>487.6204207942917</v>
      </c>
      <c r="BF4478" s="41">
        <f t="shared" si="3691"/>
        <v>489.58062008620271</v>
      </c>
      <c r="BH4478" s="42">
        <f t="shared" si="3684"/>
        <v>0.93698639999999911</v>
      </c>
      <c r="BL4478" s="15">
        <f t="shared" ca="1" si="3685"/>
        <v>288.91304708904647</v>
      </c>
    </row>
    <row r="4479" spans="1:64" x14ac:dyDescent="0.2">
      <c r="A4479" s="9" t="str">
        <f t="shared" si="3680"/>
        <v>Tajikistan</v>
      </c>
      <c r="C4479" s="41">
        <f t="shared" si="3677"/>
        <v>416.76205542933656</v>
      </c>
      <c r="D4479" s="41">
        <f t="shared" si="3677"/>
        <v>419.61509335594593</v>
      </c>
      <c r="E4479" s="41">
        <f t="shared" si="3677"/>
        <v>422.43265851100114</v>
      </c>
      <c r="F4479" s="41">
        <f t="shared" si="3677"/>
        <v>425.21519193929515</v>
      </c>
      <c r="G4479" s="41">
        <f t="shared" si="3677"/>
        <v>427.96312920196402</v>
      </c>
      <c r="H4479" s="50">
        <f t="shared" si="3681"/>
        <v>424.26546537420961</v>
      </c>
      <c r="I4479" s="34">
        <f>MIN(I3554,I3554+$H5197*IF(I5429="na",0,I5429)+SUM($I5197:I5197)*$B$2625)+$H5197*I5658</f>
        <v>426.94549539446172</v>
      </c>
      <c r="J4479" s="34">
        <f>MIN(J3554,J3554+$H5197*IF(J5429="na",0,J5429)+SUM($I5197:J5197)*$B$2625)+$H5197*J5658</f>
        <v>429.59220370812864</v>
      </c>
      <c r="K4479" s="34">
        <f>MIN(K3554,K3554+$H5197*IF(K5429="na",0,K5429)+SUM($I5197:K5197)*$B$2625)+$H5197*K5658</f>
        <v>437.75091350547405</v>
      </c>
      <c r="L4479" s="34">
        <f>MIN(L3554,L3554+$H5197*IF(L5429="na",0,L5429)+SUM($I5197:L5197)*$B$2625)+$H5197*L5658</f>
        <v>440.16636559518571</v>
      </c>
      <c r="M4479" s="34">
        <f>MIN(M3554,M3554+$H5197*IF(M5429="na",0,M5429)+SUM($I5197:M5197)*$B$2625)+$H5197*M5658</f>
        <v>442.54972348862788</v>
      </c>
      <c r="N4479" s="34">
        <f>MIN(N3554,N3554+$H5197*IF(N5429="na",0,N5429)+SUM($I5197:N5197)*$B$2625)+$H5197*N5658</f>
        <v>444.90138622364077</v>
      </c>
      <c r="O4479" s="34">
        <f>MIN(O3554,O3554+$H5197*IF(O5429="na",0,O5429)+SUM($I5197:O5197)*$B$2625)+$H5197*O5658</f>
        <v>447.22174787669422</v>
      </c>
      <c r="P4479" s="34">
        <f>MIN(P3554,P3554+$H5197*IF(P5429="na",0,P5429)+SUM($I5197:P5197)*$B$2625)+$H5197*P5658</f>
        <v>449.51119762457392</v>
      </c>
      <c r="Q4479" s="34">
        <f>MIN(Q3554,Q3554+$H5197*IF(Q5429="na",0,Q5429)+SUM($I5197:Q5197)*$B$2625)+$H5197*Q5658</f>
        <v>450.2401913879736</v>
      </c>
      <c r="R4479" s="34">
        <f>MIN(R3554,R3554+$H5197*IF(R5429="na",0,R5429)+SUM($I5197:R5197)*$B$2625)+$H5197*R5658</f>
        <v>456.02637407355678</v>
      </c>
      <c r="S4479" s="34">
        <f>MIN(S3554,S3554+$H5197*IF(S5429="na",0,S5429)+SUM($I5197:S5197)*$B$2625)+$H5197*S5658</f>
        <v>458.39122563835633</v>
      </c>
      <c r="T4479" s="34">
        <f>MIN(T3554,T3554+$H5197*IF(T5429="na",0,T5429)+SUM($I5197:T5197)*$B$2625)+$H5197*T5658</f>
        <v>460.72667421536687</v>
      </c>
      <c r="U4479" s="34">
        <f>MIN(U3554,U3554+$H5197*IF(U5429="na",0,U5429)+SUM($I5197:U5197)*$B$2625)+$H5197*U5658</f>
        <v>463.03308538173656</v>
      </c>
      <c r="V4479" s="64">
        <f t="shared" si="3682"/>
        <v>465.3108201692711</v>
      </c>
      <c r="W4479" s="41">
        <f t="shared" ref="W4479:BF4479" si="3692">W3554</f>
        <v>467.56023512094725</v>
      </c>
      <c r="X4479" s="41">
        <f t="shared" si="3692"/>
        <v>469.78168234672427</v>
      </c>
      <c r="Y4479" s="41">
        <f t="shared" si="3692"/>
        <v>471.97550957866076</v>
      </c>
      <c r="Z4479" s="41">
        <f t="shared" si="3692"/>
        <v>474.14206022534688</v>
      </c>
      <c r="AA4479" s="41">
        <f t="shared" si="3692"/>
        <v>476.28167342565916</v>
      </c>
      <c r="AB4479" s="41">
        <f t="shared" si="3692"/>
        <v>478.39468410184759</v>
      </c>
      <c r="AC4479" s="41">
        <f t="shared" si="3692"/>
        <v>480.48142301196208</v>
      </c>
      <c r="AD4479" s="41">
        <f t="shared" si="3692"/>
        <v>482.54221680162743</v>
      </c>
      <c r="AE4479" s="41">
        <f t="shared" si="3692"/>
        <v>484.57738805517465</v>
      </c>
      <c r="AF4479" s="41">
        <f t="shared" si="3692"/>
        <v>486.58725534613609</v>
      </c>
      <c r="AG4479" s="41">
        <f t="shared" si="3692"/>
        <v>488.57213328711322</v>
      </c>
      <c r="AH4479" s="41">
        <f t="shared" si="3692"/>
        <v>490.53233257902423</v>
      </c>
      <c r="AI4479" s="41">
        <f t="shared" si="3692"/>
        <v>492.46816005973915</v>
      </c>
      <c r="AJ4479" s="41">
        <f t="shared" si="3692"/>
        <v>494.37991875211048</v>
      </c>
      <c r="AK4479" s="41">
        <f t="shared" si="3692"/>
        <v>496.26790791140667</v>
      </c>
      <c r="AL4479" s="41">
        <f t="shared" si="3692"/>
        <v>498.13242307215563</v>
      </c>
      <c r="AM4479" s="41">
        <f t="shared" si="3692"/>
        <v>499.97375609440593</v>
      </c>
      <c r="AN4479" s="41">
        <f t="shared" si="3692"/>
        <v>501.79219520941291</v>
      </c>
      <c r="AO4479" s="41">
        <f t="shared" si="3692"/>
        <v>503.58802506475666</v>
      </c>
      <c r="AP4479" s="41">
        <f t="shared" si="3692"/>
        <v>505.36152676889895</v>
      </c>
      <c r="AQ4479" s="41">
        <f t="shared" si="3692"/>
        <v>507.11297793518639</v>
      </c>
      <c r="AR4479" s="41">
        <f t="shared" si="3692"/>
        <v>508.84265272530632</v>
      </c>
      <c r="AS4479" s="41">
        <f t="shared" si="3692"/>
        <v>510.55082189220246</v>
      </c>
      <c r="AT4479" s="41">
        <f t="shared" si="3692"/>
        <v>512.23775282245686</v>
      </c>
      <c r="AU4479" s="41">
        <f t="shared" si="3692"/>
        <v>513.90370957814503</v>
      </c>
      <c r="AV4479" s="41">
        <f t="shared" si="3692"/>
        <v>515.54895293817094</v>
      </c>
      <c r="AW4479" s="41">
        <f t="shared" si="3692"/>
        <v>517.17374043908717</v>
      </c>
      <c r="AX4479" s="41">
        <f t="shared" si="3692"/>
        <v>518.77832641540863</v>
      </c>
      <c r="AY4479" s="41">
        <f t="shared" si="3692"/>
        <v>520.36296203942447</v>
      </c>
      <c r="AZ4479" s="41">
        <f t="shared" si="3692"/>
        <v>521.92789536051509</v>
      </c>
      <c r="BA4479" s="41">
        <f t="shared" si="3692"/>
        <v>523.47337134398003</v>
      </c>
      <c r="BB4479" s="41">
        <f t="shared" si="3692"/>
        <v>524.99963190938411</v>
      </c>
      <c r="BC4479" s="41">
        <f t="shared" si="3692"/>
        <v>526.50691596842489</v>
      </c>
      <c r="BD4479" s="41">
        <f t="shared" si="3692"/>
        <v>527.99545946233161</v>
      </c>
      <c r="BE4479" s="41">
        <f t="shared" si="3692"/>
        <v>529.46549539879743</v>
      </c>
      <c r="BF4479" s="41">
        <f t="shared" si="3692"/>
        <v>530.91725388845316</v>
      </c>
      <c r="BH4479" s="42">
        <f t="shared" si="3684"/>
        <v>0.18904099999999971</v>
      </c>
      <c r="BL4479" s="15">
        <f t="shared" ca="1" si="3685"/>
        <v>44.995079833642329</v>
      </c>
    </row>
    <row r="4480" spans="1:64" x14ac:dyDescent="0.2">
      <c r="A4480" s="9" t="str">
        <f t="shared" si="3680"/>
        <v>Thailand</v>
      </c>
      <c r="C4480" s="41">
        <f t="shared" ref="C4480:G4489" si="3693">C3555</f>
        <v>482.02289522371888</v>
      </c>
      <c r="D4480" s="41">
        <f t="shared" si="3693"/>
        <v>484.0580664772661</v>
      </c>
      <c r="E4480" s="41">
        <f t="shared" si="3693"/>
        <v>486.06793376822753</v>
      </c>
      <c r="F4480" s="41">
        <f t="shared" si="3693"/>
        <v>488.05281170920466</v>
      </c>
      <c r="G4480" s="41">
        <f t="shared" si="3693"/>
        <v>490.01301100111567</v>
      </c>
      <c r="H4480" s="50">
        <f t="shared" si="3681"/>
        <v>468.55581224573808</v>
      </c>
      <c r="I4480" s="34">
        <f>MIN(I3555,I3555+$H5198*IF(I5430="na",0,I5430)+SUM($I5198:I5198)*$B$2625)+$H5198*I5659</f>
        <v>470.46757093810942</v>
      </c>
      <c r="J4480" s="34">
        <f>MIN(J3555,J3555+$H5198*IF(J5430="na",0,J5430)+SUM($I5198:J5198)*$B$2625)+$H5198*J5659</f>
        <v>472.3555600974056</v>
      </c>
      <c r="K4480" s="34">
        <f>MIN(K3555,K3555+$H5198*IF(K5430="na",0,K5430)+SUM($I5198:K5198)*$B$2625)+$H5198*K5659</f>
        <v>474.22007525815457</v>
      </c>
      <c r="L4480" s="34">
        <f>MIN(L3555,L3555+$H5198*IF(L5430="na",0,L5430)+SUM($I5198:L5198)*$B$2625)+$H5198*L5659</f>
        <v>480.338014718924</v>
      </c>
      <c r="M4480" s="34">
        <f>MIN(M3555,M3555+$H5198*IF(M5430="na",0,M5430)+SUM($I5198:M5198)*$B$2625)+$H5198*M5659</f>
        <v>486.43306027245018</v>
      </c>
      <c r="N4480" s="34">
        <f>MIN(N3555,N3555+$H5198*IF(N5430="na",0,N5430)+SUM($I5198:N5198)*$B$2625)+$H5198*N5659</f>
        <v>492.50549656631313</v>
      </c>
      <c r="O4480" s="34">
        <f>MIN(O3555,O3555+$H5198*IF(O5430="na",0,O5430)+SUM($I5198:O5198)*$B$2625)+$H5198*O5659</f>
        <v>498.55560470897461</v>
      </c>
      <c r="P4480" s="34">
        <f>MIN(P3555,P3555+$H5198*IF(P5430="na",0,P5430)+SUM($I5198:P5198)*$B$2625)+$H5198*P5659</f>
        <v>504.58366231378125</v>
      </c>
      <c r="Q4480" s="34">
        <f>MIN(Q3555,Q3555+$H5198*IF(Q5430="na",0,Q5430)+SUM($I5198:Q5198)*$B$2625)+$H5198*Q5659</f>
        <v>504.30334306040464</v>
      </c>
      <c r="R4480" s="34">
        <f>MIN(R3555,R3555+$H5198*IF(R5430="na",0,R5430)+SUM($I5198:R5198)*$B$2625)+$H5198*R5659</f>
        <v>510.03150031429391</v>
      </c>
      <c r="S4480" s="34">
        <f>MIN(S3555,S3555+$H5198*IF(S5430="na",0,S5430)+SUM($I5198:S5198)*$B$2625)+$H5198*S5659</f>
        <v>511.7184312445483</v>
      </c>
      <c r="T4480" s="34">
        <f>MIN(T3555,T3555+$H5198*IF(T5430="na",0,T5430)+SUM($I5198:T5198)*$B$2625)+$H5198*T5659</f>
        <v>513.38438800023653</v>
      </c>
      <c r="U4480" s="34">
        <f>MIN(U3555,U3555+$H5198*IF(U5430="na",0,U5430)+SUM($I5198:U5198)*$B$2625)+$H5198*U5659</f>
        <v>515.02963136026233</v>
      </c>
      <c r="V4480" s="64">
        <f t="shared" si="3682"/>
        <v>516.65441886117856</v>
      </c>
      <c r="W4480" s="41">
        <f t="shared" ref="W4480:BF4480" si="3694">W3555</f>
        <v>518.25900483750002</v>
      </c>
      <c r="X4480" s="41">
        <f t="shared" si="3694"/>
        <v>519.84364046151586</v>
      </c>
      <c r="Y4480" s="41">
        <f t="shared" si="3694"/>
        <v>521.40857378260648</v>
      </c>
      <c r="Z4480" s="41">
        <f t="shared" si="3694"/>
        <v>522.95404976607153</v>
      </c>
      <c r="AA4480" s="41">
        <f t="shared" si="3694"/>
        <v>524.48031033147549</v>
      </c>
      <c r="AB4480" s="41">
        <f t="shared" si="3694"/>
        <v>525.98759439051628</v>
      </c>
      <c r="AC4480" s="41">
        <f t="shared" si="3694"/>
        <v>527.476137884423</v>
      </c>
      <c r="AD4480" s="41">
        <f t="shared" si="3694"/>
        <v>528.94617382088882</v>
      </c>
      <c r="AE4480" s="41">
        <f t="shared" si="3694"/>
        <v>530.39793231054455</v>
      </c>
      <c r="AF4480" s="41">
        <f t="shared" si="3694"/>
        <v>531.83164060297884</v>
      </c>
      <c r="AG4480" s="41">
        <f t="shared" si="3694"/>
        <v>533.24752312231055</v>
      </c>
      <c r="AH4480" s="41">
        <f t="shared" si="3694"/>
        <v>534.64580150231859</v>
      </c>
      <c r="AI4480" s="41">
        <f t="shared" si="3694"/>
        <v>536.02669462113522</v>
      </c>
      <c r="AJ4480" s="41">
        <f t="shared" si="3694"/>
        <v>537.3904186355079</v>
      </c>
      <c r="AK4480" s="41">
        <f t="shared" si="3694"/>
        <v>538.7371870146352</v>
      </c>
      <c r="AL4480" s="41">
        <f t="shared" si="3694"/>
        <v>540.06721057358197</v>
      </c>
      <c r="AM4480" s="41">
        <f t="shared" si="3694"/>
        <v>541.38069750627926</v>
      </c>
      <c r="AN4480" s="41">
        <f t="shared" si="3694"/>
        <v>542.67785341811327</v>
      </c>
      <c r="AO4480" s="41">
        <f t="shared" si="3694"/>
        <v>543.95888135811015</v>
      </c>
      <c r="AP4480" s="41">
        <f t="shared" si="3694"/>
        <v>545.22398185071972</v>
      </c>
      <c r="AQ4480" s="41">
        <f t="shared" si="3694"/>
        <v>546.47335292720459</v>
      </c>
      <c r="AR4480" s="41">
        <f t="shared" si="3694"/>
        <v>547.70719015663849</v>
      </c>
      <c r="AS4480" s="41">
        <f t="shared" si="3694"/>
        <v>548.92568667651972</v>
      </c>
      <c r="AT4480" s="41">
        <f t="shared" si="3694"/>
        <v>550.12903322300372</v>
      </c>
      <c r="AU4480" s="41">
        <f t="shared" si="3694"/>
        <v>551.31741816075976</v>
      </c>
      <c r="AV4480" s="41">
        <f t="shared" si="3694"/>
        <v>552.49102751245641</v>
      </c>
      <c r="AW4480" s="41">
        <f t="shared" si="3694"/>
        <v>553.65004498788028</v>
      </c>
      <c r="AX4480" s="41">
        <f t="shared" si="3694"/>
        <v>554.79465201269306</v>
      </c>
      <c r="AY4480" s="41">
        <f t="shared" si="3694"/>
        <v>555.92502775683067</v>
      </c>
      <c r="AZ4480" s="41">
        <f t="shared" si="3694"/>
        <v>557.04134916254952</v>
      </c>
      <c r="BA4480" s="41">
        <f t="shared" si="3694"/>
        <v>558.14379097212395</v>
      </c>
      <c r="BB4480" s="41">
        <f t="shared" si="3694"/>
        <v>559.23252575519928</v>
      </c>
      <c r="BC4480" s="41">
        <f t="shared" si="3694"/>
        <v>560.30772393580503</v>
      </c>
      <c r="BD4480" s="41">
        <f t="shared" si="3694"/>
        <v>561.36955381903192</v>
      </c>
      <c r="BE4480" s="41">
        <f t="shared" si="3694"/>
        <v>562.4181816173774</v>
      </c>
      <c r="BF4480" s="41">
        <f t="shared" si="3694"/>
        <v>563.45377147676345</v>
      </c>
      <c r="BH4480" s="42">
        <f t="shared" si="3684"/>
        <v>0.58191779999999949</v>
      </c>
      <c r="BL4480" s="15">
        <f t="shared" ca="1" si="3685"/>
        <v>446.13910095133434</v>
      </c>
    </row>
    <row r="4481" spans="1:64" x14ac:dyDescent="0.2">
      <c r="A4481" s="9" t="str">
        <f t="shared" si="3680"/>
        <v>Timor-Leste</v>
      </c>
      <c r="C4481" s="41">
        <f t="shared" si="3693"/>
        <v>442.33805956503807</v>
      </c>
      <c r="D4481" s="41">
        <f t="shared" si="3693"/>
        <v>444.85557285936301</v>
      </c>
      <c r="E4481" s="41">
        <f t="shared" si="3693"/>
        <v>447.34178507172851</v>
      </c>
      <c r="F4481" s="41">
        <f t="shared" si="3693"/>
        <v>449.79708537892026</v>
      </c>
      <c r="G4481" s="41">
        <f t="shared" si="3693"/>
        <v>452.22185811895929</v>
      </c>
      <c r="H4481" s="50">
        <f t="shared" si="3681"/>
        <v>423.67628564979435</v>
      </c>
      <c r="I4481" s="34">
        <f>MIN(I3556,I3556+$H5199*IF(I5431="na",0,I5431)+SUM($I5199:I5199)*$B$2625)+$H5199*I5660</f>
        <v>426.0411372145939</v>
      </c>
      <c r="J4481" s="34">
        <f>MIN(J3556,J3556+$H5199*IF(J5431="na",0,J5431)+SUM($I5199:J5199)*$B$2625)+$H5199*J5660</f>
        <v>428.37658579160444</v>
      </c>
      <c r="K4481" s="34">
        <f>MIN(K3556,K3556+$H5199*IF(K5431="na",0,K5431)+SUM($I5199:K5199)*$B$2625)+$H5199*K5660</f>
        <v>455.49124826533603</v>
      </c>
      <c r="L4481" s="34">
        <f>MIN(L3556,L3556+$H5199*IF(L5431="na",0,L5431)+SUM($I5199:L5199)*$B$2625)+$H5199*L5660</f>
        <v>458.63166301851129</v>
      </c>
      <c r="M4481" s="34">
        <f>MIN(M3556,M3556+$H5199*IF(M5431="na",0,M5431)+SUM($I5199:M5199)*$B$2625)+$H5199*M5660</f>
        <v>461.74375793582817</v>
      </c>
      <c r="N4481" s="34">
        <f>MIN(N3556,N3556+$H5199*IF(N5431="na",0,N5431)+SUM($I5199:N5199)*$B$2625)+$H5199*N5660</f>
        <v>464.82788512724591</v>
      </c>
      <c r="O4481" s="34">
        <f>MIN(O3556,O3556+$H5199*IF(O5431="na",0,O5431)+SUM($I5199:O5199)*$B$2625)+$H5199*O5660</f>
        <v>467.88439232482312</v>
      </c>
      <c r="P4481" s="34">
        <f>MIN(P3556,P3556+$H5199*IF(P5431="na",0,P5431)+SUM($I5199:P5199)*$B$2625)+$H5199*P5660</f>
        <v>470.91362293714997</v>
      </c>
      <c r="Q4481" s="34">
        <f>MIN(Q3556,Q3556+$H5199*IF(Q5431="na",0,Q5431)+SUM($I5199:Q5199)*$B$2625)+$H5199*Q5660</f>
        <v>471.23469007155836</v>
      </c>
      <c r="R4481" s="34">
        <f>MIN(R3556,R3556+$H5199*IF(R5431="na",0,R5431)+SUM($I5199:R5199)*$B$2625)+$H5199*R5660</f>
        <v>476.98479287955462</v>
      </c>
      <c r="S4481" s="34">
        <f>MIN(S3556,S3556+$H5199*IF(S5431="na",0,S5431)+SUM($I5199:S5199)*$B$2625)+$H5199*S5660</f>
        <v>479.07153178966911</v>
      </c>
      <c r="T4481" s="34">
        <f>MIN(T3556,T3556+$H5199*IF(T5431="na",0,T5431)+SUM($I5199:T5199)*$B$2625)+$H5199*T5660</f>
        <v>481.13232557933446</v>
      </c>
      <c r="U4481" s="34">
        <f>MIN(U3556,U3556+$H5199*IF(U5431="na",0,U5431)+SUM($I5199:U5199)*$B$2625)+$H5199*U5660</f>
        <v>483.16749683288168</v>
      </c>
      <c r="V4481" s="64">
        <f t="shared" si="3682"/>
        <v>485.17736412384312</v>
      </c>
      <c r="W4481" s="41">
        <f t="shared" ref="W4481:BF4481" si="3695">W3556</f>
        <v>487.16224206482025</v>
      </c>
      <c r="X4481" s="41">
        <f t="shared" si="3695"/>
        <v>489.12244135673126</v>
      </c>
      <c r="Y4481" s="41">
        <f t="shared" si="3695"/>
        <v>491.05826883744618</v>
      </c>
      <c r="Z4481" s="41">
        <f t="shared" si="3695"/>
        <v>492.97002752981751</v>
      </c>
      <c r="AA4481" s="41">
        <f t="shared" si="3695"/>
        <v>494.8580166891137</v>
      </c>
      <c r="AB4481" s="41">
        <f t="shared" si="3695"/>
        <v>496.72253184986266</v>
      </c>
      <c r="AC4481" s="41">
        <f t="shared" si="3695"/>
        <v>498.56386487211296</v>
      </c>
      <c r="AD4481" s="41">
        <f t="shared" si="3695"/>
        <v>500.38230398711994</v>
      </c>
      <c r="AE4481" s="41">
        <f t="shared" si="3695"/>
        <v>502.17813384246369</v>
      </c>
      <c r="AF4481" s="41">
        <f t="shared" si="3695"/>
        <v>503.95163554660598</v>
      </c>
      <c r="AG4481" s="41">
        <f t="shared" si="3695"/>
        <v>505.70308671289342</v>
      </c>
      <c r="AH4481" s="41">
        <f t="shared" si="3695"/>
        <v>507.43276150301335</v>
      </c>
      <c r="AI4481" s="41">
        <f t="shared" si="3695"/>
        <v>509.14093066990949</v>
      </c>
      <c r="AJ4481" s="41">
        <f t="shared" si="3695"/>
        <v>510.82786160016389</v>
      </c>
      <c r="AK4481" s="41">
        <f t="shared" si="3695"/>
        <v>512.49381835585211</v>
      </c>
      <c r="AL4481" s="41">
        <f t="shared" si="3695"/>
        <v>514.13906171587792</v>
      </c>
      <c r="AM4481" s="41">
        <f t="shared" si="3695"/>
        <v>515.76384921679414</v>
      </c>
      <c r="AN4481" s="41">
        <f t="shared" si="3695"/>
        <v>517.3684351931156</v>
      </c>
      <c r="AO4481" s="41">
        <f t="shared" si="3695"/>
        <v>518.95307081713145</v>
      </c>
      <c r="AP4481" s="41">
        <f t="shared" si="3695"/>
        <v>520.51800413822207</v>
      </c>
      <c r="AQ4481" s="41">
        <f t="shared" si="3695"/>
        <v>522.06348012168712</v>
      </c>
      <c r="AR4481" s="41">
        <f t="shared" si="3695"/>
        <v>523.58974068709108</v>
      </c>
      <c r="AS4481" s="41">
        <f t="shared" si="3695"/>
        <v>525.09702474613186</v>
      </c>
      <c r="AT4481" s="41">
        <f t="shared" si="3695"/>
        <v>526.58556824003858</v>
      </c>
      <c r="AU4481" s="41">
        <f t="shared" si="3695"/>
        <v>528.0556041765044</v>
      </c>
      <c r="AV4481" s="41">
        <f t="shared" si="3695"/>
        <v>529.50736266616013</v>
      </c>
      <c r="AW4481" s="41">
        <f t="shared" si="3695"/>
        <v>530.94107095859442</v>
      </c>
      <c r="AX4481" s="41">
        <f t="shared" si="3695"/>
        <v>532.35695347792614</v>
      </c>
      <c r="AY4481" s="41">
        <f t="shared" si="3695"/>
        <v>533.75523185793418</v>
      </c>
      <c r="AZ4481" s="41">
        <f t="shared" si="3695"/>
        <v>535.13612497675081</v>
      </c>
      <c r="BA4481" s="41">
        <f t="shared" si="3695"/>
        <v>536.49984899112349</v>
      </c>
      <c r="BB4481" s="41">
        <f t="shared" si="3695"/>
        <v>537.84661737025078</v>
      </c>
      <c r="BC4481" s="41">
        <f t="shared" si="3695"/>
        <v>539.17664092919756</v>
      </c>
      <c r="BD4481" s="41">
        <f t="shared" si="3695"/>
        <v>540.49012786189485</v>
      </c>
      <c r="BE4481" s="41">
        <f t="shared" si="3695"/>
        <v>541.78728377372886</v>
      </c>
      <c r="BF4481" s="41">
        <f t="shared" si="3695"/>
        <v>543.06831171372573</v>
      </c>
      <c r="BH4481" s="42">
        <f t="shared" si="3684"/>
        <v>0.85068499999999969</v>
      </c>
      <c r="BL4481" s="15">
        <f t="shared" ca="1" si="3685"/>
        <v>25.806604132999709</v>
      </c>
    </row>
    <row r="4482" spans="1:64" x14ac:dyDescent="0.2">
      <c r="A4482" s="9" t="str">
        <f t="shared" si="3680"/>
        <v>Togo</v>
      </c>
      <c r="C4482" s="41">
        <f t="shared" si="3693"/>
        <v>240.3112021708136</v>
      </c>
      <c r="D4482" s="41">
        <f t="shared" si="3693"/>
        <v>245.38405306867082</v>
      </c>
      <c r="E4482" s="41">
        <f t="shared" si="3693"/>
        <v>250.3938315203647</v>
      </c>
      <c r="F4482" s="41">
        <f t="shared" si="3693"/>
        <v>255.34132172664249</v>
      </c>
      <c r="G4482" s="41">
        <f t="shared" si="3693"/>
        <v>260.22729813802226</v>
      </c>
      <c r="H4482" s="50">
        <f t="shared" si="3681"/>
        <v>251.13871955490396</v>
      </c>
      <c r="I4482" s="34">
        <f>MIN(I3557,I3557+$H5200*IF(I5432="na",0,I5432)+SUM($I5200:I5200)*$B$2625)+$H5200*I5661</f>
        <v>255.90395333175644</v>
      </c>
      <c r="J4482" s="34">
        <f>MIN(J3557,J3557+$H5200*IF(J5432="na",0,J5432)+SUM($I5200:J5200)*$B$2625)+$H5200*J5661</f>
        <v>260.60993936865003</v>
      </c>
      <c r="K4482" s="34">
        <f>MIN(K3557,K3557+$H5200*IF(K5432="na",0,K5432)+SUM($I5200:K5200)*$B$2625)+$H5200*K5661</f>
        <v>275.72231108505991</v>
      </c>
      <c r="L4482" s="34">
        <f>MIN(L3557,L3557+$H5200*IF(L5432="na",0,L5432)+SUM($I5200:L5200)*$B$2625)+$H5200*L5661</f>
        <v>280.83249963185165</v>
      </c>
      <c r="M4482" s="34">
        <f>MIN(M3557,M3557+$H5200*IF(M5432="na",0,M5432)+SUM($I5200:M5200)*$B$2625)+$H5200*M5661</f>
        <v>285.88562301633226</v>
      </c>
      <c r="N4482" s="34">
        <f>MIN(N3557,N3557+$H5200*IF(N5432="na",0,N5432)+SUM($I5200:N5200)*$B$2625)+$H5200*N5661</f>
        <v>290.88239074868642</v>
      </c>
      <c r="O4482" s="34">
        <f>MIN(O3557,O3557+$H5200*IF(O5432="na",0,O5432)+SUM($I5200:O5200)*$B$2625)+$H5200*O5661</f>
        <v>295.82350351752228</v>
      </c>
      <c r="P4482" s="34">
        <f>MIN(P3557,P3557+$H5200*IF(P5432="na",0,P5432)+SUM($I5200:P5200)*$B$2625)+$H5200*P5661</f>
        <v>300.70965329955283</v>
      </c>
      <c r="Q4482" s="34">
        <f>MIN(Q3557,Q3557+$H5200*IF(Q5432="na",0,Q5432)+SUM($I5200:Q5200)*$B$2625)+$H5200*Q5661</f>
        <v>304.17460305174012</v>
      </c>
      <c r="R4482" s="34">
        <f>MIN(R3557,R3557+$H5200*IF(R5432="na",0,R5432)+SUM($I5200:R5200)*$B$2625)+$H5200*R5661</f>
        <v>310.12521769103449</v>
      </c>
      <c r="S4482" s="34">
        <f>MIN(S3557,S3557+$H5200*IF(S5432="na",0,S5432)+SUM($I5200:S5200)*$B$2625)+$H5200*S5661</f>
        <v>314.33004766259029</v>
      </c>
      <c r="T4482" s="34">
        <f>MIN(T3557,T3557+$H5200*IF(T5432="na",0,T5432)+SUM($I5200:T5200)*$B$2625)+$H5200*T5661</f>
        <v>318.48259758149976</v>
      </c>
      <c r="U4482" s="34">
        <f>MIN(U3557,U3557+$H5200*IF(U5432="na",0,U5432)+SUM($I5200:U5200)*$B$2625)+$H5200*U5661</f>
        <v>322.58351746308409</v>
      </c>
      <c r="V4482" s="64">
        <f t="shared" si="3682"/>
        <v>326.63344924080741</v>
      </c>
      <c r="W4482" s="41">
        <f t="shared" ref="W4482:BF4482" si="3696">W3557</f>
        <v>330.63302686676104</v>
      </c>
      <c r="X4482" s="41">
        <f t="shared" si="3696"/>
        <v>334.58287641089868</v>
      </c>
      <c r="Y4482" s="41">
        <f t="shared" si="3696"/>
        <v>338.48361615903752</v>
      </c>
      <c r="Z4482" s="41">
        <f t="shared" si="3696"/>
        <v>342.33585670964118</v>
      </c>
      <c r="AA4482" s="41">
        <f t="shared" si="3696"/>
        <v>346.14020106939898</v>
      </c>
      <c r="AB4482" s="41">
        <f t="shared" si="3696"/>
        <v>349.89724474761715</v>
      </c>
      <c r="AC4482" s="41">
        <f t="shared" si="3696"/>
        <v>353.6075758494361</v>
      </c>
      <c r="AD4482" s="41">
        <f t="shared" si="3696"/>
        <v>357.27177516788913</v>
      </c>
      <c r="AE4482" s="41">
        <f t="shared" si="3696"/>
        <v>360.89041627481606</v>
      </c>
      <c r="AF4482" s="41">
        <f t="shared" si="3696"/>
        <v>364.46406561064686</v>
      </c>
      <c r="AG4482" s="41">
        <f t="shared" si="3696"/>
        <v>367.99328257306883</v>
      </c>
      <c r="AH4482" s="41">
        <f t="shared" si="3696"/>
        <v>371.47861960459136</v>
      </c>
      <c r="AI4482" s="41">
        <f t="shared" si="3696"/>
        <v>374.92062227902193</v>
      </c>
      <c r="AJ4482" s="41">
        <f t="shared" si="3696"/>
        <v>378.31982938686707</v>
      </c>
      <c r="AK4482" s="41">
        <f t="shared" si="3696"/>
        <v>381.67677301967137</v>
      </c>
      <c r="AL4482" s="41">
        <f t="shared" si="3696"/>
        <v>384.9919786533078</v>
      </c>
      <c r="AM4482" s="41">
        <f t="shared" si="3696"/>
        <v>388.26596523023267</v>
      </c>
      <c r="AN4482" s="41">
        <f t="shared" si="3696"/>
        <v>391.49924524071776</v>
      </c>
      <c r="AO4482" s="41">
        <f t="shared" si="3696"/>
        <v>394.69232480307249</v>
      </c>
      <c r="AP4482" s="41">
        <f t="shared" si="3696"/>
        <v>397.84570374286864</v>
      </c>
      <c r="AQ4482" s="41">
        <f t="shared" si="3696"/>
        <v>400.95987567117999</v>
      </c>
      <c r="AR4482" s="41">
        <f t="shared" si="3696"/>
        <v>404.03532806184933</v>
      </c>
      <c r="AS4482" s="41">
        <f t="shared" si="3696"/>
        <v>407.07254232779468</v>
      </c>
      <c r="AT4482" s="41">
        <f t="shared" si="3696"/>
        <v>410.07199389636679</v>
      </c>
      <c r="AU4482" s="41">
        <f t="shared" si="3696"/>
        <v>413.03415228376963</v>
      </c>
      <c r="AV4482" s="41">
        <f t="shared" si="3696"/>
        <v>415.95948116855578</v>
      </c>
      <c r="AW4482" s="41">
        <f t="shared" si="3696"/>
        <v>418.84843846420773</v>
      </c>
      <c r="AX4482" s="41">
        <f t="shared" si="3696"/>
        <v>421.70147639081711</v>
      </c>
      <c r="AY4482" s="41">
        <f t="shared" si="3696"/>
        <v>424.51904154587231</v>
      </c>
      <c r="AZ4482" s="41">
        <f t="shared" si="3696"/>
        <v>427.30157497416633</v>
      </c>
      <c r="BA4482" s="41">
        <f t="shared" si="3696"/>
        <v>430.0495122368352</v>
      </c>
      <c r="BB4482" s="41">
        <f t="shared" si="3696"/>
        <v>432.76328347953825</v>
      </c>
      <c r="BC4482" s="41">
        <f t="shared" si="3696"/>
        <v>435.44331349979035</v>
      </c>
      <c r="BD4482" s="41">
        <f t="shared" si="3696"/>
        <v>438.09002181345727</v>
      </c>
      <c r="BE4482" s="41">
        <f t="shared" si="3696"/>
        <v>440.70382272042428</v>
      </c>
      <c r="BF4482" s="41">
        <f t="shared" si="3696"/>
        <v>443.285125369448</v>
      </c>
      <c r="BH4482" s="42">
        <f t="shared" si="3684"/>
        <v>0.82191779999999937</v>
      </c>
      <c r="BL4482" s="15">
        <f t="shared" ca="1" si="3685"/>
        <v>185.27471660534715</v>
      </c>
    </row>
    <row r="4483" spans="1:64" x14ac:dyDescent="0.2">
      <c r="A4483" s="9" t="str">
        <f t="shared" si="3680"/>
        <v>Tokelau</v>
      </c>
      <c r="C4483" s="41">
        <f t="shared" si="3693"/>
        <v>453.87198136783149</v>
      </c>
      <c r="D4483" s="41">
        <f t="shared" si="3693"/>
        <v>456.26660610013602</v>
      </c>
      <c r="E4483" s="41">
        <f t="shared" si="3693"/>
        <v>458.63145766493557</v>
      </c>
      <c r="F4483" s="41">
        <f t="shared" si="3693"/>
        <v>460.96690624194611</v>
      </c>
      <c r="G4483" s="41">
        <f t="shared" si="3693"/>
        <v>463.27331740831579</v>
      </c>
      <c r="H4483" s="50">
        <f t="shared" si="3681"/>
        <v>441.23467868709673</v>
      </c>
      <c r="I4483" s="34">
        <f>MIN(I3558,I3558+$H5201*IF(I5433="na",0,I5433)+SUM($I5201:I5201)*$B$2625)+$H5201*I5662</f>
        <v>443.48409363877289</v>
      </c>
      <c r="J4483" s="34">
        <f>MIN(J3558,J3558+$H5201*IF(J5433="na",0,J5433)+SUM($I5201:J5201)*$B$2625)+$H5201*J5662</f>
        <v>445.7055408645499</v>
      </c>
      <c r="K4483" s="34">
        <f>MIN(K3558,K3558+$H5201*IF(K5433="na",0,K5433)+SUM($I5201:K5201)*$B$2625)+$H5201*K5662</f>
        <v>447.8993680964864</v>
      </c>
      <c r="L4483" s="34">
        <f>MIN(L3558,L3558+$H5201*IF(L5433="na",0,L5433)+SUM($I5201:L5201)*$B$2625)+$H5201*L5662</f>
        <v>454.55426928882491</v>
      </c>
      <c r="M4483" s="34">
        <f>MIN(M3558,M3558+$H5201*IF(M5433="na",0,M5433)+SUM($I5201:M5201)*$B$2625)+$H5201*M5662</f>
        <v>461.18223303478959</v>
      </c>
      <c r="N4483" s="34">
        <f>MIN(N3558,N3558+$H5201*IF(N5433="na",0,N5433)+SUM($I5201:N5201)*$B$2625)+$H5201*N5662</f>
        <v>467.78359425663047</v>
      </c>
      <c r="O4483" s="34">
        <f>MIN(O3558,O3558+$H5201*IF(O5433="na",0,O5433)+SUM($I5201:O5201)*$B$2625)+$H5201*O5662</f>
        <v>474.35868371239735</v>
      </c>
      <c r="P4483" s="34">
        <f>MIN(P3558,P3558+$H5201*IF(P5433="na",0,P5433)+SUM($I5201:P5201)*$B$2625)+$H5201*P5662</f>
        <v>480.90782804771516</v>
      </c>
      <c r="Q4483" s="34">
        <f>MIN(Q3558,Q3558+$H5201*IF(Q5433="na",0,Q5433)+SUM($I5201:Q5201)*$B$2625)+$H5201*Q5662</f>
        <v>481.06837852077081</v>
      </c>
      <c r="R4483" s="34">
        <f>MIN(R3558,R3558+$H5201*IF(R5433="na",0,R5433)+SUM($I5201:R5201)*$B$2625)+$H5201*R5662</f>
        <v>486.82748737271532</v>
      </c>
      <c r="S4483" s="34">
        <f>MIN(S3558,S3558+$H5201*IF(S5433="na",0,S5433)+SUM($I5201:S5201)*$B$2625)+$H5201*S5662</f>
        <v>488.81236531369245</v>
      </c>
      <c r="T4483" s="34">
        <f>MIN(T3558,T3558+$H5201*IF(T5433="na",0,T5433)+SUM($I5201:T5201)*$B$2625)+$H5201*T5662</f>
        <v>490.77256460560346</v>
      </c>
      <c r="U4483" s="34">
        <f>MIN(U3558,U3558+$H5201*IF(U5433="na",0,U5433)+SUM($I5201:U5201)*$B$2625)+$H5201*U5662</f>
        <v>492.70839208631838</v>
      </c>
      <c r="V4483" s="64">
        <f t="shared" si="3682"/>
        <v>494.62015077868972</v>
      </c>
      <c r="W4483" s="41">
        <f t="shared" ref="W4483:BF4483" si="3697">W3558</f>
        <v>496.5081399379859</v>
      </c>
      <c r="X4483" s="41">
        <f t="shared" si="3697"/>
        <v>498.37265509873487</v>
      </c>
      <c r="Y4483" s="41">
        <f t="shared" si="3697"/>
        <v>500.21398812098516</v>
      </c>
      <c r="Z4483" s="41">
        <f t="shared" si="3697"/>
        <v>502.03242723599215</v>
      </c>
      <c r="AA4483" s="41">
        <f t="shared" si="3697"/>
        <v>503.8282570913359</v>
      </c>
      <c r="AB4483" s="41">
        <f t="shared" si="3697"/>
        <v>505.60175879547819</v>
      </c>
      <c r="AC4483" s="41">
        <f t="shared" si="3697"/>
        <v>507.35320996176563</v>
      </c>
      <c r="AD4483" s="41">
        <f t="shared" si="3697"/>
        <v>509.08288475188556</v>
      </c>
      <c r="AE4483" s="41">
        <f t="shared" si="3697"/>
        <v>510.7910539187817</v>
      </c>
      <c r="AF4483" s="41">
        <f t="shared" si="3697"/>
        <v>512.47798484903615</v>
      </c>
      <c r="AG4483" s="41">
        <f t="shared" si="3697"/>
        <v>514.14394160472432</v>
      </c>
      <c r="AH4483" s="41">
        <f t="shared" si="3697"/>
        <v>515.78918496475012</v>
      </c>
      <c r="AI4483" s="41">
        <f t="shared" si="3697"/>
        <v>517.41397246566635</v>
      </c>
      <c r="AJ4483" s="41">
        <f t="shared" si="3697"/>
        <v>519.01855844198781</v>
      </c>
      <c r="AK4483" s="41">
        <f t="shared" si="3697"/>
        <v>520.60319406600365</v>
      </c>
      <c r="AL4483" s="41">
        <f t="shared" si="3697"/>
        <v>522.16812738709427</v>
      </c>
      <c r="AM4483" s="41">
        <f t="shared" si="3697"/>
        <v>523.71360337055933</v>
      </c>
      <c r="AN4483" s="41">
        <f t="shared" si="3697"/>
        <v>525.23986393596329</v>
      </c>
      <c r="AO4483" s="41">
        <f t="shared" si="3697"/>
        <v>526.74714799500407</v>
      </c>
      <c r="AP4483" s="41">
        <f t="shared" si="3697"/>
        <v>528.23569148891079</v>
      </c>
      <c r="AQ4483" s="41">
        <f t="shared" si="3697"/>
        <v>529.70572742537661</v>
      </c>
      <c r="AR4483" s="41">
        <f t="shared" si="3697"/>
        <v>531.15748591503234</v>
      </c>
      <c r="AS4483" s="41">
        <f t="shared" si="3697"/>
        <v>532.59119420746663</v>
      </c>
      <c r="AT4483" s="41">
        <f t="shared" si="3697"/>
        <v>534.00707672679835</v>
      </c>
      <c r="AU4483" s="41">
        <f t="shared" si="3697"/>
        <v>535.40535510680638</v>
      </c>
      <c r="AV4483" s="41">
        <f t="shared" si="3697"/>
        <v>536.78624822562301</v>
      </c>
      <c r="AW4483" s="41">
        <f t="shared" si="3697"/>
        <v>538.14997223999569</v>
      </c>
      <c r="AX4483" s="41">
        <f t="shared" si="3697"/>
        <v>539.49674061912299</v>
      </c>
      <c r="AY4483" s="41">
        <f t="shared" si="3697"/>
        <v>540.82676417806977</v>
      </c>
      <c r="AZ4483" s="41">
        <f t="shared" si="3697"/>
        <v>542.14025111076705</v>
      </c>
      <c r="BA4483" s="41">
        <f t="shared" si="3697"/>
        <v>543.43740702260106</v>
      </c>
      <c r="BB4483" s="41">
        <f t="shared" si="3697"/>
        <v>544.71843496259794</v>
      </c>
      <c r="BC4483" s="41">
        <f t="shared" si="3697"/>
        <v>545.98353545520752</v>
      </c>
      <c r="BD4483" s="41">
        <f t="shared" si="3697"/>
        <v>547.23290653169238</v>
      </c>
      <c r="BE4483" s="41">
        <f t="shared" si="3697"/>
        <v>548.46674376112628</v>
      </c>
      <c r="BF4483" s="41">
        <f t="shared" si="3697"/>
        <v>549.68524028100751</v>
      </c>
      <c r="BH4483" s="42">
        <f t="shared" si="3684"/>
        <v>0.64856779999999947</v>
      </c>
      <c r="BL4483" s="15">
        <f t="shared" ca="1" si="3685"/>
        <v>0.25942711979148114</v>
      </c>
    </row>
    <row r="4484" spans="1:64" x14ac:dyDescent="0.2">
      <c r="A4484" s="9" t="str">
        <f t="shared" si="3680"/>
        <v>Tonga</v>
      </c>
      <c r="C4484" s="41">
        <f t="shared" si="3693"/>
        <v>452.18022829388588</v>
      </c>
      <c r="D4484" s="41">
        <f t="shared" si="3693"/>
        <v>454.5748530261904</v>
      </c>
      <c r="E4484" s="41">
        <f t="shared" si="3693"/>
        <v>456.93970459098995</v>
      </c>
      <c r="F4484" s="41">
        <f t="shared" si="3693"/>
        <v>459.27515316800049</v>
      </c>
      <c r="G4484" s="41">
        <f t="shared" si="3693"/>
        <v>461.58156433437017</v>
      </c>
      <c r="H4484" s="50">
        <f t="shared" si="3681"/>
        <v>459.44237563690655</v>
      </c>
      <c r="I4484" s="34">
        <f>MIN(I3559,I3559+$H5202*IF(I5434="na",0,I5434)+SUM($I5202:I5202)*$B$2625)+$H5202*I5663</f>
        <v>461.69179058858271</v>
      </c>
      <c r="J4484" s="34">
        <f>MIN(J3559,J3559+$H5202*IF(J5434="na",0,J5434)+SUM($I5202:J5202)*$B$2625)+$H5202*J5663</f>
        <v>463.91323781435972</v>
      </c>
      <c r="K4484" s="34">
        <f>MIN(K3559,K3559+$H5202*IF(K5434="na",0,K5434)+SUM($I5202:K5202)*$B$2625)+$H5202*K5663</f>
        <v>469.32362302593231</v>
      </c>
      <c r="L4484" s="34">
        <f>MIN(L3559,L3559+$H5202*IF(L5434="na",0,L5434)+SUM($I5202:L5202)*$B$2625)+$H5202*L5663</f>
        <v>471.35705774895041</v>
      </c>
      <c r="M4484" s="34">
        <f>MIN(M3559,M3559+$H5202*IF(M5434="na",0,M5434)+SUM($I5202:M5202)*$B$2625)+$H5202*M5663</f>
        <v>473.36355502559468</v>
      </c>
      <c r="N4484" s="34">
        <f>MIN(N3559,N3559+$H5202*IF(N5434="na",0,N5434)+SUM($I5202:N5202)*$B$2625)+$H5202*N5663</f>
        <v>475.34344977811514</v>
      </c>
      <c r="O4484" s="34">
        <f>MIN(O3559,O3559+$H5202*IF(O5434="na",0,O5434)+SUM($I5202:O5202)*$B$2625)+$H5202*O5663</f>
        <v>477.29707276456162</v>
      </c>
      <c r="P4484" s="34">
        <f>MIN(P3559,P3559+$H5202*IF(P5434="na",0,P5434)+SUM($I5202:P5202)*$B$2625)+$H5202*P5663</f>
        <v>479.22475063055896</v>
      </c>
      <c r="Q4484" s="34">
        <f>MIN(Q3559,Q3559+$H5202*IF(Q5434="na",0,Q5434)+SUM($I5202:Q5202)*$B$2625)+$H5202*Q5663</f>
        <v>479.39397676040414</v>
      </c>
      <c r="R4484" s="34">
        <f>MIN(R3559,R3559+$H5202*IF(R5434="na",0,R5434)+SUM($I5202:R5202)*$B$2625)+$H5202*R5663</f>
        <v>485.13573429876971</v>
      </c>
      <c r="S4484" s="34">
        <f>MIN(S3559,S3559+$H5202*IF(S5434="na",0,S5434)+SUM($I5202:S5202)*$B$2625)+$H5202*S5663</f>
        <v>487.12061223974683</v>
      </c>
      <c r="T4484" s="34">
        <f>MIN(T3559,T3559+$H5202*IF(T5434="na",0,T5434)+SUM($I5202:T5202)*$B$2625)+$H5202*T5663</f>
        <v>489.08081153165784</v>
      </c>
      <c r="U4484" s="34">
        <f>MIN(U3559,U3559+$H5202*IF(U5434="na",0,U5434)+SUM($I5202:U5202)*$B$2625)+$H5202*U5663</f>
        <v>491.01663901237276</v>
      </c>
      <c r="V4484" s="64">
        <f t="shared" si="3682"/>
        <v>492.9283977047441</v>
      </c>
      <c r="W4484" s="41">
        <f t="shared" ref="W4484:BF4484" si="3698">W3559</f>
        <v>494.81638686404028</v>
      </c>
      <c r="X4484" s="41">
        <f t="shared" si="3698"/>
        <v>496.68090202478925</v>
      </c>
      <c r="Y4484" s="41">
        <f t="shared" si="3698"/>
        <v>498.52223504703954</v>
      </c>
      <c r="Z4484" s="41">
        <f t="shared" si="3698"/>
        <v>500.34067416204653</v>
      </c>
      <c r="AA4484" s="41">
        <f t="shared" si="3698"/>
        <v>502.13650401739028</v>
      </c>
      <c r="AB4484" s="41">
        <f t="shared" si="3698"/>
        <v>503.91000572153257</v>
      </c>
      <c r="AC4484" s="41">
        <f t="shared" si="3698"/>
        <v>505.66145688782001</v>
      </c>
      <c r="AD4484" s="41">
        <f t="shared" si="3698"/>
        <v>507.39113167793994</v>
      </c>
      <c r="AE4484" s="41">
        <f t="shared" si="3698"/>
        <v>509.09930084483608</v>
      </c>
      <c r="AF4484" s="41">
        <f t="shared" si="3698"/>
        <v>510.78623177509047</v>
      </c>
      <c r="AG4484" s="41">
        <f t="shared" si="3698"/>
        <v>512.4521885307787</v>
      </c>
      <c r="AH4484" s="41">
        <f t="shared" si="3698"/>
        <v>514.0974318908045</v>
      </c>
      <c r="AI4484" s="41">
        <f t="shared" si="3698"/>
        <v>515.72221939172073</v>
      </c>
      <c r="AJ4484" s="41">
        <f t="shared" si="3698"/>
        <v>517.32680536804219</v>
      </c>
      <c r="AK4484" s="41">
        <f t="shared" si="3698"/>
        <v>518.91144099205803</v>
      </c>
      <c r="AL4484" s="41">
        <f t="shared" si="3698"/>
        <v>520.47637431314865</v>
      </c>
      <c r="AM4484" s="41">
        <f t="shared" si="3698"/>
        <v>522.02185029661371</v>
      </c>
      <c r="AN4484" s="41">
        <f t="shared" si="3698"/>
        <v>523.54811086201767</v>
      </c>
      <c r="AO4484" s="41">
        <f t="shared" si="3698"/>
        <v>525.05539492105845</v>
      </c>
      <c r="AP4484" s="41">
        <f t="shared" si="3698"/>
        <v>526.54393841496517</v>
      </c>
      <c r="AQ4484" s="41">
        <f t="shared" si="3698"/>
        <v>528.01397435143099</v>
      </c>
      <c r="AR4484" s="41">
        <f t="shared" si="3698"/>
        <v>529.46573284108672</v>
      </c>
      <c r="AS4484" s="41">
        <f t="shared" si="3698"/>
        <v>530.89944113352101</v>
      </c>
      <c r="AT4484" s="41">
        <f t="shared" si="3698"/>
        <v>532.31532365285273</v>
      </c>
      <c r="AU4484" s="41">
        <f t="shared" si="3698"/>
        <v>533.71360203286076</v>
      </c>
      <c r="AV4484" s="41">
        <f t="shared" si="3698"/>
        <v>535.09449515167739</v>
      </c>
      <c r="AW4484" s="41">
        <f t="shared" si="3698"/>
        <v>536.45821916605007</v>
      </c>
      <c r="AX4484" s="41">
        <f t="shared" si="3698"/>
        <v>537.80498754517737</v>
      </c>
      <c r="AY4484" s="41">
        <f t="shared" si="3698"/>
        <v>539.13501110412415</v>
      </c>
      <c r="AZ4484" s="41">
        <f t="shared" si="3698"/>
        <v>540.44849803682143</v>
      </c>
      <c r="BA4484" s="41">
        <f t="shared" si="3698"/>
        <v>541.74565394865544</v>
      </c>
      <c r="BB4484" s="41">
        <f t="shared" si="3698"/>
        <v>543.02668188865232</v>
      </c>
      <c r="BC4484" s="41">
        <f t="shared" si="3698"/>
        <v>544.2917823812619</v>
      </c>
      <c r="BD4484" s="41">
        <f t="shared" si="3698"/>
        <v>545.54115345774676</v>
      </c>
      <c r="BE4484" s="41">
        <f t="shared" si="3698"/>
        <v>546.77499068718066</v>
      </c>
      <c r="BF4484" s="41">
        <f t="shared" si="3698"/>
        <v>547.99348720706189</v>
      </c>
      <c r="BH4484" s="42">
        <f t="shared" si="3684"/>
        <v>0.11835620000000036</v>
      </c>
      <c r="BL4484" s="15">
        <f t="shared" ca="1" si="3685"/>
        <v>0.28483524552854217</v>
      </c>
    </row>
    <row r="4485" spans="1:64" x14ac:dyDescent="0.2">
      <c r="A4485" s="9" t="str">
        <f t="shared" si="3680"/>
        <v>Trinidad and Tobago</v>
      </c>
      <c r="C4485" s="41">
        <f t="shared" si="3693"/>
        <v>474.91377236892271</v>
      </c>
      <c r="D4485" s="41">
        <f t="shared" si="3693"/>
        <v>477.02678304511113</v>
      </c>
      <c r="E4485" s="41">
        <f t="shared" si="3693"/>
        <v>479.11352195522562</v>
      </c>
      <c r="F4485" s="41">
        <f t="shared" si="3693"/>
        <v>481.17431574489098</v>
      </c>
      <c r="G4485" s="41">
        <f t="shared" si="3693"/>
        <v>483.20948699843819</v>
      </c>
      <c r="H4485" s="50">
        <f t="shared" si="3681"/>
        <v>445.47153629704644</v>
      </c>
      <c r="I4485" s="34">
        <f>MIN(I3560,I3560+$H5203*IF(I5435="na",0,I5435)+SUM($I5203:I5203)*$B$2625)+$H5203*I5664</f>
        <v>447.45641423802357</v>
      </c>
      <c r="J4485" s="34">
        <f>MIN(J3560,J3560+$H5203*IF(J5435="na",0,J5435)+SUM($I5203:J5203)*$B$2625)+$H5203*J5664</f>
        <v>449.41661352993458</v>
      </c>
      <c r="K4485" s="34">
        <f>MIN(K3560,K3560+$H5203*IF(K5435="na",0,K5435)+SUM($I5203:K5203)*$B$2625)+$H5203*K5664</f>
        <v>469.96205141212533</v>
      </c>
      <c r="L4485" s="34">
        <f>MIN(L3560,L3560+$H5203*IF(L5435="na",0,L5435)+SUM($I5203:L5203)*$B$2625)+$H5203*L5664</f>
        <v>475.70635484904199</v>
      </c>
      <c r="M4485" s="34">
        <f>MIN(M3560,M3560+$H5203*IF(M5435="na",0,M5435)+SUM($I5203:M5203)*$B$2625)+$H5203*M5664</f>
        <v>481.42688875288349</v>
      </c>
      <c r="N4485" s="34">
        <f>MIN(N3560,N3560+$H5203*IF(N5435="na",0,N5435)+SUM($I5203:N5203)*$B$2625)+$H5203*N5664</f>
        <v>487.12394865817777</v>
      </c>
      <c r="O4485" s="34">
        <f>MIN(O3560,O3560+$H5203*IF(O5435="na",0,O5435)+SUM($I5203:O5203)*$B$2625)+$H5203*O5664</f>
        <v>492.79782642497338</v>
      </c>
      <c r="P4485" s="34">
        <f>MIN(P3560,P3560+$H5203*IF(P5435="na",0,P5435)+SUM($I5203:P5203)*$B$2625)+$H5203*P5664</f>
        <v>498.44881028452568</v>
      </c>
      <c r="Q4485" s="34">
        <f>MIN(Q3560,Q3560+$H5203*IF(Q5435="na",0,Q5435)+SUM($I5203:Q5203)*$B$2625)+$H5203*Q5664</f>
        <v>498.26915627171866</v>
      </c>
      <c r="R4485" s="34">
        <f>MIN(R3560,R3560+$H5203*IF(R5435="na",0,R5435)+SUM($I5203:R5203)*$B$2625)+$H5203*R5664</f>
        <v>503.9936257121625</v>
      </c>
      <c r="S4485" s="34">
        <f>MIN(S3560,S3560+$H5203*IF(S5435="na",0,S5435)+SUM($I5203:S5203)*$B$2625)+$H5203*S5664</f>
        <v>505.74507687844994</v>
      </c>
      <c r="T4485" s="34">
        <f>MIN(T3560,T3560+$H5203*IF(T5435="na",0,T5435)+SUM($I5203:T5203)*$B$2625)+$H5203*T5664</f>
        <v>507.47475166856987</v>
      </c>
      <c r="U4485" s="34">
        <f>MIN(U3560,U3560+$H5203*IF(U5435="na",0,U5435)+SUM($I5203:U5203)*$B$2625)+$H5203*U5664</f>
        <v>509.18292083546601</v>
      </c>
      <c r="V4485" s="64">
        <f t="shared" si="3682"/>
        <v>510.8698517657204</v>
      </c>
      <c r="W4485" s="41">
        <f t="shared" ref="W4485:BF4485" si="3699">W3560</f>
        <v>512.53580852140863</v>
      </c>
      <c r="X4485" s="41">
        <f t="shared" si="3699"/>
        <v>514.18105188143443</v>
      </c>
      <c r="Y4485" s="41">
        <f t="shared" si="3699"/>
        <v>515.80583938235065</v>
      </c>
      <c r="Z4485" s="41">
        <f t="shared" si="3699"/>
        <v>517.41042535867211</v>
      </c>
      <c r="AA4485" s="41">
        <f t="shared" si="3699"/>
        <v>518.99506098268796</v>
      </c>
      <c r="AB4485" s="41">
        <f t="shared" si="3699"/>
        <v>520.55999430377858</v>
      </c>
      <c r="AC4485" s="41">
        <f t="shared" si="3699"/>
        <v>522.10547028724363</v>
      </c>
      <c r="AD4485" s="41">
        <f t="shared" si="3699"/>
        <v>523.63173085264759</v>
      </c>
      <c r="AE4485" s="41">
        <f t="shared" si="3699"/>
        <v>525.13901491168838</v>
      </c>
      <c r="AF4485" s="41">
        <f t="shared" si="3699"/>
        <v>526.6275584055951</v>
      </c>
      <c r="AG4485" s="41">
        <f t="shared" si="3699"/>
        <v>528.09759434206092</v>
      </c>
      <c r="AH4485" s="41">
        <f t="shared" si="3699"/>
        <v>529.54935283171665</v>
      </c>
      <c r="AI4485" s="41">
        <f t="shared" si="3699"/>
        <v>530.98306112415094</v>
      </c>
      <c r="AJ4485" s="41">
        <f t="shared" si="3699"/>
        <v>532.39894364348265</v>
      </c>
      <c r="AK4485" s="41">
        <f t="shared" si="3699"/>
        <v>533.79722202349069</v>
      </c>
      <c r="AL4485" s="41">
        <f t="shared" si="3699"/>
        <v>535.17811514230732</v>
      </c>
      <c r="AM4485" s="41">
        <f t="shared" si="3699"/>
        <v>536.54183915668</v>
      </c>
      <c r="AN4485" s="41">
        <f t="shared" si="3699"/>
        <v>537.8886075358073</v>
      </c>
      <c r="AO4485" s="41">
        <f t="shared" si="3699"/>
        <v>539.21863109475407</v>
      </c>
      <c r="AP4485" s="41">
        <f t="shared" si="3699"/>
        <v>540.53211802745136</v>
      </c>
      <c r="AQ4485" s="41">
        <f t="shared" si="3699"/>
        <v>541.82927393928537</v>
      </c>
      <c r="AR4485" s="41">
        <f t="shared" si="3699"/>
        <v>543.11030187928225</v>
      </c>
      <c r="AS4485" s="41">
        <f t="shared" si="3699"/>
        <v>544.37540237189182</v>
      </c>
      <c r="AT4485" s="41">
        <f t="shared" si="3699"/>
        <v>545.62477344837669</v>
      </c>
      <c r="AU4485" s="41">
        <f t="shared" si="3699"/>
        <v>546.85861067781059</v>
      </c>
      <c r="AV4485" s="41">
        <f t="shared" si="3699"/>
        <v>548.07710719769182</v>
      </c>
      <c r="AW4485" s="41">
        <f t="shared" si="3699"/>
        <v>549.28045374417582</v>
      </c>
      <c r="AX4485" s="41">
        <f t="shared" si="3699"/>
        <v>550.46883868193186</v>
      </c>
      <c r="AY4485" s="41">
        <f t="shared" si="3699"/>
        <v>551.64244803362851</v>
      </c>
      <c r="AZ4485" s="41">
        <f t="shared" si="3699"/>
        <v>552.80146550905238</v>
      </c>
      <c r="BA4485" s="41">
        <f t="shared" si="3699"/>
        <v>553.94607253386516</v>
      </c>
      <c r="BB4485" s="41">
        <f t="shared" si="3699"/>
        <v>555.07644827800277</v>
      </c>
      <c r="BC4485" s="41">
        <f t="shared" si="3699"/>
        <v>556.19276968372162</v>
      </c>
      <c r="BD4485" s="41">
        <f t="shared" si="3699"/>
        <v>557.29521149329605</v>
      </c>
      <c r="BE4485" s="41">
        <f t="shared" si="3699"/>
        <v>558.38394627637138</v>
      </c>
      <c r="BF4485" s="41">
        <f t="shared" si="3699"/>
        <v>559.45914445697713</v>
      </c>
      <c r="BH4485" s="42">
        <f t="shared" si="3684"/>
        <v>1.0060274</v>
      </c>
      <c r="BL4485" s="15">
        <f t="shared" ca="1" si="3685"/>
        <v>19.211805732642453</v>
      </c>
    </row>
    <row r="4486" spans="1:64" x14ac:dyDescent="0.2">
      <c r="A4486" s="9" t="str">
        <f t="shared" si="3680"/>
        <v>Tunisia</v>
      </c>
      <c r="C4486" s="41">
        <f t="shared" si="3693"/>
        <v>384.53342087040488</v>
      </c>
      <c r="D4486" s="41">
        <f t="shared" si="3693"/>
        <v>387.76670088088997</v>
      </c>
      <c r="E4486" s="41">
        <f t="shared" si="3693"/>
        <v>390.95978044324471</v>
      </c>
      <c r="F4486" s="41">
        <f t="shared" si="3693"/>
        <v>394.11315938304085</v>
      </c>
      <c r="G4486" s="41">
        <f t="shared" si="3693"/>
        <v>397.2273313113522</v>
      </c>
      <c r="H4486" s="50">
        <f t="shared" si="3681"/>
        <v>368.91180415859429</v>
      </c>
      <c r="I4486" s="34">
        <f>MIN(I3561,I3561+$H5204*IF(I5436="na",0,I5436)+SUM($I5204:I5204)*$B$2625)+$H5204*I5665</f>
        <v>371.94901842453964</v>
      </c>
      <c r="J4486" s="34">
        <f>MIN(J3561,J3561+$H5204*IF(J5436="na",0,J5436)+SUM($I5204:J5204)*$B$2625)+$H5204*J5665</f>
        <v>374.94846999311176</v>
      </c>
      <c r="K4486" s="34">
        <f>MIN(K3561,K3561+$H5204*IF(K5436="na",0,K5436)+SUM($I5204:K5204)*$B$2625)+$H5204*K5665</f>
        <v>396.03166775056928</v>
      </c>
      <c r="L4486" s="34">
        <f>MIN(L3561,L3561+$H5204*IF(L5436="na",0,L5436)+SUM($I5204:L5204)*$B$2625)+$H5204*L5665</f>
        <v>401.30298181495095</v>
      </c>
      <c r="M4486" s="34">
        <f>MIN(M3561,M3561+$H5204*IF(M5436="na",0,M5436)+SUM($I5204:M5204)*$B$2625)+$H5204*M5665</f>
        <v>406.53792429019842</v>
      </c>
      <c r="N4486" s="34">
        <f>MIN(N3561,N3561+$H5204*IF(N5436="na",0,N5436)+SUM($I5204:N5204)*$B$2625)+$H5204*N5665</f>
        <v>411.73694739640331</v>
      </c>
      <c r="O4486" s="34">
        <f>MIN(O3561,O3561+$H5204*IF(O5436="na",0,O5436)+SUM($I5204:O5204)*$B$2625)+$H5204*O5665</f>
        <v>416.90049773105403</v>
      </c>
      <c r="P4486" s="34">
        <f>MIN(P3561,P3561+$H5204*IF(P5436="na",0,P5436)+SUM($I5204:P5204)*$B$2625)+$H5204*P5665</f>
        <v>422.02901633894356</v>
      </c>
      <c r="Q4486" s="34">
        <f>MIN(Q3561,Q3561+$H5204*IF(Q5436="na",0,Q5436)+SUM($I5204:Q5204)*$B$2625)+$H5204*Q5665</f>
        <v>423.23693932621745</v>
      </c>
      <c r="R4486" s="34">
        <f>MIN(R3561,R3561+$H5204*IF(R5436="na",0,R5436)+SUM($I5204:R5204)*$B$2625)+$H5204*R5665</f>
        <v>429.03073911971046</v>
      </c>
      <c r="S4486" s="34">
        <f>MIN(S3561,S3561+$H5204*IF(S5436="na",0,S5436)+SUM($I5204:S5204)*$B$2625)+$H5204*S5665</f>
        <v>431.71076913996257</v>
      </c>
      <c r="T4486" s="34">
        <f>MIN(T3561,T3561+$H5204*IF(T5436="na",0,T5436)+SUM($I5204:T5204)*$B$2625)+$H5204*T5665</f>
        <v>434.35747745362949</v>
      </c>
      <c r="U4486" s="34">
        <f>MIN(U3561,U3561+$H5204*IF(U5436="na",0,U5436)+SUM($I5204:U5204)*$B$2625)+$H5204*U5665</f>
        <v>436.9712783605965</v>
      </c>
      <c r="V4486" s="64">
        <f t="shared" si="3682"/>
        <v>439.55258100962021</v>
      </c>
      <c r="W4486" s="41">
        <f t="shared" ref="W4486:BF4486" si="3700">W3561</f>
        <v>442.10178946237443</v>
      </c>
      <c r="X4486" s="41">
        <f t="shared" si="3700"/>
        <v>444.61930275669937</v>
      </c>
      <c r="Y4486" s="41">
        <f t="shared" si="3700"/>
        <v>447.10551496906487</v>
      </c>
      <c r="Z4486" s="41">
        <f t="shared" si="3700"/>
        <v>449.56081527625662</v>
      </c>
      <c r="AA4486" s="41">
        <f t="shared" si="3700"/>
        <v>451.98558801629565</v>
      </c>
      <c r="AB4486" s="41">
        <f t="shared" si="3700"/>
        <v>454.38021274860017</v>
      </c>
      <c r="AC4486" s="41">
        <f t="shared" si="3700"/>
        <v>456.74506431339972</v>
      </c>
      <c r="AD4486" s="41">
        <f t="shared" si="3700"/>
        <v>459.08051289041026</v>
      </c>
      <c r="AE4486" s="41">
        <f t="shared" si="3700"/>
        <v>461.38692405677995</v>
      </c>
      <c r="AF4486" s="41">
        <f t="shared" si="3700"/>
        <v>463.66465884431449</v>
      </c>
      <c r="AG4486" s="41">
        <f t="shared" si="3700"/>
        <v>465.91407379599065</v>
      </c>
      <c r="AH4486" s="41">
        <f t="shared" si="3700"/>
        <v>468.13552102176766</v>
      </c>
      <c r="AI4486" s="41">
        <f t="shared" si="3700"/>
        <v>470.32934825370415</v>
      </c>
      <c r="AJ4486" s="41">
        <f t="shared" si="3700"/>
        <v>472.49589890039027</v>
      </c>
      <c r="AK4486" s="41">
        <f t="shared" si="3700"/>
        <v>474.63551210070256</v>
      </c>
      <c r="AL4486" s="41">
        <f t="shared" si="3700"/>
        <v>476.74852277689098</v>
      </c>
      <c r="AM4486" s="41">
        <f t="shared" si="3700"/>
        <v>478.83526168700547</v>
      </c>
      <c r="AN4486" s="41">
        <f t="shared" si="3700"/>
        <v>480.89605547667082</v>
      </c>
      <c r="AO4486" s="41">
        <f t="shared" si="3700"/>
        <v>482.93122673021804</v>
      </c>
      <c r="AP4486" s="41">
        <f t="shared" si="3700"/>
        <v>484.94109402117948</v>
      </c>
      <c r="AQ4486" s="41">
        <f t="shared" si="3700"/>
        <v>486.92597196215661</v>
      </c>
      <c r="AR4486" s="41">
        <f t="shared" si="3700"/>
        <v>488.88617125406762</v>
      </c>
      <c r="AS4486" s="41">
        <f t="shared" si="3700"/>
        <v>490.82199873478254</v>
      </c>
      <c r="AT4486" s="41">
        <f t="shared" si="3700"/>
        <v>492.73375742715388</v>
      </c>
      <c r="AU4486" s="41">
        <f t="shared" si="3700"/>
        <v>494.62174658645006</v>
      </c>
      <c r="AV4486" s="41">
        <f t="shared" si="3700"/>
        <v>496.48626174719902</v>
      </c>
      <c r="AW4486" s="41">
        <f t="shared" si="3700"/>
        <v>498.32759476944932</v>
      </c>
      <c r="AX4486" s="41">
        <f t="shared" si="3700"/>
        <v>500.1460338844563</v>
      </c>
      <c r="AY4486" s="41">
        <f t="shared" si="3700"/>
        <v>501.94186373980006</v>
      </c>
      <c r="AZ4486" s="41">
        <f t="shared" si="3700"/>
        <v>503.71536544394235</v>
      </c>
      <c r="BA4486" s="41">
        <f t="shared" si="3700"/>
        <v>505.46681661022978</v>
      </c>
      <c r="BB4486" s="41">
        <f t="shared" si="3700"/>
        <v>507.19649140034971</v>
      </c>
      <c r="BC4486" s="41">
        <f t="shared" si="3700"/>
        <v>508.90466056724586</v>
      </c>
      <c r="BD4486" s="41">
        <f t="shared" si="3700"/>
        <v>510.59159149750025</v>
      </c>
      <c r="BE4486" s="41">
        <f t="shared" si="3700"/>
        <v>512.25754825318847</v>
      </c>
      <c r="BF4486" s="41">
        <f t="shared" si="3700"/>
        <v>513.90279161321428</v>
      </c>
      <c r="BH4486" s="42">
        <f t="shared" si="3684"/>
        <v>1.0191782</v>
      </c>
      <c r="BL4486" s="15">
        <f t="shared" ca="1" si="3685"/>
        <v>201.36048195961905</v>
      </c>
    </row>
    <row r="4487" spans="1:64" x14ac:dyDescent="0.2">
      <c r="A4487" s="9" t="str">
        <f t="shared" si="3680"/>
        <v>Turkey</v>
      </c>
      <c r="C4487" s="41">
        <f t="shared" si="3693"/>
        <v>457.09847209099064</v>
      </c>
      <c r="D4487" s="41">
        <f t="shared" si="3693"/>
        <v>459.43392066800118</v>
      </c>
      <c r="E4487" s="41">
        <f t="shared" si="3693"/>
        <v>461.74033183437086</v>
      </c>
      <c r="F4487" s="41">
        <f t="shared" si="3693"/>
        <v>464.0180666219054</v>
      </c>
      <c r="G4487" s="41">
        <f t="shared" si="3693"/>
        <v>466.26748157358156</v>
      </c>
      <c r="H4487" s="50">
        <f t="shared" si="3681"/>
        <v>430.38455823495383</v>
      </c>
      <c r="I4487" s="34">
        <f>MIN(I3562,I3562+$H5205*IF(I5437="na",0,I5437)+SUM($I5205:I5205)*$B$2625)+$H5205*I5666</f>
        <v>432.57838546689032</v>
      </c>
      <c r="J4487" s="34">
        <f>MIN(J3562,J3562+$H5205*IF(J5437="na",0,J5437)+SUM($I5205:J5205)*$B$2625)+$H5205*J5666</f>
        <v>434.74493611357644</v>
      </c>
      <c r="K4487" s="34">
        <f>MIN(K3562,K3562+$H5205*IF(K5437="na",0,K5437)+SUM($I5205:K5205)*$B$2625)+$H5205*K5666</f>
        <v>461.59519552053462</v>
      </c>
      <c r="L4487" s="34">
        <f>MIN(L3562,L3562+$H5205*IF(L5437="na",0,L5437)+SUM($I5205:L5205)*$B$2625)+$H5205*L5666</f>
        <v>466.00901370540367</v>
      </c>
      <c r="M4487" s="34">
        <f>MIN(M3562,M3562+$H5205*IF(M5437="na",0,M5437)+SUM($I5205:M5205)*$B$2625)+$H5205*M5666</f>
        <v>470.3965601241988</v>
      </c>
      <c r="N4487" s="34">
        <f>MIN(N3562,N3562+$H5205*IF(N5437="na",0,N5437)+SUM($I5205:N5205)*$B$2625)+$H5205*N5666</f>
        <v>474.75816142254479</v>
      </c>
      <c r="O4487" s="34">
        <f>MIN(O3562,O3562+$H5205*IF(O5437="na",0,O5437)+SUM($I5205:O5205)*$B$2625)+$H5205*O5666</f>
        <v>479.09414018477264</v>
      </c>
      <c r="P4487" s="34">
        <f>MIN(P3562,P3562+$H5205*IF(P5437="na",0,P5437)+SUM($I5205:P5205)*$B$2625)+$H5205*P5666</f>
        <v>483.40481498441471</v>
      </c>
      <c r="Q4487" s="34">
        <f>MIN(Q3562,Q3562+$H5205*IF(Q5437="na",0,Q5437)+SUM($I5205:Q5205)*$B$2625)+$H5205*Q5666</f>
        <v>483.50000611103616</v>
      </c>
      <c r="R4487" s="34">
        <f>MIN(R3562,R3562+$H5205*IF(R5437="na",0,R5437)+SUM($I5205:R5205)*$B$2625)+$H5205*R5666</f>
        <v>489.23957903165854</v>
      </c>
      <c r="S4487" s="34">
        <f>MIN(S3562,S3562+$H5205*IF(S5437="na",0,S5437)+SUM($I5205:S5205)*$B$2625)+$H5205*S5666</f>
        <v>491.17540651237346</v>
      </c>
      <c r="T4487" s="34">
        <f>MIN(T3562,T3562+$H5205*IF(T5437="na",0,T5437)+SUM($I5205:T5205)*$B$2625)+$H5205*T5666</f>
        <v>493.08716520474479</v>
      </c>
      <c r="U4487" s="34">
        <f>MIN(U3562,U3562+$H5205*IF(U5437="na",0,U5437)+SUM($I5205:U5205)*$B$2625)+$H5205*U5666</f>
        <v>494.97515436404097</v>
      </c>
      <c r="V4487" s="64">
        <f t="shared" si="3682"/>
        <v>496.83966952478994</v>
      </c>
      <c r="W4487" s="41">
        <f t="shared" ref="W4487:BF4487" si="3701">W3562</f>
        <v>498.68100254704024</v>
      </c>
      <c r="X4487" s="41">
        <f t="shared" si="3701"/>
        <v>500.49944166204722</v>
      </c>
      <c r="Y4487" s="41">
        <f t="shared" si="3701"/>
        <v>502.29527151739097</v>
      </c>
      <c r="Z4487" s="41">
        <f t="shared" si="3701"/>
        <v>504.06877322153326</v>
      </c>
      <c r="AA4487" s="41">
        <f t="shared" si="3701"/>
        <v>505.8202243878207</v>
      </c>
      <c r="AB4487" s="41">
        <f t="shared" si="3701"/>
        <v>507.54989917794063</v>
      </c>
      <c r="AC4487" s="41">
        <f t="shared" si="3701"/>
        <v>509.25806834483677</v>
      </c>
      <c r="AD4487" s="41">
        <f t="shared" si="3701"/>
        <v>510.94499927509116</v>
      </c>
      <c r="AE4487" s="41">
        <f t="shared" si="3701"/>
        <v>512.61095603077933</v>
      </c>
      <c r="AF4487" s="41">
        <f t="shared" si="3701"/>
        <v>514.25619939080525</v>
      </c>
      <c r="AG4487" s="41">
        <f t="shared" si="3701"/>
        <v>515.88098689172148</v>
      </c>
      <c r="AH4487" s="41">
        <f t="shared" si="3701"/>
        <v>517.48557286804294</v>
      </c>
      <c r="AI4487" s="41">
        <f t="shared" si="3701"/>
        <v>519.07020849205878</v>
      </c>
      <c r="AJ4487" s="41">
        <f t="shared" si="3701"/>
        <v>520.6351418131494</v>
      </c>
      <c r="AK4487" s="41">
        <f t="shared" si="3701"/>
        <v>522.18061779661434</v>
      </c>
      <c r="AL4487" s="41">
        <f t="shared" si="3701"/>
        <v>523.70687836201841</v>
      </c>
      <c r="AM4487" s="41">
        <f t="shared" si="3701"/>
        <v>525.2141624210592</v>
      </c>
      <c r="AN4487" s="41">
        <f t="shared" si="3701"/>
        <v>526.70270591496592</v>
      </c>
      <c r="AO4487" s="41">
        <f t="shared" si="3701"/>
        <v>528.17274185143174</v>
      </c>
      <c r="AP4487" s="41">
        <f t="shared" si="3701"/>
        <v>529.62450034108747</v>
      </c>
      <c r="AQ4487" s="41">
        <f t="shared" si="3701"/>
        <v>531.05820863352164</v>
      </c>
      <c r="AR4487" s="41">
        <f t="shared" si="3701"/>
        <v>532.47409115285336</v>
      </c>
      <c r="AS4487" s="41">
        <f t="shared" si="3701"/>
        <v>533.87236953286151</v>
      </c>
      <c r="AT4487" s="41">
        <f t="shared" si="3701"/>
        <v>535.25326265167814</v>
      </c>
      <c r="AU4487" s="41">
        <f t="shared" si="3701"/>
        <v>536.61698666605071</v>
      </c>
      <c r="AV4487" s="41">
        <f t="shared" si="3701"/>
        <v>537.963755045178</v>
      </c>
      <c r="AW4487" s="41">
        <f t="shared" si="3701"/>
        <v>539.29377860412478</v>
      </c>
      <c r="AX4487" s="41">
        <f t="shared" si="3701"/>
        <v>540.60726553682207</v>
      </c>
      <c r="AY4487" s="41">
        <f t="shared" si="3701"/>
        <v>541.90442144865619</v>
      </c>
      <c r="AZ4487" s="41">
        <f t="shared" si="3701"/>
        <v>543.18544938865307</v>
      </c>
      <c r="BA4487" s="41">
        <f t="shared" si="3701"/>
        <v>544.45054988126253</v>
      </c>
      <c r="BB4487" s="41">
        <f t="shared" si="3701"/>
        <v>545.69992095774751</v>
      </c>
      <c r="BC4487" s="41">
        <f t="shared" si="3701"/>
        <v>546.93375818718141</v>
      </c>
      <c r="BD4487" s="41">
        <f t="shared" si="3701"/>
        <v>548.15225470706264</v>
      </c>
      <c r="BE4487" s="41">
        <f t="shared" si="3701"/>
        <v>549.35560125354664</v>
      </c>
      <c r="BF4487" s="41">
        <f t="shared" si="3701"/>
        <v>550.54398619130257</v>
      </c>
      <c r="BH4487" s="42">
        <f t="shared" si="3684"/>
        <v>1.0082191999999999</v>
      </c>
      <c r="BL4487" s="15">
        <f t="shared" ca="1" si="3685"/>
        <v>1378.5679348279177</v>
      </c>
    </row>
    <row r="4488" spans="1:64" x14ac:dyDescent="0.2">
      <c r="A4488" s="9" t="str">
        <f t="shared" si="3680"/>
        <v>Turkmenistan</v>
      </c>
      <c r="C4488" s="41">
        <f t="shared" si="3693"/>
        <v>464.39827807516235</v>
      </c>
      <c r="D4488" s="41">
        <f t="shared" si="3693"/>
        <v>466.64769302683851</v>
      </c>
      <c r="E4488" s="41">
        <f t="shared" si="3693"/>
        <v>468.86914025261552</v>
      </c>
      <c r="F4488" s="41">
        <f t="shared" si="3693"/>
        <v>471.06296748455202</v>
      </c>
      <c r="G4488" s="41">
        <f t="shared" si="3693"/>
        <v>473.22951813123814</v>
      </c>
      <c r="H4488" s="50">
        <f t="shared" si="3681"/>
        <v>475.21091420517911</v>
      </c>
      <c r="I4488" s="34">
        <f>MIN(I3563,I3563+$H5206*IF(I5438="na",0,I5438)+SUM($I5206:I5206)*$B$2625)+$H5206*I5667</f>
        <v>477.32392488136753</v>
      </c>
      <c r="J4488" s="34">
        <f>MIN(J3563,J3563+$H5206*IF(J5438="na",0,J5438)+SUM($I5206:J5206)*$B$2625)+$H5206*J5667</f>
        <v>479.41066379148202</v>
      </c>
      <c r="K4488" s="34">
        <f>MIN(K3563,K3563+$H5206*IF(K5438="na",0,K5438)+SUM($I5206:K5206)*$B$2625)+$H5206*K5667</f>
        <v>481.53125210506551</v>
      </c>
      <c r="L4488" s="34">
        <f>MIN(L3563,L3563+$H5206*IF(L5438="na",0,L5438)+SUM($I5206:L5206)*$B$2625)+$H5206*L5667</f>
        <v>483.20111389825053</v>
      </c>
      <c r="M4488" s="34">
        <f>MIN(M3563,M3563+$H5206*IF(M5438="na",0,M5438)+SUM($I5206:M5206)*$B$2625)+$H5206*M5667</f>
        <v>484.84567172884971</v>
      </c>
      <c r="N4488" s="34">
        <f>MIN(N3563,N3563+$H5206*IF(N5438="na",0,N5438)+SUM($I5206:N5206)*$B$2625)+$H5206*N5667</f>
        <v>486.46524020946458</v>
      </c>
      <c r="O4488" s="34">
        <f>MIN(O3563,O3563+$H5206*IF(O5438="na",0,O5438)+SUM($I5206:O5206)*$B$2625)+$H5206*O5667</f>
        <v>488.06013004101334</v>
      </c>
      <c r="P4488" s="34">
        <f>MIN(P3563,P3563+$H5206*IF(P5438="na",0,P5438)+SUM($I5206:P5206)*$B$2625)+$H5206*P5667</f>
        <v>489.63064806136606</v>
      </c>
      <c r="Q4488" s="34">
        <f>MIN(Q3563,Q3563+$H5206*IF(Q5438="na",0,Q5438)+SUM($I5206:Q5206)*$B$2625)+$H5206*Q5667</f>
        <v>489.61743684947299</v>
      </c>
      <c r="R4488" s="34">
        <f>MIN(R3563,R3563+$H5206*IF(R5438="na",0,R5438)+SUM($I5206:R5206)*$B$2625)+$H5206*R5667</f>
        <v>495.35536581729792</v>
      </c>
      <c r="S4488" s="34">
        <f>MIN(S3563,S3563+$H5206*IF(S5438="na",0,S5438)+SUM($I5206:S5206)*$B$2625)+$H5206*S5667</f>
        <v>497.21988097804689</v>
      </c>
      <c r="T4488" s="34">
        <f>MIN(T3563,T3563+$H5206*IF(T5438="na",0,T5438)+SUM($I5206:T5206)*$B$2625)+$H5206*T5667</f>
        <v>499.06121400029718</v>
      </c>
      <c r="U4488" s="34">
        <f>MIN(U3563,U3563+$H5206*IF(U5438="na",0,U5438)+SUM($I5206:U5206)*$B$2625)+$H5206*U5667</f>
        <v>500.87965311530417</v>
      </c>
      <c r="V4488" s="64">
        <f t="shared" si="3682"/>
        <v>502.67548297064792</v>
      </c>
      <c r="W4488" s="41">
        <f t="shared" ref="W4488:BF4488" si="3702">W3563</f>
        <v>504.44898467479021</v>
      </c>
      <c r="X4488" s="41">
        <f t="shared" si="3702"/>
        <v>506.20043584107765</v>
      </c>
      <c r="Y4488" s="41">
        <f t="shared" si="3702"/>
        <v>507.93011063119758</v>
      </c>
      <c r="Z4488" s="41">
        <f t="shared" si="3702"/>
        <v>509.63827979809372</v>
      </c>
      <c r="AA4488" s="41">
        <f t="shared" si="3702"/>
        <v>511.32521072834811</v>
      </c>
      <c r="AB4488" s="41">
        <f t="shared" si="3702"/>
        <v>512.9911674840364</v>
      </c>
      <c r="AC4488" s="41">
        <f t="shared" si="3702"/>
        <v>514.63641084406208</v>
      </c>
      <c r="AD4488" s="41">
        <f t="shared" si="3702"/>
        <v>516.26119834497831</v>
      </c>
      <c r="AE4488" s="41">
        <f t="shared" si="3702"/>
        <v>517.86578432129977</v>
      </c>
      <c r="AF4488" s="41">
        <f t="shared" si="3702"/>
        <v>519.45041994531562</v>
      </c>
      <c r="AG4488" s="41">
        <f t="shared" si="3702"/>
        <v>521.01535326640624</v>
      </c>
      <c r="AH4488" s="41">
        <f t="shared" si="3702"/>
        <v>522.5608292498714</v>
      </c>
      <c r="AI4488" s="41">
        <f t="shared" si="3702"/>
        <v>524.08708981527525</v>
      </c>
      <c r="AJ4488" s="41">
        <f t="shared" si="3702"/>
        <v>525.59437387431603</v>
      </c>
      <c r="AK4488" s="41">
        <f t="shared" si="3702"/>
        <v>527.08291736822275</v>
      </c>
      <c r="AL4488" s="41">
        <f t="shared" si="3702"/>
        <v>528.55295330468857</v>
      </c>
      <c r="AM4488" s="41">
        <f t="shared" si="3702"/>
        <v>530.0047117943443</v>
      </c>
      <c r="AN4488" s="41">
        <f t="shared" si="3702"/>
        <v>531.43842008677871</v>
      </c>
      <c r="AO4488" s="41">
        <f t="shared" si="3702"/>
        <v>532.85430260611042</v>
      </c>
      <c r="AP4488" s="41">
        <f t="shared" si="3702"/>
        <v>534.25258098611835</v>
      </c>
      <c r="AQ4488" s="41">
        <f t="shared" si="3702"/>
        <v>535.63347410493498</v>
      </c>
      <c r="AR4488" s="41">
        <f t="shared" si="3702"/>
        <v>536.99719811930777</v>
      </c>
      <c r="AS4488" s="41">
        <f t="shared" si="3702"/>
        <v>538.34396649843507</v>
      </c>
      <c r="AT4488" s="41">
        <f t="shared" si="3702"/>
        <v>539.67399005738184</v>
      </c>
      <c r="AU4488" s="41">
        <f t="shared" si="3702"/>
        <v>540.98747699007913</v>
      </c>
      <c r="AV4488" s="41">
        <f t="shared" si="3702"/>
        <v>542.28463290191303</v>
      </c>
      <c r="AW4488" s="41">
        <f t="shared" si="3702"/>
        <v>543.5656608419099</v>
      </c>
      <c r="AX4488" s="41">
        <f t="shared" si="3702"/>
        <v>544.83076133451959</v>
      </c>
      <c r="AY4488" s="41">
        <f t="shared" si="3702"/>
        <v>546.08013241100434</v>
      </c>
      <c r="AZ4488" s="41">
        <f t="shared" si="3702"/>
        <v>547.31396964043824</v>
      </c>
      <c r="BA4488" s="41">
        <f t="shared" si="3702"/>
        <v>548.53246616031947</v>
      </c>
      <c r="BB4488" s="41">
        <f t="shared" si="3702"/>
        <v>549.73581270680347</v>
      </c>
      <c r="BC4488" s="41">
        <f t="shared" si="3702"/>
        <v>550.92419764455963</v>
      </c>
      <c r="BD4488" s="41">
        <f t="shared" si="3702"/>
        <v>552.09780699625617</v>
      </c>
      <c r="BE4488" s="41">
        <f t="shared" si="3702"/>
        <v>553.25682447168015</v>
      </c>
      <c r="BF4488" s="41">
        <f t="shared" si="3702"/>
        <v>554.40143149649293</v>
      </c>
      <c r="BH4488" s="42">
        <f t="shared" si="3684"/>
        <v>4.1096000000004091E-3</v>
      </c>
      <c r="BL4488" s="15">
        <f t="shared" ca="1" si="3685"/>
        <v>0.54300005235775628</v>
      </c>
    </row>
    <row r="4489" spans="1:64" x14ac:dyDescent="0.2">
      <c r="A4489" s="9" t="str">
        <f t="shared" si="3680"/>
        <v>Turks and Caicos Islands</v>
      </c>
      <c r="C4489" s="41">
        <f t="shared" si="3693"/>
        <v>459.12042133720371</v>
      </c>
      <c r="D4489" s="41">
        <f t="shared" si="3693"/>
        <v>461.42683250357339</v>
      </c>
      <c r="E4489" s="41">
        <f t="shared" si="3693"/>
        <v>463.70456729110794</v>
      </c>
      <c r="F4489" s="41">
        <f t="shared" si="3693"/>
        <v>465.95398224278409</v>
      </c>
      <c r="G4489" s="41">
        <f t="shared" si="3693"/>
        <v>468.17542946856111</v>
      </c>
      <c r="H4489" s="50">
        <f t="shared" si="3681"/>
        <v>432.65325235063415</v>
      </c>
      <c r="I4489" s="34">
        <f>MIN(I3564,I3564+$H5207*IF(I5439="na",0,I5439)+SUM($I5207:I5207)*$B$2625)+$H5207*I5668</f>
        <v>434.81980299732027</v>
      </c>
      <c r="J4489" s="34">
        <f>MIN(J3564,J3564+$H5207*IF(J5439="na",0,J5439)+SUM($I5207:J5207)*$B$2625)+$H5207*J5668</f>
        <v>436.95941619763255</v>
      </c>
      <c r="K4489" s="34">
        <f>MIN(K3564,K3564+$H5207*IF(K5439="na",0,K5439)+SUM($I5207:K5207)*$B$2625)+$H5207*K5668</f>
        <v>440.09927023624891</v>
      </c>
      <c r="L4489" s="34">
        <f>MIN(L3564,L3564+$H5207*IF(L5439="na",0,L5439)+SUM($I5207:L5207)*$B$2625)+$H5207*L5668</f>
        <v>449.14397543954232</v>
      </c>
      <c r="M4489" s="34">
        <f>MIN(M3564,M3564+$H5207*IF(M5439="na",0,M5439)+SUM($I5207:M5207)*$B$2625)+$H5207*M5668</f>
        <v>458.16273552238658</v>
      </c>
      <c r="N4489" s="34">
        <f>MIN(N3564,N3564+$H5207*IF(N5439="na",0,N5439)+SUM($I5207:N5207)*$B$2625)+$H5207*N5668</f>
        <v>467.15587306911266</v>
      </c>
      <c r="O4489" s="34">
        <f>MIN(O3564,O3564+$H5207*IF(O5439="na",0,O5439)+SUM($I5207:O5207)*$B$2625)+$H5207*O5668</f>
        <v>476.12370665325301</v>
      </c>
      <c r="P4489" s="34">
        <f>MIN(P3564,P3564+$H5207*IF(P5439="na",0,P5439)+SUM($I5207:P5207)*$B$2625)+$H5207*P5668</f>
        <v>485.06655088740905</v>
      </c>
      <c r="Q4489" s="34">
        <f>MIN(Q3564,Q3564+$H5207*IF(Q5439="na",0,Q5439)+SUM($I5207:Q5207)*$B$2625)+$H5207*Q5668</f>
        <v>485.12742065777906</v>
      </c>
      <c r="R4489" s="34">
        <f>MIN(R3564,R3564+$H5207*IF(R5439="na",0,R5439)+SUM($I5207:R5207)*$B$2625)+$H5207*R5668</f>
        <v>490.86190718157599</v>
      </c>
      <c r="S4489" s="34">
        <f>MIN(S3564,S3564+$H5207*IF(S5439="na",0,S5439)+SUM($I5207:S5207)*$B$2625)+$H5207*S5668</f>
        <v>492.77366587394732</v>
      </c>
      <c r="T4489" s="34">
        <f>MIN(T3564,T3564+$H5207*IF(T5439="na",0,T5439)+SUM($I5207:T5207)*$B$2625)+$H5207*T5668</f>
        <v>494.66165503324351</v>
      </c>
      <c r="U4489" s="34">
        <f>MIN(U3564,U3564+$H5207*IF(U5439="na",0,U5439)+SUM($I5207:U5207)*$B$2625)+$H5207*U5668</f>
        <v>496.52617019399247</v>
      </c>
      <c r="V4489" s="64">
        <f t="shared" si="3682"/>
        <v>498.36750321624277</v>
      </c>
      <c r="W4489" s="41">
        <f t="shared" ref="W4489:BF4489" si="3703">W3564</f>
        <v>500.18594233124975</v>
      </c>
      <c r="X4489" s="41">
        <f t="shared" si="3703"/>
        <v>501.9817721865935</v>
      </c>
      <c r="Y4489" s="41">
        <f t="shared" si="3703"/>
        <v>503.75527389073579</v>
      </c>
      <c r="Z4489" s="41">
        <f t="shared" si="3703"/>
        <v>505.50672505702323</v>
      </c>
      <c r="AA4489" s="41">
        <f t="shared" si="3703"/>
        <v>507.23639984714316</v>
      </c>
      <c r="AB4489" s="41">
        <f t="shared" si="3703"/>
        <v>508.9445690140393</v>
      </c>
      <c r="AC4489" s="41">
        <f t="shared" si="3703"/>
        <v>510.63149994429369</v>
      </c>
      <c r="AD4489" s="41">
        <f t="shared" si="3703"/>
        <v>512.29745669998192</v>
      </c>
      <c r="AE4489" s="41">
        <f t="shared" si="3703"/>
        <v>513.94270006000772</v>
      </c>
      <c r="AF4489" s="41">
        <f t="shared" si="3703"/>
        <v>515.56748756092395</v>
      </c>
      <c r="AG4489" s="41">
        <f t="shared" si="3703"/>
        <v>517.17207353724541</v>
      </c>
      <c r="AH4489" s="41">
        <f t="shared" si="3703"/>
        <v>518.75670916126126</v>
      </c>
      <c r="AI4489" s="41">
        <f t="shared" si="3703"/>
        <v>520.32164248235188</v>
      </c>
      <c r="AJ4489" s="41">
        <f t="shared" si="3703"/>
        <v>521.86711846581693</v>
      </c>
      <c r="AK4489" s="41">
        <f t="shared" si="3703"/>
        <v>523.39337903122089</v>
      </c>
      <c r="AL4489" s="41">
        <f t="shared" si="3703"/>
        <v>524.90066309026167</v>
      </c>
      <c r="AM4489" s="41">
        <f t="shared" si="3703"/>
        <v>526.38920658416839</v>
      </c>
      <c r="AN4489" s="41">
        <f t="shared" si="3703"/>
        <v>527.85924252063421</v>
      </c>
      <c r="AO4489" s="41">
        <f t="shared" si="3703"/>
        <v>529.31100101028994</v>
      </c>
      <c r="AP4489" s="41">
        <f t="shared" si="3703"/>
        <v>530.74470930272423</v>
      </c>
      <c r="AQ4489" s="41">
        <f t="shared" si="3703"/>
        <v>532.16059182205595</v>
      </c>
      <c r="AR4489" s="41">
        <f t="shared" si="3703"/>
        <v>533.55887020206399</v>
      </c>
      <c r="AS4489" s="41">
        <f t="shared" si="3703"/>
        <v>534.93976332088062</v>
      </c>
      <c r="AT4489" s="41">
        <f t="shared" si="3703"/>
        <v>536.30348733525329</v>
      </c>
      <c r="AU4489" s="41">
        <f t="shared" si="3703"/>
        <v>537.65025571438059</v>
      </c>
      <c r="AV4489" s="41">
        <f t="shared" si="3703"/>
        <v>538.98027927332737</v>
      </c>
      <c r="AW4489" s="41">
        <f t="shared" si="3703"/>
        <v>540.29376620602466</v>
      </c>
      <c r="AX4489" s="41">
        <f t="shared" si="3703"/>
        <v>541.59092211785867</v>
      </c>
      <c r="AY4489" s="41">
        <f t="shared" si="3703"/>
        <v>542.87195005785554</v>
      </c>
      <c r="AZ4489" s="41">
        <f t="shared" si="3703"/>
        <v>544.13705055046512</v>
      </c>
      <c r="BA4489" s="41">
        <f t="shared" si="3703"/>
        <v>545.38642162694998</v>
      </c>
      <c r="BB4489" s="41">
        <f t="shared" si="3703"/>
        <v>546.62025885638388</v>
      </c>
      <c r="BC4489" s="41">
        <f t="shared" si="3703"/>
        <v>547.83875537626511</v>
      </c>
      <c r="BD4489" s="41">
        <f t="shared" si="3703"/>
        <v>549.04210192274911</v>
      </c>
      <c r="BE4489" s="41">
        <f t="shared" si="3703"/>
        <v>550.23048686050515</v>
      </c>
      <c r="BF4489" s="41">
        <f t="shared" si="3703"/>
        <v>551.40409621220181</v>
      </c>
      <c r="BH4489" s="42">
        <f t="shared" si="3684"/>
        <v>0.99287680000000023</v>
      </c>
      <c r="BL4489" s="15">
        <f t="shared" ca="1" si="3685"/>
        <v>0.8248514793873295</v>
      </c>
    </row>
    <row r="4490" spans="1:64" x14ac:dyDescent="0.2">
      <c r="A4490" s="9" t="str">
        <f t="shared" si="3680"/>
        <v>Tuvalu</v>
      </c>
      <c r="C4490" s="41">
        <f t="shared" ref="C4490:G4499" si="3704">C3565</f>
        <v>438.15130360436649</v>
      </c>
      <c r="D4490" s="41">
        <f t="shared" si="3704"/>
        <v>440.7326062533902</v>
      </c>
      <c r="E4490" s="41">
        <f t="shared" si="3704"/>
        <v>443.28181470614442</v>
      </c>
      <c r="F4490" s="41">
        <f t="shared" si="3704"/>
        <v>445.79932800046936</v>
      </c>
      <c r="G4490" s="41">
        <f t="shared" si="3704"/>
        <v>448.28554021283486</v>
      </c>
      <c r="H4490" s="50">
        <f t="shared" si="3681"/>
        <v>423.1842154802963</v>
      </c>
      <c r="I4490" s="34">
        <f>MIN(I3565,I3565+$H5208*IF(I5440="na",0,I5440)+SUM($I5208:I5208)*$B$2625)+$H5208*I5669</f>
        <v>425.60898822033533</v>
      </c>
      <c r="J4490" s="34">
        <f>MIN(J3565,J3565+$H5208*IF(J5440="na",0,J5440)+SUM($I5208:J5208)*$B$2625)+$H5208*J5669</f>
        <v>428.00361295263986</v>
      </c>
      <c r="K4490" s="34">
        <f>MIN(K3565,K3565+$H5208*IF(K5440="na",0,K5440)+SUM($I5208:K5208)*$B$2625)+$H5208*K5669</f>
        <v>430.36846451743941</v>
      </c>
      <c r="L4490" s="34">
        <f>MIN(L3565,L3565+$H5208*IF(L5440="na",0,L5440)+SUM($I5208:L5208)*$B$2625)+$H5208*L5669</f>
        <v>437.85550390699086</v>
      </c>
      <c r="M4490" s="34">
        <f>MIN(M3565,M3565+$H5208*IF(M5440="na",0,M5440)+SUM($I5208:M5208)*$B$2625)+$H5208*M5669</f>
        <v>445.31350588590141</v>
      </c>
      <c r="N4490" s="34">
        <f>MIN(N3565,N3565+$H5208*IF(N5440="na",0,N5440)+SUM($I5208:N5208)*$B$2625)+$H5208*N5669</f>
        <v>452.74283148597686</v>
      </c>
      <c r="O4490" s="34">
        <f>MIN(O3565,O3565+$H5208*IF(O5440="na",0,O5440)+SUM($I5208:O5208)*$B$2625)+$H5208*O5669</f>
        <v>460.14383725019394</v>
      </c>
      <c r="P4490" s="34">
        <f>MIN(P3565,P3565+$H5208*IF(P5440="na",0,P5440)+SUM($I5208:P5208)*$B$2625)+$H5208*P5669</f>
        <v>467.51687528851187</v>
      </c>
      <c r="Q4490" s="34">
        <f>MIN(Q3565,Q3565+$H5208*IF(Q5440="na",0,Q5440)+SUM($I5208:Q5208)*$B$2625)+$H5208*Q5669</f>
        <v>467.91203154342259</v>
      </c>
      <c r="R4490" s="34">
        <f>MIN(R3565,R3565+$H5208*IF(R5440="na",0,R5440)+SUM($I5208:R5208)*$B$2625)+$H5208*R5669</f>
        <v>473.67592414416026</v>
      </c>
      <c r="S4490" s="34">
        <f>MIN(S3565,S3565+$H5208*IF(S5440="na",0,S5440)+SUM($I5208:S5208)*$B$2625)+$H5208*S5669</f>
        <v>475.81553734447255</v>
      </c>
      <c r="T4490" s="34">
        <f>MIN(T3565,T3565+$H5208*IF(T5440="na",0,T5440)+SUM($I5208:T5208)*$B$2625)+$H5208*T5669</f>
        <v>477.92854802066097</v>
      </c>
      <c r="U4490" s="34">
        <f>MIN(U3565,U3565+$H5208*IF(U5440="na",0,U5440)+SUM($I5208:U5208)*$B$2625)+$H5208*U5669</f>
        <v>480.01528693077546</v>
      </c>
      <c r="V4490" s="64">
        <f t="shared" si="3682"/>
        <v>482.07608072044081</v>
      </c>
      <c r="W4490" s="41">
        <f t="shared" ref="W4490:BF4490" si="3705">W3565</f>
        <v>484.11125197398803</v>
      </c>
      <c r="X4490" s="41">
        <f t="shared" si="3705"/>
        <v>486.12111926494947</v>
      </c>
      <c r="Y4490" s="41">
        <f t="shared" si="3705"/>
        <v>488.1059972059266</v>
      </c>
      <c r="Z4490" s="41">
        <f t="shared" si="3705"/>
        <v>490.06619649783761</v>
      </c>
      <c r="AA4490" s="41">
        <f t="shared" si="3705"/>
        <v>492.00202397855253</v>
      </c>
      <c r="AB4490" s="41">
        <f t="shared" si="3705"/>
        <v>493.91378267092387</v>
      </c>
      <c r="AC4490" s="41">
        <f t="shared" si="3705"/>
        <v>495.80177183022005</v>
      </c>
      <c r="AD4490" s="41">
        <f t="shared" si="3705"/>
        <v>497.66628699096901</v>
      </c>
      <c r="AE4490" s="41">
        <f t="shared" si="3705"/>
        <v>499.50762001321931</v>
      </c>
      <c r="AF4490" s="41">
        <f t="shared" si="3705"/>
        <v>501.32605912822629</v>
      </c>
      <c r="AG4490" s="41">
        <f t="shared" si="3705"/>
        <v>503.12188898357005</v>
      </c>
      <c r="AH4490" s="41">
        <f t="shared" si="3705"/>
        <v>504.89539068771234</v>
      </c>
      <c r="AI4490" s="41">
        <f t="shared" si="3705"/>
        <v>506.64684185399977</v>
      </c>
      <c r="AJ4490" s="41">
        <f t="shared" si="3705"/>
        <v>508.3765166441197</v>
      </c>
      <c r="AK4490" s="41">
        <f t="shared" si="3705"/>
        <v>510.08468581101585</v>
      </c>
      <c r="AL4490" s="41">
        <f t="shared" si="3705"/>
        <v>511.77161674127024</v>
      </c>
      <c r="AM4490" s="41">
        <f t="shared" si="3705"/>
        <v>513.43757349695852</v>
      </c>
      <c r="AN4490" s="41">
        <f t="shared" si="3705"/>
        <v>515.08281685698421</v>
      </c>
      <c r="AO4490" s="41">
        <f t="shared" si="3705"/>
        <v>516.70760435790044</v>
      </c>
      <c r="AP4490" s="41">
        <f t="shared" si="3705"/>
        <v>518.3121903342219</v>
      </c>
      <c r="AQ4490" s="41">
        <f t="shared" si="3705"/>
        <v>519.89682595823774</v>
      </c>
      <c r="AR4490" s="41">
        <f t="shared" si="3705"/>
        <v>521.46175927932836</v>
      </c>
      <c r="AS4490" s="41">
        <f t="shared" si="3705"/>
        <v>523.00723526279353</v>
      </c>
      <c r="AT4490" s="41">
        <f t="shared" si="3705"/>
        <v>524.53349582819737</v>
      </c>
      <c r="AU4490" s="41">
        <f t="shared" si="3705"/>
        <v>526.04077988723816</v>
      </c>
      <c r="AV4490" s="41">
        <f t="shared" si="3705"/>
        <v>527.52932338114488</v>
      </c>
      <c r="AW4490" s="41">
        <f t="shared" si="3705"/>
        <v>528.9993593176107</v>
      </c>
      <c r="AX4490" s="41">
        <f t="shared" si="3705"/>
        <v>530.45111780726643</v>
      </c>
      <c r="AY4490" s="41">
        <f t="shared" si="3705"/>
        <v>531.88482609970083</v>
      </c>
      <c r="AZ4490" s="41">
        <f t="shared" si="3705"/>
        <v>533.30070861903255</v>
      </c>
      <c r="BA4490" s="41">
        <f t="shared" si="3705"/>
        <v>534.69898699904047</v>
      </c>
      <c r="BB4490" s="41">
        <f t="shared" si="3705"/>
        <v>536.0798801178571</v>
      </c>
      <c r="BC4490" s="41">
        <f t="shared" si="3705"/>
        <v>537.44360413222989</v>
      </c>
      <c r="BD4490" s="41">
        <f t="shared" si="3705"/>
        <v>538.79037251135719</v>
      </c>
      <c r="BE4490" s="41">
        <f t="shared" si="3705"/>
        <v>540.12039607030397</v>
      </c>
      <c r="BF4490" s="41">
        <f t="shared" si="3705"/>
        <v>541.43388300300126</v>
      </c>
      <c r="BH4490" s="42">
        <f t="shared" si="3684"/>
        <v>0.76602739999999958</v>
      </c>
      <c r="BL4490" s="15">
        <f t="shared" ca="1" si="3685"/>
        <v>0.30641095975371718</v>
      </c>
    </row>
    <row r="4491" spans="1:64" x14ac:dyDescent="0.2">
      <c r="A4491" s="9" t="str">
        <f t="shared" si="3680"/>
        <v>Uganda</v>
      </c>
      <c r="C4491" s="41">
        <f t="shared" si="3704"/>
        <v>288.04556932835737</v>
      </c>
      <c r="D4491" s="41">
        <f t="shared" si="3704"/>
        <v>292.52183985261968</v>
      </c>
      <c r="E4491" s="41">
        <f t="shared" si="3704"/>
        <v>296.94245541336363</v>
      </c>
      <c r="F4491" s="41">
        <f t="shared" si="3704"/>
        <v>301.30810798730232</v>
      </c>
      <c r="G4491" s="41">
        <f t="shared" si="3704"/>
        <v>305.61948094757173</v>
      </c>
      <c r="H4491" s="50">
        <f t="shared" si="3681"/>
        <v>278.31383334637883</v>
      </c>
      <c r="I4491" s="34">
        <f>MIN(I3566,I3566+$H5209*IF(I5441="na",0,I5441)+SUM($I5209:I5209)*$B$2625)+$H5209*I5670</f>
        <v>282.51866331793462</v>
      </c>
      <c r="J4491" s="34">
        <f>MIN(J3566,J3566+$H5209*IF(J5441="na",0,J5441)+SUM($I5209:J5209)*$B$2625)+$H5209*J5670</f>
        <v>286.6712132368441</v>
      </c>
      <c r="K4491" s="34">
        <f>MIN(K3566,K3566+$H5209*IF(K5441="na",0,K5441)+SUM($I5209:K5209)*$B$2625)+$H5209*K5670</f>
        <v>317.94937779093721</v>
      </c>
      <c r="L4491" s="34">
        <f>MIN(L3566,L3566+$H5209*IF(L5441="na",0,L5441)+SUM($I5209:L5209)*$B$2625)+$H5209*L5670</f>
        <v>322.6612850819252</v>
      </c>
      <c r="M4491" s="34">
        <f>MIN(M3566,M3566+$H5209*IF(M5441="na",0,M5441)+SUM($I5209:M5209)*$B$2625)+$H5209*M5670</f>
        <v>327.32283822114351</v>
      </c>
      <c r="N4491" s="34">
        <f>MIN(N3566,N3566+$H5209*IF(N5441="na",0,N5441)+SUM($I5209:N5209)*$B$2625)+$H5209*N5670</f>
        <v>331.93466327854588</v>
      </c>
      <c r="O4491" s="34">
        <f>MIN(O3566,O3566+$H5209*IF(O5441="na",0,O5441)+SUM($I5209:O5209)*$B$2625)+$H5209*O5670</f>
        <v>336.49737853994941</v>
      </c>
      <c r="P4491" s="34">
        <f>MIN(P3566,P3566+$H5209*IF(P5441="na",0,P5441)+SUM($I5209:P5209)*$B$2625)+$H5209*P5670</f>
        <v>341.01159460381774</v>
      </c>
      <c r="Q4491" s="34">
        <f>MIN(Q3566,Q3566+$H5209*IF(Q5441="na",0,Q5441)+SUM($I5209:Q5209)*$B$2625)+$H5209*Q5670</f>
        <v>343.73964537808473</v>
      </c>
      <c r="R4491" s="34">
        <f>MIN(R3566,R3566+$H5209*IF(R5441="na",0,R5441)+SUM($I5209:R5209)*$B$2625)+$H5209*R5670</f>
        <v>349.64927622728447</v>
      </c>
      <c r="S4491" s="34">
        <f>MIN(S3566,S3566+$H5209*IF(S5441="na",0,S5441)+SUM($I5209:S5209)*$B$2625)+$H5209*S5670</f>
        <v>353.35960732910343</v>
      </c>
      <c r="T4491" s="34">
        <f>MIN(T3566,T3566+$H5209*IF(T5441="na",0,T5441)+SUM($I5209:T5209)*$B$2625)+$H5209*T5670</f>
        <v>357.02380664755646</v>
      </c>
      <c r="U4491" s="34">
        <f>MIN(U3566,U3566+$H5209*IF(U5441="na",0,U5441)+SUM($I5209:U5209)*$B$2625)+$H5209*U5670</f>
        <v>360.64244775448338</v>
      </c>
      <c r="V4491" s="64">
        <f t="shared" si="3682"/>
        <v>364.21609709031418</v>
      </c>
      <c r="W4491" s="41">
        <f t="shared" ref="W4491:BF4491" si="3706">W3566</f>
        <v>367.74531405273615</v>
      </c>
      <c r="X4491" s="41">
        <f t="shared" si="3706"/>
        <v>371.23065108425868</v>
      </c>
      <c r="Y4491" s="41">
        <f t="shared" si="3706"/>
        <v>374.67265375868925</v>
      </c>
      <c r="Z4491" s="41">
        <f t="shared" si="3706"/>
        <v>378.07186086653439</v>
      </c>
      <c r="AA4491" s="41">
        <f t="shared" si="3706"/>
        <v>381.4288044993387</v>
      </c>
      <c r="AB4491" s="41">
        <f t="shared" si="3706"/>
        <v>384.74401013297512</v>
      </c>
      <c r="AC4491" s="41">
        <f t="shared" si="3706"/>
        <v>388.01799670989999</v>
      </c>
      <c r="AD4491" s="41">
        <f t="shared" si="3706"/>
        <v>391.25127672038508</v>
      </c>
      <c r="AE4491" s="41">
        <f t="shared" si="3706"/>
        <v>394.44435628273982</v>
      </c>
      <c r="AF4491" s="41">
        <f t="shared" si="3706"/>
        <v>397.59773522253596</v>
      </c>
      <c r="AG4491" s="41">
        <f t="shared" si="3706"/>
        <v>400.71190715084731</v>
      </c>
      <c r="AH4491" s="41">
        <f t="shared" si="3706"/>
        <v>403.78735954151665</v>
      </c>
      <c r="AI4491" s="41">
        <f t="shared" si="3706"/>
        <v>406.824573807462</v>
      </c>
      <c r="AJ4491" s="41">
        <f t="shared" si="3706"/>
        <v>409.82402537603411</v>
      </c>
      <c r="AK4491" s="41">
        <f t="shared" si="3706"/>
        <v>412.78618376343695</v>
      </c>
      <c r="AL4491" s="41">
        <f t="shared" si="3706"/>
        <v>415.71151264822311</v>
      </c>
      <c r="AM4491" s="41">
        <f t="shared" si="3706"/>
        <v>418.60046994387505</v>
      </c>
      <c r="AN4491" s="41">
        <f t="shared" si="3706"/>
        <v>421.45350787048443</v>
      </c>
      <c r="AO4491" s="41">
        <f t="shared" si="3706"/>
        <v>424.27107302553964</v>
      </c>
      <c r="AP4491" s="41">
        <f t="shared" si="3706"/>
        <v>427.05360645383365</v>
      </c>
      <c r="AQ4491" s="41">
        <f t="shared" si="3706"/>
        <v>429.80154371650252</v>
      </c>
      <c r="AR4491" s="41">
        <f t="shared" si="3706"/>
        <v>432.51531495920557</v>
      </c>
      <c r="AS4491" s="41">
        <f t="shared" si="3706"/>
        <v>435.19534497945767</v>
      </c>
      <c r="AT4491" s="41">
        <f t="shared" si="3706"/>
        <v>437.84205329312459</v>
      </c>
      <c r="AU4491" s="41">
        <f t="shared" si="3706"/>
        <v>440.45585420009161</v>
      </c>
      <c r="AV4491" s="41">
        <f t="shared" si="3706"/>
        <v>443.03715684911532</v>
      </c>
      <c r="AW4491" s="41">
        <f t="shared" si="3706"/>
        <v>445.58636530186953</v>
      </c>
      <c r="AX4491" s="41">
        <f t="shared" si="3706"/>
        <v>448.10387859619448</v>
      </c>
      <c r="AY4491" s="41">
        <f t="shared" si="3706"/>
        <v>450.59009080855998</v>
      </c>
      <c r="AZ4491" s="41">
        <f t="shared" si="3706"/>
        <v>453.04539111575173</v>
      </c>
      <c r="BA4491" s="41">
        <f t="shared" si="3706"/>
        <v>455.47016385579076</v>
      </c>
      <c r="BB4491" s="41">
        <f t="shared" si="3706"/>
        <v>457.86478858809528</v>
      </c>
      <c r="BC4491" s="41">
        <f t="shared" si="3706"/>
        <v>460.22964015289483</v>
      </c>
      <c r="BD4491" s="41">
        <f t="shared" si="3706"/>
        <v>462.56508872990537</v>
      </c>
      <c r="BE4491" s="41">
        <f t="shared" si="3706"/>
        <v>464.87149989627505</v>
      </c>
      <c r="BF4491" s="41">
        <f t="shared" si="3706"/>
        <v>467.1492346838096</v>
      </c>
      <c r="BH4491" s="42">
        <f t="shared" si="3684"/>
        <v>1.466301400000001</v>
      </c>
      <c r="BL4491" s="15">
        <f t="shared" ca="1" si="3685"/>
        <v>2078.2160895995635</v>
      </c>
    </row>
    <row r="4492" spans="1:64" x14ac:dyDescent="0.2">
      <c r="A4492" s="9" t="str">
        <f t="shared" si="3680"/>
        <v>Ukraine</v>
      </c>
      <c r="C4492" s="41">
        <f t="shared" si="3704"/>
        <v>492.34545025933824</v>
      </c>
      <c r="D4492" s="41">
        <f t="shared" si="3704"/>
        <v>494.23343941863442</v>
      </c>
      <c r="E4492" s="41">
        <f t="shared" si="3704"/>
        <v>496.09795457938338</v>
      </c>
      <c r="F4492" s="41">
        <f t="shared" si="3704"/>
        <v>497.93928760163368</v>
      </c>
      <c r="G4492" s="41">
        <f t="shared" si="3704"/>
        <v>499.75772671664066</v>
      </c>
      <c r="H4492" s="50">
        <f t="shared" si="3681"/>
        <v>458.82648719857832</v>
      </c>
      <c r="I4492" s="34">
        <f>MIN(I3567,I3567+$H5210*IF(I5442="na",0,I5442)+SUM($I5210:I5210)*$B$2625)+$H5210*I5671</f>
        <v>460.59998890272061</v>
      </c>
      <c r="J4492" s="34">
        <f>MIN(J3567,J3567+$H5210*IF(J5442="na",0,J5442)+SUM($I5210:J5210)*$B$2625)+$H5210*J5671</f>
        <v>462.35144006900805</v>
      </c>
      <c r="K4492" s="34">
        <f>MIN(K3567,K3567+$H5210*IF(K5442="na",0,K5442)+SUM($I5210:K5210)*$B$2625)+$H5210*K5671</f>
        <v>484.70655366476188</v>
      </c>
      <c r="L4492" s="34">
        <f>MIN(L3567,L3567+$H5210*IF(L5442="na",0,L5442)+SUM($I5210:L5210)*$B$2625)+$H5210*L5671</f>
        <v>490.42319914360019</v>
      </c>
      <c r="M4492" s="34">
        <f>MIN(M3567,M3567+$H5210*IF(M5442="na",0,M5442)+SUM($I5210:M5210)*$B$2625)+$H5210*M5671</f>
        <v>496.11860638579674</v>
      </c>
      <c r="N4492" s="34">
        <f>MIN(N3567,N3567+$H5210*IF(N5442="na",0,N5442)+SUM($I5210:N5210)*$B$2625)+$H5210*N5671</f>
        <v>501.79303945342707</v>
      </c>
      <c r="O4492" s="34">
        <f>MIN(O3567,O3567+$H5210*IF(O5442="na",0,O5442)+SUM($I5210:O5210)*$B$2625)+$H5210*O5671</f>
        <v>507.44675912539509</v>
      </c>
      <c r="P4492" s="34">
        <f>MIN(P3567,P3567+$H5210*IF(P5442="na",0,P5442)+SUM($I5210:P5210)*$B$2625)+$H5210*P5671</f>
        <v>513.08002293825348</v>
      </c>
      <c r="Q4492" s="34">
        <f>MIN(Q3567,Q3567+$H5210*IF(Q5442="na",0,Q5442)+SUM($I5210:Q5210)*$B$2625)+$H5210*Q5671</f>
        <v>512.62535990651349</v>
      </c>
      <c r="R4492" s="34">
        <f>MIN(R3567,R3567+$H5210*IF(R5442="na",0,R5442)+SUM($I5210:R5210)*$B$2625)+$H5210*R5671</f>
        <v>518.32849354665223</v>
      </c>
      <c r="S4492" s="34">
        <f>MIN(S3567,S3567+$H5210*IF(S5442="na",0,S5442)+SUM($I5210:S5210)*$B$2625)+$H5210*S5671</f>
        <v>519.89342686774285</v>
      </c>
      <c r="T4492" s="34">
        <f>MIN(T3567,T3567+$H5210*IF(T5442="na",0,T5442)+SUM($I5210:T5210)*$B$2625)+$H5210*T5671</f>
        <v>521.43890285120779</v>
      </c>
      <c r="U4492" s="34">
        <f>MIN(U3567,U3567+$H5210*IF(U5442="na",0,U5442)+SUM($I5210:U5210)*$B$2625)+$H5210*U5671</f>
        <v>522.96516341661186</v>
      </c>
      <c r="V4492" s="64">
        <f t="shared" si="3682"/>
        <v>524.47244747565264</v>
      </c>
      <c r="W4492" s="41">
        <f t="shared" ref="W4492:BF4492" si="3707">W3567</f>
        <v>525.96099096955936</v>
      </c>
      <c r="X4492" s="41">
        <f t="shared" si="3707"/>
        <v>527.43102690602518</v>
      </c>
      <c r="Y4492" s="41">
        <f t="shared" si="3707"/>
        <v>528.88278539568091</v>
      </c>
      <c r="Z4492" s="41">
        <f t="shared" si="3707"/>
        <v>530.31649368811509</v>
      </c>
      <c r="AA4492" s="41">
        <f t="shared" si="3707"/>
        <v>531.7323762074468</v>
      </c>
      <c r="AB4492" s="41">
        <f t="shared" si="3707"/>
        <v>533.13065458745496</v>
      </c>
      <c r="AC4492" s="41">
        <f t="shared" si="3707"/>
        <v>534.51154770627159</v>
      </c>
      <c r="AD4492" s="41">
        <f t="shared" si="3707"/>
        <v>535.87527172064415</v>
      </c>
      <c r="AE4492" s="41">
        <f t="shared" si="3707"/>
        <v>537.22204009977145</v>
      </c>
      <c r="AF4492" s="41">
        <f t="shared" si="3707"/>
        <v>538.55206365871823</v>
      </c>
      <c r="AG4492" s="41">
        <f t="shared" si="3707"/>
        <v>539.86555059141551</v>
      </c>
      <c r="AH4492" s="41">
        <f t="shared" si="3707"/>
        <v>541.16270650324964</v>
      </c>
      <c r="AI4492" s="41">
        <f t="shared" si="3707"/>
        <v>542.44373444324651</v>
      </c>
      <c r="AJ4492" s="41">
        <f t="shared" si="3707"/>
        <v>543.70883493585598</v>
      </c>
      <c r="AK4492" s="41">
        <f t="shared" si="3707"/>
        <v>544.95820601234095</v>
      </c>
      <c r="AL4492" s="41">
        <f t="shared" si="3707"/>
        <v>546.19204324177485</v>
      </c>
      <c r="AM4492" s="41">
        <f t="shared" si="3707"/>
        <v>547.41053976165608</v>
      </c>
      <c r="AN4492" s="41">
        <f t="shared" si="3707"/>
        <v>548.61388630814008</v>
      </c>
      <c r="AO4492" s="41">
        <f t="shared" si="3707"/>
        <v>549.80227124589601</v>
      </c>
      <c r="AP4492" s="41">
        <f t="shared" si="3707"/>
        <v>550.97588059759278</v>
      </c>
      <c r="AQ4492" s="41">
        <f t="shared" si="3707"/>
        <v>552.13489807301653</v>
      </c>
      <c r="AR4492" s="41">
        <f t="shared" si="3707"/>
        <v>553.27950509782931</v>
      </c>
      <c r="AS4492" s="41">
        <f t="shared" si="3707"/>
        <v>554.40988084196692</v>
      </c>
      <c r="AT4492" s="41">
        <f t="shared" si="3707"/>
        <v>555.52620224768589</v>
      </c>
      <c r="AU4492" s="41">
        <f t="shared" si="3707"/>
        <v>556.62864405726032</v>
      </c>
      <c r="AV4492" s="41">
        <f t="shared" si="3707"/>
        <v>557.71737884033564</v>
      </c>
      <c r="AW4492" s="41">
        <f t="shared" si="3707"/>
        <v>558.79257702094128</v>
      </c>
      <c r="AX4492" s="41">
        <f t="shared" si="3707"/>
        <v>559.85440690416817</v>
      </c>
      <c r="AY4492" s="41">
        <f t="shared" si="3707"/>
        <v>560.90303470251365</v>
      </c>
      <c r="AZ4492" s="41">
        <f t="shared" si="3707"/>
        <v>561.93862456189981</v>
      </c>
      <c r="BA4492" s="41">
        <f t="shared" si="3707"/>
        <v>562.96133858736744</v>
      </c>
      <c r="BB4492" s="41">
        <f t="shared" si="3707"/>
        <v>563.97133686845177</v>
      </c>
      <c r="BC4492" s="41">
        <f t="shared" si="3707"/>
        <v>564.96877750424142</v>
      </c>
      <c r="BD4492" s="41">
        <f t="shared" si="3707"/>
        <v>565.95381662812588</v>
      </c>
      <c r="BE4492" s="41">
        <f t="shared" si="3707"/>
        <v>566.92660843223689</v>
      </c>
      <c r="BF4492" s="41">
        <f t="shared" si="3707"/>
        <v>567.88730519158344</v>
      </c>
      <c r="BH4492" s="42">
        <f t="shared" si="3684"/>
        <v>1.0374430000000006</v>
      </c>
      <c r="BL4492" s="15">
        <f t="shared" ca="1" si="3685"/>
        <v>513.18995921182977</v>
      </c>
    </row>
    <row r="4493" spans="1:64" x14ac:dyDescent="0.2">
      <c r="A4493" s="9" t="str">
        <f t="shared" si="3680"/>
        <v>United Arab Emirates</v>
      </c>
      <c r="C4493" s="41">
        <f t="shared" si="3704"/>
        <v>435.42042750386162</v>
      </c>
      <c r="D4493" s="41">
        <f t="shared" si="3704"/>
        <v>438.03422841082863</v>
      </c>
      <c r="E4493" s="41">
        <f t="shared" si="3704"/>
        <v>440.61553105985234</v>
      </c>
      <c r="F4493" s="41">
        <f t="shared" si="3704"/>
        <v>443.16473951260656</v>
      </c>
      <c r="G4493" s="41">
        <f t="shared" si="3704"/>
        <v>445.6822528069315</v>
      </c>
      <c r="H4493" s="50">
        <f t="shared" si="3681"/>
        <v>409.42601371783678</v>
      </c>
      <c r="I4493" s="34">
        <f>MIN(I3568,I3568+$H5211*IF(I5443="na",0,I5443)+SUM($I5211:I5211)*$B$2625)+$H5211*I5672</f>
        <v>411.88131402502853</v>
      </c>
      <c r="J4493" s="34">
        <f>MIN(J3568,J3568+$H5211*IF(J5443="na",0,J5443)+SUM($I5211:J5211)*$B$2625)+$H5211*J5672</f>
        <v>414.30608676506756</v>
      </c>
      <c r="K4493" s="34">
        <f>MIN(K3568,K3568+$H5211*IF(K5443="na",0,K5443)+SUM($I5211:K5211)*$B$2625)+$H5211*K5672</f>
        <v>416.77702121228555</v>
      </c>
      <c r="L4493" s="34">
        <f>MIN(L3568,L3568+$H5211*IF(L5443="na",0,L5443)+SUM($I5211:L5211)*$B$2625)+$H5211*L5672</f>
        <v>426.51800523283617</v>
      </c>
      <c r="M4493" s="34">
        <f>MIN(M3568,M3568+$H5211*IF(M5443="na",0,M5443)+SUM($I5211:M5211)*$B$2625)+$H5211*M5672</f>
        <v>436.22958626559785</v>
      </c>
      <c r="N4493" s="34">
        <f>MIN(N3568,N3568+$H5211*IF(N5443="na",0,N5443)+SUM($I5211:N5211)*$B$2625)+$H5211*N5672</f>
        <v>445.91212988771861</v>
      </c>
      <c r="O4493" s="34">
        <f>MIN(O3568,O3568+$H5211*IF(O5443="na",0,O5443)+SUM($I5211:O5211)*$B$2625)+$H5211*O5672</f>
        <v>455.56599713100428</v>
      </c>
      <c r="P4493" s="34">
        <f>MIN(P3568,P3568+$H5211*IF(P5443="na",0,P5443)+SUM($I5211:P5211)*$B$2625)+$H5211*P5672</f>
        <v>465.19154453843151</v>
      </c>
      <c r="Q4493" s="34">
        <f>MIN(Q3568,Q3568+$H5211*IF(Q5443="na",0,Q5443)+SUM($I5211:Q5211)*$B$2625)+$H5211*Q5672</f>
        <v>465.62751245641726</v>
      </c>
      <c r="R4493" s="34">
        <f>MIN(R3568,R3568+$H5211*IF(R5443="na",0,R5443)+SUM($I5211:R5211)*$B$2625)+$H5211*R5672</f>
        <v>471.39229830393629</v>
      </c>
      <c r="S4493" s="34">
        <f>MIN(S3568,S3568+$H5211*IF(S5443="na",0,S5443)+SUM($I5211:S5211)*$B$2625)+$H5211*S5672</f>
        <v>473.55884895062241</v>
      </c>
      <c r="T4493" s="34">
        <f>MIN(T3568,T3568+$H5211*IF(T5443="na",0,T5443)+SUM($I5211:T5211)*$B$2625)+$H5211*T5672</f>
        <v>475.69846215093469</v>
      </c>
      <c r="U4493" s="34">
        <f>MIN(U3568,U3568+$H5211*IF(U5443="na",0,U5443)+SUM($I5211:U5211)*$B$2625)+$H5211*U5672</f>
        <v>477.81147282712311</v>
      </c>
      <c r="V4493" s="64">
        <f t="shared" si="3682"/>
        <v>479.8982117372376</v>
      </c>
      <c r="W4493" s="41">
        <f t="shared" ref="W4493:BF4493" si="3708">W3568</f>
        <v>481.95900552690296</v>
      </c>
      <c r="X4493" s="41">
        <f t="shared" si="3708"/>
        <v>483.99417678045018</v>
      </c>
      <c r="Y4493" s="41">
        <f t="shared" si="3708"/>
        <v>486.00404407141161</v>
      </c>
      <c r="Z4493" s="41">
        <f t="shared" si="3708"/>
        <v>487.98892201238874</v>
      </c>
      <c r="AA4493" s="41">
        <f t="shared" si="3708"/>
        <v>489.94912130429975</v>
      </c>
      <c r="AB4493" s="41">
        <f t="shared" si="3708"/>
        <v>491.88494878501467</v>
      </c>
      <c r="AC4493" s="41">
        <f t="shared" si="3708"/>
        <v>493.79670747738601</v>
      </c>
      <c r="AD4493" s="41">
        <f t="shared" si="3708"/>
        <v>495.68469663668219</v>
      </c>
      <c r="AE4493" s="41">
        <f t="shared" si="3708"/>
        <v>497.54921179743116</v>
      </c>
      <c r="AF4493" s="41">
        <f t="shared" si="3708"/>
        <v>499.39054481968145</v>
      </c>
      <c r="AG4493" s="41">
        <f t="shared" si="3708"/>
        <v>501.20898393468843</v>
      </c>
      <c r="AH4493" s="41">
        <f t="shared" si="3708"/>
        <v>503.00481379003219</v>
      </c>
      <c r="AI4493" s="41">
        <f t="shared" si="3708"/>
        <v>504.77831549417448</v>
      </c>
      <c r="AJ4493" s="41">
        <f t="shared" si="3708"/>
        <v>506.52976666046192</v>
      </c>
      <c r="AK4493" s="41">
        <f t="shared" si="3708"/>
        <v>508.25944145058185</v>
      </c>
      <c r="AL4493" s="41">
        <f t="shared" si="3708"/>
        <v>509.96761061747799</v>
      </c>
      <c r="AM4493" s="41">
        <f t="shared" si="3708"/>
        <v>511.65454154773238</v>
      </c>
      <c r="AN4493" s="41">
        <f t="shared" si="3708"/>
        <v>513.32049830342066</v>
      </c>
      <c r="AO4493" s="41">
        <f t="shared" si="3708"/>
        <v>514.96574166344635</v>
      </c>
      <c r="AP4493" s="41">
        <f t="shared" si="3708"/>
        <v>516.59052916436258</v>
      </c>
      <c r="AQ4493" s="41">
        <f t="shared" si="3708"/>
        <v>518.19511514068404</v>
      </c>
      <c r="AR4493" s="41">
        <f t="shared" si="3708"/>
        <v>519.77975076469988</v>
      </c>
      <c r="AS4493" s="41">
        <f t="shared" si="3708"/>
        <v>521.3446840857905</v>
      </c>
      <c r="AT4493" s="41">
        <f t="shared" si="3708"/>
        <v>522.89016006925567</v>
      </c>
      <c r="AU4493" s="41">
        <f t="shared" si="3708"/>
        <v>524.41642063465952</v>
      </c>
      <c r="AV4493" s="41">
        <f t="shared" si="3708"/>
        <v>525.9237046937003</v>
      </c>
      <c r="AW4493" s="41">
        <f t="shared" si="3708"/>
        <v>527.41224818760702</v>
      </c>
      <c r="AX4493" s="41">
        <f t="shared" si="3708"/>
        <v>528.88228412407284</v>
      </c>
      <c r="AY4493" s="41">
        <f t="shared" si="3708"/>
        <v>530.33404261372857</v>
      </c>
      <c r="AZ4493" s="41">
        <f t="shared" si="3708"/>
        <v>531.76775090616297</v>
      </c>
      <c r="BA4493" s="41">
        <f t="shared" si="3708"/>
        <v>533.18363342549469</v>
      </c>
      <c r="BB4493" s="41">
        <f t="shared" si="3708"/>
        <v>534.58191180550261</v>
      </c>
      <c r="BC4493" s="41">
        <f t="shared" si="3708"/>
        <v>535.96280492431924</v>
      </c>
      <c r="BD4493" s="41">
        <f t="shared" si="3708"/>
        <v>537.32652893869204</v>
      </c>
      <c r="BE4493" s="41">
        <f t="shared" si="3708"/>
        <v>538.67329731781933</v>
      </c>
      <c r="BF4493" s="41">
        <f t="shared" si="3708"/>
        <v>540.00332087676611</v>
      </c>
      <c r="BH4493" s="42">
        <f t="shared" si="3684"/>
        <v>1.0849314000000005</v>
      </c>
      <c r="BL4493" s="15">
        <f t="shared" ca="1" si="3685"/>
        <v>109.70683069813124</v>
      </c>
    </row>
    <row r="4494" spans="1:64" x14ac:dyDescent="0.2">
      <c r="A4494" s="9" t="str">
        <f t="shared" si="3680"/>
        <v>United Kingdom of Great Britain and Northern Ireland</v>
      </c>
      <c r="C4494" s="41">
        <f t="shared" si="3704"/>
        <v>557.07892926056081</v>
      </c>
      <c r="D4494" s="41">
        <f t="shared" si="3704"/>
        <v>558.16766404363614</v>
      </c>
      <c r="E4494" s="41">
        <f t="shared" si="3704"/>
        <v>559.24286222424189</v>
      </c>
      <c r="F4494" s="41">
        <f t="shared" si="3704"/>
        <v>560.30469210746878</v>
      </c>
      <c r="G4494" s="41">
        <f t="shared" si="3704"/>
        <v>561.35331990581426</v>
      </c>
      <c r="H4494" s="50">
        <f t="shared" si="3681"/>
        <v>524.82728969099014</v>
      </c>
      <c r="I4494" s="34">
        <f>MIN(I3569,I3569+$H5212*IF(I5444="na",0,I5444)+SUM($I5212:I5212)*$B$2625)+$H5212*I5673</f>
        <v>525.85000371645788</v>
      </c>
      <c r="J4494" s="34">
        <f>MIN(J3569,J3569+$H5212*IF(J5444="na",0,J5444)+SUM($I5212:J5212)*$B$2625)+$H5212*J5673</f>
        <v>526.86000199754221</v>
      </c>
      <c r="K4494" s="34">
        <f>MIN(K3569,K3569+$H5212*IF(K5444="na",0,K5444)+SUM($I5212:K5212)*$B$2625)+$H5212*K5673</f>
        <v>527.85744263333174</v>
      </c>
      <c r="L4494" s="34">
        <f>MIN(L3569,L3569+$H5212*IF(L5444="na",0,L5444)+SUM($I5212:L5212)*$B$2625)+$H5212*L5673</f>
        <v>535.88056073640166</v>
      </c>
      <c r="M4494" s="34">
        <f>MIN(M3569,M3569+$H5212*IF(M5444="na",0,M5444)+SUM($I5212:M5212)*$B$2625)+$H5212*M5673</f>
        <v>543.89143151969802</v>
      </c>
      <c r="N4494" s="34">
        <f>MIN(N3569,N3569+$H5212*IF(N5444="na",0,N5444)+SUM($I5212:N5212)*$B$2625)+$H5212*N5673</f>
        <v>551.89020725823002</v>
      </c>
      <c r="O4494" s="34">
        <f>MIN(O3569,O3569+$H5212*IF(O5444="na",0,O5444)+SUM($I5212:O5212)*$B$2625)+$H5212*O5673</f>
        <v>559.87703833372075</v>
      </c>
      <c r="P4494" s="34">
        <f>MIN(P3569,P3569+$H5212*IF(P5444="na",0,P5444)+SUM($I5212:P5212)*$B$2625)+$H5212*P5673</f>
        <v>567.85207325814736</v>
      </c>
      <c r="Q4494" s="34">
        <f>MIN(Q3569,Q3569+$H5212*IF(Q5444="na",0,Q5444)+SUM($I5212:Q5212)*$B$2625)+$H5212*Q5673</f>
        <v>566.40615453951978</v>
      </c>
      <c r="R4494" s="34">
        <f>MIN(R3569,R3569+$H5212*IF(R5444="na",0,R5444)+SUM($I5212:R5212)*$B$2625)+$H5212*R5673</f>
        <v>572.06240671209287</v>
      </c>
      <c r="S4494" s="34">
        <f>MIN(S3569,S3569+$H5212*IF(S5444="na",0,S5444)+SUM($I5212:S5212)*$B$2625)+$H5212*S5673</f>
        <v>572.96484692552087</v>
      </c>
      <c r="T4494" s="34">
        <f>MIN(T3569,T3569+$H5212*IF(T5444="na",0,T5444)+SUM($I5212:T5212)*$B$2625)+$H5212*T5673</f>
        <v>573.85606679896193</v>
      </c>
      <c r="U4494" s="34">
        <f>MIN(U3569,U3569+$H5212*IF(U5444="na",0,U5444)+SUM($I5212:U5212)*$B$2625)+$H5212*U5673</f>
        <v>574.73620583864317</v>
      </c>
      <c r="V4494" s="64">
        <f t="shared" si="3682"/>
        <v>575.60540181626436</v>
      </c>
      <c r="W4494" s="41">
        <f t="shared" ref="W4494:BF4494" si="3709">W3569</f>
        <v>576.46379079056385</v>
      </c>
      <c r="X4494" s="41">
        <f t="shared" si="3709"/>
        <v>577.3115071286162</v>
      </c>
      <c r="Y4494" s="41">
        <f t="shared" si="3709"/>
        <v>578.1486835268654</v>
      </c>
      <c r="Z4494" s="41">
        <f t="shared" si="3709"/>
        <v>578.97545103189634</v>
      </c>
      <c r="AA4494" s="41">
        <f t="shared" si="3709"/>
        <v>579.79193906094815</v>
      </c>
      <c r="AB4494" s="41">
        <f t="shared" si="3709"/>
        <v>580.59827542217204</v>
      </c>
      <c r="AC4494" s="41">
        <f t="shared" si="3709"/>
        <v>581.39458633463801</v>
      </c>
      <c r="AD4494" s="41">
        <f t="shared" si="3709"/>
        <v>582.1809964480924</v>
      </c>
      <c r="AE4494" s="41">
        <f t="shared" si="3709"/>
        <v>582.95762886246951</v>
      </c>
      <c r="AF4494" s="41">
        <f t="shared" si="3709"/>
        <v>583.72460514716113</v>
      </c>
      <c r="AG4494" s="41">
        <f t="shared" si="3709"/>
        <v>584.48204536004641</v>
      </c>
      <c r="AH4494" s="41">
        <f t="shared" si="3709"/>
        <v>585.23006806628484</v>
      </c>
      <c r="AI4494" s="41">
        <f t="shared" si="3709"/>
        <v>585.96879035687573</v>
      </c>
      <c r="AJ4494" s="41">
        <f t="shared" si="3709"/>
        <v>586.69832786698692</v>
      </c>
      <c r="AK4494" s="41">
        <f t="shared" si="3709"/>
        <v>587.41879479405577</v>
      </c>
      <c r="AL4494" s="41">
        <f t="shared" si="3709"/>
        <v>588.13030391566474</v>
      </c>
      <c r="AM4494" s="41">
        <f t="shared" si="3709"/>
        <v>588.83296660719498</v>
      </c>
      <c r="AN4494" s="41">
        <f t="shared" si="3709"/>
        <v>589.52689285926056</v>
      </c>
      <c r="AO4494" s="41">
        <f t="shared" si="3709"/>
        <v>590.21219129492545</v>
      </c>
      <c r="AP4494" s="41">
        <f t="shared" si="3709"/>
        <v>590.88896918670684</v>
      </c>
      <c r="AQ4494" s="41">
        <f t="shared" si="3709"/>
        <v>591.55733247336718</v>
      </c>
      <c r="AR4494" s="41">
        <f t="shared" si="3709"/>
        <v>592.21738577649671</v>
      </c>
      <c r="AS4494" s="41">
        <f t="shared" si="3709"/>
        <v>592.86923241689067</v>
      </c>
      <c r="AT4494" s="41">
        <f t="shared" si="3709"/>
        <v>593.51297443072235</v>
      </c>
      <c r="AU4494" s="41">
        <f t="shared" si="3709"/>
        <v>594.14871258551534</v>
      </c>
      <c r="AV4494" s="41">
        <f t="shared" si="3709"/>
        <v>594.77654639591708</v>
      </c>
      <c r="AW4494" s="41">
        <f t="shared" si="3709"/>
        <v>595.39657413927614</v>
      </c>
      <c r="AX4494" s="41">
        <f t="shared" si="3709"/>
        <v>596.00889287102621</v>
      </c>
      <c r="AY4494" s="41">
        <f t="shared" si="3709"/>
        <v>596.61359843987816</v>
      </c>
      <c r="AZ4494" s="41">
        <f t="shared" si="3709"/>
        <v>597.21078550282402</v>
      </c>
      <c r="BA4494" s="41">
        <f t="shared" si="3709"/>
        <v>597.80054753995387</v>
      </c>
      <c r="BB4494" s="41">
        <f t="shared" si="3709"/>
        <v>598.38297686908879</v>
      </c>
      <c r="BC4494" s="41">
        <f t="shared" si="3709"/>
        <v>598.95816466023143</v>
      </c>
      <c r="BD4494" s="41">
        <f t="shared" si="3709"/>
        <v>599.52620094983752</v>
      </c>
      <c r="BE4494" s="41">
        <f t="shared" si="3709"/>
        <v>600.08717465490952</v>
      </c>
      <c r="BF4494" s="41">
        <f t="shared" si="3709"/>
        <v>600.6411735869151</v>
      </c>
      <c r="BH4494" s="42">
        <f t="shared" si="3684"/>
        <v>0.79202979999999901</v>
      </c>
      <c r="BL4494" s="15">
        <f t="shared" ca="1" si="3685"/>
        <v>649.72378006944348</v>
      </c>
    </row>
    <row r="4495" spans="1:64" x14ac:dyDescent="0.2">
      <c r="A4495" s="9" t="str">
        <f t="shared" si="3680"/>
        <v>United Republic of Tanzania</v>
      </c>
      <c r="C4495" s="41">
        <f t="shared" si="3704"/>
        <v>359.53967918679047</v>
      </c>
      <c r="D4495" s="41">
        <f t="shared" si="3704"/>
        <v>363.11332852262126</v>
      </c>
      <c r="E4495" s="41">
        <f t="shared" si="3704"/>
        <v>366.64254548504323</v>
      </c>
      <c r="F4495" s="41">
        <f t="shared" si="3704"/>
        <v>370.12788251656576</v>
      </c>
      <c r="G4495" s="41">
        <f t="shared" si="3704"/>
        <v>373.56988519099633</v>
      </c>
      <c r="H4495" s="50">
        <f t="shared" si="3681"/>
        <v>359.22438989170581</v>
      </c>
      <c r="I4495" s="34">
        <f>MIN(I3570,I3570+$H5213*IF(I5445="na",0,I5445)+SUM($I5213:I5213)*$B$2625)+$H5213*I5674</f>
        <v>362.58133352451011</v>
      </c>
      <c r="J4495" s="34">
        <f>MIN(J3570,J3570+$H5213*IF(J5445="na",0,J5445)+SUM($I5213:J5213)*$B$2625)+$H5213*J5674</f>
        <v>365.89653915814654</v>
      </c>
      <c r="K4495" s="34">
        <f>MIN(K3570,K3570+$H5213*IF(K5445="na",0,K5445)+SUM($I5213:K5213)*$B$2625)+$H5213*K5674</f>
        <v>382.31700614357095</v>
      </c>
      <c r="L4495" s="34">
        <f>MIN(L3570,L3570+$H5213*IF(L5445="na",0,L5445)+SUM($I5213:L5213)*$B$2625)+$H5213*L5674</f>
        <v>386.18585968988702</v>
      </c>
      <c r="M4495" s="34">
        <f>MIN(M3570,M3570+$H5213*IF(M5445="na",0,M5445)+SUM($I5213:M5213)*$B$2625)+$H5213*M5674</f>
        <v>390.01451278807275</v>
      </c>
      <c r="N4495" s="34">
        <f>MIN(N3570,N3570+$H5213*IF(N5445="na",0,N5445)+SUM($I5213:N5213)*$B$2625)+$H5213*N5674</f>
        <v>393.80346526369982</v>
      </c>
      <c r="O4495" s="34">
        <f>MIN(O3570,O3570+$H5213*IF(O5445="na",0,O5445)+SUM($I5213:O5213)*$B$2625)+$H5213*O5674</f>
        <v>397.55321072784216</v>
      </c>
      <c r="P4495" s="34">
        <f>MIN(P3570,P3570+$H5213*IF(P5445="na",0,P5445)+SUM($I5213:P5213)*$B$2625)+$H5213*P5674</f>
        <v>401.26423665434248</v>
      </c>
      <c r="Q4495" s="34">
        <f>MIN(Q3570,Q3570+$H5213*IF(Q5445="na",0,Q5445)+SUM($I5213:Q5213)*$B$2625)+$H5213*Q5674</f>
        <v>402.88109660080659</v>
      </c>
      <c r="R4495" s="34">
        <f>MIN(R3570,R3570+$H5213*IF(R5445="na",0,R5445)+SUM($I5213:R5213)*$B$2625)+$H5213*R5674</f>
        <v>408.7212568083412</v>
      </c>
      <c r="S4495" s="34">
        <f>MIN(S3570,S3570+$H5213*IF(S5445="na",0,S5445)+SUM($I5213:S5213)*$B$2625)+$H5213*S5674</f>
        <v>411.68341519574403</v>
      </c>
      <c r="T4495" s="34">
        <f>MIN(T3570,T3570+$H5213*IF(T5445="na",0,T5445)+SUM($I5213:T5213)*$B$2625)+$H5213*T5674</f>
        <v>414.60874408053019</v>
      </c>
      <c r="U4495" s="34">
        <f>MIN(U3570,U3570+$H5213*IF(U5445="na",0,U5445)+SUM($I5213:U5213)*$B$2625)+$H5213*U5674</f>
        <v>417.49770137618214</v>
      </c>
      <c r="V4495" s="64">
        <f t="shared" si="3682"/>
        <v>420.35073930279151</v>
      </c>
      <c r="W4495" s="41">
        <f t="shared" ref="W4495:BF4495" si="3710">W3570</f>
        <v>423.16830445784672</v>
      </c>
      <c r="X4495" s="41">
        <f t="shared" si="3710"/>
        <v>425.95083788614073</v>
      </c>
      <c r="Y4495" s="41">
        <f t="shared" si="3710"/>
        <v>428.6987751488096</v>
      </c>
      <c r="Z4495" s="41">
        <f t="shared" si="3710"/>
        <v>431.41254639151265</v>
      </c>
      <c r="AA4495" s="41">
        <f t="shared" si="3710"/>
        <v>434.09257641176475</v>
      </c>
      <c r="AB4495" s="41">
        <f t="shared" si="3710"/>
        <v>436.73928472543167</v>
      </c>
      <c r="AC4495" s="41">
        <f t="shared" si="3710"/>
        <v>439.35308563239869</v>
      </c>
      <c r="AD4495" s="41">
        <f t="shared" si="3710"/>
        <v>441.9343882814224</v>
      </c>
      <c r="AE4495" s="41">
        <f t="shared" si="3710"/>
        <v>444.48359673417661</v>
      </c>
      <c r="AF4495" s="41">
        <f t="shared" si="3710"/>
        <v>447.00111002850156</v>
      </c>
      <c r="AG4495" s="41">
        <f t="shared" si="3710"/>
        <v>449.48732224086706</v>
      </c>
      <c r="AH4495" s="41">
        <f t="shared" si="3710"/>
        <v>451.94262254805881</v>
      </c>
      <c r="AI4495" s="41">
        <f t="shared" si="3710"/>
        <v>454.36739528809784</v>
      </c>
      <c r="AJ4495" s="41">
        <f t="shared" si="3710"/>
        <v>456.76202002040236</v>
      </c>
      <c r="AK4495" s="41">
        <f t="shared" si="3710"/>
        <v>459.12687158520191</v>
      </c>
      <c r="AL4495" s="41">
        <f t="shared" si="3710"/>
        <v>461.46232016221245</v>
      </c>
      <c r="AM4495" s="41">
        <f t="shared" si="3710"/>
        <v>463.76873132858213</v>
      </c>
      <c r="AN4495" s="41">
        <f t="shared" si="3710"/>
        <v>466.04646611611668</v>
      </c>
      <c r="AO4495" s="41">
        <f t="shared" si="3710"/>
        <v>468.29588106779283</v>
      </c>
      <c r="AP4495" s="41">
        <f t="shared" si="3710"/>
        <v>470.51732829356985</v>
      </c>
      <c r="AQ4495" s="41">
        <f t="shared" si="3710"/>
        <v>472.71115552550634</v>
      </c>
      <c r="AR4495" s="41">
        <f t="shared" si="3710"/>
        <v>474.87770617219246</v>
      </c>
      <c r="AS4495" s="41">
        <f t="shared" si="3710"/>
        <v>477.01731937250474</v>
      </c>
      <c r="AT4495" s="41">
        <f t="shared" si="3710"/>
        <v>479.13033004869317</v>
      </c>
      <c r="AU4495" s="41">
        <f t="shared" si="3710"/>
        <v>481.21706895880766</v>
      </c>
      <c r="AV4495" s="41">
        <f t="shared" si="3710"/>
        <v>483.27786274847301</v>
      </c>
      <c r="AW4495" s="41">
        <f t="shared" si="3710"/>
        <v>485.31303400202023</v>
      </c>
      <c r="AX4495" s="41">
        <f t="shared" si="3710"/>
        <v>487.32290129298167</v>
      </c>
      <c r="AY4495" s="41">
        <f t="shared" si="3710"/>
        <v>489.3077792339588</v>
      </c>
      <c r="AZ4495" s="41">
        <f t="shared" si="3710"/>
        <v>491.26797852586981</v>
      </c>
      <c r="BA4495" s="41">
        <f t="shared" si="3710"/>
        <v>493.20380600658473</v>
      </c>
      <c r="BB4495" s="41">
        <f t="shared" si="3710"/>
        <v>495.11556469895606</v>
      </c>
      <c r="BC4495" s="41">
        <f t="shared" si="3710"/>
        <v>497.00355385825225</v>
      </c>
      <c r="BD4495" s="41">
        <f t="shared" si="3710"/>
        <v>498.86806901900121</v>
      </c>
      <c r="BE4495" s="41">
        <f t="shared" si="3710"/>
        <v>500.70940204125151</v>
      </c>
      <c r="BF4495" s="41">
        <f t="shared" si="3710"/>
        <v>502.52784115625849</v>
      </c>
      <c r="BH4495" s="42">
        <f t="shared" si="3684"/>
        <v>0.6246575999999997</v>
      </c>
      <c r="BL4495" s="15">
        <f t="shared" ca="1" si="3685"/>
        <v>1079.8707949889954</v>
      </c>
    </row>
    <row r="4496" spans="1:64" x14ac:dyDescent="0.2">
      <c r="A4496" s="9" t="str">
        <f t="shared" si="3680"/>
        <v>United States Virgin Islands</v>
      </c>
      <c r="C4496" s="41">
        <f t="shared" si="3704"/>
        <v>468.008064347936</v>
      </c>
      <c r="D4496" s="41">
        <f t="shared" si="3704"/>
        <v>470.20189157987249</v>
      </c>
      <c r="E4496" s="41">
        <f t="shared" si="3704"/>
        <v>472.36844222655861</v>
      </c>
      <c r="F4496" s="41">
        <f t="shared" si="3704"/>
        <v>474.5080554268709</v>
      </c>
      <c r="G4496" s="41">
        <f t="shared" si="3704"/>
        <v>476.62106610305932</v>
      </c>
      <c r="H4496" s="50">
        <f t="shared" si="3681"/>
        <v>440.23353129051787</v>
      </c>
      <c r="I4496" s="34">
        <f>MIN(I3571,I3571+$H5214*IF(I5446="na",0,I5446)+SUM($I5214:I5214)*$B$2625)+$H5214*I5675</f>
        <v>442.29432508018323</v>
      </c>
      <c r="J4496" s="34">
        <f>MIN(J3571,J3571+$H5214*IF(J5446="na",0,J5446)+SUM($I5214:J5214)*$B$2625)+$H5214*J5675</f>
        <v>444.32949633373045</v>
      </c>
      <c r="K4496" s="34">
        <f>MIN(K3571,K3571+$H5214*IF(K5446="na",0,K5446)+SUM($I5214:K5214)*$B$2625)+$H5214*K5675</f>
        <v>450.95437840724031</v>
      </c>
      <c r="L4496" s="34">
        <f>MIN(L3571,L3571+$H5214*IF(L5446="na",0,L5446)+SUM($I5214:L5214)*$B$2625)+$H5214*L5675</f>
        <v>459.32268987468694</v>
      </c>
      <c r="M4496" s="34">
        <f>MIN(M3571,M3571+$H5214*IF(M5446="na",0,M5446)+SUM($I5214:M5214)*$B$2625)+$H5214*M5675</f>
        <v>467.66632269306751</v>
      </c>
      <c r="N4496" s="34">
        <f>MIN(N3571,N3571+$H5214*IF(N5446="na",0,N5446)+SUM($I5214:N5214)*$B$2625)+$H5214*N5675</f>
        <v>475.98558370025194</v>
      </c>
      <c r="O4496" s="34">
        <f>MIN(O3571,O3571+$H5214*IF(O5446="na",0,O5446)+SUM($I5214:O5214)*$B$2625)+$H5214*O5675</f>
        <v>484.28077591909283</v>
      </c>
      <c r="P4496" s="34">
        <f>MIN(P3571,P3571+$H5214*IF(P5446="na",0,P5446)+SUM($I5214:P5214)*$B$2625)+$H5214*P5675</f>
        <v>492.55219860485852</v>
      </c>
      <c r="Q4496" s="34">
        <f>MIN(Q3571,Q3571+$H5214*IF(Q5446="na",0,Q5446)+SUM($I5214:Q5214)*$B$2625)+$H5214*Q5675</f>
        <v>492.47462245784766</v>
      </c>
      <c r="R4496" s="34">
        <f>MIN(R3571,R3571+$H5214*IF(R5446="na",0,R5446)+SUM($I5214:R5214)*$B$2625)+$H5214*R5675</f>
        <v>498.20013809561766</v>
      </c>
      <c r="S4496" s="34">
        <f>MIN(S3571,S3571+$H5214*IF(S5446="na",0,S5446)+SUM($I5214:S5214)*$B$2625)+$H5214*S5675</f>
        <v>500.01857721062464</v>
      </c>
      <c r="T4496" s="34">
        <f>MIN(T3571,T3571+$H5214*IF(T5446="na",0,T5446)+SUM($I5214:T5214)*$B$2625)+$H5214*T5675</f>
        <v>501.8144070659684</v>
      </c>
      <c r="U4496" s="34">
        <f>MIN(U3571,U3571+$H5214*IF(U5446="na",0,U5446)+SUM($I5214:U5214)*$B$2625)+$H5214*U5675</f>
        <v>503.58790877011069</v>
      </c>
      <c r="V4496" s="64">
        <f t="shared" si="3682"/>
        <v>505.33935993639813</v>
      </c>
      <c r="W4496" s="41">
        <f t="shared" ref="W4496:BF4496" si="3711">W3571</f>
        <v>507.06903472651805</v>
      </c>
      <c r="X4496" s="41">
        <f t="shared" si="3711"/>
        <v>508.7772038934142</v>
      </c>
      <c r="Y4496" s="41">
        <f t="shared" si="3711"/>
        <v>510.46413482366859</v>
      </c>
      <c r="Z4496" s="41">
        <f t="shared" si="3711"/>
        <v>512.13009157935676</v>
      </c>
      <c r="AA4496" s="41">
        <f t="shared" si="3711"/>
        <v>513.77533493938267</v>
      </c>
      <c r="AB4496" s="41">
        <f t="shared" si="3711"/>
        <v>515.4001224402989</v>
      </c>
      <c r="AC4496" s="41">
        <f t="shared" si="3711"/>
        <v>517.00470841662036</v>
      </c>
      <c r="AD4496" s="41">
        <f t="shared" si="3711"/>
        <v>518.58934404063621</v>
      </c>
      <c r="AE4496" s="41">
        <f t="shared" si="3711"/>
        <v>520.15427736172683</v>
      </c>
      <c r="AF4496" s="41">
        <f t="shared" si="3711"/>
        <v>521.69975334519177</v>
      </c>
      <c r="AG4496" s="41">
        <f t="shared" si="3711"/>
        <v>523.22601391059584</v>
      </c>
      <c r="AH4496" s="41">
        <f t="shared" si="3711"/>
        <v>524.73329796963662</v>
      </c>
      <c r="AI4496" s="41">
        <f t="shared" si="3711"/>
        <v>526.22184146354334</v>
      </c>
      <c r="AJ4496" s="41">
        <f t="shared" si="3711"/>
        <v>527.69187740000916</v>
      </c>
      <c r="AK4496" s="41">
        <f t="shared" si="3711"/>
        <v>529.14363588966489</v>
      </c>
      <c r="AL4496" s="41">
        <f t="shared" si="3711"/>
        <v>530.57734418209907</v>
      </c>
      <c r="AM4496" s="41">
        <f t="shared" si="3711"/>
        <v>531.99322670143079</v>
      </c>
      <c r="AN4496" s="41">
        <f t="shared" si="3711"/>
        <v>533.39150508143894</v>
      </c>
      <c r="AO4496" s="41">
        <f t="shared" si="3711"/>
        <v>534.77239820025557</v>
      </c>
      <c r="AP4496" s="41">
        <f t="shared" si="3711"/>
        <v>536.13612221462813</v>
      </c>
      <c r="AQ4496" s="41">
        <f t="shared" si="3711"/>
        <v>537.48289059375543</v>
      </c>
      <c r="AR4496" s="41">
        <f t="shared" si="3711"/>
        <v>538.81291415270221</v>
      </c>
      <c r="AS4496" s="41">
        <f t="shared" si="3711"/>
        <v>540.12640108539949</v>
      </c>
      <c r="AT4496" s="41">
        <f t="shared" si="3711"/>
        <v>541.42355699723362</v>
      </c>
      <c r="AU4496" s="41">
        <f t="shared" si="3711"/>
        <v>542.70458493723049</v>
      </c>
      <c r="AV4496" s="41">
        <f t="shared" si="3711"/>
        <v>543.96968542983996</v>
      </c>
      <c r="AW4496" s="41">
        <f t="shared" si="3711"/>
        <v>545.21905650632493</v>
      </c>
      <c r="AX4496" s="41">
        <f t="shared" si="3711"/>
        <v>546.45289373575883</v>
      </c>
      <c r="AY4496" s="41">
        <f t="shared" si="3711"/>
        <v>547.67139025564006</v>
      </c>
      <c r="AZ4496" s="41">
        <f t="shared" si="3711"/>
        <v>548.87473680212406</v>
      </c>
      <c r="BA4496" s="41">
        <f t="shared" si="3711"/>
        <v>550.06312173987999</v>
      </c>
      <c r="BB4496" s="41">
        <f t="shared" si="3711"/>
        <v>551.23673109157676</v>
      </c>
      <c r="BC4496" s="41">
        <f t="shared" si="3711"/>
        <v>552.39574856700051</v>
      </c>
      <c r="BD4496" s="41">
        <f t="shared" si="3711"/>
        <v>553.5403555918133</v>
      </c>
      <c r="BE4496" s="41">
        <f t="shared" si="3711"/>
        <v>554.6707313359509</v>
      </c>
      <c r="BF4496" s="41">
        <f t="shared" si="3711"/>
        <v>555.78705274166987</v>
      </c>
      <c r="BH4496" s="42">
        <f t="shared" si="3684"/>
        <v>0.99053720000000056</v>
      </c>
      <c r="BL4496" s="15">
        <f t="shared" ca="1" si="3685"/>
        <v>1.3976370517212631</v>
      </c>
    </row>
    <row r="4497" spans="1:64" x14ac:dyDescent="0.2">
      <c r="A4497" s="9" t="str">
        <f t="shared" si="3680"/>
        <v>United States of America</v>
      </c>
      <c r="C4497" s="41">
        <f t="shared" si="3704"/>
        <v>591.57211409924707</v>
      </c>
      <c r="D4497" s="41">
        <f t="shared" si="3704"/>
        <v>592.2321674023766</v>
      </c>
      <c r="E4497" s="41">
        <f t="shared" si="3704"/>
        <v>592.88401404277056</v>
      </c>
      <c r="F4497" s="41">
        <f t="shared" si="3704"/>
        <v>593.52775605660224</v>
      </c>
      <c r="G4497" s="41">
        <f t="shared" si="3704"/>
        <v>594.16349421139523</v>
      </c>
      <c r="H4497" s="50">
        <f t="shared" si="3681"/>
        <v>556.75131399302461</v>
      </c>
      <c r="I4497" s="34">
        <f>MIN(I3572,I3572+$H5215*IF(I5447="na",0,I5447)+SUM($I5215:I5215)*$B$2625)+$H5215*I5676</f>
        <v>557.37134173638367</v>
      </c>
      <c r="J4497" s="34">
        <f>MIN(J3572,J3572+$H5215*IF(J5447="na",0,J5447)+SUM($I5215:J5215)*$B$2625)+$H5215*J5676</f>
        <v>557.98366046813373</v>
      </c>
      <c r="K4497" s="34">
        <f>MIN(K3572,K3572+$H5215*IF(K5447="na",0,K5447)+SUM($I5215:K5215)*$B$2625)+$H5215*K5676</f>
        <v>571.59273791286648</v>
      </c>
      <c r="L4497" s="34">
        <f>MIN(L3572,L3572+$H5215*IF(L5447="na",0,L5447)+SUM($I5215:L5215)*$B$2625)+$H5215*L5676</f>
        <v>576.68957512124007</v>
      </c>
      <c r="M4497" s="34">
        <f>MIN(M3572,M3572+$H5215*IF(M5447="na",0,M5447)+SUM($I5215:M5215)*$B$2625)+$H5215*M5676</f>
        <v>581.77898730379763</v>
      </c>
      <c r="N4497" s="34">
        <f>MIN(N3572,N3572+$H5215*IF(N5447="na",0,N5447)+SUM($I5215:N5215)*$B$2625)+$H5215*N5676</f>
        <v>586.8610667783604</v>
      </c>
      <c r="O4497" s="34">
        <f>MIN(O3572,O3572+$H5215*IF(O5447="na",0,O5447)+SUM($I5215:O5215)*$B$2625)+$H5215*O5676</f>
        <v>591.93590471493076</v>
      </c>
      <c r="P4497" s="34">
        <f>MIN(P3572,P3572+$H5215*IF(P5447="na",0,P5447)+SUM($I5215:P5215)*$B$2625)+$H5215*P5676</f>
        <v>597.00359114996456</v>
      </c>
      <c r="Q4497" s="34">
        <f>MIN(Q3572,Q3572+$H5215*IF(Q5447="na",0,Q5447)+SUM($I5215:Q5215)*$B$2625)+$H5215*Q5676</f>
        <v>595.02717342928383</v>
      </c>
      <c r="R4497" s="34">
        <f>MIN(R3572,R3572+$H5215*IF(R5447="na",0,R5447)+SUM($I5215:R5215)*$B$2625)+$H5215*R5676</f>
        <v>600.65595521279499</v>
      </c>
      <c r="S4497" s="34">
        <f>MIN(S3572,S3572+$H5215*IF(S5447="na",0,S5447)+SUM($I5215:S5215)*$B$2625)+$H5215*S5676</f>
        <v>601.20306609141267</v>
      </c>
      <c r="T4497" s="34">
        <f>MIN(T3572,T3572+$H5215*IF(T5447="na",0,T5447)+SUM($I5215:T5215)*$B$2625)+$H5215*T5676</f>
        <v>601.74337455810621</v>
      </c>
      <c r="U4497" s="34">
        <f>MIN(U3572,U3572+$H5215*IF(U5447="na",0,U5447)+SUM($I5215:U5215)*$B$2625)+$H5215*U5676</f>
        <v>602.27696518953053</v>
      </c>
      <c r="V4497" s="64">
        <f t="shared" si="3682"/>
        <v>602.80392151077081</v>
      </c>
      <c r="W4497" s="41">
        <f t="shared" ref="W4497:BF4497" si="3712">W3572</f>
        <v>603.32432600841696</v>
      </c>
      <c r="X4497" s="41">
        <f t="shared" si="3712"/>
        <v>603.83826014347574</v>
      </c>
      <c r="Y4497" s="41">
        <f t="shared" si="3712"/>
        <v>604.34580436412193</v>
      </c>
      <c r="Z4497" s="41">
        <f t="shared" si="3712"/>
        <v>604.84703811829149</v>
      </c>
      <c r="AA4497" s="41">
        <f t="shared" si="3712"/>
        <v>605.34203986611749</v>
      </c>
      <c r="AB4497" s="41">
        <f t="shared" si="3712"/>
        <v>605.83088709221227</v>
      </c>
      <c r="AC4497" s="41">
        <f t="shared" si="3712"/>
        <v>606.3136563177959</v>
      </c>
      <c r="AD4497" s="41">
        <f t="shared" si="3712"/>
        <v>606.79042311267472</v>
      </c>
      <c r="AE4497" s="41">
        <f t="shared" si="3712"/>
        <v>607.26126210707059</v>
      </c>
      <c r="AF4497" s="41">
        <f t="shared" si="3712"/>
        <v>607.72624700330277</v>
      </c>
      <c r="AG4497" s="41">
        <f t="shared" si="3712"/>
        <v>608.18545058732514</v>
      </c>
      <c r="AH4497" s="41">
        <f t="shared" si="3712"/>
        <v>608.63894474011954</v>
      </c>
      <c r="AI4497" s="41">
        <f t="shared" si="3712"/>
        <v>609.08680044894754</v>
      </c>
      <c r="AJ4497" s="41">
        <f t="shared" si="3712"/>
        <v>609.52908781846236</v>
      </c>
      <c r="AK4497" s="41">
        <f t="shared" si="3712"/>
        <v>609.96587608168295</v>
      </c>
      <c r="AL4497" s="41">
        <f t="shared" si="3712"/>
        <v>610.39723361083077</v>
      </c>
      <c r="AM4497" s="41">
        <f t="shared" si="3712"/>
        <v>610.82322792803291</v>
      </c>
      <c r="AN4497" s="41">
        <f t="shared" si="3712"/>
        <v>611.24392571589112</v>
      </c>
      <c r="AO4497" s="41">
        <f t="shared" si="3712"/>
        <v>611.65939282792033</v>
      </c>
      <c r="AP4497" s="41">
        <f t="shared" si="3712"/>
        <v>612.06969429885669</v>
      </c>
      <c r="AQ4497" s="41">
        <f t="shared" si="3712"/>
        <v>612.47489435483772</v>
      </c>
      <c r="AR4497" s="41">
        <f t="shared" si="3712"/>
        <v>612.87505642345604</v>
      </c>
      <c r="AS4497" s="41">
        <f t="shared" si="3712"/>
        <v>613.27024314368782</v>
      </c>
      <c r="AT4497" s="41">
        <f t="shared" si="3712"/>
        <v>613.66051637569808</v>
      </c>
      <c r="AU4497" s="41">
        <f t="shared" si="3712"/>
        <v>614.04593721052368</v>
      </c>
      <c r="AV4497" s="41">
        <f t="shared" si="3712"/>
        <v>614.42656597963628</v>
      </c>
      <c r="AW4497" s="41">
        <f t="shared" si="3712"/>
        <v>614.80246226438624</v>
      </c>
      <c r="AX4497" s="41">
        <f t="shared" si="3712"/>
        <v>615.1736849053292</v>
      </c>
      <c r="AY4497" s="41">
        <f t="shared" si="3712"/>
        <v>615.54029201143635</v>
      </c>
      <c r="AZ4497" s="41">
        <f t="shared" si="3712"/>
        <v>615.90234096919096</v>
      </c>
      <c r="BA4497" s="41">
        <f t="shared" si="3712"/>
        <v>616.25988845157076</v>
      </c>
      <c r="BB4497" s="41">
        <f t="shared" si="3712"/>
        <v>616.61299042691962</v>
      </c>
      <c r="BC4497" s="41">
        <f t="shared" si="3712"/>
        <v>616.96170216770838</v>
      </c>
      <c r="BD4497" s="41">
        <f t="shared" si="3712"/>
        <v>617.30607825918662</v>
      </c>
      <c r="BE4497" s="41">
        <f t="shared" si="3712"/>
        <v>617.6461726079275</v>
      </c>
      <c r="BF4497" s="41">
        <f t="shared" si="3712"/>
        <v>617.98203845026569</v>
      </c>
      <c r="BH4497" s="42">
        <f t="shared" si="3684"/>
        <v>0.74958899999999951</v>
      </c>
      <c r="BL4497" s="15">
        <f t="shared" ca="1" si="3685"/>
        <v>3030.815519700584</v>
      </c>
    </row>
    <row r="4498" spans="1:64" x14ac:dyDescent="0.2">
      <c r="A4498" s="9" t="str">
        <f t="shared" si="3680"/>
        <v>Uruguay</v>
      </c>
      <c r="C4498" s="41">
        <f t="shared" si="3704"/>
        <v>478.61452450506795</v>
      </c>
      <c r="D4498" s="41">
        <f t="shared" si="3704"/>
        <v>480.6753182947333</v>
      </c>
      <c r="E4498" s="41">
        <f t="shared" si="3704"/>
        <v>482.71048954828052</v>
      </c>
      <c r="F4498" s="41">
        <f t="shared" si="3704"/>
        <v>484.72035683924196</v>
      </c>
      <c r="G4498" s="41">
        <f t="shared" si="3704"/>
        <v>486.70523478021909</v>
      </c>
      <c r="H4498" s="50">
        <f t="shared" si="3681"/>
        <v>449.49400156687017</v>
      </c>
      <c r="I4498" s="34">
        <f>MIN(I3573,I3573+$H5216*IF(I5448="na",0,I5448)+SUM($I5216:I5216)*$B$2625)+$H5216*I5677</f>
        <v>451.42982904758509</v>
      </c>
      <c r="J4498" s="34">
        <f>MIN(J3573,J3573+$H5216*IF(J5448="na",0,J5448)+SUM($I5216:J5216)*$B$2625)+$H5216*J5677</f>
        <v>453.34158773995642</v>
      </c>
      <c r="K4498" s="34">
        <f>MIN(K3573,K3573+$H5216*IF(K5448="na",0,K5448)+SUM($I5216:K5216)*$B$2625)+$H5216*K5677</f>
        <v>455.22957689925261</v>
      </c>
      <c r="L4498" s="34">
        <f>MIN(L3573,L3573+$H5216*IF(L5448="na",0,L5448)+SUM($I5216:L5216)*$B$2625)+$H5216*L5677</f>
        <v>464.52974734662064</v>
      </c>
      <c r="M4498" s="34">
        <f>MIN(M3573,M3573+$H5216*IF(M5448="na",0,M5448)+SUM($I5216:M5216)*$B$2625)+$H5216*M5677</f>
        <v>473.80673565548994</v>
      </c>
      <c r="N4498" s="34">
        <f>MIN(N3573,N3573+$H5216*IF(N5448="na",0,N5448)+SUM($I5216:N5216)*$B$2625)+$H5216*N5677</f>
        <v>483.06083005711594</v>
      </c>
      <c r="O4498" s="34">
        <f>MIN(O3573,O3573+$H5216*IF(O5448="na",0,O5448)+SUM($I5216:O5216)*$B$2625)+$H5216*O5677</f>
        <v>492.29231519907876</v>
      </c>
      <c r="P4498" s="34">
        <f>MIN(P3573,P3573+$H5216*IF(P5448="na",0,P5448)+SUM($I5216:P5216)*$B$2625)+$H5216*P5677</f>
        <v>501.50147218984006</v>
      </c>
      <c r="Q4498" s="34">
        <f>MIN(Q3573,Q3573+$H5216*IF(Q5448="na",0,Q5448)+SUM($I5216:Q5216)*$B$2625)+$H5216*Q5677</f>
        <v>501.25976728396273</v>
      </c>
      <c r="R4498" s="34">
        <f>MIN(R3573,R3573+$H5216*IF(R5448="na",0,R5448)+SUM($I5216:R5216)*$B$2625)+$H5216*R5677</f>
        <v>506.97575421841219</v>
      </c>
      <c r="S4498" s="34">
        <f>MIN(S3573,S3573+$H5216*IF(S5448="na",0,S5448)+SUM($I5216:S5216)*$B$2625)+$H5216*S5677</f>
        <v>508.68392338530833</v>
      </c>
      <c r="T4498" s="34">
        <f>MIN(T3573,T3573+$H5216*IF(T5448="na",0,T5448)+SUM($I5216:T5216)*$B$2625)+$H5216*T5677</f>
        <v>510.37085431556272</v>
      </c>
      <c r="U4498" s="34">
        <f>MIN(U3573,U3573+$H5216*IF(U5448="na",0,U5448)+SUM($I5216:U5216)*$B$2625)+$H5216*U5677</f>
        <v>512.0368110712509</v>
      </c>
      <c r="V4498" s="64">
        <f t="shared" si="3682"/>
        <v>513.68205443127681</v>
      </c>
      <c r="W4498" s="41">
        <f t="shared" ref="W4498:BF4498" si="3713">W3573</f>
        <v>515.30684193219304</v>
      </c>
      <c r="X4498" s="41">
        <f t="shared" si="3713"/>
        <v>516.9114279085145</v>
      </c>
      <c r="Y4498" s="41">
        <f t="shared" si="3713"/>
        <v>518.49606353253034</v>
      </c>
      <c r="Z4498" s="41">
        <f t="shared" si="3713"/>
        <v>520.06099685362096</v>
      </c>
      <c r="AA4498" s="41">
        <f t="shared" si="3713"/>
        <v>521.6064728370859</v>
      </c>
      <c r="AB4498" s="41">
        <f t="shared" si="3713"/>
        <v>523.13273340248998</v>
      </c>
      <c r="AC4498" s="41">
        <f t="shared" si="3713"/>
        <v>524.64001746153076</v>
      </c>
      <c r="AD4498" s="41">
        <f t="shared" si="3713"/>
        <v>526.12856095543748</v>
      </c>
      <c r="AE4498" s="41">
        <f t="shared" si="3713"/>
        <v>527.5985968919033</v>
      </c>
      <c r="AF4498" s="41">
        <f t="shared" si="3713"/>
        <v>529.05035538155903</v>
      </c>
      <c r="AG4498" s="41">
        <f t="shared" si="3713"/>
        <v>530.48406367399321</v>
      </c>
      <c r="AH4498" s="41">
        <f t="shared" si="3713"/>
        <v>531.89994619332492</v>
      </c>
      <c r="AI4498" s="41">
        <f t="shared" si="3713"/>
        <v>533.29822457333307</v>
      </c>
      <c r="AJ4498" s="41">
        <f t="shared" si="3713"/>
        <v>534.6791176921497</v>
      </c>
      <c r="AK4498" s="41">
        <f t="shared" si="3713"/>
        <v>536.04284170652227</v>
      </c>
      <c r="AL4498" s="41">
        <f t="shared" si="3713"/>
        <v>537.38961008564957</v>
      </c>
      <c r="AM4498" s="41">
        <f t="shared" si="3713"/>
        <v>538.71963364459634</v>
      </c>
      <c r="AN4498" s="41">
        <f t="shared" si="3713"/>
        <v>540.03312057729363</v>
      </c>
      <c r="AO4498" s="41">
        <f t="shared" si="3713"/>
        <v>541.33027648912775</v>
      </c>
      <c r="AP4498" s="41">
        <f t="shared" si="3713"/>
        <v>542.61130442912463</v>
      </c>
      <c r="AQ4498" s="41">
        <f t="shared" si="3713"/>
        <v>543.87640492173409</v>
      </c>
      <c r="AR4498" s="41">
        <f t="shared" si="3713"/>
        <v>545.12577599821907</v>
      </c>
      <c r="AS4498" s="41">
        <f t="shared" si="3713"/>
        <v>546.35961322765297</v>
      </c>
      <c r="AT4498" s="41">
        <f t="shared" si="3713"/>
        <v>547.5781097475342</v>
      </c>
      <c r="AU4498" s="41">
        <f t="shared" si="3713"/>
        <v>548.7814562940182</v>
      </c>
      <c r="AV4498" s="41">
        <f t="shared" si="3713"/>
        <v>549.96984123177413</v>
      </c>
      <c r="AW4498" s="41">
        <f t="shared" si="3713"/>
        <v>551.14345058347089</v>
      </c>
      <c r="AX4498" s="41">
        <f t="shared" si="3713"/>
        <v>552.30246805889465</v>
      </c>
      <c r="AY4498" s="41">
        <f t="shared" si="3713"/>
        <v>553.44707508370743</v>
      </c>
      <c r="AZ4498" s="41">
        <f t="shared" si="3713"/>
        <v>554.57745082784504</v>
      </c>
      <c r="BA4498" s="41">
        <f t="shared" si="3713"/>
        <v>555.693772233564</v>
      </c>
      <c r="BB4498" s="41">
        <f t="shared" si="3713"/>
        <v>556.79621404313843</v>
      </c>
      <c r="BC4498" s="41">
        <f t="shared" si="3713"/>
        <v>557.88494882621376</v>
      </c>
      <c r="BD4498" s="41">
        <f t="shared" si="3713"/>
        <v>558.9601470068194</v>
      </c>
      <c r="BE4498" s="41">
        <f t="shared" si="3713"/>
        <v>560.02197689004629</v>
      </c>
      <c r="BF4498" s="41">
        <f t="shared" si="3713"/>
        <v>561.07060468839177</v>
      </c>
      <c r="BH4498" s="42">
        <f t="shared" si="3684"/>
        <v>0.98264840000000053</v>
      </c>
      <c r="BL4498" s="15">
        <f t="shared" ca="1" si="3685"/>
        <v>46.536500867997461</v>
      </c>
    </row>
    <row r="4499" spans="1:64" x14ac:dyDescent="0.2">
      <c r="A4499" s="9" t="str">
        <f t="shared" si="3680"/>
        <v>Uzbekistan</v>
      </c>
      <c r="C4499" s="41">
        <f t="shared" si="3704"/>
        <v>432.07915016775405</v>
      </c>
      <c r="D4499" s="41">
        <f t="shared" si="3704"/>
        <v>434.72585848142097</v>
      </c>
      <c r="E4499" s="41">
        <f t="shared" si="3704"/>
        <v>437.33965938838799</v>
      </c>
      <c r="F4499" s="41">
        <f t="shared" si="3704"/>
        <v>439.9209620374117</v>
      </c>
      <c r="G4499" s="41">
        <f t="shared" si="3704"/>
        <v>442.47017049016591</v>
      </c>
      <c r="H4499" s="50">
        <f t="shared" si="3681"/>
        <v>419.78310298397946</v>
      </c>
      <c r="I4499" s="34">
        <f>MIN(I3574,I3574+$H5217*IF(I5449="na",0,I5449)+SUM($I5217:I5217)*$B$2625)+$H5217*I5678</f>
        <v>422.26931519634496</v>
      </c>
      <c r="J4499" s="34">
        <f>MIN(J3574,J3574+$H5217*IF(J5449="na",0,J5449)+SUM($I5217:J5217)*$B$2625)+$H5217*J5678</f>
        <v>424.72461550353671</v>
      </c>
      <c r="K4499" s="34">
        <f>MIN(K3574,K3574+$H5217*IF(K5449="na",0,K5449)+SUM($I5217:K5217)*$B$2625)+$H5217*K5678</f>
        <v>440.83706350684389</v>
      </c>
      <c r="L4499" s="34">
        <f>MIN(L3574,L3574+$H5217*IF(L5449="na",0,L5449)+SUM($I5217:L5217)*$B$2625)+$H5217*L5678</f>
        <v>445.18123582476682</v>
      </c>
      <c r="M4499" s="34">
        <f>MIN(M3574,M3574+$H5217*IF(M5449="na",0,M5449)+SUM($I5217:M5217)*$B$2625)+$H5217*M5678</f>
        <v>449.49563497518477</v>
      </c>
      <c r="N4499" s="34">
        <f>MIN(N3574,N3574+$H5217*IF(N5449="na",0,N5449)+SUM($I5217:N5217)*$B$2625)+$H5217*N5678</f>
        <v>453.78063113781371</v>
      </c>
      <c r="O4499" s="34">
        <f>MIN(O3574,O3574+$H5217*IF(O5449="na",0,O5449)+SUM($I5217:O5217)*$B$2625)+$H5217*O5678</f>
        <v>458.0365898898018</v>
      </c>
      <c r="P4499" s="34">
        <f>MIN(P3574,P3574+$H5217*IF(P5449="na",0,P5449)+SUM($I5217:P5217)*$B$2625)+$H5217*P5678</f>
        <v>462.26387226295475</v>
      </c>
      <c r="Q4499" s="34">
        <f>MIN(Q3574,Q3574+$H5217*IF(Q5449="na",0,Q5449)+SUM($I5217:Q5217)*$B$2625)+$H5217*Q5678</f>
        <v>462.74411960547968</v>
      </c>
      <c r="R4499" s="34">
        <f>MIN(R3574,R3574+$H5217*IF(R5449="na",0,R5449)+SUM($I5217:R5217)*$B$2625)+$H5217*R5678</f>
        <v>468.50390204955914</v>
      </c>
      <c r="S4499" s="34">
        <f>MIN(S3574,S3574+$H5217*IF(S5449="na",0,S5449)+SUM($I5217:S5217)*$B$2625)+$H5217*S5678</f>
        <v>470.69772928149564</v>
      </c>
      <c r="T4499" s="34">
        <f>MIN(T3574,T3574+$H5217*IF(T5449="na",0,T5449)+SUM($I5217:T5217)*$B$2625)+$H5217*T5678</f>
        <v>472.86427992818176</v>
      </c>
      <c r="U4499" s="34">
        <f>MIN(U3574,U3574+$H5217*IF(U5449="na",0,U5449)+SUM($I5217:U5217)*$B$2625)+$H5217*U5678</f>
        <v>475.00389312849404</v>
      </c>
      <c r="V4499" s="64">
        <f t="shared" si="3682"/>
        <v>477.11690380468247</v>
      </c>
      <c r="W4499" s="41">
        <f t="shared" ref="W4499:BF4499" si="3714">W3574</f>
        <v>479.20364271479696</v>
      </c>
      <c r="X4499" s="41">
        <f t="shared" si="3714"/>
        <v>481.26443650446231</v>
      </c>
      <c r="Y4499" s="41">
        <f t="shared" si="3714"/>
        <v>483.29960775800953</v>
      </c>
      <c r="Z4499" s="41">
        <f t="shared" si="3714"/>
        <v>485.30947504897097</v>
      </c>
      <c r="AA4499" s="41">
        <f t="shared" si="3714"/>
        <v>487.2943529899481</v>
      </c>
      <c r="AB4499" s="41">
        <f t="shared" si="3714"/>
        <v>489.25455228185911</v>
      </c>
      <c r="AC4499" s="41">
        <f t="shared" si="3714"/>
        <v>491.19037976257403</v>
      </c>
      <c r="AD4499" s="41">
        <f t="shared" si="3714"/>
        <v>493.10213845494536</v>
      </c>
      <c r="AE4499" s="41">
        <f t="shared" si="3714"/>
        <v>494.99012761424154</v>
      </c>
      <c r="AF4499" s="41">
        <f t="shared" si="3714"/>
        <v>496.85464277499051</v>
      </c>
      <c r="AG4499" s="41">
        <f t="shared" si="3714"/>
        <v>498.69597579724081</v>
      </c>
      <c r="AH4499" s="41">
        <f t="shared" si="3714"/>
        <v>500.51441491224779</v>
      </c>
      <c r="AI4499" s="41">
        <f t="shared" si="3714"/>
        <v>502.31024476759154</v>
      </c>
      <c r="AJ4499" s="41">
        <f t="shared" si="3714"/>
        <v>504.08374647173383</v>
      </c>
      <c r="AK4499" s="41">
        <f t="shared" si="3714"/>
        <v>505.83519763802127</v>
      </c>
      <c r="AL4499" s="41">
        <f t="shared" si="3714"/>
        <v>507.5648724281412</v>
      </c>
      <c r="AM4499" s="41">
        <f t="shared" si="3714"/>
        <v>509.27304159503734</v>
      </c>
      <c r="AN4499" s="41">
        <f t="shared" si="3714"/>
        <v>510.95997252529173</v>
      </c>
      <c r="AO4499" s="41">
        <f t="shared" si="3714"/>
        <v>512.62592928098002</v>
      </c>
      <c r="AP4499" s="41">
        <f t="shared" si="3714"/>
        <v>514.27117264100571</v>
      </c>
      <c r="AQ4499" s="41">
        <f t="shared" si="3714"/>
        <v>515.89596014192193</v>
      </c>
      <c r="AR4499" s="41">
        <f t="shared" si="3714"/>
        <v>517.50054611824339</v>
      </c>
      <c r="AS4499" s="41">
        <f t="shared" si="3714"/>
        <v>519.08518174225924</v>
      </c>
      <c r="AT4499" s="41">
        <f t="shared" si="3714"/>
        <v>520.65011506334986</v>
      </c>
      <c r="AU4499" s="41">
        <f t="shared" si="3714"/>
        <v>522.19559104681503</v>
      </c>
      <c r="AV4499" s="41">
        <f t="shared" si="3714"/>
        <v>523.72185161221887</v>
      </c>
      <c r="AW4499" s="41">
        <f t="shared" si="3714"/>
        <v>525.22913567125966</v>
      </c>
      <c r="AX4499" s="41">
        <f t="shared" si="3714"/>
        <v>526.71767916516637</v>
      </c>
      <c r="AY4499" s="41">
        <f t="shared" si="3714"/>
        <v>528.18771510163219</v>
      </c>
      <c r="AZ4499" s="41">
        <f t="shared" si="3714"/>
        <v>529.63947359128792</v>
      </c>
      <c r="BA4499" s="41">
        <f t="shared" si="3714"/>
        <v>531.07318188372233</v>
      </c>
      <c r="BB4499" s="41">
        <f t="shared" si="3714"/>
        <v>532.48906440305404</v>
      </c>
      <c r="BC4499" s="41">
        <f t="shared" si="3714"/>
        <v>533.88734278306197</v>
      </c>
      <c r="BD4499" s="41">
        <f t="shared" si="3714"/>
        <v>535.2682359018786</v>
      </c>
      <c r="BE4499" s="41">
        <f t="shared" si="3714"/>
        <v>536.63195991625139</v>
      </c>
      <c r="BF4499" s="41">
        <f t="shared" si="3714"/>
        <v>537.97872829537869</v>
      </c>
      <c r="BH4499" s="42">
        <f t="shared" si="3684"/>
        <v>0.71232880000000076</v>
      </c>
      <c r="BL4499" s="15">
        <f t="shared" ca="1" si="3685"/>
        <v>457.56398970793197</v>
      </c>
    </row>
    <row r="4500" spans="1:64" x14ac:dyDescent="0.2">
      <c r="A4500" s="9" t="str">
        <f t="shared" si="3680"/>
        <v>Vanuatu</v>
      </c>
      <c r="C4500" s="41">
        <f t="shared" ref="C4500:G4506" si="3715">C3575</f>
        <v>431.3383129347456</v>
      </c>
      <c r="D4500" s="41">
        <f t="shared" si="3715"/>
        <v>433.98502124841252</v>
      </c>
      <c r="E4500" s="41">
        <f t="shared" si="3715"/>
        <v>436.59882215537954</v>
      </c>
      <c r="F4500" s="41">
        <f t="shared" si="3715"/>
        <v>439.18012480440325</v>
      </c>
      <c r="G4500" s="41">
        <f t="shared" si="3715"/>
        <v>441.72933325715746</v>
      </c>
      <c r="H4500" s="50">
        <f t="shared" si="3681"/>
        <v>437.04994783200249</v>
      </c>
      <c r="I4500" s="34">
        <f>MIN(I3575,I3575+$H5218*IF(I5450="na",0,I5450)+SUM($I5218:I5218)*$B$2625)+$H5218*I5679</f>
        <v>439.53616004436799</v>
      </c>
      <c r="J4500" s="34">
        <f>MIN(J3575,J3575+$H5218*IF(J5450="na",0,J5450)+SUM($I5218:J5218)*$B$2625)+$H5218*J5679</f>
        <v>441.99146035155974</v>
      </c>
      <c r="K4500" s="34">
        <f>MIN(K3575,K3575+$H5218*IF(K5450="na",0,K5450)+SUM($I5218:K5218)*$B$2625)+$H5218*K5679</f>
        <v>446.76971972945074</v>
      </c>
      <c r="L4500" s="34">
        <f>MIN(L3575,L3575+$H5218*IF(L5450="na",0,L5450)+SUM($I5218:L5218)*$B$2625)+$H5218*L5679</f>
        <v>449.77995318931011</v>
      </c>
      <c r="M4500" s="34">
        <f>MIN(M3575,M3575+$H5218*IF(M5450="na",0,M5450)+SUM($I5218:M5218)*$B$2625)+$H5218*M5679</f>
        <v>452.7604134816645</v>
      </c>
      <c r="N4500" s="34">
        <f>MIN(N3575,N3575+$H5218*IF(N5450="na",0,N5450)+SUM($I5218:N5218)*$B$2625)+$H5218*N5679</f>
        <v>455.71147078622988</v>
      </c>
      <c r="O4500" s="34">
        <f>MIN(O3575,O3575+$H5218*IF(O5450="na",0,O5450)+SUM($I5218:O5218)*$B$2625)+$H5218*O5679</f>
        <v>458.63349068015441</v>
      </c>
      <c r="P4500" s="34">
        <f>MIN(P3575,P3575+$H5218*IF(P5450="na",0,P5450)+SUM($I5218:P5218)*$B$2625)+$H5218*P5679</f>
        <v>461.52683419524379</v>
      </c>
      <c r="Q4500" s="34">
        <f>MIN(Q3575,Q3575+$H5218*IF(Q5450="na",0,Q5450)+SUM($I5218:Q5218)*$B$2625)+$H5218*Q5679</f>
        <v>462.01088070306616</v>
      </c>
      <c r="R4500" s="34">
        <f>MIN(R3575,R3575+$H5218*IF(R5450="na",0,R5450)+SUM($I5218:R5218)*$B$2625)+$H5218*R5679</f>
        <v>467.7630648165507</v>
      </c>
      <c r="S4500" s="34">
        <f>MIN(S3575,S3575+$H5218*IF(S5450="na",0,S5450)+SUM($I5218:S5218)*$B$2625)+$H5218*S5679</f>
        <v>469.95689204848719</v>
      </c>
      <c r="T4500" s="34">
        <f>MIN(T3575,T3575+$H5218*IF(T5450="na",0,T5450)+SUM($I5218:T5218)*$B$2625)+$H5218*T5679</f>
        <v>472.12344269517331</v>
      </c>
      <c r="U4500" s="34">
        <f>MIN(U3575,U3575+$H5218*IF(U5450="na",0,U5450)+SUM($I5218:U5218)*$B$2625)+$H5218*U5679</f>
        <v>474.26305589548559</v>
      </c>
      <c r="V4500" s="64">
        <f t="shared" si="3682"/>
        <v>476.37606657167402</v>
      </c>
      <c r="W4500" s="41">
        <f t="shared" ref="W4500:BF4500" si="3716">W3575</f>
        <v>478.46280548178851</v>
      </c>
      <c r="X4500" s="41">
        <f t="shared" si="3716"/>
        <v>480.52359927145386</v>
      </c>
      <c r="Y4500" s="41">
        <f t="shared" si="3716"/>
        <v>482.55877052500108</v>
      </c>
      <c r="Z4500" s="41">
        <f t="shared" si="3716"/>
        <v>484.56863781596252</v>
      </c>
      <c r="AA4500" s="41">
        <f t="shared" si="3716"/>
        <v>486.55351575693965</v>
      </c>
      <c r="AB4500" s="41">
        <f t="shared" si="3716"/>
        <v>488.51371504885066</v>
      </c>
      <c r="AC4500" s="41">
        <f t="shared" si="3716"/>
        <v>490.44954252956558</v>
      </c>
      <c r="AD4500" s="41">
        <f t="shared" si="3716"/>
        <v>492.36130122193691</v>
      </c>
      <c r="AE4500" s="41">
        <f t="shared" si="3716"/>
        <v>494.2492903812331</v>
      </c>
      <c r="AF4500" s="41">
        <f t="shared" si="3716"/>
        <v>496.11380554198206</v>
      </c>
      <c r="AG4500" s="41">
        <f t="shared" si="3716"/>
        <v>497.95513856423236</v>
      </c>
      <c r="AH4500" s="41">
        <f t="shared" si="3716"/>
        <v>499.77357767923934</v>
      </c>
      <c r="AI4500" s="41">
        <f t="shared" si="3716"/>
        <v>501.56940753458309</v>
      </c>
      <c r="AJ4500" s="41">
        <f t="shared" si="3716"/>
        <v>503.34290923872538</v>
      </c>
      <c r="AK4500" s="41">
        <f t="shared" si="3716"/>
        <v>505.09436040501282</v>
      </c>
      <c r="AL4500" s="41">
        <f t="shared" si="3716"/>
        <v>506.82403519513275</v>
      </c>
      <c r="AM4500" s="41">
        <f t="shared" si="3716"/>
        <v>508.53220436202889</v>
      </c>
      <c r="AN4500" s="41">
        <f t="shared" si="3716"/>
        <v>510.21913529228328</v>
      </c>
      <c r="AO4500" s="41">
        <f t="shared" si="3716"/>
        <v>511.88509204797151</v>
      </c>
      <c r="AP4500" s="41">
        <f t="shared" si="3716"/>
        <v>513.53033540799731</v>
      </c>
      <c r="AQ4500" s="41">
        <f t="shared" si="3716"/>
        <v>515.15512290891354</v>
      </c>
      <c r="AR4500" s="41">
        <f t="shared" si="3716"/>
        <v>516.759708885235</v>
      </c>
      <c r="AS4500" s="41">
        <f t="shared" si="3716"/>
        <v>518.34434450925085</v>
      </c>
      <c r="AT4500" s="41">
        <f t="shared" si="3716"/>
        <v>519.90927783034147</v>
      </c>
      <c r="AU4500" s="41">
        <f t="shared" si="3716"/>
        <v>521.45475381380652</v>
      </c>
      <c r="AV4500" s="41">
        <f t="shared" si="3716"/>
        <v>522.98101437921048</v>
      </c>
      <c r="AW4500" s="41">
        <f t="shared" si="3716"/>
        <v>524.48829843825126</v>
      </c>
      <c r="AX4500" s="41">
        <f t="shared" si="3716"/>
        <v>525.97684193215798</v>
      </c>
      <c r="AY4500" s="41">
        <f t="shared" si="3716"/>
        <v>527.4468778686238</v>
      </c>
      <c r="AZ4500" s="41">
        <f t="shared" si="3716"/>
        <v>528.89863635827953</v>
      </c>
      <c r="BA4500" s="41">
        <f t="shared" si="3716"/>
        <v>530.33234465071382</v>
      </c>
      <c r="BB4500" s="41">
        <f t="shared" si="3716"/>
        <v>531.74822717004554</v>
      </c>
      <c r="BC4500" s="41">
        <f t="shared" si="3716"/>
        <v>533.14650555005358</v>
      </c>
      <c r="BD4500" s="41">
        <f t="shared" si="3716"/>
        <v>534.52739866887021</v>
      </c>
      <c r="BE4500" s="41">
        <f t="shared" si="3716"/>
        <v>535.89112268324288</v>
      </c>
      <c r="BF4500" s="41">
        <f t="shared" si="3716"/>
        <v>537.23789106237018</v>
      </c>
      <c r="BH4500" s="42">
        <f t="shared" si="3684"/>
        <v>0.20383559999999956</v>
      </c>
      <c r="BL4500" s="15">
        <f t="shared" ca="1" si="3685"/>
        <v>1.5867815726703318</v>
      </c>
    </row>
    <row r="4501" spans="1:64" x14ac:dyDescent="0.2">
      <c r="A4501" s="9" t="str">
        <f t="shared" si="3680"/>
        <v>Venezuela (Bolivarian Republic of)</v>
      </c>
      <c r="C4501" s="41">
        <f t="shared" si="3715"/>
        <v>466.94134095236268</v>
      </c>
      <c r="D4501" s="41">
        <f t="shared" si="3715"/>
        <v>469.16278817813969</v>
      </c>
      <c r="E4501" s="41">
        <f t="shared" si="3715"/>
        <v>471.35661541007619</v>
      </c>
      <c r="F4501" s="41">
        <f t="shared" si="3715"/>
        <v>473.52316605676231</v>
      </c>
      <c r="G4501" s="41">
        <f t="shared" si="3715"/>
        <v>475.66277925707459</v>
      </c>
      <c r="H4501" s="50">
        <f t="shared" si="3681"/>
        <v>431.53507233880697</v>
      </c>
      <c r="I4501" s="34">
        <f>MIN(I3576,I3576+$H5219*IF(I5451="na",0,I5451)+SUM($I5219:I5219)*$B$2625)+$H5219*I5680</f>
        <v>433.62181124892146</v>
      </c>
      <c r="J4501" s="34">
        <f>MIN(J3576,J3576+$H5219*IF(J5451="na",0,J5451)+SUM($I5219:J5219)*$B$2625)+$H5219*J5680</f>
        <v>435.68260503858681</v>
      </c>
      <c r="K4501" s="34">
        <f>MIN(K3576,K3576+$H5219*IF(K5451="na",0,K5451)+SUM($I5219:K5219)*$B$2625)+$H5219*K5680</f>
        <v>442.21174208584137</v>
      </c>
      <c r="L4501" s="34">
        <f>MIN(L3576,L3576+$H5219*IF(L5451="na",0,L5451)+SUM($I5219:L5219)*$B$2625)+$H5219*L5680</f>
        <v>452.18349738830307</v>
      </c>
      <c r="M4501" s="34">
        <f>MIN(M3576,M3576+$H5219*IF(M5451="na",0,M5451)+SUM($I5219:M5219)*$B$2625)+$H5219*M5680</f>
        <v>462.1302633407804</v>
      </c>
      <c r="N4501" s="34">
        <f>MIN(N3576,N3576+$H5219*IF(N5451="na",0,N5451)+SUM($I5219:N5219)*$B$2625)+$H5219*N5680</f>
        <v>472.05235064419168</v>
      </c>
      <c r="O4501" s="34">
        <f>MIN(O3576,O3576+$H5219*IF(O5451="na",0,O5451)+SUM($I5219:O5219)*$B$2625)+$H5219*O5680</f>
        <v>481.9500661364068</v>
      </c>
      <c r="P4501" s="34">
        <f>MIN(P3576,P3576+$H5219*IF(P5451="na",0,P5451)+SUM($I5219:P5219)*$B$2625)+$H5219*P5680</f>
        <v>491.8237128402784</v>
      </c>
      <c r="Q4501" s="34">
        <f>MIN(Q3576,Q3576+$H5219*IF(Q5451="na",0,Q5451)+SUM($I5219:Q5219)*$B$2625)+$H5219*Q5680</f>
        <v>491.77439025632708</v>
      </c>
      <c r="R4501" s="34">
        <f>MIN(R3576,R3576+$H5219*IF(R5451="na",0,R5451)+SUM($I5219:R5219)*$B$2625)+$H5219*R5680</f>
        <v>497.51352890357106</v>
      </c>
      <c r="S4501" s="34">
        <f>MIN(S3576,S3576+$H5219*IF(S5451="na",0,S5451)+SUM($I5219:S5219)*$B$2625)+$H5219*S5680</f>
        <v>499.35486192582135</v>
      </c>
      <c r="T4501" s="34">
        <f>MIN(T3576,T3576+$H5219*IF(T5451="na",0,T5451)+SUM($I5219:T5219)*$B$2625)+$H5219*T5680</f>
        <v>501.17330104082833</v>
      </c>
      <c r="U4501" s="34">
        <f>MIN(U3576,U3576+$H5219*IF(U5451="na",0,U5451)+SUM($I5219:U5219)*$B$2625)+$H5219*U5680</f>
        <v>502.96913089617209</v>
      </c>
      <c r="V4501" s="64">
        <f t="shared" si="3682"/>
        <v>504.74263260031438</v>
      </c>
      <c r="W4501" s="41">
        <f t="shared" ref="W4501:BF4501" si="3717">W3576</f>
        <v>506.49408376660182</v>
      </c>
      <c r="X4501" s="41">
        <f t="shared" si="3717"/>
        <v>508.22375855672175</v>
      </c>
      <c r="Y4501" s="41">
        <f t="shared" si="3717"/>
        <v>509.93192772361789</v>
      </c>
      <c r="Z4501" s="41">
        <f t="shared" si="3717"/>
        <v>511.61885865387228</v>
      </c>
      <c r="AA4501" s="41">
        <f t="shared" si="3717"/>
        <v>513.28481540956045</v>
      </c>
      <c r="AB4501" s="41">
        <f t="shared" si="3717"/>
        <v>514.93005876958637</v>
      </c>
      <c r="AC4501" s="41">
        <f t="shared" si="3717"/>
        <v>516.55484627050259</v>
      </c>
      <c r="AD4501" s="41">
        <f t="shared" si="3717"/>
        <v>518.15943224682405</v>
      </c>
      <c r="AE4501" s="41">
        <f t="shared" si="3717"/>
        <v>519.7440678708399</v>
      </c>
      <c r="AF4501" s="41">
        <f t="shared" si="3717"/>
        <v>521.30900119193052</v>
      </c>
      <c r="AG4501" s="41">
        <f t="shared" si="3717"/>
        <v>522.85447717539546</v>
      </c>
      <c r="AH4501" s="41">
        <f t="shared" si="3717"/>
        <v>524.38073774079953</v>
      </c>
      <c r="AI4501" s="41">
        <f t="shared" si="3717"/>
        <v>525.88802179984032</v>
      </c>
      <c r="AJ4501" s="41">
        <f t="shared" si="3717"/>
        <v>527.37656529374703</v>
      </c>
      <c r="AK4501" s="41">
        <f t="shared" si="3717"/>
        <v>528.84660123021285</v>
      </c>
      <c r="AL4501" s="41">
        <f t="shared" si="3717"/>
        <v>530.29835971986859</v>
      </c>
      <c r="AM4501" s="41">
        <f t="shared" si="3717"/>
        <v>531.73206801230276</v>
      </c>
      <c r="AN4501" s="41">
        <f t="shared" si="3717"/>
        <v>533.14795053163448</v>
      </c>
      <c r="AO4501" s="41">
        <f t="shared" si="3717"/>
        <v>534.54622891164263</v>
      </c>
      <c r="AP4501" s="41">
        <f t="shared" si="3717"/>
        <v>535.92712203045926</v>
      </c>
      <c r="AQ4501" s="41">
        <f t="shared" si="3717"/>
        <v>537.29084604483182</v>
      </c>
      <c r="AR4501" s="41">
        <f t="shared" si="3717"/>
        <v>538.63761442395912</v>
      </c>
      <c r="AS4501" s="41">
        <f t="shared" si="3717"/>
        <v>539.9676379829059</v>
      </c>
      <c r="AT4501" s="41">
        <f t="shared" si="3717"/>
        <v>541.28112491560319</v>
      </c>
      <c r="AU4501" s="41">
        <f t="shared" si="3717"/>
        <v>542.57828082743731</v>
      </c>
      <c r="AV4501" s="41">
        <f t="shared" si="3717"/>
        <v>543.85930876743419</v>
      </c>
      <c r="AW4501" s="41">
        <f t="shared" si="3717"/>
        <v>545.12440926004365</v>
      </c>
      <c r="AX4501" s="41">
        <f t="shared" si="3717"/>
        <v>546.37378033652863</v>
      </c>
      <c r="AY4501" s="41">
        <f t="shared" si="3717"/>
        <v>547.60761756596253</v>
      </c>
      <c r="AZ4501" s="41">
        <f t="shared" si="3717"/>
        <v>548.82611408584376</v>
      </c>
      <c r="BA4501" s="41">
        <f t="shared" si="3717"/>
        <v>550.02946063232775</v>
      </c>
      <c r="BB4501" s="41">
        <f t="shared" si="3717"/>
        <v>551.21784557008368</v>
      </c>
      <c r="BC4501" s="41">
        <f t="shared" si="3717"/>
        <v>552.39145492178045</v>
      </c>
      <c r="BD4501" s="41">
        <f t="shared" si="3717"/>
        <v>553.5504723972042</v>
      </c>
      <c r="BE4501" s="41">
        <f t="shared" si="3717"/>
        <v>554.69507942201699</v>
      </c>
      <c r="BF4501" s="41">
        <f t="shared" si="3717"/>
        <v>555.8254551661546</v>
      </c>
      <c r="BH4501" s="42">
        <f t="shared" si="3684"/>
        <v>1.1934248000000001</v>
      </c>
      <c r="BL4501" s="15">
        <f t="shared" ca="1" si="3685"/>
        <v>672.64829874086752</v>
      </c>
    </row>
    <row r="4502" spans="1:64" x14ac:dyDescent="0.2">
      <c r="A4502" s="9" t="str">
        <f t="shared" si="3680"/>
        <v>Viet Nam</v>
      </c>
      <c r="C4502" s="41">
        <f t="shared" si="3715"/>
        <v>563.40631090054819</v>
      </c>
      <c r="D4502" s="41">
        <f t="shared" si="3715"/>
        <v>564.41630918163253</v>
      </c>
      <c r="E4502" s="41">
        <f t="shared" si="3715"/>
        <v>565.41374981742206</v>
      </c>
      <c r="F4502" s="41">
        <f t="shared" si="3715"/>
        <v>566.39878894130663</v>
      </c>
      <c r="G4502" s="41">
        <f t="shared" si="3715"/>
        <v>567.37158074541753</v>
      </c>
      <c r="H4502" s="50">
        <f t="shared" si="3681"/>
        <v>544.84164311264021</v>
      </c>
      <c r="I4502" s="34">
        <f>MIN(I3577,I3577+$H5220*IF(I5452="na",0,I5452)+SUM($I5220:I5220)*$B$2625)+$H5220*I5681</f>
        <v>545.79039520894548</v>
      </c>
      <c r="J4502" s="34">
        <f>MIN(J3577,J3577+$H5220*IF(J5452="na",0,J5452)+SUM($I5220:J5220)*$B$2625)+$H5220*J5681</f>
        <v>546.72735115418675</v>
      </c>
      <c r="K4502" s="34">
        <f>MIN(K3577,K3577+$H5220*IF(K5452="na",0,K5452)+SUM($I5220:K5220)*$B$2625)+$H5220*K5681</f>
        <v>547.65265761384217</v>
      </c>
      <c r="L4502" s="34">
        <f>MIN(L3577,L3577+$H5220*IF(L5452="na",0,L5452)+SUM($I5220:L5220)*$B$2625)+$H5220*L5681</f>
        <v>552.78424551083322</v>
      </c>
      <c r="M4502" s="34">
        <f>MIN(M3577,M3577+$H5220*IF(M5452="na",0,M5452)+SUM($I5220:M5220)*$B$2625)+$H5220*M5681</f>
        <v>557.90447180524518</v>
      </c>
      <c r="N4502" s="34">
        <f>MIN(N3577,N3577+$H5220*IF(N5452="na",0,N5452)+SUM($I5220:N5220)*$B$2625)+$H5220*N5681</f>
        <v>563.0134777596702</v>
      </c>
      <c r="O4502" s="34">
        <f>MIN(O3577,O3577+$H5220*IF(O5452="na",0,O5452)+SUM($I5220:O5220)*$B$2625)+$H5220*O5681</f>
        <v>568.11140288033539</v>
      </c>
      <c r="P4502" s="34">
        <f>MIN(P3577,P3577+$H5220*IF(P5452="na",0,P5452)+SUM($I5220:P5220)*$B$2625)+$H5220*P5681</f>
        <v>573.19838493894053</v>
      </c>
      <c r="Q4502" s="34">
        <f>MIN(Q3577,Q3577+$H5220*IF(Q5452="na",0,Q5452)+SUM($I5220:Q5220)*$B$2625)+$H5220*Q5681</f>
        <v>571.65506992603616</v>
      </c>
      <c r="R4502" s="34">
        <f>MIN(R3577,R3577+$H5220*IF(R5452="na",0,R5452)+SUM($I5220:R5220)*$B$2625)+$H5220*R5681</f>
        <v>577.30619423849635</v>
      </c>
      <c r="S4502" s="34">
        <f>MIN(S3577,S3577+$H5220*IF(S5452="na",0,S5452)+SUM($I5220:S5220)*$B$2625)+$H5220*S5681</f>
        <v>578.14337063674554</v>
      </c>
      <c r="T4502" s="34">
        <f>MIN(T3577,T3577+$H5220*IF(T5452="na",0,T5452)+SUM($I5220:T5220)*$B$2625)+$H5220*T5681</f>
        <v>578.97013814177649</v>
      </c>
      <c r="U4502" s="34">
        <f>MIN(U3577,U3577+$H5220*IF(U5452="na",0,U5452)+SUM($I5220:U5220)*$B$2625)+$H5220*U5681</f>
        <v>579.7866261708283</v>
      </c>
      <c r="V4502" s="64">
        <f t="shared" si="3682"/>
        <v>580.59296253205218</v>
      </c>
      <c r="W4502" s="41">
        <f t="shared" ref="W4502:BF4502" si="3718">W3577</f>
        <v>581.38927344451815</v>
      </c>
      <c r="X4502" s="41">
        <f t="shared" si="3718"/>
        <v>582.17568355797255</v>
      </c>
      <c r="Y4502" s="41">
        <f t="shared" si="3718"/>
        <v>582.95231597234965</v>
      </c>
      <c r="Z4502" s="41">
        <f t="shared" si="3718"/>
        <v>583.71929225704127</v>
      </c>
      <c r="AA4502" s="41">
        <f t="shared" si="3718"/>
        <v>584.47673246992656</v>
      </c>
      <c r="AB4502" s="41">
        <f t="shared" si="3718"/>
        <v>585.22475517616499</v>
      </c>
      <c r="AC4502" s="41">
        <f t="shared" si="3718"/>
        <v>585.96347746675588</v>
      </c>
      <c r="AD4502" s="41">
        <f t="shared" si="3718"/>
        <v>586.69301497686706</v>
      </c>
      <c r="AE4502" s="41">
        <f t="shared" si="3718"/>
        <v>587.41348190393592</v>
      </c>
      <c r="AF4502" s="41">
        <f t="shared" si="3718"/>
        <v>588.12499102554489</v>
      </c>
      <c r="AG4502" s="41">
        <f t="shared" si="3718"/>
        <v>588.82765371707512</v>
      </c>
      <c r="AH4502" s="41">
        <f t="shared" si="3718"/>
        <v>589.5215799691407</v>
      </c>
      <c r="AI4502" s="41">
        <f t="shared" si="3718"/>
        <v>590.20687840480559</v>
      </c>
      <c r="AJ4502" s="41">
        <f t="shared" si="3718"/>
        <v>590.88365629658699</v>
      </c>
      <c r="AK4502" s="41">
        <f t="shared" si="3718"/>
        <v>591.55201958324733</v>
      </c>
      <c r="AL4502" s="41">
        <f t="shared" si="3718"/>
        <v>592.21207288637686</v>
      </c>
      <c r="AM4502" s="41">
        <f t="shared" si="3718"/>
        <v>592.86391952677081</v>
      </c>
      <c r="AN4502" s="41">
        <f t="shared" si="3718"/>
        <v>593.5076615406025</v>
      </c>
      <c r="AO4502" s="41">
        <f t="shared" si="3718"/>
        <v>594.14339969539549</v>
      </c>
      <c r="AP4502" s="41">
        <f t="shared" si="3718"/>
        <v>594.77123350579723</v>
      </c>
      <c r="AQ4502" s="41">
        <f t="shared" si="3718"/>
        <v>595.39126124915629</v>
      </c>
      <c r="AR4502" s="41">
        <f t="shared" si="3718"/>
        <v>596.00357998090635</v>
      </c>
      <c r="AS4502" s="41">
        <f t="shared" si="3718"/>
        <v>596.60828554975831</v>
      </c>
      <c r="AT4502" s="41">
        <f t="shared" si="3718"/>
        <v>597.20547261270417</v>
      </c>
      <c r="AU4502" s="41">
        <f t="shared" si="3718"/>
        <v>597.79523464983401</v>
      </c>
      <c r="AV4502" s="41">
        <f t="shared" si="3718"/>
        <v>598.37766397896894</v>
      </c>
      <c r="AW4502" s="41">
        <f t="shared" si="3718"/>
        <v>598.95285177011158</v>
      </c>
      <c r="AX4502" s="41">
        <f t="shared" si="3718"/>
        <v>599.52088805971766</v>
      </c>
      <c r="AY4502" s="41">
        <f t="shared" si="3718"/>
        <v>600.08186176478966</v>
      </c>
      <c r="AZ4502" s="41">
        <f t="shared" si="3718"/>
        <v>600.63586069679525</v>
      </c>
      <c r="BA4502" s="41">
        <f t="shared" si="3718"/>
        <v>601.18297157541292</v>
      </c>
      <c r="BB4502" s="41">
        <f t="shared" si="3718"/>
        <v>601.72328004210647</v>
      </c>
      <c r="BC4502" s="41">
        <f t="shared" si="3718"/>
        <v>602.25687067353078</v>
      </c>
      <c r="BD4502" s="41">
        <f t="shared" si="3718"/>
        <v>602.78382699477106</v>
      </c>
      <c r="BE4502" s="41">
        <f t="shared" si="3718"/>
        <v>603.30423149241722</v>
      </c>
      <c r="BF4502" s="41">
        <f t="shared" si="3718"/>
        <v>603.81816562747599</v>
      </c>
      <c r="BH4502" s="42">
        <f t="shared" si="3684"/>
        <v>0.48904100000000078</v>
      </c>
      <c r="BL4502" s="15">
        <f t="shared" ca="1" si="3685"/>
        <v>729.75976179256008</v>
      </c>
    </row>
    <row r="4503" spans="1:64" x14ac:dyDescent="0.2">
      <c r="A4503" s="9" t="str">
        <f t="shared" si="3680"/>
        <v>Wallis and Futuna Islands</v>
      </c>
      <c r="C4503" s="41">
        <f t="shared" si="3715"/>
        <v>478.55492608637229</v>
      </c>
      <c r="D4503" s="41">
        <f t="shared" si="3715"/>
        <v>480.61571987603764</v>
      </c>
      <c r="E4503" s="41">
        <f t="shared" si="3715"/>
        <v>482.65089112958486</v>
      </c>
      <c r="F4503" s="41">
        <f t="shared" si="3715"/>
        <v>484.6607584205463</v>
      </c>
      <c r="G4503" s="41">
        <f t="shared" si="3715"/>
        <v>486.64563636152343</v>
      </c>
      <c r="H4503" s="50">
        <f t="shared" si="3681"/>
        <v>481.67492502497777</v>
      </c>
      <c r="I4503" s="34">
        <f>MIN(I3578,I3578+$H5221*IF(I5453="na",0,I5453)+SUM($I5221:I5221)*$B$2625)+$H5221*I5682</f>
        <v>483.61075250569269</v>
      </c>
      <c r="J4503" s="34">
        <f>MIN(J3578,J3578+$H5221*IF(J5453="na",0,J5453)+SUM($I5221:J5221)*$B$2625)+$H5221*J5682</f>
        <v>485.52251119806402</v>
      </c>
      <c r="K4503" s="34">
        <f>MIN(K3578,K3578+$H5221*IF(K5453="na",0,K5453)+SUM($I5221:K5221)*$B$2625)+$H5221*K5682</f>
        <v>487.91828197303636</v>
      </c>
      <c r="L4503" s="34">
        <f>MIN(L3578,L3578+$H5221*IF(L5453="na",0,L5453)+SUM($I5221:L5221)*$B$2625)+$H5221*L5682</f>
        <v>490.66885284849178</v>
      </c>
      <c r="M4503" s="34">
        <f>MIN(M3578,M3578+$H5221*IF(M5453="na",0,M5453)+SUM($I5221:M5221)*$B$2625)+$H5221*M5682</f>
        <v>493.39624158544848</v>
      </c>
      <c r="N4503" s="34">
        <f>MIN(N3578,N3578+$H5221*IF(N5453="na",0,N5453)+SUM($I5221:N5221)*$B$2625)+$H5221*N5682</f>
        <v>496.10073641516186</v>
      </c>
      <c r="O4503" s="34">
        <f>MIN(O3578,O3578+$H5221*IF(O5453="na",0,O5453)+SUM($I5221:O5221)*$B$2625)+$H5221*O5682</f>
        <v>498.78262198521207</v>
      </c>
      <c r="P4503" s="34">
        <f>MIN(P3578,P3578+$H5221*IF(P5453="na",0,P5453)+SUM($I5221:P5221)*$B$2625)+$H5221*P5682</f>
        <v>501.44217940406077</v>
      </c>
      <c r="Q4503" s="34">
        <f>MIN(Q3578,Q3578+$H5221*IF(Q5453="na",0,Q5453)+SUM($I5221:Q5221)*$B$2625)+$H5221*Q5682</f>
        <v>501.20078013109986</v>
      </c>
      <c r="R4503" s="34">
        <f>MIN(R3578,R3578+$H5221*IF(R5453="na",0,R5453)+SUM($I5221:R5221)*$B$2625)+$H5221*R5682</f>
        <v>506.91615579971653</v>
      </c>
      <c r="S4503" s="34">
        <f>MIN(S3578,S3578+$H5221*IF(S5453="na",0,S5453)+SUM($I5221:S5221)*$B$2625)+$H5221*S5682</f>
        <v>508.62432496661268</v>
      </c>
      <c r="T4503" s="34">
        <f>MIN(T3578,T3578+$H5221*IF(T5453="na",0,T5453)+SUM($I5221:T5221)*$B$2625)+$H5221*T5682</f>
        <v>510.31125589686707</v>
      </c>
      <c r="U4503" s="34">
        <f>MIN(U3578,U3578+$H5221*IF(U5453="na",0,U5453)+SUM($I5221:U5221)*$B$2625)+$H5221*U5682</f>
        <v>511.97721265255529</v>
      </c>
      <c r="V4503" s="64">
        <f t="shared" si="3682"/>
        <v>513.6224560125811</v>
      </c>
      <c r="W4503" s="41">
        <f t="shared" ref="W4503:BF4503" si="3719">W3578</f>
        <v>515.24724351349732</v>
      </c>
      <c r="X4503" s="41">
        <f t="shared" si="3719"/>
        <v>516.85182948981878</v>
      </c>
      <c r="Y4503" s="41">
        <f t="shared" si="3719"/>
        <v>518.43646511383463</v>
      </c>
      <c r="Z4503" s="41">
        <f t="shared" si="3719"/>
        <v>520.00139843492525</v>
      </c>
      <c r="AA4503" s="41">
        <f t="shared" si="3719"/>
        <v>521.5468744183903</v>
      </c>
      <c r="AB4503" s="41">
        <f t="shared" si="3719"/>
        <v>523.07313498379426</v>
      </c>
      <c r="AC4503" s="41">
        <f t="shared" si="3719"/>
        <v>524.58041904283505</v>
      </c>
      <c r="AD4503" s="41">
        <f t="shared" si="3719"/>
        <v>526.06896253674176</v>
      </c>
      <c r="AE4503" s="41">
        <f t="shared" si="3719"/>
        <v>527.53899847320758</v>
      </c>
      <c r="AF4503" s="41">
        <f t="shared" si="3719"/>
        <v>528.99075696286332</v>
      </c>
      <c r="AG4503" s="41">
        <f t="shared" si="3719"/>
        <v>530.4244652552976</v>
      </c>
      <c r="AH4503" s="41">
        <f t="shared" si="3719"/>
        <v>531.84034777462932</v>
      </c>
      <c r="AI4503" s="41">
        <f t="shared" si="3719"/>
        <v>533.23862615463736</v>
      </c>
      <c r="AJ4503" s="41">
        <f t="shared" si="3719"/>
        <v>534.61951927345399</v>
      </c>
      <c r="AK4503" s="41">
        <f t="shared" si="3719"/>
        <v>535.98324328782667</v>
      </c>
      <c r="AL4503" s="41">
        <f t="shared" si="3719"/>
        <v>537.33001166695396</v>
      </c>
      <c r="AM4503" s="41">
        <f t="shared" si="3719"/>
        <v>538.66003522590074</v>
      </c>
      <c r="AN4503" s="41">
        <f t="shared" si="3719"/>
        <v>539.97352215859803</v>
      </c>
      <c r="AO4503" s="41">
        <f t="shared" si="3719"/>
        <v>541.27067807043204</v>
      </c>
      <c r="AP4503" s="41">
        <f t="shared" si="3719"/>
        <v>542.55170601042892</v>
      </c>
      <c r="AQ4503" s="41">
        <f t="shared" si="3719"/>
        <v>543.81680650303849</v>
      </c>
      <c r="AR4503" s="41">
        <f t="shared" si="3719"/>
        <v>545.06617757952336</v>
      </c>
      <c r="AS4503" s="41">
        <f t="shared" si="3719"/>
        <v>546.30001480895726</v>
      </c>
      <c r="AT4503" s="41">
        <f t="shared" si="3719"/>
        <v>547.51851132883849</v>
      </c>
      <c r="AU4503" s="41">
        <f t="shared" si="3719"/>
        <v>548.72185787532248</v>
      </c>
      <c r="AV4503" s="41">
        <f t="shared" si="3719"/>
        <v>549.91024281307853</v>
      </c>
      <c r="AW4503" s="41">
        <f t="shared" si="3719"/>
        <v>551.08385216477518</v>
      </c>
      <c r="AX4503" s="41">
        <f t="shared" si="3719"/>
        <v>552.24286964019905</v>
      </c>
      <c r="AY4503" s="41">
        <f t="shared" si="3719"/>
        <v>553.38747666501183</v>
      </c>
      <c r="AZ4503" s="41">
        <f t="shared" si="3719"/>
        <v>554.51785240914944</v>
      </c>
      <c r="BA4503" s="41">
        <f t="shared" si="3719"/>
        <v>555.63417381486829</v>
      </c>
      <c r="BB4503" s="41">
        <f t="shared" si="3719"/>
        <v>556.73661562444272</v>
      </c>
      <c r="BC4503" s="41">
        <f t="shared" si="3719"/>
        <v>557.82535040751804</v>
      </c>
      <c r="BD4503" s="41">
        <f t="shared" si="3719"/>
        <v>558.9005485881238</v>
      </c>
      <c r="BE4503" s="41">
        <f t="shared" si="3719"/>
        <v>559.96237847135069</v>
      </c>
      <c r="BF4503" s="41">
        <f t="shared" si="3719"/>
        <v>561.01100626969617</v>
      </c>
      <c r="BH4503" s="42">
        <f t="shared" si="3684"/>
        <v>0.17389439999999992</v>
      </c>
      <c r="BL4503" s="15">
        <f t="shared" ca="1" si="3685"/>
        <v>6.9557759944091815E-2</v>
      </c>
    </row>
    <row r="4504" spans="1:64" x14ac:dyDescent="0.2">
      <c r="A4504" s="9" t="str">
        <f t="shared" si="3680"/>
        <v>Yemen</v>
      </c>
      <c r="C4504" s="41">
        <f t="shared" si="3715"/>
        <v>308.01864476141657</v>
      </c>
      <c r="D4504" s="41">
        <f t="shared" si="3715"/>
        <v>312.22347473297236</v>
      </c>
      <c r="E4504" s="41">
        <f t="shared" si="3715"/>
        <v>316.37602465188183</v>
      </c>
      <c r="F4504" s="41">
        <f t="shared" si="3715"/>
        <v>320.47694453346617</v>
      </c>
      <c r="G4504" s="41">
        <f t="shared" si="3715"/>
        <v>324.52687631118948</v>
      </c>
      <c r="H4504" s="50">
        <f t="shared" si="3681"/>
        <v>308.06315457729801</v>
      </c>
      <c r="I4504" s="34">
        <f>MIN(I3579,I3579+$H5222*IF(I5454="na",0,I5454)+SUM($I5222:I5222)*$B$2625)+$H5222*I5683</f>
        <v>312.01300412143564</v>
      </c>
      <c r="J4504" s="34">
        <f>MIN(J3579,J3579+$H5222*IF(J5454="na",0,J5454)+SUM($I5222:J5222)*$B$2625)+$H5222*J5683</f>
        <v>315.91374386957449</v>
      </c>
      <c r="K4504" s="34">
        <f>MIN(K3579,K3579+$H5222*IF(K5454="na",0,K5454)+SUM($I5222:K5222)*$B$2625)+$H5222*K5683</f>
        <v>339.92171970853479</v>
      </c>
      <c r="L4504" s="34">
        <f>MIN(L3579,L3579+$H5222*IF(L5454="na",0,L5454)+SUM($I5222:L5222)*$B$2625)+$H5222*L5683</f>
        <v>343.55319077598813</v>
      </c>
      <c r="M4504" s="34">
        <f>MIN(M3579,M3579+$H5222*IF(M5454="na",0,M5454)+SUM($I5222:M5222)*$B$2625)+$H5222*M5683</f>
        <v>347.13736116190177</v>
      </c>
      <c r="N4504" s="34">
        <f>MIN(N3579,N3579+$H5222*IF(N5454="na",0,N5454)+SUM($I5222:N5222)*$B$2625)+$H5222*N5683</f>
        <v>350.67481897141619</v>
      </c>
      <c r="O4504" s="34">
        <f>MIN(O3579,O3579+$H5222*IF(O5454="na",0,O5454)+SUM($I5222:O5222)*$B$2625)+$H5222*O5683</f>
        <v>354.16614499756474</v>
      </c>
      <c r="P4504" s="34">
        <f>MIN(P3579,P3579+$H5222*IF(P5454="na",0,P5454)+SUM($I5222:P5222)*$B$2625)+$H5222*P5683</f>
        <v>357.61191281218714</v>
      </c>
      <c r="Q4504" s="34">
        <f>MIN(Q3579,Q3579+$H5222*IF(Q5454="na",0,Q5454)+SUM($I5222:Q5222)*$B$2625)+$H5222*Q5683</f>
        <v>360.01363161500694</v>
      </c>
      <c r="R4504" s="34">
        <f>MIN(R3579,R3579+$H5222*IF(R5454="na",0,R5454)+SUM($I5222:R5222)*$B$2625)+$H5222*R5683</f>
        <v>365.8867096434509</v>
      </c>
      <c r="S4504" s="34">
        <f>MIN(S3579,S3579+$H5222*IF(S5454="na",0,S5454)+SUM($I5222:S5222)*$B$2625)+$H5222*S5683</f>
        <v>369.37204667497343</v>
      </c>
      <c r="T4504" s="34">
        <f>MIN(T3579,T3579+$H5222*IF(T5454="na",0,T5454)+SUM($I5222:T5222)*$B$2625)+$H5222*T5683</f>
        <v>372.814049349404</v>
      </c>
      <c r="U4504" s="34">
        <f>MIN(U3579,U3579+$H5222*IF(U5454="na",0,U5454)+SUM($I5222:U5222)*$B$2625)+$H5222*U5683</f>
        <v>376.21325645724914</v>
      </c>
      <c r="V4504" s="64">
        <f t="shared" si="3682"/>
        <v>379.57020009005345</v>
      </c>
      <c r="W4504" s="41">
        <f t="shared" ref="W4504:BF4504" si="3720">W3579</f>
        <v>382.88540572368987</v>
      </c>
      <c r="X4504" s="41">
        <f t="shared" si="3720"/>
        <v>386.15939230061474</v>
      </c>
      <c r="Y4504" s="41">
        <f t="shared" si="3720"/>
        <v>389.39267231109983</v>
      </c>
      <c r="Z4504" s="41">
        <f t="shared" si="3720"/>
        <v>392.58575187345457</v>
      </c>
      <c r="AA4504" s="41">
        <f t="shared" si="3720"/>
        <v>395.73913081325071</v>
      </c>
      <c r="AB4504" s="41">
        <f t="shared" si="3720"/>
        <v>398.85330274156206</v>
      </c>
      <c r="AC4504" s="41">
        <f t="shared" si="3720"/>
        <v>401.9287551322314</v>
      </c>
      <c r="AD4504" s="41">
        <f t="shared" si="3720"/>
        <v>404.96596939817675</v>
      </c>
      <c r="AE4504" s="41">
        <f t="shared" si="3720"/>
        <v>407.96542096674887</v>
      </c>
      <c r="AF4504" s="41">
        <f t="shared" si="3720"/>
        <v>410.9275793541517</v>
      </c>
      <c r="AG4504" s="41">
        <f t="shared" si="3720"/>
        <v>413.85290823893786</v>
      </c>
      <c r="AH4504" s="41">
        <f t="shared" si="3720"/>
        <v>416.74186553458981</v>
      </c>
      <c r="AI4504" s="41">
        <f t="shared" si="3720"/>
        <v>419.59490346119918</v>
      </c>
      <c r="AJ4504" s="41">
        <f t="shared" si="3720"/>
        <v>422.41246861625439</v>
      </c>
      <c r="AK4504" s="41">
        <f t="shared" si="3720"/>
        <v>425.1950020445484</v>
      </c>
      <c r="AL4504" s="41">
        <f t="shared" si="3720"/>
        <v>427.94293930721727</v>
      </c>
      <c r="AM4504" s="41">
        <f t="shared" si="3720"/>
        <v>430.65671054992032</v>
      </c>
      <c r="AN4504" s="41">
        <f t="shared" si="3720"/>
        <v>433.33674057017242</v>
      </c>
      <c r="AO4504" s="41">
        <f t="shared" si="3720"/>
        <v>435.98344888383934</v>
      </c>
      <c r="AP4504" s="41">
        <f t="shared" si="3720"/>
        <v>438.59724979080636</v>
      </c>
      <c r="AQ4504" s="41">
        <f t="shared" si="3720"/>
        <v>441.17855243983007</v>
      </c>
      <c r="AR4504" s="41">
        <f t="shared" si="3720"/>
        <v>443.72776089258429</v>
      </c>
      <c r="AS4504" s="41">
        <f t="shared" si="3720"/>
        <v>446.24527418690923</v>
      </c>
      <c r="AT4504" s="41">
        <f t="shared" si="3720"/>
        <v>448.73148639927473</v>
      </c>
      <c r="AU4504" s="41">
        <f t="shared" si="3720"/>
        <v>451.18678670646648</v>
      </c>
      <c r="AV4504" s="41">
        <f t="shared" si="3720"/>
        <v>453.61155944650551</v>
      </c>
      <c r="AW4504" s="41">
        <f t="shared" si="3720"/>
        <v>456.00618417881003</v>
      </c>
      <c r="AX4504" s="41">
        <f t="shared" si="3720"/>
        <v>458.37103574360958</v>
      </c>
      <c r="AY4504" s="41">
        <f t="shared" si="3720"/>
        <v>460.70648432062012</v>
      </c>
      <c r="AZ4504" s="41">
        <f t="shared" si="3720"/>
        <v>463.01289548698981</v>
      </c>
      <c r="BA4504" s="41">
        <f t="shared" si="3720"/>
        <v>465.29063027452435</v>
      </c>
      <c r="BB4504" s="41">
        <f t="shared" si="3720"/>
        <v>467.5400452262005</v>
      </c>
      <c r="BC4504" s="41">
        <f t="shared" si="3720"/>
        <v>469.76149245197752</v>
      </c>
      <c r="BD4504" s="41">
        <f t="shared" si="3720"/>
        <v>471.95531968391401</v>
      </c>
      <c r="BE4504" s="41">
        <f t="shared" si="3720"/>
        <v>474.12187033060013</v>
      </c>
      <c r="BF4504" s="41">
        <f t="shared" si="3720"/>
        <v>476.26148353091241</v>
      </c>
      <c r="BH4504" s="42">
        <f t="shared" si="3684"/>
        <v>0.87305940000000004</v>
      </c>
      <c r="BL4504" s="15">
        <f t="shared" ca="1" si="3685"/>
        <v>683.5824815790362</v>
      </c>
    </row>
    <row r="4505" spans="1:64" x14ac:dyDescent="0.2">
      <c r="A4505" s="9" t="str">
        <f t="shared" si="3680"/>
        <v>Zambia</v>
      </c>
      <c r="C4505" s="41">
        <f t="shared" si="3715"/>
        <v>252.79930470226321</v>
      </c>
      <c r="D4505" s="41">
        <f t="shared" si="3715"/>
        <v>257.68528111364299</v>
      </c>
      <c r="E4505" s="41">
        <f t="shared" si="3715"/>
        <v>262.51050855164124</v>
      </c>
      <c r="F4505" s="41">
        <f t="shared" si="3715"/>
        <v>267.27574232849372</v>
      </c>
      <c r="G4505" s="41">
        <f t="shared" si="3715"/>
        <v>271.98172836538731</v>
      </c>
      <c r="H4505" s="50">
        <f t="shared" si="3681"/>
        <v>264.77157945981543</v>
      </c>
      <c r="I4505" s="34">
        <f>MIN(I3580,I3580+$H5223*IF(I5455="na",0,I5455)+SUM($I5223:I5223)*$B$2625)+$H5223*I5684</f>
        <v>269.36127079851531</v>
      </c>
      <c r="J4505" s="34">
        <f>MIN(J3580,J3580+$H5223*IF(J5455="na",0,J5455)+SUM($I5223:J5223)*$B$2625)+$H5223*J5684</f>
        <v>273.89389697490401</v>
      </c>
      <c r="K4505" s="34">
        <f>MIN(K3580,K3580+$H5223*IF(K5455="na",0,K5455)+SUM($I5223:K5223)*$B$2625)+$H5223*K5684</f>
        <v>289.0690663222797</v>
      </c>
      <c r="L4505" s="34">
        <f>MIN(L3580,L3580+$H5223*IF(L5455="na",0,L5455)+SUM($I5223:L5223)*$B$2625)+$H5223*L5684</f>
        <v>293.54026873104209</v>
      </c>
      <c r="M4505" s="34">
        <f>MIN(M3580,M3580+$H5223*IF(M5455="na",0,M5455)+SUM($I5223:M5223)*$B$2625)+$H5223*M5684</f>
        <v>297.95650815299922</v>
      </c>
      <c r="N4505" s="34">
        <f>MIN(N3580,N3580+$H5223*IF(N5455="na",0,N5455)+SUM($I5223:N5223)*$B$2625)+$H5223*N5684</f>
        <v>302.31846796128707</v>
      </c>
      <c r="O4505" s="34">
        <f>MIN(O3580,O3580+$H5223*IF(O5455="na",0,O5455)+SUM($I5223:O5223)*$B$2625)+$H5223*O5684</f>
        <v>306.62682303243565</v>
      </c>
      <c r="P4505" s="34">
        <f>MIN(P3580,P3580+$H5223*IF(P5455="na",0,P5455)+SUM($I5223:P5223)*$B$2625)+$H5223*P5684</f>
        <v>310.88223985200989</v>
      </c>
      <c r="Q4505" s="34">
        <f>MIN(Q3580,Q3580+$H5223*IF(Q5455="na",0,Q5455)+SUM($I5223:Q5223)*$B$2625)+$H5223*Q5684</f>
        <v>314.12899898471818</v>
      </c>
      <c r="R4505" s="34">
        <f>MIN(R3580,R3580+$H5223*IF(R5455="na",0,R5455)+SUM($I5223:R5223)*$B$2625)+$H5223*R5684</f>
        <v>320.04150043870482</v>
      </c>
      <c r="S4505" s="34">
        <f>MIN(S3580,S3580+$H5223*IF(S5455="na",0,S5455)+SUM($I5223:S5223)*$B$2625)+$H5223*S5684</f>
        <v>324.09143221642813</v>
      </c>
      <c r="T4505" s="34">
        <f>MIN(T3580,T3580+$H5223*IF(T5455="na",0,T5455)+SUM($I5223:T5223)*$B$2625)+$H5223*T5684</f>
        <v>328.09100984238177</v>
      </c>
      <c r="U4505" s="34">
        <f>MIN(U3580,U3580+$H5223*IF(U5455="na",0,U5455)+SUM($I5223:U5223)*$B$2625)+$H5223*U5684</f>
        <v>332.0408593865194</v>
      </c>
      <c r="V4505" s="64">
        <f t="shared" si="3682"/>
        <v>335.94159913465825</v>
      </c>
      <c r="W4505" s="41">
        <f t="shared" ref="W4505:BF4505" si="3721">W3580</f>
        <v>339.7938396852619</v>
      </c>
      <c r="X4505" s="41">
        <f t="shared" si="3721"/>
        <v>343.59818404501971</v>
      </c>
      <c r="Y4505" s="41">
        <f t="shared" si="3721"/>
        <v>347.35522772323787</v>
      </c>
      <c r="Z4505" s="41">
        <f t="shared" si="3721"/>
        <v>351.06555882505683</v>
      </c>
      <c r="AA4505" s="41">
        <f t="shared" si="3721"/>
        <v>354.72975814350986</v>
      </c>
      <c r="AB4505" s="41">
        <f t="shared" si="3721"/>
        <v>358.34839925043678</v>
      </c>
      <c r="AC4505" s="41">
        <f t="shared" si="3721"/>
        <v>361.92204858626758</v>
      </c>
      <c r="AD4505" s="41">
        <f t="shared" si="3721"/>
        <v>365.45126554868955</v>
      </c>
      <c r="AE4505" s="41">
        <f t="shared" si="3721"/>
        <v>368.93660258021208</v>
      </c>
      <c r="AF4505" s="41">
        <f t="shared" si="3721"/>
        <v>372.37860525464265</v>
      </c>
      <c r="AG4505" s="41">
        <f t="shared" si="3721"/>
        <v>375.77781236248779</v>
      </c>
      <c r="AH4505" s="41">
        <f t="shared" si="3721"/>
        <v>379.1347559952921</v>
      </c>
      <c r="AI4505" s="41">
        <f t="shared" si="3721"/>
        <v>382.44996162892852</v>
      </c>
      <c r="AJ4505" s="41">
        <f t="shared" si="3721"/>
        <v>385.72394820585339</v>
      </c>
      <c r="AK4505" s="41">
        <f t="shared" si="3721"/>
        <v>388.95722821633848</v>
      </c>
      <c r="AL4505" s="41">
        <f t="shared" si="3721"/>
        <v>392.15030777869322</v>
      </c>
      <c r="AM4505" s="41">
        <f t="shared" si="3721"/>
        <v>395.30368671848936</v>
      </c>
      <c r="AN4505" s="41">
        <f t="shared" si="3721"/>
        <v>398.41785864680071</v>
      </c>
      <c r="AO4505" s="41">
        <f t="shared" si="3721"/>
        <v>401.49331103747005</v>
      </c>
      <c r="AP4505" s="41">
        <f t="shared" si="3721"/>
        <v>404.5305253034154</v>
      </c>
      <c r="AQ4505" s="41">
        <f t="shared" si="3721"/>
        <v>407.52997687198751</v>
      </c>
      <c r="AR4505" s="41">
        <f t="shared" si="3721"/>
        <v>410.49213525939035</v>
      </c>
      <c r="AS4505" s="41">
        <f t="shared" si="3721"/>
        <v>413.41746414417651</v>
      </c>
      <c r="AT4505" s="41">
        <f t="shared" si="3721"/>
        <v>416.30642143982845</v>
      </c>
      <c r="AU4505" s="41">
        <f t="shared" si="3721"/>
        <v>419.15945936643783</v>
      </c>
      <c r="AV4505" s="41">
        <f t="shared" si="3721"/>
        <v>421.97702452149304</v>
      </c>
      <c r="AW4505" s="41">
        <f t="shared" si="3721"/>
        <v>424.75955794978705</v>
      </c>
      <c r="AX4505" s="41">
        <f t="shared" si="3721"/>
        <v>427.50749521245592</v>
      </c>
      <c r="AY4505" s="41">
        <f t="shared" si="3721"/>
        <v>430.22126645515897</v>
      </c>
      <c r="AZ4505" s="41">
        <f t="shared" si="3721"/>
        <v>432.90129647541107</v>
      </c>
      <c r="BA4505" s="41">
        <f t="shared" si="3721"/>
        <v>435.54800478907799</v>
      </c>
      <c r="BB4505" s="41">
        <f t="shared" si="3721"/>
        <v>438.16180569604501</v>
      </c>
      <c r="BC4505" s="41">
        <f t="shared" si="3721"/>
        <v>440.74310834506872</v>
      </c>
      <c r="BD4505" s="41">
        <f t="shared" si="3721"/>
        <v>443.29231679782293</v>
      </c>
      <c r="BE4505" s="41">
        <f t="shared" si="3721"/>
        <v>445.80983009214788</v>
      </c>
      <c r="BF4505" s="41">
        <f t="shared" si="3721"/>
        <v>448.29604230451338</v>
      </c>
      <c r="BH4505" s="42">
        <f t="shared" si="3684"/>
        <v>0.65454539999999883</v>
      </c>
      <c r="BL4505" s="15">
        <f t="shared" ca="1" si="3685"/>
        <v>358.63618188536958</v>
      </c>
    </row>
    <row r="4506" spans="1:64" x14ac:dyDescent="0.2">
      <c r="A4506" s="9" t="str">
        <f t="shared" si="3680"/>
        <v>Zimbabwe</v>
      </c>
      <c r="C4506" s="41">
        <f t="shared" si="3715"/>
        <v>333.0835893539429</v>
      </c>
      <c r="D4506" s="41">
        <f t="shared" si="3715"/>
        <v>336.98432910208174</v>
      </c>
      <c r="E4506" s="41">
        <f t="shared" si="3715"/>
        <v>340.8365696526854</v>
      </c>
      <c r="F4506" s="41">
        <f t="shared" si="3715"/>
        <v>344.6409140124432</v>
      </c>
      <c r="G4506" s="41">
        <f t="shared" si="3715"/>
        <v>348.39795769066137</v>
      </c>
      <c r="H4506" s="50">
        <f t="shared" si="3681"/>
        <v>326.29610795127013</v>
      </c>
      <c r="I4506" s="34">
        <f>MIN(I3581,I3581+$H5224*IF(I5456="na",0,I5456)+SUM($I5224:I5224)*$B$2625)+$H5224*I5685</f>
        <v>329.96030726972316</v>
      </c>
      <c r="J4506" s="34">
        <f>MIN(J3581,J3581+$H5224*IF(J5456="na",0,J5456)+SUM($I5224:J5224)*$B$2625)+$H5224*J5685</f>
        <v>333.57894837665009</v>
      </c>
      <c r="K4506" s="34">
        <f>MIN(K3581,K3581+$H5224*IF(K5456="na",0,K5456)+SUM($I5224:K5224)*$B$2625)+$H5224*K5685</f>
        <v>353.79957006586005</v>
      </c>
      <c r="L4506" s="34">
        <f>MIN(L3581,L3581+$H5224*IF(L5456="na",0,L5456)+SUM($I5224:L5224)*$B$2625)+$H5224*L5685</f>
        <v>358.90325612195852</v>
      </c>
      <c r="M4506" s="34">
        <f>MIN(M3581,M3581+$H5224*IF(M5456="na",0,M5456)+SUM($I5224:M5224)*$B$2625)+$H5224*M5685</f>
        <v>363.9630622471575</v>
      </c>
      <c r="N4506" s="34">
        <f>MIN(N3581,N3581+$H5224*IF(N5456="na",0,N5456)+SUM($I5224:N5224)*$B$2625)+$H5224*N5685</f>
        <v>368.97953401526456</v>
      </c>
      <c r="O4506" s="34">
        <f>MIN(O3581,O3581+$H5224*IF(O5456="na",0,O5456)+SUM($I5224:O5224)*$B$2625)+$H5224*O5685</f>
        <v>373.9532102167862</v>
      </c>
      <c r="P4506" s="34">
        <f>MIN(P3581,P3581+$H5224*IF(P5456="na",0,P5456)+SUM($I5224:P5224)*$B$2625)+$H5224*P5685</f>
        <v>378.884622943267</v>
      </c>
      <c r="Q4506" s="34">
        <f>MIN(Q3581,Q3581+$H5224*IF(Q5456="na",0,Q5456)+SUM($I5224:Q5224)*$B$2625)+$H5224*Q5685</f>
        <v>380.90696555745478</v>
      </c>
      <c r="R4506" s="34">
        <f>MIN(R3581,R3581+$H5224*IF(R5456="na",0,R5456)+SUM($I5224:R5224)*$B$2625)+$H5224*R5685</f>
        <v>386.76667817327689</v>
      </c>
      <c r="S4506" s="34">
        <f>MIN(S3581,S3581+$H5224*IF(S5456="na",0,S5456)+SUM($I5224:S5224)*$B$2625)+$H5224*S5685</f>
        <v>389.99995818376198</v>
      </c>
      <c r="T4506" s="34">
        <f>MIN(T3581,T3581+$H5224*IF(T5456="na",0,T5456)+SUM($I5224:T5224)*$B$2625)+$H5224*T5685</f>
        <v>393.19303774611672</v>
      </c>
      <c r="U4506" s="34">
        <f>MIN(U3581,U3581+$H5224*IF(U5456="na",0,U5456)+SUM($I5224:U5224)*$B$2625)+$H5224*U5685</f>
        <v>396.34641668591286</v>
      </c>
      <c r="V4506" s="64">
        <f t="shared" si="3682"/>
        <v>399.46058861422421</v>
      </c>
      <c r="W4506" s="41">
        <f t="shared" ref="W4506:BF4506" si="3722">W3581</f>
        <v>402.53604100489355</v>
      </c>
      <c r="X4506" s="41">
        <f t="shared" si="3722"/>
        <v>405.5732552708389</v>
      </c>
      <c r="Y4506" s="41">
        <f t="shared" si="3722"/>
        <v>408.57270683941101</v>
      </c>
      <c r="Z4506" s="41">
        <f t="shared" si="3722"/>
        <v>411.53486522681385</v>
      </c>
      <c r="AA4506" s="41">
        <f t="shared" si="3722"/>
        <v>414.4601941116</v>
      </c>
      <c r="AB4506" s="41">
        <f t="shared" si="3722"/>
        <v>417.34915140725195</v>
      </c>
      <c r="AC4506" s="41">
        <f t="shared" si="3722"/>
        <v>420.20218933386133</v>
      </c>
      <c r="AD4506" s="41">
        <f t="shared" si="3722"/>
        <v>423.01975448891653</v>
      </c>
      <c r="AE4506" s="41">
        <f t="shared" si="3722"/>
        <v>425.80228791721055</v>
      </c>
      <c r="AF4506" s="41">
        <f t="shared" si="3722"/>
        <v>428.55022517987942</v>
      </c>
      <c r="AG4506" s="41">
        <f t="shared" si="3722"/>
        <v>431.26399642258247</v>
      </c>
      <c r="AH4506" s="41">
        <f t="shared" si="3722"/>
        <v>433.94402644283457</v>
      </c>
      <c r="AI4506" s="41">
        <f t="shared" si="3722"/>
        <v>436.59073475650149</v>
      </c>
      <c r="AJ4506" s="41">
        <f t="shared" si="3722"/>
        <v>439.2045356634685</v>
      </c>
      <c r="AK4506" s="41">
        <f t="shared" si="3722"/>
        <v>441.78583831249222</v>
      </c>
      <c r="AL4506" s="41">
        <f t="shared" si="3722"/>
        <v>444.33504676524643</v>
      </c>
      <c r="AM4506" s="41">
        <f t="shared" si="3722"/>
        <v>446.85256005957137</v>
      </c>
      <c r="AN4506" s="41">
        <f t="shared" si="3722"/>
        <v>449.33877227193688</v>
      </c>
      <c r="AO4506" s="41">
        <f t="shared" si="3722"/>
        <v>451.79407257912862</v>
      </c>
      <c r="AP4506" s="41">
        <f t="shared" si="3722"/>
        <v>454.21884531916766</v>
      </c>
      <c r="AQ4506" s="41">
        <f t="shared" si="3722"/>
        <v>456.61347005147218</v>
      </c>
      <c r="AR4506" s="41">
        <f t="shared" si="3722"/>
        <v>458.97832161627173</v>
      </c>
      <c r="AS4506" s="41">
        <f t="shared" si="3722"/>
        <v>461.31377019328227</v>
      </c>
      <c r="AT4506" s="41">
        <f t="shared" si="3722"/>
        <v>463.62018135965195</v>
      </c>
      <c r="AU4506" s="41">
        <f t="shared" si="3722"/>
        <v>465.89791614718649</v>
      </c>
      <c r="AV4506" s="41">
        <f t="shared" si="3722"/>
        <v>468.14733109886265</v>
      </c>
      <c r="AW4506" s="41">
        <f t="shared" si="3722"/>
        <v>470.36877832463966</v>
      </c>
      <c r="AX4506" s="41">
        <f t="shared" si="3722"/>
        <v>472.56260555657616</v>
      </c>
      <c r="AY4506" s="41">
        <f t="shared" si="3722"/>
        <v>474.72915620326228</v>
      </c>
      <c r="AZ4506" s="41">
        <f t="shared" si="3722"/>
        <v>476.86876940357456</v>
      </c>
      <c r="BA4506" s="41">
        <f t="shared" si="3722"/>
        <v>478.98178007976298</v>
      </c>
      <c r="BB4506" s="41">
        <f t="shared" si="3722"/>
        <v>481.06851898987748</v>
      </c>
      <c r="BC4506" s="41">
        <f t="shared" si="3722"/>
        <v>483.12931277954283</v>
      </c>
      <c r="BD4506" s="41">
        <f t="shared" si="3722"/>
        <v>485.16448403309005</v>
      </c>
      <c r="BE4506" s="41">
        <f t="shared" si="3722"/>
        <v>487.17435132405149</v>
      </c>
      <c r="BF4506" s="41">
        <f t="shared" si="3722"/>
        <v>489.15922926502861</v>
      </c>
      <c r="BH4506" s="42">
        <f t="shared" si="3684"/>
        <v>0.99825659999999938</v>
      </c>
      <c r="BL4506" s="15">
        <f t="shared" ca="1" si="3685"/>
        <v>446.29090087952125</v>
      </c>
    </row>
    <row r="4507" spans="1:64" x14ac:dyDescent="0.2">
      <c r="A4507" t="s">
        <v>326</v>
      </c>
    </row>
    <row r="4508" spans="1:64" x14ac:dyDescent="0.2">
      <c r="C4508" s="40">
        <f>A52</f>
        <v>2015</v>
      </c>
      <c r="D4508" s="37">
        <f>C4508+1</f>
        <v>2016</v>
      </c>
      <c r="E4508" s="37">
        <f t="shared" ref="E4508" si="3723">D4508+1</f>
        <v>2017</v>
      </c>
      <c r="F4508" s="37">
        <f t="shared" ref="F4508" si="3724">E4508+1</f>
        <v>2018</v>
      </c>
      <c r="G4508" s="37">
        <f t="shared" ref="G4508" si="3725">F4508+1</f>
        <v>2019</v>
      </c>
      <c r="H4508" s="37">
        <f t="shared" ref="H4508" si="3726">G4508+1</f>
        <v>2020</v>
      </c>
      <c r="I4508" s="37">
        <f t="shared" ref="I4508" si="3727">H4508+1</f>
        <v>2021</v>
      </c>
      <c r="J4508" s="37">
        <f t="shared" ref="J4508" si="3728">I4508+1</f>
        <v>2022</v>
      </c>
      <c r="K4508" s="37">
        <f t="shared" ref="K4508" si="3729">J4508+1</f>
        <v>2023</v>
      </c>
      <c r="L4508" s="37">
        <f t="shared" ref="L4508" si="3730">K4508+1</f>
        <v>2024</v>
      </c>
      <c r="M4508" s="37">
        <f t="shared" ref="M4508" si="3731">L4508+1</f>
        <v>2025</v>
      </c>
      <c r="N4508" s="37">
        <f t="shared" ref="N4508" si="3732">M4508+1</f>
        <v>2026</v>
      </c>
      <c r="O4508" s="37">
        <f t="shared" ref="O4508" si="3733">N4508+1</f>
        <v>2027</v>
      </c>
      <c r="P4508" s="37">
        <f t="shared" ref="P4508" si="3734">O4508+1</f>
        <v>2028</v>
      </c>
      <c r="Q4508" s="37">
        <f t="shared" ref="Q4508" si="3735">P4508+1</f>
        <v>2029</v>
      </c>
      <c r="R4508" s="37">
        <f t="shared" ref="R4508" si="3736">Q4508+1</f>
        <v>2030</v>
      </c>
      <c r="S4508" s="37">
        <f t="shared" ref="S4508" si="3737">R4508+1</f>
        <v>2031</v>
      </c>
      <c r="T4508" s="37">
        <f t="shared" ref="T4508" si="3738">S4508+1</f>
        <v>2032</v>
      </c>
      <c r="U4508" s="37">
        <f t="shared" ref="U4508" si="3739">T4508+1</f>
        <v>2033</v>
      </c>
      <c r="V4508" s="37">
        <f t="shared" ref="V4508" si="3740">U4508+1</f>
        <v>2034</v>
      </c>
      <c r="W4508" s="37">
        <f t="shared" ref="W4508" si="3741">V4508+1</f>
        <v>2035</v>
      </c>
      <c r="X4508" s="37">
        <f t="shared" ref="X4508" si="3742">W4508+1</f>
        <v>2036</v>
      </c>
      <c r="Y4508" s="37">
        <f t="shared" ref="Y4508" si="3743">X4508+1</f>
        <v>2037</v>
      </c>
      <c r="Z4508" s="37">
        <f t="shared" ref="Z4508" si="3744">Y4508+1</f>
        <v>2038</v>
      </c>
      <c r="AA4508" s="37">
        <f t="shared" ref="AA4508" si="3745">Z4508+1</f>
        <v>2039</v>
      </c>
      <c r="AB4508" s="37">
        <f t="shared" ref="AB4508" si="3746">AA4508+1</f>
        <v>2040</v>
      </c>
      <c r="AC4508" s="37">
        <f t="shared" ref="AC4508" si="3747">AB4508+1</f>
        <v>2041</v>
      </c>
      <c r="AD4508" s="37">
        <f t="shared" ref="AD4508" si="3748">AC4508+1</f>
        <v>2042</v>
      </c>
      <c r="AE4508" s="37">
        <f t="shared" ref="AE4508" si="3749">AD4508+1</f>
        <v>2043</v>
      </c>
      <c r="AF4508" s="37">
        <f t="shared" ref="AF4508" si="3750">AE4508+1</f>
        <v>2044</v>
      </c>
      <c r="AG4508" s="37">
        <f t="shared" ref="AG4508" si="3751">AF4508+1</f>
        <v>2045</v>
      </c>
      <c r="AH4508" s="37">
        <f t="shared" ref="AH4508" si="3752">AG4508+1</f>
        <v>2046</v>
      </c>
      <c r="AI4508" s="37">
        <f t="shared" ref="AI4508" si="3753">AH4508+1</f>
        <v>2047</v>
      </c>
      <c r="AJ4508" s="37">
        <f t="shared" ref="AJ4508" si="3754">AI4508+1</f>
        <v>2048</v>
      </c>
      <c r="AK4508" s="37">
        <f t="shared" ref="AK4508" si="3755">AJ4508+1</f>
        <v>2049</v>
      </c>
      <c r="AL4508" s="37">
        <f t="shared" ref="AL4508" si="3756">AK4508+1</f>
        <v>2050</v>
      </c>
      <c r="AM4508" s="37">
        <f t="shared" ref="AM4508" si="3757">AL4508+1</f>
        <v>2051</v>
      </c>
      <c r="AN4508" s="37">
        <f t="shared" ref="AN4508" si="3758">AM4508+1</f>
        <v>2052</v>
      </c>
      <c r="AO4508" s="37">
        <f t="shared" ref="AO4508" si="3759">AN4508+1</f>
        <v>2053</v>
      </c>
      <c r="AP4508" s="37">
        <f t="shared" ref="AP4508" si="3760">AO4508+1</f>
        <v>2054</v>
      </c>
      <c r="AQ4508" s="37">
        <f t="shared" ref="AQ4508" si="3761">AP4508+1</f>
        <v>2055</v>
      </c>
      <c r="AR4508" s="37">
        <f t="shared" ref="AR4508" si="3762">AQ4508+1</f>
        <v>2056</v>
      </c>
      <c r="AS4508" s="37">
        <f t="shared" ref="AS4508" si="3763">AR4508+1</f>
        <v>2057</v>
      </c>
      <c r="AT4508" s="37">
        <f t="shared" ref="AT4508" si="3764">AS4508+1</f>
        <v>2058</v>
      </c>
      <c r="AU4508" s="37">
        <f>AT4508+1</f>
        <v>2059</v>
      </c>
      <c r="AV4508" s="37">
        <f t="shared" ref="AV4508" si="3765">AU4508+1</f>
        <v>2060</v>
      </c>
      <c r="AW4508" s="37">
        <f t="shared" ref="AW4508" si="3766">AV4508+1</f>
        <v>2061</v>
      </c>
      <c r="AX4508" s="37">
        <f t="shared" ref="AX4508" si="3767">AW4508+1</f>
        <v>2062</v>
      </c>
      <c r="AY4508" s="37">
        <f t="shared" ref="AY4508" si="3768">AX4508+1</f>
        <v>2063</v>
      </c>
      <c r="AZ4508" s="37">
        <f t="shared" ref="AZ4508" si="3769">AY4508+1</f>
        <v>2064</v>
      </c>
      <c r="BA4508" s="37">
        <f>AZ4508+1</f>
        <v>2065</v>
      </c>
      <c r="BB4508" s="37">
        <f t="shared" ref="BB4508" si="3770">BA4508+1</f>
        <v>2066</v>
      </c>
      <c r="BC4508" s="37">
        <f>BB4508+1</f>
        <v>2067</v>
      </c>
      <c r="BD4508" s="37">
        <f t="shared" ref="BD4508" si="3771">BC4508+1</f>
        <v>2068</v>
      </c>
      <c r="BE4508" s="37">
        <f t="shared" ref="BE4508" si="3772">BD4508+1</f>
        <v>2069</v>
      </c>
      <c r="BF4508" s="37">
        <f>BE4508+1</f>
        <v>2070</v>
      </c>
    </row>
    <row r="4509" spans="1:64" x14ac:dyDescent="0.2">
      <c r="A4509" s="9" t="str">
        <f t="shared" ref="A4509:A4572" si="3773">A146</f>
        <v>Afghanistan</v>
      </c>
      <c r="C4509" s="39">
        <f t="shared" ref="C4509:G4518" si="3774">C3584</f>
        <v>0.33022700000000005</v>
      </c>
      <c r="D4509" s="39">
        <f t="shared" si="3774"/>
        <v>0.34343732050105669</v>
      </c>
      <c r="E4509" s="39">
        <f t="shared" si="3774"/>
        <v>0.35667393452662666</v>
      </c>
      <c r="F4509" s="39">
        <f t="shared" si="3774"/>
        <v>0.36991768642208112</v>
      </c>
      <c r="G4509" s="39">
        <f t="shared" si="3774"/>
        <v>0.38315004276778919</v>
      </c>
      <c r="H4509" s="38">
        <f t="shared" ref="H4509:V4509" si="3775">1-_xlfn.NORM.DIST($D$608,H4280,H5690,TRUE)</f>
        <v>0.28304695870414853</v>
      </c>
      <c r="I4509" s="38">
        <f t="shared" si="3775"/>
        <v>0.29332949575286626</v>
      </c>
      <c r="J4509" s="38">
        <f t="shared" si="3775"/>
        <v>0.30365087293469595</v>
      </c>
      <c r="K4509" s="38">
        <f t="shared" si="3775"/>
        <v>0.42212793858932507</v>
      </c>
      <c r="L4509" s="38">
        <f t="shared" si="3775"/>
        <v>0.4364973137343795</v>
      </c>
      <c r="M4509" s="38">
        <f t="shared" si="3775"/>
        <v>0.4508348284391358</v>
      </c>
      <c r="N4509" s="38">
        <f t="shared" si="3775"/>
        <v>0.46512165635623237</v>
      </c>
      <c r="O4509" s="38">
        <f t="shared" si="3775"/>
        <v>0.47933962882037706</v>
      </c>
      <c r="P4509" s="38">
        <f t="shared" si="3775"/>
        <v>0.49347128545193197</v>
      </c>
      <c r="Q4509" s="38">
        <f t="shared" si="3775"/>
        <v>0.50010878060784181</v>
      </c>
      <c r="R4509" s="38">
        <f t="shared" si="3775"/>
        <v>0.52341292683435958</v>
      </c>
      <c r="S4509" s="38">
        <f t="shared" si="3775"/>
        <v>0.53534609222513163</v>
      </c>
      <c r="T4509" s="38">
        <f t="shared" si="3775"/>
        <v>0.54709981129826801</v>
      </c>
      <c r="U4509" s="38">
        <f t="shared" si="3775"/>
        <v>0.55866707181085484</v>
      </c>
      <c r="V4509" s="38">
        <f t="shared" si="3775"/>
        <v>0.57004164680290725</v>
      </c>
      <c r="W4509" s="39">
        <f t="shared" ref="W4509:BF4509" si="3776">W3584</f>
        <v>0.58121806838208701</v>
      </c>
      <c r="X4509" s="39">
        <f t="shared" si="3776"/>
        <v>0.59219159946106092</v>
      </c>
      <c r="Y4509" s="39">
        <f t="shared" si="3776"/>
        <v>0.60295820383527876</v>
      </c>
      <c r="Z4509" s="39">
        <f t="shared" si="3776"/>
        <v>0.61351451496287801</v>
      </c>
      <c r="AA4509" s="39">
        <f t="shared" si="3776"/>
        <v>0.62385780378155609</v>
      </c>
      <c r="AB4509" s="39">
        <f t="shared" si="3776"/>
        <v>0.63398594587003676</v>
      </c>
      <c r="AC4509" s="39">
        <f t="shared" si="3776"/>
        <v>0.64389738823457854</v>
      </c>
      <c r="AD4509" s="39">
        <f t="shared" si="3776"/>
        <v>0.65359111597414443</v>
      </c>
      <c r="AE4509" s="39">
        <f t="shared" si="3776"/>
        <v>0.66306661905167652</v>
      </c>
      <c r="AF4509" s="39">
        <f t="shared" si="3776"/>
        <v>0.67232385937359984</v>
      </c>
      <c r="AG4509" s="39">
        <f t="shared" si="3776"/>
        <v>0.68136323835541601</v>
      </c>
      <c r="AH4509" s="39">
        <f t="shared" si="3776"/>
        <v>0.69018556512817586</v>
      </c>
      <c r="AI4509" s="39">
        <f t="shared" si="3776"/>
        <v>0.69879202551884689</v>
      </c>
      <c r="AJ4509" s="39">
        <f t="shared" si="3776"/>
        <v>0.7071841519171973</v>
      </c>
      <c r="AK4509" s="39">
        <f t="shared" si="3776"/>
        <v>0.71536379412283413</v>
      </c>
      <c r="AL4509" s="39">
        <f t="shared" si="3776"/>
        <v>0.72333309124850265</v>
      </c>
      <c r="AM4509" s="39">
        <f t="shared" si="3776"/>
        <v>0.73109444473964436</v>
      </c>
      <c r="AN4509" s="39">
        <f t="shared" si="3776"/>
        <v>0.73865049255553838</v>
      </c>
      <c r="AO4509" s="39">
        <f t="shared" si="3776"/>
        <v>0.74600408454404998</v>
      </c>
      <c r="AP4509" s="39">
        <f t="shared" si="3776"/>
        <v>0.75315825903006073</v>
      </c>
      <c r="AQ4509" s="39">
        <f t="shared" si="3776"/>
        <v>0.7601162206269807</v>
      </c>
      <c r="AR4509" s="39">
        <f t="shared" si="3776"/>
        <v>0.76688131927129521</v>
      </c>
      <c r="AS4509" s="39">
        <f t="shared" si="3776"/>
        <v>0.7734570304718027</v>
      </c>
      <c r="AT4509" s="39">
        <f t="shared" si="3776"/>
        <v>0.77984693675798789</v>
      </c>
      <c r="AU4509" s="39">
        <f t="shared" si="3776"/>
        <v>0.78605471030576646</v>
      </c>
      <c r="AV4509" s="39">
        <f t="shared" si="3776"/>
        <v>0.79208409671356184</v>
      </c>
      <c r="AW4509" s="39">
        <f t="shared" si="3776"/>
        <v>0.79793889989726707</v>
      </c>
      <c r="AX4509" s="39">
        <f t="shared" si="3776"/>
        <v>0.80362296806900591</v>
      </c>
      <c r="AY4509" s="39">
        <f t="shared" si="3776"/>
        <v>0.8091401807617008</v>
      </c>
      <c r="AZ4509" s="39">
        <f t="shared" si="3776"/>
        <v>0.81449443685918321</v>
      </c>
      <c r="BA4509" s="39">
        <f t="shared" si="3776"/>
        <v>0.81968964358989249</v>
      </c>
      <c r="BB4509" s="39">
        <f t="shared" si="3776"/>
        <v>0.82472970644104138</v>
      </c>
      <c r="BC4509" s="39">
        <f t="shared" si="3776"/>
        <v>0.8296185199494146</v>
      </c>
      <c r="BD4509" s="39">
        <f t="shared" si="3776"/>
        <v>0.83435995932466001</v>
      </c>
      <c r="BE4509" s="39">
        <f t="shared" si="3776"/>
        <v>0.83895787286097878</v>
      </c>
      <c r="BF4509" s="39">
        <f t="shared" si="3776"/>
        <v>0.84341607509347571</v>
      </c>
    </row>
    <row r="4510" spans="1:64" x14ac:dyDescent="0.2">
      <c r="A4510" s="9" t="str">
        <f t="shared" si="3773"/>
        <v>Albania</v>
      </c>
      <c r="C4510" s="39">
        <f t="shared" si="3774"/>
        <v>0.74998279999999995</v>
      </c>
      <c r="D4510" s="39">
        <f t="shared" si="3774"/>
        <v>0.75698910207945158</v>
      </c>
      <c r="E4510" s="39">
        <f t="shared" si="3774"/>
        <v>0.76380270927367677</v>
      </c>
      <c r="F4510" s="39">
        <f t="shared" si="3774"/>
        <v>0.77042701890261511</v>
      </c>
      <c r="G4510" s="39">
        <f t="shared" si="3774"/>
        <v>0.77686554017241838</v>
      </c>
      <c r="H4510" s="38">
        <f t="shared" ref="H4510:V4510" si="3777">1-_xlfn.NORM.DIST($D$608,H4281,H5691,TRUE)</f>
        <v>0.66011039701414609</v>
      </c>
      <c r="I4510" s="38">
        <f t="shared" si="3777"/>
        <v>0.66698052975069588</v>
      </c>
      <c r="J4510" s="38">
        <f t="shared" si="3777"/>
        <v>0.67371069076169832</v>
      </c>
      <c r="K4510" s="38">
        <f t="shared" si="3777"/>
        <v>0.71404885523334982</v>
      </c>
      <c r="L4510" s="38">
        <f t="shared" si="3777"/>
        <v>0.73641116119764949</v>
      </c>
      <c r="M4510" s="38">
        <f t="shared" si="3777"/>
        <v>0.75834462219243681</v>
      </c>
      <c r="N4510" s="38">
        <f t="shared" si="3777"/>
        <v>0.77974254543657484</v>
      </c>
      <c r="O4510" s="38">
        <f t="shared" si="3777"/>
        <v>0.80049843100950069</v>
      </c>
      <c r="P4510" s="38">
        <f t="shared" si="3777"/>
        <v>0.82050780755336605</v>
      </c>
      <c r="Q4510" s="38">
        <f t="shared" si="3777"/>
        <v>0.81883489384825348</v>
      </c>
      <c r="R4510" s="38">
        <f t="shared" si="3777"/>
        <v>0.83649581130635875</v>
      </c>
      <c r="S4510" s="38">
        <f t="shared" si="3777"/>
        <v>0.84099868282503754</v>
      </c>
      <c r="T4510" s="38">
        <f t="shared" si="3777"/>
        <v>0.84536505668451478</v>
      </c>
      <c r="U4510" s="38">
        <f t="shared" si="3777"/>
        <v>0.84959864098212901</v>
      </c>
      <c r="V4510" s="38">
        <f t="shared" si="3777"/>
        <v>0.85370309609510842</v>
      </c>
      <c r="W4510" s="39">
        <f t="shared" ref="W4510:BF4510" si="3778">W3585</f>
        <v>0.8576820302458672</v>
      </c>
      <c r="X4510" s="39">
        <f t="shared" si="3778"/>
        <v>0.86153899561085634</v>
      </c>
      <c r="Y4510" s="39">
        <f t="shared" si="3778"/>
        <v>0.86527748493581169</v>
      </c>
      <c r="Z4510" s="39">
        <f t="shared" si="3778"/>
        <v>0.86890092862168011</v>
      </c>
      <c r="AA4510" s="39">
        <f t="shared" si="3778"/>
        <v>0.87241269224695728</v>
      </c>
      <c r="AB4510" s="39">
        <f t="shared" si="3778"/>
        <v>0.87581607449369225</v>
      </c>
      <c r="AC4510" s="39">
        <f t="shared" si="3778"/>
        <v>0.8791143054459537</v>
      </c>
      <c r="AD4510" s="39">
        <f t="shared" si="3778"/>
        <v>0.88231054523108221</v>
      </c>
      <c r="AE4510" s="39">
        <f t="shared" si="3778"/>
        <v>0.88540788297560691</v>
      </c>
      <c r="AF4510" s="39">
        <f t="shared" si="3778"/>
        <v>0.88840933604921979</v>
      </c>
      <c r="AG4510" s="39">
        <f t="shared" si="3778"/>
        <v>0.89131784957170335</v>
      </c>
      <c r="AH4510" s="39">
        <f t="shared" si="3778"/>
        <v>0.89413629615917833</v>
      </c>
      <c r="AI4510" s="39">
        <f t="shared" si="3778"/>
        <v>0.89686747588746896</v>
      </c>
      <c r="AJ4510" s="39">
        <f t="shared" si="3778"/>
        <v>0.89951411645176971</v>
      </c>
      <c r="AK4510" s="39">
        <f t="shared" si="3778"/>
        <v>0.90207887350314275</v>
      </c>
      <c r="AL4510" s="39">
        <f t="shared" si="3778"/>
        <v>0.90456433114366808</v>
      </c>
      <c r="AM4510" s="39">
        <f t="shared" si="3778"/>
        <v>0.90697300256330415</v>
      </c>
      <c r="AN4510" s="39">
        <f t="shared" si="3778"/>
        <v>0.90930733080271064</v>
      </c>
      <c r="AO4510" s="39">
        <f t="shared" si="3778"/>
        <v>0.91156968962741081</v>
      </c>
      <c r="AP4510" s="39">
        <f t="shared" si="3778"/>
        <v>0.913762384499756</v>
      </c>
      <c r="AQ4510" s="39">
        <f t="shared" si="3778"/>
        <v>0.91588765363617042</v>
      </c>
      <c r="AR4510" s="39">
        <f t="shared" si="3778"/>
        <v>0.91794766913812986</v>
      </c>
      <c r="AS4510" s="39">
        <f t="shared" si="3778"/>
        <v>0.91994453818624033</v>
      </c>
      <c r="AT4510" s="39">
        <f t="shared" si="3778"/>
        <v>0.92188030428764611</v>
      </c>
      <c r="AU4510" s="39">
        <f t="shared" si="3778"/>
        <v>0.92375694856781065</v>
      </c>
      <c r="AV4510" s="39">
        <f t="shared" si="3778"/>
        <v>0.92557639109847734</v>
      </c>
      <c r="AW4510" s="39">
        <f t="shared" si="3778"/>
        <v>0.92734049225433068</v>
      </c>
      <c r="AX4510" s="39">
        <f t="shared" si="3778"/>
        <v>0.9290510540915482</v>
      </c>
      <c r="AY4510" s="39">
        <f t="shared" si="3778"/>
        <v>0.93070982174206107</v>
      </c>
      <c r="AZ4510" s="39">
        <f t="shared" si="3778"/>
        <v>0.93231848481792401</v>
      </c>
      <c r="BA4510" s="39">
        <f t="shared" si="3778"/>
        <v>0.93387867882073361</v>
      </c>
      <c r="BB4510" s="39">
        <f t="shared" si="3778"/>
        <v>0.93539198655154687</v>
      </c>
      <c r="BC4510" s="39">
        <f t="shared" si="3778"/>
        <v>0.93685993951721236</v>
      </c>
      <c r="BD4510" s="39">
        <f t="shared" si="3778"/>
        <v>0.9382840193294627</v>
      </c>
      <c r="BE4510" s="39">
        <f t="shared" si="3778"/>
        <v>0.93966565909352284</v>
      </c>
      <c r="BF4510" s="39">
        <f t="shared" si="3778"/>
        <v>0.94100624478334871</v>
      </c>
    </row>
    <row r="4511" spans="1:64" x14ac:dyDescent="0.2">
      <c r="A4511" s="9" t="str">
        <f t="shared" si="3773"/>
        <v>Algeria</v>
      </c>
      <c r="C4511" s="39">
        <f t="shared" si="3774"/>
        <v>0.48984680000000003</v>
      </c>
      <c r="D4511" s="39">
        <f t="shared" si="3774"/>
        <v>0.50211497367646341</v>
      </c>
      <c r="E4511" s="39">
        <f t="shared" si="3774"/>
        <v>0.5142286974490724</v>
      </c>
      <c r="F4511" s="39">
        <f t="shared" si="3774"/>
        <v>0.52617897928671575</v>
      </c>
      <c r="G4511" s="39">
        <f t="shared" si="3774"/>
        <v>0.5379576460732971</v>
      </c>
      <c r="H4511" s="38">
        <f t="shared" ref="H4511:V4511" si="3779">1-_xlfn.NORM.DIST($D$608,H4282,H5692,TRUE)</f>
        <v>0.42887010210598109</v>
      </c>
      <c r="I4511" s="38">
        <f t="shared" si="3779"/>
        <v>0.43913177412296456</v>
      </c>
      <c r="J4511" s="38">
        <f t="shared" si="3779"/>
        <v>0.44930619736412825</v>
      </c>
      <c r="K4511" s="38">
        <f t="shared" si="3779"/>
        <v>0.54467950195234882</v>
      </c>
      <c r="L4511" s="38">
        <f t="shared" si="3779"/>
        <v>0.56166249655868461</v>
      </c>
      <c r="M4511" s="38">
        <f t="shared" si="3779"/>
        <v>0.57857206360576141</v>
      </c>
      <c r="N4511" s="38">
        <f t="shared" si="3779"/>
        <v>0.59537919423190422</v>
      </c>
      <c r="O4511" s="38">
        <f t="shared" si="3779"/>
        <v>0.61205517190519243</v>
      </c>
      <c r="P4511" s="38">
        <f t="shared" si="3779"/>
        <v>0.62857170852600852</v>
      </c>
      <c r="Q4511" s="38">
        <f t="shared" si="3779"/>
        <v>0.63169535845827174</v>
      </c>
      <c r="R4511" s="38">
        <f t="shared" si="3779"/>
        <v>0.6546109889070939</v>
      </c>
      <c r="S4511" s="38">
        <f t="shared" si="3779"/>
        <v>0.66395871529059136</v>
      </c>
      <c r="T4511" s="38">
        <f t="shared" si="3779"/>
        <v>0.67309178170945883</v>
      </c>
      <c r="U4511" s="38">
        <f t="shared" si="3779"/>
        <v>0.68201068749980776</v>
      </c>
      <c r="V4511" s="38">
        <f t="shared" si="3779"/>
        <v>0.69071631967994196</v>
      </c>
      <c r="W4511" s="39">
        <f t="shared" ref="W4511:BF4511" si="3780">W3586</f>
        <v>0.69920992320188147</v>
      </c>
      <c r="X4511" s="39">
        <f t="shared" si="3780"/>
        <v>0.70749307208678891</v>
      </c>
      <c r="Y4511" s="39">
        <f t="shared" si="3780"/>
        <v>0.71556764152826036</v>
      </c>
      <c r="Z4511" s="39">
        <f t="shared" si="3780"/>
        <v>0.72343578103117201</v>
      </c>
      <c r="AA4511" s="39">
        <f t="shared" si="3780"/>
        <v>0.73109988863889752</v>
      </c>
      <c r="AB4511" s="39">
        <f t="shared" si="3780"/>
        <v>0.73856258628814342</v>
      </c>
      <c r="AC4511" s="39">
        <f t="shared" si="3780"/>
        <v>0.74582669631840326</v>
      </c>
      <c r="AD4511" s="39">
        <f t="shared" si="3780"/>
        <v>0.75289521915203683</v>
      </c>
      <c r="AE4511" s="39">
        <f t="shared" si="3780"/>
        <v>0.75977131215117577</v>
      </c>
      <c r="AF4511" s="39">
        <f t="shared" si="3780"/>
        <v>0.76645826964900887</v>
      </c>
      <c r="AG4511" s="39">
        <f t="shared" si="3780"/>
        <v>0.77295950414540626</v>
      </c>
      <c r="AH4511" s="39">
        <f t="shared" si="3780"/>
        <v>0.77927852865026681</v>
      </c>
      <c r="AI4511" s="39">
        <f t="shared" si="3780"/>
        <v>0.78541894015232439</v>
      </c>
      <c r="AJ4511" s="39">
        <f t="shared" si="3780"/>
        <v>0.7913844041863638</v>
      </c>
      <c r="AK4511" s="39">
        <f t="shared" si="3780"/>
        <v>0.79717864046781195</v>
      </c>
      <c r="AL4511" s="39">
        <f t="shared" si="3780"/>
        <v>0.80280540956039992</v>
      </c>
      <c r="AM4511" s="39">
        <f t="shared" si="3780"/>
        <v>0.80826850053999222</v>
      </c>
      <c r="AN4511" s="39">
        <f t="shared" si="3780"/>
        <v>0.81357171961566344</v>
      </c>
      <c r="AO4511" s="39">
        <f t="shared" si="3780"/>
        <v>0.81871887966762724</v>
      </c>
      <c r="AP4511" s="39">
        <f t="shared" si="3780"/>
        <v>0.82371379066062256</v>
      </c>
      <c r="AQ4511" s="39">
        <f t="shared" si="3780"/>
        <v>0.828560250890779</v>
      </c>
      <c r="AR4511" s="39">
        <f t="shared" si="3780"/>
        <v>0.83326203902377749</v>
      </c>
      <c r="AS4511" s="39">
        <f t="shared" si="3780"/>
        <v>0.83782290688223093</v>
      </c>
      <c r="AT4511" s="39">
        <f t="shared" si="3780"/>
        <v>0.842246572940611</v>
      </c>
      <c r="AU4511" s="39">
        <f t="shared" si="3780"/>
        <v>0.8465367164866705</v>
      </c>
      <c r="AV4511" s="39">
        <f t="shared" si="3780"/>
        <v>0.85069697240915521</v>
      </c>
      <c r="AW4511" s="39">
        <f t="shared" si="3780"/>
        <v>0.85473092657259542</v>
      </c>
      <c r="AX4511" s="39">
        <f t="shared" si="3780"/>
        <v>0.85864211174111693</v>
      </c>
      <c r="AY4511" s="39">
        <f t="shared" si="3780"/>
        <v>0.86243400401446169</v>
      </c>
      <c r="AZ4511" s="39">
        <f t="shared" si="3780"/>
        <v>0.86611001974075152</v>
      </c>
      <c r="BA4511" s="39">
        <f t="shared" si="3780"/>
        <v>0.86967351287193639</v>
      </c>
      <c r="BB4511" s="39">
        <f t="shared" si="3780"/>
        <v>0.87312777272931963</v>
      </c>
      <c r="BC4511" s="39">
        <f t="shared" si="3780"/>
        <v>0.87647602214803388</v>
      </c>
      <c r="BD4511" s="39">
        <f t="shared" si="3780"/>
        <v>0.87972141597084375</v>
      </c>
      <c r="BE4511" s="39">
        <f t="shared" si="3780"/>
        <v>0.8828670398631403</v>
      </c>
      <c r="BF4511" s="39">
        <f t="shared" si="3780"/>
        <v>0.88591590942248666</v>
      </c>
    </row>
    <row r="4512" spans="1:64" x14ac:dyDescent="0.2">
      <c r="A4512" s="9" t="str">
        <f t="shared" si="3773"/>
        <v>American Samoa</v>
      </c>
      <c r="C4512" s="39">
        <f t="shared" si="3774"/>
        <v>0.94633750000000005</v>
      </c>
      <c r="D4512" s="39">
        <f t="shared" si="3774"/>
        <v>0.94745790003263208</v>
      </c>
      <c r="E4512" s="39">
        <f t="shared" si="3774"/>
        <v>0.94854606793523033</v>
      </c>
      <c r="F4512" s="39">
        <f t="shared" si="3774"/>
        <v>0.94960304028566767</v>
      </c>
      <c r="G4512" s="39">
        <f t="shared" si="3774"/>
        <v>0.95062981890206766</v>
      </c>
      <c r="H4512" s="38">
        <f t="shared" ref="H4512:V4512" si="3781">1-_xlfn.NORM.DIST($D$608,H4283,H5693,TRUE)</f>
        <v>0.93762964105497215</v>
      </c>
      <c r="I4512" s="38">
        <f t="shared" si="3781"/>
        <v>0.93878345782715211</v>
      </c>
      <c r="J4512" s="38">
        <f t="shared" si="3781"/>
        <v>0.93990649216154742</v>
      </c>
      <c r="K4512" s="38">
        <f t="shared" si="3781"/>
        <v>0.94205400328440558</v>
      </c>
      <c r="L4512" s="38">
        <f t="shared" si="3781"/>
        <v>0.94489668141326288</v>
      </c>
      <c r="M4512" s="38">
        <f t="shared" si="3781"/>
        <v>0.94763441237557378</v>
      </c>
      <c r="N4512" s="38">
        <f t="shared" si="3781"/>
        <v>0.95026935680460012</v>
      </c>
      <c r="O4512" s="38">
        <f t="shared" si="3781"/>
        <v>0.95280370476011456</v>
      </c>
      <c r="P4512" s="38">
        <f t="shared" si="3781"/>
        <v>0.95523967221718409</v>
      </c>
      <c r="Q4512" s="38">
        <f t="shared" si="3781"/>
        <v>0.95251582917565969</v>
      </c>
      <c r="R4512" s="38">
        <f t="shared" si="3781"/>
        <v>0.96018651916457309</v>
      </c>
      <c r="S4512" s="38">
        <f t="shared" si="3781"/>
        <v>0.9609178955793457</v>
      </c>
      <c r="T4512" s="38">
        <f t="shared" si="3781"/>
        <v>0.96162940676997755</v>
      </c>
      <c r="U4512" s="38">
        <f t="shared" si="3781"/>
        <v>0.96232167218763642</v>
      </c>
      <c r="V4512" s="38">
        <f t="shared" si="3781"/>
        <v>0.96299529036814269</v>
      </c>
      <c r="W4512" s="39">
        <f t="shared" ref="W4512:BF4512" si="3782">W3587</f>
        <v>0.96365083965175202</v>
      </c>
      <c r="X4512" s="39">
        <f t="shared" si="3782"/>
        <v>0.96428887887987658</v>
      </c>
      <c r="Y4512" s="39">
        <f t="shared" si="3782"/>
        <v>0.96490994806927355</v>
      </c>
      <c r="Z4512" s="39">
        <f t="shared" si="3782"/>
        <v>0.96551456906422972</v>
      </c>
      <c r="AA4512" s="39">
        <f t="shared" si="3782"/>
        <v>0.96610324616728704</v>
      </c>
      <c r="AB4512" s="39">
        <f t="shared" si="3782"/>
        <v>0.96667646674905083</v>
      </c>
      <c r="AC4512" s="39">
        <f t="shared" si="3782"/>
        <v>0.96723470183763105</v>
      </c>
      <c r="AD4512" s="39">
        <f t="shared" si="3782"/>
        <v>0.96777840668826376</v>
      </c>
      <c r="AE4512" s="39">
        <f t="shared" si="3782"/>
        <v>0.9683080213336589</v>
      </c>
      <c r="AF4512" s="39">
        <f t="shared" si="3782"/>
        <v>0.96882397111561924</v>
      </c>
      <c r="AG4512" s="39">
        <f t="shared" si="3782"/>
        <v>0.96932666719847027</v>
      </c>
      <c r="AH4512" s="39">
        <f t="shared" si="3782"/>
        <v>0.96981650706483413</v>
      </c>
      <c r="AI4512" s="39">
        <f t="shared" si="3782"/>
        <v>0.97029387499427677</v>
      </c>
      <c r="AJ4512" s="39">
        <f t="shared" si="3782"/>
        <v>0.97075914252534823</v>
      </c>
      <c r="AK4512" s="39">
        <f t="shared" si="3782"/>
        <v>0.97121266890152669</v>
      </c>
      <c r="AL4512" s="39">
        <f t="shared" si="3782"/>
        <v>0.97165480150157202</v>
      </c>
      <c r="AM4512" s="39">
        <f t="shared" si="3782"/>
        <v>0.97208587625478138</v>
      </c>
      <c r="AN4512" s="39">
        <f t="shared" si="3782"/>
        <v>0.97250621804163018</v>
      </c>
      <c r="AO4512" s="39">
        <f t="shared" si="3782"/>
        <v>0.97291614108027336</v>
      </c>
      <c r="AP4512" s="39">
        <f t="shared" si="3782"/>
        <v>0.97331594929936915</v>
      </c>
      <c r="AQ4512" s="39">
        <f t="shared" si="3782"/>
        <v>0.9737059366976778</v>
      </c>
      <c r="AR4512" s="39">
        <f t="shared" si="3782"/>
        <v>0.97408638769087574</v>
      </c>
      <c r="AS4512" s="39">
        <f t="shared" si="3782"/>
        <v>0.97445757744601669</v>
      </c>
      <c r="AT4512" s="39">
        <f t="shared" si="3782"/>
        <v>0.97481977220405569</v>
      </c>
      <c r="AU4512" s="39">
        <f t="shared" si="3782"/>
        <v>0.97517322959084685</v>
      </c>
      <c r="AV4512" s="39">
        <f t="shared" si="3782"/>
        <v>0.97551819891700797</v>
      </c>
      <c r="AW4512" s="39">
        <f t="shared" si="3782"/>
        <v>0.97585492146703867</v>
      </c>
      <c r="AX4512" s="39">
        <f t="shared" si="3782"/>
        <v>0.97618363077806569</v>
      </c>
      <c r="AY4512" s="39">
        <f t="shared" si="3782"/>
        <v>0.97650455290857663</v>
      </c>
      <c r="AZ4512" s="39">
        <f t="shared" si="3782"/>
        <v>0.97681790669749657</v>
      </c>
      <c r="BA4512" s="39">
        <f t="shared" si="3782"/>
        <v>0.97712390401394578</v>
      </c>
      <c r="BB4512" s="39">
        <f t="shared" si="3782"/>
        <v>0.97742274999801093</v>
      </c>
      <c r="BC4512" s="39">
        <f t="shared" si="3782"/>
        <v>0.97771464329284918</v>
      </c>
      <c r="BD4512" s="39">
        <f t="shared" si="3782"/>
        <v>0.9779997762684346</v>
      </c>
      <c r="BE4512" s="39">
        <f t="shared" si="3782"/>
        <v>0.97827833523724661</v>
      </c>
      <c r="BF4512" s="39">
        <f t="shared" si="3782"/>
        <v>0.97855050066219118</v>
      </c>
    </row>
    <row r="4513" spans="1:58" x14ac:dyDescent="0.2">
      <c r="A4513" s="9" t="str">
        <f t="shared" si="3773"/>
        <v>Andorra</v>
      </c>
      <c r="C4513" s="39">
        <f t="shared" si="3774"/>
        <v>0.93392849999999994</v>
      </c>
      <c r="D4513" s="39">
        <f t="shared" si="3774"/>
        <v>0.93542228293280405</v>
      </c>
      <c r="E4513" s="39">
        <f t="shared" si="3774"/>
        <v>0.93687161504141925</v>
      </c>
      <c r="F4513" s="39">
        <f t="shared" si="3774"/>
        <v>0.93827794074669602</v>
      </c>
      <c r="G4513" s="39">
        <f t="shared" si="3774"/>
        <v>0.93964265731037289</v>
      </c>
      <c r="H4513" s="38">
        <f t="shared" ref="H4513:V4513" si="3783">1-_xlfn.NORM.DIST($D$608,H4284,H5694,TRUE)</f>
        <v>0.85090005629978294</v>
      </c>
      <c r="I4513" s="38">
        <f t="shared" si="3783"/>
        <v>0.85315544599519166</v>
      </c>
      <c r="J4513" s="38">
        <f t="shared" si="3783"/>
        <v>0.85536022044150772</v>
      </c>
      <c r="K4513" s="38">
        <f t="shared" si="3783"/>
        <v>0.88066992844038738</v>
      </c>
      <c r="L4513" s="38">
        <f t="shared" si="3783"/>
        <v>0.89603925776599236</v>
      </c>
      <c r="M4513" s="38">
        <f t="shared" si="3783"/>
        <v>0.91035443223697232</v>
      </c>
      <c r="N4513" s="38">
        <f t="shared" si="3783"/>
        <v>0.92355591446846463</v>
      </c>
      <c r="O4513" s="38">
        <f t="shared" si="3783"/>
        <v>0.93559915108461911</v>
      </c>
      <c r="P4513" s="38">
        <f t="shared" si="3783"/>
        <v>0.9464566195767764</v>
      </c>
      <c r="Q4513" s="38">
        <f t="shared" si="3783"/>
        <v>0.94361124854840817</v>
      </c>
      <c r="R4513" s="38">
        <f t="shared" si="3783"/>
        <v>0.95226468045708978</v>
      </c>
      <c r="S4513" s="38">
        <f t="shared" si="3783"/>
        <v>0.95322368048782813</v>
      </c>
      <c r="T4513" s="38">
        <f t="shared" si="3783"/>
        <v>0.95415552714996077</v>
      </c>
      <c r="U4513" s="38">
        <f t="shared" si="3783"/>
        <v>0.95506108872929352</v>
      </c>
      <c r="V4513" s="38">
        <f t="shared" si="3783"/>
        <v>0.95594120411958106</v>
      </c>
      <c r="W4513" s="39">
        <f t="shared" ref="W4513:BF4513" si="3784">W3588</f>
        <v>0.95679668379834371</v>
      </c>
      <c r="X4513" s="39">
        <f t="shared" si="3784"/>
        <v>0.95762831077547406</v>
      </c>
      <c r="Y4513" s="39">
        <f t="shared" si="3784"/>
        <v>0.95843684151485087</v>
      </c>
      <c r="Z4513" s="39">
        <f t="shared" si="3784"/>
        <v>0.95922300682923822</v>
      </c>
      <c r="AA4513" s="39">
        <f t="shared" si="3784"/>
        <v>0.95998751274879812</v>
      </c>
      <c r="AB4513" s="39">
        <f t="shared" si="3784"/>
        <v>0.96073104136358456</v>
      </c>
      <c r="AC4513" s="39">
        <f t="shared" si="3784"/>
        <v>0.96145425164042875</v>
      </c>
      <c r="AD4513" s="39">
        <f t="shared" si="3784"/>
        <v>0.96215778021465548</v>
      </c>
      <c r="AE4513" s="39">
        <f t="shared" si="3784"/>
        <v>0.96284224215709724</v>
      </c>
      <c r="AF4513" s="39">
        <f t="shared" si="3784"/>
        <v>0.96350823171689803</v>
      </c>
      <c r="AG4513" s="39">
        <f t="shared" si="3784"/>
        <v>0.96415632304061505</v>
      </c>
      <c r="AH4513" s="39">
        <f t="shared" si="3784"/>
        <v>0.9647870708681423</v>
      </c>
      <c r="AI4513" s="39">
        <f t="shared" si="3784"/>
        <v>0.96540101120599398</v>
      </c>
      <c r="AJ4513" s="39">
        <f t="shared" si="3784"/>
        <v>0.96599866197849116</v>
      </c>
      <c r="AK4513" s="39">
        <f t="shared" si="3784"/>
        <v>0.96658052365740443</v>
      </c>
      <c r="AL4513" s="39">
        <f t="shared" si="3784"/>
        <v>0.96714707987060622</v>
      </c>
      <c r="AM4513" s="39">
        <f t="shared" si="3784"/>
        <v>0.96769879799029157</v>
      </c>
      <c r="AN4513" s="39">
        <f t="shared" si="3784"/>
        <v>0.96823612970132211</v>
      </c>
      <c r="AO4513" s="39">
        <f t="shared" si="3784"/>
        <v>0.96875951155024831</v>
      </c>
      <c r="AP4513" s="39">
        <f t="shared" si="3784"/>
        <v>0.96926936547556242</v>
      </c>
      <c r="AQ4513" s="39">
        <f t="shared" si="3784"/>
        <v>0.96976609931972568</v>
      </c>
      <c r="AR4513" s="39">
        <f t="shared" si="3784"/>
        <v>0.97025010732351358</v>
      </c>
      <c r="AS4513" s="39">
        <f t="shared" si="3784"/>
        <v>0.97072177060320841</v>
      </c>
      <c r="AT4513" s="39">
        <f t="shared" si="3784"/>
        <v>0.97118145761116925</v>
      </c>
      <c r="AU4513" s="39">
        <f t="shared" si="3784"/>
        <v>0.97162952458029139</v>
      </c>
      <c r="AV4513" s="39">
        <f t="shared" si="3784"/>
        <v>0.97206631595286608</v>
      </c>
      <c r="AW4513" s="39">
        <f t="shared" si="3784"/>
        <v>0.97249216479433764</v>
      </c>
      <c r="AX4513" s="39">
        <f t="shared" si="3784"/>
        <v>0.97290739319244424</v>
      </c>
      <c r="AY4513" s="39">
        <f t="shared" si="3784"/>
        <v>0.97331231264221996</v>
      </c>
      <c r="AZ4513" s="39">
        <f t="shared" si="3784"/>
        <v>0.97370722441732471</v>
      </c>
      <c r="BA4513" s="39">
        <f t="shared" si="3784"/>
        <v>0.97409241992815521</v>
      </c>
      <c r="BB4513" s="39">
        <f t="shared" si="3784"/>
        <v>0.97446818106718236</v>
      </c>
      <c r="BC4513" s="39">
        <f t="shared" si="3784"/>
        <v>0.97483478054194483</v>
      </c>
      <c r="BD4513" s="39">
        <f t="shared" si="3784"/>
        <v>0.97519248219612187</v>
      </c>
      <c r="BE4513" s="39">
        <f t="shared" si="3784"/>
        <v>0.97554154131909243</v>
      </c>
      <c r="BF4513" s="39">
        <f t="shared" si="3784"/>
        <v>0.97588220494437938</v>
      </c>
    </row>
    <row r="4514" spans="1:58" x14ac:dyDescent="0.2">
      <c r="A4514" s="9" t="str">
        <f t="shared" si="3773"/>
        <v>Angola</v>
      </c>
      <c r="C4514" s="39">
        <f t="shared" si="3774"/>
        <v>0.19736759999999998</v>
      </c>
      <c r="D4514" s="39">
        <f t="shared" si="3774"/>
        <v>0.20895506331558278</v>
      </c>
      <c r="E4514" s="39">
        <f t="shared" si="3774"/>
        <v>0.22078255695259652</v>
      </c>
      <c r="F4514" s="39">
        <f t="shared" si="3774"/>
        <v>0.23283044897329841</v>
      </c>
      <c r="G4514" s="39">
        <f t="shared" si="3774"/>
        <v>0.24507863854608636</v>
      </c>
      <c r="H4514" s="38">
        <f t="shared" ref="H4514:V4514" si="3785">1-_xlfn.NORM.DIST($D$608,H4285,H5695,TRUE)</f>
        <v>0.18218313577270329</v>
      </c>
      <c r="I4514" s="38">
        <f t="shared" si="3785"/>
        <v>0.19139885879175988</v>
      </c>
      <c r="J4514" s="38">
        <f t="shared" si="3785"/>
        <v>0.20077502199704744</v>
      </c>
      <c r="K4514" s="38">
        <f t="shared" si="3785"/>
        <v>0.26975161423696647</v>
      </c>
      <c r="L4514" s="38">
        <f t="shared" si="3785"/>
        <v>0.28625740648587139</v>
      </c>
      <c r="M4514" s="38">
        <f t="shared" si="3785"/>
        <v>0.3032594002876573</v>
      </c>
      <c r="N4514" s="38">
        <f t="shared" si="3785"/>
        <v>0.32073334987810975</v>
      </c>
      <c r="O4514" s="38">
        <f t="shared" si="3785"/>
        <v>0.33865202191464538</v>
      </c>
      <c r="P4514" s="38">
        <f t="shared" si="3785"/>
        <v>0.35698526239160588</v>
      </c>
      <c r="Q4514" s="38">
        <f t="shared" si="3785"/>
        <v>0.36600875764892138</v>
      </c>
      <c r="R4514" s="38">
        <f t="shared" si="3785"/>
        <v>0.38717820310580342</v>
      </c>
      <c r="S4514" s="38">
        <f t="shared" si="3785"/>
        <v>0.40025421064010014</v>
      </c>
      <c r="T4514" s="38">
        <f t="shared" si="3785"/>
        <v>0.41327839145089229</v>
      </c>
      <c r="U4514" s="38">
        <f t="shared" si="3785"/>
        <v>0.42623505638865533</v>
      </c>
      <c r="V4514" s="38">
        <f t="shared" si="3785"/>
        <v>0.43910931504953332</v>
      </c>
      <c r="W4514" s="39">
        <f t="shared" ref="W4514:BF4514" si="3786">W3589</f>
        <v>0.45188709869935728</v>
      </c>
      <c r="X4514" s="39">
        <f t="shared" si="3786"/>
        <v>0.46455517644328492</v>
      </c>
      <c r="Y4514" s="39">
        <f t="shared" si="3786"/>
        <v>0.47710116507622846</v>
      </c>
      <c r="Z4514" s="39">
        <f t="shared" si="3786"/>
        <v>0.48951353307117407</v>
      </c>
      <c r="AA4514" s="39">
        <f t="shared" si="3786"/>
        <v>0.50178159917636744</v>
      </c>
      <c r="AB4514" s="39">
        <f t="shared" si="3786"/>
        <v>0.51389552609894562</v>
      </c>
      <c r="AC4514" s="39">
        <f t="shared" si="3786"/>
        <v>0.52584630975274116</v>
      </c>
      <c r="AD4514" s="39">
        <f t="shared" si="3786"/>
        <v>0.53762576454248956</v>
      </c>
      <c r="AE4514" s="39">
        <f t="shared" si="3786"/>
        <v>0.54922650514631333</v>
      </c>
      <c r="AF4514" s="39">
        <f t="shared" si="3786"/>
        <v>0.56064192524389145</v>
      </c>
      <c r="AG4514" s="39">
        <f t="shared" si="3786"/>
        <v>0.57186617361988357</v>
      </c>
      <c r="AH4514" s="39">
        <f t="shared" si="3786"/>
        <v>0.58289412805160679</v>
      </c>
      <c r="AI4514" s="39">
        <f t="shared" si="3786"/>
        <v>0.59372136736730874</v>
      </c>
      <c r="AJ4514" s="39">
        <f t="shared" si="3786"/>
        <v>0.60434414203717901</v>
      </c>
      <c r="AK4514" s="39">
        <f t="shared" si="3786"/>
        <v>0.61475934363401841</v>
      </c>
      <c r="AL4514" s="39">
        <f t="shared" si="3786"/>
        <v>0.6249644734746771</v>
      </c>
      <c r="AM4514" s="39">
        <f t="shared" si="3786"/>
        <v>0.63495761072739498</v>
      </c>
      <c r="AN4514" s="39">
        <f t="shared" si="3786"/>
        <v>0.6447373802443408</v>
      </c>
      <c r="AO4514" s="39">
        <f t="shared" si="3786"/>
        <v>0.65430292035327675</v>
      </c>
      <c r="AP4514" s="39">
        <f t="shared" si="3786"/>
        <v>0.66365385081758976</v>
      </c>
      <c r="AQ4514" s="39">
        <f t="shared" si="3786"/>
        <v>0.67279024115014108</v>
      </c>
      <c r="AR4514" s="39">
        <f t="shared" si="3786"/>
        <v>0.6817125794436476</v>
      </c>
      <c r="AS4514" s="39">
        <f t="shared" si="3786"/>
        <v>0.6904217418587405</v>
      </c>
      <c r="AT4514" s="39">
        <f t="shared" si="3786"/>
        <v>0.69891896289054856</v>
      </c>
      <c r="AU4514" s="39">
        <f t="shared" si="3786"/>
        <v>0.70720580651566356</v>
      </c>
      <c r="AV4514" s="39">
        <f t="shared" si="3786"/>
        <v>0.71528413830372717</v>
      </c>
      <c r="AW4514" s="39">
        <f t="shared" si="3786"/>
        <v>0.72315609856160989</v>
      </c>
      <c r="AX4514" s="39">
        <f t="shared" si="3786"/>
        <v>0.73082407656326032</v>
      </c>
      <c r="AY4514" s="39">
        <f t="shared" si="3786"/>
        <v>0.73829068590473468</v>
      </c>
      <c r="AZ4514" s="39">
        <f t="shared" si="3786"/>
        <v>0.74555874101165509</v>
      </c>
      <c r="BA4514" s="39">
        <f t="shared" si="3786"/>
        <v>0.75263123481534255</v>
      </c>
      <c r="BB4514" s="39">
        <f t="shared" si="3786"/>
        <v>0.75951131760405033</v>
      </c>
      <c r="BC4514" s="39">
        <f t="shared" si="3786"/>
        <v>0.76620227704706556</v>
      </c>
      <c r="BD4514" s="39">
        <f t="shared" si="3786"/>
        <v>0.77270751938183846</v>
      </c>
      <c r="BE4514" s="39">
        <f t="shared" si="3786"/>
        <v>0.77903055174771174</v>
      </c>
      <c r="BF4514" s="39">
        <f t="shared" si="3786"/>
        <v>0.78517496564415734</v>
      </c>
    </row>
    <row r="4515" spans="1:58" x14ac:dyDescent="0.2">
      <c r="A4515" s="9" t="str">
        <f t="shared" si="3773"/>
        <v>Anguilla</v>
      </c>
      <c r="C4515" s="39">
        <f t="shared" si="3774"/>
        <v>0.68014380000000008</v>
      </c>
      <c r="D4515" s="39">
        <f t="shared" si="3774"/>
        <v>0.6888714405854196</v>
      </c>
      <c r="E4515" s="39">
        <f t="shared" si="3774"/>
        <v>0.69738760272656675</v>
      </c>
      <c r="F4515" s="39">
        <f t="shared" si="3774"/>
        <v>0.70569379755823702</v>
      </c>
      <c r="G4515" s="39">
        <f t="shared" si="3774"/>
        <v>0.71379184000800178</v>
      </c>
      <c r="H4515" s="38">
        <f t="shared" ref="H4515:V4515" si="3787">1-_xlfn.NORM.DIST($D$608,H4286,H5696,TRUE)</f>
        <v>0.62742323173190728</v>
      </c>
      <c r="I4515" s="38">
        <f t="shared" si="3787"/>
        <v>0.63548307730028986</v>
      </c>
      <c r="J4515" s="38">
        <f t="shared" si="3787"/>
        <v>0.64338437368282153</v>
      </c>
      <c r="K4515" s="38">
        <f t="shared" si="3787"/>
        <v>0.67729435750350153</v>
      </c>
      <c r="L4515" s="38">
        <f t="shared" si="3787"/>
        <v>0.69664700594475226</v>
      </c>
      <c r="M4515" s="38">
        <f t="shared" si="3787"/>
        <v>0.71573400497906092</v>
      </c>
      <c r="N4515" s="38">
        <f t="shared" si="3787"/>
        <v>0.73449806991761146</v>
      </c>
      <c r="O4515" s="38">
        <f t="shared" si="3787"/>
        <v>0.75288218500159543</v>
      </c>
      <c r="P4515" s="38">
        <f t="shared" si="3787"/>
        <v>0.77083016911088853</v>
      </c>
      <c r="Q4515" s="38">
        <f t="shared" si="3787"/>
        <v>0.77020701178014439</v>
      </c>
      <c r="R4515" s="38">
        <f t="shared" si="3787"/>
        <v>0.78988040758232458</v>
      </c>
      <c r="S4515" s="38">
        <f t="shared" si="3787"/>
        <v>0.79569949859783695</v>
      </c>
      <c r="T4515" s="38">
        <f t="shared" si="3787"/>
        <v>0.80135100158904615</v>
      </c>
      <c r="U4515" s="38">
        <f t="shared" si="3787"/>
        <v>0.80683867997003711</v>
      </c>
      <c r="V4515" s="38">
        <f t="shared" si="3787"/>
        <v>0.81216631628693792</v>
      </c>
      <c r="W4515" s="39">
        <f t="shared" ref="W4515:BF4515" si="3788">W3590</f>
        <v>0.81733770167287867</v>
      </c>
      <c r="X4515" s="39">
        <f t="shared" si="3788"/>
        <v>0.82235662617787841</v>
      </c>
      <c r="Y4515" s="39">
        <f t="shared" si="3788"/>
        <v>0.82722686993218442</v>
      </c>
      <c r="Z4515" s="39">
        <f t="shared" si="3788"/>
        <v>0.83195219510133334</v>
      </c>
      <c r="AA4515" s="39">
        <f t="shared" si="3788"/>
        <v>0.83653633859125109</v>
      </c>
      <c r="AB4515" s="39">
        <f t="shared" si="3788"/>
        <v>0.84098300546205673</v>
      </c>
      <c r="AC4515" s="39">
        <f t="shared" si="3788"/>
        <v>0.84529586300982296</v>
      </c>
      <c r="AD4515" s="39">
        <f t="shared" si="3788"/>
        <v>0.84947853547633223</v>
      </c>
      <c r="AE4515" s="39">
        <f t="shared" si="3788"/>
        <v>0.8535345993478396</v>
      </c>
      <c r="AF4515" s="39">
        <f t="shared" si="3788"/>
        <v>0.85746757920495331</v>
      </c>
      <c r="AG4515" s="39">
        <f t="shared" si="3788"/>
        <v>0.8612809440869702</v>
      </c>
      <c r="AH4515" s="39">
        <f t="shared" si="3788"/>
        <v>0.8649781043353133</v>
      </c>
      <c r="AI4515" s="39">
        <f t="shared" si="3788"/>
        <v>0.86856240888209801</v>
      </c>
      <c r="AJ4515" s="39">
        <f t="shared" si="3788"/>
        <v>0.87203714295128498</v>
      </c>
      <c r="AK4515" s="39">
        <f t="shared" si="3788"/>
        <v>0.87540552614133316</v>
      </c>
      <c r="AL4515" s="39">
        <f t="shared" si="3788"/>
        <v>0.87867071085974968</v>
      </c>
      <c r="AM4515" s="39">
        <f t="shared" si="3788"/>
        <v>0.8818357810814077</v>
      </c>
      <c r="AN4515" s="39">
        <f t="shared" si="3788"/>
        <v>0.8849037514039837</v>
      </c>
      <c r="AO4515" s="39">
        <f t="shared" si="3788"/>
        <v>0.88787756637531134</v>
      </c>
      <c r="AP4515" s="39">
        <f t="shared" si="3788"/>
        <v>0.89076010006889572</v>
      </c>
      <c r="AQ4515" s="39">
        <f t="shared" si="3788"/>
        <v>0.89355415588520781</v>
      </c>
      <c r="AR4515" s="39">
        <f t="shared" si="3788"/>
        <v>0.89626246655776864</v>
      </c>
      <c r="AS4515" s="39">
        <f t="shared" si="3788"/>
        <v>0.89888769434432303</v>
      </c>
      <c r="AT4515" s="39">
        <f t="shared" si="3788"/>
        <v>0.90143243138469875</v>
      </c>
      <c r="AU4515" s="39">
        <f t="shared" si="3788"/>
        <v>0.90389920020815984</v>
      </c>
      <c r="AV4515" s="39">
        <f t="shared" si="3788"/>
        <v>0.90629045437424494</v>
      </c>
      <c r="AW4515" s="39">
        <f t="shared" si="3788"/>
        <v>0.90860857923219784</v>
      </c>
      <c r="AX4515" s="39">
        <f t="shared" si="3788"/>
        <v>0.91085589278518053</v>
      </c>
      <c r="AY4515" s="39">
        <f t="shared" si="3788"/>
        <v>0.91303464664646761</v>
      </c>
      <c r="AZ4515" s="39">
        <f t="shared" si="3788"/>
        <v>0.91514702707579598</v>
      </c>
      <c r="BA4515" s="39">
        <f t="shared" si="3788"/>
        <v>0.91719515608495439</v>
      </c>
      <c r="BB4515" s="39">
        <f t="shared" si="3788"/>
        <v>0.91918109260256819</v>
      </c>
      <c r="BC4515" s="39">
        <f t="shared" si="3788"/>
        <v>0.92110683368884505</v>
      </c>
      <c r="BD4515" s="39">
        <f t="shared" si="3788"/>
        <v>0.92297431579181999</v>
      </c>
      <c r="BE4515" s="39">
        <f t="shared" si="3788"/>
        <v>0.92478541603735454</v>
      </c>
      <c r="BF4515" s="39">
        <f t="shared" si="3788"/>
        <v>0.92654195354582425</v>
      </c>
    </row>
    <row r="4516" spans="1:58" x14ac:dyDescent="0.2">
      <c r="A4516" s="9" t="str">
        <f t="shared" si="3773"/>
        <v>Antigua and Barbuda</v>
      </c>
      <c r="C4516" s="39">
        <f t="shared" si="3774"/>
        <v>0.65696949999999998</v>
      </c>
      <c r="D4516" s="39">
        <f t="shared" si="3774"/>
        <v>0.66629248121745732</v>
      </c>
      <c r="E4516" s="39">
        <f t="shared" si="3774"/>
        <v>0.67539989242285225</v>
      </c>
      <c r="F4516" s="39">
        <f t="shared" si="3774"/>
        <v>0.68429231913488486</v>
      </c>
      <c r="G4516" s="39">
        <f t="shared" si="3774"/>
        <v>0.69297073156756583</v>
      </c>
      <c r="H4516" s="38">
        <f t="shared" ref="H4516:V4516" si="3789">1-_xlfn.NORM.DIST($D$608,H4287,H5697,TRUE)</f>
        <v>0.55086585277548183</v>
      </c>
      <c r="I4516" s="38">
        <f t="shared" si="3789"/>
        <v>0.55925325768671375</v>
      </c>
      <c r="J4516" s="38">
        <f t="shared" si="3789"/>
        <v>0.5675103878078428</v>
      </c>
      <c r="K4516" s="38">
        <f t="shared" si="3789"/>
        <v>0.59333656599741214</v>
      </c>
      <c r="L4516" s="38">
        <f t="shared" si="3789"/>
        <v>0.62563130631686803</v>
      </c>
      <c r="M4516" s="38">
        <f t="shared" si="3789"/>
        <v>0.65819746472447582</v>
      </c>
      <c r="N4516" s="38">
        <f t="shared" si="3789"/>
        <v>0.69077866494316509</v>
      </c>
      <c r="O4516" s="38">
        <f t="shared" si="3789"/>
        <v>0.72308840500563676</v>
      </c>
      <c r="P4516" s="38">
        <f t="shared" si="3789"/>
        <v>0.75481447197631202</v>
      </c>
      <c r="Q4516" s="38">
        <f t="shared" si="3789"/>
        <v>0.75463118343578239</v>
      </c>
      <c r="R4516" s="38">
        <f t="shared" si="3789"/>
        <v>0.77488620097349881</v>
      </c>
      <c r="S4516" s="38">
        <f t="shared" si="3789"/>
        <v>0.78117443606043779</v>
      </c>
      <c r="T4516" s="38">
        <f t="shared" si="3789"/>
        <v>0.78728410640950697</v>
      </c>
      <c r="U4516" s="38">
        <f t="shared" si="3789"/>
        <v>0.79321891656982313</v>
      </c>
      <c r="V4516" s="38">
        <f t="shared" si="3789"/>
        <v>0.79898262252560004</v>
      </c>
      <c r="W4516" s="39">
        <f t="shared" ref="W4516:BF4516" si="3790">W3591</f>
        <v>0.80457901846069868</v>
      </c>
      <c r="X4516" s="39">
        <f t="shared" si="3790"/>
        <v>0.81001192452217385</v>
      </c>
      <c r="Y4516" s="39">
        <f t="shared" si="3790"/>
        <v>0.81528517554303981</v>
      </c>
      <c r="Z4516" s="39">
        <f t="shared" si="3790"/>
        <v>0.82040261068309606</v>
      </c>
      <c r="AA4516" s="39">
        <f t="shared" si="3790"/>
        <v>0.82536806394572571</v>
      </c>
      <c r="AB4516" s="39">
        <f t="shared" si="3790"/>
        <v>0.83018535552807793</v>
      </c>
      <c r="AC4516" s="39">
        <f t="shared" si="3790"/>
        <v>0.83485828396190653</v>
      </c>
      <c r="AD4516" s="39">
        <f t="shared" si="3790"/>
        <v>0.83939061900251821</v>
      </c>
      <c r="AE4516" s="39">
        <f t="shared" si="3790"/>
        <v>0.8437860952237406</v>
      </c>
      <c r="AF4516" s="39">
        <f t="shared" si="3790"/>
        <v>0.84804840627750577</v>
      </c>
      <c r="AG4516" s="39">
        <f t="shared" si="3790"/>
        <v>0.85218119977753859</v>
      </c>
      <c r="AH4516" s="39">
        <f t="shared" si="3790"/>
        <v>0.85618807276768683</v>
      </c>
      <c r="AI4516" s="39">
        <f t="shared" si="3790"/>
        <v>0.86007256773662244</v>
      </c>
      <c r="AJ4516" s="39">
        <f t="shared" si="3790"/>
        <v>0.86383816914193334</v>
      </c>
      <c r="AK4516" s="39">
        <f t="shared" si="3790"/>
        <v>0.8674883004080064</v>
      </c>
      <c r="AL4516" s="39">
        <f t="shared" si="3790"/>
        <v>0.8710263213635403</v>
      </c>
      <c r="AM4516" s="39">
        <f t="shared" si="3790"/>
        <v>0.87445552608601207</v>
      </c>
      <c r="AN4516" s="39">
        <f t="shared" si="3790"/>
        <v>0.87777914112192468</v>
      </c>
      <c r="AO4516" s="39">
        <f t="shared" si="3790"/>
        <v>0.88100032405318651</v>
      </c>
      <c r="AP4516" s="39">
        <f t="shared" si="3790"/>
        <v>0.88412216238149233</v>
      </c>
      <c r="AQ4516" s="39">
        <f t="shared" si="3790"/>
        <v>0.88714767270407668</v>
      </c>
      <c r="AR4516" s="39">
        <f t="shared" si="3790"/>
        <v>0.89007980015570054</v>
      </c>
      <c r="AS4516" s="39">
        <f t="shared" si="3790"/>
        <v>0.89292141809318559</v>
      </c>
      <c r="AT4516" s="39">
        <f t="shared" si="3790"/>
        <v>0.89567532800022798</v>
      </c>
      <c r="AU4516" s="39">
        <f t="shared" si="3790"/>
        <v>0.8983442595916078</v>
      </c>
      <c r="AV4516" s="39">
        <f t="shared" si="3790"/>
        <v>0.90093087109723957</v>
      </c>
      <c r="AW4516" s="39">
        <f t="shared" si="3790"/>
        <v>0.903437749707797</v>
      </c>
      <c r="AX4516" s="39">
        <f t="shared" si="3790"/>
        <v>0.90586741216488287</v>
      </c>
      <c r="AY4516" s="39">
        <f t="shared" si="3790"/>
        <v>0.90822230547989324</v>
      </c>
      <c r="AZ4516" s="39">
        <f t="shared" si="3790"/>
        <v>0.91050480776685794</v>
      </c>
      <c r="BA4516" s="39">
        <f t="shared" si="3790"/>
        <v>0.91271722917561626</v>
      </c>
      <c r="BB4516" s="39">
        <f t="shared" si="3790"/>
        <v>0.9148618129127053</v>
      </c>
      <c r="BC4516" s="39">
        <f t="shared" si="3790"/>
        <v>0.91694073633831019</v>
      </c>
      <c r="BD4516" s="39">
        <f t="shared" si="3790"/>
        <v>0.91895611212854034</v>
      </c>
      <c r="BE4516" s="39">
        <f t="shared" si="3790"/>
        <v>0.92090998949315961</v>
      </c>
      <c r="BF4516" s="39">
        <f t="shared" si="3790"/>
        <v>0.92280435543971273</v>
      </c>
    </row>
    <row r="4517" spans="1:58" x14ac:dyDescent="0.2">
      <c r="A4517" s="9" t="str">
        <f t="shared" si="3773"/>
        <v>Argentina</v>
      </c>
      <c r="C4517" s="39">
        <f t="shared" si="3774"/>
        <v>0.59009369999999994</v>
      </c>
      <c r="D4517" s="39">
        <f t="shared" si="3774"/>
        <v>0.60087452265833874</v>
      </c>
      <c r="E4517" s="39">
        <f t="shared" si="3774"/>
        <v>0.6114463528399503</v>
      </c>
      <c r="F4517" s="39">
        <f t="shared" si="3774"/>
        <v>0.62180637517370296</v>
      </c>
      <c r="G4517" s="39">
        <f t="shared" si="3774"/>
        <v>0.63195238018618427</v>
      </c>
      <c r="H4517" s="38">
        <f t="shared" ref="H4517:V4517" si="3791">1-_xlfn.NORM.DIST($D$608,H4288,H5698,TRUE)</f>
        <v>0.46954881938175519</v>
      </c>
      <c r="I4517" s="38">
        <f t="shared" si="3791"/>
        <v>0.47859324578271112</v>
      </c>
      <c r="J4517" s="38">
        <f t="shared" si="3791"/>
        <v>0.48753607140031574</v>
      </c>
      <c r="K4517" s="38">
        <f t="shared" si="3791"/>
        <v>0.52457649501766312</v>
      </c>
      <c r="L4517" s="38">
        <f t="shared" si="3791"/>
        <v>0.55972462352316787</v>
      </c>
      <c r="M4517" s="38">
        <f t="shared" si="3791"/>
        <v>0.59580294507299558</v>
      </c>
      <c r="N4517" s="38">
        <f t="shared" si="3791"/>
        <v>0.63253340900868915</v>
      </c>
      <c r="O4517" s="38">
        <f t="shared" si="3791"/>
        <v>0.66958112907456047</v>
      </c>
      <c r="P4517" s="38">
        <f t="shared" si="3791"/>
        <v>0.70655573066154442</v>
      </c>
      <c r="Q4517" s="38">
        <f t="shared" si="3791"/>
        <v>0.70766943395315796</v>
      </c>
      <c r="R4517" s="38">
        <f t="shared" si="3791"/>
        <v>0.72930956148913517</v>
      </c>
      <c r="S4517" s="38">
        <f t="shared" si="3791"/>
        <v>0.73689115221291124</v>
      </c>
      <c r="T4517" s="38">
        <f t="shared" si="3791"/>
        <v>0.74427051604102834</v>
      </c>
      <c r="U4517" s="38">
        <f t="shared" si="3791"/>
        <v>0.75145064109527127</v>
      </c>
      <c r="V4517" s="38">
        <f t="shared" si="3791"/>
        <v>0.75843468457173868</v>
      </c>
      <c r="W4517" s="39">
        <f t="shared" ref="W4517:BF4517" si="3792">W3592</f>
        <v>0.76522595173010943</v>
      </c>
      <c r="X4517" s="39">
        <f t="shared" si="3792"/>
        <v>0.77182787608839698</v>
      </c>
      <c r="Y4517" s="39">
        <f t="shared" si="3792"/>
        <v>0.77824400080892342</v>
      </c>
      <c r="Z4517" s="39">
        <f t="shared" si="3792"/>
        <v>0.78447796125495506</v>
      </c>
      <c r="AA4517" s="39">
        <f t="shared" si="3792"/>
        <v>0.79053346869207275</v>
      </c>
      <c r="AB4517" s="39">
        <f t="shared" si="3792"/>
        <v>0.79641429510385109</v>
      </c>
      <c r="AC4517" s="39">
        <f t="shared" si="3792"/>
        <v>0.8021242590877079</v>
      </c>
      <c r="AD4517" s="39">
        <f t="shared" si="3792"/>
        <v>0.80766721279378173</v>
      </c>
      <c r="AE4517" s="39">
        <f t="shared" si="3792"/>
        <v>0.81304702986735411</v>
      </c>
      <c r="AF4517" s="39">
        <f t="shared" si="3792"/>
        <v>0.81826759435356511</v>
      </c>
      <c r="AG4517" s="39">
        <f t="shared" si="3792"/>
        <v>0.82333279052192609</v>
      </c>
      <c r="AH4517" s="39">
        <f t="shared" si="3792"/>
        <v>0.82824649356736102</v>
      </c>
      <c r="AI4517" s="39">
        <f t="shared" si="3792"/>
        <v>0.83301256114412958</v>
      </c>
      <c r="AJ4517" s="39">
        <f t="shared" si="3792"/>
        <v>0.83763482568897762</v>
      </c>
      <c r="AK4517" s="39">
        <f t="shared" si="3792"/>
        <v>0.84211708749015579</v>
      </c>
      <c r="AL4517" s="39">
        <f t="shared" si="3792"/>
        <v>0.84646310845950845</v>
      </c>
      <c r="AM4517" s="39">
        <f t="shared" si="3792"/>
        <v>0.85067660656563127</v>
      </c>
      <c r="AN4517" s="39">
        <f t="shared" si="3792"/>
        <v>0.85476125088706567</v>
      </c>
      <c r="AO4517" s="39">
        <f t="shared" si="3792"/>
        <v>0.85872065724564828</v>
      </c>
      <c r="AP4517" s="39">
        <f t="shared" si="3792"/>
        <v>0.86255838438138532</v>
      </c>
      <c r="AQ4517" s="39">
        <f t="shared" si="3792"/>
        <v>0.86627793063159553</v>
      </c>
      <c r="AR4517" s="39">
        <f t="shared" si="3792"/>
        <v>0.86988273107850023</v>
      </c>
      <c r="AS4517" s="39">
        <f t="shared" si="3792"/>
        <v>0.87337615513094224</v>
      </c>
      <c r="AT4517" s="39">
        <f t="shared" si="3792"/>
        <v>0.87676150450743817</v>
      </c>
      <c r="AU4517" s="39">
        <f t="shared" si="3792"/>
        <v>0.88004201158933604</v>
      </c>
      <c r="AV4517" s="39">
        <f t="shared" si="3792"/>
        <v>0.88322083811439533</v>
      </c>
      <c r="AW4517" s="39">
        <f t="shared" si="3792"/>
        <v>0.88630107418267212</v>
      </c>
      <c r="AX4517" s="39">
        <f t="shared" si="3792"/>
        <v>0.88928573754811902</v>
      </c>
      <c r="AY4517" s="39">
        <f t="shared" si="3792"/>
        <v>0.89217777317082914</v>
      </c>
      <c r="AZ4517" s="39">
        <f t="shared" si="3792"/>
        <v>0.89498005300632599</v>
      </c>
      <c r="BA4517" s="39">
        <f t="shared" si="3792"/>
        <v>0.8976953760097427</v>
      </c>
      <c r="BB4517" s="39">
        <f t="shared" si="3792"/>
        <v>0.90032646833412966</v>
      </c>
      <c r="BC4517" s="39">
        <f t="shared" si="3792"/>
        <v>0.90287598370347733</v>
      </c>
      <c r="BD4517" s="39">
        <f t="shared" si="3792"/>
        <v>0.90534650394233707</v>
      </c>
      <c r="BE4517" s="39">
        <f t="shared" si="3792"/>
        <v>0.90774053964516754</v>
      </c>
      <c r="BF4517" s="39">
        <f t="shared" si="3792"/>
        <v>0.91006053096972406</v>
      </c>
    </row>
    <row r="4518" spans="1:58" x14ac:dyDescent="0.2">
      <c r="A4518" s="9" t="str">
        <f t="shared" si="3773"/>
        <v>Armenia</v>
      </c>
      <c r="C4518" s="39">
        <f t="shared" si="3774"/>
        <v>0.7541445</v>
      </c>
      <c r="D4518" s="39">
        <f t="shared" si="3774"/>
        <v>0.76100164698357697</v>
      </c>
      <c r="E4518" s="39">
        <f t="shared" si="3774"/>
        <v>0.76766960372902882</v>
      </c>
      <c r="F4518" s="39">
        <f t="shared" si="3774"/>
        <v>0.77415181232969332</v>
      </c>
      <c r="G4518" s="39">
        <f t="shared" si="3774"/>
        <v>0.78045181352938531</v>
      </c>
      <c r="H4518" s="38">
        <f t="shared" ref="H4518:V4518" si="3793">1-_xlfn.NORM.DIST($D$608,H4289,H5699,TRUE)</f>
        <v>0.67686941993716632</v>
      </c>
      <c r="I4518" s="38">
        <f t="shared" si="3793"/>
        <v>0.68358507308516614</v>
      </c>
      <c r="J4518" s="38">
        <f t="shared" si="3793"/>
        <v>0.69015835116996882</v>
      </c>
      <c r="K4518" s="38">
        <f t="shared" si="3793"/>
        <v>0.76121862648355643</v>
      </c>
      <c r="L4518" s="38">
        <f t="shared" si="3793"/>
        <v>0.77426063501558073</v>
      </c>
      <c r="M4518" s="38">
        <f t="shared" si="3793"/>
        <v>0.78697825670465682</v>
      </c>
      <c r="N4518" s="38">
        <f t="shared" si="3793"/>
        <v>0.79935557831638637</v>
      </c>
      <c r="O4518" s="38">
        <f t="shared" si="3793"/>
        <v>0.81137784594970364</v>
      </c>
      <c r="P4518" s="38">
        <f t="shared" si="3793"/>
        <v>0.82303154402573664</v>
      </c>
      <c r="Q4518" s="38">
        <f t="shared" si="3793"/>
        <v>0.82127641176926969</v>
      </c>
      <c r="R4518" s="38">
        <f t="shared" si="3793"/>
        <v>0.83879334331637878</v>
      </c>
      <c r="S4518" s="38">
        <f t="shared" si="3793"/>
        <v>0.84319958061378031</v>
      </c>
      <c r="T4518" s="38">
        <f t="shared" si="3793"/>
        <v>0.84747251557711278</v>
      </c>
      <c r="U4518" s="38">
        <f t="shared" si="3793"/>
        <v>0.85161579100456963</v>
      </c>
      <c r="V4518" s="38">
        <f t="shared" si="3793"/>
        <v>0.85563299971329609</v>
      </c>
      <c r="W4518" s="39">
        <f t="shared" ref="W4518:BF4518" si="3794">W3593</f>
        <v>0.8595276805193578</v>
      </c>
      <c r="X4518" s="39">
        <f t="shared" si="3794"/>
        <v>0.863303314728187</v>
      </c>
      <c r="Y4518" s="39">
        <f t="shared" si="3794"/>
        <v>0.86696332309995072</v>
      </c>
      <c r="Z4518" s="39">
        <f t="shared" si="3794"/>
        <v>0.87051106325572725</v>
      </c>
      <c r="AA4518" s="39">
        <f t="shared" si="3794"/>
        <v>0.87394982749182992</v>
      </c>
      <c r="AB4518" s="39">
        <f t="shared" si="3794"/>
        <v>0.87728284097113329</v>
      </c>
      <c r="AC4518" s="39">
        <f t="shared" si="3794"/>
        <v>0.88051326026175059</v>
      </c>
      <c r="AD4518" s="39">
        <f t="shared" si="3794"/>
        <v>0.88364417219493885</v>
      </c>
      <c r="AE4518" s="39">
        <f t="shared" si="3794"/>
        <v>0.8866785930155926</v>
      </c>
      <c r="AF4518" s="39">
        <f t="shared" si="3794"/>
        <v>0.88961946780017553</v>
      </c>
      <c r="AG4518" s="39">
        <f t="shared" si="3794"/>
        <v>0.89246967011838396</v>
      </c>
      <c r="AH4518" s="39">
        <f t="shared" si="3794"/>
        <v>0.89523200191625762</v>
      </c>
      <c r="AI4518" s="39">
        <f t="shared" si="3794"/>
        <v>0.89790919359981924</v>
      </c>
      <c r="AJ4518" s="39">
        <f t="shared" si="3794"/>
        <v>0.90050390429966765</v>
      </c>
      <c r="AK4518" s="39">
        <f t="shared" si="3794"/>
        <v>0.90301872229822155</v>
      </c>
      <c r="AL4518" s="39">
        <f t="shared" si="3794"/>
        <v>0.90545616560255271</v>
      </c>
      <c r="AM4518" s="39">
        <f t="shared" si="3794"/>
        <v>0.90781868264692034</v>
      </c>
      <c r="AN4518" s="39">
        <f t="shared" si="3794"/>
        <v>0.91010865311025846</v>
      </c>
      <c r="AO4518" s="39">
        <f t="shared" si="3794"/>
        <v>0.91232838883493095</v>
      </c>
      <c r="AP4518" s="39">
        <f t="shared" si="3794"/>
        <v>0.91448013483409873</v>
      </c>
      <c r="AQ4518" s="39">
        <f t="shared" si="3794"/>
        <v>0.91656607037600857</v>
      </c>
      <c r="AR4518" s="39">
        <f t="shared" si="3794"/>
        <v>0.91858831013443376</v>
      </c>
      <c r="AS4518" s="39">
        <f t="shared" si="3794"/>
        <v>0.92054890539535128</v>
      </c>
      <c r="AT4518" s="39">
        <f t="shared" si="3794"/>
        <v>0.92244984531076579</v>
      </c>
      <c r="AU4518" s="39">
        <f t="shared" si="3794"/>
        <v>0.92429305819135155</v>
      </c>
      <c r="AV4518" s="39">
        <f t="shared" si="3794"/>
        <v>0.92608041283029752</v>
      </c>
      <c r="AW4518" s="39">
        <f t="shared" si="3794"/>
        <v>0.9278137198514218</v>
      </c>
      <c r="AX4518" s="39">
        <f t="shared" si="3794"/>
        <v>0.92949473307524577</v>
      </c>
      <c r="AY4518" s="39">
        <f t="shared" si="3794"/>
        <v>0.93112515089730208</v>
      </c>
      <c r="AZ4518" s="39">
        <f t="shared" si="3794"/>
        <v>0.93270661767350627</v>
      </c>
      <c r="BA4518" s="39">
        <f t="shared" si="3794"/>
        <v>0.93424072510792322</v>
      </c>
      <c r="BB4518" s="39">
        <f t="shared" si="3794"/>
        <v>0.93572901363873229</v>
      </c>
      <c r="BC4518" s="39">
        <f t="shared" si="3794"/>
        <v>0.93717297381864018</v>
      </c>
      <c r="BD4518" s="39">
        <f t="shared" si="3794"/>
        <v>0.93857404768638419</v>
      </c>
      <c r="BE4518" s="39">
        <f t="shared" si="3794"/>
        <v>0.93993363012635567</v>
      </c>
      <c r="BF4518" s="39">
        <f t="shared" si="3794"/>
        <v>0.94125307021370952</v>
      </c>
    </row>
    <row r="4519" spans="1:58" x14ac:dyDescent="0.2">
      <c r="A4519" s="9" t="str">
        <f t="shared" si="3773"/>
        <v>Aruba</v>
      </c>
      <c r="C4519" s="39">
        <f t="shared" ref="C4519:G4528" si="3795">C3594</f>
        <v>0.70980320000000008</v>
      </c>
      <c r="D4519" s="39">
        <f t="shared" si="3795"/>
        <v>0.71784730951710318</v>
      </c>
      <c r="E4519" s="39">
        <f t="shared" si="3795"/>
        <v>0.72568452740884248</v>
      </c>
      <c r="F4519" s="39">
        <f t="shared" si="3795"/>
        <v>0.73331732221128187</v>
      </c>
      <c r="G4519" s="39">
        <f t="shared" si="3795"/>
        <v>0.74074838288165379</v>
      </c>
      <c r="H4519" s="38">
        <f t="shared" ref="H4519:V4519" si="3796">1-_xlfn.NORM.DIST($D$608,H4290,H5700,TRUE)</f>
        <v>0.65429822864315046</v>
      </c>
      <c r="I4519" s="38">
        <f t="shared" si="3796"/>
        <v>0.66185210572197029</v>
      </c>
      <c r="J4519" s="38">
        <f t="shared" si="3796"/>
        <v>0.66924867081509709</v>
      </c>
      <c r="K4519" s="38">
        <f t="shared" si="3796"/>
        <v>0.704528838292654</v>
      </c>
      <c r="L4519" s="38">
        <f t="shared" si="3796"/>
        <v>0.72283083652757474</v>
      </c>
      <c r="M4519" s="38">
        <f t="shared" si="3796"/>
        <v>0.74080836083445067</v>
      </c>
      <c r="N4519" s="38">
        <f t="shared" si="3796"/>
        <v>0.75841075529874868</v>
      </c>
      <c r="O4519" s="38">
        <f t="shared" si="3796"/>
        <v>0.77558831231265457</v>
      </c>
      <c r="P4519" s="38">
        <f t="shared" si="3796"/>
        <v>0.79229277531327358</v>
      </c>
      <c r="Q4519" s="38">
        <f t="shared" si="3796"/>
        <v>0.79121113813597577</v>
      </c>
      <c r="R4519" s="38">
        <f t="shared" si="3796"/>
        <v>0.81010070911607635</v>
      </c>
      <c r="S4519" s="38">
        <f t="shared" si="3796"/>
        <v>0.81537242823712386</v>
      </c>
      <c r="T4519" s="38">
        <f t="shared" si="3796"/>
        <v>0.82048834413018712</v>
      </c>
      <c r="U4519" s="38">
        <f t="shared" si="3796"/>
        <v>0.82545229201555148</v>
      </c>
      <c r="V4519" s="38">
        <f t="shared" si="3796"/>
        <v>0.83026809319825889</v>
      </c>
      <c r="W4519" s="39">
        <f t="shared" ref="W4519:BF4519" si="3797">W3594</f>
        <v>0.83493954721421537</v>
      </c>
      <c r="X4519" s="39">
        <f t="shared" si="3797"/>
        <v>0.83947042472434918</v>
      </c>
      <c r="Y4519" s="39">
        <f t="shared" si="3797"/>
        <v>0.84386446111470448</v>
      </c>
      <c r="Z4519" s="39">
        <f t="shared" si="3797"/>
        <v>0.84812535076105589</v>
      </c>
      <c r="AA4519" s="39">
        <f t="shared" si="3797"/>
        <v>0.85225674191751022</v>
      </c>
      <c r="AB4519" s="39">
        <f t="shared" si="3797"/>
        <v>0.85626223218962605</v>
      </c>
      <c r="AC4519" s="39">
        <f t="shared" si="3797"/>
        <v>0.86014536455376411</v>
      </c>
      <c r="AD4519" s="39">
        <f t="shared" si="3797"/>
        <v>0.86390962388568426</v>
      </c>
      <c r="AE4519" s="39">
        <f t="shared" si="3797"/>
        <v>0.86755843396277976</v>
      </c>
      <c r="AF4519" s="39">
        <f t="shared" si="3797"/>
        <v>0.87109515490578593</v>
      </c>
      <c r="AG4519" s="39">
        <f t="shared" si="3797"/>
        <v>0.87452308102727772</v>
      </c>
      <c r="AH4519" s="39">
        <f t="shared" si="3797"/>
        <v>0.87784543905578927</v>
      </c>
      <c r="AI4519" s="39">
        <f t="shared" si="3797"/>
        <v>0.88106538670589729</v>
      </c>
      <c r="AJ4519" s="39">
        <f t="shared" si="3797"/>
        <v>0.8841860115661454</v>
      </c>
      <c r="AK4519" s="39">
        <f t="shared" si="3797"/>
        <v>0.88721033027817431</v>
      </c>
      <c r="AL4519" s="39">
        <f t="shared" si="3797"/>
        <v>0.8901412879819266</v>
      </c>
      <c r="AM4519" s="39">
        <f t="shared" si="3797"/>
        <v>0.89298175800323798</v>
      </c>
      <c r="AN4519" s="39">
        <f t="shared" si="3797"/>
        <v>0.89573454176155343</v>
      </c>
      <c r="AO4519" s="39">
        <f t="shared" si="3797"/>
        <v>0.89840236887688607</v>
      </c>
      <c r="AP4519" s="39">
        <f t="shared" si="3797"/>
        <v>0.90098789745646846</v>
      </c>
      <c r="AQ4519" s="39">
        <f t="shared" si="3797"/>
        <v>0.90349371454283423</v>
      </c>
      <c r="AR4519" s="39">
        <f t="shared" si="3797"/>
        <v>0.90592233670630407</v>
      </c>
      <c r="AS4519" s="39">
        <f t="shared" si="3797"/>
        <v>0.90827621076603227</v>
      </c>
      <c r="AT4519" s="39">
        <f t="shared" si="3797"/>
        <v>0.91055771462489832</v>
      </c>
      <c r="AU4519" s="39">
        <f t="shared" si="3797"/>
        <v>0.91276915820460902</v>
      </c>
      <c r="AV4519" s="39">
        <f t="shared" si="3797"/>
        <v>0.91491278446839253</v>
      </c>
      <c r="AW4519" s="39">
        <f t="shared" si="3797"/>
        <v>0.91699077051963951</v>
      </c>
      <c r="AX4519" s="39">
        <f t="shared" si="3797"/>
        <v>0.91900522876576007</v>
      </c>
      <c r="AY4519" s="39">
        <f t="shared" si="3797"/>
        <v>0.9209582081373896</v>
      </c>
      <c r="AZ4519" s="39">
        <f t="shared" si="3797"/>
        <v>0.92285169535388978</v>
      </c>
      <c r="BA4519" s="39">
        <f t="shared" si="3797"/>
        <v>0.92468761622686091</v>
      </c>
      <c r="BB4519" s="39">
        <f t="shared" si="3797"/>
        <v>0.92646783699408952</v>
      </c>
      <c r="BC4519" s="39">
        <f t="shared" si="3797"/>
        <v>0.9281941656770375</v>
      </c>
      <c r="BD4519" s="39">
        <f t="shared" si="3797"/>
        <v>0.92986835345559848</v>
      </c>
      <c r="BE4519" s="39">
        <f t="shared" si="3797"/>
        <v>0.93149209605443906</v>
      </c>
      <c r="BF4519" s="39">
        <f t="shared" si="3797"/>
        <v>0.93306703513578471</v>
      </c>
    </row>
    <row r="4520" spans="1:58" x14ac:dyDescent="0.2">
      <c r="A4520" s="9" t="str">
        <f t="shared" si="3773"/>
        <v>Australia</v>
      </c>
      <c r="C4520" s="39">
        <f t="shared" si="3795"/>
        <v>0.92304260000000005</v>
      </c>
      <c r="D4520" s="39">
        <f t="shared" si="3795"/>
        <v>0.9248524743914891</v>
      </c>
      <c r="E4520" s="39">
        <f t="shared" si="3795"/>
        <v>0.92660781254143043</v>
      </c>
      <c r="F4520" s="39">
        <f t="shared" si="3795"/>
        <v>0.92831037646200498</v>
      </c>
      <c r="G4520" s="39">
        <f t="shared" si="3795"/>
        <v>0.92996187284236043</v>
      </c>
      <c r="H4520" s="38">
        <f t="shared" ref="H4520:V4520" si="3798">1-_xlfn.NORM.DIST($D$608,H4291,H5701,TRUE)</f>
        <v>0.86513254617029856</v>
      </c>
      <c r="I4520" s="38">
        <f t="shared" si="3798"/>
        <v>0.86747631799610669</v>
      </c>
      <c r="J4520" s="38">
        <f t="shared" si="3798"/>
        <v>0.86976325634018248</v>
      </c>
      <c r="K4520" s="38">
        <f t="shared" si="3798"/>
        <v>0.87199481784448651</v>
      </c>
      <c r="L4520" s="38">
        <f t="shared" si="3798"/>
        <v>0.88733879302957475</v>
      </c>
      <c r="M4520" s="38">
        <f t="shared" si="3798"/>
        <v>0.90172994979163545</v>
      </c>
      <c r="N4520" s="38">
        <f t="shared" si="3798"/>
        <v>0.91511073294807999</v>
      </c>
      <c r="O4520" s="38">
        <f t="shared" si="3798"/>
        <v>0.92743544512911269</v>
      </c>
      <c r="P4520" s="38">
        <f t="shared" si="3798"/>
        <v>0.93867198211571434</v>
      </c>
      <c r="Q4520" s="38">
        <f t="shared" si="3798"/>
        <v>0.93574223121863298</v>
      </c>
      <c r="R4520" s="38">
        <f t="shared" si="3798"/>
        <v>0.94519469566489533</v>
      </c>
      <c r="S4520" s="38">
        <f t="shared" si="3798"/>
        <v>0.94634821836300109</v>
      </c>
      <c r="T4520" s="38">
        <f t="shared" si="3798"/>
        <v>0.9474684405629229</v>
      </c>
      <c r="U4520" s="38">
        <f t="shared" si="3798"/>
        <v>0.94855643464857697</v>
      </c>
      <c r="V4520" s="38">
        <f t="shared" si="3798"/>
        <v>0.94961323710967693</v>
      </c>
      <c r="W4520" s="39">
        <f t="shared" ref="W4520:BF4520" si="3799">W3595</f>
        <v>0.95063984967736626</v>
      </c>
      <c r="X4520" s="39">
        <f t="shared" si="3799"/>
        <v>0.95163724043348352</v>
      </c>
      <c r="Y4520" s="39">
        <f t="shared" si="3799"/>
        <v>0.95260634489311602</v>
      </c>
      <c r="Z4520" s="39">
        <f t="shared" si="3799"/>
        <v>0.95354806706021245</v>
      </c>
      <c r="AA4520" s="39">
        <f t="shared" si="3799"/>
        <v>0.95446328045613105</v>
      </c>
      <c r="AB4520" s="39">
        <f t="shared" si="3799"/>
        <v>0.95535282912109398</v>
      </c>
      <c r="AC4520" s="39">
        <f t="shared" si="3799"/>
        <v>0.95621752858860143</v>
      </c>
      <c r="AD4520" s="39">
        <f t="shared" si="3799"/>
        <v>0.95705816683293465</v>
      </c>
      <c r="AE4520" s="39">
        <f t="shared" si="3799"/>
        <v>0.95787550518994435</v>
      </c>
      <c r="AF4520" s="39">
        <f t="shared" si="3799"/>
        <v>0.95867027925137671</v>
      </c>
      <c r="AG4520" s="39">
        <f t="shared" si="3799"/>
        <v>0.95944319973304404</v>
      </c>
      <c r="AH4520" s="39">
        <f t="shared" si="3799"/>
        <v>0.96019495331718918</v>
      </c>
      <c r="AI4520" s="39">
        <f t="shared" si="3799"/>
        <v>0.96092620346943369</v>
      </c>
      <c r="AJ4520" s="39">
        <f t="shared" si="3799"/>
        <v>0.961637591230732</v>
      </c>
      <c r="AK4520" s="39">
        <f t="shared" si="3799"/>
        <v>0.96232973598478277</v>
      </c>
      <c r="AL4520" s="39">
        <f t="shared" si="3799"/>
        <v>0.96300323620137362</v>
      </c>
      <c r="AM4520" s="39">
        <f t="shared" si="3799"/>
        <v>0.96365867015615214</v>
      </c>
      <c r="AN4520" s="39">
        <f t="shared" si="3799"/>
        <v>0.96429659662733758</v>
      </c>
      <c r="AO4520" s="39">
        <f t="shared" si="3799"/>
        <v>0.96491755556989367</v>
      </c>
      <c r="AP4520" s="39">
        <f t="shared" si="3799"/>
        <v>0.96552206876769997</v>
      </c>
      <c r="AQ4520" s="39">
        <f t="shared" si="3799"/>
        <v>0.96611064046425998</v>
      </c>
      <c r="AR4520" s="39">
        <f t="shared" si="3799"/>
        <v>0.9666837579724924</v>
      </c>
      <c r="AS4520" s="39">
        <f t="shared" si="3799"/>
        <v>0.96724189226415414</v>
      </c>
      <c r="AT4520" s="39">
        <f t="shared" si="3799"/>
        <v>0.96778549853944185</v>
      </c>
      <c r="AU4520" s="39">
        <f t="shared" si="3799"/>
        <v>0.96831501677732024</v>
      </c>
      <c r="AV4520" s="39">
        <f t="shared" si="3799"/>
        <v>0.96883087226711972</v>
      </c>
      <c r="AW4520" s="39">
        <f t="shared" si="3799"/>
        <v>0.96933347612194543</v>
      </c>
      <c r="AX4520" s="39">
        <f t="shared" si="3799"/>
        <v>0.96982322577442903</v>
      </c>
      <c r="AY4520" s="39">
        <f t="shared" si="3799"/>
        <v>0.97030050545535418</v>
      </c>
      <c r="AZ4520" s="39">
        <f t="shared" si="3799"/>
        <v>0.97076568665567364</v>
      </c>
      <c r="BA4520" s="39">
        <f t="shared" si="3799"/>
        <v>0.97121912857243153</v>
      </c>
      <c r="BB4520" s="39">
        <f t="shared" si="3799"/>
        <v>0.97166117853909362</v>
      </c>
      <c r="BC4520" s="39">
        <f t="shared" si="3799"/>
        <v>0.97209217244077983</v>
      </c>
      <c r="BD4520" s="39">
        <f t="shared" si="3799"/>
        <v>0.97251243511488272</v>
      </c>
      <c r="BE4520" s="39">
        <f t="shared" si="3799"/>
        <v>0.97292228073754561</v>
      </c>
      <c r="BF4520" s="39">
        <f t="shared" si="3799"/>
        <v>0.9733220131964635</v>
      </c>
    </row>
    <row r="4521" spans="1:58" x14ac:dyDescent="0.2">
      <c r="A4521" s="9" t="str">
        <f t="shared" si="3773"/>
        <v>Austria</v>
      </c>
      <c r="C4521" s="39">
        <f t="shared" si="3795"/>
        <v>0.96860950000000001</v>
      </c>
      <c r="D4521" s="39">
        <f t="shared" si="3795"/>
        <v>0.96912138162733619</v>
      </c>
      <c r="E4521" s="39">
        <f t="shared" si="3795"/>
        <v>0.96962009868796473</v>
      </c>
      <c r="F4521" s="39">
        <f t="shared" si="3795"/>
        <v>0.9701060465032838</v>
      </c>
      <c r="G4521" s="39">
        <f t="shared" si="3795"/>
        <v>0.97057960724395864</v>
      </c>
      <c r="H4521" s="38">
        <f t="shared" ref="H4521:V4521" si="3800">1-_xlfn.NORM.DIST($D$608,H4292,H5702,TRUE)</f>
        <v>0.93706871210039278</v>
      </c>
      <c r="I4521" s="38">
        <f t="shared" si="3800"/>
        <v>0.93784896435358966</v>
      </c>
      <c r="J4521" s="38">
        <f t="shared" si="3800"/>
        <v>0.93861208837804977</v>
      </c>
      <c r="K4521" s="38">
        <f t="shared" si="3800"/>
        <v>0.93935852096791161</v>
      </c>
      <c r="L4521" s="38">
        <f t="shared" si="3800"/>
        <v>0.94709740605458537</v>
      </c>
      <c r="M4521" s="38">
        <f t="shared" si="3800"/>
        <v>0.95420384198109243</v>
      </c>
      <c r="N4521" s="38">
        <f t="shared" si="3800"/>
        <v>0.96068091444368353</v>
      </c>
      <c r="O4521" s="38">
        <f t="shared" si="3800"/>
        <v>0.96653736987548566</v>
      </c>
      <c r="P4521" s="38">
        <f t="shared" si="3800"/>
        <v>0.97178759651646285</v>
      </c>
      <c r="Q4521" s="38">
        <f t="shared" si="3800"/>
        <v>0.96949603350022873</v>
      </c>
      <c r="R4521" s="38">
        <f t="shared" si="3800"/>
        <v>0.97506867255477048</v>
      </c>
      <c r="S4521" s="38">
        <f t="shared" si="3800"/>
        <v>0.97541919430332047</v>
      </c>
      <c r="T4521" s="38">
        <f t="shared" si="3800"/>
        <v>0.97576128974967258</v>
      </c>
      <c r="U4521" s="38">
        <f t="shared" si="3800"/>
        <v>0.97609519869844441</v>
      </c>
      <c r="V4521" s="38">
        <f t="shared" si="3800"/>
        <v>0.97642115324459544</v>
      </c>
      <c r="W4521" s="39">
        <f t="shared" ref="W4521:BF4521" si="3801">W3596</f>
        <v>0.97673937804125344</v>
      </c>
      <c r="X4521" s="39">
        <f t="shared" si="3801"/>
        <v>0.9770500905578976</v>
      </c>
      <c r="Y4521" s="39">
        <f t="shared" si="3801"/>
        <v>0.97735350132923682</v>
      </c>
      <c r="Z4521" s="39">
        <f t="shared" si="3801"/>
        <v>0.97764981419511687</v>
      </c>
      <c r="AA4521" s="39">
        <f t="shared" si="3801"/>
        <v>0.97793922653177512</v>
      </c>
      <c r="AB4521" s="39">
        <f t="shared" si="3801"/>
        <v>0.97822192947475384</v>
      </c>
      <c r="AC4521" s="39">
        <f t="shared" si="3801"/>
        <v>0.97849810813377069</v>
      </c>
      <c r="AD4521" s="39">
        <f t="shared" si="3801"/>
        <v>0.97876794179983773</v>
      </c>
      <c r="AE4521" s="39">
        <f t="shared" si="3801"/>
        <v>0.97903160414490931</v>
      </c>
      <c r="AF4521" s="39">
        <f t="shared" si="3801"/>
        <v>0.97928926341432909</v>
      </c>
      <c r="AG4521" s="39">
        <f t="shared" si="3801"/>
        <v>0.97954108261233785</v>
      </c>
      <c r="AH4521" s="39">
        <f t="shared" si="3801"/>
        <v>0.97978721968089677</v>
      </c>
      <c r="AI4521" s="39">
        <f t="shared" si="3801"/>
        <v>0.98002782767206742</v>
      </c>
      <c r="AJ4521" s="39">
        <f t="shared" si="3801"/>
        <v>0.98026305491418697</v>
      </c>
      <c r="AK4521" s="39">
        <f t="shared" si="3801"/>
        <v>0.98049304517206359</v>
      </c>
      <c r="AL4521" s="39">
        <f t="shared" si="3801"/>
        <v>0.9807179378014137</v>
      </c>
      <c r="AM4521" s="39">
        <f t="shared" si="3801"/>
        <v>0.98093786789775028</v>
      </c>
      <c r="AN4521" s="39">
        <f t="shared" si="3801"/>
        <v>0.98115296643992866</v>
      </c>
      <c r="AO4521" s="39">
        <f t="shared" si="3801"/>
        <v>0.98136336042854466</v>
      </c>
      <c r="AP4521" s="39">
        <f t="shared" si="3801"/>
        <v>0.98156917301937641</v>
      </c>
      <c r="AQ4521" s="39">
        <f t="shared" si="3801"/>
        <v>0.98177052365205131</v>
      </c>
      <c r="AR4521" s="39">
        <f t="shared" si="3801"/>
        <v>0.98196752817411492</v>
      </c>
      <c r="AS4521" s="39">
        <f t="shared" si="3801"/>
        <v>0.98216029896067225</v>
      </c>
      <c r="AT4521" s="39">
        <f t="shared" si="3801"/>
        <v>0.98234894502976344</v>
      </c>
      <c r="AU4521" s="39">
        <f t="shared" si="3801"/>
        <v>0.98253357215363335</v>
      </c>
      <c r="AV4521" s="39">
        <f t="shared" si="3801"/>
        <v>0.98271428296604502</v>
      </c>
      <c r="AW4521" s="39">
        <f t="shared" si="3801"/>
        <v>0.98289117706578455</v>
      </c>
      <c r="AX4521" s="39">
        <f t="shared" si="3801"/>
        <v>0.98306435111649737</v>
      </c>
      <c r="AY4521" s="39">
        <f t="shared" si="3801"/>
        <v>0.98323389894299174</v>
      </c>
      <c r="AZ4521" s="39">
        <f t="shared" si="3801"/>
        <v>0.98339991162414042</v>
      </c>
      <c r="BA4521" s="39">
        <f t="shared" si="3801"/>
        <v>0.98356247758250515</v>
      </c>
      <c r="BB4521" s="39">
        <f t="shared" si="3801"/>
        <v>0.98372168267080584</v>
      </c>
      <c r="BC4521" s="39">
        <f t="shared" si="3801"/>
        <v>0.98387761025535048</v>
      </c>
      <c r="BD4521" s="39">
        <f t="shared" si="3801"/>
        <v>0.9840303412965381</v>
      </c>
      <c r="BE4521" s="39">
        <f t="shared" si="3801"/>
        <v>0.98417995442654227</v>
      </c>
      <c r="BF4521" s="39">
        <f t="shared" si="3801"/>
        <v>0.98432652602427917</v>
      </c>
    </row>
    <row r="4522" spans="1:58" x14ac:dyDescent="0.2">
      <c r="A4522" s="9" t="str">
        <f t="shared" si="3773"/>
        <v>Azerbaijan</v>
      </c>
      <c r="C4522" s="39">
        <f t="shared" si="3795"/>
        <v>0.80643950000000009</v>
      </c>
      <c r="D4522" s="39">
        <f t="shared" si="3795"/>
        <v>0.81177392748082622</v>
      </c>
      <c r="E4522" s="39">
        <f t="shared" si="3795"/>
        <v>0.81695205165176876</v>
      </c>
      <c r="F4522" s="39">
        <f t="shared" si="3795"/>
        <v>0.8219776569713132</v>
      </c>
      <c r="G4522" s="39">
        <f t="shared" si="3795"/>
        <v>0.82685451846571412</v>
      </c>
      <c r="H4522" s="38">
        <f t="shared" ref="H4522:V4522" si="3802">1-_xlfn.NORM.DIST($D$608,H4293,H5703,TRUE)</f>
        <v>0.68203735022809875</v>
      </c>
      <c r="I4522" s="38">
        <f t="shared" si="3802"/>
        <v>0.68777468043052903</v>
      </c>
      <c r="J4522" s="38">
        <f t="shared" si="3802"/>
        <v>0.69339634216920831</v>
      </c>
      <c r="K4522" s="38">
        <f t="shared" si="3802"/>
        <v>0.77352385385602429</v>
      </c>
      <c r="L4522" s="38">
        <f t="shared" si="3802"/>
        <v>0.79174178678839924</v>
      </c>
      <c r="M4522" s="38">
        <f t="shared" si="3802"/>
        <v>0.80941937803550834</v>
      </c>
      <c r="N4522" s="38">
        <f t="shared" si="3802"/>
        <v>0.82649122015199528</v>
      </c>
      <c r="O4522" s="38">
        <f t="shared" si="3802"/>
        <v>0.84289490454089133</v>
      </c>
      <c r="P4522" s="38">
        <f t="shared" si="3802"/>
        <v>0.85857205760320177</v>
      </c>
      <c r="Q4522" s="38">
        <f t="shared" si="3802"/>
        <v>0.85614323355897948</v>
      </c>
      <c r="R4522" s="38">
        <f t="shared" si="3802"/>
        <v>0.87173238447130996</v>
      </c>
      <c r="S4522" s="38">
        <f t="shared" si="3802"/>
        <v>0.87510637748161901</v>
      </c>
      <c r="T4522" s="38">
        <f t="shared" si="3802"/>
        <v>0.8783770770067999</v>
      </c>
      <c r="U4522" s="38">
        <f t="shared" si="3802"/>
        <v>0.88154756652031674</v>
      </c>
      <c r="V4522" s="38">
        <f t="shared" si="3802"/>
        <v>0.88462086031195608</v>
      </c>
      <c r="W4522" s="39">
        <f t="shared" ref="W4522:BF4522" si="3803">W3597</f>
        <v>0.88759990280081125</v>
      </c>
      <c r="X4522" s="39">
        <f t="shared" si="3803"/>
        <v>0.89048756809711871</v>
      </c>
      <c r="Y4522" s="39">
        <f t="shared" si="3803"/>
        <v>0.89328665979056032</v>
      </c>
      <c r="Z4522" s="39">
        <f t="shared" si="3803"/>
        <v>0.89599991094402287</v>
      </c>
      <c r="AA4522" s="39">
        <f t="shared" si="3803"/>
        <v>0.89862998427310214</v>
      </c>
      <c r="AB4522" s="39">
        <f t="shared" si="3803"/>
        <v>0.90117947249292607</v>
      </c>
      <c r="AC4522" s="39">
        <f t="shared" si="3803"/>
        <v>0.90365089881509042</v>
      </c>
      <c r="AD4522" s="39">
        <f t="shared" si="3803"/>
        <v>0.90604671757867461</v>
      </c>
      <c r="AE4522" s="39">
        <f t="shared" si="3803"/>
        <v>0.90836931500042772</v>
      </c>
      <c r="AF4522" s="39">
        <f t="shared" si="3803"/>
        <v>0.91062101003028928</v>
      </c>
      <c r="AG4522" s="39">
        <f t="shared" si="3803"/>
        <v>0.9128040552994281</v>
      </c>
      <c r="AH4522" s="39">
        <f t="shared" si="3803"/>
        <v>0.91492063814894431</v>
      </c>
      <c r="AI4522" s="39">
        <f t="shared" si="3803"/>
        <v>0.91697288172830327</v>
      </c>
      <c r="AJ4522" s="39">
        <f t="shared" si="3803"/>
        <v>0.91896284615343182</v>
      </c>
      <c r="AK4522" s="39">
        <f t="shared" si="3803"/>
        <v>0.92089252971522229</v>
      </c>
      <c r="AL4522" s="39">
        <f t="shared" si="3803"/>
        <v>0.92276387012996031</v>
      </c>
      <c r="AM4522" s="39">
        <f t="shared" si="3803"/>
        <v>0.92457874582391231</v>
      </c>
      <c r="AN4522" s="39">
        <f t="shared" si="3803"/>
        <v>0.92633897724498426</v>
      </c>
      <c r="AO4522" s="39">
        <f t="shared" si="3803"/>
        <v>0.92804632819499489</v>
      </c>
      <c r="AP4522" s="39">
        <f t="shared" si="3803"/>
        <v>0.92970250717670455</v>
      </c>
      <c r="AQ4522" s="39">
        <f t="shared" si="3803"/>
        <v>0.9313091687502808</v>
      </c>
      <c r="AR4522" s="39">
        <f t="shared" si="3803"/>
        <v>0.93286791489440601</v>
      </c>
      <c r="AS4522" s="39">
        <f t="shared" si="3803"/>
        <v>0.93438029636770281</v>
      </c>
      <c r="AT4522" s="39">
        <f t="shared" si="3803"/>
        <v>0.93584781406659645</v>
      </c>
      <c r="AU4522" s="39">
        <f t="shared" si="3803"/>
        <v>0.93727192037615015</v>
      </c>
      <c r="AV4522" s="39">
        <f t="shared" si="3803"/>
        <v>0.93865402051077784</v>
      </c>
      <c r="AW4522" s="39">
        <f t="shared" si="3803"/>
        <v>0.93999547384209992</v>
      </c>
      <c r="AX4522" s="39">
        <f t="shared" si="3803"/>
        <v>0.94129759521152279</v>
      </c>
      <c r="AY4522" s="39">
        <f t="shared" si="3803"/>
        <v>0.94256165622542842</v>
      </c>
      <c r="AZ4522" s="39">
        <f t="shared" si="3803"/>
        <v>0.94378888653112392</v>
      </c>
      <c r="BA4522" s="39">
        <f t="shared" si="3803"/>
        <v>0.94498047507196148</v>
      </c>
      <c r="BB4522" s="39">
        <f t="shared" si="3803"/>
        <v>0.94613757132026188</v>
      </c>
      <c r="BC4522" s="39">
        <f t="shared" si="3803"/>
        <v>0.94726128648688857</v>
      </c>
      <c r="BD4522" s="39">
        <f t="shared" si="3803"/>
        <v>0.94835269470650918</v>
      </c>
      <c r="BE4522" s="39">
        <f t="shared" si="3803"/>
        <v>0.94941283419775713</v>
      </c>
      <c r="BF4522" s="39">
        <f t="shared" si="3803"/>
        <v>0.95044270839766187</v>
      </c>
    </row>
    <row r="4523" spans="1:58" x14ac:dyDescent="0.2">
      <c r="A4523" s="9" t="str">
        <f t="shared" si="3773"/>
        <v>Bahamas</v>
      </c>
      <c r="C4523" s="39">
        <f t="shared" si="3795"/>
        <v>0.68354929999999992</v>
      </c>
      <c r="D4523" s="39">
        <f t="shared" si="3795"/>
        <v>0.69223661555875482</v>
      </c>
      <c r="E4523" s="39">
        <f t="shared" si="3795"/>
        <v>0.70071145556122971</v>
      </c>
      <c r="F4523" s="39">
        <f t="shared" si="3795"/>
        <v>0.7089754458868166</v>
      </c>
      <c r="G4523" s="39">
        <f t="shared" si="3795"/>
        <v>0.71703051140316221</v>
      </c>
      <c r="H4523" s="38">
        <f t="shared" ref="H4523:V4523" si="3804">1-_xlfn.NORM.DIST($D$608,H4294,H5704,TRUE)</f>
        <v>0.56164213101314076</v>
      </c>
      <c r="I4523" s="38">
        <f t="shared" si="3804"/>
        <v>0.56960261330726114</v>
      </c>
      <c r="J4523" s="38">
        <f t="shared" si="3804"/>
        <v>0.57743646901335144</v>
      </c>
      <c r="K4523" s="38">
        <f t="shared" si="3804"/>
        <v>0.71300086508330318</v>
      </c>
      <c r="L4523" s="38">
        <f t="shared" si="3804"/>
        <v>0.72567920391300023</v>
      </c>
      <c r="M4523" s="38">
        <f t="shared" si="3804"/>
        <v>0.73809662688559752</v>
      </c>
      <c r="N4523" s="38">
        <f t="shared" si="3804"/>
        <v>0.75024205925085785</v>
      </c>
      <c r="O4523" s="38">
        <f t="shared" si="3804"/>
        <v>0.76210527106881543</v>
      </c>
      <c r="P4523" s="38">
        <f t="shared" si="3804"/>
        <v>0.77367690004562228</v>
      </c>
      <c r="Q4523" s="38">
        <f t="shared" si="3804"/>
        <v>0.77302268817360742</v>
      </c>
      <c r="R4523" s="38">
        <f t="shared" si="3804"/>
        <v>0.79262193906066103</v>
      </c>
      <c r="S4523" s="38">
        <f t="shared" si="3804"/>
        <v>0.79839560586240821</v>
      </c>
      <c r="T4523" s="38">
        <f t="shared" si="3804"/>
        <v>0.80400191031291057</v>
      </c>
      <c r="U4523" s="38">
        <f t="shared" si="3804"/>
        <v>0.80944466247629132</v>
      </c>
      <c r="V4523" s="38">
        <f t="shared" si="3804"/>
        <v>0.81472768790009842</v>
      </c>
      <c r="W4523" s="39">
        <f t="shared" ref="W4523:BF4523" si="3805">W3598</f>
        <v>0.81985481722244136</v>
      </c>
      <c r="X4523" s="39">
        <f t="shared" si="3805"/>
        <v>0.82482987665494911</v>
      </c>
      <c r="Y4523" s="39">
        <f t="shared" si="3805"/>
        <v>0.82965667929915821</v>
      </c>
      <c r="Z4523" s="39">
        <f t="shared" si="3805"/>
        <v>0.83433901725377835</v>
      </c>
      <c r="AA4523" s="39">
        <f t="shared" si="3805"/>
        <v>0.83888065447044557</v>
      </c>
      <c r="AB4523" s="39">
        <f t="shared" si="3805"/>
        <v>0.84328532031600212</v>
      </c>
      <c r="AC4523" s="39">
        <f t="shared" si="3805"/>
        <v>0.84755670380001835</v>
      </c>
      <c r="AD4523" s="39">
        <f t="shared" si="3805"/>
        <v>0.85169844842714093</v>
      </c>
      <c r="AE4523" s="39">
        <f t="shared" si="3805"/>
        <v>0.85571414763488807</v>
      </c>
      <c r="AF4523" s="39">
        <f t="shared" si="3805"/>
        <v>0.85960734077868772</v>
      </c>
      <c r="AG4523" s="39">
        <f t="shared" si="3805"/>
        <v>0.86338150962723348</v>
      </c>
      <c r="AH4523" s="39">
        <f t="shared" si="3805"/>
        <v>0.86704007533260219</v>
      </c>
      <c r="AI4523" s="39">
        <f t="shared" si="3805"/>
        <v>0.87058639584100284</v>
      </c>
      <c r="AJ4523" s="39">
        <f t="shared" si="3805"/>
        <v>0.87402376371150325</v>
      </c>
      <c r="AK4523" s="39">
        <f t="shared" si="3805"/>
        <v>0.87735540431157966</v>
      </c>
      <c r="AL4523" s="39">
        <f t="shared" si="3805"/>
        <v>0.88058447435983933</v>
      </c>
      <c r="AM4523" s="39">
        <f t="shared" si="3805"/>
        <v>0.88371406078779347</v>
      </c>
      <c r="AN4523" s="39">
        <f t="shared" si="3805"/>
        <v>0.88674717989404006</v>
      </c>
      <c r="AO4523" s="39">
        <f t="shared" si="3805"/>
        <v>0.88968677676571084</v>
      </c>
      <c r="AP4523" s="39">
        <f t="shared" si="3805"/>
        <v>0.89253572494347433</v>
      </c>
      <c r="AQ4523" s="39">
        <f t="shared" si="3805"/>
        <v>0.89529682630782004</v>
      </c>
      <c r="AR4523" s="39">
        <f t="shared" si="3805"/>
        <v>0.89797281116570249</v>
      </c>
      <c r="AS4523" s="39">
        <f t="shared" si="3805"/>
        <v>0.90056633851797796</v>
      </c>
      <c r="AT4523" s="39">
        <f t="shared" si="3805"/>
        <v>0.90307999648933579</v>
      </c>
      <c r="AU4523" s="39">
        <f t="shared" si="3805"/>
        <v>0.90551630290366392</v>
      </c>
      <c r="AV4523" s="39">
        <f t="shared" si="3805"/>
        <v>0.90787770598897222</v>
      </c>
      <c r="AW4523" s="39">
        <f t="shared" si="3805"/>
        <v>0.91016658519712335</v>
      </c>
      <c r="AX4523" s="39">
        <f t="shared" si="3805"/>
        <v>0.91238525212469668</v>
      </c>
      <c r="AY4523" s="39">
        <f t="shared" si="3805"/>
        <v>0.91453595152233191</v>
      </c>
      <c r="AZ4523" s="39">
        <f t="shared" si="3805"/>
        <v>0.91662086238087104</v>
      </c>
      <c r="BA4523" s="39">
        <f t="shared" si="3805"/>
        <v>0.9186420990835279</v>
      </c>
      <c r="BB4523" s="39">
        <f t="shared" si="3805"/>
        <v>0.92060171261418366</v>
      </c>
      <c r="BC4523" s="39">
        <f t="shared" si="3805"/>
        <v>0.92250169181271724</v>
      </c>
      <c r="BD4523" s="39">
        <f t="shared" si="3805"/>
        <v>0.92434396466905022</v>
      </c>
      <c r="BE4523" s="39">
        <f t="shared" si="3805"/>
        <v>0.92613039964829624</v>
      </c>
      <c r="BF4523" s="39">
        <f t="shared" si="3805"/>
        <v>0.92786280704008517</v>
      </c>
    </row>
    <row r="4524" spans="1:58" x14ac:dyDescent="0.2">
      <c r="A4524" s="9" t="str">
        <f t="shared" si="3773"/>
        <v>Bahrain</v>
      </c>
      <c r="C4524" s="39">
        <f t="shared" si="3795"/>
        <v>0.76318410000000003</v>
      </c>
      <c r="D4524" s="39">
        <f t="shared" si="3795"/>
        <v>0.76981809560675218</v>
      </c>
      <c r="E4524" s="39">
        <f t="shared" si="3795"/>
        <v>0.7762663096873571</v>
      </c>
      <c r="F4524" s="39">
        <f t="shared" si="3795"/>
        <v>0.78253233198908956</v>
      </c>
      <c r="G4524" s="39">
        <f t="shared" si="3795"/>
        <v>0.78861983120196955</v>
      </c>
      <c r="H4524" s="38">
        <f t="shared" ref="H4524:V4524" si="3806">1-_xlfn.NORM.DIST($D$608,H4295,H5705,TRUE)</f>
        <v>0.60067762098079414</v>
      </c>
      <c r="I4524" s="38">
        <f t="shared" si="3806"/>
        <v>0.60735558119527155</v>
      </c>
      <c r="J4524" s="38">
        <f t="shared" si="3806"/>
        <v>0.61391964703364288</v>
      </c>
      <c r="K4524" s="38">
        <f t="shared" si="3806"/>
        <v>0.67950406388984463</v>
      </c>
      <c r="L4524" s="38">
        <f t="shared" si="3806"/>
        <v>0.71086314177414012</v>
      </c>
      <c r="M4524" s="38">
        <f t="shared" si="3806"/>
        <v>0.74185132149973798</v>
      </c>
      <c r="N4524" s="38">
        <f t="shared" si="3806"/>
        <v>0.77216995197522187</v>
      </c>
      <c r="O4524" s="38">
        <f t="shared" si="3806"/>
        <v>0.80150466831500622</v>
      </c>
      <c r="P4524" s="38">
        <f t="shared" si="3806"/>
        <v>0.82953466535701748</v>
      </c>
      <c r="Q4524" s="38">
        <f t="shared" si="3806"/>
        <v>0.82767396670815729</v>
      </c>
      <c r="R4524" s="38">
        <f t="shared" si="3806"/>
        <v>0.8448873188966799</v>
      </c>
      <c r="S4524" s="38">
        <f t="shared" si="3806"/>
        <v>0.84912961432982204</v>
      </c>
      <c r="T4524" s="38">
        <f t="shared" si="3806"/>
        <v>0.85324266212343813</v>
      </c>
      <c r="U4524" s="38">
        <f t="shared" si="3806"/>
        <v>0.8572300671487223</v>
      </c>
      <c r="V4524" s="38">
        <f t="shared" si="3806"/>
        <v>0.86109537868181651</v>
      </c>
      <c r="W4524" s="39">
        <f t="shared" ref="W4524:BF4524" si="3807">W3599</f>
        <v>0.86484208699139087</v>
      </c>
      <c r="X4524" s="39">
        <f t="shared" si="3807"/>
        <v>0.86847362039785192</v>
      </c>
      <c r="Y4524" s="39">
        <f t="shared" si="3807"/>
        <v>0.87199334276994389</v>
      </c>
      <c r="Z4524" s="39">
        <f t="shared" si="3807"/>
        <v>0.87540455142602358</v>
      </c>
      <c r="AA4524" s="39">
        <f t="shared" si="3807"/>
        <v>0.87871047540880398</v>
      </c>
      <c r="AB4524" s="39">
        <f t="shared" si="3807"/>
        <v>0.8819142741039091</v>
      </c>
      <c r="AC4524" s="39">
        <f t="shared" si="3807"/>
        <v>0.88501903617410571</v>
      </c>
      <c r="AD4524" s="39">
        <f t="shared" si="3807"/>
        <v>0.88802777878260253</v>
      </c>
      <c r="AE4524" s="39">
        <f t="shared" si="3807"/>
        <v>0.89094344708030238</v>
      </c>
      <c r="AF4524" s="39">
        <f t="shared" si="3807"/>
        <v>0.893768913933355</v>
      </c>
      <c r="AG4524" s="39">
        <f t="shared" si="3807"/>
        <v>0.89650697986878791</v>
      </c>
      <c r="AH4524" s="39">
        <f t="shared" si="3807"/>
        <v>0.89916037321738174</v>
      </c>
      <c r="AI4524" s="39">
        <f t="shared" si="3807"/>
        <v>0.90173175043428899</v>
      </c>
      <c r="AJ4524" s="39">
        <f t="shared" si="3807"/>
        <v>0.90422369657919388</v>
      </c>
      <c r="AK4524" s="39">
        <f t="shared" si="3807"/>
        <v>0.90663872593904293</v>
      </c>
      <c r="AL4524" s="39">
        <f t="shared" si="3807"/>
        <v>0.90897928277756801</v>
      </c>
      <c r="AM4524" s="39">
        <f t="shared" si="3807"/>
        <v>0.91124774219694904</v>
      </c>
      <c r="AN4524" s="39">
        <f t="shared" si="3807"/>
        <v>0.91344641109804592</v>
      </c>
      <c r="AO4524" s="39">
        <f t="shared" si="3807"/>
        <v>0.91557752922665192</v>
      </c>
      <c r="AP4524" s="39">
        <f t="shared" si="3807"/>
        <v>0.91764327029418502</v>
      </c>
      <c r="AQ4524" s="39">
        <f t="shared" si="3807"/>
        <v>0.9196457431621532</v>
      </c>
      <c r="AR4524" s="39">
        <f t="shared" si="3807"/>
        <v>0.92158699308059577</v>
      </c>
      <c r="AS4524" s="39">
        <f t="shared" si="3807"/>
        <v>0.92346900297151002</v>
      </c>
      <c r="AT4524" s="39">
        <f t="shared" si="3807"/>
        <v>0.92529369474903955</v>
      </c>
      <c r="AU4524" s="39">
        <f t="shared" si="3807"/>
        <v>0.92706293066891887</v>
      </c>
      <c r="AV4524" s="39">
        <f t="shared" si="3807"/>
        <v>0.92877851470033412</v>
      </c>
      <c r="AW4524" s="39">
        <f t="shared" si="3807"/>
        <v>0.93044219391398741</v>
      </c>
      <c r="AX4524" s="39">
        <f t="shared" si="3807"/>
        <v>0.93205565988074301</v>
      </c>
      <c r="AY4524" s="39">
        <f t="shared" si="3807"/>
        <v>0.93362055007576572</v>
      </c>
      <c r="AZ4524" s="39">
        <f t="shared" si="3807"/>
        <v>0.93513844928357726</v>
      </c>
      <c r="BA4524" s="39">
        <f t="shared" si="3807"/>
        <v>0.93661089099992001</v>
      </c>
      <c r="BB4524" s="39">
        <f t="shared" si="3807"/>
        <v>0.93803935882675382</v>
      </c>
      <c r="BC4524" s="39">
        <f t="shared" si="3807"/>
        <v>0.93942528785711732</v>
      </c>
      <c r="BD4524" s="39">
        <f t="shared" si="3807"/>
        <v>0.94077006604694624</v>
      </c>
      <c r="BE4524" s="39">
        <f t="shared" si="3807"/>
        <v>0.94207503557129679</v>
      </c>
      <c r="BF4524" s="39">
        <f t="shared" si="3807"/>
        <v>0.94334149416272517</v>
      </c>
    </row>
    <row r="4525" spans="1:58" x14ac:dyDescent="0.2">
      <c r="A4525" s="9" t="str">
        <f t="shared" si="3773"/>
        <v>Bangladesh</v>
      </c>
      <c r="C4525" s="39">
        <f t="shared" si="3795"/>
        <v>0.54105879999999995</v>
      </c>
      <c r="D4525" s="39">
        <f t="shared" si="3795"/>
        <v>0.55264817061202787</v>
      </c>
      <c r="E4525" s="39">
        <f t="shared" si="3795"/>
        <v>0.56404953593812424</v>
      </c>
      <c r="F4525" s="39">
        <f t="shared" si="3795"/>
        <v>0.57525718223237987</v>
      </c>
      <c r="G4525" s="39">
        <f t="shared" si="3795"/>
        <v>0.58626612555805502</v>
      </c>
      <c r="H4525" s="38">
        <f t="shared" ref="H4525:V4525" si="3808">1-_xlfn.NORM.DIST($D$608,H4296,H5706,TRUE)</f>
        <v>0.43605236521845825</v>
      </c>
      <c r="I4525" s="38">
        <f t="shared" si="3808"/>
        <v>0.44553517279065802</v>
      </c>
      <c r="J4525" s="38">
        <f t="shared" si="3808"/>
        <v>0.45493078305182377</v>
      </c>
      <c r="K4525" s="38">
        <f t="shared" si="3808"/>
        <v>0.56556514245577516</v>
      </c>
      <c r="L4525" s="38">
        <f t="shared" si="3808"/>
        <v>0.58637615734569093</v>
      </c>
      <c r="M4525" s="38">
        <f t="shared" si="3808"/>
        <v>0.60718609668094115</v>
      </c>
      <c r="N4525" s="38">
        <f t="shared" si="3808"/>
        <v>0.62793679454269791</v>
      </c>
      <c r="O4525" s="38">
        <f t="shared" si="3808"/>
        <v>0.6485683646514504</v>
      </c>
      <c r="P4525" s="38">
        <f t="shared" si="3808"/>
        <v>0.66901963273934872</v>
      </c>
      <c r="Q4525" s="38">
        <f t="shared" si="3808"/>
        <v>0.67109379565946448</v>
      </c>
      <c r="R4525" s="38">
        <f t="shared" si="3808"/>
        <v>0.69346411622193438</v>
      </c>
      <c r="S4525" s="38">
        <f t="shared" si="3808"/>
        <v>0.70192369156555401</v>
      </c>
      <c r="T4525" s="38">
        <f t="shared" si="3808"/>
        <v>0.71017210262325292</v>
      </c>
      <c r="U4525" s="38">
        <f t="shared" si="3808"/>
        <v>0.71821131437548646</v>
      </c>
      <c r="V4525" s="38">
        <f t="shared" si="3808"/>
        <v>0.72604356210346999</v>
      </c>
      <c r="W4525" s="39">
        <f t="shared" ref="W4525:BF4525" si="3809">W3600</f>
        <v>0.73367132559503778</v>
      </c>
      <c r="X4525" s="39">
        <f t="shared" si="3809"/>
        <v>0.74109730450076872</v>
      </c>
      <c r="Y4525" s="39">
        <f t="shared" si="3809"/>
        <v>0.7483243948650361</v>
      </c>
      <c r="Z4525" s="39">
        <f t="shared" si="3809"/>
        <v>0.75535566684575817</v>
      </c>
      <c r="AA4525" s="39">
        <f t="shared" si="3809"/>
        <v>0.76219434362693683</v>
      </c>
      <c r="AB4525" s="39">
        <f t="shared" si="3809"/>
        <v>0.76884378151953869</v>
      </c>
      <c r="AC4525" s="39">
        <f t="shared" si="3809"/>
        <v>0.77530745123880518</v>
      </c>
      <c r="AD4525" s="39">
        <f t="shared" si="3809"/>
        <v>0.78158892033962868</v>
      </c>
      <c r="AE4525" s="39">
        <f t="shared" si="3809"/>
        <v>0.78769183678610477</v>
      </c>
      <c r="AF4525" s="39">
        <f t="shared" si="3809"/>
        <v>0.79361991362671125</v>
      </c>
      <c r="AG4525" s="39">
        <f t="shared" si="3809"/>
        <v>0.79937691474270023</v>
      </c>
      <c r="AH4525" s="39">
        <f t="shared" si="3809"/>
        <v>0.80496664163413567</v>
      </c>
      <c r="AI4525" s="39">
        <f t="shared" si="3809"/>
        <v>0.81039292120552409</v>
      </c>
      <c r="AJ4525" s="39">
        <f t="shared" si="3809"/>
        <v>0.81565959451107795</v>
      </c>
      <c r="AK4525" s="39">
        <f t="shared" si="3809"/>
        <v>0.82077050641828053</v>
      </c>
      <c r="AL4525" s="39">
        <f t="shared" si="3809"/>
        <v>0.82572949614751789</v>
      </c>
      <c r="AM4525" s="39">
        <f t="shared" si="3809"/>
        <v>0.83054038864505575</v>
      </c>
      <c r="AN4525" s="39">
        <f t="shared" si="3809"/>
        <v>0.83520698674651483</v>
      </c>
      <c r="AO4525" s="39">
        <f t="shared" si="3809"/>
        <v>0.8397330640881967</v>
      </c>
      <c r="AP4525" s="39">
        <f t="shared" si="3809"/>
        <v>0.84412235872407904</v>
      </c>
      <c r="AQ4525" s="39">
        <f t="shared" si="3809"/>
        <v>0.84837856740700068</v>
      </c>
      <c r="AR4525" s="39">
        <f t="shared" si="3809"/>
        <v>0.85250534049345905</v>
      </c>
      <c r="AS4525" s="39">
        <f t="shared" si="3809"/>
        <v>0.85650627743250385</v>
      </c>
      <c r="AT4525" s="39">
        <f t="shared" si="3809"/>
        <v>0.86038492280040968</v>
      </c>
      <c r="AU4525" s="39">
        <f t="shared" si="3809"/>
        <v>0.8641447628441099</v>
      </c>
      <c r="AV4525" s="39">
        <f t="shared" si="3809"/>
        <v>0.86778922249776758</v>
      </c>
      <c r="AW4525" s="39">
        <f t="shared" si="3809"/>
        <v>0.87132166283829748</v>
      </c>
      <c r="AX4525" s="39">
        <f t="shared" si="3809"/>
        <v>0.87474537894714743</v>
      </c>
      <c r="AY4525" s="39">
        <f t="shared" si="3809"/>
        <v>0.87806359814716306</v>
      </c>
      <c r="AZ4525" s="39">
        <f t="shared" si="3809"/>
        <v>0.88127947858487343</v>
      </c>
      <c r="BA4525" s="39">
        <f t="shared" si="3809"/>
        <v>0.88439610813007674</v>
      </c>
      <c r="BB4525" s="39">
        <f t="shared" si="3809"/>
        <v>0.88741650356609514</v>
      </c>
      <c r="BC4525" s="39">
        <f t="shared" si="3809"/>
        <v>0.89034361004557017</v>
      </c>
      <c r="BD4525" s="39">
        <f t="shared" si="3809"/>
        <v>0.89318030078811972</v>
      </c>
      <c r="BE4525" s="39">
        <f t="shared" si="3809"/>
        <v>0.89592937699761099</v>
      </c>
      <c r="BF4525" s="39">
        <f t="shared" si="3809"/>
        <v>0.89859356797816581</v>
      </c>
    </row>
    <row r="4526" spans="1:58" x14ac:dyDescent="0.2">
      <c r="A4526" s="9" t="str">
        <f t="shared" si="3773"/>
        <v>Barbados</v>
      </c>
      <c r="C4526" s="39">
        <f t="shared" si="3795"/>
        <v>0.63684819999999998</v>
      </c>
      <c r="D4526" s="39">
        <f t="shared" si="3795"/>
        <v>0.64661023383297711</v>
      </c>
      <c r="E4526" s="39">
        <f t="shared" si="3795"/>
        <v>0.6561571783601855</v>
      </c>
      <c r="F4526" s="39">
        <f t="shared" si="3795"/>
        <v>0.66548872537939052</v>
      </c>
      <c r="G4526" s="39">
        <f t="shared" si="3795"/>
        <v>0.67460501435016829</v>
      </c>
      <c r="H4526" s="38">
        <f t="shared" ref="H4526:V4526" si="3810">1-_xlfn.NORM.DIST($D$608,H4297,H5707,TRUE)</f>
        <v>0.55830483235121853</v>
      </c>
      <c r="I4526" s="38">
        <f t="shared" si="3810"/>
        <v>0.56705832074852058</v>
      </c>
      <c r="J4526" s="38">
        <f t="shared" si="3810"/>
        <v>0.57567081777667095</v>
      </c>
      <c r="K4526" s="38">
        <f t="shared" si="3810"/>
        <v>0.65284766867262112</v>
      </c>
      <c r="L4526" s="38">
        <f t="shared" si="3810"/>
        <v>0.67082898259457591</v>
      </c>
      <c r="M4526" s="38">
        <f t="shared" si="3810"/>
        <v>0.68859538251224206</v>
      </c>
      <c r="N4526" s="38">
        <f t="shared" si="3810"/>
        <v>0.70610574620140865</v>
      </c>
      <c r="O4526" s="38">
        <f t="shared" si="3810"/>
        <v>0.72331941428516888</v>
      </c>
      <c r="P4526" s="38">
        <f t="shared" si="3810"/>
        <v>0.74019649139514387</v>
      </c>
      <c r="Q4526" s="38">
        <f t="shared" si="3810"/>
        <v>0.74037366944096539</v>
      </c>
      <c r="R4526" s="38">
        <f t="shared" si="3810"/>
        <v>0.76107520905301196</v>
      </c>
      <c r="S4526" s="38">
        <f t="shared" si="3810"/>
        <v>0.76774202644276901</v>
      </c>
      <c r="T4526" s="38">
        <f t="shared" si="3810"/>
        <v>0.77422309432835656</v>
      </c>
      <c r="U4526" s="38">
        <f t="shared" si="3810"/>
        <v>0.78052195510935474</v>
      </c>
      <c r="V4526" s="38">
        <f t="shared" si="3810"/>
        <v>0.78664223324687943</v>
      </c>
      <c r="W4526" s="39">
        <f t="shared" ref="W4526:BF4526" si="3811">W3601</f>
        <v>0.79258761988842019</v>
      </c>
      <c r="X4526" s="39">
        <f t="shared" si="3811"/>
        <v>0.79836185856322539</v>
      </c>
      <c r="Y4526" s="39">
        <f t="shared" si="3811"/>
        <v>0.8039687319132478</v>
      </c>
      <c r="Z4526" s="39">
        <f t="shared" si="3811"/>
        <v>0.80941204942213218</v>
      </c>
      <c r="AA4526" s="39">
        <f t="shared" si="3811"/>
        <v>0.8146956361027613</v>
      </c>
      <c r="AB4526" s="39">
        <f t="shared" si="3811"/>
        <v>0.81982332210246167</v>
      </c>
      <c r="AC4526" s="39">
        <f t="shared" si="3811"/>
        <v>0.82479893318402131</v>
      </c>
      <c r="AD4526" s="39">
        <f t="shared" si="3811"/>
        <v>0.82962628204014055</v>
      </c>
      <c r="AE4526" s="39">
        <f t="shared" si="3811"/>
        <v>0.83430916039877245</v>
      </c>
      <c r="AF4526" s="39">
        <f t="shared" si="3811"/>
        <v>0.83885133187697136</v>
      </c>
      <c r="AG4526" s="39">
        <f t="shared" si="3811"/>
        <v>0.84325652554129782</v>
      </c>
      <c r="AH4526" s="39">
        <f t="shared" si="3811"/>
        <v>0.84752843013350077</v>
      </c>
      <c r="AI4526" s="39">
        <f t="shared" si="3811"/>
        <v>0.85167068892106679</v>
      </c>
      <c r="AJ4526" s="39">
        <f t="shared" si="3811"/>
        <v>0.85568689513326324</v>
      </c>
      <c r="AK4526" s="39">
        <f t="shared" si="3811"/>
        <v>0.85958058794447401</v>
      </c>
      <c r="AL4526" s="39">
        <f t="shared" si="3811"/>
        <v>0.86335524896790461</v>
      </c>
      <c r="AM4526" s="39">
        <f t="shared" si="3811"/>
        <v>0.86701429922410622</v>
      </c>
      <c r="AN4526" s="39">
        <f t="shared" si="3811"/>
        <v>0.87056109655018787</v>
      </c>
      <c r="AO4526" s="39">
        <f t="shared" si="3811"/>
        <v>0.87399893341706547</v>
      </c>
      <c r="AP4526" s="39">
        <f t="shared" si="3811"/>
        <v>0.8773310351235899</v>
      </c>
      <c r="AQ4526" s="39">
        <f t="shared" si="3811"/>
        <v>0.88056055833791425</v>
      </c>
      <c r="AR4526" s="39">
        <f t="shared" si="3811"/>
        <v>0.88369058995796612</v>
      </c>
      <c r="AS4526" s="39">
        <f t="shared" si="3811"/>
        <v>0.88672414626439167</v>
      </c>
      <c r="AT4526" s="39">
        <f t="shared" si="3811"/>
        <v>0.88966417234082096</v>
      </c>
      <c r="AU4526" s="39">
        <f t="shared" si="3811"/>
        <v>0.89251354173775255</v>
      </c>
      <c r="AV4526" s="39">
        <f t="shared" si="3811"/>
        <v>0.89527505635776661</v>
      </c>
      <c r="AW4526" s="39">
        <f t="shared" si="3811"/>
        <v>0.89795144654116443</v>
      </c>
      <c r="AX4526" s="39">
        <f t="shared" si="3811"/>
        <v>0.90054537133244861</v>
      </c>
      <c r="AY4526" s="39">
        <f t="shared" si="3811"/>
        <v>0.90305941890935137</v>
      </c>
      <c r="AZ4526" s="39">
        <f t="shared" si="3811"/>
        <v>0.90549610715734952</v>
      </c>
      <c r="BA4526" s="39">
        <f t="shared" si="3811"/>
        <v>0.90785788437378723</v>
      </c>
      <c r="BB4526" s="39">
        <f t="shared" si="3811"/>
        <v>0.91014713008685133</v>
      </c>
      <c r="BC4526" s="39">
        <f t="shared" si="3811"/>
        <v>0.91236615597572701</v>
      </c>
      <c r="BD4526" s="39">
        <f t="shared" si="3811"/>
        <v>0.9145172068792794</v>
      </c>
      <c r="BE4526" s="39">
        <f t="shared" si="3811"/>
        <v>0.91660246188157257</v>
      </c>
      <c r="BF4526" s="39">
        <f t="shared" si="3811"/>
        <v>0.9186240354634575</v>
      </c>
    </row>
    <row r="4527" spans="1:58" x14ac:dyDescent="0.2">
      <c r="A4527" s="9" t="str">
        <f t="shared" si="3773"/>
        <v>Belarus</v>
      </c>
      <c r="C4527" s="39">
        <f t="shared" si="3795"/>
        <v>0.86801850000000003</v>
      </c>
      <c r="D4527" s="39">
        <f t="shared" si="3795"/>
        <v>0.8715466837350867</v>
      </c>
      <c r="E4527" s="39">
        <f t="shared" si="3795"/>
        <v>0.87496621356517013</v>
      </c>
      <c r="F4527" s="39">
        <f t="shared" si="3795"/>
        <v>0.87828031739636514</v>
      </c>
      <c r="G4527" s="39">
        <f t="shared" si="3795"/>
        <v>0.88149215379729051</v>
      </c>
      <c r="H4527" s="38">
        <f t="shared" ref="H4527:V4527" si="3812">1-_xlfn.NORM.DIST($D$608,H4298,H5708,TRUE)</f>
        <v>0.87629111181850883</v>
      </c>
      <c r="I4527" s="38">
        <f t="shared" si="3812"/>
        <v>0.8794291954730572</v>
      </c>
      <c r="J4527" s="38">
        <f t="shared" si="3812"/>
        <v>0.88247283459103842</v>
      </c>
      <c r="K4527" s="38">
        <f t="shared" si="3812"/>
        <v>0.88542484706847235</v>
      </c>
      <c r="L4527" s="38">
        <f t="shared" si="3812"/>
        <v>0.88874026136837481</v>
      </c>
      <c r="M4527" s="38">
        <f t="shared" si="3812"/>
        <v>0.8919555751845869</v>
      </c>
      <c r="N4527" s="38">
        <f t="shared" si="3812"/>
        <v>0.89507360692345217</v>
      </c>
      <c r="O4527" s="38">
        <f t="shared" si="3812"/>
        <v>0.89809712075473225</v>
      </c>
      <c r="P4527" s="38">
        <f t="shared" si="3812"/>
        <v>0.90102882549178465</v>
      </c>
      <c r="Q4527" s="38">
        <f t="shared" si="3812"/>
        <v>0.89814645260969683</v>
      </c>
      <c r="R4527" s="38">
        <f t="shared" si="3812"/>
        <v>0.91090467751548942</v>
      </c>
      <c r="S4527" s="38">
        <f t="shared" si="3812"/>
        <v>0.91310970267618485</v>
      </c>
      <c r="T4527" s="38">
        <f t="shared" si="3812"/>
        <v>0.91524704429963477</v>
      </c>
      <c r="U4527" s="38">
        <f t="shared" si="3812"/>
        <v>0.91731887779361609</v>
      </c>
      <c r="V4527" s="38">
        <f t="shared" si="3812"/>
        <v>0.91932731379221455</v>
      </c>
      <c r="W4527" s="39">
        <f t="shared" ref="W4527:BF4527" si="3813">W3602</f>
        <v>0.9212743993847039</v>
      </c>
      <c r="X4527" s="39">
        <f t="shared" si="3813"/>
        <v>0.92316211939006376</v>
      </c>
      <c r="Y4527" s="39">
        <f t="shared" si="3813"/>
        <v>0.92499239766888131</v>
      </c>
      <c r="Z4527" s="39">
        <f t="shared" si="3813"/>
        <v>0.92676709846509486</v>
      </c>
      <c r="AA4527" s="39">
        <f t="shared" si="3813"/>
        <v>0.92848802777071326</v>
      </c>
      <c r="AB4527" s="39">
        <f t="shared" si="3813"/>
        <v>0.93015693470727245</v>
      </c>
      <c r="AC4527" s="39">
        <f t="shared" si="3813"/>
        <v>0.93177551291836669</v>
      </c>
      <c r="AD4527" s="39">
        <f t="shared" si="3813"/>
        <v>0.93334540196814986</v>
      </c>
      <c r="AE4527" s="39">
        <f t="shared" si="3813"/>
        <v>0.93486818874119915</v>
      </c>
      <c r="AF4527" s="39">
        <f t="shared" si="3813"/>
        <v>0.9363454088396046</v>
      </c>
      <c r="AG4527" s="39">
        <f t="shared" si="3813"/>
        <v>0.93777854797359117</v>
      </c>
      <c r="AH4527" s="39">
        <f t="shared" si="3813"/>
        <v>0.93916904334236984</v>
      </c>
      <c r="AI4527" s="39">
        <f t="shared" si="3813"/>
        <v>0.94051828500230095</v>
      </c>
      <c r="AJ4527" s="39">
        <f t="shared" si="3813"/>
        <v>0.94182761721978547</v>
      </c>
      <c r="AK4527" s="39">
        <f t="shared" si="3813"/>
        <v>0.94309833980662128</v>
      </c>
      <c r="AL4527" s="39">
        <f t="shared" si="3813"/>
        <v>0.94433170943584943</v>
      </c>
      <c r="AM4527" s="39">
        <f t="shared" si="3813"/>
        <v>0.94552894093638573</v>
      </c>
      <c r="AN4527" s="39">
        <f t="shared" si="3813"/>
        <v>0.94669120856497013</v>
      </c>
      <c r="AO4527" s="39">
        <f t="shared" si="3813"/>
        <v>0.94781964725419843</v>
      </c>
      <c r="AP4527" s="39">
        <f t="shared" si="3813"/>
        <v>0.94891535383559567</v>
      </c>
      <c r="AQ4527" s="39">
        <f t="shared" si="3813"/>
        <v>0.94997938823688166</v>
      </c>
      <c r="AR4527" s="39">
        <f t="shared" si="3813"/>
        <v>0.95101277465274492</v>
      </c>
      <c r="AS4527" s="39">
        <f t="shared" si="3813"/>
        <v>0.95201650268859617</v>
      </c>
      <c r="AT4527" s="39">
        <f t="shared" si="3813"/>
        <v>0.95299152847690705</v>
      </c>
      <c r="AU4527" s="39">
        <f t="shared" si="3813"/>
        <v>0.95393877576586594</v>
      </c>
      <c r="AV4527" s="39">
        <f t="shared" si="3813"/>
        <v>0.95485913698019986</v>
      </c>
      <c r="AW4527" s="39">
        <f t="shared" si="3813"/>
        <v>0.95575347425409884</v>
      </c>
      <c r="AX4527" s="39">
        <f t="shared" si="3813"/>
        <v>0.95662262043628743</v>
      </c>
      <c r="AY4527" s="39">
        <f t="shared" si="3813"/>
        <v>0.95746738006734877</v>
      </c>
      <c r="AZ4527" s="39">
        <f t="shared" si="3813"/>
        <v>0.95828853032949424</v>
      </c>
      <c r="BA4527" s="39">
        <f t="shared" si="3813"/>
        <v>0.95908682196902217</v>
      </c>
      <c r="BB4527" s="39">
        <f t="shared" si="3813"/>
        <v>0.95986298019177285</v>
      </c>
      <c r="BC4527" s="39">
        <f t="shared" si="3813"/>
        <v>0.96061770553192882</v>
      </c>
      <c r="BD4527" s="39">
        <f t="shared" si="3813"/>
        <v>0.96135167469455685</v>
      </c>
      <c r="BE4527" s="39">
        <f t="shared" si="3813"/>
        <v>0.96206554137231992</v>
      </c>
      <c r="BF4527" s="39">
        <f t="shared" si="3813"/>
        <v>0.96275993703681906</v>
      </c>
    </row>
    <row r="4528" spans="1:58" x14ac:dyDescent="0.2">
      <c r="A4528" s="9" t="str">
        <f t="shared" si="3773"/>
        <v>Belgium</v>
      </c>
      <c r="C4528" s="39">
        <f t="shared" si="3795"/>
        <v>0.94044220000000001</v>
      </c>
      <c r="D4528" s="39">
        <f t="shared" si="3795"/>
        <v>0.94173669392605475</v>
      </c>
      <c r="E4528" s="39">
        <f t="shared" si="3795"/>
        <v>0.94299329866359494</v>
      </c>
      <c r="F4528" s="39">
        <f t="shared" si="3795"/>
        <v>0.94421324030144882</v>
      </c>
      <c r="G4528" s="39">
        <f t="shared" si="3795"/>
        <v>0.94539770425456138</v>
      </c>
      <c r="H4528" s="38">
        <f t="shared" ref="H4528:V4528" si="3814">1-_xlfn.NORM.DIST($D$608,H4299,H5709,TRUE)</f>
        <v>0.88252795100307857</v>
      </c>
      <c r="I4528" s="38">
        <f t="shared" si="3814"/>
        <v>0.88437045082535715</v>
      </c>
      <c r="J4528" s="38">
        <f t="shared" si="3814"/>
        <v>0.88616980197418527</v>
      </c>
      <c r="K4528" s="38">
        <f t="shared" si="3814"/>
        <v>0.88792710873462821</v>
      </c>
      <c r="L4528" s="38">
        <f t="shared" si="3814"/>
        <v>0.90278716927565916</v>
      </c>
      <c r="M4528" s="38">
        <f t="shared" si="3814"/>
        <v>0.91657303075159302</v>
      </c>
      <c r="N4528" s="38">
        <f t="shared" si="3814"/>
        <v>0.92923076750787248</v>
      </c>
      <c r="O4528" s="38">
        <f t="shared" si="3814"/>
        <v>0.94072225337113102</v>
      </c>
      <c r="P4528" s="38">
        <f t="shared" si="3814"/>
        <v>0.95102708582142415</v>
      </c>
      <c r="Q4528" s="38">
        <f t="shared" si="3814"/>
        <v>0.94823633786462636</v>
      </c>
      <c r="R4528" s="38">
        <f t="shared" si="3814"/>
        <v>0.95638718456573435</v>
      </c>
      <c r="S4528" s="38">
        <f t="shared" si="3814"/>
        <v>0.9572251864627298</v>
      </c>
      <c r="T4528" s="38">
        <f t="shared" si="3814"/>
        <v>0.95803994798285197</v>
      </c>
      <c r="U4528" s="38">
        <f t="shared" si="3814"/>
        <v>0.95883220332386221</v>
      </c>
      <c r="V4528" s="38">
        <f t="shared" si="3814"/>
        <v>0.95960266183469356</v>
      </c>
      <c r="W4528" s="39">
        <f t="shared" ref="W4528:BF4528" si="3815">W3603</f>
        <v>0.96035200885786232</v>
      </c>
      <c r="X4528" s="39">
        <f t="shared" si="3815"/>
        <v>0.9610809065464061</v>
      </c>
      <c r="Y4528" s="39">
        <f t="shared" si="3815"/>
        <v>0.9617899946557753</v>
      </c>
      <c r="Z4528" s="39">
        <f t="shared" si="3815"/>
        <v>0.96247989131113676</v>
      </c>
      <c r="AA4528" s="39">
        <f t="shared" si="3815"/>
        <v>0.96315119375056724</v>
      </c>
      <c r="AB4528" s="39">
        <f t="shared" si="3815"/>
        <v>0.96380447904463606</v>
      </c>
      <c r="AC4528" s="39">
        <f t="shared" si="3815"/>
        <v>0.96444030479289189</v>
      </c>
      <c r="AD4528" s="39">
        <f t="shared" si="3815"/>
        <v>0.96505920979778337</v>
      </c>
      <c r="AE4528" s="39">
        <f t="shared" si="3815"/>
        <v>0.9656617147165476</v>
      </c>
      <c r="AF4528" s="39">
        <f t="shared" si="3815"/>
        <v>0.96624832269161287</v>
      </c>
      <c r="AG4528" s="39">
        <f t="shared" si="3815"/>
        <v>0.96681951996006277</v>
      </c>
      <c r="AH4528" s="39">
        <f t="shared" si="3815"/>
        <v>0.96737577644271222</v>
      </c>
      <c r="AI4528" s="39">
        <f t="shared" si="3815"/>
        <v>0.96791754631334714</v>
      </c>
      <c r="AJ4528" s="39">
        <f t="shared" si="3815"/>
        <v>0.96844526854867563</v>
      </c>
      <c r="AK4528" s="39">
        <f t="shared" si="3815"/>
        <v>0.96895936745953681</v>
      </c>
      <c r="AL4528" s="39">
        <f t="shared" si="3815"/>
        <v>0.96946025320391027</v>
      </c>
      <c r="AM4528" s="39">
        <f t="shared" si="3815"/>
        <v>0.96994832228226124</v>
      </c>
      <c r="AN4528" s="39">
        <f t="shared" si="3815"/>
        <v>0.97042395801575065</v>
      </c>
      <c r="AO4528" s="39">
        <f t="shared" si="3815"/>
        <v>0.97088753100783332</v>
      </c>
      <c r="AP4528" s="39">
        <f t="shared" si="3815"/>
        <v>0.97133939958975568</v>
      </c>
      <c r="AQ4528" s="39">
        <f t="shared" si="3815"/>
        <v>0.97177991025046029</v>
      </c>
      <c r="AR4528" s="39">
        <f t="shared" si="3815"/>
        <v>0.97220939805138984</v>
      </c>
      <c r="AS4528" s="39">
        <f t="shared" si="3815"/>
        <v>0.97262818702667664</v>
      </c>
      <c r="AT4528" s="39">
        <f t="shared" si="3815"/>
        <v>0.97303659056919256</v>
      </c>
      <c r="AU4528" s="39">
        <f t="shared" si="3815"/>
        <v>0.9734349118029223</v>
      </c>
      <c r="AV4528" s="39">
        <f t="shared" si="3815"/>
        <v>0.97382344394211418</v>
      </c>
      <c r="AW4528" s="39">
        <f t="shared" si="3815"/>
        <v>0.97420247063764875</v>
      </c>
      <c r="AX4528" s="39">
        <f t="shared" si="3815"/>
        <v>0.97457226631105742</v>
      </c>
      <c r="AY4528" s="39">
        <f t="shared" si="3815"/>
        <v>0.97493309647660931</v>
      </c>
      <c r="AZ4528" s="39">
        <f t="shared" si="3815"/>
        <v>0.97528521805187407</v>
      </c>
      <c r="BA4528" s="39">
        <f t="shared" si="3815"/>
        <v>0.97562887965715872</v>
      </c>
      <c r="BB4528" s="39">
        <f t="shared" si="3815"/>
        <v>0.97596432190420213</v>
      </c>
      <c r="BC4528" s="39">
        <f t="shared" si="3815"/>
        <v>0.97629177767450226</v>
      </c>
      <c r="BD4528" s="39">
        <f t="shared" si="3815"/>
        <v>0.97661147238763912</v>
      </c>
      <c r="BE4528" s="39">
        <f t="shared" si="3815"/>
        <v>0.97692362425994517</v>
      </c>
      <c r="BF4528" s="39">
        <f t="shared" si="3815"/>
        <v>0.97722844455386437</v>
      </c>
    </row>
    <row r="4529" spans="1:58" x14ac:dyDescent="0.2">
      <c r="A4529" s="9" t="str">
        <f t="shared" si="3773"/>
        <v>Belize</v>
      </c>
      <c r="C4529" s="39">
        <f t="shared" ref="C4529:G4538" si="3816">C3604</f>
        <v>0.24438629999999995</v>
      </c>
      <c r="D4529" s="39">
        <f t="shared" si="3816"/>
        <v>0.25679596965232454</v>
      </c>
      <c r="E4529" s="39">
        <f t="shared" si="3816"/>
        <v>0.26936568647694281</v>
      </c>
      <c r="F4529" s="39">
        <f t="shared" si="3816"/>
        <v>0.28207475300597207</v>
      </c>
      <c r="G4529" s="39">
        <f t="shared" si="3816"/>
        <v>0.29490249388079093</v>
      </c>
      <c r="H4529" s="38">
        <f t="shared" ref="H4529:V4529" si="3817">1-_xlfn.NORM.DIST($D$608,H4300,H5710,TRUE)</f>
        <v>0.24200483115181171</v>
      </c>
      <c r="I4529" s="38">
        <f t="shared" si="3817"/>
        <v>0.25266452800809924</v>
      </c>
      <c r="J4529" s="38">
        <f t="shared" si="3817"/>
        <v>0.26342948436925118</v>
      </c>
      <c r="K4529" s="38">
        <f t="shared" si="3817"/>
        <v>0.32336189660979342</v>
      </c>
      <c r="L4529" s="38">
        <f t="shared" si="3817"/>
        <v>0.33973617967955527</v>
      </c>
      <c r="M4529" s="38">
        <f t="shared" si="3817"/>
        <v>0.35639843296560048</v>
      </c>
      <c r="N4529" s="38">
        <f t="shared" si="3817"/>
        <v>0.37332070279558938</v>
      </c>
      <c r="O4529" s="38">
        <f t="shared" si="3817"/>
        <v>0.39047373353668213</v>
      </c>
      <c r="P4529" s="38">
        <f t="shared" si="3817"/>
        <v>0.40782711170336128</v>
      </c>
      <c r="Q4529" s="38">
        <f t="shared" si="3817"/>
        <v>0.4160608035221065</v>
      </c>
      <c r="R4529" s="38">
        <f t="shared" si="3817"/>
        <v>0.43824059789887393</v>
      </c>
      <c r="S4529" s="38">
        <f t="shared" si="3817"/>
        <v>0.45101449213263567</v>
      </c>
      <c r="T4529" s="38">
        <f t="shared" si="3817"/>
        <v>0.46367961051487705</v>
      </c>
      <c r="U4529" s="38">
        <f t="shared" si="3817"/>
        <v>0.47622354535107658</v>
      </c>
      <c r="V4529" s="38">
        <f t="shared" si="3817"/>
        <v>0.48863473840093019</v>
      </c>
      <c r="W4529" s="39">
        <f t="shared" ref="W4529:BF4529" si="3818">W3604</f>
        <v>0.50090247976496571</v>
      </c>
      <c r="X4529" s="39">
        <f t="shared" si="3818"/>
        <v>0.51301690184854298</v>
      </c>
      <c r="Y4529" s="39">
        <f t="shared" si="3818"/>
        <v>0.52496896887927269</v>
      </c>
      <c r="Z4529" s="39">
        <f t="shared" si="3818"/>
        <v>0.53675046244868896</v>
      </c>
      <c r="AA4529" s="39">
        <f t="shared" si="3818"/>
        <v>0.54835396353893784</v>
      </c>
      <c r="AB4529" s="39">
        <f t="shared" si="3818"/>
        <v>0.55977283148103829</v>
      </c>
      <c r="AC4529" s="39">
        <f t="shared" si="3818"/>
        <v>0.57100118027367541</v>
      </c>
      <c r="AD4529" s="39">
        <f t="shared" si="3818"/>
        <v>0.58203385267113394</v>
      </c>
      <c r="AE4529" s="39">
        <f t="shared" si="3818"/>
        <v>0.59286639242652128</v>
      </c>
      <c r="AF4529" s="39">
        <f t="shared" si="3818"/>
        <v>0.60349501505240644</v>
      </c>
      <c r="AG4529" s="39">
        <f t="shared" si="3818"/>
        <v>0.61391657743593053</v>
      </c>
      <c r="AH4529" s="39">
        <f t="shared" si="3818"/>
        <v>0.62412854661977135</v>
      </c>
      <c r="AI4529" s="39">
        <f t="shared" si="3818"/>
        <v>0.63412896803447982</v>
      </c>
      <c r="AJ4529" s="39">
        <f t="shared" si="3818"/>
        <v>0.64391643344196625</v>
      </c>
      <c r="AK4529" s="39">
        <f t="shared" si="3818"/>
        <v>0.65349004882462136</v>
      </c>
      <c r="AL4529" s="39">
        <f t="shared" si="3818"/>
        <v>0.66284940242993406</v>
      </c>
      <c r="AM4529" s="39">
        <f t="shared" si="3818"/>
        <v>0.67199453315672719</v>
      </c>
      <c r="AN4529" s="39">
        <f t="shared" si="3818"/>
        <v>0.68092589944642712</v>
      </c>
      <c r="AO4529" s="39">
        <f t="shared" si="3818"/>
        <v>0.68964434882123893</v>
      </c>
      <c r="AP4529" s="39">
        <f t="shared" si="3818"/>
        <v>0.69815108819081095</v>
      </c>
      <c r="AQ4529" s="39">
        <f t="shared" si="3818"/>
        <v>0.70644765502998874</v>
      </c>
      <c r="AR4529" s="39">
        <f t="shared" si="3818"/>
        <v>0.71453588951263125</v>
      </c>
      <c r="AS4529" s="39">
        <f t="shared" si="3818"/>
        <v>0.72241790767018454</v>
      </c>
      <c r="AT4529" s="39">
        <f t="shared" si="3818"/>
        <v>0.73009607562879575</v>
      </c>
      <c r="AU4529" s="39">
        <f t="shared" si="3818"/>
        <v>0.73757298496516177</v>
      </c>
      <c r="AV4529" s="39">
        <f t="shared" si="3818"/>
        <v>0.74485142920901737</v>
      </c>
      <c r="AW4529" s="39">
        <f t="shared" si="3818"/>
        <v>0.75193438150913572</v>
      </c>
      <c r="AX4529" s="39">
        <f t="shared" si="3818"/>
        <v>0.75882497346986377</v>
      </c>
      <c r="AY4529" s="39">
        <f t="shared" si="3818"/>
        <v>0.76552647515652394</v>
      </c>
      <c r="AZ4529" s="39">
        <f t="shared" si="3818"/>
        <v>0.77204227626036848</v>
      </c>
      <c r="BA4529" s="39">
        <f t="shared" si="3818"/>
        <v>0.778375868407154</v>
      </c>
      <c r="BB4529" s="39">
        <f t="shared" si="3818"/>
        <v>0.78453082858770395</v>
      </c>
      <c r="BC4529" s="39">
        <f t="shared" si="3818"/>
        <v>0.79051080368399607</v>
      </c>
      <c r="BD4529" s="39">
        <f t="shared" si="3818"/>
        <v>0.79631949606028041</v>
      </c>
      <c r="BE4529" s="39">
        <f t="shared" si="3818"/>
        <v>0.80196065018541618</v>
      </c>
      <c r="BF4529" s="39">
        <f t="shared" si="3818"/>
        <v>0.80743804024997501</v>
      </c>
    </row>
    <row r="4530" spans="1:58" x14ac:dyDescent="0.2">
      <c r="A4530" s="9" t="str">
        <f t="shared" si="3773"/>
        <v>Benin</v>
      </c>
      <c r="C4530" s="39">
        <f t="shared" si="3816"/>
        <v>6.1151130000000053E-2</v>
      </c>
      <c r="D4530" s="39">
        <f t="shared" si="3816"/>
        <v>6.7446239431287691E-2</v>
      </c>
      <c r="E4530" s="39">
        <f t="shared" si="3816"/>
        <v>7.4143414024967713E-2</v>
      </c>
      <c r="F4530" s="39">
        <f t="shared" si="3816"/>
        <v>8.124445725954732E-2</v>
      </c>
      <c r="G4530" s="39">
        <f t="shared" si="3816"/>
        <v>8.8749256687384426E-2</v>
      </c>
      <c r="H4530" s="38">
        <f t="shared" ref="H4530:V4530" si="3819">1-_xlfn.NORM.DIST($D$608,H4301,H5711,TRUE)</f>
        <v>8.6648691755547236E-2</v>
      </c>
      <c r="I4530" s="38">
        <f t="shared" si="3819"/>
        <v>9.4035015717644499E-2</v>
      </c>
      <c r="J4530" s="38">
        <f t="shared" si="3819"/>
        <v>0.10177554210607209</v>
      </c>
      <c r="K4530" s="38">
        <f t="shared" si="3819"/>
        <v>0.12047056911714593</v>
      </c>
      <c r="L4530" s="38">
        <f t="shared" si="3819"/>
        <v>0.13000188140503399</v>
      </c>
      <c r="M4530" s="38">
        <f t="shared" si="3819"/>
        <v>0.13993130536828136</v>
      </c>
      <c r="N4530" s="38">
        <f t="shared" si="3819"/>
        <v>0.15024830196864503</v>
      </c>
      <c r="O4530" s="38">
        <f t="shared" si="3819"/>
        <v>0.16094063806571079</v>
      </c>
      <c r="P4530" s="38">
        <f t="shared" si="3819"/>
        <v>0.17199448349928204</v>
      </c>
      <c r="Q4530" s="38">
        <f t="shared" si="3819"/>
        <v>0.1814345173437657</v>
      </c>
      <c r="R4530" s="38">
        <f t="shared" si="3819"/>
        <v>0.19607578411307147</v>
      </c>
      <c r="S4530" s="38">
        <f t="shared" si="3819"/>
        <v>0.20776619482402192</v>
      </c>
      <c r="T4530" s="38">
        <f t="shared" si="3819"/>
        <v>0.21970576991975721</v>
      </c>
      <c r="U4530" s="38">
        <f t="shared" si="3819"/>
        <v>0.23187437706052827</v>
      </c>
      <c r="V4530" s="38">
        <f t="shared" si="3819"/>
        <v>0.24425136499821076</v>
      </c>
      <c r="W4530" s="39">
        <f t="shared" ref="W4530:BF4530" si="3820">W3605</f>
        <v>0.25681570152463373</v>
      </c>
      <c r="X4530" s="39">
        <f t="shared" si="3820"/>
        <v>0.26954610767340959</v>
      </c>
      <c r="Y4530" s="39">
        <f t="shared" si="3820"/>
        <v>0.28242118700235286</v>
      </c>
      <c r="Z4530" s="39">
        <f t="shared" si="3820"/>
        <v>0.29541954894209499</v>
      </c>
      <c r="AA4530" s="39">
        <f t="shared" si="3820"/>
        <v>0.30851992535598238</v>
      </c>
      <c r="AB4530" s="39">
        <f t="shared" si="3820"/>
        <v>0.32170127961364547</v>
      </c>
      <c r="AC4530" s="39">
        <f t="shared" si="3820"/>
        <v>0.33494290763322365</v>
      </c>
      <c r="AD4530" s="39">
        <f t="shared" si="3820"/>
        <v>0.34822453049287672</v>
      </c>
      <c r="AE4530" s="39">
        <f t="shared" si="3820"/>
        <v>0.3615263783491427</v>
      </c>
      <c r="AF4530" s="39">
        <f t="shared" si="3820"/>
        <v>0.37482926552654861</v>
      </c>
      <c r="AG4530" s="39">
        <f t="shared" si="3820"/>
        <v>0.388114656758628</v>
      </c>
      <c r="AH4530" s="39">
        <f t="shared" si="3820"/>
        <v>0.40136472466450002</v>
      </c>
      <c r="AI4530" s="39">
        <f t="shared" si="3820"/>
        <v>0.41456239863707678</v>
      </c>
      <c r="AJ4530" s="39">
        <f t="shared" si="3820"/>
        <v>0.42769140539871953</v>
      </c>
      <c r="AK4530" s="39">
        <f t="shared" si="3820"/>
        <v>0.44073630154793098</v>
      </c>
      <c r="AL4530" s="39">
        <f t="shared" si="3820"/>
        <v>0.45368249847681175</v>
      </c>
      <c r="AM4530" s="39">
        <f t="shared" si="3820"/>
        <v>0.46651628008407675</v>
      </c>
      <c r="AN4530" s="39">
        <f t="shared" si="3820"/>
        <v>0.47922481374305925</v>
      </c>
      <c r="AO4530" s="39">
        <f t="shared" si="3820"/>
        <v>0.49179615500908702</v>
      </c>
      <c r="AP4530" s="39">
        <f t="shared" si="3820"/>
        <v>0.50421924656675388</v>
      </c>
      <c r="AQ4530" s="39">
        <f t="shared" si="3820"/>
        <v>0.51648391192571563</v>
      </c>
      <c r="AR4530" s="39">
        <f t="shared" si="3820"/>
        <v>0.52858084437470643</v>
      </c>
      <c r="AS4530" s="39">
        <f t="shared" si="3820"/>
        <v>0.54050159169824674</v>
      </c>
      <c r="AT4530" s="39">
        <f t="shared" si="3820"/>
        <v>0.55223853714998949</v>
      </c>
      <c r="AU4530" s="39">
        <f t="shared" si="3820"/>
        <v>0.56378487716154058</v>
      </c>
      <c r="AV4530" s="39">
        <f t="shared" si="3820"/>
        <v>0.575134596246757</v>
      </c>
      <c r="AW4530" s="39">
        <f t="shared" si="3820"/>
        <v>0.5862824395396764</v>
      </c>
      <c r="AX4530" s="39">
        <f t="shared" si="3820"/>
        <v>0.59722388338003041</v>
      </c>
      <c r="AY4530" s="39">
        <f t="shared" si="3820"/>
        <v>0.60795510433439437</v>
      </c>
      <c r="AZ4530" s="39">
        <f t="shared" si="3820"/>
        <v>0.61847294701396671</v>
      </c>
      <c r="BA4530" s="39">
        <f t="shared" si="3820"/>
        <v>0.62877489102222794</v>
      </c>
      <c r="BB4530" s="39">
        <f t="shared" si="3820"/>
        <v>0.6388590173377966</v>
      </c>
      <c r="BC4530" s="39">
        <f t="shared" si="3820"/>
        <v>0.64872397440998641</v>
      </c>
      <c r="BD4530" s="39">
        <f t="shared" si="3820"/>
        <v>0.65836894421724845</v>
      </c>
      <c r="BE4530" s="39">
        <f t="shared" si="3820"/>
        <v>0.66779360851208291</v>
      </c>
      <c r="BF4530" s="39">
        <f t="shared" si="3820"/>
        <v>0.67699811545039923</v>
      </c>
    </row>
    <row r="4531" spans="1:58" x14ac:dyDescent="0.2">
      <c r="A4531" s="9" t="str">
        <f t="shared" si="3773"/>
        <v>Bermuda</v>
      </c>
      <c r="C4531" s="39">
        <f t="shared" si="3816"/>
        <v>0.79709819999999998</v>
      </c>
      <c r="D4531" s="39">
        <f t="shared" si="3816"/>
        <v>0.80272631813300155</v>
      </c>
      <c r="E4531" s="39">
        <f t="shared" si="3816"/>
        <v>0.80819075000490181</v>
      </c>
      <c r="F4531" s="39">
        <f t="shared" si="3816"/>
        <v>0.81349530054234831</v>
      </c>
      <c r="G4531" s="39">
        <f t="shared" si="3816"/>
        <v>0.81864378144746719</v>
      </c>
      <c r="H4531" s="38">
        <f t="shared" ref="H4531:V4531" si="3821">1-_xlfn.NORM.DIST($D$608,H4302,H5712,TRUE)</f>
        <v>0.69252160831891374</v>
      </c>
      <c r="I4531" s="38">
        <f t="shared" si="3821"/>
        <v>0.69841320166910181</v>
      </c>
      <c r="J4531" s="38">
        <f t="shared" si="3821"/>
        <v>0.70418117724711227</v>
      </c>
      <c r="K4531" s="38">
        <f t="shared" si="3821"/>
        <v>0.81579132410053135</v>
      </c>
      <c r="L4531" s="38">
        <f t="shared" si="3821"/>
        <v>0.82355350428737717</v>
      </c>
      <c r="M4531" s="38">
        <f t="shared" si="3821"/>
        <v>0.83109426247921525</v>
      </c>
      <c r="N4531" s="38">
        <f t="shared" si="3821"/>
        <v>0.8384144124769588</v>
      </c>
      <c r="O4531" s="38">
        <f t="shared" si="3821"/>
        <v>0.84551508224988225</v>
      </c>
      <c r="P4531" s="38">
        <f t="shared" si="3821"/>
        <v>0.85239769912604435</v>
      </c>
      <c r="Q4531" s="38">
        <f t="shared" si="3821"/>
        <v>0.85008698523877546</v>
      </c>
      <c r="R4531" s="38">
        <f t="shared" si="3821"/>
        <v>0.86604850466377836</v>
      </c>
      <c r="S4531" s="38">
        <f t="shared" si="3821"/>
        <v>0.86961313130092721</v>
      </c>
      <c r="T4531" s="38">
        <f t="shared" si="3821"/>
        <v>0.87306850621644172</v>
      </c>
      <c r="U4531" s="38">
        <f t="shared" si="3821"/>
        <v>0.87641785207390077</v>
      </c>
      <c r="V4531" s="38">
        <f t="shared" si="3821"/>
        <v>0.87966432358800062</v>
      </c>
      <c r="W4531" s="39">
        <f t="shared" ref="W4531:BF4531" si="3822">W3606</f>
        <v>0.8828110063364627</v>
      </c>
      <c r="X4531" s="39">
        <f t="shared" si="3822"/>
        <v>0.88586091586663318</v>
      </c>
      <c r="Y4531" s="39">
        <f t="shared" si="3822"/>
        <v>0.88881699707159678</v>
      </c>
      <c r="Z4531" s="39">
        <f t="shared" si="3822"/>
        <v>0.89168212381207668</v>
      </c>
      <c r="AA4531" s="39">
        <f t="shared" si="3822"/>
        <v>0.89445909876179075</v>
      </c>
      <c r="AB4531" s="39">
        <f t="shared" si="3822"/>
        <v>0.89715065345530853</v>
      </c>
      <c r="AC4531" s="39">
        <f t="shared" si="3822"/>
        <v>0.89975944851877865</v>
      </c>
      <c r="AD4531" s="39">
        <f t="shared" si="3822"/>
        <v>0.90228807406517508</v>
      </c>
      <c r="AE4531" s="39">
        <f t="shared" si="3822"/>
        <v>0.90473905023693868</v>
      </c>
      <c r="AF4531" s="39">
        <f t="shared" si="3822"/>
        <v>0.90711482788007225</v>
      </c>
      <c r="AG4531" s="39">
        <f t="shared" si="3822"/>
        <v>0.90941778933487094</v>
      </c>
      <c r="AH4531" s="39">
        <f t="shared" si="3822"/>
        <v>0.91165024932954619</v>
      </c>
      <c r="AI4531" s="39">
        <f t="shared" si="3822"/>
        <v>0.91381445596401911</v>
      </c>
      <c r="AJ4531" s="39">
        <f t="shared" si="3822"/>
        <v>0.91591259177213136</v>
      </c>
      <c r="AK4531" s="39">
        <f t="shared" si="3822"/>
        <v>0.91794677485143239</v>
      </c>
      <c r="AL4531" s="39">
        <f t="shared" si="3822"/>
        <v>0.91991906005057289</v>
      </c>
      <c r="AM4531" s="39">
        <f t="shared" si="3822"/>
        <v>0.92183144020514307</v>
      </c>
      <c r="AN4531" s="39">
        <f t="shared" si="3822"/>
        <v>0.92368584741356796</v>
      </c>
      <c r="AO4531" s="39">
        <f t="shared" si="3822"/>
        <v>0.92548415434538311</v>
      </c>
      <c r="AP4531" s="39">
        <f t="shared" si="3822"/>
        <v>0.92722817557489678</v>
      </c>
      <c r="AQ4531" s="39">
        <f t="shared" si="3822"/>
        <v>0.92891966893386813</v>
      </c>
      <c r="AR4531" s="39">
        <f t="shared" si="3822"/>
        <v>0.93056033687742412</v>
      </c>
      <c r="AS4531" s="39">
        <f t="shared" si="3822"/>
        <v>0.93215182785798456</v>
      </c>
      <c r="AT4531" s="39">
        <f t="shared" si="3822"/>
        <v>0.93369573770247571</v>
      </c>
      <c r="AU4531" s="39">
        <f t="shared" si="3822"/>
        <v>0.93519361098858611</v>
      </c>
      <c r="AV4531" s="39">
        <f t="shared" si="3822"/>
        <v>0.93664694241626134</v>
      </c>
      <c r="AW4531" s="39">
        <f t="shared" si="3822"/>
        <v>0.93805717817103784</v>
      </c>
      <c r="AX4531" s="39">
        <f t="shared" si="3822"/>
        <v>0.93942571727619506</v>
      </c>
      <c r="AY4531" s="39">
        <f t="shared" si="3822"/>
        <v>0.94075391293105259</v>
      </c>
      <c r="AZ4531" s="39">
        <f t="shared" si="3822"/>
        <v>0.94204307383305763</v>
      </c>
      <c r="BA4531" s="39">
        <f t="shared" si="3822"/>
        <v>0.94329446548160523</v>
      </c>
      <c r="BB4531" s="39">
        <f t="shared" si="3822"/>
        <v>0.94450931146180228</v>
      </c>
      <c r="BC4531" s="39">
        <f t="shared" si="3822"/>
        <v>0.94568879470663481</v>
      </c>
      <c r="BD4531" s="39">
        <f t="shared" si="3822"/>
        <v>0.94683405873622672</v>
      </c>
      <c r="BE4531" s="39">
        <f t="shared" si="3822"/>
        <v>0.94794620887308156</v>
      </c>
      <c r="BF4531" s="39">
        <f t="shared" si="3822"/>
        <v>0.94902631343239441</v>
      </c>
    </row>
    <row r="4532" spans="1:58" x14ac:dyDescent="0.2">
      <c r="A4532" s="9" t="str">
        <f t="shared" si="3773"/>
        <v>Bhutan</v>
      </c>
      <c r="C4532" s="39">
        <f t="shared" si="3816"/>
        <v>0.6605029</v>
      </c>
      <c r="D4532" s="39">
        <f t="shared" si="3816"/>
        <v>0.66978809486054447</v>
      </c>
      <c r="E4532" s="39">
        <f t="shared" si="3816"/>
        <v>0.67885638096632361</v>
      </c>
      <c r="F4532" s="39">
        <f t="shared" si="3816"/>
        <v>0.68770847328586149</v>
      </c>
      <c r="G4532" s="39">
        <f t="shared" si="3816"/>
        <v>0.69634546689602816</v>
      </c>
      <c r="H4532" s="38">
        <f t="shared" ref="H4532:V4532" si="3823">1-_xlfn.NORM.DIST($D$608,H4303,H5713,TRUE)</f>
        <v>0.5072050060820954</v>
      </c>
      <c r="I4532" s="38">
        <f t="shared" si="3823"/>
        <v>0.51535047748391416</v>
      </c>
      <c r="J4532" s="38">
        <f t="shared" si="3823"/>
        <v>0.52338840535736642</v>
      </c>
      <c r="K4532" s="38">
        <f t="shared" si="3823"/>
        <v>0.69274961485876363</v>
      </c>
      <c r="L4532" s="38">
        <f t="shared" si="3823"/>
        <v>0.70629462080272087</v>
      </c>
      <c r="M4532" s="38">
        <f t="shared" si="3823"/>
        <v>0.71958550805949661</v>
      </c>
      <c r="N4532" s="38">
        <f t="shared" si="3823"/>
        <v>0.73260807132848005</v>
      </c>
      <c r="O4532" s="38">
        <f t="shared" si="3823"/>
        <v>0.74534899883059813</v>
      </c>
      <c r="P4532" s="38">
        <f t="shared" si="3823"/>
        <v>0.75779591220238807</v>
      </c>
      <c r="Q4532" s="38">
        <f t="shared" si="3823"/>
        <v>0.75757731302743125</v>
      </c>
      <c r="R4532" s="38">
        <f t="shared" si="3823"/>
        <v>0.77776457322672354</v>
      </c>
      <c r="S4532" s="38">
        <f t="shared" si="3823"/>
        <v>0.78400633108540307</v>
      </c>
      <c r="T4532" s="38">
        <f t="shared" si="3823"/>
        <v>0.79006961781595852</v>
      </c>
      <c r="U4532" s="38">
        <f t="shared" si="3823"/>
        <v>0.79595819581818561</v>
      </c>
      <c r="V4532" s="38">
        <f t="shared" si="3823"/>
        <v>0.80167587479690239</v>
      </c>
      <c r="W4532" s="39">
        <f t="shared" ref="W4532:BF4532" si="3824">W3607</f>
        <v>0.80722649867550911</v>
      </c>
      <c r="X4532" s="39">
        <f t="shared" si="3824"/>
        <v>0.81261393351247357</v>
      </c>
      <c r="Y4532" s="39">
        <f t="shared" si="3824"/>
        <v>0.81784205637969787</v>
      </c>
      <c r="Z4532" s="39">
        <f t="shared" si="3824"/>
        <v>0.82291474516046514</v>
      </c>
      <c r="AA4532" s="39">
        <f t="shared" si="3824"/>
        <v>0.82783586922386077</v>
      </c>
      <c r="AB4532" s="39">
        <f t="shared" si="3824"/>
        <v>0.83260928093217468</v>
      </c>
      <c r="AC4532" s="39">
        <f t="shared" si="3824"/>
        <v>0.83723880793775951</v>
      </c>
      <c r="AD4532" s="39">
        <f t="shared" si="3824"/>
        <v>0.8417282462261001</v>
      </c>
      <c r="AE4532" s="39">
        <f t="shared" si="3824"/>
        <v>0.84608135386239858</v>
      </c>
      <c r="AF4532" s="39">
        <f t="shared" si="3824"/>
        <v>0.85030184539975406</v>
      </c>
      <c r="AG4532" s="39">
        <f t="shared" si="3824"/>
        <v>0.85439338690798261</v>
      </c>
      <c r="AH4532" s="39">
        <f t="shared" si="3824"/>
        <v>0.85835959158324904</v>
      </c>
      <c r="AI4532" s="39">
        <f t="shared" si="3824"/>
        <v>0.86220401589993534</v>
      </c>
      <c r="AJ4532" s="39">
        <f t="shared" si="3824"/>
        <v>0.86593015626752412</v>
      </c>
      <c r="AK4532" s="39">
        <f t="shared" si="3824"/>
        <v>0.86954144615670959</v>
      </c>
      <c r="AL4532" s="39">
        <f t="shared" si="3824"/>
        <v>0.87304125366043428</v>
      </c>
      <c r="AM4532" s="39">
        <f t="shared" si="3824"/>
        <v>0.87643287945707726</v>
      </c>
      <c r="AN4532" s="39">
        <f t="shared" si="3824"/>
        <v>0.87971955514456923</v>
      </c>
      <c r="AO4532" s="39">
        <f t="shared" si="3824"/>
        <v>0.88290444191575601</v>
      </c>
      <c r="AP4532" s="39">
        <f t="shared" si="3824"/>
        <v>0.88599062954689167</v>
      </c>
      <c r="AQ4532" s="39">
        <f t="shared" si="3824"/>
        <v>0.88898113567266313</v>
      </c>
      <c r="AR4532" s="39">
        <f t="shared" si="3824"/>
        <v>0.89187890532266534</v>
      </c>
      <c r="AS4532" s="39">
        <f t="shared" si="3824"/>
        <v>0.89468681069571543</v>
      </c>
      <c r="AT4532" s="39">
        <f t="shared" si="3824"/>
        <v>0.89740765114983345</v>
      </c>
      <c r="AU4532" s="39">
        <f t="shared" si="3824"/>
        <v>0.90004415338710908</v>
      </c>
      <c r="AV4532" s="39">
        <f t="shared" si="3824"/>
        <v>0.90259897181402182</v>
      </c>
      <c r="AW4532" s="39">
        <f t="shared" si="3824"/>
        <v>0.90507468905907418</v>
      </c>
      <c r="AX4532" s="39">
        <f t="shared" si="3824"/>
        <v>0.90747381663084292</v>
      </c>
      <c r="AY4532" s="39">
        <f t="shared" si="3824"/>
        <v>0.90979879570074196</v>
      </c>
      <c r="AZ4532" s="39">
        <f t="shared" si="3824"/>
        <v>0.91205199799592218</v>
      </c>
      <c r="BA4532" s="39">
        <f t="shared" si="3824"/>
        <v>0.91423572678881571</v>
      </c>
      <c r="BB4532" s="39">
        <f t="shared" si="3824"/>
        <v>0.91635221797085176</v>
      </c>
      <c r="BC4532" s="39">
        <f t="shared" si="3824"/>
        <v>0.91840364119884477</v>
      </c>
      <c r="BD4532" s="39">
        <f t="shared" si="3824"/>
        <v>0.92039210110346703</v>
      </c>
      <c r="BE4532" s="39">
        <f t="shared" si="3824"/>
        <v>0.92231963855008403</v>
      </c>
      <c r="BF4532" s="39">
        <f t="shared" si="3824"/>
        <v>0.92418823194304078</v>
      </c>
    </row>
    <row r="4533" spans="1:58" x14ac:dyDescent="0.2">
      <c r="A4533" s="9" t="str">
        <f t="shared" si="3773"/>
        <v>Bolivia (Plurinational State of)</v>
      </c>
      <c r="C4533" s="39">
        <f t="shared" si="3816"/>
        <v>0.38871650000000002</v>
      </c>
      <c r="D4533" s="39">
        <f t="shared" si="3816"/>
        <v>0.40180656821614258</v>
      </c>
      <c r="E4533" s="39">
        <f t="shared" si="3816"/>
        <v>0.41484298576116252</v>
      </c>
      <c r="F4533" s="39">
        <f t="shared" si="3816"/>
        <v>0.427810087043904</v>
      </c>
      <c r="G4533" s="39">
        <f t="shared" si="3816"/>
        <v>0.44069301144251205</v>
      </c>
      <c r="H4533" s="38">
        <f t="shared" ref="H4533:V4533" si="3825">1-_xlfn.NORM.DIST($D$608,H4304,H5714,TRUE)</f>
        <v>0.29556193755474158</v>
      </c>
      <c r="I4533" s="38">
        <f t="shared" si="3825"/>
        <v>0.30504938321652642</v>
      </c>
      <c r="J4533" s="38">
        <f t="shared" si="3825"/>
        <v>0.31454929411873633</v>
      </c>
      <c r="K4533" s="38">
        <f t="shared" si="3825"/>
        <v>0.40345973353747211</v>
      </c>
      <c r="L4533" s="38">
        <f t="shared" si="3825"/>
        <v>0.4299934459207615</v>
      </c>
      <c r="M4533" s="38">
        <f t="shared" si="3825"/>
        <v>0.45748036159607341</v>
      </c>
      <c r="N4533" s="38">
        <f t="shared" si="3825"/>
        <v>0.4858383591284583</v>
      </c>
      <c r="O4533" s="38">
        <f t="shared" si="3825"/>
        <v>0.51496575916852116</v>
      </c>
      <c r="P4533" s="38">
        <f t="shared" si="3825"/>
        <v>0.54474038578241557</v>
      </c>
      <c r="Q4533" s="38">
        <f t="shared" si="3825"/>
        <v>0.55005560904527773</v>
      </c>
      <c r="R4533" s="38">
        <f t="shared" si="3825"/>
        <v>0.57344144278789866</v>
      </c>
      <c r="S4533" s="38">
        <f t="shared" si="3825"/>
        <v>0.58446066792335793</v>
      </c>
      <c r="T4533" s="38">
        <f t="shared" si="3825"/>
        <v>0.59527812057945151</v>
      </c>
      <c r="U4533" s="38">
        <f t="shared" si="3825"/>
        <v>0.605890115094463</v>
      </c>
      <c r="V4533" s="38">
        <f t="shared" si="3825"/>
        <v>0.61629360638663855</v>
      </c>
      <c r="W4533" s="39">
        <f t="shared" ref="W4533:BF4533" si="3826">W3608</f>
        <v>0.62648615834264976</v>
      </c>
      <c r="X4533" s="39">
        <f t="shared" si="3826"/>
        <v>0.63646591169850153</v>
      </c>
      <c r="Y4533" s="39">
        <f t="shared" si="3826"/>
        <v>0.64623155167129198</v>
      </c>
      <c r="Z4533" s="39">
        <f t="shared" si="3826"/>
        <v>0.65578227557471236</v>
      </c>
      <c r="AA4533" s="39">
        <f t="shared" si="3826"/>
        <v>0.66511776062638239</v>
      </c>
      <c r="AB4533" s="39">
        <f t="shared" si="3826"/>
        <v>0.67423813213123995</v>
      </c>
      <c r="AC4533" s="39">
        <f t="shared" si="3826"/>
        <v>0.68314393220240477</v>
      </c>
      <c r="AD4533" s="39">
        <f t="shared" si="3826"/>
        <v>0.69183608915932959</v>
      </c>
      <c r="AE4533" s="39">
        <f t="shared" si="3826"/>
        <v>0.70031588772273079</v>
      </c>
      <c r="AF4533" s="39">
        <f t="shared" si="3826"/>
        <v>0.70858494010680029</v>
      </c>
      <c r="AG4533" s="39">
        <f t="shared" si="3826"/>
        <v>0.71664515809159124</v>
      </c>
      <c r="AH4533" s="39">
        <f t="shared" si="3826"/>
        <v>0.72449872614222333</v>
      </c>
      <c r="AI4533" s="39">
        <f t="shared" si="3826"/>
        <v>0.73214807562669648</v>
      </c>
      <c r="AJ4533" s="39">
        <f t="shared" si="3826"/>
        <v>0.73959586017057488</v>
      </c>
      <c r="AK4533" s="39">
        <f t="shared" si="3826"/>
        <v>0.74684493217459136</v>
      </c>
      <c r="AL4533" s="39">
        <f t="shared" si="3826"/>
        <v>0.75389832051026806</v>
      </c>
      <c r="AM4533" s="39">
        <f t="shared" si="3826"/>
        <v>0.76075920939889963</v>
      </c>
      <c r="AN4533" s="39">
        <f t="shared" si="3826"/>
        <v>0.76743091847063438</v>
      </c>
      <c r="AO4533" s="39">
        <f t="shared" si="3826"/>
        <v>0.77391688399285186</v>
      </c>
      <c r="AP4533" s="39">
        <f t="shared" si="3826"/>
        <v>0.78022064125051149</v>
      </c>
      <c r="AQ4533" s="39">
        <f t="shared" si="3826"/>
        <v>0.78634580805554055</v>
      </c>
      <c r="AR4533" s="39">
        <f t="shared" si="3826"/>
        <v>0.7922960693576071</v>
      </c>
      <c r="AS4533" s="39">
        <f t="shared" si="3826"/>
        <v>0.79807516292467462</v>
      </c>
      <c r="AT4533" s="39">
        <f t="shared" si="3826"/>
        <v>0.80368686605852335</v>
      </c>
      <c r="AU4533" s="39">
        <f t="shared" si="3826"/>
        <v>0.80913498330786315</v>
      </c>
      <c r="AV4533" s="39">
        <f t="shared" si="3826"/>
        <v>0.81442333513969412</v>
      </c>
      <c r="AW4533" s="39">
        <f t="shared" si="3826"/>
        <v>0.81955574752813765</v>
      </c>
      <c r="AX4533" s="39">
        <f t="shared" si="3826"/>
        <v>0.82453604241899769</v>
      </c>
      <c r="AY4533" s="39">
        <f t="shared" si="3826"/>
        <v>0.82936802902777285</v>
      </c>
      <c r="AZ4533" s="39">
        <f t="shared" si="3826"/>
        <v>0.83405549592866179</v>
      </c>
      <c r="BA4533" s="39">
        <f t="shared" si="3826"/>
        <v>0.83860220389225304</v>
      </c>
      <c r="BB4533" s="39">
        <f t="shared" si="3826"/>
        <v>0.84301187943001676</v>
      </c>
      <c r="BC4533" s="39">
        <f t="shared" si="3826"/>
        <v>0.84728820900437374</v>
      </c>
      <c r="BD4533" s="39">
        <f t="shared" si="3826"/>
        <v>0.85143483386397889</v>
      </c>
      <c r="BE4533" s="39">
        <f t="shared" si="3826"/>
        <v>0.85545534546488877</v>
      </c>
      <c r="BF4533" s="39">
        <f t="shared" si="3826"/>
        <v>0.85935328143944223</v>
      </c>
    </row>
    <row r="4534" spans="1:58" x14ac:dyDescent="0.2">
      <c r="A4534" s="9" t="str">
        <f t="shared" si="3773"/>
        <v>Bosnia and Herzegovina</v>
      </c>
      <c r="C4534" s="39">
        <f t="shared" si="3816"/>
        <v>0.69601070000000009</v>
      </c>
      <c r="D4534" s="39">
        <f t="shared" si="3816"/>
        <v>0.70443827917104673</v>
      </c>
      <c r="E4534" s="39">
        <f t="shared" si="3816"/>
        <v>0.71265405386726532</v>
      </c>
      <c r="F4534" s="39">
        <f t="shared" si="3816"/>
        <v>0.72066007229738061</v>
      </c>
      <c r="G4534" s="39">
        <f t="shared" si="3816"/>
        <v>0.72845864919391135</v>
      </c>
      <c r="H4534" s="38">
        <f t="shared" ref="H4534:V4534" si="3827">1-_xlfn.NORM.DIST($D$608,H4305,H5715,TRUE)</f>
        <v>0.59865815940546541</v>
      </c>
      <c r="I4534" s="38">
        <f t="shared" si="3827"/>
        <v>0.6065201635878299</v>
      </c>
      <c r="J4534" s="38">
        <f t="shared" si="3827"/>
        <v>0.61424203740336347</v>
      </c>
      <c r="K4534" s="38">
        <f t="shared" si="3827"/>
        <v>0.71508015328261632</v>
      </c>
      <c r="L4534" s="38">
        <f t="shared" si="3827"/>
        <v>0.72926470523019515</v>
      </c>
      <c r="M4534" s="38">
        <f t="shared" si="3827"/>
        <v>0.74316334511413618</v>
      </c>
      <c r="N4534" s="38">
        <f t="shared" si="3827"/>
        <v>0.75675714653752779</v>
      </c>
      <c r="O4534" s="38">
        <f t="shared" si="3827"/>
        <v>0.77002822167399998</v>
      </c>
      <c r="P4534" s="38">
        <f t="shared" si="3827"/>
        <v>0.78295980795047759</v>
      </c>
      <c r="Q4534" s="38">
        <f t="shared" si="3827"/>
        <v>0.7821262776838751</v>
      </c>
      <c r="R4534" s="38">
        <f t="shared" si="3827"/>
        <v>0.80140909640498947</v>
      </c>
      <c r="S4534" s="38">
        <f t="shared" si="3827"/>
        <v>0.80696427709386531</v>
      </c>
      <c r="T4534" s="38">
        <f t="shared" si="3827"/>
        <v>0.81235623787531619</v>
      </c>
      <c r="U4534" s="38">
        <f t="shared" si="3827"/>
        <v>0.81758885166426731</v>
      </c>
      <c r="V4534" s="38">
        <f t="shared" si="3827"/>
        <v>0.82266599253604711</v>
      </c>
      <c r="W4534" s="39">
        <f t="shared" ref="W4534:BF4534" si="3828">W3609</f>
        <v>0.82759152638502309</v>
      </c>
      <c r="X4534" s="39">
        <f t="shared" si="3828"/>
        <v>0.83236930241627127</v>
      </c>
      <c r="Y4534" s="39">
        <f t="shared" si="3828"/>
        <v>0.83700314542683296</v>
      </c>
      <c r="Z4534" s="39">
        <f t="shared" si="3828"/>
        <v>0.84149684883338638</v>
      </c>
      <c r="AA4534" s="39">
        <f t="shared" si="3828"/>
        <v>0.84585416840369165</v>
      </c>
      <c r="AB4534" s="39">
        <f t="shared" si="3828"/>
        <v>0.85007881664994245</v>
      </c>
      <c r="AC4534" s="39">
        <f t="shared" si="3828"/>
        <v>0.85417445784311141</v>
      </c>
      <c r="AD4534" s="39">
        <f t="shared" si="3828"/>
        <v>0.85814470360849726</v>
      </c>
      <c r="AE4534" s="39">
        <f t="shared" si="3828"/>
        <v>0.86199310906392845</v>
      </c>
      <c r="AF4534" s="39">
        <f t="shared" si="3828"/>
        <v>0.86572316946342309</v>
      </c>
      <c r="AG4534" s="39">
        <f t="shared" si="3828"/>
        <v>0.86933831731053679</v>
      </c>
      <c r="AH4534" s="39">
        <f t="shared" si="3828"/>
        <v>0.87284191990711135</v>
      </c>
      <c r="AI4534" s="39">
        <f t="shared" si="3828"/>
        <v>0.87623727730465761</v>
      </c>
      <c r="AJ4534" s="39">
        <f t="shared" si="3828"/>
        <v>0.8795276206271504</v>
      </c>
      <c r="AK4534" s="39">
        <f t="shared" si="3828"/>
        <v>0.88271611073556555</v>
      </c>
      <c r="AL4534" s="39">
        <f t="shared" si="3828"/>
        <v>0.88580583720603134</v>
      </c>
      <c r="AM4534" s="39">
        <f t="shared" si="3828"/>
        <v>0.88879981759499882</v>
      </c>
      <c r="AN4534" s="39">
        <f t="shared" si="3828"/>
        <v>0.89170099696633875</v>
      </c>
      <c r="AO4534" s="39">
        <f t="shared" si="3828"/>
        <v>0.89451224765675108</v>
      </c>
      <c r="AP4534" s="39">
        <f t="shared" si="3828"/>
        <v>0.89723636925729811</v>
      </c>
      <c r="AQ4534" s="39">
        <f t="shared" si="3828"/>
        <v>0.89987608879027803</v>
      </c>
      <c r="AR4534" s="39">
        <f t="shared" si="3828"/>
        <v>0.90243406106198665</v>
      </c>
      <c r="AS4534" s="39">
        <f t="shared" si="3828"/>
        <v>0.904912869173218</v>
      </c>
      <c r="AT4534" s="39">
        <f t="shared" si="3828"/>
        <v>0.90731502517059526</v>
      </c>
      <c r="AU4534" s="39">
        <f t="shared" si="3828"/>
        <v>0.90964297082300871</v>
      </c>
      <c r="AV4534" s="39">
        <f t="shared" si="3828"/>
        <v>0.91189907850857399</v>
      </c>
      <c r="AW4534" s="39">
        <f t="shared" si="3828"/>
        <v>0.91408565219860016</v>
      </c>
      <c r="AX4534" s="39">
        <f t="shared" si="3828"/>
        <v>0.91620492852608504</v>
      </c>
      <c r="AY4534" s="39">
        <f t="shared" si="3828"/>
        <v>0.91825907792721728</v>
      </c>
      <c r="AZ4534" s="39">
        <f t="shared" si="3828"/>
        <v>0.9202502058452855</v>
      </c>
      <c r="BA4534" s="39">
        <f t="shared" si="3828"/>
        <v>0.92218035398725762</v>
      </c>
      <c r="BB4534" s="39">
        <f t="shared" si="3828"/>
        <v>0.92405150162410432</v>
      </c>
      <c r="BC4534" s="39">
        <f t="shared" si="3828"/>
        <v>0.92586556692670197</v>
      </c>
      <c r="BD4534" s="39">
        <f t="shared" si="3828"/>
        <v>0.92762440832987025</v>
      </c>
      <c r="BE4534" s="39">
        <f t="shared" si="3828"/>
        <v>0.92932982591776248</v>
      </c>
      <c r="BF4534" s="39">
        <f t="shared" si="3828"/>
        <v>0.9309835628244526</v>
      </c>
    </row>
    <row r="4535" spans="1:58" x14ac:dyDescent="0.2">
      <c r="A4535" s="9" t="str">
        <f t="shared" si="3773"/>
        <v>Botswana</v>
      </c>
      <c r="C4535" s="39">
        <f t="shared" si="3816"/>
        <v>0.25727049999999996</v>
      </c>
      <c r="D4535" s="39">
        <f t="shared" si="3816"/>
        <v>0.2698519351598524</v>
      </c>
      <c r="E4535" s="39">
        <f t="shared" si="3816"/>
        <v>0.2825721333827379</v>
      </c>
      <c r="F4535" s="39">
        <f t="shared" si="3816"/>
        <v>0.29541039568064731</v>
      </c>
      <c r="G4535" s="39">
        <f t="shared" si="3816"/>
        <v>0.30834615863817372</v>
      </c>
      <c r="H4535" s="38">
        <f t="shared" ref="H4535:V4535" si="3829">1-_xlfn.NORM.DIST($D$608,H4306,H5716,TRUE)</f>
        <v>0.27520221018250335</v>
      </c>
      <c r="I4535" s="38">
        <f t="shared" si="3829"/>
        <v>0.28676200167772015</v>
      </c>
      <c r="J4535" s="38">
        <f t="shared" si="3829"/>
        <v>0.29839914746300189</v>
      </c>
      <c r="K4535" s="38">
        <f t="shared" si="3829"/>
        <v>0.3489787608033853</v>
      </c>
      <c r="L4535" s="38">
        <f t="shared" si="3829"/>
        <v>0.36331381239692484</v>
      </c>
      <c r="M4535" s="38">
        <f t="shared" si="3829"/>
        <v>0.37772420570415011</v>
      </c>
      <c r="N4535" s="38">
        <f t="shared" si="3829"/>
        <v>0.39218831310868185</v>
      </c>
      <c r="O4535" s="38">
        <f t="shared" si="3829"/>
        <v>0.40668479424760851</v>
      </c>
      <c r="P4535" s="38">
        <f t="shared" si="3829"/>
        <v>0.42119268397196352</v>
      </c>
      <c r="Q4535" s="38">
        <f t="shared" si="3829"/>
        <v>0.42919499100328151</v>
      </c>
      <c r="R4535" s="38">
        <f t="shared" si="3829"/>
        <v>0.4515972255346129</v>
      </c>
      <c r="S4535" s="38">
        <f t="shared" si="3829"/>
        <v>0.46426432703491072</v>
      </c>
      <c r="T4535" s="38">
        <f t="shared" si="3829"/>
        <v>0.47680964019275041</v>
      </c>
      <c r="U4535" s="38">
        <f t="shared" si="3829"/>
        <v>0.48922162458731167</v>
      </c>
      <c r="V4535" s="38">
        <f t="shared" si="3829"/>
        <v>0.50148958943181032</v>
      </c>
      <c r="W4535" s="39">
        <f t="shared" ref="W4535:BF4535" si="3830">W3610</f>
        <v>0.51360368735029094</v>
      </c>
      <c r="X4535" s="39">
        <f t="shared" si="3830"/>
        <v>0.5255549037150069</v>
      </c>
      <c r="Y4535" s="39">
        <f t="shared" si="3830"/>
        <v>0.5373350420161549</v>
      </c>
      <c r="Z4535" s="39">
        <f t="shared" si="3830"/>
        <v>0.54893670572547015</v>
      </c>
      <c r="AA4535" s="39">
        <f t="shared" si="3830"/>
        <v>0.56035327710080796</v>
      </c>
      <c r="AB4535" s="39">
        <f t="shared" si="3830"/>
        <v>0.57157889336108136</v>
      </c>
      <c r="AC4535" s="39">
        <f t="shared" si="3830"/>
        <v>0.58260842064042273</v>
      </c>
      <c r="AD4535" s="39">
        <f t="shared" si="3830"/>
        <v>0.59343742610785133</v>
      </c>
      <c r="AE4535" s="39">
        <f t="shared" si="3830"/>
        <v>0.60406214861458296</v>
      </c>
      <c r="AF4535" s="39">
        <f t="shared" si="3830"/>
        <v>0.61447946820594823</v>
      </c>
      <c r="AG4535" s="39">
        <f t="shared" si="3830"/>
        <v>0.62468687480912277</v>
      </c>
      <c r="AH4535" s="39">
        <f t="shared" si="3830"/>
        <v>0.63468243638192856</v>
      </c>
      <c r="AI4535" s="39">
        <f t="shared" si="3830"/>
        <v>0.64446476678216669</v>
      </c>
      <c r="AJ4535" s="39">
        <f t="shared" si="3830"/>
        <v>0.65403299359159184</v>
      </c>
      <c r="AK4535" s="39">
        <f t="shared" si="3830"/>
        <v>0.66338672610397897</v>
      </c>
      <c r="AL4535" s="39">
        <f t="shared" si="3830"/>
        <v>0.67252602366295444</v>
      </c>
      <c r="AM4535" s="39">
        <f t="shared" si="3830"/>
        <v>0.68145136451254062</v>
      </c>
      <c r="AN4535" s="39">
        <f t="shared" si="3830"/>
        <v>0.6901636153018007</v>
      </c>
      <c r="AO4535" s="39">
        <f t="shared" si="3830"/>
        <v>0.69866400136467599</v>
      </c>
      <c r="AP4535" s="39">
        <f t="shared" si="3830"/>
        <v>0.7069540778771195</v>
      </c>
      <c r="AQ4535" s="39">
        <f t="shared" si="3830"/>
        <v>0.71503570197601118</v>
      </c>
      <c r="AR4535" s="39">
        <f t="shared" si="3830"/>
        <v>0.72291100590806345</v>
      </c>
      <c r="AS4535" s="39">
        <f t="shared" si="3830"/>
        <v>0.73058237126203196</v>
      </c>
      <c r="AT4535" s="39">
        <f t="shared" si="3830"/>
        <v>0.73805240432396746</v>
      </c>
      <c r="AU4535" s="39">
        <f t="shared" si="3830"/>
        <v>0.74532391258297681</v>
      </c>
      <c r="AV4535" s="39">
        <f t="shared" si="3830"/>
        <v>0.75239988240394506</v>
      </c>
      <c r="AW4535" s="39">
        <f t="shared" si="3830"/>
        <v>0.75928345787384632</v>
      </c>
      <c r="AX4535" s="39">
        <f t="shared" si="3830"/>
        <v>0.76597792081959348</v>
      </c>
      <c r="AY4535" s="39">
        <f t="shared" si="3830"/>
        <v>0.77248667198776599</v>
      </c>
      <c r="AZ4535" s="39">
        <f t="shared" si="3830"/>
        <v>0.77881321336995057</v>
      </c>
      <c r="BA4535" s="39">
        <f t="shared" si="3830"/>
        <v>0.78496113165175274</v>
      </c>
      <c r="BB4535" s="39">
        <f t="shared" si="3830"/>
        <v>0.79093408275874011</v>
      </c>
      <c r="BC4535" s="39">
        <f t="shared" si="3830"/>
        <v>0.79673577746855262</v>
      </c>
      <c r="BD4535" s="39">
        <f t="shared" si="3830"/>
        <v>0.80236996805513616</v>
      </c>
      <c r="BE4535" s="39">
        <f t="shared" si="3830"/>
        <v>0.80784043592842381</v>
      </c>
      <c r="BF4535" s="39">
        <f t="shared" si="3830"/>
        <v>0.81315098023075816</v>
      </c>
    </row>
    <row r="4536" spans="1:58" x14ac:dyDescent="0.2">
      <c r="A4536" s="9" t="str">
        <f t="shared" si="3773"/>
        <v>Brazil</v>
      </c>
      <c r="C4536" s="39">
        <f t="shared" si="3816"/>
        <v>0.68056759999999994</v>
      </c>
      <c r="D4536" s="39">
        <f t="shared" si="3816"/>
        <v>0.68929026525500781</v>
      </c>
      <c r="E4536" s="39">
        <f t="shared" si="3816"/>
        <v>0.69780132639966408</v>
      </c>
      <c r="F4536" s="39">
        <f t="shared" si="3816"/>
        <v>0.70610230884084124</v>
      </c>
      <c r="G4536" s="39">
        <f t="shared" si="3816"/>
        <v>0.71419504118621824</v>
      </c>
      <c r="H4536" s="38">
        <f t="shared" ref="H4536:V4536" si="3831">1-_xlfn.NORM.DIST($D$608,H4307,H5717,TRUE)</f>
        <v>0.4827908353421293</v>
      </c>
      <c r="I4536" s="38">
        <f t="shared" si="3831"/>
        <v>0.4903669362959302</v>
      </c>
      <c r="J4536" s="38">
        <f t="shared" si="3831"/>
        <v>0.49785226470607913</v>
      </c>
      <c r="K4536" s="38">
        <f t="shared" si="3831"/>
        <v>0.50524527842832589</v>
      </c>
      <c r="L4536" s="38">
        <f t="shared" si="3831"/>
        <v>0.55521758347068617</v>
      </c>
      <c r="M4536" s="38">
        <f t="shared" si="3831"/>
        <v>0.60778551859681385</v>
      </c>
      <c r="N4536" s="38">
        <f t="shared" si="3831"/>
        <v>0.66212558850450498</v>
      </c>
      <c r="O4536" s="38">
        <f t="shared" si="3831"/>
        <v>0.71708643782336789</v>
      </c>
      <c r="P4536" s="38">
        <f t="shared" si="3831"/>
        <v>0.77118482868289062</v>
      </c>
      <c r="Q4536" s="38">
        <f t="shared" si="3831"/>
        <v>0.7705577909164204</v>
      </c>
      <c r="R4536" s="38">
        <f t="shared" si="3831"/>
        <v>0.79022206122448635</v>
      </c>
      <c r="S4536" s="38">
        <f t="shared" si="3831"/>
        <v>0.7960355199523329</v>
      </c>
      <c r="T4536" s="38">
        <f t="shared" si="3831"/>
        <v>0.80168141747492738</v>
      </c>
      <c r="U4536" s="38">
        <f t="shared" si="3831"/>
        <v>0.80716352305048888</v>
      </c>
      <c r="V4536" s="38">
        <f t="shared" si="3831"/>
        <v>0.81248562461581808</v>
      </c>
      <c r="W4536" s="39">
        <f t="shared" ref="W4536:BF4536" si="3832">W3611</f>
        <v>0.81765151825999272</v>
      </c>
      <c r="X4536" s="39">
        <f t="shared" si="3832"/>
        <v>0.82266499857312236</v>
      </c>
      <c r="Y4536" s="39">
        <f t="shared" si="3832"/>
        <v>0.82752984982856903</v>
      </c>
      <c r="Z4536" s="39">
        <f t="shared" si="3832"/>
        <v>0.83224983795679952</v>
      </c>
      <c r="AA4536" s="39">
        <f t="shared" si="3832"/>
        <v>0.83682870326909897</v>
      </c>
      <c r="AB4536" s="39">
        <f t="shared" si="3832"/>
        <v>0.84127015388973225</v>
      </c>
      <c r="AC4536" s="39">
        <f t="shared" si="3832"/>
        <v>0.84557785985573586</v>
      </c>
      <c r="AD4536" s="39">
        <f t="shared" si="3832"/>
        <v>0.84975544784432544</v>
      </c>
      <c r="AE4536" s="39">
        <f t="shared" si="3832"/>
        <v>0.8538064964888773</v>
      </c>
      <c r="AF4536" s="39">
        <f t="shared" si="3832"/>
        <v>0.85773453224555696</v>
      </c>
      <c r="AG4536" s="39">
        <f t="shared" si="3832"/>
        <v>0.86154302577389807</v>
      </c>
      <c r="AH4536" s="39">
        <f t="shared" si="3832"/>
        <v>0.86523538879595108</v>
      </c>
      <c r="AI4536" s="39">
        <f t="shared" si="3832"/>
        <v>0.8688149714000124</v>
      </c>
      <c r="AJ4536" s="39">
        <f t="shared" si="3832"/>
        <v>0.87228505975637116</v>
      </c>
      <c r="AK4536" s="39">
        <f t="shared" si="3832"/>
        <v>0.87564887421398441</v>
      </c>
      <c r="AL4536" s="39">
        <f t="shared" si="3832"/>
        <v>0.87890956774846485</v>
      </c>
      <c r="AM4536" s="39">
        <f t="shared" si="3832"/>
        <v>0.88207022473325936</v>
      </c>
      <c r="AN4536" s="39">
        <f t="shared" si="3832"/>
        <v>0.88513386000736172</v>
      </c>
      <c r="AO4536" s="39">
        <f t="shared" si="3832"/>
        <v>0.88810341821437233</v>
      </c>
      <c r="AP4536" s="39">
        <f t="shared" si="3832"/>
        <v>0.89098177338914564</v>
      </c>
      <c r="AQ4536" s="39">
        <f t="shared" si="3832"/>
        <v>0.89377172876966615</v>
      </c>
      <c r="AR4536" s="39">
        <f t="shared" si="3832"/>
        <v>0.89647601681316191</v>
      </c>
      <c r="AS4536" s="39">
        <f t="shared" si="3832"/>
        <v>0.89909729939677951</v>
      </c>
      <c r="AT4536" s="39">
        <f t="shared" si="3832"/>
        <v>0.90163816818442377</v>
      </c>
      <c r="AU4536" s="39">
        <f t="shared" si="3832"/>
        <v>0.90410114514258999</v>
      </c>
      <c r="AV4536" s="39">
        <f t="shared" si="3832"/>
        <v>0.90648868318919262</v>
      </c>
      <c r="AW4536" s="39">
        <f t="shared" si="3832"/>
        <v>0.90880316696051955</v>
      </c>
      <c r="AX4536" s="39">
        <f t="shared" si="3832"/>
        <v>0.91104691368251434</v>
      </c>
      <c r="AY4536" s="39">
        <f t="shared" si="3832"/>
        <v>0.91322217413360596</v>
      </c>
      <c r="AZ4536" s="39">
        <f t="shared" si="3832"/>
        <v>0.9153311336872767</v>
      </c>
      <c r="BA4536" s="39">
        <f t="shared" si="3832"/>
        <v>0.91737591342347147</v>
      </c>
      <c r="BB4536" s="39">
        <f t="shared" si="3832"/>
        <v>0.91935857129882159</v>
      </c>
      <c r="BC4536" s="39">
        <f t="shared" si="3832"/>
        <v>0.92128110336646418</v>
      </c>
      <c r="BD4536" s="39">
        <f t="shared" si="3832"/>
        <v>0.92314544503701612</v>
      </c>
      <c r="BE4536" s="39">
        <f t="shared" si="3832"/>
        <v>0.9249534723729721</v>
      </c>
      <c r="BF4536" s="39">
        <f t="shared" si="3832"/>
        <v>0.92670700340947765</v>
      </c>
    </row>
    <row r="4537" spans="1:58" x14ac:dyDescent="0.2">
      <c r="A4537" s="9" t="str">
        <f t="shared" si="3773"/>
        <v>British Virgin Islands</v>
      </c>
      <c r="C4537" s="39">
        <f t="shared" si="3816"/>
        <v>0.72280820000000001</v>
      </c>
      <c r="D4537" s="39">
        <f t="shared" si="3816"/>
        <v>0.7304809849890852</v>
      </c>
      <c r="E4537" s="39">
        <f t="shared" si="3816"/>
        <v>0.73795245299030654</v>
      </c>
      <c r="F4537" s="39">
        <f t="shared" si="3816"/>
        <v>0.74522540858281394</v>
      </c>
      <c r="G4537" s="39">
        <f t="shared" si="3816"/>
        <v>0.75230283537664033</v>
      </c>
      <c r="H4537" s="38">
        <f t="shared" ref="H4537:V4537" si="3833">1-_xlfn.NORM.DIST($D$608,H4308,H5718,TRUE)</f>
        <v>0.6300398732822291</v>
      </c>
      <c r="I4537" s="38">
        <f t="shared" si="3833"/>
        <v>0.63737458455559559</v>
      </c>
      <c r="J4537" s="38">
        <f t="shared" si="3833"/>
        <v>0.64456897045942296</v>
      </c>
      <c r="K4537" s="38">
        <f t="shared" si="3833"/>
        <v>0.65162371460305091</v>
      </c>
      <c r="L4537" s="38">
        <f t="shared" si="3833"/>
        <v>0.68234433214601342</v>
      </c>
      <c r="M4537" s="38">
        <f t="shared" si="3833"/>
        <v>0.71291015368394328</v>
      </c>
      <c r="N4537" s="38">
        <f t="shared" si="3833"/>
        <v>0.74306482115379113</v>
      </c>
      <c r="O4537" s="38">
        <f t="shared" si="3833"/>
        <v>0.77253410731309702</v>
      </c>
      <c r="P4537" s="38">
        <f t="shared" si="3833"/>
        <v>0.80103215542493622</v>
      </c>
      <c r="Q4537" s="38">
        <f t="shared" si="3833"/>
        <v>0.79972237219736608</v>
      </c>
      <c r="R4537" s="38">
        <f t="shared" si="3833"/>
        <v>0.81822438208529658</v>
      </c>
      <c r="S4537" s="38">
        <f t="shared" si="3833"/>
        <v>0.82322790613045105</v>
      </c>
      <c r="T4537" s="38">
        <f t="shared" si="3833"/>
        <v>0.82808289633408483</v>
      </c>
      <c r="U4537" s="38">
        <f t="shared" si="3833"/>
        <v>0.83279312547531903</v>
      </c>
      <c r="V4537" s="38">
        <f t="shared" si="3833"/>
        <v>0.83736234005739174</v>
      </c>
      <c r="W4537" s="39">
        <f t="shared" ref="W4537:BF4537" si="3834">W3612</f>
        <v>0.84179425377344441</v>
      </c>
      <c r="X4537" s="39">
        <f t="shared" si="3834"/>
        <v>0.84609254163933412</v>
      </c>
      <c r="Y4537" s="39">
        <f t="shared" si="3834"/>
        <v>0.85026083475335379</v>
      </c>
      <c r="Z4537" s="39">
        <f t="shared" si="3834"/>
        <v>0.85430271564373195</v>
      </c>
      <c r="AA4537" s="39">
        <f t="shared" si="3834"/>
        <v>0.85822171416590898</v>
      </c>
      <c r="AB4537" s="39">
        <f t="shared" si="3834"/>
        <v>0.86202130391283482</v>
      </c>
      <c r="AC4537" s="39">
        <f t="shared" si="3834"/>
        <v>0.86570489910286041</v>
      </c>
      <c r="AD4537" s="39">
        <f t="shared" si="3834"/>
        <v>0.86927585191119494</v>
      </c>
      <c r="AE4537" s="39">
        <f t="shared" si="3834"/>
        <v>0.87273745021234372</v>
      </c>
      <c r="AF4537" s="39">
        <f t="shared" si="3834"/>
        <v>0.87609291570241732</v>
      </c>
      <c r="AG4537" s="39">
        <f t="shared" si="3834"/>
        <v>0.87934540237168768</v>
      </c>
      <c r="AH4537" s="39">
        <f t="shared" si="3834"/>
        <v>0.88249799529926798</v>
      </c>
      <c r="AI4537" s="39">
        <f t="shared" si="3834"/>
        <v>0.88555370974326375</v>
      </c>
      <c r="AJ4537" s="39">
        <f t="shared" si="3834"/>
        <v>0.88851549050121637</v>
      </c>
      <c r="AK4537" s="39">
        <f t="shared" si="3834"/>
        <v>0.89138621151709485</v>
      </c>
      <c r="AL4537" s="39">
        <f t="shared" si="3834"/>
        <v>0.89416867571249503</v>
      </c>
      <c r="AM4537" s="39">
        <f t="shared" si="3834"/>
        <v>0.89686561502107565</v>
      </c>
      <c r="AN4537" s="39">
        <f t="shared" si="3834"/>
        <v>0.89947969060658073</v>
      </c>
      <c r="AO4537" s="39">
        <f t="shared" si="3834"/>
        <v>0.90201349324607727</v>
      </c>
      <c r="AP4537" s="39">
        <f t="shared" si="3834"/>
        <v>0.90446954386126532</v>
      </c>
      <c r="AQ4537" s="39">
        <f t="shared" si="3834"/>
        <v>0.90685029418189433</v>
      </c>
      <c r="AR4537" s="39">
        <f t="shared" si="3834"/>
        <v>0.90915812752644576</v>
      </c>
      <c r="AS4537" s="39">
        <f t="shared" si="3834"/>
        <v>0.91139535968631613</v>
      </c>
      <c r="AT4537" s="39">
        <f t="shared" si="3834"/>
        <v>0.91356423990075253</v>
      </c>
      <c r="AU4537" s="39">
        <f t="shared" si="3834"/>
        <v>0.91566695191076508</v>
      </c>
      <c r="AV4537" s="39">
        <f t="shared" si="3834"/>
        <v>0.91770561508115123</v>
      </c>
      <c r="AW4537" s="39">
        <f t="shared" si="3834"/>
        <v>0.91968228558063536</v>
      </c>
      <c r="AX4537" s="39">
        <f t="shared" si="3834"/>
        <v>0.92159895761094301</v>
      </c>
      <c r="AY4537" s="39">
        <f t="shared" si="3834"/>
        <v>0.92345756467639395</v>
      </c>
      <c r="AZ4537" s="39">
        <f t="shared" si="3834"/>
        <v>0.92525998088631844</v>
      </c>
      <c r="BA4537" s="39">
        <f t="shared" si="3834"/>
        <v>0.92700802228327706</v>
      </c>
      <c r="BB4537" s="39">
        <f t="shared" si="3834"/>
        <v>0.92870344819069484</v>
      </c>
      <c r="BC4537" s="39">
        <f t="shared" si="3834"/>
        <v>0.9303479625741089</v>
      </c>
      <c r="BD4537" s="39">
        <f t="shared" si="3834"/>
        <v>0.9319432154107794</v>
      </c>
      <c r="BE4537" s="39">
        <f t="shared" si="3834"/>
        <v>0.93349080406292451</v>
      </c>
      <c r="BF4537" s="39">
        <f t="shared" si="3834"/>
        <v>0.93499227465031365</v>
      </c>
    </row>
    <row r="4538" spans="1:58" x14ac:dyDescent="0.2">
      <c r="A4538" s="9" t="str">
        <f t="shared" si="3773"/>
        <v>Brunei Darussalam</v>
      </c>
      <c r="C4538" s="39">
        <f t="shared" si="3816"/>
        <v>0.96816270000000004</v>
      </c>
      <c r="D4538" s="39">
        <f t="shared" si="3816"/>
        <v>0.96868060746284879</v>
      </c>
      <c r="E4538" s="39">
        <f t="shared" si="3816"/>
        <v>0.96918521839039062</v>
      </c>
      <c r="F4538" s="39">
        <f t="shared" si="3816"/>
        <v>0.96967693130204335</v>
      </c>
      <c r="G4538" s="39">
        <f t="shared" si="3816"/>
        <v>0.97015613148914215</v>
      </c>
      <c r="H4538" s="38">
        <f t="shared" ref="H4538:V4538" si="3835">1-_xlfn.NORM.DIST($D$608,H4309,H5719,TRUE)</f>
        <v>0.92587666979149097</v>
      </c>
      <c r="I4538" s="38">
        <f t="shared" si="3835"/>
        <v>0.92674680124400466</v>
      </c>
      <c r="J4538" s="38">
        <f t="shared" si="3835"/>
        <v>0.92759842343083787</v>
      </c>
      <c r="K4538" s="38">
        <f t="shared" si="3835"/>
        <v>0.94714729819931209</v>
      </c>
      <c r="L4538" s="38">
        <f t="shared" si="3835"/>
        <v>0.95277077039991809</v>
      </c>
      <c r="M4538" s="38">
        <f t="shared" si="3835"/>
        <v>0.95800049677477761</v>
      </c>
      <c r="N4538" s="38">
        <f t="shared" si="3835"/>
        <v>0.9628412757908088</v>
      </c>
      <c r="O4538" s="38">
        <f t="shared" si="3835"/>
        <v>0.96729996503105342</v>
      </c>
      <c r="P4538" s="38">
        <f t="shared" si="3835"/>
        <v>0.97138543666184451</v>
      </c>
      <c r="Q4538" s="38">
        <f t="shared" si="3835"/>
        <v>0.96907409198517513</v>
      </c>
      <c r="R4538" s="38">
        <f t="shared" si="3835"/>
        <v>0.97469975727075719</v>
      </c>
      <c r="S4538" s="38">
        <f t="shared" si="3835"/>
        <v>0.97505462791236519</v>
      </c>
      <c r="T4538" s="38">
        <f t="shared" si="3835"/>
        <v>0.97540098079492421</v>
      </c>
      <c r="U4538" s="38">
        <f t="shared" si="3835"/>
        <v>0.97573905791354876</v>
      </c>
      <c r="V4538" s="38">
        <f t="shared" si="3835"/>
        <v>0.97606909349790782</v>
      </c>
      <c r="W4538" s="39">
        <f t="shared" ref="W4538:BF4538" si="3836">W3613</f>
        <v>0.9763913142813917</v>
      </c>
      <c r="X4538" s="39">
        <f t="shared" si="3836"/>
        <v>0.97670593976061559</v>
      </c>
      <c r="Y4538" s="39">
        <f t="shared" si="3836"/>
        <v>0.97701318244559665</v>
      </c>
      <c r="Z4538" s="39">
        <f t="shared" si="3836"/>
        <v>0.97731324810093823</v>
      </c>
      <c r="AA4538" s="39">
        <f t="shared" si="3836"/>
        <v>0.97760633597833979</v>
      </c>
      <c r="AB4538" s="39">
        <f t="shared" si="3836"/>
        <v>0.97789263904074142</v>
      </c>
      <c r="AC4538" s="39">
        <f t="shared" si="3836"/>
        <v>0.97817234417840337</v>
      </c>
      <c r="AD4538" s="39">
        <f t="shared" si="3836"/>
        <v>0.9784456324172105</v>
      </c>
      <c r="AE4538" s="39">
        <f t="shared" si="3836"/>
        <v>0.97871267911948168</v>
      </c>
      <c r="AF4538" s="39">
        <f t="shared" si="3836"/>
        <v>0.97897365417755466</v>
      </c>
      <c r="AG4538" s="39">
        <f t="shared" si="3836"/>
        <v>0.97922872220040835</v>
      </c>
      <c r="AH4538" s="39">
        <f t="shared" si="3836"/>
        <v>0.97947804269357608</v>
      </c>
      <c r="AI4538" s="39">
        <f t="shared" si="3836"/>
        <v>0.97972177023259233</v>
      </c>
      <c r="AJ4538" s="39">
        <f t="shared" si="3836"/>
        <v>0.97996005463021107</v>
      </c>
      <c r="AK4538" s="39">
        <f t="shared" si="3836"/>
        <v>0.9801930410976204</v>
      </c>
      <c r="AL4538" s="39">
        <f t="shared" si="3836"/>
        <v>0.98042087039987591</v>
      </c>
      <c r="AM4538" s="39">
        <f t="shared" si="3836"/>
        <v>0.98064367900576188</v>
      </c>
      <c r="AN4538" s="39">
        <f t="shared" si="3836"/>
        <v>0.98086159923228733</v>
      </c>
      <c r="AO4538" s="39">
        <f t="shared" si="3836"/>
        <v>0.98107475938401134</v>
      </c>
      <c r="AP4538" s="39">
        <f t="shared" si="3836"/>
        <v>0.98128328388738995</v>
      </c>
      <c r="AQ4538" s="39">
        <f t="shared" si="3836"/>
        <v>0.98148729342032603</v>
      </c>
      <c r="AR4538" s="39">
        <f t="shared" si="3836"/>
        <v>0.98168690503709954</v>
      </c>
      <c r="AS4538" s="39">
        <f t="shared" si="3836"/>
        <v>0.9818822322888483</v>
      </c>
      <c r="AT4538" s="39">
        <f t="shared" si="3836"/>
        <v>0.98207338533976274</v>
      </c>
      <c r="AU4538" s="39">
        <f t="shared" si="3836"/>
        <v>0.98226047107915326</v>
      </c>
      <c r="AV4538" s="39">
        <f t="shared" si="3836"/>
        <v>0.98244359322954167</v>
      </c>
      <c r="AW4538" s="39">
        <f t="shared" si="3836"/>
        <v>0.98262285245092318</v>
      </c>
      <c r="AX4538" s="39">
        <f t="shared" si="3836"/>
        <v>0.98279834644134179</v>
      </c>
      <c r="AY4538" s="39">
        <f t="shared" si="3836"/>
        <v>0.98297017003391174</v>
      </c>
      <c r="AZ4538" s="39">
        <f t="shared" si="3836"/>
        <v>0.98313841529042023</v>
      </c>
      <c r="BA4538" s="39">
        <f t="shared" si="3836"/>
        <v>0.98330317159163283</v>
      </c>
      <c r="BB4538" s="39">
        <f t="shared" si="3836"/>
        <v>0.98346452572442689</v>
      </c>
      <c r="BC4538" s="39">
        <f t="shared" si="3836"/>
        <v>0.9836225619658675</v>
      </c>
      <c r="BD4538" s="39">
        <f t="shared" si="3836"/>
        <v>0.98377736216433886</v>
      </c>
      <c r="BE4538" s="39">
        <f t="shared" si="3836"/>
        <v>0.98392900581784049</v>
      </c>
      <c r="BF4538" s="39">
        <f t="shared" si="3836"/>
        <v>0.98407757014955022</v>
      </c>
    </row>
    <row r="4539" spans="1:58" x14ac:dyDescent="0.2">
      <c r="A4539" s="9" t="str">
        <f t="shared" si="3773"/>
        <v>Bulgaria</v>
      </c>
      <c r="C4539" s="39">
        <f t="shared" ref="C4539:G4548" si="3837">C3614</f>
        <v>0.92811069999999996</v>
      </c>
      <c r="D4539" s="39">
        <f t="shared" si="3837"/>
        <v>0.92976573798114692</v>
      </c>
      <c r="E4539" s="39">
        <f t="shared" si="3837"/>
        <v>0.93137128353909437</v>
      </c>
      <c r="F4539" s="39">
        <f t="shared" si="3837"/>
        <v>0.93292893820356604</v>
      </c>
      <c r="G4539" s="39">
        <f t="shared" si="3837"/>
        <v>0.93444025228191641</v>
      </c>
      <c r="H4539" s="38">
        <f t="shared" ref="H4539:V4539" si="3838">1-_xlfn.NORM.DIST($D$608,H4310,H5720,TRUE)</f>
        <v>0.8595470921342796</v>
      </c>
      <c r="I4539" s="38">
        <f t="shared" si="3838"/>
        <v>0.8618373329685789</v>
      </c>
      <c r="J4539" s="38">
        <f t="shared" si="3838"/>
        <v>0.86407397701956612</v>
      </c>
      <c r="K4539" s="38">
        <f t="shared" si="3838"/>
        <v>0.86625835621722103</v>
      </c>
      <c r="L4539" s="38">
        <f t="shared" si="3838"/>
        <v>0.88399210206472478</v>
      </c>
      <c r="M4539" s="38">
        <f t="shared" si="3838"/>
        <v>0.90053745570853461</v>
      </c>
      <c r="N4539" s="38">
        <f t="shared" si="3838"/>
        <v>0.91580145675596603</v>
      </c>
      <c r="O4539" s="38">
        <f t="shared" si="3838"/>
        <v>0.92971029442725428</v>
      </c>
      <c r="P4539" s="38">
        <f t="shared" si="3838"/>
        <v>0.94221294795555699</v>
      </c>
      <c r="Q4539" s="38">
        <f t="shared" si="3838"/>
        <v>0.93931075311505619</v>
      </c>
      <c r="R4539" s="38">
        <f t="shared" si="3838"/>
        <v>0.94840237013526696</v>
      </c>
      <c r="S4539" s="38">
        <f t="shared" si="3838"/>
        <v>0.94946169635877087</v>
      </c>
      <c r="T4539" s="38">
        <f t="shared" si="3838"/>
        <v>0.95049077565818541</v>
      </c>
      <c r="U4539" s="38">
        <f t="shared" si="3838"/>
        <v>0.95149057738776044</v>
      </c>
      <c r="V4539" s="38">
        <f t="shared" si="3838"/>
        <v>0.95246203831606691</v>
      </c>
      <c r="W4539" s="39">
        <f t="shared" ref="W4539:BF4539" si="3839">W3614</f>
        <v>0.95340606368101655</v>
      </c>
      <c r="X4539" s="39">
        <f t="shared" si="3839"/>
        <v>0.95432352821791067</v>
      </c>
      <c r="Y4539" s="39">
        <f t="shared" si="3839"/>
        <v>0.95521527716047483</v>
      </c>
      <c r="Z4539" s="39">
        <f t="shared" si="3839"/>
        <v>0.95608212721493269</v>
      </c>
      <c r="AA4539" s="39">
        <f t="shared" si="3839"/>
        <v>0.95692486750723793</v>
      </c>
      <c r="AB4539" s="39">
        <f t="shared" si="3839"/>
        <v>0.95774426050365724</v>
      </c>
      <c r="AC4539" s="39">
        <f t="shared" si="3839"/>
        <v>0.95854104290494968</v>
      </c>
      <c r="AD4539" s="39">
        <f t="shared" si="3839"/>
        <v>0.95931592651444531</v>
      </c>
      <c r="AE4539" s="39">
        <f t="shared" si="3839"/>
        <v>0.96006959908036804</v>
      </c>
      <c r="AF4539" s="39">
        <f t="shared" si="3839"/>
        <v>0.96080272511278697</v>
      </c>
      <c r="AG4539" s="39">
        <f t="shared" si="3839"/>
        <v>0.96151594667561469</v>
      </c>
      <c r="AH4539" s="39">
        <f t="shared" si="3839"/>
        <v>0.96220988415410114</v>
      </c>
      <c r="AI4539" s="39">
        <f t="shared" si="3839"/>
        <v>0.96288513699829403</v>
      </c>
      <c r="AJ4539" s="39">
        <f t="shared" si="3839"/>
        <v>0.9635422844429572</v>
      </c>
      <c r="AK4539" s="39">
        <f t="shared" si="3839"/>
        <v>0.96418188620445477</v>
      </c>
      <c r="AL4539" s="39">
        <f t="shared" si="3839"/>
        <v>0.96480448315512446</v>
      </c>
      <c r="AM4539" s="39">
        <f t="shared" si="3839"/>
        <v>0.96541059797566897</v>
      </c>
      <c r="AN4539" s="39">
        <f t="shared" si="3839"/>
        <v>0.96600073578610379</v>
      </c>
      <c r="AO4539" s="39">
        <f t="shared" si="3839"/>
        <v>0.96657538475580762</v>
      </c>
      <c r="AP4539" s="39">
        <f t="shared" si="3839"/>
        <v>0.96713501669321666</v>
      </c>
      <c r="AQ4539" s="39">
        <f t="shared" si="3839"/>
        <v>0.96768008761571311</v>
      </c>
      <c r="AR4539" s="39">
        <f t="shared" si="3839"/>
        <v>0.96821103830025013</v>
      </c>
      <c r="AS4539" s="39">
        <f t="shared" si="3839"/>
        <v>0.96872829481525768</v>
      </c>
      <c r="AT4539" s="39">
        <f t="shared" si="3839"/>
        <v>0.96923226903436621</v>
      </c>
      <c r="AU4539" s="39">
        <f t="shared" si="3839"/>
        <v>0.96972335913248131</v>
      </c>
      <c r="AV4539" s="39">
        <f t="shared" si="3839"/>
        <v>0.97020195006473642</v>
      </c>
      <c r="AW4539" s="39">
        <f t="shared" si="3839"/>
        <v>0.97066841402884296</v>
      </c>
      <c r="AX4539" s="39">
        <f t="shared" si="3839"/>
        <v>0.97112311091134751</v>
      </c>
      <c r="AY4539" s="39">
        <f t="shared" si="3839"/>
        <v>0.97156638871830048</v>
      </c>
      <c r="AZ4539" s="39">
        <f t="shared" si="3839"/>
        <v>0.9719985839908275</v>
      </c>
      <c r="BA4539" s="39">
        <f t="shared" si="3839"/>
        <v>0.97242002220608803</v>
      </c>
      <c r="BB4539" s="39">
        <f t="shared" si="3839"/>
        <v>0.97283101816409301</v>
      </c>
      <c r="BC4539" s="39">
        <f t="shared" si="3839"/>
        <v>0.97323187636084496</v>
      </c>
      <c r="BD4539" s="39">
        <f t="shared" si="3839"/>
        <v>0.97362289134825086</v>
      </c>
      <c r="BE4539" s="39">
        <f t="shared" si="3839"/>
        <v>0.97400434808125025</v>
      </c>
      <c r="BF4539" s="39">
        <f t="shared" si="3839"/>
        <v>0.97437652225258531</v>
      </c>
    </row>
    <row r="4540" spans="1:58" x14ac:dyDescent="0.2">
      <c r="A4540" s="9" t="str">
        <f t="shared" si="3773"/>
        <v>Burkina Faso</v>
      </c>
      <c r="C4540" s="39">
        <f t="shared" si="3837"/>
        <v>8.1326459999999989E-2</v>
      </c>
      <c r="D4540" s="39">
        <f t="shared" si="3837"/>
        <v>8.8836873395848559E-2</v>
      </c>
      <c r="E4540" s="39">
        <f t="shared" si="3837"/>
        <v>9.6749102105226248E-2</v>
      </c>
      <c r="F4540" s="39">
        <f t="shared" si="3837"/>
        <v>0.10505918219854271</v>
      </c>
      <c r="G4540" s="39">
        <f t="shared" si="3837"/>
        <v>0.11376127446566897</v>
      </c>
      <c r="H4540" s="38">
        <f t="shared" ref="H4540:V4540" si="3840">1-_xlfn.NORM.DIST($D$608,H4311,H5721,TRUE)</f>
        <v>0.10756831915013609</v>
      </c>
      <c r="I4540" s="38">
        <f t="shared" si="3840"/>
        <v>0.11581366752547406</v>
      </c>
      <c r="J4540" s="38">
        <f t="shared" si="3840"/>
        <v>0.12438746337920925</v>
      </c>
      <c r="K4540" s="38">
        <f t="shared" si="3840"/>
        <v>0.15113720379538365</v>
      </c>
      <c r="L4540" s="38">
        <f t="shared" si="3840"/>
        <v>0.16151130460337437</v>
      </c>
      <c r="M4540" s="38">
        <f t="shared" si="3840"/>
        <v>0.17219811047961286</v>
      </c>
      <c r="N4540" s="38">
        <f t="shared" si="3840"/>
        <v>0.18318109975062424</v>
      </c>
      <c r="O4540" s="38">
        <f t="shared" si="3840"/>
        <v>0.19444273169051618</v>
      </c>
      <c r="P4540" s="38">
        <f t="shared" si="3840"/>
        <v>0.20596458289997277</v>
      </c>
      <c r="Q4540" s="38">
        <f t="shared" si="3840"/>
        <v>0.21576985653499503</v>
      </c>
      <c r="R4540" s="38">
        <f t="shared" si="3840"/>
        <v>0.23204064663795676</v>
      </c>
      <c r="S4540" s="38">
        <f t="shared" si="3840"/>
        <v>0.24442244035217131</v>
      </c>
      <c r="T4540" s="38">
        <f t="shared" si="3840"/>
        <v>0.2569913831827495</v>
      </c>
      <c r="U4540" s="38">
        <f t="shared" si="3840"/>
        <v>0.2697261841381674</v>
      </c>
      <c r="V4540" s="38">
        <f t="shared" si="3840"/>
        <v>0.28260543617001421</v>
      </c>
      <c r="W4540" s="39">
        <f t="shared" ref="W4540:BF4540" si="3841">W3615</f>
        <v>0.2956077395332708</v>
      </c>
      <c r="X4540" s="39">
        <f t="shared" si="3841"/>
        <v>0.30871181834366157</v>
      </c>
      <c r="Y4540" s="39">
        <f t="shared" si="3841"/>
        <v>0.32189662963559118</v>
      </c>
      <c r="Z4540" s="39">
        <f t="shared" si="3841"/>
        <v>0.33514146437684844</v>
      </c>
      <c r="AA4540" s="39">
        <f t="shared" si="3841"/>
        <v>0.34842604004196054</v>
      </c>
      <c r="AB4540" s="39">
        <f t="shared" si="3841"/>
        <v>0.36173058448304829</v>
      </c>
      <c r="AC4540" s="39">
        <f t="shared" si="3841"/>
        <v>0.37503591096387723</v>
      </c>
      <c r="AD4540" s="39">
        <f t="shared" si="3841"/>
        <v>0.38832348433853148</v>
      </c>
      <c r="AE4540" s="39">
        <f t="shared" si="3841"/>
        <v>0.40157547846010755</v>
      </c>
      <c r="AF4540" s="39">
        <f t="shared" si="3841"/>
        <v>0.41477482499668605</v>
      </c>
      <c r="AG4540" s="39">
        <f t="shared" si="3841"/>
        <v>0.42790525391152801</v>
      </c>
      <c r="AH4540" s="39">
        <f t="shared" si="3841"/>
        <v>0.44095132593213593</v>
      </c>
      <c r="AI4540" s="39">
        <f t="shared" si="3841"/>
        <v>0.45389845738888912</v>
      </c>
      <c r="AJ4540" s="39">
        <f t="shared" si="3841"/>
        <v>0.46673293784893388</v>
      </c>
      <c r="AK4540" s="39">
        <f t="shared" si="3841"/>
        <v>0.47944194100555793</v>
      </c>
      <c r="AL4540" s="39">
        <f t="shared" si="3841"/>
        <v>0.49201352930815268</v>
      </c>
      <c r="AM4540" s="39">
        <f t="shared" si="3841"/>
        <v>0.50443665283389794</v>
      </c>
      <c r="AN4540" s="39">
        <f t="shared" si="3841"/>
        <v>0.51670114291035074</v>
      </c>
      <c r="AO4540" s="39">
        <f t="shared" si="3841"/>
        <v>0.52879770099906986</v>
      </c>
      <c r="AP4540" s="39">
        <f t="shared" si="3841"/>
        <v>0.54071788334513582</v>
      </c>
      <c r="AQ4540" s="39">
        <f t="shared" si="3841"/>
        <v>0.55245408188679623</v>
      </c>
      <c r="AR4540" s="39">
        <f t="shared" si="3841"/>
        <v>0.5639995019043087</v>
      </c>
      <c r="AS4540" s="39">
        <f t="shared" si="3841"/>
        <v>0.57534813686814479</v>
      </c>
      <c r="AT4540" s="39">
        <f t="shared" si="3841"/>
        <v>0.58649474092480935</v>
      </c>
      <c r="AU4540" s="39">
        <f t="shared" si="3841"/>
        <v>0.59743479943428157</v>
      </c>
      <c r="AV4540" s="39">
        <f t="shared" si="3841"/>
        <v>0.60816449794713479</v>
      </c>
      <c r="AW4540" s="39">
        <f t="shared" si="3841"/>
        <v>0.61868068998228432</v>
      </c>
      <c r="AX4540" s="39">
        <f t="shared" si="3841"/>
        <v>0.6289808639385488</v>
      </c>
      <c r="AY4540" s="39">
        <f t="shared" si="3841"/>
        <v>0.6390631094452317</v>
      </c>
      <c r="AZ4540" s="39">
        <f t="shared" si="3841"/>
        <v>0.64892608342910196</v>
      </c>
      <c r="BA4540" s="39">
        <f t="shared" si="3841"/>
        <v>0.65856897614780285</v>
      </c>
      <c r="BB4540" s="39">
        <f t="shared" si="3841"/>
        <v>0.66799147741311526</v>
      </c>
      <c r="BC4540" s="39">
        <f t="shared" si="3841"/>
        <v>0.67719374320186465</v>
      </c>
      <c r="BD4540" s="39">
        <f t="shared" si="3841"/>
        <v>0.68617636282775629</v>
      </c>
      <c r="BE4540" s="39">
        <f t="shared" si="3841"/>
        <v>0.69494032682419971</v>
      </c>
      <c r="BF4540" s="39">
        <f t="shared" si="3841"/>
        <v>0.70348699566632655</v>
      </c>
    </row>
    <row r="4541" spans="1:58" x14ac:dyDescent="0.2">
      <c r="A4541" s="9" t="str">
        <f t="shared" si="3773"/>
        <v>Burundi</v>
      </c>
      <c r="C4541" s="39">
        <f t="shared" si="3837"/>
        <v>0.112819</v>
      </c>
      <c r="D4541" s="39">
        <f t="shared" si="3837"/>
        <v>0.12185271663699759</v>
      </c>
      <c r="E4541" s="39">
        <f t="shared" si="3837"/>
        <v>0.13126129582272172</v>
      </c>
      <c r="F4541" s="39">
        <f t="shared" si="3837"/>
        <v>0.14103385117682832</v>
      </c>
      <c r="G4541" s="39">
        <f t="shared" si="3837"/>
        <v>0.15115792324681754</v>
      </c>
      <c r="H4541" s="38">
        <f t="shared" ref="H4541:V4541" si="3842">1-_xlfn.NORM.DIST($D$608,H4312,H5722,TRUE)</f>
        <v>0.1568112851953779</v>
      </c>
      <c r="I4541" s="38">
        <f t="shared" si="3842"/>
        <v>0.16728218065648792</v>
      </c>
      <c r="J4541" s="38">
        <f t="shared" si="3842"/>
        <v>0.17805498612123627</v>
      </c>
      <c r="K4541" s="38">
        <f t="shared" si="3842"/>
        <v>0.19419970163631295</v>
      </c>
      <c r="L4541" s="38">
        <f t="shared" si="3842"/>
        <v>0.20552552639040567</v>
      </c>
      <c r="M4541" s="38">
        <f t="shared" si="3842"/>
        <v>0.21707217321949401</v>
      </c>
      <c r="N4541" s="38">
        <f t="shared" si="3842"/>
        <v>0.22881991647049937</v>
      </c>
      <c r="O4541" s="38">
        <f t="shared" si="3842"/>
        <v>0.24074869682229927</v>
      </c>
      <c r="P4541" s="38">
        <f t="shared" si="3842"/>
        <v>0.25283825098936941</v>
      </c>
      <c r="Q4541" s="38">
        <f t="shared" si="3842"/>
        <v>0.26277337095439901</v>
      </c>
      <c r="R4541" s="38">
        <f t="shared" si="3842"/>
        <v>0.28094869893353602</v>
      </c>
      <c r="S4541" s="38">
        <f t="shared" si="3842"/>
        <v>0.29391542135850102</v>
      </c>
      <c r="T4541" s="38">
        <f t="shared" si="3842"/>
        <v>0.3069860647619671</v>
      </c>
      <c r="U4541" s="38">
        <f t="shared" si="3842"/>
        <v>0.32013964376584714</v>
      </c>
      <c r="V4541" s="38">
        <f t="shared" si="3842"/>
        <v>0.33335549447268353</v>
      </c>
      <c r="W4541" s="39">
        <f t="shared" ref="W4541:BF4541" si="3843">W3616</f>
        <v>0.34661336737703941</v>
      </c>
      <c r="X4541" s="39">
        <f t="shared" si="3843"/>
        <v>0.35989351165883554</v>
      </c>
      <c r="Y4541" s="39">
        <f t="shared" si="3843"/>
        <v>0.37317675071274969</v>
      </c>
      <c r="Z4541" s="39">
        <f t="shared" si="3843"/>
        <v>0.38644454888365998</v>
      </c>
      <c r="AA4541" s="39">
        <f t="shared" si="3843"/>
        <v>0.39967906948238674</v>
      </c>
      <c r="AB4541" s="39">
        <f t="shared" si="3843"/>
        <v>0.41286322424828892</v>
      </c>
      <c r="AC4541" s="39">
        <f t="shared" si="3843"/>
        <v>0.42598071450551633</v>
      </c>
      <c r="AD4541" s="39">
        <f t="shared" si="3843"/>
        <v>0.43901606432806062</v>
      </c>
      <c r="AE4541" s="39">
        <f t="shared" si="3843"/>
        <v>0.45195464608552793</v>
      </c>
      <c r="AF4541" s="39">
        <f t="shared" si="3843"/>
        <v>0.46478269878729461</v>
      </c>
      <c r="AG4541" s="39">
        <f t="shared" si="3843"/>
        <v>0.47748733967803958</v>
      </c>
      <c r="AH4541" s="39">
        <f t="shared" si="3843"/>
        <v>0.4900565695633281</v>
      </c>
      <c r="AI4541" s="39">
        <f t="shared" si="3843"/>
        <v>0.50247927236074419</v>
      </c>
      <c r="AJ4541" s="39">
        <f t="shared" si="3843"/>
        <v>0.5147452093809024</v>
      </c>
      <c r="AK4541" s="39">
        <f t="shared" si="3843"/>
        <v>0.52684500884436847</v>
      </c>
      <c r="AL4541" s="39">
        <f t="shared" si="3843"/>
        <v>0.5387701511359736</v>
      </c>
      <c r="AM4541" s="39">
        <f t="shared" si="3843"/>
        <v>0.55051295028804859</v>
      </c>
      <c r="AN4541" s="39">
        <f t="shared" si="3843"/>
        <v>0.5620665321695828</v>
      </c>
      <c r="AO4541" s="39">
        <f t="shared" si="3843"/>
        <v>0.57342480983998267</v>
      </c>
      <c r="AP4541" s="39">
        <f t="shared" si="3843"/>
        <v>0.58458245650472906</v>
      </c>
      <c r="AQ4541" s="39">
        <f t="shared" si="3843"/>
        <v>0.59553487648645786</v>
      </c>
      <c r="AR4541" s="39">
        <f t="shared" si="3843"/>
        <v>0.60627817459946653</v>
      </c>
      <c r="AS4541" s="39">
        <f t="shared" si="3843"/>
        <v>0.6168091242889121</v>
      </c>
      <c r="AT4541" s="39">
        <f t="shared" si="3843"/>
        <v>0.6271251348685295</v>
      </c>
      <c r="AU4541" s="39">
        <f t="shared" si="3843"/>
        <v>0.6372242181629878</v>
      </c>
      <c r="AV4541" s="39">
        <f t="shared" si="3843"/>
        <v>0.64710495483341424</v>
      </c>
      <c r="AW4541" s="39">
        <f t="shared" si="3843"/>
        <v>0.6567664606374477</v>
      </c>
      <c r="AX4541" s="39">
        <f t="shared" si="3843"/>
        <v>0.66620835284873303</v>
      </c>
      <c r="AY4541" s="39">
        <f t="shared" si="3843"/>
        <v>0.6754307170352436</v>
      </c>
      <c r="AZ4541" s="39">
        <f t="shared" si="3843"/>
        <v>0.68443407437139903</v>
      </c>
      <c r="BA4541" s="39">
        <f t="shared" si="3843"/>
        <v>0.69321934963577414</v>
      </c>
      <c r="BB4541" s="39">
        <f t="shared" si="3843"/>
        <v>0.7017878400243649</v>
      </c>
      <c r="BC4541" s="39">
        <f t="shared" si="3843"/>
        <v>0.71014118488896305</v>
      </c>
      <c r="BD4541" s="39">
        <f t="shared" si="3843"/>
        <v>0.71828133649122905</v>
      </c>
      <c r="BE4541" s="39">
        <f t="shared" si="3843"/>
        <v>0.7262105318455615</v>
      </c>
      <c r="BF4541" s="39">
        <f t="shared" si="3843"/>
        <v>0.73393126570782896</v>
      </c>
    </row>
    <row r="4542" spans="1:58" x14ac:dyDescent="0.2">
      <c r="A4542" s="9" t="str">
        <f t="shared" si="3773"/>
        <v>Cabo Verde</v>
      </c>
      <c r="C4542" s="39">
        <f t="shared" si="3837"/>
        <v>0.24528179999999999</v>
      </c>
      <c r="D4542" s="39">
        <f t="shared" si="3837"/>
        <v>0.25771522982707862</v>
      </c>
      <c r="E4542" s="39">
        <f t="shared" si="3837"/>
        <v>0.27030762239835204</v>
      </c>
      <c r="F4542" s="39">
        <f t="shared" si="3837"/>
        <v>0.28303822740664264</v>
      </c>
      <c r="G4542" s="39">
        <f t="shared" si="3837"/>
        <v>0.29588632382883751</v>
      </c>
      <c r="H4542" s="38">
        <f t="shared" ref="H4542:V4542" si="3844">1-_xlfn.NORM.DIST($D$608,H4313,H5723,TRUE)</f>
        <v>0.23676798796230003</v>
      </c>
      <c r="I4542" s="38">
        <f t="shared" si="3844"/>
        <v>0.24721385154700193</v>
      </c>
      <c r="J4542" s="38">
        <f t="shared" si="3844"/>
        <v>0.25776688488845634</v>
      </c>
      <c r="K4542" s="38">
        <f t="shared" si="3844"/>
        <v>0.29268131634510419</v>
      </c>
      <c r="L4542" s="38">
        <f t="shared" si="3844"/>
        <v>0.31400944703735245</v>
      </c>
      <c r="M4542" s="38">
        <f t="shared" si="3844"/>
        <v>0.33632813513338644</v>
      </c>
      <c r="N4542" s="38">
        <f t="shared" si="3844"/>
        <v>0.35961263399646581</v>
      </c>
      <c r="O4542" s="38">
        <f t="shared" si="3844"/>
        <v>0.38382714376735416</v>
      </c>
      <c r="P4542" s="38">
        <f t="shared" si="3844"/>
        <v>0.40892391499970682</v>
      </c>
      <c r="Q4542" s="38">
        <f t="shared" si="3844"/>
        <v>0.41715278260227717</v>
      </c>
      <c r="R4542" s="38">
        <f t="shared" si="3844"/>
        <v>0.43936403856849937</v>
      </c>
      <c r="S4542" s="38">
        <f t="shared" si="3844"/>
        <v>0.45214295087861434</v>
      </c>
      <c r="T4542" s="38">
        <f t="shared" si="3844"/>
        <v>0.46481188464166912</v>
      </c>
      <c r="U4542" s="38">
        <f t="shared" si="3844"/>
        <v>0.47735846386920322</v>
      </c>
      <c r="V4542" s="38">
        <f t="shared" si="3844"/>
        <v>0.48977116490058692</v>
      </c>
      <c r="W4542" s="39">
        <f t="shared" ref="W4542:BF4542" si="3845">W3617</f>
        <v>0.50203931491527631</v>
      </c>
      <c r="X4542" s="39">
        <f t="shared" si="3845"/>
        <v>0.51415308553419625</v>
      </c>
      <c r="Y4542" s="39">
        <f t="shared" si="3845"/>
        <v>0.52610348198847323</v>
      </c>
      <c r="Z4542" s="39">
        <f t="shared" si="3845"/>
        <v>0.53788232832815341</v>
      </c>
      <c r="AA4542" s="39">
        <f t="shared" si="3845"/>
        <v>0.54948224913310639</v>
      </c>
      <c r="AB4542" s="39">
        <f t="shared" si="3845"/>
        <v>0.5608966481737685</v>
      </c>
      <c r="AC4542" s="39">
        <f t="shared" si="3845"/>
        <v>0.57211968445147243</v>
      </c>
      <c r="AD4542" s="39">
        <f t="shared" si="3845"/>
        <v>0.58314624602747411</v>
      </c>
      <c r="AE4542" s="39">
        <f t="shared" si="3845"/>
        <v>0.59397192202707472</v>
      </c>
      <c r="AF4542" s="39">
        <f t="shared" si="3845"/>
        <v>0.60459297318098271</v>
      </c>
      <c r="AG4542" s="39">
        <f t="shared" si="3845"/>
        <v>0.61500630124079403</v>
      </c>
      <c r="AH4542" s="39">
        <f t="shared" si="3845"/>
        <v>0.6252094175796209</v>
      </c>
      <c r="AI4542" s="39">
        <f t="shared" si="3845"/>
        <v>0.63520041126288584</v>
      </c>
      <c r="AJ4542" s="39">
        <f t="shared" si="3845"/>
        <v>0.64497791684843953</v>
      </c>
      <c r="AK4542" s="39">
        <f t="shared" si="3845"/>
        <v>0.65454108214975837</v>
      </c>
      <c r="AL4542" s="39">
        <f t="shared" si="3845"/>
        <v>0.66388953617128554</v>
      </c>
      <c r="AM4542" s="39">
        <f t="shared" si="3845"/>
        <v>0.67302335740116548</v>
      </c>
      <c r="AN4542" s="39">
        <f t="shared" si="3845"/>
        <v>0.68194304262388139</v>
      </c>
      <c r="AO4542" s="39">
        <f t="shared" si="3845"/>
        <v>0.69064947639372609</v>
      </c>
      <c r="AP4542" s="39">
        <f t="shared" si="3845"/>
        <v>0.69914390128973669</v>
      </c>
      <c r="AQ4542" s="39">
        <f t="shared" si="3845"/>
        <v>0.70742788905373377</v>
      </c>
      <c r="AR4542" s="39">
        <f t="shared" si="3845"/>
        <v>0.71550331269548828</v>
      </c>
      <c r="AS4542" s="39">
        <f t="shared" si="3845"/>
        <v>0.72337231963277204</v>
      </c>
      <c r="AT4542" s="39">
        <f t="shared" si="3845"/>
        <v>0.73103730591916682</v>
      </c>
      <c r="AU4542" s="39">
        <f t="shared" si="3845"/>
        <v>0.73850089159893806</v>
      </c>
      <c r="AV4542" s="39">
        <f t="shared" si="3845"/>
        <v>0.74576589721603048</v>
      </c>
      <c r="AW4542" s="39">
        <f t="shared" si="3845"/>
        <v>0.75283532149324683</v>
      </c>
      <c r="AX4542" s="39">
        <f t="shared" si="3845"/>
        <v>0.75971232018786183</v>
      </c>
      <c r="AY4542" s="39">
        <f t="shared" si="3845"/>
        <v>0.76640018612127214</v>
      </c>
      <c r="AZ4542" s="39">
        <f t="shared" si="3845"/>
        <v>0.7729023303726883</v>
      </c>
      <c r="BA4542" s="39">
        <f t="shared" si="3845"/>
        <v>0.77922226462029687</v>
      </c>
      <c r="BB4542" s="39">
        <f t="shared" si="3845"/>
        <v>0.78536358460766253</v>
      </c>
      <c r="BC4542" s="39">
        <f t="shared" si="3845"/>
        <v>0.79132995470836498</v>
      </c>
      <c r="BD4542" s="39">
        <f t="shared" si="3845"/>
        <v>0.79712509355786254</v>
      </c>
      <c r="BE4542" s="39">
        <f t="shared" si="3845"/>
        <v>0.80275276071831581</v>
      </c>
      <c r="BF4542" s="39">
        <f t="shared" si="3845"/>
        <v>0.80821674433948876</v>
      </c>
    </row>
    <row r="4543" spans="1:58" x14ac:dyDescent="0.2">
      <c r="A4543" s="9" t="str">
        <f t="shared" si="3773"/>
        <v>Cambodia</v>
      </c>
      <c r="C4543" s="39">
        <f t="shared" si="3837"/>
        <v>0.63296930000000007</v>
      </c>
      <c r="D4543" s="39">
        <f t="shared" si="3837"/>
        <v>0.64276745628682097</v>
      </c>
      <c r="E4543" s="39">
        <f t="shared" si="3837"/>
        <v>0.65235229602016087</v>
      </c>
      <c r="F4543" s="39">
        <f t="shared" si="3837"/>
        <v>0.66172336340054161</v>
      </c>
      <c r="G4543" s="39">
        <f t="shared" si="3837"/>
        <v>0.67088065452849632</v>
      </c>
      <c r="H4543" s="38">
        <f t="shared" ref="H4543:V4543" si="3846">1-_xlfn.NORM.DIST($D$608,H4314,H5724,TRUE)</f>
        <v>0.52921583845818487</v>
      </c>
      <c r="I4543" s="38">
        <f t="shared" si="3846"/>
        <v>0.53786735493705329</v>
      </c>
      <c r="J4543" s="38">
        <f t="shared" si="3846"/>
        <v>0.54639377292212943</v>
      </c>
      <c r="K4543" s="38">
        <f t="shared" si="3846"/>
        <v>0.66676066989373528</v>
      </c>
      <c r="L4543" s="38">
        <f t="shared" si="3846"/>
        <v>0.68128297495382673</v>
      </c>
      <c r="M4543" s="38">
        <f t="shared" si="3846"/>
        <v>0.69557402964535853</v>
      </c>
      <c r="N4543" s="38">
        <f t="shared" si="3846"/>
        <v>0.70961546587772617</v>
      </c>
      <c r="O4543" s="38">
        <f t="shared" si="3846"/>
        <v>0.72338977030735341</v>
      </c>
      <c r="P4543" s="38">
        <f t="shared" si="3846"/>
        <v>0.73688035152693399</v>
      </c>
      <c r="Q4543" s="38">
        <f t="shared" si="3846"/>
        <v>0.73709889666066364</v>
      </c>
      <c r="R4543" s="38">
        <f t="shared" si="3846"/>
        <v>0.75786353577738397</v>
      </c>
      <c r="S4543" s="38">
        <f t="shared" si="3846"/>
        <v>0.76457975094087793</v>
      </c>
      <c r="T4543" s="38">
        <f t="shared" si="3846"/>
        <v>0.77111029102450879</v>
      </c>
      <c r="U4543" s="38">
        <f t="shared" si="3846"/>
        <v>0.77745862588324899</v>
      </c>
      <c r="V4543" s="38">
        <f t="shared" si="3846"/>
        <v>0.78362831214090045</v>
      </c>
      <c r="W4543" s="39">
        <f t="shared" ref="W4543:BF4543" si="3847">W3618</f>
        <v>0.78962297767499245</v>
      </c>
      <c r="X4543" s="39">
        <f t="shared" si="3847"/>
        <v>0.79544630716428988</v>
      </c>
      <c r="Y4543" s="39">
        <f t="shared" si="3847"/>
        <v>0.80110202866560187</v>
      </c>
      <c r="Z4543" s="39">
        <f t="shared" si="3847"/>
        <v>0.80659390118389729</v>
      </c>
      <c r="AA4543" s="39">
        <f t="shared" si="3847"/>
        <v>0.81192570319763069</v>
      </c>
      <c r="AB4543" s="39">
        <f t="shared" si="3847"/>
        <v>0.81710122209962333</v>
      </c>
      <c r="AC4543" s="39">
        <f t="shared" si="3847"/>
        <v>0.82212424451277233</v>
      </c>
      <c r="AD4543" s="39">
        <f t="shared" si="3847"/>
        <v>0.82699854743920176</v>
      </c>
      <c r="AE4543" s="39">
        <f t="shared" si="3847"/>
        <v>0.83172789020119686</v>
      </c>
      <c r="AF4543" s="39">
        <f t="shared" si="3847"/>
        <v>0.83631600713230803</v>
      </c>
      <c r="AG4543" s="39">
        <f t="shared" si="3847"/>
        <v>0.84076660097735234</v>
      </c>
      <c r="AH4543" s="39">
        <f t="shared" si="3847"/>
        <v>0.84508333696061044</v>
      </c>
      <c r="AI4543" s="39">
        <f t="shared" si="3847"/>
        <v>0.849269837482307</v>
      </c>
      <c r="AJ4543" s="39">
        <f t="shared" si="3847"/>
        <v>0.85332967740441856</v>
      </c>
      <c r="AK4543" s="39">
        <f t="shared" si="3847"/>
        <v>0.85726637988795351</v>
      </c>
      <c r="AL4543" s="39">
        <f t="shared" si="3847"/>
        <v>0.8610834127450645</v>
      </c>
      <c r="AM4543" s="39">
        <f t="shared" si="3847"/>
        <v>0.86478418527066081</v>
      </c>
      <c r="AN4543" s="39">
        <f t="shared" si="3847"/>
        <v>0.86837204551956426</v>
      </c>
      <c r="AO4543" s="39">
        <f t="shared" si="3847"/>
        <v>0.87185027799667392</v>
      </c>
      <c r="AP4543" s="39">
        <f t="shared" si="3847"/>
        <v>0.87522210172906545</v>
      </c>
      <c r="AQ4543" s="39">
        <f t="shared" si="3847"/>
        <v>0.87849066869042081</v>
      </c>
      <c r="AR4543" s="39">
        <f t="shared" si="3847"/>
        <v>0.88165906254966564</v>
      </c>
      <c r="AS4543" s="39">
        <f t="shared" si="3847"/>
        <v>0.88473029771715916</v>
      </c>
      <c r="AT4543" s="39">
        <f t="shared" si="3847"/>
        <v>0.8877073186632356</v>
      </c>
      <c r="AU4543" s="39">
        <f t="shared" si="3847"/>
        <v>0.89059299948532888</v>
      </c>
      <c r="AV4543" s="39">
        <f t="shared" si="3847"/>
        <v>0.89339014370130188</v>
      </c>
      <c r="AW4543" s="39">
        <f t="shared" si="3847"/>
        <v>0.8961014842479702</v>
      </c>
      <c r="AX4543" s="39">
        <f t="shared" si="3847"/>
        <v>0.89872968366512029</v>
      </c>
      <c r="AY4543" s="39">
        <f t="shared" si="3847"/>
        <v>0.90127733444660185</v>
      </c>
      <c r="AZ4543" s="39">
        <f t="shared" si="3847"/>
        <v>0.90374695954129214</v>
      </c>
      <c r="BA4543" s="39">
        <f t="shared" si="3847"/>
        <v>0.90614101298791128</v>
      </c>
      <c r="BB4543" s="39">
        <f t="shared" si="3847"/>
        <v>0.90846188066878486</v>
      </c>
      <c r="BC4543" s="39">
        <f t="shared" si="3847"/>
        <v>0.91071188116872748</v>
      </c>
      <c r="BD4543" s="39">
        <f t="shared" si="3847"/>
        <v>0.91289326672623516</v>
      </c>
      <c r="BE4543" s="39">
        <f t="shared" si="3847"/>
        <v>0.91500822426514727</v>
      </c>
      <c r="BF4543" s="39">
        <f t="shared" si="3847"/>
        <v>0.91705887649584872</v>
      </c>
    </row>
    <row r="4544" spans="1:58" x14ac:dyDescent="0.2">
      <c r="A4544" s="9" t="str">
        <f t="shared" si="3773"/>
        <v>Cameroon</v>
      </c>
      <c r="C4544" s="39">
        <f t="shared" si="3837"/>
        <v>0.16891400000000001</v>
      </c>
      <c r="D4544" s="39">
        <f t="shared" si="3837"/>
        <v>0.17986282672433007</v>
      </c>
      <c r="E4544" s="39">
        <f t="shared" si="3837"/>
        <v>0.19110278469023623</v>
      </c>
      <c r="F4544" s="39">
        <f t="shared" si="3837"/>
        <v>0.20261581493174763</v>
      </c>
      <c r="G4544" s="39">
        <f t="shared" si="3837"/>
        <v>0.21438302175842805</v>
      </c>
      <c r="H4544" s="38">
        <f t="shared" ref="H4544:V4544" si="3848">1-_xlfn.NORM.DIST($D$608,H4315,H5725,TRUE)</f>
        <v>0.19125770749402804</v>
      </c>
      <c r="I4544" s="38">
        <f t="shared" si="3848"/>
        <v>0.20173138448949068</v>
      </c>
      <c r="J4544" s="38">
        <f t="shared" si="3848"/>
        <v>0.21240477572008398</v>
      </c>
      <c r="K4544" s="38">
        <f t="shared" si="3848"/>
        <v>0.2528898784027559</v>
      </c>
      <c r="L4544" s="38">
        <f t="shared" si="3848"/>
        <v>0.26677656535316219</v>
      </c>
      <c r="M4544" s="38">
        <f t="shared" si="3848"/>
        <v>0.28093774320924991</v>
      </c>
      <c r="N4544" s="38">
        <f t="shared" si="3848"/>
        <v>0.29535084556129587</v>
      </c>
      <c r="O4544" s="38">
        <f t="shared" si="3848"/>
        <v>0.30999250747152274</v>
      </c>
      <c r="P4544" s="38">
        <f t="shared" si="3848"/>
        <v>0.32483870110205926</v>
      </c>
      <c r="Q4544" s="38">
        <f t="shared" si="3848"/>
        <v>0.33432067534443144</v>
      </c>
      <c r="R4544" s="38">
        <f t="shared" si="3848"/>
        <v>0.35476049293192213</v>
      </c>
      <c r="S4544" s="38">
        <f t="shared" si="3848"/>
        <v>0.36798030671721271</v>
      </c>
      <c r="T4544" s="38">
        <f t="shared" si="3848"/>
        <v>0.38119112473146433</v>
      </c>
      <c r="U4544" s="38">
        <f t="shared" si="3848"/>
        <v>0.39437508751640582</v>
      </c>
      <c r="V4544" s="38">
        <f t="shared" si="3848"/>
        <v>0.4075150575849964</v>
      </c>
      <c r="W4544" s="39">
        <f t="shared" ref="W4544:BF4544" si="3849">W3619</f>
        <v>0.42059466243276833</v>
      </c>
      <c r="X4544" s="39">
        <f t="shared" si="3849"/>
        <v>0.43359832961869338</v>
      </c>
      <c r="Y4544" s="39">
        <f t="shared" si="3849"/>
        <v>0.44651131426283475</v>
      </c>
      <c r="Z4544" s="39">
        <f t="shared" si="3849"/>
        <v>0.45931971935584637</v>
      </c>
      <c r="AA4544" s="39">
        <f t="shared" si="3849"/>
        <v>0.47201050931288768</v>
      </c>
      <c r="AB4544" s="39">
        <f t="shared" si="3849"/>
        <v>0.484571517232393</v>
      </c>
      <c r="AC4544" s="39">
        <f t="shared" si="3849"/>
        <v>0.49699144633916736</v>
      </c>
      <c r="AD4544" s="39">
        <f t="shared" si="3849"/>
        <v>0.50925986610226603</v>
      </c>
      <c r="AE4544" s="39">
        <f t="shared" si="3849"/>
        <v>0.52136720352192167</v>
      </c>
      <c r="AF4544" s="39">
        <f t="shared" si="3849"/>
        <v>0.53330473007722978</v>
      </c>
      <c r="AG4544" s="39">
        <f t="shared" si="3849"/>
        <v>0.54506454481825073</v>
      </c>
      <c r="AH4544" s="39">
        <f t="shared" si="3849"/>
        <v>0.55663955407342502</v>
      </c>
      <c r="AI4544" s="39">
        <f t="shared" si="3849"/>
        <v>0.56802344822650697</v>
      </c>
      <c r="AJ4544" s="39">
        <f t="shared" si="3849"/>
        <v>0.57921067599733633</v>
      </c>
      <c r="AK4544" s="39">
        <f t="shared" si="3849"/>
        <v>0.59019641663834188</v>
      </c>
      <c r="AL4544" s="39">
        <f t="shared" si="3849"/>
        <v>0.60097655043434828</v>
      </c>
      <c r="AM4544" s="39">
        <f t="shared" si="3849"/>
        <v>0.61154762786758421</v>
      </c>
      <c r="AN4544" s="39">
        <f t="shared" si="3849"/>
        <v>0.62190683778326994</v>
      </c>
      <c r="AO4544" s="39">
        <f t="shared" si="3849"/>
        <v>0.63205197486424758</v>
      </c>
      <c r="AP4544" s="39">
        <f t="shared" si="3849"/>
        <v>0.64198140669618486</v>
      </c>
      <c r="AQ4544" s="39">
        <f t="shared" si="3849"/>
        <v>0.65169404067826719</v>
      </c>
      <c r="AR4544" s="39">
        <f t="shared" si="3849"/>
        <v>0.66118929100828083</v>
      </c>
      <c r="AS4544" s="39">
        <f t="shared" si="3849"/>
        <v>0.67046704594580075</v>
      </c>
      <c r="AT4544" s="39">
        <f t="shared" si="3849"/>
        <v>0.67952763553302864</v>
      </c>
      <c r="AU4544" s="39">
        <f t="shared" si="3849"/>
        <v>0.68837179992982056</v>
      </c>
      <c r="AV4544" s="39">
        <f t="shared" si="3849"/>
        <v>0.69700065849770998</v>
      </c>
      <c r="AW4544" s="39">
        <f t="shared" si="3849"/>
        <v>0.70541567974734931</v>
      </c>
      <c r="AX4544" s="39">
        <f t="shared" si="3849"/>
        <v>0.71361865224480714</v>
      </c>
      <c r="AY4544" s="39">
        <f t="shared" si="3849"/>
        <v>0.72161165655459891</v>
      </c>
      <c r="AZ4544" s="39">
        <f t="shared" si="3849"/>
        <v>0.72939703828118529</v>
      </c>
      <c r="BA4544" s="39">
        <f t="shared" si="3849"/>
        <v>0.73697738225594356</v>
      </c>
      <c r="BB4544" s="39">
        <f t="shared" si="3849"/>
        <v>0.74435548790326034</v>
      </c>
      <c r="BC4544" s="39">
        <f t="shared" si="3849"/>
        <v>0.751534345807368</v>
      </c>
      <c r="BD4544" s="39">
        <f t="shared" si="3849"/>
        <v>0.75851711549080547</v>
      </c>
      <c r="BE4544" s="39">
        <f t="shared" si="3849"/>
        <v>0.76530710440584748</v>
      </c>
      <c r="BF4544" s="39">
        <f t="shared" si="3849"/>
        <v>0.77190774813187679</v>
      </c>
    </row>
    <row r="4545" spans="1:58" x14ac:dyDescent="0.2">
      <c r="A4545" s="9" t="str">
        <f t="shared" si="3773"/>
        <v>Canada</v>
      </c>
      <c r="C4545" s="39">
        <f t="shared" si="3837"/>
        <v>0.9762499</v>
      </c>
      <c r="D4545" s="39">
        <f t="shared" si="3837"/>
        <v>0.97657007014633079</v>
      </c>
      <c r="E4545" s="39">
        <f t="shared" si="3837"/>
        <v>0.97688268757228214</v>
      </c>
      <c r="F4545" s="39">
        <f t="shared" si="3837"/>
        <v>0.97718796377539885</v>
      </c>
      <c r="G4545" s="39">
        <f t="shared" si="3837"/>
        <v>0.97748610353369814</v>
      </c>
      <c r="H4545" s="38">
        <f t="shared" ref="H4545:V4545" si="3850">1-_xlfn.NORM.DIST($D$608,H4316,H5726,TRUE)</f>
        <v>0.91213476806945881</v>
      </c>
      <c r="I4545" s="38">
        <f t="shared" si="3850"/>
        <v>0.91288143013720491</v>
      </c>
      <c r="J4545" s="38">
        <f t="shared" si="3850"/>
        <v>0.91361414816818598</v>
      </c>
      <c r="K4545" s="38">
        <f t="shared" si="3850"/>
        <v>0.914333223886858</v>
      </c>
      <c r="L4545" s="38">
        <f t="shared" si="3850"/>
        <v>0.93098403004001484</v>
      </c>
      <c r="M4545" s="38">
        <f t="shared" si="3850"/>
        <v>0.94567775700279633</v>
      </c>
      <c r="N4545" s="38">
        <f t="shared" si="3850"/>
        <v>0.95835198405324029</v>
      </c>
      <c r="O4545" s="38">
        <f t="shared" si="3850"/>
        <v>0.96900458366757336</v>
      </c>
      <c r="P4545" s="38">
        <f t="shared" si="3850"/>
        <v>0.97769771812526873</v>
      </c>
      <c r="Q4545" s="38">
        <f t="shared" si="3850"/>
        <v>0.97563817597945934</v>
      </c>
      <c r="R4545" s="38">
        <f t="shared" si="3850"/>
        <v>0.98034713214230929</v>
      </c>
      <c r="S4545" s="38">
        <f t="shared" si="3850"/>
        <v>0.98057345419416186</v>
      </c>
      <c r="T4545" s="38">
        <f t="shared" si="3850"/>
        <v>0.98079478538882425</v>
      </c>
      <c r="U4545" s="38">
        <f t="shared" si="3850"/>
        <v>0.98101125735719097</v>
      </c>
      <c r="V4545" s="38">
        <f t="shared" si="3850"/>
        <v>0.98122299773522437</v>
      </c>
      <c r="W4545" s="39">
        <f t="shared" ref="W4545:BF4545" si="3851">W3620</f>
        <v>0.98143013029783821</v>
      </c>
      <c r="X4545" s="39">
        <f t="shared" si="3851"/>
        <v>0.98163277508799551</v>
      </c>
      <c r="Y4545" s="39">
        <f t="shared" si="3851"/>
        <v>0.9818310485411984</v>
      </c>
      <c r="Z4545" s="39">
        <f t="shared" si="3851"/>
        <v>0.98202506360553854</v>
      </c>
      <c r="AA4545" s="39">
        <f t="shared" si="3851"/>
        <v>0.98221492985747283</v>
      </c>
      <c r="AB4545" s="39">
        <f t="shared" si="3851"/>
        <v>0.98240075361348278</v>
      </c>
      <c r="AC4545" s="39">
        <f t="shared" si="3851"/>
        <v>0.98258263803776669</v>
      </c>
      <c r="AD4545" s="39">
        <f t="shared" si="3851"/>
        <v>0.98276068324611521</v>
      </c>
      <c r="AE4545" s="39">
        <f t="shared" si="3851"/>
        <v>0.98293498640610732</v>
      </c>
      <c r="AF4545" s="39">
        <f t="shared" si="3851"/>
        <v>0.98310564183376481</v>
      </c>
      <c r="AG4545" s="39">
        <f t="shared" si="3851"/>
        <v>0.98327274108679541</v>
      </c>
      <c r="AH4545" s="39">
        <f t="shared" si="3851"/>
        <v>0.98343637305455023</v>
      </c>
      <c r="AI4545" s="39">
        <f t="shared" si="3851"/>
        <v>0.98359662404481674</v>
      </c>
      <c r="AJ4545" s="39">
        <f t="shared" si="3851"/>
        <v>0.98375357786756346</v>
      </c>
      <c r="AK4545" s="39">
        <f t="shared" si="3851"/>
        <v>0.98390731591575031</v>
      </c>
      <c r="AL4545" s="39">
        <f t="shared" si="3851"/>
        <v>0.98405791724331004</v>
      </c>
      <c r="AM4545" s="39">
        <f t="shared" si="3851"/>
        <v>0.98420545864040776</v>
      </c>
      <c r="AN4545" s="39">
        <f t="shared" si="3851"/>
        <v>0.98435001470607575</v>
      </c>
      <c r="AO4545" s="39">
        <f t="shared" si="3851"/>
        <v>0.98449165791832205</v>
      </c>
      <c r="AP4545" s="39">
        <f t="shared" si="3851"/>
        <v>0.9846304587018051</v>
      </c>
      <c r="AQ4545" s="39">
        <f t="shared" si="3851"/>
        <v>0.9847664854931627</v>
      </c>
      <c r="AR4545" s="39">
        <f t="shared" si="3851"/>
        <v>0.98489980480408246</v>
      </c>
      <c r="AS4545" s="39">
        <f t="shared" si="3851"/>
        <v>0.98503048128219539</v>
      </c>
      <c r="AT4545" s="39">
        <f t="shared" si="3851"/>
        <v>0.98515857776987326</v>
      </c>
      <c r="AU4545" s="39">
        <f t="shared" si="3851"/>
        <v>0.98528415536100455</v>
      </c>
      <c r="AV4545" s="39">
        <f t="shared" si="3851"/>
        <v>0.98540727345582491</v>
      </c>
      <c r="AW4545" s="39">
        <f t="shared" si="3851"/>
        <v>0.98552798981387124</v>
      </c>
      <c r="AX4545" s="39">
        <f t="shared" si="3851"/>
        <v>0.98564636060512778</v>
      </c>
      <c r="AY4545" s="39">
        <f t="shared" si="3851"/>
        <v>0.98576244045943118</v>
      </c>
      <c r="AZ4545" s="39">
        <f t="shared" si="3851"/>
        <v>0.9858762825141959</v>
      </c>
      <c r="BA4545" s="39">
        <f t="shared" si="3851"/>
        <v>0.98598793846052213</v>
      </c>
      <c r="BB4545" s="39">
        <f t="shared" si="3851"/>
        <v>0.98609745858774422</v>
      </c>
      <c r="BC4545" s="39">
        <f t="shared" si="3851"/>
        <v>0.98620489182647531</v>
      </c>
      <c r="BD4545" s="39">
        <f t="shared" si="3851"/>
        <v>0.98631028579020341</v>
      </c>
      <c r="BE4545" s="39">
        <f t="shared" si="3851"/>
        <v>0.9864136868154908</v>
      </c>
      <c r="BF4545" s="39">
        <f t="shared" si="3851"/>
        <v>0.98651514000082585</v>
      </c>
    </row>
    <row r="4546" spans="1:58" x14ac:dyDescent="0.2">
      <c r="A4546" s="9" t="str">
        <f t="shared" si="3773"/>
        <v>Cayman Islands</v>
      </c>
      <c r="C4546" s="39">
        <f t="shared" si="3837"/>
        <v>0.74901799999999996</v>
      </c>
      <c r="D4546" s="39">
        <f t="shared" si="3837"/>
        <v>0.75603885165768125</v>
      </c>
      <c r="E4546" s="39">
        <f t="shared" si="3837"/>
        <v>0.76286706543644645</v>
      </c>
      <c r="F4546" s="39">
        <f t="shared" si="3837"/>
        <v>0.7695060148128513</v>
      </c>
      <c r="G4546" s="39">
        <f t="shared" si="3837"/>
        <v>0.7759591866165092</v>
      </c>
      <c r="H4546" s="38">
        <f t="shared" ref="H4546:V4546" si="3852">1-_xlfn.NORM.DIST($D$608,H4317,H5727,TRUE)</f>
        <v>0.6127225865004271</v>
      </c>
      <c r="I4546" s="38">
        <f t="shared" si="3852"/>
        <v>0.6196516213502129</v>
      </c>
      <c r="J4546" s="38">
        <f t="shared" si="3852"/>
        <v>0.62645703959232213</v>
      </c>
      <c r="K4546" s="38">
        <f t="shared" si="3852"/>
        <v>0.63313937031346101</v>
      </c>
      <c r="L4546" s="38">
        <f t="shared" si="3852"/>
        <v>0.67136239986736901</v>
      </c>
      <c r="M4546" s="38">
        <f t="shared" si="3852"/>
        <v>0.70965973527919779</v>
      </c>
      <c r="N4546" s="38">
        <f t="shared" si="3852"/>
        <v>0.74753183005432255</v>
      </c>
      <c r="O4546" s="38">
        <f t="shared" si="3852"/>
        <v>0.78441958200724182</v>
      </c>
      <c r="P4546" s="38">
        <f t="shared" si="3852"/>
        <v>0.81972269882897175</v>
      </c>
      <c r="Q4546" s="38">
        <f t="shared" si="3852"/>
        <v>0.81805553241560081</v>
      </c>
      <c r="R4546" s="38">
        <f t="shared" si="3852"/>
        <v>0.83574626959483433</v>
      </c>
      <c r="S4546" s="38">
        <f t="shared" si="3852"/>
        <v>0.84026265169359071</v>
      </c>
      <c r="T4546" s="38">
        <f t="shared" si="3852"/>
        <v>0.84464236964340311</v>
      </c>
      <c r="U4546" s="38">
        <f t="shared" si="3852"/>
        <v>0.84888912496640812</v>
      </c>
      <c r="V4546" s="38">
        <f t="shared" si="3852"/>
        <v>0.85300657223450949</v>
      </c>
      <c r="W4546" s="39">
        <f t="shared" ref="W4546:BF4546" si="3853">W3621</f>
        <v>0.85699831459016418</v>
      </c>
      <c r="X4546" s="39">
        <f t="shared" si="3853"/>
        <v>0.86086789981202405</v>
      </c>
      <c r="Y4546" s="39">
        <f t="shared" si="3853"/>
        <v>0.86461881688835796</v>
      </c>
      <c r="Z4546" s="39">
        <f t="shared" si="3853"/>
        <v>0.86825449306258684</v>
      </c>
      <c r="AA4546" s="39">
        <f t="shared" si="3853"/>
        <v>0.8717782913167158</v>
      </c>
      <c r="AB4546" s="39">
        <f t="shared" si="3853"/>
        <v>0.87519350825994691</v>
      </c>
      <c r="AC4546" s="39">
        <f t="shared" si="3853"/>
        <v>0.87850337239127996</v>
      </c>
      <c r="AD4546" s="39">
        <f t="shared" si="3853"/>
        <v>0.88171104270644352</v>
      </c>
      <c r="AE4546" s="39">
        <f t="shared" si="3853"/>
        <v>0.88481960762102208</v>
      </c>
      <c r="AF4546" s="39">
        <f t="shared" si="3853"/>
        <v>0.88783208418316639</v>
      </c>
      <c r="AG4546" s="39">
        <f t="shared" si="3853"/>
        <v>0.8907514175507657</v>
      </c>
      <c r="AH4546" s="39">
        <f t="shared" si="3853"/>
        <v>0.8935804807094232</v>
      </c>
      <c r="AI4546" s="39">
        <f t="shared" si="3853"/>
        <v>0.89632207440899991</v>
      </c>
      <c r="AJ4546" s="39">
        <f t="shared" si="3853"/>
        <v>0.89897892729788498</v>
      </c>
      <c r="AK4546" s="39">
        <f t="shared" si="3853"/>
        <v>0.90155369623547621</v>
      </c>
      <c r="AL4546" s="39">
        <f t="shared" si="3853"/>
        <v>0.90404896676465551</v>
      </c>
      <c r="AM4546" s="39">
        <f t="shared" si="3853"/>
        <v>0.90646725372727599</v>
      </c>
      <c r="AN4546" s="39">
        <f t="shared" si="3853"/>
        <v>0.90881100200686582</v>
      </c>
      <c r="AO4546" s="39">
        <f t="shared" si="3853"/>
        <v>0.91108258738388015</v>
      </c>
      <c r="AP4546" s="39">
        <f t="shared" si="3853"/>
        <v>0.91328431748991745</v>
      </c>
      <c r="AQ4546" s="39">
        <f t="shared" si="3853"/>
        <v>0.91541843284833313</v>
      </c>
      <c r="AR4546" s="39">
        <f t="shared" si="3853"/>
        <v>0.91748710798965383</v>
      </c>
      <c r="AS4546" s="39">
        <f t="shared" si="3853"/>
        <v>0.91949245263111123</v>
      </c>
      <c r="AT4546" s="39">
        <f t="shared" si="3853"/>
        <v>0.92143651291048068</v>
      </c>
      <c r="AU4546" s="39">
        <f t="shared" si="3853"/>
        <v>0.92332127266522013</v>
      </c>
      <c r="AV4546" s="39">
        <f t="shared" si="3853"/>
        <v>0.9251486547486697</v>
      </c>
      <c r="AW4546" s="39">
        <f t="shared" si="3853"/>
        <v>0.92692052237579048</v>
      </c>
      <c r="AX4546" s="39">
        <f t="shared" si="3853"/>
        <v>0.92863868049158893</v>
      </c>
      <c r="AY4546" s="39">
        <f t="shared" si="3853"/>
        <v>0.93030487715599997</v>
      </c>
      <c r="AZ4546" s="39">
        <f t="shared" si="3853"/>
        <v>0.93192080493959251</v>
      </c>
      <c r="BA4546" s="39">
        <f t="shared" si="3853"/>
        <v>0.93348810232499491</v>
      </c>
      <c r="BB4546" s="39">
        <f t="shared" si="3853"/>
        <v>0.93500835510945246</v>
      </c>
      <c r="BC4546" s="39">
        <f t="shared" si="3853"/>
        <v>0.93648309780439609</v>
      </c>
      <c r="BD4546" s="39">
        <f t="shared" si="3853"/>
        <v>0.9379138150283326</v>
      </c>
      <c r="BE4546" s="39">
        <f t="shared" si="3853"/>
        <v>0.93930194288977931</v>
      </c>
      <c r="BF4546" s="39">
        <f t="shared" si="3853"/>
        <v>0.94064887035732303</v>
      </c>
    </row>
    <row r="4547" spans="1:58" x14ac:dyDescent="0.2">
      <c r="A4547" s="9" t="str">
        <f t="shared" si="3773"/>
        <v>Central African Republic</v>
      </c>
      <c r="C4547" s="39">
        <f t="shared" si="3837"/>
        <v>2.2085640000000017E-2</v>
      </c>
      <c r="D4547" s="39">
        <f t="shared" si="3837"/>
        <v>2.2085640000000017E-2</v>
      </c>
      <c r="E4547" s="39">
        <f t="shared" si="3837"/>
        <v>2.2085640000000017E-2</v>
      </c>
      <c r="F4547" s="39">
        <f t="shared" si="3837"/>
        <v>2.2085640000000017E-2</v>
      </c>
      <c r="G4547" s="39">
        <f t="shared" si="3837"/>
        <v>2.2085640000000017E-2</v>
      </c>
      <c r="H4547" s="38">
        <f t="shared" ref="H4547:V4547" si="3854">1-_xlfn.NORM.DIST($D$608,H4318,H5728,TRUE)</f>
        <v>2.0604238120879192E-2</v>
      </c>
      <c r="I4547" s="38">
        <f t="shared" si="3854"/>
        <v>2.0604238120879192E-2</v>
      </c>
      <c r="J4547" s="38">
        <f t="shared" si="3854"/>
        <v>2.0604238120879192E-2</v>
      </c>
      <c r="K4547" s="38">
        <f t="shared" si="3854"/>
        <v>2.2040215201641455E-2</v>
      </c>
      <c r="L4547" s="38">
        <f t="shared" si="3854"/>
        <v>2.203179138784872E-2</v>
      </c>
      <c r="M4547" s="38">
        <f t="shared" si="3854"/>
        <v>2.2023373027088011E-2</v>
      </c>
      <c r="N4547" s="38">
        <f t="shared" si="3854"/>
        <v>2.2014960114719817E-2</v>
      </c>
      <c r="O4547" s="38">
        <f t="shared" si="3854"/>
        <v>2.200655264610929E-2</v>
      </c>
      <c r="P4547" s="38">
        <f t="shared" si="3854"/>
        <v>2.1998150616626355E-2</v>
      </c>
      <c r="Q4547" s="38">
        <f t="shared" si="3854"/>
        <v>2.1911246920456318E-2</v>
      </c>
      <c r="R4547" s="38">
        <f t="shared" si="3854"/>
        <v>2.2085640000000017E-2</v>
      </c>
      <c r="S4547" s="38">
        <f t="shared" si="3854"/>
        <v>2.2085640000000017E-2</v>
      </c>
      <c r="T4547" s="38">
        <f t="shared" si="3854"/>
        <v>2.2085640000000017E-2</v>
      </c>
      <c r="U4547" s="38">
        <f t="shared" si="3854"/>
        <v>2.2085640000000017E-2</v>
      </c>
      <c r="V4547" s="38">
        <f t="shared" si="3854"/>
        <v>2.2085640000000017E-2</v>
      </c>
      <c r="W4547" s="39">
        <f t="shared" ref="W4547:BF4547" si="3855">W3622</f>
        <v>2.2085640000000017E-2</v>
      </c>
      <c r="X4547" s="39">
        <f t="shared" si="3855"/>
        <v>2.2085640000000017E-2</v>
      </c>
      <c r="Y4547" s="39">
        <f t="shared" si="3855"/>
        <v>2.2085640000000017E-2</v>
      </c>
      <c r="Z4547" s="39">
        <f t="shared" si="3855"/>
        <v>2.2085640000000017E-2</v>
      </c>
      <c r="AA4547" s="39">
        <f t="shared" si="3855"/>
        <v>2.2085640000000017E-2</v>
      </c>
      <c r="AB4547" s="39">
        <f t="shared" si="3855"/>
        <v>2.2085640000000017E-2</v>
      </c>
      <c r="AC4547" s="39">
        <f t="shared" si="3855"/>
        <v>2.2085640000000017E-2</v>
      </c>
      <c r="AD4547" s="39">
        <f t="shared" si="3855"/>
        <v>2.2085640000000017E-2</v>
      </c>
      <c r="AE4547" s="39">
        <f t="shared" si="3855"/>
        <v>2.2085640000000017E-2</v>
      </c>
      <c r="AF4547" s="39">
        <f t="shared" si="3855"/>
        <v>2.2085640000000017E-2</v>
      </c>
      <c r="AG4547" s="39">
        <f t="shared" si="3855"/>
        <v>2.2085640000000017E-2</v>
      </c>
      <c r="AH4547" s="39">
        <f t="shared" si="3855"/>
        <v>2.2085640000000017E-2</v>
      </c>
      <c r="AI4547" s="39">
        <f t="shared" si="3855"/>
        <v>2.2085640000000017E-2</v>
      </c>
      <c r="AJ4547" s="39">
        <f t="shared" si="3855"/>
        <v>2.2085640000000017E-2</v>
      </c>
      <c r="AK4547" s="39">
        <f t="shared" si="3855"/>
        <v>2.2085640000000017E-2</v>
      </c>
      <c r="AL4547" s="39">
        <f t="shared" si="3855"/>
        <v>2.2085640000000017E-2</v>
      </c>
      <c r="AM4547" s="39">
        <f t="shared" si="3855"/>
        <v>2.2085640000000017E-2</v>
      </c>
      <c r="AN4547" s="39">
        <f t="shared" si="3855"/>
        <v>2.2085640000000017E-2</v>
      </c>
      <c r="AO4547" s="39">
        <f t="shared" si="3855"/>
        <v>2.2085640000000017E-2</v>
      </c>
      <c r="AP4547" s="39">
        <f t="shared" si="3855"/>
        <v>2.2085640000000017E-2</v>
      </c>
      <c r="AQ4547" s="39">
        <f t="shared" si="3855"/>
        <v>2.2085640000000017E-2</v>
      </c>
      <c r="AR4547" s="39">
        <f t="shared" si="3855"/>
        <v>2.2085640000000017E-2</v>
      </c>
      <c r="AS4547" s="39">
        <f t="shared" si="3855"/>
        <v>2.2085640000000017E-2</v>
      </c>
      <c r="AT4547" s="39">
        <f t="shared" si="3855"/>
        <v>2.2085640000000017E-2</v>
      </c>
      <c r="AU4547" s="39">
        <f t="shared" si="3855"/>
        <v>2.2085640000000017E-2</v>
      </c>
      <c r="AV4547" s="39">
        <f t="shared" si="3855"/>
        <v>2.2085640000000017E-2</v>
      </c>
      <c r="AW4547" s="39">
        <f t="shared" si="3855"/>
        <v>2.2085640000000017E-2</v>
      </c>
      <c r="AX4547" s="39">
        <f t="shared" si="3855"/>
        <v>2.2085640000000017E-2</v>
      </c>
      <c r="AY4547" s="39">
        <f t="shared" si="3855"/>
        <v>2.2085640000000017E-2</v>
      </c>
      <c r="AZ4547" s="39">
        <f t="shared" si="3855"/>
        <v>2.2085640000000017E-2</v>
      </c>
      <c r="BA4547" s="39">
        <f t="shared" si="3855"/>
        <v>2.2085640000000017E-2</v>
      </c>
      <c r="BB4547" s="39">
        <f t="shared" si="3855"/>
        <v>2.2085640000000017E-2</v>
      </c>
      <c r="BC4547" s="39">
        <f t="shared" si="3855"/>
        <v>2.2085640000000017E-2</v>
      </c>
      <c r="BD4547" s="39">
        <f t="shared" si="3855"/>
        <v>2.2085640000000017E-2</v>
      </c>
      <c r="BE4547" s="39">
        <f t="shared" si="3855"/>
        <v>2.2085640000000017E-2</v>
      </c>
      <c r="BF4547" s="39">
        <f t="shared" si="3855"/>
        <v>2.2085640000000017E-2</v>
      </c>
    </row>
    <row r="4548" spans="1:58" x14ac:dyDescent="0.2">
      <c r="A4548" s="9" t="str">
        <f t="shared" si="3773"/>
        <v>Chad</v>
      </c>
      <c r="C4548" s="39">
        <f t="shared" si="3837"/>
        <v>6.8128019999999956E-2</v>
      </c>
      <c r="D4548" s="39">
        <f t="shared" si="3837"/>
        <v>7.4876544871195883E-2</v>
      </c>
      <c r="E4548" s="39">
        <f t="shared" si="3837"/>
        <v>8.2030204659177541E-2</v>
      </c>
      <c r="F4548" s="39">
        <f t="shared" si="3837"/>
        <v>8.9588702424067024E-2</v>
      </c>
      <c r="G4548" s="39">
        <f t="shared" si="3837"/>
        <v>9.7549809433730483E-2</v>
      </c>
      <c r="H4548" s="38">
        <f t="shared" ref="H4548:V4548" si="3856">1-_xlfn.NORM.DIST($D$608,H4319,H5729,TRUE)</f>
        <v>9.023639906630776E-2</v>
      </c>
      <c r="I4548" s="38">
        <f t="shared" si="3856"/>
        <v>9.761988412889655E-2</v>
      </c>
      <c r="J4548" s="38">
        <f t="shared" si="3856"/>
        <v>0.10533709359891974</v>
      </c>
      <c r="K4548" s="38">
        <f t="shared" si="3856"/>
        <v>0.13305273893387937</v>
      </c>
      <c r="L4548" s="38">
        <f t="shared" si="3856"/>
        <v>0.14270312422396081</v>
      </c>
      <c r="M4548" s="38">
        <f t="shared" si="3856"/>
        <v>0.15267505998459285</v>
      </c>
      <c r="N4548" s="38">
        <f t="shared" si="3856"/>
        <v>0.162953555449729</v>
      </c>
      <c r="O4548" s="38">
        <f t="shared" si="3856"/>
        <v>0.17352248961784889</v>
      </c>
      <c r="P4548" s="38">
        <f t="shared" si="3856"/>
        <v>0.1843647456641937</v>
      </c>
      <c r="Q4548" s="38">
        <f t="shared" si="3856"/>
        <v>0.19398328295405076</v>
      </c>
      <c r="R4548" s="38">
        <f t="shared" si="3856"/>
        <v>0.20926004846374235</v>
      </c>
      <c r="S4548" s="38">
        <f t="shared" si="3856"/>
        <v>0.22124888165280976</v>
      </c>
      <c r="T4548" s="38">
        <f t="shared" si="3856"/>
        <v>0.23346510060834302</v>
      </c>
      <c r="U4548" s="38">
        <f t="shared" si="3856"/>
        <v>0.24588791343545124</v>
      </c>
      <c r="V4548" s="38">
        <f t="shared" si="3856"/>
        <v>0.25849616022201283</v>
      </c>
      <c r="W4548" s="39">
        <f t="shared" ref="W4548:BF4548" si="3857">W3623</f>
        <v>0.27126844764374458</v>
      </c>
      <c r="X4548" s="39">
        <f t="shared" si="3857"/>
        <v>0.28418327849637581</v>
      </c>
      <c r="Y4548" s="39">
        <f t="shared" si="3857"/>
        <v>0.29721917514877039</v>
      </c>
      <c r="Z4548" s="39">
        <f t="shared" si="3857"/>
        <v>0.31035479607170702</v>
      </c>
      <c r="AA4548" s="39">
        <f t="shared" si="3857"/>
        <v>0.32356904475544401</v>
      </c>
      <c r="AB4548" s="39">
        <f t="shared" si="3857"/>
        <v>0.33684117048259332</v>
      </c>
      <c r="AC4548" s="39">
        <f t="shared" si="3857"/>
        <v>0.3501508605689948</v>
      </c>
      <c r="AD4548" s="39">
        <f t="shared" si="3857"/>
        <v>0.36347832382248801</v>
      </c>
      <c r="AE4548" s="39">
        <f t="shared" si="3857"/>
        <v>0.37680436509635884</v>
      </c>
      <c r="AF4548" s="39">
        <f t="shared" si="3857"/>
        <v>0.39011045092982721</v>
      </c>
      <c r="AG4548" s="39">
        <f t="shared" si="3857"/>
        <v>0.40337876637160064</v>
      </c>
      <c r="AH4548" s="39">
        <f t="shared" si="3857"/>
        <v>0.41659226317394915</v>
      </c>
      <c r="AI4548" s="39">
        <f t="shared" si="3857"/>
        <v>0.4297346996238991</v>
      </c>
      <c r="AJ4548" s="39">
        <f t="shared" si="3857"/>
        <v>0.44279067234521596</v>
      </c>
      <c r="AK4548" s="39">
        <f t="shared" si="3857"/>
        <v>0.4557456404602096</v>
      </c>
      <c r="AL4548" s="39">
        <f t="shared" si="3857"/>
        <v>0.46858594254464969</v>
      </c>
      <c r="AM4548" s="39">
        <f t="shared" si="3857"/>
        <v>0.48129880684286042</v>
      </c>
      <c r="AN4548" s="39">
        <f t="shared" si="3857"/>
        <v>0.49387235523416406</v>
      </c>
      <c r="AO4548" s="39">
        <f t="shared" si="3857"/>
        <v>0.5062956014571296</v>
      </c>
      <c r="AP4548" s="39">
        <f t="shared" si="3857"/>
        <v>0.51855844410535545</v>
      </c>
      <c r="AQ4548" s="39">
        <f t="shared" si="3857"/>
        <v>0.5306516549087783</v>
      </c>
      <c r="AR4548" s="39">
        <f t="shared" si="3857"/>
        <v>0.54256686280850575</v>
      </c>
      <c r="AS4548" s="39">
        <f t="shared" si="3857"/>
        <v>0.55429653432193282</v>
      </c>
      <c r="AT4548" s="39">
        <f t="shared" si="3857"/>
        <v>0.56583395067911213</v>
      </c>
      <c r="AU4548" s="39">
        <f t="shared" si="3857"/>
        <v>0.57717318219190694</v>
      </c>
      <c r="AV4548" s="39">
        <f t="shared" si="3857"/>
        <v>0.58830906029503716</v>
      </c>
      <c r="AW4548" s="39">
        <f t="shared" si="3857"/>
        <v>0.59923714767343239</v>
      </c>
      <c r="AX4548" s="39">
        <f t="shared" si="3857"/>
        <v>0.60995370686394923</v>
      </c>
      <c r="AY4548" s="39">
        <f t="shared" si="3857"/>
        <v>0.62045566769206273</v>
      </c>
      <c r="AZ4548" s="39">
        <f t="shared" si="3857"/>
        <v>0.63074059387605907</v>
      </c>
      <c r="BA4548" s="39">
        <f t="shared" si="3857"/>
        <v>0.64080664910303364</v>
      </c>
      <c r="BB4548" s="39">
        <f t="shared" si="3857"/>
        <v>0.65065256285294271</v>
      </c>
      <c r="BC4548" s="39">
        <f t="shared" si="3857"/>
        <v>0.66027759621944582</v>
      </c>
      <c r="BD4548" s="39">
        <f t="shared" si="3857"/>
        <v>0.66968150794951198</v>
      </c>
      <c r="BE4548" s="39">
        <f t="shared" si="3857"/>
        <v>0.67886452089805038</v>
      </c>
      <c r="BF4548" s="39">
        <f t="shared" si="3857"/>
        <v>0.68782728906921409</v>
      </c>
    </row>
    <row r="4549" spans="1:58" x14ac:dyDescent="0.2">
      <c r="A4549" s="9" t="str">
        <f t="shared" si="3773"/>
        <v>Chile</v>
      </c>
      <c r="C4549" s="39">
        <f t="shared" ref="C4549:G4558" si="3858">C3624</f>
        <v>0.80857279999999998</v>
      </c>
      <c r="D4549" s="39">
        <f t="shared" si="3858"/>
        <v>0.81387080390551669</v>
      </c>
      <c r="E4549" s="39">
        <f t="shared" si="3858"/>
        <v>0.81901279049939379</v>
      </c>
      <c r="F4549" s="39">
        <f t="shared" si="3858"/>
        <v>0.82400257396156418</v>
      </c>
      <c r="G4549" s="39">
        <f t="shared" si="3858"/>
        <v>0.82884395643065534</v>
      </c>
      <c r="H4549" s="38">
        <f t="shared" ref="H4549:V4549" si="3859">1-_xlfn.NORM.DIST($D$608,H4320,H5730,TRUE)</f>
        <v>0.6555508754453846</v>
      </c>
      <c r="I4549" s="38">
        <f t="shared" si="3859"/>
        <v>0.66134214032316363</v>
      </c>
      <c r="J4549" s="38">
        <f t="shared" si="3859"/>
        <v>0.66702421047717275</v>
      </c>
      <c r="K4549" s="38">
        <f t="shared" si="3859"/>
        <v>0.67259825180312327</v>
      </c>
      <c r="L4549" s="38">
        <f t="shared" si="3859"/>
        <v>0.71227875351362102</v>
      </c>
      <c r="M4549" s="38">
        <f t="shared" si="3859"/>
        <v>0.75154928665649567</v>
      </c>
      <c r="N4549" s="38">
        <f t="shared" si="3859"/>
        <v>0.78977191970508565</v>
      </c>
      <c r="O4549" s="38">
        <f t="shared" si="3859"/>
        <v>0.82625514130961042</v>
      </c>
      <c r="P4549" s="38">
        <f t="shared" si="3859"/>
        <v>0.86028890372306843</v>
      </c>
      <c r="Q4549" s="38">
        <f t="shared" si="3859"/>
        <v>0.85785647058169512</v>
      </c>
      <c r="R4549" s="38">
        <f t="shared" si="3859"/>
        <v>0.87335968575217315</v>
      </c>
      <c r="S4549" s="38">
        <f t="shared" si="3859"/>
        <v>0.87670364215815366</v>
      </c>
      <c r="T4549" s="38">
        <f t="shared" si="3859"/>
        <v>0.8799448164556023</v>
      </c>
      <c r="U4549" s="38">
        <f t="shared" si="3859"/>
        <v>0.88308629464830279</v>
      </c>
      <c r="V4549" s="38">
        <f t="shared" si="3859"/>
        <v>0.88613109252574651</v>
      </c>
      <c r="W4549" s="39">
        <f t="shared" ref="W4549:BF4549" si="3860">W3624</f>
        <v>0.88908215505304811</v>
      </c>
      <c r="X4549" s="39">
        <f t="shared" si="3860"/>
        <v>0.89194235600597072</v>
      </c>
      <c r="Y4549" s="39">
        <f t="shared" si="3860"/>
        <v>0.89471449782874302</v>
      </c>
      <c r="Z4549" s="39">
        <f t="shared" si="3860"/>
        <v>0.89740131169373172</v>
      </c>
      <c r="AA4549" s="39">
        <f t="shared" si="3860"/>
        <v>0.90000545774335095</v>
      </c>
      <c r="AB4549" s="39">
        <f t="shared" si="3860"/>
        <v>0.90252952549587462</v>
      </c>
      <c r="AC4549" s="39">
        <f t="shared" si="3860"/>
        <v>0.9049760343980493</v>
      </c>
      <c r="AD4549" s="39">
        <f t="shared" si="3860"/>
        <v>0.90734743450858391</v>
      </c>
      <c r="AE4549" s="39">
        <f t="shared" si="3860"/>
        <v>0.90964610729771922</v>
      </c>
      <c r="AF4549" s="39">
        <f t="shared" si="3860"/>
        <v>0.91187436654915399</v>
      </c>
      <c r="AG4549" s="39">
        <f t="shared" si="3860"/>
        <v>0.91403445935162975</v>
      </c>
      <c r="AH4549" s="39">
        <f t="shared" si="3860"/>
        <v>0.91612856716843682</v>
      </c>
      <c r="AI4549" s="39">
        <f t="shared" si="3860"/>
        <v>0.91815880697402852</v>
      </c>
      <c r="AJ4549" s="39">
        <f t="shared" si="3860"/>
        <v>0.92012723244778927</v>
      </c>
      <c r="AK4549" s="39">
        <f t="shared" si="3860"/>
        <v>0.922035835215819</v>
      </c>
      <c r="AL4549" s="39">
        <f t="shared" si="3860"/>
        <v>0.9238865461323662</v>
      </c>
      <c r="AM4549" s="39">
        <f t="shared" si="3860"/>
        <v>0.92568123659325285</v>
      </c>
      <c r="AN4549" s="39">
        <f t="shared" si="3860"/>
        <v>0.92742171987431632</v>
      </c>
      <c r="AO4549" s="39">
        <f t="shared" si="3860"/>
        <v>0.92910975248851957</v>
      </c>
      <c r="AP4549" s="39">
        <f t="shared" si="3860"/>
        <v>0.93074703555596794</v>
      </c>
      <c r="AQ4549" s="39">
        <f t="shared" si="3860"/>
        <v>0.93233521618162252</v>
      </c>
      <c r="AR4549" s="39">
        <f t="shared" si="3860"/>
        <v>0.9338758888360057</v>
      </c>
      <c r="AS4549" s="39">
        <f t="shared" si="3860"/>
        <v>0.93537059673467249</v>
      </c>
      <c r="AT4549" s="39">
        <f t="shared" si="3860"/>
        <v>0.9368208332126573</v>
      </c>
      <c r="AU4549" s="39">
        <f t="shared" si="3860"/>
        <v>0.93822804309051455</v>
      </c>
      <c r="AV4549" s="39">
        <f t="shared" si="3860"/>
        <v>0.93959362402894486</v>
      </c>
      <c r="AW4549" s="39">
        <f t="shared" si="3860"/>
        <v>0.94091892786935016</v>
      </c>
      <c r="AX4549" s="39">
        <f t="shared" si="3860"/>
        <v>0.94220526195797516</v>
      </c>
      <c r="AY4549" s="39">
        <f t="shared" si="3860"/>
        <v>0.94345389045159034</v>
      </c>
      <c r="AZ4549" s="39">
        <f t="shared" si="3860"/>
        <v>0.94466603560294171</v>
      </c>
      <c r="BA4549" s="39">
        <f t="shared" si="3860"/>
        <v>0.94584287902443653</v>
      </c>
      <c r="BB4549" s="39">
        <f t="shared" si="3860"/>
        <v>0.94698556292876468</v>
      </c>
      <c r="BC4549" s="39">
        <f t="shared" si="3860"/>
        <v>0.94809519134536002</v>
      </c>
      <c r="BD4549" s="39">
        <f t="shared" si="3860"/>
        <v>0.94917283131179508</v>
      </c>
      <c r="BE4549" s="39">
        <f t="shared" si="3860"/>
        <v>0.95021951403937199</v>
      </c>
      <c r="BF4549" s="39">
        <f t="shared" si="3860"/>
        <v>0.95123623605233365</v>
      </c>
    </row>
    <row r="4550" spans="1:58" x14ac:dyDescent="0.2">
      <c r="A4550" s="9" t="str">
        <f t="shared" si="3773"/>
        <v>China</v>
      </c>
      <c r="C4550" s="39">
        <f t="shared" si="3858"/>
        <v>0.9313477</v>
      </c>
      <c r="D4550" s="39">
        <f t="shared" si="3858"/>
        <v>0.93290576911398437</v>
      </c>
      <c r="E4550" s="39">
        <f t="shared" si="3858"/>
        <v>0.93441748849555217</v>
      </c>
      <c r="F4550" s="39">
        <f t="shared" si="3858"/>
        <v>0.93588435876046838</v>
      </c>
      <c r="G4550" s="39">
        <f t="shared" si="3858"/>
        <v>0.93730783201289936</v>
      </c>
      <c r="H4550" s="38">
        <f t="shared" ref="H4550:V4550" si="3861">1-_xlfn.NORM.DIST($D$608,H4321,H5731,TRUE)</f>
        <v>0.8164082365255918</v>
      </c>
      <c r="I4550" s="38">
        <f t="shared" si="3861"/>
        <v>0.81894379694195751</v>
      </c>
      <c r="J4550" s="38">
        <f t="shared" si="3861"/>
        <v>0.82142618783322574</v>
      </c>
      <c r="K4550" s="38">
        <f t="shared" si="3861"/>
        <v>0.84194428791305043</v>
      </c>
      <c r="L4550" s="38">
        <f t="shared" si="3861"/>
        <v>0.86638354502151116</v>
      </c>
      <c r="M4550" s="38">
        <f t="shared" si="3861"/>
        <v>0.88907896892610183</v>
      </c>
      <c r="N4550" s="38">
        <f t="shared" si="3861"/>
        <v>0.90978683813815775</v>
      </c>
      <c r="O4550" s="38">
        <f t="shared" si="3861"/>
        <v>0.92830701075038347</v>
      </c>
      <c r="P4550" s="38">
        <f t="shared" si="3861"/>
        <v>0.94449811228260494</v>
      </c>
      <c r="Q4550" s="38">
        <f t="shared" si="3861"/>
        <v>0.94161872784857603</v>
      </c>
      <c r="R4550" s="38">
        <f t="shared" si="3861"/>
        <v>0.95047252607322452</v>
      </c>
      <c r="S4550" s="38">
        <f t="shared" si="3861"/>
        <v>0.95147262280855738</v>
      </c>
      <c r="T4550" s="38">
        <f t="shared" si="3861"/>
        <v>0.95244437207658539</v>
      </c>
      <c r="U4550" s="38">
        <f t="shared" si="3861"/>
        <v>0.95338867926601856</v>
      </c>
      <c r="V4550" s="38">
        <f t="shared" si="3861"/>
        <v>0.95430641926051407</v>
      </c>
      <c r="W4550" s="39">
        <f t="shared" ref="W4550:BF4550" si="3862">W3625</f>
        <v>0.95519843743966215</v>
      </c>
      <c r="X4550" s="39">
        <f t="shared" si="3862"/>
        <v>0.95606555065301668</v>
      </c>
      <c r="Y4550" s="39">
        <f t="shared" si="3862"/>
        <v>0.95690854816729343</v>
      </c>
      <c r="Z4550" s="39">
        <f t="shared" si="3862"/>
        <v>0.9577281925869281</v>
      </c>
      <c r="AA4550" s="39">
        <f t="shared" si="3862"/>
        <v>0.95852522074823698</v>
      </c>
      <c r="AB4550" s="39">
        <f t="shared" si="3862"/>
        <v>0.95930034458748459</v>
      </c>
      <c r="AC4550" s="39">
        <f t="shared" si="3862"/>
        <v>0.96005425198320049</v>
      </c>
      <c r="AD4550" s="39">
        <f t="shared" si="3862"/>
        <v>0.96078760757313075</v>
      </c>
      <c r="AE4550" s="39">
        <f t="shared" si="3862"/>
        <v>0.96150105354624205</v>
      </c>
      <c r="AF4550" s="39">
        <f t="shared" si="3862"/>
        <v>0.96219521041022471</v>
      </c>
      <c r="AG4550" s="39">
        <f t="shared" si="3862"/>
        <v>0.96287067773496737</v>
      </c>
      <c r="AH4550" s="39">
        <f t="shared" si="3862"/>
        <v>0.96352803487249261</v>
      </c>
      <c r="AI4550" s="39">
        <f t="shared" si="3862"/>
        <v>0.96416784165386271</v>
      </c>
      <c r="AJ4550" s="39">
        <f t="shared" si="3862"/>
        <v>0.96479063906357676</v>
      </c>
      <c r="AK4550" s="39">
        <f t="shared" si="3862"/>
        <v>0.96539694989198854</v>
      </c>
      <c r="AL4550" s="39">
        <f t="shared" si="3862"/>
        <v>0.96598727936628448</v>
      </c>
      <c r="AM4550" s="39">
        <f t="shared" si="3862"/>
        <v>0.96656211576056406</v>
      </c>
      <c r="AN4550" s="39">
        <f t="shared" si="3862"/>
        <v>0.96712193098556842</v>
      </c>
      <c r="AO4550" s="39">
        <f t="shared" si="3862"/>
        <v>0.96766718115860317</v>
      </c>
      <c r="AP4550" s="39">
        <f t="shared" si="3862"/>
        <v>0.96819830715419952</v>
      </c>
      <c r="AQ4550" s="39">
        <f t="shared" si="3862"/>
        <v>0.9687157351360578</v>
      </c>
      <c r="AR4550" s="39">
        <f t="shared" si="3862"/>
        <v>0.96921987707080925</v>
      </c>
      <c r="AS4550" s="39">
        <f t="shared" si="3862"/>
        <v>0.96971113122413011</v>
      </c>
      <c r="AT4550" s="39">
        <f t="shared" si="3862"/>
        <v>0.97018988263973471</v>
      </c>
      <c r="AU4550" s="39">
        <f t="shared" si="3862"/>
        <v>0.97065650360176525</v>
      </c>
      <c r="AV4550" s="39">
        <f t="shared" si="3862"/>
        <v>0.97111135408109062</v>
      </c>
      <c r="AW4550" s="39">
        <f t="shared" si="3862"/>
        <v>0.97155478216601587</v>
      </c>
      <c r="AX4550" s="39">
        <f t="shared" si="3862"/>
        <v>0.97198712447789548</v>
      </c>
      <c r="AY4550" s="39">
        <f t="shared" si="3862"/>
        <v>0.97240870657213274</v>
      </c>
      <c r="AZ4550" s="39">
        <f t="shared" si="3862"/>
        <v>0.97281984332503946</v>
      </c>
      <c r="BA4550" s="39">
        <f t="shared" si="3862"/>
        <v>0.97322083930701697</v>
      </c>
      <c r="BB4550" s="39">
        <f t="shared" si="3862"/>
        <v>0.97361198914251068</v>
      </c>
      <c r="BC4550" s="39">
        <f t="shared" si="3862"/>
        <v>0.97399357785717844</v>
      </c>
      <c r="BD4550" s="39">
        <f t="shared" si="3862"/>
        <v>0.97436588121270218</v>
      </c>
      <c r="BE4550" s="39">
        <f t="shared" si="3862"/>
        <v>0.97472916602966087</v>
      </c>
      <c r="BF4550" s="39">
        <f t="shared" si="3862"/>
        <v>0.97508369049887178</v>
      </c>
    </row>
    <row r="4551" spans="1:58" x14ac:dyDescent="0.2">
      <c r="A4551" s="9" t="str">
        <f t="shared" si="3773"/>
        <v>China, Hong Kong Special Administrative Region</v>
      </c>
      <c r="C4551" s="39">
        <f t="shared" si="3858"/>
        <v>0.98711139999999997</v>
      </c>
      <c r="D4551" s="39">
        <f t="shared" si="3858"/>
        <v>0.98719912802507903</v>
      </c>
      <c r="E4551" s="39">
        <f t="shared" si="3858"/>
        <v>0.98728525786061072</v>
      </c>
      <c r="F4551" s="39">
        <f t="shared" si="3858"/>
        <v>0.98736982422318986</v>
      </c>
      <c r="G4551" s="39">
        <f t="shared" si="3858"/>
        <v>0.98745286093952034</v>
      </c>
      <c r="H4551" s="38">
        <f t="shared" ref="H4551:V4551" si="3863">1-_xlfn.NORM.DIST($D$608,H4322,H5732,TRUE)</f>
        <v>0.9444127318981016</v>
      </c>
      <c r="I4551" s="38">
        <f t="shared" si="3863"/>
        <v>0.94465677781558499</v>
      </c>
      <c r="J4551" s="38">
        <f t="shared" si="3863"/>
        <v>0.94489695826729436</v>
      </c>
      <c r="K4551" s="38">
        <f t="shared" si="3863"/>
        <v>0.94688661232567062</v>
      </c>
      <c r="L4551" s="38">
        <f t="shared" si="3863"/>
        <v>0.95766737446550709</v>
      </c>
      <c r="M4551" s="38">
        <f t="shared" si="3863"/>
        <v>0.96698415244025138</v>
      </c>
      <c r="N4551" s="38">
        <f t="shared" si="3863"/>
        <v>0.97486609485149944</v>
      </c>
      <c r="O4551" s="38">
        <f t="shared" si="3863"/>
        <v>0.98137687500561943</v>
      </c>
      <c r="P4551" s="38">
        <f t="shared" si="3863"/>
        <v>0.9866127575603072</v>
      </c>
      <c r="Q4551" s="38">
        <f t="shared" si="3863"/>
        <v>0.98503787100688267</v>
      </c>
      <c r="R4551" s="38">
        <f t="shared" si="3863"/>
        <v>0.98827416604394891</v>
      </c>
      <c r="S4551" s="38">
        <f t="shared" si="3863"/>
        <v>0.98834119474762405</v>
      </c>
      <c r="T4551" s="38">
        <f t="shared" si="3863"/>
        <v>0.98840706336113837</v>
      </c>
      <c r="U4551" s="38">
        <f t="shared" si="3863"/>
        <v>0.9884717956422463</v>
      </c>
      <c r="V4551" s="38">
        <f t="shared" si="3863"/>
        <v>0.98853541477314111</v>
      </c>
      <c r="W4551" s="39">
        <f t="shared" ref="W4551:BF4551" si="3864">W3626</f>
        <v>0.98859794337650697</v>
      </c>
      <c r="X4551" s="39">
        <f t="shared" si="3864"/>
        <v>0.98865940353107262</v>
      </c>
      <c r="Y4551" s="39">
        <f t="shared" si="3864"/>
        <v>0.98871981678668086</v>
      </c>
      <c r="Z4551" s="39">
        <f t="shared" si="3864"/>
        <v>0.98877920417889431</v>
      </c>
      <c r="AA4551" s="39">
        <f t="shared" si="3864"/>
        <v>0.98883758624314921</v>
      </c>
      <c r="AB4551" s="39">
        <f t="shared" si="3864"/>
        <v>0.98889498302847434</v>
      </c>
      <c r="AC4551" s="39">
        <f t="shared" si="3864"/>
        <v>0.98895141411079035</v>
      </c>
      <c r="AD4551" s="39">
        <f t="shared" si="3864"/>
        <v>0.98900689860580082</v>
      </c>
      <c r="AE4551" s="39">
        <f t="shared" si="3864"/>
        <v>0.98906145518149158</v>
      </c>
      <c r="AF4551" s="39">
        <f t="shared" si="3864"/>
        <v>0.98911510207024977</v>
      </c>
      <c r="AG4551" s="39">
        <f t="shared" si="3864"/>
        <v>0.98916785708061494</v>
      </c>
      <c r="AH4551" s="39">
        <f t="shared" si="3864"/>
        <v>0.98921973760867621</v>
      </c>
      <c r="AI4551" s="39">
        <f t="shared" si="3864"/>
        <v>0.98927076064912423</v>
      </c>
      <c r="AJ4551" s="39">
        <f t="shared" si="3864"/>
        <v>0.98932094280597316</v>
      </c>
      <c r="AK4551" s="39">
        <f t="shared" si="3864"/>
        <v>0.98937030030295892</v>
      </c>
      <c r="AL4551" s="39">
        <f t="shared" si="3864"/>
        <v>0.98941884899362897</v>
      </c>
      <c r="AM4551" s="39">
        <f t="shared" si="3864"/>
        <v>0.98946660437113032</v>
      </c>
      <c r="AN4551" s="39">
        <f t="shared" si="3864"/>
        <v>0.98951358157770641</v>
      </c>
      <c r="AO4551" s="39">
        <f t="shared" si="3864"/>
        <v>0.98955979541391437</v>
      </c>
      <c r="AP4551" s="39">
        <f t="shared" si="3864"/>
        <v>0.98960526034756813</v>
      </c>
      <c r="AQ4551" s="39">
        <f t="shared" si="3864"/>
        <v>0.9896499905224192</v>
      </c>
      <c r="AR4551" s="39">
        <f t="shared" si="3864"/>
        <v>0.98969399976658279</v>
      </c>
      <c r="AS4551" s="39">
        <f t="shared" si="3864"/>
        <v>0.98973730160071638</v>
      </c>
      <c r="AT4551" s="39">
        <f t="shared" si="3864"/>
        <v>0.98977990924596038</v>
      </c>
      <c r="AU4551" s="39">
        <f t="shared" si="3864"/>
        <v>0.98982183563164727</v>
      </c>
      <c r="AV4551" s="39">
        <f t="shared" si="3864"/>
        <v>0.98986309340278711</v>
      </c>
      <c r="AW4551" s="39">
        <f t="shared" si="3864"/>
        <v>0.98990369492733632</v>
      </c>
      <c r="AX4551" s="39">
        <f t="shared" si="3864"/>
        <v>0.98994365230325709</v>
      </c>
      <c r="AY4551" s="39">
        <f t="shared" si="3864"/>
        <v>0.98998297736537344</v>
      </c>
      <c r="AZ4551" s="39">
        <f t="shared" si="3864"/>
        <v>0.99002168169203075</v>
      </c>
      <c r="BA4551" s="39">
        <f t="shared" si="3864"/>
        <v>0.99005977661156508</v>
      </c>
      <c r="BB4551" s="39">
        <f t="shared" si="3864"/>
        <v>0.99009727320858743</v>
      </c>
      <c r="BC4551" s="39">
        <f t="shared" si="3864"/>
        <v>0.9901341823300901</v>
      </c>
      <c r="BD4551" s="39">
        <f t="shared" si="3864"/>
        <v>0.99017051459137961</v>
      </c>
      <c r="BE4551" s="39">
        <f t="shared" si="3864"/>
        <v>0.99020628038184166</v>
      </c>
      <c r="BF4551" s="39">
        <f t="shared" si="3864"/>
        <v>0.99024148987054461</v>
      </c>
    </row>
    <row r="4552" spans="1:58" x14ac:dyDescent="0.2">
      <c r="A4552" s="9" t="str">
        <f t="shared" si="3773"/>
        <v>China, Macao Special Administrative Region</v>
      </c>
      <c r="C4552" s="39">
        <f t="shared" si="3858"/>
        <v>0.99520870000000006</v>
      </c>
      <c r="D4552" s="39">
        <f t="shared" si="3858"/>
        <v>0.99520870000000006</v>
      </c>
      <c r="E4552" s="39">
        <f t="shared" si="3858"/>
        <v>0.99520870000000006</v>
      </c>
      <c r="F4552" s="39">
        <f t="shared" si="3858"/>
        <v>0.99520870000000006</v>
      </c>
      <c r="G4552" s="39">
        <f t="shared" si="3858"/>
        <v>0.99520870000000006</v>
      </c>
      <c r="H4552" s="38">
        <f t="shared" ref="H4552:V4552" si="3865">1-_xlfn.NORM.DIST($D$608,H4323,H5733,TRUE)</f>
        <v>0.97343370780633276</v>
      </c>
      <c r="I4552" s="38">
        <f t="shared" si="3865"/>
        <v>0.97343370780633276</v>
      </c>
      <c r="J4552" s="38">
        <f t="shared" si="3865"/>
        <v>0.97343370780633276</v>
      </c>
      <c r="K4552" s="38">
        <f t="shared" si="3865"/>
        <v>0.97343370780633276</v>
      </c>
      <c r="L4552" s="38">
        <f t="shared" si="3865"/>
        <v>0.97951479315629708</v>
      </c>
      <c r="M4552" s="38">
        <f t="shared" si="3865"/>
        <v>0.98456841468758372</v>
      </c>
      <c r="N4552" s="38">
        <f t="shared" si="3865"/>
        <v>0.98867247622102439</v>
      </c>
      <c r="O4552" s="38">
        <f t="shared" si="3865"/>
        <v>0.99192091858040765</v>
      </c>
      <c r="P4552" s="38">
        <f t="shared" si="3865"/>
        <v>0.99441951383266924</v>
      </c>
      <c r="Q4552" s="38">
        <f t="shared" si="3865"/>
        <v>0.993534980350403</v>
      </c>
      <c r="R4552" s="38">
        <f t="shared" si="3865"/>
        <v>0.99520870000000006</v>
      </c>
      <c r="S4552" s="38">
        <f t="shared" si="3865"/>
        <v>0.99520870000000006</v>
      </c>
      <c r="T4552" s="38">
        <f t="shared" si="3865"/>
        <v>0.99520870000000006</v>
      </c>
      <c r="U4552" s="38">
        <f t="shared" si="3865"/>
        <v>0.99520870000000006</v>
      </c>
      <c r="V4552" s="38">
        <f t="shared" si="3865"/>
        <v>0.99520870000000006</v>
      </c>
      <c r="W4552" s="39">
        <f t="shared" ref="W4552:BF4552" si="3866">W3627</f>
        <v>0.99520870000000006</v>
      </c>
      <c r="X4552" s="39">
        <f t="shared" si="3866"/>
        <v>0.99520870000000006</v>
      </c>
      <c r="Y4552" s="39">
        <f t="shared" si="3866"/>
        <v>0.99520870000000006</v>
      </c>
      <c r="Z4552" s="39">
        <f t="shared" si="3866"/>
        <v>0.99520870000000006</v>
      </c>
      <c r="AA4552" s="39">
        <f t="shared" si="3866"/>
        <v>0.99520870000000006</v>
      </c>
      <c r="AB4552" s="39">
        <f t="shared" si="3866"/>
        <v>0.99520870000000006</v>
      </c>
      <c r="AC4552" s="39">
        <f t="shared" si="3866"/>
        <v>0.99520870000000006</v>
      </c>
      <c r="AD4552" s="39">
        <f t="shared" si="3866"/>
        <v>0.99520870000000006</v>
      </c>
      <c r="AE4552" s="39">
        <f t="shared" si="3866"/>
        <v>0.99520870000000006</v>
      </c>
      <c r="AF4552" s="39">
        <f t="shared" si="3866"/>
        <v>0.99520870000000006</v>
      </c>
      <c r="AG4552" s="39">
        <f t="shared" si="3866"/>
        <v>0.99520870000000006</v>
      </c>
      <c r="AH4552" s="39">
        <f t="shared" si="3866"/>
        <v>0.99520870000000006</v>
      </c>
      <c r="AI4552" s="39">
        <f t="shared" si="3866"/>
        <v>0.99520870000000006</v>
      </c>
      <c r="AJ4552" s="39">
        <f t="shared" si="3866"/>
        <v>0.99520870000000006</v>
      </c>
      <c r="AK4552" s="39">
        <f t="shared" si="3866"/>
        <v>0.99520870000000006</v>
      </c>
      <c r="AL4552" s="39">
        <f t="shared" si="3866"/>
        <v>0.99520870000000006</v>
      </c>
      <c r="AM4552" s="39">
        <f t="shared" si="3866"/>
        <v>0.99520870000000006</v>
      </c>
      <c r="AN4552" s="39">
        <f t="shared" si="3866"/>
        <v>0.99520870000000006</v>
      </c>
      <c r="AO4552" s="39">
        <f t="shared" si="3866"/>
        <v>0.99520870000000006</v>
      </c>
      <c r="AP4552" s="39">
        <f t="shared" si="3866"/>
        <v>0.99520870000000006</v>
      </c>
      <c r="AQ4552" s="39">
        <f t="shared" si="3866"/>
        <v>0.99520870000000006</v>
      </c>
      <c r="AR4552" s="39">
        <f t="shared" si="3866"/>
        <v>0.99520870000000006</v>
      </c>
      <c r="AS4552" s="39">
        <f t="shared" si="3866"/>
        <v>0.99520870000000006</v>
      </c>
      <c r="AT4552" s="39">
        <f t="shared" si="3866"/>
        <v>0.99520870000000006</v>
      </c>
      <c r="AU4552" s="39">
        <f t="shared" si="3866"/>
        <v>0.99520870000000006</v>
      </c>
      <c r="AV4552" s="39">
        <f t="shared" si="3866"/>
        <v>0.99520870000000006</v>
      </c>
      <c r="AW4552" s="39">
        <f t="shared" si="3866"/>
        <v>0.99520870000000006</v>
      </c>
      <c r="AX4552" s="39">
        <f t="shared" si="3866"/>
        <v>0.99520870000000006</v>
      </c>
      <c r="AY4552" s="39">
        <f t="shared" si="3866"/>
        <v>0.99520870000000006</v>
      </c>
      <c r="AZ4552" s="39">
        <f t="shared" si="3866"/>
        <v>0.99520870000000006</v>
      </c>
      <c r="BA4552" s="39">
        <f t="shared" si="3866"/>
        <v>0.99520870000000006</v>
      </c>
      <c r="BB4552" s="39">
        <f t="shared" si="3866"/>
        <v>0.99520870000000006</v>
      </c>
      <c r="BC4552" s="39">
        <f t="shared" si="3866"/>
        <v>0.99520870000000006</v>
      </c>
      <c r="BD4552" s="39">
        <f t="shared" si="3866"/>
        <v>0.99520870000000006</v>
      </c>
      <c r="BE4552" s="39">
        <f t="shared" si="3866"/>
        <v>0.99520870000000006</v>
      </c>
      <c r="BF4552" s="39">
        <f t="shared" si="3866"/>
        <v>0.99520870000000006</v>
      </c>
    </row>
    <row r="4553" spans="1:58" x14ac:dyDescent="0.2">
      <c r="A4553" s="9" t="str">
        <f t="shared" si="3773"/>
        <v>Chinese Taipei</v>
      </c>
      <c r="C4553" s="39">
        <f t="shared" si="3858"/>
        <v>0.85291340000000004</v>
      </c>
      <c r="D4553" s="39">
        <f t="shared" si="3858"/>
        <v>0.85690685292457591</v>
      </c>
      <c r="E4553" s="39">
        <f t="shared" si="3858"/>
        <v>0.86077812365564632</v>
      </c>
      <c r="F4553" s="39">
        <f t="shared" si="3858"/>
        <v>0.86453070067426363</v>
      </c>
      <c r="G4553" s="39">
        <f t="shared" si="3858"/>
        <v>0.8681680107969274</v>
      </c>
      <c r="H4553" s="38">
        <f t="shared" ref="H4553:V4553" si="3867">1-_xlfn.NORM.DIST($D$608,H4324,H5734,TRUE)</f>
        <v>0.76412475512202327</v>
      </c>
      <c r="I4553" s="38">
        <f t="shared" si="3867"/>
        <v>0.76865835355976675</v>
      </c>
      <c r="J4553" s="38">
        <f t="shared" si="3867"/>
        <v>0.77308747966743496</v>
      </c>
      <c r="K4553" s="38">
        <f t="shared" si="3867"/>
        <v>0.79257520797833192</v>
      </c>
      <c r="L4553" s="38">
        <f t="shared" si="3867"/>
        <v>0.81414727931899233</v>
      </c>
      <c r="M4553" s="38">
        <f t="shared" si="3867"/>
        <v>0.83487635877995559</v>
      </c>
      <c r="N4553" s="38">
        <f t="shared" si="3867"/>
        <v>0.85463338250889709</v>
      </c>
      <c r="O4553" s="38">
        <f t="shared" si="3867"/>
        <v>0.87329700968615143</v>
      </c>
      <c r="P4553" s="38">
        <f t="shared" si="3867"/>
        <v>0.89075728392802056</v>
      </c>
      <c r="Q4553" s="38">
        <f t="shared" si="3867"/>
        <v>0.88796201487248139</v>
      </c>
      <c r="R4553" s="38">
        <f t="shared" si="3867"/>
        <v>0.90148341550273614</v>
      </c>
      <c r="S4553" s="38">
        <f t="shared" si="3867"/>
        <v>0.90397999750079916</v>
      </c>
      <c r="T4553" s="38">
        <f t="shared" si="3867"/>
        <v>0.90639956960808166</v>
      </c>
      <c r="U4553" s="38">
        <f t="shared" si="3867"/>
        <v>0.90874457695134603</v>
      </c>
      <c r="V4553" s="38">
        <f t="shared" si="3867"/>
        <v>0.91101739557740491</v>
      </c>
      <c r="W4553" s="39">
        <f t="shared" ref="W4553:BF4553" si="3868">W3628</f>
        <v>0.91322033340496256</v>
      </c>
      <c r="X4553" s="39">
        <f t="shared" si="3868"/>
        <v>0.91535563126300357</v>
      </c>
      <c r="Y4553" s="39">
        <f t="shared" si="3868"/>
        <v>0.91742546400412195</v>
      </c>
      <c r="Z4553" s="39">
        <f t="shared" si="3868"/>
        <v>0.91943194168210995</v>
      </c>
      <c r="AA4553" s="39">
        <f t="shared" si="3868"/>
        <v>0.92137711078397921</v>
      </c>
      <c r="AB4553" s="39">
        <f t="shared" si="3868"/>
        <v>0.92326295550740611</v>
      </c>
      <c r="AC4553" s="39">
        <f t="shared" si="3868"/>
        <v>0.92509139907535753</v>
      </c>
      <c r="AD4553" s="39">
        <f t="shared" si="3868"/>
        <v>0.9268643050803651</v>
      </c>
      <c r="AE4553" s="39">
        <f t="shared" si="3868"/>
        <v>0.92858347885159298</v>
      </c>
      <c r="AF4553" s="39">
        <f t="shared" si="3868"/>
        <v>0.9302506688384653</v>
      </c>
      <c r="AG4553" s="39">
        <f t="shared" si="3868"/>
        <v>0.93186756800520865</v>
      </c>
      <c r="AH4553" s="39">
        <f t="shared" si="3868"/>
        <v>0.93343581523120722</v>
      </c>
      <c r="AI4553" s="39">
        <f t="shared" si="3868"/>
        <v>0.9349569967125726</v>
      </c>
      <c r="AJ4553" s="39">
        <f t="shared" si="3868"/>
        <v>0.93643264736080534</v>
      </c>
      <c r="AK4553" s="39">
        <f t="shared" si="3868"/>
        <v>0.93786425219485403</v>
      </c>
      <c r="AL4553" s="39">
        <f t="shared" si="3868"/>
        <v>0.93925324772328644</v>
      </c>
      <c r="AM4553" s="39">
        <f t="shared" si="3868"/>
        <v>0.94060102331365547</v>
      </c>
      <c r="AN4553" s="39">
        <f t="shared" si="3868"/>
        <v>0.94190892254648595</v>
      </c>
      <c r="AO4553" s="39">
        <f t="shared" si="3868"/>
        <v>0.94317824455162658</v>
      </c>
      <c r="AP4553" s="39">
        <f t="shared" si="3868"/>
        <v>0.94441024532499762</v>
      </c>
      <c r="AQ4553" s="39">
        <f t="shared" si="3868"/>
        <v>0.94560613902403523</v>
      </c>
      <c r="AR4553" s="39">
        <f t="shared" si="3868"/>
        <v>0.94676709924037317</v>
      </c>
      <c r="AS4553" s="39">
        <f t="shared" si="3868"/>
        <v>0.94789426024852796</v>
      </c>
      <c r="AT4553" s="39">
        <f t="shared" si="3868"/>
        <v>0.94898871822955644</v>
      </c>
      <c r="AU4553" s="39">
        <f t="shared" si="3868"/>
        <v>0.95005153246883833</v>
      </c>
      <c r="AV4553" s="39">
        <f t="shared" si="3868"/>
        <v>0.95108372652730622</v>
      </c>
      <c r="AW4553" s="39">
        <f t="shared" si="3868"/>
        <v>0.95208628938559758</v>
      </c>
      <c r="AX4553" s="39">
        <f t="shared" si="3868"/>
        <v>0.95306017656073805</v>
      </c>
      <c r="AY4553" s="39">
        <f t="shared" si="3868"/>
        <v>0.95400631119509616</v>
      </c>
      <c r="AZ4553" s="39">
        <f t="shared" si="3868"/>
        <v>0.95492558511745385</v>
      </c>
      <c r="BA4553" s="39">
        <f t="shared" si="3868"/>
        <v>0.95581885987614357</v>
      </c>
      <c r="BB4553" s="39">
        <f t="shared" si="3868"/>
        <v>0.95668696774428841</v>
      </c>
      <c r="BC4553" s="39">
        <f t="shared" si="3868"/>
        <v>0.95753071269726375</v>
      </c>
      <c r="BD4553" s="39">
        <f t="shared" si="3868"/>
        <v>0.95835087136256902</v>
      </c>
      <c r="BE4553" s="39">
        <f t="shared" si="3868"/>
        <v>0.95914819394236095</v>
      </c>
      <c r="BF4553" s="39">
        <f t="shared" si="3868"/>
        <v>0.95992340510895391</v>
      </c>
    </row>
    <row r="4554" spans="1:58" x14ac:dyDescent="0.2">
      <c r="A4554" s="9" t="str">
        <f t="shared" si="3773"/>
        <v>Colombia</v>
      </c>
      <c r="C4554" s="39">
        <f t="shared" si="3858"/>
        <v>0.7050729</v>
      </c>
      <c r="D4554" s="39">
        <f t="shared" si="3858"/>
        <v>0.71317899165323229</v>
      </c>
      <c r="E4554" s="39">
        <f t="shared" si="3858"/>
        <v>0.72107915229723196</v>
      </c>
      <c r="F4554" s="39">
        <f t="shared" si="3858"/>
        <v>0.72877570607206288</v>
      </c>
      <c r="G4554" s="39">
        <f t="shared" si="3858"/>
        <v>0.73627120460276596</v>
      </c>
      <c r="H4554" s="38">
        <f t="shared" ref="H4554:V4554" si="3869">1-_xlfn.NORM.DIST($D$608,H4325,H5735,TRUE)</f>
        <v>0.5350067767536848</v>
      </c>
      <c r="I4554" s="38">
        <f t="shared" si="3869"/>
        <v>0.54245975135651436</v>
      </c>
      <c r="J4554" s="38">
        <f t="shared" si="3869"/>
        <v>0.54980544570861234</v>
      </c>
      <c r="K4554" s="38">
        <f t="shared" si="3869"/>
        <v>0.61570473314050889</v>
      </c>
      <c r="L4554" s="38">
        <f t="shared" si="3869"/>
        <v>0.65061599375213908</v>
      </c>
      <c r="M4554" s="38">
        <f t="shared" si="3869"/>
        <v>0.68571148687903083</v>
      </c>
      <c r="N4554" s="38">
        <f t="shared" si="3869"/>
        <v>0.72063890983677958</v>
      </c>
      <c r="O4554" s="38">
        <f t="shared" si="3869"/>
        <v>0.75500422516663124</v>
      </c>
      <c r="P4554" s="38">
        <f t="shared" si="3869"/>
        <v>0.78838047419531188</v>
      </c>
      <c r="Q4554" s="38">
        <f t="shared" si="3869"/>
        <v>0.78733695502762213</v>
      </c>
      <c r="R4554" s="38">
        <f t="shared" si="3869"/>
        <v>0.80634470996788188</v>
      </c>
      <c r="S4554" s="38">
        <f t="shared" si="3869"/>
        <v>0.81168074844724869</v>
      </c>
      <c r="T4554" s="38">
        <f t="shared" si="3869"/>
        <v>0.81686047125527295</v>
      </c>
      <c r="U4554" s="38">
        <f t="shared" si="3869"/>
        <v>0.82188766152064774</v>
      </c>
      <c r="V4554" s="38">
        <f t="shared" si="3869"/>
        <v>0.82676609305556203</v>
      </c>
      <c r="W4554" s="39">
        <f t="shared" ref="W4554:BF4554" si="3870">W3629</f>
        <v>0.83149952228228041</v>
      </c>
      <c r="X4554" s="39">
        <f t="shared" si="3870"/>
        <v>0.83609168091003161</v>
      </c>
      <c r="Y4554" s="39">
        <f t="shared" si="3870"/>
        <v>0.84054626932097876</v>
      </c>
      <c r="Z4554" s="39">
        <f t="shared" si="3870"/>
        <v>0.84486695062463413</v>
      </c>
      <c r="AA4554" s="39">
        <f t="shared" si="3870"/>
        <v>0.84905734534084387</v>
      </c>
      <c r="AB4554" s="39">
        <f t="shared" si="3870"/>
        <v>0.85312102667242651</v>
      </c>
      <c r="AC4554" s="39">
        <f t="shared" si="3870"/>
        <v>0.85706151632964134</v>
      </c>
      <c r="AD4554" s="39">
        <f t="shared" si="3870"/>
        <v>0.86088228086987251</v>
      </c>
      <c r="AE4554" s="39">
        <f t="shared" si="3870"/>
        <v>0.86458672851721663</v>
      </c>
      <c r="AF4554" s="39">
        <f t="shared" si="3870"/>
        <v>0.86817820642803312</v>
      </c>
      <c r="AG4554" s="39">
        <f t="shared" si="3870"/>
        <v>0.87165999836993424</v>
      </c>
      <c r="AH4554" s="39">
        <f t="shared" si="3870"/>
        <v>0.875035322783148</v>
      </c>
      <c r="AI4554" s="39">
        <f t="shared" si="3870"/>
        <v>0.87830733119465365</v>
      </c>
      <c r="AJ4554" s="39">
        <f t="shared" si="3870"/>
        <v>0.8814791069569694</v>
      </c>
      <c r="AK4554" s="39">
        <f t="shared" si="3870"/>
        <v>0.88455366428493476</v>
      </c>
      <c r="AL4554" s="39">
        <f t="shared" si="3870"/>
        <v>0.88753394756528381</v>
      </c>
      <c r="AM4554" s="39">
        <f t="shared" si="3870"/>
        <v>0.89042283091523289</v>
      </c>
      <c r="AN4554" s="39">
        <f t="shared" si="3870"/>
        <v>0.89322311796770415</v>
      </c>
      <c r="AO4554" s="39">
        <f t="shared" si="3870"/>
        <v>0.89593754186215335</v>
      </c>
      <c r="AP4554" s="39">
        <f t="shared" si="3870"/>
        <v>0.89856876542130604</v>
      </c>
      <c r="AQ4554" s="39">
        <f t="shared" si="3870"/>
        <v>0.90111938149536031</v>
      </c>
      <c r="AR4554" s="39">
        <f t="shared" si="3870"/>
        <v>0.90359191345644796</v>
      </c>
      <c r="AS4554" s="39">
        <f t="shared" si="3870"/>
        <v>0.9059888158273175</v>
      </c>
      <c r="AT4554" s="39">
        <f t="shared" si="3870"/>
        <v>0.90831247502932511</v>
      </c>
      <c r="AU4554" s="39">
        <f t="shared" si="3870"/>
        <v>0.91056521023589243</v>
      </c>
      <c r="AV4554" s="39">
        <f t="shared" si="3870"/>
        <v>0.91274927431860475</v>
      </c>
      <c r="AW4554" s="39">
        <f t="shared" si="3870"/>
        <v>0.91486685487409836</v>
      </c>
      <c r="AX4554" s="39">
        <f t="shared" si="3870"/>
        <v>0.91692007532079445</v>
      </c>
      <c r="AY4554" s="39">
        <f t="shared" si="3870"/>
        <v>0.91891099605540627</v>
      </c>
      <c r="AZ4554" s="39">
        <f t="shared" si="3870"/>
        <v>0.92084161565995892</v>
      </c>
      <c r="BA4554" s="39">
        <f t="shared" si="3870"/>
        <v>0.92271387215083678</v>
      </c>
      <c r="BB4554" s="39">
        <f t="shared" si="3870"/>
        <v>0.92452964426208284</v>
      </c>
      <c r="BC4554" s="39">
        <f t="shared" si="3870"/>
        <v>0.92629075275586192</v>
      </c>
      <c r="BD4554" s="39">
        <f t="shared" si="3870"/>
        <v>0.92799896175362862</v>
      </c>
      <c r="BE4554" s="39">
        <f t="shared" si="3870"/>
        <v>0.92965598008212524</v>
      </c>
      <c r="BF4554" s="39">
        <f t="shared" si="3870"/>
        <v>0.93126346262890081</v>
      </c>
    </row>
    <row r="4555" spans="1:58" x14ac:dyDescent="0.2">
      <c r="A4555" s="9" t="str">
        <f t="shared" si="3773"/>
        <v>Comoros</v>
      </c>
      <c r="C4555" s="39">
        <f t="shared" si="3858"/>
        <v>8.9245030000000058E-2</v>
      </c>
      <c r="D4555" s="39">
        <f t="shared" si="3858"/>
        <v>9.7183816059659756E-2</v>
      </c>
      <c r="E4555" s="39">
        <f t="shared" si="3858"/>
        <v>0.10552078888895677</v>
      </c>
      <c r="F4555" s="39">
        <f t="shared" si="3858"/>
        <v>0.11425000846423294</v>
      </c>
      <c r="G4555" s="39">
        <f t="shared" si="3858"/>
        <v>0.12336370980466094</v>
      </c>
      <c r="H4555" s="38">
        <f t="shared" ref="H4555:V4555" si="3871">1-_xlfn.NORM.DIST($D$608,H4326,H5736,TRUE)</f>
        <v>0.10978731885255744</v>
      </c>
      <c r="I4555" s="38">
        <f t="shared" si="3871"/>
        <v>0.11788679304915695</v>
      </c>
      <c r="J4555" s="38">
        <f t="shared" si="3871"/>
        <v>0.12629175609918852</v>
      </c>
      <c r="K4555" s="38">
        <f t="shared" si="3871"/>
        <v>0.15659173953687999</v>
      </c>
      <c r="L4555" s="38">
        <f t="shared" si="3871"/>
        <v>0.16811006073031476</v>
      </c>
      <c r="M4555" s="38">
        <f t="shared" si="3871"/>
        <v>0.18007365555695998</v>
      </c>
      <c r="N4555" s="38">
        <f t="shared" si="3871"/>
        <v>0.1924696157098712</v>
      </c>
      <c r="O4555" s="38">
        <f t="shared" si="3871"/>
        <v>0.20528306625351145</v>
      </c>
      <c r="P4555" s="38">
        <f t="shared" si="3871"/>
        <v>0.21849725336191628</v>
      </c>
      <c r="Q4555" s="38">
        <f t="shared" si="3871"/>
        <v>0.22838910382328492</v>
      </c>
      <c r="R4555" s="38">
        <f t="shared" si="3871"/>
        <v>0.24521857915719081</v>
      </c>
      <c r="S4555" s="38">
        <f t="shared" si="3871"/>
        <v>0.25780890877474227</v>
      </c>
      <c r="T4555" s="38">
        <f t="shared" si="3871"/>
        <v>0.27056411041433615</v>
      </c>
      <c r="U4555" s="38">
        <f t="shared" si="3871"/>
        <v>0.28346272789370253</v>
      </c>
      <c r="V4555" s="38">
        <f t="shared" si="3871"/>
        <v>0.29648331899634717</v>
      </c>
      <c r="W4555" s="39">
        <f t="shared" ref="W4555:BF4555" si="3872">W3630</f>
        <v>0.30960457201488623</v>
      </c>
      <c r="X4555" s="39">
        <f t="shared" si="3872"/>
        <v>0.32280541473415603</v>
      </c>
      <c r="Y4555" s="39">
        <f t="shared" si="3872"/>
        <v>0.3360651153158869</v>
      </c>
      <c r="Z4555" s="39">
        <f t="shared" si="3872"/>
        <v>0.34936337469268164</v>
      </c>
      <c r="AA4555" s="39">
        <f t="shared" si="3872"/>
        <v>0.36268041021614361</v>
      </c>
      <c r="AB4555" s="39">
        <f t="shared" si="3872"/>
        <v>0.37599703043086707</v>
      </c>
      <c r="AC4555" s="39">
        <f t="shared" si="3872"/>
        <v>0.38929470096165042</v>
      </c>
      <c r="AD4555" s="39">
        <f t="shared" si="3872"/>
        <v>0.40255560160510784</v>
      </c>
      <c r="AE4555" s="39">
        <f t="shared" si="3872"/>
        <v>0.41576267480847284</v>
      </c>
      <c r="AF4555" s="39">
        <f t="shared" si="3872"/>
        <v>0.42889966579778782</v>
      </c>
      <c r="AG4555" s="39">
        <f t="shared" si="3872"/>
        <v>0.44195115468502655</v>
      </c>
      <c r="AH4555" s="39">
        <f t="shared" si="3872"/>
        <v>0.45490258093938962</v>
      </c>
      <c r="AI4555" s="39">
        <f t="shared" si="3872"/>
        <v>0.467740260652587</v>
      </c>
      <c r="AJ4555" s="39">
        <f t="shared" si="3872"/>
        <v>0.48045139706206186</v>
      </c>
      <c r="AK4555" s="39">
        <f t="shared" si="3872"/>
        <v>0.49302408482056204</v>
      </c>
      <c r="AL4555" s="39">
        <f t="shared" si="3872"/>
        <v>0.50544730851608877</v>
      </c>
      <c r="AM4555" s="39">
        <f t="shared" si="3872"/>
        <v>0.51771093595388762</v>
      </c>
      <c r="AN4555" s="39">
        <f t="shared" si="3872"/>
        <v>0.52980570671271132</v>
      </c>
      <c r="AO4555" s="39">
        <f t="shared" si="3872"/>
        <v>0.54172321648193411</v>
      </c>
      <c r="AP4555" s="39">
        <f t="shared" si="3872"/>
        <v>0.55345589767512249</v>
      </c>
      <c r="AQ4555" s="39">
        <f t="shared" si="3872"/>
        <v>0.56499699680017768</v>
      </c>
      <c r="AR4555" s="39">
        <f t="shared" si="3872"/>
        <v>0.57634054904695975</v>
      </c>
      <c r="AS4555" s="39">
        <f t="shared" si="3872"/>
        <v>0.58748135053112061</v>
      </c>
      <c r="AT4555" s="39">
        <f t="shared" si="3872"/>
        <v>0.59841492860837819</v>
      </c>
      <c r="AU4555" s="39">
        <f t="shared" si="3872"/>
        <v>0.60913751064729782</v>
      </c>
      <c r="AV4555" s="39">
        <f t="shared" si="3872"/>
        <v>0.61964599162134559</v>
      </c>
      <c r="AW4555" s="39">
        <f t="shared" si="3872"/>
        <v>0.62993790085305401</v>
      </c>
      <c r="AX4555" s="39">
        <f t="shared" si="3872"/>
        <v>0.64001136821501314</v>
      </c>
      <c r="AY4555" s="39">
        <f t="shared" si="3872"/>
        <v>0.64986509006446103</v>
      </c>
      <c r="AZ4555" s="39">
        <f t="shared" si="3872"/>
        <v>0.65949829516080016</v>
      </c>
      <c r="BA4555" s="39">
        <f t="shared" si="3872"/>
        <v>0.66891071078868547</v>
      </c>
      <c r="BB4555" s="39">
        <f t="shared" si="3872"/>
        <v>0.67810252928363646</v>
      </c>
      <c r="BC4555" s="39">
        <f t="shared" si="3872"/>
        <v>0.68707437513258085</v>
      </c>
      <c r="BD4555" s="39">
        <f t="shared" si="3872"/>
        <v>0.695827272798486</v>
      </c>
      <c r="BE4555" s="39">
        <f t="shared" si="3872"/>
        <v>0.70436261539636369</v>
      </c>
      <c r="BF4555" s="39">
        <f t="shared" si="3872"/>
        <v>0.71268213432750882</v>
      </c>
    </row>
    <row r="4556" spans="1:58" x14ac:dyDescent="0.2">
      <c r="A4556" s="9" t="str">
        <f t="shared" si="3773"/>
        <v>Congo</v>
      </c>
      <c r="C4556" s="39">
        <f t="shared" si="3858"/>
        <v>0.11801439999999996</v>
      </c>
      <c r="D4556" s="39">
        <f t="shared" si="3858"/>
        <v>0.1272171096950917</v>
      </c>
      <c r="E4556" s="39">
        <f t="shared" si="3858"/>
        <v>0.1367840979863082</v>
      </c>
      <c r="F4556" s="39">
        <f t="shared" si="3858"/>
        <v>0.14670367361484649</v>
      </c>
      <c r="G4556" s="39">
        <f t="shared" si="3858"/>
        <v>0.15696266861310171</v>
      </c>
      <c r="H4556" s="38">
        <f t="shared" ref="H4556:V4556" si="3873">1-_xlfn.NORM.DIST($D$608,H4327,H5737,TRUE)</f>
        <v>0.14531465352189699</v>
      </c>
      <c r="I4556" s="38">
        <f t="shared" si="3873"/>
        <v>0.15478951470556779</v>
      </c>
      <c r="J4556" s="38">
        <f t="shared" si="3873"/>
        <v>0.16453851186400725</v>
      </c>
      <c r="K4556" s="38">
        <f t="shared" si="3873"/>
        <v>0.18612230786229433</v>
      </c>
      <c r="L4556" s="38">
        <f t="shared" si="3873"/>
        <v>0.1996458945948284</v>
      </c>
      <c r="M4556" s="38">
        <f t="shared" si="3873"/>
        <v>0.21372487849442368</v>
      </c>
      <c r="N4556" s="38">
        <f t="shared" si="3873"/>
        <v>0.22834726737723887</v>
      </c>
      <c r="O4556" s="38">
        <f t="shared" si="3873"/>
        <v>0.24349818883036312</v>
      </c>
      <c r="P4556" s="38">
        <f t="shared" si="3873"/>
        <v>0.25915989617397195</v>
      </c>
      <c r="Q4556" s="38">
        <f t="shared" si="3873"/>
        <v>0.26900727723297635</v>
      </c>
      <c r="R4556" s="38">
        <f t="shared" si="3873"/>
        <v>0.28733796579973925</v>
      </c>
      <c r="S4556" s="38">
        <f t="shared" si="3873"/>
        <v>0.30027562354189419</v>
      </c>
      <c r="T4556" s="38">
        <f t="shared" si="3873"/>
        <v>0.31330470659583654</v>
      </c>
      <c r="U4556" s="38">
        <f t="shared" si="3873"/>
        <v>0.3264047397392108</v>
      </c>
      <c r="V4556" s="38">
        <f t="shared" si="3873"/>
        <v>0.33955561498078224</v>
      </c>
      <c r="W4556" s="39">
        <f t="shared" ref="W4556:BF4556" si="3874">W3631</f>
        <v>0.35273767739431561</v>
      </c>
      <c r="X4556" s="39">
        <f t="shared" si="3874"/>
        <v>0.36593180248041768</v>
      </c>
      <c r="Y4556" s="39">
        <f t="shared" si="3874"/>
        <v>0.37911946498227689</v>
      </c>
      <c r="Z4556" s="39">
        <f t="shared" si="3874"/>
        <v>0.39228279918648412</v>
      </c>
      <c r="AA4556" s="39">
        <f t="shared" si="3874"/>
        <v>0.40540465083399035</v>
      </c>
      <c r="AB4556" s="39">
        <f t="shared" si="3874"/>
        <v>0.41846862084850844</v>
      </c>
      <c r="AC4556" s="39">
        <f t="shared" si="3874"/>
        <v>0.43145910116040265</v>
      </c>
      <c r="AD4556" s="39">
        <f t="shared" si="3874"/>
        <v>0.44436130296355691</v>
      </c>
      <c r="AE4556" s="39">
        <f t="shared" si="3874"/>
        <v>0.45716127779131566</v>
      </c>
      <c r="AF4556" s="39">
        <f t="shared" si="3874"/>
        <v>0.46984593183592382</v>
      </c>
      <c r="AG4556" s="39">
        <f t="shared" si="3874"/>
        <v>0.48240303396462392</v>
      </c>
      <c r="AH4556" s="39">
        <f t="shared" si="3874"/>
        <v>0.49482121790544542</v>
      </c>
      <c r="AI4556" s="39">
        <f t="shared" si="3874"/>
        <v>0.50708997908756204</v>
      </c>
      <c r="AJ4556" s="39">
        <f t="shared" si="3874"/>
        <v>0.51919966662571015</v>
      </c>
      <c r="AK4556" s="39">
        <f t="shared" si="3874"/>
        <v>0.53114147093640285</v>
      </c>
      <c r="AL4556" s="39">
        <f t="shared" si="3874"/>
        <v>0.54290740746635957</v>
      </c>
      <c r="AM4556" s="39">
        <f t="shared" si="3874"/>
        <v>0.55449029700151464</v>
      </c>
      <c r="AN4556" s="39">
        <f t="shared" si="3874"/>
        <v>0.56588374300891953</v>
      </c>
      <c r="AO4556" s="39">
        <f t="shared" si="3874"/>
        <v>0.57708210644456159</v>
      </c>
      <c r="AP4556" s="39">
        <f t="shared" si="3874"/>
        <v>0.5880804784382303</v>
      </c>
      <c r="AQ4556" s="39">
        <f t="shared" si="3874"/>
        <v>0.59887465124272543</v>
      </c>
      <c r="AR4556" s="39">
        <f t="shared" si="3874"/>
        <v>0.60946108780944586</v>
      </c>
      <c r="AS4556" s="39">
        <f t="shared" si="3874"/>
        <v>0.61983689032625477</v>
      </c>
      <c r="AT4556" s="39">
        <f t="shared" si="3874"/>
        <v>0.62999976802691515</v>
      </c>
      <c r="AU4556" s="39">
        <f t="shared" si="3874"/>
        <v>0.639948004554732</v>
      </c>
      <c r="AV4556" s="39">
        <f t="shared" si="3874"/>
        <v>0.6496804251366437</v>
      </c>
      <c r="AW4556" s="39">
        <f t="shared" si="3874"/>
        <v>0.65919636379816815</v>
      </c>
      <c r="AX4556" s="39">
        <f t="shared" si="3874"/>
        <v>0.66849563082457186</v>
      </c>
      <c r="AY4556" s="39">
        <f t="shared" si="3874"/>
        <v>0.67757848064955484</v>
      </c>
      <c r="AZ4556" s="39">
        <f t="shared" si="3874"/>
        <v>0.6864455803298235</v>
      </c>
      <c r="BA4556" s="39">
        <f t="shared" si="3874"/>
        <v>0.69509797874222234</v>
      </c>
      <c r="BB4556" s="39">
        <f t="shared" si="3874"/>
        <v>0.70353707661974241</v>
      </c>
      <c r="BC4556" s="39">
        <f t="shared" si="3874"/>
        <v>0.71176459752372601</v>
      </c>
      <c r="BD4556" s="39">
        <f t="shared" si="3874"/>
        <v>0.71978255983201256</v>
      </c>
      <c r="BE4556" s="39">
        <f t="shared" si="3874"/>
        <v>0.72759324980658269</v>
      </c>
      <c r="BF4556" s="39">
        <f t="shared" si="3874"/>
        <v>0.73519919578948156</v>
      </c>
    </row>
    <row r="4557" spans="1:58" x14ac:dyDescent="0.2">
      <c r="A4557" s="9" t="str">
        <f t="shared" si="3773"/>
        <v>Cook Islands</v>
      </c>
      <c r="C4557" s="39">
        <f t="shared" si="3858"/>
        <v>0.80251819999999996</v>
      </c>
      <c r="D4557" s="39">
        <f t="shared" si="3858"/>
        <v>0.80798615814418495</v>
      </c>
      <c r="E4557" s="39">
        <f t="shared" si="3858"/>
        <v>0.81329421023634163</v>
      </c>
      <c r="F4557" s="39">
        <f t="shared" si="3858"/>
        <v>0.81844616487611921</v>
      </c>
      <c r="G4557" s="39">
        <f t="shared" si="3858"/>
        <v>0.82344582810991906</v>
      </c>
      <c r="H4557" s="38">
        <f t="shared" ref="H4557:V4557" si="3875">1-_xlfn.NORM.DIST($D$608,H4328,H5738,TRUE)</f>
        <v>0.80097111624918282</v>
      </c>
      <c r="I4557" s="38">
        <f t="shared" si="3875"/>
        <v>0.80600183289444383</v>
      </c>
      <c r="J4557" s="38">
        <f t="shared" si="3875"/>
        <v>0.81089320075923044</v>
      </c>
      <c r="K4557" s="38">
        <f t="shared" si="3875"/>
        <v>0.83252691620716512</v>
      </c>
      <c r="L4557" s="38">
        <f t="shared" si="3875"/>
        <v>0.83752188560964536</v>
      </c>
      <c r="M4557" s="38">
        <f t="shared" si="3875"/>
        <v>0.84237124650488437</v>
      </c>
      <c r="N4557" s="38">
        <f t="shared" si="3875"/>
        <v>0.84707840418075664</v>
      </c>
      <c r="O4557" s="38">
        <f t="shared" si="3875"/>
        <v>0.85164675710399151</v>
      </c>
      <c r="P4557" s="38">
        <f t="shared" si="3875"/>
        <v>0.85607969030823661</v>
      </c>
      <c r="Q4557" s="38">
        <f t="shared" si="3875"/>
        <v>0.85370686596925971</v>
      </c>
      <c r="R4557" s="38">
        <f t="shared" si="3875"/>
        <v>0.86945422311606413</v>
      </c>
      <c r="S4557" s="38">
        <f t="shared" si="3875"/>
        <v>0.87291253123998924</v>
      </c>
      <c r="T4557" s="38">
        <f t="shared" si="3875"/>
        <v>0.87626476136988596</v>
      </c>
      <c r="U4557" s="38">
        <f t="shared" si="3875"/>
        <v>0.87951406788105346</v>
      </c>
      <c r="V4557" s="38">
        <f t="shared" si="3875"/>
        <v>0.8826635361181755</v>
      </c>
      <c r="W4557" s="39">
        <f t="shared" ref="W4557:BF4557" si="3876">W3632</f>
        <v>0.88571618149416742</v>
      </c>
      <c r="X4557" s="39">
        <f t="shared" si="3876"/>
        <v>0.88867494885890608</v>
      </c>
      <c r="Y4557" s="39">
        <f t="shared" si="3876"/>
        <v>0.89154271211410163</v>
      </c>
      <c r="Z4557" s="39">
        <f t="shared" si="3876"/>
        <v>0.89432227405198383</v>
      </c>
      <c r="AA4557" s="39">
        <f t="shared" si="3876"/>
        <v>0.89701636639683313</v>
      </c>
      <c r="AB4557" s="39">
        <f t="shared" si="3876"/>
        <v>0.89962765002972256</v>
      </c>
      <c r="AC4557" s="39">
        <f t="shared" si="3876"/>
        <v>0.90215871537810377</v>
      </c>
      <c r="AD4557" s="39">
        <f t="shared" si="3876"/>
        <v>0.9046120829531108</v>
      </c>
      <c r="AE4557" s="39">
        <f t="shared" si="3876"/>
        <v>0.90699020401862229</v>
      </c>
      <c r="AF4557" s="39">
        <f t="shared" si="3876"/>
        <v>0.90929546137725858</v>
      </c>
      <c r="AG4557" s="39">
        <f t="shared" si="3876"/>
        <v>0.9115301702595574</v>
      </c>
      <c r="AH4557" s="39">
        <f t="shared" si="3876"/>
        <v>0.91369657930359416</v>
      </c>
      <c r="AI4557" s="39">
        <f t="shared" si="3876"/>
        <v>0.91579687161328294</v>
      </c>
      <c r="AJ4557" s="39">
        <f t="shared" si="3876"/>
        <v>0.91783316588450736</v>
      </c>
      <c r="AK4557" s="39">
        <f t="shared" si="3876"/>
        <v>0.91980751758909651</v>
      </c>
      <c r="AL4557" s="39">
        <f t="shared" si="3876"/>
        <v>0.92172192020747745</v>
      </c>
      <c r="AM4557" s="39">
        <f t="shared" si="3876"/>
        <v>0.92357830650160133</v>
      </c>
      <c r="AN4557" s="39">
        <f t="shared" si="3876"/>
        <v>0.92537854982045986</v>
      </c>
      <c r="AO4557" s="39">
        <f t="shared" si="3876"/>
        <v>0.92712446543118388</v>
      </c>
      <c r="AP4557" s="39">
        <f t="shared" si="3876"/>
        <v>0.92881781186934609</v>
      </c>
      <c r="AQ4557" s="39">
        <f t="shared" si="3876"/>
        <v>0.93046029230267879</v>
      </c>
      <c r="AR4557" s="39">
        <f t="shared" si="3876"/>
        <v>0.9320535559029679</v>
      </c>
      <c r="AS4557" s="39">
        <f t="shared" si="3876"/>
        <v>0.9335991992213919</v>
      </c>
      <c r="AT4557" s="39">
        <f t="shared" si="3876"/>
        <v>0.93509876756305488</v>
      </c>
      <c r="AU4557" s="39">
        <f t="shared" si="3876"/>
        <v>0.93655375635689531</v>
      </c>
      <c r="AV4557" s="39">
        <f t="shared" si="3876"/>
        <v>0.93796561251756838</v>
      </c>
      <c r="AW4557" s="39">
        <f t="shared" si="3876"/>
        <v>0.93933573579627005</v>
      </c>
      <c r="AX4557" s="39">
        <f t="shared" si="3876"/>
        <v>0.94066548011782158</v>
      </c>
      <c r="AY4557" s="39">
        <f t="shared" si="3876"/>
        <v>0.94195615490165474</v>
      </c>
      <c r="AZ4557" s="39">
        <f t="shared" si="3876"/>
        <v>0.94320902636463078</v>
      </c>
      <c r="BA4557" s="39">
        <f t="shared" si="3876"/>
        <v>0.94442531880389946</v>
      </c>
      <c r="BB4557" s="39">
        <f t="shared" si="3876"/>
        <v>0.94560621585825055</v>
      </c>
      <c r="BC4557" s="39">
        <f t="shared" si="3876"/>
        <v>0.94675286174663886</v>
      </c>
      <c r="BD4557" s="39">
        <f t="shared" si="3876"/>
        <v>0.94786636248277201</v>
      </c>
      <c r="BE4557" s="39">
        <f t="shared" si="3876"/>
        <v>0.94894778706483818</v>
      </c>
      <c r="BF4557" s="39">
        <f t="shared" si="3876"/>
        <v>0.9499981686396235</v>
      </c>
    </row>
    <row r="4558" spans="1:58" x14ac:dyDescent="0.2">
      <c r="A4558" s="9" t="str">
        <f t="shared" si="3773"/>
        <v>Costa Rica</v>
      </c>
      <c r="C4558" s="39">
        <f t="shared" si="3858"/>
        <v>0.75386319999999996</v>
      </c>
      <c r="D4558" s="39">
        <f t="shared" si="3858"/>
        <v>0.76072462237836114</v>
      </c>
      <c r="E4558" s="39">
        <f t="shared" si="3858"/>
        <v>0.76739686644116945</v>
      </c>
      <c r="F4558" s="39">
        <f t="shared" si="3858"/>
        <v>0.77388336762443377</v>
      </c>
      <c r="G4558" s="39">
        <f t="shared" si="3858"/>
        <v>0.78018766043408727</v>
      </c>
      <c r="H4558" s="38">
        <f t="shared" ref="H4558:V4558" si="3877">1-_xlfn.NORM.DIST($D$608,H4329,H5739,TRUE)</f>
        <v>0.56545914507152484</v>
      </c>
      <c r="I4558" s="38">
        <f t="shared" si="3877"/>
        <v>0.57221524546506042</v>
      </c>
      <c r="J4558" s="38">
        <f t="shared" si="3877"/>
        <v>0.57886663722437159</v>
      </c>
      <c r="K4558" s="38">
        <f t="shared" si="3877"/>
        <v>0.65404928911355009</v>
      </c>
      <c r="L4558" s="38">
        <f t="shared" si="3877"/>
        <v>0.68894403779693647</v>
      </c>
      <c r="M4558" s="38">
        <f t="shared" si="3877"/>
        <v>0.72367599171565389</v>
      </c>
      <c r="N4558" s="38">
        <f t="shared" si="3877"/>
        <v>0.75785160088281667</v>
      </c>
      <c r="O4558" s="38">
        <f t="shared" si="3877"/>
        <v>0.79104326431420269</v>
      </c>
      <c r="P4558" s="38">
        <f t="shared" si="3877"/>
        <v>0.82280269379223869</v>
      </c>
      <c r="Q4558" s="38">
        <f t="shared" si="3877"/>
        <v>0.82104914963997488</v>
      </c>
      <c r="R4558" s="38">
        <f t="shared" si="3877"/>
        <v>0.83857493184406773</v>
      </c>
      <c r="S4558" s="38">
        <f t="shared" si="3877"/>
        <v>0.84298509773752273</v>
      </c>
      <c r="T4558" s="38">
        <f t="shared" si="3877"/>
        <v>0.84726191145299001</v>
      </c>
      <c r="U4558" s="38">
        <f t="shared" si="3877"/>
        <v>0.85140901401770053</v>
      </c>
      <c r="V4558" s="38">
        <f t="shared" si="3877"/>
        <v>0.8554299966931751</v>
      </c>
      <c r="W4558" s="39">
        <f t="shared" ref="W4558:BF4558" si="3878">W3633</f>
        <v>0.85932839694252439</v>
      </c>
      <c r="X4558" s="39">
        <f t="shared" si="3878"/>
        <v>0.86310769490861894</v>
      </c>
      <c r="Y4558" s="39">
        <f t="shared" si="3878"/>
        <v>0.86677131036759525</v>
      </c>
      <c r="Z4558" s="39">
        <f t="shared" si="3878"/>
        <v>0.87032260012359275</v>
      </c>
      <c r="AA4558" s="39">
        <f t="shared" si="3878"/>
        <v>0.87376485581207797</v>
      </c>
      <c r="AB4558" s="39">
        <f t="shared" si="3878"/>
        <v>0.87710130208060899</v>
      </c>
      <c r="AC4558" s="39">
        <f t="shared" si="3878"/>
        <v>0.88033509511740027</v>
      </c>
      <c r="AD4558" s="39">
        <f t="shared" si="3878"/>
        <v>0.8834693214995577</v>
      </c>
      <c r="AE4558" s="39">
        <f t="shared" si="3878"/>
        <v>0.88650699733434668</v>
      </c>
      <c r="AF4558" s="39">
        <f t="shared" si="3878"/>
        <v>0.88945106766833548</v>
      </c>
      <c r="AG4558" s="39">
        <f t="shared" si="3878"/>
        <v>0.89230440614070394</v>
      </c>
      <c r="AH4558" s="39">
        <f t="shared" si="3878"/>
        <v>0.89506981485842174</v>
      </c>
      <c r="AI4558" s="39">
        <f t="shared" si="3878"/>
        <v>0.89775002447237218</v>
      </c>
      <c r="AJ4558" s="39">
        <f t="shared" si="3878"/>
        <v>0.90034769443483231</v>
      </c>
      <c r="AK4558" s="39">
        <f t="shared" si="3878"/>
        <v>0.90286541341999715</v>
      </c>
      <c r="AL4558" s="39">
        <f t="shared" si="3878"/>
        <v>0.9053056998904736</v>
      </c>
      <c r="AM4558" s="39">
        <f t="shared" si="3878"/>
        <v>0.90767100279384527</v>
      </c>
      <c r="AN4558" s="39">
        <f t="shared" si="3878"/>
        <v>0.90996370237454194</v>
      </c>
      <c r="AO4558" s="39">
        <f t="shared" si="3878"/>
        <v>0.91218611108732095</v>
      </c>
      <c r="AP4558" s="39">
        <f t="shared" si="3878"/>
        <v>0.91434047459968792</v>
      </c>
      <c r="AQ4558" s="39">
        <f t="shared" si="3878"/>
        <v>0.91642897287155367</v>
      </c>
      <c r="AR4558" s="39">
        <f t="shared" si="3878"/>
        <v>0.91845372130134073</v>
      </c>
      <c r="AS4558" s="39">
        <f t="shared" si="3878"/>
        <v>0.92041677192861748</v>
      </c>
      <c r="AT4558" s="39">
        <f t="shared" si="3878"/>
        <v>0.92232011468414998</v>
      </c>
      <c r="AU4558" s="39">
        <f t="shared" si="3878"/>
        <v>0.92416567867903177</v>
      </c>
      <c r="AV4558" s="39">
        <f t="shared" si="3878"/>
        <v>0.92595533352526616</v>
      </c>
      <c r="AW4558" s="39">
        <f t="shared" si="3878"/>
        <v>0.92769089068085142</v>
      </c>
      <c r="AX4558" s="39">
        <f t="shared" si="3878"/>
        <v>0.9293741048130465</v>
      </c>
      <c r="AY4558" s="39">
        <f t="shared" si="3878"/>
        <v>0.93100667517408431</v>
      </c>
      <c r="AZ4558" s="39">
        <f t="shared" si="3878"/>
        <v>0.93259024698414528</v>
      </c>
      <c r="BA4558" s="39">
        <f t="shared" si="3878"/>
        <v>0.93412641281691267</v>
      </c>
      <c r="BB4558" s="39">
        <f t="shared" si="3878"/>
        <v>0.93561671398350654</v>
      </c>
      <c r="BC4558" s="39">
        <f t="shared" si="3878"/>
        <v>0.93706264191102828</v>
      </c>
      <c r="BD4558" s="39">
        <f t="shared" si="3878"/>
        <v>0.93846563951235518</v>
      </c>
      <c r="BE4558" s="39">
        <f t="shared" si="3878"/>
        <v>0.93982710254420054</v>
      </c>
      <c r="BF4558" s="39">
        <f t="shared" si="3878"/>
        <v>0.94114838095079834</v>
      </c>
    </row>
    <row r="4559" spans="1:58" x14ac:dyDescent="0.2">
      <c r="A4559" s="9" t="str">
        <f t="shared" si="3773"/>
        <v>Croatia</v>
      </c>
      <c r="C4559" s="39">
        <f t="shared" ref="C4559:G4568" si="3879">C3634</f>
        <v>0.98791600000000002</v>
      </c>
      <c r="D4559" s="39">
        <f t="shared" si="3879"/>
        <v>0.98798923181133391</v>
      </c>
      <c r="E4559" s="39">
        <f t="shared" si="3879"/>
        <v>0.98806117509742764</v>
      </c>
      <c r="F4559" s="39">
        <f t="shared" si="3879"/>
        <v>0.98813185676133142</v>
      </c>
      <c r="G4559" s="39">
        <f t="shared" si="3879"/>
        <v>0.98820130304197096</v>
      </c>
      <c r="H4559" s="38">
        <f t="shared" ref="H4559:V4559" si="3880">1-_xlfn.NORM.DIST($D$608,H4330,H5740,TRUE)</f>
        <v>0.95322634056502931</v>
      </c>
      <c r="I4559" s="38">
        <f t="shared" si="3880"/>
        <v>0.95341664542684956</v>
      </c>
      <c r="J4559" s="38">
        <f t="shared" si="3880"/>
        <v>0.95360397385044393</v>
      </c>
      <c r="K4559" s="38">
        <f t="shared" si="3880"/>
        <v>0.9537883791666858</v>
      </c>
      <c r="L4559" s="38">
        <f t="shared" si="3880"/>
        <v>0.96278622629365374</v>
      </c>
      <c r="M4559" s="38">
        <f t="shared" si="3880"/>
        <v>0.97059177950158404</v>
      </c>
      <c r="N4559" s="38">
        <f t="shared" si="3880"/>
        <v>0.97723916811127631</v>
      </c>
      <c r="O4559" s="38">
        <f t="shared" si="3880"/>
        <v>0.98278542431296889</v>
      </c>
      <c r="P4559" s="38">
        <f t="shared" si="3880"/>
        <v>0.98730874801355428</v>
      </c>
      <c r="Q4559" s="38">
        <f t="shared" si="3880"/>
        <v>0.98578090231727711</v>
      </c>
      <c r="R4559" s="38">
        <f t="shared" si="3880"/>
        <v>0.98889057007506753</v>
      </c>
      <c r="S4559" s="38">
        <f t="shared" si="3880"/>
        <v>0.98894702066685425</v>
      </c>
      <c r="T4559" s="38">
        <f t="shared" si="3880"/>
        <v>0.98900252436022174</v>
      </c>
      <c r="U4559" s="38">
        <f t="shared" si="3880"/>
        <v>0.98905709982887247</v>
      </c>
      <c r="V4559" s="38">
        <f t="shared" si="3880"/>
        <v>0.98911076531078779</v>
      </c>
      <c r="W4559" s="39">
        <f t="shared" ref="W4559:BF4559" si="3881">W3634</f>
        <v>0.98916353861998219</v>
      </c>
      <c r="X4559" s="39">
        <f t="shared" si="3881"/>
        <v>0.98921543715790305</v>
      </c>
      <c r="Y4559" s="39">
        <f t="shared" si="3881"/>
        <v>0.98926647792448597</v>
      </c>
      <c r="Z4559" s="39">
        <f t="shared" si="3881"/>
        <v>0.98931667752887853</v>
      </c>
      <c r="AA4559" s="39">
        <f t="shared" si="3881"/>
        <v>0.98936605219984264</v>
      </c>
      <c r="AB4559" s="39">
        <f t="shared" si="3881"/>
        <v>0.98941461779584561</v>
      </c>
      <c r="AC4559" s="39">
        <f t="shared" si="3881"/>
        <v>0.98946238981485102</v>
      </c>
      <c r="AD4559" s="39">
        <f t="shared" si="3881"/>
        <v>0.98950938340381922</v>
      </c>
      <c r="AE4559" s="39">
        <f t="shared" si="3881"/>
        <v>0.98955561336792519</v>
      </c>
      <c r="AF4559" s="39">
        <f t="shared" si="3881"/>
        <v>0.98960109417950504</v>
      </c>
      <c r="AG4559" s="39">
        <f t="shared" si="3881"/>
        <v>0.98964583998673927</v>
      </c>
      <c r="AH4559" s="39">
        <f t="shared" si="3881"/>
        <v>0.98968986462208042</v>
      </c>
      <c r="AI4559" s="39">
        <f t="shared" si="3881"/>
        <v>0.98973318161043433</v>
      </c>
      <c r="AJ4559" s="39">
        <f t="shared" si="3881"/>
        <v>0.98977580417710265</v>
      </c>
      <c r="AK4559" s="39">
        <f t="shared" si="3881"/>
        <v>0.98981774525549393</v>
      </c>
      <c r="AL4559" s="39">
        <f t="shared" si="3881"/>
        <v>0.98985901749461147</v>
      </c>
      <c r="AM4559" s="39">
        <f t="shared" si="3881"/>
        <v>0.98989963326632391</v>
      </c>
      <c r="AN4559" s="39">
        <f t="shared" si="3881"/>
        <v>0.98993960467242625</v>
      </c>
      <c r="AO4559" s="39">
        <f t="shared" si="3881"/>
        <v>0.98997894355149818</v>
      </c>
      <c r="AP4559" s="39">
        <f t="shared" si="3881"/>
        <v>0.99001766148556536</v>
      </c>
      <c r="AQ4559" s="39">
        <f t="shared" si="3881"/>
        <v>0.99005576980656984</v>
      </c>
      <c r="AR4559" s="39">
        <f t="shared" si="3881"/>
        <v>0.99009327960265714</v>
      </c>
      <c r="AS4559" s="39">
        <f t="shared" si="3881"/>
        <v>0.99013020172428334</v>
      </c>
      <c r="AT4559" s="39">
        <f t="shared" si="3881"/>
        <v>0.99016654679014993</v>
      </c>
      <c r="AU4559" s="39">
        <f t="shared" si="3881"/>
        <v>0.99020232519297047</v>
      </c>
      <c r="AV4559" s="39">
        <f t="shared" si="3881"/>
        <v>0.99023754710507539</v>
      </c>
      <c r="AW4559" s="39">
        <f t="shared" si="3881"/>
        <v>0.99027222248385849</v>
      </c>
      <c r="AX4559" s="39">
        <f t="shared" si="3881"/>
        <v>0.99030636107707193</v>
      </c>
      <c r="AY4559" s="39">
        <f t="shared" si="3881"/>
        <v>0.990339972427972</v>
      </c>
      <c r="AZ4559" s="39">
        <f t="shared" si="3881"/>
        <v>0.99037306588032326</v>
      </c>
      <c r="BA4559" s="39">
        <f t="shared" si="3881"/>
        <v>0.99040565058326224</v>
      </c>
      <c r="BB4559" s="39">
        <f t="shared" si="3881"/>
        <v>0.99043773549602776</v>
      </c>
      <c r="BC4559" s="39">
        <f t="shared" si="3881"/>
        <v>0.99046932939255994</v>
      </c>
      <c r="BD4559" s="39">
        <f t="shared" si="3881"/>
        <v>0.99050044086597278</v>
      </c>
      <c r="BE4559" s="39">
        <f t="shared" si="3881"/>
        <v>0.99053107833290466</v>
      </c>
      <c r="BF4559" s="39">
        <f t="shared" si="3881"/>
        <v>0.99056125003774886</v>
      </c>
    </row>
    <row r="4560" spans="1:58" x14ac:dyDescent="0.2">
      <c r="A4560" s="9" t="str">
        <f t="shared" si="3773"/>
        <v>Cuba</v>
      </c>
      <c r="C4560" s="39">
        <f t="shared" si="3879"/>
        <v>0.80565439999999999</v>
      </c>
      <c r="D4560" s="39">
        <f t="shared" si="3879"/>
        <v>0.81106889604203758</v>
      </c>
      <c r="E4560" s="39">
        <f t="shared" si="3879"/>
        <v>0.81632387358371283</v>
      </c>
      <c r="F4560" s="39">
        <f t="shared" si="3879"/>
        <v>0.82142318758768695</v>
      </c>
      <c r="G4560" s="39">
        <f t="shared" si="3879"/>
        <v>0.82637068649811052</v>
      </c>
      <c r="H4560" s="38">
        <f t="shared" ref="H4560:V4560" si="3882">1-_xlfn.NORM.DIST($D$608,H4331,H5741,TRUE)</f>
        <v>0.68981340249554313</v>
      </c>
      <c r="I4560" s="38">
        <f t="shared" si="3882"/>
        <v>0.69559882278293172</v>
      </c>
      <c r="J4560" s="38">
        <f t="shared" si="3882"/>
        <v>0.70126468012365484</v>
      </c>
      <c r="K4560" s="38">
        <f t="shared" si="3882"/>
        <v>0.70681256549186722</v>
      </c>
      <c r="L4560" s="38">
        <f t="shared" si="3882"/>
        <v>0.73919082686300708</v>
      </c>
      <c r="M4560" s="38">
        <f t="shared" si="3882"/>
        <v>0.77092672302132315</v>
      </c>
      <c r="N4560" s="38">
        <f t="shared" si="3882"/>
        <v>0.80165695468646403</v>
      </c>
      <c r="O4560" s="38">
        <f t="shared" si="3882"/>
        <v>0.83100620027184702</v>
      </c>
      <c r="P4560" s="38">
        <f t="shared" si="3882"/>
        <v>0.85860189984391921</v>
      </c>
      <c r="Q4560" s="38">
        <f t="shared" si="3882"/>
        <v>0.85622268448125949</v>
      </c>
      <c r="R4560" s="38">
        <f t="shared" si="3882"/>
        <v>0.87184540698762047</v>
      </c>
      <c r="S4560" s="38">
        <f t="shared" si="3882"/>
        <v>0.87525937336234449</v>
      </c>
      <c r="T4560" s="38">
        <f t="shared" si="3882"/>
        <v>0.87856800817166936</v>
      </c>
      <c r="U4560" s="38">
        <f t="shared" si="3882"/>
        <v>0.88177447053369806</v>
      </c>
      <c r="V4560" s="38">
        <f t="shared" si="3882"/>
        <v>0.8848818489418373</v>
      </c>
      <c r="W4560" s="39">
        <f t="shared" ref="W4560:BF4560" si="3883">W3635</f>
        <v>0.88789316048081224</v>
      </c>
      <c r="X4560" s="39">
        <f t="shared" si="3883"/>
        <v>0.89081135030698377</v>
      </c>
      <c r="Y4560" s="39">
        <f t="shared" si="3883"/>
        <v>0.89363929136931008</v>
      </c>
      <c r="Z4560" s="39">
        <f t="shared" si="3883"/>
        <v>0.89637978434873011</v>
      </c>
      <c r="AA4560" s="39">
        <f t="shared" si="3883"/>
        <v>0.8990355577951149</v>
      </c>
      <c r="AB4560" s="39">
        <f t="shared" si="3883"/>
        <v>0.90160926844229006</v>
      </c>
      <c r="AC4560" s="39">
        <f t="shared" si="3883"/>
        <v>0.90410350168290787</v>
      </c>
      <c r="AD4560" s="39">
        <f t="shared" si="3883"/>
        <v>0.90652077218619642</v>
      </c>
      <c r="AE4560" s="39">
        <f t="shared" si="3883"/>
        <v>0.90886352464278919</v>
      </c>
      <c r="AF4560" s="39">
        <f t="shared" si="3883"/>
        <v>0.91113413462197967</v>
      </c>
      <c r="AG4560" s="39">
        <f t="shared" si="3883"/>
        <v>0.91333490952781593</v>
      </c>
      <c r="AH4560" s="39">
        <f t="shared" si="3883"/>
        <v>0.91546808964147175</v>
      </c>
      <c r="AI4560" s="39">
        <f t="shared" si="3883"/>
        <v>0.91753584923830922</v>
      </c>
      <c r="AJ4560" s="39">
        <f t="shared" si="3883"/>
        <v>0.9195402977689523</v>
      </c>
      <c r="AK4560" s="39">
        <f t="shared" si="3883"/>
        <v>0.92148348109456224</v>
      </c>
      <c r="AL4560" s="39">
        <f t="shared" si="3883"/>
        <v>0.92336738276731367</v>
      </c>
      <c r="AM4560" s="39">
        <f t="shared" si="3883"/>
        <v>0.92519392534784106</v>
      </c>
      <c r="AN4560" s="39">
        <f t="shared" si="3883"/>
        <v>0.92696497175213288</v>
      </c>
      <c r="AO4560" s="39">
        <f t="shared" si="3883"/>
        <v>0.92868232662102856</v>
      </c>
      <c r="AP4560" s="39">
        <f t="shared" si="3883"/>
        <v>0.93034773770609691</v>
      </c>
      <c r="AQ4560" s="39">
        <f t="shared" si="3883"/>
        <v>0.93196289726625769</v>
      </c>
      <c r="AR4560" s="39">
        <f t="shared" si="3883"/>
        <v>0.93352944347005462</v>
      </c>
      <c r="AS4560" s="39">
        <f t="shared" si="3883"/>
        <v>0.93504896179899377</v>
      </c>
      <c r="AT4560" s="39">
        <f t="shared" si="3883"/>
        <v>0.93652298644782739</v>
      </c>
      <c r="AU4560" s="39">
        <f t="shared" si="3883"/>
        <v>0.93795300171810481</v>
      </c>
      <c r="AV4560" s="39">
        <f t="shared" si="3883"/>
        <v>0.93934044340170508</v>
      </c>
      <c r="AW4560" s="39">
        <f t="shared" si="3883"/>
        <v>0.9406867001514484</v>
      </c>
      <c r="AX4560" s="39">
        <f t="shared" si="3883"/>
        <v>0.94199311483621628</v>
      </c>
      <c r="AY4560" s="39">
        <f t="shared" si="3883"/>
        <v>0.94326098587833285</v>
      </c>
      <c r="AZ4560" s="39">
        <f t="shared" si="3883"/>
        <v>0.94449156857124406</v>
      </c>
      <c r="BA4560" s="39">
        <f t="shared" si="3883"/>
        <v>0.94568607637580282</v>
      </c>
      <c r="BB4560" s="39">
        <f t="shared" si="3883"/>
        <v>0.94684568219370635</v>
      </c>
      <c r="BC4560" s="39">
        <f t="shared" si="3883"/>
        <v>0.94797151961685855</v>
      </c>
      <c r="BD4560" s="39">
        <f t="shared" si="3883"/>
        <v>0.94906468415162937</v>
      </c>
      <c r="BE4560" s="39">
        <f t="shared" si="3883"/>
        <v>0.95012623441717292</v>
      </c>
      <c r="BF4560" s="39">
        <f t="shared" si="3883"/>
        <v>0.951157193317126</v>
      </c>
    </row>
    <row r="4561" spans="1:58" x14ac:dyDescent="0.2">
      <c r="A4561" s="9" t="str">
        <f t="shared" si="3773"/>
        <v>Curaçao</v>
      </c>
      <c r="C4561" s="39">
        <f t="shared" si="3879"/>
        <v>0.67450029999999994</v>
      </c>
      <c r="D4561" s="39">
        <f t="shared" si="3879"/>
        <v>0.68340309023009671</v>
      </c>
      <c r="E4561" s="39">
        <f t="shared" si="3879"/>
        <v>0.69209215329578366</v>
      </c>
      <c r="F4561" s="39">
        <f t="shared" si="3879"/>
        <v>0.70056878301612768</v>
      </c>
      <c r="G4561" s="39">
        <f t="shared" si="3879"/>
        <v>0.70883460034150148</v>
      </c>
      <c r="H4561" s="38">
        <f t="shared" ref="H4561:V4561" si="3884">1-_xlfn.NORM.DIST($D$608,H4332,H5742,TRUE)</f>
        <v>0.64754410769950055</v>
      </c>
      <c r="I4561" s="38">
        <f t="shared" si="3884"/>
        <v>0.65570859008067961</v>
      </c>
      <c r="J4561" s="38">
        <f t="shared" si="3884"/>
        <v>0.66370098078768547</v>
      </c>
      <c r="K4561" s="38">
        <f t="shared" si="3884"/>
        <v>0.67967971034212771</v>
      </c>
      <c r="L4561" s="38">
        <f t="shared" si="3884"/>
        <v>0.6978126119793473</v>
      </c>
      <c r="M4561" s="38">
        <f t="shared" si="3884"/>
        <v>0.71567907167639622</v>
      </c>
      <c r="N4561" s="38">
        <f t="shared" si="3884"/>
        <v>0.73323365931148965</v>
      </c>
      <c r="O4561" s="38">
        <f t="shared" si="3884"/>
        <v>0.75043159706102691</v>
      </c>
      <c r="P4561" s="38">
        <f t="shared" si="3884"/>
        <v>0.76722914448737556</v>
      </c>
      <c r="Q4561" s="38">
        <f t="shared" si="3884"/>
        <v>0.76672931993265692</v>
      </c>
      <c r="R4561" s="38">
        <f t="shared" si="3884"/>
        <v>0.78655763905194498</v>
      </c>
      <c r="S4561" s="38">
        <f t="shared" si="3884"/>
        <v>0.79250441745435385</v>
      </c>
      <c r="T4561" s="38">
        <f t="shared" si="3884"/>
        <v>0.79828004222011795</v>
      </c>
      <c r="U4561" s="38">
        <f t="shared" si="3884"/>
        <v>0.80388829446784527</v>
      </c>
      <c r="V4561" s="38">
        <f t="shared" si="3884"/>
        <v>0.80933298227351269</v>
      </c>
      <c r="W4561" s="39">
        <f t="shared" ref="W4561:BF4561" si="3885">W3636</f>
        <v>0.81461792935338839</v>
      </c>
      <c r="X4561" s="39">
        <f t="shared" si="3885"/>
        <v>0.81974696466455965</v>
      </c>
      <c r="Y4561" s="39">
        <f t="shared" si="3885"/>
        <v>0.82472391288124947</v>
      </c>
      <c r="Z4561" s="39">
        <f t="shared" si="3885"/>
        <v>0.82955258570457235</v>
      </c>
      <c r="AA4561" s="39">
        <f t="shared" si="3885"/>
        <v>0.83423677396320906</v>
      </c>
      <c r="AB4561" s="39">
        <f t="shared" si="3885"/>
        <v>0.83878024046264121</v>
      </c>
      <c r="AC4561" s="39">
        <f t="shared" si="3885"/>
        <v>0.84318671354101027</v>
      </c>
      <c r="AD4561" s="39">
        <f t="shared" si="3885"/>
        <v>0.84745988129034289</v>
      </c>
      <c r="AE4561" s="39">
        <f t="shared" si="3885"/>
        <v>0.85160338640274014</v>
      </c>
      <c r="AF4561" s="39">
        <f t="shared" si="3885"/>
        <v>0.85562082160217379</v>
      </c>
      <c r="AG4561" s="39">
        <f t="shared" si="3885"/>
        <v>0.8595157256236936</v>
      </c>
      <c r="AH4561" s="39">
        <f t="shared" si="3885"/>
        <v>0.86329157970313641</v>
      </c>
      <c r="AI4561" s="39">
        <f t="shared" si="3885"/>
        <v>0.86695180454178333</v>
      </c>
      <c r="AJ4561" s="39">
        <f t="shared" si="3885"/>
        <v>0.87049975771184862</v>
      </c>
      <c r="AK4561" s="39">
        <f t="shared" si="3885"/>
        <v>0.87393873147014367</v>
      </c>
      <c r="AL4561" s="39">
        <f t="shared" si="3885"/>
        <v>0.87727195094876931</v>
      </c>
      <c r="AM4561" s="39">
        <f t="shared" si="3885"/>
        <v>0.88050257269318644</v>
      </c>
      <c r="AN4561" s="39">
        <f t="shared" si="3885"/>
        <v>0.88363368351954019</v>
      </c>
      <c r="AO4561" s="39">
        <f t="shared" si="3885"/>
        <v>0.88666829966460148</v>
      </c>
      <c r="AP4561" s="39">
        <f t="shared" si="3885"/>
        <v>0.88960936620316955</v>
      </c>
      <c r="AQ4561" s="39">
        <f t="shared" si="3885"/>
        <v>0.89245975670923505</v>
      </c>
      <c r="AR4561" s="39">
        <f t="shared" si="3885"/>
        <v>0.89522227313861491</v>
      </c>
      <c r="AS4561" s="39">
        <f t="shared" si="3885"/>
        <v>0.897899645912141</v>
      </c>
      <c r="AT4561" s="39">
        <f t="shared" si="3885"/>
        <v>0.9004945341798255</v>
      </c>
      <c r="AU4561" s="39">
        <f t="shared" si="3885"/>
        <v>0.90300952624770336</v>
      </c>
      <c r="AV4561" s="39">
        <f t="shared" si="3885"/>
        <v>0.90544714015028294</v>
      </c>
      <c r="AW4561" s="39">
        <f t="shared" si="3885"/>
        <v>0.90780982435272417</v>
      </c>
      <c r="AX4561" s="39">
        <f t="shared" si="3885"/>
        <v>0.91009995856798798</v>
      </c>
      <c r="AY4561" s="39">
        <f t="shared" si="3885"/>
        <v>0.91231985467527532</v>
      </c>
      <c r="AZ4561" s="39">
        <f t="shared" si="3885"/>
        <v>0.91447175772709688</v>
      </c>
      <c r="BA4561" s="39">
        <f t="shared" si="3885"/>
        <v>0.91655784703328558</v>
      </c>
      <c r="BB4561" s="39">
        <f t="shared" si="3885"/>
        <v>0.91858023731117555</v>
      </c>
      <c r="BC4561" s="39">
        <f t="shared" si="3885"/>
        <v>0.92054097989203787</v>
      </c>
      <c r="BD4561" s="39">
        <f t="shared" si="3885"/>
        <v>0.92244206397467843</v>
      </c>
      <c r="BE4561" s="39">
        <f t="shared" si="3885"/>
        <v>0.92428541791786845</v>
      </c>
      <c r="BF4561" s="39">
        <f t="shared" si="3885"/>
        <v>0.92607291056399443</v>
      </c>
    </row>
    <row r="4562" spans="1:58" x14ac:dyDescent="0.2">
      <c r="A4562" s="9" t="str">
        <f t="shared" si="3773"/>
        <v>Cyprus</v>
      </c>
      <c r="C4562" s="39">
        <f t="shared" si="3879"/>
        <v>0.86621250000000005</v>
      </c>
      <c r="D4562" s="39">
        <f t="shared" si="3879"/>
        <v>0.86977410414482181</v>
      </c>
      <c r="E4562" s="39">
        <f t="shared" si="3879"/>
        <v>0.87322650578005501</v>
      </c>
      <c r="F4562" s="39">
        <f t="shared" si="3879"/>
        <v>0.87657292802551634</v>
      </c>
      <c r="G4562" s="39">
        <f t="shared" si="3879"/>
        <v>0.87981652593622606</v>
      </c>
      <c r="H4562" s="38">
        <f t="shared" ref="H4562:V4562" si="3886">1-_xlfn.NORM.DIST($D$608,H4333,H5743,TRUE)</f>
        <v>0.78871557256048486</v>
      </c>
      <c r="I4562" s="38">
        <f t="shared" si="3886"/>
        <v>0.79279936786543814</v>
      </c>
      <c r="J4562" s="38">
        <f t="shared" si="3886"/>
        <v>0.79678620607026784</v>
      </c>
      <c r="K4562" s="38">
        <f t="shared" si="3886"/>
        <v>0.80456852042761395</v>
      </c>
      <c r="L4562" s="38">
        <f t="shared" si="3886"/>
        <v>0.82560665695811986</v>
      </c>
      <c r="M4562" s="38">
        <f t="shared" si="3886"/>
        <v>0.84574696613125122</v>
      </c>
      <c r="N4562" s="38">
        <f t="shared" si="3886"/>
        <v>0.86486411206171676</v>
      </c>
      <c r="O4562" s="38">
        <f t="shared" si="3886"/>
        <v>0.8828420086099471</v>
      </c>
      <c r="P4562" s="38">
        <f t="shared" si="3886"/>
        <v>0.89957755096518688</v>
      </c>
      <c r="Q4562" s="38">
        <f t="shared" si="3886"/>
        <v>0.89668591098256567</v>
      </c>
      <c r="R4562" s="38">
        <f t="shared" si="3886"/>
        <v>0.90954168679556147</v>
      </c>
      <c r="S4562" s="38">
        <f t="shared" si="3886"/>
        <v>0.91177186778159081</v>
      </c>
      <c r="T4562" s="38">
        <f t="shared" si="3886"/>
        <v>0.91393384254376564</v>
      </c>
      <c r="U4562" s="38">
        <f t="shared" si="3886"/>
        <v>0.91602979303604826</v>
      </c>
      <c r="V4562" s="38">
        <f t="shared" si="3886"/>
        <v>0.91806183674756248</v>
      </c>
      <c r="W4562" s="39">
        <f t="shared" ref="W4562:BF4562" si="3887">W3637</f>
        <v>0.92003202789344607</v>
      </c>
      <c r="X4562" s="39">
        <f t="shared" si="3887"/>
        <v>0.92194235865391749</v>
      </c>
      <c r="Y4562" s="39">
        <f t="shared" si="3887"/>
        <v>0.92379476045317432</v>
      </c>
      <c r="Z4562" s="39">
        <f t="shared" si="3887"/>
        <v>0.92559110527046495</v>
      </c>
      <c r="AA4562" s="39">
        <f t="shared" si="3887"/>
        <v>0.92733320697634558</v>
      </c>
      <c r="AB4562" s="39">
        <f t="shared" si="3887"/>
        <v>0.92902282268776259</v>
      </c>
      <c r="AC4562" s="39">
        <f t="shared" si="3887"/>
        <v>0.93066165413619584</v>
      </c>
      <c r="AD4562" s="39">
        <f t="shared" si="3887"/>
        <v>0.93225134904363971</v>
      </c>
      <c r="AE4562" s="39">
        <f t="shared" si="3887"/>
        <v>0.93379350250171222</v>
      </c>
      <c r="AF4562" s="39">
        <f t="shared" si="3887"/>
        <v>0.93528965834965705</v>
      </c>
      <c r="AG4562" s="39">
        <f t="shared" si="3887"/>
        <v>0.93674131054744014</v>
      </c>
      <c r="AH4562" s="39">
        <f t="shared" si="3887"/>
        <v>0.93814990454055314</v>
      </c>
      <c r="AI4562" s="39">
        <f t="shared" si="3887"/>
        <v>0.93951683861350932</v>
      </c>
      <c r="AJ4562" s="39">
        <f t="shared" si="3887"/>
        <v>0.94084346522936657</v>
      </c>
      <c r="AK4562" s="39">
        <f t="shared" si="3887"/>
        <v>0.94213109235292991</v>
      </c>
      <c r="AL4562" s="39">
        <f t="shared" si="3887"/>
        <v>0.94338098475558374</v>
      </c>
      <c r="AM4562" s="39">
        <f t="shared" si="3887"/>
        <v>0.94459436529997098</v>
      </c>
      <c r="AN4562" s="39">
        <f t="shared" si="3887"/>
        <v>0.94577241620298502</v>
      </c>
      <c r="AO4562" s="39">
        <f t="shared" si="3887"/>
        <v>0.94691628027576924</v>
      </c>
      <c r="AP4562" s="39">
        <f t="shared" si="3887"/>
        <v>0.94802706213962062</v>
      </c>
      <c r="AQ4562" s="39">
        <f t="shared" si="3887"/>
        <v>0.94910582941688992</v>
      </c>
      <c r="AR4562" s="39">
        <f t="shared" si="3887"/>
        <v>0.95015361389613562</v>
      </c>
      <c r="AS4562" s="39">
        <f t="shared" si="3887"/>
        <v>0.95117141267094929</v>
      </c>
      <c r="AT4562" s="39">
        <f t="shared" si="3887"/>
        <v>0.95216018925200918</v>
      </c>
      <c r="AU4562" s="39">
        <f t="shared" si="3887"/>
        <v>0.95312087465204542</v>
      </c>
      <c r="AV4562" s="39">
        <f t="shared" si="3887"/>
        <v>0.95405436844351932</v>
      </c>
      <c r="AW4562" s="39">
        <f t="shared" si="3887"/>
        <v>0.95496153978891529</v>
      </c>
      <c r="AX4562" s="39">
        <f t="shared" si="3887"/>
        <v>0.95584322844364467</v>
      </c>
      <c r="AY4562" s="39">
        <f t="shared" si="3887"/>
        <v>0.95670024573163481</v>
      </c>
      <c r="AZ4562" s="39">
        <f t="shared" si="3887"/>
        <v>0.95753337549375861</v>
      </c>
      <c r="BA4562" s="39">
        <f t="shared" si="3887"/>
        <v>0.9583433750093171</v>
      </c>
      <c r="BB4562" s="39">
        <f t="shared" si="3887"/>
        <v>0.95913097589084906</v>
      </c>
      <c r="BC4562" s="39">
        <f t="shared" si="3887"/>
        <v>0.95989688495259218</v>
      </c>
      <c r="BD4562" s="39">
        <f t="shared" si="3887"/>
        <v>0.96064178505296194</v>
      </c>
      <c r="BE4562" s="39">
        <f t="shared" si="3887"/>
        <v>0.96136633591145226</v>
      </c>
      <c r="BF4562" s="39">
        <f t="shared" si="3887"/>
        <v>0.96207117490039684</v>
      </c>
    </row>
    <row r="4563" spans="1:58" x14ac:dyDescent="0.2">
      <c r="A4563" s="9" t="str">
        <f t="shared" si="3773"/>
        <v>Czechia</v>
      </c>
      <c r="C4563" s="39">
        <f t="shared" si="3879"/>
        <v>0.98100149999999997</v>
      </c>
      <c r="D4563" s="39">
        <f t="shared" si="3879"/>
        <v>0.9812133330107814</v>
      </c>
      <c r="E4563" s="39">
        <f t="shared" si="3879"/>
        <v>0.98142055638942316</v>
      </c>
      <c r="F4563" s="39">
        <f t="shared" si="3879"/>
        <v>0.98162329022035466</v>
      </c>
      <c r="G4563" s="39">
        <f t="shared" si="3879"/>
        <v>0.98182165097948826</v>
      </c>
      <c r="H4563" s="38">
        <f t="shared" ref="H4563:V4563" si="3888">1-_xlfn.NORM.DIST($D$608,H4334,H5744,TRUE)</f>
        <v>0.93368361625959084</v>
      </c>
      <c r="I4563" s="38">
        <f t="shared" si="3888"/>
        <v>0.93417303726160128</v>
      </c>
      <c r="J4563" s="38">
        <f t="shared" si="3888"/>
        <v>0.93465362101704241</v>
      </c>
      <c r="K4563" s="38">
        <f t="shared" si="3888"/>
        <v>0.93512555395655284</v>
      </c>
      <c r="L4563" s="38">
        <f t="shared" si="3888"/>
        <v>0.9472995469101626</v>
      </c>
      <c r="M4563" s="38">
        <f t="shared" si="3888"/>
        <v>0.95800812299621774</v>
      </c>
      <c r="N4563" s="38">
        <f t="shared" si="3888"/>
        <v>0.96725137218326851</v>
      </c>
      <c r="O4563" s="38">
        <f t="shared" si="3888"/>
        <v>0.97506318881439802</v>
      </c>
      <c r="P4563" s="38">
        <f t="shared" si="3888"/>
        <v>0.98151119079464144</v>
      </c>
      <c r="Q4563" s="38">
        <f t="shared" si="3888"/>
        <v>0.97963607949457854</v>
      </c>
      <c r="R4563" s="38">
        <f t="shared" si="3888"/>
        <v>0.98374503675248481</v>
      </c>
      <c r="S4563" s="38">
        <f t="shared" si="3888"/>
        <v>0.98389884409234851</v>
      </c>
      <c r="T4563" s="38">
        <f t="shared" si="3888"/>
        <v>0.98404951341782954</v>
      </c>
      <c r="U4563" s="38">
        <f t="shared" si="3888"/>
        <v>0.98419712154736472</v>
      </c>
      <c r="V4563" s="38">
        <f t="shared" si="3888"/>
        <v>0.98434174310755573</v>
      </c>
      <c r="W4563" s="39">
        <f t="shared" ref="W4563:BF4563" si="3889">W3638</f>
        <v>0.98448345060329656</v>
      </c>
      <c r="X4563" s="39">
        <f t="shared" si="3889"/>
        <v>0.98462231448546567</v>
      </c>
      <c r="Y4563" s="39">
        <f t="shared" si="3889"/>
        <v>0.98475840321627328</v>
      </c>
      <c r="Z4563" s="39">
        <f t="shared" si="3889"/>
        <v>0.98489178333234939</v>
      </c>
      <c r="AA4563" s="39">
        <f t="shared" si="3889"/>
        <v>0.98502251950565389</v>
      </c>
      <c r="AB4563" s="39">
        <f t="shared" si="3889"/>
        <v>0.98515067460229067</v>
      </c>
      <c r="AC4563" s="39">
        <f t="shared" si="3889"/>
        <v>0.98527630973929936</v>
      </c>
      <c r="AD4563" s="39">
        <f t="shared" si="3889"/>
        <v>0.98539948433950142</v>
      </c>
      <c r="AE4563" s="39">
        <f t="shared" si="3889"/>
        <v>0.98552025618446937</v>
      </c>
      <c r="AF4563" s="39">
        <f t="shared" si="3889"/>
        <v>0.98563868146568734</v>
      </c>
      <c r="AG4563" s="39">
        <f t="shared" si="3889"/>
        <v>0.98575481483397087</v>
      </c>
      <c r="AH4563" s="39">
        <f t="shared" si="3889"/>
        <v>0.98586870944720562</v>
      </c>
      <c r="AI4563" s="39">
        <f t="shared" si="3889"/>
        <v>0.98598041701646966</v>
      </c>
      <c r="AJ4563" s="39">
        <f t="shared" si="3889"/>
        <v>0.98608998785059365</v>
      </c>
      <c r="AK4563" s="39">
        <f t="shared" si="3889"/>
        <v>0.98619747089921994</v>
      </c>
      <c r="AL4563" s="39">
        <f t="shared" si="3889"/>
        <v>0.98630291379440971</v>
      </c>
      <c r="AM4563" s="39">
        <f t="shared" si="3889"/>
        <v>0.98640636289085493</v>
      </c>
      <c r="AN4563" s="39">
        <f t="shared" si="3889"/>
        <v>0.98650786330474227</v>
      </c>
      <c r="AO4563" s="39">
        <f t="shared" si="3889"/>
        <v>0.98660745895131796</v>
      </c>
      <c r="AP4563" s="39">
        <f t="shared" si="3889"/>
        <v>0.98670519258120137</v>
      </c>
      <c r="AQ4563" s="39">
        <f t="shared" si="3889"/>
        <v>0.98680110581548985</v>
      </c>
      <c r="AR4563" s="39">
        <f t="shared" si="3889"/>
        <v>0.98689523917970046</v>
      </c>
      <c r="AS4563" s="39">
        <f t="shared" si="3889"/>
        <v>0.98698763213658736</v>
      </c>
      <c r="AT4563" s="39">
        <f t="shared" si="3889"/>
        <v>0.98707832311787669</v>
      </c>
      <c r="AU4563" s="39">
        <f t="shared" si="3889"/>
        <v>0.98716734955495711</v>
      </c>
      <c r="AV4563" s="39">
        <f t="shared" si="3889"/>
        <v>0.98725474790856194</v>
      </c>
      <c r="AW4563" s="39">
        <f t="shared" si="3889"/>
        <v>0.98734055369747986</v>
      </c>
      <c r="AX4563" s="39">
        <f t="shared" si="3889"/>
        <v>0.98742480152632695</v>
      </c>
      <c r="AY4563" s="39">
        <f t="shared" si="3889"/>
        <v>0.98750752511241469</v>
      </c>
      <c r="AZ4563" s="39">
        <f t="shared" si="3889"/>
        <v>0.98758875731174478</v>
      </c>
      <c r="BA4563" s="39">
        <f t="shared" si="3889"/>
        <v>0.98766853014416089</v>
      </c>
      <c r="BB4563" s="39">
        <f t="shared" si="3889"/>
        <v>0.98774687481768808</v>
      </c>
      <c r="BC4563" s="39">
        <f t="shared" si="3889"/>
        <v>0.98782382175208738</v>
      </c>
      <c r="BD4563" s="39">
        <f t="shared" si="3889"/>
        <v>0.98789940060165315</v>
      </c>
      <c r="BE4563" s="39">
        <f t="shared" si="3889"/>
        <v>0.98797364027727941</v>
      </c>
      <c r="BF4563" s="39">
        <f t="shared" si="3889"/>
        <v>0.98804656896782028</v>
      </c>
    </row>
    <row r="4564" spans="1:58" x14ac:dyDescent="0.2">
      <c r="A4564" s="9" t="str">
        <f t="shared" si="3773"/>
        <v>Côte d'Ivoire</v>
      </c>
      <c r="C4564" s="39">
        <f t="shared" si="3879"/>
        <v>4.5682679999999976E-2</v>
      </c>
      <c r="D4564" s="39">
        <f t="shared" si="3879"/>
        <v>5.0828627233124535E-2</v>
      </c>
      <c r="E4564" s="39">
        <f t="shared" si="3879"/>
        <v>5.6353401566934691E-2</v>
      </c>
      <c r="F4564" s="39">
        <f t="shared" si="3879"/>
        <v>6.2263607056130987E-2</v>
      </c>
      <c r="G4564" s="39">
        <f t="shared" si="3879"/>
        <v>6.8564125100361806E-2</v>
      </c>
      <c r="H4564" s="38">
        <f t="shared" ref="H4564:V4564" si="3890">1-_xlfn.NORM.DIST($D$608,H4335,H5745,TRUE)</f>
        <v>6.8313077287684987E-2</v>
      </c>
      <c r="I4564" s="38">
        <f t="shared" si="3890"/>
        <v>7.4680993892741632E-2</v>
      </c>
      <c r="J4564" s="38">
        <f t="shared" si="3890"/>
        <v>8.1404730644698775E-2</v>
      </c>
      <c r="K4564" s="38">
        <f t="shared" si="3890"/>
        <v>9.6867324993763715E-2</v>
      </c>
      <c r="L4564" s="38">
        <f t="shared" si="3890"/>
        <v>0.10506614410762771</v>
      </c>
      <c r="M4564" s="38">
        <f t="shared" si="3890"/>
        <v>0.11364557574351752</v>
      </c>
      <c r="N4564" s="38">
        <f t="shared" si="3890"/>
        <v>0.12259818952782442</v>
      </c>
      <c r="O4564" s="38">
        <f t="shared" si="3890"/>
        <v>0.13191489885199947</v>
      </c>
      <c r="P4564" s="38">
        <f t="shared" si="3890"/>
        <v>0.1415850407715834</v>
      </c>
      <c r="Q4564" s="38">
        <f t="shared" si="3890"/>
        <v>0.15035339564436812</v>
      </c>
      <c r="R4564" s="38">
        <f t="shared" si="3890"/>
        <v>0.16322010655974473</v>
      </c>
      <c r="S4564" s="38">
        <f t="shared" si="3890"/>
        <v>0.1739342649459823</v>
      </c>
      <c r="T4564" s="38">
        <f t="shared" si="3890"/>
        <v>0.1849439488980773</v>
      </c>
      <c r="U4564" s="38">
        <f t="shared" si="3890"/>
        <v>0.19623187821728794</v>
      </c>
      <c r="V4564" s="38">
        <f t="shared" si="3890"/>
        <v>0.20777989333659563</v>
      </c>
      <c r="W4564" s="39">
        <f t="shared" ref="W4564:BF4564" si="3891">W3639</f>
        <v>0.21956908919850204</v>
      </c>
      <c r="X4564" s="39">
        <f t="shared" si="3891"/>
        <v>0.23157994945337146</v>
      </c>
      <c r="Y4564" s="39">
        <f t="shared" si="3891"/>
        <v>0.24379247949840133</v>
      </c>
      <c r="Z4564" s="39">
        <f t="shared" si="3891"/>
        <v>0.25618633700452731</v>
      </c>
      <c r="AA4564" s="39">
        <f t="shared" si="3891"/>
        <v>0.26874095871621706</v>
      </c>
      <c r="AB4564" s="39">
        <f t="shared" si="3891"/>
        <v>0.28143568245346573</v>
      </c>
      <c r="AC4564" s="39">
        <f t="shared" si="3891"/>
        <v>0.29424986339298442</v>
      </c>
      <c r="AD4564" s="39">
        <f t="shared" si="3891"/>
        <v>0.30716298385349849</v>
      </c>
      <c r="AE4564" s="39">
        <f t="shared" si="3891"/>
        <v>0.3201547559555451</v>
      </c>
      <c r="AF4564" s="39">
        <f t="shared" si="3891"/>
        <v>0.33320521666685554</v>
      </c>
      <c r="AG4564" s="39">
        <f t="shared" si="3891"/>
        <v>0.3462948148783952</v>
      </c>
      <c r="AH4564" s="39">
        <f t="shared" si="3891"/>
        <v>0.35940449028184629</v>
      </c>
      <c r="AI4564" s="39">
        <f t="shared" si="3891"/>
        <v>0.37251574393556408</v>
      </c>
      <c r="AJ4564" s="39">
        <f t="shared" si="3891"/>
        <v>0.3856107005119509</v>
      </c>
      <c r="AK4564" s="39">
        <f t="shared" si="3891"/>
        <v>0.39867216231422353</v>
      </c>
      <c r="AL4564" s="39">
        <f t="shared" si="3891"/>
        <v>0.41168365523442363</v>
      </c>
      <c r="AM4564" s="39">
        <f t="shared" si="3891"/>
        <v>0.4246294668972177</v>
      </c>
      <c r="AN4564" s="39">
        <f t="shared" si="3891"/>
        <v>0.43749467729572422</v>
      </c>
      <c r="AO4564" s="39">
        <f t="shared" si="3891"/>
        <v>0.45026518227665269</v>
      </c>
      <c r="AP4564" s="39">
        <f t="shared" si="3891"/>
        <v>0.46292771027295565</v>
      </c>
      <c r="AQ4564" s="39">
        <f t="shared" si="3891"/>
        <v>0.47546983271357668</v>
      </c>
      <c r="AR4564" s="39">
        <f t="shared" si="3891"/>
        <v>0.48787996856243676</v>
      </c>
      <c r="AS4564" s="39">
        <f t="shared" si="3891"/>
        <v>0.50014738345329079</v>
      </c>
      <c r="AT4564" s="39">
        <f t="shared" si="3891"/>
        <v>0.51226218389429623</v>
      </c>
      <c r="AU4564" s="39">
        <f t="shared" si="3891"/>
        <v>0.52421530701686292</v>
      </c>
      <c r="AV4564" s="39">
        <f t="shared" si="3891"/>
        <v>0.5359985063384165</v>
      </c>
      <c r="AW4564" s="39">
        <f t="shared" si="3891"/>
        <v>0.54760433399886899</v>
      </c>
      <c r="AX4564" s="39">
        <f t="shared" si="3891"/>
        <v>0.55902611991661821</v>
      </c>
      <c r="AY4564" s="39">
        <f t="shared" si="3891"/>
        <v>0.57025794829249865</v>
      </c>
      <c r="AZ4564" s="39">
        <f t="shared" si="3891"/>
        <v>0.58129463186995078</v>
      </c>
      <c r="BA4564" s="39">
        <f t="shared" si="3891"/>
        <v>0.59213168433738428</v>
      </c>
      <c r="BB4564" s="39">
        <f t="shared" si="3891"/>
        <v>0.60276529123483802</v>
      </c>
      <c r="BC4564" s="39">
        <f t="shared" si="3891"/>
        <v>0.61319227970210266</v>
      </c>
      <c r="BD4564" s="39">
        <f t="shared" si="3891"/>
        <v>0.62341008737991621</v>
      </c>
      <c r="BE4564" s="39">
        <f t="shared" si="3891"/>
        <v>0.63341673075007221</v>
      </c>
      <c r="BF4564" s="39">
        <f t="shared" si="3891"/>
        <v>0.64321077317462727</v>
      </c>
    </row>
    <row r="4565" spans="1:58" x14ac:dyDescent="0.2">
      <c r="A4565" s="9" t="str">
        <f t="shared" si="3773"/>
        <v>Democratic People's Republic of Korea</v>
      </c>
      <c r="C4565" s="39">
        <f t="shared" si="3879"/>
        <v>0.53863810000000001</v>
      </c>
      <c r="D4565" s="39">
        <f t="shared" si="3879"/>
        <v>0.55023557779724364</v>
      </c>
      <c r="E4565" s="39">
        <f t="shared" si="3879"/>
        <v>0.56164694154849415</v>
      </c>
      <c r="F4565" s="39">
        <f t="shared" si="3879"/>
        <v>0.57286638040442128</v>
      </c>
      <c r="G4565" s="39">
        <f t="shared" si="3879"/>
        <v>0.58388881276791182</v>
      </c>
      <c r="H4565" s="38">
        <f t="shared" ref="H4565:V4565" si="3892">1-_xlfn.NORM.DIST($D$608,H4336,H5746,TRUE)</f>
        <v>0.50974234130480667</v>
      </c>
      <c r="I4565" s="38">
        <f t="shared" si="3892"/>
        <v>0.51996925097551516</v>
      </c>
      <c r="J4565" s="38">
        <f t="shared" si="3892"/>
        <v>0.53005614844509752</v>
      </c>
      <c r="K4565" s="38">
        <f t="shared" si="3892"/>
        <v>0.54010967962520351</v>
      </c>
      <c r="L4565" s="38">
        <f t="shared" si="3892"/>
        <v>0.56519060795999621</v>
      </c>
      <c r="M4565" s="38">
        <f t="shared" si="3892"/>
        <v>0.59050801468526526</v>
      </c>
      <c r="N4565" s="38">
        <f t="shared" si="3892"/>
        <v>0.6159611910221342</v>
      </c>
      <c r="O4565" s="38">
        <f t="shared" si="3892"/>
        <v>0.64144101825233835</v>
      </c>
      <c r="P4565" s="38">
        <f t="shared" si="3892"/>
        <v>0.66683076386500295</v>
      </c>
      <c r="Q4565" s="38">
        <f t="shared" si="3892"/>
        <v>0.66893526756746191</v>
      </c>
      <c r="R4565" s="38">
        <f t="shared" si="3892"/>
        <v>0.69131998029176256</v>
      </c>
      <c r="S4565" s="38">
        <f t="shared" si="3892"/>
        <v>0.69980615224222642</v>
      </c>
      <c r="T4565" s="38">
        <f t="shared" si="3892"/>
        <v>0.70808171198693792</v>
      </c>
      <c r="U4565" s="38">
        <f t="shared" si="3892"/>
        <v>0.71614855444241776</v>
      </c>
      <c r="V4565" s="38">
        <f t="shared" si="3892"/>
        <v>0.72400884796117637</v>
      </c>
      <c r="W4565" s="39">
        <f t="shared" ref="W4565:BF4565" si="3893">W3640</f>
        <v>0.73166500855374195</v>
      </c>
      <c r="X4565" s="39">
        <f t="shared" si="3893"/>
        <v>0.73911967524330058</v>
      </c>
      <c r="Y4565" s="39">
        <f t="shared" si="3893"/>
        <v>0.74637568657943065</v>
      </c>
      <c r="Z4565" s="39">
        <f t="shared" si="3893"/>
        <v>0.75343605832645599</v>
      </c>
      <c r="AA4565" s="39">
        <f t="shared" si="3893"/>
        <v>0.7603039623321507</v>
      </c>
      <c r="AB4565" s="39">
        <f t="shared" si="3893"/>
        <v>0.76698270657391332</v>
      </c>
      <c r="AC4565" s="39">
        <f t="shared" si="3893"/>
        <v>0.773475716371957</v>
      </c>
      <c r="AD4565" s="39">
        <f t="shared" si="3893"/>
        <v>0.77978651675251742</v>
      </c>
      <c r="AE4565" s="39">
        <f t="shared" si="3893"/>
        <v>0.78591871593845697</v>
      </c>
      <c r="AF4565" s="39">
        <f t="shared" si="3893"/>
        <v>0.79187598993988528</v>
      </c>
      <c r="AG4565" s="39">
        <f t="shared" si="3893"/>
        <v>0.79766206821345986</v>
      </c>
      <c r="AH4565" s="39">
        <f t="shared" si="3893"/>
        <v>0.80328072035578313</v>
      </c>
      <c r="AI4565" s="39">
        <f t="shared" si="3893"/>
        <v>0.80873574379374036</v>
      </c>
      <c r="AJ4565" s="39">
        <f t="shared" si="3893"/>
        <v>0.81403095243262835</v>
      </c>
      <c r="AK4565" s="39">
        <f t="shared" si="3893"/>
        <v>0.81917016622147432</v>
      </c>
      <c r="AL4565" s="39">
        <f t="shared" si="3893"/>
        <v>0.82415720159396499</v>
      </c>
      <c r="AM4565" s="39">
        <f t="shared" si="3893"/>
        <v>0.82899586274284176</v>
      </c>
      <c r="AN4565" s="39">
        <f t="shared" si="3893"/>
        <v>0.83368993368543343</v>
      </c>
      <c r="AO4565" s="39">
        <f t="shared" si="3893"/>
        <v>0.83824317107812396</v>
      </c>
      <c r="AP4565" s="39">
        <f t="shared" si="3893"/>
        <v>0.84265929773796855</v>
      </c>
      <c r="AQ4565" s="39">
        <f t="shared" si="3893"/>
        <v>0.84694199683031457</v>
      </c>
      <c r="AR4565" s="39">
        <f t="shared" si="3893"/>
        <v>0.8510949066821335</v>
      </c>
      <c r="AS4565" s="39">
        <f t="shared" si="3893"/>
        <v>0.85512161618179305</v>
      </c>
      <c r="AT4565" s="39">
        <f t="shared" si="3893"/>
        <v>0.85902566072714648</v>
      </c>
      <c r="AU4565" s="39">
        <f t="shared" si="3893"/>
        <v>0.86281051868508463</v>
      </c>
      <c r="AV4565" s="39">
        <f t="shared" si="3893"/>
        <v>0.86647960832704951</v>
      </c>
      <c r="AW4565" s="39">
        <f t="shared" si="3893"/>
        <v>0.87003628520642062</v>
      </c>
      <c r="AX4565" s="39">
        <f t="shared" si="3893"/>
        <v>0.87348383994514789</v>
      </c>
      <c r="AY4565" s="39">
        <f t="shared" si="3893"/>
        <v>0.8768254963984945</v>
      </c>
      <c r="AZ4565" s="39">
        <f t="shared" si="3893"/>
        <v>0.8800644101682531</v>
      </c>
      <c r="BA4565" s="39">
        <f t="shared" si="3893"/>
        <v>0.88320366743630763</v>
      </c>
      <c r="BB4565" s="39">
        <f t="shared" si="3893"/>
        <v>0.88624628409189787</v>
      </c>
      <c r="BC4565" s="39">
        <f t="shared" si="3893"/>
        <v>0.88919520512742356</v>
      </c>
      <c r="BD4565" s="39">
        <f t="shared" si="3893"/>
        <v>0.89205330427906926</v>
      </c>
      <c r="BE4565" s="39">
        <f t="shared" si="3893"/>
        <v>0.89482338388994032</v>
      </c>
      <c r="BF4565" s="39">
        <f t="shared" si="3893"/>
        <v>0.89750817497477398</v>
      </c>
    </row>
    <row r="4566" spans="1:58" x14ac:dyDescent="0.2">
      <c r="A4566" s="9" t="str">
        <f t="shared" si="3773"/>
        <v>Democratic Republic of the Congo</v>
      </c>
      <c r="C4566" s="39">
        <f t="shared" si="3879"/>
        <v>0.15825010000000006</v>
      </c>
      <c r="D4566" s="39">
        <f t="shared" si="3879"/>
        <v>0.16888970493477551</v>
      </c>
      <c r="E4566" s="39">
        <f t="shared" si="3879"/>
        <v>0.17983754256410323</v>
      </c>
      <c r="F4566" s="39">
        <f t="shared" si="3879"/>
        <v>0.1910765309713478</v>
      </c>
      <c r="G4566" s="39">
        <f t="shared" si="3879"/>
        <v>0.20258861446595522</v>
      </c>
      <c r="H4566" s="38">
        <f t="shared" ref="H4566:V4566" si="3894">1-_xlfn.NORM.DIST($D$608,H4337,H5747,TRUE)</f>
        <v>0.17803294460269881</v>
      </c>
      <c r="I4566" s="38">
        <f t="shared" si="3894"/>
        <v>0.1881324833191953</v>
      </c>
      <c r="J4566" s="38">
        <f t="shared" si="3894"/>
        <v>0.1984461535770824</v>
      </c>
      <c r="K4566" s="38">
        <f t="shared" si="3894"/>
        <v>0.248242056930984</v>
      </c>
      <c r="L4566" s="38">
        <f t="shared" si="3894"/>
        <v>0.26069753042050903</v>
      </c>
      <c r="M4566" s="38">
        <f t="shared" si="3894"/>
        <v>0.27330595989719308</v>
      </c>
      <c r="N4566" s="38">
        <f t="shared" si="3894"/>
        <v>0.28604665052432754</v>
      </c>
      <c r="O4566" s="38">
        <f t="shared" si="3894"/>
        <v>0.29889896863791487</v>
      </c>
      <c r="P4566" s="38">
        <f t="shared" si="3894"/>
        <v>0.31184244913705372</v>
      </c>
      <c r="Q4566" s="38">
        <f t="shared" si="3894"/>
        <v>0.32144208263230267</v>
      </c>
      <c r="R4566" s="38">
        <f t="shared" si="3894"/>
        <v>0.34151482816173317</v>
      </c>
      <c r="S4566" s="38">
        <f t="shared" si="3894"/>
        <v>0.35472461035805392</v>
      </c>
      <c r="T4566" s="38">
        <f t="shared" si="3894"/>
        <v>0.3679439718787556</v>
      </c>
      <c r="U4566" s="38">
        <f t="shared" si="3894"/>
        <v>0.3811543825985878</v>
      </c>
      <c r="V4566" s="38">
        <f t="shared" si="3894"/>
        <v>0.39433798293489963</v>
      </c>
      <c r="W4566" s="39">
        <f t="shared" ref="W4566:BF4566" si="3895">W3641</f>
        <v>0.407477635090152</v>
      </c>
      <c r="X4566" s="39">
        <f t="shared" si="3895"/>
        <v>0.4205569660760482</v>
      </c>
      <c r="Y4566" s="39">
        <f t="shared" si="3895"/>
        <v>0.43356040280764274</v>
      </c>
      <c r="Z4566" s="39">
        <f t="shared" si="3895"/>
        <v>0.44647319961450915</v>
      </c>
      <c r="AA4566" s="39">
        <f t="shared" si="3895"/>
        <v>0.45928145856387625</v>
      </c>
      <c r="AB4566" s="39">
        <f t="shared" si="3895"/>
        <v>0.47197214302815405</v>
      </c>
      <c r="AC4566" s="39">
        <f t="shared" si="3895"/>
        <v>0.48453308495716008</v>
      </c>
      <c r="AD4566" s="39">
        <f t="shared" si="3895"/>
        <v>0.49695298633440488</v>
      </c>
      <c r="AE4566" s="39">
        <f t="shared" si="3895"/>
        <v>0.50922141530779497</v>
      </c>
      <c r="AF4566" s="39">
        <f t="shared" si="3895"/>
        <v>0.52132879748893357</v>
      </c>
      <c r="AG4566" s="39">
        <f t="shared" si="3895"/>
        <v>0.53326640291265981</v>
      </c>
      <c r="AH4566" s="39">
        <f t="shared" si="3895"/>
        <v>0.54502632914042781</v>
      </c>
      <c r="AI4566" s="39">
        <f t="shared" si="3895"/>
        <v>0.55660148097837725</v>
      </c>
      <c r="AJ4566" s="39">
        <f t="shared" si="3895"/>
        <v>0.56798554726426986</v>
      </c>
      <c r="AK4566" s="39">
        <f t="shared" si="3895"/>
        <v>0.57917297515758692</v>
      </c>
      <c r="AL4566" s="39">
        <f t="shared" si="3895"/>
        <v>0.59015894234466859</v>
      </c>
      <c r="AM4566" s="39">
        <f t="shared" si="3895"/>
        <v>0.60093932754646406</v>
      </c>
      <c r="AN4566" s="39">
        <f t="shared" si="3895"/>
        <v>0.61151067969079254</v>
      </c>
      <c r="AO4566" s="39">
        <f t="shared" si="3895"/>
        <v>0.6218701860845014</v>
      </c>
      <c r="AP4566" s="39">
        <f t="shared" si="3895"/>
        <v>0.63201563989400278</v>
      </c>
      <c r="AQ4566" s="39">
        <f t="shared" si="3895"/>
        <v>0.64194540721573645</v>
      </c>
      <c r="AR4566" s="39">
        <f t="shared" si="3895"/>
        <v>0.65165839399150105</v>
      </c>
      <c r="AS4566" s="39">
        <f t="shared" si="3895"/>
        <v>0.66115401299757937</v>
      </c>
      <c r="AT4566" s="39">
        <f t="shared" si="3895"/>
        <v>0.67043215111140486</v>
      </c>
      <c r="AU4566" s="39">
        <f t="shared" si="3895"/>
        <v>0.67949313703534298</v>
      </c>
      <c r="AV4566" s="39">
        <f t="shared" si="3895"/>
        <v>0.68833770963416296</v>
      </c>
      <c r="AW4566" s="39">
        <f t="shared" si="3895"/>
        <v>0.6969669870210341</v>
      </c>
      <c r="AX4566" s="39">
        <f t="shared" si="3895"/>
        <v>0.705382436506509</v>
      </c>
      <c r="AY4566" s="39">
        <f t="shared" si="3895"/>
        <v>0.71358584550595971</v>
      </c>
      <c r="AZ4566" s="39">
        <f t="shared" si="3895"/>
        <v>0.7215792934833819</v>
      </c>
      <c r="BA4566" s="39">
        <f t="shared" si="3895"/>
        <v>0.72936512499332973</v>
      </c>
      <c r="BB4566" s="39">
        <f t="shared" si="3895"/>
        <v>0.73694592386802116</v>
      </c>
      <c r="BC4566" s="39">
        <f t="shared" si="3895"/>
        <v>0.74432448858329159</v>
      </c>
      <c r="BD4566" s="39">
        <f t="shared" si="3895"/>
        <v>0.75150380882504675</v>
      </c>
      <c r="BE4566" s="39">
        <f t="shared" si="3895"/>
        <v>0.75848704326712313</v>
      </c>
      <c r="BF4566" s="39">
        <f t="shared" si="3895"/>
        <v>0.76527749856192784</v>
      </c>
    </row>
    <row r="4567" spans="1:58" x14ac:dyDescent="0.2">
      <c r="A4567" s="9" t="str">
        <f t="shared" si="3773"/>
        <v>Denmark</v>
      </c>
      <c r="C4567" s="39">
        <f t="shared" si="3879"/>
        <v>0.98460009999999998</v>
      </c>
      <c r="D4567" s="39">
        <f t="shared" si="3879"/>
        <v>0.98473635764875866</v>
      </c>
      <c r="E4567" s="39">
        <f t="shared" si="3879"/>
        <v>0.98486990358967785</v>
      </c>
      <c r="F4567" s="39">
        <f t="shared" si="3879"/>
        <v>0.98500080256105249</v>
      </c>
      <c r="G4567" s="39">
        <f t="shared" si="3879"/>
        <v>0.98512911749369392</v>
      </c>
      <c r="H4567" s="38">
        <f t="shared" ref="H4567:V4567" si="3896">1-_xlfn.NORM.DIST($D$608,H4338,H5748,TRUE)</f>
        <v>0.96682605247247366</v>
      </c>
      <c r="I4567" s="38">
        <f t="shared" si="3896"/>
        <v>0.96705450622963673</v>
      </c>
      <c r="J4567" s="38">
        <f t="shared" si="3896"/>
        <v>0.96727884544323006</v>
      </c>
      <c r="K4567" s="38">
        <f t="shared" si="3896"/>
        <v>0.96749915768020911</v>
      </c>
      <c r="L4567" s="38">
        <f t="shared" si="3896"/>
        <v>0.97159040888040404</v>
      </c>
      <c r="M4567" s="38">
        <f t="shared" si="3896"/>
        <v>0.97532267719504351</v>
      </c>
      <c r="N4567" s="38">
        <f t="shared" si="3896"/>
        <v>0.97870678665133704</v>
      </c>
      <c r="O4567" s="38">
        <f t="shared" si="3896"/>
        <v>0.98175550636647135</v>
      </c>
      <c r="P4567" s="38">
        <f t="shared" si="3896"/>
        <v>0.98448340745614005</v>
      </c>
      <c r="Q4567" s="38">
        <f t="shared" si="3896"/>
        <v>0.98277463991016634</v>
      </c>
      <c r="R4567" s="38">
        <f t="shared" si="3896"/>
        <v>0.98638638548457758</v>
      </c>
      <c r="S4567" s="38">
        <f t="shared" si="3896"/>
        <v>0.98648801470059377</v>
      </c>
      <c r="T4567" s="38">
        <f t="shared" si="3896"/>
        <v>0.98658773689863055</v>
      </c>
      <c r="U4567" s="38">
        <f t="shared" si="3896"/>
        <v>0.98668559487530261</v>
      </c>
      <c r="V4567" s="38">
        <f t="shared" si="3896"/>
        <v>0.98678163029661659</v>
      </c>
      <c r="W4567" s="39">
        <f t="shared" ref="W4567:BF4567" si="3897">W3642</f>
        <v>0.98687588373194046</v>
      </c>
      <c r="X4567" s="39">
        <f t="shared" si="3897"/>
        <v>0.9869683946868496</v>
      </c>
      <c r="Y4567" s="39">
        <f t="shared" si="3897"/>
        <v>0.98705920163488825</v>
      </c>
      <c r="Z4567" s="39">
        <f t="shared" si="3897"/>
        <v>0.98714834204828594</v>
      </c>
      <c r="AA4567" s="39">
        <f t="shared" si="3897"/>
        <v>0.98723585242766554</v>
      </c>
      <c r="AB4567" s="39">
        <f t="shared" si="3897"/>
        <v>0.98732176833077878</v>
      </c>
      <c r="AC4567" s="39">
        <f t="shared" si="3897"/>
        <v>0.98740612440030229</v>
      </c>
      <c r="AD4567" s="39">
        <f t="shared" si="3897"/>
        <v>0.98748895439072892</v>
      </c>
      <c r="AE4567" s="39">
        <f t="shared" si="3897"/>
        <v>0.98757029119438533</v>
      </c>
      <c r="AF4567" s="39">
        <f t="shared" si="3897"/>
        <v>0.98765016686660601</v>
      </c>
      <c r="AG4567" s="39">
        <f t="shared" si="3897"/>
        <v>0.98772861265009437</v>
      </c>
      <c r="AH4567" s="39">
        <f t="shared" si="3897"/>
        <v>0.98780565899849793</v>
      </c>
      <c r="AI4567" s="39">
        <f t="shared" si="3897"/>
        <v>0.9878813355992262</v>
      </c>
      <c r="AJ4567" s="39">
        <f t="shared" si="3897"/>
        <v>0.98795567139553653</v>
      </c>
      <c r="AK4567" s="39">
        <f t="shared" si="3897"/>
        <v>0.9880286946079142</v>
      </c>
      <c r="AL4567" s="39">
        <f t="shared" si="3897"/>
        <v>0.98810043275477077</v>
      </c>
      <c r="AM4567" s="39">
        <f t="shared" si="3897"/>
        <v>0.98817091267248369</v>
      </c>
      <c r="AN4567" s="39">
        <f t="shared" si="3897"/>
        <v>0.98824016053480124</v>
      </c>
      <c r="AO4567" s="39">
        <f t="shared" si="3897"/>
        <v>0.98830820187163271</v>
      </c>
      <c r="AP4567" s="39">
        <f t="shared" si="3897"/>
        <v>0.98837506158724708</v>
      </c>
      <c r="AQ4567" s="39">
        <f t="shared" si="3897"/>
        <v>0.9884407639778986</v>
      </c>
      <c r="AR4567" s="39">
        <f t="shared" si="3897"/>
        <v>0.98850533274889962</v>
      </c>
      <c r="AS4567" s="39">
        <f t="shared" si="3897"/>
        <v>0.98856879103115958</v>
      </c>
      <c r="AT4567" s="39">
        <f t="shared" si="3897"/>
        <v>0.98863116139720819</v>
      </c>
      <c r="AU4567" s="39">
        <f t="shared" si="3897"/>
        <v>0.98869246587672033</v>
      </c>
      <c r="AV4567" s="39">
        <f t="shared" si="3897"/>
        <v>0.9887527259715585</v>
      </c>
      <c r="AW4567" s="39">
        <f t="shared" si="3897"/>
        <v>0.98881196267035187</v>
      </c>
      <c r="AX4567" s="39">
        <f t="shared" si="3897"/>
        <v>0.98887019646262375</v>
      </c>
      <c r="AY4567" s="39">
        <f t="shared" si="3897"/>
        <v>0.98892744735248594</v>
      </c>
      <c r="AZ4567" s="39">
        <f t="shared" si="3897"/>
        <v>0.98898373487191238</v>
      </c>
      <c r="BA4567" s="39">
        <f t="shared" si="3897"/>
        <v>0.98903907809360714</v>
      </c>
      <c r="BB4567" s="39">
        <f t="shared" si="3897"/>
        <v>0.98909349564348026</v>
      </c>
      <c r="BC4567" s="39">
        <f t="shared" si="3897"/>
        <v>0.98914700571274417</v>
      </c>
      <c r="BD4567" s="39">
        <f t="shared" si="3897"/>
        <v>0.98919962606964251</v>
      </c>
      <c r="BE4567" s="39">
        <f t="shared" si="3897"/>
        <v>0.98925137407082597</v>
      </c>
      <c r="BF4567" s="39">
        <f t="shared" si="3897"/>
        <v>0.98930226667238386</v>
      </c>
    </row>
    <row r="4568" spans="1:58" x14ac:dyDescent="0.2">
      <c r="A4568" s="9" t="str">
        <f t="shared" si="3773"/>
        <v>Djibouti</v>
      </c>
      <c r="C4568" s="39">
        <f t="shared" si="3879"/>
        <v>0.14488190000000001</v>
      </c>
      <c r="D4568" s="39">
        <f t="shared" si="3879"/>
        <v>0.15505687205542418</v>
      </c>
      <c r="E4568" s="39">
        <f t="shared" si="3879"/>
        <v>0.16555769693619204</v>
      </c>
      <c r="F4568" s="39">
        <f t="shared" si="3879"/>
        <v>0.17636889503611763</v>
      </c>
      <c r="G4568" s="39">
        <f t="shared" si="3879"/>
        <v>0.18747385990148369</v>
      </c>
      <c r="H4568" s="38">
        <f t="shared" ref="H4568:V4568" si="3898">1-_xlfn.NORM.DIST($D$608,H4339,H5749,TRUE)</f>
        <v>0.17257477845603686</v>
      </c>
      <c r="I4568" s="38">
        <f t="shared" si="3898"/>
        <v>0.18275871383262099</v>
      </c>
      <c r="J4568" s="38">
        <f t="shared" si="3898"/>
        <v>0.19317630970192901</v>
      </c>
      <c r="K4568" s="38">
        <f t="shared" si="3898"/>
        <v>0.23224597471919806</v>
      </c>
      <c r="L4568" s="38">
        <f t="shared" si="3898"/>
        <v>0.24436809788017366</v>
      </c>
      <c r="M4568" s="38">
        <f t="shared" si="3898"/>
        <v>0.25666307672344368</v>
      </c>
      <c r="N4568" s="38">
        <f t="shared" si="3898"/>
        <v>0.2691105968875267</v>
      </c>
      <c r="O4568" s="38">
        <f t="shared" si="3898"/>
        <v>0.28169029280292335</v>
      </c>
      <c r="P4568" s="38">
        <f t="shared" si="3898"/>
        <v>0.29438186002590638</v>
      </c>
      <c r="Q4568" s="38">
        <f t="shared" si="3898"/>
        <v>0.30405020140654826</v>
      </c>
      <c r="R4568" s="38">
        <f t="shared" si="3898"/>
        <v>0.32353858159083471</v>
      </c>
      <c r="S4568" s="38">
        <f t="shared" si="3898"/>
        <v>0.33664390450194248</v>
      </c>
      <c r="T4568" s="38">
        <f t="shared" si="3898"/>
        <v>0.34978406868371126</v>
      </c>
      <c r="U4568" s="38">
        <f t="shared" si="3898"/>
        <v>0.3629399770270032</v>
      </c>
      <c r="V4568" s="38">
        <f t="shared" si="3898"/>
        <v>0.37609311433731452</v>
      </c>
      <c r="W4568" s="39">
        <f t="shared" ref="W4568:BF4568" si="3899">W3643</f>
        <v>0.38922560854119737</v>
      </c>
      <c r="X4568" s="39">
        <f t="shared" si="3899"/>
        <v>0.40232028357439598</v>
      </c>
      <c r="Y4568" s="39">
        <f t="shared" si="3899"/>
        <v>0.41536070414274018</v>
      </c>
      <c r="Z4568" s="39">
        <f t="shared" si="3899"/>
        <v>0.42833121261848695</v>
      </c>
      <c r="AA4568" s="39">
        <f t="shared" si="3899"/>
        <v>0.44121695839530017</v>
      </c>
      <c r="AB4568" s="39">
        <f t="shared" si="3899"/>
        <v>0.45400392007480028</v>
      </c>
      <c r="AC4568" s="39">
        <f t="shared" si="3899"/>
        <v>0.46667892089714225</v>
      </c>
      <c r="AD4568" s="39">
        <f t="shared" si="3899"/>
        <v>0.47922963785803852</v>
      </c>
      <c r="AE4568" s="39">
        <f t="shared" si="3899"/>
        <v>0.49164460497576656</v>
      </c>
      <c r="AF4568" s="39">
        <f t="shared" si="3899"/>
        <v>0.50391321118475196</v>
      </c>
      <c r="AG4568" s="39">
        <f t="shared" si="3899"/>
        <v>0.51602569333813442</v>
      </c>
      <c r="AH4568" s="39">
        <f t="shared" si="3899"/>
        <v>0.52797312480110858</v>
      </c>
      <c r="AI4568" s="39">
        <f t="shared" si="3899"/>
        <v>0.53974740011060462</v>
      </c>
      <c r="AJ4568" s="39">
        <f t="shared" si="3899"/>
        <v>0.55134121616583742</v>
      </c>
      <c r="AK4568" s="39">
        <f t="shared" si="3899"/>
        <v>0.56274805039914977</v>
      </c>
      <c r="AL4568" s="39">
        <f t="shared" si="3899"/>
        <v>0.57396213635815341</v>
      </c>
      <c r="AM4568" s="39">
        <f t="shared" si="3899"/>
        <v>0.58497843710907027</v>
      </c>
      <c r="AN4568" s="39">
        <f t="shared" si="3899"/>
        <v>0.59579261684804186</v>
      </c>
      <c r="AO4568" s="39">
        <f t="shared" si="3899"/>
        <v>0.60640101108255151</v>
      </c>
      <c r="AP4568" s="39">
        <f t="shared" si="3899"/>
        <v>0.61680059571950641</v>
      </c>
      <c r="AQ4568" s="39">
        <f t="shared" si="3899"/>
        <v>0.62698895537040167</v>
      </c>
      <c r="AR4568" s="39">
        <f t="shared" si="3899"/>
        <v>0.63696425115772759</v>
      </c>
      <c r="AS4568" s="39">
        <f t="shared" si="3899"/>
        <v>0.64672518828072634</v>
      </c>
      <c r="AT4568" s="39">
        <f t="shared" si="3899"/>
        <v>0.6562709835730377</v>
      </c>
      <c r="AU4568" s="39">
        <f t="shared" si="3899"/>
        <v>0.66560133325994764</v>
      </c>
      <c r="AV4568" s="39">
        <f t="shared" si="3899"/>
        <v>0.67471638109904353</v>
      </c>
      <c r="AW4568" s="39">
        <f t="shared" si="3899"/>
        <v>0.68361668706526868</v>
      </c>
      <c r="AX4568" s="39">
        <f t="shared" si="3899"/>
        <v>0.69230319671974239</v>
      </c>
      <c r="AY4568" s="39">
        <f t="shared" si="3899"/>
        <v>0.70077721138138838</v>
      </c>
      <c r="AZ4568" s="39">
        <f t="shared" si="3899"/>
        <v>0.70904035920142383</v>
      </c>
      <c r="BA4568" s="39">
        <f t="shared" si="3899"/>
        <v>0.71709456722315124</v>
      </c>
      <c r="BB4568" s="39">
        <f t="shared" si="3899"/>
        <v>0.724942034493262</v>
      </c>
      <c r="BC4568" s="39">
        <f t="shared" si="3899"/>
        <v>0.73258520627601187</v>
      </c>
      <c r="BD4568" s="39">
        <f t="shared" si="3899"/>
        <v>0.74002674940811741</v>
      </c>
      <c r="BE4568" s="39">
        <f t="shared" si="3899"/>
        <v>0.74726952882002229</v>
      </c>
      <c r="BF4568" s="39">
        <f t="shared" si="3899"/>
        <v>0.7543165852382574</v>
      </c>
    </row>
    <row r="4569" spans="1:58" x14ac:dyDescent="0.2">
      <c r="A4569" s="9" t="str">
        <f t="shared" si="3773"/>
        <v>Dominica</v>
      </c>
      <c r="C4569" s="39">
        <f t="shared" ref="C4569:G4578" si="3900">C3644</f>
        <v>0.56767990000000002</v>
      </c>
      <c r="D4569" s="39">
        <f t="shared" si="3900"/>
        <v>0.57886893796454819</v>
      </c>
      <c r="E4569" s="39">
        <f t="shared" si="3900"/>
        <v>0.58985672840469916</v>
      </c>
      <c r="F4569" s="39">
        <f t="shared" si="3900"/>
        <v>0.60063913743571828</v>
      </c>
      <c r="G4569" s="39">
        <f t="shared" si="3900"/>
        <v>0.61121270145529782</v>
      </c>
      <c r="H4569" s="38">
        <f t="shared" ref="H4569:V4569" si="3901">1-_xlfn.NORM.DIST($D$608,H4340,H5750,TRUE)</f>
        <v>0.50953314718803433</v>
      </c>
      <c r="I4569" s="38">
        <f t="shared" si="3901"/>
        <v>0.51929527409558074</v>
      </c>
      <c r="J4569" s="38">
        <f t="shared" si="3901"/>
        <v>0.52892470502964717</v>
      </c>
      <c r="K4569" s="38">
        <f t="shared" si="3901"/>
        <v>0.58251940236026678</v>
      </c>
      <c r="L4569" s="38">
        <f t="shared" si="3901"/>
        <v>0.60414375032116552</v>
      </c>
      <c r="M4569" s="38">
        <f t="shared" si="3901"/>
        <v>0.62574798040347557</v>
      </c>
      <c r="N4569" s="38">
        <f t="shared" si="3901"/>
        <v>0.64726430301793203</v>
      </c>
      <c r="O4569" s="38">
        <f t="shared" si="3901"/>
        <v>0.66862269108706518</v>
      </c>
      <c r="P4569" s="38">
        <f t="shared" si="3901"/>
        <v>0.6897514493901411</v>
      </c>
      <c r="Q4569" s="38">
        <f t="shared" si="3901"/>
        <v>0.69131103655367188</v>
      </c>
      <c r="R4569" s="38">
        <f t="shared" si="3901"/>
        <v>0.71332123453625773</v>
      </c>
      <c r="S4569" s="38">
        <f t="shared" si="3901"/>
        <v>0.72131825832884544</v>
      </c>
      <c r="T4569" s="38">
        <f t="shared" si="3901"/>
        <v>0.72910771508992711</v>
      </c>
      <c r="U4569" s="38">
        <f t="shared" si="3901"/>
        <v>0.73669218059221453</v>
      </c>
      <c r="V4569" s="38">
        <f t="shared" si="3901"/>
        <v>0.74407444565991421</v>
      </c>
      <c r="W4569" s="39">
        <f t="shared" ref="W4569:BF4569" si="3902">W3644</f>
        <v>0.75125749273211739</v>
      </c>
      <c r="X4569" s="39">
        <f t="shared" si="3902"/>
        <v>0.75824447363585223</v>
      </c>
      <c r="Y4569" s="39">
        <f t="shared" si="3902"/>
        <v>0.7650386885703776</v>
      </c>
      <c r="Z4569" s="39">
        <f t="shared" si="3902"/>
        <v>0.77164356629591835</v>
      </c>
      <c r="AA4569" s="39">
        <f t="shared" si="3902"/>
        <v>0.77806264551271842</v>
      </c>
      <c r="AB4569" s="39">
        <f t="shared" si="3902"/>
        <v>0.7842995574099868</v>
      </c>
      <c r="AC4569" s="39">
        <f t="shared" si="3902"/>
        <v>0.79035800935893885</v>
      </c>
      <c r="AD4569" s="39">
        <f t="shared" si="3902"/>
        <v>0.79624176971962091</v>
      </c>
      <c r="AE4569" s="39">
        <f t="shared" si="3902"/>
        <v>0.80195465372748775</v>
      </c>
      <c r="AF4569" s="39">
        <f t="shared" si="3902"/>
        <v>0.80750051042268467</v>
      </c>
      <c r="AG4569" s="39">
        <f t="shared" si="3902"/>
        <v>0.81288321058264434</v>
      </c>
      <c r="AH4569" s="39">
        <f t="shared" si="3902"/>
        <v>0.8181066356168194</v>
      </c>
      <c r="AI4569" s="39">
        <f t="shared" si="3902"/>
        <v>0.82317466738113398</v>
      </c>
      <c r="AJ4569" s="39">
        <f t="shared" si="3902"/>
        <v>0.82809117886894179</v>
      </c>
      <c r="AK4569" s="39">
        <f t="shared" si="3902"/>
        <v>0.83286002573490692</v>
      </c>
      <c r="AL4569" s="39">
        <f t="shared" si="3902"/>
        <v>0.83748503860819745</v>
      </c>
      <c r="AM4569" s="39">
        <f t="shared" si="3902"/>
        <v>0.84197001615167932</v>
      </c>
      <c r="AN4569" s="39">
        <f t="shared" si="3902"/>
        <v>0.84631871882434961</v>
      </c>
      <c r="AO4569" s="39">
        <f t="shared" si="3902"/>
        <v>0.85053486330503691</v>
      </c>
      <c r="AP4569" s="39">
        <f t="shared" si="3902"/>
        <v>0.85462211753637063</v>
      </c>
      <c r="AQ4569" s="39">
        <f t="shared" si="3902"/>
        <v>0.85858409634915045</v>
      </c>
      <c r="AR4569" s="39">
        <f t="shared" si="3902"/>
        <v>0.86242435762851455</v>
      </c>
      <c r="AS4569" s="39">
        <f t="shared" si="3902"/>
        <v>0.86614639898465673</v>
      </c>
      <c r="AT4569" s="39">
        <f t="shared" si="3902"/>
        <v>0.86975365489228784</v>
      </c>
      <c r="AU4569" s="39">
        <f t="shared" si="3902"/>
        <v>0.87324949426452636</v>
      </c>
      <c r="AV4569" s="39">
        <f t="shared" si="3902"/>
        <v>0.87663721842843623</v>
      </c>
      <c r="AW4569" s="39">
        <f t="shared" si="3902"/>
        <v>0.87992005947097585</v>
      </c>
      <c r="AX4569" s="39">
        <f t="shared" si="3902"/>
        <v>0.88310117892568696</v>
      </c>
      <c r="AY4569" s="39">
        <f t="shared" si="3902"/>
        <v>0.88618366677199778</v>
      </c>
      <c r="AZ4569" s="39">
        <f t="shared" si="3902"/>
        <v>0.88917054072055302</v>
      </c>
      <c r="BA4569" s="39">
        <f t="shared" si="3902"/>
        <v>0.8920647457594908</v>
      </c>
      <c r="BB4569" s="39">
        <f t="shared" si="3902"/>
        <v>0.89486915393806743</v>
      </c>
      <c r="BC4569" s="39">
        <f t="shared" si="3902"/>
        <v>0.89758656436546524</v>
      </c>
      <c r="BD4569" s="39">
        <f t="shared" si="3902"/>
        <v>0.90021970340401569</v>
      </c>
      <c r="BE4569" s="39">
        <f t="shared" si="3902"/>
        <v>0.90277122503741669</v>
      </c>
      <c r="BF4569" s="39">
        <f t="shared" si="3902"/>
        <v>0.90524371139581983</v>
      </c>
    </row>
    <row r="4570" spans="1:58" x14ac:dyDescent="0.2">
      <c r="A4570" s="9" t="str">
        <f t="shared" si="3773"/>
        <v>Dominican Republic</v>
      </c>
      <c r="C4570" s="39">
        <f t="shared" si="3900"/>
        <v>0.52424369999999998</v>
      </c>
      <c r="D4570" s="39">
        <f t="shared" si="3900"/>
        <v>0.53602683582433652</v>
      </c>
      <c r="E4570" s="39">
        <f t="shared" si="3900"/>
        <v>0.54763257658507403</v>
      </c>
      <c r="F4570" s="39">
        <f t="shared" si="3900"/>
        <v>0.55905425330710723</v>
      </c>
      <c r="G4570" s="39">
        <f t="shared" si="3900"/>
        <v>0.57028595131243998</v>
      </c>
      <c r="H4570" s="38">
        <f t="shared" ref="H4570:V4570" si="3903">1-_xlfn.NORM.DIST($D$608,H4341,H5751,TRUE)</f>
        <v>0.42830439724492431</v>
      </c>
      <c r="I4570" s="38">
        <f t="shared" si="3903"/>
        <v>0.43793059156319747</v>
      </c>
      <c r="J4570" s="38">
        <f t="shared" si="3903"/>
        <v>0.44747331161929038</v>
      </c>
      <c r="K4570" s="38">
        <f t="shared" si="3903"/>
        <v>0.51840607609060119</v>
      </c>
      <c r="L4570" s="38">
        <f t="shared" si="3903"/>
        <v>0.54521374841836712</v>
      </c>
      <c r="M4570" s="38">
        <f t="shared" si="3903"/>
        <v>0.57243666424432815</v>
      </c>
      <c r="N4570" s="38">
        <f t="shared" si="3903"/>
        <v>0.59995679938864976</v>
      </c>
      <c r="O4570" s="38">
        <f t="shared" si="3903"/>
        <v>0.62764248914606335</v>
      </c>
      <c r="P4570" s="38">
        <f t="shared" si="3903"/>
        <v>0.65534915631696466</v>
      </c>
      <c r="Q4570" s="38">
        <f t="shared" si="3903"/>
        <v>0.65773126255176262</v>
      </c>
      <c r="R4570" s="38">
        <f t="shared" si="3903"/>
        <v>0.68027504317882115</v>
      </c>
      <c r="S4570" s="38">
        <f t="shared" si="3903"/>
        <v>0.68900114429778425</v>
      </c>
      <c r="T4570" s="38">
        <f t="shared" si="3903"/>
        <v>0.6975157280082227</v>
      </c>
      <c r="U4570" s="38">
        <f t="shared" si="3903"/>
        <v>0.70582030986449684</v>
      </c>
      <c r="V4570" s="38">
        <f t="shared" si="3903"/>
        <v>0.71391670903060112</v>
      </c>
      <c r="W4570" s="39">
        <f t="shared" ref="W4570:BF4570" si="3904">W3645</f>
        <v>0.72180702145100351</v>
      </c>
      <c r="X4570" s="39">
        <f t="shared" si="3904"/>
        <v>0.72949359409411929</v>
      </c>
      <c r="Y4570" s="39">
        <f t="shared" si="3904"/>
        <v>0.73697900030917118</v>
      </c>
      <c r="Z4570" s="39">
        <f t="shared" si="3904"/>
        <v>0.74426601632489042</v>
      </c>
      <c r="AA4570" s="39">
        <f t="shared" si="3904"/>
        <v>0.7513575989074428</v>
      </c>
      <c r="AB4570" s="39">
        <f t="shared" si="3904"/>
        <v>0.75825686418510108</v>
      </c>
      <c r="AC4570" s="39">
        <f t="shared" si="3904"/>
        <v>0.76496706763845501</v>
      </c>
      <c r="AD4570" s="39">
        <f t="shared" si="3904"/>
        <v>0.77149158524728434</v>
      </c>
      <c r="AE4570" s="39">
        <f t="shared" si="3904"/>
        <v>0.77783389577857376</v>
      </c>
      <c r="AF4570" s="39">
        <f t="shared" si="3904"/>
        <v>0.78399756419441124</v>
      </c>
      <c r="AG4570" s="39">
        <f t="shared" si="3904"/>
        <v>0.78998622615366532</v>
      </c>
      <c r="AH4570" s="39">
        <f t="shared" si="3904"/>
        <v>0.79580357357726617</v>
      </c>
      <c r="AI4570" s="39">
        <f t="shared" si="3904"/>
        <v>0.8014533412435767</v>
      </c>
      <c r="AJ4570" s="39">
        <f t="shared" si="3904"/>
        <v>0.80693929437767298</v>
      </c>
      <c r="AK4570" s="39">
        <f t="shared" si="3904"/>
        <v>0.81226521719626343</v>
      </c>
      <c r="AL4570" s="39">
        <f t="shared" si="3904"/>
        <v>0.81743490236844507</v>
      </c>
      <c r="AM4570" s="39">
        <f t="shared" si="3904"/>
        <v>0.82245214135142641</v>
      </c>
      <c r="AN4570" s="39">
        <f t="shared" si="3904"/>
        <v>0.82732071555971032</v>
      </c>
      <c r="AO4570" s="39">
        <f t="shared" si="3904"/>
        <v>0.83204438832596961</v>
      </c>
      <c r="AP4570" s="39">
        <f t="shared" si="3904"/>
        <v>0.83662689761190667</v>
      </c>
      <c r="AQ4570" s="39">
        <f t="shared" si="3904"/>
        <v>0.84107194942773911</v>
      </c>
      <c r="AR4570" s="39">
        <f t="shared" si="3904"/>
        <v>0.84538321191954036</v>
      </c>
      <c r="AS4570" s="39">
        <f t="shared" si="3904"/>
        <v>0.84956431008446043</v>
      </c>
      <c r="AT4570" s="39">
        <f t="shared" si="3904"/>
        <v>0.85361882107481712</v>
      </c>
      <c r="AU4570" s="39">
        <f t="shared" si="3904"/>
        <v>0.85755027005316209</v>
      </c>
      <c r="AV4570" s="39">
        <f t="shared" si="3904"/>
        <v>0.86136212656164357</v>
      </c>
      <c r="AW4570" s="39">
        <f t="shared" si="3904"/>
        <v>0.86505780137030919</v>
      </c>
      <c r="AX4570" s="39">
        <f t="shared" si="3904"/>
        <v>0.86864064377036498</v>
      </c>
      <c r="AY4570" s="39">
        <f t="shared" si="3904"/>
        <v>0.87211393927984804</v>
      </c>
      <c r="AZ4570" s="39">
        <f t="shared" si="3904"/>
        <v>0.87548090773062004</v>
      </c>
      <c r="BA4570" s="39">
        <f t="shared" si="3904"/>
        <v>0.8787447017070783</v>
      </c>
      <c r="BB4570" s="39">
        <f t="shared" si="3904"/>
        <v>0.88190840530845593</v>
      </c>
      <c r="BC4570" s="39">
        <f t="shared" si="3904"/>
        <v>0.8849750332080597</v>
      </c>
      <c r="BD4570" s="39">
        <f t="shared" si="3904"/>
        <v>0.88794752998425031</v>
      </c>
      <c r="BE4570" s="39">
        <f t="shared" si="3904"/>
        <v>0.89082876969940139</v>
      </c>
      <c r="BF4570" s="39">
        <f t="shared" si="3904"/>
        <v>0.89362155570447488</v>
      </c>
    </row>
    <row r="4571" spans="1:58" x14ac:dyDescent="0.2">
      <c r="A4571" s="9" t="str">
        <f t="shared" si="3773"/>
        <v>Ecuador</v>
      </c>
      <c r="C4571" s="39">
        <f t="shared" si="3900"/>
        <v>0.60206340000000003</v>
      </c>
      <c r="D4571" s="39">
        <f t="shared" si="3900"/>
        <v>0.61249557249890074</v>
      </c>
      <c r="E4571" s="39">
        <f t="shared" si="3900"/>
        <v>0.62271896188563858</v>
      </c>
      <c r="F4571" s="39">
        <f t="shared" si="3900"/>
        <v>0.63273155683665849</v>
      </c>
      <c r="G4571" s="39">
        <f t="shared" si="3900"/>
        <v>0.64253189343011308</v>
      </c>
      <c r="H4571" s="38">
        <f t="shared" ref="H4571:V4571" si="3905">1-_xlfn.NORM.DIST($D$608,H4342,H5752,TRUE)</f>
        <v>0.46512715001432681</v>
      </c>
      <c r="I4571" s="38">
        <f t="shared" si="3905"/>
        <v>0.47383601844381507</v>
      </c>
      <c r="J4571" s="38">
        <f t="shared" si="3905"/>
        <v>0.48244891359694719</v>
      </c>
      <c r="K4571" s="38">
        <f t="shared" si="3905"/>
        <v>0.55615655095001615</v>
      </c>
      <c r="L4571" s="38">
        <f t="shared" si="3905"/>
        <v>0.58727784082425838</v>
      </c>
      <c r="M4571" s="38">
        <f t="shared" si="3905"/>
        <v>0.61886145854542174</v>
      </c>
      <c r="N4571" s="38">
        <f t="shared" si="3905"/>
        <v>0.65070124028484699</v>
      </c>
      <c r="O4571" s="38">
        <f t="shared" si="3905"/>
        <v>0.68256303935314977</v>
      </c>
      <c r="P4571" s="38">
        <f t="shared" si="3905"/>
        <v>0.71418689969169291</v>
      </c>
      <c r="Q4571" s="38">
        <f t="shared" si="3905"/>
        <v>0.71499130171984315</v>
      </c>
      <c r="R4571" s="38">
        <f t="shared" si="3905"/>
        <v>0.73636161452612936</v>
      </c>
      <c r="S4571" s="38">
        <f t="shared" si="3905"/>
        <v>0.74365751460758645</v>
      </c>
      <c r="T4571" s="38">
        <f t="shared" si="3905"/>
        <v>0.75075804313089423</v>
      </c>
      <c r="U4571" s="38">
        <f t="shared" si="3905"/>
        <v>0.7576663001263777</v>
      </c>
      <c r="V4571" s="38">
        <f t="shared" si="3905"/>
        <v>0.76438552590078923</v>
      </c>
      <c r="W4571" s="39">
        <f t="shared" ref="W4571:BF4571" si="3906">W3646</f>
        <v>0.77091908216564931</v>
      </c>
      <c r="X4571" s="39">
        <f t="shared" si="3906"/>
        <v>0.77727043430413612</v>
      </c>
      <c r="Y4571" s="39">
        <f t="shared" si="3906"/>
        <v>0.78344313475566107</v>
      </c>
      <c r="Z4571" s="39">
        <f t="shared" si="3906"/>
        <v>0.78944080749239043</v>
      </c>
      <c r="AA4571" s="39">
        <f t="shared" si="3906"/>
        <v>0.79526713355787715</v>
      </c>
      <c r="AB4571" s="39">
        <f t="shared" si="3906"/>
        <v>0.8009258376345938</v>
      </c>
      <c r="AC4571" s="39">
        <f t="shared" si="3906"/>
        <v>0.80642067560446962</v>
      </c>
      <c r="AD4571" s="39">
        <f t="shared" si="3906"/>
        <v>0.81175542306441828</v>
      </c>
      <c r="AE4571" s="39">
        <f t="shared" si="3906"/>
        <v>0.8169338647572798</v>
      </c>
      <c r="AF4571" s="39">
        <f t="shared" si="3906"/>
        <v>0.82195978487751731</v>
      </c>
      <c r="AG4571" s="39">
        <f t="shared" si="3906"/>
        <v>0.82683695821034608</v>
      </c>
      <c r="AH4571" s="39">
        <f t="shared" si="3906"/>
        <v>0.83156914206268773</v>
      </c>
      <c r="AI4571" s="39">
        <f t="shared" si="3906"/>
        <v>0.83616006894438677</v>
      </c>
      <c r="AJ4571" s="39">
        <f t="shared" si="3906"/>
        <v>0.84061343995845839</v>
      </c>
      <c r="AK4571" s="39">
        <f t="shared" si="3906"/>
        <v>0.84493291885970012</v>
      </c>
      <c r="AL4571" s="39">
        <f t="shared" si="3906"/>
        <v>0.84912212674178988</v>
      </c>
      <c r="AM4571" s="39">
        <f t="shared" si="3906"/>
        <v>0.85318463731393623</v>
      </c>
      <c r="AN4571" s="39">
        <f t="shared" si="3906"/>
        <v>0.85712397272925134</v>
      </c>
      <c r="AO4571" s="39">
        <f t="shared" si="3906"/>
        <v>0.86094359992822134</v>
      </c>
      <c r="AP4571" s="39">
        <f t="shared" si="3906"/>
        <v>0.86464692746195937</v>
      </c>
      <c r="AQ4571" s="39">
        <f t="shared" si="3906"/>
        <v>0.86823730276129163</v>
      </c>
      <c r="AR4571" s="39">
        <f t="shared" si="3906"/>
        <v>0.87171800981915337</v>
      </c>
      <c r="AS4571" s="39">
        <f t="shared" si="3906"/>
        <v>0.87509226725522404</v>
      </c>
      <c r="AT4571" s="39">
        <f t="shared" si="3906"/>
        <v>0.87836322673319966</v>
      </c>
      <c r="AU4571" s="39">
        <f t="shared" si="3906"/>
        <v>0.88153397170258307</v>
      </c>
      <c r="AV4571" s="39">
        <f t="shared" si="3906"/>
        <v>0.88460751643833291</v>
      </c>
      <c r="AW4571" s="39">
        <f t="shared" si="3906"/>
        <v>0.88758680535317125</v>
      </c>
      <c r="AX4571" s="39">
        <f t="shared" si="3906"/>
        <v>0.8904747125587732</v>
      </c>
      <c r="AY4571" s="39">
        <f t="shared" si="3906"/>
        <v>0.89327404165345958</v>
      </c>
      <c r="AZ4571" s="39">
        <f t="shared" si="3906"/>
        <v>0.89598752571537332</v>
      </c>
      <c r="BA4571" s="39">
        <f t="shared" si="3906"/>
        <v>0.8986178274814336</v>
      </c>
      <c r="BB4571" s="39">
        <f t="shared" si="3906"/>
        <v>0.90116753969363916</v>
      </c>
      <c r="BC4571" s="39">
        <f t="shared" si="3906"/>
        <v>0.90363918559551226</v>
      </c>
      <c r="BD4571" s="39">
        <f t="shared" si="3906"/>
        <v>0.90603521956265098</v>
      </c>
      <c r="BE4571" s="39">
        <f t="shared" si="3906"/>
        <v>0.90835802785247999</v>
      </c>
      <c r="BF4571" s="39">
        <f t="shared" si="3906"/>
        <v>0.91060992945936148</v>
      </c>
    </row>
    <row r="4572" spans="1:58" x14ac:dyDescent="0.2">
      <c r="A4572" s="9" t="str">
        <f t="shared" si="3773"/>
        <v>Egypt</v>
      </c>
      <c r="C4572" s="39">
        <f t="shared" si="3900"/>
        <v>0.52215769999999995</v>
      </c>
      <c r="D4572" s="39">
        <f t="shared" si="3900"/>
        <v>0.53409357861986795</v>
      </c>
      <c r="E4572" s="39">
        <f t="shared" si="3900"/>
        <v>0.54585107450442172</v>
      </c>
      <c r="F4572" s="39">
        <f t="shared" si="3900"/>
        <v>0.55742312536769811</v>
      </c>
      <c r="G4572" s="39">
        <f t="shared" si="3900"/>
        <v>0.56880345346141614</v>
      </c>
      <c r="H4572" s="38">
        <f t="shared" ref="H4572:V4572" si="3907">1-_xlfn.NORM.DIST($D$608,H4343,H5753,TRUE)</f>
        <v>0.45326022026074053</v>
      </c>
      <c r="I4572" s="38">
        <f t="shared" si="3907"/>
        <v>0.46332415763195112</v>
      </c>
      <c r="J4572" s="38">
        <f t="shared" si="3907"/>
        <v>0.47328608402129535</v>
      </c>
      <c r="K4572" s="38">
        <f t="shared" si="3907"/>
        <v>0.58320827931265473</v>
      </c>
      <c r="L4572" s="38">
        <f t="shared" si="3907"/>
        <v>0.59794268762827762</v>
      </c>
      <c r="M4572" s="38">
        <f t="shared" si="3907"/>
        <v>0.6125147069420851</v>
      </c>
      <c r="N4572" s="38">
        <f t="shared" si="3907"/>
        <v>0.62690700919023334</v>
      </c>
      <c r="O4572" s="38">
        <f t="shared" si="3907"/>
        <v>0.64110304245609184</v>
      </c>
      <c r="P4572" s="38">
        <f t="shared" si="3907"/>
        <v>0.65508707499112317</v>
      </c>
      <c r="Q4572" s="38">
        <f t="shared" si="3907"/>
        <v>0.6575937212617633</v>
      </c>
      <c r="R4572" s="38">
        <f t="shared" si="3907"/>
        <v>0.68023739985882425</v>
      </c>
      <c r="S4572" s="38">
        <f t="shared" si="3907"/>
        <v>0.68907314785966112</v>
      </c>
      <c r="T4572" s="38">
        <f t="shared" si="3907"/>
        <v>0.6976933722698373</v>
      </c>
      <c r="U4572" s="38">
        <f t="shared" si="3907"/>
        <v>0.70609956629434689</v>
      </c>
      <c r="V4572" s="38">
        <f t="shared" si="3907"/>
        <v>0.71429354217457797</v>
      </c>
      <c r="W4572" s="39">
        <f t="shared" ref="W4572:BF4572" si="3908">W3647</f>
        <v>0.72227740311566246</v>
      </c>
      <c r="X4572" s="39">
        <f t="shared" si="3908"/>
        <v>0.73005351631918103</v>
      </c>
      <c r="Y4572" s="39">
        <f t="shared" si="3908"/>
        <v>0.73762448716757978</v>
      </c>
      <c r="Z4572" s="39">
        <f t="shared" si="3908"/>
        <v>0.74499313459332173</v>
      </c>
      <c r="AA4572" s="39">
        <f t="shared" si="3908"/>
        <v>0.75216246765379435</v>
      </c>
      <c r="AB4572" s="39">
        <f t="shared" si="3908"/>
        <v>0.7591356633222871</v>
      </c>
      <c r="AC4572" s="39">
        <f t="shared" si="3908"/>
        <v>0.76591604549584025</v>
      </c>
      <c r="AD4572" s="39">
        <f t="shared" si="3908"/>
        <v>0.77250706521243484</v>
      </c>
      <c r="AE4572" s="39">
        <f t="shared" si="3908"/>
        <v>0.77891228206271501</v>
      </c>
      <c r="AF4572" s="39">
        <f t="shared" si="3908"/>
        <v>0.78513534677518393</v>
      </c>
      <c r="AG4572" s="39">
        <f t="shared" si="3908"/>
        <v>0.79117998494848307</v>
      </c>
      <c r="AH4572" s="39">
        <f t="shared" si="3908"/>
        <v>0.79704998189990095</v>
      </c>
      <c r="AI4572" s="39">
        <f t="shared" si="3908"/>
        <v>0.80274916859558187</v>
      </c>
      <c r="AJ4572" s="39">
        <f t="shared" si="3908"/>
        <v>0.8082814086249327</v>
      </c>
      <c r="AK4572" s="39">
        <f t="shared" si="3908"/>
        <v>0.8136505861794231</v>
      </c>
      <c r="AL4572" s="39">
        <f t="shared" si="3908"/>
        <v>0.81886059499423158</v>
      </c>
      <c r="AM4572" s="39">
        <f t="shared" si="3908"/>
        <v>0.82391532820998059</v>
      </c>
      <c r="AN4572" s="39">
        <f t="shared" si="3908"/>
        <v>0.82881866911105684</v>
      </c>
      <c r="AO4572" s="39">
        <f t="shared" si="3908"/>
        <v>0.83357448269666268</v>
      </c>
      <c r="AP4572" s="39">
        <f t="shared" si="3908"/>
        <v>0.83818660804076184</v>
      </c>
      <c r="AQ4572" s="39">
        <f t="shared" si="3908"/>
        <v>0.84265885139739893</v>
      </c>
      <c r="AR4572" s="39">
        <f t="shared" si="3908"/>
        <v>0.84699498000846107</v>
      </c>
      <c r="AS4572" s="39">
        <f t="shared" si="3908"/>
        <v>0.85119871657175616</v>
      </c>
      <c r="AT4572" s="39">
        <f t="shared" si="3908"/>
        <v>0.85527373432828435</v>
      </c>
      <c r="AU4572" s="39">
        <f t="shared" si="3908"/>
        <v>0.85922365272872936</v>
      </c>
      <c r="AV4572" s="39">
        <f t="shared" si="3908"/>
        <v>0.86305203364047967</v>
      </c>
      <c r="AW4572" s="39">
        <f t="shared" si="3908"/>
        <v>0.86676237805786394</v>
      </c>
      <c r="AX4572" s="39">
        <f t="shared" si="3908"/>
        <v>0.8703581232797416</v>
      </c>
      <c r="AY4572" s="39">
        <f t="shared" si="3908"/>
        <v>0.87384264052009808</v>
      </c>
      <c r="AZ4572" s="39">
        <f t="shared" si="3908"/>
        <v>0.87721923291883053</v>
      </c>
      <c r="BA4572" s="39">
        <f t="shared" si="3908"/>
        <v>0.88049113392148515</v>
      </c>
      <c r="BB4572" s="39">
        <f t="shared" si="3908"/>
        <v>0.88366150599825755</v>
      </c>
      <c r="BC4572" s="39">
        <f t="shared" si="3908"/>
        <v>0.88673343967414575</v>
      </c>
      <c r="BD4572" s="39">
        <f t="shared" si="3908"/>
        <v>0.88970995284367449</v>
      </c>
      <c r="BE4572" s="39">
        <f t="shared" si="3908"/>
        <v>0.89259399034513209</v>
      </c>
      <c r="BF4572" s="39">
        <f t="shared" si="3908"/>
        <v>0.89538842377074568</v>
      </c>
    </row>
    <row r="4573" spans="1:58" x14ac:dyDescent="0.2">
      <c r="A4573" s="9" t="str">
        <f t="shared" ref="A4573:A4636" si="3909">A210</f>
        <v>El Salvador</v>
      </c>
      <c r="C4573" s="39">
        <f t="shared" si="3900"/>
        <v>0.33742879999999997</v>
      </c>
      <c r="D4573" s="39">
        <f t="shared" si="3900"/>
        <v>0.35058034126093829</v>
      </c>
      <c r="E4573" s="39">
        <f t="shared" si="3900"/>
        <v>0.36374663538571195</v>
      </c>
      <c r="F4573" s="39">
        <f t="shared" si="3900"/>
        <v>0.37690916413399789</v>
      </c>
      <c r="G4573" s="39">
        <f t="shared" si="3900"/>
        <v>0.39005005682217964</v>
      </c>
      <c r="H4573" s="38">
        <f t="shared" ref="H4573:V4573" si="3910">1-_xlfn.NORM.DIST($D$608,H4344,H5754,TRUE)</f>
        <v>0.27284330724446937</v>
      </c>
      <c r="I4573" s="38">
        <f t="shared" si="3910"/>
        <v>0.28263146418714813</v>
      </c>
      <c r="J4573" s="38">
        <f t="shared" si="3910"/>
        <v>0.29246056555198785</v>
      </c>
      <c r="K4573" s="38">
        <f t="shared" si="3910"/>
        <v>0.32656390339671582</v>
      </c>
      <c r="L4573" s="38">
        <f t="shared" si="3910"/>
        <v>0.35691776086171412</v>
      </c>
      <c r="M4573" s="38">
        <f t="shared" si="3910"/>
        <v>0.38941355108714082</v>
      </c>
      <c r="N4573" s="38">
        <f t="shared" si="3910"/>
        <v>0.42401799582687183</v>
      </c>
      <c r="O4573" s="38">
        <f t="shared" si="3910"/>
        <v>0.46064382254507463</v>
      </c>
      <c r="P4573" s="38">
        <f t="shared" si="3910"/>
        <v>0.49913886522830342</v>
      </c>
      <c r="Q4573" s="38">
        <f t="shared" si="3910"/>
        <v>0.50556302956828558</v>
      </c>
      <c r="R4573" s="38">
        <f t="shared" si="3910"/>
        <v>0.52882842270123043</v>
      </c>
      <c r="S4573" s="38">
        <f t="shared" si="3910"/>
        <v>0.54060052040253925</v>
      </c>
      <c r="T4573" s="38">
        <f t="shared" si="3910"/>
        <v>0.55219145887121801</v>
      </c>
      <c r="U4573" s="38">
        <f t="shared" si="3910"/>
        <v>0.56359474941387533</v>
      </c>
      <c r="V4573" s="38">
        <f t="shared" si="3910"/>
        <v>0.57480465983873263</v>
      </c>
      <c r="W4573" s="39">
        <f t="shared" ref="W4573:BF4573" si="3911">W3648</f>
        <v>0.58581618766464749</v>
      </c>
      <c r="X4573" s="39">
        <f t="shared" si="3911"/>
        <v>0.59662503155323998</v>
      </c>
      <c r="Y4573" s="39">
        <f t="shared" si="3911"/>
        <v>0.60722756132625166</v>
      </c>
      <c r="Z4573" s="39">
        <f t="shared" si="3911"/>
        <v>0.61762078690452293</v>
      </c>
      <c r="AA4573" s="39">
        <f t="shared" si="3911"/>
        <v>0.62780232647871159</v>
      </c>
      <c r="AB4573" s="39">
        <f t="shared" si="3911"/>
        <v>0.63777037419552007</v>
      </c>
      <c r="AC4573" s="39">
        <f t="shared" si="3911"/>
        <v>0.64752366761703639</v>
      </c>
      <c r="AD4573" s="39">
        <f t="shared" si="3911"/>
        <v>0.65706145518516734</v>
      </c>
      <c r="AE4573" s="39">
        <f t="shared" si="3911"/>
        <v>0.66638346389824721</v>
      </c>
      <c r="AF4573" s="39">
        <f t="shared" si="3911"/>
        <v>0.67548986738295991</v>
      </c>
      <c r="AG4573" s="39">
        <f t="shared" si="3911"/>
        <v>0.68438125452186127</v>
      </c>
      <c r="AH4573" s="39">
        <f t="shared" si="3911"/>
        <v>0.69305859877514997</v>
      </c>
      <c r="AI4573" s="39">
        <f t="shared" si="3911"/>
        <v>0.70152322831499458</v>
      </c>
      <c r="AJ4573" s="39">
        <f t="shared" si="3911"/>
        <v>0.70977679707174035</v>
      </c>
      <c r="AK4573" s="39">
        <f t="shared" si="3911"/>
        <v>0.71782125677370767</v>
      </c>
      <c r="AL4573" s="39">
        <f t="shared" si="3911"/>
        <v>0.72565883004608334</v>
      </c>
      <c r="AM4573" s="39">
        <f t="shared" si="3911"/>
        <v>0.73329198461956724</v>
      </c>
      <c r="AN4573" s="39">
        <f t="shared" si="3911"/>
        <v>0.74072340868595365</v>
      </c>
      <c r="AO4573" s="39">
        <f t="shared" si="3911"/>
        <v>0.74795598742565428</v>
      </c>
      <c r="AP4573" s="39">
        <f t="shared" si="3911"/>
        <v>0.75499278072126885</v>
      </c>
      <c r="AQ4573" s="39">
        <f t="shared" si="3911"/>
        <v>0.76183700206160276</v>
      </c>
      <c r="AR4573" s="39">
        <f t="shared" si="3911"/>
        <v>0.76849199863198314</v>
      </c>
      <c r="AS4573" s="39">
        <f t="shared" si="3911"/>
        <v>0.77496123257923444</v>
      </c>
      <c r="AT4573" s="39">
        <f t="shared" si="3911"/>
        <v>0.78124826343321163</v>
      </c>
      <c r="AU4573" s="39">
        <f t="shared" si="3911"/>
        <v>0.78735673166123699</v>
      </c>
      <c r="AV4573" s="39">
        <f t="shared" si="3911"/>
        <v>0.79329034332711734</v>
      </c>
      <c r="AW4573" s="39">
        <f t="shared" si="3911"/>
        <v>0.79905285582252639</v>
      </c>
      <c r="AX4573" s="39">
        <f t="shared" si="3911"/>
        <v>0.80464806463537419</v>
      </c>
      <c r="AY4573" s="39">
        <f t="shared" si="3911"/>
        <v>0.81007979111727946</v>
      </c>
      <c r="AZ4573" s="39">
        <f t="shared" si="3911"/>
        <v>0.81535187121033592</v>
      </c>
      <c r="BA4573" s="39">
        <f t="shared" si="3911"/>
        <v>0.82046814509198196</v>
      </c>
      <c r="BB4573" s="39">
        <f t="shared" si="3911"/>
        <v>0.82543244769585988</v>
      </c>
      <c r="BC4573" s="39">
        <f t="shared" si="3911"/>
        <v>0.83024860006605317</v>
      </c>
      <c r="BD4573" s="39">
        <f t="shared" si="3911"/>
        <v>0.83492040150195201</v>
      </c>
      <c r="BE4573" s="39">
        <f t="shared" si="3911"/>
        <v>0.83945162245118288</v>
      </c>
      <c r="BF4573" s="39">
        <f t="shared" si="3911"/>
        <v>0.84384599810849625</v>
      </c>
    </row>
    <row r="4574" spans="1:58" x14ac:dyDescent="0.2">
      <c r="A4574" s="9" t="str">
        <f t="shared" si="3909"/>
        <v>Equatorial Guinea</v>
      </c>
      <c r="C4574" s="39">
        <f t="shared" si="3900"/>
        <v>0.37782519999999997</v>
      </c>
      <c r="D4574" s="39">
        <f t="shared" si="3900"/>
        <v>0.39097544756046465</v>
      </c>
      <c r="E4574" s="39">
        <f t="shared" si="3900"/>
        <v>0.40408577980261495</v>
      </c>
      <c r="F4574" s="39">
        <f t="shared" si="3900"/>
        <v>0.41713978178268696</v>
      </c>
      <c r="G4574" s="39">
        <f t="shared" si="3900"/>
        <v>0.43012182387424203</v>
      </c>
      <c r="H4574" s="38">
        <f t="shared" ref="H4574:V4574" si="3912">1-_xlfn.NORM.DIST($D$608,H4345,H5755,TRUE)</f>
        <v>0.36934802427491298</v>
      </c>
      <c r="I4574" s="38">
        <f t="shared" si="3912"/>
        <v>0.38079206572178836</v>
      </c>
      <c r="J4574" s="38">
        <f t="shared" si="3912"/>
        <v>0.39219716377641345</v>
      </c>
      <c r="K4574" s="38">
        <f t="shared" si="3912"/>
        <v>0.44523201769030196</v>
      </c>
      <c r="L4574" s="38">
        <f t="shared" si="3912"/>
        <v>0.46314393247042518</v>
      </c>
      <c r="M4574" s="38">
        <f t="shared" si="3912"/>
        <v>0.48116767620058165</v>
      </c>
      <c r="N4574" s="38">
        <f t="shared" si="3912"/>
        <v>0.49926929749282545</v>
      </c>
      <c r="O4574" s="38">
        <f t="shared" si="3912"/>
        <v>0.51741417501013154</v>
      </c>
      <c r="P4574" s="38">
        <f t="shared" si="3912"/>
        <v>0.53556719173163869</v>
      </c>
      <c r="Q4574" s="38">
        <f t="shared" si="3912"/>
        <v>0.54113870023222299</v>
      </c>
      <c r="R4574" s="38">
        <f t="shared" si="3912"/>
        <v>0.5645441637433164</v>
      </c>
      <c r="S4574" s="38">
        <f t="shared" si="3912"/>
        <v>0.57574933063246392</v>
      </c>
      <c r="T4574" s="38">
        <f t="shared" si="3912"/>
        <v>0.58675544652079614</v>
      </c>
      <c r="U4574" s="38">
        <f t="shared" si="3912"/>
        <v>0.59755824881556818</v>
      </c>
      <c r="V4574" s="38">
        <f t="shared" si="3912"/>
        <v>0.60815414590207784</v>
      </c>
      <c r="W4574" s="39">
        <f t="shared" ref="W4574:BF4574" si="3913">W3649</f>
        <v>0.61854018591591664</v>
      </c>
      <c r="X4574" s="39">
        <f t="shared" si="3913"/>
        <v>0.62871402476345239</v>
      </c>
      <c r="Y4574" s="39">
        <f t="shared" si="3913"/>
        <v>0.63867389367384142</v>
      </c>
      <c r="Z4574" s="39">
        <f t="shared" si="3913"/>
        <v>0.64841856653962415</v>
      </c>
      <c r="AA4574" s="39">
        <f t="shared" si="3913"/>
        <v>0.65794732727723038</v>
      </c>
      <c r="AB4574" s="39">
        <f t="shared" si="3913"/>
        <v>0.66725993741377476</v>
      </c>
      <c r="AC4574" s="39">
        <f t="shared" si="3913"/>
        <v>0.67635660408251763</v>
      </c>
      <c r="AD4574" s="39">
        <f t="shared" si="3913"/>
        <v>0.6852379485864899</v>
      </c>
      <c r="AE4574" s="39">
        <f t="shared" si="3913"/>
        <v>0.69390497566811193</v>
      </c>
      <c r="AF4574" s="39">
        <f t="shared" si="3913"/>
        <v>0.70235904360229473</v>
      </c>
      <c r="AG4574" s="39">
        <f t="shared" si="3913"/>
        <v>0.71060183521151399</v>
      </c>
      <c r="AH4574" s="39">
        <f t="shared" si="3913"/>
        <v>0.71863532988376155</v>
      </c>
      <c r="AI4574" s="39">
        <f t="shared" si="3913"/>
        <v>0.72646177665806455</v>
      </c>
      <c r="AJ4574" s="39">
        <f t="shared" si="3913"/>
        <v>0.73408366842746209</v>
      </c>
      <c r="AK4574" s="39">
        <f t="shared" si="3913"/>
        <v>0.74150371729585851</v>
      </c>
      <c r="AL4574" s="39">
        <f t="shared" si="3913"/>
        <v>0.748724831113043</v>
      </c>
      <c r="AM4574" s="39">
        <f t="shared" si="3913"/>
        <v>0.75575009120128744</v>
      </c>
      <c r="AN4574" s="39">
        <f t="shared" si="3913"/>
        <v>0.76258273127726994</v>
      </c>
      <c r="AO4574" s="39">
        <f t="shared" si="3913"/>
        <v>0.76922611756455839</v>
      </c>
      <c r="AP4574" s="39">
        <f t="shared" si="3913"/>
        <v>0.77568373008443969</v>
      </c>
      <c r="AQ4574" s="39">
        <f t="shared" si="3913"/>
        <v>0.78195914510644848</v>
      </c>
      <c r="AR4574" s="39">
        <f t="shared" si="3913"/>
        <v>0.78805601873444897</v>
      </c>
      <c r="AS4574" s="39">
        <f t="shared" si="3913"/>
        <v>0.79397807159947509</v>
      </c>
      <c r="AT4574" s="39">
        <f t="shared" si="3913"/>
        <v>0.79972907462669851</v>
      </c>
      <c r="AU4574" s="39">
        <f t="shared" si="3913"/>
        <v>0.80531283584075242</v>
      </c>
      <c r="AV4574" s="39">
        <f t="shared" si="3913"/>
        <v>0.81073318817117579</v>
      </c>
      <c r="AW4574" s="39">
        <f t="shared" si="3913"/>
        <v>0.81599397821785069</v>
      </c>
      <c r="AX4574" s="39">
        <f t="shared" si="3913"/>
        <v>0.82109905593495391</v>
      </c>
      <c r="AY4574" s="39">
        <f t="shared" si="3913"/>
        <v>0.82605226519105257</v>
      </c>
      <c r="AZ4574" s="39">
        <f t="shared" si="3913"/>
        <v>0.83085743516250354</v>
      </c>
      <c r="BA4574" s="39">
        <f t="shared" si="3913"/>
        <v>0.83551837251720718</v>
      </c>
      <c r="BB4574" s="39">
        <f t="shared" si="3913"/>
        <v>0.84003885434597225</v>
      </c>
      <c r="BC4574" s="39">
        <f t="shared" si="3913"/>
        <v>0.84442262179923433</v>
      </c>
      <c r="BD4574" s="39">
        <f t="shared" si="3913"/>
        <v>0.84867337438757895</v>
      </c>
      <c r="BE4574" s="39">
        <f t="shared" si="3913"/>
        <v>0.8527947649054316</v>
      </c>
      <c r="BF4574" s="39">
        <f t="shared" si="3913"/>
        <v>0.85679039493835463</v>
      </c>
    </row>
    <row r="4575" spans="1:58" x14ac:dyDescent="0.2">
      <c r="A4575" s="9" t="str">
        <f t="shared" si="3909"/>
        <v>Eritrea</v>
      </c>
      <c r="C4575" s="39">
        <f t="shared" si="3900"/>
        <v>8.4877340000000023E-2</v>
      </c>
      <c r="D4575" s="39">
        <f t="shared" si="3900"/>
        <v>9.2529177858155176E-2</v>
      </c>
      <c r="E4575" s="39">
        <f t="shared" si="3900"/>
        <v>0.10057530634330381</v>
      </c>
      <c r="F4575" s="39">
        <f t="shared" si="3900"/>
        <v>0.10901086538378801</v>
      </c>
      <c r="G4575" s="39">
        <f t="shared" si="3900"/>
        <v>0.11782919164678152</v>
      </c>
      <c r="H4575" s="38">
        <f t="shared" ref="H4575:V4575" si="3914">1-_xlfn.NORM.DIST($D$608,H4346,H5756,TRUE)</f>
        <v>0.10665162057782085</v>
      </c>
      <c r="I4575" s="38">
        <f t="shared" si="3914"/>
        <v>0.1146288163540915</v>
      </c>
      <c r="J4575" s="38">
        <f t="shared" si="3914"/>
        <v>0.1229148005778824</v>
      </c>
      <c r="K4575" s="38">
        <f t="shared" si="3914"/>
        <v>0.15383800986102614</v>
      </c>
      <c r="L4575" s="38">
        <f t="shared" si="3914"/>
        <v>0.16451513097235559</v>
      </c>
      <c r="M4575" s="38">
        <f t="shared" si="3914"/>
        <v>0.17553677455110761</v>
      </c>
      <c r="N4575" s="38">
        <f t="shared" si="3914"/>
        <v>0.18688744663191292</v>
      </c>
      <c r="O4575" s="38">
        <f t="shared" si="3914"/>
        <v>0.19855041330873724</v>
      </c>
      <c r="P4575" s="38">
        <f t="shared" si="3914"/>
        <v>0.21050782584314842</v>
      </c>
      <c r="Q4575" s="38">
        <f t="shared" si="3914"/>
        <v>0.22024953112591683</v>
      </c>
      <c r="R4575" s="38">
        <f t="shared" si="3914"/>
        <v>0.23662921122693081</v>
      </c>
      <c r="S4575" s="38">
        <f t="shared" si="3914"/>
        <v>0.24898445558342286</v>
      </c>
      <c r="T4575" s="38">
        <f t="shared" si="3914"/>
        <v>0.26151504619556742</v>
      </c>
      <c r="U4575" s="38">
        <f t="shared" si="3914"/>
        <v>0.27420007653246048</v>
      </c>
      <c r="V4575" s="38">
        <f t="shared" si="3914"/>
        <v>0.28701858260446123</v>
      </c>
      <c r="W4575" s="39">
        <f t="shared" ref="W4575:BF4575" si="3915">W3650</f>
        <v>0.29994965946679242</v>
      </c>
      <c r="X4575" s="39">
        <f t="shared" si="3915"/>
        <v>0.31297257082780727</v>
      </c>
      <c r="Y4575" s="39">
        <f t="shared" si="3915"/>
        <v>0.32606685116498302</v>
      </c>
      <c r="Z4575" s="39">
        <f t="shared" si="3915"/>
        <v>0.33921239989454777</v>
      </c>
      <c r="AA4575" s="39">
        <f t="shared" si="3915"/>
        <v>0.35238956727600201</v>
      </c>
      <c r="AB4575" s="39">
        <f t="shared" si="3915"/>
        <v>0.36557923185912844</v>
      </c>
      <c r="AC4575" s="39">
        <f t="shared" si="3915"/>
        <v>0.37876286939729598</v>
      </c>
      <c r="AD4575" s="39">
        <f t="shared" si="3915"/>
        <v>0.39192261325616973</v>
      </c>
      <c r="AE4575" s="39">
        <f t="shared" si="3915"/>
        <v>0.40504130644086611</v>
      </c>
      <c r="AF4575" s="39">
        <f t="shared" si="3915"/>
        <v>0.41810254544694381</v>
      </c>
      <c r="AG4575" s="39">
        <f t="shared" si="3915"/>
        <v>0.43109071621146655</v>
      </c>
      <c r="AH4575" s="39">
        <f t="shared" si="3915"/>
        <v>0.44399102249994327</v>
      </c>
      <c r="AI4575" s="39">
        <f t="shared" si="3915"/>
        <v>0.45678950711369404</v>
      </c>
      <c r="AJ4575" s="39">
        <f t="shared" si="3915"/>
        <v>0.46947306634066355</v>
      </c>
      <c r="AK4575" s="39">
        <f t="shared" si="3915"/>
        <v>0.48202945810157727</v>
      </c>
      <c r="AL4575" s="39">
        <f t="shared" si="3915"/>
        <v>0.49444730426336581</v>
      </c>
      <c r="AM4575" s="39">
        <f t="shared" si="3915"/>
        <v>0.50671608760376374</v>
      </c>
      <c r="AN4575" s="39">
        <f t="shared" si="3915"/>
        <v>0.51882614391574822</v>
      </c>
      <c r="AO4575" s="39">
        <f t="shared" si="3915"/>
        <v>0.53076864973885896</v>
      </c>
      <c r="AP4575" s="39">
        <f t="shared" si="3915"/>
        <v>0.54253560619725771</v>
      </c>
      <c r="AQ4575" s="39">
        <f t="shared" si="3915"/>
        <v>0.55411981941244448</v>
      </c>
      <c r="AR4575" s="39">
        <f t="shared" si="3915"/>
        <v>0.56551487794261357</v>
      </c>
      <c r="AS4575" s="39">
        <f t="shared" si="3915"/>
        <v>0.57671512768144217</v>
      </c>
      <c r="AT4575" s="39">
        <f t="shared" si="3915"/>
        <v>0.5877156446273053</v>
      </c>
      <c r="AU4575" s="39">
        <f t="shared" si="3915"/>
        <v>0.59851220591015597</v>
      </c>
      <c r="AV4575" s="39">
        <f t="shared" si="3915"/>
        <v>0.60910125943812754</v>
      </c>
      <c r="AW4575" s="39">
        <f t="shared" si="3915"/>
        <v>0.61947989249983937</v>
      </c>
      <c r="AX4575" s="39">
        <f t="shared" si="3915"/>
        <v>0.62964579963183576</v>
      </c>
      <c r="AY4575" s="39">
        <f t="shared" si="3915"/>
        <v>0.63959725003398149</v>
      </c>
      <c r="AZ4575" s="39">
        <f t="shared" si="3915"/>
        <v>0.64933305478927816</v>
      </c>
      <c r="BA4575" s="39">
        <f t="shared" si="3915"/>
        <v>0.65885253411876621</v>
      </c>
      <c r="BB4575" s="39">
        <f t="shared" si="3915"/>
        <v>0.66815548487715692</v>
      </c>
      <c r="BC4575" s="39">
        <f t="shared" si="3915"/>
        <v>0.67724214847079001</v>
      </c>
      <c r="BD4575" s="39">
        <f t="shared" si="3915"/>
        <v>0.68611317935659843</v>
      </c>
      <c r="BE4575" s="39">
        <f t="shared" si="3915"/>
        <v>0.69476961425907136</v>
      </c>
      <c r="BF4575" s="39">
        <f t="shared" si="3915"/>
        <v>0.70321284222185798</v>
      </c>
    </row>
    <row r="4576" spans="1:58" x14ac:dyDescent="0.2">
      <c r="A4576" s="9" t="str">
        <f t="shared" si="3909"/>
        <v>Estonia</v>
      </c>
      <c r="C4576" s="39">
        <f t="shared" si="3900"/>
        <v>0.99381929999999996</v>
      </c>
      <c r="D4576" s="39">
        <f t="shared" si="3900"/>
        <v>0.99381929999999996</v>
      </c>
      <c r="E4576" s="39">
        <f t="shared" si="3900"/>
        <v>0.99381929999999996</v>
      </c>
      <c r="F4576" s="39">
        <f t="shared" si="3900"/>
        <v>0.99381929999999996</v>
      </c>
      <c r="G4576" s="39">
        <f t="shared" si="3900"/>
        <v>0.99381929999999996</v>
      </c>
      <c r="H4576" s="38">
        <f t="shared" ref="H4576:V4576" si="3916">1-_xlfn.NORM.DIST($D$608,H4347,H5757,TRUE)</f>
        <v>0.98236637449952957</v>
      </c>
      <c r="I4576" s="38">
        <f t="shared" si="3916"/>
        <v>0.98236637449952957</v>
      </c>
      <c r="J4576" s="38">
        <f t="shared" si="3916"/>
        <v>0.98236637449952957</v>
      </c>
      <c r="K4576" s="38">
        <f t="shared" si="3916"/>
        <v>0.98236637449952957</v>
      </c>
      <c r="L4576" s="38">
        <f t="shared" si="3916"/>
        <v>0.98502531357790346</v>
      </c>
      <c r="M4576" s="38">
        <f t="shared" si="3916"/>
        <v>0.98738763945678598</v>
      </c>
      <c r="N4576" s="38">
        <f t="shared" si="3916"/>
        <v>0.98946972268375522</v>
      </c>
      <c r="O4576" s="38">
        <f t="shared" si="3916"/>
        <v>0.99128927109094744</v>
      </c>
      <c r="P4576" s="38">
        <f t="shared" si="3916"/>
        <v>0.99286506942526798</v>
      </c>
      <c r="Q4576" s="38">
        <f t="shared" si="3916"/>
        <v>0.99180437360707341</v>
      </c>
      <c r="R4576" s="38">
        <f t="shared" si="3916"/>
        <v>0.99381929999999996</v>
      </c>
      <c r="S4576" s="38">
        <f t="shared" si="3916"/>
        <v>0.99381929999999996</v>
      </c>
      <c r="T4576" s="38">
        <f t="shared" si="3916"/>
        <v>0.99381929999999996</v>
      </c>
      <c r="U4576" s="38">
        <f t="shared" si="3916"/>
        <v>0.99381929999999996</v>
      </c>
      <c r="V4576" s="38">
        <f t="shared" si="3916"/>
        <v>0.99381929999999996</v>
      </c>
      <c r="W4576" s="39">
        <f t="shared" ref="W4576:BF4576" si="3917">W3651</f>
        <v>0.99381929999999996</v>
      </c>
      <c r="X4576" s="39">
        <f t="shared" si="3917"/>
        <v>0.99381929999999996</v>
      </c>
      <c r="Y4576" s="39">
        <f t="shared" si="3917"/>
        <v>0.99381929999999996</v>
      </c>
      <c r="Z4576" s="39">
        <f t="shared" si="3917"/>
        <v>0.99381929999999996</v>
      </c>
      <c r="AA4576" s="39">
        <f t="shared" si="3917"/>
        <v>0.99381929999999996</v>
      </c>
      <c r="AB4576" s="39">
        <f t="shared" si="3917"/>
        <v>0.99381929999999996</v>
      </c>
      <c r="AC4576" s="39">
        <f t="shared" si="3917"/>
        <v>0.99381929999999996</v>
      </c>
      <c r="AD4576" s="39">
        <f t="shared" si="3917"/>
        <v>0.99381929999999996</v>
      </c>
      <c r="AE4576" s="39">
        <f t="shared" si="3917"/>
        <v>0.99381929999999996</v>
      </c>
      <c r="AF4576" s="39">
        <f t="shared" si="3917"/>
        <v>0.99381929999999996</v>
      </c>
      <c r="AG4576" s="39">
        <f t="shared" si="3917"/>
        <v>0.99381929999999996</v>
      </c>
      <c r="AH4576" s="39">
        <f t="shared" si="3917"/>
        <v>0.99381929999999996</v>
      </c>
      <c r="AI4576" s="39">
        <f t="shared" si="3917"/>
        <v>0.99381929999999996</v>
      </c>
      <c r="AJ4576" s="39">
        <f t="shared" si="3917"/>
        <v>0.99381929999999996</v>
      </c>
      <c r="AK4576" s="39">
        <f t="shared" si="3917"/>
        <v>0.99381929999999996</v>
      </c>
      <c r="AL4576" s="39">
        <f t="shared" si="3917"/>
        <v>0.99381929999999996</v>
      </c>
      <c r="AM4576" s="39">
        <f t="shared" si="3917"/>
        <v>0.99381929999999996</v>
      </c>
      <c r="AN4576" s="39">
        <f t="shared" si="3917"/>
        <v>0.99381929999999996</v>
      </c>
      <c r="AO4576" s="39">
        <f t="shared" si="3917"/>
        <v>0.99381929999999996</v>
      </c>
      <c r="AP4576" s="39">
        <f t="shared" si="3917"/>
        <v>0.99381929999999996</v>
      </c>
      <c r="AQ4576" s="39">
        <f t="shared" si="3917"/>
        <v>0.99381929999999996</v>
      </c>
      <c r="AR4576" s="39">
        <f t="shared" si="3917"/>
        <v>0.99381929999999996</v>
      </c>
      <c r="AS4576" s="39">
        <f t="shared" si="3917"/>
        <v>0.99381929999999996</v>
      </c>
      <c r="AT4576" s="39">
        <f t="shared" si="3917"/>
        <v>0.99381929999999996</v>
      </c>
      <c r="AU4576" s="39">
        <f t="shared" si="3917"/>
        <v>0.99381929999999996</v>
      </c>
      <c r="AV4576" s="39">
        <f t="shared" si="3917"/>
        <v>0.99381929999999996</v>
      </c>
      <c r="AW4576" s="39">
        <f t="shared" si="3917"/>
        <v>0.99381929999999996</v>
      </c>
      <c r="AX4576" s="39">
        <f t="shared" si="3917"/>
        <v>0.99381929999999996</v>
      </c>
      <c r="AY4576" s="39">
        <f t="shared" si="3917"/>
        <v>0.99381929999999996</v>
      </c>
      <c r="AZ4576" s="39">
        <f t="shared" si="3917"/>
        <v>0.99381929999999996</v>
      </c>
      <c r="BA4576" s="39">
        <f t="shared" si="3917"/>
        <v>0.99381929999999996</v>
      </c>
      <c r="BB4576" s="39">
        <f t="shared" si="3917"/>
        <v>0.99381929999999996</v>
      </c>
      <c r="BC4576" s="39">
        <f t="shared" si="3917"/>
        <v>0.99381929999999996</v>
      </c>
      <c r="BD4576" s="39">
        <f t="shared" si="3917"/>
        <v>0.99381929999999996</v>
      </c>
      <c r="BE4576" s="39">
        <f t="shared" si="3917"/>
        <v>0.99381929999999996</v>
      </c>
      <c r="BF4576" s="39">
        <f t="shared" si="3917"/>
        <v>0.99381929999999996</v>
      </c>
    </row>
    <row r="4577" spans="1:58" x14ac:dyDescent="0.2">
      <c r="A4577" s="9" t="str">
        <f t="shared" si="3909"/>
        <v>Eswatini</v>
      </c>
      <c r="C4577" s="39">
        <f t="shared" si="3900"/>
        <v>0.30509169999999997</v>
      </c>
      <c r="D4577" s="39">
        <f t="shared" si="3900"/>
        <v>0.31821062644231712</v>
      </c>
      <c r="E4577" s="39">
        <f t="shared" si="3900"/>
        <v>0.33139428492423983</v>
      </c>
      <c r="F4577" s="39">
        <f t="shared" si="3900"/>
        <v>0.34462246377274297</v>
      </c>
      <c r="G4577" s="39">
        <f t="shared" si="3900"/>
        <v>0.35787543714560344</v>
      </c>
      <c r="H4577" s="38">
        <f t="shared" ref="H4577:V4577" si="3918">1-_xlfn.NORM.DIST($D$608,H4348,H5758,TRUE)</f>
        <v>0.28734237770475324</v>
      </c>
      <c r="I4577" s="38">
        <f t="shared" si="3918"/>
        <v>0.29828365084326181</v>
      </c>
      <c r="J4577" s="38">
        <f t="shared" si="3918"/>
        <v>0.3092713180411758</v>
      </c>
      <c r="K4577" s="38">
        <f t="shared" si="3918"/>
        <v>0.36665218295305202</v>
      </c>
      <c r="L4577" s="38">
        <f t="shared" si="3918"/>
        <v>0.38651160445916188</v>
      </c>
      <c r="M4577" s="38">
        <f t="shared" si="3918"/>
        <v>0.40682125554250836</v>
      </c>
      <c r="N4577" s="38">
        <f t="shared" si="3918"/>
        <v>0.42754016355508284</v>
      </c>
      <c r="O4577" s="38">
        <f t="shared" si="3918"/>
        <v>0.44862327250132883</v>
      </c>
      <c r="P4577" s="38">
        <f t="shared" si="3918"/>
        <v>0.47002156985053634</v>
      </c>
      <c r="Q4577" s="38">
        <f t="shared" si="3918"/>
        <v>0.47719249233603278</v>
      </c>
      <c r="R4577" s="38">
        <f t="shared" si="3918"/>
        <v>0.50032498883418464</v>
      </c>
      <c r="S4577" s="38">
        <f t="shared" si="3918"/>
        <v>0.51259217715117045</v>
      </c>
      <c r="T4577" s="38">
        <f t="shared" si="3918"/>
        <v>0.52469520816593218</v>
      </c>
      <c r="U4577" s="38">
        <f t="shared" si="3918"/>
        <v>0.53662547958886142</v>
      </c>
      <c r="V4577" s="38">
        <f t="shared" si="3918"/>
        <v>0.54837522045223608</v>
      </c>
      <c r="W4577" s="39">
        <f t="shared" ref="W4577:BF4577" si="3919">W3652</f>
        <v>0.55993746989482229</v>
      </c>
      <c r="X4577" s="39">
        <f t="shared" si="3919"/>
        <v>0.57130605307332993</v>
      </c>
      <c r="Y4577" s="39">
        <f t="shared" si="3919"/>
        <v>0.58247555463690703</v>
      </c>
      <c r="Z4577" s="39">
        <f t="shared" si="3919"/>
        <v>0.59344129017760339</v>
      </c>
      <c r="AA4577" s="39">
        <f t="shared" si="3919"/>
        <v>0.60419927604468826</v>
      </c>
      <c r="AB4577" s="39">
        <f t="shared" si="3919"/>
        <v>0.61474619788437945</v>
      </c>
      <c r="AC4577" s="39">
        <f t="shared" si="3919"/>
        <v>0.62507937823946391</v>
      </c>
      <c r="AD4577" s="39">
        <f t="shared" si="3919"/>
        <v>0.63519674351588895</v>
      </c>
      <c r="AE4577" s="39">
        <f t="shared" si="3919"/>
        <v>0.64509679059606728</v>
      </c>
      <c r="AF4577" s="39">
        <f t="shared" si="3919"/>
        <v>0.65477855335168789</v>
      </c>
      <c r="AG4577" s="39">
        <f t="shared" si="3919"/>
        <v>0.66424156928253875</v>
      </c>
      <c r="AH4577" s="39">
        <f t="shared" si="3919"/>
        <v>0.67348584648245691</v>
      </c>
      <c r="AI4577" s="39">
        <f t="shared" si="3919"/>
        <v>0.68251183110919278</v>
      </c>
      <c r="AJ4577" s="39">
        <f t="shared" si="3919"/>
        <v>0.69132037551186842</v>
      </c>
      <c r="AK4577" s="39">
        <f t="shared" si="3919"/>
        <v>0.69991270714791387</v>
      </c>
      <c r="AL4577" s="39">
        <f t="shared" si="3919"/>
        <v>0.70829039840096164</v>
      </c>
      <c r="AM4577" s="39">
        <f t="shared" si="3919"/>
        <v>0.71645533739220479</v>
      </c>
      <c r="AN4577" s="39">
        <f t="shared" si="3919"/>
        <v>0.72440969986020365</v>
      </c>
      <c r="AO4577" s="39">
        <f t="shared" si="3919"/>
        <v>0.73215592216804881</v>
      </c>
      <c r="AP4577" s="39">
        <f t="shared" si="3919"/>
        <v>0.73969667548214502</v>
      </c>
      <c r="AQ4577" s="39">
        <f t="shared" si="3919"/>
        <v>0.7470348411536204</v>
      </c>
      <c r="AR4577" s="39">
        <f t="shared" si="3919"/>
        <v>0.75417348732145861</v>
      </c>
      <c r="AS4577" s="39">
        <f t="shared" si="3919"/>
        <v>0.76111584674583033</v>
      </c>
      <c r="AT4577" s="39">
        <f t="shared" si="3919"/>
        <v>0.76786529587069863</v>
      </c>
      <c r="AU4577" s="39">
        <f t="shared" si="3919"/>
        <v>0.774425335106534</v>
      </c>
      <c r="AV4577" s="39">
        <f t="shared" si="3919"/>
        <v>0.78079957031681102</v>
      </c>
      <c r="AW4577" s="39">
        <f t="shared" si="3919"/>
        <v>0.78699169548581027</v>
      </c>
      <c r="AX4577" s="39">
        <f t="shared" si="3919"/>
        <v>0.79300547654002285</v>
      </c>
      <c r="AY4577" s="39">
        <f t="shared" si="3919"/>
        <v>0.79884473629109987</v>
      </c>
      <c r="AZ4577" s="39">
        <f t="shared" si="3919"/>
        <v>0.80451334046470657</v>
      </c>
      <c r="BA4577" s="39">
        <f t="shared" si="3919"/>
        <v>0.81001518477677514</v>
      </c>
      <c r="BB4577" s="39">
        <f t="shared" si="3919"/>
        <v>0.81535418301643547</v>
      </c>
      <c r="BC4577" s="39">
        <f t="shared" si="3919"/>
        <v>0.82053425609325159</v>
      </c>
      <c r="BD4577" s="39">
        <f t="shared" si="3919"/>
        <v>0.82555932200527016</v>
      </c>
      <c r="BE4577" s="39">
        <f t="shared" si="3919"/>
        <v>0.83043328668371696</v>
      </c>
      <c r="BF4577" s="39">
        <f t="shared" si="3919"/>
        <v>0.83516003566990649</v>
      </c>
    </row>
    <row r="4578" spans="1:58" x14ac:dyDescent="0.2">
      <c r="A4578" s="9" t="str">
        <f t="shared" si="3909"/>
        <v>Ethiopia</v>
      </c>
      <c r="C4578" s="39">
        <f t="shared" si="3900"/>
        <v>9.438042999999996E-2</v>
      </c>
      <c r="D4578" s="39">
        <f t="shared" si="3900"/>
        <v>0.10254300322153576</v>
      </c>
      <c r="E4578" s="39">
        <f t="shared" si="3900"/>
        <v>0.11109620838493472</v>
      </c>
      <c r="F4578" s="39">
        <f t="shared" si="3900"/>
        <v>0.12003294323605707</v>
      </c>
      <c r="G4578" s="39">
        <f t="shared" si="3900"/>
        <v>0.12934435679547862</v>
      </c>
      <c r="H4578" s="38">
        <f t="shared" ref="H4578:V4578" si="3920">1-_xlfn.NORM.DIST($D$608,H4349,H5759,TRUE)</f>
        <v>0.10864245602866951</v>
      </c>
      <c r="I4578" s="38">
        <f t="shared" si="3920"/>
        <v>0.11643195767137304</v>
      </c>
      <c r="J4578" s="38">
        <f t="shared" si="3920"/>
        <v>0.124505525448109</v>
      </c>
      <c r="K4578" s="38">
        <f t="shared" si="3920"/>
        <v>0.15859376423505089</v>
      </c>
      <c r="L4578" s="38">
        <f t="shared" si="3920"/>
        <v>0.17089313376136184</v>
      </c>
      <c r="M4578" s="38">
        <f t="shared" si="3920"/>
        <v>0.18375155476563465</v>
      </c>
      <c r="N4578" s="38">
        <f t="shared" si="3920"/>
        <v>0.19716122933483082</v>
      </c>
      <c r="O4578" s="38">
        <f t="shared" si="3920"/>
        <v>0.21111157535812097</v>
      </c>
      <c r="P4578" s="38">
        <f t="shared" si="3920"/>
        <v>0.22558921483449645</v>
      </c>
      <c r="Q4578" s="38">
        <f t="shared" si="3920"/>
        <v>0.23544751869500014</v>
      </c>
      <c r="R4578" s="38">
        <f t="shared" si="3920"/>
        <v>0.25251304300224775</v>
      </c>
      <c r="S4578" s="38">
        <f t="shared" si="3920"/>
        <v>0.26513461618984102</v>
      </c>
      <c r="T4578" s="38">
        <f t="shared" si="3920"/>
        <v>0.27790626141603703</v>
      </c>
      <c r="U4578" s="38">
        <f t="shared" si="3920"/>
        <v>0.29080681822690457</v>
      </c>
      <c r="V4578" s="38">
        <f t="shared" si="3920"/>
        <v>0.3038152137059873</v>
      </c>
      <c r="W4578" s="39">
        <f t="shared" ref="W4578:BF4578" si="3921">W3653</f>
        <v>0.31691057188111216</v>
      </c>
      <c r="X4578" s="39">
        <f t="shared" si="3921"/>
        <v>0.3300723153938574</v>
      </c>
      <c r="Y4578" s="39">
        <f t="shared" si="3921"/>
        <v>0.34328025900193837</v>
      </c>
      <c r="Z4578" s="39">
        <f t="shared" si="3921"/>
        <v>0.35651469462088692</v>
      </c>
      <c r="AA4578" s="39">
        <f t="shared" si="3921"/>
        <v>0.36975646773803927</v>
      </c>
      <c r="AB4578" s="39">
        <f t="shared" si="3921"/>
        <v>0.38298704514790494</v>
      </c>
      <c r="AC4578" s="39">
        <f t="shared" si="3921"/>
        <v>0.39618857406276697</v>
      </c>
      <c r="AD4578" s="39">
        <f t="shared" si="3921"/>
        <v>0.40934393274543412</v>
      </c>
      <c r="AE4578" s="39">
        <f t="shared" si="3921"/>
        <v>0.42243677289228965</v>
      </c>
      <c r="AF4578" s="39">
        <f t="shared" si="3921"/>
        <v>0.43545155406428049</v>
      </c>
      <c r="AG4578" s="39">
        <f t="shared" si="3921"/>
        <v>0.44837357052155324</v>
      </c>
      <c r="AH4578" s="39">
        <f t="shared" si="3921"/>
        <v>0.46118897086455279</v>
      </c>
      <c r="AI4578" s="39">
        <f t="shared" si="3921"/>
        <v>0.47388477092116599</v>
      </c>
      <c r="AJ4578" s="39">
        <f t="shared" si="3921"/>
        <v>0.48644886034662516</v>
      </c>
      <c r="AK4578" s="39">
        <f t="shared" si="3921"/>
        <v>0.49887000342116683</v>
      </c>
      <c r="AL4578" s="39">
        <f t="shared" si="3921"/>
        <v>0.51113783454069306</v>
      </c>
      <c r="AM4578" s="39">
        <f t="shared" si="3921"/>
        <v>0.52324284889877459</v>
      </c>
      <c r="AN4578" s="39">
        <f t="shared" si="3921"/>
        <v>0.53517638885509933</v>
      </c>
      <c r="AO4578" s="39">
        <f t="shared" si="3921"/>
        <v>0.54693062647676705</v>
      </c>
      <c r="AP4578" s="39">
        <f t="shared" si="3921"/>
        <v>0.55849854272546939</v>
      </c>
      <c r="AQ4578" s="39">
        <f t="shared" si="3921"/>
        <v>0.56987390374633895</v>
      </c>
      <c r="AR4578" s="39">
        <f t="shared" si="3921"/>
        <v>0.58105123469385611</v>
      </c>
      <c r="AS4578" s="39">
        <f t="shared" si="3921"/>
        <v>0.59202579150731238</v>
      </c>
      <c r="AT4578" s="39">
        <f t="shared" si="3921"/>
        <v>0.60279353102359612</v>
      </c>
      <c r="AU4578" s="39">
        <f t="shared" si="3921"/>
        <v>0.61335107978902315</v>
      </c>
      <c r="AV4578" s="39">
        <f t="shared" si="3921"/>
        <v>0.62369570190510282</v>
      </c>
      <c r="AW4578" s="39">
        <f t="shared" si="3921"/>
        <v>0.63382526621593405</v>
      </c>
      <c r="AX4578" s="39">
        <f t="shared" si="3921"/>
        <v>0.64373821311777268</v>
      </c>
      <c r="AY4578" s="39">
        <f t="shared" si="3921"/>
        <v>0.65343352124450016</v>
      </c>
      <c r="AZ4578" s="39">
        <f t="shared" si="3921"/>
        <v>0.6629106742565557</v>
      </c>
      <c r="BA4578" s="39">
        <f t="shared" si="3921"/>
        <v>0.67216962793559465</v>
      </c>
      <c r="BB4578" s="39">
        <f t="shared" si="3921"/>
        <v>0.68121077776286976</v>
      </c>
      <c r="BC4578" s="39">
        <f t="shared" si="3921"/>
        <v>0.69003492713627557</v>
      </c>
      <c r="BD4578" s="39">
        <f t="shared" si="3921"/>
        <v>0.69864325635921853</v>
      </c>
      <c r="BE4578" s="39">
        <f t="shared" si="3921"/>
        <v>0.70703729251408542</v>
      </c>
      <c r="BF4578" s="39">
        <f t="shared" si="3921"/>
        <v>0.71521888031409953</v>
      </c>
    </row>
    <row r="4579" spans="1:58" x14ac:dyDescent="0.2">
      <c r="A4579" s="9" t="str">
        <f t="shared" si="3909"/>
        <v>Faeroe Islands</v>
      </c>
      <c r="C4579" s="39">
        <f t="shared" ref="C4579:G4588" si="3922">C3654</f>
        <v>0.95475470000000007</v>
      </c>
      <c r="D4579" s="39">
        <f t="shared" si="3922"/>
        <v>0.95563965445754961</v>
      </c>
      <c r="E4579" s="39">
        <f t="shared" si="3922"/>
        <v>0.9564998635992874</v>
      </c>
      <c r="F4579" s="39">
        <f t="shared" si="3922"/>
        <v>0.95733611298717147</v>
      </c>
      <c r="G4579" s="39">
        <f t="shared" si="3922"/>
        <v>0.95814916158947727</v>
      </c>
      <c r="H4579" s="38">
        <f t="shared" ref="H4579:V4579" si="3923">1-_xlfn.NORM.DIST($D$608,H4350,H5760,TRUE)</f>
        <v>0.89501194761857317</v>
      </c>
      <c r="I4579" s="38">
        <f t="shared" si="3923"/>
        <v>0.89644136471092961</v>
      </c>
      <c r="J4579" s="38">
        <f t="shared" si="3923"/>
        <v>0.89783909620608771</v>
      </c>
      <c r="K4579" s="38">
        <f t="shared" si="3923"/>
        <v>0.89920593009593863</v>
      </c>
      <c r="L4579" s="38">
        <f t="shared" si="3923"/>
        <v>0.91429467651946761</v>
      </c>
      <c r="M4579" s="38">
        <f t="shared" si="3923"/>
        <v>0.92810401702116496</v>
      </c>
      <c r="N4579" s="38">
        <f t="shared" si="3923"/>
        <v>0.94057761646634241</v>
      </c>
      <c r="O4579" s="38">
        <f t="shared" si="3923"/>
        <v>0.95168271434742735</v>
      </c>
      <c r="P4579" s="38">
        <f t="shared" si="3923"/>
        <v>0.96141262312558529</v>
      </c>
      <c r="Q4579" s="38">
        <f t="shared" si="3923"/>
        <v>0.95882015969907541</v>
      </c>
      <c r="R4579" s="38">
        <f t="shared" si="3923"/>
        <v>0.96575444661130228</v>
      </c>
      <c r="S4579" s="38">
        <f t="shared" si="3923"/>
        <v>0.96633974949292034</v>
      </c>
      <c r="T4579" s="38">
        <f t="shared" si="3923"/>
        <v>0.96690967058549893</v>
      </c>
      <c r="U4579" s="38">
        <f t="shared" si="3923"/>
        <v>0.96746467911025757</v>
      </c>
      <c r="V4579" s="38">
        <f t="shared" si="3923"/>
        <v>0.96800522855774418</v>
      </c>
      <c r="W4579" s="39">
        <f t="shared" ref="W4579:BF4579" si="3924">W3654</f>
        <v>0.96853175723753271</v>
      </c>
      <c r="X4579" s="39">
        <f t="shared" si="3924"/>
        <v>0.96904468880917305</v>
      </c>
      <c r="Y4579" s="39">
        <f t="shared" si="3924"/>
        <v>0.9695444327949313</v>
      </c>
      <c r="Z4579" s="39">
        <f t="shared" si="3924"/>
        <v>0.97003138507486286</v>
      </c>
      <c r="AA4579" s="39">
        <f t="shared" si="3924"/>
        <v>0.97050592836474481</v>
      </c>
      <c r="AB4579" s="39">
        <f t="shared" si="3924"/>
        <v>0.9709684326773933</v>
      </c>
      <c r="AC4579" s="39">
        <f t="shared" si="3924"/>
        <v>0.97141925576787791</v>
      </c>
      <c r="AD4579" s="39">
        <f t="shared" si="3924"/>
        <v>0.97185874356314039</v>
      </c>
      <c r="AE4579" s="39">
        <f t="shared" si="3924"/>
        <v>0.97228723057651301</v>
      </c>
      <c r="AF4579" s="39">
        <f t="shared" si="3924"/>
        <v>0.97270504030762106</v>
      </c>
      <c r="AG4579" s="39">
        <f t="shared" si="3924"/>
        <v>0.97311248562814678</v>
      </c>
      <c r="AH4579" s="39">
        <f t="shared" si="3924"/>
        <v>0.97350986915391668</v>
      </c>
      <c r="AI4579" s="39">
        <f t="shared" si="3924"/>
        <v>0.97389748360376827</v>
      </c>
      <c r="AJ4579" s="39">
        <f t="shared" si="3924"/>
        <v>0.97427561214563696</v>
      </c>
      <c r="AK4579" s="39">
        <f t="shared" si="3924"/>
        <v>0.97464452873029339</v>
      </c>
      <c r="AL4579" s="39">
        <f t="shared" si="3924"/>
        <v>0.97500449841315306</v>
      </c>
      <c r="AM4579" s="39">
        <f t="shared" si="3924"/>
        <v>0.97535577766456483</v>
      </c>
      <c r="AN4579" s="39">
        <f t="shared" si="3924"/>
        <v>0.97569861466897556</v>
      </c>
      <c r="AO4579" s="39">
        <f t="shared" si="3924"/>
        <v>0.97603324961335691</v>
      </c>
      <c r="AP4579" s="39">
        <f t="shared" si="3924"/>
        <v>0.97635991496526764</v>
      </c>
      <c r="AQ4579" s="39">
        <f t="shared" si="3924"/>
        <v>0.97667883574091585</v>
      </c>
      <c r="AR4579" s="39">
        <f t="shared" si="3924"/>
        <v>0.9769902297635733</v>
      </c>
      <c r="AS4579" s="39">
        <f t="shared" si="3924"/>
        <v>0.97729430791268146</v>
      </c>
      <c r="AT4579" s="39">
        <f t="shared" si="3924"/>
        <v>0.97759127436398274</v>
      </c>
      <c r="AU4579" s="39">
        <f t="shared" si="3924"/>
        <v>0.97788132682099516</v>
      </c>
      <c r="AV4579" s="39">
        <f t="shared" si="3924"/>
        <v>0.97816465673814113</v>
      </c>
      <c r="AW4579" s="39">
        <f t="shared" si="3924"/>
        <v>0.97844144953583001</v>
      </c>
      <c r="AX4579" s="39">
        <f t="shared" si="3924"/>
        <v>0.97871188480778504</v>
      </c>
      <c r="AY4579" s="39">
        <f t="shared" si="3924"/>
        <v>0.97897613652089421</v>
      </c>
      <c r="AZ4579" s="39">
        <f t="shared" si="3924"/>
        <v>0.97923437320785678</v>
      </c>
      <c r="BA4579" s="39">
        <f t="shared" si="3924"/>
        <v>0.97948675815288677</v>
      </c>
      <c r="BB4579" s="39">
        <f t="shared" si="3924"/>
        <v>0.97973344957072594</v>
      </c>
      <c r="BC4579" s="39">
        <f t="shared" si="3924"/>
        <v>0.97997460077921184</v>
      </c>
      <c r="BD4579" s="39">
        <f t="shared" si="3924"/>
        <v>0.98021036036563469</v>
      </c>
      <c r="BE4579" s="39">
        <f t="shared" si="3924"/>
        <v>0.98044087234711175</v>
      </c>
      <c r="BF4579" s="39">
        <f t="shared" si="3924"/>
        <v>0.98066627632519843</v>
      </c>
    </row>
    <row r="4580" spans="1:58" x14ac:dyDescent="0.2">
      <c r="A4580" s="9" t="str">
        <f t="shared" si="3909"/>
        <v>Fiji</v>
      </c>
      <c r="C4580" s="39">
        <f t="shared" si="3922"/>
        <v>0.75325739999999997</v>
      </c>
      <c r="D4580" s="39">
        <f t="shared" si="3922"/>
        <v>0.76012801133502494</v>
      </c>
      <c r="E4580" s="39">
        <f t="shared" si="3922"/>
        <v>0.76680947082549411</v>
      </c>
      <c r="F4580" s="39">
        <f t="shared" si="3922"/>
        <v>0.77330519955807264</v>
      </c>
      <c r="G4580" s="39">
        <f t="shared" si="3922"/>
        <v>0.77961871859121534</v>
      </c>
      <c r="H4580" s="38">
        <f t="shared" ref="H4580:V4580" si="3925">1-_xlfn.NORM.DIST($D$608,H4351,H5761,TRUE)</f>
        <v>0.69991322354097907</v>
      </c>
      <c r="I4580" s="38">
        <f t="shared" si="3925"/>
        <v>0.70653987714354294</v>
      </c>
      <c r="J4580" s="38">
        <f t="shared" si="3925"/>
        <v>0.71301682199545413</v>
      </c>
      <c r="K4580" s="38">
        <f t="shared" si="3925"/>
        <v>0.72961423066376974</v>
      </c>
      <c r="L4580" s="38">
        <f t="shared" si="3925"/>
        <v>0.74913211252202261</v>
      </c>
      <c r="M4580" s="38">
        <f t="shared" si="3925"/>
        <v>0.76822977556385508</v>
      </c>
      <c r="N4580" s="38">
        <f t="shared" si="3925"/>
        <v>0.78683725344720812</v>
      </c>
      <c r="O4580" s="38">
        <f t="shared" si="3925"/>
        <v>0.8048859687695249</v>
      </c>
      <c r="P4580" s="38">
        <f t="shared" si="3925"/>
        <v>0.82230968818450434</v>
      </c>
      <c r="Q4580" s="38">
        <f t="shared" si="3925"/>
        <v>0.8205595756814219</v>
      </c>
      <c r="R4580" s="38">
        <f t="shared" si="3925"/>
        <v>0.83810436698546353</v>
      </c>
      <c r="S4580" s="38">
        <f t="shared" si="3925"/>
        <v>0.84252298516657653</v>
      </c>
      <c r="T4580" s="38">
        <f t="shared" si="3925"/>
        <v>0.84680814435330154</v>
      </c>
      <c r="U4580" s="38">
        <f t="shared" si="3925"/>
        <v>0.85096348173921332</v>
      </c>
      <c r="V4580" s="38">
        <f t="shared" si="3925"/>
        <v>0.85499258521614363</v>
      </c>
      <c r="W4580" s="39">
        <f t="shared" ref="W4580:BF4580" si="3926">W3655</f>
        <v>0.85889898931424491</v>
      </c>
      <c r="X4580" s="39">
        <f t="shared" si="3926"/>
        <v>0.86268617165376527</v>
      </c>
      <c r="Y4580" s="39">
        <f t="shared" si="3926"/>
        <v>0.86635754987304059</v>
      </c>
      <c r="Z4580" s="39">
        <f t="shared" si="3926"/>
        <v>0.86991647899863178</v>
      </c>
      <c r="AA4580" s="39">
        <f t="shared" si="3926"/>
        <v>0.87336624922498196</v>
      </c>
      <c r="AB4580" s="39">
        <f t="shared" si="3926"/>
        <v>0.87671008407246032</v>
      </c>
      <c r="AC4580" s="39">
        <f t="shared" si="3926"/>
        <v>0.87995113889416521</v>
      </c>
      <c r="AD4580" s="39">
        <f t="shared" si="3926"/>
        <v>0.8830924997033488</v>
      </c>
      <c r="AE4580" s="39">
        <f t="shared" si="3926"/>
        <v>0.88613718229482852</v>
      </c>
      <c r="AF4580" s="39">
        <f t="shared" si="3926"/>
        <v>0.88908813163521261</v>
      </c>
      <c r="AG4580" s="39">
        <f t="shared" si="3926"/>
        <v>0.89194822149822239</v>
      </c>
      <c r="AH4580" s="39">
        <f t="shared" si="3926"/>
        <v>0.89472025432278923</v>
      </c>
      <c r="AI4580" s="39">
        <f t="shared" si="3926"/>
        <v>0.89740696127299469</v>
      </c>
      <c r="AJ4580" s="39">
        <f t="shared" si="3926"/>
        <v>0.90001100248023125</v>
      </c>
      <c r="AK4580" s="39">
        <f t="shared" si="3926"/>
        <v>0.9025349674492531</v>
      </c>
      <c r="AL4580" s="39">
        <f t="shared" si="3926"/>
        <v>0.90498137561101377</v>
      </c>
      <c r="AM4580" s="39">
        <f t="shared" si="3926"/>
        <v>0.90735267700636812</v>
      </c>
      <c r="AN4580" s="39">
        <f t="shared" si="3926"/>
        <v>0.90965125308583994</v>
      </c>
      <c r="AO4580" s="39">
        <f t="shared" si="3926"/>
        <v>0.91187941761173641</v>
      </c>
      <c r="AP4580" s="39">
        <f t="shared" si="3926"/>
        <v>0.91403941764990737</v>
      </c>
      <c r="AQ4580" s="39">
        <f t="shared" si="3926"/>
        <v>0.91613343463941754</v>
      </c>
      <c r="AR4580" s="39">
        <f t="shared" si="3926"/>
        <v>0.91816358552931243</v>
      </c>
      <c r="AS4580" s="39">
        <f t="shared" si="3926"/>
        <v>0.92013192397253152</v>
      </c>
      <c r="AT4580" s="39">
        <f t="shared" si="3926"/>
        <v>0.92204044156782639</v>
      </c>
      <c r="AU4580" s="39">
        <f t="shared" si="3926"/>
        <v>0.92389106914131769</v>
      </c>
      <c r="AV4580" s="39">
        <f t="shared" si="3926"/>
        <v>0.92568567806003732</v>
      </c>
      <c r="AW4580" s="39">
        <f t="shared" si="3926"/>
        <v>0.92742608157047801</v>
      </c>
      <c r="AX4580" s="39">
        <f t="shared" si="3926"/>
        <v>0.92911403615580168</v>
      </c>
      <c r="AY4580" s="39">
        <f t="shared" si="3926"/>
        <v>0.93075124290595057</v>
      </c>
      <c r="AZ4580" s="39">
        <f t="shared" si="3926"/>
        <v>0.93233934889544445</v>
      </c>
      <c r="BA4580" s="39">
        <f t="shared" si="3926"/>
        <v>0.93387994856416578</v>
      </c>
      <c r="BB4580" s="39">
        <f t="shared" si="3926"/>
        <v>0.93537458509690363</v>
      </c>
      <c r="BC4580" s="39">
        <f t="shared" si="3926"/>
        <v>0.93682475179786528</v>
      </c>
      <c r="BD4580" s="39">
        <f t="shared" si="3926"/>
        <v>0.93823189345677971</v>
      </c>
      <c r="BE4580" s="39">
        <f t="shared" si="3926"/>
        <v>0.93959740770357836</v>
      </c>
      <c r="BF4580" s="39">
        <f t="shared" si="3926"/>
        <v>0.94092264634900147</v>
      </c>
    </row>
    <row r="4581" spans="1:58" x14ac:dyDescent="0.2">
      <c r="A4581" s="9" t="str">
        <f t="shared" si="3909"/>
        <v>Finland</v>
      </c>
      <c r="C4581" s="39">
        <f t="shared" si="3922"/>
        <v>0.99002830000000008</v>
      </c>
      <c r="D4581" s="39">
        <f t="shared" si="3922"/>
        <v>0.99006590026308205</v>
      </c>
      <c r="E4581" s="39">
        <f t="shared" si="3922"/>
        <v>0.99010291148823715</v>
      </c>
      <c r="F4581" s="39">
        <f t="shared" si="3922"/>
        <v>0.99013934431743267</v>
      </c>
      <c r="G4581" s="39">
        <f t="shared" si="3922"/>
        <v>0.99017520916618784</v>
      </c>
      <c r="H4581" s="38">
        <f t="shared" ref="H4581:V4581" si="3927">1-_xlfn.NORM.DIST($D$608,H4352,H5762,TRUE)</f>
        <v>0.96845269420388391</v>
      </c>
      <c r="I4581" s="38">
        <f t="shared" si="3927"/>
        <v>0.96853857111404584</v>
      </c>
      <c r="J4581" s="38">
        <f t="shared" si="3927"/>
        <v>0.96862319052747592</v>
      </c>
      <c r="K4581" s="38">
        <f t="shared" si="3927"/>
        <v>0.96870657306123342</v>
      </c>
      <c r="L4581" s="38">
        <f t="shared" si="3927"/>
        <v>0.97400729765053662</v>
      </c>
      <c r="M4581" s="38">
        <f t="shared" si="3927"/>
        <v>0.97867350384127794</v>
      </c>
      <c r="N4581" s="38">
        <f t="shared" si="3927"/>
        <v>0.98273235408308457</v>
      </c>
      <c r="O4581" s="38">
        <f t="shared" si="3927"/>
        <v>0.98621750462805646</v>
      </c>
      <c r="P4581" s="38">
        <f t="shared" si="3927"/>
        <v>0.9891683538458137</v>
      </c>
      <c r="Q4581" s="38">
        <f t="shared" si="3927"/>
        <v>0.98777470280357715</v>
      </c>
      <c r="R4581" s="38">
        <f t="shared" si="3927"/>
        <v>0.9905350040597759</v>
      </c>
      <c r="S4581" s="38">
        <f t="shared" si="3927"/>
        <v>0.99056479034074518</v>
      </c>
      <c r="T4581" s="38">
        <f t="shared" si="3927"/>
        <v>0.99059412578963135</v>
      </c>
      <c r="U4581" s="38">
        <f t="shared" si="3927"/>
        <v>0.99062301817569232</v>
      </c>
      <c r="V4581" s="38">
        <f t="shared" si="3927"/>
        <v>0.99065147511141816</v>
      </c>
      <c r="W4581" s="39">
        <f t="shared" ref="W4581:BF4581" si="3928">W3656</f>
        <v>0.99067950405622596</v>
      </c>
      <c r="X4581" s="39">
        <f t="shared" si="3928"/>
        <v>0.9907071123200567</v>
      </c>
      <c r="Y4581" s="39">
        <f t="shared" si="3928"/>
        <v>0.99073430706687349</v>
      </c>
      <c r="Z4581" s="39">
        <f t="shared" si="3928"/>
        <v>0.99076109531806866</v>
      </c>
      <c r="AA4581" s="39">
        <f t="shared" si="3928"/>
        <v>0.99078748395577909</v>
      </c>
      <c r="AB4581" s="39">
        <f t="shared" si="3928"/>
        <v>0.99081347972611389</v>
      </c>
      <c r="AC4581" s="39">
        <f t="shared" si="3928"/>
        <v>0.99083908924229613</v>
      </c>
      <c r="AD4581" s="39">
        <f t="shared" si="3928"/>
        <v>0.99086431898772243</v>
      </c>
      <c r="AE4581" s="39">
        <f t="shared" si="3928"/>
        <v>0.99088917531894161</v>
      </c>
      <c r="AF4581" s="39">
        <f t="shared" si="3928"/>
        <v>0.99091366446855567</v>
      </c>
      <c r="AG4581" s="39">
        <f t="shared" si="3928"/>
        <v>0.99093779254804437</v>
      </c>
      <c r="AH4581" s="39">
        <f t="shared" si="3928"/>
        <v>0.99096156555051673</v>
      </c>
      <c r="AI4581" s="39">
        <f t="shared" si="3928"/>
        <v>0.99098498935339063</v>
      </c>
      <c r="AJ4581" s="39">
        <f t="shared" si="3928"/>
        <v>0.99100806972100308</v>
      </c>
      <c r="AK4581" s="39">
        <f t="shared" si="3928"/>
        <v>0.99103081230715351</v>
      </c>
      <c r="AL4581" s="39">
        <f t="shared" si="3928"/>
        <v>0.991053222657581</v>
      </c>
      <c r="AM4581" s="39">
        <f t="shared" si="3928"/>
        <v>0.99107530621237816</v>
      </c>
      <c r="AN4581" s="39">
        <f t="shared" si="3928"/>
        <v>0.9910970683083431</v>
      </c>
      <c r="AO4581" s="39">
        <f t="shared" si="3928"/>
        <v>0.99111851418127161</v>
      </c>
      <c r="AP4581" s="39">
        <f t="shared" si="3928"/>
        <v>0.99113964896819085</v>
      </c>
      <c r="AQ4581" s="39">
        <f t="shared" si="3928"/>
        <v>0.99116047770953652</v>
      </c>
      <c r="AR4581" s="39">
        <f t="shared" si="3928"/>
        <v>0.99118100535127485</v>
      </c>
      <c r="AS4581" s="39">
        <f t="shared" si="3928"/>
        <v>0.9912012367469708</v>
      </c>
      <c r="AT4581" s="39">
        <f t="shared" si="3928"/>
        <v>0.99122117665980525</v>
      </c>
      <c r="AU4581" s="39">
        <f t="shared" si="3928"/>
        <v>0.99124082976454031</v>
      </c>
      <c r="AV4581" s="39">
        <f t="shared" si="3928"/>
        <v>0.99126020064943665</v>
      </c>
      <c r="AW4581" s="39">
        <f t="shared" si="3928"/>
        <v>0.99127929381812252</v>
      </c>
      <c r="AX4581" s="39">
        <f t="shared" si="3928"/>
        <v>0.99129811369141629</v>
      </c>
      <c r="AY4581" s="39">
        <f t="shared" si="3928"/>
        <v>0.99131666460910428</v>
      </c>
      <c r="AZ4581" s="39">
        <f t="shared" si="3928"/>
        <v>0.99133495083167444</v>
      </c>
      <c r="BA4581" s="39">
        <f t="shared" si="3928"/>
        <v>0.99135297654200694</v>
      </c>
      <c r="BB4581" s="39">
        <f t="shared" si="3928"/>
        <v>0.99002830000000008</v>
      </c>
      <c r="BC4581" s="39">
        <f t="shared" si="3928"/>
        <v>0.99002830000000008</v>
      </c>
      <c r="BD4581" s="39">
        <f t="shared" si="3928"/>
        <v>0.99002830000000008</v>
      </c>
      <c r="BE4581" s="39">
        <f t="shared" si="3928"/>
        <v>0.99002830000000008</v>
      </c>
      <c r="BF4581" s="39">
        <f t="shared" si="3928"/>
        <v>0.99002830000000008</v>
      </c>
    </row>
    <row r="4582" spans="1:58" x14ac:dyDescent="0.2">
      <c r="A4582" s="9" t="str">
        <f t="shared" si="3909"/>
        <v>France</v>
      </c>
      <c r="C4582" s="39">
        <f t="shared" si="3922"/>
        <v>0.95142199999999999</v>
      </c>
      <c r="D4582" s="39">
        <f t="shared" si="3922"/>
        <v>0.95239456207487028</v>
      </c>
      <c r="E4582" s="39">
        <f t="shared" si="3922"/>
        <v>0.95333966370875756</v>
      </c>
      <c r="F4582" s="39">
        <f t="shared" si="3922"/>
        <v>0.95425818020331077</v>
      </c>
      <c r="G4582" s="39">
        <f t="shared" si="3922"/>
        <v>0.95515095734909661</v>
      </c>
      <c r="H4582" s="38">
        <f t="shared" ref="H4582:V4582" si="3929">1-_xlfn.NORM.DIST($D$608,H4353,H5763,TRUE)</f>
        <v>0.89420517833727331</v>
      </c>
      <c r="I4582" s="38">
        <f t="shared" si="3929"/>
        <v>0.89570587337874574</v>
      </c>
      <c r="J4582" s="38">
        <f t="shared" si="3929"/>
        <v>0.89717270841758479</v>
      </c>
      <c r="K4582" s="38">
        <f t="shared" si="3929"/>
        <v>0.89860653662333212</v>
      </c>
      <c r="L4582" s="38">
        <f t="shared" si="3929"/>
        <v>0.91307653231527897</v>
      </c>
      <c r="M4582" s="38">
        <f t="shared" si="3929"/>
        <v>0.92638083170010577</v>
      </c>
      <c r="N4582" s="38">
        <f t="shared" si="3929"/>
        <v>0.93847025354020219</v>
      </c>
      <c r="O4582" s="38">
        <f t="shared" si="3929"/>
        <v>0.949314859581881</v>
      </c>
      <c r="P4582" s="38">
        <f t="shared" si="3929"/>
        <v>0.95890593171241811</v>
      </c>
      <c r="Q4582" s="38">
        <f t="shared" si="3929"/>
        <v>0.95625150110157831</v>
      </c>
      <c r="R4582" s="38">
        <f t="shared" si="3929"/>
        <v>0.96348785647860313</v>
      </c>
      <c r="S4582" s="38">
        <f t="shared" si="3929"/>
        <v>0.9641282412296891</v>
      </c>
      <c r="T4582" s="38">
        <f t="shared" si="3929"/>
        <v>0.96475160375374502</v>
      </c>
      <c r="U4582" s="38">
        <f t="shared" si="3929"/>
        <v>0.96535846715012386</v>
      </c>
      <c r="V4582" s="38">
        <f t="shared" si="3929"/>
        <v>0.96594933694802299</v>
      </c>
      <c r="W4582" s="39">
        <f t="shared" ref="W4582:BF4582" si="3930">W3657</f>
        <v>0.96652470171665317</v>
      </c>
      <c r="X4582" s="39">
        <f t="shared" si="3930"/>
        <v>0.96708503365506038</v>
      </c>
      <c r="Y4582" s="39">
        <f t="shared" si="3930"/>
        <v>0.96763078916214607</v>
      </c>
      <c r="Z4582" s="39">
        <f t="shared" si="3930"/>
        <v>0.96816240938743081</v>
      </c>
      <c r="AA4582" s="39">
        <f t="shared" si="3930"/>
        <v>0.96868032076310262</v>
      </c>
      <c r="AB4582" s="39">
        <f t="shared" si="3930"/>
        <v>0.9691849355178872</v>
      </c>
      <c r="AC4582" s="39">
        <f t="shared" si="3930"/>
        <v>0.96967665217327237</v>
      </c>
      <c r="AD4582" s="39">
        <f t="shared" si="3930"/>
        <v>0.97015585602261356</v>
      </c>
      <c r="AE4582" s="39">
        <f t="shared" si="3930"/>
        <v>0.97062291959363822</v>
      </c>
      <c r="AF4582" s="39">
        <f t="shared" si="3930"/>
        <v>0.97107820309485904</v>
      </c>
      <c r="AG4582" s="39">
        <f t="shared" si="3930"/>
        <v>0.97152205484639975</v>
      </c>
      <c r="AH4582" s="39">
        <f t="shared" si="3930"/>
        <v>0.97195481169572506</v>
      </c>
      <c r="AI4582" s="39">
        <f t="shared" si="3930"/>
        <v>0.97237679941875677</v>
      </c>
      <c r="AJ4582" s="39">
        <f t="shared" si="3930"/>
        <v>0.97278833310684998</v>
      </c>
      <c r="AK4582" s="39">
        <f t="shared" si="3930"/>
        <v>0.97318971754009054</v>
      </c>
      <c r="AL4582" s="39">
        <f t="shared" si="3930"/>
        <v>0.97358124754736608</v>
      </c>
      <c r="AM4582" s="39">
        <f t="shared" si="3930"/>
        <v>0.97396320835364913</v>
      </c>
      <c r="AN4582" s="39">
        <f t="shared" si="3930"/>
        <v>0.9743358759149231</v>
      </c>
      <c r="AO4582" s="39">
        <f t="shared" si="3930"/>
        <v>0.97469951724116954</v>
      </c>
      <c r="AP4582" s="39">
        <f t="shared" si="3930"/>
        <v>0.97505439070782096</v>
      </c>
      <c r="AQ4582" s="39">
        <f t="shared" si="3930"/>
        <v>0.97540074635607865</v>
      </c>
      <c r="AR4582" s="39">
        <f t="shared" si="3930"/>
        <v>0.97573882618247665</v>
      </c>
      <c r="AS4582" s="39">
        <f t="shared" si="3930"/>
        <v>0.97606886441806706</v>
      </c>
      <c r="AT4582" s="39">
        <f t="shared" si="3930"/>
        <v>0.97639108779758821</v>
      </c>
      <c r="AU4582" s="39">
        <f t="shared" si="3930"/>
        <v>0.97670571581896892</v>
      </c>
      <c r="AV4582" s="39">
        <f t="shared" si="3930"/>
        <v>0.97701296099350654</v>
      </c>
      <c r="AW4582" s="39">
        <f t="shared" si="3930"/>
        <v>0.97731302908705187</v>
      </c>
      <c r="AX4582" s="39">
        <f t="shared" si="3930"/>
        <v>0.97760611935251995</v>
      </c>
      <c r="AY4582" s="39">
        <f t="shared" si="3930"/>
        <v>0.97789242475403526</v>
      </c>
      <c r="AZ4582" s="39">
        <f t="shared" si="3930"/>
        <v>0.97817213218301224</v>
      </c>
      <c r="BA4582" s="39">
        <f t="shared" si="3930"/>
        <v>0.97844542266646051</v>
      </c>
      <c r="BB4582" s="39">
        <f t="shared" si="3930"/>
        <v>0.97871247156779451</v>
      </c>
      <c r="BC4582" s="39">
        <f t="shared" si="3930"/>
        <v>0.97897344878041992</v>
      </c>
      <c r="BD4582" s="39">
        <f t="shared" si="3930"/>
        <v>0.97922851891435592</v>
      </c>
      <c r="BE4582" s="39">
        <f t="shared" si="3930"/>
        <v>0.97947784147614958</v>
      </c>
      <c r="BF4582" s="39">
        <f t="shared" si="3930"/>
        <v>0.97972157104232316</v>
      </c>
    </row>
    <row r="4583" spans="1:58" x14ac:dyDescent="0.2">
      <c r="A4583" s="9" t="str">
        <f t="shared" si="3909"/>
        <v>French Guiana</v>
      </c>
      <c r="C4583" s="39">
        <f t="shared" si="3922"/>
        <v>0.72079570000000004</v>
      </c>
      <c r="D4583" s="39">
        <f t="shared" si="3922"/>
        <v>0.72859240000363834</v>
      </c>
      <c r="E4583" s="39">
        <f t="shared" si="3922"/>
        <v>0.73618419215029984</v>
      </c>
      <c r="F4583" s="39">
        <f t="shared" si="3922"/>
        <v>0.74357385194254388</v>
      </c>
      <c r="G4583" s="39">
        <f t="shared" si="3922"/>
        <v>0.75076434730666275</v>
      </c>
      <c r="H4583" s="38">
        <f t="shared" ref="H4583:V4583" si="3931">1-_xlfn.NORM.DIST($D$608,H4354,H5764,TRUE)</f>
        <v>0.6130640969856499</v>
      </c>
      <c r="I4583" s="38">
        <f t="shared" si="3931"/>
        <v>0.62050606239863759</v>
      </c>
      <c r="J4583" s="38">
        <f t="shared" si="3931"/>
        <v>0.62781195353772279</v>
      </c>
      <c r="K4583" s="38">
        <f t="shared" si="3931"/>
        <v>0.65186127721639564</v>
      </c>
      <c r="L4583" s="38">
        <f t="shared" si="3931"/>
        <v>0.68240120447867592</v>
      </c>
      <c r="M4583" s="38">
        <f t="shared" si="3931"/>
        <v>0.71277909373011217</v>
      </c>
      <c r="N4583" s="38">
        <f t="shared" si="3931"/>
        <v>0.74274367226001814</v>
      </c>
      <c r="O4583" s="38">
        <f t="shared" si="3931"/>
        <v>0.77202665239622681</v>
      </c>
      <c r="P4583" s="38">
        <f t="shared" si="3931"/>
        <v>0.80034878715298052</v>
      </c>
      <c r="Q4583" s="38">
        <f t="shared" si="3931"/>
        <v>0.79911733699241194</v>
      </c>
      <c r="R4583" s="38">
        <f t="shared" si="3931"/>
        <v>0.81769557437363782</v>
      </c>
      <c r="S4583" s="38">
        <f t="shared" si="3931"/>
        <v>0.82277083930522199</v>
      </c>
      <c r="T4583" s="38">
        <f t="shared" si="3931"/>
        <v>0.82769451501843672</v>
      </c>
      <c r="U4583" s="38">
        <f t="shared" si="3931"/>
        <v>0.83247045204984493</v>
      </c>
      <c r="V4583" s="38">
        <f t="shared" si="3931"/>
        <v>0.83710247640073743</v>
      </c>
      <c r="W4583" s="39">
        <f t="shared" ref="W4583:BF4583" si="3932">W3658</f>
        <v>0.84159438257129016</v>
      </c>
      <c r="X4583" s="39">
        <f t="shared" si="3932"/>
        <v>0.84594992729838858</v>
      </c>
      <c r="Y4583" s="39">
        <f t="shared" si="3932"/>
        <v>0.85017282395522464</v>
      </c>
      <c r="Z4583" s="39">
        <f t="shared" si="3932"/>
        <v>0.85426673757174043</v>
      </c>
      <c r="AA4583" s="39">
        <f t="shared" si="3932"/>
        <v>0.85823528043611053</v>
      </c>
      <c r="AB4583" s="39">
        <f t="shared" si="3932"/>
        <v>0.86208200823870196</v>
      </c>
      <c r="AC4583" s="39">
        <f t="shared" si="3932"/>
        <v>0.8658104167213061</v>
      </c>
      <c r="AD4583" s="39">
        <f t="shared" si="3932"/>
        <v>0.86942393879586433</v>
      </c>
      <c r="AE4583" s="39">
        <f t="shared" si="3932"/>
        <v>0.87292594209839436</v>
      </c>
      <c r="AF4583" s="39">
        <f t="shared" si="3932"/>
        <v>0.8763197269453471</v>
      </c>
      <c r="AG4583" s="39">
        <f t="shared" si="3932"/>
        <v>0.87960852466117356</v>
      </c>
      <c r="AH4583" s="39">
        <f t="shared" si="3932"/>
        <v>0.88279549624742204</v>
      </c>
      <c r="AI4583" s="39">
        <f t="shared" si="3932"/>
        <v>0.88588373136524856</v>
      </c>
      <c r="AJ4583" s="39">
        <f t="shared" si="3932"/>
        <v>0.88887624760473993</v>
      </c>
      <c r="AK4583" s="39">
        <f t="shared" si="3932"/>
        <v>0.89177599001596364</v>
      </c>
      <c r="AL4583" s="39">
        <f t="shared" si="3932"/>
        <v>0.89458583087812804</v>
      </c>
      <c r="AM4583" s="39">
        <f t="shared" si="3932"/>
        <v>0.89730856968467898</v>
      </c>
      <c r="AN4583" s="39">
        <f t="shared" si="3932"/>
        <v>0.89994693332353959</v>
      </c>
      <c r="AO4583" s="39">
        <f t="shared" si="3932"/>
        <v>0.90250357643305834</v>
      </c>
      <c r="AP4583" s="39">
        <f t="shared" si="3932"/>
        <v>0.90498108191551641</v>
      </c>
      <c r="AQ4583" s="39">
        <f t="shared" si="3932"/>
        <v>0.90738196159129092</v>
      </c>
      <c r="AR4583" s="39">
        <f t="shared" si="3932"/>
        <v>0.90970865697795822</v>
      </c>
      <c r="AS4583" s="39">
        <f t="shared" si="3932"/>
        <v>0.91196354017975756</v>
      </c>
      <c r="AT4583" s="39">
        <f t="shared" si="3932"/>
        <v>0.91414891487390981</v>
      </c>
      <c r="AU4583" s="39">
        <f t="shared" si="3932"/>
        <v>0.91626701738131278</v>
      </c>
      <c r="AV4583" s="39">
        <f t="shared" si="3932"/>
        <v>0.91832001781010186</v>
      </c>
      <c r="AW4583" s="39">
        <f t="shared" si="3932"/>
        <v>0.92031002126148576</v>
      </c>
      <c r="AX4583" s="39">
        <f t="shared" si="3932"/>
        <v>0.92223906908811781</v>
      </c>
      <c r="AY4583" s="39">
        <f t="shared" si="3932"/>
        <v>0.92410914019609047</v>
      </c>
      <c r="AZ4583" s="39">
        <f t="shared" si="3932"/>
        <v>0.9259221523823935</v>
      </c>
      <c r="BA4583" s="39">
        <f t="shared" si="3932"/>
        <v>0.92767996370039263</v>
      </c>
      <c r="BB4583" s="39">
        <f t="shared" si="3932"/>
        <v>0.9293843738465557</v>
      </c>
      <c r="BC4583" s="39">
        <f t="shared" si="3932"/>
        <v>0.9310371255622808</v>
      </c>
      <c r="BD4583" s="39">
        <f t="shared" si="3932"/>
        <v>0.93263990604525182</v>
      </c>
      <c r="BE4583" s="39">
        <f t="shared" si="3932"/>
        <v>0.93419434836530402</v>
      </c>
      <c r="BF4583" s="39">
        <f t="shared" si="3932"/>
        <v>0.93570203288027354</v>
      </c>
    </row>
    <row r="4584" spans="1:58" x14ac:dyDescent="0.2">
      <c r="A4584" s="9" t="str">
        <f t="shared" si="3909"/>
        <v>French Polynesia</v>
      </c>
      <c r="C4584" s="39">
        <f t="shared" si="3922"/>
        <v>0.83372339999999989</v>
      </c>
      <c r="D4584" s="39">
        <f t="shared" si="3922"/>
        <v>0.83827604004267675</v>
      </c>
      <c r="E4584" s="39">
        <f t="shared" si="3922"/>
        <v>0.84269157650192139</v>
      </c>
      <c r="F4584" s="39">
        <f t="shared" si="3922"/>
        <v>0.84697369284552071</v>
      </c>
      <c r="G4584" s="39">
        <f t="shared" si="3922"/>
        <v>0.85112602766852186</v>
      </c>
      <c r="H4584" s="38">
        <f t="shared" ref="H4584:V4584" si="3933">1-_xlfn.NORM.DIST($D$608,H4355,H5765,TRUE)</f>
        <v>0.83226605842347112</v>
      </c>
      <c r="I4584" s="38">
        <f t="shared" si="3933"/>
        <v>0.83646876772112899</v>
      </c>
      <c r="J4584" s="38">
        <f t="shared" si="3933"/>
        <v>0.84055151475950618</v>
      </c>
      <c r="K4584" s="38">
        <f t="shared" si="3933"/>
        <v>0.84616861002049581</v>
      </c>
      <c r="L4584" s="38">
        <f t="shared" si="3933"/>
        <v>0.85283032969641481</v>
      </c>
      <c r="M4584" s="38">
        <f t="shared" si="3933"/>
        <v>0.85928897221654554</v>
      </c>
      <c r="N4584" s="38">
        <f t="shared" si="3933"/>
        <v>0.86554633809574133</v>
      </c>
      <c r="O4584" s="38">
        <f t="shared" si="3933"/>
        <v>0.87160445012646171</v>
      </c>
      <c r="P4584" s="38">
        <f t="shared" si="3933"/>
        <v>0.87746554060325954</v>
      </c>
      <c r="Q4584" s="38">
        <f t="shared" si="3933"/>
        <v>0.87479648169975033</v>
      </c>
      <c r="R4584" s="38">
        <f t="shared" si="3933"/>
        <v>0.88922055816354639</v>
      </c>
      <c r="S4584" s="38">
        <f t="shared" si="3933"/>
        <v>0.89207818581830411</v>
      </c>
      <c r="T4584" s="38">
        <f t="shared" si="3933"/>
        <v>0.89484780281761422</v>
      </c>
      <c r="U4584" s="38">
        <f t="shared" si="3933"/>
        <v>0.89753214014059957</v>
      </c>
      <c r="V4584" s="38">
        <f t="shared" si="3933"/>
        <v>0.90013385767309828</v>
      </c>
      <c r="W4584" s="39">
        <f t="shared" ref="W4584:BF4584" si="3934">W3659</f>
        <v>0.90265554461899344</v>
      </c>
      <c r="X4584" s="39">
        <f t="shared" si="3934"/>
        <v>0.9050997200580343</v>
      </c>
      <c r="Y4584" s="39">
        <f t="shared" si="3934"/>
        <v>0.90746883363422837</v>
      </c>
      <c r="Z4584" s="39">
        <f t="shared" si="3934"/>
        <v>0.90976526636002653</v>
      </c>
      <c r="AA4584" s="39">
        <f t="shared" si="3934"/>
        <v>0.91199133152258371</v>
      </c>
      <c r="AB4584" s="39">
        <f t="shared" si="3934"/>
        <v>0.91414927567940873</v>
      </c>
      <c r="AC4584" s="39">
        <f t="shared" si="3934"/>
        <v>0.91624127973167935</v>
      </c>
      <c r="AD4584" s="39">
        <f t="shared" si="3934"/>
        <v>0.91826946006441768</v>
      </c>
      <c r="AE4584" s="39">
        <f t="shared" si="3934"/>
        <v>0.92023586974358551</v>
      </c>
      <c r="AF4584" s="39">
        <f t="shared" si="3934"/>
        <v>0.92214249976097074</v>
      </c>
      <c r="AG4584" s="39">
        <f t="shared" si="3934"/>
        <v>0.92399128031850952</v>
      </c>
      <c r="AH4584" s="39">
        <f t="shared" si="3934"/>
        <v>0.92578408214439623</v>
      </c>
      <c r="AI4584" s="39">
        <f t="shared" si="3934"/>
        <v>0.9275227178340204</v>
      </c>
      <c r="AJ4584" s="39">
        <f t="shared" si="3934"/>
        <v>0.92920894320938585</v>
      </c>
      <c r="AK4584" s="39">
        <f t="shared" si="3934"/>
        <v>0.93084445869126708</v>
      </c>
      <c r="AL4584" s="39">
        <f t="shared" si="3934"/>
        <v>0.93243091067889616</v>
      </c>
      <c r="AM4584" s="39">
        <f t="shared" si="3934"/>
        <v>0.93396989293249044</v>
      </c>
      <c r="AN4584" s="39">
        <f t="shared" si="3934"/>
        <v>0.93546294795439877</v>
      </c>
      <c r="AO4584" s="39">
        <f t="shared" si="3934"/>
        <v>0.93691156836508649</v>
      </c>
      <c r="AP4584" s="39">
        <f t="shared" si="3934"/>
        <v>0.93831719827058679</v>
      </c>
      <c r="AQ4584" s="39">
        <f t="shared" si="3934"/>
        <v>0.93968123461841624</v>
      </c>
      <c r="AR4584" s="39">
        <f t="shared" si="3934"/>
        <v>0.94100502853930501</v>
      </c>
      <c r="AS4584" s="39">
        <f t="shared" si="3934"/>
        <v>0.94228988667240876</v>
      </c>
      <c r="AT4584" s="39">
        <f t="shared" si="3934"/>
        <v>0.94353707247196139</v>
      </c>
      <c r="AU4584" s="39">
        <f t="shared" si="3934"/>
        <v>0.94474780749360143</v>
      </c>
      <c r="AV4584" s="39">
        <f t="shared" si="3934"/>
        <v>0.9459232726588489</v>
      </c>
      <c r="AW4584" s="39">
        <f t="shared" si="3934"/>
        <v>0.94706460949643512</v>
      </c>
      <c r="AX4584" s="39">
        <f t="shared" si="3934"/>
        <v>0.94817292135939812</v>
      </c>
      <c r="AY4584" s="39">
        <f t="shared" si="3934"/>
        <v>0.94924927461704023</v>
      </c>
      <c r="AZ4584" s="39">
        <f t="shared" si="3934"/>
        <v>0.95029469982101777</v>
      </c>
      <c r="BA4584" s="39">
        <f t="shared" si="3934"/>
        <v>0.95131019284498863</v>
      </c>
      <c r="BB4584" s="39">
        <f t="shared" si="3934"/>
        <v>0.95229671599738164</v>
      </c>
      <c r="BC4584" s="39">
        <f t="shared" si="3934"/>
        <v>0.95325519910698053</v>
      </c>
      <c r="BD4584" s="39">
        <f t="shared" si="3934"/>
        <v>0.95418654058113139</v>
      </c>
      <c r="BE4584" s="39">
        <f t="shared" si="3934"/>
        <v>0.95509160843647822</v>
      </c>
      <c r="BF4584" s="39">
        <f t="shared" si="3934"/>
        <v>0.95597124130223476</v>
      </c>
    </row>
    <row r="4585" spans="1:58" x14ac:dyDescent="0.2">
      <c r="A4585" s="9" t="str">
        <f t="shared" si="3909"/>
        <v>Gabon</v>
      </c>
      <c r="C4585" s="39">
        <f t="shared" si="3922"/>
        <v>0.17886199999999997</v>
      </c>
      <c r="D4585" s="39">
        <f t="shared" si="3922"/>
        <v>0.19006349841146686</v>
      </c>
      <c r="E4585" s="39">
        <f t="shared" si="3922"/>
        <v>0.20153896723070186</v>
      </c>
      <c r="F4585" s="39">
        <f t="shared" si="3922"/>
        <v>0.21326963335704885</v>
      </c>
      <c r="G4585" s="39">
        <f t="shared" si="3922"/>
        <v>0.22523601701842544</v>
      </c>
      <c r="H4585" s="38">
        <f t="shared" ref="H4585:V4585" si="3935">1-_xlfn.NORM.DIST($D$608,H4356,H5766,TRUE)</f>
        <v>0.18976055745755382</v>
      </c>
      <c r="I4585" s="38">
        <f t="shared" si="3935"/>
        <v>0.19986109814929309</v>
      </c>
      <c r="J4585" s="38">
        <f t="shared" si="3935"/>
        <v>0.21014685611836703</v>
      </c>
      <c r="K4585" s="38">
        <f t="shared" si="3935"/>
        <v>0.23744599680705225</v>
      </c>
      <c r="L4585" s="38">
        <f t="shared" si="3935"/>
        <v>0.25549876292485296</v>
      </c>
      <c r="M4585" s="38">
        <f t="shared" si="3935"/>
        <v>0.27444042367694788</v>
      </c>
      <c r="N4585" s="38">
        <f t="shared" si="3935"/>
        <v>0.29426126591813795</v>
      </c>
      <c r="O4585" s="38">
        <f t="shared" si="3935"/>
        <v>0.314944416326705</v>
      </c>
      <c r="P4585" s="38">
        <f t="shared" si="3935"/>
        <v>0.3364652940132451</v>
      </c>
      <c r="Q4585" s="38">
        <f t="shared" si="3935"/>
        <v>0.34580814275980665</v>
      </c>
      <c r="R4585" s="38">
        <f t="shared" si="3935"/>
        <v>0.36654050848452557</v>
      </c>
      <c r="S4585" s="38">
        <f t="shared" si="3935"/>
        <v>0.3797350925922871</v>
      </c>
      <c r="T4585" s="38">
        <f t="shared" si="3935"/>
        <v>0.392904597836226</v>
      </c>
      <c r="U4585" s="38">
        <f t="shared" si="3935"/>
        <v>0.40603187478497771</v>
      </c>
      <c r="V4585" s="38">
        <f t="shared" si="3935"/>
        <v>0.41910053210779674</v>
      </c>
      <c r="W4585" s="39">
        <f t="shared" ref="W4585:BF4585" si="3936">W3660</f>
        <v>0.43209497217839332</v>
      </c>
      <c r="X4585" s="39">
        <f t="shared" si="3936"/>
        <v>0.44500041910681798</v>
      </c>
      <c r="Y4585" s="39">
        <f t="shared" si="3936"/>
        <v>0.45780293958816154</v>
      </c>
      <c r="Z4585" s="39">
        <f t="shared" si="3936"/>
        <v>0.47048945699491729</v>
      </c>
      <c r="AA4585" s="39">
        <f t="shared" si="3936"/>
        <v>0.48304775916833209</v>
      </c>
      <c r="AB4585" s="39">
        <f t="shared" si="3936"/>
        <v>0.49546650038370421</v>
      </c>
      <c r="AC4585" s="39">
        <f t="shared" si="3936"/>
        <v>0.5077351979761664</v>
      </c>
      <c r="AD4585" s="39">
        <f t="shared" si="3936"/>
        <v>0.5198442241178719</v>
      </c>
      <c r="AE4585" s="39">
        <f t="shared" si="3936"/>
        <v>0.53178479323550998</v>
      </c>
      <c r="AF4585" s="39">
        <f t="shared" si="3936"/>
        <v>0.54354894554953759</v>
      </c>
      <c r="AG4585" s="39">
        <f t="shared" si="3936"/>
        <v>0.55512952720425224</v>
      </c>
      <c r="AH4585" s="39">
        <f t="shared" si="3936"/>
        <v>0.56652016744159139</v>
      </c>
      <c r="AI4585" s="39">
        <f t="shared" si="3936"/>
        <v>0.57771525325207063</v>
      </c>
      <c r="AJ4585" s="39">
        <f t="shared" si="3936"/>
        <v>0.58870990191422878</v>
      </c>
      <c r="AK4585" s="39">
        <f t="shared" si="3936"/>
        <v>0.59949993180996053</v>
      </c>
      <c r="AL4585" s="39">
        <f t="shared" si="3936"/>
        <v>0.6100818318777409</v>
      </c>
      <c r="AM4585" s="39">
        <f t="shared" si="3936"/>
        <v>0.62045273003948931</v>
      </c>
      <c r="AN4585" s="39">
        <f t="shared" si="3936"/>
        <v>0.63061036091012479</v>
      </c>
      <c r="AO4585" s="39">
        <f t="shared" si="3936"/>
        <v>0.64055303307212696</v>
      </c>
      <c r="AP4585" s="39">
        <f t="shared" si="3936"/>
        <v>0.65027959617095199</v>
      </c>
      <c r="AQ4585" s="39">
        <f t="shared" si="3936"/>
        <v>0.65978940806127018</v>
      </c>
      <c r="AR4585" s="39">
        <f t="shared" si="3936"/>
        <v>0.66908230220890119</v>
      </c>
      <c r="AS4585" s="39">
        <f t="shared" si="3936"/>
        <v>0.67815855552922799</v>
      </c>
      <c r="AT4585" s="39">
        <f t="shared" si="3936"/>
        <v>0.68701885681991515</v>
      </c>
      <c r="AU4585" s="39">
        <f t="shared" si="3936"/>
        <v>0.695664275924055</v>
      </c>
      <c r="AV4585" s="39">
        <f t="shared" si="3936"/>
        <v>0.70409623373949348</v>
      </c>
      <c r="AW4585" s="39">
        <f t="shared" si="3936"/>
        <v>0.71231647317110203</v>
      </c>
      <c r="AX4585" s="39">
        <f t="shared" si="3936"/>
        <v>0.72032703110518304</v>
      </c>
      <c r="AY4585" s="39">
        <f t="shared" si="3936"/>
        <v>0.72813021146902834</v>
      </c>
      <c r="AZ4585" s="39">
        <f t="shared" si="3936"/>
        <v>0.73572855942388204</v>
      </c>
      <c r="BA4585" s="39">
        <f t="shared" si="3936"/>
        <v>0.74312483672616014</v>
      </c>
      <c r="BB4585" s="39">
        <f t="shared" si="3936"/>
        <v>0.75032199827970014</v>
      </c>
      <c r="BC4585" s="39">
        <f t="shared" si="3936"/>
        <v>0.75732316989101911</v>
      </c>
      <c r="BD4585" s="39">
        <f t="shared" si="3936"/>
        <v>0.76413162722996308</v>
      </c>
      <c r="BE4585" s="39">
        <f t="shared" si="3936"/>
        <v>0.77075077598969799</v>
      </c>
      <c r="BF4585" s="39">
        <f t="shared" si="3936"/>
        <v>0.7771841332326257</v>
      </c>
    </row>
    <row r="4586" spans="1:58" x14ac:dyDescent="0.2">
      <c r="A4586" s="9" t="str">
        <f t="shared" si="3909"/>
        <v>Gambia</v>
      </c>
      <c r="C4586" s="39">
        <f t="shared" si="3922"/>
        <v>8.948067000000004E-2</v>
      </c>
      <c r="D4586" s="39">
        <f t="shared" si="3922"/>
        <v>9.7434764480310632E-2</v>
      </c>
      <c r="E4586" s="39">
        <f t="shared" si="3922"/>
        <v>0.10578723672202373</v>
      </c>
      <c r="F4586" s="39">
        <f t="shared" si="3922"/>
        <v>0.11453208851213026</v>
      </c>
      <c r="G4586" s="39">
        <f t="shared" si="3922"/>
        <v>0.12366149567125695</v>
      </c>
      <c r="H4586" s="38">
        <f t="shared" ref="H4586:V4586" si="3937">1-_xlfn.NORM.DIST($D$608,H4357,H5767,TRUE)</f>
        <v>0.10812374589480256</v>
      </c>
      <c r="I4586" s="38">
        <f t="shared" si="3937"/>
        <v>0.11608870802382099</v>
      </c>
      <c r="J4586" s="38">
        <f t="shared" si="3937"/>
        <v>0.12435485496683729</v>
      </c>
      <c r="K4586" s="38">
        <f t="shared" si="3937"/>
        <v>0.14376499946049437</v>
      </c>
      <c r="L4586" s="38">
        <f t="shared" si="3937"/>
        <v>0.15701846488014315</v>
      </c>
      <c r="M4586" s="38">
        <f t="shared" si="3937"/>
        <v>0.17114599279665899</v>
      </c>
      <c r="N4586" s="38">
        <f t="shared" si="3937"/>
        <v>0.18616511065512553</v>
      </c>
      <c r="O4586" s="38">
        <f t="shared" si="3937"/>
        <v>0.20208876080374061</v>
      </c>
      <c r="P4586" s="38">
        <f t="shared" si="3937"/>
        <v>0.21892470960024457</v>
      </c>
      <c r="Q4586" s="38">
        <f t="shared" si="3937"/>
        <v>0.22882433100559929</v>
      </c>
      <c r="R4586" s="38">
        <f t="shared" si="3937"/>
        <v>0.2456776107277856</v>
      </c>
      <c r="S4586" s="38">
        <f t="shared" si="3937"/>
        <v>0.2582802342154924</v>
      </c>
      <c r="T4586" s="38">
        <f t="shared" si="3937"/>
        <v>0.27104715978739335</v>
      </c>
      <c r="U4586" s="38">
        <f t="shared" si="3937"/>
        <v>0.28395690310005073</v>
      </c>
      <c r="V4586" s="38">
        <f t="shared" si="3937"/>
        <v>0.2969879976207519</v>
      </c>
      <c r="W4586" s="39">
        <f t="shared" ref="W4586:BF4586" si="3938">W3661</f>
        <v>0.31011911116113433</v>
      </c>
      <c r="X4586" s="39">
        <f t="shared" si="3938"/>
        <v>0.3233291548156032</v>
      </c>
      <c r="Y4586" s="39">
        <f t="shared" si="3938"/>
        <v>0.33659738376957715</v>
      </c>
      <c r="Z4586" s="39">
        <f t="shared" si="3938"/>
        <v>0.34990348958869155</v>
      </c>
      <c r="AA4586" s="39">
        <f t="shared" si="3938"/>
        <v>0.36322768373727354</v>
      </c>
      <c r="AB4586" s="39">
        <f t="shared" si="3938"/>
        <v>0.37655077220126865</v>
      </c>
      <c r="AC4586" s="39">
        <f t="shared" si="3938"/>
        <v>0.38985422120641444</v>
      </c>
      <c r="AD4586" s="39">
        <f t="shared" si="3938"/>
        <v>0.40312021412616206</v>
      </c>
      <c r="AE4586" s="39">
        <f t="shared" si="3938"/>
        <v>0.41633169976533568</v>
      </c>
      <c r="AF4586" s="39">
        <f t="shared" si="3938"/>
        <v>0.4294724322847453</v>
      </c>
      <c r="AG4586" s="39">
        <f t="shared" si="3938"/>
        <v>0.44252700309912496</v>
      </c>
      <c r="AH4586" s="39">
        <f t="shared" si="3938"/>
        <v>0.45548086513624442</v>
      </c>
      <c r="AI4586" s="39">
        <f t="shared" si="3938"/>
        <v>0.46832034988938664</v>
      </c>
      <c r="AJ4586" s="39">
        <f t="shared" si="3938"/>
        <v>0.48103267772928282</v>
      </c>
      <c r="AK4586" s="39">
        <f t="shared" si="3938"/>
        <v>0.49360596196581352</v>
      </c>
      <c r="AL4586" s="39">
        <f t="shared" si="3938"/>
        <v>0.50602920716516042</v>
      </c>
      <c r="AM4586" s="39">
        <f t="shared" si="3938"/>
        <v>0.51829230223550438</v>
      </c>
      <c r="AN4586" s="39">
        <f t="shared" si="3938"/>
        <v>0.530386008794693</v>
      </c>
      <c r="AO4586" s="39">
        <f t="shared" si="3938"/>
        <v>0.54230194532744913</v>
      </c>
      <c r="AP4586" s="39">
        <f t="shared" si="3938"/>
        <v>0.55403256762850217</v>
      </c>
      <c r="AQ4586" s="39">
        <f t="shared" si="3938"/>
        <v>0.56557114601235714</v>
      </c>
      <c r="AR4586" s="39">
        <f t="shared" si="3938"/>
        <v>0.57691173975102994</v>
      </c>
      <c r="AS4586" s="39">
        <f t="shared" si="3938"/>
        <v>0.58804916917874461</v>
      </c>
      <c r="AT4586" s="39">
        <f t="shared" si="3938"/>
        <v>0.59897898587794651</v>
      </c>
      <c r="AU4586" s="39">
        <f t="shared" si="3938"/>
        <v>0.60969744133469617</v>
      </c>
      <c r="AV4586" s="39">
        <f t="shared" si="3938"/>
        <v>0.62020145442409969</v>
      </c>
      <c r="AW4586" s="39">
        <f t="shared" si="3938"/>
        <v>0.63048857805840708</v>
      </c>
      <c r="AX4586" s="39">
        <f t="shared" si="3938"/>
        <v>0.64055696530220496</v>
      </c>
      <c r="AY4586" s="39">
        <f t="shared" si="3938"/>
        <v>0.6504053352311262</v>
      </c>
      <c r="AZ4586" s="39">
        <f t="shared" si="3938"/>
        <v>0.6600329387829893</v>
      </c>
      <c r="BA4586" s="39">
        <f t="shared" si="3938"/>
        <v>0.66943952482356506</v>
      </c>
      <c r="BB4586" s="39">
        <f t="shared" si="3938"/>
        <v>0.67862530662343523</v>
      </c>
      <c r="BC4586" s="39">
        <f t="shared" si="3938"/>
        <v>0.6875909289178419</v>
      </c>
      <c r="BD4586" s="39">
        <f t="shared" si="3938"/>
        <v>0.6963374356981622</v>
      </c>
      <c r="BE4586" s="39">
        <f t="shared" si="3938"/>
        <v>0.70486623886176136</v>
      </c>
      <c r="BF4586" s="39">
        <f t="shared" si="3938"/>
        <v>0.71317908782655359</v>
      </c>
    </row>
    <row r="4587" spans="1:58" x14ac:dyDescent="0.2">
      <c r="A4587" s="9" t="str">
        <f t="shared" si="3909"/>
        <v>Georgia</v>
      </c>
      <c r="C4587" s="39">
        <f t="shared" si="3922"/>
        <v>0.84515750000000001</v>
      </c>
      <c r="D4587" s="39">
        <f t="shared" si="3922"/>
        <v>0.8493426650597431</v>
      </c>
      <c r="E4587" s="39">
        <f t="shared" si="3922"/>
        <v>0.85340118764924777</v>
      </c>
      <c r="F4587" s="39">
        <f t="shared" si="3922"/>
        <v>0.85733659142549923</v>
      </c>
      <c r="G4587" s="39">
        <f t="shared" si="3922"/>
        <v>0.86115234462946422</v>
      </c>
      <c r="H4587" s="38">
        <f t="shared" ref="H4587:V4587" si="3939">1-_xlfn.NORM.DIST($D$608,H4358,H5768,TRUE)</f>
        <v>0.70760239593672092</v>
      </c>
      <c r="I4587" s="38">
        <f t="shared" si="3939"/>
        <v>0.71253156507489712</v>
      </c>
      <c r="J4587" s="38">
        <f t="shared" si="3939"/>
        <v>0.71736053834604729</v>
      </c>
      <c r="K4587" s="38">
        <f t="shared" si="3939"/>
        <v>0.74364087919271138</v>
      </c>
      <c r="L4587" s="38">
        <f t="shared" si="3939"/>
        <v>0.77457590609156168</v>
      </c>
      <c r="M4587" s="38">
        <f t="shared" si="3939"/>
        <v>0.80453674461910951</v>
      </c>
      <c r="N4587" s="38">
        <f t="shared" si="3939"/>
        <v>0.83316689015446677</v>
      </c>
      <c r="O4587" s="38">
        <f t="shared" si="3939"/>
        <v>0.8601117835863975</v>
      </c>
      <c r="P4587" s="38">
        <f t="shared" si="3939"/>
        <v>0.88503564078767338</v>
      </c>
      <c r="Q4587" s="38">
        <f t="shared" si="3939"/>
        <v>0.88225942457591089</v>
      </c>
      <c r="R4587" s="38">
        <f t="shared" si="3939"/>
        <v>0.89615766458018342</v>
      </c>
      <c r="S4587" s="38">
        <f t="shared" si="3939"/>
        <v>0.8987848271798069</v>
      </c>
      <c r="T4587" s="38">
        <f t="shared" si="3939"/>
        <v>0.90133146133473707</v>
      </c>
      <c r="U4587" s="38">
        <f t="shared" si="3939"/>
        <v>0.90380008984786353</v>
      </c>
      <c r="V4587" s="38">
        <f t="shared" si="3939"/>
        <v>0.90619316659111837</v>
      </c>
      <c r="W4587" s="39">
        <f t="shared" ref="W4587:BF4587" si="3940">W3662</f>
        <v>0.908513077261216</v>
      </c>
      <c r="X4587" s="39">
        <f t="shared" si="3940"/>
        <v>0.91076214024039703</v>
      </c>
      <c r="Y4587" s="39">
        <f t="shared" si="3940"/>
        <v>0.91294260754936651</v>
      </c>
      <c r="Z4587" s="39">
        <f t="shared" si="3940"/>
        <v>0.91505666588059154</v>
      </c>
      <c r="AA4587" s="39">
        <f t="shared" si="3940"/>
        <v>0.91710643770103439</v>
      </c>
      <c r="AB4587" s="39">
        <f t="shared" si="3940"/>
        <v>0.91909398241426776</v>
      </c>
      <c r="AC4587" s="39">
        <f t="shared" si="3940"/>
        <v>0.9210212975727301</v>
      </c>
      <c r="AD4587" s="39">
        <f t="shared" si="3940"/>
        <v>0.92289032013164785</v>
      </c>
      <c r="AE4587" s="39">
        <f t="shared" si="3940"/>
        <v>0.92470292773687601</v>
      </c>
      <c r="AF4587" s="39">
        <f t="shared" si="3940"/>
        <v>0.92646094003957857</v>
      </c>
      <c r="AG4587" s="39">
        <f t="shared" si="3940"/>
        <v>0.92816612003130416</v>
      </c>
      <c r="AH4587" s="39">
        <f t="shared" si="3940"/>
        <v>0.92982017539361128</v>
      </c>
      <c r="AI4587" s="39">
        <f t="shared" si="3940"/>
        <v>0.93142475985693407</v>
      </c>
      <c r="AJ4587" s="39">
        <f t="shared" si="3940"/>
        <v>0.93298147456390368</v>
      </c>
      <c r="AK4587" s="39">
        <f t="shared" si="3940"/>
        <v>0.93449186943281481</v>
      </c>
      <c r="AL4587" s="39">
        <f t="shared" si="3940"/>
        <v>0.93595744451736351</v>
      </c>
      <c r="AM4587" s="39">
        <f t="shared" si="3940"/>
        <v>0.93737965135920409</v>
      </c>
      <c r="AN4587" s="39">
        <f t="shared" si="3940"/>
        <v>0.93875989433023643</v>
      </c>
      <c r="AO4587" s="39">
        <f t="shared" si="3940"/>
        <v>0.94009953196190132</v>
      </c>
      <c r="AP4587" s="39">
        <f t="shared" si="3940"/>
        <v>0.94139987825907079</v>
      </c>
      <c r="AQ4587" s="39">
        <f t="shared" si="3940"/>
        <v>0.94266220399642819</v>
      </c>
      <c r="AR4587" s="39">
        <f t="shared" si="3940"/>
        <v>0.94388773799549663</v>
      </c>
      <c r="AS4587" s="39">
        <f t="shared" si="3940"/>
        <v>0.94507766838073215</v>
      </c>
      <c r="AT4587" s="39">
        <f t="shared" si="3940"/>
        <v>0.94623314381332335</v>
      </c>
      <c r="AU4587" s="39">
        <f t="shared" si="3940"/>
        <v>0.94735527470154923</v>
      </c>
      <c r="AV4587" s="39">
        <f t="shared" si="3940"/>
        <v>0.94844513438674038</v>
      </c>
      <c r="AW4587" s="39">
        <f t="shared" si="3940"/>
        <v>0.94950376030406081</v>
      </c>
      <c r="AX4587" s="39">
        <f t="shared" si="3940"/>
        <v>0.9505321551174839</v>
      </c>
      <c r="AY4587" s="39">
        <f t="shared" si="3940"/>
        <v>0.95153128782848473</v>
      </c>
      <c r="AZ4587" s="39">
        <f t="shared" si="3940"/>
        <v>0.95250209485809778</v>
      </c>
      <c r="BA4587" s="39">
        <f t="shared" si="3940"/>
        <v>0.95344548110210103</v>
      </c>
      <c r="BB4587" s="39">
        <f t="shared" si="3940"/>
        <v>0.95436232095920392</v>
      </c>
      <c r="BC4587" s="39">
        <f t="shared" si="3940"/>
        <v>0.95525345933219941</v>
      </c>
      <c r="BD4587" s="39">
        <f t="shared" si="3940"/>
        <v>0.95611971260213302</v>
      </c>
      <c r="BE4587" s="39">
        <f t="shared" si="3940"/>
        <v>0.95696186957560925</v>
      </c>
      <c r="BF4587" s="39">
        <f t="shared" si="3940"/>
        <v>0.95778069240543373</v>
      </c>
    </row>
    <row r="4588" spans="1:58" x14ac:dyDescent="0.2">
      <c r="A4588" s="9" t="str">
        <f t="shared" si="3909"/>
        <v>Germany</v>
      </c>
      <c r="C4588" s="39">
        <f t="shared" si="3922"/>
        <v>0.97258100000000003</v>
      </c>
      <c r="D4588" s="39">
        <f t="shared" si="3922"/>
        <v>0.97298999158085164</v>
      </c>
      <c r="E4588" s="39">
        <f t="shared" si="3922"/>
        <v>0.97338888826859404</v>
      </c>
      <c r="F4588" s="39">
        <f t="shared" si="3922"/>
        <v>0.97377798358123557</v>
      </c>
      <c r="G4588" s="39">
        <f t="shared" si="3922"/>
        <v>0.9741575614657797</v>
      </c>
      <c r="H4588" s="38">
        <f t="shared" ref="H4588:V4588" si="3941">1-_xlfn.NORM.DIST($D$608,H4359,H5769,TRUE)</f>
        <v>0.92644888108040346</v>
      </c>
      <c r="I4588" s="38">
        <f t="shared" si="3941"/>
        <v>0.92721319087868648</v>
      </c>
      <c r="J4588" s="38">
        <f t="shared" si="3941"/>
        <v>0.92796201490231278</v>
      </c>
      <c r="K4588" s="38">
        <f t="shared" si="3941"/>
        <v>0.92869571797298611</v>
      </c>
      <c r="L4588" s="38">
        <f t="shared" si="3941"/>
        <v>0.94025566297283425</v>
      </c>
      <c r="M4588" s="38">
        <f t="shared" si="3941"/>
        <v>0.95064815096113686</v>
      </c>
      <c r="N4588" s="38">
        <f t="shared" si="3941"/>
        <v>0.95986277743883996</v>
      </c>
      <c r="O4588" s="38">
        <f t="shared" si="3941"/>
        <v>0.96790969911318969</v>
      </c>
      <c r="P4588" s="38">
        <f t="shared" si="3941"/>
        <v>0.97482014968703334</v>
      </c>
      <c r="Q4588" s="38">
        <f t="shared" si="3941"/>
        <v>0.97263936402648132</v>
      </c>
      <c r="R4588" s="38">
        <f t="shared" si="3941"/>
        <v>0.97777734260668747</v>
      </c>
      <c r="S4588" s="38">
        <f t="shared" si="3941"/>
        <v>0.97806179767704615</v>
      </c>
      <c r="T4588" s="38">
        <f t="shared" si="3941"/>
        <v>0.97833969260497877</v>
      </c>
      <c r="U4588" s="38">
        <f t="shared" si="3941"/>
        <v>0.97861120752683606</v>
      </c>
      <c r="V4588" s="38">
        <f t="shared" si="3941"/>
        <v>0.97887651693820399</v>
      </c>
      <c r="W4588" s="39">
        <f t="shared" ref="W4588:BF4588" si="3942">W3663</f>
        <v>0.97913578988690697</v>
      </c>
      <c r="X4588" s="39">
        <f t="shared" si="3942"/>
        <v>0.97938919015906023</v>
      </c>
      <c r="Y4588" s="39">
        <f t="shared" si="3942"/>
        <v>0.97963687645842457</v>
      </c>
      <c r="Z4588" s="39">
        <f t="shared" si="3942"/>
        <v>0.97987900257930816</v>
      </c>
      <c r="AA4588" s="39">
        <f t="shared" si="3942"/>
        <v>0.98011571757324989</v>
      </c>
      <c r="AB4588" s="39">
        <f t="shared" si="3942"/>
        <v>0.98034716590971394</v>
      </c>
      <c r="AC4588" s="39">
        <f t="shared" si="3942"/>
        <v>0.9805734876310116</v>
      </c>
      <c r="AD4588" s="39">
        <f t="shared" si="3942"/>
        <v>0.98079481850166639</v>
      </c>
      <c r="AE4588" s="39">
        <f t="shared" si="3942"/>
        <v>0.98101129015242183</v>
      </c>
      <c r="AF4588" s="39">
        <f t="shared" si="3942"/>
        <v>0.98122303021909363</v>
      </c>
      <c r="AG4588" s="39">
        <f t="shared" si="3942"/>
        <v>0.98143016247645254</v>
      </c>
      <c r="AH4588" s="39">
        <f t="shared" si="3942"/>
        <v>0.98163280696732225</v>
      </c>
      <c r="AI4588" s="39">
        <f t="shared" si="3942"/>
        <v>0.98183108012706888</v>
      </c>
      <c r="AJ4588" s="39">
        <f t="shared" si="3942"/>
        <v>0.98202509490365164</v>
      </c>
      <c r="AK4588" s="39">
        <f t="shared" si="3942"/>
        <v>0.98221496087339866</v>
      </c>
      <c r="AL4588" s="39">
        <f t="shared" si="3942"/>
        <v>0.98240078435266553</v>
      </c>
      <c r="AM4588" s="39">
        <f t="shared" si="3942"/>
        <v>0.98258266850552811</v>
      </c>
      <c r="AN4588" s="39">
        <f t="shared" si="3942"/>
        <v>0.98276071344765759</v>
      </c>
      <c r="AO4588" s="39">
        <f t="shared" si="3942"/>
        <v>0.98293501634651637</v>
      </c>
      <c r="AP4588" s="39">
        <f t="shared" si="3942"/>
        <v>0.98310567151801287</v>
      </c>
      <c r="AQ4588" s="39">
        <f t="shared" si="3942"/>
        <v>0.98327277051974415</v>
      </c>
      <c r="AR4588" s="39">
        <f t="shared" si="3942"/>
        <v>0.98343640224095352</v>
      </c>
      <c r="AS4588" s="39">
        <f t="shared" si="3942"/>
        <v>0.98359665298932308</v>
      </c>
      <c r="AT4588" s="39">
        <f t="shared" si="3942"/>
        <v>0.98375360657471911</v>
      </c>
      <c r="AU4588" s="39">
        <f t="shared" si="3942"/>
        <v>0.98390734439000138</v>
      </c>
      <c r="AV4588" s="39">
        <f t="shared" si="3942"/>
        <v>0.98405794548900527</v>
      </c>
      <c r="AW4588" s="39">
        <f t="shared" si="3942"/>
        <v>0.98420548666180085</v>
      </c>
      <c r="AX4588" s="39">
        <f t="shared" si="3942"/>
        <v>0.98435004250732749</v>
      </c>
      <c r="AY4588" s="39">
        <f t="shared" si="3942"/>
        <v>0.9844916855035033</v>
      </c>
      <c r="AZ4588" s="39">
        <f t="shared" si="3942"/>
        <v>0.98463048607489823</v>
      </c>
      <c r="BA4588" s="39">
        <f t="shared" si="3942"/>
        <v>0.98476651265806436</v>
      </c>
      <c r="BB4588" s="39">
        <f t="shared" si="3942"/>
        <v>0.98489983176460527</v>
      </c>
      <c r="BC4588" s="39">
        <f t="shared" si="3942"/>
        <v>0.98503050804207037</v>
      </c>
      <c r="BD4588" s="39">
        <f t="shared" si="3942"/>
        <v>0.98515860433275138</v>
      </c>
      <c r="BE4588" s="39">
        <f t="shared" si="3942"/>
        <v>0.98528418173045917</v>
      </c>
      <c r="BF4588" s="39">
        <f t="shared" si="3942"/>
        <v>0.98540729963535356</v>
      </c>
    </row>
    <row r="4589" spans="1:58" x14ac:dyDescent="0.2">
      <c r="A4589" s="9" t="str">
        <f t="shared" si="3909"/>
        <v>Ghana</v>
      </c>
      <c r="C4589" s="39">
        <f t="shared" ref="C4589:G4598" si="3943">C3664</f>
        <v>0.28093199999999996</v>
      </c>
      <c r="D4589" s="39">
        <f t="shared" si="3943"/>
        <v>0.29373546097838388</v>
      </c>
      <c r="E4589" s="39">
        <f t="shared" si="3943"/>
        <v>0.30663849794996245</v>
      </c>
      <c r="F4589" s="39">
        <f t="shared" si="3943"/>
        <v>0.31962083981608247</v>
      </c>
      <c r="G4589" s="39">
        <f t="shared" si="3943"/>
        <v>0.3326625367071121</v>
      </c>
      <c r="H4589" s="38">
        <f t="shared" ref="H4589:V4589" si="3944">1-_xlfn.NORM.DIST($D$608,H4360,H5770,TRUE)</f>
        <v>0.27746131976327604</v>
      </c>
      <c r="I4589" s="38">
        <f t="shared" si="3944"/>
        <v>0.28851375017450298</v>
      </c>
      <c r="J4589" s="38">
        <f t="shared" si="3944"/>
        <v>0.29962822423577495</v>
      </c>
      <c r="K4589" s="38">
        <f t="shared" si="3944"/>
        <v>0.31079102301653472</v>
      </c>
      <c r="L4589" s="38">
        <f t="shared" si="3944"/>
        <v>0.33505895930262486</v>
      </c>
      <c r="M4589" s="38">
        <f t="shared" si="3944"/>
        <v>0.36061678486726589</v>
      </c>
      <c r="N4589" s="38">
        <f t="shared" si="3944"/>
        <v>0.38743544616592818</v>
      </c>
      <c r="O4589" s="38">
        <f t="shared" si="3944"/>
        <v>0.41546658683115489</v>
      </c>
      <c r="P4589" s="38">
        <f t="shared" si="3944"/>
        <v>0.44464024933110058</v>
      </c>
      <c r="Q4589" s="38">
        <f t="shared" si="3944"/>
        <v>0.45216895654418154</v>
      </c>
      <c r="R4589" s="38">
        <f t="shared" si="3944"/>
        <v>0.4748752750407863</v>
      </c>
      <c r="S4589" s="38">
        <f t="shared" si="3944"/>
        <v>0.48728454553714307</v>
      </c>
      <c r="T4589" s="38">
        <f t="shared" si="3944"/>
        <v>0.49955167186359961</v>
      </c>
      <c r="U4589" s="38">
        <f t="shared" si="3944"/>
        <v>0.51166674018216263</v>
      </c>
      <c r="V4589" s="38">
        <f t="shared" si="3944"/>
        <v>0.52362066632575854</v>
      </c>
      <c r="W4589" s="39">
        <f t="shared" ref="W4589:BF4589" si="3945">W3664</f>
        <v>0.53540518173538243</v>
      </c>
      <c r="X4589" s="39">
        <f t="shared" si="3945"/>
        <v>0.54701281586208861</v>
      </c>
      <c r="Y4589" s="39">
        <f t="shared" si="3945"/>
        <v>0.55843687547905574</v>
      </c>
      <c r="Z4589" s="39">
        <f t="shared" si="3945"/>
        <v>0.56967142133172399</v>
      </c>
      <c r="AA4589" s="39">
        <f t="shared" si="3945"/>
        <v>0.58071124253399398</v>
      </c>
      <c r="AB4589" s="39">
        <f t="shared" si="3945"/>
        <v>0.59155182909632031</v>
      </c>
      <c r="AC4589" s="39">
        <f t="shared" si="3945"/>
        <v>0.60218934294778048</v>
      </c>
      <c r="AD4589" s="39">
        <f t="shared" si="3945"/>
        <v>0.61262058778936646</v>
      </c>
      <c r="AE4589" s="39">
        <f t="shared" si="3945"/>
        <v>0.62284297809028477</v>
      </c>
      <c r="AF4589" s="39">
        <f t="shared" si="3945"/>
        <v>0.63285450751335437</v>
      </c>
      <c r="AG4589" s="39">
        <f t="shared" si="3945"/>
        <v>0.64265371703000707</v>
      </c>
      <c r="AH4589" s="39">
        <f t="shared" si="3945"/>
        <v>0.6522396629602204</v>
      </c>
      <c r="AI4589" s="39">
        <f t="shared" si="3945"/>
        <v>0.66161188514818858</v>
      </c>
      <c r="AJ4589" s="39">
        <f t="shared" si="3945"/>
        <v>0.67077037546086626</v>
      </c>
      <c r="AK4589" s="39">
        <f t="shared" si="3945"/>
        <v>0.67971554677387525</v>
      </c>
      <c r="AL4589" s="39">
        <f t="shared" si="3945"/>
        <v>0.68844820258775241</v>
      </c>
      <c r="AM4589" s="39">
        <f t="shared" si="3945"/>
        <v>0.69696950739724661</v>
      </c>
      <c r="AN4589" s="39">
        <f t="shared" si="3945"/>
        <v>0.70528095791739875</v>
      </c>
      <c r="AO4589" s="39">
        <f t="shared" si="3945"/>
        <v>0.71338435525250132</v>
      </c>
      <c r="AP4589" s="39">
        <f t="shared" si="3945"/>
        <v>0.72128177807774074</v>
      </c>
      <c r="AQ4589" s="39">
        <f t="shared" si="3945"/>
        <v>0.728975556888386</v>
      </c>
      <c r="AR4589" s="39">
        <f t="shared" si="3945"/>
        <v>0.73646824935776412</v>
      </c>
      <c r="AS4589" s="39">
        <f t="shared" si="3945"/>
        <v>0.74376261683293676</v>
      </c>
      <c r="AT4589" s="39">
        <f t="shared" si="3945"/>
        <v>0.75086160198591156</v>
      </c>
      <c r="AU4589" s="39">
        <f t="shared" si="3945"/>
        <v>0.75776830762832814</v>
      </c>
      <c r="AV4589" s="39">
        <f t="shared" si="3945"/>
        <v>0.76448597668881146</v>
      </c>
      <c r="AW4589" s="39">
        <f t="shared" si="3945"/>
        <v>0.77101797334449629</v>
      </c>
      <c r="AX4589" s="39">
        <f t="shared" si="3945"/>
        <v>0.77736776529154616</v>
      </c>
      <c r="AY4589" s="39">
        <f t="shared" si="3945"/>
        <v>0.78353890713374064</v>
      </c>
      <c r="AZ4589" s="39">
        <f t="shared" si="3945"/>
        <v>0.78953502486332727</v>
      </c>
      <c r="BA4589" s="39">
        <f t="shared" si="3945"/>
        <v>0.79535980140423912</v>
      </c>
      <c r="BB4589" s="39">
        <f t="shared" si="3945"/>
        <v>0.80101696318442384</v>
      </c>
      <c r="BC4589" s="39">
        <f t="shared" si="3945"/>
        <v>0.80651026770133194</v>
      </c>
      <c r="BD4589" s="39">
        <f t="shared" si="3945"/>
        <v>0.81184349204250872</v>
      </c>
      <c r="BE4589" s="39">
        <f t="shared" si="3945"/>
        <v>0.81702042232167504</v>
      </c>
      <c r="BF4589" s="39">
        <f t="shared" si="3945"/>
        <v>0.8220448439896002</v>
      </c>
    </row>
    <row r="4590" spans="1:58" x14ac:dyDescent="0.2">
      <c r="A4590" s="9" t="str">
        <f t="shared" si="3909"/>
        <v>Gibraltar</v>
      </c>
      <c r="C4590" s="39">
        <f t="shared" si="3943"/>
        <v>0.95304440000000001</v>
      </c>
      <c r="D4590" s="39">
        <f t="shared" si="3943"/>
        <v>0.95397911838752469</v>
      </c>
      <c r="E4590" s="39">
        <f t="shared" si="3943"/>
        <v>0.95488748656452616</v>
      </c>
      <c r="F4590" s="39">
        <f t="shared" si="3943"/>
        <v>0.95577034492618118</v>
      </c>
      <c r="G4590" s="39">
        <f t="shared" si="3943"/>
        <v>0.95662850542488631</v>
      </c>
      <c r="H4590" s="38">
        <f t="shared" ref="H4590:V4590" si="3946">1-_xlfn.NORM.DIST($D$608,H4361,H5771,TRUE)</f>
        <v>0.88805346238683669</v>
      </c>
      <c r="I4590" s="38">
        <f t="shared" si="3946"/>
        <v>0.88958027591013722</v>
      </c>
      <c r="J4590" s="38">
        <f t="shared" si="3946"/>
        <v>0.89107339596567692</v>
      </c>
      <c r="K4590" s="38">
        <f t="shared" si="3946"/>
        <v>0.89253365218547021</v>
      </c>
      <c r="L4590" s="38">
        <f t="shared" si="3946"/>
        <v>0.90897579953367236</v>
      </c>
      <c r="M4590" s="38">
        <f t="shared" si="3946"/>
        <v>0.92402253418407521</v>
      </c>
      <c r="N4590" s="38">
        <f t="shared" si="3946"/>
        <v>0.93759804199800223</v>
      </c>
      <c r="O4590" s="38">
        <f t="shared" si="3946"/>
        <v>0.9496546943208326</v>
      </c>
      <c r="P4590" s="38">
        <f t="shared" si="3946"/>
        <v>0.96017668134910139</v>
      </c>
      <c r="Q4590" s="38">
        <f t="shared" si="3946"/>
        <v>0.95755770588673095</v>
      </c>
      <c r="R4590" s="38">
        <f t="shared" si="3946"/>
        <v>0.96464467418843225</v>
      </c>
      <c r="S4590" s="38">
        <f t="shared" si="3946"/>
        <v>0.96526065469175648</v>
      </c>
      <c r="T4590" s="38">
        <f t="shared" si="3946"/>
        <v>0.96586030018568936</v>
      </c>
      <c r="U4590" s="38">
        <f t="shared" si="3946"/>
        <v>0.96644411224105131</v>
      </c>
      <c r="V4590" s="38">
        <f t="shared" si="3946"/>
        <v>0.96701257555943931</v>
      </c>
      <c r="W4590" s="39">
        <f t="shared" ref="W4590:BF4590" si="3947">W3665</f>
        <v>0.96756615856180117</v>
      </c>
      <c r="X4590" s="39">
        <f t="shared" si="3947"/>
        <v>0.96810531395715183</v>
      </c>
      <c r="Y4590" s="39">
        <f t="shared" si="3947"/>
        <v>0.96863047929197987</v>
      </c>
      <c r="Z4590" s="39">
        <f t="shared" si="3947"/>
        <v>0.96914207748089576</v>
      </c>
      <c r="AA4590" s="39">
        <f t="shared" si="3947"/>
        <v>0.96964051731906664</v>
      </c>
      <c r="AB4590" s="39">
        <f t="shared" si="3947"/>
        <v>0.97012619397697408</v>
      </c>
      <c r="AC4590" s="39">
        <f t="shared" si="3947"/>
        <v>0.97059948947802821</v>
      </c>
      <c r="AD4590" s="39">
        <f t="shared" si="3947"/>
        <v>0.97106077315956196</v>
      </c>
      <c r="AE4590" s="39">
        <f t="shared" si="3947"/>
        <v>0.97151040211771977</v>
      </c>
      <c r="AF4590" s="39">
        <f t="shared" si="3947"/>
        <v>0.9719487216367495</v>
      </c>
      <c r="AG4590" s="39">
        <f t="shared" si="3947"/>
        <v>0.97237606560319112</v>
      </c>
      <c r="AH4590" s="39">
        <f t="shared" si="3947"/>
        <v>0.97279275690545075</v>
      </c>
      <c r="AI4590" s="39">
        <f t="shared" si="3947"/>
        <v>0.9731991078192358</v>
      </c>
      <c r="AJ4590" s="39">
        <f t="shared" si="3947"/>
        <v>0.9735954203793149</v>
      </c>
      <c r="AK4590" s="39">
        <f t="shared" si="3947"/>
        <v>0.97398198673805836</v>
      </c>
      <c r="AL4590" s="39">
        <f t="shared" si="3947"/>
        <v>0.97435908951120098</v>
      </c>
      <c r="AM4590" s="39">
        <f t="shared" si="3947"/>
        <v>0.97472700211125862</v>
      </c>
      <c r="AN4590" s="39">
        <f t="shared" si="3947"/>
        <v>0.975085989069019</v>
      </c>
      <c r="AO4590" s="39">
        <f t="shared" si="3947"/>
        <v>0.97543630634351508</v>
      </c>
      <c r="AP4590" s="39">
        <f t="shared" si="3947"/>
        <v>0.9757782016208788</v>
      </c>
      <c r="AQ4590" s="39">
        <f t="shared" si="3947"/>
        <v>0.97611191460245983</v>
      </c>
      <c r="AR4590" s="39">
        <f t="shared" si="3947"/>
        <v>0.97643767728258524</v>
      </c>
      <c r="AS4590" s="39">
        <f t="shared" si="3947"/>
        <v>0.97675571421632279</v>
      </c>
      <c r="AT4590" s="39">
        <f t="shared" si="3947"/>
        <v>0.97706624277760079</v>
      </c>
      <c r="AU4590" s="39">
        <f t="shared" si="3947"/>
        <v>0.9773694734080256</v>
      </c>
      <c r="AV4590" s="39">
        <f t="shared" si="3947"/>
        <v>0.97766560985672768</v>
      </c>
      <c r="AW4590" s="39">
        <f t="shared" si="3947"/>
        <v>0.97795484941155719</v>
      </c>
      <c r="AX4590" s="39">
        <f t="shared" si="3947"/>
        <v>0.9782373831219382</v>
      </c>
      <c r="AY4590" s="39">
        <f t="shared" si="3947"/>
        <v>0.97851339601368281</v>
      </c>
      <c r="AZ4590" s="39">
        <f t="shared" si="3947"/>
        <v>0.9787830672960538</v>
      </c>
      <c r="BA4590" s="39">
        <f t="shared" si="3947"/>
        <v>0.97904657056135724</v>
      </c>
      <c r="BB4590" s="39">
        <f t="shared" si="3947"/>
        <v>0.97930407397733554</v>
      </c>
      <c r="BC4590" s="39">
        <f t="shared" si="3947"/>
        <v>0.97955574047262317</v>
      </c>
      <c r="BD4590" s="39">
        <f t="shared" si="3947"/>
        <v>0.97980172791551745</v>
      </c>
      <c r="BE4590" s="39">
        <f t="shared" si="3947"/>
        <v>0.98004218928630882</v>
      </c>
      <c r="BF4590" s="39">
        <f t="shared" si="3947"/>
        <v>0.98027727284340616</v>
      </c>
    </row>
    <row r="4591" spans="1:58" x14ac:dyDescent="0.2">
      <c r="A4591" s="9" t="str">
        <f t="shared" si="3909"/>
        <v>Greece</v>
      </c>
      <c r="C4591" s="39">
        <f t="shared" si="3943"/>
        <v>0.94325040000000004</v>
      </c>
      <c r="D4591" s="39">
        <f t="shared" si="3943"/>
        <v>0.9444659920803179</v>
      </c>
      <c r="E4591" s="39">
        <f t="shared" si="3943"/>
        <v>0.94564620458228821</v>
      </c>
      <c r="F4591" s="39">
        <f t="shared" si="3943"/>
        <v>0.94679218138661991</v>
      </c>
      <c r="G4591" s="39">
        <f t="shared" si="3943"/>
        <v>0.94790502817246214</v>
      </c>
      <c r="H4591" s="38">
        <f t="shared" ref="H4591:V4591" si="3948">1-_xlfn.NORM.DIST($D$608,H4362,H5772,TRUE)</f>
        <v>0.8849138392253455</v>
      </c>
      <c r="I4591" s="38">
        <f t="shared" si="3948"/>
        <v>0.88668140685545882</v>
      </c>
      <c r="J4591" s="38">
        <f t="shared" si="3948"/>
        <v>0.88840790845286677</v>
      </c>
      <c r="K4591" s="38">
        <f t="shared" si="3948"/>
        <v>0.90273330553232489</v>
      </c>
      <c r="L4591" s="38">
        <f t="shared" si="3948"/>
        <v>0.91446048824871218</v>
      </c>
      <c r="M4591" s="38">
        <f t="shared" si="3948"/>
        <v>0.92537641644233271</v>
      </c>
      <c r="N4591" s="38">
        <f t="shared" si="3948"/>
        <v>0.93545843111865501</v>
      </c>
      <c r="O4591" s="38">
        <f t="shared" si="3948"/>
        <v>0.94469262392894493</v>
      </c>
      <c r="P4591" s="38">
        <f t="shared" si="3948"/>
        <v>0.95307445588260109</v>
      </c>
      <c r="Q4591" s="38">
        <f t="shared" si="3948"/>
        <v>0.9503188132247552</v>
      </c>
      <c r="R4591" s="38">
        <f t="shared" si="3948"/>
        <v>0.95824118837191108</v>
      </c>
      <c r="S4591" s="38">
        <f t="shared" si="3948"/>
        <v>0.95903035776954326</v>
      </c>
      <c r="T4591" s="38">
        <f t="shared" si="3948"/>
        <v>0.95979779993936254</v>
      </c>
      <c r="U4591" s="38">
        <f t="shared" si="3948"/>
        <v>0.96054419857812035</v>
      </c>
      <c r="V4591" s="38">
        <f t="shared" si="3948"/>
        <v>0.96127021422655123</v>
      </c>
      <c r="W4591" s="39">
        <f t="shared" ref="W4591:BF4591" si="3949">W3666</f>
        <v>0.96197648506118016</v>
      </c>
      <c r="X4591" s="39">
        <f t="shared" si="3949"/>
        <v>0.96266362766148506</v>
      </c>
      <c r="Y4591" s="39">
        <f t="shared" si="3949"/>
        <v>0.96333223775289567</v>
      </c>
      <c r="Z4591" s="39">
        <f t="shared" si="3949"/>
        <v>0.96398289092613787</v>
      </c>
      <c r="AA4591" s="39">
        <f t="shared" si="3949"/>
        <v>0.96461614333343904</v>
      </c>
      <c r="AB4591" s="39">
        <f t="shared" si="3949"/>
        <v>0.96523253236212958</v>
      </c>
      <c r="AC4591" s="39">
        <f t="shared" si="3949"/>
        <v>0.96583257728617977</v>
      </c>
      <c r="AD4591" s="39">
        <f t="shared" si="3949"/>
        <v>0.96641677989622043</v>
      </c>
      <c r="AE4591" s="39">
        <f t="shared" si="3949"/>
        <v>0.96698562510860009</v>
      </c>
      <c r="AF4591" s="39">
        <f t="shared" si="3949"/>
        <v>0.9675395815540303</v>
      </c>
      <c r="AG4591" s="39">
        <f t="shared" si="3949"/>
        <v>0.96807910214637527</v>
      </c>
      <c r="AH4591" s="39">
        <f t="shared" si="3949"/>
        <v>0.96860462463213448</v>
      </c>
      <c r="AI4591" s="39">
        <f t="shared" si="3949"/>
        <v>0.96911657212117119</v>
      </c>
      <c r="AJ4591" s="39">
        <f t="shared" si="3949"/>
        <v>0.96961535359922624</v>
      </c>
      <c r="AK4591" s="39">
        <f t="shared" si="3949"/>
        <v>0.97010136442275974</v>
      </c>
      <c r="AL4591" s="39">
        <f t="shared" si="3949"/>
        <v>0.970574986796648</v>
      </c>
      <c r="AM4591" s="39">
        <f t="shared" si="3949"/>
        <v>0.9710365902352629</v>
      </c>
      <c r="AN4591" s="39">
        <f t="shared" si="3949"/>
        <v>0.97148653200744628</v>
      </c>
      <c r="AO4591" s="39">
        <f t="shared" si="3949"/>
        <v>0.97192515756588727</v>
      </c>
      <c r="AP4591" s="39">
        <f t="shared" si="3949"/>
        <v>0.97235280096139776</v>
      </c>
      <c r="AQ4591" s="39">
        <f t="shared" si="3949"/>
        <v>0.97276978524257296</v>
      </c>
      <c r="AR4591" s="39">
        <f t="shared" si="3949"/>
        <v>0.97317642284131178</v>
      </c>
      <c r="AS4591" s="39">
        <f t="shared" si="3949"/>
        <v>0.97357301594466406</v>
      </c>
      <c r="AT4591" s="39">
        <f t="shared" si="3949"/>
        <v>0.97395985685345554</v>
      </c>
      <c r="AU4591" s="39">
        <f t="shared" si="3949"/>
        <v>0.9743372283281363</v>
      </c>
      <c r="AV4591" s="39">
        <f t="shared" si="3949"/>
        <v>0.97470540392228111</v>
      </c>
      <c r="AW4591" s="39">
        <f t="shared" si="3949"/>
        <v>0.97506464830416462</v>
      </c>
      <c r="AX4591" s="39">
        <f t="shared" si="3949"/>
        <v>0.97541521756681637</v>
      </c>
      <c r="AY4591" s="39">
        <f t="shared" si="3949"/>
        <v>0.97575735952695686</v>
      </c>
      <c r="AZ4591" s="39">
        <f t="shared" si="3949"/>
        <v>0.97609131401319671</v>
      </c>
      <c r="BA4591" s="39">
        <f t="shared" si="3949"/>
        <v>0.97641731314387592</v>
      </c>
      <c r="BB4591" s="39">
        <f t="shared" si="3949"/>
        <v>0.97673558159490592</v>
      </c>
      <c r="BC4591" s="39">
        <f t="shared" si="3949"/>
        <v>0.97704633685796549</v>
      </c>
      <c r="BD4591" s="39">
        <f t="shared" si="3949"/>
        <v>0.97734978948939544</v>
      </c>
      <c r="BE4591" s="39">
        <f t="shared" si="3949"/>
        <v>0.97764614335011846</v>
      </c>
      <c r="BF4591" s="39">
        <f t="shared" si="3949"/>
        <v>0.97793559583690803</v>
      </c>
    </row>
    <row r="4592" spans="1:58" x14ac:dyDescent="0.2">
      <c r="A4592" s="9" t="str">
        <f t="shared" si="3909"/>
        <v>Greenland</v>
      </c>
      <c r="C4592" s="39">
        <f t="shared" si="3943"/>
        <v>0.93396299999999999</v>
      </c>
      <c r="D4592" s="39">
        <f t="shared" si="3943"/>
        <v>0.93545617624749933</v>
      </c>
      <c r="E4592" s="39">
        <f t="shared" si="3943"/>
        <v>0.93690491518341923</v>
      </c>
      <c r="F4592" s="39">
        <f t="shared" si="3943"/>
        <v>0.93831066096623861</v>
      </c>
      <c r="G4592" s="39">
        <f t="shared" si="3943"/>
        <v>0.93967481059581981</v>
      </c>
      <c r="H4592" s="38">
        <f t="shared" ref="H4592:V4592" si="3950">1-_xlfn.NORM.DIST($D$608,H4363,H5773,TRUE)</f>
        <v>0.86689543780977596</v>
      </c>
      <c r="I4592" s="38">
        <f t="shared" si="3950"/>
        <v>0.86901963586457243</v>
      </c>
      <c r="J4592" s="38">
        <f t="shared" si="3950"/>
        <v>0.87109432048928903</v>
      </c>
      <c r="K4592" s="38">
        <f t="shared" si="3950"/>
        <v>0.87312073097813148</v>
      </c>
      <c r="L4592" s="38">
        <f t="shared" si="3950"/>
        <v>0.89037898381921854</v>
      </c>
      <c r="M4592" s="38">
        <f t="shared" si="3950"/>
        <v>0.90642068373639362</v>
      </c>
      <c r="N4592" s="38">
        <f t="shared" si="3950"/>
        <v>0.92115921605188067</v>
      </c>
      <c r="O4592" s="38">
        <f t="shared" si="3950"/>
        <v>0.93452828907167329</v>
      </c>
      <c r="P4592" s="38">
        <f t="shared" si="3950"/>
        <v>0.94648542287046122</v>
      </c>
      <c r="Q4592" s="38">
        <f t="shared" si="3950"/>
        <v>0.94364079060402006</v>
      </c>
      <c r="R4592" s="38">
        <f t="shared" si="3950"/>
        <v>0.95229138141462166</v>
      </c>
      <c r="S4592" s="38">
        <f t="shared" si="3950"/>
        <v>0.95324995060918649</v>
      </c>
      <c r="T4592" s="38">
        <f t="shared" si="3950"/>
        <v>0.95418137621418464</v>
      </c>
      <c r="U4592" s="38">
        <f t="shared" si="3950"/>
        <v>0.95508652629109414</v>
      </c>
      <c r="V4592" s="38">
        <f t="shared" si="3950"/>
        <v>0.95596623951319215</v>
      </c>
      <c r="W4592" s="39">
        <f t="shared" ref="W4592:BF4592" si="3951">W3667</f>
        <v>0.95682132614143023</v>
      </c>
      <c r="X4592" s="39">
        <f t="shared" si="3951"/>
        <v>0.95765256897308515</v>
      </c>
      <c r="Y4592" s="39">
        <f t="shared" si="3951"/>
        <v>0.95846072426340623</v>
      </c>
      <c r="Z4592" s="39">
        <f t="shared" si="3951"/>
        <v>0.95924652262053756</v>
      </c>
      <c r="AA4592" s="39">
        <f t="shared" si="3951"/>
        <v>0.96001066987404193</v>
      </c>
      <c r="AB4592" s="39">
        <f t="shared" si="3951"/>
        <v>0.96075384791739993</v>
      </c>
      <c r="AC4592" s="39">
        <f t="shared" si="3951"/>
        <v>0.96147671552489022</v>
      </c>
      <c r="AD4592" s="39">
        <f t="shared" si="3951"/>
        <v>0.96217990914329354</v>
      </c>
      <c r="AE4592" s="39">
        <f t="shared" si="3951"/>
        <v>0.96286404365888945</v>
      </c>
      <c r="AF4592" s="39">
        <f t="shared" si="3951"/>
        <v>0.96352971314023417</v>
      </c>
      <c r="AG4592" s="39">
        <f t="shared" si="3951"/>
        <v>0.9641774915572332</v>
      </c>
      <c r="AH4592" s="39">
        <f t="shared" si="3951"/>
        <v>0.96480793347702942</v>
      </c>
      <c r="AI4592" s="39">
        <f t="shared" si="3951"/>
        <v>0.9654215747372471</v>
      </c>
      <c r="AJ4592" s="39">
        <f t="shared" si="3951"/>
        <v>0.96601893309713582</v>
      </c>
      <c r="AK4592" s="39">
        <f t="shared" si="3951"/>
        <v>0.96660050886716553</v>
      </c>
      <c r="AL4592" s="39">
        <f t="shared" si="3951"/>
        <v>0.96716678551762969</v>
      </c>
      <c r="AM4592" s="39">
        <f t="shared" si="3951"/>
        <v>0.96771823026681381</v>
      </c>
      <c r="AN4592" s="39">
        <f t="shared" si="3951"/>
        <v>0.9682552946492835</v>
      </c>
      <c r="AO4592" s="39">
        <f t="shared" si="3951"/>
        <v>0.96877841506485174</v>
      </c>
      <c r="AP4592" s="39">
        <f t="shared" si="3951"/>
        <v>0.96928801330877146</v>
      </c>
      <c r="AQ4592" s="39">
        <f t="shared" si="3951"/>
        <v>0.96978449708370495</v>
      </c>
      <c r="AR4592" s="39">
        <f t="shared" si="3951"/>
        <v>0.97026826049400594</v>
      </c>
      <c r="AS4592" s="39">
        <f t="shared" si="3951"/>
        <v>0.97073968452285242</v>
      </c>
      <c r="AT4592" s="39">
        <f t="shared" si="3951"/>
        <v>0.97119913749275188</v>
      </c>
      <c r="AU4592" s="39">
        <f t="shared" si="3951"/>
        <v>0.97164697550993917</v>
      </c>
      <c r="AV4592" s="39">
        <f t="shared" si="3951"/>
        <v>0.97208354289317234</v>
      </c>
      <c r="AW4592" s="39">
        <f t="shared" si="3951"/>
        <v>0.97250917258742542</v>
      </c>
      <c r="AX4592" s="39">
        <f t="shared" si="3951"/>
        <v>0.97292418656296609</v>
      </c>
      <c r="AY4592" s="39">
        <f t="shared" si="3951"/>
        <v>0.97332889620029428</v>
      </c>
      <c r="AZ4592" s="39">
        <f t="shared" si="3951"/>
        <v>0.97372360266140789</v>
      </c>
      <c r="BA4592" s="39">
        <f t="shared" si="3951"/>
        <v>0.97410859724785182</v>
      </c>
      <c r="BB4592" s="39">
        <f t="shared" si="3951"/>
        <v>0.9744841617459914</v>
      </c>
      <c r="BC4592" s="39">
        <f t="shared" si="3951"/>
        <v>0.97485056875994514</v>
      </c>
      <c r="BD4592" s="39">
        <f t="shared" si="3951"/>
        <v>0.97520808203259512</v>
      </c>
      <c r="BE4592" s="39">
        <f t="shared" si="3951"/>
        <v>0.97555695675508525</v>
      </c>
      <c r="BF4592" s="39">
        <f t="shared" si="3951"/>
        <v>0.97589743986520616</v>
      </c>
    </row>
    <row r="4593" spans="1:58" x14ac:dyDescent="0.2">
      <c r="A4593" s="9" t="str">
        <f t="shared" si="3909"/>
        <v>Grenada</v>
      </c>
      <c r="C4593" s="39">
        <f t="shared" si="3943"/>
        <v>0.61134719999999998</v>
      </c>
      <c r="D4593" s="39">
        <f t="shared" si="3943"/>
        <v>0.62170801702992895</v>
      </c>
      <c r="E4593" s="39">
        <f t="shared" si="3943"/>
        <v>0.6318548711094123</v>
      </c>
      <c r="F4593" s="39">
        <f t="shared" si="3943"/>
        <v>0.64178612174690253</v>
      </c>
      <c r="G4593" s="39">
        <f t="shared" si="3943"/>
        <v>0.65150066843687615</v>
      </c>
      <c r="H4593" s="38">
        <f t="shared" ref="H4593:V4593" si="3952">1-_xlfn.NORM.DIST($D$608,H4364,H5774,TRUE)</f>
        <v>0.52744554273154964</v>
      </c>
      <c r="I4593" s="38">
        <f t="shared" si="3952"/>
        <v>0.53655445911414779</v>
      </c>
      <c r="J4593" s="38">
        <f t="shared" si="3952"/>
        <v>0.54553137091662651</v>
      </c>
      <c r="K4593" s="38">
        <f t="shared" si="3952"/>
        <v>0.55437392228304672</v>
      </c>
      <c r="L4593" s="38">
        <f t="shared" si="3952"/>
        <v>0.58734765214911755</v>
      </c>
      <c r="M4593" s="38">
        <f t="shared" si="3952"/>
        <v>0.6208866443232115</v>
      </c>
      <c r="N4593" s="38">
        <f t="shared" si="3952"/>
        <v>0.6547440528167825</v>
      </c>
      <c r="O4593" s="38">
        <f t="shared" si="3952"/>
        <v>0.68863535749217386</v>
      </c>
      <c r="P4593" s="38">
        <f t="shared" si="3952"/>
        <v>0.7222411229204444</v>
      </c>
      <c r="Q4593" s="38">
        <f t="shared" si="3952"/>
        <v>0.7229396322274716</v>
      </c>
      <c r="R4593" s="38">
        <f t="shared" si="3952"/>
        <v>0.7441873166143107</v>
      </c>
      <c r="S4593" s="38">
        <f t="shared" si="3952"/>
        <v>0.75136868190504957</v>
      </c>
      <c r="T4593" s="38">
        <f t="shared" si="3952"/>
        <v>0.75835397214291378</v>
      </c>
      <c r="U4593" s="38">
        <f t="shared" si="3952"/>
        <v>0.76514649044045202</v>
      </c>
      <c r="V4593" s="38">
        <f t="shared" si="3952"/>
        <v>0.77174966829699376</v>
      </c>
      <c r="W4593" s="39">
        <f t="shared" ref="W4593:BF4593" si="3953">W3668</f>
        <v>0.77816704698168193</v>
      </c>
      <c r="X4593" s="39">
        <f t="shared" si="3953"/>
        <v>0.78440226008684444</v>
      </c>
      <c r="Y4593" s="39">
        <f t="shared" si="3953"/>
        <v>0.79045901722582534</v>
      </c>
      <c r="Z4593" s="39">
        <f t="shared" si="3953"/>
        <v>0.79634108884490484</v>
      </c>
      <c r="AA4593" s="39">
        <f t="shared" si="3953"/>
        <v>0.80205229211521123</v>
      </c>
      <c r="AB4593" s="39">
        <f t="shared" si="3953"/>
        <v>0.80759647786752509</v>
      </c>
      <c r="AC4593" s="39">
        <f t="shared" si="3953"/>
        <v>0.81297751853052913</v>
      </c>
      <c r="AD4593" s="39">
        <f t="shared" si="3953"/>
        <v>0.81819929703128635</v>
      </c>
      <c r="AE4593" s="39">
        <f t="shared" si="3953"/>
        <v>0.82326569661548099</v>
      </c>
      <c r="AF4593" s="39">
        <f t="shared" si="3953"/>
        <v>0.82818059154418</v>
      </c>
      <c r="AG4593" s="39">
        <f t="shared" si="3953"/>
        <v>0.83294783862349209</v>
      </c>
      <c r="AH4593" s="39">
        <f t="shared" si="3953"/>
        <v>0.83757126952349381</v>
      </c>
      <c r="AI4593" s="39">
        <f t="shared" si="3953"/>
        <v>0.84205468384307547</v>
      </c>
      <c r="AJ4593" s="39">
        <f t="shared" si="3953"/>
        <v>0.84640184287793363</v>
      </c>
      <c r="AK4593" s="39">
        <f t="shared" si="3953"/>
        <v>0.85061646404971336</v>
      </c>
      <c r="AL4593" s="39">
        <f t="shared" si="3953"/>
        <v>0.8547022159552875</v>
      </c>
      <c r="AM4593" s="39">
        <f t="shared" si="3953"/>
        <v>0.85866271399629568</v>
      </c>
      <c r="AN4593" s="39">
        <f t="shared" si="3953"/>
        <v>0.86250151655032203</v>
      </c>
      <c r="AO4593" s="39">
        <f t="shared" si="3953"/>
        <v>0.86622212164646351</v>
      </c>
      <c r="AP4593" s="39">
        <f t="shared" si="3953"/>
        <v>0.86982796410946961</v>
      </c>
      <c r="AQ4593" s="39">
        <f t="shared" si="3953"/>
        <v>0.87332241313813852</v>
      </c>
      <c r="AR4593" s="39">
        <f t="shared" si="3953"/>
        <v>0.87670877028518168</v>
      </c>
      <c r="AS4593" s="39">
        <f t="shared" si="3953"/>
        <v>0.87999026780732104</v>
      </c>
      <c r="AT4593" s="39">
        <f t="shared" si="3953"/>
        <v>0.88317006735594461</v>
      </c>
      <c r="AU4593" s="39">
        <f t="shared" si="3953"/>
        <v>0.88625125898019963</v>
      </c>
      <c r="AV4593" s="39">
        <f t="shared" si="3953"/>
        <v>0.88923686041593075</v>
      </c>
      <c r="AW4593" s="39">
        <f t="shared" si="3953"/>
        <v>0.89212981663539215</v>
      </c>
      <c r="AX4593" s="39">
        <f t="shared" si="3953"/>
        <v>0.89493299963413375</v>
      </c>
      <c r="AY4593" s="39">
        <f t="shared" si="3953"/>
        <v>0.89764920843290052</v>
      </c>
      <c r="AZ4593" s="39">
        <f t="shared" si="3953"/>
        <v>0.90028116927378332</v>
      </c>
      <c r="BA4593" s="39">
        <f t="shared" si="3953"/>
        <v>0.90283153599120236</v>
      </c>
      <c r="BB4593" s="39">
        <f t="shared" si="3953"/>
        <v>0.90530289053960411</v>
      </c>
      <c r="BC4593" s="39">
        <f t="shared" si="3953"/>
        <v>0.90769774366099476</v>
      </c>
      <c r="BD4593" s="39">
        <f t="shared" si="3953"/>
        <v>0.91001853567662483</v>
      </c>
      <c r="BE4593" s="39">
        <f t="shared" si="3953"/>
        <v>0.91226763738826955</v>
      </c>
      <c r="BF4593" s="39">
        <f t="shared" si="3953"/>
        <v>0.91444735107563613</v>
      </c>
    </row>
    <row r="4594" spans="1:58" x14ac:dyDescent="0.2">
      <c r="A4594" s="9" t="str">
        <f t="shared" si="3909"/>
        <v>Guadeloupe</v>
      </c>
      <c r="C4594" s="39">
        <f t="shared" si="3943"/>
        <v>0.66517709999999997</v>
      </c>
      <c r="D4594" s="39">
        <f t="shared" si="3943"/>
        <v>0.67429681909641492</v>
      </c>
      <c r="E4594" s="39">
        <f t="shared" si="3943"/>
        <v>0.68320194581414329</v>
      </c>
      <c r="F4594" s="39">
        <f t="shared" si="3943"/>
        <v>0.69189341058805043</v>
      </c>
      <c r="G4594" s="39">
        <f t="shared" si="3943"/>
        <v>0.70037250017543595</v>
      </c>
      <c r="H4594" s="38">
        <f t="shared" ref="H4594:V4594" si="3954">1-_xlfn.NORM.DIST($D$608,H4365,H5775,TRUE)</f>
        <v>0.56692847249685641</v>
      </c>
      <c r="I4594" s="38">
        <f t="shared" si="3954"/>
        <v>0.57521636796316078</v>
      </c>
      <c r="J4594" s="38">
        <f t="shared" si="3954"/>
        <v>0.58336872850527066</v>
      </c>
      <c r="K4594" s="38">
        <f t="shared" si="3954"/>
        <v>0.60766485214266353</v>
      </c>
      <c r="L4594" s="38">
        <f t="shared" si="3954"/>
        <v>0.63845489863003513</v>
      </c>
      <c r="M4594" s="38">
        <f t="shared" si="3954"/>
        <v>0.66937737159104493</v>
      </c>
      <c r="N4594" s="38">
        <f t="shared" si="3954"/>
        <v>0.70020417300477966</v>
      </c>
      <c r="O4594" s="38">
        <f t="shared" si="3954"/>
        <v>0.73068497638615915</v>
      </c>
      <c r="P4594" s="38">
        <f t="shared" si="3954"/>
        <v>0.76055126452153954</v>
      </c>
      <c r="Q4594" s="38">
        <f t="shared" si="3954"/>
        <v>0.76021302636057442</v>
      </c>
      <c r="R4594" s="38">
        <f t="shared" si="3954"/>
        <v>0.78026884643939232</v>
      </c>
      <c r="S4594" s="38">
        <f t="shared" si="3954"/>
        <v>0.78639323156254626</v>
      </c>
      <c r="T4594" s="38">
        <f t="shared" si="3954"/>
        <v>0.792342713404522</v>
      </c>
      <c r="U4594" s="38">
        <f t="shared" si="3954"/>
        <v>0.79812103065539874</v>
      </c>
      <c r="V4594" s="38">
        <f t="shared" si="3954"/>
        <v>0.80373196147172454</v>
      </c>
      <c r="W4594" s="39">
        <f t="shared" ref="W4594:BF4594" si="3955">W3669</f>
        <v>0.8091793111921648</v>
      </c>
      <c r="X4594" s="39">
        <f t="shared" si="3955"/>
        <v>0.81446690101144981</v>
      </c>
      <c r="Y4594" s="39">
        <f t="shared" si="3955"/>
        <v>0.81959855757182032</v>
      </c>
      <c r="Z4594" s="39">
        <f t="shared" si="3955"/>
        <v>0.82457810343022109</v>
      </c>
      <c r="AA4594" s="39">
        <f t="shared" si="3955"/>
        <v>0.82940934835893887</v>
      </c>
      <c r="AB4594" s="39">
        <f t="shared" si="3955"/>
        <v>0.83409608143721892</v>
      </c>
      <c r="AC4594" s="39">
        <f t="shared" si="3955"/>
        <v>0.83864206389153806</v>
      </c>
      <c r="AD4594" s="39">
        <f t="shared" si="3955"/>
        <v>0.8430510226426402</v>
      </c>
      <c r="AE4594" s="39">
        <f t="shared" si="3955"/>
        <v>0.84732664451810091</v>
      </c>
      <c r="AF4594" s="39">
        <f t="shared" si="3955"/>
        <v>0.85147257109005259</v>
      </c>
      <c r="AG4594" s="39">
        <f t="shared" si="3955"/>
        <v>0.85549239409872901</v>
      </c>
      <c r="AH4594" s="39">
        <f t="shared" si="3955"/>
        <v>0.85938965142365842</v>
      </c>
      <c r="AI4594" s="39">
        <f t="shared" si="3955"/>
        <v>0.86316782356560329</v>
      </c>
      <c r="AJ4594" s="39">
        <f t="shared" si="3955"/>
        <v>0.86683033060371306</v>
      </c>
      <c r="AK4594" s="39">
        <f t="shared" si="3955"/>
        <v>0.87038052959377465</v>
      </c>
      <c r="AL4594" s="39">
        <f t="shared" si="3955"/>
        <v>0.8738217123749169</v>
      </c>
      <c r="AM4594" s="39">
        <f t="shared" si="3955"/>
        <v>0.87715710375361944</v>
      </c>
      <c r="AN4594" s="39">
        <f t="shared" si="3955"/>
        <v>0.88038986003538644</v>
      </c>
      <c r="AO4594" s="39">
        <f t="shared" si="3955"/>
        <v>0.88352306787595181</v>
      </c>
      <c r="AP4594" s="39">
        <f t="shared" si="3955"/>
        <v>0.88655974342538324</v>
      </c>
      <c r="AQ4594" s="39">
        <f t="shared" si="3955"/>
        <v>0.88950283173992528</v>
      </c>
      <c r="AR4594" s="39">
        <f t="shared" si="3955"/>
        <v>0.89235520643787747</v>
      </c>
      <c r="AS4594" s="39">
        <f t="shared" si="3955"/>
        <v>0.89511966957720734</v>
      </c>
      <c r="AT4594" s="39">
        <f t="shared" si="3955"/>
        <v>0.89779895173398727</v>
      </c>
      <c r="AU4594" s="39">
        <f t="shared" si="3955"/>
        <v>0.9003957122620585</v>
      </c>
      <c r="AV4594" s="39">
        <f t="shared" si="3955"/>
        <v>0.90291253971562213</v>
      </c>
      <c r="AW4594" s="39">
        <f t="shared" si="3955"/>
        <v>0.90535195241767985</v>
      </c>
      <c r="AX4594" s="39">
        <f t="shared" si="3955"/>
        <v>0.90771639915843549</v>
      </c>
      <c r="AY4594" s="39">
        <f t="shared" si="3955"/>
        <v>0.91000826000888979</v>
      </c>
      <c r="AZ4594" s="39">
        <f t="shared" si="3955"/>
        <v>0.9122298472359428</v>
      </c>
      <c r="BA4594" s="39">
        <f t="shared" si="3955"/>
        <v>0.91438340630633597</v>
      </c>
      <c r="BB4594" s="39">
        <f t="shared" si="3955"/>
        <v>0.91647111696773298</v>
      </c>
      <c r="BC4594" s="39">
        <f t="shared" si="3955"/>
        <v>0.91849509439615773</v>
      </c>
      <c r="BD4594" s="39">
        <f t="shared" si="3955"/>
        <v>0.92045739039987162</v>
      </c>
      <c r="BE4594" s="39">
        <f t="shared" si="3955"/>
        <v>0.92235999467058571</v>
      </c>
      <c r="BF4594" s="39">
        <f t="shared" si="3955"/>
        <v>0.92420483607366921</v>
      </c>
    </row>
    <row r="4595" spans="1:58" x14ac:dyDescent="0.2">
      <c r="A4595" s="9" t="str">
        <f t="shared" si="3909"/>
        <v>Guam</v>
      </c>
      <c r="C4595" s="39">
        <f t="shared" si="3943"/>
        <v>0.87733609999999995</v>
      </c>
      <c r="D4595" s="39">
        <f t="shared" si="3943"/>
        <v>0.88056552903236951</v>
      </c>
      <c r="E4595" s="39">
        <f t="shared" si="3943"/>
        <v>0.88369546812758337</v>
      </c>
      <c r="F4595" s="39">
        <f t="shared" si="3943"/>
        <v>0.88672893357002591</v>
      </c>
      <c r="G4595" s="39">
        <f t="shared" si="3943"/>
        <v>0.88966887044406184</v>
      </c>
      <c r="H4595" s="38">
        <f t="shared" ref="H4595:V4595" si="3956">1-_xlfn.NORM.DIST($D$608,H4366,H5776,TRUE)</f>
        <v>0.87197550872365559</v>
      </c>
      <c r="I4595" s="38">
        <f t="shared" si="3956"/>
        <v>0.8750271826676389</v>
      </c>
      <c r="J4595" s="38">
        <f t="shared" si="3956"/>
        <v>0.87799068088113241</v>
      </c>
      <c r="K4595" s="38">
        <f t="shared" si="3956"/>
        <v>0.8823629012302201</v>
      </c>
      <c r="L4595" s="38">
        <f t="shared" si="3956"/>
        <v>0.88769085250014268</v>
      </c>
      <c r="M4595" s="38">
        <f t="shared" si="3956"/>
        <v>0.89284345575149038</v>
      </c>
      <c r="N4595" s="38">
        <f t="shared" si="3956"/>
        <v>0.89782313776034828</v>
      </c>
      <c r="O4595" s="38">
        <f t="shared" si="3956"/>
        <v>0.90263245964545979</v>
      </c>
      <c r="P4595" s="38">
        <f t="shared" si="3956"/>
        <v>0.90727410739192071</v>
      </c>
      <c r="Q4595" s="38">
        <f t="shared" si="3956"/>
        <v>0.90434327700197259</v>
      </c>
      <c r="R4595" s="38">
        <f t="shared" si="3956"/>
        <v>0.91660628626967733</v>
      </c>
      <c r="S4595" s="38">
        <f t="shared" si="3956"/>
        <v>0.91862778983643734</v>
      </c>
      <c r="T4595" s="38">
        <f t="shared" si="3956"/>
        <v>0.92058766455683683</v>
      </c>
      <c r="U4595" s="38">
        <f t="shared" si="3956"/>
        <v>0.92248789935383801</v>
      </c>
      <c r="V4595" s="38">
        <f t="shared" si="3956"/>
        <v>0.92433042230273876</v>
      </c>
      <c r="W4595" s="39">
        <f t="shared" ref="W4595:BF4595" si="3957">W3670</f>
        <v>0.92611710195597519</v>
      </c>
      <c r="X4595" s="39">
        <f t="shared" si="3957"/>
        <v>0.92784974869212622</v>
      </c>
      <c r="Y4595" s="39">
        <f t="shared" si="3957"/>
        <v>0.92953011608280667</v>
      </c>
      <c r="Z4595" s="39">
        <f t="shared" si="3957"/>
        <v>0.93115990227174028</v>
      </c>
      <c r="AA4595" s="39">
        <f t="shared" si="3957"/>
        <v>0.93274075136083279</v>
      </c>
      <c r="AB4595" s="39">
        <f t="shared" si="3957"/>
        <v>0.93427425479858572</v>
      </c>
      <c r="AC4595" s="39">
        <f t="shared" si="3957"/>
        <v>0.9357619527666593</v>
      </c>
      <c r="AD4595" s="39">
        <f t="shared" si="3957"/>
        <v>0.93720533556082986</v>
      </c>
      <c r="AE4595" s="39">
        <f t="shared" si="3957"/>
        <v>0.93860584496299682</v>
      </c>
      <c r="AF4595" s="39">
        <f t="shared" si="3957"/>
        <v>0.9399648756012623</v>
      </c>
      <c r="AG4595" s="39">
        <f t="shared" si="3957"/>
        <v>0.94128377629545934</v>
      </c>
      <c r="AH4595" s="39">
        <f t="shared" si="3957"/>
        <v>0.94256385138581511</v>
      </c>
      <c r="AI4595" s="39">
        <f t="shared" si="3957"/>
        <v>0.94380636204273571</v>
      </c>
      <c r="AJ4595" s="39">
        <f t="shared" si="3957"/>
        <v>0.9450125275559611</v>
      </c>
      <c r="AK4595" s="39">
        <f t="shared" si="3957"/>
        <v>0.94618352660159</v>
      </c>
      <c r="AL4595" s="39">
        <f t="shared" si="3957"/>
        <v>0.94732049848569633</v>
      </c>
      <c r="AM4595" s="39">
        <f t="shared" si="3957"/>
        <v>0.94842454436346479</v>
      </c>
      <c r="AN4595" s="39">
        <f t="shared" si="3957"/>
        <v>0.94949672843296296</v>
      </c>
      <c r="AO4595" s="39">
        <f t="shared" si="3957"/>
        <v>0.95053807910283361</v>
      </c>
      <c r="AP4595" s="39">
        <f t="shared" si="3957"/>
        <v>0.95154959013334739</v>
      </c>
      <c r="AQ4595" s="39">
        <f t="shared" si="3957"/>
        <v>0.95253222175039709</v>
      </c>
      <c r="AR4595" s="39">
        <f t="shared" si="3957"/>
        <v>0.95348690173213679</v>
      </c>
      <c r="AS4595" s="39">
        <f t="shared" si="3957"/>
        <v>0.95441452646808889</v>
      </c>
      <c r="AT4595" s="39">
        <f t="shared" si="3957"/>
        <v>0.95531596199063595</v>
      </c>
      <c r="AU4595" s="39">
        <f t="shared" si="3957"/>
        <v>0.9561920449789153</v>
      </c>
      <c r="AV4595" s="39">
        <f t="shared" si="3957"/>
        <v>0.95704358373520504</v>
      </c>
      <c r="AW4595" s="39">
        <f t="shared" si="3957"/>
        <v>0.95787135913397403</v>
      </c>
      <c r="AX4595" s="39">
        <f t="shared" si="3957"/>
        <v>0.95867612554381998</v>
      </c>
      <c r="AY4595" s="39">
        <f t="shared" si="3957"/>
        <v>0.95945861172258806</v>
      </c>
      <c r="AZ4595" s="39">
        <f t="shared" si="3957"/>
        <v>0.96021952168600178</v>
      </c>
      <c r="BA4595" s="39">
        <f t="shared" si="3957"/>
        <v>0.96095953555018832</v>
      </c>
      <c r="BB4595" s="39">
        <f t="shared" si="3957"/>
        <v>0.96167931034851284</v>
      </c>
      <c r="BC4595" s="39">
        <f t="shared" si="3957"/>
        <v>0.9623794808231686</v>
      </c>
      <c r="BD4595" s="39">
        <f t="shared" si="3957"/>
        <v>0.9630606601920001</v>
      </c>
      <c r="BE4595" s="39">
        <f t="shared" si="3957"/>
        <v>0.96372344089105333</v>
      </c>
      <c r="BF4595" s="39">
        <f t="shared" si="3957"/>
        <v>0.96436839529337026</v>
      </c>
    </row>
    <row r="4596" spans="1:58" x14ac:dyDescent="0.2">
      <c r="A4596" s="9" t="str">
        <f t="shared" si="3909"/>
        <v>Guatemala</v>
      </c>
      <c r="C4596" s="39">
        <f t="shared" si="3943"/>
        <v>0.50738490000000003</v>
      </c>
      <c r="D4596" s="39">
        <f t="shared" si="3943"/>
        <v>0.51949428915192997</v>
      </c>
      <c r="E4596" s="39">
        <f t="shared" si="3943"/>
        <v>0.53143553273784405</v>
      </c>
      <c r="F4596" s="39">
        <f t="shared" si="3943"/>
        <v>0.54320065751917479</v>
      </c>
      <c r="G4596" s="39">
        <f t="shared" si="3943"/>
        <v>0.55478249586463435</v>
      </c>
      <c r="H4596" s="38">
        <f t="shared" ref="H4596:V4596" si="3958">1-_xlfn.NORM.DIST($D$608,H4367,H5777,TRUE)</f>
        <v>0.37419609627120309</v>
      </c>
      <c r="I4596" s="38">
        <f t="shared" si="3958"/>
        <v>0.38337791223738904</v>
      </c>
      <c r="J4596" s="38">
        <f t="shared" si="3958"/>
        <v>0.39251033817609238</v>
      </c>
      <c r="K4596" s="38">
        <f t="shared" si="3958"/>
        <v>0.49189718743341648</v>
      </c>
      <c r="L4596" s="38">
        <f t="shared" si="3958"/>
        <v>0.52106566948783795</v>
      </c>
      <c r="M4596" s="38">
        <f t="shared" si="3958"/>
        <v>0.55093263135805381</v>
      </c>
      <c r="N4596" s="38">
        <f t="shared" si="3958"/>
        <v>0.58135541033828964</v>
      </c>
      <c r="O4596" s="38">
        <f t="shared" si="3958"/>
        <v>0.61216771469701003</v>
      </c>
      <c r="P4596" s="38">
        <f t="shared" si="3958"/>
        <v>0.64317988588067876</v>
      </c>
      <c r="Q4596" s="38">
        <f t="shared" si="3958"/>
        <v>0.64597552458169682</v>
      </c>
      <c r="R4596" s="38">
        <f t="shared" si="3958"/>
        <v>0.66876383967630049</v>
      </c>
      <c r="S4596" s="38">
        <f t="shared" si="3958"/>
        <v>0.67784367670506518</v>
      </c>
      <c r="T4596" s="38">
        <f t="shared" si="3958"/>
        <v>0.68670767118856446</v>
      </c>
      <c r="U4596" s="38">
        <f t="shared" si="3958"/>
        <v>0.69535688158780817</v>
      </c>
      <c r="V4596" s="38">
        <f t="shared" si="3958"/>
        <v>0.70379271785401953</v>
      </c>
      <c r="W4596" s="39">
        <f t="shared" ref="W4596:BF4596" si="3959">W3671</f>
        <v>0.71201691239169362</v>
      </c>
      <c r="X4596" s="39">
        <f t="shared" si="3959"/>
        <v>0.72003149204043004</v>
      </c>
      <c r="Y4596" s="39">
        <f t="shared" si="3959"/>
        <v>0.72783875113884655</v>
      </c>
      <c r="Z4596" s="39">
        <f t="shared" si="3959"/>
        <v>0.73544122571911874</v>
      </c>
      <c r="AA4596" s="39">
        <f t="shared" si="3959"/>
        <v>0.74284166886726932</v>
      </c>
      <c r="AB4596" s="39">
        <f t="shared" si="3959"/>
        <v>0.75004302727224581</v>
      </c>
      <c r="AC4596" s="39">
        <f t="shared" si="3959"/>
        <v>0.75704841897601649</v>
      </c>
      <c r="AD4596" s="39">
        <f t="shared" si="3959"/>
        <v>0.76386111232730702</v>
      </c>
      <c r="AE4596" s="39">
        <f t="shared" si="3959"/>
        <v>0.77048450613315034</v>
      </c>
      <c r="AF4596" s="39">
        <f t="shared" si="3959"/>
        <v>0.77692211099504682</v>
      </c>
      <c r="AG4596" s="39">
        <f t="shared" si="3959"/>
        <v>0.78317753181016214</v>
      </c>
      <c r="AH4596" s="39">
        <f t="shared" si="3959"/>
        <v>0.78925445141255435</v>
      </c>
      <c r="AI4596" s="39">
        <f t="shared" si="3959"/>
        <v>0.79515661532485193</v>
      </c>
      <c r="AJ4596" s="39">
        <f t="shared" si="3959"/>
        <v>0.80088781758701522</v>
      </c>
      <c r="AK4596" s="39">
        <f t="shared" si="3959"/>
        <v>0.80645188762575315</v>
      </c>
      <c r="AL4596" s="39">
        <f t="shared" si="3959"/>
        <v>0.81185267812574924</v>
      </c>
      <c r="AM4596" s="39">
        <f t="shared" si="3959"/>
        <v>0.81709405386203104</v>
      </c>
      <c r="AN4596" s="39">
        <f t="shared" si="3959"/>
        <v>0.82217988145150489</v>
      </c>
      <c r="AO4596" s="39">
        <f t="shared" si="3959"/>
        <v>0.82711401998085521</v>
      </c>
      <c r="AP4596" s="39">
        <f t="shared" si="3959"/>
        <v>0.83190031246757357</v>
      </c>
      <c r="AQ4596" s="39">
        <f t="shared" si="3959"/>
        <v>0.83654257811082688</v>
      </c>
      <c r="AR4596" s="39">
        <f t="shared" si="3959"/>
        <v>0.84104460528912162</v>
      </c>
      <c r="AS4596" s="39">
        <f t="shared" si="3959"/>
        <v>0.84541014526224534</v>
      </c>
      <c r="AT4596" s="39">
        <f t="shared" si="3959"/>
        <v>0.84964290653571239</v>
      </c>
      <c r="AU4596" s="39">
        <f t="shared" si="3959"/>
        <v>0.85374654984688947</v>
      </c>
      <c r="AV4596" s="39">
        <f t="shared" si="3959"/>
        <v>0.85772468373307809</v>
      </c>
      <c r="AW4596" s="39">
        <f t="shared" si="3959"/>
        <v>0.86158086064306516</v>
      </c>
      <c r="AX4596" s="39">
        <f t="shared" si="3959"/>
        <v>0.86531857355498976</v>
      </c>
      <c r="AY4596" s="39">
        <f t="shared" si="3959"/>
        <v>0.86894125306479197</v>
      </c>
      <c r="AZ4596" s="39">
        <f t="shared" si="3959"/>
        <v>0.87245226491098271</v>
      </c>
      <c r="BA4596" s="39">
        <f t="shared" si="3959"/>
        <v>0.87585490790298792</v>
      </c>
      <c r="BB4596" s="39">
        <f t="shared" si="3959"/>
        <v>0.87915241222185148</v>
      </c>
      <c r="BC4596" s="39">
        <f t="shared" si="3959"/>
        <v>0.88234793806363587</v>
      </c>
      <c r="BD4596" s="39">
        <f t="shared" si="3959"/>
        <v>0.88544457459738513</v>
      </c>
      <c r="BE4596" s="39">
        <f t="shared" si="3959"/>
        <v>0.88844533921105251</v>
      </c>
      <c r="BF4596" s="39">
        <f t="shared" si="3959"/>
        <v>0.89135317702028583</v>
      </c>
    </row>
    <row r="4597" spans="1:58" x14ac:dyDescent="0.2">
      <c r="A4597" s="9" t="str">
        <f t="shared" si="3909"/>
        <v>Guinea</v>
      </c>
      <c r="C4597" s="39">
        <f t="shared" si="3943"/>
        <v>9.8066109999999984E-2</v>
      </c>
      <c r="D4597" s="39">
        <f t="shared" si="3943"/>
        <v>0.10635007497566662</v>
      </c>
      <c r="E4597" s="39">
        <f t="shared" si="3943"/>
        <v>0.11501567597388296</v>
      </c>
      <c r="F4597" s="39">
        <f t="shared" si="3943"/>
        <v>0.1240550746491127</v>
      </c>
      <c r="G4597" s="39">
        <f t="shared" si="3943"/>
        <v>0.13345876714370797</v>
      </c>
      <c r="H4597" s="38">
        <f t="shared" ref="H4597:V4597" si="3960">1-_xlfn.NORM.DIST($D$608,H4368,H5778,TRUE)</f>
        <v>0.12063958051843959</v>
      </c>
      <c r="I4597" s="38">
        <f t="shared" si="3960"/>
        <v>0.12912700863530246</v>
      </c>
      <c r="J4597" s="38">
        <f t="shared" si="3960"/>
        <v>0.13790666808224716</v>
      </c>
      <c r="K4597" s="38">
        <f t="shared" si="3960"/>
        <v>0.16853482646509588</v>
      </c>
      <c r="L4597" s="38">
        <f t="shared" si="3960"/>
        <v>0.18008388053422164</v>
      </c>
      <c r="M4597" s="38">
        <f t="shared" si="3960"/>
        <v>0.19201546433624406</v>
      </c>
      <c r="N4597" s="38">
        <f t="shared" si="3960"/>
        <v>0.20431416222007148</v>
      </c>
      <c r="O4597" s="38">
        <f t="shared" si="3960"/>
        <v>0.21696306119802145</v>
      </c>
      <c r="P4597" s="38">
        <f t="shared" si="3960"/>
        <v>0.22994386304241277</v>
      </c>
      <c r="Q4597" s="38">
        <f t="shared" si="3960"/>
        <v>0.23971538899268452</v>
      </c>
      <c r="R4597" s="38">
        <f t="shared" si="3960"/>
        <v>0.25686168213964045</v>
      </c>
      <c r="S4597" s="38">
        <f t="shared" si="3960"/>
        <v>0.26943302335217001</v>
      </c>
      <c r="T4597" s="38">
        <f t="shared" si="3960"/>
        <v>0.28214363308600576</v>
      </c>
      <c r="U4597" s="38">
        <f t="shared" si="3960"/>
        <v>0.29497283270309926</v>
      </c>
      <c r="V4597" s="38">
        <f t="shared" si="3960"/>
        <v>0.30790007595801394</v>
      </c>
      <c r="W4597" s="39">
        <f t="shared" ref="W4597:BF4597" si="3961">W3672</f>
        <v>0.32090505159636218</v>
      </c>
      <c r="X4597" s="39">
        <f t="shared" si="3961"/>
        <v>0.3339677782963022</v>
      </c>
      <c r="Y4597" s="39">
        <f t="shared" si="3961"/>
        <v>0.34706869160270515</v>
      </c>
      <c r="Z4597" s="39">
        <f t="shared" si="3961"/>
        <v>0.36018872262939516</v>
      </c>
      <c r="AA4597" s="39">
        <f t="shared" si="3961"/>
        <v>0.37330936842112739</v>
      </c>
      <c r="AB4597" s="39">
        <f t="shared" si="3961"/>
        <v>0.38641275397281283</v>
      </c>
      <c r="AC4597" s="39">
        <f t="shared" si="3961"/>
        <v>0.39948168599840028</v>
      </c>
      <c r="AD4597" s="39">
        <f t="shared" si="3961"/>
        <v>0.41249969862552005</v>
      </c>
      <c r="AE4597" s="39">
        <f t="shared" si="3961"/>
        <v>0.42545109126445868</v>
      </c>
      <c r="AF4597" s="39">
        <f t="shared" si="3961"/>
        <v>0.43832095896146928</v>
      </c>
      <c r="AG4597" s="39">
        <f t="shared" si="3961"/>
        <v>0.45109521559717947</v>
      </c>
      <c r="AH4597" s="39">
        <f t="shared" si="3961"/>
        <v>0.46376061033147264</v>
      </c>
      <c r="AI4597" s="39">
        <f t="shared" si="3961"/>
        <v>0.47630473772728332</v>
      </c>
      <c r="AJ4597" s="39">
        <f t="shared" si="3961"/>
        <v>0.48871604200799434</v>
      </c>
      <c r="AK4597" s="39">
        <f t="shared" si="3961"/>
        <v>0.50098381591729302</v>
      </c>
      <c r="AL4597" s="39">
        <f t="shared" si="3961"/>
        <v>0.51309819465724349</v>
      </c>
      <c r="AM4597" s="39">
        <f t="shared" si="3961"/>
        <v>0.52505014538076944</v>
      </c>
      <c r="AN4597" s="39">
        <f t="shared" si="3961"/>
        <v>0.53683145270950761</v>
      </c>
      <c r="AO4597" s="39">
        <f t="shared" si="3961"/>
        <v>0.54843470073790146</v>
      </c>
      <c r="AP4597" s="39">
        <f t="shared" si="3961"/>
        <v>0.55985325197016855</v>
      </c>
      <c r="AQ4597" s="39">
        <f t="shared" si="3961"/>
        <v>0.57108122361915847</v>
      </c>
      <c r="AR4597" s="39">
        <f t="shared" si="3961"/>
        <v>0.58211346167574618</v>
      </c>
      <c r="AS4597" s="39">
        <f t="shared" si="3961"/>
        <v>0.59294551313492871</v>
      </c>
      <c r="AT4597" s="39">
        <f t="shared" si="3961"/>
        <v>0.60357359674075373</v>
      </c>
      <c r="AU4597" s="39">
        <f t="shared" si="3961"/>
        <v>0.61399457258712087</v>
      </c>
      <c r="AV4597" s="39">
        <f t="shared" si="3961"/>
        <v>0.62420591088581812</v>
      </c>
      <c r="AW4597" s="39">
        <f t="shared" si="3961"/>
        <v>0.6342056601872712</v>
      </c>
      <c r="AX4597" s="39">
        <f t="shared" si="3961"/>
        <v>0.6439924153137434</v>
      </c>
      <c r="AY4597" s="39">
        <f t="shared" si="3961"/>
        <v>0.65356528523941559</v>
      </c>
      <c r="AZ4597" s="39">
        <f t="shared" si="3961"/>
        <v>0.66292386112715618</v>
      </c>
      <c r="BA4597" s="39">
        <f t="shared" si="3961"/>
        <v>0.67206818470803564</v>
      </c>
      <c r="BB4597" s="39">
        <f t="shared" si="3961"/>
        <v>0.68099871716693927</v>
      </c>
      <c r="BC4597" s="39">
        <f t="shared" si="3961"/>
        <v>0.68971630867608269</v>
      </c>
      <c r="BD4597" s="39">
        <f t="shared" si="3961"/>
        <v>0.69822216869794573</v>
      </c>
      <c r="BE4597" s="39">
        <f t="shared" si="3961"/>
        <v>0.70651783716015593</v>
      </c>
      <c r="BF4597" s="39">
        <f t="shared" si="3961"/>
        <v>0.71460515658722645</v>
      </c>
    </row>
    <row r="4598" spans="1:58" x14ac:dyDescent="0.2">
      <c r="A4598" s="9" t="str">
        <f t="shared" si="3909"/>
        <v>Guinea-Bissau</v>
      </c>
      <c r="C4598" s="39">
        <f t="shared" si="3943"/>
        <v>7.8820250000000036E-2</v>
      </c>
      <c r="D4598" s="39">
        <f t="shared" si="3943"/>
        <v>8.6158037218849515E-2</v>
      </c>
      <c r="E4598" s="39">
        <f t="shared" si="3943"/>
        <v>9.3894649638065597E-2</v>
      </c>
      <c r="F4598" s="39">
        <f t="shared" si="3943"/>
        <v>0.1020267662478459</v>
      </c>
      <c r="G4598" s="39">
        <f t="shared" si="3943"/>
        <v>0.11054921009759389</v>
      </c>
      <c r="H4598" s="38">
        <f t="shared" ref="H4598:V4598" si="3962">1-_xlfn.NORM.DIST($D$608,H4369,H5779,TRUE)</f>
        <v>9.9968059994313796E-2</v>
      </c>
      <c r="I4598" s="38">
        <f t="shared" si="3962"/>
        <v>0.10767375031748627</v>
      </c>
      <c r="J4598" s="38">
        <f t="shared" si="3962"/>
        <v>0.1156947951589854</v>
      </c>
      <c r="K4598" s="38">
        <f t="shared" si="3962"/>
        <v>0.14177857293121987</v>
      </c>
      <c r="L4598" s="38">
        <f t="shared" si="3962"/>
        <v>0.15274751739141534</v>
      </c>
      <c r="M4598" s="38">
        <f t="shared" si="3962"/>
        <v>0.16418772732698694</v>
      </c>
      <c r="N4598" s="38">
        <f t="shared" si="3962"/>
        <v>0.17608967223346228</v>
      </c>
      <c r="O4598" s="38">
        <f t="shared" si="3962"/>
        <v>0.18844168346950729</v>
      </c>
      <c r="P4598" s="38">
        <f t="shared" si="3962"/>
        <v>0.20123001058101297</v>
      </c>
      <c r="Q4598" s="38">
        <f t="shared" si="3962"/>
        <v>0.21093654496370928</v>
      </c>
      <c r="R4598" s="38">
        <f t="shared" si="3962"/>
        <v>0.22693153548222611</v>
      </c>
      <c r="S4598" s="38">
        <f t="shared" si="3962"/>
        <v>0.23916394741649594</v>
      </c>
      <c r="T4598" s="38">
        <f t="shared" si="3962"/>
        <v>0.25158956679721245</v>
      </c>
      <c r="U4598" s="38">
        <f t="shared" si="3962"/>
        <v>0.26418747981580515</v>
      </c>
      <c r="V4598" s="38">
        <f t="shared" si="3962"/>
        <v>0.27693661325048913</v>
      </c>
      <c r="W4598" s="39">
        <f t="shared" ref="W4598:BF4598" si="3963">W3673</f>
        <v>0.28981585738920257</v>
      </c>
      <c r="X4598" s="39">
        <f t="shared" si="3963"/>
        <v>0.3028041825889517</v>
      </c>
      <c r="Y4598" s="39">
        <f t="shared" si="3963"/>
        <v>0.31588074874163419</v>
      </c>
      <c r="Z4598" s="39">
        <f t="shared" si="3963"/>
        <v>0.32902500706632054</v>
      </c>
      <c r="AA4598" s="39">
        <f t="shared" si="3963"/>
        <v>0.34221679379182779</v>
      </c>
      <c r="AB4598" s="39">
        <f t="shared" si="3963"/>
        <v>0.35543641542935078</v>
      </c>
      <c r="AC4598" s="39">
        <f t="shared" si="3963"/>
        <v>0.3686647254614801</v>
      </c>
      <c r="AD4598" s="39">
        <f t="shared" si="3963"/>
        <v>0.38188319239004898</v>
      </c>
      <c r="AE4598" s="39">
        <f t="shared" si="3963"/>
        <v>0.39507395919017418</v>
      </c>
      <c r="AF4598" s="39">
        <f t="shared" si="3963"/>
        <v>0.4082198943111548</v>
      </c>
      <c r="AG4598" s="39">
        <f t="shared" si="3963"/>
        <v>0.42130463444642907</v>
      </c>
      <c r="AH4598" s="39">
        <f t="shared" si="3963"/>
        <v>0.43431261936463628</v>
      </c>
      <c r="AI4598" s="39">
        <f t="shared" si="3963"/>
        <v>0.44722911915230057</v>
      </c>
      <c r="AJ4598" s="39">
        <f t="shared" si="3963"/>
        <v>0.46004025426619188</v>
      </c>
      <c r="AK4598" s="39">
        <f t="shared" si="3963"/>
        <v>0.47273300883063762</v>
      </c>
      <c r="AL4598" s="39">
        <f t="shared" si="3963"/>
        <v>0.48529523764264815</v>
      </c>
      <c r="AM4598" s="39">
        <f t="shared" si="3963"/>
        <v>0.49771566736646111</v>
      </c>
      <c r="AN4598" s="39">
        <f t="shared" si="3963"/>
        <v>0.50998389240981568</v>
      </c>
      <c r="AO4598" s="39">
        <f t="shared" si="3963"/>
        <v>0.52209036597779379</v>
      </c>
      <c r="AP4598" s="39">
        <f t="shared" si="3963"/>
        <v>0.53402638679725711</v>
      </c>
      <c r="AQ4598" s="39">
        <f t="shared" si="3963"/>
        <v>0.54578408199659822</v>
      </c>
      <c r="AR4598" s="39">
        <f t="shared" si="3963"/>
        <v>0.55735638661253639</v>
      </c>
      <c r="AS4598" s="39">
        <f t="shared" si="3963"/>
        <v>0.56873702017877736</v>
      </c>
      <c r="AT4598" s="39">
        <f t="shared" si="3963"/>
        <v>0.57992046083127424</v>
      </c>
      <c r="AU4598" s="39">
        <f t="shared" si="3963"/>
        <v>0.59090191734222397</v>
      </c>
      <c r="AV4598" s="39">
        <f t="shared" si="3963"/>
        <v>0.60167729947044934</v>
      </c>
      <c r="AW4598" s="39">
        <f t="shared" si="3963"/>
        <v>0.61224318699000368</v>
      </c>
      <c r="AX4598" s="39">
        <f t="shared" si="3963"/>
        <v>0.62259679773219312</v>
      </c>
      <c r="AY4598" s="39">
        <f t="shared" si="3963"/>
        <v>0.63273595494918733</v>
      </c>
      <c r="AZ4598" s="39">
        <f t="shared" si="3963"/>
        <v>0.64265905428037229</v>
      </c>
      <c r="BA4598" s="39">
        <f t="shared" si="3963"/>
        <v>0.652365030575909</v>
      </c>
      <c r="BB4598" s="39">
        <f t="shared" si="3963"/>
        <v>0.6618533248058841</v>
      </c>
      <c r="BC4598" s="39">
        <f t="shared" si="3963"/>
        <v>0.67112385125821394</v>
      </c>
      <c r="BD4598" s="39">
        <f t="shared" si="3963"/>
        <v>0.6801769652042492</v>
      </c>
      <c r="BE4598" s="39">
        <f t="shared" si="3963"/>
        <v>0.68901343118800995</v>
      </c>
      <c r="BF4598" s="39">
        <f t="shared" si="3963"/>
        <v>0.69763439207322087</v>
      </c>
    </row>
    <row r="4599" spans="1:58" x14ac:dyDescent="0.2">
      <c r="A4599" s="9" t="str">
        <f t="shared" si="3909"/>
        <v>Guyana</v>
      </c>
      <c r="C4599" s="39">
        <f t="shared" ref="C4599:G4608" si="3964">C3674</f>
        <v>0.54791129999999999</v>
      </c>
      <c r="D4599" s="39">
        <f t="shared" si="3964"/>
        <v>0.55933189597168664</v>
      </c>
      <c r="E4599" s="39">
        <f t="shared" si="3964"/>
        <v>0.57056230432157662</v>
      </c>
      <c r="F4599" s="39">
        <f t="shared" si="3964"/>
        <v>0.58159735007345936</v>
      </c>
      <c r="G4599" s="39">
        <f t="shared" si="3964"/>
        <v>0.59243255921916083</v>
      </c>
      <c r="H4599" s="38">
        <f t="shared" ref="H4599:V4599" si="3965">1-_xlfn.NORM.DIST($D$608,H4370,H5780,TRUE)</f>
        <v>0.43775503658137616</v>
      </c>
      <c r="I4599" s="38">
        <f t="shared" si="3965"/>
        <v>0.44709526893272333</v>
      </c>
      <c r="J4599" s="38">
        <f t="shared" si="3965"/>
        <v>0.45634828252841064</v>
      </c>
      <c r="K4599" s="38">
        <f t="shared" si="3965"/>
        <v>0.48804950827638249</v>
      </c>
      <c r="L4599" s="38">
        <f t="shared" si="3965"/>
        <v>0.52323179320012869</v>
      </c>
      <c r="M4599" s="38">
        <f t="shared" si="3965"/>
        <v>0.55966014041108481</v>
      </c>
      <c r="N4599" s="38">
        <f t="shared" si="3965"/>
        <v>0.59708674848665577</v>
      </c>
      <c r="O4599" s="38">
        <f t="shared" si="3965"/>
        <v>0.63520000510915542</v>
      </c>
      <c r="P4599" s="38">
        <f t="shared" si="3965"/>
        <v>0.6736227410213963</v>
      </c>
      <c r="Q4599" s="38">
        <f t="shared" si="3965"/>
        <v>0.67551743669947728</v>
      </c>
      <c r="R4599" s="38">
        <f t="shared" si="3965"/>
        <v>0.69776126766909752</v>
      </c>
      <c r="S4599" s="38">
        <f t="shared" si="3965"/>
        <v>0.70606275530635088</v>
      </c>
      <c r="T4599" s="38">
        <f t="shared" si="3965"/>
        <v>0.71415600228952369</v>
      </c>
      <c r="U4599" s="38">
        <f t="shared" si="3965"/>
        <v>0.72204311232592355</v>
      </c>
      <c r="V4599" s="38">
        <f t="shared" si="3965"/>
        <v>0.72972643978809604</v>
      </c>
      <c r="W4599" s="39">
        <f t="shared" ref="W4599:BF4599" si="3966">W3674</f>
        <v>0.73720856507025978</v>
      </c>
      <c r="X4599" s="39">
        <f t="shared" si="3966"/>
        <v>0.74449227108843585</v>
      </c>
      <c r="Y4599" s="39">
        <f t="shared" si="3966"/>
        <v>0.75158052094146099</v>
      </c>
      <c r="Z4599" s="39">
        <f t="shared" si="3966"/>
        <v>0.75847643674021181</v>
      </c>
      <c r="AA4599" s="39">
        <f t="shared" si="3966"/>
        <v>0.76518327960365684</v>
      </c>
      <c r="AB4599" s="39">
        <f t="shared" si="3966"/>
        <v>0.7717044308126878</v>
      </c>
      <c r="AC4599" s="39">
        <f t="shared" si="3966"/>
        <v>0.77804337410605284</v>
      </c>
      <c r="AD4599" s="39">
        <f t="shared" si="3966"/>
        <v>0.78420367909698863</v>
      </c>
      <c r="AE4599" s="39">
        <f t="shared" si="3966"/>
        <v>0.79018898578430685</v>
      </c>
      <c r="AF4599" s="39">
        <f t="shared" si="3966"/>
        <v>0.79600299012763809</v>
      </c>
      <c r="AG4599" s="39">
        <f t="shared" si="3966"/>
        <v>0.80164943065320404</v>
      </c>
      <c r="AH4599" s="39">
        <f t="shared" si="3966"/>
        <v>0.80713207605382986</v>
      </c>
      <c r="AI4599" s="39">
        <f t="shared" si="3966"/>
        <v>0.81245471374483713</v>
      </c>
      <c r="AJ4599" s="39">
        <f t="shared" si="3966"/>
        <v>0.81762113933592362</v>
      </c>
      <c r="AK4599" s="39">
        <f t="shared" si="3966"/>
        <v>0.82263514697808682</v>
      </c>
      <c r="AL4599" s="39">
        <f t="shared" si="3966"/>
        <v>0.82750052054401646</v>
      </c>
      <c r="AM4599" s="39">
        <f t="shared" si="3966"/>
        <v>0.83222102560012423</v>
      </c>
      <c r="AN4599" s="39">
        <f t="shared" si="3966"/>
        <v>0.83680040212845397</v>
      </c>
      <c r="AO4599" s="39">
        <f t="shared" si="3966"/>
        <v>0.84124235795706326</v>
      </c>
      <c r="AP4599" s="39">
        <f t="shared" si="3966"/>
        <v>0.84555056285806895</v>
      </c>
      <c r="AQ4599" s="39">
        <f t="shared" si="3966"/>
        <v>0.84972864327334363</v>
      </c>
      <c r="AR4599" s="39">
        <f t="shared" si="3966"/>
        <v>0.85378017762882963</v>
      </c>
      <c r="AS4599" s="39">
        <f t="shared" si="3966"/>
        <v>0.85770869219954404</v>
      </c>
      <c r="AT4599" s="39">
        <f t="shared" si="3966"/>
        <v>0.86151765748858478</v>
      </c>
      <c r="AU4599" s="39">
        <f t="shared" si="3966"/>
        <v>0.86521048508475729</v>
      </c>
      <c r="AV4599" s="39">
        <f t="shared" si="3966"/>
        <v>0.86879052496483467</v>
      </c>
      <c r="AW4599" s="39">
        <f t="shared" si="3966"/>
        <v>0.87226106320789043</v>
      </c>
      <c r="AX4599" s="39">
        <f t="shared" si="3966"/>
        <v>0.87562532009061744</v>
      </c>
      <c r="AY4599" s="39">
        <f t="shared" si="3966"/>
        <v>0.87888644853401221</v>
      </c>
      <c r="AZ4599" s="39">
        <f t="shared" si="3966"/>
        <v>0.88204753287330862</v>
      </c>
      <c r="BA4599" s="39">
        <f t="shared" si="3966"/>
        <v>0.88511158792450195</v>
      </c>
      <c r="BB4599" s="39">
        <f t="shared" si="3966"/>
        <v>0.88808155832227598</v>
      </c>
      <c r="BC4599" s="39">
        <f t="shared" si="3966"/>
        <v>0.89096031810556986</v>
      </c>
      <c r="BD4599" s="39">
        <f t="shared" si="3966"/>
        <v>0.89375067052843304</v>
      </c>
      <c r="BE4599" s="39">
        <f t="shared" si="3966"/>
        <v>0.89645534807516503</v>
      </c>
      <c r="BF4599" s="39">
        <f t="shared" si="3966"/>
        <v>0.89907701266007145</v>
      </c>
    </row>
    <row r="4600" spans="1:58" x14ac:dyDescent="0.2">
      <c r="A4600" s="9" t="str">
        <f t="shared" si="3909"/>
        <v>Haiti</v>
      </c>
      <c r="C4600" s="39">
        <f t="shared" si="3964"/>
        <v>0.34837059999999997</v>
      </c>
      <c r="D4600" s="39">
        <f t="shared" si="3964"/>
        <v>0.36150792165734102</v>
      </c>
      <c r="E4600" s="39">
        <f t="shared" si="3964"/>
        <v>0.37464423571539751</v>
      </c>
      <c r="F4600" s="39">
        <f t="shared" si="3964"/>
        <v>0.3877616682254188</v>
      </c>
      <c r="G4600" s="39">
        <f t="shared" si="3964"/>
        <v>0.40084303381990027</v>
      </c>
      <c r="H4600" s="38">
        <f t="shared" ref="H4600:V4600" si="3967">1-_xlfn.NORM.DIST($D$608,H4371,H5781,TRUE)</f>
        <v>0.32312446250801896</v>
      </c>
      <c r="I4600" s="38">
        <f t="shared" si="3967"/>
        <v>0.33406952546470403</v>
      </c>
      <c r="J4600" s="38">
        <f t="shared" si="3967"/>
        <v>0.34501885882394667</v>
      </c>
      <c r="K4600" s="38">
        <f t="shared" si="3967"/>
        <v>0.36696639812640075</v>
      </c>
      <c r="L4600" s="38">
        <f t="shared" si="3967"/>
        <v>0.39318546333458637</v>
      </c>
      <c r="M4600" s="38">
        <f t="shared" si="3967"/>
        <v>0.42055105388118974</v>
      </c>
      <c r="N4600" s="38">
        <f t="shared" si="3967"/>
        <v>0.44899858223751399</v>
      </c>
      <c r="O4600" s="38">
        <f t="shared" si="3967"/>
        <v>0.47844185144707829</v>
      </c>
      <c r="P4600" s="38">
        <f t="shared" si="3967"/>
        <v>0.50877131398842934</v>
      </c>
      <c r="Q4600" s="38">
        <f t="shared" si="3967"/>
        <v>0.51494175886557159</v>
      </c>
      <c r="R4600" s="38">
        <f t="shared" si="3967"/>
        <v>0.53823082392505772</v>
      </c>
      <c r="S4600" s="38">
        <f t="shared" si="3967"/>
        <v>0.54982962344011788</v>
      </c>
      <c r="T4600" s="38">
        <f t="shared" si="3967"/>
        <v>0.56124262797600966</v>
      </c>
      <c r="U4600" s="38">
        <f t="shared" si="3967"/>
        <v>0.57246401042635631</v>
      </c>
      <c r="V4600" s="38">
        <f t="shared" si="3967"/>
        <v>0.58348867283445971</v>
      </c>
      <c r="W4600" s="39">
        <f t="shared" ref="W4600:BF4600" si="3968">W3675</f>
        <v>0.59431221832391179</v>
      </c>
      <c r="X4600" s="39">
        <f t="shared" si="3968"/>
        <v>0.60493092157256956</v>
      </c>
      <c r="Y4600" s="39">
        <f t="shared" si="3968"/>
        <v>0.61534169816671225</v>
      </c>
      <c r="Z4600" s="39">
        <f t="shared" si="3968"/>
        <v>0.62554207314630073</v>
      </c>
      <c r="AA4600" s="39">
        <f t="shared" si="3968"/>
        <v>0.63553014902619953</v>
      </c>
      <c r="AB4600" s="39">
        <f t="shared" si="3968"/>
        <v>0.64530457355232484</v>
      </c>
      <c r="AC4600" s="39">
        <f t="shared" si="3968"/>
        <v>0.65486450742624991</v>
      </c>
      <c r="AD4600" s="39">
        <f t="shared" si="3968"/>
        <v>0.66420959220708198</v>
      </c>
      <c r="AE4600" s="39">
        <f t="shared" si="3968"/>
        <v>0.6733399185755915</v>
      </c>
      <c r="AF4600" s="39">
        <f t="shared" si="3968"/>
        <v>0.6822559951228222</v>
      </c>
      <c r="AG4600" s="39">
        <f t="shared" si="3968"/>
        <v>0.69095871780382101</v>
      </c>
      <c r="AH4600" s="39">
        <f t="shared" si="3968"/>
        <v>0.69944934017682403</v>
      </c>
      <c r="AI4600" s="39">
        <f t="shared" si="3968"/>
        <v>0.70772944452924225</v>
      </c>
      <c r="AJ4600" s="39">
        <f t="shared" si="3968"/>
        <v>0.71580091397417511</v>
      </c>
      <c r="AK4600" s="39">
        <f t="shared" si="3968"/>
        <v>0.72366590558492372</v>
      </c>
      <c r="AL4600" s="39">
        <f t="shared" si="3968"/>
        <v>0.73132682462008969</v>
      </c>
      <c r="AM4600" s="39">
        <f t="shared" si="3968"/>
        <v>0.73878629987830013</v>
      </c>
      <c r="AN4600" s="39">
        <f t="shared" si="3968"/>
        <v>0.74604716020934991</v>
      </c>
      <c r="AO4600" s="39">
        <f t="shared" si="3968"/>
        <v>0.75311241219757252</v>
      </c>
      <c r="AP4600" s="39">
        <f t="shared" si="3968"/>
        <v>0.75998521902345584</v>
      </c>
      <c r="AQ4600" s="39">
        <f t="shared" si="3968"/>
        <v>0.76666888050087834</v>
      </c>
      <c r="AR4600" s="39">
        <f t="shared" si="3968"/>
        <v>0.77316681427976142</v>
      </c>
      <c r="AS4600" s="39">
        <f t="shared" si="3968"/>
        <v>0.77948253819736846</v>
      </c>
      <c r="AT4600" s="39">
        <f t="shared" si="3968"/>
        <v>0.78561965375583953</v>
      </c>
      <c r="AU4600" s="39">
        <f t="shared" si="3968"/>
        <v>0.79158183069878618</v>
      </c>
      <c r="AV4600" s="39">
        <f t="shared" si="3968"/>
        <v>0.79737279265578342</v>
      </c>
      <c r="AW4600" s="39">
        <f t="shared" si="3968"/>
        <v>0.80299630382034781</v>
      </c>
      <c r="AX4600" s="39">
        <f t="shared" si="3968"/>
        <v>0.80845615662439485</v>
      </c>
      <c r="AY4600" s="39">
        <f t="shared" si="3968"/>
        <v>0.8137561603701613</v>
      </c>
      <c r="AZ4600" s="39">
        <f t="shared" si="3968"/>
        <v>0.81890013077912005</v>
      </c>
      <c r="BA4600" s="39">
        <f t="shared" si="3968"/>
        <v>0.82389188041641126</v>
      </c>
      <c r="BB4600" s="39">
        <f t="shared" si="3968"/>
        <v>0.82873520994875205</v>
      </c>
      <c r="BC4600" s="39">
        <f t="shared" si="3968"/>
        <v>0.83343390019357599</v>
      </c>
      <c r="BD4600" s="39">
        <f t="shared" si="3968"/>
        <v>0.83799170491728214</v>
      </c>
      <c r="BE4600" s="39">
        <f t="shared" si="3968"/>
        <v>0.84241234434086953</v>
      </c>
      <c r="BF4600" s="39">
        <f t="shared" si="3968"/>
        <v>0.84669949931187205</v>
      </c>
    </row>
    <row r="4601" spans="1:58" x14ac:dyDescent="0.2">
      <c r="A4601" s="9" t="str">
        <f t="shared" si="3909"/>
        <v>Honduras</v>
      </c>
      <c r="C4601" s="39">
        <f t="shared" si="3964"/>
        <v>0.7071037</v>
      </c>
      <c r="D4601" s="39">
        <f t="shared" si="3964"/>
        <v>0.71518336773810276</v>
      </c>
      <c r="E4601" s="39">
        <f t="shared" si="3964"/>
        <v>0.72305668475978013</v>
      </c>
      <c r="F4601" s="39">
        <f t="shared" si="3964"/>
        <v>0.73072603722177032</v>
      </c>
      <c r="G4601" s="39">
        <f t="shared" si="3964"/>
        <v>0.73819403575516451</v>
      </c>
      <c r="H4601" s="38">
        <f t="shared" ref="H4601:V4601" si="3969">1-_xlfn.NORM.DIST($D$608,H4372,H5782,TRUE)</f>
        <v>0.51842207677629482</v>
      </c>
      <c r="I4601" s="38">
        <f t="shared" si="3969"/>
        <v>0.52578610655917313</v>
      </c>
      <c r="J4601" s="38">
        <f t="shared" si="3969"/>
        <v>0.5330499501599788</v>
      </c>
      <c r="K4601" s="38">
        <f t="shared" si="3969"/>
        <v>0.67874002078697926</v>
      </c>
      <c r="L4601" s="38">
        <f t="shared" si="3969"/>
        <v>0.70180039473853395</v>
      </c>
      <c r="M4601" s="38">
        <f t="shared" si="3969"/>
        <v>0.72456959549650035</v>
      </c>
      <c r="N4601" s="38">
        <f t="shared" si="3969"/>
        <v>0.74694152096068578</v>
      </c>
      <c r="O4601" s="38">
        <f t="shared" si="3969"/>
        <v>0.76880827882364322</v>
      </c>
      <c r="P4601" s="38">
        <f t="shared" si="3969"/>
        <v>0.79006177378845543</v>
      </c>
      <c r="Q4601" s="38">
        <f t="shared" si="3969"/>
        <v>0.78900180599779302</v>
      </c>
      <c r="R4601" s="38">
        <f t="shared" si="3969"/>
        <v>0.80795928644191672</v>
      </c>
      <c r="S4601" s="38">
        <f t="shared" si="3969"/>
        <v>0.81326779821924466</v>
      </c>
      <c r="T4601" s="38">
        <f t="shared" si="3969"/>
        <v>0.81842020890048595</v>
      </c>
      <c r="U4601" s="38">
        <f t="shared" si="3969"/>
        <v>0.82342032415875233</v>
      </c>
      <c r="V4601" s="38">
        <f t="shared" si="3969"/>
        <v>0.82827193837708302</v>
      </c>
      <c r="W4601" s="39">
        <f t="shared" ref="W4601:BF4601" si="3970">W3676</f>
        <v>0.8329788266685485</v>
      </c>
      <c r="X4601" s="39">
        <f t="shared" si="3970"/>
        <v>0.83754473764576054</v>
      </c>
      <c r="Y4601" s="39">
        <f t="shared" si="3970"/>
        <v>0.84197338689818335</v>
      </c>
      <c r="Z4601" s="39">
        <f t="shared" si="3970"/>
        <v>0.84626845113626548</v>
      </c>
      <c r="AA4601" s="39">
        <f t="shared" si="3970"/>
        <v>0.85043356296223405</v>
      </c>
      <c r="AB4601" s="39">
        <f t="shared" si="3970"/>
        <v>0.8544723062283921</v>
      </c>
      <c r="AC4601" s="39">
        <f t="shared" si="3970"/>
        <v>0.85838821194489501</v>
      </c>
      <c r="AD4601" s="39">
        <f t="shared" si="3970"/>
        <v>0.86218475470022637</v>
      </c>
      <c r="AE4601" s="39">
        <f t="shared" si="3970"/>
        <v>0.86586534955893257</v>
      </c>
      <c r="AF4601" s="39">
        <f t="shared" si="3970"/>
        <v>0.869433349402575</v>
      </c>
      <c r="AG4601" s="39">
        <f t="shared" si="3970"/>
        <v>0.87289204268130471</v>
      </c>
      <c r="AH4601" s="39">
        <f t="shared" si="3970"/>
        <v>0.87624465154494624</v>
      </c>
      <c r="AI4601" s="39">
        <f t="shared" si="3970"/>
        <v>0.87949433032396285</v>
      </c>
      <c r="AJ4601" s="39">
        <f t="shared" si="3970"/>
        <v>0.88264416433217796</v>
      </c>
      <c r="AK4601" s="39">
        <f t="shared" si="3970"/>
        <v>0.88569716896460471</v>
      </c>
      <c r="AL4601" s="39">
        <f t="shared" si="3970"/>
        <v>0.88865628906520411</v>
      </c>
      <c r="AM4601" s="39">
        <f t="shared" si="3970"/>
        <v>0.89152439854083676</v>
      </c>
      <c r="AN4601" s="39">
        <f t="shared" si="3970"/>
        <v>0.89430430019907114</v>
      </c>
      <c r="AO4601" s="39">
        <f t="shared" si="3970"/>
        <v>0.89699872578888495</v>
      </c>
      <c r="AP4601" s="39">
        <f t="shared" si="3970"/>
        <v>0.89961033622462028</v>
      </c>
      <c r="AQ4601" s="39">
        <f t="shared" si="3970"/>
        <v>0.90214172197482678</v>
      </c>
      <c r="AR4601" s="39">
        <f t="shared" si="3970"/>
        <v>0.90459540359886392</v>
      </c>
      <c r="AS4601" s="39">
        <f t="shared" si="3970"/>
        <v>0.90697383241530249</v>
      </c>
      <c r="AT4601" s="39">
        <f t="shared" si="3970"/>
        <v>0.90927939128729973</v>
      </c>
      <c r="AU4601" s="39">
        <f t="shared" si="3970"/>
        <v>0.91151439551119051</v>
      </c>
      <c r="AV4601" s="39">
        <f t="shared" si="3970"/>
        <v>0.91368109379556006</v>
      </c>
      <c r="AW4601" s="39">
        <f t="shared" si="3970"/>
        <v>0.91578166931903082</v>
      </c>
      <c r="AX4601" s="39">
        <f t="shared" si="3970"/>
        <v>0.91781824085591313</v>
      </c>
      <c r="AY4601" s="39">
        <f t="shared" si="3970"/>
        <v>0.91979286395973214</v>
      </c>
      <c r="AZ4601" s="39">
        <f t="shared" si="3970"/>
        <v>0.92170753219546153</v>
      </c>
      <c r="BA4601" s="39">
        <f t="shared" si="3970"/>
        <v>0.92356417841205984</v>
      </c>
      <c r="BB4601" s="39">
        <f t="shared" si="3970"/>
        <v>0.9253646760476244</v>
      </c>
      <c r="BC4601" s="39">
        <f t="shared" si="3970"/>
        <v>0.92711084046015291</v>
      </c>
      <c r="BD4601" s="39">
        <f t="shared" si="3970"/>
        <v>0.92880443027753379</v>
      </c>
      <c r="BE4601" s="39">
        <f t="shared" si="3970"/>
        <v>0.93044714876097534</v>
      </c>
      <c r="BF4601" s="39">
        <f t="shared" si="3970"/>
        <v>0.93204064517663243</v>
      </c>
    </row>
    <row r="4602" spans="1:58" x14ac:dyDescent="0.2">
      <c r="A4602" s="9" t="str">
        <f t="shared" si="3909"/>
        <v>Hungary</v>
      </c>
      <c r="C4602" s="39">
        <f t="shared" si="3964"/>
        <v>0.94455990000000001</v>
      </c>
      <c r="D4602" s="39">
        <f t="shared" si="3964"/>
        <v>0.9457385313942146</v>
      </c>
      <c r="E4602" s="39">
        <f t="shared" si="3964"/>
        <v>0.94688296283151197</v>
      </c>
      <c r="F4602" s="39">
        <f t="shared" si="3964"/>
        <v>0.94799429921748435</v>
      </c>
      <c r="G4602" s="39">
        <f t="shared" si="3964"/>
        <v>0.94907360845538324</v>
      </c>
      <c r="H4602" s="38">
        <f t="shared" ref="H4602:V4602" si="3971">1-_xlfn.NORM.DIST($D$608,H4373,H5783,TRUE)</f>
        <v>0.86730684845384687</v>
      </c>
      <c r="I4602" s="38">
        <f t="shared" si="3971"/>
        <v>0.86919246990482446</v>
      </c>
      <c r="J4602" s="38">
        <f t="shared" si="3971"/>
        <v>0.87103639006923927</v>
      </c>
      <c r="K4602" s="38">
        <f t="shared" si="3971"/>
        <v>0.87283961574718671</v>
      </c>
      <c r="L4602" s="38">
        <f t="shared" si="3971"/>
        <v>0.89243932444497753</v>
      </c>
      <c r="M4602" s="38">
        <f t="shared" si="3971"/>
        <v>0.91047145843584099</v>
      </c>
      <c r="N4602" s="38">
        <f t="shared" si="3971"/>
        <v>0.92680416190589265</v>
      </c>
      <c r="O4602" s="38">
        <f t="shared" si="3971"/>
        <v>0.9413410683381328</v>
      </c>
      <c r="P4602" s="38">
        <f t="shared" si="3971"/>
        <v>0.95402837104602289</v>
      </c>
      <c r="Q4602" s="38">
        <f t="shared" si="3971"/>
        <v>0.95128978940932263</v>
      </c>
      <c r="R4602" s="38">
        <f t="shared" si="3971"/>
        <v>0.95910396386101116</v>
      </c>
      <c r="S4602" s="38">
        <f t="shared" si="3971"/>
        <v>0.95987028460047985</v>
      </c>
      <c r="T4602" s="38">
        <f t="shared" si="3971"/>
        <v>0.96061558709379435</v>
      </c>
      <c r="U4602" s="38">
        <f t="shared" si="3971"/>
        <v>0.96134053128108854</v>
      </c>
      <c r="V4602" s="38">
        <f t="shared" si="3971"/>
        <v>0.9620457547507526</v>
      </c>
      <c r="W4602" s="39">
        <f t="shared" ref="W4602:BF4602" si="3972">W3677</f>
        <v>0.96273187350653933</v>
      </c>
      <c r="X4602" s="39">
        <f t="shared" si="3972"/>
        <v>0.96339948271049025</v>
      </c>
      <c r="Y4602" s="39">
        <f t="shared" si="3972"/>
        <v>0.96404915740218733</v>
      </c>
      <c r="Z4602" s="39">
        <f t="shared" si="3972"/>
        <v>0.96468145319485232</v>
      </c>
      <c r="AA4602" s="39">
        <f t="shared" si="3972"/>
        <v>0.96529690694882753</v>
      </c>
      <c r="AB4602" s="39">
        <f t="shared" si="3972"/>
        <v>0.96589603742297958</v>
      </c>
      <c r="AC4602" s="39">
        <f t="shared" si="3972"/>
        <v>0.96647934590457707</v>
      </c>
      <c r="AD4602" s="39">
        <f t="shared" si="3972"/>
        <v>0.96704731681819345</v>
      </c>
      <c r="AE4602" s="39">
        <f t="shared" si="3972"/>
        <v>0.96760041831419108</v>
      </c>
      <c r="AF4602" s="39">
        <f t="shared" si="3972"/>
        <v>0.96813910283734128</v>
      </c>
      <c r="AG4602" s="39">
        <f t="shared" si="3972"/>
        <v>0.96866380767613258</v>
      </c>
      <c r="AH4602" s="39">
        <f t="shared" si="3972"/>
        <v>0.96917495549331711</v>
      </c>
      <c r="AI4602" s="39">
        <f t="shared" si="3972"/>
        <v>0.96967295483824012</v>
      </c>
      <c r="AJ4602" s="39">
        <f t="shared" si="3972"/>
        <v>0.97015820064149216</v>
      </c>
      <c r="AK4602" s="39">
        <f t="shared" si="3972"/>
        <v>0.9706310746924145</v>
      </c>
      <c r="AL4602" s="39">
        <f t="shared" si="3972"/>
        <v>0.97109194609998395</v>
      </c>
      <c r="AM4602" s="39">
        <f t="shared" si="3972"/>
        <v>0.97154117173759147</v>
      </c>
      <c r="AN4602" s="39">
        <f t="shared" si="3972"/>
        <v>0.97197909667222249</v>
      </c>
      <c r="AO4602" s="39">
        <f t="shared" si="3972"/>
        <v>0.97240605457853446</v>
      </c>
      <c r="AP4602" s="39">
        <f t="shared" si="3972"/>
        <v>0.97282236813831946</v>
      </c>
      <c r="AQ4602" s="39">
        <f t="shared" si="3972"/>
        <v>0.97322834942582781</v>
      </c>
      <c r="AR4602" s="39">
        <f t="shared" si="3972"/>
        <v>0.97362430027941704</v>
      </c>
      <c r="AS4602" s="39">
        <f t="shared" si="3972"/>
        <v>0.97401051265998184</v>
      </c>
      <c r="AT4602" s="39">
        <f t="shared" si="3972"/>
        <v>0.97438726899660721</v>
      </c>
      <c r="AU4602" s="39">
        <f t="shared" si="3972"/>
        <v>0.9747548425198761</v>
      </c>
      <c r="AV4602" s="39">
        <f t="shared" si="3972"/>
        <v>0.9751134975832525</v>
      </c>
      <c r="AW4602" s="39">
        <f t="shared" si="3972"/>
        <v>0.97546348997294785</v>
      </c>
      <c r="AX4602" s="39">
        <f t="shared" si="3972"/>
        <v>0.97580506720666971</v>
      </c>
      <c r="AY4602" s="39">
        <f t="shared" si="3972"/>
        <v>0.97613846882163591</v>
      </c>
      <c r="AZ4602" s="39">
        <f t="shared" si="3972"/>
        <v>0.97646392665223225</v>
      </c>
      <c r="BA4602" s="39">
        <f t="shared" si="3972"/>
        <v>0.97678166509767417</v>
      </c>
      <c r="BB4602" s="39">
        <f t="shared" si="3972"/>
        <v>0.97709190138002699</v>
      </c>
      <c r="BC4602" s="39">
        <f t="shared" si="3972"/>
        <v>0.97739484579292546</v>
      </c>
      <c r="BD4602" s="39">
        <f t="shared" si="3972"/>
        <v>0.9776907019413239</v>
      </c>
      <c r="BE4602" s="39">
        <f t="shared" si="3972"/>
        <v>0.97797966697259697</v>
      </c>
      <c r="BF4602" s="39">
        <f t="shared" si="3972"/>
        <v>0.9782619317993011</v>
      </c>
    </row>
    <row r="4603" spans="1:58" x14ac:dyDescent="0.2">
      <c r="A4603" s="9" t="str">
        <f t="shared" si="3909"/>
        <v>Iceland</v>
      </c>
      <c r="C4603" s="39">
        <f t="shared" si="3964"/>
        <v>0.93077610000000011</v>
      </c>
      <c r="D4603" s="39">
        <f t="shared" si="3964"/>
        <v>0.93236376500574114</v>
      </c>
      <c r="E4603" s="39">
        <f t="shared" si="3964"/>
        <v>0.93390393344341005</v>
      </c>
      <c r="F4603" s="39">
        <f t="shared" si="3964"/>
        <v>0.93539814831596324</v>
      </c>
      <c r="G4603" s="39">
        <f t="shared" si="3964"/>
        <v>0.93684790274542395</v>
      </c>
      <c r="H4603" s="38">
        <f t="shared" ref="H4603:V4603" si="3973">1-_xlfn.NORM.DIST($D$608,H4374,H5784,TRUE)</f>
        <v>0.91343186993245484</v>
      </c>
      <c r="I4603" s="38">
        <f t="shared" si="3973"/>
        <v>0.91513247939077891</v>
      </c>
      <c r="J4603" s="38">
        <f t="shared" si="3973"/>
        <v>0.91678724045079552</v>
      </c>
      <c r="K4603" s="38">
        <f t="shared" si="3973"/>
        <v>0.91839750177009005</v>
      </c>
      <c r="L4603" s="38">
        <f t="shared" si="3973"/>
        <v>0.92407087905509466</v>
      </c>
      <c r="M4603" s="38">
        <f t="shared" si="3973"/>
        <v>0.92948815332425871</v>
      </c>
      <c r="N4603" s="38">
        <f t="shared" si="3973"/>
        <v>0.93465094988466302</v>
      </c>
      <c r="O4603" s="38">
        <f t="shared" si="3973"/>
        <v>0.93956149527791477</v>
      </c>
      <c r="P4603" s="38">
        <f t="shared" si="3973"/>
        <v>0.9442226074130291</v>
      </c>
      <c r="Q4603" s="38">
        <f t="shared" si="3973"/>
        <v>0.94135208868890063</v>
      </c>
      <c r="R4603" s="38">
        <f t="shared" si="3973"/>
        <v>0.95024194532192074</v>
      </c>
      <c r="S4603" s="38">
        <f t="shared" si="3973"/>
        <v>0.95125830072899409</v>
      </c>
      <c r="T4603" s="38">
        <f t="shared" si="3973"/>
        <v>0.95224566669036559</v>
      </c>
      <c r="U4603" s="38">
        <f t="shared" si="3973"/>
        <v>0.95320497347792799</v>
      </c>
      <c r="V4603" s="38">
        <f t="shared" si="3973"/>
        <v>0.95413711993507921</v>
      </c>
      <c r="W4603" s="39">
        <f t="shared" ref="W4603:BF4603" si="3974">W3678</f>
        <v>0.9550429745072927</v>
      </c>
      <c r="X4603" s="39">
        <f t="shared" si="3974"/>
        <v>0.95592337624525192</v>
      </c>
      <c r="Y4603" s="39">
        <f t="shared" si="3974"/>
        <v>0.95677913578062546</v>
      </c>
      <c r="Z4603" s="39">
        <f t="shared" si="3974"/>
        <v>0.95761103627464184</v>
      </c>
      <c r="AA4603" s="39">
        <f t="shared" si="3974"/>
        <v>0.9584198343396797</v>
      </c>
      <c r="AB4603" s="39">
        <f t="shared" si="3974"/>
        <v>0.95920626093415129</v>
      </c>
      <c r="AC4603" s="39">
        <f t="shared" si="3974"/>
        <v>0.95997102223100494</v>
      </c>
      <c r="AD4603" s="39">
        <f t="shared" si="3974"/>
        <v>0.96071480046021718</v>
      </c>
      <c r="AE4603" s="39">
        <f t="shared" si="3974"/>
        <v>0.96143825472568112</v>
      </c>
      <c r="AF4603" s="39">
        <f t="shared" si="3974"/>
        <v>0.96214202179693031</v>
      </c>
      <c r="AG4603" s="39">
        <f t="shared" si="3974"/>
        <v>0.96282671687616705</v>
      </c>
      <c r="AH4603" s="39">
        <f t="shared" si="3974"/>
        <v>0.96349293434108307</v>
      </c>
      <c r="AI4603" s="39">
        <f t="shared" si="3974"/>
        <v>0.96414124846398241</v>
      </c>
      <c r="AJ4603" s="39">
        <f t="shared" si="3974"/>
        <v>0.9647722141077304</v>
      </c>
      <c r="AK4603" s="39">
        <f t="shared" si="3974"/>
        <v>0.96538636739906458</v>
      </c>
      <c r="AL4603" s="39">
        <f t="shared" si="3974"/>
        <v>0.96598422637981263</v>
      </c>
      <c r="AM4603" s="39">
        <f t="shared" si="3974"/>
        <v>0.96656629163656727</v>
      </c>
      <c r="AN4603" s="39">
        <f t="shared" si="3974"/>
        <v>0.96713304690937529</v>
      </c>
      <c r="AO4603" s="39">
        <f t="shared" si="3974"/>
        <v>0.96768495967999446</v>
      </c>
      <c r="AP4603" s="39">
        <f t="shared" si="3974"/>
        <v>0.96822248174027681</v>
      </c>
      <c r="AQ4603" s="39">
        <f t="shared" si="3974"/>
        <v>0.96874604974123191</v>
      </c>
      <c r="AR4603" s="39">
        <f t="shared" si="3974"/>
        <v>0.96925608572332</v>
      </c>
      <c r="AS4603" s="39">
        <f t="shared" si="3974"/>
        <v>0.96975299762852307</v>
      </c>
      <c r="AT4603" s="39">
        <f t="shared" si="3974"/>
        <v>0.97023717979473245</v>
      </c>
      <c r="AU4603" s="39">
        <f t="shared" si="3974"/>
        <v>0.97070901343298654</v>
      </c>
      <c r="AV4603" s="39">
        <f t="shared" si="3974"/>
        <v>0.97116886708808403</v>
      </c>
      <c r="AW4603" s="39">
        <f t="shared" si="3974"/>
        <v>0.9716170970830893</v>
      </c>
      <c r="AX4603" s="39">
        <f t="shared" si="3974"/>
        <v>0.97205404794823724</v>
      </c>
      <c r="AY4603" s="39">
        <f t="shared" si="3974"/>
        <v>0.97248005283473493</v>
      </c>
      <c r="AZ4603" s="39">
        <f t="shared" si="3974"/>
        <v>0.97289543391394839</v>
      </c>
      <c r="BA4603" s="39">
        <f t="shared" si="3974"/>
        <v>0.97330050276244973</v>
      </c>
      <c r="BB4603" s="39">
        <f t="shared" si="3974"/>
        <v>0.97369556073339236</v>
      </c>
      <c r="BC4603" s="39">
        <f t="shared" si="3974"/>
        <v>0.97408089931466646</v>
      </c>
      <c r="BD4603" s="39">
        <f t="shared" si="3974"/>
        <v>0.97445680047428129</v>
      </c>
      <c r="BE4603" s="39">
        <f t="shared" si="3974"/>
        <v>0.97482353699340274</v>
      </c>
      <c r="BF4603" s="39">
        <f t="shared" si="3974"/>
        <v>0.97518137278747019</v>
      </c>
    </row>
    <row r="4604" spans="1:58" x14ac:dyDescent="0.2">
      <c r="A4604" s="9" t="str">
        <f t="shared" si="3909"/>
        <v>India</v>
      </c>
      <c r="C4604" s="39">
        <f t="shared" si="3964"/>
        <v>0.49747149999999996</v>
      </c>
      <c r="D4604" s="39">
        <f t="shared" si="3964"/>
        <v>0.50973979520897683</v>
      </c>
      <c r="E4604" s="39">
        <f t="shared" si="3964"/>
        <v>0.52184656447004341</v>
      </c>
      <c r="F4604" s="39">
        <f t="shared" si="3964"/>
        <v>0.53378309731265206</v>
      </c>
      <c r="G4604" s="39">
        <f t="shared" si="3964"/>
        <v>0.5455415113887353</v>
      </c>
      <c r="H4604" s="38">
        <f t="shared" ref="H4604:V4604" si="3975">1-_xlfn.NORM.DIST($D$608,H4375,H5785,TRUE)</f>
        <v>0.39791303909675413</v>
      </c>
      <c r="I4604" s="38">
        <f t="shared" si="3975"/>
        <v>0.40766283840498341</v>
      </c>
      <c r="J4604" s="38">
        <f t="shared" si="3975"/>
        <v>0.41734790215039075</v>
      </c>
      <c r="K4604" s="38">
        <f t="shared" si="3975"/>
        <v>0.49512107918532566</v>
      </c>
      <c r="L4604" s="38">
        <f t="shared" si="3975"/>
        <v>0.52240233368515998</v>
      </c>
      <c r="M4604" s="38">
        <f t="shared" si="3975"/>
        <v>0.55022649442119698</v>
      </c>
      <c r="N4604" s="38">
        <f t="shared" si="3975"/>
        <v>0.57847548714211183</v>
      </c>
      <c r="O4604" s="38">
        <f t="shared" si="3975"/>
        <v>0.60701518860207393</v>
      </c>
      <c r="P4604" s="38">
        <f t="shared" si="3975"/>
        <v>0.63569589164779194</v>
      </c>
      <c r="Q4604" s="38">
        <f t="shared" si="3975"/>
        <v>0.63872128536643547</v>
      </c>
      <c r="R4604" s="38">
        <f t="shared" si="3975"/>
        <v>0.66162950626150907</v>
      </c>
      <c r="S4604" s="38">
        <f t="shared" si="3975"/>
        <v>0.67090247253567148</v>
      </c>
      <c r="T4604" s="38">
        <f t="shared" si="3975"/>
        <v>0.67995810949061741</v>
      </c>
      <c r="U4604" s="38">
        <f t="shared" si="3975"/>
        <v>0.6887971734500089</v>
      </c>
      <c r="V4604" s="38">
        <f t="shared" si="3975"/>
        <v>0.6974207993550211</v>
      </c>
      <c r="W4604" s="39">
        <f t="shared" ref="W4604:BF4604" si="3976">W3679</f>
        <v>0.70583047069264193</v>
      </c>
      <c r="X4604" s="39">
        <f t="shared" si="3976"/>
        <v>0.71402799038782871</v>
      </c>
      <c r="Y4604" s="39">
        <f t="shared" si="3976"/>
        <v>0.72201545273697798</v>
      </c>
      <c r="Z4604" s="39">
        <f t="shared" si="3976"/>
        <v>0.72979521644404588</v>
      </c>
      <c r="AA4604" s="39">
        <f t="shared" si="3976"/>
        <v>0.73736987880592442</v>
      </c>
      <c r="AB4604" s="39">
        <f t="shared" si="3976"/>
        <v>0.74474225108034608</v>
      </c>
      <c r="AC4604" s="39">
        <f t="shared" si="3976"/>
        <v>0.75191533505757402</v>
      </c>
      <c r="AD4604" s="39">
        <f t="shared" si="3976"/>
        <v>0.75889230084641346</v>
      </c>
      <c r="AE4604" s="39">
        <f t="shared" si="3976"/>
        <v>0.76567646587556348</v>
      </c>
      <c r="AF4604" s="39">
        <f t="shared" si="3976"/>
        <v>0.77227127510297122</v>
      </c>
      <c r="AG4604" s="39">
        <f t="shared" si="3976"/>
        <v>0.7786802824185739</v>
      </c>
      <c r="AH4604" s="39">
        <f t="shared" si="3976"/>
        <v>0.78490713321953809</v>
      </c>
      <c r="AI4604" s="39">
        <f t="shared" si="3976"/>
        <v>0.79095554813177049</v>
      </c>
      <c r="AJ4604" s="39">
        <f t="shared" si="3976"/>
        <v>0.79682930784699413</v>
      </c>
      <c r="AK4604" s="39">
        <f t="shared" si="3976"/>
        <v>0.80253223904099391</v>
      </c>
      <c r="AL4604" s="39">
        <f t="shared" si="3976"/>
        <v>0.8080682013356586</v>
      </c>
      <c r="AM4604" s="39">
        <f t="shared" si="3976"/>
        <v>0.81344107526512277</v>
      </c>
      <c r="AN4604" s="39">
        <f t="shared" si="3976"/>
        <v>0.81865475120456421</v>
      </c>
      <c r="AO4604" s="39">
        <f t="shared" si="3976"/>
        <v>0.82371311921899293</v>
      </c>
      <c r="AP4604" s="39">
        <f t="shared" si="3976"/>
        <v>0.8286200597886062</v>
      </c>
      <c r="AQ4604" s="39">
        <f t="shared" si="3976"/>
        <v>0.83337943536692927</v>
      </c>
      <c r="AR4604" s="39">
        <f t="shared" si="3976"/>
        <v>0.83799508272796874</v>
      </c>
      <c r="AS4604" s="39">
        <f t="shared" si="3976"/>
        <v>0.84247080605891189</v>
      </c>
      <c r="AT4604" s="39">
        <f t="shared" si="3976"/>
        <v>0.84681037075548882</v>
      </c>
      <c r="AU4604" s="39">
        <f t="shared" si="3976"/>
        <v>0.85101749787791303</v>
      </c>
      <c r="AV4604" s="39">
        <f t="shared" si="3976"/>
        <v>0.85509585922631071</v>
      </c>
      <c r="AW4604" s="39">
        <f t="shared" si="3976"/>
        <v>0.85904907299569488</v>
      </c>
      <c r="AX4604" s="39">
        <f t="shared" si="3976"/>
        <v>0.8628806999718166</v>
      </c>
      <c r="AY4604" s="39">
        <f t="shared" si="3976"/>
        <v>0.86659424023059739</v>
      </c>
      <c r="AZ4604" s="39">
        <f t="shared" si="3976"/>
        <v>0.8701931303052981</v>
      </c>
      <c r="BA4604" s="39">
        <f t="shared" si="3976"/>
        <v>0.87368074078708124</v>
      </c>
      <c r="BB4604" s="39">
        <f t="shared" si="3976"/>
        <v>0.87706037432616468</v>
      </c>
      <c r="BC4604" s="39">
        <f t="shared" si="3976"/>
        <v>0.88033526400232698</v>
      </c>
      <c r="BD4604" s="39">
        <f t="shared" si="3976"/>
        <v>0.8835085720350776</v>
      </c>
      <c r="BE4604" s="39">
        <f t="shared" si="3976"/>
        <v>0.88658338880538279</v>
      </c>
      <c r="BF4604" s="39">
        <f t="shared" si="3976"/>
        <v>0.88956273216235981</v>
      </c>
    </row>
    <row r="4605" spans="1:58" x14ac:dyDescent="0.2">
      <c r="A4605" s="9" t="str">
        <f t="shared" si="3909"/>
        <v>Indonesia</v>
      </c>
      <c r="C4605" s="39">
        <f t="shared" si="3964"/>
        <v>0.64895290000000005</v>
      </c>
      <c r="D4605" s="39">
        <f t="shared" si="3964"/>
        <v>0.65847624462959209</v>
      </c>
      <c r="E4605" s="39">
        <f t="shared" si="3964"/>
        <v>0.66778321757560555</v>
      </c>
      <c r="F4605" s="39">
        <f t="shared" si="3964"/>
        <v>0.67687404599295875</v>
      </c>
      <c r="G4605" s="39">
        <f t="shared" si="3964"/>
        <v>0.6857493705535489</v>
      </c>
      <c r="H4605" s="38">
        <f t="shared" ref="H4605:V4605" si="3977">1-_xlfn.NORM.DIST($D$608,H4376,H5786,TRUE)</f>
        <v>0.51249603702069635</v>
      </c>
      <c r="I4605" s="38">
        <f t="shared" si="3977"/>
        <v>0.52084665719038892</v>
      </c>
      <c r="J4605" s="38">
        <f t="shared" si="3977"/>
        <v>0.52908449511054223</v>
      </c>
      <c r="K4605" s="38">
        <f t="shared" si="3977"/>
        <v>0.53720772720792476</v>
      </c>
      <c r="L4605" s="38">
        <f t="shared" si="3977"/>
        <v>0.57817108823350349</v>
      </c>
      <c r="M4605" s="38">
        <f t="shared" si="3977"/>
        <v>0.62038753131775959</v>
      </c>
      <c r="N4605" s="38">
        <f t="shared" si="3977"/>
        <v>0.66338386743414113</v>
      </c>
      <c r="O4605" s="38">
        <f t="shared" si="3977"/>
        <v>0.70657023068577574</v>
      </c>
      <c r="P4605" s="38">
        <f t="shared" si="3977"/>
        <v>0.74924472120697927</v>
      </c>
      <c r="Q4605" s="38">
        <f t="shared" si="3977"/>
        <v>0.74921820280227869</v>
      </c>
      <c r="R4605" s="38">
        <f t="shared" si="3977"/>
        <v>0.76966415140852407</v>
      </c>
      <c r="S4605" s="38">
        <f t="shared" si="3977"/>
        <v>0.77611481189376519</v>
      </c>
      <c r="T4605" s="38">
        <f t="shared" si="3977"/>
        <v>0.78238327900900628</v>
      </c>
      <c r="U4605" s="38">
        <f t="shared" si="3977"/>
        <v>0.78847321817320393</v>
      </c>
      <c r="V4605" s="38">
        <f t="shared" si="3977"/>
        <v>0.7943883586932905</v>
      </c>
      <c r="W4605" s="39">
        <f t="shared" ref="W4605:BF4605" si="3978">W3680</f>
        <v>0.80013247955253786</v>
      </c>
      <c r="X4605" s="39">
        <f t="shared" si="3978"/>
        <v>0.80570939623808435</v>
      </c>
      <c r="Y4605" s="39">
        <f t="shared" si="3978"/>
        <v>0.81112294856917622</v>
      </c>
      <c r="Z4605" s="39">
        <f t="shared" si="3978"/>
        <v>0.81637698948581305</v>
      </c>
      <c r="AA4605" s="39">
        <f t="shared" si="3978"/>
        <v>0.82147537475613874</v>
      </c>
      <c r="AB4605" s="39">
        <f t="shared" si="3978"/>
        <v>0.82642195356006032</v>
      </c>
      <c r="AC4605" s="39">
        <f t="shared" si="3978"/>
        <v>0.83122055990611776</v>
      </c>
      <c r="AD4605" s="39">
        <f t="shared" si="3978"/>
        <v>0.83587500483853383</v>
      </c>
      <c r="AE4605" s="39">
        <f t="shared" si="3978"/>
        <v>0.8403890693915983</v>
      </c>
      <c r="AF4605" s="39">
        <f t="shared" si="3978"/>
        <v>0.84476649824903549</v>
      </c>
      <c r="AG4605" s="39">
        <f t="shared" si="3978"/>
        <v>0.84901099406673075</v>
      </c>
      <c r="AH4605" s="39">
        <f t="shared" si="3978"/>
        <v>0.85312621241811037</v>
      </c>
      <c r="AI4605" s="39">
        <f t="shared" si="3978"/>
        <v>0.85711575732255818</v>
      </c>
      <c r="AJ4605" s="39">
        <f t="shared" si="3978"/>
        <v>0.8609831773184633</v>
      </c>
      <c r="AK4605" s="39">
        <f t="shared" si="3978"/>
        <v>0.86473196204381531</v>
      </c>
      <c r="AL4605" s="39">
        <f t="shared" si="3978"/>
        <v>0.868365539288665</v>
      </c>
      <c r="AM4605" s="39">
        <f t="shared" si="3978"/>
        <v>0.8718872724852289</v>
      </c>
      <c r="AN4605" s="39">
        <f t="shared" si="3978"/>
        <v>0.87530045860291583</v>
      </c>
      <c r="AO4605" s="39">
        <f t="shared" si="3978"/>
        <v>0.8786083264170812</v>
      </c>
      <c r="AP4605" s="39">
        <f t="shared" si="3978"/>
        <v>0.88181403512184509</v>
      </c>
      <c r="AQ4605" s="39">
        <f t="shared" si="3978"/>
        <v>0.88492067325884682</v>
      </c>
      <c r="AR4605" s="39">
        <f t="shared" si="3978"/>
        <v>0.88793125793532035</v>
      </c>
      <c r="AS4605" s="39">
        <f t="shared" si="3978"/>
        <v>0.8908487343063729</v>
      </c>
      <c r="AT4605" s="39">
        <f t="shared" si="3978"/>
        <v>0.89367597529781351</v>
      </c>
      <c r="AU4605" s="39">
        <f t="shared" si="3978"/>
        <v>0.89641578154730195</v>
      </c>
      <c r="AV4605" s="39">
        <f t="shared" si="3978"/>
        <v>0.89907088154297821</v>
      </c>
      <c r="AW4605" s="39">
        <f t="shared" si="3978"/>
        <v>0.90164393194006742</v>
      </c>
      <c r="AX4605" s="39">
        <f t="shared" si="3978"/>
        <v>0.90413751803724896</v>
      </c>
      <c r="AY4605" s="39">
        <f t="shared" si="3978"/>
        <v>0.90655415439581444</v>
      </c>
      <c r="AZ4605" s="39">
        <f t="shared" si="3978"/>
        <v>0.90889628558582669</v>
      </c>
      <c r="BA4605" s="39">
        <f t="shared" si="3978"/>
        <v>0.91116628704462077</v>
      </c>
      <c r="BB4605" s="39">
        <f t="shared" si="3978"/>
        <v>0.91336646603406946</v>
      </c>
      <c r="BC4605" s="39">
        <f t="shared" si="3978"/>
        <v>0.91549906268405423</v>
      </c>
      <c r="BD4605" s="39">
        <f t="shared" si="3978"/>
        <v>0.91756625111055334</v>
      </c>
      <c r="BE4605" s="39">
        <f t="shared" si="3978"/>
        <v>0.91957014059767661</v>
      </c>
      <c r="BF4605" s="39">
        <f t="shared" si="3978"/>
        <v>0.92151277683383603</v>
      </c>
    </row>
    <row r="4606" spans="1:58" x14ac:dyDescent="0.2">
      <c r="A4606" s="9" t="str">
        <f t="shared" si="3909"/>
        <v>Iran (Islamic Republic of)</v>
      </c>
      <c r="C4606" s="39">
        <f t="shared" si="3964"/>
        <v>0.74778390000000006</v>
      </c>
      <c r="D4606" s="39">
        <f t="shared" si="3964"/>
        <v>0.75482326917737441</v>
      </c>
      <c r="E4606" s="39">
        <f t="shared" si="3964"/>
        <v>0.7616700773935795</v>
      </c>
      <c r="F4606" s="39">
        <f t="shared" si="3964"/>
        <v>0.7683276675693258</v>
      </c>
      <c r="G4606" s="39">
        <f t="shared" si="3964"/>
        <v>0.77479949784683777</v>
      </c>
      <c r="H4606" s="38">
        <f t="shared" ref="H4606:V4606" si="3979">1-_xlfn.NORM.DIST($D$608,H4377,H5787,TRUE)</f>
        <v>0.61729106117374632</v>
      </c>
      <c r="I4606" s="38">
        <f t="shared" si="3979"/>
        <v>0.62422729563972756</v>
      </c>
      <c r="J4606" s="38">
        <f t="shared" si="3979"/>
        <v>0.63103812544115645</v>
      </c>
      <c r="K4606" s="38">
        <f t="shared" si="3979"/>
        <v>0.77180101519045896</v>
      </c>
      <c r="L4606" s="38">
        <f t="shared" si="3979"/>
        <v>0.78169707721660586</v>
      </c>
      <c r="M4606" s="38">
        <f t="shared" si="3979"/>
        <v>0.79133940886836307</v>
      </c>
      <c r="N4606" s="38">
        <f t="shared" si="3979"/>
        <v>0.80072508810159537</v>
      </c>
      <c r="O4606" s="38">
        <f t="shared" si="3979"/>
        <v>0.80985176149603721</v>
      </c>
      <c r="P4606" s="38">
        <f t="shared" si="3979"/>
        <v>0.81871763366697847</v>
      </c>
      <c r="Q4606" s="38">
        <f t="shared" si="3979"/>
        <v>0.81705787492270687</v>
      </c>
      <c r="R4606" s="38">
        <f t="shared" si="3979"/>
        <v>0.83478649951690254</v>
      </c>
      <c r="S4606" s="38">
        <f t="shared" si="3979"/>
        <v>0.83932012167699666</v>
      </c>
      <c r="T4606" s="38">
        <f t="shared" si="3979"/>
        <v>0.84371686940194257</v>
      </c>
      <c r="U4606" s="38">
        <f t="shared" si="3979"/>
        <v>0.84798043570365933</v>
      </c>
      <c r="V4606" s="38">
        <f t="shared" si="3979"/>
        <v>0.85211446762958265</v>
      </c>
      <c r="W4606" s="39">
        <f t="shared" ref="W4606:BF4606" si="3980">W3681</f>
        <v>0.85612256172676826</v>
      </c>
      <c r="X4606" s="39">
        <f t="shared" si="3980"/>
        <v>0.86000826005248743</v>
      </c>
      <c r="Y4606" s="39">
        <f t="shared" si="3980"/>
        <v>0.86377504669433969</v>
      </c>
      <c r="Z4606" s="39">
        <f t="shared" si="3980"/>
        <v>0.86742634476429459</v>
      </c>
      <c r="AA4606" s="39">
        <f t="shared" si="3980"/>
        <v>0.87096551383250032</v>
      </c>
      <c r="AB4606" s="39">
        <f t="shared" si="3980"/>
        <v>0.87439584776818791</v>
      </c>
      <c r="AC4606" s="39">
        <f t="shared" si="3980"/>
        <v>0.8777205729565033</v>
      </c>
      <c r="AD4606" s="39">
        <f t="shared" si="3980"/>
        <v>0.88094284686161184</v>
      </c>
      <c r="AE4606" s="39">
        <f t="shared" si="3980"/>
        <v>0.88406575690795297</v>
      </c>
      <c r="AF4606" s="39">
        <f t="shared" si="3980"/>
        <v>0.88709231965300939</v>
      </c>
      <c r="AG4606" s="39">
        <f t="shared" si="3980"/>
        <v>0.89002548022645323</v>
      </c>
      <c r="AH4606" s="39">
        <f t="shared" si="3980"/>
        <v>0.89286811201197791</v>
      </c>
      <c r="AI4606" s="39">
        <f t="shared" si="3980"/>
        <v>0.89562301654955123</v>
      </c>
      <c r="AJ4606" s="39">
        <f t="shared" si="3980"/>
        <v>0.89829292363719426</v>
      </c>
      <c r="AK4606" s="39">
        <f t="shared" si="3980"/>
        <v>0.9008804916127352</v>
      </c>
      <c r="AL4606" s="39">
        <f t="shared" si="3980"/>
        <v>0.90338830779726464</v>
      </c>
      <c r="AM4606" s="39">
        <f t="shared" si="3980"/>
        <v>0.90581888908325836</v>
      </c>
      <c r="AN4606" s="39">
        <f t="shared" si="3980"/>
        <v>0.90817468265151391</v>
      </c>
      <c r="AO4606" s="39">
        <f t="shared" si="3980"/>
        <v>0.91045806680218022</v>
      </c>
      <c r="AP4606" s="39">
        <f t="shared" si="3980"/>
        <v>0.91267135188623105</v>
      </c>
      <c r="AQ4606" s="39">
        <f t="shared" si="3980"/>
        <v>0.91481678132475741</v>
      </c>
      <c r="AR4606" s="39">
        <f t="shared" si="3980"/>
        <v>0.91689653270442395</v>
      </c>
      <c r="AS4606" s="39">
        <f t="shared" si="3980"/>
        <v>0.91891271893834969</v>
      </c>
      <c r="AT4606" s="39">
        <f t="shared" si="3980"/>
        <v>0.92086738948253399</v>
      </c>
      <c r="AU4606" s="39">
        <f t="shared" si="3980"/>
        <v>0.92276253159876731</v>
      </c>
      <c r="AV4606" s="39">
        <f t="shared" si="3980"/>
        <v>0.92460007165573244</v>
      </c>
      <c r="AW4606" s="39">
        <f t="shared" si="3980"/>
        <v>0.9263818764607118</v>
      </c>
      <c r="AX4606" s="39">
        <f t="shared" si="3980"/>
        <v>0.92810975461499656</v>
      </c>
      <c r="AY4606" s="39">
        <f t="shared" si="3980"/>
        <v>0.92978545788671996</v>
      </c>
      <c r="AZ4606" s="39">
        <f t="shared" si="3980"/>
        <v>0.93141068259541604</v>
      </c>
      <c r="BA4606" s="39">
        <f t="shared" si="3980"/>
        <v>0.93298707100316236</v>
      </c>
      <c r="BB4606" s="39">
        <f t="shared" si="3980"/>
        <v>0.9345162127076645</v>
      </c>
      <c r="BC4606" s="39">
        <f t="shared" si="3980"/>
        <v>0.93599964603311314</v>
      </c>
      <c r="BD4606" s="39">
        <f t="shared" si="3980"/>
        <v>0.93743885941508642</v>
      </c>
      <c r="BE4606" s="39">
        <f t="shared" si="3980"/>
        <v>0.93883529277616584</v>
      </c>
      <c r="BF4606" s="39">
        <f t="shared" si="3980"/>
        <v>0.94019033888931691</v>
      </c>
    </row>
    <row r="4607" spans="1:58" x14ac:dyDescent="0.2">
      <c r="A4607" s="9" t="str">
        <f t="shared" si="3909"/>
        <v>Iraq</v>
      </c>
      <c r="C4607" s="39">
        <f t="shared" si="3964"/>
        <v>0.58750500000000005</v>
      </c>
      <c r="D4607" s="39">
        <f t="shared" si="3964"/>
        <v>0.59830293601765061</v>
      </c>
      <c r="E4607" s="39">
        <f t="shared" si="3964"/>
        <v>0.60889349631513512</v>
      </c>
      <c r="F4607" s="39">
        <f t="shared" si="3964"/>
        <v>0.61927375958437958</v>
      </c>
      <c r="G4607" s="39">
        <f t="shared" si="3964"/>
        <v>0.62944141188103531</v>
      </c>
      <c r="H4607" s="38">
        <f t="shared" ref="H4607:V4607" si="3981">1-_xlfn.NORM.DIST($D$608,H4378,H5788,TRUE)</f>
        <v>0.45799441615644043</v>
      </c>
      <c r="I4607" s="38">
        <f t="shared" si="3981"/>
        <v>0.46694580437683064</v>
      </c>
      <c r="J4607" s="38">
        <f t="shared" si="3981"/>
        <v>0.47580235411661276</v>
      </c>
      <c r="K4607" s="38">
        <f t="shared" si="3981"/>
        <v>0.64552232460982162</v>
      </c>
      <c r="L4607" s="38">
        <f t="shared" si="3981"/>
        <v>0.65772162123726075</v>
      </c>
      <c r="M4607" s="38">
        <f t="shared" si="3981"/>
        <v>0.66970487721315919</v>
      </c>
      <c r="N4607" s="38">
        <f t="shared" si="3981"/>
        <v>0.68146471095802097</v>
      </c>
      <c r="O4607" s="38">
        <f t="shared" si="3981"/>
        <v>0.69299445425062756</v>
      </c>
      <c r="P4607" s="38">
        <f t="shared" si="3981"/>
        <v>0.70428814350141777</v>
      </c>
      <c r="Q4607" s="38">
        <f t="shared" si="3981"/>
        <v>0.70543245085778883</v>
      </c>
      <c r="R4607" s="38">
        <f t="shared" si="3981"/>
        <v>0.72710201758362092</v>
      </c>
      <c r="S4607" s="38">
        <f t="shared" si="3981"/>
        <v>0.73471489723044581</v>
      </c>
      <c r="T4607" s="38">
        <f t="shared" si="3981"/>
        <v>0.74212584565276063</v>
      </c>
      <c r="U4607" s="38">
        <f t="shared" si="3981"/>
        <v>0.74933778876493018</v>
      </c>
      <c r="V4607" s="38">
        <f t="shared" si="3981"/>
        <v>0.75635382497000214</v>
      </c>
      <c r="W4607" s="39">
        <f t="shared" ref="W4607:BF4607" si="3982">W3682</f>
        <v>0.76317720409624956</v>
      </c>
      <c r="X4607" s="39">
        <f t="shared" si="3982"/>
        <v>0.76981130752765303</v>
      </c>
      <c r="Y4607" s="39">
        <f t="shared" si="3982"/>
        <v>0.7762596295156492</v>
      </c>
      <c r="Z4607" s="39">
        <f t="shared" si="3982"/>
        <v>0.78252575965307225</v>
      </c>
      <c r="AA4607" s="39">
        <f t="shared" si="3982"/>
        <v>0.7886133664857361</v>
      </c>
      <c r="AB4607" s="39">
        <f t="shared" si="3982"/>
        <v>0.79452618223250204</v>
      </c>
      <c r="AC4607" s="39">
        <f t="shared" si="3982"/>
        <v>0.80026798858085724</v>
      </c>
      <c r="AD4607" s="39">
        <f t="shared" si="3982"/>
        <v>0.80584260352192594</v>
      </c>
      <c r="AE4607" s="39">
        <f t="shared" si="3982"/>
        <v>0.8112538691863953</v>
      </c>
      <c r="AF4607" s="39">
        <f t="shared" si="3982"/>
        <v>0.81650564064097786</v>
      </c>
      <c r="AG4607" s="39">
        <f t="shared" si="3982"/>
        <v>0.82160177560369707</v>
      </c>
      <c r="AH4607" s="39">
        <f t="shared" si="3982"/>
        <v>0.8265461250354289</v>
      </c>
      <c r="AI4607" s="39">
        <f t="shared" si="3982"/>
        <v>0.83134252456467261</v>
      </c>
      <c r="AJ4607" s="39">
        <f t="shared" si="3982"/>
        <v>0.83599478670244243</v>
      </c>
      <c r="AK4607" s="39">
        <f t="shared" si="3982"/>
        <v>0.84050669380439924</v>
      </c>
      <c r="AL4607" s="39">
        <f t="shared" si="3982"/>
        <v>0.84488199173784118</v>
      </c>
      <c r="AM4607" s="39">
        <f t="shared" si="3982"/>
        <v>0.84912438421189906</v>
      </c>
      <c r="AN4607" s="39">
        <f t="shared" si="3982"/>
        <v>0.853237527730214</v>
      </c>
      <c r="AO4607" s="39">
        <f t="shared" si="3982"/>
        <v>0.85722502712645898</v>
      </c>
      <c r="AP4607" s="39">
        <f t="shared" si="3982"/>
        <v>0.86109043164428334</v>
      </c>
      <c r="AQ4607" s="39">
        <f t="shared" si="3982"/>
        <v>0.86483723152458603</v>
      </c>
      <c r="AR4607" s="39">
        <f t="shared" si="3982"/>
        <v>0.86846885506442417</v>
      </c>
      <c r="AS4607" s="39">
        <f t="shared" si="3982"/>
        <v>0.87198866611333048</v>
      </c>
      <c r="AT4607" s="39">
        <f t="shared" si="3982"/>
        <v>0.8753999619743098</v>
      </c>
      <c r="AU4607" s="39">
        <f t="shared" si="3982"/>
        <v>0.8787059716783221</v>
      </c>
      <c r="AV4607" s="39">
        <f t="shared" si="3982"/>
        <v>0.88190985460258053</v>
      </c>
      <c r="AW4607" s="39">
        <f t="shared" si="3982"/>
        <v>0.88501469940454358</v>
      </c>
      <c r="AX4607" s="39">
        <f t="shared" si="3982"/>
        <v>0.88802352324498424</v>
      </c>
      <c r="AY4607" s="39">
        <f t="shared" si="3982"/>
        <v>0.8909392712750217</v>
      </c>
      <c r="AZ4607" s="39">
        <f t="shared" si="3982"/>
        <v>0.89376481636346594</v>
      </c>
      <c r="BA4607" s="39">
        <f t="shared" si="3982"/>
        <v>0.89650295904225286</v>
      </c>
      <c r="BB4607" s="39">
        <f t="shared" si="3982"/>
        <v>0.89915642764912951</v>
      </c>
      <c r="BC4607" s="39">
        <f t="shared" si="3982"/>
        <v>0.901727878648098</v>
      </c>
      <c r="BD4607" s="39">
        <f t="shared" si="3982"/>
        <v>0.90421989710940731</v>
      </c>
      <c r="BE4607" s="39">
        <f t="shared" si="3982"/>
        <v>0.90663499733212649</v>
      </c>
      <c r="BF4607" s="39">
        <f t="shared" si="3982"/>
        <v>0.90897562359351891</v>
      </c>
    </row>
    <row r="4608" spans="1:58" x14ac:dyDescent="0.2">
      <c r="A4608" s="9" t="str">
        <f t="shared" si="3909"/>
        <v>Ireland</v>
      </c>
      <c r="C4608" s="39">
        <f t="shared" si="3964"/>
        <v>0.96610180000000001</v>
      </c>
      <c r="D4608" s="39">
        <f t="shared" si="3964"/>
        <v>0.96667504074011279</v>
      </c>
      <c r="E4608" s="39">
        <f t="shared" si="3964"/>
        <v>0.96723329554181059</v>
      </c>
      <c r="F4608" s="39">
        <f t="shared" si="3964"/>
        <v>0.96777701967109309</v>
      </c>
      <c r="G4608" s="39">
        <f t="shared" si="3964"/>
        <v>0.96830665317118048</v>
      </c>
      <c r="H4608" s="38">
        <f t="shared" ref="H4608:V4608" si="3983">1-_xlfn.NORM.DIST($D$608,H4379,H5789,TRUE)</f>
        <v>0.90154771103786702</v>
      </c>
      <c r="I4608" s="38">
        <f t="shared" si="3983"/>
        <v>0.90264590327069183</v>
      </c>
      <c r="J4608" s="38">
        <f t="shared" si="3983"/>
        <v>0.90372159506527983</v>
      </c>
      <c r="K4608" s="38">
        <f t="shared" si="3983"/>
        <v>0.90477531347010787</v>
      </c>
      <c r="L4608" s="38">
        <f t="shared" si="3983"/>
        <v>0.92116320884091429</v>
      </c>
      <c r="M4608" s="38">
        <f t="shared" si="3983"/>
        <v>0.9359133679218028</v>
      </c>
      <c r="N4608" s="38">
        <f t="shared" si="3983"/>
        <v>0.94895497896601089</v>
      </c>
      <c r="O4608" s="38">
        <f t="shared" si="3983"/>
        <v>0.96025785493537041</v>
      </c>
      <c r="P4608" s="38">
        <f t="shared" si="3983"/>
        <v>0.96983647052814936</v>
      </c>
      <c r="Q4608" s="38">
        <f t="shared" si="3983"/>
        <v>0.967474779228645</v>
      </c>
      <c r="R4608" s="38">
        <f t="shared" si="3983"/>
        <v>0.97331476332266209</v>
      </c>
      <c r="S4608" s="38">
        <f t="shared" si="3983"/>
        <v>0.9737047652216746</v>
      </c>
      <c r="T4608" s="38">
        <f t="shared" si="3983"/>
        <v>0.97408523040717643</v>
      </c>
      <c r="U4608" s="38">
        <f t="shared" si="3983"/>
        <v>0.97445643405364368</v>
      </c>
      <c r="V4608" s="38">
        <f t="shared" si="3983"/>
        <v>0.97481864240926663</v>
      </c>
      <c r="W4608" s="39">
        <f t="shared" ref="W4608:BF4608" si="3984">W3683</f>
        <v>0.97517211310695118</v>
      </c>
      <c r="X4608" s="39">
        <f t="shared" si="3984"/>
        <v>0.97551709546418841</v>
      </c>
      <c r="Y4608" s="39">
        <f t="shared" si="3984"/>
        <v>0.97585383077217636</v>
      </c>
      <c r="Z4608" s="39">
        <f t="shared" si="3984"/>
        <v>0.97618255257456976</v>
      </c>
      <c r="AA4608" s="39">
        <f t="shared" si="3984"/>
        <v>0.97650348693621802</v>
      </c>
      <c r="AB4608" s="39">
        <f t="shared" si="3984"/>
        <v>0.97681685270224539</v>
      </c>
      <c r="AC4608" s="39">
        <f t="shared" si="3984"/>
        <v>0.97712286174781304</v>
      </c>
      <c r="AD4608" s="39">
        <f t="shared" si="3984"/>
        <v>0.9774217192188942</v>
      </c>
      <c r="AE4608" s="39">
        <f t="shared" si="3984"/>
        <v>0.97771362376438176</v>
      </c>
      <c r="AF4608" s="39">
        <f t="shared" si="3984"/>
        <v>0.97799876775983852</v>
      </c>
      <c r="AG4608" s="39">
        <f t="shared" si="3984"/>
        <v>0.97827733752318957</v>
      </c>
      <c r="AH4608" s="39">
        <f t="shared" si="3984"/>
        <v>0.97854951352264719</v>
      </c>
      <c r="AI4608" s="39">
        <f t="shared" si="3984"/>
        <v>0.97881547057714746</v>
      </c>
      <c r="AJ4608" s="39">
        <f t="shared" si="3984"/>
        <v>0.9790753780495709</v>
      </c>
      <c r="AK4608" s="39">
        <f t="shared" si="3984"/>
        <v>0.97932940003300784</v>
      </c>
      <c r="AL4608" s="39">
        <f t="shared" si="3984"/>
        <v>0.97957769553032159</v>
      </c>
      <c r="AM4608" s="39">
        <f t="shared" si="3984"/>
        <v>0.979820418627254</v>
      </c>
      <c r="AN4608" s="39">
        <f t="shared" si="3984"/>
        <v>0.98005771865930902</v>
      </c>
      <c r="AO4608" s="39">
        <f t="shared" si="3984"/>
        <v>0.98028974037264072</v>
      </c>
      <c r="AP4608" s="39">
        <f t="shared" si="3984"/>
        <v>0.98051662407916684</v>
      </c>
      <c r="AQ4608" s="39">
        <f t="shared" si="3984"/>
        <v>0.98073850580611865</v>
      </c>
      <c r="AR4608" s="39">
        <f t="shared" si="3984"/>
        <v>0.98095551744023191</v>
      </c>
      <c r="AS4608" s="39">
        <f t="shared" si="3984"/>
        <v>0.98116778686677508</v>
      </c>
      <c r="AT4608" s="39">
        <f t="shared" si="3984"/>
        <v>0.9813754381036055</v>
      </c>
      <c r="AU4608" s="39">
        <f t="shared" si="3984"/>
        <v>0.98157859143043635</v>
      </c>
      <c r="AV4608" s="39">
        <f t="shared" si="3984"/>
        <v>0.98177736351349065</v>
      </c>
      <c r="AW4608" s="39">
        <f t="shared" si="3984"/>
        <v>0.98197186752571275</v>
      </c>
      <c r="AX4608" s="39">
        <f t="shared" si="3984"/>
        <v>0.98216221326270003</v>
      </c>
      <c r="AY4608" s="39">
        <f t="shared" si="3984"/>
        <v>0.98234850725451461</v>
      </c>
      <c r="AZ4608" s="39">
        <f t="shared" si="3984"/>
        <v>0.98253085287352471</v>
      </c>
      <c r="BA4608" s="39">
        <f t="shared" si="3984"/>
        <v>0.98270935043842456</v>
      </c>
      <c r="BB4608" s="39">
        <f t="shared" si="3984"/>
        <v>0.98288409731457149</v>
      </c>
      <c r="BC4608" s="39">
        <f t="shared" si="3984"/>
        <v>0.98305518801077796</v>
      </c>
      <c r="BD4608" s="39">
        <f t="shared" si="3984"/>
        <v>0.98322271427268859</v>
      </c>
      <c r="BE4608" s="39">
        <f t="shared" si="3984"/>
        <v>0.98338676517286738</v>
      </c>
      <c r="BF4608" s="39">
        <f t="shared" si="3984"/>
        <v>0.98354742719771782</v>
      </c>
    </row>
    <row r="4609" spans="1:58" x14ac:dyDescent="0.2">
      <c r="A4609" s="9" t="str">
        <f t="shared" si="3909"/>
        <v>Israel</v>
      </c>
      <c r="C4609" s="39">
        <f t="shared" ref="C4609:G4618" si="3985">C3684</f>
        <v>0.92482659999999994</v>
      </c>
      <c r="D4609" s="39">
        <f t="shared" si="3985"/>
        <v>0.92658240096719868</v>
      </c>
      <c r="E4609" s="39">
        <f t="shared" si="3985"/>
        <v>0.92828541764919581</v>
      </c>
      <c r="F4609" s="39">
        <f t="shared" si="3985"/>
        <v>0.92993735690711699</v>
      </c>
      <c r="G4609" s="39">
        <f t="shared" si="3985"/>
        <v>0.93153987164255625</v>
      </c>
      <c r="H4609" s="38">
        <f t="shared" ref="H4609:V4609" si="3986">1-_xlfn.NORM.DIST($D$608,H4380,H5790,TRUE)</f>
        <v>0.81667248916870683</v>
      </c>
      <c r="I4609" s="38">
        <f t="shared" si="3986"/>
        <v>0.8193621390282837</v>
      </c>
      <c r="J4609" s="38">
        <f t="shared" si="3986"/>
        <v>0.82199392863564724</v>
      </c>
      <c r="K4609" s="38">
        <f t="shared" si="3986"/>
        <v>0.82456913971310852</v>
      </c>
      <c r="L4609" s="38">
        <f t="shared" si="3986"/>
        <v>0.85188893134874055</v>
      </c>
      <c r="M4609" s="38">
        <f t="shared" si="3986"/>
        <v>0.87738467334908987</v>
      </c>
      <c r="N4609" s="38">
        <f t="shared" si="3986"/>
        <v>0.90072997877662642</v>
      </c>
      <c r="O4609" s="38">
        <f t="shared" si="3986"/>
        <v>0.9216456623229905</v>
      </c>
      <c r="P4609" s="38">
        <f t="shared" si="3986"/>
        <v>0.93992200968772632</v>
      </c>
      <c r="Q4609" s="38">
        <f t="shared" si="3986"/>
        <v>0.93700171985528857</v>
      </c>
      <c r="R4609" s="38">
        <f t="shared" si="3986"/>
        <v>0.94632830978805282</v>
      </c>
      <c r="S4609" s="38">
        <f t="shared" si="3986"/>
        <v>0.94744886229068115</v>
      </c>
      <c r="T4609" s="38">
        <f t="shared" si="3986"/>
        <v>0.9485371792204359</v>
      </c>
      <c r="U4609" s="38">
        <f t="shared" si="3986"/>
        <v>0.94959429723076449</v>
      </c>
      <c r="V4609" s="38">
        <f t="shared" si="3986"/>
        <v>0.95062121821435408</v>
      </c>
      <c r="W4609" s="39">
        <f t="shared" ref="W4609:BF4609" si="3987">W3684</f>
        <v>0.9516189104122984</v>
      </c>
      <c r="X4609" s="39">
        <f t="shared" si="3987"/>
        <v>0.95258830949656581</v>
      </c>
      <c r="Y4609" s="39">
        <f t="shared" si="3987"/>
        <v>0.95353031962553747</v>
      </c>
      <c r="Z4609" s="39">
        <f t="shared" si="3987"/>
        <v>0.95444581447249421</v>
      </c>
      <c r="AA4609" s="39">
        <f t="shared" si="3987"/>
        <v>0.95533563822701795</v>
      </c>
      <c r="AB4609" s="39">
        <f t="shared" si="3987"/>
        <v>0.95620060656936401</v>
      </c>
      <c r="AC4609" s="39">
        <f t="shared" si="3987"/>
        <v>0.95704150761793061</v>
      </c>
      <c r="AD4609" s="39">
        <f t="shared" si="3987"/>
        <v>0.95785910285002163</v>
      </c>
      <c r="AE4609" s="39">
        <f t="shared" si="3987"/>
        <v>0.95865412799615424</v>
      </c>
      <c r="AF4609" s="39">
        <f t="shared" si="3987"/>
        <v>0.95942729390821913</v>
      </c>
      <c r="AG4609" s="39">
        <f t="shared" si="3987"/>
        <v>0.96017928740183911</v>
      </c>
      <c r="AH4609" s="39">
        <f t="shared" si="3987"/>
        <v>0.96091077207331865</v>
      </c>
      <c r="AI4609" s="39">
        <f t="shared" si="3987"/>
        <v>0.96162238909160291</v>
      </c>
      <c r="AJ4609" s="39">
        <f t="shared" si="3987"/>
        <v>0.96231475796570087</v>
      </c>
      <c r="AK4609" s="39">
        <f t="shared" si="3987"/>
        <v>0.96298847728804327</v>
      </c>
      <c r="AL4609" s="39">
        <f t="shared" si="3987"/>
        <v>0.96364412545427358</v>
      </c>
      <c r="AM4609" s="39">
        <f t="shared" si="3987"/>
        <v>0.96428226135998041</v>
      </c>
      <c r="AN4609" s="39">
        <f t="shared" si="3987"/>
        <v>0.96490342507489635</v>
      </c>
      <c r="AO4609" s="39">
        <f t="shared" si="3987"/>
        <v>0.96550813849509642</v>
      </c>
      <c r="AP4609" s="39">
        <f t="shared" si="3987"/>
        <v>0.96609690597373665</v>
      </c>
      <c r="AQ4609" s="39">
        <f t="shared" si="3987"/>
        <v>0.96667021493087801</v>
      </c>
      <c r="AR4609" s="39">
        <f t="shared" si="3987"/>
        <v>0.96722853644294315</v>
      </c>
      <c r="AS4609" s="39">
        <f t="shared" si="3987"/>
        <v>0.96777232581235428</v>
      </c>
      <c r="AT4609" s="39">
        <f t="shared" si="3987"/>
        <v>0.96830202311789826</v>
      </c>
      <c r="AU4609" s="39">
        <f t="shared" si="3987"/>
        <v>0.96881805374636354</v>
      </c>
      <c r="AV4609" s="39">
        <f t="shared" si="3987"/>
        <v>0.96932082890598814</v>
      </c>
      <c r="AW4609" s="39">
        <f t="shared" si="3987"/>
        <v>0.96981074612225238</v>
      </c>
      <c r="AX4609" s="39">
        <f t="shared" si="3987"/>
        <v>0.97028818971654496</v>
      </c>
      <c r="AY4609" s="39">
        <f t="shared" si="3987"/>
        <v>0.97075353126822195</v>
      </c>
      <c r="AZ4609" s="39">
        <f t="shared" si="3987"/>
        <v>0.97120713006057136</v>
      </c>
      <c r="BA4609" s="39">
        <f t="shared" si="3987"/>
        <v>0.97164933351118521</v>
      </c>
      <c r="BB4609" s="39">
        <f t="shared" si="3987"/>
        <v>0.97208047758723526</v>
      </c>
      <c r="BC4609" s="39">
        <f t="shared" si="3987"/>
        <v>0.97250088720613348</v>
      </c>
      <c r="BD4609" s="39">
        <f t="shared" si="3987"/>
        <v>0.972910876622053</v>
      </c>
      <c r="BE4609" s="39">
        <f t="shared" si="3987"/>
        <v>0.97331074979877152</v>
      </c>
      <c r="BF4609" s="39">
        <f t="shared" si="3987"/>
        <v>0.97370080076928933</v>
      </c>
    </row>
    <row r="4610" spans="1:58" x14ac:dyDescent="0.2">
      <c r="A4610" s="9" t="str">
        <f t="shared" si="3909"/>
        <v>Italy</v>
      </c>
      <c r="C4610" s="39">
        <f t="shared" si="3985"/>
        <v>0.97530320000000004</v>
      </c>
      <c r="D4610" s="39">
        <f t="shared" si="3985"/>
        <v>0.97564665150597707</v>
      </c>
      <c r="E4610" s="39">
        <f t="shared" si="3985"/>
        <v>0.97598188806041064</v>
      </c>
      <c r="F4610" s="39">
        <f t="shared" si="3985"/>
        <v>0.97630914243937017</v>
      </c>
      <c r="G4610" s="39">
        <f t="shared" si="3985"/>
        <v>0.97662863995969751</v>
      </c>
      <c r="H4610" s="38">
        <f t="shared" ref="H4610:V4610" si="3988">1-_xlfn.NORM.DIST($D$608,H4381,H5791,TRUE)</f>
        <v>0.90551030253062992</v>
      </c>
      <c r="I4610" s="38">
        <f t="shared" si="3988"/>
        <v>0.90632338585984207</v>
      </c>
      <c r="J4610" s="38">
        <f t="shared" si="3988"/>
        <v>0.90712127846783142</v>
      </c>
      <c r="K4610" s="38">
        <f t="shared" si="3988"/>
        <v>0.92038523359271074</v>
      </c>
      <c r="L4610" s="38">
        <f t="shared" si="3988"/>
        <v>0.93502953769328467</v>
      </c>
      <c r="M4610" s="38">
        <f t="shared" si="3988"/>
        <v>0.94802349955133458</v>
      </c>
      <c r="N4610" s="38">
        <f t="shared" si="3988"/>
        <v>0.95933130957032364</v>
      </c>
      <c r="O4610" s="38">
        <f t="shared" si="3988"/>
        <v>0.96895945248080051</v>
      </c>
      <c r="P4610" s="38">
        <f t="shared" si="3988"/>
        <v>0.97695873385935739</v>
      </c>
      <c r="Q4610" s="38">
        <f t="shared" si="3988"/>
        <v>0.97486750927078591</v>
      </c>
      <c r="R4610" s="38">
        <f t="shared" si="3988"/>
        <v>0.97968886599979044</v>
      </c>
      <c r="S4610" s="38">
        <f t="shared" si="3988"/>
        <v>0.97993046739832812</v>
      </c>
      <c r="T4610" s="38">
        <f t="shared" si="3988"/>
        <v>0.98016666816651721</v>
      </c>
      <c r="U4610" s="38">
        <f t="shared" si="3988"/>
        <v>0.98039761253043256</v>
      </c>
      <c r="V4610" s="38">
        <f t="shared" si="3988"/>
        <v>0.98062344029523174</v>
      </c>
      <c r="W4610" s="39">
        <f t="shared" ref="W4610:BF4610" si="3989">W3685</f>
        <v>0.98084428699435489</v>
      </c>
      <c r="X4610" s="39">
        <f t="shared" si="3989"/>
        <v>0.98106028403337397</v>
      </c>
      <c r="Y4610" s="39">
        <f t="shared" si="3989"/>
        <v>0.98127155882868755</v>
      </c>
      <c r="Z4610" s="39">
        <f t="shared" si="3989"/>
        <v>0.98147823494125175</v>
      </c>
      <c r="AA4610" s="39">
        <f t="shared" si="3989"/>
        <v>0.9816804322055297</v>
      </c>
      <c r="AB4610" s="39">
        <f t="shared" si="3989"/>
        <v>0.98187826685383561</v>
      </c>
      <c r="AC4610" s="39">
        <f t="shared" si="3989"/>
        <v>0.98207185163624433</v>
      </c>
      <c r="AD4610" s="39">
        <f t="shared" si="3989"/>
        <v>0.98226129593622924</v>
      </c>
      <c r="AE4610" s="39">
        <f t="shared" si="3989"/>
        <v>0.98244670588218597</v>
      </c>
      <c r="AF4610" s="39">
        <f t="shared" si="3989"/>
        <v>0.98262818445499511</v>
      </c>
      <c r="AG4610" s="39">
        <f t="shared" si="3989"/>
        <v>0.98280583159176904</v>
      </c>
      <c r="AH4610" s="39">
        <f t="shared" si="3989"/>
        <v>0.98297974428592394</v>
      </c>
      <c r="AI4610" s="39">
        <f t="shared" si="3989"/>
        <v>0.98315001668371305</v>
      </c>
      <c r="AJ4610" s="39">
        <f t="shared" si="3989"/>
        <v>0.98331674017735193</v>
      </c>
      <c r="AK4610" s="39">
        <f t="shared" si="3989"/>
        <v>0.98348000349486098</v>
      </c>
      <c r="AL4610" s="39">
        <f t="shared" si="3989"/>
        <v>0.98363989278674657</v>
      </c>
      <c r="AM4610" s="39">
        <f t="shared" si="3989"/>
        <v>0.98379649170963712</v>
      </c>
      <c r="AN4610" s="39">
        <f t="shared" si="3989"/>
        <v>0.98394988150698703</v>
      </c>
      <c r="AO4610" s="39">
        <f t="shared" si="3989"/>
        <v>0.98410014108695565</v>
      </c>
      <c r="AP4610" s="39">
        <f t="shared" si="3989"/>
        <v>0.98424734709756589</v>
      </c>
      <c r="AQ4610" s="39">
        <f t="shared" si="3989"/>
        <v>0.9843915739992416</v>
      </c>
      <c r="AR4610" s="39">
        <f t="shared" si="3989"/>
        <v>0.98453289413482192</v>
      </c>
      <c r="AS4610" s="39">
        <f t="shared" si="3989"/>
        <v>0.98467137779714209</v>
      </c>
      <c r="AT4610" s="39">
        <f t="shared" si="3989"/>
        <v>0.98480709329427374</v>
      </c>
      <c r="AU4610" s="39">
        <f t="shared" si="3989"/>
        <v>0.98494010701250756</v>
      </c>
      <c r="AV4610" s="39">
        <f t="shared" si="3989"/>
        <v>0.98507048347716164</v>
      </c>
      <c r="AW4610" s="39">
        <f t="shared" si="3989"/>
        <v>0.9851982854112965</v>
      </c>
      <c r="AX4610" s="39">
        <f t="shared" si="3989"/>
        <v>0.98532357379241053</v>
      </c>
      <c r="AY4610" s="39">
        <f t="shared" si="3989"/>
        <v>0.98544640790719229</v>
      </c>
      <c r="AZ4610" s="39">
        <f t="shared" si="3989"/>
        <v>0.9855668454043981</v>
      </c>
      <c r="BA4610" s="39">
        <f t="shared" si="3989"/>
        <v>0.98568494234592496</v>
      </c>
      <c r="BB4610" s="39">
        <f t="shared" si="3989"/>
        <v>0.98580075325614347</v>
      </c>
      <c r="BC4610" s="39">
        <f t="shared" si="3989"/>
        <v>0.98591433116955296</v>
      </c>
      <c r="BD4610" s="39">
        <f t="shared" si="3989"/>
        <v>0.98602572767682206</v>
      </c>
      <c r="BE4610" s="39">
        <f t="shared" si="3989"/>
        <v>0.98613499296927043</v>
      </c>
      <c r="BF4610" s="39">
        <f t="shared" si="3989"/>
        <v>0.98624217588184993</v>
      </c>
    </row>
    <row r="4611" spans="1:58" x14ac:dyDescent="0.2">
      <c r="A4611" s="9" t="str">
        <f t="shared" si="3909"/>
        <v>Jamaica</v>
      </c>
      <c r="C4611" s="39">
        <f t="shared" si="3985"/>
        <v>0.5567259</v>
      </c>
      <c r="D4611" s="39">
        <f t="shared" si="3985"/>
        <v>0.56810940338211302</v>
      </c>
      <c r="E4611" s="39">
        <f t="shared" si="3985"/>
        <v>0.57929617691318969</v>
      </c>
      <c r="F4611" s="39">
        <f t="shared" si="3985"/>
        <v>0.59028140339806012</v>
      </c>
      <c r="G4611" s="39">
        <f t="shared" si="3985"/>
        <v>0.60106096666884934</v>
      </c>
      <c r="H4611" s="38">
        <f t="shared" ref="H4611:V4611" si="3990">1-_xlfn.NORM.DIST($D$608,H4382,H5792,TRUE)</f>
        <v>0.4790842451956473</v>
      </c>
      <c r="I4611" s="38">
        <f t="shared" si="3990"/>
        <v>0.48879458721992186</v>
      </c>
      <c r="J4611" s="38">
        <f t="shared" si="3990"/>
        <v>0.49839074428407448</v>
      </c>
      <c r="K4611" s="38">
        <f t="shared" si="3990"/>
        <v>0.52487592847254749</v>
      </c>
      <c r="L4611" s="38">
        <f t="shared" si="3990"/>
        <v>0.55538134285759289</v>
      </c>
      <c r="M4611" s="38">
        <f t="shared" si="3990"/>
        <v>0.58649109425332036</v>
      </c>
      <c r="N4611" s="38">
        <f t="shared" si="3990"/>
        <v>0.61802665929808764</v>
      </c>
      <c r="O4611" s="38">
        <f t="shared" si="3990"/>
        <v>0.64978232572299888</v>
      </c>
      <c r="P4611" s="38">
        <f t="shared" si="3990"/>
        <v>0.68152629145207655</v>
      </c>
      <c r="Q4611" s="38">
        <f t="shared" si="3990"/>
        <v>0.68331177811398558</v>
      </c>
      <c r="R4611" s="38">
        <f t="shared" si="3990"/>
        <v>0.70549106733165412</v>
      </c>
      <c r="S4611" s="38">
        <f t="shared" si="3990"/>
        <v>0.71369304966812519</v>
      </c>
      <c r="T4611" s="38">
        <f t="shared" si="3990"/>
        <v>0.72168504757804131</v>
      </c>
      <c r="U4611" s="38">
        <f t="shared" si="3990"/>
        <v>0.7294694090467666</v>
      </c>
      <c r="V4611" s="38">
        <f t="shared" si="3990"/>
        <v>0.73704872117146514</v>
      </c>
      <c r="W4611" s="39">
        <f t="shared" ref="W4611:BF4611" si="3991">W3686</f>
        <v>0.74442578552751204</v>
      </c>
      <c r="X4611" s="39">
        <f t="shared" si="3991"/>
        <v>0.75160359473620386</v>
      </c>
      <c r="Y4611" s="39">
        <f t="shared" si="3991"/>
        <v>0.75858531024458076</v>
      </c>
      <c r="Z4611" s="39">
        <f t="shared" si="3991"/>
        <v>0.76537424131865206</v>
      </c>
      <c r="AA4611" s="39">
        <f t="shared" si="3991"/>
        <v>0.7719738252429369</v>
      </c>
      <c r="AB4611" s="39">
        <f t="shared" si="3991"/>
        <v>0.77838760871194035</v>
      </c>
      <c r="AC4611" s="39">
        <f t="shared" si="3991"/>
        <v>0.78461923039289627</v>
      </c>
      <c r="AD4611" s="39">
        <f t="shared" si="3991"/>
        <v>0.79067240463374899</v>
      </c>
      <c r="AE4611" s="39">
        <f t="shared" si="3991"/>
        <v>0.79655090628586378</v>
      </c>
      <c r="AF4611" s="39">
        <f t="shared" si="3991"/>
        <v>0.80225855660723155</v>
      </c>
      <c r="AG4611" s="39">
        <f t="shared" si="3991"/>
        <v>0.80779921020895973</v>
      </c>
      <c r="AH4611" s="39">
        <f t="shared" si="3991"/>
        <v>0.81317674300548937</v>
      </c>
      <c r="AI4611" s="39">
        <f t="shared" si="3991"/>
        <v>0.8183950411272265</v>
      </c>
      <c r="AJ4611" s="39">
        <f t="shared" si="3991"/>
        <v>0.82345799075303527</v>
      </c>
      <c r="AK4611" s="39">
        <f t="shared" si="3991"/>
        <v>0.82836946881927287</v>
      </c>
      <c r="AL4611" s="39">
        <f t="shared" si="3991"/>
        <v>0.83313333456167582</v>
      </c>
      <c r="AM4611" s="39">
        <f t="shared" si="3991"/>
        <v>0.83775342184640289</v>
      </c>
      <c r="AN4611" s="39">
        <f t="shared" si="3991"/>
        <v>0.84223353224684105</v>
      </c>
      <c r="AO4611" s="39">
        <f t="shared" si="3991"/>
        <v>0.84657742882334963</v>
      </c>
      <c r="AP4611" s="39">
        <f t="shared" si="3991"/>
        <v>0.85078883056390997</v>
      </c>
      <c r="AQ4611" s="39">
        <f t="shared" si="3991"/>
        <v>0.85487140744463463</v>
      </c>
      <c r="AR4611" s="39">
        <f t="shared" si="3991"/>
        <v>0.85882877607022934</v>
      </c>
      <c r="AS4611" s="39">
        <f t="shared" si="3991"/>
        <v>0.86266449585576865</v>
      </c>
      <c r="AT4611" s="39">
        <f t="shared" si="3991"/>
        <v>0.86638206571251342</v>
      </c>
      <c r="AU4611" s="39">
        <f t="shared" si="3991"/>
        <v>0.8699849212019426</v>
      </c>
      <c r="AV4611" s="39">
        <f t="shared" si="3991"/>
        <v>0.87347643212367165</v>
      </c>
      <c r="AW4611" s="39">
        <f t="shared" si="3991"/>
        <v>0.87685990050446116</v>
      </c>
      <c r="AX4611" s="39">
        <f t="shared" si="3991"/>
        <v>0.88013855895708237</v>
      </c>
      <c r="AY4611" s="39">
        <f t="shared" si="3991"/>
        <v>0.88331556937935674</v>
      </c>
      <c r="AZ4611" s="39">
        <f t="shared" si="3991"/>
        <v>0.88639402196525374</v>
      </c>
      <c r="BA4611" s="39">
        <f t="shared" si="3991"/>
        <v>0.8893769345014586</v>
      </c>
      <c r="BB4611" s="39">
        <f t="shared" si="3991"/>
        <v>0.89226725192434087</v>
      </c>
      <c r="BC4611" s="39">
        <f t="shared" si="3991"/>
        <v>0.89506784611373058</v>
      </c>
      <c r="BD4611" s="39">
        <f t="shared" si="3991"/>
        <v>0.89778151590135247</v>
      </c>
      <c r="BE4611" s="39">
        <f t="shared" si="3991"/>
        <v>0.90041098727315905</v>
      </c>
      <c r="BF4611" s="39">
        <f t="shared" si="3991"/>
        <v>0.90295891374615889</v>
      </c>
    </row>
    <row r="4612" spans="1:58" x14ac:dyDescent="0.2">
      <c r="A4612" s="9" t="str">
        <f t="shared" si="3909"/>
        <v>Japan</v>
      </c>
      <c r="C4612" s="39">
        <f t="shared" si="3985"/>
        <v>0.98965950000000003</v>
      </c>
      <c r="D4612" s="39">
        <f t="shared" si="3985"/>
        <v>0.9897029282365265</v>
      </c>
      <c r="E4612" s="39">
        <f t="shared" si="3985"/>
        <v>0.98974566034252431</v>
      </c>
      <c r="F4612" s="39">
        <f t="shared" si="3985"/>
        <v>0.98978770928132032</v>
      </c>
      <c r="G4612" s="39">
        <f t="shared" si="3985"/>
        <v>0.98982908773122658</v>
      </c>
      <c r="H4612" s="38">
        <f t="shared" ref="H4612:V4612" si="3992">1-_xlfn.NORM.DIST($D$608,H4383,H5793,TRUE)</f>
        <v>0.97441480724359353</v>
      </c>
      <c r="I4612" s="38">
        <f t="shared" si="3992"/>
        <v>0.97449724757984035</v>
      </c>
      <c r="J4612" s="38">
        <f t="shared" si="3992"/>
        <v>0.97457844447016073</v>
      </c>
      <c r="K4612" s="38">
        <f t="shared" si="3992"/>
        <v>0.97849091425390233</v>
      </c>
      <c r="L4612" s="38">
        <f t="shared" si="3992"/>
        <v>0.98095063928865889</v>
      </c>
      <c r="M4612" s="38">
        <f t="shared" si="3992"/>
        <v>0.98320749824320175</v>
      </c>
      <c r="N4612" s="38">
        <f t="shared" si="3992"/>
        <v>0.98526894231185935</v>
      </c>
      <c r="O4612" s="38">
        <f t="shared" si="3992"/>
        <v>0.9871430515079872</v>
      </c>
      <c r="P4612" s="38">
        <f t="shared" si="3992"/>
        <v>0.98883846720595148</v>
      </c>
      <c r="Q4612" s="38">
        <f t="shared" si="3992"/>
        <v>0.98741989593970503</v>
      </c>
      <c r="R4612" s="38">
        <f t="shared" si="3992"/>
        <v>0.99024335997811674</v>
      </c>
      <c r="S4612" s="38">
        <f t="shared" si="3992"/>
        <v>0.9902775870694922</v>
      </c>
      <c r="T4612" s="38">
        <f t="shared" si="3992"/>
        <v>0.99031128560053294</v>
      </c>
      <c r="U4612" s="38">
        <f t="shared" si="3992"/>
        <v>0.99034446493712625</v>
      </c>
      <c r="V4612" s="38">
        <f t="shared" si="3992"/>
        <v>0.9903771342501011</v>
      </c>
      <c r="W4612" s="39">
        <f t="shared" ref="W4612:BF4612" si="3993">W3687</f>
        <v>0.99040930251996895</v>
      </c>
      <c r="X4612" s="39">
        <f t="shared" si="3993"/>
        <v>0.99044097854153146</v>
      </c>
      <c r="Y4612" s="39">
        <f t="shared" si="3993"/>
        <v>0.99047217092836271</v>
      </c>
      <c r="Z4612" s="39">
        <f t="shared" si="3993"/>
        <v>0.99050288811716802</v>
      </c>
      <c r="AA4612" s="39">
        <f t="shared" si="3993"/>
        <v>0.99053313837202417</v>
      </c>
      <c r="AB4612" s="39">
        <f t="shared" si="3993"/>
        <v>0.99056292978850335</v>
      </c>
      <c r="AC4612" s="39">
        <f t="shared" si="3993"/>
        <v>0.99059227029768504</v>
      </c>
      <c r="AD4612" s="39">
        <f t="shared" si="3993"/>
        <v>0.99062116767005992</v>
      </c>
      <c r="AE4612" s="39">
        <f t="shared" si="3993"/>
        <v>0.99064962951932745</v>
      </c>
      <c r="AF4612" s="39">
        <f t="shared" si="3993"/>
        <v>0.99067766330609175</v>
      </c>
      <c r="AG4612" s="39">
        <f t="shared" si="3993"/>
        <v>0.99070527634145755</v>
      </c>
      <c r="AH4612" s="39">
        <f t="shared" si="3993"/>
        <v>0.99073247579053092</v>
      </c>
      <c r="AI4612" s="39">
        <f t="shared" si="3993"/>
        <v>0.99075926867582542</v>
      </c>
      <c r="AJ4612" s="39">
        <f t="shared" si="3993"/>
        <v>0.99078566188057826</v>
      </c>
      <c r="AK4612" s="39">
        <f t="shared" si="3993"/>
        <v>0.99081166215197847</v>
      </c>
      <c r="AL4612" s="39">
        <f t="shared" si="3993"/>
        <v>0.99083727610430894</v>
      </c>
      <c r="AM4612" s="39">
        <f t="shared" si="3993"/>
        <v>0.99086251022200678</v>
      </c>
      <c r="AN4612" s="39">
        <f t="shared" si="3993"/>
        <v>0.99088737086264211</v>
      </c>
      <c r="AO4612" s="39">
        <f t="shared" si="3993"/>
        <v>0.99091186425981936</v>
      </c>
      <c r="AP4612" s="39">
        <f t="shared" si="3993"/>
        <v>0.99093599652600239</v>
      </c>
      <c r="AQ4612" s="39">
        <f t="shared" si="3993"/>
        <v>0.99095977365526655</v>
      </c>
      <c r="AR4612" s="39">
        <f t="shared" si="3993"/>
        <v>0.9909832015259783</v>
      </c>
      <c r="AS4612" s="39">
        <f t="shared" si="3993"/>
        <v>0.99100628590340623</v>
      </c>
      <c r="AT4612" s="39">
        <f t="shared" si="3993"/>
        <v>0.99102903244226426</v>
      </c>
      <c r="AU4612" s="39">
        <f t="shared" si="3993"/>
        <v>0.99105144668918965</v>
      </c>
      <c r="AV4612" s="39">
        <f t="shared" si="3993"/>
        <v>0.99107353408515697</v>
      </c>
      <c r="AW4612" s="39">
        <f t="shared" si="3993"/>
        <v>0.99109529996783052</v>
      </c>
      <c r="AX4612" s="39">
        <f t="shared" si="3993"/>
        <v>0.99111674957385676</v>
      </c>
      <c r="AY4612" s="39">
        <f t="shared" si="3993"/>
        <v>0.99113788804109848</v>
      </c>
      <c r="AZ4612" s="39">
        <f t="shared" si="3993"/>
        <v>0.99115872041081199</v>
      </c>
      <c r="BA4612" s="39">
        <f t="shared" si="3993"/>
        <v>0.99117925162976961</v>
      </c>
      <c r="BB4612" s="39">
        <f t="shared" si="3993"/>
        <v>0.99119948655232837</v>
      </c>
      <c r="BC4612" s="39">
        <f t="shared" si="3993"/>
        <v>0.99121942994244705</v>
      </c>
      <c r="BD4612" s="39">
        <f t="shared" si="3993"/>
        <v>0.99123908647565206</v>
      </c>
      <c r="BE4612" s="39">
        <f t="shared" si="3993"/>
        <v>0.99125846074095492</v>
      </c>
      <c r="BF4612" s="39">
        <f t="shared" si="3993"/>
        <v>0.99127755724272171</v>
      </c>
    </row>
    <row r="4613" spans="1:58" x14ac:dyDescent="0.2">
      <c r="A4613" s="9" t="str">
        <f t="shared" si="3909"/>
        <v>Jordan</v>
      </c>
      <c r="C4613" s="39">
        <f t="shared" si="3985"/>
        <v>0.56237229999999994</v>
      </c>
      <c r="D4613" s="39">
        <f t="shared" si="3985"/>
        <v>0.57358822243873542</v>
      </c>
      <c r="E4613" s="39">
        <f t="shared" si="3985"/>
        <v>0.5846066251726284</v>
      </c>
      <c r="F4613" s="39">
        <f t="shared" si="3985"/>
        <v>0.59542315712940785</v>
      </c>
      <c r="G4613" s="39">
        <f t="shared" si="3985"/>
        <v>0.60603413861188526</v>
      </c>
      <c r="H4613" s="38">
        <f t="shared" ref="H4613:V4613" si="3994">1-_xlfn.NORM.DIST($D$608,H4384,H5794,TRUE)</f>
        <v>0.46428868341359564</v>
      </c>
      <c r="I4613" s="38">
        <f t="shared" si="3994"/>
        <v>0.47370037464550141</v>
      </c>
      <c r="J4613" s="38">
        <f t="shared" si="3994"/>
        <v>0.48300949905778046</v>
      </c>
      <c r="K4613" s="38">
        <f t="shared" si="3994"/>
        <v>0.61630994559547092</v>
      </c>
      <c r="L4613" s="38">
        <f t="shared" si="3994"/>
        <v>0.6304654521007842</v>
      </c>
      <c r="M4613" s="38">
        <f t="shared" si="3994"/>
        <v>0.64443009557315778</v>
      </c>
      <c r="N4613" s="38">
        <f t="shared" si="3994"/>
        <v>0.65818882250487765</v>
      </c>
      <c r="O4613" s="38">
        <f t="shared" si="3994"/>
        <v>0.67172737215725142</v>
      </c>
      <c r="P4613" s="38">
        <f t="shared" si="3994"/>
        <v>0.68503230928802983</v>
      </c>
      <c r="Q4613" s="38">
        <f t="shared" si="3994"/>
        <v>0.68665675865944442</v>
      </c>
      <c r="R4613" s="38">
        <f t="shared" si="3994"/>
        <v>0.70871334165545286</v>
      </c>
      <c r="S4613" s="38">
        <f t="shared" si="3994"/>
        <v>0.71677186661066805</v>
      </c>
      <c r="T4613" s="38">
        <f t="shared" si="3994"/>
        <v>0.72462371597021491</v>
      </c>
      <c r="U4613" s="38">
        <f t="shared" si="3994"/>
        <v>0.73227132502023828</v>
      </c>
      <c r="V4613" s="38">
        <f t="shared" si="3994"/>
        <v>0.73971735111145587</v>
      </c>
      <c r="W4613" s="39">
        <f t="shared" ref="W4613:BF4613" si="3995">W3688</f>
        <v>0.7469646501777798</v>
      </c>
      <c r="X4613" s="39">
        <f t="shared" si="3995"/>
        <v>0.7540162544338227</v>
      </c>
      <c r="Y4613" s="39">
        <f t="shared" si="3995"/>
        <v>0.76087535125652961</v>
      </c>
      <c r="Z4613" s="39">
        <f t="shared" si="3995"/>
        <v>0.76754526324757955</v>
      </c>
      <c r="AA4613" s="39">
        <f t="shared" si="3995"/>
        <v>0.774029429465664</v>
      </c>
      <c r="AB4613" s="39">
        <f t="shared" si="3995"/>
        <v>0.78033138781123168</v>
      </c>
      <c r="AC4613" s="39">
        <f t="shared" si="3995"/>
        <v>0.7864547585406938</v>
      </c>
      <c r="AD4613" s="39">
        <f t="shared" si="3995"/>
        <v>0.79240322888235648</v>
      </c>
      <c r="AE4613" s="39">
        <f t="shared" si="3995"/>
        <v>0.79818053872242112</v>
      </c>
      <c r="AF4613" s="39">
        <f t="shared" si="3995"/>
        <v>0.8037904673261671</v>
      </c>
      <c r="AG4613" s="39">
        <f t="shared" si="3995"/>
        <v>0.80923682105689354</v>
      </c>
      <c r="AH4613" s="39">
        <f t="shared" si="3995"/>
        <v>0.81452342205322248</v>
      </c>
      <c r="AI4613" s="39">
        <f t="shared" si="3995"/>
        <v>0.81965409782394305</v>
      </c>
      <c r="AJ4613" s="39">
        <f t="shared" si="3995"/>
        <v>0.82463267171861698</v>
      </c>
      <c r="AK4613" s="39">
        <f t="shared" si="3995"/>
        <v>0.82946295423162708</v>
      </c>
      <c r="AL4613" s="39">
        <f t="shared" si="3995"/>
        <v>0.83414873509718324</v>
      </c>
      <c r="AM4613" s="39">
        <f t="shared" si="3995"/>
        <v>0.83869377613294693</v>
      </c>
      <c r="AN4613" s="39">
        <f t="shared" si="3995"/>
        <v>0.84310180479036845</v>
      </c>
      <c r="AO4613" s="39">
        <f t="shared" si="3995"/>
        <v>0.84737650837049128</v>
      </c>
      <c r="AP4613" s="39">
        <f t="shared" si="3995"/>
        <v>0.851521528864844</v>
      </c>
      <c r="AQ4613" s="39">
        <f t="shared" si="3995"/>
        <v>0.85554045838207271</v>
      </c>
      <c r="AR4613" s="39">
        <f t="shared" si="3995"/>
        <v>0.85943683512213176</v>
      </c>
      <c r="AS4613" s="39">
        <f t="shared" si="3995"/>
        <v>0.8632141398611306</v>
      </c>
      <c r="AT4613" s="39">
        <f t="shared" si="3995"/>
        <v>0.86687579291129502</v>
      </c>
      <c r="AU4613" s="39">
        <f t="shared" si="3995"/>
        <v>0.87042515152192523</v>
      </c>
      <c r="AV4613" s="39">
        <f t="shared" si="3995"/>
        <v>0.87386550768870519</v>
      </c>
      <c r="AW4613" s="39">
        <f t="shared" si="3995"/>
        <v>0.87720008634021163</v>
      </c>
      <c r="AX4613" s="39">
        <f t="shared" si="3995"/>
        <v>0.88043204387198137</v>
      </c>
      <c r="AY4613" s="39">
        <f t="shared" si="3995"/>
        <v>0.88356446700000757</v>
      </c>
      <c r="AZ4613" s="39">
        <f t="shared" si="3995"/>
        <v>0.88660037190702579</v>
      </c>
      <c r="BA4613" s="39">
        <f t="shared" si="3995"/>
        <v>0.88954270365643995</v>
      </c>
      <c r="BB4613" s="39">
        <f t="shared" si="3995"/>
        <v>0.89239433585017625</v>
      </c>
      <c r="BC4613" s="39">
        <f t="shared" si="3995"/>
        <v>0.89515807050817686</v>
      </c>
      <c r="BD4613" s="39">
        <f t="shared" si="3995"/>
        <v>0.89783663814861359</v>
      </c>
      <c r="BE4613" s="39">
        <f t="shared" si="3995"/>
        <v>0.9004326980492382</v>
      </c>
      <c r="BF4613" s="39">
        <f t="shared" si="3995"/>
        <v>0.9029488386715625</v>
      </c>
    </row>
    <row r="4614" spans="1:58" x14ac:dyDescent="0.2">
      <c r="A4614" s="9" t="str">
        <f t="shared" si="3909"/>
        <v>Kazakhstan</v>
      </c>
      <c r="C4614" s="39">
        <f t="shared" si="3985"/>
        <v>0.96982630000000003</v>
      </c>
      <c r="D4614" s="39">
        <f t="shared" si="3985"/>
        <v>0.97030353930023872</v>
      </c>
      <c r="E4614" s="39">
        <f t="shared" si="3985"/>
        <v>0.97076868099742664</v>
      </c>
      <c r="F4614" s="39">
        <f t="shared" si="3985"/>
        <v>0.97122208426735923</v>
      </c>
      <c r="G4614" s="39">
        <f t="shared" si="3985"/>
        <v>0.97166409642277507</v>
      </c>
      <c r="H4614" s="38">
        <f t="shared" ref="H4614:V4614" si="3996">1-_xlfn.NORM.DIST($D$608,H4385,H5795,TRUE)</f>
        <v>0.89978055993563177</v>
      </c>
      <c r="I4614" s="38">
        <f t="shared" si="3996"/>
        <v>0.90078776312589381</v>
      </c>
      <c r="J4614" s="38">
        <f t="shared" si="3996"/>
        <v>0.90177515921151041</v>
      </c>
      <c r="K4614" s="38">
        <f t="shared" si="3996"/>
        <v>0.90274319513759516</v>
      </c>
      <c r="L4614" s="38">
        <f t="shared" si="3996"/>
        <v>0.92072053049122915</v>
      </c>
      <c r="M4614" s="38">
        <f t="shared" si="3996"/>
        <v>0.9367686636295397</v>
      </c>
      <c r="N4614" s="38">
        <f t="shared" si="3996"/>
        <v>0.95079248309791675</v>
      </c>
      <c r="O4614" s="38">
        <f t="shared" si="3996"/>
        <v>0.96275455281603617</v>
      </c>
      <c r="P4614" s="38">
        <f t="shared" si="3996"/>
        <v>0.97268136367423463</v>
      </c>
      <c r="Q4614" s="38">
        <f t="shared" si="3996"/>
        <v>0.97041817491469595</v>
      </c>
      <c r="R4614" s="38">
        <f t="shared" si="3996"/>
        <v>0.97586304984523553</v>
      </c>
      <c r="S4614" s="38">
        <f t="shared" si="3996"/>
        <v>0.97619166606084273</v>
      </c>
      <c r="T4614" s="38">
        <f t="shared" si="3996"/>
        <v>0.97651249703541865</v>
      </c>
      <c r="U4614" s="38">
        <f t="shared" si="3996"/>
        <v>0.9768257615616831</v>
      </c>
      <c r="V4614" s="38">
        <f t="shared" si="3996"/>
        <v>0.97713167146373214</v>
      </c>
      <c r="W4614" s="39">
        <f t="shared" ref="W4614:BF4614" si="3997">W3689</f>
        <v>0.97743043183777945</v>
      </c>
      <c r="X4614" s="39">
        <f t="shared" si="3997"/>
        <v>0.97772224128423235</v>
      </c>
      <c r="Y4614" s="39">
        <f t="shared" si="3997"/>
        <v>0.97800729213140969</v>
      </c>
      <c r="Z4614" s="39">
        <f t="shared" si="3997"/>
        <v>0.97828577065120326</v>
      </c>
      <c r="AA4614" s="39">
        <f t="shared" si="3997"/>
        <v>0.97855785726697209</v>
      </c>
      <c r="AB4614" s="39">
        <f t="shared" si="3997"/>
        <v>0.97882372675394902</v>
      </c>
      <c r="AC4614" s="39">
        <f t="shared" si="3997"/>
        <v>0.97908354843243206</v>
      </c>
      <c r="AD4614" s="39">
        <f t="shared" si="3997"/>
        <v>0.97933748635402096</v>
      </c>
      <c r="AE4614" s="39">
        <f t="shared" si="3997"/>
        <v>0.97958569948115215</v>
      </c>
      <c r="AF4614" s="39">
        <f t="shared" si="3997"/>
        <v>0.97982834186017687</v>
      </c>
      <c r="AG4614" s="39">
        <f t="shared" si="3997"/>
        <v>0.98006556278821755</v>
      </c>
      <c r="AH4614" s="39">
        <f t="shared" si="3997"/>
        <v>0.98029750697402995</v>
      </c>
      <c r="AI4614" s="39">
        <f t="shared" si="3997"/>
        <v>0.98052431469309076</v>
      </c>
      <c r="AJ4614" s="39">
        <f t="shared" si="3997"/>
        <v>0.98074612193712218</v>
      </c>
      <c r="AK4614" s="39">
        <f t="shared" si="3997"/>
        <v>0.98096306055825855</v>
      </c>
      <c r="AL4614" s="39">
        <f t="shared" si="3997"/>
        <v>0.98117525840805042</v>
      </c>
      <c r="AM4614" s="39">
        <f t="shared" si="3997"/>
        <v>0.98138283947149785</v>
      </c>
      <c r="AN4614" s="39">
        <f t="shared" si="3997"/>
        <v>0.98158592399629374</v>
      </c>
      <c r="AO4614" s="39">
        <f t="shared" si="3997"/>
        <v>0.98178462861745652</v>
      </c>
      <c r="AP4614" s="39">
        <f t="shared" si="3997"/>
        <v>0.98197906647751898</v>
      </c>
      <c r="AQ4614" s="39">
        <f t="shared" si="3997"/>
        <v>0.98216934734243966</v>
      </c>
      <c r="AR4614" s="39">
        <f t="shared" si="3997"/>
        <v>0.98235557771339366</v>
      </c>
      <c r="AS4614" s="39">
        <f t="shared" si="3997"/>
        <v>0.98253786093459372</v>
      </c>
      <c r="AT4614" s="39">
        <f t="shared" si="3997"/>
        <v>0.98271629729729049</v>
      </c>
      <c r="AU4614" s="39">
        <f t="shared" si="3997"/>
        <v>0.98289098414009113</v>
      </c>
      <c r="AV4614" s="39">
        <f t="shared" si="3997"/>
        <v>0.98306201594573239</v>
      </c>
      <c r="AW4614" s="39">
        <f t="shared" si="3997"/>
        <v>0.98322948443443914</v>
      </c>
      <c r="AX4614" s="39">
        <f t="shared" si="3997"/>
        <v>0.98339347865399485</v>
      </c>
      <c r="AY4614" s="39">
        <f t="shared" si="3997"/>
        <v>0.98355408506664388</v>
      </c>
      <c r="AZ4614" s="39">
        <f t="shared" si="3997"/>
        <v>0.98371138763294375</v>
      </c>
      <c r="BA4614" s="39">
        <f t="shared" si="3997"/>
        <v>0.98386546789267826</v>
      </c>
      <c r="BB4614" s="39">
        <f t="shared" si="3997"/>
        <v>0.9840164050429413</v>
      </c>
      <c r="BC4614" s="39">
        <f t="shared" si="3997"/>
        <v>0.98416427601349354</v>
      </c>
      <c r="BD4614" s="39">
        <f t="shared" si="3997"/>
        <v>0.98430915553949394</v>
      </c>
      <c r="BE4614" s="39">
        <f t="shared" si="3997"/>
        <v>0.98445111623170167</v>
      </c>
      <c r="BF4614" s="39">
        <f t="shared" si="3997"/>
        <v>0.9845902286442404</v>
      </c>
    </row>
    <row r="4615" spans="1:58" x14ac:dyDescent="0.2">
      <c r="A4615" s="9" t="str">
        <f t="shared" si="3909"/>
        <v>Kenya</v>
      </c>
      <c r="C4615" s="39">
        <f t="shared" si="3985"/>
        <v>0.33487690000000003</v>
      </c>
      <c r="D4615" s="39">
        <f t="shared" si="3985"/>
        <v>0.3479912273700777</v>
      </c>
      <c r="E4615" s="39">
        <f t="shared" si="3985"/>
        <v>0.36112352751753662</v>
      </c>
      <c r="F4615" s="39">
        <f t="shared" si="3985"/>
        <v>0.37425529300725591</v>
      </c>
      <c r="G4615" s="39">
        <f t="shared" si="3985"/>
        <v>0.38736864951618877</v>
      </c>
      <c r="H4615" s="38">
        <f t="shared" ref="H4615:V4615" si="3998">1-_xlfn.NORM.DIST($D$608,H4386,H5796,TRUE)</f>
        <v>0.29051407632240289</v>
      </c>
      <c r="I4615" s="38">
        <f t="shared" si="3998"/>
        <v>0.30084373982251444</v>
      </c>
      <c r="J4615" s="38">
        <f t="shared" si="3998"/>
        <v>0.31120449364722103</v>
      </c>
      <c r="K4615" s="38">
        <f t="shared" si="3998"/>
        <v>0.34828184350669722</v>
      </c>
      <c r="L4615" s="38">
        <f t="shared" si="3998"/>
        <v>0.37526500782384842</v>
      </c>
      <c r="M4615" s="38">
        <f t="shared" si="3998"/>
        <v>0.40363563163795868</v>
      </c>
      <c r="N4615" s="38">
        <f t="shared" si="3998"/>
        <v>0.43333802966084645</v>
      </c>
      <c r="O4615" s="38">
        <f t="shared" si="3998"/>
        <v>0.4642891543030172</v>
      </c>
      <c r="P4615" s="38">
        <f t="shared" si="3998"/>
        <v>0.49637547631991497</v>
      </c>
      <c r="Q4615" s="38">
        <f t="shared" si="3998"/>
        <v>0.50282692766667725</v>
      </c>
      <c r="R4615" s="38">
        <f t="shared" si="3998"/>
        <v>0.52604431130459051</v>
      </c>
      <c r="S4615" s="38">
        <f t="shared" si="3998"/>
        <v>0.53782329807248352</v>
      </c>
      <c r="T4615" s="38">
        <f t="shared" si="3998"/>
        <v>0.54942340792501965</v>
      </c>
      <c r="U4615" s="38">
        <f t="shared" si="3998"/>
        <v>0.56083804231004231</v>
      </c>
      <c r="V4615" s="38">
        <f t="shared" si="3998"/>
        <v>0.57206135787741175</v>
      </c>
      <c r="W4615" s="39">
        <f t="shared" ref="W4615:BF4615" si="3999">W3690</f>
        <v>0.58308824032152407</v>
      </c>
      <c r="X4615" s="39">
        <f t="shared" si="3999"/>
        <v>0.59391427639788974</v>
      </c>
      <c r="Y4615" s="39">
        <f t="shared" si="3999"/>
        <v>0.60453572447591664</v>
      </c>
      <c r="Z4615" s="39">
        <f t="shared" si="3999"/>
        <v>0.61494948396478377</v>
      </c>
      <c r="AA4615" s="39">
        <f t="shared" si="3999"/>
        <v>0.62515306392345549</v>
      </c>
      <c r="AB4615" s="39">
        <f t="shared" si="3999"/>
        <v>0.63514455113988133</v>
      </c>
      <c r="AC4615" s="39">
        <f t="shared" si="3999"/>
        <v>0.644922577938569</v>
      </c>
      <c r="AD4615" s="39">
        <f t="shared" si="3999"/>
        <v>0.6544862899503272</v>
      </c>
      <c r="AE4615" s="39">
        <f t="shared" si="3999"/>
        <v>0.663835314053284</v>
      </c>
      <c r="AF4615" s="39">
        <f t="shared" si="3999"/>
        <v>0.67296972667047528</v>
      </c>
      <c r="AG4615" s="39">
        <f t="shared" si="3999"/>
        <v>0.68189002258655951</v>
      </c>
      <c r="AH4615" s="39">
        <f t="shared" si="3999"/>
        <v>0.69059708442464263</v>
      </c>
      <c r="AI4615" s="39">
        <f t="shared" si="3999"/>
        <v>0.69909215290388704</v>
      </c>
      <c r="AJ4615" s="39">
        <f t="shared" si="3999"/>
        <v>0.70737679797960229</v>
      </c>
      <c r="AK4615" s="39">
        <f t="shared" si="3999"/>
        <v>0.71545289094988362</v>
      </c>
      <c r="AL4615" s="39">
        <f t="shared" si="3999"/>
        <v>0.72332257759661012</v>
      </c>
      <c r="AM4615" s="39">
        <f t="shared" si="3999"/>
        <v>0.73098825241371856</v>
      </c>
      <c r="AN4615" s="39">
        <f t="shared" si="3999"/>
        <v>0.73845253396210975</v>
      </c>
      <c r="AO4615" s="39">
        <f t="shared" si="3999"/>
        <v>0.74571824137828813</v>
      </c>
      <c r="AP4615" s="39">
        <f t="shared" si="3999"/>
        <v>0.75278837205283555</v>
      </c>
      <c r="AQ4615" s="39">
        <f t="shared" si="3999"/>
        <v>0.75966608048501483</v>
      </c>
      <c r="AR4615" s="39">
        <f t="shared" si="3999"/>
        <v>0.76635465831114047</v>
      </c>
      <c r="AS4615" s="39">
        <f t="shared" si="3999"/>
        <v>0.77285751549675885</v>
      </c>
      <c r="AT4615" s="39">
        <f t="shared" si="3999"/>
        <v>0.77917816267609619</v>
      </c>
      <c r="AU4615" s="39">
        <f t="shared" si="3999"/>
        <v>0.78532019461658154</v>
      </c>
      <c r="AV4615" s="39">
        <f t="shared" si="3999"/>
        <v>0.79128727478146077</v>
      </c>
      <c r="AW4615" s="39">
        <f t="shared" si="3999"/>
        <v>0.7970831209595266</v>
      </c>
      <c r="AX4615" s="39">
        <f t="shared" si="3999"/>
        <v>0.80271149192771518</v>
      </c>
      <c r="AY4615" s="39">
        <f t="shared" si="3999"/>
        <v>0.80817617510971684</v>
      </c>
      <c r="AZ4615" s="39">
        <f t="shared" si="3999"/>
        <v>0.81348097519172347</v>
      </c>
      <c r="BA4615" s="39">
        <f t="shared" si="3999"/>
        <v>0.81862970365496246</v>
      </c>
      <c r="BB4615" s="39">
        <f t="shared" si="3999"/>
        <v>0.82362616918365505</v>
      </c>
      <c r="BC4615" s="39">
        <f t="shared" si="3999"/>
        <v>0.82847416890645631</v>
      </c>
      <c r="BD4615" s="39">
        <f t="shared" si="3999"/>
        <v>0.83317748042921869</v>
      </c>
      <c r="BE4615" s="39">
        <f t="shared" si="3999"/>
        <v>0.83773985461703271</v>
      </c>
      <c r="BF4615" s="39">
        <f t="shared" si="3999"/>
        <v>0.84216500908389069</v>
      </c>
    </row>
    <row r="4616" spans="1:58" x14ac:dyDescent="0.2">
      <c r="A4616" s="9" t="str">
        <f t="shared" si="3909"/>
        <v>Kiribati</v>
      </c>
      <c r="C4616" s="39">
        <f t="shared" si="3985"/>
        <v>0.57143279999999996</v>
      </c>
      <c r="D4616" s="39">
        <f t="shared" si="3985"/>
        <v>0.5824631248744252</v>
      </c>
      <c r="E4616" s="39">
        <f t="shared" si="3985"/>
        <v>0.59329302629555136</v>
      </c>
      <c r="F4616" s="39">
        <f t="shared" si="3985"/>
        <v>0.60391873720928113</v>
      </c>
      <c r="G4616" s="39">
        <f t="shared" si="3985"/>
        <v>0.61433713180171445</v>
      </c>
      <c r="H4616" s="38">
        <f t="shared" ref="H4616:V4616" si="4000">1-_xlfn.NORM.DIST($D$608,H4387,H5797,TRUE)</f>
        <v>0.60675590947845182</v>
      </c>
      <c r="I4616" s="38">
        <f t="shared" si="4000"/>
        <v>0.61675500629408764</v>
      </c>
      <c r="J4616" s="38">
        <f t="shared" si="4000"/>
        <v>0.62655405459986846</v>
      </c>
      <c r="K4616" s="38">
        <f t="shared" si="4000"/>
        <v>0.64274330621255638</v>
      </c>
      <c r="L4616" s="38">
        <f t="shared" si="4000"/>
        <v>0.65293638299524148</v>
      </c>
      <c r="M4616" s="38">
        <f t="shared" si="4000"/>
        <v>0.66291809736827068</v>
      </c>
      <c r="N4616" s="38">
        <f t="shared" si="4000"/>
        <v>0.67268690991354041</v>
      </c>
      <c r="O4616" s="38">
        <f t="shared" si="4000"/>
        <v>0.68224177133410313</v>
      </c>
      <c r="P4616" s="38">
        <f t="shared" si="4000"/>
        <v>0.69158209502392953</v>
      </c>
      <c r="Q4616" s="38">
        <f t="shared" si="4000"/>
        <v>0.69300642472812835</v>
      </c>
      <c r="R4616" s="38">
        <f t="shared" si="4000"/>
        <v>0.71490933523992717</v>
      </c>
      <c r="S4616" s="38">
        <f t="shared" si="4000"/>
        <v>0.72278633831909056</v>
      </c>
      <c r="T4616" s="38">
        <f t="shared" si="4000"/>
        <v>0.73045942510110951</v>
      </c>
      <c r="U4616" s="38">
        <f t="shared" si="4000"/>
        <v>0.73793119815345043</v>
      </c>
      <c r="V4616" s="38">
        <f t="shared" si="4000"/>
        <v>0.74520446143643104</v>
      </c>
      <c r="W4616" s="39">
        <f t="shared" ref="W4616:BF4616" si="4001">W3691</f>
        <v>0.75228219797422602</v>
      </c>
      <c r="X4616" s="39">
        <f t="shared" si="4001"/>
        <v>0.75916754869868974</v>
      </c>
      <c r="Y4616" s="39">
        <f t="shared" si="4001"/>
        <v>0.76586379246404301</v>
      </c>
      <c r="Z4616" s="39">
        <f t="shared" si="4001"/>
        <v>0.77237432722285038</v>
      </c>
      <c r="AA4616" s="39">
        <f t="shared" si="4001"/>
        <v>0.77870265234710723</v>
      </c>
      <c r="AB4616" s="39">
        <f t="shared" si="4001"/>
        <v>0.78485235207257575</v>
      </c>
      <c r="AC4616" s="39">
        <f t="shared" si="4001"/>
        <v>0.79082708003969238</v>
      </c>
      <c r="AD4616" s="39">
        <f t="shared" si="4001"/>
        <v>0.79663054490036145</v>
      </c>
      <c r="AE4616" s="39">
        <f t="shared" si="4001"/>
        <v>0.80226649695664098</v>
      </c>
      <c r="AF4616" s="39">
        <f t="shared" si="4001"/>
        <v>0.80773871579470535</v>
      </c>
      <c r="AG4616" s="39">
        <f t="shared" si="4001"/>
        <v>0.81305099887542676</v>
      </c>
      <c r="AH4616" s="39">
        <f t="shared" si="4001"/>
        <v>0.81820715104141284</v>
      </c>
      <c r="AI4616" s="39">
        <f t="shared" si="4001"/>
        <v>0.82321097489931616</v>
      </c>
      <c r="AJ4616" s="39">
        <f t="shared" si="4001"/>
        <v>0.82806626203562561</v>
      </c>
      <c r="AK4616" s="39">
        <f t="shared" si="4001"/>
        <v>0.83277678502391916</v>
      </c>
      <c r="AL4616" s="39">
        <f t="shared" si="4001"/>
        <v>0.8373462901816513</v>
      </c>
      <c r="AM4616" s="39">
        <f t="shared" si="4001"/>
        <v>0.8417784910349243</v>
      </c>
      <c r="AN4616" s="39">
        <f t="shared" si="4001"/>
        <v>0.84607706245030578</v>
      </c>
      <c r="AO4616" s="39">
        <f t="shared" si="4001"/>
        <v>0.85024563539357634</v>
      </c>
      <c r="AP4616" s="39">
        <f t="shared" si="4001"/>
        <v>0.85428779227627794</v>
      </c>
      <c r="AQ4616" s="39">
        <f t="shared" si="4001"/>
        <v>0.85820706285206816</v>
      </c>
      <c r="AR4616" s="39">
        <f t="shared" si="4001"/>
        <v>0.8620069206261225</v>
      </c>
      <c r="AS4616" s="39">
        <f t="shared" si="4001"/>
        <v>0.86569077974215947</v>
      </c>
      <c r="AT4616" s="39">
        <f t="shared" si="4001"/>
        <v>0.869261992313064</v>
      </c>
      <c r="AU4616" s="39">
        <f t="shared" si="4001"/>
        <v>0.87272384616252041</v>
      </c>
      <c r="AV4616" s="39">
        <f t="shared" si="4001"/>
        <v>0.87607956294655032</v>
      </c>
      <c r="AW4616" s="39">
        <f t="shared" si="4001"/>
        <v>0.87933229662532941</v>
      </c>
      <c r="AX4616" s="39">
        <f t="shared" si="4001"/>
        <v>0.88248513225715908</v>
      </c>
      <c r="AY4616" s="39">
        <f t="shared" si="4001"/>
        <v>0.88554108508794305</v>
      </c>
      <c r="AZ4616" s="39">
        <f t="shared" si="4001"/>
        <v>0.88850309991098664</v>
      </c>
      <c r="BA4616" s="39">
        <f t="shared" si="4001"/>
        <v>0.89137405067337649</v>
      </c>
      <c r="BB4616" s="39">
        <f t="shared" si="4001"/>
        <v>0.89415674030659864</v>
      </c>
      <c r="BC4616" s="39">
        <f t="shared" si="4001"/>
        <v>0.8968539007604226</v>
      </c>
      <c r="BD4616" s="39">
        <f t="shared" si="4001"/>
        <v>0.8994681932204025</v>
      </c>
      <c r="BE4616" s="39">
        <f t="shared" si="4001"/>
        <v>0.90200220849062129</v>
      </c>
      <c r="BF4616" s="39">
        <f t="shared" si="4001"/>
        <v>0.90445846752453518</v>
      </c>
    </row>
    <row r="4617" spans="1:58" x14ac:dyDescent="0.2">
      <c r="A4617" s="9" t="str">
        <f t="shared" si="3909"/>
        <v>Kuwait</v>
      </c>
      <c r="C4617" s="39">
        <f t="shared" si="3985"/>
        <v>0.5811906</v>
      </c>
      <c r="D4617" s="39">
        <f t="shared" si="3985"/>
        <v>0.59202828444377731</v>
      </c>
      <c r="E4617" s="39">
        <f t="shared" si="3985"/>
        <v>0.60266258976141573</v>
      </c>
      <c r="F4617" s="39">
        <f t="shared" si="3985"/>
        <v>0.61309033891058573</v>
      </c>
      <c r="G4617" s="39">
        <f t="shared" si="3985"/>
        <v>0.6233089653979097</v>
      </c>
      <c r="H4617" s="38">
        <f t="shared" ref="H4617:V4617" si="4002">1-_xlfn.NORM.DIST($D$608,H4388,H5798,TRUE)</f>
        <v>0.45239685373490035</v>
      </c>
      <c r="I4617" s="38">
        <f t="shared" si="4002"/>
        <v>0.46133495655960477</v>
      </c>
      <c r="J4617" s="38">
        <f t="shared" si="4002"/>
        <v>0.47018115802110461</v>
      </c>
      <c r="K4617" s="38">
        <f t="shared" si="4002"/>
        <v>0.58302309096148286</v>
      </c>
      <c r="L4617" s="38">
        <f t="shared" si="4002"/>
        <v>0.60628444216416788</v>
      </c>
      <c r="M4617" s="38">
        <f t="shared" si="4002"/>
        <v>0.62957486941855811</v>
      </c>
      <c r="N4617" s="38">
        <f t="shared" si="4002"/>
        <v>0.6528080905349517</v>
      </c>
      <c r="O4617" s="38">
        <f t="shared" si="4002"/>
        <v>0.67589354391029188</v>
      </c>
      <c r="P4617" s="38">
        <f t="shared" si="4002"/>
        <v>0.69873719512442944</v>
      </c>
      <c r="Q4617" s="38">
        <f t="shared" si="4002"/>
        <v>0.69995639142948263</v>
      </c>
      <c r="R4617" s="38">
        <f t="shared" si="4002"/>
        <v>0.72169371906093394</v>
      </c>
      <c r="S4617" s="38">
        <f t="shared" si="4002"/>
        <v>0.72938184775723192</v>
      </c>
      <c r="T4617" s="38">
        <f t="shared" si="4002"/>
        <v>0.73686882723743463</v>
      </c>
      <c r="U4617" s="38">
        <f t="shared" si="4002"/>
        <v>0.74415743052056571</v>
      </c>
      <c r="V4617" s="38">
        <f t="shared" si="4002"/>
        <v>0.75125061133312798</v>
      </c>
      <c r="W4617" s="39">
        <f t="shared" ref="W4617:BF4617" si="4003">W3692</f>
        <v>0.75815148293160406</v>
      </c>
      <c r="X4617" s="39">
        <f t="shared" si="4003"/>
        <v>0.76486329808987708</v>
      </c>
      <c r="Y4617" s="39">
        <f t="shared" si="4003"/>
        <v>0.77138943024277817</v>
      </c>
      <c r="Z4617" s="39">
        <f t="shared" si="4003"/>
        <v>0.77773335577031177</v>
      </c>
      <c r="AA4617" s="39">
        <f t="shared" si="4003"/>
        <v>0.78389863740137555</v>
      </c>
      <c r="AB4617" s="39">
        <f t="shared" si="4003"/>
        <v>0.78988890871093254</v>
      </c>
      <c r="AC4617" s="39">
        <f t="shared" si="4003"/>
        <v>0.79570785968052038</v>
      </c>
      <c r="AD4617" s="39">
        <f t="shared" si="4003"/>
        <v>0.80135922328864173</v>
      </c>
      <c r="AE4617" s="39">
        <f t="shared" si="4003"/>
        <v>0.806846763094901</v>
      </c>
      <c r="AF4617" s="39">
        <f t="shared" si="4003"/>
        <v>0.81217426177966723</v>
      </c>
      <c r="AG4617" s="39">
        <f t="shared" si="4003"/>
        <v>0.81734551059949834</v>
      </c>
      <c r="AH4617" s="39">
        <f t="shared" si="4003"/>
        <v>0.82236429971749514</v>
      </c>
      <c r="AI4617" s="39">
        <f t="shared" si="4003"/>
        <v>0.82723440936711268</v>
      </c>
      <c r="AJ4617" s="39">
        <f t="shared" si="4003"/>
        <v>0.83195960180768591</v>
      </c>
      <c r="AK4617" s="39">
        <f t="shared" si="4003"/>
        <v>0.83654361402999355</v>
      </c>
      <c r="AL4617" s="39">
        <f t="shared" si="4003"/>
        <v>0.84099015117051745</v>
      </c>
      <c r="AM4617" s="39">
        <f t="shared" si="4003"/>
        <v>0.84530288059365166</v>
      </c>
      <c r="AN4617" s="39">
        <f t="shared" si="4003"/>
        <v>0.84948542660189741</v>
      </c>
      <c r="AO4617" s="39">
        <f t="shared" si="4003"/>
        <v>0.85354136573505368</v>
      </c>
      <c r="AP4617" s="39">
        <f t="shared" si="4003"/>
        <v>0.85747422262051487</v>
      </c>
      <c r="AQ4617" s="39">
        <f t="shared" si="4003"/>
        <v>0.8612874663380089</v>
      </c>
      <c r="AR4617" s="39">
        <f t="shared" si="4003"/>
        <v>0.86498450726342657</v>
      </c>
      <c r="AS4617" s="39">
        <f t="shared" si="4003"/>
        <v>0.86856869435776451</v>
      </c>
      <c r="AT4617" s="39">
        <f t="shared" si="4003"/>
        <v>0.87204331286864079</v>
      </c>
      <c r="AU4617" s="39">
        <f t="shared" si="4003"/>
        <v>0.87541158241329708</v>
      </c>
      <c r="AV4617" s="39">
        <f t="shared" si="4003"/>
        <v>0.87867665541348183</v>
      </c>
      <c r="AW4617" s="39">
        <f t="shared" si="4003"/>
        <v>0.88184161585408949</v>
      </c>
      <c r="AX4617" s="39">
        <f t="shared" si="4003"/>
        <v>0.88490947833890155</v>
      </c>
      <c r="AY4617" s="39">
        <f t="shared" si="4003"/>
        <v>0.88788318741823324</v>
      </c>
      <c r="AZ4617" s="39">
        <f t="shared" si="4003"/>
        <v>0.89076561716472225</v>
      </c>
      <c r="BA4617" s="39">
        <f t="shared" si="4003"/>
        <v>0.89355957097489036</v>
      </c>
      <c r="BB4617" s="39">
        <f t="shared" si="4003"/>
        <v>0.89626778157547282</v>
      </c>
      <c r="BC4617" s="39">
        <f t="shared" si="4003"/>
        <v>0.89889291121483161</v>
      </c>
      <c r="BD4617" s="39">
        <f t="shared" si="4003"/>
        <v>0.90143755202103626</v>
      </c>
      <c r="BE4617" s="39">
        <f t="shared" si="4003"/>
        <v>0.90390422650942948</v>
      </c>
      <c r="BF4617" s="39">
        <f t="shared" si="4003"/>
        <v>0.90629538822366273</v>
      </c>
    </row>
    <row r="4618" spans="1:58" x14ac:dyDescent="0.2">
      <c r="A4618" s="9" t="str">
        <f t="shared" si="3909"/>
        <v>Kyrgyzstan</v>
      </c>
      <c r="C4618" s="39">
        <f t="shared" si="3985"/>
        <v>0.51910509999999999</v>
      </c>
      <c r="D4618" s="39">
        <f t="shared" si="3985"/>
        <v>0.53104708290707836</v>
      </c>
      <c r="E4618" s="39">
        <f t="shared" si="3985"/>
        <v>0.54281327863069551</v>
      </c>
      <c r="F4618" s="39">
        <f t="shared" si="3985"/>
        <v>0.55439650424197884</v>
      </c>
      <c r="G4618" s="39">
        <f t="shared" si="3985"/>
        <v>0.56579035943150235</v>
      </c>
      <c r="H4618" s="38">
        <f t="shared" ref="H4618:V4618" si="4004">1-_xlfn.NORM.DIST($D$608,H4389,H5799,TRUE)</f>
        <v>0.43239807177752732</v>
      </c>
      <c r="I4618" s="38">
        <f t="shared" si="4004"/>
        <v>0.44223250709292217</v>
      </c>
      <c r="J4618" s="38">
        <f t="shared" si="4004"/>
        <v>0.45197976159050413</v>
      </c>
      <c r="K4618" s="38">
        <f t="shared" si="4004"/>
        <v>0.50137959659266595</v>
      </c>
      <c r="L4618" s="38">
        <f t="shared" si="4004"/>
        <v>0.53058007926940864</v>
      </c>
      <c r="M4618" s="38">
        <f t="shared" si="4004"/>
        <v>0.56042983419336756</v>
      </c>
      <c r="N4618" s="38">
        <f t="shared" si="4004"/>
        <v>0.590782065787262</v>
      </c>
      <c r="O4618" s="38">
        <f t="shared" si="4004"/>
        <v>0.62146688979954956</v>
      </c>
      <c r="P4618" s="38">
        <f t="shared" si="4004"/>
        <v>0.65229180832104028</v>
      </c>
      <c r="Q4618" s="38">
        <f t="shared" si="4004"/>
        <v>0.65483741083714797</v>
      </c>
      <c r="R4618" s="38">
        <f t="shared" si="4004"/>
        <v>0.67749334204059053</v>
      </c>
      <c r="S4618" s="38">
        <f t="shared" si="4004"/>
        <v>0.68636143759245716</v>
      </c>
      <c r="T4618" s="38">
        <f t="shared" si="4004"/>
        <v>0.69501485850123668</v>
      </c>
      <c r="U4618" s="38">
        <f t="shared" si="4004"/>
        <v>0.70345500254072935</v>
      </c>
      <c r="V4618" s="38">
        <f t="shared" si="4004"/>
        <v>0.71168359043335572</v>
      </c>
      <c r="W4618" s="39">
        <f t="shared" ref="W4618:BF4618" si="4005">W3693</f>
        <v>0.71970263784034083</v>
      </c>
      <c r="X4618" s="39">
        <f t="shared" si="4005"/>
        <v>0.72751442843056757</v>
      </c>
      <c r="Y4618" s="39">
        <f t="shared" si="4005"/>
        <v>0.73512148807695443</v>
      </c>
      <c r="Z4618" s="39">
        <f t="shared" si="4005"/>
        <v>0.74252656021579411</v>
      </c>
      <c r="AA4618" s="39">
        <f t="shared" si="4005"/>
        <v>0.74973258239238172</v>
      </c>
      <c r="AB4618" s="39">
        <f t="shared" si="4005"/>
        <v>0.75674266400544465</v>
      </c>
      <c r="AC4618" s="39">
        <f t="shared" si="4005"/>
        <v>0.76356006525326015</v>
      </c>
      <c r="AD4618" s="39">
        <f t="shared" si="4005"/>
        <v>0.77018817727588418</v>
      </c>
      <c r="AE4618" s="39">
        <f t="shared" si="4005"/>
        <v>0.77663050348051987</v>
      </c>
      <c r="AF4618" s="39">
        <f t="shared" si="4005"/>
        <v>0.78289064203067626</v>
      </c>
      <c r="AG4618" s="39">
        <f t="shared" si="4005"/>
        <v>0.78897226947430377</v>
      </c>
      <c r="AH4618" s="39">
        <f t="shared" si="4005"/>
        <v>0.7948791254815214</v>
      </c>
      <c r="AI4618" s="39">
        <f t="shared" si="4005"/>
        <v>0.80061499865873542</v>
      </c>
      <c r="AJ4618" s="39">
        <f t="shared" si="4005"/>
        <v>0.80618371340287776</v>
      </c>
      <c r="AK4618" s="39">
        <f t="shared" si="4005"/>
        <v>0.81158911775706366</v>
      </c>
      <c r="AL4618" s="39">
        <f t="shared" si="4005"/>
        <v>0.81683507222712548</v>
      </c>
      <c r="AM4618" s="39">
        <f t="shared" si="4005"/>
        <v>0.82192543951716668</v>
      </c>
      <c r="AN4618" s="39">
        <f t="shared" si="4005"/>
        <v>0.82686407514143112</v>
      </c>
      <c r="AO4618" s="39">
        <f t="shared" si="4005"/>
        <v>0.83165481886935044</v>
      </c>
      <c r="AP4618" s="39">
        <f t="shared" si="4005"/>
        <v>0.83630148696055595</v>
      </c>
      <c r="AQ4618" s="39">
        <f t="shared" si="4005"/>
        <v>0.84080786514688333</v>
      </c>
      <c r="AR4618" s="39">
        <f t="shared" si="4005"/>
        <v>0.84517770231891287</v>
      </c>
      <c r="AS4618" s="39">
        <f t="shared" si="4005"/>
        <v>0.849414704875324</v>
      </c>
      <c r="AT4618" s="39">
        <f t="shared" si="4005"/>
        <v>0.85352253169428394</v>
      </c>
      <c r="AU4618" s="39">
        <f t="shared" si="4005"/>
        <v>0.85750478968718624</v>
      </c>
      <c r="AV4618" s="39">
        <f t="shared" si="4005"/>
        <v>0.86136502989627739</v>
      </c>
      <c r="AW4618" s="39">
        <f t="shared" si="4005"/>
        <v>0.86510674409904831</v>
      </c>
      <c r="AX4618" s="39">
        <f t="shared" si="4005"/>
        <v>0.86873336188367234</v>
      </c>
      <c r="AY4618" s="39">
        <f t="shared" si="4005"/>
        <v>0.87224824816124324</v>
      </c>
      <c r="AZ4618" s="39">
        <f t="shared" si="4005"/>
        <v>0.87565470108207477</v>
      </c>
      <c r="BA4618" s="39">
        <f t="shared" si="4005"/>
        <v>0.87895595032486018</v>
      </c>
      <c r="BB4618" s="39">
        <f t="shared" si="4005"/>
        <v>0.88215515572901526</v>
      </c>
      <c r="BC4618" s="39">
        <f t="shared" si="4005"/>
        <v>0.88525540624208898</v>
      </c>
      <c r="BD4618" s="39">
        <f t="shared" si="4005"/>
        <v>0.88825971915562563</v>
      </c>
      <c r="BE4618" s="39">
        <f t="shared" si="4005"/>
        <v>0.89117103960437338</v>
      </c>
      <c r="BF4618" s="39">
        <f t="shared" si="4005"/>
        <v>0.89399224030519753</v>
      </c>
    </row>
    <row r="4619" spans="1:58" x14ac:dyDescent="0.2">
      <c r="A4619" s="9" t="str">
        <f t="shared" si="3909"/>
        <v>Lao People's Democratic Republic</v>
      </c>
      <c r="C4619" s="39">
        <f t="shared" ref="C4619:G4628" si="4006">C3694</f>
        <v>0.63188359999999999</v>
      </c>
      <c r="D4619" s="39">
        <f t="shared" si="4006"/>
        <v>0.64181458570544891</v>
      </c>
      <c r="E4619" s="39">
        <f t="shared" si="4006"/>
        <v>0.65152885377126335</v>
      </c>
      <c r="F4619" s="39">
        <f t="shared" si="4006"/>
        <v>0.6610258118086485</v>
      </c>
      <c r="G4619" s="39">
        <f t="shared" si="4006"/>
        <v>0.67030534167286393</v>
      </c>
      <c r="H4619" s="38">
        <f t="shared" ref="H4619:V4619" si="4007">1-_xlfn.NORM.DIST($D$608,H4390,H5800,TRUE)</f>
        <v>0.57079338528996715</v>
      </c>
      <c r="I4619" s="38">
        <f t="shared" si="4007"/>
        <v>0.57972654204133001</v>
      </c>
      <c r="J4619" s="38">
        <f t="shared" si="4007"/>
        <v>0.58850852525027586</v>
      </c>
      <c r="K4619" s="38">
        <f t="shared" si="4007"/>
        <v>0.64727547021848275</v>
      </c>
      <c r="L4619" s="38">
        <f t="shared" si="4007"/>
        <v>0.66576848088306495</v>
      </c>
      <c r="M4619" s="38">
        <f t="shared" si="4007"/>
        <v>0.68405577768157388</v>
      </c>
      <c r="N4619" s="38">
        <f t="shared" si="4007"/>
        <v>0.70209251303042408</v>
      </c>
      <c r="O4619" s="38">
        <f t="shared" si="4007"/>
        <v>0.71983415525812233</v>
      </c>
      <c r="P4619" s="38">
        <f t="shared" si="4007"/>
        <v>0.73723683313331922</v>
      </c>
      <c r="Q4619" s="38">
        <f t="shared" si="4007"/>
        <v>0.7375457940334178</v>
      </c>
      <c r="R4619" s="38">
        <f t="shared" si="4007"/>
        <v>0.75837775306334687</v>
      </c>
      <c r="S4619" s="38">
        <f t="shared" si="4007"/>
        <v>0.76516990277504005</v>
      </c>
      <c r="T4619" s="38">
        <f t="shared" si="4007"/>
        <v>0.77177271134860903</v>
      </c>
      <c r="U4619" s="38">
        <f t="shared" si="4007"/>
        <v>0.77818972061103286</v>
      </c>
      <c r="V4619" s="38">
        <f t="shared" si="4007"/>
        <v>0.78442456467646127</v>
      </c>
      <c r="W4619" s="39">
        <f t="shared" ref="W4619:BF4619" si="4008">W3694</f>
        <v>0.79048095364508986</v>
      </c>
      <c r="X4619" s="39">
        <f t="shared" si="4008"/>
        <v>0.79636265841618736</v>
      </c>
      <c r="Y4619" s="39">
        <f t="shared" si="4008"/>
        <v>0.802073496581166</v>
      </c>
      <c r="Z4619" s="39">
        <f t="shared" si="4008"/>
        <v>0.80761731935958603</v>
      </c>
      <c r="AA4619" s="39">
        <f t="shared" si="4008"/>
        <v>0.81299799953863516</v>
      </c>
      <c r="AB4619" s="39">
        <f t="shared" si="4008"/>
        <v>0.81821942037485385</v>
      </c>
      <c r="AC4619" s="39">
        <f t="shared" si="4008"/>
        <v>0.82328546541563541</v>
      </c>
      <c r="AD4619" s="39">
        <f t="shared" si="4008"/>
        <v>0.82820000919724812</v>
      </c>
      <c r="AE4619" s="39">
        <f t="shared" si="4008"/>
        <v>0.83296690877574986</v>
      </c>
      <c r="AF4619" s="39">
        <f t="shared" si="4008"/>
        <v>0.83758999604715956</v>
      </c>
      <c r="AG4619" s="39">
        <f t="shared" si="4008"/>
        <v>0.84207307081353089</v>
      </c>
      <c r="AH4619" s="39">
        <f t="shared" si="4008"/>
        <v>0.84641989455215327</v>
      </c>
      <c r="AI4619" s="39">
        <f t="shared" si="4008"/>
        <v>0.85063418484587561</v>
      </c>
      <c r="AJ4619" s="39">
        <f t="shared" si="4008"/>
        <v>0.85471961043353994</v>
      </c>
      <c r="AK4619" s="39">
        <f t="shared" si="4008"/>
        <v>0.85867978684064183</v>
      </c>
      <c r="AL4619" s="39">
        <f t="shared" si="4008"/>
        <v>0.86251827255159919</v>
      </c>
      <c r="AM4619" s="39">
        <f t="shared" si="4008"/>
        <v>0.86623856568637103</v>
      </c>
      <c r="AN4619" s="39">
        <f t="shared" si="4008"/>
        <v>0.86984410114561628</v>
      </c>
      <c r="AO4619" s="39">
        <f t="shared" si="4008"/>
        <v>0.87333824819006733</v>
      </c>
      <c r="AP4619" s="39">
        <f t="shared" si="4008"/>
        <v>0.8767243084213332</v>
      </c>
      <c r="AQ4619" s="39">
        <f t="shared" si="4008"/>
        <v>0.88000551413290118</v>
      </c>
      <c r="AR4619" s="39">
        <f t="shared" si="4008"/>
        <v>0.88318502700165091</v>
      </c>
      <c r="AS4619" s="39">
        <f t="shared" si="4008"/>
        <v>0.88626593709177159</v>
      </c>
      <c r="AT4619" s="39">
        <f t="shared" si="4008"/>
        <v>0.88925126214448436</v>
      </c>
      <c r="AU4619" s="39">
        <f t="shared" si="4008"/>
        <v>0.89214394712850065</v>
      </c>
      <c r="AV4619" s="39">
        <f t="shared" si="4008"/>
        <v>0.89494686402761492</v>
      </c>
      <c r="AW4619" s="39">
        <f t="shared" si="4008"/>
        <v>0.89766281184327867</v>
      </c>
      <c r="AX4619" s="39">
        <f t="shared" si="4008"/>
        <v>0.90029451679138384</v>
      </c>
      <c r="AY4619" s="39">
        <f t="shared" si="4008"/>
        <v>0.90284463267384907</v>
      </c>
      <c r="AZ4619" s="39">
        <f t="shared" si="4008"/>
        <v>0.90531574140688198</v>
      </c>
      <c r="BA4619" s="39">
        <f t="shared" si="4008"/>
        <v>0.90771035368904873</v>
      </c>
      <c r="BB4619" s="39">
        <f t="shared" si="4008"/>
        <v>0.91003090979345846</v>
      </c>
      <c r="BC4619" s="39">
        <f t="shared" si="4008"/>
        <v>0.91227978046951819</v>
      </c>
      <c r="BD4619" s="39">
        <f t="shared" si="4008"/>
        <v>0.91445926794078192</v>
      </c>
      <c r="BE4619" s="39">
        <f t="shared" si="4008"/>
        <v>0.91657160698644535</v>
      </c>
      <c r="BF4619" s="39">
        <f t="shared" si="4008"/>
        <v>0.91861896609501081</v>
      </c>
    </row>
    <row r="4620" spans="1:58" x14ac:dyDescent="0.2">
      <c r="A4620" s="9" t="str">
        <f t="shared" si="3909"/>
        <v>Latvia</v>
      </c>
      <c r="C4620" s="39">
        <f t="shared" si="4006"/>
        <v>0.98016490000000001</v>
      </c>
      <c r="D4620" s="39">
        <f t="shared" si="4006"/>
        <v>0.98039586185787231</v>
      </c>
      <c r="E4620" s="39">
        <f t="shared" si="4006"/>
        <v>0.98062170676889826</v>
      </c>
      <c r="F4620" s="39">
        <f t="shared" si="4006"/>
        <v>0.98084257027454202</v>
      </c>
      <c r="G4620" s="39">
        <f t="shared" si="4006"/>
        <v>0.98105858378819422</v>
      </c>
      <c r="H4620" s="38">
        <f t="shared" ref="H4620:V4620" si="4009">1-_xlfn.NORM.DIST($D$608,H4391,H5801,TRUE)</f>
        <v>0.92311101885571212</v>
      </c>
      <c r="I4620" s="38">
        <f t="shared" si="4009"/>
        <v>0.92367937088086427</v>
      </c>
      <c r="J4620" s="38">
        <f t="shared" si="4009"/>
        <v>0.9242375132888575</v>
      </c>
      <c r="K4620" s="38">
        <f t="shared" si="4009"/>
        <v>0.92478565945836244</v>
      </c>
      <c r="L4620" s="38">
        <f t="shared" si="4009"/>
        <v>0.93969291006227595</v>
      </c>
      <c r="M4620" s="38">
        <f t="shared" si="4009"/>
        <v>0.9527528515945678</v>
      </c>
      <c r="N4620" s="38">
        <f t="shared" si="4009"/>
        <v>0.96393736412881392</v>
      </c>
      <c r="O4620" s="38">
        <f t="shared" si="4009"/>
        <v>0.97327241940113685</v>
      </c>
      <c r="P4620" s="38">
        <f t="shared" si="4009"/>
        <v>0.98083959425512546</v>
      </c>
      <c r="Q4620" s="38">
        <f t="shared" si="4009"/>
        <v>0.97893058838205926</v>
      </c>
      <c r="R4620" s="38">
        <f t="shared" si="4009"/>
        <v>0.9831484778012497</v>
      </c>
      <c r="S4620" s="38">
        <f t="shared" si="4009"/>
        <v>0.98331521432903135</v>
      </c>
      <c r="T4620" s="38">
        <f t="shared" si="4009"/>
        <v>0.983478490434053</v>
      </c>
      <c r="U4620" s="38">
        <f t="shared" si="4009"/>
        <v>0.98363839227227845</v>
      </c>
      <c r="V4620" s="38">
        <f t="shared" si="4009"/>
        <v>0.98379500350565652</v>
      </c>
      <c r="W4620" s="39">
        <f t="shared" ref="W4620:BF4620" si="4010">W3695</f>
        <v>0.98394840538282924</v>
      </c>
      <c r="X4620" s="39">
        <f t="shared" si="4010"/>
        <v>0.9840986768170138</v>
      </c>
      <c r="Y4620" s="39">
        <f t="shared" si="4010"/>
        <v>0.98424589446116495</v>
      </c>
      <c r="Z4620" s="39">
        <f t="shared" si="4010"/>
        <v>0.98439013278051601</v>
      </c>
      <c r="AA4620" s="39">
        <f t="shared" si="4010"/>
        <v>0.98453146412259573</v>
      </c>
      <c r="AB4620" s="39">
        <f t="shared" si="4010"/>
        <v>0.98466995878481334</v>
      </c>
      <c r="AC4620" s="39">
        <f t="shared" si="4010"/>
        <v>0.98480568507970134</v>
      </c>
      <c r="AD4620" s="39">
        <f t="shared" si="4010"/>
        <v>0.98493870939790085</v>
      </c>
      <c r="AE4620" s="39">
        <f t="shared" si="4010"/>
        <v>0.9850690962689741</v>
      </c>
      <c r="AF4620" s="39">
        <f t="shared" si="4010"/>
        <v>0.98519690842012098</v>
      </c>
      <c r="AG4620" s="39">
        <f t="shared" si="4010"/>
        <v>0.98532220683287819</v>
      </c>
      <c r="AH4620" s="39">
        <f t="shared" si="4010"/>
        <v>0.9854450507978737</v>
      </c>
      <c r="AI4620" s="39">
        <f t="shared" si="4010"/>
        <v>0.98556549796770765</v>
      </c>
      <c r="AJ4620" s="39">
        <f t="shared" si="4010"/>
        <v>0.98568360440802705</v>
      </c>
      <c r="AK4620" s="39">
        <f t="shared" si="4010"/>
        <v>0.98579942464686154</v>
      </c>
      <c r="AL4620" s="39">
        <f t="shared" si="4010"/>
        <v>0.9859130117222813</v>
      </c>
      <c r="AM4620" s="39">
        <f t="shared" si="4010"/>
        <v>0.98602441722843914</v>
      </c>
      <c r="AN4620" s="39">
        <f t="shared" si="4010"/>
        <v>0.98613369136005558</v>
      </c>
      <c r="AO4620" s="39">
        <f t="shared" si="4010"/>
        <v>0.98624088295540124</v>
      </c>
      <c r="AP4620" s="39">
        <f t="shared" si="4010"/>
        <v>0.98634603953783273</v>
      </c>
      <c r="AQ4620" s="39">
        <f t="shared" si="4010"/>
        <v>0.98644920735593344</v>
      </c>
      <c r="AR4620" s="39">
        <f t="shared" si="4010"/>
        <v>0.98655043142230858</v>
      </c>
      <c r="AS4620" s="39">
        <f t="shared" si="4010"/>
        <v>0.98664975555108358</v>
      </c>
      <c r="AT4620" s="39">
        <f t="shared" si="4010"/>
        <v>0.9867472223941528</v>
      </c>
      <c r="AU4620" s="39">
        <f t="shared" si="4010"/>
        <v>0.98684287347622113</v>
      </c>
      <c r="AV4620" s="39">
        <f t="shared" si="4010"/>
        <v>0.98693674922868435</v>
      </c>
      <c r="AW4620" s="39">
        <f t="shared" si="4010"/>
        <v>0.98702888902238706</v>
      </c>
      <c r="AX4620" s="39">
        <f t="shared" si="4010"/>
        <v>0.9871193311992994</v>
      </c>
      <c r="AY4620" s="39">
        <f t="shared" si="4010"/>
        <v>0.98720811310315171</v>
      </c>
      <c r="AZ4620" s="39">
        <f t="shared" si="4010"/>
        <v>0.98729527110906123</v>
      </c>
      <c r="BA4620" s="39">
        <f t="shared" si="4010"/>
        <v>0.98738084065219012</v>
      </c>
      <c r="BB4620" s="39">
        <f t="shared" si="4010"/>
        <v>0.98746485625546554</v>
      </c>
      <c r="BC4620" s="39">
        <f t="shared" si="4010"/>
        <v>0.98754735155639728</v>
      </c>
      <c r="BD4620" s="39">
        <f t="shared" si="4010"/>
        <v>0.98762835933302373</v>
      </c>
      <c r="BE4620" s="39">
        <f t="shared" si="4010"/>
        <v>0.98770791152901616</v>
      </c>
      <c r="BF4620" s="39">
        <f t="shared" si="4010"/>
        <v>0.98778603927797182</v>
      </c>
    </row>
    <row r="4621" spans="1:58" x14ac:dyDescent="0.2">
      <c r="A4621" s="9" t="str">
        <f t="shared" si="3909"/>
        <v>Lebanon</v>
      </c>
      <c r="C4621" s="39">
        <f t="shared" si="4006"/>
        <v>0.72303629999999997</v>
      </c>
      <c r="D4621" s="39">
        <f t="shared" si="4006"/>
        <v>0.73070593421157581</v>
      </c>
      <c r="E4621" s="39">
        <f t="shared" si="4006"/>
        <v>0.73817421751862744</v>
      </c>
      <c r="F4621" s="39">
        <f t="shared" si="4006"/>
        <v>0.74544396095644772</v>
      </c>
      <c r="G4621" s="39">
        <f t="shared" si="4006"/>
        <v>0.75251815424697255</v>
      </c>
      <c r="H4621" s="38">
        <f t="shared" ref="H4621:V4621" si="4011">1-_xlfn.NORM.DIST($D$608,H4392,H5802,TRUE)</f>
        <v>0.58935103934954636</v>
      </c>
      <c r="I4621" s="38">
        <f t="shared" si="4011"/>
        <v>0.59667223723669349</v>
      </c>
      <c r="J4621" s="38">
        <f t="shared" si="4011"/>
        <v>0.60386931745737393</v>
      </c>
      <c r="K4621" s="38">
        <f t="shared" si="4011"/>
        <v>0.65780597144567965</v>
      </c>
      <c r="L4621" s="38">
        <f t="shared" si="4011"/>
        <v>0.68736114980751095</v>
      </c>
      <c r="M4621" s="38">
        <f t="shared" si="4011"/>
        <v>0.71671614768905512</v>
      </c>
      <c r="N4621" s="38">
        <f t="shared" si="4011"/>
        <v>0.74564130236402537</v>
      </c>
      <c r="O4621" s="38">
        <f t="shared" si="4011"/>
        <v>0.7738931498132352</v>
      </c>
      <c r="P4621" s="38">
        <f t="shared" si="4011"/>
        <v>0.80121974897598203</v>
      </c>
      <c r="Q4621" s="38">
        <f t="shared" si="4011"/>
        <v>0.79990829582625933</v>
      </c>
      <c r="R4621" s="38">
        <f t="shared" si="4011"/>
        <v>0.81840414573800102</v>
      </c>
      <c r="S4621" s="38">
        <f t="shared" si="4011"/>
        <v>0.82340454071292646</v>
      </c>
      <c r="T4621" s="38">
        <f t="shared" si="4011"/>
        <v>0.82825643195242604</v>
      </c>
      <c r="U4621" s="38">
        <f t="shared" si="4011"/>
        <v>0.83296359437826051</v>
      </c>
      <c r="V4621" s="38">
        <f t="shared" si="4011"/>
        <v>0.83752977643015525</v>
      </c>
      <c r="W4621" s="39">
        <f t="shared" ref="W4621:BF4621" si="4012">W3696</f>
        <v>0.84195869354216468</v>
      </c>
      <c r="X4621" s="39">
        <f t="shared" si="4012"/>
        <v>0.84625402228587698</v>
      </c>
      <c r="Y4621" s="39">
        <f t="shared" si="4012"/>
        <v>0.85041939514029619</v>
      </c>
      <c r="Z4621" s="39">
        <f t="shared" si="4012"/>
        <v>0.85445839584925665</v>
      </c>
      <c r="AA4621" s="39">
        <f t="shared" si="4012"/>
        <v>0.85837455532833506</v>
      </c>
      <c r="AB4621" s="39">
        <f t="shared" si="4012"/>
        <v>0.86217134808449303</v>
      </c>
      <c r="AC4621" s="39">
        <f t="shared" si="4012"/>
        <v>0.86585218911300321</v>
      </c>
      <c r="AD4621" s="39">
        <f t="shared" si="4012"/>
        <v>0.86942043123762169</v>
      </c>
      <c r="AE4621" s="39">
        <f t="shared" si="4012"/>
        <v>0.87287936286141399</v>
      </c>
      <c r="AF4621" s="39">
        <f t="shared" si="4012"/>
        <v>0.87623220609711805</v>
      </c>
      <c r="AG4621" s="39">
        <f t="shared" si="4012"/>
        <v>0.87948211524742026</v>
      </c>
      <c r="AH4621" s="39">
        <f t="shared" si="4012"/>
        <v>0.88263217560701679</v>
      </c>
      <c r="AI4621" s="39">
        <f t="shared" si="4012"/>
        <v>0.88568540255981243</v>
      </c>
      <c r="AJ4621" s="39">
        <f t="shared" si="4012"/>
        <v>0.88864474094608004</v>
      </c>
      <c r="AK4621" s="39">
        <f t="shared" si="4012"/>
        <v>0.89151306467584002</v>
      </c>
      <c r="AL4621" s="39">
        <f t="shared" si="4012"/>
        <v>0.89429317656612706</v>
      </c>
      <c r="AM4621" s="39">
        <f t="shared" si="4012"/>
        <v>0.89698780838117764</v>
      </c>
      <c r="AN4621" s="39">
        <f t="shared" si="4012"/>
        <v>0.89959962105589764</v>
      </c>
      <c r="AO4621" s="39">
        <f t="shared" si="4012"/>
        <v>0.90213120508424682</v>
      </c>
      <c r="AP4621" s="39">
        <f t="shared" si="4012"/>
        <v>0.90458508105540592</v>
      </c>
      <c r="AQ4621" s="39">
        <f t="shared" si="4012"/>
        <v>0.90696370032177043</v>
      </c>
      <c r="AR4621" s="39">
        <f t="shared" si="4012"/>
        <v>0.90926944578393953</v>
      </c>
      <c r="AS4621" s="39">
        <f t="shared" si="4012"/>
        <v>0.91150463277894656</v>
      </c>
      <c r="AT4621" s="39">
        <f t="shared" si="4012"/>
        <v>0.91367151005899228</v>
      </c>
      <c r="AU4621" s="39">
        <f t="shared" si="4012"/>
        <v>0.91577226084891383</v>
      </c>
      <c r="AV4621" s="39">
        <f t="shared" si="4012"/>
        <v>0.91780900397153786</v>
      </c>
      <c r="AW4621" s="39">
        <f t="shared" si="4012"/>
        <v>0.91978379503093011</v>
      </c>
      <c r="AX4621" s="39">
        <f t="shared" si="4012"/>
        <v>0.92169862764436961</v>
      </c>
      <c r="AY4621" s="39">
        <f t="shared" si="4012"/>
        <v>0.92355543471464396</v>
      </c>
      <c r="AZ4621" s="39">
        <f t="shared" si="4012"/>
        <v>0.9253560897349784</v>
      </c>
      <c r="BA4621" s="39">
        <f t="shared" si="4012"/>
        <v>0.92710240811958911</v>
      </c>
      <c r="BB4621" s="39">
        <f t="shared" si="4012"/>
        <v>0.92879614855348058</v>
      </c>
      <c r="BC4621" s="39">
        <f t="shared" si="4012"/>
        <v>0.93043901435569576</v>
      </c>
      <c r="BD4621" s="39">
        <f t="shared" si="4012"/>
        <v>0.93203265485077735</v>
      </c>
      <c r="BE4621" s="39">
        <f t="shared" si="4012"/>
        <v>0.93357866674370882</v>
      </c>
      <c r="BF4621" s="39">
        <f t="shared" si="4012"/>
        <v>0.93507859549407946</v>
      </c>
    </row>
    <row r="4622" spans="1:58" x14ac:dyDescent="0.2">
      <c r="A4622" s="9" t="str">
        <f t="shared" si="3909"/>
        <v>Lesotho</v>
      </c>
      <c r="C4622" s="39">
        <f t="shared" si="4006"/>
        <v>0.11148930000000001</v>
      </c>
      <c r="D4622" s="39">
        <f t="shared" si="4006"/>
        <v>0.12044822991765114</v>
      </c>
      <c r="E4622" s="39">
        <f t="shared" si="4006"/>
        <v>0.12978188673629654</v>
      </c>
      <c r="F4622" s="39">
        <f t="shared" si="4006"/>
        <v>0.13947966648050636</v>
      </c>
      <c r="G4622" s="39">
        <f t="shared" si="4006"/>
        <v>0.14952938976220032</v>
      </c>
      <c r="H4622" s="38">
        <f t="shared" ref="H4622:V4622" si="4013">1-_xlfn.NORM.DIST($D$608,H4393,H5803,TRUE)</f>
        <v>0.1310691465119429</v>
      </c>
      <c r="I4622" s="38">
        <f t="shared" si="4013"/>
        <v>0.13985773120942613</v>
      </c>
      <c r="J4622" s="38">
        <f t="shared" si="4013"/>
        <v>0.14892193262722098</v>
      </c>
      <c r="K4622" s="38">
        <f t="shared" si="4013"/>
        <v>0.18095383107291296</v>
      </c>
      <c r="L4622" s="38">
        <f t="shared" si="4013"/>
        <v>0.1939137154215157</v>
      </c>
      <c r="M4622" s="38">
        <f t="shared" si="4013"/>
        <v>0.20737600842335269</v>
      </c>
      <c r="N4622" s="38">
        <f t="shared" si="4013"/>
        <v>0.22132722746770594</v>
      </c>
      <c r="O4622" s="38">
        <f t="shared" si="4013"/>
        <v>0.23575145400288278</v>
      </c>
      <c r="P4622" s="38">
        <f t="shared" si="4013"/>
        <v>0.25063038752694944</v>
      </c>
      <c r="Q4622" s="38">
        <f t="shared" si="4013"/>
        <v>0.26053752005864161</v>
      </c>
      <c r="R4622" s="38">
        <f t="shared" si="4013"/>
        <v>0.27860199161924126</v>
      </c>
      <c r="S4622" s="38">
        <f t="shared" si="4013"/>
        <v>0.29151777327617179</v>
      </c>
      <c r="T4622" s="38">
        <f t="shared" si="4013"/>
        <v>0.30454050031206392</v>
      </c>
      <c r="U4622" s="38">
        <f t="shared" si="4013"/>
        <v>0.31764927131872389</v>
      </c>
      <c r="V4622" s="38">
        <f t="shared" si="4013"/>
        <v>0.33082348873037692</v>
      </c>
      <c r="W4622" s="39">
        <f t="shared" ref="W4622:BF4622" si="4014">W3697</f>
        <v>0.34404295219432424</v>
      </c>
      <c r="X4622" s="39">
        <f t="shared" si="4014"/>
        <v>0.35728794344465731</v>
      </c>
      <c r="Y4622" s="39">
        <f t="shared" si="4014"/>
        <v>0.3705393025168463</v>
      </c>
      <c r="Z4622" s="39">
        <f t="shared" si="4014"/>
        <v>0.38377849525704566</v>
      </c>
      <c r="AA4622" s="39">
        <f t="shared" si="4014"/>
        <v>0.39698767218462649</v>
      </c>
      <c r="AB4622" s="39">
        <f t="shared" si="4014"/>
        <v>0.41014971885934259</v>
      </c>
      <c r="AC4622" s="39">
        <f t="shared" si="4014"/>
        <v>0.42324829798554531</v>
      </c>
      <c r="AD4622" s="39">
        <f t="shared" si="4014"/>
        <v>0.43626788355509727</v>
      </c>
      <c r="AE4622" s="39">
        <f t="shared" si="4014"/>
        <v>0.44919378738841109</v>
      </c>
      <c r="AF4622" s="39">
        <f t="shared" si="4014"/>
        <v>0.46201217847983345</v>
      </c>
      <c r="AG4622" s="39">
        <f t="shared" si="4014"/>
        <v>0.47471009559004229</v>
      </c>
      <c r="AH4622" s="39">
        <f t="shared" si="4014"/>
        <v>0.48727545355492008</v>
      </c>
      <c r="AI4622" s="39">
        <f t="shared" si="4014"/>
        <v>0.49969704379831881</v>
      </c>
      <c r="AJ4622" s="39">
        <f t="shared" si="4014"/>
        <v>0.51196452954606197</v>
      </c>
      <c r="AK4622" s="39">
        <f t="shared" si="4014"/>
        <v>0.52406843624129751</v>
      </c>
      <c r="AL4622" s="39">
        <f t="shared" si="4014"/>
        <v>0.53600013765778609</v>
      </c>
      <c r="AM4622" s="39">
        <f t="shared" si="4014"/>
        <v>0.54775183819871709</v>
      </c>
      <c r="AN4622" s="39">
        <f t="shared" si="4014"/>
        <v>0.55931655185501472</v>
      </c>
      <c r="AO4622" s="39">
        <f t="shared" si="4014"/>
        <v>0.57068807827960044</v>
      </c>
      <c r="AP4622" s="39">
        <f t="shared" si="4014"/>
        <v>0.58186097641345347</v>
      </c>
      <c r="AQ4622" s="39">
        <f t="shared" si="4014"/>
        <v>0.59283053607621794</v>
      </c>
      <c r="AR4622" s="39">
        <f t="shared" si="4014"/>
        <v>0.60359274790919559</v>
      </c>
      <c r="AS4622" s="39">
        <f t="shared" si="4014"/>
        <v>0.61414427203235222</v>
      </c>
      <c r="AT4622" s="39">
        <f t="shared" si="4014"/>
        <v>0.62448240575000169</v>
      </c>
      <c r="AU4622" s="39">
        <f t="shared" si="4014"/>
        <v>0.63460505061251393</v>
      </c>
      <c r="AV4622" s="39">
        <f t="shared" si="4014"/>
        <v>0.64451067911413595</v>
      </c>
      <c r="AW4622" s="39">
        <f t="shared" si="4014"/>
        <v>0.65419830128012713</v>
      </c>
      <c r="AX4622" s="39">
        <f t="shared" si="4014"/>
        <v>0.6636674313701717</v>
      </c>
      <c r="AY4622" s="39">
        <f t="shared" si="4014"/>
        <v>0.67291805489968093</v>
      </c>
      <c r="AZ4622" s="39">
        <f t="shared" si="4014"/>
        <v>0.68195059615629638</v>
      </c>
      <c r="BA4622" s="39">
        <f t="shared" si="4014"/>
        <v>0.69076588636581948</v>
      </c>
      <c r="BB4622" s="39">
        <f t="shared" si="4014"/>
        <v>0.69936513264000366</v>
      </c>
      <c r="BC4622" s="39">
        <f t="shared" si="4014"/>
        <v>0.7077498878182491</v>
      </c>
      <c r="BD4622" s="39">
        <f t="shared" si="4014"/>
        <v>0.7159220212962607</v>
      </c>
      <c r="BE4622" s="39">
        <f t="shared" si="4014"/>
        <v>0.72388369091720106</v>
      </c>
      <c r="BF4622" s="39">
        <f t="shared" si="4014"/>
        <v>0.7316373159847821</v>
      </c>
    </row>
    <row r="4623" spans="1:58" x14ac:dyDescent="0.2">
      <c r="A4623" s="9" t="str">
        <f t="shared" si="3909"/>
        <v>Liberia</v>
      </c>
      <c r="C4623" s="39">
        <f t="shared" si="4006"/>
        <v>4.2857429999999974E-2</v>
      </c>
      <c r="D4623" s="39">
        <f t="shared" si="4006"/>
        <v>4.7813450785940792E-2</v>
      </c>
      <c r="E4623" s="39">
        <f t="shared" si="4006"/>
        <v>5.3148056570881841E-2</v>
      </c>
      <c r="F4623" s="39">
        <f t="shared" si="4006"/>
        <v>5.8869008966441094E-2</v>
      </c>
      <c r="G4623" s="39">
        <f t="shared" si="4006"/>
        <v>6.4982357562487825E-2</v>
      </c>
      <c r="H4623" s="38">
        <f t="shared" ref="H4623:V4623" si="4015">1-_xlfn.NORM.DIST($D$608,H4394,H5804,TRUE)</f>
        <v>6.1288642682251981E-2</v>
      </c>
      <c r="I4623" s="38">
        <f t="shared" si="4015"/>
        <v>6.7104441873831799E-2</v>
      </c>
      <c r="J4623" s="38">
        <f t="shared" si="4015"/>
        <v>7.3257972581999509E-2</v>
      </c>
      <c r="K4623" s="38">
        <f t="shared" si="4015"/>
        <v>7.9749749712923812E-2</v>
      </c>
      <c r="L4623" s="38">
        <f t="shared" si="4015"/>
        <v>8.9172763403771116E-2</v>
      </c>
      <c r="M4623" s="38">
        <f t="shared" si="4015"/>
        <v>9.951477457423441E-2</v>
      </c>
      <c r="N4623" s="38">
        <f t="shared" si="4015"/>
        <v>0.11083606591334294</v>
      </c>
      <c r="O4623" s="38">
        <f t="shared" si="4015"/>
        <v>0.12319625030377268</v>
      </c>
      <c r="P4623" s="38">
        <f t="shared" si="4015"/>
        <v>0.13665333948185454</v>
      </c>
      <c r="Q4623" s="38">
        <f t="shared" si="4015"/>
        <v>0.14537539488574747</v>
      </c>
      <c r="R4623" s="38">
        <f t="shared" si="4015"/>
        <v>0.15802246024437694</v>
      </c>
      <c r="S4623" s="38">
        <f t="shared" si="4015"/>
        <v>0.16865223494338422</v>
      </c>
      <c r="T4623" s="38">
        <f t="shared" si="4015"/>
        <v>0.17959039928317999</v>
      </c>
      <c r="U4623" s="38">
        <f t="shared" si="4015"/>
        <v>0.19081990500829771</v>
      </c>
      <c r="V4623" s="38">
        <f t="shared" si="4015"/>
        <v>0.20232272846497157</v>
      </c>
      <c r="W4623" s="39">
        <f t="shared" ref="W4623:BF4623" si="4016">W3698</f>
        <v>0.21408000726427689</v>
      </c>
      <c r="X4623" s="39">
        <f t="shared" si="4016"/>
        <v>0.2260721782038867</v>
      </c>
      <c r="Y4623" s="39">
        <f t="shared" si="4016"/>
        <v>0.23827911484591613</v>
      </c>
      <c r="Z4623" s="39">
        <f t="shared" si="4016"/>
        <v>0.25068026327239834</v>
      </c>
      <c r="AA4623" s="39">
        <f t="shared" si="4016"/>
        <v>0.26325477467726088</v>
      </c>
      <c r="AB4623" s="39">
        <f t="shared" si="4016"/>
        <v>0.27598163360020844</v>
      </c>
      <c r="AC4623" s="39">
        <f t="shared" si="4016"/>
        <v>0.28883978075995931</v>
      </c>
      <c r="AD4623" s="39">
        <f t="shared" si="4016"/>
        <v>0.30180822959834697</v>
      </c>
      <c r="AE4623" s="39">
        <f t="shared" si="4016"/>
        <v>0.31486617579990206</v>
      </c>
      <c r="AF4623" s="39">
        <f t="shared" si="4016"/>
        <v>0.32799309920094988</v>
      </c>
      <c r="AG4623" s="39">
        <f t="shared" si="4016"/>
        <v>0.34116885764576355</v>
      </c>
      <c r="AH4623" s="39">
        <f t="shared" si="4016"/>
        <v>0.35437377248305668</v>
      </c>
      <c r="AI4623" s="39">
        <f t="shared" si="4016"/>
        <v>0.36758870552258505</v>
      </c>
      <c r="AJ4623" s="39">
        <f t="shared" si="4016"/>
        <v>0.38079512738777976</v>
      </c>
      <c r="AK4623" s="39">
        <f t="shared" si="4016"/>
        <v>0.39397517730540055</v>
      </c>
      <c r="AL4623" s="39">
        <f t="shared" si="4016"/>
        <v>0.40711171446671957</v>
      </c>
      <c r="AM4623" s="39">
        <f t="shared" si="4016"/>
        <v>0.42018836117657055</v>
      </c>
      <c r="AN4623" s="39">
        <f t="shared" si="4016"/>
        <v>0.4331895380767945</v>
      </c>
      <c r="AO4623" s="39">
        <f t="shared" si="4016"/>
        <v>0.44610049178948308</v>
      </c>
      <c r="AP4623" s="39">
        <f t="shared" si="4016"/>
        <v>0.45890731537336615</v>
      </c>
      <c r="AQ4623" s="39">
        <f t="shared" si="4016"/>
        <v>0.47159696202435653</v>
      </c>
      <c r="AR4623" s="39">
        <f t="shared" si="4016"/>
        <v>0.48415725247931207</v>
      </c>
      <c r="AS4623" s="39">
        <f t="shared" si="4016"/>
        <v>0.49657687660124894</v>
      </c>
      <c r="AT4623" s="39">
        <f t="shared" si="4016"/>
        <v>0.50884538963541459</v>
      </c>
      <c r="AU4623" s="39">
        <f t="shared" si="4016"/>
        <v>0.52095320362956499</v>
      </c>
      <c r="AV4623" s="39">
        <f t="shared" si="4016"/>
        <v>0.53289157450941549</v>
      </c>
      <c r="AW4623" s="39">
        <f t="shared" si="4016"/>
        <v>0.54465258529229699</v>
      </c>
      <c r="AX4623" s="39">
        <f t="shared" si="4016"/>
        <v>0.55622912590944629</v>
      </c>
      <c r="AY4623" s="39">
        <f t="shared" si="4016"/>
        <v>0.56761487009077372</v>
      </c>
      <c r="AZ4623" s="39">
        <f t="shared" si="4016"/>
        <v>0.57880424974618749</v>
      </c>
      <c r="BA4623" s="39">
        <f t="shared" si="4016"/>
        <v>0.58979242725522618</v>
      </c>
      <c r="BB4623" s="39">
        <f t="shared" si="4016"/>
        <v>0.6005752660525272</v>
      </c>
      <c r="BC4623" s="39">
        <f t="shared" si="4016"/>
        <v>0.61114929987105215</v>
      </c>
      <c r="BD4623" s="39">
        <f t="shared" si="4016"/>
        <v>0.62151170097856112</v>
      </c>
      <c r="BE4623" s="39">
        <f t="shared" si="4016"/>
        <v>0.63166024771595308</v>
      </c>
      <c r="BF4623" s="39">
        <f t="shared" si="4016"/>
        <v>0.64159329161922285</v>
      </c>
    </row>
    <row r="4624" spans="1:58" x14ac:dyDescent="0.2">
      <c r="A4624" s="9" t="str">
        <f t="shared" si="3909"/>
        <v>Libya</v>
      </c>
      <c r="C4624" s="39">
        <f t="shared" si="4006"/>
        <v>0.60301150000000003</v>
      </c>
      <c r="D4624" s="39">
        <f t="shared" si="4006"/>
        <v>0.61343666186551171</v>
      </c>
      <c r="E4624" s="39">
        <f t="shared" si="4006"/>
        <v>0.62365250367608094</v>
      </c>
      <c r="F4624" s="39">
        <f t="shared" si="4006"/>
        <v>0.63365705167616804</v>
      </c>
      <c r="G4624" s="39">
        <f t="shared" si="4006"/>
        <v>0.64344887880607016</v>
      </c>
      <c r="H4624" s="38">
        <f t="shared" ref="H4624:V4624" si="4017">1-_xlfn.NORM.DIST($D$608,H4395,H5805,TRUE)</f>
        <v>0.51017407874769294</v>
      </c>
      <c r="I4624" s="38">
        <f t="shared" si="4017"/>
        <v>0.51923474692385585</v>
      </c>
      <c r="J4624" s="38">
        <f t="shared" si="4017"/>
        <v>0.52817303746669086</v>
      </c>
      <c r="K4624" s="38">
        <f t="shared" si="4017"/>
        <v>0.601452376499376</v>
      </c>
      <c r="L4624" s="38">
        <f t="shared" si="4017"/>
        <v>0.62440729910657844</v>
      </c>
      <c r="M4624" s="38">
        <f t="shared" si="4017"/>
        <v>0.6473282374542112</v>
      </c>
      <c r="N4624" s="38">
        <f t="shared" si="4017"/>
        <v>0.67012937304947573</v>
      </c>
      <c r="O4624" s="38">
        <f t="shared" si="4017"/>
        <v>0.69272135073223118</v>
      </c>
      <c r="P4624" s="38">
        <f t="shared" si="4017"/>
        <v>0.71501213553214082</v>
      </c>
      <c r="Q4624" s="38">
        <f t="shared" si="4017"/>
        <v>0.71580567753825597</v>
      </c>
      <c r="R4624" s="38">
        <f t="shared" si="4017"/>
        <v>0.73716404337360819</v>
      </c>
      <c r="S4624" s="38">
        <f t="shared" si="4017"/>
        <v>0.74444839161131648</v>
      </c>
      <c r="T4624" s="38">
        <f t="shared" si="4017"/>
        <v>0.75153728808082798</v>
      </c>
      <c r="U4624" s="38">
        <f t="shared" si="4017"/>
        <v>0.75843385373289007</v>
      </c>
      <c r="V4624" s="38">
        <f t="shared" si="4017"/>
        <v>0.76514134859312644</v>
      </c>
      <c r="W4624" s="39">
        <f t="shared" ref="W4624:BF4624" si="4018">W3699</f>
        <v>0.7716631529145167</v>
      </c>
      <c r="X4624" s="39">
        <f t="shared" si="4018"/>
        <v>0.77800274947179093</v>
      </c>
      <c r="Y4624" s="39">
        <f t="shared" si="4018"/>
        <v>0.78416370697636517</v>
      </c>
      <c r="Z4624" s="39">
        <f t="shared" si="4018"/>
        <v>0.79014966458560076</v>
      </c>
      <c r="AA4624" s="39">
        <f t="shared" si="4018"/>
        <v>0.79596431747611407</v>
      </c>
      <c r="AB4624" s="39">
        <f t="shared" si="4018"/>
        <v>0.80161140344752901</v>
      </c>
      <c r="AC4624" s="39">
        <f t="shared" si="4018"/>
        <v>0.80709469052040661</v>
      </c>
      <c r="AD4624" s="39">
        <f t="shared" si="4018"/>
        <v>0.81241796549000744</v>
      </c>
      <c r="AE4624" s="39">
        <f t="shared" si="4018"/>
        <v>0.81758502339601258</v>
      </c>
      <c r="AF4624" s="39">
        <f t="shared" si="4018"/>
        <v>0.82259965786727351</v>
      </c>
      <c r="AG4624" s="39">
        <f t="shared" si="4018"/>
        <v>0.82746565230002933</v>
      </c>
      <c r="AH4624" s="39">
        <f t="shared" si="4018"/>
        <v>0.83218677182777157</v>
      </c>
      <c r="AI4624" s="39">
        <f t="shared" si="4018"/>
        <v>0.83676675604101003</v>
      </c>
      <c r="AJ4624" s="39">
        <f t="shared" si="4018"/>
        <v>0.84120931241554087</v>
      </c>
      <c r="AK4624" s="39">
        <f t="shared" si="4018"/>
        <v>0.8455181104084144</v>
      </c>
      <c r="AL4624" s="39">
        <f t="shared" si="4018"/>
        <v>0.84969677618159978</v>
      </c>
      <c r="AM4624" s="39">
        <f t="shared" si="4018"/>
        <v>0.85374888791431447</v>
      </c>
      <c r="AN4624" s="39">
        <f t="shared" si="4018"/>
        <v>0.85767797166610238</v>
      </c>
      <c r="AO4624" s="39">
        <f t="shared" si="4018"/>
        <v>0.86148749775396816</v>
      </c>
      <c r="AP4624" s="39">
        <f t="shared" si="4018"/>
        <v>0.86518087760819573</v>
      </c>
      <c r="AQ4624" s="39">
        <f t="shared" si="4018"/>
        <v>0.86876146107286178</v>
      </c>
      <c r="AR4624" s="39">
        <f t="shared" si="4018"/>
        <v>0.87223253411849011</v>
      </c>
      <c r="AS4624" s="39">
        <f t="shared" si="4018"/>
        <v>0.87559731693575227</v>
      </c>
      <c r="AT4624" s="39">
        <f t="shared" si="4018"/>
        <v>0.87885896238060901</v>
      </c>
      <c r="AU4624" s="39">
        <f t="shared" si="4018"/>
        <v>0.88202055474276153</v>
      </c>
      <c r="AV4624" s="39">
        <f t="shared" si="4018"/>
        <v>0.88508510881076263</v>
      </c>
      <c r="AW4624" s="39">
        <f t="shared" si="4018"/>
        <v>0.88805556920859552</v>
      </c>
      <c r="AX4624" s="39">
        <f t="shared" si="4018"/>
        <v>0.89093480997996188</v>
      </c>
      <c r="AY4624" s="39">
        <f t="shared" si="4018"/>
        <v>0.89372563439791475</v>
      </c>
      <c r="AZ4624" s="39">
        <f t="shared" si="4018"/>
        <v>0.89643077497884693</v>
      </c>
      <c r="BA4624" s="39">
        <f t="shared" si="4018"/>
        <v>0.8990528936811526</v>
      </c>
      <c r="BB4624" s="39">
        <f t="shared" si="4018"/>
        <v>0.90159458227016442</v>
      </c>
      <c r="BC4624" s="39">
        <f t="shared" si="4018"/>
        <v>0.90405836283218788</v>
      </c>
      <c r="BD4624" s="39">
        <f t="shared" si="4018"/>
        <v>0.90644668842163834</v>
      </c>
      <c r="BE4624" s="39">
        <f t="shared" si="4018"/>
        <v>0.90876194382640074</v>
      </c>
      <c r="BF4624" s="39">
        <f t="shared" si="4018"/>
        <v>0.91100644643761308</v>
      </c>
    </row>
    <row r="4625" spans="1:58" x14ac:dyDescent="0.2">
      <c r="A4625" s="9" t="str">
        <f t="shared" si="3909"/>
        <v>Liechtenstein</v>
      </c>
      <c r="C4625" s="39">
        <f t="shared" si="4006"/>
        <v>0.98177220000000009</v>
      </c>
      <c r="D4625" s="39">
        <f t="shared" si="4006"/>
        <v>0.98196675102531583</v>
      </c>
      <c r="E4625" s="39">
        <f t="shared" si="4006"/>
        <v>0.98215714286569289</v>
      </c>
      <c r="F4625" s="39">
        <f t="shared" si="4006"/>
        <v>0.98234348207172106</v>
      </c>
      <c r="G4625" s="39">
        <f t="shared" si="4006"/>
        <v>0.98252587203577668</v>
      </c>
      <c r="H4625" s="38">
        <f t="shared" ref="H4625:V4625" si="4019">1-_xlfn.NORM.DIST($D$608,H4396,H5806,TRUE)</f>
        <v>0.95089471583141227</v>
      </c>
      <c r="I4625" s="38">
        <f t="shared" si="4019"/>
        <v>0.95127317165338798</v>
      </c>
      <c r="J4625" s="38">
        <f t="shared" si="4019"/>
        <v>0.9516446303460655</v>
      </c>
      <c r="K4625" s="38">
        <f t="shared" si="4019"/>
        <v>0.96815634428522868</v>
      </c>
      <c r="L4625" s="38">
        <f t="shared" si="4019"/>
        <v>0.9714019139262049</v>
      </c>
      <c r="M4625" s="38">
        <f t="shared" si="4019"/>
        <v>0.97441604165287377</v>
      </c>
      <c r="N4625" s="38">
        <f t="shared" si="4019"/>
        <v>0.97720479922262649</v>
      </c>
      <c r="O4625" s="38">
        <f t="shared" si="4019"/>
        <v>0.97977499740553464</v>
      </c>
      <c r="P4625" s="38">
        <f t="shared" si="4019"/>
        <v>0.98213413835467145</v>
      </c>
      <c r="Q4625" s="38">
        <f t="shared" si="4019"/>
        <v>0.980291452186829</v>
      </c>
      <c r="R4625" s="38">
        <f t="shared" si="4019"/>
        <v>0.98429821534384732</v>
      </c>
      <c r="S4625" s="38">
        <f t="shared" si="4019"/>
        <v>0.98444026101663684</v>
      </c>
      <c r="T4625" s="38">
        <f t="shared" si="4019"/>
        <v>0.98457945684387227</v>
      </c>
      <c r="U4625" s="38">
        <f t="shared" si="4019"/>
        <v>0.98471587142224626</v>
      </c>
      <c r="V4625" s="38">
        <f t="shared" si="4019"/>
        <v>0.98484957141955765</v>
      </c>
      <c r="W4625" s="39">
        <f t="shared" ref="W4625:BF4625" si="4020">W3700</f>
        <v>0.98498062163571054</v>
      </c>
      <c r="X4625" s="39">
        <f t="shared" si="4020"/>
        <v>0.98510908506161488</v>
      </c>
      <c r="Y4625" s="39">
        <f t="shared" si="4020"/>
        <v>0.98523502293606213</v>
      </c>
      <c r="Z4625" s="39">
        <f t="shared" si="4020"/>
        <v>0.98535849480065307</v>
      </c>
      <c r="AA4625" s="39">
        <f t="shared" si="4020"/>
        <v>0.98547955855284586</v>
      </c>
      <c r="AB4625" s="39">
        <f t="shared" si="4020"/>
        <v>0.98559827049719528</v>
      </c>
      <c r="AC4625" s="39">
        <f t="shared" si="4020"/>
        <v>0.9857146853948463</v>
      </c>
      <c r="AD4625" s="39">
        <f t="shared" si="4020"/>
        <v>0.98582885651134655</v>
      </c>
      <c r="AE4625" s="39">
        <f t="shared" si="4020"/>
        <v>0.98594083566283897</v>
      </c>
      <c r="AF4625" s="39">
        <f t="shared" si="4020"/>
        <v>0.98605067326069196</v>
      </c>
      <c r="AG4625" s="39">
        <f t="shared" si="4020"/>
        <v>0.9861584183546247</v>
      </c>
      <c r="AH4625" s="39">
        <f t="shared" si="4020"/>
        <v>0.98626411867437991</v>
      </c>
      <c r="AI4625" s="39">
        <f t="shared" si="4020"/>
        <v>0.98636782066999951</v>
      </c>
      <c r="AJ4625" s="39">
        <f t="shared" si="4020"/>
        <v>0.98646956955074938</v>
      </c>
      <c r="AK4625" s="39">
        <f t="shared" si="4020"/>
        <v>0.98656940932274528</v>
      </c>
      <c r="AL4625" s="39">
        <f t="shared" si="4020"/>
        <v>0.98666738282532351</v>
      </c>
      <c r="AM4625" s="39">
        <f t="shared" si="4020"/>
        <v>0.98676353176620357</v>
      </c>
      <c r="AN4625" s="39">
        <f t="shared" si="4020"/>
        <v>0.98685789675548385</v>
      </c>
      <c r="AO4625" s="39">
        <f t="shared" si="4020"/>
        <v>0.98695051733851336</v>
      </c>
      <c r="AP4625" s="39">
        <f t="shared" si="4020"/>
        <v>0.98704143202767824</v>
      </c>
      <c r="AQ4625" s="39">
        <f t="shared" si="4020"/>
        <v>0.98713067833314316</v>
      </c>
      <c r="AR4625" s="39">
        <f t="shared" si="4020"/>
        <v>0.98721829279258244</v>
      </c>
      <c r="AS4625" s="39">
        <f t="shared" si="4020"/>
        <v>0.98730431099993832</v>
      </c>
      <c r="AT4625" s="39">
        <f t="shared" si="4020"/>
        <v>0.98738876763324013</v>
      </c>
      <c r="AU4625" s="39">
        <f t="shared" si="4020"/>
        <v>0.98747169648151678</v>
      </c>
      <c r="AV4625" s="39">
        <f t="shared" si="4020"/>
        <v>0.98755313047083593</v>
      </c>
      <c r="AW4625" s="39">
        <f t="shared" si="4020"/>
        <v>0.98763310168949836</v>
      </c>
      <c r="AX4625" s="39">
        <f t="shared" si="4020"/>
        <v>0.98771164141241885</v>
      </c>
      <c r="AY4625" s="39">
        <f t="shared" si="4020"/>
        <v>0.98778878012472116</v>
      </c>
      <c r="AZ4625" s="39">
        <f t="shared" si="4020"/>
        <v>0.98786454754457442</v>
      </c>
      <c r="BA4625" s="39">
        <f t="shared" si="4020"/>
        <v>0.98793897264529773</v>
      </c>
      <c r="BB4625" s="39">
        <f t="shared" si="4020"/>
        <v>0.98801208367675819</v>
      </c>
      <c r="BC4625" s="39">
        <f t="shared" si="4020"/>
        <v>0.98808390818608571</v>
      </c>
      <c r="BD4625" s="39">
        <f t="shared" si="4020"/>
        <v>0.98815447303773096</v>
      </c>
      <c r="BE4625" s="39">
        <f t="shared" si="4020"/>
        <v>0.98822380443288527</v>
      </c>
      <c r="BF4625" s="39">
        <f t="shared" si="4020"/>
        <v>0.98829192792828779</v>
      </c>
    </row>
    <row r="4626" spans="1:58" x14ac:dyDescent="0.2">
      <c r="A4626" s="9" t="str">
        <f t="shared" si="3909"/>
        <v>Lithuania</v>
      </c>
      <c r="C4626" s="39">
        <f t="shared" si="4006"/>
        <v>0.96364490000000003</v>
      </c>
      <c r="D4626" s="39">
        <f t="shared" si="4006"/>
        <v>0.96428302475326921</v>
      </c>
      <c r="E4626" s="39">
        <f t="shared" si="4006"/>
        <v>0.96490417756399882</v>
      </c>
      <c r="F4626" s="39">
        <f t="shared" si="4006"/>
        <v>0.96550888032229021</v>
      </c>
      <c r="G4626" s="39">
        <f t="shared" si="4006"/>
        <v>0.96609763737546062</v>
      </c>
      <c r="H4626" s="38">
        <f t="shared" ref="H4626:V4626" si="4021">1-_xlfn.NORM.DIST($D$608,H4397,H5807,TRUE)</f>
        <v>0.8990818455584868</v>
      </c>
      <c r="I4626" s="38">
        <f t="shared" si="4021"/>
        <v>0.90026060813762665</v>
      </c>
      <c r="J4626" s="38">
        <f t="shared" si="4021"/>
        <v>0.90141481148758462</v>
      </c>
      <c r="K4626" s="38">
        <f t="shared" si="4021"/>
        <v>0.90254503816336795</v>
      </c>
      <c r="L4626" s="38">
        <f t="shared" si="4021"/>
        <v>0.9188947618390334</v>
      </c>
      <c r="M4626" s="38">
        <f t="shared" si="4021"/>
        <v>0.93366571660612219</v>
      </c>
      <c r="N4626" s="38">
        <f t="shared" si="4021"/>
        <v>0.94678621654550277</v>
      </c>
      <c r="O4626" s="38">
        <f t="shared" si="4021"/>
        <v>0.95822198687795934</v>
      </c>
      <c r="P4626" s="38">
        <f t="shared" si="4021"/>
        <v>0.9679801081491245</v>
      </c>
      <c r="Q4626" s="38">
        <f t="shared" si="4021"/>
        <v>0.96555983759205122</v>
      </c>
      <c r="R4626" s="38">
        <f t="shared" si="4021"/>
        <v>0.97164996429782957</v>
      </c>
      <c r="S4626" s="38">
        <f t="shared" si="4021"/>
        <v>0.97208110037696105</v>
      </c>
      <c r="T4626" s="38">
        <f t="shared" si="4021"/>
        <v>0.97250150217091236</v>
      </c>
      <c r="U4626" s="38">
        <f t="shared" si="4021"/>
        <v>0.97291148392970184</v>
      </c>
      <c r="V4626" s="38">
        <f t="shared" si="4021"/>
        <v>0.97331134961305588</v>
      </c>
      <c r="W4626" s="39">
        <f t="shared" ref="W4626:BF4626" si="4022">W3701</f>
        <v>0.97370139325002525</v>
      </c>
      <c r="X4626" s="39">
        <f t="shared" si="4022"/>
        <v>0.97408189928581623</v>
      </c>
      <c r="Y4626" s="39">
        <f t="shared" si="4022"/>
        <v>0.9744531429162685</v>
      </c>
      <c r="Z4626" s="39">
        <f t="shared" si="4022"/>
        <v>0.97481539041039678</v>
      </c>
      <c r="AA4626" s="39">
        <f t="shared" si="4022"/>
        <v>0.97516889942140406</v>
      </c>
      <c r="AB4626" s="39">
        <f t="shared" si="4022"/>
        <v>0.97551391928656417</v>
      </c>
      <c r="AC4626" s="39">
        <f t="shared" si="4022"/>
        <v>0.97585069131635516</v>
      </c>
      <c r="AD4626" s="39">
        <f t="shared" si="4022"/>
        <v>0.97617944907322118</v>
      </c>
      <c r="AE4626" s="39">
        <f t="shared" si="4022"/>
        <v>0.976500418640322</v>
      </c>
      <c r="AF4626" s="39">
        <f t="shared" si="4022"/>
        <v>0.97681381888062524</v>
      </c>
      <c r="AG4626" s="39">
        <f t="shared" si="4022"/>
        <v>0.9771198616866793</v>
      </c>
      <c r="AH4626" s="39">
        <f t="shared" si="4022"/>
        <v>0.97741875222140018</v>
      </c>
      <c r="AI4626" s="39">
        <f t="shared" si="4022"/>
        <v>0.97771068915018977</v>
      </c>
      <c r="AJ4626" s="39">
        <f t="shared" si="4022"/>
        <v>0.97799586486469714</v>
      </c>
      <c r="AK4626" s="39">
        <f t="shared" si="4022"/>
        <v>0.9782744656985215</v>
      </c>
      <c r="AL4626" s="39">
        <f t="shared" si="4022"/>
        <v>0.97854667213514746</v>
      </c>
      <c r="AM4626" s="39">
        <f t="shared" si="4022"/>
        <v>0.97881265900839165</v>
      </c>
      <c r="AN4626" s="39">
        <f t="shared" si="4022"/>
        <v>0.97907259569563398</v>
      </c>
      <c r="AO4626" s="39">
        <f t="shared" si="4022"/>
        <v>0.97932664630409205</v>
      </c>
      <c r="AP4626" s="39">
        <f t="shared" si="4022"/>
        <v>0.97957496985039449</v>
      </c>
      <c r="AQ4626" s="39">
        <f t="shared" si="4022"/>
        <v>0.97981772043369564</v>
      </c>
      <c r="AR4626" s="39">
        <f t="shared" si="4022"/>
        <v>0.9800550474025681</v>
      </c>
      <c r="AS4626" s="39">
        <f t="shared" si="4022"/>
        <v>0.98028709551589988</v>
      </c>
      <c r="AT4626" s="39">
        <f t="shared" si="4022"/>
        <v>0.98051400509801723</v>
      </c>
      <c r="AU4626" s="39">
        <f t="shared" si="4022"/>
        <v>0.98073591218824208</v>
      </c>
      <c r="AV4626" s="39">
        <f t="shared" si="4022"/>
        <v>0.98095294868509186</v>
      </c>
      <c r="AW4626" s="39">
        <f t="shared" si="4022"/>
        <v>0.98116524248531611</v>
      </c>
      <c r="AX4626" s="39">
        <f t="shared" si="4022"/>
        <v>0.98137291761796008</v>
      </c>
      <c r="AY4626" s="39">
        <f t="shared" si="4022"/>
        <v>0.98157609437363991</v>
      </c>
      <c r="AZ4626" s="39">
        <f t="shared" si="4022"/>
        <v>0.98177488942920399</v>
      </c>
      <c r="BA4626" s="39">
        <f t="shared" si="4022"/>
        <v>0.98196941596795151</v>
      </c>
      <c r="BB4626" s="39">
        <f t="shared" si="4022"/>
        <v>0.98215978379557212</v>
      </c>
      <c r="BC4626" s="39">
        <f t="shared" si="4022"/>
        <v>0.98234609945196427</v>
      </c>
      <c r="BD4626" s="39">
        <f t="shared" si="4022"/>
        <v>0.98252846631908297</v>
      </c>
      <c r="BE4626" s="39">
        <f t="shared" si="4022"/>
        <v>0.9827069847249672</v>
      </c>
      <c r="BF4626" s="39">
        <f t="shared" si="4022"/>
        <v>0.98288175204408268</v>
      </c>
    </row>
    <row r="4627" spans="1:58" x14ac:dyDescent="0.2">
      <c r="A4627" s="9" t="str">
        <f t="shared" si="3909"/>
        <v>Luxembourg</v>
      </c>
      <c r="C4627" s="39">
        <f t="shared" si="4006"/>
        <v>0.98719329999999994</v>
      </c>
      <c r="D4627" s="39">
        <f t="shared" si="4006"/>
        <v>0.98727946377603815</v>
      </c>
      <c r="E4627" s="39">
        <f t="shared" si="4006"/>
        <v>0.98736406350180361</v>
      </c>
      <c r="F4627" s="39">
        <f t="shared" si="4006"/>
        <v>0.98744713301545373</v>
      </c>
      <c r="G4627" s="39">
        <f t="shared" si="4006"/>
        <v>0.98752870529105297</v>
      </c>
      <c r="H4627" s="38">
        <f t="shared" ref="H4627:V4627" si="4023">1-_xlfn.NORM.DIST($D$608,H4398,H5808,TRUE)</f>
        <v>0.96442249865030294</v>
      </c>
      <c r="I4627" s="38">
        <f t="shared" si="4023"/>
        <v>0.96459837421738392</v>
      </c>
      <c r="J4627" s="38">
        <f t="shared" si="4023"/>
        <v>0.96477136269533781</v>
      </c>
      <c r="K4627" s="38">
        <f t="shared" si="4023"/>
        <v>0.9692791481266454</v>
      </c>
      <c r="L4627" s="38">
        <f t="shared" si="4023"/>
        <v>0.97356901112531824</v>
      </c>
      <c r="M4627" s="38">
        <f t="shared" si="4023"/>
        <v>0.97743815889126184</v>
      </c>
      <c r="N4627" s="38">
        <f t="shared" si="4023"/>
        <v>0.98090135012215873</v>
      </c>
      <c r="O4627" s="38">
        <f t="shared" si="4023"/>
        <v>0.98397611007386432</v>
      </c>
      <c r="P4627" s="38">
        <f t="shared" si="4023"/>
        <v>0.98668248293679273</v>
      </c>
      <c r="Q4627" s="38">
        <f t="shared" si="4023"/>
        <v>0.98511215466797175</v>
      </c>
      <c r="R4627" s="38">
        <f t="shared" si="4023"/>
        <v>0.98833582008239862</v>
      </c>
      <c r="S4627" s="38">
        <f t="shared" si="4023"/>
        <v>0.98840171506799779</v>
      </c>
      <c r="T4627" s="38">
        <f t="shared" si="4023"/>
        <v>0.98846647329084125</v>
      </c>
      <c r="U4627" s="38">
        <f t="shared" si="4023"/>
        <v>0.98853011794125689</v>
      </c>
      <c r="V4627" s="38">
        <f t="shared" si="4023"/>
        <v>0.9885926716498844</v>
      </c>
      <c r="W4627" s="39">
        <f t="shared" ref="W4627:BF4627" si="4024">W3702</f>
        <v>0.98865415650323296</v>
      </c>
      <c r="X4627" s="39">
        <f t="shared" si="4024"/>
        <v>0.98871459405875639</v>
      </c>
      <c r="Y4627" s="39">
        <f t="shared" si="4024"/>
        <v>0.98877400535946169</v>
      </c>
      <c r="Z4627" s="39">
        <f t="shared" si="4024"/>
        <v>0.98883241094806762</v>
      </c>
      <c r="AA4627" s="39">
        <f t="shared" si="4024"/>
        <v>0.98888983088072813</v>
      </c>
      <c r="AB4627" s="39">
        <f t="shared" si="4024"/>
        <v>0.98894628474033441</v>
      </c>
      <c r="AC4627" s="39">
        <f t="shared" si="4024"/>
        <v>0.98900179164941071</v>
      </c>
      <c r="AD4627" s="39">
        <f t="shared" si="4024"/>
        <v>0.98905637028261739</v>
      </c>
      <c r="AE4627" s="39">
        <f t="shared" si="4024"/>
        <v>0.98911003887887239</v>
      </c>
      <c r="AF4627" s="39">
        <f t="shared" si="4024"/>
        <v>0.98916281525310745</v>
      </c>
      <c r="AG4627" s="39">
        <f t="shared" si="4024"/>
        <v>0.98921471680766737</v>
      </c>
      <c r="AH4627" s="39">
        <f t="shared" si="4024"/>
        <v>0.98926576054336612</v>
      </c>
      <c r="AI4627" s="39">
        <f t="shared" si="4024"/>
        <v>0.9893159630702113</v>
      </c>
      <c r="AJ4627" s="39">
        <f t="shared" si="4024"/>
        <v>0.98936534061780634</v>
      </c>
      <c r="AK4627" s="39">
        <f t="shared" si="4024"/>
        <v>0.98941390904544291</v>
      </c>
      <c r="AL4627" s="39">
        <f t="shared" si="4024"/>
        <v>0.98946168385189137</v>
      </c>
      <c r="AM4627" s="39">
        <f t="shared" si="4024"/>
        <v>0.9895086801849019</v>
      </c>
      <c r="AN4627" s="39">
        <f t="shared" si="4024"/>
        <v>0.98955491285042296</v>
      </c>
      <c r="AO4627" s="39">
        <f t="shared" si="4024"/>
        <v>0.98960039632154828</v>
      </c>
      <c r="AP4627" s="39">
        <f t="shared" si="4024"/>
        <v>0.98964514474720022</v>
      </c>
      <c r="AQ4627" s="39">
        <f t="shared" si="4024"/>
        <v>0.9896891719605575</v>
      </c>
      <c r="AR4627" s="39">
        <f t="shared" si="4024"/>
        <v>0.98973249148723785</v>
      </c>
      <c r="AS4627" s="39">
        <f t="shared" si="4024"/>
        <v>0.98977511655323958</v>
      </c>
      <c r="AT4627" s="39">
        <f t="shared" si="4024"/>
        <v>0.98981706009265435</v>
      </c>
      <c r="AU4627" s="39">
        <f t="shared" si="4024"/>
        <v>0.98985833475515395</v>
      </c>
      <c r="AV4627" s="39">
        <f t="shared" si="4024"/>
        <v>0.98989895291326258</v>
      </c>
      <c r="AW4627" s="39">
        <f t="shared" si="4024"/>
        <v>0.98993892666941707</v>
      </c>
      <c r="AX4627" s="39">
        <f t="shared" si="4024"/>
        <v>0.98997826786282628</v>
      </c>
      <c r="AY4627" s="39">
        <f t="shared" si="4024"/>
        <v>0.99001698807613203</v>
      </c>
      <c r="AZ4627" s="39">
        <f t="shared" si="4024"/>
        <v>0.99005509864188079</v>
      </c>
      <c r="BA4627" s="39">
        <f t="shared" si="4024"/>
        <v>0.99009261064880971</v>
      </c>
      <c r="BB4627" s="39">
        <f t="shared" si="4024"/>
        <v>0.9901295349479553</v>
      </c>
      <c r="BC4627" s="39">
        <f t="shared" si="4024"/>
        <v>0.99016588215858747</v>
      </c>
      <c r="BD4627" s="39">
        <f t="shared" si="4024"/>
        <v>0.99020166267397736</v>
      </c>
      <c r="BE4627" s="39">
        <f t="shared" si="4024"/>
        <v>0.9902368866670016</v>
      </c>
      <c r="BF4627" s="39">
        <f t="shared" si="4024"/>
        <v>0.99027156409558992</v>
      </c>
    </row>
    <row r="4628" spans="1:58" x14ac:dyDescent="0.2">
      <c r="A4628" s="9" t="str">
        <f t="shared" si="3909"/>
        <v>Madagascar</v>
      </c>
      <c r="C4628" s="39">
        <f t="shared" si="4006"/>
        <v>0.1379051</v>
      </c>
      <c r="D4628" s="39">
        <f t="shared" si="4006"/>
        <v>0.14787898544549294</v>
      </c>
      <c r="E4628" s="39">
        <f t="shared" si="4006"/>
        <v>0.15819183714001228</v>
      </c>
      <c r="F4628" s="39">
        <f t="shared" si="4006"/>
        <v>0.16882892701127583</v>
      </c>
      <c r="G4628" s="39">
        <f t="shared" si="4006"/>
        <v>0.17977428980939658</v>
      </c>
      <c r="H4628" s="38">
        <f t="shared" ref="H4628:V4628" si="4025">1-_xlfn.NORM.DIST($D$608,H4399,H5809,TRUE)</f>
        <v>0.16625399237838978</v>
      </c>
      <c r="I4628" s="38">
        <f t="shared" si="4025"/>
        <v>0.17634019395666767</v>
      </c>
      <c r="J4628" s="38">
        <f t="shared" si="4025"/>
        <v>0.18667274520525279</v>
      </c>
      <c r="K4628" s="38">
        <f t="shared" si="4025"/>
        <v>0.21401003910085969</v>
      </c>
      <c r="L4628" s="38">
        <f t="shared" si="4025"/>
        <v>0.2276440107701917</v>
      </c>
      <c r="M4628" s="38">
        <f t="shared" si="4025"/>
        <v>0.24168634473088246</v>
      </c>
      <c r="N4628" s="38">
        <f t="shared" si="4025"/>
        <v>0.25611781623024132</v>
      </c>
      <c r="O4628" s="38">
        <f t="shared" si="4025"/>
        <v>0.27091743157141146</v>
      </c>
      <c r="P4628" s="38">
        <f t="shared" si="4025"/>
        <v>0.28606254125820407</v>
      </c>
      <c r="Q4628" s="38">
        <f t="shared" si="4025"/>
        <v>0.29583756370822623</v>
      </c>
      <c r="R4628" s="38">
        <f t="shared" si="4025"/>
        <v>0.31511540024047779</v>
      </c>
      <c r="S4628" s="38">
        <f t="shared" si="4025"/>
        <v>0.32824659187488514</v>
      </c>
      <c r="T4628" s="38">
        <f t="shared" si="4025"/>
        <v>0.34142629776777311</v>
      </c>
      <c r="U4628" s="38">
        <f t="shared" si="4025"/>
        <v>0.35463483558094933</v>
      </c>
      <c r="V4628" s="38">
        <f t="shared" si="4025"/>
        <v>0.36785306503719362</v>
      </c>
      <c r="W4628" s="39">
        <f t="shared" ref="W4628:BF4628" si="4026">W3703</f>
        <v>0.38106245619830648</v>
      </c>
      <c r="X4628" s="39">
        <f t="shared" si="4026"/>
        <v>0.39424514917257247</v>
      </c>
      <c r="Y4628" s="39">
        <f t="shared" si="4026"/>
        <v>0.40738400538766584</v>
      </c>
      <c r="Z4628" s="39">
        <f t="shared" si="4026"/>
        <v>0.4204626506467688</v>
      </c>
      <c r="AA4628" s="39">
        <f t="shared" si="4026"/>
        <v>0.43346551025579516</v>
      </c>
      <c r="AB4628" s="39">
        <f t="shared" si="4026"/>
        <v>0.44637783656837127</v>
      </c>
      <c r="AC4628" s="39">
        <f t="shared" si="4026"/>
        <v>0.45918572934308244</v>
      </c>
      <c r="AD4628" s="39">
        <f t="shared" si="4026"/>
        <v>0.4718761493450474</v>
      </c>
      <c r="AE4628" s="39">
        <f t="shared" si="4026"/>
        <v>0.48443692565180985</v>
      </c>
      <c r="AF4628" s="39">
        <f t="shared" si="4026"/>
        <v>0.49685675714261968</v>
      </c>
      <c r="AG4628" s="39">
        <f t="shared" si="4026"/>
        <v>0.50912520866121935</v>
      </c>
      <c r="AH4628" s="39">
        <f t="shared" si="4026"/>
        <v>0.52123270234610097</v>
      </c>
      <c r="AI4628" s="39">
        <f t="shared" si="4026"/>
        <v>0.53317050461970328</v>
      </c>
      <c r="AJ4628" s="39">
        <f t="shared" si="4026"/>
        <v>0.54493070932000653</v>
      </c>
      <c r="AK4628" s="39">
        <f t="shared" si="4026"/>
        <v>0.55650621744526585</v>
      </c>
      <c r="AL4628" s="39">
        <f t="shared" si="4026"/>
        <v>0.56789071396597501</v>
      </c>
      <c r="AM4628" s="39">
        <f t="shared" si="4026"/>
        <v>0.57907864213829963</v>
      </c>
      <c r="AN4628" s="39">
        <f t="shared" si="4026"/>
        <v>0.59006517573082884</v>
      </c>
      <c r="AO4628" s="39">
        <f t="shared" si="4026"/>
        <v>0.60084618955220248</v>
      </c>
      <c r="AP4628" s="39">
        <f t="shared" si="4026"/>
        <v>0.61141822864152129</v>
      </c>
      <c r="AQ4628" s="39">
        <f t="shared" si="4026"/>
        <v>0.62177847645695195</v>
      </c>
      <c r="AR4628" s="39">
        <f t="shared" si="4026"/>
        <v>0.63192472237104336</v>
      </c>
      <c r="AS4628" s="39">
        <f t="shared" si="4026"/>
        <v>0.64185532875435525</v>
      </c>
      <c r="AT4628" s="39">
        <f t="shared" si="4026"/>
        <v>0.65156919790239887</v>
      </c>
      <c r="AU4628" s="39">
        <f t="shared" si="4026"/>
        <v>0.66106573903488308</v>
      </c>
      <c r="AV4628" s="39">
        <f t="shared" si="4026"/>
        <v>0.67034483557108804</v>
      </c>
      <c r="AW4628" s="39">
        <f t="shared" si="4026"/>
        <v>0.67940681286101801</v>
      </c>
      <c r="AX4628" s="39">
        <f t="shared" si="4026"/>
        <v>0.68825240652898834</v>
      </c>
      <c r="AY4628" s="39">
        <f t="shared" si="4026"/>
        <v>0.69688273156456948</v>
      </c>
      <c r="AZ4628" s="39">
        <f t="shared" si="4026"/>
        <v>0.70529925227542778</v>
      </c>
      <c r="BA4628" s="39">
        <f t="shared" si="4026"/>
        <v>0.71350375319761949</v>
      </c>
      <c r="BB4628" s="39">
        <f t="shared" si="4026"/>
        <v>0.72149831104133089</v>
      </c>
      <c r="BC4628" s="39">
        <f t="shared" si="4026"/>
        <v>0.72928526773391134</v>
      </c>
      <c r="BD4628" s="39">
        <f t="shared" si="4026"/>
        <v>0.73686720460731803</v>
      </c>
      <c r="BE4628" s="39">
        <f t="shared" si="4026"/>
        <v>0.74424691776372431</v>
      </c>
      <c r="BF4628" s="39">
        <f t="shared" si="4026"/>
        <v>0.75142739464101627</v>
      </c>
    </row>
    <row r="4629" spans="1:58" x14ac:dyDescent="0.2">
      <c r="A4629" s="9" t="str">
        <f t="shared" si="3909"/>
        <v>Malawi</v>
      </c>
      <c r="C4629" s="39">
        <f t="shared" ref="C4629:G4638" si="4027">C3704</f>
        <v>6.1256019999999967E-2</v>
      </c>
      <c r="D4629" s="39">
        <f t="shared" si="4027"/>
        <v>6.7559426933974542E-2</v>
      </c>
      <c r="E4629" s="39">
        <f t="shared" si="4027"/>
        <v>7.4265139653833856E-2</v>
      </c>
      <c r="F4629" s="39">
        <f t="shared" si="4027"/>
        <v>8.1374932942750999E-2</v>
      </c>
      <c r="G4629" s="39">
        <f t="shared" si="4027"/>
        <v>8.8888663748760033E-2</v>
      </c>
      <c r="H4629" s="38">
        <f t="shared" ref="H4629:V4629" si="4028">1-_xlfn.NORM.DIST($D$608,H4400,H5810,TRUE)</f>
        <v>8.0849746932712407E-2</v>
      </c>
      <c r="I4629" s="38">
        <f t="shared" si="4028"/>
        <v>8.7697580910513939E-2</v>
      </c>
      <c r="J4629" s="38">
        <f t="shared" si="4028"/>
        <v>9.4876030374623332E-2</v>
      </c>
      <c r="K4629" s="38">
        <f t="shared" si="4028"/>
        <v>0.10656152711456268</v>
      </c>
      <c r="L4629" s="38">
        <f t="shared" si="4028"/>
        <v>0.11778660486153547</v>
      </c>
      <c r="M4629" s="38">
        <f t="shared" si="4028"/>
        <v>0.12992672662743487</v>
      </c>
      <c r="N4629" s="38">
        <f t="shared" si="4028"/>
        <v>0.14302123257579857</v>
      </c>
      <c r="O4629" s="38">
        <f t="shared" si="4028"/>
        <v>0.15710631314738499</v>
      </c>
      <c r="P4629" s="38">
        <f t="shared" si="4028"/>
        <v>0.17221418522643994</v>
      </c>
      <c r="Q4629" s="38">
        <f t="shared" si="4028"/>
        <v>0.18166028109619403</v>
      </c>
      <c r="R4629" s="38">
        <f t="shared" si="4028"/>
        <v>0.19631569722424502</v>
      </c>
      <c r="S4629" s="38">
        <f t="shared" si="4028"/>
        <v>0.20801456764268023</v>
      </c>
      <c r="T4629" s="38">
        <f t="shared" si="4028"/>
        <v>0.219962355385526</v>
      </c>
      <c r="U4629" s="38">
        <f t="shared" si="4028"/>
        <v>0.23213890257578385</v>
      </c>
      <c r="V4629" s="38">
        <f t="shared" si="4028"/>
        <v>0.24452353448010067</v>
      </c>
      <c r="W4629" s="39">
        <f t="shared" ref="W4629:BF4629" si="4029">W3704</f>
        <v>0.25709519755188648</v>
      </c>
      <c r="X4629" s="39">
        <f t="shared" si="4029"/>
        <v>0.26983259370133583</v>
      </c>
      <c r="Y4629" s="39">
        <f t="shared" si="4029"/>
        <v>0.28271430962049438</v>
      </c>
      <c r="Z4629" s="39">
        <f t="shared" si="4029"/>
        <v>0.29571894015034961</v>
      </c>
      <c r="AA4629" s="39">
        <f t="shared" si="4029"/>
        <v>0.30882520483660003</v>
      </c>
      <c r="AB4629" s="39">
        <f t="shared" si="4029"/>
        <v>0.32201205697827939</v>
      </c>
      <c r="AC4629" s="39">
        <f t="shared" si="4029"/>
        <v>0.33525878462612757</v>
      </c>
      <c r="AD4629" s="39">
        <f t="shared" si="4029"/>
        <v>0.34854510313333287</v>
      </c>
      <c r="AE4629" s="39">
        <f t="shared" si="4029"/>
        <v>0.36185123899825666</v>
      </c>
      <c r="AF4629" s="39">
        <f t="shared" si="4029"/>
        <v>0.37515800486559803</v>
      </c>
      <c r="AG4629" s="39">
        <f t="shared" si="4029"/>
        <v>0.38844686566817921</v>
      </c>
      <c r="AH4629" s="39">
        <f t="shared" si="4029"/>
        <v>0.40169999599548267</v>
      </c>
      <c r="AI4629" s="39">
        <f t="shared" si="4029"/>
        <v>0.4149003288669002</v>
      </c>
      <c r="AJ4629" s="39">
        <f t="shared" si="4029"/>
        <v>0.42803159616730757</v>
      </c>
      <c r="AK4629" s="39">
        <f t="shared" si="4029"/>
        <v>0.44107836107022569</v>
      </c>
      <c r="AL4629" s="39">
        <f t="shared" si="4029"/>
        <v>0.45402604282986114</v>
      </c>
      <c r="AM4629" s="39">
        <f t="shared" si="4029"/>
        <v>0.4668609343682234</v>
      </c>
      <c r="AN4629" s="39">
        <f t="shared" si="4029"/>
        <v>0.47957021311802528</v>
      </c>
      <c r="AO4629" s="39">
        <f t="shared" si="4029"/>
        <v>0.49214194560689595</v>
      </c>
      <c r="AP4629" s="39">
        <f t="shared" si="4029"/>
        <v>0.50456508628439789</v>
      </c>
      <c r="AQ4629" s="39">
        <f t="shared" si="4029"/>
        <v>0.51682947110136035</v>
      </c>
      <c r="AR4629" s="39">
        <f t="shared" si="4029"/>
        <v>0.52892580635191244</v>
      </c>
      <c r="AS4629" s="39">
        <f t="shared" si="4029"/>
        <v>0.54084565328331113</v>
      </c>
      <c r="AT4629" s="39">
        <f t="shared" si="4029"/>
        <v>0.55258140896795582</v>
      </c>
      <c r="AU4629" s="39">
        <f t="shared" si="4029"/>
        <v>0.56412628391680408</v>
      </c>
      <c r="AV4629" s="39">
        <f t="shared" si="4029"/>
        <v>0.57547427689444386</v>
      </c>
      <c r="AW4629" s="39">
        <f t="shared" si="4029"/>
        <v>0.58662014737413792</v>
      </c>
      <c r="AX4629" s="39">
        <f t="shared" si="4029"/>
        <v>0.59755938604687686</v>
      </c>
      <c r="AY4629" s="39">
        <f t="shared" si="4029"/>
        <v>0.60828818377250116</v>
      </c>
      <c r="AZ4629" s="39">
        <f t="shared" si="4029"/>
        <v>0.61880339933381268</v>
      </c>
      <c r="BA4629" s="39">
        <f t="shared" si="4029"/>
        <v>0.62910252632682817</v>
      </c>
      <c r="BB4629" s="39">
        <f t="shared" si="4029"/>
        <v>0.6391836594923086</v>
      </c>
      <c r="BC4629" s="39">
        <f t="shared" si="4029"/>
        <v>0.64904546076587533</v>
      </c>
      <c r="BD4629" s="39">
        <f t="shared" si="4029"/>
        <v>0.65868712529664675</v>
      </c>
      <c r="BE4629" s="39">
        <f t="shared" si="4029"/>
        <v>0.66810834765773075</v>
      </c>
      <c r="BF4629" s="39">
        <f t="shared" si="4029"/>
        <v>0.67730928844624616</v>
      </c>
    </row>
    <row r="4630" spans="1:58" x14ac:dyDescent="0.2">
      <c r="A4630" s="9" t="str">
        <f t="shared" si="3909"/>
        <v>Malaysia</v>
      </c>
      <c r="C4630" s="39">
        <f t="shared" si="4027"/>
        <v>0.85140990000000005</v>
      </c>
      <c r="D4630" s="39">
        <f t="shared" si="4027"/>
        <v>0.85543086651183975</v>
      </c>
      <c r="E4630" s="39">
        <f t="shared" si="4027"/>
        <v>0.859329250830842</v>
      </c>
      <c r="F4630" s="39">
        <f t="shared" si="4027"/>
        <v>0.8631085331048689</v>
      </c>
      <c r="G4630" s="39">
        <f t="shared" si="4027"/>
        <v>0.86677213311428458</v>
      </c>
      <c r="H4630" s="38">
        <f t="shared" ref="H4630:V4630" si="4030">1-_xlfn.NORM.DIST($D$608,H4401,H5811,TRUE)</f>
        <v>0.71843925204616843</v>
      </c>
      <c r="I4630" s="38">
        <f t="shared" si="4030"/>
        <v>0.72323296736230036</v>
      </c>
      <c r="J4630" s="38">
        <f t="shared" si="4030"/>
        <v>0.72792749908909127</v>
      </c>
      <c r="K4630" s="38">
        <f t="shared" si="4030"/>
        <v>0.7936600503851361</v>
      </c>
      <c r="L4630" s="38">
        <f t="shared" si="4030"/>
        <v>0.81469469804754713</v>
      </c>
      <c r="M4630" s="38">
        <f t="shared" si="4030"/>
        <v>0.83491630117585325</v>
      </c>
      <c r="N4630" s="38">
        <f t="shared" si="4030"/>
        <v>0.85420580889172648</v>
      </c>
      <c r="O4630" s="38">
        <f t="shared" si="4030"/>
        <v>0.87245136763918874</v>
      </c>
      <c r="P4630" s="38">
        <f t="shared" si="4030"/>
        <v>0.88955152721705388</v>
      </c>
      <c r="Q4630" s="38">
        <f t="shared" si="4030"/>
        <v>0.88675171176624823</v>
      </c>
      <c r="R4630" s="38">
        <f t="shared" si="4030"/>
        <v>0.90034836382268235</v>
      </c>
      <c r="S4630" s="38">
        <f t="shared" si="4030"/>
        <v>0.90286607038082767</v>
      </c>
      <c r="T4630" s="38">
        <f t="shared" si="4030"/>
        <v>0.90530634467184701</v>
      </c>
      <c r="U4630" s="38">
        <f t="shared" si="4030"/>
        <v>0.90767163564113229</v>
      </c>
      <c r="V4630" s="38">
        <f t="shared" si="4030"/>
        <v>0.90996432353069823</v>
      </c>
      <c r="W4630" s="39">
        <f t="shared" ref="W4630:BF4630" si="4031">W3705</f>
        <v>0.9121867207926857</v>
      </c>
      <c r="X4630" s="39">
        <f t="shared" si="4031"/>
        <v>0.91434107309180435</v>
      </c>
      <c r="Y4630" s="39">
        <f t="shared" si="4031"/>
        <v>0.91642956038500778</v>
      </c>
      <c r="Z4630" s="39">
        <f t="shared" si="4031"/>
        <v>0.91845429806762058</v>
      </c>
      <c r="AA4630" s="39">
        <f t="shared" si="4031"/>
        <v>0.9204173381759887</v>
      </c>
      <c r="AB4630" s="39">
        <f t="shared" si="4031"/>
        <v>0.92232067063754741</v>
      </c>
      <c r="AC4630" s="39">
        <f t="shared" si="4031"/>
        <v>0.92416622455996722</v>
      </c>
      <c r="AD4630" s="39">
        <f t="shared" si="4031"/>
        <v>0.92595586955174891</v>
      </c>
      <c r="AE4630" s="39">
        <f t="shared" si="4031"/>
        <v>0.92769141706732128</v>
      </c>
      <c r="AF4630" s="39">
        <f t="shared" si="4031"/>
        <v>0.92937462177032149</v>
      </c>
      <c r="AG4630" s="39">
        <f t="shared" si="4031"/>
        <v>0.93100718290931639</v>
      </c>
      <c r="AH4630" s="39">
        <f t="shared" si="4031"/>
        <v>0.93259074570078815</v>
      </c>
      <c r="AI4630" s="39">
        <f t="shared" si="4031"/>
        <v>0.93412690271469911</v>
      </c>
      <c r="AJ4630" s="39">
        <f t="shared" si="4031"/>
        <v>0.93561719525843301</v>
      </c>
      <c r="AK4630" s="39">
        <f t="shared" si="4031"/>
        <v>0.93706311475534954</v>
      </c>
      <c r="AL4630" s="39">
        <f t="shared" si="4031"/>
        <v>0.93846610411458431</v>
      </c>
      <c r="AM4630" s="39">
        <f t="shared" si="4031"/>
        <v>0.93982755908911708</v>
      </c>
      <c r="AN4630" s="39">
        <f t="shared" si="4031"/>
        <v>0.94114882961946189</v>
      </c>
      <c r="AO4630" s="39">
        <f t="shared" si="4031"/>
        <v>0.94243122116066158</v>
      </c>
      <c r="AP4630" s="39">
        <f t="shared" si="4031"/>
        <v>0.94367599599055818</v>
      </c>
      <c r="AQ4630" s="39">
        <f t="shared" si="4031"/>
        <v>0.94488437449758078</v>
      </c>
      <c r="AR4630" s="39">
        <f t="shared" si="4031"/>
        <v>0.94605753644653801</v>
      </c>
      <c r="AS4630" s="39">
        <f t="shared" si="4031"/>
        <v>0.94719662222113055</v>
      </c>
      <c r="AT4630" s="39">
        <f t="shared" si="4031"/>
        <v>0.94830273404209997</v>
      </c>
      <c r="AU4630" s="39">
        <f t="shared" si="4031"/>
        <v>0.94937693716012517</v>
      </c>
      <c r="AV4630" s="39">
        <f t="shared" si="4031"/>
        <v>0.9504202610227398</v>
      </c>
      <c r="AW4630" s="39">
        <f t="shared" si="4031"/>
        <v>0.95143370041470732</v>
      </c>
      <c r="AX4630" s="39">
        <f t="shared" si="4031"/>
        <v>0.95241821657142423</v>
      </c>
      <c r="AY4630" s="39">
        <f t="shared" si="4031"/>
        <v>0.95337473826504926</v>
      </c>
      <c r="AZ4630" s="39">
        <f t="shared" si="4031"/>
        <v>0.95430416286317743</v>
      </c>
      <c r="BA4630" s="39">
        <f t="shared" si="4031"/>
        <v>0.95520735735996787</v>
      </c>
      <c r="BB4630" s="39">
        <f t="shared" si="4031"/>
        <v>0.95608515937973759</v>
      </c>
      <c r="BC4630" s="39">
        <f t="shared" si="4031"/>
        <v>0.95693837815310778</v>
      </c>
      <c r="BD4630" s="39">
        <f t="shared" si="4031"/>
        <v>0.95776779546586632</v>
      </c>
      <c r="BE4630" s="39">
        <f t="shared" si="4031"/>
        <v>0.95857416658077033</v>
      </c>
      <c r="BF4630" s="39">
        <f t="shared" si="4031"/>
        <v>0.95935822113257263</v>
      </c>
    </row>
    <row r="4631" spans="1:58" x14ac:dyDescent="0.2">
      <c r="A4631" s="9" t="str">
        <f t="shared" si="3909"/>
        <v>Maldives</v>
      </c>
      <c r="C4631" s="39">
        <f t="shared" si="4027"/>
        <v>0.72242379999999995</v>
      </c>
      <c r="D4631" s="39">
        <f t="shared" si="4027"/>
        <v>0.73010188676759358</v>
      </c>
      <c r="E4631" s="39">
        <f t="shared" si="4027"/>
        <v>0.73757871402866859</v>
      </c>
      <c r="F4631" s="39">
        <f t="shared" si="4027"/>
        <v>0.74485707547979918</v>
      </c>
      <c r="G4631" s="39">
        <f t="shared" si="4027"/>
        <v>0.75193994442772638</v>
      </c>
      <c r="H4631" s="38">
        <f t="shared" ref="H4631:V4631" si="4032">1-_xlfn.NORM.DIST($D$608,H4402,H5812,TRUE)</f>
        <v>0.64960255760006003</v>
      </c>
      <c r="I4631" s="38">
        <f t="shared" si="4032"/>
        <v>0.65691226622332255</v>
      </c>
      <c r="J4631" s="38">
        <f t="shared" si="4032"/>
        <v>0.66407392967062018</v>
      </c>
      <c r="K4631" s="38">
        <f t="shared" si="4032"/>
        <v>0.68231894709004126</v>
      </c>
      <c r="L4631" s="38">
        <f t="shared" si="4032"/>
        <v>0.70690188343812599</v>
      </c>
      <c r="M4631" s="38">
        <f t="shared" si="4032"/>
        <v>0.73116779350840688</v>
      </c>
      <c r="N4631" s="38">
        <f t="shared" si="4032"/>
        <v>0.75498325333757554</v>
      </c>
      <c r="O4631" s="38">
        <f t="shared" si="4032"/>
        <v>0.77821173110915043</v>
      </c>
      <c r="P4631" s="38">
        <f t="shared" si="4032"/>
        <v>0.80071594663970558</v>
      </c>
      <c r="Q4631" s="38">
        <f t="shared" si="4032"/>
        <v>0.79940898165084306</v>
      </c>
      <c r="R4631" s="38">
        <f t="shared" si="4032"/>
        <v>0.81792135182542058</v>
      </c>
      <c r="S4631" s="38">
        <f t="shared" si="4032"/>
        <v>0.8229301453868112</v>
      </c>
      <c r="T4631" s="38">
        <f t="shared" si="4032"/>
        <v>0.82779035460246297</v>
      </c>
      <c r="U4631" s="38">
        <f t="shared" si="4032"/>
        <v>0.83250574863262772</v>
      </c>
      <c r="V4631" s="38">
        <f t="shared" si="4032"/>
        <v>0.83708007070910329</v>
      </c>
      <c r="W4631" s="39">
        <f t="shared" ref="W4631:BF4631" si="4033">W3706</f>
        <v>0.84151703158321289</v>
      </c>
      <c r="X4631" s="39">
        <f t="shared" si="4033"/>
        <v>0.84582030364113669</v>
      </c>
      <c r="Y4631" s="39">
        <f t="shared" si="4033"/>
        <v>0.84999351564652148</v>
      </c>
      <c r="Z4631" s="39">
        <f t="shared" si="4033"/>
        <v>0.85404024807129697</v>
      </c>
      <c r="AA4631" s="39">
        <f t="shared" si="4033"/>
        <v>0.85796402897672641</v>
      </c>
      <c r="AB4631" s="39">
        <f t="shared" si="4033"/>
        <v>0.86176833040797385</v>
      </c>
      <c r="AC4631" s="39">
        <f t="shared" si="4033"/>
        <v>0.8654565652667815</v>
      </c>
      <c r="AD4631" s="39">
        <f t="shared" si="4033"/>
        <v>0.86903208462825099</v>
      </c>
      <c r="AE4631" s="39">
        <f t="shared" si="4033"/>
        <v>0.8724981754691552</v>
      </c>
      <c r="AF4631" s="39">
        <f t="shared" si="4033"/>
        <v>0.87585805877668066</v>
      </c>
      <c r="AG4631" s="39">
        <f t="shared" si="4033"/>
        <v>0.87911488800798276</v>
      </c>
      <c r="AH4631" s="39">
        <f t="shared" si="4033"/>
        <v>0.88227174787242868</v>
      </c>
      <c r="AI4631" s="39">
        <f t="shared" si="4033"/>
        <v>0.88533165340987574</v>
      </c>
      <c r="AJ4631" s="39">
        <f t="shared" si="4033"/>
        <v>0.88829754933980032</v>
      </c>
      <c r="AK4631" s="39">
        <f t="shared" si="4033"/>
        <v>0.89117230965752414</v>
      </c>
      <c r="AL4631" s="39">
        <f t="shared" si="4033"/>
        <v>0.89395873745519228</v>
      </c>
      <c r="AM4631" s="39">
        <f t="shared" si="4033"/>
        <v>0.89665956494651311</v>
      </c>
      <c r="AN4631" s="39">
        <f t="shared" si="4033"/>
        <v>0.8992774536756053</v>
      </c>
      <c r="AO4631" s="39">
        <f t="shared" si="4033"/>
        <v>0.90181499489155992</v>
      </c>
      <c r="AP4631" s="39">
        <f t="shared" si="4033"/>
        <v>0.90427471007156313</v>
      </c>
      <c r="AQ4631" s="39">
        <f t="shared" si="4033"/>
        <v>0.90665905157659654</v>
      </c>
      <c r="AR4631" s="39">
        <f t="shared" si="4033"/>
        <v>0.90897040342485813</v>
      </c>
      <c r="AS4631" s="39">
        <f t="shared" si="4033"/>
        <v>0.9112110821691215</v>
      </c>
      <c r="AT4631" s="39">
        <f t="shared" si="4033"/>
        <v>0.91338333786527004</v>
      </c>
      <c r="AU4631" s="39">
        <f t="shared" si="4033"/>
        <v>0.91548935512020846</v>
      </c>
      <c r="AV4631" s="39">
        <f t="shared" si="4033"/>
        <v>0.91753125420827375</v>
      </c>
      <c r="AW4631" s="39">
        <f t="shared" si="4033"/>
        <v>0.91951109224613159</v>
      </c>
      <c r="AX4631" s="39">
        <f t="shared" si="4033"/>
        <v>0.92143086441695632</v>
      </c>
      <c r="AY4631" s="39">
        <f t="shared" si="4033"/>
        <v>0.9232925052354668</v>
      </c>
      <c r="AZ4631" s="39">
        <f t="shared" si="4033"/>
        <v>0.92509788984610297</v>
      </c>
      <c r="BA4631" s="39">
        <f t="shared" si="4033"/>
        <v>0.92684883534730911</v>
      </c>
      <c r="BB4631" s="39">
        <f t="shared" si="4033"/>
        <v>0.92854710213551617</v>
      </c>
      <c r="BC4631" s="39">
        <f t="shared" si="4033"/>
        <v>0.93019439526301118</v>
      </c>
      <c r="BD4631" s="39">
        <f t="shared" si="4033"/>
        <v>0.93179236580442493</v>
      </c>
      <c r="BE4631" s="39">
        <f t="shared" si="4033"/>
        <v>0.93334261222708625</v>
      </c>
      <c r="BF4631" s="39">
        <f t="shared" si="4033"/>
        <v>0.93484668176096375</v>
      </c>
    </row>
    <row r="4632" spans="1:58" x14ac:dyDescent="0.2">
      <c r="A4632" s="9" t="str">
        <f t="shared" si="3909"/>
        <v>Mali</v>
      </c>
      <c r="C4632" s="39">
        <f t="shared" si="4027"/>
        <v>4.3151629999999996E-2</v>
      </c>
      <c r="D4632" s="39">
        <f t="shared" si="4027"/>
        <v>4.8134696550216516E-2</v>
      </c>
      <c r="E4632" s="39">
        <f t="shared" si="4027"/>
        <v>5.3497521926032632E-2</v>
      </c>
      <c r="F4632" s="39">
        <f t="shared" si="4027"/>
        <v>5.9247792908405206E-2</v>
      </c>
      <c r="G4632" s="39">
        <f t="shared" si="4027"/>
        <v>6.5391474192357246E-2</v>
      </c>
      <c r="H4632" s="38">
        <f t="shared" ref="H4632:V4632" si="4034">1-_xlfn.NORM.DIST($D$608,H4403,H5813,TRUE)</f>
        <v>6.4711165733150278E-2</v>
      </c>
      <c r="I4632" s="38">
        <f t="shared" si="4034"/>
        <v>7.0880379734579835E-2</v>
      </c>
      <c r="J4632" s="38">
        <f t="shared" si="4034"/>
        <v>7.7406747606173831E-2</v>
      </c>
      <c r="K4632" s="38">
        <f t="shared" si="4034"/>
        <v>9.3238205748852221E-2</v>
      </c>
      <c r="L4632" s="38">
        <f t="shared" si="4034"/>
        <v>0.10130332934439668</v>
      </c>
      <c r="M4632" s="38">
        <f t="shared" si="4034"/>
        <v>0.10975530823943813</v>
      </c>
      <c r="N4632" s="38">
        <f t="shared" si="4034"/>
        <v>0.11858728653178185</v>
      </c>
      <c r="O4632" s="38">
        <f t="shared" si="4034"/>
        <v>0.12779068608316257</v>
      </c>
      <c r="P4632" s="38">
        <f t="shared" si="4034"/>
        <v>0.13735528341724756</v>
      </c>
      <c r="Q4632" s="38">
        <f t="shared" si="4034"/>
        <v>0.14610297373299996</v>
      </c>
      <c r="R4632" s="38">
        <f t="shared" si="4034"/>
        <v>0.1588006863414777</v>
      </c>
      <c r="S4632" s="38">
        <f t="shared" si="4034"/>
        <v>0.16946402754246437</v>
      </c>
      <c r="T4632" s="38">
        <f t="shared" si="4034"/>
        <v>0.18043521910725491</v>
      </c>
      <c r="U4632" s="38">
        <f t="shared" si="4034"/>
        <v>0.19169709785279609</v>
      </c>
      <c r="V4632" s="38">
        <f t="shared" si="4034"/>
        <v>0.20323153076877953</v>
      </c>
      <c r="W4632" s="39">
        <f t="shared" ref="W4632:BF4632" si="4035">W3707</f>
        <v>0.21501955236071468</v>
      </c>
      <c r="X4632" s="39">
        <f t="shared" si="4035"/>
        <v>0.22704150315261662</v>
      </c>
      <c r="Y4632" s="39">
        <f t="shared" si="4035"/>
        <v>0.23927716774574703</v>
      </c>
      <c r="Z4632" s="39">
        <f t="shared" si="4035"/>
        <v>0.2517059109555746</v>
      </c>
      <c r="AA4632" s="39">
        <f t="shared" si="4035"/>
        <v>0.26430681068792006</v>
      </c>
      <c r="AB4632" s="39">
        <f t="shared" si="4035"/>
        <v>0.277058786363092</v>
      </c>
      <c r="AC4632" s="39">
        <f t="shared" si="4035"/>
        <v>0.28994072184996922</v>
      </c>
      <c r="AD4632" s="39">
        <f t="shared" si="4035"/>
        <v>0.30293158202697013</v>
      </c>
      <c r="AE4632" s="39">
        <f t="shared" si="4035"/>
        <v>0.31601052224068382</v>
      </c>
      <c r="AF4632" s="39">
        <f t="shared" si="4035"/>
        <v>0.32915699008291277</v>
      </c>
      <c r="AG4632" s="39">
        <f t="shared" si="4035"/>
        <v>0.34235081905076048</v>
      </c>
      <c r="AH4632" s="39">
        <f t="shared" si="4035"/>
        <v>0.35557231379036536</v>
      </c>
      <c r="AI4632" s="39">
        <f t="shared" si="4035"/>
        <v>0.36880232675145208</v>
      </c>
      <c r="AJ4632" s="39">
        <f t="shared" si="4035"/>
        <v>0.38202232619597198</v>
      </c>
      <c r="AK4632" s="39">
        <f t="shared" si="4035"/>
        <v>0.39521445560901891</v>
      </c>
      <c r="AL4632" s="39">
        <f t="shared" si="4035"/>
        <v>0.40836158465347316</v>
      </c>
      <c r="AM4632" s="39">
        <f t="shared" si="4035"/>
        <v>0.42144735189131832</v>
      </c>
      <c r="AN4632" s="39">
        <f t="shared" si="4035"/>
        <v>0.4344561995643853</v>
      </c>
      <c r="AO4632" s="39">
        <f t="shared" si="4035"/>
        <v>0.44737340078569898</v>
      </c>
      <c r="AP4632" s="39">
        <f t="shared" si="4035"/>
        <v>0.4601850795400777</v>
      </c>
      <c r="AQ4632" s="39">
        <f t="shared" si="4035"/>
        <v>0.4728782239298035</v>
      </c>
      <c r="AR4632" s="39">
        <f t="shared" si="4035"/>
        <v>0.48544069312871962</v>
      </c>
      <c r="AS4632" s="39">
        <f t="shared" si="4035"/>
        <v>0.49786121852677578</v>
      </c>
      <c r="AT4632" s="39">
        <f t="shared" si="4035"/>
        <v>0.51012939955771885</v>
      </c>
      <c r="AU4632" s="39">
        <f t="shared" si="4035"/>
        <v>0.52223569470606734</v>
      </c>
      <c r="AV4632" s="39">
        <f t="shared" si="4035"/>
        <v>0.53417140818667386</v>
      </c>
      <c r="AW4632" s="39">
        <f t="shared" si="4035"/>
        <v>0.54592867278179824</v>
      </c>
      <c r="AX4632" s="39">
        <f t="shared" si="4035"/>
        <v>0.55750042930759203</v>
      </c>
      <c r="AY4632" s="39">
        <f t="shared" si="4035"/>
        <v>0.56888040316493615</v>
      </c>
      <c r="AZ4632" s="39">
        <f t="shared" si="4035"/>
        <v>0.58006307840945204</v>
      </c>
      <c r="BA4632" s="39">
        <f t="shared" si="4035"/>
        <v>0.5910436697528636</v>
      </c>
      <c r="BB4632" s="39">
        <f t="shared" si="4035"/>
        <v>0.60181809288338584</v>
      </c>
      <c r="BC4632" s="39">
        <f t="shared" si="4035"/>
        <v>0.61238293346694861</v>
      </c>
      <c r="BD4632" s="39">
        <f t="shared" si="4035"/>
        <v>0.62273541516442887</v>
      </c>
      <c r="BE4632" s="39">
        <f t="shared" si="4035"/>
        <v>0.63287336697299035</v>
      </c>
      <c r="BF4632" s="39">
        <f t="shared" si="4035"/>
        <v>0.6427951901726161</v>
      </c>
    </row>
    <row r="4633" spans="1:58" x14ac:dyDescent="0.2">
      <c r="A4633" s="9" t="str">
        <f t="shared" si="3909"/>
        <v>Malta</v>
      </c>
      <c r="C4633" s="39">
        <f t="shared" si="4027"/>
        <v>0.74343230000000005</v>
      </c>
      <c r="D4633" s="39">
        <f t="shared" si="4027"/>
        <v>0.75062489837557067</v>
      </c>
      <c r="E4633" s="39">
        <f t="shared" si="4027"/>
        <v>0.75762148183928635</v>
      </c>
      <c r="F4633" s="39">
        <f t="shared" si="4027"/>
        <v>0.76442533400684276</v>
      </c>
      <c r="G4633" s="39">
        <f t="shared" si="4027"/>
        <v>0.77103986804438529</v>
      </c>
      <c r="H4633" s="38">
        <f t="shared" ref="H4633:V4633" si="4036">1-_xlfn.NORM.DIST($D$608,H4404,H5814,TRUE)</f>
        <v>0.62875982156320775</v>
      </c>
      <c r="I4633" s="38">
        <f t="shared" si="4036"/>
        <v>0.63580118870322644</v>
      </c>
      <c r="J4633" s="38">
        <f t="shared" si="4036"/>
        <v>0.64271031830207381</v>
      </c>
      <c r="K4633" s="38">
        <f t="shared" si="4036"/>
        <v>0.69227302697812754</v>
      </c>
      <c r="L4633" s="38">
        <f t="shared" si="4036"/>
        <v>0.71813070810483648</v>
      </c>
      <c r="M4633" s="38">
        <f t="shared" si="4036"/>
        <v>0.74360259788744287</v>
      </c>
      <c r="N4633" s="38">
        <f t="shared" si="4036"/>
        <v>0.76852565581769183</v>
      </c>
      <c r="O4633" s="38">
        <f t="shared" si="4036"/>
        <v>0.79273306160049017</v>
      </c>
      <c r="P4633" s="38">
        <f t="shared" si="4036"/>
        <v>0.8160576690019441</v>
      </c>
      <c r="Q4633" s="38">
        <f t="shared" si="4036"/>
        <v>0.81448409530482713</v>
      </c>
      <c r="R4633" s="38">
        <f t="shared" si="4036"/>
        <v>0.83236025902122535</v>
      </c>
      <c r="S4633" s="38">
        <f t="shared" si="4036"/>
        <v>0.83699426459468673</v>
      </c>
      <c r="T4633" s="38">
        <f t="shared" si="4036"/>
        <v>0.84148812865049338</v>
      </c>
      <c r="U4633" s="38">
        <f t="shared" si="4036"/>
        <v>0.84584560686970589</v>
      </c>
      <c r="V4633" s="38">
        <f t="shared" si="4036"/>
        <v>0.85007041168748487</v>
      </c>
      <c r="W4633" s="39">
        <f t="shared" ref="W4633:BF4633" si="4037">W3708</f>
        <v>0.85416620730689163</v>
      </c>
      <c r="X4633" s="39">
        <f t="shared" si="4037"/>
        <v>0.85813660529390645</v>
      </c>
      <c r="Y4633" s="39">
        <f t="shared" si="4037"/>
        <v>0.86198516071511488</v>
      </c>
      <c r="Z4633" s="39">
        <f t="shared" si="4037"/>
        <v>0.86571536878087207</v>
      </c>
      <c r="AA4633" s="39">
        <f t="shared" si="4037"/>
        <v>0.86933066195816888</v>
      </c>
      <c r="AB4633" s="39">
        <f t="shared" si="4037"/>
        <v>0.87283440751891761</v>
      </c>
      <c r="AC4633" s="39">
        <f t="shared" si="4037"/>
        <v>0.87622990549089119</v>
      </c>
      <c r="AD4633" s="39">
        <f t="shared" si="4037"/>
        <v>0.87952038698009039</v>
      </c>
      <c r="AE4633" s="39">
        <f t="shared" si="4037"/>
        <v>0.88270901283487413</v>
      </c>
      <c r="AF4633" s="39">
        <f t="shared" si="4037"/>
        <v>0.8857988726237207</v>
      </c>
      <c r="AG4633" s="39">
        <f t="shared" si="4037"/>
        <v>0.88879298390002703</v>
      </c>
      <c r="AH4633" s="39">
        <f t="shared" si="4037"/>
        <v>0.89169429172885251</v>
      </c>
      <c r="AI4633" s="39">
        <f t="shared" si="4037"/>
        <v>0.89450566845199264</v>
      </c>
      <c r="AJ4633" s="39">
        <f t="shared" si="4037"/>
        <v>0.89722991366919413</v>
      </c>
      <c r="AK4633" s="39">
        <f t="shared" si="4037"/>
        <v>0.89986975441472716</v>
      </c>
      <c r="AL4633" s="39">
        <f t="shared" si="4037"/>
        <v>0.90242784550986244</v>
      </c>
      <c r="AM4633" s="39">
        <f t="shared" si="4037"/>
        <v>0.90490677007310294</v>
      </c>
      <c r="AN4633" s="39">
        <f t="shared" si="4037"/>
        <v>0.90730904017126124</v>
      </c>
      <c r="AO4633" s="39">
        <f t="shared" si="4037"/>
        <v>0.90963709759566014</v>
      </c>
      <c r="AP4633" s="39">
        <f t="shared" si="4037"/>
        <v>0.91189331474886548</v>
      </c>
      <c r="AQ4633" s="39">
        <f t="shared" si="4037"/>
        <v>0.91407999562844566</v>
      </c>
      <c r="AR4633" s="39">
        <f t="shared" si="4037"/>
        <v>0.91619937689526876</v>
      </c>
      <c r="AS4633" s="39">
        <f t="shared" si="4037"/>
        <v>0.91825362901482177</v>
      </c>
      <c r="AT4633" s="39">
        <f t="shared" si="4037"/>
        <v>0.92024485746094642</v>
      </c>
      <c r="AU4633" s="39">
        <f t="shared" si="4037"/>
        <v>0.9221751039722591</v>
      </c>
      <c r="AV4633" s="39">
        <f t="shared" si="4037"/>
        <v>0.92404634785232431</v>
      </c>
      <c r="AW4633" s="39">
        <f t="shared" si="4037"/>
        <v>0.92586050730541902</v>
      </c>
      <c r="AX4633" s="39">
        <f t="shared" si="4037"/>
        <v>0.92761944080044112</v>
      </c>
      <c r="AY4633" s="39">
        <f t="shared" si="4037"/>
        <v>0.92932494845618008</v>
      </c>
      <c r="AZ4633" s="39">
        <f t="shared" si="4037"/>
        <v>0.93097877344179369</v>
      </c>
      <c r="BA4633" s="39">
        <f t="shared" si="4037"/>
        <v>0.932582603386922</v>
      </c>
      <c r="BB4633" s="39">
        <f t="shared" si="4037"/>
        <v>0.9341380717964034</v>
      </c>
      <c r="BC4633" s="39">
        <f t="shared" si="4037"/>
        <v>0.93564675946506815</v>
      </c>
      <c r="BD4633" s="39">
        <f t="shared" si="4037"/>
        <v>0.93711019588854783</v>
      </c>
      <c r="BE4633" s="39">
        <f t="shared" si="4037"/>
        <v>0.93852986066647337</v>
      </c>
      <c r="BF4633" s="39">
        <f t="shared" si="4037"/>
        <v>0.93990718489483804</v>
      </c>
    </row>
    <row r="4634" spans="1:58" x14ac:dyDescent="0.2">
      <c r="A4634" s="9" t="str">
        <f t="shared" si="3909"/>
        <v>Marshall Islands</v>
      </c>
      <c r="C4634" s="39">
        <f t="shared" si="4027"/>
        <v>0.65810489999999999</v>
      </c>
      <c r="D4634" s="39">
        <f t="shared" si="4027"/>
        <v>0.66741583273931138</v>
      </c>
      <c r="E4634" s="39">
        <f t="shared" si="4027"/>
        <v>0.67651076204211469</v>
      </c>
      <c r="F4634" s="39">
        <f t="shared" si="4027"/>
        <v>0.68539031498080027</v>
      </c>
      <c r="G4634" s="39">
        <f t="shared" si="4027"/>
        <v>0.69405550186379739</v>
      </c>
      <c r="H4634" s="38">
        <f t="shared" ref="H4634:V4634" si="4038">1-_xlfn.NORM.DIST($D$608,H4405,H5815,TRUE)</f>
        <v>0.66756567385431453</v>
      </c>
      <c r="I4634" s="38">
        <f t="shared" si="4038"/>
        <v>0.67597757874277087</v>
      </c>
      <c r="J4634" s="38">
        <f t="shared" si="4038"/>
        <v>0.68419765087686635</v>
      </c>
      <c r="K4634" s="38">
        <f t="shared" si="4038"/>
        <v>0.71694523175443736</v>
      </c>
      <c r="L4634" s="38">
        <f t="shared" si="4038"/>
        <v>0.72511696013768834</v>
      </c>
      <c r="M4634" s="38">
        <f t="shared" si="4038"/>
        <v>0.73308350784974952</v>
      </c>
      <c r="N4634" s="38">
        <f t="shared" si="4038"/>
        <v>0.74084688961735856</v>
      </c>
      <c r="O4634" s="38">
        <f t="shared" si="4038"/>
        <v>0.74840935906643957</v>
      </c>
      <c r="P4634" s="38">
        <f t="shared" si="4038"/>
        <v>0.75577338632359048</v>
      </c>
      <c r="Q4634" s="38">
        <f t="shared" si="4038"/>
        <v>0.75557872333093445</v>
      </c>
      <c r="R4634" s="38">
        <f t="shared" si="4038"/>
        <v>0.77581217885956566</v>
      </c>
      <c r="S4634" s="38">
        <f t="shared" si="4038"/>
        <v>0.78208552497489525</v>
      </c>
      <c r="T4634" s="38">
        <f t="shared" si="4038"/>
        <v>0.78818033364113371</v>
      </c>
      <c r="U4634" s="38">
        <f t="shared" si="4038"/>
        <v>0.79410032807569264</v>
      </c>
      <c r="V4634" s="38">
        <f t="shared" si="4038"/>
        <v>0.79984928160611668</v>
      </c>
      <c r="W4634" s="39">
        <f t="shared" ref="W4634:BF4634" si="4039">W3709</f>
        <v>0.80543100448200999</v>
      </c>
      <c r="X4634" s="39">
        <f t="shared" si="4039"/>
        <v>0.81084933168726392</v>
      </c>
      <c r="Y4634" s="39">
        <f t="shared" si="4039"/>
        <v>0.81610811171239805</v>
      </c>
      <c r="Z4634" s="39">
        <f t="shared" si="4039"/>
        <v>0.82121119624548666</v>
      </c>
      <c r="AA4634" s="39">
        <f t="shared" si="4039"/>
        <v>0.82616243073925522</v>
      </c>
      <c r="AB4634" s="39">
        <f t="shared" si="4039"/>
        <v>0.8309656458114647</v>
      </c>
      <c r="AC4634" s="39">
        <f t="shared" si="4039"/>
        <v>0.83562464943559922</v>
      </c>
      <c r="AD4634" s="39">
        <f t="shared" si="4039"/>
        <v>0.84014321987908402</v>
      </c>
      <c r="AE4634" s="39">
        <f t="shared" si="4039"/>
        <v>0.84452509934674613</v>
      </c>
      <c r="AF4634" s="39">
        <f t="shared" si="4039"/>
        <v>0.84877398828794726</v>
      </c>
      <c r="AG4634" s="39">
        <f t="shared" si="4039"/>
        <v>0.85289354032673337</v>
      </c>
      <c r="AH4634" s="39">
        <f t="shared" si="4039"/>
        <v>0.8568873577754188</v>
      </c>
      <c r="AI4634" s="39">
        <f t="shared" si="4039"/>
        <v>0.86075898769323334</v>
      </c>
      <c r="AJ4634" s="39">
        <f t="shared" si="4039"/>
        <v>0.86451191845297592</v>
      </c>
      <c r="AK4634" s="39">
        <f t="shared" si="4039"/>
        <v>0.86814957678000915</v>
      </c>
      <c r="AL4634" s="39">
        <f t="shared" si="4039"/>
        <v>0.87167532522939173</v>
      </c>
      <c r="AM4634" s="39">
        <f t="shared" si="4039"/>
        <v>0.87509246006843355</v>
      </c>
      <c r="AN4634" s="39">
        <f t="shared" si="4039"/>
        <v>0.87840420953349074</v>
      </c>
      <c r="AO4634" s="39">
        <f t="shared" si="4039"/>
        <v>0.88161373243133068</v>
      </c>
      <c r="AP4634" s="39">
        <f t="shared" si="4039"/>
        <v>0.88472411705694987</v>
      </c>
      <c r="AQ4634" s="39">
        <f t="shared" si="4039"/>
        <v>0.88773838040121522</v>
      </c>
      <c r="AR4634" s="39">
        <f t="shared" si="4039"/>
        <v>0.89065946762321446</v>
      </c>
      <c r="AS4634" s="39">
        <f t="shared" si="4039"/>
        <v>0.89349025176364527</v>
      </c>
      <c r="AT4634" s="39">
        <f t="shared" si="4039"/>
        <v>0.8962335336770153</v>
      </c>
      <c r="AU4634" s="39">
        <f t="shared" si="4039"/>
        <v>0.89889204216178842</v>
      </c>
      <c r="AV4634" s="39">
        <f t="shared" si="4039"/>
        <v>0.90146843426897294</v>
      </c>
      <c r="AW4634" s="39">
        <f t="shared" si="4039"/>
        <v>0.90396529577091767</v>
      </c>
      <c r="AX4634" s="39">
        <f t="shared" si="4039"/>
        <v>0.90638514177333196</v>
      </c>
      <c r="AY4634" s="39">
        <f t="shared" si="4039"/>
        <v>0.90873041745472338</v>
      </c>
      <c r="AZ4634" s="39">
        <f t="shared" si="4039"/>
        <v>0.91100349891858168</v>
      </c>
      <c r="BA4634" s="39">
        <f t="shared" si="4039"/>
        <v>0.91320669414471545</v>
      </c>
      <c r="BB4634" s="39">
        <f t="shared" si="4039"/>
        <v>0.91534224402716313</v>
      </c>
      <c r="BC4634" s="39">
        <f t="shared" si="4039"/>
        <v>0.91741232348708046</v>
      </c>
      <c r="BD4634" s="39">
        <f t="shared" si="4039"/>
        <v>0.9194190426499137</v>
      </c>
      <c r="BE4634" s="39">
        <f t="shared" si="4039"/>
        <v>0.9213644480770331</v>
      </c>
      <c r="BF4634" s="39">
        <f t="shared" si="4039"/>
        <v>0.92325052404281815</v>
      </c>
    </row>
    <row r="4635" spans="1:58" x14ac:dyDescent="0.2">
      <c r="A4635" s="9" t="str">
        <f t="shared" si="3909"/>
        <v>Martinique</v>
      </c>
      <c r="C4635" s="39">
        <f t="shared" si="4027"/>
        <v>0.6736915</v>
      </c>
      <c r="D4635" s="39">
        <f t="shared" si="4027"/>
        <v>0.68260356065009697</v>
      </c>
      <c r="E4635" s="39">
        <f t="shared" si="4027"/>
        <v>0.6913021539792632</v>
      </c>
      <c r="F4635" s="39">
        <f t="shared" si="4027"/>
        <v>0.6997885457416978</v>
      </c>
      <c r="G4635" s="39">
        <f t="shared" si="4027"/>
        <v>0.70806432993804025</v>
      </c>
      <c r="H4635" s="38">
        <f t="shared" ref="H4635:V4635" si="4040">1-_xlfn.NORM.DIST($D$608,H4406,H5816,TRUE)</f>
        <v>0.57379924188590525</v>
      </c>
      <c r="I4635" s="38">
        <f t="shared" si="4040"/>
        <v>0.58195204543669343</v>
      </c>
      <c r="J4635" s="38">
        <f t="shared" si="4040"/>
        <v>0.58996908181923857</v>
      </c>
      <c r="K4635" s="38">
        <f t="shared" si="4040"/>
        <v>0.61423308059508608</v>
      </c>
      <c r="L4635" s="38">
        <f t="shared" si="4040"/>
        <v>0.64499811575052934</v>
      </c>
      <c r="M4635" s="38">
        <f t="shared" si="4040"/>
        <v>0.67585439246376722</v>
      </c>
      <c r="N4635" s="38">
        <f t="shared" si="4040"/>
        <v>0.70657030881857386</v>
      </c>
      <c r="O4635" s="38">
        <f t="shared" si="4040"/>
        <v>0.73689266209677107</v>
      </c>
      <c r="P4635" s="38">
        <f t="shared" si="4040"/>
        <v>0.76655095779073334</v>
      </c>
      <c r="Q4635" s="38">
        <f t="shared" si="4040"/>
        <v>0.76605875478430607</v>
      </c>
      <c r="R4635" s="38">
        <f t="shared" si="4040"/>
        <v>0.78590396097436177</v>
      </c>
      <c r="S4635" s="38">
        <f t="shared" si="4040"/>
        <v>0.79186147702022791</v>
      </c>
      <c r="T4635" s="38">
        <f t="shared" si="4040"/>
        <v>0.79764779638146877</v>
      </c>
      <c r="U4635" s="38">
        <f t="shared" si="4040"/>
        <v>0.80326668838826121</v>
      </c>
      <c r="V4635" s="38">
        <f t="shared" si="4040"/>
        <v>0.80872195022120652</v>
      </c>
      <c r="W4635" s="39">
        <f t="shared" ref="W4635:BF4635" si="4041">W3710</f>
        <v>0.81401739555865948</v>
      </c>
      <c r="X4635" s="39">
        <f t="shared" si="4041"/>
        <v>0.81915684414123724</v>
      </c>
      <c r="Y4635" s="39">
        <f t="shared" si="4041"/>
        <v>0.82414411221193173</v>
      </c>
      <c r="Z4635" s="39">
        <f t="shared" si="4041"/>
        <v>0.82898300378969181</v>
      </c>
      <c r="AA4635" s="39">
        <f t="shared" si="4041"/>
        <v>0.83367730273414598</v>
      </c>
      <c r="AB4635" s="39">
        <f t="shared" si="4041"/>
        <v>0.83823076555926945</v>
      </c>
      <c r="AC4635" s="39">
        <f t="shared" si="4041"/>
        <v>0.84264711495421074</v>
      </c>
      <c r="AD4635" s="39">
        <f t="shared" si="4041"/>
        <v>0.84693003397013755</v>
      </c>
      <c r="AE4635" s="39">
        <f t="shared" si="4041"/>
        <v>0.85108316083281266</v>
      </c>
      <c r="AF4635" s="39">
        <f t="shared" si="4041"/>
        <v>0.85511008434162594</v>
      </c>
      <c r="AG4635" s="39">
        <f t="shared" si="4041"/>
        <v>0.85901433981696762</v>
      </c>
      <c r="AH4635" s="39">
        <f t="shared" si="4041"/>
        <v>0.86279940555908419</v>
      </c>
      <c r="AI4635" s="39">
        <f t="shared" si="4041"/>
        <v>0.86646869978291963</v>
      </c>
      <c r="AJ4635" s="39">
        <f t="shared" si="4041"/>
        <v>0.8700255779948538</v>
      </c>
      <c r="AK4635" s="39">
        <f t="shared" si="4041"/>
        <v>0.87347333077871148</v>
      </c>
      <c r="AL4635" s="39">
        <f t="shared" si="4041"/>
        <v>0.8768151819599066</v>
      </c>
      <c r="AM4635" s="39">
        <f t="shared" si="4041"/>
        <v>0.88005428711808531</v>
      </c>
      <c r="AN4635" s="39">
        <f t="shared" si="4041"/>
        <v>0.88319373242013877</v>
      </c>
      <c r="AO4635" s="39">
        <f t="shared" si="4041"/>
        <v>0.88623653374694455</v>
      </c>
      <c r="AP4635" s="39">
        <f t="shared" si="4041"/>
        <v>0.88918563608867229</v>
      </c>
      <c r="AQ4635" s="39">
        <f t="shared" si="4041"/>
        <v>0.8920439131849347</v>
      </c>
      <c r="AR4635" s="39">
        <f t="shared" si="4041"/>
        <v>0.89481416738747266</v>
      </c>
      <c r="AS4635" s="39">
        <f t="shared" si="4041"/>
        <v>0.8974991297244399</v>
      </c>
      <c r="AT4635" s="39">
        <f t="shared" si="4041"/>
        <v>0.90010146014667891</v>
      </c>
      <c r="AU4635" s="39">
        <f t="shared" si="4041"/>
        <v>0.90262374793765843</v>
      </c>
      <c r="AV4635" s="39">
        <f t="shared" si="4041"/>
        <v>0.90506851226997909</v>
      </c>
      <c r="AW4635" s="39">
        <f t="shared" si="4041"/>
        <v>0.90743820289253097</v>
      </c>
      <c r="AX4635" s="39">
        <f t="shared" si="4041"/>
        <v>0.90973520093351123</v>
      </c>
      <c r="AY4635" s="39">
        <f t="shared" si="4041"/>
        <v>0.91196181980559332</v>
      </c>
      <c r="AZ4635" s="39">
        <f t="shared" si="4041"/>
        <v>0.91412030620054985</v>
      </c>
      <c r="BA4635" s="39">
        <f t="shared" si="4041"/>
        <v>0.91621284116160673</v>
      </c>
      <c r="BB4635" s="39">
        <f t="shared" si="4041"/>
        <v>0.91824154122272073</v>
      </c>
      <c r="BC4635" s="39">
        <f t="shared" si="4041"/>
        <v>0.92020845960483444</v>
      </c>
      <c r="BD4635" s="39">
        <f t="shared" si="4041"/>
        <v>0.9221155874599809</v>
      </c>
      <c r="BE4635" s="39">
        <f t="shared" si="4041"/>
        <v>0.92396485515487603</v>
      </c>
      <c r="BF4635" s="39">
        <f t="shared" si="4041"/>
        <v>0.92575813358635228</v>
      </c>
    </row>
    <row r="4636" spans="1:58" x14ac:dyDescent="0.2">
      <c r="A4636" s="9" t="str">
        <f t="shared" si="3909"/>
        <v>Mauritania</v>
      </c>
      <c r="C4636" s="39">
        <f t="shared" si="4027"/>
        <v>3.0900339999999971E-2</v>
      </c>
      <c r="D4636" s="39">
        <f t="shared" si="4027"/>
        <v>3.4860436170884079E-2</v>
      </c>
      <c r="E4636" s="39">
        <f t="shared" si="4027"/>
        <v>3.9171021452172439E-2</v>
      </c>
      <c r="F4636" s="39">
        <f t="shared" si="4027"/>
        <v>4.3844222392828258E-2</v>
      </c>
      <c r="G4636" s="39">
        <f t="shared" si="4027"/>
        <v>4.8890747617753472E-2</v>
      </c>
      <c r="H4636" s="38">
        <f t="shared" ref="H4636:V4636" si="4042">1-_xlfn.NORM.DIST($D$608,H4407,H5817,TRUE)</f>
        <v>4.8964576740219368E-2</v>
      </c>
      <c r="I4636" s="38">
        <f t="shared" si="4042"/>
        <v>5.4127164581776355E-2</v>
      </c>
      <c r="J4636" s="38">
        <f t="shared" si="4042"/>
        <v>5.9639261344808459E-2</v>
      </c>
      <c r="K4636" s="38">
        <f t="shared" si="4042"/>
        <v>7.2202010663771521E-2</v>
      </c>
      <c r="L4636" s="38">
        <f t="shared" si="4042"/>
        <v>7.919370626638389E-2</v>
      </c>
      <c r="M4636" s="38">
        <f t="shared" si="4042"/>
        <v>8.659451898378745E-2</v>
      </c>
      <c r="N4636" s="38">
        <f t="shared" si="4042"/>
        <v>9.4403771701740302E-2</v>
      </c>
      <c r="O4636" s="38">
        <f t="shared" si="4042"/>
        <v>0.10261887372450773</v>
      </c>
      <c r="P4636" s="38">
        <f t="shared" si="4042"/>
        <v>0.11123533753048798</v>
      </c>
      <c r="Q4636" s="38">
        <f t="shared" si="4042"/>
        <v>0.1192922431909097</v>
      </c>
      <c r="R4636" s="38">
        <f t="shared" si="4042"/>
        <v>0.13039733521729535</v>
      </c>
      <c r="S4636" s="38">
        <f t="shared" si="4042"/>
        <v>0.14012628128765969</v>
      </c>
      <c r="T4636" s="38">
        <f t="shared" si="4042"/>
        <v>0.15020699820669869</v>
      </c>
      <c r="U4636" s="38">
        <f t="shared" si="4042"/>
        <v>0.16062572255601615</v>
      </c>
      <c r="V4636" s="38">
        <f t="shared" si="4042"/>
        <v>0.17136734077817728</v>
      </c>
      <c r="W4636" s="39">
        <f t="shared" ref="W4636:BF4636" si="4043">W3711</f>
        <v>0.18241551466328543</v>
      </c>
      <c r="X4636" s="39">
        <f t="shared" si="4043"/>
        <v>0.19375281316475901</v>
      </c>
      <c r="Y4636" s="39">
        <f t="shared" si="4043"/>
        <v>0.20536084866920978</v>
      </c>
      <c r="Z4636" s="39">
        <f t="shared" si="4043"/>
        <v>0.21722041591091534</v>
      </c>
      <c r="AA4636" s="39">
        <f t="shared" si="4043"/>
        <v>0.22931163181270342</v>
      </c>
      <c r="AB4636" s="39">
        <f t="shared" si="4043"/>
        <v>0.24161407464768869</v>
      </c>
      <c r="AC4636" s="39">
        <f t="shared" si="4043"/>
        <v>0.25410692104588073</v>
      </c>
      <c r="AD4636" s="39">
        <f t="shared" si="4043"/>
        <v>0.26676907951192086</v>
      </c>
      <c r="AE4636" s="39">
        <f t="shared" si="4043"/>
        <v>0.27957931927106894</v>
      </c>
      <c r="AF4636" s="39">
        <f t="shared" si="4043"/>
        <v>0.29251639341625846</v>
      </c>
      <c r="AG4636" s="39">
        <f t="shared" si="4043"/>
        <v>0.30555915548616586</v>
      </c>
      <c r="AH4636" s="39">
        <f t="shared" si="4043"/>
        <v>0.31868666875972984</v>
      </c>
      <c r="AI4636" s="39">
        <f t="shared" si="4043"/>
        <v>0.33187830770379523</v>
      </c>
      <c r="AJ4636" s="39">
        <f t="shared" si="4043"/>
        <v>0.34511385115529813</v>
      </c>
      <c r="AK4636" s="39">
        <f t="shared" si="4043"/>
        <v>0.35837356695585543</v>
      </c>
      <c r="AL4636" s="39">
        <f t="shared" si="4043"/>
        <v>0.37163828788335107</v>
      </c>
      <c r="AM4636" s="39">
        <f t="shared" si="4043"/>
        <v>0.38488947884107305</v>
      </c>
      <c r="AN4636" s="39">
        <f t="shared" si="4043"/>
        <v>0.39810929536946082</v>
      </c>
      <c r="AO4636" s="39">
        <f t="shared" si="4043"/>
        <v>0.41128063363817924</v>
      </c>
      <c r="AP4636" s="39">
        <f t="shared" si="4043"/>
        <v>0.42438717215692578</v>
      </c>
      <c r="AQ4636" s="39">
        <f t="shared" si="4043"/>
        <v>0.43741340551224739</v>
      </c>
      <c r="AR4636" s="39">
        <f t="shared" si="4043"/>
        <v>0.45034467049500404</v>
      </c>
      <c r="AS4636" s="39">
        <f t="shared" si="4043"/>
        <v>0.46316716502947575</v>
      </c>
      <c r="AT4636" s="39">
        <f t="shared" si="4043"/>
        <v>0.47586796035109213</v>
      </c>
      <c r="AU4636" s="39">
        <f t="shared" si="4043"/>
        <v>0.4884350069060992</v>
      </c>
      <c r="AV4636" s="39">
        <f t="shared" si="4043"/>
        <v>0.50085713446395719</v>
      </c>
      <c r="AW4636" s="39">
        <f t="shared" si="4043"/>
        <v>0.51312404694274139</v>
      </c>
      <c r="AX4636" s="39">
        <f t="shared" si="4043"/>
        <v>0.52522631245013862</v>
      </c>
      <c r="AY4636" s="39">
        <f t="shared" si="4043"/>
        <v>0.53715534903867956</v>
      </c>
      <c r="AZ4636" s="39">
        <f t="shared" si="4043"/>
        <v>0.54890340666445558</v>
      </c>
      <c r="BA4636" s="39">
        <f t="shared" si="4043"/>
        <v>0.5604635458245637</v>
      </c>
      <c r="BB4636" s="39">
        <f t="shared" si="4043"/>
        <v>0.57182961333067994</v>
      </c>
      <c r="BC4636" s="39">
        <f t="shared" si="4043"/>
        <v>0.58299621565522597</v>
      </c>
      <c r="BD4636" s="39">
        <f t="shared" si="4043"/>
        <v>0.59395869026321324</v>
      </c>
      <c r="BE4636" s="39">
        <f t="shared" si="4043"/>
        <v>0.60471307531768448</v>
      </c>
      <c r="BF4636" s="39">
        <f t="shared" si="4043"/>
        <v>0.61525607812024197</v>
      </c>
    </row>
    <row r="4637" spans="1:58" x14ac:dyDescent="0.2">
      <c r="A4637" s="9" t="str">
        <f t="shared" ref="A4637:A4700" si="4044">A274</f>
        <v>Mauritius</v>
      </c>
      <c r="C4637" s="39">
        <f t="shared" si="4027"/>
        <v>0.75885679999999989</v>
      </c>
      <c r="D4637" s="39">
        <f t="shared" si="4027"/>
        <v>0.76555781354448715</v>
      </c>
      <c r="E4637" s="39">
        <f t="shared" si="4027"/>
        <v>0.77207312570885012</v>
      </c>
      <c r="F4637" s="39">
        <f t="shared" si="4027"/>
        <v>0.77840622883874633</v>
      </c>
      <c r="G4637" s="39">
        <f t="shared" si="4027"/>
        <v>0.78456070059835137</v>
      </c>
      <c r="H4637" s="38">
        <f t="shared" ref="H4637:V4637" si="4045">1-_xlfn.NORM.DIST($D$608,H4408,H5818,TRUE)</f>
        <v>0.705052643787767</v>
      </c>
      <c r="I4637" s="38">
        <f t="shared" si="4045"/>
        <v>0.71154404943562299</v>
      </c>
      <c r="J4637" s="38">
        <f t="shared" si="4045"/>
        <v>0.71788788628774136</v>
      </c>
      <c r="K4637" s="38">
        <f t="shared" si="4045"/>
        <v>0.75954030263544903</v>
      </c>
      <c r="L4637" s="38">
        <f t="shared" si="4045"/>
        <v>0.77357619761461127</v>
      </c>
      <c r="M4637" s="38">
        <f t="shared" si="4045"/>
        <v>0.78726361653393118</v>
      </c>
      <c r="N4637" s="38">
        <f t="shared" si="4045"/>
        <v>0.80058051604481972</v>
      </c>
      <c r="O4637" s="38">
        <f t="shared" si="4045"/>
        <v>0.81350620673285834</v>
      </c>
      <c r="P4637" s="38">
        <f t="shared" si="4045"/>
        <v>0.8260214991084609</v>
      </c>
      <c r="Q4637" s="38">
        <f t="shared" si="4045"/>
        <v>0.82418336365786293</v>
      </c>
      <c r="R4637" s="38">
        <f t="shared" si="4045"/>
        <v>0.84153747024957215</v>
      </c>
      <c r="S4637" s="38">
        <f t="shared" si="4045"/>
        <v>0.84584037503113141</v>
      </c>
      <c r="T4637" s="38">
        <f t="shared" si="4045"/>
        <v>0.85001322456529649</v>
      </c>
      <c r="U4637" s="38">
        <f t="shared" si="4045"/>
        <v>0.85405959947589882</v>
      </c>
      <c r="V4637" s="38">
        <f t="shared" si="4045"/>
        <v>0.85798302795677694</v>
      </c>
      <c r="W4637" s="39">
        <f t="shared" ref="W4637:BF4637" si="4046">W3712</f>
        <v>0.86178698216750282</v>
      </c>
      <c r="X4637" s="39">
        <f t="shared" si="4046"/>
        <v>0.8654748751071808</v>
      </c>
      <c r="Y4637" s="39">
        <f t="shared" si="4046"/>
        <v>0.86905005793230805</v>
      </c>
      <c r="Z4637" s="39">
        <f t="shared" si="4046"/>
        <v>0.8725158176861294</v>
      </c>
      <c r="AA4637" s="39">
        <f t="shared" si="4046"/>
        <v>0.87587537540837801</v>
      </c>
      <c r="AB4637" s="39">
        <f t="shared" si="4046"/>
        <v>0.87913188459578961</v>
      </c>
      <c r="AC4637" s="39">
        <f t="shared" si="4046"/>
        <v>0.88228842998526147</v>
      </c>
      <c r="AD4637" s="39">
        <f t="shared" si="4046"/>
        <v>0.88534802663300549</v>
      </c>
      <c r="AE4637" s="39">
        <f t="shared" si="4046"/>
        <v>0.88831361926451136</v>
      </c>
      <c r="AF4637" s="39">
        <f t="shared" si="4046"/>
        <v>0.89118808187156684</v>
      </c>
      <c r="AG4637" s="39">
        <f t="shared" si="4046"/>
        <v>0.89397421753398776</v>
      </c>
      <c r="AH4637" s="39">
        <f t="shared" si="4046"/>
        <v>0.89667475844507427</v>
      </c>
      <c r="AI4637" s="39">
        <f t="shared" si="4046"/>
        <v>0.89929236612113295</v>
      </c>
      <c r="AJ4637" s="39">
        <f t="shared" si="4046"/>
        <v>0.90182963177667907</v>
      </c>
      <c r="AK4637" s="39">
        <f t="shared" si="4046"/>
        <v>0.90428907684816284</v>
      </c>
      <c r="AL4637" s="39">
        <f t="shared" si="4046"/>
        <v>0.90667315365023848</v>
      </c>
      <c r="AM4637" s="39">
        <f t="shared" si="4046"/>
        <v>0.90898424614972062</v>
      </c>
      <c r="AN4637" s="39">
        <f t="shared" si="4046"/>
        <v>0.9112246708434466</v>
      </c>
      <c r="AO4637" s="39">
        <f t="shared" si="4046"/>
        <v>0.91339667772728295</v>
      </c>
      <c r="AP4637" s="39">
        <f t="shared" si="4046"/>
        <v>0.91550245134447883</v>
      </c>
      <c r="AQ4637" s="39">
        <f t="shared" si="4046"/>
        <v>0.91754411190249152</v>
      </c>
      <c r="AR4637" s="39">
        <f t="shared" si="4046"/>
        <v>0.91952371644826913</v>
      </c>
      <c r="AS4637" s="39">
        <f t="shared" si="4046"/>
        <v>0.92144326009279198</v>
      </c>
      <c r="AT4637" s="39">
        <f t="shared" si="4046"/>
        <v>0.92330467727644361</v>
      </c>
      <c r="AU4637" s="39">
        <f t="shared" si="4046"/>
        <v>0.92510984306750155</v>
      </c>
      <c r="AV4637" s="39">
        <f t="shared" si="4046"/>
        <v>0.92686057448670911</v>
      </c>
      <c r="AW4637" s="39">
        <f t="shared" si="4046"/>
        <v>0.92855863185152909</v>
      </c>
      <c r="AX4637" s="39">
        <f t="shared" si="4046"/>
        <v>0.93020572013426062</v>
      </c>
      <c r="AY4637" s="39">
        <f t="shared" si="4046"/>
        <v>0.93180349032875853</v>
      </c>
      <c r="AZ4637" s="39">
        <f t="shared" si="4046"/>
        <v>0.93335354082099931</v>
      </c>
      <c r="BA4637" s="39">
        <f t="shared" si="4046"/>
        <v>0.93485741875921913</v>
      </c>
      <c r="BB4637" s="39">
        <f t="shared" si="4046"/>
        <v>0.93631662141978533</v>
      </c>
      <c r="BC4637" s="39">
        <f t="shared" si="4046"/>
        <v>0.93773259756537652</v>
      </c>
      <c r="BD4637" s="39">
        <f t="shared" si="4046"/>
        <v>0.93910674879241973</v>
      </c>
      <c r="BE4637" s="39">
        <f t="shared" si="4046"/>
        <v>0.94044043086508367</v>
      </c>
      <c r="BF4637" s="39">
        <f t="shared" si="4046"/>
        <v>0.94173495503345139</v>
      </c>
    </row>
    <row r="4638" spans="1:58" x14ac:dyDescent="0.2">
      <c r="A4638" s="9" t="str">
        <f t="shared" si="4044"/>
        <v>Mexico</v>
      </c>
      <c r="C4638" s="39">
        <f t="shared" si="4027"/>
        <v>0.75785349999999996</v>
      </c>
      <c r="D4638" s="39">
        <f t="shared" si="4027"/>
        <v>0.76456986841404828</v>
      </c>
      <c r="E4638" s="39">
        <f t="shared" si="4027"/>
        <v>0.77110056202888533</v>
      </c>
      <c r="F4638" s="39">
        <f t="shared" si="4027"/>
        <v>0.77744905047199486</v>
      </c>
      <c r="G4638" s="39">
        <f t="shared" si="4027"/>
        <v>0.78361889015431807</v>
      </c>
      <c r="H4638" s="38">
        <f t="shared" ref="H4638:V4638" si="4047">1-_xlfn.NORM.DIST($D$608,H4409,H5819,TRUE)</f>
        <v>0.61277665487586908</v>
      </c>
      <c r="I4638" s="38">
        <f t="shared" si="4047"/>
        <v>0.6194900393611199</v>
      </c>
      <c r="J4638" s="38">
        <f t="shared" si="4047"/>
        <v>0.62608483130561454</v>
      </c>
      <c r="K4638" s="38">
        <f t="shared" si="4047"/>
        <v>0.68060272888957696</v>
      </c>
      <c r="L4638" s="38">
        <f t="shared" si="4047"/>
        <v>0.71078542218357499</v>
      </c>
      <c r="M4638" s="38">
        <f t="shared" si="4047"/>
        <v>0.74060696412246851</v>
      </c>
      <c r="N4638" s="38">
        <f t="shared" si="4047"/>
        <v>0.76980306776593344</v>
      </c>
      <c r="O4638" s="38">
        <f t="shared" si="4047"/>
        <v>0.79809665556341403</v>
      </c>
      <c r="P4638" s="38">
        <f t="shared" si="4047"/>
        <v>0.82520537344468348</v>
      </c>
      <c r="Q4638" s="38">
        <f t="shared" si="4047"/>
        <v>0.82337258975897387</v>
      </c>
      <c r="R4638" s="38">
        <f t="shared" si="4047"/>
        <v>0.84075880850890639</v>
      </c>
      <c r="S4638" s="38">
        <f t="shared" si="4047"/>
        <v>0.8450756840864847</v>
      </c>
      <c r="T4638" s="38">
        <f t="shared" si="4047"/>
        <v>0.84926232239143062</v>
      </c>
      <c r="U4638" s="38">
        <f t="shared" si="4047"/>
        <v>0.85332229822713435</v>
      </c>
      <c r="V4638" s="38">
        <f t="shared" si="4047"/>
        <v>0.8572591347033881</v>
      </c>
      <c r="W4638" s="39">
        <f t="shared" ref="W4638:BF4638" si="4048">W3713</f>
        <v>0.8610762995880592</v>
      </c>
      <c r="X4638" s="39">
        <f t="shared" si="4048"/>
        <v>0.86477720213827713</v>
      </c>
      <c r="Y4638" s="39">
        <f t="shared" si="4048"/>
        <v>0.86836519037717785</v>
      </c>
      <c r="Z4638" s="39">
        <f t="shared" si="4048"/>
        <v>0.87184354878367376</v>
      </c>
      <c r="AA4638" s="39">
        <f t="shared" si="4048"/>
        <v>0.87521549636417328</v>
      </c>
      <c r="AB4638" s="39">
        <f t="shared" si="4048"/>
        <v>0.87848418507664561</v>
      </c>
      <c r="AC4638" s="39">
        <f t="shared" si="4048"/>
        <v>0.8816526985789106</v>
      </c>
      <c r="AD4638" s="39">
        <f t="shared" si="4048"/>
        <v>0.88472405127449516</v>
      </c>
      <c r="AE4638" s="39">
        <f t="shared" si="4048"/>
        <v>0.88770118763085737</v>
      </c>
      <c r="AF4638" s="39">
        <f t="shared" si="4048"/>
        <v>0.8905869817462102</v>
      </c>
      <c r="AG4638" s="39">
        <f t="shared" si="4048"/>
        <v>0.89338423714256199</v>
      </c>
      <c r="AH4638" s="39">
        <f t="shared" si="4048"/>
        <v>0.89609568676396989</v>
      </c>
      <c r="AI4638" s="39">
        <f t="shared" si="4048"/>
        <v>0.89872399316029983</v>
      </c>
      <c r="AJ4638" s="39">
        <f t="shared" si="4048"/>
        <v>0.90127174883807482</v>
      </c>
      <c r="AK4638" s="39">
        <f t="shared" si="4048"/>
        <v>0.90374147676120975</v>
      </c>
      <c r="AL4638" s="39">
        <f t="shared" si="4048"/>
        <v>0.90613563098560979</v>
      </c>
      <c r="AM4638" s="39">
        <f t="shared" si="4048"/>
        <v>0.90845659741272855</v>
      </c>
      <c r="AN4638" s="39">
        <f t="shared" si="4048"/>
        <v>0.91070669464825937</v>
      </c>
      <c r="AO4638" s="39">
        <f t="shared" si="4048"/>
        <v>0.91288817495314878</v>
      </c>
      <c r="AP4638" s="39">
        <f t="shared" si="4048"/>
        <v>0.91500322527508893</v>
      </c>
      <c r="AQ4638" s="39">
        <f t="shared" si="4048"/>
        <v>0.91705396834956132</v>
      </c>
      <c r="AR4638" s="39">
        <f t="shared" si="4048"/>
        <v>0.91904246386037358</v>
      </c>
      <c r="AS4638" s="39">
        <f t="shared" si="4048"/>
        <v>0.9209707096504407</v>
      </c>
      <c r="AT4638" s="39">
        <f t="shared" si="4048"/>
        <v>0.92284064297433477</v>
      </c>
      <c r="AU4638" s="39">
        <f t="shared" si="4048"/>
        <v>0.92465414178484762</v>
      </c>
      <c r="AV4638" s="39">
        <f t="shared" si="4048"/>
        <v>0.92641302604648434</v>
      </c>
      <c r="AW4638" s="39">
        <f t="shared" si="4048"/>
        <v>0.92811905906943826</v>
      </c>
      <c r="AX4638" s="39">
        <f t="shared" si="4048"/>
        <v>0.92977394885819575</v>
      </c>
      <c r="AY4638" s="39">
        <f t="shared" si="4048"/>
        <v>0.93137934946946033</v>
      </c>
      <c r="AZ4638" s="39">
        <f t="shared" si="4048"/>
        <v>0.93293686237460338</v>
      </c>
      <c r="BA4638" s="39">
        <f t="shared" si="4048"/>
        <v>0.93444803782233021</v>
      </c>
      <c r="BB4638" s="39">
        <f t="shared" si="4048"/>
        <v>0.93591437619768003</v>
      </c>
      <c r="BC4638" s="39">
        <f t="shared" si="4048"/>
        <v>0.9373373293739079</v>
      </c>
      <c r="BD4638" s="39">
        <f t="shared" si="4048"/>
        <v>0.93871830205415319</v>
      </c>
      <c r="BE4638" s="39">
        <f t="shared" si="4048"/>
        <v>0.94005865310016967</v>
      </c>
      <c r="BF4638" s="39">
        <f t="shared" si="4048"/>
        <v>0.9413596968457012</v>
      </c>
    </row>
    <row r="4639" spans="1:58" x14ac:dyDescent="0.2">
      <c r="A4639" s="9" t="str">
        <f t="shared" si="4044"/>
        <v>Micronesia (Federated States of)</v>
      </c>
      <c r="C4639" s="39">
        <f t="shared" ref="C4639:G4648" si="4049">C3714</f>
        <v>0.6409513</v>
      </c>
      <c r="D4639" s="39">
        <f t="shared" si="4049"/>
        <v>0.65067399351419897</v>
      </c>
      <c r="E4639" s="39">
        <f t="shared" si="4049"/>
        <v>0.66017975901136494</v>
      </c>
      <c r="F4639" s="39">
        <f t="shared" si="4049"/>
        <v>0.66946844522561277</v>
      </c>
      <c r="G4639" s="39">
        <f t="shared" si="4049"/>
        <v>0.67854034387824025</v>
      </c>
      <c r="H4639" s="38">
        <f t="shared" ref="H4639:V4639" si="4050">1-_xlfn.NORM.DIST($D$608,H4410,H5820,TRUE)</f>
        <v>0.55505684423137858</v>
      </c>
      <c r="I4639" s="38">
        <f t="shared" si="4050"/>
        <v>0.56377112501794158</v>
      </c>
      <c r="J4639" s="38">
        <f t="shared" si="4050"/>
        <v>0.57234680160283724</v>
      </c>
      <c r="K4639" s="38">
        <f t="shared" si="4050"/>
        <v>0.67551383202631787</v>
      </c>
      <c r="L4639" s="38">
        <f t="shared" si="4050"/>
        <v>0.68966590174445275</v>
      </c>
      <c r="M4639" s="38">
        <f t="shared" si="4050"/>
        <v>0.70357603178122285</v>
      </c>
      <c r="N4639" s="38">
        <f t="shared" si="4050"/>
        <v>0.7172276448752557</v>
      </c>
      <c r="O4639" s="38">
        <f t="shared" si="4050"/>
        <v>0.73060505442682522</v>
      </c>
      <c r="P4639" s="38">
        <f t="shared" si="4050"/>
        <v>0.74369351850231125</v>
      </c>
      <c r="Q4639" s="38">
        <f t="shared" si="4050"/>
        <v>0.74382721315168865</v>
      </c>
      <c r="R4639" s="38">
        <f t="shared" si="4050"/>
        <v>0.76445954270154592</v>
      </c>
      <c r="S4639" s="38">
        <f t="shared" si="4050"/>
        <v>0.77107353886330932</v>
      </c>
      <c r="T4639" s="38">
        <f t="shared" si="4050"/>
        <v>0.77750174068955635</v>
      </c>
      <c r="U4639" s="38">
        <f t="shared" si="4050"/>
        <v>0.78374776644823063</v>
      </c>
      <c r="V4639" s="38">
        <f t="shared" si="4050"/>
        <v>0.78981531145320061</v>
      </c>
      <c r="W4639" s="39">
        <f t="shared" ref="W4639:BF4639" si="4051">W3714</f>
        <v>0.79570813284384756</v>
      </c>
      <c r="X4639" s="39">
        <f t="shared" si="4051"/>
        <v>0.80143003544310243</v>
      </c>
      <c r="Y4639" s="39">
        <f t="shared" si="4051"/>
        <v>0.80698485865718506</v>
      </c>
      <c r="Z4639" s="39">
        <f t="shared" si="4051"/>
        <v>0.81237646437792566</v>
      </c>
      <c r="AA4639" s="39">
        <f t="shared" si="4051"/>
        <v>0.81760872584674071</v>
      </c>
      <c r="AB4639" s="39">
        <f t="shared" si="4051"/>
        <v>0.82268551743806306</v>
      </c>
      <c r="AC4639" s="39">
        <f t="shared" si="4051"/>
        <v>0.82761070531921344</v>
      </c>
      <c r="AD4639" s="39">
        <f t="shared" si="4051"/>
        <v>0.83238813894330432</v>
      </c>
      <c r="AE4639" s="39">
        <f t="shared" si="4051"/>
        <v>0.83702164333172113</v>
      </c>
      <c r="AF4639" s="39">
        <f t="shared" si="4051"/>
        <v>0.84151501210299917</v>
      </c>
      <c r="AG4639" s="39">
        <f t="shared" si="4051"/>
        <v>0.84587200120545791</v>
      </c>
      <c r="AH4639" s="39">
        <f t="shared" si="4051"/>
        <v>0.8500963233117147</v>
      </c>
      <c r="AI4639" s="39">
        <f t="shared" si="4051"/>
        <v>0.85419164283416504</v>
      </c>
      <c r="AJ4639" s="39">
        <f t="shared" si="4051"/>
        <v>0.85816157152163608</v>
      </c>
      <c r="AK4639" s="39">
        <f t="shared" si="4051"/>
        <v>0.86200966459866024</v>
      </c>
      <c r="AL4639" s="39">
        <f t="shared" si="4051"/>
        <v>0.86573941741017402</v>
      </c>
      <c r="AM4639" s="39">
        <f t="shared" si="4051"/>
        <v>0.86935426253586612</v>
      </c>
      <c r="AN4639" s="39">
        <f t="shared" si="4051"/>
        <v>0.87285756733989084</v>
      </c>
      <c r="AO4639" s="39">
        <f t="shared" si="4051"/>
        <v>0.87625263192317671</v>
      </c>
      <c r="AP4639" s="39">
        <f t="shared" si="4051"/>
        <v>0.87954268744710984</v>
      </c>
      <c r="AQ4639" s="39">
        <f t="shared" si="4051"/>
        <v>0.88273089479892042</v>
      </c>
      <c r="AR4639" s="39">
        <f t="shared" si="4051"/>
        <v>0.88582034357064554</v>
      </c>
      <c r="AS4639" s="39">
        <f t="shared" si="4051"/>
        <v>0.88881405132507285</v>
      </c>
      <c r="AT4639" s="39">
        <f t="shared" si="4051"/>
        <v>0.89171496312357346</v>
      </c>
      <c r="AU4639" s="39">
        <f t="shared" si="4051"/>
        <v>0.89452595129221057</v>
      </c>
      <c r="AV4639" s="39">
        <f t="shared" si="4051"/>
        <v>0.89724981540393445</v>
      </c>
      <c r="AW4639" s="39">
        <f t="shared" si="4051"/>
        <v>0.89988928245608513</v>
      </c>
      <c r="AX4639" s="39">
        <f t="shared" si="4051"/>
        <v>0.90244700722374549</v>
      </c>
      <c r="AY4639" s="39">
        <f t="shared" si="4051"/>
        <v>0.9049255727708031</v>
      </c>
      <c r="AZ4639" s="39">
        <f t="shared" si="4051"/>
        <v>0.90732749110180766</v>
      </c>
      <c r="BA4639" s="39">
        <f t="shared" si="4051"/>
        <v>0.90965520393890642</v>
      </c>
      <c r="BB4639" s="39">
        <f t="shared" si="4051"/>
        <v>0.91191108360926765</v>
      </c>
      <c r="BC4639" s="39">
        <f t="shared" si="4051"/>
        <v>0.9140974340294874</v>
      </c>
      <c r="BD4639" s="39">
        <f t="shared" si="4051"/>
        <v>0.91621649177449438</v>
      </c>
      <c r="BE4639" s="39">
        <f t="shared" si="4051"/>
        <v>0.91827042721943564</v>
      </c>
      <c r="BF4639" s="39">
        <f t="shared" si="4051"/>
        <v>0.92026134574394369</v>
      </c>
    </row>
    <row r="4640" spans="1:58" x14ac:dyDescent="0.2">
      <c r="A4640" s="9" t="str">
        <f t="shared" si="4044"/>
        <v>Monaco</v>
      </c>
      <c r="C4640" s="39">
        <f t="shared" si="4049"/>
        <v>0.99958380000000002</v>
      </c>
      <c r="D4640" s="39">
        <f t="shared" si="4049"/>
        <v>0.99958380000000002</v>
      </c>
      <c r="E4640" s="39">
        <f t="shared" si="4049"/>
        <v>0.99958380000000002</v>
      </c>
      <c r="F4640" s="39">
        <f t="shared" si="4049"/>
        <v>0.99958380000000002</v>
      </c>
      <c r="G4640" s="39">
        <f t="shared" si="4049"/>
        <v>0.99958380000000002</v>
      </c>
      <c r="H4640" s="38">
        <f t="shared" ref="H4640:V4640" si="4052">1-_xlfn.NORM.DIST($D$608,H4411,H5821,TRUE)</f>
        <v>0.99734158602131062</v>
      </c>
      <c r="I4640" s="38">
        <f t="shared" si="4052"/>
        <v>0.99734158602131062</v>
      </c>
      <c r="J4640" s="38">
        <f t="shared" si="4052"/>
        <v>0.99734158602131062</v>
      </c>
      <c r="K4640" s="38">
        <f t="shared" si="4052"/>
        <v>0.9989057775557566</v>
      </c>
      <c r="L4640" s="38">
        <f t="shared" si="4052"/>
        <v>0.99904645184072904</v>
      </c>
      <c r="M4640" s="38">
        <f t="shared" si="4052"/>
        <v>0.99917191621519008</v>
      </c>
      <c r="N4640" s="38">
        <f t="shared" si="4052"/>
        <v>0.99928343695907373</v>
      </c>
      <c r="O4640" s="38">
        <f t="shared" si="4052"/>
        <v>0.99938221814910211</v>
      </c>
      <c r="P4640" s="38">
        <f t="shared" si="4052"/>
        <v>0.99946940045312549</v>
      </c>
      <c r="Q4640" s="38">
        <f t="shared" si="4052"/>
        <v>0.9993298531557947</v>
      </c>
      <c r="R4640" s="38">
        <f t="shared" si="4052"/>
        <v>0.99958380000000002</v>
      </c>
      <c r="S4640" s="38">
        <f t="shared" si="4052"/>
        <v>0.99958380000000002</v>
      </c>
      <c r="T4640" s="38">
        <f t="shared" si="4052"/>
        <v>0.99958380000000002</v>
      </c>
      <c r="U4640" s="38">
        <f t="shared" si="4052"/>
        <v>0.99958380000000002</v>
      </c>
      <c r="V4640" s="38">
        <f t="shared" si="4052"/>
        <v>0.99958380000000002</v>
      </c>
      <c r="W4640" s="39">
        <f t="shared" ref="W4640:BF4640" si="4053">W3715</f>
        <v>0.99958380000000002</v>
      </c>
      <c r="X4640" s="39">
        <f t="shared" si="4053"/>
        <v>0.99958380000000002</v>
      </c>
      <c r="Y4640" s="39">
        <f t="shared" si="4053"/>
        <v>0.99958380000000002</v>
      </c>
      <c r="Z4640" s="39">
        <f t="shared" si="4053"/>
        <v>0.99958380000000002</v>
      </c>
      <c r="AA4640" s="39">
        <f t="shared" si="4053"/>
        <v>0.99958380000000002</v>
      </c>
      <c r="AB4640" s="39">
        <f t="shared" si="4053"/>
        <v>0.99958380000000002</v>
      </c>
      <c r="AC4640" s="39">
        <f t="shared" si="4053"/>
        <v>0.99958380000000002</v>
      </c>
      <c r="AD4640" s="39">
        <f t="shared" si="4053"/>
        <v>0.99958380000000002</v>
      </c>
      <c r="AE4640" s="39">
        <f t="shared" si="4053"/>
        <v>0.99958380000000002</v>
      </c>
      <c r="AF4640" s="39">
        <f t="shared" si="4053"/>
        <v>0.99958380000000002</v>
      </c>
      <c r="AG4640" s="39">
        <f t="shared" si="4053"/>
        <v>0.99958380000000002</v>
      </c>
      <c r="AH4640" s="39">
        <f t="shared" si="4053"/>
        <v>0.99958380000000002</v>
      </c>
      <c r="AI4640" s="39">
        <f t="shared" si="4053"/>
        <v>0.99958380000000002</v>
      </c>
      <c r="AJ4640" s="39">
        <f t="shared" si="4053"/>
        <v>0.99958380000000002</v>
      </c>
      <c r="AK4640" s="39">
        <f t="shared" si="4053"/>
        <v>0.99958380000000002</v>
      </c>
      <c r="AL4640" s="39">
        <f t="shared" si="4053"/>
        <v>0.99958380000000002</v>
      </c>
      <c r="AM4640" s="39">
        <f t="shared" si="4053"/>
        <v>0.99958380000000002</v>
      </c>
      <c r="AN4640" s="39">
        <f t="shared" si="4053"/>
        <v>0.99958380000000002</v>
      </c>
      <c r="AO4640" s="39">
        <f t="shared" si="4053"/>
        <v>0.99958380000000002</v>
      </c>
      <c r="AP4640" s="39">
        <f t="shared" si="4053"/>
        <v>0.99958380000000002</v>
      </c>
      <c r="AQ4640" s="39">
        <f t="shared" si="4053"/>
        <v>0.99958380000000002</v>
      </c>
      <c r="AR4640" s="39">
        <f t="shared" si="4053"/>
        <v>0.99958380000000002</v>
      </c>
      <c r="AS4640" s="39">
        <f t="shared" si="4053"/>
        <v>0.99958380000000002</v>
      </c>
      <c r="AT4640" s="39">
        <f t="shared" si="4053"/>
        <v>0.99958380000000002</v>
      </c>
      <c r="AU4640" s="39">
        <f t="shared" si="4053"/>
        <v>0.99958380000000002</v>
      </c>
      <c r="AV4640" s="39">
        <f t="shared" si="4053"/>
        <v>0.99958380000000002</v>
      </c>
      <c r="AW4640" s="39">
        <f t="shared" si="4053"/>
        <v>0.99958380000000002</v>
      </c>
      <c r="AX4640" s="39">
        <f t="shared" si="4053"/>
        <v>0.99958380000000002</v>
      </c>
      <c r="AY4640" s="39">
        <f t="shared" si="4053"/>
        <v>0.99958380000000002</v>
      </c>
      <c r="AZ4640" s="39">
        <f t="shared" si="4053"/>
        <v>0.99958380000000002</v>
      </c>
      <c r="BA4640" s="39">
        <f t="shared" si="4053"/>
        <v>0.99958380000000002</v>
      </c>
      <c r="BB4640" s="39">
        <f t="shared" si="4053"/>
        <v>0.99958380000000002</v>
      </c>
      <c r="BC4640" s="39">
        <f t="shared" si="4053"/>
        <v>0.99958380000000002</v>
      </c>
      <c r="BD4640" s="39">
        <f t="shared" si="4053"/>
        <v>0.99958380000000002</v>
      </c>
      <c r="BE4640" s="39">
        <f t="shared" si="4053"/>
        <v>0.99958380000000002</v>
      </c>
      <c r="BF4640" s="39">
        <f t="shared" si="4053"/>
        <v>0.99958380000000002</v>
      </c>
    </row>
    <row r="4641" spans="1:58" x14ac:dyDescent="0.2">
      <c r="A4641" s="9" t="str">
        <f t="shared" si="4044"/>
        <v>Mongolia</v>
      </c>
      <c r="C4641" s="39">
        <f t="shared" si="4049"/>
        <v>0.71182879999999993</v>
      </c>
      <c r="D4641" s="39">
        <f t="shared" si="4049"/>
        <v>0.71984590199056808</v>
      </c>
      <c r="E4641" s="39">
        <f t="shared" si="4049"/>
        <v>0.72765571936208062</v>
      </c>
      <c r="F4641" s="39">
        <f t="shared" si="4049"/>
        <v>0.73526078241344073</v>
      </c>
      <c r="G4641" s="39">
        <f t="shared" si="4049"/>
        <v>0.74266383878506259</v>
      </c>
      <c r="H4641" s="38">
        <f t="shared" ref="H4641:V4641" si="4054">1-_xlfn.NORM.DIST($D$608,H4412,H5822,TRUE)</f>
        <v>0.57570122926131984</v>
      </c>
      <c r="I4641" s="38">
        <f t="shared" si="4054"/>
        <v>0.58324471166723046</v>
      </c>
      <c r="J4641" s="38">
        <f t="shared" si="4054"/>
        <v>0.59066445207924911</v>
      </c>
      <c r="K4641" s="38">
        <f t="shared" si="4054"/>
        <v>0.59796021323585613</v>
      </c>
      <c r="L4641" s="38">
        <f t="shared" si="4054"/>
        <v>0.63725719323543173</v>
      </c>
      <c r="M4641" s="38">
        <f t="shared" si="4054"/>
        <v>0.67703813071292929</v>
      </c>
      <c r="N4641" s="38">
        <f t="shared" si="4054"/>
        <v>0.7168089888795246</v>
      </c>
      <c r="O4641" s="38">
        <f t="shared" si="4054"/>
        <v>0.75599681285014109</v>
      </c>
      <c r="P4641" s="38">
        <f t="shared" si="4054"/>
        <v>0.79396389434192605</v>
      </c>
      <c r="Q4641" s="38">
        <f t="shared" si="4054"/>
        <v>0.7928661458856876</v>
      </c>
      <c r="R4641" s="38">
        <f t="shared" si="4054"/>
        <v>0.81170394643479948</v>
      </c>
      <c r="S4641" s="38">
        <f t="shared" si="4054"/>
        <v>0.8169479066395462</v>
      </c>
      <c r="T4641" s="38">
        <f t="shared" si="4054"/>
        <v>0.82203629664155198</v>
      </c>
      <c r="U4641" s="38">
        <f t="shared" si="4054"/>
        <v>0.82697297351229782</v>
      </c>
      <c r="V4641" s="38">
        <f t="shared" si="4054"/>
        <v>0.83176177843713983</v>
      </c>
      <c r="W4641" s="39">
        <f t="shared" ref="W4641:BF4641" si="4055">W3716</f>
        <v>0.836406528957226</v>
      </c>
      <c r="X4641" s="39">
        <f t="shared" si="4055"/>
        <v>0.8409110119583203</v>
      </c>
      <c r="Y4641" s="39">
        <f t="shared" si="4055"/>
        <v>0.84527897736404733</v>
      </c>
      <c r="Z4641" s="39">
        <f t="shared" si="4055"/>
        <v>0.84951413249182095</v>
      </c>
      <c r="AA4641" s="39">
        <f t="shared" si="4055"/>
        <v>0.85362013703064932</v>
      </c>
      <c r="AB4641" s="39">
        <f t="shared" si="4055"/>
        <v>0.85760059860112114</v>
      </c>
      <c r="AC4641" s="39">
        <f t="shared" si="4055"/>
        <v>0.8614590688590954</v>
      </c>
      <c r="AD4641" s="39">
        <f t="shared" si="4055"/>
        <v>0.86519904010596282</v>
      </c>
      <c r="AE4641" s="39">
        <f t="shared" si="4055"/>
        <v>0.86882394236974991</v>
      </c>
      <c r="AF4641" s="39">
        <f t="shared" si="4055"/>
        <v>0.87233714092281556</v>
      </c>
      <c r="AG4641" s="39">
        <f t="shared" si="4055"/>
        <v>0.87574193420339785</v>
      </c>
      <c r="AH4641" s="39">
        <f t="shared" si="4055"/>
        <v>0.87904155210979906</v>
      </c>
      <c r="AI4641" s="39">
        <f t="shared" si="4055"/>
        <v>0.88223915463754821</v>
      </c>
      <c r="AJ4641" s="39">
        <f t="shared" si="4055"/>
        <v>0.88533783083140694</v>
      </c>
      <c r="AK4641" s="39">
        <f t="shared" si="4055"/>
        <v>0.88834059802561638</v>
      </c>
      <c r="AL4641" s="39">
        <f t="shared" si="4055"/>
        <v>0.8912504013472774</v>
      </c>
      <c r="AM4641" s="39">
        <f t="shared" si="4055"/>
        <v>0.89407011345923038</v>
      </c>
      <c r="AN4641" s="39">
        <f t="shared" si="4055"/>
        <v>0.89680253452022107</v>
      </c>
      <c r="AO4641" s="39">
        <f t="shared" si="4055"/>
        <v>0.899450392341543</v>
      </c>
      <c r="AP4641" s="39">
        <f t="shared" si="4055"/>
        <v>0.90201634272067355</v>
      </c>
      <c r="AQ4641" s="39">
        <f t="shared" si="4055"/>
        <v>0.90450296993372103</v>
      </c>
      <c r="AR4641" s="39">
        <f t="shared" si="4055"/>
        <v>0.90691278736974035</v>
      </c>
      <c r="AS4641" s="39">
        <f t="shared" si="4055"/>
        <v>0.90924823829115964</v>
      </c>
      <c r="AT4641" s="39">
        <f t="shared" si="4055"/>
        <v>0.91151169670569032</v>
      </c>
      <c r="AU4641" s="39">
        <f t="shared" si="4055"/>
        <v>0.91370546833617705</v>
      </c>
      <c r="AV4641" s="39">
        <f t="shared" si="4055"/>
        <v>0.91583179167586382</v>
      </c>
      <c r="AW4641" s="39">
        <f t="shared" si="4055"/>
        <v>0.91789283911751951</v>
      </c>
      <c r="AX4641" s="39">
        <f t="shared" si="4055"/>
        <v>0.91989071814578405</v>
      </c>
      <c r="AY4641" s="39">
        <f t="shared" si="4055"/>
        <v>0.92182747258296249</v>
      </c>
      <c r="AZ4641" s="39">
        <f t="shared" si="4055"/>
        <v>0.9237050838793015</v>
      </c>
      <c r="BA4641" s="39">
        <f t="shared" si="4055"/>
        <v>0.92552547243954975</v>
      </c>
      <c r="BB4641" s="39">
        <f t="shared" si="4055"/>
        <v>0.92729049897832028</v>
      </c>
      <c r="BC4641" s="39">
        <f t="shared" si="4055"/>
        <v>0.92900196589743844</v>
      </c>
      <c r="BD4641" s="39">
        <f t="shared" si="4055"/>
        <v>0.93066161867908581</v>
      </c>
      <c r="BE4641" s="39">
        <f t="shared" si="4055"/>
        <v>0.93227114728914029</v>
      </c>
      <c r="BF4641" s="39">
        <f t="shared" si="4055"/>
        <v>0.93383218758564468</v>
      </c>
    </row>
    <row r="4642" spans="1:58" x14ac:dyDescent="0.2">
      <c r="A4642" s="9" t="str">
        <f t="shared" si="4044"/>
        <v>Montenegro</v>
      </c>
      <c r="C4642" s="39">
        <f t="shared" si="4049"/>
        <v>0.78160110000000005</v>
      </c>
      <c r="D4642" s="39">
        <f t="shared" si="4049"/>
        <v>0.78770381780157817</v>
      </c>
      <c r="E4642" s="39">
        <f t="shared" si="4049"/>
        <v>0.79363169661030186</v>
      </c>
      <c r="F4642" s="39">
        <f t="shared" si="4049"/>
        <v>0.79938850053930255</v>
      </c>
      <c r="G4642" s="39">
        <f t="shared" si="4049"/>
        <v>0.8049780313034457</v>
      </c>
      <c r="H4642" s="38">
        <f t="shared" ref="H4642:V4642" si="4056">1-_xlfn.NORM.DIST($D$608,H4413,H5823,TRUE)</f>
        <v>0.69131885169368434</v>
      </c>
      <c r="I4642" s="38">
        <f t="shared" si="4056"/>
        <v>0.69751792674101687</v>
      </c>
      <c r="J4642" s="38">
        <f t="shared" si="4056"/>
        <v>0.70358453800474496</v>
      </c>
      <c r="K4642" s="38">
        <f t="shared" si="4056"/>
        <v>0.70952038761887182</v>
      </c>
      <c r="L4642" s="38">
        <f t="shared" si="4056"/>
        <v>0.73756488827247857</v>
      </c>
      <c r="M4642" s="38">
        <f t="shared" si="4056"/>
        <v>0.76507086336202723</v>
      </c>
      <c r="N4642" s="38">
        <f t="shared" si="4056"/>
        <v>0.7918111789103025</v>
      </c>
      <c r="O4642" s="38">
        <f t="shared" si="4056"/>
        <v>0.81755403273592731</v>
      </c>
      <c r="P4642" s="38">
        <f t="shared" si="4056"/>
        <v>0.84206951418004905</v>
      </c>
      <c r="Q4642" s="38">
        <f t="shared" si="4056"/>
        <v>0.8399626772693507</v>
      </c>
      <c r="R4642" s="38">
        <f t="shared" si="4056"/>
        <v>0.85651562596517672</v>
      </c>
      <c r="S4642" s="38">
        <f t="shared" si="4056"/>
        <v>0.86039409936288913</v>
      </c>
      <c r="T4642" s="38">
        <f t="shared" si="4056"/>
        <v>0.8641537700344184</v>
      </c>
      <c r="U4642" s="38">
        <f t="shared" si="4056"/>
        <v>0.86779806295808959</v>
      </c>
      <c r="V4642" s="38">
        <f t="shared" si="4056"/>
        <v>0.8713303392472963</v>
      </c>
      <c r="W4642" s="39">
        <f t="shared" ref="W4642:BF4642" si="4057">W3717</f>
        <v>0.87475389401279402</v>
      </c>
      <c r="X4642" s="39">
        <f t="shared" si="4057"/>
        <v>0.87807195460004916</v>
      </c>
      <c r="Y4642" s="39">
        <f t="shared" si="4057"/>
        <v>0.88128767917199635</v>
      </c>
      <c r="Z4642" s="39">
        <f t="shared" si="4057"/>
        <v>0.88440415560906849</v>
      </c>
      <c r="AA4642" s="39">
        <f t="shared" si="4057"/>
        <v>0.88742440069987938</v>
      </c>
      <c r="AB4642" s="39">
        <f t="shared" si="4057"/>
        <v>0.8903513595974234</v>
      </c>
      <c r="AC4642" s="39">
        <f t="shared" si="4057"/>
        <v>0.89318790551712146</v>
      </c>
      <c r="AD4642" s="39">
        <f t="shared" si="4057"/>
        <v>0.8959368396544547</v>
      </c>
      <c r="AE4642" s="39">
        <f t="shared" si="4057"/>
        <v>0.89860089130132192</v>
      </c>
      <c r="AF4642" s="39">
        <f t="shared" si="4057"/>
        <v>0.9011827181415788</v>
      </c>
      <c r="AG4642" s="39">
        <f t="shared" si="4057"/>
        <v>0.90368490670751556</v>
      </c>
      <c r="AH4642" s="39">
        <f t="shared" si="4057"/>
        <v>0.90610997298025964</v>
      </c>
      <c r="AI4642" s="39">
        <f t="shared" si="4057"/>
        <v>0.90846036311827716</v>
      </c>
      <c r="AJ4642" s="39">
        <f t="shared" si="4057"/>
        <v>0.91073845429927369</v>
      </c>
      <c r="AK4642" s="39">
        <f t="shared" si="4057"/>
        <v>0.9129465556618771</v>
      </c>
      <c r="AL4642" s="39">
        <f t="shared" si="4057"/>
        <v>0.91508690933450221</v>
      </c>
      <c r="AM4642" s="39">
        <f t="shared" si="4057"/>
        <v>0.9171616915397679</v>
      </c>
      <c r="AN4642" s="39">
        <f t="shared" si="4057"/>
        <v>0.91917301376375238</v>
      </c>
      <c r="AO4642" s="39">
        <f t="shared" si="4057"/>
        <v>0.92112292398023965</v>
      </c>
      <c r="AP4642" s="39">
        <f t="shared" si="4057"/>
        <v>0.92301340792091835</v>
      </c>
      <c r="AQ4642" s="39">
        <f t="shared" si="4057"/>
        <v>0.92484639038326422</v>
      </c>
      <c r="AR4642" s="39">
        <f t="shared" si="4057"/>
        <v>0.92662373656855102</v>
      </c>
      <c r="AS4642" s="39">
        <f t="shared" si="4057"/>
        <v>0.92834725344310787</v>
      </c>
      <c r="AT4642" s="39">
        <f t="shared" si="4057"/>
        <v>0.9300186911165641</v>
      </c>
      <c r="AU4642" s="39">
        <f t="shared" si="4057"/>
        <v>0.93163974423142026</v>
      </c>
      <c r="AV4642" s="39">
        <f t="shared" si="4057"/>
        <v>0.93321205335881041</v>
      </c>
      <c r="AW4642" s="39">
        <f t="shared" si="4057"/>
        <v>0.93473720639584523</v>
      </c>
      <c r="AX4642" s="39">
        <f t="shared" si="4057"/>
        <v>0.93621673996038668</v>
      </c>
      <c r="AY4642" s="39">
        <f t="shared" si="4057"/>
        <v>0.93765214077953951</v>
      </c>
      <c r="AZ4642" s="39">
        <f t="shared" si="4057"/>
        <v>0.93904484706856139</v>
      </c>
      <c r="BA4642" s="39">
        <f t="shared" si="4057"/>
        <v>0.94039624989724602</v>
      </c>
      <c r="BB4642" s="39">
        <f t="shared" si="4057"/>
        <v>0.94170769454119629</v>
      </c>
      <c r="BC4642" s="39">
        <f t="shared" si="4057"/>
        <v>0.94298048181570937</v>
      </c>
      <c r="BD4642" s="39">
        <f t="shared" si="4057"/>
        <v>0.94421586939029289</v>
      </c>
      <c r="BE4642" s="39">
        <f t="shared" si="4057"/>
        <v>0.94541507308209249</v>
      </c>
      <c r="BF4642" s="39">
        <f t="shared" si="4057"/>
        <v>0.94657926812676207</v>
      </c>
    </row>
    <row r="4643" spans="1:58" x14ac:dyDescent="0.2">
      <c r="A4643" s="9" t="str">
        <f t="shared" si="4044"/>
        <v>Montserrat</v>
      </c>
      <c r="C4643" s="39">
        <f t="shared" si="4049"/>
        <v>0.5900666</v>
      </c>
      <c r="D4643" s="39">
        <f t="shared" si="4049"/>
        <v>0.60084760427762429</v>
      </c>
      <c r="E4643" s="39">
        <f t="shared" si="4049"/>
        <v>0.61141963293713242</v>
      </c>
      <c r="F4643" s="39">
        <f t="shared" si="4049"/>
        <v>0.62177986949514463</v>
      </c>
      <c r="G4643" s="39">
        <f t="shared" si="4049"/>
        <v>0.63192610338183153</v>
      </c>
      <c r="H4643" s="38">
        <f t="shared" ref="H4643:V4643" si="4058">1-_xlfn.NORM.DIST($D$608,H4414,H5824,TRUE)</f>
        <v>0.53801957061203776</v>
      </c>
      <c r="I4643" s="38">
        <f t="shared" si="4058"/>
        <v>0.5475608221911743</v>
      </c>
      <c r="J4643" s="38">
        <f t="shared" si="4058"/>
        <v>0.55695658781274038</v>
      </c>
      <c r="K4643" s="38">
        <f t="shared" si="4058"/>
        <v>0.5662042260704816</v>
      </c>
      <c r="L4643" s="38">
        <f t="shared" si="4058"/>
        <v>0.59408250283748176</v>
      </c>
      <c r="M4643" s="38">
        <f t="shared" si="4058"/>
        <v>0.62221037042970118</v>
      </c>
      <c r="N4643" s="38">
        <f t="shared" si="4058"/>
        <v>0.65043896668589829</v>
      </c>
      <c r="O4643" s="38">
        <f t="shared" si="4058"/>
        <v>0.67860493427038082</v>
      </c>
      <c r="P4643" s="38">
        <f t="shared" si="4058"/>
        <v>0.70653201668793808</v>
      </c>
      <c r="Q4643" s="38">
        <f t="shared" si="4058"/>
        <v>0.70764604005131237</v>
      </c>
      <c r="R4643" s="38">
        <f t="shared" si="4058"/>
        <v>0.72928648078193992</v>
      </c>
      <c r="S4643" s="38">
        <f t="shared" si="4058"/>
        <v>0.73686840037219004</v>
      </c>
      <c r="T4643" s="38">
        <f t="shared" si="4058"/>
        <v>0.74424809608668174</v>
      </c>
      <c r="U4643" s="38">
        <f t="shared" si="4058"/>
        <v>0.75142855539745002</v>
      </c>
      <c r="V4643" s="38">
        <f t="shared" si="4058"/>
        <v>0.75841293488672079</v>
      </c>
      <c r="W4643" s="39">
        <f t="shared" ref="W4643:BF4643" si="4059">W3718</f>
        <v>0.76520453923560683</v>
      </c>
      <c r="X4643" s="39">
        <f t="shared" si="4059"/>
        <v>0.77180680141817226</v>
      </c>
      <c r="Y4643" s="39">
        <f t="shared" si="4059"/>
        <v>0.77822326408661369</v>
      </c>
      <c r="Z4643" s="39">
        <f t="shared" si="4059"/>
        <v>0.78445756212701556</v>
      </c>
      <c r="AA4643" s="39">
        <f t="shared" si="4059"/>
        <v>0.79051340635976675</v>
      </c>
      <c r="AB4643" s="39">
        <f t="shared" si="4059"/>
        <v>0.79639456835422584</v>
      </c>
      <c r="AC4643" s="39">
        <f t="shared" si="4059"/>
        <v>0.80210486632350975</v>
      </c>
      <c r="AD4643" s="39">
        <f t="shared" si="4059"/>
        <v>0.8076481520622727</v>
      </c>
      <c r="AE4643" s="39">
        <f t="shared" si="4059"/>
        <v>0.81302829888800399</v>
      </c>
      <c r="AF4643" s="39">
        <f t="shared" si="4059"/>
        <v>0.81824919054460143</v>
      </c>
      <c r="AG4643" s="39">
        <f t="shared" si="4059"/>
        <v>0.82331471102573284</v>
      </c>
      <c r="AH4643" s="39">
        <f t="shared" si="4059"/>
        <v>0.8282287352747234</v>
      </c>
      <c r="AI4643" s="39">
        <f t="shared" si="4059"/>
        <v>0.83299512071732984</v>
      </c>
      <c r="AJ4643" s="39">
        <f t="shared" si="4059"/>
        <v>0.83761769958375232</v>
      </c>
      <c r="AK4643" s="39">
        <f t="shared" si="4059"/>
        <v>0.84210027197652804</v>
      </c>
      <c r="AL4643" s="39">
        <f t="shared" si="4059"/>
        <v>0.84644659964151692</v>
      </c>
      <c r="AM4643" s="39">
        <f t="shared" si="4059"/>
        <v>0.85066040039997581</v>
      </c>
      <c r="AN4643" s="39">
        <f t="shared" si="4059"/>
        <v>0.85474534320069906</v>
      </c>
      <c r="AO4643" s="39">
        <f t="shared" si="4059"/>
        <v>0.85870504375234014</v>
      </c>
      <c r="AP4643" s="39">
        <f t="shared" si="4059"/>
        <v>0.86254306069729003</v>
      </c>
      <c r="AQ4643" s="39">
        <f t="shared" si="4059"/>
        <v>0.8662628922898572</v>
      </c>
      <c r="AR4643" s="39">
        <f t="shared" si="4059"/>
        <v>0.86986797354292711</v>
      </c>
      <c r="AS4643" s="39">
        <f t="shared" si="4059"/>
        <v>0.87336167380878593</v>
      </c>
      <c r="AT4643" s="39">
        <f t="shared" si="4059"/>
        <v>0.87674729476131452</v>
      </c>
      <c r="AU4643" s="39">
        <f t="shared" si="4059"/>
        <v>0.88002806874831985</v>
      </c>
      <c r="AV4643" s="39">
        <f t="shared" si="4059"/>
        <v>0.88320715748432832</v>
      </c>
      <c r="AW4643" s="39">
        <f t="shared" si="4059"/>
        <v>0.88628765105571761</v>
      </c>
      <c r="AX4643" s="39">
        <f t="shared" si="4059"/>
        <v>0.88927256721159975</v>
      </c>
      <c r="AY4643" s="39">
        <f t="shared" si="4059"/>
        <v>0.89216485091538289</v>
      </c>
      <c r="AZ4643" s="39">
        <f t="shared" si="4059"/>
        <v>0.89496737413341332</v>
      </c>
      <c r="BA4643" s="39">
        <f t="shared" si="4059"/>
        <v>0.89768293583853964</v>
      </c>
      <c r="BB4643" s="39">
        <f t="shared" si="4059"/>
        <v>0.90031426220784072</v>
      </c>
      <c r="BC4643" s="39">
        <f t="shared" si="4059"/>
        <v>0.90286400699509772</v>
      </c>
      <c r="BD4643" s="39">
        <f t="shared" si="4059"/>
        <v>0.90533475205989655</v>
      </c>
      <c r="BE4643" s="39">
        <f t="shared" si="4059"/>
        <v>0.90772900803648648</v>
      </c>
      <c r="BF4643" s="39">
        <f t="shared" si="4059"/>
        <v>0.91004921512670989</v>
      </c>
    </row>
    <row r="4644" spans="1:58" x14ac:dyDescent="0.2">
      <c r="A4644" s="9" t="str">
        <f t="shared" si="4044"/>
        <v>Morocco</v>
      </c>
      <c r="C4644" s="39">
        <f t="shared" si="4049"/>
        <v>0.20407710000000001</v>
      </c>
      <c r="D4644" s="39">
        <f t="shared" si="4049"/>
        <v>0.2158936140977229</v>
      </c>
      <c r="E4644" s="39">
        <f t="shared" si="4049"/>
        <v>0.22794315584380853</v>
      </c>
      <c r="F4644" s="39">
        <f t="shared" si="4049"/>
        <v>0.24020542755141649</v>
      </c>
      <c r="G4644" s="39">
        <f t="shared" si="4049"/>
        <v>0.25265971893339589</v>
      </c>
      <c r="H4644" s="38">
        <f t="shared" ref="H4644:V4644" si="4060">1-_xlfn.NORM.DIST($D$608,H4415,H5825,TRUE)</f>
        <v>0.21118229798553867</v>
      </c>
      <c r="I4644" s="38">
        <f t="shared" si="4060"/>
        <v>0.22164559447898213</v>
      </c>
      <c r="J4644" s="38">
        <f t="shared" si="4060"/>
        <v>0.23226355045344649</v>
      </c>
      <c r="K4644" s="38">
        <f t="shared" si="4060"/>
        <v>0.27767516671350789</v>
      </c>
      <c r="L4644" s="38">
        <f t="shared" si="4060"/>
        <v>0.2944071653397401</v>
      </c>
      <c r="M4644" s="38">
        <f t="shared" si="4060"/>
        <v>0.311619787452042</v>
      </c>
      <c r="N4644" s="38">
        <f t="shared" si="4060"/>
        <v>0.32928713560832068</v>
      </c>
      <c r="O4644" s="38">
        <f t="shared" si="4060"/>
        <v>0.34738039795467546</v>
      </c>
      <c r="P4644" s="38">
        <f t="shared" si="4060"/>
        <v>0.3658679337530707</v>
      </c>
      <c r="Q4644" s="38">
        <f t="shared" si="4060"/>
        <v>0.37488762551878685</v>
      </c>
      <c r="R4644" s="38">
        <f t="shared" si="4060"/>
        <v>0.39636548894721635</v>
      </c>
      <c r="S4644" s="38">
        <f t="shared" si="4060"/>
        <v>0.40952233320011189</v>
      </c>
      <c r="T4644" s="38">
        <f t="shared" si="4060"/>
        <v>0.42261644882073801</v>
      </c>
      <c r="U4644" s="38">
        <f t="shared" si="4060"/>
        <v>0.43563229854759478</v>
      </c>
      <c r="V4644" s="38">
        <f t="shared" si="4060"/>
        <v>0.44855518051204601</v>
      </c>
      <c r="W4644" s="39">
        <f t="shared" ref="W4644:BF4644" si="4061">W3719</f>
        <v>0.46137124781401051</v>
      </c>
      <c r="X4644" s="39">
        <f t="shared" si="4061"/>
        <v>0.47406752134389951</v>
      </c>
      <c r="Y4644" s="39">
        <f t="shared" si="4061"/>
        <v>0.48663189631812609</v>
      </c>
      <c r="Z4644" s="39">
        <f t="shared" si="4061"/>
        <v>0.4990531430137144</v>
      </c>
      <c r="AA4644" s="39">
        <f t="shared" si="4061"/>
        <v>0.51132090219772608</v>
      </c>
      <c r="AB4644" s="39">
        <f t="shared" si="4061"/>
        <v>0.5234256757502328</v>
      </c>
      <c r="AC4644" s="39">
        <f t="shared" si="4061"/>
        <v>0.53535881297626953</v>
      </c>
      <c r="AD4644" s="39">
        <f t="shared" si="4061"/>
        <v>0.54711249309343446</v>
      </c>
      <c r="AE4644" s="39">
        <f t="shared" si="4061"/>
        <v>0.55867970436837799</v>
      </c>
      <c r="AF4644" s="39">
        <f t="shared" si="4061"/>
        <v>0.5700542203581177</v>
      </c>
      <c r="AG4644" s="39">
        <f t="shared" si="4061"/>
        <v>0.58123057369167008</v>
      </c>
      <c r="AH4644" s="39">
        <f t="shared" si="4061"/>
        <v>0.5922040278045515</v>
      </c>
      <c r="AI4644" s="39">
        <f t="shared" si="4061"/>
        <v>0.6029705470139346</v>
      </c>
      <c r="AJ4644" s="39">
        <f t="shared" si="4061"/>
        <v>0.61352676529615868</v>
      </c>
      <c r="AK4644" s="39">
        <f t="shared" si="4061"/>
        <v>0.62386995410143764</v>
      </c>
      <c r="AL4644" s="39">
        <f t="shared" si="4061"/>
        <v>0.63399798951338382</v>
      </c>
      <c r="AM4644" s="39">
        <f t="shared" si="4061"/>
        <v>0.6439093190337879</v>
      </c>
      <c r="AN4644" s="39">
        <f t="shared" si="4061"/>
        <v>0.65360292824626887</v>
      </c>
      <c r="AO4644" s="39">
        <f t="shared" si="4061"/>
        <v>0.66307830758622444</v>
      </c>
      <c r="AP4644" s="39">
        <f t="shared" si="4061"/>
        <v>0.6723354194192015</v>
      </c>
      <c r="AQ4644" s="39">
        <f t="shared" si="4061"/>
        <v>0.68137466560553106</v>
      </c>
      <c r="AR4644" s="39">
        <f t="shared" si="4061"/>
        <v>0.69019685570600919</v>
      </c>
      <c r="AS4644" s="39">
        <f t="shared" si="4061"/>
        <v>0.69880317596162878</v>
      </c>
      <c r="AT4644" s="39">
        <f t="shared" si="4061"/>
        <v>0.70719515915996978</v>
      </c>
      <c r="AU4644" s="39">
        <f t="shared" si="4061"/>
        <v>0.71537465548187784</v>
      </c>
      <c r="AV4644" s="39">
        <f t="shared" si="4061"/>
        <v>0.72334380440452462</v>
      </c>
      <c r="AW4644" s="39">
        <f t="shared" si="4061"/>
        <v>0.73110500772083675</v>
      </c>
      <c r="AX4644" s="39">
        <f t="shared" si="4061"/>
        <v>0.73866090372060955</v>
      </c>
      <c r="AY4644" s="39">
        <f t="shared" si="4061"/>
        <v>0.74601434256531729</v>
      </c>
      <c r="AZ4644" s="39">
        <f t="shared" si="4061"/>
        <v>0.75316836287668421</v>
      </c>
      <c r="BA4644" s="39">
        <f t="shared" si="4061"/>
        <v>0.7601261695484105</v>
      </c>
      <c r="BB4644" s="39">
        <f t="shared" si="4061"/>
        <v>0.76689111278099276</v>
      </c>
      <c r="BC4644" s="39">
        <f t="shared" si="4061"/>
        <v>0.77346666833129274</v>
      </c>
      <c r="BD4644" s="39">
        <f t="shared" si="4061"/>
        <v>0.77985641896128488</v>
      </c>
      <c r="BE4644" s="39">
        <f t="shared" si="4061"/>
        <v>0.78606403706421613</v>
      </c>
      <c r="BF4644" s="39">
        <f t="shared" si="4061"/>
        <v>0.79209326844113126</v>
      </c>
    </row>
    <row r="4645" spans="1:58" x14ac:dyDescent="0.2">
      <c r="A4645" s="9" t="str">
        <f t="shared" si="4044"/>
        <v>Mozambique</v>
      </c>
      <c r="C4645" s="39">
        <f t="shared" si="4049"/>
        <v>9.2873289999999997E-2</v>
      </c>
      <c r="D4645" s="39">
        <f t="shared" si="4049"/>
        <v>0.10094114112079655</v>
      </c>
      <c r="E4645" s="39">
        <f t="shared" si="4049"/>
        <v>0.10939865439846397</v>
      </c>
      <c r="F4645" s="39">
        <f t="shared" si="4049"/>
        <v>0.11823908484359624</v>
      </c>
      <c r="G4645" s="39">
        <f t="shared" si="4049"/>
        <v>0.12745394288747336</v>
      </c>
      <c r="H4645" s="38">
        <f t="shared" ref="H4645:V4645" si="4062">1-_xlfn.NORM.DIST($D$608,H4416,H5826,TRUE)</f>
        <v>0.10413178116440691</v>
      </c>
      <c r="I4645" s="38">
        <f t="shared" si="4062"/>
        <v>0.11161851091538155</v>
      </c>
      <c r="J4645" s="38">
        <f t="shared" si="4062"/>
        <v>0.11938256738275643</v>
      </c>
      <c r="K4645" s="38">
        <f t="shared" si="4062"/>
        <v>0.1582922418254098</v>
      </c>
      <c r="L4645" s="38">
        <f t="shared" si="4062"/>
        <v>0.17022936107199282</v>
      </c>
      <c r="M4645" s="38">
        <f t="shared" si="4062"/>
        <v>0.18267106517648002</v>
      </c>
      <c r="N4645" s="38">
        <f t="shared" si="4062"/>
        <v>0.19560719449203057</v>
      </c>
      <c r="O4645" s="38">
        <f t="shared" si="4062"/>
        <v>0.20902520486159082</v>
      </c>
      <c r="P4645" s="38">
        <f t="shared" si="4062"/>
        <v>0.22291020568552999</v>
      </c>
      <c r="Q4645" s="38">
        <f t="shared" si="4062"/>
        <v>0.23272296191444763</v>
      </c>
      <c r="R4645" s="38">
        <f t="shared" si="4062"/>
        <v>0.24964227347372536</v>
      </c>
      <c r="S4645" s="38">
        <f t="shared" si="4062"/>
        <v>0.26218994434081733</v>
      </c>
      <c r="T4645" s="38">
        <f t="shared" si="4062"/>
        <v>0.27489124486972705</v>
      </c>
      <c r="U4645" s="38">
        <f t="shared" si="4062"/>
        <v>0.28772517391455887</v>
      </c>
      <c r="V4645" s="38">
        <f t="shared" si="4062"/>
        <v>0.30067079467677871</v>
      </c>
      <c r="W4645" s="39">
        <f t="shared" ref="W4645:BF4645" si="4063">W3720</f>
        <v>0.31370734428087255</v>
      </c>
      <c r="X4645" s="39">
        <f t="shared" si="4063"/>
        <v>0.32681433581177943</v>
      </c>
      <c r="Y4645" s="39">
        <f t="shared" si="4063"/>
        <v>0.33997165236450955</v>
      </c>
      <c r="Z4645" s="39">
        <f t="shared" si="4063"/>
        <v>0.35315963279185558</v>
      </c>
      <c r="AA4645" s="39">
        <f t="shared" si="4063"/>
        <v>0.36635914896250632</v>
      </c>
      <c r="AB4645" s="39">
        <f t="shared" si="4063"/>
        <v>0.37955167445806548</v>
      </c>
      <c r="AC4645" s="39">
        <f t="shared" si="4063"/>
        <v>0.39271934474268821</v>
      </c>
      <c r="AD4645" s="39">
        <f t="shared" si="4063"/>
        <v>0.40584500893282427</v>
      </c>
      <c r="AE4645" s="39">
        <f t="shared" si="4063"/>
        <v>0.41891227337670567</v>
      </c>
      <c r="AF4645" s="39">
        <f t="shared" si="4063"/>
        <v>0.43190553732381098</v>
      </c>
      <c r="AG4645" s="39">
        <f t="shared" si="4063"/>
        <v>0.44481002102383826</v>
      </c>
      <c r="AH4645" s="39">
        <f t="shared" si="4063"/>
        <v>0.45761178664315327</v>
      </c>
      <c r="AI4645" s="39">
        <f t="shared" si="4063"/>
        <v>0.47029775242484329</v>
      </c>
      <c r="AJ4645" s="39">
        <f t="shared" si="4063"/>
        <v>0.48285570054705673</v>
      </c>
      <c r="AK4645" s="39">
        <f t="shared" si="4063"/>
        <v>0.49527427915401112</v>
      </c>
      <c r="AL4645" s="39">
        <f t="shared" si="4063"/>
        <v>0.50754299904571742</v>
      </c>
      <c r="AM4645" s="39">
        <f t="shared" si="4063"/>
        <v>0.51965222551691204</v>
      </c>
      <c r="AN4645" s="39">
        <f t="shared" si="4063"/>
        <v>0.53159316583376859</v>
      </c>
      <c r="AO4645" s="39">
        <f t="shared" si="4063"/>
        <v>0.54335785282949001</v>
      </c>
      <c r="AP4645" s="39">
        <f t="shared" si="4063"/>
        <v>0.55493912508767873</v>
      </c>
      <c r="AQ4645" s="39">
        <f t="shared" si="4063"/>
        <v>0.56633060416620151</v>
      </c>
      <c r="AR4645" s="39">
        <f t="shared" si="4063"/>
        <v>0.57752666929484497</v>
      </c>
      <c r="AS4645" s="39">
        <f t="shared" si="4063"/>
        <v>0.58852242995806114</v>
      </c>
      <c r="AT4645" s="39">
        <f t="shared" si="4063"/>
        <v>0.59931369675015767</v>
      </c>
      <c r="AU4645" s="39">
        <f t="shared" si="4063"/>
        <v>0.60989695086494788</v>
      </c>
      <c r="AV4645" s="39">
        <f t="shared" si="4063"/>
        <v>0.62026931255565287</v>
      </c>
      <c r="AW4645" s="39">
        <f t="shared" si="4063"/>
        <v>0.63042850887418156</v>
      </c>
      <c r="AX4645" s="39">
        <f t="shared" si="4063"/>
        <v>0.64037284097219627</v>
      </c>
      <c r="AY4645" s="39">
        <f t="shared" si="4063"/>
        <v>0.65010115121993417</v>
      </c>
      <c r="AZ4645" s="39">
        <f t="shared" si="4063"/>
        <v>0.65961279037287979</v>
      </c>
      <c r="BA4645" s="39">
        <f t="shared" si="4063"/>
        <v>0.66890758499131309</v>
      </c>
      <c r="BB4645" s="39">
        <f t="shared" si="4063"/>
        <v>0.67798580529366592</v>
      </c>
      <c r="BC4645" s="39">
        <f t="shared" si="4063"/>
        <v>0.68684813360167696</v>
      </c>
      <c r="BD4645" s="39">
        <f t="shared" si="4063"/>
        <v>0.69549563351362942</v>
      </c>
      <c r="BE4645" s="39">
        <f t="shared" si="4063"/>
        <v>0.70392971992159481</v>
      </c>
      <c r="BF4645" s="39">
        <f t="shared" si="4063"/>
        <v>0.71215212996961319</v>
      </c>
    </row>
    <row r="4646" spans="1:58" x14ac:dyDescent="0.2">
      <c r="A4646" s="9" t="str">
        <f t="shared" si="4044"/>
        <v>Myanmar</v>
      </c>
      <c r="C4646" s="39">
        <f t="shared" si="4049"/>
        <v>0.67200680000000002</v>
      </c>
      <c r="D4646" s="39">
        <f t="shared" si="4049"/>
        <v>0.68093802743879051</v>
      </c>
      <c r="E4646" s="39">
        <f t="shared" si="4049"/>
        <v>0.68965633395870862</v>
      </c>
      <c r="F4646" s="39">
        <f t="shared" si="4049"/>
        <v>0.6981629268945756</v>
      </c>
      <c r="G4646" s="39">
        <f t="shared" si="4049"/>
        <v>0.70645934412975042</v>
      </c>
      <c r="H4646" s="38">
        <f t="shared" ref="H4646:V4646" si="4064">1-_xlfn.NORM.DIST($D$608,H4417,H5827,TRUE)</f>
        <v>0.54700439725280781</v>
      </c>
      <c r="I4646" s="38">
        <f t="shared" si="4064"/>
        <v>0.55508267729124317</v>
      </c>
      <c r="J4646" s="38">
        <f t="shared" si="4064"/>
        <v>0.56303814196214019</v>
      </c>
      <c r="K4646" s="38">
        <f t="shared" si="4064"/>
        <v>0.72901345454716582</v>
      </c>
      <c r="L4646" s="38">
        <f t="shared" si="4064"/>
        <v>0.73662629540069657</v>
      </c>
      <c r="M4646" s="38">
        <f t="shared" si="4064"/>
        <v>0.74404238380954557</v>
      </c>
      <c r="N4646" s="38">
        <f t="shared" si="4064"/>
        <v>0.7512643194548333</v>
      </c>
      <c r="O4646" s="38">
        <f t="shared" si="4064"/>
        <v>0.75829487818123975</v>
      </c>
      <c r="P4646" s="38">
        <f t="shared" si="4064"/>
        <v>0.7651369923160336</v>
      </c>
      <c r="Q4646" s="38">
        <f t="shared" si="4064"/>
        <v>0.76466071394348956</v>
      </c>
      <c r="R4646" s="38">
        <f t="shared" si="4064"/>
        <v>0.78454076245944082</v>
      </c>
      <c r="S4646" s="38">
        <f t="shared" si="4064"/>
        <v>0.79052057554635868</v>
      </c>
      <c r="T4646" s="38">
        <f t="shared" si="4064"/>
        <v>0.79632910651439737</v>
      </c>
      <c r="U4646" s="38">
        <f t="shared" si="4064"/>
        <v>0.80197010001274793</v>
      </c>
      <c r="V4646" s="38">
        <f t="shared" si="4064"/>
        <v>0.80744733039879857</v>
      </c>
      <c r="W4646" s="39">
        <f t="shared" ref="W4646:BF4646" si="4065">W3721</f>
        <v>0.81276459031202386</v>
      </c>
      <c r="X4646" s="39">
        <f t="shared" si="4065"/>
        <v>0.81792568016410583</v>
      </c>
      <c r="Y4646" s="39">
        <f t="shared" si="4065"/>
        <v>0.82293439850422068</v>
      </c>
      <c r="Z4646" s="39">
        <f t="shared" si="4065"/>
        <v>0.82779453321780216</v>
      </c>
      <c r="AA4646" s="39">
        <f t="shared" si="4065"/>
        <v>0.83250985351685436</v>
      </c>
      <c r="AB4646" s="39">
        <f t="shared" si="4065"/>
        <v>0.83708410267996458</v>
      </c>
      <c r="AC4646" s="39">
        <f t="shared" si="4065"/>
        <v>0.84152099150053927</v>
      </c>
      <c r="AD4646" s="39">
        <f t="shared" si="4065"/>
        <v>0.84582419240238194</v>
      </c>
      <c r="AE4646" s="39">
        <f t="shared" si="4065"/>
        <v>0.84999733418254997</v>
      </c>
      <c r="AF4646" s="39">
        <f t="shared" si="4065"/>
        <v>0.8540439973424071</v>
      </c>
      <c r="AG4646" s="39">
        <f t="shared" si="4065"/>
        <v>0.85796770996890648</v>
      </c>
      <c r="AH4646" s="39">
        <f t="shared" si="4065"/>
        <v>0.86177194412938163</v>
      </c>
      <c r="AI4646" s="39">
        <f t="shared" si="4065"/>
        <v>0.86546011274444212</v>
      </c>
      <c r="AJ4646" s="39">
        <f t="shared" si="4065"/>
        <v>0.8690355669049632</v>
      </c>
      <c r="AK4646" s="39">
        <f t="shared" si="4065"/>
        <v>0.87250159360059998</v>
      </c>
      <c r="AL4646" s="39">
        <f t="shared" si="4065"/>
        <v>0.87586141382872318</v>
      </c>
      <c r="AM4646" s="39">
        <f t="shared" si="4065"/>
        <v>0.87911818105416017</v>
      </c>
      <c r="AN4646" s="39">
        <f t="shared" si="4065"/>
        <v>0.88227497999161542</v>
      </c>
      <c r="AO4646" s="39">
        <f t="shared" si="4065"/>
        <v>0.88533482568411814</v>
      </c>
      <c r="AP4646" s="39">
        <f t="shared" si="4065"/>
        <v>0.88830066285231279</v>
      </c>
      <c r="AQ4646" s="39">
        <f t="shared" si="4065"/>
        <v>0.89117536549083987</v>
      </c>
      <c r="AR4646" s="39">
        <f t="shared" si="4065"/>
        <v>0.89396173668945844</v>
      </c>
      <c r="AS4646" s="39">
        <f t="shared" si="4065"/>
        <v>0.89666250865792596</v>
      </c>
      <c r="AT4646" s="39">
        <f t="shared" si="4065"/>
        <v>0.8992803429349755</v>
      </c>
      <c r="AU4646" s="39">
        <f t="shared" si="4065"/>
        <v>0.90181783076300182</v>
      </c>
      <c r="AV4646" s="39">
        <f t="shared" si="4065"/>
        <v>0.90427749361130161</v>
      </c>
      <c r="AW4646" s="39">
        <f t="shared" si="4065"/>
        <v>0.90666178383188323</v>
      </c>
      <c r="AX4646" s="39">
        <f t="shared" si="4065"/>
        <v>0.90897308543299171</v>
      </c>
      <c r="AY4646" s="39">
        <f t="shared" si="4065"/>
        <v>0.91121371495656589</v>
      </c>
      <c r="AZ4646" s="39">
        <f t="shared" si="4065"/>
        <v>0.91338592244686345</v>
      </c>
      <c r="BA4646" s="39">
        <f t="shared" si="4065"/>
        <v>0.91549189249845808</v>
      </c>
      <c r="BB4646" s="39">
        <f t="shared" si="4065"/>
        <v>0.91753374537273169</v>
      </c>
      <c r="BC4646" s="39">
        <f t="shared" si="4065"/>
        <v>0.91951353817284431</v>
      </c>
      <c r="BD4646" s="39">
        <f t="shared" si="4065"/>
        <v>0.92143326606798504</v>
      </c>
      <c r="BE4646" s="39">
        <f t="shared" si="4065"/>
        <v>0.92329486355847246</v>
      </c>
      <c r="BF4646" s="39">
        <f t="shared" si="4065"/>
        <v>0.92510020577399243</v>
      </c>
    </row>
    <row r="4647" spans="1:58" x14ac:dyDescent="0.2">
      <c r="A4647" s="9" t="str">
        <f t="shared" si="4044"/>
        <v>Namibia</v>
      </c>
      <c r="C4647" s="39">
        <f t="shared" si="4049"/>
        <v>0.14056029999999997</v>
      </c>
      <c r="D4647" s="39">
        <f t="shared" si="4049"/>
        <v>0.15066177157592331</v>
      </c>
      <c r="E4647" s="39">
        <f t="shared" si="4049"/>
        <v>0.16110105388324691</v>
      </c>
      <c r="F4647" s="39">
        <f t="shared" si="4049"/>
        <v>0.17186295843232813</v>
      </c>
      <c r="G4647" s="39">
        <f t="shared" si="4049"/>
        <v>0.18293107459563429</v>
      </c>
      <c r="H4647" s="38">
        <f t="shared" ref="H4647:V4647" si="4066">1-_xlfn.NORM.DIST($D$608,H4418,H5828,TRUE)</f>
        <v>0.16302551130971232</v>
      </c>
      <c r="I4647" s="38">
        <f t="shared" si="4066"/>
        <v>0.1728653810796178</v>
      </c>
      <c r="J4647" s="38">
        <f t="shared" si="4066"/>
        <v>0.18294645985819324</v>
      </c>
      <c r="K4647" s="38">
        <f t="shared" si="4066"/>
        <v>0.19325458747165525</v>
      </c>
      <c r="L4647" s="38">
        <f t="shared" si="4066"/>
        <v>0.21037889914215568</v>
      </c>
      <c r="M4647" s="38">
        <f t="shared" si="4066"/>
        <v>0.22861378470427318</v>
      </c>
      <c r="N4647" s="38">
        <f t="shared" si="4066"/>
        <v>0.24797690997900856</v>
      </c>
      <c r="O4647" s="38">
        <f t="shared" si="4066"/>
        <v>0.2684778404769429</v>
      </c>
      <c r="P4647" s="38">
        <f t="shared" si="4066"/>
        <v>0.29011679876461605</v>
      </c>
      <c r="Q4647" s="38">
        <f t="shared" si="4066"/>
        <v>0.29992269442381492</v>
      </c>
      <c r="R4647" s="38">
        <f t="shared" si="4066"/>
        <v>0.3193819599474208</v>
      </c>
      <c r="S4647" s="38">
        <f t="shared" si="4066"/>
        <v>0.33258521239128602</v>
      </c>
      <c r="T4647" s="38">
        <f t="shared" si="4066"/>
        <v>0.34583146908571538</v>
      </c>
      <c r="U4647" s="38">
        <f t="shared" si="4066"/>
        <v>0.35910098882634367</v>
      </c>
      <c r="V4647" s="38">
        <f t="shared" si="4066"/>
        <v>0.37237459978721066</v>
      </c>
      <c r="W4647" s="39">
        <f t="shared" ref="W4647:BF4647" si="4067">W3722</f>
        <v>0.38563376649355785</v>
      </c>
      <c r="X4647" s="39">
        <f t="shared" si="4067"/>
        <v>0.39886064809690414</v>
      </c>
      <c r="Y4647" s="39">
        <f t="shared" si="4067"/>
        <v>0.41203814811434691</v>
      </c>
      <c r="Z4647" s="39">
        <f t="shared" si="4067"/>
        <v>0.42514995587451332</v>
      </c>
      <c r="AA4647" s="39">
        <f t="shared" si="4067"/>
        <v>0.43818057998120241</v>
      </c>
      <c r="AB4647" s="39">
        <f t="shared" si="4067"/>
        <v>0.45111537416284553</v>
      </c>
      <c r="AC4647" s="39">
        <f t="shared" si="4067"/>
        <v>0.46394055592197325</v>
      </c>
      <c r="AD4647" s="39">
        <f t="shared" si="4067"/>
        <v>0.47664321843455038</v>
      </c>
      <c r="AE4647" s="39">
        <f t="shared" si="4067"/>
        <v>0.48921133617506252</v>
      </c>
      <c r="AF4647" s="39">
        <f t="shared" si="4067"/>
        <v>0.50163376476040622</v>
      </c>
      <c r="AG4647" s="39">
        <f t="shared" si="4067"/>
        <v>0.51390023551479636</v>
      </c>
      <c r="AH4647" s="39">
        <f t="shared" si="4067"/>
        <v>0.52600134525994102</v>
      </c>
      <c r="AI4647" s="39">
        <f t="shared" si="4067"/>
        <v>0.53792854183048378</v>
      </c>
      <c r="AJ4647" s="39">
        <f t="shared" si="4067"/>
        <v>0.54967410580506215</v>
      </c>
      <c r="AK4647" s="39">
        <f t="shared" si="4067"/>
        <v>0.56123112892907034</v>
      </c>
      <c r="AL4647" s="39">
        <f t="shared" si="4067"/>
        <v>0.57259348968714607</v>
      </c>
      <c r="AM4647" s="39">
        <f t="shared" si="4067"/>
        <v>0.58375582646224444</v>
      </c>
      <c r="AN4647" s="39">
        <f t="shared" si="4067"/>
        <v>0.59471350869460526</v>
      </c>
      <c r="AO4647" s="39">
        <f t="shared" si="4067"/>
        <v>0.60546260642857186</v>
      </c>
      <c r="AP4647" s="39">
        <f t="shared" si="4067"/>
        <v>0.6159998586086517</v>
      </c>
      <c r="AQ4647" s="39">
        <f t="shared" si="4067"/>
        <v>0.62632264045890829</v>
      </c>
      <c r="AR4647" s="39">
        <f t="shared" si="4067"/>
        <v>0.63642893025218705</v>
      </c>
      <c r="AS4647" s="39">
        <f t="shared" si="4067"/>
        <v>0.64631727574818454</v>
      </c>
      <c r="AT4647" s="39">
        <f t="shared" si="4067"/>
        <v>0.65598676055229221</v>
      </c>
      <c r="AU4647" s="39">
        <f t="shared" si="4067"/>
        <v>0.66543697062075313</v>
      </c>
      <c r="AV4647" s="39">
        <f t="shared" si="4067"/>
        <v>0.67466796111220539</v>
      </c>
      <c r="AW4647" s="39">
        <f t="shared" si="4067"/>
        <v>0.68368022376129312</v>
      </c>
      <c r="AX4647" s="39">
        <f t="shared" si="4067"/>
        <v>0.69247465492688753</v>
      </c>
      <c r="AY4647" s="39">
        <f t="shared" si="4067"/>
        <v>0.70105252444563615</v>
      </c>
      <c r="AZ4647" s="39">
        <f t="shared" si="4067"/>
        <v>0.70941544540115342</v>
      </c>
      <c r="BA4647" s="39">
        <f t="shared" si="4067"/>
        <v>0.7175653449001953</v>
      </c>
      <c r="BB4647" s="39">
        <f t="shared" si="4067"/>
        <v>0.7255044359296583</v>
      </c>
      <c r="BC4647" s="39">
        <f t="shared" si="4067"/>
        <v>0.73323519035219364</v>
      </c>
      <c r="BD4647" s="39">
        <f t="shared" si="4067"/>
        <v>0.74076031308361723</v>
      </c>
      <c r="BE4647" s="39">
        <f t="shared" si="4067"/>
        <v>0.74808271748208077</v>
      </c>
      <c r="BF4647" s="39">
        <f t="shared" si="4067"/>
        <v>0.75520550196710534</v>
      </c>
    </row>
    <row r="4648" spans="1:58" x14ac:dyDescent="0.2">
      <c r="A4648" s="9" t="str">
        <f t="shared" si="4044"/>
        <v>Nauru</v>
      </c>
      <c r="C4648" s="39">
        <f t="shared" si="4049"/>
        <v>0.80278229999999995</v>
      </c>
      <c r="D4648" s="39">
        <f t="shared" si="4049"/>
        <v>0.80824578281760373</v>
      </c>
      <c r="E4648" s="39">
        <f t="shared" si="4049"/>
        <v>0.81354939097368573</v>
      </c>
      <c r="F4648" s="39">
        <f t="shared" si="4049"/>
        <v>0.81869693700429103</v>
      </c>
      <c r="G4648" s="39">
        <f t="shared" si="4049"/>
        <v>0.82369223055914209</v>
      </c>
      <c r="H4648" s="38">
        <f t="shared" ref="H4648:V4648" si="4068">1-_xlfn.NORM.DIST($D$608,H4419,H5829,TRUE)</f>
        <v>0.82201814965492837</v>
      </c>
      <c r="I4648" s="38">
        <f t="shared" si="4068"/>
        <v>0.82680358252863972</v>
      </c>
      <c r="J4648" s="38">
        <f t="shared" si="4068"/>
        <v>0.83144830398600411</v>
      </c>
      <c r="K4648" s="38">
        <f t="shared" si="4068"/>
        <v>0.83595592344145464</v>
      </c>
      <c r="L4648" s="38">
        <f t="shared" si="4068"/>
        <v>0.84027325339974235</v>
      </c>
      <c r="M4648" s="38">
        <f t="shared" si="4068"/>
        <v>0.84446209023107932</v>
      </c>
      <c r="N4648" s="38">
        <f t="shared" si="4068"/>
        <v>0.84852592592366716</v>
      </c>
      <c r="O4648" s="38">
        <f t="shared" si="4068"/>
        <v>0.85246820232140219</v>
      </c>
      <c r="P4648" s="38">
        <f t="shared" si="4068"/>
        <v>0.85629230759761277</v>
      </c>
      <c r="Q4648" s="38">
        <f t="shared" si="4068"/>
        <v>0.85391892128375635</v>
      </c>
      <c r="R4648" s="38">
        <f t="shared" si="4068"/>
        <v>0.86965587059165017</v>
      </c>
      <c r="S4648" s="38">
        <f t="shared" si="4068"/>
        <v>0.8731104562753117</v>
      </c>
      <c r="T4648" s="38">
        <f t="shared" si="4068"/>
        <v>0.8764590260786812</v>
      </c>
      <c r="U4648" s="38">
        <f t="shared" si="4068"/>
        <v>0.87970473480715483</v>
      </c>
      <c r="V4648" s="38">
        <f t="shared" si="4068"/>
        <v>0.88285066810055846</v>
      </c>
      <c r="W4648" s="39">
        <f t="shared" ref="W4648:BF4648" si="4069">W3723</f>
        <v>0.88589984154183166</v>
      </c>
      <c r="X4648" s="39">
        <f t="shared" si="4069"/>
        <v>0.88885520003513119</v>
      </c>
      <c r="Y4648" s="39">
        <f t="shared" si="4069"/>
        <v>0.89171961742961781</v>
      </c>
      <c r="Z4648" s="39">
        <f t="shared" si="4069"/>
        <v>0.89449589636661042</v>
      </c>
      <c r="AA4648" s="39">
        <f t="shared" si="4069"/>
        <v>0.89718676832914235</v>
      </c>
      <c r="AB4648" s="39">
        <f t="shared" si="4069"/>
        <v>0.89979489387430056</v>
      </c>
      <c r="AC4648" s="39">
        <f t="shared" si="4069"/>
        <v>0.90232286302999309</v>
      </c>
      <c r="AD4648" s="39">
        <f t="shared" si="4069"/>
        <v>0.90477319583902804</v>
      </c>
      <c r="AE4648" s="39">
        <f t="shared" si="4069"/>
        <v>0.90714834303456038</v>
      </c>
      <c r="AF4648" s="39">
        <f t="shared" si="4069"/>
        <v>0.90945068683209718</v>
      </c>
      <c r="AG4648" s="39">
        <f t="shared" si="4069"/>
        <v>0.91168254182431741</v>
      </c>
      <c r="AH4648" s="39">
        <f t="shared" si="4069"/>
        <v>0.91384615596598728</v>
      </c>
      <c r="AI4648" s="39">
        <f t="shared" si="4069"/>
        <v>0.9159437116372221</v>
      </c>
      <c r="AJ4648" s="39">
        <f t="shared" si="4069"/>
        <v>0.91797732677425836</v>
      </c>
      <c r="AK4648" s="39">
        <f t="shared" si="4069"/>
        <v>0.91994905605776489</v>
      </c>
      <c r="AL4648" s="39">
        <f t="shared" si="4069"/>
        <v>0.92186089214953804</v>
      </c>
      <c r="AM4648" s="39">
        <f t="shared" si="4069"/>
        <v>0.92371476696919608</v>
      </c>
      <c r="AN4648" s="39">
        <f t="shared" si="4069"/>
        <v>0.92551255300319568</v>
      </c>
      <c r="AO4648" s="39">
        <f t="shared" si="4069"/>
        <v>0.9272560646391832</v>
      </c>
      <c r="AP4648" s="39">
        <f t="shared" si="4069"/>
        <v>0.92894705951931333</v>
      </c>
      <c r="AQ4648" s="39">
        <f t="shared" si="4069"/>
        <v>0.93058723990675496</v>
      </c>
      <c r="AR4648" s="39">
        <f t="shared" si="4069"/>
        <v>0.93217825406016364</v>
      </c>
      <c r="AS4648" s="39">
        <f t="shared" si="4069"/>
        <v>0.93372169761139856</v>
      </c>
      <c r="AT4648" s="39">
        <f t="shared" si="4069"/>
        <v>0.93521911494224108</v>
      </c>
      <c r="AU4648" s="39">
        <f t="shared" si="4069"/>
        <v>0.93667200055631672</v>
      </c>
      <c r="AV4648" s="39">
        <f t="shared" si="4069"/>
        <v>0.93808180044281786</v>
      </c>
      <c r="AW4648" s="39">
        <f t="shared" si="4069"/>
        <v>0.93944991342901374</v>
      </c>
      <c r="AX4648" s="39">
        <f t="shared" si="4069"/>
        <v>0.94077769251887244</v>
      </c>
      <c r="AY4648" s="39">
        <f t="shared" si="4069"/>
        <v>0.94206644621544611</v>
      </c>
      <c r="AZ4648" s="39">
        <f t="shared" si="4069"/>
        <v>0.94331743982495797</v>
      </c>
      <c r="BA4648" s="39">
        <f t="shared" si="4069"/>
        <v>0.94453189674081151</v>
      </c>
      <c r="BB4648" s="39">
        <f t="shared" si="4069"/>
        <v>0.94571099970597516</v>
      </c>
      <c r="BC4648" s="39">
        <f t="shared" si="4069"/>
        <v>0.94685589205243925</v>
      </c>
      <c r="BD4648" s="39">
        <f t="shared" si="4069"/>
        <v>0.94796767891663281</v>
      </c>
      <c r="BE4648" s="39">
        <f t="shared" si="4069"/>
        <v>0.94904742842989276</v>
      </c>
      <c r="BF4648" s="39">
        <f t="shared" si="4069"/>
        <v>0.95009617288323323</v>
      </c>
    </row>
    <row r="4649" spans="1:58" x14ac:dyDescent="0.2">
      <c r="A4649" s="9" t="str">
        <f t="shared" si="4044"/>
        <v>Nepal</v>
      </c>
      <c r="C4649" s="39">
        <f t="shared" ref="C4649:G4658" si="4070">C3724</f>
        <v>0.46361859999999999</v>
      </c>
      <c r="D4649" s="39">
        <f t="shared" si="4070"/>
        <v>0.47616238945218115</v>
      </c>
      <c r="E4649" s="39">
        <f t="shared" si="4070"/>
        <v>0.48857349837963759</v>
      </c>
      <c r="F4649" s="39">
        <f t="shared" si="4070"/>
        <v>0.50084121489297595</v>
      </c>
      <c r="G4649" s="39">
        <f t="shared" si="4070"/>
        <v>0.51295566929191139</v>
      </c>
      <c r="H4649" s="38">
        <f t="shared" ref="H4649:V4649" si="4071">1-_xlfn.NORM.DIST($D$608,H4420,H5830,TRUE)</f>
        <v>0.42840551142964911</v>
      </c>
      <c r="I4649" s="38">
        <f t="shared" si="4071"/>
        <v>0.43913485898668103</v>
      </c>
      <c r="J4649" s="38">
        <f t="shared" si="4071"/>
        <v>0.44977491095829591</v>
      </c>
      <c r="K4649" s="38">
        <f t="shared" si="4071"/>
        <v>0.50864408827914587</v>
      </c>
      <c r="L4649" s="38">
        <f t="shared" si="4071"/>
        <v>0.5283084863416172</v>
      </c>
      <c r="M4649" s="38">
        <f t="shared" si="4071"/>
        <v>0.54805126870139875</v>
      </c>
      <c r="N4649" s="38">
        <f t="shared" si="4071"/>
        <v>0.5678269134659073</v>
      </c>
      <c r="O4649" s="38">
        <f t="shared" si="4071"/>
        <v>0.5875885312983572</v>
      </c>
      <c r="P4649" s="38">
        <f t="shared" si="4071"/>
        <v>0.60728813650194413</v>
      </c>
      <c r="Q4649" s="38">
        <f t="shared" si="4071"/>
        <v>0.61096219635967008</v>
      </c>
      <c r="R4649" s="38">
        <f t="shared" si="4071"/>
        <v>0.63407119764863062</v>
      </c>
      <c r="S4649" s="38">
        <f t="shared" si="4071"/>
        <v>0.64385919782664103</v>
      </c>
      <c r="T4649" s="38">
        <f t="shared" si="4071"/>
        <v>0.65343337448558259</v>
      </c>
      <c r="U4649" s="38">
        <f t="shared" si="4071"/>
        <v>0.66279331367705585</v>
      </c>
      <c r="V4649" s="38">
        <f t="shared" si="4071"/>
        <v>0.67193905216657179</v>
      </c>
      <c r="W4649" s="39">
        <f t="shared" ref="W4649:BF4649" si="4072">W3724</f>
        <v>0.68087104632908357</v>
      </c>
      <c r="X4649" s="39">
        <f t="shared" si="4072"/>
        <v>0.68959014169067712</v>
      </c>
      <c r="Y4649" s="39">
        <f t="shared" si="4072"/>
        <v>0.69809754323804696</v>
      </c>
      <c r="Z4649" s="39">
        <f t="shared" si="4072"/>
        <v>0.70639478659841592</v>
      </c>
      <c r="AA4649" s="39">
        <f t="shared" si="4072"/>
        <v>0.71448371017491974</v>
      </c>
      <c r="AB4649" s="39">
        <f t="shared" si="4072"/>
        <v>0.72236642830620157</v>
      </c>
      <c r="AC4649" s="39">
        <f t="shared" si="4072"/>
        <v>0.73004530550404989</v>
      </c>
      <c r="AD4649" s="39">
        <f t="shared" si="4072"/>
        <v>0.73752293180932083</v>
      </c>
      <c r="AE4649" s="39">
        <f t="shared" si="4072"/>
        <v>0.74480209929409591</v>
      </c>
      <c r="AF4649" s="39">
        <f t="shared" si="4072"/>
        <v>0.75188577972699067</v>
      </c>
      <c r="AG4649" s="39">
        <f t="shared" si="4072"/>
        <v>0.75877710340868099</v>
      </c>
      <c r="AH4649" s="39">
        <f t="shared" si="4072"/>
        <v>0.76547933917601341</v>
      </c>
      <c r="AI4649" s="39">
        <f t="shared" si="4072"/>
        <v>0.77199587556542748</v>
      </c>
      <c r="AJ4649" s="39">
        <f t="shared" si="4072"/>
        <v>0.77833020311978807</v>
      </c>
      <c r="AK4649" s="39">
        <f t="shared" si="4072"/>
        <v>0.78448589781702971</v>
      </c>
      <c r="AL4649" s="39">
        <f t="shared" si="4072"/>
        <v>0.79046660559417925</v>
      </c>
      <c r="AM4649" s="39">
        <f t="shared" si="4072"/>
        <v>0.79627602793628938</v>
      </c>
      <c r="AN4649" s="39">
        <f t="shared" si="4072"/>
        <v>0.80191790849649602</v>
      </c>
      <c r="AO4649" s="39">
        <f t="shared" si="4072"/>
        <v>0.80739602071077055</v>
      </c>
      <c r="AP4649" s="39">
        <f t="shared" si="4072"/>
        <v>0.81271415636887445</v>
      </c>
      <c r="AQ4649" s="39">
        <f t="shared" si="4072"/>
        <v>0.81787611510150837</v>
      </c>
      <c r="AR4649" s="39">
        <f t="shared" si="4072"/>
        <v>0.82288569474260542</v>
      </c>
      <c r="AS4649" s="39">
        <f t="shared" si="4072"/>
        <v>0.82774668252510164</v>
      </c>
      <c r="AT4649" s="39">
        <f t="shared" si="4072"/>
        <v>0.83246284706826934</v>
      </c>
      <c r="AU4649" s="39">
        <f t="shared" si="4072"/>
        <v>0.83703793111478031</v>
      </c>
      <c r="AV4649" s="39">
        <f t="shared" si="4072"/>
        <v>0.84147564497603422</v>
      </c>
      <c r="AW4649" s="39">
        <f t="shared" si="4072"/>
        <v>0.84577966064487931</v>
      </c>
      <c r="AX4649" s="39">
        <f t="shared" si="4072"/>
        <v>0.84995360653567453</v>
      </c>
      <c r="AY4649" s="39">
        <f t="shared" si="4072"/>
        <v>0.85400106281261567</v>
      </c>
      <c r="AZ4649" s="39">
        <f t="shared" si="4072"/>
        <v>0.85792555726836717</v>
      </c>
      <c r="BA4649" s="39">
        <f t="shared" si="4072"/>
        <v>0.86173056171628259</v>
      </c>
      <c r="BB4649" s="39">
        <f t="shared" si="4072"/>
        <v>0.86541948886081299</v>
      </c>
      <c r="BC4649" s="39">
        <f t="shared" si="4072"/>
        <v>0.86899568961209905</v>
      </c>
      <c r="BD4649" s="39">
        <f t="shared" si="4072"/>
        <v>0.87246245081217511</v>
      </c>
      <c r="BE4649" s="39">
        <f t="shared" si="4072"/>
        <v>0.87582299334168823</v>
      </c>
      <c r="BF4649" s="39">
        <f t="shared" si="4072"/>
        <v>0.87908047057751315</v>
      </c>
    </row>
    <row r="4650" spans="1:58" x14ac:dyDescent="0.2">
      <c r="A4650" s="9" t="str">
        <f t="shared" si="4044"/>
        <v>Netherlands</v>
      </c>
      <c r="C4650" s="39">
        <f t="shared" si="4070"/>
        <v>0.99439030000000006</v>
      </c>
      <c r="D4650" s="39">
        <f t="shared" si="4070"/>
        <v>0.99439030000000006</v>
      </c>
      <c r="E4650" s="39">
        <f t="shared" si="4070"/>
        <v>0.99439030000000006</v>
      </c>
      <c r="F4650" s="39">
        <f t="shared" si="4070"/>
        <v>0.99439030000000006</v>
      </c>
      <c r="G4650" s="39">
        <f t="shared" si="4070"/>
        <v>0.99439030000000006</v>
      </c>
      <c r="H4650" s="38">
        <f t="shared" ref="H4650:V4650" si="4073">1-_xlfn.NORM.DIST($D$608,H4421,H5831,TRUE)</f>
        <v>0.97999468405813417</v>
      </c>
      <c r="I4650" s="38">
        <f t="shared" si="4073"/>
        <v>0.97999468405813417</v>
      </c>
      <c r="J4650" s="38">
        <f t="shared" si="4073"/>
        <v>0.97999468405813417</v>
      </c>
      <c r="K4650" s="38">
        <f t="shared" si="4073"/>
        <v>0.98408351524432991</v>
      </c>
      <c r="L4650" s="38">
        <f t="shared" si="4073"/>
        <v>0.9864688501029375</v>
      </c>
      <c r="M4650" s="38">
        <f t="shared" si="4073"/>
        <v>0.98858752484916002</v>
      </c>
      <c r="N4650" s="38">
        <f t="shared" si="4073"/>
        <v>0.99045491980509404</v>
      </c>
      <c r="O4650" s="38">
        <f t="shared" si="4073"/>
        <v>0.99208744690946216</v>
      </c>
      <c r="P4650" s="38">
        <f t="shared" si="4073"/>
        <v>0.99350232081884315</v>
      </c>
      <c r="Q4650" s="38">
        <f t="shared" si="4073"/>
        <v>0.99251216403199649</v>
      </c>
      <c r="R4650" s="38">
        <f t="shared" si="4073"/>
        <v>0.99439030000000006</v>
      </c>
      <c r="S4650" s="38">
        <f t="shared" si="4073"/>
        <v>0.99439030000000006</v>
      </c>
      <c r="T4650" s="38">
        <f t="shared" si="4073"/>
        <v>0.99439030000000006</v>
      </c>
      <c r="U4650" s="38">
        <f t="shared" si="4073"/>
        <v>0.99439030000000006</v>
      </c>
      <c r="V4650" s="38">
        <f t="shared" si="4073"/>
        <v>0.99439030000000006</v>
      </c>
      <c r="W4650" s="39">
        <f t="shared" ref="W4650:BF4650" si="4074">W3725</f>
        <v>0.99439030000000006</v>
      </c>
      <c r="X4650" s="39">
        <f t="shared" si="4074"/>
        <v>0.99439030000000006</v>
      </c>
      <c r="Y4650" s="39">
        <f t="shared" si="4074"/>
        <v>0.99439030000000006</v>
      </c>
      <c r="Z4650" s="39">
        <f t="shared" si="4074"/>
        <v>0.99439030000000006</v>
      </c>
      <c r="AA4650" s="39">
        <f t="shared" si="4074"/>
        <v>0.99439030000000006</v>
      </c>
      <c r="AB4650" s="39">
        <f t="shared" si="4074"/>
        <v>0.99439030000000006</v>
      </c>
      <c r="AC4650" s="39">
        <f t="shared" si="4074"/>
        <v>0.99439030000000006</v>
      </c>
      <c r="AD4650" s="39">
        <f t="shared" si="4074"/>
        <v>0.99439030000000006</v>
      </c>
      <c r="AE4650" s="39">
        <f t="shared" si="4074"/>
        <v>0.99439030000000006</v>
      </c>
      <c r="AF4650" s="39">
        <f t="shared" si="4074"/>
        <v>0.99439030000000006</v>
      </c>
      <c r="AG4650" s="39">
        <f t="shared" si="4074"/>
        <v>0.99439030000000006</v>
      </c>
      <c r="AH4650" s="39">
        <f t="shared" si="4074"/>
        <v>0.99439030000000006</v>
      </c>
      <c r="AI4650" s="39">
        <f t="shared" si="4074"/>
        <v>0.99439030000000006</v>
      </c>
      <c r="AJ4650" s="39">
        <f t="shared" si="4074"/>
        <v>0.99439030000000006</v>
      </c>
      <c r="AK4650" s="39">
        <f t="shared" si="4074"/>
        <v>0.99439030000000006</v>
      </c>
      <c r="AL4650" s="39">
        <f t="shared" si="4074"/>
        <v>0.99439030000000006</v>
      </c>
      <c r="AM4650" s="39">
        <f t="shared" si="4074"/>
        <v>0.99439030000000006</v>
      </c>
      <c r="AN4650" s="39">
        <f t="shared" si="4074"/>
        <v>0.99439030000000006</v>
      </c>
      <c r="AO4650" s="39">
        <f t="shared" si="4074"/>
        <v>0.99439030000000006</v>
      </c>
      <c r="AP4650" s="39">
        <f t="shared" si="4074"/>
        <v>0.99439030000000006</v>
      </c>
      <c r="AQ4650" s="39">
        <f t="shared" si="4074"/>
        <v>0.99439030000000006</v>
      </c>
      <c r="AR4650" s="39">
        <f t="shared" si="4074"/>
        <v>0.99439030000000006</v>
      </c>
      <c r="AS4650" s="39">
        <f t="shared" si="4074"/>
        <v>0.99439030000000006</v>
      </c>
      <c r="AT4650" s="39">
        <f t="shared" si="4074"/>
        <v>0.99439030000000006</v>
      </c>
      <c r="AU4650" s="39">
        <f t="shared" si="4074"/>
        <v>0.99439030000000006</v>
      </c>
      <c r="AV4650" s="39">
        <f t="shared" si="4074"/>
        <v>0.99439030000000006</v>
      </c>
      <c r="AW4650" s="39">
        <f t="shared" si="4074"/>
        <v>0.99439030000000006</v>
      </c>
      <c r="AX4650" s="39">
        <f t="shared" si="4074"/>
        <v>0.99439030000000006</v>
      </c>
      <c r="AY4650" s="39">
        <f t="shared" si="4074"/>
        <v>0.99439030000000006</v>
      </c>
      <c r="AZ4650" s="39">
        <f t="shared" si="4074"/>
        <v>0.99439030000000006</v>
      </c>
      <c r="BA4650" s="39">
        <f t="shared" si="4074"/>
        <v>0.99439030000000006</v>
      </c>
      <c r="BB4650" s="39">
        <f t="shared" si="4074"/>
        <v>0.99439030000000006</v>
      </c>
      <c r="BC4650" s="39">
        <f t="shared" si="4074"/>
        <v>0.99439030000000006</v>
      </c>
      <c r="BD4650" s="39">
        <f t="shared" si="4074"/>
        <v>0.99439030000000006</v>
      </c>
      <c r="BE4650" s="39">
        <f t="shared" si="4074"/>
        <v>0.99439030000000006</v>
      </c>
      <c r="BF4650" s="39">
        <f t="shared" si="4074"/>
        <v>0.99439030000000006</v>
      </c>
    </row>
    <row r="4651" spans="1:58" x14ac:dyDescent="0.2">
      <c r="A4651" s="9" t="str">
        <f t="shared" si="4044"/>
        <v>Netherlands Antilles</v>
      </c>
      <c r="C4651" s="39">
        <f t="shared" si="4070"/>
        <v>0.74210980000000004</v>
      </c>
      <c r="D4651" s="39">
        <f t="shared" si="4070"/>
        <v>0.74932197997234273</v>
      </c>
      <c r="E4651" s="39">
        <f t="shared" si="4070"/>
        <v>0.75633825439500924</v>
      </c>
      <c r="F4651" s="39">
        <f t="shared" si="4070"/>
        <v>0.76316187268090729</v>
      </c>
      <c r="G4651" s="39">
        <f t="shared" si="4070"/>
        <v>0.76979621582321456</v>
      </c>
      <c r="H4651" s="38">
        <f t="shared" ref="H4651:V4651" si="4075">1-_xlfn.NORM.DIST($D$608,H4422,H5832,TRUE)</f>
        <v>0.77624477770658529</v>
      </c>
      <c r="I4651" s="38">
        <f t="shared" si="4075"/>
        <v>0.78251114758048268</v>
      </c>
      <c r="J4651" s="38">
        <f t="shared" si="4075"/>
        <v>0.78859899367010233</v>
      </c>
      <c r="K4651" s="38">
        <f t="shared" si="4075"/>
        <v>0.79451204789573338</v>
      </c>
      <c r="L4651" s="38">
        <f t="shared" si="4075"/>
        <v>0.79887135411044052</v>
      </c>
      <c r="M4651" s="38">
        <f t="shared" si="4075"/>
        <v>0.80309376975462476</v>
      </c>
      <c r="N4651" s="38">
        <f t="shared" si="4075"/>
        <v>0.80718330853737208</v>
      </c>
      <c r="O4651" s="38">
        <f t="shared" si="4075"/>
        <v>0.81114390525991653</v>
      </c>
      <c r="P4651" s="38">
        <f t="shared" si="4075"/>
        <v>0.81497941280389274</v>
      </c>
      <c r="Q4651" s="38">
        <f t="shared" si="4075"/>
        <v>0.81341423755131115</v>
      </c>
      <c r="R4651" s="38">
        <f t="shared" si="4075"/>
        <v>0.83133001699054543</v>
      </c>
      <c r="S4651" s="38">
        <f t="shared" si="4075"/>
        <v>0.83598250302544452</v>
      </c>
      <c r="T4651" s="38">
        <f t="shared" si="4075"/>
        <v>0.84049463142312963</v>
      </c>
      <c r="U4651" s="38">
        <f t="shared" si="4075"/>
        <v>0.84487014792959547</v>
      </c>
      <c r="V4651" s="38">
        <f t="shared" si="4075"/>
        <v>0.84911275614603543</v>
      </c>
      <c r="W4651" s="39">
        <f t="shared" ref="W4651:BF4651" si="4076">W3726</f>
        <v>0.85322611248077018</v>
      </c>
      <c r="X4651" s="39">
        <f t="shared" si="4076"/>
        <v>0.8572138216840407</v>
      </c>
      <c r="Y4651" s="39">
        <f t="shared" si="4076"/>
        <v>0.86107943292724387</v>
      </c>
      <c r="Z4651" s="39">
        <f t="shared" si="4076"/>
        <v>0.86482643638952228</v>
      </c>
      <c r="AA4651" s="39">
        <f t="shared" si="4076"/>
        <v>0.86845826031601092</v>
      </c>
      <c r="AB4651" s="39">
        <f t="shared" si="4076"/>
        <v>0.87197826851351623</v>
      </c>
      <c r="AC4651" s="39">
        <f t="shared" si="4076"/>
        <v>0.87538975825090304</v>
      </c>
      <c r="AD4651" s="39">
        <f t="shared" si="4076"/>
        <v>0.87869595853298565</v>
      </c>
      <c r="AE4651" s="39">
        <f t="shared" si="4076"/>
        <v>0.881900028718268</v>
      </c>
      <c r="AF4651" s="39">
        <f t="shared" si="4076"/>
        <v>0.88500505745239655</v>
      </c>
      <c r="AG4651" s="39">
        <f t="shared" si="4076"/>
        <v>0.88801406189071752</v>
      </c>
      <c r="AH4651" s="39">
        <f t="shared" si="4076"/>
        <v>0.89092998718482086</v>
      </c>
      <c r="AI4651" s="39">
        <f t="shared" si="4076"/>
        <v>0.89375570620942324</v>
      </c>
      <c r="AJ4651" s="39">
        <f t="shared" si="4076"/>
        <v>0.89649401950736063</v>
      </c>
      <c r="AK4651" s="39">
        <f t="shared" si="4076"/>
        <v>0.89914765543186037</v>
      </c>
      <c r="AL4651" s="39">
        <f t="shared" si="4076"/>
        <v>0.90171927046659017</v>
      </c>
      <c r="AM4651" s="39">
        <f t="shared" si="4076"/>
        <v>0.90421144970527823</v>
      </c>
      <c r="AN4651" s="39">
        <f t="shared" si="4076"/>
        <v>0.90662670747393648</v>
      </c>
      <c r="AO4651" s="39">
        <f t="shared" si="4076"/>
        <v>0.90896748807990613</v>
      </c>
      <c r="AP4651" s="39">
        <f t="shared" si="4076"/>
        <v>0.91123616667306995</v>
      </c>
      <c r="AQ4651" s="39">
        <f t="shared" si="4076"/>
        <v>0.91343505020566329</v>
      </c>
      <c r="AR4651" s="39">
        <f t="shared" si="4076"/>
        <v>0.91556637847813216</v>
      </c>
      <c r="AS4651" s="39">
        <f t="shared" si="4076"/>
        <v>0.91763232525945415</v>
      </c>
      <c r="AT4651" s="39">
        <f t="shared" si="4076"/>
        <v>0.91963499947125871</v>
      </c>
      <c r="AU4651" s="39">
        <f t="shared" si="4076"/>
        <v>0.92157644642594572</v>
      </c>
      <c r="AV4651" s="39">
        <f t="shared" si="4076"/>
        <v>0.92345864910981135</v>
      </c>
      <c r="AW4651" s="39">
        <f t="shared" si="4076"/>
        <v>0.92528352950295745</v>
      </c>
      <c r="AX4651" s="39">
        <f t="shared" si="4076"/>
        <v>0.92705294992847598</v>
      </c>
      <c r="AY4651" s="39">
        <f t="shared" si="4076"/>
        <v>0.92876871442406927</v>
      </c>
      <c r="AZ4651" s="39">
        <f t="shared" si="4076"/>
        <v>0.93043257012989133</v>
      </c>
      <c r="BA4651" s="39">
        <f t="shared" si="4076"/>
        <v>0.93204620868698806</v>
      </c>
      <c r="BB4651" s="39">
        <f t="shared" si="4076"/>
        <v>0.93361126764124569</v>
      </c>
      <c r="BC4651" s="39">
        <f t="shared" si="4076"/>
        <v>0.93512933184827141</v>
      </c>
      <c r="BD4651" s="39">
        <f t="shared" si="4076"/>
        <v>0.9366019348750978</v>
      </c>
      <c r="BE4651" s="39">
        <f t="shared" si="4076"/>
        <v>0.93803056039503063</v>
      </c>
      <c r="BF4651" s="39">
        <f t="shared" si="4076"/>
        <v>0.93941664357237598</v>
      </c>
    </row>
    <row r="4652" spans="1:58" x14ac:dyDescent="0.2">
      <c r="A4652" s="9" t="str">
        <f t="shared" si="4044"/>
        <v>New Caledonia</v>
      </c>
      <c r="C4652" s="39">
        <f t="shared" si="4070"/>
        <v>0.90243889999999993</v>
      </c>
      <c r="D4652" s="39">
        <f t="shared" si="4070"/>
        <v>0.90488708618868274</v>
      </c>
      <c r="E4652" s="39">
        <f t="shared" si="4070"/>
        <v>0.90726012987675242</v>
      </c>
      <c r="F4652" s="39">
        <f t="shared" si="4070"/>
        <v>0.90956041286209965</v>
      </c>
      <c r="G4652" s="39">
        <f t="shared" si="4070"/>
        <v>0.91179024928398944</v>
      </c>
      <c r="H4652" s="38">
        <f t="shared" ref="H4652:V4652" si="4077">1-_xlfn.NORM.DIST($D$608,H4423,H5833,TRUE)</f>
        <v>0.89527257406989347</v>
      </c>
      <c r="I4652" s="38">
        <f t="shared" si="4077"/>
        <v>0.89763545622882213</v>
      </c>
      <c r="J4652" s="38">
        <f t="shared" si="4077"/>
        <v>0.89993067334923071</v>
      </c>
      <c r="K4652" s="38">
        <f t="shared" si="4077"/>
        <v>0.9035302070714093</v>
      </c>
      <c r="L4652" s="38">
        <f t="shared" si="4077"/>
        <v>0.90801392340390752</v>
      </c>
      <c r="M4652" s="38">
        <f t="shared" si="4077"/>
        <v>0.91234390822591538</v>
      </c>
      <c r="N4652" s="38">
        <f t="shared" si="4077"/>
        <v>0.91652268946645221</v>
      </c>
      <c r="O4652" s="38">
        <f t="shared" si="4077"/>
        <v>0.92055288419431502</v>
      </c>
      <c r="P4652" s="38">
        <f t="shared" si="4077"/>
        <v>0.92443719137182823</v>
      </c>
      <c r="Q4652" s="38">
        <f t="shared" si="4077"/>
        <v>0.92145981381632236</v>
      </c>
      <c r="R4652" s="38">
        <f t="shared" si="4077"/>
        <v>0.93226638982120769</v>
      </c>
      <c r="S4652" s="38">
        <f t="shared" si="4077"/>
        <v>0.93380827775732034</v>
      </c>
      <c r="T4652" s="38">
        <f t="shared" si="4077"/>
        <v>0.93530417397324661</v>
      </c>
      <c r="U4652" s="38">
        <f t="shared" si="4077"/>
        <v>0.93675557231696704</v>
      </c>
      <c r="V4652" s="38">
        <f t="shared" si="4077"/>
        <v>0.9381639181219843</v>
      </c>
      <c r="W4652" s="39">
        <f t="shared" ref="W4652:BF4652" si="4078">W3727</f>
        <v>0.93953060956102097</v>
      </c>
      <c r="X4652" s="39">
        <f t="shared" si="4078"/>
        <v>0.94085699898572794</v>
      </c>
      <c r="Y4652" s="39">
        <f t="shared" si="4078"/>
        <v>0.94214439425005514</v>
      </c>
      <c r="Z4652" s="39">
        <f t="shared" si="4078"/>
        <v>0.94339406001523696</v>
      </c>
      <c r="AA4652" s="39">
        <f t="shared" si="4078"/>
        <v>0.9446072190346092</v>
      </c>
      <c r="AB4652" s="39">
        <f t="shared" si="4078"/>
        <v>0.94578505341672603</v>
      </c>
      <c r="AC4652" s="39">
        <f t="shared" si="4078"/>
        <v>0.94692870586547018</v>
      </c>
      <c r="AD4652" s="39">
        <f t="shared" si="4078"/>
        <v>0.94803928089605805</v>
      </c>
      <c r="AE4652" s="39">
        <f t="shared" si="4078"/>
        <v>0.94911784602602722</v>
      </c>
      <c r="AF4652" s="39">
        <f t="shared" si="4078"/>
        <v>0.95016543294047007</v>
      </c>
      <c r="AG4652" s="39">
        <f t="shared" si="4078"/>
        <v>0.95118303863092768</v>
      </c>
      <c r="AH4652" s="39">
        <f t="shared" si="4078"/>
        <v>0.95217162650750331</v>
      </c>
      <c r="AI4652" s="39">
        <f t="shared" si="4078"/>
        <v>0.95313212748388054</v>
      </c>
      <c r="AJ4652" s="39">
        <f t="shared" si="4078"/>
        <v>0.95406544103504587</v>
      </c>
      <c r="AK4652" s="39">
        <f t="shared" si="4078"/>
        <v>0.95497243622761885</v>
      </c>
      <c r="AL4652" s="39">
        <f t="shared" si="4078"/>
        <v>0.95585395272278628</v>
      </c>
      <c r="AM4652" s="39">
        <f t="shared" si="4078"/>
        <v>0.95671080175191725</v>
      </c>
      <c r="AN4652" s="39">
        <f t="shared" si="4078"/>
        <v>0.95754376706501088</v>
      </c>
      <c r="AO4652" s="39">
        <f t="shared" si="4078"/>
        <v>0.9583536058521942</v>
      </c>
      <c r="AP4652" s="39">
        <f t="shared" si="4078"/>
        <v>0.95914104963854196</v>
      </c>
      <c r="AQ4652" s="39">
        <f t="shared" si="4078"/>
        <v>0.95990680515254279</v>
      </c>
      <c r="AR4652" s="39">
        <f t="shared" si="4078"/>
        <v>0.96065155516858014</v>
      </c>
      <c r="AS4652" s="39">
        <f t="shared" si="4078"/>
        <v>0.9613759593238318</v>
      </c>
      <c r="AT4652" s="39">
        <f t="shared" si="4078"/>
        <v>0.96208065491002559</v>
      </c>
      <c r="AU4652" s="39">
        <f t="shared" si="4078"/>
        <v>0.96276625764051815</v>
      </c>
      <c r="AV4652" s="39">
        <f t="shared" si="4078"/>
        <v>0.963433362393183</v>
      </c>
      <c r="AW4652" s="39">
        <f t="shared" si="4078"/>
        <v>0.96408254392961645</v>
      </c>
      <c r="AX4652" s="39">
        <f t="shared" si="4078"/>
        <v>0.9647143575911814</v>
      </c>
      <c r="AY4652" s="39">
        <f t="shared" si="4078"/>
        <v>0.96532933997242798</v>
      </c>
      <c r="AZ4652" s="39">
        <f t="shared" si="4078"/>
        <v>0.96592800957242975</v>
      </c>
      <c r="BA4652" s="39">
        <f t="shared" si="4078"/>
        <v>0.96651086742458814</v>
      </c>
      <c r="BB4652" s="39">
        <f t="shared" si="4078"/>
        <v>0.96707839770545778</v>
      </c>
      <c r="BC4652" s="39">
        <f t="shared" si="4078"/>
        <v>0.96763106832314894</v>
      </c>
      <c r="BD4652" s="39">
        <f t="shared" si="4078"/>
        <v>0.96816933148586171</v>
      </c>
      <c r="BE4652" s="39">
        <f t="shared" si="4078"/>
        <v>0.9686936242511055</v>
      </c>
      <c r="BF4652" s="39">
        <f t="shared" si="4078"/>
        <v>0.96920436905615392</v>
      </c>
    </row>
    <row r="4653" spans="1:58" x14ac:dyDescent="0.2">
      <c r="A4653" s="9" t="str">
        <f t="shared" si="4044"/>
        <v>New Zealand</v>
      </c>
      <c r="C4653" s="39">
        <f t="shared" si="4070"/>
        <v>0.91080650000000007</v>
      </c>
      <c r="D4653" s="39">
        <f t="shared" si="4070"/>
        <v>0.91298615666854543</v>
      </c>
      <c r="E4653" s="39">
        <f t="shared" si="4070"/>
        <v>0.91509942117369125</v>
      </c>
      <c r="F4653" s="39">
        <f t="shared" si="4070"/>
        <v>0.91714841576720907</v>
      </c>
      <c r="G4653" s="39">
        <f t="shared" si="4070"/>
        <v>0.91913519962811896</v>
      </c>
      <c r="H4653" s="38">
        <f t="shared" ref="H4653:V4653" si="4079">1-_xlfn.NORM.DIST($D$608,H4424,H5834,TRUE)</f>
        <v>0.88072965627836641</v>
      </c>
      <c r="I4653" s="38">
        <f t="shared" si="4079"/>
        <v>0.88312888369673903</v>
      </c>
      <c r="J4653" s="38">
        <f t="shared" si="4079"/>
        <v>0.88546450832189039</v>
      </c>
      <c r="K4653" s="38">
        <f t="shared" si="4079"/>
        <v>0.88773829770500146</v>
      </c>
      <c r="L4653" s="38">
        <f t="shared" si="4079"/>
        <v>0.89712619906104263</v>
      </c>
      <c r="M4653" s="38">
        <f t="shared" si="4079"/>
        <v>0.90606427668335088</v>
      </c>
      <c r="N4653" s="38">
        <f t="shared" si="4079"/>
        <v>0.91454453480954856</v>
      </c>
      <c r="O4653" s="38">
        <f t="shared" si="4079"/>
        <v>0.92256121487854448</v>
      </c>
      <c r="P4653" s="38">
        <f t="shared" si="4079"/>
        <v>0.93011088603360548</v>
      </c>
      <c r="Q4653" s="38">
        <f t="shared" si="4079"/>
        <v>0.92713394974242491</v>
      </c>
      <c r="R4653" s="38">
        <f t="shared" si="4079"/>
        <v>0.93741350949046631</v>
      </c>
      <c r="S4653" s="38">
        <f t="shared" si="4079"/>
        <v>0.93879316856845241</v>
      </c>
      <c r="T4653" s="38">
        <f t="shared" si="4079"/>
        <v>0.94013223534858092</v>
      </c>
      <c r="U4653" s="38">
        <f t="shared" si="4079"/>
        <v>0.94143202357239864</v>
      </c>
      <c r="V4653" s="38">
        <f t="shared" si="4079"/>
        <v>0.94269380375279799</v>
      </c>
      <c r="W4653" s="39">
        <f t="shared" ref="W4653:BF4653" si="4080">W3728</f>
        <v>0.94391880445138532</v>
      </c>
      <c r="X4653" s="39">
        <f t="shared" si="4080"/>
        <v>0.94510821353487984</v>
      </c>
      <c r="Y4653" s="39">
        <f t="shared" si="4080"/>
        <v>0.94626317940918658</v>
      </c>
      <c r="Z4653" s="39">
        <f t="shared" si="4080"/>
        <v>0.94738481223000182</v>
      </c>
      <c r="AA4653" s="39">
        <f t="shared" si="4080"/>
        <v>0.94847418508899306</v>
      </c>
      <c r="AB4653" s="39">
        <f t="shared" si="4080"/>
        <v>0.94953233517477453</v>
      </c>
      <c r="AC4653" s="39">
        <f t="shared" si="4080"/>
        <v>0.9505602649080559</v>
      </c>
      <c r="AD4653" s="39">
        <f t="shared" si="4080"/>
        <v>0.95155894305048383</v>
      </c>
      <c r="AE4653" s="39">
        <f t="shared" si="4080"/>
        <v>0.95252930578682893</v>
      </c>
      <c r="AF4653" s="39">
        <f t="shared" si="4080"/>
        <v>0.95347225778028299</v>
      </c>
      <c r="AG4653" s="39">
        <f t="shared" si="4080"/>
        <v>0.95438867320074072</v>
      </c>
      <c r="AH4653" s="39">
        <f t="shared" si="4080"/>
        <v>0.95527939672603102</v>
      </c>
      <c r="AI4653" s="39">
        <f t="shared" si="4080"/>
        <v>0.95614524451614935</v>
      </c>
      <c r="AJ4653" s="39">
        <f t="shared" si="4080"/>
        <v>0.95698700516061797</v>
      </c>
      <c r="AK4653" s="39">
        <f t="shared" si="4080"/>
        <v>0.95780544059916384</v>
      </c>
      <c r="AL4653" s="39">
        <f t="shared" si="4080"/>
        <v>0.95860128701596792</v>
      </c>
      <c r="AM4653" s="39">
        <f t="shared" si="4080"/>
        <v>0.95937525570778659</v>
      </c>
      <c r="AN4653" s="39">
        <f t="shared" si="4080"/>
        <v>0.96012803392629498</v>
      </c>
      <c r="AO4653" s="39">
        <f t="shared" si="4080"/>
        <v>0.9608602856950369</v>
      </c>
      <c r="AP4653" s="39">
        <f t="shared" si="4080"/>
        <v>0.96157265260140345</v>
      </c>
      <c r="AQ4653" s="39">
        <f t="shared" si="4080"/>
        <v>0.9622657545640888</v>
      </c>
      <c r="AR4653" s="39">
        <f t="shared" si="4080"/>
        <v>0.96294019057649693</v>
      </c>
      <c r="AS4653" s="39">
        <f t="shared" si="4080"/>
        <v>0.96359653942659218</v>
      </c>
      <c r="AT4653" s="39">
        <f t="shared" si="4080"/>
        <v>0.96423536039370306</v>
      </c>
      <c r="AU4653" s="39">
        <f t="shared" si="4080"/>
        <v>0.96485719392280289</v>
      </c>
      <c r="AV4653" s="39">
        <f t="shared" si="4080"/>
        <v>0.96546256227679894</v>
      </c>
      <c r="AW4653" s="39">
        <f t="shared" si="4080"/>
        <v>0.96605197016736888</v>
      </c>
      <c r="AX4653" s="39">
        <f t="shared" si="4080"/>
        <v>0.96662590536489068</v>
      </c>
      <c r="AY4653" s="39">
        <f t="shared" si="4080"/>
        <v>0.96718483928801113</v>
      </c>
      <c r="AZ4653" s="39">
        <f t="shared" si="4080"/>
        <v>0.96772922757340052</v>
      </c>
      <c r="BA4653" s="39">
        <f t="shared" si="4080"/>
        <v>0.96825951062624027</v>
      </c>
      <c r="BB4653" s="39">
        <f t="shared" si="4080"/>
        <v>0.96877611415198506</v>
      </c>
      <c r="BC4653" s="39">
        <f t="shared" si="4080"/>
        <v>0.96927944966993973</v>
      </c>
      <c r="BD4653" s="39">
        <f t="shared" si="4080"/>
        <v>0.96976991500918497</v>
      </c>
      <c r="BE4653" s="39">
        <f t="shared" si="4080"/>
        <v>0.97024789478737672</v>
      </c>
      <c r="BF4653" s="39">
        <f t="shared" si="4080"/>
        <v>0.97071376087294181</v>
      </c>
    </row>
    <row r="4654" spans="1:58" x14ac:dyDescent="0.2">
      <c r="A4654" s="9" t="str">
        <f t="shared" si="4044"/>
        <v>Nicaragua</v>
      </c>
      <c r="C4654" s="39">
        <f t="shared" si="4070"/>
        <v>0.45118519999999995</v>
      </c>
      <c r="D4654" s="39">
        <f t="shared" si="4070"/>
        <v>0.46385090216910851</v>
      </c>
      <c r="E4654" s="39">
        <f t="shared" si="4070"/>
        <v>0.47639524359906471</v>
      </c>
      <c r="F4654" s="39">
        <f t="shared" si="4070"/>
        <v>0.48880667126139055</v>
      </c>
      <c r="G4654" s="39">
        <f t="shared" si="4070"/>
        <v>0.50107448084784911</v>
      </c>
      <c r="H4654" s="38">
        <f t="shared" ref="H4654:V4654" si="4081">1-_xlfn.NORM.DIST($D$608,H4425,H5835,TRUE)</f>
        <v>0.46681696126355277</v>
      </c>
      <c r="I4654" s="38">
        <f t="shared" si="4081"/>
        <v>0.47829642056903354</v>
      </c>
      <c r="J4654" s="38">
        <f t="shared" si="4081"/>
        <v>0.48965089108301552</v>
      </c>
      <c r="K4654" s="38">
        <f t="shared" si="4081"/>
        <v>0.51856129694120834</v>
      </c>
      <c r="L4654" s="38">
        <f t="shared" si="4081"/>
        <v>0.53447308609051625</v>
      </c>
      <c r="M4654" s="38">
        <f t="shared" si="4081"/>
        <v>0.55031188950149224</v>
      </c>
      <c r="N4654" s="38">
        <f t="shared" si="4081"/>
        <v>0.56605450976718619</v>
      </c>
      <c r="O4654" s="38">
        <f t="shared" si="4081"/>
        <v>0.58167825373030979</v>
      </c>
      <c r="P4654" s="38">
        <f t="shared" si="4081"/>
        <v>0.59716101859805026</v>
      </c>
      <c r="Q4654" s="38">
        <f t="shared" si="4081"/>
        <v>0.60110480030162927</v>
      </c>
      <c r="R4654" s="38">
        <f t="shared" si="4081"/>
        <v>0.62429214253943477</v>
      </c>
      <c r="S4654" s="38">
        <f t="shared" si="4081"/>
        <v>0.63429114220319616</v>
      </c>
      <c r="T4654" s="38">
        <f t="shared" si="4081"/>
        <v>0.64407710516452521</v>
      </c>
      <c r="U4654" s="38">
        <f t="shared" si="4081"/>
        <v>0.65364914373272875</v>
      </c>
      <c r="V4654" s="38">
        <f t="shared" si="4081"/>
        <v>0.6630068523205459</v>
      </c>
      <c r="W4654" s="39">
        <f t="shared" ref="W4654:BF4654" si="4082">W3729</f>
        <v>0.67215027581617726</v>
      </c>
      <c r="X4654" s="39">
        <f t="shared" si="4082"/>
        <v>0.68107987846259754</v>
      </c>
      <c r="Y4654" s="39">
        <f t="shared" si="4082"/>
        <v>0.68979651338588277</v>
      </c>
      <c r="Z4654" s="39">
        <f t="shared" si="4082"/>
        <v>0.69830139289399051</v>
      </c>
      <c r="AA4654" s="39">
        <f t="shared" si="4082"/>
        <v>0.70659605964844874</v>
      </c>
      <c r="AB4654" s="39">
        <f t="shared" si="4082"/>
        <v>0.71468235879378295</v>
      </c>
      <c r="AC4654" s="39">
        <f t="shared" si="4082"/>
        <v>0.7225624111132356</v>
      </c>
      <c r="AD4654" s="39">
        <f t="shared" si="4082"/>
        <v>0.73023858726442104</v>
      </c>
      <c r="AE4654" s="39">
        <f t="shared" si="4082"/>
        <v>0.7377134831349792</v>
      </c>
      <c r="AF4654" s="39">
        <f t="shared" si="4082"/>
        <v>0.74498989634600354</v>
      </c>
      <c r="AG4654" s="39">
        <f t="shared" si="4082"/>
        <v>0.75207080391999148</v>
      </c>
      <c r="AH4654" s="39">
        <f t="shared" si="4082"/>
        <v>0.75895934112022612</v>
      </c>
      <c r="AI4654" s="39">
        <f t="shared" si="4082"/>
        <v>0.76565878145980948</v>
      </c>
      <c r="AJ4654" s="39">
        <f t="shared" si="4082"/>
        <v>0.77217251787092889</v>
      </c>
      <c r="AK4654" s="39">
        <f t="shared" si="4082"/>
        <v>0.77850404501832959</v>
      </c>
      <c r="AL4654" s="39">
        <f t="shared" si="4082"/>
        <v>0.78465694273526854</v>
      </c>
      <c r="AM4654" s="39">
        <f t="shared" si="4082"/>
        <v>0.79063486055540766</v>
      </c>
      <c r="AN4654" s="39">
        <f t="shared" si="4082"/>
        <v>0.79644150331007046</v>
      </c>
      <c r="AO4654" s="39">
        <f t="shared" si="4082"/>
        <v>0.80208061775698369</v>
      </c>
      <c r="AP4654" s="39">
        <f t="shared" si="4082"/>
        <v>0.807555980203986</v>
      </c>
      <c r="AQ4654" s="39">
        <f t="shared" si="4082"/>
        <v>0.81287138508913415</v>
      </c>
      <c r="AR4654" s="39">
        <f t="shared" si="4082"/>
        <v>0.81803063447712587</v>
      </c>
      <c r="AS4654" s="39">
        <f t="shared" si="4082"/>
        <v>0.82303752843092814</v>
      </c>
      <c r="AT4654" s="39">
        <f t="shared" si="4082"/>
        <v>0.82789585621688477</v>
      </c>
      <c r="AU4654" s="39">
        <f t="shared" si="4082"/>
        <v>0.83260938830134035</v>
      </c>
      <c r="AV4654" s="39">
        <f t="shared" si="4082"/>
        <v>0.83718186909690395</v>
      </c>
      <c r="AW4654" s="39">
        <f t="shared" si="4082"/>
        <v>0.841617010416846</v>
      </c>
      <c r="AX4654" s="39">
        <f t="shared" si="4082"/>
        <v>0.84591848559672889</v>
      </c>
      <c r="AY4654" s="39">
        <f t="shared" si="4082"/>
        <v>0.8500899242431843</v>
      </c>
      <c r="AZ4654" s="39">
        <f t="shared" si="4082"/>
        <v>0.85413490757074206</v>
      </c>
      <c r="BA4654" s="39">
        <f t="shared" si="4082"/>
        <v>0.85805696428872935</v>
      </c>
      <c r="BB4654" s="39">
        <f t="shared" si="4082"/>
        <v>0.86185956700150756</v>
      </c>
      <c r="BC4654" s="39">
        <f t="shared" si="4082"/>
        <v>0.86554612908663464</v>
      </c>
      <c r="BD4654" s="39">
        <f t="shared" si="4082"/>
        <v>0.86912000201693629</v>
      </c>
      <c r="BE4654" s="39">
        <f t="shared" si="4082"/>
        <v>0.8725844730939103</v>
      </c>
      <c r="BF4654" s="39">
        <f t="shared" si="4082"/>
        <v>0.87594276356135969</v>
      </c>
    </row>
    <row r="4655" spans="1:58" x14ac:dyDescent="0.2">
      <c r="A4655" s="9" t="str">
        <f t="shared" si="4044"/>
        <v>Niger</v>
      </c>
      <c r="C4655" s="39">
        <f t="shared" si="4070"/>
        <v>3.2431129999999975E-2</v>
      </c>
      <c r="D4655" s="39">
        <f t="shared" si="4070"/>
        <v>3.6496500311354763E-2</v>
      </c>
      <c r="E4655" s="39">
        <f t="shared" si="4070"/>
        <v>4.0911450090249102E-2</v>
      </c>
      <c r="F4655" s="39">
        <f t="shared" si="4070"/>
        <v>4.5687203786621056E-2</v>
      </c>
      <c r="G4655" s="39">
        <f t="shared" si="4070"/>
        <v>5.0833554325112273E-2</v>
      </c>
      <c r="H4655" s="38">
        <f t="shared" ref="H4655:V4655" si="4083">1-_xlfn.NORM.DIST($D$608,H4426,H5836,TRUE)</f>
        <v>4.9589765505885786E-2</v>
      </c>
      <c r="I4655" s="38">
        <f t="shared" si="4083"/>
        <v>5.4691798425234861E-2</v>
      </c>
      <c r="J4655" s="38">
        <f t="shared" si="4083"/>
        <v>6.0129116475819422E-2</v>
      </c>
      <c r="K4655" s="38">
        <f t="shared" si="4083"/>
        <v>7.4478069443133843E-2</v>
      </c>
      <c r="L4655" s="38">
        <f t="shared" si="4083"/>
        <v>8.1541444505912719E-2</v>
      </c>
      <c r="M4655" s="38">
        <f t="shared" si="4083"/>
        <v>8.9005789466864105E-2</v>
      </c>
      <c r="N4655" s="38">
        <f t="shared" si="4083"/>
        <v>9.6869677485313943E-2</v>
      </c>
      <c r="O4655" s="38">
        <f t="shared" si="4083"/>
        <v>0.10512983762518846</v>
      </c>
      <c r="P4655" s="38">
        <f t="shared" si="4083"/>
        <v>0.11378117902391349</v>
      </c>
      <c r="Q4655" s="38">
        <f t="shared" si="4083"/>
        <v>0.1218340596570433</v>
      </c>
      <c r="R4655" s="38">
        <f t="shared" si="4083"/>
        <v>0.13301778521418772</v>
      </c>
      <c r="S4655" s="38">
        <f t="shared" si="4083"/>
        <v>0.1427529357930617</v>
      </c>
      <c r="T4655" s="38">
        <f t="shared" si="4083"/>
        <v>0.15282887309189719</v>
      </c>
      <c r="U4655" s="38">
        <f t="shared" si="4083"/>
        <v>0.16323172884224957</v>
      </c>
      <c r="V4655" s="38">
        <f t="shared" si="4083"/>
        <v>0.17394637212526198</v>
      </c>
      <c r="W4655" s="39">
        <f t="shared" ref="W4655:BF4655" si="4084">W3730</f>
        <v>0.18495653238830101</v>
      </c>
      <c r="X4655" s="39">
        <f t="shared" si="4084"/>
        <v>0.19624492782035574</v>
      </c>
      <c r="Y4655" s="39">
        <f t="shared" si="4084"/>
        <v>0.20779339732679558</v>
      </c>
      <c r="Z4655" s="39">
        <f t="shared" si="4084"/>
        <v>0.21958303441611016</v>
      </c>
      <c r="AA4655" s="39">
        <f t="shared" si="4084"/>
        <v>0.23159432140578451</v>
      </c>
      <c r="AB4655" s="39">
        <f t="shared" si="4084"/>
        <v>0.24380726246738593</v>
      </c>
      <c r="AC4655" s="39">
        <f t="shared" si="4084"/>
        <v>0.25620151415819381</v>
      </c>
      <c r="AD4655" s="39">
        <f t="shared" si="4084"/>
        <v>0.26875651222436592</v>
      </c>
      <c r="AE4655" s="39">
        <f t="shared" si="4084"/>
        <v>0.28145159360500271</v>
      </c>
      <c r="AF4655" s="39">
        <f t="shared" si="4084"/>
        <v>0.2942661127141839</v>
      </c>
      <c r="AG4655" s="39">
        <f t="shared" si="4084"/>
        <v>0.30717955122596541</v>
      </c>
      <c r="AH4655" s="39">
        <f t="shared" si="4084"/>
        <v>0.32017162073282168</v>
      </c>
      <c r="AI4655" s="39">
        <f t="shared" si="4084"/>
        <v>0.33322235778871701</v>
      </c>
      <c r="AJ4655" s="39">
        <f t="shared" si="4084"/>
        <v>0.34631221098197773</v>
      </c>
      <c r="AK4655" s="39">
        <f t="shared" si="4084"/>
        <v>0.35942211980885652</v>
      </c>
      <c r="AL4655" s="39">
        <f t="shared" si="4084"/>
        <v>0.37253358523492242</v>
      </c>
      <c r="AM4655" s="39">
        <f t="shared" si="4084"/>
        <v>0.3856287319373235</v>
      </c>
      <c r="AN4655" s="39">
        <f t="shared" si="4084"/>
        <v>0.39869036231599675</v>
      </c>
      <c r="AO4655" s="39">
        <f t="shared" si="4084"/>
        <v>0.41170200244577115</v>
      </c>
      <c r="AP4655" s="39">
        <f t="shared" si="4084"/>
        <v>0.42464794021400398</v>
      </c>
      <c r="AQ4655" s="39">
        <f t="shared" si="4084"/>
        <v>0.43751325595006418</v>
      </c>
      <c r="AR4655" s="39">
        <f t="shared" si="4084"/>
        <v>0.45028384590403514</v>
      </c>
      <c r="AS4655" s="39">
        <f t="shared" si="4084"/>
        <v>0.46294643897290588</v>
      </c>
      <c r="AT4655" s="39">
        <f t="shared" si="4084"/>
        <v>0.47548860710389285</v>
      </c>
      <c r="AU4655" s="39">
        <f t="shared" si="4084"/>
        <v>0.48789876982710245</v>
      </c>
      <c r="AV4655" s="39">
        <f t="shared" si="4084"/>
        <v>0.50016619338420609</v>
      </c>
      <c r="AW4655" s="39">
        <f t="shared" si="4084"/>
        <v>0.51228098492702046</v>
      </c>
      <c r="AX4655" s="39">
        <f t="shared" si="4084"/>
        <v>0.52423408226059154</v>
      </c>
      <c r="AY4655" s="39">
        <f t="shared" si="4084"/>
        <v>0.53601723960045367</v>
      </c>
      <c r="AZ4655" s="39">
        <f t="shared" si="4084"/>
        <v>0.54762300980387257</v>
      </c>
      <c r="BA4655" s="39">
        <f t="shared" si="4084"/>
        <v>0.55904472352091816</v>
      </c>
      <c r="BB4655" s="39">
        <f t="shared" si="4084"/>
        <v>0.57027646569380097</v>
      </c>
      <c r="BC4655" s="39">
        <f t="shared" si="4084"/>
        <v>0.58131304981274912</v>
      </c>
      <c r="BD4655" s="39">
        <f t="shared" si="4084"/>
        <v>0.5921499903144023</v>
      </c>
      <c r="BE4655" s="39">
        <f t="shared" si="4084"/>
        <v>0.60278347348483341</v>
      </c>
      <c r="BF4655" s="39">
        <f t="shared" si="4084"/>
        <v>0.61321032720435098</v>
      </c>
    </row>
    <row r="4656" spans="1:58" x14ac:dyDescent="0.2">
      <c r="A4656" s="9" t="str">
        <f t="shared" si="4044"/>
        <v>Nigeria</v>
      </c>
      <c r="C4656" s="39">
        <f t="shared" si="4070"/>
        <v>0.19143500000000002</v>
      </c>
      <c r="D4656" s="39">
        <f t="shared" si="4070"/>
        <v>0.20296000100030187</v>
      </c>
      <c r="E4656" s="39">
        <f t="shared" si="4070"/>
        <v>0.21473885032641049</v>
      </c>
      <c r="F4656" s="39">
        <f t="shared" si="4070"/>
        <v>0.22675191721418342</v>
      </c>
      <c r="G4656" s="39">
        <f t="shared" si="4070"/>
        <v>0.23897901278805977</v>
      </c>
      <c r="H4656" s="38">
        <f t="shared" ref="H4656:V4656" si="4085">1-_xlfn.NORM.DIST($D$608,H4427,H5837,TRUE)</f>
        <v>0.20050878951181117</v>
      </c>
      <c r="I4656" s="38">
        <f t="shared" si="4085"/>
        <v>0.21080268454145568</v>
      </c>
      <c r="J4656" s="38">
        <f t="shared" si="4085"/>
        <v>0.22126651835269751</v>
      </c>
      <c r="K4656" s="38">
        <f t="shared" si="4085"/>
        <v>0.25703220020386797</v>
      </c>
      <c r="L4656" s="38">
        <f t="shared" si="4085"/>
        <v>0.27456995797064576</v>
      </c>
      <c r="M4656" s="38">
        <f t="shared" si="4085"/>
        <v>0.29279253213780765</v>
      </c>
      <c r="N4656" s="38">
        <f t="shared" si="4085"/>
        <v>0.31167942864978992</v>
      </c>
      <c r="O4656" s="38">
        <f t="shared" si="4085"/>
        <v>0.33120511574202138</v>
      </c>
      <c r="P4656" s="38">
        <f t="shared" si="4085"/>
        <v>0.35133888997141205</v>
      </c>
      <c r="Q4656" s="38">
        <f t="shared" si="4085"/>
        <v>0.36053071774331413</v>
      </c>
      <c r="R4656" s="38">
        <f t="shared" si="4085"/>
        <v>0.3816558859581819</v>
      </c>
      <c r="S4656" s="38">
        <f t="shared" si="4085"/>
        <v>0.39484442282680132</v>
      </c>
      <c r="T4656" s="38">
        <f t="shared" si="4085"/>
        <v>0.40798840359152533</v>
      </c>
      <c r="U4656" s="38">
        <f t="shared" si="4085"/>
        <v>0.42107146190706501</v>
      </c>
      <c r="V4656" s="38">
        <f t="shared" si="4085"/>
        <v>0.43407803351490037</v>
      </c>
      <c r="W4656" s="39">
        <f t="shared" ref="W4656:BF4656" si="4086">W3731</f>
        <v>0.4469933835697788</v>
      </c>
      <c r="X4656" s="39">
        <f t="shared" si="4086"/>
        <v>0.45980362677659348</v>
      </c>
      <c r="Y4656" s="39">
        <f t="shared" si="4086"/>
        <v>0.47249574077202139</v>
      </c>
      <c r="Z4656" s="39">
        <f t="shared" si="4086"/>
        <v>0.48505757321299381</v>
      </c>
      <c r="AA4656" s="39">
        <f t="shared" si="4086"/>
        <v>0.49747784305289866</v>
      </c>
      <c r="AB4656" s="39">
        <f t="shared" si="4086"/>
        <v>0.50974613649722311</v>
      </c>
      <c r="AC4656" s="39">
        <f t="shared" si="4086"/>
        <v>0.52185289813395475</v>
      </c>
      <c r="AD4656" s="39">
        <f t="shared" si="4086"/>
        <v>0.53378941773133814</v>
      </c>
      <c r="AE4656" s="39">
        <f t="shared" si="4086"/>
        <v>0.54554781318735945</v>
      </c>
      <c r="AF4656" s="39">
        <f t="shared" si="4086"/>
        <v>0.55712101010241455</v>
      </c>
      <c r="AG4656" s="39">
        <f t="shared" si="4086"/>
        <v>0.56850271842978062</v>
      </c>
      <c r="AH4656" s="39">
        <f t="shared" si="4086"/>
        <v>0.57968740663849216</v>
      </c>
      <c r="AI4656" s="39">
        <f t="shared" si="4086"/>
        <v>0.59067027380067594</v>
      </c>
      <c r="AJ4656" s="39">
        <f t="shared" si="4086"/>
        <v>0.60144721999097284</v>
      </c>
      <c r="AK4656" s="39">
        <f t="shared" si="4086"/>
        <v>0.61201481535990054</v>
      </c>
      <c r="AL4656" s="39">
        <f t="shared" si="4086"/>
        <v>0.62237026821641672</v>
      </c>
      <c r="AM4656" s="39">
        <f t="shared" si="4086"/>
        <v>0.63251139242794729</v>
      </c>
      <c r="AN4656" s="39">
        <f t="shared" si="4086"/>
        <v>0.64243657441916002</v>
      </c>
      <c r="AO4656" s="39">
        <f t="shared" si="4086"/>
        <v>0.65214474002409351</v>
      </c>
      <c r="AP4656" s="39">
        <f t="shared" si="4086"/>
        <v>0.66163532142020087</v>
      </c>
      <c r="AQ4656" s="39">
        <f t="shared" si="4086"/>
        <v>0.6709082243476483</v>
      </c>
      <c r="AR4656" s="39">
        <f t="shared" si="4086"/>
        <v>0.67996379579301447</v>
      </c>
      <c r="AS4656" s="39">
        <f t="shared" si="4086"/>
        <v>0.68880279229352093</v>
      </c>
      <c r="AT4656" s="39">
        <f t="shared" si="4086"/>
        <v>0.69742634899617117</v>
      </c>
      <c r="AU4656" s="39">
        <f t="shared" si="4086"/>
        <v>0.70583594958579932</v>
      </c>
      <c r="AV4656" s="39">
        <f t="shared" si="4086"/>
        <v>0.71403339717703984</v>
      </c>
      <c r="AW4656" s="39">
        <f t="shared" si="4086"/>
        <v>0.72202078624767363</v>
      </c>
      <c r="AX4656" s="39">
        <f t="shared" si="4086"/>
        <v>0.72980047567467721</v>
      </c>
      <c r="AY4656" s="39">
        <f t="shared" si="4086"/>
        <v>0.73737506291957911</v>
      </c>
      <c r="AZ4656" s="39">
        <f t="shared" si="4086"/>
        <v>0.74474735939638925</v>
      </c>
      <c r="BA4656" s="39">
        <f t="shared" si="4086"/>
        <v>0.7519203670433543</v>
      </c>
      <c r="BB4656" s="39">
        <f t="shared" si="4086"/>
        <v>0.75889725610906966</v>
      </c>
      <c r="BC4656" s="39">
        <f t="shared" si="4086"/>
        <v>0.7656813441539625</v>
      </c>
      <c r="BD4656" s="39">
        <f t="shared" si="4086"/>
        <v>0.77227607625980588</v>
      </c>
      <c r="BE4656" s="39">
        <f t="shared" si="4086"/>
        <v>0.77868500643264271</v>
      </c>
      <c r="BF4656" s="39">
        <f t="shared" si="4086"/>
        <v>0.78491178017822727</v>
      </c>
    </row>
    <row r="4657" spans="1:58" x14ac:dyDescent="0.2">
      <c r="A4657" s="9" t="str">
        <f t="shared" si="4044"/>
        <v>Niue</v>
      </c>
      <c r="C4657" s="39">
        <f t="shared" si="4070"/>
        <v>0.69570499999999991</v>
      </c>
      <c r="D4657" s="39">
        <f t="shared" si="4070"/>
        <v>0.70413644350739424</v>
      </c>
      <c r="E4657" s="39">
        <f t="shared" si="4070"/>
        <v>0.71235615849413914</v>
      </c>
      <c r="F4657" s="39">
        <f t="shared" si="4070"/>
        <v>0.72036618317754619</v>
      </c>
      <c r="G4657" s="39">
        <f t="shared" si="4070"/>
        <v>0.7281688227551727</v>
      </c>
      <c r="H4657" s="38">
        <f t="shared" ref="H4657:V4657" si="4087">1-_xlfn.NORM.DIST($D$608,H4428,H5838,TRUE)</f>
        <v>0.6991341754377044</v>
      </c>
      <c r="I4657" s="38">
        <f t="shared" si="4087"/>
        <v>0.70678233805002055</v>
      </c>
      <c r="J4657" s="38">
        <f t="shared" si="4087"/>
        <v>0.71424573204336117</v>
      </c>
      <c r="K4657" s="38">
        <f t="shared" si="4087"/>
        <v>0.72152645617216948</v>
      </c>
      <c r="L4657" s="38">
        <f t="shared" si="4087"/>
        <v>0.73432949635373612</v>
      </c>
      <c r="M4657" s="38">
        <f t="shared" si="4087"/>
        <v>0.74686050033908735</v>
      </c>
      <c r="N4657" s="38">
        <f t="shared" si="4087"/>
        <v>0.75910751024405343</v>
      </c>
      <c r="O4657" s="38">
        <f t="shared" si="4087"/>
        <v>0.77105946495395039</v>
      </c>
      <c r="P4657" s="38">
        <f t="shared" si="4087"/>
        <v>0.78270623067871892</v>
      </c>
      <c r="Q4657" s="38">
        <f t="shared" si="4087"/>
        <v>0.78187533901102235</v>
      </c>
      <c r="R4657" s="38">
        <f t="shared" si="4087"/>
        <v>0.8011654072085943</v>
      </c>
      <c r="S4657" s="38">
        <f t="shared" si="4087"/>
        <v>0.80672474591609089</v>
      </c>
      <c r="T4657" s="38">
        <f t="shared" si="4087"/>
        <v>0.81212083672769775</v>
      </c>
      <c r="U4657" s="38">
        <f t="shared" si="4087"/>
        <v>0.81735754875590838</v>
      </c>
      <c r="V4657" s="38">
        <f t="shared" si="4087"/>
        <v>0.82243875259228227</v>
      </c>
      <c r="W4657" s="39">
        <f t="shared" ref="W4657:BF4657" si="4088">W3732</f>
        <v>0.82736831095169328</v>
      </c>
      <c r="X4657" s="39">
        <f t="shared" si="4088"/>
        <v>0.83215007014965825</v>
      </c>
      <c r="Y4657" s="39">
        <f t="shared" si="4088"/>
        <v>0.83678785236937303</v>
      </c>
      <c r="Z4657" s="39">
        <f t="shared" si="4088"/>
        <v>0.8412854486753415</v>
      </c>
      <c r="AA4657" s="39">
        <f t="shared" si="4088"/>
        <v>0.84564661273101605</v>
      </c>
      <c r="AB4657" s="39">
        <f t="shared" si="4088"/>
        <v>0.84987505517862472</v>
      </c>
      <c r="AC4657" s="39">
        <f t="shared" si="4088"/>
        <v>0.85397443864031364</v>
      </c>
      <c r="AD4657" s="39">
        <f t="shared" si="4088"/>
        <v>0.85794837330084661</v>
      </c>
      <c r="AE4657" s="39">
        <f t="shared" si="4088"/>
        <v>0.86180041303333943</v>
      </c>
      <c r="AF4657" s="39">
        <f t="shared" si="4088"/>
        <v>0.86553405203085532</v>
      </c>
      <c r="AG4657" s="39">
        <f t="shared" si="4088"/>
        <v>0.86915272190810722</v>
      </c>
      <c r="AH4657" s="39">
        <f t="shared" si="4088"/>
        <v>0.87265978923899001</v>
      </c>
      <c r="AI4657" s="39">
        <f t="shared" si="4088"/>
        <v>0.87605855349718875</v>
      </c>
      <c r="AJ4657" s="39">
        <f t="shared" si="4088"/>
        <v>0.87935224536864265</v>
      </c>
      <c r="AK4657" s="39">
        <f t="shared" si="4088"/>
        <v>0.8825440254061967</v>
      </c>
      <c r="AL4657" s="39">
        <f t="shared" si="4088"/>
        <v>0.88563698299831306</v>
      </c>
      <c r="AM4657" s="39">
        <f t="shared" si="4088"/>
        <v>0.88863413562524318</v>
      </c>
      <c r="AN4657" s="39">
        <f t="shared" si="4088"/>
        <v>0.89153842837756303</v>
      </c>
      <c r="AO4657" s="39">
        <f t="shared" si="4088"/>
        <v>0.89435273371344881</v>
      </c>
      <c r="AP4657" s="39">
        <f t="shared" si="4088"/>
        <v>0.89707985143249791</v>
      </c>
      <c r="AQ4657" s="39">
        <f t="shared" si="4088"/>
        <v>0.89972250884530014</v>
      </c>
      <c r="AR4657" s="39">
        <f t="shared" si="4088"/>
        <v>0.90228336111929641</v>
      </c>
      <c r="AS4657" s="39">
        <f t="shared" si="4088"/>
        <v>0.90476499178276459</v>
      </c>
      <c r="AT4657" s="39">
        <f t="shared" si="4088"/>
        <v>0.9071699133700093</v>
      </c>
      <c r="AU4657" s="39">
        <f t="shared" si="4088"/>
        <v>0.90950056819202363</v>
      </c>
      <c r="AV4657" s="39">
        <f t="shared" si="4088"/>
        <v>0.91175932921801595</v>
      </c>
      <c r="AW4657" s="39">
        <f t="shared" si="4088"/>
        <v>0.91394850105428616</v>
      </c>
      <c r="AX4657" s="39">
        <f t="shared" si="4088"/>
        <v>0.91607032100794705</v>
      </c>
      <c r="AY4657" s="39">
        <f t="shared" si="4088"/>
        <v>0.91812696022396267</v>
      </c>
      <c r="AZ4657" s="39">
        <f t="shared" si="4088"/>
        <v>0.92012052488488527</v>
      </c>
      <c r="BA4657" s="39">
        <f t="shared" si="4088"/>
        <v>0.92205305746354582</v>
      </c>
      <c r="BB4657" s="39">
        <f t="shared" si="4088"/>
        <v>0.92392653801975322</v>
      </c>
      <c r="BC4657" s="39">
        <f t="shared" si="4088"/>
        <v>0.92574288553282824</v>
      </c>
      <c r="BD4657" s="39">
        <f t="shared" si="4088"/>
        <v>0.92750395926251306</v>
      </c>
      <c r="BE4657" s="39">
        <f t="shared" si="4088"/>
        <v>0.92921156013146144</v>
      </c>
      <c r="BF4657" s="39">
        <f t="shared" si="4088"/>
        <v>0.93086743212314216</v>
      </c>
    </row>
    <row r="4658" spans="1:58" x14ac:dyDescent="0.2">
      <c r="A4658" s="9" t="str">
        <f t="shared" si="4044"/>
        <v>Norfolk Island</v>
      </c>
      <c r="C4658" s="39">
        <f t="shared" si="4070"/>
        <v>0.92671899999999996</v>
      </c>
      <c r="D4658" s="39">
        <f t="shared" si="4070"/>
        <v>0.92841958221755871</v>
      </c>
      <c r="E4658" s="39">
        <f t="shared" si="4070"/>
        <v>0.93006914017291342</v>
      </c>
      <c r="F4658" s="39">
        <f t="shared" si="4070"/>
        <v>0.93166932583250583</v>
      </c>
      <c r="G4658" s="39">
        <f t="shared" si="4070"/>
        <v>0.93322173856190171</v>
      </c>
      <c r="H4658" s="38">
        <f t="shared" ref="H4658:V4658" si="4089">1-_xlfn.NORM.DIST($D$608,H4429,H5839,TRUE)</f>
        <v>0.9183550985974247</v>
      </c>
      <c r="I4658" s="38">
        <f t="shared" si="4089"/>
        <v>0.92004576631641699</v>
      </c>
      <c r="J4658" s="38">
        <f t="shared" si="4089"/>
        <v>0.92168929939749922</v>
      </c>
      <c r="K4658" s="38">
        <f t="shared" si="4089"/>
        <v>0.92450239120588251</v>
      </c>
      <c r="L4658" s="38">
        <f t="shared" si="4089"/>
        <v>0.928108430729224</v>
      </c>
      <c r="M4658" s="38">
        <f t="shared" si="4089"/>
        <v>0.93158585825442464</v>
      </c>
      <c r="N4658" s="38">
        <f t="shared" si="4089"/>
        <v>0.93493709046006512</v>
      </c>
      <c r="O4658" s="38">
        <f t="shared" si="4089"/>
        <v>0.93816459645194961</v>
      </c>
      <c r="P4658" s="38">
        <f t="shared" si="4089"/>
        <v>0.94127089266731256</v>
      </c>
      <c r="Q4658" s="38">
        <f t="shared" si="4089"/>
        <v>0.93836364358448321</v>
      </c>
      <c r="R4658" s="38">
        <f t="shared" si="4089"/>
        <v>0.94755409747437036</v>
      </c>
      <c r="S4658" s="38">
        <f t="shared" si="4089"/>
        <v>0.94864067866183055</v>
      </c>
      <c r="T4658" s="38">
        <f t="shared" si="4089"/>
        <v>0.94969610015956551</v>
      </c>
      <c r="U4658" s="38">
        <f t="shared" si="4089"/>
        <v>0.95072136299116206</v>
      </c>
      <c r="V4658" s="38">
        <f t="shared" si="4089"/>
        <v>0.95171743454094526</v>
      </c>
      <c r="W4658" s="39">
        <f t="shared" ref="W4658:BF4658" si="4090">W3733</f>
        <v>0.95268524963690704</v>
      </c>
      <c r="X4658" s="39">
        <f t="shared" si="4090"/>
        <v>0.95362571160663934</v>
      </c>
      <c r="Y4658" s="39">
        <f t="shared" si="4090"/>
        <v>0.95453969330615451</v>
      </c>
      <c r="Z4658" s="39">
        <f t="shared" si="4090"/>
        <v>0.95542803812156563</v>
      </c>
      <c r="AA4658" s="39">
        <f t="shared" si="4090"/>
        <v>0.9562915609436855</v>
      </c>
      <c r="AB4658" s="39">
        <f t="shared" si="4090"/>
        <v>0.95713104911567548</v>
      </c>
      <c r="AC4658" s="39">
        <f t="shared" si="4090"/>
        <v>0.95794726335394476</v>
      </c>
      <c r="AD4658" s="39">
        <f t="shared" si="4090"/>
        <v>0.95874093864255361</v>
      </c>
      <c r="AE4658" s="39">
        <f t="shared" si="4090"/>
        <v>0.95951278510143323</v>
      </c>
      <c r="AF4658" s="39">
        <f t="shared" si="4090"/>
        <v>0.96026348882877077</v>
      </c>
      <c r="AG4658" s="39">
        <f t="shared" si="4090"/>
        <v>0.96099371271795397</v>
      </c>
      <c r="AH4658" s="39">
        <f t="shared" si="4090"/>
        <v>0.96170409724949935</v>
      </c>
      <c r="AI4658" s="39">
        <f t="shared" si="4090"/>
        <v>0.96239526125841679</v>
      </c>
      <c r="AJ4658" s="39">
        <f t="shared" si="4090"/>
        <v>0.96306780267748926</v>
      </c>
      <c r="AK4658" s="39">
        <f t="shared" si="4090"/>
        <v>0.9637222992569624</v>
      </c>
      <c r="AL4658" s="39">
        <f t="shared" si="4090"/>
        <v>0.96435930926115865</v>
      </c>
      <c r="AM4658" s="39">
        <f t="shared" si="4090"/>
        <v>0.9649793721425407</v>
      </c>
      <c r="AN4658" s="39">
        <f t="shared" si="4090"/>
        <v>0.96558300919376061</v>
      </c>
      <c r="AO4658" s="39">
        <f t="shared" si="4090"/>
        <v>0.96617072417823413</v>
      </c>
      <c r="AP4658" s="39">
        <f t="shared" si="4090"/>
        <v>0.96674300393979107</v>
      </c>
      <c r="AQ4658" s="39">
        <f t="shared" si="4090"/>
        <v>0.96730031899194691</v>
      </c>
      <c r="AR4658" s="39">
        <f t="shared" si="4090"/>
        <v>0.9678431240873473</v>
      </c>
      <c r="AS4658" s="39">
        <f t="shared" si="4090"/>
        <v>0.96837185876793153</v>
      </c>
      <c r="AT4658" s="39">
        <f t="shared" si="4090"/>
        <v>0.96888694789636243</v>
      </c>
      <c r="AU4658" s="39">
        <f t="shared" si="4090"/>
        <v>0.96938880216926038</v>
      </c>
      <c r="AV4658" s="39">
        <f t="shared" si="4090"/>
        <v>0.96987781861277889</v>
      </c>
      <c r="AW4658" s="39">
        <f t="shared" si="4090"/>
        <v>0.97035438106104877</v>
      </c>
      <c r="AX4658" s="39">
        <f t="shared" si="4090"/>
        <v>0.97081886061801326</v>
      </c>
      <c r="AY4658" s="39">
        <f t="shared" si="4090"/>
        <v>0.97127161610316559</v>
      </c>
      <c r="AZ4658" s="39">
        <f t="shared" si="4090"/>
        <v>0.97171299448169335</v>
      </c>
      <c r="BA4658" s="39">
        <f t="shared" si="4090"/>
        <v>0.97214333127952512</v>
      </c>
      <c r="BB4658" s="39">
        <f t="shared" si="4090"/>
        <v>0.97256295098376155</v>
      </c>
      <c r="BC4658" s="39">
        <f t="shared" si="4090"/>
        <v>0.97297216742896742</v>
      </c>
      <c r="BD4658" s="39">
        <f t="shared" si="4090"/>
        <v>0.97337128416978635</v>
      </c>
      <c r="BE4658" s="39">
        <f t="shared" si="4090"/>
        <v>0.97376059484033106</v>
      </c>
      <c r="BF4658" s="39">
        <f t="shared" si="4090"/>
        <v>0.97414038350079157</v>
      </c>
    </row>
    <row r="4659" spans="1:58" x14ac:dyDescent="0.2">
      <c r="A4659" s="9" t="str">
        <f t="shared" si="4044"/>
        <v>North Macedonia</v>
      </c>
      <c r="C4659" s="39">
        <f t="shared" ref="C4659:G4668" si="4091">C3734</f>
        <v>0.65537659999999998</v>
      </c>
      <c r="D4659" s="39">
        <f t="shared" si="4091"/>
        <v>0.66471633547691478</v>
      </c>
      <c r="E4659" s="39">
        <f t="shared" si="4091"/>
        <v>0.67384111414152759</v>
      </c>
      <c r="F4659" s="39">
        <f t="shared" si="4091"/>
        <v>0.68275146328591574</v>
      </c>
      <c r="G4659" s="39">
        <f t="shared" si="4091"/>
        <v>0.69144829692132714</v>
      </c>
      <c r="H4659" s="38">
        <f t="shared" ref="H4659:V4659" si="4092">1-_xlfn.NORM.DIST($D$608,H4430,H5840,TRUE)</f>
        <v>0.53267465554097626</v>
      </c>
      <c r="I4659" s="38">
        <f t="shared" si="4092"/>
        <v>0.54099331853349564</v>
      </c>
      <c r="J4659" s="38">
        <f t="shared" si="4092"/>
        <v>0.54919098801270261</v>
      </c>
      <c r="K4659" s="38">
        <f t="shared" si="4092"/>
        <v>0.61835641275935949</v>
      </c>
      <c r="L4659" s="38">
        <f t="shared" si="4092"/>
        <v>0.64571974446185632</v>
      </c>
      <c r="M4659" s="38">
        <f t="shared" si="4092"/>
        <v>0.67307711279121918</v>
      </c>
      <c r="N4659" s="38">
        <f t="shared" si="4092"/>
        <v>0.70026913315529982</v>
      </c>
      <c r="O4659" s="38">
        <f t="shared" si="4092"/>
        <v>0.72712557480248663</v>
      </c>
      <c r="P4659" s="38">
        <f t="shared" si="4092"/>
        <v>0.75346777053236824</v>
      </c>
      <c r="Q4659" s="38">
        <f t="shared" si="4092"/>
        <v>0.75330048373331282</v>
      </c>
      <c r="R4659" s="38">
        <f t="shared" si="4092"/>
        <v>0.77358541601924691</v>
      </c>
      <c r="S4659" s="38">
        <f t="shared" si="4092"/>
        <v>0.77989446633057125</v>
      </c>
      <c r="T4659" s="38">
        <f t="shared" si="4092"/>
        <v>0.78602491806229136</v>
      </c>
      <c r="U4659" s="38">
        <f t="shared" si="4092"/>
        <v>0.79198044944852031</v>
      </c>
      <c r="V4659" s="38">
        <f t="shared" si="4092"/>
        <v>0.79776479201377537</v>
      </c>
      <c r="W4659" s="39">
        <f t="shared" ref="W4659:BF4659" si="4093">W3734</f>
        <v>0.80338171727186347</v>
      </c>
      <c r="X4659" s="39">
        <f t="shared" si="4093"/>
        <v>0.80883502442187449</v>
      </c>
      <c r="Y4659" s="39">
        <f t="shared" si="4093"/>
        <v>0.81412852900207455</v>
      </c>
      <c r="Z4659" s="39">
        <f t="shared" si="4093"/>
        <v>0.8192660524610641</v>
      </c>
      <c r="AA4659" s="39">
        <f t="shared" si="4093"/>
        <v>0.82425141260457435</v>
      </c>
      <c r="AB4659" s="39">
        <f t="shared" si="4093"/>
        <v>0.8290884148757276</v>
      </c>
      <c r="AC4659" s="39">
        <f t="shared" si="4093"/>
        <v>0.83378084442639988</v>
      </c>
      <c r="AD4659" s="39">
        <f t="shared" si="4093"/>
        <v>0.83833245893745678</v>
      </c>
      <c r="AE4659" s="39">
        <f t="shared" si="4093"/>
        <v>0.84274698214605204</v>
      </c>
      <c r="AF4659" s="39">
        <f t="shared" si="4093"/>
        <v>0.84702809803882451</v>
      </c>
      <c r="AG4659" s="39">
        <f t="shared" si="4093"/>
        <v>0.85117944567068504</v>
      </c>
      <c r="AH4659" s="39">
        <f t="shared" si="4093"/>
        <v>0.85520461456990426</v>
      </c>
      <c r="AI4659" s="39">
        <f t="shared" si="4093"/>
        <v>0.8591071406913674</v>
      </c>
      <c r="AJ4659" s="39">
        <f t="shared" si="4093"/>
        <v>0.86289050288113434</v>
      </c>
      <c r="AK4659" s="39">
        <f t="shared" si="4093"/>
        <v>0.86655811981679221</v>
      </c>
      <c r="AL4659" s="39">
        <f t="shared" si="4093"/>
        <v>0.87011334738950863</v>
      </c>
      <c r="AM4659" s="39">
        <f t="shared" si="4093"/>
        <v>0.87355947649515386</v>
      </c>
      <c r="AN4659" s="39">
        <f t="shared" si="4093"/>
        <v>0.87689973120335507</v>
      </c>
      <c r="AO4659" s="39">
        <f t="shared" si="4093"/>
        <v>0.88013726727483954</v>
      </c>
      <c r="AP4659" s="39">
        <f t="shared" si="4093"/>
        <v>0.88327517099894537</v>
      </c>
      <c r="AQ4659" s="39">
        <f t="shared" si="4093"/>
        <v>0.88631645832465267</v>
      </c>
      <c r="AR4659" s="39">
        <f t="shared" si="4093"/>
        <v>0.88926407425997744</v>
      </c>
      <c r="AS4659" s="39">
        <f t="shared" si="4093"/>
        <v>0.89212089251600812</v>
      </c>
      <c r="AT4659" s="39">
        <f t="shared" si="4093"/>
        <v>0.89488971537328321</v>
      </c>
      <c r="AU4659" s="39">
        <f t="shared" si="4093"/>
        <v>0.89757327374957208</v>
      </c>
      <c r="AV4659" s="39">
        <f t="shared" si="4093"/>
        <v>0.90017422744946107</v>
      </c>
      <c r="AW4659" s="39">
        <f t="shared" si="4093"/>
        <v>0.9026951655774198</v>
      </c>
      <c r="AX4659" s="39">
        <f t="shared" si="4093"/>
        <v>0.90513860709725735</v>
      </c>
      <c r="AY4659" s="39">
        <f t="shared" si="4093"/>
        <v>0.90750700152205876</v>
      </c>
      <c r="AZ4659" s="39">
        <f t="shared" si="4093"/>
        <v>0.9098027297198199</v>
      </c>
      <c r="BA4659" s="39">
        <f t="shared" si="4093"/>
        <v>0.91202810482107211</v>
      </c>
      <c r="BB4659" s="39">
        <f t="shared" si="4093"/>
        <v>0.91418537321580884</v>
      </c>
      <c r="BC4659" s="39">
        <f t="shared" si="4093"/>
        <v>0.91627671562799873</v>
      </c>
      <c r="BD4659" s="39">
        <f t="shared" si="4093"/>
        <v>0.91830424825688162</v>
      </c>
      <c r="BE4659" s="39">
        <f t="shared" si="4093"/>
        <v>0.92027002397510826</v>
      </c>
      <c r="BF4659" s="39">
        <f t="shared" si="4093"/>
        <v>0.92217603357460298</v>
      </c>
    </row>
    <row r="4660" spans="1:58" x14ac:dyDescent="0.2">
      <c r="A4660" s="9" t="str">
        <f t="shared" si="4044"/>
        <v>Norway</v>
      </c>
      <c r="C4660" s="39">
        <f t="shared" si="4091"/>
        <v>0.94735919999999996</v>
      </c>
      <c r="D4660" s="39">
        <f t="shared" si="4091"/>
        <v>0.94844899499463609</v>
      </c>
      <c r="E4660" s="39">
        <f t="shared" si="4091"/>
        <v>0.949507557682291</v>
      </c>
      <c r="F4660" s="39">
        <f t="shared" si="4091"/>
        <v>0.95053589069461919</v>
      </c>
      <c r="G4660" s="39">
        <f t="shared" si="4091"/>
        <v>0.95153496300123319</v>
      </c>
      <c r="H4660" s="38">
        <f t="shared" ref="H4660:V4660" si="4094">1-_xlfn.NORM.DIST($D$608,H4431,H5841,TRUE)</f>
        <v>0.91745435021533472</v>
      </c>
      <c r="I4660" s="38">
        <f t="shared" si="4094"/>
        <v>0.9188199860774503</v>
      </c>
      <c r="J4660" s="38">
        <f t="shared" si="4094"/>
        <v>0.9201518428795763</v>
      </c>
      <c r="K4660" s="38">
        <f t="shared" si="4094"/>
        <v>0.92145085597397003</v>
      </c>
      <c r="L4660" s="38">
        <f t="shared" si="4094"/>
        <v>0.92932589245967634</v>
      </c>
      <c r="M4660" s="38">
        <f t="shared" si="4094"/>
        <v>0.93671572124383262</v>
      </c>
      <c r="N4660" s="38">
        <f t="shared" si="4094"/>
        <v>0.94361810936026158</v>
      </c>
      <c r="O4660" s="38">
        <f t="shared" si="4094"/>
        <v>0.95003374235678828</v>
      </c>
      <c r="P4660" s="38">
        <f t="shared" si="4094"/>
        <v>0.95596627369056986</v>
      </c>
      <c r="Q4660" s="38">
        <f t="shared" si="4094"/>
        <v>0.95325462591524868</v>
      </c>
      <c r="R4660" s="38">
        <f t="shared" si="4094"/>
        <v>0.96084009610111387</v>
      </c>
      <c r="S4660" s="38">
        <f t="shared" si="4094"/>
        <v>0.96155276281868884</v>
      </c>
      <c r="T4660" s="38">
        <f t="shared" si="4094"/>
        <v>0.96224615787737144</v>
      </c>
      <c r="U4660" s="38">
        <f t="shared" si="4094"/>
        <v>0.96292088043079738</v>
      </c>
      <c r="V4660" s="38">
        <f t="shared" si="4094"/>
        <v>0.96357750942370768</v>
      </c>
      <c r="W4660" s="39">
        <f t="shared" ref="W4660:BF4660" si="4095">W3735</f>
        <v>0.96421660428877987</v>
      </c>
      <c r="X4660" s="39">
        <f t="shared" si="4095"/>
        <v>0.96483870562094287</v>
      </c>
      <c r="Y4660" s="39">
        <f t="shared" si="4095"/>
        <v>0.9654443358296998</v>
      </c>
      <c r="Z4660" s="39">
        <f t="shared" si="4095"/>
        <v>0.96603399977000559</v>
      </c>
      <c r="AA4660" s="39">
        <f t="shared" si="4095"/>
        <v>0.96660818535223791</v>
      </c>
      <c r="AB4660" s="39">
        <f t="shared" si="4095"/>
        <v>0.96716736413181081</v>
      </c>
      <c r="AC4660" s="39">
        <f t="shared" si="4095"/>
        <v>0.96771199187897572</v>
      </c>
      <c r="AD4660" s="39">
        <f t="shared" si="4095"/>
        <v>0.96824250912935783</v>
      </c>
      <c r="AE4660" s="39">
        <f t="shared" si="4095"/>
        <v>0.96875934171576816</v>
      </c>
      <c r="AF4660" s="39">
        <f t="shared" si="4095"/>
        <v>0.96926290128183257</v>
      </c>
      <c r="AG4660" s="39">
        <f t="shared" si="4095"/>
        <v>0.96975358577796944</v>
      </c>
      <c r="AH4660" s="39">
        <f t="shared" si="4095"/>
        <v>0.97023177994024301</v>
      </c>
      <c r="AI4660" s="39">
        <f t="shared" si="4095"/>
        <v>0.97069785575261303</v>
      </c>
      <c r="AJ4660" s="39">
        <f t="shared" si="4095"/>
        <v>0.97115217289309141</v>
      </c>
      <c r="AK4660" s="39">
        <f t="shared" si="4095"/>
        <v>0.97159507916430776</v>
      </c>
      <c r="AL4660" s="39">
        <f t="shared" si="4095"/>
        <v>0.97202691090897941</v>
      </c>
      <c r="AM4660" s="39">
        <f t="shared" si="4095"/>
        <v>0.9724479934107666</v>
      </c>
      <c r="AN4660" s="39">
        <f t="shared" si="4095"/>
        <v>0.9728586412809882</v>
      </c>
      <c r="AO4660" s="39">
        <f t="shared" si="4095"/>
        <v>0.97325915883165848</v>
      </c>
      <c r="AP4660" s="39">
        <f t="shared" si="4095"/>
        <v>0.97364984043529945</v>
      </c>
      <c r="AQ4660" s="39">
        <f t="shared" si="4095"/>
        <v>0.97403097087196577</v>
      </c>
      <c r="AR4660" s="39">
        <f t="shared" si="4095"/>
        <v>0.97440282566391623</v>
      </c>
      <c r="AS4660" s="39">
        <f t="shared" si="4095"/>
        <v>0.97476567139834602</v>
      </c>
      <c r="AT4660" s="39">
        <f t="shared" si="4095"/>
        <v>0.97511976603858974</v>
      </c>
      <c r="AU4660" s="39">
        <f t="shared" si="4095"/>
        <v>0.97546535922419053</v>
      </c>
      <c r="AV4660" s="39">
        <f t="shared" si="4095"/>
        <v>0.97580269256021879</v>
      </c>
      <c r="AW4660" s="39">
        <f t="shared" si="4095"/>
        <v>0.97613199989621591</v>
      </c>
      <c r="AX4660" s="39">
        <f t="shared" si="4095"/>
        <v>0.97645350759512439</v>
      </c>
      <c r="AY4660" s="39">
        <f t="shared" si="4095"/>
        <v>0.97676743479255623</v>
      </c>
      <c r="AZ4660" s="39">
        <f t="shared" si="4095"/>
        <v>0.97707399364674064</v>
      </c>
      <c r="BA4660" s="39">
        <f t="shared" si="4095"/>
        <v>0.97737338957948161</v>
      </c>
      <c r="BB4660" s="39">
        <f t="shared" si="4095"/>
        <v>0.97766582150844539</v>
      </c>
      <c r="BC4660" s="39">
        <f t="shared" si="4095"/>
        <v>0.97795148207108595</v>
      </c>
      <c r="BD4660" s="39">
        <f t="shared" si="4095"/>
        <v>0.97823055784051105</v>
      </c>
      <c r="BE4660" s="39">
        <f t="shared" si="4095"/>
        <v>0.97850322953357582</v>
      </c>
      <c r="BF4660" s="39">
        <f t="shared" si="4095"/>
        <v>0.97876967221148625</v>
      </c>
    </row>
    <row r="4661" spans="1:58" x14ac:dyDescent="0.2">
      <c r="A4661" s="9" t="str">
        <f t="shared" si="4044"/>
        <v>Oman</v>
      </c>
      <c r="C4661" s="39">
        <f t="shared" si="4091"/>
        <v>0.47088459999999999</v>
      </c>
      <c r="D4661" s="39">
        <f t="shared" si="4091"/>
        <v>0.48344362274006714</v>
      </c>
      <c r="E4661" s="39">
        <f t="shared" si="4091"/>
        <v>0.49586269001789285</v>
      </c>
      <c r="F4661" s="39">
        <f t="shared" si="4091"/>
        <v>0.50813133266397337</v>
      </c>
      <c r="G4661" s="39">
        <f t="shared" si="4091"/>
        <v>0.52023993704943539</v>
      </c>
      <c r="H4661" s="38">
        <f t="shared" ref="H4661:V4661" si="4096">1-_xlfn.NORM.DIST($D$608,H4432,H5842,TRUE)</f>
        <v>0.43459119083022679</v>
      </c>
      <c r="I4661" s="38">
        <f t="shared" si="4096"/>
        <v>0.44534327450828859</v>
      </c>
      <c r="J4661" s="38">
        <f t="shared" si="4096"/>
        <v>0.45600131443776248</v>
      </c>
      <c r="K4661" s="38">
        <f t="shared" si="4096"/>
        <v>0.5243059541794175</v>
      </c>
      <c r="L4661" s="38">
        <f t="shared" si="4096"/>
        <v>0.5423888322047804</v>
      </c>
      <c r="M4661" s="38">
        <f t="shared" si="4096"/>
        <v>0.5604571321592029</v>
      </c>
      <c r="N4661" s="38">
        <f t="shared" si="4096"/>
        <v>0.57847549282429411</v>
      </c>
      <c r="O4661" s="38">
        <f t="shared" si="4096"/>
        <v>0.59640836631131067</v>
      </c>
      <c r="P4661" s="38">
        <f t="shared" si="4096"/>
        <v>0.61422020788685638</v>
      </c>
      <c r="Q4661" s="38">
        <f t="shared" si="4096"/>
        <v>0.61780057552456669</v>
      </c>
      <c r="R4661" s="38">
        <f t="shared" si="4096"/>
        <v>0.64092432762610474</v>
      </c>
      <c r="S4661" s="38">
        <f t="shared" si="4096"/>
        <v>0.65064728355216794</v>
      </c>
      <c r="T4661" s="38">
        <f t="shared" si="4096"/>
        <v>0.66015332342405941</v>
      </c>
      <c r="U4661" s="38">
        <f t="shared" si="4096"/>
        <v>0.66944229494162311</v>
      </c>
      <c r="V4661" s="38">
        <f t="shared" si="4096"/>
        <v>0.67851448882325871</v>
      </c>
      <c r="W4661" s="39">
        <f t="shared" ref="W4661:BF4661" si="4097">W3736</f>
        <v>0.68737060721309529</v>
      </c>
      <c r="X4661" s="39">
        <f t="shared" si="4097"/>
        <v>0.6960117328234191</v>
      </c>
      <c r="Y4661" s="39">
        <f t="shared" si="4097"/>
        <v>0.70443929892776247</v>
      </c>
      <c r="Z4661" s="39">
        <f t="shared" si="4097"/>
        <v>0.71265506030107906</v>
      </c>
      <c r="AA4661" s="39">
        <f t="shared" si="4097"/>
        <v>0.72066106518584983</v>
      </c>
      <c r="AB4661" s="39">
        <f t="shared" si="4097"/>
        <v>0.72845962834680678</v>
      </c>
      <c r="AC4661" s="39">
        <f t="shared" si="4097"/>
        <v>0.73605330526220447</v>
      </c>
      <c r="AD4661" s="39">
        <f t="shared" si="4097"/>
        <v>0.74344486748617633</v>
      </c>
      <c r="AE4661" s="39">
        <f t="shared" si="4097"/>
        <v>0.7506372792046524</v>
      </c>
      <c r="AF4661" s="39">
        <f t="shared" si="4097"/>
        <v>0.75763367499653045</v>
      </c>
      <c r="AG4661" s="39">
        <f t="shared" si="4097"/>
        <v>0.7644373388022152</v>
      </c>
      <c r="AH4661" s="39">
        <f t="shared" si="4097"/>
        <v>0.77105168409321967</v>
      </c>
      <c r="AI4661" s="39">
        <f t="shared" si="4097"/>
        <v>0.77748023522917808</v>
      </c>
      <c r="AJ4661" s="39">
        <f t="shared" si="4097"/>
        <v>0.78372660998227883</v>
      </c>
      <c r="AK4661" s="39">
        <f t="shared" si="4097"/>
        <v>0.78979450320372457</v>
      </c>
      <c r="AL4661" s="39">
        <f t="shared" si="4097"/>
        <v>0.7956876716022806</v>
      </c>
      <c r="AM4661" s="39">
        <f t="shared" si="4097"/>
        <v>0.80140991960122065</v>
      </c>
      <c r="AN4661" s="39">
        <f t="shared" si="4097"/>
        <v>0.80696508623693819</v>
      </c>
      <c r="AO4661" s="39">
        <f t="shared" si="4097"/>
        <v>0.81235703306011053</v>
      </c>
      <c r="AP4661" s="39">
        <f t="shared" si="4097"/>
        <v>0.81758963299849918</v>
      </c>
      <c r="AQ4661" s="39">
        <f t="shared" si="4097"/>
        <v>0.82266676013919238</v>
      </c>
      <c r="AR4661" s="39">
        <f t="shared" si="4097"/>
        <v>0.82759228038728916</v>
      </c>
      <c r="AS4661" s="39">
        <f t="shared" si="4097"/>
        <v>0.8323700429576173</v>
      </c>
      <c r="AT4661" s="39">
        <f t="shared" si="4097"/>
        <v>0.83700387265603915</v>
      </c>
      <c r="AU4661" s="39">
        <f t="shared" si="4097"/>
        <v>0.84149756290716915</v>
      </c>
      <c r="AV4661" s="39">
        <f t="shared" si="4097"/>
        <v>0.84585486948586697</v>
      </c>
      <c r="AW4661" s="39">
        <f t="shared" si="4097"/>
        <v>0.85007950491063367</v>
      </c>
      <c r="AX4661" s="39">
        <f t="shared" si="4097"/>
        <v>0.85417513345800256</v>
      </c>
      <c r="AY4661" s="39">
        <f t="shared" si="4097"/>
        <v>0.8581453667581298</v>
      </c>
      <c r="AZ4661" s="39">
        <f t="shared" si="4097"/>
        <v>0.86199375993303928</v>
      </c>
      <c r="BA4661" s="39">
        <f t="shared" si="4097"/>
        <v>0.86572380824032413</v>
      </c>
      <c r="BB4661" s="39">
        <f t="shared" si="4097"/>
        <v>0.86933894418653401</v>
      </c>
      <c r="BC4661" s="39">
        <f t="shared" si="4097"/>
        <v>0.87284253507596099</v>
      </c>
      <c r="BD4661" s="39">
        <f t="shared" si="4097"/>
        <v>0.87623788096205946</v>
      </c>
      <c r="BE4661" s="39">
        <f t="shared" si="4097"/>
        <v>0.87952821297027572</v>
      </c>
      <c r="BF4661" s="39">
        <f t="shared" si="4097"/>
        <v>0.88271669196261859</v>
      </c>
    </row>
    <row r="4662" spans="1:58" x14ac:dyDescent="0.2">
      <c r="A4662" s="9" t="str">
        <f t="shared" si="4044"/>
        <v>Pakistan</v>
      </c>
      <c r="C4662" s="39">
        <f t="shared" si="4091"/>
        <v>0.39860589999999996</v>
      </c>
      <c r="D4662" s="39">
        <f t="shared" si="4091"/>
        <v>0.41161685671628812</v>
      </c>
      <c r="E4662" s="39">
        <f t="shared" si="4091"/>
        <v>0.42456220901051356</v>
      </c>
      <c r="F4662" s="39">
        <f t="shared" si="4091"/>
        <v>0.43742703565242469</v>
      </c>
      <c r="G4662" s="39">
        <f t="shared" si="4091"/>
        <v>0.45019723102093623</v>
      </c>
      <c r="H4662" s="38">
        <f t="shared" ref="H4662:V4662" si="4098">1-_xlfn.NORM.DIST($D$608,H4433,H5843,TRUE)</f>
        <v>0.34847968857501666</v>
      </c>
      <c r="I4662" s="38">
        <f t="shared" si="4098"/>
        <v>0.35900946309861903</v>
      </c>
      <c r="J4662" s="38">
        <f t="shared" si="4098"/>
        <v>0.36951456832714424</v>
      </c>
      <c r="K4662" s="38">
        <f t="shared" si="4098"/>
        <v>0.42641984658787435</v>
      </c>
      <c r="L4662" s="38">
        <f t="shared" si="4098"/>
        <v>0.45062404561757763</v>
      </c>
      <c r="M4662" s="38">
        <f t="shared" si="4098"/>
        <v>0.47544188012410782</v>
      </c>
      <c r="N4662" s="38">
        <f t="shared" si="4098"/>
        <v>0.50080185653924225</v>
      </c>
      <c r="O4662" s="38">
        <f t="shared" si="4098"/>
        <v>0.52662192539769348</v>
      </c>
      <c r="P4662" s="38">
        <f t="shared" si="4098"/>
        <v>0.55280947148445669</v>
      </c>
      <c r="Q4662" s="38">
        <f t="shared" si="4098"/>
        <v>0.55788115254038362</v>
      </c>
      <c r="R4662" s="38">
        <f t="shared" si="4098"/>
        <v>0.5812275726896079</v>
      </c>
      <c r="S4662" s="38">
        <f t="shared" si="4098"/>
        <v>0.59206503261819787</v>
      </c>
      <c r="T4662" s="38">
        <f t="shared" si="4098"/>
        <v>0.6026990898043898</v>
      </c>
      <c r="U4662" s="38">
        <f t="shared" si="4098"/>
        <v>0.61312656869204907</v>
      </c>
      <c r="V4662" s="38">
        <f t="shared" si="4098"/>
        <v>0.62334490425694944</v>
      </c>
      <c r="W4662" s="39">
        <f t="shared" ref="W4662:BF4662" si="4099">W3737</f>
        <v>0.63335211035667371</v>
      </c>
      <c r="X4662" s="39">
        <f t="shared" si="4099"/>
        <v>0.64314674777852354</v>
      </c>
      <c r="Y4662" s="39">
        <f t="shared" si="4099"/>
        <v>0.65272789222043492</v>
      </c>
      <c r="Z4662" s="39">
        <f t="shared" si="4099"/>
        <v>0.66209510241534408</v>
      </c>
      <c r="AA4662" s="39">
        <f t="shared" si="4099"/>
        <v>0.67124838858574032</v>
      </c>
      <c r="AB4662" s="39">
        <f t="shared" si="4099"/>
        <v>0.68018818139248027</v>
      </c>
      <c r="AC4662" s="39">
        <f t="shared" si="4099"/>
        <v>0.68891530152041014</v>
      </c>
      <c r="AD4662" s="39">
        <f t="shared" si="4099"/>
        <v>0.69743093002306633</v>
      </c>
      <c r="AE4662" s="39">
        <f t="shared" si="4099"/>
        <v>0.70573657952974678</v>
      </c>
      <c r="AF4662" s="39">
        <f t="shared" si="4099"/>
        <v>0.7138340664006122</v>
      </c>
      <c r="AG4662" s="39">
        <f t="shared" si="4099"/>
        <v>0.72172548389918689</v>
      </c>
      <c r="AH4662" s="39">
        <f t="shared" si="4099"/>
        <v>0.72941317643670378</v>
      </c>
      <c r="AI4662" s="39">
        <f t="shared" si="4099"/>
        <v>0.73689971492912454</v>
      </c>
      <c r="AJ4662" s="39">
        <f t="shared" si="4099"/>
        <v>0.74418787329535574</v>
      </c>
      <c r="AK4662" s="39">
        <f t="shared" si="4099"/>
        <v>0.75128060611411906</v>
      </c>
      <c r="AL4662" s="39">
        <f t="shared" si="4099"/>
        <v>0.75818102744706117</v>
      </c>
      <c r="AM4662" s="39">
        <f t="shared" si="4099"/>
        <v>0.76489239082695415</v>
      </c>
      <c r="AN4662" s="39">
        <f t="shared" si="4099"/>
        <v>0.77141807040217503</v>
      </c>
      <c r="AO4662" s="39">
        <f t="shared" si="4099"/>
        <v>0.77776154322199331</v>
      </c>
      <c r="AP4662" s="39">
        <f t="shared" si="4099"/>
        <v>0.7839263726414607</v>
      </c>
      <c r="AQ4662" s="39">
        <f t="shared" si="4099"/>
        <v>0.78991619281984593</v>
      </c>
      <c r="AR4662" s="39">
        <f t="shared" si="4099"/>
        <v>0.79573469428248123</v>
      </c>
      <c r="AS4662" s="39">
        <f t="shared" si="4099"/>
        <v>0.80138561051254853</v>
      </c>
      <c r="AT4662" s="39">
        <f t="shared" si="4099"/>
        <v>0.80687270553665691</v>
      </c>
      <c r="AU4662" s="39">
        <f t="shared" si="4099"/>
        <v>0.81219976246597991</v>
      </c>
      <c r="AV4662" s="39">
        <f t="shared" si="4099"/>
        <v>0.81737057295317328</v>
      </c>
      <c r="AW4662" s="39">
        <f t="shared" si="4099"/>
        <v>0.82238892752423365</v>
      </c>
      <c r="AX4662" s="39">
        <f t="shared" si="4099"/>
        <v>0.82725860674381568</v>
      </c>
      <c r="AY4662" s="39">
        <f t="shared" si="4099"/>
        <v>0.83198337317225757</v>
      </c>
      <c r="AZ4662" s="39">
        <f t="shared" si="4099"/>
        <v>0.83656696407262821</v>
      </c>
      <c r="BA4662" s="39">
        <f t="shared" si="4099"/>
        <v>0.84101308482645276</v>
      </c>
      <c r="BB4662" s="39">
        <f t="shared" si="4099"/>
        <v>0.84532540301735959</v>
      </c>
      <c r="BC4662" s="39">
        <f t="shared" si="4099"/>
        <v>0.84950754314268306</v>
      </c>
      <c r="BD4662" s="39">
        <f t="shared" si="4099"/>
        <v>0.85356308191402963</v>
      </c>
      <c r="BE4662" s="39">
        <f t="shared" si="4099"/>
        <v>0.85749554410891049</v>
      </c>
      <c r="BF4662" s="39">
        <f t="shared" si="4099"/>
        <v>0.86130839893677724</v>
      </c>
    </row>
    <row r="4663" spans="1:58" x14ac:dyDescent="0.2">
      <c r="A4663" s="9" t="str">
        <f t="shared" si="4044"/>
        <v>Palau</v>
      </c>
      <c r="C4663" s="39">
        <f t="shared" si="4091"/>
        <v>0.8014462</v>
      </c>
      <c r="D4663" s="39">
        <f t="shared" si="4091"/>
        <v>0.80693227354532415</v>
      </c>
      <c r="E4663" s="39">
        <f t="shared" si="4091"/>
        <v>0.81225831595422704</v>
      </c>
      <c r="F4663" s="39">
        <f t="shared" si="4091"/>
        <v>0.81742811978865404</v>
      </c>
      <c r="G4663" s="39">
        <f t="shared" si="4091"/>
        <v>0.82244547640764887</v>
      </c>
      <c r="H4663" s="38">
        <f t="shared" ref="H4663:V4663" si="4100">1-_xlfn.NORM.DIST($D$608,H4434,H5844,TRUE)</f>
        <v>0.7471614499094188</v>
      </c>
      <c r="I4663" s="38">
        <f t="shared" si="4100"/>
        <v>0.75266959097414909</v>
      </c>
      <c r="J4663" s="38">
        <f t="shared" si="4100"/>
        <v>0.75804564955986198</v>
      </c>
      <c r="K4663" s="38">
        <f t="shared" si="4100"/>
        <v>0.79057387655419764</v>
      </c>
      <c r="L4663" s="38">
        <f t="shared" si="4100"/>
        <v>0.80436122874502036</v>
      </c>
      <c r="M4663" s="38">
        <f t="shared" si="4100"/>
        <v>0.81774228664696502</v>
      </c>
      <c r="N4663" s="38">
        <f t="shared" si="4100"/>
        <v>0.830692995334812</v>
      </c>
      <c r="O4663" s="38">
        <f t="shared" si="4100"/>
        <v>0.84319107894702361</v>
      </c>
      <c r="P4663" s="38">
        <f t="shared" si="4100"/>
        <v>0.85521624487932091</v>
      </c>
      <c r="Q4663" s="38">
        <f t="shared" si="4100"/>
        <v>0.85284574613126984</v>
      </c>
      <c r="R4663" s="38">
        <f t="shared" si="4100"/>
        <v>0.86863518480788204</v>
      </c>
      <c r="S4663" s="38">
        <f t="shared" si="4100"/>
        <v>0.87210858071018682</v>
      </c>
      <c r="T4663" s="38">
        <f t="shared" si="4100"/>
        <v>0.87547564789093446</v>
      </c>
      <c r="U4663" s="38">
        <f t="shared" si="4100"/>
        <v>0.87873953892220569</v>
      </c>
      <c r="V4663" s="38">
        <f t="shared" si="4100"/>
        <v>0.88190333789458242</v>
      </c>
      <c r="W4663" s="39">
        <f t="shared" ref="W4663:BF4663" si="4101">W3738</f>
        <v>0.88497005947611962</v>
      </c>
      <c r="X4663" s="39">
        <f t="shared" si="4101"/>
        <v>0.88794264824307345</v>
      </c>
      <c r="Y4663" s="39">
        <f t="shared" si="4101"/>
        <v>0.89082397825861848</v>
      </c>
      <c r="Z4663" s="39">
        <f t="shared" si="4101"/>
        <v>0.89361685287719528</v>
      </c>
      <c r="AA4663" s="39">
        <f t="shared" si="4101"/>
        <v>0.89632400475348017</v>
      </c>
      <c r="AB4663" s="39">
        <f t="shared" si="4101"/>
        <v>0.89894809603629822</v>
      </c>
      <c r="AC4663" s="39">
        <f t="shared" si="4101"/>
        <v>0.90149171872906897</v>
      </c>
      <c r="AD4663" s="39">
        <f t="shared" si="4101"/>
        <v>0.90395739519960316</v>
      </c>
      <c r="AE4663" s="39">
        <f t="shared" si="4101"/>
        <v>0.90634757882324291</v>
      </c>
      <c r="AF4663" s="39">
        <f t="shared" si="4101"/>
        <v>0.90866465474446045</v>
      </c>
      <c r="AG4663" s="39">
        <f t="shared" si="4101"/>
        <v>0.91091094074310797</v>
      </c>
      <c r="AH4663" s="39">
        <f t="shared" si="4101"/>
        <v>0.91308868819252464</v>
      </c>
      <c r="AI4663" s="39">
        <f t="shared" si="4101"/>
        <v>0.91520008309767709</v>
      </c>
      <c r="AJ4663" s="39">
        <f t="shared" si="4101"/>
        <v>0.91724724720242723</v>
      </c>
      <c r="AK4663" s="39">
        <f t="shared" si="4101"/>
        <v>0.9192322391558837</v>
      </c>
      <c r="AL4663" s="39">
        <f t="shared" si="4101"/>
        <v>0.92115705572861062</v>
      </c>
      <c r="AM4663" s="39">
        <f t="shared" si="4101"/>
        <v>0.92302363307023516</v>
      </c>
      <c r="AN4663" s="39">
        <f t="shared" si="4101"/>
        <v>0.92483384800071455</v>
      </c>
      <c r="AO4663" s="39">
        <f t="shared" si="4101"/>
        <v>0.92658951932820099</v>
      </c>
      <c r="AP4663" s="39">
        <f t="shared" si="4101"/>
        <v>0.92829240918707268</v>
      </c>
      <c r="AQ4663" s="39">
        <f t="shared" si="4101"/>
        <v>0.92994422439029156</v>
      </c>
      <c r="AR4663" s="39">
        <f t="shared" si="4101"/>
        <v>0.93154661779079861</v>
      </c>
      <c r="AS4663" s="39">
        <f t="shared" si="4101"/>
        <v>0.93310118964716882</v>
      </c>
      <c r="AT4663" s="39">
        <f t="shared" si="4101"/>
        <v>0.9346094889892248</v>
      </c>
      <c r="AU4663" s="39">
        <f t="shared" si="4101"/>
        <v>0.93607301497975248</v>
      </c>
      <c r="AV4663" s="39">
        <f t="shared" si="4101"/>
        <v>0.93749321826886756</v>
      </c>
      <c r="AW4663" s="39">
        <f t="shared" si="4101"/>
        <v>0.9388715023379639</v>
      </c>
      <c r="AX4663" s="39">
        <f t="shared" si="4101"/>
        <v>0.94020922483052172</v>
      </c>
      <c r="AY4663" s="39">
        <f t="shared" si="4101"/>
        <v>0.94150769886737895</v>
      </c>
      <c r="AZ4663" s="39">
        <f t="shared" si="4101"/>
        <v>0.94276819434436343</v>
      </c>
      <c r="BA4663" s="39">
        <f t="shared" si="4101"/>
        <v>0.94399193921045621</v>
      </c>
      <c r="BB4663" s="39">
        <f t="shared" si="4101"/>
        <v>0.94518012072490898</v>
      </c>
      <c r="BC4663" s="39">
        <f t="shared" si="4101"/>
        <v>0.94633388669196461</v>
      </c>
      <c r="BD4663" s="39">
        <f t="shared" si="4101"/>
        <v>0.94745434667203954</v>
      </c>
      <c r="BE4663" s="39">
        <f t="shared" si="4101"/>
        <v>0.94854257316841972</v>
      </c>
      <c r="BF4663" s="39">
        <f t="shared" si="4101"/>
        <v>0.94959960278869326</v>
      </c>
    </row>
    <row r="4664" spans="1:58" x14ac:dyDescent="0.2">
      <c r="A4664" s="9" t="str">
        <f t="shared" si="4044"/>
        <v>Palestine</v>
      </c>
      <c r="C4664" s="39">
        <f t="shared" si="4091"/>
        <v>0.56189089999999997</v>
      </c>
      <c r="D4664" s="39">
        <f t="shared" si="4091"/>
        <v>0.57310916041612348</v>
      </c>
      <c r="E4664" s="39">
        <f t="shared" si="4091"/>
        <v>0.58413024163253369</v>
      </c>
      <c r="F4664" s="39">
        <f t="shared" si="4091"/>
        <v>0.59494977303964369</v>
      </c>
      <c r="G4664" s="39">
        <f t="shared" si="4091"/>
        <v>0.60556405548159087</v>
      </c>
      <c r="H4664" s="38">
        <f t="shared" ref="H4664:V4664" si="4102">1-_xlfn.NORM.DIST($D$608,H4435,H5845,TRUE)</f>
        <v>0.47237948568764154</v>
      </c>
      <c r="I4664" s="38">
        <f t="shared" si="4102"/>
        <v>0.48187358160639326</v>
      </c>
      <c r="J4664" s="38">
        <f t="shared" si="4102"/>
        <v>0.49125975677511746</v>
      </c>
      <c r="K4664" s="38">
        <f t="shared" si="4102"/>
        <v>0.59158978446400479</v>
      </c>
      <c r="L4664" s="38">
        <f t="shared" si="4102"/>
        <v>0.61047695361288223</v>
      </c>
      <c r="M4664" s="38">
        <f t="shared" si="4102"/>
        <v>0.62926568044282849</v>
      </c>
      <c r="N4664" s="38">
        <f t="shared" si="4102"/>
        <v>0.64791226596438201</v>
      </c>
      <c r="O4664" s="38">
        <f t="shared" si="4102"/>
        <v>0.66637276275927027</v>
      </c>
      <c r="P4664" s="38">
        <f t="shared" si="4102"/>
        <v>0.68460326694574158</v>
      </c>
      <c r="Q4664" s="38">
        <f t="shared" si="4102"/>
        <v>0.68623360632667108</v>
      </c>
      <c r="R4664" s="38">
        <f t="shared" si="4102"/>
        <v>0.70829419775568403</v>
      </c>
      <c r="S4664" s="38">
        <f t="shared" si="4102"/>
        <v>0.71635824515901592</v>
      </c>
      <c r="T4664" s="38">
        <f t="shared" si="4102"/>
        <v>0.7242157008972776</v>
      </c>
      <c r="U4664" s="38">
        <f t="shared" si="4102"/>
        <v>0.73186898746592333</v>
      </c>
      <c r="V4664" s="38">
        <f t="shared" si="4102"/>
        <v>0.73932075005447717</v>
      </c>
      <c r="W4664" s="39">
        <f t="shared" ref="W4664:BF4664" si="4103">W3739</f>
        <v>0.74657383306187908</v>
      </c>
      <c r="X4664" s="39">
        <f t="shared" si="4103"/>
        <v>0.75363125778788542</v>
      </c>
      <c r="Y4664" s="39">
        <f t="shared" si="4103"/>
        <v>0.76049620130609075</v>
      </c>
      <c r="Z4664" s="39">
        <f t="shared" si="4103"/>
        <v>0.76717197651553271</v>
      </c>
      <c r="AA4664" s="39">
        <f t="shared" si="4103"/>
        <v>0.7736620133602754</v>
      </c>
      <c r="AB4664" s="39">
        <f t="shared" si="4103"/>
        <v>0.7799698411998377</v>
      </c>
      <c r="AC4664" s="39">
        <f t="shared" si="4103"/>
        <v>0.7860990723077107</v>
      </c>
      <c r="AD4664" s="39">
        <f t="shared" si="4103"/>
        <v>0.79205338647047219</v>
      </c>
      <c r="AE4664" s="39">
        <f t="shared" si="4103"/>
        <v>0.79783651665604693</v>
      </c>
      <c r="AF4664" s="39">
        <f t="shared" si="4103"/>
        <v>0.80345223571643143</v>
      </c>
      <c r="AG4664" s="39">
        <f t="shared" si="4103"/>
        <v>0.80890434408763612</v>
      </c>
      <c r="AH4664" s="39">
        <f t="shared" si="4103"/>
        <v>0.81419665844761169</v>
      </c>
      <c r="AI4664" s="39">
        <f t="shared" si="4103"/>
        <v>0.81933300129148512</v>
      </c>
      <c r="AJ4664" s="39">
        <f t="shared" si="4103"/>
        <v>0.82431719138245751</v>
      </c>
      <c r="AK4664" s="39">
        <f t="shared" si="4103"/>
        <v>0.82915303503616211</v>
      </c>
      <c r="AL4664" s="39">
        <f t="shared" si="4103"/>
        <v>0.8338443181961005</v>
      </c>
      <c r="AM4664" s="39">
        <f t="shared" si="4103"/>
        <v>0.83839479925790816</v>
      </c>
      <c r="AN4664" s="39">
        <f t="shared" si="4103"/>
        <v>0.84280820260062383</v>
      </c>
      <c r="AO4664" s="39">
        <f t="shared" si="4103"/>
        <v>0.84708821278378132</v>
      </c>
      <c r="AP4664" s="39">
        <f t="shared" si="4103"/>
        <v>0.85123846937000736</v>
      </c>
      <c r="AQ4664" s="39">
        <f t="shared" si="4103"/>
        <v>0.85526256233382192</v>
      </c>
      <c r="AR4664" s="39">
        <f t="shared" si="4103"/>
        <v>0.85916402801850278</v>
      </c>
      <c r="AS4664" s="39">
        <f t="shared" si="4103"/>
        <v>0.86294634560414185</v>
      </c>
      <c r="AT4664" s="39">
        <f t="shared" si="4103"/>
        <v>0.86661293405137929</v>
      </c>
      <c r="AU4664" s="39">
        <f t="shared" si="4103"/>
        <v>0.87016714948671525</v>
      </c>
      <c r="AV4664" s="39">
        <f t="shared" si="4103"/>
        <v>0.87361228299676907</v>
      </c>
      <c r="AW4664" s="39">
        <f t="shared" si="4103"/>
        <v>0.87695155880034104</v>
      </c>
      <c r="AX4664" s="39">
        <f t="shared" si="4103"/>
        <v>0.88018813276864249</v>
      </c>
      <c r="AY4664" s="39">
        <f t="shared" si="4103"/>
        <v>0.8833250912655608</v>
      </c>
      <c r="AZ4664" s="39">
        <f t="shared" si="4103"/>
        <v>0.88636545028132319</v>
      </c>
      <c r="BA4664" s="39">
        <f t="shared" si="4103"/>
        <v>0.88931215483439563</v>
      </c>
      <c r="BB4664" s="39">
        <f t="shared" si="4103"/>
        <v>0.89216807861790448</v>
      </c>
      <c r="BC4664" s="39">
        <f t="shared" si="4103"/>
        <v>0.8949360238682732</v>
      </c>
      <c r="BD4664" s="39">
        <f t="shared" si="4103"/>
        <v>0.89761872143515142</v>
      </c>
      <c r="BE4664" s="39">
        <f t="shared" si="4103"/>
        <v>0.90021883103302858</v>
      </c>
      <c r="BF4664" s="39">
        <f t="shared" si="4103"/>
        <v>0.90273894165621771</v>
      </c>
    </row>
    <row r="4665" spans="1:58" x14ac:dyDescent="0.2">
      <c r="A4665" s="9" t="str">
        <f t="shared" si="4044"/>
        <v>Panama</v>
      </c>
      <c r="C4665" s="39">
        <f t="shared" si="4091"/>
        <v>0.60726059999999993</v>
      </c>
      <c r="D4665" s="39">
        <f t="shared" si="4091"/>
        <v>0.61765357040100666</v>
      </c>
      <c r="E4665" s="39">
        <f t="shared" si="4091"/>
        <v>0.62783483639904603</v>
      </c>
      <c r="F4665" s="39">
        <f t="shared" si="4091"/>
        <v>0.63780259346193302</v>
      </c>
      <c r="G4665" s="39">
        <f t="shared" si="4091"/>
        <v>0.64755558044624717</v>
      </c>
      <c r="H4665" s="38">
        <f t="shared" ref="H4665:V4665" si="4104">1-_xlfn.NORM.DIST($D$608,H4436,H5846,TRUE)</f>
        <v>0.42760865152018424</v>
      </c>
      <c r="I4665" s="38">
        <f t="shared" si="4104"/>
        <v>0.43590143191767849</v>
      </c>
      <c r="J4665" s="38">
        <f t="shared" si="4104"/>
        <v>0.44411887356396351</v>
      </c>
      <c r="K4665" s="38">
        <f t="shared" si="4104"/>
        <v>0.57591141502688703</v>
      </c>
      <c r="L4665" s="38">
        <f t="shared" si="4104"/>
        <v>0.60435214491403633</v>
      </c>
      <c r="M4665" s="38">
        <f t="shared" si="4104"/>
        <v>0.6330218826302062</v>
      </c>
      <c r="N4665" s="38">
        <f t="shared" si="4104"/>
        <v>0.66175816861873149</v>
      </c>
      <c r="O4665" s="38">
        <f t="shared" si="4104"/>
        <v>0.6903826548667692</v>
      </c>
      <c r="P4665" s="38">
        <f t="shared" si="4104"/>
        <v>0.71870303265358471</v>
      </c>
      <c r="Q4665" s="38">
        <f t="shared" si="4104"/>
        <v>0.71944802923680762</v>
      </c>
      <c r="R4665" s="38">
        <f t="shared" si="4104"/>
        <v>0.74075124376518875</v>
      </c>
      <c r="S4665" s="38">
        <f t="shared" si="4104"/>
        <v>0.74798341424649384</v>
      </c>
      <c r="T4665" s="38">
        <f t="shared" si="4104"/>
        <v>0.75501979681758269</v>
      </c>
      <c r="U4665" s="38">
        <f t="shared" si="4104"/>
        <v>0.76186360568920219</v>
      </c>
      <c r="V4665" s="38">
        <f t="shared" si="4104"/>
        <v>0.76851818872624933</v>
      </c>
      <c r="W4665" s="39">
        <f t="shared" ref="W4665:BF4665" si="4105">W3740</f>
        <v>0.77498700871366188</v>
      </c>
      <c r="X4665" s="39">
        <f t="shared" si="4105"/>
        <v>0.78127362577897941</v>
      </c>
      <c r="Y4665" s="39">
        <f t="shared" si="4105"/>
        <v>0.78738168094790151</v>
      </c>
      <c r="Z4665" s="39">
        <f t="shared" si="4105"/>
        <v>0.79331488080450563</v>
      </c>
      <c r="AA4665" s="39">
        <f t="shared" si="4105"/>
        <v>0.79907698322389364</v>
      </c>
      <c r="AB4665" s="39">
        <f t="shared" si="4105"/>
        <v>0.80467178414187368</v>
      </c>
      <c r="AC4665" s="39">
        <f t="shared" si="4105"/>
        <v>0.81010310532378149</v>
      </c>
      <c r="AD4665" s="39">
        <f t="shared" si="4105"/>
        <v>0.81537478309262268</v>
      </c>
      <c r="AE4665" s="39">
        <f t="shared" si="4105"/>
        <v>0.82049065797533172</v>
      </c>
      <c r="AF4665" s="39">
        <f t="shared" si="4105"/>
        <v>0.82545456522502714</v>
      </c>
      <c r="AG4665" s="39">
        <f t="shared" si="4105"/>
        <v>0.83027032617664165</v>
      </c>
      <c r="AH4665" s="39">
        <f t="shared" si="4105"/>
        <v>0.83494174039317237</v>
      </c>
      <c r="AI4665" s="39">
        <f t="shared" si="4105"/>
        <v>0.83947257855997859</v>
      </c>
      <c r="AJ4665" s="39">
        <f t="shared" si="4105"/>
        <v>0.84386657608501536</v>
      </c>
      <c r="AK4665" s="39">
        <f t="shared" si="4105"/>
        <v>0.84812742736358282</v>
      </c>
      <c r="AL4665" s="39">
        <f t="shared" si="4105"/>
        <v>0.85225878066706051</v>
      </c>
      <c r="AM4665" s="39">
        <f t="shared" si="4105"/>
        <v>0.85626423361615678</v>
      </c>
      <c r="AN4665" s="39">
        <f t="shared" si="4105"/>
        <v>0.86014732920038472</v>
      </c>
      <c r="AO4665" s="39">
        <f t="shared" si="4105"/>
        <v>0.86391155230677974</v>
      </c>
      <c r="AP4665" s="39">
        <f t="shared" si="4105"/>
        <v>0.86756032672225303</v>
      </c>
      <c r="AQ4665" s="39">
        <f t="shared" si="4105"/>
        <v>0.87109701257541117</v>
      </c>
      <c r="AR4665" s="39">
        <f t="shared" si="4105"/>
        <v>0.87452490418516526</v>
      </c>
      <c r="AS4665" s="39">
        <f t="shared" si="4105"/>
        <v>0.87784722828495221</v>
      </c>
      <c r="AT4665" s="39">
        <f t="shared" si="4105"/>
        <v>0.88106714259292085</v>
      </c>
      <c r="AU4665" s="39">
        <f t="shared" si="4105"/>
        <v>0.88418773469994916</v>
      </c>
      <c r="AV4665" s="39">
        <f t="shared" si="4105"/>
        <v>0.887212021248868</v>
      </c>
      <c r="AW4665" s="39">
        <f t="shared" si="4105"/>
        <v>0.89014294737975097</v>
      </c>
      <c r="AX4665" s="39">
        <f t="shared" si="4105"/>
        <v>0.89298338641758912</v>
      </c>
      <c r="AY4665" s="39">
        <f t="shared" si="4105"/>
        <v>0.89573613978008559</v>
      </c>
      <c r="AZ4665" s="39">
        <f t="shared" si="4105"/>
        <v>0.89840393708468791</v>
      </c>
      <c r="BA4665" s="39">
        <f t="shared" si="4105"/>
        <v>0.90098943643530982</v>
      </c>
      <c r="BB4665" s="39">
        <f t="shared" si="4105"/>
        <v>0.90349522487047962</v>
      </c>
      <c r="BC4665" s="39">
        <f t="shared" si="4105"/>
        <v>0.90592381895588814</v>
      </c>
      <c r="BD4665" s="39">
        <f t="shared" si="4105"/>
        <v>0.90827766550549438</v>
      </c>
      <c r="BE4665" s="39">
        <f t="shared" si="4105"/>
        <v>0.91055914241647262</v>
      </c>
      <c r="BF4665" s="39">
        <f t="shared" si="4105"/>
        <v>0.91277055960436604</v>
      </c>
    </row>
    <row r="4666" spans="1:58" x14ac:dyDescent="0.2">
      <c r="A4666" s="9" t="str">
        <f t="shared" si="4044"/>
        <v>Papua New Guinea</v>
      </c>
      <c r="C4666" s="39">
        <f t="shared" si="4091"/>
        <v>0.65696019999999999</v>
      </c>
      <c r="D4666" s="39">
        <f t="shared" si="4091"/>
        <v>0.66628327954057287</v>
      </c>
      <c r="E4666" s="39">
        <f t="shared" si="4091"/>
        <v>0.67539079263184021</v>
      </c>
      <c r="F4666" s="39">
        <f t="shared" si="4091"/>
        <v>0.68428332445230944</v>
      </c>
      <c r="G4666" s="39">
        <f t="shared" si="4091"/>
        <v>0.6929618448876943</v>
      </c>
      <c r="H4666" s="38">
        <f t="shared" ref="H4666:V4666" si="4106">1-_xlfn.NORM.DIST($D$608,H4437,H5847,TRUE)</f>
        <v>0.66013995284555349</v>
      </c>
      <c r="I4666" s="38">
        <f t="shared" si="4106"/>
        <v>0.66858395549686445</v>
      </c>
      <c r="J4666" s="38">
        <f t="shared" si="4106"/>
        <v>0.67683972285704685</v>
      </c>
      <c r="K4666" s="38">
        <f t="shared" si="4106"/>
        <v>0.70262951473103508</v>
      </c>
      <c r="L4666" s="38">
        <f t="shared" si="4106"/>
        <v>0.71353926702223436</v>
      </c>
      <c r="M4666" s="38">
        <f t="shared" si="4106"/>
        <v>0.72421560200799961</v>
      </c>
      <c r="N4666" s="38">
        <f t="shared" si="4106"/>
        <v>0.73465447443581899</v>
      </c>
      <c r="O4666" s="38">
        <f t="shared" si="4106"/>
        <v>0.74485243480776919</v>
      </c>
      <c r="P4666" s="38">
        <f t="shared" si="4106"/>
        <v>0.75480661412989469</v>
      </c>
      <c r="Q4666" s="38">
        <f t="shared" si="4106"/>
        <v>0.75462341886522633</v>
      </c>
      <c r="R4666" s="38">
        <f t="shared" si="4106"/>
        <v>0.77487861219375564</v>
      </c>
      <c r="S4666" s="38">
        <f t="shared" si="4106"/>
        <v>0.78116696905642313</v>
      </c>
      <c r="T4666" s="38">
        <f t="shared" si="4106"/>
        <v>0.78727676096859245</v>
      </c>
      <c r="U4666" s="38">
        <f t="shared" si="4106"/>
        <v>0.7932116923261634</v>
      </c>
      <c r="V4666" s="38">
        <f t="shared" si="4106"/>
        <v>0.79897551897097641</v>
      </c>
      <c r="W4666" s="39">
        <f t="shared" ref="W4666:BF4666" si="4107">W3741</f>
        <v>0.80457203495497798</v>
      </c>
      <c r="X4666" s="39">
        <f t="shared" si="4107"/>
        <v>0.81000506030336883</v>
      </c>
      <c r="Y4666" s="39">
        <f t="shared" si="4107"/>
        <v>0.81527842973696585</v>
      </c>
      <c r="Z4666" s="39">
        <f t="shared" si="4107"/>
        <v>0.82039598231261956</v>
      </c>
      <c r="AA4666" s="39">
        <f t="shared" si="4107"/>
        <v>0.8253615519396007</v>
      </c>
      <c r="AB4666" s="39">
        <f t="shared" si="4107"/>
        <v>0.83017895872937353</v>
      </c>
      <c r="AC4666" s="39">
        <f t="shared" si="4107"/>
        <v>0.83485200113602709</v>
      </c>
      <c r="AD4666" s="39">
        <f t="shared" si="4107"/>
        <v>0.83938444884482066</v>
      </c>
      <c r="AE4666" s="39">
        <f t="shared" si="4107"/>
        <v>0.8437800363667558</v>
      </c>
      <c r="AF4666" s="39">
        <f t="shared" si="4107"/>
        <v>0.84804245729777117</v>
      </c>
      <c r="AG4666" s="39">
        <f t="shared" si="4107"/>
        <v>0.85217535920205012</v>
      </c>
      <c r="AH4666" s="39">
        <f t="shared" si="4107"/>
        <v>0.85618233907998231</v>
      </c>
      <c r="AI4666" s="39">
        <f t="shared" si="4107"/>
        <v>0.86006693938250434</v>
      </c>
      <c r="AJ4666" s="39">
        <f t="shared" si="4107"/>
        <v>0.86383264453484354</v>
      </c>
      <c r="AK4666" s="39">
        <f t="shared" si="4107"/>
        <v>0.86748287793406487</v>
      </c>
      <c r="AL4666" s="39">
        <f t="shared" si="4107"/>
        <v>0.87102099938625954</v>
      </c>
      <c r="AM4666" s="39">
        <f t="shared" si="4107"/>
        <v>0.87445030295069959</v>
      </c>
      <c r="AN4666" s="39">
        <f t="shared" si="4107"/>
        <v>0.87777401515978615</v>
      </c>
      <c r="AO4666" s="39">
        <f t="shared" si="4107"/>
        <v>0.88099529358514317</v>
      </c>
      <c r="AP4666" s="39">
        <f t="shared" si="4107"/>
        <v>0.88411722572172358</v>
      </c>
      <c r="AQ4666" s="39">
        <f t="shared" si="4107"/>
        <v>0.88714282816330248</v>
      </c>
      <c r="AR4666" s="39">
        <f t="shared" si="4107"/>
        <v>0.89007504604421483</v>
      </c>
      <c r="AS4666" s="39">
        <f t="shared" si="4107"/>
        <v>0.89291675272365256</v>
      </c>
      <c r="AT4666" s="39">
        <f t="shared" si="4107"/>
        <v>0.8956707496902554</v>
      </c>
      <c r="AU4666" s="39">
        <f t="shared" si="4107"/>
        <v>0.89833976666610649</v>
      </c>
      <c r="AV4666" s="39">
        <f t="shared" si="4107"/>
        <v>0.90092646189058245</v>
      </c>
      <c r="AW4666" s="39">
        <f t="shared" si="4107"/>
        <v>0.9034334225657884</v>
      </c>
      <c r="AX4666" s="39">
        <f t="shared" si="4107"/>
        <v>0.90586316544654788</v>
      </c>
      <c r="AY4666" s="39">
        <f t="shared" si="4107"/>
        <v>0.9082181375590993</v>
      </c>
      <c r="AZ4666" s="39">
        <f t="shared" si="4107"/>
        <v>0.91050071703377733</v>
      </c>
      <c r="BA4666" s="39">
        <f t="shared" si="4107"/>
        <v>0.91271321403803984</v>
      </c>
      <c r="BB4666" s="39">
        <f t="shared" si="4107"/>
        <v>0.91485787179721634</v>
      </c>
      <c r="BC4666" s="39">
        <f t="shared" si="4107"/>
        <v>0.91693686769132787</v>
      </c>
      <c r="BD4666" s="39">
        <f t="shared" si="4107"/>
        <v>0.91895231441724079</v>
      </c>
      <c r="BE4666" s="39">
        <f t="shared" si="4107"/>
        <v>0.92090626120628283</v>
      </c>
      <c r="BF4666" s="39">
        <f t="shared" si="4107"/>
        <v>0.92280069508826335</v>
      </c>
    </row>
    <row r="4667" spans="1:58" x14ac:dyDescent="0.2">
      <c r="A4667" s="9" t="str">
        <f t="shared" si="4044"/>
        <v>Paraguay</v>
      </c>
      <c r="C4667" s="39">
        <f t="shared" si="4091"/>
        <v>0.44833089999999998</v>
      </c>
      <c r="D4667" s="39">
        <f t="shared" si="4091"/>
        <v>0.46114614324385994</v>
      </c>
      <c r="E4667" s="39">
        <f t="shared" si="4091"/>
        <v>0.4738418316649835</v>
      </c>
      <c r="F4667" s="39">
        <f t="shared" si="4091"/>
        <v>0.4864058536131417</v>
      </c>
      <c r="G4667" s="39">
        <f t="shared" si="4091"/>
        <v>0.49882697196067971</v>
      </c>
      <c r="H4667" s="38">
        <f t="shared" ref="H4667:V4667" si="4108">1-_xlfn.NORM.DIST($D$608,H4438,H5848,TRUE)</f>
        <v>0.34809344024561439</v>
      </c>
      <c r="I4667" s="38">
        <f t="shared" si="4108"/>
        <v>0.35781825874610951</v>
      </c>
      <c r="J4667" s="38">
        <f t="shared" si="4108"/>
        <v>0.36751363209021359</v>
      </c>
      <c r="K4667" s="38">
        <f t="shared" si="4108"/>
        <v>0.46543114641444405</v>
      </c>
      <c r="L4667" s="38">
        <f t="shared" si="4108"/>
        <v>0.49072797565754644</v>
      </c>
      <c r="M4667" s="38">
        <f t="shared" si="4108"/>
        <v>0.51655414320708848</v>
      </c>
      <c r="N4667" s="38">
        <f t="shared" si="4108"/>
        <v>0.54282086780066297</v>
      </c>
      <c r="O4667" s="38">
        <f t="shared" si="4108"/>
        <v>0.56942790924315856</v>
      </c>
      <c r="P4667" s="38">
        <f t="shared" si="4108"/>
        <v>0.5962638134678081</v>
      </c>
      <c r="Q4667" s="38">
        <f t="shared" si="4108"/>
        <v>0.60035629679258307</v>
      </c>
      <c r="R4667" s="38">
        <f t="shared" si="4108"/>
        <v>0.62365475498365641</v>
      </c>
      <c r="S4667" s="38">
        <f t="shared" si="4108"/>
        <v>0.63378467825681639</v>
      </c>
      <c r="T4667" s="38">
        <f t="shared" si="4108"/>
        <v>0.64369800492276275</v>
      </c>
      <c r="U4667" s="38">
        <f t="shared" si="4108"/>
        <v>0.65339371198255902</v>
      </c>
      <c r="V4667" s="38">
        <f t="shared" si="4108"/>
        <v>0.66287128150484165</v>
      </c>
      <c r="W4667" s="39">
        <f t="shared" ref="W4667:BF4667" si="4109">W3742</f>
        <v>0.67213066772430818</v>
      </c>
      <c r="X4667" s="39">
        <f t="shared" si="4109"/>
        <v>0.68117226462333369</v>
      </c>
      <c r="Y4667" s="39">
        <f t="shared" si="4109"/>
        <v>0.68999687415168753</v>
      </c>
      <c r="Z4667" s="39">
        <f t="shared" si="4109"/>
        <v>0.69860567521755423</v>
      </c>
      <c r="AA4667" s="39">
        <f t="shared" si="4109"/>
        <v>0.7070001935626693</v>
      </c>
      <c r="AB4667" s="39">
        <f t="shared" si="4109"/>
        <v>0.7151822726153948</v>
      </c>
      <c r="AC4667" s="39">
        <f t="shared" si="4109"/>
        <v>0.72315404539802663</v>
      </c>
      <c r="AD4667" s="39">
        <f t="shared" si="4109"/>
        <v>0.73091790754851393</v>
      </c>
      <c r="AE4667" s="39">
        <f t="shared" si="4109"/>
        <v>0.73847649150208783</v>
      </c>
      <c r="AF4667" s="39">
        <f t="shared" si="4109"/>
        <v>0.74583264186499698</v>
      </c>
      <c r="AG4667" s="39">
        <f t="shared" si="4109"/>
        <v>0.75298939200058157</v>
      </c>
      <c r="AH4667" s="39">
        <f t="shared" si="4109"/>
        <v>0.75994994183724252</v>
      </c>
      <c r="AI4667" s="39">
        <f t="shared" si="4109"/>
        <v>0.76671763689840344</v>
      </c>
      <c r="AJ4667" s="39">
        <f t="shared" si="4109"/>
        <v>0.77329594854625983</v>
      </c>
      <c r="AK4667" s="39">
        <f t="shared" si="4109"/>
        <v>0.77968845542388443</v>
      </c>
      <c r="AL4667" s="39">
        <f t="shared" si="4109"/>
        <v>0.78589882607404671</v>
      </c>
      <c r="AM4667" s="39">
        <f t="shared" si="4109"/>
        <v>0.79193080270781691</v>
      </c>
      <c r="AN4667" s="39">
        <f t="shared" si="4109"/>
        <v>0.79778818609160629</v>
      </c>
      <c r="AO4667" s="39">
        <f t="shared" si="4109"/>
        <v>0.80347482151765526</v>
      </c>
      <c r="AP4667" s="39">
        <f t="shared" si="4109"/>
        <v>0.80899458582005779</v>
      </c>
      <c r="AQ4667" s="39">
        <f t="shared" si="4109"/>
        <v>0.81435137539613456</v>
      </c>
      <c r="AR4667" s="39">
        <f t="shared" si="4109"/>
        <v>0.81954909519127395</v>
      </c>
      <c r="AS4667" s="39">
        <f t="shared" si="4109"/>
        <v>0.82459164860417644</v>
      </c>
      <c r="AT4667" s="39">
        <f t="shared" si="4109"/>
        <v>0.82948292826872672</v>
      </c>
      <c r="AU4667" s="39">
        <f t="shared" si="4109"/>
        <v>0.83422680766840163</v>
      </c>
      <c r="AV4667" s="39">
        <f t="shared" si="4109"/>
        <v>0.83882713353916338</v>
      </c>
      <c r="AW4667" s="39">
        <f t="shared" si="4109"/>
        <v>0.84328771901713495</v>
      </c>
      <c r="AX4667" s="39">
        <f t="shared" si="4109"/>
        <v>0.84761233748796683</v>
      </c>
      <c r="AY4667" s="39">
        <f t="shared" si="4109"/>
        <v>0.85180471709563332</v>
      </c>
      <c r="AZ4667" s="39">
        <f t="shared" si="4109"/>
        <v>0.85586853586942002</v>
      </c>
      <c r="BA4667" s="39">
        <f t="shared" si="4109"/>
        <v>0.85980741742903555</v>
      </c>
      <c r="BB4667" s="39">
        <f t="shared" si="4109"/>
        <v>0.86362492722907813</v>
      </c>
      <c r="BC4667" s="39">
        <f t="shared" si="4109"/>
        <v>0.86732456930548119</v>
      </c>
      <c r="BD4667" s="39">
        <f t="shared" si="4109"/>
        <v>0.87090978348803227</v>
      </c>
      <c r="BE4667" s="39">
        <f t="shared" si="4109"/>
        <v>0.87438394304457867</v>
      </c>
      <c r="BF4667" s="39">
        <f t="shared" si="4109"/>
        <v>0.87775035272408874</v>
      </c>
    </row>
    <row r="4668" spans="1:58" x14ac:dyDescent="0.2">
      <c r="A4668" s="9" t="str">
        <f t="shared" si="4044"/>
        <v>Peru</v>
      </c>
      <c r="C4668" s="39">
        <f t="shared" si="4091"/>
        <v>0.68952699999999989</v>
      </c>
      <c r="D4668" s="39">
        <f t="shared" si="4091"/>
        <v>0.69803517261565506</v>
      </c>
      <c r="E4668" s="39">
        <f t="shared" si="4091"/>
        <v>0.70633320376125541</v>
      </c>
      <c r="F4668" s="39">
        <f t="shared" si="4091"/>
        <v>0.71442292977737654</v>
      </c>
      <c r="G4668" s="39">
        <f t="shared" si="4091"/>
        <v>0.7223064630308319</v>
      </c>
      <c r="H4668" s="38">
        <f t="shared" ref="H4668:V4668" si="4110">1-_xlfn.NORM.DIST($D$608,H4439,H5849,TRUE)</f>
        <v>0.54513874317399613</v>
      </c>
      <c r="I4668" s="38">
        <f t="shared" si="4110"/>
        <v>0.55291021277511831</v>
      </c>
      <c r="J4668" s="38">
        <f t="shared" si="4110"/>
        <v>0.56056518129994548</v>
      </c>
      <c r="K4668" s="38">
        <f t="shared" si="4110"/>
        <v>0.57029616149709361</v>
      </c>
      <c r="L4668" s="38">
        <f t="shared" si="4110"/>
        <v>0.61114808819199884</v>
      </c>
      <c r="M4668" s="38">
        <f t="shared" si="4110"/>
        <v>0.65287077932089066</v>
      </c>
      <c r="N4668" s="38">
        <f t="shared" si="4110"/>
        <v>0.69494607326513913</v>
      </c>
      <c r="O4668" s="38">
        <f t="shared" si="4110"/>
        <v>0.73675097826202707</v>
      </c>
      <c r="P4668" s="38">
        <f t="shared" si="4110"/>
        <v>0.77756912682264934</v>
      </c>
      <c r="Q4668" s="38">
        <f t="shared" si="4110"/>
        <v>0.77679211025537964</v>
      </c>
      <c r="R4668" s="38">
        <f t="shared" si="4110"/>
        <v>0.79622539247460822</v>
      </c>
      <c r="S4668" s="38">
        <f t="shared" si="4110"/>
        <v>0.80186811908340394</v>
      </c>
      <c r="T4668" s="38">
        <f t="shared" si="4110"/>
        <v>0.80734707236196512</v>
      </c>
      <c r="U4668" s="38">
        <f t="shared" si="4110"/>
        <v>0.81266604328924563</v>
      </c>
      <c r="V4668" s="38">
        <f t="shared" si="4110"/>
        <v>0.81782883075069834</v>
      </c>
      <c r="W4668" s="39">
        <f t="shared" ref="W4668:BF4668" si="4111">W3743</f>
        <v>0.82283923189771602</v>
      </c>
      <c r="X4668" s="39">
        <f t="shared" si="4111"/>
        <v>0.82770103334054768</v>
      </c>
      <c r="Y4668" s="39">
        <f t="shared" si="4111"/>
        <v>0.8324180031327898</v>
      </c>
      <c r="Z4668" s="39">
        <f t="shared" si="4111"/>
        <v>0.83699388350563853</v>
      </c>
      <c r="AA4668" s="39">
        <f t="shared" si="4111"/>
        <v>0.84143238431044276</v>
      </c>
      <c r="AB4668" s="39">
        <f t="shared" si="4111"/>
        <v>0.84573717712870256</v>
      </c>
      <c r="AC4668" s="39">
        <f t="shared" si="4111"/>
        <v>0.8499118900094651</v>
      </c>
      <c r="AD4668" s="39">
        <f t="shared" si="4111"/>
        <v>0.85396010279504975</v>
      </c>
      <c r="AE4668" s="39">
        <f t="shared" si="4111"/>
        <v>0.8578853429971528</v>
      </c>
      <c r="AF4668" s="39">
        <f t="shared" si="4111"/>
        <v>0.86169108218661516</v>
      </c>
      <c r="AG4668" s="39">
        <f t="shared" si="4111"/>
        <v>0.86538073286145956</v>
      </c>
      <c r="AH4668" s="39">
        <f t="shared" si="4111"/>
        <v>0.86895764575919465</v>
      </c>
      <c r="AI4668" s="39">
        <f t="shared" si="4111"/>
        <v>0.87242510758081648</v>
      </c>
      <c r="AJ4668" s="39">
        <f t="shared" si="4111"/>
        <v>0.87578633909541326</v>
      </c>
      <c r="AK4668" s="39">
        <f t="shared" si="4111"/>
        <v>0.87904449359575199</v>
      </c>
      <c r="AL4668" s="39">
        <f t="shared" si="4111"/>
        <v>0.88220265567672684</v>
      </c>
      <c r="AM4668" s="39">
        <f t="shared" si="4111"/>
        <v>0.88526384031001448</v>
      </c>
      <c r="AN4668" s="39">
        <f t="shared" si="4111"/>
        <v>0.88823099218974966</v>
      </c>
      <c r="AO4668" s="39">
        <f t="shared" si="4111"/>
        <v>0.89110698532546517</v>
      </c>
      <c r="AP4668" s="39">
        <f t="shared" si="4111"/>
        <v>0.89389462285995147</v>
      </c>
      <c r="AQ4668" s="39">
        <f t="shared" si="4111"/>
        <v>0.89659663709103576</v>
      </c>
      <c r="AR4668" s="39">
        <f t="shared" si="4111"/>
        <v>0.89921568967762799</v>
      </c>
      <c r="AS4668" s="39">
        <f t="shared" si="4111"/>
        <v>0.90175437201163455</v>
      </c>
      <c r="AT4668" s="39">
        <f t="shared" si="4111"/>
        <v>0.90421520573858172</v>
      </c>
      <c r="AU4668" s="39">
        <f t="shared" si="4111"/>
        <v>0.90660064341095903</v>
      </c>
      <c r="AV4668" s="39">
        <f t="shared" si="4111"/>
        <v>0.90891306925942361</v>
      </c>
      <c r="AW4668" s="39">
        <f t="shared" si="4111"/>
        <v>0.91115480006807648</v>
      </c>
      <c r="AX4668" s="39">
        <f t="shared" si="4111"/>
        <v>0.91332808614103966</v>
      </c>
      <c r="AY4668" s="39">
        <f t="shared" si="4111"/>
        <v>0.91543511234853603</v>
      </c>
      <c r="AZ4668" s="39">
        <f t="shared" si="4111"/>
        <v>0.91747799924158679</v>
      </c>
      <c r="BA4668" s="39">
        <f t="shared" si="4111"/>
        <v>0.91945880422530435</v>
      </c>
      <c r="BB4668" s="39">
        <f t="shared" si="4111"/>
        <v>0.92137952278157864</v>
      </c>
      <c r="BC4668" s="39">
        <f t="shared" si="4111"/>
        <v>0.92324208973272059</v>
      </c>
      <c r="BD4668" s="39">
        <f t="shared" si="4111"/>
        <v>0.9250483805383426</v>
      </c>
      <c r="BE4668" s="39">
        <f t="shared" si="4111"/>
        <v>0.92680021261843903</v>
      </c>
      <c r="BF4668" s="39">
        <f t="shared" si="4111"/>
        <v>0.92849934669625411</v>
      </c>
    </row>
    <row r="4669" spans="1:58" x14ac:dyDescent="0.2">
      <c r="A4669" s="9" t="str">
        <f t="shared" si="4044"/>
        <v>Philippines</v>
      </c>
      <c r="C4669" s="39">
        <f t="shared" ref="C4669:G4678" si="4112">C3744</f>
        <v>0.41746839999999996</v>
      </c>
      <c r="D4669" s="39">
        <f t="shared" si="4112"/>
        <v>0.43045254288396073</v>
      </c>
      <c r="E4669" s="39">
        <f t="shared" si="4112"/>
        <v>0.4433495385713726</v>
      </c>
      <c r="F4669" s="39">
        <f t="shared" si="4112"/>
        <v>0.45614541482656246</v>
      </c>
      <c r="G4669" s="39">
        <f t="shared" si="4112"/>
        <v>0.46882705086469501</v>
      </c>
      <c r="H4669" s="38">
        <f t="shared" ref="H4669:V4669" si="4113">1-_xlfn.NORM.DIST($D$608,H4440,H5850,TRUE)</f>
        <v>0.37261998656529349</v>
      </c>
      <c r="I4669" s="38">
        <f t="shared" si="4113"/>
        <v>0.38334229060159331</v>
      </c>
      <c r="J4669" s="38">
        <f t="shared" si="4113"/>
        <v>0.39401975165054703</v>
      </c>
      <c r="K4669" s="38">
        <f t="shared" si="4113"/>
        <v>0.47927807313622384</v>
      </c>
      <c r="L4669" s="38">
        <f t="shared" si="4113"/>
        <v>0.49733419209154839</v>
      </c>
      <c r="M4669" s="38">
        <f t="shared" si="4113"/>
        <v>0.51544843415824637</v>
      </c>
      <c r="N4669" s="38">
        <f t="shared" si="4113"/>
        <v>0.53358604075440574</v>
      </c>
      <c r="O4669" s="38">
        <f t="shared" si="4113"/>
        <v>0.5517117836527492</v>
      </c>
      <c r="P4669" s="38">
        <f t="shared" si="4113"/>
        <v>0.56979014589560073</v>
      </c>
      <c r="Q4669" s="38">
        <f t="shared" si="4113"/>
        <v>0.57450730024643248</v>
      </c>
      <c r="R4669" s="38">
        <f t="shared" si="4113"/>
        <v>0.5978839817688959</v>
      </c>
      <c r="S4669" s="38">
        <f t="shared" si="4113"/>
        <v>0.60847754930732589</v>
      </c>
      <c r="T4669" s="38">
        <f t="shared" si="4113"/>
        <v>0.61886106719797351</v>
      </c>
      <c r="U4669" s="38">
        <f t="shared" si="4113"/>
        <v>0.62903220452900865</v>
      </c>
      <c r="V4669" s="38">
        <f t="shared" si="4113"/>
        <v>0.63898920548759208</v>
      </c>
      <c r="W4669" s="39">
        <f t="shared" ref="W4669:BF4669" si="4114">W3744</f>
        <v>0.64873085665916075</v>
      </c>
      <c r="X4669" s="39">
        <f t="shared" si="4114"/>
        <v>0.65825645435180324</v>
      </c>
      <c r="Y4669" s="39">
        <f t="shared" si="4114"/>
        <v>0.66756577215185142</v>
      </c>
      <c r="Z4669" s="39">
        <f t="shared" si="4114"/>
        <v>0.67665902889280471</v>
      </c>
      <c r="AA4669" s="39">
        <f t="shared" si="4114"/>
        <v>0.68553685719680002</v>
      </c>
      <c r="AB4669" s="39">
        <f t="shared" si="4114"/>
        <v>0.69420027272617779</v>
      </c>
      <c r="AC4669" s="39">
        <f t="shared" si="4114"/>
        <v>0.70265064426233881</v>
      </c>
      <c r="AD4669" s="39">
        <f t="shared" si="4114"/>
        <v>0.71088966471009785</v>
      </c>
      <c r="AE4669" s="39">
        <f t="shared" si="4114"/>
        <v>0.71891932310814832</v>
      </c>
      <c r="AF4669" s="39">
        <f t="shared" si="4114"/>
        <v>0.72674187771005205</v>
      </c>
      <c r="AG4669" s="39">
        <f t="shared" si="4114"/>
        <v>0.73435983018536588</v>
      </c>
      <c r="AH4669" s="39">
        <f t="shared" si="4114"/>
        <v>0.74177590097706736</v>
      </c>
      <c r="AI4669" s="39">
        <f t="shared" si="4114"/>
        <v>0.74899300583930861</v>
      </c>
      <c r="AJ4669" s="39">
        <f t="shared" si="4114"/>
        <v>0.7560142335686767</v>
      </c>
      <c r="AK4669" s="39">
        <f t="shared" si="4114"/>
        <v>0.76284282493247524</v>
      </c>
      <c r="AL4669" s="39">
        <f t="shared" si="4114"/>
        <v>0.7694821527890463</v>
      </c>
      <c r="AM4669" s="39">
        <f t="shared" si="4114"/>
        <v>0.77593570338771878</v>
      </c>
      <c r="AN4669" s="39">
        <f t="shared" si="4114"/>
        <v>0.78220705882954877</v>
      </c>
      <c r="AO4669" s="39">
        <f t="shared" si="4114"/>
        <v>0.78829988066452683</v>
      </c>
      <c r="AP4669" s="39">
        <f t="shared" si="4114"/>
        <v>0.79421789459630343</v>
      </c>
      <c r="AQ4669" s="39">
        <f t="shared" si="4114"/>
        <v>0.7999648762616467</v>
      </c>
      <c r="AR4669" s="39">
        <f t="shared" si="4114"/>
        <v>0.80554463804873122</v>
      </c>
      <c r="AS4669" s="39">
        <f t="shared" si="4114"/>
        <v>0.81096101691589428</v>
      </c>
      <c r="AT4669" s="39">
        <f t="shared" si="4114"/>
        <v>0.81621786317062694</v>
      </c>
      <c r="AU4669" s="39">
        <f t="shared" si="4114"/>
        <v>0.82131903016721453</v>
      </c>
      <c r="AV4669" s="39">
        <f t="shared" si="4114"/>
        <v>0.82626836488057243</v>
      </c>
      <c r="AW4669" s="39">
        <f t="shared" si="4114"/>
        <v>0.8310696993133545</v>
      </c>
      <c r="AX4669" s="39">
        <f t="shared" si="4114"/>
        <v>0.83572684269331488</v>
      </c>
      <c r="AY4669" s="39">
        <f t="shared" si="4114"/>
        <v>0.84024357441812036</v>
      </c>
      <c r="AZ4669" s="39">
        <f t="shared" si="4114"/>
        <v>0.8446236377053018</v>
      </c>
      <c r="BA4669" s="39">
        <f t="shared" si="4114"/>
        <v>0.84887073390574652</v>
      </c>
      <c r="BB4669" s="39">
        <f t="shared" si="4114"/>
        <v>0.85298851744006277</v>
      </c>
      <c r="BC4669" s="39">
        <f t="shared" si="4114"/>
        <v>0.85698059131821547</v>
      </c>
      <c r="BD4669" s="39">
        <f t="shared" si="4114"/>
        <v>0.86085050320404888</v>
      </c>
      <c r="BE4669" s="39">
        <f t="shared" si="4114"/>
        <v>0.86460174198762829</v>
      </c>
      <c r="BF4669" s="39">
        <f t="shared" si="4114"/>
        <v>0.86823773482973021</v>
      </c>
    </row>
    <row r="4670" spans="1:58" x14ac:dyDescent="0.2">
      <c r="A4670" s="9" t="str">
        <f t="shared" si="4044"/>
        <v>Poland</v>
      </c>
      <c r="C4670" s="39">
        <f t="shared" si="4112"/>
        <v>0.94402169999999996</v>
      </c>
      <c r="D4670" s="39">
        <f t="shared" si="4112"/>
        <v>0.94520938183711956</v>
      </c>
      <c r="E4670" s="39">
        <f t="shared" si="4112"/>
        <v>0.9463626593897364</v>
      </c>
      <c r="F4670" s="39">
        <f t="shared" si="4112"/>
        <v>0.94748264197576182</v>
      </c>
      <c r="G4670" s="39">
        <f t="shared" si="4112"/>
        <v>0.94857040185879427</v>
      </c>
      <c r="H4670" s="38">
        <f t="shared" ref="H4670:V4670" si="4115">1-_xlfn.NORM.DIST($D$608,H4441,H5851,TRUE)</f>
        <v>0.87235711016029915</v>
      </c>
      <c r="I4670" s="38">
        <f t="shared" si="4115"/>
        <v>0.87420506452103186</v>
      </c>
      <c r="J4670" s="38">
        <f t="shared" si="4115"/>
        <v>0.8760116470885807</v>
      </c>
      <c r="K4670" s="38">
        <f t="shared" si="4115"/>
        <v>0.87777787120156503</v>
      </c>
      <c r="L4670" s="38">
        <f t="shared" si="4115"/>
        <v>0.89597057371084898</v>
      </c>
      <c r="M4670" s="38">
        <f t="shared" si="4115"/>
        <v>0.91273604877314418</v>
      </c>
      <c r="N4670" s="38">
        <f t="shared" si="4115"/>
        <v>0.92796955108479606</v>
      </c>
      <c r="O4670" s="38">
        <f t="shared" si="4115"/>
        <v>0.94159539386489888</v>
      </c>
      <c r="P4670" s="38">
        <f t="shared" si="4115"/>
        <v>0.95357202650825013</v>
      </c>
      <c r="Q4670" s="38">
        <f t="shared" si="4115"/>
        <v>0.95081936169084136</v>
      </c>
      <c r="R4670" s="38">
        <f t="shared" si="4115"/>
        <v>0.95868199461109926</v>
      </c>
      <c r="S4670" s="38">
        <f t="shared" si="4115"/>
        <v>0.95945473705312923</v>
      </c>
      <c r="T4670" s="38">
        <f t="shared" si="4115"/>
        <v>0.96020631660293243</v>
      </c>
      <c r="U4670" s="38">
        <f t="shared" si="4115"/>
        <v>0.96093739663131184</v>
      </c>
      <c r="V4670" s="38">
        <f t="shared" si="4115"/>
        <v>0.96164861808635671</v>
      </c>
      <c r="W4670" s="39">
        <f t="shared" ref="W4670:BF4670" si="4116">W3745</f>
        <v>0.96234060026084645</v>
      </c>
      <c r="X4670" s="39">
        <f t="shared" si="4116"/>
        <v>0.96301394153558462</v>
      </c>
      <c r="Y4670" s="39">
        <f t="shared" si="4116"/>
        <v>0.96366922009915668</v>
      </c>
      <c r="Z4670" s="39">
        <f t="shared" si="4116"/>
        <v>0.96430699464462455</v>
      </c>
      <c r="AA4670" s="39">
        <f t="shared" si="4116"/>
        <v>0.96492780504368292</v>
      </c>
      <c r="AB4670" s="39">
        <f t="shared" si="4116"/>
        <v>0.96553217299880922</v>
      </c>
      <c r="AC4670" s="39">
        <f t="shared" si="4116"/>
        <v>0.96612060267395017</v>
      </c>
      <c r="AD4670" s="39">
        <f t="shared" si="4116"/>
        <v>0.96669358130428962</v>
      </c>
      <c r="AE4670" s="39">
        <f t="shared" si="4116"/>
        <v>0.9672515797856468</v>
      </c>
      <c r="AF4670" s="39">
        <f t="shared" si="4116"/>
        <v>0.96779505324405113</v>
      </c>
      <c r="AG4670" s="39">
        <f t="shared" si="4116"/>
        <v>0.9683244415860438</v>
      </c>
      <c r="AH4670" s="39">
        <f t="shared" si="4116"/>
        <v>0.96884017003024814</v>
      </c>
      <c r="AI4670" s="39">
        <f t="shared" si="4116"/>
        <v>0.96934264962074834</v>
      </c>
      <c r="AJ4670" s="39">
        <f t="shared" si="4116"/>
        <v>0.96983227772281355</v>
      </c>
      <c r="AK4670" s="39">
        <f t="shared" si="4116"/>
        <v>0.97030943850149243</v>
      </c>
      <c r="AL4670" s="39">
        <f t="shared" si="4116"/>
        <v>0.97077450338360027</v>
      </c>
      <c r="AM4670" s="39">
        <f t="shared" si="4116"/>
        <v>0.97122783150361103</v>
      </c>
      <c r="AN4670" s="39">
        <f t="shared" si="4116"/>
        <v>0.97166977013395628</v>
      </c>
      <c r="AO4670" s="39">
        <f t="shared" si="4116"/>
        <v>0.9721006551002277</v>
      </c>
      <c r="AP4670" s="39">
        <f t="shared" si="4116"/>
        <v>0.9725208111817637</v>
      </c>
      <c r="AQ4670" s="39">
        <f t="shared" si="4116"/>
        <v>0.97293055249809746</v>
      </c>
      <c r="AR4670" s="39">
        <f t="shared" si="4116"/>
        <v>0.97333018288172635</v>
      </c>
      <c r="AS4670" s="39">
        <f t="shared" si="4116"/>
        <v>0.9737199962376577</v>
      </c>
      <c r="AT4670" s="39">
        <f t="shared" si="4116"/>
        <v>0.97410027689016987</v>
      </c>
      <c r="AU4670" s="39">
        <f t="shared" si="4116"/>
        <v>0.97447129991721992</v>
      </c>
      <c r="AV4670" s="39">
        <f t="shared" si="4116"/>
        <v>0.97483333147291662</v>
      </c>
      <c r="AW4670" s="39">
        <f t="shared" si="4116"/>
        <v>0.97518662909846521</v>
      </c>
      <c r="AX4670" s="39">
        <f t="shared" si="4116"/>
        <v>0.97553144202198139</v>
      </c>
      <c r="AY4670" s="39">
        <f t="shared" si="4116"/>
        <v>0.9758680114475593</v>
      </c>
      <c r="AZ4670" s="39">
        <f t="shared" si="4116"/>
        <v>0.97619657083396638</v>
      </c>
      <c r="BA4670" s="39">
        <f t="shared" si="4116"/>
        <v>0.97651734616332841</v>
      </c>
      <c r="BB4670" s="39">
        <f t="shared" si="4116"/>
        <v>0.97683055620015746</v>
      </c>
      <c r="BC4670" s="39">
        <f t="shared" si="4116"/>
        <v>0.97713641274106233</v>
      </c>
      <c r="BD4670" s="39">
        <f t="shared" si="4116"/>
        <v>0.97743512085547246</v>
      </c>
      <c r="BE4670" s="39">
        <f t="shared" si="4116"/>
        <v>0.97772687911769673</v>
      </c>
      <c r="BF4670" s="39">
        <f t="shared" si="4116"/>
        <v>0.97801187983062388</v>
      </c>
    </row>
    <row r="4671" spans="1:58" x14ac:dyDescent="0.2">
      <c r="A4671" s="9" t="str">
        <f t="shared" si="4044"/>
        <v>Portugal</v>
      </c>
      <c r="C4671" s="39">
        <f t="shared" si="4112"/>
        <v>0.97419529999999999</v>
      </c>
      <c r="D4671" s="39">
        <f t="shared" si="4112"/>
        <v>0.9745651818279798</v>
      </c>
      <c r="E4671" s="39">
        <f t="shared" si="4112"/>
        <v>0.97492609632506622</v>
      </c>
      <c r="F4671" s="39">
        <f t="shared" si="4112"/>
        <v>0.97527830045263408</v>
      </c>
      <c r="G4671" s="39">
        <f t="shared" si="4112"/>
        <v>0.97562204287368337</v>
      </c>
      <c r="H4671" s="38">
        <f t="shared" ref="H4671:V4671" si="4117">1-_xlfn.NORM.DIST($D$608,H4442,H5852,TRUE)</f>
        <v>0.92557347053715955</v>
      </c>
      <c r="I4671" s="38">
        <f t="shared" si="4117"/>
        <v>0.92630258383037845</v>
      </c>
      <c r="J4671" s="38">
        <f t="shared" si="4117"/>
        <v>0.9270172605748479</v>
      </c>
      <c r="K4671" s="38">
        <f t="shared" si="4117"/>
        <v>0.94045583896354912</v>
      </c>
      <c r="L4671" s="38">
        <f t="shared" si="4117"/>
        <v>0.94922320230970403</v>
      </c>
      <c r="M4671" s="38">
        <f t="shared" si="4117"/>
        <v>0.95716018954705928</v>
      </c>
      <c r="N4671" s="38">
        <f t="shared" si="4117"/>
        <v>0.96427130029949415</v>
      </c>
      <c r="O4671" s="38">
        <f t="shared" si="4117"/>
        <v>0.97057129880599102</v>
      </c>
      <c r="P4671" s="38">
        <f t="shared" si="4117"/>
        <v>0.97608515323913192</v>
      </c>
      <c r="Q4671" s="38">
        <f t="shared" si="4117"/>
        <v>0.97395643409517496</v>
      </c>
      <c r="R4671" s="38">
        <f t="shared" si="4117"/>
        <v>0.97890836522383662</v>
      </c>
      <c r="S4671" s="38">
        <f t="shared" si="4117"/>
        <v>0.97916730698907051</v>
      </c>
      <c r="T4671" s="38">
        <f t="shared" si="4117"/>
        <v>0.9794203827669643</v>
      </c>
      <c r="U4671" s="38">
        <f t="shared" si="4117"/>
        <v>0.97966775110506488</v>
      </c>
      <c r="V4671" s="38">
        <f t="shared" si="4117"/>
        <v>0.97990956564547316</v>
      </c>
      <c r="W4671" s="39">
        <f t="shared" ref="W4671:BF4671" si="4118">W3746</f>
        <v>0.98014597529142367</v>
      </c>
      <c r="X4671" s="39">
        <f t="shared" si="4118"/>
        <v>0.98037712436787738</v>
      </c>
      <c r="Y4671" s="39">
        <f t="shared" si="4118"/>
        <v>0.98060315277634358</v>
      </c>
      <c r="Z4671" s="39">
        <f t="shared" si="4118"/>
        <v>0.98082419614414773</v>
      </c>
      <c r="AA4671" s="39">
        <f t="shared" si="4118"/>
        <v>0.98104038596834464</v>
      </c>
      <c r="AB4671" s="39">
        <f t="shared" si="4118"/>
        <v>0.98125184975447777</v>
      </c>
      <c r="AC4671" s="39">
        <f t="shared" si="4118"/>
        <v>0.98145871115037153</v>
      </c>
      <c r="AD4671" s="39">
        <f t="shared" si="4118"/>
        <v>0.9816610900751408</v>
      </c>
      <c r="AE4671" s="39">
        <f t="shared" si="4118"/>
        <v>0.9818591028435949</v>
      </c>
      <c r="AF4671" s="39">
        <f t="shared" si="4118"/>
        <v>0.98205286228620392</v>
      </c>
      <c r="AG4671" s="39">
        <f t="shared" si="4118"/>
        <v>0.98224247786479268</v>
      </c>
      <c r="AH4671" s="39">
        <f t="shared" si="4118"/>
        <v>0.9824280557841194</v>
      </c>
      <c r="AI4671" s="39">
        <f t="shared" si="4118"/>
        <v>0.98260969909949136</v>
      </c>
      <c r="AJ4671" s="39">
        <f t="shared" si="4118"/>
        <v>0.98278750782056346</v>
      </c>
      <c r="AK4671" s="39">
        <f t="shared" si="4118"/>
        <v>0.98296157901146097</v>
      </c>
      <c r="AL4671" s="39">
        <f t="shared" si="4118"/>
        <v>0.98313200688736235</v>
      </c>
      <c r="AM4671" s="39">
        <f t="shared" si="4118"/>
        <v>0.98329888290767153</v>
      </c>
      <c r="AN4671" s="39">
        <f t="shared" si="4118"/>
        <v>0.98346229586590761</v>
      </c>
      <c r="AO4671" s="39">
        <f t="shared" si="4118"/>
        <v>0.98362233197643123</v>
      </c>
      <c r="AP4671" s="39">
        <f t="shared" si="4118"/>
        <v>0.98377907495812544</v>
      </c>
      <c r="AQ4671" s="39">
        <f t="shared" si="4118"/>
        <v>0.98393260611514155</v>
      </c>
      <c r="AR4671" s="39">
        <f t="shared" si="4118"/>
        <v>0.98408300441482111</v>
      </c>
      <c r="AS4671" s="39">
        <f t="shared" si="4118"/>
        <v>0.98423034656289421</v>
      </c>
      <c r="AT4671" s="39">
        <f t="shared" si="4118"/>
        <v>0.98437470707605745</v>
      </c>
      <c r="AU4671" s="39">
        <f t="shared" si="4118"/>
        <v>0.98451615835202611</v>
      </c>
      <c r="AV4671" s="39">
        <f t="shared" si="4118"/>
        <v>0.98465477073715302</v>
      </c>
      <c r="AW4671" s="39">
        <f t="shared" si="4118"/>
        <v>0.98479061259170508</v>
      </c>
      <c r="AX4671" s="39">
        <f t="shared" si="4118"/>
        <v>0.98492375035288127</v>
      </c>
      <c r="AY4671" s="39">
        <f t="shared" si="4118"/>
        <v>0.98505424859565616</v>
      </c>
      <c r="AZ4671" s="39">
        <f t="shared" si="4118"/>
        <v>0.98518217009152731</v>
      </c>
      <c r="BA4671" s="39">
        <f t="shared" si="4118"/>
        <v>0.98530757586524487</v>
      </c>
      <c r="BB4671" s="39">
        <f t="shared" si="4118"/>
        <v>0.9854305252495944</v>
      </c>
      <c r="BC4671" s="39">
        <f t="shared" si="4118"/>
        <v>0.98555107593830604</v>
      </c>
      <c r="BD4671" s="39">
        <f t="shared" si="4118"/>
        <v>0.98566928403715715</v>
      </c>
      <c r="BE4671" s="39">
        <f t="shared" si="4118"/>
        <v>0.98578520411333437</v>
      </c>
      <c r="BF4671" s="39">
        <f t="shared" si="4118"/>
        <v>0.9858988892431173</v>
      </c>
    </row>
    <row r="4672" spans="1:58" x14ac:dyDescent="0.2">
      <c r="A4672" s="9" t="str">
        <f t="shared" si="4044"/>
        <v>Puerto Rico</v>
      </c>
      <c r="C4672" s="39">
        <f t="shared" si="4112"/>
        <v>0.68084199999999995</v>
      </c>
      <c r="D4672" s="39">
        <f t="shared" si="4112"/>
        <v>0.68956143734770814</v>
      </c>
      <c r="E4672" s="39">
        <f t="shared" si="4112"/>
        <v>0.69806918945784735</v>
      </c>
      <c r="F4672" s="39">
        <f t="shared" si="4112"/>
        <v>0.70636679097928501</v>
      </c>
      <c r="G4672" s="39">
        <f t="shared" si="4112"/>
        <v>0.71445607937751032</v>
      </c>
      <c r="H4672" s="38">
        <f t="shared" ref="H4672:V4672" si="4119">1-_xlfn.NORM.DIST($D$608,H4443,H5853,TRUE)</f>
        <v>0.6277443786443192</v>
      </c>
      <c r="I4672" s="38">
        <f t="shared" si="4119"/>
        <v>0.63579960408635472</v>
      </c>
      <c r="J4672" s="38">
        <f t="shared" si="4119"/>
        <v>0.64369624672182923</v>
      </c>
      <c r="K4672" s="38">
        <f t="shared" si="4119"/>
        <v>0.71021735110870055</v>
      </c>
      <c r="L4672" s="38">
        <f t="shared" si="4119"/>
        <v>0.72299621195690544</v>
      </c>
      <c r="M4672" s="38">
        <f t="shared" si="4119"/>
        <v>0.73551640508193616</v>
      </c>
      <c r="N4672" s="38">
        <f t="shared" si="4119"/>
        <v>0.7477664488237582</v>
      </c>
      <c r="O4672" s="38">
        <f t="shared" si="4119"/>
        <v>0.75973570454721506</v>
      </c>
      <c r="P4672" s="38">
        <f t="shared" si="4119"/>
        <v>0.77141440194402666</v>
      </c>
      <c r="Q4672" s="38">
        <f t="shared" si="4119"/>
        <v>0.77078485407679909</v>
      </c>
      <c r="R4672" s="38">
        <f t="shared" si="4119"/>
        <v>0.79044320048484951</v>
      </c>
      <c r="S4672" s="38">
        <f t="shared" si="4119"/>
        <v>0.79625300932552534</v>
      </c>
      <c r="T4672" s="38">
        <f t="shared" si="4119"/>
        <v>0.80189527451709663</v>
      </c>
      <c r="U4672" s="38">
        <f t="shared" si="4119"/>
        <v>0.80737376909587777</v>
      </c>
      <c r="V4672" s="38">
        <f t="shared" si="4119"/>
        <v>0.81269228448306596</v>
      </c>
      <c r="W4672" s="39">
        <f t="shared" ref="W4672:BF4672" si="4120">W3747</f>
        <v>0.81785461997060227</v>
      </c>
      <c r="X4672" s="39">
        <f t="shared" si="4120"/>
        <v>0.82286457308216732</v>
      </c>
      <c r="Y4672" s="39">
        <f t="shared" si="4120"/>
        <v>0.82772593076765366</v>
      </c>
      <c r="Z4672" s="39">
        <f t="shared" si="4120"/>
        <v>0.83244246138920752</v>
      </c>
      <c r="AA4672" s="39">
        <f t="shared" si="4120"/>
        <v>0.83701790745701454</v>
      </c>
      <c r="AB4672" s="39">
        <f t="shared" si="4120"/>
        <v>0.84145597907336533</v>
      </c>
      <c r="AC4672" s="39">
        <f t="shared" si="4120"/>
        <v>0.84576034804413913</v>
      </c>
      <c r="AD4672" s="39">
        <f t="shared" si="4120"/>
        <v>0.84993464261765406</v>
      </c>
      <c r="AE4672" s="39">
        <f t="shared" si="4120"/>
        <v>0.85398244281180979</v>
      </c>
      <c r="AF4672" s="39">
        <f t="shared" si="4120"/>
        <v>0.8579072762915716</v>
      </c>
      <c r="AG4672" s="39">
        <f t="shared" si="4120"/>
        <v>0.86171261476007488</v>
      </c>
      <c r="AH4672" s="39">
        <f t="shared" si="4120"/>
        <v>0.86540187082795639</v>
      </c>
      <c r="AI4672" s="39">
        <f t="shared" si="4120"/>
        <v>0.86897839532690513</v>
      </c>
      <c r="AJ4672" s="39">
        <f t="shared" si="4120"/>
        <v>0.87244547503486558</v>
      </c>
      <c r="AK4672" s="39">
        <f t="shared" si="4120"/>
        <v>0.87580633078179626</v>
      </c>
      <c r="AL4672" s="39">
        <f t="shared" si="4120"/>
        <v>0.87906411590636169</v>
      </c>
      <c r="AM4672" s="39">
        <f t="shared" si="4120"/>
        <v>0.88222191503543834</v>
      </c>
      <c r="AN4672" s="39">
        <f t="shared" si="4120"/>
        <v>0.88528274315978006</v>
      </c>
      <c r="AO4672" s="39">
        <f t="shared" si="4120"/>
        <v>0.88824954498065589</v>
      </c>
      <c r="AP4672" s="39">
        <f t="shared" si="4120"/>
        <v>0.89112519450370675</v>
      </c>
      <c r="AQ4672" s="39">
        <f t="shared" si="4120"/>
        <v>0.8939124948576731</v>
      </c>
      <c r="AR4672" s="39">
        <f t="shared" si="4120"/>
        <v>0.89661417831700008</v>
      </c>
      <c r="AS4672" s="39">
        <f t="shared" si="4120"/>
        <v>0.89923290650866416</v>
      </c>
      <c r="AT4672" s="39">
        <f t="shared" si="4120"/>
        <v>0.90177127078482455</v>
      </c>
      <c r="AU4672" s="39">
        <f t="shared" si="4120"/>
        <v>0.90423179274414422</v>
      </c>
      <c r="AV4672" s="39">
        <f t="shared" si="4120"/>
        <v>0.90661692488578882</v>
      </c>
      <c r="AW4672" s="39">
        <f t="shared" si="4120"/>
        <v>0.90892905138125035</v>
      </c>
      <c r="AX4672" s="39">
        <f t="shared" si="4120"/>
        <v>0.91117048895020358</v>
      </c>
      <c r="AY4672" s="39">
        <f t="shared" si="4120"/>
        <v>0.91334348782762809</v>
      </c>
      <c r="AZ4672" s="39">
        <f t="shared" si="4120"/>
        <v>0.91545023281039928</v>
      </c>
      <c r="BA4672" s="39">
        <f t="shared" si="4120"/>
        <v>0.91749284437246348</v>
      </c>
      <c r="BB4672" s="39">
        <f t="shared" si="4120"/>
        <v>0.91947337983857802</v>
      </c>
      <c r="BC4672" s="39">
        <f t="shared" si="4120"/>
        <v>0.92139383460741309</v>
      </c>
      <c r="BD4672" s="39">
        <f t="shared" si="4120"/>
        <v>0.92325614341558415</v>
      </c>
      <c r="BE4672" s="39">
        <f t="shared" si="4120"/>
        <v>0.92506218163489395</v>
      </c>
      <c r="BF4672" s="39">
        <f t="shared" si="4120"/>
        <v>0.92681376659574677</v>
      </c>
    </row>
    <row r="4673" spans="1:58" x14ac:dyDescent="0.2">
      <c r="A4673" s="9" t="str">
        <f t="shared" si="4044"/>
        <v>Qatar</v>
      </c>
      <c r="C4673" s="39">
        <f t="shared" si="4112"/>
        <v>0.59086649999999996</v>
      </c>
      <c r="D4673" s="39">
        <f t="shared" si="4112"/>
        <v>0.60164212151402774</v>
      </c>
      <c r="E4673" s="39">
        <f t="shared" si="4112"/>
        <v>0.61220827039714931</v>
      </c>
      <c r="F4673" s="39">
        <f t="shared" si="4112"/>
        <v>0.62256216302442202</v>
      </c>
      <c r="G4673" s="39">
        <f t="shared" si="4112"/>
        <v>0.63270162121285434</v>
      </c>
      <c r="H4673" s="38">
        <f t="shared" ref="H4673:V4673" si="4121">1-_xlfn.NORM.DIST($D$608,H4444,H5854,TRUE)</f>
        <v>0.50353231860502234</v>
      </c>
      <c r="I4673" s="38">
        <f t="shared" si="4121"/>
        <v>0.51285272150819639</v>
      </c>
      <c r="J4673" s="38">
        <f t="shared" si="4121"/>
        <v>0.52205037652341346</v>
      </c>
      <c r="K4673" s="38">
        <f t="shared" si="4121"/>
        <v>0.56258666280379521</v>
      </c>
      <c r="L4673" s="38">
        <f t="shared" si="4121"/>
        <v>0.59125396504062966</v>
      </c>
      <c r="M4673" s="38">
        <f t="shared" si="4121"/>
        <v>0.62022186919595412</v>
      </c>
      <c r="N4673" s="38">
        <f t="shared" si="4121"/>
        <v>0.64932905685139053</v>
      </c>
      <c r="O4673" s="38">
        <f t="shared" si="4121"/>
        <v>0.67839701333677116</v>
      </c>
      <c r="P4673" s="38">
        <f t="shared" si="4121"/>
        <v>0.70723175522210102</v>
      </c>
      <c r="Q4673" s="38">
        <f t="shared" si="4121"/>
        <v>0.70833633395437634</v>
      </c>
      <c r="R4673" s="38">
        <f t="shared" si="4121"/>
        <v>0.72996748560961566</v>
      </c>
      <c r="S4673" s="38">
        <f t="shared" si="4121"/>
        <v>0.73753968648228541</v>
      </c>
      <c r="T4673" s="38">
        <f t="shared" si="4121"/>
        <v>0.74490957501394583</v>
      </c>
      <c r="U4673" s="38">
        <f t="shared" si="4121"/>
        <v>0.75208015784175786</v>
      </c>
      <c r="V4673" s="38">
        <f t="shared" si="4121"/>
        <v>0.75905460965294236</v>
      </c>
      <c r="W4673" s="39">
        <f t="shared" ref="W4673:BF4673" si="4122">W3748</f>
        <v>0.76583625219045826</v>
      </c>
      <c r="X4673" s="39">
        <f t="shared" si="4122"/>
        <v>0.77242853446757953</v>
      </c>
      <c r="Y4673" s="39">
        <f t="shared" si="4122"/>
        <v>0.7788350141766196</v>
      </c>
      <c r="Z4673" s="39">
        <f t="shared" si="4122"/>
        <v>0.78505934027080726</v>
      </c>
      <c r="AA4673" s="39">
        <f t="shared" si="4122"/>
        <v>0.79110523669297472</v>
      </c>
      <c r="AB4673" s="39">
        <f t="shared" si="4122"/>
        <v>0.79697648722025471</v>
      </c>
      <c r="AC4673" s="39">
        <f t="shared" si="4122"/>
        <v>0.80267692139030022</v>
      </c>
      <c r="AD4673" s="39">
        <f t="shared" si="4122"/>
        <v>0.80821040147157042</v>
      </c>
      <c r="AE4673" s="39">
        <f t="shared" si="4122"/>
        <v>0.81358081043791097</v>
      </c>
      <c r="AF4673" s="39">
        <f t="shared" si="4122"/>
        <v>0.81879204090591706</v>
      </c>
      <c r="AG4673" s="39">
        <f t="shared" si="4122"/>
        <v>0.82384798499235534</v>
      </c>
      <c r="AH4673" s="39">
        <f t="shared" si="4122"/>
        <v>0.82875252504816177</v>
      </c>
      <c r="AI4673" s="39">
        <f t="shared" si="4122"/>
        <v>0.83350952522519162</v>
      </c>
      <c r="AJ4673" s="39">
        <f t="shared" si="4122"/>
        <v>0.8381228238319024</v>
      </c>
      <c r="AK4673" s="39">
        <f t="shared" si="4122"/>
        <v>0.8425962264344673</v>
      </c>
      <c r="AL4673" s="39">
        <f t="shared" si="4122"/>
        <v>0.8469334996604061</v>
      </c>
      <c r="AM4673" s="39">
        <f t="shared" si="4122"/>
        <v>0.85113836566261902</v>
      </c>
      <c r="AN4673" s="39">
        <f t="shared" si="4122"/>
        <v>0.85521449720271292</v>
      </c>
      <c r="AO4673" s="39">
        <f t="shared" si="4122"/>
        <v>0.85916551331365487</v>
      </c>
      <c r="AP4673" s="39">
        <f t="shared" si="4122"/>
        <v>0.86299497550307225</v>
      </c>
      <c r="AQ4673" s="39">
        <f t="shared" si="4122"/>
        <v>0.86670638445988946</v>
      </c>
      <c r="AR4673" s="39">
        <f t="shared" si="4122"/>
        <v>0.87030317722844641</v>
      </c>
      <c r="AS4673" s="39">
        <f t="shared" si="4122"/>
        <v>0.87378872481575087</v>
      </c>
      <c r="AT4673" s="39">
        <f t="shared" si="4122"/>
        <v>0.87716633019905799</v>
      </c>
      <c r="AU4673" s="39">
        <f t="shared" si="4122"/>
        <v>0.88043922670252783</v>
      </c>
      <c r="AV4673" s="39">
        <f t="shared" si="4122"/>
        <v>0.88361057671328924</v>
      </c>
      <c r="AW4673" s="39">
        <f t="shared" si="4122"/>
        <v>0.88668347070878284</v>
      </c>
      <c r="AX4673" s="39">
        <f t="shared" si="4122"/>
        <v>0.88966092656881157</v>
      </c>
      <c r="AY4673" s="39">
        <f t="shared" si="4122"/>
        <v>0.89254588914723332</v>
      </c>
      <c r="AZ4673" s="39">
        <f t="shared" si="4122"/>
        <v>0.89534123007972188</v>
      </c>
      <c r="BA4673" s="39">
        <f t="shared" si="4122"/>
        <v>0.89804974780545188</v>
      </c>
      <c r="BB4673" s="39">
        <f t="shared" si="4122"/>
        <v>0.90067416778198017</v>
      </c>
      <c r="BC4673" s="39">
        <f t="shared" si="4122"/>
        <v>0.90321714287392552</v>
      </c>
      <c r="BD4673" s="39">
        <f t="shared" si="4122"/>
        <v>0.90568125389736509</v>
      </c>
      <c r="BE4673" s="39">
        <f t="shared" si="4122"/>
        <v>0.90806901030309883</v>
      </c>
      <c r="BF4673" s="39">
        <f t="shared" si="4122"/>
        <v>0.91038285098313376</v>
      </c>
    </row>
    <row r="4674" spans="1:58" x14ac:dyDescent="0.2">
      <c r="A4674" s="9" t="str">
        <f t="shared" si="4044"/>
        <v>Republic of Korea</v>
      </c>
      <c r="C4674" s="39">
        <f t="shared" si="4112"/>
        <v>0.9906741</v>
      </c>
      <c r="D4674" s="39">
        <f t="shared" si="4112"/>
        <v>0.99070172227163433</v>
      </c>
      <c r="E4674" s="39">
        <f t="shared" si="4112"/>
        <v>0.99072893082287494</v>
      </c>
      <c r="F4674" s="39">
        <f t="shared" si="4112"/>
        <v>0.99075573267840555</v>
      </c>
      <c r="G4674" s="39">
        <f t="shared" si="4112"/>
        <v>0.99078213472359367</v>
      </c>
      <c r="H4674" s="38">
        <f t="shared" ref="H4674:V4674" si="4123">1-_xlfn.NORM.DIST($D$608,H4445,H5855,TRUE)</f>
        <v>0.92434293963949077</v>
      </c>
      <c r="I4674" s="38">
        <f t="shared" si="4123"/>
        <v>0.92446507867580974</v>
      </c>
      <c r="J4674" s="38">
        <f t="shared" si="4123"/>
        <v>0.9245855516016056</v>
      </c>
      <c r="K4674" s="38">
        <f t="shared" si="4123"/>
        <v>0.92470438286772827</v>
      </c>
      <c r="L4674" s="38">
        <f t="shared" si="4123"/>
        <v>0.94401735453750868</v>
      </c>
      <c r="M4674" s="38">
        <f t="shared" si="4123"/>
        <v>0.96012184258468181</v>
      </c>
      <c r="N4674" s="38">
        <f t="shared" si="4123"/>
        <v>0.97298906368068083</v>
      </c>
      <c r="O4674" s="38">
        <f t="shared" si="4123"/>
        <v>0.98276163868046673</v>
      </c>
      <c r="P4674" s="38">
        <f t="shared" si="4123"/>
        <v>0.98974916672297253</v>
      </c>
      <c r="Q4674" s="38">
        <f t="shared" si="4123"/>
        <v>0.98840038394706609</v>
      </c>
      <c r="R4674" s="38">
        <f t="shared" si="4123"/>
        <v>0.99104800878133692</v>
      </c>
      <c r="S4674" s="38">
        <f t="shared" si="4123"/>
        <v>0.99107010361267789</v>
      </c>
      <c r="T4674" s="38">
        <f t="shared" si="4123"/>
        <v>0.99109187682530442</v>
      </c>
      <c r="U4674" s="38">
        <f t="shared" si="4123"/>
        <v>0.99111333365750964</v>
      </c>
      <c r="V4674" s="38">
        <f t="shared" si="4123"/>
        <v>0.99113447924877363</v>
      </c>
      <c r="W4674" s="39">
        <f t="shared" ref="W4674:BF4674" si="4124">W3749</f>
        <v>0.9911553186419414</v>
      </c>
      <c r="X4674" s="39">
        <f t="shared" si="4124"/>
        <v>0.9911758567853457</v>
      </c>
      <c r="Y4674" s="39">
        <f t="shared" si="4124"/>
        <v>0.99119609853487634</v>
      </c>
      <c r="Z4674" s="39">
        <f t="shared" si="4124"/>
        <v>0.99121604865599799</v>
      </c>
      <c r="AA4674" s="39">
        <f t="shared" si="4124"/>
        <v>0.99123571182571646</v>
      </c>
      <c r="AB4674" s="39">
        <f t="shared" si="4124"/>
        <v>0.99125509263449685</v>
      </c>
      <c r="AC4674" s="39">
        <f t="shared" si="4124"/>
        <v>0.99127419558813334</v>
      </c>
      <c r="AD4674" s="39">
        <f t="shared" si="4124"/>
        <v>0.9912930251095724</v>
      </c>
      <c r="AE4674" s="39">
        <f t="shared" si="4124"/>
        <v>0.99131158554069143</v>
      </c>
      <c r="AF4674" s="39">
        <f t="shared" si="4124"/>
        <v>0.99132988114403342</v>
      </c>
      <c r="AG4674" s="39">
        <f t="shared" si="4124"/>
        <v>0.99134791610449802</v>
      </c>
      <c r="AH4674" s="39">
        <f t="shared" si="4124"/>
        <v>0.9906741</v>
      </c>
      <c r="AI4674" s="39">
        <f t="shared" si="4124"/>
        <v>0.9906741</v>
      </c>
      <c r="AJ4674" s="39">
        <f t="shared" si="4124"/>
        <v>0.9906741</v>
      </c>
      <c r="AK4674" s="39">
        <f t="shared" si="4124"/>
        <v>0.9906741</v>
      </c>
      <c r="AL4674" s="39">
        <f t="shared" si="4124"/>
        <v>0.9906741</v>
      </c>
      <c r="AM4674" s="39">
        <f t="shared" si="4124"/>
        <v>0.9906741</v>
      </c>
      <c r="AN4674" s="39">
        <f t="shared" si="4124"/>
        <v>0.9906741</v>
      </c>
      <c r="AO4674" s="39">
        <f t="shared" si="4124"/>
        <v>0.9906741</v>
      </c>
      <c r="AP4674" s="39">
        <f t="shared" si="4124"/>
        <v>0.9906741</v>
      </c>
      <c r="AQ4674" s="39">
        <f t="shared" si="4124"/>
        <v>0.9906741</v>
      </c>
      <c r="AR4674" s="39">
        <f t="shared" si="4124"/>
        <v>0.9906741</v>
      </c>
      <c r="AS4674" s="39">
        <f t="shared" si="4124"/>
        <v>0.9906741</v>
      </c>
      <c r="AT4674" s="39">
        <f t="shared" si="4124"/>
        <v>0.9906741</v>
      </c>
      <c r="AU4674" s="39">
        <f t="shared" si="4124"/>
        <v>0.9906741</v>
      </c>
      <c r="AV4674" s="39">
        <f t="shared" si="4124"/>
        <v>0.9906741</v>
      </c>
      <c r="AW4674" s="39">
        <f t="shared" si="4124"/>
        <v>0.9906741</v>
      </c>
      <c r="AX4674" s="39">
        <f t="shared" si="4124"/>
        <v>0.9906741</v>
      </c>
      <c r="AY4674" s="39">
        <f t="shared" si="4124"/>
        <v>0.9906741</v>
      </c>
      <c r="AZ4674" s="39">
        <f t="shared" si="4124"/>
        <v>0.9906741</v>
      </c>
      <c r="BA4674" s="39">
        <f t="shared" si="4124"/>
        <v>0.9906741</v>
      </c>
      <c r="BB4674" s="39">
        <f t="shared" si="4124"/>
        <v>0.9906741</v>
      </c>
      <c r="BC4674" s="39">
        <f t="shared" si="4124"/>
        <v>0.9906741</v>
      </c>
      <c r="BD4674" s="39">
        <f t="shared" si="4124"/>
        <v>0.9906741</v>
      </c>
      <c r="BE4674" s="39">
        <f t="shared" si="4124"/>
        <v>0.9906741</v>
      </c>
      <c r="BF4674" s="39">
        <f t="shared" si="4124"/>
        <v>0.9906741</v>
      </c>
    </row>
    <row r="4675" spans="1:58" x14ac:dyDescent="0.2">
      <c r="A4675" s="9" t="str">
        <f t="shared" si="4044"/>
        <v>Republic of Moldova</v>
      </c>
      <c r="C4675" s="39">
        <f t="shared" si="4112"/>
        <v>0.90429079999999995</v>
      </c>
      <c r="D4675" s="39">
        <f t="shared" si="4112"/>
        <v>0.90667484505245732</v>
      </c>
      <c r="E4675" s="39">
        <f t="shared" si="4112"/>
        <v>0.9089859064445569</v>
      </c>
      <c r="F4675" s="39">
        <f t="shared" si="4112"/>
        <v>0.91122630066642529</v>
      </c>
      <c r="G4675" s="39">
        <f t="shared" si="4112"/>
        <v>0.91339827770672799</v>
      </c>
      <c r="H4675" s="38">
        <f t="shared" ref="H4675:V4675" si="4125">1-_xlfn.NORM.DIST($D$608,H4446,H5856,TRUE)</f>
        <v>0.80118549050888477</v>
      </c>
      <c r="I4675" s="38">
        <f t="shared" si="4125"/>
        <v>0.8044305272826906</v>
      </c>
      <c r="J4675" s="38">
        <f t="shared" si="4125"/>
        <v>0.80760344992587629</v>
      </c>
      <c r="K4675" s="38">
        <f t="shared" si="4125"/>
        <v>0.81070583432571852</v>
      </c>
      <c r="L4675" s="38">
        <f t="shared" si="4125"/>
        <v>0.83718126783518232</v>
      </c>
      <c r="M4675" s="38">
        <f t="shared" si="4125"/>
        <v>0.86217560883631739</v>
      </c>
      <c r="N4675" s="38">
        <f t="shared" si="4125"/>
        <v>0.88541026616464269</v>
      </c>
      <c r="O4675" s="38">
        <f t="shared" si="4125"/>
        <v>0.90663512373181576</v>
      </c>
      <c r="P4675" s="38">
        <f t="shared" si="4125"/>
        <v>0.92564399735693015</v>
      </c>
      <c r="Q4675" s="38">
        <f t="shared" si="4125"/>
        <v>0.92266129974665012</v>
      </c>
      <c r="R4675" s="38">
        <f t="shared" si="4125"/>
        <v>0.9333548515849589</v>
      </c>
      <c r="S4675" s="38">
        <f t="shared" si="4125"/>
        <v>0.93485870654268344</v>
      </c>
      <c r="T4675" s="38">
        <f t="shared" si="4125"/>
        <v>0.93631788673286787</v>
      </c>
      <c r="U4675" s="38">
        <f t="shared" si="4125"/>
        <v>0.93773384090835832</v>
      </c>
      <c r="V4675" s="38">
        <f t="shared" si="4125"/>
        <v>0.9391079706557629</v>
      </c>
      <c r="W4675" s="39">
        <f t="shared" ref="W4675:BF4675" si="4126">W3750</f>
        <v>0.94044163172946216</v>
      </c>
      <c r="X4675" s="39">
        <f t="shared" si="4126"/>
        <v>0.94173613536979628</v>
      </c>
      <c r="Y4675" s="39">
        <f t="shared" si="4126"/>
        <v>0.94299274960334312</v>
      </c>
      <c r="Z4675" s="39">
        <f t="shared" si="4126"/>
        <v>0.94421270052347994</v>
      </c>
      <c r="AA4675" s="39">
        <f t="shared" si="4126"/>
        <v>0.94539717354966146</v>
      </c>
      <c r="AB4675" s="39">
        <f t="shared" si="4126"/>
        <v>0.94654731466408415</v>
      </c>
      <c r="AC4675" s="39">
        <f t="shared" si="4126"/>
        <v>0.94766423162460789</v>
      </c>
      <c r="AD4675" s="39">
        <f t="shared" si="4126"/>
        <v>0.94874899515300148</v>
      </c>
      <c r="AE4675" s="39">
        <f t="shared" si="4126"/>
        <v>0.94980264009774773</v>
      </c>
      <c r="AF4675" s="39">
        <f t="shared" si="4126"/>
        <v>0.95082616657080288</v>
      </c>
      <c r="AG4675" s="39">
        <f t="shared" si="4126"/>
        <v>0.95182054105784819</v>
      </c>
      <c r="AH4675" s="39">
        <f t="shared" si="4126"/>
        <v>0.95278669750169531</v>
      </c>
      <c r="AI4675" s="39">
        <f t="shared" si="4126"/>
        <v>0.95372553835863239</v>
      </c>
      <c r="AJ4675" s="39">
        <f t="shared" si="4126"/>
        <v>0.95463793562758981</v>
      </c>
      <c r="AK4675" s="39">
        <f t="shared" si="4126"/>
        <v>0.95552473185211106</v>
      </c>
      <c r="AL4675" s="39">
        <f t="shared" si="4126"/>
        <v>0.9563867410951854</v>
      </c>
      <c r="AM4675" s="39">
        <f t="shared" si="4126"/>
        <v>0.95722474988708284</v>
      </c>
      <c r="AN4675" s="39">
        <f t="shared" si="4126"/>
        <v>0.95803951814639299</v>
      </c>
      <c r="AO4675" s="39">
        <f t="shared" si="4126"/>
        <v>0.95883178007452741</v>
      </c>
      <c r="AP4675" s="39">
        <f t="shared" si="4126"/>
        <v>0.95960224502399827</v>
      </c>
      <c r="AQ4675" s="39">
        <f t="shared" si="4126"/>
        <v>0.96035159834082984</v>
      </c>
      <c r="AR4675" s="39">
        <f t="shared" si="4126"/>
        <v>0.9610805021814961</v>
      </c>
      <c r="AS4675" s="39">
        <f t="shared" si="4126"/>
        <v>0.96178959630481342</v>
      </c>
      <c r="AT4675" s="39">
        <f t="shared" si="4126"/>
        <v>0.96247949883924344</v>
      </c>
      <c r="AU4675" s="39">
        <f t="shared" si="4126"/>
        <v>0.9631508070260878</v>
      </c>
      <c r="AV4675" s="39">
        <f t="shared" si="4126"/>
        <v>0.9638040979390704</v>
      </c>
      <c r="AW4675" s="39">
        <f t="shared" si="4126"/>
        <v>0.96443992918082566</v>
      </c>
      <c r="AX4675" s="39">
        <f t="shared" si="4126"/>
        <v>0.96505883955681915</v>
      </c>
      <c r="AY4675" s="39">
        <f t="shared" si="4126"/>
        <v>0.96566134972723749</v>
      </c>
      <c r="AZ4675" s="39">
        <f t="shared" si="4126"/>
        <v>0.96624796283739089</v>
      </c>
      <c r="BA4675" s="39">
        <f t="shared" si="4126"/>
        <v>0.96681916512717903</v>
      </c>
      <c r="BB4675" s="39">
        <f t="shared" si="4126"/>
        <v>0.96737542652016795</v>
      </c>
      <c r="BC4675" s="39">
        <f t="shared" si="4126"/>
        <v>0.9679172011928302</v>
      </c>
      <c r="BD4675" s="39">
        <f t="shared" si="4126"/>
        <v>0.9684449281244969</v>
      </c>
      <c r="BE4675" s="39">
        <f t="shared" si="4126"/>
        <v>0.96895903162856833</v>
      </c>
      <c r="BF4675" s="39">
        <f t="shared" si="4126"/>
        <v>0.96945992186552388</v>
      </c>
    </row>
    <row r="4676" spans="1:58" x14ac:dyDescent="0.2">
      <c r="A4676" s="9" t="str">
        <f t="shared" si="4044"/>
        <v>Romania</v>
      </c>
      <c r="C4676" s="39">
        <f t="shared" si="4112"/>
        <v>0.85811150000000003</v>
      </c>
      <c r="D4676" s="39">
        <f t="shared" si="4112"/>
        <v>0.86191310558143353</v>
      </c>
      <c r="E4676" s="39">
        <f t="shared" si="4112"/>
        <v>0.8655986857746425</v>
      </c>
      <c r="F4676" s="39">
        <f t="shared" si="4112"/>
        <v>0.86917159228533591</v>
      </c>
      <c r="G4676" s="39">
        <f t="shared" si="4112"/>
        <v>0.87263511260506377</v>
      </c>
      <c r="H4676" s="38">
        <f t="shared" ref="H4676:V4676" si="4127">1-_xlfn.NORM.DIST($D$608,H4447,H5857,TRUE)</f>
        <v>0.73608399131200575</v>
      </c>
      <c r="I4676" s="38">
        <f t="shared" si="4127"/>
        <v>0.74064714436159396</v>
      </c>
      <c r="J4676" s="38">
        <f t="shared" si="4127"/>
        <v>0.74511322026664306</v>
      </c>
      <c r="K4676" s="38">
        <f t="shared" si="4127"/>
        <v>0.76793726374994919</v>
      </c>
      <c r="L4676" s="38">
        <f t="shared" si="4127"/>
        <v>0.79578954916395195</v>
      </c>
      <c r="M4676" s="38">
        <f t="shared" si="4127"/>
        <v>0.82258941750581627</v>
      </c>
      <c r="N4676" s="38">
        <f t="shared" si="4127"/>
        <v>0.84806067334963897</v>
      </c>
      <c r="O4676" s="38">
        <f t="shared" si="4127"/>
        <v>0.87193649614233959</v>
      </c>
      <c r="P4676" s="38">
        <f t="shared" si="4127"/>
        <v>0.89397148447694663</v>
      </c>
      <c r="Q4676" s="38">
        <f t="shared" si="4127"/>
        <v>0.89111758706175648</v>
      </c>
      <c r="R4676" s="38">
        <f t="shared" si="4127"/>
        <v>0.90438621820872078</v>
      </c>
      <c r="S4676" s="38">
        <f t="shared" si="4127"/>
        <v>0.90676850477136584</v>
      </c>
      <c r="T4676" s="38">
        <f t="shared" si="4127"/>
        <v>0.90907784325554697</v>
      </c>
      <c r="U4676" s="38">
        <f t="shared" si="4127"/>
        <v>0.91131654977902399</v>
      </c>
      <c r="V4676" s="38">
        <f t="shared" si="4127"/>
        <v>0.91348687393101891</v>
      </c>
      <c r="W4676" s="39">
        <f t="shared" ref="W4676:BF4676" si="4128">W3751</f>
        <v>0.91559099982356063</v>
      </c>
      <c r="X4676" s="39">
        <f t="shared" si="4128"/>
        <v>0.91763104721111055</v>
      </c>
      <c r="Y4676" s="39">
        <f t="shared" si="4128"/>
        <v>0.91960907266845826</v>
      </c>
      <c r="Z4676" s="39">
        <f t="shared" si="4128"/>
        <v>0.92152707081770346</v>
      </c>
      <c r="AA4676" s="39">
        <f t="shared" si="4128"/>
        <v>0.92338697559590033</v>
      </c>
      <c r="AB4676" s="39">
        <f t="shared" si="4128"/>
        <v>0.92519066155566054</v>
      </c>
      <c r="AC4676" s="39">
        <f t="shared" si="4128"/>
        <v>0.92693994519169032</v>
      </c>
      <c r="AD4676" s="39">
        <f t="shared" si="4128"/>
        <v>0.92863658628686307</v>
      </c>
      <c r="AE4676" s="39">
        <f t="shared" si="4128"/>
        <v>0.93028228927202228</v>
      </c>
      <c r="AF4676" s="39">
        <f t="shared" si="4128"/>
        <v>0.93187870459425726</v>
      </c>
      <c r="AG4676" s="39">
        <f t="shared" si="4128"/>
        <v>0.93342743008890672</v>
      </c>
      <c r="AH4676" s="39">
        <f t="shared" si="4128"/>
        <v>0.9349300123510188</v>
      </c>
      <c r="AI4676" s="39">
        <f t="shared" si="4128"/>
        <v>0.93638794810243808</v>
      </c>
      <c r="AJ4676" s="39">
        <f t="shared" si="4128"/>
        <v>0.93780268555110036</v>
      </c>
      <c r="AK4676" s="39">
        <f t="shared" si="4128"/>
        <v>0.93917562573948921</v>
      </c>
      <c r="AL4676" s="39">
        <f t="shared" si="4128"/>
        <v>0.9405081238795604</v>
      </c>
      <c r="AM4676" s="39">
        <f t="shared" si="4128"/>
        <v>0.94180149067176133</v>
      </c>
      <c r="AN4676" s="39">
        <f t="shared" si="4128"/>
        <v>0.94305699360606532</v>
      </c>
      <c r="AO4676" s="39">
        <f t="shared" si="4128"/>
        <v>0.94427585824321547</v>
      </c>
      <c r="AP4676" s="39">
        <f t="shared" si="4128"/>
        <v>0.94545926947462133</v>
      </c>
      <c r="AQ4676" s="39">
        <f t="shared" si="4128"/>
        <v>0.94660837275957543</v>
      </c>
      <c r="AR4676" s="39">
        <f t="shared" si="4128"/>
        <v>0.94772427533867176</v>
      </c>
      <c r="AS4676" s="39">
        <f t="shared" si="4128"/>
        <v>0.94880804742249214</v>
      </c>
      <c r="AT4676" s="39">
        <f t="shared" si="4128"/>
        <v>0.94986072335480243</v>
      </c>
      <c r="AU4676" s="39">
        <f t="shared" si="4128"/>
        <v>0.95088330274965571</v>
      </c>
      <c r="AV4676" s="39">
        <f t="shared" si="4128"/>
        <v>0.95187675160194407</v>
      </c>
      <c r="AW4676" s="39">
        <f t="shared" si="4128"/>
        <v>0.95284200337106462</v>
      </c>
      <c r="AX4676" s="39">
        <f t="shared" si="4128"/>
        <v>0.95377996003748744</v>
      </c>
      <c r="AY4676" s="39">
        <f t="shared" si="4128"/>
        <v>0.95469149313211066</v>
      </c>
      <c r="AZ4676" s="39">
        <f t="shared" si="4128"/>
        <v>0.95557744473838657</v>
      </c>
      <c r="BA4676" s="39">
        <f t="shared" si="4128"/>
        <v>0.95643862846728178</v>
      </c>
      <c r="BB4676" s="39">
        <f t="shared" si="4128"/>
        <v>0.95727583040521302</v>
      </c>
      <c r="BC4676" s="39">
        <f t="shared" si="4128"/>
        <v>0.95808981003516014</v>
      </c>
      <c r="BD4676" s="39">
        <f t="shared" si="4128"/>
        <v>0.95888130113122183</v>
      </c>
      <c r="BE4676" s="39">
        <f t="shared" si="4128"/>
        <v>0.95965101262692598</v>
      </c>
      <c r="BF4676" s="39">
        <f t="shared" si="4128"/>
        <v>0.96039962945765378</v>
      </c>
    </row>
    <row r="4677" spans="1:58" x14ac:dyDescent="0.2">
      <c r="A4677" s="9" t="str">
        <f t="shared" si="4044"/>
        <v>Russian Federation</v>
      </c>
      <c r="C4677" s="39">
        <f t="shared" si="4112"/>
        <v>0.98837739999999996</v>
      </c>
      <c r="D4677" s="39">
        <f t="shared" si="4112"/>
        <v>0.98844227613702906</v>
      </c>
      <c r="E4677" s="39">
        <f t="shared" si="4112"/>
        <v>0.98850603678266202</v>
      </c>
      <c r="F4677" s="39">
        <f t="shared" si="4112"/>
        <v>0.98856870460369206</v>
      </c>
      <c r="G4677" s="39">
        <f t="shared" si="4112"/>
        <v>0.98863030172198874</v>
      </c>
      <c r="H4677" s="38">
        <f t="shared" ref="H4677:V4677" si="4129">1-_xlfn.NORM.DIST($D$608,H4448,H5858,TRUE)</f>
        <v>0.95674406987523875</v>
      </c>
      <c r="I4677" s="38">
        <f t="shared" si="4129"/>
        <v>0.95690866124845564</v>
      </c>
      <c r="J4677" s="38">
        <f t="shared" si="4129"/>
        <v>0.9570707093163402</v>
      </c>
      <c r="K4677" s="38">
        <f t="shared" si="4129"/>
        <v>0.95723025895344638</v>
      </c>
      <c r="L4677" s="38">
        <f t="shared" si="4129"/>
        <v>0.96536058226675503</v>
      </c>
      <c r="M4677" s="38">
        <f t="shared" si="4129"/>
        <v>0.97242999526525309</v>
      </c>
      <c r="N4677" s="38">
        <f t="shared" si="4129"/>
        <v>0.97847305222806524</v>
      </c>
      <c r="O4677" s="38">
        <f t="shared" si="4129"/>
        <v>0.98354245307024257</v>
      </c>
      <c r="P4677" s="38">
        <f t="shared" si="4129"/>
        <v>0.9877074927706333</v>
      </c>
      <c r="Q4677" s="38">
        <f t="shared" si="4129"/>
        <v>0.98620702379393488</v>
      </c>
      <c r="R4677" s="38">
        <f t="shared" si="4129"/>
        <v>0.98924302812026255</v>
      </c>
      <c r="S4677" s="38">
        <f t="shared" si="4129"/>
        <v>0.98929332323738484</v>
      </c>
      <c r="T4677" s="38">
        <f t="shared" si="4129"/>
        <v>0.98934279192360131</v>
      </c>
      <c r="U4677" s="38">
        <f t="shared" si="4129"/>
        <v>0.98939145006430806</v>
      </c>
      <c r="V4677" s="38">
        <f t="shared" si="4129"/>
        <v>0.98943931318383438</v>
      </c>
      <c r="W4677" s="39">
        <f t="shared" ref="W4677:BF4677" si="4130">W3752</f>
        <v>0.98948639645495462</v>
      </c>
      <c r="X4677" s="39">
        <f t="shared" si="4130"/>
        <v>0.98953271470812132</v>
      </c>
      <c r="Y4677" s="39">
        <f t="shared" si="4130"/>
        <v>0.98957828244042345</v>
      </c>
      <c r="Z4677" s="39">
        <f t="shared" si="4130"/>
        <v>0.98962311382428225</v>
      </c>
      <c r="AA4677" s="39">
        <f t="shared" si="4130"/>
        <v>0.98966722271589125</v>
      </c>
      <c r="AB4677" s="39">
        <f t="shared" si="4130"/>
        <v>0.98971062266340915</v>
      </c>
      <c r="AC4677" s="39">
        <f t="shared" si="4130"/>
        <v>0.98975332691491413</v>
      </c>
      <c r="AD4677" s="39">
        <f t="shared" si="4130"/>
        <v>0.98979534842612626</v>
      </c>
      <c r="AE4677" s="39">
        <f t="shared" si="4130"/>
        <v>0.98983669986790546</v>
      </c>
      <c r="AF4677" s="39">
        <f t="shared" si="4130"/>
        <v>0.98987739363353366</v>
      </c>
      <c r="AG4677" s="39">
        <f t="shared" si="4130"/>
        <v>0.98991744184578612</v>
      </c>
      <c r="AH4677" s="39">
        <f t="shared" si="4130"/>
        <v>0.98995685636379915</v>
      </c>
      <c r="AI4677" s="39">
        <f t="shared" si="4130"/>
        <v>0.98999564878974178</v>
      </c>
      <c r="AJ4677" s="39">
        <f t="shared" si="4130"/>
        <v>0.99003383047529558</v>
      </c>
      <c r="AK4677" s="39">
        <f t="shared" si="4130"/>
        <v>0.99007141252795128</v>
      </c>
      <c r="AL4677" s="39">
        <f t="shared" si="4130"/>
        <v>0.99010840581712456</v>
      </c>
      <c r="AM4677" s="39">
        <f t="shared" si="4130"/>
        <v>0.99014482098010026</v>
      </c>
      <c r="AN4677" s="39">
        <f t="shared" si="4130"/>
        <v>0.99018066842780716</v>
      </c>
      <c r="AO4677" s="39">
        <f t="shared" si="4130"/>
        <v>0.99021595835043152</v>
      </c>
      <c r="AP4677" s="39">
        <f t="shared" si="4130"/>
        <v>0.9902507007228718</v>
      </c>
      <c r="AQ4677" s="39">
        <f t="shared" si="4130"/>
        <v>0.99028490531004087</v>
      </c>
      <c r="AR4677" s="39">
        <f t="shared" si="4130"/>
        <v>0.99031858167202103</v>
      </c>
      <c r="AS4677" s="39">
        <f t="shared" si="4130"/>
        <v>0.99035173916907426</v>
      </c>
      <c r="AT4677" s="39">
        <f t="shared" si="4130"/>
        <v>0.9903843869665141</v>
      </c>
      <c r="AU4677" s="39">
        <f t="shared" si="4130"/>
        <v>0.99041653403944319</v>
      </c>
      <c r="AV4677" s="39">
        <f t="shared" si="4130"/>
        <v>0.99044818917735866</v>
      </c>
      <c r="AW4677" s="39">
        <f t="shared" si="4130"/>
        <v>0.99047936098863243</v>
      </c>
      <c r="AX4677" s="39">
        <f t="shared" si="4130"/>
        <v>0.99051005790486757</v>
      </c>
      <c r="AY4677" s="39">
        <f t="shared" si="4130"/>
        <v>0.99054028818513595</v>
      </c>
      <c r="AZ4677" s="39">
        <f t="shared" si="4130"/>
        <v>0.99057005992010028</v>
      </c>
      <c r="BA4677" s="39">
        <f t="shared" si="4130"/>
        <v>0.99059938103602441</v>
      </c>
      <c r="BB4677" s="39">
        <f t="shared" si="4130"/>
        <v>0.99062825929867426</v>
      </c>
      <c r="BC4677" s="39">
        <f t="shared" si="4130"/>
        <v>0.990656702317114</v>
      </c>
      <c r="BD4677" s="39">
        <f t="shared" si="4130"/>
        <v>0.99068471754739962</v>
      </c>
      <c r="BE4677" s="39">
        <f t="shared" si="4130"/>
        <v>0.99071231229617363</v>
      </c>
      <c r="BF4677" s="39">
        <f t="shared" si="4130"/>
        <v>0.99073949372416303</v>
      </c>
    </row>
    <row r="4678" spans="1:58" x14ac:dyDescent="0.2">
      <c r="A4678" s="9" t="str">
        <f t="shared" si="4044"/>
        <v>Rwanda</v>
      </c>
      <c r="C4678" s="39">
        <f t="shared" si="4112"/>
        <v>0.13720010000000005</v>
      </c>
      <c r="D4678" s="39">
        <f t="shared" si="4112"/>
        <v>0.14713986085693054</v>
      </c>
      <c r="E4678" s="39">
        <f t="shared" si="4112"/>
        <v>0.15741887536540722</v>
      </c>
      <c r="F4678" s="39">
        <f t="shared" si="4112"/>
        <v>0.16802253850165028</v>
      </c>
      <c r="G4678" s="39">
        <f t="shared" si="4112"/>
        <v>0.17893500421065422</v>
      </c>
      <c r="H4678" s="38">
        <f t="shared" ref="H4678:V4678" si="4131">1-_xlfn.NORM.DIST($D$608,H4449,H5859,TRUE)</f>
        <v>0.13794955079774507</v>
      </c>
      <c r="I4678" s="38">
        <f t="shared" si="4131"/>
        <v>0.14635305303460089</v>
      </c>
      <c r="J4678" s="38">
        <f t="shared" si="4131"/>
        <v>0.15498282259231944</v>
      </c>
      <c r="K4678" s="38">
        <f t="shared" si="4131"/>
        <v>0.20540039199147098</v>
      </c>
      <c r="L4678" s="38">
        <f t="shared" si="4131"/>
        <v>0.22013147050323845</v>
      </c>
      <c r="M4678" s="38">
        <f t="shared" si="4131"/>
        <v>0.23546999527938639</v>
      </c>
      <c r="N4678" s="38">
        <f t="shared" si="4131"/>
        <v>0.25140285484545188</v>
      </c>
      <c r="O4678" s="38">
        <f t="shared" si="4131"/>
        <v>0.26791346000943816</v>
      </c>
      <c r="P4678" s="38">
        <f t="shared" si="4131"/>
        <v>0.28498170241576437</v>
      </c>
      <c r="Q4678" s="38">
        <f t="shared" si="4131"/>
        <v>0.29474819788152573</v>
      </c>
      <c r="R4678" s="38">
        <f t="shared" si="4131"/>
        <v>0.31397730821327707</v>
      </c>
      <c r="S4678" s="38">
        <f t="shared" si="4131"/>
        <v>0.32708895571915486</v>
      </c>
      <c r="T4678" s="38">
        <f t="shared" si="4131"/>
        <v>0.34025058137376529</v>
      </c>
      <c r="U4678" s="38">
        <f t="shared" si="4131"/>
        <v>0.3534425198990151</v>
      </c>
      <c r="V4678" s="38">
        <f t="shared" si="4131"/>
        <v>0.36664564076799944</v>
      </c>
      <c r="W4678" s="39">
        <f t="shared" ref="W4678:BF4678" si="4132">W3753</f>
        <v>0.37984141682214889</v>
      </c>
      <c r="X4678" s="39">
        <f t="shared" si="4132"/>
        <v>0.39301198435266471</v>
      </c>
      <c r="Y4678" s="39">
        <f t="shared" si="4132"/>
        <v>0.406140194775366</v>
      </c>
      <c r="Z4678" s="39">
        <f t="shared" si="4132"/>
        <v>0.41920965811014488</v>
      </c>
      <c r="AA4678" s="39">
        <f t="shared" si="4132"/>
        <v>0.43220477854673423</v>
      </c>
      <c r="AB4678" s="39">
        <f t="shared" si="4132"/>
        <v>0.4451107824376821</v>
      </c>
      <c r="AC4678" s="39">
        <f t="shared" si="4132"/>
        <v>0.4579137391077599</v>
      </c>
      <c r="AD4678" s="39">
        <f t="shared" si="4132"/>
        <v>0.47060057490707063</v>
      </c>
      <c r="AE4678" s="39">
        <f t="shared" si="4132"/>
        <v>0.48315908096355875</v>
      </c>
      <c r="AF4678" s="39">
        <f t="shared" si="4132"/>
        <v>0.49557791511020843</v>
      </c>
      <c r="AG4678" s="39">
        <f t="shared" si="4132"/>
        <v>0.50784659847375713</v>
      </c>
      <c r="AH4678" s="39">
        <f t="shared" si="4132"/>
        <v>0.51995550721608796</v>
      </c>
      <c r="AI4678" s="39">
        <f t="shared" si="4132"/>
        <v>0.53189585991742971</v>
      </c>
      <c r="AJ4678" s="39">
        <f t="shared" si="4132"/>
        <v>0.54365970108292205</v>
      </c>
      <c r="AK4678" s="39">
        <f t="shared" si="4132"/>
        <v>0.5552398812417989</v>
      </c>
      <c r="AL4678" s="39">
        <f t="shared" si="4132"/>
        <v>0.56663003409217139</v>
      </c>
      <c r="AM4678" s="39">
        <f t="shared" si="4132"/>
        <v>0.57782455112489539</v>
      </c>
      <c r="AN4678" s="39">
        <f t="shared" si="4132"/>
        <v>0.58881855413792517</v>
      </c>
      <c r="AO4678" s="39">
        <f t="shared" si="4132"/>
        <v>0.5996078660285532</v>
      </c>
      <c r="AP4678" s="39">
        <f t="shared" si="4132"/>
        <v>0.61018898022553092</v>
      </c>
      <c r="AQ4678" s="39">
        <f t="shared" si="4132"/>
        <v>0.62055902909679472</v>
      </c>
      <c r="AR4678" s="39">
        <f t="shared" si="4132"/>
        <v>0.63071575164180316</v>
      </c>
      <c r="AS4678" s="39">
        <f t="shared" si="4132"/>
        <v>0.64065746075074692</v>
      </c>
      <c r="AT4678" s="39">
        <f t="shared" si="4132"/>
        <v>0.65038301028641166</v>
      </c>
      <c r="AU4678" s="39">
        <f t="shared" si="4132"/>
        <v>0.65989176221858237</v>
      </c>
      <c r="AV4678" s="39">
        <f t="shared" si="4132"/>
        <v>0.66918355401578422</v>
      </c>
      <c r="AW4678" s="39">
        <f t="shared" si="4132"/>
        <v>0.67825866647504607</v>
      </c>
      <c r="AX4678" s="39">
        <f t="shared" si="4132"/>
        <v>0.68711779214742497</v>
      </c>
      <c r="AY4678" s="39">
        <f t="shared" si="4132"/>
        <v>0.69576200449531311</v>
      </c>
      <c r="AZ4678" s="39">
        <f t="shared" si="4132"/>
        <v>0.70419272789718756</v>
      </c>
      <c r="BA4678" s="39">
        <f t="shared" si="4132"/>
        <v>0.71241170859646907</v>
      </c>
      <c r="BB4678" s="39">
        <f t="shared" si="4132"/>
        <v>0.72042098667358301</v>
      </c>
      <c r="BC4678" s="39">
        <f t="shared" si="4132"/>
        <v>0.72822286910414835</v>
      </c>
      <c r="BD4678" s="39">
        <f t="shared" si="4132"/>
        <v>0.7358199039514548</v>
      </c>
      <c r="BE4678" s="39">
        <f t="shared" si="4132"/>
        <v>0.74321485572799373</v>
      </c>
      <c r="BF4678" s="39">
        <f t="shared" si="4132"/>
        <v>0.75041068194872995</v>
      </c>
    </row>
    <row r="4679" spans="1:58" x14ac:dyDescent="0.2">
      <c r="A4679" s="9" t="str">
        <f t="shared" si="4044"/>
        <v>Réunion</v>
      </c>
      <c r="C4679" s="39">
        <f t="shared" ref="C4679:G4688" si="4133">C3754</f>
        <v>0.43798369999999998</v>
      </c>
      <c r="D4679" s="39">
        <f t="shared" si="4133"/>
        <v>0.45075643213899586</v>
      </c>
      <c r="E4679" s="39">
        <f t="shared" si="4133"/>
        <v>0.46342066353044786</v>
      </c>
      <c r="F4679" s="39">
        <f t="shared" si="4133"/>
        <v>0.47596397927409018</v>
      </c>
      <c r="G4679" s="39">
        <f t="shared" si="4133"/>
        <v>0.48837481326389476</v>
      </c>
      <c r="H4679" s="38">
        <f t="shared" ref="H4679:V4679" si="4134">1-_xlfn.NORM.DIST($D$608,H4450,H5860,TRUE)</f>
        <v>0.40971964851975984</v>
      </c>
      <c r="I4679" s="38">
        <f t="shared" si="4134"/>
        <v>0.42065422660219187</v>
      </c>
      <c r="J4679" s="38">
        <f t="shared" si="4134"/>
        <v>0.43151331235990553</v>
      </c>
      <c r="K4679" s="38">
        <f t="shared" si="4134"/>
        <v>0.50195985987573533</v>
      </c>
      <c r="L4679" s="38">
        <f t="shared" si="4134"/>
        <v>0.5189009885055037</v>
      </c>
      <c r="M4679" s="38">
        <f t="shared" si="4134"/>
        <v>0.53582336911197981</v>
      </c>
      <c r="N4679" s="38">
        <f t="shared" si="4134"/>
        <v>0.55269840961763528</v>
      </c>
      <c r="O4679" s="38">
        <f t="shared" si="4134"/>
        <v>0.5694976660551998</v>
      </c>
      <c r="P4679" s="38">
        <f t="shared" si="4134"/>
        <v>0.58619297305696072</v>
      </c>
      <c r="Q4679" s="38">
        <f t="shared" si="4134"/>
        <v>0.59041801157414386</v>
      </c>
      <c r="R4679" s="38">
        <f t="shared" si="4134"/>
        <v>0.6136671953996915</v>
      </c>
      <c r="S4679" s="38">
        <f t="shared" si="4134"/>
        <v>0.62388117894199302</v>
      </c>
      <c r="T4679" s="38">
        <f t="shared" si="4134"/>
        <v>0.63388374662231317</v>
      </c>
      <c r="U4679" s="38">
        <f t="shared" si="4134"/>
        <v>0.64367348042017603</v>
      </c>
      <c r="V4679" s="38">
        <f t="shared" si="4134"/>
        <v>0.65324947675429368</v>
      </c>
      <c r="W4679" s="39">
        <f t="shared" ref="W4679:BF4679" si="4135">W3754</f>
        <v>0.66261131455231004</v>
      </c>
      <c r="X4679" s="39">
        <f t="shared" si="4135"/>
        <v>0.67175902365855489</v>
      </c>
      <c r="Y4679" s="39">
        <f t="shared" si="4135"/>
        <v>0.68069305374342903</v>
      </c>
      <c r="Z4679" s="39">
        <f t="shared" si="4135"/>
        <v>0.6894142438565084</v>
      </c>
      <c r="AA4679" s="39">
        <f t="shared" si="4135"/>
        <v>0.69792379274516714</v>
      </c>
      <c r="AB4679" s="39">
        <f t="shared" si="4135"/>
        <v>0.70622323004153853</v>
      </c>
      <c r="AC4679" s="39">
        <f t="shared" si="4135"/>
        <v>0.71431438840300387</v>
      </c>
      <c r="AD4679" s="39">
        <f t="shared" si="4135"/>
        <v>0.72219937667511658</v>
      </c>
      <c r="AE4679" s="39">
        <f t="shared" si="4135"/>
        <v>0.72988055413095543</v>
      </c>
      <c r="AF4679" s="39">
        <f t="shared" si="4135"/>
        <v>0.73736050582730084</v>
      </c>
      <c r="AG4679" s="39">
        <f t="shared" si="4135"/>
        <v>0.74464201910573335</v>
      </c>
      <c r="AH4679" s="39">
        <f t="shared" si="4135"/>
        <v>0.75172806125571456</v>
      </c>
      <c r="AI4679" s="39">
        <f t="shared" si="4135"/>
        <v>0.75862175834684697</v>
      </c>
      <c r="AJ4679" s="39">
        <f t="shared" si="4135"/>
        <v>0.76532637522881164</v>
      </c>
      <c r="AK4679" s="39">
        <f t="shared" si="4135"/>
        <v>0.7718452966898266</v>
      </c>
      <c r="AL4679" s="39">
        <f t="shared" si="4135"/>
        <v>0.77818200975784024</v>
      </c>
      <c r="AM4679" s="39">
        <f t="shared" si="4135"/>
        <v>0.78434008712296044</v>
      </c>
      <c r="AN4679" s="39">
        <f t="shared" si="4135"/>
        <v>0.79032317165478772</v>
      </c>
      <c r="AO4679" s="39">
        <f t="shared" si="4135"/>
        <v>0.79613496198426725</v>
      </c>
      <c r="AP4679" s="39">
        <f t="shared" si="4135"/>
        <v>0.80177919911636009</v>
      </c>
      <c r="AQ4679" s="39">
        <f t="shared" si="4135"/>
        <v>0.80725965403717392</v>
      </c>
      <c r="AR4679" s="39">
        <f t="shared" si="4135"/>
        <v>0.81258011627712967</v>
      </c>
      <c r="AS4679" s="39">
        <f t="shared" si="4135"/>
        <v>0.81774438339021682</v>
      </c>
      <c r="AT4679" s="39">
        <f t="shared" si="4135"/>
        <v>0.82275625130834085</v>
      </c>
      <c r="AU4679" s="39">
        <f t="shared" si="4135"/>
        <v>0.82761950552914354</v>
      </c>
      <c r="AV4679" s="39">
        <f t="shared" si="4135"/>
        <v>0.83233791309542637</v>
      </c>
      <c r="AW4679" s="39">
        <f t="shared" si="4135"/>
        <v>0.83691521532438029</v>
      </c>
      <c r="AX4679" s="39">
        <f t="shared" si="4135"/>
        <v>0.84135512124518874</v>
      </c>
      <c r="AY4679" s="39">
        <f t="shared" si="4135"/>
        <v>0.84566130170416276</v>
      </c>
      <c r="AZ4679" s="39">
        <f t="shared" si="4135"/>
        <v>0.84983738409737919</v>
      </c>
      <c r="BA4679" s="39">
        <f t="shared" si="4135"/>
        <v>0.85388694769176354</v>
      </c>
      <c r="BB4679" s="39">
        <f t="shared" si="4135"/>
        <v>0.85781351949668017</v>
      </c>
      <c r="BC4679" s="39">
        <f t="shared" si="4135"/>
        <v>0.86162057064932296</v>
      </c>
      <c r="BD4679" s="39">
        <f t="shared" si="4135"/>
        <v>0.86531151327851863</v>
      </c>
      <c r="BE4679" s="39">
        <f t="shared" si="4135"/>
        <v>0.86888969781294512</v>
      </c>
      <c r="BF4679" s="39">
        <f t="shared" si="4135"/>
        <v>0.87235841070120268</v>
      </c>
    </row>
    <row r="4680" spans="1:58" x14ac:dyDescent="0.2">
      <c r="A4680" s="9" t="str">
        <f t="shared" si="4044"/>
        <v>Saint Helena</v>
      </c>
      <c r="C4680" s="39">
        <f t="shared" si="4133"/>
        <v>0.44000709999999998</v>
      </c>
      <c r="D4680" s="39">
        <f t="shared" si="4133"/>
        <v>0.45278883789339797</v>
      </c>
      <c r="E4680" s="39">
        <f t="shared" si="4133"/>
        <v>0.46545990908284351</v>
      </c>
      <c r="F4680" s="39">
        <f t="shared" si="4133"/>
        <v>0.47800795587089573</v>
      </c>
      <c r="G4680" s="39">
        <f t="shared" si="4133"/>
        <v>0.49042147452359885</v>
      </c>
      <c r="H4680" s="38">
        <f t="shared" ref="H4680:V4680" si="4136">1-_xlfn.NORM.DIST($D$608,H4451,H5861,TRUE)</f>
        <v>0.41142117350183316</v>
      </c>
      <c r="I4680" s="38">
        <f t="shared" si="4136"/>
        <v>0.42236446419563145</v>
      </c>
      <c r="J4680" s="38">
        <f t="shared" si="4136"/>
        <v>0.4332308705825324</v>
      </c>
      <c r="K4680" s="38">
        <f t="shared" si="4136"/>
        <v>0.50389222255187605</v>
      </c>
      <c r="L4680" s="38">
        <f t="shared" si="4136"/>
        <v>0.52084875901388972</v>
      </c>
      <c r="M4680" s="38">
        <f t="shared" si="4136"/>
        <v>0.53778338957893146</v>
      </c>
      <c r="N4680" s="38">
        <f t="shared" si="4136"/>
        <v>0.55466744742839702</v>
      </c>
      <c r="O4680" s="38">
        <f t="shared" si="4136"/>
        <v>0.57147242784772079</v>
      </c>
      <c r="P4680" s="38">
        <f t="shared" si="4136"/>
        <v>0.58817011929371177</v>
      </c>
      <c r="Q4680" s="38">
        <f t="shared" si="4136"/>
        <v>0.59236936983436794</v>
      </c>
      <c r="R4680" s="38">
        <f t="shared" si="4136"/>
        <v>0.61562944156009203</v>
      </c>
      <c r="S4680" s="38">
        <f t="shared" si="4136"/>
        <v>0.62582745843971155</v>
      </c>
      <c r="T4680" s="38">
        <f t="shared" si="4136"/>
        <v>0.63581302503124537</v>
      </c>
      <c r="U4680" s="38">
        <f t="shared" si="4136"/>
        <v>0.6455848004009731</v>
      </c>
      <c r="V4680" s="38">
        <f t="shared" si="4136"/>
        <v>0.6551419563123555</v>
      </c>
      <c r="W4680" s="39">
        <f t="shared" ref="W4680:BF4680" si="4137">W3755</f>
        <v>0.66448414509926457</v>
      </c>
      <c r="X4680" s="39">
        <f t="shared" si="4137"/>
        <v>0.67361146790563819</v>
      </c>
      <c r="Y4680" s="39">
        <f t="shared" si="4137"/>
        <v>0.68252444345354069</v>
      </c>
      <c r="Z4680" s="39">
        <f t="shared" si="4137"/>
        <v>0.69122397748002329</v>
      </c>
      <c r="AA4680" s="39">
        <f t="shared" si="4137"/>
        <v>0.69971133296286314</v>
      </c>
      <c r="AB4680" s="39">
        <f t="shared" si="4137"/>
        <v>0.70798810123627154</v>
      </c>
      <c r="AC4680" s="39">
        <f t="shared" si="4137"/>
        <v>0.71605617408004751</v>
      </c>
      <c r="AD4680" s="39">
        <f t="shared" si="4137"/>
        <v>0.72391771684939921</v>
      </c>
      <c r="AE4680" s="39">
        <f t="shared" si="4137"/>
        <v>0.73157514269777835</v>
      </c>
      <c r="AF4680" s="39">
        <f t="shared" si="4137"/>
        <v>0.73903108793153205</v>
      </c>
      <c r="AG4680" s="39">
        <f t="shared" si="4137"/>
        <v>0.7462883885229411</v>
      </c>
      <c r="AH4680" s="39">
        <f t="shared" si="4137"/>
        <v>0.75335005779723963</v>
      </c>
      <c r="AI4680" s="39">
        <f t="shared" si="4137"/>
        <v>0.76021926529942752</v>
      </c>
      <c r="AJ4680" s="39">
        <f t="shared" si="4137"/>
        <v>0.76689931683806223</v>
      </c>
      <c r="AK4680" s="39">
        <f t="shared" si="4137"/>
        <v>0.77339363569564012</v>
      </c>
      <c r="AL4680" s="39">
        <f t="shared" si="4137"/>
        <v>0.77970574498863388</v>
      </c>
      <c r="AM4680" s="39">
        <f t="shared" si="4137"/>
        <v>0.78583925115461595</v>
      </c>
      <c r="AN4680" s="39">
        <f t="shared" si="4137"/>
        <v>0.79179782853914626</v>
      </c>
      <c r="AO4680" s="39">
        <f t="shared" si="4137"/>
        <v>0.79758520505113162</v>
      </c>
      <c r="AP4680" s="39">
        <f t="shared" si="4137"/>
        <v>0.80320514885212035</v>
      </c>
      <c r="AQ4680" s="39">
        <f t="shared" si="4137"/>
        <v>0.80866145604241435</v>
      </c>
      <c r="AR4680" s="39">
        <f t="shared" si="4137"/>
        <v>0.81395793930488725</v>
      </c>
      <c r="AS4680" s="39">
        <f t="shared" si="4137"/>
        <v>0.81909841746593992</v>
      </c>
      <c r="AT4680" s="39">
        <f t="shared" si="4137"/>
        <v>0.82408670593204081</v>
      </c>
      <c r="AU4680" s="39">
        <f t="shared" si="4137"/>
        <v>0.82892660795973772</v>
      </c>
      <c r="AV4680" s="39">
        <f t="shared" si="4137"/>
        <v>0.83362190671683001</v>
      </c>
      <c r="AW4680" s="39">
        <f t="shared" si="4137"/>
        <v>0.83817635809252478</v>
      </c>
      <c r="AX4680" s="39">
        <f t="shared" si="4137"/>
        <v>0.84259368421480274</v>
      </c>
      <c r="AY4680" s="39">
        <f t="shared" si="4137"/>
        <v>0.84687756763386779</v>
      </c>
      <c r="AZ4680" s="39">
        <f t="shared" si="4137"/>
        <v>0.85103164613140225</v>
      </c>
      <c r="BA4680" s="39">
        <f t="shared" si="4137"/>
        <v>0.85505950811636144</v>
      </c>
      <c r="BB4680" s="39">
        <f t="shared" si="4137"/>
        <v>0.85896468856919983</v>
      </c>
      <c r="BC4680" s="39">
        <f t="shared" si="4137"/>
        <v>0.86275066549767809</v>
      </c>
      <c r="BD4680" s="39">
        <f t="shared" si="4137"/>
        <v>0.86642085686875647</v>
      </c>
      <c r="BE4680" s="39">
        <f t="shared" si="4137"/>
        <v>0.86997861798249043</v>
      </c>
      <c r="BF4680" s="39">
        <f t="shared" si="4137"/>
        <v>0.87342723925530508</v>
      </c>
    </row>
    <row r="4681" spans="1:58" x14ac:dyDescent="0.2">
      <c r="A4681" s="9" t="str">
        <f t="shared" si="4044"/>
        <v>Saint Kitts and Nevis</v>
      </c>
      <c r="C4681" s="39">
        <f t="shared" si="4133"/>
        <v>0.67713359999999989</v>
      </c>
      <c r="D4681" s="39">
        <f t="shared" si="4133"/>
        <v>0.68600589799706668</v>
      </c>
      <c r="E4681" s="39">
        <f t="shared" si="4133"/>
        <v>0.69466363405096332</v>
      </c>
      <c r="F4681" s="39">
        <f t="shared" si="4133"/>
        <v>0.70310819343308162</v>
      </c>
      <c r="G4681" s="39">
        <f t="shared" si="4133"/>
        <v>0.7113412848708256</v>
      </c>
      <c r="H4681" s="38">
        <f t="shared" ref="H4681:V4681" si="4138">1-_xlfn.NORM.DIST($D$608,H4452,H5862,TRUE)</f>
        <v>0.61955831110498605</v>
      </c>
      <c r="I4681" s="38">
        <f t="shared" si="4138"/>
        <v>0.62773912422817513</v>
      </c>
      <c r="J4681" s="38">
        <f t="shared" si="4138"/>
        <v>0.63576205215938431</v>
      </c>
      <c r="K4681" s="38">
        <f t="shared" si="4138"/>
        <v>0.64362728327231733</v>
      </c>
      <c r="L4681" s="38">
        <f t="shared" si="4138"/>
        <v>0.66936652302499722</v>
      </c>
      <c r="M4681" s="38">
        <f t="shared" si="4138"/>
        <v>0.69495884383939033</v>
      </c>
      <c r="N4681" s="38">
        <f t="shared" si="4138"/>
        <v>0.72026519883834883</v>
      </c>
      <c r="O4681" s="38">
        <f t="shared" si="4138"/>
        <v>0.74514020738545805</v>
      </c>
      <c r="P4681" s="38">
        <f t="shared" si="4138"/>
        <v>0.76943432555849844</v>
      </c>
      <c r="Q4681" s="38">
        <f t="shared" si="4138"/>
        <v>0.76890979420681105</v>
      </c>
      <c r="R4681" s="38">
        <f t="shared" si="4138"/>
        <v>0.78868241210610179</v>
      </c>
      <c r="S4681" s="38">
        <f t="shared" si="4138"/>
        <v>0.79459408202165926</v>
      </c>
      <c r="T4681" s="38">
        <f t="shared" si="4138"/>
        <v>0.80033474761788204</v>
      </c>
      <c r="U4681" s="38">
        <f t="shared" si="4138"/>
        <v>0.80590822811897933</v>
      </c>
      <c r="V4681" s="38">
        <f t="shared" si="4138"/>
        <v>0.81131836679383995</v>
      </c>
      <c r="W4681" s="39">
        <f t="shared" ref="W4681:BF4681" si="4139">W3756</f>
        <v>0.81656901975634999</v>
      </c>
      <c r="X4681" s="39">
        <f t="shared" si="4139"/>
        <v>0.82166404568457319</v>
      </c>
      <c r="Y4681" s="39">
        <f t="shared" si="4139"/>
        <v>0.82660729641619679</v>
      </c>
      <c r="Z4681" s="39">
        <f t="shared" si="4139"/>
        <v>0.83140260837719937</v>
      </c>
      <c r="AA4681" s="39">
        <f t="shared" si="4139"/>
        <v>0.83605379480060926</v>
      </c>
      <c r="AB4681" s="39">
        <f t="shared" si="4139"/>
        <v>0.84056463869245546</v>
      </c>
      <c r="AC4681" s="39">
        <f t="shared" si="4139"/>
        <v>0.84493888650251558</v>
      </c>
      <c r="AD4681" s="39">
        <f t="shared" si="4139"/>
        <v>0.84918024245819401</v>
      </c>
      <c r="AE4681" s="39">
        <f t="shared" si="4139"/>
        <v>0.85329236352079707</v>
      </c>
      <c r="AF4681" s="39">
        <f t="shared" si="4139"/>
        <v>0.85727885492455558</v>
      </c>
      <c r="AG4681" s="39">
        <f t="shared" si="4139"/>
        <v>0.86114326625996973</v>
      </c>
      <c r="AH4681" s="39">
        <f t="shared" si="4139"/>
        <v>0.86488908806437292</v>
      </c>
      <c r="AI4681" s="39">
        <f t="shared" si="4139"/>
        <v>0.8685197488840195</v>
      </c>
      <c r="AJ4681" s="39">
        <f t="shared" si="4139"/>
        <v>0.87203861277346206</v>
      </c>
      <c r="AK4681" s="39">
        <f t="shared" si="4139"/>
        <v>0.87544897719949266</v>
      </c>
      <c r="AL4681" s="39">
        <f t="shared" si="4139"/>
        <v>0.87875407131844552</v>
      </c>
      <c r="AM4681" s="39">
        <f t="shared" si="4139"/>
        <v>0.88195705459719886</v>
      </c>
      <c r="AN4681" s="39">
        <f t="shared" si="4139"/>
        <v>0.88506101574974616</v>
      </c>
      <c r="AO4681" s="39">
        <f t="shared" si="4139"/>
        <v>0.88806897196272649</v>
      </c>
      <c r="AP4681" s="39">
        <f t="shared" si="4139"/>
        <v>0.89098386838479782</v>
      </c>
      <c r="AQ4681" s="39">
        <f t="shared" si="4139"/>
        <v>0.8938085778562076</v>
      </c>
      <c r="AR4681" s="39">
        <f t="shared" si="4139"/>
        <v>0.89654590085633767</v>
      </c>
      <c r="AS4681" s="39">
        <f t="shared" si="4139"/>
        <v>0.89919856564839062</v>
      </c>
      <c r="AT4681" s="39">
        <f t="shared" si="4139"/>
        <v>0.90176922860172293</v>
      </c>
      <c r="AU4681" s="39">
        <f t="shared" si="4139"/>
        <v>0.90426047467362158</v>
      </c>
      <c r="AV4681" s="39">
        <f t="shared" si="4139"/>
        <v>0.90667481803356109</v>
      </c>
      <c r="AW4681" s="39">
        <f t="shared" si="4139"/>
        <v>0.90901470281416075</v>
      </c>
      <c r="AX4681" s="39">
        <f t="shared" si="4139"/>
        <v>0.91128250397419797</v>
      </c>
      <c r="AY4681" s="39">
        <f t="shared" si="4139"/>
        <v>0.91348052826010639</v>
      </c>
      <c r="AZ4681" s="39">
        <f t="shared" si="4139"/>
        <v>0.91561101525341559</v>
      </c>
      <c r="BA4681" s="39">
        <f t="shared" si="4139"/>
        <v>0.91767613849255314</v>
      </c>
      <c r="BB4681" s="39">
        <f t="shared" si="4139"/>
        <v>0.9196780066583492</v>
      </c>
      <c r="BC4681" s="39">
        <f t="shared" si="4139"/>
        <v>0.92161866481344501</v>
      </c>
      <c r="BD4681" s="39">
        <f t="shared" si="4139"/>
        <v>0.92350009568662184</v>
      </c>
      <c r="BE4681" s="39">
        <f t="shared" si="4139"/>
        <v>0.92532422099383027</v>
      </c>
      <c r="BF4681" s="39">
        <f t="shared" si="4139"/>
        <v>0.92709290278841272</v>
      </c>
    </row>
    <row r="4682" spans="1:58" x14ac:dyDescent="0.2">
      <c r="A4682" s="9" t="str">
        <f t="shared" si="4044"/>
        <v>Saint Lucia</v>
      </c>
      <c r="C4682" s="39">
        <f t="shared" si="4133"/>
        <v>0.61020419999999997</v>
      </c>
      <c r="D4682" s="39">
        <f t="shared" si="4133"/>
        <v>0.62057412816933932</v>
      </c>
      <c r="E4682" s="39">
        <f t="shared" si="4133"/>
        <v>0.63073072162876131</v>
      </c>
      <c r="F4682" s="39">
        <f t="shared" si="4133"/>
        <v>0.64067229388040969</v>
      </c>
      <c r="G4682" s="39">
        <f t="shared" si="4133"/>
        <v>0.65039769938617287</v>
      </c>
      <c r="H4682" s="38">
        <f t="shared" ref="H4682:V4682" si="4140">1-_xlfn.NORM.DIST($D$608,H4453,H5863,TRUE)</f>
        <v>0.5210403047822163</v>
      </c>
      <c r="I4682" s="38">
        <f t="shared" si="4140"/>
        <v>0.53011997002914013</v>
      </c>
      <c r="J4682" s="38">
        <f t="shared" si="4140"/>
        <v>0.53907141921768931</v>
      </c>
      <c r="K4682" s="38">
        <f t="shared" si="4140"/>
        <v>0.56225019894763995</v>
      </c>
      <c r="L4682" s="38">
        <f t="shared" si="4140"/>
        <v>0.59364529282284884</v>
      </c>
      <c r="M4682" s="38">
        <f t="shared" si="4140"/>
        <v>0.62547251936690651</v>
      </c>
      <c r="N4682" s="38">
        <f t="shared" si="4140"/>
        <v>0.65751643154866135</v>
      </c>
      <c r="O4682" s="38">
        <f t="shared" si="4140"/>
        <v>0.68953310776087895</v>
      </c>
      <c r="P4682" s="38">
        <f t="shared" si="4140"/>
        <v>0.72125268841811185</v>
      </c>
      <c r="Q4682" s="38">
        <f t="shared" si="4140"/>
        <v>0.72196417949058544</v>
      </c>
      <c r="R4682" s="38">
        <f t="shared" si="4140"/>
        <v>0.74322764162090915</v>
      </c>
      <c r="S4682" s="38">
        <f t="shared" si="4140"/>
        <v>0.75042327813180865</v>
      </c>
      <c r="T4682" s="38">
        <f t="shared" si="4140"/>
        <v>0.75742291632074799</v>
      </c>
      <c r="U4682" s="38">
        <f t="shared" si="4140"/>
        <v>0.76422983451478177</v>
      </c>
      <c r="V4682" s="38">
        <f t="shared" si="4140"/>
        <v>0.77084744090623891</v>
      </c>
      <c r="W4682" s="39">
        <f t="shared" ref="W4682:BF4682" si="4141">W3757</f>
        <v>0.77727925490219407</v>
      </c>
      <c r="X4682" s="39">
        <f t="shared" si="4141"/>
        <v>0.78352888964050682</v>
      </c>
      <c r="Y4682" s="39">
        <f t="shared" si="4141"/>
        <v>0.78960003564716641</v>
      </c>
      <c r="Z4682" s="39">
        <f t="shared" si="4141"/>
        <v>0.7954964456051401</v>
      </c>
      <c r="AA4682" s="39">
        <f t="shared" si="4141"/>
        <v>0.80122192020114524</v>
      </c>
      <c r="AB4682" s="39">
        <f t="shared" si="4141"/>
        <v>0.80678029501372528</v>
      </c>
      <c r="AC4682" s="39">
        <f t="shared" si="4141"/>
        <v>0.8121754284036129</v>
      </c>
      <c r="AD4682" s="39">
        <f t="shared" si="4141"/>
        <v>0.81741119036555265</v>
      </c>
      <c r="AE4682" s="39">
        <f t="shared" si="4141"/>
        <v>0.82249145229946841</v>
      </c>
      <c r="AF4682" s="39">
        <f t="shared" si="4141"/>
        <v>0.82742007765804493</v>
      </c>
      <c r="AG4682" s="39">
        <f t="shared" si="4141"/>
        <v>0.83220091342738001</v>
      </c>
      <c r="AH4682" s="39">
        <f t="shared" si="4141"/>
        <v>0.83683778239731654</v>
      </c>
      <c r="AI4682" s="39">
        <f t="shared" si="4141"/>
        <v>0.84133447617832513</v>
      </c>
      <c r="AJ4682" s="39">
        <f t="shared" si="4141"/>
        <v>0.84569474892234431</v>
      </c>
      <c r="AK4682" s="39">
        <f t="shared" si="4141"/>
        <v>0.84992231170574195</v>
      </c>
      <c r="AL4682" s="39">
        <f t="shared" si="4141"/>
        <v>0.85402082753351871</v>
      </c>
      <c r="AM4682" s="39">
        <f t="shared" si="4141"/>
        <v>0.85799390692498456</v>
      </c>
      <c r="AN4682" s="39">
        <f t="shared" si="4141"/>
        <v>0.86184510404238457</v>
      </c>
      <c r="AO4682" s="39">
        <f t="shared" si="4141"/>
        <v>0.86557791332529044</v>
      </c>
      <c r="AP4682" s="39">
        <f t="shared" si="4141"/>
        <v>0.86919576659500219</v>
      </c>
      <c r="AQ4682" s="39">
        <f t="shared" si="4141"/>
        <v>0.87270203059468154</v>
      </c>
      <c r="AR4682" s="39">
        <f t="shared" si="4141"/>
        <v>0.87610000493245765</v>
      </c>
      <c r="AS4682" s="39">
        <f t="shared" si="4141"/>
        <v>0.8793929203962858</v>
      </c>
      <c r="AT4682" s="39">
        <f t="shared" si="4141"/>
        <v>0.88258393761089182</v>
      </c>
      <c r="AU4682" s="39">
        <f t="shared" si="4141"/>
        <v>0.88567614600867195</v>
      </c>
      <c r="AV4682" s="39">
        <f t="shared" si="4141"/>
        <v>0.88867256308795073</v>
      </c>
      <c r="AW4682" s="39">
        <f t="shared" si="4141"/>
        <v>0.89157613393350232</v>
      </c>
      <c r="AX4682" s="39">
        <f t="shared" si="4141"/>
        <v>0.89438973097571184</v>
      </c>
      <c r="AY4682" s="39">
        <f t="shared" si="4141"/>
        <v>0.89711615396618483</v>
      </c>
      <c r="AZ4682" s="39">
        <f t="shared" si="4141"/>
        <v>0.8997581301490114</v>
      </c>
      <c r="BA4682" s="39">
        <f t="shared" si="4141"/>
        <v>0.90231831460822665</v>
      </c>
      <c r="BB4682" s="39">
        <f t="shared" si="4141"/>
        <v>0.90479929077330623</v>
      </c>
      <c r="BC4682" s="39">
        <f t="shared" si="4141"/>
        <v>0.90720357106578142</v>
      </c>
      <c r="BD4682" s="39">
        <f t="shared" si="4141"/>
        <v>0.90953359767123942</v>
      </c>
      <c r="BE4682" s="39">
        <f t="shared" si="4141"/>
        <v>0.911791743422111</v>
      </c>
      <c r="BF4682" s="39">
        <f t="shared" si="4141"/>
        <v>0.91398031277772673</v>
      </c>
    </row>
    <row r="4683" spans="1:58" x14ac:dyDescent="0.2">
      <c r="A4683" s="9" t="str">
        <f t="shared" si="4044"/>
        <v>Saint Pierre and Miquelon</v>
      </c>
      <c r="C4683" s="39">
        <f t="shared" si="4133"/>
        <v>0.95108270000000006</v>
      </c>
      <c r="D4683" s="39">
        <f t="shared" si="4133"/>
        <v>0.95207291607735078</v>
      </c>
      <c r="E4683" s="39">
        <f t="shared" si="4133"/>
        <v>0.95303500832750021</v>
      </c>
      <c r="F4683" s="39">
        <f t="shared" si="4133"/>
        <v>0.95396987706591485</v>
      </c>
      <c r="G4683" s="39">
        <f t="shared" si="4133"/>
        <v>0.95487839218583204</v>
      </c>
      <c r="H4683" s="38">
        <f t="shared" ref="H4683:V4683" si="4142">1-_xlfn.NORM.DIST($D$608,H4454,H5864,TRUE)</f>
        <v>0.8897848056084755</v>
      </c>
      <c r="I4683" s="38">
        <f t="shared" si="4142"/>
        <v>0.8913420828136851</v>
      </c>
      <c r="J4683" s="38">
        <f t="shared" si="4142"/>
        <v>0.8928644043765811</v>
      </c>
      <c r="K4683" s="38">
        <f t="shared" si="4142"/>
        <v>0.89435264382944935</v>
      </c>
      <c r="L4683" s="38">
        <f t="shared" si="4142"/>
        <v>0.90987414126562016</v>
      </c>
      <c r="M4683" s="38">
        <f t="shared" si="4142"/>
        <v>0.92412473162770925</v>
      </c>
      <c r="N4683" s="38">
        <f t="shared" si="4142"/>
        <v>0.93704185928211936</v>
      </c>
      <c r="O4683" s="38">
        <f t="shared" si="4142"/>
        <v>0.9485860190472768</v>
      </c>
      <c r="P4683" s="38">
        <f t="shared" si="4142"/>
        <v>0.95874348003779908</v>
      </c>
      <c r="Q4683" s="38">
        <f t="shared" si="4142"/>
        <v>0.95609351137316856</v>
      </c>
      <c r="R4683" s="38">
        <f t="shared" si="4142"/>
        <v>0.96335393236216804</v>
      </c>
      <c r="S4683" s="38">
        <f t="shared" si="4142"/>
        <v>0.96400426990665433</v>
      </c>
      <c r="T4683" s="38">
        <f t="shared" si="4142"/>
        <v>0.96463721373787703</v>
      </c>
      <c r="U4683" s="38">
        <f t="shared" si="4142"/>
        <v>0.96525330107323071</v>
      </c>
      <c r="V4683" s="38">
        <f t="shared" si="4142"/>
        <v>0.96585305102058083</v>
      </c>
      <c r="W4683" s="39">
        <f t="shared" ref="W4683:BF4683" si="4143">W3758</f>
        <v>0.96643696520823819</v>
      </c>
      <c r="X4683" s="39">
        <f t="shared" si="4143"/>
        <v>0.96700552839396692</v>
      </c>
      <c r="Y4683" s="39">
        <f t="shared" si="4143"/>
        <v>0.96755920905357706</v>
      </c>
      <c r="Z4683" s="39">
        <f t="shared" si="4143"/>
        <v>0.96809845994966026</v>
      </c>
      <c r="AA4683" s="39">
        <f t="shared" si="4143"/>
        <v>0.96862371868101627</v>
      </c>
      <c r="AB4683" s="39">
        <f t="shared" si="4143"/>
        <v>0.96913540821332211</v>
      </c>
      <c r="AC4683" s="39">
        <f t="shared" si="4143"/>
        <v>0.96963393739158765</v>
      </c>
      <c r="AD4683" s="39">
        <f t="shared" si="4143"/>
        <v>0.97011970143493487</v>
      </c>
      <c r="AE4683" s="39">
        <f t="shared" si="4143"/>
        <v>0.97059308241423425</v>
      </c>
      <c r="AF4683" s="39">
        <f t="shared" si="4143"/>
        <v>0.97105444971312105</v>
      </c>
      <c r="AG4683" s="39">
        <f t="shared" si="4143"/>
        <v>0.97150416047290644</v>
      </c>
      <c r="AH4683" s="39">
        <f t="shared" si="4143"/>
        <v>0.97194256002189161</v>
      </c>
      <c r="AI4683" s="39">
        <f t="shared" si="4143"/>
        <v>0.97236998228957949</v>
      </c>
      <c r="AJ4683" s="39">
        <f t="shared" si="4143"/>
        <v>0.97278675020627103</v>
      </c>
      <c r="AK4683" s="39">
        <f t="shared" si="4143"/>
        <v>0.97319317608852296</v>
      </c>
      <c r="AL4683" s="39">
        <f t="shared" si="4143"/>
        <v>0.97358956201093039</v>
      </c>
      <c r="AM4683" s="39">
        <f t="shared" si="4143"/>
        <v>0.97397620016468955</v>
      </c>
      <c r="AN4683" s="39">
        <f t="shared" si="4143"/>
        <v>0.97435337320338289</v>
      </c>
      <c r="AO4683" s="39">
        <f t="shared" si="4143"/>
        <v>0.9747213545764174</v>
      </c>
      <c r="AP4683" s="39">
        <f t="shared" si="4143"/>
        <v>0.97508040885053782</v>
      </c>
      <c r="AQ4683" s="39">
        <f t="shared" si="4143"/>
        <v>0.97543079201982119</v>
      </c>
      <c r="AR4683" s="39">
        <f t="shared" si="4143"/>
        <v>0.97577275180455214</v>
      </c>
      <c r="AS4683" s="39">
        <f t="shared" si="4143"/>
        <v>0.97610652793936259</v>
      </c>
      <c r="AT4683" s="39">
        <f t="shared" si="4143"/>
        <v>0.97643235245101245</v>
      </c>
      <c r="AU4683" s="39">
        <f t="shared" si="4143"/>
        <v>0.97675044992617333</v>
      </c>
      <c r="AV4683" s="39">
        <f t="shared" si="4143"/>
        <v>0.97706103776956865</v>
      </c>
      <c r="AW4683" s="39">
        <f t="shared" si="4143"/>
        <v>0.97736432645281046</v>
      </c>
      <c r="AX4683" s="39">
        <f t="shared" si="4143"/>
        <v>0.97766051975426582</v>
      </c>
      <c r="AY4683" s="39">
        <f t="shared" si="4143"/>
        <v>0.97794981499027112</v>
      </c>
      <c r="AZ4683" s="39">
        <f t="shared" si="4143"/>
        <v>0.9782324032380052</v>
      </c>
      <c r="BA4683" s="39">
        <f t="shared" si="4143"/>
        <v>0.97850846955032167</v>
      </c>
      <c r="BB4683" s="39">
        <f t="shared" si="4143"/>
        <v>0.97877819316283021</v>
      </c>
      <c r="BC4683" s="39">
        <f t="shared" si="4143"/>
        <v>0.97904174769350627</v>
      </c>
      <c r="BD4683" s="39">
        <f t="shared" si="4143"/>
        <v>0.97929930133510212</v>
      </c>
      <c r="BE4683" s="39">
        <f t="shared" si="4143"/>
        <v>0.97955101704061887</v>
      </c>
      <c r="BF4683" s="39">
        <f t="shared" si="4143"/>
        <v>0.97979705270209472</v>
      </c>
    </row>
    <row r="4684" spans="1:58" x14ac:dyDescent="0.2">
      <c r="A4684" s="9" t="str">
        <f t="shared" si="4044"/>
        <v>Saint Vincent and the Grenadines</v>
      </c>
      <c r="C4684" s="39">
        <f t="shared" si="4133"/>
        <v>0.58466510000000005</v>
      </c>
      <c r="D4684" s="39">
        <f t="shared" si="4133"/>
        <v>0.59548126267335699</v>
      </c>
      <c r="E4684" s="39">
        <f t="shared" si="4133"/>
        <v>0.60609183789212595</v>
      </c>
      <c r="F4684" s="39">
        <f t="shared" si="4133"/>
        <v>0.61649378885848916</v>
      </c>
      <c r="G4684" s="39">
        <f t="shared" si="4133"/>
        <v>0.62668468763932705</v>
      </c>
      <c r="H4684" s="38">
        <f t="shared" ref="H4684:V4684" si="4144">1-_xlfn.NORM.DIST($D$608,H4455,H5865,TRUE)</f>
        <v>0.55359807219319723</v>
      </c>
      <c r="I4684" s="38">
        <f t="shared" si="4144"/>
        <v>0.56325185512652387</v>
      </c>
      <c r="J4684" s="38">
        <f t="shared" si="4144"/>
        <v>0.5727488045595015</v>
      </c>
      <c r="K4684" s="38">
        <f t="shared" si="4144"/>
        <v>0.61040447141773391</v>
      </c>
      <c r="L4684" s="38">
        <f t="shared" si="4144"/>
        <v>0.62903950694561006</v>
      </c>
      <c r="M4684" s="38">
        <f t="shared" si="4144"/>
        <v>0.64753902764051652</v>
      </c>
      <c r="N4684" s="38">
        <f t="shared" si="4144"/>
        <v>0.66586007258337399</v>
      </c>
      <c r="O4684" s="38">
        <f t="shared" si="4144"/>
        <v>0.68395966085080229</v>
      </c>
      <c r="P4684" s="38">
        <f t="shared" si="4144"/>
        <v>0.70179508593396944</v>
      </c>
      <c r="Q4684" s="38">
        <f t="shared" si="4144"/>
        <v>0.70297303384910981</v>
      </c>
      <c r="R4684" s="38">
        <f t="shared" si="4144"/>
        <v>0.72467378559695184</v>
      </c>
      <c r="S4684" s="38">
        <f t="shared" si="4144"/>
        <v>0.73232069714851367</v>
      </c>
      <c r="T4684" s="38">
        <f t="shared" si="4144"/>
        <v>0.73976601853553925</v>
      </c>
      <c r="U4684" s="38">
        <f t="shared" si="4144"/>
        <v>0.74701260710719586</v>
      </c>
      <c r="V4684" s="38">
        <f t="shared" si="4144"/>
        <v>0.75406349641717196</v>
      </c>
      <c r="W4684" s="39">
        <f t="shared" ref="W4684:BF4684" si="4145">W3759</f>
        <v>0.76092187510637432</v>
      </c>
      <c r="X4684" s="39">
        <f t="shared" si="4145"/>
        <v>0.76759106696666257</v>
      </c>
      <c r="Y4684" s="39">
        <f t="shared" si="4145"/>
        <v>0.77407451217469292</v>
      </c>
      <c r="Z4684" s="39">
        <f t="shared" si="4145"/>
        <v>0.78037574967842693</v>
      </c>
      <c r="AA4684" s="39">
        <f t="shared" si="4145"/>
        <v>0.78649840071326782</v>
      </c>
      <c r="AB4684" s="39">
        <f t="shared" si="4145"/>
        <v>0.79244615342006486</v>
      </c>
      <c r="AC4684" s="39">
        <f t="shared" si="4145"/>
        <v>0.79822274853329467</v>
      </c>
      <c r="AD4684" s="39">
        <f t="shared" si="4145"/>
        <v>0.8038319661045159</v>
      </c>
      <c r="AE4684" s="39">
        <f t="shared" si="4145"/>
        <v>0.80927761322364677</v>
      </c>
      <c r="AF4684" s="39">
        <f t="shared" si="4145"/>
        <v>0.81456351269865057</v>
      </c>
      <c r="AG4684" s="39">
        <f t="shared" si="4145"/>
        <v>0.8196934926527919</v>
      </c>
      <c r="AH4684" s="39">
        <f t="shared" si="4145"/>
        <v>0.82467137699766191</v>
      </c>
      <c r="AI4684" s="39">
        <f t="shared" si="4145"/>
        <v>0.82950097673964951</v>
      </c>
      <c r="AJ4684" s="39">
        <f t="shared" si="4145"/>
        <v>0.83418608207735023</v>
      </c>
      <c r="AK4684" s="39">
        <f t="shared" si="4145"/>
        <v>0.83873045524756984</v>
      </c>
      <c r="AL4684" s="39">
        <f t="shared" si="4145"/>
        <v>0.84313782407800475</v>
      </c>
      <c r="AM4684" s="39">
        <f t="shared" si="4145"/>
        <v>0.84741187620534419</v>
      </c>
      <c r="AN4684" s="39">
        <f t="shared" si="4145"/>
        <v>0.85155625391841006</v>
      </c>
      <c r="AO4684" s="39">
        <f t="shared" si="4145"/>
        <v>0.85557454958697821</v>
      </c>
      <c r="AP4684" s="39">
        <f t="shared" si="4145"/>
        <v>0.85947030163809846</v>
      </c>
      <c r="AQ4684" s="39">
        <f t="shared" si="4145"/>
        <v>0.86324699104300273</v>
      </c>
      <c r="AR4684" s="39">
        <f t="shared" si="4145"/>
        <v>0.86690803827905816</v>
      </c>
      <c r="AS4684" s="39">
        <f t="shared" si="4145"/>
        <v>0.87045680073264786</v>
      </c>
      <c r="AT4684" s="39">
        <f t="shared" si="4145"/>
        <v>0.87389657051032565</v>
      </c>
      <c r="AU4684" s="39">
        <f t="shared" si="4145"/>
        <v>0.87723057262710158</v>
      </c>
      <c r="AV4684" s="39">
        <f t="shared" si="4145"/>
        <v>0.88046196354220552</v>
      </c>
      <c r="AW4684" s="39">
        <f t="shared" si="4145"/>
        <v>0.88359383001420821</v>
      </c>
      <c r="AX4684" s="39">
        <f t="shared" si="4145"/>
        <v>0.8866291882488575</v>
      </c>
      <c r="AY4684" s="39">
        <f t="shared" si="4145"/>
        <v>0.88957098331447937</v>
      </c>
      <c r="AZ4684" s="39">
        <f t="shared" si="4145"/>
        <v>0.89242208880123441</v>
      </c>
      <c r="BA4684" s="39">
        <f t="shared" si="4145"/>
        <v>0.89518530670194596</v>
      </c>
      <c r="BB4684" s="39">
        <f t="shared" si="4145"/>
        <v>0.89786336749357398</v>
      </c>
      <c r="BC4684" s="39">
        <f t="shared" si="4145"/>
        <v>0.90045893039976044</v>
      </c>
      <c r="BD4684" s="39">
        <f t="shared" si="4145"/>
        <v>0.90297458381613827</v>
      </c>
      <c r="BE4684" s="39">
        <f t="shared" si="4145"/>
        <v>0.90541284588133886</v>
      </c>
      <c r="BF4684" s="39">
        <f t="shared" si="4145"/>
        <v>0.90777616517780801</v>
      </c>
    </row>
    <row r="4685" spans="1:58" x14ac:dyDescent="0.2">
      <c r="A4685" s="9" t="str">
        <f t="shared" si="4044"/>
        <v>Samoa</v>
      </c>
      <c r="C4685" s="39">
        <f t="shared" si="4133"/>
        <v>0.71156549999999996</v>
      </c>
      <c r="D4685" s="39">
        <f t="shared" si="4133"/>
        <v>0.71958612843759073</v>
      </c>
      <c r="E4685" s="39">
        <f t="shared" si="4133"/>
        <v>0.72739952271069375</v>
      </c>
      <c r="F4685" s="39">
        <f t="shared" si="4133"/>
        <v>0.73500820509264253</v>
      </c>
      <c r="G4685" s="39">
        <f t="shared" si="4133"/>
        <v>0.74241491560044859</v>
      </c>
      <c r="H4685" s="38">
        <f t="shared" ref="H4685:V4685" si="4146">1-_xlfn.NORM.DIST($D$608,H4456,H5866,TRUE)</f>
        <v>0.71375910159473144</v>
      </c>
      <c r="I4685" s="38">
        <f t="shared" si="4146"/>
        <v>0.72104748813855901</v>
      </c>
      <c r="J4685" s="38">
        <f t="shared" si="4146"/>
        <v>0.72815548788586748</v>
      </c>
      <c r="K4685" s="38">
        <f t="shared" si="4146"/>
        <v>0.76058973787524342</v>
      </c>
      <c r="L4685" s="38">
        <f t="shared" si="4146"/>
        <v>0.76759327547961742</v>
      </c>
      <c r="M4685" s="38">
        <f t="shared" si="4146"/>
        <v>0.77440763870254292</v>
      </c>
      <c r="N4685" s="38">
        <f t="shared" si="4146"/>
        <v>0.78103588145370229</v>
      </c>
      <c r="O4685" s="38">
        <f t="shared" si="4146"/>
        <v>0.7874811795968083</v>
      </c>
      <c r="P4685" s="38">
        <f t="shared" si="4146"/>
        <v>0.79374681451587892</v>
      </c>
      <c r="Q4685" s="38">
        <f t="shared" si="4146"/>
        <v>0.79265115303150824</v>
      </c>
      <c r="R4685" s="38">
        <f t="shared" si="4146"/>
        <v>0.81149572259896185</v>
      </c>
      <c r="S4685" s="38">
        <f t="shared" si="4146"/>
        <v>0.816743298397969</v>
      </c>
      <c r="T4685" s="38">
        <f t="shared" si="4146"/>
        <v>0.82183527324138039</v>
      </c>
      <c r="U4685" s="38">
        <f t="shared" si="4146"/>
        <v>0.82677550137597744</v>
      </c>
      <c r="V4685" s="38">
        <f t="shared" si="4146"/>
        <v>0.83156782141864727</v>
      </c>
      <c r="W4685" s="39">
        <f t="shared" ref="W4685:BF4685" si="4147">W3760</f>
        <v>0.83621604858578402</v>
      </c>
      <c r="X4685" s="39">
        <f t="shared" si="4147"/>
        <v>0.84072396766975321</v>
      </c>
      <c r="Y4685" s="39">
        <f t="shared" si="4147"/>
        <v>0.84509532671997878</v>
      </c>
      <c r="Z4685" s="39">
        <f t="shared" si="4147"/>
        <v>0.84933383138695806</v>
      </c>
      <c r="AA4685" s="39">
        <f t="shared" si="4147"/>
        <v>0.85344313988843346</v>
      </c>
      <c r="AB4685" s="39">
        <f t="shared" si="4147"/>
        <v>0.85742685855805201</v>
      </c>
      <c r="AC4685" s="39">
        <f t="shared" si="4147"/>
        <v>0.86128853793806404</v>
      </c>
      <c r="AD4685" s="39">
        <f t="shared" si="4147"/>
        <v>0.86503166937894227</v>
      </c>
      <c r="AE4685" s="39">
        <f t="shared" si="4147"/>
        <v>0.86865968211021305</v>
      </c>
      <c r="AF4685" s="39">
        <f t="shared" si="4147"/>
        <v>0.87217594074825633</v>
      </c>
      <c r="AG4685" s="39">
        <f t="shared" si="4147"/>
        <v>0.87558374320834276</v>
      </c>
      <c r="AH4685" s="39">
        <f t="shared" si="4147"/>
        <v>0.87888631898969793</v>
      </c>
      <c r="AI4685" s="39">
        <f t="shared" si="4147"/>
        <v>0.88208682780393688</v>
      </c>
      <c r="AJ4685" s="39">
        <f t="shared" si="4147"/>
        <v>0.88518835851873212</v>
      </c>
      <c r="AK4685" s="39">
        <f t="shared" si="4147"/>
        <v>0.88819392839011246</v>
      </c>
      <c r="AL4685" s="39">
        <f t="shared" si="4147"/>
        <v>0.89110648255827707</v>
      </c>
      <c r="AM4685" s="39">
        <f t="shared" si="4147"/>
        <v>0.8939288937832881</v>
      </c>
      <c r="AN4685" s="39">
        <f t="shared" si="4147"/>
        <v>0.89666396239841895</v>
      </c>
      <c r="AO4685" s="39">
        <f t="shared" si="4147"/>
        <v>0.8993144164603406</v>
      </c>
      <c r="AP4685" s="39">
        <f t="shared" si="4147"/>
        <v>0.90188291207665316</v>
      </c>
      <c r="AQ4685" s="39">
        <f t="shared" si="4147"/>
        <v>0.90437203389257059</v>
      </c>
      <c r="AR4685" s="39">
        <f t="shared" si="4147"/>
        <v>0.90678429571980468</v>
      </c>
      <c r="AS4685" s="39">
        <f t="shared" si="4147"/>
        <v>0.90912214129187807</v>
      </c>
      <c r="AT4685" s="39">
        <f t="shared" si="4147"/>
        <v>0.91138794513122967</v>
      </c>
      <c r="AU4685" s="39">
        <f t="shared" si="4147"/>
        <v>0.91358401351455587</v>
      </c>
      <c r="AV4685" s="39">
        <f t="shared" si="4147"/>
        <v>0.91571258552384993</v>
      </c>
      <c r="AW4685" s="39">
        <f t="shared" si="4147"/>
        <v>0.91777583417157393</v>
      </c>
      <c r="AX4685" s="39">
        <f t="shared" si="4147"/>
        <v>0.91977586758931029</v>
      </c>
      <c r="AY4685" s="39">
        <f t="shared" si="4147"/>
        <v>0.92171473027010875</v>
      </c>
      <c r="AZ4685" s="39">
        <f t="shared" si="4147"/>
        <v>0.92359440435555207</v>
      </c>
      <c r="BA4685" s="39">
        <f t="shared" si="4147"/>
        <v>0.92541681095932948</v>
      </c>
      <c r="BB4685" s="39">
        <f t="shared" si="4147"/>
        <v>0.92718381151982521</v>
      </c>
      <c r="BC4685" s="39">
        <f t="shared" si="4147"/>
        <v>0.92889720917489449</v>
      </c>
      <c r="BD4685" s="39">
        <f t="shared" si="4147"/>
        <v>0.9305587501526269</v>
      </c>
      <c r="BE4685" s="39">
        <f t="shared" si="4147"/>
        <v>0.93217012517248654</v>
      </c>
      <c r="BF4685" s="39">
        <f t="shared" si="4147"/>
        <v>0.93373297085175155</v>
      </c>
    </row>
    <row r="4686" spans="1:58" x14ac:dyDescent="0.2">
      <c r="A4686" s="9" t="str">
        <f t="shared" si="4044"/>
        <v>San Marino</v>
      </c>
      <c r="C4686" s="39">
        <f t="shared" si="4133"/>
        <v>0.98710319999999996</v>
      </c>
      <c r="D4686" s="39">
        <f t="shared" si="4133"/>
        <v>0.98719097632106612</v>
      </c>
      <c r="E4686" s="39">
        <f t="shared" si="4133"/>
        <v>0.98727715362870305</v>
      </c>
      <c r="F4686" s="39">
        <f t="shared" si="4133"/>
        <v>0.98736176665590303</v>
      </c>
      <c r="G4686" s="39">
        <f t="shared" si="4133"/>
        <v>0.98744484924538956</v>
      </c>
      <c r="H4686" s="38">
        <f t="shared" ref="H4686:V4686" si="4148">1-_xlfn.NORM.DIST($D$608,H4457,H5867,TRUE)</f>
        <v>0.93767123701199195</v>
      </c>
      <c r="I4686" s="38">
        <f t="shared" si="4148"/>
        <v>0.93793491438526011</v>
      </c>
      <c r="J4686" s="38">
        <f t="shared" si="4148"/>
        <v>0.93819445840299109</v>
      </c>
      <c r="K4686" s="38">
        <f t="shared" si="4148"/>
        <v>0.9384499431583786</v>
      </c>
      <c r="L4686" s="38">
        <f t="shared" si="4148"/>
        <v>0.95178804261820005</v>
      </c>
      <c r="M4686" s="38">
        <f t="shared" si="4148"/>
        <v>0.96322668498008124</v>
      </c>
      <c r="N4686" s="38">
        <f t="shared" si="4148"/>
        <v>0.97278271662533566</v>
      </c>
      <c r="O4686" s="38">
        <f t="shared" si="4148"/>
        <v>0.98053142262304283</v>
      </c>
      <c r="P4686" s="38">
        <f t="shared" si="4148"/>
        <v>0.98660443428394606</v>
      </c>
      <c r="Q4686" s="38">
        <f t="shared" si="4148"/>
        <v>0.9850288716869261</v>
      </c>
      <c r="R4686" s="38">
        <f t="shared" si="4148"/>
        <v>0.98826661094850432</v>
      </c>
      <c r="S4686" s="38">
        <f t="shared" si="4148"/>
        <v>0.98833367715205145</v>
      </c>
      <c r="T4686" s="38">
        <f t="shared" si="4148"/>
        <v>0.98839958265188244</v>
      </c>
      <c r="U4686" s="38">
        <f t="shared" si="4148"/>
        <v>0.98846435121738596</v>
      </c>
      <c r="V4686" s="38">
        <f t="shared" si="4148"/>
        <v>0.98852800604213298</v>
      </c>
      <c r="W4686" s="39">
        <f t="shared" ref="W4686:BF4686" si="4149">W3761</f>
        <v>0.98859056975993453</v>
      </c>
      <c r="X4686" s="39">
        <f t="shared" si="4149"/>
        <v>0.98865206446040199</v>
      </c>
      <c r="Y4686" s="39">
        <f t="shared" si="4149"/>
        <v>0.98871251170402319</v>
      </c>
      <c r="Z4686" s="39">
        <f t="shared" si="4149"/>
        <v>0.98877193253677309</v>
      </c>
      <c r="AA4686" s="39">
        <f t="shared" si="4149"/>
        <v>0.9888303475042739</v>
      </c>
      <c r="AB4686" s="39">
        <f t="shared" si="4149"/>
        <v>0.98888777666551997</v>
      </c>
      <c r="AC4686" s="39">
        <f t="shared" si="4149"/>
        <v>0.9889442396061815</v>
      </c>
      <c r="AD4686" s="39">
        <f t="shared" si="4149"/>
        <v>0.9889997554515022</v>
      </c>
      <c r="AE4686" s="39">
        <f t="shared" si="4149"/>
        <v>0.98905434287880289</v>
      </c>
      <c r="AF4686" s="39">
        <f t="shared" si="4149"/>
        <v>0.98910802012960564</v>
      </c>
      <c r="AG4686" s="39">
        <f t="shared" si="4149"/>
        <v>0.98916080502139025</v>
      </c>
      <c r="AH4686" s="39">
        <f t="shared" si="4149"/>
        <v>0.98921271495899565</v>
      </c>
      <c r="AI4686" s="39">
        <f t="shared" si="4149"/>
        <v>0.98926376694567697</v>
      </c>
      <c r="AJ4686" s="39">
        <f t="shared" si="4149"/>
        <v>0.98931397759383133</v>
      </c>
      <c r="AK4686" s="39">
        <f t="shared" si="4149"/>
        <v>0.9893633631354013</v>
      </c>
      <c r="AL4686" s="39">
        <f t="shared" si="4149"/>
        <v>0.98941193943196848</v>
      </c>
      <c r="AM4686" s="39">
        <f t="shared" si="4149"/>
        <v>0.98945972198454546</v>
      </c>
      <c r="AN4686" s="39">
        <f t="shared" si="4149"/>
        <v>0.98950672594307743</v>
      </c>
      <c r="AO4686" s="39">
        <f t="shared" si="4149"/>
        <v>0.98955296611566235</v>
      </c>
      <c r="AP4686" s="39">
        <f t="shared" si="4149"/>
        <v>0.98959845697749915</v>
      </c>
      <c r="AQ4686" s="39">
        <f t="shared" si="4149"/>
        <v>0.98964321267957123</v>
      </c>
      <c r="AR4686" s="39">
        <f t="shared" si="4149"/>
        <v>0.98968724705707656</v>
      </c>
      <c r="AS4686" s="39">
        <f t="shared" si="4149"/>
        <v>0.98973057363760975</v>
      </c>
      <c r="AT4686" s="39">
        <f t="shared" si="4149"/>
        <v>0.98977320564910642</v>
      </c>
      <c r="AU4686" s="39">
        <f t="shared" si="4149"/>
        <v>0.98981515602755521</v>
      </c>
      <c r="AV4686" s="39">
        <f t="shared" si="4149"/>
        <v>0.98985643742448681</v>
      </c>
      <c r="AW4686" s="39">
        <f t="shared" si="4149"/>
        <v>0.989897062214246</v>
      </c>
      <c r="AX4686" s="39">
        <f t="shared" si="4149"/>
        <v>0.98993704250105397</v>
      </c>
      <c r="AY4686" s="39">
        <f t="shared" si="4149"/>
        <v>0.98997639012586736</v>
      </c>
      <c r="AZ4686" s="39">
        <f t="shared" si="4149"/>
        <v>0.99001511667304132</v>
      </c>
      <c r="BA4686" s="39">
        <f t="shared" si="4149"/>
        <v>0.99005323347680052</v>
      </c>
      <c r="BB4686" s="39">
        <f t="shared" si="4149"/>
        <v>0.99009075162752724</v>
      </c>
      <c r="BC4686" s="39">
        <f t="shared" si="4149"/>
        <v>0.99012768197787027</v>
      </c>
      <c r="BD4686" s="39">
        <f t="shared" si="4149"/>
        <v>0.99016403514867979</v>
      </c>
      <c r="BE4686" s="39">
        <f t="shared" si="4149"/>
        <v>0.99019982153477593</v>
      </c>
      <c r="BF4686" s="39">
        <f t="shared" si="4149"/>
        <v>0.99023505131055367</v>
      </c>
    </row>
    <row r="4687" spans="1:58" x14ac:dyDescent="0.2">
      <c r="A4687" s="9" t="str">
        <f t="shared" si="4044"/>
        <v>Sao Tome and Principe</v>
      </c>
      <c r="C4687" s="39">
        <f t="shared" si="4133"/>
        <v>0.18223919999999993</v>
      </c>
      <c r="D4687" s="39">
        <f t="shared" si="4133"/>
        <v>0.19356980983860661</v>
      </c>
      <c r="E4687" s="39">
        <f t="shared" si="4133"/>
        <v>0.20517132001302774</v>
      </c>
      <c r="F4687" s="39">
        <f t="shared" si="4133"/>
        <v>0.21702454649658198</v>
      </c>
      <c r="G4687" s="39">
        <f t="shared" si="4133"/>
        <v>0.22910962600269535</v>
      </c>
      <c r="H4687" s="38">
        <f t="shared" ref="H4687:V4687" si="4150">1-_xlfn.NORM.DIST($D$608,H4458,H5868,TRUE)</f>
        <v>0.205252524046593</v>
      </c>
      <c r="I4687" s="38">
        <f t="shared" si="4150"/>
        <v>0.21605385608320549</v>
      </c>
      <c r="J4687" s="38">
        <f t="shared" si="4150"/>
        <v>0.22703709029088515</v>
      </c>
      <c r="K4687" s="38">
        <f t="shared" si="4150"/>
        <v>0.25498284039221342</v>
      </c>
      <c r="L4687" s="38">
        <f t="shared" si="4150"/>
        <v>0.27120937630169961</v>
      </c>
      <c r="M4687" s="38">
        <f t="shared" si="4150"/>
        <v>0.28796123285304109</v>
      </c>
      <c r="N4687" s="38">
        <f t="shared" si="4150"/>
        <v>0.3052157824757229</v>
      </c>
      <c r="O4687" s="38">
        <f t="shared" si="4150"/>
        <v>0.32294724371210504</v>
      </c>
      <c r="P4687" s="38">
        <f t="shared" si="4150"/>
        <v>0.34112673374393976</v>
      </c>
      <c r="Q4687" s="38">
        <f t="shared" si="4150"/>
        <v>0.35047804377751235</v>
      </c>
      <c r="R4687" s="38">
        <f t="shared" si="4150"/>
        <v>0.37138628847527688</v>
      </c>
      <c r="S4687" s="38">
        <f t="shared" si="4150"/>
        <v>0.38463473816763105</v>
      </c>
      <c r="T4687" s="38">
        <f t="shared" si="4150"/>
        <v>0.39785212502950518</v>
      </c>
      <c r="U4687" s="38">
        <f t="shared" si="4150"/>
        <v>0.41102134275994318</v>
      </c>
      <c r="V4687" s="38">
        <f t="shared" si="4150"/>
        <v>0.42412606620818027</v>
      </c>
      <c r="W4687" s="39">
        <f t="shared" ref="W4687:BF4687" si="4151">W3762</f>
        <v>0.43715078520375206</v>
      </c>
      <c r="X4687" s="39">
        <f t="shared" si="4151"/>
        <v>0.45008083077893501</v>
      </c>
      <c r="Y4687" s="39">
        <f t="shared" si="4151"/>
        <v>0.46290239419342427</v>
      </c>
      <c r="Z4687" s="39">
        <f t="shared" si="4151"/>
        <v>0.47560253920723805</v>
      </c>
      <c r="AA4687" s="39">
        <f t="shared" si="4151"/>
        <v>0.48816920807428121</v>
      </c>
      <c r="AB4687" s="39">
        <f t="shared" si="4151"/>
        <v>0.50059122174659088</v>
      </c>
      <c r="AC4687" s="39">
        <f t="shared" si="4151"/>
        <v>0.51285827478886592</v>
      </c>
      <c r="AD4687" s="39">
        <f t="shared" si="4151"/>
        <v>0.52496092550530427</v>
      </c>
      <c r="AE4687" s="39">
        <f t="shared" si="4151"/>
        <v>0.53689058177692384</v>
      </c>
      <c r="AF4687" s="39">
        <f t="shared" si="4151"/>
        <v>0.54863948309823052</v>
      </c>
      <c r="AG4687" s="39">
        <f t="shared" si="4151"/>
        <v>0.56020067928819217</v>
      </c>
      <c r="AH4687" s="39">
        <f t="shared" si="4151"/>
        <v>0.57156800633270266</v>
      </c>
      <c r="AI4687" s="39">
        <f t="shared" si="4151"/>
        <v>0.58273605979485876</v>
      </c>
      <c r="AJ4687" s="39">
        <f t="shared" si="4151"/>
        <v>0.59370016620606347</v>
      </c>
      <c r="AK4687" s="39">
        <f t="shared" si="4151"/>
        <v>0.60445635282585219</v>
      </c>
      <c r="AL4687" s="39">
        <f t="shared" si="4151"/>
        <v>0.61500131613197107</v>
      </c>
      <c r="AM4687" s="39">
        <f t="shared" si="4151"/>
        <v>0.62533238937510705</v>
      </c>
      <c r="AN4687" s="39">
        <f t="shared" si="4151"/>
        <v>0.63544750950523432</v>
      </c>
      <c r="AO4687" s="39">
        <f t="shared" si="4151"/>
        <v>0.64534518374917249</v>
      </c>
      <c r="AP4687" s="39">
        <f t="shared" si="4151"/>
        <v>0.65502445609197379</v>
      </c>
      <c r="AQ4687" s="39">
        <f t="shared" si="4151"/>
        <v>0.66448487388845134</v>
      </c>
      <c r="AR4687" s="39">
        <f t="shared" si="4151"/>
        <v>0.67372645480575066</v>
      </c>
      <c r="AS4687" s="39">
        <f t="shared" si="4151"/>
        <v>0.68274965427353007</v>
      </c>
      <c r="AT4687" s="39">
        <f t="shared" si="4151"/>
        <v>0.69155533359519661</v>
      </c>
      <c r="AU4687" s="39">
        <f t="shared" si="4151"/>
        <v>0.70014472885184686</v>
      </c>
      <c r="AV4687" s="39">
        <f t="shared" si="4151"/>
        <v>0.70851942071015583</v>
      </c>
      <c r="AW4687" s="39">
        <f t="shared" si="4151"/>
        <v>0.71668130522648132</v>
      </c>
      <c r="AX4687" s="39">
        <f t="shared" si="4151"/>
        <v>0.72463256572194013</v>
      </c>
      <c r="AY4687" s="39">
        <f t="shared" si="4151"/>
        <v>0.73237564578713266</v>
      </c>
      <c r="AZ4687" s="39">
        <f t="shared" si="4151"/>
        <v>0.73991322346056354</v>
      </c>
      <c r="BA4687" s="39">
        <f t="shared" si="4151"/>
        <v>0.74724818661155001</v>
      </c>
      <c r="BB4687" s="39">
        <f t="shared" si="4151"/>
        <v>0.7543836095465134</v>
      </c>
      <c r="BC4687" s="39">
        <f t="shared" si="4151"/>
        <v>0.76132273084693791</v>
      </c>
      <c r="BD4687" s="39">
        <f t="shared" si="4151"/>
        <v>0.7680689324378901</v>
      </c>
      <c r="BE4687" s="39">
        <f t="shared" si="4151"/>
        <v>0.77462571987776341</v>
      </c>
      <c r="BF4687" s="39">
        <f t="shared" si="4151"/>
        <v>0.78099670385276243</v>
      </c>
    </row>
    <row r="4688" spans="1:58" x14ac:dyDescent="0.2">
      <c r="A4688" s="9" t="str">
        <f t="shared" si="4044"/>
        <v>Saudi Arabia</v>
      </c>
      <c r="C4688" s="39">
        <f t="shared" si="4133"/>
        <v>0.64629679999999989</v>
      </c>
      <c r="D4688" s="39">
        <f t="shared" si="4133"/>
        <v>0.65584687340589409</v>
      </c>
      <c r="E4688" s="39">
        <f t="shared" si="4133"/>
        <v>0.66518168059957217</v>
      </c>
      <c r="F4688" s="39">
        <f t="shared" si="4133"/>
        <v>0.67430134932444696</v>
      </c>
      <c r="G4688" s="39">
        <f t="shared" si="4133"/>
        <v>0.68320642405417542</v>
      </c>
      <c r="H4688" s="38">
        <f t="shared" ref="H4688:V4688" si="4152">1-_xlfn.NORM.DIST($D$608,H4459,H5869,TRUE)</f>
        <v>0.51548603309284069</v>
      </c>
      <c r="I4688" s="38">
        <f t="shared" si="4152"/>
        <v>0.52387152990071484</v>
      </c>
      <c r="J4688" s="38">
        <f t="shared" si="4152"/>
        <v>0.53214241913114313</v>
      </c>
      <c r="K4688" s="38">
        <f t="shared" si="4152"/>
        <v>0.67635419722756729</v>
      </c>
      <c r="L4688" s="38">
        <f t="shared" si="4152"/>
        <v>0.69100600426055525</v>
      </c>
      <c r="M4688" s="38">
        <f t="shared" si="4152"/>
        <v>0.70541451701893576</v>
      </c>
      <c r="N4688" s="38">
        <f t="shared" si="4152"/>
        <v>0.71956028258558402</v>
      </c>
      <c r="O4688" s="38">
        <f t="shared" si="4152"/>
        <v>0.73342474431842397</v>
      </c>
      <c r="P4688" s="38">
        <f t="shared" si="4152"/>
        <v>0.74699032038289515</v>
      </c>
      <c r="Q4688" s="38">
        <f t="shared" si="4152"/>
        <v>0.74699123072130869</v>
      </c>
      <c r="R4688" s="38">
        <f t="shared" si="4152"/>
        <v>0.76748453154565466</v>
      </c>
      <c r="S4688" s="38">
        <f t="shared" si="4152"/>
        <v>0.77396965353660274</v>
      </c>
      <c r="T4688" s="38">
        <f t="shared" si="4152"/>
        <v>0.7802725674418497</v>
      </c>
      <c r="U4688" s="38">
        <f t="shared" si="4152"/>
        <v>0.78639689221956477</v>
      </c>
      <c r="V4688" s="38">
        <f t="shared" si="4152"/>
        <v>0.79234631388790544</v>
      </c>
      <c r="W4688" s="39">
        <f t="shared" ref="W4688:BF4688" si="4153">W3763</f>
        <v>0.7981245712081233</v>
      </c>
      <c r="X4688" s="39">
        <f t="shared" si="4153"/>
        <v>0.80373544240274053</v>
      </c>
      <c r="Y4688" s="39">
        <f t="shared" si="4153"/>
        <v>0.80918273287139253</v>
      </c>
      <c r="Z4688" s="39">
        <f t="shared" si="4153"/>
        <v>0.81447026386497601</v>
      </c>
      <c r="AA4688" s="39">
        <f t="shared" si="4153"/>
        <v>0.81960186207729713</v>
      </c>
      <c r="AB4688" s="39">
        <f t="shared" si="4153"/>
        <v>0.82458135011246769</v>
      </c>
      <c r="AC4688" s="39">
        <f t="shared" si="4153"/>
        <v>0.82941253778574531</v>
      </c>
      <c r="AD4688" s="39">
        <f t="shared" si="4153"/>
        <v>0.8340992142153526</v>
      </c>
      <c r="AE4688" s="39">
        <f t="shared" si="4153"/>
        <v>0.83864514066294871</v>
      </c>
      <c r="AF4688" s="39">
        <f t="shared" si="4153"/>
        <v>0.84305404408086193</v>
      </c>
      <c r="AG4688" s="39">
        <f t="shared" si="4153"/>
        <v>0.84732961132484674</v>
      </c>
      <c r="AH4688" s="39">
        <f t="shared" si="4153"/>
        <v>0.85147548399199646</v>
      </c>
      <c r="AI4688" s="39">
        <f t="shared" si="4153"/>
        <v>0.85549525384447378</v>
      </c>
      <c r="AJ4688" s="39">
        <f t="shared" si="4153"/>
        <v>0.85939245878087966</v>
      </c>
      <c r="AK4688" s="39">
        <f t="shared" si="4153"/>
        <v>0.86317057931836738</v>
      </c>
      <c r="AL4688" s="39">
        <f t="shared" si="4153"/>
        <v>0.86683303554996227</v>
      </c>
      <c r="AM4688" s="39">
        <f t="shared" si="4153"/>
        <v>0.87038318454297281</v>
      </c>
      <c r="AN4688" s="39">
        <f t="shared" si="4153"/>
        <v>0.87382431814585049</v>
      </c>
      <c r="AO4688" s="39">
        <f t="shared" si="4153"/>
        <v>0.87715966117234756</v>
      </c>
      <c r="AP4688" s="39">
        <f t="shared" si="4153"/>
        <v>0.88039236993333225</v>
      </c>
      <c r="AQ4688" s="39">
        <f t="shared" si="4153"/>
        <v>0.88352553108813181</v>
      </c>
      <c r="AR4688" s="39">
        <f t="shared" si="4153"/>
        <v>0.88656216078876449</v>
      </c>
      <c r="AS4688" s="39">
        <f t="shared" si="4153"/>
        <v>0.88950520409190847</v>
      </c>
      <c r="AT4688" s="39">
        <f t="shared" si="4153"/>
        <v>0.89235753461489553</v>
      </c>
      <c r="AU4688" s="39">
        <f t="shared" si="4153"/>
        <v>0.89512195441343811</v>
      </c>
      <c r="AV4688" s="39">
        <f t="shared" si="4153"/>
        <v>0.89780119406016978</v>
      </c>
      <c r="AW4688" s="39">
        <f t="shared" si="4153"/>
        <v>0.90039791290441162</v>
      </c>
      <c r="AX4688" s="39">
        <f t="shared" si="4153"/>
        <v>0.90291469949485581</v>
      </c>
      <c r="AY4688" s="39">
        <f t="shared" si="4153"/>
        <v>0.90535407214809704</v>
      </c>
      <c r="AZ4688" s="39">
        <f t="shared" si="4153"/>
        <v>0.90771847964711772</v>
      </c>
      <c r="BA4688" s="39">
        <f t="shared" si="4153"/>
        <v>0.91001030205496158</v>
      </c>
      <c r="BB4688" s="39">
        <f t="shared" si="4153"/>
        <v>0.91223185162991149</v>
      </c>
      <c r="BC4688" s="39">
        <f t="shared" si="4153"/>
        <v>0.9143853738294998</v>
      </c>
      <c r="BD4688" s="39">
        <f t="shared" si="4153"/>
        <v>0.916473048391655</v>
      </c>
      <c r="BE4688" s="39">
        <f t="shared" si="4153"/>
        <v>0.9184969904822009</v>
      </c>
      <c r="BF4688" s="39">
        <f t="shared" si="4153"/>
        <v>0.9204592518987913</v>
      </c>
    </row>
    <row r="4689" spans="1:58" x14ac:dyDescent="0.2">
      <c r="A4689" s="9" t="str">
        <f t="shared" si="4044"/>
        <v>Senegal</v>
      </c>
      <c r="C4689" s="39">
        <f t="shared" ref="C4689:G4698" si="4154">C3764</f>
        <v>7.9744510000000046E-2</v>
      </c>
      <c r="D4689" s="39">
        <f t="shared" si="4154"/>
        <v>8.7146213397578665E-2</v>
      </c>
      <c r="E4689" s="39">
        <f t="shared" si="4154"/>
        <v>9.4947874638031116E-2</v>
      </c>
      <c r="F4689" s="39">
        <f t="shared" si="4154"/>
        <v>0.10314593569591457</v>
      </c>
      <c r="G4689" s="39">
        <f t="shared" si="4154"/>
        <v>0.11173497521976195</v>
      </c>
      <c r="H4689" s="38">
        <f t="shared" ref="H4689:V4689" si="4155">1-_xlfn.NORM.DIST($D$608,H4460,H5870,TRUE)</f>
        <v>0.10088228921693654</v>
      </c>
      <c r="I4689" s="38">
        <f t="shared" si="4155"/>
        <v>0.10863519397128241</v>
      </c>
      <c r="J4689" s="38">
        <f t="shared" si="4155"/>
        <v>0.11670343826250007</v>
      </c>
      <c r="K4689" s="38">
        <f t="shared" si="4155"/>
        <v>0.14510111062608888</v>
      </c>
      <c r="L4689" s="38">
        <f t="shared" si="4155"/>
        <v>0.15587639016627131</v>
      </c>
      <c r="M4689" s="38">
        <f t="shared" si="4155"/>
        <v>0.16706552098119121</v>
      </c>
      <c r="N4689" s="38">
        <f t="shared" si="4155"/>
        <v>0.17865591334531317</v>
      </c>
      <c r="O4689" s="38">
        <f t="shared" si="4155"/>
        <v>0.19063323335448157</v>
      </c>
      <c r="P4689" s="38">
        <f t="shared" si="4155"/>
        <v>0.20298150103979695</v>
      </c>
      <c r="Q4689" s="38">
        <f t="shared" si="4155"/>
        <v>0.21272496759056692</v>
      </c>
      <c r="R4689" s="38">
        <f t="shared" si="4155"/>
        <v>0.22882237681299022</v>
      </c>
      <c r="S4689" s="38">
        <f t="shared" si="4155"/>
        <v>0.2411104869955123</v>
      </c>
      <c r="T4689" s="38">
        <f t="shared" si="4155"/>
        <v>0.25358957975754293</v>
      </c>
      <c r="U4689" s="38">
        <f t="shared" si="4155"/>
        <v>0.26623859984783049</v>
      </c>
      <c r="V4689" s="38">
        <f t="shared" si="4155"/>
        <v>0.27903634858771242</v>
      </c>
      <c r="W4689" s="39">
        <f t="shared" ref="W4689:BF4689" si="4156">W3764</f>
        <v>0.29196160697501183</v>
      </c>
      <c r="X4689" s="39">
        <f t="shared" si="4156"/>
        <v>0.30499325226106666</v>
      </c>
      <c r="Y4689" s="39">
        <f t="shared" si="4156"/>
        <v>0.31811036728314168</v>
      </c>
      <c r="Z4689" s="39">
        <f t="shared" si="4156"/>
        <v>0.33129234198543589</v>
      </c>
      <c r="AA4689" s="39">
        <f t="shared" si="4156"/>
        <v>0.34451896670647175</v>
      </c>
      <c r="AB4689" s="39">
        <f t="shared" si="4156"/>
        <v>0.35777051694699002</v>
      </c>
      <c r="AC4689" s="39">
        <f t="shared" si="4156"/>
        <v>0.37102782945918011</v>
      </c>
      <c r="AD4689" s="39">
        <f t="shared" si="4156"/>
        <v>0.38427236961406674</v>
      </c>
      <c r="AE4689" s="39">
        <f t="shared" si="4156"/>
        <v>0.39748629010847458</v>
      </c>
      <c r="AF4689" s="39">
        <f t="shared" si="4156"/>
        <v>0.41065248116577935</v>
      </c>
      <c r="AG4689" s="39">
        <f t="shared" si="4156"/>
        <v>0.42375461246552615</v>
      </c>
      <c r="AH4689" s="39">
        <f t="shared" si="4156"/>
        <v>0.43677716710606418</v>
      </c>
      <c r="AI4689" s="39">
        <f t="shared" si="4156"/>
        <v>0.44970546796194277</v>
      </c>
      <c r="AJ4689" s="39">
        <f t="shared" si="4156"/>
        <v>0.46252569684441336</v>
      </c>
      <c r="AK4689" s="39">
        <f t="shared" si="4156"/>
        <v>0.47522490690962349</v>
      </c>
      <c r="AL4689" s="39">
        <f t="shared" si="4156"/>
        <v>0.48779102878567859</v>
      </c>
      <c r="AM4689" s="39">
        <f t="shared" si="4156"/>
        <v>0.50021287090749422</v>
      </c>
      <c r="AN4689" s="39">
        <f t="shared" si="4156"/>
        <v>0.51248011455808395</v>
      </c>
      <c r="AO4689" s="39">
        <f t="shared" si="4156"/>
        <v>0.52458330411750409</v>
      </c>
      <c r="AP4689" s="39">
        <f t="shared" si="4156"/>
        <v>0.53651383301695399</v>
      </c>
      <c r="AQ4689" s="39">
        <f t="shared" si="4156"/>
        <v>0.54826392588636486</v>
      </c>
      <c r="AR4689" s="39">
        <f t="shared" si="4156"/>
        <v>0.55982661737001038</v>
      </c>
      <c r="AS4689" s="39">
        <f t="shared" si="4156"/>
        <v>0.57119572806702457</v>
      </c>
      <c r="AT4689" s="39">
        <f t="shared" si="4156"/>
        <v>0.58236583803294539</v>
      </c>
      <c r="AU4689" s="39">
        <f t="shared" si="4156"/>
        <v>0.59333225825518854</v>
      </c>
      <c r="AV4689" s="39">
        <f t="shared" si="4156"/>
        <v>0.60409100049032372</v>
      </c>
      <c r="AW4689" s="39">
        <f t="shared" si="4156"/>
        <v>0.61463874582472533</v>
      </c>
      <c r="AX4689" s="39">
        <f t="shared" si="4156"/>
        <v>0.62497281229311241</v>
      </c>
      <c r="AY4689" s="39">
        <f t="shared" si="4156"/>
        <v>0.63509112186210204</v>
      </c>
      <c r="AZ4689" s="39">
        <f t="shared" si="4156"/>
        <v>0.64499216705858398</v>
      </c>
      <c r="BA4689" s="39">
        <f t="shared" si="4156"/>
        <v>0.65467497749578063</v>
      </c>
      <c r="BB4689" s="39">
        <f t="shared" si="4156"/>
        <v>0.66413908652358011</v>
      </c>
      <c r="BC4689" s="39">
        <f t="shared" si="4156"/>
        <v>0.67338449820434765</v>
      </c>
      <c r="BD4689" s="39">
        <f t="shared" si="4156"/>
        <v>0.68241165479109511</v>
      </c>
      <c r="BE4689" s="39">
        <f t="shared" si="4156"/>
        <v>0.69122140486178729</v>
      </c>
      <c r="BF4689" s="39">
        <f t="shared" si="4156"/>
        <v>0.69981497224176614</v>
      </c>
    </row>
    <row r="4690" spans="1:58" x14ac:dyDescent="0.2">
      <c r="A4690" s="9" t="str">
        <f t="shared" si="4044"/>
        <v>Serbia</v>
      </c>
      <c r="C4690" s="39">
        <f t="shared" si="4154"/>
        <v>0.91494940000000002</v>
      </c>
      <c r="D4690" s="39">
        <f t="shared" si="4154"/>
        <v>0.91700112107739828</v>
      </c>
      <c r="E4690" s="39">
        <f t="shared" si="4154"/>
        <v>0.9189905739991755</v>
      </c>
      <c r="F4690" s="39">
        <f t="shared" si="4154"/>
        <v>0.92091975690033789</v>
      </c>
      <c r="G4690" s="39">
        <f t="shared" si="4154"/>
        <v>0.92279060733649831</v>
      </c>
      <c r="H4690" s="38">
        <f t="shared" ref="H4690:V4690" si="4157">1-_xlfn.NORM.DIST($D$608,H4461,H5871,TRUE)</f>
        <v>0.83308356684357676</v>
      </c>
      <c r="I4690" s="38">
        <f t="shared" si="4157"/>
        <v>0.83586184363076999</v>
      </c>
      <c r="J4690" s="38">
        <f t="shared" si="4157"/>
        <v>0.83857596688027569</v>
      </c>
      <c r="K4690" s="38">
        <f t="shared" si="4157"/>
        <v>0.85542854234930799</v>
      </c>
      <c r="L4690" s="38">
        <f t="shared" si="4157"/>
        <v>0.87323870563220651</v>
      </c>
      <c r="M4690" s="38">
        <f t="shared" si="4157"/>
        <v>0.88998101603687263</v>
      </c>
      <c r="N4690" s="38">
        <f t="shared" si="4157"/>
        <v>0.90556533716590459</v>
      </c>
      <c r="O4690" s="38">
        <f t="shared" si="4157"/>
        <v>0.91991645131806798</v>
      </c>
      <c r="P4690" s="38">
        <f t="shared" si="4157"/>
        <v>0.93297716142114229</v>
      </c>
      <c r="Q4690" s="38">
        <f t="shared" si="4157"/>
        <v>0.93001000584077731</v>
      </c>
      <c r="R4690" s="38">
        <f t="shared" si="4157"/>
        <v>0.94001747739156338</v>
      </c>
      <c r="S4690" s="38">
        <f t="shared" si="4157"/>
        <v>0.94131922349627206</v>
      </c>
      <c r="T4690" s="38">
        <f t="shared" si="4157"/>
        <v>0.94258291765664926</v>
      </c>
      <c r="U4690" s="38">
        <f t="shared" si="4157"/>
        <v>0.94380978934554371</v>
      </c>
      <c r="V4690" s="38">
        <f t="shared" si="4157"/>
        <v>0.94500102733329938</v>
      </c>
      <c r="W4690" s="39">
        <f t="shared" ref="W4690:BF4690" si="4158">W3765</f>
        <v>0.94615778092086467</v>
      </c>
      <c r="X4690" s="39">
        <f t="shared" si="4158"/>
        <v>0.94728116114953331</v>
      </c>
      <c r="Y4690" s="39">
        <f t="shared" si="4158"/>
        <v>0.94837224198635273</v>
      </c>
      <c r="Z4690" s="39">
        <f t="shared" si="4158"/>
        <v>0.94943206148441728</v>
      </c>
      <c r="AA4690" s="39">
        <f t="shared" si="4158"/>
        <v>0.95046162291741454</v>
      </c>
      <c r="AB4690" s="39">
        <f t="shared" si="4158"/>
        <v>0.95146189588793995</v>
      </c>
      <c r="AC4690" s="39">
        <f t="shared" si="4158"/>
        <v>0.9524338174092265</v>
      </c>
      <c r="AD4690" s="39">
        <f t="shared" si="4158"/>
        <v>0.95337829296004972</v>
      </c>
      <c r="AE4690" s="39">
        <f t="shared" si="4158"/>
        <v>0.95429619751267591</v>
      </c>
      <c r="AF4690" s="39">
        <f t="shared" si="4158"/>
        <v>0.95518837653381616</v>
      </c>
      <c r="AG4690" s="39">
        <f t="shared" si="4158"/>
        <v>0.95605564695863166</v>
      </c>
      <c r="AH4690" s="39">
        <f t="shared" si="4158"/>
        <v>0.95689879813791334</v>
      </c>
      <c r="AI4690" s="39">
        <f t="shared" si="4158"/>
        <v>0.95771859275862248</v>
      </c>
      <c r="AJ4690" s="39">
        <f t="shared" si="4158"/>
        <v>0.95851576773804248</v>
      </c>
      <c r="AK4690" s="39">
        <f t="shared" si="4158"/>
        <v>0.95929103509183811</v>
      </c>
      <c r="AL4690" s="39">
        <f t="shared" si="4158"/>
        <v>0.9600450827763698</v>
      </c>
      <c r="AM4690" s="39">
        <f t="shared" si="4158"/>
        <v>0.96077857550564483</v>
      </c>
      <c r="AN4690" s="39">
        <f t="shared" si="4158"/>
        <v>0.96149215554332468</v>
      </c>
      <c r="AO4690" s="39">
        <f t="shared" si="4158"/>
        <v>0.96218644347023374</v>
      </c>
      <c r="AP4690" s="39">
        <f t="shared" si="4158"/>
        <v>0.96286203892784217</v>
      </c>
      <c r="AQ4690" s="39">
        <f t="shared" si="4158"/>
        <v>0.9635195213382125</v>
      </c>
      <c r="AR4690" s="39">
        <f t="shared" si="4158"/>
        <v>0.96415945060091734</v>
      </c>
      <c r="AS4690" s="39">
        <f t="shared" si="4158"/>
        <v>0.9647823677674513</v>
      </c>
      <c r="AT4690" s="39">
        <f t="shared" si="4158"/>
        <v>0.96538879569366476</v>
      </c>
      <c r="AU4690" s="39">
        <f t="shared" si="4158"/>
        <v>0.96597923967075916</v>
      </c>
      <c r="AV4690" s="39">
        <f t="shared" si="4158"/>
        <v>0.96655418803538606</v>
      </c>
      <c r="AW4690" s="39">
        <f t="shared" si="4158"/>
        <v>0.96711411275939585</v>
      </c>
      <c r="AX4690" s="39">
        <f t="shared" si="4158"/>
        <v>0.96765947001978081</v>
      </c>
      <c r="AY4690" s="39">
        <f t="shared" si="4158"/>
        <v>0.96819070074935842</v>
      </c>
      <c r="AZ4690" s="39">
        <f t="shared" si="4158"/>
        <v>0.96870823116873661</v>
      </c>
      <c r="BA4690" s="39">
        <f t="shared" si="4158"/>
        <v>0.9692124733000993</v>
      </c>
      <c r="BB4690" s="39">
        <f t="shared" si="4158"/>
        <v>0.96970382546334311</v>
      </c>
      <c r="BC4690" s="39">
        <f t="shared" si="4158"/>
        <v>0.97018267275509484</v>
      </c>
      <c r="BD4690" s="39">
        <f t="shared" si="4158"/>
        <v>0.97064938751112517</v>
      </c>
      <c r="BE4690" s="39">
        <f t="shared" si="4158"/>
        <v>0.97110432975267214</v>
      </c>
      <c r="BF4690" s="39">
        <f t="shared" si="4158"/>
        <v>0.97154784761717505</v>
      </c>
    </row>
    <row r="4691" spans="1:58" x14ac:dyDescent="0.2">
      <c r="A4691" s="9" t="str">
        <f t="shared" si="4044"/>
        <v>Seychelles</v>
      </c>
      <c r="C4691" s="39">
        <f t="shared" si="4154"/>
        <v>0.44678629999999997</v>
      </c>
      <c r="D4691" s="39">
        <f t="shared" si="4154"/>
        <v>0.4595957559414654</v>
      </c>
      <c r="E4691" s="39">
        <f t="shared" si="4154"/>
        <v>0.4722873034876951</v>
      </c>
      <c r="F4691" s="39">
        <f t="shared" si="4154"/>
        <v>0.4848487840346718</v>
      </c>
      <c r="G4691" s="39">
        <f t="shared" si="4154"/>
        <v>0.49726890977267246</v>
      </c>
      <c r="H4691" s="38">
        <f t="shared" ref="H4691:V4691" si="4159">1-_xlfn.NORM.DIST($D$608,H4462,H5872,TRUE)</f>
        <v>0.48257683537712026</v>
      </c>
      <c r="I4691" s="38">
        <f t="shared" si="4159"/>
        <v>0.49441735168419876</v>
      </c>
      <c r="J4691" s="38">
        <f t="shared" si="4159"/>
        <v>0.50611552272592975</v>
      </c>
      <c r="K4691" s="38">
        <f t="shared" si="4159"/>
        <v>0.52642354794924573</v>
      </c>
      <c r="L4691" s="38">
        <f t="shared" si="4159"/>
        <v>0.54038985646718296</v>
      </c>
      <c r="M4691" s="38">
        <f t="shared" si="4159"/>
        <v>0.55422124975685672</v>
      </c>
      <c r="N4691" s="38">
        <f t="shared" si="4159"/>
        <v>0.56790340969830178</v>
      </c>
      <c r="O4691" s="38">
        <f t="shared" si="4159"/>
        <v>0.5814228099756158</v>
      </c>
      <c r="P4691" s="38">
        <f t="shared" si="4159"/>
        <v>0.59476673442631223</v>
      </c>
      <c r="Q4691" s="38">
        <f t="shared" si="4159"/>
        <v>0.59887911003259675</v>
      </c>
      <c r="R4691" s="38">
        <f t="shared" si="4159"/>
        <v>0.62217122219268395</v>
      </c>
      <c r="S4691" s="38">
        <f t="shared" si="4159"/>
        <v>0.63231407179382515</v>
      </c>
      <c r="T4691" s="38">
        <f t="shared" si="4159"/>
        <v>0.64224108089848242</v>
      </c>
      <c r="U4691" s="38">
        <f t="shared" si="4159"/>
        <v>0.65195116742114112</v>
      </c>
      <c r="V4691" s="38">
        <f t="shared" si="4159"/>
        <v>0.66144375581553949</v>
      </c>
      <c r="W4691" s="39">
        <f t="shared" ref="W4691:BF4691" si="4160">W3766</f>
        <v>0.67071874431279699</v>
      </c>
      <c r="X4691" s="39">
        <f t="shared" si="4160"/>
        <v>0.67977647262104679</v>
      </c>
      <c r="Y4691" s="39">
        <f t="shared" si="4160"/>
        <v>0.68861769024287289</v>
      </c>
      <c r="Z4691" s="39">
        <f t="shared" si="4160"/>
        <v>0.69724352554511682</v>
      </c>
      <c r="AA4691" s="39">
        <f t="shared" si="4160"/>
        <v>0.70565545569523724</v>
      </c>
      <c r="AB4691" s="39">
        <f t="shared" si="4160"/>
        <v>0.71385527755941314</v>
      </c>
      <c r="AC4691" s="39">
        <f t="shared" si="4160"/>
        <v>0.72184507964003131</v>
      </c>
      <c r="AD4691" s="39">
        <f t="shared" si="4160"/>
        <v>0.72962721511405748</v>
      </c>
      <c r="AE4691" s="39">
        <f t="shared" si="4160"/>
        <v>0.73720427601906913</v>
      </c>
      <c r="AF4691" s="39">
        <f t="shared" si="4160"/>
        <v>0.74457906862037959</v>
      </c>
      <c r="AG4691" s="39">
        <f t="shared" si="4160"/>
        <v>0.7517545899806638</v>
      </c>
      <c r="AH4691" s="39">
        <f t="shared" si="4160"/>
        <v>0.75873400574276917</v>
      </c>
      <c r="AI4691" s="39">
        <f t="shared" si="4160"/>
        <v>0.76552062912686658</v>
      </c>
      <c r="AJ4691" s="39">
        <f t="shared" si="4160"/>
        <v>0.77211790113473544</v>
      </c>
      <c r="AK4691" s="39">
        <f t="shared" si="4160"/>
        <v>0.77852937194668714</v>
      </c>
      <c r="AL4691" s="39">
        <f t="shared" si="4160"/>
        <v>0.78475868349035183</v>
      </c>
      <c r="AM4691" s="39">
        <f t="shared" si="4160"/>
        <v>0.79080955315520662</v>
      </c>
      <c r="AN4691" s="39">
        <f t="shared" si="4160"/>
        <v>0.79668575862223467</v>
      </c>
      <c r="AO4691" s="39">
        <f t="shared" si="4160"/>
        <v>0.80239112377440991</v>
      </c>
      <c r="AP4691" s="39">
        <f t="shared" si="4160"/>
        <v>0.80792950565071309</v>
      </c>
      <c r="AQ4691" s="39">
        <f t="shared" si="4160"/>
        <v>0.81330478240405635</v>
      </c>
      <c r="AR4691" s="39">
        <f t="shared" si="4160"/>
        <v>0.81852084222173882</v>
      </c>
      <c r="AS4691" s="39">
        <f t="shared" si="4160"/>
        <v>0.8235815731658287</v>
      </c>
      <c r="AT4691" s="39">
        <f t="shared" si="4160"/>
        <v>0.82849085389009702</v>
      </c>
      <c r="AU4691" s="39">
        <f t="shared" si="4160"/>
        <v>0.8332525451897741</v>
      </c>
      <c r="AV4691" s="39">
        <f t="shared" si="4160"/>
        <v>0.83787048234039085</v>
      </c>
      <c r="AW4691" s="39">
        <f t="shared" si="4160"/>
        <v>0.84234846818227982</v>
      </c>
      <c r="AX4691" s="39">
        <f t="shared" si="4160"/>
        <v>0.84669026690788085</v>
      </c>
      <c r="AY4691" s="39">
        <f t="shared" si="4160"/>
        <v>0.85089959850979424</v>
      </c>
      <c r="AZ4691" s="39">
        <f t="shared" si="4160"/>
        <v>0.85498013384851412</v>
      </c>
      <c r="BA4691" s="39">
        <f t="shared" si="4160"/>
        <v>0.85893549029991756</v>
      </c>
      <c r="BB4691" s="39">
        <f t="shared" si="4160"/>
        <v>0.86276922794385524</v>
      </c>
      <c r="BC4691" s="39">
        <f t="shared" si="4160"/>
        <v>0.86648484625656286</v>
      </c>
      <c r="BD4691" s="39">
        <f t="shared" si="4160"/>
        <v>0.8700857812710534</v>
      </c>
      <c r="BE4691" s="39">
        <f t="shared" si="4160"/>
        <v>0.87357540317115934</v>
      </c>
      <c r="BF4691" s="39">
        <f t="shared" si="4160"/>
        <v>0.87695701428642348</v>
      </c>
    </row>
    <row r="4692" spans="1:58" x14ac:dyDescent="0.2">
      <c r="A4692" s="9" t="str">
        <f t="shared" si="4044"/>
        <v>Sierra Leone</v>
      </c>
      <c r="C4692" s="39">
        <f t="shared" si="4154"/>
        <v>9.5993360000000028E-2</v>
      </c>
      <c r="D4692" s="39">
        <f t="shared" si="4154"/>
        <v>0.10425655622987307</v>
      </c>
      <c r="E4692" s="39">
        <f t="shared" si="4154"/>
        <v>0.11291134310151052</v>
      </c>
      <c r="F4692" s="39">
        <f t="shared" si="4154"/>
        <v>0.12195023675312155</v>
      </c>
      <c r="G4692" s="39">
        <f t="shared" si="4154"/>
        <v>0.13136400081595212</v>
      </c>
      <c r="H4692" s="38">
        <f t="shared" ref="H4692:V4692" si="4161">1-_xlfn.NORM.DIST($D$608,H4463,H5873,TRUE)</f>
        <v>0.12148939881372689</v>
      </c>
      <c r="I4692" s="38">
        <f t="shared" si="4161"/>
        <v>0.13019096207961622</v>
      </c>
      <c r="J4692" s="38">
        <f t="shared" si="4161"/>
        <v>0.1391984928657759</v>
      </c>
      <c r="K4692" s="38">
        <f t="shared" si="4161"/>
        <v>0.16767822530418131</v>
      </c>
      <c r="L4692" s="38">
        <f t="shared" si="4161"/>
        <v>0.17913190566980708</v>
      </c>
      <c r="M4692" s="38">
        <f t="shared" si="4161"/>
        <v>0.19095209726213347</v>
      </c>
      <c r="N4692" s="38">
        <f t="shared" si="4161"/>
        <v>0.20312242251680257</v>
      </c>
      <c r="O4692" s="38">
        <f t="shared" si="4161"/>
        <v>0.21562512006559753</v>
      </c>
      <c r="P4692" s="38">
        <f t="shared" si="4161"/>
        <v>0.22844116966733452</v>
      </c>
      <c r="Q4692" s="38">
        <f t="shared" si="4161"/>
        <v>0.23834686611498312</v>
      </c>
      <c r="R4692" s="38">
        <f t="shared" si="4161"/>
        <v>0.25556692522306901</v>
      </c>
      <c r="S4692" s="38">
        <f t="shared" si="4161"/>
        <v>0.2682659818859251</v>
      </c>
      <c r="T4692" s="38">
        <f t="shared" si="4161"/>
        <v>0.28111128675696917</v>
      </c>
      <c r="U4692" s="38">
        <f t="shared" si="4161"/>
        <v>0.29408151498644175</v>
      </c>
      <c r="V4692" s="38">
        <f t="shared" si="4161"/>
        <v>0.30715545401361921</v>
      </c>
      <c r="W4692" s="39">
        <f t="shared" ref="W4692:BF4692" si="4162">W3767</f>
        <v>0.32031211274693894</v>
      </c>
      <c r="X4692" s="39">
        <f t="shared" si="4162"/>
        <v>0.33353082279755475</v>
      </c>
      <c r="Y4692" s="39">
        <f t="shared" si="4162"/>
        <v>0.34679133135805928</v>
      </c>
      <c r="Z4692" s="39">
        <f t="shared" si="4162"/>
        <v>0.36007388545482477</v>
      </c>
      <c r="AA4692" s="39">
        <f t="shared" si="4162"/>
        <v>0.37335930742921231</v>
      </c>
      <c r="AB4692" s="39">
        <f t="shared" si="4162"/>
        <v>0.38662906161875632</v>
      </c>
      <c r="AC4692" s="39">
        <f t="shared" si="4162"/>
        <v>0.39986531231366818</v>
      </c>
      <c r="AD4692" s="39">
        <f t="shared" si="4162"/>
        <v>0.41305097315626549</v>
      </c>
      <c r="AE4692" s="39">
        <f t="shared" si="4162"/>
        <v>0.42616974823112574</v>
      </c>
      <c r="AF4692" s="39">
        <f t="shared" si="4162"/>
        <v>0.43920616516203848</v>
      </c>
      <c r="AG4692" s="39">
        <f t="shared" si="4162"/>
        <v>0.45214560058854425</v>
      </c>
      <c r="AH4692" s="39">
        <f t="shared" si="4162"/>
        <v>0.46497429844050919</v>
      </c>
      <c r="AI4692" s="39">
        <f t="shared" si="4162"/>
        <v>0.47767938146444355</v>
      </c>
      <c r="AJ4692" s="39">
        <f t="shared" si="4162"/>
        <v>0.49024885648086891</v>
      </c>
      <c r="AK4692" s="39">
        <f t="shared" si="4162"/>
        <v>0.50267161386879011</v>
      </c>
      <c r="AL4692" s="39">
        <f t="shared" si="4162"/>
        <v>0.51493742178208035</v>
      </c>
      <c r="AM4692" s="39">
        <f t="shared" si="4162"/>
        <v>0.52703691560421517</v>
      </c>
      <c r="AN4692" s="39">
        <f t="shared" si="4162"/>
        <v>0.53896158314317133</v>
      </c>
      <c r="AO4692" s="39">
        <f t="shared" si="4162"/>
        <v>0.55070374605829064</v>
      </c>
      <c r="AP4692" s="39">
        <f t="shared" si="4162"/>
        <v>0.56225653799631303</v>
      </c>
      <c r="AQ4692" s="39">
        <f t="shared" si="4162"/>
        <v>0.57361387989540757</v>
      </c>
      <c r="AR4692" s="39">
        <f t="shared" si="4162"/>
        <v>0.58477045289459273</v>
      </c>
      <c r="AS4692" s="39">
        <f t="shared" si="4162"/>
        <v>0.59572166926212433</v>
      </c>
      <c r="AT4692" s="39">
        <f t="shared" si="4162"/>
        <v>0.60646364173085798</v>
      </c>
      <c r="AU4692" s="39">
        <f t="shared" si="4162"/>
        <v>0.61699315160182433</v>
      </c>
      <c r="AV4692" s="39">
        <f t="shared" si="4162"/>
        <v>0.62730761594978435</v>
      </c>
      <c r="AW4692" s="39">
        <f t="shared" si="4162"/>
        <v>0.63740505423679494</v>
      </c>
      <c r="AX4692" s="39">
        <f t="shared" si="4162"/>
        <v>0.64728405461220262</v>
      </c>
      <c r="AY4692" s="39">
        <f t="shared" si="4162"/>
        <v>0.65694374015029888</v>
      </c>
      <c r="AZ4692" s="39">
        <f t="shared" si="4162"/>
        <v>0.66638373525040207</v>
      </c>
      <c r="BA4692" s="39">
        <f t="shared" si="4162"/>
        <v>0.67560413239860073</v>
      </c>
      <c r="BB4692" s="39">
        <f t="shared" si="4162"/>
        <v>0.68460545946595586</v>
      </c>
      <c r="BC4692" s="39">
        <f t="shared" si="4162"/>
        <v>0.69338864769479547</v>
      </c>
      <c r="BD4692" s="39">
        <f t="shared" si="4162"/>
        <v>0.7019550005028885</v>
      </c>
      <c r="BE4692" s="39">
        <f t="shared" si="4162"/>
        <v>0.71030616321488116</v>
      </c>
      <c r="BF4692" s="39">
        <f t="shared" si="4162"/>
        <v>0.71844409381141028</v>
      </c>
    </row>
    <row r="4693" spans="1:58" x14ac:dyDescent="0.2">
      <c r="A4693" s="9" t="str">
        <f t="shared" si="4044"/>
        <v>Singapore</v>
      </c>
      <c r="C4693" s="39">
        <f t="shared" si="4154"/>
        <v>0.96390559999999992</v>
      </c>
      <c r="D4693" s="39">
        <f t="shared" si="4154"/>
        <v>0.96453996761224481</v>
      </c>
      <c r="E4693" s="39">
        <f t="shared" si="4154"/>
        <v>0.96515744697852035</v>
      </c>
      <c r="F4693" s="39">
        <f t="shared" si="4154"/>
        <v>0.96575855797268817</v>
      </c>
      <c r="G4693" s="39">
        <f t="shared" si="4154"/>
        <v>0.96634380297161215</v>
      </c>
      <c r="H4693" s="38">
        <f t="shared" ref="H4693:V4693" si="4163">1-_xlfn.NORM.DIST($D$608,H4464,H5874,TRUE)</f>
        <v>0.91777133581631154</v>
      </c>
      <c r="I4693" s="38">
        <f t="shared" si="4163"/>
        <v>0.91880976768676459</v>
      </c>
      <c r="J4693" s="38">
        <f t="shared" si="4163"/>
        <v>0.91982554685948548</v>
      </c>
      <c r="K4693" s="38">
        <f t="shared" si="4163"/>
        <v>0.92081923988937442</v>
      </c>
      <c r="L4693" s="38">
        <f t="shared" si="4163"/>
        <v>0.93235086487204544</v>
      </c>
      <c r="M4693" s="38">
        <f t="shared" si="4163"/>
        <v>0.94286504035568186</v>
      </c>
      <c r="N4693" s="38">
        <f t="shared" si="4163"/>
        <v>0.9523450288001859</v>
      </c>
      <c r="O4693" s="38">
        <f t="shared" si="4163"/>
        <v>0.960789079704778</v>
      </c>
      <c r="P4693" s="38">
        <f t="shared" si="4163"/>
        <v>0.96821109653295634</v>
      </c>
      <c r="Q4693" s="38">
        <f t="shared" si="4163"/>
        <v>0.96580113645571342</v>
      </c>
      <c r="R4693" s="38">
        <f t="shared" si="4163"/>
        <v>0.97186223852294684</v>
      </c>
      <c r="S4693" s="38">
        <f t="shared" si="4163"/>
        <v>0.97229068115316131</v>
      </c>
      <c r="T4693" s="38">
        <f t="shared" si="4163"/>
        <v>0.97270844745675622</v>
      </c>
      <c r="U4693" s="38">
        <f t="shared" si="4163"/>
        <v>0.9731158502822862</v>
      </c>
      <c r="V4693" s="38">
        <f t="shared" si="4163"/>
        <v>0.97351319222302968</v>
      </c>
      <c r="W4693" s="39">
        <f t="shared" ref="W4693:BF4693" si="4164">W3768</f>
        <v>0.9739007659758413</v>
      </c>
      <c r="X4693" s="39">
        <f t="shared" si="4164"/>
        <v>0.97427885468722741</v>
      </c>
      <c r="Y4693" s="39">
        <f t="shared" si="4164"/>
        <v>0.97464773228707002</v>
      </c>
      <c r="Z4693" s="39">
        <f t="shared" si="4164"/>
        <v>0.97500766381042536</v>
      </c>
      <c r="AA4693" s="39">
        <f t="shared" si="4164"/>
        <v>0.9753589057077986</v>
      </c>
      <c r="AB4693" s="39">
        <f t="shared" si="4164"/>
        <v>0.97570170614429774</v>
      </c>
      <c r="AC4693" s="39">
        <f t="shared" si="4164"/>
        <v>0.97603630528804763</v>
      </c>
      <c r="AD4693" s="39">
        <f t="shared" si="4164"/>
        <v>0.97636293558824094</v>
      </c>
      <c r="AE4693" s="39">
        <f t="shared" si="4164"/>
        <v>0.9766818220431891</v>
      </c>
      <c r="AF4693" s="39">
        <f t="shared" si="4164"/>
        <v>0.97699318245872413</v>
      </c>
      <c r="AG4693" s="39">
        <f t="shared" si="4164"/>
        <v>0.9772972276972951</v>
      </c>
      <c r="AH4693" s="39">
        <f t="shared" si="4164"/>
        <v>0.97759416191808668</v>
      </c>
      <c r="AI4693" s="39">
        <f t="shared" si="4164"/>
        <v>0.9778841828084841</v>
      </c>
      <c r="AJ4693" s="39">
        <f t="shared" si="4164"/>
        <v>0.97816748180719082</v>
      </c>
      <c r="AK4693" s="39">
        <f t="shared" si="4164"/>
        <v>0.97844424431930088</v>
      </c>
      <c r="AL4693" s="39">
        <f t="shared" si="4164"/>
        <v>0.97871464992361534</v>
      </c>
      <c r="AM4693" s="39">
        <f t="shared" si="4164"/>
        <v>0.97897887257248351</v>
      </c>
      <c r="AN4693" s="39">
        <f t="shared" si="4164"/>
        <v>0.97923708078443916</v>
      </c>
      <c r="AO4693" s="39">
        <f t="shared" si="4164"/>
        <v>0.97948943782989473</v>
      </c>
      <c r="AP4693" s="39">
        <f t="shared" si="4164"/>
        <v>0.97973610191014504</v>
      </c>
      <c r="AQ4693" s="39">
        <f t="shared" si="4164"/>
        <v>0.97997722632992557</v>
      </c>
      <c r="AR4693" s="39">
        <f t="shared" si="4164"/>
        <v>0.9802129596637611</v>
      </c>
      <c r="AS4693" s="39">
        <f t="shared" si="4164"/>
        <v>0.9804434459163307</v>
      </c>
      <c r="AT4693" s="39">
        <f t="shared" si="4164"/>
        <v>0.98066882467707028</v>
      </c>
      <c r="AU4693" s="39">
        <f t="shared" si="4164"/>
        <v>0.980889231269224</v>
      </c>
      <c r="AV4693" s="39">
        <f t="shared" si="4164"/>
        <v>0.98110479689354657</v>
      </c>
      <c r="AW4693" s="39">
        <f t="shared" si="4164"/>
        <v>0.98131564876685728</v>
      </c>
      <c r="AX4693" s="39">
        <f t="shared" si="4164"/>
        <v>0.98152191025563096</v>
      </c>
      <c r="AY4693" s="39">
        <f t="shared" si="4164"/>
        <v>0.98172370100481232</v>
      </c>
      <c r="AZ4693" s="39">
        <f t="shared" si="4164"/>
        <v>0.98192113706202844</v>
      </c>
      <c r="BA4693" s="39">
        <f t="shared" si="4164"/>
        <v>0.98211433099736933</v>
      </c>
      <c r="BB4693" s="39">
        <f t="shared" si="4164"/>
        <v>0.98230339201889971</v>
      </c>
      <c r="BC4693" s="39">
        <f t="shared" si="4164"/>
        <v>0.98248842608406139</v>
      </c>
      <c r="BD4693" s="39">
        <f t="shared" si="4164"/>
        <v>0.98266953600711604</v>
      </c>
      <c r="BE4693" s="39">
        <f t="shared" si="4164"/>
        <v>0.98284682156277603</v>
      </c>
      <c r="BF4693" s="39">
        <f t="shared" si="4164"/>
        <v>0.9830203795861634</v>
      </c>
    </row>
    <row r="4694" spans="1:58" x14ac:dyDescent="0.2">
      <c r="A4694" s="9" t="str">
        <f t="shared" si="4044"/>
        <v>Sint Maarten (Dutch part)</v>
      </c>
      <c r="C4694" s="39">
        <f t="shared" si="4154"/>
        <v>0.74210980000000004</v>
      </c>
      <c r="D4694" s="39">
        <f t="shared" si="4154"/>
        <v>0.74932197997234273</v>
      </c>
      <c r="E4694" s="39">
        <f t="shared" si="4154"/>
        <v>0.75633825439500924</v>
      </c>
      <c r="F4694" s="39">
        <f t="shared" si="4154"/>
        <v>0.76316187268090729</v>
      </c>
      <c r="G4694" s="39">
        <f t="shared" si="4154"/>
        <v>0.76979621582321456</v>
      </c>
      <c r="H4694" s="38">
        <f t="shared" ref="H4694:V4694" si="4165">1-_xlfn.NORM.DIST($D$608,H4465,H5875,TRUE)</f>
        <v>0.64860244320601179</v>
      </c>
      <c r="I4694" s="38">
        <f t="shared" si="4165"/>
        <v>0.6556263214703435</v>
      </c>
      <c r="J4694" s="38">
        <f t="shared" si="4165"/>
        <v>0.66251060093697101</v>
      </c>
      <c r="K4694" s="38">
        <f t="shared" si="4165"/>
        <v>0.66925632853055006</v>
      </c>
      <c r="L4694" s="38">
        <f t="shared" si="4165"/>
        <v>0.69949160408542443</v>
      </c>
      <c r="M4694" s="38">
        <f t="shared" si="4165"/>
        <v>0.72944415542995333</v>
      </c>
      <c r="N4694" s="38">
        <f t="shared" si="4165"/>
        <v>0.75885778933837233</v>
      </c>
      <c r="O4694" s="38">
        <f t="shared" si="4165"/>
        <v>0.78746213234891727</v>
      </c>
      <c r="P4694" s="38">
        <f t="shared" si="4165"/>
        <v>0.81497941280389274</v>
      </c>
      <c r="Q4694" s="38">
        <f t="shared" si="4165"/>
        <v>0.81341423755131115</v>
      </c>
      <c r="R4694" s="38">
        <f t="shared" si="4165"/>
        <v>0.83133001699054543</v>
      </c>
      <c r="S4694" s="38">
        <f t="shared" si="4165"/>
        <v>0.83598250302544452</v>
      </c>
      <c r="T4694" s="38">
        <f t="shared" si="4165"/>
        <v>0.84049463142312963</v>
      </c>
      <c r="U4694" s="38">
        <f t="shared" si="4165"/>
        <v>0.84487014792959547</v>
      </c>
      <c r="V4694" s="38">
        <f t="shared" si="4165"/>
        <v>0.84911275614603543</v>
      </c>
      <c r="W4694" s="39">
        <f t="shared" ref="W4694:BF4694" si="4166">W3769</f>
        <v>0.85322611248077018</v>
      </c>
      <c r="X4694" s="39">
        <f t="shared" si="4166"/>
        <v>0.8572138216840407</v>
      </c>
      <c r="Y4694" s="39">
        <f t="shared" si="4166"/>
        <v>0.86107943292724387</v>
      </c>
      <c r="Z4694" s="39">
        <f t="shared" si="4166"/>
        <v>0.86482643638952228</v>
      </c>
      <c r="AA4694" s="39">
        <f t="shared" si="4166"/>
        <v>0.86845826031601092</v>
      </c>
      <c r="AB4694" s="39">
        <f t="shared" si="4166"/>
        <v>0.87197826851351623</v>
      </c>
      <c r="AC4694" s="39">
        <f t="shared" si="4166"/>
        <v>0.87538975825090304</v>
      </c>
      <c r="AD4694" s="39">
        <f t="shared" si="4166"/>
        <v>0.87869595853298565</v>
      </c>
      <c r="AE4694" s="39">
        <f t="shared" si="4166"/>
        <v>0.881900028718268</v>
      </c>
      <c r="AF4694" s="39">
        <f t="shared" si="4166"/>
        <v>0.88500505745239655</v>
      </c>
      <c r="AG4694" s="39">
        <f t="shared" si="4166"/>
        <v>0.88801406189071752</v>
      </c>
      <c r="AH4694" s="39">
        <f t="shared" si="4166"/>
        <v>0.89092998718482086</v>
      </c>
      <c r="AI4694" s="39">
        <f t="shared" si="4166"/>
        <v>0.89375570620942324</v>
      </c>
      <c r="AJ4694" s="39">
        <f t="shared" si="4166"/>
        <v>0.89649401950736063</v>
      </c>
      <c r="AK4694" s="39">
        <f t="shared" si="4166"/>
        <v>0.89914765543186037</v>
      </c>
      <c r="AL4694" s="39">
        <f t="shared" si="4166"/>
        <v>0.90171927046659017</v>
      </c>
      <c r="AM4694" s="39">
        <f t="shared" si="4166"/>
        <v>0.90421144970527823</v>
      </c>
      <c r="AN4694" s="39">
        <f t="shared" si="4166"/>
        <v>0.90662670747393648</v>
      </c>
      <c r="AO4694" s="39">
        <f t="shared" si="4166"/>
        <v>0.90896748807990613</v>
      </c>
      <c r="AP4694" s="39">
        <f t="shared" si="4166"/>
        <v>0.91123616667306995</v>
      </c>
      <c r="AQ4694" s="39">
        <f t="shared" si="4166"/>
        <v>0.91343505020566329</v>
      </c>
      <c r="AR4694" s="39">
        <f t="shared" si="4166"/>
        <v>0.91556637847813216</v>
      </c>
      <c r="AS4694" s="39">
        <f t="shared" si="4166"/>
        <v>0.91763232525945415</v>
      </c>
      <c r="AT4694" s="39">
        <f t="shared" si="4166"/>
        <v>0.91963499947125871</v>
      </c>
      <c r="AU4694" s="39">
        <f t="shared" si="4166"/>
        <v>0.92157644642594572</v>
      </c>
      <c r="AV4694" s="39">
        <f t="shared" si="4166"/>
        <v>0.92345864910981135</v>
      </c>
      <c r="AW4694" s="39">
        <f t="shared" si="4166"/>
        <v>0.92528352950295745</v>
      </c>
      <c r="AX4694" s="39">
        <f t="shared" si="4166"/>
        <v>0.92705294992847598</v>
      </c>
      <c r="AY4694" s="39">
        <f t="shared" si="4166"/>
        <v>0.92876871442406927</v>
      </c>
      <c r="AZ4694" s="39">
        <f t="shared" si="4166"/>
        <v>0.93043257012989133</v>
      </c>
      <c r="BA4694" s="39">
        <f t="shared" si="4166"/>
        <v>0.93204620868698806</v>
      </c>
      <c r="BB4694" s="39">
        <f t="shared" si="4166"/>
        <v>0.93361126764124569</v>
      </c>
      <c r="BC4694" s="39">
        <f t="shared" si="4166"/>
        <v>0.93512933184827141</v>
      </c>
      <c r="BD4694" s="39">
        <f t="shared" si="4166"/>
        <v>0.9366019348750978</v>
      </c>
      <c r="BE4694" s="39">
        <f t="shared" si="4166"/>
        <v>0.93803056039503063</v>
      </c>
      <c r="BF4694" s="39">
        <f t="shared" si="4166"/>
        <v>0.93941664357237598</v>
      </c>
    </row>
    <row r="4695" spans="1:58" x14ac:dyDescent="0.2">
      <c r="A4695" s="9" t="str">
        <f t="shared" si="4044"/>
        <v>Slovakia</v>
      </c>
      <c r="C4695" s="39">
        <f t="shared" si="4154"/>
        <v>0.95611869999999999</v>
      </c>
      <c r="D4695" s="39">
        <f t="shared" si="4154"/>
        <v>0.95696087269068264</v>
      </c>
      <c r="E4695" s="39">
        <f t="shared" si="4154"/>
        <v>0.95777971088329672</v>
      </c>
      <c r="F4695" s="39">
        <f t="shared" si="4154"/>
        <v>0.95857595097935711</v>
      </c>
      <c r="G4695" s="39">
        <f t="shared" si="4154"/>
        <v>0.95935030448874314</v>
      </c>
      <c r="H4695" s="38">
        <f t="shared" ref="H4695:V4695" si="4167">1-_xlfn.NORM.DIST($D$608,H4466,H5876,TRUE)</f>
        <v>0.8872385893843</v>
      </c>
      <c r="I4695" s="38">
        <f t="shared" si="4167"/>
        <v>0.88868818122746751</v>
      </c>
      <c r="J4695" s="38">
        <f t="shared" si="4167"/>
        <v>0.89010660942575082</v>
      </c>
      <c r="K4695" s="38">
        <f t="shared" si="4167"/>
        <v>0.89794536520153312</v>
      </c>
      <c r="L4695" s="38">
        <f t="shared" si="4167"/>
        <v>0.91366517276816517</v>
      </c>
      <c r="M4695" s="38">
        <f t="shared" si="4167"/>
        <v>0.92801809383719225</v>
      </c>
      <c r="N4695" s="38">
        <f t="shared" si="4167"/>
        <v>0.94093926021559604</v>
      </c>
      <c r="O4695" s="38">
        <f t="shared" si="4167"/>
        <v>0.95239098819571955</v>
      </c>
      <c r="P4695" s="38">
        <f t="shared" si="4167"/>
        <v>0.9623658542276452</v>
      </c>
      <c r="Q4695" s="38">
        <f t="shared" si="4167"/>
        <v>0.95979143257601618</v>
      </c>
      <c r="R4695" s="38">
        <f t="shared" si="4167"/>
        <v>0.96660465902043224</v>
      </c>
      <c r="S4695" s="38">
        <f t="shared" si="4167"/>
        <v>0.96716388652335561</v>
      </c>
      <c r="T4695" s="38">
        <f t="shared" si="4167"/>
        <v>0.96770856192046484</v>
      </c>
      <c r="U4695" s="38">
        <f t="shared" si="4167"/>
        <v>0.96823912577333748</v>
      </c>
      <c r="V4695" s="38">
        <f t="shared" si="4167"/>
        <v>0.9687560039401234</v>
      </c>
      <c r="W4695" s="39">
        <f t="shared" ref="W4695:BF4695" si="4168">W3770</f>
        <v>0.96925960808918332</v>
      </c>
      <c r="X4695" s="39">
        <f t="shared" si="4168"/>
        <v>0.969750336195077</v>
      </c>
      <c r="Y4695" s="39">
        <f t="shared" si="4168"/>
        <v>0.97022857301742738</v>
      </c>
      <c r="Z4695" s="39">
        <f t="shared" si="4168"/>
        <v>0.97069469056318058</v>
      </c>
      <c r="AA4695" s="39">
        <f t="shared" si="4168"/>
        <v>0.97114904853277417</v>
      </c>
      <c r="AB4695" s="39">
        <f t="shared" si="4168"/>
        <v>0.97159199475071323</v>
      </c>
      <c r="AC4695" s="39">
        <f t="shared" si="4168"/>
        <v>0.97202386558105136</v>
      </c>
      <c r="AD4695" s="39">
        <f t="shared" si="4168"/>
        <v>0.97244498632825738</v>
      </c>
      <c r="AE4695" s="39">
        <f t="shared" si="4168"/>
        <v>0.97285567162394115</v>
      </c>
      <c r="AF4695" s="39">
        <f t="shared" si="4168"/>
        <v>0.97325622579990267</v>
      </c>
      <c r="AG4695" s="39">
        <f t="shared" si="4168"/>
        <v>0.97364694324795409</v>
      </c>
      <c r="AH4695" s="39">
        <f t="shared" si="4168"/>
        <v>0.97402810876695645</v>
      </c>
      <c r="AI4695" s="39">
        <f t="shared" si="4168"/>
        <v>0.97439999789750142</v>
      </c>
      <c r="AJ4695" s="39">
        <f t="shared" si="4168"/>
        <v>0.97476287724465482</v>
      </c>
      <c r="AK4695" s="39">
        <f t="shared" si="4168"/>
        <v>0.97511700478916952</v>
      </c>
      <c r="AL4695" s="39">
        <f t="shared" si="4168"/>
        <v>0.97546263018756574</v>
      </c>
      <c r="AM4695" s="39">
        <f t="shared" si="4168"/>
        <v>0.97579999506145998</v>
      </c>
      <c r="AN4695" s="39">
        <f t="shared" si="4168"/>
        <v>0.97612933327651896</v>
      </c>
      <c r="AO4695" s="39">
        <f t="shared" si="4168"/>
        <v>0.9764508712113994</v>
      </c>
      <c r="AP4695" s="39">
        <f t="shared" si="4168"/>
        <v>0.9767648280170268</v>
      </c>
      <c r="AQ4695" s="39">
        <f t="shared" si="4168"/>
        <v>0.97707141586655322</v>
      </c>
      <c r="AR4695" s="39">
        <f t="shared" si="4168"/>
        <v>0.97737084019632381</v>
      </c>
      <c r="AS4695" s="39">
        <f t="shared" si="4168"/>
        <v>0.97766329993817391</v>
      </c>
      <c r="AT4695" s="39">
        <f t="shared" si="4168"/>
        <v>0.97794898774336414</v>
      </c>
      <c r="AU4695" s="39">
        <f t="shared" si="4168"/>
        <v>0.97822809019845536</v>
      </c>
      <c r="AV4695" s="39">
        <f t="shared" si="4168"/>
        <v>0.97850078803341078</v>
      </c>
      <c r="AW4695" s="39">
        <f t="shared" si="4168"/>
        <v>0.97876725632220873</v>
      </c>
      <c r="AX4695" s="39">
        <f t="shared" si="4168"/>
        <v>0.9790276646762337</v>
      </c>
      <c r="AY4695" s="39">
        <f t="shared" si="4168"/>
        <v>0.97928217743071</v>
      </c>
      <c r="AZ4695" s="39">
        <f t="shared" si="4168"/>
        <v>0.97953095382442845</v>
      </c>
      <c r="BA4695" s="39">
        <f t="shared" si="4168"/>
        <v>0.97977414817301312</v>
      </c>
      <c r="BB4695" s="39">
        <f t="shared" si="4168"/>
        <v>0.98001191003596166</v>
      </c>
      <c r="BC4695" s="39">
        <f t="shared" si="4168"/>
        <v>0.98024438437768679</v>
      </c>
      <c r="BD4695" s="39">
        <f t="shared" si="4168"/>
        <v>0.98047171172277969</v>
      </c>
      <c r="BE4695" s="39">
        <f t="shared" si="4168"/>
        <v>0.98069402830570729</v>
      </c>
      <c r="BF4695" s="39">
        <f t="shared" si="4168"/>
        <v>0.9809114662151448</v>
      </c>
    </row>
    <row r="4696" spans="1:58" x14ac:dyDescent="0.2">
      <c r="A4696" s="9" t="str">
        <f t="shared" si="4044"/>
        <v>Slovenia</v>
      </c>
      <c r="C4696" s="39">
        <f t="shared" si="4154"/>
        <v>0.95318700000000012</v>
      </c>
      <c r="D4696" s="39">
        <f t="shared" si="4154"/>
        <v>0.95411943446486724</v>
      </c>
      <c r="E4696" s="39">
        <f t="shared" si="4154"/>
        <v>0.95502557051078563</v>
      </c>
      <c r="F4696" s="39">
        <f t="shared" si="4154"/>
        <v>0.95590624733915575</v>
      </c>
      <c r="G4696" s="39">
        <f t="shared" si="4154"/>
        <v>0.95676227572969508</v>
      </c>
      <c r="H4696" s="38">
        <f t="shared" ref="H4696:V4696" si="4169">1-_xlfn.NORM.DIST($D$608,H4467,H5877,TRUE)</f>
        <v>0.89020217530497248</v>
      </c>
      <c r="I4696" s="38">
        <f t="shared" si="4169"/>
        <v>0.89171144210949793</v>
      </c>
      <c r="J4696" s="38">
        <f t="shared" si="4169"/>
        <v>0.89318723329952288</v>
      </c>
      <c r="K4696" s="38">
        <f t="shared" si="4169"/>
        <v>0.89463037807224577</v>
      </c>
      <c r="L4696" s="38">
        <f t="shared" si="4169"/>
        <v>0.91056460970278585</v>
      </c>
      <c r="M4696" s="38">
        <f t="shared" si="4169"/>
        <v>0.92515342031096104</v>
      </c>
      <c r="N4696" s="38">
        <f t="shared" si="4169"/>
        <v>0.9383286600946894</v>
      </c>
      <c r="O4696" s="38">
        <f t="shared" si="4169"/>
        <v>0.95004828463520075</v>
      </c>
      <c r="P4696" s="38">
        <f t="shared" si="4169"/>
        <v>0.96029950732233782</v>
      </c>
      <c r="Q4696" s="38">
        <f t="shared" si="4169"/>
        <v>0.9576849818053117</v>
      </c>
      <c r="R4696" s="38">
        <f t="shared" si="4169"/>
        <v>0.96475793955094091</v>
      </c>
      <c r="S4696" s="38">
        <f t="shared" si="4169"/>
        <v>0.9653722974295732</v>
      </c>
      <c r="T4696" s="38">
        <f t="shared" si="4169"/>
        <v>0.96597035643919738</v>
      </c>
      <c r="U4696" s="38">
        <f t="shared" si="4169"/>
        <v>0.96655261727669528</v>
      </c>
      <c r="V4696" s="38">
        <f t="shared" si="4169"/>
        <v>0.96711956378985919</v>
      </c>
      <c r="W4696" s="39">
        <f t="shared" ref="W4696:BF4696" si="4170">W3771</f>
        <v>0.96767166356568468</v>
      </c>
      <c r="X4696" s="39">
        <f t="shared" si="4170"/>
        <v>0.96820936849879202</v>
      </c>
      <c r="Y4696" s="39">
        <f t="shared" si="4170"/>
        <v>0.96873311534052664</v>
      </c>
      <c r="Z4696" s="39">
        <f t="shared" si="4170"/>
        <v>0.96924332622929343</v>
      </c>
      <c r="AA4696" s="39">
        <f t="shared" si="4170"/>
        <v>0.96974040920266857</v>
      </c>
      <c r="AB4696" s="39">
        <f t="shared" si="4170"/>
        <v>0.970224758691828</v>
      </c>
      <c r="AC4696" s="39">
        <f t="shared" si="4170"/>
        <v>0.97069675599882788</v>
      </c>
      <c r="AD4696" s="39">
        <f t="shared" si="4170"/>
        <v>0.97115676975726095</v>
      </c>
      <c r="AE4696" s="39">
        <f t="shared" si="4170"/>
        <v>0.97160515637680434</v>
      </c>
      <c r="AF4696" s="39">
        <f t="shared" si="4170"/>
        <v>0.97204226047216824</v>
      </c>
      <c r="AG4696" s="39">
        <f t="shared" si="4170"/>
        <v>0.97246841527694083</v>
      </c>
      <c r="AH4696" s="39">
        <f t="shared" si="4170"/>
        <v>0.97288394304281889</v>
      </c>
      <c r="AI4696" s="39">
        <f t="shared" si="4170"/>
        <v>0.97328915542469818</v>
      </c>
      <c r="AJ4696" s="39">
        <f t="shared" si="4170"/>
        <v>0.97368435385209151</v>
      </c>
      <c r="AK4696" s="39">
        <f t="shared" si="4170"/>
        <v>0.97406982988732838</v>
      </c>
      <c r="AL4696" s="39">
        <f t="shared" si="4170"/>
        <v>0.9744458655709789</v>
      </c>
      <c r="AM4696" s="39">
        <f t="shared" si="4170"/>
        <v>0.9748127337549346</v>
      </c>
      <c r="AN4696" s="39">
        <f t="shared" si="4170"/>
        <v>0.97517069842356718</v>
      </c>
      <c r="AO4696" s="39">
        <f t="shared" si="4170"/>
        <v>0.9755200150033716</v>
      </c>
      <c r="AP4696" s="39">
        <f t="shared" si="4170"/>
        <v>0.97586093066149548</v>
      </c>
      <c r="AQ4696" s="39">
        <f t="shared" si="4170"/>
        <v>0.97619368459353661</v>
      </c>
      <c r="AR4696" s="39">
        <f t="shared" si="4170"/>
        <v>0.97651850830098574</v>
      </c>
      <c r="AS4696" s="39">
        <f t="shared" si="4170"/>
        <v>0.97683562585867811</v>
      </c>
      <c r="AT4696" s="39">
        <f t="shared" si="4170"/>
        <v>0.97714525417260623</v>
      </c>
      <c r="AU4696" s="39">
        <f t="shared" si="4170"/>
        <v>0.97744760322843494</v>
      </c>
      <c r="AV4696" s="39">
        <f t="shared" si="4170"/>
        <v>0.97774287633105084</v>
      </c>
      <c r="AW4696" s="39">
        <f t="shared" si="4170"/>
        <v>0.97803127033546666</v>
      </c>
      <c r="AX4696" s="39">
        <f t="shared" si="4170"/>
        <v>0.97831297586938826</v>
      </c>
      <c r="AY4696" s="39">
        <f t="shared" si="4170"/>
        <v>0.97858817754774907</v>
      </c>
      <c r="AZ4696" s="39">
        <f t="shared" si="4170"/>
        <v>0.97885705417949631</v>
      </c>
      <c r="BA4696" s="39">
        <f t="shared" si="4170"/>
        <v>0.97911977896691471</v>
      </c>
      <c r="BB4696" s="39">
        <f t="shared" si="4170"/>
        <v>0.97937651969775497</v>
      </c>
      <c r="BC4696" s="39">
        <f t="shared" si="4170"/>
        <v>0.97962743893043125</v>
      </c>
      <c r="BD4696" s="39">
        <f t="shared" si="4170"/>
        <v>0.97987269417253842</v>
      </c>
      <c r="BE4696" s="39">
        <f t="shared" si="4170"/>
        <v>0.98011243805293535</v>
      </c>
      <c r="BF4696" s="39">
        <f t="shared" si="4170"/>
        <v>0.98034681848762784</v>
      </c>
    </row>
    <row r="4697" spans="1:58" x14ac:dyDescent="0.2">
      <c r="A4697" s="9" t="str">
        <f t="shared" si="4044"/>
        <v>Solomon Islands</v>
      </c>
      <c r="C4697" s="39">
        <f t="shared" si="4154"/>
        <v>0.58583399999999997</v>
      </c>
      <c r="D4697" s="39">
        <f t="shared" si="4154"/>
        <v>0.59664272989666534</v>
      </c>
      <c r="E4697" s="39">
        <f t="shared" si="4154"/>
        <v>0.60724513445266903</v>
      </c>
      <c r="F4697" s="39">
        <f t="shared" si="4154"/>
        <v>0.61763822431278481</v>
      </c>
      <c r="G4697" s="39">
        <f t="shared" si="4154"/>
        <v>0.62781961838225553</v>
      </c>
      <c r="H4697" s="38">
        <f t="shared" ref="H4697:V4697" si="4171">1-_xlfn.NORM.DIST($D$608,H4468,H5878,TRUE)</f>
        <v>0.59446284596969479</v>
      </c>
      <c r="I4697" s="38">
        <f t="shared" si="4171"/>
        <v>0.60422306188334385</v>
      </c>
      <c r="J4697" s="38">
        <f t="shared" si="4171"/>
        <v>0.61379823352580365</v>
      </c>
      <c r="K4697" s="38">
        <f t="shared" si="4171"/>
        <v>0.62504992813768978</v>
      </c>
      <c r="L4697" s="38">
        <f t="shared" si="4171"/>
        <v>0.64102530194291174</v>
      </c>
      <c r="M4697" s="38">
        <f t="shared" si="4171"/>
        <v>0.65681475647994536</v>
      </c>
      <c r="N4697" s="38">
        <f t="shared" si="4171"/>
        <v>0.67239335518747945</v>
      </c>
      <c r="O4697" s="38">
        <f t="shared" si="4171"/>
        <v>0.68773687394493022</v>
      </c>
      <c r="P4697" s="38">
        <f t="shared" si="4171"/>
        <v>0.70282191436387209</v>
      </c>
      <c r="Q4697" s="38">
        <f t="shared" si="4171"/>
        <v>0.7039860075897153</v>
      </c>
      <c r="R4697" s="38">
        <f t="shared" si="4171"/>
        <v>0.72567406421913228</v>
      </c>
      <c r="S4697" s="38">
        <f t="shared" si="4171"/>
        <v>0.73330700551490935</v>
      </c>
      <c r="T4697" s="38">
        <f t="shared" si="4171"/>
        <v>0.74073821415437491</v>
      </c>
      <c r="U4697" s="38">
        <f t="shared" si="4171"/>
        <v>0.74797057574818537</v>
      </c>
      <c r="V4697" s="38">
        <f t="shared" si="4171"/>
        <v>0.75500715058589751</v>
      </c>
      <c r="W4697" s="39">
        <f t="shared" ref="W4697:BF4697" si="4172">W3772</f>
        <v>0.76185115254032054</v>
      </c>
      <c r="X4697" s="39">
        <f t="shared" si="4172"/>
        <v>0.76850592915824878</v>
      </c>
      <c r="Y4697" s="39">
        <f t="shared" si="4172"/>
        <v>0.77497494292592328</v>
      </c>
      <c r="Z4697" s="39">
        <f t="shared" si="4172"/>
        <v>0.78126175369111217</v>
      </c>
      <c r="AA4697" s="39">
        <f t="shared" si="4172"/>
        <v>0.78737000221814413</v>
      </c>
      <c r="AB4697" s="39">
        <f t="shared" si="4172"/>
        <v>0.7933033948475634</v>
      </c>
      <c r="AC4697" s="39">
        <f t="shared" si="4172"/>
        <v>0.79906568922818488</v>
      </c>
      <c r="AD4697" s="39">
        <f t="shared" si="4172"/>
        <v>0.80466068108616207</v>
      </c>
      <c r="AE4697" s="39">
        <f t="shared" si="4172"/>
        <v>0.81009219199317584</v>
      </c>
      <c r="AF4697" s="39">
        <f t="shared" si="4172"/>
        <v>0.81536405809393375</v>
      </c>
      <c r="AG4697" s="39">
        <f t="shared" si="4172"/>
        <v>0.8204801197517777</v>
      </c>
      <c r="AH4697" s="39">
        <f t="shared" si="4172"/>
        <v>0.82544421207028629</v>
      </c>
      <c r="AI4697" s="39">
        <f t="shared" si="4172"/>
        <v>0.83026015624825245</v>
      </c>
      <c r="AJ4697" s="39">
        <f t="shared" si="4172"/>
        <v>0.83493175172528589</v>
      </c>
      <c r="AK4697" s="39">
        <f t="shared" si="4172"/>
        <v>0.83946276907546991</v>
      </c>
      <c r="AL4697" s="39">
        <f t="shared" si="4172"/>
        <v>0.84385694360696539</v>
      </c>
      <c r="AM4697" s="39">
        <f t="shared" si="4172"/>
        <v>0.84811796962614094</v>
      </c>
      <c r="AN4697" s="39">
        <f t="shared" si="4172"/>
        <v>0.85224949532570382</v>
      </c>
      <c r="AO4697" s="39">
        <f t="shared" si="4172"/>
        <v>0.85625511825735945</v>
      </c>
      <c r="AP4697" s="39">
        <f t="shared" si="4172"/>
        <v>0.86013838135071663</v>
      </c>
      <c r="AQ4697" s="39">
        <f t="shared" si="4172"/>
        <v>0.86390276944145117</v>
      </c>
      <c r="AR4697" s="39">
        <f t="shared" si="4172"/>
        <v>0.86755170627312361</v>
      </c>
      <c r="AS4697" s="39">
        <f t="shared" si="4172"/>
        <v>0.87108855193848433</v>
      </c>
      <c r="AT4697" s="39">
        <f t="shared" si="4172"/>
        <v>0.87451660072758619</v>
      </c>
      <c r="AU4697" s="39">
        <f t="shared" si="4172"/>
        <v>0.87783907935152949</v>
      </c>
      <c r="AV4697" s="39">
        <f t="shared" si="4172"/>
        <v>0.88105914551219355</v>
      </c>
      <c r="AW4697" s="39">
        <f t="shared" si="4172"/>
        <v>0.88417988678981807</v>
      </c>
      <c r="AX4697" s="39">
        <f t="shared" si="4172"/>
        <v>0.8872043198218118</v>
      </c>
      <c r="AY4697" s="39">
        <f t="shared" si="4172"/>
        <v>0.89013538974764672</v>
      </c>
      <c r="AZ4697" s="39">
        <f t="shared" si="4172"/>
        <v>0.89297596989615724</v>
      </c>
      <c r="BA4697" s="39">
        <f t="shared" si="4172"/>
        <v>0.89572886169297705</v>
      </c>
      <c r="BB4697" s="39">
        <f t="shared" si="4172"/>
        <v>0.89839679476723489</v>
      </c>
      <c r="BC4697" s="39">
        <f t="shared" si="4172"/>
        <v>0.90098242723795563</v>
      </c>
      <c r="BD4697" s="39">
        <f t="shared" si="4172"/>
        <v>0.90348834616190721</v>
      </c>
      <c r="BE4697" s="39">
        <f t="shared" si="4172"/>
        <v>0.90591706812586359</v>
      </c>
      <c r="BF4697" s="39">
        <f t="shared" si="4172"/>
        <v>0.9082710399674423</v>
      </c>
    </row>
    <row r="4698" spans="1:58" x14ac:dyDescent="0.2">
      <c r="A4698" s="9" t="str">
        <f t="shared" si="4044"/>
        <v>Somalia</v>
      </c>
      <c r="C4698" s="39">
        <f t="shared" si="4154"/>
        <v>8.4877340000000023E-2</v>
      </c>
      <c r="D4698" s="39">
        <f t="shared" si="4154"/>
        <v>9.2529177858155176E-2</v>
      </c>
      <c r="E4698" s="39">
        <f t="shared" si="4154"/>
        <v>0.10057530634330381</v>
      </c>
      <c r="F4698" s="39">
        <f t="shared" si="4154"/>
        <v>0.10901086538378801</v>
      </c>
      <c r="G4698" s="39">
        <f t="shared" si="4154"/>
        <v>0.11782919164678152</v>
      </c>
      <c r="H4698" s="38">
        <f t="shared" ref="H4698:V4698" si="4173">1-_xlfn.NORM.DIST($D$608,H4469,H5879,TRUE)</f>
        <v>0.1079901523509188</v>
      </c>
      <c r="I4698" s="38">
        <f t="shared" si="4173"/>
        <v>0.11607223477176598</v>
      </c>
      <c r="J4698" s="38">
        <f t="shared" si="4173"/>
        <v>0.12446628860800457</v>
      </c>
      <c r="K4698" s="38">
        <f t="shared" si="4173"/>
        <v>0.15383516498596017</v>
      </c>
      <c r="L4698" s="38">
        <f t="shared" si="4173"/>
        <v>0.16451269845956784</v>
      </c>
      <c r="M4698" s="38">
        <f t="shared" si="4173"/>
        <v>0.1755348306493818</v>
      </c>
      <c r="N4698" s="38">
        <f t="shared" si="4173"/>
        <v>0.18688606992149248</v>
      </c>
      <c r="O4698" s="38">
        <f t="shared" si="4173"/>
        <v>0.19854968415768204</v>
      </c>
      <c r="P4698" s="38">
        <f t="shared" si="4173"/>
        <v>0.21050782584314842</v>
      </c>
      <c r="Q4698" s="38">
        <f t="shared" si="4173"/>
        <v>0.22024953112591683</v>
      </c>
      <c r="R4698" s="38">
        <f t="shared" si="4173"/>
        <v>0.23662921122693081</v>
      </c>
      <c r="S4698" s="38">
        <f t="shared" si="4173"/>
        <v>0.24898445558342286</v>
      </c>
      <c r="T4698" s="38">
        <f t="shared" si="4173"/>
        <v>0.26151504619556742</v>
      </c>
      <c r="U4698" s="38">
        <f t="shared" si="4173"/>
        <v>0.27420007653246048</v>
      </c>
      <c r="V4698" s="38">
        <f t="shared" si="4173"/>
        <v>0.28701858260446123</v>
      </c>
      <c r="W4698" s="39">
        <f t="shared" ref="W4698:BF4698" si="4174">W3773</f>
        <v>0.29994965946679242</v>
      </c>
      <c r="X4698" s="39">
        <f t="shared" si="4174"/>
        <v>0.31297257082780727</v>
      </c>
      <c r="Y4698" s="39">
        <f t="shared" si="4174"/>
        <v>0.32606685116498302</v>
      </c>
      <c r="Z4698" s="39">
        <f t="shared" si="4174"/>
        <v>0.33921239989454777</v>
      </c>
      <c r="AA4698" s="39">
        <f t="shared" si="4174"/>
        <v>0.35238956727600201</v>
      </c>
      <c r="AB4698" s="39">
        <f t="shared" si="4174"/>
        <v>0.36557923185912844</v>
      </c>
      <c r="AC4698" s="39">
        <f t="shared" si="4174"/>
        <v>0.37876286939729598</v>
      </c>
      <c r="AD4698" s="39">
        <f t="shared" si="4174"/>
        <v>0.39192261325616973</v>
      </c>
      <c r="AE4698" s="39">
        <f t="shared" si="4174"/>
        <v>0.40504130644086611</v>
      </c>
      <c r="AF4698" s="39">
        <f t="shared" si="4174"/>
        <v>0.41810254544694381</v>
      </c>
      <c r="AG4698" s="39">
        <f t="shared" si="4174"/>
        <v>0.43109071621146655</v>
      </c>
      <c r="AH4698" s="39">
        <f t="shared" si="4174"/>
        <v>0.44399102249994327</v>
      </c>
      <c r="AI4698" s="39">
        <f t="shared" si="4174"/>
        <v>0.45678950711369404</v>
      </c>
      <c r="AJ4698" s="39">
        <f t="shared" si="4174"/>
        <v>0.46947306634066355</v>
      </c>
      <c r="AK4698" s="39">
        <f t="shared" si="4174"/>
        <v>0.48202945810157727</v>
      </c>
      <c r="AL4698" s="39">
        <f t="shared" si="4174"/>
        <v>0.49444730426336581</v>
      </c>
      <c r="AM4698" s="39">
        <f t="shared" si="4174"/>
        <v>0.50671608760376374</v>
      </c>
      <c r="AN4698" s="39">
        <f t="shared" si="4174"/>
        <v>0.51882614391574822</v>
      </c>
      <c r="AO4698" s="39">
        <f t="shared" si="4174"/>
        <v>0.53076864973885896</v>
      </c>
      <c r="AP4698" s="39">
        <f t="shared" si="4174"/>
        <v>0.54253560619725771</v>
      </c>
      <c r="AQ4698" s="39">
        <f t="shared" si="4174"/>
        <v>0.55411981941244448</v>
      </c>
      <c r="AR4698" s="39">
        <f t="shared" si="4174"/>
        <v>0.56551487794261357</v>
      </c>
      <c r="AS4698" s="39">
        <f t="shared" si="4174"/>
        <v>0.57671512768144217</v>
      </c>
      <c r="AT4698" s="39">
        <f t="shared" si="4174"/>
        <v>0.5877156446273053</v>
      </c>
      <c r="AU4698" s="39">
        <f t="shared" si="4174"/>
        <v>0.59851220591015597</v>
      </c>
      <c r="AV4698" s="39">
        <f t="shared" si="4174"/>
        <v>0.60910125943812754</v>
      </c>
      <c r="AW4698" s="39">
        <f t="shared" si="4174"/>
        <v>0.61947989249983937</v>
      </c>
      <c r="AX4698" s="39">
        <f t="shared" si="4174"/>
        <v>0.62964579963183576</v>
      </c>
      <c r="AY4698" s="39">
        <f t="shared" si="4174"/>
        <v>0.63959725003398149</v>
      </c>
      <c r="AZ4698" s="39">
        <f t="shared" si="4174"/>
        <v>0.64933305478927816</v>
      </c>
      <c r="BA4698" s="39">
        <f t="shared" si="4174"/>
        <v>0.65885253411876621</v>
      </c>
      <c r="BB4698" s="39">
        <f t="shared" si="4174"/>
        <v>0.66815548487715692</v>
      </c>
      <c r="BC4698" s="39">
        <f t="shared" si="4174"/>
        <v>0.67724214847079001</v>
      </c>
      <c r="BD4698" s="39">
        <f t="shared" si="4174"/>
        <v>0.68611317935659843</v>
      </c>
      <c r="BE4698" s="39">
        <f t="shared" si="4174"/>
        <v>0.69476961425907136</v>
      </c>
      <c r="BF4698" s="39">
        <f t="shared" si="4174"/>
        <v>0.70321284222185798</v>
      </c>
    </row>
    <row r="4699" spans="1:58" x14ac:dyDescent="0.2">
      <c r="A4699" s="9" t="str">
        <f t="shared" si="4044"/>
        <v>South Africa</v>
      </c>
      <c r="C4699" s="39">
        <f t="shared" ref="C4699:G4708" si="4175">C3774</f>
        <v>0.25052289999999999</v>
      </c>
      <c r="D4699" s="39">
        <f t="shared" si="4175"/>
        <v>0.26309335099532116</v>
      </c>
      <c r="E4699" s="39">
        <f t="shared" si="4175"/>
        <v>0.27581634419399881</v>
      </c>
      <c r="F4699" s="39">
        <f t="shared" si="4175"/>
        <v>0.28867082908937991</v>
      </c>
      <c r="G4699" s="39">
        <f t="shared" si="4175"/>
        <v>0.3016358266274497</v>
      </c>
      <c r="H4699" s="38">
        <f t="shared" ref="H4699:V4699" si="4176">1-_xlfn.NORM.DIST($D$608,H4470,H5880,TRUE)</f>
        <v>0.26393210046318849</v>
      </c>
      <c r="I4699" s="38">
        <f t="shared" si="4176"/>
        <v>0.27532323560727345</v>
      </c>
      <c r="J4699" s="38">
        <f t="shared" si="4176"/>
        <v>0.28680517015952678</v>
      </c>
      <c r="K4699" s="38">
        <f t="shared" si="4176"/>
        <v>0.33045571155101428</v>
      </c>
      <c r="L4699" s="38">
        <f t="shared" si="4176"/>
        <v>0.34694137544403147</v>
      </c>
      <c r="M4699" s="38">
        <f t="shared" si="4176"/>
        <v>0.3636992597705162</v>
      </c>
      <c r="N4699" s="38">
        <f t="shared" si="4176"/>
        <v>0.38070075407928305</v>
      </c>
      <c r="O4699" s="38">
        <f t="shared" si="4176"/>
        <v>0.39791604619625665</v>
      </c>
      <c r="P4699" s="38">
        <f t="shared" si="4176"/>
        <v>0.41531427202610727</v>
      </c>
      <c r="Q4699" s="38">
        <f t="shared" si="4176"/>
        <v>0.42351341848559632</v>
      </c>
      <c r="R4699" s="38">
        <f t="shared" si="4176"/>
        <v>0.44590499683288387</v>
      </c>
      <c r="S4699" s="38">
        <f t="shared" si="4176"/>
        <v>0.45871106296988495</v>
      </c>
      <c r="T4699" s="38">
        <f t="shared" si="4176"/>
        <v>0.4714001607319348</v>
      </c>
      <c r="U4699" s="38">
        <f t="shared" si="4176"/>
        <v>0.48396010498811881</v>
      </c>
      <c r="V4699" s="38">
        <f t="shared" si="4176"/>
        <v>0.49637957925673337</v>
      </c>
      <c r="W4699" s="39">
        <f t="shared" ref="W4699:BF4699" si="4177">W3774</f>
        <v>0.50864813202709258</v>
      </c>
      <c r="X4699" s="39">
        <f t="shared" si="4177"/>
        <v>0.52075616824325399</v>
      </c>
      <c r="Y4699" s="39">
        <f t="shared" si="4177"/>
        <v>0.53269493644026011</v>
      </c>
      <c r="Z4699" s="39">
        <f t="shared" si="4177"/>
        <v>0.54445651201564715</v>
      </c>
      <c r="AA4699" s="39">
        <f t="shared" si="4177"/>
        <v>0.55603377710641144</v>
      </c>
      <c r="AB4699" s="39">
        <f t="shared" si="4177"/>
        <v>0.56742039752511197</v>
      </c>
      <c r="AC4699" s="39">
        <f t="shared" si="4177"/>
        <v>0.57861079718906872</v>
      </c>
      <c r="AD4699" s="39">
        <f t="shared" si="4177"/>
        <v>0.58960013045434523</v>
      </c>
      <c r="AE4699" s="39">
        <f t="shared" si="4177"/>
        <v>0.60038425274201157</v>
      </c>
      <c r="AF4699" s="39">
        <f t="shared" si="4177"/>
        <v>0.61095968981863391</v>
      </c>
      <c r="AG4699" s="39">
        <f t="shared" si="4177"/>
        <v>0.62132360606651904</v>
      </c>
      <c r="AH4699" s="39">
        <f t="shared" si="4177"/>
        <v>0.63147377205241728</v>
      </c>
      <c r="AI4699" s="39">
        <f t="shared" si="4177"/>
        <v>0.64140853167653089</v>
      </c>
      <c r="AJ4699" s="39">
        <f t="shared" si="4177"/>
        <v>0.65112676915712187</v>
      </c>
      <c r="AK4699" s="39">
        <f t="shared" si="4177"/>
        <v>0.66062787608004925</v>
      </c>
      <c r="AL4699" s="39">
        <f t="shared" si="4177"/>
        <v>0.66991171871741995</v>
      </c>
      <c r="AM4699" s="39">
        <f t="shared" si="4177"/>
        <v>0.67897860579539404</v>
      </c>
      <c r="AN4699" s="39">
        <f t="shared" si="4177"/>
        <v>0.68782925686820517</v>
      </c>
      <c r="AO4699" s="39">
        <f t="shared" si="4177"/>
        <v>0.69646477143372787</v>
      </c>
      <c r="AP4699" s="39">
        <f t="shared" si="4177"/>
        <v>0.70488659890555172</v>
      </c>
      <c r="AQ4699" s="39">
        <f t="shared" si="4177"/>
        <v>0.71309650953753467</v>
      </c>
      <c r="AR4699" s="39">
        <f t="shared" si="4177"/>
        <v>0.72109656637923747</v>
      </c>
      <c r="AS4699" s="39">
        <f t="shared" si="4177"/>
        <v>0.72888909832449045</v>
      </c>
      <c r="AT4699" s="39">
        <f t="shared" si="4177"/>
        <v>0.73647667430060026</v>
      </c>
      <c r="AU4699" s="39">
        <f t="shared" si="4177"/>
        <v>0.74386207863232623</v>
      </c>
      <c r="AV4699" s="39">
        <f t="shared" si="4177"/>
        <v>0.75104828760271114</v>
      </c>
      <c r="AW4699" s="39">
        <f t="shared" si="4177"/>
        <v>0.7580384472220898</v>
      </c>
      <c r="AX4699" s="39">
        <f t="shared" si="4177"/>
        <v>0.76483585220703343</v>
      </c>
      <c r="AY4699" s="39">
        <f t="shared" si="4177"/>
        <v>0.77144392616259716</v>
      </c>
      <c r="AZ4699" s="39">
        <f t="shared" si="4177"/>
        <v>0.77786620295390696</v>
      </c>
      <c r="BA4699" s="39">
        <f t="shared" si="4177"/>
        <v>0.78410630924680758</v>
      </c>
      <c r="BB4699" s="39">
        <f t="shared" si="4177"/>
        <v>0.79016794819190883</v>
      </c>
      <c r="BC4699" s="39">
        <f t="shared" si="4177"/>
        <v>0.79605488422184689</v>
      </c>
      <c r="BD4699" s="39">
        <f t="shared" si="4177"/>
        <v>0.80177092892784085</v>
      </c>
      <c r="BE4699" s="39">
        <f t="shared" si="4177"/>
        <v>0.80731992797860697</v>
      </c>
      <c r="BF4699" s="39">
        <f t="shared" si="4177"/>
        <v>0.81270574904233106</v>
      </c>
    </row>
    <row r="4700" spans="1:58" x14ac:dyDescent="0.2">
      <c r="A4700" s="9" t="str">
        <f t="shared" si="4044"/>
        <v>South Sudan</v>
      </c>
      <c r="C4700" s="39">
        <f t="shared" si="4175"/>
        <v>9.6354460000000031E-2</v>
      </c>
      <c r="D4700" s="39">
        <f t="shared" si="4175"/>
        <v>0.10464007858783597</v>
      </c>
      <c r="E4700" s="39">
        <f t="shared" si="4175"/>
        <v>0.1133174914122681</v>
      </c>
      <c r="F4700" s="39">
        <f t="shared" si="4175"/>
        <v>0.12237912929007511</v>
      </c>
      <c r="G4700" s="39">
        <f t="shared" si="4175"/>
        <v>0.13181566977593462</v>
      </c>
      <c r="H4700" s="38">
        <f t="shared" ref="H4700:V4700" si="4178">1-_xlfn.NORM.DIST($D$608,H4471,H5881,TRUE)</f>
        <v>0.10760874944586463</v>
      </c>
      <c r="I4700" s="38">
        <f t="shared" si="4178"/>
        <v>0.11527296065062353</v>
      </c>
      <c r="J4700" s="38">
        <f t="shared" si="4178"/>
        <v>0.12321504034071229</v>
      </c>
      <c r="K4700" s="38">
        <f t="shared" si="4178"/>
        <v>0.16824836195455184</v>
      </c>
      <c r="L4700" s="38">
        <f t="shared" si="4178"/>
        <v>0.17971855014815485</v>
      </c>
      <c r="M4700" s="38">
        <f t="shared" si="4178"/>
        <v>0.19155373552742649</v>
      </c>
      <c r="N4700" s="38">
        <f t="shared" si="4178"/>
        <v>0.20373741917812971</v>
      </c>
      <c r="O4700" s="38">
        <f t="shared" si="4178"/>
        <v>0.21625172972895323</v>
      </c>
      <c r="P4700" s="38">
        <f t="shared" si="4178"/>
        <v>0.22907754925569568</v>
      </c>
      <c r="Q4700" s="38">
        <f t="shared" si="4178"/>
        <v>0.23899366777008757</v>
      </c>
      <c r="R4700" s="38">
        <f t="shared" si="4178"/>
        <v>0.25624805259357875</v>
      </c>
      <c r="S4700" s="38">
        <f t="shared" si="4178"/>
        <v>0.26896423240412815</v>
      </c>
      <c r="T4700" s="38">
        <f t="shared" si="4178"/>
        <v>0.28182580215756481</v>
      </c>
      <c r="U4700" s="38">
        <f t="shared" si="4178"/>
        <v>0.29481140105015324</v>
      </c>
      <c r="V4700" s="38">
        <f t="shared" si="4178"/>
        <v>0.30789978609838164</v>
      </c>
      <c r="W4700" s="39">
        <f t="shared" ref="W4700:BF4700" si="4179">W3775</f>
        <v>0.32106994126196153</v>
      </c>
      <c r="X4700" s="39">
        <f t="shared" si="4179"/>
        <v>0.33430117857396136</v>
      </c>
      <c r="Y4700" s="39">
        <f t="shared" si="4179"/>
        <v>0.34757323087465286</v>
      </c>
      <c r="Z4700" s="39">
        <f t="shared" si="4179"/>
        <v>0.36086633588248729</v>
      </c>
      <c r="AA4700" s="39">
        <f t="shared" si="4179"/>
        <v>0.37416131146243892</v>
      </c>
      <c r="AB4700" s="39">
        <f t="shared" si="4179"/>
        <v>0.38743962206775384</v>
      </c>
      <c r="AC4700" s="39">
        <f t="shared" si="4179"/>
        <v>0.40068343643525561</v>
      </c>
      <c r="AD4700" s="39">
        <f t="shared" si="4179"/>
        <v>0.41387567670642522</v>
      </c>
      <c r="AE4700" s="39">
        <f t="shared" si="4179"/>
        <v>0.42700005922643358</v>
      </c>
      <c r="AF4700" s="39">
        <f t="shared" si="4179"/>
        <v>0.44004112734129675</v>
      </c>
      <c r="AG4700" s="39">
        <f t="shared" si="4179"/>
        <v>0.45298427656973583</v>
      </c>
      <c r="AH4700" s="39">
        <f t="shared" si="4179"/>
        <v>0.46581577257165052</v>
      </c>
      <c r="AI4700" s="39">
        <f t="shared" si="4179"/>
        <v>0.4785227623700401</v>
      </c>
      <c r="AJ4700" s="39">
        <f t="shared" si="4179"/>
        <v>0.49109327930845526</v>
      </c>
      <c r="AK4700" s="39">
        <f t="shared" si="4179"/>
        <v>0.50351624224247127</v>
      </c>
      <c r="AL4700" s="39">
        <f t="shared" si="4179"/>
        <v>0.51578144947208793</v>
      </c>
      <c r="AM4700" s="39">
        <f t="shared" si="4179"/>
        <v>0.52787956792326751</v>
      </c>
      <c r="AN4700" s="39">
        <f t="shared" si="4179"/>
        <v>0.53980211808188816</v>
      </c>
      <c r="AO4700" s="39">
        <f t="shared" si="4179"/>
        <v>0.55154145517308151</v>
      </c>
      <c r="AP4700" s="39">
        <f t="shared" si="4179"/>
        <v>0.56309074706405771</v>
      </c>
      <c r="AQ4700" s="39">
        <f t="shared" si="4179"/>
        <v>0.57444394934989274</v>
      </c>
      <c r="AR4700" s="39">
        <f t="shared" si="4179"/>
        <v>0.58559577806008689</v>
      </c>
      <c r="AS4700" s="39">
        <f t="shared" si="4179"/>
        <v>0.59654168039968203</v>
      </c>
      <c r="AT4700" s="39">
        <f t="shared" si="4179"/>
        <v>0.60727780391297692</v>
      </c>
      <c r="AU4700" s="39">
        <f t="shared" si="4179"/>
        <v>0.6178009644309419</v>
      </c>
      <c r="AV4700" s="39">
        <f t="shared" si="4179"/>
        <v>0.62810861313582844</v>
      </c>
      <c r="AW4700" s="39">
        <f t="shared" si="4179"/>
        <v>0.63819880304861432</v>
      </c>
      <c r="AX4700" s="39">
        <f t="shared" si="4179"/>
        <v>0.64807015521720712</v>
      </c>
      <c r="AY4700" s="39">
        <f t="shared" si="4179"/>
        <v>0.65772182485606923</v>
      </c>
      <c r="AZ4700" s="39">
        <f t="shared" si="4179"/>
        <v>0.6671534676613905</v>
      </c>
      <c r="BA4700" s="39">
        <f t="shared" si="4179"/>
        <v>0.67636520650035381</v>
      </c>
      <c r="BB4700" s="39">
        <f t="shared" si="4179"/>
        <v>0.68535759864857204</v>
      </c>
      <c r="BC4700" s="39">
        <f t="shared" si="4179"/>
        <v>0.69413160372657812</v>
      </c>
      <c r="BD4700" s="39">
        <f t="shared" si="4179"/>
        <v>0.70268855246439854</v>
      </c>
      <c r="BE4700" s="39">
        <f t="shared" si="4179"/>
        <v>0.71103011640283087</v>
      </c>
      <c r="BF4700" s="39">
        <f t="shared" si="4179"/>
        <v>0.71915827862108328</v>
      </c>
    </row>
    <row r="4701" spans="1:58" x14ac:dyDescent="0.2">
      <c r="A4701" s="9" t="str">
        <f t="shared" ref="A4701:A4735" si="4180">A338</f>
        <v>Spain</v>
      </c>
      <c r="C4701" s="39">
        <f t="shared" si="4175"/>
        <v>0.93730099999999994</v>
      </c>
      <c r="D4701" s="39">
        <f t="shared" si="4175"/>
        <v>0.9386825989369757</v>
      </c>
      <c r="E4701" s="39">
        <f t="shared" si="4175"/>
        <v>0.94002356225813499</v>
      </c>
      <c r="F4701" s="39">
        <f t="shared" si="4175"/>
        <v>0.94132520457927915</v>
      </c>
      <c r="G4701" s="39">
        <f t="shared" si="4175"/>
        <v>0.94258879728248202</v>
      </c>
      <c r="H4701" s="38">
        <f t="shared" ref="H4701:V4701" si="4181">1-_xlfn.NORM.DIST($D$608,H4472,H5882,TRUE)</f>
        <v>0.84778538628723377</v>
      </c>
      <c r="I4701" s="38">
        <f t="shared" si="4181"/>
        <v>0.84996936998122385</v>
      </c>
      <c r="J4701" s="38">
        <f t="shared" si="4181"/>
        <v>0.85210559593204604</v>
      </c>
      <c r="K4701" s="38">
        <f t="shared" si="4181"/>
        <v>0.85419518188943278</v>
      </c>
      <c r="L4701" s="38">
        <f t="shared" si="4181"/>
        <v>0.87687672047643139</v>
      </c>
      <c r="M4701" s="38">
        <f t="shared" si="4181"/>
        <v>0.8978487669015256</v>
      </c>
      <c r="N4701" s="38">
        <f t="shared" si="4181"/>
        <v>0.91691104570217519</v>
      </c>
      <c r="O4701" s="38">
        <f t="shared" si="4181"/>
        <v>0.9339054929316154</v>
      </c>
      <c r="P4701" s="38">
        <f t="shared" si="4181"/>
        <v>0.9487282394649369</v>
      </c>
      <c r="Q4701" s="38">
        <f t="shared" si="4181"/>
        <v>0.94589991011575347</v>
      </c>
      <c r="R4701" s="38">
        <f t="shared" si="4181"/>
        <v>0.9543011011936624</v>
      </c>
      <c r="S4701" s="38">
        <f t="shared" si="4181"/>
        <v>0.95519320305529698</v>
      </c>
      <c r="T4701" s="38">
        <f t="shared" si="4181"/>
        <v>0.95606039806222765</v>
      </c>
      <c r="U4701" s="38">
        <f t="shared" si="4181"/>
        <v>0.95690347552491417</v>
      </c>
      <c r="V4701" s="38">
        <f t="shared" si="4181"/>
        <v>0.95772319809073014</v>
      </c>
      <c r="W4701" s="39">
        <f t="shared" ref="W4701:BF4701" si="4182">W3776</f>
        <v>0.95852030263811838</v>
      </c>
      <c r="X4701" s="39">
        <f t="shared" si="4182"/>
        <v>0.95929550114465523</v>
      </c>
      <c r="Y4701" s="39">
        <f t="shared" si="4182"/>
        <v>0.96004948152936498</v>
      </c>
      <c r="Z4701" s="39">
        <f t="shared" si="4182"/>
        <v>0.96078290846967207</v>
      </c>
      <c r="AA4701" s="39">
        <f t="shared" si="4182"/>
        <v>0.9614964241934062</v>
      </c>
      <c r="AB4701" s="39">
        <f t="shared" si="4182"/>
        <v>0.96219064924630904</v>
      </c>
      <c r="AC4701" s="39">
        <f t="shared" si="4182"/>
        <v>0.96286618323551254</v>
      </c>
      <c r="AD4701" s="39">
        <f t="shared" si="4182"/>
        <v>0.96352360554948024</v>
      </c>
      <c r="AE4701" s="39">
        <f t="shared" si="4182"/>
        <v>0.96416347605491992</v>
      </c>
      <c r="AF4701" s="39">
        <f t="shared" si="4182"/>
        <v>0.96478633577118778</v>
      </c>
      <c r="AG4701" s="39">
        <f t="shared" si="4182"/>
        <v>0.96539270752271511</v>
      </c>
      <c r="AH4701" s="39">
        <f t="shared" si="4182"/>
        <v>0.96598309656999437</v>
      </c>
      <c r="AI4701" s="39">
        <f t="shared" si="4182"/>
        <v>0.96655799121967056</v>
      </c>
      <c r="AJ4701" s="39">
        <f t="shared" si="4182"/>
        <v>0.96711786341427919</v>
      </c>
      <c r="AK4701" s="39">
        <f t="shared" si="4182"/>
        <v>0.9676631693021801</v>
      </c>
      <c r="AL4701" s="39">
        <f t="shared" si="4182"/>
        <v>0.96819434978823038</v>
      </c>
      <c r="AM4701" s="39">
        <f t="shared" si="4182"/>
        <v>0.96871183106573877</v>
      </c>
      <c r="AN4701" s="39">
        <f t="shared" si="4182"/>
        <v>0.96921602513023963</v>
      </c>
      <c r="AO4701" s="39">
        <f t="shared" si="4182"/>
        <v>0.96970733027561962</v>
      </c>
      <c r="AP4701" s="39">
        <f t="shared" si="4182"/>
        <v>0.97018613157312272</v>
      </c>
      <c r="AQ4701" s="39">
        <f t="shared" si="4182"/>
        <v>0.97065280133375287</v>
      </c>
      <c r="AR4701" s="39">
        <f t="shared" si="4182"/>
        <v>0.9711076995545852</v>
      </c>
      <c r="AS4701" s="39">
        <f t="shared" si="4182"/>
        <v>0.97155117434948879</v>
      </c>
      <c r="AT4701" s="39">
        <f t="shared" si="4182"/>
        <v>0.97198356236475214</v>
      </c>
      <c r="AU4701" s="39">
        <f t="shared" si="4182"/>
        <v>0.97240518918009622</v>
      </c>
      <c r="AV4701" s="39">
        <f t="shared" si="4182"/>
        <v>0.97281636969554652</v>
      </c>
      <c r="AW4701" s="39">
        <f t="shared" si="4182"/>
        <v>0.97321740850462679</v>
      </c>
      <c r="AX4701" s="39">
        <f t="shared" si="4182"/>
        <v>0.97360860025432694</v>
      </c>
      <c r="AY4701" s="39">
        <f t="shared" si="4182"/>
        <v>0.9739902299922838</v>
      </c>
      <c r="AZ4701" s="39">
        <f t="shared" si="4182"/>
        <v>0.97436257350160516</v>
      </c>
      <c r="BA4701" s="39">
        <f t="shared" si="4182"/>
        <v>0.97472589762375561</v>
      </c>
      <c r="BB4701" s="39">
        <f t="shared" si="4182"/>
        <v>0.97508046056991016</v>
      </c>
      <c r="BC4701" s="39">
        <f t="shared" si="4182"/>
        <v>0.97542651222117271</v>
      </c>
      <c r="BD4701" s="39">
        <f t="shared" si="4182"/>
        <v>0.97576429441804235</v>
      </c>
      <c r="BE4701" s="39">
        <f t="shared" si="4182"/>
        <v>0.97609404123950283</v>
      </c>
      <c r="BF4701" s="39">
        <f t="shared" si="4182"/>
        <v>0.97641597927209534</v>
      </c>
    </row>
    <row r="4702" spans="1:58" x14ac:dyDescent="0.2">
      <c r="A4702" s="9" t="str">
        <f t="shared" si="4180"/>
        <v>Sri Lanka</v>
      </c>
      <c r="C4702" s="39">
        <f t="shared" si="4175"/>
        <v>0.69467760000000001</v>
      </c>
      <c r="D4702" s="39">
        <f t="shared" si="4175"/>
        <v>0.70312198397312253</v>
      </c>
      <c r="E4702" s="39">
        <f t="shared" si="4175"/>
        <v>0.71135489648846861</v>
      </c>
      <c r="F4702" s="39">
        <f t="shared" si="4175"/>
        <v>0.71937834218475727</v>
      </c>
      <c r="G4702" s="39">
        <f t="shared" si="4175"/>
        <v>0.72719459420889732</v>
      </c>
      <c r="H4702" s="38">
        <f t="shared" ref="H4702:V4702" si="4183">1-_xlfn.NORM.DIST($D$608,H4473,H5883,TRUE)</f>
        <v>0.5843292123053061</v>
      </c>
      <c r="I4702" s="38">
        <f t="shared" si="4183"/>
        <v>0.59217997898699559</v>
      </c>
      <c r="J4702" s="38">
        <f t="shared" si="4183"/>
        <v>0.59989698940401448</v>
      </c>
      <c r="K4702" s="38">
        <f t="shared" si="4183"/>
        <v>0.6914026608057291</v>
      </c>
      <c r="L4702" s="38">
        <f t="shared" si="4183"/>
        <v>0.71019735194578071</v>
      </c>
      <c r="M4702" s="38">
        <f t="shared" si="4183"/>
        <v>0.72869291658360746</v>
      </c>
      <c r="N4702" s="38">
        <f t="shared" si="4183"/>
        <v>0.74683583469466308</v>
      </c>
      <c r="O4702" s="38">
        <f t="shared" si="4183"/>
        <v>0.76457326608345333</v>
      </c>
      <c r="P4702" s="38">
        <f t="shared" si="4183"/>
        <v>0.78185357863796345</v>
      </c>
      <c r="Q4702" s="38">
        <f t="shared" si="4183"/>
        <v>0.78103157384690636</v>
      </c>
      <c r="R4702" s="38">
        <f t="shared" si="4183"/>
        <v>0.80034589319834049</v>
      </c>
      <c r="S4702" s="38">
        <f t="shared" si="4183"/>
        <v>0.80591918427131148</v>
      </c>
      <c r="T4702" s="38">
        <f t="shared" si="4183"/>
        <v>0.81132913476333002</v>
      </c>
      <c r="U4702" s="38">
        <f t="shared" si="4183"/>
        <v>0.81657960096307414</v>
      </c>
      <c r="V4702" s="38">
        <f t="shared" si="4183"/>
        <v>0.82167444170885129</v>
      </c>
      <c r="W4702" s="39">
        <f t="shared" ref="W4702:BF4702" si="4184">W3777</f>
        <v>0.82661750898469621</v>
      </c>
      <c r="X4702" s="39">
        <f t="shared" si="4184"/>
        <v>0.83141263934969067</v>
      </c>
      <c r="Y4702" s="39">
        <f t="shared" si="4184"/>
        <v>0.83606364615736584</v>
      </c>
      <c r="Z4702" s="39">
        <f t="shared" si="4184"/>
        <v>0.84057431252229164</v>
      </c>
      <c r="AA4702" s="39">
        <f t="shared" si="4184"/>
        <v>0.84494838499145275</v>
      </c>
      <c r="AB4702" s="39">
        <f t="shared" si="4184"/>
        <v>0.84918956787874134</v>
      </c>
      <c r="AC4702" s="39">
        <f t="shared" si="4184"/>
        <v>0.85330151822183264</v>
      </c>
      <c r="AD4702" s="39">
        <f t="shared" si="4184"/>
        <v>0.8572878413217927</v>
      </c>
      <c r="AE4702" s="39">
        <f t="shared" si="4184"/>
        <v>0.86115208682699085</v>
      </c>
      <c r="AF4702" s="39">
        <f t="shared" si="4184"/>
        <v>0.86489774532421304</v>
      </c>
      <c r="AG4702" s="39">
        <f t="shared" si="4184"/>
        <v>0.86852824540127982</v>
      </c>
      <c r="AH4702" s="39">
        <f t="shared" si="4184"/>
        <v>0.87204695114693609</v>
      </c>
      <c r="AI4702" s="39">
        <f t="shared" si="4184"/>
        <v>0.87545716005528162</v>
      </c>
      <c r="AJ4702" s="39">
        <f t="shared" si="4184"/>
        <v>0.87876210130354793</v>
      </c>
      <c r="AK4702" s="39">
        <f t="shared" si="4184"/>
        <v>0.88196493437354795</v>
      </c>
      <c r="AL4702" s="39">
        <f t="shared" si="4184"/>
        <v>0.88506874798868018</v>
      </c>
      <c r="AM4702" s="39">
        <f t="shared" si="4184"/>
        <v>0.88807655933986918</v>
      </c>
      <c r="AN4702" s="39">
        <f t="shared" si="4184"/>
        <v>0.89099131357533035</v>
      </c>
      <c r="AO4702" s="39">
        <f t="shared" si="4184"/>
        <v>0.89381588353051078</v>
      </c>
      <c r="AP4702" s="39">
        <f t="shared" si="4184"/>
        <v>0.89655306967598913</v>
      </c>
      <c r="AQ4702" s="39">
        <f t="shared" si="4184"/>
        <v>0.89920560026249308</v>
      </c>
      <c r="AR4702" s="39">
        <f t="shared" si="4184"/>
        <v>0.90177613164354931</v>
      </c>
      <c r="AS4702" s="39">
        <f t="shared" si="4184"/>
        <v>0.90426724875755871</v>
      </c>
      <c r="AT4702" s="39">
        <f t="shared" si="4184"/>
        <v>0.9066814657523331</v>
      </c>
      <c r="AU4702" s="39">
        <f t="shared" si="4184"/>
        <v>0.90902122673631758</v>
      </c>
      <c r="AV4702" s="39">
        <f t="shared" si="4184"/>
        <v>0.91128890664185203</v>
      </c>
      <c r="AW4702" s="39">
        <f t="shared" si="4184"/>
        <v>0.91348681218690375</v>
      </c>
      <c r="AX4702" s="39">
        <f t="shared" si="4184"/>
        <v>0.91561718292272432</v>
      </c>
      <c r="AY4702" s="39">
        <f t="shared" si="4184"/>
        <v>0.91768219235585624</v>
      </c>
      <c r="AZ4702" s="39">
        <f t="shared" si="4184"/>
        <v>0.91968394913382945</v>
      </c>
      <c r="BA4702" s="39">
        <f t="shared" si="4184"/>
        <v>0.92162449828474846</v>
      </c>
      <c r="BB4702" s="39">
        <f t="shared" si="4184"/>
        <v>0.92350582250178648</v>
      </c>
      <c r="BC4702" s="39">
        <f t="shared" si="4184"/>
        <v>0.92532984346437008</v>
      </c>
      <c r="BD4702" s="39">
        <f t="shared" si="4184"/>
        <v>0.92709842318854507</v>
      </c>
      <c r="BE4702" s="39">
        <f t="shared" si="4184"/>
        <v>0.92881336539969295</v>
      </c>
      <c r="BF4702" s="39">
        <f t="shared" si="4184"/>
        <v>0.9304764169213906</v>
      </c>
    </row>
    <row r="4703" spans="1:58" x14ac:dyDescent="0.2">
      <c r="A4703" s="9" t="str">
        <f t="shared" si="4180"/>
        <v>Sudan</v>
      </c>
      <c r="C4703" s="39">
        <f t="shared" si="4175"/>
        <v>0.32837340000000004</v>
      </c>
      <c r="D4703" s="39">
        <f t="shared" si="4175"/>
        <v>0.34155507812686059</v>
      </c>
      <c r="E4703" s="39">
        <f t="shared" si="4175"/>
        <v>0.3547654258207632</v>
      </c>
      <c r="F4703" s="39">
        <f t="shared" si="4175"/>
        <v>0.36798530177060518</v>
      </c>
      <c r="G4703" s="39">
        <f t="shared" si="4175"/>
        <v>0.38119617576712417</v>
      </c>
      <c r="H4703" s="38">
        <f t="shared" ref="H4703:V4703" si="4185">1-_xlfn.NORM.DIST($D$608,H4474,H5884,TRUE)</f>
        <v>0.32967354714325459</v>
      </c>
      <c r="I4703" s="38">
        <f t="shared" si="4185"/>
        <v>0.34127943472650701</v>
      </c>
      <c r="J4703" s="38">
        <f t="shared" si="4185"/>
        <v>0.35289034652305606</v>
      </c>
      <c r="K4703" s="38">
        <f t="shared" si="4185"/>
        <v>0.41152714203717267</v>
      </c>
      <c r="L4703" s="38">
        <f t="shared" si="4185"/>
        <v>0.4274423322787364</v>
      </c>
      <c r="M4703" s="38">
        <f t="shared" si="4185"/>
        <v>0.44341724935169713</v>
      </c>
      <c r="N4703" s="38">
        <f t="shared" si="4185"/>
        <v>0.45942656395737458</v>
      </c>
      <c r="O4703" s="38">
        <f t="shared" si="4185"/>
        <v>0.4754450826101444</v>
      </c>
      <c r="P4703" s="38">
        <f t="shared" si="4185"/>
        <v>0.49144785773726052</v>
      </c>
      <c r="Q4703" s="38">
        <f t="shared" si="4185"/>
        <v>0.49810480231540977</v>
      </c>
      <c r="R4703" s="38">
        <f t="shared" si="4185"/>
        <v>0.52137248319517571</v>
      </c>
      <c r="S4703" s="38">
        <f t="shared" si="4185"/>
        <v>0.53330999889978559</v>
      </c>
      <c r="T4703" s="38">
        <f t="shared" si="4185"/>
        <v>0.54506979830622804</v>
      </c>
      <c r="U4703" s="38">
        <f t="shared" si="4185"/>
        <v>0.55664478795223249</v>
      </c>
      <c r="V4703" s="38">
        <f t="shared" si="4185"/>
        <v>0.56802865843409744</v>
      </c>
      <c r="W4703" s="39">
        <f t="shared" ref="W4703:BF4703" si="4186">W3778</f>
        <v>0.57921585868617997</v>
      </c>
      <c r="X4703" s="39">
        <f t="shared" si="4186"/>
        <v>0.59020156817621183</v>
      </c>
      <c r="Y4703" s="39">
        <f t="shared" si="4186"/>
        <v>0.60098166740401504</v>
      </c>
      <c r="Z4703" s="39">
        <f t="shared" si="4186"/>
        <v>0.61155270706551224</v>
      </c>
      <c r="AA4703" s="39">
        <f t="shared" si="4186"/>
        <v>0.62191187621741217</v>
      </c>
      <c r="AB4703" s="39">
        <f t="shared" si="4186"/>
        <v>0.63205696975102699</v>
      </c>
      <c r="AC4703" s="39">
        <f t="shared" si="4186"/>
        <v>0.64198635545675353</v>
      </c>
      <c r="AD4703" s="39">
        <f t="shared" si="4186"/>
        <v>0.65169894093412795</v>
      </c>
      <c r="AE4703" s="39">
        <f t="shared" si="4186"/>
        <v>0.66119414057635317</v>
      </c>
      <c r="AF4703" s="39">
        <f t="shared" si="4186"/>
        <v>0.67047184283300831</v>
      </c>
      <c r="AG4703" s="39">
        <f t="shared" si="4186"/>
        <v>0.6795323779304826</v>
      </c>
      <c r="AH4703" s="39">
        <f t="shared" si="4186"/>
        <v>0.68837648620666703</v>
      </c>
      <c r="AI4703" s="39">
        <f t="shared" si="4186"/>
        <v>0.69700528719470589</v>
      </c>
      <c r="AJ4703" s="39">
        <f t="shared" si="4186"/>
        <v>0.70542024957022686</v>
      </c>
      <c r="AK4703" s="39">
        <f t="shared" si="4186"/>
        <v>0.71362316205748144</v>
      </c>
      <c r="AL4703" s="39">
        <f t="shared" si="4186"/>
        <v>0.72161610537226961</v>
      </c>
      <c r="AM4703" s="39">
        <f t="shared" si="4186"/>
        <v>0.72940142526337826</v>
      </c>
      <c r="AN4703" s="39">
        <f t="shared" si="4186"/>
        <v>0.73698170669953367</v>
      </c>
      <c r="AO4703" s="39">
        <f t="shared" si="4186"/>
        <v>0.7443597492355144</v>
      </c>
      <c r="AP4703" s="39">
        <f t="shared" si="4186"/>
        <v>0.75153854357903993</v>
      </c>
      <c r="AQ4703" s="39">
        <f t="shared" si="4186"/>
        <v>0.75852124936931364</v>
      </c>
      <c r="AR4703" s="39">
        <f t="shared" si="4186"/>
        <v>0.76531117416856154</v>
      </c>
      <c r="AS4703" s="39">
        <f t="shared" si="4186"/>
        <v>0.77191175365953579</v>
      </c>
      <c r="AT4703" s="39">
        <f t="shared" si="4186"/>
        <v>0.77832653303464761</v>
      </c>
      <c r="AU4703" s="39">
        <f t="shared" si="4186"/>
        <v>0.7845591495561115</v>
      </c>
      <c r="AV4703" s="39">
        <f t="shared" si="4186"/>
        <v>0.79061331626111375</v>
      </c>
      <c r="AW4703" s="39">
        <f t="shared" si="4186"/>
        <v>0.79649280678152912</v>
      </c>
      <c r="AX4703" s="39">
        <f t="shared" si="4186"/>
        <v>0.80220144124399739</v>
      </c>
      <c r="AY4703" s="39">
        <f t="shared" si="4186"/>
        <v>0.80774307321317329</v>
      </c>
      <c r="AZ4703" s="39">
        <f t="shared" si="4186"/>
        <v>0.8131215776386288</v>
      </c>
      <c r="BA4703" s="39">
        <f t="shared" si="4186"/>
        <v>0.81834083976411465</v>
      </c>
      <c r="BB4703" s="39">
        <f t="shared" si="4186"/>
        <v>0.82340474495665972</v>
      </c>
      <c r="BC4703" s="39">
        <f t="shared" si="4186"/>
        <v>0.82831716941220424</v>
      </c>
      <c r="BD4703" s="39">
        <f t="shared" si="4186"/>
        <v>0.8330819716940987</v>
      </c>
      <c r="BE4703" s="39">
        <f t="shared" si="4186"/>
        <v>0.83770298506078955</v>
      </c>
      <c r="BF4703" s="39">
        <f t="shared" si="4186"/>
        <v>0.84218401053931169</v>
      </c>
    </row>
    <row r="4704" spans="1:58" x14ac:dyDescent="0.2">
      <c r="A4704" s="9" t="str">
        <f t="shared" si="4180"/>
        <v>Suriname</v>
      </c>
      <c r="C4704" s="39">
        <f t="shared" si="4175"/>
        <v>0.61159140000000001</v>
      </c>
      <c r="D4704" s="39">
        <f t="shared" si="4175"/>
        <v>0.62195025855706798</v>
      </c>
      <c r="E4704" s="39">
        <f t="shared" si="4175"/>
        <v>0.63209502029253894</v>
      </c>
      <c r="F4704" s="39">
        <f t="shared" si="4175"/>
        <v>0.64202405455648259</v>
      </c>
      <c r="G4704" s="39">
        <f t="shared" si="4175"/>
        <v>0.65173627047474292</v>
      </c>
      <c r="H4704" s="38">
        <f t="shared" ref="H4704:V4704" si="4187">1-_xlfn.NORM.DIST($D$608,H4475,H5885,TRUE)</f>
        <v>0.5331507552685919</v>
      </c>
      <c r="I4704" s="38">
        <f t="shared" si="4187"/>
        <v>0.54228901759532167</v>
      </c>
      <c r="J4704" s="38">
        <f t="shared" si="4187"/>
        <v>0.55129179177083809</v>
      </c>
      <c r="K4704" s="38">
        <f t="shared" si="4187"/>
        <v>0.60682053592728236</v>
      </c>
      <c r="L4704" s="38">
        <f t="shared" si="4187"/>
        <v>0.63022771720872472</v>
      </c>
      <c r="M4704" s="38">
        <f t="shared" si="4187"/>
        <v>0.65358878690301592</v>
      </c>
      <c r="N4704" s="38">
        <f t="shared" si="4187"/>
        <v>0.67681126802404479</v>
      </c>
      <c r="O4704" s="38">
        <f t="shared" si="4187"/>
        <v>0.699798811912824</v>
      </c>
      <c r="P4704" s="38">
        <f t="shared" si="4187"/>
        <v>0.72245218449797388</v>
      </c>
      <c r="Q4704" s="38">
        <f t="shared" si="4187"/>
        <v>0.72314792236870795</v>
      </c>
      <c r="R4704" s="38">
        <f t="shared" si="4187"/>
        <v>0.74439221104058495</v>
      </c>
      <c r="S4704" s="38">
        <f t="shared" si="4187"/>
        <v>0.75157052115379108</v>
      </c>
      <c r="T4704" s="38">
        <f t="shared" si="4187"/>
        <v>0.75855274018197349</v>
      </c>
      <c r="U4704" s="38">
        <f t="shared" si="4187"/>
        <v>0.76534217652491665</v>
      </c>
      <c r="V4704" s="38">
        <f t="shared" si="4187"/>
        <v>0.77194226665278631</v>
      </c>
      <c r="W4704" s="39">
        <f t="shared" ref="W4704:BF4704" si="4188">W3779</f>
        <v>0.77835655649641278</v>
      </c>
      <c r="X4704" s="39">
        <f t="shared" si="4188"/>
        <v>0.78458868400871384</v>
      </c>
      <c r="Y4704" s="39">
        <f t="shared" si="4188"/>
        <v>0.7906423628712439</v>
      </c>
      <c r="Z4704" s="39">
        <f t="shared" si="4188"/>
        <v>0.79652136731538326</v>
      </c>
      <c r="AA4704" s="39">
        <f t="shared" si="4188"/>
        <v>0.80222951802395159</v>
      </c>
      <c r="AB4704" s="39">
        <f t="shared" si="4188"/>
        <v>0.80777066907605111</v>
      </c>
      <c r="AC4704" s="39">
        <f t="shared" si="4188"/>
        <v>0.81314869589559757</v>
      </c>
      <c r="AD4704" s="39">
        <f t="shared" si="4188"/>
        <v>0.81836748416223859</v>
      </c>
      <c r="AE4704" s="39">
        <f t="shared" si="4188"/>
        <v>0.8234309196421209</v>
      </c>
      <c r="AF4704" s="39">
        <f t="shared" si="4188"/>
        <v>0.82834287889519542</v>
      </c>
      <c r="AG4704" s="39">
        <f t="shared" si="4188"/>
        <v>0.83310722081538124</v>
      </c>
      <c r="AH4704" s="39">
        <f t="shared" si="4188"/>
        <v>0.83772777895990169</v>
      </c>
      <c r="AI4704" s="39">
        <f t="shared" si="4188"/>
        <v>0.84220835462440502</v>
      </c>
      <c r="AJ4704" s="39">
        <f t="shared" si="4188"/>
        <v>0.84655271062105331</v>
      </c>
      <c r="AK4704" s="39">
        <f t="shared" si="4188"/>
        <v>0.85076456571755144</v>
      </c>
      <c r="AL4704" s="39">
        <f t="shared" si="4188"/>
        <v>0.85484758969607422</v>
      </c>
      <c r="AM4704" s="39">
        <f t="shared" si="4188"/>
        <v>0.85880539899219022</v>
      </c>
      <c r="AN4704" s="39">
        <f t="shared" si="4188"/>
        <v>0.86264155287514432</v>
      </c>
      <c r="AO4704" s="39">
        <f t="shared" si="4188"/>
        <v>0.86635955013223231</v>
      </c>
      <c r="AP4704" s="39">
        <f t="shared" si="4188"/>
        <v>0.86996282622143872</v>
      </c>
      <c r="AQ4704" s="39">
        <f t="shared" si="4188"/>
        <v>0.87345475085801549</v>
      </c>
      <c r="AR4704" s="39">
        <f t="shared" si="4188"/>
        <v>0.87683862600220164</v>
      </c>
      <c r="AS4704" s="39">
        <f t="shared" si="4188"/>
        <v>0.88011768421685466</v>
      </c>
      <c r="AT4704" s="39">
        <f t="shared" si="4188"/>
        <v>0.88329508736530971</v>
      </c>
      <c r="AU4704" s="39">
        <f t="shared" si="4188"/>
        <v>0.88637392562134953</v>
      </c>
      <c r="AV4704" s="39">
        <f t="shared" si="4188"/>
        <v>0.88935721676469903</v>
      </c>
      <c r="AW4704" s="39">
        <f t="shared" si="4188"/>
        <v>0.89224790573697066</v>
      </c>
      <c r="AX4704" s="39">
        <f t="shared" si="4188"/>
        <v>0.89504886443447207</v>
      </c>
      <c r="AY4704" s="39">
        <f t="shared" si="4188"/>
        <v>0.89776289171571877</v>
      </c>
      <c r="AZ4704" s="39">
        <f t="shared" si="4188"/>
        <v>0.9003927136028983</v>
      </c>
      <c r="BA4704" s="39">
        <f t="shared" si="4188"/>
        <v>0.90294098365787401</v>
      </c>
      <c r="BB4704" s="39">
        <f t="shared" si="4188"/>
        <v>0.90541028351462094</v>
      </c>
      <c r="BC4704" s="39">
        <f t="shared" si="4188"/>
        <v>0.90780312355122306</v>
      </c>
      <c r="BD4704" s="39">
        <f t="shared" si="4188"/>
        <v>0.9101219436857565</v>
      </c>
      <c r="BE4704" s="39">
        <f t="shared" si="4188"/>
        <v>0.91236911428151657</v>
      </c>
      <c r="BF4704" s="39">
        <f t="shared" si="4188"/>
        <v>0.91454693714812352</v>
      </c>
    </row>
    <row r="4705" spans="1:58" x14ac:dyDescent="0.2">
      <c r="A4705" s="9" t="str">
        <f t="shared" si="4180"/>
        <v>Sweden</v>
      </c>
      <c r="C4705" s="39">
        <f t="shared" si="4175"/>
        <v>0.97525600000000001</v>
      </c>
      <c r="D4705" s="39">
        <f t="shared" si="4175"/>
        <v>0.97560000291582127</v>
      </c>
      <c r="E4705" s="39">
        <f t="shared" si="4175"/>
        <v>0.9759357793156489</v>
      </c>
      <c r="F4705" s="39">
        <f t="shared" si="4175"/>
        <v>0.9762635622521959</v>
      </c>
      <c r="G4705" s="39">
        <f t="shared" si="4175"/>
        <v>0.9765835773118885</v>
      </c>
      <c r="H4705" s="38">
        <f t="shared" ref="H4705:V4705" si="4189">1-_xlfn.NORM.DIST($D$608,H4476,H5886,TRUE)</f>
        <v>0.96066562951164514</v>
      </c>
      <c r="I4705" s="38">
        <f t="shared" si="4189"/>
        <v>0.96111791472701236</v>
      </c>
      <c r="J4705" s="38">
        <f t="shared" si="4189"/>
        <v>0.96156041079303822</v>
      </c>
      <c r="K4705" s="38">
        <f t="shared" si="4189"/>
        <v>0.9619933680301116</v>
      </c>
      <c r="L4705" s="38">
        <f t="shared" si="4189"/>
        <v>0.96538819410651511</v>
      </c>
      <c r="M4705" s="38">
        <f t="shared" si="4189"/>
        <v>0.9685730234472163</v>
      </c>
      <c r="N4705" s="38">
        <f t="shared" si="4189"/>
        <v>0.97155233110682759</v>
      </c>
      <c r="O4705" s="38">
        <f t="shared" si="4189"/>
        <v>0.97433113363689194</v>
      </c>
      <c r="P4705" s="38">
        <f t="shared" si="4189"/>
        <v>0.9769149618996148</v>
      </c>
      <c r="Q4705" s="38">
        <f t="shared" si="4189"/>
        <v>0.97482121556406065</v>
      </c>
      <c r="R4705" s="38">
        <f t="shared" si="4189"/>
        <v>0.97964883961733329</v>
      </c>
      <c r="S4705" s="38">
        <f t="shared" si="4189"/>
        <v>0.97989084501980117</v>
      </c>
      <c r="T4705" s="38">
        <f t="shared" si="4189"/>
        <v>0.98012744170989585</v>
      </c>
      <c r="U4705" s="38">
        <f t="shared" si="4189"/>
        <v>0.98035877410110239</v>
      </c>
      <c r="V4705" s="38">
        <f t="shared" si="4189"/>
        <v>0.98058498218118728</v>
      </c>
      <c r="W4705" s="39">
        <f t="shared" ref="W4705:BF4705" si="4190">W3780</f>
        <v>0.98080620166152443</v>
      </c>
      <c r="X4705" s="39">
        <f t="shared" si="4190"/>
        <v>0.98102256412106792</v>
      </c>
      <c r="Y4705" s="39">
        <f t="shared" si="4190"/>
        <v>0.98123419714516691</v>
      </c>
      <c r="Z4705" s="39">
        <f t="shared" si="4190"/>
        <v>0.98144122445941395</v>
      </c>
      <c r="AA4705" s="39">
        <f t="shared" si="4190"/>
        <v>0.98164376605870884</v>
      </c>
      <c r="AB4705" s="39">
        <f t="shared" si="4190"/>
        <v>0.98184193833171451</v>
      </c>
      <c r="AC4705" s="39">
        <f t="shared" si="4190"/>
        <v>0.98203585418087558</v>
      </c>
      <c r="AD4705" s="39">
        <f t="shared" si="4190"/>
        <v>0.98222562313816186</v>
      </c>
      <c r="AE4705" s="39">
        <f t="shared" si="4190"/>
        <v>0.98241135147669634</v>
      </c>
      <c r="AF4705" s="39">
        <f t="shared" si="4190"/>
        <v>0.98259314231841832</v>
      </c>
      <c r="AG4705" s="39">
        <f t="shared" si="4190"/>
        <v>0.9827710957379282</v>
      </c>
      <c r="AH4705" s="39">
        <f t="shared" si="4190"/>
        <v>0.98294530886265585</v>
      </c>
      <c r="AI4705" s="39">
        <f t="shared" si="4190"/>
        <v>0.98311587596948646</v>
      </c>
      <c r="AJ4705" s="39">
        <f t="shared" si="4190"/>
        <v>0.9832828885779773</v>
      </c>
      <c r="AK4705" s="39">
        <f t="shared" si="4190"/>
        <v>0.98344643554028777</v>
      </c>
      <c r="AL4705" s="39">
        <f t="shared" si="4190"/>
        <v>0.98360660312794701</v>
      </c>
      <c r="AM4705" s="39">
        <f t="shared" si="4190"/>
        <v>0.98376347511557383</v>
      </c>
      <c r="AN4705" s="39">
        <f t="shared" si="4190"/>
        <v>0.98391713286166216</v>
      </c>
      <c r="AO4705" s="39">
        <f t="shared" si="4190"/>
        <v>0.98406765538653918</v>
      </c>
      <c r="AP4705" s="39">
        <f t="shared" si="4190"/>
        <v>0.98421511944760109</v>
      </c>
      <c r="AQ4705" s="39">
        <f t="shared" si="4190"/>
        <v>0.98435959961192609</v>
      </c>
      <c r="AR4705" s="39">
        <f t="shared" si="4190"/>
        <v>0.9845011683263607</v>
      </c>
      <c r="AS4705" s="39">
        <f t="shared" si="4190"/>
        <v>0.98463989598517321</v>
      </c>
      <c r="AT4705" s="39">
        <f t="shared" si="4190"/>
        <v>0.98477585099536202</v>
      </c>
      <c r="AU4705" s="39">
        <f t="shared" si="4190"/>
        <v>0.98490909983970576</v>
      </c>
      <c r="AV4705" s="39">
        <f t="shared" si="4190"/>
        <v>0.98503970713763755</v>
      </c>
      <c r="AW4705" s="39">
        <f t="shared" si="4190"/>
        <v>0.98516773570402272</v>
      </c>
      <c r="AX4705" s="39">
        <f t="shared" si="4190"/>
        <v>0.98529324660591722</v>
      </c>
      <c r="AY4705" s="39">
        <f t="shared" si="4190"/>
        <v>0.98541629921737905</v>
      </c>
      <c r="AZ4705" s="39">
        <f t="shared" si="4190"/>
        <v>0.98553695127240548</v>
      </c>
      <c r="BA4705" s="39">
        <f t="shared" si="4190"/>
        <v>0.98565525891606187</v>
      </c>
      <c r="BB4705" s="39">
        <f t="shared" si="4190"/>
        <v>0.98577127675387</v>
      </c>
      <c r="BC4705" s="39">
        <f t="shared" si="4190"/>
        <v>0.98588505789951786</v>
      </c>
      <c r="BD4705" s="39">
        <f t="shared" si="4190"/>
        <v>0.98599665402095149</v>
      </c>
      <c r="BE4705" s="39">
        <f t="shared" si="4190"/>
        <v>0.986106115384908</v>
      </c>
      <c r="BF4705" s="39">
        <f t="shared" si="4190"/>
        <v>0.98621349089994614</v>
      </c>
    </row>
    <row r="4706" spans="1:58" x14ac:dyDescent="0.2">
      <c r="A4706" s="9" t="str">
        <f t="shared" si="4180"/>
        <v>Switzerland</v>
      </c>
      <c r="C4706" s="39">
        <f t="shared" si="4175"/>
        <v>0.95395459999999999</v>
      </c>
      <c r="D4706" s="39">
        <f t="shared" si="4175"/>
        <v>0.95486335801690758</v>
      </c>
      <c r="E4706" s="39">
        <f t="shared" si="4175"/>
        <v>0.95574659738574308</v>
      </c>
      <c r="F4706" s="39">
        <f t="shared" si="4175"/>
        <v>0.95660513026346161</v>
      </c>
      <c r="G4706" s="39">
        <f t="shared" si="4175"/>
        <v>0.95743974130881704</v>
      </c>
      <c r="H4706" s="38">
        <f t="shared" ref="H4706:V4706" si="4191">1-_xlfn.NORM.DIST($D$608,H4477,H5887,TRUE)</f>
        <v>0.91120299838937679</v>
      </c>
      <c r="I4706" s="38">
        <f t="shared" si="4191"/>
        <v>0.91251271703524572</v>
      </c>
      <c r="J4706" s="38">
        <f t="shared" si="4191"/>
        <v>0.91379194843072986</v>
      </c>
      <c r="K4706" s="38">
        <f t="shared" si="4191"/>
        <v>0.93347459131182775</v>
      </c>
      <c r="L4706" s="38">
        <f t="shared" si="4191"/>
        <v>0.93968461774442757</v>
      </c>
      <c r="M4706" s="38">
        <f t="shared" si="4191"/>
        <v>0.94552339945863617</v>
      </c>
      <c r="N4706" s="38">
        <f t="shared" si="4191"/>
        <v>0.95099287275420674</v>
      </c>
      <c r="O4706" s="38">
        <f t="shared" si="4191"/>
        <v>0.95609662602064427</v>
      </c>
      <c r="P4706" s="38">
        <f t="shared" si="4191"/>
        <v>0.96083988923685004</v>
      </c>
      <c r="Q4706" s="38">
        <f t="shared" si="4191"/>
        <v>0.9582355325682258</v>
      </c>
      <c r="R4706" s="38">
        <f t="shared" si="4191"/>
        <v>0.96524114441614806</v>
      </c>
      <c r="S4706" s="38">
        <f t="shared" si="4191"/>
        <v>0.96584106702901751</v>
      </c>
      <c r="T4706" s="38">
        <f t="shared" si="4191"/>
        <v>0.96642515004550855</v>
      </c>
      <c r="U4706" s="38">
        <f t="shared" si="4191"/>
        <v>0.96699387831621886</v>
      </c>
      <c r="V4706" s="38">
        <f t="shared" si="4191"/>
        <v>0.9675477204076357</v>
      </c>
      <c r="W4706" s="39">
        <f t="shared" ref="W4706:BF4706" si="4192">W3781</f>
        <v>0.96808712917090356</v>
      </c>
      <c r="X4706" s="39">
        <f t="shared" si="4192"/>
        <v>0.96861254229128402</v>
      </c>
      <c r="Y4706" s="39">
        <f t="shared" si="4192"/>
        <v>0.96912438281885815</v>
      </c>
      <c r="Z4706" s="39">
        <f t="shared" si="4192"/>
        <v>0.9696230596810177</v>
      </c>
      <c r="AA4706" s="39">
        <f t="shared" si="4192"/>
        <v>0.9701089681772801</v>
      </c>
      <c r="AB4706" s="39">
        <f t="shared" si="4192"/>
        <v>0.97058249045696054</v>
      </c>
      <c r="AC4706" s="39">
        <f t="shared" si="4192"/>
        <v>0.97104399598022506</v>
      </c>
      <c r="AD4706" s="39">
        <f t="shared" si="4192"/>
        <v>0.97149384196303901</v>
      </c>
      <c r="AE4706" s="39">
        <f t="shared" si="4192"/>
        <v>0.97193237380651776</v>
      </c>
      <c r="AF4706" s="39">
        <f t="shared" si="4192"/>
        <v>0.97235992551117623</v>
      </c>
      <c r="AG4706" s="39">
        <f t="shared" si="4192"/>
        <v>0.97277682007656208</v>
      </c>
      <c r="AH4706" s="39">
        <f t="shared" si="4192"/>
        <v>0.97318336988675114</v>
      </c>
      <c r="AI4706" s="39">
        <f t="shared" si="4192"/>
        <v>0.97357987708216687</v>
      </c>
      <c r="AJ4706" s="39">
        <f t="shared" si="4192"/>
        <v>0.97396663391818028</v>
      </c>
      <c r="AK4706" s="39">
        <f t="shared" si="4192"/>
        <v>0.97434392311093132</v>
      </c>
      <c r="AL4706" s="39">
        <f t="shared" si="4192"/>
        <v>0.97471201817080466</v>
      </c>
      <c r="AM4706" s="39">
        <f t="shared" si="4192"/>
        <v>0.97507118372397794</v>
      </c>
      <c r="AN4706" s="39">
        <f t="shared" si="4192"/>
        <v>0.97542167582245254</v>
      </c>
      <c r="AO4706" s="39">
        <f t="shared" si="4192"/>
        <v>0.97576374224296414</v>
      </c>
      <c r="AP4706" s="39">
        <f t="shared" si="4192"/>
        <v>0.97609762277515721</v>
      </c>
      <c r="AQ4706" s="39">
        <f t="shared" si="4192"/>
        <v>0.97642354949940047</v>
      </c>
      <c r="AR4706" s="39">
        <f t="shared" si="4192"/>
        <v>0.9767417470546037</v>
      </c>
      <c r="AS4706" s="39">
        <f t="shared" si="4192"/>
        <v>0.97705243289639188</v>
      </c>
      <c r="AT4706" s="39">
        <f t="shared" si="4192"/>
        <v>0.97735581754597467</v>
      </c>
      <c r="AU4706" s="39">
        <f t="shared" si="4192"/>
        <v>0.97765210483004472</v>
      </c>
      <c r="AV4706" s="39">
        <f t="shared" si="4192"/>
        <v>0.97794149211202408</v>
      </c>
      <c r="AW4706" s="39">
        <f t="shared" si="4192"/>
        <v>0.97822417051496835</v>
      </c>
      <c r="AX4706" s="39">
        <f t="shared" si="4192"/>
        <v>0.97850032513642915</v>
      </c>
      <c r="AY4706" s="39">
        <f t="shared" si="4192"/>
        <v>0.97877013525556555</v>
      </c>
      <c r="AZ4706" s="39">
        <f t="shared" si="4192"/>
        <v>0.9790337745327834</v>
      </c>
      <c r="BA4706" s="39">
        <f t="shared" si="4192"/>
        <v>0.97929141120217433</v>
      </c>
      <c r="BB4706" s="39">
        <f t="shared" si="4192"/>
        <v>0.9795432082570168</v>
      </c>
      <c r="BC4706" s="39">
        <f t="shared" si="4192"/>
        <v>0.97978932362859106</v>
      </c>
      <c r="BD4706" s="39">
        <f t="shared" si="4192"/>
        <v>0.98002991035855214</v>
      </c>
      <c r="BE4706" s="39">
        <f t="shared" si="4192"/>
        <v>0.98026511676509798</v>
      </c>
      <c r="BF4706" s="39">
        <f t="shared" si="4192"/>
        <v>0.98049508660315765</v>
      </c>
    </row>
    <row r="4707" spans="1:58" x14ac:dyDescent="0.2">
      <c r="A4707" s="9" t="str">
        <f t="shared" si="4180"/>
        <v>Syrian Arab Republic</v>
      </c>
      <c r="C4707" s="39">
        <f t="shared" si="4175"/>
        <v>0.25928709999999999</v>
      </c>
      <c r="D4707" s="39">
        <f t="shared" si="4175"/>
        <v>0.27191802727766756</v>
      </c>
      <c r="E4707" s="39">
        <f t="shared" si="4175"/>
        <v>0.28468521448604456</v>
      </c>
      <c r="F4707" s="39">
        <f t="shared" si="4175"/>
        <v>0.29756786357542597</v>
      </c>
      <c r="G4707" s="39">
        <f t="shared" si="4175"/>
        <v>0.31054532777128518</v>
      </c>
      <c r="H4707" s="38">
        <f t="shared" ref="H4707:V4707" si="4193">1-_xlfn.NORM.DIST($D$608,H4478,H5888,TRUE)</f>
        <v>0.25813038486486028</v>
      </c>
      <c r="I4707" s="38">
        <f t="shared" si="4193"/>
        <v>0.26905987864369862</v>
      </c>
      <c r="J4707" s="38">
        <f t="shared" si="4193"/>
        <v>0.28007675903389717</v>
      </c>
      <c r="K4707" s="38">
        <f t="shared" si="4193"/>
        <v>0.34893330773998721</v>
      </c>
      <c r="L4707" s="38">
        <f t="shared" si="4193"/>
        <v>0.36370954329540717</v>
      </c>
      <c r="M4707" s="38">
        <f t="shared" si="4193"/>
        <v>0.37858855719074391</v>
      </c>
      <c r="N4707" s="38">
        <f t="shared" si="4193"/>
        <v>0.39354725776032307</v>
      </c>
      <c r="O4707" s="38">
        <f t="shared" si="4193"/>
        <v>0.40856266921219475</v>
      </c>
      <c r="P4707" s="38">
        <f t="shared" si="4193"/>
        <v>0.42361203439963924</v>
      </c>
      <c r="Q4707" s="38">
        <f t="shared" si="4193"/>
        <v>0.43160124600293559</v>
      </c>
      <c r="R4707" s="38">
        <f t="shared" si="4193"/>
        <v>0.45406859573651126</v>
      </c>
      <c r="S4707" s="38">
        <f t="shared" si="4193"/>
        <v>0.46674380237732926</v>
      </c>
      <c r="T4707" s="38">
        <f t="shared" si="4193"/>
        <v>0.47929465814607197</v>
      </c>
      <c r="U4707" s="38">
        <f t="shared" si="4193"/>
        <v>0.49170969908015472</v>
      </c>
      <c r="V4707" s="38">
        <f t="shared" si="4193"/>
        <v>0.50397831627377632</v>
      </c>
      <c r="W4707" s="39">
        <f t="shared" ref="W4707:BF4707" si="4194">W3782</f>
        <v>0.51609074885965711</v>
      </c>
      <c r="X4707" s="39">
        <f t="shared" si="4194"/>
        <v>0.52803807258237478</v>
      </c>
      <c r="Y4707" s="39">
        <f t="shared" si="4194"/>
        <v>0.53981218443896584</v>
      </c>
      <c r="Z4707" s="39">
        <f t="shared" si="4194"/>
        <v>0.55140578385139893</v>
      </c>
      <c r="AA4707" s="39">
        <f t="shared" si="4194"/>
        <v>0.5628123508204107</v>
      </c>
      <c r="AB4707" s="39">
        <f t="shared" si="4194"/>
        <v>0.57402612149174614</v>
      </c>
      <c r="AC4707" s="39">
        <f t="shared" si="4194"/>
        <v>0.58504206154473426</v>
      </c>
      <c r="AD4707" s="39">
        <f t="shared" si="4194"/>
        <v>0.59585583778998041</v>
      </c>
      <c r="AE4707" s="39">
        <f t="shared" si="4194"/>
        <v>0.60646378833831638</v>
      </c>
      <c r="AF4707" s="39">
        <f t="shared" si="4194"/>
        <v>0.6168628916775456</v>
      </c>
      <c r="AG4707" s="39">
        <f t="shared" si="4194"/>
        <v>0.62705073496738206</v>
      </c>
      <c r="AH4707" s="39">
        <f t="shared" si="4194"/>
        <v>0.63702548183671404</v>
      </c>
      <c r="AI4707" s="39">
        <f t="shared" si="4194"/>
        <v>0.64678583994126315</v>
      </c>
      <c r="AJ4707" s="39">
        <f t="shared" si="4194"/>
        <v>0.6563310285141335</v>
      </c>
      <c r="AK4707" s="39">
        <f t="shared" si="4194"/>
        <v>0.66566074611691817</v>
      </c>
      <c r="AL4707" s="39">
        <f t="shared" si="4194"/>
        <v>0.6747751387751173</v>
      </c>
      <c r="AM4707" s="39">
        <f t="shared" si="4194"/>
        <v>0.68367476865880439</v>
      </c>
      <c r="AN4707" s="39">
        <f t="shared" si="4194"/>
        <v>0.69236058344785656</v>
      </c>
      <c r="AO4707" s="39">
        <f t="shared" si="4194"/>
        <v>0.70083388650073208</v>
      </c>
      <c r="AP4707" s="39">
        <f t="shared" si="4194"/>
        <v>0.70909630792679468</v>
      </c>
      <c r="AQ4707" s="39">
        <f t="shared" si="4194"/>
        <v>0.71714977664456969</v>
      </c>
      <c r="AR4707" s="39">
        <f t="shared" si="4194"/>
        <v>0.7249964934920895</v>
      </c>
      <c r="AS4707" s="39">
        <f t="shared" si="4194"/>
        <v>0.73263890544063315</v>
      </c>
      <c r="AT4707" s="39">
        <f t="shared" si="4194"/>
        <v>0.74007968094966015</v>
      </c>
      <c r="AU4707" s="39">
        <f t="shared" si="4194"/>
        <v>0.74732168648853792</v>
      </c>
      <c r="AV4707" s="39">
        <f t="shared" si="4194"/>
        <v>0.75436796423973917</v>
      </c>
      <c r="AW4707" s="39">
        <f t="shared" si="4194"/>
        <v>0.7612217109884456</v>
      </c>
      <c r="AX4707" s="39">
        <f t="shared" si="4194"/>
        <v>0.76788625819491563</v>
      </c>
      <c r="AY4707" s="39">
        <f t="shared" si="4194"/>
        <v>0.77436505323845761</v>
      </c>
      <c r="AZ4707" s="39">
        <f t="shared" si="4194"/>
        <v>0.78066164181534536</v>
      </c>
      <c r="BA4707" s="39">
        <f t="shared" si="4194"/>
        <v>0.78677965146743989</v>
      </c>
      <c r="BB4707" s="39">
        <f t="shared" si="4194"/>
        <v>0.79272277621357046</v>
      </c>
      <c r="BC4707" s="39">
        <f t="shared" si="4194"/>
        <v>0.79849476225181459</v>
      </c>
      <c r="BD4707" s="39">
        <f t="shared" si="4194"/>
        <v>0.80409939469761604</v>
      </c>
      <c r="BE4707" s="39">
        <f t="shared" si="4194"/>
        <v>0.80954048532014811</v>
      </c>
      <c r="BF4707" s="39">
        <f t="shared" si="4194"/>
        <v>0.81482186123738121</v>
      </c>
    </row>
    <row r="4708" spans="1:58" x14ac:dyDescent="0.2">
      <c r="A4708" s="9" t="str">
        <f t="shared" si="4180"/>
        <v>Tajikistan</v>
      </c>
      <c r="C4708" s="39">
        <f t="shared" si="4175"/>
        <v>0.56655909999999998</v>
      </c>
      <c r="D4708" s="39">
        <f t="shared" si="4175"/>
        <v>0.57775398435692438</v>
      </c>
      <c r="E4708" s="39">
        <f t="shared" si="4175"/>
        <v>0.58874840432283126</v>
      </c>
      <c r="F4708" s="39">
        <f t="shared" si="4175"/>
        <v>0.59953817987954205</v>
      </c>
      <c r="G4708" s="39">
        <f t="shared" si="4175"/>
        <v>0.61011980155657675</v>
      </c>
      <c r="H4708" s="38">
        <f t="shared" ref="H4708:V4708" si="4195">1-_xlfn.NORM.DIST($D$608,H4479,H5889,TRUE)</f>
        <v>0.59389551405590124</v>
      </c>
      <c r="I4708" s="38">
        <f t="shared" si="4195"/>
        <v>0.60403945812339388</v>
      </c>
      <c r="J4708" s="38">
        <f t="shared" si="4195"/>
        <v>0.61398863073442866</v>
      </c>
      <c r="K4708" s="38">
        <f t="shared" si="4195"/>
        <v>0.64669835529986996</v>
      </c>
      <c r="L4708" s="38">
        <f t="shared" si="4195"/>
        <v>0.65552712302083627</v>
      </c>
      <c r="M4708" s="38">
        <f t="shared" si="4195"/>
        <v>0.66414580966698289</v>
      </c>
      <c r="N4708" s="38">
        <f t="shared" si="4195"/>
        <v>0.67255578063930388</v>
      </c>
      <c r="O4708" s="38">
        <f t="shared" si="4195"/>
        <v>0.68075872425621597</v>
      </c>
      <c r="P4708" s="38">
        <f t="shared" si="4195"/>
        <v>0.68875662254530468</v>
      </c>
      <c r="Q4708" s="38">
        <f t="shared" si="4195"/>
        <v>0.69032989430631098</v>
      </c>
      <c r="R4708" s="38">
        <f t="shared" si="4195"/>
        <v>0.71235022217501121</v>
      </c>
      <c r="S4708" s="38">
        <f t="shared" si="4195"/>
        <v>0.72036032663144089</v>
      </c>
      <c r="T4708" s="38">
        <f t="shared" si="4195"/>
        <v>0.72816304710901902</v>
      </c>
      <c r="U4708" s="38">
        <f t="shared" si="4195"/>
        <v>0.73576092979741392</v>
      </c>
      <c r="V4708" s="38">
        <f t="shared" si="4195"/>
        <v>0.74315673742974631</v>
      </c>
      <c r="W4708" s="39">
        <f t="shared" ref="W4708:BF4708" si="4196">W3783</f>
        <v>0.75035342583519893</v>
      </c>
      <c r="X4708" s="39">
        <f t="shared" si="4196"/>
        <v>0.75735412169486305</v>
      </c>
      <c r="Y4708" s="39">
        <f t="shared" si="4196"/>
        <v>0.76416210150316743</v>
      </c>
      <c r="Z4708" s="39">
        <f t="shared" si="4196"/>
        <v>0.77078077172882642</v>
      </c>
      <c r="AA4708" s="39">
        <f t="shared" si="4196"/>
        <v>0.77721365016185762</v>
      </c>
      <c r="AB4708" s="39">
        <f t="shared" si="4196"/>
        <v>0.78346434842688617</v>
      </c>
      <c r="AC4708" s="39">
        <f t="shared" si="4196"/>
        <v>0.78953655563752378</v>
      </c>
      <c r="AD4708" s="39">
        <f t="shared" si="4196"/>
        <v>0.79543402316205369</v>
      </c>
      <c r="AE4708" s="39">
        <f t="shared" si="4196"/>
        <v>0.80116055046689028</v>
      </c>
      <c r="AF4708" s="39">
        <f t="shared" si="4196"/>
        <v>0.80671997200121992</v>
      </c>
      <c r="AG4708" s="39">
        <f t="shared" si="4196"/>
        <v>0.81211614508384422</v>
      </c>
      <c r="AH4708" s="39">
        <f t="shared" si="4196"/>
        <v>0.81735293875142334</v>
      </c>
      <c r="AI4708" s="39">
        <f t="shared" si="4196"/>
        <v>0.82243422352603324</v>
      </c>
      <c r="AJ4708" s="39">
        <f t="shared" si="4196"/>
        <v>0.82736386205912638</v>
      </c>
      <c r="AK4708" s="39">
        <f t="shared" si="4196"/>
        <v>0.8321457006085764</v>
      </c>
      <c r="AL4708" s="39">
        <f t="shared" si="4196"/>
        <v>0.8367835613054303</v>
      </c>
      <c r="AM4708" s="39">
        <f t="shared" si="4196"/>
        <v>0.84128123516725795</v>
      </c>
      <c r="AN4708" s="39">
        <f t="shared" si="4196"/>
        <v>0.84564247581551732</v>
      </c>
      <c r="AO4708" s="39">
        <f t="shared" si="4196"/>
        <v>0.84987099385511278</v>
      </c>
      <c r="AP4708" s="39">
        <f t="shared" si="4196"/>
        <v>0.85397045187527432</v>
      </c>
      <c r="AQ4708" s="39">
        <f t="shared" si="4196"/>
        <v>0.8579444600320012</v>
      </c>
      <c r="AR4708" s="39">
        <f t="shared" si="4196"/>
        <v>0.8617965721735481</v>
      </c>
      <c r="AS4708" s="39">
        <f t="shared" si="4196"/>
        <v>0.86553028247178032</v>
      </c>
      <c r="AT4708" s="39">
        <f t="shared" si="4196"/>
        <v>0.86914902252364346</v>
      </c>
      <c r="AU4708" s="39">
        <f t="shared" si="4196"/>
        <v>0.87265615888847281</v>
      </c>
      <c r="AV4708" s="39">
        <f t="shared" si="4196"/>
        <v>0.87605499102838713</v>
      </c>
      <c r="AW4708" s="39">
        <f t="shared" si="4196"/>
        <v>0.87934874962054577</v>
      </c>
      <c r="AX4708" s="39">
        <f t="shared" si="4196"/>
        <v>0.88254059521160444</v>
      </c>
      <c r="AY4708" s="39">
        <f t="shared" si="4196"/>
        <v>0.88563361718623812</v>
      </c>
      <c r="AZ4708" s="39">
        <f t="shared" si="4196"/>
        <v>0.88863083302313373</v>
      </c>
      <c r="BA4708" s="39">
        <f t="shared" si="4196"/>
        <v>0.89153518781335461</v>
      </c>
      <c r="BB4708" s="39">
        <f t="shared" si="4196"/>
        <v>0.89434955401745475</v>
      </c>
      <c r="BC4708" s="39">
        <f t="shared" si="4196"/>
        <v>0.89707673143914557</v>
      </c>
      <c r="BD4708" s="39">
        <f t="shared" si="4196"/>
        <v>0.89971944739472187</v>
      </c>
      <c r="BE4708" s="39">
        <f t="shared" si="4196"/>
        <v>0.90228035705878273</v>
      </c>
      <c r="BF4708" s="39">
        <f t="shared" si="4196"/>
        <v>0.90476204396808757</v>
      </c>
    </row>
    <row r="4709" spans="1:58" x14ac:dyDescent="0.2">
      <c r="A4709" s="9" t="str">
        <f t="shared" si="4180"/>
        <v>Thailand</v>
      </c>
      <c r="C4709" s="39">
        <f t="shared" ref="C4709:G4718" si="4197">C3784</f>
        <v>0.79395719999999992</v>
      </c>
      <c r="D4709" s="39">
        <f t="shared" si="4197"/>
        <v>0.7997085528119825</v>
      </c>
      <c r="E4709" s="39">
        <f t="shared" si="4197"/>
        <v>0.80529266191063431</v>
      </c>
      <c r="F4709" s="39">
        <f t="shared" si="4197"/>
        <v>0.81071335987465942</v>
      </c>
      <c r="G4709" s="39">
        <f t="shared" si="4197"/>
        <v>0.81597449298105029</v>
      </c>
      <c r="H4709" s="38">
        <f t="shared" ref="H4709:V4709" si="4198">1-_xlfn.NORM.DIST($D$608,H4480,H5890,TRUE)</f>
        <v>0.73760117954413817</v>
      </c>
      <c r="I4709" s="38">
        <f t="shared" si="4198"/>
        <v>0.74334813736972394</v>
      </c>
      <c r="J4709" s="38">
        <f t="shared" si="4198"/>
        <v>0.74895863649692918</v>
      </c>
      <c r="K4709" s="38">
        <f t="shared" si="4198"/>
        <v>0.75443503183263338</v>
      </c>
      <c r="L4709" s="38">
        <f t="shared" si="4198"/>
        <v>0.7749517893768606</v>
      </c>
      <c r="M4709" s="38">
        <f t="shared" si="4198"/>
        <v>0.79491395378936724</v>
      </c>
      <c r="N4709" s="38">
        <f t="shared" si="4198"/>
        <v>0.81422962089479822</v>
      </c>
      <c r="O4709" s="38">
        <f t="shared" si="4198"/>
        <v>0.83280954653095662</v>
      </c>
      <c r="P4709" s="38">
        <f t="shared" si="4198"/>
        <v>0.85056883555049456</v>
      </c>
      <c r="Q4709" s="38">
        <f t="shared" si="4198"/>
        <v>0.84831692865592367</v>
      </c>
      <c r="R4709" s="38">
        <f t="shared" si="4198"/>
        <v>0.86440255128506993</v>
      </c>
      <c r="S4709" s="38">
        <f t="shared" si="4198"/>
        <v>0.86804223664153168</v>
      </c>
      <c r="T4709" s="38">
        <f t="shared" si="4198"/>
        <v>0.87156997946917092</v>
      </c>
      <c r="U4709" s="38">
        <f t="shared" si="4198"/>
        <v>0.87498907568393336</v>
      </c>
      <c r="V4709" s="38">
        <f t="shared" si="4198"/>
        <v>0.87830275325190987</v>
      </c>
      <c r="W4709" s="39">
        <f t="shared" ref="W4709:BF4709" si="4199">W3784</f>
        <v>0.88151417078501626</v>
      </c>
      <c r="X4709" s="39">
        <f t="shared" si="4199"/>
        <v>0.88462641645337614</v>
      </c>
      <c r="Y4709" s="39">
        <f t="shared" si="4199"/>
        <v>0.88764250718778126</v>
      </c>
      <c r="Z4709" s="39">
        <f t="shared" si="4199"/>
        <v>0.89056538814710817</v>
      </c>
      <c r="AA4709" s="39">
        <f t="shared" si="4199"/>
        <v>0.8933979324270207</v>
      </c>
      <c r="AB4709" s="39">
        <f t="shared" si="4199"/>
        <v>0.89614294098771974</v>
      </c>
      <c r="AC4709" s="39">
        <f t="shared" si="4199"/>
        <v>0.89880314277987861</v>
      </c>
      <c r="AD4709" s="39">
        <f t="shared" si="4199"/>
        <v>0.90138119504924519</v>
      </c>
      <c r="AE4709" s="39">
        <f t="shared" si="4199"/>
        <v>0.90387968380167605</v>
      </c>
      <c r="AF4709" s="39">
        <f t="shared" si="4199"/>
        <v>0.90630112441160837</v>
      </c>
      <c r="AG4709" s="39">
        <f t="shared" si="4199"/>
        <v>0.90864796235815826</v>
      </c>
      <c r="AH4709" s="39">
        <f t="shared" si="4199"/>
        <v>0.91092257407416422</v>
      </c>
      <c r="AI4709" s="39">
        <f t="shared" si="4199"/>
        <v>0.91312726789457543</v>
      </c>
      <c r="AJ4709" s="39">
        <f t="shared" si="4199"/>
        <v>0.91526428509160196</v>
      </c>
      <c r="AK4709" s="39">
        <f t="shared" si="4199"/>
        <v>0.91733580098501488</v>
      </c>
      <c r="AL4709" s="39">
        <f t="shared" si="4199"/>
        <v>0.91934392611690274</v>
      </c>
      <c r="AM4709" s="39">
        <f t="shared" si="4199"/>
        <v>0.92129070748104946</v>
      </c>
      <c r="AN4709" s="39">
        <f t="shared" si="4199"/>
        <v>0.92317812979791769</v>
      </c>
      <c r="AO4709" s="39">
        <f t="shared" si="4199"/>
        <v>0.92500811682698203</v>
      </c>
      <c r="AP4709" s="39">
        <f t="shared" si="4199"/>
        <v>0.92678253270887512</v>
      </c>
      <c r="AQ4709" s="39">
        <f t="shared" si="4199"/>
        <v>0.92850318333048076</v>
      </c>
      <c r="AR4709" s="39">
        <f t="shared" si="4199"/>
        <v>0.93017181770673329</v>
      </c>
      <c r="AS4709" s="39">
        <f t="shared" si="4199"/>
        <v>0.93179012937346983</v>
      </c>
      <c r="AT4709" s="39">
        <f t="shared" si="4199"/>
        <v>0.9333597577862256</v>
      </c>
      <c r="AU4709" s="39">
        <f t="shared" si="4199"/>
        <v>0.93488228972036802</v>
      </c>
      <c r="AV4709" s="39">
        <f t="shared" si="4199"/>
        <v>0.936359260668437</v>
      </c>
      <c r="AW4709" s="39">
        <f t="shared" si="4199"/>
        <v>0.93779215623099388</v>
      </c>
      <c r="AX4709" s="39">
        <f t="shared" si="4199"/>
        <v>0.93918241349768383</v>
      </c>
      <c r="AY4709" s="39">
        <f t="shared" si="4199"/>
        <v>0.94053142241558885</v>
      </c>
      <c r="AZ4709" s="39">
        <f t="shared" si="4199"/>
        <v>0.94184052714229372</v>
      </c>
      <c r="BA4709" s="39">
        <f t="shared" si="4199"/>
        <v>0.94311102738140029</v>
      </c>
      <c r="BB4709" s="39">
        <f t="shared" si="4199"/>
        <v>0.94434417969851725</v>
      </c>
      <c r="BC4709" s="39">
        <f t="shared" si="4199"/>
        <v>0.94554119881602039</v>
      </c>
      <c r="BD4709" s="39">
        <f t="shared" si="4199"/>
        <v>0.94670325888511886</v>
      </c>
      <c r="BE4709" s="39">
        <f t="shared" si="4199"/>
        <v>0.94783149473399053</v>
      </c>
      <c r="BF4709" s="39">
        <f t="shared" si="4199"/>
        <v>0.94892700309094791</v>
      </c>
    </row>
    <row r="4710" spans="1:58" x14ac:dyDescent="0.2">
      <c r="A4710" s="9" t="str">
        <f t="shared" si="4180"/>
        <v>Timor-Leste</v>
      </c>
      <c r="C4710" s="39">
        <f t="shared" si="4197"/>
        <v>0.6639912</v>
      </c>
      <c r="D4710" s="39">
        <f t="shared" si="4197"/>
        <v>0.67312391186658727</v>
      </c>
      <c r="E4710" s="39">
        <f t="shared" si="4197"/>
        <v>0.68204245154706433</v>
      </c>
      <c r="F4710" s="39">
        <f t="shared" si="4197"/>
        <v>0.69074770721681378</v>
      </c>
      <c r="G4710" s="39">
        <f t="shared" si="4197"/>
        <v>0.69924092494217205</v>
      </c>
      <c r="H4710" s="38">
        <f t="shared" ref="H4710:V4710" si="4200">1-_xlfn.NORM.DIST($D$608,H4481,H5891,TRUE)</f>
        <v>0.58497111213166408</v>
      </c>
      <c r="I4710" s="38">
        <f t="shared" si="4200"/>
        <v>0.59330890019933102</v>
      </c>
      <c r="J4710" s="38">
        <f t="shared" si="4200"/>
        <v>0.60150173152190067</v>
      </c>
      <c r="K4710" s="38">
        <f t="shared" si="4200"/>
        <v>0.70670953804351166</v>
      </c>
      <c r="L4710" s="38">
        <f t="shared" si="4200"/>
        <v>0.71775871113027134</v>
      </c>
      <c r="M4710" s="38">
        <f t="shared" si="4200"/>
        <v>0.72857190135475225</v>
      </c>
      <c r="N4710" s="38">
        <f t="shared" si="4200"/>
        <v>0.73914448420884304</v>
      </c>
      <c r="O4710" s="38">
        <f t="shared" si="4200"/>
        <v>0.74947245140093555</v>
      </c>
      <c r="P4710" s="38">
        <f t="shared" si="4200"/>
        <v>0.75955239848263889</v>
      </c>
      <c r="Q4710" s="38">
        <f t="shared" si="4200"/>
        <v>0.75922572775059305</v>
      </c>
      <c r="R4710" s="38">
        <f t="shared" si="4200"/>
        <v>0.77930494749510026</v>
      </c>
      <c r="S4710" s="38">
        <f t="shared" si="4200"/>
        <v>0.78544493234117208</v>
      </c>
      <c r="T4710" s="38">
        <f t="shared" si="4200"/>
        <v>0.79140997085830267</v>
      </c>
      <c r="U4710" s="38">
        <f t="shared" si="4200"/>
        <v>0.79720378326894759</v>
      </c>
      <c r="V4710" s="38">
        <f t="shared" si="4200"/>
        <v>0.802830130607051</v>
      </c>
      <c r="W4710" s="39">
        <f t="shared" ref="W4710:BF4710" si="4201">W3785</f>
        <v>0.80829280238324963</v>
      </c>
      <c r="X4710" s="39">
        <f t="shared" si="4201"/>
        <v>0.81359560520735363</v>
      </c>
      <c r="Y4710" s="39">
        <f t="shared" si="4201"/>
        <v>0.81874235232769543</v>
      </c>
      <c r="Z4710" s="39">
        <f t="shared" si="4201"/>
        <v>0.8237368540459461</v>
      </c>
      <c r="AA4710" s="39">
        <f t="shared" si="4201"/>
        <v>0.82858290896541009</v>
      </c>
      <c r="AB4710" s="39">
        <f t="shared" si="4201"/>
        <v>0.83328429603060594</v>
      </c>
      <c r="AC4710" s="39">
        <f t="shared" si="4201"/>
        <v>0.83784476731605428</v>
      </c>
      <c r="AD4710" s="39">
        <f t="shared" si="4201"/>
        <v>0.84226804152258994</v>
      </c>
      <c r="AE4710" s="39">
        <f t="shared" si="4201"/>
        <v>0.84655779814014565</v>
      </c>
      <c r="AF4710" s="39">
        <f t="shared" si="4201"/>
        <v>0.85071767223679351</v>
      </c>
      <c r="AG4710" s="39">
        <f t="shared" si="4201"/>
        <v>0.85475124983483541</v>
      </c>
      <c r="AH4710" s="39">
        <f t="shared" si="4201"/>
        <v>0.8586620638358744</v>
      </c>
      <c r="AI4710" s="39">
        <f t="shared" si="4201"/>
        <v>0.86245359045805814</v>
      </c>
      <c r="AJ4710" s="39">
        <f t="shared" si="4201"/>
        <v>0.86612924615002529</v>
      </c>
      <c r="AK4710" s="39">
        <f t="shared" si="4201"/>
        <v>0.86969238494749301</v>
      </c>
      <c r="AL4710" s="39">
        <f t="shared" si="4201"/>
        <v>0.87314629623987916</v>
      </c>
      <c r="AM4710" s="39">
        <f t="shared" si="4201"/>
        <v>0.87649420291583302</v>
      </c>
      <c r="AN4710" s="39">
        <f t="shared" si="4201"/>
        <v>0.87973925985804502</v>
      </c>
      <c r="AO4710" s="39">
        <f t="shared" si="4201"/>
        <v>0.88288455275920752</v>
      </c>
      <c r="AP4710" s="39">
        <f t="shared" si="4201"/>
        <v>0.88593309723248115</v>
      </c>
      <c r="AQ4710" s="39">
        <f t="shared" si="4201"/>
        <v>0.88888783819129602</v>
      </c>
      <c r="AR4710" s="39">
        <f t="shared" si="4201"/>
        <v>0.89175164947475505</v>
      </c>
      <c r="AS4710" s="39">
        <f t="shared" si="4201"/>
        <v>0.89452733369631976</v>
      </c>
      <c r="AT4710" s="39">
        <f t="shared" si="4201"/>
        <v>0.89721762229482138</v>
      </c>
      <c r="AU4710" s="39">
        <f t="shared" si="4201"/>
        <v>0.89982517576817644</v>
      </c>
      <c r="AV4710" s="39">
        <f t="shared" si="4201"/>
        <v>0.90235258407145413</v>
      </c>
      <c r="AW4710" s="39">
        <f t="shared" si="4201"/>
        <v>0.90480236716218232</v>
      </c>
      <c r="AX4710" s="39">
        <f t="shared" si="4201"/>
        <v>0.90717697567695166</v>
      </c>
      <c r="AY4710" s="39">
        <f t="shared" si="4201"/>
        <v>0.9094787917245073</v>
      </c>
      <c r="AZ4710" s="39">
        <f t="shared" si="4201"/>
        <v>0.91171012978159105</v>
      </c>
      <c r="BA4710" s="39">
        <f t="shared" si="4201"/>
        <v>0.91387323767881623</v>
      </c>
      <c r="BB4710" s="39">
        <f t="shared" si="4201"/>
        <v>0.91597029766482785</v>
      </c>
      <c r="BC4710" s="39">
        <f t="shared" si="4201"/>
        <v>0.91800342753791375</v>
      </c>
      <c r="BD4710" s="39">
        <f t="shared" si="4201"/>
        <v>0.91997468183510145</v>
      </c>
      <c r="BE4710" s="39">
        <f t="shared" si="4201"/>
        <v>0.92188605306958571</v>
      </c>
      <c r="BF4710" s="39">
        <f t="shared" si="4201"/>
        <v>0.923739473008103</v>
      </c>
    </row>
    <row r="4711" spans="1:58" x14ac:dyDescent="0.2">
      <c r="A4711" s="9" t="str">
        <f t="shared" si="4180"/>
        <v>Togo</v>
      </c>
      <c r="C4711" s="39">
        <f t="shared" si="4197"/>
        <v>5.5145340000000043E-2</v>
      </c>
      <c r="D4711" s="39">
        <f t="shared" si="4197"/>
        <v>6.1033029662711402E-2</v>
      </c>
      <c r="E4711" s="39">
        <f t="shared" si="4197"/>
        <v>6.7318790676938134E-2</v>
      </c>
      <c r="F4711" s="39">
        <f t="shared" si="4197"/>
        <v>7.4006345114939753E-2</v>
      </c>
      <c r="G4711" s="39">
        <f t="shared" si="4197"/>
        <v>8.1097528747385406E-2</v>
      </c>
      <c r="H4711" s="38">
        <f t="shared" ref="H4711:V4711" si="4202">1-_xlfn.NORM.DIST($D$608,H4482,H5892,TRUE)</f>
        <v>7.7421424010309825E-2</v>
      </c>
      <c r="I4711" s="38">
        <f t="shared" si="4202"/>
        <v>8.4241927975247766E-2</v>
      </c>
      <c r="J4711" s="38">
        <f t="shared" si="4202"/>
        <v>9.1410734106853964E-2</v>
      </c>
      <c r="K4711" s="38">
        <f t="shared" si="4202"/>
        <v>0.10960118131546293</v>
      </c>
      <c r="L4711" s="38">
        <f t="shared" si="4202"/>
        <v>0.11896927271184854</v>
      </c>
      <c r="M4711" s="38">
        <f t="shared" si="4202"/>
        <v>0.12880514243564867</v>
      </c>
      <c r="N4711" s="38">
        <f t="shared" si="4202"/>
        <v>0.13910393633679063</v>
      </c>
      <c r="O4711" s="38">
        <f t="shared" si="4202"/>
        <v>0.14985865560427702</v>
      </c>
      <c r="P4711" s="38">
        <f t="shared" si="4202"/>
        <v>0.16106018776779718</v>
      </c>
      <c r="Q4711" s="38">
        <f t="shared" si="4202"/>
        <v>0.17032618356937845</v>
      </c>
      <c r="R4711" s="38">
        <f t="shared" si="4202"/>
        <v>0.18439349887967682</v>
      </c>
      <c r="S4711" s="38">
        <f t="shared" si="4202"/>
        <v>0.19580548341191384</v>
      </c>
      <c r="T4711" s="38">
        <f t="shared" si="4202"/>
        <v>0.20748635218539901</v>
      </c>
      <c r="U4711" s="38">
        <f t="shared" si="4202"/>
        <v>0.21941666312543329</v>
      </c>
      <c r="V4711" s="38">
        <f t="shared" si="4202"/>
        <v>0.23157631271036205</v>
      </c>
      <c r="W4711" s="39">
        <f t="shared" ref="W4711:BF4711" si="4203">W3786</f>
        <v>0.24394467620114746</v>
      </c>
      <c r="X4711" s="39">
        <f t="shared" si="4203"/>
        <v>0.25650074548234647</v>
      </c>
      <c r="Y4711" s="39">
        <f t="shared" si="4203"/>
        <v>0.26922326318656775</v>
      </c>
      <c r="Z4711" s="39">
        <f t="shared" si="4203"/>
        <v>0.28209085192828787</v>
      </c>
      <c r="AA4711" s="39">
        <f t="shared" si="4203"/>
        <v>0.29508213763113589</v>
      </c>
      <c r="AB4711" s="39">
        <f t="shared" si="4203"/>
        <v>0.30817586609193481</v>
      </c>
      <c r="AC4711" s="39">
        <f t="shared" si="4203"/>
        <v>0.32135101208190031</v>
      </c>
      <c r="AD4711" s="39">
        <f t="shared" si="4203"/>
        <v>0.33458688043783469</v>
      </c>
      <c r="AE4711" s="39">
        <f t="shared" si="4203"/>
        <v>0.34786319874169347</v>
      </c>
      <c r="AF4711" s="39">
        <f t="shared" si="4203"/>
        <v>0.36116020132378679</v>
      </c>
      <c r="AG4711" s="39">
        <f t="shared" si="4203"/>
        <v>0.37445870445170892</v>
      </c>
      <c r="AH4711" s="39">
        <f t="shared" si="4203"/>
        <v>0.38774017268286221</v>
      </c>
      <c r="AI4711" s="39">
        <f t="shared" si="4203"/>
        <v>0.40098677646251191</v>
      </c>
      <c r="AJ4711" s="39">
        <f t="shared" si="4203"/>
        <v>0.41418144114130273</v>
      </c>
      <c r="AK4711" s="39">
        <f t="shared" si="4203"/>
        <v>0.42730788766603478</v>
      </c>
      <c r="AL4711" s="39">
        <f t="shared" si="4203"/>
        <v>0.44035066526539135</v>
      </c>
      <c r="AM4711" s="39">
        <f t="shared" si="4203"/>
        <v>0.45329517650860462</v>
      </c>
      <c r="AN4711" s="39">
        <f t="shared" si="4203"/>
        <v>0.46612769516024954</v>
      </c>
      <c r="AO4711" s="39">
        <f t="shared" si="4203"/>
        <v>0.47883537728915759</v>
      </c>
      <c r="AP4711" s="39">
        <f t="shared" si="4203"/>
        <v>0.49140626611456073</v>
      </c>
      <c r="AQ4711" s="39">
        <f t="shared" si="4203"/>
        <v>0.50382929108885643</v>
      </c>
      <c r="AR4711" s="39">
        <f t="shared" si="4203"/>
        <v>0.51609426172467632</v>
      </c>
      <c r="AS4711" s="39">
        <f t="shared" si="4203"/>
        <v>0.5281918566751207</v>
      </c>
      <c r="AT4711" s="39">
        <f t="shared" si="4203"/>
        <v>0.54011360857098012</v>
      </c>
      <c r="AU4711" s="39">
        <f t="shared" si="4203"/>
        <v>0.55185188510833993</v>
      </c>
      <c r="AV4711" s="39">
        <f t="shared" si="4203"/>
        <v>0.56339986686500398</v>
      </c>
      <c r="AW4711" s="39">
        <f t="shared" si="4203"/>
        <v>0.57475152230544624</v>
      </c>
      <c r="AX4711" s="39">
        <f t="shared" si="4203"/>
        <v>0.58590158041225371</v>
      </c>
      <c r="AY4711" s="39">
        <f t="shared" si="4203"/>
        <v>0.59684550135792325</v>
      </c>
      <c r="AZ4711" s="39">
        <f t="shared" si="4203"/>
        <v>0.60757944560505894</v>
      </c>
      <c r="BA4711" s="39">
        <f t="shared" si="4203"/>
        <v>0.61810024179602019</v>
      </c>
      <c r="BB4711" s="39">
        <f t="shared" si="4203"/>
        <v>0.62840535376541407</v>
      </c>
      <c r="BC4711" s="39">
        <f t="shared" si="4203"/>
        <v>0.63849284698092212</v>
      </c>
      <c r="BD4711" s="39">
        <f t="shared" si="4203"/>
        <v>0.64836135469020451</v>
      </c>
      <c r="BE4711" s="39">
        <f t="shared" si="4203"/>
        <v>0.65801004402432706</v>
      </c>
      <c r="BF4711" s="39">
        <f t="shared" si="4203"/>
        <v>0.66743858228160124</v>
      </c>
    </row>
    <row r="4712" spans="1:58" x14ac:dyDescent="0.2">
      <c r="A4712" s="9" t="str">
        <f t="shared" si="4180"/>
        <v>Tokelau</v>
      </c>
      <c r="C4712" s="39">
        <f t="shared" si="4197"/>
        <v>0.70495990000000008</v>
      </c>
      <c r="D4712" s="39">
        <f t="shared" si="4197"/>
        <v>0.71316885053781909</v>
      </c>
      <c r="E4712" s="39">
        <f t="shared" si="4197"/>
        <v>0.72116793139132362</v>
      </c>
      <c r="F4712" s="39">
        <f t="shared" si="4197"/>
        <v>0.72895947376961889</v>
      </c>
      <c r="G4712" s="39">
        <f t="shared" si="4197"/>
        <v>0.73654604880368313</v>
      </c>
      <c r="H4712" s="38">
        <f t="shared" ref="H4712:V4712" si="4204">1-_xlfn.NORM.DIST($D$608,H4483,H5893,TRUE)</f>
        <v>0.64855794582430326</v>
      </c>
      <c r="I4712" s="38">
        <f t="shared" si="4204"/>
        <v>0.6562454602607376</v>
      </c>
      <c r="J4712" s="38">
        <f t="shared" si="4204"/>
        <v>0.66377452383253732</v>
      </c>
      <c r="K4712" s="38">
        <f t="shared" si="4204"/>
        <v>0.67114607072840626</v>
      </c>
      <c r="L4712" s="38">
        <f t="shared" si="4204"/>
        <v>0.69557695745509873</v>
      </c>
      <c r="M4712" s="38">
        <f t="shared" si="4204"/>
        <v>0.71973696196458004</v>
      </c>
      <c r="N4712" s="38">
        <f t="shared" si="4204"/>
        <v>0.7435000724315286</v>
      </c>
      <c r="O4712" s="38">
        <f t="shared" si="4204"/>
        <v>0.76673697117186534</v>
      </c>
      <c r="P4712" s="38">
        <f t="shared" si="4204"/>
        <v>0.78931709373325443</v>
      </c>
      <c r="Q4712" s="38">
        <f t="shared" si="4204"/>
        <v>0.78834076868928404</v>
      </c>
      <c r="R4712" s="38">
        <f t="shared" si="4204"/>
        <v>0.80737806306821303</v>
      </c>
      <c r="S4712" s="38">
        <f t="shared" si="4204"/>
        <v>0.81276287966993488</v>
      </c>
      <c r="T4712" s="38">
        <f t="shared" si="4204"/>
        <v>0.81798840465029266</v>
      </c>
      <c r="U4712" s="38">
        <f t="shared" si="4204"/>
        <v>0.82305851809078645</v>
      </c>
      <c r="V4712" s="38">
        <f t="shared" si="4204"/>
        <v>0.82797709136604214</v>
      </c>
      <c r="W4712" s="39">
        <f t="shared" ref="W4712:BF4712" si="4205">W3787</f>
        <v>0.83274797866032368</v>
      </c>
      <c r="X4712" s="39">
        <f t="shared" si="4205"/>
        <v>0.8373750092734229</v>
      </c>
      <c r="Y4712" s="39">
        <f t="shared" si="4205"/>
        <v>0.84186198067264317</v>
      </c>
      <c r="Z4712" s="39">
        <f t="shared" si="4205"/>
        <v>0.84621265224814735</v>
      </c>
      <c r="AA4712" s="39">
        <f t="shared" si="4205"/>
        <v>0.85043073972971917</v>
      </c>
      <c r="AB4712" s="39">
        <f t="shared" si="4205"/>
        <v>0.8545199102239599</v>
      </c>
      <c r="AC4712" s="39">
        <f t="shared" si="4205"/>
        <v>0.85848377783206897</v>
      </c>
      <c r="AD4712" s="39">
        <f t="shared" si="4205"/>
        <v>0.86232589980962049</v>
      </c>
      <c r="AE4712" s="39">
        <f t="shared" si="4205"/>
        <v>0.86604977323109578</v>
      </c>
      <c r="AF4712" s="39">
        <f t="shared" si="4205"/>
        <v>0.86965883212337691</v>
      </c>
      <c r="AG4712" s="39">
        <f t="shared" si="4205"/>
        <v>0.87315644503389223</v>
      </c>
      <c r="AH4712" s="39">
        <f t="shared" si="4205"/>
        <v>0.87654591300063422</v>
      </c>
      <c r="AI4712" s="39">
        <f t="shared" si="4205"/>
        <v>0.87983046789281838</v>
      </c>
      <c r="AJ4712" s="39">
        <f t="shared" si="4205"/>
        <v>0.88301327109251071</v>
      </c>
      <c r="AK4712" s="39">
        <f t="shared" si="4205"/>
        <v>0.88609741248909946</v>
      </c>
      <c r="AL4712" s="39">
        <f t="shared" si="4205"/>
        <v>0.889085909760019</v>
      </c>
      <c r="AM4712" s="39">
        <f t="shared" si="4205"/>
        <v>0.89198170791264586</v>
      </c>
      <c r="AN4712" s="39">
        <f t="shared" si="4205"/>
        <v>0.89478767906376322</v>
      </c>
      <c r="AO4712" s="39">
        <f t="shared" si="4205"/>
        <v>0.89750662243442336</v>
      </c>
      <c r="AP4712" s="39">
        <f t="shared" si="4205"/>
        <v>0.90014126453943644</v>
      </c>
      <c r="AQ4712" s="39">
        <f t="shared" si="4205"/>
        <v>0.90269425955205884</v>
      </c>
      <c r="AR4712" s="39">
        <f t="shared" si="4205"/>
        <v>0.90516818982574943</v>
      </c>
      <c r="AS4712" s="39">
        <f t="shared" si="4205"/>
        <v>0.90756556655610521</v>
      </c>
      <c r="AT4712" s="39">
        <f t="shared" si="4205"/>
        <v>0.90988883056727898</v>
      </c>
      <c r="AU4712" s="39">
        <f t="shared" si="4205"/>
        <v>0.91214035320831321</v>
      </c>
      <c r="AV4712" s="39">
        <f t="shared" si="4205"/>
        <v>0.91432243734590535</v>
      </c>
      <c r="AW4712" s="39">
        <f t="shared" si="4205"/>
        <v>0.91643731844114174</v>
      </c>
      <c r="AX4712" s="39">
        <f t="shared" si="4205"/>
        <v>0.91848716569870792</v>
      </c>
      <c r="AY4712" s="39">
        <f t="shared" si="4205"/>
        <v>0.92047408327799762</v>
      </c>
      <c r="AZ4712" s="39">
        <f t="shared" si="4205"/>
        <v>0.92240011155640689</v>
      </c>
      <c r="BA4712" s="39">
        <f t="shared" si="4205"/>
        <v>0.92426722843590925</v>
      </c>
      <c r="BB4712" s="39">
        <f t="shared" si="4205"/>
        <v>0.92607735068477437</v>
      </c>
      <c r="BC4712" s="39">
        <f t="shared" si="4205"/>
        <v>0.92783233530700193</v>
      </c>
      <c r="BD4712" s="39">
        <f t="shared" si="4205"/>
        <v>0.92953398093271344</v>
      </c>
      <c r="BE4712" s="39">
        <f t="shared" si="4205"/>
        <v>0.93118402922337018</v>
      </c>
      <c r="BF4712" s="39">
        <f t="shared" si="4205"/>
        <v>0.93278416628626348</v>
      </c>
    </row>
    <row r="4713" spans="1:58" x14ac:dyDescent="0.2">
      <c r="A4713" s="9" t="str">
        <f t="shared" si="4180"/>
        <v>Tonga</v>
      </c>
      <c r="C4713" s="39">
        <f t="shared" si="4197"/>
        <v>0.69909599999999994</v>
      </c>
      <c r="D4713" s="39">
        <f t="shared" si="4197"/>
        <v>0.70738059621588067</v>
      </c>
      <c r="E4713" s="39">
        <f t="shared" si="4197"/>
        <v>0.71545663943272908</v>
      </c>
      <c r="F4713" s="39">
        <f t="shared" si="4197"/>
        <v>0.72332627555404061</v>
      </c>
      <c r="G4713" s="39">
        <f t="shared" si="4197"/>
        <v>0.73099189918970064</v>
      </c>
      <c r="H4713" s="38">
        <f t="shared" ref="H4713:V4713" si="4206">1-_xlfn.NORM.DIST($D$608,H4484,H5894,TRUE)</f>
        <v>0.72099469938498839</v>
      </c>
      <c r="I4713" s="38">
        <f t="shared" si="4206"/>
        <v>0.72839524115136534</v>
      </c>
      <c r="J4713" s="38">
        <f t="shared" si="4206"/>
        <v>0.73560655260948804</v>
      </c>
      <c r="K4713" s="38">
        <f t="shared" si="4206"/>
        <v>0.75505176383207351</v>
      </c>
      <c r="L4713" s="38">
        <f t="shared" si="4206"/>
        <v>0.76127591732272815</v>
      </c>
      <c r="M4713" s="38">
        <f t="shared" si="4206"/>
        <v>0.76732523292949573</v>
      </c>
      <c r="N4713" s="38">
        <f t="shared" si="4206"/>
        <v>0.77320343606840181</v>
      </c>
      <c r="O4713" s="38">
        <f t="shared" si="4206"/>
        <v>0.77891429199649742</v>
      </c>
      <c r="P4713" s="38">
        <f t="shared" si="4206"/>
        <v>0.78446159311042507</v>
      </c>
      <c r="Q4713" s="38">
        <f t="shared" si="4206"/>
        <v>0.7835341573490916</v>
      </c>
      <c r="R4713" s="38">
        <f t="shared" si="4206"/>
        <v>0.80271456001574704</v>
      </c>
      <c r="S4713" s="38">
        <f t="shared" si="4206"/>
        <v>0.80817919119369852</v>
      </c>
      <c r="T4713" s="38">
        <f t="shared" si="4206"/>
        <v>0.81348393963695187</v>
      </c>
      <c r="U4713" s="38">
        <f t="shared" si="4206"/>
        <v>0.8186326168724477</v>
      </c>
      <c r="V4713" s="38">
        <f t="shared" si="4206"/>
        <v>0.82362903162625112</v>
      </c>
      <c r="W4713" s="39">
        <f t="shared" ref="W4713:BF4713" si="4207">W3788</f>
        <v>0.82847698106516798</v>
      </c>
      <c r="X4713" s="39">
        <f t="shared" si="4207"/>
        <v>0.83318024282968617</v>
      </c>
      <c r="Y4713" s="39">
        <f t="shared" si="4207"/>
        <v>0.83774256781618861</v>
      </c>
      <c r="Z4713" s="39">
        <f t="shared" si="4207"/>
        <v>0.84216767366679002</v>
      </c>
      <c r="AA4713" s="39">
        <f t="shared" si="4207"/>
        <v>0.84645923892576092</v>
      </c>
      <c r="AB4713" s="39">
        <f t="shared" si="4207"/>
        <v>0.85062089782234995</v>
      </c>
      <c r="AC4713" s="39">
        <f t="shared" si="4207"/>
        <v>0.85465623564080839</v>
      </c>
      <c r="AD4713" s="39">
        <f t="shared" si="4207"/>
        <v>0.85856878463956754</v>
      </c>
      <c r="AE4713" s="39">
        <f t="shared" si="4207"/>
        <v>0.86236202048276711</v>
      </c>
      <c r="AF4713" s="39">
        <f t="shared" si="4207"/>
        <v>0.86603935914867602</v>
      </c>
      <c r="AG4713" s="39">
        <f t="shared" si="4207"/>
        <v>0.86960415428095228</v>
      </c>
      <c r="AH4713" s="39">
        <f t="shared" si="4207"/>
        <v>0.87305969495013636</v>
      </c>
      <c r="AI4713" s="39">
        <f t="shared" si="4207"/>
        <v>0.87640920379425968</v>
      </c>
      <c r="AJ4713" s="39">
        <f t="shared" si="4207"/>
        <v>0.87965583550893589</v>
      </c>
      <c r="AK4713" s="39">
        <f t="shared" si="4207"/>
        <v>0.88280267565881154</v>
      </c>
      <c r="AL4713" s="39">
        <f t="shared" si="4207"/>
        <v>0.8858527397837257</v>
      </c>
      <c r="AM4713" s="39">
        <f t="shared" si="4207"/>
        <v>0.88880897277440829</v>
      </c>
      <c r="AN4713" s="39">
        <f t="shared" si="4207"/>
        <v>0.89167424849398202</v>
      </c>
      <c r="AO4713" s="39">
        <f t="shared" si="4207"/>
        <v>0.89445136962294158</v>
      </c>
      <c r="AP4713" s="39">
        <f t="shared" si="4207"/>
        <v>0.89714306770665364</v>
      </c>
      <c r="AQ4713" s="39">
        <f t="shared" si="4207"/>
        <v>0.8997520033857459</v>
      </c>
      <c r="AR4713" s="39">
        <f t="shared" si="4207"/>
        <v>0.90228076679103342</v>
      </c>
      <c r="AS4713" s="39">
        <f t="shared" si="4207"/>
        <v>0.90473187808585875</v>
      </c>
      <c r="AT4713" s="39">
        <f t="shared" si="4207"/>
        <v>0.90710778813990256</v>
      </c>
      <c r="AU4713" s="39">
        <f t="shared" si="4207"/>
        <v>0.90941087931964715</v>
      </c>
      <c r="AV4713" s="39">
        <f t="shared" si="4207"/>
        <v>0.91164346638174787</v>
      </c>
      <c r="AW4713" s="39">
        <f t="shared" si="4207"/>
        <v>0.91380779745659246</v>
      </c>
      <c r="AX4713" s="39">
        <f t="shared" si="4207"/>
        <v>0.91590605511028933</v>
      </c>
      <c r="AY4713" s="39">
        <f t="shared" si="4207"/>
        <v>0.91794035747424962</v>
      </c>
      <c r="AZ4713" s="39">
        <f t="shared" si="4207"/>
        <v>0.91991275943238704</v>
      </c>
      <c r="BA4713" s="39">
        <f t="shared" si="4207"/>
        <v>0.92182525385677627</v>
      </c>
      <c r="BB4713" s="39">
        <f t="shared" si="4207"/>
        <v>0.92367977288338032</v>
      </c>
      <c r="BC4713" s="39">
        <f t="shared" si="4207"/>
        <v>0.925478189220171</v>
      </c>
      <c r="BD4713" s="39">
        <f t="shared" si="4207"/>
        <v>0.92722231748064565</v>
      </c>
      <c r="BE4713" s="39">
        <f t="shared" si="4207"/>
        <v>0.9289139155363717</v>
      </c>
      <c r="BF4713" s="39">
        <f t="shared" si="4207"/>
        <v>0.93055468588277912</v>
      </c>
    </row>
    <row r="4714" spans="1:58" x14ac:dyDescent="0.2">
      <c r="A4714" s="9" t="str">
        <f t="shared" si="4180"/>
        <v>Trinidad and Tobago</v>
      </c>
      <c r="C4714" s="39">
        <f t="shared" si="4197"/>
        <v>0.77311289999999999</v>
      </c>
      <c r="D4714" s="39">
        <f t="shared" si="4197"/>
        <v>0.77942948257285583</v>
      </c>
      <c r="E4714" s="39">
        <f t="shared" si="4197"/>
        <v>0.78556745556620655</v>
      </c>
      <c r="F4714" s="39">
        <f t="shared" si="4197"/>
        <v>0.79153048762934308</v>
      </c>
      <c r="G4714" s="39">
        <f t="shared" si="4197"/>
        <v>0.79732230137417259</v>
      </c>
      <c r="H4714" s="38">
        <f t="shared" ref="H4714:V4714" si="4208">1-_xlfn.NORM.DIST($D$608,H4485,H5895,TRUE)</f>
        <v>0.65598032900612546</v>
      </c>
      <c r="I4714" s="38">
        <f t="shared" si="4208"/>
        <v>0.66240796688131598</v>
      </c>
      <c r="J4714" s="38">
        <f t="shared" si="4208"/>
        <v>0.66870953469917915</v>
      </c>
      <c r="K4714" s="38">
        <f t="shared" si="4208"/>
        <v>0.74330541674102957</v>
      </c>
      <c r="L4714" s="38">
        <f t="shared" si="4208"/>
        <v>0.7629344685573558</v>
      </c>
      <c r="M4714" s="38">
        <f t="shared" si="4208"/>
        <v>0.7820900996407707</v>
      </c>
      <c r="N4714" s="38">
        <f t="shared" si="4208"/>
        <v>0.800697059916057</v>
      </c>
      <c r="O4714" s="38">
        <f t="shared" si="4208"/>
        <v>0.81868200426281978</v>
      </c>
      <c r="P4714" s="38">
        <f t="shared" si="4208"/>
        <v>0.8359746363533862</v>
      </c>
      <c r="Q4714" s="38">
        <f t="shared" si="4208"/>
        <v>0.8339562788090833</v>
      </c>
      <c r="R4714" s="38">
        <f t="shared" si="4208"/>
        <v>0.85081524189849134</v>
      </c>
      <c r="S4714" s="38">
        <f t="shared" si="4208"/>
        <v>0.85484704410995549</v>
      </c>
      <c r="T4714" s="38">
        <f t="shared" si="4208"/>
        <v>0.85875610818856818</v>
      </c>
      <c r="U4714" s="38">
        <f t="shared" si="4208"/>
        <v>0.86254591090989063</v>
      </c>
      <c r="V4714" s="38">
        <f t="shared" si="4208"/>
        <v>0.86621986919565941</v>
      </c>
      <c r="W4714" s="39">
        <f t="shared" ref="W4714:BF4714" si="4209">W3789</f>
        <v>0.86978133747574804</v>
      </c>
      <c r="X4714" s="39">
        <f t="shared" si="4209"/>
        <v>0.87323360545996254</v>
      </c>
      <c r="Y4714" s="39">
        <f t="shared" si="4209"/>
        <v>0.87657989628853661</v>
      </c>
      <c r="Z4714" s="39">
        <f t="shared" si="4209"/>
        <v>0.87982336503170078</v>
      </c>
      <c r="AA4714" s="39">
        <f t="shared" si="4209"/>
        <v>0.88296709751019209</v>
      </c>
      <c r="AB4714" s="39">
        <f t="shared" si="4209"/>
        <v>0.88601410941006442</v>
      </c>
      <c r="AC4714" s="39">
        <f t="shared" si="4209"/>
        <v>0.88896734566662561</v>
      </c>
      <c r="AD4714" s="39">
        <f t="shared" si="4209"/>
        <v>0.89182968009377817</v>
      </c>
      <c r="AE4714" s="39">
        <f t="shared" si="4209"/>
        <v>0.89460391523643923</v>
      </c>
      <c r="AF4714" s="39">
        <f t="shared" si="4209"/>
        <v>0.89729278242509636</v>
      </c>
      <c r="AG4714" s="39">
        <f t="shared" si="4209"/>
        <v>0.89989894201287401</v>
      </c>
      <c r="AH4714" s="39">
        <f t="shared" si="4209"/>
        <v>0.90242498377677005</v>
      </c>
      <c r="AI4714" s="39">
        <f t="shared" si="4209"/>
        <v>0.9048734274659509</v>
      </c>
      <c r="AJ4714" s="39">
        <f t="shared" si="4209"/>
        <v>0.90724672348117308</v>
      </c>
      <c r="AK4714" s="39">
        <f t="shared" si="4209"/>
        <v>0.90954725367052502</v>
      </c>
      <c r="AL4714" s="39">
        <f t="shared" si="4209"/>
        <v>0.91177733222775881</v>
      </c>
      <c r="AM4714" s="39">
        <f t="shared" si="4209"/>
        <v>0.91393920668050088</v>
      </c>
      <c r="AN4714" s="39">
        <f t="shared" si="4209"/>
        <v>0.91603505895660009</v>
      </c>
      <c r="AO4714" s="39">
        <f t="shared" si="4209"/>
        <v>0.91806700651778572</v>
      </c>
      <c r="AP4714" s="39">
        <f t="shared" si="4209"/>
        <v>0.92003710355067603</v>
      </c>
      <c r="AQ4714" s="39">
        <f t="shared" si="4209"/>
        <v>0.92194734220598851</v>
      </c>
      <c r="AR4714" s="39">
        <f t="shared" si="4209"/>
        <v>0.92379965387757523</v>
      </c>
      <c r="AS4714" s="39">
        <f t="shared" si="4209"/>
        <v>0.92559591051361956</v>
      </c>
      <c r="AT4714" s="39">
        <f t="shared" si="4209"/>
        <v>0.92733792595300846</v>
      </c>
      <c r="AU4714" s="39">
        <f t="shared" si="4209"/>
        <v>0.92902745728052449</v>
      </c>
      <c r="AV4714" s="39">
        <f t="shared" si="4209"/>
        <v>0.93066620619508822</v>
      </c>
      <c r="AW4714" s="39">
        <f t="shared" si="4209"/>
        <v>0.93225582038583166</v>
      </c>
      <c r="AX4714" s="39">
        <f t="shared" si="4209"/>
        <v>0.93379789491129295</v>
      </c>
      <c r="AY4714" s="39">
        <f t="shared" si="4209"/>
        <v>0.93529397357749622</v>
      </c>
      <c r="AZ4714" s="39">
        <f t="shared" si="4209"/>
        <v>0.93674555031112039</v>
      </c>
      <c r="BA4714" s="39">
        <f t="shared" si="4209"/>
        <v>0.93815407052436894</v>
      </c>
      <c r="BB4714" s="39">
        <f t="shared" si="4209"/>
        <v>0.93952093246852575</v>
      </c>
      <c r="BC4714" s="39">
        <f t="shared" si="4209"/>
        <v>0.94084748857353306</v>
      </c>
      <c r="BD4714" s="39">
        <f t="shared" si="4209"/>
        <v>0.94213504677124438</v>
      </c>
      <c r="BE4714" s="39">
        <f t="shared" si="4209"/>
        <v>0.94338487180030206</v>
      </c>
      <c r="BF4714" s="39">
        <f t="shared" si="4209"/>
        <v>0.94459818649085703</v>
      </c>
    </row>
    <row r="4715" spans="1:58" x14ac:dyDescent="0.2">
      <c r="A4715" s="9" t="str">
        <f t="shared" si="4180"/>
        <v>Tunisia</v>
      </c>
      <c r="C4715" s="39">
        <f t="shared" si="4197"/>
        <v>0.4385424</v>
      </c>
      <c r="D4715" s="39">
        <f t="shared" si="4197"/>
        <v>0.45131765250859224</v>
      </c>
      <c r="E4715" s="39">
        <f t="shared" si="4197"/>
        <v>0.46398380601424982</v>
      </c>
      <c r="F4715" s="39">
        <f t="shared" si="4197"/>
        <v>0.47652846130888904</v>
      </c>
      <c r="G4715" s="39">
        <f t="shared" si="4197"/>
        <v>0.48894006941262025</v>
      </c>
      <c r="H4715" s="38">
        <f t="shared" ref="H4715:V4715" si="4210">1-_xlfn.NORM.DIST($D$608,H4486,H5896,TRUE)</f>
        <v>0.3891888889756534</v>
      </c>
      <c r="I4715" s="38">
        <f t="shared" si="4210"/>
        <v>0.39977151617082174</v>
      </c>
      <c r="J4715" s="38">
        <f t="shared" si="4210"/>
        <v>0.41029536229877084</v>
      </c>
      <c r="K4715" s="38">
        <f t="shared" si="4210"/>
        <v>0.48484290056639701</v>
      </c>
      <c r="L4715" s="38">
        <f t="shared" si="4210"/>
        <v>0.50501538239743904</v>
      </c>
      <c r="M4715" s="38">
        <f t="shared" si="4210"/>
        <v>0.5253404274583191</v>
      </c>
      <c r="N4715" s="38">
        <f t="shared" si="4210"/>
        <v>0.54576988619909528</v>
      </c>
      <c r="O4715" s="38">
        <f t="shared" si="4210"/>
        <v>0.56625352063989376</v>
      </c>
      <c r="P4715" s="38">
        <f t="shared" si="4210"/>
        <v>0.58673928173855772</v>
      </c>
      <c r="Q4715" s="38">
        <f t="shared" si="4210"/>
        <v>0.59095720641010696</v>
      </c>
      <c r="R4715" s="38">
        <f t="shared" si="4210"/>
        <v>0.61420945756815248</v>
      </c>
      <c r="S4715" s="38">
        <f t="shared" si="4210"/>
        <v>0.62441905552401367</v>
      </c>
      <c r="T4715" s="38">
        <f t="shared" si="4210"/>
        <v>0.63441695095974959</v>
      </c>
      <c r="U4715" s="38">
        <f t="shared" si="4210"/>
        <v>0.6442017471313759</v>
      </c>
      <c r="V4715" s="38">
        <f t="shared" si="4210"/>
        <v>0.65377256125753558</v>
      </c>
      <c r="W4715" s="39">
        <f t="shared" ref="W4715:BF4715" si="4211">W3790</f>
        <v>0.6631289925346644</v>
      </c>
      <c r="X4715" s="39">
        <f t="shared" si="4211"/>
        <v>0.6722710904980127</v>
      </c>
      <c r="Y4715" s="39">
        <f t="shared" si="4211"/>
        <v>0.6811993238916958</v>
      </c>
      <c r="Z4715" s="39">
        <f t="shared" si="4211"/>
        <v>0.68991455018939485</v>
      </c>
      <c r="AA4715" s="39">
        <f t="shared" si="4211"/>
        <v>0.69841798588703385</v>
      </c>
      <c r="AB4715" s="39">
        <f t="shared" si="4211"/>
        <v>0.70671117766977742</v>
      </c>
      <c r="AC4715" s="39">
        <f t="shared" si="4211"/>
        <v>0.71479597453806476</v>
      </c>
      <c r="AD4715" s="39">
        <f t="shared" si="4211"/>
        <v>0.72267450096112784</v>
      </c>
      <c r="AE4715" s="39">
        <f t="shared" si="4211"/>
        <v>0.73034913111152733</v>
      </c>
      <c r="AF4715" s="39">
        <f t="shared" si="4211"/>
        <v>0.73782246422066655</v>
      </c>
      <c r="AG4715" s="39">
        <f t="shared" si="4211"/>
        <v>0.74509730108295846</v>
      </c>
      <c r="AH4715" s="39">
        <f t="shared" si="4211"/>
        <v>0.7521766217253012</v>
      </c>
      <c r="AI4715" s="39">
        <f t="shared" si="4211"/>
        <v>0.75906356424867782</v>
      </c>
      <c r="AJ4715" s="39">
        <f t="shared" si="4211"/>
        <v>0.7657614048400152</v>
      </c>
      <c r="AK4715" s="39">
        <f t="shared" si="4211"/>
        <v>0.77227353894480544</v>
      </c>
      <c r="AL4715" s="39">
        <f t="shared" si="4211"/>
        <v>0.77860346358438737</v>
      </c>
      <c r="AM4715" s="39">
        <f t="shared" si="4211"/>
        <v>0.78475476079609008</v>
      </c>
      <c r="AN4715" s="39">
        <f t="shared" si="4211"/>
        <v>0.7907310821696375</v>
      </c>
      <c r="AO4715" s="39">
        <f t="shared" si="4211"/>
        <v>0.79653613444917382</v>
      </c>
      <c r="AP4715" s="39">
        <f t="shared" si="4211"/>
        <v>0.8021736661669806</v>
      </c>
      <c r="AQ4715" s="39">
        <f t="shared" si="4211"/>
        <v>0.80764745527231574</v>
      </c>
      <c r="AR4715" s="39">
        <f t="shared" si="4211"/>
        <v>0.81296129771676018</v>
      </c>
      <c r="AS4715" s="39">
        <f t="shared" si="4211"/>
        <v>0.81811899695595169</v>
      </c>
      <c r="AT4715" s="39">
        <f t="shared" si="4211"/>
        <v>0.82312435432655806</v>
      </c>
      <c r="AU4715" s="39">
        <f t="shared" si="4211"/>
        <v>0.8279811602567303</v>
      </c>
      <c r="AV4715" s="39">
        <f t="shared" si="4211"/>
        <v>0.83269318626804534</v>
      </c>
      <c r="AW4715" s="39">
        <f t="shared" si="4211"/>
        <v>0.83726417772703587</v>
      </c>
      <c r="AX4715" s="39">
        <f t="shared" si="4211"/>
        <v>0.84169784730477892</v>
      </c>
      <c r="AY4715" s="39">
        <f t="shared" si="4211"/>
        <v>0.84599786910362396</v>
      </c>
      <c r="AZ4715" s="39">
        <f t="shared" si="4211"/>
        <v>0.85016787341096078</v>
      </c>
      <c r="BA4715" s="39">
        <f t="shared" si="4211"/>
        <v>0.85421144204091104</v>
      </c>
      <c r="BB4715" s="39">
        <f t="shared" si="4211"/>
        <v>0.85813210422596109</v>
      </c>
      <c r="BC4715" s="39">
        <f t="shared" si="4211"/>
        <v>0.86193333302178465</v>
      </c>
      <c r="BD4715" s="39">
        <f t="shared" si="4211"/>
        <v>0.86561854218984169</v>
      </c>
      <c r="BE4715" s="39">
        <f t="shared" si="4211"/>
        <v>0.8691910835237292</v>
      </c>
      <c r="BF4715" s="39">
        <f t="shared" si="4211"/>
        <v>0.87265424458670493</v>
      </c>
    </row>
    <row r="4716" spans="1:58" x14ac:dyDescent="0.2">
      <c r="A4716" s="9" t="str">
        <f t="shared" si="4180"/>
        <v>Turkey</v>
      </c>
      <c r="C4716" s="39">
        <f t="shared" si="4197"/>
        <v>0.71599500000000005</v>
      </c>
      <c r="D4716" s="39">
        <f t="shared" si="4197"/>
        <v>0.72385736970114778</v>
      </c>
      <c r="E4716" s="39">
        <f t="shared" si="4197"/>
        <v>0.73151563309272505</v>
      </c>
      <c r="F4716" s="39">
        <f t="shared" si="4197"/>
        <v>0.73897242468191937</v>
      </c>
      <c r="G4716" s="39">
        <f t="shared" si="4197"/>
        <v>0.74623057873421961</v>
      </c>
      <c r="H4716" s="38">
        <f t="shared" ref="H4716:V4716" si="4212">1-_xlfn.NORM.DIST($D$608,H4487,H5897,TRUE)</f>
        <v>0.60626683772473244</v>
      </c>
      <c r="I4716" s="38">
        <f t="shared" si="4212"/>
        <v>0.61373533198977326</v>
      </c>
      <c r="J4716" s="38">
        <f t="shared" si="4212"/>
        <v>0.62106985125009984</v>
      </c>
      <c r="K4716" s="38">
        <f t="shared" si="4212"/>
        <v>0.72227982494382437</v>
      </c>
      <c r="L4716" s="38">
        <f t="shared" si="4212"/>
        <v>0.73779188349618796</v>
      </c>
      <c r="M4716" s="38">
        <f t="shared" si="4212"/>
        <v>0.75298775201578605</v>
      </c>
      <c r="N4716" s="38">
        <f t="shared" si="4212"/>
        <v>0.76783889020959417</v>
      </c>
      <c r="O4716" s="38">
        <f t="shared" si="4212"/>
        <v>0.78231794755530604</v>
      </c>
      <c r="P4716" s="38">
        <f t="shared" si="4212"/>
        <v>0.7963989600319491</v>
      </c>
      <c r="Q4716" s="38">
        <f t="shared" si="4212"/>
        <v>0.79520395471742655</v>
      </c>
      <c r="R4716" s="38">
        <f t="shared" si="4212"/>
        <v>0.81390958664579738</v>
      </c>
      <c r="S4716" s="38">
        <f t="shared" si="4212"/>
        <v>0.81905090192402641</v>
      </c>
      <c r="T4716" s="38">
        <f t="shared" si="4212"/>
        <v>0.82404002004792121</v>
      </c>
      <c r="U4716" s="38">
        <f t="shared" si="4212"/>
        <v>0.82888074365376652</v>
      </c>
      <c r="V4716" s="38">
        <f t="shared" si="4212"/>
        <v>0.83357685534648851</v>
      </c>
      <c r="W4716" s="39">
        <f t="shared" ref="W4716:BF4716" si="4213">W3791</f>
        <v>0.83813211050695435</v>
      </c>
      <c r="X4716" s="39">
        <f t="shared" si="4213"/>
        <v>0.8425502308065268</v>
      </c>
      <c r="Y4716" s="39">
        <f t="shared" si="4213"/>
        <v>0.84683489838775183</v>
      </c>
      <c r="Z4716" s="39">
        <f t="shared" si="4213"/>
        <v>0.85098975067091398</v>
      </c>
      <c r="AA4716" s="39">
        <f t="shared" si="4213"/>
        <v>0.85501837574719963</v>
      </c>
      <c r="AB4716" s="39">
        <f t="shared" si="4213"/>
        <v>0.85892430832036382</v>
      </c>
      <c r="AC4716" s="39">
        <f t="shared" si="4213"/>
        <v>0.86271102616005968</v>
      </c>
      <c r="AD4716" s="39">
        <f t="shared" si="4213"/>
        <v>0.86638194703133309</v>
      </c>
      <c r="AE4716" s="39">
        <f t="shared" si="4213"/>
        <v>0.86994042606620903</v>
      </c>
      <c r="AF4716" s="39">
        <f t="shared" si="4213"/>
        <v>0.87338975354474169</v>
      </c>
      <c r="AG4716" s="39">
        <f t="shared" si="4213"/>
        <v>0.87673315305439803</v>
      </c>
      <c r="AH4716" s="39">
        <f t="shared" si="4213"/>
        <v>0.87997377999814164</v>
      </c>
      <c r="AI4716" s="39">
        <f t="shared" si="4213"/>
        <v>0.88311472042308459</v>
      </c>
      <c r="AJ4716" s="39">
        <f t="shared" si="4213"/>
        <v>0.88615899014306776</v>
      </c>
      <c r="AK4716" s="39">
        <f t="shared" si="4213"/>
        <v>0.88910953413000182</v>
      </c>
      <c r="AL4716" s="39">
        <f t="shared" si="4213"/>
        <v>0.89196922615024932</v>
      </c>
      <c r="AM4716" s="39">
        <f t="shared" si="4213"/>
        <v>0.89474086862372804</v>
      </c>
      <c r="AN4716" s="39">
        <f t="shared" si="4213"/>
        <v>0.89742719268480542</v>
      </c>
      <c r="AO4716" s="39">
        <f t="shared" si="4213"/>
        <v>0.90003085842536201</v>
      </c>
      <c r="AP4716" s="39">
        <f t="shared" si="4213"/>
        <v>0.90255445530169498</v>
      </c>
      <c r="AQ4716" s="39">
        <f t="shared" si="4213"/>
        <v>0.9050005026881619</v>
      </c>
      <c r="AR4716" s="39">
        <f t="shared" si="4213"/>
        <v>0.90737145056164059</v>
      </c>
      <c r="AS4716" s="39">
        <f t="shared" si="4213"/>
        <v>0.90966968030200968</v>
      </c>
      <c r="AT4716" s="39">
        <f t="shared" si="4213"/>
        <v>0.9118975055949341</v>
      </c>
      <c r="AU4716" s="39">
        <f t="shared" si="4213"/>
        <v>0.91405717342425308</v>
      </c>
      <c r="AV4716" s="39">
        <f t="shared" si="4213"/>
        <v>0.91615086514224053</v>
      </c>
      <c r="AW4716" s="39">
        <f t="shared" si="4213"/>
        <v>0.91818069760692278</v>
      </c>
      <c r="AX4716" s="39">
        <f t="shared" si="4213"/>
        <v>0.9201487243765053</v>
      </c>
      <c r="AY4716" s="39">
        <f t="shared" si="4213"/>
        <v>0.9220569369517716</v>
      </c>
      <c r="AZ4716" s="39">
        <f t="shared" si="4213"/>
        <v>0.92390726605808604</v>
      </c>
      <c r="BA4716" s="39">
        <f t="shared" si="4213"/>
        <v>0.92570158295935201</v>
      </c>
      <c r="BB4716" s="39">
        <f t="shared" si="4213"/>
        <v>0.92744170079694699</v>
      </c>
      <c r="BC4716" s="39">
        <f t="shared" si="4213"/>
        <v>0.9291293759472885</v>
      </c>
      <c r="BD4716" s="39">
        <f t="shared" si="4213"/>
        <v>0.93076630939227534</v>
      </c>
      <c r="BE4716" s="39">
        <f t="shared" si="4213"/>
        <v>0.93235414809739137</v>
      </c>
      <c r="BF4716" s="39">
        <f t="shared" si="4213"/>
        <v>0.93389448639277128</v>
      </c>
    </row>
    <row r="4717" spans="1:58" x14ac:dyDescent="0.2">
      <c r="A4717" s="9" t="str">
        <f t="shared" si="4180"/>
        <v>Turkmenistan</v>
      </c>
      <c r="C4717" s="39">
        <f t="shared" si="4197"/>
        <v>0.7402067</v>
      </c>
      <c r="D4717" s="39">
        <f t="shared" si="4197"/>
        <v>0.74744684770590764</v>
      </c>
      <c r="E4717" s="39">
        <f t="shared" si="4197"/>
        <v>0.75449125615292567</v>
      </c>
      <c r="F4717" s="39">
        <f t="shared" si="4197"/>
        <v>0.76134312542331839</v>
      </c>
      <c r="G4717" s="39">
        <f t="shared" si="4197"/>
        <v>0.76800579008154402</v>
      </c>
      <c r="H4717" s="38">
        <f t="shared" ref="H4717:V4717" si="4214">1-_xlfn.NORM.DIST($D$608,H4488,H5898,TRUE)</f>
        <v>0.77388807313089558</v>
      </c>
      <c r="I4717" s="38">
        <f t="shared" si="4214"/>
        <v>0.78018899452400936</v>
      </c>
      <c r="J4717" s="38">
        <f t="shared" si="4214"/>
        <v>0.78631147191209705</v>
      </c>
      <c r="K4717" s="38">
        <f t="shared" si="4214"/>
        <v>0.79247675962396935</v>
      </c>
      <c r="L4717" s="38">
        <f t="shared" si="4214"/>
        <v>0.79693607158315893</v>
      </c>
      <c r="M4717" s="38">
        <f t="shared" si="4214"/>
        <v>0.8012566773182912</v>
      </c>
      <c r="N4717" s="38">
        <f t="shared" si="4214"/>
        <v>0.80544258193697393</v>
      </c>
      <c r="O4717" s="38">
        <f t="shared" si="4214"/>
        <v>0.80949771702553175</v>
      </c>
      <c r="P4717" s="38">
        <f t="shared" si="4214"/>
        <v>0.81342593716976819</v>
      </c>
      <c r="Q4717" s="38">
        <f t="shared" si="4214"/>
        <v>0.81187296810892029</v>
      </c>
      <c r="R4717" s="38">
        <f t="shared" si="4214"/>
        <v>0.82984518857090994</v>
      </c>
      <c r="S4717" s="38">
        <f t="shared" si="4214"/>
        <v>0.83452417370655874</v>
      </c>
      <c r="T4717" s="38">
        <f t="shared" si="4214"/>
        <v>0.83906249626858886</v>
      </c>
      <c r="U4717" s="38">
        <f t="shared" si="4214"/>
        <v>0.84346388748387358</v>
      </c>
      <c r="V4717" s="38">
        <f t="shared" si="4214"/>
        <v>0.84773203802070207</v>
      </c>
      <c r="W4717" s="39">
        <f t="shared" ref="W4717:BF4717" si="4215">W3792</f>
        <v>0.85187059285228905</v>
      </c>
      <c r="X4717" s="39">
        <f t="shared" si="4215"/>
        <v>0.85588314670544752</v>
      </c>
      <c r="Y4717" s="39">
        <f t="shared" si="4215"/>
        <v>0.85977324005619149</v>
      </c>
      <c r="Z4717" s="39">
        <f t="shared" si="4215"/>
        <v>0.86354435563533027</v>
      </c>
      <c r="AA4717" s="39">
        <f t="shared" si="4215"/>
        <v>0.8671999154084773</v>
      </c>
      <c r="AB4717" s="39">
        <f t="shared" si="4215"/>
        <v>0.87074327799633544</v>
      </c>
      <c r="AC4717" s="39">
        <f t="shared" si="4215"/>
        <v>0.87417773650259467</v>
      </c>
      <c r="AD4717" s="39">
        <f t="shared" si="4215"/>
        <v>0.87750651671828339</v>
      </c>
      <c r="AE4717" s="39">
        <f t="shared" si="4215"/>
        <v>0.88073277567292085</v>
      </c>
      <c r="AF4717" s="39">
        <f t="shared" si="4215"/>
        <v>0.88385960050434731</v>
      </c>
      <c r="AG4717" s="39">
        <f t="shared" si="4215"/>
        <v>0.88689000762059556</v>
      </c>
      <c r="AH4717" s="39">
        <f t="shared" si="4215"/>
        <v>0.88982694212865787</v>
      </c>
      <c r="AI4717" s="39">
        <f t="shared" si="4215"/>
        <v>0.89267327750645209</v>
      </c>
      <c r="AJ4717" s="39">
        <f t="shared" si="4215"/>
        <v>0.89543181549571016</v>
      </c>
      <c r="AK4717" s="39">
        <f t="shared" si="4215"/>
        <v>0.89810528619488494</v>
      </c>
      <c r="AL4717" s="39">
        <f t="shared" si="4215"/>
        <v>0.90069634833250944</v>
      </c>
      <c r="AM4717" s="39">
        <f t="shared" si="4215"/>
        <v>0.90320758970272363</v>
      </c>
      <c r="AN4717" s="39">
        <f t="shared" si="4215"/>
        <v>0.90564152774591899</v>
      </c>
      <c r="AO4717" s="39">
        <f t="shared" si="4215"/>
        <v>0.90800061025863177</v>
      </c>
      <c r="AP4717" s="39">
        <f t="shared" si="4215"/>
        <v>0.91028721621794983</v>
      </c>
      <c r="AQ4717" s="39">
        <f t="shared" si="4215"/>
        <v>0.91250365670676725</v>
      </c>
      <c r="AR4717" s="39">
        <f t="shared" si="4215"/>
        <v>0.91465217592724446</v>
      </c>
      <c r="AS4717" s="39">
        <f t="shared" si="4215"/>
        <v>0.91673495229080515</v>
      </c>
      <c r="AT4717" s="39">
        <f t="shared" si="4215"/>
        <v>0.91875409957391174</v>
      </c>
      <c r="AU4717" s="39">
        <f t="shared" si="4215"/>
        <v>0.92071166812972571</v>
      </c>
      <c r="AV4717" s="39">
        <f t="shared" si="4215"/>
        <v>0.92260964614657559</v>
      </c>
      <c r="AW4717" s="39">
        <f t="shared" si="4215"/>
        <v>0.92444996094492271</v>
      </c>
      <c r="AX4717" s="39">
        <f t="shared" si="4215"/>
        <v>0.92623448030522582</v>
      </c>
      <c r="AY4717" s="39">
        <f t="shared" si="4215"/>
        <v>0.92796501381978413</v>
      </c>
      <c r="AZ4717" s="39">
        <f t="shared" si="4215"/>
        <v>0.92964331426226698</v>
      </c>
      <c r="BA4717" s="39">
        <f t="shared" si="4215"/>
        <v>0.9312710789692179</v>
      </c>
      <c r="BB4717" s="39">
        <f t="shared" si="4215"/>
        <v>0.93284995122837655</v>
      </c>
      <c r="BC4717" s="39">
        <f t="shared" si="4215"/>
        <v>0.93438152166916522</v>
      </c>
      <c r="BD4717" s="39">
        <f t="shared" si="4215"/>
        <v>0.9358673296511546</v>
      </c>
      <c r="BE4717" s="39">
        <f t="shared" si="4215"/>
        <v>0.93730886464677365</v>
      </c>
      <c r="BF4717" s="39">
        <f t="shared" si="4215"/>
        <v>0.93870756761491536</v>
      </c>
    </row>
    <row r="4718" spans="1:58" x14ac:dyDescent="0.2">
      <c r="A4718" s="9" t="str">
        <f t="shared" si="4180"/>
        <v>Turks and Caicos Islands</v>
      </c>
      <c r="C4718" s="39">
        <f t="shared" si="4197"/>
        <v>0.72280820000000001</v>
      </c>
      <c r="D4718" s="39">
        <f t="shared" si="4197"/>
        <v>0.7304809849890852</v>
      </c>
      <c r="E4718" s="39">
        <f t="shared" si="4197"/>
        <v>0.73795245299030654</v>
      </c>
      <c r="F4718" s="39">
        <f t="shared" si="4197"/>
        <v>0.74522540858281394</v>
      </c>
      <c r="G4718" s="39">
        <f t="shared" si="4197"/>
        <v>0.75230283537664033</v>
      </c>
      <c r="H4718" s="38">
        <f t="shared" ref="H4718:V4718" si="4216">1-_xlfn.NORM.DIST($D$608,H4489,H5899,TRUE)</f>
        <v>0.614116930446301</v>
      </c>
      <c r="I4718" s="38">
        <f t="shared" si="4216"/>
        <v>0.62145766877096231</v>
      </c>
      <c r="J4718" s="38">
        <f t="shared" si="4216"/>
        <v>0.62866438824064064</v>
      </c>
      <c r="K4718" s="38">
        <f t="shared" si="4216"/>
        <v>0.63956502158132</v>
      </c>
      <c r="L4718" s="38">
        <f t="shared" si="4216"/>
        <v>0.67260854332280673</v>
      </c>
      <c r="M4718" s="38">
        <f t="shared" si="4216"/>
        <v>0.70560513644227241</v>
      </c>
      <c r="N4718" s="38">
        <f t="shared" si="4216"/>
        <v>0.73823995244796969</v>
      </c>
      <c r="O4718" s="38">
        <f t="shared" si="4216"/>
        <v>0.77016992914015292</v>
      </c>
      <c r="P4718" s="38">
        <f t="shared" si="4216"/>
        <v>0.80103215542493622</v>
      </c>
      <c r="Q4718" s="38">
        <f t="shared" si="4216"/>
        <v>0.79972237219736608</v>
      </c>
      <c r="R4718" s="38">
        <f t="shared" si="4216"/>
        <v>0.81822438208529658</v>
      </c>
      <c r="S4718" s="38">
        <f t="shared" si="4216"/>
        <v>0.82322790613045105</v>
      </c>
      <c r="T4718" s="38">
        <f t="shared" si="4216"/>
        <v>0.82808289633408483</v>
      </c>
      <c r="U4718" s="38">
        <f t="shared" si="4216"/>
        <v>0.83279312547531903</v>
      </c>
      <c r="V4718" s="38">
        <f t="shared" si="4216"/>
        <v>0.83736234005739174</v>
      </c>
      <c r="W4718" s="39">
        <f t="shared" ref="W4718:BF4718" si="4217">W3793</f>
        <v>0.84179425377344441</v>
      </c>
      <c r="X4718" s="39">
        <f t="shared" si="4217"/>
        <v>0.84609254163933412</v>
      </c>
      <c r="Y4718" s="39">
        <f t="shared" si="4217"/>
        <v>0.85026083475335379</v>
      </c>
      <c r="Z4718" s="39">
        <f t="shared" si="4217"/>
        <v>0.85430271564373195</v>
      </c>
      <c r="AA4718" s="39">
        <f t="shared" si="4217"/>
        <v>0.85822171416590898</v>
      </c>
      <c r="AB4718" s="39">
        <f t="shared" si="4217"/>
        <v>0.86202130391283482</v>
      </c>
      <c r="AC4718" s="39">
        <f t="shared" si="4217"/>
        <v>0.86570489910286041</v>
      </c>
      <c r="AD4718" s="39">
        <f t="shared" si="4217"/>
        <v>0.86927585191119494</v>
      </c>
      <c r="AE4718" s="39">
        <f t="shared" si="4217"/>
        <v>0.87273745021234372</v>
      </c>
      <c r="AF4718" s="39">
        <f t="shared" si="4217"/>
        <v>0.87609291570241732</v>
      </c>
      <c r="AG4718" s="39">
        <f t="shared" si="4217"/>
        <v>0.87934540237168768</v>
      </c>
      <c r="AH4718" s="39">
        <f t="shared" si="4217"/>
        <v>0.88249799529926798</v>
      </c>
      <c r="AI4718" s="39">
        <f t="shared" si="4217"/>
        <v>0.88555370974326375</v>
      </c>
      <c r="AJ4718" s="39">
        <f t="shared" si="4217"/>
        <v>0.88851549050121637</v>
      </c>
      <c r="AK4718" s="39">
        <f t="shared" si="4217"/>
        <v>0.89138621151709485</v>
      </c>
      <c r="AL4718" s="39">
        <f t="shared" si="4217"/>
        <v>0.89416867571249503</v>
      </c>
      <c r="AM4718" s="39">
        <f t="shared" si="4217"/>
        <v>0.89686561502107565</v>
      </c>
      <c r="AN4718" s="39">
        <f t="shared" si="4217"/>
        <v>0.89947969060658073</v>
      </c>
      <c r="AO4718" s="39">
        <f t="shared" si="4217"/>
        <v>0.90201349324607727</v>
      </c>
      <c r="AP4718" s="39">
        <f t="shared" si="4217"/>
        <v>0.90446954386126532</v>
      </c>
      <c r="AQ4718" s="39">
        <f t="shared" si="4217"/>
        <v>0.90685029418189433</v>
      </c>
      <c r="AR4718" s="39">
        <f t="shared" si="4217"/>
        <v>0.90915812752644576</v>
      </c>
      <c r="AS4718" s="39">
        <f t="shared" si="4217"/>
        <v>0.91139535968631613</v>
      </c>
      <c r="AT4718" s="39">
        <f t="shared" si="4217"/>
        <v>0.91356423990075253</v>
      </c>
      <c r="AU4718" s="39">
        <f t="shared" si="4217"/>
        <v>0.91566695191076508</v>
      </c>
      <c r="AV4718" s="39">
        <f t="shared" si="4217"/>
        <v>0.91770561508115123</v>
      </c>
      <c r="AW4718" s="39">
        <f t="shared" si="4217"/>
        <v>0.91968228558063536</v>
      </c>
      <c r="AX4718" s="39">
        <f t="shared" si="4217"/>
        <v>0.92159895761094301</v>
      </c>
      <c r="AY4718" s="39">
        <f t="shared" si="4217"/>
        <v>0.92345756467639395</v>
      </c>
      <c r="AZ4718" s="39">
        <f t="shared" si="4217"/>
        <v>0.92525998088631844</v>
      </c>
      <c r="BA4718" s="39">
        <f t="shared" si="4217"/>
        <v>0.92700802228327706</v>
      </c>
      <c r="BB4718" s="39">
        <f t="shared" si="4217"/>
        <v>0.92870344819069484</v>
      </c>
      <c r="BC4718" s="39">
        <f t="shared" si="4217"/>
        <v>0.9303479625741089</v>
      </c>
      <c r="BD4718" s="39">
        <f t="shared" si="4217"/>
        <v>0.9319432154107794</v>
      </c>
      <c r="BE4718" s="39">
        <f t="shared" si="4217"/>
        <v>0.93349080406292451</v>
      </c>
      <c r="BF4718" s="39">
        <f t="shared" si="4217"/>
        <v>0.93499227465031365</v>
      </c>
    </row>
    <row r="4719" spans="1:58" x14ac:dyDescent="0.2">
      <c r="A4719" s="9" t="str">
        <f t="shared" si="4180"/>
        <v>Tuvalu</v>
      </c>
      <c r="C4719" s="39">
        <f t="shared" ref="C4719:G4728" si="4218">C3794</f>
        <v>0.64858869999999991</v>
      </c>
      <c r="D4719" s="39">
        <f t="shared" si="4218"/>
        <v>0.65811573836594361</v>
      </c>
      <c r="E4719" s="39">
        <f t="shared" si="4218"/>
        <v>0.66742655566571774</v>
      </c>
      <c r="F4719" s="39">
        <f t="shared" si="4218"/>
        <v>0.67652136540630881</v>
      </c>
      <c r="G4719" s="39">
        <f t="shared" si="4218"/>
        <v>0.68540079505697116</v>
      </c>
      <c r="H4719" s="38">
        <f t="shared" ref="H4719:V4719" si="4219">1-_xlfn.NORM.DIST($D$608,H4490,H5900,TRUE)</f>
        <v>0.58407823823370486</v>
      </c>
      <c r="I4719" s="38">
        <f t="shared" si="4219"/>
        <v>0.59271928112397809</v>
      </c>
      <c r="J4719" s="38">
        <f t="shared" si="4219"/>
        <v>0.6012088469085981</v>
      </c>
      <c r="K4719" s="38">
        <f t="shared" si="4219"/>
        <v>0.60954614117662997</v>
      </c>
      <c r="L4719" s="38">
        <f t="shared" si="4219"/>
        <v>0.63767383949447154</v>
      </c>
      <c r="M4719" s="38">
        <f t="shared" si="4219"/>
        <v>0.66585347022194086</v>
      </c>
      <c r="N4719" s="38">
        <f t="shared" si="4219"/>
        <v>0.69391455934685198</v>
      </c>
      <c r="O4719" s="38">
        <f t="shared" si="4219"/>
        <v>0.72167345058882504</v>
      </c>
      <c r="P4719" s="38">
        <f t="shared" si="4219"/>
        <v>0.74893587334197587</v>
      </c>
      <c r="Q4719" s="38">
        <f t="shared" si="4219"/>
        <v>0.74891310813200362</v>
      </c>
      <c r="R4719" s="38">
        <f t="shared" si="4219"/>
        <v>0.76936561324867336</v>
      </c>
      <c r="S4719" s="38">
        <f t="shared" si="4219"/>
        <v>0.77582101327461028</v>
      </c>
      <c r="T4719" s="38">
        <f t="shared" si="4219"/>
        <v>0.78209421705311899</v>
      </c>
      <c r="U4719" s="38">
        <f t="shared" si="4219"/>
        <v>0.78818888365575079</v>
      </c>
      <c r="V4719" s="38">
        <f t="shared" si="4219"/>
        <v>0.79410873647776392</v>
      </c>
      <c r="W4719" s="39">
        <f t="shared" ref="W4719:BF4719" si="4220">W3794</f>
        <v>0.79985754901189154</v>
      </c>
      <c r="X4719" s="39">
        <f t="shared" si="4220"/>
        <v>0.80543913166072378</v>
      </c>
      <c r="Y4719" s="39">
        <f t="shared" si="4220"/>
        <v>0.81085731954940055</v>
      </c>
      <c r="Z4719" s="39">
        <f t="shared" si="4220"/>
        <v>0.816115961298429</v>
      </c>
      <c r="AA4719" s="39">
        <f t="shared" si="4220"/>
        <v>0.82121890871508985</v>
      </c>
      <c r="AB4719" s="39">
        <f t="shared" si="4220"/>
        <v>0.82617000736101487</v>
      </c>
      <c r="AC4719" s="39">
        <f t="shared" si="4220"/>
        <v>0.8309730879530528</v>
      </c>
      <c r="AD4719" s="39">
        <f t="shared" si="4220"/>
        <v>0.83563195855443384</v>
      </c>
      <c r="AE4719" s="39">
        <f t="shared" si="4220"/>
        <v>0.84015039751345866</v>
      </c>
      <c r="AF4719" s="39">
        <f t="shared" si="4220"/>
        <v>0.84453214710742364</v>
      </c>
      <c r="AG4719" s="39">
        <f t="shared" si="4220"/>
        <v>0.84878090785020843</v>
      </c>
      <c r="AH4719" s="39">
        <f t="shared" si="4220"/>
        <v>0.85290033342286942</v>
      </c>
      <c r="AI4719" s="39">
        <f t="shared" si="4220"/>
        <v>0.85689402618765675</v>
      </c>
      <c r="AJ4719" s="39">
        <f t="shared" si="4220"/>
        <v>0.86076553324708227</v>
      </c>
      <c r="AK4719" s="39">
        <f t="shared" si="4220"/>
        <v>0.86451834301097863</v>
      </c>
      <c r="AL4719" s="39">
        <f t="shared" si="4220"/>
        <v>0.86815588223588769</v>
      </c>
      <c r="AM4719" s="39">
        <f t="shared" si="4220"/>
        <v>0.87168151350257106</v>
      </c>
      <c r="AN4719" s="39">
        <f t="shared" si="4220"/>
        <v>0.87509853309892938</v>
      </c>
      <c r="AO4719" s="39">
        <f t="shared" si="4220"/>
        <v>0.87841016927714599</v>
      </c>
      <c r="AP4719" s="39">
        <f t="shared" si="4220"/>
        <v>0.8816195808553865</v>
      </c>
      <c r="AQ4719" s="39">
        <f t="shared" si="4220"/>
        <v>0.88472985613593536</v>
      </c>
      <c r="AR4719" s="39">
        <f t="shared" si="4220"/>
        <v>0.8877440121131428</v>
      </c>
      <c r="AS4719" s="39">
        <f t="shared" si="4220"/>
        <v>0.89066499394606347</v>
      </c>
      <c r="AT4719" s="39">
        <f t="shared" si="4220"/>
        <v>0.89349567467212221</v>
      </c>
      <c r="AU4719" s="39">
        <f t="shared" si="4220"/>
        <v>0.8962388551395748</v>
      </c>
      <c r="AV4719" s="39">
        <f t="shared" si="4220"/>
        <v>0.89889726413790205</v>
      </c>
      <c r="AW4719" s="39">
        <f t="shared" si="4220"/>
        <v>0.90147355870663193</v>
      </c>
      <c r="AX4719" s="39">
        <f t="shared" si="4220"/>
        <v>0.90397032460435667</v>
      </c>
      <c r="AY4719" s="39">
        <f t="shared" si="4220"/>
        <v>0.90639007692096152</v>
      </c>
      <c r="AZ4719" s="39">
        <f t="shared" si="4220"/>
        <v>0.90873526081725786</v>
      </c>
      <c r="BA4719" s="39">
        <f t="shared" si="4220"/>
        <v>0.91100825237735295</v>
      </c>
      <c r="BB4719" s="39">
        <f t="shared" si="4220"/>
        <v>0.91321135956015786</v>
      </c>
      <c r="BC4719" s="39">
        <f t="shared" si="4220"/>
        <v>0.91534682323746275</v>
      </c>
      <c r="BD4719" s="39">
        <f t="shared" si="4220"/>
        <v>0.91741681830697475</v>
      </c>
      <c r="BE4719" s="39">
        <f t="shared" si="4220"/>
        <v>0.91942345486963384</v>
      </c>
      <c r="BF4719" s="39">
        <f t="shared" si="4220"/>
        <v>0.92136877946137896</v>
      </c>
    </row>
    <row r="4720" spans="1:58" x14ac:dyDescent="0.2">
      <c r="A4720" s="9" t="str">
        <f t="shared" si="4180"/>
        <v>Uganda</v>
      </c>
      <c r="C4720" s="39">
        <f t="shared" si="4218"/>
        <v>0.13145399999999996</v>
      </c>
      <c r="D4720" s="39">
        <f t="shared" si="4218"/>
        <v>0.14123625978630727</v>
      </c>
      <c r="E4720" s="39">
        <f t="shared" si="4218"/>
        <v>0.15136997774983063</v>
      </c>
      <c r="F4720" s="39">
        <f t="shared" si="4218"/>
        <v>0.16184119408187381</v>
      </c>
      <c r="G4720" s="39">
        <f t="shared" si="4218"/>
        <v>0.17263460384675755</v>
      </c>
      <c r="H4720" s="38">
        <f t="shared" ref="H4720:V4720" si="4221">1-_xlfn.NORM.DIST($D$608,H4491,H5901,TRUE)</f>
        <v>0.13544361680587569</v>
      </c>
      <c r="I4720" s="38">
        <f t="shared" si="4221"/>
        <v>0.14389637898009</v>
      </c>
      <c r="J4720" s="38">
        <f t="shared" si="4221"/>
        <v>0.15258636661985348</v>
      </c>
      <c r="K4720" s="38">
        <f t="shared" si="4221"/>
        <v>0.20934880691462499</v>
      </c>
      <c r="L4720" s="38">
        <f t="shared" si="4221"/>
        <v>0.22246221028854762</v>
      </c>
      <c r="M4720" s="38">
        <f t="shared" si="4221"/>
        <v>0.23593858589652783</v>
      </c>
      <c r="N4720" s="38">
        <f t="shared" si="4221"/>
        <v>0.24975821506171003</v>
      </c>
      <c r="O4720" s="38">
        <f t="shared" si="4221"/>
        <v>0.26389999215871196</v>
      </c>
      <c r="P4720" s="38">
        <f t="shared" si="4221"/>
        <v>0.278341554328005</v>
      </c>
      <c r="Q4720" s="38">
        <f t="shared" si="4221"/>
        <v>0.28821891907217623</v>
      </c>
      <c r="R4720" s="38">
        <f t="shared" si="4221"/>
        <v>0.30730384648900255</v>
      </c>
      <c r="S4720" s="38">
        <f t="shared" si="4221"/>
        <v>0.32046320066647827</v>
      </c>
      <c r="T4720" s="38">
        <f t="shared" si="4221"/>
        <v>0.33368441304169294</v>
      </c>
      <c r="U4720" s="38">
        <f t="shared" si="4221"/>
        <v>0.34694722792547128</v>
      </c>
      <c r="V4720" s="38">
        <f t="shared" si="4221"/>
        <v>0.36023189046834792</v>
      </c>
      <c r="W4720" s="39">
        <f t="shared" ref="W4720:BF4720" si="4222">W3795</f>
        <v>0.37351922209948274</v>
      </c>
      <c r="X4720" s="39">
        <f t="shared" si="4222"/>
        <v>0.38679068716024223</v>
      </c>
      <c r="Y4720" s="39">
        <f t="shared" si="4222"/>
        <v>0.40002845080874549</v>
      </c>
      <c r="Z4720" s="39">
        <f t="shared" si="4222"/>
        <v>0.41321542836390301</v>
      </c>
      <c r="AA4720" s="39">
        <f t="shared" si="4222"/>
        <v>0.42633532633761706</v>
      </c>
      <c r="AB4720" s="39">
        <f t="shared" si="4222"/>
        <v>0.43937267547203862</v>
      </c>
      <c r="AC4720" s="39">
        <f t="shared" si="4222"/>
        <v>0.45231285615542316</v>
      </c>
      <c r="AD4720" s="39">
        <f t="shared" si="4222"/>
        <v>0.4651421166357248</v>
      </c>
      <c r="AE4720" s="39">
        <f t="shared" si="4222"/>
        <v>0.47784758448626197</v>
      </c>
      <c r="AF4720" s="39">
        <f t="shared" si="4222"/>
        <v>0.49041727180331385</v>
      </c>
      <c r="AG4720" s="39">
        <f t="shared" si="4222"/>
        <v>0.50284007463218905</v>
      </c>
      <c r="AH4720" s="39">
        <f t="shared" si="4222"/>
        <v>0.51510576712699385</v>
      </c>
      <c r="AI4720" s="39">
        <f t="shared" si="4222"/>
        <v>0.52720499095089313</v>
      </c>
      <c r="AJ4720" s="39">
        <f t="shared" si="4222"/>
        <v>0.53912924041896881</v>
      </c>
      <c r="AK4720" s="39">
        <f t="shared" si="4222"/>
        <v>0.5508708438757115</v>
      </c>
      <c r="AL4720" s="39">
        <f t="shared" si="4222"/>
        <v>0.56242294178453067</v>
      </c>
      <c r="AM4720" s="39">
        <f t="shared" si="4222"/>
        <v>0.57377946198824004</v>
      </c>
      <c r="AN4720" s="39">
        <f t="shared" si="4222"/>
        <v>0.58493509257799481</v>
      </c>
      <c r="AO4720" s="39">
        <f t="shared" si="4222"/>
        <v>0.59588525278430071</v>
      </c>
      <c r="AP4720" s="39">
        <f t="shared" si="4222"/>
        <v>0.60662606227811011</v>
      </c>
      <c r="AQ4720" s="39">
        <f t="shared" si="4222"/>
        <v>0.61715430924321579</v>
      </c>
      <c r="AR4720" s="39">
        <f t="shared" si="4222"/>
        <v>0.62746741755365676</v>
      </c>
      <c r="AS4720" s="39">
        <f t="shared" si="4222"/>
        <v>0.6375634133620891</v>
      </c>
      <c r="AT4720" s="39">
        <f t="shared" si="4222"/>
        <v>0.64744089137744154</v>
      </c>
      <c r="AU4720" s="39">
        <f t="shared" si="4222"/>
        <v>0.65709898108297582</v>
      </c>
      <c r="AV4720" s="39">
        <f t="shared" si="4222"/>
        <v>0.66653731311939046</v>
      </c>
      <c r="AW4720" s="39">
        <f t="shared" si="4222"/>
        <v>0.67575598603206444</v>
      </c>
      <c r="AX4720" s="39">
        <f t="shared" si="4222"/>
        <v>0.68475553355709751</v>
      </c>
      <c r="AY4720" s="39">
        <f t="shared" si="4222"/>
        <v>0.69353689259762796</v>
      </c>
      <c r="AZ4720" s="39">
        <f t="shared" si="4222"/>
        <v>0.70210137202006684</v>
      </c>
      <c r="BA4720" s="39">
        <f t="shared" si="4222"/>
        <v>0.71045062237947842</v>
      </c>
      <c r="BB4720" s="39">
        <f t="shared" si="4222"/>
        <v>0.71858660666437135</v>
      </c>
      <c r="BC4720" s="39">
        <f t="shared" si="4222"/>
        <v>0.72651157213368289</v>
      </c>
      <c r="BD4720" s="39">
        <f t="shared" si="4222"/>
        <v>0.73422802330271342</v>
      </c>
      <c r="BE4720" s="39">
        <f t="shared" si="4222"/>
        <v>0.74173869612018883</v>
      </c>
      <c r="BF4720" s="39">
        <f t="shared" si="4222"/>
        <v>0.74904653336545968</v>
      </c>
    </row>
    <row r="4721" spans="1:58" x14ac:dyDescent="0.2">
      <c r="A4721" s="9" t="str">
        <f t="shared" si="4180"/>
        <v>Ukraine</v>
      </c>
      <c r="C4721" s="39">
        <f t="shared" si="4218"/>
        <v>0.82211479999999992</v>
      </c>
      <c r="D4721" s="39">
        <f t="shared" si="4218"/>
        <v>0.82698926781894411</v>
      </c>
      <c r="E4721" s="39">
        <f t="shared" si="4218"/>
        <v>0.83171877378743464</v>
      </c>
      <c r="F4721" s="39">
        <f t="shared" si="4218"/>
        <v>0.8363070521343634</v>
      </c>
      <c r="G4721" s="39">
        <f t="shared" si="4218"/>
        <v>0.84075780551033497</v>
      </c>
      <c r="H4721" s="38">
        <f t="shared" ref="H4721:V4721" si="4223">1-_xlfn.NORM.DIST($D$608,H4492,H5902,TRUE)</f>
        <v>0.6966980243770966</v>
      </c>
      <c r="I4721" s="38">
        <f t="shared" si="4223"/>
        <v>0.70210041365293796</v>
      </c>
      <c r="J4721" s="38">
        <f t="shared" si="4223"/>
        <v>0.70739215611079409</v>
      </c>
      <c r="K4721" s="38">
        <f t="shared" si="4223"/>
        <v>0.78492718862789179</v>
      </c>
      <c r="L4721" s="38">
        <f t="shared" si="4223"/>
        <v>0.80311467485341659</v>
      </c>
      <c r="M4721" s="38">
        <f t="shared" si="4223"/>
        <v>0.82071230605008116</v>
      </c>
      <c r="N4721" s="38">
        <f t="shared" si="4223"/>
        <v>0.83765157427435877</v>
      </c>
      <c r="O4721" s="38">
        <f t="shared" si="4223"/>
        <v>0.85386765719304714</v>
      </c>
      <c r="P4721" s="38">
        <f t="shared" si="4223"/>
        <v>0.8693006074366727</v>
      </c>
      <c r="Q4721" s="38">
        <f t="shared" si="4223"/>
        <v>0.86671612853532487</v>
      </c>
      <c r="R4721" s="38">
        <f t="shared" si="4223"/>
        <v>0.88165187944501111</v>
      </c>
      <c r="S4721" s="38">
        <f t="shared" si="4223"/>
        <v>0.88472324726791085</v>
      </c>
      <c r="T4721" s="38">
        <f t="shared" si="4223"/>
        <v>0.88770039847900772</v>
      </c>
      <c r="U4721" s="38">
        <f t="shared" si="4223"/>
        <v>0.89058620717661441</v>
      </c>
      <c r="V4721" s="38">
        <f t="shared" si="4223"/>
        <v>0.89338347688327269</v>
      </c>
      <c r="W4721" s="39">
        <f t="shared" ref="W4721:BF4721" si="4224">W3796</f>
        <v>0.89609494054397099</v>
      </c>
      <c r="X4721" s="39">
        <f t="shared" si="4224"/>
        <v>0.89872326070987274</v>
      </c>
      <c r="Y4721" s="39">
        <f t="shared" si="4224"/>
        <v>0.90127102988913144</v>
      </c>
      <c r="Z4721" s="39">
        <f t="shared" si="4224"/>
        <v>0.9037407710475972</v>
      </c>
      <c r="AA4721" s="39">
        <f t="shared" si="4224"/>
        <v>0.90613493824338687</v>
      </c>
      <c r="AB4721" s="39">
        <f t="shared" si="4224"/>
        <v>0.90845591738041576</v>
      </c>
      <c r="AC4721" s="39">
        <f t="shared" si="4224"/>
        <v>0.91070602706706416</v>
      </c>
      <c r="AD4721" s="39">
        <f t="shared" si="4224"/>
        <v>0.91288751956716818</v>
      </c>
      <c r="AE4721" s="39">
        <f t="shared" si="4224"/>
        <v>0.91500258183148964</v>
      </c>
      <c r="AF4721" s="39">
        <f t="shared" si="4224"/>
        <v>0.91705333659874011</v>
      </c>
      <c r="AG4721" s="39">
        <f t="shared" si="4224"/>
        <v>0.91904184355609841</v>
      </c>
      <c r="AH4721" s="39">
        <f t="shared" si="4224"/>
        <v>0.92097010054997408</v>
      </c>
      <c r="AI4721" s="39">
        <f t="shared" si="4224"/>
        <v>0.92284004483854054</v>
      </c>
      <c r="AJ4721" s="39">
        <f t="shared" si="4224"/>
        <v>0.92465355437828278</v>
      </c>
      <c r="AK4721" s="39">
        <f t="shared" si="4224"/>
        <v>0.92641244913747589</v>
      </c>
      <c r="AL4721" s="39">
        <f t="shared" si="4224"/>
        <v>0.92811849243014732</v>
      </c>
      <c r="AM4721" s="39">
        <f t="shared" si="4224"/>
        <v>0.92977339226466937</v>
      </c>
      <c r="AN4721" s="39">
        <f t="shared" si="4224"/>
        <v>0.93137880270167117</v>
      </c>
      <c r="AO4721" s="39">
        <f t="shared" si="4224"/>
        <v>0.93293632521648051</v>
      </c>
      <c r="AP4721" s="39">
        <f t="shared" si="4224"/>
        <v>0.9344475100617784</v>
      </c>
      <c r="AQ4721" s="39">
        <f t="shared" si="4224"/>
        <v>0.93591385762659174</v>
      </c>
      <c r="AR4721" s="39">
        <f t="shared" si="4224"/>
        <v>0.93733681978816608</v>
      </c>
      <c r="AS4721" s="39">
        <f t="shared" si="4224"/>
        <v>0.93871780125362714</v>
      </c>
      <c r="AT4721" s="39">
        <f t="shared" si="4224"/>
        <v>0.94005816088870364</v>
      </c>
      <c r="AU4721" s="39">
        <f t="shared" si="4224"/>
        <v>0.94135921303109782</v>
      </c>
      <c r="AV4721" s="39">
        <f t="shared" si="4224"/>
        <v>0.94262222878639079</v>
      </c>
      <c r="AW4721" s="39">
        <f t="shared" si="4224"/>
        <v>0.94384843730464374</v>
      </c>
      <c r="AX4721" s="39">
        <f t="shared" si="4224"/>
        <v>0.9450390270361041</v>
      </c>
      <c r="AY4721" s="39">
        <f t="shared" si="4224"/>
        <v>0.94619514696465601</v>
      </c>
      <c r="AZ4721" s="39">
        <f t="shared" si="4224"/>
        <v>0.94731790781786862</v>
      </c>
      <c r="BA4721" s="39">
        <f t="shared" si="4224"/>
        <v>0.94840838325267773</v>
      </c>
      <c r="BB4721" s="39">
        <f t="shared" si="4224"/>
        <v>0.94946761101592236</v>
      </c>
      <c r="BC4721" s="39">
        <f t="shared" si="4224"/>
        <v>0.95049659407910314</v>
      </c>
      <c r="BD4721" s="39">
        <f t="shared" si="4224"/>
        <v>0.95149630174688526</v>
      </c>
      <c r="BE4721" s="39">
        <f t="shared" si="4224"/>
        <v>0.95246767073899063</v>
      </c>
      <c r="BF4721" s="39">
        <f t="shared" si="4224"/>
        <v>0.95341160624524124</v>
      </c>
    </row>
    <row r="4722" spans="1:58" x14ac:dyDescent="0.2">
      <c r="A4722" s="9" t="str">
        <f t="shared" si="4180"/>
        <v>United Arab Emirates</v>
      </c>
      <c r="C4722" s="39">
        <f t="shared" si="4218"/>
        <v>0.63840710000000001</v>
      </c>
      <c r="D4722" s="39">
        <f t="shared" si="4218"/>
        <v>0.64815432423475239</v>
      </c>
      <c r="E4722" s="39">
        <f t="shared" si="4218"/>
        <v>0.65768575611659497</v>
      </c>
      <c r="F4722" s="39">
        <f t="shared" si="4218"/>
        <v>0.66700114697276847</v>
      </c>
      <c r="G4722" s="39">
        <f t="shared" si="4218"/>
        <v>0.67610069403949258</v>
      </c>
      <c r="H4722" s="38">
        <f t="shared" ref="H4722:V4722" si="4225">1-_xlfn.NORM.DIST($D$608,H4493,H5903,TRUE)</f>
        <v>0.53326485051420758</v>
      </c>
      <c r="I4722" s="38">
        <f t="shared" si="4225"/>
        <v>0.54190109099894057</v>
      </c>
      <c r="J4722" s="38">
        <f t="shared" si="4225"/>
        <v>0.55041060008144105</v>
      </c>
      <c r="K4722" s="38">
        <f t="shared" si="4225"/>
        <v>0.55907150910453363</v>
      </c>
      <c r="L4722" s="38">
        <f t="shared" si="4225"/>
        <v>0.59488683564424494</v>
      </c>
      <c r="M4722" s="38">
        <f t="shared" si="4225"/>
        <v>0.63139425136984295</v>
      </c>
      <c r="N4722" s="38">
        <f t="shared" si="4225"/>
        <v>0.66826748011253523</v>
      </c>
      <c r="O4722" s="38">
        <f t="shared" si="4225"/>
        <v>0.70512339434660765</v>
      </c>
      <c r="P4722" s="38">
        <f t="shared" si="4225"/>
        <v>0.74152643068009416</v>
      </c>
      <c r="Q4722" s="38">
        <f t="shared" si="4225"/>
        <v>0.74168705418399195</v>
      </c>
      <c r="R4722" s="38">
        <f t="shared" si="4225"/>
        <v>0.76236259763044645</v>
      </c>
      <c r="S4722" s="38">
        <f t="shared" si="4225"/>
        <v>0.76900941517540777</v>
      </c>
      <c r="T4722" s="38">
        <f t="shared" si="4225"/>
        <v>0.77547046206750969</v>
      </c>
      <c r="U4722" s="38">
        <f t="shared" si="4225"/>
        <v>0.78174930963790534</v>
      </c>
      <c r="V4722" s="38">
        <f t="shared" si="4225"/>
        <v>0.78784960937799942</v>
      </c>
      <c r="W4722" s="39">
        <f t="shared" ref="W4722:BF4722" si="4226">W3797</f>
        <v>0.7937750776222674</v>
      </c>
      <c r="X4722" s="39">
        <f t="shared" si="4226"/>
        <v>0.7995294813046836</v>
      </c>
      <c r="Y4722" s="39">
        <f t="shared" si="4226"/>
        <v>0.80511662475310231</v>
      </c>
      <c r="Z4722" s="39">
        <f t="shared" si="4226"/>
        <v>0.81054033748346221</v>
      </c>
      <c r="AA4722" s="39">
        <f t="shared" si="4226"/>
        <v>0.81580446295378095</v>
      </c>
      <c r="AB4722" s="39">
        <f t="shared" si="4226"/>
        <v>0.82091284823654287</v>
      </c>
      <c r="AC4722" s="39">
        <f t="shared" si="4226"/>
        <v>0.82586933456718814</v>
      </c>
      <c r="AD4722" s="39">
        <f t="shared" si="4226"/>
        <v>0.83067774872593025</v>
      </c>
      <c r="AE4722" s="39">
        <f t="shared" si="4226"/>
        <v>0.83534189521000957</v>
      </c>
      <c r="AF4722" s="39">
        <f t="shared" si="4226"/>
        <v>0.83986554915369438</v>
      </c>
      <c r="AG4722" s="39">
        <f t="shared" si="4226"/>
        <v>0.84425244995381521</v>
      </c>
      <c r="AH4722" s="39">
        <f t="shared" si="4226"/>
        <v>0.84850629555932278</v>
      </c>
      <c r="AI4722" s="39">
        <f t="shared" si="4226"/>
        <v>0.8526307373842652</v>
      </c>
      <c r="AJ4722" s="39">
        <f t="shared" si="4226"/>
        <v>0.85662937580465104</v>
      </c>
      <c r="AK4722" s="39">
        <f t="shared" si="4226"/>
        <v>0.86050575620085779</v>
      </c>
      <c r="AL4722" s="39">
        <f t="shared" si="4226"/>
        <v>0.86426336550856164</v>
      </c>
      <c r="AM4722" s="39">
        <f t="shared" si="4226"/>
        <v>0.86790562924254511</v>
      </c>
      <c r="AN4722" s="39">
        <f t="shared" si="4226"/>
        <v>0.87143590895919532</v>
      </c>
      <c r="AO4722" s="39">
        <f t="shared" si="4226"/>
        <v>0.87485750012499142</v>
      </c>
      <c r="AP4722" s="39">
        <f t="shared" si="4226"/>
        <v>0.878173630359803</v>
      </c>
      <c r="AQ4722" s="39">
        <f t="shared" si="4226"/>
        <v>0.88138745802533658</v>
      </c>
      <c r="AR4722" s="39">
        <f t="shared" si="4226"/>
        <v>0.88450207113060664</v>
      </c>
      <c r="AS4722" s="39">
        <f t="shared" si="4226"/>
        <v>0.88752048652780513</v>
      </c>
      <c r="AT4722" s="39">
        <f t="shared" si="4226"/>
        <v>0.89044564937344206</v>
      </c>
      <c r="AU4722" s="39">
        <f t="shared" si="4226"/>
        <v>0.89328043283108316</v>
      </c>
      <c r="AV4722" s="39">
        <f t="shared" si="4226"/>
        <v>0.89602763799344287</v>
      </c>
      <c r="AW4722" s="39">
        <f t="shared" si="4226"/>
        <v>0.89868999400295635</v>
      </c>
      <c r="AX4722" s="39">
        <f t="shared" si="4226"/>
        <v>0.90127015835131397</v>
      </c>
      <c r="AY4722" s="39">
        <f t="shared" si="4226"/>
        <v>0.90377071733970604</v>
      </c>
      <c r="AZ4722" s="39">
        <f t="shared" si="4226"/>
        <v>0.90619418668278129</v>
      </c>
      <c r="BA4722" s="39">
        <f t="shared" si="4226"/>
        <v>0.9085430122404935</v>
      </c>
      <c r="BB4722" s="39">
        <f t="shared" si="4226"/>
        <v>0.91081957086315035</v>
      </c>
      <c r="BC4722" s="39">
        <f t="shared" si="4226"/>
        <v>0.91302617133604991</v>
      </c>
      <c r="BD4722" s="39">
        <f t="shared" si="4226"/>
        <v>0.91516505541111381</v>
      </c>
      <c r="BE4722" s="39">
        <f t="shared" si="4226"/>
        <v>0.91723839891389591</v>
      </c>
      <c r="BF4722" s="39">
        <f t="shared" si="4226"/>
        <v>0.91924831291526266</v>
      </c>
    </row>
    <row r="4723" spans="1:58" x14ac:dyDescent="0.2">
      <c r="A4723" s="9" t="str">
        <f t="shared" si="4180"/>
        <v>United Kingdom of Great Britain and Northern Ireland</v>
      </c>
      <c r="C4723" s="39">
        <f t="shared" si="4218"/>
        <v>0.94188419999999995</v>
      </c>
      <c r="D4723" s="39">
        <f t="shared" si="4218"/>
        <v>0.94313829598434118</v>
      </c>
      <c r="E4723" s="39">
        <f t="shared" si="4218"/>
        <v>0.94435578535638742</v>
      </c>
      <c r="F4723" s="39">
        <f t="shared" si="4218"/>
        <v>0.94553785233821219</v>
      </c>
      <c r="G4723" s="39">
        <f t="shared" si="4218"/>
        <v>0.9466856417263203</v>
      </c>
      <c r="H4723" s="38">
        <f t="shared" ref="H4723:V4723" si="4227">1-_xlfn.NORM.DIST($D$608,H4494,H5904,TRUE)</f>
        <v>0.86636542535476968</v>
      </c>
      <c r="I4723" s="38">
        <f t="shared" si="4227"/>
        <v>0.86831524157171802</v>
      </c>
      <c r="J4723" s="38">
        <f t="shared" si="4227"/>
        <v>0.87022146018038227</v>
      </c>
      <c r="K4723" s="38">
        <f t="shared" si="4227"/>
        <v>0.87208514086901157</v>
      </c>
      <c r="L4723" s="38">
        <f t="shared" si="4227"/>
        <v>0.89127201970619652</v>
      </c>
      <c r="M4723" s="38">
        <f t="shared" si="4227"/>
        <v>0.90897134285847603</v>
      </c>
      <c r="N4723" s="38">
        <f t="shared" si="4227"/>
        <v>0.92506021628973689</v>
      </c>
      <c r="O4723" s="38">
        <f t="shared" si="4227"/>
        <v>0.93944735067048302</v>
      </c>
      <c r="P4723" s="38">
        <f t="shared" si="4227"/>
        <v>0.95207928402388509</v>
      </c>
      <c r="Q4723" s="38">
        <f t="shared" si="4227"/>
        <v>0.94930637691484709</v>
      </c>
      <c r="R4723" s="38">
        <f t="shared" si="4227"/>
        <v>0.95734046834993902</v>
      </c>
      <c r="S4723" s="38">
        <f t="shared" si="4227"/>
        <v>0.958153449672559</v>
      </c>
      <c r="T4723" s="38">
        <f t="shared" si="4227"/>
        <v>0.95894396499789825</v>
      </c>
      <c r="U4723" s="38">
        <f t="shared" si="4227"/>
        <v>0.95971272272865826</v>
      </c>
      <c r="V4723" s="38">
        <f t="shared" si="4227"/>
        <v>0.9604604072799745</v>
      </c>
      <c r="W4723" s="39">
        <f t="shared" ref="W4723:BF4723" si="4228">W3798</f>
        <v>0.96118767989634213</v>
      </c>
      <c r="X4723" s="39">
        <f t="shared" si="4228"/>
        <v>0.96189517944346337</v>
      </c>
      <c r="Y4723" s="39">
        <f t="shared" si="4228"/>
        <v>0.96258352317547091</v>
      </c>
      <c r="Z4723" s="39">
        <f t="shared" si="4228"/>
        <v>0.96325330747801374</v>
      </c>
      <c r="AA4723" s="39">
        <f t="shared" si="4228"/>
        <v>0.96390510858770617</v>
      </c>
      <c r="AB4723" s="39">
        <f t="shared" si="4228"/>
        <v>0.96453948328845707</v>
      </c>
      <c r="AC4723" s="39">
        <f t="shared" si="4228"/>
        <v>0.96515696958521158</v>
      </c>
      <c r="AD4723" s="39">
        <f t="shared" si="4228"/>
        <v>0.96575808735564206</v>
      </c>
      <c r="AE4723" s="39">
        <f t="shared" si="4228"/>
        <v>0.96634333898033664</v>
      </c>
      <c r="AF4723" s="39">
        <f t="shared" si="4228"/>
        <v>0.96691320995203478</v>
      </c>
      <c r="AG4723" s="39">
        <f t="shared" si="4228"/>
        <v>0.96746816946446079</v>
      </c>
      <c r="AH4723" s="39">
        <f t="shared" si="4228"/>
        <v>0.96800867098131105</v>
      </c>
      <c r="AI4723" s="39">
        <f t="shared" si="4228"/>
        <v>0.9685351527859416</v>
      </c>
      <c r="AJ4723" s="39">
        <f t="shared" si="4228"/>
        <v>0.96904803851230692</v>
      </c>
      <c r="AK4723" s="39">
        <f t="shared" si="4228"/>
        <v>0.96954773765769064</v>
      </c>
      <c r="AL4723" s="39">
        <f t="shared" si="4228"/>
        <v>0.97003464607776724</v>
      </c>
      <c r="AM4723" s="39">
        <f t="shared" si="4228"/>
        <v>0.97050914646452402</v>
      </c>
      <c r="AN4723" s="39">
        <f t="shared" si="4228"/>
        <v>0.97097160880756683</v>
      </c>
      <c r="AO4723" s="39">
        <f t="shared" si="4228"/>
        <v>0.97142239083932358</v>
      </c>
      <c r="AP4723" s="39">
        <f t="shared" si="4228"/>
        <v>0.97186183846465202</v>
      </c>
      <c r="AQ4723" s="39">
        <f t="shared" si="4228"/>
        <v>0.97229028617534607</v>
      </c>
      <c r="AR4723" s="39">
        <f t="shared" si="4228"/>
        <v>0.97270805745002809</v>
      </c>
      <c r="AS4723" s="39">
        <f t="shared" si="4228"/>
        <v>0.97311546513990033</v>
      </c>
      <c r="AT4723" s="39">
        <f t="shared" si="4228"/>
        <v>0.97351281184082217</v>
      </c>
      <c r="AU4723" s="39">
        <f t="shared" si="4228"/>
        <v>0.9739003902521649</v>
      </c>
      <c r="AV4723" s="39">
        <f t="shared" si="4228"/>
        <v>0.97427848352288748</v>
      </c>
      <c r="AW4723" s="39">
        <f t="shared" si="4228"/>
        <v>0.97464736558526333</v>
      </c>
      <c r="AX4723" s="39">
        <f t="shared" si="4228"/>
        <v>0.97500730147667913</v>
      </c>
      <c r="AY4723" s="39">
        <f t="shared" si="4228"/>
        <v>0.97535854764991159</v>
      </c>
      <c r="AZ4723" s="39">
        <f t="shared" si="4228"/>
        <v>0.9757013522722825</v>
      </c>
      <c r="BA4723" s="39">
        <f t="shared" si="4228"/>
        <v>0.97603595551407385</v>
      </c>
      <c r="BB4723" s="39">
        <f t="shared" si="4228"/>
        <v>0.97636258982658108</v>
      </c>
      <c r="BC4723" s="39">
        <f t="shared" si="4228"/>
        <v>0.9766814802101641</v>
      </c>
      <c r="BD4723" s="39">
        <f t="shared" si="4228"/>
        <v>0.97699284447265133</v>
      </c>
      <c r="BE4723" s="39">
        <f t="shared" si="4228"/>
        <v>0.97729689347843673</v>
      </c>
      <c r="BF4723" s="39">
        <f t="shared" si="4228"/>
        <v>0.97759383138860056</v>
      </c>
    </row>
    <row r="4724" spans="1:58" x14ac:dyDescent="0.2">
      <c r="A4724" s="9" t="str">
        <f t="shared" si="4180"/>
        <v>United Republic of Tanzania</v>
      </c>
      <c r="C4724" s="39">
        <f t="shared" si="4218"/>
        <v>0.34288459999999998</v>
      </c>
      <c r="D4724" s="39">
        <f t="shared" si="4218"/>
        <v>0.356113537146035</v>
      </c>
      <c r="E4724" s="39">
        <f t="shared" si="4218"/>
        <v>0.36935031454833689</v>
      </c>
      <c r="F4724" s="39">
        <f t="shared" si="4218"/>
        <v>0.38257639958421341</v>
      </c>
      <c r="G4724" s="39">
        <f t="shared" si="4218"/>
        <v>0.39577393783859138</v>
      </c>
      <c r="H4724" s="38">
        <f t="shared" ref="H4724:V4724" si="4229">1-_xlfn.NORM.DIST($D$608,H4495,H5905,TRUE)</f>
        <v>0.35012439728056477</v>
      </c>
      <c r="I4724" s="38">
        <f t="shared" si="4229"/>
        <v>0.3619355520658889</v>
      </c>
      <c r="J4724" s="38">
        <f t="shared" si="4229"/>
        <v>0.37373041433261944</v>
      </c>
      <c r="K4724" s="38">
        <f t="shared" si="4229"/>
        <v>0.43086965997449278</v>
      </c>
      <c r="L4724" s="38">
        <f t="shared" si="4229"/>
        <v>0.4457760523152241</v>
      </c>
      <c r="M4724" s="38">
        <f t="shared" si="4229"/>
        <v>0.46066457170514719</v>
      </c>
      <c r="N4724" s="38">
        <f t="shared" si="4229"/>
        <v>0.47551460898471987</v>
      </c>
      <c r="O4724" s="38">
        <f t="shared" si="4229"/>
        <v>0.49030611684038494</v>
      </c>
      <c r="P4724" s="38">
        <f t="shared" si="4229"/>
        <v>0.50501967572592843</v>
      </c>
      <c r="Q4724" s="38">
        <f t="shared" si="4229"/>
        <v>0.5113845515865254</v>
      </c>
      <c r="R4724" s="38">
        <f t="shared" si="4229"/>
        <v>0.53474872523169459</v>
      </c>
      <c r="S4724" s="38">
        <f t="shared" si="4229"/>
        <v>0.54650426013734854</v>
      </c>
      <c r="T4724" s="38">
        <f t="shared" si="4229"/>
        <v>0.55807381958265645</v>
      </c>
      <c r="U4724" s="38">
        <f t="shared" si="4229"/>
        <v>0.56945115235603805</v>
      </c>
      <c r="V4724" s="38">
        <f t="shared" si="4229"/>
        <v>0.58063076610631636</v>
      </c>
      <c r="W4724" s="39">
        <f t="shared" ref="W4724:BF4724" si="4230">W3799</f>
        <v>0.59160789921426171</v>
      </c>
      <c r="X4724" s="39">
        <f t="shared" si="4230"/>
        <v>0.60237849099366125</v>
      </c>
      <c r="Y4724" s="39">
        <f t="shared" si="4230"/>
        <v>0.61293915058367665</v>
      </c>
      <c r="Z4724" s="39">
        <f t="shared" si="4230"/>
        <v>0.62328712486750004</v>
      </c>
      <c r="AA4724" s="39">
        <f t="shared" si="4230"/>
        <v>0.63342026572518118</v>
      </c>
      <c r="AB4724" s="39">
        <f t="shared" si="4230"/>
        <v>0.64333699690139257</v>
      </c>
      <c r="AC4724" s="39">
        <f t="shared" si="4230"/>
        <v>0.65303628074214204</v>
      </c>
      <c r="AD4724" s="39">
        <f t="shared" si="4230"/>
        <v>0.66251758502829916</v>
      </c>
      <c r="AE4724" s="39">
        <f t="shared" si="4230"/>
        <v>0.6717808501085345</v>
      </c>
      <c r="AF4724" s="39">
        <f t="shared" si="4230"/>
        <v>0.68082645651002516</v>
      </c>
      <c r="AG4724" s="39">
        <f t="shared" si="4230"/>
        <v>0.6896551931822309</v>
      </c>
      <c r="AH4724" s="39">
        <f t="shared" si="4230"/>
        <v>0.69826822650728437</v>
      </c>
      <c r="AI4724" s="39">
        <f t="shared" si="4230"/>
        <v>0.7066670701901443</v>
      </c>
      <c r="AJ4724" s="39">
        <f t="shared" si="4230"/>
        <v>0.71485355612267931</v>
      </c>
      <c r="AK4724" s="39">
        <f t="shared" si="4230"/>
        <v>0.7228298062983084</v>
      </c>
      <c r="AL4724" s="39">
        <f t="shared" si="4230"/>
        <v>0.7305982058377033</v>
      </c>
      <c r="AM4724" s="39">
        <f t="shared" si="4230"/>
        <v>0.73816137717137364</v>
      </c>
      <c r="AN4724" s="39">
        <f t="shared" si="4230"/>
        <v>0.74552215541163191</v>
      </c>
      <c r="AO4724" s="39">
        <f t="shared" si="4230"/>
        <v>0.75268356493446631</v>
      </c>
      <c r="AP4724" s="39">
        <f t="shared" si="4230"/>
        <v>0.75964879718115785</v>
      </c>
      <c r="AQ4724" s="39">
        <f t="shared" si="4230"/>
        <v>0.76642118967999795</v>
      </c>
      <c r="AR4724" s="39">
        <f t="shared" si="4230"/>
        <v>0.77300420628015265</v>
      </c>
      <c r="AS4724" s="39">
        <f t="shared" si="4230"/>
        <v>0.77940141858247258</v>
      </c>
      <c r="AT4724" s="39">
        <f t="shared" si="4230"/>
        <v>0.78561648854582056</v>
      </c>
      <c r="AU4724" s="39">
        <f t="shared" si="4230"/>
        <v>0.79165315224218979</v>
      </c>
      <c r="AV4724" s="39">
        <f t="shared" si="4230"/>
        <v>0.79751520472944404</v>
      </c>
      <c r="AW4724" s="39">
        <f t="shared" si="4230"/>
        <v>0.80320648600686306</v>
      </c>
      <c r="AX4724" s="39">
        <f t="shared" si="4230"/>
        <v>0.80873086801573257</v>
      </c>
      <c r="AY4724" s="39">
        <f t="shared" si="4230"/>
        <v>0.81409224264493307</v>
      </c>
      <c r="AZ4724" s="39">
        <f t="shared" si="4230"/>
        <v>0.819294510699769</v>
      </c>
      <c r="BA4724" s="39">
        <f t="shared" si="4230"/>
        <v>0.82434157179108802</v>
      </c>
      <c r="BB4724" s="39">
        <f t="shared" si="4230"/>
        <v>0.82923731510101573</v>
      </c>
      <c r="BC4724" s="39">
        <f t="shared" si="4230"/>
        <v>0.83398561098130042</v>
      </c>
      <c r="BD4724" s="39">
        <f t="shared" si="4230"/>
        <v>0.83859030334029705</v>
      </c>
      <c r="BE4724" s="39">
        <f t="shared" si="4230"/>
        <v>0.84305520277495538</v>
      </c>
      <c r="BF4724" s="39">
        <f t="shared" si="4230"/>
        <v>0.84738408040477808</v>
      </c>
    </row>
    <row r="4725" spans="1:58" x14ac:dyDescent="0.2">
      <c r="A4725" s="9" t="str">
        <f t="shared" si="4180"/>
        <v>United States Virgin Islands</v>
      </c>
      <c r="C4725" s="39">
        <f t="shared" si="4218"/>
        <v>0.75177329999999998</v>
      </c>
      <c r="D4725" s="39">
        <f t="shared" si="4218"/>
        <v>0.75866631649442384</v>
      </c>
      <c r="E4725" s="39">
        <f t="shared" si="4218"/>
        <v>0.76537025056213315</v>
      </c>
      <c r="F4725" s="39">
        <f t="shared" si="4218"/>
        <v>0.77188848806656896</v>
      </c>
      <c r="G4725" s="39">
        <f t="shared" si="4218"/>
        <v>0.77822451704399698</v>
      </c>
      <c r="H4725" s="38">
        <f t="shared" ref="H4725:V4725" si="4231">1-_xlfn.NORM.DIST($D$608,H4496,H5906,TRUE)</f>
        <v>0.63930509994309337</v>
      </c>
      <c r="I4725" s="38">
        <f t="shared" si="4231"/>
        <v>0.64612046216738472</v>
      </c>
      <c r="J4725" s="38">
        <f t="shared" si="4231"/>
        <v>0.65280545341742902</v>
      </c>
      <c r="K4725" s="38">
        <f t="shared" si="4231"/>
        <v>0.67647599941348835</v>
      </c>
      <c r="L4725" s="38">
        <f t="shared" si="4231"/>
        <v>0.70659139632446899</v>
      </c>
      <c r="M4725" s="38">
        <f t="shared" si="4231"/>
        <v>0.73637633507013422</v>
      </c>
      <c r="N4725" s="38">
        <f t="shared" si="4231"/>
        <v>0.76557193986190619</v>
      </c>
      <c r="O4725" s="38">
        <f t="shared" si="4231"/>
        <v>0.7939061804839489</v>
      </c>
      <c r="P4725" s="38">
        <f t="shared" si="4231"/>
        <v>0.82110099132721637</v>
      </c>
      <c r="Q4725" s="38">
        <f t="shared" si="4231"/>
        <v>0.81935935208724309</v>
      </c>
      <c r="R4725" s="38">
        <f t="shared" si="4231"/>
        <v>0.83695041605893861</v>
      </c>
      <c r="S4725" s="38">
        <f t="shared" si="4231"/>
        <v>0.841389693304328</v>
      </c>
      <c r="T4725" s="38">
        <f t="shared" si="4231"/>
        <v>0.84569525290467773</v>
      </c>
      <c r="U4725" s="38">
        <f t="shared" si="4231"/>
        <v>0.84987072254832552</v>
      </c>
      <c r="V4725" s="38">
        <f t="shared" si="4231"/>
        <v>0.85391968175974564</v>
      </c>
      <c r="W4725" s="39">
        <f t="shared" ref="W4725:BF4725" si="4232">W3800</f>
        <v>0.85784565777315858</v>
      </c>
      <c r="X4725" s="39">
        <f t="shared" si="4232"/>
        <v>0.8616521219198805</v>
      </c>
      <c r="Y4725" s="39">
        <f t="shared" si="4232"/>
        <v>0.86534248649402024</v>
      </c>
      <c r="Z4725" s="39">
        <f t="shared" si="4232"/>
        <v>0.86892010206252546</v>
      </c>
      <c r="AA4725" s="39">
        <f t="shared" si="4232"/>
        <v>0.87238825518701368</v>
      </c>
      <c r="AB4725" s="39">
        <f t="shared" si="4232"/>
        <v>0.87575016652628623</v>
      </c>
      <c r="AC4725" s="39">
        <f t="shared" si="4232"/>
        <v>0.87900898928991833</v>
      </c>
      <c r="AD4725" s="39">
        <f t="shared" si="4232"/>
        <v>0.88216780801479189</v>
      </c>
      <c r="AE4725" s="39">
        <f t="shared" si="4232"/>
        <v>0.88522963763792406</v>
      </c>
      <c r="AF4725" s="39">
        <f t="shared" si="4232"/>
        <v>0.88819742284040137</v>
      </c>
      <c r="AG4725" s="39">
        <f t="shared" si="4232"/>
        <v>0.89107403763866566</v>
      </c>
      <c r="AH4725" s="39">
        <f t="shared" si="4232"/>
        <v>0.89386228520079403</v>
      </c>
      <c r="AI4725" s="39">
        <f t="shared" si="4232"/>
        <v>0.89656489786679239</v>
      </c>
      <c r="AJ4725" s="39">
        <f t="shared" si="4232"/>
        <v>0.89918453735322446</v>
      </c>
      <c r="AK4725" s="39">
        <f t="shared" si="4232"/>
        <v>0.90172379512379153</v>
      </c>
      <c r="AL4725" s="39">
        <f t="shared" si="4232"/>
        <v>0.90418519290869448</v>
      </c>
      <c r="AM4725" s="39">
        <f t="shared" si="4232"/>
        <v>0.90657118335678999</v>
      </c>
      <c r="AN4725" s="39">
        <f t="shared" si="4232"/>
        <v>0.90888415080567586</v>
      </c>
      <c r="AO4725" s="39">
        <f t="shared" si="4232"/>
        <v>0.91112641215591506</v>
      </c>
      <c r="AP4725" s="39">
        <f t="shared" si="4232"/>
        <v>0.91330021783662918</v>
      </c>
      <c r="AQ4725" s="39">
        <f t="shared" si="4232"/>
        <v>0.91540775285065301</v>
      </c>
      <c r="AR4725" s="39">
        <f t="shared" si="4232"/>
        <v>0.91745113788836663</v>
      </c>
      <c r="AS4725" s="39">
        <f t="shared" si="4232"/>
        <v>0.91943243050018086</v>
      </c>
      <c r="AT4725" s="39">
        <f t="shared" si="4232"/>
        <v>0.92135362631846962</v>
      </c>
      <c r="AU4725" s="39">
        <f t="shared" si="4232"/>
        <v>0.92321666032051031</v>
      </c>
      <c r="AV4725" s="39">
        <f t="shared" si="4232"/>
        <v>0.92502340812471173</v>
      </c>
      <c r="AW4725" s="39">
        <f t="shared" si="4232"/>
        <v>0.92677568731308857</v>
      </c>
      <c r="AX4725" s="39">
        <f t="shared" si="4232"/>
        <v>0.92847525877356341</v>
      </c>
      <c r="AY4725" s="39">
        <f t="shared" si="4232"/>
        <v>0.93012382805628435</v>
      </c>
      <c r="AZ4725" s="39">
        <f t="shared" si="4232"/>
        <v>0.93172304673867568</v>
      </c>
      <c r="BA4725" s="39">
        <f t="shared" si="4232"/>
        <v>0.93327451379446746</v>
      </c>
      <c r="BB4725" s="39">
        <f t="shared" si="4232"/>
        <v>0.93477977696241843</v>
      </c>
      <c r="BC4725" s="39">
        <f t="shared" si="4232"/>
        <v>0.93624033411088525</v>
      </c>
      <c r="BD4725" s="39">
        <f t="shared" si="4232"/>
        <v>0.93765763459481155</v>
      </c>
      <c r="BE4725" s="39">
        <f t="shared" si="4232"/>
        <v>0.93903308060207169</v>
      </c>
      <c r="BF4725" s="39">
        <f t="shared" si="4232"/>
        <v>0.94036802848646905</v>
      </c>
    </row>
    <row r="4726" spans="1:58" x14ac:dyDescent="0.2">
      <c r="A4726" s="9" t="str">
        <f t="shared" si="4180"/>
        <v>United States of America</v>
      </c>
      <c r="C4726" s="39">
        <f t="shared" si="4218"/>
        <v>0.97229969999999999</v>
      </c>
      <c r="D4726" s="39">
        <f t="shared" si="4218"/>
        <v>0.97271735279040983</v>
      </c>
      <c r="E4726" s="39">
        <f t="shared" si="4218"/>
        <v>0.97312464454031067</v>
      </c>
      <c r="F4726" s="39">
        <f t="shared" si="4218"/>
        <v>0.97352187778403698</v>
      </c>
      <c r="G4726" s="39">
        <f t="shared" si="4218"/>
        <v>0.97390934516097949</v>
      </c>
      <c r="H4726" s="38">
        <f t="shared" ref="H4726:V4726" si="4233">1-_xlfn.NORM.DIST($D$608,H4497,H5907,TRUE)</f>
        <v>0.91790535287032871</v>
      </c>
      <c r="I4726" s="38">
        <f t="shared" si="4233"/>
        <v>0.91873632210436718</v>
      </c>
      <c r="J4726" s="38">
        <f t="shared" si="4233"/>
        <v>0.91955071617877371</v>
      </c>
      <c r="K4726" s="38">
        <f t="shared" si="4233"/>
        <v>0.94337574520690426</v>
      </c>
      <c r="L4726" s="38">
        <f t="shared" si="4233"/>
        <v>0.95090523715899045</v>
      </c>
      <c r="M4726" s="38">
        <f t="shared" si="4233"/>
        <v>0.95778592821521746</v>
      </c>
      <c r="N4726" s="38">
        <f t="shared" si="4233"/>
        <v>0.96402331957625909</v>
      </c>
      <c r="O4726" s="38">
        <f t="shared" si="4233"/>
        <v>0.96962900365050764</v>
      </c>
      <c r="P4726" s="38">
        <f t="shared" si="4233"/>
        <v>0.97462058986601008</v>
      </c>
      <c r="Q4726" s="38">
        <f t="shared" si="4233"/>
        <v>0.97243370426696352</v>
      </c>
      <c r="R4726" s="38">
        <f t="shared" si="4233"/>
        <v>0.97760170911360877</v>
      </c>
      <c r="S4726" s="38">
        <f t="shared" si="4233"/>
        <v>0.97789164749439739</v>
      </c>
      <c r="T4726" s="38">
        <f t="shared" si="4233"/>
        <v>0.97817486567776712</v>
      </c>
      <c r="U4726" s="38">
        <f t="shared" si="4233"/>
        <v>0.97845154902877729</v>
      </c>
      <c r="V4726" s="38">
        <f t="shared" si="4233"/>
        <v>0.97872187708722236</v>
      </c>
      <c r="W4726" s="39">
        <f t="shared" ref="W4726:BF4726" si="4234">W3801</f>
        <v>0.97898602376744703</v>
      </c>
      <c r="X4726" s="39">
        <f t="shared" si="4234"/>
        <v>0.97924415755095695</v>
      </c>
      <c r="Y4726" s="39">
        <f t="shared" si="4234"/>
        <v>0.97949644167208716</v>
      </c>
      <c r="Z4726" s="39">
        <f t="shared" si="4234"/>
        <v>0.97974303429698184</v>
      </c>
      <c r="AA4726" s="39">
        <f t="shared" si="4234"/>
        <v>0.97998408869612841</v>
      </c>
      <c r="AB4726" s="39">
        <f t="shared" si="4234"/>
        <v>0.98021975341068224</v>
      </c>
      <c r="AC4726" s="39">
        <f t="shared" si="4234"/>
        <v>0.98045017241280941</v>
      </c>
      <c r="AD4726" s="39">
        <f t="shared" si="4234"/>
        <v>0.98067548526026616</v>
      </c>
      <c r="AE4726" s="39">
        <f t="shared" si="4234"/>
        <v>0.98089582724542834</v>
      </c>
      <c r="AF4726" s="39">
        <f t="shared" si="4234"/>
        <v>0.98111132953897318</v>
      </c>
      <c r="AG4726" s="39">
        <f t="shared" si="4234"/>
        <v>0.98132211932841118</v>
      </c>
      <c r="AH4726" s="39">
        <f t="shared" si="4234"/>
        <v>0.98152831995165746</v>
      </c>
      <c r="AI4726" s="39">
        <f t="shared" si="4234"/>
        <v>0.98173005102582644</v>
      </c>
      <c r="AJ4726" s="39">
        <f t="shared" si="4234"/>
        <v>0.98192742857142379</v>
      </c>
      <c r="AK4726" s="39">
        <f t="shared" si="4234"/>
        <v>0.98212056513210932</v>
      </c>
      <c r="AL4726" s="39">
        <f t="shared" si="4234"/>
        <v>0.98230956989018969</v>
      </c>
      <c r="AM4726" s="39">
        <f t="shared" si="4234"/>
        <v>0.98249454877800291</v>
      </c>
      <c r="AN4726" s="39">
        <f t="shared" si="4234"/>
        <v>0.98267560458534342</v>
      </c>
      <c r="AO4726" s="39">
        <f t="shared" si="4234"/>
        <v>0.98285283706307613</v>
      </c>
      <c r="AP4726" s="39">
        <f t="shared" si="4234"/>
        <v>0.98302634302307879</v>
      </c>
      <c r="AQ4726" s="39">
        <f t="shared" si="4234"/>
        <v>0.9831962164346485</v>
      </c>
      <c r="AR4726" s="39">
        <f t="shared" si="4234"/>
        <v>0.98336254851750449</v>
      </c>
      <c r="AS4726" s="39">
        <f t="shared" si="4234"/>
        <v>0.98352542783150965</v>
      </c>
      <c r="AT4726" s="39">
        <f t="shared" si="4234"/>
        <v>0.98368494036323606</v>
      </c>
      <c r="AU4726" s="39">
        <f t="shared" si="4234"/>
        <v>0.98384116960948731</v>
      </c>
      <c r="AV4726" s="39">
        <f t="shared" si="4234"/>
        <v>0.98399419665789156</v>
      </c>
      <c r="AW4726" s="39">
        <f t="shared" si="4234"/>
        <v>0.98414410026467314</v>
      </c>
      <c r="AX4726" s="39">
        <f t="shared" si="4234"/>
        <v>0.98429095692970658</v>
      </c>
      <c r="AY4726" s="39">
        <f t="shared" si="4234"/>
        <v>0.98443484096895195</v>
      </c>
      <c r="AZ4726" s="39">
        <f t="shared" si="4234"/>
        <v>0.98457582458436999</v>
      </c>
      <c r="BA4726" s="39">
        <f t="shared" si="4234"/>
        <v>0.98471397793140747</v>
      </c>
      <c r="BB4726" s="39">
        <f t="shared" si="4234"/>
        <v>0.98484936918414256</v>
      </c>
      <c r="BC4726" s="39">
        <f t="shared" si="4234"/>
        <v>0.98498206459817661</v>
      </c>
      <c r="BD4726" s="39">
        <f t="shared" si="4234"/>
        <v>0.98511212857135477</v>
      </c>
      <c r="BE4726" s="39">
        <f t="shared" si="4234"/>
        <v>0.98523962370239304</v>
      </c>
      <c r="BF4726" s="39">
        <f t="shared" si="4234"/>
        <v>0.98536461084749161</v>
      </c>
    </row>
    <row r="4727" spans="1:58" x14ac:dyDescent="0.2">
      <c r="A4727" s="9" t="str">
        <f t="shared" si="4180"/>
        <v>Uruguay</v>
      </c>
      <c r="C4727" s="39">
        <f t="shared" si="4218"/>
        <v>0.78410880000000005</v>
      </c>
      <c r="D4727" s="39">
        <f t="shared" si="4218"/>
        <v>0.79009565155597516</v>
      </c>
      <c r="E4727" s="39">
        <f t="shared" si="4218"/>
        <v>0.79591119513936814</v>
      </c>
      <c r="F4727" s="39">
        <f t="shared" si="4218"/>
        <v>0.80155916755154544</v>
      </c>
      <c r="G4727" s="39">
        <f t="shared" si="4218"/>
        <v>0.80704333588943555</v>
      </c>
      <c r="H4727" s="38">
        <f t="shared" ref="H4727:V4727" si="4235">1-_xlfn.NORM.DIST($D$608,H4498,H5908,TRUE)</f>
        <v>0.66922661779962522</v>
      </c>
      <c r="I4727" s="38">
        <f t="shared" si="4235"/>
        <v>0.67540983543575239</v>
      </c>
      <c r="J4727" s="38">
        <f t="shared" si="4235"/>
        <v>0.68146909856683746</v>
      </c>
      <c r="K4727" s="38">
        <f t="shared" si="4235"/>
        <v>0.68740577619446075</v>
      </c>
      <c r="L4727" s="38">
        <f t="shared" si="4235"/>
        <v>0.72024334428659198</v>
      </c>
      <c r="M4727" s="38">
        <f t="shared" si="4235"/>
        <v>0.75262177409488795</v>
      </c>
      <c r="N4727" s="38">
        <f t="shared" si="4235"/>
        <v>0.784183661113109</v>
      </c>
      <c r="O4727" s="38">
        <f t="shared" si="4235"/>
        <v>0.81455303387386047</v>
      </c>
      <c r="P4727" s="38">
        <f t="shared" si="4235"/>
        <v>0.84334851681353751</v>
      </c>
      <c r="Q4727" s="38">
        <f t="shared" si="4235"/>
        <v>0.84117991139055937</v>
      </c>
      <c r="R4727" s="38">
        <f t="shared" si="4235"/>
        <v>0.85763577102540789</v>
      </c>
      <c r="S4727" s="38">
        <f t="shared" si="4235"/>
        <v>0.86144606736512896</v>
      </c>
      <c r="T4727" s="38">
        <f t="shared" si="4235"/>
        <v>0.86514020574439676</v>
      </c>
      <c r="U4727" s="38">
        <f t="shared" si="4235"/>
        <v>0.86872153582481104</v>
      </c>
      <c r="V4727" s="38">
        <f t="shared" si="4235"/>
        <v>0.87219334342758903</v>
      </c>
      <c r="W4727" s="39">
        <f t="shared" ref="W4727:BF4727" si="4236">W3802</f>
        <v>0.87555884862504907</v>
      </c>
      <c r="X4727" s="39">
        <f t="shared" si="4236"/>
        <v>0.87882120418362752</v>
      </c>
      <c r="Y4727" s="39">
        <f t="shared" si="4236"/>
        <v>0.88198349433029533</v>
      </c>
      <c r="Z4727" s="39">
        <f t="shared" si="4236"/>
        <v>0.88504873381572968</v>
      </c>
      <c r="AA4727" s="39">
        <f t="shared" si="4236"/>
        <v>0.88801986724904114</v>
      </c>
      <c r="AB4727" s="39">
        <f t="shared" si="4236"/>
        <v>0.89089976868030174</v>
      </c>
      <c r="AC4727" s="39">
        <f t="shared" si="4236"/>
        <v>0.89369124140850453</v>
      </c>
      <c r="AD4727" s="39">
        <f t="shared" si="4236"/>
        <v>0.89639701799396709</v>
      </c>
      <c r="AE4727" s="39">
        <f t="shared" si="4236"/>
        <v>0.89901976045549059</v>
      </c>
      <c r="AF4727" s="39">
        <f t="shared" si="4236"/>
        <v>0.90156206063387634</v>
      </c>
      <c r="AG4727" s="39">
        <f t="shared" si="4236"/>
        <v>0.90402644070462146</v>
      </c>
      <c r="AH4727" s="39">
        <f t="shared" si="4236"/>
        <v>0.90641535382379124</v>
      </c>
      <c r="AI4727" s="39">
        <f t="shared" si="4236"/>
        <v>0.90873118489218974</v>
      </c>
      <c r="AJ4727" s="39">
        <f t="shared" si="4236"/>
        <v>0.91097625142402672</v>
      </c>
      <c r="AK4727" s="39">
        <f t="shared" si="4236"/>
        <v>0.91315280450729286</v>
      </c>
      <c r="AL4727" s="39">
        <f t="shared" si="4236"/>
        <v>0.91526302984402785</v>
      </c>
      <c r="AM4727" s="39">
        <f t="shared" si="4236"/>
        <v>0.91730904885957643</v>
      </c>
      <c r="AN4727" s="39">
        <f t="shared" si="4236"/>
        <v>0.91929291987079975</v>
      </c>
      <c r="AO4727" s="39">
        <f t="shared" si="4236"/>
        <v>0.92121663930401965</v>
      </c>
      <c r="AP4727" s="39">
        <f t="shared" si="4236"/>
        <v>0.92308214295424129</v>
      </c>
      <c r="AQ4727" s="39">
        <f t="shared" si="4236"/>
        <v>0.92489130727792668</v>
      </c>
      <c r="AR4727" s="39">
        <f t="shared" si="4236"/>
        <v>0.92664595071225508</v>
      </c>
      <c r="AS4727" s="39">
        <f t="shared" si="4236"/>
        <v>0.92834783501444962</v>
      </c>
      <c r="AT4727" s="39">
        <f t="shared" si="4236"/>
        <v>0.92999866661533592</v>
      </c>
      <c r="AU4727" s="39">
        <f t="shared" si="4236"/>
        <v>0.93160009798184606</v>
      </c>
      <c r="AV4727" s="39">
        <f t="shared" si="4236"/>
        <v>0.93315372898369586</v>
      </c>
      <c r="AW4727" s="39">
        <f t="shared" si="4236"/>
        <v>0.9346611082599432</v>
      </c>
      <c r="AX4727" s="39">
        <f t="shared" si="4236"/>
        <v>0.93612373458156684</v>
      </c>
      <c r="AY4727" s="39">
        <f t="shared" si="4236"/>
        <v>0.93754305820663086</v>
      </c>
      <c r="AZ4727" s="39">
        <f t="shared" si="4236"/>
        <v>0.93892048222495739</v>
      </c>
      <c r="BA4727" s="39">
        <f t="shared" si="4236"/>
        <v>0.94025736388960124</v>
      </c>
      <c r="BB4727" s="39">
        <f t="shared" si="4236"/>
        <v>0.94155501593272384</v>
      </c>
      <c r="BC4727" s="39">
        <f t="shared" si="4236"/>
        <v>0.94281470786377608</v>
      </c>
      <c r="BD4727" s="39">
        <f t="shared" si="4236"/>
        <v>0.94403766724815852</v>
      </c>
      <c r="BE4727" s="39">
        <f t="shared" si="4236"/>
        <v>0.94522508096478774</v>
      </c>
      <c r="BF4727" s="39">
        <f t="shared" si="4236"/>
        <v>0.94637809644121917</v>
      </c>
    </row>
    <row r="4728" spans="1:58" x14ac:dyDescent="0.2">
      <c r="A4728" s="9" t="str">
        <f t="shared" si="4180"/>
        <v>Uzbekistan</v>
      </c>
      <c r="C4728" s="39">
        <f t="shared" si="4218"/>
        <v>0.62581580000000003</v>
      </c>
      <c r="D4728" s="39">
        <f t="shared" si="4218"/>
        <v>0.6358014692103835</v>
      </c>
      <c r="E4728" s="39">
        <f t="shared" si="4218"/>
        <v>0.64557335290936058</v>
      </c>
      <c r="F4728" s="39">
        <f t="shared" si="4218"/>
        <v>0.65513062240840303</v>
      </c>
      <c r="G4728" s="39">
        <f t="shared" si="4218"/>
        <v>0.66447292960114246</v>
      </c>
      <c r="H4728" s="38">
        <f t="shared" ref="H4728:V4728" si="4237">1-_xlfn.NORM.DIST($D$608,H4499,H5909,TRUE)</f>
        <v>0.5724041869513079</v>
      </c>
      <c r="I4728" s="38">
        <f t="shared" si="4237"/>
        <v>0.58138331185763814</v>
      </c>
      <c r="J4728" s="38">
        <f t="shared" si="4237"/>
        <v>0.59020939320964505</v>
      </c>
      <c r="K4728" s="38">
        <f t="shared" si="4237"/>
        <v>0.65294107407392865</v>
      </c>
      <c r="L4728" s="38">
        <f t="shared" si="4237"/>
        <v>0.66925206678424687</v>
      </c>
      <c r="M4728" s="38">
        <f t="shared" si="4237"/>
        <v>0.6853453735120103</v>
      </c>
      <c r="N4728" s="38">
        <f t="shared" si="4237"/>
        <v>0.70119248511728571</v>
      </c>
      <c r="O4728" s="38">
        <f t="shared" si="4237"/>
        <v>0.71676564432516254</v>
      </c>
      <c r="P4728" s="38">
        <f t="shared" si="4237"/>
        <v>0.73203800243860495</v>
      </c>
      <c r="Q4728" s="38">
        <f t="shared" si="4237"/>
        <v>0.73241295637280945</v>
      </c>
      <c r="R4728" s="38">
        <f t="shared" si="4237"/>
        <v>0.75334035087642515</v>
      </c>
      <c r="S4728" s="38">
        <f t="shared" si="4237"/>
        <v>0.76020970547307298</v>
      </c>
      <c r="T4728" s="38">
        <f t="shared" si="4237"/>
        <v>0.7668899045364892</v>
      </c>
      <c r="U4728" s="38">
        <f t="shared" si="4237"/>
        <v>0.77338437111915159</v>
      </c>
      <c r="V4728" s="38">
        <f t="shared" si="4237"/>
        <v>0.77969662812195328</v>
      </c>
      <c r="W4728" s="39">
        <f t="shared" ref="W4728:BF4728" si="4238">W3803</f>
        <v>0.78583028178093373</v>
      </c>
      <c r="X4728" s="39">
        <f t="shared" si="4238"/>
        <v>0.7917890062537476</v>
      </c>
      <c r="Y4728" s="39">
        <f t="shared" si="4238"/>
        <v>0.79757652927457667</v>
      </c>
      <c r="Z4728" s="39">
        <f t="shared" si="4238"/>
        <v>0.80319661884296301</v>
      </c>
      <c r="AA4728" s="39">
        <f t="shared" si="4238"/>
        <v>0.80865307090944483</v>
      </c>
      <c r="AB4728" s="39">
        <f t="shared" si="4238"/>
        <v>0.81394969801888761</v>
      </c>
      <c r="AC4728" s="39">
        <f t="shared" si="4238"/>
        <v>0.81909031887094697</v>
      </c>
      <c r="AD4728" s="39">
        <f t="shared" si="4238"/>
        <v>0.82407874875611509</v>
      </c>
      <c r="AE4728" s="39">
        <f t="shared" si="4238"/>
        <v>0.82891879082523667</v>
      </c>
      <c r="AF4728" s="39">
        <f t="shared" si="4238"/>
        <v>0.83361422815018993</v>
      </c>
      <c r="AG4728" s="39">
        <f t="shared" si="4238"/>
        <v>0.83816881653355546</v>
      </c>
      <c r="AH4728" s="39">
        <f t="shared" si="4238"/>
        <v>0.84258627802550334</v>
      </c>
      <c r="AI4728" s="39">
        <f t="shared" si="4238"/>
        <v>0.84687029510677159</v>
      </c>
      <c r="AJ4728" s="39">
        <f t="shared" si="4238"/>
        <v>0.85102450549746134</v>
      </c>
      <c r="AK4728" s="39">
        <f t="shared" si="4238"/>
        <v>0.85505249755238288</v>
      </c>
      <c r="AL4728" s="39">
        <f t="shared" si="4238"/>
        <v>0.8589578062048453</v>
      </c>
      <c r="AM4728" s="39">
        <f t="shared" si="4238"/>
        <v>0.86274390942204138</v>
      </c>
      <c r="AN4728" s="39">
        <f t="shared" si="4238"/>
        <v>0.86641422513653221</v>
      </c>
      <c r="AO4728" s="39">
        <f t="shared" si="4238"/>
        <v>0.86997210861974916</v>
      </c>
      <c r="AP4728" s="39">
        <f t="shared" si="4238"/>
        <v>0.87342085026488836</v>
      </c>
      <c r="AQ4728" s="39">
        <f t="shared" si="4238"/>
        <v>0.87676367374806796</v>
      </c>
      <c r="AR4728" s="39">
        <f t="shared" si="4238"/>
        <v>0.88000373453810465</v>
      </c>
      <c r="AS4728" s="39">
        <f t="shared" si="4238"/>
        <v>0.88314411872678988</v>
      </c>
      <c r="AT4728" s="39">
        <f t="shared" si="4238"/>
        <v>0.88618784215301805</v>
      </c>
      <c r="AU4728" s="39">
        <f t="shared" si="4238"/>
        <v>0.8891378497956024</v>
      </c>
      <c r="AV4728" s="39">
        <f t="shared" si="4238"/>
        <v>0.89199701541105758</v>
      </c>
      <c r="AW4728" s="39">
        <f t="shared" si="4238"/>
        <v>0.89476814139403982</v>
      </c>
      <c r="AX4728" s="39">
        <f t="shared" si="4238"/>
        <v>0.89745395883949808</v>
      </c>
      <c r="AY4728" s="39">
        <f t="shared" si="4238"/>
        <v>0.90005712778693514</v>
      </c>
      <c r="AZ4728" s="39">
        <f t="shared" si="4238"/>
        <v>0.90258023762843986</v>
      </c>
      <c r="BA4728" s="39">
        <f t="shared" si="4238"/>
        <v>0.9050258076633948</v>
      </c>
      <c r="BB4728" s="39">
        <f t="shared" si="4238"/>
        <v>0.90739628778393977</v>
      </c>
      <c r="BC4728" s="39">
        <f t="shared" si="4238"/>
        <v>0.90969405927639779</v>
      </c>
      <c r="BD4728" s="39">
        <f t="shared" si="4238"/>
        <v>0.91192143572494677</v>
      </c>
      <c r="BE4728" s="39">
        <f t="shared" si="4238"/>
        <v>0.91408066400483823</v>
      </c>
      <c r="BF4728" s="39">
        <f t="shared" si="4238"/>
        <v>0.91617392535343722</v>
      </c>
    </row>
    <row r="4729" spans="1:58" x14ac:dyDescent="0.2">
      <c r="A4729" s="9" t="str">
        <f t="shared" si="4180"/>
        <v>Vanuatu</v>
      </c>
      <c r="C4729" s="39">
        <f t="shared" ref="C4729:G4735" si="4239">C3804</f>
        <v>0.62300520000000004</v>
      </c>
      <c r="D4729" s="39">
        <f t="shared" si="4239"/>
        <v>0.63301533403393195</v>
      </c>
      <c r="E4729" s="39">
        <f t="shared" si="4239"/>
        <v>0.64281306770039948</v>
      </c>
      <c r="F4729" s="39">
        <f t="shared" si="4239"/>
        <v>0.65239746358065287</v>
      </c>
      <c r="G4729" s="39">
        <f t="shared" si="4239"/>
        <v>0.66176806762237861</v>
      </c>
      <c r="H4729" s="38">
        <f t="shared" ref="H4729:V4729" si="4240">1-_xlfn.NORM.DIST($D$608,H4500,H5910,TRUE)</f>
        <v>0.64125655891147315</v>
      </c>
      <c r="I4729" s="38">
        <f t="shared" si="4240"/>
        <v>0.65028840281900047</v>
      </c>
      <c r="J4729" s="38">
        <f t="shared" si="4240"/>
        <v>0.65912526608165578</v>
      </c>
      <c r="K4729" s="38">
        <f t="shared" si="4240"/>
        <v>0.6773374679511216</v>
      </c>
      <c r="L4729" s="38">
        <f t="shared" si="4240"/>
        <v>0.68824493752041094</v>
      </c>
      <c r="M4729" s="38">
        <f t="shared" si="4240"/>
        <v>0.69893050908222687</v>
      </c>
      <c r="N4729" s="38">
        <f t="shared" si="4240"/>
        <v>0.70939047304527059</v>
      </c>
      <c r="O4729" s="38">
        <f t="shared" si="4240"/>
        <v>0.71962169389428754</v>
      </c>
      <c r="P4729" s="38">
        <f t="shared" si="4240"/>
        <v>0.72962159160261275</v>
      </c>
      <c r="Q4729" s="38">
        <f t="shared" si="4240"/>
        <v>0.73002730162332308</v>
      </c>
      <c r="R4729" s="38">
        <f t="shared" si="4240"/>
        <v>0.75099704565640768</v>
      </c>
      <c r="S4729" s="38">
        <f t="shared" si="4240"/>
        <v>0.75790172119575905</v>
      </c>
      <c r="T4729" s="38">
        <f t="shared" si="4240"/>
        <v>0.76461735318892332</v>
      </c>
      <c r="U4729" s="38">
        <f t="shared" si="4240"/>
        <v>0.77114730903708772</v>
      </c>
      <c r="V4729" s="38">
        <f t="shared" si="4240"/>
        <v>0.77749505946075925</v>
      </c>
      <c r="W4729" s="39">
        <f t="shared" ref="W4729:BF4729" si="4241">W3804</f>
        <v>0.78366416189360866</v>
      </c>
      <c r="X4729" s="39">
        <f t="shared" si="4241"/>
        <v>0.78965824496899484</v>
      </c>
      <c r="Y4729" s="39">
        <f t="shared" si="4241"/>
        <v>0.79548099406919237</v>
      </c>
      <c r="Z4729" s="39">
        <f t="shared" si="4241"/>
        <v>0.8011361379039994</v>
      </c>
      <c r="AA4729" s="39">
        <f t="shared" si="4241"/>
        <v>0.80662743608271081</v>
      </c>
      <c r="AB4729" s="39">
        <f t="shared" si="4241"/>
        <v>0.81195866764134172</v>
      </c>
      <c r="AC4729" s="39">
        <f t="shared" si="4241"/>
        <v>0.8171336204854357</v>
      </c>
      <c r="AD4729" s="39">
        <f t="shared" si="4241"/>
        <v>0.82215608170771404</v>
      </c>
      <c r="AE4729" s="39">
        <f t="shared" si="4241"/>
        <v>0.82702982873916908</v>
      </c>
      <c r="AF4729" s="39">
        <f t="shared" si="4241"/>
        <v>0.83175862129193123</v>
      </c>
      <c r="AG4729" s="39">
        <f t="shared" si="4241"/>
        <v>0.83634619405228994</v>
      </c>
      <c r="AH4729" s="39">
        <f t="shared" si="4241"/>
        <v>0.84079625008258418</v>
      </c>
      <c r="AI4729" s="39">
        <f t="shared" si="4241"/>
        <v>0.84511245489125608</v>
      </c>
      <c r="AJ4729" s="39">
        <f t="shared" si="4241"/>
        <v>0.84929843113114922</v>
      </c>
      <c r="AK4729" s="39">
        <f t="shared" si="4241"/>
        <v>0.85335775388709045</v>
      </c>
      <c r="AL4729" s="39">
        <f t="shared" si="4241"/>
        <v>0.85729394651489454</v>
      </c>
      <c r="AM4729" s="39">
        <f t="shared" si="4241"/>
        <v>0.86111047699515075</v>
      </c>
      <c r="AN4729" s="39">
        <f t="shared" si="4241"/>
        <v>0.86481075476645497</v>
      </c>
      <c r="AO4729" s="39">
        <f t="shared" si="4241"/>
        <v>0.86839812800412708</v>
      </c>
      <c r="AP4729" s="39">
        <f t="shared" si="4241"/>
        <v>0.87187588131188143</v>
      </c>
      <c r="AQ4729" s="39">
        <f t="shared" si="4241"/>
        <v>0.87524723379537117</v>
      </c>
      <c r="AR4729" s="39">
        <f t="shared" si="4241"/>
        <v>0.8785153374880037</v>
      </c>
      <c r="AS4729" s="39">
        <f t="shared" si="4241"/>
        <v>0.88168327610090469</v>
      </c>
      <c r="AT4729" s="39">
        <f t="shared" si="4241"/>
        <v>0.88475406407037371</v>
      </c>
      <c r="AU4729" s="39">
        <f t="shared" si="4241"/>
        <v>0.88773064587763373</v>
      </c>
      <c r="AV4729" s="39">
        <f t="shared" si="4241"/>
        <v>0.8906158956171033</v>
      </c>
      <c r="AW4729" s="39">
        <f t="shared" si="4241"/>
        <v>0.89341261679081951</v>
      </c>
      <c r="AX4729" s="39">
        <f t="shared" si="4241"/>
        <v>0.89612354230799451</v>
      </c>
      <c r="AY4729" s="39">
        <f t="shared" si="4241"/>
        <v>0.89875133467001622</v>
      </c>
      <c r="AZ4729" s="39">
        <f t="shared" si="4241"/>
        <v>0.90129858632246629</v>
      </c>
      <c r="BA4729" s="39">
        <f t="shared" si="4241"/>
        <v>0.90376782015696078</v>
      </c>
      <c r="BB4729" s="39">
        <f t="shared" si="4241"/>
        <v>0.90616149014678959</v>
      </c>
      <c r="BC4729" s="39">
        <f t="shared" si="4241"/>
        <v>0.90848198210145648</v>
      </c>
      <c r="BD4729" s="39">
        <f t="shared" si="4241"/>
        <v>0.91073161452629237</v>
      </c>
      <c r="BE4729" s="39">
        <f t="shared" si="4241"/>
        <v>0.91291263957433355</v>
      </c>
      <c r="BF4729" s="39">
        <f t="shared" si="4241"/>
        <v>0.91502724407862523</v>
      </c>
    </row>
    <row r="4730" spans="1:58" x14ac:dyDescent="0.2">
      <c r="A4730" s="9" t="str">
        <f t="shared" si="4180"/>
        <v>Venezuela (Bolivarian Republic of)</v>
      </c>
      <c r="C4730" s="39">
        <f t="shared" si="4239"/>
        <v>0.7483841</v>
      </c>
      <c r="D4730" s="39">
        <f t="shared" si="4239"/>
        <v>0.755414476304338</v>
      </c>
      <c r="E4730" s="39">
        <f t="shared" si="4239"/>
        <v>0.76225225367963767</v>
      </c>
      <c r="F4730" s="39">
        <f t="shared" si="4239"/>
        <v>0.76890078991526101</v>
      </c>
      <c r="G4730" s="39">
        <f t="shared" si="4239"/>
        <v>0.77536355711446636</v>
      </c>
      <c r="H4730" s="38">
        <f t="shared" ref="H4730:V4730" si="4242">1-_xlfn.NORM.DIST($D$608,H4501,H5911,TRUE)</f>
        <v>0.60766386078648371</v>
      </c>
      <c r="I4730" s="38">
        <f t="shared" si="4242"/>
        <v>0.61459514421227623</v>
      </c>
      <c r="J4730" s="38">
        <f t="shared" si="4242"/>
        <v>0.62140452218858444</v>
      </c>
      <c r="K4730" s="38">
        <f t="shared" si="4242"/>
        <v>0.64451468987056681</v>
      </c>
      <c r="L4730" s="38">
        <f t="shared" si="4242"/>
        <v>0.68047095431914539</v>
      </c>
      <c r="M4730" s="38">
        <f t="shared" si="4242"/>
        <v>0.71635985479928976</v>
      </c>
      <c r="N4730" s="38">
        <f t="shared" si="4242"/>
        <v>0.75175923572597736</v>
      </c>
      <c r="O4730" s="38">
        <f t="shared" si="4242"/>
        <v>0.78620520350911172</v>
      </c>
      <c r="P4730" s="38">
        <f t="shared" si="4242"/>
        <v>0.81920655731385106</v>
      </c>
      <c r="Q4730" s="38">
        <f t="shared" si="4242"/>
        <v>0.81754318802832227</v>
      </c>
      <c r="R4730" s="38">
        <f t="shared" si="4242"/>
        <v>0.83525342202076092</v>
      </c>
      <c r="S4730" s="38">
        <f t="shared" si="4242"/>
        <v>0.83977866538257551</v>
      </c>
      <c r="T4730" s="38">
        <f t="shared" si="4242"/>
        <v>0.84416713620662243</v>
      </c>
      <c r="U4730" s="38">
        <f t="shared" si="4242"/>
        <v>0.84842253165766646</v>
      </c>
      <c r="V4730" s="38">
        <f t="shared" si="4242"/>
        <v>0.85254850245643898</v>
      </c>
      <c r="W4730" s="39">
        <f t="shared" ref="W4730:BF4730" si="4243">W3805</f>
        <v>0.85654864837127287</v>
      </c>
      <c r="X4730" s="39">
        <f t="shared" si="4243"/>
        <v>0.86042651425543881</v>
      </c>
      <c r="Y4730" s="39">
        <f t="shared" si="4243"/>
        <v>0.86418558659315692</v>
      </c>
      <c r="Z4730" s="39">
        <f t="shared" si="4243"/>
        <v>0.86782929051865865</v>
      </c>
      <c r="AA4730" s="39">
        <f t="shared" si="4243"/>
        <v>0.87136098727410927</v>
      </c>
      <c r="AB4730" s="39">
        <f t="shared" si="4243"/>
        <v>0.87478397207369873</v>
      </c>
      <c r="AC4730" s="39">
        <f t="shared" si="4243"/>
        <v>0.87810147234271674</v>
      </c>
      <c r="AD4730" s="39">
        <f t="shared" si="4243"/>
        <v>0.88131664630196238</v>
      </c>
      <c r="AE4730" s="39">
        <f t="shared" si="4243"/>
        <v>0.8844325818693537</v>
      </c>
      <c r="AF4730" s="39">
        <f t="shared" si="4243"/>
        <v>0.8874522958521146</v>
      </c>
      <c r="AG4730" s="39">
        <f t="shared" si="4243"/>
        <v>0.89037873340440976</v>
      </c>
      <c r="AH4730" s="39">
        <f t="shared" si="4243"/>
        <v>0.89321476772675301</v>
      </c>
      <c r="AI4730" s="39">
        <f t="shared" si="4243"/>
        <v>0.89596319998493312</v>
      </c>
      <c r="AJ4730" s="39">
        <f t="shared" si="4243"/>
        <v>0.89862675942759784</v>
      </c>
      <c r="AK4730" s="39">
        <f t="shared" si="4243"/>
        <v>0.90120810368295035</v>
      </c>
      <c r="AL4730" s="39">
        <f t="shared" si="4243"/>
        <v>0.90370981921632187</v>
      </c>
      <c r="AM4730" s="39">
        <f t="shared" si="4243"/>
        <v>0.90613442193160598</v>
      </c>
      <c r="AN4730" s="39">
        <f t="shared" si="4243"/>
        <v>0.90848435790073157</v>
      </c>
      <c r="AO4730" s="39">
        <f t="shared" si="4243"/>
        <v>0.91076200420647746</v>
      </c>
      <c r="AP4730" s="39">
        <f t="shared" si="4243"/>
        <v>0.91296966988501205</v>
      </c>
      <c r="AQ4730" s="39">
        <f t="shared" si="4243"/>
        <v>0.9151095969555626</v>
      </c>
      <c r="AR4730" s="39">
        <f t="shared" si="4243"/>
        <v>0.91718396152558501</v>
      </c>
      <c r="AS4730" s="39">
        <f t="shared" si="4243"/>
        <v>0.91919487496072172</v>
      </c>
      <c r="AT4730" s="39">
        <f t="shared" si="4243"/>
        <v>0.92114438510970564</v>
      </c>
      <c r="AU4730" s="39">
        <f t="shared" si="4243"/>
        <v>0.92303447757517054</v>
      </c>
      <c r="AV4730" s="39">
        <f t="shared" si="4243"/>
        <v>0.92486707702210291</v>
      </c>
      <c r="AW4730" s="39">
        <f t="shared" si="4243"/>
        <v>0.92664404851638216</v>
      </c>
      <c r="AX4730" s="39">
        <f t="shared" si="4243"/>
        <v>0.92836719888652852</v>
      </c>
      <c r="AY4730" s="39">
        <f t="shared" si="4243"/>
        <v>0.93003827810240292</v>
      </c>
      <c r="AZ4730" s="39">
        <f t="shared" si="4243"/>
        <v>0.93165898066519748</v>
      </c>
      <c r="BA4730" s="39">
        <f t="shared" si="4243"/>
        <v>0.93323094700358644</v>
      </c>
      <c r="BB4730" s="39">
        <f t="shared" si="4243"/>
        <v>0.93475576487142609</v>
      </c>
      <c r="BC4730" s="39">
        <f t="shared" si="4243"/>
        <v>0.93623497074285789</v>
      </c>
      <c r="BD4730" s="39">
        <f t="shared" si="4243"/>
        <v>0.93767005120110192</v>
      </c>
      <c r="BE4730" s="39">
        <f t="shared" si="4243"/>
        <v>0.93906244431764196</v>
      </c>
      <c r="BF4730" s="39">
        <f t="shared" si="4243"/>
        <v>0.94041354101886143</v>
      </c>
    </row>
    <row r="4731" spans="1:58" x14ac:dyDescent="0.2">
      <c r="A4731" s="9" t="str">
        <f t="shared" si="4180"/>
        <v>Viet Nam</v>
      </c>
      <c r="C4731" s="39">
        <f t="shared" si="4239"/>
        <v>0.94887719999999998</v>
      </c>
      <c r="D4731" s="39">
        <f t="shared" si="4239"/>
        <v>0.94992874076079437</v>
      </c>
      <c r="E4731" s="39">
        <f t="shared" si="4239"/>
        <v>0.95095021068879437</v>
      </c>
      <c r="F4731" s="39">
        <f t="shared" si="4239"/>
        <v>0.95194257520338199</v>
      </c>
      <c r="G4731" s="39">
        <f t="shared" si="4239"/>
        <v>0.95290676719711043</v>
      </c>
      <c r="H4731" s="38">
        <f t="shared" ref="H4731:V4731" si="4244">1-_xlfn.NORM.DIST($D$608,H4502,H5912,TRUE)</f>
        <v>0.91040254792951736</v>
      </c>
      <c r="I4731" s="38">
        <f t="shared" si="4244"/>
        <v>0.91181820044407991</v>
      </c>
      <c r="J4731" s="38">
        <f t="shared" si="4244"/>
        <v>0.91319982151588874</v>
      </c>
      <c r="K4731" s="38">
        <f t="shared" si="4244"/>
        <v>0.91454832625725668</v>
      </c>
      <c r="L4731" s="38">
        <f t="shared" si="4244"/>
        <v>0.92444396948561336</v>
      </c>
      <c r="M4731" s="38">
        <f t="shared" si="4244"/>
        <v>0.93365642397662263</v>
      </c>
      <c r="N4731" s="38">
        <f t="shared" si="4244"/>
        <v>0.94217536994358042</v>
      </c>
      <c r="O4731" s="38">
        <f t="shared" si="4244"/>
        <v>0.94999664579602416</v>
      </c>
      <c r="P4731" s="38">
        <f t="shared" si="4244"/>
        <v>0.95712250593740233</v>
      </c>
      <c r="Q4731" s="38">
        <f t="shared" si="4244"/>
        <v>0.95443812758456681</v>
      </c>
      <c r="R4731" s="38">
        <f t="shared" si="4244"/>
        <v>0.96189077831446146</v>
      </c>
      <c r="S4731" s="38">
        <f t="shared" si="4244"/>
        <v>0.96257918704576406</v>
      </c>
      <c r="T4731" s="38">
        <f t="shared" si="4244"/>
        <v>0.96324903489115388</v>
      </c>
      <c r="U4731" s="38">
        <f t="shared" si="4244"/>
        <v>0.96390089812217639</v>
      </c>
      <c r="V4731" s="38">
        <f t="shared" si="4244"/>
        <v>0.9645353335569038</v>
      </c>
      <c r="W4731" s="39">
        <f t="shared" ref="W4731:BF4731" si="4245">W3806</f>
        <v>0.96515287923368376</v>
      </c>
      <c r="X4731" s="39">
        <f t="shared" si="4245"/>
        <v>0.96575405506284018</v>
      </c>
      <c r="Y4731" s="39">
        <f t="shared" si="4245"/>
        <v>0.96633936345686933</v>
      </c>
      <c r="Z4731" s="39">
        <f t="shared" si="4245"/>
        <v>0.96690928993968517</v>
      </c>
      <c r="AA4731" s="39">
        <f t="shared" si="4245"/>
        <v>0.96746430373546388</v>
      </c>
      <c r="AB4731" s="39">
        <f t="shared" si="4245"/>
        <v>0.96800485833764105</v>
      </c>
      <c r="AC4731" s="39">
        <f t="shared" si="4245"/>
        <v>0.96853139205861039</v>
      </c>
      <c r="AD4731" s="39">
        <f t="shared" si="4245"/>
        <v>0.96904432856067402</v>
      </c>
      <c r="AE4731" s="39">
        <f t="shared" si="4245"/>
        <v>0.9695440773687849</v>
      </c>
      <c r="AF4731" s="39">
        <f t="shared" si="4245"/>
        <v>0.97003103436562044</v>
      </c>
      <c r="AG4731" s="39">
        <f t="shared" si="4245"/>
        <v>0.970505582269516</v>
      </c>
      <c r="AH4731" s="39">
        <f t="shared" si="4245"/>
        <v>0.97096809109578397</v>
      </c>
      <c r="AI4731" s="39">
        <f t="shared" si="4245"/>
        <v>0.97141891860192864</v>
      </c>
      <c r="AJ4731" s="39">
        <f t="shared" si="4245"/>
        <v>0.97185841071726697</v>
      </c>
      <c r="AK4731" s="39">
        <f t="shared" si="4245"/>
        <v>0.97228690195744727</v>
      </c>
      <c r="AL4731" s="39">
        <f t="shared" si="4245"/>
        <v>0.9727047158243538</v>
      </c>
      <c r="AM4731" s="39">
        <f t="shared" si="4245"/>
        <v>0.97311216519187116</v>
      </c>
      <c r="AN4731" s="39">
        <f t="shared" si="4245"/>
        <v>0.97350955267797312</v>
      </c>
      <c r="AO4731" s="39">
        <f t="shared" si="4245"/>
        <v>0.97389717100359074</v>
      </c>
      <c r="AP4731" s="39">
        <f t="shared" si="4245"/>
        <v>0.97427530333870005</v>
      </c>
      <c r="AQ4731" s="39">
        <f t="shared" si="4245"/>
        <v>0.97464422363606096</v>
      </c>
      <c r="AR4731" s="39">
        <f t="shared" si="4245"/>
        <v>0.97500419695302798</v>
      </c>
      <c r="AS4731" s="39">
        <f t="shared" si="4245"/>
        <v>0.97535547976183967</v>
      </c>
      <c r="AT4731" s="39">
        <f t="shared" si="4245"/>
        <v>0.97569832024878467</v>
      </c>
      <c r="AU4731" s="39">
        <f t="shared" si="4245"/>
        <v>0.97603295860262917</v>
      </c>
      <c r="AV4731" s="39">
        <f t="shared" si="4245"/>
        <v>0.97635962729268111</v>
      </c>
      <c r="AW4731" s="39">
        <f t="shared" si="4245"/>
        <v>0.97667855133685322</v>
      </c>
      <c r="AX4731" s="39">
        <f t="shared" si="4245"/>
        <v>0.97698994856007759</v>
      </c>
      <c r="AY4731" s="39">
        <f t="shared" si="4245"/>
        <v>0.97729402984341429</v>
      </c>
      <c r="AZ4731" s="39">
        <f t="shared" si="4245"/>
        <v>0.97759099936418259</v>
      </c>
      <c r="BA4731" s="39">
        <f t="shared" si="4245"/>
        <v>0.9778810548274367</v>
      </c>
      <c r="BB4731" s="39">
        <f t="shared" si="4245"/>
        <v>0.97816438768909586</v>
      </c>
      <c r="BC4731" s="39">
        <f t="shared" si="4245"/>
        <v>0.97844118337102826</v>
      </c>
      <c r="BD4731" s="39">
        <f t="shared" si="4245"/>
        <v>0.97871162146837809</v>
      </c>
      <c r="BE4731" s="39">
        <f t="shared" si="4245"/>
        <v>0.97897587594941793</v>
      </c>
      <c r="BF4731" s="39">
        <f t="shared" si="4245"/>
        <v>0.97923411534819604</v>
      </c>
    </row>
    <row r="4732" spans="1:58" x14ac:dyDescent="0.2">
      <c r="A4732" s="9" t="str">
        <f t="shared" si="4180"/>
        <v>Wallis and Futuna Islands</v>
      </c>
      <c r="C4732" s="39">
        <f t="shared" si="4239"/>
        <v>0.78393420000000003</v>
      </c>
      <c r="D4732" s="39">
        <f t="shared" si="4239"/>
        <v>0.78992389285183351</v>
      </c>
      <c r="E4732" s="39">
        <f t="shared" si="4239"/>
        <v>0.79574226744673449</v>
      </c>
      <c r="F4732" s="39">
        <f t="shared" si="4239"/>
        <v>0.80139305741030431</v>
      </c>
      <c r="G4732" s="39">
        <f t="shared" si="4239"/>
        <v>0.80688002690093907</v>
      </c>
      <c r="H4732" s="38">
        <f t="shared" ref="H4732:V4732" si="4246">1-_xlfn.NORM.DIST($D$608,H4503,H5913,TRUE)</f>
        <v>0.78765351970615161</v>
      </c>
      <c r="I4732" s="38">
        <f t="shared" si="4246"/>
        <v>0.79310067041439647</v>
      </c>
      <c r="J4732" s="38">
        <f t="shared" si="4246"/>
        <v>0.79839807146885899</v>
      </c>
      <c r="K4732" s="38">
        <f t="shared" si="4246"/>
        <v>0.80531314835731715</v>
      </c>
      <c r="L4732" s="38">
        <f t="shared" si="4246"/>
        <v>0.81333608315216055</v>
      </c>
      <c r="M4732" s="38">
        <f t="shared" si="4246"/>
        <v>0.82113623932466029</v>
      </c>
      <c r="N4732" s="38">
        <f t="shared" si="4246"/>
        <v>0.82871418855542001</v>
      </c>
      <c r="O4732" s="38">
        <f t="shared" si="4246"/>
        <v>0.836070831119054</v>
      </c>
      <c r="P4732" s="38">
        <f t="shared" si="4246"/>
        <v>0.84320738059204625</v>
      </c>
      <c r="Q4732" s="38">
        <f t="shared" si="4246"/>
        <v>0.841039401094132</v>
      </c>
      <c r="R4732" s="38">
        <f t="shared" si="4246"/>
        <v>0.85750156129360833</v>
      </c>
      <c r="S4732" s="38">
        <f t="shared" si="4246"/>
        <v>0.86131430636594464</v>
      </c>
      <c r="T4732" s="38">
        <f t="shared" si="4246"/>
        <v>0.86501085622634799</v>
      </c>
      <c r="U4732" s="38">
        <f t="shared" si="4246"/>
        <v>0.86859455995460733</v>
      </c>
      <c r="V4732" s="38">
        <f t="shared" si="4246"/>
        <v>0.87206870289563687</v>
      </c>
      <c r="W4732" s="39">
        <f t="shared" ref="W4732:BF4732" si="4247">W3807</f>
        <v>0.87543650474391455</v>
      </c>
      <c r="X4732" s="39">
        <f t="shared" si="4247"/>
        <v>0.87870111797974026</v>
      </c>
      <c r="Y4732" s="39">
        <f t="shared" si="4247"/>
        <v>0.8818656266291911</v>
      </c>
      <c r="Z4732" s="39">
        <f t="shared" si="4247"/>
        <v>0.88493304532111938</v>
      </c>
      <c r="AA4732" s="39">
        <f t="shared" si="4247"/>
        <v>0.88790631861599778</v>
      </c>
      <c r="AB4732" s="39">
        <f t="shared" si="4247"/>
        <v>0.89078832058284774</v>
      </c>
      <c r="AC4732" s="39">
        <f t="shared" si="4247"/>
        <v>0.89358185460188411</v>
      </c>
      <c r="AD4732" s="39">
        <f t="shared" si="4247"/>
        <v>0.89628965337187227</v>
      </c>
      <c r="AE4732" s="39">
        <f t="shared" si="4247"/>
        <v>0.89891437910251304</v>
      </c>
      <c r="AF4732" s="39">
        <f t="shared" si="4247"/>
        <v>0.90145862387344422</v>
      </c>
      <c r="AG4732" s="39">
        <f t="shared" si="4247"/>
        <v>0.90392491014267384</v>
      </c>
      <c r="AH4732" s="39">
        <f t="shared" si="4247"/>
        <v>0.90631569138843382</v>
      </c>
      <c r="AI4732" s="39">
        <f t="shared" si="4247"/>
        <v>0.90863335286957048</v>
      </c>
      <c r="AJ4732" s="39">
        <f t="shared" si="4247"/>
        <v>0.91088021249065609</v>
      </c>
      <c r="AK4732" s="39">
        <f t="shared" si="4247"/>
        <v>0.91305852175902846</v>
      </c>
      <c r="AL4732" s="39">
        <f t="shared" si="4247"/>
        <v>0.91517046682193193</v>
      </c>
      <c r="AM4732" s="39">
        <f t="shared" si="4247"/>
        <v>0.9172181695728483</v>
      </c>
      <c r="AN4732" s="39">
        <f t="shared" si="4247"/>
        <v>0.9192036888169739</v>
      </c>
      <c r="AO4732" s="39">
        <f t="shared" si="4247"/>
        <v>0.92112902148661124</v>
      </c>
      <c r="AP4732" s="39">
        <f t="shared" si="4247"/>
        <v>0.92299610389801678</v>
      </c>
      <c r="AQ4732" s="39">
        <f t="shared" si="4247"/>
        <v>0.92480681304195944</v>
      </c>
      <c r="AR4732" s="39">
        <f t="shared" si="4247"/>
        <v>0.9265629679009284</v>
      </c>
      <c r="AS4732" s="39">
        <f t="shared" si="4247"/>
        <v>0.92826633078655429</v>
      </c>
      <c r="AT4732" s="39">
        <f t="shared" si="4247"/>
        <v>0.92991860869140264</v>
      </c>
      <c r="AU4732" s="39">
        <f t="shared" si="4247"/>
        <v>0.93152145464984626</v>
      </c>
      <c r="AV4732" s="39">
        <f t="shared" si="4247"/>
        <v>0.93307646910323971</v>
      </c>
      <c r="AW4732" s="39">
        <f t="shared" si="4247"/>
        <v>0.93458520126508893</v>
      </c>
      <c r="AX4732" s="39">
        <f t="shared" si="4247"/>
        <v>0.93604915048235893</v>
      </c>
      <c r="AY4732" s="39">
        <f t="shared" si="4247"/>
        <v>0.93746976758946654</v>
      </c>
      <c r="AZ4732" s="39">
        <f t="shared" si="4247"/>
        <v>0.93884845625188629</v>
      </c>
      <c r="BA4732" s="39">
        <f t="shared" si="4247"/>
        <v>0.94018657429664609</v>
      </c>
      <c r="BB4732" s="39">
        <f t="shared" si="4247"/>
        <v>0.94148543502731419</v>
      </c>
      <c r="BC4732" s="39">
        <f t="shared" si="4247"/>
        <v>0.94274630852137187</v>
      </c>
      <c r="BD4732" s="39">
        <f t="shared" si="4247"/>
        <v>0.94397042290814392</v>
      </c>
      <c r="BE4732" s="39">
        <f t="shared" si="4247"/>
        <v>0.94515896562570412</v>
      </c>
      <c r="BF4732" s="39">
        <f t="shared" si="4247"/>
        <v>0.94631308465540542</v>
      </c>
    </row>
    <row r="4733" spans="1:58" x14ac:dyDescent="0.2">
      <c r="A4733" s="9" t="str">
        <f t="shared" si="4180"/>
        <v>Yemen</v>
      </c>
      <c r="C4733" s="39">
        <f t="shared" si="4239"/>
        <v>0.17883510000000002</v>
      </c>
      <c r="D4733" s="39">
        <f t="shared" si="4239"/>
        <v>0.19003556239724495</v>
      </c>
      <c r="E4733" s="39">
        <f t="shared" si="4239"/>
        <v>0.20151001920489886</v>
      </c>
      <c r="F4733" s="39">
        <f t="shared" si="4239"/>
        <v>0.21323970062667841</v>
      </c>
      <c r="G4733" s="39">
        <f t="shared" si="4239"/>
        <v>0.22520512997911379</v>
      </c>
      <c r="H4733" s="38">
        <f t="shared" ref="H4733:V4733" si="4248">1-_xlfn.NORM.DIST($D$608,H4504,H5914,TRUE)</f>
        <v>0.19471215507559214</v>
      </c>
      <c r="I4733" s="38">
        <f t="shared" si="4248"/>
        <v>0.20505912721752617</v>
      </c>
      <c r="J4733" s="38">
        <f t="shared" si="4248"/>
        <v>0.21559147679665447</v>
      </c>
      <c r="K4733" s="38">
        <f t="shared" si="4248"/>
        <v>0.27419730441930568</v>
      </c>
      <c r="L4733" s="38">
        <f t="shared" si="4248"/>
        <v>0.28652491346471931</v>
      </c>
      <c r="M4733" s="38">
        <f t="shared" si="4248"/>
        <v>0.29893094951058996</v>
      </c>
      <c r="N4733" s="38">
        <f t="shared" si="4248"/>
        <v>0.31139602592217552</v>
      </c>
      <c r="O4733" s="38">
        <f t="shared" si="4248"/>
        <v>0.32390119888087354</v>
      </c>
      <c r="P4733" s="38">
        <f t="shared" si="4248"/>
        <v>0.3364280431877541</v>
      </c>
      <c r="Q4733" s="38">
        <f t="shared" si="4248"/>
        <v>0.3457708166118183</v>
      </c>
      <c r="R4733" s="38">
        <f t="shared" si="4248"/>
        <v>0.36650176590810457</v>
      </c>
      <c r="S4733" s="38">
        <f t="shared" si="4248"/>
        <v>0.37969591050755536</v>
      </c>
      <c r="T4733" s="38">
        <f t="shared" si="4248"/>
        <v>0.39286502402252466</v>
      </c>
      <c r="U4733" s="38">
        <f t="shared" si="4248"/>
        <v>0.4059919567104433</v>
      </c>
      <c r="V4733" s="38">
        <f t="shared" si="4248"/>
        <v>0.41906031674379451</v>
      </c>
      <c r="W4733" s="39">
        <f t="shared" ref="W4733:BF4733" si="4249">W3808</f>
        <v>0.43205450582797444</v>
      </c>
      <c r="X4733" s="39">
        <f t="shared" si="4249"/>
        <v>0.44495974724751308</v>
      </c>
      <c r="Y4733" s="39">
        <f t="shared" si="4249"/>
        <v>0.45776210672924944</v>
      </c>
      <c r="Z4733" s="39">
        <f t="shared" si="4249"/>
        <v>0.4704485065491566</v>
      </c>
      <c r="AA4733" s="39">
        <f t="shared" si="4249"/>
        <v>0.48300673333800548</v>
      </c>
      <c r="AB4733" s="39">
        <f t="shared" si="4249"/>
        <v>0.49542544006070111</v>
      </c>
      <c r="AC4733" s="39">
        <f t="shared" si="4249"/>
        <v>0.50769414265572466</v>
      </c>
      <c r="AD4733" s="39">
        <f t="shared" si="4249"/>
        <v>0.51980321182551181</v>
      </c>
      <c r="AE4733" s="39">
        <f t="shared" si="4249"/>
        <v>0.53174386046661204</v>
      </c>
      <c r="AF4733" s="39">
        <f t="shared" si="4249"/>
        <v>0.54350812722096009</v>
      </c>
      <c r="AG4733" s="39">
        <f t="shared" si="4249"/>
        <v>0.55508885661733365</v>
      </c>
      <c r="AH4733" s="39">
        <f t="shared" si="4249"/>
        <v>0.56647967625584561</v>
      </c>
      <c r="AI4733" s="39">
        <f t="shared" si="4249"/>
        <v>0.57767497146886138</v>
      </c>
      <c r="AJ4733" s="39">
        <f t="shared" si="4249"/>
        <v>0.58866985786969139</v>
      </c>
      <c r="AK4733" s="39">
        <f t="shared" si="4249"/>
        <v>0.59946015217643633</v>
      </c>
      <c r="AL4733" s="39">
        <f t="shared" si="4249"/>
        <v>0.61004234167299065</v>
      </c>
      <c r="AM4733" s="39">
        <f t="shared" si="4249"/>
        <v>0.62041355264296194</v>
      </c>
      <c r="AN4733" s="39">
        <f t="shared" si="4249"/>
        <v>0.63057151808557366</v>
      </c>
      <c r="AO4733" s="39">
        <f t="shared" si="4249"/>
        <v>0.64051454499588534</v>
      </c>
      <c r="AP4733" s="39">
        <f t="shared" si="4249"/>
        <v>0.65024148146520622</v>
      </c>
      <c r="AQ4733" s="39">
        <f t="shared" si="4249"/>
        <v>0.65975168383169536</v>
      </c>
      <c r="AR4733" s="39">
        <f t="shared" si="4249"/>
        <v>0.66904498408605706</v>
      </c>
      <c r="AS4733" s="39">
        <f t="shared" si="4249"/>
        <v>0.67812165771314437</v>
      </c>
      <c r="AT4733" s="39">
        <f t="shared" si="4249"/>
        <v>0.68698239212733159</v>
      </c>
      <c r="AU4733" s="39">
        <f t="shared" si="4249"/>
        <v>0.69562825583781351</v>
      </c>
      <c r="AV4733" s="39">
        <f t="shared" si="4249"/>
        <v>0.70406066845962134</v>
      </c>
      <c r="AW4733" s="39">
        <f t="shared" si="4249"/>
        <v>0.71228137166715333</v>
      </c>
      <c r="AX4733" s="39">
        <f t="shared" si="4249"/>
        <v>0.7202924011694477</v>
      </c>
      <c r="AY4733" s="39">
        <f t="shared" si="4249"/>
        <v>0.72809605977024616</v>
      </c>
      <c r="AZ4733" s="39">
        <f t="shared" si="4249"/>
        <v>0.73569489156113888</v>
      </c>
      <c r="BA4733" s="39">
        <f t="shared" si="4249"/>
        <v>0.74309165728267079</v>
      </c>
      <c r="BB4733" s="39">
        <f t="shared" si="4249"/>
        <v>0.75028931087621631</v>
      </c>
      <c r="BC4733" s="39">
        <f t="shared" si="4249"/>
        <v>0.75729097723862859</v>
      </c>
      <c r="BD4733" s="39">
        <f t="shared" si="4249"/>
        <v>0.76409993118207653</v>
      </c>
      <c r="BE4733" s="39">
        <f t="shared" si="4249"/>
        <v>0.77071957759304288</v>
      </c>
      <c r="BF4733" s="39">
        <f t="shared" si="4249"/>
        <v>0.77715343277709403</v>
      </c>
    </row>
    <row r="4734" spans="1:58" x14ac:dyDescent="0.2">
      <c r="A4734" s="9" t="str">
        <f t="shared" si="4180"/>
        <v>Zambia</v>
      </c>
      <c r="C4734" s="39">
        <f t="shared" si="4239"/>
        <v>7.0509500000000003E-2</v>
      </c>
      <c r="D4734" s="39">
        <f t="shared" si="4239"/>
        <v>7.7346745614184309E-2</v>
      </c>
      <c r="E4734" s="39">
        <f t="shared" si="4239"/>
        <v>8.458201307218749E-2</v>
      </c>
      <c r="F4734" s="39">
        <f t="shared" si="4239"/>
        <v>9.221422618452435E-2</v>
      </c>
      <c r="G4734" s="39">
        <f t="shared" si="4239"/>
        <v>0.10024044151164424</v>
      </c>
      <c r="H4734" s="38">
        <f t="shared" ref="H4734:V4734" si="4250">1-_xlfn.NORM.DIST($D$608,H4505,H5915,TRUE)</f>
        <v>9.6652008169493153E-2</v>
      </c>
      <c r="I4734" s="38">
        <f t="shared" si="4250"/>
        <v>0.10442840760708449</v>
      </c>
      <c r="J4734" s="38">
        <f t="shared" si="4250"/>
        <v>0.11254345028123858</v>
      </c>
      <c r="K4734" s="38">
        <f t="shared" si="4250"/>
        <v>0.13457086706007226</v>
      </c>
      <c r="L4734" s="38">
        <f t="shared" si="4250"/>
        <v>0.14441781661772124</v>
      </c>
      <c r="M4734" s="38">
        <f t="shared" si="4250"/>
        <v>0.15461231351765059</v>
      </c>
      <c r="N4734" s="38">
        <f t="shared" si="4250"/>
        <v>0.16514061710931827</v>
      </c>
      <c r="O4734" s="38">
        <f t="shared" si="4250"/>
        <v>0.17598768247978891</v>
      </c>
      <c r="P4734" s="38">
        <f t="shared" si="4250"/>
        <v>0.18713728116301043</v>
      </c>
      <c r="Q4734" s="38">
        <f t="shared" si="4250"/>
        <v>0.19667559985237204</v>
      </c>
      <c r="R4734" s="38">
        <f t="shared" si="4250"/>
        <v>0.21197564180471329</v>
      </c>
      <c r="S4734" s="38">
        <f t="shared" si="4250"/>
        <v>0.22390065303047824</v>
      </c>
      <c r="T4734" s="38">
        <f t="shared" si="4250"/>
        <v>0.23604276450277206</v>
      </c>
      <c r="U4734" s="38">
        <f t="shared" si="4250"/>
        <v>0.24838160634213913</v>
      </c>
      <c r="V4734" s="38">
        <f t="shared" si="4250"/>
        <v>0.260896496001776</v>
      </c>
      <c r="W4734" s="39">
        <f t="shared" ref="W4734:BF4734" si="4251">W3809</f>
        <v>0.27356656605313001</v>
      </c>
      <c r="X4734" s="39">
        <f t="shared" si="4251"/>
        <v>0.28637088677158606</v>
      </c>
      <c r="Y4734" s="39">
        <f t="shared" si="4251"/>
        <v>0.29928858262187219</v>
      </c>
      <c r="Z4734" s="39">
        <f t="shared" si="4251"/>
        <v>0.31229894189421048</v>
      </c>
      <c r="AA4734" s="39">
        <f t="shared" si="4251"/>
        <v>0.32538151889040734</v>
      </c>
      <c r="AB4734" s="39">
        <f t="shared" si="4251"/>
        <v>0.33851622820168881</v>
      </c>
      <c r="AC4734" s="39">
        <f t="shared" si="4251"/>
        <v>0.35168343075528774</v>
      </c>
      <c r="AD4734" s="39">
        <f t="shared" si="4251"/>
        <v>0.36486401143306735</v>
      </c>
      <c r="AE4734" s="39">
        <f t="shared" si="4251"/>
        <v>0.378039448181691</v>
      </c>
      <c r="AF4734" s="39">
        <f t="shared" si="4251"/>
        <v>0.39119187263923716</v>
      </c>
      <c r="AG4734" s="39">
        <f t="shared" si="4251"/>
        <v>0.40430412239721802</v>
      </c>
      <c r="AH4734" s="39">
        <f t="shared" si="4251"/>
        <v>0.41735978509950611</v>
      </c>
      <c r="AI4734" s="39">
        <f t="shared" si="4251"/>
        <v>0.43034323465073154</v>
      </c>
      <c r="AJ4734" s="39">
        <f t="shared" si="4251"/>
        <v>0.44323965986654301</v>
      </c>
      <c r="AK4734" s="39">
        <f t="shared" si="4251"/>
        <v>0.45603508594713604</v>
      </c>
      <c r="AL4734" s="39">
        <f t="shared" si="4251"/>
        <v>0.46871638919421632</v>
      </c>
      <c r="AM4734" s="39">
        <f t="shared" si="4251"/>
        <v>0.48127130542073271</v>
      </c>
      <c r="AN4734" s="39">
        <f t="shared" si="4251"/>
        <v>0.49368843252304317</v>
      </c>
      <c r="AO4734" s="39">
        <f t="shared" si="4251"/>
        <v>0.50595722769744911</v>
      </c>
      <c r="AP4734" s="39">
        <f t="shared" si="4251"/>
        <v>0.51806799978807683</v>
      </c>
      <c r="AQ4734" s="39">
        <f t="shared" si="4251"/>
        <v>0.53001189725173892</v>
      </c>
      <c r="AR4734" s="39">
        <f t="shared" si="4251"/>
        <v>0.54178089221848191</v>
      </c>
      <c r="AS4734" s="39">
        <f t="shared" si="4251"/>
        <v>0.55336776111482977</v>
      </c>
      <c r="AT4734" s="39">
        <f t="shared" si="4251"/>
        <v>0.56476606230102699</v>
      </c>
      <c r="AU4734" s="39">
        <f t="shared" si="4251"/>
        <v>0.57597011115459829</v>
      </c>
      <c r="AV4734" s="39">
        <f t="shared" si="4251"/>
        <v>0.58697495301093616</v>
      </c>
      <c r="AW4734" s="39">
        <f t="shared" si="4251"/>
        <v>0.59777633434803568</v>
      </c>
      <c r="AX4734" s="39">
        <f t="shared" si="4251"/>
        <v>0.6083706725774698</v>
      </c>
      <c r="AY4734" s="39">
        <f t="shared" si="4251"/>
        <v>0.61875502477774469</v>
      </c>
      <c r="AZ4734" s="39">
        <f t="shared" si="4251"/>
        <v>0.6289270556797476</v>
      </c>
      <c r="BA4734" s="39">
        <f t="shared" si="4251"/>
        <v>0.63888500518747482</v>
      </c>
      <c r="BB4734" s="39">
        <f t="shared" si="4251"/>
        <v>0.6486276556909617</v>
      </c>
      <c r="BC4734" s="39">
        <f t="shared" si="4251"/>
        <v>0.65815429940258907</v>
      </c>
      <c r="BD4734" s="39">
        <f t="shared" si="4251"/>
        <v>0.66746470592297991</v>
      </c>
      <c r="BE4734" s="39">
        <f t="shared" si="4251"/>
        <v>0.67655909021868377</v>
      </c>
      <c r="BF4734" s="39">
        <f t="shared" si="4251"/>
        <v>0.68543808117096017</v>
      </c>
    </row>
    <row r="4735" spans="1:58" x14ac:dyDescent="0.2">
      <c r="A4735" s="9" t="str">
        <f t="shared" si="4180"/>
        <v>Zimbabwe</v>
      </c>
      <c r="C4735" s="39">
        <f t="shared" si="4239"/>
        <v>0.25169540000000001</v>
      </c>
      <c r="D4735" s="39">
        <f t="shared" si="4239"/>
        <v>0.2642960299715138</v>
      </c>
      <c r="E4735" s="39">
        <f t="shared" si="4239"/>
        <v>0.27704774894053186</v>
      </c>
      <c r="F4735" s="39">
        <f t="shared" si="4239"/>
        <v>0.28992944135554133</v>
      </c>
      <c r="G4735" s="39">
        <f t="shared" si="4239"/>
        <v>0.30292007258959897</v>
      </c>
      <c r="H4735" s="38">
        <f t="shared" ref="H4735:V4735" si="4252">1-_xlfn.NORM.DIST($D$608,H4506,H5916,TRUE)</f>
        <v>0.24868056653013215</v>
      </c>
      <c r="I4735" s="38">
        <f t="shared" si="4252"/>
        <v>0.25949320834887712</v>
      </c>
      <c r="J4735" s="38">
        <f t="shared" si="4252"/>
        <v>0.27040484972189327</v>
      </c>
      <c r="K4735" s="38">
        <f t="shared" si="4252"/>
        <v>0.32696540145387121</v>
      </c>
      <c r="L4735" s="38">
        <f t="shared" si="4252"/>
        <v>0.34427427800567456</v>
      </c>
      <c r="M4735" s="38">
        <f t="shared" si="4252"/>
        <v>0.36193757220002243</v>
      </c>
      <c r="N4735" s="38">
        <f t="shared" si="4252"/>
        <v>0.3799246162959955</v>
      </c>
      <c r="O4735" s="38">
        <f t="shared" si="4252"/>
        <v>0.39820269212833337</v>
      </c>
      <c r="P4735" s="38">
        <f t="shared" si="4252"/>
        <v>0.41673717651587516</v>
      </c>
      <c r="Q4735" s="38">
        <f t="shared" si="4252"/>
        <v>0.42492933279572176</v>
      </c>
      <c r="R4735" s="38">
        <f t="shared" si="4252"/>
        <v>0.44736036701786797</v>
      </c>
      <c r="S4735" s="38">
        <f t="shared" si="4252"/>
        <v>0.46017199673235232</v>
      </c>
      <c r="T4735" s="38">
        <f t="shared" si="4252"/>
        <v>0.47286510597667564</v>
      </c>
      <c r="U4735" s="38">
        <f t="shared" si="4252"/>
        <v>0.48542755352908573</v>
      </c>
      <c r="V4735" s="38">
        <f t="shared" si="4252"/>
        <v>0.49784807035243683</v>
      </c>
      <c r="W4735" s="39">
        <f t="shared" ref="W4735:BF4735" si="4253">W3810</f>
        <v>0.51011625542626571</v>
      </c>
      <c r="X4735" s="39">
        <f t="shared" si="4253"/>
        <v>0.52222256675800338</v>
      </c>
      <c r="Y4735" s="39">
        <f t="shared" si="4253"/>
        <v>0.53415830806658882</v>
      </c>
      <c r="Z4735" s="39">
        <f t="shared" si="4253"/>
        <v>0.54591561162339908</v>
      </c>
      <c r="AA4735" s="39">
        <f t="shared" si="4253"/>
        <v>0.55748741772237431</v>
      </c>
      <c r="AB4735" s="39">
        <f t="shared" si="4253"/>
        <v>0.56886745123427174</v>
      </c>
      <c r="AC4735" s="39">
        <f t="shared" si="4253"/>
        <v>0.58005019567986105</v>
      </c>
      <c r="AD4735" s="39">
        <f t="shared" si="4253"/>
        <v>0.59103086523423465</v>
      </c>
      <c r="AE4735" s="39">
        <f t="shared" si="4253"/>
        <v>0.60180537504990261</v>
      </c>
      <c r="AF4735" s="39">
        <f t="shared" si="4253"/>
        <v>0.61237031026049349</v>
      </c>
      <c r="AG4735" s="39">
        <f t="shared" si="4253"/>
        <v>0.62272289400022118</v>
      </c>
      <c r="AH4735" s="39">
        <f t="shared" si="4253"/>
        <v>0.6328609547472388</v>
      </c>
      <c r="AI4735" s="39">
        <f t="shared" si="4253"/>
        <v>0.64278289327195925</v>
      </c>
      <c r="AJ4735" s="39">
        <f t="shared" si="4253"/>
        <v>0.65248764944472515</v>
      </c>
      <c r="AK4735" s="39">
        <f t="shared" si="4253"/>
        <v>0.66197466913112035</v>
      </c>
      <c r="AL4735" s="39">
        <f t="shared" si="4253"/>
        <v>0.67124387137798047</v>
      </c>
      <c r="AM4735" s="39">
        <f t="shared" si="4253"/>
        <v>0.68029561606894262</v>
      </c>
      <c r="AN4735" s="39">
        <f t="shared" si="4253"/>
        <v>0.68913067220535007</v>
      </c>
      <c r="AO4735" s="39">
        <f t="shared" si="4253"/>
        <v>0.69775018694656654</v>
      </c>
      <c r="AP4735" s="39">
        <f t="shared" si="4253"/>
        <v>0.70615565552337634</v>
      </c>
      <c r="AQ4735" s="39">
        <f t="shared" si="4253"/>
        <v>0.71434889211915564</v>
      </c>
      <c r="AR4735" s="39">
        <f t="shared" si="4253"/>
        <v>0.72233200179595403</v>
      </c>
      <c r="AS4735" s="39">
        <f t="shared" si="4253"/>
        <v>0.73010735352649536</v>
      </c>
      <c r="AT4735" s="39">
        <f t="shared" si="4253"/>
        <v>0.73767755437840155</v>
      </c>
      <c r="AU4735" s="39">
        <f t="shared" si="4253"/>
        <v>0.74504542488361136</v>
      </c>
      <c r="AV4735" s="39">
        <f t="shared" si="4253"/>
        <v>0.75221397561396552</v>
      </c>
      <c r="AW4735" s="39">
        <f t="shared" si="4253"/>
        <v>0.75918638497322521</v>
      </c>
      <c r="AX4735" s="39">
        <f t="shared" si="4253"/>
        <v>0.76596597820628198</v>
      </c>
      <c r="AY4735" s="39">
        <f t="shared" si="4253"/>
        <v>0.77255620761798671</v>
      </c>
      <c r="AZ4735" s="39">
        <f t="shared" si="4253"/>
        <v>0.77896063398674908</v>
      </c>
      <c r="BA4735" s="39">
        <f t="shared" si="4253"/>
        <v>0.78518290915181466</v>
      </c>
      <c r="BB4735" s="39">
        <f t="shared" si="4253"/>
        <v>0.79122675974779277</v>
      </c>
      <c r="BC4735" s="39">
        <f t="shared" si="4253"/>
        <v>0.79709597205555349</v>
      </c>
      <c r="BD4735" s="39">
        <f t="shared" si="4253"/>
        <v>0.8027943779349338</v>
      </c>
      <c r="BE4735" s="39">
        <f t="shared" si="4253"/>
        <v>0.80832584180172595</v>
      </c>
      <c r="BF4735" s="39">
        <f t="shared" si="4253"/>
        <v>0.81369424860911965</v>
      </c>
    </row>
    <row r="4736" spans="1:58" x14ac:dyDescent="0.2">
      <c r="A4736" t="s">
        <v>268</v>
      </c>
    </row>
    <row r="4737" spans="1:58" x14ac:dyDescent="0.2">
      <c r="A4737" t="s">
        <v>17</v>
      </c>
      <c r="C4737" s="13">
        <f t="shared" ref="C4737:L4743" ca="1" si="4254">SUMIF($B$146:$B$372,$A4737,C$4769:C$4995)/SUMIF($B$146:$B$372,$A4737,C$3126:C$3352)</f>
        <v>0.16127105972263878</v>
      </c>
      <c r="D4737" s="13">
        <f t="shared" ca="1" si="4254"/>
        <v>0.17078221058117951</v>
      </c>
      <c r="E4737" s="13">
        <f t="shared" ca="1" si="4254"/>
        <v>0.18057800225405374</v>
      </c>
      <c r="F4737" s="13">
        <f t="shared" ca="1" si="4254"/>
        <v>0.19064721210524263</v>
      </c>
      <c r="G4737" s="13">
        <f t="shared" ca="1" si="4254"/>
        <v>0.20097766542142129</v>
      </c>
      <c r="H4737" s="13">
        <f t="shared" ca="1" si="4254"/>
        <v>0.17065388084785338</v>
      </c>
      <c r="I4737" s="13">
        <f t="shared" ca="1" si="4254"/>
        <v>0.17960980093841625</v>
      </c>
      <c r="J4737" s="13">
        <f t="shared" ca="1" si="4254"/>
        <v>0.1887807374981664</v>
      </c>
      <c r="K4737" s="13">
        <f t="shared" ca="1" si="4254"/>
        <v>0.22518724755422431</v>
      </c>
      <c r="L4737" s="13">
        <f t="shared" ca="1" si="4254"/>
        <v>0.23926409374362254</v>
      </c>
      <c r="M4737" s="13">
        <f t="shared" ref="M4737:V4743" ca="1" si="4255">SUMIF($B$146:$B$372,$A4737,M$4769:M$4995)/SUMIF($B$146:$B$372,$A4737,M$3126:M$3352)</f>
        <v>0.2538186551576922</v>
      </c>
      <c r="N4737" s="13">
        <f t="shared" ca="1" si="4255"/>
        <v>0.26883259029909817</v>
      </c>
      <c r="O4737" s="13">
        <f t="shared" ca="1" si="4255"/>
        <v>0.28428397472993733</v>
      </c>
      <c r="P4737" s="13">
        <f t="shared" ca="1" si="4255"/>
        <v>0.30014717004191444</v>
      </c>
      <c r="Q4737" s="13">
        <f t="shared" ca="1" si="4255"/>
        <v>0.30893772600928526</v>
      </c>
      <c r="R4737" s="13">
        <f t="shared" ca="1" si="4255"/>
        <v>0.32766419626926674</v>
      </c>
      <c r="S4737" s="13">
        <f t="shared" ca="1" si="4255"/>
        <v>0.33994635018087216</v>
      </c>
      <c r="T4737" s="13">
        <f t="shared" ca="1" si="4255"/>
        <v>0.35228312978596288</v>
      </c>
      <c r="U4737" s="13">
        <f t="shared" ca="1" si="4255"/>
        <v>0.36465797055457444</v>
      </c>
      <c r="V4737" s="13">
        <f t="shared" ca="1" si="4255"/>
        <v>0.37705460638949057</v>
      </c>
      <c r="W4737" s="13">
        <f t="shared" ref="W4737:AF4743" ca="1" si="4256">SUMIF($B$146:$B$372,$A4737,W$4769:W$4995)/SUMIF($B$146:$B$372,$A4737,W$3126:W$3352)</f>
        <v>0.38945713192367448</v>
      </c>
      <c r="X4737" s="13">
        <f t="shared" ca="1" si="4256"/>
        <v>0.40185005940042567</v>
      </c>
      <c r="Y4737" s="13">
        <f t="shared" ca="1" si="4256"/>
        <v>0.41421836999443506</v>
      </c>
      <c r="Z4737" s="13">
        <f t="shared" ca="1" si="4256"/>
        <v>0.42654755950145845</v>
      </c>
      <c r="AA4737" s="13">
        <f t="shared" ca="1" si="4256"/>
        <v>0.43882367838876463</v>
      </c>
      <c r="AB4737" s="13">
        <f t="shared" ca="1" si="4256"/>
        <v>0.45103336625729884</v>
      </c>
      <c r="AC4737" s="13">
        <f t="shared" ca="1" si="4256"/>
        <v>0.46316388081941084</v>
      </c>
      <c r="AD4737" s="13">
        <f t="shared" ca="1" si="4256"/>
        <v>0.47520312154276129</v>
      </c>
      <c r="AE4737" s="13">
        <f t="shared" ca="1" si="4256"/>
        <v>0.48713964815168276</v>
      </c>
      <c r="AF4737" s="13">
        <f t="shared" ca="1" si="4256"/>
        <v>0.49896269421180151</v>
      </c>
      <c r="AG4737" s="13">
        <f t="shared" ref="AG4737:AP4743" ca="1" si="4257">SUMIF($B$146:$B$372,$A4737,AG$4769:AG$4995)/SUMIF($B$146:$B$372,$A4737,AG$3126:AG$3352)</f>
        <v>0.51066217605234188</v>
      </c>
      <c r="AH4737" s="13">
        <f t="shared" ca="1" si="4257"/>
        <v>0.52222869730341615</v>
      </c>
      <c r="AI4737" s="13">
        <f t="shared" ca="1" si="4257"/>
        <v>0.53365354934307108</v>
      </c>
      <c r="AJ4737" s="13">
        <f t="shared" ca="1" si="4257"/>
        <v>0.5449287079612577</v>
      </c>
      <c r="AK4737" s="13">
        <f t="shared" ca="1" si="4257"/>
        <v>0.55604682655559723</v>
      </c>
      <c r="AL4737" s="13">
        <f t="shared" ca="1" si="4257"/>
        <v>0.56700122617723725</v>
      </c>
      <c r="AM4737" s="13">
        <f t="shared" ca="1" si="4257"/>
        <v>0.577785882744691</v>
      </c>
      <c r="AN4737" s="13">
        <f t="shared" ca="1" si="4257"/>
        <v>0.58839541173971199</v>
      </c>
      <c r="AO4737" s="13">
        <f t="shared" ca="1" si="4257"/>
        <v>0.59882505069245318</v>
      </c>
      <c r="AP4737" s="13">
        <f t="shared" ca="1" si="4257"/>
        <v>0.60907063975380837</v>
      </c>
      <c r="AQ4737" s="13">
        <f t="shared" ref="AQ4737:AZ4743" ca="1" si="4258">SUMIF($B$146:$B$372,$A4737,AQ$4769:AQ$4995)/SUMIF($B$146:$B$372,$A4737,AQ$3126:AQ$3352)</f>
        <v>0.6191286006413258</v>
      </c>
      <c r="AR4737" s="13">
        <f t="shared" ca="1" si="4258"/>
        <v>0.62899591423182422</v>
      </c>
      <c r="AS4737" s="13">
        <f t="shared" ca="1" si="4258"/>
        <v>0.6386700970592103</v>
      </c>
      <c r="AT4737" s="13">
        <f t="shared" ca="1" si="4258"/>
        <v>0.64814917696028063</v>
      </c>
      <c r="AU4737" s="13">
        <f t="shared" ca="1" si="4258"/>
        <v>0.65743166809487896</v>
      </c>
      <c r="AV4737" s="13">
        <f t="shared" ca="1" si="4258"/>
        <v>0.66651654554987227</v>
      </c>
      <c r="AW4737" s="13">
        <f t="shared" ca="1" si="4258"/>
        <v>0.67540321971931383</v>
      </c>
      <c r="AX4737" s="13">
        <f t="shared" ca="1" si="4258"/>
        <v>0.68409151063608498</v>
      </c>
      <c r="AY4737" s="13">
        <f t="shared" ca="1" si="4258"/>
        <v>0.6925816224134197</v>
      </c>
      <c r="AZ4737" s="13">
        <f t="shared" ca="1" si="4258"/>
        <v>0.7008741179382133</v>
      </c>
      <c r="BA4737" s="13">
        <f t="shared" ref="BA4737:BF4743" ca="1" si="4259">SUMIF($B$146:$B$372,$A4737,BA$4769:BA$4995)/SUMIF($B$146:$B$372,$A4737,BA$3126:BA$3352)</f>
        <v>0.70896989394204135</v>
      </c>
      <c r="BB4737" s="13">
        <f t="shared" ca="1" si="4259"/>
        <v>0.71687015656039932</v>
      </c>
      <c r="BC4737" s="13">
        <f t="shared" ca="1" si="4259"/>
        <v>0.72457639747608371</v>
      </c>
      <c r="BD4737" s="13">
        <f t="shared" ca="1" si="4259"/>
        <v>0.7320903707286921</v>
      </c>
      <c r="BE4737" s="13">
        <f t="shared" ca="1" si="4259"/>
        <v>0.73941407025924277</v>
      </c>
      <c r="BF4737" s="13">
        <f t="shared" ca="1" si="4259"/>
        <v>0.74654970824670075</v>
      </c>
    </row>
    <row r="4738" spans="1:58" x14ac:dyDescent="0.2">
      <c r="A4738" t="s">
        <v>12</v>
      </c>
      <c r="C4738" s="13">
        <f t="shared" ca="1" si="4254"/>
        <v>0.50690114558061838</v>
      </c>
      <c r="D4738" s="13">
        <f t="shared" ca="1" si="4254"/>
        <v>0.51659739228451429</v>
      </c>
      <c r="E4738" s="13">
        <f t="shared" ca="1" si="4254"/>
        <v>0.5262621015835568</v>
      </c>
      <c r="F4738" s="13">
        <f t="shared" ca="1" si="4254"/>
        <v>0.53588770356372561</v>
      </c>
      <c r="G4738" s="13">
        <f t="shared" ca="1" si="4254"/>
        <v>0.54546672324333889</v>
      </c>
      <c r="H4738" s="13">
        <f t="shared" ca="1" si="4254"/>
        <v>0.4353164938058553</v>
      </c>
      <c r="I4738" s="13">
        <f t="shared" ca="1" si="4254"/>
        <v>0.44411971471113842</v>
      </c>
      <c r="J4738" s="13">
        <f t="shared" ca="1" si="4254"/>
        <v>0.45291480258576433</v>
      </c>
      <c r="K4738" s="13">
        <f t="shared" ca="1" si="4254"/>
        <v>0.54754713630232243</v>
      </c>
      <c r="L4738" s="13">
        <f t="shared" ca="1" si="4254"/>
        <v>0.56278049570181987</v>
      </c>
      <c r="M4738" s="13">
        <f t="shared" ca="1" si="4255"/>
        <v>0.57790425928549993</v>
      </c>
      <c r="N4738" s="13">
        <f t="shared" ca="1" si="4255"/>
        <v>0.5928849834785157</v>
      </c>
      <c r="O4738" s="13">
        <f t="shared" ca="1" si="4255"/>
        <v>0.60768985656224717</v>
      </c>
      <c r="P4738" s="13">
        <f t="shared" ca="1" si="4255"/>
        <v>0.6222873546290475</v>
      </c>
      <c r="Q4738" s="13">
        <f t="shared" ca="1" si="4255"/>
        <v>0.62490892241734364</v>
      </c>
      <c r="R4738" s="13">
        <f t="shared" ca="1" si="4255"/>
        <v>0.64580517195866616</v>
      </c>
      <c r="S4738" s="13">
        <f t="shared" ca="1" si="4255"/>
        <v>0.65431447753208083</v>
      </c>
      <c r="T4738" s="13">
        <f t="shared" ca="1" si="4255"/>
        <v>0.66270045261082977</v>
      </c>
      <c r="U4738" s="13">
        <f t="shared" ca="1" si="4255"/>
        <v>0.67095935263535256</v>
      </c>
      <c r="V4738" s="13">
        <f t="shared" ca="1" si="4255"/>
        <v>0.67908777806824883</v>
      </c>
      <c r="W4738" s="13">
        <f t="shared" ca="1" si="4256"/>
        <v>0.68708267297923631</v>
      </c>
      <c r="X4738" s="13">
        <f t="shared" ca="1" si="4256"/>
        <v>0.69494132183404289</v>
      </c>
      <c r="Y4738" s="13">
        <f t="shared" ca="1" si="4256"/>
        <v>0.70266134463473429</v>
      </c>
      <c r="Z4738" s="13">
        <f t="shared" ca="1" si="4256"/>
        <v>0.7102406905625912</v>
      </c>
      <c r="AA4738" s="13">
        <f t="shared" ca="1" si="4256"/>
        <v>0.7176776302764255</v>
      </c>
      <c r="AB4738" s="13">
        <f t="shared" ca="1" si="4256"/>
        <v>0.72497074701863617</v>
      </c>
      <c r="AC4738" s="13">
        <f t="shared" ca="1" si="4256"/>
        <v>0.73211892667931777</v>
      </c>
      <c r="AD4738" s="13">
        <f t="shared" ca="1" si="4256"/>
        <v>0.73912134696485265</v>
      </c>
      <c r="AE4738" s="13">
        <f t="shared" ca="1" si="4256"/>
        <v>0.74597746581259761</v>
      </c>
      <c r="AF4738" s="13">
        <f t="shared" ca="1" si="4256"/>
        <v>0.75268700918706932</v>
      </c>
      <c r="AG4738" s="13">
        <f t="shared" ca="1" si="4257"/>
        <v>0.75924995838627685</v>
      </c>
      <c r="AH4738" s="13">
        <f t="shared" ca="1" si="4257"/>
        <v>0.76566653697909248</v>
      </c>
      <c r="AI4738" s="13">
        <f t="shared" ca="1" si="4257"/>
        <v>0.77193719748666167</v>
      </c>
      <c r="AJ4738" s="13">
        <f t="shared" ca="1" si="4257"/>
        <v>0.77806260791230497</v>
      </c>
      <c r="AK4738" s="13">
        <f t="shared" ca="1" si="4257"/>
        <v>0.78404363821594403</v>
      </c>
      <c r="AL4738" s="13">
        <f t="shared" ca="1" si="4257"/>
        <v>0.78988134682031041</v>
      </c>
      <c r="AM4738" s="13">
        <f t="shared" ca="1" si="4257"/>
        <v>0.79557696722780324</v>
      </c>
      <c r="AN4738" s="13">
        <f t="shared" ca="1" si="4257"/>
        <v>0.80113189481828717</v>
      </c>
      <c r="AO4738" s="13">
        <f t="shared" ca="1" si="4257"/>
        <v>0.80654767389013227</v>
      </c>
      <c r="AP4738" s="13">
        <f t="shared" ca="1" si="4257"/>
        <v>0.81182598499878122</v>
      </c>
      <c r="AQ4738" s="13">
        <f t="shared" ca="1" si="4258"/>
        <v>0.81696863263975095</v>
      </c>
      <c r="AR4738" s="13">
        <f t="shared" ca="1" si="4258"/>
        <v>0.82197753331575429</v>
      </c>
      <c r="AS4738" s="13">
        <f t="shared" ca="1" si="4258"/>
        <v>0.82685470402106831</v>
      </c>
      <c r="AT4738" s="13">
        <f t="shared" ca="1" si="4258"/>
        <v>0.83160225116991882</v>
      </c>
      <c r="AU4738" s="13">
        <f t="shared" ca="1" si="4258"/>
        <v>0.83622235998998462</v>
      </c>
      <c r="AV4738" s="13">
        <f t="shared" ca="1" si="4258"/>
        <v>0.84071728439672477</v>
      </c>
      <c r="AW4738" s="13">
        <f t="shared" ca="1" si="4258"/>
        <v>0.8450893373594679</v>
      </c>
      <c r="AX4738" s="13">
        <f t="shared" ca="1" si="4258"/>
        <v>0.84934088176572009</v>
      </c>
      <c r="AY4738" s="13">
        <f t="shared" ca="1" si="4258"/>
        <v>0.85347432178627358</v>
      </c>
      <c r="AZ4738" s="13">
        <f t="shared" ca="1" si="4258"/>
        <v>0.85749209474010646</v>
      </c>
      <c r="BA4738" s="13">
        <f t="shared" ca="1" si="4259"/>
        <v>0.8613966634550051</v>
      </c>
      <c r="BB4738" s="13">
        <f t="shared" ca="1" si="4259"/>
        <v>0.86519050911702944</v>
      </c>
      <c r="BC4738" s="13">
        <f t="shared" ca="1" si="4259"/>
        <v>0.86887612459967611</v>
      </c>
      <c r="BD4738" s="13">
        <f t="shared" ca="1" si="4259"/>
        <v>0.87245600826144687</v>
      </c>
      <c r="BE4738" s="13">
        <f t="shared" ca="1" si="4259"/>
        <v>0.87593265819894106</v>
      </c>
      <c r="BF4738" s="13">
        <f t="shared" ca="1" si="4259"/>
        <v>0.87930856694106796</v>
      </c>
    </row>
    <row r="4739" spans="1:58" x14ac:dyDescent="0.2">
      <c r="A4739" t="s">
        <v>8</v>
      </c>
      <c r="C4739" s="13">
        <f t="shared" ca="1" si="4254"/>
        <v>0.50275218234408092</v>
      </c>
      <c r="D4739" s="13">
        <f t="shared" ca="1" si="4254"/>
        <v>0.5144092375429361</v>
      </c>
      <c r="E4739" s="13">
        <f t="shared" ca="1" si="4254"/>
        <v>0.52593048345547344</v>
      </c>
      <c r="F4739" s="13">
        <f t="shared" ca="1" si="4254"/>
        <v>0.53730751937128352</v>
      </c>
      <c r="G4739" s="13">
        <f t="shared" ca="1" si="4254"/>
        <v>0.54853263077765735</v>
      </c>
      <c r="H4739" s="13">
        <f t="shared" ca="1" si="4254"/>
        <v>0.4120699524771913</v>
      </c>
      <c r="I4739" s="13">
        <f t="shared" ca="1" si="4254"/>
        <v>0.42156499709080308</v>
      </c>
      <c r="J4739" s="13">
        <f t="shared" ca="1" si="4254"/>
        <v>0.43100414026079159</v>
      </c>
      <c r="K4739" s="13">
        <f t="shared" ca="1" si="4254"/>
        <v>0.50990649776665431</v>
      </c>
      <c r="L4739" s="13">
        <f t="shared" ca="1" si="4254"/>
        <v>0.53436751823854545</v>
      </c>
      <c r="M4739" s="13">
        <f t="shared" ca="1" si="4255"/>
        <v>0.55922609946974688</v>
      </c>
      <c r="N4739" s="13">
        <f t="shared" ca="1" si="4255"/>
        <v>0.58438857785954479</v>
      </c>
      <c r="O4739" s="13">
        <f t="shared" ca="1" si="4255"/>
        <v>0.60975003070947598</v>
      </c>
      <c r="P4739" s="13">
        <f t="shared" ca="1" si="4255"/>
        <v>0.63519468721107619</v>
      </c>
      <c r="Q4739" s="13">
        <f t="shared" ca="1" si="4255"/>
        <v>0.63808402792449859</v>
      </c>
      <c r="R4739" s="13">
        <f t="shared" ca="1" si="4255"/>
        <v>0.66042000690245284</v>
      </c>
      <c r="S4739" s="13">
        <f t="shared" ca="1" si="4255"/>
        <v>0.66944939602068787</v>
      </c>
      <c r="T4739" s="13">
        <f t="shared" ca="1" si="4255"/>
        <v>0.67828149679584115</v>
      </c>
      <c r="U4739" s="13">
        <f t="shared" ca="1" si="4255"/>
        <v>0.68691626498971425</v>
      </c>
      <c r="V4739" s="13">
        <f t="shared" ca="1" si="4255"/>
        <v>0.69535402437720339</v>
      </c>
      <c r="W4739" s="13">
        <f t="shared" ca="1" si="4256"/>
        <v>0.70359544190212997</v>
      </c>
      <c r="X4739" s="13">
        <f t="shared" ca="1" si="4256"/>
        <v>0.71164150330344811</v>
      </c>
      <c r="Y4739" s="13">
        <f t="shared" ca="1" si="4256"/>
        <v>0.71949348930558543</v>
      </c>
      <c r="Z4739" s="13">
        <f t="shared" ca="1" si="4256"/>
        <v>0.72715295245332012</v>
      </c>
      <c r="AA4739" s="13">
        <f t="shared" ca="1" si="4256"/>
        <v>0.73462169465904026</v>
      </c>
      <c r="AB4739" s="13">
        <f t="shared" ca="1" si="4256"/>
        <v>0.74190174551850829</v>
      </c>
      <c r="AC4739" s="13">
        <f t="shared" ca="1" si="4256"/>
        <v>0.74899534144038615</v>
      </c>
      <c r="AD4739" s="13">
        <f t="shared" ca="1" si="4256"/>
        <v>0.75590490562477375</v>
      </c>
      <c r="AE4739" s="13">
        <f t="shared" ca="1" si="4256"/>
        <v>0.7626330289168054</v>
      </c>
      <c r="AF4739" s="13">
        <f t="shared" ca="1" si="4256"/>
        <v>0.76918245155305476</v>
      </c>
      <c r="AG4739" s="13">
        <f t="shared" ca="1" si="4257"/>
        <v>0.77555604581090798</v>
      </c>
      <c r="AH4739" s="13">
        <f t="shared" ca="1" si="4257"/>
        <v>0.78175679956433197</v>
      </c>
      <c r="AI4739" s="13">
        <f t="shared" ca="1" si="4257"/>
        <v>0.7877878007434399</v>
      </c>
      <c r="AJ4739" s="13">
        <f t="shared" ca="1" si="4257"/>
        <v>0.79365222268992519</v>
      </c>
      <c r="AK4739" s="13">
        <f t="shared" ca="1" si="4257"/>
        <v>0.79935331039579549</v>
      </c>
      <c r="AL4739" s="13">
        <f t="shared" ca="1" si="4257"/>
        <v>0.80489436760881838</v>
      </c>
      <c r="AM4739" s="13">
        <f t="shared" ca="1" si="4257"/>
        <v>0.81027874478463402</v>
      </c>
      <c r="AN4739" s="13">
        <f t="shared" ca="1" si="4257"/>
        <v>0.81550982786259718</v>
      </c>
      <c r="AO4739" s="13">
        <f t="shared" ca="1" si="4257"/>
        <v>0.82059102784000437</v>
      </c>
      <c r="AP4739" s="13">
        <f t="shared" ca="1" si="4257"/>
        <v>0.82552577111740999</v>
      </c>
      <c r="AQ4739" s="13">
        <f t="shared" ca="1" si="4258"/>
        <v>0.83031749058621496</v>
      </c>
      <c r="AR4739" s="13">
        <f t="shared" ca="1" si="4258"/>
        <v>0.83496961742854325</v>
      </c>
      <c r="AS4739" s="13">
        <f t="shared" ca="1" si="4258"/>
        <v>0.83948557359861087</v>
      </c>
      <c r="AT4739" s="13">
        <f t="shared" ca="1" si="4258"/>
        <v>0.84386876495429075</v>
      </c>
      <c r="AU4739" s="13">
        <f t="shared" ca="1" si="4258"/>
        <v>0.84812257500731458</v>
      </c>
      <c r="AV4739" s="13">
        <f t="shared" ca="1" si="4258"/>
        <v>0.85225035926057269</v>
      </c>
      <c r="AW4739" s="13">
        <f t="shared" ca="1" si="4258"/>
        <v>0.85625544010116617</v>
      </c>
      <c r="AX4739" s="13">
        <f t="shared" ca="1" si="4258"/>
        <v>0.86014110221824769</v>
      </c>
      <c r="AY4739" s="13">
        <f t="shared" ca="1" si="4258"/>
        <v>0.8639105885152506</v>
      </c>
      <c r="AZ4739" s="13">
        <f t="shared" ca="1" si="4258"/>
        <v>0.86756709648675845</v>
      </c>
      <c r="BA4739" s="13">
        <f t="shared" ca="1" si="4259"/>
        <v>0.87111377503107312</v>
      </c>
      <c r="BB4739" s="13">
        <f t="shared" ca="1" si="4259"/>
        <v>0.87455372167040379</v>
      </c>
      <c r="BC4739" s="13">
        <f t="shared" ca="1" si="4259"/>
        <v>0.8778899801515645</v>
      </c>
      <c r="BD4739" s="13">
        <f t="shared" ca="1" si="4259"/>
        <v>0.88112553840106911</v>
      </c>
      <c r="BE4739" s="13">
        <f t="shared" ca="1" si="4259"/>
        <v>0.8842633268095792</v>
      </c>
      <c r="BF4739" s="13">
        <f t="shared" ca="1" si="4259"/>
        <v>0.88730621682173438</v>
      </c>
    </row>
    <row r="4740" spans="1:58" x14ac:dyDescent="0.2">
      <c r="A4740" t="s">
        <v>43</v>
      </c>
      <c r="C4740" s="13">
        <f t="shared" ca="1" si="4254"/>
        <v>0.83183019140896064</v>
      </c>
      <c r="D4740" s="13">
        <f t="shared" ca="1" si="4254"/>
        <v>0.83549599784500528</v>
      </c>
      <c r="E4740" s="13">
        <f t="shared" ca="1" si="4254"/>
        <v>0.83910450345467846</v>
      </c>
      <c r="F4740" s="13">
        <f t="shared" ca="1" si="4254"/>
        <v>0.84265505387261619</v>
      </c>
      <c r="G4740" s="13">
        <f t="shared" ca="1" si="4254"/>
        <v>0.84614708467473665</v>
      </c>
      <c r="H4740" s="13">
        <f t="shared" ca="1" si="4254"/>
        <v>0.72688992207781522</v>
      </c>
      <c r="I4740" s="13">
        <f t="shared" ca="1" si="4254"/>
        <v>0.73080401457972555</v>
      </c>
      <c r="J4740" s="13">
        <f t="shared" ca="1" si="4254"/>
        <v>0.73467583782978751</v>
      </c>
      <c r="K4740" s="13">
        <f t="shared" ca="1" si="4254"/>
        <v>0.76182116905348096</v>
      </c>
      <c r="L4740" s="13">
        <f t="shared" ca="1" si="4254"/>
        <v>0.785644585018618</v>
      </c>
      <c r="M4740" s="13">
        <f t="shared" ca="1" si="4255"/>
        <v>0.80860123217942115</v>
      </c>
      <c r="N4740" s="13">
        <f t="shared" ca="1" si="4255"/>
        <v>0.83047877807371873</v>
      </c>
      <c r="O4740" s="13">
        <f t="shared" ca="1" si="4255"/>
        <v>0.85107220990543009</v>
      </c>
      <c r="P4740" s="13">
        <f t="shared" ca="1" si="4255"/>
        <v>0.87019230574321249</v>
      </c>
      <c r="Q4740" s="13">
        <f t="shared" ca="1" si="4255"/>
        <v>0.86836650505314372</v>
      </c>
      <c r="R4740" s="13">
        <f t="shared" ca="1" si="4255"/>
        <v>0.88062156427592053</v>
      </c>
      <c r="S4740" s="13">
        <f t="shared" ca="1" si="4255"/>
        <v>0.88339793616026618</v>
      </c>
      <c r="T4740" s="13">
        <f t="shared" ca="1" si="4255"/>
        <v>0.88611581409598239</v>
      </c>
      <c r="U4740" s="13">
        <f t="shared" ca="1" si="4255"/>
        <v>0.88877566726938262</v>
      </c>
      <c r="V4740" s="13">
        <f t="shared" ca="1" si="4255"/>
        <v>0.8913780146964051</v>
      </c>
      <c r="W4740" s="13">
        <f t="shared" ca="1" si="4256"/>
        <v>0.89392342168818617</v>
      </c>
      <c r="X4740" s="13">
        <f t="shared" ca="1" si="4256"/>
        <v>0.89641249635610565</v>
      </c>
      <c r="Y4740" s="13">
        <f t="shared" ca="1" si="4256"/>
        <v>0.89884588617258698</v>
      </c>
      <c r="Z4740" s="13">
        <f t="shared" ca="1" si="4256"/>
        <v>0.90122427460208909</v>
      </c>
      <c r="AA4740" s="13">
        <f t="shared" ca="1" si="4256"/>
        <v>0.90354837781467201</v>
      </c>
      <c r="AB4740" s="13">
        <f t="shared" ca="1" si="4256"/>
        <v>0.90581894149294495</v>
      </c>
      <c r="AC4740" s="13">
        <f t="shared" ca="1" si="4256"/>
        <v>0.9080367377413161</v>
      </c>
      <c r="AD4740" s="13">
        <f t="shared" ca="1" si="4256"/>
        <v>0.91020256210513428</v>
      </c>
      <c r="AE4740" s="13">
        <f t="shared" ca="1" si="4256"/>
        <v>0.91231723070564841</v>
      </c>
      <c r="AF4740" s="13">
        <f t="shared" ca="1" si="4256"/>
        <v>0.91438157749558413</v>
      </c>
      <c r="AG4740" s="13">
        <f t="shared" ca="1" si="4257"/>
        <v>0.91639645163870098</v>
      </c>
      <c r="AH4740" s="13">
        <f t="shared" ca="1" si="4257"/>
        <v>0.91835438457537899</v>
      </c>
      <c r="AI4740" s="13">
        <f t="shared" ca="1" si="4257"/>
        <v>0.92027273850979641</v>
      </c>
      <c r="AJ4740" s="13">
        <f t="shared" ca="1" si="4257"/>
        <v>0.92214423546267954</v>
      </c>
      <c r="AK4740" s="13">
        <f t="shared" ca="1" si="4257"/>
        <v>0.92396976133632669</v>
      </c>
      <c r="AL4740" s="13">
        <f t="shared" ca="1" si="4257"/>
        <v>0.92575020605325387</v>
      </c>
      <c r="AM4740" s="13">
        <f t="shared" ca="1" si="4257"/>
        <v>0.92748646169790117</v>
      </c>
      <c r="AN4740" s="13">
        <f t="shared" ca="1" si="4257"/>
        <v>0.92917942078109028</v>
      </c>
      <c r="AO4740" s="13">
        <f t="shared" ca="1" si="4257"/>
        <v>0.93082997462447603</v>
      </c>
      <c r="AP4740" s="13">
        <f t="shared" ca="1" si="4257"/>
        <v>0.93243901186188938</v>
      </c>
      <c r="AQ4740" s="13">
        <f t="shared" ca="1" si="4258"/>
        <v>0.93400741705404655</v>
      </c>
      <c r="AR4740" s="13">
        <f t="shared" ca="1" si="4258"/>
        <v>0.93553606941293188</v>
      </c>
      <c r="AS4740" s="13">
        <f t="shared" ca="1" si="4258"/>
        <v>0.93702584163181424</v>
      </c>
      <c r="AT4740" s="13">
        <f t="shared" ca="1" si="4258"/>
        <v>0.93847759881683102</v>
      </c>
      <c r="AU4740" s="13">
        <f t="shared" ca="1" si="4258"/>
        <v>0.93989219751580688</v>
      </c>
      <c r="AV4740" s="13">
        <f t="shared" ca="1" si="4258"/>
        <v>0.9412704848400254</v>
      </c>
      <c r="AW4740" s="13">
        <f t="shared" ca="1" si="4258"/>
        <v>0.94261329767449076</v>
      </c>
      <c r="AX4740" s="13">
        <f t="shared" ca="1" si="4258"/>
        <v>0.94392146197232929</v>
      </c>
      <c r="AY4740" s="13">
        <f t="shared" ca="1" si="4258"/>
        <v>0.94519579212887883</v>
      </c>
      <c r="AZ4740" s="13">
        <f t="shared" ca="1" si="4258"/>
        <v>0.94643709043116075</v>
      </c>
      <c r="BA4740" s="13">
        <f t="shared" ca="1" si="4259"/>
        <v>0.94764614657837198</v>
      </c>
      <c r="BB4740" s="13">
        <f t="shared" ca="1" si="4259"/>
        <v>0.94882373726922886</v>
      </c>
      <c r="BC4740" s="13">
        <f t="shared" ca="1" si="4259"/>
        <v>0.94997062585198344</v>
      </c>
      <c r="BD4740" s="13">
        <f t="shared" ca="1" si="4259"/>
        <v>0.95108756203313249</v>
      </c>
      <c r="BE4740" s="13">
        <f t="shared" ca="1" si="4259"/>
        <v>0.9521752816408614</v>
      </c>
      <c r="BF4740" s="13">
        <f t="shared" ca="1" si="4259"/>
        <v>0.95323450643948504</v>
      </c>
    </row>
    <row r="4741" spans="1:58" x14ac:dyDescent="0.2">
      <c r="A4741" t="s">
        <v>14</v>
      </c>
      <c r="C4741" s="13">
        <f t="shared" ca="1" si="4254"/>
        <v>0.81690961996972522</v>
      </c>
      <c r="D4741" s="13">
        <f t="shared" ca="1" si="4254"/>
        <v>0.82110803042596769</v>
      </c>
      <c r="E4741" s="13">
        <f t="shared" ca="1" si="4254"/>
        <v>0.82524139529731444</v>
      </c>
      <c r="F4741" s="13">
        <f t="shared" ca="1" si="4254"/>
        <v>0.82930777110337028</v>
      </c>
      <c r="G4741" s="13">
        <f t="shared" ca="1" si="4254"/>
        <v>0.83330547131709443</v>
      </c>
      <c r="H4741" s="13">
        <f t="shared" ca="1" si="4254"/>
        <v>0.78310837688851076</v>
      </c>
      <c r="I4741" s="13">
        <f t="shared" ca="1" si="4254"/>
        <v>0.7875092166121368</v>
      </c>
      <c r="J4741" s="13">
        <f t="shared" ca="1" si="4254"/>
        <v>0.79183780524786751</v>
      </c>
      <c r="K4741" s="13">
        <f t="shared" ca="1" si="4254"/>
        <v>0.80290381468353189</v>
      </c>
      <c r="L4741" s="13">
        <f t="shared" ca="1" si="4254"/>
        <v>0.81569334073095867</v>
      </c>
      <c r="M4741" s="13">
        <f t="shared" ca="1" si="4255"/>
        <v>0.827895063272025</v>
      </c>
      <c r="N4741" s="13">
        <f t="shared" ca="1" si="4255"/>
        <v>0.83947875445295661</v>
      </c>
      <c r="O4741" s="13">
        <f t="shared" ca="1" si="4255"/>
        <v>0.85042026469507148</v>
      </c>
      <c r="P4741" s="13">
        <f t="shared" ca="1" si="4255"/>
        <v>0.86070233179234545</v>
      </c>
      <c r="Q4741" s="13">
        <f t="shared" ca="1" si="4255"/>
        <v>0.85865741311611732</v>
      </c>
      <c r="R4741" s="13">
        <f t="shared" ca="1" si="4255"/>
        <v>0.87248508390245483</v>
      </c>
      <c r="S4741" s="13">
        <f t="shared" ca="1" si="4255"/>
        <v>0.87560374683914355</v>
      </c>
      <c r="T4741" s="13">
        <f t="shared" ca="1" si="4255"/>
        <v>0.87864960690986649</v>
      </c>
      <c r="U4741" s="13">
        <f t="shared" ca="1" si="4255"/>
        <v>0.88162331382260828</v>
      </c>
      <c r="V4741" s="13">
        <f t="shared" ca="1" si="4255"/>
        <v>0.88452560473493524</v>
      </c>
      <c r="W4741" s="13">
        <f t="shared" ca="1" si="4256"/>
        <v>0.88735729574624878</v>
      </c>
      <c r="X4741" s="13">
        <f t="shared" ca="1" si="4256"/>
        <v>0.89011927382587219</v>
      </c>
      <c r="Y4741" s="13">
        <f t="shared" ca="1" si="4256"/>
        <v>0.89281248917431688</v>
      </c>
      <c r="Z4741" s="13">
        <f t="shared" ca="1" si="4256"/>
        <v>0.89543794801269261</v>
      </c>
      <c r="AA4741" s="13">
        <f t="shared" ca="1" si="4256"/>
        <v>0.8979967057930881</v>
      </c>
      <c r="AB4741" s="13">
        <f t="shared" ca="1" si="4256"/>
        <v>0.90048986082101645</v>
      </c>
      <c r="AC4741" s="13">
        <f t="shared" ca="1" si="4256"/>
        <v>0.9029185482794595</v>
      </c>
      <c r="AD4741" s="13">
        <f t="shared" ca="1" si="4256"/>
        <v>0.90528393464285695</v>
      </c>
      <c r="AE4741" s="13">
        <f t="shared" ca="1" si="4256"/>
        <v>0.90758721246833629</v>
      </c>
      <c r="AF4741" s="13">
        <f t="shared" ca="1" si="4256"/>
        <v>0.90982959555072229</v>
      </c>
      <c r="AG4741" s="13">
        <f t="shared" ca="1" si="4257"/>
        <v>0.91201231442722641</v>
      </c>
      <c r="AH4741" s="13">
        <f t="shared" ca="1" si="4257"/>
        <v>0.91413661221732612</v>
      </c>
      <c r="AI4741" s="13">
        <f t="shared" ca="1" si="4257"/>
        <v>0.9162037407830248</v>
      </c>
      <c r="AJ4741" s="13">
        <f t="shared" ca="1" si="4257"/>
        <v>0.91821495719457524</v>
      </c>
      <c r="AK4741" s="13">
        <f t="shared" ca="1" si="4257"/>
        <v>0.92017152048669293</v>
      </c>
      <c r="AL4741" s="13">
        <f t="shared" ca="1" si="4257"/>
        <v>0.9220746886903961</v>
      </c>
      <c r="AM4741" s="13">
        <f t="shared" ca="1" si="4257"/>
        <v>0.92392571612573038</v>
      </c>
      <c r="AN4741" s="13">
        <f t="shared" ca="1" si="4257"/>
        <v>0.92572585094093052</v>
      </c>
      <c r="AO4741" s="13">
        <f t="shared" ca="1" si="4257"/>
        <v>0.92747633288381781</v>
      </c>
      <c r="AP4741" s="13">
        <f t="shared" ca="1" si="4257"/>
        <v>0.92917839129164803</v>
      </c>
      <c r="AQ4741" s="13">
        <f t="shared" ca="1" si="4258"/>
        <v>0.93083324328596928</v>
      </c>
      <c r="AR4741" s="13">
        <f t="shared" ca="1" si="4258"/>
        <v>0.93244209215954088</v>
      </c>
      <c r="AS4741" s="13">
        <f t="shared" ca="1" si="4258"/>
        <v>0.93400612594277077</v>
      </c>
      <c r="AT4741" s="13">
        <f t="shared" ca="1" si="4258"/>
        <v>0.93552651613766691</v>
      </c>
      <c r="AU4741" s="13">
        <f t="shared" ca="1" si="4258"/>
        <v>0.93700441660774514</v>
      </c>
      <c r="AV4741" s="13">
        <f t="shared" ca="1" si="4258"/>
        <v>0.93844096261289145</v>
      </c>
      <c r="AW4741" s="13">
        <f t="shared" ca="1" si="4258"/>
        <v>0.93983726997863126</v>
      </c>
      <c r="AX4741" s="13">
        <f t="shared" ca="1" si="4258"/>
        <v>0.94119443438982631</v>
      </c>
      <c r="AY4741" s="13">
        <f t="shared" ca="1" si="4258"/>
        <v>0.94251353079927691</v>
      </c>
      <c r="AZ4741" s="13">
        <f t="shared" ca="1" si="4258"/>
        <v>0.94379561294223846</v>
      </c>
      <c r="BA4741" s="13">
        <f t="shared" ca="1" si="4259"/>
        <v>0.94504171294834149</v>
      </c>
      <c r="BB4741" s="13">
        <f t="shared" ca="1" si="4259"/>
        <v>0.94625284104287488</v>
      </c>
      <c r="BC4741" s="13">
        <f t="shared" ca="1" si="4259"/>
        <v>0.94742998532988199</v>
      </c>
      <c r="BD4741" s="13">
        <f t="shared" ca="1" si="4259"/>
        <v>0.94857411164994754</v>
      </c>
      <c r="BE4741" s="13">
        <f t="shared" ca="1" si="4259"/>
        <v>0.94968616350600332</v>
      </c>
      <c r="BF4741" s="13">
        <f t="shared" ca="1" si="4259"/>
        <v>0.95076706205091022</v>
      </c>
    </row>
    <row r="4742" spans="1:58" x14ac:dyDescent="0.2">
      <c r="A4742" t="s">
        <v>19</v>
      </c>
      <c r="C4742" s="13">
        <f t="shared" ca="1" si="4254"/>
        <v>0.66636816760880235</v>
      </c>
      <c r="D4742" s="13">
        <f t="shared" ca="1" si="4254"/>
        <v>0.67482319851659855</v>
      </c>
      <c r="E4742" s="13">
        <f t="shared" ca="1" si="4254"/>
        <v>0.68310743175097532</v>
      </c>
      <c r="F4742" s="13">
        <f t="shared" ca="1" si="4254"/>
        <v>0.69122062840026732</v>
      </c>
      <c r="G4742" s="13">
        <f t="shared" ca="1" si="4254"/>
        <v>0.69916281699552185</v>
      </c>
      <c r="H4742" s="13">
        <f t="shared" ca="1" si="4254"/>
        <v>0.51479919933277296</v>
      </c>
      <c r="I4742" s="13">
        <f t="shared" ca="1" si="4254"/>
        <v>0.5223776364433913</v>
      </c>
      <c r="J4742" s="13">
        <f t="shared" ca="1" si="4254"/>
        <v>0.5298699075824479</v>
      </c>
      <c r="K4742" s="13">
        <f t="shared" ca="1" si="4254"/>
        <v>0.56992035052555645</v>
      </c>
      <c r="L4742" s="13">
        <f t="shared" ca="1" si="4254"/>
        <v>0.60650570372407819</v>
      </c>
      <c r="M4742" s="13">
        <f t="shared" ca="1" si="4255"/>
        <v>0.6439252992019503</v>
      </c>
      <c r="N4742" s="13">
        <f t="shared" ca="1" si="4255"/>
        <v>0.68175334520657738</v>
      </c>
      <c r="O4742" s="13">
        <f t="shared" ca="1" si="4255"/>
        <v>0.71945376430083641</v>
      </c>
      <c r="P4742" s="13">
        <f t="shared" ca="1" si="4255"/>
        <v>0.75638489913596274</v>
      </c>
      <c r="Q4742" s="13">
        <f t="shared" ca="1" si="4255"/>
        <v>0.75607186371977642</v>
      </c>
      <c r="R4742" s="13">
        <f t="shared" ca="1" si="4255"/>
        <v>0.77547488044451285</v>
      </c>
      <c r="S4742" s="13">
        <f t="shared" ca="1" si="4255"/>
        <v>0.78144585397962629</v>
      </c>
      <c r="T4742" s="13">
        <f t="shared" ca="1" si="4255"/>
        <v>0.78726435965445607</v>
      </c>
      <c r="U4742" s="13">
        <f t="shared" ca="1" si="4255"/>
        <v>0.79293277690289066</v>
      </c>
      <c r="V4742" s="13">
        <f t="shared" ca="1" si="4255"/>
        <v>0.79845356436638215</v>
      </c>
      <c r="W4742" s="13">
        <f t="shared" ca="1" si="4256"/>
        <v>0.80382925010431161</v>
      </c>
      <c r="X4742" s="13">
        <f t="shared" ca="1" si="4256"/>
        <v>0.80906242224851055</v>
      </c>
      <c r="Y4742" s="13">
        <f t="shared" ca="1" si="4256"/>
        <v>0.81415572010587245</v>
      </c>
      <c r="Z4742" s="13">
        <f t="shared" ca="1" si="4256"/>
        <v>0.81911182571049446</v>
      </c>
      <c r="AA4742" s="13">
        <f t="shared" ca="1" si="4256"/>
        <v>0.8239334558245317</v>
      </c>
      <c r="AB4742" s="13">
        <f t="shared" ca="1" si="4256"/>
        <v>0.82862335438484069</v>
      </c>
      <c r="AC4742" s="13">
        <f t="shared" ca="1" si="4256"/>
        <v>0.83318428539057054</v>
      </c>
      <c r="AD4742" s="13">
        <f t="shared" ca="1" si="4256"/>
        <v>0.83761902622516315</v>
      </c>
      <c r="AE4742" s="13">
        <f t="shared" ca="1" si="4256"/>
        <v>0.84193036140465272</v>
      </c>
      <c r="AF4742" s="13">
        <f t="shared" ca="1" si="4256"/>
        <v>0.84612107674284354</v>
      </c>
      <c r="AG4742" s="13">
        <f t="shared" ca="1" si="4257"/>
        <v>0.85019395392269115</v>
      </c>
      <c r="AH4742" s="13">
        <f t="shared" ca="1" si="4257"/>
        <v>0.85415176546227833</v>
      </c>
      <c r="AI4742" s="13">
        <f t="shared" ca="1" si="4257"/>
        <v>0.85799727006283577</v>
      </c>
      <c r="AJ4742" s="13">
        <f t="shared" ca="1" si="4257"/>
        <v>0.86173320832560951</v>
      </c>
      <c r="AK4742" s="13">
        <f t="shared" ca="1" si="4257"/>
        <v>0.86536229882377202</v>
      </c>
      <c r="AL4742" s="13">
        <f t="shared" ca="1" si="4257"/>
        <v>0.86888723451515149</v>
      </c>
      <c r="AM4742" s="13">
        <f t="shared" ca="1" si="4257"/>
        <v>0.87231067948123264</v>
      </c>
      <c r="AN4742" s="13">
        <f t="shared" ca="1" si="4257"/>
        <v>0.87563526597768249</v>
      </c>
      <c r="AO4742" s="13">
        <f t="shared" ca="1" si="4257"/>
        <v>0.87886359178155771</v>
      </c>
      <c r="AP4742" s="13">
        <f t="shared" ca="1" si="4257"/>
        <v>0.88199821782032084</v>
      </c>
      <c r="AQ4742" s="13">
        <f t="shared" ca="1" si="4258"/>
        <v>0.88504166606789636</v>
      </c>
      <c r="AR4742" s="13">
        <f t="shared" ca="1" si="4258"/>
        <v>0.88799641769312343</v>
      </c>
      <c r="AS4742" s="13">
        <f t="shared" ca="1" si="4258"/>
        <v>0.89086491144619573</v>
      </c>
      <c r="AT4742" s="13">
        <f t="shared" ca="1" si="4258"/>
        <v>0.89364954226892102</v>
      </c>
      <c r="AU4742" s="13">
        <f t="shared" ca="1" si="4258"/>
        <v>0.89635266011500403</v>
      </c>
      <c r="AV4742" s="13">
        <f t="shared" ca="1" si="4258"/>
        <v>0.89897656896686018</v>
      </c>
      <c r="AW4742" s="13">
        <f t="shared" ca="1" si="4258"/>
        <v>0.90152352603592101</v>
      </c>
      <c r="AX4742" s="13">
        <f t="shared" ca="1" si="4258"/>
        <v>0.90399574113378744</v>
      </c>
      <c r="AY4742" s="13">
        <f t="shared" ca="1" si="4258"/>
        <v>0.90639537620204891</v>
      </c>
      <c r="AZ4742" s="13">
        <f t="shared" ca="1" si="4258"/>
        <v>0.90872454498906119</v>
      </c>
      <c r="BA4742" s="13">
        <f t="shared" ca="1" si="4259"/>
        <v>0.91098531286244622</v>
      </c>
      <c r="BB4742" s="13">
        <f t="shared" ca="1" si="4259"/>
        <v>0.91317969674658639</v>
      </c>
      <c r="BC4742" s="13">
        <f t="shared" ca="1" si="4259"/>
        <v>0.91530966517486434</v>
      </c>
      <c r="BD4742" s="13">
        <f t="shared" ca="1" si="4259"/>
        <v>0.91737713844690072</v>
      </c>
      <c r="BE4742" s="13">
        <f t="shared" ca="1" si="4259"/>
        <v>0.91938398888155015</v>
      </c>
      <c r="BF4742" s="13">
        <f t="shared" ca="1" si="4259"/>
        <v>0.92133204115689316</v>
      </c>
    </row>
    <row r="4743" spans="1:58" x14ac:dyDescent="0.2">
      <c r="A4743" t="s">
        <v>10</v>
      </c>
      <c r="C4743" s="52">
        <f t="shared" ca="1" si="4254"/>
        <v>0.95653032305958907</v>
      </c>
      <c r="D4743" s="52">
        <f t="shared" ca="1" si="4254"/>
        <v>0.95756246796109179</v>
      </c>
      <c r="E4743" s="52">
        <f t="shared" ca="1" si="4254"/>
        <v>0.95856027426144386</v>
      </c>
      <c r="F4743" s="52">
        <f t="shared" ca="1" si="4254"/>
        <v>0.95952485932674036</v>
      </c>
      <c r="G4743" s="52">
        <f t="shared" ca="1" si="4254"/>
        <v>0.96045731258644651</v>
      </c>
      <c r="H4743" s="52">
        <f t="shared" ca="1" si="4254"/>
        <v>0.89972980048475271</v>
      </c>
      <c r="I4743" s="52">
        <f t="shared" ca="1" si="4254"/>
        <v>0.90119959750164447</v>
      </c>
      <c r="J4743" s="52">
        <f t="shared" ca="1" si="4254"/>
        <v>0.9026323476601642</v>
      </c>
      <c r="K4743" s="52">
        <f t="shared" ca="1" si="4254"/>
        <v>0.91608056258308401</v>
      </c>
      <c r="L4743" s="52">
        <f t="shared" ca="1" si="4254"/>
        <v>0.92793478662161755</v>
      </c>
      <c r="M4743" s="52">
        <f t="shared" ca="1" si="4255"/>
        <v>0.93875852884235877</v>
      </c>
      <c r="N4743" s="52">
        <f t="shared" ca="1" si="4255"/>
        <v>0.94852442172180684</v>
      </c>
      <c r="O4743" s="52">
        <f t="shared" ca="1" si="4255"/>
        <v>0.95722290106755303</v>
      </c>
      <c r="P4743" s="52">
        <f t="shared" ca="1" si="4255"/>
        <v>0.96486361587933922</v>
      </c>
      <c r="Q4743" s="52">
        <f t="shared" ca="1" si="4255"/>
        <v>0.96273707653432361</v>
      </c>
      <c r="R4743" s="52">
        <f t="shared" ca="1" si="4255"/>
        <v>0.96887737212698577</v>
      </c>
      <c r="S4743" s="52">
        <f t="shared" ca="1" si="4255"/>
        <v>0.96949916621159882</v>
      </c>
      <c r="T4743" s="52">
        <f t="shared" ca="1" si="4255"/>
        <v>0.9701005073749559</v>
      </c>
      <c r="U4743" s="52">
        <f t="shared" ca="1" si="4255"/>
        <v>0.97068211428828022</v>
      </c>
      <c r="V4743" s="52">
        <f t="shared" ca="1" si="4255"/>
        <v>0.97124468222964977</v>
      </c>
      <c r="W4743" s="52">
        <f t="shared" ca="1" si="4256"/>
        <v>0.9717888836182903</v>
      </c>
      <c r="X4743" s="52">
        <f t="shared" ca="1" si="4256"/>
        <v>0.97231536855785716</v>
      </c>
      <c r="Y4743" s="52">
        <f t="shared" ca="1" si="4256"/>
        <v>0.97282476538627816</v>
      </c>
      <c r="Z4743" s="52">
        <f t="shared" ca="1" si="4256"/>
        <v>0.97331768122992479</v>
      </c>
      <c r="AA4743" s="52">
        <f t="shared" ca="1" si="4256"/>
        <v>0.97379470256011269</v>
      </c>
      <c r="AB4743" s="52">
        <f t="shared" ca="1" si="4256"/>
        <v>0.97425639575005718</v>
      </c>
      <c r="AC4743" s="52">
        <f t="shared" ca="1" si="4256"/>
        <v>0.97470330763065127</v>
      </c>
      <c r="AD4743" s="52">
        <f t="shared" ca="1" si="4256"/>
        <v>0.97513596604355157</v>
      </c>
      <c r="AE4743" s="52">
        <f t="shared" ca="1" si="4256"/>
        <v>0.97555488039022631</v>
      </c>
      <c r="AF4743" s="52">
        <f t="shared" ca="1" si="4256"/>
        <v>0.97596054217578287</v>
      </c>
      <c r="AG4743" s="52">
        <f t="shared" ca="1" si="4257"/>
        <v>0.97635342554649407</v>
      </c>
      <c r="AH4743" s="52">
        <f t="shared" ca="1" si="4257"/>
        <v>0.97673398782009202</v>
      </c>
      <c r="AI4743" s="52">
        <f t="shared" ca="1" si="4257"/>
        <v>0.97710267000802309</v>
      </c>
      <c r="AJ4743" s="52">
        <f t="shared" ca="1" si="4257"/>
        <v>0.97745989732892702</v>
      </c>
      <c r="AK4743" s="52">
        <f t="shared" ca="1" si="4257"/>
        <v>0.97780607971275912</v>
      </c>
      <c r="AL4743" s="52">
        <f t="shared" ca="1" si="4257"/>
        <v>0.97814161229501029</v>
      </c>
      <c r="AM4743" s="52">
        <f t="shared" ca="1" si="4257"/>
        <v>0.97846687590061299</v>
      </c>
      <c r="AN4743" s="52">
        <f t="shared" ca="1" si="4257"/>
        <v>0.97878223751716709</v>
      </c>
      <c r="AO4743" s="52">
        <f t="shared" ca="1" si="4257"/>
        <v>0.97908805075720429</v>
      </c>
      <c r="AP4743" s="52">
        <f t="shared" ca="1" si="4257"/>
        <v>0.97938465630927429</v>
      </c>
      <c r="AQ4743" s="52">
        <f t="shared" ca="1" si="4258"/>
        <v>0.9796723823776915</v>
      </c>
      <c r="AR4743" s="52">
        <f t="shared" ca="1" si="4258"/>
        <v>0.97995154511083782</v>
      </c>
      <c r="AS4743" s="52">
        <f t="shared" ca="1" si="4258"/>
        <v>0.98022244901796274</v>
      </c>
      <c r="AT4743" s="52">
        <f t="shared" ca="1" si="4258"/>
        <v>0.98048538737446556</v>
      </c>
      <c r="AU4743" s="52">
        <f t="shared" ca="1" si="4258"/>
        <v>0.98074064261568905</v>
      </c>
      <c r="AV4743" s="52">
        <f t="shared" ca="1" si="4258"/>
        <v>0.98098848671927896</v>
      </c>
      <c r="AW4743" s="52">
        <f t="shared" ca="1" si="4258"/>
        <v>0.98122918157619987</v>
      </c>
      <c r="AX4743" s="52">
        <f t="shared" ca="1" si="4258"/>
        <v>0.98146297935053051</v>
      </c>
      <c r="AY4743" s="52">
        <f t="shared" ca="1" si="4258"/>
        <v>0.98169012282817247</v>
      </c>
      <c r="AZ4743" s="52">
        <f t="shared" ca="1" si="4258"/>
        <v>0.98191084575463738</v>
      </c>
      <c r="BA4743" s="52">
        <f t="shared" ca="1" si="4259"/>
        <v>0.98212537316209436</v>
      </c>
      <c r="BB4743" s="52">
        <f t="shared" ca="1" si="4259"/>
        <v>0.9823281768389619</v>
      </c>
      <c r="BC4743" s="52">
        <f t="shared" ca="1" si="4259"/>
        <v>0.98253085860434708</v>
      </c>
      <c r="BD4743" s="52">
        <f t="shared" ca="1" si="4259"/>
        <v>0.98272796947580277</v>
      </c>
      <c r="BE4743" s="52">
        <f t="shared" ca="1" si="4259"/>
        <v>0.98291970263189155</v>
      </c>
      <c r="BF4743" s="52">
        <f t="shared" ca="1" si="4259"/>
        <v>0.98310624402282765</v>
      </c>
    </row>
    <row r="4744" spans="1:58" x14ac:dyDescent="0.2">
      <c r="A4744" t="s">
        <v>287</v>
      </c>
      <c r="C4744" s="13">
        <f t="shared" ref="C4744:AH4744" ca="1" si="4260">SUM(C4769:C4995)/SUM(C3126:C3352)</f>
        <v>0.57134660836747664</v>
      </c>
      <c r="D4744" s="13">
        <f t="shared" ca="1" si="4260"/>
        <v>0.57628494221662396</v>
      </c>
      <c r="E4744" s="13">
        <f t="shared" ca="1" si="4260"/>
        <v>0.58129978718797304</v>
      </c>
      <c r="F4744" s="13">
        <f t="shared" ca="1" si="4260"/>
        <v>0.58638837744823546</v>
      </c>
      <c r="G4744" s="13">
        <f t="shared" ca="1" si="4260"/>
        <v>0.5915477292504836</v>
      </c>
      <c r="H4744" s="13">
        <f t="shared" ca="1" si="4260"/>
        <v>0.48711228829877046</v>
      </c>
      <c r="I4744" s="13">
        <f t="shared" ca="1" si="4260"/>
        <v>0.49208725903039757</v>
      </c>
      <c r="J4744" s="13">
        <f t="shared" ca="1" si="4260"/>
        <v>0.49714755730769028</v>
      </c>
      <c r="K4744" s="13">
        <f t="shared" ca="1" si="4260"/>
        <v>0.54383554311885762</v>
      </c>
      <c r="L4744" s="13">
        <f t="shared" ca="1" si="4260"/>
        <v>0.56253094687799654</v>
      </c>
      <c r="M4744" s="13">
        <f t="shared" ca="1" si="4260"/>
        <v>0.58116915388837054</v>
      </c>
      <c r="N4744" s="13">
        <f t="shared" ca="1" si="4260"/>
        <v>0.59964717143295099</v>
      </c>
      <c r="O4744" s="13">
        <f t="shared" ca="1" si="4260"/>
        <v>0.61785535729465402</v>
      </c>
      <c r="P4744" s="13">
        <f t="shared" ca="1" si="4260"/>
        <v>0.63567991888950159</v>
      </c>
      <c r="Q4744" s="13">
        <f t="shared" ca="1" si="4260"/>
        <v>0.6364314270388155</v>
      </c>
      <c r="R4744" s="13">
        <f t="shared" ca="1" si="4260"/>
        <v>0.6519124085549981</v>
      </c>
      <c r="S4744" s="13">
        <f t="shared" ca="1" si="4260"/>
        <v>0.65761650299445218</v>
      </c>
      <c r="T4744" s="13">
        <f t="shared" ca="1" si="4260"/>
        <v>0.66333609610937672</v>
      </c>
      <c r="U4744" s="13">
        <f t="shared" ca="1" si="4260"/>
        <v>0.66906620051127474</v>
      </c>
      <c r="V4744" s="13">
        <f t="shared" ca="1" si="4260"/>
        <v>0.67480182192734883</v>
      </c>
      <c r="W4744" s="13">
        <f t="shared" ca="1" si="4260"/>
        <v>0.68053797992187648</v>
      </c>
      <c r="X4744" s="13">
        <f t="shared" ca="1" si="4260"/>
        <v>0.68626972810306897</v>
      </c>
      <c r="Y4744" s="13">
        <f t="shared" ca="1" si="4260"/>
        <v>0.69199217363467214</v>
      </c>
      <c r="Z4744" s="13">
        <f t="shared" ca="1" si="4260"/>
        <v>0.69770049589250693</v>
      </c>
      <c r="AA4744" s="13">
        <f t="shared" ca="1" si="4260"/>
        <v>0.70338996412760013</v>
      </c>
      <c r="AB4744" s="13">
        <f t="shared" ca="1" si="4260"/>
        <v>0.70905595401924815</v>
      </c>
      <c r="AC4744" s="13">
        <f t="shared" ca="1" si="4260"/>
        <v>0.7146939630226502</v>
      </c>
      <c r="AD4744" s="13">
        <f t="shared" ca="1" si="4260"/>
        <v>0.72029962443675311</v>
      </c>
      <c r="AE4744" s="13">
        <f t="shared" ca="1" si="4260"/>
        <v>0.72586872013777337</v>
      </c>
      <c r="AF4744" s="13">
        <f t="shared" ca="1" si="4260"/>
        <v>0.7313971919429979</v>
      </c>
      <c r="AG4744" s="13">
        <f t="shared" ca="1" si="4260"/>
        <v>0.73688115158696288</v>
      </c>
      <c r="AH4744" s="13">
        <f t="shared" ca="1" si="4260"/>
        <v>0.74231534829339596</v>
      </c>
      <c r="AI4744" s="13">
        <f t="shared" ref="AI4744:BF4744" ca="1" si="4261">SUM(AI4769:AI4995)/SUM(AI3126:AI3352)</f>
        <v>0.74769931950967916</v>
      </c>
      <c r="AJ4744" s="13">
        <f t="shared" ca="1" si="4261"/>
        <v>0.753028212649408</v>
      </c>
      <c r="AK4744" s="13">
        <f t="shared" ca="1" si="4261"/>
        <v>0.75829889127356886</v>
      </c>
      <c r="AL4744" s="13">
        <f t="shared" ca="1" si="4261"/>
        <v>0.7635084183636377</v>
      </c>
      <c r="AM4744" s="13">
        <f t="shared" ca="1" si="4261"/>
        <v>0.76865405840425338</v>
      </c>
      <c r="AN4744" s="13">
        <f t="shared" ca="1" si="4261"/>
        <v>0.77373327832396954</v>
      </c>
      <c r="AO4744" s="13">
        <f t="shared" ca="1" si="4261"/>
        <v>0.77874374736356333</v>
      </c>
      <c r="AP4744" s="13">
        <f t="shared" ca="1" si="4261"/>
        <v>0.78368333594560935</v>
      </c>
      <c r="AQ4744" s="13">
        <f t="shared" ca="1" si="4261"/>
        <v>0.78855011362195859</v>
      </c>
      <c r="AR4744" s="13">
        <f t="shared" ca="1" si="4261"/>
        <v>0.79334234617766886</v>
      </c>
      <c r="AS4744" s="13">
        <f t="shared" ca="1" si="4261"/>
        <v>0.79805849197059553</v>
      </c>
      <c r="AT4744" s="13">
        <f t="shared" ca="1" si="4261"/>
        <v>0.80269719758578228</v>
      </c>
      <c r="AU4744" s="13">
        <f t="shared" ca="1" si="4261"/>
        <v>0.80725729288268866</v>
      </c>
      <c r="AV4744" s="13">
        <f t="shared" ca="1" si="4261"/>
        <v>0.81173778551167752</v>
      </c>
      <c r="AW4744" s="13">
        <f t="shared" ca="1" si="4261"/>
        <v>0.8161378549737176</v>
      </c>
      <c r="AX4744" s="13">
        <f t="shared" ca="1" si="4261"/>
        <v>0.82045684629449833</v>
      </c>
      <c r="AY4744" s="13">
        <f t="shared" ca="1" si="4261"/>
        <v>0.82469426338082252</v>
      </c>
      <c r="AZ4744" s="13">
        <f t="shared" ca="1" si="4261"/>
        <v>0.82884976212354222</v>
      </c>
      <c r="BA4744" s="13">
        <f t="shared" ca="1" si="4261"/>
        <v>0.83292314330743422</v>
      </c>
      <c r="BB4744" s="13">
        <f t="shared" ca="1" si="4261"/>
        <v>0.8369138692142033</v>
      </c>
      <c r="BC4744" s="13">
        <f t="shared" ca="1" si="4261"/>
        <v>0.84082295249074812</v>
      </c>
      <c r="BD4744" s="13">
        <f t="shared" ca="1" si="4261"/>
        <v>0.84465011707339954</v>
      </c>
      <c r="BE4744" s="13">
        <f t="shared" ca="1" si="4261"/>
        <v>0.84839567043487363</v>
      </c>
      <c r="BF4744" s="13">
        <f t="shared" ca="1" si="4261"/>
        <v>0.8520600284217662</v>
      </c>
    </row>
    <row r="4745" spans="1:58" x14ac:dyDescent="0.2">
      <c r="A4745" t="s">
        <v>379</v>
      </c>
    </row>
    <row r="4746" spans="1:58" x14ac:dyDescent="0.2">
      <c r="A4746" t="s">
        <v>17</v>
      </c>
      <c r="E4746" s="19"/>
      <c r="H4746" s="65"/>
      <c r="I4746" s="10">
        <f ca="1">IF(I4737=I3812,1,0)</f>
        <v>0</v>
      </c>
      <c r="J4746" s="10">
        <f t="shared" ref="J4746:BF4751" ca="1" si="4262">IF(J4737=J3812,1,0)</f>
        <v>0</v>
      </c>
      <c r="K4746" s="10">
        <f t="shared" ca="1" si="4262"/>
        <v>0</v>
      </c>
      <c r="L4746" s="10">
        <f t="shared" ca="1" si="4262"/>
        <v>0</v>
      </c>
      <c r="M4746" s="10">
        <f t="shared" ca="1" si="4262"/>
        <v>0</v>
      </c>
      <c r="N4746" s="10">
        <f t="shared" ca="1" si="4262"/>
        <v>0</v>
      </c>
      <c r="O4746" s="10">
        <f t="shared" ca="1" si="4262"/>
        <v>0</v>
      </c>
      <c r="P4746" s="10">
        <f t="shared" ca="1" si="4262"/>
        <v>0</v>
      </c>
      <c r="Q4746" s="10">
        <f t="shared" ca="1" si="4262"/>
        <v>0</v>
      </c>
      <c r="R4746" s="10">
        <f t="shared" ca="1" si="4262"/>
        <v>1</v>
      </c>
      <c r="S4746" s="10">
        <f t="shared" ca="1" si="4262"/>
        <v>1</v>
      </c>
      <c r="T4746" s="10">
        <f t="shared" ca="1" si="4262"/>
        <v>1</v>
      </c>
      <c r="U4746" s="10">
        <f t="shared" ca="1" si="4262"/>
        <v>0</v>
      </c>
      <c r="V4746" s="10">
        <f t="shared" ca="1" si="4262"/>
        <v>1</v>
      </c>
      <c r="W4746" s="10">
        <f t="shared" ca="1" si="4262"/>
        <v>1</v>
      </c>
      <c r="X4746" s="10">
        <f t="shared" ca="1" si="4262"/>
        <v>1</v>
      </c>
      <c r="Y4746" s="10">
        <f t="shared" ca="1" si="4262"/>
        <v>1</v>
      </c>
      <c r="Z4746" s="10">
        <f t="shared" ca="1" si="4262"/>
        <v>1</v>
      </c>
      <c r="AA4746" s="10">
        <f t="shared" ca="1" si="4262"/>
        <v>1</v>
      </c>
      <c r="AB4746" s="10">
        <f t="shared" ca="1" si="4262"/>
        <v>1</v>
      </c>
      <c r="AC4746" s="10">
        <f t="shared" ca="1" si="4262"/>
        <v>1</v>
      </c>
      <c r="AD4746" s="10">
        <f t="shared" ca="1" si="4262"/>
        <v>1</v>
      </c>
      <c r="AE4746" s="10">
        <f t="shared" ca="1" si="4262"/>
        <v>1</v>
      </c>
      <c r="AF4746" s="10">
        <f t="shared" ca="1" si="4262"/>
        <v>1</v>
      </c>
      <c r="AG4746" s="10">
        <f t="shared" ca="1" si="4262"/>
        <v>1</v>
      </c>
      <c r="AH4746" s="10">
        <f t="shared" ca="1" si="4262"/>
        <v>1</v>
      </c>
      <c r="AI4746" s="10">
        <f t="shared" ca="1" si="4262"/>
        <v>1</v>
      </c>
      <c r="AJ4746" s="10">
        <f t="shared" ca="1" si="4262"/>
        <v>1</v>
      </c>
      <c r="AK4746" s="10">
        <f t="shared" ca="1" si="4262"/>
        <v>1</v>
      </c>
      <c r="AL4746" s="10">
        <f t="shared" ca="1" si="4262"/>
        <v>1</v>
      </c>
      <c r="AM4746" s="10">
        <f t="shared" ca="1" si="4262"/>
        <v>1</v>
      </c>
      <c r="AN4746" s="10">
        <f t="shared" ca="1" si="4262"/>
        <v>1</v>
      </c>
      <c r="AO4746" s="10">
        <f t="shared" ca="1" si="4262"/>
        <v>1</v>
      </c>
      <c r="AP4746" s="10">
        <f t="shared" ca="1" si="4262"/>
        <v>1</v>
      </c>
      <c r="AQ4746" s="10">
        <f t="shared" ca="1" si="4262"/>
        <v>1</v>
      </c>
      <c r="AR4746" s="10">
        <f t="shared" ca="1" si="4262"/>
        <v>1</v>
      </c>
      <c r="AS4746" s="10">
        <f t="shared" ca="1" si="4262"/>
        <v>1</v>
      </c>
      <c r="AT4746" s="10">
        <f t="shared" ca="1" si="4262"/>
        <v>1</v>
      </c>
      <c r="AU4746" s="10">
        <f t="shared" ca="1" si="4262"/>
        <v>1</v>
      </c>
      <c r="AV4746" s="10">
        <f t="shared" ca="1" si="4262"/>
        <v>1</v>
      </c>
      <c r="AW4746" s="10">
        <f t="shared" ca="1" si="4262"/>
        <v>1</v>
      </c>
      <c r="AX4746" s="10">
        <f t="shared" ca="1" si="4262"/>
        <v>1</v>
      </c>
      <c r="AY4746" s="10">
        <f t="shared" ca="1" si="4262"/>
        <v>1</v>
      </c>
      <c r="AZ4746" s="10">
        <f t="shared" ca="1" si="4262"/>
        <v>1</v>
      </c>
      <c r="BA4746" s="10">
        <f t="shared" ca="1" si="4262"/>
        <v>1</v>
      </c>
      <c r="BB4746" s="10">
        <f t="shared" ca="1" si="4262"/>
        <v>1</v>
      </c>
      <c r="BC4746" s="10">
        <f t="shared" ca="1" si="4262"/>
        <v>1</v>
      </c>
      <c r="BD4746" s="10">
        <f t="shared" ca="1" si="4262"/>
        <v>1</v>
      </c>
      <c r="BE4746" s="10">
        <f t="shared" ca="1" si="4262"/>
        <v>1</v>
      </c>
      <c r="BF4746" s="10">
        <f t="shared" ca="1" si="4262"/>
        <v>1</v>
      </c>
    </row>
    <row r="4747" spans="1:58" x14ac:dyDescent="0.2">
      <c r="A4747" t="s">
        <v>12</v>
      </c>
      <c r="E4747" s="19"/>
      <c r="H4747" s="65"/>
      <c r="I4747" s="10">
        <f t="shared" ref="I4747:X4752" ca="1" si="4263">IF(I4738=I3813,1,0)</f>
        <v>0</v>
      </c>
      <c r="J4747" s="10">
        <f t="shared" ca="1" si="4263"/>
        <v>0</v>
      </c>
      <c r="K4747" s="10">
        <f t="shared" ca="1" si="4263"/>
        <v>0</v>
      </c>
      <c r="L4747" s="10">
        <f t="shared" ca="1" si="4263"/>
        <v>0</v>
      </c>
      <c r="M4747" s="10">
        <f t="shared" ca="1" si="4263"/>
        <v>0</v>
      </c>
      <c r="N4747" s="10">
        <f t="shared" ca="1" si="4263"/>
        <v>0</v>
      </c>
      <c r="O4747" s="10">
        <f t="shared" ca="1" si="4263"/>
        <v>0</v>
      </c>
      <c r="P4747" s="10">
        <f t="shared" ca="1" si="4263"/>
        <v>0</v>
      </c>
      <c r="Q4747" s="10">
        <f t="shared" ca="1" si="4263"/>
        <v>0</v>
      </c>
      <c r="R4747" s="10">
        <f t="shared" ca="1" si="4263"/>
        <v>1</v>
      </c>
      <c r="S4747" s="10">
        <f t="shared" ca="1" si="4263"/>
        <v>1</v>
      </c>
      <c r="T4747" s="10">
        <f t="shared" ca="1" si="4263"/>
        <v>1</v>
      </c>
      <c r="U4747" s="10">
        <f t="shared" ca="1" si="4263"/>
        <v>1</v>
      </c>
      <c r="V4747" s="10">
        <f t="shared" ca="1" si="4263"/>
        <v>1</v>
      </c>
      <c r="W4747" s="10">
        <f t="shared" ca="1" si="4263"/>
        <v>1</v>
      </c>
      <c r="X4747" s="10">
        <f t="shared" ca="1" si="4263"/>
        <v>1</v>
      </c>
      <c r="Y4747" s="10">
        <f t="shared" ca="1" si="4262"/>
        <v>1</v>
      </c>
      <c r="Z4747" s="10">
        <f t="shared" ca="1" si="4262"/>
        <v>1</v>
      </c>
      <c r="AA4747" s="10">
        <f t="shared" ca="1" si="4262"/>
        <v>1</v>
      </c>
      <c r="AB4747" s="10">
        <f t="shared" ca="1" si="4262"/>
        <v>1</v>
      </c>
      <c r="AC4747" s="10">
        <f t="shared" ca="1" si="4262"/>
        <v>1</v>
      </c>
      <c r="AD4747" s="10">
        <f t="shared" ca="1" si="4262"/>
        <v>1</v>
      </c>
      <c r="AE4747" s="10">
        <f t="shared" ca="1" si="4262"/>
        <v>1</v>
      </c>
      <c r="AF4747" s="10">
        <f t="shared" ca="1" si="4262"/>
        <v>1</v>
      </c>
      <c r="AG4747" s="10">
        <f t="shared" ca="1" si="4262"/>
        <v>1</v>
      </c>
      <c r="AH4747" s="10">
        <f t="shared" ca="1" si="4262"/>
        <v>1</v>
      </c>
      <c r="AI4747" s="10">
        <f t="shared" ca="1" si="4262"/>
        <v>1</v>
      </c>
      <c r="AJ4747" s="10">
        <f t="shared" ca="1" si="4262"/>
        <v>1</v>
      </c>
      <c r="AK4747" s="10">
        <f t="shared" ca="1" si="4262"/>
        <v>1</v>
      </c>
      <c r="AL4747" s="10">
        <f t="shared" ca="1" si="4262"/>
        <v>1</v>
      </c>
      <c r="AM4747" s="10">
        <f t="shared" ca="1" si="4262"/>
        <v>1</v>
      </c>
      <c r="AN4747" s="10">
        <f t="shared" ca="1" si="4262"/>
        <v>1</v>
      </c>
      <c r="AO4747" s="10">
        <f t="shared" ca="1" si="4262"/>
        <v>1</v>
      </c>
      <c r="AP4747" s="10">
        <f t="shared" ca="1" si="4262"/>
        <v>1</v>
      </c>
      <c r="AQ4747" s="10">
        <f t="shared" ca="1" si="4262"/>
        <v>1</v>
      </c>
      <c r="AR4747" s="10">
        <f t="shared" ca="1" si="4262"/>
        <v>1</v>
      </c>
      <c r="AS4747" s="10">
        <f t="shared" ca="1" si="4262"/>
        <v>1</v>
      </c>
      <c r="AT4747" s="10">
        <f t="shared" ca="1" si="4262"/>
        <v>1</v>
      </c>
      <c r="AU4747" s="10">
        <f t="shared" ca="1" si="4262"/>
        <v>1</v>
      </c>
      <c r="AV4747" s="10">
        <f t="shared" ca="1" si="4262"/>
        <v>1</v>
      </c>
      <c r="AW4747" s="10">
        <f t="shared" ca="1" si="4262"/>
        <v>1</v>
      </c>
      <c r="AX4747" s="10">
        <f t="shared" ca="1" si="4262"/>
        <v>1</v>
      </c>
      <c r="AY4747" s="10">
        <f t="shared" ca="1" si="4262"/>
        <v>1</v>
      </c>
      <c r="AZ4747" s="10">
        <f t="shared" ca="1" si="4262"/>
        <v>1</v>
      </c>
      <c r="BA4747" s="10">
        <f t="shared" ca="1" si="4262"/>
        <v>1</v>
      </c>
      <c r="BB4747" s="10">
        <f t="shared" ca="1" si="4262"/>
        <v>1</v>
      </c>
      <c r="BC4747" s="10">
        <f t="shared" ca="1" si="4262"/>
        <v>1</v>
      </c>
      <c r="BD4747" s="10">
        <f t="shared" ca="1" si="4262"/>
        <v>1</v>
      </c>
      <c r="BE4747" s="10">
        <f t="shared" ca="1" si="4262"/>
        <v>1</v>
      </c>
      <c r="BF4747" s="10">
        <f t="shared" ca="1" si="4262"/>
        <v>1</v>
      </c>
    </row>
    <row r="4748" spans="1:58" x14ac:dyDescent="0.2">
      <c r="A4748" t="s">
        <v>8</v>
      </c>
      <c r="E4748" s="19"/>
      <c r="H4748" s="65"/>
      <c r="I4748" s="10">
        <f t="shared" ca="1" si="4263"/>
        <v>0</v>
      </c>
      <c r="J4748" s="10">
        <f t="shared" ca="1" si="4262"/>
        <v>0</v>
      </c>
      <c r="K4748" s="10">
        <f t="shared" ca="1" si="4262"/>
        <v>0</v>
      </c>
      <c r="L4748" s="10">
        <f t="shared" ca="1" si="4262"/>
        <v>0</v>
      </c>
      <c r="M4748" s="10">
        <f t="shared" ca="1" si="4262"/>
        <v>0</v>
      </c>
      <c r="N4748" s="10">
        <f t="shared" ca="1" si="4262"/>
        <v>0</v>
      </c>
      <c r="O4748" s="10">
        <f t="shared" ca="1" si="4262"/>
        <v>0</v>
      </c>
      <c r="P4748" s="10">
        <f t="shared" ca="1" si="4262"/>
        <v>0</v>
      </c>
      <c r="Q4748" s="10">
        <f t="shared" ca="1" si="4262"/>
        <v>0</v>
      </c>
      <c r="R4748" s="10">
        <f t="shared" ca="1" si="4262"/>
        <v>1</v>
      </c>
      <c r="S4748" s="10">
        <f t="shared" ca="1" si="4262"/>
        <v>1</v>
      </c>
      <c r="T4748" s="10">
        <f t="shared" ca="1" si="4262"/>
        <v>1</v>
      </c>
      <c r="U4748" s="10">
        <f t="shared" ca="1" si="4262"/>
        <v>1</v>
      </c>
      <c r="V4748" s="10">
        <f t="shared" ca="1" si="4262"/>
        <v>1</v>
      </c>
      <c r="W4748" s="10">
        <f t="shared" ca="1" si="4262"/>
        <v>1</v>
      </c>
      <c r="X4748" s="10">
        <f t="shared" ca="1" si="4262"/>
        <v>1</v>
      </c>
      <c r="Y4748" s="10">
        <f t="shared" ca="1" si="4262"/>
        <v>1</v>
      </c>
      <c r="Z4748" s="10">
        <f t="shared" ca="1" si="4262"/>
        <v>1</v>
      </c>
      <c r="AA4748" s="10">
        <f t="shared" ca="1" si="4262"/>
        <v>1</v>
      </c>
      <c r="AB4748" s="10">
        <f t="shared" ca="1" si="4262"/>
        <v>1</v>
      </c>
      <c r="AC4748" s="10">
        <f t="shared" ca="1" si="4262"/>
        <v>1</v>
      </c>
      <c r="AD4748" s="10">
        <f t="shared" ca="1" si="4262"/>
        <v>1</v>
      </c>
      <c r="AE4748" s="10">
        <f t="shared" ca="1" si="4262"/>
        <v>1</v>
      </c>
      <c r="AF4748" s="10">
        <f t="shared" ca="1" si="4262"/>
        <v>1</v>
      </c>
      <c r="AG4748" s="10">
        <f t="shared" ca="1" si="4262"/>
        <v>1</v>
      </c>
      <c r="AH4748" s="10">
        <f t="shared" ca="1" si="4262"/>
        <v>1</v>
      </c>
      <c r="AI4748" s="10">
        <f t="shared" ca="1" si="4262"/>
        <v>1</v>
      </c>
      <c r="AJ4748" s="10">
        <f t="shared" ca="1" si="4262"/>
        <v>1</v>
      </c>
      <c r="AK4748" s="10">
        <f t="shared" ca="1" si="4262"/>
        <v>1</v>
      </c>
      <c r="AL4748" s="10">
        <f t="shared" ca="1" si="4262"/>
        <v>1</v>
      </c>
      <c r="AM4748" s="10">
        <f t="shared" ca="1" si="4262"/>
        <v>1</v>
      </c>
      <c r="AN4748" s="10">
        <f t="shared" ca="1" si="4262"/>
        <v>1</v>
      </c>
      <c r="AO4748" s="10">
        <f t="shared" ca="1" si="4262"/>
        <v>1</v>
      </c>
      <c r="AP4748" s="10">
        <f t="shared" ca="1" si="4262"/>
        <v>1</v>
      </c>
      <c r="AQ4748" s="10">
        <f t="shared" ca="1" si="4262"/>
        <v>1</v>
      </c>
      <c r="AR4748" s="10">
        <f t="shared" ca="1" si="4262"/>
        <v>1</v>
      </c>
      <c r="AS4748" s="10">
        <f t="shared" ca="1" si="4262"/>
        <v>1</v>
      </c>
      <c r="AT4748" s="10">
        <f t="shared" ca="1" si="4262"/>
        <v>1</v>
      </c>
      <c r="AU4748" s="10">
        <f t="shared" ca="1" si="4262"/>
        <v>1</v>
      </c>
      <c r="AV4748" s="10">
        <f t="shared" ca="1" si="4262"/>
        <v>1</v>
      </c>
      <c r="AW4748" s="10">
        <f t="shared" ca="1" si="4262"/>
        <v>1</v>
      </c>
      <c r="AX4748" s="10">
        <f t="shared" ca="1" si="4262"/>
        <v>1</v>
      </c>
      <c r="AY4748" s="10">
        <f t="shared" ca="1" si="4262"/>
        <v>1</v>
      </c>
      <c r="AZ4748" s="10">
        <f t="shared" ca="1" si="4262"/>
        <v>1</v>
      </c>
      <c r="BA4748" s="10">
        <f t="shared" ca="1" si="4262"/>
        <v>1</v>
      </c>
      <c r="BB4748" s="10">
        <f t="shared" ca="1" si="4262"/>
        <v>1</v>
      </c>
      <c r="BC4748" s="10">
        <f t="shared" ca="1" si="4262"/>
        <v>1</v>
      </c>
      <c r="BD4748" s="10">
        <f t="shared" ca="1" si="4262"/>
        <v>1</v>
      </c>
      <c r="BE4748" s="10">
        <f t="shared" ca="1" si="4262"/>
        <v>1</v>
      </c>
      <c r="BF4748" s="10">
        <f t="shared" ca="1" si="4262"/>
        <v>1</v>
      </c>
    </row>
    <row r="4749" spans="1:58" x14ac:dyDescent="0.2">
      <c r="A4749" t="s">
        <v>43</v>
      </c>
      <c r="E4749" s="19"/>
      <c r="H4749" s="65"/>
      <c r="I4749" s="10">
        <f t="shared" ca="1" si="4263"/>
        <v>0</v>
      </c>
      <c r="J4749" s="10">
        <f t="shared" ca="1" si="4262"/>
        <v>0</v>
      </c>
      <c r="K4749" s="10">
        <f t="shared" ca="1" si="4262"/>
        <v>0</v>
      </c>
      <c r="L4749" s="10">
        <f t="shared" ca="1" si="4262"/>
        <v>0</v>
      </c>
      <c r="M4749" s="10">
        <f t="shared" ca="1" si="4262"/>
        <v>0</v>
      </c>
      <c r="N4749" s="10">
        <f t="shared" ca="1" si="4262"/>
        <v>0</v>
      </c>
      <c r="O4749" s="10">
        <f t="shared" ca="1" si="4262"/>
        <v>0</v>
      </c>
      <c r="P4749" s="10">
        <f t="shared" ca="1" si="4262"/>
        <v>0</v>
      </c>
      <c r="Q4749" s="10">
        <f t="shared" ca="1" si="4262"/>
        <v>0</v>
      </c>
      <c r="R4749" s="10">
        <f t="shared" ca="1" si="4262"/>
        <v>0</v>
      </c>
      <c r="S4749" s="10">
        <f t="shared" ca="1" si="4262"/>
        <v>1</v>
      </c>
      <c r="T4749" s="10">
        <f t="shared" ca="1" si="4262"/>
        <v>1</v>
      </c>
      <c r="U4749" s="10">
        <f t="shared" ca="1" si="4262"/>
        <v>0</v>
      </c>
      <c r="V4749" s="10">
        <f t="shared" ca="1" si="4262"/>
        <v>1</v>
      </c>
      <c r="W4749" s="10">
        <f t="shared" ca="1" si="4262"/>
        <v>1</v>
      </c>
      <c r="X4749" s="10">
        <f t="shared" ca="1" si="4262"/>
        <v>1</v>
      </c>
      <c r="Y4749" s="10">
        <f t="shared" ca="1" si="4262"/>
        <v>1</v>
      </c>
      <c r="Z4749" s="10">
        <f t="shared" ca="1" si="4262"/>
        <v>1</v>
      </c>
      <c r="AA4749" s="10">
        <f t="shared" ca="1" si="4262"/>
        <v>1</v>
      </c>
      <c r="AB4749" s="10">
        <f t="shared" ca="1" si="4262"/>
        <v>1</v>
      </c>
      <c r="AC4749" s="10">
        <f t="shared" ca="1" si="4262"/>
        <v>1</v>
      </c>
      <c r="AD4749" s="10">
        <f t="shared" ca="1" si="4262"/>
        <v>1</v>
      </c>
      <c r="AE4749" s="10">
        <f t="shared" ca="1" si="4262"/>
        <v>1</v>
      </c>
      <c r="AF4749" s="10">
        <f t="shared" ca="1" si="4262"/>
        <v>1</v>
      </c>
      <c r="AG4749" s="10">
        <f t="shared" ca="1" si="4262"/>
        <v>1</v>
      </c>
      <c r="AH4749" s="10">
        <f t="shared" ca="1" si="4262"/>
        <v>1</v>
      </c>
      <c r="AI4749" s="10">
        <f t="shared" ca="1" si="4262"/>
        <v>1</v>
      </c>
      <c r="AJ4749" s="10">
        <f t="shared" ca="1" si="4262"/>
        <v>1</v>
      </c>
      <c r="AK4749" s="10">
        <f t="shared" ca="1" si="4262"/>
        <v>1</v>
      </c>
      <c r="AL4749" s="10">
        <f t="shared" ca="1" si="4262"/>
        <v>1</v>
      </c>
      <c r="AM4749" s="10">
        <f t="shared" ca="1" si="4262"/>
        <v>1</v>
      </c>
      <c r="AN4749" s="10">
        <f t="shared" ca="1" si="4262"/>
        <v>1</v>
      </c>
      <c r="AO4749" s="10">
        <f t="shared" ca="1" si="4262"/>
        <v>1</v>
      </c>
      <c r="AP4749" s="10">
        <f t="shared" ca="1" si="4262"/>
        <v>1</v>
      </c>
      <c r="AQ4749" s="10">
        <f t="shared" ca="1" si="4262"/>
        <v>1</v>
      </c>
      <c r="AR4749" s="10">
        <f t="shared" ca="1" si="4262"/>
        <v>1</v>
      </c>
      <c r="AS4749" s="10">
        <f t="shared" ca="1" si="4262"/>
        <v>1</v>
      </c>
      <c r="AT4749" s="10">
        <f t="shared" ca="1" si="4262"/>
        <v>1</v>
      </c>
      <c r="AU4749" s="10">
        <f t="shared" ca="1" si="4262"/>
        <v>1</v>
      </c>
      <c r="AV4749" s="10">
        <f t="shared" ca="1" si="4262"/>
        <v>1</v>
      </c>
      <c r="AW4749" s="10">
        <f t="shared" ca="1" si="4262"/>
        <v>1</v>
      </c>
      <c r="AX4749" s="10">
        <f t="shared" ca="1" si="4262"/>
        <v>1</v>
      </c>
      <c r="AY4749" s="10">
        <f t="shared" ca="1" si="4262"/>
        <v>1</v>
      </c>
      <c r="AZ4749" s="10">
        <f t="shared" ca="1" si="4262"/>
        <v>1</v>
      </c>
      <c r="BA4749" s="10">
        <f t="shared" ca="1" si="4262"/>
        <v>1</v>
      </c>
      <c r="BB4749" s="10">
        <f t="shared" ca="1" si="4262"/>
        <v>1</v>
      </c>
      <c r="BC4749" s="10">
        <f t="shared" ca="1" si="4262"/>
        <v>1</v>
      </c>
      <c r="BD4749" s="10">
        <f t="shared" ca="1" si="4262"/>
        <v>1</v>
      </c>
      <c r="BE4749" s="10">
        <f t="shared" ca="1" si="4262"/>
        <v>1</v>
      </c>
      <c r="BF4749" s="10">
        <f t="shared" ca="1" si="4262"/>
        <v>1</v>
      </c>
    </row>
    <row r="4750" spans="1:58" x14ac:dyDescent="0.2">
      <c r="A4750" t="s">
        <v>14</v>
      </c>
      <c r="E4750" s="19"/>
      <c r="H4750" s="65"/>
      <c r="I4750" s="10">
        <f t="shared" ca="1" si="4263"/>
        <v>0</v>
      </c>
      <c r="J4750" s="10">
        <f t="shared" ca="1" si="4262"/>
        <v>0</v>
      </c>
      <c r="K4750" s="10">
        <f t="shared" ca="1" si="4262"/>
        <v>0</v>
      </c>
      <c r="L4750" s="10">
        <f t="shared" ca="1" si="4262"/>
        <v>0</v>
      </c>
      <c r="M4750" s="10">
        <f t="shared" ca="1" si="4262"/>
        <v>0</v>
      </c>
      <c r="N4750" s="10">
        <f t="shared" ca="1" si="4262"/>
        <v>0</v>
      </c>
      <c r="O4750" s="10">
        <f t="shared" ca="1" si="4262"/>
        <v>0</v>
      </c>
      <c r="P4750" s="10">
        <f t="shared" ca="1" si="4262"/>
        <v>0</v>
      </c>
      <c r="Q4750" s="10">
        <f t="shared" ca="1" si="4262"/>
        <v>0</v>
      </c>
      <c r="R4750" s="10">
        <f t="shared" ca="1" si="4262"/>
        <v>1</v>
      </c>
      <c r="S4750" s="10">
        <f t="shared" ca="1" si="4262"/>
        <v>0</v>
      </c>
      <c r="T4750" s="10">
        <f t="shared" ca="1" si="4262"/>
        <v>1</v>
      </c>
      <c r="U4750" s="10">
        <f t="shared" ca="1" si="4262"/>
        <v>1</v>
      </c>
      <c r="V4750" s="10">
        <f t="shared" ca="1" si="4262"/>
        <v>1</v>
      </c>
      <c r="W4750" s="10">
        <f t="shared" ca="1" si="4262"/>
        <v>1</v>
      </c>
      <c r="X4750" s="10">
        <f t="shared" ca="1" si="4262"/>
        <v>1</v>
      </c>
      <c r="Y4750" s="10">
        <f t="shared" ca="1" si="4262"/>
        <v>1</v>
      </c>
      <c r="Z4750" s="10">
        <f t="shared" ca="1" si="4262"/>
        <v>1</v>
      </c>
      <c r="AA4750" s="10">
        <f t="shared" ca="1" si="4262"/>
        <v>1</v>
      </c>
      <c r="AB4750" s="10">
        <f t="shared" ca="1" si="4262"/>
        <v>1</v>
      </c>
      <c r="AC4750" s="10">
        <f t="shared" ca="1" si="4262"/>
        <v>1</v>
      </c>
      <c r="AD4750" s="10">
        <f t="shared" ca="1" si="4262"/>
        <v>1</v>
      </c>
      <c r="AE4750" s="10">
        <f t="shared" ca="1" si="4262"/>
        <v>1</v>
      </c>
      <c r="AF4750" s="10">
        <f t="shared" ca="1" si="4262"/>
        <v>1</v>
      </c>
      <c r="AG4750" s="10">
        <f t="shared" ca="1" si="4262"/>
        <v>1</v>
      </c>
      <c r="AH4750" s="10">
        <f t="shared" ca="1" si="4262"/>
        <v>1</v>
      </c>
      <c r="AI4750" s="10">
        <f t="shared" ca="1" si="4262"/>
        <v>1</v>
      </c>
      <c r="AJ4750" s="10">
        <f t="shared" ca="1" si="4262"/>
        <v>1</v>
      </c>
      <c r="AK4750" s="10">
        <f t="shared" ca="1" si="4262"/>
        <v>1</v>
      </c>
      <c r="AL4750" s="10">
        <f t="shared" ca="1" si="4262"/>
        <v>1</v>
      </c>
      <c r="AM4750" s="10">
        <f t="shared" ca="1" si="4262"/>
        <v>1</v>
      </c>
      <c r="AN4750" s="10">
        <f t="shared" ca="1" si="4262"/>
        <v>1</v>
      </c>
      <c r="AO4750" s="10">
        <f t="shared" ca="1" si="4262"/>
        <v>1</v>
      </c>
      <c r="AP4750" s="10">
        <f t="shared" ca="1" si="4262"/>
        <v>1</v>
      </c>
      <c r="AQ4750" s="10">
        <f t="shared" ca="1" si="4262"/>
        <v>1</v>
      </c>
      <c r="AR4750" s="10">
        <f t="shared" ca="1" si="4262"/>
        <v>1</v>
      </c>
      <c r="AS4750" s="10">
        <f t="shared" ca="1" si="4262"/>
        <v>1</v>
      </c>
      <c r="AT4750" s="10">
        <f t="shared" ca="1" si="4262"/>
        <v>1</v>
      </c>
      <c r="AU4750" s="10">
        <f t="shared" ca="1" si="4262"/>
        <v>1</v>
      </c>
      <c r="AV4750" s="10">
        <f t="shared" ca="1" si="4262"/>
        <v>1</v>
      </c>
      <c r="AW4750" s="10">
        <f t="shared" ca="1" si="4262"/>
        <v>1</v>
      </c>
      <c r="AX4750" s="10">
        <f t="shared" ca="1" si="4262"/>
        <v>1</v>
      </c>
      <c r="AY4750" s="10">
        <f t="shared" ca="1" si="4262"/>
        <v>1</v>
      </c>
      <c r="AZ4750" s="10">
        <f t="shared" ca="1" si="4262"/>
        <v>1</v>
      </c>
      <c r="BA4750" s="10">
        <f t="shared" ca="1" si="4262"/>
        <v>1</v>
      </c>
      <c r="BB4750" s="10">
        <f t="shared" ca="1" si="4262"/>
        <v>1</v>
      </c>
      <c r="BC4750" s="10">
        <f t="shared" ca="1" si="4262"/>
        <v>1</v>
      </c>
      <c r="BD4750" s="10">
        <f t="shared" ca="1" si="4262"/>
        <v>1</v>
      </c>
      <c r="BE4750" s="10">
        <f t="shared" ca="1" si="4262"/>
        <v>1</v>
      </c>
      <c r="BF4750" s="10">
        <f t="shared" ca="1" si="4262"/>
        <v>1</v>
      </c>
    </row>
    <row r="4751" spans="1:58" x14ac:dyDescent="0.2">
      <c r="A4751" t="s">
        <v>19</v>
      </c>
      <c r="E4751" s="19"/>
      <c r="H4751" s="65"/>
      <c r="I4751" s="10">
        <f t="shared" ca="1" si="4263"/>
        <v>0</v>
      </c>
      <c r="J4751" s="10">
        <f t="shared" ca="1" si="4262"/>
        <v>0</v>
      </c>
      <c r="K4751" s="10">
        <f t="shared" ca="1" si="4262"/>
        <v>0</v>
      </c>
      <c r="L4751" s="10">
        <f t="shared" ca="1" si="4262"/>
        <v>0</v>
      </c>
      <c r="M4751" s="10">
        <f t="shared" ca="1" si="4262"/>
        <v>0</v>
      </c>
      <c r="N4751" s="10">
        <f t="shared" ca="1" si="4262"/>
        <v>0</v>
      </c>
      <c r="O4751" s="10">
        <f t="shared" ca="1" si="4262"/>
        <v>0</v>
      </c>
      <c r="P4751" s="10">
        <f t="shared" ca="1" si="4262"/>
        <v>0</v>
      </c>
      <c r="Q4751" s="10">
        <f t="shared" ca="1" si="4262"/>
        <v>0</v>
      </c>
      <c r="R4751" s="10">
        <f t="shared" ca="1" si="4262"/>
        <v>1</v>
      </c>
      <c r="S4751" s="10">
        <f t="shared" ca="1" si="4262"/>
        <v>1</v>
      </c>
      <c r="T4751" s="10">
        <f t="shared" ca="1" si="4262"/>
        <v>1</v>
      </c>
      <c r="U4751" s="10">
        <f t="shared" ca="1" si="4262"/>
        <v>1</v>
      </c>
      <c r="V4751" s="10">
        <f t="shared" ca="1" si="4262"/>
        <v>1</v>
      </c>
      <c r="W4751" s="10">
        <f t="shared" ca="1" si="4262"/>
        <v>1</v>
      </c>
      <c r="X4751" s="10">
        <f t="shared" ca="1" si="4262"/>
        <v>1</v>
      </c>
      <c r="Y4751" s="10">
        <f t="shared" ca="1" si="4262"/>
        <v>1</v>
      </c>
      <c r="Z4751" s="10">
        <f t="shared" ca="1" si="4262"/>
        <v>1</v>
      </c>
      <c r="AA4751" s="10">
        <f t="shared" ca="1" si="4262"/>
        <v>1</v>
      </c>
      <c r="AB4751" s="10">
        <f t="shared" ca="1" si="4262"/>
        <v>1</v>
      </c>
      <c r="AC4751" s="10">
        <f t="shared" ca="1" si="4262"/>
        <v>1</v>
      </c>
      <c r="AD4751" s="10">
        <f t="shared" ca="1" si="4262"/>
        <v>1</v>
      </c>
      <c r="AE4751" s="10">
        <f t="shared" ca="1" si="4262"/>
        <v>1</v>
      </c>
      <c r="AF4751" s="10">
        <f t="shared" ca="1" si="4262"/>
        <v>1</v>
      </c>
      <c r="AG4751" s="10">
        <f t="shared" ca="1" si="4262"/>
        <v>1</v>
      </c>
      <c r="AH4751" s="10">
        <f t="shared" ca="1" si="4262"/>
        <v>1</v>
      </c>
      <c r="AI4751" s="10">
        <f t="shared" ref="J4751:BF4752" ca="1" si="4264">IF(AI4742=AI3817,1,0)</f>
        <v>1</v>
      </c>
      <c r="AJ4751" s="10">
        <f t="shared" ca="1" si="4264"/>
        <v>1</v>
      </c>
      <c r="AK4751" s="10">
        <f t="shared" ca="1" si="4264"/>
        <v>1</v>
      </c>
      <c r="AL4751" s="10">
        <f t="shared" ca="1" si="4264"/>
        <v>1</v>
      </c>
      <c r="AM4751" s="10">
        <f t="shared" ca="1" si="4264"/>
        <v>1</v>
      </c>
      <c r="AN4751" s="10">
        <f t="shared" ca="1" si="4264"/>
        <v>1</v>
      </c>
      <c r="AO4751" s="10">
        <f t="shared" ca="1" si="4264"/>
        <v>1</v>
      </c>
      <c r="AP4751" s="10">
        <f t="shared" ca="1" si="4264"/>
        <v>1</v>
      </c>
      <c r="AQ4751" s="10">
        <f t="shared" ca="1" si="4264"/>
        <v>1</v>
      </c>
      <c r="AR4751" s="10">
        <f t="shared" ca="1" si="4264"/>
        <v>1</v>
      </c>
      <c r="AS4751" s="10">
        <f t="shared" ca="1" si="4264"/>
        <v>1</v>
      </c>
      <c r="AT4751" s="10">
        <f t="shared" ca="1" si="4264"/>
        <v>1</v>
      </c>
      <c r="AU4751" s="10">
        <f t="shared" ca="1" si="4264"/>
        <v>1</v>
      </c>
      <c r="AV4751" s="10">
        <f t="shared" ca="1" si="4264"/>
        <v>1</v>
      </c>
      <c r="AW4751" s="10">
        <f t="shared" ca="1" si="4264"/>
        <v>1</v>
      </c>
      <c r="AX4751" s="10">
        <f t="shared" ca="1" si="4264"/>
        <v>1</v>
      </c>
      <c r="AY4751" s="10">
        <f t="shared" ca="1" si="4264"/>
        <v>1</v>
      </c>
      <c r="AZ4751" s="10">
        <f t="shared" ca="1" si="4264"/>
        <v>1</v>
      </c>
      <c r="BA4751" s="10">
        <f t="shared" ca="1" si="4264"/>
        <v>1</v>
      </c>
      <c r="BB4751" s="10">
        <f t="shared" ca="1" si="4264"/>
        <v>1</v>
      </c>
      <c r="BC4751" s="10">
        <f t="shared" ca="1" si="4264"/>
        <v>1</v>
      </c>
      <c r="BD4751" s="10">
        <f t="shared" ca="1" si="4264"/>
        <v>1</v>
      </c>
      <c r="BE4751" s="10">
        <f t="shared" ca="1" si="4264"/>
        <v>1</v>
      </c>
      <c r="BF4751" s="10">
        <f t="shared" ca="1" si="4264"/>
        <v>1</v>
      </c>
    </row>
    <row r="4752" spans="1:58" x14ac:dyDescent="0.2">
      <c r="A4752" t="s">
        <v>10</v>
      </c>
      <c r="E4752" s="19"/>
      <c r="H4752" s="65"/>
      <c r="I4752" s="37">
        <f t="shared" ca="1" si="4263"/>
        <v>0</v>
      </c>
      <c r="J4752" s="37">
        <f t="shared" ca="1" si="4264"/>
        <v>0</v>
      </c>
      <c r="K4752" s="37">
        <f t="shared" ca="1" si="4264"/>
        <v>0</v>
      </c>
      <c r="L4752" s="37">
        <f t="shared" ca="1" si="4264"/>
        <v>0</v>
      </c>
      <c r="M4752" s="37">
        <f t="shared" ca="1" si="4264"/>
        <v>0</v>
      </c>
      <c r="N4752" s="37">
        <f t="shared" ca="1" si="4264"/>
        <v>0</v>
      </c>
      <c r="O4752" s="37">
        <f t="shared" ca="1" si="4264"/>
        <v>0</v>
      </c>
      <c r="P4752" s="37">
        <f t="shared" ca="1" si="4264"/>
        <v>0</v>
      </c>
      <c r="Q4752" s="37">
        <f t="shared" ca="1" si="4264"/>
        <v>0</v>
      </c>
      <c r="R4752" s="37">
        <f t="shared" ca="1" si="4264"/>
        <v>1</v>
      </c>
      <c r="S4752" s="37">
        <f t="shared" ca="1" si="4264"/>
        <v>1</v>
      </c>
      <c r="T4752" s="37">
        <f t="shared" ca="1" si="4264"/>
        <v>1</v>
      </c>
      <c r="U4752" s="37">
        <f t="shared" ca="1" si="4264"/>
        <v>1</v>
      </c>
      <c r="V4752" s="37">
        <f t="shared" ca="1" si="4264"/>
        <v>1</v>
      </c>
      <c r="W4752" s="37">
        <f t="shared" ca="1" si="4264"/>
        <v>1</v>
      </c>
      <c r="X4752" s="37">
        <f t="shared" ca="1" si="4264"/>
        <v>1</v>
      </c>
      <c r="Y4752" s="37">
        <f t="shared" ca="1" si="4264"/>
        <v>1</v>
      </c>
      <c r="Z4752" s="37">
        <f t="shared" ca="1" si="4264"/>
        <v>1</v>
      </c>
      <c r="AA4752" s="37">
        <f t="shared" ca="1" si="4264"/>
        <v>1</v>
      </c>
      <c r="AB4752" s="37">
        <f t="shared" ca="1" si="4264"/>
        <v>1</v>
      </c>
      <c r="AC4752" s="37">
        <f t="shared" ca="1" si="4264"/>
        <v>1</v>
      </c>
      <c r="AD4752" s="37">
        <f t="shared" ca="1" si="4264"/>
        <v>1</v>
      </c>
      <c r="AE4752" s="37">
        <f t="shared" ca="1" si="4264"/>
        <v>1</v>
      </c>
      <c r="AF4752" s="37">
        <f t="shared" ca="1" si="4264"/>
        <v>1</v>
      </c>
      <c r="AG4752" s="37">
        <f t="shared" ca="1" si="4264"/>
        <v>1</v>
      </c>
      <c r="AH4752" s="37">
        <f t="shared" ca="1" si="4264"/>
        <v>1</v>
      </c>
      <c r="AI4752" s="37">
        <f t="shared" ca="1" si="4264"/>
        <v>1</v>
      </c>
      <c r="AJ4752" s="37">
        <f t="shared" ca="1" si="4264"/>
        <v>1</v>
      </c>
      <c r="AK4752" s="37">
        <f t="shared" ca="1" si="4264"/>
        <v>1</v>
      </c>
      <c r="AL4752" s="37">
        <f t="shared" ca="1" si="4264"/>
        <v>1</v>
      </c>
      <c r="AM4752" s="37">
        <f t="shared" ca="1" si="4264"/>
        <v>1</v>
      </c>
      <c r="AN4752" s="37">
        <f t="shared" ca="1" si="4264"/>
        <v>1</v>
      </c>
      <c r="AO4752" s="37">
        <f t="shared" ca="1" si="4264"/>
        <v>1</v>
      </c>
      <c r="AP4752" s="37">
        <f t="shared" ca="1" si="4264"/>
        <v>1</v>
      </c>
      <c r="AQ4752" s="37">
        <f t="shared" ca="1" si="4264"/>
        <v>1</v>
      </c>
      <c r="AR4752" s="37">
        <f t="shared" ca="1" si="4264"/>
        <v>1</v>
      </c>
      <c r="AS4752" s="37">
        <f t="shared" ca="1" si="4264"/>
        <v>1</v>
      </c>
      <c r="AT4752" s="37">
        <f t="shared" ca="1" si="4264"/>
        <v>1</v>
      </c>
      <c r="AU4752" s="37">
        <f t="shared" ca="1" si="4264"/>
        <v>1</v>
      </c>
      <c r="AV4752" s="37">
        <f t="shared" ca="1" si="4264"/>
        <v>1</v>
      </c>
      <c r="AW4752" s="37">
        <f t="shared" ca="1" si="4264"/>
        <v>1</v>
      </c>
      <c r="AX4752" s="37">
        <f t="shared" ca="1" si="4264"/>
        <v>1</v>
      </c>
      <c r="AY4752" s="37">
        <f t="shared" ca="1" si="4264"/>
        <v>1</v>
      </c>
      <c r="AZ4752" s="37">
        <f t="shared" ca="1" si="4264"/>
        <v>1</v>
      </c>
      <c r="BA4752" s="37">
        <f t="shared" ca="1" si="4264"/>
        <v>1</v>
      </c>
      <c r="BB4752" s="37">
        <f t="shared" ca="1" si="4264"/>
        <v>1</v>
      </c>
      <c r="BC4752" s="37">
        <f t="shared" ca="1" si="4264"/>
        <v>1</v>
      </c>
      <c r="BD4752" s="37">
        <f t="shared" ca="1" si="4264"/>
        <v>1</v>
      </c>
      <c r="BE4752" s="37">
        <f t="shared" ca="1" si="4264"/>
        <v>1</v>
      </c>
      <c r="BF4752" s="37">
        <f t="shared" ca="1" si="4264"/>
        <v>1</v>
      </c>
    </row>
    <row r="4753" spans="1:58" x14ac:dyDescent="0.2">
      <c r="A4753" t="s">
        <v>17</v>
      </c>
      <c r="I4753" s="13" t="e">
        <f ca="1">IF(AND(I4746=1,SUM($H4746:H4746)=0),I4737,NA())</f>
        <v>#N/A</v>
      </c>
      <c r="J4753" s="13" t="e">
        <f ca="1">IF(AND(J4746=1,SUM($H4746:I4746)=0),J4737,NA())</f>
        <v>#N/A</v>
      </c>
      <c r="K4753" s="13" t="e">
        <f ca="1">IF(AND(K4746=1,SUM($H4746:J4746)=0),K4737,NA())</f>
        <v>#N/A</v>
      </c>
      <c r="L4753" s="13" t="e">
        <f ca="1">IF(AND(L4746=1,SUM($H4746:K4746)=0),L4737,NA())</f>
        <v>#N/A</v>
      </c>
      <c r="M4753" s="13" t="e">
        <f ca="1">IF(AND(M4746=1,SUM($H4746:L4746)=0),M4737,NA())</f>
        <v>#N/A</v>
      </c>
      <c r="N4753" s="13" t="e">
        <f ca="1">IF(AND(N4746=1,SUM($H4746:M4746)=0),N4737,NA())</f>
        <v>#N/A</v>
      </c>
      <c r="O4753" s="13" t="e">
        <f ca="1">IF(AND(O4746=1,SUM($H4746:N4746)=0),O4737,NA())</f>
        <v>#N/A</v>
      </c>
      <c r="P4753" s="13" t="e">
        <f ca="1">IF(AND(P4746=1,SUM($H4746:O4746)=0),P4737,NA())</f>
        <v>#N/A</v>
      </c>
      <c r="Q4753" s="13" t="e">
        <f ca="1">IF(AND(Q4746=1,SUM($H4746:P4746)=0),Q4737,NA())</f>
        <v>#N/A</v>
      </c>
      <c r="R4753" s="13">
        <f ca="1">IF(AND(R4746=1,SUM($H4746:Q4746)=0),R4737,NA())</f>
        <v>0.32766419626926674</v>
      </c>
      <c r="S4753" s="13" t="e">
        <f ca="1">IF(AND(S4746=1,SUM($H4746:R4746)=0),S4737,NA())</f>
        <v>#N/A</v>
      </c>
      <c r="T4753" s="13" t="e">
        <f ca="1">IF(AND(T4746=1,SUM($H4746:S4746)=0),T4737,NA())</f>
        <v>#N/A</v>
      </c>
      <c r="U4753" s="13" t="e">
        <f ca="1">IF(AND(U4746=1,SUM($H4746:T4746)=0),U4737,NA())</f>
        <v>#N/A</v>
      </c>
      <c r="V4753" s="13" t="e">
        <f ca="1">IF(AND(V4746=1,SUM($H4746:U4746)=0),V4737,NA())</f>
        <v>#N/A</v>
      </c>
      <c r="W4753" s="13" t="e">
        <f ca="1">IF(AND(W4746=1,SUM($H4746:V4746)=0),W4737,NA())</f>
        <v>#N/A</v>
      </c>
      <c r="X4753" s="13" t="e">
        <f ca="1">IF(AND(X4746=1,SUM($H4746:W4746)=0),X4737,NA())</f>
        <v>#N/A</v>
      </c>
      <c r="Y4753" s="13" t="e">
        <f ca="1">IF(AND(Y4746=1,SUM($H4746:X4746)=0),Y4737,NA())</f>
        <v>#N/A</v>
      </c>
      <c r="Z4753" s="13" t="e">
        <f ca="1">IF(AND(Z4746=1,SUM($H4746:Y4746)=0),Z4737,NA())</f>
        <v>#N/A</v>
      </c>
      <c r="AA4753" s="13" t="e">
        <f ca="1">IF(AND(AA4746=1,SUM($H4746:Z4746)=0),AA4737,NA())</f>
        <v>#N/A</v>
      </c>
      <c r="AB4753" s="13" t="e">
        <f ca="1">IF(AND(AB4746=1,SUM($H4746:AA4746)=0),AB4737,NA())</f>
        <v>#N/A</v>
      </c>
      <c r="AC4753" s="13" t="e">
        <f ca="1">IF(AND(AC4746=1,SUM($H4746:AB4746)=0),AC4737,NA())</f>
        <v>#N/A</v>
      </c>
      <c r="AD4753" s="13" t="e">
        <f ca="1">IF(AND(AD4746=1,SUM($H4746:AC4746)=0),AD4737,NA())</f>
        <v>#N/A</v>
      </c>
      <c r="AE4753" s="13" t="e">
        <f ca="1">IF(AND(AE4746=1,SUM($H4746:AD4746)=0),AE4737,NA())</f>
        <v>#N/A</v>
      </c>
      <c r="AF4753" s="13" t="e">
        <f ca="1">IF(AND(AF4746=1,SUM($H4746:AE4746)=0),AF4737,NA())</f>
        <v>#N/A</v>
      </c>
      <c r="AG4753" s="13" t="e">
        <f ca="1">IF(AND(AG4746=1,SUM($H4746:AF4746)=0),AG4737,NA())</f>
        <v>#N/A</v>
      </c>
      <c r="AH4753" s="13" t="e">
        <f ca="1">IF(AND(AH4746=1,SUM($H4746:AG4746)=0),AH4737,NA())</f>
        <v>#N/A</v>
      </c>
      <c r="AI4753" s="13" t="e">
        <f ca="1">IF(AND(AI4746=1,SUM($H4746:AH4746)=0),AI4737,NA())</f>
        <v>#N/A</v>
      </c>
      <c r="AJ4753" s="13" t="e">
        <f ca="1">IF(AND(AJ4746=1,SUM($H4746:AI4746)=0),AJ4737,NA())</f>
        <v>#N/A</v>
      </c>
      <c r="AK4753" s="13" t="e">
        <f ca="1">IF(AND(AK4746=1,SUM($H4746:AJ4746)=0),AK4737,NA())</f>
        <v>#N/A</v>
      </c>
      <c r="AL4753" s="13" t="e">
        <f ca="1">IF(AND(AL4746=1,SUM($H4746:AK4746)=0),AL4737,NA())</f>
        <v>#N/A</v>
      </c>
      <c r="AM4753" s="13" t="e">
        <f ca="1">IF(AND(AM4746=1,SUM($H4746:AL4746)=0),AM4737,NA())</f>
        <v>#N/A</v>
      </c>
      <c r="AN4753" s="13" t="e">
        <f ca="1">IF(AND(AN4746=1,SUM($H4746:AM4746)=0),AN4737,NA())</f>
        <v>#N/A</v>
      </c>
      <c r="AO4753" s="13" t="e">
        <f ca="1">IF(AND(AO4746=1,SUM($H4746:AN4746)=0),AO4737,NA())</f>
        <v>#N/A</v>
      </c>
      <c r="AP4753" s="13" t="e">
        <f ca="1">IF(AND(AP4746=1,SUM($H4746:AO4746)=0),AP4737,NA())</f>
        <v>#N/A</v>
      </c>
      <c r="AQ4753" s="13" t="e">
        <f ca="1">IF(AND(AQ4746=1,SUM($H4746:AP4746)=0),AQ4737,NA())</f>
        <v>#N/A</v>
      </c>
      <c r="AR4753" s="13" t="e">
        <f ca="1">IF(AND(AR4746=1,SUM($H4746:AQ4746)=0),AR4737,NA())</f>
        <v>#N/A</v>
      </c>
      <c r="AS4753" s="13" t="e">
        <f ca="1">IF(AND(AS4746=1,SUM($H4746:AR4746)=0),AS4737,NA())</f>
        <v>#N/A</v>
      </c>
      <c r="AT4753" s="13" t="e">
        <f ca="1">IF(AND(AT4746=1,SUM($H4746:AS4746)=0),AT4737,NA())</f>
        <v>#N/A</v>
      </c>
      <c r="AU4753" s="13" t="e">
        <f ca="1">IF(AND(AU4746=1,SUM($H4746:AT4746)=0),AU4737,NA())</f>
        <v>#N/A</v>
      </c>
      <c r="AV4753" s="13" t="e">
        <f ca="1">IF(AND(AV4746=1,SUM($H4746:AU4746)=0),AV4737,NA())</f>
        <v>#N/A</v>
      </c>
      <c r="AW4753" s="13" t="e">
        <f ca="1">IF(AND(AW4746=1,SUM($H4746:AV4746)=0),AW4737,NA())</f>
        <v>#N/A</v>
      </c>
      <c r="AX4753" s="13" t="e">
        <f ca="1">IF(AND(AX4746=1,SUM($H4746:AW4746)=0),AX4737,NA())</f>
        <v>#N/A</v>
      </c>
      <c r="AY4753" s="13" t="e">
        <f ca="1">IF(AND(AY4746=1,SUM($H4746:AX4746)=0),AY4737,NA())</f>
        <v>#N/A</v>
      </c>
      <c r="AZ4753" s="13" t="e">
        <f ca="1">IF(AND(AZ4746=1,SUM($H4746:AY4746)=0),AZ4737,NA())</f>
        <v>#N/A</v>
      </c>
      <c r="BA4753" s="13" t="e">
        <f ca="1">IF(AND(BA4746=1,SUM($H4746:AZ4746)=0),BA4737,NA())</f>
        <v>#N/A</v>
      </c>
      <c r="BB4753" s="13" t="e">
        <f ca="1">IF(AND(BB4746=1,SUM($H4746:BA4746)=0),BB4737,NA())</f>
        <v>#N/A</v>
      </c>
      <c r="BC4753" s="13" t="e">
        <f ca="1">IF(AND(BC4746=1,SUM($H4746:BB4746)=0),BC4737,NA())</f>
        <v>#N/A</v>
      </c>
      <c r="BD4753" s="13" t="e">
        <f ca="1">IF(AND(BD4746=1,SUM($H4746:BC4746)=0),BD4737,NA())</f>
        <v>#N/A</v>
      </c>
      <c r="BE4753" s="13" t="e">
        <f ca="1">IF(AND(BE4746=1,SUM($H4746:BD4746)=0),BE4737,NA())</f>
        <v>#N/A</v>
      </c>
      <c r="BF4753" s="13" t="e">
        <f ca="1">IF(AND(BF4746=1,SUM($H4746:BE4746)=0),BF4737,NA())</f>
        <v>#N/A</v>
      </c>
    </row>
    <row r="4754" spans="1:58" x14ac:dyDescent="0.2">
      <c r="A4754" t="s">
        <v>12</v>
      </c>
      <c r="I4754" s="13" t="e">
        <f ca="1">IF(AND(I4747=1,SUM($H4747:H4747)=0),I4738,NA())</f>
        <v>#N/A</v>
      </c>
      <c r="J4754" s="13" t="e">
        <f ca="1">IF(AND(J4747=1,SUM($H4747:I4747)=0),J4738,NA())</f>
        <v>#N/A</v>
      </c>
      <c r="K4754" s="13" t="e">
        <f ca="1">IF(AND(K4747=1,SUM($H4747:J4747)=0),K4738,NA())</f>
        <v>#N/A</v>
      </c>
      <c r="L4754" s="13" t="e">
        <f ca="1">IF(AND(L4747=1,SUM($H4747:K4747)=0),L4738,NA())</f>
        <v>#N/A</v>
      </c>
      <c r="M4754" s="13" t="e">
        <f ca="1">IF(AND(M4747=1,SUM($H4747:L4747)=0),M4738,NA())</f>
        <v>#N/A</v>
      </c>
      <c r="N4754" s="13" t="e">
        <f ca="1">IF(AND(N4747=1,SUM($H4747:M4747)=0),N4738,NA())</f>
        <v>#N/A</v>
      </c>
      <c r="O4754" s="13" t="e">
        <f ca="1">IF(AND(O4747=1,SUM($H4747:N4747)=0),O4738,NA())</f>
        <v>#N/A</v>
      </c>
      <c r="P4754" s="13" t="e">
        <f ca="1">IF(AND(P4747=1,SUM($H4747:O4747)=0),P4738,NA())</f>
        <v>#N/A</v>
      </c>
      <c r="Q4754" s="13" t="e">
        <f ca="1">IF(AND(Q4747=1,SUM($H4747:P4747)=0),Q4738,NA())</f>
        <v>#N/A</v>
      </c>
      <c r="R4754" s="13">
        <f ca="1">IF(AND(R4747=1,SUM($H4747:Q4747)=0),R4738,NA())</f>
        <v>0.64580517195866616</v>
      </c>
      <c r="S4754" s="13" t="e">
        <f ca="1">IF(AND(S4747=1,SUM($H4747:R4747)=0),S4738,NA())</f>
        <v>#N/A</v>
      </c>
      <c r="T4754" s="13" t="e">
        <f ca="1">IF(AND(T4747=1,SUM($H4747:S4747)=0),T4738,NA())</f>
        <v>#N/A</v>
      </c>
      <c r="U4754" s="13" t="e">
        <f ca="1">IF(AND(U4747=1,SUM($H4747:T4747)=0),U4738,NA())</f>
        <v>#N/A</v>
      </c>
      <c r="V4754" s="13" t="e">
        <f ca="1">IF(AND(V4747=1,SUM($H4747:U4747)=0),V4738,NA())</f>
        <v>#N/A</v>
      </c>
      <c r="W4754" s="13" t="e">
        <f ca="1">IF(AND(W4747=1,SUM($H4747:V4747)=0),W4738,NA())</f>
        <v>#N/A</v>
      </c>
      <c r="X4754" s="13" t="e">
        <f ca="1">IF(AND(X4747=1,SUM($H4747:W4747)=0),X4738,NA())</f>
        <v>#N/A</v>
      </c>
      <c r="Y4754" s="13" t="e">
        <f ca="1">IF(AND(Y4747=1,SUM($H4747:X4747)=0),Y4738,NA())</f>
        <v>#N/A</v>
      </c>
      <c r="Z4754" s="13" t="e">
        <f ca="1">IF(AND(Z4747=1,SUM($H4747:Y4747)=0),Z4738,NA())</f>
        <v>#N/A</v>
      </c>
      <c r="AA4754" s="13" t="e">
        <f ca="1">IF(AND(AA4747=1,SUM($H4747:Z4747)=0),AA4738,NA())</f>
        <v>#N/A</v>
      </c>
      <c r="AB4754" s="13" t="e">
        <f ca="1">IF(AND(AB4747=1,SUM($H4747:AA4747)=0),AB4738,NA())</f>
        <v>#N/A</v>
      </c>
      <c r="AC4754" s="13" t="e">
        <f ca="1">IF(AND(AC4747=1,SUM($H4747:AB4747)=0),AC4738,NA())</f>
        <v>#N/A</v>
      </c>
      <c r="AD4754" s="13" t="e">
        <f ca="1">IF(AND(AD4747=1,SUM($H4747:AC4747)=0),AD4738,NA())</f>
        <v>#N/A</v>
      </c>
      <c r="AE4754" s="13" t="e">
        <f ca="1">IF(AND(AE4747=1,SUM($H4747:AD4747)=0),AE4738,NA())</f>
        <v>#N/A</v>
      </c>
      <c r="AF4754" s="13" t="e">
        <f ca="1">IF(AND(AF4747=1,SUM($H4747:AE4747)=0),AF4738,NA())</f>
        <v>#N/A</v>
      </c>
      <c r="AG4754" s="13" t="e">
        <f ca="1">IF(AND(AG4747=1,SUM($H4747:AF4747)=0),AG4738,NA())</f>
        <v>#N/A</v>
      </c>
      <c r="AH4754" s="13" t="e">
        <f ca="1">IF(AND(AH4747=1,SUM($H4747:AG4747)=0),AH4738,NA())</f>
        <v>#N/A</v>
      </c>
      <c r="AI4754" s="13" t="e">
        <f ca="1">IF(AND(AI4747=1,SUM($H4747:AH4747)=0),AI4738,NA())</f>
        <v>#N/A</v>
      </c>
      <c r="AJ4754" s="13" t="e">
        <f ca="1">IF(AND(AJ4747=1,SUM($H4747:AI4747)=0),AJ4738,NA())</f>
        <v>#N/A</v>
      </c>
      <c r="AK4754" s="13" t="e">
        <f ca="1">IF(AND(AK4747=1,SUM($H4747:AJ4747)=0),AK4738,NA())</f>
        <v>#N/A</v>
      </c>
      <c r="AL4754" s="13" t="e">
        <f ca="1">IF(AND(AL4747=1,SUM($H4747:AK4747)=0),AL4738,NA())</f>
        <v>#N/A</v>
      </c>
      <c r="AM4754" s="13" t="e">
        <f ca="1">IF(AND(AM4747=1,SUM($H4747:AL4747)=0),AM4738,NA())</f>
        <v>#N/A</v>
      </c>
      <c r="AN4754" s="13" t="e">
        <f ca="1">IF(AND(AN4747=1,SUM($H4747:AM4747)=0),AN4738,NA())</f>
        <v>#N/A</v>
      </c>
      <c r="AO4754" s="13" t="e">
        <f ca="1">IF(AND(AO4747=1,SUM($H4747:AN4747)=0),AO4738,NA())</f>
        <v>#N/A</v>
      </c>
      <c r="AP4754" s="13" t="e">
        <f ca="1">IF(AND(AP4747=1,SUM($H4747:AO4747)=0),AP4738,NA())</f>
        <v>#N/A</v>
      </c>
      <c r="AQ4754" s="13" t="e">
        <f ca="1">IF(AND(AQ4747=1,SUM($H4747:AP4747)=0),AQ4738,NA())</f>
        <v>#N/A</v>
      </c>
      <c r="AR4754" s="13" t="e">
        <f ca="1">IF(AND(AR4747=1,SUM($H4747:AQ4747)=0),AR4738,NA())</f>
        <v>#N/A</v>
      </c>
      <c r="AS4754" s="13" t="e">
        <f ca="1">IF(AND(AS4747=1,SUM($H4747:AR4747)=0),AS4738,NA())</f>
        <v>#N/A</v>
      </c>
      <c r="AT4754" s="13" t="e">
        <f ca="1">IF(AND(AT4747=1,SUM($H4747:AS4747)=0),AT4738,NA())</f>
        <v>#N/A</v>
      </c>
      <c r="AU4754" s="13" t="e">
        <f ca="1">IF(AND(AU4747=1,SUM($H4747:AT4747)=0),AU4738,NA())</f>
        <v>#N/A</v>
      </c>
      <c r="AV4754" s="13" t="e">
        <f ca="1">IF(AND(AV4747=1,SUM($H4747:AU4747)=0),AV4738,NA())</f>
        <v>#N/A</v>
      </c>
      <c r="AW4754" s="13" t="e">
        <f ca="1">IF(AND(AW4747=1,SUM($H4747:AV4747)=0),AW4738,NA())</f>
        <v>#N/A</v>
      </c>
      <c r="AX4754" s="13" t="e">
        <f ca="1">IF(AND(AX4747=1,SUM($H4747:AW4747)=0),AX4738,NA())</f>
        <v>#N/A</v>
      </c>
      <c r="AY4754" s="13" t="e">
        <f ca="1">IF(AND(AY4747=1,SUM($H4747:AX4747)=0),AY4738,NA())</f>
        <v>#N/A</v>
      </c>
      <c r="AZ4754" s="13" t="e">
        <f ca="1">IF(AND(AZ4747=1,SUM($H4747:AY4747)=0),AZ4738,NA())</f>
        <v>#N/A</v>
      </c>
      <c r="BA4754" s="13" t="e">
        <f ca="1">IF(AND(BA4747=1,SUM($H4747:AZ4747)=0),BA4738,NA())</f>
        <v>#N/A</v>
      </c>
      <c r="BB4754" s="13" t="e">
        <f ca="1">IF(AND(BB4747=1,SUM($H4747:BA4747)=0),BB4738,NA())</f>
        <v>#N/A</v>
      </c>
      <c r="BC4754" s="13" t="e">
        <f ca="1">IF(AND(BC4747=1,SUM($H4747:BB4747)=0),BC4738,NA())</f>
        <v>#N/A</v>
      </c>
      <c r="BD4754" s="13" t="e">
        <f ca="1">IF(AND(BD4747=1,SUM($H4747:BC4747)=0),BD4738,NA())</f>
        <v>#N/A</v>
      </c>
      <c r="BE4754" s="13" t="e">
        <f ca="1">IF(AND(BE4747=1,SUM($H4747:BD4747)=0),BE4738,NA())</f>
        <v>#N/A</v>
      </c>
      <c r="BF4754" s="13" t="e">
        <f ca="1">IF(AND(BF4747=1,SUM($H4747:BE4747)=0),BF4738,NA())</f>
        <v>#N/A</v>
      </c>
    </row>
    <row r="4755" spans="1:58" x14ac:dyDescent="0.2">
      <c r="A4755" t="s">
        <v>8</v>
      </c>
      <c r="I4755" s="13" t="e">
        <f ca="1">IF(AND(I4748=1,SUM($H4748:H4748)=0),I4739,NA())</f>
        <v>#N/A</v>
      </c>
      <c r="J4755" s="13" t="e">
        <f ca="1">IF(AND(J4748=1,SUM($H4748:I4748)=0),J4739,NA())</f>
        <v>#N/A</v>
      </c>
      <c r="K4755" s="13" t="e">
        <f ca="1">IF(AND(K4748=1,SUM($H4748:J4748)=0),K4739,NA())</f>
        <v>#N/A</v>
      </c>
      <c r="L4755" s="13" t="e">
        <f ca="1">IF(AND(L4748=1,SUM($H4748:K4748)=0),L4739,NA())</f>
        <v>#N/A</v>
      </c>
      <c r="M4755" s="13" t="e">
        <f ca="1">IF(AND(M4748=1,SUM($H4748:L4748)=0),M4739,NA())</f>
        <v>#N/A</v>
      </c>
      <c r="N4755" s="13" t="e">
        <f ca="1">IF(AND(N4748=1,SUM($H4748:M4748)=0),N4739,NA())</f>
        <v>#N/A</v>
      </c>
      <c r="O4755" s="13" t="e">
        <f ca="1">IF(AND(O4748=1,SUM($H4748:N4748)=0),O4739,NA())</f>
        <v>#N/A</v>
      </c>
      <c r="P4755" s="13" t="e">
        <f ca="1">IF(AND(P4748=1,SUM($H4748:O4748)=0),P4739,NA())</f>
        <v>#N/A</v>
      </c>
      <c r="Q4755" s="13" t="e">
        <f ca="1">IF(AND(Q4748=1,SUM($H4748:P4748)=0),Q4739,NA())</f>
        <v>#N/A</v>
      </c>
      <c r="R4755" s="13">
        <f ca="1">IF(AND(R4748=1,SUM($H4748:Q4748)=0),R4739,NA())</f>
        <v>0.66042000690245284</v>
      </c>
      <c r="S4755" s="13" t="e">
        <f ca="1">IF(AND(S4748=1,SUM($H4748:R4748)=0),S4739,NA())</f>
        <v>#N/A</v>
      </c>
      <c r="T4755" s="13" t="e">
        <f ca="1">IF(AND(T4748=1,SUM($H4748:S4748)=0),T4739,NA())</f>
        <v>#N/A</v>
      </c>
      <c r="U4755" s="13" t="e">
        <f ca="1">IF(AND(U4748=1,SUM($H4748:T4748)=0),U4739,NA())</f>
        <v>#N/A</v>
      </c>
      <c r="V4755" s="13" t="e">
        <f ca="1">IF(AND(V4748=1,SUM($H4748:U4748)=0),V4739,NA())</f>
        <v>#N/A</v>
      </c>
      <c r="W4755" s="13" t="e">
        <f ca="1">IF(AND(W4748=1,SUM($H4748:V4748)=0),W4739,NA())</f>
        <v>#N/A</v>
      </c>
      <c r="X4755" s="13" t="e">
        <f ca="1">IF(AND(X4748=1,SUM($H4748:W4748)=0),X4739,NA())</f>
        <v>#N/A</v>
      </c>
      <c r="Y4755" s="13" t="e">
        <f ca="1">IF(AND(Y4748=1,SUM($H4748:X4748)=0),Y4739,NA())</f>
        <v>#N/A</v>
      </c>
      <c r="Z4755" s="13" t="e">
        <f ca="1">IF(AND(Z4748=1,SUM($H4748:Y4748)=0),Z4739,NA())</f>
        <v>#N/A</v>
      </c>
      <c r="AA4755" s="13" t="e">
        <f ca="1">IF(AND(AA4748=1,SUM($H4748:Z4748)=0),AA4739,NA())</f>
        <v>#N/A</v>
      </c>
      <c r="AB4755" s="13" t="e">
        <f ca="1">IF(AND(AB4748=1,SUM($H4748:AA4748)=0),AB4739,NA())</f>
        <v>#N/A</v>
      </c>
      <c r="AC4755" s="13" t="e">
        <f ca="1">IF(AND(AC4748=1,SUM($H4748:AB4748)=0),AC4739,NA())</f>
        <v>#N/A</v>
      </c>
      <c r="AD4755" s="13" t="e">
        <f ca="1">IF(AND(AD4748=1,SUM($H4748:AC4748)=0),AD4739,NA())</f>
        <v>#N/A</v>
      </c>
      <c r="AE4755" s="13" t="e">
        <f ca="1">IF(AND(AE4748=1,SUM($H4748:AD4748)=0),AE4739,NA())</f>
        <v>#N/A</v>
      </c>
      <c r="AF4755" s="13" t="e">
        <f ca="1">IF(AND(AF4748=1,SUM($H4748:AE4748)=0),AF4739,NA())</f>
        <v>#N/A</v>
      </c>
      <c r="AG4755" s="13" t="e">
        <f ca="1">IF(AND(AG4748=1,SUM($H4748:AF4748)=0),AG4739,NA())</f>
        <v>#N/A</v>
      </c>
      <c r="AH4755" s="13" t="e">
        <f ca="1">IF(AND(AH4748=1,SUM($H4748:AG4748)=0),AH4739,NA())</f>
        <v>#N/A</v>
      </c>
      <c r="AI4755" s="13" t="e">
        <f ca="1">IF(AND(AI4748=1,SUM($H4748:AH4748)=0),AI4739,NA())</f>
        <v>#N/A</v>
      </c>
      <c r="AJ4755" s="13" t="e">
        <f ca="1">IF(AND(AJ4748=1,SUM($H4748:AI4748)=0),AJ4739,NA())</f>
        <v>#N/A</v>
      </c>
      <c r="AK4755" s="13" t="e">
        <f ca="1">IF(AND(AK4748=1,SUM($H4748:AJ4748)=0),AK4739,NA())</f>
        <v>#N/A</v>
      </c>
      <c r="AL4755" s="13" t="e">
        <f ca="1">IF(AND(AL4748=1,SUM($H4748:AK4748)=0),AL4739,NA())</f>
        <v>#N/A</v>
      </c>
      <c r="AM4755" s="13" t="e">
        <f ca="1">IF(AND(AM4748=1,SUM($H4748:AL4748)=0),AM4739,NA())</f>
        <v>#N/A</v>
      </c>
      <c r="AN4755" s="13" t="e">
        <f ca="1">IF(AND(AN4748=1,SUM($H4748:AM4748)=0),AN4739,NA())</f>
        <v>#N/A</v>
      </c>
      <c r="AO4755" s="13" t="e">
        <f ca="1">IF(AND(AO4748=1,SUM($H4748:AN4748)=0),AO4739,NA())</f>
        <v>#N/A</v>
      </c>
      <c r="AP4755" s="13" t="e">
        <f ca="1">IF(AND(AP4748=1,SUM($H4748:AO4748)=0),AP4739,NA())</f>
        <v>#N/A</v>
      </c>
      <c r="AQ4755" s="13" t="e">
        <f ca="1">IF(AND(AQ4748=1,SUM($H4748:AP4748)=0),AQ4739,NA())</f>
        <v>#N/A</v>
      </c>
      <c r="AR4755" s="13" t="e">
        <f ca="1">IF(AND(AR4748=1,SUM($H4748:AQ4748)=0),AR4739,NA())</f>
        <v>#N/A</v>
      </c>
      <c r="AS4755" s="13" t="e">
        <f ca="1">IF(AND(AS4748=1,SUM($H4748:AR4748)=0),AS4739,NA())</f>
        <v>#N/A</v>
      </c>
      <c r="AT4755" s="13" t="e">
        <f ca="1">IF(AND(AT4748=1,SUM($H4748:AS4748)=0),AT4739,NA())</f>
        <v>#N/A</v>
      </c>
      <c r="AU4755" s="13" t="e">
        <f ca="1">IF(AND(AU4748=1,SUM($H4748:AT4748)=0),AU4739,NA())</f>
        <v>#N/A</v>
      </c>
      <c r="AV4755" s="13" t="e">
        <f ca="1">IF(AND(AV4748=1,SUM($H4748:AU4748)=0),AV4739,NA())</f>
        <v>#N/A</v>
      </c>
      <c r="AW4755" s="13" t="e">
        <f ca="1">IF(AND(AW4748=1,SUM($H4748:AV4748)=0),AW4739,NA())</f>
        <v>#N/A</v>
      </c>
      <c r="AX4755" s="13" t="e">
        <f ca="1">IF(AND(AX4748=1,SUM($H4748:AW4748)=0),AX4739,NA())</f>
        <v>#N/A</v>
      </c>
      <c r="AY4755" s="13" t="e">
        <f ca="1">IF(AND(AY4748=1,SUM($H4748:AX4748)=0),AY4739,NA())</f>
        <v>#N/A</v>
      </c>
      <c r="AZ4755" s="13" t="e">
        <f ca="1">IF(AND(AZ4748=1,SUM($H4748:AY4748)=0),AZ4739,NA())</f>
        <v>#N/A</v>
      </c>
      <c r="BA4755" s="13" t="e">
        <f ca="1">IF(AND(BA4748=1,SUM($H4748:AZ4748)=0),BA4739,NA())</f>
        <v>#N/A</v>
      </c>
      <c r="BB4755" s="13" t="e">
        <f ca="1">IF(AND(BB4748=1,SUM($H4748:BA4748)=0),BB4739,NA())</f>
        <v>#N/A</v>
      </c>
      <c r="BC4755" s="13" t="e">
        <f ca="1">IF(AND(BC4748=1,SUM($H4748:BB4748)=0),BC4739,NA())</f>
        <v>#N/A</v>
      </c>
      <c r="BD4755" s="13" t="e">
        <f ca="1">IF(AND(BD4748=1,SUM($H4748:BC4748)=0),BD4739,NA())</f>
        <v>#N/A</v>
      </c>
      <c r="BE4755" s="13" t="e">
        <f ca="1">IF(AND(BE4748=1,SUM($H4748:BD4748)=0),BE4739,NA())</f>
        <v>#N/A</v>
      </c>
      <c r="BF4755" s="13" t="e">
        <f ca="1">IF(AND(BF4748=1,SUM($H4748:BE4748)=0),BF4739,NA())</f>
        <v>#N/A</v>
      </c>
    </row>
    <row r="4756" spans="1:58" x14ac:dyDescent="0.2">
      <c r="A4756" t="s">
        <v>43</v>
      </c>
      <c r="I4756" s="13" t="e">
        <f ca="1">IF(AND(I4749=1,SUM($H4749:H4749)=0),I4740,NA())</f>
        <v>#N/A</v>
      </c>
      <c r="J4756" s="13" t="e">
        <f ca="1">IF(AND(J4749=1,SUM($H4749:I4749)=0),J4740,NA())</f>
        <v>#N/A</v>
      </c>
      <c r="K4756" s="13" t="e">
        <f ca="1">IF(AND(K4749=1,SUM($H4749:J4749)=0),K4740,NA())</f>
        <v>#N/A</v>
      </c>
      <c r="L4756" s="13" t="e">
        <f ca="1">IF(AND(L4749=1,SUM($H4749:K4749)=0),L4740,NA())</f>
        <v>#N/A</v>
      </c>
      <c r="M4756" s="13" t="e">
        <f ca="1">IF(AND(M4749=1,SUM($H4749:L4749)=0),M4740,NA())</f>
        <v>#N/A</v>
      </c>
      <c r="N4756" s="13" t="e">
        <f ca="1">IF(AND(N4749=1,SUM($H4749:M4749)=0),N4740,NA())</f>
        <v>#N/A</v>
      </c>
      <c r="O4756" s="13" t="e">
        <f ca="1">IF(AND(O4749=1,SUM($H4749:N4749)=0),O4740,NA())</f>
        <v>#N/A</v>
      </c>
      <c r="P4756" s="13" t="e">
        <f ca="1">IF(AND(P4749=1,SUM($H4749:O4749)=0),P4740,NA())</f>
        <v>#N/A</v>
      </c>
      <c r="Q4756" s="13" t="e">
        <f ca="1">IF(AND(Q4749=1,SUM($H4749:P4749)=0),Q4740,NA())</f>
        <v>#N/A</v>
      </c>
      <c r="R4756" s="13" t="e">
        <f ca="1">IF(AND(R4749=1,SUM($H4749:Q4749)=0),R4740,NA())</f>
        <v>#N/A</v>
      </c>
      <c r="S4756" s="13">
        <f ca="1">IF(AND(S4749=1,SUM($H4749:R4749)=0),S4740,NA())</f>
        <v>0.88339793616026618</v>
      </c>
      <c r="T4756" s="13" t="e">
        <f ca="1">IF(AND(T4749=1,SUM($H4749:S4749)=0),T4740,NA())</f>
        <v>#N/A</v>
      </c>
      <c r="U4756" s="13" t="e">
        <f ca="1">IF(AND(U4749=1,SUM($H4749:T4749)=0),U4740,NA())</f>
        <v>#N/A</v>
      </c>
      <c r="V4756" s="13" t="e">
        <f ca="1">IF(AND(V4749=1,SUM($H4749:U4749)=0),V4740,NA())</f>
        <v>#N/A</v>
      </c>
      <c r="W4756" s="13" t="e">
        <f ca="1">IF(AND(W4749=1,SUM($H4749:V4749)=0),W4740,NA())</f>
        <v>#N/A</v>
      </c>
      <c r="X4756" s="13" t="e">
        <f ca="1">IF(AND(X4749=1,SUM($H4749:W4749)=0),X4740,NA())</f>
        <v>#N/A</v>
      </c>
      <c r="Y4756" s="13" t="e">
        <f ca="1">IF(AND(Y4749=1,SUM($H4749:X4749)=0),Y4740,NA())</f>
        <v>#N/A</v>
      </c>
      <c r="Z4756" s="13" t="e">
        <f ca="1">IF(AND(Z4749=1,SUM($H4749:Y4749)=0),Z4740,NA())</f>
        <v>#N/A</v>
      </c>
      <c r="AA4756" s="13" t="e">
        <f ca="1">IF(AND(AA4749=1,SUM($H4749:Z4749)=0),AA4740,NA())</f>
        <v>#N/A</v>
      </c>
      <c r="AB4756" s="13" t="e">
        <f ca="1">IF(AND(AB4749=1,SUM($H4749:AA4749)=0),AB4740,NA())</f>
        <v>#N/A</v>
      </c>
      <c r="AC4756" s="13" t="e">
        <f ca="1">IF(AND(AC4749=1,SUM($H4749:AB4749)=0),AC4740,NA())</f>
        <v>#N/A</v>
      </c>
      <c r="AD4756" s="13" t="e">
        <f ca="1">IF(AND(AD4749=1,SUM($H4749:AC4749)=0),AD4740,NA())</f>
        <v>#N/A</v>
      </c>
      <c r="AE4756" s="13" t="e">
        <f ca="1">IF(AND(AE4749=1,SUM($H4749:AD4749)=0),AE4740,NA())</f>
        <v>#N/A</v>
      </c>
      <c r="AF4756" s="13" t="e">
        <f ca="1">IF(AND(AF4749=1,SUM($H4749:AE4749)=0),AF4740,NA())</f>
        <v>#N/A</v>
      </c>
      <c r="AG4756" s="13" t="e">
        <f ca="1">IF(AND(AG4749=1,SUM($H4749:AF4749)=0),AG4740,NA())</f>
        <v>#N/A</v>
      </c>
      <c r="AH4756" s="13" t="e">
        <f ca="1">IF(AND(AH4749=1,SUM($H4749:AG4749)=0),AH4740,NA())</f>
        <v>#N/A</v>
      </c>
      <c r="AI4756" s="13" t="e">
        <f ca="1">IF(AND(AI4749=1,SUM($H4749:AH4749)=0),AI4740,NA())</f>
        <v>#N/A</v>
      </c>
      <c r="AJ4756" s="13" t="e">
        <f ca="1">IF(AND(AJ4749=1,SUM($H4749:AI4749)=0),AJ4740,NA())</f>
        <v>#N/A</v>
      </c>
      <c r="AK4756" s="13" t="e">
        <f ca="1">IF(AND(AK4749=1,SUM($H4749:AJ4749)=0),AK4740,NA())</f>
        <v>#N/A</v>
      </c>
      <c r="AL4756" s="13" t="e">
        <f ca="1">IF(AND(AL4749=1,SUM($H4749:AK4749)=0),AL4740,NA())</f>
        <v>#N/A</v>
      </c>
      <c r="AM4756" s="13" t="e">
        <f ca="1">IF(AND(AM4749=1,SUM($H4749:AL4749)=0),AM4740,NA())</f>
        <v>#N/A</v>
      </c>
      <c r="AN4756" s="13" t="e">
        <f ca="1">IF(AND(AN4749=1,SUM($H4749:AM4749)=0),AN4740,NA())</f>
        <v>#N/A</v>
      </c>
      <c r="AO4756" s="13" t="e">
        <f ca="1">IF(AND(AO4749=1,SUM($H4749:AN4749)=0),AO4740,NA())</f>
        <v>#N/A</v>
      </c>
      <c r="AP4756" s="13" t="e">
        <f ca="1">IF(AND(AP4749=1,SUM($H4749:AO4749)=0),AP4740,NA())</f>
        <v>#N/A</v>
      </c>
      <c r="AQ4756" s="13" t="e">
        <f ca="1">IF(AND(AQ4749=1,SUM($H4749:AP4749)=0),AQ4740,NA())</f>
        <v>#N/A</v>
      </c>
      <c r="AR4756" s="13" t="e">
        <f ca="1">IF(AND(AR4749=1,SUM($H4749:AQ4749)=0),AR4740,NA())</f>
        <v>#N/A</v>
      </c>
      <c r="AS4756" s="13" t="e">
        <f ca="1">IF(AND(AS4749=1,SUM($H4749:AR4749)=0),AS4740,NA())</f>
        <v>#N/A</v>
      </c>
      <c r="AT4756" s="13" t="e">
        <f ca="1">IF(AND(AT4749=1,SUM($H4749:AS4749)=0),AT4740,NA())</f>
        <v>#N/A</v>
      </c>
      <c r="AU4756" s="13" t="e">
        <f ca="1">IF(AND(AU4749=1,SUM($H4749:AT4749)=0),AU4740,NA())</f>
        <v>#N/A</v>
      </c>
      <c r="AV4756" s="13" t="e">
        <f ca="1">IF(AND(AV4749=1,SUM($H4749:AU4749)=0),AV4740,NA())</f>
        <v>#N/A</v>
      </c>
      <c r="AW4756" s="13" t="e">
        <f ca="1">IF(AND(AW4749=1,SUM($H4749:AV4749)=0),AW4740,NA())</f>
        <v>#N/A</v>
      </c>
      <c r="AX4756" s="13" t="e">
        <f ca="1">IF(AND(AX4749=1,SUM($H4749:AW4749)=0),AX4740,NA())</f>
        <v>#N/A</v>
      </c>
      <c r="AY4756" s="13" t="e">
        <f ca="1">IF(AND(AY4749=1,SUM($H4749:AX4749)=0),AY4740,NA())</f>
        <v>#N/A</v>
      </c>
      <c r="AZ4756" s="13" t="e">
        <f ca="1">IF(AND(AZ4749=1,SUM($H4749:AY4749)=0),AZ4740,NA())</f>
        <v>#N/A</v>
      </c>
      <c r="BA4756" s="13" t="e">
        <f ca="1">IF(AND(BA4749=1,SUM($H4749:AZ4749)=0),BA4740,NA())</f>
        <v>#N/A</v>
      </c>
      <c r="BB4756" s="13" t="e">
        <f ca="1">IF(AND(BB4749=1,SUM($H4749:BA4749)=0),BB4740,NA())</f>
        <v>#N/A</v>
      </c>
      <c r="BC4756" s="13" t="e">
        <f ca="1">IF(AND(BC4749=1,SUM($H4749:BB4749)=0),BC4740,NA())</f>
        <v>#N/A</v>
      </c>
      <c r="BD4756" s="13" t="e">
        <f ca="1">IF(AND(BD4749=1,SUM($H4749:BC4749)=0),BD4740,NA())</f>
        <v>#N/A</v>
      </c>
      <c r="BE4756" s="13" t="e">
        <f ca="1">IF(AND(BE4749=1,SUM($H4749:BD4749)=0),BE4740,NA())</f>
        <v>#N/A</v>
      </c>
      <c r="BF4756" s="13" t="e">
        <f ca="1">IF(AND(BF4749=1,SUM($H4749:BE4749)=0),BF4740,NA())</f>
        <v>#N/A</v>
      </c>
    </row>
    <row r="4757" spans="1:58" x14ac:dyDescent="0.2">
      <c r="A4757" t="s">
        <v>14</v>
      </c>
      <c r="I4757" s="13" t="e">
        <f ca="1">IF(AND(I4750=1,SUM($H4750:H4750)=0),I4741,NA())</f>
        <v>#N/A</v>
      </c>
      <c r="J4757" s="13" t="e">
        <f ca="1">IF(AND(J4750=1,SUM($H4750:I4750)=0),J4741,NA())</f>
        <v>#N/A</v>
      </c>
      <c r="K4757" s="13" t="e">
        <f ca="1">IF(AND(K4750=1,SUM($H4750:J4750)=0),K4741,NA())</f>
        <v>#N/A</v>
      </c>
      <c r="L4757" s="13" t="e">
        <f ca="1">IF(AND(L4750=1,SUM($H4750:K4750)=0),L4741,NA())</f>
        <v>#N/A</v>
      </c>
      <c r="M4757" s="13" t="e">
        <f ca="1">IF(AND(M4750=1,SUM($H4750:L4750)=0),M4741,NA())</f>
        <v>#N/A</v>
      </c>
      <c r="N4757" s="13" t="e">
        <f ca="1">IF(AND(N4750=1,SUM($H4750:M4750)=0),N4741,NA())</f>
        <v>#N/A</v>
      </c>
      <c r="O4757" s="13" t="e">
        <f ca="1">IF(AND(O4750=1,SUM($H4750:N4750)=0),O4741,NA())</f>
        <v>#N/A</v>
      </c>
      <c r="P4757" s="13" t="e">
        <f ca="1">IF(AND(P4750=1,SUM($H4750:O4750)=0),P4741,NA())</f>
        <v>#N/A</v>
      </c>
      <c r="Q4757" s="13" t="e">
        <f ca="1">IF(AND(Q4750=1,SUM($H4750:P4750)=0),Q4741,NA())</f>
        <v>#N/A</v>
      </c>
      <c r="R4757" s="13">
        <f ca="1">IF(AND(R4750=1,SUM($H4750:Q4750)=0),R4741,NA())</f>
        <v>0.87248508390245483</v>
      </c>
      <c r="S4757" s="13" t="e">
        <f ca="1">IF(AND(S4750=1,SUM($H4750:R4750)=0),S4741,NA())</f>
        <v>#N/A</v>
      </c>
      <c r="T4757" s="13" t="e">
        <f ca="1">IF(AND(T4750=1,SUM($H4750:S4750)=0),T4741,NA())</f>
        <v>#N/A</v>
      </c>
      <c r="U4757" s="13" t="e">
        <f ca="1">IF(AND(U4750=1,SUM($H4750:T4750)=0),U4741,NA())</f>
        <v>#N/A</v>
      </c>
      <c r="V4757" s="13" t="e">
        <f ca="1">IF(AND(V4750=1,SUM($H4750:U4750)=0),V4741,NA())</f>
        <v>#N/A</v>
      </c>
      <c r="W4757" s="13" t="e">
        <f ca="1">IF(AND(W4750=1,SUM($H4750:V4750)=0),W4741,NA())</f>
        <v>#N/A</v>
      </c>
      <c r="X4757" s="13" t="e">
        <f ca="1">IF(AND(X4750=1,SUM($H4750:W4750)=0),X4741,NA())</f>
        <v>#N/A</v>
      </c>
      <c r="Y4757" s="13" t="e">
        <f ca="1">IF(AND(Y4750=1,SUM($H4750:X4750)=0),Y4741,NA())</f>
        <v>#N/A</v>
      </c>
      <c r="Z4757" s="13" t="e">
        <f ca="1">IF(AND(Z4750=1,SUM($H4750:Y4750)=0),Z4741,NA())</f>
        <v>#N/A</v>
      </c>
      <c r="AA4757" s="13" t="e">
        <f ca="1">IF(AND(AA4750=1,SUM($H4750:Z4750)=0),AA4741,NA())</f>
        <v>#N/A</v>
      </c>
      <c r="AB4757" s="13" t="e">
        <f ca="1">IF(AND(AB4750=1,SUM($H4750:AA4750)=0),AB4741,NA())</f>
        <v>#N/A</v>
      </c>
      <c r="AC4757" s="13" t="e">
        <f ca="1">IF(AND(AC4750=1,SUM($H4750:AB4750)=0),AC4741,NA())</f>
        <v>#N/A</v>
      </c>
      <c r="AD4757" s="13" t="e">
        <f ca="1">IF(AND(AD4750=1,SUM($H4750:AC4750)=0),AD4741,NA())</f>
        <v>#N/A</v>
      </c>
      <c r="AE4757" s="13" t="e">
        <f ca="1">IF(AND(AE4750=1,SUM($H4750:AD4750)=0),AE4741,NA())</f>
        <v>#N/A</v>
      </c>
      <c r="AF4757" s="13" t="e">
        <f ca="1">IF(AND(AF4750=1,SUM($H4750:AE4750)=0),AF4741,NA())</f>
        <v>#N/A</v>
      </c>
      <c r="AG4757" s="13" t="e">
        <f ca="1">IF(AND(AG4750=1,SUM($H4750:AF4750)=0),AG4741,NA())</f>
        <v>#N/A</v>
      </c>
      <c r="AH4757" s="13" t="e">
        <f ca="1">IF(AND(AH4750=1,SUM($H4750:AG4750)=0),AH4741,NA())</f>
        <v>#N/A</v>
      </c>
      <c r="AI4757" s="13" t="e">
        <f ca="1">IF(AND(AI4750=1,SUM($H4750:AH4750)=0),AI4741,NA())</f>
        <v>#N/A</v>
      </c>
      <c r="AJ4757" s="13" t="e">
        <f ca="1">IF(AND(AJ4750=1,SUM($H4750:AI4750)=0),AJ4741,NA())</f>
        <v>#N/A</v>
      </c>
      <c r="AK4757" s="13" t="e">
        <f ca="1">IF(AND(AK4750=1,SUM($H4750:AJ4750)=0),AK4741,NA())</f>
        <v>#N/A</v>
      </c>
      <c r="AL4757" s="13" t="e">
        <f ca="1">IF(AND(AL4750=1,SUM($H4750:AK4750)=0),AL4741,NA())</f>
        <v>#N/A</v>
      </c>
      <c r="AM4757" s="13" t="e">
        <f ca="1">IF(AND(AM4750=1,SUM($H4750:AL4750)=0),AM4741,NA())</f>
        <v>#N/A</v>
      </c>
      <c r="AN4757" s="13" t="e">
        <f ca="1">IF(AND(AN4750=1,SUM($H4750:AM4750)=0),AN4741,NA())</f>
        <v>#N/A</v>
      </c>
      <c r="AO4757" s="13" t="e">
        <f ca="1">IF(AND(AO4750=1,SUM($H4750:AN4750)=0),AO4741,NA())</f>
        <v>#N/A</v>
      </c>
      <c r="AP4757" s="13" t="e">
        <f ca="1">IF(AND(AP4750=1,SUM($H4750:AO4750)=0),AP4741,NA())</f>
        <v>#N/A</v>
      </c>
      <c r="AQ4757" s="13" t="e">
        <f ca="1">IF(AND(AQ4750=1,SUM($H4750:AP4750)=0),AQ4741,NA())</f>
        <v>#N/A</v>
      </c>
      <c r="AR4757" s="13" t="e">
        <f ca="1">IF(AND(AR4750=1,SUM($H4750:AQ4750)=0),AR4741,NA())</f>
        <v>#N/A</v>
      </c>
      <c r="AS4757" s="13" t="e">
        <f ca="1">IF(AND(AS4750=1,SUM($H4750:AR4750)=0),AS4741,NA())</f>
        <v>#N/A</v>
      </c>
      <c r="AT4757" s="13" t="e">
        <f ca="1">IF(AND(AT4750=1,SUM($H4750:AS4750)=0),AT4741,NA())</f>
        <v>#N/A</v>
      </c>
      <c r="AU4757" s="13" t="e">
        <f ca="1">IF(AND(AU4750=1,SUM($H4750:AT4750)=0),AU4741,NA())</f>
        <v>#N/A</v>
      </c>
      <c r="AV4757" s="13" t="e">
        <f ca="1">IF(AND(AV4750=1,SUM($H4750:AU4750)=0),AV4741,NA())</f>
        <v>#N/A</v>
      </c>
      <c r="AW4757" s="13" t="e">
        <f ca="1">IF(AND(AW4750=1,SUM($H4750:AV4750)=0),AW4741,NA())</f>
        <v>#N/A</v>
      </c>
      <c r="AX4757" s="13" t="e">
        <f ca="1">IF(AND(AX4750=1,SUM($H4750:AW4750)=0),AX4741,NA())</f>
        <v>#N/A</v>
      </c>
      <c r="AY4757" s="13" t="e">
        <f ca="1">IF(AND(AY4750=1,SUM($H4750:AX4750)=0),AY4741,NA())</f>
        <v>#N/A</v>
      </c>
      <c r="AZ4757" s="13" t="e">
        <f ca="1">IF(AND(AZ4750=1,SUM($H4750:AY4750)=0),AZ4741,NA())</f>
        <v>#N/A</v>
      </c>
      <c r="BA4757" s="13" t="e">
        <f ca="1">IF(AND(BA4750=1,SUM($H4750:AZ4750)=0),BA4741,NA())</f>
        <v>#N/A</v>
      </c>
      <c r="BB4757" s="13" t="e">
        <f ca="1">IF(AND(BB4750=1,SUM($H4750:BA4750)=0),BB4741,NA())</f>
        <v>#N/A</v>
      </c>
      <c r="BC4757" s="13" t="e">
        <f ca="1">IF(AND(BC4750=1,SUM($H4750:BB4750)=0),BC4741,NA())</f>
        <v>#N/A</v>
      </c>
      <c r="BD4757" s="13" t="e">
        <f ca="1">IF(AND(BD4750=1,SUM($H4750:BC4750)=0),BD4741,NA())</f>
        <v>#N/A</v>
      </c>
      <c r="BE4757" s="13" t="e">
        <f ca="1">IF(AND(BE4750=1,SUM($H4750:BD4750)=0),BE4741,NA())</f>
        <v>#N/A</v>
      </c>
      <c r="BF4757" s="13" t="e">
        <f ca="1">IF(AND(BF4750=1,SUM($H4750:BE4750)=0),BF4741,NA())</f>
        <v>#N/A</v>
      </c>
    </row>
    <row r="4758" spans="1:58" x14ac:dyDescent="0.2">
      <c r="A4758" t="s">
        <v>19</v>
      </c>
      <c r="I4758" s="13" t="e">
        <f ca="1">IF(AND(I4751=1,SUM($H4751:H4751)=0),I4742,NA())</f>
        <v>#N/A</v>
      </c>
      <c r="J4758" s="13" t="e">
        <f ca="1">IF(AND(J4751=1,SUM($H4751:I4751)=0),J4742,NA())</f>
        <v>#N/A</v>
      </c>
      <c r="K4758" s="13" t="e">
        <f ca="1">IF(AND(K4751=1,SUM($H4751:J4751)=0),K4742,NA())</f>
        <v>#N/A</v>
      </c>
      <c r="L4758" s="13" t="e">
        <f ca="1">IF(AND(L4751=1,SUM($H4751:K4751)=0),L4742,NA())</f>
        <v>#N/A</v>
      </c>
      <c r="M4758" s="13" t="e">
        <f ca="1">IF(AND(M4751=1,SUM($H4751:L4751)=0),M4742,NA())</f>
        <v>#N/A</v>
      </c>
      <c r="N4758" s="13" t="e">
        <f ca="1">IF(AND(N4751=1,SUM($H4751:M4751)=0),N4742,NA())</f>
        <v>#N/A</v>
      </c>
      <c r="O4758" s="13" t="e">
        <f ca="1">IF(AND(O4751=1,SUM($H4751:N4751)=0),O4742,NA())</f>
        <v>#N/A</v>
      </c>
      <c r="P4758" s="13" t="e">
        <f ca="1">IF(AND(P4751=1,SUM($H4751:O4751)=0),P4742,NA())</f>
        <v>#N/A</v>
      </c>
      <c r="Q4758" s="13" t="e">
        <f ca="1">IF(AND(Q4751=1,SUM($H4751:P4751)=0),Q4742,NA())</f>
        <v>#N/A</v>
      </c>
      <c r="R4758" s="13">
        <f ca="1">IF(AND(R4751=1,SUM($H4751:Q4751)=0),R4742,NA())</f>
        <v>0.77547488044451285</v>
      </c>
      <c r="S4758" s="13" t="e">
        <f ca="1">IF(AND(S4751=1,SUM($H4751:R4751)=0),S4742,NA())</f>
        <v>#N/A</v>
      </c>
      <c r="T4758" s="13" t="e">
        <f ca="1">IF(AND(T4751=1,SUM($H4751:S4751)=0),T4742,NA())</f>
        <v>#N/A</v>
      </c>
      <c r="U4758" s="13" t="e">
        <f ca="1">IF(AND(U4751=1,SUM($H4751:T4751)=0),U4742,NA())</f>
        <v>#N/A</v>
      </c>
      <c r="V4758" s="13" t="e">
        <f ca="1">IF(AND(V4751=1,SUM($H4751:U4751)=0),V4742,NA())</f>
        <v>#N/A</v>
      </c>
      <c r="W4758" s="13" t="e">
        <f ca="1">IF(AND(W4751=1,SUM($H4751:V4751)=0),W4742,NA())</f>
        <v>#N/A</v>
      </c>
      <c r="X4758" s="13" t="e">
        <f ca="1">IF(AND(X4751=1,SUM($H4751:W4751)=0),X4742,NA())</f>
        <v>#N/A</v>
      </c>
      <c r="Y4758" s="13" t="e">
        <f ca="1">IF(AND(Y4751=1,SUM($H4751:X4751)=0),Y4742,NA())</f>
        <v>#N/A</v>
      </c>
      <c r="Z4758" s="13" t="e">
        <f ca="1">IF(AND(Z4751=1,SUM($H4751:Y4751)=0),Z4742,NA())</f>
        <v>#N/A</v>
      </c>
      <c r="AA4758" s="13" t="e">
        <f ca="1">IF(AND(AA4751=1,SUM($H4751:Z4751)=0),AA4742,NA())</f>
        <v>#N/A</v>
      </c>
      <c r="AB4758" s="13" t="e">
        <f ca="1">IF(AND(AB4751=1,SUM($H4751:AA4751)=0),AB4742,NA())</f>
        <v>#N/A</v>
      </c>
      <c r="AC4758" s="13" t="e">
        <f ca="1">IF(AND(AC4751=1,SUM($H4751:AB4751)=0),AC4742,NA())</f>
        <v>#N/A</v>
      </c>
      <c r="AD4758" s="13" t="e">
        <f ca="1">IF(AND(AD4751=1,SUM($H4751:AC4751)=0),AD4742,NA())</f>
        <v>#N/A</v>
      </c>
      <c r="AE4758" s="13" t="e">
        <f ca="1">IF(AND(AE4751=1,SUM($H4751:AD4751)=0),AE4742,NA())</f>
        <v>#N/A</v>
      </c>
      <c r="AF4758" s="13" t="e">
        <f ca="1">IF(AND(AF4751=1,SUM($H4751:AE4751)=0),AF4742,NA())</f>
        <v>#N/A</v>
      </c>
      <c r="AG4758" s="13" t="e">
        <f ca="1">IF(AND(AG4751=1,SUM($H4751:AF4751)=0),AG4742,NA())</f>
        <v>#N/A</v>
      </c>
      <c r="AH4758" s="13" t="e">
        <f ca="1">IF(AND(AH4751=1,SUM($H4751:AG4751)=0),AH4742,NA())</f>
        <v>#N/A</v>
      </c>
      <c r="AI4758" s="13" t="e">
        <f ca="1">IF(AND(AI4751=1,SUM($H4751:AH4751)=0),AI4742,NA())</f>
        <v>#N/A</v>
      </c>
      <c r="AJ4758" s="13" t="e">
        <f ca="1">IF(AND(AJ4751=1,SUM($H4751:AI4751)=0),AJ4742,NA())</f>
        <v>#N/A</v>
      </c>
      <c r="AK4758" s="13" t="e">
        <f ca="1">IF(AND(AK4751=1,SUM($H4751:AJ4751)=0),AK4742,NA())</f>
        <v>#N/A</v>
      </c>
      <c r="AL4758" s="13" t="e">
        <f ca="1">IF(AND(AL4751=1,SUM($H4751:AK4751)=0),AL4742,NA())</f>
        <v>#N/A</v>
      </c>
      <c r="AM4758" s="13" t="e">
        <f ca="1">IF(AND(AM4751=1,SUM($H4751:AL4751)=0),AM4742,NA())</f>
        <v>#N/A</v>
      </c>
      <c r="AN4758" s="13" t="e">
        <f ca="1">IF(AND(AN4751=1,SUM($H4751:AM4751)=0),AN4742,NA())</f>
        <v>#N/A</v>
      </c>
      <c r="AO4758" s="13" t="e">
        <f ca="1">IF(AND(AO4751=1,SUM($H4751:AN4751)=0),AO4742,NA())</f>
        <v>#N/A</v>
      </c>
      <c r="AP4758" s="13" t="e">
        <f ca="1">IF(AND(AP4751=1,SUM($H4751:AO4751)=0),AP4742,NA())</f>
        <v>#N/A</v>
      </c>
      <c r="AQ4758" s="13" t="e">
        <f ca="1">IF(AND(AQ4751=1,SUM($H4751:AP4751)=0),AQ4742,NA())</f>
        <v>#N/A</v>
      </c>
      <c r="AR4758" s="13" t="e">
        <f ca="1">IF(AND(AR4751=1,SUM($H4751:AQ4751)=0),AR4742,NA())</f>
        <v>#N/A</v>
      </c>
      <c r="AS4758" s="13" t="e">
        <f ca="1">IF(AND(AS4751=1,SUM($H4751:AR4751)=0),AS4742,NA())</f>
        <v>#N/A</v>
      </c>
      <c r="AT4758" s="13" t="e">
        <f ca="1">IF(AND(AT4751=1,SUM($H4751:AS4751)=0),AT4742,NA())</f>
        <v>#N/A</v>
      </c>
      <c r="AU4758" s="13" t="e">
        <f ca="1">IF(AND(AU4751=1,SUM($H4751:AT4751)=0),AU4742,NA())</f>
        <v>#N/A</v>
      </c>
      <c r="AV4758" s="13" t="e">
        <f ca="1">IF(AND(AV4751=1,SUM($H4751:AU4751)=0),AV4742,NA())</f>
        <v>#N/A</v>
      </c>
      <c r="AW4758" s="13" t="e">
        <f ca="1">IF(AND(AW4751=1,SUM($H4751:AV4751)=0),AW4742,NA())</f>
        <v>#N/A</v>
      </c>
      <c r="AX4758" s="13" t="e">
        <f ca="1">IF(AND(AX4751=1,SUM($H4751:AW4751)=0),AX4742,NA())</f>
        <v>#N/A</v>
      </c>
      <c r="AY4758" s="13" t="e">
        <f ca="1">IF(AND(AY4751=1,SUM($H4751:AX4751)=0),AY4742,NA())</f>
        <v>#N/A</v>
      </c>
      <c r="AZ4758" s="13" t="e">
        <f ca="1">IF(AND(AZ4751=1,SUM($H4751:AY4751)=0),AZ4742,NA())</f>
        <v>#N/A</v>
      </c>
      <c r="BA4758" s="13" t="e">
        <f ca="1">IF(AND(BA4751=1,SUM($H4751:AZ4751)=0),BA4742,NA())</f>
        <v>#N/A</v>
      </c>
      <c r="BB4758" s="13" t="e">
        <f ca="1">IF(AND(BB4751=1,SUM($H4751:BA4751)=0),BB4742,NA())</f>
        <v>#N/A</v>
      </c>
      <c r="BC4758" s="13" t="e">
        <f ca="1">IF(AND(BC4751=1,SUM($H4751:BB4751)=0),BC4742,NA())</f>
        <v>#N/A</v>
      </c>
      <c r="BD4758" s="13" t="e">
        <f ca="1">IF(AND(BD4751=1,SUM($H4751:BC4751)=0),BD4742,NA())</f>
        <v>#N/A</v>
      </c>
      <c r="BE4758" s="13" t="e">
        <f ca="1">IF(AND(BE4751=1,SUM($H4751:BD4751)=0),BE4742,NA())</f>
        <v>#N/A</v>
      </c>
      <c r="BF4758" s="13" t="e">
        <f ca="1">IF(AND(BF4751=1,SUM($H4751:BE4751)=0),BF4742,NA())</f>
        <v>#N/A</v>
      </c>
    </row>
    <row r="4759" spans="1:58" x14ac:dyDescent="0.2">
      <c r="A4759" t="s">
        <v>10</v>
      </c>
      <c r="I4759" s="52" t="e">
        <f ca="1">IF(AND(I4752=1,SUM($H4752:H4752)=0),I4743,NA())</f>
        <v>#N/A</v>
      </c>
      <c r="J4759" s="52" t="e">
        <f ca="1">IF(AND(J4752=1,SUM($H4752:I4752)=0),J4743,NA())</f>
        <v>#N/A</v>
      </c>
      <c r="K4759" s="52" t="e">
        <f ca="1">IF(AND(K4752=1,SUM($H4752:J4752)=0),K4743,NA())</f>
        <v>#N/A</v>
      </c>
      <c r="L4759" s="52" t="e">
        <f ca="1">IF(AND(L4752=1,SUM($H4752:K4752)=0),L4743,NA())</f>
        <v>#N/A</v>
      </c>
      <c r="M4759" s="52" t="e">
        <f ca="1">IF(AND(M4752=1,SUM($H4752:L4752)=0),M4743,NA())</f>
        <v>#N/A</v>
      </c>
      <c r="N4759" s="52" t="e">
        <f ca="1">IF(AND(N4752=1,SUM($H4752:M4752)=0),N4743,NA())</f>
        <v>#N/A</v>
      </c>
      <c r="O4759" s="52" t="e">
        <f ca="1">IF(AND(O4752=1,SUM($H4752:N4752)=0),O4743,NA())</f>
        <v>#N/A</v>
      </c>
      <c r="P4759" s="52" t="e">
        <f ca="1">IF(AND(P4752=1,SUM($H4752:O4752)=0),P4743,NA())</f>
        <v>#N/A</v>
      </c>
      <c r="Q4759" s="52" t="e">
        <f ca="1">IF(AND(Q4752=1,SUM($H4752:P4752)=0),Q4743,NA())</f>
        <v>#N/A</v>
      </c>
      <c r="R4759" s="52">
        <f ca="1">IF(AND(R4752=1,SUM($H4752:Q4752)=0),R4743,NA())</f>
        <v>0.96887737212698577</v>
      </c>
      <c r="S4759" s="52" t="e">
        <f ca="1">IF(AND(S4752=1,SUM($H4752:R4752)=0),S4743,NA())</f>
        <v>#N/A</v>
      </c>
      <c r="T4759" s="52" t="e">
        <f ca="1">IF(AND(T4752=1,SUM($H4752:S4752)=0),T4743,NA())</f>
        <v>#N/A</v>
      </c>
      <c r="U4759" s="52" t="e">
        <f ca="1">IF(AND(U4752=1,SUM($H4752:T4752)=0),U4743,NA())</f>
        <v>#N/A</v>
      </c>
      <c r="V4759" s="52" t="e">
        <f ca="1">IF(AND(V4752=1,SUM($H4752:U4752)=0),V4743,NA())</f>
        <v>#N/A</v>
      </c>
      <c r="W4759" s="52" t="e">
        <f ca="1">IF(AND(W4752=1,SUM($H4752:V4752)=0),W4743,NA())</f>
        <v>#N/A</v>
      </c>
      <c r="X4759" s="52" t="e">
        <f ca="1">IF(AND(X4752=1,SUM($H4752:W4752)=0),X4743,NA())</f>
        <v>#N/A</v>
      </c>
      <c r="Y4759" s="52" t="e">
        <f ca="1">IF(AND(Y4752=1,SUM($H4752:X4752)=0),Y4743,NA())</f>
        <v>#N/A</v>
      </c>
      <c r="Z4759" s="52" t="e">
        <f ca="1">IF(AND(Z4752=1,SUM($H4752:Y4752)=0),Z4743,NA())</f>
        <v>#N/A</v>
      </c>
      <c r="AA4759" s="52" t="e">
        <f ca="1">IF(AND(AA4752=1,SUM($H4752:Z4752)=0),AA4743,NA())</f>
        <v>#N/A</v>
      </c>
      <c r="AB4759" s="52" t="e">
        <f ca="1">IF(AND(AB4752=1,SUM($H4752:AA4752)=0),AB4743,NA())</f>
        <v>#N/A</v>
      </c>
      <c r="AC4759" s="52" t="e">
        <f ca="1">IF(AND(AC4752=1,SUM($H4752:AB4752)=0),AC4743,NA())</f>
        <v>#N/A</v>
      </c>
      <c r="AD4759" s="52" t="e">
        <f ca="1">IF(AND(AD4752=1,SUM($H4752:AC4752)=0),AD4743,NA())</f>
        <v>#N/A</v>
      </c>
      <c r="AE4759" s="52" t="e">
        <f ca="1">IF(AND(AE4752=1,SUM($H4752:AD4752)=0),AE4743,NA())</f>
        <v>#N/A</v>
      </c>
      <c r="AF4759" s="52" t="e">
        <f ca="1">IF(AND(AF4752=1,SUM($H4752:AE4752)=0),AF4743,NA())</f>
        <v>#N/A</v>
      </c>
      <c r="AG4759" s="52" t="e">
        <f ca="1">IF(AND(AG4752=1,SUM($H4752:AF4752)=0),AG4743,NA())</f>
        <v>#N/A</v>
      </c>
      <c r="AH4759" s="52" t="e">
        <f ca="1">IF(AND(AH4752=1,SUM($H4752:AG4752)=0),AH4743,NA())</f>
        <v>#N/A</v>
      </c>
      <c r="AI4759" s="52" t="e">
        <f ca="1">IF(AND(AI4752=1,SUM($H4752:AH4752)=0),AI4743,NA())</f>
        <v>#N/A</v>
      </c>
      <c r="AJ4759" s="52" t="e">
        <f ca="1">IF(AND(AJ4752=1,SUM($H4752:AI4752)=0),AJ4743,NA())</f>
        <v>#N/A</v>
      </c>
      <c r="AK4759" s="52" t="e">
        <f ca="1">IF(AND(AK4752=1,SUM($H4752:AJ4752)=0),AK4743,NA())</f>
        <v>#N/A</v>
      </c>
      <c r="AL4759" s="52" t="e">
        <f ca="1">IF(AND(AL4752=1,SUM($H4752:AK4752)=0),AL4743,NA())</f>
        <v>#N/A</v>
      </c>
      <c r="AM4759" s="52" t="e">
        <f ca="1">IF(AND(AM4752=1,SUM($H4752:AL4752)=0),AM4743,NA())</f>
        <v>#N/A</v>
      </c>
      <c r="AN4759" s="52" t="e">
        <f ca="1">IF(AND(AN4752=1,SUM($H4752:AM4752)=0),AN4743,NA())</f>
        <v>#N/A</v>
      </c>
      <c r="AO4759" s="52" t="e">
        <f ca="1">IF(AND(AO4752=1,SUM($H4752:AN4752)=0),AO4743,NA())</f>
        <v>#N/A</v>
      </c>
      <c r="AP4759" s="52" t="e">
        <f ca="1">IF(AND(AP4752=1,SUM($H4752:AO4752)=0),AP4743,NA())</f>
        <v>#N/A</v>
      </c>
      <c r="AQ4759" s="52" t="e">
        <f ca="1">IF(AND(AQ4752=1,SUM($H4752:AP4752)=0),AQ4743,NA())</f>
        <v>#N/A</v>
      </c>
      <c r="AR4759" s="52" t="e">
        <f ca="1">IF(AND(AR4752=1,SUM($H4752:AQ4752)=0),AR4743,NA())</f>
        <v>#N/A</v>
      </c>
      <c r="AS4759" s="52" t="e">
        <f ca="1">IF(AND(AS4752=1,SUM($H4752:AR4752)=0),AS4743,NA())</f>
        <v>#N/A</v>
      </c>
      <c r="AT4759" s="52" t="e">
        <f ca="1">IF(AND(AT4752=1,SUM($H4752:AS4752)=0),AT4743,NA())</f>
        <v>#N/A</v>
      </c>
      <c r="AU4759" s="52" t="e">
        <f ca="1">IF(AND(AU4752=1,SUM($H4752:AT4752)=0),AU4743,NA())</f>
        <v>#N/A</v>
      </c>
      <c r="AV4759" s="52" t="e">
        <f ca="1">IF(AND(AV4752=1,SUM($H4752:AU4752)=0),AV4743,NA())</f>
        <v>#N/A</v>
      </c>
      <c r="AW4759" s="52" t="e">
        <f ca="1">IF(AND(AW4752=1,SUM($H4752:AV4752)=0),AW4743,NA())</f>
        <v>#N/A</v>
      </c>
      <c r="AX4759" s="52" t="e">
        <f ca="1">IF(AND(AX4752=1,SUM($H4752:AW4752)=0),AX4743,NA())</f>
        <v>#N/A</v>
      </c>
      <c r="AY4759" s="52" t="e">
        <f ca="1">IF(AND(AY4752=1,SUM($H4752:AX4752)=0),AY4743,NA())</f>
        <v>#N/A</v>
      </c>
      <c r="AZ4759" s="52" t="e">
        <f ca="1">IF(AND(AZ4752=1,SUM($H4752:AY4752)=0),AZ4743,NA())</f>
        <v>#N/A</v>
      </c>
      <c r="BA4759" s="52" t="e">
        <f ca="1">IF(AND(BA4752=1,SUM($H4752:AZ4752)=0),BA4743,NA())</f>
        <v>#N/A</v>
      </c>
      <c r="BB4759" s="52" t="e">
        <f ca="1">IF(AND(BB4752=1,SUM($H4752:BA4752)=0),BB4743,NA())</f>
        <v>#N/A</v>
      </c>
      <c r="BC4759" s="52" t="e">
        <f ca="1">IF(AND(BC4752=1,SUM($H4752:BB4752)=0),BC4743,NA())</f>
        <v>#N/A</v>
      </c>
      <c r="BD4759" s="52" t="e">
        <f ca="1">IF(AND(BD4752=1,SUM($H4752:BC4752)=0),BD4743,NA())</f>
        <v>#N/A</v>
      </c>
      <c r="BE4759" s="52" t="e">
        <f ca="1">IF(AND(BE4752=1,SUM($H4752:BD4752)=0),BE4743,NA())</f>
        <v>#N/A</v>
      </c>
      <c r="BF4759" s="52" t="e">
        <f ca="1">IF(AND(BF4752=1,SUM($H4752:BE4752)=0),BF4743,NA())</f>
        <v>#N/A</v>
      </c>
    </row>
    <row r="4760" spans="1:58" x14ac:dyDescent="0.2">
      <c r="A4760" t="s">
        <v>17</v>
      </c>
      <c r="I4760" s="15">
        <f ca="1">IF(ISERROR(I4753)=TRUE,0,1)</f>
        <v>0</v>
      </c>
      <c r="J4760" s="15">
        <f t="shared" ref="J4760:BF4765" ca="1" si="4265">IF(ISERROR(J4753)=TRUE,0,1)</f>
        <v>0</v>
      </c>
      <c r="K4760" s="15">
        <f t="shared" ca="1" si="4265"/>
        <v>0</v>
      </c>
      <c r="L4760" s="15">
        <f t="shared" ca="1" si="4265"/>
        <v>0</v>
      </c>
      <c r="M4760" s="15">
        <f t="shared" ca="1" si="4265"/>
        <v>0</v>
      </c>
      <c r="N4760" s="15">
        <f t="shared" ca="1" si="4265"/>
        <v>0</v>
      </c>
      <c r="O4760" s="15">
        <f t="shared" ca="1" si="4265"/>
        <v>0</v>
      </c>
      <c r="P4760" s="15">
        <f t="shared" ca="1" si="4265"/>
        <v>0</v>
      </c>
      <c r="Q4760" s="15">
        <f t="shared" ca="1" si="4265"/>
        <v>0</v>
      </c>
      <c r="R4760" s="15">
        <f t="shared" ca="1" si="4265"/>
        <v>1</v>
      </c>
      <c r="S4760" s="15">
        <f t="shared" ca="1" si="4265"/>
        <v>0</v>
      </c>
      <c r="T4760" s="15">
        <f t="shared" ca="1" si="4265"/>
        <v>0</v>
      </c>
      <c r="U4760" s="15">
        <f t="shared" ca="1" si="4265"/>
        <v>0</v>
      </c>
      <c r="V4760" s="15">
        <f t="shared" ca="1" si="4265"/>
        <v>0</v>
      </c>
      <c r="W4760" s="15">
        <f t="shared" ca="1" si="4265"/>
        <v>0</v>
      </c>
      <c r="X4760" s="15">
        <f t="shared" ca="1" si="4265"/>
        <v>0</v>
      </c>
      <c r="Y4760" s="15">
        <f t="shared" ca="1" si="4265"/>
        <v>0</v>
      </c>
      <c r="Z4760" s="15">
        <f t="shared" ca="1" si="4265"/>
        <v>0</v>
      </c>
      <c r="AA4760" s="15">
        <f t="shared" ca="1" si="4265"/>
        <v>0</v>
      </c>
      <c r="AB4760" s="15">
        <f t="shared" ca="1" si="4265"/>
        <v>0</v>
      </c>
      <c r="AC4760" s="15">
        <f t="shared" ca="1" si="4265"/>
        <v>0</v>
      </c>
      <c r="AD4760" s="15">
        <f t="shared" ca="1" si="4265"/>
        <v>0</v>
      </c>
      <c r="AE4760" s="15">
        <f t="shared" ca="1" si="4265"/>
        <v>0</v>
      </c>
      <c r="AF4760" s="15">
        <f t="shared" ca="1" si="4265"/>
        <v>0</v>
      </c>
      <c r="AG4760" s="15">
        <f t="shared" ca="1" si="4265"/>
        <v>0</v>
      </c>
      <c r="AH4760" s="15">
        <f t="shared" ca="1" si="4265"/>
        <v>0</v>
      </c>
      <c r="AI4760" s="15">
        <f t="shared" ca="1" si="4265"/>
        <v>0</v>
      </c>
      <c r="AJ4760" s="15">
        <f t="shared" ca="1" si="4265"/>
        <v>0</v>
      </c>
      <c r="AK4760" s="15">
        <f t="shared" ca="1" si="4265"/>
        <v>0</v>
      </c>
      <c r="AL4760" s="15">
        <f t="shared" ca="1" si="4265"/>
        <v>0</v>
      </c>
      <c r="AM4760" s="15">
        <f t="shared" ca="1" si="4265"/>
        <v>0</v>
      </c>
      <c r="AN4760" s="15">
        <f t="shared" ca="1" si="4265"/>
        <v>0</v>
      </c>
      <c r="AO4760" s="15">
        <f t="shared" ca="1" si="4265"/>
        <v>0</v>
      </c>
      <c r="AP4760" s="15">
        <f t="shared" ca="1" si="4265"/>
        <v>0</v>
      </c>
      <c r="AQ4760" s="15">
        <f t="shared" ca="1" si="4265"/>
        <v>0</v>
      </c>
      <c r="AR4760" s="15">
        <f t="shared" ca="1" si="4265"/>
        <v>0</v>
      </c>
      <c r="AS4760" s="15">
        <f t="shared" ca="1" si="4265"/>
        <v>0</v>
      </c>
      <c r="AT4760" s="15">
        <f t="shared" ca="1" si="4265"/>
        <v>0</v>
      </c>
      <c r="AU4760" s="15">
        <f t="shared" ca="1" si="4265"/>
        <v>0</v>
      </c>
      <c r="AV4760" s="15">
        <f t="shared" ca="1" si="4265"/>
        <v>0</v>
      </c>
      <c r="AW4760" s="15">
        <f t="shared" ca="1" si="4265"/>
        <v>0</v>
      </c>
      <c r="AX4760" s="15">
        <f t="shared" ca="1" si="4265"/>
        <v>0</v>
      </c>
      <c r="AY4760" s="15">
        <f t="shared" ca="1" si="4265"/>
        <v>0</v>
      </c>
      <c r="AZ4760" s="15">
        <f t="shared" ca="1" si="4265"/>
        <v>0</v>
      </c>
      <c r="BA4760" s="15">
        <f t="shared" ca="1" si="4265"/>
        <v>0</v>
      </c>
      <c r="BB4760" s="15">
        <f t="shared" ca="1" si="4265"/>
        <v>0</v>
      </c>
      <c r="BC4760" s="15">
        <f t="shared" ca="1" si="4265"/>
        <v>0</v>
      </c>
      <c r="BD4760" s="15">
        <f t="shared" ca="1" si="4265"/>
        <v>0</v>
      </c>
      <c r="BE4760" s="15">
        <f t="shared" ca="1" si="4265"/>
        <v>0</v>
      </c>
      <c r="BF4760" s="15">
        <f t="shared" ca="1" si="4265"/>
        <v>0</v>
      </c>
    </row>
    <row r="4761" spans="1:58" x14ac:dyDescent="0.2">
      <c r="A4761" t="s">
        <v>12</v>
      </c>
      <c r="I4761" s="15">
        <f t="shared" ref="I4761:X4766" ca="1" si="4266">IF(ISERROR(I4754)=TRUE,0,1)</f>
        <v>0</v>
      </c>
      <c r="J4761" s="15">
        <f t="shared" ca="1" si="4266"/>
        <v>0</v>
      </c>
      <c r="K4761" s="15">
        <f t="shared" ca="1" si="4266"/>
        <v>0</v>
      </c>
      <c r="L4761" s="15">
        <f t="shared" ca="1" si="4266"/>
        <v>0</v>
      </c>
      <c r="M4761" s="15">
        <f t="shared" ca="1" si="4266"/>
        <v>0</v>
      </c>
      <c r="N4761" s="15">
        <f t="shared" ca="1" si="4266"/>
        <v>0</v>
      </c>
      <c r="O4761" s="15">
        <f t="shared" ca="1" si="4266"/>
        <v>0</v>
      </c>
      <c r="P4761" s="15">
        <f t="shared" ca="1" si="4266"/>
        <v>0</v>
      </c>
      <c r="Q4761" s="15">
        <f t="shared" ca="1" si="4266"/>
        <v>0</v>
      </c>
      <c r="R4761" s="15">
        <f t="shared" ca="1" si="4266"/>
        <v>1</v>
      </c>
      <c r="S4761" s="15">
        <f t="shared" ca="1" si="4266"/>
        <v>0</v>
      </c>
      <c r="T4761" s="15">
        <f t="shared" ca="1" si="4266"/>
        <v>0</v>
      </c>
      <c r="U4761" s="15">
        <f t="shared" ca="1" si="4266"/>
        <v>0</v>
      </c>
      <c r="V4761" s="15">
        <f t="shared" ca="1" si="4266"/>
        <v>0</v>
      </c>
      <c r="W4761" s="15">
        <f t="shared" ca="1" si="4266"/>
        <v>0</v>
      </c>
      <c r="X4761" s="15">
        <f t="shared" ca="1" si="4266"/>
        <v>0</v>
      </c>
      <c r="Y4761" s="15">
        <f t="shared" ca="1" si="4265"/>
        <v>0</v>
      </c>
      <c r="Z4761" s="15">
        <f t="shared" ca="1" si="4265"/>
        <v>0</v>
      </c>
      <c r="AA4761" s="15">
        <f t="shared" ca="1" si="4265"/>
        <v>0</v>
      </c>
      <c r="AB4761" s="15">
        <f t="shared" ca="1" si="4265"/>
        <v>0</v>
      </c>
      <c r="AC4761" s="15">
        <f t="shared" ca="1" si="4265"/>
        <v>0</v>
      </c>
      <c r="AD4761" s="15">
        <f t="shared" ca="1" si="4265"/>
        <v>0</v>
      </c>
      <c r="AE4761" s="15">
        <f t="shared" ca="1" si="4265"/>
        <v>0</v>
      </c>
      <c r="AF4761" s="15">
        <f t="shared" ca="1" si="4265"/>
        <v>0</v>
      </c>
      <c r="AG4761" s="15">
        <f t="shared" ca="1" si="4265"/>
        <v>0</v>
      </c>
      <c r="AH4761" s="15">
        <f t="shared" ca="1" si="4265"/>
        <v>0</v>
      </c>
      <c r="AI4761" s="15">
        <f t="shared" ca="1" si="4265"/>
        <v>0</v>
      </c>
      <c r="AJ4761" s="15">
        <f t="shared" ca="1" si="4265"/>
        <v>0</v>
      </c>
      <c r="AK4761" s="15">
        <f t="shared" ca="1" si="4265"/>
        <v>0</v>
      </c>
      <c r="AL4761" s="15">
        <f t="shared" ca="1" si="4265"/>
        <v>0</v>
      </c>
      <c r="AM4761" s="15">
        <f t="shared" ca="1" si="4265"/>
        <v>0</v>
      </c>
      <c r="AN4761" s="15">
        <f t="shared" ca="1" si="4265"/>
        <v>0</v>
      </c>
      <c r="AO4761" s="15">
        <f t="shared" ca="1" si="4265"/>
        <v>0</v>
      </c>
      <c r="AP4761" s="15">
        <f t="shared" ca="1" si="4265"/>
        <v>0</v>
      </c>
      <c r="AQ4761" s="15">
        <f t="shared" ca="1" si="4265"/>
        <v>0</v>
      </c>
      <c r="AR4761" s="15">
        <f t="shared" ca="1" si="4265"/>
        <v>0</v>
      </c>
      <c r="AS4761" s="15">
        <f t="shared" ca="1" si="4265"/>
        <v>0</v>
      </c>
      <c r="AT4761" s="15">
        <f t="shared" ca="1" si="4265"/>
        <v>0</v>
      </c>
      <c r="AU4761" s="15">
        <f t="shared" ca="1" si="4265"/>
        <v>0</v>
      </c>
      <c r="AV4761" s="15">
        <f t="shared" ca="1" si="4265"/>
        <v>0</v>
      </c>
      <c r="AW4761" s="15">
        <f t="shared" ca="1" si="4265"/>
        <v>0</v>
      </c>
      <c r="AX4761" s="15">
        <f t="shared" ca="1" si="4265"/>
        <v>0</v>
      </c>
      <c r="AY4761" s="15">
        <f t="shared" ca="1" si="4265"/>
        <v>0</v>
      </c>
      <c r="AZ4761" s="15">
        <f t="shared" ca="1" si="4265"/>
        <v>0</v>
      </c>
      <c r="BA4761" s="15">
        <f t="shared" ca="1" si="4265"/>
        <v>0</v>
      </c>
      <c r="BB4761" s="15">
        <f t="shared" ca="1" si="4265"/>
        <v>0</v>
      </c>
      <c r="BC4761" s="15">
        <f t="shared" ca="1" si="4265"/>
        <v>0</v>
      </c>
      <c r="BD4761" s="15">
        <f t="shared" ca="1" si="4265"/>
        <v>0</v>
      </c>
      <c r="BE4761" s="15">
        <f t="shared" ca="1" si="4265"/>
        <v>0</v>
      </c>
      <c r="BF4761" s="15">
        <f t="shared" ca="1" si="4265"/>
        <v>0</v>
      </c>
    </row>
    <row r="4762" spans="1:58" x14ac:dyDescent="0.2">
      <c r="A4762" t="s">
        <v>8</v>
      </c>
      <c r="I4762" s="15">
        <f t="shared" ca="1" si="4266"/>
        <v>0</v>
      </c>
      <c r="J4762" s="15">
        <f t="shared" ca="1" si="4265"/>
        <v>0</v>
      </c>
      <c r="K4762" s="15">
        <f t="shared" ca="1" si="4265"/>
        <v>0</v>
      </c>
      <c r="L4762" s="15">
        <f t="shared" ca="1" si="4265"/>
        <v>0</v>
      </c>
      <c r="M4762" s="15">
        <f t="shared" ca="1" si="4265"/>
        <v>0</v>
      </c>
      <c r="N4762" s="15">
        <f t="shared" ca="1" si="4265"/>
        <v>0</v>
      </c>
      <c r="O4762" s="15">
        <f t="shared" ca="1" si="4265"/>
        <v>0</v>
      </c>
      <c r="P4762" s="15">
        <f t="shared" ca="1" si="4265"/>
        <v>0</v>
      </c>
      <c r="Q4762" s="15">
        <f t="shared" ca="1" si="4265"/>
        <v>0</v>
      </c>
      <c r="R4762" s="15">
        <f t="shared" ca="1" si="4265"/>
        <v>1</v>
      </c>
      <c r="S4762" s="15">
        <f t="shared" ca="1" si="4265"/>
        <v>0</v>
      </c>
      <c r="T4762" s="15">
        <f t="shared" ca="1" si="4265"/>
        <v>0</v>
      </c>
      <c r="U4762" s="15">
        <f t="shared" ca="1" si="4265"/>
        <v>0</v>
      </c>
      <c r="V4762" s="15">
        <f t="shared" ca="1" si="4265"/>
        <v>0</v>
      </c>
      <c r="W4762" s="15">
        <f t="shared" ca="1" si="4265"/>
        <v>0</v>
      </c>
      <c r="X4762" s="15">
        <f t="shared" ca="1" si="4265"/>
        <v>0</v>
      </c>
      <c r="Y4762" s="15">
        <f t="shared" ca="1" si="4265"/>
        <v>0</v>
      </c>
      <c r="Z4762" s="15">
        <f t="shared" ca="1" si="4265"/>
        <v>0</v>
      </c>
      <c r="AA4762" s="15">
        <f t="shared" ca="1" si="4265"/>
        <v>0</v>
      </c>
      <c r="AB4762" s="15">
        <f t="shared" ca="1" si="4265"/>
        <v>0</v>
      </c>
      <c r="AC4762" s="15">
        <f t="shared" ca="1" si="4265"/>
        <v>0</v>
      </c>
      <c r="AD4762" s="15">
        <f t="shared" ca="1" si="4265"/>
        <v>0</v>
      </c>
      <c r="AE4762" s="15">
        <f t="shared" ca="1" si="4265"/>
        <v>0</v>
      </c>
      <c r="AF4762" s="15">
        <f t="shared" ca="1" si="4265"/>
        <v>0</v>
      </c>
      <c r="AG4762" s="15">
        <f t="shared" ca="1" si="4265"/>
        <v>0</v>
      </c>
      <c r="AH4762" s="15">
        <f t="shared" ca="1" si="4265"/>
        <v>0</v>
      </c>
      <c r="AI4762" s="15">
        <f t="shared" ca="1" si="4265"/>
        <v>0</v>
      </c>
      <c r="AJ4762" s="15">
        <f t="shared" ca="1" si="4265"/>
        <v>0</v>
      </c>
      <c r="AK4762" s="15">
        <f t="shared" ca="1" si="4265"/>
        <v>0</v>
      </c>
      <c r="AL4762" s="15">
        <f t="shared" ca="1" si="4265"/>
        <v>0</v>
      </c>
      <c r="AM4762" s="15">
        <f t="shared" ca="1" si="4265"/>
        <v>0</v>
      </c>
      <c r="AN4762" s="15">
        <f t="shared" ca="1" si="4265"/>
        <v>0</v>
      </c>
      <c r="AO4762" s="15">
        <f t="shared" ca="1" si="4265"/>
        <v>0</v>
      </c>
      <c r="AP4762" s="15">
        <f t="shared" ca="1" si="4265"/>
        <v>0</v>
      </c>
      <c r="AQ4762" s="15">
        <f t="shared" ca="1" si="4265"/>
        <v>0</v>
      </c>
      <c r="AR4762" s="15">
        <f t="shared" ca="1" si="4265"/>
        <v>0</v>
      </c>
      <c r="AS4762" s="15">
        <f t="shared" ca="1" si="4265"/>
        <v>0</v>
      </c>
      <c r="AT4762" s="15">
        <f t="shared" ca="1" si="4265"/>
        <v>0</v>
      </c>
      <c r="AU4762" s="15">
        <f t="shared" ca="1" si="4265"/>
        <v>0</v>
      </c>
      <c r="AV4762" s="15">
        <f t="shared" ca="1" si="4265"/>
        <v>0</v>
      </c>
      <c r="AW4762" s="15">
        <f t="shared" ca="1" si="4265"/>
        <v>0</v>
      </c>
      <c r="AX4762" s="15">
        <f t="shared" ca="1" si="4265"/>
        <v>0</v>
      </c>
      <c r="AY4762" s="15">
        <f t="shared" ca="1" si="4265"/>
        <v>0</v>
      </c>
      <c r="AZ4762" s="15">
        <f t="shared" ca="1" si="4265"/>
        <v>0</v>
      </c>
      <c r="BA4762" s="15">
        <f t="shared" ca="1" si="4265"/>
        <v>0</v>
      </c>
      <c r="BB4762" s="15">
        <f t="shared" ca="1" si="4265"/>
        <v>0</v>
      </c>
      <c r="BC4762" s="15">
        <f t="shared" ca="1" si="4265"/>
        <v>0</v>
      </c>
      <c r="BD4762" s="15">
        <f t="shared" ca="1" si="4265"/>
        <v>0</v>
      </c>
      <c r="BE4762" s="15">
        <f t="shared" ca="1" si="4265"/>
        <v>0</v>
      </c>
      <c r="BF4762" s="15">
        <f t="shared" ca="1" si="4265"/>
        <v>0</v>
      </c>
    </row>
    <row r="4763" spans="1:58" x14ac:dyDescent="0.2">
      <c r="A4763" t="s">
        <v>43</v>
      </c>
      <c r="I4763" s="15">
        <f t="shared" ca="1" si="4266"/>
        <v>0</v>
      </c>
      <c r="J4763" s="15">
        <f t="shared" ca="1" si="4265"/>
        <v>0</v>
      </c>
      <c r="K4763" s="15">
        <f t="shared" ca="1" si="4265"/>
        <v>0</v>
      </c>
      <c r="L4763" s="15">
        <f t="shared" ca="1" si="4265"/>
        <v>0</v>
      </c>
      <c r="M4763" s="15">
        <f t="shared" ca="1" si="4265"/>
        <v>0</v>
      </c>
      <c r="N4763" s="15">
        <f t="shared" ca="1" si="4265"/>
        <v>0</v>
      </c>
      <c r="O4763" s="15">
        <f t="shared" ca="1" si="4265"/>
        <v>0</v>
      </c>
      <c r="P4763" s="15">
        <f t="shared" ca="1" si="4265"/>
        <v>0</v>
      </c>
      <c r="Q4763" s="15">
        <f t="shared" ca="1" si="4265"/>
        <v>0</v>
      </c>
      <c r="R4763" s="15">
        <f t="shared" ca="1" si="4265"/>
        <v>0</v>
      </c>
      <c r="S4763" s="15">
        <f t="shared" ca="1" si="4265"/>
        <v>1</v>
      </c>
      <c r="T4763" s="15">
        <f t="shared" ca="1" si="4265"/>
        <v>0</v>
      </c>
      <c r="U4763" s="15">
        <f t="shared" ca="1" si="4265"/>
        <v>0</v>
      </c>
      <c r="V4763" s="15">
        <f t="shared" ca="1" si="4265"/>
        <v>0</v>
      </c>
      <c r="W4763" s="15">
        <f t="shared" ca="1" si="4265"/>
        <v>0</v>
      </c>
      <c r="X4763" s="15">
        <f t="shared" ca="1" si="4265"/>
        <v>0</v>
      </c>
      <c r="Y4763" s="15">
        <f t="shared" ca="1" si="4265"/>
        <v>0</v>
      </c>
      <c r="Z4763" s="15">
        <f t="shared" ca="1" si="4265"/>
        <v>0</v>
      </c>
      <c r="AA4763" s="15">
        <f t="shared" ca="1" si="4265"/>
        <v>0</v>
      </c>
      <c r="AB4763" s="15">
        <f t="shared" ca="1" si="4265"/>
        <v>0</v>
      </c>
      <c r="AC4763" s="15">
        <f t="shared" ca="1" si="4265"/>
        <v>0</v>
      </c>
      <c r="AD4763" s="15">
        <f t="shared" ca="1" si="4265"/>
        <v>0</v>
      </c>
      <c r="AE4763" s="15">
        <f t="shared" ca="1" si="4265"/>
        <v>0</v>
      </c>
      <c r="AF4763" s="15">
        <f t="shared" ca="1" si="4265"/>
        <v>0</v>
      </c>
      <c r="AG4763" s="15">
        <f t="shared" ca="1" si="4265"/>
        <v>0</v>
      </c>
      <c r="AH4763" s="15">
        <f t="shared" ca="1" si="4265"/>
        <v>0</v>
      </c>
      <c r="AI4763" s="15">
        <f t="shared" ca="1" si="4265"/>
        <v>0</v>
      </c>
      <c r="AJ4763" s="15">
        <f t="shared" ca="1" si="4265"/>
        <v>0</v>
      </c>
      <c r="AK4763" s="15">
        <f t="shared" ca="1" si="4265"/>
        <v>0</v>
      </c>
      <c r="AL4763" s="15">
        <f t="shared" ca="1" si="4265"/>
        <v>0</v>
      </c>
      <c r="AM4763" s="15">
        <f t="shared" ca="1" si="4265"/>
        <v>0</v>
      </c>
      <c r="AN4763" s="15">
        <f t="shared" ca="1" si="4265"/>
        <v>0</v>
      </c>
      <c r="AO4763" s="15">
        <f t="shared" ca="1" si="4265"/>
        <v>0</v>
      </c>
      <c r="AP4763" s="15">
        <f t="shared" ca="1" si="4265"/>
        <v>0</v>
      </c>
      <c r="AQ4763" s="15">
        <f t="shared" ca="1" si="4265"/>
        <v>0</v>
      </c>
      <c r="AR4763" s="15">
        <f t="shared" ca="1" si="4265"/>
        <v>0</v>
      </c>
      <c r="AS4763" s="15">
        <f t="shared" ca="1" si="4265"/>
        <v>0</v>
      </c>
      <c r="AT4763" s="15">
        <f t="shared" ca="1" si="4265"/>
        <v>0</v>
      </c>
      <c r="AU4763" s="15">
        <f t="shared" ca="1" si="4265"/>
        <v>0</v>
      </c>
      <c r="AV4763" s="15">
        <f t="shared" ca="1" si="4265"/>
        <v>0</v>
      </c>
      <c r="AW4763" s="15">
        <f t="shared" ca="1" si="4265"/>
        <v>0</v>
      </c>
      <c r="AX4763" s="15">
        <f t="shared" ca="1" si="4265"/>
        <v>0</v>
      </c>
      <c r="AY4763" s="15">
        <f t="shared" ca="1" si="4265"/>
        <v>0</v>
      </c>
      <c r="AZ4763" s="15">
        <f t="shared" ca="1" si="4265"/>
        <v>0</v>
      </c>
      <c r="BA4763" s="15">
        <f t="shared" ca="1" si="4265"/>
        <v>0</v>
      </c>
      <c r="BB4763" s="15">
        <f t="shared" ca="1" si="4265"/>
        <v>0</v>
      </c>
      <c r="BC4763" s="15">
        <f t="shared" ca="1" si="4265"/>
        <v>0</v>
      </c>
      <c r="BD4763" s="15">
        <f t="shared" ca="1" si="4265"/>
        <v>0</v>
      </c>
      <c r="BE4763" s="15">
        <f t="shared" ca="1" si="4265"/>
        <v>0</v>
      </c>
      <c r="BF4763" s="15">
        <f t="shared" ca="1" si="4265"/>
        <v>0</v>
      </c>
    </row>
    <row r="4764" spans="1:58" x14ac:dyDescent="0.2">
      <c r="A4764" t="s">
        <v>14</v>
      </c>
      <c r="I4764" s="15">
        <f t="shared" ca="1" si="4266"/>
        <v>0</v>
      </c>
      <c r="J4764" s="15">
        <f t="shared" ca="1" si="4265"/>
        <v>0</v>
      </c>
      <c r="K4764" s="15">
        <f t="shared" ca="1" si="4265"/>
        <v>0</v>
      </c>
      <c r="L4764" s="15">
        <f t="shared" ca="1" si="4265"/>
        <v>0</v>
      </c>
      <c r="M4764" s="15">
        <f t="shared" ca="1" si="4265"/>
        <v>0</v>
      </c>
      <c r="N4764" s="15">
        <f t="shared" ca="1" si="4265"/>
        <v>0</v>
      </c>
      <c r="O4764" s="15">
        <f t="shared" ca="1" si="4265"/>
        <v>0</v>
      </c>
      <c r="P4764" s="15">
        <f t="shared" ca="1" si="4265"/>
        <v>0</v>
      </c>
      <c r="Q4764" s="15">
        <f t="shared" ca="1" si="4265"/>
        <v>0</v>
      </c>
      <c r="R4764" s="15">
        <f t="shared" ca="1" si="4265"/>
        <v>1</v>
      </c>
      <c r="S4764" s="15">
        <f t="shared" ca="1" si="4265"/>
        <v>0</v>
      </c>
      <c r="T4764" s="15">
        <f t="shared" ca="1" si="4265"/>
        <v>0</v>
      </c>
      <c r="U4764" s="15">
        <f t="shared" ca="1" si="4265"/>
        <v>0</v>
      </c>
      <c r="V4764" s="15">
        <f t="shared" ca="1" si="4265"/>
        <v>0</v>
      </c>
      <c r="W4764" s="15">
        <f t="shared" ca="1" si="4265"/>
        <v>0</v>
      </c>
      <c r="X4764" s="15">
        <f t="shared" ca="1" si="4265"/>
        <v>0</v>
      </c>
      <c r="Y4764" s="15">
        <f t="shared" ca="1" si="4265"/>
        <v>0</v>
      </c>
      <c r="Z4764" s="15">
        <f t="shared" ca="1" si="4265"/>
        <v>0</v>
      </c>
      <c r="AA4764" s="15">
        <f t="shared" ca="1" si="4265"/>
        <v>0</v>
      </c>
      <c r="AB4764" s="15">
        <f t="shared" ca="1" si="4265"/>
        <v>0</v>
      </c>
      <c r="AC4764" s="15">
        <f t="shared" ca="1" si="4265"/>
        <v>0</v>
      </c>
      <c r="AD4764" s="15">
        <f t="shared" ca="1" si="4265"/>
        <v>0</v>
      </c>
      <c r="AE4764" s="15">
        <f t="shared" ca="1" si="4265"/>
        <v>0</v>
      </c>
      <c r="AF4764" s="15">
        <f t="shared" ca="1" si="4265"/>
        <v>0</v>
      </c>
      <c r="AG4764" s="15">
        <f t="shared" ca="1" si="4265"/>
        <v>0</v>
      </c>
      <c r="AH4764" s="15">
        <f t="shared" ca="1" si="4265"/>
        <v>0</v>
      </c>
      <c r="AI4764" s="15">
        <f t="shared" ca="1" si="4265"/>
        <v>0</v>
      </c>
      <c r="AJ4764" s="15">
        <f t="shared" ca="1" si="4265"/>
        <v>0</v>
      </c>
      <c r="AK4764" s="15">
        <f t="shared" ca="1" si="4265"/>
        <v>0</v>
      </c>
      <c r="AL4764" s="15">
        <f t="shared" ca="1" si="4265"/>
        <v>0</v>
      </c>
      <c r="AM4764" s="15">
        <f t="shared" ca="1" si="4265"/>
        <v>0</v>
      </c>
      <c r="AN4764" s="15">
        <f t="shared" ca="1" si="4265"/>
        <v>0</v>
      </c>
      <c r="AO4764" s="15">
        <f t="shared" ca="1" si="4265"/>
        <v>0</v>
      </c>
      <c r="AP4764" s="15">
        <f t="shared" ca="1" si="4265"/>
        <v>0</v>
      </c>
      <c r="AQ4764" s="15">
        <f t="shared" ca="1" si="4265"/>
        <v>0</v>
      </c>
      <c r="AR4764" s="15">
        <f t="shared" ca="1" si="4265"/>
        <v>0</v>
      </c>
      <c r="AS4764" s="15">
        <f t="shared" ca="1" si="4265"/>
        <v>0</v>
      </c>
      <c r="AT4764" s="15">
        <f t="shared" ca="1" si="4265"/>
        <v>0</v>
      </c>
      <c r="AU4764" s="15">
        <f t="shared" ca="1" si="4265"/>
        <v>0</v>
      </c>
      <c r="AV4764" s="15">
        <f t="shared" ca="1" si="4265"/>
        <v>0</v>
      </c>
      <c r="AW4764" s="15">
        <f t="shared" ca="1" si="4265"/>
        <v>0</v>
      </c>
      <c r="AX4764" s="15">
        <f t="shared" ca="1" si="4265"/>
        <v>0</v>
      </c>
      <c r="AY4764" s="15">
        <f t="shared" ca="1" si="4265"/>
        <v>0</v>
      </c>
      <c r="AZ4764" s="15">
        <f t="shared" ca="1" si="4265"/>
        <v>0</v>
      </c>
      <c r="BA4764" s="15">
        <f t="shared" ca="1" si="4265"/>
        <v>0</v>
      </c>
      <c r="BB4764" s="15">
        <f t="shared" ca="1" si="4265"/>
        <v>0</v>
      </c>
      <c r="BC4764" s="15">
        <f t="shared" ca="1" si="4265"/>
        <v>0</v>
      </c>
      <c r="BD4764" s="15">
        <f t="shared" ca="1" si="4265"/>
        <v>0</v>
      </c>
      <c r="BE4764" s="15">
        <f t="shared" ca="1" si="4265"/>
        <v>0</v>
      </c>
      <c r="BF4764" s="15">
        <f t="shared" ca="1" si="4265"/>
        <v>0</v>
      </c>
    </row>
    <row r="4765" spans="1:58" x14ac:dyDescent="0.2">
      <c r="A4765" t="s">
        <v>19</v>
      </c>
      <c r="I4765" s="15">
        <f t="shared" ca="1" si="4266"/>
        <v>0</v>
      </c>
      <c r="J4765" s="15">
        <f t="shared" ca="1" si="4265"/>
        <v>0</v>
      </c>
      <c r="K4765" s="15">
        <f t="shared" ca="1" si="4265"/>
        <v>0</v>
      </c>
      <c r="L4765" s="15">
        <f t="shared" ca="1" si="4265"/>
        <v>0</v>
      </c>
      <c r="M4765" s="15">
        <f t="shared" ca="1" si="4265"/>
        <v>0</v>
      </c>
      <c r="N4765" s="15">
        <f t="shared" ca="1" si="4265"/>
        <v>0</v>
      </c>
      <c r="O4765" s="15">
        <f t="shared" ca="1" si="4265"/>
        <v>0</v>
      </c>
      <c r="P4765" s="15">
        <f t="shared" ca="1" si="4265"/>
        <v>0</v>
      </c>
      <c r="Q4765" s="15">
        <f t="shared" ca="1" si="4265"/>
        <v>0</v>
      </c>
      <c r="R4765" s="15">
        <f t="shared" ca="1" si="4265"/>
        <v>1</v>
      </c>
      <c r="S4765" s="15">
        <f t="shared" ca="1" si="4265"/>
        <v>0</v>
      </c>
      <c r="T4765" s="15">
        <f t="shared" ca="1" si="4265"/>
        <v>0</v>
      </c>
      <c r="U4765" s="15">
        <f t="shared" ca="1" si="4265"/>
        <v>0</v>
      </c>
      <c r="V4765" s="15">
        <f t="shared" ca="1" si="4265"/>
        <v>0</v>
      </c>
      <c r="W4765" s="15">
        <f t="shared" ca="1" si="4265"/>
        <v>0</v>
      </c>
      <c r="X4765" s="15">
        <f t="shared" ca="1" si="4265"/>
        <v>0</v>
      </c>
      <c r="Y4765" s="15">
        <f t="shared" ca="1" si="4265"/>
        <v>0</v>
      </c>
      <c r="Z4765" s="15">
        <f t="shared" ca="1" si="4265"/>
        <v>0</v>
      </c>
      <c r="AA4765" s="15">
        <f t="shared" ca="1" si="4265"/>
        <v>0</v>
      </c>
      <c r="AB4765" s="15">
        <f t="shared" ca="1" si="4265"/>
        <v>0</v>
      </c>
      <c r="AC4765" s="15">
        <f t="shared" ca="1" si="4265"/>
        <v>0</v>
      </c>
      <c r="AD4765" s="15">
        <f t="shared" ca="1" si="4265"/>
        <v>0</v>
      </c>
      <c r="AE4765" s="15">
        <f t="shared" ca="1" si="4265"/>
        <v>0</v>
      </c>
      <c r="AF4765" s="15">
        <f t="shared" ca="1" si="4265"/>
        <v>0</v>
      </c>
      <c r="AG4765" s="15">
        <f t="shared" ca="1" si="4265"/>
        <v>0</v>
      </c>
      <c r="AH4765" s="15">
        <f t="shared" ca="1" si="4265"/>
        <v>0</v>
      </c>
      <c r="AI4765" s="15">
        <f t="shared" ref="J4765:BF4766" ca="1" si="4267">IF(ISERROR(AI4758)=TRUE,0,1)</f>
        <v>0</v>
      </c>
      <c r="AJ4765" s="15">
        <f t="shared" ca="1" si="4267"/>
        <v>0</v>
      </c>
      <c r="AK4765" s="15">
        <f t="shared" ca="1" si="4267"/>
        <v>0</v>
      </c>
      <c r="AL4765" s="15">
        <f t="shared" ca="1" si="4267"/>
        <v>0</v>
      </c>
      <c r="AM4765" s="15">
        <f t="shared" ca="1" si="4267"/>
        <v>0</v>
      </c>
      <c r="AN4765" s="15">
        <f t="shared" ca="1" si="4267"/>
        <v>0</v>
      </c>
      <c r="AO4765" s="15">
        <f t="shared" ca="1" si="4267"/>
        <v>0</v>
      </c>
      <c r="AP4765" s="15">
        <f t="shared" ca="1" si="4267"/>
        <v>0</v>
      </c>
      <c r="AQ4765" s="15">
        <f t="shared" ca="1" si="4267"/>
        <v>0</v>
      </c>
      <c r="AR4765" s="15">
        <f t="shared" ca="1" si="4267"/>
        <v>0</v>
      </c>
      <c r="AS4765" s="15">
        <f t="shared" ca="1" si="4267"/>
        <v>0</v>
      </c>
      <c r="AT4765" s="15">
        <f t="shared" ca="1" si="4267"/>
        <v>0</v>
      </c>
      <c r="AU4765" s="15">
        <f t="shared" ca="1" si="4267"/>
        <v>0</v>
      </c>
      <c r="AV4765" s="15">
        <f t="shared" ca="1" si="4267"/>
        <v>0</v>
      </c>
      <c r="AW4765" s="15">
        <f t="shared" ca="1" si="4267"/>
        <v>0</v>
      </c>
      <c r="AX4765" s="15">
        <f t="shared" ca="1" si="4267"/>
        <v>0</v>
      </c>
      <c r="AY4765" s="15">
        <f t="shared" ca="1" si="4267"/>
        <v>0</v>
      </c>
      <c r="AZ4765" s="15">
        <f t="shared" ca="1" si="4267"/>
        <v>0</v>
      </c>
      <c r="BA4765" s="15">
        <f t="shared" ca="1" si="4267"/>
        <v>0</v>
      </c>
      <c r="BB4765" s="15">
        <f t="shared" ca="1" si="4267"/>
        <v>0</v>
      </c>
      <c r="BC4765" s="15">
        <f t="shared" ca="1" si="4267"/>
        <v>0</v>
      </c>
      <c r="BD4765" s="15">
        <f t="shared" ca="1" si="4267"/>
        <v>0</v>
      </c>
      <c r="BE4765" s="15">
        <f t="shared" ca="1" si="4267"/>
        <v>0</v>
      </c>
      <c r="BF4765" s="15">
        <f t="shared" ca="1" si="4267"/>
        <v>0</v>
      </c>
    </row>
    <row r="4766" spans="1:58" x14ac:dyDescent="0.2">
      <c r="A4766" t="s">
        <v>10</v>
      </c>
      <c r="I4766" s="15">
        <f t="shared" ca="1" si="4266"/>
        <v>0</v>
      </c>
      <c r="J4766" s="15">
        <f t="shared" ca="1" si="4267"/>
        <v>0</v>
      </c>
      <c r="K4766" s="15">
        <f t="shared" ca="1" si="4267"/>
        <v>0</v>
      </c>
      <c r="L4766" s="15">
        <f t="shared" ca="1" si="4267"/>
        <v>0</v>
      </c>
      <c r="M4766" s="15">
        <f t="shared" ca="1" si="4267"/>
        <v>0</v>
      </c>
      <c r="N4766" s="15">
        <f t="shared" ca="1" si="4267"/>
        <v>0</v>
      </c>
      <c r="O4766" s="15">
        <f t="shared" ca="1" si="4267"/>
        <v>0</v>
      </c>
      <c r="P4766" s="15">
        <f t="shared" ca="1" si="4267"/>
        <v>0</v>
      </c>
      <c r="Q4766" s="15">
        <f t="shared" ca="1" si="4267"/>
        <v>0</v>
      </c>
      <c r="R4766" s="15">
        <f t="shared" ca="1" si="4267"/>
        <v>1</v>
      </c>
      <c r="S4766" s="15">
        <f t="shared" ca="1" si="4267"/>
        <v>0</v>
      </c>
      <c r="T4766" s="15">
        <f t="shared" ca="1" si="4267"/>
        <v>0</v>
      </c>
      <c r="U4766" s="15">
        <f t="shared" ca="1" si="4267"/>
        <v>0</v>
      </c>
      <c r="V4766" s="15">
        <f t="shared" ca="1" si="4267"/>
        <v>0</v>
      </c>
      <c r="W4766" s="15">
        <f t="shared" ca="1" si="4267"/>
        <v>0</v>
      </c>
      <c r="X4766" s="15">
        <f t="shared" ca="1" si="4267"/>
        <v>0</v>
      </c>
      <c r="Y4766" s="15">
        <f t="shared" ca="1" si="4267"/>
        <v>0</v>
      </c>
      <c r="Z4766" s="15">
        <f t="shared" ca="1" si="4267"/>
        <v>0</v>
      </c>
      <c r="AA4766" s="15">
        <f t="shared" ca="1" si="4267"/>
        <v>0</v>
      </c>
      <c r="AB4766" s="15">
        <f t="shared" ca="1" si="4267"/>
        <v>0</v>
      </c>
      <c r="AC4766" s="15">
        <f t="shared" ca="1" si="4267"/>
        <v>0</v>
      </c>
      <c r="AD4766" s="15">
        <f t="shared" ca="1" si="4267"/>
        <v>0</v>
      </c>
      <c r="AE4766" s="15">
        <f t="shared" ca="1" si="4267"/>
        <v>0</v>
      </c>
      <c r="AF4766" s="15">
        <f t="shared" ca="1" si="4267"/>
        <v>0</v>
      </c>
      <c r="AG4766" s="15">
        <f t="shared" ca="1" si="4267"/>
        <v>0</v>
      </c>
      <c r="AH4766" s="15">
        <f t="shared" ca="1" si="4267"/>
        <v>0</v>
      </c>
      <c r="AI4766" s="15">
        <f t="shared" ca="1" si="4267"/>
        <v>0</v>
      </c>
      <c r="AJ4766" s="15">
        <f t="shared" ca="1" si="4267"/>
        <v>0</v>
      </c>
      <c r="AK4766" s="15">
        <f t="shared" ca="1" si="4267"/>
        <v>0</v>
      </c>
      <c r="AL4766" s="15">
        <f t="shared" ca="1" si="4267"/>
        <v>0</v>
      </c>
      <c r="AM4766" s="15">
        <f t="shared" ca="1" si="4267"/>
        <v>0</v>
      </c>
      <c r="AN4766" s="15">
        <f t="shared" ca="1" si="4267"/>
        <v>0</v>
      </c>
      <c r="AO4766" s="15">
        <f t="shared" ca="1" si="4267"/>
        <v>0</v>
      </c>
      <c r="AP4766" s="15">
        <f t="shared" ca="1" si="4267"/>
        <v>0</v>
      </c>
      <c r="AQ4766" s="15">
        <f t="shared" ca="1" si="4267"/>
        <v>0</v>
      </c>
      <c r="AR4766" s="15">
        <f t="shared" ca="1" si="4267"/>
        <v>0</v>
      </c>
      <c r="AS4766" s="15">
        <f t="shared" ca="1" si="4267"/>
        <v>0</v>
      </c>
      <c r="AT4766" s="15">
        <f t="shared" ca="1" si="4267"/>
        <v>0</v>
      </c>
      <c r="AU4766" s="15">
        <f t="shared" ca="1" si="4267"/>
        <v>0</v>
      </c>
      <c r="AV4766" s="15">
        <f t="shared" ca="1" si="4267"/>
        <v>0</v>
      </c>
      <c r="AW4766" s="15">
        <f t="shared" ca="1" si="4267"/>
        <v>0</v>
      </c>
      <c r="AX4766" s="15">
        <f t="shared" ca="1" si="4267"/>
        <v>0</v>
      </c>
      <c r="AY4766" s="15">
        <f t="shared" ca="1" si="4267"/>
        <v>0</v>
      </c>
      <c r="AZ4766" s="15">
        <f t="shared" ca="1" si="4267"/>
        <v>0</v>
      </c>
      <c r="BA4766" s="15">
        <f t="shared" ca="1" si="4267"/>
        <v>0</v>
      </c>
      <c r="BB4766" s="15">
        <f t="shared" ca="1" si="4267"/>
        <v>0</v>
      </c>
      <c r="BC4766" s="15">
        <f t="shared" ca="1" si="4267"/>
        <v>0</v>
      </c>
      <c r="BD4766" s="15">
        <f t="shared" ca="1" si="4267"/>
        <v>0</v>
      </c>
      <c r="BE4766" s="15">
        <f t="shared" ca="1" si="4267"/>
        <v>0</v>
      </c>
      <c r="BF4766" s="15">
        <f t="shared" ca="1" si="4267"/>
        <v>0</v>
      </c>
    </row>
    <row r="4767" spans="1:58" x14ac:dyDescent="0.2">
      <c r="A4767" t="s">
        <v>327</v>
      </c>
      <c r="I4767" s="26"/>
      <c r="J4767" s="26"/>
      <c r="K4767" s="26"/>
      <c r="L4767" s="26"/>
      <c r="M4767" s="26"/>
      <c r="N4767" s="26"/>
      <c r="O4767" s="26"/>
      <c r="P4767" s="26"/>
      <c r="Q4767" s="26"/>
      <c r="R4767" s="26"/>
      <c r="S4767" s="26"/>
      <c r="T4767" s="26"/>
      <c r="U4767" s="26"/>
      <c r="V4767" s="26"/>
      <c r="W4767" s="26"/>
      <c r="X4767" s="26"/>
      <c r="Y4767" s="26"/>
      <c r="Z4767" s="26"/>
      <c r="AA4767" s="26"/>
      <c r="AB4767" s="26"/>
      <c r="AC4767" s="26"/>
      <c r="AD4767" s="26"/>
      <c r="AE4767" s="26"/>
      <c r="AF4767" s="26"/>
      <c r="AG4767" s="26"/>
      <c r="AH4767" s="26"/>
      <c r="AI4767" s="26"/>
      <c r="AJ4767" s="26"/>
      <c r="AK4767" s="26"/>
      <c r="AL4767" s="26"/>
      <c r="AM4767" s="26"/>
      <c r="AN4767" s="26"/>
      <c r="AO4767" s="26"/>
      <c r="AP4767" s="26"/>
      <c r="AQ4767" s="26"/>
      <c r="AR4767" s="26"/>
      <c r="AS4767" s="26"/>
      <c r="AT4767" s="26"/>
      <c r="AU4767" s="26"/>
      <c r="AV4767" s="26"/>
      <c r="AW4767" s="26"/>
      <c r="AX4767" s="26"/>
      <c r="AY4767" s="26"/>
      <c r="AZ4767" s="26"/>
      <c r="BA4767" s="26"/>
      <c r="BB4767" s="26"/>
      <c r="BC4767" s="26"/>
      <c r="BD4767" s="26"/>
      <c r="BE4767" s="26"/>
      <c r="BF4767" s="26"/>
    </row>
    <row r="4768" spans="1:58" x14ac:dyDescent="0.2">
      <c r="C4768" s="40">
        <f>A52</f>
        <v>2015</v>
      </c>
      <c r="D4768" s="37">
        <f>C4768+1</f>
        <v>2016</v>
      </c>
      <c r="E4768" s="37">
        <f t="shared" ref="E4768" si="4268">D4768+1</f>
        <v>2017</v>
      </c>
      <c r="F4768" s="37">
        <f t="shared" ref="F4768" si="4269">E4768+1</f>
        <v>2018</v>
      </c>
      <c r="G4768" s="37">
        <f t="shared" ref="G4768" si="4270">F4768+1</f>
        <v>2019</v>
      </c>
      <c r="H4768" s="37">
        <f t="shared" ref="H4768" si="4271">G4768+1</f>
        <v>2020</v>
      </c>
      <c r="I4768" s="37">
        <f t="shared" ref="I4768" si="4272">H4768+1</f>
        <v>2021</v>
      </c>
      <c r="J4768" s="37">
        <f t="shared" ref="J4768" si="4273">I4768+1</f>
        <v>2022</v>
      </c>
      <c r="K4768" s="37">
        <f t="shared" ref="K4768" si="4274">J4768+1</f>
        <v>2023</v>
      </c>
      <c r="L4768" s="37">
        <f t="shared" ref="L4768" si="4275">K4768+1</f>
        <v>2024</v>
      </c>
      <c r="M4768" s="37">
        <f t="shared" ref="M4768" si="4276">L4768+1</f>
        <v>2025</v>
      </c>
      <c r="N4768" s="37">
        <f t="shared" ref="N4768" si="4277">M4768+1</f>
        <v>2026</v>
      </c>
      <c r="O4768" s="37">
        <f t="shared" ref="O4768" si="4278">N4768+1</f>
        <v>2027</v>
      </c>
      <c r="P4768" s="37">
        <f t="shared" ref="P4768" si="4279">O4768+1</f>
        <v>2028</v>
      </c>
      <c r="Q4768" s="37">
        <f t="shared" ref="Q4768" si="4280">P4768+1</f>
        <v>2029</v>
      </c>
      <c r="R4768" s="37">
        <f t="shared" ref="R4768" si="4281">Q4768+1</f>
        <v>2030</v>
      </c>
      <c r="S4768" s="37">
        <f t="shared" ref="S4768" si="4282">R4768+1</f>
        <v>2031</v>
      </c>
      <c r="T4768" s="37">
        <f t="shared" ref="T4768" si="4283">S4768+1</f>
        <v>2032</v>
      </c>
      <c r="U4768" s="37">
        <f t="shared" ref="U4768" si="4284">T4768+1</f>
        <v>2033</v>
      </c>
      <c r="V4768" s="37">
        <f t="shared" ref="V4768" si="4285">U4768+1</f>
        <v>2034</v>
      </c>
      <c r="W4768" s="37">
        <f t="shared" ref="W4768" si="4286">V4768+1</f>
        <v>2035</v>
      </c>
      <c r="X4768" s="37">
        <f t="shared" ref="X4768" si="4287">W4768+1</f>
        <v>2036</v>
      </c>
      <c r="Y4768" s="37">
        <f t="shared" ref="Y4768" si="4288">X4768+1</f>
        <v>2037</v>
      </c>
      <c r="Z4768" s="37">
        <f t="shared" ref="Z4768" si="4289">Y4768+1</f>
        <v>2038</v>
      </c>
      <c r="AA4768" s="37">
        <f t="shared" ref="AA4768" si="4290">Z4768+1</f>
        <v>2039</v>
      </c>
      <c r="AB4768" s="37">
        <f t="shared" ref="AB4768" si="4291">AA4768+1</f>
        <v>2040</v>
      </c>
      <c r="AC4768" s="37">
        <f t="shared" ref="AC4768" si="4292">AB4768+1</f>
        <v>2041</v>
      </c>
      <c r="AD4768" s="37">
        <f t="shared" ref="AD4768" si="4293">AC4768+1</f>
        <v>2042</v>
      </c>
      <c r="AE4768" s="37">
        <f t="shared" ref="AE4768" si="4294">AD4768+1</f>
        <v>2043</v>
      </c>
      <c r="AF4768" s="37">
        <f t="shared" ref="AF4768" si="4295">AE4768+1</f>
        <v>2044</v>
      </c>
      <c r="AG4768" s="37">
        <f t="shared" ref="AG4768" si="4296">AF4768+1</f>
        <v>2045</v>
      </c>
      <c r="AH4768" s="37">
        <f t="shared" ref="AH4768" si="4297">AG4768+1</f>
        <v>2046</v>
      </c>
      <c r="AI4768" s="37">
        <f t="shared" ref="AI4768" si="4298">AH4768+1</f>
        <v>2047</v>
      </c>
      <c r="AJ4768" s="37">
        <f t="shared" ref="AJ4768" si="4299">AI4768+1</f>
        <v>2048</v>
      </c>
      <c r="AK4768" s="37">
        <f t="shared" ref="AK4768" si="4300">AJ4768+1</f>
        <v>2049</v>
      </c>
      <c r="AL4768" s="37">
        <f t="shared" ref="AL4768" si="4301">AK4768+1</f>
        <v>2050</v>
      </c>
      <c r="AM4768" s="37">
        <f t="shared" ref="AM4768" si="4302">AL4768+1</f>
        <v>2051</v>
      </c>
      <c r="AN4768" s="37">
        <f t="shared" ref="AN4768" si="4303">AM4768+1</f>
        <v>2052</v>
      </c>
      <c r="AO4768" s="37">
        <f t="shared" ref="AO4768" si="4304">AN4768+1</f>
        <v>2053</v>
      </c>
      <c r="AP4768" s="37">
        <f t="shared" ref="AP4768" si="4305">AO4768+1</f>
        <v>2054</v>
      </c>
      <c r="AQ4768" s="37">
        <f t="shared" ref="AQ4768" si="4306">AP4768+1</f>
        <v>2055</v>
      </c>
      <c r="AR4768" s="37">
        <f t="shared" ref="AR4768" si="4307">AQ4768+1</f>
        <v>2056</v>
      </c>
      <c r="AS4768" s="37">
        <f t="shared" ref="AS4768" si="4308">AR4768+1</f>
        <v>2057</v>
      </c>
      <c r="AT4768" s="37">
        <f t="shared" ref="AT4768" si="4309">AS4768+1</f>
        <v>2058</v>
      </c>
      <c r="AU4768" s="37">
        <f>AT4768+1</f>
        <v>2059</v>
      </c>
      <c r="AV4768" s="37">
        <f t="shared" ref="AV4768" si="4310">AU4768+1</f>
        <v>2060</v>
      </c>
      <c r="AW4768" s="37">
        <f t="shared" ref="AW4768" si="4311">AV4768+1</f>
        <v>2061</v>
      </c>
      <c r="AX4768" s="37">
        <f t="shared" ref="AX4768" si="4312">AW4768+1</f>
        <v>2062</v>
      </c>
      <c r="AY4768" s="37">
        <f t="shared" ref="AY4768" si="4313">AX4768+1</f>
        <v>2063</v>
      </c>
      <c r="AZ4768" s="37">
        <f t="shared" ref="AZ4768" si="4314">AY4768+1</f>
        <v>2064</v>
      </c>
      <c r="BA4768" s="37">
        <f>AZ4768+1</f>
        <v>2065</v>
      </c>
      <c r="BB4768" s="37">
        <f t="shared" ref="BB4768" si="4315">BA4768+1</f>
        <v>2066</v>
      </c>
      <c r="BC4768" s="37">
        <f>BB4768+1</f>
        <v>2067</v>
      </c>
      <c r="BD4768" s="37">
        <f t="shared" ref="BD4768" si="4316">BC4768+1</f>
        <v>2068</v>
      </c>
      <c r="BE4768" s="37">
        <f t="shared" ref="BE4768" si="4317">BD4768+1</f>
        <v>2069</v>
      </c>
      <c r="BF4768" s="37">
        <f>BE4768+1</f>
        <v>2070</v>
      </c>
    </row>
    <row r="4769" spans="1:58" x14ac:dyDescent="0.2">
      <c r="A4769" s="9" t="str">
        <f t="shared" ref="A4769:A4832" si="4318">A146</f>
        <v>Afghanistan</v>
      </c>
      <c r="C4769" s="41">
        <f t="shared" ref="C4769:G4778" ca="1" si="4319">C3822</f>
        <v>344.38246968996486</v>
      </c>
      <c r="D4769" s="41">
        <f t="shared" ca="1" si="4319"/>
        <v>361.355923827384</v>
      </c>
      <c r="E4769" s="41">
        <f t="shared" ca="1" si="4319"/>
        <v>378.473905081015</v>
      </c>
      <c r="F4769" s="41">
        <f t="shared" ca="1" si="4319"/>
        <v>395.70223081849281</v>
      </c>
      <c r="G4769" s="41">
        <f t="shared" ca="1" si="4319"/>
        <v>413.00670203676401</v>
      </c>
      <c r="H4769" s="34">
        <f t="shared" ref="H4769:AM4769" ca="1" si="4320">H4509*H3126</f>
        <v>307.32739568777191</v>
      </c>
      <c r="I4769" s="34">
        <f t="shared" ca="1" si="4320"/>
        <v>320.69067392781784</v>
      </c>
      <c r="J4769" s="34">
        <f t="shared" ca="1" si="4320"/>
        <v>334.14076063202003</v>
      </c>
      <c r="K4769" s="34">
        <f t="shared" ca="1" si="4320"/>
        <v>467.37223146929034</v>
      </c>
      <c r="L4769" s="34">
        <f t="shared" ca="1" si="4320"/>
        <v>486.07877052213212</v>
      </c>
      <c r="M4769" s="34">
        <f t="shared" ca="1" si="4320"/>
        <v>504.77032400365374</v>
      </c>
      <c r="N4769" s="34">
        <f t="shared" ca="1" si="4320"/>
        <v>523.40953361174775</v>
      </c>
      <c r="O4769" s="34">
        <f t="shared" ca="1" si="4320"/>
        <v>541.95945331293603</v>
      </c>
      <c r="P4769" s="34">
        <f t="shared" ca="1" si="4320"/>
        <v>560.38369136839344</v>
      </c>
      <c r="Q4769" s="34">
        <f t="shared" ca="1" si="4320"/>
        <v>570.21923845405979</v>
      </c>
      <c r="R4769" s="34">
        <f t="shared" ca="1" si="4320"/>
        <v>599.00575406264227</v>
      </c>
      <c r="S4769" s="34">
        <f t="shared" ca="1" si="4320"/>
        <v>614.73410283283943</v>
      </c>
      <c r="T4769" s="34">
        <f t="shared" ca="1" si="4320"/>
        <v>630.14970215556036</v>
      </c>
      <c r="U4769" s="34">
        <f t="shared" ca="1" si="4320"/>
        <v>645.22978063792505</v>
      </c>
      <c r="V4769" s="34">
        <f t="shared" ca="1" si="4320"/>
        <v>659.9527883576726</v>
      </c>
      <c r="W4769" s="34">
        <f t="shared" ca="1" si="4320"/>
        <v>674.29840137392728</v>
      </c>
      <c r="X4769" s="34">
        <f t="shared" ca="1" si="4320"/>
        <v>688.24751926479576</v>
      </c>
      <c r="Y4769" s="34">
        <f t="shared" ca="1" si="4320"/>
        <v>701.78225631735108</v>
      </c>
      <c r="Z4769" s="34">
        <f t="shared" ca="1" si="4320"/>
        <v>714.88592699203673</v>
      </c>
      <c r="AA4769" s="34">
        <f t="shared" ca="1" si="4320"/>
        <v>727.54302627037418</v>
      </c>
      <c r="AB4769" s="34">
        <f t="shared" ca="1" si="4320"/>
        <v>739.73920547917578</v>
      </c>
      <c r="AC4769" s="34">
        <f t="shared" ca="1" si="4320"/>
        <v>751.46124416156283</v>
      </c>
      <c r="AD4769" s="34">
        <f t="shared" ca="1" si="4320"/>
        <v>762.69701854229777</v>
      </c>
      <c r="AE4769" s="34">
        <f t="shared" ca="1" si="4320"/>
        <v>773.43546710464898</v>
      </c>
      <c r="AF4769" s="34">
        <f t="shared" ca="1" si="4320"/>
        <v>783.66655376896199</v>
      </c>
      <c r="AG4769" s="34">
        <f t="shared" ca="1" si="4320"/>
        <v>793.3812291291747</v>
      </c>
      <c r="AH4769" s="34">
        <f t="shared" ca="1" si="4320"/>
        <v>802.57139017355655</v>
      </c>
      <c r="AI4769" s="34">
        <f t="shared" ca="1" si="4320"/>
        <v>811.22983888166823</v>
      </c>
      <c r="AJ4769" s="34">
        <f t="shared" ca="1" si="4320"/>
        <v>819.35024005840319</v>
      </c>
      <c r="AK4769" s="34">
        <f t="shared" ca="1" si="4320"/>
        <v>826.9270787320163</v>
      </c>
      <c r="AL4769" s="34">
        <f t="shared" ca="1" si="4320"/>
        <v>833.95561741396727</v>
      </c>
      <c r="AM4769" s="34">
        <f t="shared" ca="1" si="4320"/>
        <v>840.43185348497639</v>
      </c>
      <c r="AN4769" s="34">
        <f t="shared" ref="AN4769:BF4769" ca="1" si="4321">AN4509*AN3126</f>
        <v>846.35247694545001</v>
      </c>
      <c r="AO4769" s="34">
        <f t="shared" ca="1" si="4321"/>
        <v>851.71482873747289</v>
      </c>
      <c r="AP4769" s="34">
        <f t="shared" ca="1" si="4321"/>
        <v>856.51685982151218</v>
      </c>
      <c r="AQ4769" s="34">
        <f t="shared" ca="1" si="4321"/>
        <v>860.75709116414305</v>
      </c>
      <c r="AR4769" s="34">
        <f t="shared" ca="1" si="4321"/>
        <v>864.43457477131915</v>
      </c>
      <c r="AS4769" s="34">
        <f t="shared" ca="1" si="4321"/>
        <v>867.54885587807769</v>
      </c>
      <c r="AT4769" s="34">
        <f t="shared" ca="1" si="4321"/>
        <v>870.09993638810147</v>
      </c>
      <c r="AU4769" s="34">
        <f t="shared" ca="1" si="4321"/>
        <v>872.08823963497048</v>
      </c>
      <c r="AV4769" s="34">
        <f t="shared" ca="1" si="4321"/>
        <v>873.51457652345869</v>
      </c>
      <c r="AW4769" s="34">
        <f t="shared" ca="1" si="4321"/>
        <v>874.38011309076307</v>
      </c>
      <c r="AX4769" s="34">
        <f t="shared" ca="1" si="4321"/>
        <v>874.6863395164437</v>
      </c>
      <c r="AY4769" s="34">
        <f t="shared" ca="1" si="4321"/>
        <v>874.43504059552311</v>
      </c>
      <c r="AZ4769" s="34">
        <f t="shared" ca="1" si="4321"/>
        <v>873.62826767990646</v>
      </c>
      <c r="BA4769" s="34">
        <f t="shared" ca="1" si="4321"/>
        <v>872.2683120815459</v>
      </c>
      <c r="BB4769" s="34">
        <f t="shared" ca="1" si="4321"/>
        <v>870.35767992506635</v>
      </c>
      <c r="BC4769" s="34">
        <f t="shared" ca="1" si="4321"/>
        <v>867.89906842685627</v>
      </c>
      <c r="BD4769" s="34">
        <f t="shared" ca="1" si="4321"/>
        <v>864.89534357487344</v>
      </c>
      <c r="BE4769" s="34">
        <f t="shared" ca="1" si="4321"/>
        <v>861.34951917467527</v>
      </c>
      <c r="BF4769" s="34">
        <f t="shared" ca="1" si="4321"/>
        <v>857.26473722554078</v>
      </c>
    </row>
    <row r="4770" spans="1:58" x14ac:dyDescent="0.2">
      <c r="A4770" s="9" t="str">
        <f t="shared" si="4318"/>
        <v>Albania</v>
      </c>
      <c r="C4770" s="41">
        <f t="shared" ca="1" si="4319"/>
        <v>26.635101698830358</v>
      </c>
      <c r="D4770" s="41">
        <f t="shared" ca="1" si="4319"/>
        <v>26.492239212179506</v>
      </c>
      <c r="E4770" s="41">
        <f t="shared" ca="1" si="4319"/>
        <v>26.338864013846742</v>
      </c>
      <c r="F4770" s="41">
        <f t="shared" ca="1" si="4319"/>
        <v>26.17547858883032</v>
      </c>
      <c r="G4770" s="41">
        <f t="shared" ca="1" si="4319"/>
        <v>26.002577197110966</v>
      </c>
      <c r="H4770" s="34">
        <f t="shared" ref="H4770:AM4770" ca="1" si="4322">H4510*H3127</f>
        <v>21.764781243309574</v>
      </c>
      <c r="I4770" s="34">
        <f t="shared" ca="1" si="4322"/>
        <v>21.660951385673126</v>
      </c>
      <c r="J4770" s="34">
        <f t="shared" ca="1" si="4322"/>
        <v>21.548822618053027</v>
      </c>
      <c r="K4770" s="34">
        <f t="shared" ca="1" si="4322"/>
        <v>22.491712619443341</v>
      </c>
      <c r="L4770" s="34">
        <f t="shared" ca="1" si="4322"/>
        <v>22.841144780181196</v>
      </c>
      <c r="M4770" s="34">
        <f t="shared" ca="1" si="4322"/>
        <v>23.159282326992603</v>
      </c>
      <c r="N4770" s="34">
        <f t="shared" ca="1" si="4322"/>
        <v>23.443823180553331</v>
      </c>
      <c r="O4770" s="34">
        <f t="shared" ca="1" si="4322"/>
        <v>23.692659614815135</v>
      </c>
      <c r="P4770" s="34">
        <f t="shared" ca="1" si="4322"/>
        <v>23.903926565059905</v>
      </c>
      <c r="Q4770" s="34">
        <f t="shared" ca="1" si="4322"/>
        <v>23.478633344815794</v>
      </c>
      <c r="R4770" s="34">
        <f t="shared" ca="1" si="4322"/>
        <v>23.604054598348728</v>
      </c>
      <c r="S4770" s="34">
        <f t="shared" ca="1" si="4322"/>
        <v>23.351814303381502</v>
      </c>
      <c r="T4770" s="34">
        <f t="shared" ca="1" si="4322"/>
        <v>23.09552668013027</v>
      </c>
      <c r="U4770" s="34">
        <f t="shared" ca="1" si="4322"/>
        <v>22.835532265829091</v>
      </c>
      <c r="V4770" s="34">
        <f t="shared" ca="1" si="4322"/>
        <v>22.572160217272582</v>
      </c>
      <c r="W4770" s="34">
        <f t="shared" ca="1" si="4322"/>
        <v>22.305728463046346</v>
      </c>
      <c r="X4770" s="34">
        <f t="shared" ca="1" si="4322"/>
        <v>22.0365438779078</v>
      </c>
      <c r="Y4770" s="34">
        <f t="shared" ca="1" si="4322"/>
        <v>21.764902476343071</v>
      </c>
      <c r="Z4770" s="34">
        <f t="shared" ca="1" si="4322"/>
        <v>21.491089622578198</v>
      </c>
      <c r="AA4770" s="34">
        <f t="shared" ca="1" si="4322"/>
        <v>21.215380254519886</v>
      </c>
      <c r="AB4770" s="34">
        <f t="shared" ca="1" si="4322"/>
        <v>20.938039119323594</v>
      </c>
      <c r="AC4770" s="34">
        <f t="shared" ca="1" si="4322"/>
        <v>20.65932101846326</v>
      </c>
      <c r="AD4770" s="34">
        <f t="shared" ca="1" si="4322"/>
        <v>20.379471060388127</v>
      </c>
      <c r="AE4770" s="34">
        <f t="shared" ca="1" si="4322"/>
        <v>20.098724919007783</v>
      </c>
      <c r="AF4770" s="34">
        <f t="shared" ca="1" si="4322"/>
        <v>19.817309096426619</v>
      </c>
      <c r="AG4770" s="34">
        <f t="shared" ca="1" si="4322"/>
        <v>19.535441188483141</v>
      </c>
      <c r="AH4770" s="34">
        <f t="shared" ca="1" si="4322"/>
        <v>19.253330151819792</v>
      </c>
      <c r="AI4770" s="34">
        <f t="shared" ca="1" si="4322"/>
        <v>18.971176571323351</v>
      </c>
      <c r="AJ4770" s="34">
        <f t="shared" ca="1" si="4322"/>
        <v>18.689172926916331</v>
      </c>
      <c r="AK4770" s="34">
        <f t="shared" ca="1" si="4322"/>
        <v>18.407503858775659</v>
      </c>
      <c r="AL4770" s="34">
        <f t="shared" ca="1" si="4322"/>
        <v>18.126346430187844</v>
      </c>
      <c r="AM4770" s="34">
        <f t="shared" ca="1" si="4322"/>
        <v>17.845870387328411</v>
      </c>
      <c r="AN4770" s="34">
        <f t="shared" ref="AN4770:BF4770" ca="1" si="4323">AN4510*AN3127</f>
        <v>17.566238415359965</v>
      </c>
      <c r="AO4770" s="34">
        <f t="shared" ca="1" si="4323"/>
        <v>17.287606390305982</v>
      </c>
      <c r="AP4770" s="34">
        <f t="shared" ca="1" si="4323"/>
        <v>17.010123626260139</v>
      </c>
      <c r="AQ4770" s="34">
        <f t="shared" ca="1" si="4323"/>
        <v>16.733933117539841</v>
      </c>
      <c r="AR4770" s="34">
        <f t="shared" ca="1" si="4323"/>
        <v>16.459171775472026</v>
      </c>
      <c r="AS4770" s="34">
        <f t="shared" ca="1" si="4323"/>
        <v>16.185970659535844</v>
      </c>
      <c r="AT4770" s="34">
        <f t="shared" ca="1" si="4323"/>
        <v>15.914455202665538</v>
      </c>
      <c r="AU4770" s="34">
        <f t="shared" ca="1" si="4323"/>
        <v>15.644745430542788</v>
      </c>
      <c r="AV4770" s="34">
        <f t="shared" ca="1" si="4323"/>
        <v>15.376956174766256</v>
      </c>
      <c r="AW4770" s="34">
        <f t="shared" ca="1" si="4323"/>
        <v>15.111197279802548</v>
      </c>
      <c r="AX4770" s="34">
        <f t="shared" ca="1" si="4323"/>
        <v>14.84757380368357</v>
      </c>
      <c r="AY4770" s="34">
        <f t="shared" ca="1" si="4323"/>
        <v>14.586186212424144</v>
      </c>
      <c r="AZ4770" s="34">
        <f t="shared" ca="1" si="4323"/>
        <v>14.327130568176553</v>
      </c>
      <c r="BA4770" s="34">
        <f t="shared" ca="1" si="4323"/>
        <v>14.070498711140607</v>
      </c>
      <c r="BB4770" s="34">
        <f t="shared" ca="1" si="4323"/>
        <v>13.816378435295714</v>
      </c>
      <c r="BC4770" s="34">
        <f t="shared" ca="1" si="4323"/>
        <v>13.564853658017654</v>
      </c>
      <c r="BD4770" s="34">
        <f t="shared" ca="1" si="4323"/>
        <v>13.316004583674694</v>
      </c>
      <c r="BE4770" s="34">
        <f t="shared" ca="1" si="4323"/>
        <v>13.069907861289417</v>
      </c>
      <c r="BF4770" s="34">
        <f t="shared" ca="1" si="4323"/>
        <v>12.826636736391009</v>
      </c>
    </row>
    <row r="4771" spans="1:58" x14ac:dyDescent="0.2">
      <c r="A4771" s="9" t="str">
        <f t="shared" si="4318"/>
        <v>Algeria</v>
      </c>
      <c r="C4771" s="41">
        <f t="shared" ca="1" si="4319"/>
        <v>433.26676676203761</v>
      </c>
      <c r="D4771" s="41">
        <f t="shared" ca="1" si="4319"/>
        <v>444.46376254477082</v>
      </c>
      <c r="E4771" s="41">
        <f t="shared" ca="1" si="4319"/>
        <v>455.50319555798632</v>
      </c>
      <c r="F4771" s="41">
        <f t="shared" ca="1" si="4319"/>
        <v>466.37415041724762</v>
      </c>
      <c r="G4771" s="41">
        <f t="shared" ca="1" si="4319"/>
        <v>477.06648891689548</v>
      </c>
      <c r="H4771" s="34">
        <f t="shared" ref="H4771:AM4771" ca="1" si="4324">H4511*H3128</f>
        <v>380.4963507208422</v>
      </c>
      <c r="I4771" s="34">
        <f t="shared" ca="1" si="4324"/>
        <v>389.74233412247111</v>
      </c>
      <c r="J4771" s="34">
        <f t="shared" ca="1" si="4324"/>
        <v>398.88459020505593</v>
      </c>
      <c r="K4771" s="34">
        <f t="shared" ca="1" si="4324"/>
        <v>483.65109806071018</v>
      </c>
      <c r="L4771" s="34">
        <f t="shared" ca="1" si="4324"/>
        <v>498.78921715020118</v>
      </c>
      <c r="M4771" s="34">
        <f t="shared" ca="1" si="4324"/>
        <v>513.82327603441581</v>
      </c>
      <c r="N4771" s="34">
        <f t="shared" ca="1" si="4324"/>
        <v>528.72379363073253</v>
      </c>
      <c r="O4771" s="34">
        <f t="shared" ca="1" si="4324"/>
        <v>543.46159417667968</v>
      </c>
      <c r="P4771" s="34">
        <f t="shared" ca="1" si="4324"/>
        <v>558.00794901065615</v>
      </c>
      <c r="Q4771" s="34">
        <f t="shared" ca="1" si="4324"/>
        <v>560.61494645445782</v>
      </c>
      <c r="R4771" s="34">
        <f t="shared" ca="1" si="4324"/>
        <v>580.73210746649272</v>
      </c>
      <c r="S4771" s="34">
        <f t="shared" ca="1" si="4324"/>
        <v>588.75318695713622</v>
      </c>
      <c r="T4771" s="34">
        <f t="shared" ca="1" si="4324"/>
        <v>596.52708942870936</v>
      </c>
      <c r="U4771" s="34">
        <f t="shared" ca="1" si="4324"/>
        <v>604.05256218510578</v>
      </c>
      <c r="V4771" s="34">
        <f t="shared" ca="1" si="4324"/>
        <v>611.32878867542365</v>
      </c>
      <c r="W4771" s="34">
        <f t="shared" ca="1" si="4324"/>
        <v>618.35536045925255</v>
      </c>
      <c r="X4771" s="34">
        <f t="shared" ca="1" si="4324"/>
        <v>625.13224966578468</v>
      </c>
      <c r="Y4771" s="34">
        <f t="shared" ca="1" si="4324"/>
        <v>631.65978206108991</v>
      </c>
      <c r="Z4771" s="34">
        <f t="shared" ca="1" si="4324"/>
        <v>637.93861082163085</v>
      </c>
      <c r="AA4771" s="34">
        <f t="shared" ca="1" si="4324"/>
        <v>643.9696910959492</v>
      </c>
      <c r="AB4771" s="34">
        <f t="shared" ca="1" si="4324"/>
        <v>649.75425542246796</v>
      </c>
      <c r="AC4771" s="34">
        <f t="shared" ca="1" si="4324"/>
        <v>655.29379005747796</v>
      </c>
      <c r="AD4771" s="34">
        <f t="shared" ca="1" si="4324"/>
        <v>660.59001225568898</v>
      </c>
      <c r="AE4771" s="34">
        <f t="shared" ca="1" si="4324"/>
        <v>665.64484853406555</v>
      </c>
      <c r="AF4771" s="34">
        <f t="shared" ca="1" si="4324"/>
        <v>670.46041394018403</v>
      </c>
      <c r="AG4771" s="34">
        <f t="shared" ca="1" si="4324"/>
        <v>675.03899233677259</v>
      </c>
      <c r="AH4771" s="34">
        <f t="shared" ca="1" si="4324"/>
        <v>679.38301770664543</v>
      </c>
      <c r="AI4771" s="34">
        <f t="shared" ca="1" si="4324"/>
        <v>683.49505647457886</v>
      </c>
      <c r="AJ4771" s="34">
        <f t="shared" ca="1" si="4324"/>
        <v>687.37779083703595</v>
      </c>
      <c r="AK4771" s="34">
        <f t="shared" ca="1" si="4324"/>
        <v>691.03400308468395</v>
      </c>
      <c r="AL4771" s="34">
        <f t="shared" ca="1" si="4324"/>
        <v>694.46656089859459</v>
      </c>
      <c r="AM4771" s="34">
        <f t="shared" ca="1" si="4324"/>
        <v>697.67840359651643</v>
      </c>
      <c r="AN4771" s="34">
        <f t="shared" ref="AN4771:BF4771" ca="1" si="4325">AN4511*AN3128</f>
        <v>700.67252930291716</v>
      </c>
      <c r="AO4771" s="34">
        <f t="shared" ca="1" si="4325"/>
        <v>703.45198301322182</v>
      </c>
      <c r="AP4771" s="34">
        <f t="shared" ca="1" si="4325"/>
        <v>706.01984552112515</v>
      </c>
      <c r="AQ4771" s="34">
        <f t="shared" ca="1" si="4325"/>
        <v>708.37922317559685</v>
      </c>
      <c r="AR4771" s="34">
        <f t="shared" ca="1" si="4325"/>
        <v>710.53323843358498</v>
      </c>
      <c r="AS4771" s="34">
        <f t="shared" ca="1" si="4325"/>
        <v>712.48502117297721</v>
      </c>
      <c r="AT4771" s="34">
        <f t="shared" ca="1" si="4325"/>
        <v>714.23770073051628</v>
      </c>
      <c r="AU4771" s="34">
        <f t="shared" ca="1" si="4325"/>
        <v>715.79439862855736</v>
      </c>
      <c r="AV4771" s="34">
        <f t="shared" ca="1" si="4325"/>
        <v>717.15822195527312</v>
      </c>
      <c r="AW4771" s="34">
        <f t="shared" ca="1" si="4325"/>
        <v>718.33225736259237</v>
      </c>
      <c r="AX4771" s="34">
        <f t="shared" ca="1" si="4325"/>
        <v>719.31956564730865</v>
      </c>
      <c r="AY4771" s="34">
        <f t="shared" ca="1" si="4325"/>
        <v>720.12317688084306</v>
      </c>
      <c r="AZ4771" s="34">
        <f t="shared" ca="1" si="4325"/>
        <v>720.74608605460116</v>
      </c>
      <c r="BA4771" s="34">
        <f t="shared" ca="1" si="4325"/>
        <v>721.19124920816967</v>
      </c>
      <c r="BB4771" s="34">
        <f t="shared" ca="1" si="4325"/>
        <v>721.46158000926823</v>
      </c>
      <c r="BC4771" s="34">
        <f t="shared" ca="1" si="4325"/>
        <v>721.5599467548368</v>
      </c>
      <c r="BD4771" s="34">
        <f t="shared" ca="1" si="4325"/>
        <v>721.48916976445082</v>
      </c>
      <c r="BE4771" s="34">
        <f t="shared" ca="1" si="4325"/>
        <v>721.25201913780336</v>
      </c>
      <c r="BF4771" s="34">
        <f t="shared" ca="1" si="4325"/>
        <v>720.85121284988361</v>
      </c>
    </row>
    <row r="4772" spans="1:58" x14ac:dyDescent="0.2">
      <c r="A4772" s="9" t="str">
        <f t="shared" si="4318"/>
        <v>American Samoa</v>
      </c>
      <c r="C4772" s="41">
        <f t="shared" ca="1" si="4319"/>
        <v>1.0773688938573454</v>
      </c>
      <c r="D4772" s="41">
        <f t="shared" ca="1" si="4319"/>
        <v>1.0842629177597709</v>
      </c>
      <c r="E4772" s="41">
        <f t="shared" ca="1" si="4319"/>
        <v>1.0912392834786178</v>
      </c>
      <c r="F4772" s="41">
        <f t="shared" ca="1" si="4319"/>
        <v>1.0982989709304276</v>
      </c>
      <c r="G4772" s="41">
        <f t="shared" ca="1" si="4319"/>
        <v>1.1054429239527612</v>
      </c>
      <c r="H4772" s="34">
        <f t="shared" ref="H4772:AM4772" ca="1" si="4326">H4512*H3129</f>
        <v>1.0963054732888868</v>
      </c>
      <c r="I4772" s="34">
        <f t="shared" ca="1" si="4326"/>
        <v>1.1037467964467331</v>
      </c>
      <c r="J4772" s="34">
        <f t="shared" ca="1" si="4326"/>
        <v>1.1112718680847982</v>
      </c>
      <c r="K4772" s="34">
        <f t="shared" ca="1" si="4326"/>
        <v>1.120135195714018</v>
      </c>
      <c r="L4772" s="34">
        <f t="shared" ca="1" si="4326"/>
        <v>1.1299643245374211</v>
      </c>
      <c r="M4772" s="34">
        <f t="shared" ca="1" si="4326"/>
        <v>1.1398120675213785</v>
      </c>
      <c r="N4772" s="34">
        <f t="shared" ca="1" si="4326"/>
        <v>1.1496797735831703</v>
      </c>
      <c r="O4772" s="34">
        <f t="shared" ca="1" si="4326"/>
        <v>1.1595688188862621</v>
      </c>
      <c r="P4772" s="34">
        <f t="shared" ca="1" si="4326"/>
        <v>1.1694806060287961</v>
      </c>
      <c r="Q4772" s="34">
        <f t="shared" ca="1" si="4326"/>
        <v>1.1731798231253965</v>
      </c>
      <c r="R4772" s="34">
        <f t="shared" ca="1" si="4326"/>
        <v>1.1898255803814619</v>
      </c>
      <c r="S4772" s="34">
        <f t="shared" ca="1" si="4326"/>
        <v>1.1980429130779073</v>
      </c>
      <c r="T4772" s="34">
        <f t="shared" ca="1" si="4326"/>
        <v>1.2063540513822817</v>
      </c>
      <c r="U4772" s="34">
        <f t="shared" ca="1" si="4326"/>
        <v>1.2147595559750257</v>
      </c>
      <c r="V4772" s="34">
        <f t="shared" ca="1" si="4326"/>
        <v>1.223259967316078</v>
      </c>
      <c r="W4772" s="34">
        <f t="shared" ca="1" si="4326"/>
        <v>1.2318558064159677</v>
      </c>
      <c r="X4772" s="34">
        <f t="shared" ca="1" si="4326"/>
        <v>1.2405475755767086</v>
      </c>
      <c r="Y4772" s="34">
        <f t="shared" ca="1" si="4326"/>
        <v>1.2493357591049388</v>
      </c>
      <c r="Z4772" s="34">
        <f t="shared" ca="1" si="4326"/>
        <v>1.2582208239969015</v>
      </c>
      <c r="AA4772" s="34">
        <f t="shared" ca="1" si="4326"/>
        <v>1.2672032205976633</v>
      </c>
      <c r="AB4772" s="34">
        <f t="shared" ca="1" si="4326"/>
        <v>1.2762833832341189</v>
      </c>
      <c r="AC4772" s="34">
        <f t="shared" ca="1" si="4326"/>
        <v>1.285461730824119</v>
      </c>
      <c r="AD4772" s="34">
        <f t="shared" ca="1" si="4326"/>
        <v>1.2947386674612256</v>
      </c>
      <c r="AE4772" s="34">
        <f t="shared" ca="1" si="4326"/>
        <v>1.304114582977377</v>
      </c>
      <c r="AF4772" s="34">
        <f t="shared" ca="1" si="4326"/>
        <v>1.3135898534829076</v>
      </c>
      <c r="AG4772" s="34">
        <f t="shared" ca="1" si="4326"/>
        <v>1.3231648418861626</v>
      </c>
      <c r="AH4772" s="34">
        <f t="shared" ca="1" si="4326"/>
        <v>1.332839898392095</v>
      </c>
      <c r="AI4772" s="34">
        <f t="shared" ca="1" si="4326"/>
        <v>1.3426153609820315</v>
      </c>
      <c r="AJ4772" s="34">
        <f t="shared" ca="1" si="4326"/>
        <v>1.3524915558739457</v>
      </c>
      <c r="AK4772" s="34">
        <f t="shared" ca="1" si="4326"/>
        <v>1.3624687979653745</v>
      </c>
      <c r="AL4772" s="34">
        <f t="shared" ca="1" si="4326"/>
        <v>1.3725473912582675</v>
      </c>
      <c r="AM4772" s="34">
        <f t="shared" ca="1" si="4326"/>
        <v>1.3827276292678548</v>
      </c>
      <c r="AN4772" s="34">
        <f t="shared" ref="AN4772:BF4772" ca="1" si="4327">AN4512*AN3129</f>
        <v>1.3930097954147731</v>
      </c>
      <c r="AO4772" s="34">
        <f t="shared" ca="1" si="4327"/>
        <v>1.4033941634024927</v>
      </c>
      <c r="AP4772" s="34">
        <f t="shared" ca="1" si="4327"/>
        <v>1.4138809975792379</v>
      </c>
      <c r="AQ4772" s="34">
        <f t="shared" ca="1" si="4327"/>
        <v>1.4244705532863982</v>
      </c>
      <c r="AR4772" s="34">
        <f t="shared" ca="1" si="4327"/>
        <v>1.4351630771925779</v>
      </c>
      <c r="AS4772" s="34">
        <f t="shared" ca="1" si="4327"/>
        <v>1.4459588076152452</v>
      </c>
      <c r="AT4772" s="34">
        <f t="shared" ca="1" si="4327"/>
        <v>1.4568579748290769</v>
      </c>
      <c r="AU4772" s="34">
        <f t="shared" ca="1" si="4327"/>
        <v>1.4678608013629293</v>
      </c>
      <c r="AV4772" s="34">
        <f t="shared" ca="1" si="4327"/>
        <v>1.4789675022844895</v>
      </c>
      <c r="AW4772" s="34">
        <f t="shared" ca="1" si="4327"/>
        <v>1.4901782854744974</v>
      </c>
      <c r="AX4772" s="34">
        <f t="shared" ca="1" si="4327"/>
        <v>1.5014933518895608</v>
      </c>
      <c r="AY4772" s="34">
        <f t="shared" ca="1" si="4327"/>
        <v>1.5129128958154137</v>
      </c>
      <c r="AZ4772" s="34">
        <f t="shared" ca="1" si="4327"/>
        <v>1.5244371051096095</v>
      </c>
      <c r="BA4772" s="34">
        <f t="shared" ca="1" si="4327"/>
        <v>1.5360661614354671</v>
      </c>
      <c r="BB4772" s="34">
        <f t="shared" ca="1" si="4327"/>
        <v>1.5478002404862272</v>
      </c>
      <c r="BC4772" s="34">
        <f t="shared" ca="1" si="4327"/>
        <v>1.5596395122012054</v>
      </c>
      <c r="BD4772" s="34">
        <f t="shared" ca="1" si="4327"/>
        <v>1.5715841409728741</v>
      </c>
      <c r="BE4772" s="34">
        <f t="shared" ca="1" si="4327"/>
        <v>1.5836342858466275</v>
      </c>
      <c r="BF4772" s="34">
        <f t="shared" ca="1" si="4327"/>
        <v>1.5957901007121327</v>
      </c>
    </row>
    <row r="4773" spans="1:58" x14ac:dyDescent="0.2">
      <c r="A4773" s="9" t="str">
        <f t="shared" si="4318"/>
        <v>Andorra</v>
      </c>
      <c r="C4773" s="41">
        <f t="shared" ca="1" si="4319"/>
        <v>1.4942855985879737</v>
      </c>
      <c r="D4773" s="41">
        <f t="shared" ca="1" si="4319"/>
        <v>1.4966756513203783</v>
      </c>
      <c r="E4773" s="41">
        <f t="shared" ca="1" si="4319"/>
        <v>1.498994582734321</v>
      </c>
      <c r="F4773" s="41">
        <f t="shared" ca="1" si="4319"/>
        <v>1.5012447039031551</v>
      </c>
      <c r="G4773" s="41">
        <f t="shared" ca="1" si="4319"/>
        <v>1.5034282504456544</v>
      </c>
      <c r="H4773" s="34">
        <f t="shared" ref="H4773:AM4773" ca="1" si="4328">H4513*H3130</f>
        <v>1.3614400889853735</v>
      </c>
      <c r="I4773" s="34">
        <f t="shared" ca="1" si="4328"/>
        <v>1.3650487125337882</v>
      </c>
      <c r="J4773" s="34">
        <f t="shared" ca="1" si="4328"/>
        <v>1.3685763516839584</v>
      </c>
      <c r="K4773" s="34">
        <f t="shared" ca="1" si="4328"/>
        <v>1.4090718844919001</v>
      </c>
      <c r="L4773" s="34">
        <f t="shared" ca="1" si="4328"/>
        <v>1.4336628114359211</v>
      </c>
      <c r="M4773" s="34">
        <f t="shared" ca="1" si="4328"/>
        <v>1.4565670906150969</v>
      </c>
      <c r="N4773" s="34">
        <f t="shared" ca="1" si="4328"/>
        <v>1.4776894622135657</v>
      </c>
      <c r="O4773" s="34">
        <f t="shared" ca="1" si="4328"/>
        <v>1.4969586408298603</v>
      </c>
      <c r="P4773" s="34">
        <f t="shared" ca="1" si="4328"/>
        <v>1.514330590449994</v>
      </c>
      <c r="Q4773" s="34">
        <f t="shared" ca="1" si="4328"/>
        <v>1.5097779968503322</v>
      </c>
      <c r="R4773" s="34">
        <f t="shared" ca="1" si="4328"/>
        <v>1.52362348794018</v>
      </c>
      <c r="S4773" s="34">
        <f t="shared" ca="1" si="4328"/>
        <v>1.5251578880321939</v>
      </c>
      <c r="T4773" s="34">
        <f t="shared" ca="1" si="4328"/>
        <v>1.5266488427345899</v>
      </c>
      <c r="U4773" s="34">
        <f t="shared" ca="1" si="4328"/>
        <v>1.5280977413046533</v>
      </c>
      <c r="V4773" s="34">
        <f t="shared" ca="1" si="4328"/>
        <v>1.5295059259723871</v>
      </c>
      <c r="W4773" s="34">
        <f t="shared" ca="1" si="4328"/>
        <v>1.5308746935018205</v>
      </c>
      <c r="X4773" s="34">
        <f t="shared" ca="1" si="4328"/>
        <v>1.5322052967087774</v>
      </c>
      <c r="Y4773" s="34">
        <f t="shared" ca="1" si="4328"/>
        <v>1.5334989459354607</v>
      </c>
      <c r="Z4773" s="34">
        <f t="shared" ca="1" si="4328"/>
        <v>1.5347568104822893</v>
      </c>
      <c r="AA4773" s="34">
        <f t="shared" ca="1" si="4328"/>
        <v>1.5359800199975189</v>
      </c>
      <c r="AB4773" s="34">
        <f t="shared" ca="1" si="4328"/>
        <v>1.5371696658252332</v>
      </c>
      <c r="AC4773" s="34">
        <f t="shared" ca="1" si="4328"/>
        <v>1.5383268023123589</v>
      </c>
      <c r="AD4773" s="34">
        <f t="shared" ca="1" si="4328"/>
        <v>1.5394524480754126</v>
      </c>
      <c r="AE4773" s="34">
        <f t="shared" ca="1" si="4328"/>
        <v>1.5405475872277239</v>
      </c>
      <c r="AF4773" s="34">
        <f t="shared" ca="1" si="4328"/>
        <v>1.5416131705679199</v>
      </c>
      <c r="AG4773" s="34">
        <f t="shared" ca="1" si="4328"/>
        <v>1.5426501167304905</v>
      </c>
      <c r="AH4773" s="34">
        <f t="shared" ca="1" si="4328"/>
        <v>1.5436593132992626</v>
      </c>
      <c r="AI4773" s="34">
        <f t="shared" ca="1" si="4328"/>
        <v>1.5446416178846574</v>
      </c>
      <c r="AJ4773" s="34">
        <f t="shared" ca="1" si="4328"/>
        <v>1.5455978591655859</v>
      </c>
      <c r="AK4773" s="34">
        <f t="shared" ca="1" si="4328"/>
        <v>1.5465288378968789</v>
      </c>
      <c r="AL4773" s="34">
        <f t="shared" ca="1" si="4328"/>
        <v>1.5474353278831305</v>
      </c>
      <c r="AM4773" s="34">
        <f t="shared" ca="1" si="4328"/>
        <v>1.5483180769198506</v>
      </c>
      <c r="AN4773" s="34">
        <f t="shared" ref="AN4773:BF4773" ca="1" si="4329">AN4513*AN3130</f>
        <v>1.5491778077028158</v>
      </c>
      <c r="AO4773" s="34">
        <f t="shared" ca="1" si="4329"/>
        <v>1.550015218706505</v>
      </c>
      <c r="AP4773" s="34">
        <f t="shared" ca="1" si="4329"/>
        <v>1.5508309850325039</v>
      </c>
      <c r="AQ4773" s="34">
        <f t="shared" ca="1" si="4329"/>
        <v>1.5516257592287495</v>
      </c>
      <c r="AR4773" s="34">
        <f t="shared" ca="1" si="4329"/>
        <v>1.5524001720804801</v>
      </c>
      <c r="AS4773" s="34">
        <f t="shared" ca="1" si="4329"/>
        <v>1.5531548333737462</v>
      </c>
      <c r="AT4773" s="34">
        <f t="shared" ca="1" si="4329"/>
        <v>1.5538903326323208</v>
      </c>
      <c r="AU4773" s="34">
        <f t="shared" ca="1" si="4329"/>
        <v>1.5546072398288346</v>
      </c>
      <c r="AV4773" s="34">
        <f t="shared" ca="1" si="4329"/>
        <v>1.555306106070953</v>
      </c>
      <c r="AW4773" s="34">
        <f t="shared" ca="1" si="4329"/>
        <v>1.5559874642633846</v>
      </c>
      <c r="AX4773" s="34">
        <f t="shared" ca="1" si="4329"/>
        <v>1.55665182974651</v>
      </c>
      <c r="AY4773" s="34">
        <f t="shared" ca="1" si="4329"/>
        <v>1.5572997009123821</v>
      </c>
      <c r="AZ4773" s="34">
        <f t="shared" ca="1" si="4329"/>
        <v>1.5579315597988557</v>
      </c>
      <c r="BA4773" s="34">
        <f t="shared" ca="1" si="4329"/>
        <v>1.5585478726625643</v>
      </c>
      <c r="BB4773" s="34">
        <f t="shared" ca="1" si="4329"/>
        <v>1.5591490905314604</v>
      </c>
      <c r="BC4773" s="34">
        <f t="shared" ca="1" si="4329"/>
        <v>1.5597356497376047</v>
      </c>
      <c r="BD4773" s="34">
        <f t="shared" ca="1" si="4329"/>
        <v>1.5603079724308833</v>
      </c>
      <c r="BE4773" s="34">
        <f t="shared" ca="1" si="4329"/>
        <v>1.5608664670743009</v>
      </c>
      <c r="BF4773" s="34">
        <f t="shared" ca="1" si="4329"/>
        <v>1.5614115289214938</v>
      </c>
    </row>
    <row r="4774" spans="1:58" x14ac:dyDescent="0.2">
      <c r="A4774" s="9" t="str">
        <f t="shared" si="4318"/>
        <v>Angola</v>
      </c>
      <c r="C4774" s="41">
        <f t="shared" ca="1" si="4319"/>
        <v>173.38113314346765</v>
      </c>
      <c r="D4774" s="41">
        <f t="shared" ca="1" si="4319"/>
        <v>189.59857892658266</v>
      </c>
      <c r="E4774" s="41">
        <f t="shared" ca="1" si="4319"/>
        <v>206.73416288703274</v>
      </c>
      <c r="F4774" s="41">
        <f t="shared" ca="1" si="4319"/>
        <v>224.79362801037936</v>
      </c>
      <c r="G4774" s="41">
        <f t="shared" ca="1" si="4319"/>
        <v>243.78011102473261</v>
      </c>
      <c r="H4774" s="34">
        <f t="shared" ref="H4774:AM4774" ca="1" si="4330">H4514*H3131</f>
        <v>186.5607234858696</v>
      </c>
      <c r="I4774" s="34">
        <f t="shared" ca="1" si="4330"/>
        <v>201.63158283991652</v>
      </c>
      <c r="J4774" s="34">
        <f t="shared" ca="1" si="4330"/>
        <v>217.44026536375057</v>
      </c>
      <c r="K4774" s="34">
        <f t="shared" ca="1" si="4330"/>
        <v>300.14013591451493</v>
      </c>
      <c r="L4774" s="34">
        <f t="shared" ca="1" si="4330"/>
        <v>327.02340364053038</v>
      </c>
      <c r="M4774" s="34">
        <f t="shared" ca="1" si="4330"/>
        <v>355.50318755761128</v>
      </c>
      <c r="N4774" s="34">
        <f t="shared" ca="1" si="4330"/>
        <v>385.60027263977065</v>
      </c>
      <c r="O4774" s="34">
        <f t="shared" ca="1" si="4330"/>
        <v>417.3291648508449</v>
      </c>
      <c r="P4774" s="34">
        <f t="shared" ca="1" si="4330"/>
        <v>450.6976986643956</v>
      </c>
      <c r="Q4774" s="34">
        <f t="shared" ca="1" si="4330"/>
        <v>473.17769013205509</v>
      </c>
      <c r="R4774" s="34">
        <f t="shared" ca="1" si="4330"/>
        <v>512.31625953737705</v>
      </c>
      <c r="S4774" s="34">
        <f t="shared" ca="1" si="4330"/>
        <v>541.82963848817883</v>
      </c>
      <c r="T4774" s="34">
        <f t="shared" ca="1" si="4330"/>
        <v>572.1135265230331</v>
      </c>
      <c r="U4774" s="34">
        <f t="shared" ca="1" si="4330"/>
        <v>603.14515938846409</v>
      </c>
      <c r="V4774" s="34">
        <f t="shared" ca="1" si="4330"/>
        <v>634.90095949405043</v>
      </c>
      <c r="W4774" s="34">
        <f t="shared" ca="1" si="4330"/>
        <v>667.35667647332559</v>
      </c>
      <c r="X4774" s="34">
        <f t="shared" ca="1" si="4330"/>
        <v>700.48752311711007</v>
      </c>
      <c r="Y4774" s="34">
        <f t="shared" ca="1" si="4330"/>
        <v>734.26830592762144</v>
      </c>
      <c r="Z4774" s="34">
        <f t="shared" ca="1" si="4330"/>
        <v>768.67354966499818</v>
      </c>
      <c r="AA4774" s="34">
        <f t="shared" ca="1" si="4330"/>
        <v>803.67761537545368</v>
      </c>
      <c r="AB4774" s="34">
        <f t="shared" ca="1" si="4330"/>
        <v>839.25481150236919</v>
      </c>
      <c r="AC4774" s="34">
        <f t="shared" ca="1" si="4330"/>
        <v>875.37949778597908</v>
      </c>
      <c r="AD4774" s="34">
        <f t="shared" ca="1" si="4330"/>
        <v>912.02618175467501</v>
      </c>
      <c r="AE4774" s="34">
        <f t="shared" ca="1" si="4330"/>
        <v>949.16960769946832</v>
      </c>
      <c r="AF4774" s="34">
        <f t="shared" ca="1" si="4330"/>
        <v>986.78483810404134</v>
      </c>
      <c r="AG4774" s="34">
        <f t="shared" ca="1" si="4330"/>
        <v>1024.8473275745059</v>
      </c>
      <c r="AH4774" s="34">
        <f t="shared" ca="1" si="4330"/>
        <v>1063.3329893770515</v>
      </c>
      <c r="AI4774" s="34">
        <f t="shared" ca="1" si="4330"/>
        <v>1102.2182547467578</v>
      </c>
      <c r="AJ4774" s="34">
        <f t="shared" ca="1" si="4330"/>
        <v>1141.4801251788226</v>
      </c>
      <c r="AK4774" s="34">
        <f t="shared" ca="1" si="4330"/>
        <v>1181.0962179530584</v>
      </c>
      <c r="AL4774" s="34">
        <f t="shared" ca="1" si="4330"/>
        <v>1221.044805175839</v>
      </c>
      <c r="AM4774" s="34">
        <f t="shared" ca="1" si="4330"/>
        <v>1261.3048466495177</v>
      </c>
      <c r="AN4774" s="34">
        <f t="shared" ref="AN4774:BF4774" ca="1" si="4331">AN4514*AN3131</f>
        <v>1301.8560168998813</v>
      </c>
      <c r="AO4774" s="34">
        <f t="shared" ca="1" si="4331"/>
        <v>1342.6787267062784</v>
      </c>
      <c r="AP4774" s="34">
        <f t="shared" ca="1" si="4331"/>
        <v>1383.7541394889367</v>
      </c>
      <c r="AQ4774" s="34">
        <f t="shared" ca="1" si="4331"/>
        <v>1425.064182912392</v>
      </c>
      <c r="AR4774" s="34">
        <f t="shared" ca="1" si="4331"/>
        <v>1466.5915560652543</v>
      </c>
      <c r="AS4774" s="34">
        <f t="shared" ca="1" si="4331"/>
        <v>1508.3197325733615</v>
      </c>
      <c r="AT4774" s="34">
        <f t="shared" ca="1" si="4331"/>
        <v>1550.2329599981019</v>
      </c>
      <c r="AU4774" s="34">
        <f t="shared" ca="1" si="4331"/>
        <v>1592.3162558628244</v>
      </c>
      <c r="AV4774" s="34">
        <f t="shared" ca="1" si="4331"/>
        <v>1634.5554006402301</v>
      </c>
      <c r="AW4774" s="34">
        <f t="shared" ca="1" si="4331"/>
        <v>1676.9369280207907</v>
      </c>
      <c r="AX4774" s="34">
        <f t="shared" ca="1" si="4331"/>
        <v>1719.4481127690094</v>
      </c>
      <c r="AY4774" s="34">
        <f t="shared" ca="1" si="4331"/>
        <v>1762.0769564589625</v>
      </c>
      <c r="AZ4774" s="34">
        <f t="shared" ca="1" si="4331"/>
        <v>1804.81217136543</v>
      </c>
      <c r="BA4774" s="34">
        <f t="shared" ca="1" si="4331"/>
        <v>1847.6431627702088</v>
      </c>
      <c r="BB4774" s="34">
        <f t="shared" ca="1" si="4331"/>
        <v>1890.5600099272233</v>
      </c>
      <c r="BC4774" s="34">
        <f t="shared" ca="1" si="4331"/>
        <v>1933.5534459129294</v>
      </c>
      <c r="BD4774" s="34">
        <f t="shared" ca="1" si="4331"/>
        <v>1976.6148365725169</v>
      </c>
      <c r="BE4774" s="34">
        <f t="shared" ca="1" si="4331"/>
        <v>2019.7361587555899</v>
      </c>
      <c r="BF4774" s="34">
        <f t="shared" ca="1" si="4331"/>
        <v>2062.9099780196129</v>
      </c>
    </row>
    <row r="4775" spans="1:58" x14ac:dyDescent="0.2">
      <c r="A4775" s="9" t="str">
        <f t="shared" si="4318"/>
        <v>Anguilla</v>
      </c>
      <c r="C4775" s="41">
        <f t="shared" ca="1" si="4319"/>
        <v>0.27205751974291909</v>
      </c>
      <c r="D4775" s="41">
        <f t="shared" ca="1" si="4319"/>
        <v>0.27554857598155302</v>
      </c>
      <c r="E4775" s="41">
        <f t="shared" ca="1" si="4319"/>
        <v>0.27895504084275785</v>
      </c>
      <c r="F4775" s="41">
        <f t="shared" ca="1" si="4319"/>
        <v>0.28227751878044438</v>
      </c>
      <c r="G4775" s="41">
        <f t="shared" ca="1" si="4319"/>
        <v>0.28551673576563374</v>
      </c>
      <c r="H4775" s="34">
        <f t="shared" ref="H4775:AM4775" ca="1" si="4332">H4515*H3132</f>
        <v>0.25096929249104238</v>
      </c>
      <c r="I4775" s="34">
        <f t="shared" ca="1" si="4332"/>
        <v>0.25419323072300343</v>
      </c>
      <c r="J4775" s="34">
        <f t="shared" ca="1" si="4332"/>
        <v>0.25735374928086141</v>
      </c>
      <c r="K4775" s="34">
        <f t="shared" ca="1" si="4332"/>
        <v>0.27091774280668823</v>
      </c>
      <c r="L4775" s="34">
        <f t="shared" ca="1" si="4332"/>
        <v>0.2786588021855409</v>
      </c>
      <c r="M4775" s="34">
        <f t="shared" ca="1" si="4332"/>
        <v>0.28629360180213509</v>
      </c>
      <c r="N4775" s="34">
        <f t="shared" ca="1" si="4332"/>
        <v>0.29379922778095036</v>
      </c>
      <c r="O4775" s="34">
        <f t="shared" ca="1" si="4332"/>
        <v>0.30115287381846678</v>
      </c>
      <c r="P4775" s="34">
        <f t="shared" ca="1" si="4332"/>
        <v>0.30833206746663522</v>
      </c>
      <c r="Q4775" s="34">
        <f t="shared" ca="1" si="4332"/>
        <v>0.30808280454327686</v>
      </c>
      <c r="R4775" s="34">
        <f t="shared" ca="1" si="4332"/>
        <v>0.31595216286886707</v>
      </c>
      <c r="S4775" s="34">
        <f t="shared" ca="1" si="4332"/>
        <v>0.31827979928296818</v>
      </c>
      <c r="T4775" s="34">
        <f t="shared" ca="1" si="4332"/>
        <v>0.32054040048752136</v>
      </c>
      <c r="U4775" s="34">
        <f t="shared" ca="1" si="4332"/>
        <v>0.32273547184815421</v>
      </c>
      <c r="V4775" s="34">
        <f t="shared" ca="1" si="4332"/>
        <v>0.32486652638331198</v>
      </c>
      <c r="W4775" s="34">
        <f t="shared" ca="1" si="4332"/>
        <v>0.32693508054624082</v>
      </c>
      <c r="X4775" s="34">
        <f t="shared" ca="1" si="4332"/>
        <v>0.32894265035694259</v>
      </c>
      <c r="Y4775" s="34">
        <f t="shared" ca="1" si="4332"/>
        <v>0.33089074786751066</v>
      </c>
      <c r="Z4775" s="34">
        <f t="shared" ca="1" si="4332"/>
        <v>0.33278087794415429</v>
      </c>
      <c r="AA4775" s="34">
        <f t="shared" ca="1" si="4332"/>
        <v>0.33461453534923852</v>
      </c>
      <c r="AB4775" s="34">
        <f t="shared" ca="1" si="4332"/>
        <v>0.33639320210680601</v>
      </c>
      <c r="AC4775" s="34">
        <f t="shared" ca="1" si="4332"/>
        <v>0.33811834513528088</v>
      </c>
      <c r="AD4775" s="34">
        <f t="shared" ca="1" si="4332"/>
        <v>0.33979141413137137</v>
      </c>
      <c r="AE4775" s="34">
        <f t="shared" ca="1" si="4332"/>
        <v>0.34141383968957489</v>
      </c>
      <c r="AF4775" s="34">
        <f t="shared" ca="1" si="4332"/>
        <v>0.34298703164213035</v>
      </c>
      <c r="AG4775" s="34">
        <f t="shared" ca="1" si="4332"/>
        <v>0.34451237760475228</v>
      </c>
      <c r="AH4775" s="34">
        <f t="shared" ca="1" si="4332"/>
        <v>0.34599124171400564</v>
      </c>
      <c r="AI4775" s="34">
        <f t="shared" ca="1" si="4332"/>
        <v>0.34742496354273278</v>
      </c>
      <c r="AJ4775" s="34">
        <f t="shared" ca="1" si="4332"/>
        <v>0.34881485718051403</v>
      </c>
      <c r="AK4775" s="34">
        <f t="shared" ca="1" si="4332"/>
        <v>0.3501622104667293</v>
      </c>
      <c r="AL4775" s="34">
        <f t="shared" ca="1" si="4332"/>
        <v>0.35146828436437799</v>
      </c>
      <c r="AM4775" s="34">
        <f t="shared" ca="1" si="4332"/>
        <v>0.35273431246340597</v>
      </c>
      <c r="AN4775" s="34">
        <f t="shared" ref="AN4775:BF4775" ca="1" si="4333">AN4515*AN3132</f>
        <v>0.35396150060288051</v>
      </c>
      <c r="AO4775" s="34">
        <f t="shared" ca="1" si="4333"/>
        <v>0.35515102660193199</v>
      </c>
      <c r="AP4775" s="34">
        <f t="shared" ca="1" si="4333"/>
        <v>0.35630404008995942</v>
      </c>
      <c r="AQ4775" s="34">
        <f t="shared" ca="1" si="4333"/>
        <v>0.3574216624271484</v>
      </c>
      <c r="AR4775" s="34">
        <f t="shared" ca="1" si="4333"/>
        <v>0.35850498670690445</v>
      </c>
      <c r="AS4775" s="34">
        <f t="shared" ca="1" si="4333"/>
        <v>0.35955507783232299</v>
      </c>
      <c r="AT4775" s="34">
        <f t="shared" ca="1" si="4333"/>
        <v>0.36057297265933247</v>
      </c>
      <c r="AU4775" s="34">
        <f t="shared" ca="1" si="4333"/>
        <v>0.36155968019963614</v>
      </c>
      <c r="AV4775" s="34">
        <f t="shared" ca="1" si="4333"/>
        <v>0.36251618187704715</v>
      </c>
      <c r="AW4775" s="34">
        <f t="shared" ca="1" si="4333"/>
        <v>0.36344343183126077</v>
      </c>
      <c r="AX4775" s="34">
        <f t="shared" ca="1" si="4333"/>
        <v>0.36434235726353964</v>
      </c>
      <c r="AY4775" s="34">
        <f t="shared" ca="1" si="4333"/>
        <v>0.36521385881919166</v>
      </c>
      <c r="AZ4775" s="34">
        <f t="shared" ca="1" si="4333"/>
        <v>0.36605881100210952</v>
      </c>
      <c r="BA4775" s="34">
        <f t="shared" ca="1" si="4333"/>
        <v>0.36687806261700701</v>
      </c>
      <c r="BB4775" s="34">
        <f t="shared" ca="1" si="4333"/>
        <v>0.36767243723533233</v>
      </c>
      <c r="BC4775" s="34">
        <f t="shared" ca="1" si="4333"/>
        <v>0.36844273368116698</v>
      </c>
      <c r="BD4775" s="34">
        <f t="shared" ca="1" si="4333"/>
        <v>0.36918972653372334</v>
      </c>
      <c r="BE4775" s="34">
        <f t="shared" ca="1" si="4333"/>
        <v>0.36991416664334437</v>
      </c>
      <c r="BF4775" s="34">
        <f t="shared" ca="1" si="4333"/>
        <v>0.37061678165817896</v>
      </c>
    </row>
    <row r="4776" spans="1:58" x14ac:dyDescent="0.2">
      <c r="A4776" s="9" t="str">
        <f t="shared" si="4318"/>
        <v>Antigua and Barbuda</v>
      </c>
      <c r="C4776" s="41">
        <f t="shared" ca="1" si="4319"/>
        <v>1.0959117215256438</v>
      </c>
      <c r="D4776" s="41">
        <f t="shared" ca="1" si="4319"/>
        <v>1.0964205155112223</v>
      </c>
      <c r="E4776" s="41">
        <f t="shared" ca="1" si="4319"/>
        <v>1.0965093236520751</v>
      </c>
      <c r="F4776" s="41">
        <f t="shared" ca="1" si="4319"/>
        <v>1.0962075423865922</v>
      </c>
      <c r="G4776" s="41">
        <f t="shared" ca="1" si="4319"/>
        <v>1.0955444551987512</v>
      </c>
      <c r="H4776" s="34">
        <f t="shared" ref="H4776:AM4776" ca="1" si="4334">H4516*H3133</f>
        <v>0.85959283498497518</v>
      </c>
      <c r="I4776" s="34">
        <f t="shared" ca="1" si="4334"/>
        <v>0.86150698119016256</v>
      </c>
      <c r="J4776" s="34">
        <f t="shared" ca="1" si="4334"/>
        <v>0.86318269681504078</v>
      </c>
      <c r="K4776" s="34">
        <f t="shared" ca="1" si="4334"/>
        <v>0.89122586309864282</v>
      </c>
      <c r="L4776" s="34">
        <f t="shared" ca="1" si="4334"/>
        <v>0.92820931559904296</v>
      </c>
      <c r="M4776" s="34">
        <f t="shared" ca="1" si="4334"/>
        <v>0.9647425344331797</v>
      </c>
      <c r="N4776" s="34">
        <f t="shared" ca="1" si="4334"/>
        <v>1.0004903722125853</v>
      </c>
      <c r="O4776" s="34">
        <f t="shared" ca="1" si="4334"/>
        <v>1.0350926961833489</v>
      </c>
      <c r="P4776" s="34">
        <f t="shared" ca="1" si="4334"/>
        <v>1.0681717656917995</v>
      </c>
      <c r="Q4776" s="34">
        <f t="shared" ca="1" si="4334"/>
        <v>1.0559709689465964</v>
      </c>
      <c r="R4776" s="34">
        <f t="shared" ca="1" si="4334"/>
        <v>1.0724548348911536</v>
      </c>
      <c r="S4776" s="34">
        <f t="shared" ca="1" si="4334"/>
        <v>1.0696080201567941</v>
      </c>
      <c r="T4776" s="34">
        <f t="shared" ca="1" si="4334"/>
        <v>1.0667423821844273</v>
      </c>
      <c r="U4776" s="34">
        <f t="shared" ca="1" si="4334"/>
        <v>1.0638800532211199</v>
      </c>
      <c r="V4776" s="34">
        <f t="shared" ca="1" si="4334"/>
        <v>1.0610424812566635</v>
      </c>
      <c r="W4776" s="34">
        <f t="shared" ca="1" si="4334"/>
        <v>1.0582504285923193</v>
      </c>
      <c r="X4776" s="34">
        <f t="shared" ca="1" si="4334"/>
        <v>1.0555239730782766</v>
      </c>
      <c r="Y4776" s="34">
        <f t="shared" ca="1" si="4334"/>
        <v>1.0528825117460912</v>
      </c>
      <c r="Z4776" s="34">
        <f t="shared" ca="1" si="4334"/>
        <v>1.0503447665721701</v>
      </c>
      <c r="AA4776" s="34">
        <f t="shared" ca="1" si="4334"/>
        <v>1.0479287921283824</v>
      </c>
      <c r="AB4776" s="34">
        <f t="shared" ca="1" si="4334"/>
        <v>1.0456519848917538</v>
      </c>
      <c r="AC4776" s="34">
        <f t="shared" ca="1" si="4334"/>
        <v>1.0435310939996958</v>
      </c>
      <c r="AD4776" s="34">
        <f t="shared" ca="1" si="4334"/>
        <v>1.0415822332543105</v>
      </c>
      <c r="AE4776" s="34">
        <f t="shared" ca="1" si="4334"/>
        <v>1.0398208941918792</v>
      </c>
      <c r="AF4776" s="34">
        <f t="shared" ca="1" si="4334"/>
        <v>1.0382619600510705</v>
      </c>
      <c r="AG4776" s="34">
        <f t="shared" ca="1" si="4334"/>
        <v>1.0369197204848564</v>
      </c>
      <c r="AH4776" s="34">
        <f t="shared" ca="1" si="4334"/>
        <v>1.0358078868759817</v>
      </c>
      <c r="AI4776" s="34">
        <f t="shared" ca="1" si="4334"/>
        <v>1.0349396081270184</v>
      </c>
      <c r="AJ4776" s="34">
        <f t="shared" ca="1" si="4334"/>
        <v>1.0343274868075711</v>
      </c>
      <c r="AK4776" s="34">
        <f t="shared" ca="1" si="4334"/>
        <v>1.0339835955564691</v>
      </c>
      <c r="AL4776" s="34">
        <f t="shared" ca="1" si="4334"/>
        <v>1.0339194936402751</v>
      </c>
      <c r="AM4776" s="34">
        <f t="shared" ca="1" si="4334"/>
        <v>1.0341462435866333</v>
      </c>
      <c r="AN4776" s="34">
        <f t="shared" ref="AN4776:BF4776" ca="1" si="4335">AN4516*AN3133</f>
        <v>1.0346744278132518</v>
      </c>
      <c r="AO4776" s="34">
        <f t="shared" ca="1" si="4335"/>
        <v>1.035514165189273</v>
      </c>
      <c r="AP4776" s="34">
        <f t="shared" ca="1" si="4335"/>
        <v>1.0366751274666044</v>
      </c>
      <c r="AQ4776" s="34">
        <f t="shared" ca="1" si="4335"/>
        <v>1.0381665555301829</v>
      </c>
      <c r="AR4776" s="34">
        <f t="shared" ca="1" si="4335"/>
        <v>1.0399972754226068</v>
      </c>
      <c r="AS4776" s="34">
        <f t="shared" ca="1" si="4335"/>
        <v>1.0421757141033148</v>
      </c>
      <c r="AT4776" s="34">
        <f t="shared" ca="1" si="4335"/>
        <v>1.0447099149099346</v>
      </c>
      <c r="AU4776" s="34">
        <f t="shared" ca="1" si="4335"/>
        <v>1.0476075526920123</v>
      </c>
      <c r="AV4776" s="34">
        <f t="shared" ca="1" si="4335"/>
        <v>1.0508759485952879</v>
      </c>
      <c r="AW4776" s="34">
        <f t="shared" ca="1" si="4335"/>
        <v>1.0545220844763601</v>
      </c>
      <c r="AX4776" s="34">
        <f t="shared" ca="1" si="4335"/>
        <v>1.0585526169332562</v>
      </c>
      <c r="AY4776" s="34">
        <f t="shared" ca="1" si="4335"/>
        <v>1.0629738909394175</v>
      </c>
      <c r="AZ4776" s="34">
        <f t="shared" ca="1" si="4335"/>
        <v>1.0677919530714106</v>
      </c>
      <c r="BA4776" s="34">
        <f t="shared" ca="1" si="4335"/>
        <v>1.0730125643277624</v>
      </c>
      <c r="BB4776" s="34">
        <f t="shared" ca="1" si="4335"/>
        <v>1.0786412125313838</v>
      </c>
      <c r="BC4776" s="34">
        <f t="shared" ca="1" si="4335"/>
        <v>1.0846831243180268</v>
      </c>
      <c r="BD4776" s="34">
        <f t="shared" ca="1" si="4335"/>
        <v>1.0911432767078648</v>
      </c>
      <c r="BE4776" s="34">
        <f t="shared" ca="1" si="4335"/>
        <v>1.0980264082668256</v>
      </c>
      <c r="BF4776" s="34">
        <f t="shared" ca="1" si="4335"/>
        <v>1.1053370298583001</v>
      </c>
    </row>
    <row r="4777" spans="1:58" x14ac:dyDescent="0.2">
      <c r="A4777" s="9" t="str">
        <f t="shared" si="4318"/>
        <v>Argentina</v>
      </c>
      <c r="C4777" s="41">
        <f t="shared" ca="1" si="4319"/>
        <v>438.05440573662003</v>
      </c>
      <c r="D4777" s="41">
        <f t="shared" ca="1" si="4319"/>
        <v>446.02297234116315</v>
      </c>
      <c r="E4777" s="41">
        <f t="shared" ca="1" si="4319"/>
        <v>453.79738959346452</v>
      </c>
      <c r="F4777" s="41">
        <f t="shared" ca="1" si="4319"/>
        <v>461.37368322736654</v>
      </c>
      <c r="G4777" s="41">
        <f t="shared" ca="1" si="4319"/>
        <v>468.74840863175183</v>
      </c>
      <c r="H4777" s="34">
        <f t="shared" ref="H4777:AM4777" ca="1" si="4336">H4517*H3134</f>
        <v>348.14307758412923</v>
      </c>
      <c r="I4777" s="34">
        <f t="shared" ca="1" si="4336"/>
        <v>354.67358552080964</v>
      </c>
      <c r="J4777" s="34">
        <f t="shared" ca="1" si="4336"/>
        <v>361.09207640927241</v>
      </c>
      <c r="K4777" s="34">
        <f t="shared" ca="1" si="4336"/>
        <v>388.26885099446235</v>
      </c>
      <c r="L4777" s="34">
        <f t="shared" ca="1" si="4336"/>
        <v>413.97505798710171</v>
      </c>
      <c r="M4777" s="34">
        <f t="shared" ca="1" si="4336"/>
        <v>440.29310762074255</v>
      </c>
      <c r="N4777" s="34">
        <f t="shared" ca="1" si="4336"/>
        <v>467.00930896828777</v>
      </c>
      <c r="O4777" s="34">
        <f t="shared" ca="1" si="4336"/>
        <v>493.86852551801474</v>
      </c>
      <c r="P4777" s="34">
        <f t="shared" ca="1" si="4336"/>
        <v>520.57556672882129</v>
      </c>
      <c r="Q4777" s="34">
        <f t="shared" ca="1" si="4336"/>
        <v>520.78687125926831</v>
      </c>
      <c r="R4777" s="34">
        <f t="shared" ca="1" si="4336"/>
        <v>536.03928434116119</v>
      </c>
      <c r="S4777" s="34">
        <f t="shared" ca="1" si="4336"/>
        <v>540.88623027514791</v>
      </c>
      <c r="T4777" s="34">
        <f t="shared" ca="1" si="4336"/>
        <v>545.52401241182793</v>
      </c>
      <c r="U4777" s="34">
        <f t="shared" ca="1" si="4336"/>
        <v>549.95408423290257</v>
      </c>
      <c r="V4777" s="34">
        <f t="shared" ca="1" si="4336"/>
        <v>554.17808376521441</v>
      </c>
      <c r="W4777" s="34">
        <f t="shared" ca="1" si="4336"/>
        <v>558.19781536633002</v>
      </c>
      <c r="X4777" s="34">
        <f t="shared" ca="1" si="4336"/>
        <v>562.01523239431413</v>
      </c>
      <c r="Y4777" s="34">
        <f t="shared" ca="1" si="4336"/>
        <v>565.6324207670167</v>
      </c>
      <c r="Z4777" s="34">
        <f t="shared" ca="1" si="4336"/>
        <v>569.05158340998776</v>
      </c>
      <c r="AA4777" s="34">
        <f t="shared" ca="1" si="4336"/>
        <v>572.27502558614879</v>
      </c>
      <c r="AB4777" s="34">
        <f t="shared" ca="1" si="4336"/>
        <v>575.30514109567798</v>
      </c>
      <c r="AC4777" s="34">
        <f t="shared" ca="1" si="4336"/>
        <v>578.1443993300104</v>
      </c>
      <c r="AD4777" s="34">
        <f t="shared" ca="1" si="4336"/>
        <v>580.79533316051436</v>
      </c>
      <c r="AE4777" s="34">
        <f t="shared" ca="1" si="4336"/>
        <v>583.26052763907217</v>
      </c>
      <c r="AF4777" s="34">
        <f t="shared" ca="1" si="4336"/>
        <v>585.54260948558874</v>
      </c>
      <c r="AG4777" s="34">
        <f t="shared" ca="1" si="4336"/>
        <v>587.64423733513252</v>
      </c>
      <c r="AH4777" s="34">
        <f t="shared" ca="1" si="4336"/>
        <v>589.568092716156</v>
      </c>
      <c r="AI4777" s="34">
        <f t="shared" ca="1" si="4336"/>
        <v>591.31687172975626</v>
      </c>
      <c r="AJ4777" s="34">
        <f t="shared" ca="1" si="4336"/>
        <v>592.8932773994328</v>
      </c>
      <c r="AK4777" s="34">
        <f t="shared" ca="1" si="4336"/>
        <v>594.30001265999476</v>
      </c>
      <c r="AL4777" s="34">
        <f t="shared" ca="1" si="4336"/>
        <v>595.53977395434936</v>
      </c>
      <c r="AM4777" s="34">
        <f t="shared" ca="1" si="4336"/>
        <v>596.61524540662845</v>
      </c>
      <c r="AN4777" s="34">
        <f t="shared" ref="AN4777:BF4777" ca="1" si="4337">AN4517*AN3134</f>
        <v>597.52909354064604</v>
      </c>
      <c r="AO4777" s="34">
        <f t="shared" ca="1" si="4337"/>
        <v>598.28396251279378</v>
      </c>
      <c r="AP4777" s="34">
        <f t="shared" ca="1" si="4337"/>
        <v>598.88246982936039</v>
      </c>
      <c r="AQ4777" s="34">
        <f t="shared" ca="1" si="4337"/>
        <v>599.32720251865419</v>
      </c>
      <c r="AR4777" s="34">
        <f t="shared" ca="1" si="4337"/>
        <v>599.62071372943069</v>
      </c>
      <c r="AS4777" s="34">
        <f t="shared" ca="1" si="4337"/>
        <v>599.76551972771028</v>
      </c>
      <c r="AT4777" s="34">
        <f t="shared" ca="1" si="4337"/>
        <v>599.76409726535235</v>
      </c>
      <c r="AU4777" s="34">
        <f t="shared" ca="1" si="4337"/>
        <v>599.61888129445845</v>
      </c>
      <c r="AV4777" s="34">
        <f t="shared" ca="1" si="4337"/>
        <v>599.3322630030475</v>
      </c>
      <c r="AW4777" s="34">
        <f t="shared" ca="1" si="4337"/>
        <v>598.90658814821336</v>
      </c>
      <c r="AX4777" s="34">
        <f t="shared" ca="1" si="4337"/>
        <v>598.34415566439361</v>
      </c>
      <c r="AY4777" s="34">
        <f t="shared" ca="1" si="4337"/>
        <v>597.6472165251555</v>
      </c>
      <c r="AZ4777" s="34">
        <f t="shared" ca="1" si="4337"/>
        <v>596.8179728383293</v>
      </c>
      <c r="BA4777" s="34">
        <f t="shared" ca="1" si="4337"/>
        <v>595.85857715507984</v>
      </c>
      <c r="BB4777" s="34">
        <f t="shared" ca="1" si="4337"/>
        <v>594.77113197490291</v>
      </c>
      <c r="BC4777" s="34">
        <f t="shared" ca="1" si="4337"/>
        <v>593.55768942925374</v>
      </c>
      <c r="BD4777" s="34">
        <f t="shared" ca="1" si="4337"/>
        <v>592.22025112786287</v>
      </c>
      <c r="BE4777" s="34">
        <f t="shared" ca="1" si="4337"/>
        <v>590.76076815245585</v>
      </c>
      <c r="BF4777" s="34">
        <f t="shared" ca="1" si="4337"/>
        <v>589.18114118388257</v>
      </c>
    </row>
    <row r="4778" spans="1:58" x14ac:dyDescent="0.2">
      <c r="A4778" s="9" t="str">
        <f t="shared" si="4318"/>
        <v>Armenia</v>
      </c>
      <c r="C4778" s="41">
        <f t="shared" ca="1" si="4319"/>
        <v>33.601693562579776</v>
      </c>
      <c r="D4778" s="41">
        <f t="shared" ca="1" si="4319"/>
        <v>33.458575052177302</v>
      </c>
      <c r="E4778" s="41">
        <f t="shared" ca="1" si="4319"/>
        <v>33.305950388512663</v>
      </c>
      <c r="F4778" s="41">
        <f t="shared" ca="1" si="4319"/>
        <v>33.144473350996932</v>
      </c>
      <c r="G4778" s="41">
        <f t="shared" ca="1" si="4319"/>
        <v>32.974784101413356</v>
      </c>
      <c r="H4778" s="34">
        <f t="shared" ref="H4778:AM4778" ca="1" si="4338">H4518*H3135</f>
        <v>28.223221588234697</v>
      </c>
      <c r="I4778" s="34">
        <f t="shared" ca="1" si="4338"/>
        <v>28.13044859399578</v>
      </c>
      <c r="J4778" s="34">
        <f t="shared" ca="1" si="4338"/>
        <v>28.030669967315145</v>
      </c>
      <c r="K4778" s="34">
        <f t="shared" ca="1" si="4338"/>
        <v>30.515097557942909</v>
      </c>
      <c r="L4778" s="34">
        <f t="shared" ca="1" si="4338"/>
        <v>30.636202614002929</v>
      </c>
      <c r="M4778" s="34">
        <f t="shared" ca="1" si="4338"/>
        <v>30.738063500456938</v>
      </c>
      <c r="N4778" s="34">
        <f t="shared" ca="1" si="4338"/>
        <v>30.820900193181757</v>
      </c>
      <c r="O4778" s="34">
        <f t="shared" ca="1" si="4338"/>
        <v>30.884990931412247</v>
      </c>
      <c r="P4778" s="34">
        <f t="shared" ca="1" si="4338"/>
        <v>30.930670977116549</v>
      </c>
      <c r="Q4778" s="34">
        <f t="shared" ca="1" si="4338"/>
        <v>30.474902186076374</v>
      </c>
      <c r="R4778" s="34">
        <f t="shared" ca="1" si="4338"/>
        <v>30.734190226030705</v>
      </c>
      <c r="S4778" s="34">
        <f t="shared" ca="1" si="4338"/>
        <v>30.510331295483812</v>
      </c>
      <c r="T4778" s="34">
        <f t="shared" ca="1" si="4338"/>
        <v>30.285173873722183</v>
      </c>
      <c r="U4778" s="34">
        <f t="shared" ca="1" si="4338"/>
        <v>30.059139052887367</v>
      </c>
      <c r="V4778" s="34">
        <f t="shared" ca="1" si="4338"/>
        <v>29.832632840749188</v>
      </c>
      <c r="W4778" s="34">
        <f t="shared" ca="1" si="4338"/>
        <v>29.60604644957623</v>
      </c>
      <c r="X4778" s="34">
        <f t="shared" ca="1" si="4338"/>
        <v>29.379756605736276</v>
      </c>
      <c r="Y4778" s="34">
        <f t="shared" ca="1" si="4338"/>
        <v>29.154125876589497</v>
      </c>
      <c r="Z4778" s="34">
        <f t="shared" ca="1" si="4338"/>
        <v>28.929503011615523</v>
      </c>
      <c r="AA4778" s="34">
        <f t="shared" ca="1" si="4338"/>
        <v>28.706223294917816</v>
      </c>
      <c r="AB4778" s="34">
        <f t="shared" ca="1" si="4338"/>
        <v>28.484608906563274</v>
      </c>
      <c r="AC4778" s="34">
        <f t="shared" ca="1" si="4338"/>
        <v>28.264969290386343</v>
      </c>
      <c r="AD4778" s="34">
        <f t="shared" ca="1" si="4338"/>
        <v>28.047601526208013</v>
      </c>
      <c r="AE4778" s="34">
        <f t="shared" ca="1" si="4338"/>
        <v>27.832790704518185</v>
      </c>
      <c r="AF4778" s="34">
        <f t="shared" ca="1" si="4338"/>
        <v>27.620810301988087</v>
      </c>
      <c r="AG4778" s="34">
        <f t="shared" ca="1" si="4338"/>
        <v>27.411922556249301</v>
      </c>
      <c r="AH4778" s="34">
        <f t="shared" ca="1" si="4338"/>
        <v>27.20637883864179</v>
      </c>
      <c r="AI4778" s="34">
        <f t="shared" ca="1" si="4338"/>
        <v>27.004420023720272</v>
      </c>
      <c r="AJ4778" s="34">
        <f t="shared" ca="1" si="4338"/>
        <v>26.806276854513833</v>
      </c>
      <c r="AK4778" s="34">
        <f t="shared" ca="1" si="4338"/>
        <v>26.612170302595921</v>
      </c>
      <c r="AL4778" s="34">
        <f t="shared" ca="1" si="4338"/>
        <v>26.422311922241811</v>
      </c>
      <c r="AM4778" s="34">
        <f t="shared" ca="1" si="4338"/>
        <v>26.236904197946547</v>
      </c>
      <c r="AN4778" s="34">
        <f t="shared" ref="AN4778:BF4778" ca="1" si="4339">AN4518*AN3135</f>
        <v>26.056140884802801</v>
      </c>
      <c r="AO4778" s="34">
        <f t="shared" ca="1" si="4339"/>
        <v>25.880207341214444</v>
      </c>
      <c r="AP4778" s="34">
        <f t="shared" ca="1" si="4339"/>
        <v>25.709280853603989</v>
      </c>
      <c r="AQ4778" s="34">
        <f t="shared" ca="1" si="4339"/>
        <v>25.543530952776578</v>
      </c>
      <c r="AR4778" s="34">
        <f t="shared" ca="1" si="4339"/>
        <v>25.383119721733209</v>
      </c>
      <c r="AS4778" s="34">
        <f t="shared" ca="1" si="4339"/>
        <v>25.228202094715058</v>
      </c>
      <c r="AT4778" s="34">
        <f t="shared" ca="1" si="4339"/>
        <v>25.078926147415345</v>
      </c>
      <c r="AU4778" s="34">
        <f t="shared" ca="1" si="4339"/>
        <v>24.93543337822614</v>
      </c>
      <c r="AV4778" s="34">
        <f t="shared" ca="1" si="4339"/>
        <v>24.797858980557315</v>
      </c>
      <c r="AW4778" s="34">
        <f t="shared" ca="1" si="4339"/>
        <v>24.666332106185088</v>
      </c>
      <c r="AX4778" s="34">
        <f t="shared" ca="1" si="4339"/>
        <v>24.540976119721133</v>
      </c>
      <c r="AY4778" s="34">
        <f t="shared" ca="1" si="4339"/>
        <v>24.42190884424954</v>
      </c>
      <c r="AZ4778" s="34">
        <f t="shared" ca="1" si="4339"/>
        <v>24.309242798267285</v>
      </c>
      <c r="BA4778" s="34">
        <f t="shared" ca="1" si="4339"/>
        <v>24.203085424012134</v>
      </c>
      <c r="BB4778" s="34">
        <f t="shared" ca="1" si="4339"/>
        <v>24.103539307381403</v>
      </c>
      <c r="BC4778" s="34">
        <f t="shared" ca="1" si="4339"/>
        <v>24.010702389541144</v>
      </c>
      <c r="BD4778" s="34">
        <f t="shared" ca="1" si="4339"/>
        <v>23.924668170466262</v>
      </c>
      <c r="BE4778" s="34">
        <f t="shared" ca="1" si="4339"/>
        <v>23.845525904542942</v>
      </c>
      <c r="BF4778" s="34">
        <f t="shared" ca="1" si="4339"/>
        <v>23.773360788474285</v>
      </c>
    </row>
    <row r="4779" spans="1:58" x14ac:dyDescent="0.2">
      <c r="A4779" s="9" t="str">
        <f t="shared" si="4318"/>
        <v>Aruba</v>
      </c>
      <c r="C4779" s="41">
        <f t="shared" ref="C4779:G4788" ca="1" si="4340">C3832</f>
        <v>0.85176387169093337</v>
      </c>
      <c r="D4779" s="41">
        <f t="shared" ca="1" si="4340"/>
        <v>0.8614168035358698</v>
      </c>
      <c r="E4779" s="41">
        <f t="shared" ca="1" si="4340"/>
        <v>0.87082146542260697</v>
      </c>
      <c r="F4779" s="41">
        <f t="shared" ca="1" si="4340"/>
        <v>0.8799808195944776</v>
      </c>
      <c r="G4779" s="41">
        <f t="shared" ca="1" si="4340"/>
        <v>0.88889809280022747</v>
      </c>
      <c r="H4779" s="34">
        <f t="shared" ref="H4779:AM4779" ca="1" si="4341">H4519*H3136</f>
        <v>0.78515790388243112</v>
      </c>
      <c r="I4779" s="34">
        <f t="shared" ca="1" si="4341"/>
        <v>0.79422255677811393</v>
      </c>
      <c r="J4779" s="34">
        <f t="shared" ca="1" si="4341"/>
        <v>0.80309843528526526</v>
      </c>
      <c r="K4779" s="34">
        <f t="shared" ca="1" si="4341"/>
        <v>0.84543463792039664</v>
      </c>
      <c r="L4779" s="34">
        <f t="shared" ca="1" si="4341"/>
        <v>0.86739703669889712</v>
      </c>
      <c r="M4779" s="34">
        <f t="shared" ca="1" si="4341"/>
        <v>0.88897006675235934</v>
      </c>
      <c r="N4779" s="34">
        <f t="shared" ca="1" si="4341"/>
        <v>0.91009294098094562</v>
      </c>
      <c r="O4779" s="34">
        <f t="shared" ca="1" si="4341"/>
        <v>0.93070601025290545</v>
      </c>
      <c r="P4779" s="34">
        <f t="shared" ca="1" si="4341"/>
        <v>0.95075136669044036</v>
      </c>
      <c r="Q4779" s="34">
        <f t="shared" ca="1" si="4341"/>
        <v>0.94945340210074125</v>
      </c>
      <c r="R4779" s="34">
        <f t="shared" ca="1" si="4341"/>
        <v>0.97212088821881837</v>
      </c>
      <c r="S4779" s="34">
        <f t="shared" ca="1" si="4341"/>
        <v>0.97844695148163563</v>
      </c>
      <c r="T4779" s="34">
        <f t="shared" ca="1" si="4341"/>
        <v>0.98458605086469841</v>
      </c>
      <c r="U4779" s="34">
        <f t="shared" ca="1" si="4341"/>
        <v>0.99054278863248513</v>
      </c>
      <c r="V4779" s="34">
        <f t="shared" ca="1" si="4341"/>
        <v>0.99632175035118231</v>
      </c>
      <c r="W4779" s="34">
        <f t="shared" ca="1" si="4341"/>
        <v>1.0019274954640136</v>
      </c>
      <c r="X4779" s="34">
        <f t="shared" ca="1" si="4341"/>
        <v>1.0073645487642298</v>
      </c>
      <c r="Y4779" s="34">
        <f t="shared" ca="1" si="4341"/>
        <v>1.0126373927152199</v>
      </c>
      <c r="Z4779" s="34">
        <f t="shared" ca="1" si="4341"/>
        <v>1.0177504605680496</v>
      </c>
      <c r="AA4779" s="34">
        <f t="shared" ca="1" si="4341"/>
        <v>1.0227081302277816</v>
      </c>
      <c r="AB4779" s="34">
        <f t="shared" ca="1" si="4341"/>
        <v>1.0275147188212201</v>
      </c>
      <c r="AC4779" s="34">
        <f t="shared" ca="1" si="4341"/>
        <v>1.0321744779201307</v>
      </c>
      <c r="AD4779" s="34">
        <f t="shared" ca="1" si="4341"/>
        <v>1.0366915893755557</v>
      </c>
      <c r="AE4779" s="34">
        <f t="shared" ca="1" si="4341"/>
        <v>1.0410701617204969</v>
      </c>
      <c r="AF4779" s="34">
        <f t="shared" ca="1" si="4341"/>
        <v>1.045314227099964</v>
      </c>
      <c r="AG4779" s="34">
        <f t="shared" ca="1" si="4341"/>
        <v>1.0494277386891728</v>
      </c>
      <c r="AH4779" s="34">
        <f t="shared" ca="1" si="4341"/>
        <v>1.0534145685624881</v>
      </c>
      <c r="AI4779" s="34">
        <f t="shared" ca="1" si="4341"/>
        <v>1.0572785059775227</v>
      </c>
      <c r="AJ4779" s="34">
        <f t="shared" ca="1" si="4341"/>
        <v>1.061023256040649</v>
      </c>
      <c r="AK4779" s="34">
        <f t="shared" ca="1" si="4341"/>
        <v>1.0646524387219527</v>
      </c>
      <c r="AL4779" s="34">
        <f t="shared" ca="1" si="4341"/>
        <v>1.0681695881894793</v>
      </c>
      <c r="AM4779" s="34">
        <f t="shared" ca="1" si="4341"/>
        <v>1.0715781524343444</v>
      </c>
      <c r="AN4779" s="34">
        <f t="shared" ref="AN4779:BF4779" ca="1" si="4342">AN4519*AN3136</f>
        <v>1.0748814931599913</v>
      </c>
      <c r="AO4779" s="34">
        <f t="shared" ca="1" si="4342"/>
        <v>1.0780828859105438</v>
      </c>
      <c r="AP4779" s="34">
        <f t="shared" ca="1" si="4342"/>
        <v>1.0811855204147856</v>
      </c>
      <c r="AQ4779" s="34">
        <f t="shared" ca="1" si="4342"/>
        <v>1.0841925011238593</v>
      </c>
      <c r="AR4779" s="34">
        <f t="shared" ca="1" si="4342"/>
        <v>1.0871068479222503</v>
      </c>
      <c r="AS4779" s="34">
        <f t="shared" ca="1" si="4342"/>
        <v>1.0899314969930409</v>
      </c>
      <c r="AT4779" s="34">
        <f t="shared" ca="1" si="4342"/>
        <v>1.0926693018197817</v>
      </c>
      <c r="AU4779" s="34">
        <f t="shared" ca="1" si="4342"/>
        <v>1.0953230343086136</v>
      </c>
      <c r="AV4779" s="34">
        <f t="shared" ca="1" si="4342"/>
        <v>1.0978953860155003</v>
      </c>
      <c r="AW4779" s="34">
        <f t="shared" ca="1" si="4342"/>
        <v>1.1003889694645987</v>
      </c>
      <c r="AX4779" s="34">
        <f t="shared" ca="1" si="4342"/>
        <v>1.1028063195448861</v>
      </c>
      <c r="AY4779" s="34">
        <f t="shared" ca="1" si="4342"/>
        <v>1.1051498949732081</v>
      </c>
      <c r="AZ4779" s="34">
        <f t="shared" ca="1" si="4342"/>
        <v>1.1074220798128795</v>
      </c>
      <c r="BA4779" s="34">
        <f t="shared" ca="1" si="4342"/>
        <v>1.1096251850378991</v>
      </c>
      <c r="BB4779" s="34">
        <f t="shared" ca="1" si="4342"/>
        <v>1.1117614501336872</v>
      </c>
      <c r="BC4779" s="34">
        <f t="shared" ca="1" si="4342"/>
        <v>1.1138330447260716</v>
      </c>
      <c r="BD4779" s="34">
        <f t="shared" ca="1" si="4342"/>
        <v>1.115842070230997</v>
      </c>
      <c r="BE4779" s="34">
        <f t="shared" ca="1" si="4342"/>
        <v>1.1177905615181327</v>
      </c>
      <c r="BF4779" s="34">
        <f t="shared" ca="1" si="4342"/>
        <v>1.1196804885822174</v>
      </c>
    </row>
    <row r="4780" spans="1:58" x14ac:dyDescent="0.2">
      <c r="A4780" s="9" t="str">
        <f t="shared" si="4318"/>
        <v>Australia</v>
      </c>
      <c r="C4780" s="41">
        <f t="shared" ca="1" si="4340"/>
        <v>290.53729265660724</v>
      </c>
      <c r="D4780" s="41">
        <f t="shared" ca="1" si="4340"/>
        <v>292.56615575234326</v>
      </c>
      <c r="E4780" s="41">
        <f t="shared" ca="1" si="4340"/>
        <v>294.58025945870622</v>
      </c>
      <c r="F4780" s="41">
        <f t="shared" ca="1" si="4340"/>
        <v>296.57989132659401</v>
      </c>
      <c r="G4780" s="41">
        <f t="shared" ca="1" si="4340"/>
        <v>298.56533330015935</v>
      </c>
      <c r="H4780" s="34">
        <f t="shared" ref="H4780:AM4780" ca="1" si="4343">H4520*H3137</f>
        <v>279.10506747104625</v>
      </c>
      <c r="I4780" s="34">
        <f t="shared" ca="1" si="4343"/>
        <v>281.21520227223579</v>
      </c>
      <c r="J4780" s="34">
        <f t="shared" ca="1" si="4343"/>
        <v>283.31120050168096</v>
      </c>
      <c r="K4780" s="34">
        <f t="shared" ca="1" si="4343"/>
        <v>285.39325015795214</v>
      </c>
      <c r="L4780" s="34">
        <f t="shared" ca="1" si="4343"/>
        <v>291.79114674846511</v>
      </c>
      <c r="M4780" s="34">
        <f t="shared" ca="1" si="4343"/>
        <v>297.91878199077803</v>
      </c>
      <c r="N4780" s="34">
        <f t="shared" ca="1" si="4343"/>
        <v>303.75248269565105</v>
      </c>
      <c r="O4780" s="34">
        <f t="shared" ca="1" si="4343"/>
        <v>309.27219455952638</v>
      </c>
      <c r="P4780" s="34">
        <f t="shared" ca="1" si="4343"/>
        <v>314.46215659962564</v>
      </c>
      <c r="Q4780" s="34">
        <f t="shared" ca="1" si="4343"/>
        <v>314.91591157341418</v>
      </c>
      <c r="R4780" s="34">
        <f t="shared" ca="1" si="4343"/>
        <v>319.54360266548724</v>
      </c>
      <c r="S4780" s="34">
        <f t="shared" ca="1" si="4343"/>
        <v>321.37868858077888</v>
      </c>
      <c r="T4780" s="34">
        <f t="shared" ca="1" si="4343"/>
        <v>323.20273475910665</v>
      </c>
      <c r="U4780" s="34">
        <f t="shared" ca="1" si="4343"/>
        <v>325.01594506791685</v>
      </c>
      <c r="V4780" s="34">
        <f t="shared" ca="1" si="4343"/>
        <v>326.81851820357224</v>
      </c>
      <c r="W4780" s="34">
        <f t="shared" ca="1" si="4343"/>
        <v>328.61064777602292</v>
      </c>
      <c r="X4780" s="34">
        <f t="shared" ca="1" si="4343"/>
        <v>330.39252239643469</v>
      </c>
      <c r="Y4780" s="34">
        <f t="shared" ca="1" si="4343"/>
        <v>332.16432576729255</v>
      </c>
      <c r="Z4780" s="34">
        <f t="shared" ca="1" si="4343"/>
        <v>333.92623677454185</v>
      </c>
      <c r="AA4780" s="34">
        <f t="shared" ca="1" si="4343"/>
        <v>335.67842958136293</v>
      </c>
      <c r="AB4780" s="34">
        <f t="shared" ca="1" si="4343"/>
        <v>337.42107372321016</v>
      </c>
      <c r="AC4780" s="34">
        <f t="shared" ca="1" si="4343"/>
        <v>339.15433420377872</v>
      </c>
      <c r="AD4780" s="34">
        <f t="shared" ca="1" si="4343"/>
        <v>340.87837159159142</v>
      </c>
      <c r="AE4780" s="34">
        <f t="shared" ca="1" si="4343"/>
        <v>342.59334211692698</v>
      </c>
      <c r="AF4780" s="34">
        <f t="shared" ca="1" si="4343"/>
        <v>344.29939776883657</v>
      </c>
      <c r="AG4780" s="34">
        <f t="shared" ca="1" si="4343"/>
        <v>345.99668639201758</v>
      </c>
      <c r="AH4780" s="34">
        <f t="shared" ca="1" si="4343"/>
        <v>347.68535178334008</v>
      </c>
      <c r="AI4780" s="34">
        <f t="shared" ca="1" si="4343"/>
        <v>349.36553378783771</v>
      </c>
      <c r="AJ4780" s="34">
        <f t="shared" ca="1" si="4343"/>
        <v>351.03736839399721</v>
      </c>
      <c r="AK4780" s="34">
        <f t="shared" ca="1" si="4343"/>
        <v>352.70098782819741</v>
      </c>
      <c r="AL4780" s="34">
        <f t="shared" ca="1" si="4343"/>
        <v>354.35652064816395</v>
      </c>
      <c r="AM4780" s="34">
        <f t="shared" ca="1" si="4343"/>
        <v>356.00409183532406</v>
      </c>
      <c r="AN4780" s="34">
        <f t="shared" ref="AN4780:BF4780" ca="1" si="4344">AN4520*AN3137</f>
        <v>357.64382288595601</v>
      </c>
      <c r="AO4780" s="34">
        <f t="shared" ca="1" si="4344"/>
        <v>359.2758319010444</v>
      </c>
      <c r="AP4780" s="34">
        <f t="shared" ca="1" si="4344"/>
        <v>360.90023367476186</v>
      </c>
      <c r="AQ4780" s="34">
        <f t="shared" ca="1" si="4344"/>
        <v>362.51713978150963</v>
      </c>
      <c r="AR4780" s="34">
        <f t="shared" ca="1" si="4344"/>
        <v>364.12665866145989</v>
      </c>
      <c r="AS4780" s="34">
        <f t="shared" ca="1" si="4344"/>
        <v>365.72889570455101</v>
      </c>
      <c r="AT4780" s="34">
        <f t="shared" ca="1" si="4344"/>
        <v>367.32395333289577</v>
      </c>
      <c r="AU4780" s="34">
        <f t="shared" ca="1" si="4344"/>
        <v>368.91193108157125</v>
      </c>
      <c r="AV4780" s="34">
        <f t="shared" ca="1" si="4344"/>
        <v>370.49292567776348</v>
      </c>
      <c r="AW4780" s="34">
        <f t="shared" ca="1" si="4344"/>
        <v>372.06703111825038</v>
      </c>
      <c r="AX4780" s="34">
        <f t="shared" ca="1" si="4344"/>
        <v>373.6343387452074</v>
      </c>
      <c r="AY4780" s="34">
        <f t="shared" ca="1" si="4344"/>
        <v>375.19493732033027</v>
      </c>
      <c r="AZ4780" s="34">
        <f t="shared" ca="1" si="4344"/>
        <v>376.74891309727121</v>
      </c>
      <c r="BA4780" s="34">
        <f t="shared" ca="1" si="4344"/>
        <v>378.29634989238929</v>
      </c>
      <c r="BB4780" s="34">
        <f t="shared" ca="1" si="4344"/>
        <v>379.83732915382171</v>
      </c>
      <c r="BC4780" s="34">
        <f t="shared" ca="1" si="4344"/>
        <v>381.37193002888273</v>
      </c>
      <c r="BD4780" s="34">
        <f t="shared" ca="1" si="4344"/>
        <v>382.90022942980386</v>
      </c>
      <c r="BE4780" s="34">
        <f t="shared" ca="1" si="4344"/>
        <v>384.42230209782934</v>
      </c>
      <c r="BF4780" s="34">
        <f t="shared" ca="1" si="4344"/>
        <v>385.9382206656835</v>
      </c>
    </row>
    <row r="4781" spans="1:58" x14ac:dyDescent="0.2">
      <c r="A4781" s="9" t="str">
        <f t="shared" si="4318"/>
        <v>Austria</v>
      </c>
      <c r="C4781" s="41">
        <f t="shared" ca="1" si="4340"/>
        <v>80.624495670677007</v>
      </c>
      <c r="D4781" s="41">
        <f t="shared" ca="1" si="4340"/>
        <v>80.860548121917304</v>
      </c>
      <c r="E4781" s="41">
        <f t="shared" ca="1" si="4340"/>
        <v>81.088008918051031</v>
      </c>
      <c r="F4781" s="41">
        <f t="shared" ca="1" si="4340"/>
        <v>81.306891748502537</v>
      </c>
      <c r="G4781" s="41">
        <f t="shared" ca="1" si="4340"/>
        <v>81.517210103026756</v>
      </c>
      <c r="H4781" s="34">
        <f t="shared" ref="H4781:AM4781" ca="1" si="4345">H4521*H3138</f>
        <v>78.859991414320405</v>
      </c>
      <c r="I4781" s="34">
        <f t="shared" ca="1" si="4345"/>
        <v>79.075642744074173</v>
      </c>
      <c r="J4781" s="34">
        <f t="shared" ca="1" si="4345"/>
        <v>79.282647833842901</v>
      </c>
      <c r="K4781" s="34">
        <f t="shared" ca="1" si="4345"/>
        <v>79.481017662990993</v>
      </c>
      <c r="L4781" s="34">
        <f t="shared" ca="1" si="4345"/>
        <v>80.264739125150641</v>
      </c>
      <c r="M4781" s="34">
        <f t="shared" ca="1" si="4345"/>
        <v>80.989309820630325</v>
      </c>
      <c r="N4781" s="34">
        <f t="shared" ca="1" si="4345"/>
        <v>81.654579622354063</v>
      </c>
      <c r="O4781" s="34">
        <f t="shared" ca="1" si="4345"/>
        <v>82.260911683393658</v>
      </c>
      <c r="P4781" s="34">
        <f t="shared" ca="1" si="4345"/>
        <v>82.809183533216213</v>
      </c>
      <c r="Q4781" s="34">
        <f t="shared" ca="1" si="4345"/>
        <v>82.707409772915611</v>
      </c>
      <c r="R4781" s="34">
        <f t="shared" ca="1" si="4345"/>
        <v>83.269106901114142</v>
      </c>
      <c r="S4781" s="34">
        <f t="shared" ca="1" si="4345"/>
        <v>83.377627856089802</v>
      </c>
      <c r="T4781" s="34">
        <f t="shared" ca="1" si="4345"/>
        <v>83.477740639078064</v>
      </c>
      <c r="U4781" s="34">
        <f t="shared" ca="1" si="4345"/>
        <v>83.569455800495291</v>
      </c>
      <c r="V4781" s="34">
        <f t="shared" ca="1" si="4345"/>
        <v>83.652783685926821</v>
      </c>
      <c r="W4781" s="34">
        <f t="shared" ca="1" si="4345"/>
        <v>83.727734438166749</v>
      </c>
      <c r="X4781" s="34">
        <f t="shared" ca="1" si="4345"/>
        <v>83.794317999425559</v>
      </c>
      <c r="Y4781" s="34">
        <f t="shared" ca="1" si="4345"/>
        <v>83.852544113664834</v>
      </c>
      <c r="Z4781" s="34">
        <f t="shared" ca="1" si="4345"/>
        <v>83.902422329066027</v>
      </c>
      <c r="AA4781" s="34">
        <f t="shared" ca="1" si="4345"/>
        <v>83.943962000595306</v>
      </c>
      <c r="AB4781" s="34">
        <f t="shared" ca="1" si="4345"/>
        <v>83.977172292673217</v>
      </c>
      <c r="AC4781" s="34">
        <f t="shared" ca="1" si="4345"/>
        <v>84.002062181913672</v>
      </c>
      <c r="AD4781" s="34">
        <f t="shared" ca="1" si="4345"/>
        <v>84.018640459943015</v>
      </c>
      <c r="AE4781" s="34">
        <f t="shared" ca="1" si="4345"/>
        <v>84.026915736265821</v>
      </c>
      <c r="AF4781" s="34">
        <f t="shared" ca="1" si="4345"/>
        <v>84.026896441189493</v>
      </c>
      <c r="AG4781" s="34">
        <f t="shared" ca="1" si="4345"/>
        <v>84.018590828776127</v>
      </c>
      <c r="AH4781" s="34">
        <f t="shared" ca="1" si="4345"/>
        <v>84.00200697983577</v>
      </c>
      <c r="AI4781" s="34">
        <f t="shared" ca="1" si="4345"/>
        <v>83.97715280493027</v>
      </c>
      <c r="AJ4781" s="34">
        <f t="shared" ca="1" si="4345"/>
        <v>83.944036047403628</v>
      </c>
      <c r="AK4781" s="34">
        <f t="shared" ca="1" si="4345"/>
        <v>83.902664286409205</v>
      </c>
      <c r="AL4781" s="34">
        <f t="shared" ca="1" si="4345"/>
        <v>83.85304493995082</v>
      </c>
      <c r="AM4781" s="34">
        <f t="shared" ca="1" si="4345"/>
        <v>83.795185267909361</v>
      </c>
      <c r="AN4781" s="34">
        <f t="shared" ref="AN4781:BF4781" ca="1" si="4346">AN4521*AN3138</f>
        <v>83.729092375072625</v>
      </c>
      <c r="AO4781" s="34">
        <f t="shared" ca="1" si="4346"/>
        <v>83.654773214141414</v>
      </c>
      <c r="AP4781" s="34">
        <f t="shared" ca="1" si="4346"/>
        <v>83.572234588730112</v>
      </c>
      <c r="AQ4781" s="34">
        <f t="shared" ca="1" si="4346"/>
        <v>83.481483156335656</v>
      </c>
      <c r="AR4781" s="34">
        <f t="shared" ca="1" si="4346"/>
        <v>83.382525431294098</v>
      </c>
      <c r="AS4781" s="34">
        <f t="shared" ca="1" si="4346"/>
        <v>83.275367787699153</v>
      </c>
      <c r="AT4781" s="34">
        <f t="shared" ca="1" si="4346"/>
        <v>83.160016462302565</v>
      </c>
      <c r="AU4781" s="34">
        <f t="shared" ca="1" si="4346"/>
        <v>83.036477557371526</v>
      </c>
      <c r="AV4781" s="34">
        <f t="shared" ca="1" si="4346"/>
        <v>82.904757043523361</v>
      </c>
      <c r="AW4781" s="34">
        <f t="shared" ca="1" si="4346"/>
        <v>82.764860762513209</v>
      </c>
      <c r="AX4781" s="34">
        <f t="shared" ca="1" si="4346"/>
        <v>82.61679442999548</v>
      </c>
      <c r="AY4781" s="34">
        <f t="shared" ca="1" si="4346"/>
        <v>82.4605636382353</v>
      </c>
      <c r="AZ4781" s="34">
        <f t="shared" ca="1" si="4346"/>
        <v>82.296173858791036</v>
      </c>
      <c r="BA4781" s="34">
        <f t="shared" ca="1" si="4346"/>
        <v>82.123630445144357</v>
      </c>
      <c r="BB4781" s="34">
        <f t="shared" ca="1" si="4346"/>
        <v>81.942938635299797</v>
      </c>
      <c r="BC4781" s="34">
        <f t="shared" ca="1" si="4346"/>
        <v>81.754103554329987</v>
      </c>
      <c r="BD4781" s="34">
        <f t="shared" ca="1" si="4346"/>
        <v>81.557130216889021</v>
      </c>
      <c r="BE4781" s="34">
        <f t="shared" ca="1" si="4346"/>
        <v>81.352023529670646</v>
      </c>
      <c r="BF4781" s="34">
        <f t="shared" ca="1" si="4346"/>
        <v>81.138788293833713</v>
      </c>
    </row>
    <row r="4782" spans="1:58" x14ac:dyDescent="0.2">
      <c r="A4782" s="9" t="str">
        <f t="shared" si="4318"/>
        <v>Azerbaijan</v>
      </c>
      <c r="C4782" s="41">
        <f t="shared" ca="1" si="4340"/>
        <v>146.47068011121686</v>
      </c>
      <c r="D4782" s="41">
        <f t="shared" ca="1" si="4340"/>
        <v>145.40251110157359</v>
      </c>
      <c r="E4782" s="41">
        <f t="shared" ca="1" si="4340"/>
        <v>144.31440656063239</v>
      </c>
      <c r="F4782" s="41">
        <f t="shared" ca="1" si="4340"/>
        <v>143.20883763092152</v>
      </c>
      <c r="G4782" s="41">
        <f t="shared" ca="1" si="4340"/>
        <v>142.08819822577988</v>
      </c>
      <c r="H4782" s="34">
        <f t="shared" ref="H4782:AM4782" ca="1" si="4347">H4522*H3139</f>
        <v>115.60607855982008</v>
      </c>
      <c r="I4782" s="34">
        <f t="shared" ca="1" si="4347"/>
        <v>114.99765617281263</v>
      </c>
      <c r="J4782" s="34">
        <f t="shared" ca="1" si="4347"/>
        <v>114.37301625472732</v>
      </c>
      <c r="K4782" s="34">
        <f t="shared" ca="1" si="4347"/>
        <v>125.87694868971538</v>
      </c>
      <c r="L4782" s="34">
        <f t="shared" ca="1" si="4347"/>
        <v>127.12183754077412</v>
      </c>
      <c r="M4782" s="34">
        <f t="shared" ca="1" si="4347"/>
        <v>128.23612370679169</v>
      </c>
      <c r="N4782" s="34">
        <f t="shared" ca="1" si="4347"/>
        <v>129.21526970850175</v>
      </c>
      <c r="O4782" s="34">
        <f t="shared" ca="1" si="4347"/>
        <v>130.05559929903686</v>
      </c>
      <c r="P4782" s="34">
        <f t="shared" ca="1" si="4347"/>
        <v>130.75439764709765</v>
      </c>
      <c r="Q4782" s="34">
        <f t="shared" ca="1" si="4347"/>
        <v>128.70533532209501</v>
      </c>
      <c r="R4782" s="34">
        <f t="shared" ca="1" si="4347"/>
        <v>129.3758817791892</v>
      </c>
      <c r="S4782" s="34">
        <f t="shared" ca="1" si="4347"/>
        <v>128.23404680067353</v>
      </c>
      <c r="T4782" s="34">
        <f t="shared" ca="1" si="4347"/>
        <v>127.10163404849729</v>
      </c>
      <c r="U4782" s="34">
        <f t="shared" ca="1" si="4347"/>
        <v>125.9800664148344</v>
      </c>
      <c r="V4782" s="34">
        <f t="shared" ca="1" si="4347"/>
        <v>124.87070930740589</v>
      </c>
      <c r="W4782" s="34">
        <f t="shared" ca="1" si="4347"/>
        <v>123.77487244463116</v>
      </c>
      <c r="X4782" s="34">
        <f t="shared" ca="1" si="4347"/>
        <v>122.69381164807274</v>
      </c>
      <c r="Y4782" s="34">
        <f t="shared" ca="1" si="4347"/>
        <v>121.62873062585341</v>
      </c>
      <c r="Z4782" s="34">
        <f t="shared" ca="1" si="4347"/>
        <v>120.58078274126076</v>
      </c>
      <c r="AA4782" s="34">
        <f t="shared" ca="1" si="4347"/>
        <v>119.55107276152582</v>
      </c>
      <c r="AB4782" s="34">
        <f t="shared" ca="1" si="4347"/>
        <v>118.54065858238812</v>
      </c>
      <c r="AC4782" s="34">
        <f t="shared" ca="1" si="4347"/>
        <v>117.55055292472662</v>
      </c>
      <c r="AD4782" s="34">
        <f t="shared" ca="1" si="4347"/>
        <v>116.58172499984744</v>
      </c>
      <c r="AE4782" s="34">
        <f t="shared" ca="1" si="4347"/>
        <v>115.63510214094616</v>
      </c>
      <c r="AF4782" s="34">
        <f t="shared" ca="1" si="4347"/>
        <v>114.71157139818894</v>
      </c>
      <c r="AG4782" s="34">
        <f t="shared" ca="1" si="4347"/>
        <v>113.81198109569814</v>
      </c>
      <c r="AH4782" s="34">
        <f t="shared" ca="1" si="4347"/>
        <v>112.93714234886735</v>
      </c>
      <c r="AI4782" s="34">
        <f t="shared" ca="1" si="4347"/>
        <v>112.08783054084037</v>
      </c>
      <c r="AJ4782" s="34">
        <f t="shared" ca="1" si="4347"/>
        <v>111.26478675726865</v>
      </c>
      <c r="AK4782" s="34">
        <f t="shared" ca="1" si="4347"/>
        <v>110.46871917880677</v>
      </c>
      <c r="AL4782" s="34">
        <f t="shared" ca="1" si="4347"/>
        <v>109.7003044308117</v>
      </c>
      <c r="AM4782" s="34">
        <f t="shared" ca="1" si="4347"/>
        <v>108.96018889036482</v>
      </c>
      <c r="AN4782" s="34">
        <f t="shared" ref="AN4782:BF4782" ca="1" si="4348">AN4522*AN3139</f>
        <v>108.24898995039091</v>
      </c>
      <c r="AO4782" s="34">
        <f t="shared" ca="1" si="4348"/>
        <v>107.56729724125411</v>
      </c>
      <c r="AP4782" s="34">
        <f t="shared" ca="1" si="4348"/>
        <v>106.91567381012312</v>
      </c>
      <c r="AQ4782" s="34">
        <f t="shared" ca="1" si="4348"/>
        <v>106.29465725859968</v>
      </c>
      <c r="AR4782" s="34">
        <f t="shared" ca="1" si="4348"/>
        <v>105.70476083919397</v>
      </c>
      <c r="AS4782" s="34">
        <f t="shared" ca="1" si="4348"/>
        <v>105.14647451140138</v>
      </c>
      <c r="AT4782" s="34">
        <f t="shared" ca="1" si="4348"/>
        <v>104.62026595797609</v>
      </c>
      <c r="AU4782" s="34">
        <f t="shared" ca="1" si="4348"/>
        <v>104.12658156251092</v>
      </c>
      <c r="AV4782" s="34">
        <f t="shared" ca="1" si="4348"/>
        <v>103.66584734894455</v>
      </c>
      <c r="AW4782" s="34">
        <f t="shared" ca="1" si="4348"/>
        <v>103.23846988410855</v>
      </c>
      <c r="AX4782" s="34">
        <f t="shared" ca="1" si="4348"/>
        <v>102.84483714422312</v>
      </c>
      <c r="AY4782" s="34">
        <f t="shared" ca="1" si="4348"/>
        <v>102.4853193463549</v>
      </c>
      <c r="AZ4782" s="34">
        <f t="shared" ca="1" si="4348"/>
        <v>102.16026974584614</v>
      </c>
      <c r="BA4782" s="34">
        <f t="shared" ca="1" si="4348"/>
        <v>101.87002540081691</v>
      </c>
      <c r="BB4782" s="34">
        <f t="shared" ca="1" si="4348"/>
        <v>101.61490790460539</v>
      </c>
      <c r="BC4782" s="34">
        <f t="shared" ca="1" si="4348"/>
        <v>101.39522408746478</v>
      </c>
      <c r="BD4782" s="34">
        <f t="shared" ca="1" si="4348"/>
        <v>101.21126668828251</v>
      </c>
      <c r="BE4782" s="34">
        <f t="shared" ca="1" si="4348"/>
        <v>101.06331499753173</v>
      </c>
      <c r="BF4782" s="34">
        <f t="shared" ca="1" si="4348"/>
        <v>100.95163547241192</v>
      </c>
    </row>
    <row r="4783" spans="1:58" x14ac:dyDescent="0.2">
      <c r="A4783" s="9" t="str">
        <f t="shared" si="4318"/>
        <v>Bahamas</v>
      </c>
      <c r="C4783" s="41">
        <f t="shared" ca="1" si="4340"/>
        <v>3.7091938765554784</v>
      </c>
      <c r="D4783" s="41">
        <f t="shared" ca="1" si="4340"/>
        <v>3.7559306346166692</v>
      </c>
      <c r="E4783" s="41">
        <f t="shared" ca="1" si="4340"/>
        <v>3.8012469279902987</v>
      </c>
      <c r="F4783" s="41">
        <f t="shared" ca="1" si="4340"/>
        <v>3.8451428340129552</v>
      </c>
      <c r="G4783" s="41">
        <f t="shared" ca="1" si="4340"/>
        <v>3.8876205087962403</v>
      </c>
      <c r="H4783" s="34">
        <f t="shared" ref="H4783:AM4783" ca="1" si="4349">H4523*H3140</f>
        <v>3.0439769002362018</v>
      </c>
      <c r="I4783" s="34">
        <f t="shared" ca="1" si="4349"/>
        <v>3.0857416275494041</v>
      </c>
      <c r="J4783" s="34">
        <f t="shared" ca="1" si="4349"/>
        <v>3.126569841657866</v>
      </c>
      <c r="K4783" s="34">
        <f t="shared" ca="1" si="4349"/>
        <v>3.8583418423485605</v>
      </c>
      <c r="L4783" s="34">
        <f t="shared" ca="1" si="4349"/>
        <v>3.9243919263044456</v>
      </c>
      <c r="M4783" s="34">
        <f t="shared" ca="1" si="4349"/>
        <v>3.9886712088936296</v>
      </c>
      <c r="N4783" s="34">
        <f t="shared" ca="1" si="4349"/>
        <v>4.0511092407827407</v>
      </c>
      <c r="O4783" s="34">
        <f t="shared" ca="1" si="4349"/>
        <v>4.1116409109963472</v>
      </c>
      <c r="P4783" s="34">
        <f t="shared" ca="1" si="4349"/>
        <v>4.1702065896202534</v>
      </c>
      <c r="Q4783" s="34">
        <f t="shared" ca="1" si="4349"/>
        <v>4.1625348731899185</v>
      </c>
      <c r="R4783" s="34">
        <f t="shared" ca="1" si="4349"/>
        <v>4.2635300264591356</v>
      </c>
      <c r="S4783" s="34">
        <f t="shared" ca="1" si="4349"/>
        <v>4.2897181633638599</v>
      </c>
      <c r="T4783" s="34">
        <f t="shared" ca="1" si="4349"/>
        <v>4.3146421041423206</v>
      </c>
      <c r="U4783" s="34">
        <f t="shared" ca="1" si="4349"/>
        <v>4.3383193323905385</v>
      </c>
      <c r="V4783" s="34">
        <f t="shared" ca="1" si="4349"/>
        <v>4.3607676740034327</v>
      </c>
      <c r="W4783" s="34">
        <f t="shared" ca="1" si="4349"/>
        <v>4.3820052270332255</v>
      </c>
      <c r="X4783" s="34">
        <f t="shared" ca="1" si="4349"/>
        <v>4.40205029663211</v>
      </c>
      <c r="Y4783" s="34">
        <f t="shared" ca="1" si="4349"/>
        <v>4.4209213348814345</v>
      </c>
      <c r="Z4783" s="34">
        <f t="shared" ca="1" si="4349"/>
        <v>4.4386368853051161</v>
      </c>
      <c r="AA4783" s="34">
        <f t="shared" ca="1" si="4349"/>
        <v>4.4552155318579425</v>
      </c>
      <c r="AB4783" s="34">
        <f t="shared" ca="1" si="4349"/>
        <v>4.4706758521791716</v>
      </c>
      <c r="AC4783" s="34">
        <f t="shared" ca="1" si="4349"/>
        <v>4.4850363748985567</v>
      </c>
      <c r="AD4783" s="34">
        <f t="shared" ca="1" si="4349"/>
        <v>4.4983155407850264</v>
      </c>
      <c r="AE4783" s="34">
        <f t="shared" ca="1" si="4349"/>
        <v>4.5105316675278493</v>
      </c>
      <c r="AF4783" s="34">
        <f t="shared" ca="1" si="4349"/>
        <v>4.5217029179456754</v>
      </c>
      <c r="AG4783" s="34">
        <f t="shared" ca="1" si="4349"/>
        <v>4.5318472714205846</v>
      </c>
      <c r="AH4783" s="34">
        <f t="shared" ca="1" si="4349"/>
        <v>4.5409824983616573</v>
      </c>
      <c r="AI4783" s="34">
        <f t="shared" ca="1" si="4349"/>
        <v>4.549126137505727</v>
      </c>
      <c r="AJ4783" s="34">
        <f t="shared" ca="1" si="4349"/>
        <v>4.5562954758716518</v>
      </c>
      <c r="AK4783" s="34">
        <f t="shared" ca="1" si="4349"/>
        <v>4.5625075311885048</v>
      </c>
      <c r="AL4783" s="34">
        <f t="shared" ca="1" si="4349"/>
        <v>4.5677790366274795</v>
      </c>
      <c r="AM4783" s="34">
        <f t="shared" ca="1" si="4349"/>
        <v>4.5721264276719848</v>
      </c>
      <c r="AN4783" s="34">
        <f t="shared" ref="AN4783:BF4783" ca="1" si="4350">AN4523*AN3140</f>
        <v>4.5755658309701284</v>
      </c>
      <c r="AO4783" s="34">
        <f t="shared" ca="1" si="4350"/>
        <v>4.5781130550186706</v>
      </c>
      <c r="AP4783" s="34">
        <f t="shared" ca="1" si="4350"/>
        <v>4.5797835825373783</v>
      </c>
      <c r="AQ4783" s="34">
        <f t="shared" ca="1" si="4350"/>
        <v>4.5805925643975556</v>
      </c>
      <c r="AR4783" s="34">
        <f t="shared" ca="1" si="4350"/>
        <v>4.5805548149782327</v>
      </c>
      <c r="AS4783" s="34">
        <f t="shared" ca="1" si="4350"/>
        <v>4.5796848088281292</v>
      </c>
      <c r="AT4783" s="34">
        <f t="shared" ca="1" si="4350"/>
        <v>4.5779966785209751</v>
      </c>
      <c r="AU4783" s="34">
        <f t="shared" ca="1" si="4350"/>
        <v>4.5755042135959902</v>
      </c>
      <c r="AV4783" s="34">
        <f t="shared" ca="1" si="4350"/>
        <v>4.5722208604844736</v>
      </c>
      <c r="AW4783" s="34">
        <f t="shared" ca="1" si="4350"/>
        <v>4.5681597233271996</v>
      </c>
      <c r="AX4783" s="34">
        <f t="shared" ca="1" si="4350"/>
        <v>4.563333565596027</v>
      </c>
      <c r="AY4783" s="34">
        <f t="shared" ca="1" si="4350"/>
        <v>4.5577548124363902</v>
      </c>
      <c r="AZ4783" s="34">
        <f t="shared" ca="1" si="4350"/>
        <v>4.5514355536555566</v>
      </c>
      <c r="BA4783" s="34">
        <f t="shared" ca="1" si="4350"/>
        <v>4.5443875472842921</v>
      </c>
      <c r="BB4783" s="34">
        <f t="shared" ca="1" si="4350"/>
        <v>4.5366222236472931</v>
      </c>
      <c r="BC4783" s="34">
        <f t="shared" ca="1" si="4350"/>
        <v>4.5281506898799373</v>
      </c>
      <c r="BD4783" s="34">
        <f t="shared" ca="1" si="4350"/>
        <v>4.5189837348362243</v>
      </c>
      <c r="BE4783" s="34">
        <f t="shared" ca="1" si="4350"/>
        <v>4.5091318343343456</v>
      </c>
      <c r="BF4783" s="34">
        <f t="shared" ca="1" si="4350"/>
        <v>4.4986051566932233</v>
      </c>
    </row>
    <row r="4784" spans="1:58" x14ac:dyDescent="0.2">
      <c r="A4784" s="9" t="str">
        <f t="shared" si="4318"/>
        <v>Bahrain</v>
      </c>
      <c r="C4784" s="41">
        <f t="shared" ca="1" si="4340"/>
        <v>17.189252668998332</v>
      </c>
      <c r="D4784" s="41">
        <f t="shared" ca="1" si="4340"/>
        <v>17.321757724498326</v>
      </c>
      <c r="E4784" s="41">
        <f t="shared" ca="1" si="4340"/>
        <v>17.448597715986523</v>
      </c>
      <c r="F4784" s="41">
        <f t="shared" ca="1" si="4340"/>
        <v>17.569836508661869</v>
      </c>
      <c r="G4784" s="41">
        <f t="shared" ca="1" si="4340"/>
        <v>17.685541075539856</v>
      </c>
      <c r="H4784" s="34">
        <f t="shared" ref="H4784:AM4784" ca="1" si="4351">H4524*H3141</f>
        <v>13.453857348871434</v>
      </c>
      <c r="I4784" s="34">
        <f t="shared" ca="1" si="4351"/>
        <v>13.58540124758596</v>
      </c>
      <c r="J4784" s="34">
        <f t="shared" ca="1" si="4351"/>
        <v>13.713057544422201</v>
      </c>
      <c r="K4784" s="34">
        <f t="shared" ca="1" si="4351"/>
        <v>15.155744188026025</v>
      </c>
      <c r="L4784" s="34">
        <f t="shared" ca="1" si="4351"/>
        <v>15.830791516204121</v>
      </c>
      <c r="M4784" s="34">
        <f t="shared" ca="1" si="4351"/>
        <v>16.494295621333329</v>
      </c>
      <c r="N4784" s="34">
        <f t="shared" ca="1" si="4351"/>
        <v>17.139523972339667</v>
      </c>
      <c r="O4784" s="34">
        <f t="shared" ca="1" si="4351"/>
        <v>17.759445804628267</v>
      </c>
      <c r="P4784" s="34">
        <f t="shared" ca="1" si="4351"/>
        <v>18.346945010887964</v>
      </c>
      <c r="Q4784" s="34">
        <f t="shared" ca="1" si="4351"/>
        <v>18.271011158293991</v>
      </c>
      <c r="R4784" s="34">
        <f t="shared" ca="1" si="4351"/>
        <v>18.614191122996278</v>
      </c>
      <c r="S4784" s="34">
        <f t="shared" ca="1" si="4351"/>
        <v>18.66935393904097</v>
      </c>
      <c r="T4784" s="34">
        <f t="shared" ca="1" si="4351"/>
        <v>18.719982082857776</v>
      </c>
      <c r="U4784" s="34">
        <f t="shared" ca="1" si="4351"/>
        <v>18.766153526261558</v>
      </c>
      <c r="V4784" s="34">
        <f t="shared" ca="1" si="4351"/>
        <v>18.807945505775582</v>
      </c>
      <c r="W4784" s="34">
        <f t="shared" ca="1" si="4351"/>
        <v>18.845434406927858</v>
      </c>
      <c r="X4784" s="34">
        <f t="shared" ca="1" si="4351"/>
        <v>18.878695661157369</v>
      </c>
      <c r="Y4784" s="34">
        <f t="shared" ca="1" si="4351"/>
        <v>18.907803654538959</v>
      </c>
      <c r="Z4784" s="34">
        <f t="shared" ca="1" si="4351"/>
        <v>18.932831647523251</v>
      </c>
      <c r="AA4784" s="34">
        <f t="shared" ca="1" si="4351"/>
        <v>18.953851704956978</v>
      </c>
      <c r="AB4784" s="34">
        <f t="shared" ca="1" si="4351"/>
        <v>18.97093463563936</v>
      </c>
      <c r="AC4784" s="34">
        <f t="shared" ca="1" si="4351"/>
        <v>18.984149940741478</v>
      </c>
      <c r="AD4784" s="34">
        <f t="shared" ca="1" si="4351"/>
        <v>18.993565770406764</v>
      </c>
      <c r="AE4784" s="34">
        <f t="shared" ca="1" si="4351"/>
        <v>18.999248887923237</v>
      </c>
      <c r="AF4784" s="34">
        <f t="shared" ca="1" si="4351"/>
        <v>19.001264640848962</v>
      </c>
      <c r="AG4784" s="34">
        <f t="shared" ca="1" si="4351"/>
        <v>18.999676938544674</v>
      </c>
      <c r="AH4784" s="34">
        <f t="shared" ca="1" si="4351"/>
        <v>18.994548235557545</v>
      </c>
      <c r="AI4784" s="34">
        <f t="shared" ca="1" si="4351"/>
        <v>18.985939520371552</v>
      </c>
      <c r="AJ4784" s="34">
        <f t="shared" ca="1" si="4351"/>
        <v>18.973910309028415</v>
      </c>
      <c r="AK4784" s="34">
        <f t="shared" ca="1" si="4351"/>
        <v>18.958518643193234</v>
      </c>
      <c r="AL4784" s="34">
        <f t="shared" ca="1" si="4351"/>
        <v>18.939821092225383</v>
      </c>
      <c r="AM4784" s="34">
        <f t="shared" ca="1" si="4351"/>
        <v>18.917872758883888</v>
      </c>
      <c r="AN4784" s="34">
        <f t="shared" ref="AN4784:BF4784" ca="1" si="4352">AN4524*AN3141</f>
        <v>18.892727288280369</v>
      </c>
      <c r="AO4784" s="34">
        <f t="shared" ca="1" si="4352"/>
        <v>18.864436879759744</v>
      </c>
      <c r="AP4784" s="34">
        <f t="shared" ca="1" si="4352"/>
        <v>18.833052301370142</v>
      </c>
      <c r="AQ4784" s="34">
        <f t="shared" ca="1" si="4352"/>
        <v>18.798622906648596</v>
      </c>
      <c r="AR4784" s="34">
        <f t="shared" ca="1" si="4352"/>
        <v>18.761196653428097</v>
      </c>
      <c r="AS4784" s="34">
        <f t="shared" ca="1" si="4352"/>
        <v>18.720820124434546</v>
      </c>
      <c r="AT4784" s="34">
        <f t="shared" ca="1" si="4352"/>
        <v>18.677538549418784</v>
      </c>
      <c r="AU4784" s="34">
        <f t="shared" ca="1" si="4352"/>
        <v>18.631395828629969</v>
      </c>
      <c r="AV4784" s="34">
        <f t="shared" ca="1" si="4352"/>
        <v>18.58243455741086</v>
      </c>
      <c r="AW4784" s="34">
        <f t="shared" ca="1" si="4352"/>
        <v>18.530696051754699</v>
      </c>
      <c r="AX4784" s="34">
        <f t="shared" ca="1" si="4352"/>
        <v>18.476220374635762</v>
      </c>
      <c r="AY4784" s="34">
        <f t="shared" ca="1" si="4352"/>
        <v>18.419046362982744</v>
      </c>
      <c r="AZ4784" s="34">
        <f t="shared" ca="1" si="4352"/>
        <v>18.359211655134629</v>
      </c>
      <c r="BA4784" s="34">
        <f t="shared" ca="1" si="4352"/>
        <v>18.29675271867422</v>
      </c>
      <c r="BB4784" s="34">
        <f t="shared" ca="1" si="4352"/>
        <v>18.231704878502956</v>
      </c>
      <c r="BC4784" s="34">
        <f t="shared" ca="1" si="4352"/>
        <v>18.164102345074991</v>
      </c>
      <c r="BD4784" s="34">
        <f t="shared" ca="1" si="4352"/>
        <v>18.093978242674901</v>
      </c>
      <c r="BE4784" s="34">
        <f t="shared" ca="1" si="4352"/>
        <v>18.021364637676573</v>
      </c>
      <c r="BF4784" s="34">
        <f t="shared" ca="1" si="4352"/>
        <v>17.946292566685798</v>
      </c>
    </row>
    <row r="4785" spans="1:58" x14ac:dyDescent="0.2">
      <c r="A4785" s="9" t="str">
        <f t="shared" si="4318"/>
        <v>Bangladesh</v>
      </c>
      <c r="C4785" s="41">
        <f t="shared" ca="1" si="4340"/>
        <v>1646.3288657353589</v>
      </c>
      <c r="D4785" s="41">
        <f t="shared" ca="1" si="4340"/>
        <v>1667.6573135505862</v>
      </c>
      <c r="E4785" s="41">
        <f t="shared" ca="1" si="4340"/>
        <v>1687.8717358449394</v>
      </c>
      <c r="F4785" s="41">
        <f t="shared" ca="1" si="4340"/>
        <v>1706.9713702237821</v>
      </c>
      <c r="G4785" s="41">
        <f t="shared" ca="1" si="4340"/>
        <v>1724.9581078361323</v>
      </c>
      <c r="H4785" s="34">
        <f t="shared" ref="H4785:AM4785" ca="1" si="4353">H4525*H3142</f>
        <v>1272.0940512136001</v>
      </c>
      <c r="I4785" s="34">
        <f t="shared" ca="1" si="4353"/>
        <v>1288.6540377375316</v>
      </c>
      <c r="J4785" s="34">
        <f t="shared" ca="1" si="4353"/>
        <v>1304.5179455442897</v>
      </c>
      <c r="K4785" s="34">
        <f t="shared" ca="1" si="4353"/>
        <v>1607.7334522996719</v>
      </c>
      <c r="L4785" s="34">
        <f t="shared" ca="1" si="4353"/>
        <v>1652.3815995414448</v>
      </c>
      <c r="M4785" s="34">
        <f t="shared" ca="1" si="4353"/>
        <v>1696.0322542690042</v>
      </c>
      <c r="N4785" s="34">
        <f t="shared" ca="1" si="4353"/>
        <v>1738.5281116475451</v>
      </c>
      <c r="O4785" s="34">
        <f t="shared" ca="1" si="4353"/>
        <v>1779.7128626700433</v>
      </c>
      <c r="P4785" s="34">
        <f t="shared" ca="1" si="4353"/>
        <v>1819.4325468139953</v>
      </c>
      <c r="Q4785" s="34">
        <f t="shared" ca="1" si="4353"/>
        <v>1808.6618932683964</v>
      </c>
      <c r="R4785" s="34">
        <f t="shared" ca="1" si="4353"/>
        <v>1852.0341468778583</v>
      </c>
      <c r="S4785" s="34">
        <f t="shared" ca="1" si="4353"/>
        <v>1857.5439528137595</v>
      </c>
      <c r="T4785" s="34">
        <f t="shared" ca="1" si="4353"/>
        <v>1862.1298943443176</v>
      </c>
      <c r="U4785" s="34">
        <f t="shared" ca="1" si="4353"/>
        <v>1865.81390586985</v>
      </c>
      <c r="V4785" s="34">
        <f t="shared" ca="1" si="4353"/>
        <v>1868.6183533610485</v>
      </c>
      <c r="W4785" s="34">
        <f t="shared" ca="1" si="4353"/>
        <v>1870.5659371690278</v>
      </c>
      <c r="X4785" s="34">
        <f t="shared" ca="1" si="4353"/>
        <v>1871.6796016992923</v>
      </c>
      <c r="Y4785" s="34">
        <f t="shared" ca="1" si="4353"/>
        <v>1871.9824517861723</v>
      </c>
      <c r="Z4785" s="34">
        <f t="shared" ca="1" si="4353"/>
        <v>1871.4976755750452</v>
      </c>
      <c r="AA4785" s="34">
        <f t="shared" ca="1" si="4353"/>
        <v>1870.2484736946146</v>
      </c>
      <c r="AB4785" s="34">
        <f t="shared" ca="1" si="4353"/>
        <v>1868.257994482525</v>
      </c>
      <c r="AC4785" s="34">
        <f t="shared" ca="1" si="4353"/>
        <v>1865.5492750118467</v>
      </c>
      <c r="AD4785" s="34">
        <f t="shared" ca="1" si="4353"/>
        <v>1862.1451876553863</v>
      </c>
      <c r="AE4785" s="34">
        <f t="shared" ca="1" si="4353"/>
        <v>1858.0683919165572</v>
      </c>
      <c r="AF4785" s="34">
        <f t="shared" ca="1" si="4353"/>
        <v>1853.3412912516521</v>
      </c>
      <c r="AG4785" s="34">
        <f t="shared" ca="1" si="4353"/>
        <v>1847.985994606076</v>
      </c>
      <c r="AH4785" s="34">
        <f t="shared" ca="1" si="4353"/>
        <v>1842.0242823883568</v>
      </c>
      <c r="AI4785" s="34">
        <f t="shared" ca="1" si="4353"/>
        <v>1835.4775766079586</v>
      </c>
      <c r="AJ4785" s="34">
        <f t="shared" ca="1" si="4353"/>
        <v>1828.3669149080417</v>
      </c>
      <c r="AK4785" s="34">
        <f t="shared" ca="1" si="4353"/>
        <v>1820.7129282297574</v>
      </c>
      <c r="AL4785" s="34">
        <f t="shared" ca="1" si="4353"/>
        <v>1812.5358218525387</v>
      </c>
      <c r="AM4785" s="34">
        <f t="shared" ca="1" si="4353"/>
        <v>1803.8553595625183</v>
      </c>
      <c r="AN4785" s="34">
        <f t="shared" ref="AN4785:BF4785" ca="1" si="4354">AN4525*AN3142</f>
        <v>1794.6908507108767</v>
      </c>
      <c r="AO4785" s="34">
        <f t="shared" ca="1" si="4354"/>
        <v>1785.0611399330035</v>
      </c>
      <c r="AP4785" s="34">
        <f t="shared" ca="1" si="4354"/>
        <v>1774.9845993100905</v>
      </c>
      <c r="AQ4785" s="34">
        <f t="shared" ca="1" si="4354"/>
        <v>1764.4791227645821</v>
      </c>
      <c r="AR4785" s="34">
        <f t="shared" ca="1" si="4354"/>
        <v>1753.5621224921308</v>
      </c>
      <c r="AS4785" s="34">
        <f t="shared" ca="1" si="4354"/>
        <v>1742.2505272427372</v>
      </c>
      <c r="AT4785" s="34">
        <f t="shared" ca="1" si="4354"/>
        <v>1730.5607822750098</v>
      </c>
      <c r="AU4785" s="34">
        <f t="shared" ca="1" si="4354"/>
        <v>1718.5088508173442</v>
      </c>
      <c r="AV4785" s="34">
        <f t="shared" ca="1" si="4354"/>
        <v>1706.1102168808002</v>
      </c>
      <c r="AW4785" s="34">
        <f t="shared" ca="1" si="4354"/>
        <v>1693.3798892778839</v>
      </c>
      <c r="AX4785" s="34">
        <f t="shared" ca="1" si="4354"/>
        <v>1680.3324067118772</v>
      </c>
      <c r="AY4785" s="34">
        <f t="shared" ca="1" si="4354"/>
        <v>1666.9818438102006</v>
      </c>
      <c r="AZ4785" s="34">
        <f t="shared" ca="1" si="4354"/>
        <v>1653.3418179850225</v>
      </c>
      <c r="BA4785" s="34">
        <f t="shared" ca="1" si="4354"/>
        <v>1639.4254970124668</v>
      </c>
      <c r="BB4785" s="34">
        <f t="shared" ca="1" si="4354"/>
        <v>1625.2456072307166</v>
      </c>
      <c r="BC4785" s="34">
        <f t="shared" ca="1" si="4354"/>
        <v>1610.8144422646467</v>
      </c>
      <c r="BD4785" s="34">
        <f t="shared" ca="1" si="4354"/>
        <v>1596.1438721927912</v>
      </c>
      <c r="BE4785" s="34">
        <f t="shared" ca="1" si="4354"/>
        <v>1581.245353078943</v>
      </c>
      <c r="BF4785" s="34">
        <f t="shared" ca="1" si="4354"/>
        <v>1566.1299367980496</v>
      </c>
    </row>
    <row r="4786" spans="1:58" x14ac:dyDescent="0.2">
      <c r="A4786" s="9" t="str">
        <f t="shared" si="4318"/>
        <v>Barbados</v>
      </c>
      <c r="C4786" s="41">
        <f t="shared" ca="1" si="4340"/>
        <v>2.1484876876109062</v>
      </c>
      <c r="D4786" s="41">
        <f t="shared" ca="1" si="4340"/>
        <v>2.1630189087976301</v>
      </c>
      <c r="E4786" s="41">
        <f t="shared" ca="1" si="4340"/>
        <v>2.1765328084340125</v>
      </c>
      <c r="F4786" s="41">
        <f t="shared" ca="1" si="4340"/>
        <v>2.1890574763074322</v>
      </c>
      <c r="G4786" s="41">
        <f t="shared" ca="1" si="4340"/>
        <v>2.2006220011139419</v>
      </c>
      <c r="H4786" s="34">
        <f t="shared" ref="H4786:AM4786" ca="1" si="4355">H4526*H3143</f>
        <v>1.8062079871756462</v>
      </c>
      <c r="I4786" s="34">
        <f t="shared" ca="1" si="4355"/>
        <v>1.8194764070256173</v>
      </c>
      <c r="J4786" s="34">
        <f t="shared" ca="1" si="4355"/>
        <v>1.8320523568955078</v>
      </c>
      <c r="K4786" s="34">
        <f t="shared" ca="1" si="4355"/>
        <v>2.0608383572229001</v>
      </c>
      <c r="L4786" s="34">
        <f t="shared" ca="1" si="4355"/>
        <v>2.100567051927968</v>
      </c>
      <c r="M4786" s="34">
        <f t="shared" ca="1" si="4355"/>
        <v>2.1389792865580248</v>
      </c>
      <c r="N4786" s="34">
        <f t="shared" ca="1" si="4355"/>
        <v>2.175984905494766</v>
      </c>
      <c r="O4786" s="34">
        <f t="shared" ca="1" si="4355"/>
        <v>2.2114986607475742</v>
      </c>
      <c r="P4786" s="34">
        <f t="shared" ca="1" si="4355"/>
        <v>2.2454409125878527</v>
      </c>
      <c r="Q4786" s="34">
        <f t="shared" ca="1" si="4355"/>
        <v>2.2285999537046548</v>
      </c>
      <c r="R4786" s="34">
        <f t="shared" ca="1" si="4355"/>
        <v>2.2733412926991603</v>
      </c>
      <c r="S4786" s="34">
        <f t="shared" ca="1" si="4355"/>
        <v>2.2758233514549189</v>
      </c>
      <c r="T4786" s="34">
        <f t="shared" ca="1" si="4355"/>
        <v>2.2777532696542351</v>
      </c>
      <c r="U4786" s="34">
        <f t="shared" ca="1" si="4355"/>
        <v>2.27916128872684</v>
      </c>
      <c r="V4786" s="34">
        <f t="shared" ca="1" si="4355"/>
        <v>2.2800771550000811</v>
      </c>
      <c r="W4786" s="34">
        <f t="shared" ca="1" si="4355"/>
        <v>2.2805300803623672</v>
      </c>
      <c r="X4786" s="34">
        <f t="shared" ca="1" si="4355"/>
        <v>2.2805487083742269</v>
      </c>
      <c r="Y4786" s="34">
        <f t="shared" ca="1" si="4355"/>
        <v>2.2801610854517058</v>
      </c>
      <c r="Z4786" s="34">
        <f t="shared" ca="1" si="4355"/>
        <v>2.2793946367553688</v>
      </c>
      <c r="AA4786" s="34">
        <f t="shared" ca="1" si="4355"/>
        <v>2.2782761464308483</v>
      </c>
      <c r="AB4786" s="34">
        <f t="shared" ca="1" si="4355"/>
        <v>2.2768317418588655</v>
      </c>
      <c r="AC4786" s="34">
        <f t="shared" ca="1" si="4355"/>
        <v>2.2750868815877019</v>
      </c>
      <c r="AD4786" s="34">
        <f t="shared" ca="1" si="4355"/>
        <v>2.2730663466341943</v>
      </c>
      <c r="AE4786" s="34">
        <f t="shared" ca="1" si="4355"/>
        <v>2.2707942348556163</v>
      </c>
      <c r="AF4786" s="34">
        <f t="shared" ca="1" si="4355"/>
        <v>2.2682939581093291</v>
      </c>
      <c r="AG4786" s="34">
        <f t="shared" ca="1" si="4355"/>
        <v>2.2655882419338185</v>
      </c>
      <c r="AH4786" s="34">
        <f t="shared" ca="1" si="4355"/>
        <v>2.262699127498756</v>
      </c>
      <c r="AI4786" s="34">
        <f t="shared" ca="1" si="4355"/>
        <v>2.259647975588285</v>
      </c>
      <c r="AJ4786" s="34">
        <f t="shared" ca="1" si="4355"/>
        <v>2.2564554723959414</v>
      </c>
      <c r="AK4786" s="34">
        <f t="shared" ca="1" si="4355"/>
        <v>2.2531416369256005</v>
      </c>
      <c r="AL4786" s="34">
        <f t="shared" ca="1" si="4355"/>
        <v>2.2497258298056479</v>
      </c>
      <c r="AM4786" s="34">
        <f t="shared" ca="1" si="4355"/>
        <v>2.2462267633386563</v>
      </c>
      <c r="AN4786" s="34">
        <f t="shared" ref="AN4786:BF4786" ca="1" si="4356">AN4526*AN3143</f>
        <v>2.2426625126212461</v>
      </c>
      <c r="AO4786" s="34">
        <f t="shared" ca="1" si="4356"/>
        <v>2.2390505275828358</v>
      </c>
      <c r="AP4786" s="34">
        <f t="shared" ca="1" si="4356"/>
        <v>2.23540764580259</v>
      </c>
      <c r="AQ4786" s="34">
        <f t="shared" ca="1" si="4356"/>
        <v>2.231750105976714</v>
      </c>
      <c r="AR4786" s="34">
        <f t="shared" ca="1" si="4356"/>
        <v>2.2280935619182585</v>
      </c>
      <c r="AS4786" s="34">
        <f t="shared" ca="1" si="4356"/>
        <v>2.224453096983233</v>
      </c>
      <c r="AT4786" s="34">
        <f t="shared" ca="1" si="4356"/>
        <v>2.2208432388249881</v>
      </c>
      <c r="AU4786" s="34">
        <f t="shared" ca="1" si="4356"/>
        <v>2.2172779743892468</v>
      </c>
      <c r="AV4786" s="34">
        <f t="shared" ca="1" si="4356"/>
        <v>2.2137707650697669</v>
      </c>
      <c r="AW4786" s="34">
        <f t="shared" ca="1" si="4356"/>
        <v>2.2103345619539372</v>
      </c>
      <c r="AX4786" s="34">
        <f t="shared" ca="1" si="4356"/>
        <v>2.2069818210934056</v>
      </c>
      <c r="AY4786" s="34">
        <f t="shared" ca="1" si="4356"/>
        <v>2.2037245187430674</v>
      </c>
      <c r="AZ4786" s="34">
        <f t="shared" ca="1" si="4356"/>
        <v>2.2005741665171819</v>
      </c>
      <c r="BA4786" s="34">
        <f t="shared" ca="1" si="4356"/>
        <v>2.1975418264186164</v>
      </c>
      <c r="BB4786" s="34">
        <f t="shared" ca="1" si="4356"/>
        <v>2.194638125701025</v>
      </c>
      <c r="BC4786" s="34">
        <f t="shared" ca="1" si="4356"/>
        <v>2.1918732715302158</v>
      </c>
      <c r="BD4786" s="34">
        <f t="shared" ca="1" si="4356"/>
        <v>2.1892570654139045</v>
      </c>
      <c r="BE4786" s="34">
        <f t="shared" ca="1" si="4356"/>
        <v>2.1867989173769997</v>
      </c>
      <c r="BF4786" s="34">
        <f t="shared" ca="1" si="4356"/>
        <v>2.1845078598564518</v>
      </c>
    </row>
    <row r="4787" spans="1:58" x14ac:dyDescent="0.2">
      <c r="A4787" s="9" t="str">
        <f t="shared" si="4318"/>
        <v>Belarus</v>
      </c>
      <c r="C4787" s="41">
        <f t="shared" ca="1" si="4340"/>
        <v>107.02953692056688</v>
      </c>
      <c r="D4787" s="41">
        <f t="shared" ca="1" si="4340"/>
        <v>106.14577799902372</v>
      </c>
      <c r="E4787" s="41">
        <f t="shared" ca="1" si="4340"/>
        <v>105.26393640126813</v>
      </c>
      <c r="F4787" s="41">
        <f t="shared" ca="1" si="4340"/>
        <v>104.38518033481687</v>
      </c>
      <c r="G4787" s="41">
        <f t="shared" ca="1" si="4340"/>
        <v>103.51063234241975</v>
      </c>
      <c r="H4787" s="34">
        <f t="shared" ref="H4787:AM4787" ca="1" si="4357">H4527*H3144</f>
        <v>101.67672576272936</v>
      </c>
      <c r="I4787" s="34">
        <f t="shared" ca="1" si="4357"/>
        <v>100.83908810484508</v>
      </c>
      <c r="J4787" s="34">
        <f t="shared" ca="1" si="4357"/>
        <v>100.00805714792065</v>
      </c>
      <c r="K4787" s="34">
        <f t="shared" ca="1" si="4357"/>
        <v>99.184595235224847</v>
      </c>
      <c r="L4787" s="34">
        <f t="shared" ca="1" si="4357"/>
        <v>98.419711789599035</v>
      </c>
      <c r="M4787" s="34">
        <f t="shared" ca="1" si="4357"/>
        <v>97.661555126451006</v>
      </c>
      <c r="N4787" s="34">
        <f t="shared" ca="1" si="4357"/>
        <v>96.911088455033678</v>
      </c>
      <c r="O4787" s="34">
        <f t="shared" ca="1" si="4357"/>
        <v>96.169238139190583</v>
      </c>
      <c r="P4787" s="34">
        <f t="shared" ca="1" si="4357"/>
        <v>95.436894720351063</v>
      </c>
      <c r="Q4787" s="34">
        <f t="shared" ca="1" si="4357"/>
        <v>94.115010660745341</v>
      </c>
      <c r="R4787" s="34">
        <f t="shared" ca="1" si="4357"/>
        <v>94.447613545106364</v>
      </c>
      <c r="S4787" s="34">
        <f t="shared" ca="1" si="4357"/>
        <v>93.696287137114354</v>
      </c>
      <c r="T4787" s="34">
        <f t="shared" ca="1" si="4357"/>
        <v>92.960200118220129</v>
      </c>
      <c r="U4787" s="34">
        <f t="shared" ca="1" si="4357"/>
        <v>92.239971262787265</v>
      </c>
      <c r="V4787" s="34">
        <f t="shared" ca="1" si="4357"/>
        <v>91.536192411573481</v>
      </c>
      <c r="W4787" s="34">
        <f t="shared" ca="1" si="4357"/>
        <v>90.849429540508197</v>
      </c>
      <c r="X4787" s="34">
        <f t="shared" ca="1" si="4357"/>
        <v>90.180223798700311</v>
      </c>
      <c r="Y4787" s="34">
        <f t="shared" ca="1" si="4357"/>
        <v>89.529092515155114</v>
      </c>
      <c r="Z4787" s="34">
        <f t="shared" ca="1" si="4357"/>
        <v>88.896530174173705</v>
      </c>
      <c r="AA4787" s="34">
        <f t="shared" ca="1" si="4357"/>
        <v>88.28300935934567</v>
      </c>
      <c r="AB4787" s="34">
        <f t="shared" ca="1" si="4357"/>
        <v>87.688981666312728</v>
      </c>
      <c r="AC4787" s="34">
        <f t="shared" ca="1" si="4357"/>
        <v>87.114878584383447</v>
      </c>
      <c r="AD4787" s="34">
        <f t="shared" ca="1" si="4357"/>
        <v>86.561112347512093</v>
      </c>
      <c r="AE4787" s="34">
        <f t="shared" ca="1" si="4357"/>
        <v>86.028076754845571</v>
      </c>
      <c r="AF4787" s="34">
        <f t="shared" ca="1" si="4357"/>
        <v>85.51614796151577</v>
      </c>
      <c r="AG4787" s="34">
        <f t="shared" ca="1" si="4357"/>
        <v>85.025685240022284</v>
      </c>
      <c r="AH4787" s="34">
        <f t="shared" ca="1" si="4357"/>
        <v>84.55703171293834</v>
      </c>
      <c r="AI4787" s="34">
        <f t="shared" ca="1" si="4357"/>
        <v>84.110515057506348</v>
      </c>
      <c r="AJ4787" s="34">
        <f t="shared" ca="1" si="4357"/>
        <v>83.686448182865945</v>
      </c>
      <c r="AK4787" s="34">
        <f t="shared" ca="1" si="4357"/>
        <v>83.285129880473676</v>
      </c>
      <c r="AL4787" s="34">
        <f t="shared" ca="1" si="4357"/>
        <v>82.906845448634257</v>
      </c>
      <c r="AM4787" s="34">
        <f t="shared" ca="1" si="4357"/>
        <v>82.551867291681091</v>
      </c>
      <c r="AN4787" s="34">
        <f t="shared" ref="AN4787:BF4787" ca="1" si="4358">AN4527*AN3144</f>
        <v>82.220455494759804</v>
      </c>
      <c r="AO4787" s="34">
        <f t="shared" ca="1" si="4358"/>
        <v>81.912858374775936</v>
      </c>
      <c r="AP4787" s="34">
        <f t="shared" ca="1" si="4358"/>
        <v>81.62931300840998</v>
      </c>
      <c r="AQ4787" s="34">
        <f t="shared" ca="1" si="4358"/>
        <v>81.370045737888972</v>
      </c>
      <c r="AR4787" s="34">
        <f t="shared" ca="1" si="4358"/>
        <v>81.135272655342717</v>
      </c>
      <c r="AS4787" s="34">
        <f t="shared" ca="1" si="4358"/>
        <v>80.925200066351124</v>
      </c>
      <c r="AT4787" s="34">
        <f t="shared" ca="1" si="4358"/>
        <v>80.740024933622536</v>
      </c>
      <c r="AU4787" s="34">
        <f t="shared" ca="1" si="4358"/>
        <v>80.579935301328618</v>
      </c>
      <c r="AV4787" s="34">
        <f t="shared" ca="1" si="4358"/>
        <v>80.445110701018535</v>
      </c>
      <c r="AW4787" s="34">
        <f t="shared" ca="1" si="4358"/>
        <v>80.335722539616228</v>
      </c>
      <c r="AX4787" s="34">
        <f t="shared" ca="1" si="4358"/>
        <v>80.251934470333438</v>
      </c>
      <c r="AY4787" s="34">
        <f t="shared" ca="1" si="4358"/>
        <v>80.193902747098235</v>
      </c>
      <c r="AZ4787" s="34">
        <f t="shared" ca="1" si="4358"/>
        <v>80.161776563226752</v>
      </c>
      <c r="BA4787" s="34">
        <f t="shared" ca="1" si="4358"/>
        <v>80.155698374830408</v>
      </c>
      <c r="BB4787" s="34">
        <f t="shared" ca="1" si="4358"/>
        <v>80.175804209778704</v>
      </c>
      <c r="BC4787" s="34">
        <f t="shared" ca="1" si="4358"/>
        <v>80.22222396261202</v>
      </c>
      <c r="BD4787" s="34">
        <f t="shared" ca="1" si="4358"/>
        <v>80.295081676193021</v>
      </c>
      <c r="BE4787" s="34">
        <f t="shared" ca="1" si="4358"/>
        <v>80.394495810459546</v>
      </c>
      <c r="BF4787" s="34">
        <f t="shared" ca="1" si="4358"/>
        <v>80.520579498968075</v>
      </c>
    </row>
    <row r="4788" spans="1:58" x14ac:dyDescent="0.2">
      <c r="A4788" s="9" t="str">
        <f t="shared" si="4318"/>
        <v>Belgium</v>
      </c>
      <c r="C4788" s="41">
        <f t="shared" ca="1" si="4340"/>
        <v>127.95800983374527</v>
      </c>
      <c r="D4788" s="41">
        <f t="shared" ca="1" si="4340"/>
        <v>127.58162250195934</v>
      </c>
      <c r="E4788" s="41">
        <f t="shared" ca="1" si="4340"/>
        <v>127.21140223067833</v>
      </c>
      <c r="F4788" s="41">
        <f t="shared" ca="1" si="4340"/>
        <v>126.84763003968934</v>
      </c>
      <c r="G4788" s="41">
        <f t="shared" ca="1" si="4340"/>
        <v>126.49057574402219</v>
      </c>
      <c r="H4788" s="34">
        <f t="shared" ref="H4788:AM4788" ca="1" si="4359">H4528*H3145</f>
        <v>117.6089694496294</v>
      </c>
      <c r="I4788" s="34">
        <f t="shared" ca="1" si="4359"/>
        <v>117.3956529805458</v>
      </c>
      <c r="J4788" s="34">
        <f t="shared" ca="1" si="4359"/>
        <v>117.18674488013241</v>
      </c>
      <c r="K4788" s="34">
        <f t="shared" ca="1" si="4359"/>
        <v>116.98252929586296</v>
      </c>
      <c r="L4788" s="34">
        <f t="shared" ca="1" si="4359"/>
        <v>118.50865428048581</v>
      </c>
      <c r="M4788" s="34">
        <f t="shared" ca="1" si="4359"/>
        <v>119.892511002766</v>
      </c>
      <c r="N4788" s="34">
        <f t="shared" ca="1" si="4359"/>
        <v>121.12912838140002</v>
      </c>
      <c r="O4788" s="34">
        <f t="shared" ca="1" si="4359"/>
        <v>122.21559484263214</v>
      </c>
      <c r="P4788" s="34">
        <f t="shared" ca="1" si="4359"/>
        <v>123.15126668540708</v>
      </c>
      <c r="Q4788" s="34">
        <f t="shared" ca="1" si="4359"/>
        <v>122.40083677192973</v>
      </c>
      <c r="R4788" s="34">
        <f t="shared" ca="1" si="4359"/>
        <v>123.07355604574764</v>
      </c>
      <c r="S4788" s="34">
        <f t="shared" ca="1" si="4359"/>
        <v>122.81463916858741</v>
      </c>
      <c r="T4788" s="34">
        <f t="shared" ca="1" si="4359"/>
        <v>122.5651082534703</v>
      </c>
      <c r="U4788" s="34">
        <f t="shared" ca="1" si="4359"/>
        <v>122.32511590443129</v>
      </c>
      <c r="V4788" s="34">
        <f t="shared" ca="1" si="4359"/>
        <v>122.09480866590674</v>
      </c>
      <c r="W4788" s="34">
        <f t="shared" ca="1" si="4359"/>
        <v>121.8743272701679</v>
      </c>
      <c r="X4788" s="34">
        <f t="shared" ca="1" si="4359"/>
        <v>121.66380687481113</v>
      </c>
      <c r="Y4788" s="34">
        <f t="shared" ca="1" si="4359"/>
        <v>121.46337729078623</v>
      </c>
      <c r="Z4788" s="34">
        <f t="shared" ca="1" si="4359"/>
        <v>121.27316320117035</v>
      </c>
      <c r="AA4788" s="34">
        <f t="shared" ca="1" si="4359"/>
        <v>121.09328437115433</v>
      </c>
      <c r="AB4788" s="34">
        <f t="shared" ca="1" si="4359"/>
        <v>120.92385584943261</v>
      </c>
      <c r="AC4788" s="34">
        <f t="shared" ca="1" si="4359"/>
        <v>120.76498816144854</v>
      </c>
      <c r="AD4788" s="34">
        <f t="shared" ca="1" si="4359"/>
        <v>120.61678749466917</v>
      </c>
      <c r="AE4788" s="34">
        <f t="shared" ca="1" si="4359"/>
        <v>120.4793558763245</v>
      </c>
      <c r="AF4788" s="34">
        <f t="shared" ca="1" si="4359"/>
        <v>120.35279134376836</v>
      </c>
      <c r="AG4788" s="34">
        <f t="shared" ca="1" si="4359"/>
        <v>120.23718810787831</v>
      </c>
      <c r="AH4788" s="34">
        <f t="shared" ca="1" si="4359"/>
        <v>120.13263670963444</v>
      </c>
      <c r="AI4788" s="34">
        <f t="shared" ca="1" si="4359"/>
        <v>120.03922417027746</v>
      </c>
      <c r="AJ4788" s="34">
        <f t="shared" ca="1" si="4359"/>
        <v>119.95703413516833</v>
      </c>
      <c r="AK4788" s="34">
        <f t="shared" ca="1" si="4359"/>
        <v>119.8861470117326</v>
      </c>
      <c r="AL4788" s="34">
        <f t="shared" ca="1" si="4359"/>
        <v>119.82664010159506</v>
      </c>
      <c r="AM4788" s="34">
        <f t="shared" ca="1" si="4359"/>
        <v>119.77858772727129</v>
      </c>
      <c r="AN4788" s="34">
        <f t="shared" ref="AN4788:BF4788" ca="1" si="4360">AN4528*AN3145</f>
        <v>119.74206135350458</v>
      </c>
      <c r="AO4788" s="34">
        <f t="shared" ca="1" si="4360"/>
        <v>119.71712970359938</v>
      </c>
      <c r="AP4788" s="34">
        <f t="shared" ca="1" si="4360"/>
        <v>119.7038588708235</v>
      </c>
      <c r="AQ4788" s="34">
        <f t="shared" ca="1" si="4360"/>
        <v>119.70231242521479</v>
      </c>
      <c r="AR4788" s="34">
        <f t="shared" ca="1" si="4360"/>
        <v>119.71255151584955</v>
      </c>
      <c r="AS4788" s="34">
        <f t="shared" ca="1" si="4360"/>
        <v>119.73463496889359</v>
      </c>
      <c r="AT4788" s="34">
        <f t="shared" ca="1" si="4360"/>
        <v>119.76861938147854</v>
      </c>
      <c r="AU4788" s="34">
        <f t="shared" ca="1" si="4360"/>
        <v>119.81455921171087</v>
      </c>
      <c r="AV4788" s="34">
        <f t="shared" ca="1" si="4360"/>
        <v>119.87250686484226</v>
      </c>
      <c r="AW4788" s="34">
        <f t="shared" ca="1" si="4360"/>
        <v>119.94251277589581</v>
      </c>
      <c r="AX4788" s="34">
        <f t="shared" ca="1" si="4360"/>
        <v>120.02462548876382</v>
      </c>
      <c r="AY4788" s="34">
        <f t="shared" ca="1" si="4360"/>
        <v>120.11889173205951</v>
      </c>
      <c r="AZ4788" s="34">
        <f t="shared" ca="1" si="4360"/>
        <v>120.22535649172629</v>
      </c>
      <c r="BA4788" s="34">
        <f t="shared" ca="1" si="4360"/>
        <v>120.34406308067528</v>
      </c>
      <c r="BB4788" s="34">
        <f t="shared" ca="1" si="4360"/>
        <v>120.47505320544403</v>
      </c>
      <c r="BC4788" s="34">
        <f t="shared" ca="1" si="4360"/>
        <v>120.61836703013566</v>
      </c>
      <c r="BD4788" s="34">
        <f t="shared" ca="1" si="4360"/>
        <v>120.77404323762167</v>
      </c>
      <c r="BE4788" s="34">
        <f t="shared" ca="1" si="4360"/>
        <v>120.94211908825721</v>
      </c>
      <c r="BF4788" s="34">
        <f t="shared" ca="1" si="4360"/>
        <v>121.12263047608239</v>
      </c>
    </row>
    <row r="4789" spans="1:58" x14ac:dyDescent="0.2">
      <c r="A4789" s="9" t="str">
        <f t="shared" si="4318"/>
        <v>Belize</v>
      </c>
      <c r="C4789" s="41">
        <f t="shared" ref="C4789:G4798" ca="1" si="4361">C3842</f>
        <v>1.8825801549874028</v>
      </c>
      <c r="D4789" s="41">
        <f t="shared" ca="1" si="4361"/>
        <v>1.9832837349982113</v>
      </c>
      <c r="E4789" s="41">
        <f t="shared" ca="1" si="4361"/>
        <v>2.0853500053194756</v>
      </c>
      <c r="F4789" s="41">
        <f t="shared" ca="1" si="4361"/>
        <v>2.1885754324769033</v>
      </c>
      <c r="G4789" s="41">
        <f t="shared" ca="1" si="4361"/>
        <v>2.292754029408127</v>
      </c>
      <c r="H4789" s="34">
        <f t="shared" ref="H4789:AM4789" ca="1" si="4362">H4529*H3146</f>
        <v>1.8849782687993841</v>
      </c>
      <c r="I4789" s="34">
        <f t="shared" ca="1" si="4362"/>
        <v>1.9712961992030953</v>
      </c>
      <c r="J4789" s="34">
        <f t="shared" ca="1" si="4362"/>
        <v>2.0583521777420919</v>
      </c>
      <c r="K4789" s="34">
        <f t="shared" ca="1" si="4362"/>
        <v>2.5299653640278823</v>
      </c>
      <c r="L4789" s="34">
        <f t="shared" ca="1" si="4362"/>
        <v>2.6610988272102971</v>
      </c>
      <c r="M4789" s="34">
        <f t="shared" ca="1" si="4362"/>
        <v>2.7942918639311878</v>
      </c>
      <c r="N4789" s="34">
        <f t="shared" ca="1" si="4362"/>
        <v>2.9292629195000446</v>
      </c>
      <c r="O4789" s="34">
        <f t="shared" ca="1" si="4362"/>
        <v>3.0657173085740941</v>
      </c>
      <c r="P4789" s="34">
        <f t="shared" ca="1" si="4362"/>
        <v>3.2033487092237478</v>
      </c>
      <c r="Q4789" s="34">
        <f t="shared" ca="1" si="4362"/>
        <v>3.2688629347768501</v>
      </c>
      <c r="R4789" s="34">
        <f t="shared" ca="1" si="4362"/>
        <v>3.4434065166941146</v>
      </c>
      <c r="S4789" s="34">
        <f t="shared" ca="1" si="4362"/>
        <v>3.5434473701955929</v>
      </c>
      <c r="T4789" s="34">
        <f t="shared" ca="1" si="4362"/>
        <v>3.6419777268195026</v>
      </c>
      <c r="U4789" s="34">
        <f t="shared" ca="1" si="4362"/>
        <v>3.7388486298226669</v>
      </c>
      <c r="V4789" s="34">
        <f t="shared" ca="1" si="4362"/>
        <v>3.833918925359364</v>
      </c>
      <c r="W4789" s="34">
        <f t="shared" ca="1" si="4362"/>
        <v>3.9270553978707707</v>
      </c>
      <c r="X4789" s="34">
        <f t="shared" ca="1" si="4362"/>
        <v>4.0181328494507662</v>
      </c>
      <c r="Y4789" s="34">
        <f t="shared" ca="1" si="4362"/>
        <v>4.1070341272610182</v>
      </c>
      <c r="Z4789" s="34">
        <f t="shared" ca="1" si="4362"/>
        <v>4.1936501031635247</v>
      </c>
      <c r="AA4789" s="34">
        <f t="shared" ca="1" si="4362"/>
        <v>4.2778796097990073</v>
      </c>
      <c r="AB4789" s="34">
        <f t="shared" ca="1" si="4362"/>
        <v>4.3596293373248667</v>
      </c>
      <c r="AC4789" s="34">
        <f t="shared" ca="1" si="4362"/>
        <v>4.4388136949818051</v>
      </c>
      <c r="AD4789" s="34">
        <f t="shared" ca="1" si="4362"/>
        <v>4.5153546415530474</v>
      </c>
      <c r="AE4789" s="34">
        <f t="shared" ca="1" si="4362"/>
        <v>4.5891814886646172</v>
      </c>
      <c r="AF4789" s="34">
        <f t="shared" ca="1" si="4362"/>
        <v>4.6602306807041982</v>
      </c>
      <c r="AG4789" s="34">
        <f t="shared" ca="1" si="4362"/>
        <v>4.7284455549696052</v>
      </c>
      <c r="AH4789" s="34">
        <f t="shared" ca="1" si="4362"/>
        <v>4.7937760854493536</v>
      </c>
      <c r="AI4789" s="34">
        <f t="shared" ca="1" si="4362"/>
        <v>4.8561786134337481</v>
      </c>
      <c r="AJ4789" s="34">
        <f t="shared" ca="1" si="4362"/>
        <v>4.9156155679310931</v>
      </c>
      <c r="AK4789" s="34">
        <f t="shared" ca="1" si="4362"/>
        <v>4.9720551786464577</v>
      </c>
      <c r="AL4789" s="34">
        <f t="shared" ca="1" si="4362"/>
        <v>5.0254711840425514</v>
      </c>
      <c r="AM4789" s="34">
        <f t="shared" ca="1" si="4362"/>
        <v>5.0758425367926865</v>
      </c>
      <c r="AN4789" s="34">
        <f t="shared" ref="AN4789:BF4789" ca="1" si="4363">AN4529*AN3146</f>
        <v>5.1231531086990207</v>
      </c>
      <c r="AO4789" s="34">
        <f t="shared" ca="1" si="4363"/>
        <v>5.1673913969495846</v>
      </c>
      <c r="AP4789" s="34">
        <f t="shared" ca="1" si="4363"/>
        <v>5.2085502333677196</v>
      </c>
      <c r="AQ4789" s="34">
        <f t="shared" ca="1" si="4363"/>
        <v>5.2466264981162922</v>
      </c>
      <c r="AR4789" s="34">
        <f t="shared" ca="1" si="4363"/>
        <v>5.281620839125404</v>
      </c>
      <c r="AS4789" s="34">
        <f t="shared" ca="1" si="4363"/>
        <v>5.3135373983422172</v>
      </c>
      <c r="AT4789" s="34">
        <f t="shared" ca="1" si="4363"/>
        <v>5.3423835457214448</v>
      </c>
      <c r="AU4789" s="34">
        <f t="shared" ca="1" si="4363"/>
        <v>5.3681696217365955</v>
      </c>
      <c r="AV4789" s="34">
        <f t="shared" ca="1" si="4363"/>
        <v>5.3909086890308728</v>
      </c>
      <c r="AW4789" s="34">
        <f t="shared" ca="1" si="4363"/>
        <v>5.41061629371187</v>
      </c>
      <c r="AX4789" s="34">
        <f t="shared" ca="1" si="4363"/>
        <v>5.4273102366600501</v>
      </c>
      <c r="AY4789" s="34">
        <f t="shared" ca="1" si="4363"/>
        <v>5.4410103551201612</v>
      </c>
      <c r="AZ4789" s="34">
        <f t="shared" ca="1" si="4363"/>
        <v>5.4517383147408633</v>
      </c>
      <c r="BA4789" s="34">
        <f t="shared" ca="1" si="4363"/>
        <v>5.4595174121485845</v>
      </c>
      <c r="BB4789" s="34">
        <f t="shared" ca="1" si="4363"/>
        <v>5.46437238804904</v>
      </c>
      <c r="BC4789" s="34">
        <f t="shared" ca="1" si="4363"/>
        <v>5.4663292507992747</v>
      </c>
      <c r="BD4789" s="34">
        <f t="shared" ca="1" si="4363"/>
        <v>5.4654151103140265</v>
      </c>
      <c r="BE4789" s="34">
        <f t="shared" ca="1" si="4363"/>
        <v>5.4616580221367839</v>
      </c>
      <c r="BF4789" s="34">
        <f t="shared" ca="1" si="4363"/>
        <v>5.4550868414469962</v>
      </c>
    </row>
    <row r="4790" spans="1:58" x14ac:dyDescent="0.2">
      <c r="A4790" s="9" t="str">
        <f t="shared" si="4318"/>
        <v>Benin</v>
      </c>
      <c r="C4790" s="41">
        <f t="shared" ca="1" si="4361"/>
        <v>18.278542431952381</v>
      </c>
      <c r="D4790" s="41">
        <f t="shared" ca="1" si="4361"/>
        <v>20.695459900852111</v>
      </c>
      <c r="E4790" s="41">
        <f t="shared" ca="1" si="4361"/>
        <v>23.33552189173874</v>
      </c>
      <c r="F4790" s="41">
        <f t="shared" ca="1" si="4361"/>
        <v>26.207924724502753</v>
      </c>
      <c r="G4790" s="41">
        <f t="shared" ca="1" si="4361"/>
        <v>29.321179501043762</v>
      </c>
      <c r="H4790" s="34">
        <f t="shared" ref="H4790:AM4790" ca="1" si="4364">H4530*H3147</f>
        <v>29.299254351093733</v>
      </c>
      <c r="I4790" s="34">
        <f t="shared" ca="1" si="4364"/>
        <v>32.52197888921102</v>
      </c>
      <c r="J4790" s="34">
        <f t="shared" ca="1" si="4364"/>
        <v>35.979272877715388</v>
      </c>
      <c r="K4790" s="34">
        <f t="shared" ca="1" si="4364"/>
        <v>43.506399659453479</v>
      </c>
      <c r="L4790" s="34">
        <f t="shared" ca="1" si="4364"/>
        <v>47.933441375418411</v>
      </c>
      <c r="M4790" s="34">
        <f t="shared" ca="1" si="4364"/>
        <v>52.648418227600914</v>
      </c>
      <c r="N4790" s="34">
        <f t="shared" ca="1" si="4364"/>
        <v>57.65494110853065</v>
      </c>
      <c r="O4790" s="34">
        <f t="shared" ca="1" si="4364"/>
        <v>62.955537086272813</v>
      </c>
      <c r="P4790" s="34">
        <f t="shared" ca="1" si="4364"/>
        <v>68.551630187827669</v>
      </c>
      <c r="Q4790" s="34">
        <f t="shared" ca="1" si="4364"/>
        <v>73.647927822390869</v>
      </c>
      <c r="R4790" s="34">
        <f t="shared" ca="1" si="4364"/>
        <v>81.023722351028496</v>
      </c>
      <c r="S4790" s="34">
        <f t="shared" ca="1" si="4364"/>
        <v>87.363189569444003</v>
      </c>
      <c r="T4790" s="34">
        <f t="shared" ca="1" si="4364"/>
        <v>93.969132676228242</v>
      </c>
      <c r="U4790" s="34">
        <f t="shared" ca="1" si="4364"/>
        <v>100.83657975576493</v>
      </c>
      <c r="V4790" s="34">
        <f t="shared" ca="1" si="4364"/>
        <v>107.95968839904155</v>
      </c>
      <c r="W4790" s="34">
        <f t="shared" ca="1" si="4364"/>
        <v>115.33179833605681</v>
      </c>
      <c r="X4790" s="34">
        <f t="shared" ca="1" si="4364"/>
        <v>122.94548853358336</v>
      </c>
      <c r="Y4790" s="34">
        <f t="shared" ca="1" si="4364"/>
        <v>130.79263790134951</v>
      </c>
      <c r="Z4790" s="34">
        <f t="shared" ca="1" si="4364"/>
        <v>138.86448876393661</v>
      </c>
      <c r="AA4790" s="34">
        <f t="shared" ca="1" si="4364"/>
        <v>147.15171228175055</v>
      </c>
      <c r="AB4790" s="34">
        <f t="shared" ca="1" si="4364"/>
        <v>155.64447504131053</v>
      </c>
      <c r="AC4790" s="34">
        <f t="shared" ca="1" si="4364"/>
        <v>164.33250608029059</v>
      </c>
      <c r="AD4790" s="34">
        <f t="shared" ca="1" si="4364"/>
        <v>173.20516366533798</v>
      </c>
      <c r="AE4790" s="34">
        <f t="shared" ca="1" si="4364"/>
        <v>182.2515011981306</v>
      </c>
      <c r="AF4790" s="34">
        <f t="shared" ca="1" si="4364"/>
        <v>191.46033168676709</v>
      </c>
      <c r="AG4790" s="34">
        <f t="shared" ca="1" si="4364"/>
        <v>200.82029028297964</v>
      </c>
      <c r="AH4790" s="34">
        <f t="shared" ca="1" si="4364"/>
        <v>210.31989445048865</v>
      </c>
      <c r="AI4790" s="34">
        <f t="shared" ca="1" si="4364"/>
        <v>219.94760139386315</v>
      </c>
      <c r="AJ4790" s="34">
        <f t="shared" ca="1" si="4364"/>
        <v>229.6918624405493</v>
      </c>
      <c r="AK4790" s="34">
        <f t="shared" ca="1" si="4364"/>
        <v>239.54117412929304</v>
      </c>
      <c r="AL4790" s="34">
        <f t="shared" ca="1" si="4364"/>
        <v>249.48412581643314</v>
      </c>
      <c r="AM4790" s="34">
        <f t="shared" ca="1" si="4364"/>
        <v>259.50944366571497</v>
      </c>
      <c r="AN4790" s="34">
        <f t="shared" ref="AN4790:BF4790" ca="1" si="4365">AN4530*AN3147</f>
        <v>269.60603093815246</v>
      </c>
      <c r="AO4790" s="34">
        <f t="shared" ca="1" si="4365"/>
        <v>279.76300454446022</v>
      </c>
      <c r="AP4790" s="34">
        <f t="shared" ca="1" si="4365"/>
        <v>289.96972786482007</v>
      </c>
      <c r="AQ4790" s="34">
        <f t="shared" ca="1" si="4365"/>
        <v>300.21583987775102</v>
      </c>
      <c r="AR4790" s="34">
        <f t="shared" ca="1" si="4365"/>
        <v>310.49128067305759</v>
      </c>
      <c r="AS4790" s="34">
        <f t="shared" ca="1" si="4365"/>
        <v>320.78631345182328</v>
      </c>
      <c r="AT4790" s="34">
        <f t="shared" ca="1" si="4365"/>
        <v>331.09154314085225</v>
      </c>
      <c r="AU4790" s="34">
        <f t="shared" ca="1" si="4365"/>
        <v>341.39793176848616</v>
      </c>
      <c r="AV4790" s="34">
        <f t="shared" ca="1" si="4365"/>
        <v>351.69681076513137</v>
      </c>
      <c r="AW4790" s="34">
        <f t="shared" ca="1" si="4365"/>
        <v>361.97989036380807</v>
      </c>
      <c r="AX4790" s="34">
        <f t="shared" ca="1" si="4365"/>
        <v>372.2392662854574</v>
      </c>
      <c r="AY4790" s="34">
        <f t="shared" ca="1" si="4365"/>
        <v>382.46742389928971</v>
      </c>
      <c r="AZ4790" s="34">
        <f t="shared" ca="1" si="4365"/>
        <v>392.65724005209859</v>
      </c>
      <c r="BA4790" s="34">
        <f t="shared" ca="1" si="4365"/>
        <v>402.80198276078272</v>
      </c>
      <c r="BB4790" s="34">
        <f t="shared" ca="1" si="4365"/>
        <v>412.89530896138297</v>
      </c>
      <c r="BC4790" s="34">
        <f t="shared" ca="1" si="4365"/>
        <v>422.93126050423894</v>
      </c>
      <c r="BD4790" s="34">
        <f t="shared" ca="1" si="4365"/>
        <v>432.90425858049764</v>
      </c>
      <c r="BE4790" s="34">
        <f t="shared" ca="1" si="4365"/>
        <v>442.8090967585797</v>
      </c>
      <c r="BF4790" s="34">
        <f t="shared" ca="1" si="4365"/>
        <v>452.64093280245862</v>
      </c>
    </row>
    <row r="4791" spans="1:58" x14ac:dyDescent="0.2">
      <c r="A4791" s="9" t="str">
        <f t="shared" si="4318"/>
        <v>Bermuda</v>
      </c>
      <c r="C4791" s="41">
        <f t="shared" ca="1" si="4361"/>
        <v>1.1842601326004905</v>
      </c>
      <c r="D4791" s="41">
        <f t="shared" ca="1" si="4361"/>
        <v>1.1853596802829514</v>
      </c>
      <c r="E4791" s="41">
        <f t="shared" ca="1" si="4361"/>
        <v>1.1862205091177873</v>
      </c>
      <c r="F4791" s="41">
        <f t="shared" ca="1" si="4361"/>
        <v>1.1868546463681424</v>
      </c>
      <c r="G4791" s="41">
        <f t="shared" ca="1" si="4361"/>
        <v>1.1872738716846785</v>
      </c>
      <c r="H4791" s="34">
        <f t="shared" ref="H4791:AM4791" ca="1" si="4366">H4531*H3148</f>
        <v>0.99844869207518616</v>
      </c>
      <c r="I4791" s="34">
        <f t="shared" ca="1" si="4366"/>
        <v>1.0010709713230288</v>
      </c>
      <c r="J4791" s="34">
        <f t="shared" ca="1" si="4366"/>
        <v>1.0035080792113436</v>
      </c>
      <c r="K4791" s="34">
        <f t="shared" ca="1" si="4366"/>
        <v>1.1559102405886912</v>
      </c>
      <c r="L4791" s="34">
        <f t="shared" ca="1" si="4366"/>
        <v>1.1603004476198209</v>
      </c>
      <c r="M4791" s="34">
        <f t="shared" ca="1" si="4366"/>
        <v>1.1643621776866542</v>
      </c>
      <c r="N4791" s="34">
        <f t="shared" ca="1" si="4366"/>
        <v>1.1681047024735107</v>
      </c>
      <c r="O4791" s="34">
        <f t="shared" ca="1" si="4366"/>
        <v>1.1715375342202106</v>
      </c>
      <c r="P4791" s="34">
        <f t="shared" ca="1" si="4366"/>
        <v>1.1746703945530175</v>
      </c>
      <c r="Q4791" s="34">
        <f t="shared" ca="1" si="4366"/>
        <v>1.1652084854028193</v>
      </c>
      <c r="R4791" s="34">
        <f t="shared" ca="1" si="4366"/>
        <v>1.1808021404847071</v>
      </c>
      <c r="S4791" s="34">
        <f t="shared" ca="1" si="4366"/>
        <v>1.1794629225338142</v>
      </c>
      <c r="T4791" s="34">
        <f t="shared" ca="1" si="4366"/>
        <v>1.1780371220879229</v>
      </c>
      <c r="U4791" s="34">
        <f t="shared" ca="1" si="4366"/>
        <v>1.1765326855107066</v>
      </c>
      <c r="V4791" s="34">
        <f t="shared" ca="1" si="4366"/>
        <v>1.1749572976350608</v>
      </c>
      <c r="W4791" s="34">
        <f t="shared" ca="1" si="4366"/>
        <v>1.1733183865531522</v>
      </c>
      <c r="X4791" s="34">
        <f t="shared" ca="1" si="4366"/>
        <v>1.1716231287121495</v>
      </c>
      <c r="Y4791" s="34">
        <f t="shared" ca="1" si="4366"/>
        <v>1.1698784542661871</v>
      </c>
      <c r="Z4791" s="34">
        <f t="shared" ca="1" si="4366"/>
        <v>1.168091052639314</v>
      </c>
      <c r="AA4791" s="34">
        <f t="shared" ca="1" si="4366"/>
        <v>1.1662673782581361</v>
      </c>
      <c r="AB4791" s="34">
        <f t="shared" ca="1" si="4366"/>
        <v>1.1644136564165821</v>
      </c>
      <c r="AC4791" s="34">
        <f t="shared" ca="1" si="4366"/>
        <v>1.1625358892387303</v>
      </c>
      <c r="AD4791" s="34">
        <f t="shared" ca="1" si="4366"/>
        <v>1.1606398617088838</v>
      </c>
      <c r="AE4791" s="34">
        <f t="shared" ca="1" si="4366"/>
        <v>1.1587311477411462</v>
      </c>
      <c r="AF4791" s="34">
        <f t="shared" ca="1" si="4366"/>
        <v>1.1568151162635905</v>
      </c>
      <c r="AG4791" s="34">
        <f t="shared" ca="1" si="4366"/>
        <v>1.1548969372947389</v>
      </c>
      <c r="AH4791" s="34">
        <f t="shared" ca="1" si="4366"/>
        <v>1.152981587992542</v>
      </c>
      <c r="AI4791" s="34">
        <f t="shared" ca="1" si="4366"/>
        <v>1.1510738586582825</v>
      </c>
      <c r="AJ4791" s="34">
        <f t="shared" ca="1" si="4366"/>
        <v>1.1491783586799338</v>
      </c>
      <c r="AK4791" s="34">
        <f t="shared" ca="1" si="4366"/>
        <v>1.1472995224014173</v>
      </c>
      <c r="AL4791" s="34">
        <f t="shared" ca="1" si="4366"/>
        <v>1.1454416149059707</v>
      </c>
      <c r="AM4791" s="34">
        <f t="shared" ca="1" si="4366"/>
        <v>1.1436087377034545</v>
      </c>
      <c r="AN4791" s="34">
        <f t="shared" ref="AN4791:BF4791" ca="1" si="4367">AN4531*AN3148</f>
        <v>1.1418048343129086</v>
      </c>
      <c r="AO4791" s="34">
        <f t="shared" ca="1" si="4367"/>
        <v>1.1400336957330104</v>
      </c>
      <c r="AP4791" s="34">
        <f t="shared" ca="1" si="4367"/>
        <v>1.1382989657943292</v>
      </c>
      <c r="AQ4791" s="34">
        <f t="shared" ca="1" si="4367"/>
        <v>1.136604146388368</v>
      </c>
      <c r="AR4791" s="34">
        <f t="shared" ca="1" si="4367"/>
        <v>1.1349526025694092</v>
      </c>
      <c r="AS4791" s="34">
        <f t="shared" ca="1" si="4367"/>
        <v>1.1333475675260838</v>
      </c>
      <c r="AT4791" s="34">
        <f t="shared" ca="1" si="4367"/>
        <v>1.1317921474204002</v>
      </c>
      <c r="AU4791" s="34">
        <f t="shared" ca="1" si="4367"/>
        <v>1.1302893260927174</v>
      </c>
      <c r="AV4791" s="34">
        <f t="shared" ca="1" si="4367"/>
        <v>1.1288419696317893</v>
      </c>
      <c r="AW4791" s="34">
        <f t="shared" ca="1" si="4367"/>
        <v>1.1274528308096077</v>
      </c>
      <c r="AX4791" s="34">
        <f t="shared" ca="1" si="4367"/>
        <v>1.1261245533812834</v>
      </c>
      <c r="AY4791" s="34">
        <f t="shared" ca="1" si="4367"/>
        <v>1.1248596762506649</v>
      </c>
      <c r="AZ4791" s="34">
        <f t="shared" ca="1" si="4367"/>
        <v>1.1236606375028064</v>
      </c>
      <c r="BA4791" s="34">
        <f t="shared" ca="1" si="4367"/>
        <v>1.1225297783047372</v>
      </c>
      <c r="BB4791" s="34">
        <f t="shared" ca="1" si="4367"/>
        <v>1.121469346676303</v>
      </c>
      <c r="BC4791" s="34">
        <f t="shared" ca="1" si="4367"/>
        <v>1.120481501133112</v>
      </c>
      <c r="BD4791" s="34">
        <f t="shared" ca="1" si="4367"/>
        <v>1.1195683142038355</v>
      </c>
      <c r="BE4791" s="34">
        <f t="shared" ca="1" si="4367"/>
        <v>1.1187317758243194</v>
      </c>
      <c r="BF4791" s="34">
        <f t="shared" ca="1" si="4367"/>
        <v>1.1179737966111083</v>
      </c>
    </row>
    <row r="4792" spans="1:58" x14ac:dyDescent="0.2">
      <c r="A4792" s="9" t="str">
        <f t="shared" si="4318"/>
        <v>Bhutan</v>
      </c>
      <c r="C4792" s="41">
        <f t="shared" ca="1" si="4361"/>
        <v>8.1974935831050129</v>
      </c>
      <c r="D4792" s="41">
        <f t="shared" ca="1" si="4361"/>
        <v>8.2722208875747576</v>
      </c>
      <c r="E4792" s="41">
        <f t="shared" ca="1" si="4361"/>
        <v>8.3422043014955065</v>
      </c>
      <c r="F4792" s="41">
        <f t="shared" ca="1" si="4361"/>
        <v>8.4074545729262926</v>
      </c>
      <c r="G4792" s="41">
        <f t="shared" ca="1" si="4361"/>
        <v>8.4679887178490567</v>
      </c>
      <c r="H4792" s="34">
        <f t="shared" ref="H4792:AM4792" ca="1" si="4368">H4532*H3149</f>
        <v>6.1343932386495075</v>
      </c>
      <c r="I4792" s="34">
        <f t="shared" ca="1" si="4368"/>
        <v>6.198114028260985</v>
      </c>
      <c r="J4792" s="34">
        <f t="shared" ca="1" si="4368"/>
        <v>6.2587125522374345</v>
      </c>
      <c r="K4792" s="34">
        <f t="shared" ca="1" si="4368"/>
        <v>8.2352240468119007</v>
      </c>
      <c r="L4792" s="34">
        <f t="shared" ca="1" si="4368"/>
        <v>8.3455765559530573</v>
      </c>
      <c r="M4792" s="34">
        <f t="shared" ca="1" si="4368"/>
        <v>8.449989127969749</v>
      </c>
      <c r="N4792" s="34">
        <f t="shared" ca="1" si="4368"/>
        <v>8.548295687329837</v>
      </c>
      <c r="O4792" s="34">
        <f t="shared" ca="1" si="4368"/>
        <v>8.6403469770805472</v>
      </c>
      <c r="P4792" s="34">
        <f t="shared" ca="1" si="4368"/>
        <v>8.7260108724120986</v>
      </c>
      <c r="Q4792" s="34">
        <f t="shared" ca="1" si="4368"/>
        <v>8.6638199241964831</v>
      </c>
      <c r="R4792" s="34">
        <f t="shared" ca="1" si="4368"/>
        <v>8.83232793434453</v>
      </c>
      <c r="S4792" s="34">
        <f t="shared" ca="1" si="4368"/>
        <v>8.8392484738315016</v>
      </c>
      <c r="T4792" s="34">
        <f t="shared" ca="1" si="4368"/>
        <v>8.8420416655628724</v>
      </c>
      <c r="U4792" s="34">
        <f t="shared" ca="1" si="4368"/>
        <v>8.8407681464870667</v>
      </c>
      <c r="V4792" s="34">
        <f t="shared" ca="1" si="4368"/>
        <v>8.8354892898428261</v>
      </c>
      <c r="W4792" s="34">
        <f t="shared" ca="1" si="4368"/>
        <v>8.8262669885236384</v>
      </c>
      <c r="X4792" s="34">
        <f t="shared" ca="1" si="4368"/>
        <v>8.8131634552768929</v>
      </c>
      <c r="Y4792" s="34">
        <f t="shared" ca="1" si="4368"/>
        <v>8.7962410390555554</v>
      </c>
      <c r="Z4792" s="34">
        <f t="shared" ca="1" si="4368"/>
        <v>8.7755620568078481</v>
      </c>
      <c r="AA4792" s="34">
        <f t="shared" ca="1" si="4368"/>
        <v>8.7511886399849583</v>
      </c>
      <c r="AB4792" s="34">
        <f t="shared" ca="1" si="4368"/>
        <v>8.7231825950294741</v>
      </c>
      <c r="AC4792" s="34">
        <f t="shared" ca="1" si="4368"/>
        <v>8.691605277115217</v>
      </c>
      <c r="AD4792" s="34">
        <f t="shared" ca="1" si="4368"/>
        <v>8.6565174764034793</v>
      </c>
      <c r="AE4792" s="34">
        <f t="shared" ca="1" si="4368"/>
        <v>8.6179793160987952</v>
      </c>
      <c r="AF4792" s="34">
        <f t="shared" ca="1" si="4368"/>
        <v>8.5760501615903042</v>
      </c>
      <c r="AG4792" s="34">
        <f t="shared" ca="1" si="4368"/>
        <v>8.5307885399903398</v>
      </c>
      <c r="AH4792" s="34">
        <f t="shared" ca="1" si="4368"/>
        <v>8.4822520693908423</v>
      </c>
      <c r="AI4792" s="34">
        <f t="shared" ca="1" si="4368"/>
        <v>8.4304973971890114</v>
      </c>
      <c r="AJ4792" s="34">
        <f t="shared" ca="1" si="4368"/>
        <v>8.3755801468464579</v>
      </c>
      <c r="AK4792" s="34">
        <f t="shared" ca="1" si="4368"/>
        <v>8.317554872480299</v>
      </c>
      <c r="AL4792" s="34">
        <f t="shared" ca="1" si="4368"/>
        <v>8.2564750206997903</v>
      </c>
      <c r="AM4792" s="34">
        <f t="shared" ca="1" si="4368"/>
        <v>8.1923928991380226</v>
      </c>
      <c r="AN4792" s="34">
        <f t="shared" ref="AN4792:BF4792" ca="1" si="4369">AN4532*AN3149</f>
        <v>8.1253596511444854</v>
      </c>
      <c r="AO4792" s="34">
        <f t="shared" ca="1" si="4369"/>
        <v>8.0554252361407599</v>
      </c>
      <c r="AP4792" s="34">
        <f t="shared" ca="1" si="4369"/>
        <v>7.982638415157969</v>
      </c>
      <c r="AQ4792" s="34">
        <f t="shared" ca="1" si="4369"/>
        <v>7.9070467411108112</v>
      </c>
      <c r="AR4792" s="34">
        <f t="shared" ca="1" si="4369"/>
        <v>7.8286965533786157</v>
      </c>
      <c r="AS4792" s="34">
        <f t="shared" ca="1" si="4369"/>
        <v>7.7476329762993021</v>
      </c>
      <c r="AT4792" s="34">
        <f t="shared" ca="1" si="4369"/>
        <v>7.6638999211963057</v>
      </c>
      <c r="AU4792" s="34">
        <f t="shared" ca="1" si="4369"/>
        <v>7.5775400915928106</v>
      </c>
      <c r="AV4792" s="34">
        <f t="shared" ca="1" si="4369"/>
        <v>7.4885949912801761</v>
      </c>
      <c r="AW4792" s="34">
        <f t="shared" ca="1" si="4369"/>
        <v>7.3971049349400335</v>
      </c>
      <c r="AX4792" s="34">
        <f t="shared" ca="1" si="4369"/>
        <v>7.3031090610303746</v>
      </c>
      <c r="AY4792" s="34">
        <f t="shared" ca="1" si="4369"/>
        <v>7.2066453466767211</v>
      </c>
      <c r="AZ4792" s="34">
        <f t="shared" ca="1" si="4369"/>
        <v>7.1077506243183786</v>
      </c>
      <c r="BA4792" s="34">
        <f t="shared" ca="1" si="4369"/>
        <v>7.0064605998887277</v>
      </c>
      <c r="BB4792" s="34">
        <f t="shared" ca="1" si="4369"/>
        <v>6.9028098723154585</v>
      </c>
      <c r="BC4792" s="34">
        <f t="shared" ca="1" si="4369"/>
        <v>6.796831954153804</v>
      </c>
      <c r="BD4792" s="34">
        <f t="shared" ca="1" si="4369"/>
        <v>6.6885592931708233</v>
      </c>
      <c r="BE4792" s="34">
        <f t="shared" ca="1" si="4369"/>
        <v>6.5780232947241881</v>
      </c>
      <c r="BF4792" s="34">
        <f t="shared" ca="1" si="4369"/>
        <v>6.4652543447820614</v>
      </c>
    </row>
    <row r="4793" spans="1:58" x14ac:dyDescent="0.2">
      <c r="A4793" s="9" t="str">
        <f t="shared" si="4318"/>
        <v>Bolivia (Plurinational State of)</v>
      </c>
      <c r="C4793" s="41">
        <f t="shared" ca="1" si="4361"/>
        <v>91.500444440953558</v>
      </c>
      <c r="D4793" s="41">
        <f t="shared" ca="1" si="4361"/>
        <v>94.7378587076293</v>
      </c>
      <c r="E4793" s="41">
        <f t="shared" ca="1" si="4361"/>
        <v>97.960103461954148</v>
      </c>
      <c r="F4793" s="41">
        <f t="shared" ca="1" si="4361"/>
        <v>101.1622221021925</v>
      </c>
      <c r="G4793" s="41">
        <f t="shared" ca="1" si="4361"/>
        <v>104.33943983944781</v>
      </c>
      <c r="H4793" s="34">
        <f t="shared" ref="H4793:AM4793" ca="1" si="4370">H4533*H3150</f>
        <v>70.056622110489741</v>
      </c>
      <c r="I4793" s="34">
        <f t="shared" ca="1" si="4370"/>
        <v>72.377359439411279</v>
      </c>
      <c r="J4793" s="34">
        <f t="shared" ca="1" si="4370"/>
        <v>74.695924180694888</v>
      </c>
      <c r="K4793" s="34">
        <f t="shared" ca="1" si="4370"/>
        <v>95.879961591537736</v>
      </c>
      <c r="L4793" s="34">
        <f t="shared" ca="1" si="4370"/>
        <v>102.24755574526014</v>
      </c>
      <c r="M4793" s="34">
        <f t="shared" ca="1" si="4370"/>
        <v>108.8356266310922</v>
      </c>
      <c r="N4793" s="34">
        <f t="shared" ca="1" si="4370"/>
        <v>115.62243675245678</v>
      </c>
      <c r="O4793" s="34">
        <f t="shared" ca="1" si="4370"/>
        <v>122.58140112410049</v>
      </c>
      <c r="P4793" s="34">
        <f t="shared" ca="1" si="4370"/>
        <v>129.68088674356287</v>
      </c>
      <c r="Q4793" s="34">
        <f t="shared" ca="1" si="4370"/>
        <v>130.94153813701564</v>
      </c>
      <c r="R4793" s="34">
        <f t="shared" ca="1" si="4370"/>
        <v>136.48616387324381</v>
      </c>
      <c r="S4793" s="34">
        <f t="shared" ca="1" si="4370"/>
        <v>139.06818671158422</v>
      </c>
      <c r="T4793" s="34">
        <f t="shared" ca="1" si="4370"/>
        <v>141.58249597312144</v>
      </c>
      <c r="U4793" s="34">
        <f t="shared" ca="1" si="4370"/>
        <v>144.02728489104928</v>
      </c>
      <c r="V4793" s="34">
        <f t="shared" ca="1" si="4370"/>
        <v>146.40093822545546</v>
      </c>
      <c r="W4793" s="34">
        <f t="shared" ca="1" si="4370"/>
        <v>148.70202527152949</v>
      </c>
      <c r="X4793" s="34">
        <f t="shared" ca="1" si="4370"/>
        <v>150.92929249608042</v>
      </c>
      <c r="Y4793" s="34">
        <f t="shared" ca="1" si="4370"/>
        <v>153.08165588475353</v>
      </c>
      <c r="Z4793" s="34">
        <f t="shared" ca="1" si="4370"/>
        <v>155.15819307614376</v>
      </c>
      <c r="AA4793" s="34">
        <f t="shared" ca="1" si="4370"/>
        <v>157.15813535277465</v>
      </c>
      <c r="AB4793" s="34">
        <f t="shared" ca="1" si="4370"/>
        <v>159.08085955271875</v>
      </c>
      <c r="AC4793" s="34">
        <f t="shared" ca="1" si="4370"/>
        <v>160.92587995954656</v>
      </c>
      <c r="AD4793" s="34">
        <f t="shared" ca="1" si="4370"/>
        <v>162.69284022236607</v>
      </c>
      <c r="AE4793" s="34">
        <f t="shared" ca="1" si="4370"/>
        <v>164.38150535199685</v>
      </c>
      <c r="AF4793" s="34">
        <f t="shared" ca="1" si="4370"/>
        <v>165.99175383384852</v>
      </c>
      <c r="AG4793" s="34">
        <f t="shared" ca="1" si="4370"/>
        <v>167.52356989287617</v>
      </c>
      <c r="AH4793" s="34">
        <f t="shared" ca="1" si="4370"/>
        <v>168.97703594107813</v>
      </c>
      <c r="AI4793" s="34">
        <f t="shared" ca="1" si="4370"/>
        <v>170.35232523340937</v>
      </c>
      <c r="AJ4793" s="34">
        <f t="shared" ca="1" si="4370"/>
        <v>171.64969475370435</v>
      </c>
      <c r="AK4793" s="34">
        <f t="shared" ca="1" si="4370"/>
        <v>172.86947834824744</v>
      </c>
      <c r="AL4793" s="34">
        <f t="shared" ca="1" si="4370"/>
        <v>174.01208012099357</v>
      </c>
      <c r="AM4793" s="34">
        <f t="shared" ca="1" si="4370"/>
        <v>175.07796810111995</v>
      </c>
      <c r="AN4793" s="34">
        <f t="shared" ref="AN4793:BF4793" ca="1" si="4371">AN4533*AN3150</f>
        <v>176.06766819057754</v>
      </c>
      <c r="AO4793" s="34">
        <f t="shared" ca="1" si="4371"/>
        <v>176.98175839659379</v>
      </c>
      <c r="AP4793" s="34">
        <f t="shared" ca="1" si="4371"/>
        <v>177.82086335164871</v>
      </c>
      <c r="AQ4793" s="34">
        <f t="shared" ca="1" si="4371"/>
        <v>178.58564912128523</v>
      </c>
      <c r="AR4793" s="34">
        <f t="shared" ca="1" si="4371"/>
        <v>179.27681829821228</v>
      </c>
      <c r="AS4793" s="34">
        <f t="shared" ca="1" si="4371"/>
        <v>179.89510537949593</v>
      </c>
      <c r="AT4793" s="34">
        <f t="shared" ca="1" si="4371"/>
        <v>180.44127242219591</v>
      </c>
      <c r="AU4793" s="34">
        <f t="shared" ca="1" si="4371"/>
        <v>180.91610497157518</v>
      </c>
      <c r="AV4793" s="34">
        <f t="shared" ca="1" si="4371"/>
        <v>181.3204082549731</v>
      </c>
      <c r="AW4793" s="34">
        <f t="shared" ca="1" si="4371"/>
        <v>181.65500363357134</v>
      </c>
      <c r="AX4793" s="34">
        <f t="shared" ca="1" si="4371"/>
        <v>181.92072530358158</v>
      </c>
      <c r="AY4793" s="34">
        <f t="shared" ca="1" si="4371"/>
        <v>182.11841723783081</v>
      </c>
      <c r="AZ4793" s="34">
        <f t="shared" ca="1" si="4371"/>
        <v>182.24893035829618</v>
      </c>
      <c r="BA4793" s="34">
        <f t="shared" ca="1" si="4371"/>
        <v>182.31311992983774</v>
      </c>
      <c r="BB4793" s="34">
        <f t="shared" ca="1" si="4371"/>
        <v>182.31184316517803</v>
      </c>
      <c r="BC4793" s="34">
        <f t="shared" ca="1" si="4371"/>
        <v>182.24595703107079</v>
      </c>
      <c r="BD4793" s="34">
        <f t="shared" ca="1" si="4371"/>
        <v>182.11631624557629</v>
      </c>
      <c r="BE4793" s="34">
        <f t="shared" ca="1" si="4371"/>
        <v>181.9237714564089</v>
      </c>
      <c r="BF4793" s="34">
        <f t="shared" ca="1" si="4371"/>
        <v>181.66916759042871</v>
      </c>
    </row>
    <row r="4794" spans="1:58" x14ac:dyDescent="0.2">
      <c r="A4794" s="9" t="str">
        <f t="shared" si="4318"/>
        <v>Bosnia and Herzegovina</v>
      </c>
      <c r="C4794" s="41">
        <f t="shared" ca="1" si="4361"/>
        <v>25.28277791382023</v>
      </c>
      <c r="D4794" s="41">
        <f t="shared" ca="1" si="4361"/>
        <v>25.068379260106848</v>
      </c>
      <c r="E4794" s="41">
        <f t="shared" ca="1" si="4361"/>
        <v>24.844493726819245</v>
      </c>
      <c r="F4794" s="41">
        <f t="shared" ca="1" si="4361"/>
        <v>24.612009480934628</v>
      </c>
      <c r="G4794" s="41">
        <f t="shared" ca="1" si="4361"/>
        <v>24.371799455101772</v>
      </c>
      <c r="H4794" s="34">
        <f t="shared" ref="H4794:AM4794" ca="1" si="4372">H4534*H3151</f>
        <v>19.621512794247266</v>
      </c>
      <c r="I4794" s="34">
        <f t="shared" ca="1" si="4372"/>
        <v>19.475056466020373</v>
      </c>
      <c r="J4794" s="34">
        <f t="shared" ca="1" si="4372"/>
        <v>19.322636387163399</v>
      </c>
      <c r="K4794" s="34">
        <f t="shared" ca="1" si="4372"/>
        <v>22.039062467291316</v>
      </c>
      <c r="L4794" s="34">
        <f t="shared" ca="1" si="4372"/>
        <v>22.022078346684939</v>
      </c>
      <c r="M4794" s="34">
        <f t="shared" ca="1" si="4372"/>
        <v>21.989763061766975</v>
      </c>
      <c r="N4794" s="34">
        <f t="shared" ca="1" si="4372"/>
        <v>21.942695024329101</v>
      </c>
      <c r="O4794" s="34">
        <f t="shared" ca="1" si="4372"/>
        <v>21.88150109593359</v>
      </c>
      <c r="P4794" s="34">
        <f t="shared" ca="1" si="4372"/>
        <v>21.806853321516808</v>
      </c>
      <c r="Q4794" s="34">
        <f t="shared" ca="1" si="4372"/>
        <v>21.353348196374128</v>
      </c>
      <c r="R4794" s="34">
        <f t="shared" ca="1" si="4372"/>
        <v>21.450540554122874</v>
      </c>
      <c r="S4794" s="34">
        <f t="shared" ca="1" si="4372"/>
        <v>21.178712807932286</v>
      </c>
      <c r="T4794" s="34">
        <f t="shared" ca="1" si="4372"/>
        <v>20.908693308005809</v>
      </c>
      <c r="U4794" s="34">
        <f t="shared" ca="1" si="4372"/>
        <v>20.641062785150684</v>
      </c>
      <c r="V4794" s="34">
        <f t="shared" ca="1" si="4372"/>
        <v>20.376380379761301</v>
      </c>
      <c r="W4794" s="34">
        <f t="shared" ca="1" si="4372"/>
        <v>20.115183974488946</v>
      </c>
      <c r="X4794" s="34">
        <f t="shared" ca="1" si="4372"/>
        <v>19.857990572175982</v>
      </c>
      <c r="Y4794" s="34">
        <f t="shared" ca="1" si="4372"/>
        <v>19.605296712657445</v>
      </c>
      <c r="Z4794" s="34">
        <f t="shared" ca="1" si="4372"/>
        <v>19.357578922523945</v>
      </c>
      <c r="AA4794" s="34">
        <f t="shared" ca="1" si="4372"/>
        <v>19.115294192412616</v>
      </c>
      <c r="AB4794" s="34">
        <f t="shared" ca="1" si="4372"/>
        <v>18.878880476846685</v>
      </c>
      <c r="AC4794" s="34">
        <f t="shared" ca="1" si="4372"/>
        <v>18.648757212077292</v>
      </c>
      <c r="AD4794" s="34">
        <f t="shared" ca="1" si="4372"/>
        <v>18.425325847792376</v>
      </c>
      <c r="AE4794" s="34">
        <f t="shared" ca="1" si="4372"/>
        <v>18.208970388947062</v>
      </c>
      <c r="AF4794" s="34">
        <f t="shared" ca="1" si="4372"/>
        <v>18.000057944336366</v>
      </c>
      <c r="AG4794" s="34">
        <f t="shared" ca="1" si="4372"/>
        <v>17.798939278875885</v>
      </c>
      <c r="AH4794" s="34">
        <f t="shared" ca="1" si="4372"/>
        <v>17.605949366878168</v>
      </c>
      <c r="AI4794" s="34">
        <f t="shared" ca="1" si="4372"/>
        <v>17.421407943912818</v>
      </c>
      <c r="AJ4794" s="34">
        <f t="shared" ca="1" si="4372"/>
        <v>17.245620055117836</v>
      </c>
      <c r="AK4794" s="34">
        <f t="shared" ca="1" si="4372"/>
        <v>17.078876598088005</v>
      </c>
      <c r="AL4794" s="34">
        <f t="shared" ca="1" si="4372"/>
        <v>16.921454858705037</v>
      </c>
      <c r="AM4794" s="34">
        <f t="shared" ca="1" si="4372"/>
        <v>16.773619038493941</v>
      </c>
      <c r="AN4794" s="34">
        <f t="shared" ref="AN4794:BF4794" ca="1" si="4373">AN4534*AN3151</f>
        <v>16.635620772291439</v>
      </c>
      <c r="AO4794" s="34">
        <f t="shared" ca="1" si="4373"/>
        <v>16.507699635197046</v>
      </c>
      <c r="AP4794" s="34">
        <f t="shared" ca="1" si="4373"/>
        <v>16.390083637944951</v>
      </c>
      <c r="AQ4794" s="34">
        <f t="shared" ca="1" si="4373"/>
        <v>16.28298970998809</v>
      </c>
      <c r="AR4794" s="34">
        <f t="shared" ca="1" si="4373"/>
        <v>16.186624169723711</v>
      </c>
      <c r="AS4794" s="34">
        <f t="shared" ca="1" si="4373"/>
        <v>16.101183181414612</v>
      </c>
      <c r="AT4794" s="34">
        <f t="shared" ca="1" si="4373"/>
        <v>16.026853198472612</v>
      </c>
      <c r="AU4794" s="34">
        <f t="shared" ca="1" si="4373"/>
        <v>15.963811392870987</v>
      </c>
      <c r="AV4794" s="34">
        <f t="shared" ca="1" si="4373"/>
        <v>15.912226070542479</v>
      </c>
      <c r="AW4794" s="34">
        <f t="shared" ca="1" si="4373"/>
        <v>15.872257072698925</v>
      </c>
      <c r="AX4794" s="34">
        <f t="shared" ca="1" si="4373"/>
        <v>15.844056163078873</v>
      </c>
      <c r="AY4794" s="34">
        <f t="shared" ca="1" si="4373"/>
        <v>15.827767401191414</v>
      </c>
      <c r="AZ4794" s="34">
        <f t="shared" ca="1" si="4373"/>
        <v>15.823527501678285</v>
      </c>
      <c r="BA4794" s="34">
        <f t="shared" ca="1" si="4373"/>
        <v>15.831466179963261</v>
      </c>
      <c r="BB4794" s="34">
        <f t="shared" ca="1" si="4373"/>
        <v>15.851706484398154</v>
      </c>
      <c r="BC4794" s="34">
        <f t="shared" ca="1" si="4373"/>
        <v>15.884365115148942</v>
      </c>
      <c r="BD4794" s="34">
        <f t="shared" ca="1" si="4373"/>
        <v>15.92955273009488</v>
      </c>
      <c r="BE4794" s="34">
        <f t="shared" ca="1" si="4373"/>
        <v>15.987374238037251</v>
      </c>
      <c r="BF4794" s="34">
        <f t="shared" ca="1" si="4373"/>
        <v>16.057929079534318</v>
      </c>
    </row>
    <row r="4795" spans="1:58" x14ac:dyDescent="0.2">
      <c r="A4795" s="9" t="str">
        <f t="shared" si="4318"/>
        <v>Botswana</v>
      </c>
      <c r="C4795" s="41">
        <f t="shared" ca="1" si="4361"/>
        <v>13.572007756823057</v>
      </c>
      <c r="D4795" s="41">
        <f t="shared" ca="1" si="4361"/>
        <v>14.270440404603447</v>
      </c>
      <c r="E4795" s="41">
        <f t="shared" ca="1" si="4361"/>
        <v>14.97793483372344</v>
      </c>
      <c r="F4795" s="41">
        <f t="shared" ca="1" si="4361"/>
        <v>15.693235960546861</v>
      </c>
      <c r="G4795" s="41">
        <f t="shared" ca="1" si="4361"/>
        <v>16.415082102462726</v>
      </c>
      <c r="H4795" s="34">
        <f t="shared" ref="H4795:AM4795" ca="1" si="4374">H4535*H3152</f>
        <v>14.680071533576966</v>
      </c>
      <c r="I4795" s="34">
        <f t="shared" ca="1" si="4374"/>
        <v>15.325823479466008</v>
      </c>
      <c r="J4795" s="34">
        <f t="shared" ca="1" si="4374"/>
        <v>15.976448245812479</v>
      </c>
      <c r="K4795" s="34">
        <f t="shared" ca="1" si="4374"/>
        <v>18.716163125766698</v>
      </c>
      <c r="L4795" s="34">
        <f t="shared" ca="1" si="4374"/>
        <v>19.5159569912284</v>
      </c>
      <c r="M4795" s="34">
        <f t="shared" ca="1" si="4374"/>
        <v>20.320202942165963</v>
      </c>
      <c r="N4795" s="34">
        <f t="shared" ca="1" si="4374"/>
        <v>21.127519681824161</v>
      </c>
      <c r="O4795" s="34">
        <f t="shared" ca="1" si="4374"/>
        <v>21.936532986149746</v>
      </c>
      <c r="P4795" s="34">
        <f t="shared" ca="1" si="4374"/>
        <v>22.745881717244735</v>
      </c>
      <c r="Q4795" s="34">
        <f t="shared" ca="1" si="4374"/>
        <v>23.203012562393795</v>
      </c>
      <c r="R4795" s="34">
        <f t="shared" ca="1" si="4374"/>
        <v>24.437950486876272</v>
      </c>
      <c r="S4795" s="34">
        <f t="shared" ca="1" si="4374"/>
        <v>25.14541199644572</v>
      </c>
      <c r="T4795" s="34">
        <f t="shared" ca="1" si="4374"/>
        <v>25.844887669017567</v>
      </c>
      <c r="U4795" s="34">
        <f t="shared" ca="1" si="4374"/>
        <v>26.535532291017606</v>
      </c>
      <c r="V4795" s="34">
        <f t="shared" ca="1" si="4374"/>
        <v>27.216549283377763</v>
      </c>
      <c r="W4795" s="34">
        <f t="shared" ca="1" si="4374"/>
        <v>27.887191098082386</v>
      </c>
      <c r="X4795" s="34">
        <f t="shared" ca="1" si="4374"/>
        <v>28.546759303760474</v>
      </c>
      <c r="Y4795" s="34">
        <f t="shared" ca="1" si="4374"/>
        <v>29.194604386208574</v>
      </c>
      <c r="Z4795" s="34">
        <f t="shared" ca="1" si="4374"/>
        <v>29.830125289868707</v>
      </c>
      <c r="AA4795" s="34">
        <f t="shared" ca="1" si="4374"/>
        <v>30.452768726133076</v>
      </c>
      <c r="AB4795" s="34">
        <f t="shared" ca="1" si="4374"/>
        <v>31.062028273897042</v>
      </c>
      <c r="AC4795" s="34">
        <f t="shared" ca="1" si="4374"/>
        <v>31.65744329712091</v>
      </c>
      <c r="AD4795" s="34">
        <f t="shared" ca="1" si="4374"/>
        <v>32.238597703280391</v>
      </c>
      <c r="AE4795" s="34">
        <f t="shared" ca="1" si="4374"/>
        <v>32.805118565569529</v>
      </c>
      <c r="AF4795" s="34">
        <f t="shared" ca="1" si="4374"/>
        <v>33.356674630551858</v>
      </c>
      <c r="AG4795" s="34">
        <f t="shared" ca="1" si="4374"/>
        <v>33.892974731717878</v>
      </c>
      <c r="AH4795" s="34">
        <f t="shared" ca="1" si="4374"/>
        <v>34.413766128073924</v>
      </c>
      <c r="AI4795" s="34">
        <f t="shared" ca="1" si="4374"/>
        <v>34.918832785539536</v>
      </c>
      <c r="AJ4795" s="34">
        <f t="shared" ca="1" si="4374"/>
        <v>35.407993617531943</v>
      </c>
      <c r="AK4795" s="34">
        <f t="shared" ca="1" si="4374"/>
        <v>35.881100699745993</v>
      </c>
      <c r="AL4795" s="34">
        <f t="shared" ca="1" si="4374"/>
        <v>36.338037472751765</v>
      </c>
      <c r="AM4795" s="34">
        <f t="shared" ca="1" si="4374"/>
        <v>36.778716944705209</v>
      </c>
      <c r="AN4795" s="34">
        <f t="shared" ref="AN4795:BF4795" ca="1" si="4375">AN4535*AN3152</f>
        <v>37.203079905150005</v>
      </c>
      <c r="AO4795" s="34">
        <f t="shared" ca="1" si="4375"/>
        <v>37.611093159652711</v>
      </c>
      <c r="AP4795" s="34">
        <f t="shared" ca="1" si="4375"/>
        <v>38.002747793802747</v>
      </c>
      <c r="AQ4795" s="34">
        <f t="shared" ca="1" si="4375"/>
        <v>38.378057473993877</v>
      </c>
      <c r="AR4795" s="34">
        <f t="shared" ca="1" si="4375"/>
        <v>38.7370567913229</v>
      </c>
      <c r="AS4795" s="34">
        <f t="shared" ca="1" si="4375"/>
        <v>39.079799653963981</v>
      </c>
      <c r="AT4795" s="34">
        <f t="shared" ca="1" si="4375"/>
        <v>39.406357732436994</v>
      </c>
      <c r="AU4795" s="34">
        <f t="shared" ca="1" si="4375"/>
        <v>39.716818961353681</v>
      </c>
      <c r="AV4795" s="34">
        <f t="shared" ca="1" si="4375"/>
        <v>40.011286100428343</v>
      </c>
      <c r="AW4795" s="34">
        <f t="shared" ca="1" si="4375"/>
        <v>40.289875356845592</v>
      </c>
      <c r="AX4795" s="34">
        <f t="shared" ca="1" si="4375"/>
        <v>40.552715070417896</v>
      </c>
      <c r="AY4795" s="34">
        <f t="shared" ca="1" si="4375"/>
        <v>40.799944462404731</v>
      </c>
      <c r="AZ4795" s="34">
        <f t="shared" ca="1" si="4375"/>
        <v>41.031712448332406</v>
      </c>
      <c r="BA4795" s="34">
        <f t="shared" ca="1" si="4375"/>
        <v>41.248176514714338</v>
      </c>
      <c r="BB4795" s="34">
        <f t="shared" ca="1" si="4375"/>
        <v>41.449501659153434</v>
      </c>
      <c r="BC4795" s="34">
        <f t="shared" ca="1" si="4375"/>
        <v>41.63585939297726</v>
      </c>
      <c r="BD4795" s="34">
        <f t="shared" ca="1" si="4375"/>
        <v>41.807426805238578</v>
      </c>
      <c r="BE4795" s="34">
        <f t="shared" ca="1" si="4375"/>
        <v>41.964385686677041</v>
      </c>
      <c r="BF4795" s="34">
        <f t="shared" ca="1" si="4375"/>
        <v>42.106921712005807</v>
      </c>
    </row>
    <row r="4796" spans="1:58" x14ac:dyDescent="0.2">
      <c r="A4796" s="9" t="str">
        <f t="shared" si="4318"/>
        <v>Brazil</v>
      </c>
      <c r="C4796" s="41">
        <f t="shared" ca="1" si="4361"/>
        <v>2054.294116291579</v>
      </c>
      <c r="D4796" s="41">
        <f t="shared" ca="1" si="4361"/>
        <v>2063.5545107936769</v>
      </c>
      <c r="E4796" s="41">
        <f t="shared" ca="1" si="4361"/>
        <v>2071.8617211551359</v>
      </c>
      <c r="F4796" s="41">
        <f t="shared" ca="1" si="4361"/>
        <v>2079.2397793076861</v>
      </c>
      <c r="G4796" s="41">
        <f t="shared" ca="1" si="4361"/>
        <v>2085.7132595553262</v>
      </c>
      <c r="H4796" s="34">
        <f t="shared" ref="H4796:AM4796" ca="1" si="4376">H4536*H3153</f>
        <v>1398.2684148000642</v>
      </c>
      <c r="I4796" s="34">
        <f t="shared" ca="1" si="4376"/>
        <v>1408.4436376508979</v>
      </c>
      <c r="J4796" s="34">
        <f t="shared" ca="1" si="4376"/>
        <v>1418.0731135545072</v>
      </c>
      <c r="K4796" s="34">
        <f t="shared" ca="1" si="4376"/>
        <v>1427.1624246072686</v>
      </c>
      <c r="L4796" s="34">
        <f t="shared" ca="1" si="4376"/>
        <v>1555.2513840088279</v>
      </c>
      <c r="M4796" s="34">
        <f t="shared" ca="1" si="4376"/>
        <v>1688.291008248774</v>
      </c>
      <c r="N4796" s="34">
        <f t="shared" ca="1" si="4376"/>
        <v>1823.8550636172797</v>
      </c>
      <c r="O4796" s="34">
        <f t="shared" ca="1" si="4376"/>
        <v>1958.7001758167</v>
      </c>
      <c r="P4796" s="34">
        <f t="shared" ca="1" si="4376"/>
        <v>2088.7912474909617</v>
      </c>
      <c r="Q4796" s="34">
        <f t="shared" ca="1" si="4376"/>
        <v>2069.5484192602071</v>
      </c>
      <c r="R4796" s="34">
        <f t="shared" ca="1" si="4376"/>
        <v>2104.4913674172672</v>
      </c>
      <c r="S4796" s="34">
        <f t="shared" ca="1" si="4376"/>
        <v>2102.0932802880743</v>
      </c>
      <c r="T4796" s="34">
        <f t="shared" ca="1" si="4376"/>
        <v>2099.1183200126366</v>
      </c>
      <c r="U4796" s="34">
        <f t="shared" ca="1" si="4376"/>
        <v>2095.5900852338882</v>
      </c>
      <c r="V4796" s="34">
        <f t="shared" ca="1" si="4376"/>
        <v>2091.5317367083253</v>
      </c>
      <c r="W4796" s="34">
        <f t="shared" ca="1" si="4376"/>
        <v>2086.9659741815899</v>
      </c>
      <c r="X4796" s="34">
        <f t="shared" ca="1" si="4376"/>
        <v>2081.9150168915817</v>
      </c>
      <c r="Y4796" s="34">
        <f t="shared" ca="1" si="4376"/>
        <v>2076.4005874291693</v>
      </c>
      <c r="Z4796" s="34">
        <f t="shared" ca="1" si="4376"/>
        <v>2070.4438986962432</v>
      </c>
      <c r="AA4796" s="34">
        <f t="shared" ca="1" si="4376"/>
        <v>2064.0656437123075</v>
      </c>
      <c r="AB4796" s="34">
        <f t="shared" ca="1" si="4376"/>
        <v>2057.2859880315227</v>
      </c>
      <c r="AC4796" s="34">
        <f t="shared" ca="1" si="4376"/>
        <v>2050.1245645443078</v>
      </c>
      <c r="AD4796" s="34">
        <f t="shared" ca="1" si="4376"/>
        <v>2042.6004704487661</v>
      </c>
      <c r="AE4796" s="34">
        <f t="shared" ca="1" si="4376"/>
        <v>2034.7322661896035</v>
      </c>
      <c r="AF4796" s="34">
        <f t="shared" ca="1" si="4376"/>
        <v>2026.5379761732977</v>
      </c>
      <c r="AG4796" s="34">
        <f t="shared" ca="1" si="4376"/>
        <v>2018.0350910804909</v>
      </c>
      <c r="AH4796" s="34">
        <f t="shared" ca="1" si="4376"/>
        <v>2009.2405716072776</v>
      </c>
      <c r="AI4796" s="34">
        <f t="shared" ca="1" si="4376"/>
        <v>2000.1708534787763</v>
      </c>
      <c r="AJ4796" s="34">
        <f t="shared" ca="1" si="4376"/>
        <v>1990.8418535884359</v>
      </c>
      <c r="AK4796" s="34">
        <f t="shared" ca="1" si="4376"/>
        <v>1981.2689771275543</v>
      </c>
      <c r="AL4796" s="34">
        <f t="shared" ca="1" si="4376"/>
        <v>1971.4671255787755</v>
      </c>
      <c r="AM4796" s="34">
        <f t="shared" ca="1" si="4376"/>
        <v>1961.4507054575249</v>
      </c>
      <c r="AN4796" s="34">
        <f t="shared" ref="AN4796:BF4796" ca="1" si="4377">AN4536*AN3153</f>
        <v>1951.2336376937776</v>
      </c>
      <c r="AO4796" s="34">
        <f t="shared" ca="1" si="4377"/>
        <v>1940.829367555855</v>
      </c>
      <c r="AP4796" s="34">
        <f t="shared" ca="1" si="4377"/>
        <v>1930.2508750254938</v>
      </c>
      <c r="AQ4796" s="34">
        <f t="shared" ca="1" si="4377"/>
        <v>1919.5106855418107</v>
      </c>
      <c r="AR4796" s="34">
        <f t="shared" ca="1" si="4377"/>
        <v>1908.6208810384528</v>
      </c>
      <c r="AS4796" s="34">
        <f t="shared" ca="1" si="4377"/>
        <v>1897.5931112057183</v>
      </c>
      <c r="AT4796" s="34">
        <f t="shared" ca="1" si="4377"/>
        <v>1886.4386049152088</v>
      </c>
      <c r="AU4796" s="34">
        <f t="shared" ca="1" si="4377"/>
        <v>1875.1681817512492</v>
      </c>
      <c r="AV4796" s="34">
        <f t="shared" ca="1" si="4377"/>
        <v>1863.792263598252</v>
      </c>
      <c r="AW4796" s="34">
        <f t="shared" ca="1" si="4377"/>
        <v>1852.3208862390763</v>
      </c>
      <c r="AX4796" s="34">
        <f t="shared" ca="1" si="4377"/>
        <v>1840.7637109236318</v>
      </c>
      <c r="AY4796" s="34">
        <f t="shared" ca="1" si="4377"/>
        <v>1829.1300358721085</v>
      </c>
      <c r="AZ4796" s="34">
        <f t="shared" ca="1" si="4377"/>
        <v>1817.4288076807081</v>
      </c>
      <c r="BA4796" s="34">
        <f t="shared" ca="1" si="4377"/>
        <v>1805.6686326022486</v>
      </c>
      <c r="BB4796" s="34">
        <f t="shared" ca="1" si="4377"/>
        <v>1793.8577876768502</v>
      </c>
      <c r="BC4796" s="34">
        <f t="shared" ca="1" si="4377"/>
        <v>1782.0042316918316</v>
      </c>
      <c r="BD4796" s="34">
        <f t="shared" ca="1" si="4377"/>
        <v>1770.1156159522218</v>
      </c>
      <c r="BE4796" s="34">
        <f t="shared" ca="1" si="4377"/>
        <v>1758.1992948466832</v>
      </c>
      <c r="BF4796" s="34">
        <f t="shared" ca="1" si="4377"/>
        <v>1746.2623361954204</v>
      </c>
    </row>
    <row r="4797" spans="1:58" x14ac:dyDescent="0.2">
      <c r="A4797" s="9" t="str">
        <f t="shared" si="4318"/>
        <v>British Virgin Islands</v>
      </c>
      <c r="C4797" s="41">
        <f t="shared" ca="1" si="4361"/>
        <v>0.64496730595571938</v>
      </c>
      <c r="D4797" s="41">
        <f t="shared" ca="1" si="4361"/>
        <v>0.64265979128167483</v>
      </c>
      <c r="E4797" s="41">
        <f t="shared" ca="1" si="4361"/>
        <v>0.64006795109087955</v>
      </c>
      <c r="F4797" s="41">
        <f t="shared" ca="1" si="4361"/>
        <v>0.63720419215901514</v>
      </c>
      <c r="G4797" s="41">
        <f t="shared" ca="1" si="4361"/>
        <v>0.63408080019206492</v>
      </c>
      <c r="H4797" s="34">
        <f t="shared" ref="H4797:AM4797" ca="1" si="4378">H4537*H3154</f>
        <v>0.52341773072938369</v>
      </c>
      <c r="I4797" s="34">
        <f t="shared" ca="1" si="4378"/>
        <v>0.52188051659401791</v>
      </c>
      <c r="J4797" s="34">
        <f t="shared" ca="1" si="4378"/>
        <v>0.52012658129084377</v>
      </c>
      <c r="K4797" s="34">
        <f t="shared" ca="1" si="4378"/>
        <v>0.51816387615278603</v>
      </c>
      <c r="L4797" s="34">
        <f t="shared" ca="1" si="4378"/>
        <v>0.53465256011624618</v>
      </c>
      <c r="M4797" s="34">
        <f t="shared" ca="1" si="4378"/>
        <v>0.550386568170527</v>
      </c>
      <c r="N4797" s="34">
        <f t="shared" ca="1" si="4378"/>
        <v>0.56518652211859433</v>
      </c>
      <c r="O4797" s="34">
        <f t="shared" ca="1" si="4378"/>
        <v>0.57887113830765979</v>
      </c>
      <c r="P4797" s="34">
        <f t="shared" ca="1" si="4378"/>
        <v>0.59126254614251195</v>
      </c>
      <c r="Q4797" s="34">
        <f t="shared" ca="1" si="4378"/>
        <v>0.58143729799424748</v>
      </c>
      <c r="R4797" s="34">
        <f t="shared" ca="1" si="4378"/>
        <v>0.58591730551976628</v>
      </c>
      <c r="S4797" s="34">
        <f t="shared" ca="1" si="4378"/>
        <v>0.58056563509549142</v>
      </c>
      <c r="T4797" s="34">
        <f t="shared" ca="1" si="4378"/>
        <v>0.57509487077304444</v>
      </c>
      <c r="U4797" s="34">
        <f t="shared" ca="1" si="4378"/>
        <v>0.56951400857402201</v>
      </c>
      <c r="V4797" s="34">
        <f t="shared" ca="1" si="4378"/>
        <v>0.5638317683919114</v>
      </c>
      <c r="W4797" s="34">
        <f t="shared" ca="1" si="4378"/>
        <v>0.55805659524834916</v>
      </c>
      <c r="X4797" s="34">
        <f t="shared" ca="1" si="4378"/>
        <v>0.55219666134493905</v>
      </c>
      <c r="Y4797" s="34">
        <f t="shared" ca="1" si="4378"/>
        <v>0.54625986882036026</v>
      </c>
      <c r="Z4797" s="34">
        <f t="shared" ca="1" si="4378"/>
        <v>0.5402538531316512</v>
      </c>
      <c r="AA4797" s="34">
        <f t="shared" ca="1" si="4378"/>
        <v>0.53418598698126984</v>
      </c>
      <c r="AB4797" s="34">
        <f t="shared" ca="1" si="4378"/>
        <v>0.52806338472005965</v>
      </c>
      <c r="AC4797" s="34">
        <f t="shared" ca="1" si="4378"/>
        <v>0.5218929071585362</v>
      </c>
      <c r="AD4797" s="34">
        <f t="shared" ca="1" si="4378"/>
        <v>0.51568116672733966</v>
      </c>
      <c r="AE4797" s="34">
        <f t="shared" ca="1" si="4378"/>
        <v>0.50943453292950303</v>
      </c>
      <c r="AF4797" s="34">
        <f t="shared" ca="1" si="4378"/>
        <v>0.50315913803485812</v>
      </c>
      <c r="AG4797" s="34">
        <f t="shared" ca="1" si="4378"/>
        <v>0.49686088296818015</v>
      </c>
      <c r="AH4797" s="34">
        <f t="shared" ca="1" si="4378"/>
        <v>0.49054544335019801</v>
      </c>
      <c r="AI4797" s="34">
        <f t="shared" ca="1" si="4378"/>
        <v>0.48421827565135878</v>
      </c>
      <c r="AJ4797" s="34">
        <f t="shared" ca="1" si="4378"/>
        <v>0.47788462342498</v>
      </c>
      <c r="AK4797" s="34">
        <f t="shared" ca="1" si="4378"/>
        <v>0.47154952358667968</v>
      </c>
      <c r="AL4797" s="34">
        <f t="shared" ca="1" si="4378"/>
        <v>0.46521781271358714</v>
      </c>
      <c r="AM4797" s="34">
        <f t="shared" ca="1" si="4378"/>
        <v>0.45889413333662421</v>
      </c>
      <c r="AN4797" s="34">
        <f t="shared" ref="AN4797:BF4797" ca="1" si="4379">AN4537*AN3154</f>
        <v>0.45258294020501838</v>
      </c>
      <c r="AO4797" s="34">
        <f t="shared" ca="1" si="4379"/>
        <v>0.44628850650154422</v>
      </c>
      <c r="AP4797" s="34">
        <f t="shared" ca="1" si="4379"/>
        <v>0.44001492999280456</v>
      </c>
      <c r="AQ4797" s="34">
        <f t="shared" ca="1" si="4379"/>
        <v>0.43376613909779355</v>
      </c>
      <c r="AR4797" s="34">
        <f t="shared" ca="1" si="4379"/>
        <v>0.42754589886312189</v>
      </c>
      <c r="AS4797" s="34">
        <f t="shared" ca="1" si="4379"/>
        <v>0.42135781683184931</v>
      </c>
      <c r="AT4797" s="34">
        <f t="shared" ca="1" si="4379"/>
        <v>0.41520534879802201</v>
      </c>
      <c r="AU4797" s="34">
        <f t="shared" ca="1" si="4379"/>
        <v>0.40909180443725662</v>
      </c>
      <c r="AV4797" s="34">
        <f t="shared" ca="1" si="4379"/>
        <v>0.40302035280825876</v>
      </c>
      <c r="AW4797" s="34">
        <f t="shared" ca="1" si="4379"/>
        <v>0.39699402771811909</v>
      </c>
      <c r="AX4797" s="34">
        <f t="shared" ca="1" si="4379"/>
        <v>0.39101573294887043</v>
      </c>
      <c r="AY4797" s="34">
        <f t="shared" ca="1" si="4379"/>
        <v>0.38508824734049441</v>
      </c>
      <c r="AZ4797" s="34">
        <f t="shared" ca="1" si="4379"/>
        <v>0.37921422972966923</v>
      </c>
      <c r="BA4797" s="34">
        <f t="shared" ca="1" si="4379"/>
        <v>0.37339622374103509</v>
      </c>
      <c r="BB4797" s="34">
        <f t="shared" ca="1" si="4379"/>
        <v>0.36763666243201654</v>
      </c>
      <c r="BC4797" s="34">
        <f t="shared" ca="1" si="4379"/>
        <v>0.36193787278954209</v>
      </c>
      <c r="BD4797" s="34">
        <f t="shared" ca="1" si="4379"/>
        <v>0.35630208008078129</v>
      </c>
      <c r="BE4797" s="34">
        <f t="shared" ca="1" si="4379"/>
        <v>0.35073141205715785</v>
      </c>
      <c r="BF4797" s="34">
        <f t="shared" ca="1" si="4379"/>
        <v>0.34522790301489165</v>
      </c>
    </row>
    <row r="4798" spans="1:58" x14ac:dyDescent="0.2">
      <c r="A4798" s="9" t="str">
        <f t="shared" si="4318"/>
        <v>Brunei Darussalam</v>
      </c>
      <c r="C4798" s="41">
        <f t="shared" ca="1" si="4361"/>
        <v>7.2367499248284064</v>
      </c>
      <c r="D4798" s="41">
        <f t="shared" ca="1" si="4361"/>
        <v>7.1343352945095857</v>
      </c>
      <c r="E4798" s="41">
        <f t="shared" ca="1" si="4361"/>
        <v>7.0335462816786949</v>
      </c>
      <c r="F4798" s="41">
        <f t="shared" ca="1" si="4361"/>
        <v>6.9343929048274795</v>
      </c>
      <c r="G4798" s="41">
        <f t="shared" ca="1" si="4361"/>
        <v>6.8368847722679629</v>
      </c>
      <c r="H4798" s="34">
        <f t="shared" ref="H4798:AM4798" ca="1" si="4380">H4538*H3155</f>
        <v>6.4302640615923119</v>
      </c>
      <c r="I4798" s="34">
        <f t="shared" ca="1" si="4380"/>
        <v>6.3433991822653022</v>
      </c>
      <c r="J4798" s="34">
        <f t="shared" ca="1" si="4380"/>
        <v>6.2579919716044436</v>
      </c>
      <c r="K4798" s="34">
        <f t="shared" ca="1" si="4380"/>
        <v>6.2985122042461681</v>
      </c>
      <c r="L4798" s="34">
        <f t="shared" ca="1" si="4380"/>
        <v>6.2458051997606168</v>
      </c>
      <c r="M4798" s="34">
        <f t="shared" ca="1" si="4380"/>
        <v>6.1913052027279498</v>
      </c>
      <c r="N4798" s="34">
        <f t="shared" ca="1" si="4380"/>
        <v>6.1351819773055798</v>
      </c>
      <c r="O4798" s="34">
        <f t="shared" ca="1" si="4380"/>
        <v>6.0776120443525379</v>
      </c>
      <c r="P4798" s="34">
        <f t="shared" ca="1" si="4380"/>
        <v>6.0187776007469402</v>
      </c>
      <c r="Q4798" s="34">
        <f t="shared" ca="1" si="4380"/>
        <v>5.9219891921403223</v>
      </c>
      <c r="R4798" s="34">
        <f t="shared" ca="1" si="4380"/>
        <v>5.8752678060740031</v>
      </c>
      <c r="S4798" s="34">
        <f t="shared" ca="1" si="4380"/>
        <v>5.7981245197340794</v>
      </c>
      <c r="T4798" s="34">
        <f t="shared" ca="1" si="4380"/>
        <v>5.7227210787713796</v>
      </c>
      <c r="U4798" s="34">
        <f t="shared" ca="1" si="4380"/>
        <v>5.6490628816628687</v>
      </c>
      <c r="V4798" s="34">
        <f t="shared" ca="1" si="4380"/>
        <v>5.5771551125072758</v>
      </c>
      <c r="W4798" s="34">
        <f t="shared" ca="1" si="4380"/>
        <v>5.5070027499883514</v>
      </c>
      <c r="X4798" s="34">
        <f t="shared" ca="1" si="4380"/>
        <v>5.4386105759508734</v>
      </c>
      <c r="Y4798" s="34">
        <f t="shared" ca="1" si="4380"/>
        <v>5.3719831835988643</v>
      </c>
      <c r="Z4798" s="34">
        <f t="shared" ca="1" si="4380"/>
        <v>5.3071249853439593</v>
      </c>
      <c r="AA4798" s="34">
        <f t="shared" ca="1" si="4380"/>
        <v>5.2440402203051946</v>
      </c>
      <c r="AB4798" s="34">
        <f t="shared" ca="1" si="4380"/>
        <v>5.1827329614899176</v>
      </c>
      <c r="AC4798" s="34">
        <f t="shared" ca="1" si="4380"/>
        <v>5.1232071226588998</v>
      </c>
      <c r="AD4798" s="34">
        <f t="shared" ca="1" si="4380"/>
        <v>5.0654664648973364</v>
      </c>
      <c r="AE4798" s="34">
        <f t="shared" ca="1" si="4380"/>
        <v>5.0095146028988689</v>
      </c>
      <c r="AF4798" s="34">
        <f t="shared" ca="1" si="4380"/>
        <v>4.9553550109813429</v>
      </c>
      <c r="AG4798" s="34">
        <f t="shared" ca="1" si="4380"/>
        <v>4.9029910288385086</v>
      </c>
      <c r="AH4798" s="34">
        <f t="shared" ca="1" si="4380"/>
        <v>4.8524258670506102</v>
      </c>
      <c r="AI4798" s="34">
        <f t="shared" ca="1" si="4380"/>
        <v>4.8036626123502675</v>
      </c>
      <c r="AJ4798" s="34">
        <f t="shared" ca="1" si="4380"/>
        <v>4.7567042326687901</v>
      </c>
      <c r="AK4798" s="34">
        <f t="shared" ca="1" si="4380"/>
        <v>4.7115535819615513</v>
      </c>
      <c r="AL4798" s="34">
        <f t="shared" ca="1" si="4380"/>
        <v>4.6682134048298964</v>
      </c>
      <c r="AM4798" s="34">
        <f t="shared" ca="1" si="4380"/>
        <v>4.626686340942654</v>
      </c>
      <c r="AN4798" s="34">
        <f t="shared" ref="AN4798:BF4798" ca="1" si="4381">AN4538*AN3155</f>
        <v>4.5869749292721131</v>
      </c>
      <c r="AO4798" s="34">
        <f t="shared" ca="1" si="4381"/>
        <v>4.54908161214495</v>
      </c>
      <c r="AP4798" s="34">
        <f t="shared" ca="1" si="4381"/>
        <v>4.5130087391275246</v>
      </c>
      <c r="AQ4798" s="34">
        <f t="shared" ca="1" si="4381"/>
        <v>4.4787585707385373</v>
      </c>
      <c r="AR4798" s="34">
        <f t="shared" ca="1" si="4381"/>
        <v>4.446333282010964</v>
      </c>
      <c r="AS4798" s="34">
        <f t="shared" ca="1" si="4381"/>
        <v>4.4157349658988094</v>
      </c>
      <c r="AT4798" s="34">
        <f t="shared" ca="1" si="4381"/>
        <v>4.3869656365431542</v>
      </c>
      <c r="AU4798" s="34">
        <f t="shared" ca="1" si="4381"/>
        <v>4.3600272323977904</v>
      </c>
      <c r="AV4798" s="34">
        <f t="shared" ca="1" si="4381"/>
        <v>4.3349216192265621</v>
      </c>
      <c r="AW4798" s="34">
        <f t="shared" ca="1" si="4381"/>
        <v>4.3116505929703246</v>
      </c>
      <c r="AX4798" s="34">
        <f t="shared" ca="1" si="4381"/>
        <v>4.2902158825004992</v>
      </c>
      <c r="AY4798" s="34">
        <f t="shared" ca="1" si="4381"/>
        <v>4.2706191522498171</v>
      </c>
      <c r="AZ4798" s="34">
        <f t="shared" ca="1" si="4381"/>
        <v>4.2528620047399741</v>
      </c>
      <c r="BA4798" s="34">
        <f t="shared" ca="1" si="4381"/>
        <v>4.236945982999524</v>
      </c>
      <c r="BB4798" s="34">
        <f t="shared" ca="1" si="4381"/>
        <v>4.2228725728845049</v>
      </c>
      <c r="BC4798" s="34">
        <f t="shared" ca="1" si="4381"/>
        <v>4.210643205300074</v>
      </c>
      <c r="BD4798" s="34">
        <f t="shared" ca="1" si="4381"/>
        <v>4.2002592583334417</v>
      </c>
      <c r="BE4798" s="34">
        <f t="shared" ca="1" si="4381"/>
        <v>4.1917220592942135</v>
      </c>
      <c r="BF4798" s="34">
        <f t="shared" ca="1" si="4381"/>
        <v>4.185032886677412</v>
      </c>
    </row>
    <row r="4799" spans="1:58" x14ac:dyDescent="0.2">
      <c r="A4799" s="9" t="str">
        <f t="shared" si="4318"/>
        <v>Bulgaria</v>
      </c>
      <c r="C4799" s="41">
        <f t="shared" ref="C4799:G4808" ca="1" si="4382">C3852</f>
        <v>66.130433841536913</v>
      </c>
      <c r="D4799" s="41">
        <f t="shared" ca="1" si="4382"/>
        <v>65.470425474878496</v>
      </c>
      <c r="E4799" s="41">
        <f t="shared" ca="1" si="4382"/>
        <v>64.815153348088742</v>
      </c>
      <c r="F4799" s="41">
        <f t="shared" ca="1" si="4382"/>
        <v>64.164906721893871</v>
      </c>
      <c r="G4799" s="41">
        <f t="shared" ca="1" si="4382"/>
        <v>63.519962749980493</v>
      </c>
      <c r="H4799" s="34">
        <f t="shared" ref="H4799:AM4799" ca="1" si="4383">H4539*H3156</f>
        <v>57.750226769142529</v>
      </c>
      <c r="I4799" s="34">
        <f t="shared" ca="1" si="4383"/>
        <v>57.233661882868972</v>
      </c>
      <c r="J4799" s="34">
        <f t="shared" ca="1" si="4383"/>
        <v>56.720174412922248</v>
      </c>
      <c r="K4799" s="34">
        <f t="shared" ca="1" si="4383"/>
        <v>56.210052861046378</v>
      </c>
      <c r="L4799" s="34">
        <f t="shared" ca="1" si="4383"/>
        <v>56.704269731922786</v>
      </c>
      <c r="M4799" s="34">
        <f t="shared" ca="1" si="4383"/>
        <v>57.107385970222758</v>
      </c>
      <c r="N4799" s="34">
        <f t="shared" ca="1" si="4383"/>
        <v>57.416762660937323</v>
      </c>
      <c r="O4799" s="34">
        <f t="shared" ca="1" si="4383"/>
        <v>57.631127147674285</v>
      </c>
      <c r="P4799" s="34">
        <f t="shared" ca="1" si="4383"/>
        <v>57.750718629028896</v>
      </c>
      <c r="Q4799" s="34">
        <f t="shared" ca="1" si="4383"/>
        <v>56.930470745209561</v>
      </c>
      <c r="R4799" s="34">
        <f t="shared" ca="1" si="4383"/>
        <v>56.844069964666879</v>
      </c>
      <c r="S4799" s="34">
        <f t="shared" ca="1" si="4383"/>
        <v>56.280580039475574</v>
      </c>
      <c r="T4799" s="34">
        <f t="shared" ca="1" si="4383"/>
        <v>55.725092300023789</v>
      </c>
      <c r="U4799" s="34">
        <f t="shared" ca="1" si="4383"/>
        <v>55.177758108737265</v>
      </c>
      <c r="V4799" s="34">
        <f t="shared" ca="1" si="4383"/>
        <v>54.638722401469437</v>
      </c>
      <c r="W4799" s="34">
        <f t="shared" ca="1" si="4383"/>
        <v>54.108123961277464</v>
      </c>
      <c r="X4799" s="34">
        <f t="shared" ca="1" si="4383"/>
        <v>53.586095681101817</v>
      </c>
      <c r="Y4799" s="34">
        <f t="shared" ca="1" si="4383"/>
        <v>53.072764815777056</v>
      </c>
      <c r="Z4799" s="34">
        <f t="shared" ca="1" si="4383"/>
        <v>52.568253223681495</v>
      </c>
      <c r="AA4799" s="34">
        <f t="shared" ca="1" si="4383"/>
        <v>52.072677598439128</v>
      </c>
      <c r="AB4799" s="34">
        <f t="shared" ca="1" si="4383"/>
        <v>51.586149690976022</v>
      </c>
      <c r="AC4799" s="34">
        <f t="shared" ca="1" si="4383"/>
        <v>51.108776522337685</v>
      </c>
      <c r="AD4799" s="34">
        <f t="shared" ca="1" si="4383"/>
        <v>50.64066058755057</v>
      </c>
      <c r="AE4799" s="34">
        <f t="shared" ca="1" si="4383"/>
        <v>50.181900050914081</v>
      </c>
      <c r="AF4799" s="34">
        <f t="shared" ca="1" si="4383"/>
        <v>49.732588932996023</v>
      </c>
      <c r="AG4799" s="34">
        <f t="shared" ca="1" si="4383"/>
        <v>49.292817289707322</v>
      </c>
      <c r="AH4799" s="34">
        <f t="shared" ca="1" si="4383"/>
        <v>48.86267138370664</v>
      </c>
      <c r="AI4799" s="34">
        <f t="shared" ca="1" si="4383"/>
        <v>48.442233848487994</v>
      </c>
      <c r="AJ4799" s="34">
        <f t="shared" ca="1" si="4383"/>
        <v>48.031583845389804</v>
      </c>
      <c r="AK4799" s="34">
        <f t="shared" ca="1" si="4383"/>
        <v>47.630797213866714</v>
      </c>
      <c r="AL4799" s="34">
        <f t="shared" ca="1" si="4383"/>
        <v>47.239946615239141</v>
      </c>
      <c r="AM4799" s="34">
        <f t="shared" ca="1" si="4383"/>
        <v>46.859101670238644</v>
      </c>
      <c r="AN4799" s="34">
        <f t="shared" ref="AN4799:BF4799" ca="1" si="4384">AN4539*AN3156</f>
        <v>46.488329090551673</v>
      </c>
      <c r="AO4799" s="34">
        <f t="shared" ca="1" si="4384"/>
        <v>46.1276928046682</v>
      </c>
      <c r="AP4799" s="34">
        <f t="shared" ca="1" si="4384"/>
        <v>45.777254078214682</v>
      </c>
      <c r="AQ4799" s="34">
        <f t="shared" ca="1" si="4384"/>
        <v>45.437071629055019</v>
      </c>
      <c r="AR4799" s="34">
        <f t="shared" ca="1" si="4384"/>
        <v>45.107201737327728</v>
      </c>
      <c r="AS4799" s="34">
        <f t="shared" ca="1" si="4384"/>
        <v>44.787698350692288</v>
      </c>
      <c r="AT4799" s="34">
        <f t="shared" ca="1" si="4384"/>
        <v>44.478613184930758</v>
      </c>
      <c r="AU4799" s="34">
        <f t="shared" ca="1" si="4384"/>
        <v>44.179995820156243</v>
      </c>
      <c r="AV4799" s="34">
        <f t="shared" ca="1" si="4384"/>
        <v>43.891893792764556</v>
      </c>
      <c r="AW4799" s="34">
        <f t="shared" ca="1" si="4384"/>
        <v>43.61435268337118</v>
      </c>
      <c r="AX4799" s="34">
        <f t="shared" ca="1" si="4384"/>
        <v>43.347416200849445</v>
      </c>
      <c r="AY4799" s="34">
        <f t="shared" ca="1" si="4384"/>
        <v>43.091126262692327</v>
      </c>
      <c r="AZ4799" s="34">
        <f t="shared" ca="1" si="4384"/>
        <v>42.845523071805538</v>
      </c>
      <c r="BA4799" s="34">
        <f t="shared" ca="1" si="4384"/>
        <v>42.610645189946489</v>
      </c>
      <c r="BB4799" s="34">
        <f t="shared" ca="1" si="4384"/>
        <v>42.386529607898304</v>
      </c>
      <c r="BC4799" s="34">
        <f t="shared" ca="1" si="4384"/>
        <v>42.17321181257519</v>
      </c>
      <c r="BD4799" s="34">
        <f t="shared" ca="1" si="4384"/>
        <v>41.970725851141886</v>
      </c>
      <c r="BE4799" s="34">
        <f t="shared" ca="1" si="4384"/>
        <v>41.779104392337523</v>
      </c>
      <c r="BF4799" s="34">
        <f t="shared" ca="1" si="4384"/>
        <v>41.598378785069499</v>
      </c>
    </row>
    <row r="4800" spans="1:58" x14ac:dyDescent="0.2">
      <c r="A4800" s="9" t="str">
        <f t="shared" si="4318"/>
        <v>Burkina Faso</v>
      </c>
      <c r="C4800" s="41">
        <f t="shared" ca="1" si="4382"/>
        <v>43.962401010860852</v>
      </c>
      <c r="D4800" s="41">
        <f t="shared" ca="1" si="4382"/>
        <v>49.425017843865675</v>
      </c>
      <c r="E4800" s="41">
        <f t="shared" ca="1" si="4382"/>
        <v>55.339969691318409</v>
      </c>
      <c r="F4800" s="41">
        <f t="shared" ca="1" si="4382"/>
        <v>61.720161454096761</v>
      </c>
      <c r="G4800" s="41">
        <f t="shared" ca="1" si="4382"/>
        <v>68.576757133718786</v>
      </c>
      <c r="H4800" s="34">
        <f t="shared" ref="H4800:AM4800" ca="1" si="4385">H4540*H3157</f>
        <v>66.476509286366493</v>
      </c>
      <c r="I4800" s="34">
        <f t="shared" ca="1" si="4385"/>
        <v>73.312547737946147</v>
      </c>
      <c r="J4800" s="34">
        <f t="shared" ca="1" si="4385"/>
        <v>80.590308892139944</v>
      </c>
      <c r="K4800" s="34">
        <f t="shared" ca="1" si="4385"/>
        <v>100.14665410663417</v>
      </c>
      <c r="L4800" s="34">
        <f t="shared" ca="1" si="4385"/>
        <v>109.37414142225519</v>
      </c>
      <c r="M4800" s="34">
        <f t="shared" ca="1" si="4385"/>
        <v>119.09403257399852</v>
      </c>
      <c r="N4800" s="34">
        <f t="shared" ca="1" si="4385"/>
        <v>129.30330672709798</v>
      </c>
      <c r="O4800" s="34">
        <f t="shared" ca="1" si="4385"/>
        <v>139.99699071619185</v>
      </c>
      <c r="P4800" s="34">
        <f t="shared" ca="1" si="4385"/>
        <v>151.16821317667589</v>
      </c>
      <c r="Q4800" s="34">
        <f t="shared" ca="1" si="4385"/>
        <v>161.34443370834268</v>
      </c>
      <c r="R4800" s="34">
        <f t="shared" ca="1" si="4385"/>
        <v>176.68005469523001</v>
      </c>
      <c r="S4800" s="34">
        <f t="shared" ca="1" si="4385"/>
        <v>189.40858400739106</v>
      </c>
      <c r="T4800" s="34">
        <f t="shared" ca="1" si="4385"/>
        <v>202.57992942696933</v>
      </c>
      <c r="U4800" s="34">
        <f t="shared" ca="1" si="4385"/>
        <v>216.17877797406578</v>
      </c>
      <c r="V4800" s="34">
        <f t="shared" ca="1" si="4385"/>
        <v>230.18843987732262</v>
      </c>
      <c r="W4800" s="34">
        <f t="shared" ca="1" si="4385"/>
        <v>244.59097560217268</v>
      </c>
      <c r="X4800" s="34">
        <f t="shared" ca="1" si="4385"/>
        <v>259.36732686036441</v>
      </c>
      <c r="Y4800" s="34">
        <f t="shared" ca="1" si="4385"/>
        <v>274.49745001269008</v>
      </c>
      <c r="Z4800" s="34">
        <f t="shared" ca="1" si="4385"/>
        <v>289.96045036839195</v>
      </c>
      <c r="AA4800" s="34">
        <f t="shared" ca="1" si="4385"/>
        <v>305.73471599132404</v>
      </c>
      <c r="AB4800" s="34">
        <f t="shared" ca="1" si="4385"/>
        <v>321.7980497402969</v>
      </c>
      <c r="AC4800" s="34">
        <f t="shared" ca="1" si="4385"/>
        <v>338.12779839662221</v>
      </c>
      <c r="AD4800" s="34">
        <f t="shared" ca="1" si="4385"/>
        <v>354.70097786169589</v>
      </c>
      <c r="AE4800" s="34">
        <f t="shared" ca="1" si="4385"/>
        <v>371.49439353985292</v>
      </c>
      <c r="AF4800" s="34">
        <f t="shared" ca="1" si="4385"/>
        <v>388.48475515321701</v>
      </c>
      <c r="AG4800" s="34">
        <f t="shared" ca="1" si="4385"/>
        <v>405.64878536464204</v>
      </c>
      <c r="AH4800" s="34">
        <f t="shared" ca="1" si="4385"/>
        <v>422.96332170913217</v>
      </c>
      <c r="AI4800" s="34">
        <f t="shared" ca="1" si="4385"/>
        <v>440.40541145312494</v>
      </c>
      <c r="AJ4800" s="34">
        <f t="shared" ca="1" si="4385"/>
        <v>457.95239911233256</v>
      </c>
      <c r="AK4800" s="34">
        <f t="shared" ca="1" si="4385"/>
        <v>475.58200646264027</v>
      </c>
      <c r="AL4800" s="34">
        <f t="shared" ca="1" si="4385"/>
        <v>493.27240497288608</v>
      </c>
      <c r="AM4800" s="34">
        <f t="shared" ca="1" si="4385"/>
        <v>511.0022806742719</v>
      </c>
      <c r="AN4800" s="34">
        <f t="shared" ref="AN4800:BF4800" ca="1" si="4386">AN4540*AN3157</f>
        <v>528.75089155714647</v>
      </c>
      <c r="AO4800" s="34">
        <f t="shared" ca="1" si="4386"/>
        <v>546.4981176531727</v>
      </c>
      <c r="AP4800" s="34">
        <f t="shared" ca="1" si="4386"/>
        <v>564.22450401813364</v>
      </c>
      <c r="AQ4800" s="34">
        <f t="shared" ca="1" si="4386"/>
        <v>581.91129687979753</v>
      </c>
      <c r="AR4800" s="34">
        <f t="shared" ca="1" si="4386"/>
        <v>599.54047325525369</v>
      </c>
      <c r="AS4800" s="34">
        <f t="shared" ca="1" si="4386"/>
        <v>617.09476437478759</v>
      </c>
      <c r="AT4800" s="34">
        <f t="shared" ca="1" si="4386"/>
        <v>634.55767327363117</v>
      </c>
      <c r="AU4800" s="34">
        <f t="shared" ca="1" si="4386"/>
        <v>651.91348693121006</v>
      </c>
      <c r="AV4800" s="34">
        <f t="shared" ca="1" si="4386"/>
        <v>669.14728334881283</v>
      </c>
      <c r="AW4800" s="34">
        <f t="shared" ca="1" si="4386"/>
        <v>686.24493396302216</v>
      </c>
      <c r="AX4800" s="34">
        <f t="shared" ca="1" si="4386"/>
        <v>703.1931017926745</v>
      </c>
      <c r="AY4800" s="34">
        <f t="shared" ca="1" si="4386"/>
        <v>719.97923571414913</v>
      </c>
      <c r="AZ4800" s="34">
        <f t="shared" ca="1" si="4386"/>
        <v>736.59156125224899</v>
      </c>
      <c r="BA4800" s="34">
        <f t="shared" ca="1" si="4386"/>
        <v>753.01906826400079</v>
      </c>
      <c r="BB4800" s="34">
        <f t="shared" ca="1" si="4386"/>
        <v>769.25149587903161</v>
      </c>
      <c r="BC4800" s="34">
        <f t="shared" ca="1" si="4386"/>
        <v>785.27931504539924</v>
      </c>
      <c r="BD4800" s="34">
        <f t="shared" ca="1" si="4386"/>
        <v>801.09370901241675</v>
      </c>
      <c r="BE4800" s="34">
        <f t="shared" ca="1" si="4386"/>
        <v>816.68655206426274</v>
      </c>
      <c r="BF4800" s="34">
        <f t="shared" ca="1" si="4386"/>
        <v>832.05038679837651</v>
      </c>
    </row>
    <row r="4801" spans="1:58" x14ac:dyDescent="0.2">
      <c r="A4801" s="9" t="str">
        <f t="shared" si="4318"/>
        <v>Burundi</v>
      </c>
      <c r="C4801" s="41">
        <f t="shared" ca="1" si="4382"/>
        <v>35.91685710274804</v>
      </c>
      <c r="D4801" s="41">
        <f t="shared" ca="1" si="4382"/>
        <v>39.848308498095044</v>
      </c>
      <c r="E4801" s="41">
        <f t="shared" ca="1" si="4382"/>
        <v>44.054821435542323</v>
      </c>
      <c r="F4801" s="41">
        <f t="shared" ca="1" si="4382"/>
        <v>48.540763791988617</v>
      </c>
      <c r="G4801" s="41">
        <f t="shared" ca="1" si="4382"/>
        <v>53.309454067508256</v>
      </c>
      <c r="H4801" s="34">
        <f t="shared" ref="H4801:AM4801" ca="1" si="4387">H4541*H3158</f>
        <v>56.626793432426069</v>
      </c>
      <c r="I4801" s="34">
        <f t="shared" ca="1" si="4387"/>
        <v>61.810637498423731</v>
      </c>
      <c r="J4801" s="34">
        <f t="shared" ca="1" si="4387"/>
        <v>67.274297444117366</v>
      </c>
      <c r="K4801" s="34">
        <f t="shared" ca="1" si="4387"/>
        <v>74.981068340241237</v>
      </c>
      <c r="L4801" s="34">
        <f t="shared" ca="1" si="4387"/>
        <v>81.04315671743278</v>
      </c>
      <c r="M4801" s="34">
        <f t="shared" ca="1" si="4387"/>
        <v>87.368272808962672</v>
      </c>
      <c r="N4801" s="34">
        <f t="shared" ca="1" si="4387"/>
        <v>93.951805682575767</v>
      </c>
      <c r="O4801" s="34">
        <f t="shared" ca="1" si="4387"/>
        <v>100.78829593412834</v>
      </c>
      <c r="P4801" s="34">
        <f t="shared" ca="1" si="4387"/>
        <v>107.87148861417239</v>
      </c>
      <c r="Q4801" s="34">
        <f t="shared" ca="1" si="4387"/>
        <v>114.19707883135595</v>
      </c>
      <c r="R4801" s="34">
        <f t="shared" ca="1" si="4387"/>
        <v>124.31140432034431</v>
      </c>
      <c r="S4801" s="34">
        <f t="shared" ca="1" si="4387"/>
        <v>132.35038244416671</v>
      </c>
      <c r="T4801" s="34">
        <f t="shared" ca="1" si="4387"/>
        <v>140.62303738868857</v>
      </c>
      <c r="U4801" s="34">
        <f t="shared" ca="1" si="4387"/>
        <v>149.11984532640025</v>
      </c>
      <c r="V4801" s="34">
        <f t="shared" ca="1" si="4387"/>
        <v>157.83075671123714</v>
      </c>
      <c r="W4801" s="34">
        <f t="shared" ca="1" si="4387"/>
        <v>166.74526483572623</v>
      </c>
      <c r="X4801" s="34">
        <f t="shared" ca="1" si="4387"/>
        <v>175.85247412096143</v>
      </c>
      <c r="Y4801" s="34">
        <f t="shared" ca="1" si="4387"/>
        <v>185.14116750637828</v>
      </c>
      <c r="Z4801" s="34">
        <f t="shared" ca="1" si="4387"/>
        <v>194.59987236970358</v>
      </c>
      <c r="AA4801" s="34">
        <f t="shared" ca="1" si="4387"/>
        <v>204.21692447217063</v>
      </c>
      <c r="AB4801" s="34">
        <f t="shared" ca="1" si="4387"/>
        <v>213.98052949033243</v>
      </c>
      <c r="AC4801" s="34">
        <f t="shared" ca="1" si="4387"/>
        <v>223.87882176078764</v>
      </c>
      <c r="AD4801" s="34">
        <f t="shared" ca="1" si="4387"/>
        <v>233.89991992850634</v>
      </c>
      <c r="AE4801" s="34">
        <f t="shared" ca="1" si="4387"/>
        <v>244.03197925060903</v>
      </c>
      <c r="AF4801" s="34">
        <f t="shared" ca="1" si="4387"/>
        <v>254.26324036649075</v>
      </c>
      <c r="AG4801" s="34">
        <f t="shared" ca="1" si="4387"/>
        <v>264.58207439968027</v>
      </c>
      <c r="AH4801" s="34">
        <f t="shared" ca="1" si="4387"/>
        <v>274.97702430826388</v>
      </c>
      <c r="AI4801" s="34">
        <f t="shared" ca="1" si="4387"/>
        <v>285.4368424468197</v>
      </c>
      <c r="AJ4801" s="34">
        <f t="shared" ca="1" si="4387"/>
        <v>295.95052434544027</v>
      </c>
      <c r="AK4801" s="34">
        <f t="shared" ca="1" si="4387"/>
        <v>306.50733874840796</v>
      </c>
      <c r="AL4801" s="34">
        <f t="shared" ca="1" si="4387"/>
        <v>317.09685398857374</v>
      </c>
      <c r="AM4801" s="34">
        <f t="shared" ca="1" si="4387"/>
        <v>327.70896080136521</v>
      </c>
      <c r="AN4801" s="34">
        <f t="shared" ref="AN4801:BF4801" ca="1" si="4388">AN4541*AN3158</f>
        <v>338.33389170701156</v>
      </c>
      <c r="AO4801" s="34">
        <f t="shared" ca="1" si="4388"/>
        <v>348.96223710891343</v>
      </c>
      <c r="AP4801" s="34">
        <f t="shared" ca="1" si="4388"/>
        <v>359.58495827270593</v>
      </c>
      <c r="AQ4801" s="34">
        <f t="shared" ca="1" si="4388"/>
        <v>370.19339736231314</v>
      </c>
      <c r="AR4801" s="34">
        <f t="shared" ca="1" si="4388"/>
        <v>380.77928471893227</v>
      </c>
      <c r="AS4801" s="34">
        <f t="shared" ca="1" si="4388"/>
        <v>391.33474357419902</v>
      </c>
      <c r="AT4801" s="34">
        <f t="shared" ca="1" si="4388"/>
        <v>401.8522923926385</v>
      </c>
      <c r="AU4801" s="34">
        <f t="shared" ca="1" si="4388"/>
        <v>412.32484503860059</v>
      </c>
      <c r="AV4801" s="34">
        <f t="shared" ca="1" si="4388"/>
        <v>422.74570896216864</v>
      </c>
      <c r="AW4801" s="34">
        <f t="shared" ca="1" si="4388"/>
        <v>433.1085815945973</v>
      </c>
      <c r="AX4801" s="34">
        <f t="shared" ca="1" si="4388"/>
        <v>443.40754513971353</v>
      </c>
      <c r="AY4801" s="34">
        <f t="shared" ca="1" si="4388"/>
        <v>453.63705994086069</v>
      </c>
      <c r="AZ4801" s="34">
        <f t="shared" ca="1" si="4388"/>
        <v>463.79195659646791</v>
      </c>
      <c r="BA4801" s="34">
        <f t="shared" ca="1" si="4388"/>
        <v>473.86742698852191</v>
      </c>
      <c r="BB4801" s="34">
        <f t="shared" ca="1" si="4388"/>
        <v>483.85901438023393</v>
      </c>
      <c r="BC4801" s="34">
        <f t="shared" ca="1" si="4388"/>
        <v>493.76260272925498</v>
      </c>
      <c r="BD4801" s="34">
        <f t="shared" ca="1" si="4388"/>
        <v>503.5744053540576</v>
      </c>
      <c r="BE4801" s="34">
        <f t="shared" ca="1" si="4388"/>
        <v>513.29095308068509</v>
      </c>
      <c r="BF4801" s="34">
        <f t="shared" ca="1" si="4388"/>
        <v>522.90908198816328</v>
      </c>
    </row>
    <row r="4802" spans="1:58" x14ac:dyDescent="0.2">
      <c r="A4802" s="9" t="str">
        <f t="shared" si="4318"/>
        <v>Cabo Verde</v>
      </c>
      <c r="C4802" s="41">
        <f t="shared" ca="1" si="4382"/>
        <v>2.6819271949247683</v>
      </c>
      <c r="D4802" s="41">
        <f t="shared" ca="1" si="4382"/>
        <v>2.7953506615074666</v>
      </c>
      <c r="E4802" s="41">
        <f t="shared" ca="1" si="4382"/>
        <v>2.9084795752176484</v>
      </c>
      <c r="F4802" s="41">
        <f t="shared" ca="1" si="4382"/>
        <v>3.0210746191799527</v>
      </c>
      <c r="G4802" s="41">
        <f t="shared" ca="1" si="4382"/>
        <v>3.1329044802808412</v>
      </c>
      <c r="H4802" s="34">
        <f t="shared" ref="H4802:AM4802" ca="1" si="4389">H4542*H3159</f>
        <v>2.4868442535793926</v>
      </c>
      <c r="I4802" s="34">
        <f t="shared" ca="1" si="4389"/>
        <v>2.575724148092299</v>
      </c>
      <c r="J4802" s="34">
        <f t="shared" ca="1" si="4389"/>
        <v>2.6641114663840884</v>
      </c>
      <c r="K4802" s="34">
        <f t="shared" ca="1" si="4389"/>
        <v>3.0006610343583184</v>
      </c>
      <c r="L4802" s="34">
        <f t="shared" ca="1" si="4389"/>
        <v>3.1934451024851711</v>
      </c>
      <c r="M4802" s="34">
        <f t="shared" ca="1" si="4389"/>
        <v>3.3929156099029978</v>
      </c>
      <c r="N4802" s="34">
        <f t="shared" ca="1" si="4389"/>
        <v>3.5986236035481745</v>
      </c>
      <c r="O4802" s="34">
        <f t="shared" ca="1" si="4389"/>
        <v>3.8100220893008303</v>
      </c>
      <c r="P4802" s="34">
        <f t="shared" ca="1" si="4389"/>
        <v>4.0264614685551932</v>
      </c>
      <c r="Q4802" s="34">
        <f t="shared" ca="1" si="4389"/>
        <v>4.0744080145302064</v>
      </c>
      <c r="R4802" s="34">
        <f t="shared" ca="1" si="4389"/>
        <v>4.2567832092671427</v>
      </c>
      <c r="S4802" s="34">
        <f t="shared" ca="1" si="4389"/>
        <v>4.3453021035343866</v>
      </c>
      <c r="T4802" s="34">
        <f t="shared" ca="1" si="4389"/>
        <v>4.431067603041976</v>
      </c>
      <c r="U4802" s="34">
        <f t="shared" ca="1" si="4389"/>
        <v>4.5140119159233789</v>
      </c>
      <c r="V4802" s="34">
        <f t="shared" ca="1" si="4389"/>
        <v>4.5940786050446354</v>
      </c>
      <c r="W4802" s="34">
        <f t="shared" ca="1" si="4389"/>
        <v>4.6712221750184897</v>
      </c>
      <c r="X4802" s="34">
        <f t="shared" ca="1" si="4389"/>
        <v>4.7454076225316824</v>
      </c>
      <c r="Y4802" s="34">
        <f t="shared" ca="1" si="4389"/>
        <v>4.8166099568993612</v>
      </c>
      <c r="Z4802" s="34">
        <f t="shared" ca="1" si="4389"/>
        <v>4.8848136973407543</v>
      </c>
      <c r="AA4802" s="34">
        <f t="shared" ca="1" si="4389"/>
        <v>4.9500123530241229</v>
      </c>
      <c r="AB4802" s="34">
        <f t="shared" ca="1" si="4389"/>
        <v>5.0122078914605126</v>
      </c>
      <c r="AC4802" s="34">
        <f t="shared" ca="1" si="4389"/>
        <v>5.0714102003503987</v>
      </c>
      <c r="AD4802" s="34">
        <f t="shared" ca="1" si="4389"/>
        <v>5.1276365475063113</v>
      </c>
      <c r="AE4802" s="34">
        <f t="shared" ca="1" si="4389"/>
        <v>5.1809110430012728</v>
      </c>
      <c r="AF4802" s="34">
        <f t="shared" ca="1" si="4389"/>
        <v>5.2312641072266386</v>
      </c>
      <c r="AG4802" s="34">
        <f t="shared" ca="1" si="4389"/>
        <v>5.2787319480949773</v>
      </c>
      <c r="AH4802" s="34">
        <f t="shared" ca="1" si="4389"/>
        <v>5.3233560501912169</v>
      </c>
      <c r="AI4802" s="34">
        <f t="shared" ca="1" si="4389"/>
        <v>5.3651826782682246</v>
      </c>
      <c r="AJ4802" s="34">
        <f t="shared" ca="1" si="4389"/>
        <v>5.40426239709653</v>
      </c>
      <c r="AK4802" s="34">
        <f t="shared" ca="1" si="4389"/>
        <v>5.4406496093207783</v>
      </c>
      <c r="AL4802" s="34">
        <f t="shared" ca="1" si="4389"/>
        <v>5.474402112641485</v>
      </c>
      <c r="AM4802" s="34">
        <f t="shared" ca="1" si="4389"/>
        <v>5.5055806773374147</v>
      </c>
      <c r="AN4802" s="34">
        <f t="shared" ref="AN4802:BF4802" ca="1" si="4390">AN4542*AN3159</f>
        <v>5.5342486448642045</v>
      </c>
      <c r="AO4802" s="34">
        <f t="shared" ca="1" si="4390"/>
        <v>5.5604715480156006</v>
      </c>
      <c r="AP4802" s="34">
        <f t="shared" ca="1" si="4390"/>
        <v>5.5843167529068927</v>
      </c>
      <c r="AQ4802" s="34">
        <f t="shared" ca="1" si="4390"/>
        <v>5.6058531228421922</v>
      </c>
      <c r="AR4802" s="34">
        <f t="shared" ca="1" si="4390"/>
        <v>5.6251507039496209</v>
      </c>
      <c r="AS4802" s="34">
        <f t="shared" ca="1" si="4390"/>
        <v>5.6422804323174143</v>
      </c>
      <c r="AT4802" s="34">
        <f t="shared" ca="1" si="4390"/>
        <v>5.6573138622304437</v>
      </c>
      <c r="AU4802" s="34">
        <f t="shared" ca="1" si="4390"/>
        <v>5.6703229149969969</v>
      </c>
      <c r="AV4802" s="34">
        <f t="shared" ca="1" si="4390"/>
        <v>5.6813796477603411</v>
      </c>
      <c r="AW4802" s="34">
        <f t="shared" ca="1" si="4390"/>
        <v>5.6905560416154692</v>
      </c>
      <c r="AX4802" s="34">
        <f t="shared" ca="1" si="4390"/>
        <v>5.6979238082882668</v>
      </c>
      <c r="AY4802" s="34">
        <f t="shared" ca="1" si="4390"/>
        <v>5.7035542145896674</v>
      </c>
      <c r="AZ4802" s="34">
        <f t="shared" ca="1" si="4390"/>
        <v>5.7075179238207339</v>
      </c>
      <c r="BA4802" s="34">
        <f t="shared" ca="1" si="4390"/>
        <v>5.7098848532836293</v>
      </c>
      <c r="BB4802" s="34">
        <f t="shared" ca="1" si="4390"/>
        <v>5.7107240470378535</v>
      </c>
      <c r="BC4802" s="34">
        <f t="shared" ca="1" si="4390"/>
        <v>5.7101035630388246</v>
      </c>
      <c r="BD4802" s="34">
        <f t="shared" ca="1" si="4390"/>
        <v>5.7080903737964981</v>
      </c>
      <c r="BE4802" s="34">
        <f t="shared" ca="1" si="4390"/>
        <v>5.7047502797034459</v>
      </c>
      <c r="BF4802" s="34">
        <f t="shared" ca="1" si="4390"/>
        <v>5.7001478341944916</v>
      </c>
    </row>
    <row r="4803" spans="1:58" x14ac:dyDescent="0.2">
      <c r="A4803" s="9" t="str">
        <f t="shared" si="4318"/>
        <v>Cambodia</v>
      </c>
      <c r="C4803" s="41">
        <f t="shared" ca="1" si="4382"/>
        <v>221.04122248855319</v>
      </c>
      <c r="D4803" s="41">
        <f t="shared" ca="1" si="4382"/>
        <v>224.34734695223585</v>
      </c>
      <c r="E4803" s="41">
        <f t="shared" ca="1" si="4382"/>
        <v>227.54956424180992</v>
      </c>
      <c r="F4803" s="41">
        <f t="shared" ca="1" si="4382"/>
        <v>230.6467113104699</v>
      </c>
      <c r="G4803" s="41">
        <f t="shared" ca="1" si="4382"/>
        <v>233.63783398391826</v>
      </c>
      <c r="H4803" s="34">
        <f t="shared" ref="H4803:AM4803" ca="1" si="4391">H4543*H3160</f>
        <v>184.12291048653012</v>
      </c>
      <c r="I4803" s="34">
        <f t="shared" ca="1" si="4391"/>
        <v>186.92919021396798</v>
      </c>
      <c r="J4803" s="34">
        <f t="shared" ca="1" si="4391"/>
        <v>189.66373614450225</v>
      </c>
      <c r="K4803" s="34">
        <f t="shared" ca="1" si="4391"/>
        <v>231.13975902827158</v>
      </c>
      <c r="L4803" s="34">
        <f t="shared" ca="1" si="4391"/>
        <v>235.83466411586238</v>
      </c>
      <c r="M4803" s="34">
        <f t="shared" ca="1" si="4391"/>
        <v>240.40747491569928</v>
      </c>
      <c r="N4803" s="34">
        <f t="shared" ca="1" si="4391"/>
        <v>244.85052011098387</v>
      </c>
      <c r="O4803" s="34">
        <f t="shared" ca="1" si="4391"/>
        <v>249.15652339623438</v>
      </c>
      <c r="P4803" s="34">
        <f t="shared" ca="1" si="4391"/>
        <v>253.31863107743595</v>
      </c>
      <c r="Q4803" s="34">
        <f t="shared" ca="1" si="4391"/>
        <v>252.87983272740337</v>
      </c>
      <c r="R4803" s="34">
        <f t="shared" ca="1" si="4391"/>
        <v>259.44507592304615</v>
      </c>
      <c r="S4803" s="34">
        <f t="shared" ca="1" si="4391"/>
        <v>261.1503263834673</v>
      </c>
      <c r="T4803" s="34">
        <f t="shared" ca="1" si="4391"/>
        <v>262.7511703385922</v>
      </c>
      <c r="U4803" s="34">
        <f t="shared" ca="1" si="4391"/>
        <v>264.2484621392997</v>
      </c>
      <c r="V4803" s="34">
        <f t="shared" ca="1" si="4391"/>
        <v>265.64311745896504</v>
      </c>
      <c r="W4803" s="34">
        <f t="shared" ca="1" si="4391"/>
        <v>266.93610626106397</v>
      </c>
      <c r="X4803" s="34">
        <f t="shared" ca="1" si="4391"/>
        <v>268.12844616406841</v>
      </c>
      <c r="Y4803" s="34">
        <f t="shared" ca="1" si="4391"/>
        <v>269.22119619770757</v>
      </c>
      <c r="Z4803" s="34">
        <f t="shared" ca="1" si="4391"/>
        <v>270.21545094316099</v>
      </c>
      <c r="AA4803" s="34">
        <f t="shared" ca="1" si="4391"/>
        <v>271.11233504791971</v>
      </c>
      <c r="AB4803" s="34">
        <f t="shared" ca="1" si="4391"/>
        <v>271.91299810506951</v>
      </c>
      <c r="AC4803" s="34">
        <f t="shared" ca="1" si="4391"/>
        <v>272.61860988540349</v>
      </c>
      <c r="AD4803" s="34">
        <f t="shared" ca="1" si="4391"/>
        <v>273.23035591022989</v>
      </c>
      <c r="AE4803" s="34">
        <f t="shared" ca="1" si="4391"/>
        <v>273.7494333517883</v>
      </c>
      <c r="AF4803" s="34">
        <f t="shared" ca="1" si="4391"/>
        <v>274.17704724801013</v>
      </c>
      <c r="AG4803" s="34">
        <f t="shared" ca="1" si="4391"/>
        <v>274.51440701772464</v>
      </c>
      <c r="AH4803" s="34">
        <f t="shared" ca="1" si="4391"/>
        <v>274.76272326252484</v>
      </c>
      <c r="AI4803" s="34">
        <f t="shared" ca="1" si="4391"/>
        <v>274.92320484112042</v>
      </c>
      <c r="AJ4803" s="34">
        <f t="shared" ca="1" si="4391"/>
        <v>274.99705620234778</v>
      </c>
      <c r="AK4803" s="34">
        <f t="shared" ca="1" si="4391"/>
        <v>274.98547496280861</v>
      </c>
      <c r="AL4803" s="34">
        <f t="shared" ca="1" si="4391"/>
        <v>274.88964971562172</v>
      </c>
      <c r="AM4803" s="34">
        <f t="shared" ca="1" si="4391"/>
        <v>274.71075805671518</v>
      </c>
      <c r="AN4803" s="34">
        <f t="shared" ref="AN4803:BF4803" ca="1" si="4392">AN4543*AN3160</f>
        <v>274.44996481572417</v>
      </c>
      <c r="AO4803" s="34">
        <f t="shared" ca="1" si="4392"/>
        <v>274.10842047859813</v>
      </c>
      <c r="AP4803" s="34">
        <f t="shared" ca="1" si="4392"/>
        <v>273.68725978974572</v>
      </c>
      <c r="AQ4803" s="34">
        <f t="shared" ca="1" si="4392"/>
        <v>273.18760052164862</v>
      </c>
      <c r="AR4803" s="34">
        <f t="shared" ca="1" si="4392"/>
        <v>272.61054240065289</v>
      </c>
      <c r="AS4803" s="34">
        <f t="shared" ca="1" si="4392"/>
        <v>271.95716617778584</v>
      </c>
      <c r="AT4803" s="34">
        <f t="shared" ca="1" si="4392"/>
        <v>271.22853283425195</v>
      </c>
      <c r="AU4803" s="34">
        <f t="shared" ca="1" si="4392"/>
        <v>270.42568291141794</v>
      </c>
      <c r="AV4803" s="34">
        <f t="shared" ca="1" si="4392"/>
        <v>269.54963595590806</v>
      </c>
      <c r="AW4803" s="34">
        <f t="shared" ca="1" si="4392"/>
        <v>268.60139007058876</v>
      </c>
      <c r="AX4803" s="34">
        <f t="shared" ca="1" si="4392"/>
        <v>267.58192156302596</v>
      </c>
      <c r="AY4803" s="34">
        <f t="shared" ca="1" si="4392"/>
        <v>266.49218468314189</v>
      </c>
      <c r="AZ4803" s="34">
        <f t="shared" ca="1" si="4392"/>
        <v>265.33311144258846</v>
      </c>
      <c r="BA4803" s="34">
        <f t="shared" ca="1" si="4392"/>
        <v>264.10561150847195</v>
      </c>
      <c r="BB4803" s="34">
        <f t="shared" ca="1" si="4392"/>
        <v>262.81057216483339</v>
      </c>
      <c r="BC4803" s="34">
        <f t="shared" ca="1" si="4392"/>
        <v>261.44885833537631</v>
      </c>
      <c r="BD4803" s="34">
        <f t="shared" ca="1" si="4392"/>
        <v>260.02131266167527</v>
      </c>
      <c r="BE4803" s="34">
        <f t="shared" ca="1" si="4392"/>
        <v>258.52875563115413</v>
      </c>
      <c r="BF4803" s="34">
        <f t="shared" ca="1" si="4392"/>
        <v>256.97198574983327</v>
      </c>
    </row>
    <row r="4804" spans="1:58" x14ac:dyDescent="0.2">
      <c r="A4804" s="9" t="str">
        <f t="shared" si="4318"/>
        <v>Cameroon</v>
      </c>
      <c r="C4804" s="41">
        <f t="shared" ca="1" si="4382"/>
        <v>114.30911376136015</v>
      </c>
      <c r="D4804" s="41">
        <f t="shared" ca="1" si="4382"/>
        <v>124.26713818086149</v>
      </c>
      <c r="E4804" s="41">
        <f t="shared" ca="1" si="4382"/>
        <v>134.7191115868136</v>
      </c>
      <c r="F4804" s="41">
        <f t="shared" ca="1" si="4382"/>
        <v>145.6605163026897</v>
      </c>
      <c r="G4804" s="41">
        <f t="shared" ca="1" si="4382"/>
        <v>157.08502500400988</v>
      </c>
      <c r="H4804" s="34">
        <f t="shared" ref="H4804:AM4804" ca="1" si="4393">H4544*H3161</f>
        <v>142.76399874921776</v>
      </c>
      <c r="I4804" s="34">
        <f t="shared" ca="1" si="4393"/>
        <v>153.3265266615449</v>
      </c>
      <c r="J4804" s="34">
        <f t="shared" ca="1" si="4393"/>
        <v>164.30453135373997</v>
      </c>
      <c r="K4804" s="34">
        <f t="shared" ca="1" si="4393"/>
        <v>199.00483463786725</v>
      </c>
      <c r="L4804" s="34">
        <f t="shared" ca="1" si="4393"/>
        <v>213.47148617053685</v>
      </c>
      <c r="M4804" s="34">
        <f t="shared" ca="1" si="4393"/>
        <v>228.49808704784425</v>
      </c>
      <c r="N4804" s="34">
        <f t="shared" ca="1" si="4393"/>
        <v>244.07201647034333</v>
      </c>
      <c r="O4804" s="34">
        <f t="shared" ca="1" si="4393"/>
        <v>260.17863043817533</v>
      </c>
      <c r="P4804" s="34">
        <f t="shared" ca="1" si="4393"/>
        <v>276.80135167638082</v>
      </c>
      <c r="Q4804" s="34">
        <f t="shared" ca="1" si="4393"/>
        <v>289.12704238649508</v>
      </c>
      <c r="R4804" s="34">
        <f t="shared" ca="1" si="4393"/>
        <v>311.26919307745891</v>
      </c>
      <c r="S4804" s="34">
        <f t="shared" ca="1" si="4393"/>
        <v>327.45853925772013</v>
      </c>
      <c r="T4804" s="34">
        <f t="shared" ca="1" si="4393"/>
        <v>343.92648101746454</v>
      </c>
      <c r="U4804" s="34">
        <f t="shared" ca="1" si="4393"/>
        <v>360.65187183529696</v>
      </c>
      <c r="V4804" s="34">
        <f t="shared" ca="1" si="4393"/>
        <v>377.61337340018378</v>
      </c>
      <c r="W4804" s="34">
        <f t="shared" ca="1" si="4393"/>
        <v>394.78955957174497</v>
      </c>
      <c r="X4804" s="34">
        <f t="shared" ca="1" si="4393"/>
        <v>412.15901465138319</v>
      </c>
      <c r="Y4804" s="34">
        <f t="shared" ca="1" si="4393"/>
        <v>429.70042554096011</v>
      </c>
      <c r="Z4804" s="34">
        <f t="shared" ca="1" si="4393"/>
        <v>447.39266747094882</v>
      </c>
      <c r="AA4804" s="34">
        <f t="shared" ca="1" si="4393"/>
        <v>465.21488307643716</v>
      </c>
      <c r="AB4804" s="34">
        <f t="shared" ca="1" si="4393"/>
        <v>483.14655469063609</v>
      </c>
      <c r="AC4804" s="34">
        <f t="shared" ca="1" si="4393"/>
        <v>501.16756980673847</v>
      </c>
      <c r="AD4804" s="34">
        <f t="shared" ca="1" si="4393"/>
        <v>519.25827973442176</v>
      </c>
      <c r="AE4804" s="34">
        <f t="shared" ca="1" si="4393"/>
        <v>537.39955154201516</v>
      </c>
      <c r="AF4804" s="34">
        <f t="shared" ca="1" si="4393"/>
        <v>555.57281343428042</v>
      </c>
      <c r="AG4804" s="34">
        <f t="shared" ca="1" si="4393"/>
        <v>573.76009376411321</v>
      </c>
      <c r="AH4804" s="34">
        <f t="shared" ca="1" si="4393"/>
        <v>591.94405391971657</v>
      </c>
      <c r="AI4804" s="34">
        <f t="shared" ca="1" si="4393"/>
        <v>610.10801536189706</v>
      </c>
      <c r="AJ4804" s="34">
        <f t="shared" ca="1" si="4393"/>
        <v>628.23598111496358</v>
      </c>
      <c r="AK4804" s="34">
        <f t="shared" ca="1" si="4393"/>
        <v>646.31265203427256</v>
      </c>
      <c r="AL4804" s="34">
        <f t="shared" ca="1" si="4393"/>
        <v>664.32343819000789</v>
      </c>
      <c r="AM4804" s="34">
        <f t="shared" ca="1" si="4393"/>
        <v>682.25446571492819</v>
      </c>
      <c r="AN4804" s="34">
        <f t="shared" ref="AN4804:BF4804" ca="1" si="4394">AN4544*AN3161</f>
        <v>700.09257947002925</v>
      </c>
      <c r="AO4804" s="34">
        <f t="shared" ca="1" si="4394"/>
        <v>717.82534188097975</v>
      </c>
      <c r="AP4804" s="34">
        <f t="shared" ca="1" si="4394"/>
        <v>735.44102829648557</v>
      </c>
      <c r="AQ4804" s="34">
        <f t="shared" ca="1" si="4394"/>
        <v>752.92861921156987</v>
      </c>
      <c r="AR4804" s="34">
        <f t="shared" ca="1" si="4394"/>
        <v>770.27778969098392</v>
      </c>
      <c r="AS4804" s="34">
        <f t="shared" ca="1" si="4394"/>
        <v>787.47889631467899</v>
      </c>
      <c r="AT4804" s="34">
        <f t="shared" ca="1" si="4394"/>
        <v>804.52296195550502</v>
      </c>
      <c r="AU4804" s="34">
        <f t="shared" ca="1" si="4394"/>
        <v>821.40165868264762</v>
      </c>
      <c r="AV4804" s="34">
        <f t="shared" ca="1" si="4394"/>
        <v>838.10728906990812</v>
      </c>
      <c r="AW4804" s="34">
        <f t="shared" ca="1" si="4394"/>
        <v>854.63276616933581</v>
      </c>
      <c r="AX4804" s="34">
        <f t="shared" ca="1" si="4394"/>
        <v>870.97159239522716</v>
      </c>
      <c r="AY4804" s="34">
        <f t="shared" ca="1" si="4394"/>
        <v>887.11783754415217</v>
      </c>
      <c r="AZ4804" s="34">
        <f t="shared" ca="1" si="4394"/>
        <v>903.06611616084945</v>
      </c>
      <c r="BA4804" s="34">
        <f t="shared" ca="1" si="4394"/>
        <v>918.81156444060423</v>
      </c>
      <c r="BB4804" s="34">
        <f t="shared" ca="1" si="4394"/>
        <v>934.34981684360889</v>
      </c>
      <c r="BC4804" s="34">
        <f t="shared" ca="1" si="4394"/>
        <v>949.67698257837003</v>
      </c>
      <c r="BD4804" s="34">
        <f t="shared" ca="1" si="4394"/>
        <v>964.78962209709607</v>
      </c>
      <c r="BE4804" s="34">
        <f t="shared" ca="1" si="4394"/>
        <v>979.68472372877829</v>
      </c>
      <c r="BF4804" s="34">
        <f t="shared" ca="1" si="4394"/>
        <v>994.35968056315937</v>
      </c>
    </row>
    <row r="4805" spans="1:58" x14ac:dyDescent="0.2">
      <c r="A4805" s="9" t="str">
        <f t="shared" si="4318"/>
        <v>Canada</v>
      </c>
      <c r="C4805" s="41">
        <f t="shared" ca="1" si="4382"/>
        <v>379.67752902562086</v>
      </c>
      <c r="D4805" s="41">
        <f t="shared" ca="1" si="4382"/>
        <v>380.64663157903573</v>
      </c>
      <c r="E4805" s="41">
        <f t="shared" ca="1" si="4382"/>
        <v>381.64349692922838</v>
      </c>
      <c r="F4805" s="41">
        <f t="shared" ca="1" si="4382"/>
        <v>382.66821655799737</v>
      </c>
      <c r="G4805" s="41">
        <f t="shared" ca="1" si="4382"/>
        <v>383.72087872029283</v>
      </c>
      <c r="H4805" s="34">
        <f t="shared" ref="H4805:AM4805" ca="1" si="4395">H4545*H3162</f>
        <v>358.96812868727869</v>
      </c>
      <c r="I4805" s="34">
        <f t="shared" ca="1" si="4395"/>
        <v>360.19239589387939</v>
      </c>
      <c r="J4805" s="34">
        <f t="shared" ca="1" si="4395"/>
        <v>361.44087518157846</v>
      </c>
      <c r="K4805" s="34">
        <f t="shared" ca="1" si="4395"/>
        <v>362.71371018030629</v>
      </c>
      <c r="L4805" s="34">
        <f t="shared" ca="1" si="4395"/>
        <v>370.35414143966489</v>
      </c>
      <c r="M4805" s="34">
        <f t="shared" ca="1" si="4395"/>
        <v>377.28007421108799</v>
      </c>
      <c r="N4805" s="34">
        <f t="shared" ca="1" si="4395"/>
        <v>383.4611841941566</v>
      </c>
      <c r="O4805" s="34">
        <f t="shared" ca="1" si="4395"/>
        <v>388.89068130427029</v>
      </c>
      <c r="P4805" s="34">
        <f t="shared" ca="1" si="4395"/>
        <v>393.58727170467802</v>
      </c>
      <c r="Q4805" s="34">
        <f t="shared" ca="1" si="4395"/>
        <v>393.99352220437714</v>
      </c>
      <c r="R4805" s="34">
        <f t="shared" ca="1" si="4395"/>
        <v>397.16672724737606</v>
      </c>
      <c r="S4805" s="34">
        <f t="shared" ca="1" si="4395"/>
        <v>398.56056348290161</v>
      </c>
      <c r="T4805" s="34">
        <f t="shared" ca="1" si="4395"/>
        <v>399.98324581372714</v>
      </c>
      <c r="U4805" s="34">
        <f t="shared" ca="1" si="4395"/>
        <v>401.43482825846621</v>
      </c>
      <c r="V4805" s="34">
        <f t="shared" ca="1" si="4395"/>
        <v>402.91536301875902</v>
      </c>
      <c r="W4805" s="34">
        <f t="shared" ca="1" si="4395"/>
        <v>404.42490054611233</v>
      </c>
      <c r="X4805" s="34">
        <f t="shared" ca="1" si="4395"/>
        <v>405.96348960605525</v>
      </c>
      <c r="Y4805" s="34">
        <f t="shared" ca="1" si="4395"/>
        <v>407.53117733981162</v>
      </c>
      <c r="Z4805" s="34">
        <f t="shared" ca="1" si="4395"/>
        <v>409.12800932350285</v>
      </c>
      <c r="AA4805" s="34">
        <f t="shared" ca="1" si="4395"/>
        <v>410.75402962507235</v>
      </c>
      <c r="AB4805" s="34">
        <f t="shared" ca="1" si="4395"/>
        <v>412.4092808589366</v>
      </c>
      <c r="AC4805" s="34">
        <f t="shared" ca="1" si="4395"/>
        <v>414.09380423854526</v>
      </c>
      <c r="AD4805" s="34">
        <f t="shared" ca="1" si="4395"/>
        <v>415.80763962684864</v>
      </c>
      <c r="AE4805" s="34">
        <f t="shared" ca="1" si="4395"/>
        <v>417.55082558484639</v>
      </c>
      <c r="AF4805" s="34">
        <f t="shared" ca="1" si="4395"/>
        <v>419.32339941820754</v>
      </c>
      <c r="AG4805" s="34">
        <f t="shared" ca="1" si="4395"/>
        <v>421.12539722213148</v>
      </c>
      <c r="AH4805" s="34">
        <f t="shared" ca="1" si="4395"/>
        <v>422.95685392443096</v>
      </c>
      <c r="AI4805" s="34">
        <f t="shared" ca="1" si="4395"/>
        <v>424.81780332699975</v>
      </c>
      <c r="AJ4805" s="34">
        <f t="shared" ca="1" si="4395"/>
        <v>426.70827814564262</v>
      </c>
      <c r="AK4805" s="34">
        <f t="shared" ca="1" si="4395"/>
        <v>428.62831004842252</v>
      </c>
      <c r="AL4805" s="34">
        <f t="shared" ca="1" si="4395"/>
        <v>430.57792969249675</v>
      </c>
      <c r="AM4805" s="34">
        <f t="shared" ca="1" si="4395"/>
        <v>432.55716675959246</v>
      </c>
      <c r="AN4805" s="34">
        <f t="shared" ref="AN4805:BF4805" ca="1" si="4396">AN4545*AN3162</f>
        <v>434.56604999008823</v>
      </c>
      <c r="AO4805" s="34">
        <f t="shared" ca="1" si="4396"/>
        <v>436.60460721584599</v>
      </c>
      <c r="AP4805" s="34">
        <f t="shared" ca="1" si="4396"/>
        <v>438.67286539175649</v>
      </c>
      <c r="AQ4805" s="34">
        <f t="shared" ca="1" si="4396"/>
        <v>440.77085062613804</v>
      </c>
      <c r="AR4805" s="34">
        <f t="shared" ca="1" si="4396"/>
        <v>442.89858820994613</v>
      </c>
      <c r="AS4805" s="34">
        <f t="shared" ca="1" si="4396"/>
        <v>445.05610264493055</v>
      </c>
      <c r="AT4805" s="34">
        <f t="shared" ca="1" si="4396"/>
        <v>447.24341767069387</v>
      </c>
      <c r="AU4805" s="34">
        <f t="shared" ca="1" si="4396"/>
        <v>449.46055629078364</v>
      </c>
      <c r="AV4805" s="34">
        <f t="shared" ca="1" si="4396"/>
        <v>451.70754079776822</v>
      </c>
      <c r="AW4805" s="34">
        <f t="shared" ca="1" si="4396"/>
        <v>453.98439279742598</v>
      </c>
      <c r="AX4805" s="34">
        <f t="shared" ca="1" si="4396"/>
        <v>456.29113323199334</v>
      </c>
      <c r="AY4805" s="34">
        <f t="shared" ca="1" si="4396"/>
        <v>458.62778240259968</v>
      </c>
      <c r="AZ4805" s="34">
        <f t="shared" ca="1" si="4396"/>
        <v>460.99435999083039</v>
      </c>
      <c r="BA4805" s="34">
        <f t="shared" ca="1" si="4396"/>
        <v>463.39088507954307</v>
      </c>
      <c r="BB4805" s="34">
        <f t="shared" ca="1" si="4396"/>
        <v>465.81737617287695</v>
      </c>
      <c r="BC4805" s="34">
        <f t="shared" ca="1" si="4396"/>
        <v>468.27385121557518</v>
      </c>
      <c r="BD4805" s="34">
        <f t="shared" ca="1" si="4396"/>
        <v>470.76032761156017</v>
      </c>
      <c r="BE4805" s="34">
        <f t="shared" ca="1" si="4396"/>
        <v>473.27682224187879</v>
      </c>
      <c r="BF4805" s="34">
        <f t="shared" ca="1" si="4396"/>
        <v>475.82335148195233</v>
      </c>
    </row>
    <row r="4806" spans="1:58" x14ac:dyDescent="0.2">
      <c r="A4806" s="9" t="str">
        <f t="shared" si="4318"/>
        <v>Cayman Islands</v>
      </c>
      <c r="C4806" s="41">
        <f t="shared" ca="1" si="4382"/>
        <v>0.85272812954899779</v>
      </c>
      <c r="D4806" s="41">
        <f t="shared" ca="1" si="4382"/>
        <v>0.86882982376527285</v>
      </c>
      <c r="E4806" s="41">
        <f t="shared" ca="1" si="4382"/>
        <v>0.88445628468571069</v>
      </c>
      <c r="F4806" s="41">
        <f t="shared" ca="1" si="4382"/>
        <v>0.89959475755390328</v>
      </c>
      <c r="G4806" s="41">
        <f t="shared" ca="1" si="4382"/>
        <v>0.91423335420566343</v>
      </c>
      <c r="H4806" s="34">
        <f t="shared" ref="H4806:AM4806" ca="1" si="4397">H4546*H3163</f>
        <v>0.72718720336580633</v>
      </c>
      <c r="I4806" s="34">
        <f t="shared" ca="1" si="4397"/>
        <v>0.74042236118174098</v>
      </c>
      <c r="J4806" s="34">
        <f t="shared" ca="1" si="4397"/>
        <v>0.75329045354708213</v>
      </c>
      <c r="K4806" s="34">
        <f t="shared" ca="1" si="4397"/>
        <v>0.76577854758722252</v>
      </c>
      <c r="L4806" s="34">
        <f t="shared" ca="1" si="4397"/>
        <v>0.816376634180218</v>
      </c>
      <c r="M4806" s="34">
        <f t="shared" ca="1" si="4397"/>
        <v>0.86718855352380686</v>
      </c>
      <c r="N4806" s="34">
        <f t="shared" ca="1" si="4397"/>
        <v>0.91754187823518585</v>
      </c>
      <c r="O4806" s="34">
        <f t="shared" ca="1" si="4397"/>
        <v>0.96668071499141506</v>
      </c>
      <c r="P4806" s="34">
        <f t="shared" ca="1" si="4397"/>
        <v>1.0137897441469785</v>
      </c>
      <c r="Q4806" s="34">
        <f t="shared" ca="1" si="4397"/>
        <v>1.0148922279123507</v>
      </c>
      <c r="R4806" s="34">
        <f t="shared" ca="1" si="4397"/>
        <v>1.0396315715481286</v>
      </c>
      <c r="S4806" s="34">
        <f t="shared" ca="1" si="4397"/>
        <v>1.047613568310964</v>
      </c>
      <c r="T4806" s="34">
        <f t="shared" ca="1" si="4397"/>
        <v>1.0550046771479662</v>
      </c>
      <c r="U4806" s="34">
        <f t="shared" ca="1" si="4397"/>
        <v>1.0618016603025355</v>
      </c>
      <c r="V4806" s="34">
        <f t="shared" ca="1" si="4397"/>
        <v>1.0680016719770444</v>
      </c>
      <c r="W4806" s="34">
        <f t="shared" ca="1" si="4397"/>
        <v>1.0736022330314396</v>
      </c>
      <c r="X4806" s="34">
        <f t="shared" ca="1" si="4397"/>
        <v>1.0786012067315573</v>
      </c>
      <c r="Y4806" s="34">
        <f t="shared" ca="1" si="4397"/>
        <v>1.0829967755499401</v>
      </c>
      <c r="Z4806" s="34">
        <f t="shared" ca="1" si="4397"/>
        <v>1.0867874190110518</v>
      </c>
      <c r="AA4806" s="34">
        <f t="shared" ca="1" si="4397"/>
        <v>1.0899718925768966</v>
      </c>
      <c r="AB4806" s="34">
        <f t="shared" ca="1" si="4397"/>
        <v>1.0925492075541379</v>
      </c>
      <c r="AC4806" s="34">
        <f t="shared" ca="1" si="4397"/>
        <v>1.0945186120082118</v>
      </c>
      <c r="AD4806" s="34">
        <f t="shared" ca="1" si="4397"/>
        <v>1.0958795726604478</v>
      </c>
      <c r="AE4806" s="34">
        <f t="shared" ca="1" si="4397"/>
        <v>1.0966317577466342</v>
      </c>
      <c r="AF4806" s="34">
        <f t="shared" ca="1" si="4397"/>
        <v>1.0967750208080878</v>
      </c>
      <c r="AG4806" s="34">
        <f t="shared" ca="1" si="4397"/>
        <v>1.0963093853896884</v>
      </c>
      <c r="AH4806" s="34">
        <f t="shared" ca="1" si="4397"/>
        <v>1.0952350306116223</v>
      </c>
      <c r="AI4806" s="34">
        <f t="shared" ca="1" si="4397"/>
        <v>1.0935522775890236</v>
      </c>
      <c r="AJ4806" s="34">
        <f t="shared" ca="1" si="4397"/>
        <v>1.0912615766622578</v>
      </c>
      <c r="AK4806" s="34">
        <f t="shared" ca="1" si="4397"/>
        <v>1.0883634954097869</v>
      </c>
      <c r="AL4806" s="34">
        <f t="shared" ca="1" si="4397"/>
        <v>1.0848587074103213</v>
      </c>
      <c r="AM4806" s="34">
        <f t="shared" ca="1" si="4397"/>
        <v>1.0807479817205627</v>
      </c>
      <c r="AN4806" s="34">
        <f t="shared" ref="AN4806:BF4806" ca="1" si="4398">AN4546*AN3163</f>
        <v>1.0760321730376423</v>
      </c>
      <c r="AO4806" s="34">
        <f t="shared" ca="1" si="4398"/>
        <v>1.0707122125153685</v>
      </c>
      <c r="AP4806" s="34">
        <f t="shared" ca="1" si="4398"/>
        <v>1.0647890991987432</v>
      </c>
      <c r="AQ4806" s="34">
        <f t="shared" ca="1" si="4398"/>
        <v>1.0582638920517107</v>
      </c>
      <c r="AR4806" s="34">
        <f t="shared" ca="1" si="4398"/>
        <v>1.0511377025428816</v>
      </c>
      <c r="AS4806" s="34">
        <f t="shared" ca="1" si="4398"/>
        <v>1.0434116877635227</v>
      </c>
      <c r="AT4806" s="34">
        <f t="shared" ca="1" si="4398"/>
        <v>1.0350870440464759</v>
      </c>
      <c r="AU4806" s="34">
        <f t="shared" ca="1" si="4398"/>
        <v>1.026165001061057</v>
      </c>
      <c r="AV4806" s="34">
        <f t="shared" ca="1" si="4398"/>
        <v>1.016646816354579</v>
      </c>
      <c r="AW4806" s="34">
        <f t="shared" ca="1" si="4398"/>
        <v>1.0065337703176351</v>
      </c>
      <c r="AX4806" s="34">
        <f t="shared" ca="1" si="4398"/>
        <v>0.99582716154472239</v>
      </c>
      <c r="AY4806" s="34">
        <f t="shared" ca="1" si="4398"/>
        <v>0.98452830257168567</v>
      </c>
      <c r="AZ4806" s="34">
        <f t="shared" ca="1" si="4398"/>
        <v>0.97263851596137152</v>
      </c>
      <c r="BA4806" s="34">
        <f t="shared" ca="1" si="4398"/>
        <v>0.96015913071996439</v>
      </c>
      <c r="BB4806" s="34">
        <f t="shared" ca="1" si="4398"/>
        <v>0.94709147902226964</v>
      </c>
      <c r="BC4806" s="34">
        <f t="shared" ca="1" si="4398"/>
        <v>0.93343689322482193</v>
      </c>
      <c r="BD4806" s="34">
        <f t="shared" ca="1" si="4398"/>
        <v>0.91919670314937252</v>
      </c>
      <c r="BE4806" s="34">
        <f t="shared" ca="1" si="4398"/>
        <v>0.90437223361993124</v>
      </c>
      <c r="BF4806" s="34">
        <f t="shared" ca="1" si="4398"/>
        <v>0.88896480223214869</v>
      </c>
    </row>
    <row r="4807" spans="1:58" x14ac:dyDescent="0.2">
      <c r="A4807" s="9" t="str">
        <f t="shared" si="4318"/>
        <v>Central African Republic</v>
      </c>
      <c r="C4807" s="41">
        <f t="shared" ca="1" si="4382"/>
        <v>2.9218568731105083</v>
      </c>
      <c r="D4807" s="41">
        <f t="shared" ca="1" si="4382"/>
        <v>2.9684299077261938</v>
      </c>
      <c r="E4807" s="41">
        <f t="shared" ca="1" si="4382"/>
        <v>3.0139622475006536</v>
      </c>
      <c r="F4807" s="41">
        <f t="shared" ca="1" si="4382"/>
        <v>3.0584538924337576</v>
      </c>
      <c r="G4807" s="41">
        <f t="shared" ca="1" si="4382"/>
        <v>3.1019048425257645</v>
      </c>
      <c r="H4807" s="34">
        <f t="shared" ref="H4807:AM4807" ca="1" si="4399">H4547*H3164</f>
        <v>2.9334090839867333</v>
      </c>
      <c r="I4807" s="34">
        <f t="shared" ca="1" si="4399"/>
        <v>2.972003766940539</v>
      </c>
      <c r="J4807" s="34">
        <f t="shared" ca="1" si="4399"/>
        <v>3.0096275600164675</v>
      </c>
      <c r="K4807" s="34">
        <f t="shared" ca="1" si="4399"/>
        <v>3.2585857618182272</v>
      </c>
      <c r="L4807" s="34">
        <f t="shared" ca="1" si="4399"/>
        <v>3.2954945458232316</v>
      </c>
      <c r="M4807" s="34">
        <f t="shared" ca="1" si="4399"/>
        <v>3.3313372177752751</v>
      </c>
      <c r="N4807" s="34">
        <f t="shared" ca="1" si="4399"/>
        <v>3.3661149945661042</v>
      </c>
      <c r="O4807" s="34">
        <f t="shared" ca="1" si="4399"/>
        <v>3.3998290915173475</v>
      </c>
      <c r="P4807" s="34">
        <f t="shared" ca="1" si="4399"/>
        <v>3.432480722381853</v>
      </c>
      <c r="Q4807" s="34">
        <f t="shared" ca="1" si="4399"/>
        <v>3.4517037859127453</v>
      </c>
      <c r="R4807" s="34">
        <f t="shared" ca="1" si="4399"/>
        <v>3.5111794340138083</v>
      </c>
      <c r="S4807" s="34">
        <f t="shared" ca="1" si="4399"/>
        <v>3.5421420460107123</v>
      </c>
      <c r="T4807" s="34">
        <f t="shared" ca="1" si="4399"/>
        <v>3.5720639631662614</v>
      </c>
      <c r="U4807" s="34">
        <f t="shared" ca="1" si="4399"/>
        <v>3.6009451854805841</v>
      </c>
      <c r="V4807" s="34">
        <f t="shared" ca="1" si="4399"/>
        <v>3.6287857129535523</v>
      </c>
      <c r="W4807" s="34">
        <f t="shared" ca="1" si="4399"/>
        <v>3.655585545585422</v>
      </c>
      <c r="X4807" s="34">
        <f t="shared" ca="1" si="4399"/>
        <v>3.6813446833759365</v>
      </c>
      <c r="Y4807" s="34">
        <f t="shared" ca="1" si="4399"/>
        <v>3.7060631263252257</v>
      </c>
      <c r="Z4807" s="34">
        <f t="shared" ca="1" si="4399"/>
        <v>3.7297408744331593</v>
      </c>
      <c r="AA4807" s="34">
        <f t="shared" ca="1" si="4399"/>
        <v>3.7523779276999951</v>
      </c>
      <c r="AB4807" s="34">
        <f t="shared" ca="1" si="4399"/>
        <v>3.7739742861254753</v>
      </c>
      <c r="AC4807" s="34">
        <f t="shared" ca="1" si="4399"/>
        <v>3.7945299497097302</v>
      </c>
      <c r="AD4807" s="34">
        <f t="shared" ca="1" si="4399"/>
        <v>3.8140449184526299</v>
      </c>
      <c r="AE4807" s="34">
        <f t="shared" ca="1" si="4399"/>
        <v>3.8325191923544315</v>
      </c>
      <c r="AF4807" s="34">
        <f t="shared" ca="1" si="4399"/>
        <v>3.8499527714148778</v>
      </c>
      <c r="AG4807" s="34">
        <f t="shared" ca="1" si="4399"/>
        <v>3.8663456556340985</v>
      </c>
      <c r="AH4807" s="34">
        <f t="shared" ca="1" si="4399"/>
        <v>3.8816978450119635</v>
      </c>
      <c r="AI4807" s="34">
        <f t="shared" ca="1" si="4399"/>
        <v>3.8960093395487316</v>
      </c>
      <c r="AJ4807" s="34">
        <f t="shared" ca="1" si="4399"/>
        <v>3.9092801392441436</v>
      </c>
      <c r="AK4807" s="34">
        <f t="shared" ca="1" si="4399"/>
        <v>3.92151024409833</v>
      </c>
      <c r="AL4807" s="34">
        <f t="shared" ca="1" si="4399"/>
        <v>3.9326996541111612</v>
      </c>
      <c r="AM4807" s="34">
        <f t="shared" ca="1" si="4399"/>
        <v>3.9428483692828946</v>
      </c>
      <c r="AN4807" s="34">
        <f t="shared" ref="AN4807:BF4807" ca="1" si="4400">AN4547*AN3164</f>
        <v>3.9519563896132728</v>
      </c>
      <c r="AO4807" s="34">
        <f t="shared" ca="1" si="4400"/>
        <v>3.9600237151024249</v>
      </c>
      <c r="AP4807" s="34">
        <f t="shared" ca="1" si="4400"/>
        <v>3.9670503457502222</v>
      </c>
      <c r="AQ4807" s="34">
        <f t="shared" ca="1" si="4400"/>
        <v>3.9730362815569213</v>
      </c>
      <c r="AR4807" s="34">
        <f t="shared" ca="1" si="4400"/>
        <v>3.9779815225222652</v>
      </c>
      <c r="AS4807" s="34">
        <f t="shared" ca="1" si="4400"/>
        <v>3.9818860686463835</v>
      </c>
      <c r="AT4807" s="34">
        <f t="shared" ca="1" si="4400"/>
        <v>3.9847499199291465</v>
      </c>
      <c r="AU4807" s="34">
        <f t="shared" ca="1" si="4400"/>
        <v>3.9865730763708114</v>
      </c>
      <c r="AV4807" s="34">
        <f t="shared" ca="1" si="4400"/>
        <v>3.987355537971121</v>
      </c>
      <c r="AW4807" s="34">
        <f t="shared" ca="1" si="4400"/>
        <v>3.987097304730205</v>
      </c>
      <c r="AX4807" s="34">
        <f t="shared" ca="1" si="4400"/>
        <v>3.9857983766479341</v>
      </c>
      <c r="AY4807" s="34">
        <f t="shared" ca="1" si="4400"/>
        <v>3.9834587537245651</v>
      </c>
      <c r="AZ4807" s="34">
        <f t="shared" ca="1" si="4400"/>
        <v>3.9800784359598409</v>
      </c>
      <c r="BA4807" s="34">
        <f t="shared" ca="1" si="4400"/>
        <v>3.9756574233538906</v>
      </c>
      <c r="BB4807" s="34">
        <f t="shared" ca="1" si="4400"/>
        <v>3.970195715906585</v>
      </c>
      <c r="BC4807" s="34">
        <f t="shared" ca="1" si="4400"/>
        <v>3.9636933136181822</v>
      </c>
      <c r="BD4807" s="34">
        <f t="shared" ca="1" si="4400"/>
        <v>3.9561502164884237</v>
      </c>
      <c r="BE4807" s="34">
        <f t="shared" ca="1" si="4400"/>
        <v>3.9475664245174396</v>
      </c>
      <c r="BF4807" s="34">
        <f t="shared" ca="1" si="4400"/>
        <v>3.9379419377050997</v>
      </c>
    </row>
    <row r="4808" spans="1:58" x14ac:dyDescent="0.2">
      <c r="A4808" s="9" t="str">
        <f t="shared" si="4318"/>
        <v>Chad</v>
      </c>
      <c r="C4808" s="41">
        <f t="shared" ca="1" si="4382"/>
        <v>29.90805003067204</v>
      </c>
      <c r="D4808" s="41">
        <f t="shared" ca="1" si="4382"/>
        <v>33.888003485227948</v>
      </c>
      <c r="E4808" s="41">
        <f t="shared" ca="1" si="4382"/>
        <v>38.225766734941082</v>
      </c>
      <c r="F4808" s="41">
        <f t="shared" ca="1" si="4382"/>
        <v>42.93371952913386</v>
      </c>
      <c r="G4808" s="41">
        <f t="shared" ca="1" si="4382"/>
        <v>48.022847183364327</v>
      </c>
      <c r="H4808" s="34">
        <f t="shared" ref="H4808:AM4808" ca="1" si="4401">H4548*H3165</f>
        <v>45.585047752887753</v>
      </c>
      <c r="I4808" s="34">
        <f t="shared" ca="1" si="4401"/>
        <v>50.555449865310372</v>
      </c>
      <c r="J4808" s="34">
        <f t="shared" ca="1" si="4401"/>
        <v>55.872023063444395</v>
      </c>
      <c r="K4808" s="34">
        <f t="shared" ca="1" si="4401"/>
        <v>72.216586590245214</v>
      </c>
      <c r="L4808" s="34">
        <f t="shared" ca="1" si="4401"/>
        <v>79.192464378845045</v>
      </c>
      <c r="M4808" s="34">
        <f t="shared" ca="1" si="4401"/>
        <v>86.558887041436691</v>
      </c>
      <c r="N4808" s="34">
        <f t="shared" ca="1" si="4401"/>
        <v>94.313490515566997</v>
      </c>
      <c r="O4808" s="34">
        <f t="shared" ca="1" si="4401"/>
        <v>102.45220516586517</v>
      </c>
      <c r="P4808" s="34">
        <f t="shared" ca="1" si="4401"/>
        <v>110.96929823068464</v>
      </c>
      <c r="Q4808" s="34">
        <f t="shared" ca="1" si="4401"/>
        <v>118.95046792135574</v>
      </c>
      <c r="R4808" s="34">
        <f t="shared" ca="1" si="4401"/>
        <v>130.64570784744123</v>
      </c>
      <c r="S4808" s="34">
        <f t="shared" ca="1" si="4401"/>
        <v>140.5525364460934</v>
      </c>
      <c r="T4808" s="34">
        <f t="shared" ca="1" si="4401"/>
        <v>150.82768108966556</v>
      </c>
      <c r="U4808" s="34">
        <f t="shared" ca="1" si="4401"/>
        <v>161.45838472999364</v>
      </c>
      <c r="V4808" s="34">
        <f t="shared" ca="1" si="4401"/>
        <v>172.43053817458639</v>
      </c>
      <c r="W4808" s="34">
        <f t="shared" ca="1" si="4401"/>
        <v>183.72878900898408</v>
      </c>
      <c r="X4808" s="34">
        <f t="shared" ca="1" si="4401"/>
        <v>195.33665613393751</v>
      </c>
      <c r="Y4808" s="34">
        <f t="shared" ca="1" si="4401"/>
        <v>207.23664836707033</v>
      </c>
      <c r="Z4808" s="34">
        <f t="shared" ca="1" si="4401"/>
        <v>219.41038561915624</v>
      </c>
      <c r="AA4808" s="34">
        <f t="shared" ca="1" si="4401"/>
        <v>231.83872123421685</v>
      </c>
      <c r="AB4808" s="34">
        <f t="shared" ca="1" si="4401"/>
        <v>244.5018641765453</v>
      </c>
      <c r="AC4808" s="34">
        <f t="shared" ca="1" si="4401"/>
        <v>257.379499853619</v>
      </c>
      <c r="AD4808" s="34">
        <f t="shared" ca="1" si="4401"/>
        <v>270.45090847809615</v>
      </c>
      <c r="AE4808" s="34">
        <f t="shared" ca="1" si="4401"/>
        <v>283.69507999212334</v>
      </c>
      <c r="AF4808" s="34">
        <f t="shared" ca="1" si="4401"/>
        <v>297.0908246998049</v>
      </c>
      <c r="AG4808" s="34">
        <f t="shared" ca="1" si="4401"/>
        <v>310.61687887700964</v>
      </c>
      <c r="AH4808" s="34">
        <f t="shared" ca="1" si="4401"/>
        <v>324.25200474906592</v>
      </c>
      <c r="AI4808" s="34">
        <f t="shared" ca="1" si="4401"/>
        <v>337.97508434493699</v>
      </c>
      <c r="AJ4808" s="34">
        <f t="shared" ca="1" si="4401"/>
        <v>351.7652068490716</v>
      </c>
      <c r="AK4808" s="34">
        <f t="shared" ca="1" si="4401"/>
        <v>365.60174917866493</v>
      </c>
      <c r="AL4808" s="34">
        <f t="shared" ca="1" si="4401"/>
        <v>379.46444961302404</v>
      </c>
      <c r="AM4808" s="34">
        <f t="shared" ca="1" si="4401"/>
        <v>393.33347439290264</v>
      </c>
      <c r="AN4808" s="34">
        <f t="shared" ref="AN4808:BF4808" ca="1" si="4402">AN4548*AN3165</f>
        <v>407.18947728994749</v>
      </c>
      <c r="AO4808" s="34">
        <f t="shared" ca="1" si="4402"/>
        <v>421.01365222029165</v>
      </c>
      <c r="AP4808" s="34">
        <f t="shared" ca="1" si="4402"/>
        <v>434.78777904104538</v>
      </c>
      <c r="AQ4808" s="34">
        <f t="shared" ca="1" si="4402"/>
        <v>448.49426272476984</v>
      </c>
      <c r="AR4808" s="34">
        <f t="shared" ca="1" si="4402"/>
        <v>462.11616615437043</v>
      </c>
      <c r="AS4808" s="34">
        <f t="shared" ca="1" si="4402"/>
        <v>475.6372368205121</v>
      </c>
      <c r="AT4808" s="34">
        <f t="shared" ca="1" si="4402"/>
        <v>489.04192773521447</v>
      </c>
      <c r="AU4808" s="34">
        <f t="shared" ca="1" si="4402"/>
        <v>502.31541290000774</v>
      </c>
      <c r="AV4808" s="34">
        <f t="shared" ca="1" si="4402"/>
        <v>515.44359768461766</v>
      </c>
      <c r="AW4808" s="34">
        <f t="shared" ca="1" si="4402"/>
        <v>528.41312448411475</v>
      </c>
      <c r="AX4808" s="34">
        <f t="shared" ca="1" si="4402"/>
        <v>541.21137402859381</v>
      </c>
      <c r="AY4808" s="34">
        <f t="shared" ca="1" si="4402"/>
        <v>553.8264627210965</v>
      </c>
      <c r="AZ4808" s="34">
        <f t="shared" ca="1" si="4402"/>
        <v>566.24723637634565</v>
      </c>
      <c r="BA4808" s="34">
        <f t="shared" ca="1" si="4402"/>
        <v>578.46326072654108</v>
      </c>
      <c r="BB4808" s="34">
        <f t="shared" ca="1" si="4402"/>
        <v>590.46480905059093</v>
      </c>
      <c r="BC4808" s="34">
        <f t="shared" ca="1" si="4402"/>
        <v>602.24284727108227</v>
      </c>
      <c r="BD4808" s="34">
        <f t="shared" ca="1" si="4402"/>
        <v>613.78901684853508</v>
      </c>
      <c r="BE4808" s="34">
        <f t="shared" ca="1" si="4402"/>
        <v>625.09561578661874</v>
      </c>
      <c r="BF4808" s="34">
        <f t="shared" ca="1" si="4402"/>
        <v>636.15557804439277</v>
      </c>
    </row>
    <row r="4809" spans="1:58" x14ac:dyDescent="0.2">
      <c r="A4809" s="9" t="str">
        <f t="shared" si="4318"/>
        <v>Chile</v>
      </c>
      <c r="C4809" s="41">
        <f t="shared" ref="C4809:G4818" ca="1" si="4403">C3862</f>
        <v>217.15420570715347</v>
      </c>
      <c r="D4809" s="41">
        <f t="shared" ca="1" si="4403"/>
        <v>215.94084365181141</v>
      </c>
      <c r="E4809" s="41">
        <f t="shared" ca="1" si="4403"/>
        <v>214.69780732598684</v>
      </c>
      <c r="F4809" s="41">
        <f t="shared" ca="1" si="4403"/>
        <v>213.42843239558934</v>
      </c>
      <c r="G4809" s="41">
        <f t="shared" ca="1" si="4403"/>
        <v>212.135952523453</v>
      </c>
      <c r="H4809" s="34">
        <f t="shared" ref="H4809:AM4809" ca="1" si="4404">H4549*H3166</f>
        <v>165.80537272163295</v>
      </c>
      <c r="I4809" s="34">
        <f t="shared" ca="1" si="4404"/>
        <v>165.31182239458806</v>
      </c>
      <c r="J4809" s="34">
        <f t="shared" ca="1" si="4404"/>
        <v>164.79409029854449</v>
      </c>
      <c r="K4809" s="34">
        <f t="shared" ca="1" si="4404"/>
        <v>164.25436073085865</v>
      </c>
      <c r="L4809" s="34">
        <f t="shared" ca="1" si="4404"/>
        <v>171.95435793160399</v>
      </c>
      <c r="M4809" s="34">
        <f t="shared" ca="1" si="4404"/>
        <v>179.3765556058199</v>
      </c>
      <c r="N4809" s="34">
        <f t="shared" ca="1" si="4404"/>
        <v>186.38032536337681</v>
      </c>
      <c r="O4809" s="34">
        <f t="shared" ca="1" si="4404"/>
        <v>192.81910306970448</v>
      </c>
      <c r="P4809" s="34">
        <f t="shared" ca="1" si="4404"/>
        <v>198.5488109489375</v>
      </c>
      <c r="Q4809" s="34">
        <f t="shared" ca="1" si="4404"/>
        <v>195.8287910791056</v>
      </c>
      <c r="R4809" s="34">
        <f t="shared" ca="1" si="4404"/>
        <v>197.21873393013365</v>
      </c>
      <c r="S4809" s="34">
        <f t="shared" ca="1" si="4404"/>
        <v>195.86528731361943</v>
      </c>
      <c r="T4809" s="34">
        <f t="shared" ca="1" si="4404"/>
        <v>194.52196538067525</v>
      </c>
      <c r="U4809" s="34">
        <f t="shared" ca="1" si="4404"/>
        <v>193.19070834255393</v>
      </c>
      <c r="V4809" s="34">
        <f t="shared" ca="1" si="4404"/>
        <v>191.87337928907536</v>
      </c>
      <c r="W4809" s="34">
        <f t="shared" ca="1" si="4404"/>
        <v>190.57176653986036</v>
      </c>
      <c r="X4809" s="34">
        <f t="shared" ca="1" si="4404"/>
        <v>189.28758599699313</v>
      </c>
      <c r="Y4809" s="34">
        <f t="shared" ca="1" si="4404"/>
        <v>188.02248348988971</v>
      </c>
      <c r="Z4809" s="34">
        <f t="shared" ca="1" si="4404"/>
        <v>186.7780371045049</v>
      </c>
      <c r="AA4809" s="34">
        <f t="shared" ca="1" si="4404"/>
        <v>185.55575948998131</v>
      </c>
      <c r="AB4809" s="34">
        <f t="shared" ca="1" si="4404"/>
        <v>184.35710013655171</v>
      </c>
      <c r="AC4809" s="34">
        <f t="shared" ca="1" si="4404"/>
        <v>183.18344761933093</v>
      </c>
      <c r="AD4809" s="34">
        <f t="shared" ca="1" si="4404"/>
        <v>182.0361318037059</v>
      </c>
      <c r="AE4809" s="34">
        <f t="shared" ca="1" si="4404"/>
        <v>180.91642600801455</v>
      </c>
      <c r="AF4809" s="34">
        <f t="shared" ca="1" si="4404"/>
        <v>179.8255491206578</v>
      </c>
      <c r="AG4809" s="34">
        <f t="shared" ca="1" si="4404"/>
        <v>178.76466766865735</v>
      </c>
      <c r="AH4809" s="34">
        <f t="shared" ca="1" si="4404"/>
        <v>177.73489783551017</v>
      </c>
      <c r="AI4809" s="34">
        <f t="shared" ca="1" si="4404"/>
        <v>176.73730742667604</v>
      </c>
      <c r="AJ4809" s="34">
        <f t="shared" ca="1" si="4404"/>
        <v>175.77291778127369</v>
      </c>
      <c r="AK4809" s="34">
        <f t="shared" ca="1" si="4404"/>
        <v>174.84270562895423</v>
      </c>
      <c r="AL4809" s="34">
        <f t="shared" ca="1" si="4404"/>
        <v>173.94760489159466</v>
      </c>
      <c r="AM4809" s="34">
        <f t="shared" ca="1" si="4404"/>
        <v>173.08850842904306</v>
      </c>
      <c r="AN4809" s="34">
        <f t="shared" ref="AN4809:BF4809" ca="1" si="4405">AN4549*AN3166</f>
        <v>172.26626972926707</v>
      </c>
      <c r="AO4809" s="34">
        <f t="shared" ca="1" si="4405"/>
        <v>171.48170454278247</v>
      </c>
      <c r="AP4809" s="34">
        <f t="shared" ca="1" si="4405"/>
        <v>170.7355924617836</v>
      </c>
      <c r="AQ4809" s="34">
        <f t="shared" ca="1" si="4405"/>
        <v>170.02867844460087</v>
      </c>
      <c r="AR4809" s="34">
        <f t="shared" ca="1" si="4405"/>
        <v>169.36167428608991</v>
      </c>
      <c r="AS4809" s="34">
        <f t="shared" ca="1" si="4405"/>
        <v>168.73526003471389</v>
      </c>
      <c r="AT4809" s="34">
        <f t="shared" ca="1" si="4405"/>
        <v>168.15008535754046</v>
      </c>
      <c r="AU4809" s="34">
        <f t="shared" ca="1" si="4405"/>
        <v>167.60677085375536</v>
      </c>
      <c r="AV4809" s="34">
        <f t="shared" ca="1" si="4405"/>
        <v>167.10590931824379</v>
      </c>
      <c r="AW4809" s="34">
        <f t="shared" ca="1" si="4405"/>
        <v>166.64806695614087</v>
      </c>
      <c r="AX4809" s="34">
        <f t="shared" ca="1" si="4405"/>
        <v>166.23378454965035</v>
      </c>
      <c r="AY4809" s="34">
        <f t="shared" ca="1" si="4405"/>
        <v>165.86357857849856</v>
      </c>
      <c r="AZ4809" s="34">
        <f t="shared" ca="1" si="4405"/>
        <v>165.53794229524325</v>
      </c>
      <c r="BA4809" s="34">
        <f t="shared" ca="1" si="4405"/>
        <v>165.25734675670247</v>
      </c>
      <c r="BB4809" s="34">
        <f t="shared" ca="1" si="4405"/>
        <v>165.02224181313267</v>
      </c>
      <c r="BC4809" s="34">
        <f t="shared" ca="1" si="4405"/>
        <v>164.83305705606691</v>
      </c>
      <c r="BD4809" s="34">
        <f t="shared" ca="1" si="4405"/>
        <v>164.69020272660271</v>
      </c>
      <c r="BE4809" s="34">
        <f t="shared" ca="1" si="4405"/>
        <v>164.59407058519832</v>
      </c>
      <c r="BF4809" s="34">
        <f t="shared" ca="1" si="4405"/>
        <v>164.54503474437632</v>
      </c>
    </row>
    <row r="4810" spans="1:58" x14ac:dyDescent="0.2">
      <c r="A4810" s="9" t="str">
        <f t="shared" si="4318"/>
        <v>China</v>
      </c>
      <c r="C4810" s="41">
        <f t="shared" ca="1" si="4403"/>
        <v>16863.621318742091</v>
      </c>
      <c r="D4810" s="41">
        <f t="shared" ca="1" si="4403"/>
        <v>16709.87744052917</v>
      </c>
      <c r="E4810" s="41">
        <f t="shared" ca="1" si="4403"/>
        <v>16557.4054868161</v>
      </c>
      <c r="F4810" s="41">
        <f t="shared" ca="1" si="4403"/>
        <v>16406.271590722175</v>
      </c>
      <c r="G4810" s="41">
        <f t="shared" ca="1" si="4403"/>
        <v>16256.539121484595</v>
      </c>
      <c r="H4810" s="34">
        <f t="shared" ref="H4810:AM4810" ca="1" si="4406">H4550*H3167</f>
        <v>14009.878599825503</v>
      </c>
      <c r="I4810" s="34">
        <f t="shared" ca="1" si="4406"/>
        <v>13905.497221267693</v>
      </c>
      <c r="J4810" s="34">
        <f t="shared" ca="1" si="4406"/>
        <v>13801.681114438034</v>
      </c>
      <c r="K4810" s="34">
        <f t="shared" ca="1" si="4406"/>
        <v>13999.249123112248</v>
      </c>
      <c r="L4810" s="34">
        <f t="shared" ca="1" si="4406"/>
        <v>14256.66061737955</v>
      </c>
      <c r="M4810" s="34">
        <f t="shared" ca="1" si="4406"/>
        <v>14479.843200240863</v>
      </c>
      <c r="N4810" s="34">
        <f t="shared" ca="1" si="4406"/>
        <v>14665.949098122646</v>
      </c>
      <c r="O4810" s="34">
        <f t="shared" ca="1" si="4406"/>
        <v>14812.954839539792</v>
      </c>
      <c r="P4810" s="34">
        <f t="shared" ca="1" si="4406"/>
        <v>14919.859185523734</v>
      </c>
      <c r="Q4810" s="34">
        <f t="shared" ca="1" si="4406"/>
        <v>14726.101742353087</v>
      </c>
      <c r="R4810" s="34">
        <f t="shared" ca="1" si="4406"/>
        <v>14717.647617818857</v>
      </c>
      <c r="S4810" s="34">
        <f t="shared" ca="1" si="4406"/>
        <v>14588.809377028911</v>
      </c>
      <c r="T4810" s="34">
        <f t="shared" ca="1" si="4406"/>
        <v>14461.99035424073</v>
      </c>
      <c r="U4810" s="34">
        <f t="shared" ca="1" si="4406"/>
        <v>14337.225245007132</v>
      </c>
      <c r="V4810" s="34">
        <f t="shared" ca="1" si="4406"/>
        <v>14214.547280953708</v>
      </c>
      <c r="W4810" s="34">
        <f t="shared" ca="1" si="4406"/>
        <v>14093.988292088921</v>
      </c>
      <c r="X4810" s="34">
        <f t="shared" ca="1" si="4406"/>
        <v>13975.578766579772</v>
      </c>
      <c r="Y4810" s="34">
        <f t="shared" ca="1" si="4406"/>
        <v>13859.347908062418</v>
      </c>
      <c r="Z4810" s="34">
        <f t="shared" ca="1" si="4406"/>
        <v>13745.323690599982</v>
      </c>
      <c r="AA4810" s="34">
        <f t="shared" ca="1" si="4406"/>
        <v>13633.532911345348</v>
      </c>
      <c r="AB4810" s="34">
        <f t="shared" ca="1" si="4406"/>
        <v>13524.001241023747</v>
      </c>
      <c r="AC4810" s="34">
        <f t="shared" ca="1" si="4406"/>
        <v>13416.753272275233</v>
      </c>
      <c r="AD4810" s="34">
        <f t="shared" ca="1" si="4406"/>
        <v>13311.812565985198</v>
      </c>
      <c r="AE4810" s="34">
        <f t="shared" ca="1" si="4406"/>
        <v>13209.201695631316</v>
      </c>
      <c r="AF4810" s="34">
        <f t="shared" ca="1" si="4406"/>
        <v>13108.94228977184</v>
      </c>
      <c r="AG4810" s="34">
        <f t="shared" ca="1" si="4406"/>
        <v>13011.055072700108</v>
      </c>
      <c r="AH4810" s="34">
        <f t="shared" ca="1" si="4406"/>
        <v>12915.559903378176</v>
      </c>
      <c r="AI4810" s="34">
        <f t="shared" ca="1" si="4406"/>
        <v>12822.475812687329</v>
      </c>
      <c r="AJ4810" s="34">
        <f t="shared" ca="1" si="4406"/>
        <v>12731.821039089793</v>
      </c>
      <c r="AK4810" s="34">
        <f t="shared" ca="1" si="4406"/>
        <v>12643.613062740804</v>
      </c>
      <c r="AL4810" s="34">
        <f t="shared" ca="1" si="4406"/>
        <v>12557.868638132482</v>
      </c>
      <c r="AM4810" s="34">
        <f t="shared" ca="1" si="4406"/>
        <v>12474.60382532091</v>
      </c>
      <c r="AN4810" s="34">
        <f t="shared" ref="AN4810:BF4810" ca="1" si="4407">AN4550*AN3167</f>
        <v>12393.834019804321</v>
      </c>
      <c r="AO4810" s="34">
        <f t="shared" ca="1" si="4407"/>
        <v>12315.573981090276</v>
      </c>
      <c r="AP4810" s="34">
        <f t="shared" ca="1" si="4407"/>
        <v>12239.837860032161</v>
      </c>
      <c r="AQ4810" s="34">
        <f t="shared" ca="1" si="4407"/>
        <v>12166.639224960223</v>
      </c>
      <c r="AR4810" s="34">
        <f t="shared" ca="1" si="4407"/>
        <v>12095.991086689359</v>
      </c>
      <c r="AS4810" s="34">
        <f t="shared" ca="1" si="4407"/>
        <v>12027.905922410444</v>
      </c>
      <c r="AT4810" s="34">
        <f t="shared" ca="1" si="4407"/>
        <v>11962.395698561104</v>
      </c>
      <c r="AU4810" s="34">
        <f t="shared" ca="1" si="4407"/>
        <v>11899.471892671016</v>
      </c>
      <c r="AV4810" s="34">
        <f t="shared" ca="1" si="4407"/>
        <v>11839.145514274782</v>
      </c>
      <c r="AW4810" s="34">
        <f t="shared" ca="1" si="4407"/>
        <v>11781.427124884736</v>
      </c>
      <c r="AX4810" s="34">
        <f t="shared" ca="1" si="4407"/>
        <v>11726.32685710541</v>
      </c>
      <c r="AY4810" s="34">
        <f t="shared" ca="1" si="4407"/>
        <v>11673.854432896</v>
      </c>
      <c r="AZ4810" s="34">
        <f t="shared" ca="1" si="4407"/>
        <v>11624.019181045029</v>
      </c>
      <c r="BA4810" s="34">
        <f t="shared" ca="1" si="4407"/>
        <v>11576.830053866235</v>
      </c>
      <c r="BB4810" s="34">
        <f t="shared" ca="1" si="4407"/>
        <v>11532.29564316817</v>
      </c>
      <c r="BC4810" s="34">
        <f t="shared" ca="1" si="4407"/>
        <v>11490.424195520367</v>
      </c>
      <c r="BD4810" s="34">
        <f t="shared" ca="1" si="4407"/>
        <v>11451.223626856425</v>
      </c>
      <c r="BE4810" s="34">
        <f t="shared" ca="1" si="4407"/>
        <v>11414.701536424669</v>
      </c>
      <c r="BF4810" s="34">
        <f t="shared" ca="1" si="4407"/>
        <v>11380.865220140924</v>
      </c>
    </row>
    <row r="4811" spans="1:58" x14ac:dyDescent="0.2">
      <c r="A4811" s="9" t="str">
        <f t="shared" si="4318"/>
        <v>China, Hong Kong Special Administrative Region</v>
      </c>
      <c r="C4811" s="41">
        <f t="shared" ca="1" si="4403"/>
        <v>56.415040455073566</v>
      </c>
      <c r="D4811" s="41">
        <f t="shared" ca="1" si="4403"/>
        <v>57.138664250405895</v>
      </c>
      <c r="E4811" s="41">
        <f t="shared" ca="1" si="4403"/>
        <v>57.84408740288292</v>
      </c>
      <c r="F4811" s="41">
        <f t="shared" ca="1" si="4403"/>
        <v>58.53130379663272</v>
      </c>
      <c r="G4811" s="41">
        <f t="shared" ca="1" si="4403"/>
        <v>59.200307532912092</v>
      </c>
      <c r="H4811" s="34">
        <f t="shared" ref="H4811:AM4811" ca="1" si="4408">H4551*H3168</f>
        <v>57.237635588453195</v>
      </c>
      <c r="I4811" s="34">
        <f t="shared" ca="1" si="4408"/>
        <v>57.852831759824696</v>
      </c>
      <c r="J4811" s="34">
        <f t="shared" ca="1" si="4408"/>
        <v>58.450647162189867</v>
      </c>
      <c r="K4811" s="34">
        <f t="shared" ca="1" si="4408"/>
        <v>59.140571248233648</v>
      </c>
      <c r="L4811" s="34">
        <f t="shared" ca="1" si="4408"/>
        <v>60.369526918843917</v>
      </c>
      <c r="M4811" s="34">
        <f t="shared" ca="1" si="4408"/>
        <v>61.499996099291998</v>
      </c>
      <c r="N4811" s="34">
        <f t="shared" ca="1" si="4408"/>
        <v>62.530865269715548</v>
      </c>
      <c r="O4811" s="34">
        <f t="shared" ca="1" si="4408"/>
        <v>63.463476965781879</v>
      </c>
      <c r="P4811" s="34">
        <f t="shared" ca="1" si="4408"/>
        <v>64.301585788767653</v>
      </c>
      <c r="Q4811" s="34">
        <f t="shared" ca="1" si="4408"/>
        <v>64.679469303882627</v>
      </c>
      <c r="R4811" s="34">
        <f t="shared" ca="1" si="4408"/>
        <v>65.355821712036516</v>
      </c>
      <c r="S4811" s="34">
        <f t="shared" ca="1" si="4408"/>
        <v>65.805882756810917</v>
      </c>
      <c r="T4811" s="34">
        <f t="shared" ca="1" si="4408"/>
        <v>66.237671066147996</v>
      </c>
      <c r="U4811" s="34">
        <f t="shared" ca="1" si="4408"/>
        <v>66.651183087378556</v>
      </c>
      <c r="V4811" s="34">
        <f t="shared" ca="1" si="4408"/>
        <v>67.046415394954309</v>
      </c>
      <c r="W4811" s="34">
        <f t="shared" ca="1" si="4408"/>
        <v>67.423364686035171</v>
      </c>
      <c r="X4811" s="34">
        <f t="shared" ca="1" si="4408"/>
        <v>67.782027776299785</v>
      </c>
      <c r="Y4811" s="34">
        <f t="shared" ca="1" si="4408"/>
        <v>68.122401595868951</v>
      </c>
      <c r="Z4811" s="34">
        <f t="shared" ca="1" si="4408"/>
        <v>68.444483185382765</v>
      </c>
      <c r="AA4811" s="34">
        <f t="shared" ca="1" si="4408"/>
        <v>68.748269692230679</v>
      </c>
      <c r="AB4811" s="34">
        <f t="shared" ca="1" si="4408"/>
        <v>69.033758366923792</v>
      </c>
      <c r="AC4811" s="34">
        <f t="shared" ca="1" si="4408"/>
        <v>69.300946559557772</v>
      </c>
      <c r="AD4811" s="34">
        <f t="shared" ca="1" si="4408"/>
        <v>69.549831716465022</v>
      </c>
      <c r="AE4811" s="34">
        <f t="shared" ca="1" si="4408"/>
        <v>69.780411376918892</v>
      </c>
      <c r="AF4811" s="34">
        <f t="shared" ca="1" si="4408"/>
        <v>69.992683170017585</v>
      </c>
      <c r="AG4811" s="34">
        <f t="shared" ca="1" si="4408"/>
        <v>70.186644811639709</v>
      </c>
      <c r="AH4811" s="34">
        <f t="shared" ca="1" si="4408"/>
        <v>70.362294101513342</v>
      </c>
      <c r="AI4811" s="34">
        <f t="shared" ca="1" si="4408"/>
        <v>70.519628920400081</v>
      </c>
      <c r="AJ4811" s="34">
        <f t="shared" ca="1" si="4408"/>
        <v>70.658647227384492</v>
      </c>
      <c r="AK4811" s="34">
        <f t="shared" ca="1" si="4408"/>
        <v>70.779347057219184</v>
      </c>
      <c r="AL4811" s="34">
        <f t="shared" ca="1" si="4408"/>
        <v>70.881726517825314</v>
      </c>
      <c r="AM4811" s="34">
        <f t="shared" ca="1" si="4408"/>
        <v>70.965783787812754</v>
      </c>
      <c r="AN4811" s="34">
        <f t="shared" ref="AN4811:BF4811" ca="1" si="4409">AN4551*AN3168</f>
        <v>71.031517114149054</v>
      </c>
      <c r="AO4811" s="34">
        <f t="shared" ca="1" si="4409"/>
        <v>71.078924809870202</v>
      </c>
      <c r="AP4811" s="34">
        <f t="shared" ca="1" si="4409"/>
        <v>71.108005251876307</v>
      </c>
      <c r="AQ4811" s="34">
        <f t="shared" ca="1" si="4409"/>
        <v>71.118756878814793</v>
      </c>
      <c r="AR4811" s="34">
        <f t="shared" ca="1" si="4409"/>
        <v>71.111178189042903</v>
      </c>
      <c r="AS4811" s="34">
        <f t="shared" ca="1" si="4409"/>
        <v>71.085267738620274</v>
      </c>
      <c r="AT4811" s="34">
        <f t="shared" ca="1" si="4409"/>
        <v>71.041024139432821</v>
      </c>
      <c r="AU4811" s="34">
        <f t="shared" ca="1" si="4409"/>
        <v>70.978446057313192</v>
      </c>
      <c r="AV4811" s="34">
        <f t="shared" ca="1" si="4409"/>
        <v>70.897532210287295</v>
      </c>
      <c r="AW4811" s="34">
        <f t="shared" ca="1" si="4409"/>
        <v>70.798281366841437</v>
      </c>
      <c r="AX4811" s="34">
        <f t="shared" ca="1" si="4409"/>
        <v>70.680692344253657</v>
      </c>
      <c r="AY4811" s="34">
        <f t="shared" ca="1" si="4409"/>
        <v>70.544764006992949</v>
      </c>
      <c r="AZ4811" s="34">
        <f t="shared" ca="1" si="4409"/>
        <v>70.390495265178444</v>
      </c>
      <c r="BA4811" s="34">
        <f t="shared" ca="1" si="4409"/>
        <v>70.217885073050766</v>
      </c>
      <c r="BB4811" s="34">
        <f t="shared" ca="1" si="4409"/>
        <v>70.026932427556986</v>
      </c>
      <c r="BC4811" s="34">
        <f t="shared" ca="1" si="4409"/>
        <v>69.817636366915167</v>
      </c>
      <c r="BD4811" s="34">
        <f t="shared" ca="1" si="4409"/>
        <v>69.58999596928912</v>
      </c>
      <c r="BE4811" s="34">
        <f t="shared" ca="1" si="4409"/>
        <v>69.34401035146783</v>
      </c>
      <c r="BF4811" s="34">
        <f t="shared" ca="1" si="4409"/>
        <v>69.07967866759445</v>
      </c>
    </row>
    <row r="4812" spans="1:58" x14ac:dyDescent="0.2">
      <c r="A4812" s="9" t="str">
        <f t="shared" si="4318"/>
        <v>China, Macao Special Administrative Region</v>
      </c>
      <c r="C4812" s="41">
        <f t="shared" ca="1" si="4403"/>
        <v>5.975626397672011</v>
      </c>
      <c r="D4812" s="41">
        <f t="shared" ca="1" si="4403"/>
        <v>6.0143291795176896</v>
      </c>
      <c r="E4812" s="41">
        <f t="shared" ca="1" si="4403"/>
        <v>6.0529285630483347</v>
      </c>
      <c r="F4812" s="41">
        <f t="shared" ca="1" si="4403"/>
        <v>6.0914245482640359</v>
      </c>
      <c r="G4812" s="41">
        <f t="shared" ca="1" si="4403"/>
        <v>6.1298171351647044</v>
      </c>
      <c r="H4812" s="34">
        <f t="shared" ref="H4812:AM4812" ca="1" si="4410">H4552*H3169</f>
        <v>6.0331492368103969</v>
      </c>
      <c r="I4812" s="34">
        <f t="shared" ca="1" si="4410"/>
        <v>6.0704995286725092</v>
      </c>
      <c r="J4812" s="34">
        <f t="shared" ca="1" si="4410"/>
        <v>6.1077486845567135</v>
      </c>
      <c r="K4812" s="34">
        <f t="shared" ca="1" si="4410"/>
        <v>6.1448967044629219</v>
      </c>
      <c r="L4812" s="34">
        <f t="shared" ca="1" si="4410"/>
        <v>6.2205624756232956</v>
      </c>
      <c r="M4812" s="34">
        <f t="shared" ca="1" si="4410"/>
        <v>6.2900246476953416</v>
      </c>
      <c r="N4812" s="34">
        <f t="shared" ca="1" si="4410"/>
        <v>6.3536653021778768</v>
      </c>
      <c r="O4812" s="34">
        <f t="shared" ca="1" si="4410"/>
        <v>6.4119825898901226</v>
      </c>
      <c r="P4812" s="34">
        <f t="shared" ca="1" si="4410"/>
        <v>6.4655663231674287</v>
      </c>
      <c r="Q4812" s="34">
        <f t="shared" ca="1" si="4410"/>
        <v>6.4971109942069711</v>
      </c>
      <c r="R4812" s="34">
        <f t="shared" ca="1" si="4410"/>
        <v>6.5453113022830598</v>
      </c>
      <c r="S4812" s="34">
        <f t="shared" ca="1" si="4410"/>
        <v>6.5824631094038626</v>
      </c>
      <c r="T4812" s="34">
        <f t="shared" ca="1" si="4410"/>
        <v>6.6195115182097215</v>
      </c>
      <c r="U4812" s="34">
        <f t="shared" ca="1" si="4410"/>
        <v>6.6564565287005459</v>
      </c>
      <c r="V4812" s="34">
        <f t="shared" ca="1" si="4410"/>
        <v>6.6932981408764274</v>
      </c>
      <c r="W4812" s="34">
        <f t="shared" ca="1" si="4410"/>
        <v>6.7300363547372752</v>
      </c>
      <c r="X4812" s="34">
        <f t="shared" ca="1" si="4410"/>
        <v>6.7666711702831783</v>
      </c>
      <c r="Y4812" s="34">
        <f t="shared" ca="1" si="4410"/>
        <v>6.8032025875140478</v>
      </c>
      <c r="Z4812" s="34">
        <f t="shared" ca="1" si="4410"/>
        <v>6.8396306064299743</v>
      </c>
      <c r="AA4812" s="34">
        <f t="shared" ca="1" si="4410"/>
        <v>6.8759552270308673</v>
      </c>
      <c r="AB4812" s="34">
        <f t="shared" ca="1" si="4410"/>
        <v>6.9121764493168154</v>
      </c>
      <c r="AC4812" s="34">
        <f t="shared" ca="1" si="4410"/>
        <v>6.94829427328773</v>
      </c>
      <c r="AD4812" s="34">
        <f t="shared" ca="1" si="4410"/>
        <v>6.9843086989437015</v>
      </c>
      <c r="AE4812" s="34">
        <f t="shared" ca="1" si="4410"/>
        <v>7.0202197262846386</v>
      </c>
      <c r="AF4812" s="34">
        <f t="shared" ca="1" si="4410"/>
        <v>7.0560273553106319</v>
      </c>
      <c r="AG4812" s="34">
        <f t="shared" ca="1" si="4410"/>
        <v>7.0917315860215915</v>
      </c>
      <c r="AH4812" s="34">
        <f t="shared" ca="1" si="4410"/>
        <v>7.1273324184176072</v>
      </c>
      <c r="AI4812" s="34">
        <f t="shared" ca="1" si="4410"/>
        <v>7.1628298524985894</v>
      </c>
      <c r="AJ4812" s="34">
        <f t="shared" ca="1" si="4410"/>
        <v>7.1982238882646277</v>
      </c>
      <c r="AK4812" s="34">
        <f t="shared" ca="1" si="4410"/>
        <v>7.2335145257156324</v>
      </c>
      <c r="AL4812" s="34">
        <f t="shared" ca="1" si="4410"/>
        <v>7.2687017648516932</v>
      </c>
      <c r="AM4812" s="34">
        <f t="shared" ca="1" si="4410"/>
        <v>7.3037856056727204</v>
      </c>
      <c r="AN4812" s="34">
        <f t="shared" ref="AN4812:BF4812" ca="1" si="4411">AN4552*AN3169</f>
        <v>7.3387660481788037</v>
      </c>
      <c r="AO4812" s="34">
        <f t="shared" ca="1" si="4411"/>
        <v>7.3736430923698535</v>
      </c>
      <c r="AP4812" s="34">
        <f t="shared" ca="1" si="4411"/>
        <v>7.4084167382459585</v>
      </c>
      <c r="AQ4812" s="34">
        <f t="shared" ca="1" si="4411"/>
        <v>7.4430869858070308</v>
      </c>
      <c r="AR4812" s="34">
        <f t="shared" ca="1" si="4411"/>
        <v>7.4776538350531592</v>
      </c>
      <c r="AS4812" s="34">
        <f t="shared" ca="1" si="4411"/>
        <v>7.5121172859842531</v>
      </c>
      <c r="AT4812" s="34">
        <f t="shared" ca="1" si="4411"/>
        <v>7.546477338600404</v>
      </c>
      <c r="AU4812" s="34">
        <f t="shared" ca="1" si="4411"/>
        <v>7.5807339929015214</v>
      </c>
      <c r="AV4812" s="34">
        <f t="shared" ca="1" si="4411"/>
        <v>7.614887248887694</v>
      </c>
      <c r="AW4812" s="34">
        <f t="shared" ca="1" si="4411"/>
        <v>7.6489371065588339</v>
      </c>
      <c r="AX4812" s="34">
        <f t="shared" ca="1" si="4411"/>
        <v>7.6828835659150299</v>
      </c>
      <c r="AY4812" s="34">
        <f t="shared" ca="1" si="4411"/>
        <v>7.7167266269561914</v>
      </c>
      <c r="AZ4812" s="34">
        <f t="shared" ca="1" si="4411"/>
        <v>7.750466289682409</v>
      </c>
      <c r="BA4812" s="34">
        <f t="shared" ca="1" si="4411"/>
        <v>7.784102554093594</v>
      </c>
      <c r="BB4812" s="34">
        <f t="shared" ca="1" si="4411"/>
        <v>7.8176354201898333</v>
      </c>
      <c r="BC4812" s="34">
        <f t="shared" ca="1" si="4411"/>
        <v>7.8510648879710407</v>
      </c>
      <c r="BD4812" s="34">
        <f t="shared" ca="1" si="4411"/>
        <v>7.8843909574373034</v>
      </c>
      <c r="BE4812" s="34">
        <f t="shared" ca="1" si="4411"/>
        <v>7.9176136285885335</v>
      </c>
      <c r="BF4812" s="34">
        <f t="shared" ca="1" si="4411"/>
        <v>7.9507329014248178</v>
      </c>
    </row>
    <row r="4813" spans="1:58" x14ac:dyDescent="0.2">
      <c r="A4813" s="9" t="str">
        <f t="shared" si="4318"/>
        <v>Chinese Taipei</v>
      </c>
      <c r="C4813" s="41">
        <f t="shared" ca="1" si="4403"/>
        <v>185.93699932630378</v>
      </c>
      <c r="D4813" s="41">
        <f t="shared" ca="1" si="4403"/>
        <v>185.52085429695211</v>
      </c>
      <c r="E4813" s="41">
        <f t="shared" ca="1" si="4403"/>
        <v>185.08179494438482</v>
      </c>
      <c r="F4813" s="41">
        <f t="shared" ca="1" si="4403"/>
        <v>184.62131718188468</v>
      </c>
      <c r="G4813" s="41">
        <f t="shared" ca="1" si="4403"/>
        <v>184.14087056558594</v>
      </c>
      <c r="H4813" s="34">
        <f t="shared" ref="H4813:AM4813" ca="1" si="4412">H4553*H3170</f>
        <v>160.98009658534718</v>
      </c>
      <c r="I4813" s="34">
        <f t="shared" ca="1" si="4412"/>
        <v>160.84951468977718</v>
      </c>
      <c r="J4813" s="34">
        <f t="shared" ca="1" si="4412"/>
        <v>160.6981958444978</v>
      </c>
      <c r="K4813" s="34">
        <f t="shared" ca="1" si="4412"/>
        <v>163.65781747823024</v>
      </c>
      <c r="L4813" s="34">
        <f t="shared" ca="1" si="4412"/>
        <v>167.00581831787326</v>
      </c>
      <c r="M4813" s="34">
        <f t="shared" ca="1" si="4412"/>
        <v>170.1382971636047</v>
      </c>
      <c r="N4813" s="34">
        <f t="shared" ca="1" si="4412"/>
        <v>173.03362353715445</v>
      </c>
      <c r="O4813" s="34">
        <f t="shared" ca="1" si="4412"/>
        <v>175.67230429237486</v>
      </c>
      <c r="P4813" s="34">
        <f t="shared" ca="1" si="4412"/>
        <v>178.03764269366565</v>
      </c>
      <c r="Q4813" s="34">
        <f t="shared" ca="1" si="4412"/>
        <v>176.35140991155009</v>
      </c>
      <c r="R4813" s="34">
        <f t="shared" ca="1" si="4412"/>
        <v>177.90816084314864</v>
      </c>
      <c r="S4813" s="34">
        <f t="shared" ca="1" si="4412"/>
        <v>177.28522286989022</v>
      </c>
      <c r="T4813" s="34">
        <f t="shared" ca="1" si="4412"/>
        <v>176.65727602865465</v>
      </c>
      <c r="U4813" s="34">
        <f t="shared" ca="1" si="4412"/>
        <v>176.02520437244698</v>
      </c>
      <c r="V4813" s="34">
        <f t="shared" ca="1" si="4412"/>
        <v>175.38985886899022</v>
      </c>
      <c r="W4813" s="34">
        <f t="shared" ca="1" si="4412"/>
        <v>174.75205842044451</v>
      </c>
      <c r="X4813" s="34">
        <f t="shared" ca="1" si="4412"/>
        <v>174.11259087463765</v>
      </c>
      <c r="Y4813" s="34">
        <f t="shared" ca="1" si="4412"/>
        <v>173.47221402515839</v>
      </c>
      <c r="Z4813" s="34">
        <f t="shared" ca="1" si="4412"/>
        <v>172.83165659823939</v>
      </c>
      <c r="AA4813" s="34">
        <f t="shared" ca="1" si="4412"/>
        <v>172.19161922439099</v>
      </c>
      <c r="AB4813" s="34">
        <f t="shared" ca="1" si="4412"/>
        <v>171.55277539327216</v>
      </c>
      <c r="AC4813" s="34">
        <f t="shared" ca="1" si="4412"/>
        <v>170.91577239027308</v>
      </c>
      <c r="AD4813" s="34">
        <f t="shared" ca="1" si="4412"/>
        <v>170.28123221376137</v>
      </c>
      <c r="AE4813" s="34">
        <f t="shared" ca="1" si="4412"/>
        <v>169.64975247189267</v>
      </c>
      <c r="AF4813" s="34">
        <f t="shared" ca="1" si="4412"/>
        <v>169.02190725832395</v>
      </c>
      <c r="AG4813" s="34">
        <f t="shared" ca="1" si="4412"/>
        <v>168.39824800607892</v>
      </c>
      <c r="AH4813" s="34">
        <f t="shared" ca="1" si="4412"/>
        <v>167.77930431922209</v>
      </c>
      <c r="AI4813" s="34">
        <f t="shared" ca="1" si="4412"/>
        <v>167.16558478187264</v>
      </c>
      <c r="AJ4813" s="34">
        <f t="shared" ca="1" si="4412"/>
        <v>166.55757774447164</v>
      </c>
      <c r="AK4813" s="34">
        <f t="shared" ca="1" si="4412"/>
        <v>165.95575208706211</v>
      </c>
      <c r="AL4813" s="34">
        <f t="shared" ca="1" si="4412"/>
        <v>165.36055795969853</v>
      </c>
      <c r="AM4813" s="34">
        <f t="shared" ca="1" si="4412"/>
        <v>164.77242749992706</v>
      </c>
      <c r="AN4813" s="34">
        <f t="shared" ref="AN4813:BF4813" ca="1" si="4413">AN4553*AN3170</f>
        <v>164.19177552761187</v>
      </c>
      <c r="AO4813" s="34">
        <f t="shared" ca="1" si="4413"/>
        <v>163.61900021719003</v>
      </c>
      <c r="AP4813" s="34">
        <f t="shared" ca="1" si="4413"/>
        <v>163.05448374775372</v>
      </c>
      <c r="AQ4813" s="34">
        <f t="shared" ca="1" si="4413"/>
        <v>162.49859293114784</v>
      </c>
      <c r="AR4813" s="34">
        <f t="shared" ca="1" si="4413"/>
        <v>161.951679818576</v>
      </c>
      <c r="AS4813" s="34">
        <f t="shared" ca="1" si="4413"/>
        <v>161.41408228597993</v>
      </c>
      <c r="AT4813" s="34">
        <f t="shared" ca="1" si="4413"/>
        <v>160.88612459875333</v>
      </c>
      <c r="AU4813" s="34">
        <f t="shared" ca="1" si="4413"/>
        <v>160.3681179561105</v>
      </c>
      <c r="AV4813" s="34">
        <f t="shared" ca="1" si="4413"/>
        <v>159.86036101571693</v>
      </c>
      <c r="AW4813" s="34">
        <f t="shared" ca="1" si="4413"/>
        <v>159.36314039893955</v>
      </c>
      <c r="AX4813" s="34">
        <f t="shared" ca="1" si="4413"/>
        <v>158.8767311773515</v>
      </c>
      <c r="AY4813" s="34">
        <f t="shared" ca="1" si="4413"/>
        <v>158.40139734087242</v>
      </c>
      <c r="AZ4813" s="34">
        <f t="shared" ca="1" si="4413"/>
        <v>157.93739224819393</v>
      </c>
      <c r="BA4813" s="34">
        <f t="shared" ca="1" si="4413"/>
        <v>157.48495905987988</v>
      </c>
      <c r="BB4813" s="34">
        <f t="shared" ca="1" si="4413"/>
        <v>157.04433115479736</v>
      </c>
      <c r="BC4813" s="34">
        <f t="shared" ca="1" si="4413"/>
        <v>156.61573253026646</v>
      </c>
      <c r="BD4813" s="34">
        <f t="shared" ca="1" si="4413"/>
        <v>156.1993781865817</v>
      </c>
      <c r="BE4813" s="34">
        <f t="shared" ca="1" si="4413"/>
        <v>155.79547449628512</v>
      </c>
      <c r="BF4813" s="34">
        <f t="shared" ca="1" si="4413"/>
        <v>155.4042195588338</v>
      </c>
    </row>
    <row r="4814" spans="1:58" x14ac:dyDescent="0.2">
      <c r="A4814" s="9" t="str">
        <f t="shared" si="4318"/>
        <v>Colombia</v>
      </c>
      <c r="C4814" s="41">
        <f t="shared" ca="1" si="4403"/>
        <v>538.90657629110797</v>
      </c>
      <c r="D4814" s="41">
        <f t="shared" ca="1" si="4403"/>
        <v>540.79312183456022</v>
      </c>
      <c r="E4814" s="41">
        <f t="shared" ca="1" si="4403"/>
        <v>542.44945972035521</v>
      </c>
      <c r="F4814" s="41">
        <f t="shared" ca="1" si="4403"/>
        <v>543.88178262948327</v>
      </c>
      <c r="G4814" s="41">
        <f t="shared" ca="1" si="4403"/>
        <v>545.09635753790496</v>
      </c>
      <c r="H4814" s="34">
        <f t="shared" ref="H4814:AM4814" ca="1" si="4414">H4554*H3171</f>
        <v>392.92542988909474</v>
      </c>
      <c r="I4814" s="34">
        <f t="shared" ca="1" si="4414"/>
        <v>395.2067116724765</v>
      </c>
      <c r="J4814" s="34">
        <f t="shared" ca="1" si="4414"/>
        <v>397.34002113809925</v>
      </c>
      <c r="K4814" s="34">
        <f t="shared" ca="1" si="4414"/>
        <v>441.38014477711545</v>
      </c>
      <c r="L4814" s="34">
        <f t="shared" ca="1" si="4414"/>
        <v>462.63939139234901</v>
      </c>
      <c r="M4814" s="34">
        <f t="shared" ca="1" si="4414"/>
        <v>483.64579544409924</v>
      </c>
      <c r="N4814" s="34">
        <f t="shared" ca="1" si="4414"/>
        <v>504.15301428571939</v>
      </c>
      <c r="O4814" s="34">
        <f t="shared" ca="1" si="4414"/>
        <v>523.8938080440073</v>
      </c>
      <c r="P4814" s="34">
        <f t="shared" ca="1" si="4414"/>
        <v>542.58717682402755</v>
      </c>
      <c r="Q4814" s="34">
        <f t="shared" ca="1" si="4414"/>
        <v>537.43339865906751</v>
      </c>
      <c r="R4814" s="34">
        <f t="shared" ca="1" si="4414"/>
        <v>545.89068317737951</v>
      </c>
      <c r="S4814" s="34">
        <f t="shared" ca="1" si="4414"/>
        <v>544.98142190572958</v>
      </c>
      <c r="T4814" s="34">
        <f t="shared" ca="1" si="4414"/>
        <v>543.93429470911087</v>
      </c>
      <c r="U4814" s="34">
        <f t="shared" ca="1" si="4414"/>
        <v>542.75488587023813</v>
      </c>
      <c r="V4814" s="34">
        <f t="shared" ca="1" si="4414"/>
        <v>541.44866122356564</v>
      </c>
      <c r="W4814" s="34">
        <f t="shared" ca="1" si="4414"/>
        <v>540.02096435450517</v>
      </c>
      <c r="X4814" s="34">
        <f t="shared" ca="1" si="4414"/>
        <v>538.47701353961145</v>
      </c>
      <c r="Y4814" s="34">
        <f t="shared" ca="1" si="4414"/>
        <v>536.82189936803593</v>
      </c>
      <c r="Z4814" s="34">
        <f t="shared" ca="1" si="4414"/>
        <v>535.06058298689095</v>
      </c>
      <c r="AA4814" s="34">
        <f t="shared" ca="1" si="4414"/>
        <v>533.19789491646031</v>
      </c>
      <c r="AB4814" s="34">
        <f t="shared" ca="1" si="4414"/>
        <v>531.23853438359959</v>
      </c>
      <c r="AC4814" s="34">
        <f t="shared" ca="1" si="4414"/>
        <v>529.18706912500159</v>
      </c>
      <c r="AD4814" s="34">
        <f t="shared" ca="1" si="4414"/>
        <v>527.04793561436964</v>
      </c>
      <c r="AE4814" s="34">
        <f t="shared" ca="1" si="4414"/>
        <v>524.82543967081585</v>
      </c>
      <c r="AF4814" s="34">
        <f t="shared" ca="1" si="4414"/>
        <v>522.52375740806076</v>
      </c>
      <c r="AG4814" s="34">
        <f t="shared" ca="1" si="4414"/>
        <v>520.14693648714842</v>
      </c>
      <c r="AH4814" s="34">
        <f t="shared" ca="1" si="4414"/>
        <v>517.69889763749563</v>
      </c>
      <c r="AI4814" s="34">
        <f t="shared" ca="1" si="4414"/>
        <v>515.18343641405738</v>
      </c>
      <c r="AJ4814" s="34">
        <f t="shared" ca="1" si="4414"/>
        <v>512.60422516029462</v>
      </c>
      <c r="AK4814" s="34">
        <f t="shared" ca="1" si="4414"/>
        <v>509.96481514939995</v>
      </c>
      <c r="AL4814" s="34">
        <f t="shared" ca="1" si="4414"/>
        <v>507.26863887792388</v>
      </c>
      <c r="AM4814" s="34">
        <f t="shared" ca="1" si="4414"/>
        <v>504.51901248850129</v>
      </c>
      <c r="AN4814" s="34">
        <f t="shared" ref="AN4814:BF4814" ca="1" si="4415">AN4554*AN3171</f>
        <v>501.71913829984607</v>
      </c>
      <c r="AO4814" s="34">
        <f t="shared" ca="1" si="4415"/>
        <v>498.87210742451919</v>
      </c>
      <c r="AP4814" s="34">
        <f t="shared" ca="1" si="4415"/>
        <v>495.98090245623041</v>
      </c>
      <c r="AQ4814" s="34">
        <f t="shared" ca="1" si="4415"/>
        <v>493.04840021055759</v>
      </c>
      <c r="AR4814" s="34">
        <f t="shared" ca="1" si="4415"/>
        <v>490.07737450400879</v>
      </c>
      <c r="AS4814" s="34">
        <f t="shared" ca="1" si="4415"/>
        <v>487.070498958283</v>
      </c>
      <c r="AT4814" s="34">
        <f t="shared" ca="1" si="4415"/>
        <v>484.03034981741996</v>
      </c>
      <c r="AU4814" s="34">
        <f t="shared" ca="1" si="4415"/>
        <v>480.95940876727718</v>
      </c>
      <c r="AV4814" s="34">
        <f t="shared" ca="1" si="4415"/>
        <v>477.86006574742066</v>
      </c>
      <c r="AW4814" s="34">
        <f t="shared" ca="1" si="4415"/>
        <v>474.73462174709465</v>
      </c>
      <c r="AX4814" s="34">
        <f t="shared" ca="1" si="4415"/>
        <v>471.58529157741265</v>
      </c>
      <c r="AY4814" s="34">
        <f t="shared" ca="1" si="4415"/>
        <v>468.41420661333609</v>
      </c>
      <c r="AZ4814" s="34">
        <f t="shared" ca="1" si="4415"/>
        <v>465.22341749933344</v>
      </c>
      <c r="BA4814" s="34">
        <f t="shared" ca="1" si="4415"/>
        <v>462.01489681389677</v>
      </c>
      <c r="BB4814" s="34">
        <f t="shared" ca="1" si="4415"/>
        <v>458.79054168828401</v>
      </c>
      <c r="BC4814" s="34">
        <f t="shared" ca="1" si="4415"/>
        <v>455.55217637601675</v>
      </c>
      <c r="BD4814" s="34">
        <f t="shared" ca="1" si="4415"/>
        <v>452.30155476973619</v>
      </c>
      <c r="BE4814" s="34">
        <f t="shared" ca="1" si="4415"/>
        <v>449.04036286306888</v>
      </c>
      <c r="BF4814" s="34">
        <f t="shared" ca="1" si="4415"/>
        <v>445.77022115512978</v>
      </c>
    </row>
    <row r="4815" spans="1:58" x14ac:dyDescent="0.2">
      <c r="A4815" s="9" t="str">
        <f t="shared" si="4318"/>
        <v>Comoros</v>
      </c>
      <c r="C4815" s="41">
        <f t="shared" ca="1" si="4403"/>
        <v>1.8967020274736468</v>
      </c>
      <c r="D4815" s="41">
        <f t="shared" ca="1" si="4403"/>
        <v>2.0959991448228794</v>
      </c>
      <c r="E4815" s="41">
        <f t="shared" ca="1" si="4403"/>
        <v>2.308523267254305</v>
      </c>
      <c r="F4815" s="41">
        <f t="shared" ca="1" si="4403"/>
        <v>2.5343988748692747</v>
      </c>
      <c r="G4815" s="41">
        <f t="shared" ca="1" si="4403"/>
        <v>2.7736913629511495</v>
      </c>
      <c r="H4815" s="34">
        <f t="shared" ref="H4815:AM4815" ca="1" si="4416">H4555*H3172</f>
        <v>2.5009792101703914</v>
      </c>
      <c r="I4815" s="34">
        <f t="shared" ca="1" si="4416"/>
        <v>2.7198868711999666</v>
      </c>
      <c r="J4815" s="34">
        <f t="shared" ca="1" si="4416"/>
        <v>2.9500825179883607</v>
      </c>
      <c r="K4815" s="34">
        <f t="shared" ca="1" si="4416"/>
        <v>3.7021327763328529</v>
      </c>
      <c r="L4815" s="34">
        <f t="shared" ca="1" si="4416"/>
        <v>4.0212019980051803</v>
      </c>
      <c r="M4815" s="34">
        <f t="shared" ca="1" si="4416"/>
        <v>4.3566310820757437</v>
      </c>
      <c r="N4815" s="34">
        <f t="shared" ca="1" si="4416"/>
        <v>4.7083058869724619</v>
      </c>
      <c r="O4815" s="34">
        <f t="shared" ca="1" si="4416"/>
        <v>5.0760377973543021</v>
      </c>
      <c r="P4815" s="34">
        <f t="shared" ca="1" si="4416"/>
        <v>5.4595639502328357</v>
      </c>
      <c r="Q4815" s="34">
        <f t="shared" ca="1" si="4416"/>
        <v>5.7650373856802881</v>
      </c>
      <c r="R4815" s="34">
        <f t="shared" ca="1" si="4416"/>
        <v>6.2513343789243292</v>
      </c>
      <c r="S4815" s="34">
        <f t="shared" ca="1" si="4416"/>
        <v>6.6357632548931083</v>
      </c>
      <c r="T4815" s="34">
        <f t="shared" ca="1" si="4416"/>
        <v>7.0294403874965932</v>
      </c>
      <c r="U4815" s="34">
        <f t="shared" ca="1" si="4416"/>
        <v>7.4317481241623522</v>
      </c>
      <c r="V4815" s="34">
        <f t="shared" ca="1" si="4416"/>
        <v>7.8420447149237686</v>
      </c>
      <c r="W4815" s="34">
        <f t="shared" ca="1" si="4416"/>
        <v>8.2596684166341685</v>
      </c>
      <c r="X4815" s="34">
        <f t="shared" ca="1" si="4416"/>
        <v>8.6839415490204033</v>
      </c>
      <c r="Y4815" s="34">
        <f t="shared" ca="1" si="4416"/>
        <v>9.114174465242316</v>
      </c>
      <c r="Z4815" s="34">
        <f t="shared" ca="1" si="4416"/>
        <v>9.5496694036369423</v>
      </c>
      <c r="AA4815" s="34">
        <f t="shared" ca="1" si="4416"/>
        <v>9.9897241915012369</v>
      </c>
      <c r="AB4815" s="34">
        <f t="shared" ca="1" si="4416"/>
        <v>10.433635775931249</v>
      </c>
      <c r="AC4815" s="34">
        <f t="shared" ca="1" si="4416"/>
        <v>10.880703560903205</v>
      </c>
      <c r="AD4815" s="34">
        <f t="shared" ca="1" si="4416"/>
        <v>11.33023253379365</v>
      </c>
      <c r="AE4815" s="34">
        <f t="shared" ca="1" si="4416"/>
        <v>11.781536168432327</v>
      </c>
      <c r="AF4815" s="34">
        <f t="shared" ca="1" si="4416"/>
        <v>12.233939095417279</v>
      </c>
      <c r="AG4815" s="34">
        <f t="shared" ca="1" si="4416"/>
        <v>12.686779533865057</v>
      </c>
      <c r="AH4815" s="34">
        <f t="shared" ca="1" si="4416"/>
        <v>13.139411481885045</v>
      </c>
      <c r="AI4815" s="34">
        <f t="shared" ca="1" si="4416"/>
        <v>13.591206665949636</v>
      </c>
      <c r="AJ4815" s="34">
        <f t="shared" ca="1" si="4416"/>
        <v>14.041556251855265</v>
      </c>
      <c r="AK4815" s="34">
        <f t="shared" ca="1" si="4416"/>
        <v>14.489872322248326</v>
      </c>
      <c r="AL4815" s="34">
        <f t="shared" ca="1" si="4416"/>
        <v>14.935589127604439</v>
      </c>
      <c r="AM4815" s="34">
        <f t="shared" ca="1" si="4416"/>
        <v>15.378164119232686</v>
      </c>
      <c r="AN4815" s="34">
        <f t="shared" ref="AN4815:BF4815" ca="1" si="4417">AN4555*AN3172</f>
        <v>15.817078774209778</v>
      </c>
      <c r="AO4815" s="34">
        <f t="shared" ca="1" si="4417"/>
        <v>16.251839223280655</v>
      </c>
      <c r="AP4815" s="34">
        <f t="shared" ca="1" si="4417"/>
        <v>16.681976693572139</v>
      </c>
      <c r="AQ4815" s="34">
        <f t="shared" ca="1" si="4417"/>
        <v>17.107047778614131</v>
      </c>
      <c r="AR4815" s="34">
        <f t="shared" ca="1" si="4417"/>
        <v>17.526634548525134</v>
      </c>
      <c r="AS4815" s="34">
        <f t="shared" ca="1" si="4417"/>
        <v>17.94034451346376</v>
      </c>
      <c r="AT4815" s="34">
        <f t="shared" ca="1" si="4417"/>
        <v>18.347810453445373</v>
      </c>
      <c r="AU4815" s="34">
        <f t="shared" ca="1" si="4417"/>
        <v>18.748690127548922</v>
      </c>
      <c r="AV4815" s="34">
        <f t="shared" ca="1" si="4417"/>
        <v>19.142665875255286</v>
      </c>
      <c r="AW4815" s="34">
        <f t="shared" ca="1" si="4417"/>
        <v>19.529444122346071</v>
      </c>
      <c r="AX4815" s="34">
        <f t="shared" ca="1" si="4417"/>
        <v>19.908754803304742</v>
      </c>
      <c r="AY4815" s="34">
        <f t="shared" ca="1" si="4417"/>
        <v>20.28035071168507</v>
      </c>
      <c r="AZ4815" s="34">
        <f t="shared" ca="1" si="4417"/>
        <v>20.644006789290422</v>
      </c>
      <c r="BA4815" s="34">
        <f t="shared" ca="1" si="4417"/>
        <v>20.99951936442941</v>
      </c>
      <c r="BB4815" s="34">
        <f t="shared" ca="1" si="4417"/>
        <v>21.34670534881608</v>
      </c>
      <c r="BC4815" s="34">
        <f t="shared" ca="1" si="4417"/>
        <v>21.685401402056208</v>
      </c>
      <c r="BD4815" s="34">
        <f t="shared" ca="1" si="4417"/>
        <v>22.015463071934807</v>
      </c>
      <c r="BE4815" s="34">
        <f t="shared" ca="1" si="4417"/>
        <v>22.336763918086511</v>
      </c>
      <c r="BF4815" s="34">
        <f t="shared" ca="1" si="4417"/>
        <v>22.649194625910852</v>
      </c>
    </row>
    <row r="4816" spans="1:58" x14ac:dyDescent="0.2">
      <c r="A4816" s="9" t="str">
        <f t="shared" si="4318"/>
        <v>Congo</v>
      </c>
      <c r="C4816" s="41">
        <f t="shared" ca="1" si="4403"/>
        <v>16.708763538212338</v>
      </c>
      <c r="D4816" s="41">
        <f t="shared" ca="1" si="4403"/>
        <v>18.355163621115299</v>
      </c>
      <c r="E4816" s="41">
        <f t="shared" ca="1" si="4403"/>
        <v>20.10515742755117</v>
      </c>
      <c r="F4816" s="41">
        <f t="shared" ca="1" si="4403"/>
        <v>21.960023890401416</v>
      </c>
      <c r="G4816" s="41">
        <f t="shared" ca="1" si="4403"/>
        <v>23.920696035109586</v>
      </c>
      <c r="H4816" s="34">
        <f t="shared" ref="H4816:AM4816" ca="1" si="4418">H4556*H3173</f>
        <v>22.539419924196924</v>
      </c>
      <c r="I4816" s="34">
        <f t="shared" ca="1" si="4418"/>
        <v>24.428982586414481</v>
      </c>
      <c r="J4816" s="34">
        <f t="shared" ca="1" si="4418"/>
        <v>26.414397209426788</v>
      </c>
      <c r="K4816" s="34">
        <f t="shared" ca="1" si="4418"/>
        <v>30.385304510993365</v>
      </c>
      <c r="L4816" s="34">
        <f t="shared" ca="1" si="4418"/>
        <v>33.136303262736853</v>
      </c>
      <c r="M4816" s="34">
        <f t="shared" ca="1" si="4418"/>
        <v>36.055151198671687</v>
      </c>
      <c r="N4816" s="34">
        <f t="shared" ca="1" si="4418"/>
        <v>39.144441852259675</v>
      </c>
      <c r="O4816" s="34">
        <f t="shared" ca="1" si="4418"/>
        <v>42.406145046044003</v>
      </c>
      <c r="P4816" s="34">
        <f t="shared" ca="1" si="4418"/>
        <v>45.841568294289473</v>
      </c>
      <c r="Q4816" s="34">
        <f t="shared" ca="1" si="4418"/>
        <v>48.318908588605233</v>
      </c>
      <c r="R4816" s="34">
        <f t="shared" ca="1" si="4418"/>
        <v>52.397813461615229</v>
      </c>
      <c r="S4816" s="34">
        <f t="shared" ca="1" si="4418"/>
        <v>55.579630714416304</v>
      </c>
      <c r="T4816" s="34">
        <f t="shared" ca="1" si="4418"/>
        <v>58.850328417143025</v>
      </c>
      <c r="U4816" s="34">
        <f t="shared" ca="1" si="4418"/>
        <v>62.206859507347062</v>
      </c>
      <c r="V4816" s="34">
        <f t="shared" ca="1" si="4418"/>
        <v>65.646024363375062</v>
      </c>
      <c r="W4816" s="34">
        <f t="shared" ca="1" si="4418"/>
        <v>69.164492143819999</v>
      </c>
      <c r="X4816" s="34">
        <f t="shared" ca="1" si="4418"/>
        <v>72.758821874552126</v>
      </c>
      <c r="Y4816" s="34">
        <f t="shared" ca="1" si="4418"/>
        <v>76.425483109759654</v>
      </c>
      <c r="Z4816" s="34">
        <f t="shared" ca="1" si="4418"/>
        <v>80.160876012676539</v>
      </c>
      <c r="AA4816" s="34">
        <f t="shared" ca="1" si="4418"/>
        <v>83.961350721174412</v>
      </c>
      <c r="AB4816" s="34">
        <f t="shared" ca="1" si="4418"/>
        <v>87.823225882792329</v>
      </c>
      <c r="AC4816" s="34">
        <f t="shared" ca="1" si="4418"/>
        <v>91.742806262786715</v>
      </c>
      <c r="AD4816" s="34">
        <f t="shared" ca="1" si="4418"/>
        <v>95.716399347142641</v>
      </c>
      <c r="AE4816" s="34">
        <f t="shared" ca="1" si="4418"/>
        <v>99.740330879988406</v>
      </c>
      <c r="AF4816" s="34">
        <f t="shared" ca="1" si="4418"/>
        <v>103.81095929133431</v>
      </c>
      <c r="AG4816" s="34">
        <f t="shared" ca="1" si="4418"/>
        <v>107.92468898637928</v>
      </c>
      <c r="AH4816" s="34">
        <f t="shared" ca="1" si="4418"/>
        <v>112.07798248170791</v>
      </c>
      <c r="AI4816" s="34">
        <f t="shared" ca="1" si="4418"/>
        <v>116.26737138647485</v>
      </c>
      <c r="AJ4816" s="34">
        <f t="shared" ca="1" si="4418"/>
        <v>120.48946623811494</v>
      </c>
      <c r="AK4816" s="34">
        <f t="shared" ca="1" si="4418"/>
        <v>124.74096521222275</v>
      </c>
      <c r="AL4816" s="34">
        <f t="shared" ca="1" si="4418"/>
        <v>129.01866173503186</v>
      </c>
      <c r="AM4816" s="34">
        <f t="shared" ca="1" si="4418"/>
        <v>133.31945103443465</v>
      </c>
      <c r="AN4816" s="34">
        <f t="shared" ref="AN4816:BF4816" ca="1" si="4419">AN4556*AN3173</f>
        <v>137.64033567176347</v>
      </c>
      <c r="AO4816" s="34">
        <f t="shared" ca="1" si="4419"/>
        <v>141.97843010167816</v>
      </c>
      <c r="AP4816" s="34">
        <f t="shared" ca="1" si="4419"/>
        <v>146.3309643115378</v>
      </c>
      <c r="AQ4816" s="34">
        <f t="shared" ca="1" si="4419"/>
        <v>150.69528659466755</v>
      </c>
      <c r="AR4816" s="34">
        <f t="shared" ca="1" si="4419"/>
        <v>155.06886551404071</v>
      </c>
      <c r="AS4816" s="34">
        <f t="shared" ca="1" si="4419"/>
        <v>159.44929111417463</v>
      </c>
      <c r="AT4816" s="34">
        <f t="shared" ca="1" si="4419"/>
        <v>163.83427543957339</v>
      </c>
      <c r="AU4816" s="34">
        <f t="shared" ca="1" si="4419"/>
        <v>168.22165241792547</v>
      </c>
      <c r="AV4816" s="34">
        <f t="shared" ca="1" si="4419"/>
        <v>172.6093771655668</v>
      </c>
      <c r="AW4816" s="34">
        <f t="shared" ca="1" si="4419"/>
        <v>176.99552477152568</v>
      </c>
      <c r="AX4816" s="34">
        <f t="shared" ca="1" si="4419"/>
        <v>181.37828861485968</v>
      </c>
      <c r="AY4816" s="34">
        <f t="shared" ca="1" si="4419"/>
        <v>185.75597826803678</v>
      </c>
      <c r="AZ4816" s="34">
        <f t="shared" ca="1" si="4419"/>
        <v>190.12701703688077</v>
      </c>
      <c r="BA4816" s="34">
        <f t="shared" ca="1" si="4419"/>
        <v>194.48993918514688</v>
      </c>
      <c r="BB4816" s="34">
        <f t="shared" ca="1" si="4419"/>
        <v>198.84338688917813</v>
      </c>
      <c r="BC4816" s="34">
        <f t="shared" ca="1" si="4419"/>
        <v>203.18610696536192</v>
      </c>
      <c r="BD4816" s="34">
        <f t="shared" ca="1" si="4419"/>
        <v>207.51694741030946</v>
      </c>
      <c r="BE4816" s="34">
        <f t="shared" ca="1" si="4419"/>
        <v>211.83485379084823</v>
      </c>
      <c r="BF4816" s="34">
        <f t="shared" ca="1" si="4419"/>
        <v>216.13886551809452</v>
      </c>
    </row>
    <row r="4817" spans="1:58" x14ac:dyDescent="0.2">
      <c r="A4817" s="9" t="str">
        <f t="shared" si="4318"/>
        <v>Cook Islands</v>
      </c>
      <c r="C4817" s="41">
        <f t="shared" ca="1" si="4403"/>
        <v>0.64201455939332785</v>
      </c>
      <c r="D4817" s="41">
        <f t="shared" ca="1" si="4403"/>
        <v>0.64638892592275754</v>
      </c>
      <c r="E4817" s="41">
        <f t="shared" ca="1" si="4403"/>
        <v>0.65063536761094343</v>
      </c>
      <c r="F4817" s="41">
        <f t="shared" ca="1" si="4403"/>
        <v>0.6547569313375915</v>
      </c>
      <c r="G4817" s="41">
        <f t="shared" ca="1" si="4403"/>
        <v>0.65875666193981031</v>
      </c>
      <c r="H4817" s="34">
        <f t="shared" ref="H4817:AM4817" ca="1" si="4420">H4557*H3174</f>
        <v>0.64077689248431169</v>
      </c>
      <c r="I4817" s="34">
        <f t="shared" ca="1" si="4420"/>
        <v>0.64480146581554787</v>
      </c>
      <c r="J4817" s="34">
        <f t="shared" ca="1" si="4420"/>
        <v>0.64871456012273421</v>
      </c>
      <c r="K4817" s="34">
        <f t="shared" ca="1" si="4420"/>
        <v>0.6660215324870532</v>
      </c>
      <c r="L4817" s="34">
        <f t="shared" ca="1" si="4420"/>
        <v>0.67001750802519888</v>
      </c>
      <c r="M4817" s="34">
        <f t="shared" ca="1" si="4420"/>
        <v>0.67389699675787496</v>
      </c>
      <c r="N4817" s="34">
        <f t="shared" ca="1" si="4420"/>
        <v>0.67766272291536955</v>
      </c>
      <c r="O4817" s="34">
        <f t="shared" ca="1" si="4420"/>
        <v>0.68131740527105522</v>
      </c>
      <c r="P4817" s="34">
        <f t="shared" ca="1" si="4420"/>
        <v>0.68486375185183912</v>
      </c>
      <c r="Q4817" s="34">
        <f t="shared" ca="1" si="4420"/>
        <v>0.68296549240125015</v>
      </c>
      <c r="R4817" s="34">
        <f t="shared" ca="1" si="4420"/>
        <v>0.69556337813166991</v>
      </c>
      <c r="S4817" s="34">
        <f t="shared" ca="1" si="4420"/>
        <v>0.69833002464935012</v>
      </c>
      <c r="T4817" s="34">
        <f t="shared" ca="1" si="4420"/>
        <v>0.70101180877202496</v>
      </c>
      <c r="U4817" s="34">
        <f t="shared" ca="1" si="4420"/>
        <v>0.70361125399992586</v>
      </c>
      <c r="V4817" s="34">
        <f t="shared" ca="1" si="4420"/>
        <v>0.70613082860879162</v>
      </c>
      <c r="W4817" s="34">
        <f t="shared" ca="1" si="4420"/>
        <v>0.70857294492894729</v>
      </c>
      <c r="X4817" s="34">
        <f t="shared" ca="1" si="4420"/>
        <v>0.71093995884028682</v>
      </c>
      <c r="Y4817" s="34">
        <f t="shared" ca="1" si="4420"/>
        <v>0.7132341694641714</v>
      </c>
      <c r="Z4817" s="34">
        <f t="shared" ca="1" si="4420"/>
        <v>0.71545781903437822</v>
      </c>
      <c r="AA4817" s="34">
        <f t="shared" ca="1" si="4420"/>
        <v>0.71761309293032494</v>
      </c>
      <c r="AB4817" s="34">
        <f t="shared" ca="1" si="4420"/>
        <v>0.71970211985686394</v>
      </c>
      <c r="AC4817" s="34">
        <f t="shared" ca="1" si="4420"/>
        <v>0.7217269721559505</v>
      </c>
      <c r="AD4817" s="34">
        <f t="shared" ca="1" si="4420"/>
        <v>0.72368966623648601</v>
      </c>
      <c r="AE4817" s="34">
        <f t="shared" ca="1" si="4420"/>
        <v>0.72559216310956809</v>
      </c>
      <c r="AF4817" s="34">
        <f t="shared" ca="1" si="4420"/>
        <v>0.72743636901728748</v>
      </c>
      <c r="AG4817" s="34">
        <f t="shared" ca="1" si="4420"/>
        <v>0.72922413614406956</v>
      </c>
      <c r="AH4817" s="34">
        <f t="shared" ca="1" si="4420"/>
        <v>0.73095726340036959</v>
      </c>
      <c r="AI4817" s="34">
        <f t="shared" ca="1" si="4420"/>
        <v>0.73263749726931426</v>
      </c>
      <c r="AJ4817" s="34">
        <f t="shared" ca="1" si="4420"/>
        <v>0.73426653270760589</v>
      </c>
      <c r="AK4817" s="34">
        <f t="shared" ca="1" si="4420"/>
        <v>0.73584601409270356</v>
      </c>
      <c r="AL4817" s="34">
        <f t="shared" ca="1" si="4420"/>
        <v>0.73737753620894497</v>
      </c>
      <c r="AM4817" s="34">
        <f t="shared" ca="1" si="4420"/>
        <v>0.73886264526588674</v>
      </c>
      <c r="AN4817" s="34">
        <f t="shared" ref="AN4817:BF4817" ca="1" si="4421">AN4557*AN3174</f>
        <v>0.74030283994271884</v>
      </c>
      <c r="AO4817" s="34">
        <f t="shared" ca="1" si="4421"/>
        <v>0.74169957245314211</v>
      </c>
      <c r="AP4817" s="34">
        <f t="shared" ca="1" si="4421"/>
        <v>0.74305424962561128</v>
      </c>
      <c r="AQ4817" s="34">
        <f t="shared" ca="1" si="4421"/>
        <v>0.74436823399430918</v>
      </c>
      <c r="AR4817" s="34">
        <f t="shared" ca="1" si="4421"/>
        <v>0.74564284489666099</v>
      </c>
      <c r="AS4817" s="34">
        <f t="shared" ca="1" si="4421"/>
        <v>0.74687935957360674</v>
      </c>
      <c r="AT4817" s="34">
        <f t="shared" ca="1" si="4421"/>
        <v>0.74807901426922663</v>
      </c>
      <c r="AU4817" s="34">
        <f t="shared" ca="1" si="4421"/>
        <v>0.74924300532666877</v>
      </c>
      <c r="AV4817" s="34">
        <f t="shared" ca="1" si="4421"/>
        <v>0.75037249027765485</v>
      </c>
      <c r="AW4817" s="34">
        <f t="shared" ca="1" si="4421"/>
        <v>0.75146858892313884</v>
      </c>
      <c r="AX4817" s="34">
        <f t="shared" ca="1" si="4421"/>
        <v>0.75253238440297543</v>
      </c>
      <c r="AY4817" s="34">
        <f t="shared" ca="1" si="4421"/>
        <v>0.75356492425270771</v>
      </c>
      <c r="AZ4817" s="34">
        <f t="shared" ca="1" si="4421"/>
        <v>0.75456722144582244</v>
      </c>
      <c r="BA4817" s="34">
        <f t="shared" ca="1" si="4421"/>
        <v>0.75554025542003755</v>
      </c>
      <c r="BB4817" s="34">
        <f t="shared" ca="1" si="4421"/>
        <v>0.75648497308638252</v>
      </c>
      <c r="BC4817" s="34">
        <f t="shared" ca="1" si="4421"/>
        <v>0.75740228982001956</v>
      </c>
      <c r="BD4817" s="34">
        <f t="shared" ca="1" si="4421"/>
        <v>0.75829309043191273</v>
      </c>
      <c r="BE4817" s="34">
        <f t="shared" ca="1" si="4421"/>
        <v>0.75915823012061079</v>
      </c>
      <c r="BF4817" s="34">
        <f t="shared" ca="1" si="4421"/>
        <v>0.75999853540354123</v>
      </c>
    </row>
    <row r="4818" spans="1:58" x14ac:dyDescent="0.2">
      <c r="A4818" s="9" t="str">
        <f t="shared" si="4318"/>
        <v>Costa Rica</v>
      </c>
      <c r="C4818" s="41">
        <f t="shared" ca="1" si="4403"/>
        <v>55.946589300576306</v>
      </c>
      <c r="D4818" s="41">
        <f t="shared" ca="1" si="4403"/>
        <v>55.951965051275849</v>
      </c>
      <c r="E4818" s="41">
        <f t="shared" ca="1" si="4403"/>
        <v>55.93981729189354</v>
      </c>
      <c r="F4818" s="41">
        <f t="shared" ca="1" si="4403"/>
        <v>55.910905802196567</v>
      </c>
      <c r="G4818" s="41">
        <f t="shared" ca="1" si="4403"/>
        <v>55.865980722923652</v>
      </c>
      <c r="H4818" s="34">
        <f t="shared" ref="H4818:AM4818" ca="1" si="4422">H4558*H3175</f>
        <v>40.131442395453185</v>
      </c>
      <c r="I4818" s="34">
        <f t="shared" ca="1" si="4422"/>
        <v>40.251912853837432</v>
      </c>
      <c r="J4818" s="34">
        <f t="shared" ca="1" si="4422"/>
        <v>40.36064431685972</v>
      </c>
      <c r="K4818" s="34">
        <f t="shared" ca="1" si="4422"/>
        <v>45.201409308672638</v>
      </c>
      <c r="L4818" s="34">
        <f t="shared" ca="1" si="4422"/>
        <v>47.195151409390661</v>
      </c>
      <c r="M4818" s="34">
        <f t="shared" ca="1" si="4422"/>
        <v>49.140562720521423</v>
      </c>
      <c r="N4818" s="34">
        <f t="shared" ca="1" si="4422"/>
        <v>51.012172548462907</v>
      </c>
      <c r="O4818" s="34">
        <f t="shared" ca="1" si="4422"/>
        <v>52.783153083900984</v>
      </c>
      <c r="P4818" s="34">
        <f t="shared" ca="1" si="4422"/>
        <v>54.426274428596237</v>
      </c>
      <c r="Q4818" s="34">
        <f t="shared" ca="1" si="4422"/>
        <v>53.840966700454601</v>
      </c>
      <c r="R4818" s="34">
        <f t="shared" ca="1" si="4422"/>
        <v>54.51675177666047</v>
      </c>
      <c r="S4818" s="34">
        <f t="shared" ca="1" si="4422"/>
        <v>54.333370957117097</v>
      </c>
      <c r="T4818" s="34">
        <f t="shared" ca="1" si="4422"/>
        <v>54.142462187035491</v>
      </c>
      <c r="U4818" s="34">
        <f t="shared" ca="1" si="4422"/>
        <v>53.944565977624272</v>
      </c>
      <c r="V4818" s="34">
        <f t="shared" ca="1" si="4422"/>
        <v>53.740206314437629</v>
      </c>
      <c r="W4818" s="34">
        <f t="shared" ca="1" si="4422"/>
        <v>53.529890792026464</v>
      </c>
      <c r="X4818" s="34">
        <f t="shared" ca="1" si="4422"/>
        <v>53.314110787571856</v>
      </c>
      <c r="Y4818" s="34">
        <f t="shared" ca="1" si="4422"/>
        <v>53.093341668916061</v>
      </c>
      <c r="Z4818" s="34">
        <f t="shared" ca="1" si="4422"/>
        <v>52.868043032682813</v>
      </c>
      <c r="AA4818" s="34">
        <f t="shared" ca="1" si="4422"/>
        <v>52.638658968556832</v>
      </c>
      <c r="AB4818" s="34">
        <f t="shared" ca="1" si="4422"/>
        <v>52.40561834603151</v>
      </c>
      <c r="AC4818" s="34">
        <f t="shared" ca="1" si="4422"/>
        <v>52.169335120285467</v>
      </c>
      <c r="AD4818" s="34">
        <f t="shared" ca="1" si="4422"/>
        <v>51.930208654068949</v>
      </c>
      <c r="AE4818" s="34">
        <f t="shared" ca="1" si="4422"/>
        <v>51.688624052804222</v>
      </c>
      <c r="AF4818" s="34">
        <f t="shared" ca="1" si="4422"/>
        <v>51.444952510284921</v>
      </c>
      <c r="AG4818" s="34">
        <f t="shared" ca="1" si="4422"/>
        <v>51.199551662653889</v>
      </c>
      <c r="AH4818" s="34">
        <f t="shared" ca="1" si="4422"/>
        <v>50.95276594850106</v>
      </c>
      <c r="AI4818" s="34">
        <f t="shared" ca="1" si="4422"/>
        <v>50.704926973189714</v>
      </c>
      <c r="AJ4818" s="34">
        <f t="shared" ca="1" si="4422"/>
        <v>50.456353875643842</v>
      </c>
      <c r="AK4818" s="34">
        <f t="shared" ca="1" si="4422"/>
        <v>50.207353696069454</v>
      </c>
      <c r="AL4818" s="34">
        <f t="shared" ca="1" si="4422"/>
        <v>49.958221743191508</v>
      </c>
      <c r="AM4818" s="34">
        <f t="shared" ca="1" si="4422"/>
        <v>49.709241959804153</v>
      </c>
      <c r="AN4818" s="34">
        <f t="shared" ref="AN4818:BF4818" ca="1" si="4423">AN4558*AN3175</f>
        <v>49.460687285506253</v>
      </c>
      <c r="AO4818" s="34">
        <f t="shared" ca="1" si="4423"/>
        <v>49.212820015688209</v>
      </c>
      <c r="AP4818" s="34">
        <f t="shared" ca="1" si="4423"/>
        <v>48.965892155898963</v>
      </c>
      <c r="AQ4818" s="34">
        <f t="shared" ca="1" si="4423"/>
        <v>48.720145770896075</v>
      </c>
      <c r="AR4818" s="34">
        <f t="shared" ca="1" si="4423"/>
        <v>48.475813327715045</v>
      </c>
      <c r="AS4818" s="34">
        <f t="shared" ca="1" si="4423"/>
        <v>48.233118032250189</v>
      </c>
      <c r="AT4818" s="34">
        <f t="shared" ca="1" si="4423"/>
        <v>47.992274158865499</v>
      </c>
      <c r="AU4818" s="34">
        <f t="shared" ca="1" si="4423"/>
        <v>47.753487372695382</v>
      </c>
      <c r="AV4818" s="34">
        <f t="shared" ca="1" si="4423"/>
        <v>47.516955044294996</v>
      </c>
      <c r="AW4818" s="34">
        <f t="shared" ca="1" si="4423"/>
        <v>47.28286655642772</v>
      </c>
      <c r="AX4818" s="34">
        <f t="shared" ca="1" si="4423"/>
        <v>47.051403602775082</v>
      </c>
      <c r="AY4818" s="34">
        <f t="shared" ca="1" si="4423"/>
        <v>46.822740478470216</v>
      </c>
      <c r="AZ4818" s="34">
        <f t="shared" ca="1" si="4423"/>
        <v>46.597044362331964</v>
      </c>
      <c r="BA4818" s="34">
        <f t="shared" ca="1" si="4423"/>
        <v>46.374475590782339</v>
      </c>
      <c r="BB4818" s="34">
        <f t="shared" ca="1" si="4423"/>
        <v>46.155187923407084</v>
      </c>
      <c r="BC4818" s="34">
        <f t="shared" ca="1" si="4423"/>
        <v>45.939328800216416</v>
      </c>
      <c r="BD4818" s="34">
        <f t="shared" ca="1" si="4423"/>
        <v>45.72703959062099</v>
      </c>
      <c r="BE4818" s="34">
        <f t="shared" ca="1" si="4423"/>
        <v>45.518455834228348</v>
      </c>
      <c r="BF4818" s="34">
        <f t="shared" ca="1" si="4423"/>
        <v>45.313707473526811</v>
      </c>
    </row>
    <row r="4819" spans="1:58" x14ac:dyDescent="0.2">
      <c r="A4819" s="9" t="str">
        <f t="shared" si="4318"/>
        <v>Croatia</v>
      </c>
      <c r="C4819" s="41">
        <f t="shared" ref="C4819:G4828" ca="1" si="4424">C3872</f>
        <v>42.888579256069384</v>
      </c>
      <c r="D4819" s="41">
        <f t="shared" ca="1" si="4424"/>
        <v>42.258616271353468</v>
      </c>
      <c r="E4819" s="41">
        <f t="shared" ca="1" si="4424"/>
        <v>41.638691744904733</v>
      </c>
      <c r="F4819" s="41">
        <f t="shared" ca="1" si="4424"/>
        <v>41.028811456280827</v>
      </c>
      <c r="G4819" s="41">
        <f t="shared" ca="1" si="4424"/>
        <v>40.42898101252797</v>
      </c>
      <c r="H4819" s="34">
        <f t="shared" ref="H4819:AM4819" ca="1" si="4425">H4559*H3176</f>
        <v>38.426541432096016</v>
      </c>
      <c r="I4819" s="34">
        <f t="shared" ca="1" si="4425"/>
        <v>37.872373430078781</v>
      </c>
      <c r="J4819" s="34">
        <f t="shared" ca="1" si="4425"/>
        <v>37.327696022129501</v>
      </c>
      <c r="K4819" s="34">
        <f t="shared" ca="1" si="4425"/>
        <v>36.792522229295308</v>
      </c>
      <c r="L4819" s="34">
        <f t="shared" ca="1" si="4425"/>
        <v>36.602032551068163</v>
      </c>
      <c r="M4819" s="34">
        <f t="shared" ca="1" si="4425"/>
        <v>36.366839823666353</v>
      </c>
      <c r="N4819" s="34">
        <f t="shared" ca="1" si="4425"/>
        <v>36.090406212158314</v>
      </c>
      <c r="O4819" s="34">
        <f t="shared" ca="1" si="4425"/>
        <v>35.776881870691994</v>
      </c>
      <c r="P4819" s="34">
        <f t="shared" ca="1" si="4425"/>
        <v>35.430986974690548</v>
      </c>
      <c r="Q4819" s="34">
        <f t="shared" ca="1" si="4425"/>
        <v>34.876551273673272</v>
      </c>
      <c r="R4819" s="34">
        <f t="shared" ca="1" si="4425"/>
        <v>34.495582492772883</v>
      </c>
      <c r="S4819" s="34">
        <f t="shared" ca="1" si="4425"/>
        <v>34.016731738726939</v>
      </c>
      <c r="T4819" s="34">
        <f t="shared" ca="1" si="4425"/>
        <v>33.54799029323582</v>
      </c>
      <c r="U4819" s="34">
        <f t="shared" ca="1" si="4425"/>
        <v>33.089361849555011</v>
      </c>
      <c r="V4819" s="34">
        <f t="shared" ca="1" si="4425"/>
        <v>32.640849993984659</v>
      </c>
      <c r="W4819" s="34">
        <f t="shared" ca="1" si="4425"/>
        <v>32.202458209142563</v>
      </c>
      <c r="X4819" s="34">
        <f t="shared" ca="1" si="4425"/>
        <v>31.774189877130521</v>
      </c>
      <c r="Y4819" s="34">
        <f t="shared" ca="1" si="4425"/>
        <v>31.356048282606743</v>
      </c>
      <c r="Z4819" s="34">
        <f t="shared" ca="1" si="4425"/>
        <v>30.948036615730686</v>
      </c>
      <c r="AA4819" s="34">
        <f t="shared" ca="1" si="4425"/>
        <v>30.550157975041586</v>
      </c>
      <c r="AB4819" s="34">
        <f t="shared" ca="1" si="4425"/>
        <v>30.162415370216586</v>
      </c>
      <c r="AC4819" s="34">
        <f t="shared" ca="1" si="4425"/>
        <v>29.784811724749321</v>
      </c>
      <c r="AD4819" s="34">
        <f t="shared" ca="1" si="4425"/>
        <v>29.417349878543611</v>
      </c>
      <c r="AE4819" s="34">
        <f t="shared" ca="1" si="4425"/>
        <v>29.060032590413773</v>
      </c>
      <c r="AF4819" s="34">
        <f t="shared" ca="1" si="4425"/>
        <v>28.712862540506201</v>
      </c>
      <c r="AG4819" s="34">
        <f t="shared" ca="1" si="4425"/>
        <v>28.375842332653704</v>
      </c>
      <c r="AH4819" s="34">
        <f t="shared" ca="1" si="4425"/>
        <v>28.048974496627931</v>
      </c>
      <c r="AI4819" s="34">
        <f t="shared" ca="1" si="4425"/>
        <v>27.732261490350201</v>
      </c>
      <c r="AJ4819" s="34">
        <f t="shared" ca="1" si="4425"/>
        <v>27.425705702005732</v>
      </c>
      <c r="AK4819" s="34">
        <f t="shared" ca="1" si="4425"/>
        <v>27.129309452101104</v>
      </c>
      <c r="AL4819" s="34">
        <f t="shared" ca="1" si="4425"/>
        <v>26.843074995458856</v>
      </c>
      <c r="AM4819" s="34">
        <f t="shared" ca="1" si="4425"/>
        <v>26.56700452313984</v>
      </c>
      <c r="AN4819" s="34">
        <f t="shared" ref="AN4819:BF4819" ca="1" si="4426">AN4559*AN3176</f>
        <v>26.301100164307133</v>
      </c>
      <c r="AO4819" s="34">
        <f t="shared" ca="1" si="4426"/>
        <v>26.045363988042375</v>
      </c>
      <c r="AP4819" s="34">
        <f t="shared" ca="1" si="4426"/>
        <v>25.799798005078909</v>
      </c>
      <c r="AQ4819" s="34">
        <f t="shared" ca="1" si="4426"/>
        <v>25.56440416951153</v>
      </c>
      <c r="AR4819" s="34">
        <f t="shared" ca="1" si="4426"/>
        <v>25.339184380427035</v>
      </c>
      <c r="AS4819" s="34">
        <f t="shared" ca="1" si="4426"/>
        <v>25.124140483494813</v>
      </c>
      <c r="AT4819" s="34">
        <f t="shared" ca="1" si="4426"/>
        <v>24.919274272510698</v>
      </c>
      <c r="AU4819" s="34">
        <f t="shared" ca="1" si="4426"/>
        <v>24.724587490884151</v>
      </c>
      <c r="AV4819" s="34">
        <f t="shared" ca="1" si="4426"/>
        <v>24.540081833082017</v>
      </c>
      <c r="AW4819" s="34">
        <f t="shared" ca="1" si="4426"/>
        <v>24.365758946039026</v>
      </c>
      <c r="AX4819" s="34">
        <f t="shared" ca="1" si="4426"/>
        <v>24.20162043049908</v>
      </c>
      <c r="AY4819" s="34">
        <f t="shared" ca="1" si="4426"/>
        <v>24.047667842346502</v>
      </c>
      <c r="AZ4819" s="34">
        <f t="shared" ca="1" si="4426"/>
        <v>23.903902693870894</v>
      </c>
      <c r="BA4819" s="34">
        <f t="shared" ca="1" si="4426"/>
        <v>23.770326455004543</v>
      </c>
      <c r="BB4819" s="34">
        <f t="shared" ca="1" si="4426"/>
        <v>23.646940554524974</v>
      </c>
      <c r="BC4819" s="34">
        <f t="shared" ca="1" si="4426"/>
        <v>23.533746381212381</v>
      </c>
      <c r="BD4819" s="34">
        <f t="shared" ca="1" si="4426"/>
        <v>23.430745284974694</v>
      </c>
      <c r="BE4819" s="34">
        <f t="shared" ca="1" si="4426"/>
        <v>23.337938577950109</v>
      </c>
      <c r="BF4819" s="34">
        <f t="shared" ca="1" si="4426"/>
        <v>23.255327535550698</v>
      </c>
    </row>
    <row r="4820" spans="1:58" x14ac:dyDescent="0.2">
      <c r="A4820" s="9" t="str">
        <f t="shared" si="4318"/>
        <v>Cuba</v>
      </c>
      <c r="C4820" s="41">
        <f t="shared" ca="1" si="4424"/>
        <v>109.15819750832578</v>
      </c>
      <c r="D4820" s="41">
        <f t="shared" ca="1" si="4424"/>
        <v>108.23901658419553</v>
      </c>
      <c r="E4820" s="41">
        <f t="shared" ca="1" si="4424"/>
        <v>107.30317563605253</v>
      </c>
      <c r="F4820" s="41">
        <f t="shared" ca="1" si="4424"/>
        <v>106.35264278409559</v>
      </c>
      <c r="G4820" s="41">
        <f t="shared" ca="1" si="4424"/>
        <v>105.38932447082229</v>
      </c>
      <c r="H4820" s="34">
        <f t="shared" ref="H4820:AM4820" ca="1" si="4427">H4560*H3177</f>
        <v>86.65723508698521</v>
      </c>
      <c r="I4820" s="34">
        <f t="shared" ca="1" si="4427"/>
        <v>86.078888477029736</v>
      </c>
      <c r="J4820" s="34">
        <f t="shared" ca="1" si="4427"/>
        <v>85.486913892312629</v>
      </c>
      <c r="K4820" s="34">
        <f t="shared" ca="1" si="4427"/>
        <v>84.882712893138901</v>
      </c>
      <c r="L4820" s="34">
        <f t="shared" ca="1" si="4427"/>
        <v>87.455801172990036</v>
      </c>
      <c r="M4820" s="34">
        <f t="shared" ca="1" si="4427"/>
        <v>89.863710686453942</v>
      </c>
      <c r="N4820" s="34">
        <f t="shared" ca="1" si="4427"/>
        <v>92.071158436788991</v>
      </c>
      <c r="O4820" s="34">
        <f t="shared" ca="1" si="4427"/>
        <v>94.043821311554936</v>
      </c>
      <c r="P4820" s="34">
        <f t="shared" ca="1" si="4427"/>
        <v>95.749966601051369</v>
      </c>
      <c r="Q4820" s="34">
        <f t="shared" ca="1" si="4427"/>
        <v>94.099403545421069</v>
      </c>
      <c r="R4820" s="34">
        <f t="shared" ca="1" si="4427"/>
        <v>94.434002489270028</v>
      </c>
      <c r="S4820" s="34">
        <f t="shared" ca="1" si="4427"/>
        <v>93.444299706992553</v>
      </c>
      <c r="T4820" s="34">
        <f t="shared" ca="1" si="4427"/>
        <v>92.461290724232839</v>
      </c>
      <c r="U4820" s="34">
        <f t="shared" ca="1" si="4427"/>
        <v>91.486104557507971</v>
      </c>
      <c r="V4820" s="34">
        <f t="shared" ca="1" si="4427"/>
        <v>90.519824180295899</v>
      </c>
      <c r="W4820" s="34">
        <f t="shared" ca="1" si="4427"/>
        <v>89.563487967275563</v>
      </c>
      <c r="X4820" s="34">
        <f t="shared" ca="1" si="4427"/>
        <v>88.618091137287507</v>
      </c>
      <c r="Y4820" s="34">
        <f t="shared" ca="1" si="4427"/>
        <v>87.684587189430644</v>
      </c>
      <c r="Z4820" s="34">
        <f t="shared" ca="1" si="4427"/>
        <v>86.763889327772887</v>
      </c>
      <c r="AA4820" s="34">
        <f t="shared" ca="1" si="4427"/>
        <v>85.856871870318301</v>
      </c>
      <c r="AB4820" s="34">
        <f t="shared" ca="1" si="4427"/>
        <v>84.964371638803868</v>
      </c>
      <c r="AC4820" s="34">
        <f t="shared" ca="1" si="4427"/>
        <v>84.087189325971778</v>
      </c>
      <c r="AD4820" s="34">
        <f t="shared" ca="1" si="4427"/>
        <v>83.226090837851586</v>
      </c>
      <c r="AE4820" s="34">
        <f t="shared" ca="1" si="4427"/>
        <v>82.381808608577771</v>
      </c>
      <c r="AF4820" s="34">
        <f t="shared" ca="1" si="4427"/>
        <v>81.555042886041718</v>
      </c>
      <c r="AG4820" s="34">
        <f t="shared" ca="1" si="4427"/>
        <v>80.746462986594381</v>
      </c>
      <c r="AH4820" s="34">
        <f t="shared" ca="1" si="4427"/>
        <v>79.956708517766344</v>
      </c>
      <c r="AI4820" s="34">
        <f t="shared" ca="1" si="4427"/>
        <v>79.186390567826948</v>
      </c>
      <c r="AJ4820" s="34">
        <f t="shared" ca="1" si="4427"/>
        <v>78.436092861655439</v>
      </c>
      <c r="AK4820" s="34">
        <f t="shared" ca="1" si="4427"/>
        <v>77.70637288219578</v>
      </c>
      <c r="AL4820" s="34">
        <f t="shared" ca="1" si="4427"/>
        <v>76.997762957413102</v>
      </c>
      <c r="AM4820" s="34">
        <f t="shared" ca="1" si="4427"/>
        <v>76.310771312420954</v>
      </c>
      <c r="AN4820" s="34">
        <f t="shared" ref="AN4820:BF4820" ca="1" si="4428">AN4560*AN3177</f>
        <v>75.645883087011441</v>
      </c>
      <c r="AO4820" s="34">
        <f t="shared" ca="1" si="4428"/>
        <v>75.00356131852962</v>
      </c>
      <c r="AP4820" s="34">
        <f t="shared" ca="1" si="4428"/>
        <v>74.384247890606446</v>
      </c>
      <c r="AQ4820" s="34">
        <f t="shared" ca="1" si="4428"/>
        <v>73.788364447938775</v>
      </c>
      <c r="AR4820" s="34">
        <f t="shared" ca="1" si="4428"/>
        <v>73.216313277806364</v>
      </c>
      <c r="AS4820" s="34">
        <f t="shared" ca="1" si="4428"/>
        <v>72.668478158661543</v>
      </c>
      <c r="AT4820" s="34">
        <f t="shared" ca="1" si="4428"/>
        <v>72.145225176647813</v>
      </c>
      <c r="AU4820" s="34">
        <f t="shared" ca="1" si="4428"/>
        <v>71.64690351052613</v>
      </c>
      <c r="AV4820" s="34">
        <f t="shared" ca="1" si="4428"/>
        <v>71.173846185945422</v>
      </c>
      <c r="AW4820" s="34">
        <f t="shared" ca="1" si="4428"/>
        <v>70.726370799596893</v>
      </c>
      <c r="AX4820" s="34">
        <f t="shared" ca="1" si="4428"/>
        <v>70.304780214277429</v>
      </c>
      <c r="AY4820" s="34">
        <f t="shared" ca="1" si="4428"/>
        <v>69.909363225474536</v>
      </c>
      <c r="AZ4820" s="34">
        <f t="shared" ca="1" si="4428"/>
        <v>69.540395200515576</v>
      </c>
      <c r="BA4820" s="34">
        <f t="shared" ca="1" si="4428"/>
        <v>69.19813869089775</v>
      </c>
      <c r="BB4820" s="34">
        <f t="shared" ca="1" si="4428"/>
        <v>68.882844018880178</v>
      </c>
      <c r="BC4820" s="34">
        <f t="shared" ca="1" si="4428"/>
        <v>68.594749838982764</v>
      </c>
      <c r="BD4820" s="34">
        <f t="shared" ca="1" si="4428"/>
        <v>68.334083675450785</v>
      </c>
      <c r="BE4820" s="34">
        <f t="shared" ca="1" si="4428"/>
        <v>68.101062436298832</v>
      </c>
      <c r="BF4820" s="34">
        <f t="shared" ca="1" si="4428"/>
        <v>67.895892905000665</v>
      </c>
    </row>
    <row r="4821" spans="1:58" x14ac:dyDescent="0.2">
      <c r="A4821" s="9" t="str">
        <f t="shared" si="4318"/>
        <v>Curaçao</v>
      </c>
      <c r="C4821" s="41">
        <f t="shared" ca="1" si="4424"/>
        <v>1.479453397573268</v>
      </c>
      <c r="D4821" s="41">
        <f t="shared" ca="1" si="4424"/>
        <v>1.4865935575387221</v>
      </c>
      <c r="E4821" s="41">
        <f t="shared" ca="1" si="4424"/>
        <v>1.4931379942171215</v>
      </c>
      <c r="F4821" s="41">
        <f t="shared" ca="1" si="4424"/>
        <v>1.4991080071206275</v>
      </c>
      <c r="G4821" s="41">
        <f t="shared" ca="1" si="4424"/>
        <v>1.5045251520663532</v>
      </c>
      <c r="H4821" s="34">
        <f t="shared" ref="H4821:AM4821" ca="1" si="4429">H4561*H3178</f>
        <v>1.3634005519759707</v>
      </c>
      <c r="I4821" s="34">
        <f t="shared" ca="1" si="4429"/>
        <v>1.369596405841859</v>
      </c>
      <c r="J4821" s="34">
        <f t="shared" ca="1" si="4429"/>
        <v>1.3753422474112222</v>
      </c>
      <c r="K4821" s="34">
        <f t="shared" ca="1" si="4429"/>
        <v>1.3974269064110372</v>
      </c>
      <c r="L4821" s="34">
        <f t="shared" ca="1" si="4429"/>
        <v>1.4235767563420265</v>
      </c>
      <c r="M4821" s="34">
        <f t="shared" ca="1" si="4429"/>
        <v>1.4488032565130087</v>
      </c>
      <c r="N4821" s="34">
        <f t="shared" ca="1" si="4429"/>
        <v>1.4730422374603336</v>
      </c>
      <c r="O4821" s="34">
        <f t="shared" ca="1" si="4429"/>
        <v>1.496233146570773</v>
      </c>
      <c r="P4821" s="34">
        <f t="shared" ca="1" si="4429"/>
        <v>1.5183196382289172</v>
      </c>
      <c r="Q4821" s="34">
        <f t="shared" ca="1" si="4429"/>
        <v>1.5061413100163008</v>
      </c>
      <c r="R4821" s="34">
        <f t="shared" ca="1" si="4429"/>
        <v>1.5338266715351816</v>
      </c>
      <c r="S4821" s="34">
        <f t="shared" ca="1" si="4429"/>
        <v>1.5342885387143053</v>
      </c>
      <c r="T4821" s="34">
        <f t="shared" ca="1" si="4429"/>
        <v>1.5344712685452542</v>
      </c>
      <c r="U4821" s="34">
        <f t="shared" ca="1" si="4429"/>
        <v>1.5343938608870873</v>
      </c>
      <c r="V4821" s="34">
        <f t="shared" ca="1" si="4429"/>
        <v>1.5340748874835946</v>
      </c>
      <c r="W4821" s="34">
        <f t="shared" ca="1" si="4429"/>
        <v>1.5335324791853469</v>
      </c>
      <c r="X4821" s="34">
        <f t="shared" ca="1" si="4429"/>
        <v>1.5327843158604773</v>
      </c>
      <c r="Y4821" s="34">
        <f t="shared" ca="1" si="4429"/>
        <v>1.53184761876931</v>
      </c>
      <c r="Z4821" s="34">
        <f t="shared" ca="1" si="4429"/>
        <v>1.5307391451929875</v>
      </c>
      <c r="AA4821" s="34">
        <f t="shared" ca="1" si="4429"/>
        <v>1.5294751851144677</v>
      </c>
      <c r="AB4821" s="34">
        <f t="shared" ca="1" si="4429"/>
        <v>1.5280715597603693</v>
      </c>
      <c r="AC4821" s="34">
        <f t="shared" ca="1" si="4429"/>
        <v>1.5265436218215187</v>
      </c>
      <c r="AD4821" s="34">
        <f t="shared" ca="1" si="4429"/>
        <v>1.5249062571870839</v>
      </c>
      <c r="AE4821" s="34">
        <f t="shared" ca="1" si="4429"/>
        <v>1.5231738880269923</v>
      </c>
      <c r="AF4821" s="34">
        <f t="shared" ca="1" si="4429"/>
        <v>1.5213604770797056</v>
      </c>
      <c r="AG4821" s="34">
        <f t="shared" ca="1" si="4429"/>
        <v>1.5194795330017454</v>
      </c>
      <c r="AH4821" s="34">
        <f t="shared" ca="1" si="4429"/>
        <v>1.517544116651554</v>
      </c>
      <c r="AI4821" s="34">
        <f t="shared" ca="1" si="4429"/>
        <v>1.5155668481884694</v>
      </c>
      <c r="AJ4821" s="34">
        <f t="shared" ca="1" si="4429"/>
        <v>1.5135599148762107</v>
      </c>
      <c r="AK4821" s="34">
        <f t="shared" ca="1" si="4429"/>
        <v>1.5115350794865199</v>
      </c>
      <c r="AL4821" s="34">
        <f t="shared" ca="1" si="4429"/>
        <v>1.5095036892122369</v>
      </c>
      <c r="AM4821" s="34">
        <f t="shared" ca="1" si="4429"/>
        <v>1.5074766850013834</v>
      </c>
      <c r="AN4821" s="34">
        <f t="shared" ref="AN4821:BF4821" ca="1" si="4430">AN4561*AN3178</f>
        <v>1.5054646112361934</v>
      </c>
      <c r="AO4821" s="34">
        <f t="shared" ca="1" si="4430"/>
        <v>1.5034776256824354</v>
      </c>
      <c r="AP4821" s="34">
        <f t="shared" ca="1" si="4430"/>
        <v>1.5015255096463684</v>
      </c>
      <c r="AQ4821" s="34">
        <f t="shared" ca="1" si="4430"/>
        <v>1.4996176782805026</v>
      </c>
      <c r="AR4821" s="34">
        <f t="shared" ca="1" si="4430"/>
        <v>1.4977631909846063</v>
      </c>
      <c r="AS4821" s="34">
        <f t="shared" ca="1" si="4430"/>
        <v>1.4959707618524676</v>
      </c>
      <c r="AT4821" s="34">
        <f t="shared" ca="1" si="4430"/>
        <v>1.4942487701267884</v>
      </c>
      <c r="AU4821" s="34">
        <f t="shared" ca="1" si="4430"/>
        <v>1.4926052706178508</v>
      </c>
      <c r="AV4821" s="34">
        <f t="shared" ca="1" si="4430"/>
        <v>1.4910480040587717</v>
      </c>
      <c r="AW4821" s="34">
        <f t="shared" ca="1" si="4430"/>
        <v>1.4895844073627309</v>
      </c>
      <c r="AX4821" s="34">
        <f t="shared" ca="1" si="4430"/>
        <v>1.4882216237580728</v>
      </c>
      <c r="AY4821" s="34">
        <f t="shared" ca="1" si="4430"/>
        <v>1.4869665127792544</v>
      </c>
      <c r="AZ4821" s="34">
        <f t="shared" ca="1" si="4430"/>
        <v>1.485825660094235</v>
      </c>
      <c r="BA4821" s="34">
        <f t="shared" ca="1" si="4430"/>
        <v>1.4848053871492084</v>
      </c>
      <c r="BB4821" s="34">
        <f t="shared" ca="1" si="4430"/>
        <v>1.4839117606198124</v>
      </c>
      <c r="BC4821" s="34">
        <f t="shared" ca="1" si="4430"/>
        <v>1.4831506016544835</v>
      </c>
      <c r="BD4821" s="34">
        <f t="shared" ca="1" si="4430"/>
        <v>1.4825274949029086</v>
      </c>
      <c r="BE4821" s="34">
        <f t="shared" ca="1" si="4430"/>
        <v>1.4820477973186228</v>
      </c>
      <c r="BF4821" s="34">
        <f t="shared" ca="1" si="4430"/>
        <v>1.4817166467322049</v>
      </c>
    </row>
    <row r="4822" spans="1:58" x14ac:dyDescent="0.2">
      <c r="A4822" s="9" t="str">
        <f t="shared" si="4318"/>
        <v>Cyprus</v>
      </c>
      <c r="C4822" s="41">
        <f t="shared" ca="1" si="4424"/>
        <v>12.113647943191543</v>
      </c>
      <c r="D4822" s="41">
        <f t="shared" ca="1" si="4424"/>
        <v>12.051540610221545</v>
      </c>
      <c r="E4822" s="41">
        <f t="shared" ca="1" si="4424"/>
        <v>11.989460263784391</v>
      </c>
      <c r="F4822" s="41">
        <f t="shared" ca="1" si="4424"/>
        <v>11.927520969364247</v>
      </c>
      <c r="G4822" s="41">
        <f t="shared" ca="1" si="4424"/>
        <v>11.865832490999971</v>
      </c>
      <c r="H4822" s="34">
        <f t="shared" ref="H4822:AM4822" ca="1" si="4431">H4562*H3179</f>
        <v>10.544519834641122</v>
      </c>
      <c r="I4822" s="34">
        <f t="shared" ca="1" si="4431"/>
        <v>10.508194584646011</v>
      </c>
      <c r="J4822" s="34">
        <f t="shared" ca="1" si="4431"/>
        <v>10.471887402016279</v>
      </c>
      <c r="K4822" s="34">
        <f t="shared" ca="1" si="4431"/>
        <v>10.48639657183068</v>
      </c>
      <c r="L4822" s="34">
        <f t="shared" ca="1" si="4431"/>
        <v>10.672841709312719</v>
      </c>
      <c r="M4822" s="34">
        <f t="shared" ca="1" si="4431"/>
        <v>10.845669104625204</v>
      </c>
      <c r="N4822" s="34">
        <f t="shared" ca="1" si="4431"/>
        <v>11.003731875352635</v>
      </c>
      <c r="O4822" s="34">
        <f t="shared" ca="1" si="4431"/>
        <v>11.14603393288062</v>
      </c>
      <c r="P4822" s="34">
        <f t="shared" ca="1" si="4431"/>
        <v>11.271768835013379</v>
      </c>
      <c r="Q4822" s="34">
        <f t="shared" ca="1" si="4431"/>
        <v>11.152765376653475</v>
      </c>
      <c r="R4822" s="34">
        <f t="shared" ca="1" si="4431"/>
        <v>11.231248924320186</v>
      </c>
      <c r="S4822" s="34">
        <f t="shared" ca="1" si="4431"/>
        <v>11.179725021001369</v>
      </c>
      <c r="T4822" s="34">
        <f t="shared" ca="1" si="4431"/>
        <v>11.129540404704576</v>
      </c>
      <c r="U4822" s="34">
        <f t="shared" ca="1" si="4431"/>
        <v>11.080756782685777</v>
      </c>
      <c r="V4822" s="34">
        <f t="shared" ca="1" si="4431"/>
        <v>11.033433259155059</v>
      </c>
      <c r="W4822" s="34">
        <f t="shared" ca="1" si="4431"/>
        <v>10.987626434872626</v>
      </c>
      <c r="X4822" s="34">
        <f t="shared" ca="1" si="4431"/>
        <v>10.94339050409928</v>
      </c>
      <c r="Y4822" s="34">
        <f t="shared" ca="1" si="4431"/>
        <v>10.900777348834863</v>
      </c>
      <c r="Z4822" s="34">
        <f t="shared" ca="1" si="4431"/>
        <v>10.859836630322841</v>
      </c>
      <c r="AA4822" s="34">
        <f t="shared" ca="1" si="4431"/>
        <v>10.820615877787443</v>
      </c>
      <c r="AB4822" s="34">
        <f t="shared" ca="1" si="4431"/>
        <v>10.783160574408463</v>
      </c>
      <c r="AC4822" s="34">
        <f t="shared" ca="1" si="4431"/>
        <v>10.747514240523735</v>
      </c>
      <c r="AD4822" s="34">
        <f t="shared" ca="1" si="4431"/>
        <v>10.71371851408794</v>
      </c>
      <c r="AE4822" s="34">
        <f t="shared" ca="1" si="4431"/>
        <v>10.681813228398468</v>
      </c>
      <c r="AF4822" s="34">
        <f t="shared" ca="1" si="4431"/>
        <v>10.651836487132673</v>
      </c>
      <c r="AG4822" s="34">
        <f t="shared" ca="1" si="4431"/>
        <v>10.623824736720628</v>
      </c>
      <c r="AH4822" s="34">
        <f t="shared" ca="1" si="4431"/>
        <v>10.597812836111789</v>
      </c>
      <c r="AI4822" s="34">
        <f t="shared" ca="1" si="4431"/>
        <v>10.573834123971874</v>
      </c>
      <c r="AJ4822" s="34">
        <f t="shared" ca="1" si="4431"/>
        <v>10.551920483376231</v>
      </c>
      <c r="AK4822" s="34">
        <f t="shared" ca="1" si="4431"/>
        <v>10.532102404042234</v>
      </c>
      <c r="AL4822" s="34">
        <f t="shared" ca="1" si="4431"/>
        <v>10.514409042174666</v>
      </c>
      <c r="AM4822" s="34">
        <f t="shared" ca="1" si="4431"/>
        <v>10.49886827797302</v>
      </c>
      <c r="AN4822" s="34">
        <f t="shared" ref="AN4822:BF4822" ca="1" si="4432">AN4562*AN3179</f>
        <v>10.485506770877292</v>
      </c>
      <c r="AO4822" s="34">
        <f t="shared" ca="1" si="4432"/>
        <v>10.474350012602685</v>
      </c>
      <c r="AP4822" s="34">
        <f t="shared" ca="1" si="4432"/>
        <v>10.465422378043316</v>
      </c>
      <c r="AQ4822" s="34">
        <f t="shared" ca="1" si="4432"/>
        <v>10.458747174097944</v>
      </c>
      <c r="AR4822" s="34">
        <f t="shared" ca="1" si="4432"/>
        <v>10.454346686497015</v>
      </c>
      <c r="AS4822" s="34">
        <f t="shared" ca="1" si="4432"/>
        <v>10.45224222468263</v>
      </c>
      <c r="AT4822" s="34">
        <f t="shared" ca="1" si="4432"/>
        <v>10.452454164821555</v>
      </c>
      <c r="AU4822" s="34">
        <f t="shared" ca="1" si="4432"/>
        <v>10.455001991003142</v>
      </c>
      <c r="AV4822" s="34">
        <f t="shared" ca="1" si="4432"/>
        <v>10.459904334699534</v>
      </c>
      <c r="AW4822" s="34">
        <f t="shared" ca="1" si="4432"/>
        <v>10.467179012536754</v>
      </c>
      <c r="AX4822" s="34">
        <f t="shared" ca="1" si="4432"/>
        <v>10.476843062453359</v>
      </c>
      <c r="AY4822" s="34">
        <f t="shared" ca="1" si="4432"/>
        <v>10.488912778294273</v>
      </c>
      <c r="AZ4822" s="34">
        <f t="shared" ca="1" si="4432"/>
        <v>10.50340374291252</v>
      </c>
      <c r="BA4822" s="34">
        <f t="shared" ca="1" si="4432"/>
        <v>10.520330859822337</v>
      </c>
      <c r="BB4822" s="34">
        <f t="shared" ca="1" si="4432"/>
        <v>10.539708383474853</v>
      </c>
      <c r="BC4822" s="34">
        <f t="shared" ca="1" si="4432"/>
        <v>10.561549948198213</v>
      </c>
      <c r="BD4822" s="34">
        <f t="shared" ca="1" si="4432"/>
        <v>10.585868595868886</v>
      </c>
      <c r="BE4822" s="34">
        <f t="shared" ca="1" si="4432"/>
        <v>10.612676802351439</v>
      </c>
      <c r="BF4822" s="34">
        <f t="shared" ca="1" si="4432"/>
        <v>10.641986502771724</v>
      </c>
    </row>
    <row r="4823" spans="1:58" x14ac:dyDescent="0.2">
      <c r="A4823" s="9" t="str">
        <f t="shared" si="4318"/>
        <v>Czechia</v>
      </c>
      <c r="C4823" s="41">
        <f t="shared" ca="1" si="4424"/>
        <v>108.00717830906017</v>
      </c>
      <c r="D4823" s="41">
        <f t="shared" ca="1" si="4424"/>
        <v>107.70304812703149</v>
      </c>
      <c r="E4823" s="41">
        <f t="shared" ca="1" si="4424"/>
        <v>107.40479008581897</v>
      </c>
      <c r="F4823" s="41">
        <f t="shared" ca="1" si="4424"/>
        <v>107.11242594065338</v>
      </c>
      <c r="G4823" s="41">
        <f t="shared" ca="1" si="4424"/>
        <v>106.82597671973613</v>
      </c>
      <c r="H4823" s="34">
        <f t="shared" ref="H4823:AM4823" ca="1" si="4433">H4563*H3180</f>
        <v>101.30158583465743</v>
      </c>
      <c r="I4823" s="34">
        <f t="shared" ca="1" si="4433"/>
        <v>101.07395292186482</v>
      </c>
      <c r="J4823" s="34">
        <f t="shared" ca="1" si="4433"/>
        <v>100.85127972161736</v>
      </c>
      <c r="K4823" s="34">
        <f t="shared" ca="1" si="4433"/>
        <v>100.63360366296686</v>
      </c>
      <c r="L4823" s="34">
        <f t="shared" ca="1" si="4433"/>
        <v>101.6779046653692</v>
      </c>
      <c r="M4823" s="34">
        <f t="shared" ca="1" si="4433"/>
        <v>102.56485773314206</v>
      </c>
      <c r="N4823" s="34">
        <f t="shared" ca="1" si="4433"/>
        <v>103.29589018592597</v>
      </c>
      <c r="O4823" s="34">
        <f t="shared" ca="1" si="4433"/>
        <v>103.87597212176772</v>
      </c>
      <c r="P4823" s="34">
        <f t="shared" ca="1" si="4433"/>
        <v>104.31356489849502</v>
      </c>
      <c r="Q4823" s="34">
        <f t="shared" ca="1" si="4433"/>
        <v>103.87193392658564</v>
      </c>
      <c r="R4823" s="34">
        <f t="shared" ca="1" si="4433"/>
        <v>104.07078137280017</v>
      </c>
      <c r="S4823" s="34">
        <f t="shared" ca="1" si="4433"/>
        <v>103.85672011903317</v>
      </c>
      <c r="T4823" s="34">
        <f t="shared" ca="1" si="4433"/>
        <v>103.64879177568979</v>
      </c>
      <c r="U4823" s="34">
        <f t="shared" ca="1" si="4433"/>
        <v>103.44700956027731</v>
      </c>
      <c r="V4823" s="34">
        <f t="shared" ca="1" si="4433"/>
        <v>103.25138626953193</v>
      </c>
      <c r="W4823" s="34">
        <f t="shared" ca="1" si="4433"/>
        <v>103.06193429414786</v>
      </c>
      <c r="X4823" s="34">
        <f t="shared" ca="1" si="4433"/>
        <v>102.87866563292613</v>
      </c>
      <c r="Y4823" s="34">
        <f t="shared" ca="1" si="4433"/>
        <v>102.70159190641152</v>
      </c>
      <c r="Z4823" s="34">
        <f t="shared" ca="1" si="4433"/>
        <v>102.53072436999321</v>
      </c>
      <c r="AA4823" s="34">
        <f t="shared" ca="1" si="4433"/>
        <v>102.36607392653526</v>
      </c>
      <c r="AB4823" s="34">
        <f t="shared" ca="1" si="4433"/>
        <v>102.20765113851137</v>
      </c>
      <c r="AC4823" s="34">
        <f t="shared" ca="1" si="4433"/>
        <v>102.05546623970807</v>
      </c>
      <c r="AD4823" s="34">
        <f t="shared" ca="1" si="4433"/>
        <v>101.9095291464689</v>
      </c>
      <c r="AE4823" s="34">
        <f t="shared" ca="1" si="4433"/>
        <v>101.76984946854284</v>
      </c>
      <c r="AF4823" s="34">
        <f t="shared" ca="1" si="4433"/>
        <v>101.63643651950741</v>
      </c>
      <c r="AG4823" s="34">
        <f t="shared" ca="1" si="4433"/>
        <v>101.50929932682861</v>
      </c>
      <c r="AH4823" s="34">
        <f t="shared" ca="1" si="4433"/>
        <v>101.3884466415269</v>
      </c>
      <c r="AI4823" s="34">
        <f t="shared" ca="1" si="4433"/>
        <v>101.27388694750991</v>
      </c>
      <c r="AJ4823" s="34">
        <f t="shared" ca="1" si="4433"/>
        <v>101.16562847053964</v>
      </c>
      <c r="AK4823" s="34">
        <f t="shared" ca="1" si="4433"/>
        <v>101.06367918689409</v>
      </c>
      <c r="AL4823" s="34">
        <f t="shared" ca="1" si="4433"/>
        <v>100.96804683168961</v>
      </c>
      <c r="AM4823" s="34">
        <f t="shared" ca="1" si="4433"/>
        <v>100.87873890692308</v>
      </c>
      <c r="AN4823" s="34">
        <f t="shared" ref="AN4823:BF4823" ca="1" si="4434">AN4563*AN3180</f>
        <v>100.79576268919899</v>
      </c>
      <c r="AO4823" s="34">
        <f t="shared" ca="1" si="4434"/>
        <v>100.71912523719939</v>
      </c>
      <c r="AP4823" s="34">
        <f t="shared" ca="1" si="4434"/>
        <v>100.6488333988613</v>
      </c>
      <c r="AQ4823" s="34">
        <f t="shared" ca="1" si="4434"/>
        <v>100.58489381831802</v>
      </c>
      <c r="AR4823" s="34">
        <f t="shared" ca="1" si="4434"/>
        <v>100.52731294256878</v>
      </c>
      <c r="AS4823" s="34">
        <f t="shared" ca="1" si="4434"/>
        <v>100.4760970279317</v>
      </c>
      <c r="AT4823" s="34">
        <f t="shared" ca="1" si="4434"/>
        <v>100.43125214624372</v>
      </c>
      <c r="AU4823" s="34">
        <f t="shared" ca="1" si="4434"/>
        <v>100.39278419086239</v>
      </c>
      <c r="AV4823" s="34">
        <f t="shared" ca="1" si="4434"/>
        <v>100.36069888243161</v>
      </c>
      <c r="AW4823" s="34">
        <f t="shared" ca="1" si="4434"/>
        <v>100.33500177446605</v>
      </c>
      <c r="AX4823" s="34">
        <f t="shared" ca="1" si="4434"/>
        <v>100.31569825871533</v>
      </c>
      <c r="AY4823" s="34">
        <f t="shared" ca="1" si="4434"/>
        <v>100.30279357036224</v>
      </c>
      <c r="AZ4823" s="34">
        <f t="shared" ca="1" si="4434"/>
        <v>100.29629279301562</v>
      </c>
      <c r="BA4823" s="34">
        <f t="shared" ca="1" si="4434"/>
        <v>100.29620086355096</v>
      </c>
      <c r="BB4823" s="34">
        <f t="shared" ca="1" si="4434"/>
        <v>100.3025225767596</v>
      </c>
      <c r="BC4823" s="34">
        <f t="shared" ca="1" si="4434"/>
        <v>100.31526258985841</v>
      </c>
      <c r="BD4823" s="34">
        <f t="shared" ca="1" si="4434"/>
        <v>100.33442542682059</v>
      </c>
      <c r="BE4823" s="34">
        <f t="shared" ca="1" si="4434"/>
        <v>100.36001548257903</v>
      </c>
      <c r="BF4823" s="34">
        <f t="shared" ca="1" si="4434"/>
        <v>100.39203702706193</v>
      </c>
    </row>
    <row r="4824" spans="1:58" x14ac:dyDescent="0.2">
      <c r="A4824" s="9" t="str">
        <f t="shared" si="4318"/>
        <v>Côte d'Ivoire</v>
      </c>
      <c r="C4824" s="41">
        <f t="shared" ca="1" si="4424"/>
        <v>29.023257012202759</v>
      </c>
      <c r="D4824" s="41">
        <f t="shared" ca="1" si="4424"/>
        <v>33.191216102215314</v>
      </c>
      <c r="E4824" s="41">
        <f t="shared" ca="1" si="4424"/>
        <v>37.787651318287139</v>
      </c>
      <c r="F4824" s="41">
        <f t="shared" ca="1" si="4424"/>
        <v>42.834825165924663</v>
      </c>
      <c r="G4824" s="41">
        <f t="shared" ca="1" si="4424"/>
        <v>48.353937112175245</v>
      </c>
      <c r="H4824" s="34">
        <f t="shared" ref="H4824:AM4824" ca="1" si="4435">H4564*H3181</f>
        <v>49.348010177952816</v>
      </c>
      <c r="I4824" s="34">
        <f t="shared" ca="1" si="4435"/>
        <v>55.218349042995825</v>
      </c>
      <c r="J4824" s="34">
        <f t="shared" ca="1" si="4435"/>
        <v>61.563551652896358</v>
      </c>
      <c r="K4824" s="34">
        <f t="shared" ca="1" si="4435"/>
        <v>74.879071469588283</v>
      </c>
      <c r="L4824" s="34">
        <f t="shared" ca="1" si="4435"/>
        <v>82.961694186915224</v>
      </c>
      <c r="M4824" s="34">
        <f t="shared" ca="1" si="4435"/>
        <v>91.608270245822567</v>
      </c>
      <c r="N4824" s="34">
        <f t="shared" ca="1" si="4435"/>
        <v>100.82804995735007</v>
      </c>
      <c r="O4824" s="34">
        <f t="shared" ca="1" si="4435"/>
        <v>110.62810701028113</v>
      </c>
      <c r="P4824" s="34">
        <f t="shared" ca="1" si="4435"/>
        <v>121.01328362665697</v>
      </c>
      <c r="Q4824" s="34">
        <f t="shared" ca="1" si="4435"/>
        <v>130.90388699272771</v>
      </c>
      <c r="R4824" s="34">
        <f t="shared" ca="1" si="4435"/>
        <v>144.68562692338938</v>
      </c>
      <c r="S4824" s="34">
        <f t="shared" ca="1" si="4435"/>
        <v>156.90860182936694</v>
      </c>
      <c r="T4824" s="34">
        <f t="shared" ca="1" si="4435"/>
        <v>169.71379510746951</v>
      </c>
      <c r="U4824" s="34">
        <f t="shared" ca="1" si="4435"/>
        <v>183.09443117201323</v>
      </c>
      <c r="V4824" s="34">
        <f t="shared" ca="1" si="4435"/>
        <v>197.04160762037955</v>
      </c>
      <c r="W4824" s="34">
        <f t="shared" ca="1" si="4435"/>
        <v>211.54438083253183</v>
      </c>
      <c r="X4824" s="34">
        <f t="shared" ca="1" si="4435"/>
        <v>226.58986570041711</v>
      </c>
      <c r="Y4824" s="34">
        <f t="shared" ca="1" si="4435"/>
        <v>242.16334767351515</v>
      </c>
      <c r="Z4824" s="34">
        <f t="shared" ca="1" si="4435"/>
        <v>258.24840526014782</v>
      </c>
      <c r="AA4824" s="34">
        <f t="shared" ca="1" si="4435"/>
        <v>274.82704111057416</v>
      </c>
      <c r="AB4824" s="34">
        <f t="shared" ca="1" si="4435"/>
        <v>291.87981982720419</v>
      </c>
      <c r="AC4824" s="34">
        <f t="shared" ca="1" si="4435"/>
        <v>309.38601069295783</v>
      </c>
      <c r="AD4824" s="34">
        <f t="shared" ca="1" si="4435"/>
        <v>327.32373358049495</v>
      </c>
      <c r="AE4824" s="34">
        <f t="shared" ca="1" si="4435"/>
        <v>345.67010639548391</v>
      </c>
      <c r="AF4824" s="34">
        <f t="shared" ca="1" si="4435"/>
        <v>364.40139251608031</v>
      </c>
      <c r="AG4824" s="34">
        <f t="shared" ca="1" si="4435"/>
        <v>383.4931468109624</v>
      </c>
      <c r="AH4824" s="34">
        <f t="shared" ca="1" si="4435"/>
        <v>402.92035895004045</v>
      </c>
      <c r="AI4824" s="34">
        <f t="shared" ca="1" si="4435"/>
        <v>422.65759285788135</v>
      </c>
      <c r="AJ4824" s="34">
        <f t="shared" ca="1" si="4435"/>
        <v>442.67912130121925</v>
      </c>
      <c r="AK4824" s="34">
        <f t="shared" ca="1" si="4435"/>
        <v>462.95905474154972</v>
      </c>
      <c r="AL4824" s="34">
        <f t="shared" ca="1" si="4435"/>
        <v>483.47146372398674</v>
      </c>
      <c r="AM4824" s="34">
        <f t="shared" ca="1" si="4435"/>
        <v>504.19049420737605</v>
      </c>
      <c r="AN4824" s="34">
        <f t="shared" ref="AN4824:BF4824" ca="1" si="4436">AN4564*AN3181</f>
        <v>525.09047537134165</v>
      </c>
      <c r="AO4824" s="34">
        <f t="shared" ca="1" si="4436"/>
        <v>546.14601955700482</v>
      </c>
      <c r="AP4824" s="34">
        <f t="shared" ca="1" si="4436"/>
        <v>567.3321141138224</v>
      </c>
      <c r="AQ4824" s="34">
        <f t="shared" ca="1" si="4436"/>
        <v>588.6242050289261</v>
      </c>
      <c r="AR4824" s="34">
        <f t="shared" ca="1" si="4436"/>
        <v>609.99827231264771</v>
      </c>
      <c r="AS4824" s="34">
        <f t="shared" ca="1" si="4436"/>
        <v>631.43089719849399</v>
      </c>
      <c r="AT4824" s="34">
        <f t="shared" ca="1" si="4436"/>
        <v>652.89932129363433</v>
      </c>
      <c r="AU4824" s="34">
        <f t="shared" ca="1" si="4436"/>
        <v>674.3814978807643</v>
      </c>
      <c r="AV4824" s="34">
        <f t="shared" ca="1" si="4436"/>
        <v>695.85613563062361</v>
      </c>
      <c r="AW4824" s="34">
        <f t="shared" ca="1" si="4436"/>
        <v>717.30273503036119</v>
      </c>
      <c r="AX4824" s="34">
        <f t="shared" ca="1" si="4436"/>
        <v>738.70161787356062</v>
      </c>
      <c r="AY4824" s="34">
        <f t="shared" ca="1" si="4436"/>
        <v>760.03395018661877</v>
      </c>
      <c r="AZ4824" s="34">
        <f t="shared" ca="1" si="4436"/>
        <v>781.28175899093208</v>
      </c>
      <c r="BA4824" s="34">
        <f t="shared" ca="1" si="4436"/>
        <v>802.42794331455207</v>
      </c>
      <c r="BB4824" s="34">
        <f t="shared" ca="1" si="4436"/>
        <v>823.45627987859882</v>
      </c>
      <c r="BC4824" s="34">
        <f t="shared" ca="1" si="4436"/>
        <v>844.35142388587042</v>
      </c>
      <c r="BD4824" s="34">
        <f t="shared" ca="1" si="4436"/>
        <v>865.09890534001761</v>
      </c>
      <c r="BE4824" s="34">
        <f t="shared" ca="1" si="4436"/>
        <v>885.68512131634941</v>
      </c>
      <c r="BF4824" s="34">
        <f t="shared" ca="1" si="4436"/>
        <v>906.09732459833072</v>
      </c>
    </row>
    <row r="4825" spans="1:58" x14ac:dyDescent="0.2">
      <c r="A4825" s="9" t="str">
        <f t="shared" si="4318"/>
        <v>Democratic People's Republic of Korea</v>
      </c>
      <c r="C4825" s="41">
        <f t="shared" ca="1" si="4424"/>
        <v>181.32451461250457</v>
      </c>
      <c r="D4825" s="41">
        <f t="shared" ca="1" si="4424"/>
        <v>185.08496297312362</v>
      </c>
      <c r="E4825" s="41">
        <f t="shared" ca="1" si="4424"/>
        <v>188.75273129516944</v>
      </c>
      <c r="F4825" s="41">
        <f t="shared" ca="1" si="4424"/>
        <v>192.32457141634981</v>
      </c>
      <c r="G4825" s="41">
        <f t="shared" ca="1" si="4424"/>
        <v>195.79753662775502</v>
      </c>
      <c r="H4825" s="34">
        <f t="shared" ref="H4825:AM4825" ca="1" si="4437">H4565*H3182</f>
        <v>170.71326009357776</v>
      </c>
      <c r="I4825" s="34">
        <f t="shared" ca="1" si="4437"/>
        <v>173.89108406704059</v>
      </c>
      <c r="J4825" s="34">
        <f t="shared" ca="1" si="4437"/>
        <v>176.98971315950405</v>
      </c>
      <c r="K4825" s="34">
        <f t="shared" ca="1" si="4437"/>
        <v>180.04361830967841</v>
      </c>
      <c r="L4825" s="34">
        <f t="shared" ca="1" si="4437"/>
        <v>188.06291883078822</v>
      </c>
      <c r="M4825" s="34">
        <f t="shared" ca="1" si="4437"/>
        <v>196.10516346004684</v>
      </c>
      <c r="N4825" s="34">
        <f t="shared" ca="1" si="4437"/>
        <v>204.13326305522224</v>
      </c>
      <c r="O4825" s="34">
        <f t="shared" ca="1" si="4437"/>
        <v>212.10758179974943</v>
      </c>
      <c r="P4825" s="34">
        <f t="shared" ca="1" si="4437"/>
        <v>219.98627561000239</v>
      </c>
      <c r="Q4825" s="34">
        <f t="shared" ca="1" si="4437"/>
        <v>220.13322628560039</v>
      </c>
      <c r="R4825" s="34">
        <f t="shared" ca="1" si="4437"/>
        <v>226.90432614158479</v>
      </c>
      <c r="S4825" s="34">
        <f t="shared" ca="1" si="4437"/>
        <v>229.05709107482963</v>
      </c>
      <c r="T4825" s="34">
        <f t="shared" ca="1" si="4437"/>
        <v>231.0954249331935</v>
      </c>
      <c r="U4825" s="34">
        <f t="shared" ca="1" si="4437"/>
        <v>233.01947857660269</v>
      </c>
      <c r="V4825" s="34">
        <f t="shared" ca="1" si="4437"/>
        <v>234.82953787955611</v>
      </c>
      <c r="W4825" s="34">
        <f t="shared" ca="1" si="4437"/>
        <v>236.52601311569094</v>
      </c>
      <c r="X4825" s="34">
        <f t="shared" ca="1" si="4437"/>
        <v>238.10942870436949</v>
      </c>
      <c r="Y4825" s="34">
        <f t="shared" ca="1" si="4437"/>
        <v>239.58041334184907</v>
      </c>
      <c r="Z4825" s="34">
        <f t="shared" ca="1" si="4437"/>
        <v>240.93969053434128</v>
      </c>
      <c r="AA4825" s="34">
        <f t="shared" ca="1" si="4437"/>
        <v>242.18806954574148</v>
      </c>
      <c r="AB4825" s="34">
        <f t="shared" ca="1" si="4437"/>
        <v>243.32643676846692</v>
      </c>
      <c r="AC4825" s="34">
        <f t="shared" ca="1" si="4437"/>
        <v>244.35574752220631</v>
      </c>
      <c r="AD4825" s="34">
        <f t="shared" ca="1" si="4437"/>
        <v>245.27701828188427</v>
      </c>
      <c r="AE4825" s="34">
        <f t="shared" ca="1" si="4437"/>
        <v>246.09131933332003</v>
      </c>
      <c r="AF4825" s="34">
        <f t="shared" ca="1" si="4437"/>
        <v>246.79976785231602</v>
      </c>
      <c r="AG4825" s="34">
        <f t="shared" ca="1" si="4437"/>
        <v>247.40352140080734</v>
      </c>
      <c r="AH4825" s="34">
        <f t="shared" ca="1" si="4437"/>
        <v>247.90377183162232</v>
      </c>
      <c r="AI4825" s="34">
        <f t="shared" ca="1" si="4437"/>
        <v>248.30173959191993</v>
      </c>
      <c r="AJ4825" s="34">
        <f t="shared" ca="1" si="4437"/>
        <v>248.59866841385562</v>
      </c>
      <c r="AK4825" s="34">
        <f t="shared" ca="1" si="4437"/>
        <v>248.79582038006623</v>
      </c>
      <c r="AL4825" s="34">
        <f t="shared" ca="1" si="4437"/>
        <v>248.89447135052546</v>
      </c>
      <c r="AM4825" s="34">
        <f t="shared" ca="1" si="4437"/>
        <v>248.8959067367901</v>
      </c>
      <c r="AN4825" s="34">
        <f t="shared" ref="AN4825:BF4825" ca="1" si="4438">AN4565*AN3182</f>
        <v>248.80141760900619</v>
      </c>
      <c r="AO4825" s="34">
        <f t="shared" ca="1" si="4438"/>
        <v>248.61229712086134</v>
      </c>
      <c r="AP4825" s="34">
        <f t="shared" ca="1" si="4438"/>
        <v>248.32983723732511</v>
      </c>
      <c r="AQ4825" s="34">
        <f t="shared" ca="1" si="4438"/>
        <v>247.95532575011188</v>
      </c>
      <c r="AR4825" s="34">
        <f t="shared" ca="1" si="4438"/>
        <v>247.49004356569114</v>
      </c>
      <c r="AS4825" s="34">
        <f t="shared" ca="1" si="4438"/>
        <v>246.93526225097619</v>
      </c>
      <c r="AT4825" s="34">
        <f t="shared" ca="1" si="4438"/>
        <v>246.29224182188813</v>
      </c>
      <c r="AU4825" s="34">
        <f t="shared" ca="1" si="4438"/>
        <v>245.56222876045132</v>
      </c>
      <c r="AV4825" s="34">
        <f t="shared" ca="1" si="4438"/>
        <v>244.74645424627312</v>
      </c>
      <c r="AW4825" s="34">
        <f t="shared" ca="1" si="4438"/>
        <v>243.84613258882575</v>
      </c>
      <c r="AX4825" s="34">
        <f t="shared" ca="1" si="4438"/>
        <v>242.8624598472307</v>
      </c>
      <c r="AY4825" s="34">
        <f t="shared" ca="1" si="4438"/>
        <v>241.79661262488315</v>
      </c>
      <c r="AZ4825" s="34">
        <f t="shared" ca="1" si="4438"/>
        <v>240.64974702658708</v>
      </c>
      <c r="BA4825" s="34">
        <f t="shared" ca="1" si="4438"/>
        <v>239.42299776655076</v>
      </c>
      <c r="BB4825" s="34">
        <f t="shared" ca="1" si="4438"/>
        <v>238.11747741594925</v>
      </c>
      <c r="BC4825" s="34">
        <f t="shared" ca="1" si="4438"/>
        <v>236.73427577945756</v>
      </c>
      <c r="BD4825" s="34">
        <f t="shared" ca="1" si="4438"/>
        <v>235.27445939052089</v>
      </c>
      <c r="BE4825" s="34">
        <f t="shared" ca="1" si="4438"/>
        <v>233.73907111582193</v>
      </c>
      <c r="BF4825" s="34">
        <f t="shared" ca="1" si="4438"/>
        <v>232.12912985975916</v>
      </c>
    </row>
    <row r="4826" spans="1:58" x14ac:dyDescent="0.2">
      <c r="A4826" s="9" t="str">
        <f t="shared" si="4318"/>
        <v>Democratic Republic of the Congo</v>
      </c>
      <c r="C4826" s="41">
        <f t="shared" ca="1" si="4424"/>
        <v>368.67225889531949</v>
      </c>
      <c r="D4826" s="41">
        <f t="shared" ca="1" si="4424"/>
        <v>407.57881590753607</v>
      </c>
      <c r="E4826" s="41">
        <f t="shared" ca="1" si="4424"/>
        <v>448.83318888578088</v>
      </c>
      <c r="F4826" s="41">
        <f t="shared" ca="1" si="4424"/>
        <v>492.4309565512068</v>
      </c>
      <c r="G4826" s="41">
        <f t="shared" ca="1" si="4424"/>
        <v>538.35756134957956</v>
      </c>
      <c r="H4826" s="34">
        <f t="shared" ref="H4826:AM4826" ca="1" si="4439">H4566*H3183</f>
        <v>487.19238899219579</v>
      </c>
      <c r="I4826" s="34">
        <f t="shared" ca="1" si="4439"/>
        <v>529.50813509699947</v>
      </c>
      <c r="J4826" s="34">
        <f t="shared" ca="1" si="4439"/>
        <v>573.79761089856834</v>
      </c>
      <c r="K4826" s="34">
        <f t="shared" ca="1" si="4439"/>
        <v>736.59351144041887</v>
      </c>
      <c r="L4826" s="34">
        <f t="shared" ca="1" si="4439"/>
        <v>793.01815112739325</v>
      </c>
      <c r="M4826" s="34">
        <f t="shared" ca="1" si="4439"/>
        <v>851.47441077307792</v>
      </c>
      <c r="N4826" s="34">
        <f t="shared" ca="1" si="4439"/>
        <v>911.8878321445336</v>
      </c>
      <c r="O4826" s="34">
        <f t="shared" ca="1" si="4439"/>
        <v>974.17722779148676</v>
      </c>
      <c r="P4826" s="34">
        <f t="shared" ca="1" si="4439"/>
        <v>1038.2552911489242</v>
      </c>
      <c r="Q4826" s="34">
        <f t="shared" ca="1" si="4439"/>
        <v>1092.4239513135544</v>
      </c>
      <c r="R4826" s="34">
        <f t="shared" ca="1" si="4439"/>
        <v>1183.8542109097682</v>
      </c>
      <c r="S4826" s="34">
        <f t="shared" ca="1" si="4439"/>
        <v>1253.3602765560079</v>
      </c>
      <c r="T4826" s="34">
        <f t="shared" ca="1" si="4439"/>
        <v>1324.2562196686708</v>
      </c>
      <c r="U4826" s="34">
        <f t="shared" ca="1" si="4439"/>
        <v>1396.4317577601137</v>
      </c>
      <c r="V4826" s="34">
        <f t="shared" ca="1" si="4439"/>
        <v>1469.7743364757137</v>
      </c>
      <c r="W4826" s="34">
        <f t="shared" ca="1" si="4439"/>
        <v>1544.1697398593474</v>
      </c>
      <c r="X4826" s="34">
        <f t="shared" ca="1" si="4439"/>
        <v>1619.5026765764051</v>
      </c>
      <c r="Y4826" s="34">
        <f t="shared" ca="1" si="4439"/>
        <v>1695.657338563472</v>
      </c>
      <c r="Z4826" s="34">
        <f t="shared" ca="1" si="4439"/>
        <v>1772.5179291921982</v>
      </c>
      <c r="AA4826" s="34">
        <f t="shared" ca="1" si="4439"/>
        <v>1849.9691586455203</v>
      </c>
      <c r="AB4826" s="34">
        <f t="shared" ca="1" si="4439"/>
        <v>1927.8967047642948</v>
      </c>
      <c r="AC4826" s="34">
        <f t="shared" ca="1" si="4439"/>
        <v>2006.1876381649868</v>
      </c>
      <c r="AD4826" s="34">
        <f t="shared" ca="1" si="4439"/>
        <v>2084.7308109124156</v>
      </c>
      <c r="AE4826" s="34">
        <f t="shared" ca="1" si="4439"/>
        <v>2163.4172084874594</v>
      </c>
      <c r="AF4826" s="34">
        <f t="shared" ca="1" si="4439"/>
        <v>2242.1402651863591</v>
      </c>
      <c r="AG4826" s="34">
        <f t="shared" ca="1" si="4439"/>
        <v>2320.7961434541353</v>
      </c>
      <c r="AH4826" s="34">
        <f t="shared" ca="1" si="4439"/>
        <v>2399.2839779574883</v>
      </c>
      <c r="AI4826" s="34">
        <f t="shared" ca="1" si="4439"/>
        <v>2477.5060854824942</v>
      </c>
      <c r="AJ4826" s="34">
        <f t="shared" ca="1" si="4439"/>
        <v>2555.3681419560603</v>
      </c>
      <c r="AK4826" s="34">
        <f t="shared" ca="1" si="4439"/>
        <v>2632.7793280874171</v>
      </c>
      <c r="AL4826" s="34">
        <f t="shared" ca="1" si="4439"/>
        <v>2709.6524452625399</v>
      </c>
      <c r="AM4826" s="34">
        <f t="shared" ca="1" si="4439"/>
        <v>2785.9040034454101</v>
      </c>
      <c r="AN4826" s="34">
        <f t="shared" ref="AN4826:BF4826" ca="1" si="4440">AN4566*AN3183</f>
        <v>2861.4542829113961</v>
      </c>
      <c r="AO4826" s="34">
        <f t="shared" ca="1" si="4440"/>
        <v>2936.2273716978416</v>
      </c>
      <c r="AP4826" s="34">
        <f t="shared" ca="1" si="4440"/>
        <v>3010.1511806692697</v>
      </c>
      <c r="AQ4826" s="34">
        <f t="shared" ca="1" si="4440"/>
        <v>3083.1574381089581</v>
      </c>
      <c r="AR4826" s="34">
        <f t="shared" ca="1" si="4440"/>
        <v>3155.1816657148224</v>
      </c>
      <c r="AS4826" s="34">
        <f t="shared" ca="1" si="4440"/>
        <v>3226.163137854488</v>
      </c>
      <c r="AT4826" s="34">
        <f t="shared" ca="1" si="4440"/>
        <v>3296.0448258703605</v>
      </c>
      <c r="AU4826" s="34">
        <f t="shared" ca="1" si="4440"/>
        <v>3364.7733291718014</v>
      </c>
      <c r="AV4826" s="34">
        <f t="shared" ca="1" si="4440"/>
        <v>3432.2987947682373</v>
      </c>
      <c r="AW4826" s="34">
        <f t="shared" ca="1" si="4440"/>
        <v>3498.5748268261518</v>
      </c>
      <c r="AX4826" s="34">
        <f t="shared" ca="1" si="4440"/>
        <v>3563.5583877322783</v>
      </c>
      <c r="AY4826" s="34">
        <f t="shared" ca="1" si="4440"/>
        <v>3627.209692069187</v>
      </c>
      <c r="AZ4826" s="34">
        <f t="shared" ca="1" si="4440"/>
        <v>3689.4920947995129</v>
      </c>
      <c r="BA4826" s="34">
        <f t="shared" ca="1" si="4440"/>
        <v>3750.371974875723</v>
      </c>
      <c r="BB4826" s="34">
        <f t="shared" ca="1" si="4440"/>
        <v>3809.8186153836623</v>
      </c>
      <c r="BC4826" s="34">
        <f t="shared" ca="1" si="4440"/>
        <v>3867.8040812458985</v>
      </c>
      <c r="BD4826" s="34">
        <f t="shared" ca="1" si="4440"/>
        <v>3924.3030954086657</v>
      </c>
      <c r="BE4826" s="34">
        <f t="shared" ca="1" si="4440"/>
        <v>3979.2929143591009</v>
      </c>
      <c r="BF4826" s="34">
        <f t="shared" ca="1" si="4440"/>
        <v>4032.7532037190945</v>
      </c>
    </row>
    <row r="4827" spans="1:58" x14ac:dyDescent="0.2">
      <c r="A4827" s="9" t="str">
        <f t="shared" si="4318"/>
        <v>Denmark</v>
      </c>
      <c r="C4827" s="41">
        <f t="shared" ca="1" si="4424"/>
        <v>57.100308664773237</v>
      </c>
      <c r="D4827" s="41">
        <f t="shared" ca="1" si="4424"/>
        <v>57.54384786183374</v>
      </c>
      <c r="E4827" s="41">
        <f t="shared" ca="1" si="4424"/>
        <v>57.977729486075155</v>
      </c>
      <c r="F4827" s="41">
        <f t="shared" ca="1" si="4424"/>
        <v>58.401949943739908</v>
      </c>
      <c r="G4827" s="41">
        <f t="shared" ca="1" si="4424"/>
        <v>58.816505799038943</v>
      </c>
      <c r="H4827" s="34">
        <f t="shared" ref="H4827:AM4827" ca="1" si="4441">H4567*H3184</f>
        <v>58.113677792622717</v>
      </c>
      <c r="I4827" s="34">
        <f t="shared" ca="1" si="4441"/>
        <v>58.508002099464342</v>
      </c>
      <c r="J4827" s="34">
        <f t="shared" ca="1" si="4441"/>
        <v>58.892808999853166</v>
      </c>
      <c r="K4827" s="34">
        <f t="shared" ca="1" si="4441"/>
        <v>59.268092547828424</v>
      </c>
      <c r="L4827" s="34">
        <f t="shared" ca="1" si="4441"/>
        <v>59.872630049494681</v>
      </c>
      <c r="M4827" s="34">
        <f t="shared" ca="1" si="4441"/>
        <v>60.448370396093978</v>
      </c>
      <c r="N4827" s="34">
        <f t="shared" ca="1" si="4441"/>
        <v>60.995497046593862</v>
      </c>
      <c r="O4827" s="34">
        <f t="shared" ca="1" si="4441"/>
        <v>61.514350872436417</v>
      </c>
      <c r="P4827" s="34">
        <f t="shared" ca="1" si="4441"/>
        <v>62.005423250790159</v>
      </c>
      <c r="Q4827" s="34">
        <f t="shared" ca="1" si="4441"/>
        <v>62.207795668262094</v>
      </c>
      <c r="R4827" s="34">
        <f t="shared" ca="1" si="4441"/>
        <v>62.737913583131864</v>
      </c>
      <c r="S4827" s="34">
        <f t="shared" ca="1" si="4441"/>
        <v>63.036275556157115</v>
      </c>
      <c r="T4827" s="34">
        <f t="shared" ca="1" si="4441"/>
        <v>63.324940003325388</v>
      </c>
      <c r="U4827" s="34">
        <f t="shared" ca="1" si="4441"/>
        <v>63.603905124709975</v>
      </c>
      <c r="V4827" s="34">
        <f t="shared" ca="1" si="4441"/>
        <v>63.873169204574005</v>
      </c>
      <c r="W4827" s="34">
        <f t="shared" ca="1" si="4441"/>
        <v>64.132730607970799</v>
      </c>
      <c r="X4827" s="34">
        <f t="shared" ca="1" si="4441"/>
        <v>64.382587777435432</v>
      </c>
      <c r="Y4827" s="34">
        <f t="shared" ca="1" si="4441"/>
        <v>64.622739229867065</v>
      </c>
      <c r="Z4827" s="34">
        <f t="shared" ca="1" si="4441"/>
        <v>64.853183553490254</v>
      </c>
      <c r="AA4827" s="34">
        <f t="shared" ca="1" si="4441"/>
        <v>65.073919404989866</v>
      </c>
      <c r="AB4827" s="34">
        <f t="shared" ca="1" si="4441"/>
        <v>65.284945506713868</v>
      </c>
      <c r="AC4827" s="34">
        <f t="shared" ca="1" si="4441"/>
        <v>65.486260644044705</v>
      </c>
      <c r="AD4827" s="34">
        <f t="shared" ca="1" si="4441"/>
        <v>65.677863662828486</v>
      </c>
      <c r="AE4827" s="34">
        <f t="shared" ca="1" si="4441"/>
        <v>65.859753466957699</v>
      </c>
      <c r="AF4827" s="34">
        <f t="shared" ca="1" si="4441"/>
        <v>66.031929016002039</v>
      </c>
      <c r="AG4827" s="34">
        <f t="shared" ca="1" si="4441"/>
        <v>66.194389322989949</v>
      </c>
      <c r="AH4827" s="34">
        <f t="shared" ca="1" si="4441"/>
        <v>66.347133452230011</v>
      </c>
      <c r="AI4827" s="34">
        <f t="shared" ca="1" si="4441"/>
        <v>66.490160517268933</v>
      </c>
      <c r="AJ4827" s="34">
        <f t="shared" ca="1" si="4441"/>
        <v>66.623469678881975</v>
      </c>
      <c r="AK4827" s="34">
        <f t="shared" ca="1" si="4441"/>
        <v>66.747060143198325</v>
      </c>
      <c r="AL4827" s="34">
        <f t="shared" ca="1" si="4441"/>
        <v>66.860931159851887</v>
      </c>
      <c r="AM4827" s="34">
        <f t="shared" ca="1" si="4441"/>
        <v>66.965082020254542</v>
      </c>
      <c r="AN4827" s="34">
        <f t="shared" ref="AN4827:BF4827" ca="1" si="4442">AN4567*AN3184</f>
        <v>67.059512055888462</v>
      </c>
      <c r="AO4827" s="34">
        <f t="shared" ca="1" si="4442"/>
        <v>67.144220636720632</v>
      </c>
      <c r="AP4827" s="34">
        <f t="shared" ca="1" si="4442"/>
        <v>67.219207169630479</v>
      </c>
      <c r="AQ4827" s="34">
        <f t="shared" ca="1" si="4442"/>
        <v>67.284471096948295</v>
      </c>
      <c r="AR4827" s="34">
        <f t="shared" ca="1" si="4442"/>
        <v>67.340011895001595</v>
      </c>
      <c r="AS4827" s="34">
        <f t="shared" ca="1" si="4442"/>
        <v>67.385829072772864</v>
      </c>
      <c r="AT4827" s="34">
        <f t="shared" ca="1" si="4442"/>
        <v>67.421922170560322</v>
      </c>
      <c r="AU4827" s="34">
        <f t="shared" ca="1" si="4442"/>
        <v>67.448290758739688</v>
      </c>
      <c r="AV4827" s="34">
        <f t="shared" ca="1" si="4442"/>
        <v>67.46493443652453</v>
      </c>
      <c r="AW4827" s="34">
        <f t="shared" ca="1" si="4442"/>
        <v>67.471852830828993</v>
      </c>
      <c r="AX4827" s="34">
        <f t="shared" ca="1" si="4442"/>
        <v>67.469045595125152</v>
      </c>
      <c r="AY4827" s="34">
        <f t="shared" ca="1" si="4442"/>
        <v>67.456512408393152</v>
      </c>
      <c r="AZ4827" s="34">
        <f t="shared" ca="1" si="4442"/>
        <v>67.434252974061977</v>
      </c>
      <c r="BA4827" s="34">
        <f t="shared" ca="1" si="4442"/>
        <v>67.40226701904534</v>
      </c>
      <c r="BB4827" s="34">
        <f t="shared" ca="1" si="4442"/>
        <v>67.360554292764959</v>
      </c>
      <c r="BC4827" s="34">
        <f t="shared" ca="1" si="4442"/>
        <v>67.309114566259694</v>
      </c>
      <c r="BD4827" s="34">
        <f t="shared" ca="1" si="4442"/>
        <v>67.247947631278919</v>
      </c>
      <c r="BE4827" s="34">
        <f t="shared" ca="1" si="4442"/>
        <v>67.177053299464717</v>
      </c>
      <c r="BF4827" s="34">
        <f t="shared" ca="1" si="4442"/>
        <v>67.096431401515304</v>
      </c>
    </row>
    <row r="4828" spans="1:58" x14ac:dyDescent="0.2">
      <c r="A4828" s="9" t="str">
        <f t="shared" si="4318"/>
        <v>Djibouti</v>
      </c>
      <c r="C4828" s="41">
        <f t="shared" ca="1" si="4424"/>
        <v>2.8470087175426224</v>
      </c>
      <c r="D4828" s="41">
        <f t="shared" ca="1" si="4424"/>
        <v>3.0388083675614297</v>
      </c>
      <c r="E4828" s="41">
        <f t="shared" ca="1" si="4424"/>
        <v>3.2358168279374744</v>
      </c>
      <c r="F4828" s="41">
        <f t="shared" ca="1" si="4424"/>
        <v>3.4376631248273344</v>
      </c>
      <c r="G4828" s="41">
        <f t="shared" ca="1" si="4424"/>
        <v>3.6439566581473266</v>
      </c>
      <c r="H4828" s="34">
        <f t="shared" ref="H4828:AM4828" ca="1" si="4443">H4568*H3185</f>
        <v>3.3449161553335185</v>
      </c>
      <c r="I4828" s="34">
        <f t="shared" ca="1" si="4443"/>
        <v>3.5322023947587655</v>
      </c>
      <c r="J4828" s="34">
        <f t="shared" ca="1" si="4443"/>
        <v>3.7227592278926029</v>
      </c>
      <c r="K4828" s="34">
        <f t="shared" ca="1" si="4443"/>
        <v>4.4625877190416476</v>
      </c>
      <c r="L4828" s="34">
        <f t="shared" ca="1" si="4443"/>
        <v>4.6816002269076744</v>
      </c>
      <c r="M4828" s="34">
        <f t="shared" ca="1" si="4443"/>
        <v>4.9023925754870836</v>
      </c>
      <c r="N4828" s="34">
        <f t="shared" ca="1" si="4443"/>
        <v>5.1245277786064909</v>
      </c>
      <c r="O4828" s="34">
        <f t="shared" ca="1" si="4443"/>
        <v>5.3475720668659239</v>
      </c>
      <c r="P4828" s="34">
        <f t="shared" ca="1" si="4443"/>
        <v>5.5710971406909326</v>
      </c>
      <c r="Q4828" s="34">
        <f t="shared" ca="1" si="4443"/>
        <v>5.7359184302642703</v>
      </c>
      <c r="R4828" s="34">
        <f t="shared" ca="1" si="4443"/>
        <v>6.0840762725597024</v>
      </c>
      <c r="S4828" s="34">
        <f t="shared" ca="1" si="4443"/>
        <v>6.3100528309225874</v>
      </c>
      <c r="T4828" s="34">
        <f t="shared" ca="1" si="4443"/>
        <v>6.534893966325332</v>
      </c>
      <c r="U4828" s="34">
        <f t="shared" ca="1" si="4443"/>
        <v>6.7582159256412817</v>
      </c>
      <c r="V4828" s="34">
        <f t="shared" ca="1" si="4443"/>
        <v>6.979650410236923</v>
      </c>
      <c r="W4828" s="34">
        <f t="shared" ca="1" si="4443"/>
        <v>7.1988456300081936</v>
      </c>
      <c r="X4828" s="34">
        <f t="shared" ca="1" si="4443"/>
        <v>7.4154671759433439</v>
      </c>
      <c r="Y4828" s="34">
        <f t="shared" ca="1" si="4443"/>
        <v>7.6291987177462968</v>
      </c>
      <c r="Z4828" s="34">
        <f t="shared" ca="1" si="4443"/>
        <v>7.8397425343932117</v>
      </c>
      <c r="AA4828" s="34">
        <f t="shared" ca="1" si="4443"/>
        <v>8.0468198865891232</v>
      </c>
      <c r="AB4828" s="34">
        <f t="shared" ca="1" si="4443"/>
        <v>8.2501712409444075</v>
      </c>
      <c r="AC4828" s="34">
        <f t="shared" ca="1" si="4443"/>
        <v>8.4495563563276352</v>
      </c>
      <c r="AD4828" s="34">
        <f t="shared" ca="1" si="4443"/>
        <v>8.6447542432792179</v>
      </c>
      <c r="AE4828" s="34">
        <f t="shared" ca="1" si="4443"/>
        <v>8.8355630076183012</v>
      </c>
      <c r="AF4828" s="34">
        <f t="shared" ca="1" si="4443"/>
        <v>9.0217995894516818</v>
      </c>
      <c r="AG4828" s="34">
        <f t="shared" ca="1" si="4443"/>
        <v>9.2032994087292188</v>
      </c>
      <c r="AH4828" s="34">
        <f t="shared" ca="1" si="4443"/>
        <v>9.3799159282927747</v>
      </c>
      <c r="AI4828" s="34">
        <f t="shared" ca="1" si="4443"/>
        <v>9.5515201450657017</v>
      </c>
      <c r="AJ4828" s="34">
        <f t="shared" ca="1" si="4443"/>
        <v>9.7180000196334131</v>
      </c>
      <c r="AK4828" s="34">
        <f t="shared" ca="1" si="4443"/>
        <v>9.8792598540015266</v>
      </c>
      <c r="AL4828" s="34">
        <f t="shared" ca="1" si="4443"/>
        <v>10.035219626790028</v>
      </c>
      <c r="AM4828" s="34">
        <f t="shared" ca="1" si="4443"/>
        <v>10.185814294556774</v>
      </c>
      <c r="AN4828" s="34">
        <f t="shared" ref="AN4828:BF4828" ca="1" si="4444">AN4568*AN3185</f>
        <v>10.330993067341808</v>
      </c>
      <c r="AO4828" s="34">
        <f t="shared" ca="1" si="4444"/>
        <v>10.470718665910088</v>
      </c>
      <c r="AP4828" s="34">
        <f t="shared" ca="1" si="4444"/>
        <v>10.604966567541645</v>
      </c>
      <c r="AQ4828" s="34">
        <f t="shared" ca="1" si="4444"/>
        <v>10.733724246596966</v>
      </c>
      <c r="AR4828" s="34">
        <f t="shared" ca="1" si="4444"/>
        <v>10.856990415466122</v>
      </c>
      <c r="AS4828" s="34">
        <f t="shared" ca="1" si="4444"/>
        <v>10.974774270912752</v>
      </c>
      <c r="AT4828" s="34">
        <f t="shared" ca="1" si="4444"/>
        <v>11.087094750239935</v>
      </c>
      <c r="AU4828" s="34">
        <f t="shared" ca="1" si="4444"/>
        <v>11.193979801153043</v>
      </c>
      <c r="AV4828" s="34">
        <f t="shared" ca="1" si="4444"/>
        <v>11.29546566866315</v>
      </c>
      <c r="AW4828" s="34">
        <f t="shared" ca="1" si="4444"/>
        <v>11.391596201881502</v>
      </c>
      <c r="AX4828" s="34">
        <f t="shared" ca="1" si="4444"/>
        <v>11.482422183086685</v>
      </c>
      <c r="AY4828" s="34">
        <f t="shared" ca="1" si="4444"/>
        <v>11.568000681018773</v>
      </c>
      <c r="AZ4828" s="34">
        <f t="shared" ca="1" si="4444"/>
        <v>11.648394429952956</v>
      </c>
      <c r="BA4828" s="34">
        <f t="shared" ca="1" si="4444"/>
        <v>11.723671235745192</v>
      </c>
      <c r="BB4828" s="34">
        <f t="shared" ca="1" si="4444"/>
        <v>11.793903409707537</v>
      </c>
      <c r="BC4828" s="34">
        <f t="shared" ca="1" si="4444"/>
        <v>11.859167230876583</v>
      </c>
      <c r="BD4828" s="34">
        <f t="shared" ca="1" si="4444"/>
        <v>11.919542436967046</v>
      </c>
      <c r="BE4828" s="34">
        <f t="shared" ca="1" si="4444"/>
        <v>11.975111744069514</v>
      </c>
      <c r="BF4828" s="34">
        <f t="shared" ca="1" si="4444"/>
        <v>12.025960394938361</v>
      </c>
    </row>
    <row r="4829" spans="1:58" x14ac:dyDescent="0.2">
      <c r="A4829" s="9" t="str">
        <f t="shared" si="4318"/>
        <v>Dominica</v>
      </c>
      <c r="C4829" s="41">
        <f t="shared" ref="C4829:G4838" ca="1" si="4445">C3882</f>
        <v>1.1677985987300976</v>
      </c>
      <c r="D4829" s="41">
        <f t="shared" ca="1" si="4445"/>
        <v>1.1847463086214223</v>
      </c>
      <c r="E4829" s="41">
        <f t="shared" ca="1" si="4445"/>
        <v>1.201030741794288</v>
      </c>
      <c r="F4829" s="41">
        <f t="shared" ca="1" si="4445"/>
        <v>1.2166488207695718</v>
      </c>
      <c r="G4829" s="41">
        <f t="shared" ca="1" si="4445"/>
        <v>1.2315990322635881</v>
      </c>
      <c r="H4829" s="34">
        <f t="shared" ref="H4829:AM4829" ca="1" si="4446">H4569*H3186</f>
        <v>1.0213059533734834</v>
      </c>
      <c r="I4829" s="34">
        <f t="shared" ca="1" si="4446"/>
        <v>1.0353450344046247</v>
      </c>
      <c r="J4829" s="34">
        <f t="shared" ca="1" si="4446"/>
        <v>1.0488962141259133</v>
      </c>
      <c r="K4829" s="34">
        <f t="shared" ca="1" si="4446"/>
        <v>1.1489400328922537</v>
      </c>
      <c r="L4829" s="34">
        <f t="shared" ca="1" si="4446"/>
        <v>1.1851018441662122</v>
      </c>
      <c r="M4829" s="34">
        <f t="shared" ca="1" si="4446"/>
        <v>1.2207398584893989</v>
      </c>
      <c r="N4829" s="34">
        <f t="shared" ca="1" si="4446"/>
        <v>1.255721139354286</v>
      </c>
      <c r="O4829" s="34">
        <f t="shared" ca="1" si="4446"/>
        <v>1.2899113761221372</v>
      </c>
      <c r="P4829" s="34">
        <f t="shared" ca="1" si="4446"/>
        <v>1.3231761194875584</v>
      </c>
      <c r="Q4829" s="34">
        <f t="shared" ca="1" si="4446"/>
        <v>1.3186318841883933</v>
      </c>
      <c r="R4829" s="34">
        <f t="shared" ca="1" si="4446"/>
        <v>1.3528161497925517</v>
      </c>
      <c r="S4829" s="34">
        <f t="shared" ca="1" si="4446"/>
        <v>1.3600732527487271</v>
      </c>
      <c r="T4829" s="34">
        <f t="shared" ca="1" si="4446"/>
        <v>1.3667425726524176</v>
      </c>
      <c r="U4829" s="34">
        <f t="shared" ca="1" si="4446"/>
        <v>1.3728350102929348</v>
      </c>
      <c r="V4829" s="34">
        <f t="shared" ca="1" si="4446"/>
        <v>1.3783617906832455</v>
      </c>
      <c r="W4829" s="34">
        <f t="shared" ca="1" si="4446"/>
        <v>1.3833344071536122</v>
      </c>
      <c r="X4829" s="34">
        <f t="shared" ca="1" si="4446"/>
        <v>1.3877645691204556</v>
      </c>
      <c r="Y4829" s="34">
        <f t="shared" ca="1" si="4446"/>
        <v>1.3916641534545708</v>
      </c>
      <c r="Z4829" s="34">
        <f t="shared" ca="1" si="4446"/>
        <v>1.3950451593564559</v>
      </c>
      <c r="AA4829" s="34">
        <f t="shared" ca="1" si="4446"/>
        <v>1.3979196666328888</v>
      </c>
      <c r="AB4829" s="34">
        <f t="shared" ca="1" si="4446"/>
        <v>1.4002997972578175</v>
      </c>
      <c r="AC4829" s="34">
        <f t="shared" ca="1" si="4446"/>
        <v>1.4021976800918883</v>
      </c>
      <c r="AD4829" s="34">
        <f t="shared" ca="1" si="4446"/>
        <v>1.4036254186282608</v>
      </c>
      <c r="AE4829" s="34">
        <f t="shared" ca="1" si="4446"/>
        <v>1.4045950616275689</v>
      </c>
      <c r="AF4829" s="34">
        <f t="shared" ca="1" si="4446"/>
        <v>1.4051185765017522</v>
      </c>
      <c r="AG4829" s="34">
        <f t="shared" ca="1" si="4446"/>
        <v>1.4052078253048303</v>
      </c>
      <c r="AH4829" s="34">
        <f t="shared" ca="1" si="4446"/>
        <v>1.4048745431883125</v>
      </c>
      <c r="AI4829" s="34">
        <f t="shared" ca="1" si="4446"/>
        <v>1.4041303191796923</v>
      </c>
      <c r="AJ4829" s="34">
        <f t="shared" ca="1" si="4446"/>
        <v>1.4029865791441778</v>
      </c>
      <c r="AK4829" s="34">
        <f t="shared" ca="1" si="4446"/>
        <v>1.4014545707923556</v>
      </c>
      <c r="AL4829" s="34">
        <f t="shared" ca="1" si="4446"/>
        <v>1.3995453505996787</v>
      </c>
      <c r="AM4829" s="34">
        <f t="shared" ca="1" si="4446"/>
        <v>1.3972697725074839</v>
      </c>
      <c r="AN4829" s="34">
        <f t="shared" ref="AN4829:BF4829" ca="1" si="4447">AN4569*AN3186</f>
        <v>1.3946384782794596</v>
      </c>
      <c r="AO4829" s="34">
        <f t="shared" ca="1" si="4447"/>
        <v>1.3916618893921135</v>
      </c>
      <c r="AP4829" s="34">
        <f t="shared" ca="1" si="4447"/>
        <v>1.3883502003426669</v>
      </c>
      <c r="AQ4829" s="34">
        <f t="shared" ca="1" si="4447"/>
        <v>1.3847133732628738</v>
      </c>
      <c r="AR4829" s="34">
        <f t="shared" ca="1" si="4447"/>
        <v>1.3807611337325008</v>
      </c>
      <c r="AS4829" s="34">
        <f t="shared" ca="1" si="4447"/>
        <v>1.3765029676914653</v>
      </c>
      <c r="AT4829" s="34">
        <f t="shared" ca="1" si="4447"/>
        <v>1.3719481193549503</v>
      </c>
      <c r="AU4829" s="34">
        <f t="shared" ca="1" si="4447"/>
        <v>1.3671055900411013</v>
      </c>
      <c r="AV4829" s="34">
        <f t="shared" ca="1" si="4447"/>
        <v>1.3619841378261182</v>
      </c>
      <c r="AW4829" s="34">
        <f t="shared" ca="1" si="4447"/>
        <v>1.3565922779467015</v>
      </c>
      <c r="AX4829" s="34">
        <f t="shared" ca="1" si="4447"/>
        <v>1.3509382838748127</v>
      </c>
      <c r="AY4829" s="34">
        <f t="shared" ca="1" si="4447"/>
        <v>1.3450301889945786</v>
      </c>
      <c r="AZ4829" s="34">
        <f t="shared" ca="1" si="4447"/>
        <v>1.3388757888158878</v>
      </c>
      <c r="BA4829" s="34">
        <f t="shared" ca="1" si="4447"/>
        <v>1.332482643663752</v>
      </c>
      <c r="BB4829" s="34">
        <f t="shared" ca="1" si="4447"/>
        <v>1.325858081786883</v>
      </c>
      <c r="BC4829" s="34">
        <f t="shared" ca="1" si="4447"/>
        <v>1.3190092028330791</v>
      </c>
      <c r="BD4829" s="34">
        <f t="shared" ca="1" si="4447"/>
        <v>1.3119428816430088</v>
      </c>
      <c r="BE4829" s="34">
        <f t="shared" ca="1" si="4447"/>
        <v>1.3046657723177504</v>
      </c>
      <c r="BF4829" s="34">
        <f t="shared" ca="1" si="4447"/>
        <v>1.297184312519021</v>
      </c>
    </row>
    <row r="4830" spans="1:58" x14ac:dyDescent="0.2">
      <c r="A4830" s="9" t="str">
        <f t="shared" si="4318"/>
        <v>Dominican Republic</v>
      </c>
      <c r="C4830" s="41">
        <f t="shared" ca="1" si="4445"/>
        <v>106.09309966028295</v>
      </c>
      <c r="D4830" s="41">
        <f t="shared" ca="1" si="4445"/>
        <v>108.03313499821803</v>
      </c>
      <c r="E4830" s="41">
        <f t="shared" ca="1" si="4445"/>
        <v>109.90969068878253</v>
      </c>
      <c r="F4830" s="41">
        <f t="shared" ca="1" si="4445"/>
        <v>111.72135394505372</v>
      </c>
      <c r="G4830" s="41">
        <f t="shared" ca="1" si="4445"/>
        <v>113.46690158768982</v>
      </c>
      <c r="H4830" s="34">
        <f t="shared" ref="H4830:AM4830" ca="1" si="4448">H4570*H3187</f>
        <v>84.836276697913362</v>
      </c>
      <c r="I4830" s="34">
        <f t="shared" ca="1" si="4448"/>
        <v>86.346477281328433</v>
      </c>
      <c r="J4830" s="34">
        <f t="shared" ca="1" si="4448"/>
        <v>87.81605811172669</v>
      </c>
      <c r="K4830" s="34">
        <f t="shared" ca="1" si="4448"/>
        <v>101.25138438685424</v>
      </c>
      <c r="L4830" s="34">
        <f t="shared" ca="1" si="4448"/>
        <v>105.96875187591408</v>
      </c>
      <c r="M4830" s="34">
        <f t="shared" ca="1" si="4448"/>
        <v>110.70673591953896</v>
      </c>
      <c r="N4830" s="34">
        <f t="shared" ca="1" si="4448"/>
        <v>115.44018123497446</v>
      </c>
      <c r="O4830" s="34">
        <f t="shared" ca="1" si="4448"/>
        <v>120.14175413172036</v>
      </c>
      <c r="P4830" s="34">
        <f t="shared" ca="1" si="4448"/>
        <v>124.78216809485136</v>
      </c>
      <c r="Q4830" s="34">
        <f t="shared" ca="1" si="4448"/>
        <v>124.56019394438758</v>
      </c>
      <c r="R4830" s="34">
        <f t="shared" ca="1" si="4448"/>
        <v>128.12046152693128</v>
      </c>
      <c r="S4830" s="34">
        <f t="shared" ca="1" si="4448"/>
        <v>129.03528791980673</v>
      </c>
      <c r="T4830" s="34">
        <f t="shared" ca="1" si="4448"/>
        <v>129.88166129144048</v>
      </c>
      <c r="U4830" s="34">
        <f t="shared" ca="1" si="4448"/>
        <v>130.66015439511534</v>
      </c>
      <c r="V4830" s="34">
        <f t="shared" ca="1" si="4448"/>
        <v>131.3714084670309</v>
      </c>
      <c r="W4830" s="34">
        <f t="shared" ca="1" si="4448"/>
        <v>132.01612639117883</v>
      </c>
      <c r="X4830" s="34">
        <f t="shared" ca="1" si="4448"/>
        <v>132.59506617235928</v>
      </c>
      <c r="Y4830" s="34">
        <f t="shared" ca="1" si="4448"/>
        <v>133.10903472470798</v>
      </c>
      <c r="Z4830" s="34">
        <f t="shared" ca="1" si="4448"/>
        <v>133.55888197992823</v>
      </c>
      <c r="AA4830" s="34">
        <f t="shared" ca="1" si="4448"/>
        <v>133.94549531684024</v>
      </c>
      <c r="AB4830" s="34">
        <f t="shared" ca="1" si="4448"/>
        <v>134.2697943113254</v>
      </c>
      <c r="AC4830" s="34">
        <f t="shared" ca="1" si="4448"/>
        <v>134.53272580377853</v>
      </c>
      <c r="AD4830" s="34">
        <f t="shared" ca="1" si="4448"/>
        <v>134.73525927921943</v>
      </c>
      <c r="AE4830" s="34">
        <f t="shared" ca="1" si="4448"/>
        <v>134.87838255379265</v>
      </c>
      <c r="AF4830" s="34">
        <f t="shared" ca="1" si="4448"/>
        <v>134.96309775992086</v>
      </c>
      <c r="AG4830" s="34">
        <f t="shared" ca="1" si="4448"/>
        <v>134.99041762141971</v>
      </c>
      <c r="AH4830" s="34">
        <f t="shared" ca="1" si="4448"/>
        <v>134.96136200884109</v>
      </c>
      <c r="AI4830" s="34">
        <f t="shared" ca="1" si="4448"/>
        <v>134.87695476474207</v>
      </c>
      <c r="AJ4830" s="34">
        <f t="shared" ca="1" si="4448"/>
        <v>134.73822078788572</v>
      </c>
      <c r="AK4830" s="34">
        <f t="shared" ca="1" si="4448"/>
        <v>134.54618336512812</v>
      </c>
      <c r="AL4830" s="34">
        <f t="shared" ca="1" si="4448"/>
        <v>134.30186173933339</v>
      </c>
      <c r="AM4830" s="34">
        <f t="shared" ca="1" si="4448"/>
        <v>134.00626890166311</v>
      </c>
      <c r="AN4830" s="34">
        <f t="shared" ref="AN4830:BF4830" ca="1" si="4449">AN4570*AN3187</f>
        <v>133.66040959639056</v>
      </c>
      <c r="AO4830" s="34">
        <f t="shared" ca="1" si="4449"/>
        <v>133.26527852659177</v>
      </c>
      <c r="AP4830" s="34">
        <f t="shared" ca="1" si="4449"/>
        <v>132.82185874903627</v>
      </c>
      <c r="AQ4830" s="34">
        <f t="shared" ca="1" si="4449"/>
        <v>132.33112024694714</v>
      </c>
      <c r="AR4830" s="34">
        <f t="shared" ca="1" si="4449"/>
        <v>131.79401866939338</v>
      </c>
      <c r="AS4830" s="34">
        <f t="shared" ca="1" si="4449"/>
        <v>131.21149422652732</v>
      </c>
      <c r="AT4830" s="34">
        <f t="shared" ca="1" si="4449"/>
        <v>130.58447073005746</v>
      </c>
      <c r="AU4830" s="34">
        <f t="shared" ca="1" si="4449"/>
        <v>129.91385476886762</v>
      </c>
      <c r="AV4830" s="34">
        <f t="shared" ca="1" si="4449"/>
        <v>129.20053500992194</v>
      </c>
      <c r="AW4830" s="34">
        <f t="shared" ca="1" si="4449"/>
        <v>128.44538161515962</v>
      </c>
      <c r="AX4830" s="34">
        <f t="shared" ca="1" si="4449"/>
        <v>127.64924576533902</v>
      </c>
      <c r="AY4830" s="34">
        <f t="shared" ca="1" si="4449"/>
        <v>126.81295928237643</v>
      </c>
      <c r="AZ4830" s="34">
        <f t="shared" ca="1" si="4449"/>
        <v>125.93733434198892</v>
      </c>
      <c r="BA4830" s="34">
        <f t="shared" ca="1" si="4449"/>
        <v>125.02316326904011</v>
      </c>
      <c r="BB4830" s="34">
        <f t="shared" ca="1" si="4449"/>
        <v>124.0712184082475</v>
      </c>
      <c r="BC4830" s="34">
        <f t="shared" ca="1" si="4449"/>
        <v>123.08225206348895</v>
      </c>
      <c r="BD4830" s="34">
        <f t="shared" ca="1" si="4449"/>
        <v>122.0569964991909</v>
      </c>
      <c r="BE4830" s="34">
        <f t="shared" ca="1" si="4449"/>
        <v>120.99616399784249</v>
      </c>
      <c r="BF4830" s="34">
        <f t="shared" ca="1" si="4449"/>
        <v>119.90044696790081</v>
      </c>
    </row>
    <row r="4831" spans="1:58" x14ac:dyDescent="0.2">
      <c r="A4831" s="9" t="str">
        <f t="shared" si="4318"/>
        <v>Ecuador</v>
      </c>
      <c r="C4831" s="41">
        <f t="shared" ca="1" si="4445"/>
        <v>190.93084503040657</v>
      </c>
      <c r="D4831" s="41">
        <f t="shared" ca="1" si="4445"/>
        <v>194.72134285829372</v>
      </c>
      <c r="E4831" s="41">
        <f t="shared" ca="1" si="4445"/>
        <v>198.4253307996315</v>
      </c>
      <c r="F4831" s="41">
        <f t="shared" ca="1" si="4445"/>
        <v>202.03991760800085</v>
      </c>
      <c r="G4831" s="41">
        <f t="shared" ca="1" si="4445"/>
        <v>205.56245545674051</v>
      </c>
      <c r="H4831" s="34">
        <f t="shared" ref="H4831:AM4831" ca="1" si="4450">H4571*H3188</f>
        <v>149.06354093783398</v>
      </c>
      <c r="I4831" s="34">
        <f t="shared" ca="1" si="4450"/>
        <v>152.08909701700961</v>
      </c>
      <c r="J4831" s="34">
        <f t="shared" ca="1" si="4450"/>
        <v>155.0642253163075</v>
      </c>
      <c r="K4831" s="34">
        <f t="shared" ca="1" si="4450"/>
        <v>178.96492982906435</v>
      </c>
      <c r="L4831" s="34">
        <f t="shared" ca="1" si="4450"/>
        <v>189.16713841460427</v>
      </c>
      <c r="M4831" s="34">
        <f t="shared" ca="1" si="4450"/>
        <v>199.50214101730316</v>
      </c>
      <c r="N4831" s="34">
        <f t="shared" ca="1" si="4450"/>
        <v>209.8982594052774</v>
      </c>
      <c r="O4831" s="34">
        <f t="shared" ca="1" si="4450"/>
        <v>220.27450366957186</v>
      </c>
      <c r="P4831" s="34">
        <f t="shared" ca="1" si="4450"/>
        <v>230.54138231138793</v>
      </c>
      <c r="Q4831" s="34">
        <f t="shared" ca="1" si="4450"/>
        <v>230.82065661565053</v>
      </c>
      <c r="R4831" s="34">
        <f t="shared" ca="1" si="4450"/>
        <v>237.69679547557183</v>
      </c>
      <c r="S4831" s="34">
        <f t="shared" ca="1" si="4450"/>
        <v>239.98537531544883</v>
      </c>
      <c r="T4831" s="34">
        <f t="shared" ca="1" si="4450"/>
        <v>242.16574047650815</v>
      </c>
      <c r="U4831" s="34">
        <f t="shared" ca="1" si="4450"/>
        <v>244.23773197789782</v>
      </c>
      <c r="V4831" s="34">
        <f t="shared" ca="1" si="4450"/>
        <v>246.20130124852483</v>
      </c>
      <c r="W4831" s="34">
        <f t="shared" ca="1" si="4450"/>
        <v>248.05650201623456</v>
      </c>
      <c r="X4831" s="34">
        <f t="shared" ca="1" si="4450"/>
        <v>249.80348248310793</v>
      </c>
      <c r="Y4831" s="34">
        <f t="shared" ca="1" si="4450"/>
        <v>251.44247779992492</v>
      </c>
      <c r="Z4831" s="34">
        <f t="shared" ca="1" si="4450"/>
        <v>252.97380284932052</v>
      </c>
      <c r="AA4831" s="34">
        <f t="shared" ca="1" si="4450"/>
        <v>254.39784534427864</v>
      </c>
      <c r="AB4831" s="34">
        <f t="shared" ca="1" si="4450"/>
        <v>255.7150592457821</v>
      </c>
      <c r="AC4831" s="34">
        <f t="shared" ca="1" si="4450"/>
        <v>256.9259585011709</v>
      </c>
      <c r="AD4831" s="34">
        <f t="shared" ca="1" si="4450"/>
        <v>258.03111110242759</v>
      </c>
      <c r="AE4831" s="34">
        <f t="shared" ca="1" si="4450"/>
        <v>259.03113346187934</v>
      </c>
      <c r="AF4831" s="34">
        <f t="shared" ca="1" si="4450"/>
        <v>259.92668510105455</v>
      </c>
      <c r="AG4831" s="34">
        <f t="shared" ca="1" si="4450"/>
        <v>260.71846364717368</v>
      </c>
      <c r="AH4831" s="34">
        <f t="shared" ca="1" si="4450"/>
        <v>261.40720013036173</v>
      </c>
      <c r="AI4831" s="34">
        <f t="shared" ca="1" si="4450"/>
        <v>261.99365457381327</v>
      </c>
      <c r="AJ4831" s="34">
        <f t="shared" ca="1" si="4450"/>
        <v>262.47861186819284</v>
      </c>
      <c r="AK4831" s="34">
        <f t="shared" ca="1" si="4450"/>
        <v>262.86287792103406</v>
      </c>
      <c r="AL4831" s="34">
        <f t="shared" ca="1" si="4450"/>
        <v>263.1472760711797</v>
      </c>
      <c r="AM4831" s="34">
        <f t="shared" ca="1" si="4450"/>
        <v>263.33264375806175</v>
      </c>
      <c r="AN4831" s="34">
        <f t="shared" ref="AN4831:BF4831" ca="1" si="4451">AN4571*AN3188</f>
        <v>263.41982943522123</v>
      </c>
      <c r="AO4831" s="34">
        <f t="shared" ca="1" si="4451"/>
        <v>263.40968971744797</v>
      </c>
      <c r="AP4831" s="34">
        <f t="shared" ca="1" si="4451"/>
        <v>263.30308675063685</v>
      </c>
      <c r="AQ4831" s="34">
        <f t="shared" ca="1" si="4451"/>
        <v>263.10088579361047</v>
      </c>
      <c r="AR4831" s="34">
        <f t="shared" ca="1" si="4451"/>
        <v>262.80395300110087</v>
      </c>
      <c r="AS4831" s="34">
        <f t="shared" ca="1" si="4451"/>
        <v>262.4131533973715</v>
      </c>
      <c r="AT4831" s="34">
        <f t="shared" ca="1" si="4451"/>
        <v>261.92934902993483</v>
      </c>
      <c r="AU4831" s="34">
        <f t="shared" ca="1" si="4451"/>
        <v>261.35339729320259</v>
      </c>
      <c r="AV4831" s="34">
        <f t="shared" ca="1" si="4451"/>
        <v>260.6861494120422</v>
      </c>
      <c r="AW4831" s="34">
        <f t="shared" ca="1" si="4451"/>
        <v>259.92844907566302</v>
      </c>
      <c r="AX4831" s="34">
        <f t="shared" ca="1" si="4451"/>
        <v>259.08113121236204</v>
      </c>
      <c r="AY4831" s="34">
        <f t="shared" ca="1" si="4451"/>
        <v>258.14502089615348</v>
      </c>
      <c r="AZ4831" s="34">
        <f t="shared" ca="1" si="4451"/>
        <v>257.12093237652726</v>
      </c>
      <c r="BA4831" s="34">
        <f t="shared" ca="1" si="4451"/>
        <v>256.00966822309937</v>
      </c>
      <c r="BB4831" s="34">
        <f t="shared" ca="1" si="4451"/>
        <v>254.81201857707083</v>
      </c>
      <c r="BC4831" s="34">
        <f t="shared" ca="1" si="4451"/>
        <v>253.52876050194172</v>
      </c>
      <c r="BD4831" s="34">
        <f t="shared" ca="1" si="4451"/>
        <v>252.16065742616209</v>
      </c>
      <c r="BE4831" s="34">
        <f t="shared" ca="1" si="4451"/>
        <v>250.70845867093249</v>
      </c>
      <c r="BF4831" s="34">
        <f t="shared" ca="1" si="4451"/>
        <v>249.17289905651134</v>
      </c>
    </row>
    <row r="4832" spans="1:58" x14ac:dyDescent="0.2">
      <c r="A4832" s="9" t="str">
        <f t="shared" si="4318"/>
        <v>Egypt</v>
      </c>
      <c r="C4832" s="41">
        <f t="shared" ca="1" si="4445"/>
        <v>1233.5269548595895</v>
      </c>
      <c r="D4832" s="41">
        <f t="shared" ca="1" si="4445"/>
        <v>1269.8657922826374</v>
      </c>
      <c r="E4832" s="41">
        <f t="shared" ca="1" si="4445"/>
        <v>1306.0405620542479</v>
      </c>
      <c r="F4832" s="41">
        <f t="shared" ca="1" si="4445"/>
        <v>1342.0196673176126</v>
      </c>
      <c r="G4832" s="41">
        <f t="shared" ca="1" si="4445"/>
        <v>1377.7731949108929</v>
      </c>
      <c r="H4832" s="34">
        <f t="shared" ref="H4832:AM4832" ca="1" si="4452">H4572*H3189</f>
        <v>1104.4745907011427</v>
      </c>
      <c r="I4832" s="34">
        <f t="shared" ca="1" si="4452"/>
        <v>1135.6316091564909</v>
      </c>
      <c r="J4832" s="34">
        <f t="shared" ca="1" si="4452"/>
        <v>1166.7376340667179</v>
      </c>
      <c r="K4832" s="34">
        <f t="shared" ca="1" si="4452"/>
        <v>1445.8504229402865</v>
      </c>
      <c r="L4832" s="34">
        <f t="shared" ca="1" si="4452"/>
        <v>1490.607960374035</v>
      </c>
      <c r="M4832" s="34">
        <f t="shared" ca="1" si="4452"/>
        <v>1535.2505133892378</v>
      </c>
      <c r="N4832" s="34">
        <f t="shared" ca="1" si="4452"/>
        <v>1579.7197037696508</v>
      </c>
      <c r="O4832" s="34">
        <f t="shared" ca="1" si="4452"/>
        <v>1623.9583844959541</v>
      </c>
      <c r="P4832" s="34">
        <f t="shared" ca="1" si="4452"/>
        <v>1667.9108344633964</v>
      </c>
      <c r="Q4832" s="34">
        <f t="shared" ca="1" si="4452"/>
        <v>1682.7337107908654</v>
      </c>
      <c r="R4832" s="34">
        <f t="shared" ca="1" si="4452"/>
        <v>1749.2825544503978</v>
      </c>
      <c r="S4832" s="34">
        <f t="shared" ca="1" si="4452"/>
        <v>1780.5938073506663</v>
      </c>
      <c r="T4832" s="34">
        <f t="shared" ca="1" si="4452"/>
        <v>1811.4364631305032</v>
      </c>
      <c r="U4832" s="34">
        <f t="shared" ca="1" si="4452"/>
        <v>1841.801685404482</v>
      </c>
      <c r="V4832" s="34">
        <f t="shared" ca="1" si="4452"/>
        <v>1871.6817844907152</v>
      </c>
      <c r="W4832" s="34">
        <f t="shared" ca="1" si="4452"/>
        <v>1901.0701594577351</v>
      </c>
      <c r="X4832" s="34">
        <f t="shared" ca="1" si="4452"/>
        <v>1929.9612402632606</v>
      </c>
      <c r="Y4832" s="34">
        <f t="shared" ca="1" si="4452"/>
        <v>1958.3504303050101</v>
      </c>
      <c r="Z4832" s="34">
        <f t="shared" ca="1" si="4452"/>
        <v>1986.2340496665565</v>
      </c>
      <c r="AA4832" s="34">
        <f t="shared" ca="1" si="4452"/>
        <v>2013.6092793060375</v>
      </c>
      <c r="AB4832" s="34">
        <f t="shared" ca="1" si="4452"/>
        <v>2040.4741064024081</v>
      </c>
      <c r="AC4832" s="34">
        <f t="shared" ca="1" si="4452"/>
        <v>2066.8272710428832</v>
      </c>
      <c r="AD4832" s="34">
        <f t="shared" ca="1" si="4452"/>
        <v>2092.6682144064043</v>
      </c>
      <c r="AE4832" s="34">
        <f t="shared" ca="1" si="4452"/>
        <v>2117.9970285712352</v>
      </c>
      <c r="AF4832" s="34">
        <f t="shared" ca="1" si="4452"/>
        <v>2142.8144080502834</v>
      </c>
      <c r="AG4832" s="34">
        <f t="shared" ca="1" si="4452"/>
        <v>2167.1216031352678</v>
      </c>
      <c r="AH4832" s="34">
        <f t="shared" ca="1" si="4452"/>
        <v>2190.9203751104496</v>
      </c>
      <c r="AI4832" s="34">
        <f t="shared" ca="1" si="4452"/>
        <v>2214.2129533782322</v>
      </c>
      <c r="AJ4832" s="34">
        <f t="shared" ca="1" si="4452"/>
        <v>2237.001994522303</v>
      </c>
      <c r="AK4832" s="34">
        <f t="shared" ca="1" si="4452"/>
        <v>2259.2905433192932</v>
      </c>
      <c r="AL4832" s="34">
        <f t="shared" ca="1" si="4452"/>
        <v>2281.081995696773</v>
      </c>
      <c r="AM4832" s="34">
        <f t="shared" ca="1" si="4452"/>
        <v>2302.3800636239189</v>
      </c>
      <c r="AN4832" s="34">
        <f t="shared" ref="AN4832:BF4832" ca="1" si="4453">AN4572*AN3189</f>
        <v>2323.1887419111604</v>
      </c>
      <c r="AO4832" s="34">
        <f t="shared" ca="1" si="4453"/>
        <v>2343.5122768864385</v>
      </c>
      <c r="AP4832" s="34">
        <f t="shared" ca="1" si="4453"/>
        <v>2363.3551369083284</v>
      </c>
      <c r="AQ4832" s="34">
        <f t="shared" ca="1" si="4453"/>
        <v>2382.7219846700473</v>
      </c>
      <c r="AR4832" s="34">
        <f t="shared" ca="1" si="4453"/>
        <v>2401.6176512432062</v>
      </c>
      <c r="AS4832" s="34">
        <f t="shared" ca="1" si="4453"/>
        <v>2420.0471118059795</v>
      </c>
      <c r="AT4832" s="34">
        <f t="shared" ca="1" si="4453"/>
        <v>2438.0154629970457</v>
      </c>
      <c r="AU4832" s="34">
        <f t="shared" ca="1" si="4453"/>
        <v>2455.5279018341384</v>
      </c>
      <c r="AV4832" s="34">
        <f t="shared" ca="1" si="4453"/>
        <v>2472.5897061342221</v>
      </c>
      <c r="AW4832" s="34">
        <f t="shared" ca="1" si="4453"/>
        <v>2489.2062163711289</v>
      </c>
      <c r="AX4832" s="34">
        <f t="shared" ca="1" si="4453"/>
        <v>2505.382818905874</v>
      </c>
      <c r="AY4832" s="34">
        <f t="shared" ca="1" si="4453"/>
        <v>2521.1249305247129</v>
      </c>
      <c r="AZ4832" s="34">
        <f t="shared" ca="1" si="4453"/>
        <v>2536.4379842203061</v>
      </c>
      <c r="BA4832" s="34">
        <f t="shared" ca="1" si="4453"/>
        <v>2551.3274161520385</v>
      </c>
      <c r="BB4832" s="34">
        <f t="shared" ca="1" si="4453"/>
        <v>2565.7986537224651</v>
      </c>
      <c r="BC4832" s="34">
        <f t="shared" ca="1" si="4453"/>
        <v>2579.857104708185</v>
      </c>
      <c r="BD4832" s="34">
        <f t="shared" ca="1" si="4453"/>
        <v>2593.5081473848395</v>
      </c>
      <c r="BE4832" s="34">
        <f t="shared" ca="1" si="4453"/>
        <v>2606.7571215876528</v>
      </c>
      <c r="BF4832" s="34">
        <f t="shared" ca="1" si="4453"/>
        <v>2619.6093206507103</v>
      </c>
    </row>
    <row r="4833" spans="1:58" x14ac:dyDescent="0.2">
      <c r="A4833" s="9" t="str">
        <f t="shared" ref="A4833:A4896" si="4454">A210</f>
        <v>El Salvador</v>
      </c>
      <c r="C4833" s="41">
        <f t="shared" ca="1" si="4445"/>
        <v>39.682365275466402</v>
      </c>
      <c r="D4833" s="41">
        <f t="shared" ca="1" si="4445"/>
        <v>40.934642699539616</v>
      </c>
      <c r="E4833" s="41">
        <f t="shared" ca="1" si="4445"/>
        <v>42.164326255779564</v>
      </c>
      <c r="F4833" s="41">
        <f t="shared" ca="1" si="4445"/>
        <v>43.369006852200734</v>
      </c>
      <c r="G4833" s="41">
        <f t="shared" ca="1" si="4445"/>
        <v>44.546412364582082</v>
      </c>
      <c r="H4833" s="34">
        <f t="shared" ref="H4833:AM4833" ca="1" si="4455">H4573*H3190</f>
        <v>30.924837415311345</v>
      </c>
      <c r="I4833" s="34">
        <f t="shared" ca="1" si="4455"/>
        <v>31.788319884703942</v>
      </c>
      <c r="J4833" s="34">
        <f t="shared" ca="1" si="4455"/>
        <v>32.637553897844995</v>
      </c>
      <c r="K4833" s="34">
        <f t="shared" ca="1" si="4455"/>
        <v>36.155218366784496</v>
      </c>
      <c r="L4833" s="34">
        <f t="shared" ca="1" si="4455"/>
        <v>39.198711860076983</v>
      </c>
      <c r="M4833" s="34">
        <f t="shared" ca="1" si="4455"/>
        <v>42.419230708335235</v>
      </c>
      <c r="N4833" s="34">
        <f t="shared" ca="1" si="4455"/>
        <v>45.806837160617754</v>
      </c>
      <c r="O4833" s="34">
        <f t="shared" ca="1" si="4455"/>
        <v>49.345851732422297</v>
      </c>
      <c r="P4833" s="34">
        <f t="shared" ca="1" si="4455"/>
        <v>53.013944066037084</v>
      </c>
      <c r="Q4833" s="34">
        <f t="shared" ca="1" si="4455"/>
        <v>53.231675132361708</v>
      </c>
      <c r="R4833" s="34">
        <f t="shared" ca="1" si="4455"/>
        <v>55.192142800319232</v>
      </c>
      <c r="S4833" s="34">
        <f t="shared" ca="1" si="4455"/>
        <v>55.917384016167041</v>
      </c>
      <c r="T4833" s="34">
        <f t="shared" ca="1" si="4455"/>
        <v>56.598765415969801</v>
      </c>
      <c r="U4833" s="34">
        <f t="shared" ca="1" si="4455"/>
        <v>57.235925366897163</v>
      </c>
      <c r="V4833" s="34">
        <f t="shared" ca="1" si="4455"/>
        <v>57.828609614982852</v>
      </c>
      <c r="W4833" s="34">
        <f t="shared" ca="1" si="4455"/>
        <v>58.37666539675854</v>
      </c>
      <c r="X4833" s="34">
        <f t="shared" ca="1" si="4455"/>
        <v>58.880035460923473</v>
      </c>
      <c r="Y4833" s="34">
        <f t="shared" ca="1" si="4455"/>
        <v>59.338752050878689</v>
      </c>
      <c r="Z4833" s="34">
        <f t="shared" ca="1" si="4455"/>
        <v>59.752930893999476</v>
      </c>
      <c r="AA4833" s="34">
        <f t="shared" ca="1" si="4455"/>
        <v>60.122765238554699</v>
      </c>
      <c r="AB4833" s="34">
        <f t="shared" ca="1" si="4455"/>
        <v>60.448519974476994</v>
      </c>
      <c r="AC4833" s="34">
        <f t="shared" ca="1" si="4455"/>
        <v>60.730525869556452</v>
      </c>
      <c r="AD4833" s="34">
        <f t="shared" ca="1" si="4455"/>
        <v>60.969173948335538</v>
      </c>
      <c r="AE4833" s="34">
        <f t="shared" ca="1" si="4455"/>
        <v>61.164910036814447</v>
      </c>
      <c r="AF4833" s="34">
        <f t="shared" ca="1" si="4455"/>
        <v>61.318229492287074</v>
      </c>
      <c r="AG4833" s="34">
        <f t="shared" ca="1" si="4455"/>
        <v>61.429672133990643</v>
      </c>
      <c r="AH4833" s="34">
        <f t="shared" ca="1" si="4455"/>
        <v>61.499817387014637</v>
      </c>
      <c r="AI4833" s="34">
        <f t="shared" ca="1" si="4455"/>
        <v>61.5292796488324</v>
      </c>
      <c r="AJ4833" s="34">
        <f t="shared" ca="1" si="4455"/>
        <v>61.518703885138478</v>
      </c>
      <c r="AK4833" s="34">
        <f t="shared" ca="1" si="4455"/>
        <v>61.468761459137049</v>
      </c>
      <c r="AL4833" s="34">
        <f t="shared" ca="1" si="4455"/>
        <v>61.380146196279995</v>
      </c>
      <c r="AM4833" s="34">
        <f t="shared" ca="1" si="4455"/>
        <v>61.253570684426947</v>
      </c>
      <c r="AN4833" s="34">
        <f t="shared" ref="AN4833:BF4833" ca="1" si="4456">AN4573*AN3190</f>
        <v>61.089762807743405</v>
      </c>
      <c r="AO4833" s="34">
        <f t="shared" ca="1" si="4456"/>
        <v>60.889462511089185</v>
      </c>
      <c r="AP4833" s="34">
        <f t="shared" ca="1" si="4456"/>
        <v>60.653418790431004</v>
      </c>
      <c r="AQ4833" s="34">
        <f t="shared" ca="1" si="4456"/>
        <v>60.382386903653497</v>
      </c>
      <c r="AR4833" s="34">
        <f t="shared" ca="1" si="4456"/>
        <v>60.077125795303417</v>
      </c>
      <c r="AS4833" s="34">
        <f t="shared" ca="1" si="4456"/>
        <v>59.738395727987381</v>
      </c>
      <c r="AT4833" s="34">
        <f t="shared" ca="1" si="4456"/>
        <v>59.366956112622262</v>
      </c>
      <c r="AU4833" s="34">
        <f t="shared" ca="1" si="4456"/>
        <v>58.963563529209594</v>
      </c>
      <c r="AV4833" s="34">
        <f t="shared" ca="1" si="4456"/>
        <v>58.528969929544566</v>
      </c>
      <c r="AW4833" s="34">
        <f t="shared" ca="1" si="4456"/>
        <v>58.063921012974426</v>
      </c>
      <c r="AX4833" s="34">
        <f t="shared" ca="1" si="4456"/>
        <v>57.569154766267282</v>
      </c>
      <c r="AY4833" s="34">
        <f t="shared" ca="1" si="4456"/>
        <v>57.045400158538527</v>
      </c>
      <c r="AZ4833" s="34">
        <f t="shared" ca="1" si="4456"/>
        <v>56.49337598228859</v>
      </c>
      <c r="BA4833" s="34">
        <f t="shared" ca="1" si="4456"/>
        <v>55.913789831629138</v>
      </c>
      <c r="BB4833" s="34">
        <f t="shared" ca="1" si="4456"/>
        <v>55.307337209001254</v>
      </c>
      <c r="BC4833" s="34">
        <f t="shared" ca="1" si="4456"/>
        <v>54.674700751811955</v>
      </c>
      <c r="BD4833" s="34">
        <f t="shared" ca="1" si="4456"/>
        <v>54.016549570727115</v>
      </c>
      <c r="BE4833" s="34">
        <f t="shared" ca="1" si="4456"/>
        <v>53.333538691549464</v>
      </c>
      <c r="BF4833" s="34">
        <f t="shared" ca="1" si="4456"/>
        <v>52.6263085929791</v>
      </c>
    </row>
    <row r="4834" spans="1:58" x14ac:dyDescent="0.2">
      <c r="A4834" s="9" t="str">
        <f t="shared" si="4454"/>
        <v>Equatorial Guinea</v>
      </c>
      <c r="C4834" s="41">
        <f t="shared" ca="1" si="4445"/>
        <v>11.096434795176375</v>
      </c>
      <c r="D4834" s="41">
        <f t="shared" ca="1" si="4445"/>
        <v>11.903685424094133</v>
      </c>
      <c r="E4834" s="41">
        <f t="shared" ca="1" si="4445"/>
        <v>12.730724605704589</v>
      </c>
      <c r="F4834" s="41">
        <f t="shared" ca="1" si="4445"/>
        <v>13.576183110190264</v>
      </c>
      <c r="G4834" s="41">
        <f t="shared" ca="1" si="4445"/>
        <v>14.438655220536178</v>
      </c>
      <c r="H4834" s="34">
        <f t="shared" ref="H4834:AM4834" ca="1" si="4457">H4574*H3191</f>
        <v>12.769699978818613</v>
      </c>
      <c r="I4834" s="34">
        <f t="shared" ca="1" si="4457"/>
        <v>13.541150876484604</v>
      </c>
      <c r="J4834" s="34">
        <f t="shared" ca="1" si="4457"/>
        <v>14.326703956491134</v>
      </c>
      <c r="K4834" s="34">
        <f t="shared" ca="1" si="4457"/>
        <v>16.68738072168232</v>
      </c>
      <c r="L4834" s="34">
        <f t="shared" ca="1" si="4457"/>
        <v>17.790763355911054</v>
      </c>
      <c r="M4834" s="34">
        <f t="shared" ca="1" si="4457"/>
        <v>18.923300110583657</v>
      </c>
      <c r="N4834" s="34">
        <f t="shared" ca="1" si="4457"/>
        <v>20.08295861075743</v>
      </c>
      <c r="O4834" s="34">
        <f t="shared" ca="1" si="4457"/>
        <v>21.26754751333775</v>
      </c>
      <c r="P4834" s="34">
        <f t="shared" ca="1" si="4457"/>
        <v>22.474727049749607</v>
      </c>
      <c r="Q4834" s="34">
        <f t="shared" ca="1" si="4457"/>
        <v>23.164610605465523</v>
      </c>
      <c r="R4834" s="34">
        <f t="shared" ca="1" si="4457"/>
        <v>24.632172111526152</v>
      </c>
      <c r="S4834" s="34">
        <f t="shared" ca="1" si="4457"/>
        <v>25.585590840468097</v>
      </c>
      <c r="T4834" s="34">
        <f t="shared" ca="1" si="4457"/>
        <v>26.537518962432916</v>
      </c>
      <c r="U4834" s="34">
        <f t="shared" ca="1" si="4457"/>
        <v>27.48669484553756</v>
      </c>
      <c r="V4834" s="34">
        <f t="shared" ca="1" si="4457"/>
        <v>28.431896896308956</v>
      </c>
      <c r="W4834" s="34">
        <f t="shared" ca="1" si="4457"/>
        <v>29.371945309445749</v>
      </c>
      <c r="X4834" s="34">
        <f t="shared" ca="1" si="4457"/>
        <v>30.305703465779519</v>
      </c>
      <c r="Y4834" s="34">
        <f t="shared" ca="1" si="4457"/>
        <v>31.232079000493346</v>
      </c>
      <c r="Z4834" s="34">
        <f t="shared" ca="1" si="4457"/>
        <v>32.150024564146342</v>
      </c>
      <c r="AA4834" s="34">
        <f t="shared" ca="1" si="4457"/>
        <v>33.05853829945719</v>
      </c>
      <c r="AB4834" s="34">
        <f t="shared" ca="1" si="4457"/>
        <v>33.956664056745879</v>
      </c>
      <c r="AC4834" s="34">
        <f t="shared" ca="1" si="4457"/>
        <v>34.843491370824019</v>
      </c>
      <c r="AD4834" s="34">
        <f t="shared" ca="1" si="4457"/>
        <v>35.718155221565091</v>
      </c>
      <c r="AE4834" s="34">
        <f t="shared" ca="1" si="4457"/>
        <v>36.579835599962443</v>
      </c>
      <c r="AF4834" s="34">
        <f t="shared" ca="1" si="4457"/>
        <v>37.42775690056115</v>
      </c>
      <c r="AG4834" s="34">
        <f t="shared" ca="1" si="4457"/>
        <v>38.261187160467315</v>
      </c>
      <c r="AH4834" s="34">
        <f t="shared" ca="1" si="4457"/>
        <v>39.079437164043135</v>
      </c>
      <c r="AI4834" s="34">
        <f t="shared" ca="1" si="4457"/>
        <v>39.881859431486816</v>
      </c>
      <c r="AJ4834" s="34">
        <f t="shared" ca="1" si="4457"/>
        <v>40.667847108336368</v>
      </c>
      <c r="AK4834" s="34">
        <f t="shared" ca="1" si="4457"/>
        <v>41.436832771951956</v>
      </c>
      <c r="AL4834" s="34">
        <f t="shared" ca="1" si="4457"/>
        <v>42.188287169765005</v>
      </c>
      <c r="AM4834" s="34">
        <f t="shared" ca="1" si="4457"/>
        <v>42.921717903157614</v>
      </c>
      <c r="AN4834" s="34">
        <f t="shared" ref="AN4834:BF4834" ca="1" si="4458">AN4574*AN3191</f>
        <v>43.636668069534196</v>
      </c>
      <c r="AO4834" s="34">
        <f t="shared" ca="1" si="4458"/>
        <v>44.332714874259928</v>
      </c>
      <c r="AP4834" s="34">
        <f t="shared" ca="1" si="4458"/>
        <v>45.009468222930046</v>
      </c>
      <c r="AQ4834" s="34">
        <f t="shared" ca="1" si="4458"/>
        <v>45.666569303542218</v>
      </c>
      <c r="AR4834" s="34">
        <f t="shared" ca="1" si="4458"/>
        <v>46.303689167071084</v>
      </c>
      <c r="AS4834" s="34">
        <f t="shared" ca="1" si="4458"/>
        <v>46.920527314143861</v>
      </c>
      <c r="AT4834" s="34">
        <f t="shared" ca="1" si="4458"/>
        <v>47.516810294472975</v>
      </c>
      <c r="AU4834" s="34">
        <f t="shared" ca="1" si="4458"/>
        <v>48.092290325080668</v>
      </c>
      <c r="AV4834" s="34">
        <f t="shared" ca="1" si="4458"/>
        <v>48.646743932363783</v>
      </c>
      <c r="AW4834" s="34">
        <f t="shared" ca="1" si="4458"/>
        <v>49.179970622533276</v>
      </c>
      <c r="AX4834" s="34">
        <f t="shared" ca="1" si="4458"/>
        <v>49.691791584125497</v>
      </c>
      <c r="AY4834" s="34">
        <f t="shared" ca="1" si="4458"/>
        <v>50.182048425796154</v>
      </c>
      <c r="AZ4834" s="34">
        <f t="shared" ca="1" si="4458"/>
        <v>50.650601951935208</v>
      </c>
      <c r="BA4834" s="34">
        <f t="shared" ca="1" si="4458"/>
        <v>51.097330978257396</v>
      </c>
      <c r="BB4834" s="34">
        <f t="shared" ca="1" si="4458"/>
        <v>51.522131188877125</v>
      </c>
      <c r="BC4834" s="34">
        <f t="shared" ca="1" si="4458"/>
        <v>51.924914036168175</v>
      </c>
      <c r="BD4834" s="34">
        <f t="shared" ca="1" si="4458"/>
        <v>52.305605684100463</v>
      </c>
      <c r="BE4834" s="34">
        <f t="shared" ca="1" si="4458"/>
        <v>52.664145995622171</v>
      </c>
      <c r="BF4834" s="34">
        <f t="shared" ca="1" si="4458"/>
        <v>53.000487564173135</v>
      </c>
    </row>
    <row r="4835" spans="1:58" x14ac:dyDescent="0.2">
      <c r="A4835" s="9" t="str">
        <f t="shared" si="4454"/>
        <v>Eritrea</v>
      </c>
      <c r="C4835" s="41">
        <f t="shared" ca="1" si="4445"/>
        <v>7.7251434457070598</v>
      </c>
      <c r="D4835" s="41">
        <f t="shared" ca="1" si="4445"/>
        <v>8.5183027144000736</v>
      </c>
      <c r="E4835" s="41">
        <f t="shared" ca="1" si="4445"/>
        <v>9.362708243820661</v>
      </c>
      <c r="F4835" s="41">
        <f t="shared" ca="1" si="4445"/>
        <v>10.258771058284582</v>
      </c>
      <c r="G4835" s="41">
        <f t="shared" ca="1" si="4445"/>
        <v>11.206676809059999</v>
      </c>
      <c r="H4835" s="34">
        <f t="shared" ref="H4835:AM4835" ca="1" si="4459">H4575*H3192</f>
        <v>10.248868779264976</v>
      </c>
      <c r="I4835" s="34">
        <f t="shared" ca="1" si="4459"/>
        <v>11.126944844133856</v>
      </c>
      <c r="J4835" s="34">
        <f t="shared" ca="1" si="4459"/>
        <v>12.049026338291267</v>
      </c>
      <c r="K4835" s="34">
        <f t="shared" ca="1" si="4459"/>
        <v>15.22550808395466</v>
      </c>
      <c r="L4835" s="34">
        <f t="shared" ca="1" si="4459"/>
        <v>16.435074852938161</v>
      </c>
      <c r="M4835" s="34">
        <f t="shared" ca="1" si="4459"/>
        <v>17.696666583111298</v>
      </c>
      <c r="N4835" s="34">
        <f t="shared" ca="1" si="4459"/>
        <v>19.009171831556259</v>
      </c>
      <c r="O4835" s="34">
        <f t="shared" ca="1" si="4459"/>
        <v>20.371267011504816</v>
      </c>
      <c r="P4835" s="34">
        <f t="shared" ca="1" si="4459"/>
        <v>21.781426190571814</v>
      </c>
      <c r="Q4835" s="34">
        <f t="shared" ca="1" si="4459"/>
        <v>22.978019886821581</v>
      </c>
      <c r="R4835" s="34">
        <f t="shared" ca="1" si="4459"/>
        <v>24.886064103490252</v>
      </c>
      <c r="S4835" s="34">
        <f t="shared" ca="1" si="4459"/>
        <v>26.391432190469452</v>
      </c>
      <c r="T4835" s="34">
        <f t="shared" ca="1" si="4459"/>
        <v>27.932172039607149</v>
      </c>
      <c r="U4835" s="34">
        <f t="shared" ca="1" si="4459"/>
        <v>29.505915000053392</v>
      </c>
      <c r="V4835" s="34">
        <f t="shared" ca="1" si="4459"/>
        <v>31.110205363601221</v>
      </c>
      <c r="W4835" s="34">
        <f t="shared" ca="1" si="4459"/>
        <v>32.742515900541122</v>
      </c>
      <c r="X4835" s="34">
        <f t="shared" ca="1" si="4459"/>
        <v>34.400263177614953</v>
      </c>
      <c r="Y4835" s="34">
        <f t="shared" ca="1" si="4459"/>
        <v>36.080822520740867</v>
      </c>
      <c r="Z4835" s="34">
        <f t="shared" ca="1" si="4459"/>
        <v>37.781542500406445</v>
      </c>
      <c r="AA4835" s="34">
        <f t="shared" ca="1" si="4459"/>
        <v>39.499758833293917</v>
      </c>
      <c r="AB4835" s="34">
        <f t="shared" ca="1" si="4459"/>
        <v>41.23280760937989</v>
      </c>
      <c r="AC4835" s="34">
        <f t="shared" ca="1" si="4459"/>
        <v>42.978037769283468</v>
      </c>
      <c r="AD4835" s="34">
        <f t="shared" ca="1" si="4459"/>
        <v>44.73282277166016</v>
      </c>
      <c r="AE4835" s="34">
        <f t="shared" ca="1" si="4459"/>
        <v>46.494571404879395</v>
      </c>
      <c r="AF4835" s="34">
        <f t="shared" ca="1" si="4459"/>
        <v>48.260737710785222</v>
      </c>
      <c r="AG4835" s="34">
        <f t="shared" ca="1" si="4459"/>
        <v>50.028830001033164</v>
      </c>
      <c r="AH4835" s="34">
        <f t="shared" ca="1" si="4459"/>
        <v>51.796418958083819</v>
      </c>
      <c r="AI4835" s="34">
        <f t="shared" ca="1" si="4459"/>
        <v>53.561144823499873</v>
      </c>
      <c r="AJ4835" s="34">
        <f t="shared" ca="1" si="4459"/>
        <v>55.320723685551641</v>
      </c>
      <c r="AK4835" s="34">
        <f t="shared" ca="1" si="4459"/>
        <v>57.072952886431516</v>
      </c>
      <c r="AL4835" s="34">
        <f t="shared" ca="1" si="4459"/>
        <v>58.815715576461464</v>
      </c>
      <c r="AM4835" s="34">
        <f t="shared" ca="1" si="4459"/>
        <v>60.546984448743814</v>
      </c>
      <c r="AN4835" s="34">
        <f t="shared" ref="AN4835:BF4835" ca="1" si="4460">AN4575*AN3192</f>
        <v>62.264824692627727</v>
      </c>
      <c r="AO4835" s="34">
        <f t="shared" ca="1" si="4460"/>
        <v>63.967396208374346</v>
      </c>
      <c r="AP4835" s="34">
        <f t="shared" ca="1" si="4460"/>
        <v>65.652955128386751</v>
      </c>
      <c r="AQ4835" s="34">
        <f t="shared" ca="1" si="4460"/>
        <v>67.319854692584173</v>
      </c>
      <c r="AR4835" s="34">
        <f t="shared" ca="1" si="4460"/>
        <v>68.966545526829307</v>
      </c>
      <c r="AS4835" s="34">
        <f t="shared" ca="1" si="4460"/>
        <v>70.591575374036893</v>
      </c>
      <c r="AT4835" s="34">
        <f t="shared" ca="1" si="4460"/>
        <v>72.193588327579135</v>
      </c>
      <c r="AU4835" s="34">
        <f t="shared" ca="1" si="4460"/>
        <v>73.77132361614315</v>
      </c>
      <c r="AV4835" s="34">
        <f t="shared" ca="1" si="4460"/>
        <v>75.32361398815199</v>
      </c>
      <c r="AW4835" s="34">
        <f t="shared" ca="1" si="4460"/>
        <v>76.849383742522718</v>
      </c>
      <c r="AX4835" s="34">
        <f t="shared" ca="1" si="4460"/>
        <v>78.347646450749508</v>
      </c>
      <c r="AY4835" s="34">
        <f t="shared" ca="1" si="4460"/>
        <v>79.817502413357559</v>
      </c>
      <c r="AZ4835" s="34">
        <f t="shared" ca="1" si="4460"/>
        <v>81.258135891503201</v>
      </c>
      <c r="BA4835" s="34">
        <f t="shared" ca="1" si="4460"/>
        <v>82.668812152183236</v>
      </c>
      <c r="BB4835" s="34">
        <f t="shared" ca="1" si="4460"/>
        <v>84.04887436297831</v>
      </c>
      <c r="BC4835" s="34">
        <f t="shared" ca="1" si="4460"/>
        <v>85.397740369767476</v>
      </c>
      <c r="BD4835" s="34">
        <f t="shared" ca="1" si="4460"/>
        <v>86.714899388217376</v>
      </c>
      <c r="BE4835" s="34">
        <f t="shared" ca="1" si="4460"/>
        <v>87.999908637340141</v>
      </c>
      <c r="BF4835" s="34">
        <f t="shared" ca="1" si="4460"/>
        <v>89.252389940818588</v>
      </c>
    </row>
    <row r="4836" spans="1:58" x14ac:dyDescent="0.2">
      <c r="A4836" s="9" t="str">
        <f t="shared" si="4454"/>
        <v>Estonia</v>
      </c>
      <c r="C4836" s="41">
        <f t="shared" ca="1" si="4445"/>
        <v>15.372527241243448</v>
      </c>
      <c r="D4836" s="41">
        <f t="shared" ca="1" si="4445"/>
        <v>15.188719313867166</v>
      </c>
      <c r="E4836" s="41">
        <f t="shared" ca="1" si="4445"/>
        <v>15.007699243415749</v>
      </c>
      <c r="F4836" s="41">
        <f t="shared" ca="1" si="4445"/>
        <v>14.829467029889919</v>
      </c>
      <c r="G4836" s="41">
        <f t="shared" ca="1" si="4445"/>
        <v>14.654022673288955</v>
      </c>
      <c r="H4836" s="34">
        <f t="shared" ref="H4836:AM4836" ca="1" si="4461">H4576*H3193</f>
        <v>14.314480696614462</v>
      </c>
      <c r="I4836" s="34">
        <f t="shared" ca="1" si="4461"/>
        <v>14.14656964606435</v>
      </c>
      <c r="J4836" s="34">
        <f t="shared" ca="1" si="4461"/>
        <v>13.981414324750544</v>
      </c>
      <c r="K4836" s="34">
        <f t="shared" ca="1" si="4461"/>
        <v>13.819014732672326</v>
      </c>
      <c r="L4836" s="34">
        <f t="shared" ca="1" si="4461"/>
        <v>13.696342244191934</v>
      </c>
      <c r="M4836" s="34">
        <f t="shared" ca="1" si="4461"/>
        <v>13.571499291716332</v>
      </c>
      <c r="N4836" s="34">
        <f t="shared" ca="1" si="4461"/>
        <v>13.444870309077929</v>
      </c>
      <c r="O4836" s="34">
        <f t="shared" ca="1" si="4461"/>
        <v>13.31684261224915</v>
      </c>
      <c r="P4836" s="34">
        <f t="shared" ca="1" si="4461"/>
        <v>13.187802388610141</v>
      </c>
      <c r="Q4836" s="34">
        <f t="shared" ca="1" si="4461"/>
        <v>13.02644701538852</v>
      </c>
      <c r="R4836" s="34">
        <f t="shared" ca="1" si="4461"/>
        <v>12.908133307745459</v>
      </c>
      <c r="S4836" s="34">
        <f t="shared" ca="1" si="4461"/>
        <v>12.76614323424721</v>
      </c>
      <c r="T4836" s="34">
        <f t="shared" ca="1" si="4461"/>
        <v>12.62694101767455</v>
      </c>
      <c r="U4836" s="34">
        <f t="shared" ca="1" si="4461"/>
        <v>12.490526658026756</v>
      </c>
      <c r="V4836" s="34">
        <f t="shared" ca="1" si="4461"/>
        <v>12.356900155304549</v>
      </c>
      <c r="W4836" s="34">
        <f t="shared" ca="1" si="4461"/>
        <v>12.226061509507208</v>
      </c>
      <c r="X4836" s="34">
        <f t="shared" ca="1" si="4461"/>
        <v>12.098010720635454</v>
      </c>
      <c r="Y4836" s="34">
        <f t="shared" ca="1" si="4461"/>
        <v>11.972747788688565</v>
      </c>
      <c r="Z4836" s="34">
        <f t="shared" ca="1" si="4461"/>
        <v>11.850272713667264</v>
      </c>
      <c r="AA4836" s="34">
        <f t="shared" ca="1" si="4461"/>
        <v>11.73058549557083</v>
      </c>
      <c r="AB4836" s="34">
        <f t="shared" ca="1" si="4461"/>
        <v>11.613686134399982</v>
      </c>
      <c r="AC4836" s="34">
        <f t="shared" ca="1" si="4461"/>
        <v>11.499574630153999</v>
      </c>
      <c r="AD4836" s="34">
        <f t="shared" ca="1" si="4461"/>
        <v>11.388250982833604</v>
      </c>
      <c r="AE4836" s="34">
        <f t="shared" ca="1" si="4461"/>
        <v>11.279715192438074</v>
      </c>
      <c r="AF4836" s="34">
        <f t="shared" ca="1" si="4461"/>
        <v>11.173967258968132</v>
      </c>
      <c r="AG4836" s="34">
        <f t="shared" ca="1" si="4461"/>
        <v>11.071007182423054</v>
      </c>
      <c r="AH4836" s="34">
        <f t="shared" ca="1" si="4461"/>
        <v>10.970834962803565</v>
      </c>
      <c r="AI4836" s="34">
        <f t="shared" ca="1" si="4461"/>
        <v>10.87345060010894</v>
      </c>
      <c r="AJ4836" s="34">
        <f t="shared" ca="1" si="4461"/>
        <v>10.778854094339904</v>
      </c>
      <c r="AK4836" s="34">
        <f t="shared" ca="1" si="4461"/>
        <v>10.687045445495734</v>
      </c>
      <c r="AL4836" s="34">
        <f t="shared" ca="1" si="4461"/>
        <v>10.59802465357715</v>
      </c>
      <c r="AM4836" s="34">
        <f t="shared" ca="1" si="4461"/>
        <v>10.511791718583432</v>
      </c>
      <c r="AN4836" s="34">
        <f t="shared" ref="AN4836:BF4836" ca="1" si="4462">AN4576*AN3193</f>
        <v>10.428346640515301</v>
      </c>
      <c r="AO4836" s="34">
        <f t="shared" ca="1" si="4462"/>
        <v>10.347689419372035</v>
      </c>
      <c r="AP4836" s="34">
        <f t="shared" ca="1" si="4462"/>
        <v>10.269820055154357</v>
      </c>
      <c r="AQ4836" s="34">
        <f t="shared" ca="1" si="4462"/>
        <v>10.194738547861544</v>
      </c>
      <c r="AR4836" s="34">
        <f t="shared" ca="1" si="4462"/>
        <v>10.122444897494319</v>
      </c>
      <c r="AS4836" s="34">
        <f t="shared" ca="1" si="4462"/>
        <v>10.052939104051958</v>
      </c>
      <c r="AT4836" s="34">
        <f t="shared" ca="1" si="4462"/>
        <v>9.986221167535188</v>
      </c>
      <c r="AU4836" s="34">
        <f t="shared" ca="1" si="4462"/>
        <v>9.9222910879432824</v>
      </c>
      <c r="AV4836" s="34">
        <f t="shared" ca="1" si="4462"/>
        <v>9.861148865276963</v>
      </c>
      <c r="AW4836" s="34">
        <f t="shared" ca="1" si="4462"/>
        <v>9.8027944995355085</v>
      </c>
      <c r="AX4836" s="34">
        <f t="shared" ca="1" si="4462"/>
        <v>9.747227990719642</v>
      </c>
      <c r="AY4836" s="34">
        <f t="shared" ca="1" si="4462"/>
        <v>9.6944493388286404</v>
      </c>
      <c r="AZ4836" s="34">
        <f t="shared" ca="1" si="4462"/>
        <v>9.6444585438632267</v>
      </c>
      <c r="BA4836" s="34">
        <f t="shared" ca="1" si="4462"/>
        <v>9.5972556058226779</v>
      </c>
      <c r="BB4836" s="34">
        <f t="shared" ca="1" si="4462"/>
        <v>9.5528405247077188</v>
      </c>
      <c r="BC4836" s="34">
        <f t="shared" ca="1" si="4462"/>
        <v>9.5112133005176229</v>
      </c>
      <c r="BD4836" s="34">
        <f t="shared" ca="1" si="4462"/>
        <v>9.4723739332531149</v>
      </c>
      <c r="BE4836" s="34">
        <f t="shared" ca="1" si="4462"/>
        <v>9.4363224229134737</v>
      </c>
      <c r="BF4836" s="34">
        <f t="shared" ca="1" si="4462"/>
        <v>9.4030587694994185</v>
      </c>
    </row>
    <row r="4837" spans="1:58" x14ac:dyDescent="0.2">
      <c r="A4837" s="9" t="str">
        <f t="shared" si="4454"/>
        <v>Eswatini</v>
      </c>
      <c r="C4837" s="41">
        <f t="shared" ca="1" si="4445"/>
        <v>8.7095296022112656</v>
      </c>
      <c r="D4837" s="41">
        <f t="shared" ca="1" si="4445"/>
        <v>9.090231450702932</v>
      </c>
      <c r="E4837" s="41">
        <f t="shared" ca="1" si="4445"/>
        <v>9.4730559777664194</v>
      </c>
      <c r="F4837" s="41">
        <f t="shared" ca="1" si="4445"/>
        <v>9.8574002505288956</v>
      </c>
      <c r="G4837" s="41">
        <f t="shared" ca="1" si="4445"/>
        <v>10.242673562743919</v>
      </c>
      <c r="H4837" s="34">
        <f t="shared" ref="H4837:AM4837" ca="1" si="4463">H4577*H3194</f>
        <v>8.2287276211885398</v>
      </c>
      <c r="I4837" s="34">
        <f t="shared" ca="1" si="4463"/>
        <v>8.5467888311702556</v>
      </c>
      <c r="J4837" s="34">
        <f t="shared" ca="1" si="4463"/>
        <v>8.8663048114369687</v>
      </c>
      <c r="K4837" s="34">
        <f t="shared" ca="1" si="4463"/>
        <v>10.516609890348278</v>
      </c>
      <c r="L4837" s="34">
        <f t="shared" ca="1" si="4463"/>
        <v>11.091531275039484</v>
      </c>
      <c r="M4837" s="34">
        <f t="shared" ca="1" si="4463"/>
        <v>11.679630624452766</v>
      </c>
      <c r="N4837" s="34">
        <f t="shared" ca="1" si="4463"/>
        <v>12.279704848523199</v>
      </c>
      <c r="O4837" s="34">
        <f t="shared" ca="1" si="4463"/>
        <v>12.890429693379959</v>
      </c>
      <c r="P4837" s="34">
        <f t="shared" ca="1" si="4463"/>
        <v>13.510363460071533</v>
      </c>
      <c r="Q4837" s="34">
        <f t="shared" ca="1" si="4463"/>
        <v>13.721309788508867</v>
      </c>
      <c r="R4837" s="34">
        <f t="shared" ca="1" si="4463"/>
        <v>14.391165615218387</v>
      </c>
      <c r="S4837" s="34">
        <f t="shared" ca="1" si="4463"/>
        <v>14.748459404676161</v>
      </c>
      <c r="T4837" s="34">
        <f t="shared" ca="1" si="4463"/>
        <v>15.100863928910448</v>
      </c>
      <c r="U4837" s="34">
        <f t="shared" ca="1" si="4463"/>
        <v>15.448101516987593</v>
      </c>
      <c r="V4837" s="34">
        <f t="shared" ca="1" si="4463"/>
        <v>15.789918919388516</v>
      </c>
      <c r="W4837" s="34">
        <f t="shared" ca="1" si="4463"/>
        <v>16.126086782967572</v>
      </c>
      <c r="X4837" s="34">
        <f t="shared" ca="1" si="4463"/>
        <v>16.456399033537096</v>
      </c>
      <c r="Y4837" s="34">
        <f t="shared" ca="1" si="4463"/>
        <v>16.780672178873417</v>
      </c>
      <c r="Z4837" s="34">
        <f t="shared" ca="1" si="4463"/>
        <v>17.098744544347113</v>
      </c>
      <c r="AA4837" s="34">
        <f t="shared" ca="1" si="4463"/>
        <v>17.410475452710788</v>
      </c>
      <c r="AB4837" s="34">
        <f t="shared" ca="1" si="4463"/>
        <v>17.715744358873103</v>
      </c>
      <c r="AC4837" s="34">
        <f t="shared" ca="1" si="4463"/>
        <v>18.014449949737962</v>
      </c>
      <c r="AD4837" s="34">
        <f t="shared" ca="1" si="4463"/>
        <v>18.306509218432641</v>
      </c>
      <c r="AE4837" s="34">
        <f t="shared" ca="1" si="4463"/>
        <v>18.591856521472756</v>
      </c>
      <c r="AF4837" s="34">
        <f t="shared" ca="1" si="4463"/>
        <v>18.870442626653784</v>
      </c>
      <c r="AG4837" s="34">
        <f t="shared" ca="1" si="4463"/>
        <v>19.142233758698119</v>
      </c>
      <c r="AH4837" s="34">
        <f t="shared" ca="1" si="4463"/>
        <v>19.407210648960834</v>
      </c>
      <c r="AI4837" s="34">
        <f t="shared" ca="1" si="4463"/>
        <v>19.665367594781475</v>
      </c>
      <c r="AJ4837" s="34">
        <f t="shared" ca="1" si="4463"/>
        <v>19.916711533399678</v>
      </c>
      <c r="AK4837" s="34">
        <f t="shared" ca="1" si="4463"/>
        <v>20.161261134701348</v>
      </c>
      <c r="AL4837" s="34">
        <f t="shared" ca="1" si="4463"/>
        <v>20.399045916463887</v>
      </c>
      <c r="AM4837" s="34">
        <f t="shared" ca="1" si="4463"/>
        <v>20.63010538519352</v>
      </c>
      <c r="AN4837" s="34">
        <f t="shared" ref="AN4837:BF4837" ca="1" si="4464">AN4577*AN3194</f>
        <v>20.854488205128721</v>
      </c>
      <c r="AO4837" s="34">
        <f t="shared" ca="1" si="4464"/>
        <v>21.072251397488355</v>
      </c>
      <c r="AP4837" s="34">
        <f t="shared" ca="1" si="4464"/>
        <v>21.28345957160505</v>
      </c>
      <c r="AQ4837" s="34">
        <f t="shared" ca="1" si="4464"/>
        <v>21.488184189168599</v>
      </c>
      <c r="AR4837" s="34">
        <f t="shared" ca="1" si="4464"/>
        <v>21.686502862444524</v>
      </c>
      <c r="AS4837" s="34">
        <f t="shared" ca="1" si="4464"/>
        <v>21.878498686993211</v>
      </c>
      <c r="AT4837" s="34">
        <f t="shared" ca="1" si="4464"/>
        <v>22.064259609128182</v>
      </c>
      <c r="AU4837" s="34">
        <f t="shared" ca="1" si="4464"/>
        <v>22.243877828082098</v>
      </c>
      <c r="AV4837" s="34">
        <f t="shared" ca="1" si="4464"/>
        <v>22.417449232628226</v>
      </c>
      <c r="AW4837" s="34">
        <f t="shared" ca="1" si="4464"/>
        <v>22.585072871696966</v>
      </c>
      <c r="AX4837" s="34">
        <f t="shared" ca="1" si="4464"/>
        <v>22.746850458364332</v>
      </c>
      <c r="AY4837" s="34">
        <f t="shared" ca="1" si="4464"/>
        <v>22.902885906434591</v>
      </c>
      <c r="AZ4837" s="34">
        <f t="shared" ca="1" si="4464"/>
        <v>23.053284898726577</v>
      </c>
      <c r="BA4837" s="34">
        <f t="shared" ca="1" si="4464"/>
        <v>23.198154486063707</v>
      </c>
      <c r="BB4837" s="34">
        <f t="shared" ca="1" si="4464"/>
        <v>23.337602715896814</v>
      </c>
      <c r="BC4837" s="34">
        <f t="shared" ca="1" si="4464"/>
        <v>23.47173828941694</v>
      </c>
      <c r="BD4837" s="34">
        <f t="shared" ca="1" si="4464"/>
        <v>23.600670245978279</v>
      </c>
      <c r="BE4837" s="34">
        <f t="shared" ca="1" si="4464"/>
        <v>23.724507673609978</v>
      </c>
      <c r="BF4837" s="34">
        <f t="shared" ca="1" si="4464"/>
        <v>23.843359444385609</v>
      </c>
    </row>
    <row r="4838" spans="1:58" x14ac:dyDescent="0.2">
      <c r="A4838" s="9" t="str">
        <f t="shared" si="4454"/>
        <v>Ethiopia</v>
      </c>
      <c r="C4838" s="41">
        <f t="shared" ca="1" si="4445"/>
        <v>262.80821215973981</v>
      </c>
      <c r="D4838" s="41">
        <f t="shared" ca="1" si="4445"/>
        <v>291.09345082149196</v>
      </c>
      <c r="E4838" s="41">
        <f t="shared" ca="1" si="4445"/>
        <v>321.25123309199074</v>
      </c>
      <c r="F4838" s="41">
        <f t="shared" ca="1" si="4445"/>
        <v>353.2898405275464</v>
      </c>
      <c r="G4838" s="41">
        <f t="shared" ca="1" si="4445"/>
        <v>387.20789224450823</v>
      </c>
      <c r="H4838" s="34">
        <f t="shared" ref="H4838:AM4838" ca="1" si="4465">H4578*H3195</f>
        <v>330.56508107724329</v>
      </c>
      <c r="I4838" s="34">
        <f t="shared" ca="1" si="4465"/>
        <v>359.83024633050002</v>
      </c>
      <c r="J4838" s="34">
        <f t="shared" ca="1" si="4465"/>
        <v>390.57217649325736</v>
      </c>
      <c r="K4838" s="34">
        <f t="shared" ca="1" si="4465"/>
        <v>504.6799286068744</v>
      </c>
      <c r="L4838" s="34">
        <f t="shared" ca="1" si="4465"/>
        <v>551.33039035624574</v>
      </c>
      <c r="M4838" s="34">
        <f t="shared" ca="1" si="4465"/>
        <v>600.65522332066405</v>
      </c>
      <c r="N4838" s="34">
        <f t="shared" ca="1" si="4465"/>
        <v>652.65085682186782</v>
      </c>
      <c r="O4838" s="34">
        <f t="shared" ca="1" si="4465"/>
        <v>707.29885150215364</v>
      </c>
      <c r="P4838" s="34">
        <f t="shared" ca="1" si="4465"/>
        <v>764.56541875622554</v>
      </c>
      <c r="Q4838" s="34">
        <f t="shared" ca="1" si="4465"/>
        <v>806.82023392950043</v>
      </c>
      <c r="R4838" s="34">
        <f t="shared" ca="1" si="4465"/>
        <v>874.46072951605856</v>
      </c>
      <c r="S4838" s="34">
        <f t="shared" ca="1" si="4465"/>
        <v>927.44968714139236</v>
      </c>
      <c r="T4838" s="34">
        <f t="shared" ca="1" si="4465"/>
        <v>981.49702292561847</v>
      </c>
      <c r="U4838" s="34">
        <f t="shared" ca="1" si="4465"/>
        <v>1036.4935038564101</v>
      </c>
      <c r="V4838" s="34">
        <f t="shared" ca="1" si="4465"/>
        <v>1092.3264223575236</v>
      </c>
      <c r="W4838" s="34">
        <f t="shared" ca="1" si="4465"/>
        <v>1148.880276586327</v>
      </c>
      <c r="X4838" s="34">
        <f t="shared" ca="1" si="4465"/>
        <v>1206.0374395611013</v>
      </c>
      <c r="Y4838" s="34">
        <f t="shared" ca="1" si="4465"/>
        <v>1263.6788111162241</v>
      </c>
      <c r="Z4838" s="34">
        <f t="shared" ca="1" si="4465"/>
        <v>1321.6844473790718</v>
      </c>
      <c r="AA4838" s="34">
        <f t="shared" ca="1" si="4465"/>
        <v>1379.9341631655523</v>
      </c>
      <c r="AB4838" s="34">
        <f t="shared" ca="1" si="4465"/>
        <v>1438.3081034025208</v>
      </c>
      <c r="AC4838" s="34">
        <f t="shared" ca="1" si="4465"/>
        <v>1496.6872803769231</v>
      </c>
      <c r="AD4838" s="34">
        <f t="shared" ca="1" si="4465"/>
        <v>1554.9540742890667</v>
      </c>
      <c r="AE4838" s="34">
        <f t="shared" ca="1" si="4465"/>
        <v>1612.9926952250532</v>
      </c>
      <c r="AF4838" s="34">
        <f t="shared" ca="1" si="4465"/>
        <v>1670.6896052717241</v>
      </c>
      <c r="AG4838" s="34">
        <f t="shared" ca="1" si="4465"/>
        <v>1727.9339000525863</v>
      </c>
      <c r="AH4838" s="34">
        <f t="shared" ca="1" si="4465"/>
        <v>1784.6176494801214</v>
      </c>
      <c r="AI4838" s="34">
        <f t="shared" ca="1" si="4465"/>
        <v>1840.6361979764856</v>
      </c>
      <c r="AJ4838" s="34">
        <f t="shared" ca="1" si="4465"/>
        <v>1895.8884248297561</v>
      </c>
      <c r="AK4838" s="34">
        <f t="shared" ca="1" si="4465"/>
        <v>1950.2769657055669</v>
      </c>
      <c r="AL4838" s="34">
        <f t="shared" ca="1" si="4465"/>
        <v>2003.7083966463194</v>
      </c>
      <c r="AM4838" s="34">
        <f t="shared" ca="1" si="4465"/>
        <v>2056.0933821417407</v>
      </c>
      <c r="AN4838" s="34">
        <f t="shared" ref="AN4838:BF4838" ca="1" si="4466">AN4578*AN3195</f>
        <v>2107.3467890701286</v>
      </c>
      <c r="AO4838" s="34">
        <f t="shared" ca="1" si="4466"/>
        <v>2157.3877684687222</v>
      </c>
      <c r="AP4838" s="34">
        <f t="shared" ca="1" si="4466"/>
        <v>2206.1398072211491</v>
      </c>
      <c r="AQ4838" s="34">
        <f t="shared" ca="1" si="4466"/>
        <v>2253.5307518287732</v>
      </c>
      <c r="AR4838" s="34">
        <f t="shared" ca="1" si="4466"/>
        <v>2299.4928064895894</v>
      </c>
      <c r="AS4838" s="34">
        <f t="shared" ca="1" si="4466"/>
        <v>2343.9625077210471</v>
      </c>
      <c r="AT4838" s="34">
        <f t="shared" ca="1" si="4466"/>
        <v>2386.8806777616528</v>
      </c>
      <c r="AU4838" s="34">
        <f t="shared" ca="1" si="4466"/>
        <v>2428.1923589472422</v>
      </c>
      <c r="AV4838" s="34">
        <f t="shared" ca="1" si="4466"/>
        <v>2467.8467312120638</v>
      </c>
      <c r="AW4838" s="34">
        <f t="shared" ca="1" si="4466"/>
        <v>2505.7970147878232</v>
      </c>
      <c r="AX4838" s="34">
        <f t="shared" ca="1" si="4466"/>
        <v>2542.0003600969635</v>
      </c>
      <c r="AY4838" s="34">
        <f t="shared" ca="1" si="4466"/>
        <v>2576.4177267337241</v>
      </c>
      <c r="AZ4838" s="34">
        <f t="shared" ca="1" si="4466"/>
        <v>2609.0137533298848</v>
      </c>
      <c r="BA4838" s="34">
        <f t="shared" ca="1" si="4466"/>
        <v>2639.7566199841949</v>
      </c>
      <c r="BB4838" s="34">
        <f t="shared" ca="1" si="4466"/>
        <v>2668.6179048276244</v>
      </c>
      <c r="BC4838" s="34">
        <f t="shared" ca="1" si="4466"/>
        <v>2695.5724361720449</v>
      </c>
      <c r="BD4838" s="34">
        <f t="shared" ca="1" si="4466"/>
        <v>2720.5981415804667</v>
      </c>
      <c r="BE4838" s="34">
        <f t="shared" ca="1" si="4466"/>
        <v>2743.6758950724848</v>
      </c>
      <c r="BF4838" s="34">
        <f t="shared" ca="1" si="4466"/>
        <v>2764.7893635722626</v>
      </c>
    </row>
    <row r="4839" spans="1:58" x14ac:dyDescent="0.2">
      <c r="A4839" s="9" t="str">
        <f t="shared" si="4454"/>
        <v>Faeroe Islands</v>
      </c>
      <c r="C4839" s="41">
        <f t="shared" ref="C4839:G4848" ca="1" si="4467">C3892</f>
        <v>1.1708859386992072</v>
      </c>
      <c r="D4839" s="41">
        <f t="shared" ca="1" si="4467"/>
        <v>1.1661820139026911</v>
      </c>
      <c r="E4839" s="41">
        <f t="shared" ca="1" si="4467"/>
        <v>1.161391453780674</v>
      </c>
      <c r="F4839" s="41">
        <f t="shared" ca="1" si="4467"/>
        <v>1.156515536866362</v>
      </c>
      <c r="G4839" s="41">
        <f t="shared" ca="1" si="4467"/>
        <v>1.1515554973631799</v>
      </c>
      <c r="H4839" s="34">
        <f t="shared" ref="H4839:AM4839" ca="1" si="4468">H4579*H3196</f>
        <v>1.0700801768836286</v>
      </c>
      <c r="I4839" s="34">
        <f t="shared" ca="1" si="4468"/>
        <v>1.066143673408575</v>
      </c>
      <c r="J4839" s="34">
        <f t="shared" ca="1" si="4468"/>
        <v>1.0621086282764673</v>
      </c>
      <c r="K4839" s="34">
        <f t="shared" ca="1" si="4468"/>
        <v>1.057976370738126</v>
      </c>
      <c r="L4839" s="34">
        <f t="shared" ca="1" si="4468"/>
        <v>1.0698398151550073</v>
      </c>
      <c r="M4839" s="34">
        <f t="shared" ca="1" si="4468"/>
        <v>1.079975540454216</v>
      </c>
      <c r="N4839" s="34">
        <f t="shared" ca="1" si="4468"/>
        <v>1.0883412829115009</v>
      </c>
      <c r="O4839" s="34">
        <f t="shared" ca="1" si="4468"/>
        <v>1.0949237537896392</v>
      </c>
      <c r="P4839" s="34">
        <f t="shared" ca="1" si="4468"/>
        <v>1.0997407422597711</v>
      </c>
      <c r="Q4839" s="34">
        <f t="shared" ca="1" si="4468"/>
        <v>1.0903690920192601</v>
      </c>
      <c r="R4839" s="34">
        <f t="shared" ca="1" si="4468"/>
        <v>1.0917559313923551</v>
      </c>
      <c r="S4839" s="34">
        <f t="shared" ca="1" si="4468"/>
        <v>1.085868498733791</v>
      </c>
      <c r="T4839" s="34">
        <f t="shared" ca="1" si="4468"/>
        <v>1.079909587166284</v>
      </c>
      <c r="U4839" s="34">
        <f t="shared" ca="1" si="4468"/>
        <v>1.0738799504860947</v>
      </c>
      <c r="V4839" s="34">
        <f t="shared" ca="1" si="4468"/>
        <v>1.0677803165728668</v>
      </c>
      <c r="W4839" s="34">
        <f t="shared" ca="1" si="4468"/>
        <v>1.0616113883152916</v>
      </c>
      <c r="X4839" s="34">
        <f t="shared" ca="1" si="4468"/>
        <v>1.0553738445045222</v>
      </c>
      <c r="Y4839" s="34">
        <f t="shared" ca="1" si="4468"/>
        <v>1.0490683406962991</v>
      </c>
      <c r="Z4839" s="34">
        <f t="shared" ca="1" si="4468"/>
        <v>1.0426955100427404</v>
      </c>
      <c r="AA4839" s="34">
        <f t="shared" ca="1" si="4468"/>
        <v>1.0362559640947266</v>
      </c>
      <c r="AB4839" s="34">
        <f t="shared" ca="1" si="4468"/>
        <v>1.0297502935758058</v>
      </c>
      <c r="AC4839" s="34">
        <f t="shared" ca="1" si="4468"/>
        <v>1.0231790691285216</v>
      </c>
      <c r="AD4839" s="34">
        <f t="shared" ca="1" si="4468"/>
        <v>1.016542842034051</v>
      </c>
      <c r="AE4839" s="34">
        <f t="shared" ca="1" si="4468"/>
        <v>1.0098421449060233</v>
      </c>
      <c r="AF4839" s="34">
        <f t="shared" ca="1" si="4468"/>
        <v>1.0030774923593677</v>
      </c>
      <c r="AG4839" s="34">
        <f t="shared" ca="1" si="4468"/>
        <v>0.99624938165502508</v>
      </c>
      <c r="AH4839" s="34">
        <f t="shared" ca="1" si="4468"/>
        <v>0.98935829332132885</v>
      </c>
      <c r="AI4839" s="34">
        <f t="shared" ca="1" si="4468"/>
        <v>0.98240469175285872</v>
      </c>
      <c r="AJ4839" s="34">
        <f t="shared" ca="1" si="4468"/>
        <v>0.97538902578749442</v>
      </c>
      <c r="AK4839" s="34">
        <f t="shared" ca="1" si="4468"/>
        <v>0.96831172926254283</v>
      </c>
      <c r="AL4839" s="34">
        <f t="shared" ca="1" si="4468"/>
        <v>0.96117322155043594</v>
      </c>
      <c r="AM4839" s="34">
        <f t="shared" ca="1" si="4468"/>
        <v>0.95397390807502558</v>
      </c>
      <c r="AN4839" s="34">
        <f t="shared" ref="AN4839:BF4839" ca="1" si="4469">AN4579*AN3196</f>
        <v>0.94671418080881298</v>
      </c>
      <c r="AO4839" s="34">
        <f t="shared" ca="1" si="4469"/>
        <v>0.93939441875213625</v>
      </c>
      <c r="AP4839" s="34">
        <f t="shared" ca="1" si="4469"/>
        <v>0.93201498839461161</v>
      </c>
      <c r="AQ4839" s="34">
        <f t="shared" ca="1" si="4469"/>
        <v>0.92457624415980932</v>
      </c>
      <c r="AR4839" s="34">
        <f t="shared" ca="1" si="4469"/>
        <v>0.91707852883342045</v>
      </c>
      <c r="AS4839" s="34">
        <f t="shared" ca="1" si="4469"/>
        <v>0.909522173975857</v>
      </c>
      <c r="AT4839" s="34">
        <f t="shared" ca="1" si="4469"/>
        <v>0.90190750031950317</v>
      </c>
      <c r="AU4839" s="34">
        <f t="shared" ca="1" si="4469"/>
        <v>0.89423481815152461</v>
      </c>
      <c r="AV4839" s="34">
        <f t="shared" ca="1" si="4469"/>
        <v>0.88650442768241244</v>
      </c>
      <c r="AW4839" s="34">
        <f t="shared" ca="1" si="4469"/>
        <v>0.87871661940113766</v>
      </c>
      <c r="AX4839" s="34">
        <f t="shared" ca="1" si="4469"/>
        <v>0.87087167441705471</v>
      </c>
      <c r="AY4839" s="34">
        <f t="shared" ca="1" si="4469"/>
        <v>0.86296986478939486</v>
      </c>
      <c r="AZ4839" s="34">
        <f t="shared" ca="1" si="4469"/>
        <v>0.85501145384445809</v>
      </c>
      <c r="BA4839" s="34">
        <f t="shared" ca="1" si="4469"/>
        <v>0.84699669648130771</v>
      </c>
      <c r="BB4839" s="34">
        <f t="shared" ca="1" si="4469"/>
        <v>0.83892583946604593</v>
      </c>
      <c r="BC4839" s="34">
        <f t="shared" ca="1" si="4469"/>
        <v>0.83079912171545023</v>
      </c>
      <c r="BD4839" s="34">
        <f t="shared" ca="1" si="4469"/>
        <v>0.8226167745699785</v>
      </c>
      <c r="BE4839" s="34">
        <f t="shared" ca="1" si="4469"/>
        <v>0.8143790220570104</v>
      </c>
      <c r="BF4839" s="34">
        <f t="shared" ca="1" si="4469"/>
        <v>0.80608608114411096</v>
      </c>
    </row>
    <row r="4840" spans="1:58" x14ac:dyDescent="0.2">
      <c r="A4840" s="9" t="str">
        <f t="shared" si="4454"/>
        <v>Fiji</v>
      </c>
      <c r="C4840" s="41">
        <f t="shared" ca="1" si="4467"/>
        <v>13.217596985455963</v>
      </c>
      <c r="D4840" s="41">
        <f t="shared" ca="1" si="4467"/>
        <v>13.335970350655234</v>
      </c>
      <c r="E4840" s="41">
        <f t="shared" ca="1" si="4467"/>
        <v>13.449729862861803</v>
      </c>
      <c r="F4840" s="41">
        <f t="shared" ca="1" si="4467"/>
        <v>13.558905228792117</v>
      </c>
      <c r="G4840" s="41">
        <f t="shared" ca="1" si="4467"/>
        <v>13.66352966002399</v>
      </c>
      <c r="H4840" s="34">
        <f t="shared" ref="H4840:AM4840" ca="1" si="4470">H4580*H3197</f>
        <v>12.260017527687397</v>
      </c>
      <c r="I4840" s="34">
        <f t="shared" ca="1" si="4470"/>
        <v>12.368272548242865</v>
      </c>
      <c r="J4840" s="34">
        <f t="shared" ca="1" si="4470"/>
        <v>12.472593632969323</v>
      </c>
      <c r="K4840" s="34">
        <f t="shared" ca="1" si="4470"/>
        <v>12.752460431168734</v>
      </c>
      <c r="L4840" s="34">
        <f t="shared" ca="1" si="4470"/>
        <v>13.081626865357377</v>
      </c>
      <c r="M4840" s="34">
        <f t="shared" ca="1" si="4470"/>
        <v>13.401579410762682</v>
      </c>
      <c r="N4840" s="34">
        <f t="shared" ca="1" si="4470"/>
        <v>13.711027218485889</v>
      </c>
      <c r="O4840" s="34">
        <f t="shared" ca="1" si="4470"/>
        <v>14.008713593314001</v>
      </c>
      <c r="P4840" s="34">
        <f t="shared" ca="1" si="4470"/>
        <v>14.293433585396059</v>
      </c>
      <c r="Q4840" s="34">
        <f t="shared" ca="1" si="4470"/>
        <v>14.243175328130542</v>
      </c>
      <c r="R4840" s="34">
        <f t="shared" ca="1" si="4470"/>
        <v>14.526080744283473</v>
      </c>
      <c r="S4840" s="34">
        <f t="shared" ca="1" si="4470"/>
        <v>14.579535128150537</v>
      </c>
      <c r="T4840" s="34">
        <f t="shared" ca="1" si="4470"/>
        <v>14.629053736707526</v>
      </c>
      <c r="U4840" s="34">
        <f t="shared" ca="1" si="4470"/>
        <v>14.674689878015334</v>
      </c>
      <c r="V4840" s="34">
        <f t="shared" ca="1" si="4470"/>
        <v>14.716496852547531</v>
      </c>
      <c r="W4840" s="34">
        <f t="shared" ca="1" si="4470"/>
        <v>14.754527832240404</v>
      </c>
      <c r="X4840" s="34">
        <f t="shared" ca="1" si="4470"/>
        <v>14.788835750390666</v>
      </c>
      <c r="Y4840" s="34">
        <f t="shared" ca="1" si="4470"/>
        <v>14.819473201812942</v>
      </c>
      <c r="Z4840" s="34">
        <f t="shared" ca="1" si="4470"/>
        <v>14.846492352648495</v>
      </c>
      <c r="AA4840" s="34">
        <f t="shared" ca="1" si="4470"/>
        <v>14.869944859271223</v>
      </c>
      <c r="AB4840" s="34">
        <f t="shared" ca="1" si="4470"/>
        <v>14.889881795710233</v>
      </c>
      <c r="AC4840" s="34">
        <f t="shared" ca="1" si="4470"/>
        <v>14.906353589066979</v>
      </c>
      <c r="AD4840" s="34">
        <f t="shared" ca="1" si="4470"/>
        <v>14.919409962390692</v>
      </c>
      <c r="AE4840" s="34">
        <f t="shared" ca="1" si="4470"/>
        <v>14.929099884515319</v>
      </c>
      <c r="AF4840" s="34">
        <f t="shared" ca="1" si="4470"/>
        <v>14.935471526368726</v>
      </c>
      <c r="AG4840" s="34">
        <f t="shared" ca="1" si="4470"/>
        <v>14.938572223305856</v>
      </c>
      <c r="AH4840" s="34">
        <f t="shared" ca="1" si="4470"/>
        <v>14.938448443004896</v>
      </c>
      <c r="AI4840" s="34">
        <f t="shared" ca="1" si="4470"/>
        <v>14.935145758528925</v>
      </c>
      <c r="AJ4840" s="34">
        <f t="shared" ca="1" si="4470"/>
        <v>14.928708826132247</v>
      </c>
      <c r="AK4840" s="34">
        <f t="shared" ca="1" si="4470"/>
        <v>14.919181367453861</v>
      </c>
      <c r="AL4840" s="34">
        <f t="shared" ca="1" si="4470"/>
        <v>14.906606155727147</v>
      </c>
      <c r="AM4840" s="34">
        <f t="shared" ca="1" si="4470"/>
        <v>14.891025005675118</v>
      </c>
      <c r="AN4840" s="34">
        <f t="shared" ref="AN4840:BF4840" ca="1" si="4471">AN4580*AN3197</f>
        <v>14.872478766767033</v>
      </c>
      <c r="AO4840" s="34">
        <f t="shared" ca="1" si="4471"/>
        <v>14.851007319551691</v>
      </c>
      <c r="AP4840" s="34">
        <f t="shared" ca="1" si="4471"/>
        <v>14.826649574766677</v>
      </c>
      <c r="AQ4840" s="34">
        <f t="shared" ca="1" si="4471"/>
        <v>14.799443474983651</v>
      </c>
      <c r="AR4840" s="34">
        <f t="shared" ca="1" si="4471"/>
        <v>14.769425998521626</v>
      </c>
      <c r="AS4840" s="34">
        <f t="shared" ca="1" si="4471"/>
        <v>14.736633165419825</v>
      </c>
      <c r="AT4840" s="34">
        <f t="shared" ca="1" si="4471"/>
        <v>14.701100045242596</v>
      </c>
      <c r="AU4840" s="34">
        <f t="shared" ca="1" si="4471"/>
        <v>14.662860766524624</v>
      </c>
      <c r="AV4840" s="34">
        <f t="shared" ca="1" si="4471"/>
        <v>14.621948527665181</v>
      </c>
      <c r="AW4840" s="34">
        <f t="shared" ca="1" si="4471"/>
        <v>14.578395609114699</v>
      </c>
      <c r="AX4840" s="34">
        <f t="shared" ca="1" si="4471"/>
        <v>14.532233386674596</v>
      </c>
      <c r="AY4840" s="34">
        <f t="shared" ca="1" si="4471"/>
        <v>14.483492345787184</v>
      </c>
      <c r="AZ4840" s="34">
        <f t="shared" ca="1" si="4471"/>
        <v>14.432202096657932</v>
      </c>
      <c r="BA4840" s="34">
        <f t="shared" ca="1" si="4471"/>
        <v>14.378391390107053</v>
      </c>
      <c r="BB4840" s="34">
        <f t="shared" ca="1" si="4471"/>
        <v>14.322088134022323</v>
      </c>
      <c r="BC4840" s="34">
        <f t="shared" ca="1" si="4471"/>
        <v>14.263319410315377</v>
      </c>
      <c r="BD4840" s="34">
        <f t="shared" ca="1" si="4471"/>
        <v>14.202111492279272</v>
      </c>
      <c r="BE4840" s="34">
        <f t="shared" ca="1" si="4471"/>
        <v>14.138489862274184</v>
      </c>
      <c r="BF4840" s="34">
        <f t="shared" ca="1" si="4471"/>
        <v>14.072479229640839</v>
      </c>
    </row>
    <row r="4841" spans="1:58" x14ac:dyDescent="0.2">
      <c r="A4841" s="9" t="str">
        <f t="shared" si="4454"/>
        <v>Finland</v>
      </c>
      <c r="C4841" s="41">
        <f t="shared" ca="1" si="4467"/>
        <v>65.032886905844109</v>
      </c>
      <c r="D4841" s="41">
        <f t="shared" ca="1" si="4467"/>
        <v>64.191151985560694</v>
      </c>
      <c r="E4841" s="41">
        <f t="shared" ca="1" si="4467"/>
        <v>63.36951691702437</v>
      </c>
      <c r="F4841" s="41">
        <f t="shared" ca="1" si="4467"/>
        <v>62.567986108918035</v>
      </c>
      <c r="G4841" s="41">
        <f t="shared" ca="1" si="4467"/>
        <v>61.786563849986628</v>
      </c>
      <c r="H4841" s="34">
        <f t="shared" ref="H4841:AM4841" ca="1" si="4472">H4581*H3198</f>
        <v>59.684350938245736</v>
      </c>
      <c r="I4841" s="34">
        <f t="shared" ca="1" si="4472"/>
        <v>58.962602786494784</v>
      </c>
      <c r="J4841" s="34">
        <f t="shared" ca="1" si="4472"/>
        <v>58.260413494598836</v>
      </c>
      <c r="K4841" s="34">
        <f t="shared" ca="1" si="4472"/>
        <v>57.577792222481634</v>
      </c>
      <c r="L4841" s="34">
        <f t="shared" ca="1" si="4472"/>
        <v>57.221329652858863</v>
      </c>
      <c r="M4841" s="34">
        <f t="shared" ca="1" si="4472"/>
        <v>56.840686963176083</v>
      </c>
      <c r="N4841" s="34">
        <f t="shared" ca="1" si="4472"/>
        <v>56.438983293706769</v>
      </c>
      <c r="O4841" s="34">
        <f t="shared" ca="1" si="4472"/>
        <v>56.019560712103512</v>
      </c>
      <c r="P4841" s="34">
        <f t="shared" ca="1" si="4472"/>
        <v>55.585927779180061</v>
      </c>
      <c r="Q4841" s="34">
        <f t="shared" ca="1" si="4472"/>
        <v>54.927365000200304</v>
      </c>
      <c r="R4841" s="34">
        <f t="shared" ca="1" si="4472"/>
        <v>54.51919945981998</v>
      </c>
      <c r="S4841" s="34">
        <f t="shared" ca="1" si="4472"/>
        <v>53.9793749900373</v>
      </c>
      <c r="T4841" s="34">
        <f t="shared" ca="1" si="4472"/>
        <v>53.459705319693519</v>
      </c>
      <c r="U4841" s="34">
        <f t="shared" ca="1" si="4472"/>
        <v>52.960193371498512</v>
      </c>
      <c r="V4841" s="34">
        <f t="shared" ca="1" si="4472"/>
        <v>52.480841989580526</v>
      </c>
      <c r="W4841" s="34">
        <f t="shared" ca="1" si="4472"/>
        <v>52.021653941624095</v>
      </c>
      <c r="X4841" s="34">
        <f t="shared" ca="1" si="4472"/>
        <v>51.582631920968161</v>
      </c>
      <c r="Y4841" s="34">
        <f t="shared" ca="1" si="4472"/>
        <v>51.163778548608441</v>
      </c>
      <c r="Z4841" s="34">
        <f t="shared" ca="1" si="4472"/>
        <v>50.765096375163971</v>
      </c>
      <c r="AA4841" s="34">
        <f t="shared" ca="1" si="4472"/>
        <v>50.386587882774961</v>
      </c>
      <c r="AB4841" s="34">
        <f t="shared" ca="1" si="4472"/>
        <v>50.028255486968433</v>
      </c>
      <c r="AC4841" s="34">
        <f t="shared" ca="1" si="4472"/>
        <v>49.690101538435698</v>
      </c>
      <c r="AD4841" s="34">
        <f t="shared" ca="1" si="4472"/>
        <v>49.372128324781052</v>
      </c>
      <c r="AE4841" s="34">
        <f t="shared" ca="1" si="4472"/>
        <v>49.074338072208768</v>
      </c>
      <c r="AF4841" s="34">
        <f t="shared" ca="1" si="4472"/>
        <v>48.796732947184587</v>
      </c>
      <c r="AG4841" s="34">
        <f t="shared" ca="1" si="4472"/>
        <v>48.539315058015468</v>
      </c>
      <c r="AH4841" s="34">
        <f t="shared" ca="1" si="4472"/>
        <v>48.302086456406776</v>
      </c>
      <c r="AI4841" s="34">
        <f t="shared" ca="1" si="4472"/>
        <v>48.085049138963882</v>
      </c>
      <c r="AJ4841" s="34">
        <f t="shared" ca="1" si="4472"/>
        <v>47.88820504867391</v>
      </c>
      <c r="AK4841" s="34">
        <f t="shared" ca="1" si="4472"/>
        <v>47.711556076311531</v>
      </c>
      <c r="AL4841" s="34">
        <f t="shared" ca="1" si="4472"/>
        <v>47.555104061827528</v>
      </c>
      <c r="AM4841" s="34">
        <f t="shared" ca="1" si="4472"/>
        <v>47.418850795687014</v>
      </c>
      <c r="AN4841" s="34">
        <f t="shared" ref="AN4841:BF4841" ca="1" si="4473">AN4581*AN3198</f>
        <v>47.30279802019291</v>
      </c>
      <c r="AO4841" s="34">
        <f t="shared" ca="1" si="4473"/>
        <v>47.206947430738239</v>
      </c>
      <c r="AP4841" s="34">
        <f t="shared" ca="1" si="4473"/>
        <v>47.131300677046134</v>
      </c>
      <c r="AQ4841" s="34">
        <f t="shared" ca="1" si="4473"/>
        <v>47.075859364363822</v>
      </c>
      <c r="AR4841" s="34">
        <f t="shared" ca="1" si="4473"/>
        <v>47.040625054646448</v>
      </c>
      <c r="AS4841" s="34">
        <f t="shared" ca="1" si="4473"/>
        <v>47.025599267673954</v>
      </c>
      <c r="AT4841" s="34">
        <f t="shared" ca="1" si="4473"/>
        <v>47.030783482159691</v>
      </c>
      <c r="AU4841" s="34">
        <f t="shared" ca="1" si="4473"/>
        <v>47.056179136817143</v>
      </c>
      <c r="AV4841" s="34">
        <f t="shared" ca="1" si="4473"/>
        <v>47.101787631420237</v>
      </c>
      <c r="AW4841" s="34">
        <f t="shared" ca="1" si="4473"/>
        <v>47.167610327800503</v>
      </c>
      <c r="AX4841" s="34">
        <f t="shared" ca="1" si="4473"/>
        <v>47.253648550839493</v>
      </c>
      <c r="AY4841" s="34">
        <f t="shared" ca="1" si="4473"/>
        <v>47.359903589422871</v>
      </c>
      <c r="AZ4841" s="34">
        <f t="shared" ca="1" si="4473"/>
        <v>47.486376697391449</v>
      </c>
      <c r="BA4841" s="34">
        <f t="shared" ca="1" si="4473"/>
        <v>47.63306909443223</v>
      </c>
      <c r="BB4841" s="34">
        <f t="shared" ca="1" si="4473"/>
        <v>47.735254530186005</v>
      </c>
      <c r="BC4841" s="34">
        <f t="shared" ca="1" si="4473"/>
        <v>47.921288886888874</v>
      </c>
      <c r="BD4841" s="34">
        <f t="shared" ca="1" si="4473"/>
        <v>48.127523382784446</v>
      </c>
      <c r="BE4841" s="34">
        <f t="shared" ca="1" si="4473"/>
        <v>48.353958017872728</v>
      </c>
      <c r="BF4841" s="34">
        <f t="shared" ca="1" si="4473"/>
        <v>48.600592792153712</v>
      </c>
    </row>
    <row r="4842" spans="1:58" x14ac:dyDescent="0.2">
      <c r="A4842" s="9" t="str">
        <f t="shared" si="4454"/>
        <v>France</v>
      </c>
      <c r="C4842" s="41">
        <f t="shared" ca="1" si="4467"/>
        <v>770.24821065926017</v>
      </c>
      <c r="D4842" s="41">
        <f t="shared" ca="1" si="4467"/>
        <v>766.10094770133253</v>
      </c>
      <c r="E4842" s="41">
        <f t="shared" ca="1" si="4467"/>
        <v>762.01456704728605</v>
      </c>
      <c r="F4842" s="41">
        <f t="shared" ca="1" si="4467"/>
        <v>757.99045909640688</v>
      </c>
      <c r="G4842" s="41">
        <f t="shared" ca="1" si="4467"/>
        <v>754.02995777681394</v>
      </c>
      <c r="H4842" s="34">
        <f t="shared" ref="H4842:AM4842" ca="1" si="4474">H4582*H3199</f>
        <v>701.63265109733766</v>
      </c>
      <c r="I4842" s="34">
        <f t="shared" ca="1" si="4474"/>
        <v>698.60570987359597</v>
      </c>
      <c r="J4842" s="34">
        <f t="shared" ca="1" si="4474"/>
        <v>695.62586349207299</v>
      </c>
      <c r="K4842" s="34">
        <f t="shared" ca="1" si="4474"/>
        <v>692.69466538955203</v>
      </c>
      <c r="L4842" s="34">
        <f t="shared" ca="1" si="4474"/>
        <v>699.82988291574236</v>
      </c>
      <c r="M4842" s="34">
        <f t="shared" ca="1" si="4474"/>
        <v>706.03967687613988</v>
      </c>
      <c r="N4842" s="34">
        <f t="shared" ca="1" si="4474"/>
        <v>711.30571259683347</v>
      </c>
      <c r="O4842" s="34">
        <f t="shared" ca="1" si="4474"/>
        <v>715.62428817246212</v>
      </c>
      <c r="P4842" s="34">
        <f t="shared" ca="1" si="4474"/>
        <v>719.00738305208165</v>
      </c>
      <c r="Q4842" s="34">
        <f t="shared" ca="1" si="4474"/>
        <v>713.2739106512189</v>
      </c>
      <c r="R4842" s="34">
        <f t="shared" ca="1" si="4474"/>
        <v>714.99399762082408</v>
      </c>
      <c r="S4842" s="34">
        <f t="shared" ca="1" si="4474"/>
        <v>711.88317938578052</v>
      </c>
      <c r="T4842" s="34">
        <f t="shared" ca="1" si="4474"/>
        <v>708.84911142431986</v>
      </c>
      <c r="U4842" s="34">
        <f t="shared" ca="1" si="4474"/>
        <v>705.89254345143536</v>
      </c>
      <c r="V4842" s="34">
        <f t="shared" ca="1" si="4474"/>
        <v>703.01419527038809</v>
      </c>
      <c r="W4842" s="34">
        <f t="shared" ca="1" si="4474"/>
        <v>700.21475801709516</v>
      </c>
      <c r="X4842" s="34">
        <f t="shared" ca="1" si="4474"/>
        <v>697.49489535223552</v>
      </c>
      <c r="Y4842" s="34">
        <f t="shared" ca="1" si="4474"/>
        <v>694.85524460333966</v>
      </c>
      <c r="Z4842" s="34">
        <f t="shared" ca="1" si="4474"/>
        <v>692.29641785870183</v>
      </c>
      <c r="AA4842" s="34">
        <f t="shared" ca="1" si="4474"/>
        <v>689.81900301524377</v>
      </c>
      <c r="AB4842" s="34">
        <f t="shared" ca="1" si="4474"/>
        <v>687.42356478202737</v>
      </c>
      <c r="AC4842" s="34">
        <f t="shared" ca="1" si="4474"/>
        <v>685.11064564141532</v>
      </c>
      <c r="AD4842" s="34">
        <f t="shared" ca="1" si="4474"/>
        <v>682.88076676944445</v>
      </c>
      <c r="AE4842" s="34">
        <f t="shared" ca="1" si="4474"/>
        <v>680.73442891727984</v>
      </c>
      <c r="AF4842" s="34">
        <f t="shared" ca="1" si="4474"/>
        <v>678.67211325518861</v>
      </c>
      <c r="AG4842" s="34">
        <f t="shared" ca="1" si="4474"/>
        <v>676.69428218077906</v>
      </c>
      <c r="AH4842" s="34">
        <f t="shared" ca="1" si="4474"/>
        <v>674.80138009282325</v>
      </c>
      <c r="AI4842" s="34">
        <f t="shared" ca="1" si="4474"/>
        <v>672.99383413228929</v>
      </c>
      <c r="AJ4842" s="34">
        <f t="shared" ca="1" si="4474"/>
        <v>671.27205489179062</v>
      </c>
      <c r="AK4842" s="34">
        <f t="shared" ca="1" si="4474"/>
        <v>669.63643709496534</v>
      </c>
      <c r="AL4842" s="34">
        <f t="shared" ca="1" si="4474"/>
        <v>668.08736024688733</v>
      </c>
      <c r="AM4842" s="34">
        <f t="shared" ca="1" si="4474"/>
        <v>666.6251892569162</v>
      </c>
      <c r="AN4842" s="34">
        <f t="shared" ref="AN4842:BF4842" ca="1" si="4475">AN4582*AN3199</f>
        <v>665.25027503498802</v>
      </c>
      <c r="AO4842" s="34">
        <f t="shared" ca="1" si="4475"/>
        <v>663.96295506265824</v>
      </c>
      <c r="AP4842" s="34">
        <f t="shared" ca="1" si="4475"/>
        <v>662.76355393979975</v>
      </c>
      <c r="AQ4842" s="34">
        <f t="shared" ca="1" si="4475"/>
        <v>661.65238390818138</v>
      </c>
      <c r="AR4842" s="34">
        <f t="shared" ca="1" si="4475"/>
        <v>660.62974535274031</v>
      </c>
      <c r="AS4842" s="34">
        <f t="shared" ca="1" si="4475"/>
        <v>659.69592728168823</v>
      </c>
      <c r="AT4842" s="34">
        <f t="shared" ca="1" si="4475"/>
        <v>658.85120778618307</v>
      </c>
      <c r="AU4842" s="34">
        <f t="shared" ca="1" si="4475"/>
        <v>658.09585448063081</v>
      </c>
      <c r="AV4842" s="34">
        <f t="shared" ca="1" si="4475"/>
        <v>657.43012492426874</v>
      </c>
      <c r="AW4842" s="34">
        <f t="shared" ca="1" si="4475"/>
        <v>656.85426702502423</v>
      </c>
      <c r="AX4842" s="34">
        <f t="shared" ca="1" si="4475"/>
        <v>656.36851942623389</v>
      </c>
      <c r="AY4842" s="34">
        <f t="shared" ca="1" si="4475"/>
        <v>655.97311187714354</v>
      </c>
      <c r="AZ4842" s="34">
        <f t="shared" ca="1" si="4475"/>
        <v>655.66826558771231</v>
      </c>
      <c r="BA4842" s="34">
        <f t="shared" ca="1" si="4475"/>
        <v>655.45419356858179</v>
      </c>
      <c r="BB4842" s="34">
        <f t="shared" ca="1" si="4475"/>
        <v>655.33110095667075</v>
      </c>
      <c r="BC4842" s="34">
        <f t="shared" ca="1" si="4475"/>
        <v>655.29918532719944</v>
      </c>
      <c r="BD4842" s="34">
        <f t="shared" ca="1" si="4475"/>
        <v>655.35863699255049</v>
      </c>
      <c r="BE4842" s="34">
        <f t="shared" ca="1" si="4475"/>
        <v>655.50963928871852</v>
      </c>
      <c r="BF4842" s="34">
        <f t="shared" ca="1" si="4475"/>
        <v>655.75236884970218</v>
      </c>
    </row>
    <row r="4843" spans="1:58" x14ac:dyDescent="0.2">
      <c r="A4843" s="9" t="str">
        <f t="shared" si="4454"/>
        <v>French Guiana</v>
      </c>
      <c r="C4843" s="41">
        <f t="shared" ca="1" si="4467"/>
        <v>4.0507129765414218</v>
      </c>
      <c r="D4843" s="41">
        <f t="shared" ca="1" si="4467"/>
        <v>4.1978388957360231</v>
      </c>
      <c r="E4843" s="41">
        <f t="shared" ca="1" si="4467"/>
        <v>4.3445776949470574</v>
      </c>
      <c r="F4843" s="41">
        <f t="shared" ca="1" si="4467"/>
        <v>4.4908171750730377</v>
      </c>
      <c r="G4843" s="41">
        <f t="shared" ca="1" si="4467"/>
        <v>4.6364501556098059</v>
      </c>
      <c r="H4843" s="34">
        <f t="shared" ref="H4843:AM4843" ca="1" si="4476">H4583*H3200</f>
        <v>3.8683667183483452</v>
      </c>
      <c r="I4843" s="34">
        <f t="shared" ca="1" si="4476"/>
        <v>3.9974571386793394</v>
      </c>
      <c r="J4843" s="34">
        <f t="shared" ca="1" si="4476"/>
        <v>4.1264388891356738</v>
      </c>
      <c r="K4843" s="34">
        <f t="shared" ca="1" si="4476"/>
        <v>4.3683323785085655</v>
      </c>
      <c r="L4843" s="34">
        <f t="shared" ca="1" si="4476"/>
        <v>4.6594541154316493</v>
      </c>
      <c r="M4843" s="34">
        <f t="shared" ca="1" si="4476"/>
        <v>4.9558436798068666</v>
      </c>
      <c r="N4843" s="34">
        <f t="shared" ca="1" si="4476"/>
        <v>5.255490556459284</v>
      </c>
      <c r="O4843" s="34">
        <f t="shared" ca="1" si="4476"/>
        <v>5.5561419470315228</v>
      </c>
      <c r="P4843" s="34">
        <f t="shared" ca="1" si="4476"/>
        <v>5.8553416747347278</v>
      </c>
      <c r="Q4843" s="34">
        <f t="shared" ca="1" si="4476"/>
        <v>5.9400486687293501</v>
      </c>
      <c r="R4843" s="34">
        <f t="shared" ca="1" si="4476"/>
        <v>6.1724983363473278</v>
      </c>
      <c r="S4843" s="34">
        <f t="shared" ca="1" si="4476"/>
        <v>6.3041962856584162</v>
      </c>
      <c r="T4843" s="34">
        <f t="shared" ca="1" si="4476"/>
        <v>6.4343065136743958</v>
      </c>
      <c r="U4843" s="34">
        <f t="shared" ca="1" si="4476"/>
        <v>6.5627807567359708</v>
      </c>
      <c r="V4843" s="34">
        <f t="shared" ca="1" si="4476"/>
        <v>6.689573931634631</v>
      </c>
      <c r="W4843" s="34">
        <f t="shared" ca="1" si="4476"/>
        <v>6.8146439935804315</v>
      </c>
      <c r="X4843" s="34">
        <f t="shared" ca="1" si="4476"/>
        <v>6.9379517962922366</v>
      </c>
      <c r="Y4843" s="34">
        <f t="shared" ca="1" si="4476"/>
        <v>7.0594609546290368</v>
      </c>
      <c r="Z4843" s="34">
        <f t="shared" ca="1" si="4476"/>
        <v>7.1791377101408198</v>
      </c>
      <c r="AA4843" s="34">
        <f t="shared" ca="1" si="4476"/>
        <v>7.2969507998430059</v>
      </c>
      <c r="AB4843" s="34">
        <f t="shared" ca="1" si="4476"/>
        <v>7.4128713284798327</v>
      </c>
      <c r="AC4843" s="34">
        <f t="shared" ca="1" si="4476"/>
        <v>7.5268726444768701</v>
      </c>
      <c r="AD4843" s="34">
        <f t="shared" ca="1" si="4476"/>
        <v>7.6389302197622362</v>
      </c>
      <c r="AE4843" s="34">
        <f t="shared" ca="1" si="4476"/>
        <v>7.7490215335687154</v>
      </c>
      <c r="AF4843" s="34">
        <f t="shared" ca="1" si="4476"/>
        <v>7.8571259603229562</v>
      </c>
      <c r="AG4843" s="34">
        <f t="shared" ca="1" si="4476"/>
        <v>7.9632246616680638</v>
      </c>
      <c r="AH4843" s="34">
        <f t="shared" ca="1" si="4476"/>
        <v>8.0673004826608903</v>
      </c>
      <c r="AI4843" s="34">
        <f t="shared" ca="1" si="4476"/>
        <v>8.1693378521428368</v>
      </c>
      <c r="AJ4843" s="34">
        <f t="shared" ca="1" si="4476"/>
        <v>8.2693226872754515</v>
      </c>
      <c r="AK4843" s="34">
        <f t="shared" ca="1" si="4476"/>
        <v>8.3672423021952191</v>
      </c>
      <c r="AL4843" s="34">
        <f t="shared" ca="1" si="4476"/>
        <v>8.4630853207488173</v>
      </c>
      <c r="AM4843" s="34">
        <f t="shared" ca="1" si="4476"/>
        <v>8.5568415932271638</v>
      </c>
      <c r="AN4843" s="34">
        <f t="shared" ref="AN4843:BF4843" ca="1" si="4477">AN4583*AN3200</f>
        <v>8.6485021170344307</v>
      </c>
      <c r="AO4843" s="34">
        <f t="shared" ca="1" si="4477"/>
        <v>8.7380589611892141</v>
      </c>
      <c r="AP4843" s="34">
        <f t="shared" ca="1" si="4477"/>
        <v>8.8255051945703773</v>
      </c>
      <c r="AQ4843" s="34">
        <f t="shared" ca="1" si="4477"/>
        <v>8.9108348177951893</v>
      </c>
      <c r="AR4843" s="34">
        <f t="shared" ca="1" si="4477"/>
        <v>8.9940426986269859</v>
      </c>
      <c r="AS4843" s="34">
        <f t="shared" ca="1" si="4477"/>
        <v>9.0751245107871163</v>
      </c>
      <c r="AT4843" s="34">
        <f t="shared" ca="1" si="4477"/>
        <v>9.1540766760673424</v>
      </c>
      <c r="AU4843" s="34">
        <f t="shared" ca="1" si="4477"/>
        <v>9.2308963096073189</v>
      </c>
      <c r="AV4843" s="34">
        <f t="shared" ca="1" si="4477"/>
        <v>9.3055811682317771</v>
      </c>
      <c r="AW4843" s="34">
        <f t="shared" ca="1" si="4477"/>
        <v>9.3781296017121267</v>
      </c>
      <c r="AX4843" s="34">
        <f t="shared" ca="1" si="4477"/>
        <v>9.4485405068420878</v>
      </c>
      <c r="AY4843" s="34">
        <f t="shared" ca="1" si="4477"/>
        <v>9.5168132841996478</v>
      </c>
      <c r="AZ4843" s="34">
        <f t="shared" ca="1" si="4477"/>
        <v>9.5829477974844135</v>
      </c>
      <c r="BA4843" s="34">
        <f t="shared" ca="1" si="4477"/>
        <v>9.6469443353029085</v>
      </c>
      <c r="BB4843" s="34">
        <f t="shared" ca="1" si="4477"/>
        <v>9.7088035753015181</v>
      </c>
      <c r="BC4843" s="34">
        <f t="shared" ca="1" si="4477"/>
        <v>9.7685265505194732</v>
      </c>
      <c r="BD4843" s="34">
        <f t="shared" ca="1" si="4477"/>
        <v>9.8261146178686847</v>
      </c>
      <c r="BE4843" s="34">
        <f t="shared" ca="1" si="4477"/>
        <v>9.881569428620459</v>
      </c>
      <c r="BF4843" s="34">
        <f t="shared" ca="1" si="4477"/>
        <v>9.934892900807176</v>
      </c>
    </row>
    <row r="4844" spans="1:58" x14ac:dyDescent="0.2">
      <c r="A4844" s="9" t="str">
        <f t="shared" si="4454"/>
        <v>French Polynesia</v>
      </c>
      <c r="C4844" s="41">
        <f t="shared" ca="1" si="4467"/>
        <v>3.1040163131064342</v>
      </c>
      <c r="D4844" s="41">
        <f t="shared" ca="1" si="4467"/>
        <v>3.1208656503963965</v>
      </c>
      <c r="E4844" s="41">
        <f t="shared" ca="1" si="4467"/>
        <v>3.1366983719779449</v>
      </c>
      <c r="F4844" s="41">
        <f t="shared" ca="1" si="4467"/>
        <v>3.1515205395578683</v>
      </c>
      <c r="G4844" s="41">
        <f t="shared" ca="1" si="4467"/>
        <v>3.1653385127800582</v>
      </c>
      <c r="H4844" s="34">
        <f t="shared" ref="H4844:AM4844" ca="1" si="4478">H4584*H3201</f>
        <v>3.093103054739025</v>
      </c>
      <c r="I4844" s="34">
        <f t="shared" ca="1" si="4478"/>
        <v>3.1061151799083757</v>
      </c>
      <c r="J4844" s="34">
        <f t="shared" ca="1" si="4478"/>
        <v>3.1181521893276907</v>
      </c>
      <c r="K4844" s="34">
        <f t="shared" ca="1" si="4478"/>
        <v>3.135337852750101</v>
      </c>
      <c r="L4844" s="34">
        <f t="shared" ca="1" si="4478"/>
        <v>3.155830020671512</v>
      </c>
      <c r="M4844" s="34">
        <f t="shared" ca="1" si="4478"/>
        <v>3.1749911718769974</v>
      </c>
      <c r="N4844" s="34">
        <f t="shared" ca="1" si="4478"/>
        <v>3.1928196937441582</v>
      </c>
      <c r="O4844" s="34">
        <f t="shared" ca="1" si="4478"/>
        <v>3.2093154740917971</v>
      </c>
      <c r="P4844" s="34">
        <f t="shared" ca="1" si="4478"/>
        <v>3.2244798353139243</v>
      </c>
      <c r="Q4844" s="34">
        <f t="shared" ca="1" si="4478"/>
        <v>3.2077502045232489</v>
      </c>
      <c r="R4844" s="34">
        <f t="shared" ca="1" si="4478"/>
        <v>3.2530725843185984</v>
      </c>
      <c r="S4844" s="34">
        <f t="shared" ca="1" si="4478"/>
        <v>3.2553991377019695</v>
      </c>
      <c r="T4844" s="34">
        <f t="shared" ca="1" si="4478"/>
        <v>3.2568168783546536</v>
      </c>
      <c r="U4844" s="34">
        <f t="shared" ca="1" si="4478"/>
        <v>3.2573333010715215</v>
      </c>
      <c r="V4844" s="34">
        <f t="shared" ca="1" si="4478"/>
        <v>3.2569558407625245</v>
      </c>
      <c r="W4844" s="34">
        <f t="shared" ca="1" si="4478"/>
        <v>3.2556918616572381</v>
      </c>
      <c r="X4844" s="34">
        <f t="shared" ca="1" si="4478"/>
        <v>3.2535486476463049</v>
      </c>
      <c r="Y4844" s="34">
        <f t="shared" ca="1" si="4478"/>
        <v>3.2505333936823995</v>
      </c>
      <c r="Z4844" s="34">
        <f t="shared" ca="1" si="4478"/>
        <v>3.2466531981709323</v>
      </c>
      <c r="AA4844" s="34">
        <f t="shared" ca="1" si="4478"/>
        <v>3.2419150562799839</v>
      </c>
      <c r="AB4844" s="34">
        <f t="shared" ca="1" si="4478"/>
        <v>3.236325854105881</v>
      </c>
      <c r="AC4844" s="34">
        <f t="shared" ca="1" si="4478"/>
        <v>3.2298923636300851</v>
      </c>
      <c r="AD4844" s="34">
        <f t="shared" ca="1" si="4478"/>
        <v>3.2226212384105488</v>
      </c>
      <c r="AE4844" s="34">
        <f t="shared" ca="1" si="4478"/>
        <v>3.2145190099498482</v>
      </c>
      <c r="AF4844" s="34">
        <f t="shared" ca="1" si="4478"/>
        <v>3.2055920846891164</v>
      </c>
      <c r="AG4844" s="34">
        <f t="shared" ca="1" si="4478"/>
        <v>3.1958467415757696</v>
      </c>
      <c r="AH4844" s="34">
        <f t="shared" ca="1" si="4478"/>
        <v>3.1852891301602253</v>
      </c>
      <c r="AI4844" s="34">
        <f t="shared" ca="1" si="4478"/>
        <v>3.1739252691756259</v>
      </c>
      <c r="AJ4844" s="34">
        <f t="shared" ca="1" si="4478"/>
        <v>3.1617610455608971</v>
      </c>
      <c r="AK4844" s="34">
        <f t="shared" ca="1" si="4478"/>
        <v>3.1488022138860789</v>
      </c>
      <c r="AL4844" s="34">
        <f t="shared" ca="1" si="4478"/>
        <v>3.1350543961456587</v>
      </c>
      <c r="AM4844" s="34">
        <f t="shared" ca="1" si="4478"/>
        <v>3.1205230818840088</v>
      </c>
      <c r="AN4844" s="34">
        <f t="shared" ref="AN4844:BF4844" ca="1" si="4479">AN4584*AN3201</f>
        <v>3.1052136286229737</v>
      </c>
      <c r="AO4844" s="34">
        <f t="shared" ca="1" si="4479"/>
        <v>3.0891312625597465</v>
      </c>
      <c r="AP4844" s="34">
        <f t="shared" ca="1" si="4479"/>
        <v>3.0722810795096511</v>
      </c>
      <c r="AQ4844" s="34">
        <f t="shared" ca="1" si="4479"/>
        <v>3.0546680460662787</v>
      </c>
      <c r="AR4844" s="34">
        <f t="shared" ca="1" si="4479"/>
        <v>3.0362970009570387</v>
      </c>
      <c r="AS4844" s="34">
        <f t="shared" ca="1" si="4479"/>
        <v>3.017172656569818</v>
      </c>
      <c r="AT4844" s="34">
        <f t="shared" ca="1" si="4479"/>
        <v>2.9972996006325254</v>
      </c>
      <c r="AU4844" s="34">
        <f t="shared" ca="1" si="4479"/>
        <v>2.9766822980247518</v>
      </c>
      <c r="AV4844" s="34">
        <f t="shared" ca="1" si="4479"/>
        <v>2.9553250927059951</v>
      </c>
      <c r="AW4844" s="34">
        <f t="shared" ca="1" si="4479"/>
        <v>2.9332322097421546</v>
      </c>
      <c r="AX4844" s="34">
        <f t="shared" ca="1" si="4479"/>
        <v>2.9104077574177616</v>
      </c>
      <c r="AY4844" s="34">
        <f t="shared" ca="1" si="4479"/>
        <v>2.8868557294184707</v>
      </c>
      <c r="AZ4844" s="34">
        <f t="shared" ca="1" si="4479"/>
        <v>2.8625800070732907</v>
      </c>
      <c r="BA4844" s="34">
        <f t="shared" ca="1" si="4479"/>
        <v>2.8375843616429153</v>
      </c>
      <c r="BB4844" s="34">
        <f t="shared" ca="1" si="4479"/>
        <v>2.811872456646018</v>
      </c>
      <c r="BC4844" s="34">
        <f t="shared" ca="1" si="4479"/>
        <v>2.7854478502121331</v>
      </c>
      <c r="BD4844" s="34">
        <f t="shared" ca="1" si="4479"/>
        <v>2.7583139974544197</v>
      </c>
      <c r="BE4844" s="34">
        <f t="shared" ca="1" si="4479"/>
        <v>2.7304742528522414</v>
      </c>
      <c r="BF4844" s="34">
        <f t="shared" ca="1" si="4479"/>
        <v>2.7019318726387493</v>
      </c>
    </row>
    <row r="4845" spans="1:58" x14ac:dyDescent="0.2">
      <c r="A4845" s="9" t="str">
        <f t="shared" si="4454"/>
        <v>Gabon</v>
      </c>
      <c r="C4845" s="41">
        <f t="shared" ca="1" si="4467"/>
        <v>8.9745477683764303</v>
      </c>
      <c r="D4845" s="41">
        <f t="shared" ca="1" si="4467"/>
        <v>9.7107913350796125</v>
      </c>
      <c r="E4845" s="41">
        <f t="shared" ca="1" si="4467"/>
        <v>10.478977183172089</v>
      </c>
      <c r="F4845" s="41">
        <f t="shared" ca="1" si="4467"/>
        <v>11.278369193891315</v>
      </c>
      <c r="G4845" s="41">
        <f t="shared" ca="1" si="4467"/>
        <v>12.108104447923818</v>
      </c>
      <c r="H4845" s="34">
        <f t="shared" ref="H4845:AM4845" ca="1" si="4480">H4585*H3202</f>
        <v>10.364262387233842</v>
      </c>
      <c r="I4845" s="34">
        <f t="shared" ca="1" si="4480"/>
        <v>11.085028340582516</v>
      </c>
      <c r="J4845" s="34">
        <f t="shared" ca="1" si="4480"/>
        <v>11.830354651021388</v>
      </c>
      <c r="K4845" s="34">
        <f t="shared" ca="1" si="4480"/>
        <v>13.561385207580411</v>
      </c>
      <c r="L4845" s="34">
        <f t="shared" ca="1" si="4480"/>
        <v>14.797815899301897</v>
      </c>
      <c r="M4845" s="34">
        <f t="shared" ca="1" si="4480"/>
        <v>16.111598759612836</v>
      </c>
      <c r="N4845" s="34">
        <f t="shared" ca="1" si="4480"/>
        <v>17.503461304985983</v>
      </c>
      <c r="O4845" s="34">
        <f t="shared" ca="1" si="4480"/>
        <v>18.973594957754404</v>
      </c>
      <c r="P4845" s="34">
        <f t="shared" ca="1" si="4480"/>
        <v>20.521596268893799</v>
      </c>
      <c r="Q4845" s="34">
        <f t="shared" ca="1" si="4480"/>
        <v>21.345035440856524</v>
      </c>
      <c r="R4845" s="34">
        <f t="shared" ca="1" si="4480"/>
        <v>22.888384980840978</v>
      </c>
      <c r="S4845" s="34">
        <f t="shared" ca="1" si="4480"/>
        <v>23.98009491966722</v>
      </c>
      <c r="T4845" s="34">
        <f t="shared" ca="1" si="4480"/>
        <v>25.08327665225697</v>
      </c>
      <c r="U4845" s="34">
        <f t="shared" ca="1" si="4480"/>
        <v>26.196215070963472</v>
      </c>
      <c r="V4845" s="34">
        <f t="shared" ca="1" si="4480"/>
        <v>27.317201127369966</v>
      </c>
      <c r="W4845" s="34">
        <f t="shared" ca="1" si="4480"/>
        <v>28.444539051781664</v>
      </c>
      <c r="X4845" s="34">
        <f t="shared" ca="1" si="4480"/>
        <v>29.57655304481359</v>
      </c>
      <c r="Y4845" s="34">
        <f t="shared" ca="1" si="4480"/>
        <v>30.711593423733969</v>
      </c>
      <c r="Z4845" s="34">
        <f t="shared" ca="1" si="4480"/>
        <v>31.848042213677658</v>
      </c>
      <c r="AA4845" s="34">
        <f t="shared" ca="1" si="4480"/>
        <v>32.98431818060071</v>
      </c>
      <c r="AB4845" s="34">
        <f t="shared" ca="1" si="4480"/>
        <v>34.118881309033611</v>
      </c>
      <c r="AC4845" s="34">
        <f t="shared" ca="1" si="4480"/>
        <v>35.25023673308138</v>
      </c>
      <c r="AD4845" s="34">
        <f t="shared" ca="1" si="4480"/>
        <v>36.376938133862268</v>
      </c>
      <c r="AE4845" s="34">
        <f t="shared" ca="1" si="4480"/>
        <v>37.497590620698148</v>
      </c>
      <c r="AF4845" s="34">
        <f t="shared" ca="1" si="4480"/>
        <v>38.610853116719682</v>
      </c>
      <c r="AG4845" s="34">
        <f t="shared" ca="1" si="4480"/>
        <v>39.715440272396293</v>
      </c>
      <c r="AH4845" s="34">
        <f t="shared" ca="1" si="4480"/>
        <v>40.810123932717367</v>
      </c>
      <c r="AI4845" s="34">
        <f t="shared" ca="1" si="4480"/>
        <v>41.893734185367478</v>
      </c>
      <c r="AJ4845" s="34">
        <f t="shared" ca="1" si="4480"/>
        <v>42.965160018486685</v>
      </c>
      <c r="AK4845" s="34">
        <f t="shared" ca="1" si="4480"/>
        <v>44.023349617273396</v>
      </c>
      <c r="AL4845" s="34">
        <f t="shared" ca="1" si="4480"/>
        <v>45.067310328999206</v>
      </c>
      <c r="AM4845" s="34">
        <f t="shared" ca="1" si="4480"/>
        <v>46.096108326019461</v>
      </c>
      <c r="AN4845" s="34">
        <f t="shared" ref="AN4845:BF4845" ca="1" si="4481">AN4585*AN3202</f>
        <v>47.108867995923696</v>
      </c>
      <c r="AO4845" s="34">
        <f t="shared" ca="1" si="4481"/>
        <v>48.104771087401616</v>
      </c>
      <c r="AP4845" s="34">
        <f t="shared" ca="1" si="4481"/>
        <v>49.083055639548952</v>
      </c>
      <c r="AQ4845" s="34">
        <f t="shared" ca="1" si="4481"/>
        <v>50.043014721234279</v>
      </c>
      <c r="AR4845" s="34">
        <f t="shared" ca="1" si="4481"/>
        <v>50.983995006043756</v>
      </c>
      <c r="AS4845" s="34">
        <f t="shared" ca="1" si="4481"/>
        <v>51.905395206950416</v>
      </c>
      <c r="AT4845" s="34">
        <f t="shared" ca="1" si="4481"/>
        <v>52.806664393456629</v>
      </c>
      <c r="AU4845" s="34">
        <f t="shared" ca="1" si="4481"/>
        <v>53.687300212570285</v>
      </c>
      <c r="AV4845" s="34">
        <f t="shared" ca="1" si="4481"/>
        <v>54.546847033392261</v>
      </c>
      <c r="AW4845" s="34">
        <f t="shared" ca="1" si="4481"/>
        <v>55.384894033655442</v>
      </c>
      <c r="AX4845" s="34">
        <f t="shared" ca="1" si="4481"/>
        <v>56.201073245060236</v>
      </c>
      <c r="AY4845" s="34">
        <f t="shared" ca="1" si="4481"/>
        <v>56.995057572704454</v>
      </c>
      <c r="AZ4845" s="34">
        <f t="shared" ca="1" si="4481"/>
        <v>57.766558802562606</v>
      </c>
      <c r="BA4845" s="34">
        <f t="shared" ca="1" si="4481"/>
        <v>58.515325609504046</v>
      </c>
      <c r="BB4845" s="34">
        <f t="shared" ca="1" si="4481"/>
        <v>59.241141576996419</v>
      </c>
      <c r="BC4845" s="34">
        <f t="shared" ca="1" si="4481"/>
        <v>59.943823238434355</v>
      </c>
      <c r="BD4845" s="34">
        <f t="shared" ca="1" si="4481"/>
        <v>60.623218148717434</v>
      </c>
      <c r="BE4845" s="34">
        <f t="shared" ca="1" si="4481"/>
        <v>61.279202993631742</v>
      </c>
      <c r="BF4845" s="34">
        <f t="shared" ca="1" si="4481"/>
        <v>61.91168174352125</v>
      </c>
    </row>
    <row r="4846" spans="1:58" x14ac:dyDescent="0.2">
      <c r="A4846" s="9" t="str">
        <f t="shared" si="4454"/>
        <v>Gambia</v>
      </c>
      <c r="C4846" s="41">
        <f t="shared" ca="1" si="4467"/>
        <v>5.479952779405151</v>
      </c>
      <c r="D4846" s="41">
        <f t="shared" ca="1" si="4467"/>
        <v>6.1553509502481631</v>
      </c>
      <c r="E4846" s="41">
        <f t="shared" ca="1" si="4467"/>
        <v>6.8837979963879992</v>
      </c>
      <c r="F4846" s="41">
        <f t="shared" ca="1" si="4467"/>
        <v>7.6663015095228957</v>
      </c>
      <c r="G4846" s="41">
        <f t="shared" ca="1" si="4467"/>
        <v>8.5036176536111832</v>
      </c>
      <c r="H4846" s="34">
        <f t="shared" ref="H4846:AM4846" ca="1" si="4482">H4586*H3203</f>
        <v>7.6292581293212391</v>
      </c>
      <c r="I4846" s="34">
        <f t="shared" ca="1" si="4482"/>
        <v>8.3956846967687486</v>
      </c>
      <c r="J4846" s="34">
        <f t="shared" ca="1" si="4482"/>
        <v>9.2082093810873733</v>
      </c>
      <c r="K4846" s="34">
        <f t="shared" ca="1" si="4482"/>
        <v>10.888777684658514</v>
      </c>
      <c r="L4846" s="34">
        <f t="shared" ca="1" si="4482"/>
        <v>12.152929232501913</v>
      </c>
      <c r="M4846" s="34">
        <f t="shared" ca="1" si="4482"/>
        <v>13.524259294235543</v>
      </c>
      <c r="N4846" s="34">
        <f t="shared" ca="1" si="4482"/>
        <v>15.006984915852906</v>
      </c>
      <c r="O4846" s="34">
        <f t="shared" ca="1" si="4482"/>
        <v>16.604875581295797</v>
      </c>
      <c r="P4846" s="34">
        <f t="shared" ca="1" si="4482"/>
        <v>18.321162886434813</v>
      </c>
      <c r="Q4846" s="34">
        <f t="shared" ca="1" si="4482"/>
        <v>19.489781621704633</v>
      </c>
      <c r="R4846" s="34">
        <f t="shared" ca="1" si="4482"/>
        <v>21.282011291589122</v>
      </c>
      <c r="S4846" s="34">
        <f t="shared" ca="1" si="4482"/>
        <v>22.7399434317661</v>
      </c>
      <c r="T4846" s="34">
        <f t="shared" ca="1" si="4482"/>
        <v>24.239018063697429</v>
      </c>
      <c r="U4846" s="34">
        <f t="shared" ca="1" si="4482"/>
        <v>25.77665343233507</v>
      </c>
      <c r="V4846" s="34">
        <f t="shared" ca="1" si="4482"/>
        <v>27.35012260484892</v>
      </c>
      <c r="W4846" s="34">
        <f t="shared" ca="1" si="4482"/>
        <v>28.956571833505716</v>
      </c>
      <c r="X4846" s="34">
        <f t="shared" ca="1" si="4482"/>
        <v>30.593039062219908</v>
      </c>
      <c r="Y4846" s="34">
        <f t="shared" ca="1" si="4482"/>
        <v>32.256472377199117</v>
      </c>
      <c r="Z4846" s="34">
        <f t="shared" ca="1" si="4482"/>
        <v>33.943748218447929</v>
      </c>
      <c r="AA4846" s="34">
        <f t="shared" ca="1" si="4482"/>
        <v>35.651689186627344</v>
      </c>
      <c r="AB4846" s="34">
        <f t="shared" ca="1" si="4482"/>
        <v>37.377081298314572</v>
      </c>
      <c r="AC4846" s="34">
        <f t="shared" ca="1" si="4482"/>
        <v>39.11669056168968</v>
      </c>
      <c r="AD4846" s="34">
        <f t="shared" ca="1" si="4482"/>
        <v>40.867278763541947</v>
      </c>
      <c r="AE4846" s="34">
        <f t="shared" ca="1" si="4482"/>
        <v>42.625618377343791</v>
      </c>
      <c r="AF4846" s="34">
        <f t="shared" ca="1" si="4482"/>
        <v>44.388506520032792</v>
      </c>
      <c r="AG4846" s="34">
        <f t="shared" ca="1" si="4482"/>
        <v>46.152777902600832</v>
      </c>
      <c r="AH4846" s="34">
        <f t="shared" ca="1" si="4482"/>
        <v>47.915316735737903</v>
      </c>
      <c r="AI4846" s="34">
        <f t="shared" ca="1" si="4482"/>
        <v>49.673067566914654</v>
      </c>
      <c r="AJ4846" s="34">
        <f t="shared" ca="1" si="4482"/>
        <v>51.423045039143489</v>
      </c>
      <c r="AK4846" s="34">
        <f t="shared" ca="1" si="4482"/>
        <v>53.162342574212744</v>
      </c>
      <c r="AL4846" s="34">
        <f t="shared" ca="1" si="4482"/>
        <v>54.888139994191093</v>
      </c>
      <c r="AM4846" s="34">
        <f t="shared" ca="1" si="4482"/>
        <v>56.597710104998036</v>
      </c>
      <c r="AN4846" s="34">
        <f t="shared" ref="AN4846:BF4846" ca="1" si="4483">AN4586*AN3203</f>
        <v>58.28842427399492</v>
      </c>
      <c r="AO4846" s="34">
        <f t="shared" ca="1" si="4483"/>
        <v>59.957757040885213</v>
      </c>
      <c r="AP4846" s="34">
        <f t="shared" ca="1" si="4483"/>
        <v>61.603289806905991</v>
      </c>
      <c r="AQ4846" s="34">
        <f t="shared" ca="1" si="4483"/>
        <v>63.222713651984009</v>
      </c>
      <c r="AR4846" s="34">
        <f t="shared" ca="1" si="4483"/>
        <v>64.813831333085943</v>
      </c>
      <c r="AS4846" s="34">
        <f t="shared" ca="1" si="4483"/>
        <v>66.374558519567898</v>
      </c>
      <c r="AT4846" s="34">
        <f t="shared" ca="1" si="4483"/>
        <v>67.902924322752597</v>
      </c>
      <c r="AU4846" s="34">
        <f t="shared" ca="1" si="4483"/>
        <v>69.397071177999763</v>
      </c>
      <c r="AV4846" s="34">
        <f t="shared" ca="1" si="4483"/>
        <v>70.85525413725243</v>
      </c>
      <c r="AW4846" s="34">
        <f t="shared" ca="1" si="4483"/>
        <v>72.275839629699433</v>
      </c>
      <c r="AX4846" s="34">
        <f t="shared" ca="1" si="4483"/>
        <v>73.657303746842501</v>
      </c>
      <c r="AY4846" s="34">
        <f t="shared" ca="1" si="4483"/>
        <v>74.998230106657246</v>
      </c>
      <c r="AZ4846" s="34">
        <f t="shared" ca="1" si="4483"/>
        <v>76.297307349515989</v>
      </c>
      <c r="BA4846" s="34">
        <f t="shared" ca="1" si="4483"/>
        <v>77.553326316249908</v>
      </c>
      <c r="BB4846" s="34">
        <f t="shared" ca="1" si="4483"/>
        <v>78.765176955935743</v>
      </c>
      <c r="BC4846" s="34">
        <f t="shared" ca="1" si="4483"/>
        <v>79.931845008532349</v>
      </c>
      <c r="BD4846" s="34">
        <f t="shared" ca="1" si="4483"/>
        <v>81.052408504240688</v>
      </c>
      <c r="BE4846" s="34">
        <f t="shared" ca="1" si="4483"/>
        <v>82.126034118805507</v>
      </c>
      <c r="BF4846" s="34">
        <f t="shared" ca="1" si="4483"/>
        <v>83.151973420773615</v>
      </c>
    </row>
    <row r="4847" spans="1:58" x14ac:dyDescent="0.2">
      <c r="A4847" s="9" t="str">
        <f t="shared" si="4454"/>
        <v>Georgia</v>
      </c>
      <c r="C4847" s="41">
        <f t="shared" ca="1" si="4467"/>
        <v>50.848758773918817</v>
      </c>
      <c r="D4847" s="41">
        <f t="shared" ca="1" si="4467"/>
        <v>50.427980933928033</v>
      </c>
      <c r="E4847" s="41">
        <f t="shared" ca="1" si="4467"/>
        <v>50.003195557572909</v>
      </c>
      <c r="F4847" s="41">
        <f t="shared" ca="1" si="4467"/>
        <v>49.575046022176494</v>
      </c>
      <c r="G4847" s="41">
        <f t="shared" ca="1" si="4467"/>
        <v>49.144152939653495</v>
      </c>
      <c r="H4847" s="34">
        <f t="shared" ref="H4847:AM4847" ca="1" si="4484">H4587*H3204</f>
        <v>39.854341669362043</v>
      </c>
      <c r="I4847" s="34">
        <f t="shared" ca="1" si="4484"/>
        <v>39.609639975778549</v>
      </c>
      <c r="J4847" s="34">
        <f t="shared" ca="1" si="4484"/>
        <v>39.360654297842252</v>
      </c>
      <c r="K4847" s="34">
        <f t="shared" ca="1" si="4484"/>
        <v>40.274987077517068</v>
      </c>
      <c r="L4847" s="34">
        <f t="shared" ca="1" si="4484"/>
        <v>41.409930126196357</v>
      </c>
      <c r="M4847" s="34">
        <f t="shared" ca="1" si="4484"/>
        <v>42.459765359172891</v>
      </c>
      <c r="N4847" s="34">
        <f t="shared" ca="1" si="4484"/>
        <v>43.408980748627201</v>
      </c>
      <c r="O4847" s="34">
        <f t="shared" ca="1" si="4484"/>
        <v>44.243040277261173</v>
      </c>
      <c r="P4847" s="34">
        <f t="shared" ca="1" si="4484"/>
        <v>44.949190403813738</v>
      </c>
      <c r="Q4847" s="34">
        <f t="shared" ca="1" si="4484"/>
        <v>44.244476625616166</v>
      </c>
      <c r="R4847" s="34">
        <f t="shared" ca="1" si="4484"/>
        <v>44.37940732192326</v>
      </c>
      <c r="S4847" s="34">
        <f t="shared" ca="1" si="4484"/>
        <v>43.956382240035772</v>
      </c>
      <c r="T4847" s="34">
        <f t="shared" ca="1" si="4484"/>
        <v>43.536838233308764</v>
      </c>
      <c r="U4847" s="34">
        <f t="shared" ca="1" si="4484"/>
        <v>43.121131378158971</v>
      </c>
      <c r="V4847" s="34">
        <f t="shared" ca="1" si="4484"/>
        <v>42.709602963945521</v>
      </c>
      <c r="W4847" s="34">
        <f t="shared" ca="1" si="4484"/>
        <v>42.302580020832742</v>
      </c>
      <c r="X4847" s="34">
        <f t="shared" ca="1" si="4484"/>
        <v>41.900375837806678</v>
      </c>
      <c r="Y4847" s="34">
        <f t="shared" ca="1" si="4484"/>
        <v>41.503290470020197</v>
      </c>
      <c r="Z4847" s="34">
        <f t="shared" ca="1" si="4484"/>
        <v>41.111611234848517</v>
      </c>
      <c r="AA4847" s="34">
        <f t="shared" ca="1" si="4484"/>
        <v>40.725613196040605</v>
      </c>
      <c r="AB4847" s="34">
        <f t="shared" ca="1" si="4484"/>
        <v>40.345559635641735</v>
      </c>
      <c r="AC4847" s="34">
        <f t="shared" ca="1" si="4484"/>
        <v>39.971702513231968</v>
      </c>
      <c r="AD4847" s="34">
        <f t="shared" ca="1" si="4484"/>
        <v>39.604282912315874</v>
      </c>
      <c r="AE4847" s="34">
        <f t="shared" ca="1" si="4484"/>
        <v>39.243531473658578</v>
      </c>
      <c r="AF4847" s="34">
        <f t="shared" ca="1" si="4484"/>
        <v>38.889668815508472</v>
      </c>
      <c r="AG4847" s="34">
        <f t="shared" ca="1" si="4484"/>
        <v>38.542905940589208</v>
      </c>
      <c r="AH4847" s="34">
        <f t="shared" ca="1" si="4484"/>
        <v>38.203444630003844</v>
      </c>
      <c r="AI4847" s="34">
        <f t="shared" ca="1" si="4484"/>
        <v>37.871477824011336</v>
      </c>
      <c r="AJ4847" s="34">
        <f t="shared" ca="1" si="4484"/>
        <v>37.547189989862062</v>
      </c>
      <c r="AK4847" s="34">
        <f t="shared" ca="1" si="4484"/>
        <v>37.230757476797933</v>
      </c>
      <c r="AL4847" s="34">
        <f t="shared" ca="1" si="4484"/>
        <v>36.922348858430325</v>
      </c>
      <c r="AM4847" s="34">
        <f t="shared" ca="1" si="4484"/>
        <v>36.622125262691569</v>
      </c>
      <c r="AN4847" s="34">
        <f t="shared" ref="AN4847:BF4847" ca="1" si="4485">AN4587*AN3204</f>
        <v>36.330240689611124</v>
      </c>
      <c r="AO4847" s="34">
        <f t="shared" ca="1" si="4485"/>
        <v>36.046842317142023</v>
      </c>
      <c r="AP4847" s="34">
        <f t="shared" ca="1" si="4485"/>
        <v>35.772070795355056</v>
      </c>
      <c r="AQ4847" s="34">
        <f t="shared" ca="1" si="4485"/>
        <v>35.506060529212057</v>
      </c>
      <c r="AR4847" s="34">
        <f t="shared" ca="1" si="4485"/>
        <v>35.248939950325614</v>
      </c>
      <c r="AS4847" s="34">
        <f t="shared" ca="1" si="4485"/>
        <v>35.000831777885629</v>
      </c>
      <c r="AT4847" s="34">
        <f t="shared" ca="1" si="4485"/>
        <v>34.761853269146762</v>
      </c>
      <c r="AU4847" s="34">
        <f t="shared" ca="1" si="4485"/>
        <v>34.532116459751592</v>
      </c>
      <c r="AV4847" s="34">
        <f t="shared" ca="1" si="4485"/>
        <v>34.311728394243161</v>
      </c>
      <c r="AW4847" s="34">
        <f t="shared" ca="1" si="4485"/>
        <v>34.100791346997347</v>
      </c>
      <c r="AX4847" s="34">
        <f t="shared" ca="1" si="4485"/>
        <v>33.899403034013851</v>
      </c>
      <c r="AY4847" s="34">
        <f t="shared" ca="1" si="4485"/>
        <v>33.707656815765795</v>
      </c>
      <c r="AZ4847" s="34">
        <f t="shared" ca="1" si="4485"/>
        <v>33.525641891492263</v>
      </c>
      <c r="BA4847" s="34">
        <f t="shared" ca="1" si="4485"/>
        <v>33.353443485192535</v>
      </c>
      <c r="BB4847" s="34">
        <f t="shared" ca="1" si="4485"/>
        <v>33.191143023653794</v>
      </c>
      <c r="BC4847" s="34">
        <f t="shared" ca="1" si="4485"/>
        <v>33.038818306791278</v>
      </c>
      <c r="BD4847" s="34">
        <f t="shared" ca="1" si="4485"/>
        <v>32.896543670607436</v>
      </c>
      <c r="BE4847" s="34">
        <f t="shared" ca="1" si="4485"/>
        <v>32.76439014302283</v>
      </c>
      <c r="BF4847" s="34">
        <f t="shared" ca="1" si="4485"/>
        <v>32.642425592902896</v>
      </c>
    </row>
    <row r="4848" spans="1:58" x14ac:dyDescent="0.2">
      <c r="A4848" s="9" t="str">
        <f t="shared" si="4454"/>
        <v>Germany</v>
      </c>
      <c r="C4848" s="41">
        <f t="shared" ca="1" si="4467"/>
        <v>729.23690612634266</v>
      </c>
      <c r="D4848" s="41">
        <f t="shared" ca="1" si="4467"/>
        <v>730.48571610152999</v>
      </c>
      <c r="E4848" s="41">
        <f t="shared" ca="1" si="4467"/>
        <v>731.67298631595827</v>
      </c>
      <c r="F4848" s="41">
        <f t="shared" ca="1" si="4467"/>
        <v>732.79884272808977</v>
      </c>
      <c r="G4848" s="41">
        <f t="shared" ca="1" si="4467"/>
        <v>733.86340843147025</v>
      </c>
      <c r="H4848" s="34">
        <f t="shared" ref="H4848:AM4848" ca="1" si="4486">H4588*H3205</f>
        <v>698.61163583842688</v>
      </c>
      <c r="I4848" s="34">
        <f t="shared" ca="1" si="4486"/>
        <v>699.82507530185774</v>
      </c>
      <c r="J4848" s="34">
        <f t="shared" ca="1" si="4486"/>
        <v>700.97567801170817</v>
      </c>
      <c r="K4848" s="34">
        <f t="shared" ca="1" si="4486"/>
        <v>702.06356411189768</v>
      </c>
      <c r="L4848" s="34">
        <f t="shared" ca="1" si="4486"/>
        <v>711.28991922558464</v>
      </c>
      <c r="M4848" s="34">
        <f t="shared" ca="1" si="4486"/>
        <v>719.59102545915425</v>
      </c>
      <c r="N4848" s="34">
        <f t="shared" ca="1" si="4486"/>
        <v>726.95563090695657</v>
      </c>
      <c r="O4848" s="34">
        <f t="shared" ca="1" si="4486"/>
        <v>733.38844235134741</v>
      </c>
      <c r="P4848" s="34">
        <f t="shared" ca="1" si="4486"/>
        <v>738.91055224673107</v>
      </c>
      <c r="Q4848" s="34">
        <f t="shared" ca="1" si="4486"/>
        <v>737.48822098665312</v>
      </c>
      <c r="R4848" s="34">
        <f t="shared" ca="1" si="4486"/>
        <v>741.5609369428654</v>
      </c>
      <c r="S4848" s="34">
        <f t="shared" ca="1" si="4486"/>
        <v>741.89864340489021</v>
      </c>
      <c r="T4848" s="34">
        <f t="shared" ca="1" si="4486"/>
        <v>742.17642227474641</v>
      </c>
      <c r="U4848" s="34">
        <f t="shared" ca="1" si="4486"/>
        <v>742.39436197384885</v>
      </c>
      <c r="V4848" s="34">
        <f t="shared" ca="1" si="4486"/>
        <v>742.5525488265489</v>
      </c>
      <c r="W4848" s="34">
        <f t="shared" ca="1" si="4486"/>
        <v>742.65106710813302</v>
      </c>
      <c r="X4848" s="34">
        <f t="shared" ca="1" si="4486"/>
        <v>742.68999909194531</v>
      </c>
      <c r="Y4848" s="34">
        <f t="shared" ca="1" si="4486"/>
        <v>742.66942509597357</v>
      </c>
      <c r="Z4848" s="34">
        <f t="shared" ca="1" si="4486"/>
        <v>742.5894235285117</v>
      </c>
      <c r="AA4848" s="34">
        <f t="shared" ca="1" si="4486"/>
        <v>742.45007093324386</v>
      </c>
      <c r="AB4848" s="34">
        <f t="shared" ca="1" si="4486"/>
        <v>742.25144203337277</v>
      </c>
      <c r="AC4848" s="34">
        <f t="shared" ca="1" si="4486"/>
        <v>741.99360977513993</v>
      </c>
      <c r="AD4848" s="34">
        <f t="shared" ca="1" si="4486"/>
        <v>741.67664537036887</v>
      </c>
      <c r="AE4848" s="34">
        <f t="shared" ca="1" si="4486"/>
        <v>741.3006183383842</v>
      </c>
      <c r="AF4848" s="34">
        <f t="shared" ca="1" si="4486"/>
        <v>740.86559654693906</v>
      </c>
      <c r="AG4848" s="34">
        <f t="shared" ca="1" si="4486"/>
        <v>740.37164625251319</v>
      </c>
      <c r="AH4848" s="34">
        <f t="shared" ca="1" si="4486"/>
        <v>739.81883213961351</v>
      </c>
      <c r="AI4848" s="34">
        <f t="shared" ca="1" si="4486"/>
        <v>739.20721735944505</v>
      </c>
      <c r="AJ4848" s="34">
        <f t="shared" ca="1" si="4486"/>
        <v>738.53686356758817</v>
      </c>
      <c r="AK4848" s="34">
        <f t="shared" ca="1" si="4486"/>
        <v>737.80783096104528</v>
      </c>
      <c r="AL4848" s="34">
        <f t="shared" ca="1" si="4486"/>
        <v>737.0201783143375</v>
      </c>
      <c r="AM4848" s="34">
        <f t="shared" ca="1" si="4486"/>
        <v>736.17396301489384</v>
      </c>
      <c r="AN4848" s="34">
        <f t="shared" ref="AN4848:BF4848" ca="1" si="4487">AN4588*AN3205</f>
        <v>735.26924109761967</v>
      </c>
      <c r="AO4848" s="34">
        <f t="shared" ca="1" si="4487"/>
        <v>734.30606727868644</v>
      </c>
      <c r="AP4848" s="34">
        <f t="shared" ca="1" si="4487"/>
        <v>733.28449498854957</v>
      </c>
      <c r="AQ4848" s="34">
        <f t="shared" ca="1" si="4487"/>
        <v>732.20457640420318</v>
      </c>
      <c r="AR4848" s="34">
        <f t="shared" ca="1" si="4487"/>
        <v>731.06636248067923</v>
      </c>
      <c r="AS4848" s="34">
        <f t="shared" ca="1" si="4487"/>
        <v>729.86990298180581</v>
      </c>
      <c r="AT4848" s="34">
        <f t="shared" ca="1" si="4487"/>
        <v>728.61524651023126</v>
      </c>
      <c r="AU4848" s="34">
        <f t="shared" ca="1" si="4487"/>
        <v>727.30244053672914</v>
      </c>
      <c r="AV4848" s="34">
        <f t="shared" ca="1" si="4487"/>
        <v>725.93153142879294</v>
      </c>
      <c r="AW4848" s="34">
        <f t="shared" ca="1" si="4487"/>
        <v>724.50256447853485</v>
      </c>
      <c r="AX4848" s="34">
        <f t="shared" ca="1" si="4487"/>
        <v>723.01558392989966</v>
      </c>
      <c r="AY4848" s="34">
        <f t="shared" ca="1" si="4487"/>
        <v>721.47063300520631</v>
      </c>
      <c r="AZ4848" s="34">
        <f t="shared" ca="1" si="4487"/>
        <v>719.86775393103005</v>
      </c>
      <c r="BA4848" s="34">
        <f t="shared" ca="1" si="4487"/>
        <v>718.20698796343868</v>
      </c>
      <c r="BB4848" s="34">
        <f t="shared" ca="1" si="4487"/>
        <v>716.48837541259309</v>
      </c>
      <c r="BC4848" s="34">
        <f t="shared" ca="1" si="4487"/>
        <v>714.71195566672895</v>
      </c>
      <c r="BD4848" s="34">
        <f t="shared" ca="1" si="4487"/>
        <v>712.87776721552848</v>
      </c>
      <c r="BE4848" s="34">
        <f t="shared" ca="1" si="4487"/>
        <v>710.98584767289765</v>
      </c>
      <c r="BF4848" s="34">
        <f t="shared" ca="1" si="4487"/>
        <v>709.03623379916166</v>
      </c>
    </row>
    <row r="4849" spans="1:58" x14ac:dyDescent="0.2">
      <c r="A4849" s="9" t="str">
        <f t="shared" si="4454"/>
        <v>Ghana</v>
      </c>
      <c r="C4849" s="41">
        <f t="shared" ref="C4849:G4858" ca="1" si="4488">C3902</f>
        <v>203.22990160008086</v>
      </c>
      <c r="D4849" s="41">
        <f t="shared" ca="1" si="4488"/>
        <v>215.64728318843066</v>
      </c>
      <c r="E4849" s="41">
        <f t="shared" ca="1" si="4488"/>
        <v>228.37089136409796</v>
      </c>
      <c r="F4849" s="41">
        <f t="shared" ca="1" si="4488"/>
        <v>241.38315494405694</v>
      </c>
      <c r="G4849" s="41">
        <f t="shared" ca="1" si="4488"/>
        <v>254.66582800442788</v>
      </c>
      <c r="H4849" s="34">
        <f t="shared" ref="H4849:AM4849" ca="1" si="4489">H4589*H3206</f>
        <v>215.23191780934096</v>
      </c>
      <c r="I4849" s="34">
        <f t="shared" ca="1" si="4489"/>
        <v>226.70227137586446</v>
      </c>
      <c r="J4849" s="34">
        <f t="shared" ca="1" si="4489"/>
        <v>238.40191625683471</v>
      </c>
      <c r="K4849" s="34">
        <f t="shared" ca="1" si="4489"/>
        <v>250.31696920605924</v>
      </c>
      <c r="L4849" s="34">
        <f t="shared" ca="1" si="4489"/>
        <v>273.08595352440449</v>
      </c>
      <c r="M4849" s="34">
        <f t="shared" ca="1" si="4489"/>
        <v>297.33497346699676</v>
      </c>
      <c r="N4849" s="34">
        <f t="shared" ca="1" si="4489"/>
        <v>323.06573082955566</v>
      </c>
      <c r="O4849" s="34">
        <f t="shared" ca="1" si="4489"/>
        <v>350.26149956146429</v>
      </c>
      <c r="P4849" s="34">
        <f t="shared" ca="1" si="4489"/>
        <v>378.88433378310708</v>
      </c>
      <c r="Q4849" s="34">
        <f t="shared" ca="1" si="4489"/>
        <v>389.33224507824946</v>
      </c>
      <c r="R4849" s="34">
        <f t="shared" ca="1" si="4489"/>
        <v>413.05161941904498</v>
      </c>
      <c r="S4849" s="34">
        <f t="shared" ca="1" si="4489"/>
        <v>428.05441557791909</v>
      </c>
      <c r="T4849" s="34">
        <f t="shared" ca="1" si="4489"/>
        <v>443.07543282299781</v>
      </c>
      <c r="U4849" s="34">
        <f t="shared" ca="1" si="4489"/>
        <v>458.09701016055686</v>
      </c>
      <c r="V4849" s="34">
        <f t="shared" ca="1" si="4489"/>
        <v>473.10202998654393</v>
      </c>
      <c r="W4849" s="34">
        <f t="shared" ca="1" si="4489"/>
        <v>488.07395267682273</v>
      </c>
      <c r="X4849" s="34">
        <f t="shared" ca="1" si="4489"/>
        <v>502.99684551146794</v>
      </c>
      <c r="Y4849" s="34">
        <f t="shared" ca="1" si="4489"/>
        <v>517.85540619479411</v>
      </c>
      <c r="Z4849" s="34">
        <f t="shared" ca="1" si="4489"/>
        <v>532.63498125720719</v>
      </c>
      <c r="AA4849" s="34">
        <f t="shared" ca="1" si="4489"/>
        <v>547.3215796445711</v>
      </c>
      <c r="AB4849" s="34">
        <f t="shared" ca="1" si="4489"/>
        <v>561.90188181370127</v>
      </c>
      <c r="AC4849" s="34">
        <f t="shared" ca="1" si="4489"/>
        <v>576.36324466167684</v>
      </c>
      <c r="AD4849" s="34">
        <f t="shared" ca="1" si="4489"/>
        <v>590.69370261991958</v>
      </c>
      <c r="AE4849" s="34">
        <f t="shared" ca="1" si="4489"/>
        <v>604.88196524457658</v>
      </c>
      <c r="AF4849" s="34">
        <f t="shared" ca="1" si="4489"/>
        <v>618.91741163060203</v>
      </c>
      <c r="AG4849" s="34">
        <f t="shared" ca="1" si="4489"/>
        <v>632.79008197105543</v>
      </c>
      <c r="AH4849" s="34">
        <f t="shared" ca="1" si="4489"/>
        <v>646.49066657329706</v>
      </c>
      <c r="AI4849" s="34">
        <f t="shared" ca="1" si="4489"/>
        <v>660.01049263324978</v>
      </c>
      <c r="AJ4849" s="34">
        <f t="shared" ca="1" si="4489"/>
        <v>673.34150905532078</v>
      </c>
      <c r="AK4849" s="34">
        <f t="shared" ca="1" si="4489"/>
        <v>686.47626959205581</v>
      </c>
      <c r="AL4849" s="34">
        <f t="shared" ca="1" si="4489"/>
        <v>699.4079145615375</v>
      </c>
      <c r="AM4849" s="34">
        <f t="shared" ca="1" si="4489"/>
        <v>712.13015138533058</v>
      </c>
      <c r="AN4849" s="34">
        <f t="shared" ref="AN4849:BF4849" ca="1" si="4490">AN4589*AN3206</f>
        <v>724.63723417270103</v>
      </c>
      <c r="AO4849" s="34">
        <f t="shared" ca="1" si="4490"/>
        <v>736.92394256103444</v>
      </c>
      <c r="AP4849" s="34">
        <f t="shared" ca="1" si="4490"/>
        <v>748.98556000498706</v>
      </c>
      <c r="AQ4849" s="34">
        <f t="shared" ca="1" si="4490"/>
        <v>760.81785169132809</v>
      </c>
      <c r="AR4849" s="34">
        <f t="shared" ca="1" si="4490"/>
        <v>772.41704223969634</v>
      </c>
      <c r="AS4849" s="34">
        <f t="shared" ca="1" si="4490"/>
        <v>783.77979333476344</v>
      </c>
      <c r="AT4849" s="34">
        <f t="shared" ca="1" si="4490"/>
        <v>794.90318141945045</v>
      </c>
      <c r="AU4849" s="34">
        <f t="shared" ca="1" si="4490"/>
        <v>805.78467556535315</v>
      </c>
      <c r="AV4849" s="34">
        <f t="shared" ca="1" si="4490"/>
        <v>816.42211562217506</v>
      </c>
      <c r="AW4849" s="34">
        <f t="shared" ca="1" si="4490"/>
        <v>826.81369073596841</v>
      </c>
      <c r="AX4849" s="34">
        <f t="shared" ca="1" si="4490"/>
        <v>836.95791831301767</v>
      </c>
      <c r="AY4849" s="34">
        <f t="shared" ca="1" si="4490"/>
        <v>846.85362349579532</v>
      </c>
      <c r="AZ4849" s="34">
        <f t="shared" ca="1" si="4490"/>
        <v>856.49991920620641</v>
      </c>
      <c r="BA4849" s="34">
        <f t="shared" ca="1" si="4490"/>
        <v>865.89618680254466</v>
      </c>
      <c r="BB4849" s="34">
        <f t="shared" ca="1" si="4490"/>
        <v>875.04205738680446</v>
      </c>
      <c r="BC4849" s="34">
        <f t="shared" ca="1" si="4490"/>
        <v>883.93739379177964</v>
      </c>
      <c r="BD4849" s="34">
        <f t="shared" ca="1" si="4490"/>
        <v>892.58227326921917</v>
      </c>
      <c r="BE4849" s="34">
        <f t="shared" ca="1" si="4490"/>
        <v>900.97697089458757</v>
      </c>
      <c r="BF4849" s="34">
        <f t="shared" ca="1" si="4490"/>
        <v>909.12194369704207</v>
      </c>
    </row>
    <row r="4850" spans="1:58" x14ac:dyDescent="0.2">
      <c r="A4850" s="9" t="str">
        <f t="shared" si="4454"/>
        <v>Gibraltar</v>
      </c>
      <c r="C4850" s="41">
        <f t="shared" ca="1" si="4488"/>
        <v>0.76243551927953601</v>
      </c>
      <c r="D4850" s="41">
        <f t="shared" ca="1" si="4488"/>
        <v>0.76318329401035567</v>
      </c>
      <c r="E4850" s="41">
        <f t="shared" ca="1" si="4488"/>
        <v>0.76390998857283943</v>
      </c>
      <c r="F4850" s="41">
        <f t="shared" ca="1" si="4488"/>
        <v>0.76461627528312637</v>
      </c>
      <c r="G4850" s="41">
        <f t="shared" ca="1" si="4488"/>
        <v>0.76530280370313142</v>
      </c>
      <c r="H4850" s="34">
        <f t="shared" ref="H4850:AM4850" ca="1" si="4491">H4590*H3207</f>
        <v>0.71044276933843964</v>
      </c>
      <c r="I4850" s="34">
        <f t="shared" ca="1" si="4491"/>
        <v>0.7116642201762543</v>
      </c>
      <c r="J4850" s="34">
        <f t="shared" ca="1" si="4491"/>
        <v>0.71285871623996977</v>
      </c>
      <c r="K4850" s="34">
        <f t="shared" ca="1" si="4491"/>
        <v>0.71402692123519507</v>
      </c>
      <c r="L4850" s="34">
        <f t="shared" ca="1" si="4491"/>
        <v>0.72718063912496034</v>
      </c>
      <c r="M4850" s="34">
        <f t="shared" ca="1" si="4491"/>
        <v>0.73921802685799354</v>
      </c>
      <c r="N4850" s="34">
        <f t="shared" ca="1" si="4491"/>
        <v>0.75007843312329747</v>
      </c>
      <c r="O4850" s="34">
        <f t="shared" ca="1" si="4491"/>
        <v>0.75972375499709899</v>
      </c>
      <c r="P4850" s="34">
        <f t="shared" ca="1" si="4491"/>
        <v>0.76814134463653039</v>
      </c>
      <c r="Q4850" s="34">
        <f t="shared" ca="1" si="4491"/>
        <v>0.76604616428971195</v>
      </c>
      <c r="R4850" s="34">
        <f t="shared" ca="1" si="4491"/>
        <v>0.7717157389500211</v>
      </c>
      <c r="S4850" s="34">
        <f t="shared" ca="1" si="4491"/>
        <v>0.77220852337451473</v>
      </c>
      <c r="T4850" s="34">
        <f t="shared" ca="1" si="4491"/>
        <v>0.77268823979155155</v>
      </c>
      <c r="U4850" s="34">
        <f t="shared" ca="1" si="4491"/>
        <v>0.77315528945778655</v>
      </c>
      <c r="V4850" s="34">
        <f t="shared" ca="1" si="4491"/>
        <v>0.77361006013449596</v>
      </c>
      <c r="W4850" s="34">
        <f t="shared" ca="1" si="4491"/>
        <v>0.77405292655843716</v>
      </c>
      <c r="X4850" s="34">
        <f t="shared" ca="1" si="4491"/>
        <v>0.77448425089682083</v>
      </c>
      <c r="Y4850" s="34">
        <f t="shared" ca="1" si="4491"/>
        <v>0.77490438318683685</v>
      </c>
      <c r="Z4850" s="34">
        <f t="shared" ca="1" si="4491"/>
        <v>0.77531366176017247</v>
      </c>
      <c r="AA4850" s="34">
        <f t="shared" ca="1" si="4491"/>
        <v>0.7757124136529604</v>
      </c>
      <c r="AB4850" s="34">
        <f t="shared" ca="1" si="4491"/>
        <v>0.77610095500158505</v>
      </c>
      <c r="AC4850" s="34">
        <f t="shared" ca="1" si="4491"/>
        <v>0.77647959142477352</v>
      </c>
      <c r="AD4850" s="34">
        <f t="shared" ca="1" si="4491"/>
        <v>0.77684861839239139</v>
      </c>
      <c r="AE4850" s="34">
        <f t="shared" ca="1" si="4491"/>
        <v>0.77720832158135333</v>
      </c>
      <c r="AF4850" s="34">
        <f t="shared" ca="1" si="4491"/>
        <v>0.77755897721905665</v>
      </c>
      <c r="AG4850" s="34">
        <f t="shared" ca="1" si="4491"/>
        <v>0.77790085241473272</v>
      </c>
      <c r="AH4850" s="34">
        <f t="shared" ca="1" si="4491"/>
        <v>0.77823420547910571</v>
      </c>
      <c r="AI4850" s="34">
        <f t="shared" ca="1" si="4491"/>
        <v>0.77855928623274062</v>
      </c>
      <c r="AJ4850" s="34">
        <f t="shared" ca="1" si="4491"/>
        <v>0.77887633630345199</v>
      </c>
      <c r="AK4850" s="34">
        <f t="shared" ca="1" si="4491"/>
        <v>0.77918558941313498</v>
      </c>
      <c r="AL4850" s="34">
        <f t="shared" ca="1" si="4491"/>
        <v>0.77948727165437726</v>
      </c>
      <c r="AM4850" s="34">
        <f t="shared" ca="1" si="4491"/>
        <v>0.77978160175719058</v>
      </c>
      <c r="AN4850" s="34">
        <f t="shared" ref="AN4850:BF4850" ca="1" si="4492">AN4590*AN3207</f>
        <v>0.78006879134620455</v>
      </c>
      <c r="AO4850" s="34">
        <f t="shared" ca="1" si="4492"/>
        <v>0.78034904518864512</v>
      </c>
      <c r="AP4850" s="34">
        <f t="shared" ca="1" si="4492"/>
        <v>0.78062256143341702</v>
      </c>
      <c r="AQ4850" s="34">
        <f t="shared" ca="1" si="4492"/>
        <v>0.78088953184159982</v>
      </c>
      <c r="AR4850" s="34">
        <f t="shared" ca="1" si="4492"/>
        <v>0.7811501420086544</v>
      </c>
      <c r="AS4850" s="34">
        <f t="shared" ca="1" si="4492"/>
        <v>0.78140457157863452</v>
      </c>
      <c r="AT4850" s="34">
        <f t="shared" ca="1" si="4492"/>
        <v>0.78165299445068248</v>
      </c>
      <c r="AU4850" s="34">
        <f t="shared" ca="1" si="4492"/>
        <v>0.78189557897808271</v>
      </c>
      <c r="AV4850" s="34">
        <f t="shared" ca="1" si="4492"/>
        <v>0.78213248816013936</v>
      </c>
      <c r="AW4850" s="34">
        <f t="shared" ca="1" si="4492"/>
        <v>0.78236387982713196</v>
      </c>
      <c r="AX4850" s="34">
        <f t="shared" ca="1" si="4492"/>
        <v>0.78258990681859941</v>
      </c>
      <c r="AY4850" s="34">
        <f t="shared" ca="1" si="4492"/>
        <v>0.78281071715519113</v>
      </c>
      <c r="AZ4850" s="34">
        <f t="shared" ca="1" si="4492"/>
        <v>0.78302645420431671</v>
      </c>
      <c r="BA4850" s="34">
        <f t="shared" ca="1" si="4492"/>
        <v>0.78323725683982104</v>
      </c>
      <c r="BB4850" s="34">
        <f t="shared" ca="1" si="4492"/>
        <v>0.78344325959589722</v>
      </c>
      <c r="BC4850" s="34">
        <f t="shared" ca="1" si="4492"/>
        <v>0.78364459281545285</v>
      </c>
      <c r="BD4850" s="34">
        <f t="shared" ca="1" si="4492"/>
        <v>0.78384138279312532</v>
      </c>
      <c r="BE4850" s="34">
        <f t="shared" ca="1" si="4492"/>
        <v>0.78403375191314661</v>
      </c>
      <c r="BF4850" s="34">
        <f t="shared" ca="1" si="4492"/>
        <v>0.78422181878224373</v>
      </c>
    </row>
    <row r="4851" spans="1:58" x14ac:dyDescent="0.2">
      <c r="A4851" s="9" t="str">
        <f t="shared" si="4454"/>
        <v>Greece</v>
      </c>
      <c r="C4851" s="41">
        <f t="shared" ca="1" si="4488"/>
        <v>97.084302709562579</v>
      </c>
      <c r="D4851" s="41">
        <f t="shared" ca="1" si="4488"/>
        <v>95.556570220537154</v>
      </c>
      <c r="E4851" s="41">
        <f t="shared" ca="1" si="4488"/>
        <v>94.05563397442539</v>
      </c>
      <c r="F4851" s="41">
        <f t="shared" ca="1" si="4488"/>
        <v>92.581917121444675</v>
      </c>
      <c r="G4851" s="41">
        <f t="shared" ca="1" si="4488"/>
        <v>91.135823873522682</v>
      </c>
      <c r="H4851" s="34">
        <f t="shared" ref="H4851:AM4851" ca="1" si="4493">H4591*H3208</f>
        <v>83.660333920277083</v>
      </c>
      <c r="I4851" s="34">
        <f t="shared" ca="1" si="4493"/>
        <v>82.43778345548877</v>
      </c>
      <c r="J4851" s="34">
        <f t="shared" ca="1" si="4493"/>
        <v>81.238414986513078</v>
      </c>
      <c r="K4851" s="34">
        <f t="shared" ca="1" si="4493"/>
        <v>81.199552653253164</v>
      </c>
      <c r="L4851" s="34">
        <f t="shared" ca="1" si="4493"/>
        <v>80.921486859575182</v>
      </c>
      <c r="M4851" s="34">
        <f t="shared" ca="1" si="4493"/>
        <v>80.572455540092847</v>
      </c>
      <c r="N4851" s="34">
        <f t="shared" ca="1" si="4493"/>
        <v>80.155172721901948</v>
      </c>
      <c r="O4851" s="34">
        <f t="shared" ca="1" si="4493"/>
        <v>79.673034675685344</v>
      </c>
      <c r="P4851" s="34">
        <f t="shared" ca="1" si="4493"/>
        <v>79.130105625269408</v>
      </c>
      <c r="Q4851" s="34">
        <f t="shared" ca="1" si="4493"/>
        <v>77.689836223959887</v>
      </c>
      <c r="R4851" s="34">
        <f t="shared" ca="1" si="4493"/>
        <v>77.150951400712927</v>
      </c>
      <c r="S4851" s="34">
        <f t="shared" ca="1" si="4493"/>
        <v>76.062020843435803</v>
      </c>
      <c r="T4851" s="34">
        <f t="shared" ca="1" si="4493"/>
        <v>75.004582323569949</v>
      </c>
      <c r="U4851" s="34">
        <f t="shared" ca="1" si="4493"/>
        <v>73.978848606642231</v>
      </c>
      <c r="V4851" s="34">
        <f t="shared" ca="1" si="4493"/>
        <v>72.985022948056738</v>
      </c>
      <c r="W4851" s="34">
        <f t="shared" ca="1" si="4493"/>
        <v>72.023299524537521</v>
      </c>
      <c r="X4851" s="34">
        <f t="shared" ca="1" si="4493"/>
        <v>71.093863846146178</v>
      </c>
      <c r="Y4851" s="34">
        <f t="shared" ca="1" si="4493"/>
        <v>70.196893149832164</v>
      </c>
      <c r="Z4851" s="34">
        <f t="shared" ca="1" si="4493"/>
        <v>69.332556775155865</v>
      </c>
      <c r="AA4851" s="34">
        <f t="shared" ca="1" si="4493"/>
        <v>68.501016523065189</v>
      </c>
      <c r="AB4851" s="34">
        <f t="shared" ca="1" si="4493"/>
        <v>67.702426998333351</v>
      </c>
      <c r="AC4851" s="34">
        <f t="shared" ca="1" si="4493"/>
        <v>66.936935936508007</v>
      </c>
      <c r="AD4851" s="34">
        <f t="shared" ca="1" si="4493"/>
        <v>66.204684515903708</v>
      </c>
      <c r="AE4851" s="34">
        <f t="shared" ca="1" si="4493"/>
        <v>65.505807655414102</v>
      </c>
      <c r="AF4851" s="34">
        <f t="shared" ca="1" si="4493"/>
        <v>64.840434298647082</v>
      </c>
      <c r="AG4851" s="34">
        <f t="shared" ca="1" si="4493"/>
        <v>64.208687685132531</v>
      </c>
      <c r="AH4851" s="34">
        <f t="shared" ca="1" si="4493"/>
        <v>63.61068560903464</v>
      </c>
      <c r="AI4851" s="34">
        <f t="shared" ca="1" si="4493"/>
        <v>63.046540666049054</v>
      </c>
      <c r="AJ4851" s="34">
        <f t="shared" ca="1" si="4493"/>
        <v>62.516360488893334</v>
      </c>
      <c r="AK4851" s="34">
        <f t="shared" ca="1" si="4493"/>
        <v>62.020247972049006</v>
      </c>
      <c r="AL4851" s="34">
        <f t="shared" ca="1" si="4493"/>
        <v>61.558301486097946</v>
      </c>
      <c r="AM4851" s="34">
        <f t="shared" ca="1" si="4493"/>
        <v>61.130615082247026</v>
      </c>
      <c r="AN4851" s="34">
        <f t="shared" ref="AN4851:BF4851" ca="1" si="4494">AN4591*AN3208</f>
        <v>60.737278687365773</v>
      </c>
      <c r="AO4851" s="34">
        <f t="shared" ca="1" si="4494"/>
        <v>60.378378290114497</v>
      </c>
      <c r="AP4851" s="34">
        <f t="shared" ca="1" si="4494"/>
        <v>60.053996118427371</v>
      </c>
      <c r="AQ4851" s="34">
        <f t="shared" ca="1" si="4494"/>
        <v>59.764210808868711</v>
      </c>
      <c r="AR4851" s="34">
        <f t="shared" ca="1" si="4494"/>
        <v>59.509097568114541</v>
      </c>
      <c r="AS4851" s="34">
        <f t="shared" ca="1" si="4494"/>
        <v>59.288728327066629</v>
      </c>
      <c r="AT4851" s="34">
        <f t="shared" ca="1" si="4494"/>
        <v>59.103171887795781</v>
      </c>
      <c r="AU4851" s="34">
        <f t="shared" ca="1" si="4494"/>
        <v>58.95249406376773</v>
      </c>
      <c r="AV4851" s="34">
        <f t="shared" ca="1" si="4494"/>
        <v>58.836757813540977</v>
      </c>
      <c r="AW4851" s="34">
        <f t="shared" ca="1" si="4494"/>
        <v>58.756023368383886</v>
      </c>
      <c r="AX4851" s="34">
        <f t="shared" ca="1" si="4494"/>
        <v>58.710348353949776</v>
      </c>
      <c r="AY4851" s="34">
        <f t="shared" ca="1" si="4494"/>
        <v>58.699787906408389</v>
      </c>
      <c r="AZ4851" s="34">
        <f t="shared" ca="1" si="4494"/>
        <v>58.724394783169465</v>
      </c>
      <c r="BA4851" s="34">
        <f t="shared" ca="1" si="4494"/>
        <v>58.784219468595154</v>
      </c>
      <c r="BB4851" s="34">
        <f t="shared" ca="1" si="4494"/>
        <v>58.879310274791145</v>
      </c>
      <c r="BC4851" s="34">
        <f t="shared" ca="1" si="4494"/>
        <v>59.009713437827827</v>
      </c>
      <c r="BD4851" s="34">
        <f t="shared" ca="1" si="4494"/>
        <v>59.175473209482931</v>
      </c>
      <c r="BE4851" s="34">
        <f t="shared" ca="1" si="4494"/>
        <v>59.37663194485912</v>
      </c>
      <c r="BF4851" s="34">
        <f t="shared" ca="1" si="4494"/>
        <v>59.613230185925637</v>
      </c>
    </row>
    <row r="4852" spans="1:58" x14ac:dyDescent="0.2">
      <c r="A4852" s="9" t="str">
        <f t="shared" si="4454"/>
        <v>Greenland</v>
      </c>
      <c r="C4852" s="41">
        <f t="shared" ca="1" si="4488"/>
        <v>1.1207556416991062</v>
      </c>
      <c r="D4852" s="41">
        <f t="shared" ca="1" si="4488"/>
        <v>1.1225474533478195</v>
      </c>
      <c r="E4852" s="41">
        <f t="shared" ca="1" si="4488"/>
        <v>1.1242859402209806</v>
      </c>
      <c r="F4852" s="41">
        <f t="shared" ca="1" si="4488"/>
        <v>1.1259728353088174</v>
      </c>
      <c r="G4852" s="41">
        <f t="shared" ca="1" si="4488"/>
        <v>1.1276098150112162</v>
      </c>
      <c r="H4852" s="34">
        <f t="shared" ref="H4852:AM4852" ca="1" si="4495">H4592*H3209</f>
        <v>1.0402745644711009</v>
      </c>
      <c r="I4852" s="34">
        <f t="shared" ca="1" si="4495"/>
        <v>1.0428236023119675</v>
      </c>
      <c r="J4852" s="34">
        <f t="shared" ca="1" si="4495"/>
        <v>1.045313224034943</v>
      </c>
      <c r="K4852" s="34">
        <f t="shared" ca="1" si="4495"/>
        <v>1.0477449167931177</v>
      </c>
      <c r="L4852" s="34">
        <f t="shared" ca="1" si="4495"/>
        <v>1.0684548210669802</v>
      </c>
      <c r="M4852" s="34">
        <f t="shared" ca="1" si="4495"/>
        <v>1.0877048617799412</v>
      </c>
      <c r="N4852" s="34">
        <f t="shared" ca="1" si="4495"/>
        <v>1.1053911013143851</v>
      </c>
      <c r="O4852" s="34">
        <f t="shared" ca="1" si="4495"/>
        <v>1.1214339896341159</v>
      </c>
      <c r="P4852" s="34">
        <f t="shared" ca="1" si="4495"/>
        <v>1.1357825508264412</v>
      </c>
      <c r="Q4852" s="34">
        <f t="shared" ca="1" si="4495"/>
        <v>1.1323689920629572</v>
      </c>
      <c r="R4852" s="34">
        <f t="shared" ca="1" si="4495"/>
        <v>1.142749701520458</v>
      </c>
      <c r="S4852" s="34">
        <f t="shared" ca="1" si="4495"/>
        <v>1.1438999846856881</v>
      </c>
      <c r="T4852" s="34">
        <f t="shared" ca="1" si="4495"/>
        <v>1.1450176955424252</v>
      </c>
      <c r="U4852" s="34">
        <f t="shared" ca="1" si="4495"/>
        <v>1.1461038757644761</v>
      </c>
      <c r="V4852" s="34">
        <f t="shared" ca="1" si="4495"/>
        <v>1.1471595317598053</v>
      </c>
      <c r="W4852" s="34">
        <f t="shared" ca="1" si="4495"/>
        <v>1.1481856358415854</v>
      </c>
      <c r="X4852" s="34">
        <f t="shared" ca="1" si="4495"/>
        <v>1.1491831273665785</v>
      </c>
      <c r="Y4852" s="34">
        <f t="shared" ca="1" si="4495"/>
        <v>1.150152913841112</v>
      </c>
      <c r="Z4852" s="34">
        <f t="shared" ca="1" si="4495"/>
        <v>1.1510958719949873</v>
      </c>
      <c r="AA4852" s="34">
        <f t="shared" ca="1" si="4495"/>
        <v>1.1520128488237067</v>
      </c>
      <c r="AB4852" s="34">
        <f t="shared" ca="1" si="4495"/>
        <v>1.152904662599473</v>
      </c>
      <c r="AC4852" s="34">
        <f t="shared" ca="1" si="4495"/>
        <v>1.1537721038514461</v>
      </c>
      <c r="AD4852" s="34">
        <f t="shared" ca="1" si="4495"/>
        <v>1.1546159363157871</v>
      </c>
      <c r="AE4852" s="34">
        <f t="shared" ca="1" si="4495"/>
        <v>1.1554368978560552</v>
      </c>
      <c r="AF4852" s="34">
        <f t="shared" ca="1" si="4495"/>
        <v>1.156235701354541</v>
      </c>
      <c r="AG4852" s="34">
        <f t="shared" ca="1" si="4495"/>
        <v>1.1570130355751531</v>
      </c>
      <c r="AH4852" s="34">
        <f t="shared" ca="1" si="4495"/>
        <v>1.1577695659984848</v>
      </c>
      <c r="AI4852" s="34">
        <f t="shared" ca="1" si="4495"/>
        <v>1.1585059356297056</v>
      </c>
      <c r="AJ4852" s="34">
        <f t="shared" ca="1" si="4495"/>
        <v>1.1592227657799352</v>
      </c>
      <c r="AK4852" s="34">
        <f t="shared" ca="1" si="4495"/>
        <v>1.1599206568217573</v>
      </c>
      <c r="AL4852" s="34">
        <f t="shared" ca="1" si="4495"/>
        <v>1.1606001889195425</v>
      </c>
      <c r="AM4852" s="34">
        <f t="shared" ca="1" si="4495"/>
        <v>1.1612619227352521</v>
      </c>
      <c r="AN4852" s="34">
        <f t="shared" ref="AN4852:BF4852" ca="1" si="4496">AN4592*AN3209</f>
        <v>1.161906400110382</v>
      </c>
      <c r="AO4852" s="34">
        <f t="shared" ca="1" si="4496"/>
        <v>1.1625341447247253</v>
      </c>
      <c r="AP4852" s="34">
        <f t="shared" ca="1" si="4496"/>
        <v>1.163145662732602</v>
      </c>
      <c r="AQ4852" s="34">
        <f t="shared" ca="1" si="4496"/>
        <v>1.1637414433772224</v>
      </c>
      <c r="AR4852" s="34">
        <f t="shared" ca="1" si="4496"/>
        <v>1.1643219595838272</v>
      </c>
      <c r="AS4852" s="34">
        <f t="shared" ca="1" si="4496"/>
        <v>1.1648876685322445</v>
      </c>
      <c r="AT4852" s="34">
        <f t="shared" ca="1" si="4496"/>
        <v>1.165439012209498</v>
      </c>
      <c r="AU4852" s="34">
        <f t="shared" ca="1" si="4496"/>
        <v>1.1659764179430836</v>
      </c>
      <c r="AV4852" s="34">
        <f t="shared" ca="1" si="4496"/>
        <v>1.1665002989155244</v>
      </c>
      <c r="AW4852" s="34">
        <f t="shared" ca="1" si="4496"/>
        <v>1.1670110546608028</v>
      </c>
      <c r="AX4852" s="34">
        <f t="shared" ca="1" si="4496"/>
        <v>1.1675090715432523</v>
      </c>
      <c r="AY4852" s="34">
        <f t="shared" ca="1" si="4496"/>
        <v>1.1679947232194856</v>
      </c>
      <c r="AZ4852" s="34">
        <f t="shared" ca="1" si="4496"/>
        <v>1.1684683710839119</v>
      </c>
      <c r="BA4852" s="34">
        <f t="shared" ca="1" si="4496"/>
        <v>1.1689303646983971</v>
      </c>
      <c r="BB4852" s="34">
        <f t="shared" ca="1" si="4496"/>
        <v>1.1693810422065904</v>
      </c>
      <c r="BC4852" s="34">
        <f t="shared" ca="1" si="4496"/>
        <v>1.1698207307334449</v>
      </c>
      <c r="BD4852" s="34">
        <f t="shared" ca="1" si="4496"/>
        <v>1.17024974677043</v>
      </c>
      <c r="BE4852" s="34">
        <f t="shared" ca="1" si="4496"/>
        <v>1.1706683965469284</v>
      </c>
      <c r="BF4852" s="34">
        <f t="shared" ca="1" si="4496"/>
        <v>1.1710769763882987</v>
      </c>
    </row>
    <row r="4853" spans="1:58" x14ac:dyDescent="0.2">
      <c r="A4853" s="9" t="str">
        <f t="shared" si="4454"/>
        <v>Grenada</v>
      </c>
      <c r="C4853" s="41">
        <f t="shared" ca="1" si="4488"/>
        <v>1.2159762551969229</v>
      </c>
      <c r="D4853" s="41">
        <f t="shared" ca="1" si="4488"/>
        <v>1.2198941848437339</v>
      </c>
      <c r="E4853" s="41">
        <f t="shared" ca="1" si="4488"/>
        <v>1.2231295900925661</v>
      </c>
      <c r="F4853" s="41">
        <f t="shared" ca="1" si="4488"/>
        <v>1.225710144091269</v>
      </c>
      <c r="G4853" s="41">
        <f t="shared" ca="1" si="4488"/>
        <v>1.2276641198887976</v>
      </c>
      <c r="H4853" s="34">
        <f t="shared" ref="H4853:AM4853" ca="1" si="4497">H4593*H3210</f>
        <v>0.98070090329073256</v>
      </c>
      <c r="I4853" s="34">
        <f t="shared" ca="1" si="4497"/>
        <v>0.98445571530437037</v>
      </c>
      <c r="J4853" s="34">
        <f t="shared" ca="1" si="4497"/>
        <v>0.98777252028893003</v>
      </c>
      <c r="K4853" s="34">
        <f t="shared" ca="1" si="4497"/>
        <v>0.99066892510546267</v>
      </c>
      <c r="L4853" s="34">
        <f t="shared" ca="1" si="4497"/>
        <v>1.0359662071961757</v>
      </c>
      <c r="M4853" s="34">
        <f t="shared" ca="1" si="4497"/>
        <v>1.0810001944088774</v>
      </c>
      <c r="N4853" s="34">
        <f t="shared" ca="1" si="4497"/>
        <v>1.1253538798757015</v>
      </c>
      <c r="O4853" s="34">
        <f t="shared" ca="1" si="4497"/>
        <v>1.1685694298652234</v>
      </c>
      <c r="P4853" s="34">
        <f t="shared" ca="1" si="4497"/>
        <v>1.2101557090183646</v>
      </c>
      <c r="Q4853" s="34">
        <f t="shared" ca="1" si="4497"/>
        <v>1.1961999788375395</v>
      </c>
      <c r="R4853" s="34">
        <f t="shared" ca="1" si="4497"/>
        <v>1.2161254262507915</v>
      </c>
      <c r="S4853" s="34">
        <f t="shared" ca="1" si="4497"/>
        <v>1.2128245860829245</v>
      </c>
      <c r="T4853" s="34">
        <f t="shared" ca="1" si="4497"/>
        <v>1.2092692116541426</v>
      </c>
      <c r="U4853" s="34">
        <f t="shared" ca="1" si="4497"/>
        <v>1.2054855569300091</v>
      </c>
      <c r="V4853" s="34">
        <f t="shared" ca="1" si="4497"/>
        <v>1.2014992934791813</v>
      </c>
      <c r="W4853" s="34">
        <f t="shared" ca="1" si="4497"/>
        <v>1.1973354851981401</v>
      </c>
      <c r="X4853" s="34">
        <f t="shared" ca="1" si="4497"/>
        <v>1.1930185676752705</v>
      </c>
      <c r="Y4853" s="34">
        <f t="shared" ca="1" si="4497"/>
        <v>1.1885723318334958</v>
      </c>
      <c r="Z4853" s="34">
        <f t="shared" ca="1" si="4497"/>
        <v>1.184019911506879</v>
      </c>
      <c r="AA4853" s="34">
        <f t="shared" ca="1" si="4497"/>
        <v>1.1793837746151927</v>
      </c>
      <c r="AB4853" s="34">
        <f t="shared" ca="1" si="4497"/>
        <v>1.1746857176191847</v>
      </c>
      <c r="AC4853" s="34">
        <f t="shared" ca="1" si="4497"/>
        <v>1.1699468629496712</v>
      </c>
      <c r="AD4853" s="34">
        <f t="shared" ca="1" si="4497"/>
        <v>1.1651876591237245</v>
      </c>
      <c r="AE4853" s="34">
        <f t="shared" ca="1" si="4497"/>
        <v>1.1604278832723987</v>
      </c>
      <c r="AF4853" s="34">
        <f t="shared" ca="1" si="4497"/>
        <v>1.1556866458251096</v>
      </c>
      <c r="AG4853" s="34">
        <f t="shared" ca="1" si="4497"/>
        <v>1.1509823971069764</v>
      </c>
      <c r="AH4853" s="34">
        <f t="shared" ca="1" si="4497"/>
        <v>1.1463329356259639</v>
      </c>
      <c r="AI4853" s="34">
        <f t="shared" ca="1" si="4497"/>
        <v>1.1417554178373239</v>
      </c>
      <c r="AJ4853" s="34">
        <f t="shared" ca="1" si="4497"/>
        <v>1.1372663691927418</v>
      </c>
      <c r="AK4853" s="34">
        <f t="shared" ca="1" si="4497"/>
        <v>1.1328816962913419</v>
      </c>
      <c r="AL4853" s="34">
        <f t="shared" ca="1" si="4497"/>
        <v>1.1286166999686611</v>
      </c>
      <c r="AM4853" s="34">
        <f t="shared" ca="1" si="4497"/>
        <v>1.1244860891683</v>
      </c>
      <c r="AN4853" s="34">
        <f t="shared" ref="AN4853:BF4853" ca="1" si="4498">AN4593*AN3210</f>
        <v>1.1205039954587512</v>
      </c>
      <c r="AO4853" s="34">
        <f t="shared" ca="1" si="4498"/>
        <v>1.1166839880652286</v>
      </c>
      <c r="AP4853" s="34">
        <f t="shared" ca="1" si="4498"/>
        <v>1.1130390893028554</v>
      </c>
      <c r="AQ4853" s="34">
        <f t="shared" ca="1" si="4498"/>
        <v>1.1095817903035317</v>
      </c>
      <c r="AR4853" s="34">
        <f t="shared" ca="1" si="4498"/>
        <v>1.1063240669440855</v>
      </c>
      <c r="AS4853" s="34">
        <f t="shared" ca="1" si="4498"/>
        <v>1.1032773958879021</v>
      </c>
      <c r="AT4853" s="34">
        <f t="shared" ca="1" si="4498"/>
        <v>1.100452770666277</v>
      </c>
      <c r="AU4853" s="34">
        <f t="shared" ca="1" si="4498"/>
        <v>1.0978607177290318</v>
      </c>
      <c r="AV4853" s="34">
        <f t="shared" ca="1" si="4498"/>
        <v>1.0955113124067819</v>
      </c>
      <c r="AW4853" s="34">
        <f t="shared" ca="1" si="4498"/>
        <v>1.0934141947293363</v>
      </c>
      <c r="AX4853" s="34">
        <f t="shared" ca="1" si="4498"/>
        <v>1.0915785850564579</v>
      </c>
      <c r="AY4853" s="34">
        <f t="shared" ca="1" si="4498"/>
        <v>1.0900132994781626</v>
      </c>
      <c r="AZ4853" s="34">
        <f t="shared" ca="1" si="4498"/>
        <v>1.0887267649525132</v>
      </c>
      <c r="BA4853" s="34">
        <f t="shared" ca="1" si="4498"/>
        <v>1.0877270341487713</v>
      </c>
      <c r="BB4853" s="34">
        <f t="shared" ca="1" si="4498"/>
        <v>1.0870217999736647</v>
      </c>
      <c r="BC4853" s="34">
        <f t="shared" ca="1" si="4498"/>
        <v>1.0866184097575342</v>
      </c>
      <c r="BD4853" s="34">
        <f t="shared" ca="1" si="4498"/>
        <v>1.0865238790862117</v>
      </c>
      <c r="BE4853" s="34">
        <f t="shared" ca="1" si="4498"/>
        <v>1.0867449052627027</v>
      </c>
      <c r="BF4853" s="34">
        <f t="shared" ca="1" si="4498"/>
        <v>1.0872878803911397</v>
      </c>
    </row>
    <row r="4854" spans="1:58" x14ac:dyDescent="0.2">
      <c r="A4854" s="9" t="str">
        <f t="shared" si="4454"/>
        <v>Guadeloupe</v>
      </c>
      <c r="C4854" s="41">
        <f t="shared" ca="1" si="4488"/>
        <v>3.03788561190995</v>
      </c>
      <c r="D4854" s="41">
        <f t="shared" ca="1" si="4488"/>
        <v>3.0824726658816659</v>
      </c>
      <c r="E4854" s="41">
        <f t="shared" ca="1" si="4488"/>
        <v>3.1257204321210588</v>
      </c>
      <c r="F4854" s="41">
        <f t="shared" ca="1" si="4488"/>
        <v>3.1676136971049935</v>
      </c>
      <c r="G4854" s="41">
        <f t="shared" ca="1" si="4488"/>
        <v>3.2081397117712669</v>
      </c>
      <c r="H4854" s="34">
        <f t="shared" ref="H4854:AM4854" ca="1" si="4499">H4594*H3211</f>
        <v>2.5979028907645798</v>
      </c>
      <c r="I4854" s="34">
        <f t="shared" ca="1" si="4499"/>
        <v>2.6365480721165517</v>
      </c>
      <c r="J4854" s="34">
        <f t="shared" ca="1" si="4499"/>
        <v>2.674218087448391</v>
      </c>
      <c r="K4854" s="34">
        <f t="shared" ca="1" si="4499"/>
        <v>2.7855209973546939</v>
      </c>
      <c r="L4854" s="34">
        <f t="shared" ca="1" si="4499"/>
        <v>2.926177086035278</v>
      </c>
      <c r="M4854" s="34">
        <f t="shared" ca="1" si="4499"/>
        <v>3.0669652857574849</v>
      </c>
      <c r="N4854" s="34">
        <f t="shared" ca="1" si="4499"/>
        <v>3.2067810902844656</v>
      </c>
      <c r="O4854" s="34">
        <f t="shared" ca="1" si="4499"/>
        <v>3.3444201861733074</v>
      </c>
      <c r="P4854" s="34">
        <f t="shared" ca="1" si="4499"/>
        <v>3.4785987475067079</v>
      </c>
      <c r="Q4854" s="34">
        <f t="shared" ca="1" si="4499"/>
        <v>3.4740442829895892</v>
      </c>
      <c r="R4854" s="34">
        <f t="shared" ca="1" si="4499"/>
        <v>3.5621103205110529</v>
      </c>
      <c r="S4854" s="34">
        <f t="shared" ca="1" si="4499"/>
        <v>3.5859529918784045</v>
      </c>
      <c r="T4854" s="34">
        <f t="shared" ca="1" si="4499"/>
        <v>3.6084283076891954</v>
      </c>
      <c r="U4854" s="34">
        <f t="shared" ca="1" si="4499"/>
        <v>3.629544940673108</v>
      </c>
      <c r="V4854" s="34">
        <f t="shared" ca="1" si="4499"/>
        <v>3.649312306744303</v>
      </c>
      <c r="W4854" s="34">
        <f t="shared" ca="1" si="4499"/>
        <v>3.6677404838791716</v>
      </c>
      <c r="X4854" s="34">
        <f t="shared" ca="1" si="4499"/>
        <v>3.6848401355727685</v>
      </c>
      <c r="Y4854" s="34">
        <f t="shared" ca="1" si="4499"/>
        <v>3.7006224387928972</v>
      </c>
      <c r="Z4854" s="34">
        <f t="shared" ca="1" si="4499"/>
        <v>3.7150990163358211</v>
      </c>
      <c r="AA4854" s="34">
        <f t="shared" ca="1" si="4499"/>
        <v>3.7282818734660426</v>
      </c>
      <c r="AB4854" s="34">
        <f t="shared" ca="1" si="4499"/>
        <v>3.7401833387173191</v>
      </c>
      <c r="AC4854" s="34">
        <f t="shared" ca="1" si="4499"/>
        <v>3.7508160087156703</v>
      </c>
      <c r="AD4854" s="34">
        <f t="shared" ca="1" si="4499"/>
        <v>3.7601926968803121</v>
      </c>
      <c r="AE4854" s="34">
        <f t="shared" ca="1" si="4499"/>
        <v>3.7683263858512515</v>
      </c>
      <c r="AF4854" s="34">
        <f t="shared" ca="1" si="4499"/>
        <v>3.7752301834882598</v>
      </c>
      <c r="AG4854" s="34">
        <f t="shared" ca="1" si="4499"/>
        <v>3.7809172822820418</v>
      </c>
      <c r="AH4854" s="34">
        <f t="shared" ca="1" si="4499"/>
        <v>3.7854009220204676</v>
      </c>
      <c r="AI4854" s="34">
        <f t="shared" ca="1" si="4499"/>
        <v>3.7886943555461734</v>
      </c>
      <c r="AJ4854" s="34">
        <f t="shared" ca="1" si="4499"/>
        <v>3.7908108174505415</v>
      </c>
      <c r="AK4854" s="34">
        <f t="shared" ca="1" si="4499"/>
        <v>3.7917634955444957</v>
      </c>
      <c r="AL4854" s="34">
        <f t="shared" ca="1" si="4499"/>
        <v>3.7915655049525641</v>
      </c>
      <c r="AM4854" s="34">
        <f t="shared" ca="1" si="4499"/>
        <v>3.7902298646788908</v>
      </c>
      <c r="AN4854" s="34">
        <f t="shared" ref="AN4854:BF4854" ca="1" si="4500">AN4594*AN3211</f>
        <v>3.7877694764979641</v>
      </c>
      <c r="AO4854" s="34">
        <f t="shared" ca="1" si="4500"/>
        <v>3.7841971060260464</v>
      </c>
      <c r="AP4854" s="34">
        <f t="shared" ca="1" si="4500"/>
        <v>3.7795253658374146</v>
      </c>
      <c r="AQ4854" s="34">
        <f t="shared" ca="1" si="4500"/>
        <v>3.7737667004879176</v>
      </c>
      <c r="AR4854" s="34">
        <f t="shared" ca="1" si="4500"/>
        <v>3.7669333733215051</v>
      </c>
      <c r="AS4854" s="34">
        <f t="shared" ca="1" si="4500"/>
        <v>3.7590374549340808</v>
      </c>
      <c r="AT4854" s="34">
        <f t="shared" ca="1" si="4500"/>
        <v>3.7500908131779838</v>
      </c>
      <c r="AU4854" s="34">
        <f t="shared" ca="1" si="4500"/>
        <v>3.7401051045946776</v>
      </c>
      <c r="AV4854" s="34">
        <f t="shared" ca="1" si="4500"/>
        <v>3.7290917671689918</v>
      </c>
      <c r="AW4854" s="34">
        <f t="shared" ca="1" si="4500"/>
        <v>3.7170620143024902</v>
      </c>
      <c r="AX4854" s="34">
        <f t="shared" ca="1" si="4500"/>
        <v>3.7040268299125239</v>
      </c>
      <c r="AY4854" s="34">
        <f t="shared" ca="1" si="4500"/>
        <v>3.6899969645619413</v>
      </c>
      <c r="AZ4854" s="34">
        <f t="shared" ca="1" si="4500"/>
        <v>3.6749829325378456</v>
      </c>
      <c r="BA4854" s="34">
        <f t="shared" ca="1" si="4500"/>
        <v>3.6589950097959711</v>
      </c>
      <c r="BB4854" s="34">
        <f t="shared" ca="1" si="4500"/>
        <v>3.6420432326957219</v>
      </c>
      <c r="BC4854" s="34">
        <f t="shared" ca="1" si="4500"/>
        <v>3.6241373974544167</v>
      </c>
      <c r="BD4854" s="34">
        <f t="shared" ca="1" si="4500"/>
        <v>3.6052870602541383</v>
      </c>
      <c r="BE4854" s="34">
        <f t="shared" ca="1" si="4500"/>
        <v>3.5855015379377124</v>
      </c>
      <c r="BF4854" s="34">
        <f t="shared" ca="1" si="4500"/>
        <v>3.5647899092381685</v>
      </c>
    </row>
    <row r="4855" spans="1:58" x14ac:dyDescent="0.2">
      <c r="A4855" s="9" t="str">
        <f t="shared" si="4454"/>
        <v>Guam</v>
      </c>
      <c r="C4855" s="41">
        <f t="shared" ca="1" si="4488"/>
        <v>2.4854639953706776</v>
      </c>
      <c r="D4855" s="41">
        <f t="shared" ca="1" si="4488"/>
        <v>2.4852178158114873</v>
      </c>
      <c r="E4855" s="41">
        <f t="shared" ca="1" si="4488"/>
        <v>2.4844817458266006</v>
      </c>
      <c r="F4855" s="41">
        <f t="shared" ca="1" si="4488"/>
        <v>2.4832659637684054</v>
      </c>
      <c r="G4855" s="41">
        <f t="shared" ca="1" si="4488"/>
        <v>2.4815804102912611</v>
      </c>
      <c r="H4855" s="34">
        <f t="shared" ref="H4855:AM4855" ca="1" si="4501">H4595*H3212</f>
        <v>2.422366877184615</v>
      </c>
      <c r="I4855" s="34">
        <f t="shared" ca="1" si="4501"/>
        <v>2.4208092169641175</v>
      </c>
      <c r="J4855" s="34">
        <f t="shared" ca="1" si="4501"/>
        <v>2.4187982905286329</v>
      </c>
      <c r="K4855" s="34">
        <f t="shared" ca="1" si="4501"/>
        <v>2.420441948128127</v>
      </c>
      <c r="L4855" s="34">
        <f t="shared" ca="1" si="4501"/>
        <v>2.4244510698417985</v>
      </c>
      <c r="M4855" s="34">
        <f t="shared" ca="1" si="4501"/>
        <v>2.4277133486017566</v>
      </c>
      <c r="N4855" s="34">
        <f t="shared" ca="1" si="4501"/>
        <v>2.4302392517425684</v>
      </c>
      <c r="O4855" s="34">
        <f t="shared" ca="1" si="4501"/>
        <v>2.4320396560997279</v>
      </c>
      <c r="P4855" s="34">
        <f t="shared" ca="1" si="4501"/>
        <v>2.4331258102623456</v>
      </c>
      <c r="Q4855" s="34">
        <f t="shared" ca="1" si="4501"/>
        <v>2.4137380231949992</v>
      </c>
      <c r="R4855" s="34">
        <f t="shared" ca="1" si="4501"/>
        <v>2.4346378937957662</v>
      </c>
      <c r="S4855" s="34">
        <f t="shared" ca="1" si="4501"/>
        <v>2.4280036497239403</v>
      </c>
      <c r="T4855" s="34">
        <f t="shared" ca="1" si="4501"/>
        <v>2.421007344596692</v>
      </c>
      <c r="U4855" s="34">
        <f t="shared" ca="1" si="4501"/>
        <v>2.4136556880099693</v>
      </c>
      <c r="V4855" s="34">
        <f t="shared" ca="1" si="4501"/>
        <v>2.4059551825116601</v>
      </c>
      <c r="W4855" s="34">
        <f t="shared" ca="1" si="4501"/>
        <v>2.3979121280223339</v>
      </c>
      <c r="X4855" s="34">
        <f t="shared" ca="1" si="4501"/>
        <v>2.3895326263546499</v>
      </c>
      <c r="Y4855" s="34">
        <f t="shared" ca="1" si="4501"/>
        <v>2.3808225858070964</v>
      </c>
      <c r="Z4855" s="34">
        <f t="shared" ca="1" si="4501"/>
        <v>2.3717877258125615</v>
      </c>
      <c r="AA4855" s="34">
        <f t="shared" ca="1" si="4501"/>
        <v>2.3624335816214606</v>
      </c>
      <c r="AB4855" s="34">
        <f t="shared" ca="1" si="4501"/>
        <v>2.3527655090036896</v>
      </c>
      <c r="AC4855" s="34">
        <f t="shared" ca="1" si="4501"/>
        <v>2.3427886889526714</v>
      </c>
      <c r="AD4855" s="34">
        <f t="shared" ca="1" si="4501"/>
        <v>2.3325081323790369</v>
      </c>
      <c r="AE4855" s="34">
        <f t="shared" ca="1" si="4501"/>
        <v>2.3219286847802372</v>
      </c>
      <c r="AF4855" s="34">
        <f t="shared" ca="1" si="4501"/>
        <v>2.3110550308764446</v>
      </c>
      <c r="AG4855" s="34">
        <f t="shared" ca="1" si="4501"/>
        <v>2.2998916992016452</v>
      </c>
      <c r="AH4855" s="34">
        <f t="shared" ca="1" si="4501"/>
        <v>2.2884430666426709</v>
      </c>
      <c r="AI4855" s="34">
        <f t="shared" ca="1" si="4501"/>
        <v>2.2767133629172838</v>
      </c>
      <c r="AJ4855" s="34">
        <f t="shared" ca="1" si="4501"/>
        <v>2.264706674986106</v>
      </c>
      <c r="AK4855" s="34">
        <f t="shared" ca="1" si="4501"/>
        <v>2.2524269513913615</v>
      </c>
      <c r="AL4855" s="34">
        <f t="shared" ca="1" si="4501"/>
        <v>2.2398780065189423</v>
      </c>
      <c r="AM4855" s="34">
        <f t="shared" ca="1" si="4501"/>
        <v>2.2270635247783277</v>
      </c>
      <c r="AN4855" s="34">
        <f t="shared" ref="AN4855:BF4855" ca="1" si="4502">AN4595*AN3212</f>
        <v>2.2139870646983035</v>
      </c>
      <c r="AO4855" s="34">
        <f t="shared" ca="1" si="4502"/>
        <v>2.200652062934306</v>
      </c>
      <c r="AP4855" s="34">
        <f t="shared" ca="1" si="4502"/>
        <v>2.1870618381865299</v>
      </c>
      <c r="AQ4855" s="34">
        <f t="shared" ca="1" si="4502"/>
        <v>2.1732195950256905</v>
      </c>
      <c r="AR4855" s="34">
        <f t="shared" ca="1" si="4502"/>
        <v>2.1591284276265683</v>
      </c>
      <c r="AS4855" s="34">
        <f t="shared" ca="1" si="4502"/>
        <v>2.1447913234070919</v>
      </c>
      <c r="AT4855" s="34">
        <f t="shared" ca="1" si="4502"/>
        <v>2.1302111665738792</v>
      </c>
      <c r="AU4855" s="34">
        <f t="shared" ca="1" si="4502"/>
        <v>2.1153907415727176</v>
      </c>
      <c r="AV4855" s="34">
        <f t="shared" ca="1" si="4502"/>
        <v>2.1003327364455244</v>
      </c>
      <c r="AW4855" s="34">
        <f t="shared" ca="1" si="4502"/>
        <v>2.085039746092844</v>
      </c>
      <c r="AX4855" s="34">
        <f t="shared" ca="1" si="4502"/>
        <v>2.0695142754439297</v>
      </c>
      <c r="AY4855" s="34">
        <f t="shared" ca="1" si="4502"/>
        <v>2.0537587425339043</v>
      </c>
      <c r="AZ4855" s="34">
        <f t="shared" ca="1" si="4502"/>
        <v>2.0377754814904505</v>
      </c>
      <c r="BA4855" s="34">
        <f t="shared" ca="1" si="4502"/>
        <v>2.0215667454298609</v>
      </c>
      <c r="BB4855" s="34">
        <f t="shared" ca="1" si="4502"/>
        <v>2.0051347092652096</v>
      </c>
      <c r="BC4855" s="34">
        <f t="shared" ca="1" si="4502"/>
        <v>1.9884814724267212</v>
      </c>
      <c r="BD4855" s="34">
        <f t="shared" ca="1" si="4502"/>
        <v>1.971609061497329</v>
      </c>
      <c r="BE4855" s="34">
        <f t="shared" ca="1" si="4502"/>
        <v>1.9545194327636832</v>
      </c>
      <c r="BF4855" s="34">
        <f t="shared" ca="1" si="4502"/>
        <v>1.9372144746857587</v>
      </c>
    </row>
    <row r="4856" spans="1:58" x14ac:dyDescent="0.2">
      <c r="A4856" s="9" t="str">
        <f t="shared" si="4454"/>
        <v>Guatemala</v>
      </c>
      <c r="C4856" s="41">
        <f t="shared" ca="1" si="4488"/>
        <v>195.23278811405115</v>
      </c>
      <c r="D4856" s="41">
        <f t="shared" ca="1" si="4488"/>
        <v>201.18737737135052</v>
      </c>
      <c r="E4856" s="41">
        <f t="shared" ca="1" si="4488"/>
        <v>207.08230612117688</v>
      </c>
      <c r="F4856" s="41">
        <f t="shared" ca="1" si="4488"/>
        <v>212.9095695363489</v>
      </c>
      <c r="G4856" s="41">
        <f t="shared" ca="1" si="4488"/>
        <v>218.66151407692402</v>
      </c>
      <c r="H4856" s="34">
        <f t="shared" ref="H4856:AM4856" ca="1" si="4503">H4596*H3213</f>
        <v>148.26471754028356</v>
      </c>
      <c r="I4856" s="34">
        <f t="shared" ca="1" si="4503"/>
        <v>152.66193967556225</v>
      </c>
      <c r="J4856" s="34">
        <f t="shared" ca="1" si="4503"/>
        <v>157.03550811394291</v>
      </c>
      <c r="K4856" s="34">
        <f t="shared" ca="1" si="4503"/>
        <v>197.67138052105616</v>
      </c>
      <c r="L4856" s="34">
        <f t="shared" ca="1" si="4503"/>
        <v>210.26441307127271</v>
      </c>
      <c r="M4856" s="34">
        <f t="shared" ca="1" si="4503"/>
        <v>223.18154369254813</v>
      </c>
      <c r="N4856" s="34">
        <f t="shared" ca="1" si="4503"/>
        <v>236.35887173467168</v>
      </c>
      <c r="O4856" s="34">
        <f t="shared" ca="1" si="4503"/>
        <v>249.72164886786581</v>
      </c>
      <c r="P4856" s="34">
        <f t="shared" ca="1" si="4503"/>
        <v>263.18438353643717</v>
      </c>
      <c r="Q4856" s="34">
        <f t="shared" ca="1" si="4503"/>
        <v>265.07755602754025</v>
      </c>
      <c r="R4856" s="34">
        <f t="shared" ca="1" si="4503"/>
        <v>275.13585853630417</v>
      </c>
      <c r="S4856" s="34">
        <f t="shared" ca="1" si="4503"/>
        <v>279.51853973317753</v>
      </c>
      <c r="T4856" s="34">
        <f t="shared" ca="1" si="4503"/>
        <v>283.75892221295277</v>
      </c>
      <c r="U4856" s="34">
        <f t="shared" ca="1" si="4503"/>
        <v>287.85416524312637</v>
      </c>
      <c r="V4856" s="34">
        <f t="shared" ca="1" si="4503"/>
        <v>291.80170937564884</v>
      </c>
      <c r="W4856" s="34">
        <f t="shared" ca="1" si="4503"/>
        <v>295.59926426333794</v>
      </c>
      <c r="X4856" s="34">
        <f t="shared" ca="1" si="4503"/>
        <v>299.24479628224077</v>
      </c>
      <c r="Y4856" s="34">
        <f t="shared" ca="1" si="4503"/>
        <v>302.73651605081125</v>
      </c>
      <c r="Z4856" s="34">
        <f t="shared" ca="1" si="4503"/>
        <v>306.07286592849971</v>
      </c>
      <c r="AA4856" s="34">
        <f t="shared" ca="1" si="4503"/>
        <v>309.25250756733601</v>
      </c>
      <c r="AB4856" s="34">
        <f t="shared" ca="1" si="4503"/>
        <v>312.27430958205213</v>
      </c>
      <c r="AC4856" s="34">
        <f t="shared" ca="1" si="4503"/>
        <v>315.13733539603317</v>
      </c>
      <c r="AD4856" s="34">
        <f t="shared" ca="1" si="4503"/>
        <v>317.84083131368624</v>
      </c>
      <c r="AE4856" s="34">
        <f t="shared" ca="1" si="4503"/>
        <v>320.38421486185717</v>
      </c>
      <c r="AF4856" s="34">
        <f t="shared" ca="1" si="4503"/>
        <v>322.76706343750476</v>
      </c>
      <c r="AG4856" s="34">
        <f t="shared" ca="1" si="4503"/>
        <v>324.98910329181138</v>
      </c>
      <c r="AH4856" s="34">
        <f t="shared" ca="1" si="4503"/>
        <v>327.05019887608353</v>
      </c>
      <c r="AI4856" s="34">
        <f t="shared" ca="1" si="4503"/>
        <v>328.95034256929301</v>
      </c>
      <c r="AJ4856" s="34">
        <f t="shared" ca="1" si="4503"/>
        <v>330.68964480270904</v>
      </c>
      <c r="AK4856" s="34">
        <f t="shared" ca="1" si="4503"/>
        <v>332.26832459243622</v>
      </c>
      <c r="AL4856" s="34">
        <f t="shared" ca="1" si="4503"/>
        <v>333.68670048765398</v>
      </c>
      <c r="AM4856" s="34">
        <f t="shared" ca="1" si="4503"/>
        <v>334.94518193790066</v>
      </c>
      <c r="AN4856" s="34">
        <f t="shared" ref="AN4856:BF4856" ca="1" si="4504">AN4596*AN3213</f>
        <v>336.04426108087904</v>
      </c>
      <c r="AO4856" s="34">
        <f t="shared" ca="1" si="4504"/>
        <v>336.98450494853466</v>
      </c>
      <c r="AP4856" s="34">
        <f t="shared" ca="1" si="4504"/>
        <v>337.76654808761168</v>
      </c>
      <c r="AQ4856" s="34">
        <f t="shared" ca="1" si="4504"/>
        <v>338.39108558844021</v>
      </c>
      <c r="AR4856" s="34">
        <f t="shared" ca="1" si="4504"/>
        <v>338.85886651424198</v>
      </c>
      <c r="AS4856" s="34">
        <f t="shared" ca="1" si="4504"/>
        <v>339.17068772132541</v>
      </c>
      <c r="AT4856" s="34">
        <f t="shared" ca="1" si="4504"/>
        <v>339.32738806012946</v>
      </c>
      <c r="AU4856" s="34">
        <f t="shared" ca="1" si="4504"/>
        <v>339.32984294496009</v>
      </c>
      <c r="AV4856" s="34">
        <f t="shared" ca="1" si="4504"/>
        <v>339.17895928066713</v>
      </c>
      <c r="AW4856" s="34">
        <f t="shared" ca="1" si="4504"/>
        <v>338.87567073276722</v>
      </c>
      <c r="AX4856" s="34">
        <f t="shared" ca="1" si="4504"/>
        <v>338.4209333278788</v>
      </c>
      <c r="AY4856" s="34">
        <f t="shared" ca="1" si="4504"/>
        <v>337.81572137056747</v>
      </c>
      <c r="AZ4856" s="34">
        <f t="shared" ca="1" si="4504"/>
        <v>337.06102366278458</v>
      </c>
      <c r="BA4856" s="34">
        <f t="shared" ca="1" si="4504"/>
        <v>336.15784001154628</v>
      </c>
      <c r="BB4856" s="34">
        <f t="shared" ca="1" si="4504"/>
        <v>335.10717801136684</v>
      </c>
      <c r="BC4856" s="34">
        <f t="shared" ca="1" si="4504"/>
        <v>333.91005008692053</v>
      </c>
      <c r="BD4856" s="34">
        <f t="shared" ca="1" si="4504"/>
        <v>332.56747078284292</v>
      </c>
      <c r="BE4856" s="34">
        <f t="shared" ca="1" si="4504"/>
        <v>331.08045428667106</v>
      </c>
      <c r="BF4856" s="34">
        <f t="shared" ca="1" si="4504"/>
        <v>329.45001217207829</v>
      </c>
    </row>
    <row r="4857" spans="1:58" x14ac:dyDescent="0.2">
      <c r="A4857" s="9" t="str">
        <f t="shared" si="4454"/>
        <v>Guinea</v>
      </c>
      <c r="C4857" s="41">
        <f t="shared" ca="1" si="4488"/>
        <v>32.535099101571326</v>
      </c>
      <c r="D4857" s="41">
        <f t="shared" ca="1" si="4488"/>
        <v>36.205333254719747</v>
      </c>
      <c r="E4857" s="41">
        <f t="shared" ca="1" si="4488"/>
        <v>40.139785106002613</v>
      </c>
      <c r="F4857" s="41">
        <f t="shared" ca="1" si="4488"/>
        <v>44.342596794380341</v>
      </c>
      <c r="G4857" s="41">
        <f t="shared" ca="1" si="4488"/>
        <v>48.816788326310615</v>
      </c>
      <c r="H4857" s="34">
        <f t="shared" ref="H4857:AM4857" ca="1" si="4505">H4597*H3214</f>
        <v>45.120524955773057</v>
      </c>
      <c r="I4857" s="34">
        <f t="shared" ca="1" si="4505"/>
        <v>49.343341747666862</v>
      </c>
      <c r="J4857" s="34">
        <f t="shared" ca="1" si="4505"/>
        <v>53.802881623401376</v>
      </c>
      <c r="K4857" s="34">
        <f t="shared" ca="1" si="4505"/>
        <v>67.083520239564024</v>
      </c>
      <c r="L4857" s="34">
        <f t="shared" ca="1" si="4505"/>
        <v>73.08333232688905</v>
      </c>
      <c r="M4857" s="34">
        <f t="shared" ca="1" si="4505"/>
        <v>79.400210838752656</v>
      </c>
      <c r="N4857" s="34">
        <f t="shared" ca="1" si="4505"/>
        <v>86.032547201158607</v>
      </c>
      <c r="O4857" s="34">
        <f t="shared" ca="1" si="4505"/>
        <v>92.977379089541714</v>
      </c>
      <c r="P4857" s="34">
        <f t="shared" ca="1" si="4505"/>
        <v>100.23040118815888</v>
      </c>
      <c r="Q4857" s="34">
        <f t="shared" ca="1" si="4505"/>
        <v>106.22544800200109</v>
      </c>
      <c r="R4857" s="34">
        <f t="shared" ca="1" si="4505"/>
        <v>115.65518494174616</v>
      </c>
      <c r="S4857" s="34">
        <f t="shared" ca="1" si="4505"/>
        <v>123.20731956020421</v>
      </c>
      <c r="T4857" s="34">
        <f t="shared" ca="1" si="4505"/>
        <v>130.96966339046696</v>
      </c>
      <c r="U4857" s="34">
        <f t="shared" ca="1" si="4505"/>
        <v>138.93117689254635</v>
      </c>
      <c r="V4857" s="34">
        <f t="shared" ca="1" si="4505"/>
        <v>147.08023850255591</v>
      </c>
      <c r="W4857" s="34">
        <f t="shared" ca="1" si="4505"/>
        <v>155.40472138390803</v>
      </c>
      <c r="X4857" s="34">
        <f t="shared" ca="1" si="4505"/>
        <v>163.89207018703786</v>
      </c>
      <c r="Y4857" s="34">
        <f t="shared" ca="1" si="4505"/>
        <v>172.52937706574357</v>
      </c>
      <c r="Z4857" s="34">
        <f t="shared" ca="1" si="4505"/>
        <v>181.30345626779791</v>
      </c>
      <c r="AA4857" s="34">
        <f t="shared" ca="1" si="4505"/>
        <v>190.20091669006854</v>
      </c>
      <c r="AB4857" s="34">
        <f t="shared" ca="1" si="4505"/>
        <v>199.20823186328207</v>
      </c>
      <c r="AC4857" s="34">
        <f t="shared" ca="1" si="4505"/>
        <v>208.31180690632337</v>
      </c>
      <c r="AD4857" s="34">
        <f t="shared" ca="1" si="4505"/>
        <v>217.49804206430957</v>
      </c>
      <c r="AE4857" s="34">
        <f t="shared" ca="1" si="4505"/>
        <v>226.75339251642669</v>
      </c>
      <c r="AF4857" s="34">
        <f t="shared" ca="1" si="4505"/>
        <v>236.06442420884102</v>
      </c>
      <c r="AG4857" s="34">
        <f t="shared" ca="1" si="4505"/>
        <v>245.4178655329782</v>
      </c>
      <c r="AH4857" s="34">
        <f t="shared" ca="1" si="4505"/>
        <v>254.80065473070366</v>
      </c>
      <c r="AI4857" s="34">
        <f t="shared" ca="1" si="4505"/>
        <v>264.19998296375553</v>
      </c>
      <c r="AJ4857" s="34">
        <f t="shared" ca="1" si="4505"/>
        <v>273.6033330361617</v>
      </c>
      <c r="AK4857" s="34">
        <f t="shared" ca="1" si="4505"/>
        <v>282.99851380382415</v>
      </c>
      <c r="AL4857" s="34">
        <f t="shared" ca="1" si="4505"/>
        <v>292.37369034628131</v>
      </c>
      <c r="AM4857" s="34">
        <f t="shared" ca="1" si="4505"/>
        <v>301.71741001051413</v>
      </c>
      <c r="AN4857" s="34">
        <f t="shared" ref="AN4857:BF4857" ca="1" si="4506">AN4597*AN3214</f>
        <v>311.01862446708964</v>
      </c>
      <c r="AO4857" s="34">
        <f t="shared" ca="1" si="4506"/>
        <v>320.26670794369085</v>
      </c>
      <c r="AP4857" s="34">
        <f t="shared" ca="1" si="4506"/>
        <v>329.45147182188214</v>
      </c>
      <c r="AQ4857" s="34">
        <f t="shared" ca="1" si="4506"/>
        <v>338.56317579859848</v>
      </c>
      <c r="AR4857" s="34">
        <f t="shared" ca="1" si="4506"/>
        <v>347.59253582618805</v>
      </c>
      <c r="AS4857" s="34">
        <f t="shared" ca="1" si="4506"/>
        <v>356.53072905264526</v>
      </c>
      <c r="AT4857" s="34">
        <f t="shared" ca="1" si="4506"/>
        <v>365.36939598892201</v>
      </c>
      <c r="AU4857" s="34">
        <f t="shared" ca="1" si="4506"/>
        <v>374.10064013159416</v>
      </c>
      <c r="AV4857" s="34">
        <f t="shared" ca="1" si="4506"/>
        <v>382.71702526874839</v>
      </c>
      <c r="AW4857" s="34">
        <f t="shared" ca="1" si="4506"/>
        <v>391.2115706933472</v>
      </c>
      <c r="AX4857" s="34">
        <f t="shared" ca="1" si="4506"/>
        <v>399.57774454362811</v>
      </c>
      <c r="AY4857" s="34">
        <f t="shared" ca="1" si="4506"/>
        <v>407.80945548281534</v>
      </c>
      <c r="AZ4857" s="34">
        <f t="shared" ca="1" si="4506"/>
        <v>415.90104292269609</v>
      </c>
      <c r="BA4857" s="34">
        <f t="shared" ca="1" si="4506"/>
        <v>423.84726598584058</v>
      </c>
      <c r="BB4857" s="34">
        <f t="shared" ca="1" si="4506"/>
        <v>431.64329139158366</v>
      </c>
      <c r="BC4857" s="34">
        <f t="shared" ca="1" si="4506"/>
        <v>439.28468043963062</v>
      </c>
      <c r="BD4857" s="34">
        <f t="shared" ca="1" si="4506"/>
        <v>446.76737525445861</v>
      </c>
      <c r="BE4857" s="34">
        <f t="shared" ca="1" si="4506"/>
        <v>454.08768444176081</v>
      </c>
      <c r="BF4857" s="34">
        <f t="shared" ca="1" si="4506"/>
        <v>461.24226829719066</v>
      </c>
    </row>
    <row r="4858" spans="1:58" x14ac:dyDescent="0.2">
      <c r="A4858" s="9" t="str">
        <f t="shared" si="4454"/>
        <v>Guinea-Bissau</v>
      </c>
      <c r="C4858" s="41">
        <f t="shared" ca="1" si="4488"/>
        <v>4.0329980265119119</v>
      </c>
      <c r="D4858" s="41">
        <f t="shared" ca="1" si="4488"/>
        <v>4.48461484992756</v>
      </c>
      <c r="E4858" s="41">
        <f t="shared" ca="1" si="4488"/>
        <v>4.9692827062961689</v>
      </c>
      <c r="F4858" s="41">
        <f t="shared" ca="1" si="4488"/>
        <v>5.4876118745926572</v>
      </c>
      <c r="G4858" s="41">
        <f t="shared" ca="1" si="4488"/>
        <v>6.0400735730190886</v>
      </c>
      <c r="H4858" s="34">
        <f t="shared" ref="H4858:AM4858" ca="1" si="4507">H4598*H3215</f>
        <v>5.5459199999319404</v>
      </c>
      <c r="I4858" s="34">
        <f t="shared" ca="1" si="4507"/>
        <v>6.0626629399103908</v>
      </c>
      <c r="J4858" s="34">
        <f t="shared" ca="1" si="4507"/>
        <v>6.6089245467639657</v>
      </c>
      <c r="K4858" s="34">
        <f t="shared" ca="1" si="4507"/>
        <v>8.2133316356858117</v>
      </c>
      <c r="L4858" s="34">
        <f t="shared" ca="1" si="4507"/>
        <v>8.970342007211018</v>
      </c>
      <c r="M4858" s="34">
        <f t="shared" ca="1" si="4507"/>
        <v>9.7710554478989398</v>
      </c>
      <c r="N4858" s="34">
        <f t="shared" ca="1" si="4507"/>
        <v>10.615629105808756</v>
      </c>
      <c r="O4858" s="34">
        <f t="shared" ca="1" si="4507"/>
        <v>11.504029377496089</v>
      </c>
      <c r="P4858" s="34">
        <f t="shared" ca="1" si="4507"/>
        <v>12.436028400671074</v>
      </c>
      <c r="Q4858" s="34">
        <f t="shared" ca="1" si="4507"/>
        <v>13.19216210144215</v>
      </c>
      <c r="R4858" s="34">
        <f t="shared" ca="1" si="4507"/>
        <v>14.35812293006807</v>
      </c>
      <c r="S4858" s="34">
        <f t="shared" ca="1" si="4507"/>
        <v>15.30398975629002</v>
      </c>
      <c r="T4858" s="34">
        <f t="shared" ca="1" si="4507"/>
        <v>16.277173504151463</v>
      </c>
      <c r="U4858" s="34">
        <f t="shared" ca="1" si="4507"/>
        <v>17.276306258578032</v>
      </c>
      <c r="V4858" s="34">
        <f t="shared" ca="1" si="4507"/>
        <v>18.299939435473277</v>
      </c>
      <c r="W4858" s="34">
        <f t="shared" ca="1" si="4507"/>
        <v>19.346553752799458</v>
      </c>
      <c r="X4858" s="34">
        <f t="shared" ca="1" si="4507"/>
        <v>20.414569288516702</v>
      </c>
      <c r="Y4858" s="34">
        <f t="shared" ca="1" si="4507"/>
        <v>21.502355518165704</v>
      </c>
      <c r="Z4858" s="34">
        <f t="shared" ca="1" si="4507"/>
        <v>22.608241233441621</v>
      </c>
      <c r="AA4858" s="34">
        <f t="shared" ca="1" si="4507"/>
        <v>23.730524252296078</v>
      </c>
      <c r="AB4858" s="34">
        <f t="shared" ca="1" si="4507"/>
        <v>24.867480840865859</v>
      </c>
      <c r="AC4858" s="34">
        <f t="shared" ca="1" si="4507"/>
        <v>26.017374777445792</v>
      </c>
      <c r="AD4858" s="34">
        <f t="shared" ca="1" si="4507"/>
        <v>27.178465998805315</v>
      </c>
      <c r="AE4858" s="34">
        <f t="shared" ca="1" si="4507"/>
        <v>28.349018778998719</v>
      </c>
      <c r="AF4858" s="34">
        <f t="shared" ca="1" si="4507"/>
        <v>29.527309400505715</v>
      </c>
      <c r="AG4858" s="34">
        <f t="shared" ca="1" si="4507"/>
        <v>30.711633286708029</v>
      </c>
      <c r="AH4858" s="34">
        <f t="shared" ca="1" si="4507"/>
        <v>31.900311573493092</v>
      </c>
      <c r="AI4858" s="34">
        <f t="shared" ca="1" si="4507"/>
        <v>33.091697105843856</v>
      </c>
      <c r="AJ4858" s="34">
        <f t="shared" ca="1" si="4507"/>
        <v>34.284179852819626</v>
      </c>
      <c r="AK4858" s="34">
        <f t="shared" ca="1" si="4507"/>
        <v>35.476191741054485</v>
      </c>
      <c r="AL4858" s="34">
        <f t="shared" ca="1" si="4507"/>
        <v>36.666210913049248</v>
      </c>
      <c r="AM4858" s="34">
        <f t="shared" ca="1" si="4507"/>
        <v>37.85276542181505</v>
      </c>
      <c r="AN4858" s="34">
        <f t="shared" ref="AN4858:BF4858" ca="1" si="4508">AN4598*AN3215</f>
        <v>39.03443637813664</v>
      </c>
      <c r="AO4858" s="34">
        <f t="shared" ca="1" si="4508"/>
        <v>40.209860570586812</v>
      </c>
      <c r="AP4858" s="34">
        <f t="shared" ca="1" si="4508"/>
        <v>41.377732581773664</v>
      </c>
      <c r="AQ4858" s="34">
        <f t="shared" ca="1" si="4508"/>
        <v>42.536806426853957</v>
      </c>
      <c r="AR4858" s="34">
        <f t="shared" ca="1" si="4508"/>
        <v>43.685896742462582</v>
      </c>
      <c r="AS4858" s="34">
        <f t="shared" ca="1" si="4508"/>
        <v>44.823879555607583</v>
      </c>
      <c r="AT4858" s="34">
        <f t="shared" ca="1" si="4508"/>
        <v>45.949692663152803</v>
      </c>
      <c r="AU4858" s="34">
        <f t="shared" ca="1" si="4508"/>
        <v>47.062335652948676</v>
      </c>
      <c r="AV4858" s="34">
        <f t="shared" ca="1" si="4508"/>
        <v>48.160869597881984</v>
      </c>
      <c r="AW4858" s="34">
        <f t="shared" ca="1" si="4508"/>
        <v>49.244416453790031</v>
      </c>
      <c r="AX4858" s="34">
        <f t="shared" ca="1" si="4508"/>
        <v>50.312158191740423</v>
      </c>
      <c r="AY4858" s="34">
        <f t="shared" ca="1" si="4508"/>
        <v>51.363335694278966</v>
      </c>
      <c r="AZ4858" s="34">
        <f t="shared" ca="1" si="4508"/>
        <v>52.397247444319454</v>
      </c>
      <c r="BA4858" s="34">
        <f t="shared" ca="1" si="4508"/>
        <v>53.413248034048131</v>
      </c>
      <c r="BB4858" s="34">
        <f t="shared" ca="1" si="4508"/>
        <v>54.410746519977927</v>
      </c>
      <c r="BC4858" s="34">
        <f t="shared" ca="1" si="4508"/>
        <v>55.389204648735422</v>
      </c>
      <c r="BD4858" s="34">
        <f t="shared" ca="1" si="4508"/>
        <v>56.348134976738734</v>
      </c>
      <c r="BE4858" s="34">
        <f t="shared" ca="1" si="4508"/>
        <v>57.287098905244534</v>
      </c>
      <c r="BF4858" s="34">
        <f t="shared" ca="1" si="4508"/>
        <v>58.2057046507556</v>
      </c>
    </row>
    <row r="4859" spans="1:58" x14ac:dyDescent="0.2">
      <c r="A4859" s="9" t="str">
        <f t="shared" si="4454"/>
        <v>Guyana</v>
      </c>
      <c r="C4859" s="41">
        <f t="shared" ref="C4859:G4868" ca="1" si="4509">C3912</f>
        <v>8.3390890647256981</v>
      </c>
      <c r="D4859" s="41">
        <f t="shared" ca="1" si="4509"/>
        <v>8.4636286969497281</v>
      </c>
      <c r="E4859" s="41">
        <f t="shared" ca="1" si="4509"/>
        <v>8.5825971595017823</v>
      </c>
      <c r="F4859" s="41">
        <f t="shared" ca="1" si="4509"/>
        <v>8.6959268467925419</v>
      </c>
      <c r="G4859" s="41">
        <f t="shared" ca="1" si="4509"/>
        <v>8.8035638646558567</v>
      </c>
      <c r="H4859" s="34">
        <f t="shared" ref="H4859:AM4859" ca="1" si="4510">H4599*H3216</f>
        <v>6.4643426608289793</v>
      </c>
      <c r="I4859" s="34">
        <f t="shared" ca="1" si="4510"/>
        <v>6.5601458475963774</v>
      </c>
      <c r="J4859" s="34">
        <f t="shared" ca="1" si="4510"/>
        <v>6.6523594630790663</v>
      </c>
      <c r="K4859" s="34">
        <f t="shared" ca="1" si="4510"/>
        <v>7.0673035852608557</v>
      </c>
      <c r="L4859" s="34">
        <f t="shared" ca="1" si="4510"/>
        <v>7.525550938066913</v>
      </c>
      <c r="M4859" s="34">
        <f t="shared" ca="1" si="4510"/>
        <v>7.9940261597027726</v>
      </c>
      <c r="N4859" s="34">
        <f t="shared" ca="1" si="4510"/>
        <v>8.4687104686887213</v>
      </c>
      <c r="O4859" s="34">
        <f t="shared" ca="1" si="4510"/>
        <v>8.9447780288173941</v>
      </c>
      <c r="P4859" s="34">
        <f t="shared" ca="1" si="4510"/>
        <v>9.4166073626996543</v>
      </c>
      <c r="Q4859" s="34">
        <f t="shared" ca="1" si="4510"/>
        <v>9.3728395996757943</v>
      </c>
      <c r="R4859" s="34">
        <f t="shared" ca="1" si="4510"/>
        <v>9.6080535347632754</v>
      </c>
      <c r="S4859" s="34">
        <f t="shared" ca="1" si="4510"/>
        <v>9.6472063616622243</v>
      </c>
      <c r="T4859" s="34">
        <f t="shared" ca="1" si="4510"/>
        <v>9.6808955162542496</v>
      </c>
      <c r="U4859" s="34">
        <f t="shared" ca="1" si="4510"/>
        <v>9.7091868607767982</v>
      </c>
      <c r="V4859" s="34">
        <f t="shared" ca="1" si="4510"/>
        <v>9.7321502017188557</v>
      </c>
      <c r="W4859" s="34">
        <f t="shared" ca="1" si="4510"/>
        <v>9.7498587986363248</v>
      </c>
      <c r="X4859" s="34">
        <f t="shared" ca="1" si="4510"/>
        <v>9.7623889000089399</v>
      </c>
      <c r="Y4859" s="34">
        <f t="shared" ca="1" si="4510"/>
        <v>9.7698193060862373</v>
      </c>
      <c r="Z4859" s="34">
        <f t="shared" ca="1" si="4510"/>
        <v>9.7722309584836733</v>
      </c>
      <c r="AA4859" s="34">
        <f t="shared" ca="1" si="4510"/>
        <v>9.7697065561366081</v>
      </c>
      <c r="AB4859" s="34">
        <f t="shared" ca="1" si="4510"/>
        <v>9.7623301970797964</v>
      </c>
      <c r="AC4859" s="34">
        <f t="shared" ca="1" si="4510"/>
        <v>9.7501870454100263</v>
      </c>
      <c r="AD4859" s="34">
        <f t="shared" ca="1" si="4510"/>
        <v>9.7333630226894368</v>
      </c>
      <c r="AE4859" s="34">
        <f t="shared" ca="1" si="4510"/>
        <v>9.7119445229736279</v>
      </c>
      <c r="AF4859" s="34">
        <f t="shared" ca="1" si="4510"/>
        <v>9.6860181505821963</v>
      </c>
      <c r="AG4859" s="34">
        <f t="shared" ca="1" si="4510"/>
        <v>9.6556704796862149</v>
      </c>
      <c r="AH4859" s="34">
        <f t="shared" ca="1" si="4510"/>
        <v>9.6209878347480231</v>
      </c>
      <c r="AI4859" s="34">
        <f t="shared" ca="1" si="4510"/>
        <v>9.5820560908301857</v>
      </c>
      <c r="AJ4859" s="34">
        <f t="shared" ca="1" si="4510"/>
        <v>9.5389604927729259</v>
      </c>
      <c r="AK4859" s="34">
        <f t="shared" ca="1" si="4510"/>
        <v>9.4917854922402167</v>
      </c>
      <c r="AL4859" s="34">
        <f t="shared" ca="1" si="4510"/>
        <v>9.4406146016338379</v>
      </c>
      <c r="AM4859" s="34">
        <f t="shared" ca="1" si="4510"/>
        <v>9.3855302638902227</v>
      </c>
      <c r="AN4859" s="34">
        <f t="shared" ref="AN4859:BF4859" ca="1" si="4511">AN4599*AN3216</f>
        <v>9.3266137371865678</v>
      </c>
      <c r="AO4859" s="34">
        <f t="shared" ca="1" si="4511"/>
        <v>9.2639449936088258</v>
      </c>
      <c r="AP4859" s="34">
        <f t="shared" ca="1" si="4511"/>
        <v>9.197602630854762</v>
      </c>
      <c r="AQ4859" s="34">
        <f t="shared" ca="1" si="4511"/>
        <v>9.1276637960787834</v>
      </c>
      <c r="AR4859" s="34">
        <f t="shared" ca="1" si="4511"/>
        <v>9.0542041210116828</v>
      </c>
      <c r="AS4859" s="34">
        <f t="shared" ca="1" si="4511"/>
        <v>8.9772976675266616</v>
      </c>
      <c r="AT4859" s="34">
        <f t="shared" ca="1" si="4511"/>
        <v>8.8970168828529861</v>
      </c>
      <c r="AU4859" s="34">
        <f t="shared" ca="1" si="4511"/>
        <v>8.813432563679358</v>
      </c>
      <c r="AV4859" s="34">
        <f t="shared" ca="1" si="4511"/>
        <v>8.726613828420648</v>
      </c>
      <c r="AW4859" s="34">
        <f t="shared" ca="1" si="4511"/>
        <v>8.6366280969633298</v>
      </c>
      <c r="AX4859" s="34">
        <f t="shared" ca="1" si="4511"/>
        <v>8.5435410772366787</v>
      </c>
      <c r="AY4859" s="34">
        <f t="shared" ca="1" si="4511"/>
        <v>8.4474167579979937</v>
      </c>
      <c r="AZ4859" s="34">
        <f t="shared" ca="1" si="4511"/>
        <v>8.3483174072510824</v>
      </c>
      <c r="BA4859" s="34">
        <f t="shared" ca="1" si="4511"/>
        <v>8.2463035757571124</v>
      </c>
      <c r="BB4859" s="34">
        <f t="shared" ca="1" si="4511"/>
        <v>8.141434105126125</v>
      </c>
      <c r="BC4859" s="34">
        <f t="shared" ca="1" si="4511"/>
        <v>8.0337661400155955</v>
      </c>
      <c r="BD4859" s="34">
        <f t="shared" ca="1" si="4511"/>
        <v>7.9233551439893928</v>
      </c>
      <c r="BE4859" s="34">
        <f t="shared" ca="1" si="4511"/>
        <v>7.8102549186262085</v>
      </c>
      <c r="BF4859" s="34">
        <f t="shared" ca="1" si="4511"/>
        <v>7.6945176254909802</v>
      </c>
    </row>
    <row r="4860" spans="1:58" x14ac:dyDescent="0.2">
      <c r="A4860" s="9" t="str">
        <f t="shared" si="4454"/>
        <v>Haiti</v>
      </c>
      <c r="C4860" s="41">
        <f t="shared" ca="1" si="4509"/>
        <v>86.522236233434469</v>
      </c>
      <c r="D4860" s="41">
        <f t="shared" ca="1" si="4509"/>
        <v>89.725850969592841</v>
      </c>
      <c r="E4860" s="41">
        <f t="shared" ca="1" si="4509"/>
        <v>92.915244587915893</v>
      </c>
      <c r="F4860" s="41">
        <f t="shared" ca="1" si="4509"/>
        <v>96.084971611328129</v>
      </c>
      <c r="G4860" s="41">
        <f t="shared" ca="1" si="4509"/>
        <v>99.229774423046976</v>
      </c>
      <c r="H4860" s="34">
        <f t="shared" ref="H4860:AM4860" ca="1" si="4512">H4600*H3217</f>
        <v>79.904059175919627</v>
      </c>
      <c r="I4860" s="34">
        <f t="shared" ca="1" si="4512"/>
        <v>82.512800129708623</v>
      </c>
      <c r="J4860" s="34">
        <f t="shared" ca="1" si="4512"/>
        <v>85.107281470226553</v>
      </c>
      <c r="K4860" s="34">
        <f t="shared" ca="1" si="4512"/>
        <v>90.394786177244953</v>
      </c>
      <c r="L4860" s="34">
        <f t="shared" ca="1" si="4512"/>
        <v>96.707759369143773</v>
      </c>
      <c r="M4860" s="34">
        <f t="shared" ca="1" si="4512"/>
        <v>103.27204050609268</v>
      </c>
      <c r="N4860" s="34">
        <f t="shared" ca="1" si="4512"/>
        <v>110.06831571223626</v>
      </c>
      <c r="O4860" s="34">
        <f t="shared" ca="1" si="4512"/>
        <v>117.07192153438157</v>
      </c>
      <c r="P4860" s="34">
        <f t="shared" ca="1" si="4512"/>
        <v>124.25248754235716</v>
      </c>
      <c r="Q4860" s="34">
        <f t="shared" ca="1" si="4512"/>
        <v>125.50235185098225</v>
      </c>
      <c r="R4860" s="34">
        <f t="shared" ca="1" si="4512"/>
        <v>130.89579365277459</v>
      </c>
      <c r="S4860" s="34">
        <f t="shared" ca="1" si="4512"/>
        <v>133.41369787485758</v>
      </c>
      <c r="T4860" s="34">
        <f t="shared" ca="1" si="4512"/>
        <v>135.85935983975065</v>
      </c>
      <c r="U4860" s="34">
        <f t="shared" ca="1" si="4512"/>
        <v>138.2308103464191</v>
      </c>
      <c r="V4860" s="34">
        <f t="shared" ca="1" si="4512"/>
        <v>140.52629921310609</v>
      </c>
      <c r="W4860" s="34">
        <f t="shared" ca="1" si="4512"/>
        <v>142.74428765464819</v>
      </c>
      <c r="X4860" s="34">
        <f t="shared" ca="1" si="4512"/>
        <v>144.8834401431244</v>
      </c>
      <c r="Y4860" s="34">
        <f t="shared" ca="1" si="4512"/>
        <v>146.94261585478461</v>
      </c>
      <c r="Z4860" s="34">
        <f t="shared" ca="1" si="4512"/>
        <v>148.92085979890342</v>
      </c>
      <c r="AA4860" s="34">
        <f t="shared" ca="1" si="4512"/>
        <v>150.81739371716708</v>
      </c>
      <c r="AB4860" s="34">
        <f t="shared" ca="1" si="4512"/>
        <v>152.63160683465003</v>
      </c>
      <c r="AC4860" s="34">
        <f t="shared" ca="1" si="4512"/>
        <v>154.3630465363758</v>
      </c>
      <c r="AD4860" s="34">
        <f t="shared" ca="1" si="4512"/>
        <v>156.01140903604986</v>
      </c>
      <c r="AE4860" s="34">
        <f t="shared" ca="1" si="4512"/>
        <v>157.57653009679626</v>
      </c>
      <c r="AF4860" s="34">
        <f t="shared" ca="1" si="4512"/>
        <v>159.05837585674561</v>
      </c>
      <c r="AG4860" s="34">
        <f t="shared" ca="1" si="4512"/>
        <v>160.45703380610718</v>
      </c>
      <c r="AH4860" s="34">
        <f t="shared" ca="1" si="4512"/>
        <v>161.77270395597958</v>
      </c>
      <c r="AI4860" s="34">
        <f t="shared" ca="1" si="4512"/>
        <v>163.00569023362308</v>
      </c>
      <c r="AJ4860" s="34">
        <f t="shared" ca="1" si="4512"/>
        <v>164.15639213325261</v>
      </c>
      <c r="AK4860" s="34">
        <f t="shared" ca="1" si="4512"/>
        <v>165.2252966466358</v>
      </c>
      <c r="AL4860" s="34">
        <f t="shared" ca="1" si="4512"/>
        <v>166.21297049287242</v>
      </c>
      <c r="AM4860" s="34">
        <f t="shared" ca="1" si="4512"/>
        <v>167.12005266273331</v>
      </c>
      <c r="AN4860" s="34">
        <f t="shared" ref="AN4860:BF4860" ca="1" si="4513">AN4600*AN3217</f>
        <v>167.94724728878282</v>
      </c>
      <c r="AO4860" s="34">
        <f t="shared" ca="1" si="4513"/>
        <v>168.69531684926278</v>
      </c>
      <c r="AP4860" s="34">
        <f t="shared" ca="1" si="4513"/>
        <v>169.36507571028076</v>
      </c>
      <c r="AQ4860" s="34">
        <f t="shared" ca="1" si="4513"/>
        <v>169.95738400830166</v>
      </c>
      <c r="AR4860" s="34">
        <f t="shared" ca="1" si="4513"/>
        <v>170.47314187216594</v>
      </c>
      <c r="AS4860" s="34">
        <f t="shared" ca="1" si="4513"/>
        <v>170.91328398194955</v>
      </c>
      <c r="AT4860" s="34">
        <f t="shared" ca="1" si="4513"/>
        <v>171.27877445979237</v>
      </c>
      <c r="AU4860" s="34">
        <f t="shared" ca="1" si="4513"/>
        <v>171.57060208647371</v>
      </c>
      <c r="AV4860" s="34">
        <f t="shared" ca="1" si="4513"/>
        <v>171.7897758358346</v>
      </c>
      <c r="AW4860" s="34">
        <f t="shared" ca="1" si="4513"/>
        <v>171.93732071827782</v>
      </c>
      <c r="AX4860" s="34">
        <f t="shared" ca="1" si="4513"/>
        <v>172.0142739233319</v>
      </c>
      <c r="AY4860" s="34">
        <f t="shared" ca="1" si="4513"/>
        <v>172.02168125079703</v>
      </c>
      <c r="AZ4860" s="34">
        <f t="shared" ca="1" si="4513"/>
        <v>171.9605938191041</v>
      </c>
      <c r="BA4860" s="34">
        <f t="shared" ca="1" si="4513"/>
        <v>171.83206503938001</v>
      </c>
      <c r="BB4860" s="34">
        <f t="shared" ca="1" si="4513"/>
        <v>171.63714784311412</v>
      </c>
      <c r="BC4860" s="34">
        <f t="shared" ca="1" si="4513"/>
        <v>171.37689215144459</v>
      </c>
      <c r="BD4860" s="34">
        <f t="shared" ca="1" si="4513"/>
        <v>171.05234257371333</v>
      </c>
      <c r="BE4860" s="34">
        <f t="shared" ca="1" si="4513"/>
        <v>170.66453632326767</v>
      </c>
      <c r="BF4860" s="34">
        <f t="shared" ca="1" si="4513"/>
        <v>170.21450133828642</v>
      </c>
    </row>
    <row r="4861" spans="1:58" x14ac:dyDescent="0.2">
      <c r="A4861" s="9" t="str">
        <f t="shared" si="4454"/>
        <v>Honduras</v>
      </c>
      <c r="C4861" s="41">
        <f t="shared" ca="1" si="4509"/>
        <v>138.80056299755574</v>
      </c>
      <c r="D4861" s="41">
        <f t="shared" ca="1" si="4509"/>
        <v>140.68870338301005</v>
      </c>
      <c r="E4861" s="41">
        <f t="shared" ca="1" si="4509"/>
        <v>142.51452504233222</v>
      </c>
      <c r="F4861" s="41">
        <f t="shared" ca="1" si="4509"/>
        <v>144.27733206024871</v>
      </c>
      <c r="G4861" s="41">
        <f t="shared" ca="1" si="4509"/>
        <v>145.97652455840577</v>
      </c>
      <c r="H4861" s="34">
        <f t="shared" ref="H4861:AM4861" ca="1" si="4514">H4601*H3218</f>
        <v>102.65440176688104</v>
      </c>
      <c r="I4861" s="34">
        <f t="shared" ca="1" si="4514"/>
        <v>104.2312100378971</v>
      </c>
      <c r="J4861" s="34">
        <f t="shared" ca="1" si="4514"/>
        <v>105.77047256489844</v>
      </c>
      <c r="K4861" s="34">
        <f t="shared" ca="1" si="4514"/>
        <v>134.77873699554215</v>
      </c>
      <c r="L4861" s="34">
        <f t="shared" ca="1" si="4514"/>
        <v>139.43334143436843</v>
      </c>
      <c r="M4861" s="34">
        <f t="shared" ca="1" si="4514"/>
        <v>144.00649822136234</v>
      </c>
      <c r="N4861" s="34">
        <f t="shared" ca="1" si="4514"/>
        <v>148.47436804747559</v>
      </c>
      <c r="O4861" s="34">
        <f t="shared" ca="1" si="4514"/>
        <v>152.81282904093936</v>
      </c>
      <c r="P4861" s="34">
        <f t="shared" ca="1" si="4514"/>
        <v>156.99783439077376</v>
      </c>
      <c r="Q4861" s="34">
        <f t="shared" ca="1" si="4514"/>
        <v>156.71672937477479</v>
      </c>
      <c r="R4861" s="34">
        <f t="shared" ca="1" si="4514"/>
        <v>160.37821478275757</v>
      </c>
      <c r="S4861" s="34">
        <f t="shared" ca="1" si="4514"/>
        <v>161.29526872262991</v>
      </c>
      <c r="T4861" s="34">
        <f t="shared" ca="1" si="4514"/>
        <v>162.14738505243918</v>
      </c>
      <c r="U4861" s="34">
        <f t="shared" ca="1" si="4514"/>
        <v>162.93480542957352</v>
      </c>
      <c r="V4861" s="34">
        <f t="shared" ca="1" si="4514"/>
        <v>163.65780179741876</v>
      </c>
      <c r="W4861" s="34">
        <f t="shared" ca="1" si="4514"/>
        <v>164.31667333128988</v>
      </c>
      <c r="X4861" s="34">
        <f t="shared" ca="1" si="4514"/>
        <v>164.91174355617386</v>
      </c>
      <c r="Y4861" s="34">
        <f t="shared" ca="1" si="4514"/>
        <v>165.44335763235307</v>
      </c>
      <c r="Z4861" s="34">
        <f t="shared" ca="1" si="4514"/>
        <v>165.91187980488814</v>
      </c>
      <c r="AA4861" s="34">
        <f t="shared" ca="1" si="4514"/>
        <v>166.31769101201019</v>
      </c>
      <c r="AB4861" s="34">
        <f t="shared" ca="1" si="4514"/>
        <v>166.66118664756965</v>
      </c>
      <c r="AC4861" s="34">
        <f t="shared" ca="1" si="4514"/>
        <v>166.94277447192368</v>
      </c>
      <c r="AD4861" s="34">
        <f t="shared" ca="1" si="4514"/>
        <v>167.16287266589339</v>
      </c>
      <c r="AE4861" s="34">
        <f t="shared" ca="1" si="4514"/>
        <v>167.32190802178883</v>
      </c>
      <c r="AF4861" s="34">
        <f t="shared" ca="1" si="4514"/>
        <v>167.42031426587445</v>
      </c>
      <c r="AG4861" s="34">
        <f t="shared" ca="1" si="4514"/>
        <v>167.45853050611407</v>
      </c>
      <c r="AH4861" s="34">
        <f t="shared" ca="1" si="4514"/>
        <v>167.43699979951018</v>
      </c>
      <c r="AI4861" s="34">
        <f t="shared" ca="1" si="4514"/>
        <v>167.35616783289584</v>
      </c>
      <c r="AJ4861" s="34">
        <f t="shared" ca="1" si="4514"/>
        <v>167.21648171158924</v>
      </c>
      <c r="AK4861" s="34">
        <f t="shared" ca="1" si="4514"/>
        <v>167.01838884992199</v>
      </c>
      <c r="AL4861" s="34">
        <f t="shared" ca="1" si="4514"/>
        <v>166.76233595825968</v>
      </c>
      <c r="AM4861" s="34">
        <f t="shared" ca="1" si="4514"/>
        <v>166.44876812077675</v>
      </c>
      <c r="AN4861" s="34">
        <f t="shared" ref="AN4861:BF4861" ca="1" si="4515">AN4601*AN3218</f>
        <v>166.07812795889402</v>
      </c>
      <c r="AO4861" s="34">
        <f t="shared" ca="1" si="4515"/>
        <v>165.65085487495708</v>
      </c>
      <c r="AP4861" s="34">
        <f t="shared" ca="1" si="4515"/>
        <v>165.16738437140893</v>
      </c>
      <c r="AQ4861" s="34">
        <f t="shared" ca="1" si="4515"/>
        <v>164.62814744039389</v>
      </c>
      <c r="AR4861" s="34">
        <f t="shared" ca="1" si="4515"/>
        <v>164.03357001942246</v>
      </c>
      <c r="AS4861" s="34">
        <f t="shared" ca="1" si="4515"/>
        <v>163.38407250841615</v>
      </c>
      <c r="AT4861" s="34">
        <f t="shared" ca="1" si="4515"/>
        <v>162.68006934415365</v>
      </c>
      <c r="AU4861" s="34">
        <f t="shared" ca="1" si="4515"/>
        <v>161.92196862782765</v>
      </c>
      <c r="AV4861" s="34">
        <f t="shared" ca="1" si="4515"/>
        <v>161.11017180212542</v>
      </c>
      <c r="AW4861" s="34">
        <f t="shared" ca="1" si="4515"/>
        <v>160.24507337393067</v>
      </c>
      <c r="AX4861" s="34">
        <f t="shared" ca="1" si="4515"/>
        <v>159.32706067944326</v>
      </c>
      <c r="AY4861" s="34">
        <f t="shared" ca="1" si="4515"/>
        <v>158.35651368818915</v>
      </c>
      <c r="AZ4861" s="34">
        <f t="shared" ca="1" si="4515"/>
        <v>157.33380484308651</v>
      </c>
      <c r="BA4861" s="34">
        <f t="shared" ca="1" si="4515"/>
        <v>156.25929893339676</v>
      </c>
      <c r="BB4861" s="34">
        <f t="shared" ca="1" si="4515"/>
        <v>155.13335299807548</v>
      </c>
      <c r="BC4861" s="34">
        <f t="shared" ca="1" si="4515"/>
        <v>153.95631625668616</v>
      </c>
      <c r="BD4861" s="34">
        <f t="shared" ca="1" si="4515"/>
        <v>152.72853006571691</v>
      </c>
      <c r="BE4861" s="34">
        <f t="shared" ca="1" si="4515"/>
        <v>151.45032789777406</v>
      </c>
      <c r="BF4861" s="34">
        <f t="shared" ca="1" si="4515"/>
        <v>150.12203534179167</v>
      </c>
    </row>
    <row r="4862" spans="1:58" x14ac:dyDescent="0.2">
      <c r="A4862" s="9" t="str">
        <f t="shared" si="4454"/>
        <v>Hungary</v>
      </c>
      <c r="C4862" s="41">
        <f t="shared" ca="1" si="4509"/>
        <v>84.730131720503664</v>
      </c>
      <c r="D4862" s="41">
        <f t="shared" ca="1" si="4509"/>
        <v>84.640724924563159</v>
      </c>
      <c r="E4862" s="41">
        <f t="shared" ca="1" si="4509"/>
        <v>84.544115351245068</v>
      </c>
      <c r="F4862" s="41">
        <f t="shared" ca="1" si="4509"/>
        <v>84.44040970330181</v>
      </c>
      <c r="G4862" s="41">
        <f t="shared" ca="1" si="4509"/>
        <v>84.329711226205035</v>
      </c>
      <c r="H4862" s="34">
        <f t="shared" ref="H4862:AM4862" ca="1" si="4516">H4602*H3219</f>
        <v>76.871974528328494</v>
      </c>
      <c r="I4862" s="34">
        <f t="shared" ca="1" si="4516"/>
        <v>76.842951797275305</v>
      </c>
      <c r="J4862" s="34">
        <f t="shared" ca="1" si="4516"/>
        <v>76.806031437760225</v>
      </c>
      <c r="K4862" s="34">
        <f t="shared" ca="1" si="4516"/>
        <v>76.761309310725608</v>
      </c>
      <c r="L4862" s="34">
        <f t="shared" ca="1" si="4516"/>
        <v>78.273239587800276</v>
      </c>
      <c r="M4862" s="34">
        <f t="shared" ca="1" si="4516"/>
        <v>79.635231569315081</v>
      </c>
      <c r="N4862" s="34">
        <f t="shared" ca="1" si="4516"/>
        <v>80.836709446461043</v>
      </c>
      <c r="O4862" s="34">
        <f t="shared" ca="1" si="4516"/>
        <v>81.870351633073028</v>
      </c>
      <c r="P4862" s="34">
        <f t="shared" ca="1" si="4516"/>
        <v>82.732664168537113</v>
      </c>
      <c r="Q4862" s="34">
        <f t="shared" ca="1" si="4516"/>
        <v>82.251060720320538</v>
      </c>
      <c r="R4862" s="34">
        <f t="shared" ca="1" si="4516"/>
        <v>82.676864385309628</v>
      </c>
      <c r="S4862" s="34">
        <f t="shared" ca="1" si="4516"/>
        <v>82.489179626306267</v>
      </c>
      <c r="T4862" s="34">
        <f t="shared" ca="1" si="4516"/>
        <v>82.295573216540205</v>
      </c>
      <c r="U4862" s="34">
        <f t="shared" ca="1" si="4516"/>
        <v>82.096109777013098</v>
      </c>
      <c r="V4862" s="34">
        <f t="shared" ca="1" si="4516"/>
        <v>81.890851785461194</v>
      </c>
      <c r="W4862" s="34">
        <f t="shared" ca="1" si="4516"/>
        <v>81.679859647183378</v>
      </c>
      <c r="X4862" s="34">
        <f t="shared" ca="1" si="4516"/>
        <v>81.463191763815843</v>
      </c>
      <c r="Y4862" s="34">
        <f t="shared" ca="1" si="4516"/>
        <v>81.240904600082118</v>
      </c>
      <c r="Z4862" s="34">
        <f t="shared" ca="1" si="4516"/>
        <v>81.013052748550578</v>
      </c>
      <c r="AA4862" s="34">
        <f t="shared" ca="1" si="4516"/>
        <v>80.779688992433236</v>
      </c>
      <c r="AB4862" s="34">
        <f t="shared" ca="1" si="4516"/>
        <v>80.540864366461904</v>
      </c>
      <c r="AC4862" s="34">
        <f t="shared" ca="1" si="4516"/>
        <v>80.296628215879764</v>
      </c>
      <c r="AD4862" s="34">
        <f t="shared" ca="1" si="4516"/>
        <v>80.047028253586973</v>
      </c>
      <c r="AE4862" s="34">
        <f t="shared" ca="1" si="4516"/>
        <v>79.79211061548105</v>
      </c>
      <c r="AF4862" s="34">
        <f t="shared" ca="1" si="4516"/>
        <v>79.531919914032756</v>
      </c>
      <c r="AG4862" s="34">
        <f t="shared" ca="1" si="4516"/>
        <v>79.266499290139237</v>
      </c>
      <c r="AH4862" s="34">
        <f t="shared" ca="1" si="4516"/>
        <v>78.995890463296945</v>
      </c>
      <c r="AI4862" s="34">
        <f t="shared" ca="1" si="4516"/>
        <v>78.720133780136166</v>
      </c>
      <c r="AJ4862" s="34">
        <f t="shared" ca="1" si="4516"/>
        <v>78.439268261360581</v>
      </c>
      <c r="AK4862" s="34">
        <f t="shared" ca="1" si="4516"/>
        <v>78.153331647133541</v>
      </c>
      <c r="AL4862" s="34">
        <f t="shared" ca="1" si="4516"/>
        <v>77.86236044095412</v>
      </c>
      <c r="AM4862" s="34">
        <f t="shared" ca="1" si="4516"/>
        <v>77.566389952064796</v>
      </c>
      <c r="AN4862" s="34">
        <f t="shared" ref="AN4862:BF4862" ca="1" si="4517">AN4602*AN3219</f>
        <v>77.265454336432541</v>
      </c>
      <c r="AO4862" s="34">
        <f t="shared" ca="1" si="4517"/>
        <v>76.959586636344952</v>
      </c>
      <c r="AP4862" s="34">
        <f t="shared" ca="1" si="4517"/>
        <v>76.648818818661752</v>
      </c>
      <c r="AQ4862" s="34">
        <f t="shared" ca="1" si="4517"/>
        <v>76.333181811762572</v>
      </c>
      <c r="AR4862" s="34">
        <f t="shared" ca="1" si="4517"/>
        <v>76.012705541230005</v>
      </c>
      <c r="AS4862" s="34">
        <f t="shared" ca="1" si="4517"/>
        <v>75.687418964307156</v>
      </c>
      <c r="AT4862" s="34">
        <f t="shared" ca="1" si="4517"/>
        <v>75.357350103168116</v>
      </c>
      <c r="AU4862" s="34">
        <f t="shared" ca="1" si="4517"/>
        <v>75.022526077038137</v>
      </c>
      <c r="AV4862" s="34">
        <f t="shared" ca="1" si="4517"/>
        <v>74.682973133200875</v>
      </c>
      <c r="AW4862" s="34">
        <f t="shared" ca="1" si="4517"/>
        <v>74.338716676928016</v>
      </c>
      <c r="AX4862" s="34">
        <f t="shared" ca="1" si="4517"/>
        <v>73.989781300366516</v>
      </c>
      <c r="AY4862" s="34">
        <f t="shared" ca="1" si="4517"/>
        <v>73.636190810417588</v>
      </c>
      <c r="AZ4862" s="34">
        <f t="shared" ca="1" si="4517"/>
        <v>73.277968255640715</v>
      </c>
      <c r="BA4862" s="34">
        <f t="shared" ca="1" si="4517"/>
        <v>72.915135952215053</v>
      </c>
      <c r="BB4862" s="34">
        <f t="shared" ca="1" si="4517"/>
        <v>72.547715508989981</v>
      </c>
      <c r="BC4862" s="34">
        <f t="shared" ca="1" si="4517"/>
        <v>72.175727851655338</v>
      </c>
      <c r="BD4862" s="34">
        <f t="shared" ca="1" si="4517"/>
        <v>71.799193246061435</v>
      </c>
      <c r="BE4862" s="34">
        <f t="shared" ca="1" si="4517"/>
        <v>71.418131320717606</v>
      </c>
      <c r="BF4862" s="34">
        <f t="shared" ca="1" si="4517"/>
        <v>71.032561088497673</v>
      </c>
    </row>
    <row r="4863" spans="1:58" x14ac:dyDescent="0.2">
      <c r="A4863" s="9" t="str">
        <f t="shared" si="4454"/>
        <v>Iceland</v>
      </c>
      <c r="C4863" s="41">
        <f t="shared" ca="1" si="4509"/>
        <v>4.2979350078186176</v>
      </c>
      <c r="D4863" s="41">
        <f t="shared" ca="1" si="4509"/>
        <v>4.2722711212999895</v>
      </c>
      <c r="E4863" s="41">
        <f t="shared" ca="1" si="4509"/>
        <v>4.2467939066394162</v>
      </c>
      <c r="F4863" s="41">
        <f t="shared" ca="1" si="4509"/>
        <v>4.2215178394264115</v>
      </c>
      <c r="G4863" s="41">
        <f t="shared" ca="1" si="4509"/>
        <v>4.1964568064573173</v>
      </c>
      <c r="H4863" s="34">
        <f t="shared" ref="H4863:AM4863" ca="1" si="4518">H4603*H3220</f>
        <v>4.0612582773891583</v>
      </c>
      <c r="I4863" s="34">
        <f t="shared" ca="1" si="4518"/>
        <v>4.0389574219476234</v>
      </c>
      <c r="J4863" s="34">
        <f t="shared" ca="1" si="4518"/>
        <v>4.0168502842814213</v>
      </c>
      <c r="K4863" s="34">
        <f t="shared" ca="1" si="4518"/>
        <v>3.9949498809206787</v>
      </c>
      <c r="L4863" s="34">
        <f t="shared" ca="1" si="4518"/>
        <v>3.9910036169738219</v>
      </c>
      <c r="M4863" s="34">
        <f t="shared" ca="1" si="4518"/>
        <v>3.9861202698709768</v>
      </c>
      <c r="N4863" s="34">
        <f t="shared" ca="1" si="4518"/>
        <v>3.9803390994943997</v>
      </c>
      <c r="O4863" s="34">
        <f t="shared" ca="1" si="4518"/>
        <v>3.9737008705369079</v>
      </c>
      <c r="P4863" s="34">
        <f t="shared" ca="1" si="4518"/>
        <v>3.9662477335258233</v>
      </c>
      <c r="Q4863" s="34">
        <f t="shared" ca="1" si="4518"/>
        <v>3.9276252463827102</v>
      </c>
      <c r="R4863" s="34">
        <f t="shared" ca="1" si="4518"/>
        <v>3.9384249924576986</v>
      </c>
      <c r="S4863" s="34">
        <f t="shared" ca="1" si="4518"/>
        <v>3.9168422743008593</v>
      </c>
      <c r="T4863" s="34">
        <f t="shared" ca="1" si="4518"/>
        <v>3.8956109708471724</v>
      </c>
      <c r="U4863" s="34">
        <f t="shared" ca="1" si="4518"/>
        <v>3.8747388074098268</v>
      </c>
      <c r="V4863" s="34">
        <f t="shared" ca="1" si="4518"/>
        <v>3.8542331916812622</v>
      </c>
      <c r="W4863" s="34">
        <f t="shared" ca="1" si="4518"/>
        <v>3.8341012269151307</v>
      </c>
      <c r="X4863" s="34">
        <f t="shared" ca="1" si="4518"/>
        <v>3.8143497245878359</v>
      </c>
      <c r="Y4863" s="34">
        <f t="shared" ca="1" si="4518"/>
        <v>3.7949852165573468</v>
      </c>
      <c r="Z4863" s="34">
        <f t="shared" ca="1" si="4518"/>
        <v>3.7760139667350883</v>
      </c>
      <c r="AA4863" s="34">
        <f t="shared" ca="1" si="4518"/>
        <v>3.7574419822879244</v>
      </c>
      <c r="AB4863" s="34">
        <f t="shared" ca="1" si="4518"/>
        <v>3.7392750243859485</v>
      </c>
      <c r="AC4863" s="34">
        <f t="shared" ca="1" si="4518"/>
        <v>3.7215186185129312</v>
      </c>
      <c r="AD4863" s="34">
        <f t="shared" ca="1" si="4518"/>
        <v>3.704178064354235</v>
      </c>
      <c r="AE4863" s="34">
        <f t="shared" ca="1" si="4518"/>
        <v>3.6872584452780632</v>
      </c>
      <c r="AF4863" s="34">
        <f t="shared" ca="1" si="4518"/>
        <v>3.6707646374245351</v>
      </c>
      <c r="AG4863" s="34">
        <f t="shared" ca="1" si="4518"/>
        <v>3.6547013184181067</v>
      </c>
      <c r="AH4863" s="34">
        <f t="shared" ca="1" si="4518"/>
        <v>3.6390729757167439</v>
      </c>
      <c r="AI4863" s="34">
        <f t="shared" ca="1" si="4518"/>
        <v>3.6238839146122617</v>
      </c>
      <c r="AJ4863" s="34">
        <f t="shared" ca="1" si="4518"/>
        <v>3.6091382658948157</v>
      </c>
      <c r="AK4863" s="34">
        <f t="shared" ca="1" si="4518"/>
        <v>3.594839993195531</v>
      </c>
      <c r="AL4863" s="34">
        <f t="shared" ca="1" si="4518"/>
        <v>3.5809929000191079</v>
      </c>
      <c r="AM4863" s="34">
        <f t="shared" ca="1" si="4518"/>
        <v>3.567600636479249</v>
      </c>
      <c r="AN4863" s="34">
        <f t="shared" ref="AN4863:BF4863" ca="1" si="4519">AN4603*AN3220</f>
        <v>3.5546667057483097</v>
      </c>
      <c r="AO4863" s="34">
        <f t="shared" ca="1" si="4519"/>
        <v>3.5421944702335728</v>
      </c>
      <c r="AP4863" s="34">
        <f t="shared" ca="1" si="4519"/>
        <v>3.5301871574904191</v>
      </c>
      <c r="AQ4863" s="34">
        <f t="shared" ca="1" si="4519"/>
        <v>3.5186478658836684</v>
      </c>
      <c r="AR4863" s="34">
        <f t="shared" ca="1" si="4519"/>
        <v>3.5075795700069508</v>
      </c>
      <c r="AS4863" s="34">
        <f t="shared" ca="1" si="4519"/>
        <v>3.496985125870991</v>
      </c>
      <c r="AT4863" s="34">
        <f t="shared" ca="1" si="4519"/>
        <v>3.4868672758695638</v>
      </c>
      <c r="AU4863" s="34">
        <f t="shared" ca="1" si="4519"/>
        <v>3.477228653532944</v>
      </c>
      <c r="AV4863" s="34">
        <f t="shared" ca="1" si="4519"/>
        <v>3.468071788077244</v>
      </c>
      <c r="AW4863" s="34">
        <f t="shared" ca="1" si="4519"/>
        <v>3.4593991087591349</v>
      </c>
      <c r="AX4863" s="34">
        <f t="shared" ca="1" si="4519"/>
        <v>3.4512129490433185</v>
      </c>
      <c r="AY4863" s="34">
        <f t="shared" ca="1" si="4519"/>
        <v>3.4435155505912323</v>
      </c>
      <c r="AZ4863" s="34">
        <f t="shared" ca="1" si="4519"/>
        <v>3.4363090670780894</v>
      </c>
      <c r="BA4863" s="34">
        <f t="shared" ca="1" si="4519"/>
        <v>3.4295955678464596</v>
      </c>
      <c r="BB4863" s="34">
        <f t="shared" ca="1" si="4519"/>
        <v>3.4233770414025448</v>
      </c>
      <c r="BC4863" s="34">
        <f t="shared" ca="1" si="4519"/>
        <v>3.417655398762431</v>
      </c>
      <c r="BD4863" s="34">
        <f t="shared" ca="1" si="4519"/>
        <v>3.4124324766542578</v>
      </c>
      <c r="BE4863" s="34">
        <f t="shared" ca="1" si="4519"/>
        <v>3.4077100405833955</v>
      </c>
      <c r="BF4863" s="34">
        <f t="shared" ca="1" si="4519"/>
        <v>3.4034897877657069</v>
      </c>
    </row>
    <row r="4864" spans="1:58" x14ac:dyDescent="0.2">
      <c r="A4864" s="9" t="str">
        <f t="shared" si="4454"/>
        <v>India</v>
      </c>
      <c r="C4864" s="41">
        <f t="shared" ca="1" si="4509"/>
        <v>12002.296747335107</v>
      </c>
      <c r="D4864" s="41">
        <f t="shared" ca="1" si="4509"/>
        <v>12260.314374359757</v>
      </c>
      <c r="E4864" s="41">
        <f t="shared" ca="1" si="4509"/>
        <v>12511.712408064634</v>
      </c>
      <c r="F4864" s="41">
        <f t="shared" ca="1" si="4509"/>
        <v>12756.255702057868</v>
      </c>
      <c r="G4864" s="41">
        <f t="shared" ca="1" si="4509"/>
        <v>12993.733319969173</v>
      </c>
      <c r="H4864" s="34">
        <f t="shared" ref="H4864:AM4864" ca="1" si="4520">H4604*H3221</f>
        <v>9445.0657302586023</v>
      </c>
      <c r="I4864" s="34">
        <f t="shared" ca="1" si="4520"/>
        <v>9642.5335582226926</v>
      </c>
      <c r="J4864" s="34">
        <f t="shared" ca="1" si="4520"/>
        <v>9836.1165574156639</v>
      </c>
      <c r="K4864" s="34">
        <f t="shared" ca="1" si="4520"/>
        <v>11626.099342626785</v>
      </c>
      <c r="L4864" s="34">
        <f t="shared" ca="1" si="4520"/>
        <v>12220.424290602698</v>
      </c>
      <c r="M4864" s="34">
        <f t="shared" ca="1" si="4520"/>
        <v>12821.599377777335</v>
      </c>
      <c r="N4864" s="34">
        <f t="shared" ca="1" si="4520"/>
        <v>13426.58997913526</v>
      </c>
      <c r="O4864" s="34">
        <f t="shared" ca="1" si="4520"/>
        <v>14032.029070654522</v>
      </c>
      <c r="P4864" s="34">
        <f t="shared" ca="1" si="4520"/>
        <v>14634.2376878266</v>
      </c>
      <c r="Q4864" s="34">
        <f t="shared" ca="1" si="4520"/>
        <v>14641.68393484188</v>
      </c>
      <c r="R4864" s="34">
        <f t="shared" ca="1" si="4520"/>
        <v>15101.222584855845</v>
      </c>
      <c r="S4864" s="34">
        <f t="shared" ca="1" si="4520"/>
        <v>15245.174634354495</v>
      </c>
      <c r="T4864" s="34">
        <f t="shared" ca="1" si="4520"/>
        <v>15381.14179708393</v>
      </c>
      <c r="U4864" s="34">
        <f t="shared" ca="1" si="4520"/>
        <v>15509.160214041631</v>
      </c>
      <c r="V4864" s="34">
        <f t="shared" ca="1" si="4520"/>
        <v>15629.276485363042</v>
      </c>
      <c r="W4864" s="34">
        <f t="shared" ca="1" si="4520"/>
        <v>15741.54678199057</v>
      </c>
      <c r="X4864" s="34">
        <f t="shared" ca="1" si="4520"/>
        <v>15846.035988533593</v>
      </c>
      <c r="Y4864" s="34">
        <f t="shared" ca="1" si="4520"/>
        <v>15942.816879381082</v>
      </c>
      <c r="Z4864" s="34">
        <f t="shared" ca="1" si="4520"/>
        <v>16031.969329673488</v>
      </c>
      <c r="AA4864" s="34">
        <f t="shared" ca="1" si="4520"/>
        <v>16113.57956229384</v>
      </c>
      <c r="AB4864" s="34">
        <f t="shared" ca="1" si="4520"/>
        <v>16187.739431667482</v>
      </c>
      <c r="AC4864" s="34">
        <f t="shared" ca="1" si="4520"/>
        <v>16254.54574479463</v>
      </c>
      <c r="AD4864" s="34">
        <f t="shared" ca="1" si="4520"/>
        <v>16314.099619648188</v>
      </c>
      <c r="AE4864" s="34">
        <f t="shared" ca="1" si="4520"/>
        <v>16366.505880778574</v>
      </c>
      <c r="AF4864" s="34">
        <f t="shared" ca="1" si="4520"/>
        <v>16411.872491746646</v>
      </c>
      <c r="AG4864" s="34">
        <f t="shared" ca="1" si="4520"/>
        <v>16450.310023781611</v>
      </c>
      <c r="AH4864" s="34">
        <f t="shared" ca="1" si="4520"/>
        <v>16481.931159902437</v>
      </c>
      <c r="AI4864" s="34">
        <f t="shared" ca="1" si="4520"/>
        <v>16506.850233574449</v>
      </c>
      <c r="AJ4864" s="34">
        <f t="shared" ca="1" si="4520"/>
        <v>16525.182800867969</v>
      </c>
      <c r="AK4864" s="34">
        <f t="shared" ca="1" si="4520"/>
        <v>16537.045244967267</v>
      </c>
      <c r="AL4864" s="34">
        <f t="shared" ca="1" si="4520"/>
        <v>16542.554411817902</v>
      </c>
      <c r="AM4864" s="34">
        <f t="shared" ca="1" si="4520"/>
        <v>16541.827275621781</v>
      </c>
      <c r="AN4864" s="34">
        <f t="shared" ref="AN4864:BF4864" ca="1" si="4521">AN4604*AN3221</f>
        <v>16534.980632865343</v>
      </c>
      <c r="AO4864" s="34">
        <f t="shared" ca="1" si="4521"/>
        <v>16522.130823519408</v>
      </c>
      <c r="AP4864" s="34">
        <f t="shared" ca="1" si="4521"/>
        <v>16503.39347805427</v>
      </c>
      <c r="AQ4864" s="34">
        <f t="shared" ca="1" si="4521"/>
        <v>16478.883288891342</v>
      </c>
      <c r="AR4864" s="34">
        <f t="shared" ca="1" si="4521"/>
        <v>16448.713804940257</v>
      </c>
      <c r="AS4864" s="34">
        <f t="shared" ca="1" si="4521"/>
        <v>16412.997247866475</v>
      </c>
      <c r="AT4864" s="34">
        <f t="shared" ca="1" si="4521"/>
        <v>16371.844348778746</v>
      </c>
      <c r="AU4864" s="34">
        <f t="shared" ca="1" si="4521"/>
        <v>16325.364204035528</v>
      </c>
      <c r="AV4864" s="34">
        <f t="shared" ca="1" si="4521"/>
        <v>16273.664148925229</v>
      </c>
      <c r="AW4864" s="34">
        <f t="shared" ca="1" si="4521"/>
        <v>16216.849647994501</v>
      </c>
      <c r="AX4864" s="34">
        <f t="shared" ca="1" si="4521"/>
        <v>16155.024200862064</v>
      </c>
      <c r="AY4864" s="34">
        <f t="shared" ca="1" si="4521"/>
        <v>16088.289262380806</v>
      </c>
      <c r="AZ4864" s="34">
        <f t="shared" ca="1" si="4521"/>
        <v>16016.744176078799</v>
      </c>
      <c r="BA4864" s="34">
        <f t="shared" ca="1" si="4521"/>
        <v>15940.486119837991</v>
      </c>
      <c r="BB4864" s="34">
        <f t="shared" ca="1" si="4521"/>
        <v>15859.610062839507</v>
      </c>
      <c r="BC4864" s="34">
        <f t="shared" ca="1" si="4521"/>
        <v>15774.20873283336</v>
      </c>
      <c r="BD4864" s="34">
        <f t="shared" ca="1" si="4521"/>
        <v>15684.372592860691</v>
      </c>
      <c r="BE4864" s="34">
        <f t="shared" ca="1" si="4521"/>
        <v>15590.189826584996</v>
      </c>
      <c r="BF4864" s="34">
        <f t="shared" ca="1" si="4521"/>
        <v>15491.746331457723</v>
      </c>
    </row>
    <row r="4865" spans="1:58" x14ac:dyDescent="0.2">
      <c r="A4865" s="9" t="str">
        <f t="shared" si="4454"/>
        <v>Indonesia</v>
      </c>
      <c r="C4865" s="41">
        <f t="shared" ca="1" si="4509"/>
        <v>3227.2541868630674</v>
      </c>
      <c r="D4865" s="41">
        <f t="shared" ca="1" si="4509"/>
        <v>3260.9032589205244</v>
      </c>
      <c r="E4865" s="41">
        <f t="shared" ca="1" si="4509"/>
        <v>3293.0932385189703</v>
      </c>
      <c r="F4865" s="41">
        <f t="shared" ca="1" si="4509"/>
        <v>3323.8389408453691</v>
      </c>
      <c r="G4865" s="41">
        <f t="shared" ca="1" si="4509"/>
        <v>3353.1571754322472</v>
      </c>
      <c r="H4865" s="34">
        <f t="shared" ref="H4865:AM4865" ca="1" si="4522">H4605*H3222</f>
        <v>2495.3308186974464</v>
      </c>
      <c r="I4865" s="34">
        <f t="shared" ca="1" si="4522"/>
        <v>2525.1623659315819</v>
      </c>
      <c r="J4865" s="34">
        <f t="shared" ca="1" si="4522"/>
        <v>2554.1058496736928</v>
      </c>
      <c r="K4865" s="34">
        <f t="shared" ca="1" si="4522"/>
        <v>2582.1597026869413</v>
      </c>
      <c r="L4865" s="34">
        <f t="shared" ca="1" si="4522"/>
        <v>2767.048105487354</v>
      </c>
      <c r="M4865" s="34">
        <f t="shared" ca="1" si="4522"/>
        <v>2956.2103048933213</v>
      </c>
      <c r="N4865" s="34">
        <f t="shared" ca="1" si="4522"/>
        <v>3147.324135408951</v>
      </c>
      <c r="O4865" s="34">
        <f t="shared" ca="1" si="4522"/>
        <v>3337.555617539424</v>
      </c>
      <c r="P4865" s="34">
        <f t="shared" ca="1" si="4522"/>
        <v>3523.5928607037658</v>
      </c>
      <c r="Q4865" s="34">
        <f t="shared" ca="1" si="4522"/>
        <v>3507.9337430468322</v>
      </c>
      <c r="R4865" s="34">
        <f t="shared" ca="1" si="4522"/>
        <v>3587.7110996859005</v>
      </c>
      <c r="S4865" s="34">
        <f t="shared" ca="1" si="4522"/>
        <v>3601.6985833857962</v>
      </c>
      <c r="T4865" s="34">
        <f t="shared" ca="1" si="4522"/>
        <v>3614.5822950216561</v>
      </c>
      <c r="U4865" s="34">
        <f t="shared" ca="1" si="4522"/>
        <v>3626.3905414580481</v>
      </c>
      <c r="V4865" s="34">
        <f t="shared" ca="1" si="4522"/>
        <v>3637.1516111976184</v>
      </c>
      <c r="W4865" s="34">
        <f t="shared" ca="1" si="4522"/>
        <v>3646.8937032432596</v>
      </c>
      <c r="X4865" s="34">
        <f t="shared" ca="1" si="4522"/>
        <v>3655.6448624455866</v>
      </c>
      <c r="Y4865" s="34">
        <f t="shared" ca="1" si="4522"/>
        <v>3663.4329210096157</v>
      </c>
      <c r="Z4865" s="34">
        <f t="shared" ca="1" si="4522"/>
        <v>3670.2854458327315</v>
      </c>
      <c r="AA4865" s="34">
        <f t="shared" ca="1" si="4522"/>
        <v>3676.2296913468613</v>
      </c>
      <c r="AB4865" s="34">
        <f t="shared" ca="1" si="4522"/>
        <v>3681.2925575409918</v>
      </c>
      <c r="AC4865" s="34">
        <f t="shared" ca="1" si="4522"/>
        <v>3685.5005528453512</v>
      </c>
      <c r="AD4865" s="34">
        <f t="shared" ca="1" si="4522"/>
        <v>3688.8797615654098</v>
      </c>
      <c r="AE4865" s="34">
        <f t="shared" ca="1" si="4522"/>
        <v>3691.4558155621171</v>
      </c>
      <c r="AF4865" s="34">
        <f t="shared" ca="1" si="4522"/>
        <v>3693.2538698841859</v>
      </c>
      <c r="AG4865" s="34">
        <f t="shared" ca="1" si="4522"/>
        <v>3694.2985820685044</v>
      </c>
      <c r="AH4865" s="34">
        <f t="shared" ca="1" si="4522"/>
        <v>3694.6140948357597</v>
      </c>
      <c r="AI4865" s="34">
        <f t="shared" ca="1" si="4522"/>
        <v>3694.2240219198757</v>
      </c>
      <c r="AJ4865" s="34">
        <f t="shared" ca="1" si="4522"/>
        <v>3693.1514367816972</v>
      </c>
      <c r="AK4865" s="34">
        <f t="shared" ca="1" si="4522"/>
        <v>3691.4188639694748</v>
      </c>
      <c r="AL4865" s="34">
        <f t="shared" ca="1" si="4522"/>
        <v>3689.0482729008177</v>
      </c>
      <c r="AM4865" s="34">
        <f t="shared" ca="1" si="4522"/>
        <v>3686.061073852979</v>
      </c>
      <c r="AN4865" s="34">
        <f t="shared" ref="AN4865:BF4865" ca="1" si="4523">AN4605*AN3222</f>
        <v>3682.478115960334</v>
      </c>
      <c r="AO4865" s="34">
        <f t="shared" ca="1" si="4523"/>
        <v>3678.319687029792</v>
      </c>
      <c r="AP4865" s="34">
        <f t="shared" ca="1" si="4523"/>
        <v>3673.6055149964714</v>
      </c>
      <c r="AQ4865" s="34">
        <f t="shared" ca="1" si="4523"/>
        <v>3668.3547708532647</v>
      </c>
      <c r="AR4865" s="34">
        <f t="shared" ca="1" si="4523"/>
        <v>3662.586072898871</v>
      </c>
      <c r="AS4865" s="34">
        <f t="shared" ca="1" si="4523"/>
        <v>3656.3174921594405</v>
      </c>
      <c r="AT4865" s="34">
        <f t="shared" ca="1" si="4523"/>
        <v>3649.5665588491374</v>
      </c>
      <c r="AU4865" s="34">
        <f t="shared" ca="1" si="4523"/>
        <v>3642.3502697446656</v>
      </c>
      <c r="AV4865" s="34">
        <f t="shared" ca="1" si="4523"/>
        <v>3634.6850963580741</v>
      </c>
      <c r="AW4865" s="34">
        <f t="shared" ca="1" si="4523"/>
        <v>3626.5869938010501</v>
      </c>
      <c r="AX4865" s="34">
        <f t="shared" ca="1" si="4523"/>
        <v>3618.0714102422639</v>
      </c>
      <c r="AY4865" s="34">
        <f t="shared" ca="1" si="4523"/>
        <v>3609.1532968673077</v>
      </c>
      <c r="AZ4865" s="34">
        <f t="shared" ca="1" si="4523"/>
        <v>3599.8471182582807</v>
      </c>
      <c r="BA4865" s="34">
        <f t="shared" ca="1" si="4523"/>
        <v>3590.1668631171187</v>
      </c>
      <c r="BB4865" s="34">
        <f t="shared" ca="1" si="4523"/>
        <v>3580.1260552634603</v>
      </c>
      <c r="BC4865" s="34">
        <f t="shared" ca="1" si="4523"/>
        <v>3569.737764844037</v>
      </c>
      <c r="BD4865" s="34">
        <f t="shared" ca="1" si="4523"/>
        <v>3559.014619696412</v>
      </c>
      <c r="BE4865" s="34">
        <f t="shared" ca="1" si="4523"/>
        <v>3547.9688168153784</v>
      </c>
      <c r="BF4865" s="34">
        <f t="shared" ca="1" si="4523"/>
        <v>3536.6121338753433</v>
      </c>
    </row>
    <row r="4866" spans="1:58" x14ac:dyDescent="0.2">
      <c r="A4866" s="9" t="str">
        <f t="shared" si="4454"/>
        <v>Iran (Islamic Republic of)</v>
      </c>
      <c r="C4866" s="41">
        <f t="shared" ca="1" si="4509"/>
        <v>996.23216228040712</v>
      </c>
      <c r="D4866" s="41">
        <f t="shared" ca="1" si="4509"/>
        <v>1005.5873745159246</v>
      </c>
      <c r="E4866" s="41">
        <f t="shared" ca="1" si="4509"/>
        <v>1014.5740093063064</v>
      </c>
      <c r="F4866" s="41">
        <f t="shared" ca="1" si="4509"/>
        <v>1023.1936105123264</v>
      </c>
      <c r="G4866" s="41">
        <f t="shared" ca="1" si="4509"/>
        <v>1031.4480384154597</v>
      </c>
      <c r="H4866" s="34">
        <f t="shared" ref="H4866:AM4866" ca="1" si="4524">H4606*H3223</f>
        <v>821.38507217327185</v>
      </c>
      <c r="I4866" s="34">
        <f t="shared" ca="1" si="4524"/>
        <v>830.13823518547781</v>
      </c>
      <c r="J4866" s="34">
        <f t="shared" ca="1" si="4524"/>
        <v>838.62165731349501</v>
      </c>
      <c r="K4866" s="34">
        <f t="shared" ca="1" si="4524"/>
        <v>1024.8740641520237</v>
      </c>
      <c r="L4866" s="34">
        <f t="shared" ca="1" si="4524"/>
        <v>1037.0748030621287</v>
      </c>
      <c r="M4866" s="34">
        <f t="shared" ca="1" si="4524"/>
        <v>1048.7994473674451</v>
      </c>
      <c r="N4866" s="34">
        <f t="shared" ca="1" si="4524"/>
        <v>1060.0409166034101</v>
      </c>
      <c r="O4866" s="34">
        <f t="shared" ca="1" si="4524"/>
        <v>1070.7931244465826</v>
      </c>
      <c r="P4866" s="34">
        <f t="shared" ca="1" si="4524"/>
        <v>1081.050963929564</v>
      </c>
      <c r="Q4866" s="34">
        <f t="shared" ca="1" si="4524"/>
        <v>1077.2779208702761</v>
      </c>
      <c r="R4866" s="34">
        <f t="shared" ca="1" si="4524"/>
        <v>1098.9147156663778</v>
      </c>
      <c r="S4866" s="34">
        <f t="shared" ca="1" si="4524"/>
        <v>1103.0122269658548</v>
      </c>
      <c r="T4866" s="34">
        <f t="shared" ca="1" si="4524"/>
        <v>1106.786312513078</v>
      </c>
      <c r="U4866" s="34">
        <f t="shared" ca="1" si="4524"/>
        <v>1110.2408497747365</v>
      </c>
      <c r="V4866" s="34">
        <f t="shared" ca="1" si="4524"/>
        <v>1113.3797370968687</v>
      </c>
      <c r="W4866" s="34">
        <f t="shared" ca="1" si="4524"/>
        <v>1116.2068830257394</v>
      </c>
      <c r="X4866" s="34">
        <f t="shared" ca="1" si="4524"/>
        <v>1118.7261965214091</v>
      </c>
      <c r="Y4866" s="34">
        <f t="shared" ca="1" si="4524"/>
        <v>1120.9415780177574</v>
      </c>
      <c r="Z4866" s="34">
        <f t="shared" ca="1" si="4524"/>
        <v>1122.8569112838913</v>
      </c>
      <c r="AA4866" s="34">
        <f t="shared" ca="1" si="4524"/>
        <v>1124.4760560419309</v>
      </c>
      <c r="AB4866" s="34">
        <f t="shared" ca="1" si="4524"/>
        <v>1125.8028412977635</v>
      </c>
      <c r="AC4866" s="34">
        <f t="shared" ca="1" si="4524"/>
        <v>1126.8410593417996</v>
      </c>
      <c r="AD4866" s="34">
        <f t="shared" ca="1" si="4524"/>
        <v>1127.5944603786309</v>
      </c>
      <c r="AE4866" s="34">
        <f t="shared" ca="1" si="4524"/>
        <v>1128.0667477452089</v>
      </c>
      <c r="AF4866" s="34">
        <f t="shared" ca="1" si="4524"/>
        <v>1128.2615736792059</v>
      </c>
      <c r="AG4866" s="34">
        <f t="shared" ca="1" si="4524"/>
        <v>1128.1825356000766</v>
      </c>
      <c r="AH4866" s="34">
        <f t="shared" ca="1" si="4524"/>
        <v>1127.833172867515</v>
      </c>
      <c r="AI4866" s="34">
        <f t="shared" ca="1" si="4524"/>
        <v>1127.216963982911</v>
      </c>
      <c r="AJ4866" s="34">
        <f t="shared" ca="1" si="4524"/>
        <v>1126.3373242016326</v>
      </c>
      <c r="AK4866" s="34">
        <f t="shared" ca="1" si="4524"/>
        <v>1125.1976035248913</v>
      </c>
      <c r="AL4866" s="34">
        <f t="shared" ca="1" si="4524"/>
        <v>1123.8010850421567</v>
      </c>
      <c r="AM4866" s="34">
        <f t="shared" ca="1" si="4524"/>
        <v>1122.1509835959816</v>
      </c>
      <c r="AN4866" s="34">
        <f t="shared" ref="AN4866:BF4866" ca="1" si="4525">AN4606*AN3223</f>
        <v>1120.2504447432766</v>
      </c>
      <c r="AO4866" s="34">
        <f t="shared" ca="1" si="4525"/>
        <v>1118.1025439878927</v>
      </c>
      <c r="AP4866" s="34">
        <f t="shared" ca="1" si="4525"/>
        <v>1115.7102862614877</v>
      </c>
      <c r="AQ4866" s="34">
        <f t="shared" ca="1" si="4525"/>
        <v>1113.0766056303773</v>
      </c>
      <c r="AR4866" s="34">
        <f t="shared" ca="1" si="4525"/>
        <v>1110.2043652081084</v>
      </c>
      <c r="AS4866" s="34">
        <f t="shared" ca="1" si="4525"/>
        <v>1107.0963572541234</v>
      </c>
      <c r="AT4866" s="34">
        <f t="shared" ca="1" si="4525"/>
        <v>1103.7553034408054</v>
      </c>
      <c r="AU4866" s="34">
        <f t="shared" ca="1" si="4525"/>
        <v>1100.1838552717293</v>
      </c>
      <c r="AV4866" s="34">
        <f t="shared" ca="1" si="4525"/>
        <v>1096.3845946357737</v>
      </c>
      <c r="AW4866" s="34">
        <f t="shared" ca="1" si="4525"/>
        <v>1092.3600344821477</v>
      </c>
      <c r="AX4866" s="34">
        <f t="shared" ca="1" si="4525"/>
        <v>1088.1126196031282</v>
      </c>
      <c r="AY4866" s="34">
        <f t="shared" ca="1" si="4525"/>
        <v>1083.6447275116009</v>
      </c>
      <c r="AZ4866" s="34">
        <f t="shared" ca="1" si="4525"/>
        <v>1078.958669402115</v>
      </c>
      <c r="BA4866" s="34">
        <f t="shared" ca="1" si="4525"/>
        <v>1074.0566911843698</v>
      </c>
      <c r="BB4866" s="34">
        <f t="shared" ca="1" si="4525"/>
        <v>1068.9409745795697</v>
      </c>
      <c r="BC4866" s="34">
        <f t="shared" ca="1" si="4525"/>
        <v>1063.6136382701823</v>
      </c>
      <c r="BD4866" s="34">
        <f t="shared" ca="1" si="4525"/>
        <v>1058.0767390950646</v>
      </c>
      <c r="BE4866" s="34">
        <f t="shared" ca="1" si="4525"/>
        <v>1052.3322732819313</v>
      </c>
      <c r="BF4866" s="34">
        <f t="shared" ca="1" si="4525"/>
        <v>1046.382177710474</v>
      </c>
    </row>
    <row r="4867" spans="1:58" x14ac:dyDescent="0.2">
      <c r="A4867" s="9" t="str">
        <f t="shared" si="4454"/>
        <v>Iraq</v>
      </c>
      <c r="C4867" s="41">
        <f t="shared" ca="1" si="4509"/>
        <v>579.83899422497757</v>
      </c>
      <c r="D4867" s="41">
        <f t="shared" ca="1" si="4509"/>
        <v>598.34934098631561</v>
      </c>
      <c r="E4867" s="41">
        <f t="shared" ca="1" si="4509"/>
        <v>616.82777816664873</v>
      </c>
      <c r="F4867" s="41">
        <f t="shared" ca="1" si="4509"/>
        <v>635.25775805031424</v>
      </c>
      <c r="G4867" s="41">
        <f t="shared" ca="1" si="4509"/>
        <v>653.6234314001174</v>
      </c>
      <c r="H4867" s="34">
        <f t="shared" ref="H4867:AM4867" ca="1" si="4526">H4607*H3224</f>
        <v>481.28466480067863</v>
      </c>
      <c r="I4867" s="34">
        <f t="shared" ca="1" si="4526"/>
        <v>496.41675541500894</v>
      </c>
      <c r="J4867" s="34">
        <f t="shared" ca="1" si="4526"/>
        <v>511.58412120699126</v>
      </c>
      <c r="K4867" s="34">
        <f t="shared" ca="1" si="4526"/>
        <v>701.75948719894564</v>
      </c>
      <c r="L4867" s="34">
        <f t="shared" ca="1" si="4526"/>
        <v>722.74517733687594</v>
      </c>
      <c r="M4867" s="34">
        <f t="shared" ca="1" si="4526"/>
        <v>743.66166830255258</v>
      </c>
      <c r="N4867" s="34">
        <f t="shared" ca="1" si="4526"/>
        <v>764.48696557194364</v>
      </c>
      <c r="O4867" s="34">
        <f t="shared" ca="1" si="4526"/>
        <v>785.19977556891968</v>
      </c>
      <c r="P4867" s="34">
        <f t="shared" ca="1" si="4526"/>
        <v>805.77954786022167</v>
      </c>
      <c r="Q4867" s="34">
        <f t="shared" ca="1" si="4526"/>
        <v>814.76286853473073</v>
      </c>
      <c r="R4867" s="34">
        <f t="shared" ca="1" si="4526"/>
        <v>847.57501091707115</v>
      </c>
      <c r="S4867" s="34">
        <f t="shared" ca="1" si="4526"/>
        <v>864.18789986668241</v>
      </c>
      <c r="T4867" s="34">
        <f t="shared" ca="1" si="4526"/>
        <v>880.59322136803939</v>
      </c>
      <c r="U4867" s="34">
        <f t="shared" ca="1" si="4526"/>
        <v>896.78435755587236</v>
      </c>
      <c r="V4867" s="34">
        <f t="shared" ca="1" si="4526"/>
        <v>912.75522537765823</v>
      </c>
      <c r="W4867" s="34">
        <f t="shared" ca="1" si="4526"/>
        <v>928.50025439678802</v>
      </c>
      <c r="X4867" s="34">
        <f t="shared" ca="1" si="4526"/>
        <v>944.01436439052497</v>
      </c>
      <c r="Y4867" s="34">
        <f t="shared" ca="1" si="4526"/>
        <v>959.2929428831942</v>
      </c>
      <c r="Z4867" s="34">
        <f t="shared" ca="1" si="4526"/>
        <v>974.33182273980037</v>
      </c>
      <c r="AA4867" s="34">
        <f t="shared" ca="1" si="4526"/>
        <v>989.12725993184142</v>
      </c>
      <c r="AB4867" s="34">
        <f t="shared" ca="1" si="4526"/>
        <v>1003.6759115733191</v>
      </c>
      <c r="AC4867" s="34">
        <f t="shared" ca="1" si="4526"/>
        <v>1017.9748143130984</v>
      </c>
      <c r="AD4867" s="34">
        <f t="shared" ca="1" si="4526"/>
        <v>1032.0213631575734</v>
      </c>
      <c r="AE4867" s="34">
        <f t="shared" ca="1" si="4526"/>
        <v>1045.8132907873908</v>
      </c>
      <c r="AF4867" s="34">
        <f t="shared" ca="1" si="4526"/>
        <v>1059.348647421391</v>
      </c>
      <c r="AG4867" s="34">
        <f t="shared" ca="1" si="4526"/>
        <v>1072.6257812723129</v>
      </c>
      <c r="AH4867" s="34">
        <f t="shared" ca="1" si="4526"/>
        <v>1085.6433196297969</v>
      </c>
      <c r="AI4867" s="34">
        <f t="shared" ca="1" si="4526"/>
        <v>1098.4001505991077</v>
      </c>
      <c r="AJ4867" s="34">
        <f t="shared" ca="1" si="4526"/>
        <v>1110.8954055164497</v>
      </c>
      <c r="AK4867" s="34">
        <f t="shared" ca="1" si="4526"/>
        <v>1123.1284420560455</v>
      </c>
      <c r="AL4867" s="34">
        <f t="shared" ca="1" si="4526"/>
        <v>1135.0988280379163</v>
      </c>
      <c r="AM4867" s="34">
        <f t="shared" ca="1" si="4526"/>
        <v>1146.8063259408721</v>
      </c>
      <c r="AN4867" s="34">
        <f t="shared" ref="AN4867:BF4867" ca="1" si="4527">AN4607*AN3224</f>
        <v>1158.2508781201557</v>
      </c>
      <c r="AO4867" s="34">
        <f t="shared" ca="1" si="4527"/>
        <v>1169.4325927258878</v>
      </c>
      <c r="AP4867" s="34">
        <f t="shared" ca="1" si="4527"/>
        <v>1180.3517303144051</v>
      </c>
      <c r="AQ4867" s="34">
        <f t="shared" ca="1" si="4527"/>
        <v>1191.0086911422602</v>
      </c>
      <c r="AR4867" s="34">
        <f t="shared" ca="1" si="4527"/>
        <v>1201.4040031294774</v>
      </c>
      <c r="AS4867" s="34">
        <f t="shared" ca="1" si="4527"/>
        <v>1211.5383104771524</v>
      </c>
      <c r="AT4867" s="34">
        <f t="shared" ca="1" si="4527"/>
        <v>1221.4123629220474</v>
      </c>
      <c r="AU4867" s="34">
        <f t="shared" ca="1" si="4527"/>
        <v>1231.0270056100126</v>
      </c>
      <c r="AV4867" s="34">
        <f t="shared" ca="1" si="4527"/>
        <v>1240.3831695682363</v>
      </c>
      <c r="AW4867" s="34">
        <f t="shared" ca="1" si="4527"/>
        <v>1249.481862756073</v>
      </c>
      <c r="AX4867" s="34">
        <f t="shared" ca="1" si="4527"/>
        <v>1258.3241616728571</v>
      </c>
      <c r="AY4867" s="34">
        <f t="shared" ca="1" si="4527"/>
        <v>1266.9112035013102</v>
      </c>
      <c r="AZ4867" s="34">
        <f t="shared" ca="1" si="4527"/>
        <v>1275.2441787642069</v>
      </c>
      <c r="BA4867" s="34">
        <f t="shared" ca="1" si="4527"/>
        <v>1283.3243244725111</v>
      </c>
      <c r="BB4867" s="34">
        <f t="shared" ca="1" si="4527"/>
        <v>1291.1529177425614</v>
      </c>
      <c r="BC4867" s="34">
        <f t="shared" ca="1" si="4527"/>
        <v>1298.7312698607113</v>
      </c>
      <c r="BD4867" s="34">
        <f t="shared" ca="1" si="4527"/>
        <v>1306.0607207734149</v>
      </c>
      <c r="BE4867" s="34">
        <f t="shared" ca="1" si="4527"/>
        <v>1313.1426339817835</v>
      </c>
      <c r="BF4867" s="34">
        <f t="shared" ca="1" si="4527"/>
        <v>1319.9783918194044</v>
      </c>
    </row>
    <row r="4868" spans="1:58" x14ac:dyDescent="0.2">
      <c r="A4868" s="9" t="str">
        <f t="shared" si="4454"/>
        <v>Ireland</v>
      </c>
      <c r="C4868" s="41">
        <f t="shared" ca="1" si="4509"/>
        <v>73.292091575529312</v>
      </c>
      <c r="D4868" s="41">
        <f t="shared" ca="1" si="4509"/>
        <v>72.407123592970137</v>
      </c>
      <c r="E4868" s="41">
        <f t="shared" ca="1" si="4509"/>
        <v>71.540578089288843</v>
      </c>
      <c r="F4868" s="41">
        <f t="shared" ca="1" si="4509"/>
        <v>70.6925662652108</v>
      </c>
      <c r="G4868" s="41">
        <f t="shared" ca="1" si="4509"/>
        <v>69.863194672647083</v>
      </c>
      <c r="H4868" s="34">
        <f t="shared" ref="H4868:AM4868" ca="1" si="4528">H4608*H3225</f>
        <v>64.257564715802388</v>
      </c>
      <c r="I4868" s="34">
        <f t="shared" ca="1" si="4528"/>
        <v>63.565149765223182</v>
      </c>
      <c r="J4868" s="34">
        <f t="shared" ca="1" si="4528"/>
        <v>62.888571216593654</v>
      </c>
      <c r="K4868" s="34">
        <f t="shared" ca="1" si="4528"/>
        <v>62.227990348021564</v>
      </c>
      <c r="L4868" s="34">
        <f t="shared" ca="1" si="4528"/>
        <v>62.627553835242026</v>
      </c>
      <c r="M4868" s="34">
        <f t="shared" ca="1" si="4528"/>
        <v>62.911142036935139</v>
      </c>
      <c r="N4868" s="34">
        <f t="shared" ca="1" si="4528"/>
        <v>63.078767599343799</v>
      </c>
      <c r="O4868" s="34">
        <f t="shared" ca="1" si="4528"/>
        <v>63.133110064683223</v>
      </c>
      <c r="P4868" s="34">
        <f t="shared" ca="1" si="4528"/>
        <v>63.079620241248136</v>
      </c>
      <c r="Q4868" s="34">
        <f t="shared" ca="1" si="4528"/>
        <v>62.265067524384271</v>
      </c>
      <c r="R4868" s="34">
        <f t="shared" ca="1" si="4528"/>
        <v>61.996746202788266</v>
      </c>
      <c r="S4868" s="34">
        <f t="shared" ca="1" si="4528"/>
        <v>61.397926635014024</v>
      </c>
      <c r="T4868" s="34">
        <f t="shared" ca="1" si="4528"/>
        <v>60.818790124688384</v>
      </c>
      <c r="U4868" s="34">
        <f t="shared" ca="1" si="4528"/>
        <v>60.259395749676258</v>
      </c>
      <c r="V4868" s="34">
        <f t="shared" ca="1" si="4528"/>
        <v>59.719800185884203</v>
      </c>
      <c r="W4868" s="34">
        <f t="shared" ca="1" si="4528"/>
        <v>59.200057809615608</v>
      </c>
      <c r="X4868" s="34">
        <f t="shared" ca="1" si="4528"/>
        <v>58.700220795406565</v>
      </c>
      <c r="Y4868" s="34">
        <f t="shared" ca="1" si="4528"/>
        <v>58.220339209527715</v>
      </c>
      <c r="Z4868" s="34">
        <f t="shared" ca="1" si="4528"/>
        <v>57.76046109939081</v>
      </c>
      <c r="AA4868" s="34">
        <f t="shared" ca="1" si="4528"/>
        <v>57.320632578974084</v>
      </c>
      <c r="AB4868" s="34">
        <f t="shared" ca="1" si="4528"/>
        <v>56.900897910513976</v>
      </c>
      <c r="AC4868" s="34">
        <f t="shared" ca="1" si="4528"/>
        <v>56.501299582587002</v>
      </c>
      <c r="AD4868" s="34">
        <f t="shared" ca="1" si="4528"/>
        <v>56.121878384760073</v>
      </c>
      <c r="AE4868" s="34">
        <f t="shared" ca="1" si="4528"/>
        <v>55.76267347896097</v>
      </c>
      <c r="AF4868" s="34">
        <f t="shared" ca="1" si="4528"/>
        <v>55.423722467719095</v>
      </c>
      <c r="AG4868" s="34">
        <f t="shared" ca="1" si="4528"/>
        <v>55.105061459400289</v>
      </c>
      <c r="AH4868" s="34">
        <f t="shared" ca="1" si="4528"/>
        <v>54.806725130616002</v>
      </c>
      <c r="AI4868" s="34">
        <f t="shared" ca="1" si="4528"/>
        <v>54.52874678586381</v>
      </c>
      <c r="AJ4868" s="34">
        <f t="shared" ca="1" si="4528"/>
        <v>54.271158414593501</v>
      </c>
      <c r="AK4868" s="34">
        <f t="shared" ca="1" si="4528"/>
        <v>54.03399074577014</v>
      </c>
      <c r="AL4868" s="34">
        <f t="shared" ca="1" si="4528"/>
        <v>53.817273300063242</v>
      </c>
      <c r="AM4868" s="34">
        <f t="shared" ca="1" si="4528"/>
        <v>53.621034439765907</v>
      </c>
      <c r="AN4868" s="34">
        <f t="shared" ref="AN4868:BF4868" ca="1" si="4529">AN4608*AN3225</f>
        <v>53.445301416548858</v>
      </c>
      <c r="AO4868" s="34">
        <f t="shared" ca="1" si="4529"/>
        <v>53.290100417129608</v>
      </c>
      <c r="AP4868" s="34">
        <f t="shared" ca="1" si="4529"/>
        <v>53.155456606995301</v>
      </c>
      <c r="AQ4868" s="34">
        <f t="shared" ca="1" si="4529"/>
        <v>53.041394172196696</v>
      </c>
      <c r="AR4868" s="34">
        <f t="shared" ca="1" si="4529"/>
        <v>52.947936359369237</v>
      </c>
      <c r="AS4868" s="34">
        <f t="shared" ca="1" si="4529"/>
        <v>52.875105514016482</v>
      </c>
      <c r="AT4868" s="34">
        <f t="shared" ca="1" si="4529"/>
        <v>52.822923117149969</v>
      </c>
      <c r="AU4868" s="34">
        <f t="shared" ca="1" si="4529"/>
        <v>52.791409820356506</v>
      </c>
      <c r="AV4868" s="34">
        <f t="shared" ca="1" si="4529"/>
        <v>52.780585479365904</v>
      </c>
      <c r="AW4868" s="34">
        <f t="shared" ca="1" si="4529"/>
        <v>52.790469186169055</v>
      </c>
      <c r="AX4868" s="34">
        <f t="shared" ca="1" si="4529"/>
        <v>52.821079299796132</v>
      </c>
      <c r="AY4868" s="34">
        <f t="shared" ca="1" si="4529"/>
        <v>52.872433475744522</v>
      </c>
      <c r="AZ4868" s="34">
        <f t="shared" ca="1" si="4529"/>
        <v>52.944548694186246</v>
      </c>
      <c r="BA4868" s="34">
        <f t="shared" ca="1" si="4529"/>
        <v>53.037441286964743</v>
      </c>
      <c r="BB4868" s="34">
        <f t="shared" ca="1" si="4529"/>
        <v>53.151126963451318</v>
      </c>
      <c r="BC4868" s="34">
        <f t="shared" ca="1" si="4529"/>
        <v>53.285620835309018</v>
      </c>
      <c r="BD4868" s="34">
        <f t="shared" ca="1" si="4529"/>
        <v>53.440937440215187</v>
      </c>
      <c r="BE4868" s="34">
        <f t="shared" ca="1" si="4529"/>
        <v>53.61709076457165</v>
      </c>
      <c r="BF4868" s="34">
        <f t="shared" ca="1" si="4529"/>
        <v>53.814094265292461</v>
      </c>
    </row>
    <row r="4869" spans="1:58" x14ac:dyDescent="0.2">
      <c r="A4869" s="9" t="str">
        <f t="shared" si="4454"/>
        <v>Israel</v>
      </c>
      <c r="C4869" s="41">
        <f t="shared" ref="C4869:G4878" ca="1" si="4530">C3922</f>
        <v>144.88677559617588</v>
      </c>
      <c r="D4869" s="41">
        <f t="shared" ca="1" si="4530"/>
        <v>146.42287182491361</v>
      </c>
      <c r="E4869" s="41">
        <f t="shared" ca="1" si="4530"/>
        <v>147.93939094790827</v>
      </c>
      <c r="F4869" s="41">
        <f t="shared" ca="1" si="4530"/>
        <v>149.43630671266419</v>
      </c>
      <c r="G4869" s="41">
        <f t="shared" ca="1" si="4530"/>
        <v>150.91359850434503</v>
      </c>
      <c r="H4869" s="34">
        <f t="shared" ref="H4869:AM4869" ca="1" si="4531">H4609*H3226</f>
        <v>133.35991207987712</v>
      </c>
      <c r="I4869" s="34">
        <f t="shared" ca="1" si="4531"/>
        <v>134.84386622239569</v>
      </c>
      <c r="J4869" s="34">
        <f t="shared" ca="1" si="4531"/>
        <v>136.31096580090687</v>
      </c>
      <c r="K4869" s="34">
        <f t="shared" ca="1" si="4531"/>
        <v>137.76107100542472</v>
      </c>
      <c r="L4869" s="34">
        <f t="shared" ca="1" si="4531"/>
        <v>143.36772269418671</v>
      </c>
      <c r="M4869" s="34">
        <f t="shared" ca="1" si="4531"/>
        <v>148.71695115548596</v>
      </c>
      <c r="N4869" s="34">
        <f t="shared" ca="1" si="4531"/>
        <v>153.74513048390978</v>
      </c>
      <c r="O4869" s="34">
        <f t="shared" ca="1" si="4531"/>
        <v>158.39540475510611</v>
      </c>
      <c r="P4869" s="34">
        <f t="shared" ca="1" si="4531"/>
        <v>162.62186960154</v>
      </c>
      <c r="Q4869" s="34">
        <f t="shared" ca="1" si="4531"/>
        <v>163.18261080577156</v>
      </c>
      <c r="R4869" s="34">
        <f t="shared" ca="1" si="4531"/>
        <v>165.8672305155842</v>
      </c>
      <c r="S4869" s="34">
        <f t="shared" ca="1" si="4531"/>
        <v>167.10897474488593</v>
      </c>
      <c r="T4869" s="34">
        <f t="shared" ca="1" si="4531"/>
        <v>168.33117946382058</v>
      </c>
      <c r="U4869" s="34">
        <f t="shared" ca="1" si="4531"/>
        <v>169.53386863661478</v>
      </c>
      <c r="V4869" s="34">
        <f t="shared" ca="1" si="4531"/>
        <v>170.71706766823345</v>
      </c>
      <c r="W4869" s="34">
        <f t="shared" ca="1" si="4531"/>
        <v>171.88080324684108</v>
      </c>
      <c r="X4869" s="34">
        <f t="shared" ca="1" si="4531"/>
        <v>173.02510319716203</v>
      </c>
      <c r="Y4869" s="34">
        <f t="shared" ca="1" si="4531"/>
        <v>174.14999634406632</v>
      </c>
      <c r="Z4869" s="34">
        <f t="shared" ca="1" si="4531"/>
        <v>175.25551238582702</v>
      </c>
      <c r="AA4869" s="34">
        <f t="shared" ca="1" si="4531"/>
        <v>176.34168177643517</v>
      </c>
      <c r="AB4869" s="34">
        <f t="shared" ca="1" si="4531"/>
        <v>177.40853561647612</v>
      </c>
      <c r="AC4869" s="34">
        <f t="shared" ca="1" si="4531"/>
        <v>178.45610555200909</v>
      </c>
      <c r="AD4869" s="34">
        <f t="shared" ca="1" si="4531"/>
        <v>179.48442368100743</v>
      </c>
      <c r="AE4869" s="34">
        <f t="shared" ca="1" si="4531"/>
        <v>180.49352246685297</v>
      </c>
      <c r="AF4869" s="34">
        <f t="shared" ca="1" si="4531"/>
        <v>181.48343465849223</v>
      </c>
      <c r="AG4869" s="34">
        <f t="shared" ca="1" si="4531"/>
        <v>182.45419321679537</v>
      </c>
      <c r="AH4869" s="34">
        <f t="shared" ca="1" si="4531"/>
        <v>183.40583124677067</v>
      </c>
      <c r="AI4869" s="34">
        <f t="shared" ca="1" si="4531"/>
        <v>184.33838193522033</v>
      </c>
      <c r="AJ4869" s="34">
        <f t="shared" ca="1" si="4531"/>
        <v>185.25187849353171</v>
      </c>
      <c r="AK4869" s="34">
        <f t="shared" ca="1" si="4531"/>
        <v>186.14635410522965</v>
      </c>
      <c r="AL4869" s="34">
        <f t="shared" ca="1" si="4531"/>
        <v>187.02184187802246</v>
      </c>
      <c r="AM4869" s="34">
        <f t="shared" ca="1" si="4531"/>
        <v>187.87837480000312</v>
      </c>
      <c r="AN4869" s="34">
        <f t="shared" ref="AN4869:BF4869" ca="1" si="4532">AN4609*AN3226</f>
        <v>188.71598569977351</v>
      </c>
      <c r="AO4869" s="34">
        <f t="shared" ca="1" si="4532"/>
        <v>189.5347072101857</v>
      </c>
      <c r="AP4869" s="34">
        <f t="shared" ca="1" si="4532"/>
        <v>190.33457173549928</v>
      </c>
      <c r="AQ4869" s="34">
        <f t="shared" ca="1" si="4532"/>
        <v>191.11561142167929</v>
      </c>
      <c r="AR4869" s="34">
        <f t="shared" ca="1" si="4532"/>
        <v>191.87785812966081</v>
      </c>
      <c r="AS4869" s="34">
        <f t="shared" ca="1" si="4532"/>
        <v>192.62134341133242</v>
      </c>
      <c r="AT4869" s="34">
        <f t="shared" ca="1" si="4532"/>
        <v>193.34609848808964</v>
      </c>
      <c r="AU4869" s="34">
        <f t="shared" ca="1" si="4532"/>
        <v>194.05215423173436</v>
      </c>
      <c r="AV4869" s="34">
        <f t="shared" ca="1" si="4532"/>
        <v>194.73954114759474</v>
      </c>
      <c r="AW4869" s="34">
        <f t="shared" ca="1" si="4532"/>
        <v>195.40828935966209</v>
      </c>
      <c r="AX4869" s="34">
        <f t="shared" ca="1" si="4532"/>
        <v>196.05842859764064</v>
      </c>
      <c r="AY4869" s="34">
        <f t="shared" ca="1" si="4532"/>
        <v>196.68998818572499</v>
      </c>
      <c r="AZ4869" s="34">
        <f t="shared" ca="1" si="4532"/>
        <v>197.30299703301995</v>
      </c>
      <c r="BA4869" s="34">
        <f t="shared" ca="1" si="4532"/>
        <v>197.89748362543435</v>
      </c>
      <c r="BB4869" s="34">
        <f t="shared" ca="1" si="4532"/>
        <v>198.47347601897945</v>
      </c>
      <c r="BC4869" s="34">
        <f t="shared" ca="1" si="4532"/>
        <v>199.03100183431948</v>
      </c>
      <c r="BD4869" s="34">
        <f t="shared" ca="1" si="4532"/>
        <v>199.57008825251842</v>
      </c>
      <c r="BE4869" s="34">
        <f t="shared" ca="1" si="4532"/>
        <v>200.09076201184482</v>
      </c>
      <c r="BF4869" s="34">
        <f t="shared" ca="1" si="4532"/>
        <v>200.59304940559085</v>
      </c>
    </row>
    <row r="4870" spans="1:58" x14ac:dyDescent="0.2">
      <c r="A4870" s="9" t="str">
        <f t="shared" si="4454"/>
        <v>Italy</v>
      </c>
      <c r="C4870" s="41">
        <f t="shared" ca="1" si="4530"/>
        <v>561.74888377199034</v>
      </c>
      <c r="D4870" s="41">
        <f t="shared" ca="1" si="4530"/>
        <v>554.43717457647358</v>
      </c>
      <c r="E4870" s="41">
        <f t="shared" ca="1" si="4530"/>
        <v>547.25727678037208</v>
      </c>
      <c r="F4870" s="41">
        <f t="shared" ca="1" si="4530"/>
        <v>540.20965131537048</v>
      </c>
      <c r="G4870" s="41">
        <f t="shared" ca="1" si="4530"/>
        <v>533.29474112245452</v>
      </c>
      <c r="H4870" s="34">
        <f t="shared" ref="H4870:AM4870" ca="1" si="4533">H4610*H3227</f>
        <v>488.01628377682437</v>
      </c>
      <c r="I4870" s="34">
        <f t="shared" ca="1" si="4533"/>
        <v>482.13648785548833</v>
      </c>
      <c r="J4870" s="34">
        <f t="shared" ca="1" si="4533"/>
        <v>476.3690864660453</v>
      </c>
      <c r="K4870" s="34">
        <f t="shared" ca="1" si="4533"/>
        <v>477.18580782036315</v>
      </c>
      <c r="L4870" s="34">
        <f t="shared" ca="1" si="4533"/>
        <v>478.66750190629011</v>
      </c>
      <c r="M4870" s="34">
        <f t="shared" ca="1" si="4533"/>
        <v>479.26135595399745</v>
      </c>
      <c r="N4870" s="34">
        <f t="shared" ca="1" si="4533"/>
        <v>478.98678865546879</v>
      </c>
      <c r="O4870" s="34">
        <f t="shared" ca="1" si="4533"/>
        <v>477.88351399588061</v>
      </c>
      <c r="P4870" s="34">
        <f t="shared" ca="1" si="4533"/>
        <v>476.01121741090219</v>
      </c>
      <c r="Q4870" s="34">
        <f t="shared" ca="1" si="4533"/>
        <v>469.32880615939399</v>
      </c>
      <c r="R4870" s="34">
        <f t="shared" ca="1" si="4533"/>
        <v>466.10068830974637</v>
      </c>
      <c r="S4870" s="34">
        <f t="shared" ca="1" si="4533"/>
        <v>460.80728654374155</v>
      </c>
      <c r="T4870" s="34">
        <f t="shared" ca="1" si="4533"/>
        <v>455.65101931594484</v>
      </c>
      <c r="U4870" s="34">
        <f t="shared" ca="1" si="4533"/>
        <v>450.63214286900165</v>
      </c>
      <c r="V4870" s="34">
        <f t="shared" ca="1" si="4533"/>
        <v>445.75090379854305</v>
      </c>
      <c r="W4870" s="34">
        <f t="shared" ca="1" si="4533"/>
        <v>441.00753943883183</v>
      </c>
      <c r="X4870" s="34">
        <f t="shared" ca="1" si="4533"/>
        <v>436.40227823211069</v>
      </c>
      <c r="Y4870" s="34">
        <f t="shared" ca="1" si="4533"/>
        <v>431.93534008236514</v>
      </c>
      <c r="Z4870" s="34">
        <f t="shared" ca="1" si="4533"/>
        <v>427.60693669418799</v>
      </c>
      <c r="AA4870" s="34">
        <f t="shared" ca="1" si="4533"/>
        <v>423.41727189739669</v>
      </c>
      <c r="AB4870" s="34">
        <f t="shared" ca="1" si="4533"/>
        <v>419.36654195802771</v>
      </c>
      <c r="AC4870" s="34">
        <f t="shared" ca="1" si="4533"/>
        <v>415.45493587630529</v>
      </c>
      <c r="AD4870" s="34">
        <f t="shared" ca="1" si="4533"/>
        <v>411.68263567215274</v>
      </c>
      <c r="AE4870" s="34">
        <f t="shared" ca="1" si="4533"/>
        <v>408.0498166587908</v>
      </c>
      <c r="AF4870" s="34">
        <f t="shared" ca="1" si="4533"/>
        <v>404.55664770494332</v>
      </c>
      <c r="AG4870" s="34">
        <f t="shared" ca="1" si="4533"/>
        <v>401.20329148614536</v>
      </c>
      <c r="AH4870" s="34">
        <f t="shared" ca="1" si="4533"/>
        <v>397.98990472562997</v>
      </c>
      <c r="AI4870" s="34">
        <f t="shared" ca="1" si="4533"/>
        <v>394.916638425244</v>
      </c>
      <c r="AJ4870" s="34">
        <f t="shared" ca="1" si="4533"/>
        <v>391.98363808682893</v>
      </c>
      <c r="AK4870" s="34">
        <f t="shared" ca="1" si="4533"/>
        <v>389.19104392447679</v>
      </c>
      <c r="AL4870" s="34">
        <f t="shared" ca="1" si="4533"/>
        <v>386.53899106805926</v>
      </c>
      <c r="AM4870" s="34">
        <f t="shared" ca="1" si="4533"/>
        <v>384.02760975840448</v>
      </c>
      <c r="AN4870" s="34">
        <f t="shared" ref="AN4870:BF4870" ca="1" si="4534">AN4610*AN3227</f>
        <v>381.65702553448432</v>
      </c>
      <c r="AO4870" s="34">
        <f t="shared" ca="1" si="4534"/>
        <v>379.42735941295507</v>
      </c>
      <c r="AP4870" s="34">
        <f t="shared" ca="1" si="4534"/>
        <v>377.33872806038102</v>
      </c>
      <c r="AQ4870" s="34">
        <f t="shared" ca="1" si="4534"/>
        <v>375.39124395845511</v>
      </c>
      <c r="AR4870" s="34">
        <f t="shared" ca="1" si="4534"/>
        <v>373.58501556251781</v>
      </c>
      <c r="AS4870" s="34">
        <f t="shared" ca="1" si="4534"/>
        <v>371.92014745365958</v>
      </c>
      <c r="AT4870" s="34">
        <f t="shared" ca="1" si="4534"/>
        <v>370.39674048468305</v>
      </c>
      <c r="AU4870" s="34">
        <f t="shared" ca="1" si="4534"/>
        <v>369.01489192018579</v>
      </c>
      <c r="AV4870" s="34">
        <f t="shared" ca="1" si="4534"/>
        <v>367.77469557101364</v>
      </c>
      <c r="AW4870" s="34">
        <f t="shared" ca="1" si="4534"/>
        <v>366.67624192332596</v>
      </c>
      <c r="AX4870" s="34">
        <f t="shared" ca="1" si="4534"/>
        <v>365.71961826249913</v>
      </c>
      <c r="AY4870" s="34">
        <f t="shared" ca="1" si="4534"/>
        <v>364.90490879208846</v>
      </c>
      <c r="AZ4870" s="34">
        <f t="shared" ca="1" si="4534"/>
        <v>364.23219474805671</v>
      </c>
      <c r="BA4870" s="34">
        <f t="shared" ca="1" si="4534"/>
        <v>363.70155450846948</v>
      </c>
      <c r="BB4870" s="34">
        <f t="shared" ca="1" si="4534"/>
        <v>363.31306369884828</v>
      </c>
      <c r="BC4870" s="34">
        <f t="shared" ca="1" si="4534"/>
        <v>363.06679529336276</v>
      </c>
      <c r="BD4870" s="34">
        <f t="shared" ca="1" si="4534"/>
        <v>362.96281971203877</v>
      </c>
      <c r="BE4870" s="34">
        <f t="shared" ca="1" si="4534"/>
        <v>363.00120491414674</v>
      </c>
      <c r="BF4870" s="34">
        <f t="shared" ca="1" si="4534"/>
        <v>363.18201648793149</v>
      </c>
    </row>
    <row r="4871" spans="1:58" x14ac:dyDescent="0.2">
      <c r="A4871" s="9" t="str">
        <f t="shared" si="4454"/>
        <v>Jamaica</v>
      </c>
      <c r="C4871" s="41">
        <f t="shared" ca="1" si="4530"/>
        <v>26.971227336039171</v>
      </c>
      <c r="D4871" s="41">
        <f t="shared" ca="1" si="4530"/>
        <v>27.290330845947672</v>
      </c>
      <c r="E4871" s="41">
        <f t="shared" ca="1" si="4530"/>
        <v>27.590571160577493</v>
      </c>
      <c r="F4871" s="41">
        <f t="shared" ca="1" si="4530"/>
        <v>27.871951960076675</v>
      </c>
      <c r="G4871" s="41">
        <f t="shared" ca="1" si="4530"/>
        <v>28.134518006108483</v>
      </c>
      <c r="H4871" s="34">
        <f t="shared" ref="H4871:AM4871" ca="1" si="4535">H4611*H3228</f>
        <v>22.228454956005837</v>
      </c>
      <c r="I4871" s="34">
        <f t="shared" ca="1" si="4535"/>
        <v>22.478291768165999</v>
      </c>
      <c r="J4871" s="34">
        <f t="shared" ca="1" si="4535"/>
        <v>22.714794839111416</v>
      </c>
      <c r="K4871" s="34">
        <f t="shared" ca="1" si="4535"/>
        <v>23.706046858926065</v>
      </c>
      <c r="L4871" s="34">
        <f t="shared" ca="1" si="4535"/>
        <v>24.855263491578025</v>
      </c>
      <c r="M4871" s="34">
        <f t="shared" ca="1" si="4535"/>
        <v>26.005986389557759</v>
      </c>
      <c r="N4871" s="34">
        <f t="shared" ca="1" si="4535"/>
        <v>27.149597330111977</v>
      </c>
      <c r="O4871" s="34">
        <f t="shared" ca="1" si="4535"/>
        <v>28.276588326235821</v>
      </c>
      <c r="P4871" s="34">
        <f t="shared" ca="1" si="4535"/>
        <v>29.376665675142384</v>
      </c>
      <c r="Q4871" s="34">
        <f t="shared" ca="1" si="4535"/>
        <v>29.171352357465803</v>
      </c>
      <c r="R4871" s="34">
        <f t="shared" ca="1" si="4535"/>
        <v>29.826553812159808</v>
      </c>
      <c r="S4871" s="34">
        <f t="shared" ca="1" si="4535"/>
        <v>29.878044210924148</v>
      </c>
      <c r="T4871" s="34">
        <f t="shared" ca="1" si="4535"/>
        <v>29.913819070951469</v>
      </c>
      <c r="U4871" s="34">
        <f t="shared" ca="1" si="4535"/>
        <v>29.934228092289985</v>
      </c>
      <c r="V4871" s="34">
        <f t="shared" ca="1" si="4535"/>
        <v>29.939627186200166</v>
      </c>
      <c r="W4871" s="34">
        <f t="shared" ca="1" si="4535"/>
        <v>29.930376981297414</v>
      </c>
      <c r="X4871" s="34">
        <f t="shared" ca="1" si="4535"/>
        <v>29.906841437758676</v>
      </c>
      <c r="Y4871" s="34">
        <f t="shared" ca="1" si="4535"/>
        <v>29.869386566680863</v>
      </c>
      <c r="Z4871" s="34">
        <f t="shared" ca="1" si="4535"/>
        <v>29.818379251270276</v>
      </c>
      <c r="AA4871" s="34">
        <f t="shared" ca="1" si="4535"/>
        <v>29.754186166195609</v>
      </c>
      <c r="AB4871" s="34">
        <f t="shared" ca="1" si="4535"/>
        <v>29.677172791181015</v>
      </c>
      <c r="AC4871" s="34">
        <f t="shared" ca="1" si="4535"/>
        <v>29.587702514706937</v>
      </c>
      <c r="AD4871" s="34">
        <f t="shared" ca="1" si="4535"/>
        <v>29.486135823554363</v>
      </c>
      <c r="AE4871" s="34">
        <f t="shared" ca="1" si="4535"/>
        <v>29.372829573830192</v>
      </c>
      <c r="AF4871" s="34">
        <f t="shared" ca="1" si="4535"/>
        <v>29.248136339077071</v>
      </c>
      <c r="AG4871" s="34">
        <f t="shared" ca="1" si="4535"/>
        <v>29.11240383105919</v>
      </c>
      <c r="AH4871" s="34">
        <f t="shared" ca="1" si="4535"/>
        <v>28.96597438885626</v>
      </c>
      <c r="AI4871" s="34">
        <f t="shared" ca="1" si="4535"/>
        <v>28.809184531950351</v>
      </c>
      <c r="AJ4871" s="34">
        <f t="shared" ca="1" si="4535"/>
        <v>28.642364573086056</v>
      </c>
      <c r="AK4871" s="34">
        <f t="shared" ca="1" si="4535"/>
        <v>28.465838286783182</v>
      </c>
      <c r="AL4871" s="34">
        <f t="shared" ca="1" si="4535"/>
        <v>28.279922629515355</v>
      </c>
      <c r="AM4871" s="34">
        <f t="shared" ca="1" si="4535"/>
        <v>28.084927507697376</v>
      </c>
      <c r="AN4871" s="34">
        <f t="shared" ref="AN4871:BF4871" ca="1" si="4536">AN4611*AN3228</f>
        <v>27.881155589783518</v>
      </c>
      <c r="AO4871" s="34">
        <f t="shared" ca="1" si="4536"/>
        <v>27.668902158926752</v>
      </c>
      <c r="AP4871" s="34">
        <f t="shared" ca="1" si="4536"/>
        <v>27.448455002822147</v>
      </c>
      <c r="AQ4871" s="34">
        <f t="shared" ca="1" si="4536"/>
        <v>27.220094337514542</v>
      </c>
      <c r="AR4871" s="34">
        <f t="shared" ca="1" si="4536"/>
        <v>26.984092762129073</v>
      </c>
      <c r="AS4871" s="34">
        <f t="shared" ca="1" si="4536"/>
        <v>26.740715241641716</v>
      </c>
      <c r="AT4871" s="34">
        <f t="shared" ca="1" si="4536"/>
        <v>26.490219114984157</v>
      </c>
      <c r="AU4871" s="34">
        <f t="shared" ca="1" si="4536"/>
        <v>26.232854125932182</v>
      </c>
      <c r="AV4871" s="34">
        <f t="shared" ca="1" si="4536"/>
        <v>25.968862474398083</v>
      </c>
      <c r="AW4871" s="34">
        <f t="shared" ca="1" si="4536"/>
        <v>25.698478885894552</v>
      </c>
      <c r="AX4871" s="34">
        <f t="shared" ca="1" si="4536"/>
        <v>25.421930697100063</v>
      </c>
      <c r="AY4871" s="34">
        <f t="shared" ca="1" si="4536"/>
        <v>25.139437955592065</v>
      </c>
      <c r="AZ4871" s="34">
        <f t="shared" ca="1" si="4536"/>
        <v>24.85121353196595</v>
      </c>
      <c r="BA4871" s="34">
        <f t="shared" ca="1" si="4536"/>
        <v>24.557463242682111</v>
      </c>
      <c r="BB4871" s="34">
        <f t="shared" ca="1" si="4536"/>
        <v>24.258385982122643</v>
      </c>
      <c r="BC4871" s="34">
        <f t="shared" ca="1" si="4536"/>
        <v>23.954173862451071</v>
      </c>
      <c r="BD4871" s="34">
        <f t="shared" ca="1" si="4536"/>
        <v>23.645012359994972</v>
      </c>
      <c r="BE4871" s="34">
        <f t="shared" ca="1" si="4536"/>
        <v>23.331080466970242</v>
      </c>
      <c r="BF4871" s="34">
        <f t="shared" ca="1" si="4536"/>
        <v>23.012550847479602</v>
      </c>
    </row>
    <row r="4872" spans="1:58" x14ac:dyDescent="0.2">
      <c r="A4872" s="9" t="str">
        <f t="shared" si="4454"/>
        <v>Japan</v>
      </c>
      <c r="C4872" s="41">
        <f t="shared" ca="1" si="4530"/>
        <v>1152.4377971723113</v>
      </c>
      <c r="D4872" s="41">
        <f t="shared" ca="1" si="4530"/>
        <v>1136.3420003552735</v>
      </c>
      <c r="E4872" s="41">
        <f t="shared" ca="1" si="4530"/>
        <v>1120.5413929812105</v>
      </c>
      <c r="F4872" s="41">
        <f t="shared" ca="1" si="4530"/>
        <v>1105.0360614859828</v>
      </c>
      <c r="G4872" s="41">
        <f t="shared" ca="1" si="4530"/>
        <v>1089.8260899373633</v>
      </c>
      <c r="H4872" s="34">
        <f t="shared" ref="H4872:AM4872" ca="1" si="4537">H4612*H3229</f>
        <v>1058.1287883305745</v>
      </c>
      <c r="I4872" s="34">
        <f t="shared" ca="1" si="4537"/>
        <v>1043.7840770715086</v>
      </c>
      <c r="J4872" s="34">
        <f t="shared" ca="1" si="4537"/>
        <v>1029.7284471547966</v>
      </c>
      <c r="K4872" s="34">
        <f t="shared" ca="1" si="4537"/>
        <v>1019.9569548708261</v>
      </c>
      <c r="L4872" s="34">
        <f t="shared" ca="1" si="4537"/>
        <v>1008.8753503146302</v>
      </c>
      <c r="M4872" s="34">
        <f t="shared" ca="1" si="4537"/>
        <v>997.81492420454697</v>
      </c>
      <c r="N4872" s="34">
        <f t="shared" ca="1" si="4537"/>
        <v>986.79345672667887</v>
      </c>
      <c r="O4872" s="34">
        <f t="shared" ca="1" si="4537"/>
        <v>975.82859620678448</v>
      </c>
      <c r="P4872" s="34">
        <f t="shared" ca="1" si="4537"/>
        <v>964.93777571474436</v>
      </c>
      <c r="Q4872" s="34">
        <f t="shared" ca="1" si="4537"/>
        <v>951.3014120014625</v>
      </c>
      <c r="R4872" s="34">
        <f t="shared" ca="1" si="4537"/>
        <v>942.03202743618112</v>
      </c>
      <c r="S4872" s="34">
        <f t="shared" ca="1" si="4537"/>
        <v>930.37215781226735</v>
      </c>
      <c r="T4872" s="34">
        <f t="shared" ca="1" si="4537"/>
        <v>919.00855391215998</v>
      </c>
      <c r="U4872" s="34">
        <f t="shared" ca="1" si="4537"/>
        <v>907.94127294523025</v>
      </c>
      <c r="V4872" s="34">
        <f t="shared" ca="1" si="4537"/>
        <v>897.17037058266169</v>
      </c>
      <c r="W4872" s="34">
        <f t="shared" ca="1" si="4537"/>
        <v>886.69590100013409</v>
      </c>
      <c r="X4872" s="34">
        <f t="shared" ca="1" si="4537"/>
        <v>876.51791691944766</v>
      </c>
      <c r="Y4872" s="34">
        <f t="shared" ca="1" si="4537"/>
        <v>866.63646964839586</v>
      </c>
      <c r="Z4872" s="34">
        <f t="shared" ca="1" si="4537"/>
        <v>857.05160912012525</v>
      </c>
      <c r="AA4872" s="34">
        <f t="shared" ca="1" si="4537"/>
        <v>847.76338393059257</v>
      </c>
      <c r="AB4872" s="34">
        <f t="shared" ca="1" si="4537"/>
        <v>838.77184137558811</v>
      </c>
      <c r="AC4872" s="34">
        <f t="shared" ca="1" si="4537"/>
        <v>830.07702748615986</v>
      </c>
      <c r="AD4872" s="34">
        <f t="shared" ca="1" si="4537"/>
        <v>821.67898706321569</v>
      </c>
      <c r="AE4872" s="34">
        <f t="shared" ca="1" si="4537"/>
        <v>813.57776371101261</v>
      </c>
      <c r="AF4872" s="34">
        <f t="shared" ca="1" si="4537"/>
        <v>805.77339986989</v>
      </c>
      <c r="AG4872" s="34">
        <f t="shared" ca="1" si="4537"/>
        <v>798.2659368475388</v>
      </c>
      <c r="AH4872" s="34">
        <f t="shared" ca="1" si="4537"/>
        <v>791.05541485004073</v>
      </c>
      <c r="AI4872" s="34">
        <f t="shared" ca="1" si="4537"/>
        <v>784.14187301127185</v>
      </c>
      <c r="AJ4872" s="34">
        <f t="shared" ca="1" si="4537"/>
        <v>777.52534942213435</v>
      </c>
      <c r="AK4872" s="34">
        <f t="shared" ca="1" si="4537"/>
        <v>771.20588115844123</v>
      </c>
      <c r="AL4872" s="34">
        <f t="shared" ca="1" si="4537"/>
        <v>765.18350430821931</v>
      </c>
      <c r="AM4872" s="34">
        <f t="shared" ca="1" si="4537"/>
        <v>759.45825399813532</v>
      </c>
      <c r="AN4872" s="34">
        <f t="shared" ref="AN4872:BF4872" ca="1" si="4538">AN4612*AN3229</f>
        <v>754.03016441939087</v>
      </c>
      <c r="AO4872" s="34">
        <f t="shared" ca="1" si="4538"/>
        <v>748.89926885237219</v>
      </c>
      <c r="AP4872" s="34">
        <f t="shared" ca="1" si="4538"/>
        <v>744.06559969127886</v>
      </c>
      <c r="AQ4872" s="34">
        <f t="shared" ca="1" si="4538"/>
        <v>739.52918846732211</v>
      </c>
      <c r="AR4872" s="34">
        <f t="shared" ca="1" si="4538"/>
        <v>735.29006587194579</v>
      </c>
      <c r="AS4872" s="34">
        <f t="shared" ca="1" si="4538"/>
        <v>731.34826177889011</v>
      </c>
      <c r="AT4872" s="34">
        <f t="shared" ca="1" si="4538"/>
        <v>727.70380526585723</v>
      </c>
      <c r="AU4872" s="34">
        <f t="shared" ca="1" si="4538"/>
        <v>724.35672463547633</v>
      </c>
      <c r="AV4872" s="34">
        <f t="shared" ca="1" si="4538"/>
        <v>721.30704743590695</v>
      </c>
      <c r="AW4872" s="34">
        <f t="shared" ca="1" si="4538"/>
        <v>718.55480048036429</v>
      </c>
      <c r="AX4872" s="34">
        <f t="shared" ca="1" si="4538"/>
        <v>716.10000986677983</v>
      </c>
      <c r="AY4872" s="34">
        <f t="shared" ca="1" si="4538"/>
        <v>713.94270099618768</v>
      </c>
      <c r="AZ4872" s="34">
        <f t="shared" ca="1" si="4538"/>
        <v>712.08289859128126</v>
      </c>
      <c r="BA4872" s="34">
        <f t="shared" ca="1" si="4538"/>
        <v>710.52062671395595</v>
      </c>
      <c r="BB4872" s="34">
        <f t="shared" ca="1" si="4538"/>
        <v>709.25590878259345</v>
      </c>
      <c r="BC4872" s="34">
        <f t="shared" ca="1" si="4538"/>
        <v>708.28876758877789</v>
      </c>
      <c r="BD4872" s="34">
        <f t="shared" ca="1" si="4538"/>
        <v>707.61922531378229</v>
      </c>
      <c r="BE4872" s="34">
        <f t="shared" ca="1" si="4538"/>
        <v>707.24730354409974</v>
      </c>
      <c r="BF4872" s="34">
        <f t="shared" ca="1" si="4538"/>
        <v>707.17302328723326</v>
      </c>
    </row>
    <row r="4873" spans="1:58" x14ac:dyDescent="0.2">
      <c r="A4873" s="9" t="str">
        <f t="shared" si="4454"/>
        <v>Jordan</v>
      </c>
      <c r="C4873" s="41">
        <f t="shared" ca="1" si="4530"/>
        <v>141.25803088475834</v>
      </c>
      <c r="D4873" s="41">
        <f t="shared" ca="1" si="4530"/>
        <v>142.20282460034454</v>
      </c>
      <c r="E4873" s="41">
        <f t="shared" ca="1" si="4530"/>
        <v>143.06237903344007</v>
      </c>
      <c r="F4873" s="41">
        <f t="shared" ca="1" si="4530"/>
        <v>143.83959383159095</v>
      </c>
      <c r="G4873" s="41">
        <f t="shared" ca="1" si="4530"/>
        <v>144.53750872349565</v>
      </c>
      <c r="H4873" s="34">
        <f t="shared" ref="H4873:AM4873" ca="1" si="4539">H4613*H3230</f>
        <v>109.33130867304558</v>
      </c>
      <c r="I4873" s="34">
        <f t="shared" ca="1" si="4539"/>
        <v>110.14833285942244</v>
      </c>
      <c r="J4873" s="34">
        <f t="shared" ca="1" si="4539"/>
        <v>110.91621003574133</v>
      </c>
      <c r="K4873" s="34">
        <f t="shared" ca="1" si="4539"/>
        <v>139.7828057067554</v>
      </c>
      <c r="L4873" s="34">
        <f t="shared" ca="1" si="4539"/>
        <v>141.24852361227752</v>
      </c>
      <c r="M4873" s="34">
        <f t="shared" ca="1" si="4539"/>
        <v>142.63368537075237</v>
      </c>
      <c r="N4873" s="34">
        <f t="shared" ca="1" si="4539"/>
        <v>143.93915022480343</v>
      </c>
      <c r="O4873" s="34">
        <f t="shared" ca="1" si="4539"/>
        <v>145.16603303396667</v>
      </c>
      <c r="P4873" s="34">
        <f t="shared" ca="1" si="4539"/>
        <v>146.31569192922052</v>
      </c>
      <c r="Q4873" s="34">
        <f t="shared" ca="1" si="4539"/>
        <v>144.97556415427647</v>
      </c>
      <c r="R4873" s="34">
        <f t="shared" ca="1" si="4539"/>
        <v>147.93516143733817</v>
      </c>
      <c r="S4873" s="34">
        <f t="shared" ca="1" si="4539"/>
        <v>147.94523712800063</v>
      </c>
      <c r="T4873" s="34">
        <f t="shared" ca="1" si="4539"/>
        <v>147.92054840183249</v>
      </c>
      <c r="U4873" s="34">
        <f t="shared" ca="1" si="4539"/>
        <v>147.86445798123714</v>
      </c>
      <c r="V4873" s="34">
        <f t="shared" ca="1" si="4539"/>
        <v>147.78027501955205</v>
      </c>
      <c r="W4873" s="34">
        <f t="shared" ca="1" si="4539"/>
        <v>147.67124965746291</v>
      </c>
      <c r="X4873" s="34">
        <f t="shared" ca="1" si="4539"/>
        <v>147.54056830159425</v>
      </c>
      <c r="Y4873" s="34">
        <f t="shared" ca="1" si="4539"/>
        <v>147.39134958007028</v>
      </c>
      <c r="Z4873" s="34">
        <f t="shared" ca="1" si="4539"/>
        <v>147.22664092907976</v>
      </c>
      <c r="AA4873" s="34">
        <f t="shared" ca="1" si="4539"/>
        <v>147.04941576604662</v>
      </c>
      <c r="AB4873" s="34">
        <f t="shared" ca="1" si="4539"/>
        <v>146.86257120519986</v>
      </c>
      <c r="AC4873" s="34">
        <f t="shared" ca="1" si="4539"/>
        <v>146.66892627348179</v>
      </c>
      <c r="AD4873" s="34">
        <f t="shared" ca="1" si="4539"/>
        <v>146.47122058503979</v>
      </c>
      <c r="AE4873" s="34">
        <f t="shared" ca="1" si="4539"/>
        <v>146.27211343537701</v>
      </c>
      <c r="AF4873" s="34">
        <f t="shared" ca="1" si="4539"/>
        <v>146.07418327670183</v>
      </c>
      <c r="AG4873" s="34">
        <f t="shared" ca="1" si="4539"/>
        <v>145.87992753908031</v>
      </c>
      <c r="AH4873" s="34">
        <f t="shared" ca="1" si="4539"/>
        <v>145.69176276270366</v>
      </c>
      <c r="AI4873" s="34">
        <f t="shared" ca="1" si="4539"/>
        <v>145.51202500944103</v>
      </c>
      <c r="AJ4873" s="34">
        <f t="shared" ca="1" si="4539"/>
        <v>145.34297052292047</v>
      </c>
      <c r="AK4873" s="34">
        <f t="shared" ca="1" si="4539"/>
        <v>145.1867766092615</v>
      </c>
      <c r="AL4873" s="34">
        <f t="shared" ca="1" si="4539"/>
        <v>145.04554271127054</v>
      </c>
      <c r="AM4873" s="34">
        <f t="shared" ca="1" si="4539"/>
        <v>144.92129165206279</v>
      </c>
      <c r="AN4873" s="34">
        <f t="shared" ref="AN4873:BF4873" ca="1" si="4540">AN4613*AN3230</f>
        <v>144.81597102454805</v>
      </c>
      <c r="AO4873" s="34">
        <f t="shared" ca="1" si="4540"/>
        <v>144.73145470627912</v>
      </c>
      <c r="AP4873" s="34">
        <f t="shared" ca="1" si="4540"/>
        <v>144.66954447961464</v>
      </c>
      <c r="AQ4873" s="34">
        <f t="shared" ca="1" si="4540"/>
        <v>144.6319717397553</v>
      </c>
      <c r="AR4873" s="34">
        <f t="shared" ca="1" si="4540"/>
        <v>144.62039927385717</v>
      </c>
      <c r="AS4873" s="34">
        <f t="shared" ca="1" si="4540"/>
        <v>144.63642309689769</v>
      </c>
      <c r="AT4873" s="34">
        <f t="shared" ca="1" si="4540"/>
        <v>144.68157433009088</v>
      </c>
      <c r="AU4873" s="34">
        <f t="shared" ca="1" si="4540"/>
        <v>144.75732111030794</v>
      </c>
      <c r="AV4873" s="34">
        <f t="shared" ca="1" si="4540"/>
        <v>144.86507051879269</v>
      </c>
      <c r="AW4873" s="34">
        <f t="shared" ca="1" si="4540"/>
        <v>145.00617051997577</v>
      </c>
      <c r="AX4873" s="34">
        <f t="shared" ca="1" si="4540"/>
        <v>145.18191190098136</v>
      </c>
      <c r="AY4873" s="34">
        <f t="shared" ca="1" si="4540"/>
        <v>145.39353020444881</v>
      </c>
      <c r="AZ4873" s="34">
        <f t="shared" ca="1" si="4540"/>
        <v>145.64220764728893</v>
      </c>
      <c r="BA4873" s="34">
        <f t="shared" ca="1" si="4540"/>
        <v>145.92907501989541</v>
      </c>
      <c r="BB4873" s="34">
        <f t="shared" ca="1" si="4540"/>
        <v>146.25521355981562</v>
      </c>
      <c r="BC4873" s="34">
        <f t="shared" ca="1" si="4540"/>
        <v>146.62165679601156</v>
      </c>
      <c r="BD4873" s="34">
        <f t="shared" ca="1" si="4540"/>
        <v>147.02939235907206</v>
      </c>
      <c r="BE4873" s="34">
        <f t="shared" ca="1" si="4540"/>
        <v>147.47936375475459</v>
      </c>
      <c r="BF4873" s="34">
        <f t="shared" ca="1" si="4540"/>
        <v>147.97247209747351</v>
      </c>
    </row>
    <row r="4874" spans="1:58" x14ac:dyDescent="0.2">
      <c r="A4874" s="9" t="str">
        <f t="shared" si="4454"/>
        <v>Kazakhstan</v>
      </c>
      <c r="C4874" s="41">
        <f t="shared" ca="1" si="4530"/>
        <v>380.63869413820612</v>
      </c>
      <c r="D4874" s="41">
        <f t="shared" ca="1" si="4530"/>
        <v>378.73613253264432</v>
      </c>
      <c r="E4874" s="41">
        <f t="shared" ca="1" si="4530"/>
        <v>376.87161612445533</v>
      </c>
      <c r="F4874" s="41">
        <f t="shared" ca="1" si="4530"/>
        <v>375.04542449919472</v>
      </c>
      <c r="G4874" s="41">
        <f t="shared" ca="1" si="4530"/>
        <v>373.25782644029641</v>
      </c>
      <c r="H4874" s="34">
        <f t="shared" ref="H4874:AM4874" ca="1" si="4541">H4614*H3231</f>
        <v>343.87238903449133</v>
      </c>
      <c r="I4874" s="34">
        <f t="shared" ca="1" si="4541"/>
        <v>342.5250097071393</v>
      </c>
      <c r="J4874" s="34">
        <f t="shared" ca="1" si="4541"/>
        <v>341.20787609001383</v>
      </c>
      <c r="K4874" s="34">
        <f t="shared" ca="1" si="4541"/>
        <v>339.92140470092727</v>
      </c>
      <c r="L4874" s="34">
        <f t="shared" ca="1" si="4541"/>
        <v>345.0474637609268</v>
      </c>
      <c r="M4874" s="34">
        <f t="shared" ca="1" si="4541"/>
        <v>349.43304267631254</v>
      </c>
      <c r="N4874" s="34">
        <f t="shared" ca="1" si="4541"/>
        <v>353.05510749743718</v>
      </c>
      <c r="O4874" s="34">
        <f t="shared" ca="1" si="4541"/>
        <v>355.91203791464278</v>
      </c>
      <c r="P4874" s="34">
        <f t="shared" ca="1" si="4541"/>
        <v>358.02542303531038</v>
      </c>
      <c r="Q4874" s="34">
        <f t="shared" ca="1" si="4541"/>
        <v>355.68442060536336</v>
      </c>
      <c r="R4874" s="34">
        <f t="shared" ca="1" si="4541"/>
        <v>356.2087192099022</v>
      </c>
      <c r="S4874" s="34">
        <f t="shared" ca="1" si="4541"/>
        <v>354.90182731067404</v>
      </c>
      <c r="T4874" s="34">
        <f t="shared" ca="1" si="4541"/>
        <v>353.63621777517687</v>
      </c>
      <c r="U4874" s="34">
        <f t="shared" ca="1" si="4541"/>
        <v>352.41204701286949</v>
      </c>
      <c r="V4874" s="34">
        <f t="shared" ca="1" si="4541"/>
        <v>351.22946561473833</v>
      </c>
      <c r="W4874" s="34">
        <f t="shared" ca="1" si="4541"/>
        <v>350.08861858505321</v>
      </c>
      <c r="X4874" s="34">
        <f t="shared" ca="1" si="4541"/>
        <v>348.98964556329173</v>
      </c>
      <c r="Y4874" s="34">
        <f t="shared" ca="1" si="4541"/>
        <v>347.93268103692054</v>
      </c>
      <c r="Z4874" s="34">
        <f t="shared" ca="1" si="4541"/>
        <v>346.91785454515758</v>
      </c>
      <c r="AA4874" s="34">
        <f t="shared" ca="1" si="4541"/>
        <v>345.94529087437058</v>
      </c>
      <c r="AB4874" s="34">
        <f t="shared" ca="1" si="4541"/>
        <v>345.01511024520221</v>
      </c>
      <c r="AC4874" s="34">
        <f t="shared" ca="1" si="4541"/>
        <v>344.12742849204494</v>
      </c>
      <c r="AD4874" s="34">
        <f t="shared" ca="1" si="4541"/>
        <v>343.28235723492548</v>
      </c>
      <c r="AE4874" s="34">
        <f t="shared" ca="1" si="4541"/>
        <v>342.48000404439352</v>
      </c>
      <c r="AF4874" s="34">
        <f t="shared" ca="1" si="4541"/>
        <v>341.72047259944583</v>
      </c>
      <c r="AG4874" s="34">
        <f t="shared" ca="1" si="4541"/>
        <v>341.003862839053</v>
      </c>
      <c r="AH4874" s="34">
        <f t="shared" ca="1" si="4541"/>
        <v>340.33027110729535</v>
      </c>
      <c r="AI4874" s="34">
        <f t="shared" ca="1" si="4541"/>
        <v>339.69979029264942</v>
      </c>
      <c r="AJ4874" s="34">
        <f t="shared" ca="1" si="4541"/>
        <v>339.11250996140797</v>
      </c>
      <c r="AK4874" s="34">
        <f t="shared" ca="1" si="4541"/>
        <v>338.56851648575281</v>
      </c>
      <c r="AL4874" s="34">
        <f t="shared" ca="1" si="4541"/>
        <v>338.06789316644102</v>
      </c>
      <c r="AM4874" s="34">
        <f t="shared" ca="1" si="4541"/>
        <v>337.61072035060323</v>
      </c>
      <c r="AN4874" s="34">
        <f t="shared" ref="AN4874:BF4874" ca="1" si="4542">AN4614*AN3231</f>
        <v>337.19707554459438</v>
      </c>
      <c r="AO4874" s="34">
        <f t="shared" ca="1" si="4542"/>
        <v>336.82703352237684</v>
      </c>
      <c r="AP4874" s="34">
        <f t="shared" ca="1" si="4542"/>
        <v>336.50066642935775</v>
      </c>
      <c r="AQ4874" s="34">
        <f t="shared" ca="1" si="4542"/>
        <v>336.21804388214264</v>
      </c>
      <c r="AR4874" s="34">
        <f t="shared" ca="1" si="4542"/>
        <v>335.97923306411172</v>
      </c>
      <c r="AS4874" s="34">
        <f t="shared" ca="1" si="4542"/>
        <v>335.78429881726339</v>
      </c>
      <c r="AT4874" s="34">
        <f t="shared" ca="1" si="4542"/>
        <v>335.63330373021586</v>
      </c>
      <c r="AU4874" s="34">
        <f t="shared" ca="1" si="4542"/>
        <v>335.52630822279872</v>
      </c>
      <c r="AV4874" s="34">
        <f t="shared" ca="1" si="4542"/>
        <v>335.46337062710995</v>
      </c>
      <c r="AW4874" s="34">
        <f t="shared" ca="1" si="4542"/>
        <v>335.44454726545609</v>
      </c>
      <c r="AX4874" s="34">
        <f t="shared" ca="1" si="4542"/>
        <v>335.4698925250396</v>
      </c>
      <c r="AY4874" s="34">
        <f t="shared" ca="1" si="4542"/>
        <v>335.53945892979863</v>
      </c>
      <c r="AZ4874" s="34">
        <f t="shared" ca="1" si="4542"/>
        <v>335.65329720925058</v>
      </c>
      <c r="BA4874" s="34">
        <f t="shared" ca="1" si="4542"/>
        <v>335.81145636473434</v>
      </c>
      <c r="BB4874" s="34">
        <f t="shared" ca="1" si="4542"/>
        <v>336.01398373289203</v>
      </c>
      <c r="BC4874" s="34">
        <f t="shared" ca="1" si="4542"/>
        <v>336.26092504677382</v>
      </c>
      <c r="BD4874" s="34">
        <f t="shared" ca="1" si="4542"/>
        <v>336.55232449439779</v>
      </c>
      <c r="BE4874" s="34">
        <f t="shared" ca="1" si="4542"/>
        <v>336.88822477513895</v>
      </c>
      <c r="BF4874" s="34">
        <f t="shared" ca="1" si="4542"/>
        <v>337.26866715376968</v>
      </c>
    </row>
    <row r="4875" spans="1:58" x14ac:dyDescent="0.2">
      <c r="A4875" s="9" t="str">
        <f t="shared" si="4454"/>
        <v>Kenya</v>
      </c>
      <c r="C4875" s="41">
        <f t="shared" ca="1" si="4530"/>
        <v>449.08900057435613</v>
      </c>
      <c r="D4875" s="41">
        <f t="shared" ca="1" si="4530"/>
        <v>471.81164103936214</v>
      </c>
      <c r="E4875" s="41">
        <f t="shared" ca="1" si="4530"/>
        <v>494.83313325012546</v>
      </c>
      <c r="F4875" s="41">
        <f t="shared" ca="1" si="4530"/>
        <v>518.11632221233458</v>
      </c>
      <c r="G4875" s="41">
        <f t="shared" ca="1" si="4530"/>
        <v>541.62388134816695</v>
      </c>
      <c r="H4875" s="34">
        <f t="shared" ref="H4875:AM4875" ca="1" si="4543">H4615*H3232</f>
        <v>410.12473759844016</v>
      </c>
      <c r="I4875" s="34">
        <f t="shared" ca="1" si="4543"/>
        <v>428.67702757241693</v>
      </c>
      <c r="J4875" s="34">
        <f t="shared" ca="1" si="4543"/>
        <v>447.44937514468762</v>
      </c>
      <c r="K4875" s="34">
        <f t="shared" ca="1" si="4543"/>
        <v>505.13709078078426</v>
      </c>
      <c r="L4875" s="34">
        <f t="shared" ca="1" si="4543"/>
        <v>548.87248813445115</v>
      </c>
      <c r="M4875" s="34">
        <f t="shared" ca="1" si="4543"/>
        <v>595.18958259859733</v>
      </c>
      <c r="N4875" s="34">
        <f t="shared" ca="1" si="4543"/>
        <v>644.02873542713223</v>
      </c>
      <c r="O4875" s="34">
        <f t="shared" ca="1" si="4543"/>
        <v>695.28420907273266</v>
      </c>
      <c r="P4875" s="34">
        <f t="shared" ca="1" si="4543"/>
        <v>748.79812961055984</v>
      </c>
      <c r="Q4875" s="34">
        <f t="shared" ca="1" si="4543"/>
        <v>763.90809906681989</v>
      </c>
      <c r="R4875" s="34">
        <f t="shared" ca="1" si="4543"/>
        <v>804.64223075206053</v>
      </c>
      <c r="S4875" s="34">
        <f t="shared" ca="1" si="4543"/>
        <v>828.07535510831019</v>
      </c>
      <c r="T4875" s="34">
        <f t="shared" ca="1" si="4543"/>
        <v>851.29678823584322</v>
      </c>
      <c r="U4875" s="34">
        <f t="shared" ca="1" si="4543"/>
        <v>874.28013183013229</v>
      </c>
      <c r="V4875" s="34">
        <f t="shared" ca="1" si="4543"/>
        <v>897.00026612588135</v>
      </c>
      <c r="W4875" s="34">
        <f t="shared" ca="1" si="4543"/>
        <v>919.43336257666851</v>
      </c>
      <c r="X4875" s="34">
        <f t="shared" ca="1" si="4543"/>
        <v>941.55688876484544</v>
      </c>
      <c r="Y4875" s="34">
        <f t="shared" ca="1" si="4543"/>
        <v>963.34960618486491</v>
      </c>
      <c r="Z4875" s="34">
        <f t="shared" ca="1" si="4543"/>
        <v>984.79156154327939</v>
      </c>
      <c r="AA4875" s="34">
        <f t="shared" ca="1" si="4543"/>
        <v>1005.8640722085549</v>
      </c>
      <c r="AB4875" s="34">
        <f t="shared" ca="1" si="4543"/>
        <v>1026.549706431505</v>
      </c>
      <c r="AC4875" s="34">
        <f t="shared" ca="1" si="4543"/>
        <v>1046.8322589363502</v>
      </c>
      <c r="AD4875" s="34">
        <f t="shared" ca="1" si="4543"/>
        <v>1066.6967224612586</v>
      </c>
      <c r="AE4875" s="34">
        <f t="shared" ca="1" si="4543"/>
        <v>1086.1292557991587</v>
      </c>
      <c r="AF4875" s="34">
        <f t="shared" ca="1" si="4543"/>
        <v>1105.1171488627826</v>
      </c>
      <c r="AG4875" s="34">
        <f t="shared" ca="1" si="4543"/>
        <v>1123.6487852654557</v>
      </c>
      <c r="AH4875" s="34">
        <f t="shared" ca="1" si="4543"/>
        <v>1141.7136028793113</v>
      </c>
      <c r="AI4875" s="34">
        <f t="shared" ca="1" si="4543"/>
        <v>1159.3020527981273</v>
      </c>
      <c r="AJ4875" s="34">
        <f t="shared" ca="1" si="4543"/>
        <v>1176.4055571012398</v>
      </c>
      <c r="AK4875" s="34">
        <f t="shared" ca="1" si="4543"/>
        <v>1193.0164657803496</v>
      </c>
      <c r="AL4875" s="34">
        <f t="shared" ca="1" si="4543"/>
        <v>1209.1280131609722</v>
      </c>
      <c r="AM4875" s="34">
        <f t="shared" ca="1" si="4543"/>
        <v>1224.7342741168593</v>
      </c>
      <c r="AN4875" s="34">
        <f t="shared" ref="AN4875:BF4875" ca="1" si="4544">AN4615*AN3232</f>
        <v>1239.8301203474966</v>
      </c>
      <c r="AO4875" s="34">
        <f t="shared" ca="1" si="4544"/>
        <v>1254.4111769575243</v>
      </c>
      <c r="AP4875" s="34">
        <f t="shared" ca="1" si="4544"/>
        <v>1268.473779551314</v>
      </c>
      <c r="AQ4875" s="34">
        <f t="shared" ca="1" si="4544"/>
        <v>1282.0149320274431</v>
      </c>
      <c r="AR4875" s="34">
        <f t="shared" ca="1" si="4544"/>
        <v>1295.0322652352595</v>
      </c>
      <c r="AS4875" s="34">
        <f t="shared" ca="1" si="4544"/>
        <v>1307.5239966303227</v>
      </c>
      <c r="AT4875" s="34">
        <f t="shared" ca="1" si="4544"/>
        <v>1319.4888910462018</v>
      </c>
      <c r="AU4875" s="34">
        <f t="shared" ca="1" si="4544"/>
        <v>1330.9262226779169</v>
      </c>
      <c r="AV4875" s="34">
        <f t="shared" ca="1" si="4544"/>
        <v>1341.8357383562434</v>
      </c>
      <c r="AW4875" s="34">
        <f t="shared" ca="1" si="4544"/>
        <v>1352.2176221730335</v>
      </c>
      <c r="AX4875" s="34">
        <f t="shared" ca="1" si="4544"/>
        <v>1362.0724615047745</v>
      </c>
      <c r="AY4875" s="34">
        <f t="shared" ca="1" si="4544"/>
        <v>1371.4012144654823</v>
      </c>
      <c r="AZ4875" s="34">
        <f t="shared" ca="1" si="4544"/>
        <v>1380.2051788099934</v>
      </c>
      <c r="BA4875" s="34">
        <f t="shared" ca="1" si="4544"/>
        <v>1388.4859622952908</v>
      </c>
      <c r="BB4875" s="34">
        <f t="shared" ca="1" si="4544"/>
        <v>1396.2454545000953</v>
      </c>
      <c r="BC4875" s="34">
        <f t="shared" ca="1" si="4544"/>
        <v>1403.4858000919157</v>
      </c>
      <c r="BD4875" s="34">
        <f t="shared" ca="1" si="4544"/>
        <v>1410.2093735256619</v>
      </c>
      <c r="BE4875" s="34">
        <f t="shared" ca="1" si="4544"/>
        <v>1416.4187551489827</v>
      </c>
      <c r="BF4875" s="34">
        <f t="shared" ca="1" si="4544"/>
        <v>1422.1167086864036</v>
      </c>
    </row>
    <row r="4876" spans="1:58" x14ac:dyDescent="0.2">
      <c r="A4876" s="9" t="str">
        <f t="shared" si="4454"/>
        <v>Kiribati</v>
      </c>
      <c r="C4876" s="41">
        <f t="shared" ca="1" si="4530"/>
        <v>1.5045635431810822</v>
      </c>
      <c r="D4876" s="41">
        <f t="shared" ca="1" si="4530"/>
        <v>1.54992197216885</v>
      </c>
      <c r="E4876" s="41">
        <f t="shared" ca="1" si="4530"/>
        <v>1.5950038068173875</v>
      </c>
      <c r="F4876" s="41">
        <f t="shared" ca="1" si="4530"/>
        <v>1.6397628620784102</v>
      </c>
      <c r="G4876" s="41">
        <f t="shared" ca="1" si="4530"/>
        <v>1.6841550366191236</v>
      </c>
      <c r="H4876" s="34">
        <f t="shared" ref="H4876:AM4876" ca="1" si="4545">H4616*H3233</f>
        <v>1.6789134156576253</v>
      </c>
      <c r="I4876" s="34">
        <f t="shared" ca="1" si="4545"/>
        <v>1.7220093608807234</v>
      </c>
      <c r="J4876" s="34">
        <f t="shared" ca="1" si="4545"/>
        <v>1.7646664545548842</v>
      </c>
      <c r="K4876" s="34">
        <f t="shared" ca="1" si="4545"/>
        <v>1.8255705796610926</v>
      </c>
      <c r="L4876" s="34">
        <f t="shared" ca="1" si="4545"/>
        <v>1.869680848768255</v>
      </c>
      <c r="M4876" s="34">
        <f t="shared" ca="1" si="4545"/>
        <v>1.9132569226570018</v>
      </c>
      <c r="N4876" s="34">
        <f t="shared" ca="1" si="4545"/>
        <v>1.9562620339654506</v>
      </c>
      <c r="O4876" s="34">
        <f t="shared" ca="1" si="4545"/>
        <v>1.9986614794213442</v>
      </c>
      <c r="P4876" s="34">
        <f t="shared" ca="1" si="4545"/>
        <v>2.0404225991614307</v>
      </c>
      <c r="Q4876" s="34">
        <f t="shared" ca="1" si="4545"/>
        <v>2.0586373358446521</v>
      </c>
      <c r="R4876" s="34">
        <f t="shared" ca="1" si="4545"/>
        <v>2.1377286761582148</v>
      </c>
      <c r="S4876" s="34">
        <f t="shared" ca="1" si="4545"/>
        <v>2.1750306696443444</v>
      </c>
      <c r="T4876" s="34">
        <f t="shared" ca="1" si="4545"/>
        <v>2.211576972091875</v>
      </c>
      <c r="U4876" s="34">
        <f t="shared" ca="1" si="4545"/>
        <v>2.2473504424127122</v>
      </c>
      <c r="V4876" s="34">
        <f t="shared" ca="1" si="4545"/>
        <v>2.2823354689839581</v>
      </c>
      <c r="W4876" s="34">
        <f t="shared" ca="1" si="4545"/>
        <v>2.3165179020273823</v>
      </c>
      <c r="X4876" s="34">
        <f t="shared" ca="1" si="4545"/>
        <v>2.349884985665414</v>
      </c>
      <c r="Y4876" s="34">
        <f t="shared" ca="1" si="4545"/>
        <v>2.3824252900474403</v>
      </c>
      <c r="Z4876" s="34">
        <f t="shared" ca="1" si="4545"/>
        <v>2.4141286439121852</v>
      </c>
      <c r="AA4876" s="34">
        <f t="shared" ca="1" si="4545"/>
        <v>2.4449860678951612</v>
      </c>
      <c r="AB4876" s="34">
        <f t="shared" ca="1" si="4545"/>
        <v>2.4749897088659174</v>
      </c>
      <c r="AC4876" s="34">
        <f t="shared" ca="1" si="4545"/>
        <v>2.5041327755274567</v>
      </c>
      <c r="AD4876" s="34">
        <f t="shared" ca="1" si="4545"/>
        <v>2.5324094754922335</v>
      </c>
      <c r="AE4876" s="34">
        <f t="shared" ca="1" si="4545"/>
        <v>2.5598149540014354</v>
      </c>
      <c r="AF4876" s="34">
        <f t="shared" ca="1" si="4545"/>
        <v>2.5863452344403406</v>
      </c>
      <c r="AG4876" s="34">
        <f t="shared" ca="1" si="4545"/>
        <v>2.6119971607594126</v>
      </c>
      <c r="AH4876" s="34">
        <f t="shared" ca="1" si="4545"/>
        <v>2.63676834190295</v>
      </c>
      <c r="AI4876" s="34">
        <f t="shared" ca="1" si="4545"/>
        <v>2.6606570983083992</v>
      </c>
      <c r="AJ4876" s="34">
        <f t="shared" ca="1" si="4545"/>
        <v>2.6836624105350468</v>
      </c>
      <c r="AK4876" s="34">
        <f t="shared" ca="1" si="4545"/>
        <v>2.705783870046035</v>
      </c>
      <c r="AL4876" s="34">
        <f t="shared" ca="1" si="4545"/>
        <v>2.7270216321686704</v>
      </c>
      <c r="AM4876" s="34">
        <f t="shared" ca="1" si="4545"/>
        <v>2.7473763712268124</v>
      </c>
      <c r="AN4876" s="34">
        <f t="shared" ref="AN4876:BF4876" ca="1" si="4546">AN4616*AN3233</f>
        <v>2.7668492378426923</v>
      </c>
      <c r="AO4876" s="34">
        <f t="shared" ca="1" si="4546"/>
        <v>2.7854418183774206</v>
      </c>
      <c r="AP4876" s="34">
        <f t="shared" ca="1" si="4546"/>
        <v>2.8031560964874878</v>
      </c>
      <c r="AQ4876" s="34">
        <f t="shared" ca="1" si="4546"/>
        <v>2.8199944167491644</v>
      </c>
      <c r="AR4876" s="34">
        <f t="shared" ca="1" si="4546"/>
        <v>2.835959450312318</v>
      </c>
      <c r="AS4876" s="34">
        <f t="shared" ca="1" si="4546"/>
        <v>2.8510541625219767</v>
      </c>
      <c r="AT4876" s="34">
        <f t="shared" ca="1" si="4546"/>
        <v>2.8652817824591974</v>
      </c>
      <c r="AU4876" s="34">
        <f t="shared" ca="1" si="4546"/>
        <v>2.8786457743314338</v>
      </c>
      <c r="AV4876" s="34">
        <f t="shared" ca="1" si="4546"/>
        <v>2.8911498106565636</v>
      </c>
      <c r="AW4876" s="34">
        <f t="shared" ca="1" si="4546"/>
        <v>2.9027977471648039</v>
      </c>
      <c r="AX4876" s="34">
        <f t="shared" ca="1" si="4546"/>
        <v>2.9135935993595727</v>
      </c>
      <c r="AY4876" s="34">
        <f t="shared" ca="1" si="4546"/>
        <v>2.9235415206596018</v>
      </c>
      <c r="AZ4876" s="34">
        <f t="shared" ca="1" si="4546"/>
        <v>2.9326457820614213</v>
      </c>
      <c r="BA4876" s="34">
        <f t="shared" ca="1" si="4546"/>
        <v>2.9409107532434731</v>
      </c>
      <c r="BB4876" s="34">
        <f t="shared" ca="1" si="4546"/>
        <v>2.9483408850521879</v>
      </c>
      <c r="BC4876" s="34">
        <f t="shared" ca="1" si="4546"/>
        <v>2.9549406932931532</v>
      </c>
      <c r="BD4876" s="34">
        <f t="shared" ca="1" si="4546"/>
        <v>2.9607147437690848</v>
      </c>
      <c r="BE4876" s="34">
        <f t="shared" ca="1" si="4546"/>
        <v>2.9656676384895166</v>
      </c>
      <c r="BF4876" s="34">
        <f t="shared" ca="1" si="4546"/>
        <v>2.969804002997575</v>
      </c>
    </row>
    <row r="4877" spans="1:58" x14ac:dyDescent="0.2">
      <c r="A4877" s="9" t="str">
        <f t="shared" si="4454"/>
        <v>Kuwait</v>
      </c>
      <c r="C4877" s="41">
        <f t="shared" ca="1" si="4530"/>
        <v>39.206732400275556</v>
      </c>
      <c r="D4877" s="41">
        <f t="shared" ca="1" si="4530"/>
        <v>39.537995682190811</v>
      </c>
      <c r="E4877" s="41">
        <f t="shared" ca="1" si="4530"/>
        <v>39.854217944975801</v>
      </c>
      <c r="F4877" s="41">
        <f t="shared" ca="1" si="4530"/>
        <v>40.156280417908157</v>
      </c>
      <c r="G4877" s="41">
        <f t="shared" ca="1" si="4530"/>
        <v>40.44508529540078</v>
      </c>
      <c r="H4877" s="34">
        <f t="shared" ref="H4877:AM4877" ca="1" si="4547">H4617*H3234</f>
        <v>29.08861869874136</v>
      </c>
      <c r="I4877" s="34">
        <f t="shared" ca="1" si="4547"/>
        <v>29.401677714573474</v>
      </c>
      <c r="J4877" s="34">
        <f t="shared" ca="1" si="4547"/>
        <v>29.708968964868507</v>
      </c>
      <c r="K4877" s="34">
        <f t="shared" ca="1" si="4547"/>
        <v>36.533591999207388</v>
      </c>
      <c r="L4877" s="34">
        <f t="shared" ca="1" si="4547"/>
        <v>37.686706193719075</v>
      </c>
      <c r="M4877" s="34">
        <f t="shared" ca="1" si="4547"/>
        <v>38.831873367682746</v>
      </c>
      <c r="N4877" s="34">
        <f t="shared" ca="1" si="4547"/>
        <v>39.965281534774086</v>
      </c>
      <c r="O4877" s="34">
        <f t="shared" ca="1" si="4547"/>
        <v>41.083013294743701</v>
      </c>
      <c r="P4877" s="34">
        <f t="shared" ca="1" si="4547"/>
        <v>42.181084746191353</v>
      </c>
      <c r="Q4877" s="34">
        <f t="shared" ca="1" si="4547"/>
        <v>41.978886478123755</v>
      </c>
      <c r="R4877" s="34">
        <f t="shared" ca="1" si="4547"/>
        <v>43.013807657774144</v>
      </c>
      <c r="S4877" s="34">
        <f t="shared" ca="1" si="4547"/>
        <v>43.216207903247685</v>
      </c>
      <c r="T4877" s="34">
        <f t="shared" ca="1" si="4547"/>
        <v>43.417315069247131</v>
      </c>
      <c r="U4877" s="34">
        <f t="shared" ca="1" si="4547"/>
        <v>43.617976392494342</v>
      </c>
      <c r="V4877" s="34">
        <f t="shared" ca="1" si="4547"/>
        <v>43.81902035977938</v>
      </c>
      <c r="W4877" s="34">
        <f t="shared" ca="1" si="4547"/>
        <v>44.021255839703933</v>
      </c>
      <c r="X4877" s="34">
        <f t="shared" ca="1" si="4547"/>
        <v>44.225471371401056</v>
      </c>
      <c r="Y4877" s="34">
        <f t="shared" ca="1" si="4547"/>
        <v>44.4324345980204</v>
      </c>
      <c r="Z4877" s="34">
        <f t="shared" ca="1" si="4547"/>
        <v>44.642891833655909</v>
      </c>
      <c r="AA4877" s="34">
        <f t="shared" ca="1" si="4547"/>
        <v>44.857567752286599</v>
      </c>
      <c r="AB4877" s="34">
        <f t="shared" ca="1" si="4547"/>
        <v>45.077165188111664</v>
      </c>
      <c r="AC4877" s="34">
        <f t="shared" ca="1" si="4547"/>
        <v>45.30236503694158</v>
      </c>
      <c r="AD4877" s="34">
        <f t="shared" ca="1" si="4547"/>
        <v>45.533826248868458</v>
      </c>
      <c r="AE4877" s="34">
        <f t="shared" ca="1" si="4547"/>
        <v>45.772185902942169</v>
      </c>
      <c r="AF4877" s="34">
        <f t="shared" ca="1" si="4547"/>
        <v>46.018059355142398</v>
      </c>
      <c r="AG4877" s="34">
        <f t="shared" ca="1" si="4547"/>
        <v>46.272040451325047</v>
      </c>
      <c r="AH4877" s="34">
        <f t="shared" ca="1" si="4547"/>
        <v>46.534701797677954</v>
      </c>
      <c r="AI4877" s="34">
        <f t="shared" ca="1" si="4547"/>
        <v>46.806595081207995</v>
      </c>
      <c r="AJ4877" s="34">
        <f t="shared" ca="1" si="4547"/>
        <v>47.088251433914841</v>
      </c>
      <c r="AK4877" s="34">
        <f t="shared" ca="1" si="4547"/>
        <v>47.38018183426712</v>
      </c>
      <c r="AL4877" s="34">
        <f t="shared" ca="1" si="4547"/>
        <v>47.682877540407617</v>
      </c>
      <c r="AM4877" s="34">
        <f t="shared" ca="1" si="4547"/>
        <v>47.996810549827771</v>
      </c>
      <c r="AN4877" s="34">
        <f t="shared" ref="AN4877:BF4877" ca="1" si="4548">AN4617*AN3234</f>
        <v>48.322434080769419</v>
      </c>
      <c r="AO4877" s="34">
        <f t="shared" ca="1" si="4548"/>
        <v>48.6601830708791</v>
      </c>
      <c r="AP4877" s="34">
        <f t="shared" ca="1" si="4548"/>
        <v>49.010474689383493</v>
      </c>
      <c r="AQ4877" s="34">
        <f t="shared" ca="1" si="4548"/>
        <v>49.373708858872064</v>
      </c>
      <c r="AR4877" s="34">
        <f t="shared" ca="1" si="4548"/>
        <v>49.750268783779788</v>
      </c>
      <c r="AS4877" s="34">
        <f t="shared" ca="1" si="4548"/>
        <v>50.140521482434245</v>
      </c>
      <c r="AT4877" s="34">
        <f t="shared" ca="1" si="4548"/>
        <v>50.54481832018859</v>
      </c>
      <c r="AU4877" s="34">
        <f t="shared" ca="1" si="4548"/>
        <v>50.963495541300716</v>
      </c>
      <c r="AV4877" s="34">
        <f t="shared" ca="1" si="4548"/>
        <v>51.39687479752687</v>
      </c>
      <c r="AW4877" s="34">
        <f t="shared" ca="1" si="4548"/>
        <v>51.845263671629858</v>
      </c>
      <c r="AX4877" s="34">
        <f t="shared" ca="1" si="4548"/>
        <v>52.30895619430212</v>
      </c>
      <c r="AY4877" s="34">
        <f t="shared" ca="1" si="4548"/>
        <v>52.788233352988243</v>
      </c>
      <c r="AZ4877" s="34">
        <f t="shared" ca="1" si="4548"/>
        <v>53.283363591714988</v>
      </c>
      <c r="BA4877" s="34">
        <f t="shared" ca="1" si="4548"/>
        <v>53.794603300626598</v>
      </c>
      <c r="BB4877" s="34">
        <f t="shared" ca="1" si="4548"/>
        <v>54.322197294732469</v>
      </c>
      <c r="BC4877" s="34">
        <f t="shared" ca="1" si="4548"/>
        <v>54.866379280858304</v>
      </c>
      <c r="BD4877" s="34">
        <f t="shared" ca="1" si="4548"/>
        <v>55.427372312586677</v>
      </c>
      <c r="BE4877" s="34">
        <f t="shared" ca="1" si="4548"/>
        <v>56.005389232426246</v>
      </c>
      <c r="BF4877" s="34">
        <f t="shared" ca="1" si="4548"/>
        <v>56.600633101212225</v>
      </c>
    </row>
    <row r="4878" spans="1:58" x14ac:dyDescent="0.2">
      <c r="A4878" s="9" t="str">
        <f t="shared" si="4454"/>
        <v>Kyrgyzstan</v>
      </c>
      <c r="C4878" s="41">
        <f t="shared" ca="1" si="4530"/>
        <v>79.3078452940929</v>
      </c>
      <c r="D4878" s="41">
        <f t="shared" ca="1" si="4530"/>
        <v>80.99785933778054</v>
      </c>
      <c r="E4878" s="41">
        <f t="shared" ca="1" si="4530"/>
        <v>82.65756614688695</v>
      </c>
      <c r="F4878" s="41">
        <f t="shared" ca="1" si="4530"/>
        <v>84.286167831060737</v>
      </c>
      <c r="G4878" s="41">
        <f t="shared" ca="1" si="4530"/>
        <v>85.882987300451347</v>
      </c>
      <c r="H4878" s="34">
        <f t="shared" ref="H4878:AM4878" ca="1" si="4549">H4618*H3235</f>
        <v>65.533487250807681</v>
      </c>
      <c r="I4878" s="34">
        <f t="shared" ca="1" si="4549"/>
        <v>66.922220104761124</v>
      </c>
      <c r="J4878" s="34">
        <f t="shared" ca="1" si="4549"/>
        <v>68.295342209071606</v>
      </c>
      <c r="K4878" s="34">
        <f t="shared" ca="1" si="4549"/>
        <v>75.649054189849053</v>
      </c>
      <c r="L4878" s="34">
        <f t="shared" ca="1" si="4549"/>
        <v>79.94014295903925</v>
      </c>
      <c r="M4878" s="34">
        <f t="shared" ca="1" si="4549"/>
        <v>84.318874522137861</v>
      </c>
      <c r="N4878" s="34">
        <f t="shared" ca="1" si="4549"/>
        <v>88.763194757995848</v>
      </c>
      <c r="O4878" s="34">
        <f t="shared" ca="1" si="4549"/>
        <v>93.247722045966455</v>
      </c>
      <c r="P4878" s="34">
        <f t="shared" ca="1" si="4549"/>
        <v>97.743834494910402</v>
      </c>
      <c r="Q4878" s="34">
        <f t="shared" ca="1" si="4549"/>
        <v>97.998807693554951</v>
      </c>
      <c r="R4878" s="34">
        <f t="shared" ca="1" si="4549"/>
        <v>101.26162705593258</v>
      </c>
      <c r="S4878" s="34">
        <f t="shared" ca="1" si="4549"/>
        <v>102.46087338488047</v>
      </c>
      <c r="T4878" s="34">
        <f t="shared" ca="1" si="4549"/>
        <v>103.62806108071092</v>
      </c>
      <c r="U4878" s="34">
        <f t="shared" ca="1" si="4549"/>
        <v>104.76363369405297</v>
      </c>
      <c r="V4878" s="34">
        <f t="shared" ca="1" si="4549"/>
        <v>105.8680759157473</v>
      </c>
      <c r="W4878" s="34">
        <f t="shared" ca="1" si="4549"/>
        <v>106.94190921226857</v>
      </c>
      <c r="X4878" s="34">
        <f t="shared" ca="1" si="4549"/>
        <v>107.9856876706498</v>
      </c>
      <c r="Y4878" s="34">
        <f t="shared" ca="1" si="4549"/>
        <v>108.99999405627277</v>
      </c>
      <c r="Z4878" s="34">
        <f t="shared" ca="1" si="4549"/>
        <v>109.98543608494855</v>
      </c>
      <c r="AA4878" s="34">
        <f t="shared" ca="1" si="4549"/>
        <v>110.94264290905677</v>
      </c>
      <c r="AB4878" s="34">
        <f t="shared" ca="1" si="4549"/>
        <v>111.87226181600484</v>
      </c>
      <c r="AC4878" s="34">
        <f t="shared" ca="1" si="4549"/>
        <v>112.77495513601932</v>
      </c>
      <c r="AD4878" s="34">
        <f t="shared" ca="1" si="4549"/>
        <v>113.651397355151</v>
      </c>
      <c r="AE4878" s="34">
        <f t="shared" ca="1" si="4549"/>
        <v>114.50227242848035</v>
      </c>
      <c r="AF4878" s="34">
        <f t="shared" ca="1" si="4549"/>
        <v>115.32827128770356</v>
      </c>
      <c r="AG4878" s="34">
        <f t="shared" ca="1" si="4549"/>
        <v>116.1300895366816</v>
      </c>
      <c r="AH4878" s="34">
        <f t="shared" ca="1" si="4549"/>
        <v>116.90842532799998</v>
      </c>
      <c r="AI4878" s="34">
        <f t="shared" ca="1" si="4549"/>
        <v>117.66397741323533</v>
      </c>
      <c r="AJ4878" s="34">
        <f t="shared" ca="1" si="4549"/>
        <v>118.39744335930962</v>
      </c>
      <c r="AK4878" s="34">
        <f t="shared" ca="1" si="4549"/>
        <v>119.1095179231602</v>
      </c>
      <c r="AL4878" s="34">
        <f t="shared" ca="1" si="4549"/>
        <v>119.80089157681249</v>
      </c>
      <c r="AM4878" s="34">
        <f t="shared" ca="1" si="4549"/>
        <v>120.47224917494488</v>
      </c>
      <c r="AN4878" s="34">
        <f t="shared" ref="AN4878:BF4878" ca="1" si="4550">AN4618*AN3235</f>
        <v>121.12426875702775</v>
      </c>
      <c r="AO4878" s="34">
        <f t="shared" ca="1" si="4550"/>
        <v>121.75762047623947</v>
      </c>
      <c r="AP4878" s="34">
        <f t="shared" ca="1" si="4550"/>
        <v>122.37296564745344</v>
      </c>
      <c r="AQ4878" s="34">
        <f t="shared" ca="1" si="4550"/>
        <v>122.97095590679712</v>
      </c>
      <c r="AR4878" s="34">
        <f t="shared" ca="1" si="4550"/>
        <v>123.55223247544546</v>
      </c>
      <c r="AS4878" s="34">
        <f t="shared" ca="1" si="4550"/>
        <v>124.11742552057694</v>
      </c>
      <c r="AT4878" s="34">
        <f t="shared" ca="1" si="4550"/>
        <v>124.66715360662913</v>
      </c>
      <c r="AU4878" s="34">
        <f t="shared" ca="1" si="4550"/>
        <v>125.20202323029316</v>
      </c>
      <c r="AV4878" s="34">
        <f t="shared" ca="1" si="4550"/>
        <v>125.72262843292256</v>
      </c>
      <c r="AW4878" s="34">
        <f t="shared" ca="1" si="4550"/>
        <v>126.22955048435549</v>
      </c>
      <c r="AX4878" s="34">
        <f t="shared" ca="1" si="4550"/>
        <v>126.72335763239735</v>
      </c>
      <c r="AY4878" s="34">
        <f t="shared" ca="1" si="4550"/>
        <v>127.20460491254082</v>
      </c>
      <c r="AZ4878" s="34">
        <f t="shared" ca="1" si="4550"/>
        <v>127.67383401275015</v>
      </c>
      <c r="BA4878" s="34">
        <f t="shared" ca="1" si="4550"/>
        <v>128.13157318846419</v>
      </c>
      <c r="BB4878" s="34">
        <f t="shared" ca="1" si="4550"/>
        <v>128.578337223212</v>
      </c>
      <c r="BC4878" s="34">
        <f t="shared" ca="1" si="4550"/>
        <v>129.01462743055569</v>
      </c>
      <c r="BD4878" s="34">
        <f t="shared" ca="1" si="4550"/>
        <v>129.44093169330054</v>
      </c>
      <c r="BE4878" s="34">
        <f t="shared" ca="1" si="4550"/>
        <v>129.85772453621485</v>
      </c>
      <c r="BF4878" s="34">
        <f t="shared" ca="1" si="4550"/>
        <v>130.26546722871399</v>
      </c>
    </row>
    <row r="4879" spans="1:58" x14ac:dyDescent="0.2">
      <c r="A4879" s="9" t="str">
        <f t="shared" si="4454"/>
        <v>Lao People's Democratic Republic</v>
      </c>
      <c r="C4879" s="41">
        <f t="shared" ref="C4879:G4888" ca="1" si="4551">C3932</f>
        <v>97.303124145923874</v>
      </c>
      <c r="D4879" s="41">
        <f t="shared" ca="1" si="4551"/>
        <v>98.751588632695757</v>
      </c>
      <c r="E4879" s="41">
        <f t="shared" ca="1" si="4551"/>
        <v>100.1473956110172</v>
      </c>
      <c r="F4879" s="41">
        <f t="shared" ca="1" si="4551"/>
        <v>101.4897995514908</v>
      </c>
      <c r="G4879" s="41">
        <f t="shared" ca="1" si="4551"/>
        <v>102.77816173066675</v>
      </c>
      <c r="H4879" s="34">
        <f t="shared" ref="H4879:AM4879" ca="1" si="4552">H4619*H3236</f>
        <v>87.389088807236945</v>
      </c>
      <c r="I4879" s="34">
        <f t="shared" ca="1" si="4552"/>
        <v>88.608864510578329</v>
      </c>
      <c r="J4879" s="34">
        <f t="shared" ca="1" si="4552"/>
        <v>89.785803763256098</v>
      </c>
      <c r="K4879" s="34">
        <f t="shared" ca="1" si="4552"/>
        <v>98.552990156581629</v>
      </c>
      <c r="L4879" s="34">
        <f t="shared" ca="1" si="4552"/>
        <v>101.14722836782903</v>
      </c>
      <c r="M4879" s="34">
        <f t="shared" ca="1" si="4552"/>
        <v>103.68029786768481</v>
      </c>
      <c r="N4879" s="34">
        <f t="shared" ca="1" si="4552"/>
        <v>106.1442217583412</v>
      </c>
      <c r="O4879" s="34">
        <f t="shared" ca="1" si="4552"/>
        <v>108.53117625982104</v>
      </c>
      <c r="P4879" s="34">
        <f t="shared" ca="1" si="4552"/>
        <v>110.83355340772107</v>
      </c>
      <c r="Q4879" s="34">
        <f t="shared" ca="1" si="4552"/>
        <v>110.53933639783072</v>
      </c>
      <c r="R4879" s="34">
        <f t="shared" ca="1" si="4552"/>
        <v>113.29162835557754</v>
      </c>
      <c r="S4879" s="34">
        <f t="shared" ca="1" si="4552"/>
        <v>113.91330809871272</v>
      </c>
      <c r="T4879" s="34">
        <f t="shared" ca="1" si="4552"/>
        <v>114.47997324449403</v>
      </c>
      <c r="U4879" s="34">
        <f t="shared" ca="1" si="4552"/>
        <v>114.99194159983605</v>
      </c>
      <c r="V4879" s="34">
        <f t="shared" ca="1" si="4552"/>
        <v>115.44956554209968</v>
      </c>
      <c r="W4879" s="34">
        <f t="shared" ca="1" si="4552"/>
        <v>115.85322842985723</v>
      </c>
      <c r="X4879" s="34">
        <f t="shared" ca="1" si="4552"/>
        <v>116.20334120335178</v>
      </c>
      <c r="Y4879" s="34">
        <f t="shared" ca="1" si="4552"/>
        <v>116.5003391733112</v>
      </c>
      <c r="Z4879" s="34">
        <f t="shared" ca="1" si="4552"/>
        <v>116.74467899567102</v>
      </c>
      <c r="AA4879" s="34">
        <f t="shared" ca="1" si="4552"/>
        <v>116.93683582908551</v>
      </c>
      <c r="AB4879" s="34">
        <f t="shared" ca="1" si="4552"/>
        <v>117.07730067101963</v>
      </c>
      <c r="AC4879" s="34">
        <f t="shared" ca="1" si="4552"/>
        <v>117.16657786779693</v>
      </c>
      <c r="AD4879" s="34">
        <f t="shared" ca="1" si="4552"/>
        <v>117.20518279338866</v>
      </c>
      <c r="AE4879" s="34">
        <f t="shared" ca="1" si="4552"/>
        <v>117.19363969120941</v>
      </c>
      <c r="AF4879" s="34">
        <f t="shared" ca="1" si="4552"/>
        <v>117.13247967297941</v>
      </c>
      <c r="AG4879" s="34">
        <f t="shared" ca="1" si="4552"/>
        <v>117.0222388683702</v>
      </c>
      <c r="AH4879" s="34">
        <f t="shared" ca="1" si="4552"/>
        <v>116.86345671891176</v>
      </c>
      <c r="AI4879" s="34">
        <f t="shared" ca="1" si="4552"/>
        <v>116.65667440976711</v>
      </c>
      <c r="AJ4879" s="34">
        <f t="shared" ca="1" si="4552"/>
        <v>116.40243343259444</v>
      </c>
      <c r="AK4879" s="34">
        <f t="shared" ca="1" si="4552"/>
        <v>116.10127427295649</v>
      </c>
      <c r="AL4879" s="34">
        <f t="shared" ca="1" si="4552"/>
        <v>115.75373521572052</v>
      </c>
      <c r="AM4879" s="34">
        <f t="shared" ca="1" si="4552"/>
        <v>115.36035126187726</v>
      </c>
      <c r="AN4879" s="34">
        <f t="shared" ref="AN4879:BF4879" ca="1" si="4553">AN4619*AN3236</f>
        <v>114.9216531505003</v>
      </c>
      <c r="AO4879" s="34">
        <f t="shared" ca="1" si="4553"/>
        <v>114.43816647947297</v>
      </c>
      <c r="AP4879" s="34">
        <f t="shared" ca="1" si="4553"/>
        <v>113.91041091903455</v>
      </c>
      <c r="AQ4879" s="34">
        <f t="shared" ca="1" si="4553"/>
        <v>113.33889951214043</v>
      </c>
      <c r="AR4879" s="34">
        <f t="shared" ca="1" si="4553"/>
        <v>112.72413805604968</v>
      </c>
      <c r="AS4879" s="34">
        <f t="shared" ca="1" si="4553"/>
        <v>112.06662455952187</v>
      </c>
      <c r="AT4879" s="34">
        <f t="shared" ca="1" si="4553"/>
        <v>111.36684877048643</v>
      </c>
      <c r="AU4879" s="34">
        <f t="shared" ca="1" si="4553"/>
        <v>110.62529176902794</v>
      </c>
      <c r="AV4879" s="34">
        <f t="shared" ca="1" si="4553"/>
        <v>109.8424256209847</v>
      </c>
      <c r="AW4879" s="34">
        <f t="shared" ca="1" si="4553"/>
        <v>109.01871308743956</v>
      </c>
      <c r="AX4879" s="34">
        <f t="shared" ca="1" si="4553"/>
        <v>108.15460738587943</v>
      </c>
      <c r="AY4879" s="34">
        <f t="shared" ca="1" si="4553"/>
        <v>107.25055199877937</v>
      </c>
      <c r="AZ4879" s="34">
        <f t="shared" ca="1" si="4553"/>
        <v>106.30698052581918</v>
      </c>
      <c r="BA4879" s="34">
        <f t="shared" ca="1" si="4553"/>
        <v>105.32431657590996</v>
      </c>
      <c r="BB4879" s="34">
        <f t="shared" ca="1" si="4553"/>
        <v>104.30297369569382</v>
      </c>
      <c r="BC4879" s="34">
        <f t="shared" ca="1" si="4553"/>
        <v>103.24335533113805</v>
      </c>
      <c r="BD4879" s="34">
        <f t="shared" ca="1" si="4553"/>
        <v>102.14585481927686</v>
      </c>
      <c r="BE4879" s="34">
        <f t="shared" ca="1" si="4553"/>
        <v>101.01085540709606</v>
      </c>
      <c r="BF4879" s="34">
        <f t="shared" ca="1" si="4553"/>
        <v>99.838730295018379</v>
      </c>
    </row>
    <row r="4880" spans="1:58" x14ac:dyDescent="0.2">
      <c r="A4880" s="9" t="str">
        <f t="shared" si="4454"/>
        <v>Latvia</v>
      </c>
      <c r="C4880" s="41">
        <f t="shared" ca="1" si="4551"/>
        <v>17.696823051337137</v>
      </c>
      <c r="D4880" s="41">
        <f t="shared" ca="1" si="4551"/>
        <v>17.640566980546446</v>
      </c>
      <c r="E4880" s="41">
        <f t="shared" ca="1" si="4551"/>
        <v>17.582944579167595</v>
      </c>
      <c r="F4880" s="41">
        <f t="shared" ca="1" si="4551"/>
        <v>17.523958373498431</v>
      </c>
      <c r="G4880" s="41">
        <f t="shared" ca="1" si="4551"/>
        <v>17.463610819884146</v>
      </c>
      <c r="H4880" s="34">
        <f t="shared" ref="H4880:AM4880" ca="1" si="4554">H4620*H3237</f>
        <v>16.370511342831463</v>
      </c>
      <c r="I4880" s="34">
        <f t="shared" ca="1" si="4554"/>
        <v>16.317791412925484</v>
      </c>
      <c r="J4880" s="34">
        <f t="shared" ca="1" si="4554"/>
        <v>16.263640075284528</v>
      </c>
      <c r="K4880" s="34">
        <f t="shared" ca="1" si="4554"/>
        <v>16.208061063216569</v>
      </c>
      <c r="L4880" s="34">
        <f t="shared" ca="1" si="4554"/>
        <v>16.40185971413403</v>
      </c>
      <c r="M4880" s="34">
        <f t="shared" ca="1" si="4554"/>
        <v>16.560195787948444</v>
      </c>
      <c r="N4880" s="34">
        <f t="shared" ca="1" si="4554"/>
        <v>16.682937777746272</v>
      </c>
      <c r="O4880" s="34">
        <f t="shared" ca="1" si="4554"/>
        <v>16.770908844597919</v>
      </c>
      <c r="P4880" s="34">
        <f t="shared" ca="1" si="4554"/>
        <v>16.825892343722607</v>
      </c>
      <c r="Q4880" s="34">
        <f t="shared" ca="1" si="4554"/>
        <v>16.716636958774828</v>
      </c>
      <c r="R4880" s="34">
        <f t="shared" ca="1" si="4554"/>
        <v>16.710577291701284</v>
      </c>
      <c r="S4880" s="34">
        <f t="shared" ca="1" si="4554"/>
        <v>16.634062393611504</v>
      </c>
      <c r="T4880" s="34">
        <f t="shared" ca="1" si="4554"/>
        <v>16.556212592497161</v>
      </c>
      <c r="U4880" s="34">
        <f t="shared" ca="1" si="4554"/>
        <v>16.477029560037789</v>
      </c>
      <c r="V4880" s="34">
        <f t="shared" ca="1" si="4554"/>
        <v>16.396514923606809</v>
      </c>
      <c r="W4880" s="34">
        <f t="shared" ca="1" si="4554"/>
        <v>16.314670267583868</v>
      </c>
      <c r="X4880" s="34">
        <f t="shared" ca="1" si="4554"/>
        <v>16.231497134627379</v>
      </c>
      <c r="Y4880" s="34">
        <f t="shared" ca="1" si="4554"/>
        <v>16.146997026905758</v>
      </c>
      <c r="Z4880" s="34">
        <f t="shared" ca="1" si="4554"/>
        <v>16.061171407291422</v>
      </c>
      <c r="AA4880" s="34">
        <f t="shared" ca="1" si="4554"/>
        <v>15.974021700515928</v>
      </c>
      <c r="AB4880" s="34">
        <f t="shared" ca="1" si="4554"/>
        <v>15.88554929429033</v>
      </c>
      <c r="AC4880" s="34">
        <f t="shared" ca="1" si="4554"/>
        <v>15.795755540389013</v>
      </c>
      <c r="AD4880" s="34">
        <f t="shared" ca="1" si="4554"/>
        <v>15.704641755700978</v>
      </c>
      <c r="AE4880" s="34">
        <f t="shared" ca="1" si="4554"/>
        <v>15.612209223246836</v>
      </c>
      <c r="AF4880" s="34">
        <f t="shared" ca="1" si="4554"/>
        <v>15.518459193165389</v>
      </c>
      <c r="AG4880" s="34">
        <f t="shared" ca="1" si="4554"/>
        <v>15.423392883667962</v>
      </c>
      <c r="AH4880" s="34">
        <f t="shared" ca="1" si="4554"/>
        <v>15.327011481964352</v>
      </c>
      <c r="AI4880" s="34">
        <f t="shared" ca="1" si="4554"/>
        <v>15.229316145158474</v>
      </c>
      <c r="AJ4880" s="34">
        <f t="shared" ca="1" si="4554"/>
        <v>15.130308001117484</v>
      </c>
      <c r="AK4880" s="34">
        <f t="shared" ca="1" si="4554"/>
        <v>15.029988149312445</v>
      </c>
      <c r="AL4880" s="34">
        <f t="shared" ca="1" si="4554"/>
        <v>14.928357661634234</v>
      </c>
      <c r="AM4880" s="34">
        <f t="shared" ca="1" si="4554"/>
        <v>14.825417583182682</v>
      </c>
      <c r="AN4880" s="34">
        <f t="shared" ref="AN4880:BF4880" ca="1" si="4555">AN4620*AN3237</f>
        <v>14.721168933032649</v>
      </c>
      <c r="AO4880" s="34">
        <f t="shared" ca="1" si="4555"/>
        <v>14.615612704974914</v>
      </c>
      <c r="AP4880" s="34">
        <f t="shared" ca="1" si="4555"/>
        <v>14.508749868235551</v>
      </c>
      <c r="AQ4880" s="34">
        <f t="shared" ca="1" si="4555"/>
        <v>14.400581368171636</v>
      </c>
      <c r="AR4880" s="34">
        <f t="shared" ca="1" si="4555"/>
        <v>14.29110812694689</v>
      </c>
      <c r="AS4880" s="34">
        <f t="shared" ca="1" si="4555"/>
        <v>14.180331044185069</v>
      </c>
      <c r="AT4880" s="34">
        <f t="shared" ca="1" si="4555"/>
        <v>14.068250997604641</v>
      </c>
      <c r="AU4880" s="34">
        <f t="shared" ca="1" si="4555"/>
        <v>13.954868843632543</v>
      </c>
      <c r="AV4880" s="34">
        <f t="shared" ca="1" si="4555"/>
        <v>13.8401854180005</v>
      </c>
      <c r="AW4880" s="34">
        <f t="shared" ca="1" si="4555"/>
        <v>13.724201536321647</v>
      </c>
      <c r="AX4880" s="34">
        <f t="shared" ca="1" si="4555"/>
        <v>13.606917994650919</v>
      </c>
      <c r="AY4880" s="34">
        <f t="shared" ca="1" si="4555"/>
        <v>13.488335570026914</v>
      </c>
      <c r="AZ4880" s="34">
        <f t="shared" ca="1" si="4555"/>
        <v>13.368455020998619</v>
      </c>
      <c r="BA4880" s="34">
        <f t="shared" ca="1" si="4555"/>
        <v>13.247277088134691</v>
      </c>
      <c r="BB4880" s="34">
        <f t="shared" ca="1" si="4555"/>
        <v>13.124802494518679</v>
      </c>
      <c r="BC4880" s="34">
        <f t="shared" ca="1" si="4555"/>
        <v>13.00103194622778</v>
      </c>
      <c r="BD4880" s="34">
        <f t="shared" ca="1" si="4555"/>
        <v>12.875966132798528</v>
      </c>
      <c r="BE4880" s="34">
        <f t="shared" ca="1" si="4555"/>
        <v>12.749605727676972</v>
      </c>
      <c r="BF4880" s="34">
        <f t="shared" ca="1" si="4555"/>
        <v>12.621951388656697</v>
      </c>
    </row>
    <row r="4881" spans="1:58" x14ac:dyDescent="0.2">
      <c r="A4881" s="9" t="str">
        <f t="shared" si="4454"/>
        <v>Lebanon</v>
      </c>
      <c r="C4881" s="41">
        <f t="shared" ca="1" si="4551"/>
        <v>95.938177891970241</v>
      </c>
      <c r="D4881" s="41">
        <f t="shared" ca="1" si="4551"/>
        <v>94.789346995567357</v>
      </c>
      <c r="E4881" s="41">
        <f t="shared" ca="1" si="4551"/>
        <v>93.616762308734536</v>
      </c>
      <c r="F4881" s="41">
        <f t="shared" ca="1" si="4551"/>
        <v>92.423958762889697</v>
      </c>
      <c r="G4881" s="41">
        <f t="shared" ca="1" si="4551"/>
        <v>91.214384441063885</v>
      </c>
      <c r="H4881" s="34">
        <f t="shared" ref="H4881:AM4881" ca="1" si="4556">H4621*H3238</f>
        <v>69.840041461291094</v>
      </c>
      <c r="I4881" s="34">
        <f t="shared" ca="1" si="4556"/>
        <v>69.129489627341485</v>
      </c>
      <c r="J4881" s="34">
        <f t="shared" ca="1" si="4556"/>
        <v>68.404810802186944</v>
      </c>
      <c r="K4881" s="34">
        <f t="shared" ca="1" si="4556"/>
        <v>72.858999694262451</v>
      </c>
      <c r="L4881" s="34">
        <f t="shared" ca="1" si="4556"/>
        <v>74.446538557259515</v>
      </c>
      <c r="M4881" s="34">
        <f t="shared" ca="1" si="4556"/>
        <v>75.913772576507142</v>
      </c>
      <c r="N4881" s="34">
        <f t="shared" ca="1" si="4556"/>
        <v>77.243981543992092</v>
      </c>
      <c r="O4881" s="34">
        <f t="shared" ca="1" si="4556"/>
        <v>78.421046777087383</v>
      </c>
      <c r="P4881" s="34">
        <f t="shared" ca="1" si="4556"/>
        <v>79.429983539071671</v>
      </c>
      <c r="Q4881" s="34">
        <f t="shared" ca="1" si="4556"/>
        <v>77.593898294109465</v>
      </c>
      <c r="R4881" s="34">
        <f t="shared" ca="1" si="4556"/>
        <v>77.694923543744309</v>
      </c>
      <c r="S4881" s="34">
        <f t="shared" ca="1" si="4556"/>
        <v>76.518857101123928</v>
      </c>
      <c r="T4881" s="34">
        <f t="shared" ca="1" si="4556"/>
        <v>75.362253210850454</v>
      </c>
      <c r="U4881" s="34">
        <f t="shared" ca="1" si="4556"/>
        <v>74.22724459733071</v>
      </c>
      <c r="V4881" s="34">
        <f t="shared" ca="1" si="4556"/>
        <v>73.115877267827386</v>
      </c>
      <c r="W4881" s="34">
        <f t="shared" ca="1" si="4556"/>
        <v>72.030112602321594</v>
      </c>
      <c r="X4881" s="34">
        <f t="shared" ca="1" si="4556"/>
        <v>70.971829539539058</v>
      </c>
      <c r="Y4881" s="34">
        <f t="shared" ca="1" si="4556"/>
        <v>69.942826839947671</v>
      </c>
      <c r="Z4881" s="34">
        <f t="shared" ca="1" si="4556"/>
        <v>68.944825407702865</v>
      </c>
      <c r="AA4881" s="34">
        <f t="shared" ca="1" si="4556"/>
        <v>67.979470655299409</v>
      </c>
      <c r="AB4881" s="34">
        <f t="shared" ca="1" si="4556"/>
        <v>67.048334896352003</v>
      </c>
      <c r="AC4881" s="34">
        <f t="shared" ca="1" si="4556"/>
        <v>66.15291975359726</v>
      </c>
      <c r="AD4881" s="34">
        <f t="shared" ca="1" si="4556"/>
        <v>65.294658570052832</v>
      </c>
      <c r="AE4881" s="34">
        <f t="shared" ca="1" si="4556"/>
        <v>64.474918813288554</v>
      </c>
      <c r="AF4881" s="34">
        <f t="shared" ca="1" si="4556"/>
        <v>63.695004463228777</v>
      </c>
      <c r="AG4881" s="34">
        <f t="shared" ca="1" si="4556"/>
        <v>62.956158375749887</v>
      </c>
      <c r="AH4881" s="34">
        <f t="shared" ca="1" si="4556"/>
        <v>62.259564614815638</v>
      </c>
      <c r="AI4881" s="34">
        <f t="shared" ca="1" si="4556"/>
        <v>61.606350747023129</v>
      </c>
      <c r="AJ4881" s="34">
        <f t="shared" ca="1" si="4556"/>
        <v>60.997590093387984</v>
      </c>
      <c r="AK4881" s="34">
        <f t="shared" ca="1" si="4556"/>
        <v>60.434303934110844</v>
      </c>
      <c r="AL4881" s="34">
        <f t="shared" ca="1" si="4556"/>
        <v>59.917463662144165</v>
      </c>
      <c r="AM4881" s="34">
        <f t="shared" ca="1" si="4556"/>
        <v>59.44799288314465</v>
      </c>
      <c r="AN4881" s="34">
        <f t="shared" ref="AN4881:BF4881" ca="1" si="4557">AN4621*AN3238</f>
        <v>59.026769458733646</v>
      </c>
      <c r="AO4881" s="34">
        <f t="shared" ca="1" si="4557"/>
        <v>58.654627491637171</v>
      </c>
      <c r="AP4881" s="34">
        <f t="shared" ca="1" si="4557"/>
        <v>58.332359251110468</v>
      </c>
      <c r="AQ4881" s="34">
        <f t="shared" ca="1" si="4557"/>
        <v>58.060717037599787</v>
      </c>
      <c r="AR4881" s="34">
        <f t="shared" ca="1" si="4557"/>
        <v>57.840414986064978</v>
      </c>
      <c r="AS4881" s="34">
        <f t="shared" ca="1" si="4557"/>
        <v>57.672130807923367</v>
      </c>
      <c r="AT4881" s="34">
        <f t="shared" ca="1" si="4557"/>
        <v>57.556507471298154</v>
      </c>
      <c r="AU4881" s="34">
        <f t="shared" ca="1" si="4557"/>
        <v>57.49415482028305</v>
      </c>
      <c r="AV4881" s="34">
        <f t="shared" ca="1" si="4557"/>
        <v>57.485651133384792</v>
      </c>
      <c r="AW4881" s="34">
        <f t="shared" ca="1" si="4557"/>
        <v>57.531544622271724</v>
      </c>
      <c r="AX4881" s="34">
        <f t="shared" ca="1" si="4557"/>
        <v>57.632354871547371</v>
      </c>
      <c r="AY4881" s="34">
        <f t="shared" ca="1" si="4557"/>
        <v>57.788574220605987</v>
      </c>
      <c r="AZ4881" s="34">
        <f t="shared" ca="1" si="4557"/>
        <v>58.000669088838741</v>
      </c>
      <c r="BA4881" s="34">
        <f t="shared" ca="1" si="4557"/>
        <v>58.269081245682429</v>
      </c>
      <c r="BB4881" s="34">
        <f t="shared" ca="1" si="4557"/>
        <v>58.594229026409806</v>
      </c>
      <c r="BC4881" s="34">
        <f t="shared" ca="1" si="4557"/>
        <v>58.976508495779754</v>
      </c>
      <c r="BD4881" s="34">
        <f t="shared" ca="1" si="4557"/>
        <v>59.41629456040441</v>
      </c>
      <c r="BE4881" s="34">
        <f t="shared" ca="1" si="4557"/>
        <v>59.913942031882549</v>
      </c>
      <c r="BF4881" s="34">
        <f t="shared" ca="1" si="4557"/>
        <v>60.469786642096665</v>
      </c>
    </row>
    <row r="4882" spans="1:58" x14ac:dyDescent="0.2">
      <c r="A4882" s="9" t="str">
        <f t="shared" si="4454"/>
        <v>Lesotho</v>
      </c>
      <c r="C4882" s="41">
        <f t="shared" ca="1" si="4551"/>
        <v>4.9057738884068662</v>
      </c>
      <c r="D4882" s="41">
        <f t="shared" ca="1" si="4551"/>
        <v>5.3262468310813293</v>
      </c>
      <c r="E4882" s="41">
        <f t="shared" ca="1" si="4551"/>
        <v>5.765909337179405</v>
      </c>
      <c r="F4882" s="41">
        <f t="shared" ca="1" si="4551"/>
        <v>6.2242260501709419</v>
      </c>
      <c r="G4882" s="41">
        <f t="shared" ca="1" si="4551"/>
        <v>6.7005593935461398</v>
      </c>
      <c r="H4882" s="34">
        <f t="shared" ref="H4882:AM4882" ca="1" si="4558">H4622*H3239</f>
        <v>5.8963828185172797</v>
      </c>
      <c r="I4882" s="34">
        <f t="shared" ca="1" si="4558"/>
        <v>6.3148681609293655</v>
      </c>
      <c r="J4882" s="34">
        <f t="shared" ca="1" si="4558"/>
        <v>6.7471777428871684</v>
      </c>
      <c r="K4882" s="34">
        <f t="shared" ca="1" si="4558"/>
        <v>8.2245300582919416</v>
      </c>
      <c r="L4882" s="34">
        <f t="shared" ca="1" si="4558"/>
        <v>8.8394815711671342</v>
      </c>
      <c r="M4882" s="34">
        <f t="shared" ca="1" si="4558"/>
        <v>9.478678184879902</v>
      </c>
      <c r="N4882" s="34">
        <f t="shared" ca="1" si="4558"/>
        <v>10.141261568629107</v>
      </c>
      <c r="O4882" s="34">
        <f t="shared" ca="1" si="4558"/>
        <v>10.826224227322912</v>
      </c>
      <c r="P4882" s="34">
        <f t="shared" ca="1" si="4558"/>
        <v>11.532412294656602</v>
      </c>
      <c r="Q4882" s="34">
        <f t="shared" ca="1" si="4558"/>
        <v>12.009347409980458</v>
      </c>
      <c r="R4882" s="34">
        <f t="shared" ca="1" si="4558"/>
        <v>12.861614231802582</v>
      </c>
      <c r="S4882" s="34">
        <f t="shared" ca="1" si="4558"/>
        <v>13.475296126297824</v>
      </c>
      <c r="T4882" s="34">
        <f t="shared" ca="1" si="4558"/>
        <v>14.092259404385636</v>
      </c>
      <c r="U4882" s="34">
        <f t="shared" ca="1" si="4558"/>
        <v>14.711139716224803</v>
      </c>
      <c r="V4882" s="34">
        <f t="shared" ca="1" si="4558"/>
        <v>15.330577670958419</v>
      </c>
      <c r="W4882" s="34">
        <f t="shared" ca="1" si="4558"/>
        <v>15.949225396907115</v>
      </c>
      <c r="X4882" s="34">
        <f t="shared" ca="1" si="4558"/>
        <v>16.56575266366043</v>
      </c>
      <c r="Y4882" s="34">
        <f t="shared" ca="1" si="4558"/>
        <v>17.178852538068497</v>
      </c>
      <c r="Z4882" s="34">
        <f t="shared" ca="1" si="4558"/>
        <v>17.787246554047691</v>
      </c>
      <c r="AA4882" s="34">
        <f t="shared" ca="1" si="4558"/>
        <v>18.389689383520793</v>
      </c>
      <c r="AB4882" s="34">
        <f t="shared" ca="1" si="4558"/>
        <v>18.984973002677762</v>
      </c>
      <c r="AC4882" s="34">
        <f t="shared" ca="1" si="4558"/>
        <v>19.571930353979468</v>
      </c>
      <c r="AD4882" s="34">
        <f t="shared" ca="1" si="4558"/>
        <v>20.149438509936001</v>
      </c>
      <c r="AE4882" s="34">
        <f t="shared" ca="1" si="4558"/>
        <v>20.716421349625762</v>
      </c>
      <c r="AF4882" s="34">
        <f t="shared" ca="1" si="4558"/>
        <v>21.27185176321699</v>
      </c>
      <c r="AG4882" s="34">
        <f t="shared" ca="1" si="4558"/>
        <v>21.814753403378731</v>
      </c>
      <c r="AH4882" s="34">
        <f t="shared" ca="1" si="4558"/>
        <v>22.344202005481197</v>
      </c>
      <c r="AI4882" s="34">
        <f t="shared" ca="1" si="4558"/>
        <v>22.859326300881435</v>
      </c>
      <c r="AJ4882" s="34">
        <f t="shared" ca="1" si="4558"/>
        <v>23.359308549446403</v>
      </c>
      <c r="AK4882" s="34">
        <f t="shared" ca="1" si="4558"/>
        <v>23.843384718775383</v>
      </c>
      <c r="AL4882" s="34">
        <f t="shared" ca="1" si="4558"/>
        <v>24.310844338434293</v>
      </c>
      <c r="AM4882" s="34">
        <f t="shared" ca="1" si="4558"/>
        <v>24.76103005791294</v>
      </c>
      <c r="AN4882" s="34">
        <f t="shared" ref="AN4882:BF4882" ca="1" si="4559">AN4622*AN3239</f>
        <v>25.193336937056895</v>
      </c>
      <c r="AO4882" s="34">
        <f t="shared" ca="1" si="4559"/>
        <v>25.607211497402172</v>
      </c>
      <c r="AP4882" s="34">
        <f t="shared" ca="1" si="4559"/>
        <v>26.002150562247554</v>
      </c>
      <c r="AQ4882" s="34">
        <f t="shared" ca="1" si="4559"/>
        <v>26.377699912436313</v>
      </c>
      <c r="AR4882" s="34">
        <f t="shared" ca="1" si="4559"/>
        <v>26.733452783781992</v>
      </c>
      <c r="AS4882" s="34">
        <f t="shared" ca="1" si="4559"/>
        <v>27.069048230840092</v>
      </c>
      <c r="AT4882" s="34">
        <f t="shared" ca="1" si="4559"/>
        <v>27.38416938039104</v>
      </c>
      <c r="AU4882" s="34">
        <f t="shared" ca="1" si="4559"/>
        <v>27.67854159654317</v>
      </c>
      <c r="AV4882" s="34">
        <f t="shared" ca="1" si="4559"/>
        <v>27.951930577875917</v>
      </c>
      <c r="AW4882" s="34">
        <f t="shared" ca="1" si="4559"/>
        <v>28.204140405484914</v>
      </c>
      <c r="AX4882" s="34">
        <f t="shared" ca="1" si="4559"/>
        <v>28.435011559243698</v>
      </c>
      <c r="AY4882" s="34">
        <f t="shared" ca="1" si="4559"/>
        <v>28.64441891803094</v>
      </c>
      <c r="AZ4882" s="34">
        <f t="shared" ca="1" si="4559"/>
        <v>28.832269758163864</v>
      </c>
      <c r="BA4882" s="34">
        <f t="shared" ca="1" si="4559"/>
        <v>28.998501762776527</v>
      </c>
      <c r="BB4882" s="34">
        <f t="shared" ca="1" si="4559"/>
        <v>29.143081053457315</v>
      </c>
      <c r="BC4882" s="34">
        <f t="shared" ca="1" si="4559"/>
        <v>29.266000254069631</v>
      </c>
      <c r="BD4882" s="34">
        <f t="shared" ca="1" si="4559"/>
        <v>29.367276595393978</v>
      </c>
      <c r="BE4882" s="34">
        <f t="shared" ca="1" si="4559"/>
        <v>29.446950067982719</v>
      </c>
      <c r="BF4882" s="34">
        <f t="shared" ca="1" si="4559"/>
        <v>29.505081629478084</v>
      </c>
    </row>
    <row r="4883" spans="1:58" x14ac:dyDescent="0.2">
      <c r="A4883" s="9" t="str">
        <f t="shared" si="4454"/>
        <v>Liberia</v>
      </c>
      <c r="C4883" s="41">
        <f t="shared" ca="1" si="4551"/>
        <v>5.2741013112949329</v>
      </c>
      <c r="D4883" s="41">
        <f t="shared" ca="1" si="4551"/>
        <v>6.0122179209582098</v>
      </c>
      <c r="E4883" s="41">
        <f t="shared" ca="1" si="4551"/>
        <v>6.8237615515291852</v>
      </c>
      <c r="F4883" s="41">
        <f t="shared" ca="1" si="4551"/>
        <v>7.7122227455198447</v>
      </c>
      <c r="G4883" s="41">
        <f t="shared" ca="1" si="4551"/>
        <v>8.6808676775524685</v>
      </c>
      <c r="H4883" s="34">
        <f t="shared" ref="H4883:AM4883" ca="1" si="4560">H4623*H3240</f>
        <v>8.3436069048522832</v>
      </c>
      <c r="I4883" s="34">
        <f t="shared" ca="1" si="4560"/>
        <v>9.3041037610671058</v>
      </c>
      <c r="J4883" s="34">
        <f t="shared" ca="1" si="4560"/>
        <v>10.339083226483778</v>
      </c>
      <c r="K4883" s="34">
        <f t="shared" ca="1" si="4560"/>
        <v>11.450517304440531</v>
      </c>
      <c r="L4883" s="34">
        <f t="shared" ca="1" si="4560"/>
        <v>13.018804546618956</v>
      </c>
      <c r="M4883" s="34">
        <f t="shared" ca="1" si="4560"/>
        <v>14.76566638843809</v>
      </c>
      <c r="N4883" s="34">
        <f t="shared" ca="1" si="4560"/>
        <v>16.705718718922107</v>
      </c>
      <c r="O4883" s="34">
        <f t="shared" ca="1" si="4560"/>
        <v>18.853849008163287</v>
      </c>
      <c r="P4883" s="34">
        <f t="shared" ca="1" si="4560"/>
        <v>21.225043892342388</v>
      </c>
      <c r="Q4883" s="34">
        <f t="shared" ca="1" si="4560"/>
        <v>22.906534884549437</v>
      </c>
      <c r="R4883" s="34">
        <f t="shared" ca="1" si="4560"/>
        <v>25.249242597690987</v>
      </c>
      <c r="S4883" s="34">
        <f t="shared" ca="1" si="4560"/>
        <v>27.315539008957504</v>
      </c>
      <c r="T4883" s="34">
        <f t="shared" ca="1" si="4560"/>
        <v>29.472830874939984</v>
      </c>
      <c r="U4883" s="34">
        <f t="shared" ca="1" si="4560"/>
        <v>31.719176151217749</v>
      </c>
      <c r="V4883" s="34">
        <f t="shared" ca="1" si="4560"/>
        <v>34.052264966649751</v>
      </c>
      <c r="W4883" s="34">
        <f t="shared" ca="1" si="4560"/>
        <v>36.469438608299889</v>
      </c>
      <c r="X4883" s="34">
        <f t="shared" ca="1" si="4560"/>
        <v>38.967710863214172</v>
      </c>
      <c r="Y4883" s="34">
        <f t="shared" ca="1" si="4560"/>
        <v>41.5437913593193</v>
      </c>
      <c r="Z4883" s="34">
        <f t="shared" ca="1" si="4560"/>
        <v>44.194110543442235</v>
      </c>
      <c r="AA4883" s="34">
        <f t="shared" ca="1" si="4560"/>
        <v>46.914845936606106</v>
      </c>
      <c r="AB4883" s="34">
        <f t="shared" ca="1" si="4560"/>
        <v>49.70194931467227</v>
      </c>
      <c r="AC4883" s="34">
        <f t="shared" ca="1" si="4560"/>
        <v>52.551174475362529</v>
      </c>
      <c r="AD4883" s="34">
        <f t="shared" ca="1" si="4560"/>
        <v>55.458105269948696</v>
      </c>
      <c r="AE4883" s="34">
        <f t="shared" ca="1" si="4560"/>
        <v>58.418183598693176</v>
      </c>
      <c r="AF4883" s="34">
        <f t="shared" ca="1" si="4560"/>
        <v>61.426737092705814</v>
      </c>
      <c r="AG4883" s="34">
        <f t="shared" ca="1" si="4560"/>
        <v>64.479006230534452</v>
      </c>
      <c r="AH4883" s="34">
        <f t="shared" ca="1" si="4560"/>
        <v>67.57017066485291</v>
      </c>
      <c r="AI4883" s="34">
        <f t="shared" ca="1" si="4560"/>
        <v>70.695374562420426</v>
      </c>
      <c r="AJ4883" s="34">
        <f t="shared" ca="1" si="4560"/>
        <v>73.849750788497531</v>
      </c>
      <c r="AK4883" s="34">
        <f t="shared" ca="1" si="4560"/>
        <v>77.02844379461618</v>
      </c>
      <c r="AL4883" s="34">
        <f t="shared" ca="1" si="4560"/>
        <v>80.226631095579279</v>
      </c>
      <c r="AM4883" s="34">
        <f t="shared" ca="1" si="4560"/>
        <v>83.439543247443382</v>
      </c>
      <c r="AN4883" s="34">
        <f t="shared" ref="AN4883:BF4883" ca="1" si="4561">AN4623*AN3240</f>
        <v>86.662482262720332</v>
      </c>
      <c r="AO4883" s="34">
        <f t="shared" ca="1" si="4561"/>
        <v>89.890838421886386</v>
      </c>
      <c r="AP4883" s="34">
        <f t="shared" ca="1" si="4561"/>
        <v>93.120105461328279</v>
      </c>
      <c r="AQ4883" s="34">
        <f t="shared" ca="1" si="4561"/>
        <v>96.345894136977819</v>
      </c>
      <c r="AR4883" s="34">
        <f t="shared" ca="1" si="4561"/>
        <v>99.563944180013138</v>
      </c>
      <c r="AS4883" s="34">
        <f t="shared" ca="1" si="4561"/>
        <v>102.77013467611016</v>
      </c>
      <c r="AT4883" s="34">
        <f t="shared" ca="1" si="4561"/>
        <v>105.96049291283548</v>
      </c>
      <c r="AU4883" s="34">
        <f t="shared" ca="1" si="4561"/>
        <v>109.13120175091463</v>
      </c>
      <c r="AV4883" s="34">
        <f t="shared" ca="1" si="4561"/>
        <v>112.27860558437776</v>
      </c>
      <c r="AW4883" s="34">
        <f t="shared" ca="1" si="4561"/>
        <v>115.39921496205577</v>
      </c>
      <c r="AX4883" s="34">
        <f t="shared" ca="1" si="4561"/>
        <v>118.48970994870562</v>
      </c>
      <c r="AY4883" s="34">
        <f t="shared" ca="1" si="4561"/>
        <v>121.54694230829026</v>
      </c>
      <c r="AZ4883" s="34">
        <f t="shared" ca="1" si="4561"/>
        <v>124.56793659477368</v>
      </c>
      <c r="BA4883" s="34">
        <f t="shared" ca="1" si="4561"/>
        <v>127.54989023734258</v>
      </c>
      <c r="BB4883" s="34">
        <f t="shared" ca="1" si="4561"/>
        <v>130.49017270737778</v>
      </c>
      <c r="BC4883" s="34">
        <f t="shared" ca="1" si="4561"/>
        <v>133.38632385390284</v>
      </c>
      <c r="BD4883" s="34">
        <f t="shared" ca="1" si="4561"/>
        <v>136.23605149277481</v>
      </c>
      <c r="BE4883" s="34">
        <f t="shared" ca="1" si="4561"/>
        <v>139.03722833267159</v>
      </c>
      <c r="BF4883" s="34">
        <f t="shared" ca="1" si="4561"/>
        <v>141.78788831810553</v>
      </c>
    </row>
    <row r="4884" spans="1:58" x14ac:dyDescent="0.2">
      <c r="A4884" s="9" t="str">
        <f t="shared" si="4454"/>
        <v>Libya</v>
      </c>
      <c r="C4884" s="41">
        <f t="shared" ca="1" si="4551"/>
        <v>82.926666274385809</v>
      </c>
      <c r="D4884" s="41">
        <f t="shared" ca="1" si="4551"/>
        <v>83.553823287955851</v>
      </c>
      <c r="E4884" s="41">
        <f t="shared" ca="1" si="4551"/>
        <v>84.137677673438574</v>
      </c>
      <c r="F4884" s="41">
        <f t="shared" ca="1" si="4551"/>
        <v>84.679385554738218</v>
      </c>
      <c r="G4884" s="41">
        <f t="shared" ca="1" si="4551"/>
        <v>85.180160476397276</v>
      </c>
      <c r="H4884" s="34">
        <f t="shared" ref="H4884:AM4884" ca="1" si="4562">H4624*H3241</f>
        <v>66.906802986372142</v>
      </c>
      <c r="I4884" s="34">
        <f t="shared" ca="1" si="4562"/>
        <v>67.463791452927509</v>
      </c>
      <c r="J4884" s="34">
        <f t="shared" ca="1" si="4562"/>
        <v>67.9934525980796</v>
      </c>
      <c r="K4884" s="34">
        <f t="shared" ca="1" si="4562"/>
        <v>76.719524402166783</v>
      </c>
      <c r="L4884" s="34">
        <f t="shared" ca="1" si="4562"/>
        <v>78.925531008532516</v>
      </c>
      <c r="M4884" s="34">
        <f t="shared" ca="1" si="4562"/>
        <v>81.087006343965385</v>
      </c>
      <c r="N4884" s="34">
        <f t="shared" ca="1" si="4562"/>
        <v>83.194773393043889</v>
      </c>
      <c r="O4884" s="34">
        <f t="shared" ca="1" si="4562"/>
        <v>85.239592486908791</v>
      </c>
      <c r="P4884" s="34">
        <f t="shared" ca="1" si="4562"/>
        <v>87.212267876547912</v>
      </c>
      <c r="Q4884" s="34">
        <f t="shared" ca="1" si="4562"/>
        <v>86.552161018792091</v>
      </c>
      <c r="R4884" s="34">
        <f t="shared" ca="1" si="4562"/>
        <v>88.369834179170581</v>
      </c>
      <c r="S4884" s="34">
        <f t="shared" ca="1" si="4562"/>
        <v>88.48535794829931</v>
      </c>
      <c r="T4884" s="34">
        <f t="shared" ca="1" si="4562"/>
        <v>88.577898555603852</v>
      </c>
      <c r="U4884" s="34">
        <f t="shared" ca="1" si="4562"/>
        <v>88.648826983367044</v>
      </c>
      <c r="V4884" s="34">
        <f t="shared" ca="1" si="4562"/>
        <v>88.699495156203156</v>
      </c>
      <c r="W4884" s="34">
        <f t="shared" ca="1" si="4562"/>
        <v>88.731233738962416</v>
      </c>
      <c r="X4884" s="34">
        <f t="shared" ca="1" si="4562"/>
        <v>88.74535021010405</v>
      </c>
      <c r="Y4884" s="34">
        <f t="shared" ca="1" si="4562"/>
        <v>88.74312719308432</v>
      </c>
      <c r="Z4884" s="34">
        <f t="shared" ca="1" si="4562"/>
        <v>88.725821028571644</v>
      </c>
      <c r="AA4884" s="34">
        <f t="shared" ca="1" si="4562"/>
        <v>88.694660570614872</v>
      </c>
      <c r="AB4884" s="34">
        <f t="shared" ca="1" si="4562"/>
        <v>88.650846190376427</v>
      </c>
      <c r="AC4884" s="34">
        <f t="shared" ca="1" si="4562"/>
        <v>88.595548971524863</v>
      </c>
      <c r="AD4884" s="34">
        <f t="shared" ca="1" si="4562"/>
        <v>88.529910081985463</v>
      </c>
      <c r="AE4884" s="34">
        <f t="shared" ca="1" si="4562"/>
        <v>88.455040307335096</v>
      </c>
      <c r="AF4884" s="34">
        <f t="shared" ca="1" si="4562"/>
        <v>88.372019731833149</v>
      </c>
      <c r="AG4884" s="34">
        <f t="shared" ca="1" si="4562"/>
        <v>88.281897553726253</v>
      </c>
      <c r="AH4884" s="34">
        <f t="shared" ca="1" si="4562"/>
        <v>88.1856920221895</v>
      </c>
      <c r="AI4884" s="34">
        <f t="shared" ca="1" si="4562"/>
        <v>88.084390483933518</v>
      </c>
      <c r="AJ4884" s="34">
        <f t="shared" ca="1" si="4562"/>
        <v>87.978949528256848</v>
      </c>
      <c r="AK4884" s="34">
        <f t="shared" ca="1" si="4562"/>
        <v>87.870295219981784</v>
      </c>
      <c r="AL4884" s="34">
        <f t="shared" ca="1" si="4562"/>
        <v>87.759323410425495</v>
      </c>
      <c r="AM4884" s="34">
        <f t="shared" ca="1" si="4562"/>
        <v>87.646900117187897</v>
      </c>
      <c r="AN4884" s="34">
        <f t="shared" ref="AN4884:BF4884" ca="1" si="4563">AN4624*AN3241</f>
        <v>87.533861964236465</v>
      </c>
      <c r="AO4884" s="34">
        <f t="shared" ca="1" si="4563"/>
        <v>87.421016674356437</v>
      </c>
      <c r="AP4884" s="34">
        <f t="shared" ca="1" si="4563"/>
        <v>87.30914360666759</v>
      </c>
      <c r="AQ4884" s="34">
        <f t="shared" ca="1" si="4563"/>
        <v>87.198994332446702</v>
      </c>
      <c r="AR4884" s="34">
        <f t="shared" ca="1" si="4563"/>
        <v>87.091293243095208</v>
      </c>
      <c r="AS4884" s="34">
        <f t="shared" ca="1" si="4563"/>
        <v>86.986738184574179</v>
      </c>
      <c r="AT4884" s="34">
        <f t="shared" ca="1" si="4563"/>
        <v>86.886001113155146</v>
      </c>
      <c r="AU4884" s="34">
        <f t="shared" ca="1" si="4563"/>
        <v>86.789728767760167</v>
      </c>
      <c r="AV4884" s="34">
        <f t="shared" ca="1" si="4563"/>
        <v>86.698543354655726</v>
      </c>
      <c r="AW4884" s="34">
        <f t="shared" ca="1" si="4563"/>
        <v>86.613043240635676</v>
      </c>
      <c r="AX4884" s="34">
        <f t="shared" ca="1" si="4563"/>
        <v>86.533803651244568</v>
      </c>
      <c r="AY4884" s="34">
        <f t="shared" ca="1" si="4563"/>
        <v>86.461377370909673</v>
      </c>
      <c r="AZ4884" s="34">
        <f t="shared" ca="1" si="4563"/>
        <v>86.396295442236834</v>
      </c>
      <c r="BA4884" s="34">
        <f t="shared" ca="1" si="4563"/>
        <v>86.33906786199195</v>
      </c>
      <c r="BB4884" s="34">
        <f t="shared" ca="1" si="4563"/>
        <v>86.290184271609149</v>
      </c>
      <c r="BC4884" s="34">
        <f t="shared" ca="1" si="4563"/>
        <v>86.250114640287464</v>
      </c>
      <c r="BD4884" s="34">
        <f t="shared" ca="1" si="4563"/>
        <v>86.219309939035156</v>
      </c>
      <c r="BE4884" s="34">
        <f t="shared" ca="1" si="4563"/>
        <v>86.198202804200633</v>
      </c>
      <c r="BF4884" s="34">
        <f t="shared" ca="1" si="4563"/>
        <v>86.187208189265888</v>
      </c>
    </row>
    <row r="4885" spans="1:58" x14ac:dyDescent="0.2">
      <c r="A4885" s="9" t="str">
        <f t="shared" si="4454"/>
        <v>Liechtenstein</v>
      </c>
      <c r="C4885" s="41">
        <f t="shared" ca="1" si="4551"/>
        <v>0.78541775925781898</v>
      </c>
      <c r="D4885" s="41">
        <f t="shared" ca="1" si="4551"/>
        <v>0.78557340010006205</v>
      </c>
      <c r="E4885" s="41">
        <f t="shared" ca="1" si="4551"/>
        <v>0.78572571359438825</v>
      </c>
      <c r="F4885" s="41">
        <f t="shared" ca="1" si="4551"/>
        <v>0.78587478498126906</v>
      </c>
      <c r="G4885" s="41">
        <f t="shared" ca="1" si="4551"/>
        <v>0.78602069697460508</v>
      </c>
      <c r="H4885" s="34">
        <f t="shared" ref="H4885:AM4885" ca="1" si="4564">H4625*H3242</f>
        <v>0.76071577205369245</v>
      </c>
      <c r="I4885" s="34">
        <f t="shared" ca="1" si="4564"/>
        <v>0.76101853673258335</v>
      </c>
      <c r="J4885" s="34">
        <f t="shared" ca="1" si="4564"/>
        <v>0.76131570370807877</v>
      </c>
      <c r="K4885" s="34">
        <f t="shared" ca="1" si="4564"/>
        <v>0.774525074871521</v>
      </c>
      <c r="L4885" s="34">
        <f t="shared" ca="1" si="4564"/>
        <v>0.77712153060451183</v>
      </c>
      <c r="M4885" s="34">
        <f t="shared" ca="1" si="4564"/>
        <v>0.77953283280634922</v>
      </c>
      <c r="N4885" s="34">
        <f t="shared" ca="1" si="4564"/>
        <v>0.78176383888292711</v>
      </c>
      <c r="O4885" s="34">
        <f t="shared" ca="1" si="4564"/>
        <v>0.78381999745028452</v>
      </c>
      <c r="P4885" s="34">
        <f t="shared" ca="1" si="4564"/>
        <v>0.7857073102308616</v>
      </c>
      <c r="Q4885" s="34">
        <f t="shared" ca="1" si="4564"/>
        <v>0.78423316131982679</v>
      </c>
      <c r="R4885" s="34">
        <f t="shared" ca="1" si="4564"/>
        <v>0.78743857186618893</v>
      </c>
      <c r="S4885" s="34">
        <f t="shared" ca="1" si="4564"/>
        <v>0.78755220842689055</v>
      </c>
      <c r="T4885" s="34">
        <f t="shared" ca="1" si="4564"/>
        <v>0.78766356511117896</v>
      </c>
      <c r="U4885" s="34">
        <f t="shared" ca="1" si="4564"/>
        <v>0.78777269679640782</v>
      </c>
      <c r="V4885" s="34">
        <f t="shared" ca="1" si="4564"/>
        <v>0.78787965681681615</v>
      </c>
      <c r="W4885" s="34">
        <f t="shared" ca="1" si="4564"/>
        <v>0.7879844970123272</v>
      </c>
      <c r="X4885" s="34">
        <f t="shared" ca="1" si="4564"/>
        <v>0.78808726777566829</v>
      </c>
      <c r="Y4885" s="34">
        <f t="shared" ca="1" si="4564"/>
        <v>0.78818801809787287</v>
      </c>
      <c r="Z4885" s="34">
        <f t="shared" ca="1" si="4564"/>
        <v>0.78828679561222104</v>
      </c>
      <c r="AA4885" s="34">
        <f t="shared" ca="1" si="4564"/>
        <v>0.78838364663667926</v>
      </c>
      <c r="AB4885" s="34">
        <f t="shared" ca="1" si="4564"/>
        <v>0.78847861621489146</v>
      </c>
      <c r="AC4885" s="34">
        <f t="shared" ca="1" si="4564"/>
        <v>0.78857174815577291</v>
      </c>
      <c r="AD4885" s="34">
        <f t="shared" ca="1" si="4564"/>
        <v>0.78866308507176208</v>
      </c>
      <c r="AE4885" s="34">
        <f t="shared" ca="1" si="4564"/>
        <v>0.78875266841577285</v>
      </c>
      <c r="AF4885" s="34">
        <f t="shared" ca="1" si="4564"/>
        <v>0.78884053851689973</v>
      </c>
      <c r="AG4885" s="34">
        <f t="shared" ca="1" si="4564"/>
        <v>0.78892673461491836</v>
      </c>
      <c r="AH4885" s="34">
        <f t="shared" ca="1" si="4564"/>
        <v>0.78901129489362232</v>
      </c>
      <c r="AI4885" s="34">
        <f t="shared" ca="1" si="4564"/>
        <v>0.78909425651304521</v>
      </c>
      <c r="AJ4885" s="34">
        <f t="shared" ca="1" si="4564"/>
        <v>0.78917565564059955</v>
      </c>
      <c r="AK4885" s="34">
        <f t="shared" ca="1" si="4564"/>
        <v>0.78925552748117778</v>
      </c>
      <c r="AL4885" s="34">
        <f t="shared" ca="1" si="4564"/>
        <v>0.789333906306249</v>
      </c>
      <c r="AM4885" s="34">
        <f t="shared" ca="1" si="4564"/>
        <v>0.78941082548198849</v>
      </c>
      <c r="AN4885" s="34">
        <f t="shared" ref="AN4885:BF4885" ca="1" si="4565">AN4625*AN3242</f>
        <v>0.78948631749647491</v>
      </c>
      <c r="AO4885" s="34">
        <f t="shared" ca="1" si="4565"/>
        <v>0.78956041398598742</v>
      </c>
      <c r="AP4885" s="34">
        <f t="shared" ca="1" si="4565"/>
        <v>0.78963314576043464</v>
      </c>
      <c r="AQ4885" s="34">
        <f t="shared" ca="1" si="4565"/>
        <v>0.78970454282794844</v>
      </c>
      <c r="AR4885" s="34">
        <f t="shared" ca="1" si="4565"/>
        <v>0.78977463441866802</v>
      </c>
      <c r="AS4885" s="34">
        <f t="shared" ca="1" si="4565"/>
        <v>0.78984344900774706</v>
      </c>
      <c r="AT4885" s="34">
        <f t="shared" ca="1" si="4565"/>
        <v>0.78991101433760902</v>
      </c>
      <c r="AU4885" s="34">
        <f t="shared" ca="1" si="4565"/>
        <v>0.78997735743947683</v>
      </c>
      <c r="AV4885" s="34">
        <f t="shared" ca="1" si="4565"/>
        <v>0.79004250465420467</v>
      </c>
      <c r="AW4885" s="34">
        <f t="shared" ca="1" si="4565"/>
        <v>0.79010648165243291</v>
      </c>
      <c r="AX4885" s="34">
        <f t="shared" ca="1" si="4565"/>
        <v>0.79016931345409336</v>
      </c>
      <c r="AY4885" s="34">
        <f t="shared" ca="1" si="4565"/>
        <v>0.79023102444728488</v>
      </c>
      <c r="AZ4885" s="34">
        <f t="shared" ca="1" si="4565"/>
        <v>0.79029163840654282</v>
      </c>
      <c r="BA4885" s="34">
        <f t="shared" ca="1" si="4565"/>
        <v>0.79035117851052239</v>
      </c>
      <c r="BB4885" s="34">
        <f t="shared" ca="1" si="4565"/>
        <v>0.790409667359117</v>
      </c>
      <c r="BC4885" s="34">
        <f t="shared" ca="1" si="4565"/>
        <v>0.79046712699003063</v>
      </c>
      <c r="BD4885" s="34">
        <f t="shared" ca="1" si="4565"/>
        <v>0.79052357889482372</v>
      </c>
      <c r="BE4885" s="34">
        <f t="shared" ca="1" si="4565"/>
        <v>0.79057904403444923</v>
      </c>
      <c r="BF4885" s="34">
        <f t="shared" ca="1" si="4565"/>
        <v>0.79063354285429854</v>
      </c>
    </row>
    <row r="4886" spans="1:58" x14ac:dyDescent="0.2">
      <c r="A4886" s="9" t="str">
        <f t="shared" si="4454"/>
        <v>Lithuania</v>
      </c>
      <c r="C4886" s="41">
        <f t="shared" ca="1" si="4551"/>
        <v>31.711328992127029</v>
      </c>
      <c r="D4886" s="41">
        <f t="shared" ca="1" si="4551"/>
        <v>31.198494937808146</v>
      </c>
      <c r="E4886" s="41">
        <f t="shared" ca="1" si="4551"/>
        <v>30.694478164429725</v>
      </c>
      <c r="F4886" s="41">
        <f t="shared" ca="1" si="4551"/>
        <v>30.199342087122211</v>
      </c>
      <c r="G4886" s="41">
        <f t="shared" ca="1" si="4551"/>
        <v>29.713147429051148</v>
      </c>
      <c r="H4886" s="34">
        <f t="shared" ref="H4886:AM4886" ca="1" si="4566">H4626*H3243</f>
        <v>27.191790921924927</v>
      </c>
      <c r="I4886" s="34">
        <f t="shared" ca="1" si="4566"/>
        <v>26.775997978249855</v>
      </c>
      <c r="J4886" s="34">
        <f t="shared" ca="1" si="4566"/>
        <v>26.367706065942723</v>
      </c>
      <c r="K4886" s="34">
        <f t="shared" ca="1" si="4566"/>
        <v>25.967004237040086</v>
      </c>
      <c r="L4886" s="34">
        <f t="shared" ca="1" si="4566"/>
        <v>26.00536337304592</v>
      </c>
      <c r="M4886" s="34">
        <f t="shared" ca="1" si="4566"/>
        <v>25.994147975030128</v>
      </c>
      <c r="N4886" s="34">
        <f t="shared" ca="1" si="4566"/>
        <v>25.934034082697082</v>
      </c>
      <c r="O4886" s="34">
        <f t="shared" ca="1" si="4566"/>
        <v>25.826733120557805</v>
      </c>
      <c r="P4886" s="34">
        <f t="shared" ca="1" si="4566"/>
        <v>25.675008893872487</v>
      </c>
      <c r="Q4886" s="34">
        <f t="shared" ca="1" si="4566"/>
        <v>25.207187632695678</v>
      </c>
      <c r="R4886" s="34">
        <f t="shared" ca="1" si="4566"/>
        <v>24.970141104355875</v>
      </c>
      <c r="S4886" s="34">
        <f t="shared" ca="1" si="4566"/>
        <v>24.595146244340047</v>
      </c>
      <c r="T4886" s="34">
        <f t="shared" ca="1" si="4566"/>
        <v>24.229684364783445</v>
      </c>
      <c r="U4886" s="34">
        <f t="shared" ca="1" si="4566"/>
        <v>23.873788784660121</v>
      </c>
      <c r="V4886" s="34">
        <f t="shared" ca="1" si="4566"/>
        <v>23.52749144256731</v>
      </c>
      <c r="W4886" s="34">
        <f t="shared" ca="1" si="4566"/>
        <v>23.190822956367739</v>
      </c>
      <c r="X4886" s="34">
        <f t="shared" ca="1" si="4566"/>
        <v>22.863812680143511</v>
      </c>
      <c r="Y4886" s="34">
        <f t="shared" ca="1" si="4566"/>
        <v>22.546488758653997</v>
      </c>
      <c r="Z4886" s="34">
        <f t="shared" ca="1" si="4566"/>
        <v>22.23887817933754</v>
      </c>
      <c r="AA4886" s="34">
        <f t="shared" ca="1" si="4566"/>
        <v>21.941006822027983</v>
      </c>
      <c r="AB4886" s="34">
        <f t="shared" ca="1" si="4566"/>
        <v>21.65289950642758</v>
      </c>
      <c r="AC4886" s="34">
        <f t="shared" ca="1" si="4566"/>
        <v>21.374580037509329</v>
      </c>
      <c r="AD4886" s="34">
        <f t="shared" ca="1" si="4566"/>
        <v>21.106071248870073</v>
      </c>
      <c r="AE4886" s="34">
        <f t="shared" ca="1" si="4566"/>
        <v>20.847395044187547</v>
      </c>
      <c r="AF4886" s="34">
        <f t="shared" ca="1" si="4566"/>
        <v>20.598572436805764</v>
      </c>
      <c r="AG4886" s="34">
        <f t="shared" ca="1" si="4566"/>
        <v>20.359623587605459</v>
      </c>
      <c r="AH4886" s="34">
        <f t="shared" ca="1" si="4566"/>
        <v>20.130567841165107</v>
      </c>
      <c r="AI4886" s="34">
        <f t="shared" ca="1" si="4566"/>
        <v>19.911423760350605</v>
      </c>
      <c r="AJ4886" s="34">
        <f t="shared" ca="1" si="4566"/>
        <v>19.702209159343475</v>
      </c>
      <c r="AK4886" s="34">
        <f t="shared" ca="1" si="4566"/>
        <v>19.502941135250587</v>
      </c>
      <c r="AL4886" s="34">
        <f t="shared" ca="1" si="4566"/>
        <v>19.313636098287365</v>
      </c>
      <c r="AM4886" s="34">
        <f t="shared" ca="1" si="4566"/>
        <v>19.134309800660066</v>
      </c>
      <c r="AN4886" s="34">
        <f t="shared" ref="AN4886:BF4886" ca="1" si="4567">AN4626*AN3243</f>
        <v>18.964977364144673</v>
      </c>
      <c r="AO4886" s="34">
        <f t="shared" ca="1" si="4567"/>
        <v>18.805653306493774</v>
      </c>
      <c r="AP4886" s="34">
        <f t="shared" ca="1" si="4567"/>
        <v>18.656351566652198</v>
      </c>
      <c r="AQ4886" s="34">
        <f t="shared" ca="1" si="4567"/>
        <v>18.517085528896406</v>
      </c>
      <c r="AR4886" s="34">
        <f t="shared" ca="1" si="4567"/>
        <v>18.387868045884851</v>
      </c>
      <c r="AS4886" s="34">
        <f t="shared" ca="1" si="4567"/>
        <v>18.268711460741006</v>
      </c>
      <c r="AT4886" s="34">
        <f t="shared" ca="1" si="4567"/>
        <v>18.159627628140512</v>
      </c>
      <c r="AU4886" s="34">
        <f t="shared" ca="1" si="4567"/>
        <v>18.060627934508481</v>
      </c>
      <c r="AV4886" s="34">
        <f t="shared" ca="1" si="4567"/>
        <v>17.97172331730561</v>
      </c>
      <c r="AW4886" s="34">
        <f t="shared" ca="1" si="4567"/>
        <v>17.892924283516891</v>
      </c>
      <c r="AX4886" s="34">
        <f t="shared" ca="1" si="4567"/>
        <v>17.824240927306263</v>
      </c>
      <c r="AY4886" s="34">
        <f t="shared" ca="1" si="4567"/>
        <v>17.765682946936167</v>
      </c>
      <c r="AZ4886" s="34">
        <f t="shared" ca="1" si="4567"/>
        <v>17.717259660923315</v>
      </c>
      <c r="BA4886" s="34">
        <f t="shared" ca="1" si="4567"/>
        <v>17.678980023537811</v>
      </c>
      <c r="BB4886" s="34">
        <f t="shared" ca="1" si="4567"/>
        <v>17.650852639602601</v>
      </c>
      <c r="BC4886" s="34">
        <f t="shared" ca="1" si="4567"/>
        <v>17.632885778685811</v>
      </c>
      <c r="BD4886" s="34">
        <f t="shared" ca="1" si="4567"/>
        <v>17.625087388651657</v>
      </c>
      <c r="BE4886" s="34">
        <f t="shared" ca="1" si="4567"/>
        <v>17.627465108671359</v>
      </c>
      <c r="BF4886" s="34">
        <f t="shared" ca="1" si="4567"/>
        <v>17.640026281645586</v>
      </c>
    </row>
    <row r="4887" spans="1:58" x14ac:dyDescent="0.2">
      <c r="A4887" s="9" t="str">
        <f t="shared" si="4454"/>
        <v>Luxembourg</v>
      </c>
      <c r="C4887" s="41">
        <f t="shared" ca="1" si="4551"/>
        <v>6.2985095303112217</v>
      </c>
      <c r="D4887" s="41">
        <f t="shared" ca="1" si="4551"/>
        <v>6.3330903333378732</v>
      </c>
      <c r="E4887" s="41">
        <f t="shared" ca="1" si="4551"/>
        <v>6.3677932459568307</v>
      </c>
      <c r="F4887" s="41">
        <f t="shared" ca="1" si="4551"/>
        <v>6.4026183576927016</v>
      </c>
      <c r="G4887" s="41">
        <f t="shared" ca="1" si="4551"/>
        <v>6.4375657559546635</v>
      </c>
      <c r="H4887" s="34">
        <f t="shared" ref="H4887:AM4887" ca="1" si="4568">H4627*H3244</f>
        <v>6.3206760087076868</v>
      </c>
      <c r="I4887" s="34">
        <f t="shared" ca="1" si="4568"/>
        <v>6.3556946490154953</v>
      </c>
      <c r="J4887" s="34">
        <f t="shared" ca="1" si="4568"/>
        <v>6.3908298820277603</v>
      </c>
      <c r="K4887" s="34">
        <f t="shared" ca="1" si="4568"/>
        <v>6.4549685175875942</v>
      </c>
      <c r="L4887" s="34">
        <f t="shared" ca="1" si="4568"/>
        <v>6.5180915045334471</v>
      </c>
      <c r="M4887" s="34">
        <f t="shared" ca="1" si="4568"/>
        <v>6.5788123535486482</v>
      </c>
      <c r="N4887" s="34">
        <f t="shared" ca="1" si="4568"/>
        <v>6.6371874542942946</v>
      </c>
      <c r="O4887" s="34">
        <f t="shared" ca="1" si="4568"/>
        <v>6.6932938105237128</v>
      </c>
      <c r="P4887" s="34">
        <f t="shared" ca="1" si="4568"/>
        <v>6.747227863666649</v>
      </c>
      <c r="Q4887" s="34">
        <f t="shared" ca="1" si="4568"/>
        <v>6.7720834348261221</v>
      </c>
      <c r="R4887" s="34">
        <f t="shared" ca="1" si="4568"/>
        <v>6.830081093327494</v>
      </c>
      <c r="S4887" s="34">
        <f t="shared" ca="1" si="4568"/>
        <v>6.8665020513395429</v>
      </c>
      <c r="T4887" s="34">
        <f t="shared" ca="1" si="4568"/>
        <v>6.9030462636499568</v>
      </c>
      <c r="U4887" s="34">
        <f t="shared" ca="1" si="4568"/>
        <v>6.9397137933742794</v>
      </c>
      <c r="V4887" s="34">
        <f t="shared" ca="1" si="4568"/>
        <v>6.9765047022171114</v>
      </c>
      <c r="W4887" s="34">
        <f t="shared" ca="1" si="4568"/>
        <v>7.0134190505088823</v>
      </c>
      <c r="X4887" s="34">
        <f t="shared" ca="1" si="4568"/>
        <v>7.0504568972415376</v>
      </c>
      <c r="Y4887" s="34">
        <f t="shared" ca="1" si="4568"/>
        <v>7.0876183001032196</v>
      </c>
      <c r="Z4887" s="34">
        <f t="shared" ca="1" si="4568"/>
        <v>7.1249033155119506</v>
      </c>
      <c r="AA4887" s="34">
        <f t="shared" ca="1" si="4568"/>
        <v>7.1623119986483532</v>
      </c>
      <c r="AB4887" s="34">
        <f t="shared" ca="1" si="4568"/>
        <v>7.1998444034874423</v>
      </c>
      <c r="AC4887" s="34">
        <f t="shared" ca="1" si="4568"/>
        <v>7.2375005828295071</v>
      </c>
      <c r="AD4887" s="34">
        <f t="shared" ca="1" si="4568"/>
        <v>7.2752805883301281</v>
      </c>
      <c r="AE4887" s="34">
        <f t="shared" ca="1" si="4568"/>
        <v>7.3131844705293343</v>
      </c>
      <c r="AF4887" s="34">
        <f t="shared" ca="1" si="4568"/>
        <v>7.3512122788799497</v>
      </c>
      <c r="AG4887" s="34">
        <f t="shared" ca="1" si="4568"/>
        <v>7.3893640617751348</v>
      </c>
      <c r="AH4887" s="34">
        <f t="shared" ca="1" si="4568"/>
        <v>7.427639866575154</v>
      </c>
      <c r="AI4887" s="34">
        <f t="shared" ca="1" si="4568"/>
        <v>7.4660397396334037</v>
      </c>
      <c r="AJ4887" s="34">
        <f t="shared" ca="1" si="4568"/>
        <v>7.5045637263217051</v>
      </c>
      <c r="AK4887" s="34">
        <f t="shared" ca="1" si="4568"/>
        <v>7.5432118710548952</v>
      </c>
      <c r="AL4887" s="34">
        <f t="shared" ca="1" si="4568"/>
        <v>7.5819842173147345</v>
      </c>
      <c r="AM4887" s="34">
        <f t="shared" ca="1" si="4568"/>
        <v>7.6208808076731556</v>
      </c>
      <c r="AN4887" s="34">
        <f t="shared" ref="AN4887:BF4887" ca="1" si="4569">AN4627*AN3244</f>
        <v>7.6599016838148621</v>
      </c>
      <c r="AO4887" s="34">
        <f t="shared" ca="1" si="4569"/>
        <v>7.6990468865593149</v>
      </c>
      <c r="AP4887" s="34">
        <f t="shared" ca="1" si="4569"/>
        <v>7.7383164558821029</v>
      </c>
      <c r="AQ4887" s="34">
        <f t="shared" ca="1" si="4569"/>
        <v>7.7777104309357359</v>
      </c>
      <c r="AR4887" s="34">
        <f t="shared" ca="1" si="4569"/>
        <v>7.8172288500698652</v>
      </c>
      <c r="AS4887" s="34">
        <f t="shared" ca="1" si="4569"/>
        <v>7.8568717508509476</v>
      </c>
      <c r="AT4887" s="34">
        <f t="shared" ca="1" si="4569"/>
        <v>7.8966391700813912</v>
      </c>
      <c r="AU4887" s="34">
        <f t="shared" ca="1" si="4569"/>
        <v>7.9365311438181525</v>
      </c>
      <c r="AV4887" s="34">
        <f t="shared" ca="1" si="4569"/>
        <v>7.9765477073908633</v>
      </c>
      <c r="AW4887" s="34">
        <f t="shared" ca="1" si="4569"/>
        <v>8.0166888954194349</v>
      </c>
      <c r="AX4887" s="34">
        <f t="shared" ca="1" si="4569"/>
        <v>8.056954741831218</v>
      </c>
      <c r="AY4887" s="34">
        <f t="shared" ca="1" si="4569"/>
        <v>8.0973452798776702</v>
      </c>
      <c r="AZ4887" s="34">
        <f t="shared" ca="1" si="4569"/>
        <v>8.1378605421506176</v>
      </c>
      <c r="BA4887" s="34">
        <f t="shared" ca="1" si="4569"/>
        <v>8.1785005605980299</v>
      </c>
      <c r="BB4887" s="34">
        <f t="shared" ca="1" si="4569"/>
        <v>8.2192653665394175</v>
      </c>
      <c r="BC4887" s="34">
        <f t="shared" ca="1" si="4569"/>
        <v>8.2601549906807996</v>
      </c>
      <c r="BD4887" s="34">
        <f t="shared" ca="1" si="4569"/>
        <v>8.3011694631292734</v>
      </c>
      <c r="BE4887" s="34">
        <f t="shared" ca="1" si="4569"/>
        <v>8.3423088134072056</v>
      </c>
      <c r="BF4887" s="34">
        <f t="shared" ca="1" si="4569"/>
        <v>8.3835730704660456</v>
      </c>
    </row>
    <row r="4888" spans="1:58" x14ac:dyDescent="0.2">
      <c r="A4888" s="9" t="str">
        <f t="shared" si="4454"/>
        <v>Madagascar</v>
      </c>
      <c r="C4888" s="41">
        <f t="shared" ca="1" si="4551"/>
        <v>88.555978192228821</v>
      </c>
      <c r="D4888" s="41">
        <f t="shared" ca="1" si="4551"/>
        <v>97.619654323840507</v>
      </c>
      <c r="E4888" s="41">
        <f t="shared" ca="1" si="4551"/>
        <v>107.24145303087207</v>
      </c>
      <c r="F4888" s="41">
        <f t="shared" ca="1" si="4551"/>
        <v>117.42327315742726</v>
      </c>
      <c r="G4888" s="41">
        <f t="shared" ca="1" si="4551"/>
        <v>128.16471534293498</v>
      </c>
      <c r="H4888" s="34">
        <f t="shared" ref="H4888:AM4888" ca="1" si="4570">H4628*H3245</f>
        <v>121.38732739032291</v>
      </c>
      <c r="I4888" s="34">
        <f t="shared" ca="1" si="4570"/>
        <v>131.75279615726865</v>
      </c>
      <c r="J4888" s="34">
        <f t="shared" ca="1" si="4570"/>
        <v>142.61396275966396</v>
      </c>
      <c r="K4888" s="34">
        <f t="shared" ca="1" si="4570"/>
        <v>167.05913406754539</v>
      </c>
      <c r="L4888" s="34">
        <f t="shared" ca="1" si="4570"/>
        <v>181.44511223288671</v>
      </c>
      <c r="M4888" s="34">
        <f t="shared" ca="1" si="4570"/>
        <v>196.56520331549871</v>
      </c>
      <c r="N4888" s="34">
        <f t="shared" ca="1" si="4570"/>
        <v>212.41527461996719</v>
      </c>
      <c r="O4888" s="34">
        <f t="shared" ca="1" si="4570"/>
        <v>228.98800726159317</v>
      </c>
      <c r="P4888" s="34">
        <f t="shared" ca="1" si="4570"/>
        <v>246.27289189082228</v>
      </c>
      <c r="Q4888" s="34">
        <f t="shared" ca="1" si="4570"/>
        <v>259.26837681885348</v>
      </c>
      <c r="R4888" s="34">
        <f t="shared" ca="1" si="4570"/>
        <v>280.98123709258664</v>
      </c>
      <c r="S4888" s="34">
        <f t="shared" ca="1" si="4570"/>
        <v>297.64570752989545</v>
      </c>
      <c r="T4888" s="34">
        <f t="shared" ca="1" si="4570"/>
        <v>314.68577477350311</v>
      </c>
      <c r="U4888" s="34">
        <f t="shared" ca="1" si="4570"/>
        <v>332.07757835963821</v>
      </c>
      <c r="V4888" s="34">
        <f t="shared" ca="1" si="4570"/>
        <v>349.79657411429997</v>
      </c>
      <c r="W4888" s="34">
        <f t="shared" ca="1" si="4570"/>
        <v>367.81767672256723</v>
      </c>
      <c r="X4888" s="34">
        <f t="shared" ca="1" si="4570"/>
        <v>386.11539813255445</v>
      </c>
      <c r="Y4888" s="34">
        <f t="shared" ca="1" si="4570"/>
        <v>404.66398081694024</v>
      </c>
      <c r="Z4888" s="34">
        <f t="shared" ca="1" si="4570"/>
        <v>423.43752505847135</v>
      </c>
      <c r="AA4888" s="34">
        <f t="shared" ca="1" si="4570"/>
        <v>442.41010956644055</v>
      </c>
      <c r="AB4888" s="34">
        <f t="shared" ca="1" si="4570"/>
        <v>461.5559048668257</v>
      </c>
      <c r="AC4888" s="34">
        <f t="shared" ca="1" si="4570"/>
        <v>480.84927903809216</v>
      </c>
      <c r="AD4888" s="34">
        <f t="shared" ca="1" si="4570"/>
        <v>500.2648954863314</v>
      </c>
      <c r="AE4888" s="34">
        <f t="shared" ca="1" si="4570"/>
        <v>519.77780256627682</v>
      </c>
      <c r="AF4888" s="34">
        <f t="shared" ca="1" si="4570"/>
        <v>539.36351495808992</v>
      </c>
      <c r="AG4888" s="34">
        <f t="shared" ca="1" si="4570"/>
        <v>558.99808680335343</v>
      </c>
      <c r="AH4888" s="34">
        <f t="shared" ca="1" si="4570"/>
        <v>578.65817668726982</v>
      </c>
      <c r="AI4888" s="34">
        <f t="shared" ca="1" si="4570"/>
        <v>598.32110462743708</v>
      </c>
      <c r="AJ4888" s="34">
        <f t="shared" ca="1" si="4570"/>
        <v>617.96490129292408</v>
      </c>
      <c r="AK4888" s="34">
        <f t="shared" ca="1" si="4570"/>
        <v>637.56834973115633</v>
      </c>
      <c r="AL4888" s="34">
        <f t="shared" ca="1" si="4570"/>
        <v>657.11101992482168</v>
      </c>
      <c r="AM4888" s="34">
        <f t="shared" ca="1" si="4570"/>
        <v>676.57329653692625</v>
      </c>
      <c r="AN4888" s="34">
        <f t="shared" ref="AN4888:BF4888" ca="1" si="4571">AN4628*AN3245</f>
        <v>695.93640022983038</v>
      </c>
      <c r="AO4888" s="34">
        <f t="shared" ca="1" si="4571"/>
        <v>715.18240296442855</v>
      </c>
      <c r="AP4888" s="34">
        <f t="shared" ca="1" si="4571"/>
        <v>734.29423769927314</v>
      </c>
      <c r="AQ4888" s="34">
        <f t="shared" ca="1" si="4571"/>
        <v>753.25570291684801</v>
      </c>
      <c r="AR4888" s="34">
        <f t="shared" ca="1" si="4571"/>
        <v>772.05146240604734</v>
      </c>
      <c r="AS4888" s="34">
        <f t="shared" ca="1" si="4571"/>
        <v>790.66704072706864</v>
      </c>
      <c r="AT4888" s="34">
        <f t="shared" ca="1" si="4571"/>
        <v>809.0888147780621</v>
      </c>
      <c r="AU4888" s="34">
        <f t="shared" ca="1" si="4571"/>
        <v>827.30400187237774</v>
      </c>
      <c r="AV4888" s="34">
        <f t="shared" ca="1" si="4571"/>
        <v>845.30064472168226</v>
      </c>
      <c r="AW4888" s="34">
        <f t="shared" ca="1" si="4571"/>
        <v>863.0675937043319</v>
      </c>
      <c r="AX4888" s="34">
        <f t="shared" ca="1" si="4571"/>
        <v>880.59448678073602</v>
      </c>
      <c r="AY4888" s="34">
        <f t="shared" ca="1" si="4571"/>
        <v>897.87172739821131</v>
      </c>
      <c r="AZ4888" s="34">
        <f t="shared" ca="1" si="4571"/>
        <v>914.89046070741733</v>
      </c>
      <c r="BA4888" s="34">
        <f t="shared" ca="1" si="4571"/>
        <v>931.64254839149237</v>
      </c>
      <c r="BB4888" s="34">
        <f t="shared" ca="1" si="4571"/>
        <v>948.12054238781968</v>
      </c>
      <c r="BC4888" s="34">
        <f t="shared" ca="1" si="4571"/>
        <v>964.31765776095858</v>
      </c>
      <c r="BD4888" s="34">
        <f t="shared" ca="1" si="4571"/>
        <v>980.22774496393049</v>
      </c>
      <c r="BE4888" s="34">
        <f t="shared" ca="1" si="4571"/>
        <v>995.8452617041936</v>
      </c>
      <c r="BF4888" s="34">
        <f t="shared" ca="1" si="4571"/>
        <v>1011.1652446104802</v>
      </c>
    </row>
    <row r="4889" spans="1:58" x14ac:dyDescent="0.2">
      <c r="A4889" s="9" t="str">
        <f t="shared" si="4454"/>
        <v>Malawi</v>
      </c>
      <c r="C4889" s="41">
        <f t="shared" ref="C4889:G4898" ca="1" si="4572">C3942</f>
        <v>30.405332675187562</v>
      </c>
      <c r="D4889" s="41">
        <f t="shared" ca="1" si="4572"/>
        <v>34.325294934609815</v>
      </c>
      <c r="E4889" s="41">
        <f t="shared" ca="1" si="4572"/>
        <v>38.590678266506877</v>
      </c>
      <c r="F4889" s="41">
        <f t="shared" ca="1" si="4572"/>
        <v>43.213306577443817</v>
      </c>
      <c r="G4889" s="41">
        <f t="shared" ca="1" si="4572"/>
        <v>48.203675457675388</v>
      </c>
      <c r="H4889" s="34">
        <f t="shared" ref="H4889:AM4889" ca="1" si="4573">H4629*H3246</f>
        <v>44.741714893093594</v>
      </c>
      <c r="I4889" s="34">
        <f t="shared" ca="1" si="4573"/>
        <v>49.49138560164203</v>
      </c>
      <c r="J4889" s="34">
        <f t="shared" ca="1" si="4573"/>
        <v>54.566726756759451</v>
      </c>
      <c r="K4889" s="34">
        <f t="shared" ca="1" si="4573"/>
        <v>62.421632240503861</v>
      </c>
      <c r="L4889" s="34">
        <f t="shared" ca="1" si="4573"/>
        <v>70.232706714241644</v>
      </c>
      <c r="M4889" s="34">
        <f t="shared" ca="1" si="4573"/>
        <v>78.814691557382005</v>
      </c>
      <c r="N4889" s="34">
        <f t="shared" ca="1" si="4573"/>
        <v>88.214675686607663</v>
      </c>
      <c r="O4889" s="34">
        <f t="shared" ca="1" si="4573"/>
        <v>98.47851506470721</v>
      </c>
      <c r="P4889" s="34">
        <f t="shared" ca="1" si="4573"/>
        <v>109.65009255155195</v>
      </c>
      <c r="Q4889" s="34">
        <f t="shared" ca="1" si="4573"/>
        <v>117.43166951793813</v>
      </c>
      <c r="R4889" s="34">
        <f t="shared" ca="1" si="4573"/>
        <v>128.78525031202776</v>
      </c>
      <c r="S4889" s="34">
        <f t="shared" ca="1" si="4573"/>
        <v>138.41992919326873</v>
      </c>
      <c r="T4889" s="34">
        <f t="shared" ca="1" si="4573"/>
        <v>148.40951486283731</v>
      </c>
      <c r="U4889" s="34">
        <f t="shared" ca="1" si="4573"/>
        <v>158.74167846096239</v>
      </c>
      <c r="V4889" s="34">
        <f t="shared" ca="1" si="4573"/>
        <v>169.40278237238149</v>
      </c>
      <c r="W4889" s="34">
        <f t="shared" ca="1" si="4573"/>
        <v>180.37798504902716</v>
      </c>
      <c r="X4889" s="34">
        <f t="shared" ca="1" si="4573"/>
        <v>191.65135150834402</v>
      </c>
      <c r="Y4889" s="34">
        <f t="shared" ca="1" si="4573"/>
        <v>203.20596799789971</v>
      </c>
      <c r="Z4889" s="34">
        <f t="shared" ca="1" si="4573"/>
        <v>215.02405937059712</v>
      </c>
      <c r="AA4889" s="34">
        <f t="shared" ca="1" si="4573"/>
        <v>227.08710778646824</v>
      </c>
      <c r="AB4889" s="34">
        <f t="shared" ca="1" si="4573"/>
        <v>239.3759714450203</v>
      </c>
      <c r="AC4889" s="34">
        <f t="shared" ca="1" si="4573"/>
        <v>251.8710021515397</v>
      </c>
      <c r="AD4889" s="34">
        <f t="shared" ca="1" si="4573"/>
        <v>264.55216063022613</v>
      </c>
      <c r="AE4889" s="34">
        <f t="shared" ca="1" si="4573"/>
        <v>277.39912861182643</v>
      </c>
      <c r="AF4889" s="34">
        <f t="shared" ca="1" si="4573"/>
        <v>290.39141684268401</v>
      </c>
      <c r="AG4889" s="34">
        <f t="shared" ca="1" si="4573"/>
        <v>303.50846828144341</v>
      </c>
      <c r="AH4889" s="34">
        <f t="shared" ca="1" si="4573"/>
        <v>316.72975586887304</v>
      </c>
      <c r="AI4889" s="34">
        <f t="shared" ca="1" si="4573"/>
        <v>330.03487437142547</v>
      </c>
      <c r="AJ4889" s="34">
        <f t="shared" ca="1" si="4573"/>
        <v>343.40362591080839</v>
      </c>
      <c r="AK4889" s="34">
        <f t="shared" ca="1" si="4573"/>
        <v>356.81609889645688</v>
      </c>
      <c r="AL4889" s="34">
        <f t="shared" ca="1" si="4573"/>
        <v>370.25274017667402</v>
      </c>
      <c r="AM4889" s="34">
        <f t="shared" ca="1" si="4573"/>
        <v>383.69442031415178</v>
      </c>
      <c r="AN4889" s="34">
        <f t="shared" ref="AN4889:BF4889" ca="1" si="4574">AN4629*AN3246</f>
        <v>397.1224919745963</v>
      </c>
      <c r="AO4889" s="34">
        <f t="shared" ca="1" si="4574"/>
        <v>410.5188414903613</v>
      </c>
      <c r="AP4889" s="34">
        <f t="shared" ca="1" si="4574"/>
        <v>423.86593372685741</v>
      </c>
      <c r="AQ4889" s="34">
        <f t="shared" ca="1" si="4574"/>
        <v>437.14685043544085</v>
      </c>
      <c r="AR4889" s="34">
        <f t="shared" ca="1" si="4574"/>
        <v>450.34532232539254</v>
      </c>
      <c r="AS4889" s="34">
        <f t="shared" ca="1" si="4574"/>
        <v>463.44575512703057</v>
      </c>
      <c r="AT4889" s="34">
        <f t="shared" ca="1" si="4574"/>
        <v>476.43324995118519</v>
      </c>
      <c r="AU4889" s="34">
        <f t="shared" ca="1" si="4574"/>
        <v>489.29361827478778</v>
      </c>
      <c r="AV4889" s="34">
        <f t="shared" ca="1" si="4574"/>
        <v>502.01339190169995</v>
      </c>
      <c r="AW4889" s="34">
        <f t="shared" ca="1" si="4574"/>
        <v>514.57982825962563</v>
      </c>
      <c r="AX4889" s="34">
        <f t="shared" ca="1" si="4574"/>
        <v>526.98091140177007</v>
      </c>
      <c r="AY4889" s="34">
        <f t="shared" ca="1" si="4574"/>
        <v>539.2053490831687</v>
      </c>
      <c r="AZ4889" s="34">
        <f t="shared" ca="1" si="4574"/>
        <v>551.24256628022647</v>
      </c>
      <c r="BA4889" s="34">
        <f t="shared" ca="1" si="4574"/>
        <v>563.08269551516719</v>
      </c>
      <c r="BB4889" s="34">
        <f t="shared" ca="1" si="4574"/>
        <v>574.71656433878832</v>
      </c>
      <c r="BC4889" s="34">
        <f t="shared" ca="1" si="4574"/>
        <v>586.13568031217198</v>
      </c>
      <c r="BD4889" s="34">
        <f t="shared" ca="1" si="4574"/>
        <v>597.33221381486737</v>
      </c>
      <c r="BE4889" s="34">
        <f t="shared" ca="1" si="4574"/>
        <v>608.29897899035996</v>
      </c>
      <c r="BF4889" s="34">
        <f t="shared" ca="1" si="4574"/>
        <v>619.02941312348139</v>
      </c>
    </row>
    <row r="4890" spans="1:58" x14ac:dyDescent="0.2">
      <c r="A4890" s="9" t="str">
        <f t="shared" si="4454"/>
        <v>Malaysia</v>
      </c>
      <c r="C4890" s="41">
        <f t="shared" ca="1" si="4572"/>
        <v>420.58712161330811</v>
      </c>
      <c r="D4890" s="41">
        <f t="shared" ca="1" si="4572"/>
        <v>423.16465133721402</v>
      </c>
      <c r="E4890" s="41">
        <f t="shared" ca="1" si="4572"/>
        <v>425.62160680114255</v>
      </c>
      <c r="F4890" s="41">
        <f t="shared" ca="1" si="4572"/>
        <v>427.95859722347558</v>
      </c>
      <c r="G4890" s="41">
        <f t="shared" ca="1" si="4572"/>
        <v>430.17626428738816</v>
      </c>
      <c r="H4890" s="34">
        <f t="shared" ref="H4890:AM4890" ca="1" si="4575">H4630*H3247</f>
        <v>356.83692375374255</v>
      </c>
      <c r="I4890" s="34">
        <f t="shared" ca="1" si="4575"/>
        <v>359.44248564530488</v>
      </c>
      <c r="J4890" s="34">
        <f t="shared" ca="1" si="4575"/>
        <v>361.9462936428389</v>
      </c>
      <c r="K4890" s="34">
        <f t="shared" ca="1" si="4575"/>
        <v>394.75604476988605</v>
      </c>
      <c r="L4890" s="34">
        <f t="shared" ca="1" si="4575"/>
        <v>405.28537389217064</v>
      </c>
      <c r="M4890" s="34">
        <f t="shared" ca="1" si="4575"/>
        <v>415.3500796569034</v>
      </c>
      <c r="N4890" s="34">
        <f t="shared" ca="1" si="4575"/>
        <v>424.8863131415435</v>
      </c>
      <c r="O4890" s="34">
        <f t="shared" ca="1" si="4575"/>
        <v>433.8342452633529</v>
      </c>
      <c r="P4890" s="34">
        <f t="shared" ca="1" si="4575"/>
        <v>442.13974291340105</v>
      </c>
      <c r="Q4890" s="34">
        <f t="shared" ca="1" si="4575"/>
        <v>440.48354867246474</v>
      </c>
      <c r="R4890" s="34">
        <f t="shared" ca="1" si="4575"/>
        <v>446.9003557211858</v>
      </c>
      <c r="S4890" s="34">
        <f t="shared" ca="1" si="4575"/>
        <v>447.74321791922614</v>
      </c>
      <c r="T4890" s="34">
        <f t="shared" ca="1" si="4575"/>
        <v>448.47653814277709</v>
      </c>
      <c r="U4890" s="34">
        <f t="shared" ca="1" si="4575"/>
        <v>449.10109321472231</v>
      </c>
      <c r="V4890" s="34">
        <f t="shared" ca="1" si="4575"/>
        <v>449.61765472334224</v>
      </c>
      <c r="W4890" s="34">
        <f t="shared" ca="1" si="4575"/>
        <v>450.02698786838573</v>
      </c>
      <c r="X4890" s="34">
        <f t="shared" ca="1" si="4575"/>
        <v>450.32985042470517</v>
      </c>
      <c r="Y4890" s="34">
        <f t="shared" ca="1" si="4575"/>
        <v>450.52699181594812</v>
      </c>
      <c r="Z4890" s="34">
        <f t="shared" ca="1" si="4575"/>
        <v>450.61915229060929</v>
      </c>
      <c r="AA4890" s="34">
        <f t="shared" ca="1" si="4575"/>
        <v>450.60706219359525</v>
      </c>
      <c r="AB4890" s="34">
        <f t="shared" ca="1" si="4575"/>
        <v>450.49144132633893</v>
      </c>
      <c r="AC4890" s="34">
        <f t="shared" ca="1" si="4575"/>
        <v>450.27299838935448</v>
      </c>
      <c r="AD4890" s="34">
        <f t="shared" ca="1" si="4575"/>
        <v>449.95243050089613</v>
      </c>
      <c r="AE4890" s="34">
        <f t="shared" ca="1" si="4575"/>
        <v>449.53042278622991</v>
      </c>
      <c r="AF4890" s="34">
        <f t="shared" ca="1" si="4575"/>
        <v>449.00764803187138</v>
      </c>
      <c r="AG4890" s="34">
        <f t="shared" ca="1" si="4575"/>
        <v>448.38476639995986</v>
      </c>
      <c r="AH4890" s="34">
        <f t="shared" ca="1" si="4575"/>
        <v>447.66242519768662</v>
      </c>
      <c r="AI4890" s="34">
        <f t="shared" ca="1" si="4575"/>
        <v>446.84125869749056</v>
      </c>
      <c r="AJ4890" s="34">
        <f t="shared" ca="1" si="4575"/>
        <v>445.92188800353591</v>
      </c>
      <c r="AK4890" s="34">
        <f t="shared" ca="1" si="4575"/>
        <v>444.90492096077594</v>
      </c>
      <c r="AL4890" s="34">
        <f t="shared" ca="1" si="4575"/>
        <v>443.79095210258424</v>
      </c>
      <c r="AM4890" s="34">
        <f t="shared" ca="1" si="4575"/>
        <v>442.58056263371105</v>
      </c>
      <c r="AN4890" s="34">
        <f t="shared" ref="AN4890:BF4890" ca="1" si="4576">AN4630*AN3247</f>
        <v>441.27432044506008</v>
      </c>
      <c r="AO4890" s="34">
        <f t="shared" ca="1" si="4576"/>
        <v>439.87278015753338</v>
      </c>
      <c r="AP4890" s="34">
        <f t="shared" ca="1" si="4576"/>
        <v>438.37648319182557</v>
      </c>
      <c r="AQ4890" s="34">
        <f t="shared" ca="1" si="4576"/>
        <v>436.78595786177402</v>
      </c>
      <c r="AR4890" s="34">
        <f t="shared" ca="1" si="4576"/>
        <v>435.10171948857334</v>
      </c>
      <c r="AS4890" s="34">
        <f t="shared" ca="1" si="4576"/>
        <v>433.3242705338676</v>
      </c>
      <c r="AT4890" s="34">
        <f t="shared" ca="1" si="4576"/>
        <v>431.45410074932744</v>
      </c>
      <c r="AU4890" s="34">
        <f t="shared" ca="1" si="4576"/>
        <v>429.49168734100539</v>
      </c>
      <c r="AV4890" s="34">
        <f t="shared" ca="1" si="4576"/>
        <v>427.43749514642332</v>
      </c>
      <c r="AW4890" s="34">
        <f t="shared" ca="1" si="4576"/>
        <v>425.29197682301719</v>
      </c>
      <c r="AX4890" s="34">
        <f t="shared" ca="1" si="4576"/>
        <v>423.05557304611892</v>
      </c>
      <c r="AY4890" s="34">
        <f t="shared" ca="1" si="4576"/>
        <v>420.7287127153059</v>
      </c>
      <c r="AZ4890" s="34">
        <f t="shared" ca="1" si="4576"/>
        <v>418.31181316758256</v>
      </c>
      <c r="BA4890" s="34">
        <f t="shared" ca="1" si="4576"/>
        <v>415.80528039648959</v>
      </c>
      <c r="BB4890" s="34">
        <f t="shared" ca="1" si="4576"/>
        <v>413.20950927576621</v>
      </c>
      <c r="BC4890" s="34">
        <f t="shared" ca="1" si="4576"/>
        <v>410.52488378681352</v>
      </c>
      <c r="BD4890" s="34">
        <f t="shared" ca="1" si="4576"/>
        <v>407.75177724880768</v>
      </c>
      <c r="BE4890" s="34">
        <f t="shared" ca="1" si="4576"/>
        <v>404.89055255092546</v>
      </c>
      <c r="BF4890" s="34">
        <f t="shared" ca="1" si="4576"/>
        <v>401.94156238564102</v>
      </c>
    </row>
    <row r="4891" spans="1:58" x14ac:dyDescent="0.2">
      <c r="A4891" s="9" t="str">
        <f t="shared" si="4454"/>
        <v>Maldives</v>
      </c>
      <c r="C4891" s="41">
        <f t="shared" ca="1" si="4572"/>
        <v>5.5952120162628729</v>
      </c>
      <c r="D4891" s="41">
        <f t="shared" ca="1" si="4572"/>
        <v>5.5775524504436991</v>
      </c>
      <c r="E4891" s="41">
        <f t="shared" ca="1" si="4572"/>
        <v>5.5581043334755762</v>
      </c>
      <c r="F4891" s="41">
        <f t="shared" ca="1" si="4572"/>
        <v>5.5369921614185236</v>
      </c>
      <c r="G4891" s="41">
        <f t="shared" ca="1" si="4572"/>
        <v>5.5143384183348214</v>
      </c>
      <c r="H4891" s="34">
        <f t="shared" ref="H4891:AM4891" ca="1" si="4577">H4631*H3248</f>
        <v>4.6999815638708746</v>
      </c>
      <c r="I4891" s="34">
        <f t="shared" ca="1" si="4577"/>
        <v>4.6894846781454884</v>
      </c>
      <c r="J4891" s="34">
        <f t="shared" ca="1" si="4577"/>
        <v>4.677750007102742</v>
      </c>
      <c r="K4891" s="34">
        <f t="shared" ca="1" si="4577"/>
        <v>4.7429305331940128</v>
      </c>
      <c r="L4891" s="34">
        <f t="shared" ca="1" si="4577"/>
        <v>4.8494853081434881</v>
      </c>
      <c r="M4891" s="34">
        <f t="shared" ca="1" si="4577"/>
        <v>4.9507582833482378</v>
      </c>
      <c r="N4891" s="34">
        <f t="shared" ca="1" si="4577"/>
        <v>5.0460757310051791</v>
      </c>
      <c r="O4891" s="34">
        <f t="shared" ca="1" si="4577"/>
        <v>5.1347855703086935</v>
      </c>
      <c r="P4891" s="34">
        <f t="shared" ca="1" si="4577"/>
        <v>5.2162715967292828</v>
      </c>
      <c r="Q4891" s="34">
        <f t="shared" ca="1" si="4577"/>
        <v>5.1423288090318859</v>
      </c>
      <c r="R4891" s="34">
        <f t="shared" ca="1" si="4577"/>
        <v>5.1959658698601254</v>
      </c>
      <c r="S4891" s="34">
        <f t="shared" ca="1" si="4577"/>
        <v>5.163443504057966</v>
      </c>
      <c r="T4891" s="34">
        <f t="shared" ca="1" si="4577"/>
        <v>5.1307322325021767</v>
      </c>
      <c r="U4891" s="34">
        <f t="shared" ca="1" si="4577"/>
        <v>5.0979158567357938</v>
      </c>
      <c r="V4891" s="34">
        <f t="shared" ca="1" si="4577"/>
        <v>5.0650752938037007</v>
      </c>
      <c r="W4891" s="34">
        <f t="shared" ca="1" si="4577"/>
        <v>5.0322886152396702</v>
      </c>
      <c r="X4891" s="34">
        <f t="shared" ca="1" si="4577"/>
        <v>4.9996310920011124</v>
      </c>
      <c r="Y4891" s="34">
        <f t="shared" ca="1" si="4577"/>
        <v>4.9671752445516288</v>
      </c>
      <c r="Z4891" s="34">
        <f t="shared" ca="1" si="4577"/>
        <v>4.9349908973492846</v>
      </c>
      <c r="AA4891" s="34">
        <f t="shared" ca="1" si="4577"/>
        <v>4.9031452370645221</v>
      </c>
      <c r="AB4891" s="34">
        <f t="shared" ca="1" si="4577"/>
        <v>4.8717028738983457</v>
      </c>
      <c r="AC4891" s="34">
        <f t="shared" ca="1" si="4577"/>
        <v>4.8407259054322669</v>
      </c>
      <c r="AD4891" s="34">
        <f t="shared" ca="1" si="4577"/>
        <v>4.8102739824889467</v>
      </c>
      <c r="AE4891" s="34">
        <f t="shared" ca="1" si="4577"/>
        <v>4.7804043765272457</v>
      </c>
      <c r="AF4891" s="34">
        <f t="shared" ca="1" si="4577"/>
        <v>4.7511720481459871</v>
      </c>
      <c r="AG4891" s="34">
        <f t="shared" ca="1" si="4577"/>
        <v>4.7226297163100535</v>
      </c>
      <c r="AH4891" s="34">
        <f t="shared" ca="1" si="4577"/>
        <v>4.6948279279487064</v>
      </c>
      <c r="AI4891" s="34">
        <f t="shared" ca="1" si="4577"/>
        <v>4.6678151276207105</v>
      </c>
      <c r="AJ4891" s="34">
        <f t="shared" ca="1" si="4577"/>
        <v>4.6416377269655289</v>
      </c>
      <c r="AK4891" s="34">
        <f t="shared" ca="1" si="4577"/>
        <v>4.6163401736995295</v>
      </c>
      <c r="AL4891" s="34">
        <f t="shared" ca="1" si="4577"/>
        <v>4.5919650199423492</v>
      </c>
      <c r="AM4891" s="34">
        <f t="shared" ca="1" si="4577"/>
        <v>4.5685529896825949</v>
      </c>
      <c r="AN4891" s="34">
        <f t="shared" ref="AN4891:BF4891" ca="1" si="4578">AN4631*AN3248</f>
        <v>4.5461430452228733</v>
      </c>
      <c r="AO4891" s="34">
        <f t="shared" ca="1" si="4578"/>
        <v>4.524772452463937</v>
      </c>
      <c r="AP4891" s="34">
        <f t="shared" ca="1" si="4578"/>
        <v>4.5044768449054073</v>
      </c>
      <c r="AQ4891" s="34">
        <f t="shared" ca="1" si="4578"/>
        <v>4.4852902862676647</v>
      </c>
      <c r="AR4891" s="34">
        <f t="shared" ca="1" si="4578"/>
        <v>4.4672453316469882</v>
      </c>
      <c r="AS4891" s="34">
        <f t="shared" ca="1" si="4578"/>
        <v>4.4503730871398899</v>
      </c>
      <c r="AT4891" s="34">
        <f t="shared" ca="1" si="4578"/>
        <v>4.4347032678834752</v>
      </c>
      <c r="AU4891" s="34">
        <f t="shared" ca="1" si="4578"/>
        <v>4.420264254468437</v>
      </c>
      <c r="AV4891" s="34">
        <f t="shared" ca="1" si="4578"/>
        <v>4.4070831476986392</v>
      </c>
      <c r="AW4891" s="34">
        <f t="shared" ca="1" si="4578"/>
        <v>4.3951858216785915</v>
      </c>
      <c r="AX4891" s="34">
        <f t="shared" ca="1" si="4578"/>
        <v>4.3845969752157847</v>
      </c>
      <c r="AY4891" s="34">
        <f t="shared" ca="1" si="4578"/>
        <v>4.3753401815413637</v>
      </c>
      <c r="AZ4891" s="34">
        <f t="shared" ca="1" si="4578"/>
        <v>4.3674379363496501</v>
      </c>
      <c r="BA4891" s="34">
        <f t="shared" ca="1" si="4578"/>
        <v>4.3609117041716869</v>
      </c>
      <c r="BB4891" s="34">
        <f t="shared" ca="1" si="4578"/>
        <v>4.3557819631000587</v>
      </c>
      <c r="BC4891" s="34">
        <f t="shared" ca="1" si="4578"/>
        <v>4.3520682478839818</v>
      </c>
      <c r="BD4891" s="34">
        <f t="shared" ca="1" si="4578"/>
        <v>4.3497891914237137</v>
      </c>
      <c r="BE4891" s="34">
        <f t="shared" ca="1" si="4578"/>
        <v>4.3489625646938261</v>
      </c>
      <c r="BF4891" s="34">
        <f t="shared" ca="1" si="4578"/>
        <v>4.3496053151243812</v>
      </c>
    </row>
    <row r="4892" spans="1:58" x14ac:dyDescent="0.2">
      <c r="A4892" s="9" t="str">
        <f t="shared" si="4454"/>
        <v>Mali</v>
      </c>
      <c r="C4892" s="41">
        <f t="shared" ca="1" si="4572"/>
        <v>23.519815996001309</v>
      </c>
      <c r="D4892" s="41">
        <f t="shared" ca="1" si="4572"/>
        <v>27.12711137933529</v>
      </c>
      <c r="E4892" s="41">
        <f t="shared" ca="1" si="4572"/>
        <v>31.127125374205317</v>
      </c>
      <c r="F4892" s="41">
        <f t="shared" ca="1" si="4572"/>
        <v>35.541420453993837</v>
      </c>
      <c r="G4892" s="41">
        <f t="shared" ca="1" si="4572"/>
        <v>40.390494486816124</v>
      </c>
      <c r="H4892" s="34">
        <f t="shared" ref="H4892:AM4892" ca="1" si="4579">H4632*H3249</f>
        <v>41.106233817796841</v>
      </c>
      <c r="I4892" s="34">
        <f t="shared" ca="1" si="4579"/>
        <v>46.252274072548502</v>
      </c>
      <c r="J4892" s="34">
        <f t="shared" ca="1" si="4579"/>
        <v>51.832559026237647</v>
      </c>
      <c r="K4892" s="34">
        <f t="shared" ca="1" si="4579"/>
        <v>64.00294278433401</v>
      </c>
      <c r="L4892" s="34">
        <f t="shared" ca="1" si="4579"/>
        <v>71.220035114347041</v>
      </c>
      <c r="M4892" s="34">
        <f t="shared" ca="1" si="4579"/>
        <v>78.956753812101752</v>
      </c>
      <c r="N4892" s="34">
        <f t="shared" ca="1" si="4579"/>
        <v>87.220934524401727</v>
      </c>
      <c r="O4892" s="34">
        <f t="shared" ca="1" si="4579"/>
        <v>96.018125340886456</v>
      </c>
      <c r="P4892" s="34">
        <f t="shared" ca="1" si="4579"/>
        <v>105.35152767333406</v>
      </c>
      <c r="Q4892" s="34">
        <f t="shared" ca="1" si="4579"/>
        <v>114.30943943963317</v>
      </c>
      <c r="R4892" s="34">
        <f t="shared" ca="1" si="4579"/>
        <v>126.64964251611482</v>
      </c>
      <c r="S4892" s="34">
        <f t="shared" ca="1" si="4579"/>
        <v>137.68048831314903</v>
      </c>
      <c r="T4892" s="34">
        <f t="shared" ca="1" si="4579"/>
        <v>149.24058076544699</v>
      </c>
      <c r="U4892" s="34">
        <f t="shared" ca="1" si="4579"/>
        <v>161.32110616349885</v>
      </c>
      <c r="V4892" s="34">
        <f t="shared" ca="1" si="4579"/>
        <v>173.9110026527421</v>
      </c>
      <c r="W4892" s="34">
        <f t="shared" ca="1" si="4579"/>
        <v>186.99705333245956</v>
      </c>
      <c r="X4892" s="34">
        <f t="shared" ca="1" si="4579"/>
        <v>200.56399517242724</v>
      </c>
      <c r="Y4892" s="34">
        <f t="shared" ca="1" si="4579"/>
        <v>214.59464172475813</v>
      </c>
      <c r="Z4892" s="34">
        <f t="shared" ca="1" si="4579"/>
        <v>229.07001754511415</v>
      </c>
      <c r="AA4892" s="34">
        <f t="shared" ca="1" si="4579"/>
        <v>243.96950221558473</v>
      </c>
      <c r="AB4892" s="34">
        <f t="shared" ca="1" si="4579"/>
        <v>259.27098187567395</v>
      </c>
      <c r="AC4892" s="34">
        <f t="shared" ca="1" si="4579"/>
        <v>274.95100621641791</v>
      </c>
      <c r="AD4892" s="34">
        <f t="shared" ca="1" si="4579"/>
        <v>290.98494896948944</v>
      </c>
      <c r="AE4892" s="34">
        <f t="shared" ca="1" si="4579"/>
        <v>307.34717002454539</v>
      </c>
      <c r="AF4892" s="34">
        <f t="shared" ca="1" si="4579"/>
        <v>324.01117743035769</v>
      </c>
      <c r="AG4892" s="34">
        <f t="shared" ca="1" si="4579"/>
        <v>340.9497876727167</v>
      </c>
      <c r="AH4892" s="34">
        <f t="shared" ca="1" si="4579"/>
        <v>358.13528277108657</v>
      </c>
      <c r="AI4892" s="34">
        <f t="shared" ca="1" si="4579"/>
        <v>375.53956289381159</v>
      </c>
      <c r="AJ4892" s="34">
        <f t="shared" ca="1" si="4579"/>
        <v>393.13429335195241</v>
      </c>
      <c r="AK4892" s="34">
        <f t="shared" ca="1" si="4579"/>
        <v>410.89104499472541</v>
      </c>
      <c r="AL4892" s="34">
        <f t="shared" ca="1" si="4579"/>
        <v>428.78142718937909</v>
      </c>
      <c r="AM4892" s="34">
        <f t="shared" ca="1" si="4579"/>
        <v>446.77721272371116</v>
      </c>
      <c r="AN4892" s="34">
        <f t="shared" ref="AN4892:BF4892" ca="1" si="4580">AN4632*AN3249</f>
        <v>464.8504541192911</v>
      </c>
      <c r="AO4892" s="34">
        <f t="shared" ca="1" si="4580"/>
        <v>482.9735909842139</v>
      </c>
      <c r="AP4892" s="34">
        <f t="shared" ca="1" si="4580"/>
        <v>501.11954816529334</v>
      </c>
      <c r="AQ4892" s="34">
        <f t="shared" ca="1" si="4580"/>
        <v>519.2618245816742</v>
      </c>
      <c r="AR4892" s="34">
        <f t="shared" ca="1" si="4580"/>
        <v>537.37457273055156</v>
      </c>
      <c r="AS4892" s="34">
        <f t="shared" ca="1" si="4580"/>
        <v>555.43266895510453</v>
      </c>
      <c r="AT4892" s="34">
        <f t="shared" ca="1" si="4580"/>
        <v>573.4117746511838</v>
      </c>
      <c r="AU4892" s="34">
        <f t="shared" ca="1" si="4580"/>
        <v>591.28838866409831</v>
      </c>
      <c r="AV4892" s="34">
        <f t="shared" ca="1" si="4580"/>
        <v>609.03989119172002</v>
      </c>
      <c r="AW4892" s="34">
        <f t="shared" ca="1" si="4580"/>
        <v>626.64457956295337</v>
      </c>
      <c r="AX4892" s="34">
        <f t="shared" ca="1" si="4580"/>
        <v>644.08169630310738</v>
      </c>
      <c r="AY4892" s="34">
        <f t="shared" ca="1" si="4580"/>
        <v>661.33144993233009</v>
      </c>
      <c r="AZ4892" s="34">
        <f t="shared" ca="1" si="4580"/>
        <v>678.37502896631452</v>
      </c>
      <c r="BA4892" s="34">
        <f t="shared" ca="1" si="4580"/>
        <v>695.19460960615061</v>
      </c>
      <c r="BB4892" s="34">
        <f t="shared" ca="1" si="4580"/>
        <v>711.77335761284962</v>
      </c>
      <c r="BC4892" s="34">
        <f t="shared" ca="1" si="4580"/>
        <v>728.09542486410885</v>
      </c>
      <c r="BD4892" s="34">
        <f t="shared" ca="1" si="4580"/>
        <v>744.14594108874644</v>
      </c>
      <c r="BE4892" s="34">
        <f t="shared" ca="1" si="4580"/>
        <v>759.91100126561719</v>
      </c>
      <c r="BF4892" s="34">
        <f t="shared" ca="1" si="4580"/>
        <v>775.37764916088577</v>
      </c>
    </row>
    <row r="4893" spans="1:58" x14ac:dyDescent="0.2">
      <c r="A4893" s="9" t="str">
        <f t="shared" si="4454"/>
        <v>Malta</v>
      </c>
      <c r="C4893" s="41">
        <f t="shared" ca="1" si="4572"/>
        <v>3.1044425733036221</v>
      </c>
      <c r="D4893" s="41">
        <f t="shared" ca="1" si="4572"/>
        <v>3.1295224257718752</v>
      </c>
      <c r="E4893" s="41">
        <f t="shared" ca="1" si="4572"/>
        <v>3.1535278971997984</v>
      </c>
      <c r="F4893" s="41">
        <f t="shared" ca="1" si="4572"/>
        <v>3.1764721117853298</v>
      </c>
      <c r="G4893" s="41">
        <f t="shared" ca="1" si="4572"/>
        <v>3.1983688896906286</v>
      </c>
      <c r="H4893" s="34">
        <f t="shared" ref="H4893:AM4893" ca="1" si="4581">H4633*H3250</f>
        <v>2.6034802314520236</v>
      </c>
      <c r="I4893" s="34">
        <f t="shared" ca="1" si="4581"/>
        <v>2.6277529780400055</v>
      </c>
      <c r="J4893" s="34">
        <f t="shared" ca="1" si="4581"/>
        <v>2.6512333586256034</v>
      </c>
      <c r="K4893" s="34">
        <f t="shared" ca="1" si="4581"/>
        <v>2.8500680008017234</v>
      </c>
      <c r="L4893" s="34">
        <f t="shared" ca="1" si="4581"/>
        <v>2.9505429681496906</v>
      </c>
      <c r="M4893" s="34">
        <f t="shared" ca="1" si="4581"/>
        <v>3.0488449429147502</v>
      </c>
      <c r="N4893" s="34">
        <f t="shared" ca="1" si="4581"/>
        <v>3.1443002695131081</v>
      </c>
      <c r="O4893" s="34">
        <f t="shared" ca="1" si="4581"/>
        <v>3.2362262145452325</v>
      </c>
      <c r="P4893" s="34">
        <f t="shared" ca="1" si="4581"/>
        <v>3.3239455604353654</v>
      </c>
      <c r="Q4893" s="34">
        <f t="shared" ca="1" si="4581"/>
        <v>3.3098745992492447</v>
      </c>
      <c r="R4893" s="34">
        <f t="shared" ca="1" si="4581"/>
        <v>3.37450990121267</v>
      </c>
      <c r="S4893" s="34">
        <f t="shared" ca="1" si="4581"/>
        <v>3.3850623510116855</v>
      </c>
      <c r="T4893" s="34">
        <f t="shared" ca="1" si="4581"/>
        <v>3.3947766440691551</v>
      </c>
      <c r="U4893" s="34">
        <f t="shared" ca="1" si="4581"/>
        <v>3.4036692109962181</v>
      </c>
      <c r="V4893" s="34">
        <f t="shared" ca="1" si="4581"/>
        <v>3.4117563327578755</v>
      </c>
      <c r="W4893" s="34">
        <f t="shared" ca="1" si="4581"/>
        <v>3.4190541149235574</v>
      </c>
      <c r="X4893" s="34">
        <f t="shared" ca="1" si="4581"/>
        <v>3.4255784647053407</v>
      </c>
      <c r="Y4893" s="34">
        <f t="shared" ca="1" si="4581"/>
        <v>3.4313450706058304</v>
      </c>
      <c r="Z4893" s="34">
        <f t="shared" ca="1" si="4581"/>
        <v>3.4363693845067722</v>
      </c>
      <c r="AA4893" s="34">
        <f t="shared" ca="1" si="4581"/>
        <v>3.4406666060315363</v>
      </c>
      <c r="AB4893" s="34">
        <f t="shared" ca="1" si="4581"/>
        <v>3.4442516690245286</v>
      </c>
      <c r="AC4893" s="34">
        <f t="shared" ca="1" si="4581"/>
        <v>3.4471392299932733</v>
      </c>
      <c r="AD4893" s="34">
        <f t="shared" ca="1" si="4581"/>
        <v>3.4493436583692856</v>
      </c>
      <c r="AE4893" s="34">
        <f t="shared" ca="1" si="4581"/>
        <v>3.4508790284468329</v>
      </c>
      <c r="AF4893" s="34">
        <f t="shared" ca="1" si="4581"/>
        <v>3.4517591128692224</v>
      </c>
      <c r="AG4893" s="34">
        <f t="shared" ca="1" si="4581"/>
        <v>3.4519973775352413</v>
      </c>
      <c r="AH4893" s="34">
        <f t="shared" ca="1" si="4581"/>
        <v>3.4516069778088161</v>
      </c>
      <c r="AI4893" s="34">
        <f t="shared" ca="1" si="4581"/>
        <v>3.4506007559184781</v>
      </c>
      <c r="AJ4893" s="34">
        <f t="shared" ca="1" si="4581"/>
        <v>3.4489912394406161</v>
      </c>
      <c r="AK4893" s="34">
        <f t="shared" ca="1" si="4581"/>
        <v>3.4467906407698954</v>
      </c>
      <c r="AL4893" s="34">
        <f t="shared" ca="1" si="4581"/>
        <v>3.4440108574792423</v>
      </c>
      <c r="AM4893" s="34">
        <f t="shared" ca="1" si="4581"/>
        <v>3.4406634734871173</v>
      </c>
      <c r="AN4893" s="34">
        <f t="shared" ref="AN4893:BF4893" ca="1" si="4582">AN4633*AN3250</f>
        <v>3.4367597609450926</v>
      </c>
      <c r="AO4893" s="34">
        <f t="shared" ca="1" si="4582"/>
        <v>3.4323106827759404</v>
      </c>
      <c r="AP4893" s="34">
        <f t="shared" ca="1" si="4582"/>
        <v>3.427326895785241</v>
      </c>
      <c r="AQ4893" s="34">
        <f t="shared" ca="1" si="4582"/>
        <v>3.4218187542864165</v>
      </c>
      <c r="AR4893" s="34">
        <f t="shared" ca="1" si="4582"/>
        <v>3.415796314172638</v>
      </c>
      <c r="AS4893" s="34">
        <f t="shared" ca="1" si="4582"/>
        <v>3.4092693373855592</v>
      </c>
      <c r="AT4893" s="34">
        <f t="shared" ca="1" si="4582"/>
        <v>3.4022472967224999</v>
      </c>
      <c r="AU4893" s="34">
        <f t="shared" ca="1" si="4582"/>
        <v>3.3947393809398072</v>
      </c>
      <c r="AV4893" s="34">
        <f t="shared" ca="1" si="4582"/>
        <v>3.3867545001025947</v>
      </c>
      <c r="AW4893" s="34">
        <f t="shared" ca="1" si="4582"/>
        <v>3.3783012911467392</v>
      </c>
      <c r="AX4893" s="34">
        <f t="shared" ca="1" si="4582"/>
        <v>3.3693881236097178</v>
      </c>
      <c r="AY4893" s="34">
        <f t="shared" ca="1" si="4582"/>
        <v>3.3600231055021132</v>
      </c>
      <c r="AZ4893" s="34">
        <f t="shared" ca="1" si="4582"/>
        <v>3.350214089283202</v>
      </c>
      <c r="BA4893" s="34">
        <f t="shared" ca="1" si="4582"/>
        <v>3.3399686779189777</v>
      </c>
      <c r="BB4893" s="34">
        <f t="shared" ca="1" si="4582"/>
        <v>3.329294230990731</v>
      </c>
      <c r="BC4893" s="34">
        <f t="shared" ca="1" si="4582"/>
        <v>3.3181978708369373</v>
      </c>
      <c r="BD4893" s="34">
        <f t="shared" ca="1" si="4582"/>
        <v>3.3066864887019265</v>
      </c>
      <c r="BE4893" s="34">
        <f t="shared" ca="1" si="4582"/>
        <v>3.2947667508791576</v>
      </c>
      <c r="BF4893" s="34">
        <f t="shared" ca="1" si="4582"/>
        <v>3.2824451048259493</v>
      </c>
    </row>
    <row r="4894" spans="1:58" x14ac:dyDescent="0.2">
      <c r="A4894" s="9" t="str">
        <f t="shared" si="4454"/>
        <v>Marshall Islands</v>
      </c>
      <c r="C4894" s="41">
        <f t="shared" ca="1" si="4572"/>
        <v>1.8050876896956574</v>
      </c>
      <c r="D4894" s="41">
        <f t="shared" ca="1" si="4572"/>
        <v>1.8376244459852087</v>
      </c>
      <c r="E4894" s="41">
        <f t="shared" ca="1" si="4572"/>
        <v>1.8697810924637721</v>
      </c>
      <c r="F4894" s="41">
        <f t="shared" ca="1" si="4572"/>
        <v>1.9015534256908351</v>
      </c>
      <c r="G4894" s="41">
        <f t="shared" ca="1" si="4572"/>
        <v>1.9329382946448173</v>
      </c>
      <c r="H4894" s="34">
        <f t="shared" ref="H4894:AM4894" ca="1" si="4583">H4634*H3251</f>
        <v>1.8662494958879579</v>
      </c>
      <c r="I4894" s="34">
        <f t="shared" ca="1" si="4583"/>
        <v>1.8969618748225643</v>
      </c>
      <c r="J4894" s="34">
        <f t="shared" ca="1" si="4583"/>
        <v>1.9273348488971711</v>
      </c>
      <c r="K4894" s="34">
        <f t="shared" ca="1" si="4583"/>
        <v>2.0272603692360649</v>
      </c>
      <c r="L4894" s="34">
        <f t="shared" ca="1" si="4583"/>
        <v>2.0581557140700557</v>
      </c>
      <c r="M4894" s="34">
        <f t="shared" ca="1" si="4583"/>
        <v>2.0886654593281606</v>
      </c>
      <c r="N4894" s="34">
        <f t="shared" ca="1" si="4583"/>
        <v>2.1187894996910224</v>
      </c>
      <c r="O4894" s="34">
        <f t="shared" ca="1" si="4583"/>
        <v>2.1485284636497846</v>
      </c>
      <c r="P4894" s="34">
        <f t="shared" ca="1" si="4583"/>
        <v>2.1778836625883451</v>
      </c>
      <c r="Q4894" s="34">
        <f t="shared" ca="1" si="4583"/>
        <v>2.185559348042958</v>
      </c>
      <c r="R4894" s="34">
        <f t="shared" ca="1" si="4583"/>
        <v>2.2525679071656604</v>
      </c>
      <c r="S4894" s="34">
        <f t="shared" ca="1" si="4583"/>
        <v>2.279358140540868</v>
      </c>
      <c r="T4894" s="34">
        <f t="shared" ca="1" si="4583"/>
        <v>2.305788847223194</v>
      </c>
      <c r="U4894" s="34">
        <f t="shared" ca="1" si="4583"/>
        <v>2.3318656547803815</v>
      </c>
      <c r="V4894" s="34">
        <f t="shared" ca="1" si="4583"/>
        <v>2.3575944689663917</v>
      </c>
      <c r="W4894" s="34">
        <f t="shared" ca="1" si="4583"/>
        <v>2.3829814386722044</v>
      </c>
      <c r="X4894" s="34">
        <f t="shared" ca="1" si="4583"/>
        <v>2.408032922991004</v>
      </c>
      <c r="Y4894" s="34">
        <f t="shared" ca="1" si="4583"/>
        <v>2.4327554603472414</v>
      </c>
      <c r="Z4894" s="34">
        <f t="shared" ca="1" si="4583"/>
        <v>2.457155739632316</v>
      </c>
      <c r="AA4894" s="34">
        <f t="shared" ca="1" si="4583"/>
        <v>2.4812405732841087</v>
      </c>
      <c r="AB4894" s="34">
        <f t="shared" ca="1" si="4583"/>
        <v>2.5050168722431962</v>
      </c>
      <c r="AC4894" s="34">
        <f t="shared" ca="1" si="4583"/>
        <v>2.5284916227151548</v>
      </c>
      <c r="AD4894" s="34">
        <f t="shared" ca="1" si="4583"/>
        <v>2.551671864665896</v>
      </c>
      <c r="AE4894" s="34">
        <f t="shared" ca="1" si="4583"/>
        <v>2.5745646719752462</v>
      </c>
      <c r="AF4894" s="34">
        <f t="shared" ca="1" si="4583"/>
        <v>2.5971771341730139</v>
      </c>
      <c r="AG4894" s="34">
        <f t="shared" ca="1" si="4583"/>
        <v>2.6195163396814345</v>
      </c>
      <c r="AH4894" s="34">
        <f t="shared" ca="1" si="4583"/>
        <v>2.6415893604880534</v>
      </c>
      <c r="AI4894" s="34">
        <f t="shared" ca="1" si="4583"/>
        <v>2.6634032381737867</v>
      </c>
      <c r="AJ4894" s="34">
        <f t="shared" ca="1" si="4583"/>
        <v>2.6849649712219668</v>
      </c>
      <c r="AK4894" s="34">
        <f t="shared" ca="1" si="4583"/>
        <v>2.7062815035355881</v>
      </c>
      <c r="AL4894" s="34">
        <f t="shared" ca="1" si="4583"/>
        <v>2.7273597140916919</v>
      </c>
      <c r="AM4894" s="34">
        <f t="shared" ca="1" si="4583"/>
        <v>2.7482064076637487</v>
      </c>
      <c r="AN4894" s="34">
        <f t="shared" ref="AN4894:BF4894" ca="1" si="4584">AN4634*AN3251</f>
        <v>2.7688283065450849</v>
      </c>
      <c r="AO4894" s="34">
        <f t="shared" ca="1" si="4584"/>
        <v>2.7892320432086222</v>
      </c>
      <c r="AP4894" s="34">
        <f t="shared" ca="1" si="4584"/>
        <v>2.8094241538406952</v>
      </c>
      <c r="AQ4894" s="34">
        <f t="shared" ca="1" si="4584"/>
        <v>2.8294110726891333</v>
      </c>
      <c r="AR4894" s="34">
        <f t="shared" ca="1" si="4584"/>
        <v>2.8491991271683919</v>
      </c>
      <c r="AS4894" s="34">
        <f t="shared" ca="1" si="4584"/>
        <v>2.8687945336670735</v>
      </c>
      <c r="AT4894" s="34">
        <f t="shared" ca="1" si="4584"/>
        <v>2.8882033940058016</v>
      </c>
      <c r="AU4894" s="34">
        <f t="shared" ca="1" si="4584"/>
        <v>2.9074316924959343</v>
      </c>
      <c r="AV4894" s="34">
        <f t="shared" ca="1" si="4584"/>
        <v>2.9264852935522394</v>
      </c>
      <c r="AW4894" s="34">
        <f t="shared" ca="1" si="4584"/>
        <v>2.945369939815095</v>
      </c>
      <c r="AX4894" s="34">
        <f t="shared" ca="1" si="4584"/>
        <v>2.9640912507402892</v>
      </c>
      <c r="AY4894" s="34">
        <f t="shared" ca="1" si="4584"/>
        <v>2.9826547216168797</v>
      </c>
      <c r="AZ4894" s="34">
        <f t="shared" ca="1" si="4584"/>
        <v>3.0010657229759019</v>
      </c>
      <c r="BA4894" s="34">
        <f t="shared" ca="1" si="4584"/>
        <v>3.0193295003550027</v>
      </c>
      <c r="BB4894" s="34">
        <f t="shared" ca="1" si="4584"/>
        <v>3.0374511743862089</v>
      </c>
      <c r="BC4894" s="34">
        <f t="shared" ca="1" si="4584"/>
        <v>3.0554357411761912</v>
      </c>
      <c r="BD4894" s="34">
        <f t="shared" ca="1" si="4584"/>
        <v>3.0732880729503576</v>
      </c>
      <c r="BE4894" s="34">
        <f t="shared" ca="1" si="4584"/>
        <v>3.0910129189340418</v>
      </c>
      <c r="BF4894" s="34">
        <f t="shared" ca="1" si="4584"/>
        <v>3.1086149064459021</v>
      </c>
    </row>
    <row r="4895" spans="1:58" x14ac:dyDescent="0.2">
      <c r="A4895" s="9" t="str">
        <f t="shared" si="4454"/>
        <v>Martinique</v>
      </c>
      <c r="C4895" s="41">
        <f t="shared" ca="1" si="4572"/>
        <v>2.477111737738158</v>
      </c>
      <c r="D4895" s="41">
        <f t="shared" ca="1" si="4572"/>
        <v>2.5082113546321012</v>
      </c>
      <c r="E4895" s="41">
        <f t="shared" ca="1" si="4572"/>
        <v>2.538113355075958</v>
      </c>
      <c r="F4895" s="41">
        <f t="shared" ca="1" si="4572"/>
        <v>2.5668103175147166</v>
      </c>
      <c r="G4895" s="41">
        <f t="shared" ca="1" si="4572"/>
        <v>2.5942966883750329</v>
      </c>
      <c r="H4895" s="34">
        <f t="shared" ref="H4895:AM4895" ca="1" si="4585">H4635*H3252</f>
        <v>2.0997268263127911</v>
      </c>
      <c r="I4895" s="34">
        <f t="shared" ca="1" si="4585"/>
        <v>2.1265794425440974</v>
      </c>
      <c r="J4895" s="34">
        <f t="shared" ca="1" si="4585"/>
        <v>2.1525371923625172</v>
      </c>
      <c r="K4895" s="34">
        <f t="shared" ca="1" si="4585"/>
        <v>2.23726139110325</v>
      </c>
      <c r="L4895" s="34">
        <f t="shared" ca="1" si="4585"/>
        <v>2.3449785278028479</v>
      </c>
      <c r="M4895" s="34">
        <f t="shared" ca="1" si="4585"/>
        <v>2.4522508230948348</v>
      </c>
      <c r="N4895" s="34">
        <f t="shared" ca="1" si="4585"/>
        <v>2.5581881898596195</v>
      </c>
      <c r="O4895" s="34">
        <f t="shared" ca="1" si="4585"/>
        <v>2.6618299428740446</v>
      </c>
      <c r="P4895" s="34">
        <f t="shared" ca="1" si="4585"/>
        <v>2.7621625240170822</v>
      </c>
      <c r="Q4895" s="34">
        <f t="shared" ca="1" si="4585"/>
        <v>2.7531829344164711</v>
      </c>
      <c r="R4895" s="34">
        <f t="shared" ca="1" si="4585"/>
        <v>2.8166922682692097</v>
      </c>
      <c r="S4895" s="34">
        <f t="shared" ca="1" si="4585"/>
        <v>2.8297473543416203</v>
      </c>
      <c r="T4895" s="34">
        <f t="shared" ca="1" si="4585"/>
        <v>2.8416405040698902</v>
      </c>
      <c r="U4895" s="34">
        <f t="shared" ca="1" si="4585"/>
        <v>2.8523814633119002</v>
      </c>
      <c r="V4895" s="34">
        <f t="shared" ca="1" si="4585"/>
        <v>2.8619804443103947</v>
      </c>
      <c r="W4895" s="34">
        <f t="shared" ca="1" si="4585"/>
        <v>2.8704480637203127</v>
      </c>
      <c r="X4895" s="34">
        <f t="shared" ca="1" si="4585"/>
        <v>2.8777952845291757</v>
      </c>
      <c r="Y4895" s="34">
        <f t="shared" ca="1" si="4585"/>
        <v>2.8840333617678877</v>
      </c>
      <c r="Z4895" s="34">
        <f t="shared" ca="1" si="4585"/>
        <v>2.8891737918921589</v>
      </c>
      <c r="AA4895" s="34">
        <f t="shared" ca="1" si="4585"/>
        <v>2.8932282657118438</v>
      </c>
      <c r="AB4895" s="34">
        <f t="shared" ca="1" si="4585"/>
        <v>2.8962086247329744</v>
      </c>
      <c r="AC4895" s="34">
        <f t="shared" ca="1" si="4585"/>
        <v>2.8981268207781676</v>
      </c>
      <c r="AD4895" s="34">
        <f t="shared" ca="1" si="4585"/>
        <v>2.8989948787411937</v>
      </c>
      <c r="AE4895" s="34">
        <f t="shared" ca="1" si="4585"/>
        <v>2.8988248623354229</v>
      </c>
      <c r="AF4895" s="34">
        <f t="shared" ca="1" si="4585"/>
        <v>2.8976288426891457</v>
      </c>
      <c r="AG4895" s="34">
        <f t="shared" ca="1" si="4585"/>
        <v>2.8954188696470604</v>
      </c>
      <c r="AH4895" s="34">
        <f t="shared" ca="1" si="4585"/>
        <v>2.8922069456318344</v>
      </c>
      <c r="AI4895" s="34">
        <f t="shared" ca="1" si="4585"/>
        <v>2.8880050019277457</v>
      </c>
      <c r="AJ4895" s="34">
        <f t="shared" ca="1" si="4585"/>
        <v>2.882824877245068</v>
      </c>
      <c r="AK4895" s="34">
        <f t="shared" ca="1" si="4585"/>
        <v>2.8766782984332875</v>
      </c>
      <c r="AL4895" s="34">
        <f t="shared" ca="1" si="4585"/>
        <v>2.8695768632082821</v>
      </c>
      <c r="AM4895" s="34">
        <f t="shared" ca="1" si="4585"/>
        <v>2.8615320247689109</v>
      </c>
      <c r="AN4895" s="34">
        <f t="shared" ref="AN4895:BF4895" ca="1" si="4586">AN4635*AN3252</f>
        <v>2.852555078176811</v>
      </c>
      <c r="AO4895" s="34">
        <f t="shared" ca="1" si="4586"/>
        <v>2.8426571483840872</v>
      </c>
      <c r="AP4895" s="34">
        <f t="shared" ca="1" si="4586"/>
        <v>2.8318491797916718</v>
      </c>
      <c r="AQ4895" s="34">
        <f t="shared" ca="1" si="4586"/>
        <v>2.8201419272323611</v>
      </c>
      <c r="AR4895" s="34">
        <f t="shared" ca="1" si="4586"/>
        <v>2.8075459482713825</v>
      </c>
      <c r="AS4895" s="34">
        <f t="shared" ca="1" si="4586"/>
        <v>2.7940715967287297</v>
      </c>
      <c r="AT4895" s="34">
        <f t="shared" ca="1" si="4586"/>
        <v>2.7797290173256859</v>
      </c>
      <c r="AU4895" s="34">
        <f t="shared" ca="1" si="4586"/>
        <v>2.7645281413692953</v>
      </c>
      <c r="AV4895" s="34">
        <f t="shared" ca="1" si="4586"/>
        <v>2.748478683387221</v>
      </c>
      <c r="AW4895" s="34">
        <f t="shared" ca="1" si="4586"/>
        <v>2.7315901386366725</v>
      </c>
      <c r="AX4895" s="34">
        <f t="shared" ca="1" si="4586"/>
        <v>2.7138717814088102</v>
      </c>
      <c r="AY4895" s="34">
        <f t="shared" ca="1" si="4586"/>
        <v>2.6953326640611102</v>
      </c>
      <c r="AZ4895" s="34">
        <f t="shared" ca="1" si="4586"/>
        <v>2.6759816167082384</v>
      </c>
      <c r="BA4895" s="34">
        <f t="shared" ca="1" si="4586"/>
        <v>2.6558272475127693</v>
      </c>
      <c r="BB4895" s="34">
        <f t="shared" ca="1" si="4586"/>
        <v>2.6348779435141934</v>
      </c>
      <c r="BC4895" s="34">
        <f t="shared" ca="1" si="4586"/>
        <v>2.6131418719451145</v>
      </c>
      <c r="BD4895" s="34">
        <f t="shared" ca="1" si="4586"/>
        <v>2.5906269819809427</v>
      </c>
      <c r="BE4895" s="34">
        <f t="shared" ca="1" si="4586"/>
        <v>2.5673410068795723</v>
      </c>
      <c r="BF4895" s="34">
        <f t="shared" ca="1" si="4586"/>
        <v>2.5432914664638808</v>
      </c>
    </row>
    <row r="4896" spans="1:58" x14ac:dyDescent="0.2">
      <c r="A4896" s="9" t="str">
        <f t="shared" si="4454"/>
        <v>Mauritania</v>
      </c>
      <c r="C4896" s="41">
        <f t="shared" ca="1" si="4572"/>
        <v>3.4099711680656082</v>
      </c>
      <c r="D4896" s="41">
        <f t="shared" ca="1" si="4572"/>
        <v>3.937646310260098</v>
      </c>
      <c r="E4896" s="41">
        <f t="shared" ca="1" si="4572"/>
        <v>4.5259411914814764</v>
      </c>
      <c r="F4896" s="41">
        <f t="shared" ca="1" si="4572"/>
        <v>5.1788515897799501</v>
      </c>
      <c r="G4896" s="41">
        <f t="shared" ca="1" si="4572"/>
        <v>5.9003007863693346</v>
      </c>
      <c r="H4896" s="34">
        <f t="shared" ref="H4896:AM4896" ca="1" si="4587">H4636*H3253</f>
        <v>6.0341573787094749</v>
      </c>
      <c r="I4896" s="34">
        <f t="shared" ca="1" si="4587"/>
        <v>6.8078274032988784</v>
      </c>
      <c r="J4896" s="34">
        <f t="shared" ca="1" si="4587"/>
        <v>7.6518353043052798</v>
      </c>
      <c r="K4896" s="34">
        <f t="shared" ca="1" si="4587"/>
        <v>9.4452522181723673</v>
      </c>
      <c r="L4896" s="34">
        <f t="shared" ca="1" si="4587"/>
        <v>10.558091140020547</v>
      </c>
      <c r="M4896" s="34">
        <f t="shared" ca="1" si="4587"/>
        <v>11.760434829600335</v>
      </c>
      <c r="N4896" s="34">
        <f t="shared" ca="1" si="4587"/>
        <v>13.054974597458846</v>
      </c>
      <c r="O4896" s="34">
        <f t="shared" ca="1" si="4587"/>
        <v>14.444095674398236</v>
      </c>
      <c r="P4896" s="34">
        <f t="shared" ca="1" si="4587"/>
        <v>15.929856215946574</v>
      </c>
      <c r="Q4896" s="34">
        <f t="shared" ca="1" si="4587"/>
        <v>17.374936188083815</v>
      </c>
      <c r="R4896" s="34">
        <f t="shared" ca="1" si="4587"/>
        <v>19.309174083905155</v>
      </c>
      <c r="S4896" s="34">
        <f t="shared" ca="1" si="4587"/>
        <v>21.088530217216576</v>
      </c>
      <c r="T4896" s="34">
        <f t="shared" ca="1" si="4587"/>
        <v>22.966869408366282</v>
      </c>
      <c r="U4896" s="34">
        <f t="shared" ca="1" si="4587"/>
        <v>24.944221872180428</v>
      </c>
      <c r="V4896" s="34">
        <f t="shared" ca="1" si="4587"/>
        <v>27.020248051334228</v>
      </c>
      <c r="W4896" s="34">
        <f t="shared" ca="1" si="4587"/>
        <v>29.194244398249605</v>
      </c>
      <c r="X4896" s="34">
        <f t="shared" ca="1" si="4587"/>
        <v>31.465152206587859</v>
      </c>
      <c r="Y4896" s="34">
        <f t="shared" ca="1" si="4587"/>
        <v>33.831569255005782</v>
      </c>
      <c r="Z4896" s="34">
        <f t="shared" ca="1" si="4587"/>
        <v>36.291763999643543</v>
      </c>
      <c r="AA4896" s="34">
        <f t="shared" ca="1" si="4587"/>
        <v>38.843692032200799</v>
      </c>
      <c r="AB4896" s="34">
        <f t="shared" ca="1" si="4587"/>
        <v>41.485014507160258</v>
      </c>
      <c r="AC4896" s="34">
        <f t="shared" ca="1" si="4587"/>
        <v>44.21311823449193</v>
      </c>
      <c r="AD4896" s="34">
        <f t="shared" ca="1" si="4587"/>
        <v>47.025137132506671</v>
      </c>
      <c r="AE4896" s="34">
        <f t="shared" ca="1" si="4587"/>
        <v>49.91797473900165</v>
      </c>
      <c r="AF4896" s="34">
        <f t="shared" ca="1" si="4587"/>
        <v>52.888327486797628</v>
      </c>
      <c r="AG4896" s="34">
        <f t="shared" ca="1" si="4587"/>
        <v>55.932708461701949</v>
      </c>
      <c r="AH4896" s="34">
        <f t="shared" ca="1" si="4587"/>
        <v>59.047471376123774</v>
      </c>
      <c r="AI4896" s="34">
        <f t="shared" ca="1" si="4587"/>
        <v>62.228834509507038</v>
      </c>
      <c r="AJ4896" s="34">
        <f t="shared" ca="1" si="4587"/>
        <v>65.4729043867207</v>
      </c>
      <c r="AK4896" s="34">
        <f t="shared" ca="1" si="4587"/>
        <v>68.775698987094287</v>
      </c>
      <c r="AL4896" s="34">
        <f t="shared" ca="1" si="4587"/>
        <v>72.133170299257216</v>
      </c>
      <c r="AM4896" s="34">
        <f t="shared" ca="1" si="4587"/>
        <v>75.541226059960962</v>
      </c>
      <c r="AN4896" s="34">
        <f t="shared" ref="AN4896:BF4896" ca="1" si="4588">AN4636*AN3253</f>
        <v>78.995750538069203</v>
      </c>
      <c r="AO4896" s="34">
        <f t="shared" ca="1" si="4588"/>
        <v>82.492624247634581</v>
      </c>
      <c r="AP4896" s="34">
        <f t="shared" ca="1" si="4588"/>
        <v>86.027742495971609</v>
      </c>
      <c r="AQ4896" s="34">
        <f t="shared" ca="1" si="4588"/>
        <v>89.597032693748815</v>
      </c>
      <c r="AR4896" s="34">
        <f t="shared" ca="1" si="4588"/>
        <v>93.196470373984326</v>
      </c>
      <c r="AS4896" s="34">
        <f t="shared" ca="1" si="4588"/>
        <v>96.822093885415313</v>
      </c>
      <c r="AT4896" s="34">
        <f t="shared" ca="1" si="4588"/>
        <v>100.47001774273727</v>
      </c>
      <c r="AU4896" s="34">
        <f t="shared" ca="1" si="4588"/>
        <v>104.13644463175079</v>
      </c>
      <c r="AV4896" s="34">
        <f t="shared" ca="1" si="4588"/>
        <v>107.81767608129576</v>
      </c>
      <c r="AW4896" s="34">
        <f t="shared" ca="1" si="4588"/>
        <v>111.51012182615665</v>
      </c>
      <c r="AX4896" s="34">
        <f t="shared" ca="1" si="4588"/>
        <v>115.21030789572606</v>
      </c>
      <c r="AY4896" s="34">
        <f t="shared" ca="1" si="4588"/>
        <v>118.91488347233941</v>
      </c>
      <c r="AZ4896" s="34">
        <f t="shared" ca="1" si="4588"/>
        <v>122.62062657071992</v>
      </c>
      <c r="BA4896" s="34">
        <f t="shared" ca="1" si="4588"/>
        <v>126.32444859616474</v>
      </c>
      <c r="BB4896" s="34">
        <f t="shared" ca="1" si="4588"/>
        <v>130.02339784385802</v>
      </c>
      <c r="BC4896" s="34">
        <f t="shared" ca="1" si="4588"/>
        <v>133.71466200531677</v>
      </c>
      <c r="BD4896" s="34">
        <f t="shared" ca="1" si="4588"/>
        <v>137.39556975035401</v>
      </c>
      <c r="BE4896" s="34">
        <f t="shared" ca="1" si="4588"/>
        <v>141.06359145440999</v>
      </c>
      <c r="BF4896" s="34">
        <f t="shared" ca="1" si="4588"/>
        <v>144.71633914153955</v>
      </c>
    </row>
    <row r="4897" spans="1:58" x14ac:dyDescent="0.2">
      <c r="A4897" s="9" t="str">
        <f t="shared" ref="A4897:A4960" si="4589">A274</f>
        <v>Mauritius</v>
      </c>
      <c r="C4897" s="41">
        <f t="shared" ca="1" si="4572"/>
        <v>11.157696705214212</v>
      </c>
      <c r="D4897" s="41">
        <f t="shared" ca="1" si="4572"/>
        <v>11.138047875613152</v>
      </c>
      <c r="E4897" s="41">
        <f t="shared" ca="1" si="4572"/>
        <v>11.115045486260279</v>
      </c>
      <c r="F4897" s="41">
        <f t="shared" ca="1" si="4572"/>
        <v>11.088859431186012</v>
      </c>
      <c r="G4897" s="41">
        <f t="shared" ca="1" si="4572"/>
        <v>11.059656722519259</v>
      </c>
      <c r="H4897" s="34">
        <f t="shared" ref="H4897:AM4897" ca="1" si="4590">H4637*H3254</f>
        <v>9.8350969962925312</v>
      </c>
      <c r="I4897" s="34">
        <f t="shared" ca="1" si="4590"/>
        <v>9.8222080868359907</v>
      </c>
      <c r="J4897" s="34">
        <f t="shared" ca="1" si="4590"/>
        <v>9.8067071152885941</v>
      </c>
      <c r="K4897" s="34">
        <f t="shared" ca="1" si="4590"/>
        <v>10.268013652787916</v>
      </c>
      <c r="L4897" s="34">
        <f t="shared" ca="1" si="4590"/>
        <v>10.3494757914732</v>
      </c>
      <c r="M4897" s="34">
        <f t="shared" ca="1" si="4590"/>
        <v>10.423810707966725</v>
      </c>
      <c r="N4897" s="34">
        <f t="shared" ca="1" si="4590"/>
        <v>10.490947839750804</v>
      </c>
      <c r="O4897" s="34">
        <f t="shared" ca="1" si="4590"/>
        <v>10.550842291350754</v>
      </c>
      <c r="P4897" s="34">
        <f t="shared" ca="1" si="4590"/>
        <v>10.603475413078053</v>
      </c>
      <c r="Q4897" s="34">
        <f t="shared" ca="1" si="4590"/>
        <v>10.471920664906857</v>
      </c>
      <c r="R4897" s="34">
        <f t="shared" ca="1" si="4590"/>
        <v>10.583699810283742</v>
      </c>
      <c r="S4897" s="34">
        <f t="shared" ca="1" si="4590"/>
        <v>10.530062010970095</v>
      </c>
      <c r="T4897" s="34">
        <f t="shared" ca="1" si="4590"/>
        <v>10.475253870829077</v>
      </c>
      <c r="U4897" s="34">
        <f t="shared" ca="1" si="4590"/>
        <v>10.41939058641238</v>
      </c>
      <c r="V4897" s="34">
        <f t="shared" ca="1" si="4590"/>
        <v>10.362583570520801</v>
      </c>
      <c r="W4897" s="34">
        <f t="shared" ca="1" si="4590"/>
        <v>10.30494050500347</v>
      </c>
      <c r="X4897" s="34">
        <f t="shared" ca="1" si="4590"/>
        <v>10.24656540036216</v>
      </c>
      <c r="Y4897" s="34">
        <f t="shared" ca="1" si="4590"/>
        <v>10.187558661238173</v>
      </c>
      <c r="Z4897" s="34">
        <f t="shared" ca="1" si="4590"/>
        <v>10.128017156926306</v>
      </c>
      <c r="AA4897" s="34">
        <f t="shared" ca="1" si="4590"/>
        <v>10.068034296134085</v>
      </c>
      <c r="AB4897" s="34">
        <f t="shared" ca="1" si="4590"/>
        <v>10.007700105264737</v>
      </c>
      <c r="AC4897" s="34">
        <f t="shared" ca="1" si="4590"/>
        <v>9.947101309569307</v>
      </c>
      <c r="AD4897" s="34">
        <f t="shared" ca="1" si="4590"/>
        <v>9.8863214165665845</v>
      </c>
      <c r="AE4897" s="34">
        <f t="shared" ca="1" si="4590"/>
        <v>9.8254408011896608</v>
      </c>
      <c r="AF4897" s="34">
        <f t="shared" ca="1" si="4590"/>
        <v>9.7645367921643178</v>
      </c>
      <c r="AG4897" s="34">
        <f t="shared" ca="1" si="4590"/>
        <v>9.703683759177963</v>
      </c>
      <c r="AH4897" s="34">
        <f t="shared" ca="1" si="4590"/>
        <v>9.6429532004376615</v>
      </c>
      <c r="AI4897" s="34">
        <f t="shared" ca="1" si="4590"/>
        <v>9.5824138302630235</v>
      </c>
      <c r="AJ4897" s="34">
        <f t="shared" ca="1" si="4590"/>
        <v>9.5221316663933937</v>
      </c>
      <c r="AK4897" s="34">
        <f t="shared" ca="1" si="4590"/>
        <v>9.462170116730162</v>
      </c>
      <c r="AL4897" s="34">
        <f t="shared" ca="1" si="4590"/>
        <v>9.4025900652630998</v>
      </c>
      <c r="AM4897" s="34">
        <f t="shared" ca="1" si="4590"/>
        <v>9.3434499569655536</v>
      </c>
      <c r="AN4897" s="34">
        <f t="shared" ref="AN4897:BF4897" ca="1" si="4591">AN4637*AN3254</f>
        <v>9.2848058814664398</v>
      </c>
      <c r="AO4897" s="34">
        <f t="shared" ca="1" si="4591"/>
        <v>9.2267116553380752</v>
      </c>
      <c r="AP4897" s="34">
        <f t="shared" ca="1" si="4591"/>
        <v>9.1692189028572884</v>
      </c>
      <c r="AQ4897" s="34">
        <f t="shared" ca="1" si="4591"/>
        <v>9.1123771351243157</v>
      </c>
      <c r="AR4897" s="34">
        <f t="shared" ca="1" si="4591"/>
        <v>9.0562338274382181</v>
      </c>
      <c r="AS4897" s="34">
        <f t="shared" ca="1" si="4591"/>
        <v>9.000834494850837</v>
      </c>
      <c r="AT4897" s="34">
        <f t="shared" ca="1" si="4591"/>
        <v>8.9462227658321147</v>
      </c>
      <c r="AU4897" s="34">
        <f t="shared" ca="1" si="4591"/>
        <v>8.8924404539995905</v>
      </c>
      <c r="AV4897" s="34">
        <f t="shared" ca="1" si="4591"/>
        <v>8.8395276278726076</v>
      </c>
      <c r="AW4897" s="34">
        <f t="shared" ca="1" si="4591"/>
        <v>8.787522678628946</v>
      </c>
      <c r="AX4897" s="34">
        <f t="shared" ca="1" si="4591"/>
        <v>8.7364623858467247</v>
      </c>
      <c r="AY4897" s="34">
        <f t="shared" ca="1" si="4591"/>
        <v>8.6863819812292</v>
      </c>
      <c r="AZ4897" s="34">
        <f t="shared" ca="1" si="4591"/>
        <v>8.6373152103129307</v>
      </c>
      <c r="BA4897" s="34">
        <f t="shared" ca="1" si="4591"/>
        <v>8.5892943921725742</v>
      </c>
      <c r="BB4897" s="34">
        <f t="shared" ca="1" si="4591"/>
        <v>8.5423504771365302</v>
      </c>
      <c r="BC4897" s="34">
        <f t="shared" ca="1" si="4591"/>
        <v>8.4965131025387262</v>
      </c>
      <c r="BD4897" s="34">
        <f t="shared" ca="1" si="4591"/>
        <v>8.4518106465312073</v>
      </c>
      <c r="BE4897" s="34">
        <f t="shared" ca="1" si="4591"/>
        <v>8.4082702799918589</v>
      </c>
      <c r="BF4897" s="34">
        <f t="shared" ca="1" si="4591"/>
        <v>8.3659180165596645</v>
      </c>
    </row>
    <row r="4898" spans="1:58" x14ac:dyDescent="0.2">
      <c r="A4898" s="9" t="str">
        <f t="shared" si="4589"/>
        <v>Mexico</v>
      </c>
      <c r="C4898" s="41">
        <f t="shared" ca="1" si="4572"/>
        <v>1749.3339587446133</v>
      </c>
      <c r="D4898" s="41">
        <f t="shared" ca="1" si="4572"/>
        <v>1754.2764012746861</v>
      </c>
      <c r="E4898" s="41">
        <f t="shared" ca="1" si="4572"/>
        <v>1758.6289772733837</v>
      </c>
      <c r="F4898" s="41">
        <f t="shared" ca="1" si="4572"/>
        <v>1762.4077184505227</v>
      </c>
      <c r="G4898" s="41">
        <f t="shared" ca="1" si="4572"/>
        <v>1765.6286337420975</v>
      </c>
      <c r="H4898" s="34">
        <f t="shared" ref="H4898:AM4898" ca="1" si="4592">H4638*H3255</f>
        <v>1372.2883056333096</v>
      </c>
      <c r="I4898" s="34">
        <f t="shared" ca="1" si="4592"/>
        <v>1378.8426853289795</v>
      </c>
      <c r="J4898" s="34">
        <f t="shared" ca="1" si="4592"/>
        <v>1384.9664709301571</v>
      </c>
      <c r="K4898" s="34">
        <f t="shared" ca="1" si="4592"/>
        <v>1496.2831379198244</v>
      </c>
      <c r="L4898" s="34">
        <f t="shared" ca="1" si="4592"/>
        <v>1552.962050345895</v>
      </c>
      <c r="M4898" s="34">
        <f t="shared" ca="1" si="4592"/>
        <v>1608.0533694419569</v>
      </c>
      <c r="N4898" s="34">
        <f t="shared" ca="1" si="4592"/>
        <v>1661.0037869176106</v>
      </c>
      <c r="O4898" s="34">
        <f t="shared" ca="1" si="4592"/>
        <v>1711.2468291030855</v>
      </c>
      <c r="P4898" s="34">
        <f t="shared" ca="1" si="4592"/>
        <v>1758.2196655457792</v>
      </c>
      <c r="Q4898" s="34">
        <f t="shared" ca="1" si="4592"/>
        <v>1743.2072674794056</v>
      </c>
      <c r="R4898" s="34">
        <f t="shared" ca="1" si="4592"/>
        <v>1768.6955195701294</v>
      </c>
      <c r="S4898" s="34">
        <f t="shared" ca="1" si="4592"/>
        <v>1766.4186631524506</v>
      </c>
      <c r="T4898" s="34">
        <f t="shared" ca="1" si="4592"/>
        <v>1763.7763616957063</v>
      </c>
      <c r="U4898" s="34">
        <f t="shared" ca="1" si="4592"/>
        <v>1760.7815449366005</v>
      </c>
      <c r="V4898" s="34">
        <f t="shared" ca="1" si="4592"/>
        <v>1757.4468261210568</v>
      </c>
      <c r="W4898" s="34">
        <f t="shared" ca="1" si="4592"/>
        <v>1753.7844989089147</v>
      </c>
      <c r="X4898" s="34">
        <f t="shared" ca="1" si="4592"/>
        <v>1749.8065355211368</v>
      </c>
      <c r="Y4898" s="34">
        <f t="shared" ca="1" si="4592"/>
        <v>1745.524586014755</v>
      </c>
      <c r="Z4898" s="34">
        <f t="shared" ca="1" si="4592"/>
        <v>1740.9499785775633</v>
      </c>
      <c r="AA4898" s="34">
        <f t="shared" ca="1" si="4592"/>
        <v>1736.0937207412146</v>
      </c>
      <c r="AB4898" s="34">
        <f t="shared" ca="1" si="4592"/>
        <v>1730.9665014178408</v>
      </c>
      <c r="AC4898" s="34">
        <f t="shared" ca="1" si="4592"/>
        <v>1725.578693671622</v>
      </c>
      <c r="AD4898" s="34">
        <f t="shared" ca="1" si="4592"/>
        <v>1719.9403581427719</v>
      </c>
      <c r="AE4898" s="34">
        <f t="shared" ca="1" si="4592"/>
        <v>1714.0612470472538</v>
      </c>
      <c r="AF4898" s="34">
        <f t="shared" ca="1" si="4592"/>
        <v>1707.9508086811388</v>
      </c>
      <c r="AG4898" s="34">
        <f t="shared" ca="1" si="4592"/>
        <v>1701.6181923638333</v>
      </c>
      <c r="AH4898" s="34">
        <f t="shared" ca="1" si="4592"/>
        <v>1695.0722537595261</v>
      </c>
      <c r="AI4898" s="34">
        <f t="shared" ca="1" si="4592"/>
        <v>1688.3215605209907</v>
      </c>
      <c r="AJ4898" s="34">
        <f t="shared" ca="1" si="4592"/>
        <v>1681.3743982044746</v>
      </c>
      <c r="AK4898" s="34">
        <f t="shared" ca="1" si="4592"/>
        <v>1674.2387764087064</v>
      </c>
      <c r="AL4898" s="34">
        <f t="shared" ca="1" si="4592"/>
        <v>1666.9224350951235</v>
      </c>
      <c r="AM4898" s="34">
        <f t="shared" ca="1" si="4592"/>
        <v>1659.4328510502241</v>
      </c>
      <c r="AN4898" s="34">
        <f t="shared" ref="AN4898:BF4898" ca="1" si="4593">AN4638*AN3255</f>
        <v>1651.7772444545412</v>
      </c>
      <c r="AO4898" s="34">
        <f t="shared" ca="1" si="4593"/>
        <v>1643.9625855260695</v>
      </c>
      <c r="AP4898" s="34">
        <f t="shared" ca="1" si="4593"/>
        <v>1635.9956012091009</v>
      </c>
      <c r="AQ4898" s="34">
        <f t="shared" ca="1" si="4593"/>
        <v>1627.8827818823306</v>
      </c>
      <c r="AR4898" s="34">
        <f t="shared" ca="1" si="4593"/>
        <v>1619.6303880628043</v>
      </c>
      <c r="AS4898" s="34">
        <f t="shared" ca="1" si="4593"/>
        <v>1611.2444570847672</v>
      </c>
      <c r="AT4898" s="34">
        <f t="shared" ca="1" si="4593"/>
        <v>1602.7308097348155</v>
      </c>
      <c r="AU4898" s="34">
        <f t="shared" ca="1" si="4593"/>
        <v>1594.0950568268761</v>
      </c>
      <c r="AV4898" s="34">
        <f t="shared" ca="1" si="4593"/>
        <v>1585.3426057025231</v>
      </c>
      <c r="AW4898" s="34">
        <f t="shared" ca="1" si="4593"/>
        <v>1576.4786666439547</v>
      </c>
      <c r="AX4898" s="34">
        <f t="shared" ca="1" si="4593"/>
        <v>1567.5082591886298</v>
      </c>
      <c r="AY4898" s="34">
        <f t="shared" ca="1" si="4593"/>
        <v>1558.4362183360795</v>
      </c>
      <c r="AZ4898" s="34">
        <f t="shared" ca="1" si="4593"/>
        <v>1549.2672006388168</v>
      </c>
      <c r="BA4898" s="34">
        <f t="shared" ca="1" si="4593"/>
        <v>1540.0056901705418</v>
      </c>
      <c r="BB4898" s="34">
        <f t="shared" ca="1" si="4593"/>
        <v>1530.6560043659936</v>
      </c>
      <c r="BC4898" s="34">
        <f t="shared" ca="1" si="4593"/>
        <v>1521.22229972787</v>
      </c>
      <c r="BD4898" s="34">
        <f t="shared" ca="1" si="4593"/>
        <v>1511.7085773971705</v>
      </c>
      <c r="BE4898" s="34">
        <f t="shared" ca="1" si="4593"/>
        <v>1502.1186885842005</v>
      </c>
      <c r="BF4898" s="34">
        <f t="shared" ca="1" si="4593"/>
        <v>1492.4563398582366</v>
      </c>
    </row>
    <row r="4899" spans="1:58" x14ac:dyDescent="0.2">
      <c r="A4899" s="9" t="str">
        <f t="shared" si="4589"/>
        <v>Micronesia (Federated States of)</v>
      </c>
      <c r="C4899" s="41">
        <f t="shared" ref="C4899:G4908" ca="1" si="4594">C3952</f>
        <v>1.5467350231193482</v>
      </c>
      <c r="D4899" s="41">
        <f t="shared" ca="1" si="4594"/>
        <v>1.5713729396855824</v>
      </c>
      <c r="E4899" s="41">
        <f t="shared" ca="1" si="4594"/>
        <v>1.5952156896043621</v>
      </c>
      <c r="F4899" s="41">
        <f t="shared" ca="1" si="4594"/>
        <v>1.6182488146456346</v>
      </c>
      <c r="G4899" s="41">
        <f t="shared" ca="1" si="4594"/>
        <v>1.6404595306310941</v>
      </c>
      <c r="H4899" s="34">
        <f t="shared" ref="H4899:AM4899" ca="1" si="4595">H4639*H3256</f>
        <v>1.3418954945332333</v>
      </c>
      <c r="I4899" s="34">
        <f t="shared" ca="1" si="4595"/>
        <v>1.362674621741172</v>
      </c>
      <c r="J4899" s="34">
        <f t="shared" ca="1" si="4595"/>
        <v>1.3828445855730545</v>
      </c>
      <c r="K4899" s="34">
        <f t="shared" ca="1" si="4595"/>
        <v>1.6311342254675596</v>
      </c>
      <c r="L4899" s="34">
        <f t="shared" ca="1" si="4595"/>
        <v>1.6639948084645333</v>
      </c>
      <c r="M4899" s="34">
        <f t="shared" ca="1" si="4595"/>
        <v>1.6958921400991105</v>
      </c>
      <c r="N4899" s="34">
        <f t="shared" ca="1" si="4595"/>
        <v>1.7267686830812565</v>
      </c>
      <c r="O4899" s="34">
        <f t="shared" ca="1" si="4595"/>
        <v>1.7565699327329387</v>
      </c>
      <c r="P4899" s="34">
        <f t="shared" ca="1" si="4595"/>
        <v>1.7852446067407637</v>
      </c>
      <c r="Q4899" s="34">
        <f t="shared" ca="1" si="4595"/>
        <v>1.7824267551850037</v>
      </c>
      <c r="R4899" s="34">
        <f t="shared" ca="1" si="4595"/>
        <v>1.8282876232415697</v>
      </c>
      <c r="S4899" s="34">
        <f t="shared" ca="1" si="4595"/>
        <v>1.8401371079386577</v>
      </c>
      <c r="T4899" s="34">
        <f t="shared" ca="1" si="4595"/>
        <v>1.8511156749535493</v>
      </c>
      <c r="U4899" s="34">
        <f t="shared" ca="1" si="4595"/>
        <v>1.861226104882556</v>
      </c>
      <c r="V4899" s="34">
        <f t="shared" ca="1" si="4595"/>
        <v>1.8704717829030382</v>
      </c>
      <c r="W4899" s="34">
        <f t="shared" ca="1" si="4595"/>
        <v>1.878856643364831</v>
      </c>
      <c r="X4899" s="34">
        <f t="shared" ca="1" si="4595"/>
        <v>1.886385117067066</v>
      </c>
      <c r="Y4899" s="34">
        <f t="shared" ca="1" si="4595"/>
        <v>1.8930620812210768</v>
      </c>
      <c r="Z4899" s="34">
        <f t="shared" ca="1" si="4595"/>
        <v>1.8988928120844026</v>
      </c>
      <c r="AA4899" s="34">
        <f t="shared" ca="1" si="4595"/>
        <v>1.9038829402372732</v>
      </c>
      <c r="AB4899" s="34">
        <f t="shared" ca="1" si="4595"/>
        <v>1.9080384084574284</v>
      </c>
      <c r="AC4899" s="34">
        <f t="shared" ca="1" si="4595"/>
        <v>1.9113654321393576</v>
      </c>
      <c r="AD4899" s="34">
        <f t="shared" ca="1" si="4595"/>
        <v>1.9138704621962346</v>
      </c>
      <c r="AE4899" s="34">
        <f t="shared" ca="1" si="4595"/>
        <v>1.9155601503713349</v>
      </c>
      <c r="AF4899" s="34">
        <f t="shared" ca="1" si="4595"/>
        <v>1.9164413168838919</v>
      </c>
      <c r="AG4899" s="34">
        <f t="shared" ca="1" si="4595"/>
        <v>1.9165209203256259</v>
      </c>
      <c r="AH4899" s="34">
        <f t="shared" ca="1" si="4595"/>
        <v>1.9158060297217894</v>
      </c>
      <c r="AI4899" s="34">
        <f t="shared" ca="1" si="4595"/>
        <v>1.9143037986692335</v>
      </c>
      <c r="AJ4899" s="34">
        <f t="shared" ca="1" si="4595"/>
        <v>1.912021441459393</v>
      </c>
      <c r="AK4899" s="34">
        <f t="shared" ca="1" si="4595"/>
        <v>1.9089662110944388</v>
      </c>
      <c r="AL4899" s="34">
        <f t="shared" ca="1" si="4595"/>
        <v>1.9051453791061688</v>
      </c>
      <c r="AM4899" s="34">
        <f t="shared" ca="1" si="4595"/>
        <v>1.9005662170836526</v>
      </c>
      <c r="AN4899" s="34">
        <f t="shared" ref="AN4899:BF4899" ca="1" si="4596">AN4639*AN3256</f>
        <v>1.8952359798212828</v>
      </c>
      <c r="AO4899" s="34">
        <f t="shared" ca="1" si="4596"/>
        <v>1.8891618899963338</v>
      </c>
      <c r="AP4899" s="34">
        <f t="shared" ca="1" si="4596"/>
        <v>1.8823511242885087</v>
      </c>
      <c r="AQ4899" s="34">
        <f t="shared" ca="1" si="4596"/>
        <v>1.8748108008575173</v>
      </c>
      <c r="AR4899" s="34">
        <f t="shared" ca="1" si="4596"/>
        <v>1.8665479680942827</v>
      </c>
      <c r="AS4899" s="34">
        <f t="shared" ca="1" si="4596"/>
        <v>1.8575695945654145</v>
      </c>
      <c r="AT4899" s="34">
        <f t="shared" ca="1" si="4596"/>
        <v>1.8478825600750308</v>
      </c>
      <c r="AU4899" s="34">
        <f t="shared" ca="1" si="4596"/>
        <v>1.8374936477669166</v>
      </c>
      <c r="AV4899" s="34">
        <f t="shared" ca="1" si="4596"/>
        <v>1.8264095371978624</v>
      </c>
      <c r="AW4899" s="34">
        <f t="shared" ca="1" si="4596"/>
        <v>1.814636798312131</v>
      </c>
      <c r="AX4899" s="34">
        <f t="shared" ca="1" si="4596"/>
        <v>1.8021818862516719</v>
      </c>
      <c r="AY4899" s="34">
        <f t="shared" ca="1" si="4596"/>
        <v>1.7890511369413715</v>
      </c>
      <c r="AZ4899" s="34">
        <f t="shared" ca="1" si="4596"/>
        <v>1.775250763388768</v>
      </c>
      <c r="BA4899" s="34">
        <f t="shared" ca="1" si="4596"/>
        <v>1.7607868526422212</v>
      </c>
      <c r="BB4899" s="34">
        <f t="shared" ca="1" si="4596"/>
        <v>1.7456653633561985</v>
      </c>
      <c r="BC4899" s="34">
        <f t="shared" ca="1" si="4596"/>
        <v>1.7298921239111986</v>
      </c>
      <c r="BD4899" s="34">
        <f t="shared" ca="1" si="4596"/>
        <v>1.7134728310436622</v>
      </c>
      <c r="BE4899" s="34">
        <f t="shared" ca="1" si="4596"/>
        <v>1.6964130489398999</v>
      </c>
      <c r="BF4899" s="34">
        <f t="shared" ca="1" si="4596"/>
        <v>1.6787182087524202</v>
      </c>
    </row>
    <row r="4900" spans="1:58" x14ac:dyDescent="0.2">
      <c r="A4900" s="9" t="str">
        <f t="shared" si="4589"/>
        <v>Monaco</v>
      </c>
      <c r="C4900" s="41">
        <f t="shared" ca="1" si="4594"/>
        <v>1.1995006046289105</v>
      </c>
      <c r="D4900" s="41">
        <f t="shared" ca="1" si="4594"/>
        <v>1.1995006047197883</v>
      </c>
      <c r="E4900" s="41">
        <f t="shared" ca="1" si="4594"/>
        <v>1.1995006048107337</v>
      </c>
      <c r="F4900" s="41">
        <f t="shared" ca="1" si="4594"/>
        <v>1.1995006049017476</v>
      </c>
      <c r="G4900" s="41">
        <f t="shared" ca="1" si="4594"/>
        <v>1.1995006049928298</v>
      </c>
      <c r="H4900" s="34">
        <f t="shared" ref="H4900:AM4900" ca="1" si="4597">H4640*H3257</f>
        <v>1.1968099482084227</v>
      </c>
      <c r="I4900" s="34">
        <f t="shared" ca="1" si="4597"/>
        <v>1.1968099482994365</v>
      </c>
      <c r="J4900" s="34">
        <f t="shared" ca="1" si="4597"/>
        <v>1.1968099483905184</v>
      </c>
      <c r="K4900" s="34">
        <f t="shared" ca="1" si="4597"/>
        <v>1.1986869783939813</v>
      </c>
      <c r="L4900" s="34">
        <f t="shared" ca="1" si="4597"/>
        <v>1.1988557876337054</v>
      </c>
      <c r="M4900" s="34">
        <f t="shared" ca="1" si="4597"/>
        <v>1.1990063449802169</v>
      </c>
      <c r="N4900" s="34">
        <f t="shared" ca="1" si="4597"/>
        <v>1.1991401699694899</v>
      </c>
      <c r="O4900" s="34">
        <f t="shared" ca="1" si="4597"/>
        <v>1.1992587074936425</v>
      </c>
      <c r="P4900" s="34">
        <f t="shared" ca="1" si="4597"/>
        <v>1.1993633263541439</v>
      </c>
      <c r="Q4900" s="34">
        <f t="shared" ca="1" si="4597"/>
        <v>1.1991958696826914</v>
      </c>
      <c r="R4900" s="34">
        <f t="shared" ca="1" si="4597"/>
        <v>1.1995006059992326</v>
      </c>
      <c r="S4900" s="34">
        <f t="shared" ca="1" si="4597"/>
        <v>1.1995006060911331</v>
      </c>
      <c r="T4900" s="34">
        <f t="shared" ca="1" si="4597"/>
        <v>1.1995006061831015</v>
      </c>
      <c r="U4900" s="34">
        <f t="shared" ca="1" si="4597"/>
        <v>1.1995006062751381</v>
      </c>
      <c r="V4900" s="34">
        <f t="shared" ca="1" si="4597"/>
        <v>1.1995006063672429</v>
      </c>
      <c r="W4900" s="34">
        <f t="shared" ca="1" si="4597"/>
        <v>1.1995006064594158</v>
      </c>
      <c r="X4900" s="34">
        <f t="shared" ca="1" si="4597"/>
        <v>1.1995006065516574</v>
      </c>
      <c r="Y4900" s="34">
        <f t="shared" ca="1" si="4597"/>
        <v>1.1995006066439664</v>
      </c>
      <c r="Z4900" s="34">
        <f t="shared" ca="1" si="4597"/>
        <v>1.1995006067363441</v>
      </c>
      <c r="AA4900" s="34">
        <f t="shared" ca="1" si="4597"/>
        <v>1.1995006068287899</v>
      </c>
      <c r="AB4900" s="34">
        <f t="shared" ca="1" si="4597"/>
        <v>1.1995006069213037</v>
      </c>
      <c r="AC4900" s="34">
        <f t="shared" ca="1" si="4597"/>
        <v>1.1995006070138861</v>
      </c>
      <c r="AD4900" s="34">
        <f t="shared" ca="1" si="4597"/>
        <v>1.1995006071065362</v>
      </c>
      <c r="AE4900" s="34">
        <f t="shared" ca="1" si="4597"/>
        <v>1.1995006071992547</v>
      </c>
      <c r="AF4900" s="34">
        <f t="shared" ca="1" si="4597"/>
        <v>1.1995006072920413</v>
      </c>
      <c r="AG4900" s="34">
        <f t="shared" ca="1" si="4597"/>
        <v>1.1995006073848962</v>
      </c>
      <c r="AH4900" s="34">
        <f t="shared" ca="1" si="4597"/>
        <v>1.1995006074778194</v>
      </c>
      <c r="AI4900" s="34">
        <f t="shared" ca="1" si="4597"/>
        <v>1.1995006075708103</v>
      </c>
      <c r="AJ4900" s="34">
        <f t="shared" ca="1" si="4597"/>
        <v>1.1995006076638699</v>
      </c>
      <c r="AK4900" s="34">
        <f t="shared" ca="1" si="4597"/>
        <v>1.1995006077569974</v>
      </c>
      <c r="AL4900" s="34">
        <f t="shared" ca="1" si="4597"/>
        <v>1.1995006078501933</v>
      </c>
      <c r="AM4900" s="34">
        <f t="shared" ca="1" si="4597"/>
        <v>1.1995006079434574</v>
      </c>
      <c r="AN4900" s="34">
        <f t="shared" ref="AN4900:BF4900" ca="1" si="4598">AN4640*AN3257</f>
        <v>1.1995006080367894</v>
      </c>
      <c r="AO4900" s="34">
        <f t="shared" ca="1" si="4598"/>
        <v>1.1995006081301895</v>
      </c>
      <c r="AP4900" s="34">
        <f t="shared" ca="1" si="4598"/>
        <v>1.1995006082236581</v>
      </c>
      <c r="AQ4900" s="34">
        <f t="shared" ca="1" si="4598"/>
        <v>1.1995006083171948</v>
      </c>
      <c r="AR4900" s="34">
        <f t="shared" ca="1" si="4598"/>
        <v>1.1995006084107998</v>
      </c>
      <c r="AS4900" s="34">
        <f t="shared" ca="1" si="4598"/>
        <v>1.1995006085044728</v>
      </c>
      <c r="AT4900" s="34">
        <f t="shared" ca="1" si="4598"/>
        <v>1.1995006085982141</v>
      </c>
      <c r="AU4900" s="34">
        <f t="shared" ca="1" si="4598"/>
        <v>1.1995006086920235</v>
      </c>
      <c r="AV4900" s="34">
        <f t="shared" ca="1" si="4598"/>
        <v>1.199500608785901</v>
      </c>
      <c r="AW4900" s="34">
        <f t="shared" ca="1" si="4598"/>
        <v>1.199500608879847</v>
      </c>
      <c r="AX4900" s="34">
        <f t="shared" ca="1" si="4598"/>
        <v>1.1995006089738607</v>
      </c>
      <c r="AY4900" s="34">
        <f t="shared" ca="1" si="4598"/>
        <v>1.199500609067943</v>
      </c>
      <c r="AZ4900" s="34">
        <f t="shared" ca="1" si="4598"/>
        <v>1.1995006091620932</v>
      </c>
      <c r="BA4900" s="34">
        <f t="shared" ca="1" si="4598"/>
        <v>1.1995006092563119</v>
      </c>
      <c r="BB4900" s="34">
        <f t="shared" ca="1" si="4598"/>
        <v>1.1995006093505987</v>
      </c>
      <c r="BC4900" s="34">
        <f t="shared" ca="1" si="4598"/>
        <v>1.1995006094449534</v>
      </c>
      <c r="BD4900" s="34">
        <f t="shared" ca="1" si="4598"/>
        <v>1.1995006095393765</v>
      </c>
      <c r="BE4900" s="34">
        <f t="shared" ca="1" si="4598"/>
        <v>1.1995006096338678</v>
      </c>
      <c r="BF4900" s="34">
        <f t="shared" ca="1" si="4598"/>
        <v>1.1995006097284273</v>
      </c>
    </row>
    <row r="4901" spans="1:58" x14ac:dyDescent="0.2">
      <c r="A4901" s="9" t="str">
        <f t="shared" si="4589"/>
        <v>Mongolia</v>
      </c>
      <c r="C4901" s="41">
        <f t="shared" ca="1" si="4594"/>
        <v>50.480392784412565</v>
      </c>
      <c r="D4901" s="41">
        <f t="shared" ca="1" si="4594"/>
        <v>50.977663342368814</v>
      </c>
      <c r="E4901" s="41">
        <f t="shared" ca="1" si="4594"/>
        <v>51.459687712171238</v>
      </c>
      <c r="F4901" s="41">
        <f t="shared" ca="1" si="4594"/>
        <v>51.926737516062836</v>
      </c>
      <c r="G4901" s="41">
        <f t="shared" ca="1" si="4594"/>
        <v>52.379097035071958</v>
      </c>
      <c r="H4901" s="34">
        <f t="shared" ref="H4901:AM4901" ca="1" si="4599">H4641*H3258</f>
        <v>40.549608889973129</v>
      </c>
      <c r="I4901" s="34">
        <f t="shared" ca="1" si="4599"/>
        <v>41.027195202410027</v>
      </c>
      <c r="J4901" s="34">
        <f t="shared" ca="1" si="4599"/>
        <v>41.495510362252773</v>
      </c>
      <c r="K4901" s="34">
        <f t="shared" ca="1" si="4599"/>
        <v>41.954602015059542</v>
      </c>
      <c r="L4901" s="34">
        <f t="shared" ca="1" si="4599"/>
        <v>44.655701917746029</v>
      </c>
      <c r="M4901" s="34">
        <f t="shared" ca="1" si="4599"/>
        <v>47.384685620931151</v>
      </c>
      <c r="N4901" s="34">
        <f t="shared" ca="1" si="4599"/>
        <v>50.107056759374231</v>
      </c>
      <c r="O4901" s="34">
        <f t="shared" ca="1" si="4599"/>
        <v>52.782978756094067</v>
      </c>
      <c r="P4901" s="34">
        <f t="shared" ca="1" si="4599"/>
        <v>55.368288388772932</v>
      </c>
      <c r="Q4901" s="34">
        <f t="shared" ca="1" si="4599"/>
        <v>55.227399793823523</v>
      </c>
      <c r="R4901" s="34">
        <f t="shared" ca="1" si="4599"/>
        <v>56.474805929594986</v>
      </c>
      <c r="S4901" s="34">
        <f t="shared" ca="1" si="4599"/>
        <v>56.775614223095999</v>
      </c>
      <c r="T4901" s="34">
        <f t="shared" ca="1" si="4599"/>
        <v>57.065930820714087</v>
      </c>
      <c r="U4901" s="34">
        <f t="shared" ca="1" si="4599"/>
        <v>57.346080118855696</v>
      </c>
      <c r="V4901" s="34">
        <f t="shared" ca="1" si="4599"/>
        <v>57.616382984531498</v>
      </c>
      <c r="W4901" s="34">
        <f t="shared" ca="1" si="4599"/>
        <v>57.877156277327629</v>
      </c>
      <c r="X4901" s="34">
        <f t="shared" ca="1" si="4599"/>
        <v>58.128712426009123</v>
      </c>
      <c r="Y4901" s="34">
        <f t="shared" ca="1" si="4599"/>
        <v>58.371359056230929</v>
      </c>
      <c r="Z4901" s="34">
        <f t="shared" ca="1" si="4599"/>
        <v>58.605398665935759</v>
      </c>
      <c r="AA4901" s="34">
        <f t="shared" ca="1" si="4599"/>
        <v>58.831128345131525</v>
      </c>
      <c r="AB4901" s="34">
        <f t="shared" ca="1" si="4599"/>
        <v>59.048839536865039</v>
      </c>
      <c r="AC4901" s="34">
        <f t="shared" ca="1" si="4599"/>
        <v>59.258817836336576</v>
      </c>
      <c r="AD4901" s="34">
        <f t="shared" ca="1" si="4599"/>
        <v>59.461342825234418</v>
      </c>
      <c r="AE4901" s="34">
        <f t="shared" ca="1" si="4599"/>
        <v>59.65668793850427</v>
      </c>
      <c r="AF4901" s="34">
        <f t="shared" ca="1" si="4599"/>
        <v>59.845120360906265</v>
      </c>
      <c r="AG4901" s="34">
        <f t="shared" ca="1" si="4599"/>
        <v>60.02690095085061</v>
      </c>
      <c r="AH4901" s="34">
        <f t="shared" ca="1" si="4599"/>
        <v>60.202284189138972</v>
      </c>
      <c r="AI4901" s="34">
        <f t="shared" ca="1" si="4599"/>
        <v>60.371518150374946</v>
      </c>
      <c r="AJ4901" s="34">
        <f t="shared" ca="1" si="4599"/>
        <v>60.534844494938639</v>
      </c>
      <c r="AK4901" s="34">
        <f t="shared" ca="1" si="4599"/>
        <v>60.692498479550174</v>
      </c>
      <c r="AL4901" s="34">
        <f t="shared" ca="1" si="4599"/>
        <v>60.844708984572399</v>
      </c>
      <c r="AM4901" s="34">
        <f t="shared" ca="1" si="4599"/>
        <v>60.991698556324813</v>
      </c>
      <c r="AN4901" s="34">
        <f t="shared" ref="AN4901:BF4901" ca="1" si="4600">AN4641*AN3258</f>
        <v>61.133683462797066</v>
      </c>
      <c r="AO4901" s="34">
        <f t="shared" ca="1" si="4600"/>
        <v>61.270873761263921</v>
      </c>
      <c r="AP4901" s="34">
        <f t="shared" ca="1" si="4600"/>
        <v>61.403473376409771</v>
      </c>
      <c r="AQ4901" s="34">
        <f t="shared" ca="1" si="4600"/>
        <v>61.531680187674205</v>
      </c>
      <c r="AR4901" s="34">
        <f t="shared" ca="1" si="4600"/>
        <v>61.655686124627366</v>
      </c>
      <c r="AS4901" s="34">
        <f t="shared" ca="1" si="4600"/>
        <v>61.77567726927645</v>
      </c>
      <c r="AT4901" s="34">
        <f t="shared" ca="1" si="4600"/>
        <v>61.891833964291934</v>
      </c>
      <c r="AU4901" s="34">
        <f t="shared" ca="1" si="4600"/>
        <v>62.004330926225322</v>
      </c>
      <c r="AV4901" s="34">
        <f t="shared" ca="1" si="4600"/>
        <v>62.113337362867824</v>
      </c>
      <c r="AW4901" s="34">
        <f t="shared" ca="1" si="4600"/>
        <v>62.219017093972248</v>
      </c>
      <c r="AX4901" s="34">
        <f t="shared" ca="1" si="4600"/>
        <v>62.321528674629391</v>
      </c>
      <c r="AY4901" s="34">
        <f t="shared" ca="1" si="4600"/>
        <v>62.421025520654617</v>
      </c>
      <c r="AZ4901" s="34">
        <f t="shared" ca="1" si="4600"/>
        <v>62.517656035399682</v>
      </c>
      <c r="BA4901" s="34">
        <f t="shared" ca="1" si="4600"/>
        <v>62.611563737461488</v>
      </c>
      <c r="BB4901" s="34">
        <f t="shared" ca="1" si="4600"/>
        <v>62.702887388811341</v>
      </c>
      <c r="BC4901" s="34">
        <f t="shared" ca="1" si="4600"/>
        <v>62.791761122916292</v>
      </c>
      <c r="BD4901" s="34">
        <f t="shared" ca="1" si="4600"/>
        <v>62.878314572469563</v>
      </c>
      <c r="BE4901" s="34">
        <f t="shared" ca="1" si="4600"/>
        <v>62.96267299638842</v>
      </c>
      <c r="BF4901" s="34">
        <f t="shared" ca="1" si="4600"/>
        <v>63.044957405776088</v>
      </c>
    </row>
    <row r="4902" spans="1:58" x14ac:dyDescent="0.2">
      <c r="A4902" s="9" t="str">
        <f t="shared" si="4589"/>
        <v>Montenegro</v>
      </c>
      <c r="C4902" s="41">
        <f t="shared" ca="1" si="4594"/>
        <v>5.9315790787336233</v>
      </c>
      <c r="D4902" s="41">
        <f t="shared" ca="1" si="4594"/>
        <v>5.9417574450229766</v>
      </c>
      <c r="E4902" s="41">
        <f t="shared" ca="1" si="4594"/>
        <v>5.9501285109286135</v>
      </c>
      <c r="F4902" s="41">
        <f t="shared" ca="1" si="4594"/>
        <v>5.9567457663298491</v>
      </c>
      <c r="G4902" s="41">
        <f t="shared" ca="1" si="4594"/>
        <v>5.96166220865351</v>
      </c>
      <c r="H4902" s="34">
        <f t="shared" ref="H4902:AM4902" ca="1" si="4601">H4642*H3259</f>
        <v>5.0884103962898042</v>
      </c>
      <c r="I4902" s="34">
        <f t="shared" ca="1" si="4601"/>
        <v>5.1023190146985176</v>
      </c>
      <c r="J4902" s="34">
        <f t="shared" ca="1" si="4601"/>
        <v>5.1147571194785346</v>
      </c>
      <c r="K4902" s="34">
        <f t="shared" ca="1" si="4601"/>
        <v>5.1257565012364674</v>
      </c>
      <c r="L4902" s="34">
        <f t="shared" ca="1" si="4601"/>
        <v>5.2949935623218147</v>
      </c>
      <c r="M4902" s="34">
        <f t="shared" ca="1" si="4601"/>
        <v>5.4579128690637893</v>
      </c>
      <c r="N4902" s="34">
        <f t="shared" ca="1" si="4601"/>
        <v>5.6129838621519159</v>
      </c>
      <c r="O4902" s="34">
        <f t="shared" ca="1" si="4601"/>
        <v>5.7586837217420612</v>
      </c>
      <c r="P4902" s="34">
        <f t="shared" ca="1" si="4601"/>
        <v>5.893544145040055</v>
      </c>
      <c r="Q4902" s="34">
        <f t="shared" ca="1" si="4601"/>
        <v>5.8411387795889329</v>
      </c>
      <c r="R4902" s="34">
        <f t="shared" ca="1" si="4601"/>
        <v>5.9179151735676001</v>
      </c>
      <c r="S4902" s="34">
        <f t="shared" ca="1" si="4601"/>
        <v>5.9062742867917493</v>
      </c>
      <c r="T4902" s="34">
        <f t="shared" ca="1" si="4601"/>
        <v>5.8935456917125943</v>
      </c>
      <c r="U4902" s="34">
        <f t="shared" ca="1" si="4601"/>
        <v>5.8797693898715027</v>
      </c>
      <c r="V4902" s="34">
        <f t="shared" ca="1" si="4601"/>
        <v>5.8649842871990359</v>
      </c>
      <c r="W4902" s="34">
        <f t="shared" ca="1" si="4601"/>
        <v>5.8492281966215058</v>
      </c>
      <c r="X4902" s="34">
        <f t="shared" ca="1" si="4601"/>
        <v>5.8325378436507673</v>
      </c>
      <c r="Y4902" s="34">
        <f t="shared" ca="1" si="4601"/>
        <v>5.8149488746407538</v>
      </c>
      <c r="Z4902" s="34">
        <f t="shared" ca="1" si="4601"/>
        <v>5.7964958674179963</v>
      </c>
      <c r="AA4902" s="34">
        <f t="shared" ca="1" si="4601"/>
        <v>5.7772123440113692</v>
      </c>
      <c r="AB4902" s="34">
        <f t="shared" ca="1" si="4601"/>
        <v>5.7571307852285374</v>
      </c>
      <c r="AC4902" s="34">
        <f t="shared" ca="1" si="4601"/>
        <v>5.7362826468428967</v>
      </c>
      <c r="AD4902" s="34">
        <f t="shared" ca="1" si="4601"/>
        <v>5.7146983771752549</v>
      </c>
      <c r="AE4902" s="34">
        <f t="shared" ca="1" si="4601"/>
        <v>5.6924074358691046</v>
      </c>
      <c r="AF4902" s="34">
        <f t="shared" ca="1" si="4601"/>
        <v>5.6694383136769817</v>
      </c>
      <c r="AG4902" s="34">
        <f t="shared" ca="1" si="4601"/>
        <v>5.645818553088227</v>
      </c>
      <c r="AH4902" s="34">
        <f t="shared" ca="1" si="4601"/>
        <v>5.6215747696453882</v>
      </c>
      <c r="AI4902" s="34">
        <f t="shared" ca="1" si="4601"/>
        <v>5.5967326738075194</v>
      </c>
      <c r="AJ4902" s="34">
        <f t="shared" ca="1" si="4601"/>
        <v>5.5713170932339278</v>
      </c>
      <c r="AK4902" s="34">
        <f t="shared" ca="1" si="4601"/>
        <v>5.5453519953712389</v>
      </c>
      <c r="AL4902" s="34">
        <f t="shared" ca="1" si="4601"/>
        <v>5.5188605102403798</v>
      </c>
      <c r="AM4902" s="34">
        <f t="shared" ca="1" si="4601"/>
        <v>5.4918649533278128</v>
      </c>
      <c r="AN4902" s="34">
        <f t="shared" ref="AN4902:BF4902" ca="1" si="4602">AN4642*AN3259</f>
        <v>5.4643868484976332</v>
      </c>
      <c r="AO4902" s="34">
        <f t="shared" ca="1" si="4602"/>
        <v>5.4364469508474738</v>
      </c>
      <c r="AP4902" s="34">
        <f t="shared" ca="1" si="4602"/>
        <v>5.4080652694420417</v>
      </c>
      <c r="AQ4902" s="34">
        <f t="shared" ca="1" si="4602"/>
        <v>5.3792610898631743</v>
      </c>
      <c r="AR4902" s="34">
        <f t="shared" ca="1" si="4602"/>
        <v>5.3500529965250028</v>
      </c>
      <c r="AS4902" s="34">
        <f t="shared" ca="1" si="4602"/>
        <v>5.3204588947066433</v>
      </c>
      <c r="AT4902" s="34">
        <f t="shared" ca="1" si="4602"/>
        <v>5.2904960322634924</v>
      </c>
      <c r="AU4902" s="34">
        <f t="shared" ca="1" si="4602"/>
        <v>5.26018102098105</v>
      </c>
      <c r="AV4902" s="34">
        <f t="shared" ca="1" si="4602"/>
        <v>5.2295298575427953</v>
      </c>
      <c r="AW4902" s="34">
        <f t="shared" ca="1" si="4602"/>
        <v>5.1985579440856302</v>
      </c>
      <c r="AX4902" s="34">
        <f t="shared" ca="1" si="4602"/>
        <v>5.1672801083232107</v>
      </c>
      <c r="AY4902" s="34">
        <f t="shared" ca="1" si="4602"/>
        <v>5.1357106232185759</v>
      </c>
      <c r="AZ4902" s="34">
        <f t="shared" ca="1" si="4602"/>
        <v>5.1038632261936785</v>
      </c>
      <c r="BA4902" s="34">
        <f t="shared" ca="1" si="4602"/>
        <v>5.0717511378637425</v>
      </c>
      <c r="BB4902" s="34">
        <f t="shared" ca="1" si="4602"/>
        <v>5.0393870802899485</v>
      </c>
      <c r="BC4902" s="34">
        <f t="shared" ca="1" si="4602"/>
        <v>5.0067832947437108</v>
      </c>
      <c r="BD4902" s="34">
        <f t="shared" ca="1" si="4602"/>
        <v>4.973951558980831</v>
      </c>
      <c r="BE4902" s="34">
        <f t="shared" ca="1" si="4602"/>
        <v>4.940903204023039</v>
      </c>
      <c r="BF4902" s="34">
        <f t="shared" ca="1" si="4602"/>
        <v>4.9076491304490411</v>
      </c>
    </row>
    <row r="4903" spans="1:58" x14ac:dyDescent="0.2">
      <c r="A4903" s="9" t="str">
        <f t="shared" si="4589"/>
        <v>Montserrat</v>
      </c>
      <c r="C4903" s="41">
        <f t="shared" ca="1" si="4594"/>
        <v>0.23602663977696645</v>
      </c>
      <c r="D4903" s="41">
        <f t="shared" ca="1" si="4594"/>
        <v>0.24033904149071394</v>
      </c>
      <c r="E4903" s="41">
        <f t="shared" ca="1" si="4594"/>
        <v>0.24456785295753924</v>
      </c>
      <c r="F4903" s="41">
        <f t="shared" ca="1" si="4594"/>
        <v>0.24871194758408471</v>
      </c>
      <c r="G4903" s="41">
        <f t="shared" ca="1" si="4594"/>
        <v>0.25277044114241248</v>
      </c>
      <c r="H4903" s="34">
        <f t="shared" ref="H4903:AM4903" ca="1" si="4603">H4643*H3260</f>
        <v>0.21520782807183839</v>
      </c>
      <c r="I4903" s="34">
        <f t="shared" ca="1" si="4603"/>
        <v>0.21902432870662869</v>
      </c>
      <c r="J4903" s="34">
        <f t="shared" ca="1" si="4603"/>
        <v>0.2227826349586568</v>
      </c>
      <c r="K4903" s="34">
        <f t="shared" ca="1" si="4603"/>
        <v>0.22648169026541709</v>
      </c>
      <c r="L4903" s="34">
        <f t="shared" ca="1" si="4603"/>
        <v>0.23763300097095311</v>
      </c>
      <c r="M4903" s="34">
        <f t="shared" ca="1" si="4603"/>
        <v>0.24888414800715139</v>
      </c>
      <c r="N4903" s="34">
        <f t="shared" ca="1" si="4603"/>
        <v>0.26017558650956246</v>
      </c>
      <c r="O4903" s="34">
        <f t="shared" ca="1" si="4603"/>
        <v>0.27144197354395344</v>
      </c>
      <c r="P4903" s="34">
        <f t="shared" ca="1" si="4603"/>
        <v>0.28261280651227944</v>
      </c>
      <c r="Q4903" s="34">
        <f t="shared" ca="1" si="4603"/>
        <v>0.28305841586545344</v>
      </c>
      <c r="R4903" s="34">
        <f t="shared" ca="1" si="4603"/>
        <v>0.29171459216129891</v>
      </c>
      <c r="S4903" s="34">
        <f t="shared" ca="1" si="4603"/>
        <v>0.29474736000425583</v>
      </c>
      <c r="T4903" s="34">
        <f t="shared" ca="1" si="4603"/>
        <v>0.29769923829712874</v>
      </c>
      <c r="U4903" s="34">
        <f t="shared" ca="1" si="4603"/>
        <v>0.30057142202872439</v>
      </c>
      <c r="V4903" s="34">
        <f t="shared" ca="1" si="4603"/>
        <v>0.30336517383192602</v>
      </c>
      <c r="W4903" s="34">
        <f t="shared" ca="1" si="4603"/>
        <v>0.30608181557917186</v>
      </c>
      <c r="X4903" s="34">
        <f t="shared" ca="1" si="4603"/>
        <v>0.30872272046008048</v>
      </c>
      <c r="Y4903" s="34">
        <f t="shared" ca="1" si="4603"/>
        <v>0.31128930553552392</v>
      </c>
      <c r="Z4903" s="34">
        <f t="shared" ca="1" si="4603"/>
        <v>0.31378302475992925</v>
      </c>
      <c r="AA4903" s="34">
        <f t="shared" ca="1" si="4603"/>
        <v>0.31620536246144559</v>
      </c>
      <c r="AB4903" s="34">
        <f t="shared" ca="1" si="4603"/>
        <v>0.31855782726781007</v>
      </c>
      <c r="AC4903" s="34">
        <f t="shared" ca="1" si="4603"/>
        <v>0.32084194646426323</v>
      </c>
      <c r="AD4903" s="34">
        <f t="shared" ca="1" si="4603"/>
        <v>0.32305926076866082</v>
      </c>
      <c r="AE4903" s="34">
        <f t="shared" ca="1" si="4603"/>
        <v>0.3252113195079927</v>
      </c>
      <c r="AF4903" s="34">
        <f t="shared" ca="1" si="4603"/>
        <v>0.32729967617981226</v>
      </c>
      <c r="AG4903" s="34">
        <f t="shared" ca="1" si="4603"/>
        <v>0.32932588438158134</v>
      </c>
      <c r="AH4903" s="34">
        <f t="shared" ca="1" si="4603"/>
        <v>0.33129149409062447</v>
      </c>
      <c r="AI4903" s="34">
        <f t="shared" ca="1" si="4603"/>
        <v>0.33319804827723937</v>
      </c>
      <c r="AJ4903" s="34">
        <f t="shared" ca="1" si="4603"/>
        <v>0.33504707983350096</v>
      </c>
      <c r="AK4903" s="34">
        <f t="shared" ca="1" si="4603"/>
        <v>0.33684010880041931</v>
      </c>
      <c r="AL4903" s="34">
        <f t="shared" ca="1" si="4603"/>
        <v>0.33857863987633391</v>
      </c>
      <c r="AM4903" s="34">
        <f t="shared" ca="1" si="4603"/>
        <v>0.34026416018974281</v>
      </c>
      <c r="AN4903" s="34">
        <f t="shared" ref="AN4903:BF4903" ca="1" si="4604">AN4643*AN3260</f>
        <v>0.34189813732015956</v>
      </c>
      <c r="AO4903" s="34">
        <f t="shared" ca="1" si="4604"/>
        <v>0.3434820175510413</v>
      </c>
      <c r="AP4903" s="34">
        <f t="shared" ca="1" si="4604"/>
        <v>0.34501722433934046</v>
      </c>
      <c r="AQ4903" s="34">
        <f t="shared" ca="1" si="4604"/>
        <v>0.34650515698677659</v>
      </c>
      <c r="AR4903" s="34">
        <f t="shared" ca="1" si="4604"/>
        <v>0.34794718949850006</v>
      </c>
      <c r="AS4903" s="34">
        <f t="shared" ca="1" si="4604"/>
        <v>0.34934466961542193</v>
      </c>
      <c r="AT4903" s="34">
        <f t="shared" ca="1" si="4604"/>
        <v>0.35069891800709102</v>
      </c>
      <c r="AU4903" s="34">
        <f t="shared" ca="1" si="4604"/>
        <v>0.35201122761262682</v>
      </c>
      <c r="AV4903" s="34">
        <f t="shared" ca="1" si="4604"/>
        <v>0.35328286311783691</v>
      </c>
      <c r="AW4903" s="34">
        <f t="shared" ca="1" si="4604"/>
        <v>0.35451506055726917</v>
      </c>
      <c r="AX4903" s="34">
        <f t="shared" ca="1" si="4604"/>
        <v>0.35570902703056562</v>
      </c>
      <c r="AY4903" s="34">
        <f t="shared" ca="1" si="4604"/>
        <v>0.35686594052308673</v>
      </c>
      <c r="AZ4903" s="34">
        <f t="shared" ca="1" si="4604"/>
        <v>0.35798694982136831</v>
      </c>
      <c r="BA4903" s="34">
        <f t="shared" ca="1" si="4604"/>
        <v>0.35907317451454746</v>
      </c>
      <c r="BB4903" s="34">
        <f t="shared" ca="1" si="4604"/>
        <v>0.3601257050734531</v>
      </c>
      <c r="BC4903" s="34">
        <f t="shared" ca="1" si="4604"/>
        <v>0.36114560299959553</v>
      </c>
      <c r="BD4903" s="34">
        <f t="shared" ca="1" si="4604"/>
        <v>0.36213390103680682</v>
      </c>
      <c r="BE4903" s="34">
        <f t="shared" ca="1" si="4604"/>
        <v>0.36309160343878455</v>
      </c>
      <c r="BF4903" s="34">
        <f t="shared" ca="1" si="4604"/>
        <v>0.3640196862862638</v>
      </c>
    </row>
    <row r="4904" spans="1:58" x14ac:dyDescent="0.2">
      <c r="A4904" s="9" t="str">
        <f t="shared" si="4589"/>
        <v>Morocco</v>
      </c>
      <c r="C4904" s="41">
        <f t="shared" ca="1" si="4594"/>
        <v>143.37918086861885</v>
      </c>
      <c r="D4904" s="41">
        <f t="shared" ca="1" si="4594"/>
        <v>150.81792222596357</v>
      </c>
      <c r="E4904" s="41">
        <f t="shared" ca="1" si="4594"/>
        <v>158.32905279747143</v>
      </c>
      <c r="F4904" s="41">
        <f t="shared" ca="1" si="4594"/>
        <v>165.8965716664444</v>
      </c>
      <c r="G4904" s="41">
        <f t="shared" ca="1" si="4594"/>
        <v>173.50454467964164</v>
      </c>
      <c r="H4904" s="34">
        <f t="shared" ref="H4904:AM4904" ca="1" si="4605">H4644*H3261</f>
        <v>144.19572957800722</v>
      </c>
      <c r="I4904" s="34">
        <f t="shared" ca="1" si="4605"/>
        <v>150.47830816628471</v>
      </c>
      <c r="J4904" s="34">
        <f t="shared" ca="1" si="4605"/>
        <v>156.78904423665617</v>
      </c>
      <c r="K4904" s="34">
        <f t="shared" ca="1" si="4605"/>
        <v>186.37668254336984</v>
      </c>
      <c r="L4904" s="34">
        <f t="shared" ca="1" si="4605"/>
        <v>196.48206098965525</v>
      </c>
      <c r="M4904" s="34">
        <f t="shared" ca="1" si="4605"/>
        <v>206.78533838209671</v>
      </c>
      <c r="N4904" s="34">
        <f t="shared" ca="1" si="4605"/>
        <v>217.26508756573958</v>
      </c>
      <c r="O4904" s="34">
        <f t="shared" ca="1" si="4605"/>
        <v>227.89842205800062</v>
      </c>
      <c r="P4904" s="34">
        <f t="shared" ca="1" si="4605"/>
        <v>238.66110053498761</v>
      </c>
      <c r="Q4904" s="34">
        <f t="shared" ca="1" si="4605"/>
        <v>243.15332872541777</v>
      </c>
      <c r="R4904" s="34">
        <f t="shared" ca="1" si="4605"/>
        <v>255.62151423354877</v>
      </c>
      <c r="S4904" s="34">
        <f t="shared" ca="1" si="4605"/>
        <v>262.6046062279766</v>
      </c>
      <c r="T4904" s="34">
        <f t="shared" ca="1" si="4605"/>
        <v>269.46051953252316</v>
      </c>
      <c r="U4904" s="34">
        <f t="shared" ca="1" si="4605"/>
        <v>276.18095639192546</v>
      </c>
      <c r="V4904" s="34">
        <f t="shared" ca="1" si="4605"/>
        <v>282.75836118143837</v>
      </c>
      <c r="W4904" s="34">
        <f t="shared" ca="1" si="4605"/>
        <v>289.1859142989984</v>
      </c>
      <c r="X4904" s="34">
        <f t="shared" ca="1" si="4605"/>
        <v>295.45752170677639</v>
      </c>
      <c r="Y4904" s="34">
        <f t="shared" ca="1" si="4605"/>
        <v>301.56780058791935</v>
      </c>
      <c r="Z4904" s="34">
        <f t="shared" ca="1" si="4605"/>
        <v>307.51206157819439</v>
      </c>
      <c r="AA4904" s="34">
        <f t="shared" ca="1" si="4605"/>
        <v>313.28628802104805</v>
      </c>
      <c r="AB4904" s="34">
        <f t="shared" ca="1" si="4605"/>
        <v>318.88711267908707</v>
      </c>
      <c r="AC4904" s="34">
        <f t="shared" ca="1" si="4605"/>
        <v>324.31179231596514</v>
      </c>
      <c r="AD4904" s="34">
        <f t="shared" ca="1" si="4605"/>
        <v>329.55818054083164</v>
      </c>
      <c r="AE4904" s="34">
        <f t="shared" ca="1" si="4605"/>
        <v>334.62469928354903</v>
      </c>
      <c r="AF4904" s="34">
        <f t="shared" ca="1" si="4605"/>
        <v>339.5103092434187</v>
      </c>
      <c r="AG4904" s="34">
        <f t="shared" ca="1" si="4605"/>
        <v>344.21447962772203</v>
      </c>
      <c r="AH4904" s="34">
        <f t="shared" ca="1" si="4605"/>
        <v>348.73715746946777</v>
      </c>
      <c r="AI4904" s="34">
        <f t="shared" ca="1" si="4605"/>
        <v>353.07873678677106</v>
      </c>
      <c r="AJ4904" s="34">
        <f t="shared" ca="1" si="4605"/>
        <v>357.24002781962355</v>
      </c>
      <c r="AK4904" s="34">
        <f t="shared" ca="1" si="4605"/>
        <v>361.22222655377607</v>
      </c>
      <c r="AL4904" s="34">
        <f t="shared" ca="1" si="4605"/>
        <v>365.02688471627573</v>
      </c>
      <c r="AM4904" s="34">
        <f t="shared" ca="1" si="4605"/>
        <v>368.65588040310632</v>
      </c>
      <c r="AN4904" s="34">
        <f t="shared" ref="AN4904:BF4904" ca="1" si="4606">AN4644*AN3261</f>
        <v>372.11138947651364</v>
      </c>
      <c r="AO4904" s="34">
        <f t="shared" ca="1" si="4606"/>
        <v>375.39585784808526</v>
      </c>
      <c r="AP4904" s="34">
        <f t="shared" ca="1" si="4606"/>
        <v>378.51197474358173</v>
      </c>
      <c r="AQ4904" s="34">
        <f t="shared" ca="1" si="4606"/>
        <v>381.46264702691462</v>
      </c>
      <c r="AR4904" s="34">
        <f t="shared" ca="1" si="4606"/>
        <v>384.25097464358856</v>
      </c>
      <c r="AS4904" s="34">
        <f t="shared" ca="1" si="4606"/>
        <v>386.88022722833171</v>
      </c>
      <c r="AT4904" s="34">
        <f t="shared" ca="1" si="4606"/>
        <v>389.35382190754115</v>
      </c>
      <c r="AU4904" s="34">
        <f t="shared" ca="1" si="4606"/>
        <v>391.67530231450758</v>
      </c>
      <c r="AV4904" s="34">
        <f t="shared" ca="1" si="4606"/>
        <v>393.84831882411413</v>
      </c>
      <c r="AW4904" s="34">
        <f t="shared" ca="1" si="4606"/>
        <v>395.87661000376187</v>
      </c>
      <c r="AX4904" s="34">
        <f t="shared" ca="1" si="4606"/>
        <v>397.76398526859026</v>
      </c>
      <c r="AY4904" s="34">
        <f t="shared" ca="1" si="4606"/>
        <v>399.51430872155612</v>
      </c>
      <c r="AZ4904" s="34">
        <f t="shared" ca="1" si="4606"/>
        <v>401.13148415253414</v>
      </c>
      <c r="BA4904" s="34">
        <f t="shared" ca="1" si="4606"/>
        <v>402.61944116521755</v>
      </c>
      <c r="BB4904" s="34">
        <f t="shared" ca="1" si="4606"/>
        <v>403.98212239615418</v>
      </c>
      <c r="BC4904" s="34">
        <f t="shared" ca="1" si="4606"/>
        <v>405.22347178666291</v>
      </c>
      <c r="BD4904" s="34">
        <f t="shared" ca="1" si="4606"/>
        <v>406.34742386556195</v>
      </c>
      <c r="BE4904" s="34">
        <f t="shared" ca="1" si="4606"/>
        <v>407.35789399853013</v>
      </c>
      <c r="BF4904" s="34">
        <f t="shared" ca="1" si="4606"/>
        <v>408.25876955842961</v>
      </c>
    </row>
    <row r="4905" spans="1:58" x14ac:dyDescent="0.2">
      <c r="A4905" s="9" t="str">
        <f t="shared" si="4589"/>
        <v>Mozambique</v>
      </c>
      <c r="C4905" s="41">
        <f t="shared" ca="1" si="4594"/>
        <v>73.429898632059704</v>
      </c>
      <c r="D4905" s="41">
        <f t="shared" ca="1" si="4594"/>
        <v>82.374607568002347</v>
      </c>
      <c r="E4905" s="41">
        <f t="shared" ca="1" si="4594"/>
        <v>92.023791333784445</v>
      </c>
      <c r="F4905" s="41">
        <f t="shared" ca="1" si="4594"/>
        <v>102.39317600156981</v>
      </c>
      <c r="G4905" s="41">
        <f t="shared" ca="1" si="4594"/>
        <v>113.49555540036864</v>
      </c>
      <c r="H4905" s="34">
        <f t="shared" ref="H4905:AM4905" ca="1" si="4607">H4645*H3262</f>
        <v>95.246696406905016</v>
      </c>
      <c r="I4905" s="34">
        <f t="shared" ca="1" si="4607"/>
        <v>104.76059533124374</v>
      </c>
      <c r="J4905" s="34">
        <f t="shared" ca="1" si="4607"/>
        <v>114.86239255754676</v>
      </c>
      <c r="K4905" s="34">
        <f t="shared" ca="1" si="4607"/>
        <v>155.98240836389249</v>
      </c>
      <c r="L4905" s="34">
        <f t="shared" ca="1" si="4607"/>
        <v>171.65444022152525</v>
      </c>
      <c r="M4905" s="34">
        <f t="shared" ca="1" si="4607"/>
        <v>188.33903039133347</v>
      </c>
      <c r="N4905" s="34">
        <f t="shared" ca="1" si="4607"/>
        <v>206.04831496377378</v>
      </c>
      <c r="O4905" s="34">
        <f t="shared" ca="1" si="4607"/>
        <v>224.79004045535106</v>
      </c>
      <c r="P4905" s="34">
        <f t="shared" ca="1" si="4607"/>
        <v>244.56737761913112</v>
      </c>
      <c r="Q4905" s="34">
        <f t="shared" ca="1" si="4607"/>
        <v>260.32046835798968</v>
      </c>
      <c r="R4905" s="34">
        <f t="shared" ca="1" si="4607"/>
        <v>284.51904223870872</v>
      </c>
      <c r="S4905" s="34">
        <f t="shared" ca="1" si="4607"/>
        <v>304.27712941745261</v>
      </c>
      <c r="T4905" s="34">
        <f t="shared" ca="1" si="4607"/>
        <v>324.65466748110816</v>
      </c>
      <c r="U4905" s="34">
        <f t="shared" ca="1" si="4607"/>
        <v>345.62418323258578</v>
      </c>
      <c r="V4905" s="34">
        <f t="shared" ca="1" si="4607"/>
        <v>367.15632790062887</v>
      </c>
      <c r="W4905" s="34">
        <f t="shared" ca="1" si="4607"/>
        <v>389.22008386608593</v>
      </c>
      <c r="X4905" s="34">
        <f t="shared" ca="1" si="4607"/>
        <v>411.7829742695472</v>
      </c>
      <c r="Y4905" s="34">
        <f t="shared" ca="1" si="4607"/>
        <v>434.81127321732487</v>
      </c>
      <c r="Z4905" s="34">
        <f t="shared" ca="1" si="4607"/>
        <v>458.27021447714003</v>
      </c>
      <c r="AA4905" s="34">
        <f t="shared" ca="1" si="4607"/>
        <v>482.12419674281637</v>
      </c>
      <c r="AB4905" s="34">
        <f t="shared" ca="1" si="4607"/>
        <v>506.33698374752254</v>
      </c>
      <c r="AC4905" s="34">
        <f t="shared" ca="1" si="4607"/>
        <v>530.87189770913665</v>
      </c>
      <c r="AD4905" s="34">
        <f t="shared" ca="1" si="4607"/>
        <v>555.69200479905385</v>
      </c>
      <c r="AE4905" s="34">
        <f t="shared" ca="1" si="4607"/>
        <v>580.76029152932438</v>
      </c>
      <c r="AF4905" s="34">
        <f t="shared" ca="1" si="4607"/>
        <v>606.03983115362075</v>
      </c>
      <c r="AG4905" s="34">
        <f t="shared" ca="1" si="4607"/>
        <v>631.49393936797674</v>
      </c>
      <c r="AH4905" s="34">
        <f t="shared" ca="1" si="4607"/>
        <v>657.08631878002359</v>
      </c>
      <c r="AI4905" s="34">
        <f t="shared" ca="1" si="4607"/>
        <v>682.78119178404143</v>
      </c>
      <c r="AJ4905" s="34">
        <f t="shared" ca="1" si="4607"/>
        <v>708.54342163722959</v>
      </c>
      <c r="AK4905" s="34">
        <f t="shared" ca="1" si="4607"/>
        <v>734.3386216741776</v>
      </c>
      <c r="AL4905" s="34">
        <f t="shared" ca="1" si="4607"/>
        <v>760.13325272637826</v>
      </c>
      <c r="AM4905" s="34">
        <f t="shared" ca="1" si="4607"/>
        <v>785.89470892609802</v>
      </c>
      <c r="AN4905" s="34">
        <f t="shared" ref="AN4905:BF4905" ca="1" si="4608">AN4645*AN3262</f>
        <v>811.59139217471568</v>
      </c>
      <c r="AO4905" s="34">
        <f t="shared" ca="1" si="4608"/>
        <v>837.19277563930962</v>
      </c>
      <c r="AP4905" s="34">
        <f t="shared" ca="1" si="4608"/>
        <v>862.66945671425196</v>
      </c>
      <c r="AQ4905" s="34">
        <f t="shared" ca="1" si="4608"/>
        <v>887.99319994144673</v>
      </c>
      <c r="AR4905" s="34">
        <f t="shared" ca="1" si="4608"/>
        <v>913.1369704306494</v>
      </c>
      <c r="AS4905" s="34">
        <f t="shared" ca="1" si="4608"/>
        <v>938.07495835454858</v>
      </c>
      <c r="AT4905" s="34">
        <f t="shared" ca="1" si="4608"/>
        <v>962.7825951194053</v>
      </c>
      <c r="AU4905" s="34">
        <f t="shared" ca="1" si="4608"/>
        <v>987.23656182538605</v>
      </c>
      <c r="AV4905" s="34">
        <f t="shared" ca="1" si="4608"/>
        <v>1011.414790639035</v>
      </c>
      <c r="AW4905" s="34">
        <f t="shared" ca="1" si="4608"/>
        <v>1035.2964596976988</v>
      </c>
      <c r="AX4905" s="34">
        <f t="shared" ca="1" si="4608"/>
        <v>1058.8619821601148</v>
      </c>
      <c r="AY4905" s="34">
        <f t="shared" ca="1" si="4608"/>
        <v>1082.0929900025751</v>
      </c>
      <c r="AZ4905" s="34">
        <f t="shared" ca="1" si="4608"/>
        <v>1104.9723131442327</v>
      </c>
      <c r="BA4905" s="34">
        <f t="shared" ca="1" si="4608"/>
        <v>1127.4839544616375</v>
      </c>
      <c r="BB4905" s="34">
        <f t="shared" ca="1" si="4608"/>
        <v>1149.6130612297623</v>
      </c>
      <c r="BC4905" s="34">
        <f t="shared" ca="1" si="4608"/>
        <v>1171.3458934976666</v>
      </c>
      <c r="BD4905" s="34">
        <f t="shared" ca="1" si="4608"/>
        <v>1192.6697898799152</v>
      </c>
      <c r="BE4905" s="34">
        <f t="shared" ca="1" si="4608"/>
        <v>1213.5731312126586</v>
      </c>
      <c r="BF4905" s="34">
        <f t="shared" ca="1" si="4608"/>
        <v>1234.0453024943336</v>
      </c>
    </row>
    <row r="4906" spans="1:58" x14ac:dyDescent="0.2">
      <c r="A4906" s="9" t="str">
        <f t="shared" si="4589"/>
        <v>Myanmar</v>
      </c>
      <c r="C4906" s="41">
        <f t="shared" ca="1" si="4594"/>
        <v>618.13693491200524</v>
      </c>
      <c r="D4906" s="41">
        <f t="shared" ca="1" si="4594"/>
        <v>624.9086499151374</v>
      </c>
      <c r="E4906" s="41">
        <f t="shared" ca="1" si="4594"/>
        <v>631.40069760610788</v>
      </c>
      <c r="F4906" s="41">
        <f t="shared" ca="1" si="4594"/>
        <v>637.61380139801634</v>
      </c>
      <c r="G4906" s="41">
        <f t="shared" ca="1" si="4594"/>
        <v>643.54906137988121</v>
      </c>
      <c r="H4906" s="34">
        <f t="shared" ref="H4906:AM4906" ca="1" si="4609">H4646*H3263</f>
        <v>496.98533119964048</v>
      </c>
      <c r="I4906" s="34">
        <f t="shared" ca="1" si="4609"/>
        <v>502.95962617331122</v>
      </c>
      <c r="J4906" s="34">
        <f t="shared" ca="1" si="4609"/>
        <v>508.74495304553557</v>
      </c>
      <c r="K4906" s="34">
        <f t="shared" ca="1" si="4609"/>
        <v>656.82329389022516</v>
      </c>
      <c r="L4906" s="34">
        <f t="shared" ca="1" si="4609"/>
        <v>661.72033469855262</v>
      </c>
      <c r="M4906" s="34">
        <f t="shared" ca="1" si="4609"/>
        <v>666.35005776079697</v>
      </c>
      <c r="N4906" s="34">
        <f t="shared" ca="1" si="4609"/>
        <v>670.7148848519189</v>
      </c>
      <c r="O4906" s="34">
        <f t="shared" ca="1" si="4609"/>
        <v>674.81744489681728</v>
      </c>
      <c r="P4906" s="34">
        <f t="shared" ca="1" si="4609"/>
        <v>678.66055216233838</v>
      </c>
      <c r="Q4906" s="34">
        <f t="shared" ca="1" si="4609"/>
        <v>675.94176829213643</v>
      </c>
      <c r="R4906" s="34">
        <f t="shared" ca="1" si="4609"/>
        <v>691.10592365201046</v>
      </c>
      <c r="S4906" s="34">
        <f t="shared" ca="1" si="4609"/>
        <v>693.8921737876891</v>
      </c>
      <c r="T4906" s="34">
        <f t="shared" ca="1" si="4609"/>
        <v>696.43697908075069</v>
      </c>
      <c r="U4906" s="34">
        <f t="shared" ca="1" si="4609"/>
        <v>698.74406626917096</v>
      </c>
      <c r="V4906" s="34">
        <f t="shared" ca="1" si="4609"/>
        <v>700.81720761967256</v>
      </c>
      <c r="W4906" s="34">
        <f t="shared" ca="1" si="4609"/>
        <v>702.6602079990937</v>
      </c>
      <c r="X4906" s="34">
        <f t="shared" ca="1" si="4609"/>
        <v>704.2768929428139</v>
      </c>
      <c r="Y4906" s="34">
        <f t="shared" ca="1" si="4609"/>
        <v>705.67109767872773</v>
      </c>
      <c r="Z4906" s="34">
        <f t="shared" ca="1" si="4609"/>
        <v>706.84665706386761</v>
      </c>
      <c r="AA4906" s="34">
        <f t="shared" ca="1" si="4609"/>
        <v>707.80739639044157</v>
      </c>
      <c r="AB4906" s="34">
        <f t="shared" ca="1" si="4609"/>
        <v>708.5571230174836</v>
      </c>
      <c r="AC4906" s="34">
        <f t="shared" ca="1" si="4609"/>
        <v>709.09961878471029</v>
      </c>
      <c r="AD4906" s="34">
        <f t="shared" ca="1" si="4609"/>
        <v>709.43863316522959</v>
      </c>
      <c r="AE4906" s="34">
        <f t="shared" ca="1" si="4609"/>
        <v>709.5778771146887</v>
      </c>
      <c r="AF4906" s="34">
        <f t="shared" ca="1" si="4609"/>
        <v>709.52101757496825</v>
      </c>
      <c r="AG4906" s="34">
        <f t="shared" ca="1" si="4609"/>
        <v>709.27167259185512</v>
      </c>
      <c r="AH4906" s="34">
        <f t="shared" ca="1" si="4609"/>
        <v>708.83340700697659</v>
      </c>
      <c r="AI4906" s="34">
        <f t="shared" ca="1" si="4609"/>
        <v>708.2097286858675</v>
      </c>
      <c r="AJ4906" s="34">
        <f t="shared" ca="1" si="4609"/>
        <v>707.40408524510178</v>
      </c>
      <c r="AK4906" s="34">
        <f t="shared" ca="1" si="4609"/>
        <v>706.41986124317884</v>
      </c>
      <c r="AL4906" s="34">
        <f t="shared" ca="1" si="4609"/>
        <v>705.26037580102627</v>
      </c>
      <c r="AM4906" s="34">
        <f t="shared" ca="1" si="4609"/>
        <v>703.9288806198299</v>
      </c>
      <c r="AN4906" s="34">
        <f t="shared" ref="AN4906:BF4906" ca="1" si="4610">AN4646*AN3263</f>
        <v>702.42855836512467</v>
      </c>
      <c r="AO4906" s="34">
        <f t="shared" ca="1" si="4610"/>
        <v>700.76252138794098</v>
      </c>
      <c r="AP4906" s="34">
        <f t="shared" ca="1" si="4610"/>
        <v>698.93381075502623</v>
      </c>
      <c r="AQ4906" s="34">
        <f t="shared" ca="1" si="4610"/>
        <v>696.94539556199993</v>
      </c>
      <c r="AR4906" s="34">
        <f t="shared" ca="1" si="4610"/>
        <v>694.80017250447099</v>
      </c>
      <c r="AS4906" s="34">
        <f t="shared" ca="1" si="4610"/>
        <v>692.50096568393394</v>
      </c>
      <c r="AT4906" s="34">
        <f t="shared" ca="1" si="4610"/>
        <v>690.05052662635489</v>
      </c>
      <c r="AU4906" s="34">
        <f t="shared" ca="1" si="4610"/>
        <v>687.45153449306633</v>
      </c>
      <c r="AV4906" s="34">
        <f t="shared" ca="1" si="4610"/>
        <v>684.70659646458557</v>
      </c>
      <c r="AW4906" s="34">
        <f t="shared" ca="1" si="4610"/>
        <v>681.81824827959065</v>
      </c>
      <c r="AX4906" s="34">
        <f t="shared" ca="1" si="4610"/>
        <v>678.78895491217736</v>
      </c>
      <c r="AY4906" s="34">
        <f t="shared" ca="1" si="4610"/>
        <v>675.62111137203215</v>
      </c>
      <c r="AZ4906" s="34">
        <f t="shared" ca="1" si="4610"/>
        <v>672.31704361294021</v>
      </c>
      <c r="BA4906" s="34">
        <f t="shared" ca="1" si="4610"/>
        <v>668.8790095364501</v>
      </c>
      <c r="BB4906" s="34">
        <f t="shared" ca="1" si="4610"/>
        <v>665.30920007819191</v>
      </c>
      <c r="BC4906" s="34">
        <f t="shared" ca="1" si="4610"/>
        <v>661.60974036563709</v>
      </c>
      <c r="BD4906" s="34">
        <f t="shared" ca="1" si="4610"/>
        <v>657.78269093665938</v>
      </c>
      <c r="BE4906" s="34">
        <f t="shared" ca="1" si="4610"/>
        <v>653.83004900944786</v>
      </c>
      <c r="BF4906" s="34">
        <f t="shared" ca="1" si="4610"/>
        <v>649.75374979477988</v>
      </c>
    </row>
    <row r="4907" spans="1:58" x14ac:dyDescent="0.2">
      <c r="A4907" s="9" t="str">
        <f t="shared" si="4589"/>
        <v>Namibia</v>
      </c>
      <c r="C4907" s="41">
        <f t="shared" ca="1" si="4594"/>
        <v>8.4941661711815382</v>
      </c>
      <c r="D4907" s="41">
        <f t="shared" ca="1" si="4594"/>
        <v>9.1895086089322913</v>
      </c>
      <c r="E4907" s="41">
        <f t="shared" ca="1" si="4594"/>
        <v>9.9151177002376887</v>
      </c>
      <c r="F4907" s="41">
        <f t="shared" ca="1" si="4594"/>
        <v>10.670237588266692</v>
      </c>
      <c r="G4907" s="41">
        <f t="shared" ca="1" si="4594"/>
        <v>11.453979750132357</v>
      </c>
      <c r="H4907" s="34">
        <f t="shared" ref="H4907:AM4907" ca="1" si="4611">H4647*H3264</f>
        <v>10.291745779900708</v>
      </c>
      <c r="I4907" s="34">
        <f t="shared" ca="1" si="4611"/>
        <v>11.000083858605873</v>
      </c>
      <c r="J4907" s="34">
        <f t="shared" ca="1" si="4611"/>
        <v>11.73164147544151</v>
      </c>
      <c r="K4907" s="34">
        <f t="shared" ca="1" si="4611"/>
        <v>12.485500842849024</v>
      </c>
      <c r="L4907" s="34">
        <f t="shared" ca="1" si="4611"/>
        <v>13.690409994216951</v>
      </c>
      <c r="M4907" s="34">
        <f t="shared" ca="1" si="4611"/>
        <v>14.981441326922111</v>
      </c>
      <c r="N4907" s="34">
        <f t="shared" ca="1" si="4611"/>
        <v>16.360632111442865</v>
      </c>
      <c r="O4907" s="34">
        <f t="shared" ca="1" si="4611"/>
        <v>17.829433135988243</v>
      </c>
      <c r="P4907" s="34">
        <f t="shared" ca="1" si="4611"/>
        <v>19.388606510922294</v>
      </c>
      <c r="Q4907" s="34">
        <f t="shared" ca="1" si="4611"/>
        <v>20.166649158514566</v>
      </c>
      <c r="R4907" s="34">
        <f t="shared" ca="1" si="4611"/>
        <v>21.601960089340235</v>
      </c>
      <c r="S4907" s="34">
        <f t="shared" ca="1" si="4611"/>
        <v>22.623160491017504</v>
      </c>
      <c r="T4907" s="34">
        <f t="shared" ca="1" si="4611"/>
        <v>23.653372389292443</v>
      </c>
      <c r="U4907" s="34">
        <f t="shared" ca="1" si="4611"/>
        <v>24.690814677785568</v>
      </c>
      <c r="V4907" s="34">
        <f t="shared" ca="1" si="4611"/>
        <v>25.733714914931671</v>
      </c>
      <c r="W4907" s="34">
        <f t="shared" ca="1" si="4611"/>
        <v>26.78031728131818</v>
      </c>
      <c r="X4907" s="34">
        <f t="shared" ca="1" si="4611"/>
        <v>27.828889959745652</v>
      </c>
      <c r="Y4907" s="34">
        <f t="shared" ca="1" si="4611"/>
        <v>28.877731913537229</v>
      </c>
      <c r="Z4907" s="34">
        <f t="shared" ca="1" si="4611"/>
        <v>29.925179047561549</v>
      </c>
      <c r="AA4907" s="34">
        <f t="shared" ca="1" si="4611"/>
        <v>30.969609744693468</v>
      </c>
      <c r="AB4907" s="34">
        <f t="shared" ca="1" si="4611"/>
        <v>32.009449777931536</v>
      </c>
      <c r="AC4907" s="34">
        <f t="shared" ca="1" si="4611"/>
        <v>33.04317660512109</v>
      </c>
      <c r="AD4907" s="34">
        <f t="shared" ca="1" si="4611"/>
        <v>34.069323059145624</v>
      </c>
      <c r="AE4907" s="34">
        <f t="shared" ca="1" si="4611"/>
        <v>35.086480451593246</v>
      </c>
      <c r="AF4907" s="34">
        <f t="shared" ca="1" si="4611"/>
        <v>36.093301112257024</v>
      </c>
      <c r="AG4907" s="34">
        <f t="shared" ca="1" si="4611"/>
        <v>37.088500390450463</v>
      </c>
      <c r="AH4907" s="34">
        <f t="shared" ca="1" si="4611"/>
        <v>38.070858147008558</v>
      </c>
      <c r="AI4907" s="34">
        <f t="shared" ca="1" si="4611"/>
        <v>39.039219768090462</v>
      </c>
      <c r="AJ4907" s="34">
        <f t="shared" ca="1" si="4611"/>
        <v>39.992496733511274</v>
      </c>
      <c r="AK4907" s="34">
        <f t="shared" ca="1" si="4611"/>
        <v>40.929666773396669</v>
      </c>
      <c r="AL4907" s="34">
        <f t="shared" ca="1" si="4611"/>
        <v>41.84977364748579</v>
      </c>
      <c r="AM4907" s="34">
        <f t="shared" ca="1" si="4611"/>
        <v>42.75192658151191</v>
      </c>
      <c r="AN4907" s="34">
        <f t="shared" ref="AN4907:BF4907" ca="1" si="4612">AN4647*AN3264</f>
        <v>43.635299394775927</v>
      </c>
      <c r="AO4907" s="34">
        <f t="shared" ca="1" si="4612"/>
        <v>44.499129352390739</v>
      </c>
      <c r="AP4907" s="34">
        <f t="shared" ca="1" si="4612"/>
        <v>45.342715774715899</v>
      </c>
      <c r="AQ4907" s="34">
        <f t="shared" ca="1" si="4612"/>
        <v>46.165418435329023</v>
      </c>
      <c r="AR4907" s="34">
        <f t="shared" ca="1" si="4612"/>
        <v>46.966655777486885</v>
      </c>
      <c r="AS4907" s="34">
        <f t="shared" ca="1" si="4612"/>
        <v>47.745902977504919</v>
      </c>
      <c r="AT4907" s="34">
        <f t="shared" ca="1" si="4612"/>
        <v>48.502689881811285</v>
      </c>
      <c r="AU4907" s="34">
        <f t="shared" ca="1" si="4612"/>
        <v>49.236598842709711</v>
      </c>
      <c r="AV4907" s="34">
        <f t="shared" ca="1" si="4612"/>
        <v>49.94726247608957</v>
      </c>
      <c r="AW4907" s="34">
        <f t="shared" ca="1" si="4612"/>
        <v>50.634361362527805</v>
      </c>
      <c r="AX4907" s="34">
        <f t="shared" ca="1" si="4612"/>
        <v>51.297621711403828</v>
      </c>
      <c r="AY4907" s="34">
        <f t="shared" ca="1" si="4612"/>
        <v>51.936813005879159</v>
      </c>
      <c r="AZ4907" s="34">
        <f t="shared" ca="1" si="4612"/>
        <v>52.551745644839841</v>
      </c>
      <c r="BA4907" s="34">
        <f t="shared" ca="1" si="4612"/>
        <v>53.142268596226153</v>
      </c>
      <c r="BB4907" s="34">
        <f t="shared" ca="1" si="4612"/>
        <v>53.708267074532245</v>
      </c>
      <c r="BC4907" s="34">
        <f t="shared" ca="1" si="4612"/>
        <v>54.249660253726837</v>
      </c>
      <c r="BD4907" s="34">
        <f t="shared" ca="1" si="4612"/>
        <v>54.766399025369488</v>
      </c>
      <c r="BE4907" s="34">
        <f t="shared" ca="1" si="4612"/>
        <v>55.25846381033594</v>
      </c>
      <c r="BF4907" s="34">
        <f t="shared" ca="1" si="4612"/>
        <v>55.725862431258335</v>
      </c>
    </row>
    <row r="4908" spans="1:58" x14ac:dyDescent="0.2">
      <c r="A4908" s="9" t="str">
        <f t="shared" si="4589"/>
        <v>Nauru</v>
      </c>
      <c r="C4908" s="41">
        <f t="shared" ca="1" si="4594"/>
        <v>0.32111291969656408</v>
      </c>
      <c r="D4908" s="41">
        <f t="shared" ca="1" si="4594"/>
        <v>0.32329831283065108</v>
      </c>
      <c r="E4908" s="41">
        <f t="shared" ca="1" si="4594"/>
        <v>0.32541975610031865</v>
      </c>
      <c r="F4908" s="41">
        <f t="shared" ca="1" si="4594"/>
        <v>0.3274787745199782</v>
      </c>
      <c r="G4908" s="41">
        <f t="shared" ca="1" si="4594"/>
        <v>0.32947689194951235</v>
      </c>
      <c r="H4908" s="34">
        <f t="shared" ref="H4908:AM4908" ca="1" si="4613">H4648*H3265</f>
        <v>0.32880725959768731</v>
      </c>
      <c r="I4908" s="34">
        <f t="shared" ca="1" si="4613"/>
        <v>0.33072143275500004</v>
      </c>
      <c r="J4908" s="34">
        <f t="shared" ca="1" si="4613"/>
        <v>0.33257932134593393</v>
      </c>
      <c r="K4908" s="34">
        <f t="shared" ca="1" si="4613"/>
        <v>0.33438236913625657</v>
      </c>
      <c r="L4908" s="34">
        <f t="shared" ca="1" si="4613"/>
        <v>0.33610930112787851</v>
      </c>
      <c r="M4908" s="34">
        <f t="shared" ca="1" si="4613"/>
        <v>0.33778483586886193</v>
      </c>
      <c r="N4908" s="34">
        <f t="shared" ca="1" si="4613"/>
        <v>0.33941037015448222</v>
      </c>
      <c r="O4908" s="34">
        <f t="shared" ca="1" si="4613"/>
        <v>0.34098728072229312</v>
      </c>
      <c r="P4908" s="34">
        <f t="shared" ca="1" si="4613"/>
        <v>0.342516922841621</v>
      </c>
      <c r="Q4908" s="34">
        <f t="shared" ca="1" si="4613"/>
        <v>0.34156756832637725</v>
      </c>
      <c r="R4908" s="34">
        <f t="shared" ca="1" si="4613"/>
        <v>0.34786234805602745</v>
      </c>
      <c r="S4908" s="34">
        <f t="shared" ca="1" si="4613"/>
        <v>0.3492441823387652</v>
      </c>
      <c r="T4908" s="34">
        <f t="shared" ca="1" si="4613"/>
        <v>0.35058361026949469</v>
      </c>
      <c r="U4908" s="34">
        <f t="shared" ca="1" si="4613"/>
        <v>0.35188189377037044</v>
      </c>
      <c r="V4908" s="34">
        <f t="shared" ca="1" si="4613"/>
        <v>0.35314026709731872</v>
      </c>
      <c r="W4908" s="34">
        <f t="shared" ca="1" si="4613"/>
        <v>0.35435993648351172</v>
      </c>
      <c r="X4908" s="34">
        <f t="shared" ca="1" si="4613"/>
        <v>0.35554207989060843</v>
      </c>
      <c r="Y4908" s="34">
        <f t="shared" ca="1" si="4613"/>
        <v>0.35668784685826965</v>
      </c>
      <c r="Z4908" s="34">
        <f t="shared" ca="1" si="4613"/>
        <v>0.3577983584430196</v>
      </c>
      <c r="AA4908" s="34">
        <f t="shared" ca="1" si="4613"/>
        <v>0.35887470723806836</v>
      </c>
      <c r="AB4908" s="34">
        <f t="shared" ca="1" si="4613"/>
        <v>0.35991795746624766</v>
      </c>
      <c r="AC4908" s="34">
        <f t="shared" ca="1" si="4613"/>
        <v>0.36092914513871766</v>
      </c>
      <c r="AD4908" s="34">
        <f t="shared" ca="1" si="4613"/>
        <v>0.36190927827259872</v>
      </c>
      <c r="AE4908" s="34">
        <f t="shared" ca="1" si="4613"/>
        <v>0.3628593371611501</v>
      </c>
      <c r="AF4908" s="34">
        <f t="shared" ca="1" si="4613"/>
        <v>0.363780274690572</v>
      </c>
      <c r="AG4908" s="34">
        <f t="shared" ca="1" si="4613"/>
        <v>0.36467301669793351</v>
      </c>
      <c r="AH4908" s="34">
        <f t="shared" ca="1" si="4613"/>
        <v>0.36553846236513854</v>
      </c>
      <c r="AI4908" s="34">
        <f t="shared" ca="1" si="4613"/>
        <v>0.36637748464423109</v>
      </c>
      <c r="AJ4908" s="34">
        <f t="shared" ca="1" si="4613"/>
        <v>0.36719093070970338</v>
      </c>
      <c r="AK4908" s="34">
        <f t="shared" ca="1" si="4613"/>
        <v>0.36797962243382082</v>
      </c>
      <c r="AL4908" s="34">
        <f t="shared" ca="1" si="4613"/>
        <v>0.36874435688129992</v>
      </c>
      <c r="AM4908" s="34">
        <f t="shared" ca="1" si="4613"/>
        <v>0.36948590681998605</v>
      </c>
      <c r="AN4908" s="34">
        <f t="shared" ref="AN4908:BF4908" ca="1" si="4614">AN4648*AN3265</f>
        <v>0.37020502124445998</v>
      </c>
      <c r="AO4908" s="34">
        <f t="shared" ca="1" si="4614"/>
        <v>0.37090242590977845</v>
      </c>
      <c r="AP4908" s="34">
        <f t="shared" ca="1" si="4614"/>
        <v>0.37157882387280161</v>
      </c>
      <c r="AQ4908" s="34">
        <f t="shared" ca="1" si="4614"/>
        <v>0.37223489603879545</v>
      </c>
      <c r="AR4908" s="34">
        <f t="shared" ca="1" si="4614"/>
        <v>0.37287130171122046</v>
      </c>
      <c r="AS4908" s="34">
        <f t="shared" ca="1" si="4614"/>
        <v>0.37348867914281891</v>
      </c>
      <c r="AT4908" s="34">
        <f t="shared" ca="1" si="4614"/>
        <v>0.37408764608630191</v>
      </c>
      <c r="AU4908" s="34">
        <f t="shared" ca="1" si="4614"/>
        <v>0.37466880034311817</v>
      </c>
      <c r="AV4908" s="34">
        <f t="shared" ca="1" si="4614"/>
        <v>0.37523272030894356</v>
      </c>
      <c r="AW4908" s="34">
        <f t="shared" ca="1" si="4614"/>
        <v>0.37577996551468429</v>
      </c>
      <c r="AX4908" s="34">
        <f t="shared" ca="1" si="4614"/>
        <v>0.37631107716192647</v>
      </c>
      <c r="AY4908" s="34">
        <f t="shared" ca="1" si="4614"/>
        <v>0.37682657865188979</v>
      </c>
      <c r="AZ4908" s="34">
        <f t="shared" ca="1" si="4614"/>
        <v>0.37732697610706245</v>
      </c>
      <c r="BA4908" s="34">
        <f t="shared" ca="1" si="4614"/>
        <v>0.37781275888480487</v>
      </c>
      <c r="BB4908" s="34">
        <f t="shared" ca="1" si="4614"/>
        <v>0.37828440008230324</v>
      </c>
      <c r="BC4908" s="34">
        <f t="shared" ca="1" si="4614"/>
        <v>0.37874235703235293</v>
      </c>
      <c r="BD4908" s="34">
        <f t="shared" ca="1" si="4614"/>
        <v>0.37918707178952449</v>
      </c>
      <c r="BE4908" s="34">
        <f t="shared" ca="1" si="4614"/>
        <v>0.37961897160635183</v>
      </c>
      <c r="BF4908" s="34">
        <f t="shared" ca="1" si="4614"/>
        <v>0.38003846939923991</v>
      </c>
    </row>
    <row r="4909" spans="1:58" x14ac:dyDescent="0.2">
      <c r="A4909" s="9" t="str">
        <f t="shared" si="4589"/>
        <v>Nepal</v>
      </c>
      <c r="C4909" s="41">
        <f t="shared" ref="C4909:G4918" ca="1" si="4615">C3962</f>
        <v>264.35633505008605</v>
      </c>
      <c r="D4909" s="41">
        <f t="shared" ca="1" si="4615"/>
        <v>269.4456142730445</v>
      </c>
      <c r="E4909" s="41">
        <f t="shared" ca="1" si="4615"/>
        <v>274.33295696884159</v>
      </c>
      <c r="F4909" s="41">
        <f t="shared" ca="1" si="4615"/>
        <v>279.01270850483161</v>
      </c>
      <c r="G4909" s="41">
        <f t="shared" ca="1" si="4615"/>
        <v>283.47990077545097</v>
      </c>
      <c r="H4909" s="34">
        <f t="shared" ref="H4909:AM4909" ca="1" si="4616">H4649*H3266</f>
        <v>234.83212006849911</v>
      </c>
      <c r="I4909" s="34">
        <f t="shared" ca="1" si="4616"/>
        <v>238.726517365528</v>
      </c>
      <c r="J4909" s="34">
        <f t="shared" ca="1" si="4616"/>
        <v>242.45844200098796</v>
      </c>
      <c r="K4909" s="34">
        <f t="shared" ca="1" si="4616"/>
        <v>271.85239087768457</v>
      </c>
      <c r="L4909" s="34">
        <f t="shared" ca="1" si="4616"/>
        <v>279.9111550451795</v>
      </c>
      <c r="M4909" s="34">
        <f t="shared" ca="1" si="4616"/>
        <v>287.80760710636605</v>
      </c>
      <c r="N4909" s="34">
        <f t="shared" ca="1" si="4616"/>
        <v>295.51468581737265</v>
      </c>
      <c r="O4909" s="34">
        <f t="shared" ca="1" si="4616"/>
        <v>303.00547250949313</v>
      </c>
      <c r="P4909" s="34">
        <f t="shared" ca="1" si="4616"/>
        <v>310.2533798004892</v>
      </c>
      <c r="Q4909" s="34">
        <f t="shared" ca="1" si="4616"/>
        <v>309.17865608321927</v>
      </c>
      <c r="R4909" s="34">
        <f t="shared" ca="1" si="4616"/>
        <v>317.78532315925378</v>
      </c>
      <c r="S4909" s="34">
        <f t="shared" ca="1" si="4616"/>
        <v>319.53086394180315</v>
      </c>
      <c r="T4909" s="34">
        <f t="shared" ca="1" si="4616"/>
        <v>321.05021497749919</v>
      </c>
      <c r="U4909" s="34">
        <f t="shared" ca="1" si="4616"/>
        <v>322.34524691668815</v>
      </c>
      <c r="V4909" s="34">
        <f t="shared" ca="1" si="4616"/>
        <v>323.41810483924678</v>
      </c>
      <c r="W4909" s="34">
        <f t="shared" ca="1" si="4616"/>
        <v>324.27118219358101</v>
      </c>
      <c r="X4909" s="34">
        <f t="shared" ca="1" si="4616"/>
        <v>324.90709573253258</v>
      </c>
      <c r="Y4909" s="34">
        <f t="shared" ca="1" si="4616"/>
        <v>325.32866150491981</v>
      </c>
      <c r="Z4909" s="34">
        <f t="shared" ca="1" si="4616"/>
        <v>325.53887194646722</v>
      </c>
      <c r="AA4909" s="34">
        <f t="shared" ca="1" si="4616"/>
        <v>325.54087410124214</v>
      </c>
      <c r="AB4909" s="34">
        <f t="shared" ca="1" si="4616"/>
        <v>325.33794899236784</v>
      </c>
      <c r="AC4909" s="34">
        <f t="shared" ca="1" si="4616"/>
        <v>324.93349215072698</v>
      </c>
      <c r="AD4909" s="34">
        <f t="shared" ca="1" si="4616"/>
        <v>324.330995300474</v>
      </c>
      <c r="AE4909" s="34">
        <f t="shared" ca="1" si="4616"/>
        <v>323.5340291924818</v>
      </c>
      <c r="AF4909" s="34">
        <f t="shared" ca="1" si="4616"/>
        <v>322.54622756916785</v>
      </c>
      <c r="AG4909" s="34">
        <f t="shared" ca="1" si="4616"/>
        <v>321.37127223854992</v>
      </c>
      <c r="AH4909" s="34">
        <f t="shared" ca="1" si="4616"/>
        <v>320.0128792296365</v>
      </c>
      <c r="AI4909" s="34">
        <f t="shared" ca="1" si="4616"/>
        <v>318.47478599747797</v>
      </c>
      <c r="AJ4909" s="34">
        <f t="shared" ca="1" si="4616"/>
        <v>316.76073964210292</v>
      </c>
      <c r="AK4909" s="34">
        <f t="shared" ca="1" si="4616"/>
        <v>314.87448610331251</v>
      </c>
      <c r="AL4909" s="34">
        <f t="shared" ca="1" si="4616"/>
        <v>312.81976029056693</v>
      </c>
      <c r="AM4909" s="34">
        <f t="shared" ca="1" si="4616"/>
        <v>310.60027710619795</v>
      </c>
      <c r="AN4909" s="34">
        <f t="shared" ref="AN4909:BF4909" ca="1" si="4617">AN4649*AN3266</f>
        <v>308.21972331853999</v>
      </c>
      <c r="AO4909" s="34">
        <f t="shared" ca="1" si="4617"/>
        <v>305.68175024157</v>
      </c>
      <c r="AP4909" s="34">
        <f t="shared" ca="1" si="4617"/>
        <v>302.98996717686816</v>
      </c>
      <c r="AQ4909" s="34">
        <f t="shared" ca="1" si="4617"/>
        <v>300.14793557447558</v>
      </c>
      <c r="AR4909" s="34">
        <f t="shared" ca="1" si="4617"/>
        <v>297.15916386910237</v>
      </c>
      <c r="AS4909" s="34">
        <f t="shared" ca="1" si="4617"/>
        <v>294.0271029494786</v>
      </c>
      <c r="AT4909" s="34">
        <f t="shared" ca="1" si="4617"/>
        <v>290.75514221898942</v>
      </c>
      <c r="AU4909" s="34">
        <f t="shared" ca="1" si="4617"/>
        <v>287.34660620748446</v>
      </c>
      <c r="AV4909" s="34">
        <f t="shared" ca="1" si="4617"/>
        <v>283.80475169482833</v>
      </c>
      <c r="AW4909" s="34">
        <f t="shared" ca="1" si="4617"/>
        <v>280.13276530877522</v>
      </c>
      <c r="AX4909" s="34">
        <f t="shared" ca="1" si="4617"/>
        <v>276.33376156063213</v>
      </c>
      <c r="AY4909" s="34">
        <f t="shared" ca="1" si="4617"/>
        <v>272.41078128435839</v>
      </c>
      <c r="AZ4909" s="34">
        <f t="shared" ca="1" si="4617"/>
        <v>268.36679044572782</v>
      </c>
      <c r="BA4909" s="34">
        <f t="shared" ca="1" si="4617"/>
        <v>264.2046792904469</v>
      </c>
      <c r="BB4909" s="34">
        <f t="shared" ca="1" si="4617"/>
        <v>259.927261801128</v>
      </c>
      <c r="BC4909" s="34">
        <f t="shared" ca="1" si="4617"/>
        <v>255.53727543529462</v>
      </c>
      <c r="BD4909" s="34">
        <f t="shared" ca="1" si="4617"/>
        <v>251.03738111757488</v>
      </c>
      <c r="BE4909" s="34">
        <f t="shared" ca="1" si="4617"/>
        <v>246.43016346147937</v>
      </c>
      <c r="BF4909" s="34">
        <f t="shared" ca="1" si="4617"/>
        <v>241.71813119707141</v>
      </c>
    </row>
    <row r="4910" spans="1:58" x14ac:dyDescent="0.2">
      <c r="A4910" s="9" t="str">
        <f t="shared" si="4589"/>
        <v>Netherlands</v>
      </c>
      <c r="C4910" s="41">
        <f t="shared" ca="1" si="4615"/>
        <v>181.95810817280272</v>
      </c>
      <c r="D4910" s="41">
        <f t="shared" ca="1" si="4615"/>
        <v>181.4430278975793</v>
      </c>
      <c r="E4910" s="41">
        <f t="shared" ca="1" si="4615"/>
        <v>180.93000594090282</v>
      </c>
      <c r="F4910" s="41">
        <f t="shared" ca="1" si="4615"/>
        <v>180.41904230277328</v>
      </c>
      <c r="G4910" s="41">
        <f t="shared" ca="1" si="4615"/>
        <v>179.91013698319068</v>
      </c>
      <c r="H4910" s="34">
        <f t="shared" ref="H4910:AM4910" ca="1" si="4618">H4650*H3267</f>
        <v>176.8060996623276</v>
      </c>
      <c r="I4910" s="34">
        <f t="shared" ca="1" si="4618"/>
        <v>176.30861871806289</v>
      </c>
      <c r="J4910" s="34">
        <f t="shared" ca="1" si="4618"/>
        <v>175.81316629442443</v>
      </c>
      <c r="K4910" s="34">
        <f t="shared" ca="1" si="4618"/>
        <v>176.05122883915229</v>
      </c>
      <c r="L4910" s="34">
        <f t="shared" ca="1" si="4618"/>
        <v>175.98332036376729</v>
      </c>
      <c r="M4910" s="34">
        <f t="shared" ca="1" si="4618"/>
        <v>175.86762833734844</v>
      </c>
      <c r="N4910" s="34">
        <f t="shared" ca="1" si="4618"/>
        <v>175.70729387024204</v>
      </c>
      <c r="O4910" s="34">
        <f t="shared" ca="1" si="4618"/>
        <v>175.50560679314364</v>
      </c>
      <c r="P4910" s="34">
        <f t="shared" ca="1" si="4618"/>
        <v>175.26596305122456</v>
      </c>
      <c r="Q4910" s="34">
        <f t="shared" ca="1" si="4618"/>
        <v>174.60388745642143</v>
      </c>
      <c r="R4910" s="34">
        <f t="shared" ca="1" si="4618"/>
        <v>174.44802749187997</v>
      </c>
      <c r="S4910" s="34">
        <f t="shared" ca="1" si="4618"/>
        <v>173.96382199486064</v>
      </c>
      <c r="T4910" s="34">
        <f t="shared" ca="1" si="4618"/>
        <v>173.48167481638819</v>
      </c>
      <c r="U4910" s="34">
        <f t="shared" ca="1" si="4618"/>
        <v>173.00158595646272</v>
      </c>
      <c r="V4910" s="34">
        <f t="shared" ca="1" si="4618"/>
        <v>172.52355541508422</v>
      </c>
      <c r="W4910" s="34">
        <f t="shared" ca="1" si="4618"/>
        <v>172.0475831922526</v>
      </c>
      <c r="X4910" s="34">
        <f t="shared" ca="1" si="4618"/>
        <v>171.57366928796796</v>
      </c>
      <c r="Y4910" s="34">
        <f t="shared" ca="1" si="4618"/>
        <v>171.10181370223023</v>
      </c>
      <c r="Z4910" s="34">
        <f t="shared" ca="1" si="4618"/>
        <v>170.63201643503945</v>
      </c>
      <c r="AA4910" s="34">
        <f t="shared" ca="1" si="4618"/>
        <v>170.1642774863956</v>
      </c>
      <c r="AB4910" s="34">
        <f t="shared" ca="1" si="4618"/>
        <v>169.69859685629871</v>
      </c>
      <c r="AC4910" s="34">
        <f t="shared" ca="1" si="4618"/>
        <v>169.23497454474875</v>
      </c>
      <c r="AD4910" s="34">
        <f t="shared" ca="1" si="4618"/>
        <v>168.77341055174568</v>
      </c>
      <c r="AE4910" s="34">
        <f t="shared" ca="1" si="4618"/>
        <v>168.31390487728959</v>
      </c>
      <c r="AF4910" s="34">
        <f t="shared" ca="1" si="4618"/>
        <v>167.85645752138046</v>
      </c>
      <c r="AG4910" s="34">
        <f t="shared" ca="1" si="4618"/>
        <v>167.40106848401823</v>
      </c>
      <c r="AH4910" s="34">
        <f t="shared" ca="1" si="4618"/>
        <v>166.94773776520296</v>
      </c>
      <c r="AI4910" s="34">
        <f t="shared" ca="1" si="4618"/>
        <v>166.49646536493461</v>
      </c>
      <c r="AJ4910" s="34">
        <f t="shared" ca="1" si="4618"/>
        <v>166.0472512832132</v>
      </c>
      <c r="AK4910" s="34">
        <f t="shared" ca="1" si="4618"/>
        <v>165.60009552003876</v>
      </c>
      <c r="AL4910" s="34">
        <f t="shared" ca="1" si="4618"/>
        <v>165.15499807541121</v>
      </c>
      <c r="AM4910" s="34">
        <f t="shared" ca="1" si="4618"/>
        <v>164.71195894933064</v>
      </c>
      <c r="AN4910" s="34">
        <f t="shared" ref="AN4910:BF4910" ca="1" si="4619">AN4650*AN3267</f>
        <v>164.27097814179695</v>
      </c>
      <c r="AO4910" s="34">
        <f t="shared" ca="1" si="4619"/>
        <v>163.83205565281025</v>
      </c>
      <c r="AP4910" s="34">
        <f t="shared" ca="1" si="4619"/>
        <v>163.39519148237048</v>
      </c>
      <c r="AQ4910" s="34">
        <f t="shared" ca="1" si="4619"/>
        <v>162.96038563047765</v>
      </c>
      <c r="AR4910" s="34">
        <f t="shared" ca="1" si="4619"/>
        <v>162.52763809713176</v>
      </c>
      <c r="AS4910" s="34">
        <f t="shared" ca="1" si="4619"/>
        <v>162.09694888233275</v>
      </c>
      <c r="AT4910" s="34">
        <f t="shared" ca="1" si="4619"/>
        <v>161.66831798608072</v>
      </c>
      <c r="AU4910" s="34">
        <f t="shared" ca="1" si="4619"/>
        <v>161.24174540837566</v>
      </c>
      <c r="AV4910" s="34">
        <f t="shared" ca="1" si="4619"/>
        <v>160.81723114921749</v>
      </c>
      <c r="AW4910" s="34">
        <f t="shared" ca="1" si="4619"/>
        <v>160.39477520860629</v>
      </c>
      <c r="AX4910" s="34">
        <f t="shared" ca="1" si="4619"/>
        <v>159.974377586542</v>
      </c>
      <c r="AY4910" s="34">
        <f t="shared" ca="1" si="4619"/>
        <v>159.55603828302466</v>
      </c>
      <c r="AZ4910" s="34">
        <f t="shared" ca="1" si="4619"/>
        <v>159.13975729805429</v>
      </c>
      <c r="BA4910" s="34">
        <f t="shared" ca="1" si="4619"/>
        <v>158.72553463163081</v>
      </c>
      <c r="BB4910" s="34">
        <f t="shared" ca="1" si="4619"/>
        <v>158.3133702837543</v>
      </c>
      <c r="BC4910" s="34">
        <f t="shared" ca="1" si="4619"/>
        <v>157.9032642544247</v>
      </c>
      <c r="BD4910" s="34">
        <f t="shared" ca="1" si="4619"/>
        <v>157.49521654364204</v>
      </c>
      <c r="BE4910" s="34">
        <f t="shared" ca="1" si="4619"/>
        <v>157.08922715140636</v>
      </c>
      <c r="BF4910" s="34">
        <f t="shared" ca="1" si="4619"/>
        <v>156.68529607771757</v>
      </c>
    </row>
    <row r="4911" spans="1:58" x14ac:dyDescent="0.2">
      <c r="A4911" s="9" t="str">
        <f t="shared" si="4589"/>
        <v>Netherlands Antilles</v>
      </c>
      <c r="C4911" s="41">
        <f t="shared" ca="1" si="4615"/>
        <v>4.0644780348997545</v>
      </c>
      <c r="D4911" s="41">
        <f t="shared" ca="1" si="4615"/>
        <v>4.0682746293494274</v>
      </c>
      <c r="E4911" s="41">
        <f t="shared" ca="1" si="4615"/>
        <v>4.0707285840814746</v>
      </c>
      <c r="F4911" s="41">
        <f t="shared" ca="1" si="4615"/>
        <v>4.0718960329362943</v>
      </c>
      <c r="G4911" s="41">
        <f t="shared" ca="1" si="4615"/>
        <v>4.0718325869894221</v>
      </c>
      <c r="H4911" s="34">
        <f t="shared" ref="H4911:AM4911" ca="1" si="4620">H4651*H3268</f>
        <v>4.0705932237286921</v>
      </c>
      <c r="I4911" s="34">
        <f t="shared" ca="1" si="4620"/>
        <v>4.0682321883606702</v>
      </c>
      <c r="J4911" s="34">
        <f t="shared" ca="1" si="4620"/>
        <v>4.0648029065524041</v>
      </c>
      <c r="K4911" s="34">
        <f t="shared" ca="1" si="4620"/>
        <v>4.0603579079145007</v>
      </c>
      <c r="L4911" s="34">
        <f t="shared" ca="1" si="4620"/>
        <v>4.0479423224597575</v>
      </c>
      <c r="M4911" s="34">
        <f t="shared" ca="1" si="4620"/>
        <v>4.0348840200044176</v>
      </c>
      <c r="N4911" s="34">
        <f t="shared" ca="1" si="4620"/>
        <v>4.0212272959450477</v>
      </c>
      <c r="O4911" s="34">
        <f t="shared" ca="1" si="4620"/>
        <v>4.0070149508074921</v>
      </c>
      <c r="P4911" s="34">
        <f t="shared" ca="1" si="4620"/>
        <v>3.99228831296691</v>
      </c>
      <c r="Q4911" s="34">
        <f t="shared" ca="1" si="4620"/>
        <v>3.9514409370617543</v>
      </c>
      <c r="R4911" s="34">
        <f t="shared" ca="1" si="4620"/>
        <v>4.0050005779308746</v>
      </c>
      <c r="S4911" s="34">
        <f t="shared" ca="1" si="4620"/>
        <v>3.9941954895368812</v>
      </c>
      <c r="T4911" s="34">
        <f t="shared" ca="1" si="4620"/>
        <v>3.9827989643127473</v>
      </c>
      <c r="U4911" s="34">
        <f t="shared" ca="1" si="4620"/>
        <v>3.9708522569305518</v>
      </c>
      <c r="V4911" s="34">
        <f t="shared" ca="1" si="4620"/>
        <v>3.9583954097243699</v>
      </c>
      <c r="W4911" s="34">
        <f t="shared" ca="1" si="4620"/>
        <v>3.9454672570335192</v>
      </c>
      <c r="X4911" s="34">
        <f t="shared" ca="1" si="4620"/>
        <v>3.9321054330102689</v>
      </c>
      <c r="Y4911" s="34">
        <f t="shared" ca="1" si="4620"/>
        <v>3.9183463825105256</v>
      </c>
      <c r="Z4911" s="34">
        <f t="shared" ca="1" si="4620"/>
        <v>3.9042253747147493</v>
      </c>
      <c r="AA4911" s="34">
        <f t="shared" ca="1" si="4620"/>
        <v>3.8897765191487403</v>
      </c>
      <c r="AB4911" s="34">
        <f t="shared" ca="1" si="4620"/>
        <v>3.8750327837998055</v>
      </c>
      <c r="AC4911" s="34">
        <f t="shared" ca="1" si="4620"/>
        <v>3.8600260150443293</v>
      </c>
      <c r="AD4911" s="34">
        <f t="shared" ca="1" si="4620"/>
        <v>3.844786959127906</v>
      </c>
      <c r="AE4911" s="34">
        <f t="shared" ca="1" si="4620"/>
        <v>3.8293452849577343</v>
      </c>
      <c r="AF4911" s="34">
        <f t="shared" ca="1" si="4620"/>
        <v>3.8137296079887144</v>
      </c>
      <c r="AG4911" s="34">
        <f t="shared" ca="1" si="4620"/>
        <v>3.7979675150010408</v>
      </c>
      <c r="AH4911" s="34">
        <f t="shared" ca="1" si="4620"/>
        <v>3.7820855895880499</v>
      </c>
      <c r="AI4911" s="34">
        <f t="shared" ca="1" si="4620"/>
        <v>3.7661094381872653</v>
      </c>
      <c r="AJ4911" s="34">
        <f t="shared" ca="1" si="4620"/>
        <v>3.750063716505168</v>
      </c>
      <c r="AK4911" s="34">
        <f t="shared" ca="1" si="4620"/>
        <v>3.733972156198385</v>
      </c>
      <c r="AL4911" s="34">
        <f t="shared" ca="1" si="4620"/>
        <v>3.7178575916908385</v>
      </c>
      <c r="AM4911" s="34">
        <f t="shared" ca="1" si="4620"/>
        <v>3.7017419870166313</v>
      </c>
      <c r="AN4911" s="34">
        <f t="shared" ref="AN4911:BF4911" ca="1" si="4621">AN4651*AN3268</f>
        <v>3.6856464625921825</v>
      </c>
      <c r="AO4911" s="34">
        <f t="shared" ca="1" si="4621"/>
        <v>3.6695913218295089</v>
      </c>
      <c r="AP4911" s="34">
        <f t="shared" ca="1" si="4621"/>
        <v>3.6535960775159051</v>
      </c>
      <c r="AQ4911" s="34">
        <f t="shared" ca="1" si="4621"/>
        <v>3.6376794778920583</v>
      </c>
      <c r="AR4911" s="34">
        <f t="shared" ca="1" si="4621"/>
        <v>3.6218595323711291</v>
      </c>
      <c r="AS4911" s="34">
        <f t="shared" ca="1" si="4621"/>
        <v>3.6061535368466018</v>
      </c>
      <c r="AT4911" s="34">
        <f t="shared" ca="1" si="4621"/>
        <v>3.5905780985471969</v>
      </c>
      <c r="AU4911" s="34">
        <f t="shared" ca="1" si="4621"/>
        <v>3.5751491604011076</v>
      </c>
      <c r="AV4911" s="34">
        <f t="shared" ca="1" si="4621"/>
        <v>3.5598820248797738</v>
      </c>
      <c r="AW4911" s="34">
        <f t="shared" ca="1" si="4621"/>
        <v>3.544791377294191</v>
      </c>
      <c r="AX4911" s="34">
        <f t="shared" ca="1" si="4621"/>
        <v>3.529891308525039</v>
      </c>
      <c r="AY4911" s="34">
        <f t="shared" ca="1" si="4621"/>
        <v>3.5151953371696698</v>
      </c>
      <c r="AZ4911" s="34">
        <f t="shared" ca="1" si="4621"/>
        <v>3.5007164310950238</v>
      </c>
      <c r="BA4911" s="34">
        <f t="shared" ca="1" si="4621"/>
        <v>3.4864670283864752</v>
      </c>
      <c r="BB4911" s="34">
        <f t="shared" ca="1" si="4621"/>
        <v>3.472459057689147</v>
      </c>
      <c r="BC4911" s="34">
        <f t="shared" ca="1" si="4621"/>
        <v>3.45870395793846</v>
      </c>
      <c r="BD4911" s="34">
        <f t="shared" ca="1" si="4621"/>
        <v>3.445212697481228</v>
      </c>
      <c r="BE4911" s="34">
        <f t="shared" ca="1" si="4621"/>
        <v>3.4319957925881446</v>
      </c>
      <c r="BF4911" s="34">
        <f t="shared" ca="1" si="4621"/>
        <v>3.4190633253639202</v>
      </c>
    </row>
    <row r="4912" spans="1:58" x14ac:dyDescent="0.2">
      <c r="A4912" s="9" t="str">
        <f t="shared" si="4589"/>
        <v>New Caledonia</v>
      </c>
      <c r="C4912" s="41">
        <f t="shared" ca="1" si="4615"/>
        <v>4.1016343151189503</v>
      </c>
      <c r="D4912" s="41">
        <f t="shared" ca="1" si="4615"/>
        <v>4.087305290818227</v>
      </c>
      <c r="E4912" s="41">
        <f t="shared" ca="1" si="4615"/>
        <v>4.0729000191098974</v>
      </c>
      <c r="F4912" s="41">
        <f t="shared" ca="1" si="4615"/>
        <v>4.0584384994201903</v>
      </c>
      <c r="G4912" s="41">
        <f t="shared" ca="1" si="4615"/>
        <v>4.0439399774656071</v>
      </c>
      <c r="H4912" s="34">
        <f t="shared" ref="H4912:AM4912" ca="1" si="4622">H4652*H3269</f>
        <v>3.9470697815941858</v>
      </c>
      <c r="I4912" s="34">
        <f t="shared" ca="1" si="4622"/>
        <v>3.9342078978528878</v>
      </c>
      <c r="J4912" s="34">
        <f t="shared" ca="1" si="4622"/>
        <v>3.9213242184121291</v>
      </c>
      <c r="K4912" s="34">
        <f t="shared" ca="1" si="4622"/>
        <v>3.9143707916927766</v>
      </c>
      <c r="L4912" s="34">
        <f t="shared" ca="1" si="4622"/>
        <v>3.911444517660386</v>
      </c>
      <c r="M4912" s="34">
        <f t="shared" ca="1" si="4622"/>
        <v>3.9080400932636192</v>
      </c>
      <c r="N4912" s="34">
        <f t="shared" ca="1" si="4622"/>
        <v>3.9041851465529818</v>
      </c>
      <c r="O4912" s="34">
        <f t="shared" ca="1" si="4622"/>
        <v>3.8999070422025826</v>
      </c>
      <c r="P4912" s="34">
        <f t="shared" ca="1" si="4622"/>
        <v>3.8952328519018491</v>
      </c>
      <c r="Q4912" s="34">
        <f t="shared" ca="1" si="4622"/>
        <v>3.8620303939124074</v>
      </c>
      <c r="R4912" s="34">
        <f t="shared" ca="1" si="4622"/>
        <v>3.8868336378360544</v>
      </c>
      <c r="S4912" s="34">
        <f t="shared" ca="1" si="4622"/>
        <v>3.873149330377049</v>
      </c>
      <c r="T4912" s="34">
        <f t="shared" ca="1" si="4622"/>
        <v>3.8596199569614895</v>
      </c>
      <c r="U4912" s="34">
        <f t="shared" ca="1" si="4622"/>
        <v>3.8462565349653062</v>
      </c>
      <c r="V4912" s="34">
        <f t="shared" ca="1" si="4622"/>
        <v>3.8330696414303422</v>
      </c>
      <c r="W4912" s="34">
        <f t="shared" ca="1" si="4622"/>
        <v>3.8200694299325613</v>
      </c>
      <c r="X4912" s="34">
        <f t="shared" ca="1" si="4622"/>
        <v>3.8072656469173589</v>
      </c>
      <c r="Y4912" s="34">
        <f t="shared" ca="1" si="4622"/>
        <v>3.7946676475055106</v>
      </c>
      <c r="Z4912" s="34">
        <f t="shared" ca="1" si="4622"/>
        <v>3.7822844107773848</v>
      </c>
      <c r="AA4912" s="34">
        <f t="shared" ca="1" si="4622"/>
        <v>3.7701245545414723</v>
      </c>
      <c r="AB4912" s="34">
        <f t="shared" ca="1" si="4622"/>
        <v>3.7581963495970441</v>
      </c>
      <c r="AC4912" s="34">
        <f t="shared" ca="1" si="4622"/>
        <v>3.746507733498865</v>
      </c>
      <c r="AD4912" s="34">
        <f t="shared" ca="1" si="4622"/>
        <v>3.7350663238353503</v>
      </c>
      <c r="AE4912" s="34">
        <f t="shared" ca="1" si="4622"/>
        <v>3.7238794310294057</v>
      </c>
      <c r="AF4912" s="34">
        <f t="shared" ca="1" si="4622"/>
        <v>3.7129540706744506</v>
      </c>
      <c r="AG4912" s="34">
        <f t="shared" ca="1" si="4622"/>
        <v>3.702296975415722</v>
      </c>
      <c r="AH4912" s="34">
        <f t="shared" ca="1" si="4622"/>
        <v>3.6919146063900556</v>
      </c>
      <c r="AI4912" s="34">
        <f t="shared" ca="1" si="4622"/>
        <v>3.681813164234764</v>
      </c>
      <c r="AJ4912" s="34">
        <f t="shared" ca="1" si="4622"/>
        <v>3.6719985996791711</v>
      </c>
      <c r="AK4912" s="34">
        <f t="shared" ca="1" si="4622"/>
        <v>3.6624766237296558</v>
      </c>
      <c r="AL4912" s="34">
        <f t="shared" ca="1" si="4622"/>
        <v>3.6532527174618754</v>
      </c>
      <c r="AM4912" s="34">
        <f t="shared" ca="1" si="4622"/>
        <v>3.6443321414310272</v>
      </c>
      <c r="AN4912" s="34">
        <f t="shared" ref="AN4912:BF4912" ca="1" si="4623">AN4652*AN3269</f>
        <v>3.6357199447137241</v>
      </c>
      <c r="AO4912" s="34">
        <f t="shared" ca="1" si="4623"/>
        <v>3.6274209735921819</v>
      </c>
      <c r="AP4912" s="34">
        <f t="shared" ca="1" si="4623"/>
        <v>3.6194398798940455</v>
      </c>
      <c r="AQ4912" s="34">
        <f t="shared" ca="1" si="4623"/>
        <v>3.6117811289982402</v>
      </c>
      <c r="AR4912" s="34">
        <f t="shared" ca="1" si="4623"/>
        <v>3.6044490075198281</v>
      </c>
      <c r="AS4912" s="34">
        <f t="shared" ca="1" si="4623"/>
        <v>3.5974476306838472</v>
      </c>
      <c r="AT4912" s="34">
        <f t="shared" ca="1" si="4623"/>
        <v>3.5907809494006613</v>
      </c>
      <c r="AU4912" s="34">
        <f t="shared" ca="1" si="4623"/>
        <v>3.584452757052341</v>
      </c>
      <c r="AV4912" s="34">
        <f t="shared" ca="1" si="4623"/>
        <v>3.5784666960020899</v>
      </c>
      <c r="AW4912" s="34">
        <f t="shared" ca="1" si="4623"/>
        <v>3.5728262638357133</v>
      </c>
      <c r="AX4912" s="34">
        <f t="shared" ca="1" si="4623"/>
        <v>3.5675348193466072</v>
      </c>
      <c r="AY4912" s="34">
        <f t="shared" ca="1" si="4623"/>
        <v>3.5625955882727181</v>
      </c>
      <c r="AZ4912" s="34">
        <f t="shared" ca="1" si="4623"/>
        <v>3.5580116687963899</v>
      </c>
      <c r="BA4912" s="34">
        <f t="shared" ca="1" si="4623"/>
        <v>3.5537860368149672</v>
      </c>
      <c r="BB4912" s="34">
        <f t="shared" ca="1" si="4623"/>
        <v>3.5499215509925257</v>
      </c>
      <c r="BC4912" s="34">
        <f t="shared" ca="1" si="4623"/>
        <v>3.5464209576000183</v>
      </c>
      <c r="BD4912" s="34">
        <f t="shared" ca="1" si="4623"/>
        <v>3.5432868951536403</v>
      </c>
      <c r="BE4912" s="34">
        <f t="shared" ca="1" si="4623"/>
        <v>3.5405218988581457</v>
      </c>
      <c r="BF4912" s="34">
        <f t="shared" ca="1" si="4623"/>
        <v>3.538128404864358</v>
      </c>
    </row>
    <row r="4913" spans="1:58" x14ac:dyDescent="0.2">
      <c r="A4913" s="9" t="str">
        <f t="shared" si="4589"/>
        <v>New Zealand</v>
      </c>
      <c r="C4913" s="41">
        <f t="shared" ca="1" si="4615"/>
        <v>58.149488121756349</v>
      </c>
      <c r="D4913" s="41">
        <f t="shared" ca="1" si="4615"/>
        <v>58.133805024669066</v>
      </c>
      <c r="E4913" s="41">
        <f t="shared" ca="1" si="4615"/>
        <v>58.115748036066478</v>
      </c>
      <c r="F4913" s="41">
        <f t="shared" ca="1" si="4615"/>
        <v>58.095502690857302</v>
      </c>
      <c r="G4913" s="41">
        <f t="shared" ca="1" si="4615"/>
        <v>58.073248047158174</v>
      </c>
      <c r="H4913" s="34">
        <f t="shared" ref="H4913:AM4913" ca="1" si="4624">H4653*H3270</f>
        <v>55.507258731841858</v>
      </c>
      <c r="I4913" s="34">
        <f t="shared" ca="1" si="4624"/>
        <v>55.521148129596668</v>
      </c>
      <c r="J4913" s="34">
        <f t="shared" ca="1" si="4624"/>
        <v>55.532800723483177</v>
      </c>
      <c r="K4913" s="34">
        <f t="shared" ca="1" si="4624"/>
        <v>55.542376001006261</v>
      </c>
      <c r="L4913" s="34">
        <f t="shared" ca="1" si="4624"/>
        <v>55.997837390974091</v>
      </c>
      <c r="M4913" s="34">
        <f t="shared" ca="1" si="4624"/>
        <v>56.425082894193665</v>
      </c>
      <c r="N4913" s="34">
        <f t="shared" ca="1" si="4624"/>
        <v>56.823885957690251</v>
      </c>
      <c r="O4913" s="34">
        <f t="shared" ca="1" si="4624"/>
        <v>57.194155541264323</v>
      </c>
      <c r="P4913" s="34">
        <f t="shared" ca="1" si="4624"/>
        <v>57.53593997192803</v>
      </c>
      <c r="Q4913" s="34">
        <f t="shared" ca="1" si="4624"/>
        <v>57.228551496608581</v>
      </c>
      <c r="R4913" s="34">
        <f t="shared" ca="1" si="4624"/>
        <v>57.741111442272221</v>
      </c>
      <c r="S4913" s="34">
        <f t="shared" ca="1" si="4624"/>
        <v>57.706602929781425</v>
      </c>
      <c r="T4913" s="34">
        <f t="shared" ca="1" si="4624"/>
        <v>57.671905492492165</v>
      </c>
      <c r="U4913" s="34">
        <f t="shared" ca="1" si="4624"/>
        <v>57.637126050908826</v>
      </c>
      <c r="V4913" s="34">
        <f t="shared" ca="1" si="4624"/>
        <v>57.602367572601366</v>
      </c>
      <c r="W4913" s="34">
        <f t="shared" ca="1" si="4624"/>
        <v>57.567729212246974</v>
      </c>
      <c r="X4913" s="34">
        <f t="shared" ca="1" si="4624"/>
        <v>57.533306447692965</v>
      </c>
      <c r="Y4913" s="34">
        <f t="shared" ca="1" si="4624"/>
        <v>57.499191212061433</v>
      </c>
      <c r="Z4913" s="34">
        <f t="shared" ca="1" si="4624"/>
        <v>57.465472021906542</v>
      </c>
      <c r="AA4913" s="34">
        <f t="shared" ca="1" si="4624"/>
        <v>57.43223410146787</v>
      </c>
      <c r="AB4913" s="34">
        <f t="shared" ca="1" si="4624"/>
        <v>57.39955950305081</v>
      </c>
      <c r="AC4913" s="34">
        <f t="shared" ca="1" si="4624"/>
        <v>57.367527223595225</v>
      </c>
      <c r="AD4913" s="34">
        <f t="shared" ca="1" si="4624"/>
        <v>57.336213317478538</v>
      </c>
      <c r="AE4913" s="34">
        <f t="shared" ca="1" si="4624"/>
        <v>57.305691005627992</v>
      </c>
      <c r="AF4913" s="34">
        <f t="shared" ca="1" si="4624"/>
        <v>57.276030780999321</v>
      </c>
      <c r="AG4913" s="34">
        <f t="shared" ca="1" si="4624"/>
        <v>57.247300510506086</v>
      </c>
      <c r="AH4913" s="34">
        <f t="shared" ca="1" si="4624"/>
        <v>57.219565533465108</v>
      </c>
      <c r="AI4913" s="34">
        <f t="shared" ca="1" si="4624"/>
        <v>57.192888756648593</v>
      </c>
      <c r="AJ4913" s="34">
        <f t="shared" ca="1" si="4624"/>
        <v>57.167330746013732</v>
      </c>
      <c r="AK4913" s="34">
        <f t="shared" ca="1" si="4624"/>
        <v>57.142949815204403</v>
      </c>
      <c r="AL4913" s="34">
        <f t="shared" ca="1" si="4624"/>
        <v>57.119802110898718</v>
      </c>
      <c r="AM4913" s="34">
        <f t="shared" ca="1" si="4624"/>
        <v>57.097941695099259</v>
      </c>
      <c r="AN4913" s="34">
        <f t="shared" ref="AN4913:BF4913" ca="1" si="4625">AN4653*AN3270</f>
        <v>57.077420624440883</v>
      </c>
      <c r="AO4913" s="34">
        <f t="shared" ca="1" si="4625"/>
        <v>57.058289026613551</v>
      </c>
      <c r="AP4913" s="34">
        <f t="shared" ca="1" si="4625"/>
        <v>57.040595173974779</v>
      </c>
      <c r="AQ4913" s="34">
        <f t="shared" ca="1" si="4625"/>
        <v>57.02438555444845</v>
      </c>
      <c r="AR4913" s="34">
        <f t="shared" ca="1" si="4625"/>
        <v>57.009704939783475</v>
      </c>
      <c r="AS4913" s="34">
        <f t="shared" ca="1" si="4625"/>
        <v>56.996596451267209</v>
      </c>
      <c r="AT4913" s="34">
        <f t="shared" ca="1" si="4625"/>
        <v>56.985101622964869</v>
      </c>
      <c r="AU4913" s="34">
        <f t="shared" ca="1" si="4625"/>
        <v>56.975260462577765</v>
      </c>
      <c r="AV4913" s="34">
        <f t="shared" ca="1" si="4625"/>
        <v>56.96711150998874</v>
      </c>
      <c r="AW4913" s="34">
        <f t="shared" ca="1" si="4625"/>
        <v>56.960691893584361</v>
      </c>
      <c r="AX4913" s="34">
        <f t="shared" ca="1" si="4625"/>
        <v>56.956037384419538</v>
      </c>
      <c r="AY4913" s="34">
        <f t="shared" ca="1" si="4625"/>
        <v>56.953182448310592</v>
      </c>
      <c r="AZ4913" s="34">
        <f t="shared" ca="1" si="4625"/>
        <v>56.952160295918794</v>
      </c>
      <c r="BA4913" s="34">
        <f t="shared" ca="1" si="4625"/>
        <v>56.953002930907083</v>
      </c>
      <c r="BB4913" s="34">
        <f t="shared" ca="1" si="4625"/>
        <v>56.955741196228118</v>
      </c>
      <c r="BC4913" s="34">
        <f t="shared" ca="1" si="4625"/>
        <v>56.960404818622727</v>
      </c>
      <c r="BD4913" s="34">
        <f t="shared" ca="1" si="4625"/>
        <v>56.967022451383116</v>
      </c>
      <c r="BE4913" s="34">
        <f t="shared" ca="1" si="4625"/>
        <v>56.9756217154561</v>
      </c>
      <c r="BF4913" s="34">
        <f t="shared" ca="1" si="4625"/>
        <v>56.986229238936893</v>
      </c>
    </row>
    <row r="4914" spans="1:58" x14ac:dyDescent="0.2">
      <c r="A4914" s="9" t="str">
        <f t="shared" si="4589"/>
        <v>Nicaragua</v>
      </c>
      <c r="C4914" s="41">
        <f t="shared" ca="1" si="4615"/>
        <v>60.834635391763712</v>
      </c>
      <c r="D4914" s="41">
        <f t="shared" ca="1" si="4615"/>
        <v>62.250373800570209</v>
      </c>
      <c r="E4914" s="41">
        <f t="shared" ca="1" si="4615"/>
        <v>63.63230189872602</v>
      </c>
      <c r="F4914" s="41">
        <f t="shared" ca="1" si="4615"/>
        <v>64.978983835101474</v>
      </c>
      <c r="G4914" s="41">
        <f t="shared" ca="1" si="4615"/>
        <v>66.289128138329389</v>
      </c>
      <c r="H4914" s="34">
        <f t="shared" ref="H4914:AM4914" ca="1" si="4626">H4654*H3271</f>
        <v>61.456705520266354</v>
      </c>
      <c r="I4914" s="34">
        <f t="shared" ca="1" si="4626"/>
        <v>62.65857780523487</v>
      </c>
      <c r="J4914" s="34">
        <f t="shared" ca="1" si="4626"/>
        <v>63.827606712022678</v>
      </c>
      <c r="K4914" s="34">
        <f t="shared" ca="1" si="4626"/>
        <v>67.257124409416974</v>
      </c>
      <c r="L4914" s="34">
        <f t="shared" ca="1" si="4626"/>
        <v>68.969568672318374</v>
      </c>
      <c r="M4914" s="34">
        <f t="shared" ca="1" si="4626"/>
        <v>70.649816426493459</v>
      </c>
      <c r="N4914" s="34">
        <f t="shared" ca="1" si="4626"/>
        <v>72.294884831282829</v>
      </c>
      <c r="O4914" s="34">
        <f t="shared" ca="1" si="4626"/>
        <v>73.90191858526704</v>
      </c>
      <c r="P4914" s="34">
        <f t="shared" ca="1" si="4626"/>
        <v>75.468199921734026</v>
      </c>
      <c r="Q4914" s="34">
        <f t="shared" ca="1" si="4626"/>
        <v>75.561080631157679</v>
      </c>
      <c r="R4914" s="34">
        <f t="shared" ca="1" si="4626"/>
        <v>78.052478514491142</v>
      </c>
      <c r="S4914" s="34">
        <f t="shared" ca="1" si="4626"/>
        <v>78.870292489156199</v>
      </c>
      <c r="T4914" s="34">
        <f t="shared" ca="1" si="4626"/>
        <v>79.645897703589</v>
      </c>
      <c r="U4914" s="34">
        <f t="shared" ca="1" si="4626"/>
        <v>80.379520987186496</v>
      </c>
      <c r="V4914" s="34">
        <f t="shared" ca="1" si="4626"/>
        <v>81.071455010811803</v>
      </c>
      <c r="W4914" s="34">
        <f t="shared" ca="1" si="4626"/>
        <v>81.722052795773365</v>
      </c>
      <c r="X4914" s="34">
        <f t="shared" ca="1" si="4626"/>
        <v>82.331722391667967</v>
      </c>
      <c r="Y4914" s="34">
        <f t="shared" ca="1" si="4626"/>
        <v>82.900921739946298</v>
      </c>
      <c r="Z4914" s="34">
        <f t="shared" ca="1" si="4626"/>
        <v>83.43015373675432</v>
      </c>
      <c r="AA4914" s="34">
        <f t="shared" ca="1" si="4626"/>
        <v>83.919961505628578</v>
      </c>
      <c r="AB4914" s="34">
        <f t="shared" ca="1" si="4626"/>
        <v>84.370923887851973</v>
      </c>
      <c r="AC4914" s="34">
        <f t="shared" ca="1" si="4626"/>
        <v>84.783651155828011</v>
      </c>
      <c r="AD4914" s="34">
        <f t="shared" ca="1" si="4626"/>
        <v>85.158780952572357</v>
      </c>
      <c r="AE4914" s="34">
        <f t="shared" ca="1" si="4626"/>
        <v>85.496974458469836</v>
      </c>
      <c r="AF4914" s="34">
        <f t="shared" ca="1" si="4626"/>
        <v>85.798912784658285</v>
      </c>
      <c r="AG4914" s="34">
        <f t="shared" ca="1" si="4626"/>
        <v>86.065293590901959</v>
      </c>
      <c r="AH4914" s="34">
        <f t="shared" ca="1" si="4626"/>
        <v>86.296827924454163</v>
      </c>
      <c r="AI4914" s="34">
        <f t="shared" ca="1" si="4626"/>
        <v>86.494237275308109</v>
      </c>
      <c r="AJ4914" s="34">
        <f t="shared" ca="1" si="4626"/>
        <v>86.658250842239568</v>
      </c>
      <c r="AK4914" s="34">
        <f t="shared" ca="1" si="4626"/>
        <v>86.789603003285833</v>
      </c>
      <c r="AL4914" s="34">
        <f t="shared" ca="1" si="4626"/>
        <v>86.889030983622234</v>
      </c>
      <c r="AM4914" s="34">
        <f t="shared" ca="1" si="4626"/>
        <v>86.957272713322723</v>
      </c>
      <c r="AN4914" s="34">
        <f t="shared" ref="AN4914:BF4914" ca="1" si="4627">AN4654*AN3271</f>
        <v>86.995064867065736</v>
      </c>
      <c r="AO4914" s="34">
        <f t="shared" ca="1" si="4627"/>
        <v>87.003141077603331</v>
      </c>
      <c r="AP4914" s="34">
        <f t="shared" ca="1" si="4627"/>
        <v>86.982230314593735</v>
      </c>
      <c r="AQ4914" s="34">
        <f t="shared" ca="1" si="4627"/>
        <v>86.933055420338178</v>
      </c>
      <c r="AR4914" s="34">
        <f t="shared" ca="1" si="4627"/>
        <v>86.856331793905483</v>
      </c>
      <c r="AS4914" s="34">
        <f t="shared" ca="1" si="4627"/>
        <v>86.752766215211764</v>
      </c>
      <c r="AT4914" s="34">
        <f t="shared" ca="1" si="4627"/>
        <v>86.623055800685819</v>
      </c>
      <c r="AU4914" s="34">
        <f t="shared" ca="1" si="4627"/>
        <v>86.4678870823398</v>
      </c>
      <c r="AV4914" s="34">
        <f t="shared" ca="1" si="4627"/>
        <v>86.287935202216502</v>
      </c>
      <c r="AW4914" s="34">
        <f t="shared" ca="1" si="4627"/>
        <v>86.083863214447703</v>
      </c>
      <c r="AX4914" s="34">
        <f t="shared" ca="1" si="4627"/>
        <v>85.856321487369769</v>
      </c>
      <c r="AY4914" s="34">
        <f t="shared" ca="1" si="4627"/>
        <v>85.605947198454245</v>
      </c>
      <c r="AZ4914" s="34">
        <f t="shared" ca="1" si="4627"/>
        <v>85.333363915061412</v>
      </c>
      <c r="BA4914" s="34">
        <f t="shared" ca="1" si="4627"/>
        <v>85.039181254363967</v>
      </c>
      <c r="BB4914" s="34">
        <f t="shared" ca="1" si="4627"/>
        <v>84.723994616057666</v>
      </c>
      <c r="BC4914" s="34">
        <f t="shared" ca="1" si="4627"/>
        <v>84.388384981828267</v>
      </c>
      <c r="BD4914" s="34">
        <f t="shared" ca="1" si="4627"/>
        <v>84.032918775818018</v>
      </c>
      <c r="BE4914" s="34">
        <f t="shared" ca="1" si="4627"/>
        <v>83.658147780689148</v>
      </c>
      <c r="BF4914" s="34">
        <f t="shared" ca="1" si="4627"/>
        <v>83.264609104150026</v>
      </c>
    </row>
    <row r="4915" spans="1:58" x14ac:dyDescent="0.2">
      <c r="A4915" s="9" t="str">
        <f t="shared" si="4589"/>
        <v>Niger</v>
      </c>
      <c r="C4915" s="41">
        <f t="shared" ca="1" si="4615"/>
        <v>20.077149024996562</v>
      </c>
      <c r="D4915" s="41">
        <f t="shared" ca="1" si="4615"/>
        <v>23.879754794319719</v>
      </c>
      <c r="E4915" s="41">
        <f t="shared" ca="1" si="4615"/>
        <v>28.204590090466613</v>
      </c>
      <c r="F4915" s="41">
        <f t="shared" ca="1" si="4615"/>
        <v>33.094889576794678</v>
      </c>
      <c r="G4915" s="41">
        <f t="shared" ca="1" si="4615"/>
        <v>38.594094704761552</v>
      </c>
      <c r="H4915" s="34">
        <f t="shared" ref="H4915:AM4915" ca="1" si="4628">H4655*H3272</f>
        <v>39.371329190721411</v>
      </c>
      <c r="I4915" s="34">
        <f t="shared" ca="1" si="4628"/>
        <v>45.313649720712753</v>
      </c>
      <c r="J4915" s="34">
        <f t="shared" ca="1" si="4628"/>
        <v>51.890520811613953</v>
      </c>
      <c r="K4915" s="34">
        <f t="shared" ca="1" si="4628"/>
        <v>66.830169156458439</v>
      </c>
      <c r="L4915" s="34">
        <f t="shared" ca="1" si="4628"/>
        <v>75.956894833773788</v>
      </c>
      <c r="M4915" s="34">
        <f t="shared" ca="1" si="4628"/>
        <v>85.942475376974855</v>
      </c>
      <c r="N4915" s="34">
        <f t="shared" ca="1" si="4628"/>
        <v>96.82357667538335</v>
      </c>
      <c r="O4915" s="34">
        <f t="shared" ca="1" si="4628"/>
        <v>108.63445543394401</v>
      </c>
      <c r="P4915" s="34">
        <f t="shared" ca="1" si="4628"/>
        <v>121.40667623199778</v>
      </c>
      <c r="Q4915" s="34">
        <f t="shared" ca="1" si="4628"/>
        <v>134.0872432246471</v>
      </c>
      <c r="R4915" s="34">
        <f t="shared" ca="1" si="4628"/>
        <v>150.84181808039378</v>
      </c>
      <c r="S4915" s="34">
        <f t="shared" ca="1" si="4628"/>
        <v>166.63448652026932</v>
      </c>
      <c r="T4915" s="34">
        <f t="shared" ca="1" si="4628"/>
        <v>183.46484026558045</v>
      </c>
      <c r="U4915" s="34">
        <f t="shared" ca="1" si="4628"/>
        <v>201.34577788102931</v>
      </c>
      <c r="V4915" s="34">
        <f t="shared" ca="1" si="4628"/>
        <v>220.28650937580539</v>
      </c>
      <c r="W4915" s="34">
        <f t="shared" ca="1" si="4628"/>
        <v>240.292526989028</v>
      </c>
      <c r="X4915" s="34">
        <f t="shared" ca="1" si="4628"/>
        <v>261.36560965646373</v>
      </c>
      <c r="Y4915" s="34">
        <f t="shared" ca="1" si="4628"/>
        <v>283.5038596445961</v>
      </c>
      <c r="Z4915" s="34">
        <f t="shared" ca="1" si="4628"/>
        <v>306.70176946304531</v>
      </c>
      <c r="AA4915" s="34">
        <f t="shared" ca="1" si="4628"/>
        <v>330.95031685330844</v>
      </c>
      <c r="AB4915" s="34">
        <f t="shared" ca="1" si="4628"/>
        <v>356.23708539996568</v>
      </c>
      <c r="AC4915" s="34">
        <f t="shared" ca="1" si="4628"/>
        <v>382.54640812090935</v>
      </c>
      <c r="AD4915" s="34">
        <f t="shared" ca="1" si="4628"/>
        <v>409.85953126186064</v>
      </c>
      <c r="AE4915" s="34">
        <f t="shared" ca="1" si="4628"/>
        <v>438.15479544622093</v>
      </c>
      <c r="AF4915" s="34">
        <f t="shared" ca="1" si="4628"/>
        <v>467.40783130805681</v>
      </c>
      <c r="AG4915" s="34">
        <f t="shared" ca="1" si="4628"/>
        <v>497.59176676105915</v>
      </c>
      <c r="AH4915" s="34">
        <f t="shared" ca="1" si="4628"/>
        <v>528.67744312222135</v>
      </c>
      <c r="AI4915" s="34">
        <f t="shared" ca="1" si="4628"/>
        <v>560.63363741254636</v>
      </c>
      <c r="AJ4915" s="34">
        <f t="shared" ca="1" si="4628"/>
        <v>593.4272882901746</v>
      </c>
      <c r="AK4915" s="34">
        <f t="shared" ca="1" si="4628"/>
        <v>627.0237232309513</v>
      </c>
      <c r="AL4915" s="34">
        <f t="shared" ca="1" si="4628"/>
        <v>661.38688474939181</v>
      </c>
      <c r="AM4915" s="34">
        <f t="shared" ca="1" si="4628"/>
        <v>696.47955364695292</v>
      </c>
      <c r="AN4915" s="34">
        <f t="shared" ref="AN4915:BF4915" ca="1" si="4629">AN4655*AN3272</f>
        <v>732.26356747662385</v>
      </c>
      <c r="AO4915" s="34">
        <f t="shared" ca="1" si="4629"/>
        <v>768.70003262179182</v>
      </c>
      <c r="AP4915" s="34">
        <f t="shared" ca="1" si="4629"/>
        <v>805.74952859590667</v>
      </c>
      <c r="AQ4915" s="34">
        <f t="shared" ca="1" si="4629"/>
        <v>843.37230337745632</v>
      </c>
      <c r="AR4915" s="34">
        <f t="shared" ca="1" si="4629"/>
        <v>881.52845879575966</v>
      </c>
      <c r="AS4915" s="34">
        <f t="shared" ca="1" si="4629"/>
        <v>920.17812517803361</v>
      </c>
      <c r="AT4915" s="34">
        <f t="shared" ca="1" si="4629"/>
        <v>959.28162465136324</v>
      </c>
      <c r="AU4915" s="34">
        <f t="shared" ca="1" si="4629"/>
        <v>998.79962266681093</v>
      </c>
      <c r="AV4915" s="34">
        <f t="shared" ca="1" si="4629"/>
        <v>1038.6932674716898</v>
      </c>
      <c r="AW4915" s="34">
        <f t="shared" ca="1" si="4629"/>
        <v>1078.9243174033409</v>
      </c>
      <c r="AX4915" s="34">
        <f t="shared" ca="1" si="4629"/>
        <v>1119.4552560087839</v>
      </c>
      <c r="AY4915" s="34">
        <f t="shared" ca="1" si="4629"/>
        <v>1160.2493951135909</v>
      </c>
      <c r="AZ4915" s="34">
        <f t="shared" ca="1" si="4629"/>
        <v>1201.2709660657847</v>
      </c>
      <c r="BA4915" s="34">
        <f t="shared" ca="1" si="4629"/>
        <v>1242.485199471409</v>
      </c>
      <c r="BB4915" s="34">
        <f t="shared" ca="1" si="4629"/>
        <v>1283.8583938134334</v>
      </c>
      <c r="BC4915" s="34">
        <f t="shared" ca="1" si="4629"/>
        <v>1325.3579734102259</v>
      </c>
      <c r="BD4915" s="34">
        <f t="shared" ca="1" si="4629"/>
        <v>1366.9525362198483</v>
      </c>
      <c r="BE4915" s="34">
        <f t="shared" ca="1" si="4629"/>
        <v>1408.6118920376832</v>
      </c>
      <c r="BF4915" s="34">
        <f t="shared" ca="1" si="4629"/>
        <v>1450.3070916631827</v>
      </c>
    </row>
    <row r="4916" spans="1:58" x14ac:dyDescent="0.2">
      <c r="A4916" s="9" t="str">
        <f t="shared" si="4589"/>
        <v>Nigeria</v>
      </c>
      <c r="C4916" s="41">
        <f t="shared" ca="1" si="4615"/>
        <v>1014.3071494848922</v>
      </c>
      <c r="D4916" s="41">
        <f t="shared" ca="1" si="4615"/>
        <v>1103.9478033499779</v>
      </c>
      <c r="E4916" s="41">
        <f t="shared" ca="1" si="4615"/>
        <v>1197.9443558593173</v>
      </c>
      <c r="F4916" s="41">
        <f t="shared" ca="1" si="4615"/>
        <v>1296.240378878116</v>
      </c>
      <c r="G4916" s="41">
        <f t="shared" ca="1" si="4615"/>
        <v>1398.7632874118701</v>
      </c>
      <c r="H4916" s="34">
        <f t="shared" ref="H4916:AM4916" ca="1" si="4630">H4656*H3273</f>
        <v>1200.6822787104772</v>
      </c>
      <c r="I4916" s="34">
        <f t="shared" ca="1" si="4630"/>
        <v>1290.5025798280983</v>
      </c>
      <c r="J4916" s="34">
        <f t="shared" ca="1" si="4630"/>
        <v>1383.8227189607587</v>
      </c>
      <c r="K4916" s="34">
        <f t="shared" ca="1" si="4630"/>
        <v>1641.1306870948606</v>
      </c>
      <c r="L4916" s="34">
        <f t="shared" ca="1" si="4630"/>
        <v>1788.6369205506105</v>
      </c>
      <c r="M4916" s="34">
        <f t="shared" ca="1" si="4630"/>
        <v>1944.814453669173</v>
      </c>
      <c r="N4916" s="34">
        <f t="shared" ca="1" si="4630"/>
        <v>2109.7095935380221</v>
      </c>
      <c r="O4916" s="34">
        <f t="shared" ca="1" si="4630"/>
        <v>2283.3178060428359</v>
      </c>
      <c r="P4916" s="34">
        <f t="shared" ca="1" si="4630"/>
        <v>2465.579951886923</v>
      </c>
      <c r="Q4916" s="34">
        <f t="shared" ca="1" si="4630"/>
        <v>2574.1690446986045</v>
      </c>
      <c r="R4916" s="34">
        <f t="shared" ca="1" si="4630"/>
        <v>2771.1247626882605</v>
      </c>
      <c r="S4916" s="34">
        <f t="shared" ca="1" si="4630"/>
        <v>2914.0384998601421</v>
      </c>
      <c r="T4916" s="34">
        <f t="shared" ca="1" si="4630"/>
        <v>3059.1868949521486</v>
      </c>
      <c r="U4916" s="34">
        <f t="shared" ca="1" si="4630"/>
        <v>3206.3733679080633</v>
      </c>
      <c r="V4916" s="34">
        <f t="shared" ca="1" si="4630"/>
        <v>3355.4003812293163</v>
      </c>
      <c r="W4916" s="34">
        <f t="shared" ca="1" si="4630"/>
        <v>3506.0703435868522</v>
      </c>
      <c r="X4916" s="34">
        <f t="shared" ca="1" si="4630"/>
        <v>3658.1864575047512</v>
      </c>
      <c r="Y4916" s="34">
        <f t="shared" ca="1" si="4630"/>
        <v>3811.5535082201914</v>
      </c>
      <c r="Z4916" s="34">
        <f t="shared" ca="1" si="4630"/>
        <v>3965.9785917215077</v>
      </c>
      <c r="AA4916" s="34">
        <f t="shared" ca="1" si="4630"/>
        <v>4121.2717807868366</v>
      </c>
      <c r="AB4916" s="34">
        <f t="shared" ca="1" si="4630"/>
        <v>4277.2467286021765</v>
      </c>
      <c r="AC4916" s="34">
        <f t="shared" ca="1" si="4630"/>
        <v>4433.7212102097674</v>
      </c>
      <c r="AD4916" s="34">
        <f t="shared" ca="1" si="4630"/>
        <v>4590.5176026416648</v>
      </c>
      <c r="AE4916" s="34">
        <f t="shared" ca="1" si="4630"/>
        <v>4747.463305113044</v>
      </c>
      <c r="AF4916" s="34">
        <f t="shared" ca="1" si="4630"/>
        <v>4904.3911011048813</v>
      </c>
      <c r="AG4916" s="34">
        <f t="shared" ca="1" si="4630"/>
        <v>5061.1394645398323</v>
      </c>
      <c r="AH4916" s="34">
        <f t="shared" ca="1" si="4630"/>
        <v>5217.5528125706642</v>
      </c>
      <c r="AI4916" s="34">
        <f t="shared" ca="1" si="4630"/>
        <v>5373.4817077431171</v>
      </c>
      <c r="AJ4916" s="34">
        <f t="shared" ca="1" si="4630"/>
        <v>5528.7830124889906</v>
      </c>
      <c r="AK4916" s="34">
        <f t="shared" ca="1" si="4630"/>
        <v>5683.3199990344729</v>
      </c>
      <c r="AL4916" s="34">
        <f t="shared" ca="1" si="4630"/>
        <v>5836.9624178987597</v>
      </c>
      <c r="AM4916" s="34">
        <f t="shared" ca="1" si="4630"/>
        <v>5989.5865281938486</v>
      </c>
      <c r="AN4916" s="34">
        <f t="shared" ref="AN4916:BF4916" ca="1" si="4631">AN4656*AN3273</f>
        <v>6141.0750929445103</v>
      </c>
      <c r="AO4916" s="34">
        <f t="shared" ca="1" si="4631"/>
        <v>6291.3173426101866</v>
      </c>
      <c r="AP4916" s="34">
        <f t="shared" ca="1" si="4631"/>
        <v>6440.2089099345512</v>
      </c>
      <c r="AQ4916" s="34">
        <f t="shared" ca="1" si="4631"/>
        <v>6587.6517391568996</v>
      </c>
      <c r="AR4916" s="34">
        <f t="shared" ca="1" si="4631"/>
        <v>6733.5539725192066</v>
      </c>
      <c r="AS4916" s="34">
        <f t="shared" ca="1" si="4631"/>
        <v>6877.8298168737456</v>
      </c>
      <c r="AT4916" s="34">
        <f t="shared" ca="1" si="4631"/>
        <v>7020.3993930652596</v>
      </c>
      <c r="AU4916" s="34">
        <f t="shared" ca="1" si="4631"/>
        <v>7161.1885706095891</v>
      </c>
      <c r="AV4916" s="34">
        <f t="shared" ca="1" si="4631"/>
        <v>7300.1287900442976</v>
      </c>
      <c r="AW4916" s="34">
        <f t="shared" ca="1" si="4631"/>
        <v>7437.156875163425</v>
      </c>
      <c r="AX4916" s="34">
        <f t="shared" ca="1" si="4631"/>
        <v>7572.2148371950871</v>
      </c>
      <c r="AY4916" s="34">
        <f t="shared" ca="1" si="4631"/>
        <v>7705.2496728151318</v>
      </c>
      <c r="AZ4916" s="34">
        <f t="shared" ca="1" si="4631"/>
        <v>7836.2131577396249</v>
      </c>
      <c r="BA4916" s="34">
        <f t="shared" ca="1" si="4631"/>
        <v>7965.0616374783094</v>
      </c>
      <c r="BB4916" s="34">
        <f t="shared" ca="1" si="4631"/>
        <v>8091.7558166874933</v>
      </c>
      <c r="BC4916" s="34">
        <f t="shared" ca="1" si="4631"/>
        <v>8216.260548409784</v>
      </c>
      <c r="BD4916" s="34">
        <f t="shared" ca="1" si="4631"/>
        <v>8338.5446243572169</v>
      </c>
      <c r="BE4916" s="34">
        <f t="shared" ca="1" si="4631"/>
        <v>8458.5805672561892</v>
      </c>
      <c r="BF4916" s="34">
        <f t="shared" ca="1" si="4631"/>
        <v>8576.344426154672</v>
      </c>
    </row>
    <row r="4917" spans="1:58" x14ac:dyDescent="0.2">
      <c r="A4917" s="9" t="str">
        <f t="shared" si="4589"/>
        <v>Niue</v>
      </c>
      <c r="C4917" s="41">
        <f t="shared" ca="1" si="4615"/>
        <v>0.27828199973703721</v>
      </c>
      <c r="D4917" s="41">
        <f t="shared" ca="1" si="4615"/>
        <v>0.28165457714474507</v>
      </c>
      <c r="E4917" s="41">
        <f t="shared" ca="1" si="4615"/>
        <v>0.28494246314446658</v>
      </c>
      <c r="F4917" s="41">
        <f t="shared" ca="1" si="4615"/>
        <v>0.28814647302311885</v>
      </c>
      <c r="G4917" s="41">
        <f t="shared" ca="1" si="4615"/>
        <v>0.29126752885971707</v>
      </c>
      <c r="H4917" s="34">
        <f t="shared" ref="H4917:AM4917" ca="1" si="4632">H4657*H3274</f>
        <v>0.27965366995030566</v>
      </c>
      <c r="I4917" s="34">
        <f t="shared" ca="1" si="4632"/>
        <v>0.28271293500078026</v>
      </c>
      <c r="J4917" s="34">
        <f t="shared" ca="1" si="4632"/>
        <v>0.28569829260390128</v>
      </c>
      <c r="K4917" s="34">
        <f t="shared" ca="1" si="4632"/>
        <v>0.28861058226143937</v>
      </c>
      <c r="L4917" s="34">
        <f t="shared" ca="1" si="4632"/>
        <v>0.29373179833872948</v>
      </c>
      <c r="M4917" s="34">
        <f t="shared" ca="1" si="4632"/>
        <v>0.29874419993790496</v>
      </c>
      <c r="N4917" s="34">
        <f t="shared" ca="1" si="4632"/>
        <v>0.30364300390529203</v>
      </c>
      <c r="O4917" s="34">
        <f t="shared" ca="1" si="4632"/>
        <v>0.30842378579501045</v>
      </c>
      <c r="P4917" s="34">
        <f t="shared" ca="1" si="4632"/>
        <v>0.31308249209102923</v>
      </c>
      <c r="Q4917" s="34">
        <f t="shared" ca="1" si="4632"/>
        <v>0.31275013543307106</v>
      </c>
      <c r="R4917" s="34">
        <f t="shared" ca="1" si="4632"/>
        <v>0.32046616271703099</v>
      </c>
      <c r="S4917" s="34">
        <f t="shared" ca="1" si="4632"/>
        <v>0.32268989820810595</v>
      </c>
      <c r="T4917" s="34">
        <f t="shared" ca="1" si="4632"/>
        <v>0.3248483345409916</v>
      </c>
      <c r="U4917" s="34">
        <f t="shared" ca="1" si="4632"/>
        <v>0.32694301936067932</v>
      </c>
      <c r="V4917" s="34">
        <f t="shared" ca="1" si="4632"/>
        <v>0.32897550090378697</v>
      </c>
      <c r="W4917" s="34">
        <f t="shared" ca="1" si="4632"/>
        <v>0.33094732425625828</v>
      </c>
      <c r="X4917" s="34">
        <f t="shared" ca="1" si="4632"/>
        <v>0.33286002794429442</v>
      </c>
      <c r="Y4917" s="34">
        <f t="shared" ca="1" si="4632"/>
        <v>0.33471514084116832</v>
      </c>
      <c r="Z4917" s="34">
        <f t="shared" ca="1" si="4632"/>
        <v>0.3365141793726763</v>
      </c>
      <c r="AA4917" s="34">
        <f t="shared" ca="1" si="4632"/>
        <v>0.33825864500419417</v>
      </c>
      <c r="AB4917" s="34">
        <f t="shared" ca="1" si="4632"/>
        <v>0.33995002199260832</v>
      </c>
      <c r="AC4917" s="34">
        <f t="shared" ca="1" si="4632"/>
        <v>0.34158977538677232</v>
      </c>
      <c r="AD4917" s="34">
        <f t="shared" ca="1" si="4632"/>
        <v>0.34317934926058724</v>
      </c>
      <c r="AE4917" s="34">
        <f t="shared" ca="1" si="4632"/>
        <v>0.3447201651632949</v>
      </c>
      <c r="AF4917" s="34">
        <f t="shared" ca="1" si="4632"/>
        <v>0.34621362077211626</v>
      </c>
      <c r="AG4917" s="34">
        <f t="shared" ca="1" si="4632"/>
        <v>0.34766108873293255</v>
      </c>
      <c r="AH4917" s="34">
        <f t="shared" ca="1" si="4632"/>
        <v>0.34906391567529765</v>
      </c>
      <c r="AI4917" s="34">
        <f t="shared" ca="1" si="4632"/>
        <v>0.35042342138868182</v>
      </c>
      <c r="AJ4917" s="34">
        <f t="shared" ca="1" si="4632"/>
        <v>0.35174089814745707</v>
      </c>
      <c r="AK4917" s="34">
        <f t="shared" ca="1" si="4632"/>
        <v>0.35301761017275785</v>
      </c>
      <c r="AL4917" s="34">
        <f t="shared" ca="1" si="4632"/>
        <v>0.35425479321996572</v>
      </c>
      <c r="AM4917" s="34">
        <f t="shared" ca="1" si="4632"/>
        <v>0.35545365428117792</v>
      </c>
      <c r="AN4917" s="34">
        <f t="shared" ref="AN4917:BF4917" ca="1" si="4633">AN4657*AN3274</f>
        <v>0.35661537139262178</v>
      </c>
      <c r="AO4917" s="34">
        <f t="shared" ca="1" si="4633"/>
        <v>0.35774109353756484</v>
      </c>
      <c r="AP4917" s="34">
        <f t="shared" ca="1" si="4633"/>
        <v>0.35883194063584301</v>
      </c>
      <c r="AQ4917" s="34">
        <f t="shared" ca="1" si="4633"/>
        <v>0.35988900361168974</v>
      </c>
      <c r="AR4917" s="34">
        <f t="shared" ca="1" si="4633"/>
        <v>0.36091334453207852</v>
      </c>
      <c r="AS4917" s="34">
        <f t="shared" ca="1" si="4633"/>
        <v>0.36190599680831809</v>
      </c>
      <c r="AT4917" s="34">
        <f t="shared" ca="1" si="4633"/>
        <v>0.36286796545412786</v>
      </c>
      <c r="AU4917" s="34">
        <f t="shared" ca="1" si="4633"/>
        <v>0.36380022739390278</v>
      </c>
      <c r="AV4917" s="34">
        <f t="shared" ca="1" si="4633"/>
        <v>0.36470373181532401</v>
      </c>
      <c r="AW4917" s="34">
        <f t="shared" ca="1" si="4633"/>
        <v>0.36557940056090937</v>
      </c>
      <c r="AX4917" s="34">
        <f t="shared" ca="1" si="4633"/>
        <v>0.36642812855350193</v>
      </c>
      <c r="AY4917" s="34">
        <f t="shared" ca="1" si="4633"/>
        <v>0.36725078425108543</v>
      </c>
      <c r="AZ4917" s="34">
        <f t="shared" ca="1" si="4633"/>
        <v>0.36804821012667888</v>
      </c>
      <c r="BA4917" s="34">
        <f t="shared" ca="1" si="4633"/>
        <v>0.36882122316941296</v>
      </c>
      <c r="BB4917" s="34">
        <f t="shared" ca="1" si="4633"/>
        <v>0.36957061540320951</v>
      </c>
      <c r="BC4917" s="34">
        <f t="shared" ca="1" si="4633"/>
        <v>0.37029715441979522</v>
      </c>
      <c r="BD4917" s="34">
        <f t="shared" ca="1" si="4633"/>
        <v>0.37100158392306548</v>
      </c>
      <c r="BE4917" s="34">
        <f t="shared" ca="1" si="4633"/>
        <v>0.37168462428208027</v>
      </c>
      <c r="BF4917" s="34">
        <f t="shared" ca="1" si="4633"/>
        <v>0.3723469730902258</v>
      </c>
    </row>
    <row r="4918" spans="1:58" x14ac:dyDescent="0.2">
      <c r="A4918" s="9" t="str">
        <f t="shared" si="4589"/>
        <v>Norfolk Island</v>
      </c>
      <c r="C4918" s="41">
        <f t="shared" ca="1" si="4615"/>
        <v>0.37068759964971848</v>
      </c>
      <c r="D4918" s="41">
        <f t="shared" ca="1" si="4615"/>
        <v>0.37136783254656436</v>
      </c>
      <c r="E4918" s="41">
        <f t="shared" ca="1" si="4615"/>
        <v>0.3720276557385957</v>
      </c>
      <c r="F4918" s="41">
        <f t="shared" ca="1" si="4615"/>
        <v>0.37266773001238696</v>
      </c>
      <c r="G4918" s="41">
        <f t="shared" ca="1" si="4615"/>
        <v>0.37328869511416218</v>
      </c>
      <c r="H4918" s="34">
        <f t="shared" ref="H4918:AM4918" ca="1" si="4634">H4658*H3275</f>
        <v>0.36734203914371288</v>
      </c>
      <c r="I4918" s="34">
        <f t="shared" ca="1" si="4634"/>
        <v>0.36801830624118931</v>
      </c>
      <c r="J4918" s="34">
        <f t="shared" ca="1" si="4634"/>
        <v>0.36867571948356465</v>
      </c>
      <c r="K4918" s="34">
        <f t="shared" ca="1" si="4634"/>
        <v>0.36980095621657189</v>
      </c>
      <c r="L4918" s="34">
        <f t="shared" ca="1" si="4634"/>
        <v>0.37124337203541791</v>
      </c>
      <c r="M4918" s="34">
        <f t="shared" ca="1" si="4634"/>
        <v>0.37263434305513415</v>
      </c>
      <c r="N4918" s="34">
        <f t="shared" ca="1" si="4634"/>
        <v>0.37397483594714809</v>
      </c>
      <c r="O4918" s="34">
        <f t="shared" ca="1" si="4634"/>
        <v>0.37526583835377653</v>
      </c>
      <c r="P4918" s="34">
        <f t="shared" ca="1" si="4634"/>
        <v>0.37650835684990852</v>
      </c>
      <c r="Q4918" s="34">
        <f t="shared" ca="1" si="4634"/>
        <v>0.37534545722816304</v>
      </c>
      <c r="R4918" s="34">
        <f t="shared" ca="1" si="4634"/>
        <v>0.37902163879293566</v>
      </c>
      <c r="S4918" s="34">
        <f t="shared" ca="1" si="4634"/>
        <v>0.37945627127854892</v>
      </c>
      <c r="T4918" s="34">
        <f t="shared" ca="1" si="4634"/>
        <v>0.37987843988831355</v>
      </c>
      <c r="U4918" s="34">
        <f t="shared" ca="1" si="4634"/>
        <v>0.38028854503166298</v>
      </c>
      <c r="V4918" s="34">
        <f t="shared" ca="1" si="4634"/>
        <v>0.38068697366232612</v>
      </c>
      <c r="W4918" s="34">
        <f t="shared" ca="1" si="4634"/>
        <v>0.38107409971149875</v>
      </c>
      <c r="X4918" s="34">
        <f t="shared" ca="1" si="4634"/>
        <v>0.38145028451021634</v>
      </c>
      <c r="Y4918" s="34">
        <f t="shared" ca="1" si="4634"/>
        <v>0.381815877200883</v>
      </c>
      <c r="Z4918" s="34">
        <f t="shared" ca="1" si="4634"/>
        <v>0.38217121513794289</v>
      </c>
      <c r="AA4918" s="34">
        <f t="shared" ca="1" si="4634"/>
        <v>0.38251662427772021</v>
      </c>
      <c r="AB4918" s="34">
        <f t="shared" ca="1" si="4634"/>
        <v>0.38285241955747862</v>
      </c>
      <c r="AC4918" s="34">
        <f t="shared" ca="1" si="4634"/>
        <v>0.3831789052637809</v>
      </c>
      <c r="AD4918" s="34">
        <f t="shared" ca="1" si="4634"/>
        <v>0.38349637539025039</v>
      </c>
      <c r="AE4918" s="34">
        <f t="shared" ca="1" si="4634"/>
        <v>0.38380511398485867</v>
      </c>
      <c r="AF4918" s="34">
        <f t="shared" ca="1" si="4634"/>
        <v>0.38410539548687989</v>
      </c>
      <c r="AG4918" s="34">
        <f t="shared" ca="1" si="4634"/>
        <v>0.38439748505366844</v>
      </c>
      <c r="AH4918" s="34">
        <f t="shared" ca="1" si="4634"/>
        <v>0.38468163887743018</v>
      </c>
      <c r="AI4918" s="34">
        <f t="shared" ca="1" si="4634"/>
        <v>0.38495810449216844</v>
      </c>
      <c r="AJ4918" s="34">
        <f t="shared" ca="1" si="4634"/>
        <v>0.38522712107099571</v>
      </c>
      <c r="AK4918" s="34">
        <f t="shared" ca="1" si="4634"/>
        <v>0.38548891971400961</v>
      </c>
      <c r="AL4918" s="34">
        <f t="shared" ca="1" si="4634"/>
        <v>0.38574372372693866</v>
      </c>
      <c r="AM4918" s="34">
        <f t="shared" ca="1" si="4634"/>
        <v>0.38599174889076715</v>
      </c>
      <c r="AN4918" s="34">
        <f t="shared" ref="AN4918:BF4918" ca="1" si="4635">AN4658*AN3275</f>
        <v>0.38623320372255554</v>
      </c>
      <c r="AO4918" s="34">
        <f t="shared" ca="1" si="4635"/>
        <v>0.3864682897276695</v>
      </c>
      <c r="AP4918" s="34">
        <f t="shared" ca="1" si="4635"/>
        <v>0.38669720164364046</v>
      </c>
      <c r="AQ4918" s="34">
        <f t="shared" ca="1" si="4635"/>
        <v>0.38692012767587419</v>
      </c>
      <c r="AR4918" s="34">
        <f t="shared" ca="1" si="4635"/>
        <v>0.38713724972542846</v>
      </c>
      <c r="AS4918" s="34">
        <f t="shared" ca="1" si="4635"/>
        <v>0.38734874360907851</v>
      </c>
      <c r="AT4918" s="34">
        <f t="shared" ca="1" si="4635"/>
        <v>0.38755477927188903</v>
      </c>
      <c r="AU4918" s="34">
        <f t="shared" ca="1" si="4635"/>
        <v>0.38775552099250776</v>
      </c>
      <c r="AV4918" s="34">
        <f t="shared" ca="1" si="4635"/>
        <v>0.38795112758139583</v>
      </c>
      <c r="AW4918" s="34">
        <f t="shared" ca="1" si="4635"/>
        <v>0.38814175257220507</v>
      </c>
      <c r="AX4918" s="34">
        <f t="shared" ca="1" si="4635"/>
        <v>0.3883275444065124</v>
      </c>
      <c r="AY4918" s="34">
        <f t="shared" ca="1" si="4635"/>
        <v>0.38850864661211482</v>
      </c>
      <c r="AZ4918" s="34">
        <f t="shared" ca="1" si="4635"/>
        <v>0.38868519797508699</v>
      </c>
      <c r="BA4918" s="34">
        <f t="shared" ca="1" si="4635"/>
        <v>0.38885733270580014</v>
      </c>
      <c r="BB4918" s="34">
        <f t="shared" ca="1" si="4635"/>
        <v>0.38902518059909402</v>
      </c>
      <c r="BC4918" s="34">
        <f t="shared" ca="1" si="4635"/>
        <v>0.38918886718879442</v>
      </c>
      <c r="BD4918" s="34">
        <f t="shared" ca="1" si="4635"/>
        <v>0.3893485138967584</v>
      </c>
      <c r="BE4918" s="34">
        <f t="shared" ca="1" si="4635"/>
        <v>0.38950423817663082</v>
      </c>
      <c r="BF4918" s="34">
        <f t="shared" ca="1" si="4635"/>
        <v>0.38965615365248746</v>
      </c>
    </row>
    <row r="4919" spans="1:58" x14ac:dyDescent="0.2">
      <c r="A4919" s="9" t="str">
        <f t="shared" si="4589"/>
        <v>North Macedonia</v>
      </c>
      <c r="C4919" s="41">
        <f t="shared" ref="C4919:G4928" ca="1" si="4636">C3972</f>
        <v>16.019996014489081</v>
      </c>
      <c r="D4919" s="41">
        <f t="shared" ca="1" si="4636"/>
        <v>16.052012851485998</v>
      </c>
      <c r="E4919" s="41">
        <f t="shared" ca="1" si="4636"/>
        <v>16.076019838647646</v>
      </c>
      <c r="F4919" s="41">
        <f t="shared" ca="1" si="4636"/>
        <v>16.092324288329085</v>
      </c>
      <c r="G4919" s="41">
        <f t="shared" ca="1" si="4636"/>
        <v>16.101236879615193</v>
      </c>
      <c r="H4919" s="34">
        <f t="shared" ref="H4919:AM4919" ca="1" si="4637">H4659*H3276</f>
        <v>12.255028558194725</v>
      </c>
      <c r="I4919" s="34">
        <f t="shared" ca="1" si="4637"/>
        <v>12.297234679773325</v>
      </c>
      <c r="J4919" s="34">
        <f t="shared" ca="1" si="4637"/>
        <v>12.334282455777762</v>
      </c>
      <c r="K4919" s="34">
        <f t="shared" ca="1" si="4637"/>
        <v>13.721991473058653</v>
      </c>
      <c r="L4919" s="34">
        <f t="shared" ca="1" si="4637"/>
        <v>14.15872763002535</v>
      </c>
      <c r="M4919" s="34">
        <f t="shared" ca="1" si="4637"/>
        <v>14.583515898119979</v>
      </c>
      <c r="N4919" s="34">
        <f t="shared" ca="1" si="4637"/>
        <v>14.993269136684448</v>
      </c>
      <c r="O4919" s="34">
        <f t="shared" ca="1" si="4637"/>
        <v>15.38483142832918</v>
      </c>
      <c r="P4919" s="34">
        <f t="shared" ca="1" si="4637"/>
        <v>15.755035707635312</v>
      </c>
      <c r="Q4919" s="34">
        <f t="shared" ca="1" si="4637"/>
        <v>15.567368180719965</v>
      </c>
      <c r="R4919" s="34">
        <f t="shared" ca="1" si="4637"/>
        <v>15.800461803098123</v>
      </c>
      <c r="S4919" s="34">
        <f t="shared" ca="1" si="4637"/>
        <v>15.744748443935702</v>
      </c>
      <c r="T4919" s="34">
        <f t="shared" ca="1" si="4637"/>
        <v>15.685557315940148</v>
      </c>
      <c r="U4919" s="34">
        <f t="shared" ca="1" si="4637"/>
        <v>15.6231575650413</v>
      </c>
      <c r="V4919" s="34">
        <f t="shared" ca="1" si="4637"/>
        <v>15.557811878971808</v>
      </c>
      <c r="W4919" s="34">
        <f t="shared" ca="1" si="4637"/>
        <v>15.489776315670809</v>
      </c>
      <c r="X4919" s="34">
        <f t="shared" ca="1" si="4637"/>
        <v>15.419300171137284</v>
      </c>
      <c r="Y4919" s="34">
        <f t="shared" ca="1" si="4637"/>
        <v>15.346625883434886</v>
      </c>
      <c r="Z4919" s="34">
        <f t="shared" ca="1" si="4637"/>
        <v>15.271988969662477</v>
      </c>
      <c r="AA4919" s="34">
        <f t="shared" ca="1" si="4637"/>
        <v>15.195617992880486</v>
      </c>
      <c r="AB4919" s="34">
        <f t="shared" ca="1" si="4637"/>
        <v>15.117734556125395</v>
      </c>
      <c r="AC4919" s="34">
        <f t="shared" ca="1" si="4637"/>
        <v>15.038553320826994</v>
      </c>
      <c r="AD4919" s="34">
        <f t="shared" ca="1" si="4637"/>
        <v>14.958282047065278</v>
      </c>
      <c r="AE4919" s="34">
        <f t="shared" ca="1" si="4637"/>
        <v>14.877121653305577</v>
      </c>
      <c r="AF4919" s="34">
        <f t="shared" ca="1" si="4637"/>
        <v>14.795266293361381</v>
      </c>
      <c r="AG4919" s="34">
        <f t="shared" ca="1" si="4637"/>
        <v>14.712903448530627</v>
      </c>
      <c r="AH4919" s="34">
        <f t="shared" ca="1" si="4637"/>
        <v>14.630214032961232</v>
      </c>
      <c r="AI4919" s="34">
        <f t="shared" ca="1" si="4637"/>
        <v>14.547372510468238</v>
      </c>
      <c r="AJ4919" s="34">
        <f t="shared" ca="1" si="4637"/>
        <v>14.464547021146201</v>
      </c>
      <c r="AK4919" s="34">
        <f t="shared" ca="1" si="4637"/>
        <v>14.381899516276325</v>
      </c>
      <c r="AL4919" s="34">
        <f t="shared" ca="1" si="4637"/>
        <v>14.299585900114442</v>
      </c>
      <c r="AM4919" s="34">
        <f t="shared" ca="1" si="4637"/>
        <v>14.21775617731077</v>
      </c>
      <c r="AN4919" s="34">
        <f t="shared" ref="AN4919:BF4919" ca="1" si="4638">AN4659*AN3276</f>
        <v>14.136554604778667</v>
      </c>
      <c r="AO4919" s="34">
        <f t="shared" ca="1" si="4638"/>
        <v>14.056119846981698</v>
      </c>
      <c r="AP4919" s="34">
        <f t="shared" ca="1" si="4638"/>
        <v>13.976585133669557</v>
      </c>
      <c r="AQ4919" s="34">
        <f t="shared" ca="1" si="4638"/>
        <v>13.898078419211309</v>
      </c>
      <c r="AR4919" s="34">
        <f t="shared" ca="1" si="4638"/>
        <v>13.820722542745697</v>
      </c>
      <c r="AS4919" s="34">
        <f t="shared" ca="1" si="4638"/>
        <v>13.744635388474764</v>
      </c>
      <c r="AT4919" s="34">
        <f t="shared" ca="1" si="4638"/>
        <v>13.669930045463079</v>
      </c>
      <c r="AU4919" s="34">
        <f t="shared" ca="1" si="4638"/>
        <v>13.596714966421994</v>
      </c>
      <c r="AV4919" s="34">
        <f t="shared" ca="1" si="4638"/>
        <v>13.525094124975677</v>
      </c>
      <c r="AW4919" s="34">
        <f t="shared" ca="1" si="4638"/>
        <v>13.455167171012743</v>
      </c>
      <c r="AX4919" s="34">
        <f t="shared" ca="1" si="4638"/>
        <v>13.38702958374207</v>
      </c>
      <c r="AY4919" s="34">
        <f t="shared" ca="1" si="4638"/>
        <v>13.320772822147337</v>
      </c>
      <c r="AZ4919" s="34">
        <f t="shared" ca="1" si="4638"/>
        <v>13.25648447256382</v>
      </c>
      <c r="BA4919" s="34">
        <f t="shared" ca="1" si="4638"/>
        <v>13.194248393168898</v>
      </c>
      <c r="BB4919" s="34">
        <f t="shared" ca="1" si="4638"/>
        <v>13.134144855174991</v>
      </c>
      <c r="BC4919" s="34">
        <f t="shared" ca="1" si="4638"/>
        <v>13.076250680596706</v>
      </c>
      <c r="BD4919" s="34">
        <f t="shared" ca="1" si="4638"/>
        <v>13.02063937644631</v>
      </c>
      <c r="BE4919" s="34">
        <f t="shared" ca="1" si="4638"/>
        <v>12.967381265288317</v>
      </c>
      <c r="BF4919" s="34">
        <f t="shared" ca="1" si="4638"/>
        <v>12.916543612068354</v>
      </c>
    </row>
    <row r="4920" spans="1:58" x14ac:dyDescent="0.2">
      <c r="A4920" s="9" t="str">
        <f t="shared" si="4589"/>
        <v>Norway</v>
      </c>
      <c r="C4920" s="41">
        <f t="shared" ca="1" si="4636"/>
        <v>59.050667327315637</v>
      </c>
      <c r="D4920" s="41">
        <f t="shared" ca="1" si="4636"/>
        <v>59.243386019094345</v>
      </c>
      <c r="E4920" s="41">
        <f t="shared" ca="1" si="4636"/>
        <v>59.436037665887774</v>
      </c>
      <c r="F4920" s="41">
        <f t="shared" ca="1" si="4636"/>
        <v>59.628678033700432</v>
      </c>
      <c r="G4920" s="41">
        <f t="shared" ca="1" si="4636"/>
        <v>59.821361004219881</v>
      </c>
      <c r="H4920" s="34">
        <f t="shared" ref="H4920:AM4920" ca="1" si="4639">H4660*H3277</f>
        <v>57.805671851843265</v>
      </c>
      <c r="I4920" s="34">
        <f t="shared" ca="1" si="4639"/>
        <v>58.020354382281575</v>
      </c>
      <c r="J4920" s="34">
        <f t="shared" ca="1" si="4639"/>
        <v>58.234833204558747</v>
      </c>
      <c r="K4920" s="34">
        <f t="shared" ca="1" si="4639"/>
        <v>58.44916002891226</v>
      </c>
      <c r="L4920" s="34">
        <f t="shared" ca="1" si="4639"/>
        <v>59.083497431229759</v>
      </c>
      <c r="M4920" s="34">
        <f t="shared" ca="1" si="4639"/>
        <v>59.690780879375446</v>
      </c>
      <c r="N4920" s="34">
        <f t="shared" ca="1" si="4639"/>
        <v>60.270691522645002</v>
      </c>
      <c r="O4920" s="34">
        <f t="shared" ca="1" si="4639"/>
        <v>60.823091109388052</v>
      </c>
      <c r="P4920" s="34">
        <f t="shared" ca="1" si="4639"/>
        <v>61.348027334515805</v>
      </c>
      <c r="Q4920" s="34">
        <f t="shared" ca="1" si="4639"/>
        <v>61.320329829693854</v>
      </c>
      <c r="R4920" s="34">
        <f t="shared" ca="1" si="4639"/>
        <v>61.957386866175803</v>
      </c>
      <c r="S4920" s="34">
        <f t="shared" ca="1" si="4639"/>
        <v>62.15417743444376</v>
      </c>
      <c r="T4920" s="34">
        <f t="shared" ca="1" si="4639"/>
        <v>62.35156550841306</v>
      </c>
      <c r="U4920" s="34">
        <f t="shared" ca="1" si="4639"/>
        <v>62.54958434909166</v>
      </c>
      <c r="V4920" s="34">
        <f t="shared" ca="1" si="4639"/>
        <v>62.74826609456958</v>
      </c>
      <c r="W4920" s="34">
        <f t="shared" ca="1" si="4639"/>
        <v>62.947641799079385</v>
      </c>
      <c r="X4920" s="34">
        <f t="shared" ca="1" si="4639"/>
        <v>63.147741470768437</v>
      </c>
      <c r="Y4920" s="34">
        <f t="shared" ca="1" si="4639"/>
        <v>63.348594108204566</v>
      </c>
      <c r="Z4920" s="34">
        <f t="shared" ca="1" si="4639"/>
        <v>63.550227735660322</v>
      </c>
      <c r="AA4920" s="34">
        <f t="shared" ca="1" si="4639"/>
        <v>63.752669437197497</v>
      </c>
      <c r="AB4920" s="34">
        <f t="shared" ca="1" si="4639"/>
        <v>63.955945389596693</v>
      </c>
      <c r="AC4920" s="34">
        <f t="shared" ca="1" si="4639"/>
        <v>64.160080894153822</v>
      </c>
      <c r="AD4920" s="34">
        <f t="shared" ca="1" si="4639"/>
        <v>64.365100407387402</v>
      </c>
      <c r="AE4920" s="34">
        <f t="shared" ca="1" si="4639"/>
        <v>64.571027570678041</v>
      </c>
      <c r="AF4920" s="34">
        <f t="shared" ca="1" si="4639"/>
        <v>64.777885238883485</v>
      </c>
      <c r="AG4920" s="34">
        <f t="shared" ca="1" si="4639"/>
        <v>64.985695507949401</v>
      </c>
      <c r="AH4920" s="34">
        <f t="shared" ca="1" si="4639"/>
        <v>65.194479741558325</v>
      </c>
      <c r="AI4920" s="34">
        <f t="shared" ca="1" si="4639"/>
        <v>65.404258596836115</v>
      </c>
      <c r="AJ4920" s="34">
        <f t="shared" ca="1" si="4639"/>
        <v>65.615052049157015</v>
      </c>
      <c r="AK4920" s="34">
        <f t="shared" ca="1" si="4639"/>
        <v>65.82687941606541</v>
      </c>
      <c r="AL4920" s="34">
        <f t="shared" ca="1" si="4639"/>
        <v>66.03975938035434</v>
      </c>
      <c r="AM4920" s="34">
        <f t="shared" ca="1" si="4639"/>
        <v>66.253710012317512</v>
      </c>
      <c r="AN4920" s="34">
        <f t="shared" ref="AN4920:BF4920" ca="1" si="4640">AN4660*AN3277</f>
        <v>66.468748791213258</v>
      </c>
      <c r="AO4920" s="34">
        <f t="shared" ca="1" si="4640"/>
        <v>66.684892625956095</v>
      </c>
      <c r="AP4920" s="34">
        <f t="shared" ca="1" si="4640"/>
        <v>66.9021578750732</v>
      </c>
      <c r="AQ4920" s="34">
        <f t="shared" ca="1" si="4640"/>
        <v>67.120560365939497</v>
      </c>
      <c r="AR4920" s="34">
        <f t="shared" ca="1" si="4640"/>
        <v>67.340115413327652</v>
      </c>
      <c r="AS4920" s="34">
        <f t="shared" ca="1" si="4640"/>
        <v>67.560837837285376</v>
      </c>
      <c r="AT4920" s="34">
        <f t="shared" ca="1" si="4640"/>
        <v>67.782741980374638</v>
      </c>
      <c r="AU4920" s="34">
        <f t="shared" ca="1" si="4640"/>
        <v>68.005841724284082</v>
      </c>
      <c r="AV4920" s="34">
        <f t="shared" ca="1" si="4640"/>
        <v>68.230150505847703</v>
      </c>
      <c r="AW4920" s="34">
        <f t="shared" ca="1" si="4640"/>
        <v>68.455681332480026</v>
      </c>
      <c r="AX4920" s="34">
        <f t="shared" ca="1" si="4640"/>
        <v>68.682446797059129</v>
      </c>
      <c r="AY4920" s="34">
        <f t="shared" ca="1" si="4640"/>
        <v>68.910459092266649</v>
      </c>
      <c r="AZ4920" s="34">
        <f t="shared" ca="1" si="4640"/>
        <v>69.139730024414945</v>
      </c>
      <c r="BA4920" s="34">
        <f t="shared" ca="1" si="4640"/>
        <v>69.370271026769046</v>
      </c>
      <c r="BB4920" s="34">
        <f t="shared" ca="1" si="4640"/>
        <v>69.602093172392529</v>
      </c>
      <c r="BC4920" s="34">
        <f t="shared" ca="1" si="4640"/>
        <v>69.835207186523618</v>
      </c>
      <c r="BD4920" s="34">
        <f t="shared" ca="1" si="4640"/>
        <v>70.06962345850954</v>
      </c>
      <c r="BE4920" s="34">
        <f t="shared" ca="1" si="4640"/>
        <v>70.305352053304276</v>
      </c>
      <c r="BF4920" s="34">
        <f t="shared" ca="1" si="4640"/>
        <v>70.542402722556432</v>
      </c>
    </row>
    <row r="4921" spans="1:58" x14ac:dyDescent="0.2">
      <c r="A4921" s="9" t="str">
        <f t="shared" si="4589"/>
        <v>Oman</v>
      </c>
      <c r="C4921" s="41">
        <f t="shared" ca="1" si="4636"/>
        <v>32.427905654494559</v>
      </c>
      <c r="D4921" s="41">
        <f t="shared" ca="1" si="4636"/>
        <v>33.587562728372227</v>
      </c>
      <c r="E4921" s="41">
        <f t="shared" ca="1" si="4636"/>
        <v>34.741705170654107</v>
      </c>
      <c r="F4921" s="41">
        <f t="shared" ca="1" si="4636"/>
        <v>35.888518818379538</v>
      </c>
      <c r="G4921" s="41">
        <f t="shared" ca="1" si="4636"/>
        <v>37.026246321313991</v>
      </c>
      <c r="H4921" s="34">
        <f t="shared" ref="H4921:AM4921" ca="1" si="4641">H4661*H3278</f>
        <v>31.156843466051846</v>
      </c>
      <c r="I4921" s="34">
        <f t="shared" ca="1" si="4641"/>
        <v>32.149732126255586</v>
      </c>
      <c r="J4921" s="34">
        <f t="shared" ca="1" si="4641"/>
        <v>33.136371733413206</v>
      </c>
      <c r="K4921" s="34">
        <f t="shared" ca="1" si="4641"/>
        <v>38.33799498887646</v>
      </c>
      <c r="L4921" s="34">
        <f t="shared" ca="1" si="4641"/>
        <v>39.894509321891597</v>
      </c>
      <c r="M4921" s="34">
        <f t="shared" ca="1" si="4641"/>
        <v>41.453109215464487</v>
      </c>
      <c r="N4921" s="34">
        <f t="shared" ca="1" si="4641"/>
        <v>43.009942881672664</v>
      </c>
      <c r="O4921" s="34">
        <f t="shared" ca="1" si="4641"/>
        <v>44.561094867723227</v>
      </c>
      <c r="P4921" s="34">
        <f t="shared" ca="1" si="4641"/>
        <v>46.102607843166197</v>
      </c>
      <c r="Q4921" s="34">
        <f t="shared" ca="1" si="4641"/>
        <v>46.569530810910294</v>
      </c>
      <c r="R4921" s="34">
        <f t="shared" ca="1" si="4641"/>
        <v>48.503946757688809</v>
      </c>
      <c r="S4921" s="34">
        <f t="shared" ca="1" si="4641"/>
        <v>49.419561424936269</v>
      </c>
      <c r="T4921" s="34">
        <f t="shared" ca="1" si="4641"/>
        <v>50.309341665882442</v>
      </c>
      <c r="U4921" s="34">
        <f t="shared" ca="1" si="4641"/>
        <v>51.172476637152506</v>
      </c>
      <c r="V4921" s="34">
        <f t="shared" ca="1" si="4641"/>
        <v>52.008218251825276</v>
      </c>
      <c r="W4921" s="34">
        <f t="shared" ca="1" si="4641"/>
        <v>52.815879200980113</v>
      </c>
      <c r="X4921" s="34">
        <f t="shared" ca="1" si="4641"/>
        <v>53.594830852802374</v>
      </c>
      <c r="Y4921" s="34">
        <f t="shared" ca="1" si="4641"/>
        <v>54.344501053714154</v>
      </c>
      <c r="Z4921" s="34">
        <f t="shared" ca="1" si="4641"/>
        <v>55.064371854039265</v>
      </c>
      <c r="AA4921" s="34">
        <f t="shared" ca="1" si="4641"/>
        <v>55.753977179007151</v>
      </c>
      <c r="AB4921" s="34">
        <f t="shared" ca="1" si="4641"/>
        <v>56.412900464014292</v>
      </c>
      <c r="AC4921" s="34">
        <f t="shared" ca="1" si="4641"/>
        <v>57.040772271421012</v>
      </c>
      <c r="AD4921" s="34">
        <f t="shared" ca="1" si="4641"/>
        <v>57.637267904302881</v>
      </c>
      <c r="AE4921" s="34">
        <f t="shared" ca="1" si="4641"/>
        <v>58.202105031123985</v>
      </c>
      <c r="AF4921" s="34">
        <f t="shared" ca="1" si="4641"/>
        <v>58.735041333532166</v>
      </c>
      <c r="AG4921" s="34">
        <f t="shared" ca="1" si="4641"/>
        <v>59.23587218817913</v>
      </c>
      <c r="AH4921" s="34">
        <f t="shared" ca="1" si="4641"/>
        <v>59.704428391905353</v>
      </c>
      <c r="AI4921" s="34">
        <f t="shared" ca="1" si="4641"/>
        <v>60.140573938434116</v>
      </c>
      <c r="AJ4921" s="34">
        <f t="shared" ca="1" si="4641"/>
        <v>60.544203853391096</v>
      </c>
      <c r="AK4921" s="34">
        <f t="shared" ca="1" si="4641"/>
        <v>60.915242093453166</v>
      </c>
      <c r="AL4921" s="34">
        <f t="shared" ca="1" si="4641"/>
        <v>61.253639514216871</v>
      </c>
      <c r="AM4921" s="34">
        <f t="shared" ca="1" si="4641"/>
        <v>61.559371910619468</v>
      </c>
      <c r="AN4921" s="34">
        <f t="shared" ref="AN4921:BF4921" ca="1" si="4642">AN4661*AN3278</f>
        <v>61.832438132657948</v>
      </c>
      <c r="AO4921" s="34">
        <f t="shared" ca="1" si="4642"/>
        <v>62.072858278564624</v>
      </c>
      <c r="AP4921" s="34">
        <f t="shared" ca="1" si="4642"/>
        <v>62.280671966715268</v>
      </c>
      <c r="AQ4921" s="34">
        <f t="shared" ca="1" si="4642"/>
        <v>62.455936687036619</v>
      </c>
      <c r="AR4921" s="34">
        <f t="shared" ca="1" si="4642"/>
        <v>62.598726232006953</v>
      </c>
      <c r="AS4921" s="34">
        <f t="shared" ca="1" si="4642"/>
        <v>62.709129206974715</v>
      </c>
      <c r="AT4921" s="34">
        <f t="shared" ca="1" si="4642"/>
        <v>62.787247618907912</v>
      </c>
      <c r="AU4921" s="34">
        <f t="shared" ca="1" si="4642"/>
        <v>62.833195542522049</v>
      </c>
      <c r="AV4921" s="34">
        <f t="shared" ca="1" si="4642"/>
        <v>62.847097862184086</v>
      </c>
      <c r="AW4921" s="34">
        <f t="shared" ca="1" si="4642"/>
        <v>62.829089087930363</v>
      </c>
      <c r="AX4921" s="34">
        <f t="shared" ca="1" si="4642"/>
        <v>62.779312243527599</v>
      </c>
      <c r="AY4921" s="34">
        <f t="shared" ca="1" si="4642"/>
        <v>62.69791782445234</v>
      </c>
      <c r="AZ4921" s="34">
        <f t="shared" ca="1" si="4642"/>
        <v>62.585062823400605</v>
      </c>
      <c r="BA4921" s="34">
        <f t="shared" ca="1" si="4642"/>
        <v>62.440909820959291</v>
      </c>
      <c r="BB4921" s="34">
        <f t="shared" ca="1" si="4642"/>
        <v>62.265626138800442</v>
      </c>
      <c r="BC4921" s="34">
        <f t="shared" ca="1" si="4642"/>
        <v>62.059383052922435</v>
      </c>
      <c r="BD4921" s="34">
        <f t="shared" ca="1" si="4642"/>
        <v>61.822355064189139</v>
      </c>
      <c r="BE4921" s="34">
        <f t="shared" ca="1" si="4642"/>
        <v>61.554719223650331</v>
      </c>
      <c r="BF4921" s="34">
        <f t="shared" ca="1" si="4642"/>
        <v>61.256654509856013</v>
      </c>
    </row>
    <row r="4922" spans="1:58" x14ac:dyDescent="0.2">
      <c r="A4922" s="9" t="str">
        <f t="shared" si="4589"/>
        <v>Pakistan</v>
      </c>
      <c r="C4922" s="41">
        <f t="shared" ca="1" si="4636"/>
        <v>1899.7547370204368</v>
      </c>
      <c r="D4922" s="41">
        <f t="shared" ca="1" si="4636"/>
        <v>1985.8635970286171</v>
      </c>
      <c r="E4922" s="41">
        <f t="shared" ca="1" si="4636"/>
        <v>2072.4497335038509</v>
      </c>
      <c r="F4922" s="41">
        <f t="shared" ca="1" si="4636"/>
        <v>2159.3619047584216</v>
      </c>
      <c r="G4922" s="41">
        <f t="shared" ca="1" si="4636"/>
        <v>2246.4504236920948</v>
      </c>
      <c r="H4922" s="34">
        <f t="shared" ref="H4922:AM4922" ca="1" si="4643">H4662*H3279</f>
        <v>1756.9065987186207</v>
      </c>
      <c r="I4922" s="34">
        <f t="shared" ca="1" si="4643"/>
        <v>1827.9436227715564</v>
      </c>
      <c r="J4922" s="34">
        <f t="shared" ca="1" si="4643"/>
        <v>1899.2749959151681</v>
      </c>
      <c r="K4922" s="34">
        <f t="shared" ca="1" si="4643"/>
        <v>2211.6256075865431</v>
      </c>
      <c r="L4922" s="34">
        <f t="shared" ca="1" si="4643"/>
        <v>2357.3797004071694</v>
      </c>
      <c r="M4922" s="34">
        <f t="shared" ca="1" si="4643"/>
        <v>2507.7306699550236</v>
      </c>
      <c r="N4922" s="34">
        <f t="shared" ca="1" si="4643"/>
        <v>2662.2506198482533</v>
      </c>
      <c r="O4922" s="34">
        <f t="shared" ca="1" si="4643"/>
        <v>2820.4374600183946</v>
      </c>
      <c r="P4922" s="34">
        <f t="shared" ca="1" si="4643"/>
        <v>2981.7140686452522</v>
      </c>
      <c r="Q4922" s="34">
        <f t="shared" ca="1" si="4643"/>
        <v>3029.3320666886739</v>
      </c>
      <c r="R4922" s="34">
        <f t="shared" ca="1" si="4643"/>
        <v>3176.2215836081186</v>
      </c>
      <c r="S4922" s="34">
        <f t="shared" ca="1" si="4643"/>
        <v>3254.92456551954</v>
      </c>
      <c r="T4922" s="34">
        <f t="shared" ca="1" si="4643"/>
        <v>3332.1853526586719</v>
      </c>
      <c r="U4922" s="34">
        <f t="shared" ca="1" si="4643"/>
        <v>3407.9127189728883</v>
      </c>
      <c r="V4922" s="34">
        <f t="shared" ca="1" si="4643"/>
        <v>3482.0205825901176</v>
      </c>
      <c r="W4922" s="34">
        <f t="shared" ca="1" si="4643"/>
        <v>3554.4279620485831</v>
      </c>
      <c r="X4922" s="34">
        <f t="shared" ca="1" si="4643"/>
        <v>3625.0589105410613</v>
      </c>
      <c r="Y4922" s="34">
        <f t="shared" ca="1" si="4643"/>
        <v>3693.8424305942285</v>
      </c>
      <c r="Z4922" s="34">
        <f t="shared" ca="1" si="4643"/>
        <v>3760.7123715158759</v>
      </c>
      <c r="AA4922" s="34">
        <f t="shared" ca="1" si="4643"/>
        <v>3825.6073118409449</v>
      </c>
      <c r="AB4922" s="34">
        <f t="shared" ca="1" si="4643"/>
        <v>3888.4704289014148</v>
      </c>
      <c r="AC4922" s="34">
        <f t="shared" ca="1" si="4643"/>
        <v>3949.2493575245203</v>
      </c>
      <c r="AD4922" s="34">
        <f t="shared" ca="1" si="4643"/>
        <v>4007.8960397370784</v>
      </c>
      <c r="AE4922" s="34">
        <f t="shared" ca="1" si="4643"/>
        <v>4064.3665672323623</v>
      </c>
      <c r="AF4922" s="34">
        <f t="shared" ca="1" si="4643"/>
        <v>4118.6210182190825</v>
      </c>
      <c r="AG4922" s="34">
        <f t="shared" ca="1" si="4643"/>
        <v>4170.6232901491412</v>
      </c>
      <c r="AH4922" s="34">
        <f t="shared" ca="1" si="4643"/>
        <v>4220.3409296906339</v>
      </c>
      <c r="AI4922" s="34">
        <f t="shared" ca="1" si="4643"/>
        <v>4267.7449611849488</v>
      </c>
      <c r="AJ4922" s="34">
        <f t="shared" ca="1" si="4643"/>
        <v>4312.8097147102435</v>
      </c>
      <c r="AK4922" s="34">
        <f t="shared" ca="1" si="4643"/>
        <v>4355.5126547542868</v>
      </c>
      <c r="AL4922" s="34">
        <f t="shared" ca="1" si="4643"/>
        <v>4395.8342103850855</v>
      </c>
      <c r="AM4922" s="34">
        <f t="shared" ca="1" si="4643"/>
        <v>4433.7576077083932</v>
      </c>
      <c r="AN4922" s="34">
        <f t="shared" ref="AN4922:BF4922" ca="1" si="4644">AN4662*AN3279</f>
        <v>4469.2687052927304</v>
      </c>
      <c r="AO4922" s="34">
        <f t="shared" ca="1" si="4644"/>
        <v>4502.3558331554768</v>
      </c>
      <c r="AP4922" s="34">
        <f t="shared" ca="1" si="4644"/>
        <v>4533.0096358131614</v>
      </c>
      <c r="AQ4922" s="34">
        <f t="shared" ca="1" si="4644"/>
        <v>4561.2229198151754</v>
      </c>
      <c r="AR4922" s="34">
        <f t="shared" ca="1" si="4644"/>
        <v>4586.9905061102781</v>
      </c>
      <c r="AS4922" s="34">
        <f t="shared" ca="1" si="4644"/>
        <v>4610.3090875239359</v>
      </c>
      <c r="AT4922" s="34">
        <f t="shared" ca="1" si="4644"/>
        <v>4631.1770915588477</v>
      </c>
      <c r="AU4922" s="34">
        <f t="shared" ca="1" si="4644"/>
        <v>4649.5945486814853</v>
      </c>
      <c r="AV4922" s="34">
        <f t="shared" ca="1" si="4644"/>
        <v>4665.5629661972825</v>
      </c>
      <c r="AW4922" s="34">
        <f t="shared" ca="1" si="4644"/>
        <v>4679.0852077786049</v>
      </c>
      <c r="AX4922" s="34">
        <f t="shared" ca="1" si="4644"/>
        <v>4690.1653786657971</v>
      </c>
      <c r="AY4922" s="34">
        <f t="shared" ca="1" si="4644"/>
        <v>4698.8087165226352</v>
      </c>
      <c r="AZ4922" s="34">
        <f t="shared" ca="1" si="4644"/>
        <v>4705.0214879013301</v>
      </c>
      <c r="BA4922" s="34">
        <f t="shared" ca="1" si="4644"/>
        <v>4708.8108902419499</v>
      </c>
      <c r="BB4922" s="34">
        <f t="shared" ca="1" si="4644"/>
        <v>4710.1849593042562</v>
      </c>
      <c r="BC4922" s="34">
        <f t="shared" ca="1" si="4644"/>
        <v>4709.1524819175484</v>
      </c>
      <c r="BD4922" s="34">
        <f t="shared" ca="1" si="4644"/>
        <v>4705.722913907839</v>
      </c>
      <c r="BE4922" s="34">
        <f t="shared" ca="1" si="4644"/>
        <v>4699.906303055428</v>
      </c>
      <c r="BF4922" s="34">
        <f t="shared" ca="1" si="4644"/>
        <v>4691.7132169216484</v>
      </c>
    </row>
    <row r="4923" spans="1:58" x14ac:dyDescent="0.2">
      <c r="A4923" s="9" t="str">
        <f t="shared" si="4589"/>
        <v>Palau</v>
      </c>
      <c r="C4923" s="41">
        <f t="shared" ca="1" si="4636"/>
        <v>0.32057847969706915</v>
      </c>
      <c r="D4923" s="41">
        <f t="shared" ca="1" si="4636"/>
        <v>0.32277290912222095</v>
      </c>
      <c r="E4923" s="41">
        <f t="shared" ca="1" si="4636"/>
        <v>0.32490332609299405</v>
      </c>
      <c r="F4923" s="41">
        <f t="shared" ca="1" si="4636"/>
        <v>0.32697124763416002</v>
      </c>
      <c r="G4923" s="41">
        <f t="shared" ca="1" si="4636"/>
        <v>0.32897819028933001</v>
      </c>
      <c r="H4923" s="34">
        <f t="shared" ref="H4923:AM4923" ca="1" si="4645">H4663*H3280</f>
        <v>0.29886457972355035</v>
      </c>
      <c r="I4923" s="34">
        <f t="shared" ca="1" si="4645"/>
        <v>0.30106783615619848</v>
      </c>
      <c r="J4923" s="34">
        <f t="shared" ca="1" si="4645"/>
        <v>0.30321825959741255</v>
      </c>
      <c r="K4923" s="34">
        <f t="shared" ca="1" si="4645"/>
        <v>0.31622955039440048</v>
      </c>
      <c r="L4923" s="34">
        <f t="shared" ca="1" si="4645"/>
        <v>0.32174449127590582</v>
      </c>
      <c r="M4923" s="34">
        <f t="shared" ca="1" si="4645"/>
        <v>0.32709691444229022</v>
      </c>
      <c r="N4923" s="34">
        <f t="shared" ca="1" si="4645"/>
        <v>0.33227719792345839</v>
      </c>
      <c r="O4923" s="34">
        <f t="shared" ca="1" si="4645"/>
        <v>0.33727643137478641</v>
      </c>
      <c r="P4923" s="34">
        <f t="shared" ca="1" si="4645"/>
        <v>0.34208649775455235</v>
      </c>
      <c r="Q4923" s="34">
        <f t="shared" ca="1" si="4645"/>
        <v>0.34113829826561781</v>
      </c>
      <c r="R4923" s="34">
        <f t="shared" ca="1" si="4645"/>
        <v>0.34745407374273224</v>
      </c>
      <c r="S4923" s="34">
        <f t="shared" ca="1" si="4645"/>
        <v>0.34884343211291186</v>
      </c>
      <c r="T4923" s="34">
        <f t="shared" ca="1" si="4645"/>
        <v>0.35019025899457773</v>
      </c>
      <c r="U4923" s="34">
        <f t="shared" ca="1" si="4645"/>
        <v>0.35149581541655806</v>
      </c>
      <c r="V4923" s="34">
        <f t="shared" ca="1" si="4645"/>
        <v>0.35276133501508161</v>
      </c>
      <c r="W4923" s="34">
        <f t="shared" ca="1" si="4645"/>
        <v>0.3539880236573667</v>
      </c>
      <c r="X4923" s="34">
        <f t="shared" ca="1" si="4645"/>
        <v>0.35517705917391207</v>
      </c>
      <c r="Y4923" s="34">
        <f t="shared" ca="1" si="4645"/>
        <v>0.35632959118998397</v>
      </c>
      <c r="Z4923" s="34">
        <f t="shared" ca="1" si="4645"/>
        <v>0.35744674104735541</v>
      </c>
      <c r="AA4923" s="34">
        <f t="shared" ca="1" si="4645"/>
        <v>0.35852960180789351</v>
      </c>
      <c r="AB4923" s="34">
        <f t="shared" ca="1" si="4645"/>
        <v>0.35957923833112526</v>
      </c>
      <c r="AC4923" s="34">
        <f t="shared" ca="1" si="4645"/>
        <v>0.3605966874184155</v>
      </c>
      <c r="AD4923" s="34">
        <f t="shared" ca="1" si="4645"/>
        <v>0.36158295801688556</v>
      </c>
      <c r="AE4923" s="34">
        <f t="shared" ca="1" si="4645"/>
        <v>0.3625390314766696</v>
      </c>
      <c r="AF4923" s="34">
        <f t="shared" ca="1" si="4645"/>
        <v>0.3634658618555538</v>
      </c>
      <c r="AG4923" s="34">
        <f t="shared" ca="1" si="4645"/>
        <v>0.36436437626547663</v>
      </c>
      <c r="AH4923" s="34">
        <f t="shared" ca="1" si="4645"/>
        <v>0.3652354752557711</v>
      </c>
      <c r="AI4923" s="34">
        <f t="shared" ca="1" si="4645"/>
        <v>0.3660800332284217</v>
      </c>
      <c r="AJ4923" s="34">
        <f t="shared" ca="1" si="4645"/>
        <v>0.36689889888097094</v>
      </c>
      <c r="AK4923" s="34">
        <f t="shared" ca="1" si="4645"/>
        <v>0.36769289567305996</v>
      </c>
      <c r="AL4923" s="34">
        <f t="shared" ca="1" si="4645"/>
        <v>0.36846282231291255</v>
      </c>
      <c r="AM4923" s="34">
        <f t="shared" ca="1" si="4645"/>
        <v>0.36920945326037752</v>
      </c>
      <c r="AN4923" s="34">
        <f t="shared" ref="AN4923:BF4923" ca="1" si="4646">AN4663*AN3280</f>
        <v>0.36993353924343586</v>
      </c>
      <c r="AO4923" s="34">
        <f t="shared" ca="1" si="4646"/>
        <v>0.37063580778534672</v>
      </c>
      <c r="AP4923" s="34">
        <f t="shared" ca="1" si="4646"/>
        <v>0.37131696373985951</v>
      </c>
      <c r="AQ4923" s="34">
        <f t="shared" ca="1" si="4646"/>
        <v>0.37197768983215751</v>
      </c>
      <c r="AR4923" s="34">
        <f t="shared" ca="1" si="4646"/>
        <v>0.37261864720341537</v>
      </c>
      <c r="AS4923" s="34">
        <f t="shared" ca="1" si="4646"/>
        <v>0.37324047595706172</v>
      </c>
      <c r="AT4923" s="34">
        <f t="shared" ca="1" si="4646"/>
        <v>0.37384379570502407</v>
      </c>
      <c r="AU4923" s="34">
        <f t="shared" ca="1" si="4646"/>
        <v>0.37442920611241537</v>
      </c>
      <c r="AV4923" s="34">
        <f t="shared" ca="1" si="4646"/>
        <v>0.37499728743928074</v>
      </c>
      <c r="AW4923" s="34">
        <f t="shared" ca="1" si="4646"/>
        <v>0.37554860107817623</v>
      </c>
      <c r="AX4923" s="34">
        <f t="shared" ca="1" si="4646"/>
        <v>0.37608369008649289</v>
      </c>
      <c r="AY4923" s="34">
        <f t="shared" ca="1" si="4646"/>
        <v>0.37660307971256463</v>
      </c>
      <c r="AZ4923" s="34">
        <f t="shared" ca="1" si="4646"/>
        <v>0.37710727791472154</v>
      </c>
      <c r="BA4923" s="34">
        <f t="shared" ca="1" si="4646"/>
        <v>0.37759677587255497</v>
      </c>
      <c r="BB4923" s="34">
        <f t="shared" ca="1" si="4646"/>
        <v>0.37807204848976456</v>
      </c>
      <c r="BC4923" s="34">
        <f t="shared" ca="1" si="4646"/>
        <v>0.37853355488804652</v>
      </c>
      <c r="BD4923" s="34">
        <f t="shared" ca="1" si="4646"/>
        <v>0.3789817388915665</v>
      </c>
      <c r="BE4923" s="34">
        <f t="shared" ca="1" si="4646"/>
        <v>0.37941702950163797</v>
      </c>
      <c r="BF4923" s="34">
        <f t="shared" ca="1" si="4646"/>
        <v>0.37983984136129534</v>
      </c>
    </row>
    <row r="4924" spans="1:58" x14ac:dyDescent="0.2">
      <c r="A4924" s="9" t="str">
        <f t="shared" si="4589"/>
        <v>Palestine</v>
      </c>
      <c r="C4924" s="41">
        <f t="shared" ca="1" si="4636"/>
        <v>71.809648503814628</v>
      </c>
      <c r="D4924" s="41">
        <f t="shared" ca="1" si="4636"/>
        <v>74.001788183662228</v>
      </c>
      <c r="E4924" s="41">
        <f t="shared" ca="1" si="4636"/>
        <v>76.180476341493744</v>
      </c>
      <c r="F4924" s="41">
        <f t="shared" ca="1" si="4636"/>
        <v>78.343386111542046</v>
      </c>
      <c r="G4924" s="41">
        <f t="shared" ca="1" si="4636"/>
        <v>80.488293588858355</v>
      </c>
      <c r="H4924" s="34">
        <f t="shared" ref="H4924:AM4924" ca="1" si="4647">H4664*H3281</f>
        <v>63.35490666846524</v>
      </c>
      <c r="I4924" s="34">
        <f t="shared" ca="1" si="4647"/>
        <v>65.194085958801949</v>
      </c>
      <c r="J4924" s="34">
        <f t="shared" ca="1" si="4647"/>
        <v>67.026182240819139</v>
      </c>
      <c r="K4924" s="34">
        <f t="shared" ca="1" si="4647"/>
        <v>81.37433511999555</v>
      </c>
      <c r="L4924" s="34">
        <f t="shared" ca="1" si="4647"/>
        <v>84.634535018570716</v>
      </c>
      <c r="M4924" s="34">
        <f t="shared" ca="1" si="4647"/>
        <v>87.903188636754791</v>
      </c>
      <c r="N4924" s="34">
        <f t="shared" ca="1" si="4647"/>
        <v>91.172154048009091</v>
      </c>
      <c r="O4924" s="34">
        <f t="shared" ca="1" si="4647"/>
        <v>94.433097762797416</v>
      </c>
      <c r="P4924" s="34">
        <f t="shared" ca="1" si="4647"/>
        <v>97.677548220032648</v>
      </c>
      <c r="Q4924" s="34">
        <f t="shared" ca="1" si="4647"/>
        <v>98.55223448756351</v>
      </c>
      <c r="R4924" s="34">
        <f t="shared" ca="1" si="4647"/>
        <v>102.36201620552619</v>
      </c>
      <c r="S4924" s="34">
        <f t="shared" ca="1" si="4647"/>
        <v>104.15495178777685</v>
      </c>
      <c r="T4924" s="34">
        <f t="shared" ca="1" si="4647"/>
        <v>105.91019655075912</v>
      </c>
      <c r="U4924" s="34">
        <f t="shared" ca="1" si="4647"/>
        <v>107.62687923228313</v>
      </c>
      <c r="V4924" s="34">
        <f t="shared" ca="1" si="4647"/>
        <v>109.30420608656345</v>
      </c>
      <c r="W4924" s="34">
        <f t="shared" ca="1" si="4647"/>
        <v>110.94145751434141</v>
      </c>
      <c r="X4924" s="34">
        <f t="shared" ca="1" si="4647"/>
        <v>112.53798466669177</v>
      </c>
      <c r="Y4924" s="34">
        <f t="shared" ca="1" si="4647"/>
        <v>114.09320604354802</v>
      </c>
      <c r="Z4924" s="34">
        <f t="shared" ca="1" si="4647"/>
        <v>115.60660410623076</v>
      </c>
      <c r="AA4924" s="34">
        <f t="shared" ca="1" si="4647"/>
        <v>117.07772192063028</v>
      </c>
      <c r="AB4924" s="34">
        <f t="shared" ca="1" si="4647"/>
        <v>118.50615984614032</v>
      </c>
      <c r="AC4924" s="34">
        <f t="shared" ca="1" si="4647"/>
        <v>119.89157228303161</v>
      </c>
      <c r="AD4924" s="34">
        <f t="shared" ca="1" si="4647"/>
        <v>121.23366448968584</v>
      </c>
      <c r="AE4924" s="34">
        <f t="shared" ca="1" si="4647"/>
        <v>122.53218947894307</v>
      </c>
      <c r="AF4924" s="34">
        <f t="shared" ca="1" si="4647"/>
        <v>123.78694500176599</v>
      </c>
      <c r="AG4924" s="34">
        <f t="shared" ca="1" si="4647"/>
        <v>124.99777062449483</v>
      </c>
      <c r="AH4924" s="34">
        <f t="shared" ca="1" si="4647"/>
        <v>126.16454490520285</v>
      </c>
      <c r="AI4924" s="34">
        <f t="shared" ca="1" si="4647"/>
        <v>127.2871826729595</v>
      </c>
      <c r="AJ4924" s="34">
        <f t="shared" ca="1" si="4647"/>
        <v>128.36563241324308</v>
      </c>
      <c r="AK4924" s="34">
        <f t="shared" ca="1" si="4647"/>
        <v>129.39987376125083</v>
      </c>
      <c r="AL4924" s="34">
        <f t="shared" ca="1" si="4647"/>
        <v>130.38991510453971</v>
      </c>
      <c r="AM4924" s="34">
        <f t="shared" ca="1" si="4647"/>
        <v>131.3357912951289</v>
      </c>
      <c r="AN4924" s="34">
        <f t="shared" ref="AN4924:BF4924" ca="1" si="4648">AN4664*AN3281</f>
        <v>132.23756147103282</v>
      </c>
      <c r="AO4924" s="34">
        <f t="shared" ca="1" si="4648"/>
        <v>133.09530698605656</v>
      </c>
      <c r="AP4924" s="34">
        <f t="shared" ca="1" si="4648"/>
        <v>133.90912944673002</v>
      </c>
      <c r="AQ4924" s="34">
        <f t="shared" ca="1" si="4648"/>
        <v>134.67914885426427</v>
      </c>
      <c r="AR4924" s="34">
        <f t="shared" ca="1" si="4648"/>
        <v>135.40550184956231</v>
      </c>
      <c r="AS4924" s="34">
        <f t="shared" ca="1" si="4648"/>
        <v>136.08834005844417</v>
      </c>
      <c r="AT4924" s="34">
        <f t="shared" ca="1" si="4648"/>
        <v>136.72782853455652</v>
      </c>
      <c r="AU4924" s="34">
        <f t="shared" ca="1" si="4648"/>
        <v>137.32414429666403</v>
      </c>
      <c r="AV4924" s="34">
        <f t="shared" ca="1" si="4648"/>
        <v>137.87747495739234</v>
      </c>
      <c r="AW4924" s="34">
        <f t="shared" ca="1" si="4648"/>
        <v>138.38801743979892</v>
      </c>
      <c r="AX4924" s="34">
        <f t="shared" ca="1" si="4648"/>
        <v>138.85597677864368</v>
      </c>
      <c r="AY4924" s="34">
        <f t="shared" ca="1" si="4648"/>
        <v>139.28156500260232</v>
      </c>
      <c r="AZ4924" s="34">
        <f t="shared" ca="1" si="4648"/>
        <v>139.66500009418544</v>
      </c>
      <c r="BA4924" s="34">
        <f t="shared" ca="1" si="4648"/>
        <v>140.00650502354779</v>
      </c>
      <c r="BB4924" s="34">
        <f t="shared" ca="1" si="4648"/>
        <v>140.30630685298317</v>
      </c>
      <c r="BC4924" s="34">
        <f t="shared" ca="1" si="4648"/>
        <v>140.56463590835966</v>
      </c>
      <c r="BD4924" s="34">
        <f t="shared" ca="1" si="4648"/>
        <v>140.78172501436018</v>
      </c>
      <c r="BE4924" s="34">
        <f t="shared" ca="1" si="4648"/>
        <v>140.95780878987699</v>
      </c>
      <c r="BF4924" s="34">
        <f t="shared" ca="1" si="4648"/>
        <v>141.09312300058997</v>
      </c>
    </row>
    <row r="4925" spans="1:58" x14ac:dyDescent="0.2">
      <c r="A4925" s="9" t="str">
        <f t="shared" si="4589"/>
        <v>Panama</v>
      </c>
      <c r="C4925" s="41">
        <f t="shared" ca="1" si="4636"/>
        <v>46.010330446841451</v>
      </c>
      <c r="D4925" s="41">
        <f t="shared" ca="1" si="4636"/>
        <v>46.953065752116856</v>
      </c>
      <c r="E4925" s="41">
        <f t="shared" ca="1" si="4636"/>
        <v>47.87729370023326</v>
      </c>
      <c r="F4925" s="41">
        <f t="shared" ca="1" si="4636"/>
        <v>48.782355176870688</v>
      </c>
      <c r="G4925" s="41">
        <f t="shared" ca="1" si="4636"/>
        <v>49.667646541937962</v>
      </c>
      <c r="H4925" s="34">
        <f t="shared" ref="H4925:AM4925" ca="1" si="4649">H4665*H3282</f>
        <v>32.884512617309127</v>
      </c>
      <c r="I4925" s="34">
        <f t="shared" ca="1" si="4649"/>
        <v>33.605512340216485</v>
      </c>
      <c r="J4925" s="34">
        <f t="shared" ca="1" si="4649"/>
        <v>34.318490649118289</v>
      </c>
      <c r="K4925" s="34">
        <f t="shared" ca="1" si="4649"/>
        <v>44.598604419139775</v>
      </c>
      <c r="L4925" s="34">
        <f t="shared" ca="1" si="4649"/>
        <v>46.894578800869596</v>
      </c>
      <c r="M4925" s="34">
        <f t="shared" ca="1" si="4649"/>
        <v>49.209511416676662</v>
      </c>
      <c r="N4925" s="34">
        <f t="shared" ca="1" si="4649"/>
        <v>51.529810545813831</v>
      </c>
      <c r="O4925" s="34">
        <f t="shared" ca="1" si="4649"/>
        <v>53.840551773792463</v>
      </c>
      <c r="P4925" s="34">
        <f t="shared" ca="1" si="4649"/>
        <v>56.125639713660355</v>
      </c>
      <c r="Q4925" s="34">
        <f t="shared" ca="1" si="4649"/>
        <v>56.251683999698336</v>
      </c>
      <c r="R4925" s="34">
        <f t="shared" ca="1" si="4649"/>
        <v>57.978248038353442</v>
      </c>
      <c r="S4925" s="34">
        <f t="shared" ca="1" si="4649"/>
        <v>58.596786487568565</v>
      </c>
      <c r="T4925" s="34">
        <f t="shared" ca="1" si="4649"/>
        <v>59.19186448482688</v>
      </c>
      <c r="U4925" s="34">
        <f t="shared" ca="1" si="4649"/>
        <v>59.763444970845541</v>
      </c>
      <c r="V4925" s="34">
        <f t="shared" ca="1" si="4649"/>
        <v>60.311516006489306</v>
      </c>
      <c r="W4925" s="34">
        <f t="shared" ca="1" si="4649"/>
        <v>60.836088928345553</v>
      </c>
      <c r="X4925" s="34">
        <f t="shared" ca="1" si="4649"/>
        <v>61.337196569765425</v>
      </c>
      <c r="Y4925" s="34">
        <f t="shared" ca="1" si="4649"/>
        <v>61.814891550294234</v>
      </c>
      <c r="Z4925" s="34">
        <f t="shared" ca="1" si="4649"/>
        <v>62.269244635566139</v>
      </c>
      <c r="AA4925" s="34">
        <f t="shared" ca="1" si="4649"/>
        <v>62.700343169144666</v>
      </c>
      <c r="AB4925" s="34">
        <f t="shared" ca="1" si="4649"/>
        <v>63.108289577093018</v>
      </c>
      <c r="AC4925" s="34">
        <f t="shared" ca="1" si="4649"/>
        <v>63.493199945604928</v>
      </c>
      <c r="AD4925" s="34">
        <f t="shared" ca="1" si="4649"/>
        <v>63.855202671447543</v>
      </c>
      <c r="AE4925" s="34">
        <f t="shared" ca="1" si="4649"/>
        <v>64.194437184637934</v>
      </c>
      <c r="AF4925" s="34">
        <f t="shared" ca="1" si="4649"/>
        <v>64.511052742318682</v>
      </c>
      <c r="AG4925" s="34">
        <f t="shared" ca="1" si="4649"/>
        <v>64.805207292575474</v>
      </c>
      <c r="AH4925" s="34">
        <f t="shared" ca="1" si="4649"/>
        <v>65.077066406571603</v>
      </c>
      <c r="AI4925" s="34">
        <f t="shared" ca="1" si="4649"/>
        <v>65.326802277243573</v>
      </c>
      <c r="AJ4925" s="34">
        <f t="shared" ca="1" si="4649"/>
        <v>65.554592782525518</v>
      </c>
      <c r="AK4925" s="34">
        <f t="shared" ca="1" si="4649"/>
        <v>65.760620611016677</v>
      </c>
      <c r="AL4925" s="34">
        <f t="shared" ca="1" si="4649"/>
        <v>65.945072447787027</v>
      </c>
      <c r="AM4925" s="34">
        <f t="shared" ca="1" si="4649"/>
        <v>66.108138218026653</v>
      </c>
      <c r="AN4925" s="34">
        <f t="shared" ref="AN4925:BF4925" ca="1" si="4650">AN4665*AN3282</f>
        <v>66.250010386088803</v>
      </c>
      <c r="AO4925" s="34">
        <f t="shared" ca="1" si="4650"/>
        <v>66.370883307537497</v>
      </c>
      <c r="AP4925" s="34">
        <f t="shared" ca="1" si="4650"/>
        <v>66.470952631689244</v>
      </c>
      <c r="AQ4925" s="34">
        <f t="shared" ca="1" si="4650"/>
        <v>66.550414752237614</v>
      </c>
      <c r="AR4925" s="34">
        <f t="shared" ca="1" si="4650"/>
        <v>66.609466303471265</v>
      </c>
      <c r="AS4925" s="34">
        <f t="shared" ca="1" si="4650"/>
        <v>66.64830369972556</v>
      </c>
      <c r="AT4925" s="34">
        <f t="shared" ca="1" si="4650"/>
        <v>66.667122715644254</v>
      </c>
      <c r="AU4925" s="34">
        <f t="shared" ca="1" si="4650"/>
        <v>66.66611810497767</v>
      </c>
      <c r="AV4925" s="34">
        <f t="shared" ca="1" si="4650"/>
        <v>66.645483255617535</v>
      </c>
      <c r="AW4925" s="34">
        <f t="shared" ca="1" si="4650"/>
        <v>66.605409878701494</v>
      </c>
      <c r="AX4925" s="34">
        <f t="shared" ca="1" si="4650"/>
        <v>66.546087729645748</v>
      </c>
      <c r="AY4925" s="34">
        <f t="shared" ca="1" si="4650"/>
        <v>66.4677043590887</v>
      </c>
      <c r="AZ4925" s="34">
        <f t="shared" ca="1" si="4650"/>
        <v>66.370444891708317</v>
      </c>
      <c r="BA4925" s="34">
        <f t="shared" ca="1" si="4650"/>
        <v>66.254491831114663</v>
      </c>
      <c r="BB4925" s="34">
        <f t="shared" ca="1" si="4650"/>
        <v>66.120024888929791</v>
      </c>
      <c r="BC4925" s="34">
        <f t="shared" ca="1" si="4650"/>
        <v>65.967220836389984</v>
      </c>
      <c r="BD4925" s="34">
        <f t="shared" ca="1" si="4650"/>
        <v>65.796253376767822</v>
      </c>
      <c r="BE4925" s="34">
        <f t="shared" ca="1" si="4650"/>
        <v>65.607293037134596</v>
      </c>
      <c r="BF4925" s="34">
        <f t="shared" ca="1" si="4650"/>
        <v>65.400507077891589</v>
      </c>
    </row>
    <row r="4926" spans="1:58" x14ac:dyDescent="0.2">
      <c r="A4926" s="9" t="str">
        <f t="shared" si="4589"/>
        <v>Papua New Guinea</v>
      </c>
      <c r="C4926" s="41">
        <f t="shared" ca="1" si="4636"/>
        <v>128.76129522832545</v>
      </c>
      <c r="D4926" s="41">
        <f t="shared" ca="1" si="4636"/>
        <v>132.40386613154587</v>
      </c>
      <c r="E4926" s="41">
        <f t="shared" ca="1" si="4636"/>
        <v>136.02334901268884</v>
      </c>
      <c r="F4926" s="41">
        <f t="shared" ca="1" si="4636"/>
        <v>139.61689807146956</v>
      </c>
      <c r="G4926" s="41">
        <f t="shared" ca="1" si="4636"/>
        <v>143.18181139867195</v>
      </c>
      <c r="H4926" s="34">
        <f t="shared" ref="H4926:AM4926" ca="1" si="4651">H4666*H3283</f>
        <v>138.07949925355464</v>
      </c>
      <c r="I4926" s="34">
        <f t="shared" ca="1" si="4651"/>
        <v>141.51647400933226</v>
      </c>
      <c r="J4926" s="34">
        <f t="shared" ca="1" si="4651"/>
        <v>144.92480776249784</v>
      </c>
      <c r="K4926" s="34">
        <f t="shared" ca="1" si="4651"/>
        <v>152.13937343794086</v>
      </c>
      <c r="L4926" s="34">
        <f t="shared" ca="1" si="4651"/>
        <v>156.18819975635887</v>
      </c>
      <c r="M4926" s="34">
        <f t="shared" ca="1" si="4651"/>
        <v>160.20428755771371</v>
      </c>
      <c r="N4926" s="34">
        <f t="shared" ca="1" si="4651"/>
        <v>164.18366450264989</v>
      </c>
      <c r="O4926" s="34">
        <f t="shared" ca="1" si="4651"/>
        <v>168.12251983694176</v>
      </c>
      <c r="P4926" s="34">
        <f t="shared" ca="1" si="4651"/>
        <v>172.01720924392004</v>
      </c>
      <c r="Q4926" s="34">
        <f t="shared" ca="1" si="4651"/>
        <v>173.5889276600264</v>
      </c>
      <c r="R4926" s="34">
        <f t="shared" ca="1" si="4651"/>
        <v>179.87013098898746</v>
      </c>
      <c r="S4926" s="34">
        <f t="shared" ca="1" si="4651"/>
        <v>182.92957628586495</v>
      </c>
      <c r="T4926" s="34">
        <f t="shared" ca="1" si="4651"/>
        <v>185.93708469097541</v>
      </c>
      <c r="U4926" s="34">
        <f t="shared" ca="1" si="4651"/>
        <v>188.89163868630578</v>
      </c>
      <c r="V4926" s="34">
        <f t="shared" ca="1" si="4651"/>
        <v>191.79230977012929</v>
      </c>
      <c r="W4926" s="34">
        <f t="shared" ca="1" si="4651"/>
        <v>194.63825406450366</v>
      </c>
      <c r="X4926" s="34">
        <f t="shared" ca="1" si="4651"/>
        <v>197.42870798669091</v>
      </c>
      <c r="Y4926" s="34">
        <f t="shared" ca="1" si="4651"/>
        <v>200.16298399977464</v>
      </c>
      <c r="Z4926" s="34">
        <f t="shared" ca="1" si="4651"/>
        <v>202.84046645544515</v>
      </c>
      <c r="AA4926" s="34">
        <f t="shared" ca="1" si="4651"/>
        <v>205.46060754007581</v>
      </c>
      <c r="AB4926" s="34">
        <f t="shared" ca="1" si="4651"/>
        <v>208.02292333322561</v>
      </c>
      <c r="AC4926" s="34">
        <f t="shared" ca="1" si="4651"/>
        <v>210.52698998616728</v>
      </c>
      <c r="AD4926" s="34">
        <f t="shared" ca="1" si="4651"/>
        <v>212.9724400263531</v>
      </c>
      <c r="AE4926" s="34">
        <f t="shared" ca="1" si="4651"/>
        <v>215.35895879248707</v>
      </c>
      <c r="AF4926" s="34">
        <f t="shared" ca="1" si="4651"/>
        <v>217.68628100345782</v>
      </c>
      <c r="AG4926" s="34">
        <f t="shared" ca="1" si="4651"/>
        <v>219.95418746341093</v>
      </c>
      <c r="AH4926" s="34">
        <f t="shared" ca="1" si="4651"/>
        <v>222.16250190407308</v>
      </c>
      <c r="AI4926" s="34">
        <f t="shared" ca="1" si="4651"/>
        <v>224.31108796469749</v>
      </c>
      <c r="AJ4926" s="34">
        <f t="shared" ca="1" si="4651"/>
        <v>226.39984630905471</v>
      </c>
      <c r="AK4926" s="34">
        <f t="shared" ca="1" si="4651"/>
        <v>228.4287118783549</v>
      </c>
      <c r="AL4926" s="34">
        <f t="shared" ca="1" si="4651"/>
        <v>230.39765127823006</v>
      </c>
      <c r="AM4926" s="34">
        <f t="shared" ca="1" si="4651"/>
        <v>232.30666029754374</v>
      </c>
      <c r="AN4926" s="34">
        <f t="shared" ref="AN4926:BF4926" ca="1" si="4652">AN4666*AN3283</f>
        <v>234.15576155619715</v>
      </c>
      <c r="AO4926" s="34">
        <f t="shared" ca="1" si="4652"/>
        <v>235.94500227888958</v>
      </c>
      <c r="AP4926" s="34">
        <f t="shared" ca="1" si="4652"/>
        <v>237.67445219132472</v>
      </c>
      <c r="AQ4926" s="34">
        <f t="shared" ca="1" si="4652"/>
        <v>239.34420153526682</v>
      </c>
      <c r="AR4926" s="34">
        <f t="shared" ca="1" si="4652"/>
        <v>240.95435919849427</v>
      </c>
      <c r="AS4926" s="34">
        <f t="shared" ca="1" si="4652"/>
        <v>242.5050509557102</v>
      </c>
      <c r="AT4926" s="34">
        <f t="shared" ca="1" si="4652"/>
        <v>243.99641781620184</v>
      </c>
      <c r="AU4926" s="34">
        <f t="shared" ca="1" si="4652"/>
        <v>245.42861447413253</v>
      </c>
      <c r="AV4926" s="34">
        <f t="shared" ca="1" si="4652"/>
        <v>246.80180785715237</v>
      </c>
      <c r="AW4926" s="34">
        <f t="shared" ca="1" si="4652"/>
        <v>248.11617576916703</v>
      </c>
      <c r="AX4926" s="34">
        <f t="shared" ca="1" si="4652"/>
        <v>249.37190562296155</v>
      </c>
      <c r="AY4926" s="34">
        <f t="shared" ca="1" si="4652"/>
        <v>250.56919325857805</v>
      </c>
      <c r="AZ4926" s="34">
        <f t="shared" ca="1" si="4652"/>
        <v>251.70824184324016</v>
      </c>
      <c r="BA4926" s="34">
        <f t="shared" ca="1" si="4652"/>
        <v>252.78926084885887</v>
      </c>
      <c r="BB4926" s="34">
        <f t="shared" ca="1" si="4652"/>
        <v>253.81246510307577</v>
      </c>
      <c r="BC4926" s="34">
        <f t="shared" ca="1" si="4652"/>
        <v>254.77807391006553</v>
      </c>
      <c r="BD4926" s="34">
        <f t="shared" ca="1" si="4652"/>
        <v>255.68631023726212</v>
      </c>
      <c r="BE4926" s="34">
        <f t="shared" ca="1" si="4652"/>
        <v>256.53739996445603</v>
      </c>
      <c r="BF4926" s="34">
        <f t="shared" ca="1" si="4652"/>
        <v>257.33157119166418</v>
      </c>
    </row>
    <row r="4927" spans="1:58" x14ac:dyDescent="0.2">
      <c r="A4927" s="9" t="str">
        <f t="shared" si="4589"/>
        <v>Paraguay</v>
      </c>
      <c r="C4927" s="41">
        <f t="shared" ca="1" si="4636"/>
        <v>60.705970471512877</v>
      </c>
      <c r="D4927" s="41">
        <f t="shared" ca="1" si="4636"/>
        <v>62.530211387682293</v>
      </c>
      <c r="E4927" s="41">
        <f t="shared" ca="1" si="4636"/>
        <v>64.331493194412644</v>
      </c>
      <c r="F4927" s="41">
        <f t="shared" ca="1" si="4636"/>
        <v>66.107171279393</v>
      </c>
      <c r="G4927" s="41">
        <f t="shared" ca="1" si="4636"/>
        <v>67.854731888959805</v>
      </c>
      <c r="H4927" s="34">
        <f t="shared" ref="H4927:AM4927" ca="1" si="4653">H4667*H3284</f>
        <v>47.38354705644938</v>
      </c>
      <c r="I4927" s="34">
        <f t="shared" ca="1" si="4653"/>
        <v>48.732310000362517</v>
      </c>
      <c r="J4927" s="34">
        <f t="shared" ca="1" si="4653"/>
        <v>50.069366707274142</v>
      </c>
      <c r="K4927" s="34">
        <f t="shared" ca="1" si="4653"/>
        <v>63.419043199737708</v>
      </c>
      <c r="L4927" s="34">
        <f t="shared" ca="1" si="4653"/>
        <v>66.863967892768628</v>
      </c>
      <c r="M4927" s="34">
        <f t="shared" ca="1" si="4653"/>
        <v>70.368086808455004</v>
      </c>
      <c r="N4927" s="34">
        <f t="shared" ca="1" si="4653"/>
        <v>73.917356415800128</v>
      </c>
      <c r="O4927" s="34">
        <f t="shared" ca="1" si="4653"/>
        <v>77.496123134357518</v>
      </c>
      <c r="P4927" s="34">
        <f t="shared" ca="1" si="4653"/>
        <v>81.087184405802176</v>
      </c>
      <c r="Q4927" s="34">
        <f t="shared" ca="1" si="4653"/>
        <v>81.567359336142573</v>
      </c>
      <c r="R4927" s="34">
        <f t="shared" ca="1" si="4653"/>
        <v>84.638106637477478</v>
      </c>
      <c r="S4927" s="34">
        <f t="shared" ca="1" si="4653"/>
        <v>85.901024772521922</v>
      </c>
      <c r="T4927" s="34">
        <f t="shared" ca="1" si="4653"/>
        <v>87.115193912031785</v>
      </c>
      <c r="U4927" s="34">
        <f t="shared" ca="1" si="4653"/>
        <v>88.279873977000733</v>
      </c>
      <c r="V4927" s="34">
        <f t="shared" ca="1" si="4653"/>
        <v>89.394426036456707</v>
      </c>
      <c r="W4927" s="34">
        <f t="shared" ca="1" si="4653"/>
        <v>90.45830743694188</v>
      </c>
      <c r="X4927" s="34">
        <f t="shared" ca="1" si="4653"/>
        <v>91.471066869442538</v>
      </c>
      <c r="Y4927" s="34">
        <f t="shared" ca="1" si="4653"/>
        <v>92.432339410372904</v>
      </c>
      <c r="Z4927" s="34">
        <f t="shared" ca="1" si="4653"/>
        <v>93.341841569698545</v>
      </c>
      <c r="AA4927" s="34">
        <f t="shared" ca="1" si="4653"/>
        <v>94.199366375604754</v>
      </c>
      <c r="AB4927" s="34">
        <f t="shared" ca="1" si="4653"/>
        <v>95.004778521798315</v>
      </c>
      <c r="AC4927" s="34">
        <f t="shared" ca="1" si="4653"/>
        <v>95.75800960015124</v>
      </c>
      <c r="AD4927" s="34">
        <f t="shared" ca="1" si="4653"/>
        <v>96.459053438484659</v>
      </c>
      <c r="AE4927" s="34">
        <f t="shared" ca="1" si="4653"/>
        <v>97.107961560275115</v>
      </c>
      <c r="AF4927" s="34">
        <f t="shared" ca="1" si="4653"/>
        <v>97.704838780474475</v>
      </c>
      <c r="AG4927" s="34">
        <f t="shared" ca="1" si="4653"/>
        <v>98.249838949002026</v>
      </c>
      <c r="AH4927" s="34">
        <f t="shared" ca="1" si="4653"/>
        <v>98.743160851341116</v>
      </c>
      <c r="AI4927" s="34">
        <f t="shared" ca="1" si="4653"/>
        <v>99.185044273432197</v>
      </c>
      <c r="AJ4927" s="34">
        <f t="shared" ca="1" si="4653"/>
        <v>99.575766236246025</v>
      </c>
      <c r="AK4927" s="34">
        <f t="shared" ca="1" si="4653"/>
        <v>99.915637403552068</v>
      </c>
      <c r="AL4927" s="34">
        <f t="shared" ca="1" si="4653"/>
        <v>100.20499866502321</v>
      </c>
      <c r="AM4927" s="34">
        <f t="shared" ca="1" si="4653"/>
        <v>100.44421789529643</v>
      </c>
      <c r="AN4927" s="34">
        <f t="shared" ref="AN4927:BF4927" ca="1" si="4654">AN4667*AN3284</f>
        <v>100.63368688849651</v>
      </c>
      <c r="AO4927" s="34">
        <f t="shared" ca="1" si="4654"/>
        <v>100.77381846651491</v>
      </c>
      <c r="AP4927" s="34">
        <f t="shared" ca="1" si="4654"/>
        <v>100.86504375859042</v>
      </c>
      <c r="AQ4927" s="34">
        <f t="shared" ca="1" si="4654"/>
        <v>100.90780964879586</v>
      </c>
      <c r="AR4927" s="34">
        <f t="shared" ca="1" si="4654"/>
        <v>100.90257638747141</v>
      </c>
      <c r="AS4927" s="34">
        <f t="shared" ca="1" si="4654"/>
        <v>100.84981536193015</v>
      </c>
      <c r="AT4927" s="34">
        <f t="shared" ca="1" si="4654"/>
        <v>100.75000702148853</v>
      </c>
      <c r="AU4927" s="34">
        <f t="shared" ca="1" si="4654"/>
        <v>100.6036389513549</v>
      </c>
      <c r="AV4927" s="34">
        <f t="shared" ca="1" si="4654"/>
        <v>100.41120408973718</v>
      </c>
      <c r="AW4927" s="34">
        <f t="shared" ca="1" si="4654"/>
        <v>100.1731990821672</v>
      </c>
      <c r="AX4927" s="34">
        <f t="shared" ca="1" si="4654"/>
        <v>99.890122767088059</v>
      </c>
      <c r="AY4927" s="34">
        <f t="shared" ca="1" si="4654"/>
        <v>99.562474786513434</v>
      </c>
      <c r="AZ4927" s="34">
        <f t="shared" ca="1" si="4654"/>
        <v>99.19075431565301</v>
      </c>
      <c r="BA4927" s="34">
        <f t="shared" ca="1" si="4654"/>
        <v>98.77545890525532</v>
      </c>
      <c r="BB4927" s="34">
        <f t="shared" ca="1" si="4654"/>
        <v>98.317083430670436</v>
      </c>
      <c r="BC4927" s="34">
        <f t="shared" ca="1" si="4654"/>
        <v>97.816119141565565</v>
      </c>
      <c r="BD4927" s="34">
        <f t="shared" ca="1" si="4654"/>
        <v>97.273052806463582</v>
      </c>
      <c r="BE4927" s="34">
        <f t="shared" ca="1" si="4654"/>
        <v>96.688365946254791</v>
      </c>
      <c r="BF4927" s="34">
        <f t="shared" ca="1" si="4654"/>
        <v>96.062534151195138</v>
      </c>
    </row>
    <row r="4928" spans="1:58" x14ac:dyDescent="0.2">
      <c r="A4928" s="9" t="str">
        <f t="shared" si="4589"/>
        <v>Peru</v>
      </c>
      <c r="C4928" s="41">
        <f t="shared" ca="1" si="4636"/>
        <v>347.5018949933978</v>
      </c>
      <c r="D4928" s="41">
        <f t="shared" ca="1" si="4636"/>
        <v>353.41960008788334</v>
      </c>
      <c r="E4928" s="41">
        <f t="shared" ca="1" si="4636"/>
        <v>359.17206184190337</v>
      </c>
      <c r="F4928" s="41">
        <f t="shared" ca="1" si="4636"/>
        <v>364.75537637541549</v>
      </c>
      <c r="G4928" s="41">
        <f t="shared" ca="1" si="4636"/>
        <v>370.16597044908332</v>
      </c>
      <c r="H4928" s="34">
        <f t="shared" ref="H4928:AM4928" ca="1" si="4655">H4668*H3285</f>
        <v>280.34148355713512</v>
      </c>
      <c r="I4928" s="34">
        <f t="shared" ca="1" si="4655"/>
        <v>285.24508612311251</v>
      </c>
      <c r="J4928" s="34">
        <f t="shared" ca="1" si="4655"/>
        <v>290.03604847407701</v>
      </c>
      <c r="K4928" s="34">
        <f t="shared" ca="1" si="4655"/>
        <v>295.84804923096863</v>
      </c>
      <c r="L4928" s="34">
        <f t="shared" ca="1" si="4655"/>
        <v>317.78848300407867</v>
      </c>
      <c r="M4928" s="34">
        <f t="shared" ca="1" si="4655"/>
        <v>340.19210394569069</v>
      </c>
      <c r="N4928" s="34">
        <f t="shared" ca="1" si="4655"/>
        <v>362.77387523491342</v>
      </c>
      <c r="O4928" s="34">
        <f t="shared" ca="1" si="4655"/>
        <v>385.19155344557657</v>
      </c>
      <c r="P4928" s="34">
        <f t="shared" ca="1" si="4655"/>
        <v>407.0520540518059</v>
      </c>
      <c r="Q4928" s="34">
        <f t="shared" ca="1" si="4655"/>
        <v>407.05666682723813</v>
      </c>
      <c r="R4928" s="34">
        <f t="shared" ca="1" si="4655"/>
        <v>417.5512430026115</v>
      </c>
      <c r="S4928" s="34">
        <f t="shared" ca="1" si="4655"/>
        <v>420.71231020518286</v>
      </c>
      <c r="T4928" s="34">
        <f t="shared" ca="1" si="4655"/>
        <v>423.67813657623225</v>
      </c>
      <c r="U4928" s="34">
        <f t="shared" ca="1" si="4655"/>
        <v>426.44837336113574</v>
      </c>
      <c r="V4928" s="34">
        <f t="shared" ca="1" si="4655"/>
        <v>429.02280991283476</v>
      </c>
      <c r="W4928" s="34">
        <f t="shared" ca="1" si="4655"/>
        <v>431.40136336094361</v>
      </c>
      <c r="X4928" s="34">
        <f t="shared" ca="1" si="4655"/>
        <v>433.58406872657167</v>
      </c>
      <c r="Y4928" s="34">
        <f t="shared" ca="1" si="4655"/>
        <v>435.57106948577518</v>
      </c>
      <c r="Z4928" s="34">
        <f t="shared" ca="1" si="4655"/>
        <v>437.36260858117356</v>
      </c>
      <c r="AA4928" s="34">
        <f t="shared" ca="1" si="4655"/>
        <v>438.95901987944831</v>
      </c>
      <c r="AB4928" s="34">
        <f t="shared" ca="1" si="4655"/>
        <v>440.36072006921154</v>
      </c>
      <c r="AC4928" s="34">
        <f t="shared" ca="1" si="4655"/>
        <v>441.56820099255754</v>
      </c>
      <c r="AD4928" s="34">
        <f t="shared" ca="1" si="4655"/>
        <v>442.58202240150683</v>
      </c>
      <c r="AE4928" s="34">
        <f t="shared" ca="1" si="4655"/>
        <v>443.40280512927075</v>
      </c>
      <c r="AF4928" s="34">
        <f t="shared" ca="1" si="4655"/>
        <v>444.03122466504055</v>
      </c>
      <c r="AG4928" s="34">
        <f t="shared" ca="1" si="4655"/>
        <v>444.46800512018604</v>
      </c>
      <c r="AH4928" s="34">
        <f t="shared" ca="1" si="4655"/>
        <v>444.71391357253827</v>
      </c>
      <c r="AI4928" s="34">
        <f t="shared" ca="1" si="4655"/>
        <v>444.76975477565981</v>
      </c>
      <c r="AJ4928" s="34">
        <f t="shared" ca="1" si="4655"/>
        <v>444.63636621857574</v>
      </c>
      <c r="AK4928" s="34">
        <f t="shared" ca="1" si="4655"/>
        <v>444.314613521963</v>
      </c>
      <c r="AL4928" s="34">
        <f t="shared" ca="1" si="4655"/>
        <v>443.80538615619355</v>
      </c>
      <c r="AM4928" s="34">
        <f t="shared" ca="1" si="4655"/>
        <v>443.1095934667087</v>
      </c>
      <c r="AN4928" s="34">
        <f t="shared" ref="AN4928:BF4928" ca="1" si="4656">AN4668*AN3285</f>
        <v>442.22816099219858</v>
      </c>
      <c r="AO4928" s="34">
        <f t="shared" ca="1" si="4656"/>
        <v>441.16202706133322</v>
      </c>
      <c r="AP4928" s="34">
        <f t="shared" ca="1" si="4656"/>
        <v>439.9121396535312</v>
      </c>
      <c r="AQ4928" s="34">
        <f t="shared" ca="1" si="4656"/>
        <v>438.47945351035116</v>
      </c>
      <c r="AR4928" s="34">
        <f t="shared" ca="1" si="4656"/>
        <v>436.86492748337446</v>
      </c>
      <c r="AS4928" s="34">
        <f t="shared" ca="1" si="4656"/>
        <v>435.06952210563833</v>
      </c>
      <c r="AT4928" s="34">
        <f t="shared" ca="1" si="4656"/>
        <v>433.09419737361429</v>
      </c>
      <c r="AU4928" s="34">
        <f t="shared" ca="1" si="4656"/>
        <v>430.93991072728295</v>
      </c>
      <c r="AV4928" s="34">
        <f t="shared" ca="1" si="4656"/>
        <v>428.60761521625057</v>
      </c>
      <c r="AW4928" s="34">
        <f t="shared" ca="1" si="4656"/>
        <v>426.09825784045199</v>
      </c>
      <c r="AX4928" s="34">
        <f t="shared" ca="1" si="4656"/>
        <v>423.41277805397817</v>
      </c>
      <c r="AY4928" s="34">
        <f t="shared" ca="1" si="4656"/>
        <v>420.55210642190644</v>
      </c>
      <c r="AZ4928" s="34">
        <f t="shared" ca="1" si="4656"/>
        <v>417.51716341942199</v>
      </c>
      <c r="BA4928" s="34">
        <f t="shared" ca="1" si="4656"/>
        <v>414.3088583638546</v>
      </c>
      <c r="BB4928" s="34">
        <f t="shared" ca="1" si="4656"/>
        <v>410.92808847025992</v>
      </c>
      <c r="BC4928" s="34">
        <f t="shared" ca="1" si="4656"/>
        <v>407.37573802178008</v>
      </c>
      <c r="BD4928" s="34">
        <f t="shared" ca="1" si="4656"/>
        <v>403.65267764642704</v>
      </c>
      <c r="BE4928" s="34">
        <f t="shared" ca="1" si="4656"/>
        <v>399.75976369252857</v>
      </c>
      <c r="BF4928" s="34">
        <f t="shared" ca="1" si="4656"/>
        <v>395.69783769502953</v>
      </c>
    </row>
    <row r="4929" spans="1:58" x14ac:dyDescent="0.2">
      <c r="A4929" s="9" t="str">
        <f t="shared" si="4589"/>
        <v>Philippines</v>
      </c>
      <c r="C4929" s="41">
        <f t="shared" ref="C4929:G4938" ca="1" si="4657">C3982</f>
        <v>983.10961669246728</v>
      </c>
      <c r="D4929" s="41">
        <f t="shared" ca="1" si="4657"/>
        <v>1009.7686969547188</v>
      </c>
      <c r="E4929" s="41">
        <f t="shared" ca="1" si="4657"/>
        <v>1035.9818994384416</v>
      </c>
      <c r="F4929" s="41">
        <f t="shared" ca="1" si="4657"/>
        <v>1061.718571246653</v>
      </c>
      <c r="G4929" s="41">
        <f t="shared" ca="1" si="4657"/>
        <v>1086.9505513674403</v>
      </c>
      <c r="H4929" s="34">
        <f t="shared" ref="H4929:AM4929" ca="1" si="4658">H4669*H3286</f>
        <v>860.48844880468391</v>
      </c>
      <c r="I4929" s="34">
        <f t="shared" ca="1" si="4658"/>
        <v>881.73498309147703</v>
      </c>
      <c r="J4929" s="34">
        <f t="shared" ca="1" si="4658"/>
        <v>902.67694769665741</v>
      </c>
      <c r="K4929" s="34">
        <f t="shared" ca="1" si="4658"/>
        <v>1093.5922783955652</v>
      </c>
      <c r="L4929" s="34">
        <f t="shared" ca="1" si="4658"/>
        <v>1130.2125280110326</v>
      </c>
      <c r="M4929" s="34">
        <f t="shared" ca="1" si="4658"/>
        <v>1166.6249698748986</v>
      </c>
      <c r="N4929" s="34">
        <f t="shared" ca="1" si="4658"/>
        <v>1202.7489250439551</v>
      </c>
      <c r="O4929" s="34">
        <f t="shared" ca="1" si="4658"/>
        <v>1238.5039413858317</v>
      </c>
      <c r="P4929" s="34">
        <f t="shared" ca="1" si="4658"/>
        <v>1273.8102243946505</v>
      </c>
      <c r="Q4929" s="34">
        <f t="shared" ca="1" si="4658"/>
        <v>1279.0277463407854</v>
      </c>
      <c r="R4929" s="34">
        <f t="shared" ca="1" si="4658"/>
        <v>1325.5185516365707</v>
      </c>
      <c r="S4929" s="34">
        <f t="shared" ca="1" si="4658"/>
        <v>1343.3454020609854</v>
      </c>
      <c r="T4929" s="34">
        <f t="shared" ca="1" si="4658"/>
        <v>1360.5051960955007</v>
      </c>
      <c r="U4929" s="34">
        <f t="shared" ca="1" si="4658"/>
        <v>1376.9982863836578</v>
      </c>
      <c r="V4929" s="34">
        <f t="shared" ca="1" si="4658"/>
        <v>1392.8263829700907</v>
      </c>
      <c r="W4929" s="34">
        <f t="shared" ca="1" si="4658"/>
        <v>1407.9924557403851</v>
      </c>
      <c r="X4929" s="34">
        <f t="shared" ca="1" si="4658"/>
        <v>1422.5006386383784</v>
      </c>
      <c r="Y4929" s="34">
        <f t="shared" ca="1" si="4658"/>
        <v>1436.3561361118898</v>
      </c>
      <c r="Z4929" s="34">
        <f t="shared" ca="1" si="4658"/>
        <v>1449.5651321709304</v>
      </c>
      <c r="AA4929" s="34">
        <f t="shared" ca="1" si="4658"/>
        <v>1462.1347023798087</v>
      </c>
      <c r="AB4929" s="34">
        <f t="shared" ca="1" si="4658"/>
        <v>1474.0727290463926</v>
      </c>
      <c r="AC4929" s="34">
        <f t="shared" ca="1" si="4658"/>
        <v>1485.3878198181606</v>
      </c>
      <c r="AD4929" s="34">
        <f t="shared" ca="1" si="4658"/>
        <v>1496.0892298455983</v>
      </c>
      <c r="AE4929" s="34">
        <f t="shared" ca="1" si="4658"/>
        <v>1506.186787628895</v>
      </c>
      <c r="AF4929" s="34">
        <f t="shared" ca="1" si="4658"/>
        <v>1515.6908246236528</v>
      </c>
      <c r="AG4929" s="34">
        <f t="shared" ca="1" si="4658"/>
        <v>1524.6121086453343</v>
      </c>
      <c r="AH4929" s="34">
        <f t="shared" ca="1" si="4658"/>
        <v>1532.9617810802017</v>
      </c>
      <c r="AI4929" s="34">
        <f t="shared" ca="1" si="4658"/>
        <v>1540.7512978823784</v>
      </c>
      <c r="AJ4929" s="34">
        <f t="shared" ca="1" si="4658"/>
        <v>1547.9923743121783</v>
      </c>
      <c r="AK4929" s="34">
        <f t="shared" ca="1" si="4658"/>
        <v>1554.6969333497207</v>
      </c>
      <c r="AL4929" s="34">
        <f t="shared" ca="1" si="4658"/>
        <v>1560.8770576998868</v>
      </c>
      <c r="AM4929" s="34">
        <f t="shared" ca="1" si="4658"/>
        <v>1566.5449452896153</v>
      </c>
      <c r="AN4929" s="34">
        <f t="shared" ref="AN4929:BF4929" ca="1" si="4659">AN4669*AN3286</f>
        <v>1571.7128681461352</v>
      </c>
      <c r="AO4929" s="34">
        <f t="shared" ca="1" si="4659"/>
        <v>1576.3931345347628</v>
      </c>
      <c r="AP4929" s="34">
        <f t="shared" ca="1" si="4659"/>
        <v>1580.598054227125</v>
      </c>
      <c r="AQ4929" s="34">
        <f t="shared" ca="1" si="4659"/>
        <v>1584.3399067648766</v>
      </c>
      <c r="AR4929" s="34">
        <f t="shared" ca="1" si="4659"/>
        <v>1587.6309125799528</v>
      </c>
      <c r="AS4929" s="34">
        <f t="shared" ca="1" si="4659"/>
        <v>1590.4832068299418</v>
      </c>
      <c r="AT4929" s="34">
        <f t="shared" ca="1" si="4659"/>
        <v>1592.9088158060899</v>
      </c>
      <c r="AU4929" s="34">
        <f t="shared" ca="1" si="4659"/>
        <v>1594.9196357715673</v>
      </c>
      <c r="AV4929" s="34">
        <f t="shared" ca="1" si="4659"/>
        <v>1596.5274140888091</v>
      </c>
      <c r="AW4929" s="34">
        <f t="shared" ca="1" si="4659"/>
        <v>1597.7437324967968</v>
      </c>
      <c r="AX4929" s="34">
        <f t="shared" ca="1" si="4659"/>
        <v>1598.5799924019727</v>
      </c>
      <c r="AY4929" s="34">
        <f t="shared" ca="1" si="4659"/>
        <v>1599.0474020499232</v>
      </c>
      <c r="AZ4929" s="34">
        <f t="shared" ca="1" si="4659"/>
        <v>1599.1569654489429</v>
      </c>
      <c r="BA4929" s="34">
        <f t="shared" ca="1" si="4659"/>
        <v>1598.9194729209596</v>
      </c>
      <c r="BB4929" s="34">
        <f t="shared" ca="1" si="4659"/>
        <v>1598.345493160019</v>
      </c>
      <c r="BC4929" s="34">
        <f t="shared" ca="1" si="4659"/>
        <v>1597.4453666834695</v>
      </c>
      <c r="BD4929" s="34">
        <f t="shared" ca="1" si="4659"/>
        <v>1596.2292005660966</v>
      </c>
      <c r="BE4929" s="34">
        <f t="shared" ca="1" si="4659"/>
        <v>1594.706864352692</v>
      </c>
      <c r="BF4929" s="34">
        <f t="shared" ca="1" si="4659"/>
        <v>1592.8879870498097</v>
      </c>
    </row>
    <row r="4930" spans="1:58" x14ac:dyDescent="0.2">
      <c r="A4930" s="9" t="str">
        <f t="shared" si="4589"/>
        <v>Poland</v>
      </c>
      <c r="C4930" s="41">
        <f t="shared" ca="1" si="4657"/>
        <v>367.85100273937644</v>
      </c>
      <c r="D4930" s="41">
        <f t="shared" ca="1" si="4657"/>
        <v>364.83887333465884</v>
      </c>
      <c r="E4930" s="41">
        <f t="shared" ca="1" si="4657"/>
        <v>361.84098817938116</v>
      </c>
      <c r="F4930" s="41">
        <f t="shared" ca="1" si="4657"/>
        <v>358.85827502240187</v>
      </c>
      <c r="G4930" s="41">
        <f t="shared" ca="1" si="4657"/>
        <v>355.89162402461233</v>
      </c>
      <c r="H4930" s="34">
        <f t="shared" ref="H4930:AM4930" ca="1" si="4660">H4670*H3287</f>
        <v>324.22348411347616</v>
      </c>
      <c r="I4930" s="34">
        <f t="shared" ca="1" si="4660"/>
        <v>321.86328914153108</v>
      </c>
      <c r="J4930" s="34">
        <f t="shared" ca="1" si="4660"/>
        <v>319.50856842804302</v>
      </c>
      <c r="K4930" s="34">
        <f t="shared" ca="1" si="4660"/>
        <v>317.16032289012799</v>
      </c>
      <c r="L4930" s="34">
        <f t="shared" ca="1" si="4660"/>
        <v>320.71348690103446</v>
      </c>
      <c r="M4930" s="34">
        <f t="shared" ca="1" si="4660"/>
        <v>323.67277813918605</v>
      </c>
      <c r="N4930" s="34">
        <f t="shared" ca="1" si="4660"/>
        <v>326.01758711688416</v>
      </c>
      <c r="O4930" s="34">
        <f t="shared" ca="1" si="4660"/>
        <v>327.73845610422518</v>
      </c>
      <c r="P4930" s="34">
        <f t="shared" ca="1" si="4660"/>
        <v>328.83832257910655</v>
      </c>
      <c r="Q4930" s="34">
        <f t="shared" ca="1" si="4660"/>
        <v>324.86542156883172</v>
      </c>
      <c r="R4930" s="34">
        <f t="shared" ca="1" si="4660"/>
        <v>324.53978831001319</v>
      </c>
      <c r="S4930" s="34">
        <f t="shared" ca="1" si="4660"/>
        <v>321.82353403805189</v>
      </c>
      <c r="T4930" s="34">
        <f t="shared" ca="1" si="4660"/>
        <v>319.13210880574798</v>
      </c>
      <c r="U4930" s="34">
        <f t="shared" ca="1" si="4660"/>
        <v>316.46601178757612</v>
      </c>
      <c r="V4930" s="34">
        <f t="shared" ca="1" si="4660"/>
        <v>313.82572206116095</v>
      </c>
      <c r="W4930" s="34">
        <f t="shared" ca="1" si="4660"/>
        <v>311.2116994395526</v>
      </c>
      <c r="X4930" s="34">
        <f t="shared" ca="1" si="4660"/>
        <v>308.62438526953662</v>
      </c>
      <c r="Y4930" s="34">
        <f t="shared" ca="1" si="4660"/>
        <v>306.06420319723406</v>
      </c>
      <c r="Z4930" s="34">
        <f t="shared" ca="1" si="4660"/>
        <v>303.53155990221643</v>
      </c>
      <c r="AA4930" s="34">
        <f t="shared" ca="1" si="4660"/>
        <v>301.02684580132944</v>
      </c>
      <c r="AB4930" s="34">
        <f t="shared" ca="1" si="4660"/>
        <v>298.55043572338286</v>
      </c>
      <c r="AC4930" s="34">
        <f t="shared" ca="1" si="4660"/>
        <v>296.10268955583354</v>
      </c>
      <c r="AD4930" s="34">
        <f t="shared" ca="1" si="4660"/>
        <v>293.68395286455279</v>
      </c>
      <c r="AE4930" s="34">
        <f t="shared" ca="1" si="4660"/>
        <v>291.29455748773631</v>
      </c>
      <c r="AF4930" s="34">
        <f t="shared" ca="1" si="4660"/>
        <v>288.9348221049807</v>
      </c>
      <c r="AG4930" s="34">
        <f t="shared" ca="1" si="4660"/>
        <v>286.60505278251838</v>
      </c>
      <c r="AH4930" s="34">
        <f t="shared" ca="1" si="4660"/>
        <v>284.30554349556786</v>
      </c>
      <c r="AI4930" s="34">
        <f t="shared" ca="1" si="4660"/>
        <v>282.03657662872519</v>
      </c>
      <c r="AJ4930" s="34">
        <f t="shared" ca="1" si="4660"/>
        <v>279.79842345528868</v>
      </c>
      <c r="AK4930" s="34">
        <f t="shared" ca="1" si="4660"/>
        <v>277.59134459637949</v>
      </c>
      <c r="AL4930" s="34">
        <f t="shared" ca="1" si="4660"/>
        <v>275.41559046068659</v>
      </c>
      <c r="AM4930" s="34">
        <f t="shared" ca="1" si="4660"/>
        <v>273.27140166563805</v>
      </c>
      <c r="AN4930" s="34">
        <f t="shared" ref="AN4930:BF4930" ca="1" si="4661">AN4670*AN3287</f>
        <v>271.15900944076691</v>
      </c>
      <c r="AO4930" s="34">
        <f t="shared" ca="1" si="4661"/>
        <v>269.07863601401448</v>
      </c>
      <c r="AP4930" s="34">
        <f t="shared" ca="1" si="4661"/>
        <v>267.03049498168326</v>
      </c>
      <c r="AQ4930" s="34">
        <f t="shared" ca="1" si="4661"/>
        <v>265.01479166272537</v>
      </c>
      <c r="AR4930" s="34">
        <f t="shared" ca="1" si="4661"/>
        <v>263.03172343802601</v>
      </c>
      <c r="AS4930" s="34">
        <f t="shared" ca="1" si="4661"/>
        <v>261.08148007531452</v>
      </c>
      <c r="AT4930" s="34">
        <f t="shared" ca="1" si="4661"/>
        <v>259.16424404031125</v>
      </c>
      <c r="AU4930" s="34">
        <f t="shared" ca="1" si="4661"/>
        <v>257.28019079469465</v>
      </c>
      <c r="AV4930" s="34">
        <f t="shared" ca="1" si="4661"/>
        <v>255.42948908144865</v>
      </c>
      <c r="AW4930" s="34">
        <f t="shared" ca="1" si="4661"/>
        <v>253.61230119812723</v>
      </c>
      <c r="AX4930" s="34">
        <f t="shared" ca="1" si="4661"/>
        <v>251.82878325855384</v>
      </c>
      <c r="AY4930" s="34">
        <f t="shared" ca="1" si="4661"/>
        <v>250.07908544344815</v>
      </c>
      <c r="AZ4930" s="34">
        <f t="shared" ca="1" si="4661"/>
        <v>248.36335224045587</v>
      </c>
      <c r="BA4930" s="34">
        <f t="shared" ca="1" si="4661"/>
        <v>246.68172267403494</v>
      </c>
      <c r="BB4930" s="34">
        <f t="shared" ca="1" si="4661"/>
        <v>245.03433052563494</v>
      </c>
      <c r="BC4930" s="34">
        <f t="shared" ca="1" si="4661"/>
        <v>243.42130454458578</v>
      </c>
      <c r="BD4930" s="34">
        <f t="shared" ca="1" si="4661"/>
        <v>241.84276865009596</v>
      </c>
      <c r="BE4930" s="34">
        <f t="shared" ca="1" si="4661"/>
        <v>240.2988421247436</v>
      </c>
      <c r="BF4930" s="34">
        <f t="shared" ca="1" si="4661"/>
        <v>238.78963979982572</v>
      </c>
    </row>
    <row r="4931" spans="1:58" x14ac:dyDescent="0.2">
      <c r="A4931" s="9" t="str">
        <f t="shared" si="4589"/>
        <v>Portugal</v>
      </c>
      <c r="C4931" s="41">
        <f t="shared" ca="1" si="4657"/>
        <v>91.242481042039472</v>
      </c>
      <c r="D4931" s="41">
        <f t="shared" ca="1" si="4657"/>
        <v>90.403968016468269</v>
      </c>
      <c r="E4931" s="41">
        <f t="shared" ca="1" si="4657"/>
        <v>89.578382890958153</v>
      </c>
      <c r="F4931" s="41">
        <f t="shared" ca="1" si="4657"/>
        <v>88.765788766594085</v>
      </c>
      <c r="G4931" s="41">
        <f t="shared" ca="1" si="4657"/>
        <v>87.966246325436373</v>
      </c>
      <c r="H4931" s="34">
        <f t="shared" ref="H4931:AM4931" ca="1" si="4662">H4671*H3288</f>
        <v>82.679130625713739</v>
      </c>
      <c r="I4931" s="34">
        <f t="shared" ca="1" si="4662"/>
        <v>81.982823063574571</v>
      </c>
      <c r="J4931" s="34">
        <f t="shared" ca="1" si="4662"/>
        <v>81.297757117073886</v>
      </c>
      <c r="K4931" s="34">
        <f t="shared" ca="1" si="4662"/>
        <v>81.731034477263805</v>
      </c>
      <c r="L4931" s="34">
        <f t="shared" ca="1" si="4662"/>
        <v>81.754793744184582</v>
      </c>
      <c r="M4931" s="34">
        <f t="shared" ca="1" si="4662"/>
        <v>81.708195767324625</v>
      </c>
      <c r="N4931" s="34">
        <f t="shared" ca="1" si="4662"/>
        <v>81.593873767028697</v>
      </c>
      <c r="O4931" s="34">
        <f t="shared" ca="1" si="4662"/>
        <v>81.415235136681289</v>
      </c>
      <c r="P4931" s="34">
        <f t="shared" ca="1" si="4662"/>
        <v>81.176420184668288</v>
      </c>
      <c r="Q4931" s="34">
        <f t="shared" ca="1" si="4662"/>
        <v>80.313976128135081</v>
      </c>
      <c r="R4931" s="34">
        <f t="shared" ca="1" si="4662"/>
        <v>80.047900180492363</v>
      </c>
      <c r="S4931" s="34">
        <f t="shared" ca="1" si="4662"/>
        <v>79.408953368047818</v>
      </c>
      <c r="T4931" s="34">
        <f t="shared" ca="1" si="4662"/>
        <v>78.783666590061102</v>
      </c>
      <c r="U4931" s="34">
        <f t="shared" ca="1" si="4662"/>
        <v>78.172075326846056</v>
      </c>
      <c r="V4931" s="34">
        <f t="shared" ca="1" si="4662"/>
        <v>77.574213750579659</v>
      </c>
      <c r="W4931" s="34">
        <f t="shared" ca="1" si="4662"/>
        <v>76.990114776910517</v>
      </c>
      <c r="X4931" s="34">
        <f t="shared" ca="1" si="4662"/>
        <v>76.419810114426966</v>
      </c>
      <c r="Y4931" s="34">
        <f t="shared" ca="1" si="4662"/>
        <v>75.863330312032247</v>
      </c>
      <c r="Z4931" s="34">
        <f t="shared" ca="1" si="4662"/>
        <v>75.320704804390459</v>
      </c>
      <c r="AA4931" s="34">
        <f t="shared" ca="1" si="4662"/>
        <v>74.791961955439859</v>
      </c>
      <c r="AB4931" s="34">
        <f t="shared" ca="1" si="4662"/>
        <v>74.277129100143554</v>
      </c>
      <c r="AC4931" s="34">
        <f t="shared" ca="1" si="4662"/>
        <v>73.776232584481377</v>
      </c>
      <c r="AD4931" s="34">
        <f t="shared" ca="1" si="4662"/>
        <v>73.289297803802938</v>
      </c>
      <c r="AE4931" s="34">
        <f t="shared" ca="1" si="4662"/>
        <v>72.816349239593521</v>
      </c>
      <c r="AF4931" s="34">
        <f t="shared" ca="1" si="4662"/>
        <v>72.357410494740506</v>
      </c>
      <c r="AG4931" s="34">
        <f t="shared" ca="1" si="4662"/>
        <v>71.91250432731988</v>
      </c>
      <c r="AH4931" s="34">
        <f t="shared" ca="1" si="4662"/>
        <v>71.481652683039584</v>
      </c>
      <c r="AI4931" s="34">
        <f t="shared" ca="1" si="4662"/>
        <v>71.064876726310303</v>
      </c>
      <c r="AJ4931" s="34">
        <f t="shared" ca="1" si="4662"/>
        <v>70.662196870089389</v>
      </c>
      <c r="AK4931" s="34">
        <f t="shared" ca="1" si="4662"/>
        <v>70.273632804477927</v>
      </c>
      <c r="AL4931" s="34">
        <f t="shared" ca="1" si="4662"/>
        <v>69.899203524168783</v>
      </c>
      <c r="AM4931" s="34">
        <f t="shared" ca="1" si="4662"/>
        <v>69.538927354775026</v>
      </c>
      <c r="AN4931" s="34">
        <f t="shared" ref="AN4931:BF4931" ca="1" si="4663">AN4671*AN3288</f>
        <v>69.192821978106764</v>
      </c>
      <c r="AO4931" s="34">
        <f t="shared" ca="1" si="4663"/>
        <v>68.860904456395502</v>
      </c>
      <c r="AP4931" s="34">
        <f t="shared" ca="1" si="4663"/>
        <v>68.543191255584262</v>
      </c>
      <c r="AQ4931" s="34">
        <f t="shared" ca="1" si="4663"/>
        <v>68.239698267636015</v>
      </c>
      <c r="AR4931" s="34">
        <f t="shared" ca="1" si="4663"/>
        <v>67.950440831989098</v>
      </c>
      <c r="AS4931" s="34">
        <f t="shared" ca="1" si="4663"/>
        <v>67.675433756122729</v>
      </c>
      <c r="AT4931" s="34">
        <f t="shared" ca="1" si="4663"/>
        <v>67.414691335315297</v>
      </c>
      <c r="AU4931" s="34">
        <f t="shared" ca="1" si="4663"/>
        <v>67.16822737160949</v>
      </c>
      <c r="AV4931" s="34">
        <f t="shared" ca="1" si="4663"/>
        <v>66.936055192037884</v>
      </c>
      <c r="AW4931" s="34">
        <f t="shared" ca="1" si="4663"/>
        <v>66.718187666094735</v>
      </c>
      <c r="AX4931" s="34">
        <f t="shared" ca="1" si="4663"/>
        <v>66.51463722255879</v>
      </c>
      <c r="AY4931" s="34">
        <f t="shared" ca="1" si="4663"/>
        <v>66.325415865607255</v>
      </c>
      <c r="AZ4931" s="34">
        <f t="shared" ca="1" si="4663"/>
        <v>66.150535190337735</v>
      </c>
      <c r="BA4931" s="34">
        <f t="shared" ca="1" si="4663"/>
        <v>65.990006397649751</v>
      </c>
      <c r="BB4931" s="34">
        <f t="shared" ca="1" si="4663"/>
        <v>65.843840308557546</v>
      </c>
      <c r="BC4931" s="34">
        <f t="shared" ca="1" si="4663"/>
        <v>65.712047377937921</v>
      </c>
      <c r="BD4931" s="34">
        <f t="shared" ca="1" si="4663"/>
        <v>65.59463770775676</v>
      </c>
      <c r="BE4931" s="34">
        <f t="shared" ca="1" si="4663"/>
        <v>65.491621059750315</v>
      </c>
      <c r="BF4931" s="34">
        <f t="shared" ca="1" si="4663"/>
        <v>65.403006867657268</v>
      </c>
    </row>
    <row r="4932" spans="1:58" x14ac:dyDescent="0.2">
      <c r="A4932" s="9" t="str">
        <f t="shared" si="4589"/>
        <v>Puerto Rico</v>
      </c>
      <c r="C4932" s="41">
        <f t="shared" ca="1" si="4657"/>
        <v>25.939330581269921</v>
      </c>
      <c r="D4932" s="41">
        <f t="shared" ca="1" si="4657"/>
        <v>25.550827525420452</v>
      </c>
      <c r="E4932" s="41">
        <f t="shared" ca="1" si="4657"/>
        <v>25.152085493473045</v>
      </c>
      <c r="F4932" s="41">
        <f t="shared" ca="1" si="4657"/>
        <v>24.744378522572358</v>
      </c>
      <c r="G4932" s="41">
        <f t="shared" ca="1" si="4657"/>
        <v>24.328956555705883</v>
      </c>
      <c r="H4932" s="34">
        <f t="shared" ref="H4932:AM4932" ca="1" si="4664">H4672*H3289</f>
        <v>20.776267989215455</v>
      </c>
      <c r="I4932" s="34">
        <f t="shared" ca="1" si="4664"/>
        <v>20.449442839741245</v>
      </c>
      <c r="J4932" s="34">
        <f t="shared" ca="1" si="4664"/>
        <v>20.117022489424112</v>
      </c>
      <c r="K4932" s="34">
        <f t="shared" ca="1" si="4664"/>
        <v>21.56484210183088</v>
      </c>
      <c r="L4932" s="34">
        <f t="shared" ca="1" si="4664"/>
        <v>21.3265461214468</v>
      </c>
      <c r="M4932" s="34">
        <f t="shared" ca="1" si="4664"/>
        <v>21.075151649767413</v>
      </c>
      <c r="N4932" s="34">
        <f t="shared" ca="1" si="4664"/>
        <v>20.8118339207792</v>
      </c>
      <c r="O4932" s="34">
        <f t="shared" ca="1" si="4664"/>
        <v>20.537792956280732</v>
      </c>
      <c r="P4932" s="34">
        <f t="shared" ca="1" si="4664"/>
        <v>20.254248388302976</v>
      </c>
      <c r="Q4932" s="34">
        <f t="shared" ca="1" si="4664"/>
        <v>19.656191440266518</v>
      </c>
      <c r="R4932" s="34">
        <f t="shared" ca="1" si="4664"/>
        <v>19.578825902642702</v>
      </c>
      <c r="S4932" s="34">
        <f t="shared" ca="1" si="4664"/>
        <v>19.157600300047907</v>
      </c>
      <c r="T4932" s="34">
        <f t="shared" ca="1" si="4664"/>
        <v>18.74214736720015</v>
      </c>
      <c r="U4932" s="34">
        <f t="shared" ca="1" si="4664"/>
        <v>18.333276787241623</v>
      </c>
      <c r="V4932" s="34">
        <f t="shared" ca="1" si="4664"/>
        <v>17.931766470643403</v>
      </c>
      <c r="W4932" s="34">
        <f t="shared" ca="1" si="4664"/>
        <v>17.538363116438752</v>
      </c>
      <c r="X4932" s="34">
        <f t="shared" ca="1" si="4664"/>
        <v>17.153782835568116</v>
      </c>
      <c r="Y4932" s="34">
        <f t="shared" ca="1" si="4664"/>
        <v>16.778711827063379</v>
      </c>
      <c r="Z4932" s="34">
        <f t="shared" ca="1" si="4664"/>
        <v>16.413807098467569</v>
      </c>
      <c r="AA4932" s="34">
        <f t="shared" ca="1" si="4664"/>
        <v>16.059697222613174</v>
      </c>
      <c r="AB4932" s="34">
        <f t="shared" ca="1" si="4664"/>
        <v>15.716983123559842</v>
      </c>
      <c r="AC4932" s="34">
        <f t="shared" ca="1" si="4664"/>
        <v>15.386238885144024</v>
      </c>
      <c r="AD4932" s="34">
        <f t="shared" ca="1" si="4664"/>
        <v>15.068012576121587</v>
      </c>
      <c r="AE4932" s="34">
        <f t="shared" ca="1" si="4664"/>
        <v>14.762827086622174</v>
      </c>
      <c r="AF4932" s="34">
        <f t="shared" ca="1" si="4664"/>
        <v>14.471180970980871</v>
      </c>
      <c r="AG4932" s="34">
        <f t="shared" ca="1" si="4664"/>
        <v>14.193549292683608</v>
      </c>
      <c r="AH4932" s="34">
        <f t="shared" ca="1" si="4664"/>
        <v>13.930384467557847</v>
      </c>
      <c r="AI4932" s="34">
        <f t="shared" ca="1" si="4664"/>
        <v>13.682117101792727</v>
      </c>
      <c r="AJ4932" s="34">
        <f t="shared" ca="1" si="4664"/>
        <v>13.44915682178887</v>
      </c>
      <c r="AK4932" s="34">
        <f t="shared" ca="1" si="4664"/>
        <v>13.231893093246505</v>
      </c>
      <c r="AL4932" s="34">
        <f t="shared" ca="1" si="4664"/>
        <v>13.030696027187805</v>
      </c>
      <c r="AM4932" s="34">
        <f t="shared" ca="1" si="4664"/>
        <v>12.845917171010182</v>
      </c>
      <c r="AN4932" s="34">
        <f t="shared" ref="AN4932:BF4932" ca="1" si="4665">AN4672*AN3289</f>
        <v>12.677890282880735</v>
      </c>
      <c r="AO4932" s="34">
        <f t="shared" ca="1" si="4665"/>
        <v>12.526932088130286</v>
      </c>
      <c r="AP4932" s="34">
        <f t="shared" ca="1" si="4665"/>
        <v>12.393343016486394</v>
      </c>
      <c r="AQ4932" s="34">
        <f t="shared" ca="1" si="4665"/>
        <v>12.277407919234562</v>
      </c>
      <c r="AR4932" s="34">
        <f t="shared" ca="1" si="4665"/>
        <v>12.179396765602224</v>
      </c>
      <c r="AS4932" s="34">
        <f t="shared" ca="1" si="4665"/>
        <v>12.099565317851138</v>
      </c>
      <c r="AT4932" s="34">
        <f t="shared" ca="1" si="4665"/>
        <v>12.03815578463875</v>
      </c>
      <c r="AU4932" s="34">
        <f t="shared" ca="1" si="4665"/>
        <v>11.995397452525339</v>
      </c>
      <c r="AV4932" s="34">
        <f t="shared" ca="1" si="4665"/>
        <v>11.971507295422617</v>
      </c>
      <c r="AW4932" s="34">
        <f t="shared" ca="1" si="4665"/>
        <v>11.966690562064803</v>
      </c>
      <c r="AX4932" s="34">
        <f t="shared" ca="1" si="4665"/>
        <v>11.981141341596111</v>
      </c>
      <c r="AY4932" s="34">
        <f t="shared" ca="1" si="4665"/>
        <v>12.015043107465507</v>
      </c>
      <c r="AZ4932" s="34">
        <f t="shared" ca="1" si="4665"/>
        <v>12.068569239899723</v>
      </c>
      <c r="BA4932" s="34">
        <f t="shared" ca="1" si="4665"/>
        <v>12.141883527319349</v>
      </c>
      <c r="BB4932" s="34">
        <f t="shared" ca="1" si="4665"/>
        <v>12.235140647051335</v>
      </c>
      <c r="BC4932" s="34">
        <f t="shared" ca="1" si="4665"/>
        <v>12.348486625819866</v>
      </c>
      <c r="BD4932" s="34">
        <f t="shared" ca="1" si="4665"/>
        <v>12.482059280450772</v>
      </c>
      <c r="BE4932" s="34">
        <f t="shared" ca="1" si="4665"/>
        <v>12.635988639338574</v>
      </c>
      <c r="BF4932" s="34">
        <f t="shared" ca="1" si="4665"/>
        <v>12.810397345183512</v>
      </c>
    </row>
    <row r="4933" spans="1:58" x14ac:dyDescent="0.2">
      <c r="A4933" s="9" t="str">
        <f t="shared" si="4589"/>
        <v>Qatar</v>
      </c>
      <c r="C4933" s="41">
        <f t="shared" ca="1" si="4657"/>
        <v>15.807950387835131</v>
      </c>
      <c r="D4933" s="41">
        <f t="shared" ca="1" si="4657"/>
        <v>16.12644080208791</v>
      </c>
      <c r="E4933" s="41">
        <f t="shared" ca="1" si="4657"/>
        <v>16.439957249024115</v>
      </c>
      <c r="F4933" s="41">
        <f t="shared" ca="1" si="4657"/>
        <v>16.748371446004647</v>
      </c>
      <c r="G4933" s="41">
        <f t="shared" ca="1" si="4657"/>
        <v>17.051571775795953</v>
      </c>
      <c r="H4933" s="34">
        <f t="shared" ref="H4933:AM4933" ca="1" si="4666">H4673*H3290</f>
        <v>13.594265046533888</v>
      </c>
      <c r="I4933" s="34">
        <f t="shared" ca="1" si="4666"/>
        <v>13.869836066085032</v>
      </c>
      <c r="J4933" s="34">
        <f t="shared" ca="1" si="4666"/>
        <v>14.142584723677475</v>
      </c>
      <c r="K4933" s="34">
        <f t="shared" ca="1" si="4666"/>
        <v>15.266202313782737</v>
      </c>
      <c r="L4933" s="34">
        <f t="shared" ca="1" si="4666"/>
        <v>16.070463650684406</v>
      </c>
      <c r="M4933" s="34">
        <f t="shared" ca="1" si="4666"/>
        <v>16.885028123227901</v>
      </c>
      <c r="N4933" s="34">
        <f t="shared" ca="1" si="4666"/>
        <v>17.705475448865592</v>
      </c>
      <c r="O4933" s="34">
        <f t="shared" ca="1" si="4666"/>
        <v>18.526887051057003</v>
      </c>
      <c r="P4933" s="34">
        <f t="shared" ca="1" si="4666"/>
        <v>19.343890852988402</v>
      </c>
      <c r="Q4933" s="34">
        <f t="shared" ca="1" si="4666"/>
        <v>19.403183513026082</v>
      </c>
      <c r="R4933" s="34">
        <f t="shared" ca="1" si="4666"/>
        <v>20.025172684627478</v>
      </c>
      <c r="S4933" s="34">
        <f t="shared" ca="1" si="4666"/>
        <v>20.262142841784485</v>
      </c>
      <c r="T4933" s="34">
        <f t="shared" ca="1" si="4666"/>
        <v>20.493623486911556</v>
      </c>
      <c r="U4933" s="34">
        <f t="shared" ca="1" si="4666"/>
        <v>20.719658265409983</v>
      </c>
      <c r="V4933" s="34">
        <f t="shared" ca="1" si="4666"/>
        <v>20.940296763907369</v>
      </c>
      <c r="W4933" s="34">
        <f t="shared" ca="1" si="4666"/>
        <v>21.155593940110926</v>
      </c>
      <c r="X4933" s="34">
        <f t="shared" ca="1" si="4666"/>
        <v>21.365609579777221</v>
      </c>
      <c r="Y4933" s="34">
        <f t="shared" ca="1" si="4666"/>
        <v>21.570407780995374</v>
      </c>
      <c r="Z4933" s="34">
        <f t="shared" ca="1" si="4666"/>
        <v>21.770056465788311</v>
      </c>
      <c r="AA4933" s="34">
        <f t="shared" ca="1" si="4666"/>
        <v>21.964626918850378</v>
      </c>
      <c r="AB4933" s="34">
        <f t="shared" ca="1" si="4666"/>
        <v>22.154193353094154</v>
      </c>
      <c r="AC4933" s="34">
        <f t="shared" ca="1" si="4666"/>
        <v>22.338832501537407</v>
      </c>
      <c r="AD4933" s="34">
        <f t="shared" ca="1" si="4666"/>
        <v>22.518623234956454</v>
      </c>
      <c r="AE4933" s="34">
        <f t="shared" ca="1" si="4666"/>
        <v>22.693646204627949</v>
      </c>
      <c r="AF4933" s="34">
        <f t="shared" ca="1" si="4666"/>
        <v>22.86398350941143</v>
      </c>
      <c r="AG4933" s="34">
        <f t="shared" ca="1" si="4666"/>
        <v>23.029718386352162</v>
      </c>
      <c r="AH4933" s="34">
        <f t="shared" ca="1" si="4666"/>
        <v>23.190934923942923</v>
      </c>
      <c r="AI4933" s="34">
        <f t="shared" ca="1" si="4666"/>
        <v>23.347717797136532</v>
      </c>
      <c r="AJ4933" s="34">
        <f t="shared" ca="1" si="4666"/>
        <v>23.500152023183478</v>
      </c>
      <c r="AK4933" s="34">
        <f t="shared" ca="1" si="4666"/>
        <v>23.648322737342529</v>
      </c>
      <c r="AL4933" s="34">
        <f t="shared" ca="1" si="4666"/>
        <v>23.792314987513699</v>
      </c>
      <c r="AM4933" s="34">
        <f t="shared" ca="1" si="4666"/>
        <v>23.932213546832159</v>
      </c>
      <c r="AN4933" s="34">
        <f t="shared" ref="AN4933:BF4933" ca="1" si="4667">AN4673*AN3290</f>
        <v>24.068102743277692</v>
      </c>
      <c r="AO4933" s="34">
        <f t="shared" ca="1" si="4667"/>
        <v>24.20006630535547</v>
      </c>
      <c r="AP4933" s="34">
        <f t="shared" ca="1" si="4667"/>
        <v>24.328187222930623</v>
      </c>
      <c r="AQ4933" s="34">
        <f t="shared" ca="1" si="4667"/>
        <v>24.452547622309137</v>
      </c>
      <c r="AR4933" s="34">
        <f t="shared" ca="1" si="4667"/>
        <v>24.573228654691547</v>
      </c>
      <c r="AS4933" s="34">
        <f t="shared" ca="1" si="4667"/>
        <v>24.69031039714244</v>
      </c>
      <c r="AT4933" s="34">
        <f t="shared" ca="1" si="4667"/>
        <v>24.803871765257426</v>
      </c>
      <c r="AU4933" s="34">
        <f t="shared" ca="1" si="4667"/>
        <v>24.913990436729581</v>
      </c>
      <c r="AV4933" s="34">
        <f t="shared" ca="1" si="4667"/>
        <v>25.020742785059358</v>
      </c>
      <c r="AW4933" s="34">
        <f t="shared" ca="1" si="4667"/>
        <v>25.124203822673959</v>
      </c>
      <c r="AX4933" s="34">
        <f t="shared" ca="1" si="4667"/>
        <v>25.224447152765777</v>
      </c>
      <c r="AY4933" s="34">
        <f t="shared" ca="1" si="4667"/>
        <v>25.3215449291821</v>
      </c>
      <c r="AZ4933" s="34">
        <f t="shared" ca="1" si="4667"/>
        <v>25.415567823742222</v>
      </c>
      <c r="BA4933" s="34">
        <f t="shared" ca="1" si="4667"/>
        <v>25.506585000380067</v>
      </c>
      <c r="BB4933" s="34">
        <f t="shared" ca="1" si="4667"/>
        <v>25.594664095553913</v>
      </c>
      <c r="BC4933" s="34">
        <f t="shared" ca="1" si="4667"/>
        <v>25.679871204385503</v>
      </c>
      <c r="BD4933" s="34">
        <f t="shared" ca="1" si="4667"/>
        <v>25.762270872032861</v>
      </c>
      <c r="BE4933" s="34">
        <f t="shared" ca="1" si="4667"/>
        <v>25.841926089820454</v>
      </c>
      <c r="BF4933" s="34">
        <f t="shared" ca="1" si="4667"/>
        <v>25.91889829569023</v>
      </c>
    </row>
    <row r="4934" spans="1:58" x14ac:dyDescent="0.2">
      <c r="A4934" s="9" t="str">
        <f t="shared" si="4589"/>
        <v>Republic of Korea</v>
      </c>
      <c r="C4934" s="41">
        <f t="shared" ca="1" si="4657"/>
        <v>499.50440545167044</v>
      </c>
      <c r="D4934" s="41">
        <f t="shared" ca="1" si="4657"/>
        <v>490.35412969987567</v>
      </c>
      <c r="E4934" s="41">
        <f t="shared" ca="1" si="4657"/>
        <v>481.38805694261646</v>
      </c>
      <c r="F4934" s="41">
        <f t="shared" ca="1" si="4657"/>
        <v>472.606217015109</v>
      </c>
      <c r="G4934" s="41">
        <f t="shared" ca="1" si="4657"/>
        <v>464.00863897996294</v>
      </c>
      <c r="H4934" s="34">
        <f t="shared" ref="H4934:AM4934" ca="1" si="4668">H4674*H3291</f>
        <v>425.03319016920193</v>
      </c>
      <c r="I4934" s="34">
        <f t="shared" ca="1" si="4668"/>
        <v>417.40058805516179</v>
      </c>
      <c r="J4934" s="34">
        <f t="shared" ca="1" si="4668"/>
        <v>409.93778549290977</v>
      </c>
      <c r="K4934" s="34">
        <f t="shared" ca="1" si="4668"/>
        <v>402.64490122443067</v>
      </c>
      <c r="L4934" s="34">
        <f t="shared" ca="1" si="4668"/>
        <v>403.73157572691463</v>
      </c>
      <c r="M4934" s="34">
        <f t="shared" ca="1" si="4668"/>
        <v>403.35053279753652</v>
      </c>
      <c r="N4934" s="34">
        <f t="shared" ca="1" si="4668"/>
        <v>401.57177904248118</v>
      </c>
      <c r="O4934" s="34">
        <f t="shared" ca="1" si="4668"/>
        <v>398.53206487605848</v>
      </c>
      <c r="P4934" s="34">
        <f t="shared" ca="1" si="4668"/>
        <v>394.42705890379312</v>
      </c>
      <c r="Q4934" s="34">
        <f t="shared" ca="1" si="4668"/>
        <v>387.14488196349208</v>
      </c>
      <c r="R4934" s="34">
        <f t="shared" ca="1" si="4668"/>
        <v>381.60416263945564</v>
      </c>
      <c r="S4934" s="34">
        <f t="shared" ca="1" si="4668"/>
        <v>375.2197392384067</v>
      </c>
      <c r="T4934" s="34">
        <f t="shared" ca="1" si="4668"/>
        <v>369.01989380707937</v>
      </c>
      <c r="U4934" s="34">
        <f t="shared" ca="1" si="4668"/>
        <v>363.00464649947628</v>
      </c>
      <c r="V4934" s="34">
        <f t="shared" ca="1" si="4668"/>
        <v>357.17401695025387</v>
      </c>
      <c r="W4934" s="34">
        <f t="shared" ca="1" si="4668"/>
        <v>351.52802428836679</v>
      </c>
      <c r="X4934" s="34">
        <f t="shared" ca="1" si="4668"/>
        <v>346.06668714981402</v>
      </c>
      <c r="Y4934" s="34">
        <f t="shared" ca="1" si="4668"/>
        <v>340.79002369046589</v>
      </c>
      <c r="Z4934" s="34">
        <f t="shared" ca="1" si="4668"/>
        <v>335.69805159824568</v>
      </c>
      <c r="AA4934" s="34">
        <f t="shared" ca="1" si="4668"/>
        <v>330.79078810520593</v>
      </c>
      <c r="AB4934" s="34">
        <f t="shared" ca="1" si="4668"/>
        <v>326.0682499989793</v>
      </c>
      <c r="AC4934" s="34">
        <f t="shared" ca="1" si="4668"/>
        <v>321.53045363435172</v>
      </c>
      <c r="AD4934" s="34">
        <f t="shared" ca="1" si="4668"/>
        <v>317.17741494399866</v>
      </c>
      <c r="AE4934" s="34">
        <f t="shared" ca="1" si="4668"/>
        <v>313.0091494494776</v>
      </c>
      <c r="AF4934" s="34">
        <f t="shared" ca="1" si="4668"/>
        <v>309.02567227140128</v>
      </c>
      <c r="AG4934" s="34">
        <f t="shared" ca="1" si="4668"/>
        <v>305.22699813976942</v>
      </c>
      <c r="AH4934" s="34">
        <f t="shared" ca="1" si="4668"/>
        <v>301.40273065397076</v>
      </c>
      <c r="AI4934" s="34">
        <f t="shared" ca="1" si="4668"/>
        <v>297.9708297433416</v>
      </c>
      <c r="AJ4934" s="34">
        <f t="shared" ca="1" si="4668"/>
        <v>294.72383356365788</v>
      </c>
      <c r="AK4934" s="34">
        <f t="shared" ca="1" si="4668"/>
        <v>291.66174211498867</v>
      </c>
      <c r="AL4934" s="34">
        <f t="shared" ca="1" si="4668"/>
        <v>288.78455539726485</v>
      </c>
      <c r="AM4934" s="34">
        <f t="shared" ca="1" si="4668"/>
        <v>286.09227341055561</v>
      </c>
      <c r="AN4934" s="34">
        <f t="shared" ref="AN4934:BF4934" ca="1" si="4669">AN4674*AN3291</f>
        <v>283.58489615481483</v>
      </c>
      <c r="AO4934" s="34">
        <f t="shared" ca="1" si="4669"/>
        <v>281.26242363006565</v>
      </c>
      <c r="AP4934" s="34">
        <f t="shared" ca="1" si="4669"/>
        <v>279.12485583628484</v>
      </c>
      <c r="AQ4934" s="34">
        <f t="shared" ca="1" si="4669"/>
        <v>277.17219277351865</v>
      </c>
      <c r="AR4934" s="34">
        <f t="shared" ca="1" si="4669"/>
        <v>275.40443444169779</v>
      </c>
      <c r="AS4934" s="34">
        <f t="shared" ca="1" si="4669"/>
        <v>273.82158084089156</v>
      </c>
      <c r="AT4934" s="34">
        <f t="shared" ca="1" si="4669"/>
        <v>272.42363197103072</v>
      </c>
      <c r="AU4934" s="34">
        <f t="shared" ca="1" si="4669"/>
        <v>271.21058783218444</v>
      </c>
      <c r="AV4934" s="34">
        <f t="shared" ca="1" si="4669"/>
        <v>270.18244842430664</v>
      </c>
      <c r="AW4934" s="34">
        <f t="shared" ca="1" si="4669"/>
        <v>269.33921374742039</v>
      </c>
      <c r="AX4934" s="34">
        <f t="shared" ca="1" si="4669"/>
        <v>268.68088380150255</v>
      </c>
      <c r="AY4934" s="34">
        <f t="shared" ca="1" si="4669"/>
        <v>268.20745858659927</v>
      </c>
      <c r="AZ4934" s="34">
        <f t="shared" ca="1" si="4669"/>
        <v>267.91893810264139</v>
      </c>
      <c r="BA4934" s="34">
        <f t="shared" ca="1" si="4669"/>
        <v>267.81532234969819</v>
      </c>
      <c r="BB4934" s="34">
        <f t="shared" ca="1" si="4669"/>
        <v>267.89661132770027</v>
      </c>
      <c r="BC4934" s="34">
        <f t="shared" ca="1" si="4669"/>
        <v>268.16280503671697</v>
      </c>
      <c r="BD4934" s="34">
        <f t="shared" ca="1" si="4669"/>
        <v>268.61390347670215</v>
      </c>
      <c r="BE4934" s="34">
        <f t="shared" ca="1" si="4669"/>
        <v>269.24990664767881</v>
      </c>
      <c r="BF4934" s="34">
        <f t="shared" ca="1" si="4669"/>
        <v>270.07081454962395</v>
      </c>
    </row>
    <row r="4935" spans="1:58" x14ac:dyDescent="0.2">
      <c r="A4935" s="9" t="str">
        <f t="shared" si="4589"/>
        <v>Republic of Moldova</v>
      </c>
      <c r="C4935" s="41">
        <f t="shared" ca="1" si="4657"/>
        <v>42.698423839669566</v>
      </c>
      <c r="D4935" s="41">
        <f t="shared" ca="1" si="4657"/>
        <v>42.128028283316119</v>
      </c>
      <c r="E4935" s="41">
        <f t="shared" ca="1" si="4657"/>
        <v>41.561427525847336</v>
      </c>
      <c r="F4935" s="41">
        <f t="shared" ca="1" si="4657"/>
        <v>40.998969923606289</v>
      </c>
      <c r="G4935" s="41">
        <f t="shared" ca="1" si="4657"/>
        <v>40.440989071192782</v>
      </c>
      <c r="H4935" s="34">
        <f t="shared" ref="H4935:AM4935" ca="1" si="4670">H4675*H3292</f>
        <v>34.90703407756282</v>
      </c>
      <c r="I4935" s="34">
        <f t="shared" ca="1" si="4670"/>
        <v>34.489916404066761</v>
      </c>
      <c r="J4935" s="34">
        <f t="shared" ca="1" si="4670"/>
        <v>34.074777624540161</v>
      </c>
      <c r="K4935" s="34">
        <f t="shared" ca="1" si="4670"/>
        <v>33.661943108495137</v>
      </c>
      <c r="L4935" s="34">
        <f t="shared" ca="1" si="4670"/>
        <v>34.20963705177639</v>
      </c>
      <c r="M4935" s="34">
        <f t="shared" ca="1" si="4670"/>
        <v>34.673066610144481</v>
      </c>
      <c r="N4935" s="34">
        <f t="shared" ca="1" si="4670"/>
        <v>35.044964757406582</v>
      </c>
      <c r="O4935" s="34">
        <f t="shared" ca="1" si="4670"/>
        <v>35.319763754030213</v>
      </c>
      <c r="P4935" s="34">
        <f t="shared" ca="1" si="4670"/>
        <v>35.494067888113477</v>
      </c>
      <c r="Q4935" s="34">
        <f t="shared" ca="1" si="4670"/>
        <v>34.82617986841958</v>
      </c>
      <c r="R4935" s="34">
        <f t="shared" ca="1" si="4670"/>
        <v>34.680890972457469</v>
      </c>
      <c r="S4935" s="34">
        <f t="shared" ca="1" si="4670"/>
        <v>34.197992592359839</v>
      </c>
      <c r="T4935" s="34">
        <f t="shared" ca="1" si="4670"/>
        <v>33.722797309963504</v>
      </c>
      <c r="U4935" s="34">
        <f t="shared" ca="1" si="4670"/>
        <v>33.255483801598011</v>
      </c>
      <c r="V4935" s="34">
        <f t="shared" ca="1" si="4670"/>
        <v>32.796222799749813</v>
      </c>
      <c r="W4935" s="34">
        <f t="shared" ca="1" si="4670"/>
        <v>32.345177434643055</v>
      </c>
      <c r="X4935" s="34">
        <f t="shared" ca="1" si="4670"/>
        <v>31.902503562788297</v>
      </c>
      <c r="Y4935" s="34">
        <f t="shared" ca="1" si="4670"/>
        <v>31.46835008279395</v>
      </c>
      <c r="Z4935" s="34">
        <f t="shared" ca="1" si="4670"/>
        <v>31.042859238859908</v>
      </c>
      <c r="AA4935" s="34">
        <f t="shared" ca="1" si="4670"/>
        <v>30.626166912166532</v>
      </c>
      <c r="AB4935" s="34">
        <f t="shared" ca="1" si="4670"/>
        <v>30.218402900628586</v>
      </c>
      <c r="AC4935" s="34">
        <f t="shared" ca="1" si="4670"/>
        <v>29.819691187272507</v>
      </c>
      <c r="AD4935" s="34">
        <f t="shared" ca="1" si="4670"/>
        <v>29.430150197610558</v>
      </c>
      <c r="AE4935" s="34">
        <f t="shared" ca="1" si="4670"/>
        <v>29.049893046405376</v>
      </c>
      <c r="AF4935" s="34">
        <f t="shared" ca="1" si="4670"/>
        <v>28.679027774128162</v>
      </c>
      <c r="AG4935" s="34">
        <f t="shared" ca="1" si="4670"/>
        <v>28.317657573456888</v>
      </c>
      <c r="AH4935" s="34">
        <f t="shared" ca="1" si="4670"/>
        <v>27.965881006232252</v>
      </c>
      <c r="AI4935" s="34">
        <f t="shared" ca="1" si="4670"/>
        <v>27.623792211085767</v>
      </c>
      <c r="AJ4935" s="34">
        <f t="shared" ca="1" si="4670"/>
        <v>27.291481102231156</v>
      </c>
      <c r="AK4935" s="34">
        <f t="shared" ca="1" si="4670"/>
        <v>26.969033559608278</v>
      </c>
      <c r="AL4935" s="34">
        <f t="shared" ca="1" si="4670"/>
        <v>26.656531610791827</v>
      </c>
      <c r="AM4935" s="34">
        <f t="shared" ca="1" si="4670"/>
        <v>26.354053604942752</v>
      </c>
      <c r="AN4935" s="34">
        <f t="shared" ref="AN4935:BF4935" ca="1" si="4671">AN4675*AN3292</f>
        <v>26.061674379150379</v>
      </c>
      <c r="AO4935" s="34">
        <f t="shared" ca="1" si="4671"/>
        <v>25.779465417377338</v>
      </c>
      <c r="AP4935" s="34">
        <f t="shared" ca="1" si="4671"/>
        <v>25.507495002442518</v>
      </c>
      <c r="AQ4935" s="34">
        <f t="shared" ca="1" si="4671"/>
        <v>25.245828361170723</v>
      </c>
      <c r="AR4935" s="34">
        <f t="shared" ca="1" si="4671"/>
        <v>24.994527803113598</v>
      </c>
      <c r="AS4935" s="34">
        <f t="shared" ca="1" si="4671"/>
        <v>24.753652853037131</v>
      </c>
      <c r="AT4935" s="34">
        <f t="shared" ca="1" si="4671"/>
        <v>24.523260377437552</v>
      </c>
      <c r="AU4935" s="34">
        <f t="shared" ca="1" si="4671"/>
        <v>24.303404705386722</v>
      </c>
      <c r="AV4935" s="34">
        <f t="shared" ca="1" si="4671"/>
        <v>24.09413774389866</v>
      </c>
      <c r="AW4935" s="34">
        <f t="shared" ca="1" si="4671"/>
        <v>23.895509088048033</v>
      </c>
      <c r="AX4935" s="34">
        <f t="shared" ca="1" si="4671"/>
        <v>23.707566126138804</v>
      </c>
      <c r="AY4935" s="34">
        <f t="shared" ca="1" si="4671"/>
        <v>23.530354140010971</v>
      </c>
      <c r="AZ4935" s="34">
        <f t="shared" ca="1" si="4671"/>
        <v>23.363916400851565</v>
      </c>
      <c r="BA4935" s="34">
        <f t="shared" ca="1" si="4671"/>
        <v>23.208294260567698</v>
      </c>
      <c r="BB4935" s="34">
        <f t="shared" ca="1" si="4671"/>
        <v>23.063527239004816</v>
      </c>
      <c r="BC4935" s="34">
        <f t="shared" ca="1" si="4671"/>
        <v>22.929653107156376</v>
      </c>
      <c r="BD4935" s="34">
        <f t="shared" ca="1" si="4671"/>
        <v>22.80670796658276</v>
      </c>
      <c r="BE4935" s="34">
        <f t="shared" ca="1" si="4671"/>
        <v>22.694726325120357</v>
      </c>
      <c r="BF4935" s="34">
        <f t="shared" ca="1" si="4671"/>
        <v>22.593741169188519</v>
      </c>
    </row>
    <row r="4936" spans="1:58" x14ac:dyDescent="0.2">
      <c r="A4936" s="9" t="str">
        <f t="shared" si="4589"/>
        <v>Romania</v>
      </c>
      <c r="C4936" s="41">
        <f t="shared" ca="1" si="4657"/>
        <v>171.54119085777666</v>
      </c>
      <c r="D4936" s="41">
        <f t="shared" ca="1" si="4657"/>
        <v>170.93661931759999</v>
      </c>
      <c r="E4936" s="41">
        <f t="shared" ca="1" si="4657"/>
        <v>170.31024499419433</v>
      </c>
      <c r="F4936" s="41">
        <f t="shared" ca="1" si="4657"/>
        <v>169.66343478200469</v>
      </c>
      <c r="G4936" s="41">
        <f t="shared" ca="1" si="4657"/>
        <v>168.99751201730518</v>
      </c>
      <c r="H4936" s="34">
        <f t="shared" ref="H4936:AM4936" ca="1" si="4672">H4676*H3293</f>
        <v>141.43165225124451</v>
      </c>
      <c r="I4936" s="34">
        <f t="shared" ca="1" si="4672"/>
        <v>141.19174547587588</v>
      </c>
      <c r="J4936" s="34">
        <f t="shared" ca="1" si="4672"/>
        <v>140.93096217512979</v>
      </c>
      <c r="K4936" s="34">
        <f t="shared" ca="1" si="4672"/>
        <v>144.11326475896357</v>
      </c>
      <c r="L4936" s="34">
        <f t="shared" ca="1" si="4672"/>
        <v>148.17631353476449</v>
      </c>
      <c r="M4936" s="34">
        <f t="shared" ca="1" si="4672"/>
        <v>151.97588868967375</v>
      </c>
      <c r="N4936" s="34">
        <f t="shared" ca="1" si="4672"/>
        <v>155.46714063723894</v>
      </c>
      <c r="O4936" s="34">
        <f t="shared" ca="1" si="4672"/>
        <v>158.60839549525218</v>
      </c>
      <c r="P4936" s="34">
        <f t="shared" ca="1" si="4672"/>
        <v>161.36322169911233</v>
      </c>
      <c r="Q4936" s="34">
        <f t="shared" ca="1" si="4672"/>
        <v>159.61211852849945</v>
      </c>
      <c r="R4936" s="34">
        <f t="shared" ca="1" si="4672"/>
        <v>160.74799576090163</v>
      </c>
      <c r="S4936" s="34">
        <f t="shared" ca="1" si="4672"/>
        <v>159.9411160002407</v>
      </c>
      <c r="T4936" s="34">
        <f t="shared" ca="1" si="4672"/>
        <v>159.12872057842611</v>
      </c>
      <c r="U4936" s="34">
        <f t="shared" ca="1" si="4672"/>
        <v>158.31161000999563</v>
      </c>
      <c r="V4936" s="34">
        <f t="shared" ca="1" si="4672"/>
        <v>157.49055458455857</v>
      </c>
      <c r="W4936" s="34">
        <f t="shared" ca="1" si="4672"/>
        <v>156.66629532743488</v>
      </c>
      <c r="X4936" s="34">
        <f t="shared" ca="1" si="4672"/>
        <v>155.83954494872853</v>
      </c>
      <c r="Y4936" s="34">
        <f t="shared" ca="1" si="4672"/>
        <v>155.01098877891783</v>
      </c>
      <c r="Z4936" s="34">
        <f t="shared" ca="1" si="4672"/>
        <v>154.18128568922833</v>
      </c>
      <c r="AA4936" s="34">
        <f t="shared" ca="1" si="4672"/>
        <v>153.35106899538022</v>
      </c>
      <c r="AB4936" s="34">
        <f t="shared" ca="1" si="4672"/>
        <v>152.52094734343908</v>
      </c>
      <c r="AC4936" s="34">
        <f t="shared" ca="1" si="4672"/>
        <v>151.6915055767862</v>
      </c>
      <c r="AD4936" s="34">
        <f t="shared" ca="1" si="4672"/>
        <v>150.86330558332253</v>
      </c>
      <c r="AE4936" s="34">
        <f t="shared" ca="1" si="4672"/>
        <v>150.03688712227213</v>
      </c>
      <c r="AF4936" s="34">
        <f t="shared" ca="1" si="4672"/>
        <v>149.21276863001563</v>
      </c>
      <c r="AG4936" s="34">
        <f t="shared" ca="1" si="4672"/>
        <v>148.39144800460474</v>
      </c>
      <c r="AH4936" s="34">
        <f t="shared" ca="1" si="4672"/>
        <v>147.57340336864533</v>
      </c>
      <c r="AI4936" s="34">
        <f t="shared" ca="1" si="4672"/>
        <v>146.75909381043053</v>
      </c>
      <c r="AJ4936" s="34">
        <f t="shared" ca="1" si="4672"/>
        <v>145.94896010321662</v>
      </c>
      <c r="AK4936" s="34">
        <f t="shared" ca="1" si="4672"/>
        <v>145.14342540270729</v>
      </c>
      <c r="AL4936" s="34">
        <f t="shared" ca="1" si="4672"/>
        <v>144.34289592280081</v>
      </c>
      <c r="AM4936" s="34">
        <f t="shared" ca="1" si="4672"/>
        <v>143.54776158980908</v>
      </c>
      <c r="AN4936" s="34">
        <f t="shared" ref="AN4936:BF4936" ca="1" si="4673">AN4676*AN3293</f>
        <v>142.75839667532935</v>
      </c>
      <c r="AO4936" s="34">
        <f t="shared" ca="1" si="4673"/>
        <v>141.97516040808748</v>
      </c>
      <c r="AP4936" s="34">
        <f t="shared" ca="1" si="4673"/>
        <v>141.19839756502861</v>
      </c>
      <c r="AQ4936" s="34">
        <f t="shared" ca="1" si="4673"/>
        <v>140.42843904205614</v>
      </c>
      <c r="AR4936" s="34">
        <f t="shared" ca="1" si="4673"/>
        <v>139.66560240476502</v>
      </c>
      <c r="AS4936" s="34">
        <f t="shared" ca="1" si="4673"/>
        <v>138.91019241962925</v>
      </c>
      <c r="AT4936" s="34">
        <f t="shared" ca="1" si="4673"/>
        <v>138.16250156603812</v>
      </c>
      <c r="AU4936" s="34">
        <f t="shared" ca="1" si="4673"/>
        <v>137.42281052968164</v>
      </c>
      <c r="AV4936" s="34">
        <f t="shared" ca="1" si="4673"/>
        <v>136.69138867771167</v>
      </c>
      <c r="AW4936" s="34">
        <f t="shared" ca="1" si="4673"/>
        <v>135.96849451620341</v>
      </c>
      <c r="AX4936" s="34">
        <f t="shared" ca="1" si="4673"/>
        <v>135.25437613036215</v>
      </c>
      <c r="AY4936" s="34">
        <f t="shared" ca="1" si="4673"/>
        <v>134.54927160801302</v>
      </c>
      <c r="AZ4936" s="34">
        <f t="shared" ca="1" si="4673"/>
        <v>133.85340944682468</v>
      </c>
      <c r="BA4936" s="34">
        <f t="shared" ca="1" si="4673"/>
        <v>133.16700894580782</v>
      </c>
      <c r="BB4936" s="34">
        <f t="shared" ca="1" si="4673"/>
        <v>132.49028058153866</v>
      </c>
      <c r="BC4936" s="34">
        <f t="shared" ca="1" si="4673"/>
        <v>131.82342636964196</v>
      </c>
      <c r="BD4936" s="34">
        <f t="shared" ca="1" si="4673"/>
        <v>131.16664021197658</v>
      </c>
      <c r="BE4936" s="34">
        <f t="shared" ca="1" si="4673"/>
        <v>130.52010823004699</v>
      </c>
      <c r="BF4936" s="34">
        <f t="shared" ca="1" si="4673"/>
        <v>129.88400908507043</v>
      </c>
    </row>
    <row r="4937" spans="1:58" x14ac:dyDescent="0.2">
      <c r="A4937" s="9" t="str">
        <f t="shared" si="4589"/>
        <v>Russian Federation</v>
      </c>
      <c r="C4937" s="41">
        <f t="shared" ca="1" si="4657"/>
        <v>1867.8029619730835</v>
      </c>
      <c r="D4937" s="41">
        <f t="shared" ca="1" si="4657"/>
        <v>1851.539578894289</v>
      </c>
      <c r="E4937" s="41">
        <f t="shared" ca="1" si="4657"/>
        <v>1835.576564034013</v>
      </c>
      <c r="F4937" s="41">
        <f t="shared" ca="1" si="4657"/>
        <v>1819.9140725062011</v>
      </c>
      <c r="G4937" s="41">
        <f t="shared" ca="1" si="4657"/>
        <v>1804.5522549486964</v>
      </c>
      <c r="H4937" s="34">
        <f t="shared" ref="H4937:AM4937" ca="1" si="4674">H4677*H3294</f>
        <v>1731.6688521290428</v>
      </c>
      <c r="I4937" s="34">
        <f t="shared" ca="1" si="4674"/>
        <v>1717.5777936155912</v>
      </c>
      <c r="J4937" s="34">
        <f t="shared" ca="1" si="4674"/>
        <v>1703.7721624166932</v>
      </c>
      <c r="K4937" s="34">
        <f t="shared" ca="1" si="4674"/>
        <v>1690.2522999466887</v>
      </c>
      <c r="L4937" s="34">
        <f t="shared" ca="1" si="4674"/>
        <v>1690.9849353084323</v>
      </c>
      <c r="M4937" s="34">
        <f t="shared" ca="1" si="4674"/>
        <v>1689.9443449386777</v>
      </c>
      <c r="N4937" s="34">
        <f t="shared" ca="1" si="4674"/>
        <v>1687.240583495088</v>
      </c>
      <c r="O4937" s="34">
        <f t="shared" ca="1" si="4674"/>
        <v>1683.0109717244079</v>
      </c>
      <c r="P4937" s="34">
        <f t="shared" ca="1" si="4674"/>
        <v>1677.4164010307632</v>
      </c>
      <c r="Q4937" s="34">
        <f t="shared" ca="1" si="4674"/>
        <v>1662.4697006059494</v>
      </c>
      <c r="R4937" s="34">
        <f t="shared" ca="1" si="4674"/>
        <v>1655.4557403953436</v>
      </c>
      <c r="S4937" s="34">
        <f t="shared" ca="1" si="4674"/>
        <v>1643.7123072533825</v>
      </c>
      <c r="T4937" s="34">
        <f t="shared" ca="1" si="4674"/>
        <v>1632.2711563216642</v>
      </c>
      <c r="U4937" s="34">
        <f t="shared" ca="1" si="4674"/>
        <v>1621.1323882348222</v>
      </c>
      <c r="V4937" s="34">
        <f t="shared" ca="1" si="4674"/>
        <v>1610.2961008109296</v>
      </c>
      <c r="W4937" s="34">
        <f t="shared" ca="1" si="4674"/>
        <v>1599.7623891353671</v>
      </c>
      <c r="X4937" s="34">
        <f t="shared" ca="1" si="4674"/>
        <v>1589.5313456416138</v>
      </c>
      <c r="Y4937" s="34">
        <f t="shared" ca="1" si="4674"/>
        <v>1579.6030601897812</v>
      </c>
      <c r="Z4937" s="34">
        <f t="shared" ca="1" si="4674"/>
        <v>1569.9776201422558</v>
      </c>
      <c r="AA4937" s="34">
        <f t="shared" ca="1" si="4674"/>
        <v>1560.6551104372675</v>
      </c>
      <c r="AB4937" s="34">
        <f t="shared" ca="1" si="4674"/>
        <v>1551.6356136597396</v>
      </c>
      <c r="AC4937" s="34">
        <f t="shared" ca="1" si="4674"/>
        <v>1542.9192101102358</v>
      </c>
      <c r="AD4937" s="34">
        <f t="shared" ca="1" si="4674"/>
        <v>1534.5059778713469</v>
      </c>
      <c r="AE4937" s="34">
        <f t="shared" ca="1" si="4674"/>
        <v>1526.3959928723314</v>
      </c>
      <c r="AF4937" s="34">
        <f t="shared" ca="1" si="4674"/>
        <v>1518.5893289513454</v>
      </c>
      <c r="AG4937" s="34">
        <f t="shared" ca="1" si="4674"/>
        <v>1511.0860579160703</v>
      </c>
      <c r="AH4937" s="34">
        <f t="shared" ca="1" si="4674"/>
        <v>1503.8862496020697</v>
      </c>
      <c r="AI4937" s="34">
        <f t="shared" ca="1" si="4674"/>
        <v>1496.9899719296741</v>
      </c>
      <c r="AJ4937" s="34">
        <f t="shared" ca="1" si="4674"/>
        <v>1490.3972909587274</v>
      </c>
      <c r="AK4937" s="34">
        <f t="shared" ca="1" si="4674"/>
        <v>1484.1082709419836</v>
      </c>
      <c r="AL4937" s="34">
        <f t="shared" ca="1" si="4674"/>
        <v>1478.1229743764827</v>
      </c>
      <c r="AM4937" s="34">
        <f t="shared" ca="1" si="4674"/>
        <v>1472.4414620536945</v>
      </c>
      <c r="AN4937" s="34">
        <f t="shared" ref="AN4937:BF4937" ca="1" si="4675">AN4677*AN3294</f>
        <v>1467.0637931077488</v>
      </c>
      <c r="AO4937" s="34">
        <f t="shared" ca="1" si="4675"/>
        <v>1461.990025062544</v>
      </c>
      <c r="AP4937" s="34">
        <f t="shared" ca="1" si="4675"/>
        <v>1457.2202138770419</v>
      </c>
      <c r="AQ4937" s="34">
        <f t="shared" ca="1" si="4675"/>
        <v>1452.754413989539</v>
      </c>
      <c r="AR4937" s="34">
        <f t="shared" ca="1" si="4675"/>
        <v>1448.5926783602238</v>
      </c>
      <c r="AS4937" s="34">
        <f t="shared" ca="1" si="4675"/>
        <v>1444.7350585127965</v>
      </c>
      <c r="AT4937" s="34">
        <f t="shared" ca="1" si="4675"/>
        <v>1441.1816045744677</v>
      </c>
      <c r="AU4937" s="34">
        <f t="shared" ca="1" si="4675"/>
        <v>1437.9323653151025</v>
      </c>
      <c r="AV4937" s="34">
        <f t="shared" ca="1" si="4675"/>
        <v>1434.9873881848262</v>
      </c>
      <c r="AW4937" s="34">
        <f t="shared" ca="1" si="4675"/>
        <v>1432.3467193508557</v>
      </c>
      <c r="AX4937" s="34">
        <f t="shared" ca="1" si="4675"/>
        <v>1430.010403732867</v>
      </c>
      <c r="AY4937" s="34">
        <f t="shared" ca="1" si="4675"/>
        <v>1427.9784850376643</v>
      </c>
      <c r="AZ4937" s="34">
        <f t="shared" ca="1" si="4675"/>
        <v>1426.251005792453</v>
      </c>
      <c r="BA4937" s="34">
        <f t="shared" ca="1" si="4675"/>
        <v>1424.8280073774874</v>
      </c>
      <c r="BB4937" s="34">
        <f t="shared" ca="1" si="4675"/>
        <v>1423.7095300573844</v>
      </c>
      <c r="BC4937" s="34">
        <f t="shared" ca="1" si="4675"/>
        <v>1422.8956130118759</v>
      </c>
      <c r="BD4937" s="34">
        <f t="shared" ca="1" si="4675"/>
        <v>1422.3862943652925</v>
      </c>
      <c r="BE4937" s="34">
        <f t="shared" ca="1" si="4675"/>
        <v>1422.1816112155404</v>
      </c>
      <c r="BF4937" s="34">
        <f t="shared" ca="1" si="4675"/>
        <v>1422.2815996618697</v>
      </c>
    </row>
    <row r="4938" spans="1:58" x14ac:dyDescent="0.2">
      <c r="A4938" s="9" t="str">
        <f t="shared" si="4589"/>
        <v>Rwanda</v>
      </c>
      <c r="C4938" s="41">
        <f t="shared" ca="1" si="4657"/>
        <v>41.046648252861125</v>
      </c>
      <c r="D4938" s="41">
        <f t="shared" ca="1" si="4657"/>
        <v>45.033099719472609</v>
      </c>
      <c r="E4938" s="41">
        <f t="shared" ca="1" si="4657"/>
        <v>49.237238885014946</v>
      </c>
      <c r="F4938" s="41">
        <f t="shared" ca="1" si="4657"/>
        <v>53.656286150962977</v>
      </c>
      <c r="G4938" s="41">
        <f t="shared" ca="1" si="4657"/>
        <v>58.286356530313917</v>
      </c>
      <c r="H4938" s="34">
        <f t="shared" ref="H4938:AM4938" ca="1" si="4676">H4678*H3295</f>
        <v>45.796519178865879</v>
      </c>
      <c r="I4938" s="34">
        <f t="shared" ca="1" si="4676"/>
        <v>49.47600526690897</v>
      </c>
      <c r="J4938" s="34">
        <f t="shared" ca="1" si="4676"/>
        <v>53.310615804678463</v>
      </c>
      <c r="K4938" s="34">
        <f t="shared" ca="1" si="4676"/>
        <v>71.8357348013311</v>
      </c>
      <c r="L4938" s="34">
        <f t="shared" ca="1" si="4676"/>
        <v>78.219744932766616</v>
      </c>
      <c r="M4938" s="34">
        <f t="shared" ca="1" si="4676"/>
        <v>84.950041931533363</v>
      </c>
      <c r="N4938" s="34">
        <f t="shared" ca="1" si="4676"/>
        <v>92.024335711791736</v>
      </c>
      <c r="O4938" s="34">
        <f t="shared" ca="1" si="4676"/>
        <v>99.438191281351635</v>
      </c>
      <c r="P4938" s="34">
        <f t="shared" ca="1" si="4676"/>
        <v>107.18494809051494</v>
      </c>
      <c r="Q4938" s="34">
        <f t="shared" ca="1" si="4676"/>
        <v>112.27098551142501</v>
      </c>
      <c r="R4938" s="34">
        <f t="shared" ca="1" si="4676"/>
        <v>121.04988307158116</v>
      </c>
      <c r="S4938" s="34">
        <f t="shared" ca="1" si="4676"/>
        <v>127.56750435748791</v>
      </c>
      <c r="T4938" s="34">
        <f t="shared" ca="1" si="4676"/>
        <v>134.16740416475233</v>
      </c>
      <c r="U4938" s="34">
        <f t="shared" ca="1" si="4676"/>
        <v>140.83604557479018</v>
      </c>
      <c r="V4938" s="34">
        <f t="shared" ca="1" si="4676"/>
        <v>147.55974487734011</v>
      </c>
      <c r="W4938" s="34">
        <f t="shared" ca="1" si="4676"/>
        <v>154.32474129749019</v>
      </c>
      <c r="X4938" s="34">
        <f t="shared" ca="1" si="4676"/>
        <v>161.11726344412543</v>
      </c>
      <c r="Y4938" s="34">
        <f t="shared" ca="1" si="4676"/>
        <v>167.92359209186765</v>
      </c>
      <c r="Z4938" s="34">
        <f t="shared" ca="1" si="4676"/>
        <v>174.73011898493684</v>
      </c>
      <c r="AA4938" s="34">
        <f t="shared" ca="1" si="4676"/>
        <v>181.52340142391498</v>
      </c>
      <c r="AB4938" s="34">
        <f t="shared" ca="1" si="4676"/>
        <v>188.29021246542717</v>
      </c>
      <c r="AC4938" s="34">
        <f t="shared" ca="1" si="4676"/>
        <v>195.01758662846862</v>
      </c>
      <c r="AD4938" s="34">
        <f t="shared" ca="1" si="4676"/>
        <v>201.69286106022304</v>
      </c>
      <c r="AE4938" s="34">
        <f t="shared" ca="1" si="4676"/>
        <v>208.30371216718078</v>
      </c>
      <c r="AF4938" s="34">
        <f t="shared" ca="1" si="4676"/>
        <v>214.83818776527917</v>
      </c>
      <c r="AG4938" s="34">
        <f t="shared" ca="1" si="4676"/>
        <v>221.28473484428002</v>
      </c>
      <c r="AH4938" s="34">
        <f t="shared" ca="1" si="4676"/>
        <v>227.63222307809158</v>
      </c>
      <c r="AI4938" s="34">
        <f t="shared" ca="1" si="4676"/>
        <v>233.86996424298096</v>
      </c>
      <c r="AJ4938" s="34">
        <f t="shared" ca="1" si="4676"/>
        <v>239.98772773127104</v>
      </c>
      <c r="AK4938" s="34">
        <f t="shared" ca="1" si="4676"/>
        <v>245.9757523679832</v>
      </c>
      <c r="AL4938" s="34">
        <f t="shared" ca="1" si="4676"/>
        <v>251.82475475381136</v>
      </c>
      <c r="AM4938" s="34">
        <f t="shared" ca="1" si="4676"/>
        <v>257.52593436861844</v>
      </c>
      <c r="AN4938" s="34">
        <f t="shared" ref="AN4938:BF4938" ca="1" si="4677">AN4678*AN3295</f>
        <v>263.07097567728232</v>
      </c>
      <c r="AO4938" s="34">
        <f t="shared" ca="1" si="4677"/>
        <v>268.4520474829838</v>
      </c>
      <c r="AP4938" s="34">
        <f t="shared" ca="1" si="4677"/>
        <v>273.66179977395046</v>
      </c>
      <c r="AQ4938" s="34">
        <f t="shared" ca="1" si="4677"/>
        <v>278.69335830697145</v>
      </c>
      <c r="AR4938" s="34">
        <f t="shared" ca="1" si="4677"/>
        <v>283.54031716676229</v>
      </c>
      <c r="AS4938" s="34">
        <f t="shared" ca="1" si="4677"/>
        <v>288.19672953311533</v>
      </c>
      <c r="AT4938" s="34">
        <f t="shared" ca="1" si="4677"/>
        <v>292.65709687982417</v>
      </c>
      <c r="AU4938" s="34">
        <f t="shared" ca="1" si="4677"/>
        <v>296.91635681915034</v>
      </c>
      <c r="AV4938" s="34">
        <f t="shared" ca="1" si="4677"/>
        <v>300.9698697952303</v>
      </c>
      <c r="AW4938" s="34">
        <f t="shared" ca="1" si="4677"/>
        <v>304.81340481769917</v>
      </c>
      <c r="AX4938" s="34">
        <f t="shared" ca="1" si="4677"/>
        <v>308.44312441509106</v>
      </c>
      <c r="AY4938" s="34">
        <f t="shared" ca="1" si="4677"/>
        <v>311.85556897453279</v>
      </c>
      <c r="AZ4938" s="34">
        <f t="shared" ca="1" si="4677"/>
        <v>315.04764062204526</v>
      </c>
      <c r="BA4938" s="34">
        <f t="shared" ca="1" si="4677"/>
        <v>318.01658678457329</v>
      </c>
      <c r="BB4938" s="34">
        <f t="shared" ca="1" si="4677"/>
        <v>320.75998356284032</v>
      </c>
      <c r="BC4938" s="34">
        <f t="shared" ca="1" si="4677"/>
        <v>323.27571903135185</v>
      </c>
      <c r="BD4938" s="34">
        <f t="shared" ca="1" si="4677"/>
        <v>325.56197657051013</v>
      </c>
      <c r="BE4938" s="34">
        <f t="shared" ca="1" si="4677"/>
        <v>327.61721832385183</v>
      </c>
      <c r="BF4938" s="34">
        <f t="shared" ca="1" si="4677"/>
        <v>329.44016886304576</v>
      </c>
    </row>
    <row r="4939" spans="1:58" x14ac:dyDescent="0.2">
      <c r="A4939" s="9" t="str">
        <f t="shared" si="4589"/>
        <v>Réunion</v>
      </c>
      <c r="C4939" s="41">
        <f t="shared" ref="C4939:G4948" ca="1" si="4678">C3992</f>
        <v>6.1009683934023249</v>
      </c>
      <c r="D4939" s="41">
        <f t="shared" ca="1" si="4678"/>
        <v>6.2459763626788183</v>
      </c>
      <c r="E4939" s="41">
        <f t="shared" ca="1" si="4678"/>
        <v>6.3876347060132517</v>
      </c>
      <c r="F4939" s="41">
        <f t="shared" ca="1" si="4678"/>
        <v>6.5257978761215165</v>
      </c>
      <c r="G4939" s="41">
        <f t="shared" ca="1" si="4678"/>
        <v>6.6603355080810092</v>
      </c>
      <c r="H4939" s="34">
        <f t="shared" ref="H4939:AM4939" ca="1" si="4679">H4679*H3296</f>
        <v>5.5577793492252345</v>
      </c>
      <c r="I4939" s="34">
        <f t="shared" ca="1" si="4679"/>
        <v>5.6754414607262325</v>
      </c>
      <c r="J4939" s="34">
        <f t="shared" ca="1" si="4679"/>
        <v>5.7905067289040844</v>
      </c>
      <c r="K4939" s="34">
        <f t="shared" ca="1" si="4679"/>
        <v>6.6992674342757681</v>
      </c>
      <c r="L4939" s="34">
        <f t="shared" ca="1" si="4679"/>
        <v>6.8875794697866564</v>
      </c>
      <c r="M4939" s="34">
        <f t="shared" ca="1" si="4679"/>
        <v>7.0731894539234155</v>
      </c>
      <c r="N4939" s="34">
        <f t="shared" ca="1" si="4679"/>
        <v>7.2557273466474692</v>
      </c>
      <c r="O4939" s="34">
        <f t="shared" ca="1" si="4679"/>
        <v>7.4348333592507343</v>
      </c>
      <c r="P4939" s="34">
        <f t="shared" ca="1" si="4679"/>
        <v>7.6101595876992487</v>
      </c>
      <c r="Q4939" s="34">
        <f t="shared" ca="1" si="4679"/>
        <v>7.6220851609297116</v>
      </c>
      <c r="R4939" s="34">
        <f t="shared" ca="1" si="4679"/>
        <v>7.8776228862570452</v>
      </c>
      <c r="S4939" s="34">
        <f t="shared" ca="1" si="4679"/>
        <v>7.9634111099334399</v>
      </c>
      <c r="T4939" s="34">
        <f t="shared" ca="1" si="4679"/>
        <v>8.0450471140967856</v>
      </c>
      <c r="U4939" s="34">
        <f t="shared" ca="1" si="4679"/>
        <v>8.1225597903850666</v>
      </c>
      <c r="V4939" s="34">
        <f t="shared" ca="1" si="4679"/>
        <v>8.195984866125503</v>
      </c>
      <c r="W4939" s="34">
        <f t="shared" ca="1" si="4679"/>
        <v>8.2653643190618311</v>
      </c>
      <c r="X4939" s="34">
        <f t="shared" ca="1" si="4679"/>
        <v>8.3307458103548466</v>
      </c>
      <c r="Y4939" s="34">
        <f t="shared" ca="1" si="4679"/>
        <v>8.3921821376858148</v>
      </c>
      <c r="Z4939" s="34">
        <f t="shared" ca="1" si="4679"/>
        <v>8.449730709933835</v>
      </c>
      <c r="AA4939" s="34">
        <f t="shared" ca="1" si="4679"/>
        <v>8.5034530445689303</v>
      </c>
      <c r="AB4939" s="34">
        <f t="shared" ca="1" si="4679"/>
        <v>8.553414288602692</v>
      </c>
      <c r="AC4939" s="34">
        <f t="shared" ca="1" si="4679"/>
        <v>8.5996827636669533</v>
      </c>
      <c r="AD4939" s="34">
        <f t="shared" ca="1" si="4679"/>
        <v>8.6423295355473755</v>
      </c>
      <c r="AE4939" s="34">
        <f t="shared" ca="1" si="4679"/>
        <v>8.6814280082822304</v>
      </c>
      <c r="AF4939" s="34">
        <f t="shared" ca="1" si="4679"/>
        <v>8.7170535427452585</v>
      </c>
      <c r="AG4939" s="34">
        <f t="shared" ca="1" si="4679"/>
        <v>8.7492830994644422</v>
      </c>
      <c r="AH4939" s="34">
        <f t="shared" ca="1" si="4679"/>
        <v>8.7781949052840726</v>
      </c>
      <c r="AI4939" s="34">
        <f t="shared" ca="1" si="4679"/>
        <v>8.803868143353947</v>
      </c>
      <c r="AJ4939" s="34">
        <f t="shared" ca="1" si="4679"/>
        <v>8.8263826658258502</v>
      </c>
      <c r="AK4939" s="34">
        <f t="shared" ca="1" si="4679"/>
        <v>8.8458187285513752</v>
      </c>
      <c r="AL4939" s="34">
        <f t="shared" ca="1" si="4679"/>
        <v>8.862256747005727</v>
      </c>
      <c r="AM4939" s="34">
        <f t="shared" ca="1" si="4679"/>
        <v>8.8757770726073861</v>
      </c>
      <c r="AN4939" s="34">
        <f t="shared" ref="AN4939:BF4939" ca="1" si="4680">AN4679*AN3296</f>
        <v>8.8864597885623304</v>
      </c>
      <c r="AO4939" s="34">
        <f t="shared" ca="1" si="4680"/>
        <v>8.8943845243322439</v>
      </c>
      <c r="AP4939" s="34">
        <f t="shared" ca="1" si="4680"/>
        <v>8.8996302878075024</v>
      </c>
      <c r="AQ4939" s="34">
        <f t="shared" ca="1" si="4680"/>
        <v>8.9022753142566522</v>
      </c>
      <c r="AR4939" s="34">
        <f t="shared" ca="1" si="4680"/>
        <v>8.9023969311230537</v>
      </c>
      <c r="AS4939" s="34">
        <f t="shared" ca="1" si="4680"/>
        <v>8.9000714377456429</v>
      </c>
      <c r="AT4939" s="34">
        <f t="shared" ca="1" si="4680"/>
        <v>8.8953739990930281</v>
      </c>
      <c r="AU4939" s="34">
        <f t="shared" ca="1" si="4680"/>
        <v>8.8883785526177199</v>
      </c>
      <c r="AV4939" s="34">
        <f t="shared" ca="1" si="4680"/>
        <v>8.8791577273591376</v>
      </c>
      <c r="AW4939" s="34">
        <f t="shared" ca="1" si="4680"/>
        <v>8.8677827744494628</v>
      </c>
      <c r="AX4939" s="34">
        <f t="shared" ca="1" si="4680"/>
        <v>8.8543235082048337</v>
      </c>
      <c r="AY4939" s="34">
        <f t="shared" ca="1" si="4680"/>
        <v>8.8388482570148934</v>
      </c>
      <c r="AZ4939" s="34">
        <f t="shared" ca="1" si="4680"/>
        <v>8.8214238232760369</v>
      </c>
      <c r="BA4939" s="34">
        <f t="shared" ca="1" si="4680"/>
        <v>8.8021154516472659</v>
      </c>
      <c r="BB4939" s="34">
        <f t="shared" ca="1" si="4680"/>
        <v>8.7809868049417865</v>
      </c>
      <c r="BC4939" s="34">
        <f t="shared" ca="1" si="4680"/>
        <v>8.7580999470022398</v>
      </c>
      <c r="BD4939" s="34">
        <f t="shared" ca="1" si="4680"/>
        <v>8.7335153319422165</v>
      </c>
      <c r="BE4939" s="34">
        <f t="shared" ca="1" si="4680"/>
        <v>8.7072917991712444</v>
      </c>
      <c r="BF4939" s="34">
        <f t="shared" ca="1" si="4680"/>
        <v>8.6794865736546036</v>
      </c>
    </row>
    <row r="4940" spans="1:58" x14ac:dyDescent="0.2">
      <c r="A4940" s="9" t="str">
        <f t="shared" si="4589"/>
        <v>Saint Helena</v>
      </c>
      <c r="C4940" s="41">
        <f t="shared" ca="1" si="4678"/>
        <v>0.17600283983368598</v>
      </c>
      <c r="D4940" s="41">
        <f t="shared" ca="1" si="4678"/>
        <v>0.18111553499131777</v>
      </c>
      <c r="E4940" s="41">
        <f t="shared" ca="1" si="4678"/>
        <v>0.18618396346770139</v>
      </c>
      <c r="F4940" s="41">
        <f t="shared" ca="1" si="4678"/>
        <v>0.1912031821838614</v>
      </c>
      <c r="G4940" s="41">
        <f t="shared" ca="1" si="4678"/>
        <v>0.19616858964621556</v>
      </c>
      <c r="H4940" s="34">
        <f t="shared" ref="H4940:AM4940" ca="1" si="4681">H4680*H3297</f>
        <v>0.16456846926845875</v>
      </c>
      <c r="I4940" s="34">
        <f t="shared" ca="1" si="4681"/>
        <v>0.16894578554724463</v>
      </c>
      <c r="J4940" s="34">
        <f t="shared" ca="1" si="4681"/>
        <v>0.17329234810354746</v>
      </c>
      <c r="K4940" s="34">
        <f t="shared" ca="1" si="4681"/>
        <v>0.20155688887588868</v>
      </c>
      <c r="L4940" s="34">
        <f t="shared" ca="1" si="4681"/>
        <v>0.20833950346173777</v>
      </c>
      <c r="M4940" s="34">
        <f t="shared" ca="1" si="4681"/>
        <v>0.2151133556891954</v>
      </c>
      <c r="N4940" s="34">
        <f t="shared" ca="1" si="4681"/>
        <v>0.2218669788308269</v>
      </c>
      <c r="O4940" s="34">
        <f t="shared" ca="1" si="4681"/>
        <v>0.22858897100081177</v>
      </c>
      <c r="P4940" s="34">
        <f t="shared" ca="1" si="4681"/>
        <v>0.23526804758187803</v>
      </c>
      <c r="Q4940" s="34">
        <f t="shared" ca="1" si="4681"/>
        <v>0.2369477478039371</v>
      </c>
      <c r="R4940" s="34">
        <f t="shared" ca="1" si="4681"/>
        <v>0.24625177649616697</v>
      </c>
      <c r="S4940" s="34">
        <f t="shared" ca="1" si="4681"/>
        <v>0.25033098325305769</v>
      </c>
      <c r="T4940" s="34">
        <f t="shared" ca="1" si="4681"/>
        <v>0.25432520989499396</v>
      </c>
      <c r="U4940" s="34">
        <f t="shared" ca="1" si="4681"/>
        <v>0.258233920048481</v>
      </c>
      <c r="V4940" s="34">
        <f t="shared" ca="1" si="4681"/>
        <v>0.26205678241889613</v>
      </c>
      <c r="W4940" s="34">
        <f t="shared" ca="1" si="4681"/>
        <v>0.26579365793978121</v>
      </c>
      <c r="X4940" s="34">
        <f t="shared" ca="1" si="4681"/>
        <v>0.26944458706870422</v>
      </c>
      <c r="Y4940" s="34">
        <f t="shared" ca="1" si="4681"/>
        <v>0.27300977729448378</v>
      </c>
      <c r="Z4940" s="34">
        <f t="shared" ca="1" si="4681"/>
        <v>0.2764895909119332</v>
      </c>
      <c r="AA4940" s="34">
        <f t="shared" ca="1" si="4681"/>
        <v>0.279884533112156</v>
      </c>
      <c r="AB4940" s="34">
        <f t="shared" ca="1" si="4681"/>
        <v>0.28319524042882965</v>
      </c>
      <c r="AC4940" s="34">
        <f t="shared" ca="1" si="4681"/>
        <v>0.28642246957386652</v>
      </c>
      <c r="AD4940" s="34">
        <f t="shared" ca="1" si="4681"/>
        <v>0.28956708668934278</v>
      </c>
      <c r="AE4940" s="34">
        <f t="shared" ca="1" si="4681"/>
        <v>0.29263005703663203</v>
      </c>
      <c r="AF4940" s="34">
        <f t="shared" ca="1" si="4681"/>
        <v>0.29561243513826618</v>
      </c>
      <c r="AG4940" s="34">
        <f t="shared" ca="1" si="4681"/>
        <v>0.29851535538315083</v>
      </c>
      <c r="AH4940" s="34">
        <f t="shared" ca="1" si="4681"/>
        <v>0.3013400231013727</v>
      </c>
      <c r="AI4940" s="34">
        <f t="shared" ca="1" si="4681"/>
        <v>0.30408770611092523</v>
      </c>
      <c r="AJ4940" s="34">
        <f t="shared" ca="1" si="4681"/>
        <v>0.30675972673522489</v>
      </c>
      <c r="AK4940" s="34">
        <f t="shared" ca="1" si="4681"/>
        <v>0.30935745428726391</v>
      </c>
      <c r="AL4940" s="34">
        <f t="shared" ca="1" si="4681"/>
        <v>0.31188229801362521</v>
      </c>
      <c r="AM4940" s="34">
        <f t="shared" ca="1" si="4681"/>
        <v>0.31433570048933168</v>
      </c>
      <c r="AN4940" s="34">
        <f t="shared" ref="AN4940:BF4940" ca="1" si="4682">AN4680*AN3297</f>
        <v>0.3167191314526015</v>
      </c>
      <c r="AO4940" s="34">
        <f t="shared" ca="1" si="4682"/>
        <v>0.31903408206699158</v>
      </c>
      <c r="AP4940" s="34">
        <f t="shared" ca="1" si="4682"/>
        <v>0.32128205959711575</v>
      </c>
      <c r="AQ4940" s="34">
        <f t="shared" ca="1" si="4682"/>
        <v>0.3234645824830894</v>
      </c>
      <c r="AR4940" s="34">
        <f t="shared" ca="1" si="4682"/>
        <v>0.32558317579805679</v>
      </c>
      <c r="AS4940" s="34">
        <f t="shared" ca="1" si="4682"/>
        <v>0.32763936707257318</v>
      </c>
      <c r="AT4940" s="34">
        <f t="shared" ca="1" si="4682"/>
        <v>0.32963468246922112</v>
      </c>
      <c r="AU4940" s="34">
        <f t="shared" ca="1" si="4682"/>
        <v>0.33157064329061497</v>
      </c>
      <c r="AV4940" s="34">
        <f t="shared" ca="1" si="4682"/>
        <v>0.33344876280387004</v>
      </c>
      <c r="AW4940" s="34">
        <f t="shared" ca="1" si="4682"/>
        <v>0.33527054336466466</v>
      </c>
      <c r="AX4940" s="34">
        <f t="shared" ca="1" si="4682"/>
        <v>0.33703747382418703</v>
      </c>
      <c r="AY4940" s="34">
        <f t="shared" ca="1" si="4682"/>
        <v>0.33875102720251454</v>
      </c>
      <c r="AZ4940" s="34">
        <f t="shared" ca="1" si="4682"/>
        <v>0.34041265861231629</v>
      </c>
      <c r="BA4940" s="34">
        <f t="shared" ca="1" si="4682"/>
        <v>0.3420238034171707</v>
      </c>
      <c r="BB4940" s="34">
        <f t="shared" ca="1" si="4682"/>
        <v>0.34358587560925591</v>
      </c>
      <c r="BC4940" s="34">
        <f t="shared" ca="1" si="4682"/>
        <v>0.34510026639167268</v>
      </c>
      <c r="BD4940" s="34">
        <f t="shared" ca="1" si="4682"/>
        <v>0.34656834295120192</v>
      </c>
      <c r="BE4940" s="34">
        <f t="shared" ca="1" si="4682"/>
        <v>0.34799144740786259</v>
      </c>
      <c r="BF4940" s="34">
        <f t="shared" ca="1" si="4682"/>
        <v>0.34937089592822174</v>
      </c>
    </row>
    <row r="4941" spans="1:58" x14ac:dyDescent="0.2">
      <c r="A4941" s="9" t="str">
        <f t="shared" si="4589"/>
        <v>Saint Kitts and Nevis</v>
      </c>
      <c r="C4941" s="41">
        <f t="shared" ca="1" si="4678"/>
        <v>0.50896637548729962</v>
      </c>
      <c r="D4941" s="41">
        <f t="shared" ca="1" si="4678"/>
        <v>0.52243360481421275</v>
      </c>
      <c r="E4941" s="41">
        <f t="shared" ca="1" si="4678"/>
        <v>0.53552253387103288</v>
      </c>
      <c r="F4941" s="41">
        <f t="shared" ca="1" si="4678"/>
        <v>0.54821369340586468</v>
      </c>
      <c r="G4941" s="41">
        <f t="shared" ca="1" si="4678"/>
        <v>0.56048863484972922</v>
      </c>
      <c r="H4941" s="34">
        <f t="shared" ref="H4941:AM4941" ca="1" si="4683">H4681*H3298</f>
        <v>0.49292333823941747</v>
      </c>
      <c r="I4941" s="34">
        <f t="shared" ca="1" si="4683"/>
        <v>0.50389706752422325</v>
      </c>
      <c r="J4941" s="34">
        <f t="shared" ca="1" si="4683"/>
        <v>0.51450364392554293</v>
      </c>
      <c r="K4941" s="34">
        <f t="shared" ca="1" si="4683"/>
        <v>0.52472665188650869</v>
      </c>
      <c r="L4941" s="34">
        <f t="shared" ca="1" si="4683"/>
        <v>0.54934866409056216</v>
      </c>
      <c r="M4941" s="34">
        <f t="shared" ca="1" si="4683"/>
        <v>0.57374027659608084</v>
      </c>
      <c r="N4941" s="34">
        <f t="shared" ca="1" si="4683"/>
        <v>0.5977409948744512</v>
      </c>
      <c r="O4941" s="34">
        <f t="shared" ca="1" si="4683"/>
        <v>0.62118344826037664</v>
      </c>
      <c r="P4941" s="34">
        <f t="shared" ca="1" si="4683"/>
        <v>0.64389588294215416</v>
      </c>
      <c r="Q4941" s="34">
        <f t="shared" ca="1" si="4683"/>
        <v>0.64548482689803577</v>
      </c>
      <c r="R4941" s="34">
        <f t="shared" ca="1" si="4683"/>
        <v>0.66372237637147824</v>
      </c>
      <c r="S4941" s="34">
        <f t="shared" ca="1" si="4683"/>
        <v>0.66990396922833018</v>
      </c>
      <c r="T4941" s="34">
        <f t="shared" ca="1" si="4683"/>
        <v>0.67551134639689825</v>
      </c>
      <c r="U4941" s="34">
        <f t="shared" ca="1" si="4683"/>
        <v>0.68053760628154913</v>
      </c>
      <c r="V4941" s="34">
        <f t="shared" ca="1" si="4683"/>
        <v>0.68497643914510264</v>
      </c>
      <c r="W4941" s="34">
        <f t="shared" ca="1" si="4683"/>
        <v>0.68882209620981893</v>
      </c>
      <c r="X4941" s="34">
        <f t="shared" ca="1" si="4683"/>
        <v>0.69206935941353986</v>
      </c>
      <c r="Y4941" s="34">
        <f t="shared" ca="1" si="4683"/>
        <v>0.69471351191112263</v>
      </c>
      <c r="Z4941" s="34">
        <f t="shared" ca="1" si="4683"/>
        <v>0.6967503093849553</v>
      </c>
      <c r="AA4941" s="34">
        <f t="shared" ca="1" si="4683"/>
        <v>0.69817595222743201</v>
      </c>
      <c r="AB4941" s="34">
        <f t="shared" ca="1" si="4683"/>
        <v>0.69898705863526278</v>
      </c>
      <c r="AC4941" s="34">
        <f t="shared" ca="1" si="4683"/>
        <v>0.69918063865697122</v>
      </c>
      <c r="AD4941" s="34">
        <f t="shared" ca="1" si="4683"/>
        <v>0.698754069212702</v>
      </c>
      <c r="AE4941" s="34">
        <f t="shared" ca="1" si="4683"/>
        <v>0.69770507010906202</v>
      </c>
      <c r="AF4941" s="34">
        <f t="shared" ca="1" si="4683"/>
        <v>0.6960316810524716</v>
      </c>
      <c r="AG4941" s="34">
        <f t="shared" ca="1" si="4683"/>
        <v>0.69373223967004716</v>
      </c>
      <c r="AH4941" s="34">
        <f t="shared" ca="1" si="4683"/>
        <v>0.69080536052810082</v>
      </c>
      <c r="AI4941" s="34">
        <f t="shared" ca="1" si="4683"/>
        <v>0.6872499151455459</v>
      </c>
      <c r="AJ4941" s="34">
        <f t="shared" ca="1" si="4683"/>
        <v>0.68306501298312117</v>
      </c>
      <c r="AK4941" s="34">
        <f t="shared" ca="1" si="4683"/>
        <v>0.67824998339801945</v>
      </c>
      <c r="AL4941" s="34">
        <f t="shared" ca="1" si="4683"/>
        <v>0.67280435853699072</v>
      </c>
      <c r="AM4941" s="34">
        <f t="shared" ca="1" si="4683"/>
        <v>0.66672785715085525</v>
      </c>
      <c r="AN4941" s="34">
        <f t="shared" ref="AN4941:BF4941" ca="1" si="4684">AN4681*AN3298</f>
        <v>0.66002036929903707</v>
      </c>
      <c r="AO4941" s="34">
        <f t="shared" ca="1" si="4684"/>
        <v>0.65268194192362949</v>
      </c>
      <c r="AP4941" s="34">
        <f t="shared" ca="1" si="4684"/>
        <v>0.64471276525763754</v>
      </c>
      <c r="AQ4941" s="34">
        <f t="shared" ca="1" si="4684"/>
        <v>0.6361131600437776</v>
      </c>
      <c r="AR4941" s="34">
        <f t="shared" ca="1" si="4684"/>
        <v>0.62688356552719782</v>
      </c>
      <c r="AS4941" s="34">
        <f t="shared" ca="1" si="4684"/>
        <v>0.61702452819792708</v>
      </c>
      <c r="AT4941" s="34">
        <f t="shared" ca="1" si="4684"/>
        <v>0.60653669124498966</v>
      </c>
      <c r="AU4941" s="34">
        <f t="shared" ca="1" si="4684"/>
        <v>0.59542078469709558</v>
      </c>
      <c r="AV4941" s="34">
        <f t="shared" ca="1" si="4684"/>
        <v>0.5836776162125763</v>
      </c>
      <c r="AW4941" s="34">
        <f t="shared" ca="1" si="4684"/>
        <v>0.57130806249464672</v>
      </c>
      <c r="AX4941" s="34">
        <f t="shared" ca="1" si="4684"/>
        <v>0.55831306129475688</v>
      </c>
      <c r="AY4941" s="34">
        <f t="shared" ca="1" si="4684"/>
        <v>0.54469360398052347</v>
      </c>
      <c r="AZ4941" s="34">
        <f t="shared" ca="1" si="4684"/>
        <v>0.53045072863287723</v>
      </c>
      <c r="BA4941" s="34">
        <f t="shared" ca="1" si="4684"/>
        <v>0.51558551365105088</v>
      </c>
      <c r="BB4941" s="34">
        <f t="shared" ca="1" si="4684"/>
        <v>0.50009907183093572</v>
      </c>
      <c r="BC4941" s="34">
        <f t="shared" ca="1" si="4684"/>
        <v>0.4839925448964984</v>
      </c>
      <c r="BD4941" s="34">
        <f t="shared" ca="1" si="4684"/>
        <v>0.46726709845220771</v>
      </c>
      <c r="BE4941" s="34">
        <f t="shared" ca="1" si="4684"/>
        <v>0.44992391733872661</v>
      </c>
      <c r="BF4941" s="34">
        <f t="shared" ca="1" si="4684"/>
        <v>0.43196420136103991</v>
      </c>
    </row>
    <row r="4942" spans="1:58" x14ac:dyDescent="0.2">
      <c r="A4942" s="9" t="str">
        <f t="shared" si="4589"/>
        <v>Saint Lucia</v>
      </c>
      <c r="C4942" s="41">
        <f t="shared" ca="1" si="4678"/>
        <v>1.4349857036957925</v>
      </c>
      <c r="D4942" s="41">
        <f t="shared" ca="1" si="4678"/>
        <v>1.4427077597911766</v>
      </c>
      <c r="E4942" s="41">
        <f t="shared" ca="1" si="4678"/>
        <v>1.4495338788270948</v>
      </c>
      <c r="F4942" s="41">
        <f t="shared" ca="1" si="4678"/>
        <v>1.4554845675240597</v>
      </c>
      <c r="G4942" s="41">
        <f t="shared" ca="1" si="4678"/>
        <v>1.4605814168252667</v>
      </c>
      <c r="H4942" s="34">
        <f t="shared" ref="H4942:AM4942" ca="1" si="4685">H4682*H3299</f>
        <v>1.1565949635699304</v>
      </c>
      <c r="I4942" s="34">
        <f t="shared" ca="1" si="4685"/>
        <v>1.1631499438019366</v>
      </c>
      <c r="J4942" s="34">
        <f t="shared" ca="1" si="4685"/>
        <v>1.1690902733165858</v>
      </c>
      <c r="K4942" s="34">
        <f t="shared" ca="1" si="4685"/>
        <v>1.2052038040075286</v>
      </c>
      <c r="L4942" s="34">
        <f t="shared" ca="1" si="4685"/>
        <v>1.2576977484845315</v>
      </c>
      <c r="M4942" s="34">
        <f t="shared" ca="1" si="4685"/>
        <v>1.3096807206096281</v>
      </c>
      <c r="N4942" s="34">
        <f t="shared" ca="1" si="4685"/>
        <v>1.3606977411737675</v>
      </c>
      <c r="O4942" s="34">
        <f t="shared" ca="1" si="4685"/>
        <v>1.4102570842993658</v>
      </c>
      <c r="P4942" s="34">
        <f t="shared" ca="1" si="4685"/>
        <v>1.4578383015409278</v>
      </c>
      <c r="Q4942" s="34">
        <f t="shared" ca="1" si="4685"/>
        <v>1.442139676799258</v>
      </c>
      <c r="R4942" s="34">
        <f t="shared" ca="1" si="4685"/>
        <v>1.4671506693731495</v>
      </c>
      <c r="S4942" s="34">
        <f t="shared" ca="1" si="4685"/>
        <v>1.4639026411350851</v>
      </c>
      <c r="T4942" s="34">
        <f t="shared" ca="1" si="4685"/>
        <v>1.4601237294531126</v>
      </c>
      <c r="U4942" s="34">
        <f t="shared" ca="1" si="4685"/>
        <v>1.4558387480334762</v>
      </c>
      <c r="V4942" s="34">
        <f t="shared" ca="1" si="4685"/>
        <v>1.4510721775498998</v>
      </c>
      <c r="W4942" s="34">
        <f t="shared" ca="1" si="4685"/>
        <v>1.445848124331528</v>
      </c>
      <c r="X4942" s="34">
        <f t="shared" ca="1" si="4685"/>
        <v>1.4401902841325245</v>
      </c>
      <c r="Y4942" s="34">
        <f t="shared" ca="1" si="4685"/>
        <v>1.4341219106621914</v>
      </c>
      <c r="Z4942" s="34">
        <f t="shared" ca="1" si="4685"/>
        <v>1.4276657885627853</v>
      </c>
      <c r="AA4942" s="34">
        <f t="shared" ca="1" si="4685"/>
        <v>1.4208442105279719</v>
      </c>
      <c r="AB4942" s="34">
        <f t="shared" ca="1" si="4685"/>
        <v>1.4136789582610951</v>
      </c>
      <c r="AC4942" s="34">
        <f t="shared" ca="1" si="4685"/>
        <v>1.4061912869812088</v>
      </c>
      <c r="AD4942" s="34">
        <f t="shared" ca="1" si="4685"/>
        <v>1.3984019131997087</v>
      </c>
      <c r="AE4942" s="34">
        <f t="shared" ca="1" si="4685"/>
        <v>1.3903310054937739</v>
      </c>
      <c r="AF4942" s="34">
        <f t="shared" ca="1" si="4685"/>
        <v>1.381998178023661</v>
      </c>
      <c r="AG4942" s="34">
        <f t="shared" ca="1" si="4685"/>
        <v>1.3734224865453417</v>
      </c>
      <c r="AH4942" s="34">
        <f t="shared" ca="1" si="4685"/>
        <v>1.3646224266871567</v>
      </c>
      <c r="AI4942" s="34">
        <f t="shared" ca="1" si="4685"/>
        <v>1.3556159342715794</v>
      </c>
      <c r="AJ4942" s="34">
        <f t="shared" ca="1" si="4685"/>
        <v>1.3464203874743135</v>
      </c>
      <c r="AK4942" s="34">
        <f t="shared" ca="1" si="4685"/>
        <v>1.3370526106251654</v>
      </c>
      <c r="AL4942" s="34">
        <f t="shared" ca="1" si="4685"/>
        <v>1.3275288794723896</v>
      </c>
      <c r="AM4942" s="34">
        <f t="shared" ca="1" si="4685"/>
        <v>1.3178649277361674</v>
      </c>
      <c r="AN4942" s="34">
        <f t="shared" ref="AN4942:BF4942" ca="1" si="4686">AN4682*AN3299</f>
        <v>1.3080759547981275</v>
      </c>
      <c r="AO4942" s="34">
        <f t="shared" ca="1" si="4686"/>
        <v>1.2981766343770289</v>
      </c>
      <c r="AP4942" s="34">
        <f t="shared" ca="1" si="4686"/>
        <v>1.2881811240565217</v>
      </c>
      <c r="AQ4942" s="34">
        <f t="shared" ca="1" si="4686"/>
        <v>1.2781030755411351</v>
      </c>
      <c r="AR4942" s="34">
        <f t="shared" ca="1" si="4686"/>
        <v>1.2679556455249876</v>
      </c>
      <c r="AS4942" s="34">
        <f t="shared" ca="1" si="4686"/>
        <v>1.2577515070668843</v>
      </c>
      <c r="AT4942" s="34">
        <f t="shared" ca="1" si="4686"/>
        <v>1.2475028613794938</v>
      </c>
      <c r="AU4942" s="34">
        <f t="shared" ca="1" si="4686"/>
        <v>1.2372214499403542</v>
      </c>
      <c r="AV4942" s="34">
        <f t="shared" ca="1" si="4686"/>
        <v>1.2269185668502618</v>
      </c>
      <c r="AW4942" s="34">
        <f t="shared" ca="1" si="4686"/>
        <v>1.2166050713636301</v>
      </c>
      <c r="AX4942" s="34">
        <f t="shared" ca="1" si="4686"/>
        <v>1.2062914005274432</v>
      </c>
      <c r="AY4942" s="34">
        <f t="shared" ca="1" si="4686"/>
        <v>1.1959875818716676</v>
      </c>
      <c r="AZ4942" s="34">
        <f t="shared" ca="1" si="4686"/>
        <v>1.1857032460983716</v>
      </c>
      <c r="BA4942" s="34">
        <f t="shared" ca="1" si="4686"/>
        <v>1.1754476397220845</v>
      </c>
      <c r="BB4942" s="34">
        <f t="shared" ca="1" si="4686"/>
        <v>1.1652296376242897</v>
      </c>
      <c r="BC4942" s="34">
        <f t="shared" ca="1" si="4686"/>
        <v>1.1550577554810977</v>
      </c>
      <c r="BD4942" s="34">
        <f t="shared" ca="1" si="4686"/>
        <v>1.1449401620376243</v>
      </c>
      <c r="BE4942" s="34">
        <f t="shared" ca="1" si="4686"/>
        <v>1.1348846911979749</v>
      </c>
      <c r="BF4942" s="34">
        <f t="shared" ca="1" si="4686"/>
        <v>1.1248988539085996</v>
      </c>
    </row>
    <row r="4943" spans="1:58" x14ac:dyDescent="0.2">
      <c r="A4943" s="9" t="str">
        <f t="shared" si="4589"/>
        <v>Saint Pierre and Miquelon</v>
      </c>
      <c r="C4943" s="41">
        <f t="shared" ca="1" si="4678"/>
        <v>0.38043307964050949</v>
      </c>
      <c r="D4943" s="41">
        <f t="shared" ca="1" si="4678"/>
        <v>0.38082916608180734</v>
      </c>
      <c r="E4943" s="41">
        <f t="shared" ca="1" si="4678"/>
        <v>0.38121400299226776</v>
      </c>
      <c r="F4943" s="41">
        <f t="shared" ca="1" si="4678"/>
        <v>0.38158795049807626</v>
      </c>
      <c r="G4943" s="41">
        <f t="shared" ca="1" si="4678"/>
        <v>0.38195135655652646</v>
      </c>
      <c r="H4943" s="34">
        <f t="shared" ref="H4943:AM4943" ca="1" si="4687">H4683*H3300</f>
        <v>0.35591392195731875</v>
      </c>
      <c r="I4943" s="34">
        <f t="shared" ca="1" si="4687"/>
        <v>0.35653683284899979</v>
      </c>
      <c r="J4943" s="34">
        <f t="shared" ca="1" si="4687"/>
        <v>0.35714576148381133</v>
      </c>
      <c r="K4943" s="34">
        <f t="shared" ca="1" si="4687"/>
        <v>0.35774105727466626</v>
      </c>
      <c r="L4943" s="34">
        <f t="shared" ca="1" si="4687"/>
        <v>0.36394965625501124</v>
      </c>
      <c r="M4943" s="34">
        <f t="shared" ca="1" si="4687"/>
        <v>0.36964989240642332</v>
      </c>
      <c r="N4943" s="34">
        <f t="shared" ca="1" si="4687"/>
        <v>0.37481674347543648</v>
      </c>
      <c r="O4943" s="34">
        <f t="shared" ca="1" si="4687"/>
        <v>0.37943440738938577</v>
      </c>
      <c r="P4943" s="34">
        <f t="shared" ca="1" si="4687"/>
        <v>0.38349739179407472</v>
      </c>
      <c r="Q4943" s="34">
        <f t="shared" ca="1" si="4687"/>
        <v>0.38243740433975187</v>
      </c>
      <c r="R4943" s="34">
        <f t="shared" ca="1" si="4687"/>
        <v>0.38534157274477299</v>
      </c>
      <c r="S4943" s="34">
        <f t="shared" ca="1" si="4687"/>
        <v>0.38560170777346309</v>
      </c>
      <c r="T4943" s="34">
        <f t="shared" ca="1" si="4687"/>
        <v>0.38585488531687689</v>
      </c>
      <c r="U4943" s="34">
        <f t="shared" ca="1" si="4687"/>
        <v>0.38610132026197141</v>
      </c>
      <c r="V4943" s="34">
        <f t="shared" ca="1" si="4687"/>
        <v>0.38634122025189227</v>
      </c>
      <c r="W4943" s="34">
        <f t="shared" ca="1" si="4687"/>
        <v>0.38657478593796324</v>
      </c>
      <c r="X4943" s="34">
        <f t="shared" ca="1" si="4687"/>
        <v>0.38680221122328923</v>
      </c>
      <c r="Y4943" s="34">
        <f t="shared" ca="1" si="4687"/>
        <v>0.38702368349819372</v>
      </c>
      <c r="Z4943" s="34">
        <f t="shared" ca="1" si="4687"/>
        <v>0.38723938386771295</v>
      </c>
      <c r="AA4943" s="34">
        <f t="shared" ca="1" si="4687"/>
        <v>0.38744948737136609</v>
      </c>
      <c r="AB4943" s="34">
        <f t="shared" ca="1" si="4687"/>
        <v>0.38765416319542367</v>
      </c>
      <c r="AC4943" s="34">
        <f t="shared" ca="1" si="4687"/>
        <v>0.38785357487788896</v>
      </c>
      <c r="AD4943" s="34">
        <f t="shared" ca="1" si="4687"/>
        <v>0.38804788050641043</v>
      </c>
      <c r="AE4943" s="34">
        <f t="shared" ca="1" si="4687"/>
        <v>0.38823723290933571</v>
      </c>
      <c r="AF4943" s="34">
        <f t="shared" ca="1" si="4687"/>
        <v>0.3884217798401185</v>
      </c>
      <c r="AG4943" s="34">
        <f t="shared" ca="1" si="4687"/>
        <v>0.38860166415528291</v>
      </c>
      <c r="AH4943" s="34">
        <f t="shared" ca="1" si="4687"/>
        <v>0.38877702398614894</v>
      </c>
      <c r="AI4943" s="34">
        <f t="shared" ca="1" si="4687"/>
        <v>0.38894799290451748</v>
      </c>
      <c r="AJ4943" s="34">
        <f t="shared" ca="1" si="4687"/>
        <v>0.38911470008250842</v>
      </c>
      <c r="AK4943" s="34">
        <f t="shared" ca="1" si="4687"/>
        <v>0.38927727044674415</v>
      </c>
      <c r="AL4943" s="34">
        <f t="shared" ca="1" si="4687"/>
        <v>0.38943582482706246</v>
      </c>
      <c r="AM4943" s="34">
        <f t="shared" ca="1" si="4687"/>
        <v>0.38959048009994141</v>
      </c>
      <c r="AN4943" s="34">
        <f t="shared" ref="AN4943:BF4943" ca="1" si="4688">AN4683*AN3300</f>
        <v>0.38974134932681365</v>
      </c>
      <c r="AO4943" s="34">
        <f t="shared" ca="1" si="4688"/>
        <v>0.38988854188744176</v>
      </c>
      <c r="AP4943" s="34">
        <f t="shared" ca="1" si="4688"/>
        <v>0.39003216360852322</v>
      </c>
      <c r="AQ4943" s="34">
        <f t="shared" ca="1" si="4688"/>
        <v>0.39017231688768877</v>
      </c>
      <c r="AR4943" s="34">
        <f t="shared" ca="1" si="4688"/>
        <v>0.39030910081305176</v>
      </c>
      <c r="AS4943" s="34">
        <f t="shared" ca="1" si="4688"/>
        <v>0.39044261127846486</v>
      </c>
      <c r="AT4943" s="34">
        <f t="shared" ca="1" si="4688"/>
        <v>0.39057294109463175</v>
      </c>
      <c r="AU4943" s="34">
        <f t="shared" ca="1" si="4688"/>
        <v>0.39070018009622071</v>
      </c>
      <c r="AV4943" s="34">
        <f t="shared" ca="1" si="4688"/>
        <v>0.39082441524512113</v>
      </c>
      <c r="AW4943" s="34">
        <f t="shared" ca="1" si="4688"/>
        <v>0.39094573072997735</v>
      </c>
      <c r="AX4943" s="34">
        <f t="shared" ca="1" si="4688"/>
        <v>0.3910642080621361</v>
      </c>
      <c r="AY4943" s="34">
        <f t="shared" ca="1" si="4688"/>
        <v>0.39117992616813174</v>
      </c>
      <c r="AZ4943" s="34">
        <f t="shared" ca="1" si="4688"/>
        <v>0.39129296147883558</v>
      </c>
      <c r="BA4943" s="34">
        <f t="shared" ca="1" si="4688"/>
        <v>0.39140338801538888</v>
      </c>
      <c r="BB4943" s="34">
        <f t="shared" ca="1" si="4688"/>
        <v>0.39151127747203535</v>
      </c>
      <c r="BC4943" s="34">
        <f t="shared" ca="1" si="4688"/>
        <v>0.39161669929596493</v>
      </c>
      <c r="BD4943" s="34">
        <f t="shared" ca="1" si="4688"/>
        <v>0.39171972076427841</v>
      </c>
      <c r="BE4943" s="34">
        <f t="shared" ca="1" si="4688"/>
        <v>0.39182040705817606</v>
      </c>
      <c r="BF4943" s="34">
        <f t="shared" ca="1" si="4688"/>
        <v>0.39191882133447298</v>
      </c>
    </row>
    <row r="4944" spans="1:58" x14ac:dyDescent="0.2">
      <c r="A4944" s="9" t="str">
        <f t="shared" si="4589"/>
        <v>Saint Vincent and the Grenadines</v>
      </c>
      <c r="C4944" s="41">
        <f t="shared" ca="1" si="4678"/>
        <v>0.90076969746975288</v>
      </c>
      <c r="D4944" s="41">
        <f t="shared" ca="1" si="4678"/>
        <v>0.91545869620455134</v>
      </c>
      <c r="E4944" s="41">
        <f t="shared" ca="1" si="4678"/>
        <v>0.92956681525785123</v>
      </c>
      <c r="F4944" s="41">
        <f t="shared" ca="1" si="4678"/>
        <v>0.94308147588266955</v>
      </c>
      <c r="G4944" s="41">
        <f t="shared" ca="1" si="4678"/>
        <v>0.95599147441125298</v>
      </c>
      <c r="H4944" s="34">
        <f t="shared" ref="H4944:AM4944" ca="1" si="4689">H4684*H3301</f>
        <v>0.8419557036502161</v>
      </c>
      <c r="I4944" s="34">
        <f t="shared" ca="1" si="4689"/>
        <v>0.85386950935700368</v>
      </c>
      <c r="J4944" s="34">
        <f t="shared" ca="1" si="4689"/>
        <v>0.86526833713244122</v>
      </c>
      <c r="K4944" s="34">
        <f t="shared" ca="1" si="4689"/>
        <v>0.91876539409179381</v>
      </c>
      <c r="L4944" s="34">
        <f t="shared" ca="1" si="4689"/>
        <v>0.94311932197775672</v>
      </c>
      <c r="M4944" s="34">
        <f t="shared" ca="1" si="4689"/>
        <v>0.96684493385444248</v>
      </c>
      <c r="N4944" s="34">
        <f t="shared" ca="1" si="4689"/>
        <v>0.98986314056469948</v>
      </c>
      <c r="O4944" s="34">
        <f t="shared" ca="1" si="4689"/>
        <v>1.0120962575148771</v>
      </c>
      <c r="P4944" s="34">
        <f t="shared" ca="1" si="4689"/>
        <v>1.0334685762909785</v>
      </c>
      <c r="Q4944" s="34">
        <f t="shared" ca="1" si="4689"/>
        <v>1.029950245959351</v>
      </c>
      <c r="R4944" s="34">
        <f t="shared" ca="1" si="4689"/>
        <v>1.0560979637770187</v>
      </c>
      <c r="S4944" s="34">
        <f t="shared" ca="1" si="4689"/>
        <v>1.0613016302659257</v>
      </c>
      <c r="T4944" s="34">
        <f t="shared" ca="1" si="4689"/>
        <v>1.0658542309492229</v>
      </c>
      <c r="U4944" s="34">
        <f t="shared" ca="1" si="4689"/>
        <v>1.069757816482716</v>
      </c>
      <c r="V4944" s="34">
        <f t="shared" ca="1" si="4689"/>
        <v>1.0730149712484118</v>
      </c>
      <c r="W4944" s="34">
        <f t="shared" ca="1" si="4689"/>
        <v>1.0756287660957355</v>
      </c>
      <c r="X4944" s="34">
        <f t="shared" ca="1" si="4689"/>
        <v>1.0776027131258241</v>
      </c>
      <c r="Y4944" s="34">
        <f t="shared" ca="1" si="4689"/>
        <v>1.0789407225636192</v>
      </c>
      <c r="Z4944" s="34">
        <f t="shared" ca="1" si="4689"/>
        <v>1.0796470617408904</v>
      </c>
      <c r="AA4944" s="34">
        <f t="shared" ca="1" si="4689"/>
        <v>1.0797263162006148</v>
      </c>
      <c r="AB4944" s="34">
        <f t="shared" ca="1" si="4689"/>
        <v>1.0791833529140857</v>
      </c>
      <c r="AC4944" s="34">
        <f t="shared" ca="1" si="4689"/>
        <v>1.0780232855932219</v>
      </c>
      <c r="AD4944" s="34">
        <f t="shared" ca="1" si="4689"/>
        <v>1.0762514420663645</v>
      </c>
      <c r="AE4944" s="34">
        <f t="shared" ca="1" si="4689"/>
        <v>1.0738733336778565</v>
      </c>
      <c r="AF4944" s="34">
        <f t="shared" ca="1" si="4689"/>
        <v>1.0708946266625223</v>
      </c>
      <c r="AG4944" s="34">
        <f t="shared" ca="1" si="4689"/>
        <v>1.0673211154410247</v>
      </c>
      <c r="AH4944" s="34">
        <f t="shared" ca="1" si="4689"/>
        <v>1.0631586977733971</v>
      </c>
      <c r="AI4944" s="34">
        <f t="shared" ca="1" si="4689"/>
        <v>1.0584133517077847</v>
      </c>
      <c r="AJ4944" s="34">
        <f t="shared" ca="1" si="4689"/>
        <v>1.0530911142533579</v>
      </c>
      <c r="AK4944" s="34">
        <f t="shared" ca="1" si="4689"/>
        <v>1.0471980617080594</v>
      </c>
      <c r="AL4944" s="34">
        <f t="shared" ca="1" si="4689"/>
        <v>1.0407402915669637</v>
      </c>
      <c r="AM4944" s="34">
        <f t="shared" ca="1" si="4689"/>
        <v>1.0337239059377232</v>
      </c>
      <c r="AN4944" s="34">
        <f t="shared" ref="AN4944:BF4944" ca="1" si="4690">AN4684*AN3301</f>
        <v>1.0261549963881247</v>
      </c>
      <c r="AO4944" s="34">
        <f t="shared" ca="1" si="4690"/>
        <v>1.018039630152713</v>
      </c>
      <c r="AP4944" s="34">
        <f t="shared" ca="1" si="4690"/>
        <v>1.0093838376228546</v>
      </c>
      <c r="AQ4944" s="34">
        <f t="shared" ca="1" si="4690"/>
        <v>1.0001936010500627</v>
      </c>
      <c r="AR4944" s="34">
        <f t="shared" ca="1" si="4690"/>
        <v>0.99047484438902744</v>
      </c>
      <c r="AS4944" s="34">
        <f t="shared" ca="1" si="4690"/>
        <v>0.98023342421292325</v>
      </c>
      <c r="AT4944" s="34">
        <f t="shared" ca="1" si="4690"/>
        <v>0.96947512163224014</v>
      </c>
      <c r="AU4944" s="34">
        <f t="shared" ca="1" si="4690"/>
        <v>0.95820563515233637</v>
      </c>
      <c r="AV4944" s="34">
        <f t="shared" ca="1" si="4690"/>
        <v>0.94643057440609279</v>
      </c>
      <c r="AW4944" s="34">
        <f t="shared" ca="1" si="4690"/>
        <v>0.93415545470231343</v>
      </c>
      <c r="AX4944" s="34">
        <f t="shared" ca="1" si="4690"/>
        <v>0.92138569232965672</v>
      </c>
      <c r="AY4944" s="34">
        <f t="shared" ca="1" si="4690"/>
        <v>0.90812660056300176</v>
      </c>
      <c r="AZ4944" s="34">
        <f t="shared" ca="1" si="4690"/>
        <v>0.89438338631677494</v>
      </c>
      <c r="BA4944" s="34">
        <f t="shared" ca="1" si="4690"/>
        <v>0.88016114739693807</v>
      </c>
      <c r="BB4944" s="34">
        <f t="shared" ca="1" si="4690"/>
        <v>0.86546487030253105</v>
      </c>
      <c r="BC4944" s="34">
        <f t="shared" ca="1" si="4690"/>
        <v>0.85029942853209761</v>
      </c>
      <c r="BD4944" s="34">
        <f t="shared" ca="1" si="4690"/>
        <v>0.83466958135167357</v>
      </c>
      <c r="BE4944" s="34">
        <f t="shared" ca="1" si="4690"/>
        <v>0.81857997298537566</v>
      </c>
      <c r="BF4944" s="34">
        <f t="shared" ca="1" si="4690"/>
        <v>0.80203513218857758</v>
      </c>
    </row>
    <row r="4945" spans="1:58" x14ac:dyDescent="0.2">
      <c r="A4945" s="9" t="str">
        <f t="shared" si="4589"/>
        <v>Samoa</v>
      </c>
      <c r="C4945" s="41">
        <f t="shared" ca="1" si="4678"/>
        <v>3.4796335317191955</v>
      </c>
      <c r="D4945" s="41">
        <f t="shared" ca="1" si="4678"/>
        <v>3.5298740850705448</v>
      </c>
      <c r="E4945" s="41">
        <f t="shared" ca="1" si="4678"/>
        <v>3.5788870848339904</v>
      </c>
      <c r="F4945" s="41">
        <f t="shared" ca="1" si="4678"/>
        <v>3.6266612319098535</v>
      </c>
      <c r="G4945" s="41">
        <f t="shared" ca="1" si="4678"/>
        <v>3.6731872152445444</v>
      </c>
      <c r="H4945" s="34">
        <f t="shared" ref="H4945:AM4945" ca="1" si="4691">H4685*H3302</f>
        <v>3.5405589319007085</v>
      </c>
      <c r="I4945" s="34">
        <f t="shared" ca="1" si="4691"/>
        <v>3.5855062882134678</v>
      </c>
      <c r="J4945" s="34">
        <f t="shared" ca="1" si="4691"/>
        <v>3.6292783071379557</v>
      </c>
      <c r="K4945" s="34">
        <f t="shared" ca="1" si="4691"/>
        <v>3.7992650875978971</v>
      </c>
      <c r="L4945" s="34">
        <f t="shared" ca="1" si="4691"/>
        <v>3.8421747759255815</v>
      </c>
      <c r="M4945" s="34">
        <f t="shared" ca="1" si="4691"/>
        <v>3.8837974866900162</v>
      </c>
      <c r="N4945" s="34">
        <f t="shared" ca="1" si="4691"/>
        <v>3.9241303135148802</v>
      </c>
      <c r="O4945" s="34">
        <f t="shared" ca="1" si="4691"/>
        <v>3.9631717746356601</v>
      </c>
      <c r="P4945" s="34">
        <f t="shared" ca="1" si="4691"/>
        <v>4.0009217158027894</v>
      </c>
      <c r="Q4945" s="34">
        <f t="shared" ca="1" si="4691"/>
        <v>4.0011130350363908</v>
      </c>
      <c r="R4945" s="34">
        <f t="shared" ca="1" si="4691"/>
        <v>4.1015799419665653</v>
      </c>
      <c r="S4945" s="34">
        <f t="shared" ca="1" si="4691"/>
        <v>4.1329724595512092</v>
      </c>
      <c r="T4945" s="34">
        <f t="shared" ca="1" si="4691"/>
        <v>4.1631269202826697</v>
      </c>
      <c r="U4945" s="34">
        <f t="shared" ca="1" si="4691"/>
        <v>4.1920508518286939</v>
      </c>
      <c r="V4945" s="34">
        <f t="shared" ca="1" si="4691"/>
        <v>4.2197523476166401</v>
      </c>
      <c r="W4945" s="34">
        <f t="shared" ca="1" si="4691"/>
        <v>4.2462400030777392</v>
      </c>
      <c r="X4945" s="34">
        <f t="shared" ca="1" si="4691"/>
        <v>4.2715228556999145</v>
      </c>
      <c r="Y4945" s="34">
        <f t="shared" ca="1" si="4691"/>
        <v>4.2956103287879737</v>
      </c>
      <c r="Z4945" s="34">
        <f t="shared" ca="1" si="4691"/>
        <v>4.3185121788177865</v>
      </c>
      <c r="AA4945" s="34">
        <f t="shared" ca="1" si="4691"/>
        <v>4.3402384462655812</v>
      </c>
      <c r="AB4945" s="34">
        <f t="shared" ca="1" si="4691"/>
        <v>4.3607994097849421</v>
      </c>
      <c r="AC4945" s="34">
        <f t="shared" ca="1" si="4691"/>
        <v>4.3802055436019938</v>
      </c>
      <c r="AD4945" s="34">
        <f t="shared" ca="1" si="4691"/>
        <v>4.3984674779936697</v>
      </c>
      <c r="AE4945" s="34">
        <f t="shared" ca="1" si="4691"/>
        <v>4.4155959627145451</v>
      </c>
      <c r="AF4945" s="34">
        <f t="shared" ca="1" si="4691"/>
        <v>4.431601833234442</v>
      </c>
      <c r="AG4945" s="34">
        <f t="shared" ca="1" si="4691"/>
        <v>4.4464959796517363</v>
      </c>
      <c r="AH4945" s="34">
        <f t="shared" ca="1" si="4691"/>
        <v>4.460289318145743</v>
      </c>
      <c r="AI4945" s="34">
        <f t="shared" ca="1" si="4691"/>
        <v>4.4729927648359213</v>
      </c>
      <c r="AJ4945" s="34">
        <f t="shared" ca="1" si="4691"/>
        <v>4.484617211915384</v>
      </c>
      <c r="AK4945" s="34">
        <f t="shared" ca="1" si="4691"/>
        <v>4.4951735059317111</v>
      </c>
      <c r="AL4945" s="34">
        <f t="shared" ca="1" si="4691"/>
        <v>4.5046724280887496</v>
      </c>
      <c r="AM4945" s="34">
        <f t="shared" ca="1" si="4691"/>
        <v>4.5131246764494275</v>
      </c>
      <c r="AN4945" s="34">
        <f t="shared" ref="AN4945:BF4945" ca="1" si="4692">AN4685*AN3302</f>
        <v>4.5205408499208515</v>
      </c>
      <c r="AO4945" s="34">
        <f t="shared" ca="1" si="4692"/>
        <v>4.5269314339098763</v>
      </c>
      <c r="AP4945" s="34">
        <f t="shared" ca="1" si="4692"/>
        <v>4.5323067875389356</v>
      </c>
      <c r="AQ4945" s="34">
        <f t="shared" ca="1" si="4692"/>
        <v>4.5366771323190385</v>
      </c>
      <c r="AR4945" s="34">
        <f t="shared" ca="1" si="4692"/>
        <v>4.540052542178759</v>
      </c>
      <c r="AS4945" s="34">
        <f t="shared" ca="1" si="4692"/>
        <v>4.5424429347551296</v>
      </c>
      <c r="AT4945" s="34">
        <f t="shared" ca="1" si="4692"/>
        <v>4.5438580638543238</v>
      </c>
      <c r="AU4945" s="34">
        <f t="shared" ca="1" si="4692"/>
        <v>4.5443075129971238</v>
      </c>
      <c r="AV4945" s="34">
        <f t="shared" ca="1" si="4692"/>
        <v>4.5438006899659529</v>
      </c>
      <c r="AW4945" s="34">
        <f t="shared" ca="1" si="4692"/>
        <v>4.5423468222772883</v>
      </c>
      <c r="AX4945" s="34">
        <f t="shared" ca="1" si="4692"/>
        <v>4.5399549535048314</v>
      </c>
      <c r="AY4945" s="34">
        <f t="shared" ca="1" si="4692"/>
        <v>4.5366339403856868</v>
      </c>
      <c r="AZ4945" s="34">
        <f t="shared" ca="1" si="4692"/>
        <v>4.5323924506431013</v>
      </c>
      <c r="BA4945" s="34">
        <f t="shared" ca="1" si="4692"/>
        <v>4.5272389614658897</v>
      </c>
      <c r="BB4945" s="34">
        <f t="shared" ca="1" si="4692"/>
        <v>4.5211817585857972</v>
      </c>
      <c r="BC4945" s="34">
        <f t="shared" ca="1" si="4692"/>
        <v>4.5142289359002588</v>
      </c>
      <c r="BD4945" s="34">
        <f t="shared" ca="1" si="4692"/>
        <v>4.5063883955888331</v>
      </c>
      <c r="BE4945" s="34">
        <f t="shared" ca="1" si="4692"/>
        <v>4.4976678486776169</v>
      </c>
      <c r="BF4945" s="34">
        <f t="shared" ca="1" si="4692"/>
        <v>4.4880748160063302</v>
      </c>
    </row>
    <row r="4946" spans="1:58" x14ac:dyDescent="0.2">
      <c r="A4946" s="9" t="str">
        <f t="shared" si="4589"/>
        <v>San Marino</v>
      </c>
      <c r="C4946" s="41">
        <f t="shared" ca="1" si="4678"/>
        <v>0.78968255925378883</v>
      </c>
      <c r="D4946" s="41">
        <f t="shared" ca="1" si="4678"/>
        <v>0.7897527803328307</v>
      </c>
      <c r="E4946" s="41">
        <f t="shared" ca="1" si="4678"/>
        <v>0.78982172220115676</v>
      </c>
      <c r="F4946" s="41">
        <f t="shared" ca="1" si="4678"/>
        <v>0.78988941264516077</v>
      </c>
      <c r="G4946" s="41">
        <f t="shared" ca="1" si="4678"/>
        <v>0.78995587873902118</v>
      </c>
      <c r="H4946" s="34">
        <f t="shared" ref="H4946:AM4946" ca="1" si="4693">H4686*H3303</f>
        <v>0.75013698900665904</v>
      </c>
      <c r="I4946" s="34">
        <f t="shared" ca="1" si="4693"/>
        <v>0.75034793092635554</v>
      </c>
      <c r="J4946" s="34">
        <f t="shared" ca="1" si="4693"/>
        <v>0.75055556616165808</v>
      </c>
      <c r="K4946" s="34">
        <f t="shared" ca="1" si="4693"/>
        <v>0.75075995398712125</v>
      </c>
      <c r="L4946" s="34">
        <f t="shared" ca="1" si="4693"/>
        <v>0.76143043356893969</v>
      </c>
      <c r="M4946" s="34">
        <f t="shared" ca="1" si="4693"/>
        <v>0.77058134747403995</v>
      </c>
      <c r="N4946" s="34">
        <f t="shared" ca="1" si="4693"/>
        <v>0.7782261728073353</v>
      </c>
      <c r="O4946" s="34">
        <f t="shared" ca="1" si="4693"/>
        <v>0.78442513762392496</v>
      </c>
      <c r="P4946" s="34">
        <f t="shared" ca="1" si="4693"/>
        <v>0.78928354697221992</v>
      </c>
      <c r="Q4946" s="34">
        <f t="shared" ca="1" si="4693"/>
        <v>0.78802309691782824</v>
      </c>
      <c r="R4946" s="34">
        <f t="shared" ca="1" si="4693"/>
        <v>0.79061328834826594</v>
      </c>
      <c r="S4946" s="34">
        <f t="shared" ca="1" si="4693"/>
        <v>0.79066694133369397</v>
      </c>
      <c r="T4946" s="34">
        <f t="shared" ca="1" si="4693"/>
        <v>0.79071966575617503</v>
      </c>
      <c r="U4946" s="34">
        <f t="shared" ca="1" si="4693"/>
        <v>0.79077148063122005</v>
      </c>
      <c r="V4946" s="34">
        <f t="shared" ca="1" si="4693"/>
        <v>0.79082240451368557</v>
      </c>
      <c r="W4946" s="34">
        <f t="shared" ca="1" si="4693"/>
        <v>0.79087245551062058</v>
      </c>
      <c r="X4946" s="34">
        <f t="shared" ca="1" si="4693"/>
        <v>0.79092165129371395</v>
      </c>
      <c r="Y4946" s="34">
        <f t="shared" ca="1" si="4693"/>
        <v>0.79097000911135584</v>
      </c>
      <c r="Z4946" s="34">
        <f t="shared" ca="1" si="4693"/>
        <v>0.79101754580032624</v>
      </c>
      <c r="AA4946" s="34">
        <f t="shared" ca="1" si="4693"/>
        <v>0.79106427779712263</v>
      </c>
      <c r="AB4946" s="34">
        <f t="shared" ca="1" si="4693"/>
        <v>0.79111022114894081</v>
      </c>
      <c r="AC4946" s="34">
        <f t="shared" ca="1" si="4693"/>
        <v>0.79115539152431658</v>
      </c>
      <c r="AD4946" s="34">
        <f t="shared" ca="1" si="4693"/>
        <v>0.79119980422344494</v>
      </c>
      <c r="AE4946" s="34">
        <f t="shared" ca="1" si="4693"/>
        <v>0.79124347418818242</v>
      </c>
      <c r="AF4946" s="34">
        <f t="shared" ca="1" si="4693"/>
        <v>0.79128641601174654</v>
      </c>
      <c r="AG4946" s="34">
        <f t="shared" ca="1" si="4693"/>
        <v>0.79132864394812141</v>
      </c>
      <c r="AH4946" s="34">
        <f t="shared" ca="1" si="4693"/>
        <v>0.79137017192117776</v>
      </c>
      <c r="AI4946" s="34">
        <f t="shared" ca="1" si="4693"/>
        <v>0.79141101353351972</v>
      </c>
      <c r="AJ4946" s="34">
        <f t="shared" ca="1" si="4693"/>
        <v>0.79145118207506515</v>
      </c>
      <c r="AK4946" s="34">
        <f t="shared" ca="1" si="4693"/>
        <v>0.79149069053136767</v>
      </c>
      <c r="AL4946" s="34">
        <f t="shared" ca="1" si="4693"/>
        <v>0.79152955159169291</v>
      </c>
      <c r="AM4946" s="34">
        <f t="shared" ca="1" si="4693"/>
        <v>0.7915677776568506</v>
      </c>
      <c r="AN4946" s="34">
        <f t="shared" ref="AN4946:BF4946" ca="1" si="4694">AN4686*AN3303</f>
        <v>0.79160538084679699</v>
      </c>
      <c r="AO4946" s="34">
        <f t="shared" ca="1" si="4694"/>
        <v>0.79164237300801032</v>
      </c>
      <c r="AP4946" s="34">
        <f t="shared" ca="1" si="4694"/>
        <v>0.79167876572064966</v>
      </c>
      <c r="AQ4946" s="34">
        <f t="shared" ca="1" si="4694"/>
        <v>0.79171457030550185</v>
      </c>
      <c r="AR4946" s="34">
        <f t="shared" ca="1" si="4694"/>
        <v>0.79174979783072497</v>
      </c>
      <c r="AS4946" s="34">
        <f t="shared" ca="1" si="4694"/>
        <v>0.7917844591183949</v>
      </c>
      <c r="AT4946" s="34">
        <f t="shared" ca="1" si="4694"/>
        <v>0.79181856475085999</v>
      </c>
      <c r="AU4946" s="34">
        <f t="shared" ca="1" si="4694"/>
        <v>0.79185212507691094</v>
      </c>
      <c r="AV4946" s="34">
        <f t="shared" ca="1" si="4694"/>
        <v>0.79188515021777273</v>
      </c>
      <c r="AW4946" s="34">
        <f t="shared" ca="1" si="4694"/>
        <v>0.79191765007292059</v>
      </c>
      <c r="AX4946" s="34">
        <f t="shared" ca="1" si="4694"/>
        <v>0.79194963432573173</v>
      </c>
      <c r="AY4946" s="34">
        <f t="shared" ca="1" si="4694"/>
        <v>0.79198111244897151</v>
      </c>
      <c r="AZ4946" s="34">
        <f t="shared" ca="1" si="4694"/>
        <v>0.79201209371012371</v>
      </c>
      <c r="BA4946" s="34">
        <f t="shared" ca="1" si="4694"/>
        <v>0.79204258717656839</v>
      </c>
      <c r="BB4946" s="34">
        <f t="shared" ca="1" si="4694"/>
        <v>0.792072601720611</v>
      </c>
      <c r="BC4946" s="34">
        <f t="shared" ca="1" si="4694"/>
        <v>0.79210214602437079</v>
      </c>
      <c r="BD4946" s="34">
        <f t="shared" ca="1" si="4694"/>
        <v>0.79213122858452767</v>
      </c>
      <c r="BE4946" s="34">
        <f t="shared" ca="1" si="4694"/>
        <v>0.79215985771693775</v>
      </c>
      <c r="BF4946" s="34">
        <f t="shared" ca="1" si="4694"/>
        <v>0.79218804156111722</v>
      </c>
    </row>
    <row r="4947" spans="1:58" x14ac:dyDescent="0.2">
      <c r="A4947" s="9" t="str">
        <f t="shared" si="4589"/>
        <v>Sao Tome and Principe</v>
      </c>
      <c r="C4947" s="41">
        <f t="shared" ca="1" si="4678"/>
        <v>1.0149320466980887</v>
      </c>
      <c r="D4947" s="41">
        <f t="shared" ca="1" si="4678"/>
        <v>1.0962354107578214</v>
      </c>
      <c r="E4947" s="41">
        <f t="shared" ca="1" si="4678"/>
        <v>1.1810979892770059</v>
      </c>
      <c r="F4947" s="41">
        <f t="shared" ca="1" si="4678"/>
        <v>1.2694612101493499</v>
      </c>
      <c r="G4947" s="41">
        <f t="shared" ca="1" si="4678"/>
        <v>1.3612543582278835</v>
      </c>
      <c r="H4947" s="34">
        <f t="shared" ref="H4947:AM4947" ca="1" si="4695">H4687*H3304</f>
        <v>1.2382815846008006</v>
      </c>
      <c r="I4947" s="34">
        <f t="shared" ca="1" si="4695"/>
        <v>1.3230696508642001</v>
      </c>
      <c r="J4947" s="34">
        <f t="shared" ca="1" si="4695"/>
        <v>1.4108051643623225</v>
      </c>
      <c r="K4947" s="34">
        <f t="shared" ca="1" si="4695"/>
        <v>1.607293475714286</v>
      </c>
      <c r="L4947" s="34">
        <f t="shared" ca="1" si="4695"/>
        <v>1.7336915477656194</v>
      </c>
      <c r="M4947" s="34">
        <f t="shared" ca="1" si="4695"/>
        <v>1.866195737869534</v>
      </c>
      <c r="N4947" s="34">
        <f t="shared" ca="1" si="4695"/>
        <v>2.0047644016486235</v>
      </c>
      <c r="O4947" s="34">
        <f t="shared" ca="1" si="4695"/>
        <v>2.1493250155434529</v>
      </c>
      <c r="P4947" s="34">
        <f t="shared" ca="1" si="4695"/>
        <v>2.2997733138545717</v>
      </c>
      <c r="Q4947" s="34">
        <f t="shared" ca="1" si="4695"/>
        <v>2.3928579945495048</v>
      </c>
      <c r="R4947" s="34">
        <f t="shared" ca="1" si="4695"/>
        <v>2.5672028557625715</v>
      </c>
      <c r="S4947" s="34">
        <f t="shared" ca="1" si="4695"/>
        <v>2.6912594422138216</v>
      </c>
      <c r="T4947" s="34">
        <f t="shared" ca="1" si="4695"/>
        <v>2.8170789713045057</v>
      </c>
      <c r="U4947" s="34">
        <f t="shared" ca="1" si="4695"/>
        <v>2.9445057347494381</v>
      </c>
      <c r="V4947" s="34">
        <f t="shared" ca="1" si="4695"/>
        <v>3.0733841576715295</v>
      </c>
      <c r="W4947" s="34">
        <f t="shared" ca="1" si="4695"/>
        <v>3.2035594756838415</v>
      </c>
      <c r="X4947" s="34">
        <f t="shared" ca="1" si="4695"/>
        <v>3.3348783646024116</v>
      </c>
      <c r="Y4947" s="34">
        <f t="shared" ca="1" si="4695"/>
        <v>3.4671895211104293</v>
      </c>
      <c r="Z4947" s="34">
        <f t="shared" ca="1" si="4695"/>
        <v>3.6003441933723996</v>
      </c>
      <c r="AA4947" s="34">
        <f t="shared" ca="1" si="4695"/>
        <v>3.7341966612047464</v>
      </c>
      <c r="AB4947" s="34">
        <f t="shared" ca="1" si="4695"/>
        <v>3.8686046659697024</v>
      </c>
      <c r="AC4947" s="34">
        <f t="shared" ca="1" si="4695"/>
        <v>4.0034297908456917</v>
      </c>
      <c r="AD4947" s="34">
        <f t="shared" ca="1" si="4695"/>
        <v>4.1385377925667859</v>
      </c>
      <c r="AE4947" s="34">
        <f t="shared" ca="1" si="4695"/>
        <v>4.2737988860890868</v>
      </c>
      <c r="AF4947" s="34">
        <f t="shared" ca="1" si="4695"/>
        <v>4.4090879839630928</v>
      </c>
      <c r="AG4947" s="34">
        <f t="shared" ca="1" si="4695"/>
        <v>4.544284892442791</v>
      </c>
      <c r="AH4947" s="34">
        <f t="shared" ca="1" si="4695"/>
        <v>4.6792744665771737</v>
      </c>
      <c r="AI4947" s="34">
        <f t="shared" ca="1" si="4695"/>
        <v>4.8139467266806886</v>
      </c>
      <c r="AJ4947" s="34">
        <f t="shared" ca="1" si="4695"/>
        <v>4.948196938700602</v>
      </c>
      <c r="AK4947" s="34">
        <f t="shared" ca="1" si="4695"/>
        <v>5.0819256610643748</v>
      </c>
      <c r="AL4947" s="34">
        <f t="shared" ca="1" si="4695"/>
        <v>5.2150387606358137</v>
      </c>
      <c r="AM4947" s="34">
        <f t="shared" ca="1" si="4695"/>
        <v>5.3474474004046888</v>
      </c>
      <c r="AN4947" s="34">
        <f t="shared" ref="AN4947:BF4947" ca="1" si="4696">AN4687*AN3304</f>
        <v>5.4790680015188871</v>
      </c>
      <c r="AO4947" s="34">
        <f t="shared" ca="1" si="4696"/>
        <v>5.6098221822109808</v>
      </c>
      <c r="AP4947" s="34">
        <f t="shared" ca="1" si="4696"/>
        <v>5.7396366761113073</v>
      </c>
      <c r="AQ4947" s="34">
        <f t="shared" ca="1" si="4696"/>
        <v>5.868443232344136</v>
      </c>
      <c r="AR4947" s="34">
        <f t="shared" ca="1" si="4696"/>
        <v>5.9961784997118004</v>
      </c>
      <c r="AS4947" s="34">
        <f t="shared" ca="1" si="4696"/>
        <v>6.1227838971506579</v>
      </c>
      <c r="AT4947" s="34">
        <f t="shared" ca="1" si="4696"/>
        <v>6.2482054725328293</v>
      </c>
      <c r="AU4947" s="34">
        <f t="shared" ca="1" si="4696"/>
        <v>6.3723937517522202</v>
      </c>
      <c r="AV4947" s="34">
        <f t="shared" ca="1" si="4696"/>
        <v>6.4953035799131404</v>
      </c>
      <c r="AW4947" s="34">
        <f t="shared" ca="1" si="4696"/>
        <v>6.6168939562985694</v>
      </c>
      <c r="AX4947" s="34">
        <f t="shared" ca="1" si="4696"/>
        <v>6.7371278646743482</v>
      </c>
      <c r="AY4947" s="34">
        <f t="shared" ca="1" si="4696"/>
        <v>6.8559721003453822</v>
      </c>
      <c r="AZ4947" s="34">
        <f t="shared" ca="1" si="4696"/>
        <v>6.9733970952623467</v>
      </c>
      <c r="BA4947" s="34">
        <f t="shared" ca="1" si="4696"/>
        <v>7.0893767423431067</v>
      </c>
      <c r="BB4947" s="34">
        <f t="shared" ca="1" si="4696"/>
        <v>7.2038882200647487</v>
      </c>
      <c r="BC4947" s="34">
        <f t="shared" ca="1" si="4696"/>
        <v>7.3169118182572817</v>
      </c>
      <c r="BD4947" s="34">
        <f t="shared" ca="1" si="4696"/>
        <v>7.428430765931556</v>
      </c>
      <c r="BE4947" s="34">
        <f t="shared" ca="1" si="4696"/>
        <v>7.5384310618603925</v>
      </c>
      <c r="BF4947" s="34">
        <f t="shared" ca="1" si="4696"/>
        <v>7.646901308547009</v>
      </c>
    </row>
    <row r="4948" spans="1:58" x14ac:dyDescent="0.2">
      <c r="A4948" s="9" t="str">
        <f t="shared" si="4589"/>
        <v>Saudi Arabia</v>
      </c>
      <c r="C4948" s="41">
        <f t="shared" ca="1" si="4678"/>
        <v>389.07348302788199</v>
      </c>
      <c r="D4948" s="41">
        <f t="shared" ca="1" si="4678"/>
        <v>392.29087699204928</v>
      </c>
      <c r="E4948" s="41">
        <f t="shared" ca="1" si="4678"/>
        <v>395.3260923512214</v>
      </c>
      <c r="F4948" s="41">
        <f t="shared" ca="1" si="4678"/>
        <v>398.18249889499072</v>
      </c>
      <c r="G4948" s="41">
        <f t="shared" ca="1" si="4678"/>
        <v>400.86367116525901</v>
      </c>
      <c r="H4948" s="34">
        <f t="shared" ref="H4948:AM4948" ca="1" si="4697">H4688*H3305</f>
        <v>300.5260661860886</v>
      </c>
      <c r="I4948" s="34">
        <f t="shared" ca="1" si="4697"/>
        <v>303.4691743256422</v>
      </c>
      <c r="J4948" s="34">
        <f t="shared" ca="1" si="4697"/>
        <v>306.29961930469364</v>
      </c>
      <c r="K4948" s="34">
        <f t="shared" ca="1" si="4697"/>
        <v>386.83521607887906</v>
      </c>
      <c r="L4948" s="34">
        <f t="shared" ca="1" si="4697"/>
        <v>392.70959904324235</v>
      </c>
      <c r="M4948" s="34">
        <f t="shared" ca="1" si="4697"/>
        <v>398.36100300380713</v>
      </c>
      <c r="N4948" s="34">
        <f t="shared" ca="1" si="4697"/>
        <v>403.78240321838035</v>
      </c>
      <c r="O4948" s="34">
        <f t="shared" ca="1" si="4697"/>
        <v>408.96750727091501</v>
      </c>
      <c r="P4948" s="34">
        <f t="shared" ca="1" si="4697"/>
        <v>413.91077716440145</v>
      </c>
      <c r="Q4948" s="34">
        <f t="shared" ca="1" si="4697"/>
        <v>411.31208042275097</v>
      </c>
      <c r="R4948" s="34">
        <f t="shared" ca="1" si="4697"/>
        <v>419.9481764460408</v>
      </c>
      <c r="S4948" s="34">
        <f t="shared" ca="1" si="4697"/>
        <v>420.84893764251103</v>
      </c>
      <c r="T4948" s="34">
        <f t="shared" ca="1" si="4697"/>
        <v>421.62972963620297</v>
      </c>
      <c r="U4948" s="34">
        <f t="shared" ca="1" si="4697"/>
        <v>422.29490363620636</v>
      </c>
      <c r="V4948" s="34">
        <f t="shared" ca="1" si="4697"/>
        <v>422.84876636779876</v>
      </c>
      <c r="W4948" s="34">
        <f t="shared" ca="1" si="4697"/>
        <v>423.29557243147343</v>
      </c>
      <c r="X4948" s="34">
        <f t="shared" ca="1" si="4697"/>
        <v>423.63951751843842</v>
      </c>
      <c r="Y4948" s="34">
        <f t="shared" ca="1" si="4697"/>
        <v>423.88473243037572</v>
      </c>
      <c r="Z4948" s="34">
        <f t="shared" ca="1" si="4697"/>
        <v>424.03527785263901</v>
      </c>
      <c r="AA4948" s="34">
        <f t="shared" ca="1" si="4697"/>
        <v>424.09513983054245</v>
      </c>
      <c r="AB4948" s="34">
        <f t="shared" ca="1" si="4697"/>
        <v>424.06822590032533</v>
      </c>
      <c r="AC4948" s="34">
        <f t="shared" ca="1" si="4697"/>
        <v>423.95836182728664</v>
      </c>
      <c r="AD4948" s="34">
        <f t="shared" ca="1" si="4697"/>
        <v>423.76928890587885</v>
      </c>
      <c r="AE4948" s="34">
        <f t="shared" ca="1" si="4697"/>
        <v>423.50466177773251</v>
      </c>
      <c r="AF4948" s="34">
        <f t="shared" ca="1" si="4697"/>
        <v>423.16804672609709</v>
      </c>
      <c r="AG4948" s="34">
        <f t="shared" ca="1" si="4697"/>
        <v>422.76292040651299</v>
      </c>
      <c r="AH4948" s="34">
        <f t="shared" ca="1" si="4697"/>
        <v>422.29266897614633</v>
      </c>
      <c r="AI4948" s="34">
        <f t="shared" ca="1" si="4697"/>
        <v>421.76058758560004</v>
      </c>
      <c r="AJ4948" s="34">
        <f t="shared" ca="1" si="4697"/>
        <v>421.16988019964322</v>
      </c>
      <c r="AK4948" s="34">
        <f t="shared" ca="1" si="4697"/>
        <v>420.52365971466099</v>
      </c>
      <c r="AL4948" s="34">
        <f t="shared" ca="1" si="4697"/>
        <v>419.82494834321102</v>
      </c>
      <c r="AM4948" s="34">
        <f t="shared" ca="1" si="4697"/>
        <v>419.07667823734613</v>
      </c>
      <c r="AN4948" s="34">
        <f t="shared" ref="AN4948:BF4948" ca="1" si="4698">AN4688*AN3305</f>
        <v>418.28169232486505</v>
      </c>
      <c r="AO4948" s="34">
        <f t="shared" ca="1" si="4698"/>
        <v>417.44274533380377</v>
      </c>
      <c r="AP4948" s="34">
        <f t="shared" ca="1" si="4698"/>
        <v>416.56250498286272</v>
      </c>
      <c r="AQ4948" s="34">
        <f t="shared" ca="1" si="4698"/>
        <v>415.64355331647937</v>
      </c>
      <c r="AR4948" s="34">
        <f t="shared" ca="1" si="4698"/>
        <v>414.68838816549618</v>
      </c>
      <c r="AS4948" s="34">
        <f t="shared" ca="1" si="4698"/>
        <v>413.69942471523893</v>
      </c>
      <c r="AT4948" s="34">
        <f t="shared" ca="1" si="4698"/>
        <v>412.67899716491218</v>
      </c>
      <c r="AU4948" s="34">
        <f t="shared" ca="1" si="4698"/>
        <v>411.62936046292788</v>
      </c>
      <c r="AV4948" s="34">
        <f t="shared" ca="1" si="4698"/>
        <v>410.55269210472767</v>
      </c>
      <c r="AW4948" s="34">
        <f t="shared" ca="1" si="4698"/>
        <v>409.451093980211</v>
      </c>
      <c r="AX4948" s="34">
        <f t="shared" ca="1" si="4698"/>
        <v>408.32659425968268</v>
      </c>
      <c r="AY4948" s="34">
        <f t="shared" ca="1" si="4698"/>
        <v>407.18114930763704</v>
      </c>
      <c r="AZ4948" s="34">
        <f t="shared" ca="1" si="4698"/>
        <v>406.01664561535688</v>
      </c>
      <c r="BA4948" s="34">
        <f t="shared" ca="1" si="4698"/>
        <v>404.83490174356814</v>
      </c>
      <c r="BB4948" s="34">
        <f t="shared" ca="1" si="4698"/>
        <v>403.63767026792908</v>
      </c>
      <c r="BC4948" s="34">
        <f t="shared" ca="1" si="4698"/>
        <v>402.42663972025832</v>
      </c>
      <c r="BD4948" s="34">
        <f t="shared" ca="1" si="4698"/>
        <v>401.20343651983052</v>
      </c>
      <c r="BE4948" s="34">
        <f t="shared" ca="1" si="4698"/>
        <v>399.96962688907462</v>
      </c>
      <c r="BF4948" s="34">
        <f t="shared" ca="1" si="4698"/>
        <v>398.72671874932644</v>
      </c>
    </row>
    <row r="4949" spans="1:58" x14ac:dyDescent="0.2">
      <c r="A4949" s="9" t="str">
        <f t="shared" si="4589"/>
        <v>Senegal</v>
      </c>
      <c r="C4949" s="41">
        <f t="shared" ref="C4949:G4958" ca="1" si="4699">C4002</f>
        <v>35.002755272400307</v>
      </c>
      <c r="D4949" s="41">
        <f t="shared" ca="1" si="4699"/>
        <v>39.022835246045446</v>
      </c>
      <c r="E4949" s="41">
        <f t="shared" ca="1" si="4699"/>
        <v>43.352761632610189</v>
      </c>
      <c r="F4949" s="41">
        <f t="shared" ca="1" si="4699"/>
        <v>48.000514362012645</v>
      </c>
      <c r="G4949" s="41">
        <f t="shared" ca="1" si="4699"/>
        <v>52.972969892081288</v>
      </c>
      <c r="H4949" s="34">
        <f t="shared" ref="H4949:AM4949" ca="1" si="4700">H4689*H3306</f>
        <v>48.704414718384101</v>
      </c>
      <c r="I4949" s="34">
        <f t="shared" ca="1" si="4700"/>
        <v>53.387077128758889</v>
      </c>
      <c r="J4949" s="34">
        <f t="shared" ca="1" si="4700"/>
        <v>58.356898335176574</v>
      </c>
      <c r="K4949" s="34">
        <f t="shared" ca="1" si="4700"/>
        <v>73.800509863464114</v>
      </c>
      <c r="L4949" s="34">
        <f t="shared" ca="1" si="4700"/>
        <v>80.610605900455653</v>
      </c>
      <c r="M4949" s="34">
        <f t="shared" ca="1" si="4700"/>
        <v>87.815408483452188</v>
      </c>
      <c r="N4949" s="34">
        <f t="shared" ca="1" si="4700"/>
        <v>95.41739402116545</v>
      </c>
      <c r="O4949" s="34">
        <f t="shared" ca="1" si="4700"/>
        <v>103.4175700178848</v>
      </c>
      <c r="P4949" s="34">
        <f t="shared" ca="1" si="4700"/>
        <v>111.81546115226143</v>
      </c>
      <c r="Q4949" s="34">
        <f t="shared" ca="1" si="4700"/>
        <v>118.95487704371033</v>
      </c>
      <c r="R4949" s="34">
        <f t="shared" ca="1" si="4700"/>
        <v>129.85351593904386</v>
      </c>
      <c r="S4949" s="34">
        <f t="shared" ca="1" si="4700"/>
        <v>138.8161299898733</v>
      </c>
      <c r="T4949" s="34">
        <f t="shared" ca="1" si="4700"/>
        <v>148.08291417617394</v>
      </c>
      <c r="U4949" s="34">
        <f t="shared" ca="1" si="4700"/>
        <v>157.64461043646165</v>
      </c>
      <c r="V4949" s="34">
        <f t="shared" ca="1" si="4700"/>
        <v>167.4911440794364</v>
      </c>
      <c r="W4949" s="34">
        <f t="shared" ca="1" si="4700"/>
        <v>177.61170127938246</v>
      </c>
      <c r="X4949" s="34">
        <f t="shared" ca="1" si="4700"/>
        <v>187.99480858089092</v>
      </c>
      <c r="Y4949" s="34">
        <f t="shared" ca="1" si="4700"/>
        <v>198.62841349554861</v>
      </c>
      <c r="Z4949" s="34">
        <f t="shared" ca="1" si="4700"/>
        <v>209.49996533012538</v>
      </c>
      <c r="AA4949" s="34">
        <f t="shared" ca="1" si="4700"/>
        <v>220.59649545061285</v>
      </c>
      <c r="AB4949" s="34">
        <f t="shared" ca="1" si="4700"/>
        <v>231.90469625680612</v>
      </c>
      <c r="AC4949" s="34">
        <f t="shared" ca="1" si="4700"/>
        <v>243.41099821661686</v>
      </c>
      <c r="AD4949" s="34">
        <f t="shared" ca="1" si="4700"/>
        <v>255.10164438576217</v>
      </c>
      <c r="AE4949" s="34">
        <f t="shared" ca="1" si="4700"/>
        <v>266.96276191587623</v>
      </c>
      <c r="AF4949" s="34">
        <f t="shared" ca="1" si="4700"/>
        <v>278.98043013054507</v>
      </c>
      <c r="AG4949" s="34">
        <f t="shared" ca="1" si="4700"/>
        <v>291.14074482364003</v>
      </c>
      <c r="AH4949" s="34">
        <f t="shared" ca="1" si="4700"/>
        <v>303.42987850606431</v>
      </c>
      <c r="AI4949" s="34">
        <f t="shared" ca="1" si="4700"/>
        <v>315.83413639539606</v>
      </c>
      <c r="AJ4949" s="34">
        <f t="shared" ca="1" si="4700"/>
        <v>328.34000800665814</v>
      </c>
      <c r="AK4949" s="34">
        <f t="shared" ca="1" si="4700"/>
        <v>340.93421426171273</v>
      </c>
      <c r="AL4949" s="34">
        <f t="shared" ca="1" si="4700"/>
        <v>353.60375008858216</v>
      </c>
      <c r="AM4949" s="34">
        <f t="shared" ca="1" si="4700"/>
        <v>366.33592253080491</v>
      </c>
      <c r="AN4949" s="34">
        <f t="shared" ref="AN4949:BF4949" ca="1" si="4701">AN4689*AN3306</f>
        <v>379.11838442996554</v>
      </c>
      <c r="AO4949" s="34">
        <f t="shared" ca="1" si="4701"/>
        <v>391.93916378252828</v>
      </c>
      <c r="AP4949" s="34">
        <f t="shared" ca="1" si="4701"/>
        <v>404.78668890442884</v>
      </c>
      <c r="AQ4949" s="34">
        <f t="shared" ca="1" si="4701"/>
        <v>417.64980956446652</v>
      </c>
      <c r="AR4949" s="34">
        <f t="shared" ca="1" si="4701"/>
        <v>430.51781426986821</v>
      </c>
      <c r="AS4949" s="34">
        <f t="shared" ca="1" si="4701"/>
        <v>443.38044390553006</v>
      </c>
      <c r="AT4949" s="34">
        <f t="shared" ca="1" si="4701"/>
        <v>456.22790194191208</v>
      </c>
      <c r="AU4949" s="34">
        <f t="shared" ca="1" si="4701"/>
        <v>469.05086143651573</v>
      </c>
      <c r="AV4949" s="34">
        <f t="shared" ca="1" si="4701"/>
        <v>481.84046905985161</v>
      </c>
      <c r="AW4949" s="34">
        <f t="shared" ca="1" si="4701"/>
        <v>494.5883463800065</v>
      </c>
      <c r="AX4949" s="34">
        <f t="shared" ca="1" si="4701"/>
        <v>507.28658863985157</v>
      </c>
      <c r="AY4949" s="34">
        <f t="shared" ca="1" si="4701"/>
        <v>519.92776125882187</v>
      </c>
      <c r="AZ4949" s="34">
        <f t="shared" ca="1" si="4701"/>
        <v>532.50489428650349</v>
      </c>
      <c r="BA4949" s="34">
        <f t="shared" ca="1" si="4701"/>
        <v>545.01147502920469</v>
      </c>
      <c r="BB4949" s="34">
        <f t="shared" ca="1" si="4701"/>
        <v>557.4414390626572</v>
      </c>
      <c r="BC4949" s="34">
        <f t="shared" ca="1" si="4701"/>
        <v>569.7891598352187</v>
      </c>
      <c r="BD4949" s="34">
        <f t="shared" ca="1" si="4701"/>
        <v>582.04943705572123</v>
      </c>
      <c r="BE4949" s="34">
        <f t="shared" ca="1" si="4701"/>
        <v>594.21748404965831</v>
      </c>
      <c r="BF4949" s="34">
        <f t="shared" ca="1" si="4701"/>
        <v>606.28891425594395</v>
      </c>
    </row>
    <row r="4950" spans="1:58" x14ac:dyDescent="0.2">
      <c r="A4950" s="9" t="str">
        <f t="shared" si="4589"/>
        <v>Serbia</v>
      </c>
      <c r="C4950" s="41">
        <f t="shared" ca="1" si="4699"/>
        <v>84.436757052114046</v>
      </c>
      <c r="D4950" s="41">
        <f t="shared" ca="1" si="4699"/>
        <v>83.635000165853825</v>
      </c>
      <c r="E4950" s="41">
        <f t="shared" ca="1" si="4699"/>
        <v>82.833464111926503</v>
      </c>
      <c r="F4950" s="41">
        <f t="shared" ca="1" si="4699"/>
        <v>82.032593373749407</v>
      </c>
      <c r="G4950" s="41">
        <f t="shared" ca="1" si="4699"/>
        <v>81.232814557199561</v>
      </c>
      <c r="H4950" s="34">
        <f t="shared" ref="H4950:AM4950" ca="1" si="4702">H4690*H3307</f>
        <v>72.472775677850876</v>
      </c>
      <c r="I4950" s="34">
        <f t="shared" ca="1" si="4702"/>
        <v>71.85775662612096</v>
      </c>
      <c r="J4950" s="34">
        <f t="shared" ca="1" si="4702"/>
        <v>71.240962261079304</v>
      </c>
      <c r="K4950" s="34">
        <f t="shared" ca="1" si="4702"/>
        <v>71.815017156436014</v>
      </c>
      <c r="L4950" s="34">
        <f t="shared" ca="1" si="4702"/>
        <v>72.444467327099034</v>
      </c>
      <c r="M4950" s="34">
        <f t="shared" ca="1" si="4702"/>
        <v>72.961015141133714</v>
      </c>
      <c r="N4950" s="34">
        <f t="shared" ca="1" si="4702"/>
        <v>73.361059999204997</v>
      </c>
      <c r="O4950" s="34">
        <f t="shared" ca="1" si="4702"/>
        <v>73.642469378015079</v>
      </c>
      <c r="P4950" s="34">
        <f t="shared" ca="1" si="4702"/>
        <v>73.804743523056175</v>
      </c>
      <c r="Q4950" s="34">
        <f t="shared" ca="1" si="4702"/>
        <v>72.699941058978482</v>
      </c>
      <c r="R4950" s="34">
        <f t="shared" ca="1" si="4702"/>
        <v>72.613295982910458</v>
      </c>
      <c r="S4950" s="34">
        <f t="shared" ca="1" si="4702"/>
        <v>71.854224998198546</v>
      </c>
      <c r="T4950" s="34">
        <f t="shared" ca="1" si="4702"/>
        <v>71.100437892773584</v>
      </c>
      <c r="U4950" s="34">
        <f t="shared" ca="1" si="4702"/>
        <v>70.352171642774664</v>
      </c>
      <c r="V4950" s="34">
        <f t="shared" ca="1" si="4702"/>
        <v>69.6096533490187</v>
      </c>
      <c r="W4950" s="34">
        <f t="shared" ca="1" si="4702"/>
        <v>68.873100640883692</v>
      </c>
      <c r="X4950" s="34">
        <f t="shared" ca="1" si="4702"/>
        <v>68.142722065346319</v>
      </c>
      <c r="Y4950" s="34">
        <f t="shared" ca="1" si="4702"/>
        <v>67.418717461533149</v>
      </c>
      <c r="Z4950" s="34">
        <f t="shared" ca="1" si="4702"/>
        <v>66.701278321156209</v>
      </c>
      <c r="AA4950" s="34">
        <f t="shared" ca="1" si="4702"/>
        <v>65.990588135212576</v>
      </c>
      <c r="AB4950" s="34">
        <f t="shared" ca="1" si="4702"/>
        <v>65.286822727332847</v>
      </c>
      <c r="AC4950" s="34">
        <f t="shared" ca="1" si="4702"/>
        <v>64.590150574168348</v>
      </c>
      <c r="AD4950" s="34">
        <f t="shared" ca="1" si="4702"/>
        <v>63.900733113207856</v>
      </c>
      <c r="AE4950" s="34">
        <f t="shared" ca="1" si="4702"/>
        <v>63.218725038415272</v>
      </c>
      <c r="AF4950" s="34">
        <f t="shared" ca="1" si="4702"/>
        <v>62.544274584078366</v>
      </c>
      <c r="AG4950" s="34">
        <f t="shared" ca="1" si="4702"/>
        <v>61.877523797255371</v>
      </c>
      <c r="AH4950" s="34">
        <f t="shared" ca="1" si="4702"/>
        <v>61.218608799203189</v>
      </c>
      <c r="AI4950" s="34">
        <f t="shared" ca="1" si="4702"/>
        <v>60.567660036165343</v>
      </c>
      <c r="AJ4950" s="34">
        <f t="shared" ca="1" si="4702"/>
        <v>59.924802519892154</v>
      </c>
      <c r="AK4950" s="34">
        <f t="shared" ca="1" si="4702"/>
        <v>59.290156058259441</v>
      </c>
      <c r="AL4950" s="34">
        <f t="shared" ca="1" si="4702"/>
        <v>58.663835476344445</v>
      </c>
      <c r="AM4950" s="34">
        <f t="shared" ca="1" si="4702"/>
        <v>58.045950828310161</v>
      </c>
      <c r="AN4950" s="34">
        <f t="shared" ref="AN4950:BF4950" ca="1" si="4703">AN4690*AN3307</f>
        <v>57.436607600441263</v>
      </c>
      <c r="AO4950" s="34">
        <f t="shared" ca="1" si="4703"/>
        <v>56.835906905666008</v>
      </c>
      <c r="AP4950" s="34">
        <f t="shared" ca="1" si="4703"/>
        <v>56.243945669890273</v>
      </c>
      <c r="AQ4950" s="34">
        <f t="shared" ca="1" si="4703"/>
        <v>55.660816810460439</v>
      </c>
      <c r="AR4950" s="34">
        <f t="shared" ca="1" si="4703"/>
        <v>55.086609407063023</v>
      </c>
      <c r="AS4950" s="34">
        <f t="shared" ca="1" si="4703"/>
        <v>54.521408865360002</v>
      </c>
      <c r="AT4950" s="34">
        <f t="shared" ca="1" si="4703"/>
        <v>53.965297073649047</v>
      </c>
      <c r="AU4950" s="34">
        <f t="shared" ca="1" si="4703"/>
        <v>53.418352552829241</v>
      </c>
      <c r="AV4950" s="34">
        <f t="shared" ca="1" si="4703"/>
        <v>52.880650599943387</v>
      </c>
      <c r="AW4950" s="34">
        <f t="shared" ca="1" si="4703"/>
        <v>52.352263425559045</v>
      </c>
      <c r="AX4950" s="34">
        <f t="shared" ca="1" si="4703"/>
        <v>51.83326028524143</v>
      </c>
      <c r="AY4950" s="34">
        <f t="shared" ca="1" si="4703"/>
        <v>51.323707605362415</v>
      </c>
      <c r="AZ4950" s="34">
        <f t="shared" ca="1" si="4703"/>
        <v>50.823669103481393</v>
      </c>
      <c r="BA4950" s="34">
        <f t="shared" ca="1" si="4703"/>
        <v>50.333205903524771</v>
      </c>
      <c r="BB4950" s="34">
        <f t="shared" ca="1" si="4703"/>
        <v>49.852376645982886</v>
      </c>
      <c r="BC4950" s="34">
        <f t="shared" ca="1" si="4703"/>
        <v>49.381237593334859</v>
      </c>
      <c r="BD4950" s="34">
        <f t="shared" ca="1" si="4703"/>
        <v>48.919842730903717</v>
      </c>
      <c r="BE4950" s="34">
        <f t="shared" ca="1" si="4703"/>
        <v>48.468243863336539</v>
      </c>
      <c r="BF4950" s="34">
        <f t="shared" ca="1" si="4703"/>
        <v>48.026490706896773</v>
      </c>
    </row>
    <row r="4951" spans="1:58" x14ac:dyDescent="0.2">
      <c r="A4951" s="9" t="str">
        <f t="shared" si="4589"/>
        <v>Seychelles</v>
      </c>
      <c r="C4951" s="41">
        <f t="shared" ca="1" si="4699"/>
        <v>0.70307468934539041</v>
      </c>
      <c r="D4951" s="41">
        <f t="shared" ca="1" si="4699"/>
        <v>0.71979029850660869</v>
      </c>
      <c r="E4951" s="41">
        <f t="shared" ca="1" si="4699"/>
        <v>0.73613405683719713</v>
      </c>
      <c r="F4951" s="41">
        <f t="shared" ca="1" si="4699"/>
        <v>0.7520900544366671</v>
      </c>
      <c r="G4951" s="41">
        <f t="shared" ca="1" si="4699"/>
        <v>0.76764408304670517</v>
      </c>
      <c r="H4951" s="34">
        <f t="shared" ref="H4951:AM4951" ca="1" si="4704">H4691*H3308</f>
        <v>0.74136527523348317</v>
      </c>
      <c r="I4951" s="34">
        <f t="shared" ca="1" si="4704"/>
        <v>0.755872737570363</v>
      </c>
      <c r="J4951" s="34">
        <f t="shared" ca="1" si="4704"/>
        <v>0.76999129606568395</v>
      </c>
      <c r="K4951" s="34">
        <f t="shared" ca="1" si="4704"/>
        <v>0.79697473111637762</v>
      </c>
      <c r="L4951" s="34">
        <f t="shared" ca="1" si="4704"/>
        <v>0.81410674725380816</v>
      </c>
      <c r="M4951" s="34">
        <f t="shared" ca="1" si="4704"/>
        <v>0.83083355445416729</v>
      </c>
      <c r="N4951" s="34">
        <f t="shared" ca="1" si="4704"/>
        <v>0.84713712794050944</v>
      </c>
      <c r="O4951" s="34">
        <f t="shared" ca="1" si="4704"/>
        <v>0.86300103558530805</v>
      </c>
      <c r="P4951" s="34">
        <f t="shared" ca="1" si="4704"/>
        <v>0.87841043459875856</v>
      </c>
      <c r="Q4951" s="34">
        <f t="shared" ca="1" si="4704"/>
        <v>0.88006150642050607</v>
      </c>
      <c r="R4951" s="34">
        <f t="shared" ca="1" si="4704"/>
        <v>0.90970007906573558</v>
      </c>
      <c r="S4951" s="34">
        <f t="shared" ca="1" si="4704"/>
        <v>0.91987103386188496</v>
      </c>
      <c r="T4951" s="34">
        <f t="shared" ca="1" si="4704"/>
        <v>0.92958523595921583</v>
      </c>
      <c r="U4951" s="34">
        <f t="shared" ca="1" si="4704"/>
        <v>0.93884613127647965</v>
      </c>
      <c r="V4951" s="34">
        <f t="shared" ca="1" si="4704"/>
        <v>0.9476579128970728</v>
      </c>
      <c r="W4951" s="34">
        <f t="shared" ca="1" si="4704"/>
        <v>0.95602545570313469</v>
      </c>
      <c r="X4951" s="34">
        <f t="shared" ca="1" si="4704"/>
        <v>0.96395425316529393</v>
      </c>
      <c r="Y4951" s="34">
        <f t="shared" ca="1" si="4704"/>
        <v>0.97145035647964517</v>
      </c>
      <c r="Z4951" s="34">
        <f t="shared" ca="1" si="4704"/>
        <v>0.97852031620352298</v>
      </c>
      <c r="AA4951" s="34">
        <f t="shared" ca="1" si="4704"/>
        <v>0.98517112650593941</v>
      </c>
      <c r="AB4951" s="34">
        <f t="shared" ca="1" si="4704"/>
        <v>0.99141017211518911</v>
      </c>
      <c r="AC4951" s="34">
        <f t="shared" ca="1" si="4704"/>
        <v>0.99724517801701884</v>
      </c>
      <c r="AD4951" s="34">
        <f t="shared" ca="1" si="4704"/>
        <v>1.0026841619297662</v>
      </c>
      <c r="AE4951" s="34">
        <f t="shared" ca="1" si="4704"/>
        <v>1.0077353895599159</v>
      </c>
      <c r="AF4951" s="34">
        <f t="shared" ca="1" si="4704"/>
        <v>1.0124073326203782</v>
      </c>
      <c r="AG4951" s="34">
        <f t="shared" ca="1" si="4704"/>
        <v>1.0167086295763805</v>
      </c>
      <c r="AH4951" s="34">
        <f t="shared" ca="1" si="4704"/>
        <v>1.0206480490679304</v>
      </c>
      <c r="AI4951" s="34">
        <f t="shared" ca="1" si="4704"/>
        <v>1.0242344559452345</v>
      </c>
      <c r="AJ4951" s="34">
        <f t="shared" ca="1" si="4704"/>
        <v>1.0274767798420115</v>
      </c>
      <c r="AK4951" s="34">
        <f t="shared" ca="1" si="4704"/>
        <v>1.030383986203204</v>
      </c>
      <c r="AL4951" s="34">
        <f t="shared" ca="1" si="4704"/>
        <v>1.0329650496759062</v>
      </c>
      <c r="AM4951" s="34">
        <f t="shared" ca="1" si="4704"/>
        <v>1.0352289297673238</v>
      </c>
      <c r="AN4951" s="34">
        <f t="shared" ref="AN4951:BF4951" ca="1" si="4705">AN4691*AN3308</f>
        <v>1.0371845486689661</v>
      </c>
      <c r="AO4951" s="34">
        <f t="shared" ca="1" si="4705"/>
        <v>1.0388407711440537</v>
      </c>
      <c r="AP4951" s="34">
        <f t="shared" ca="1" si="4705"/>
        <v>1.0402063863729369</v>
      </c>
      <c r="AQ4951" s="34">
        <f t="shared" ca="1" si="4705"/>
        <v>1.0412900916512926</v>
      </c>
      <c r="AR4951" s="34">
        <f t="shared" ca="1" si="4705"/>
        <v>1.0421004778355663</v>
      </c>
      <c r="AS4951" s="34">
        <f t="shared" ca="1" si="4705"/>
        <v>1.0426460164317379</v>
      </c>
      <c r="AT4951" s="34">
        <f t="shared" ca="1" si="4705"/>
        <v>1.0429350482246043</v>
      </c>
      <c r="AU4951" s="34">
        <f t="shared" ca="1" si="4705"/>
        <v>1.0429757733475868</v>
      </c>
      <c r="AV4951" s="34">
        <f t="shared" ca="1" si="4705"/>
        <v>1.0427762426951728</v>
      </c>
      <c r="AW4951" s="34">
        <f t="shared" ca="1" si="4705"/>
        <v>1.0423443505837571</v>
      </c>
      <c r="AX4951" s="34">
        <f t="shared" ca="1" si="4705"/>
        <v>1.0416878285694036</v>
      </c>
      <c r="AY4951" s="34">
        <f t="shared" ca="1" si="4705"/>
        <v>1.0408142403352358</v>
      </c>
      <c r="AZ4951" s="34">
        <f t="shared" ca="1" si="4705"/>
        <v>1.0397309775642996</v>
      </c>
      <c r="BA4951" s="34">
        <f t="shared" ca="1" si="4705"/>
        <v>1.0384452567182256</v>
      </c>
      <c r="BB4951" s="34">
        <f t="shared" ca="1" si="4705"/>
        <v>1.0369641166453252</v>
      </c>
      <c r="BC4951" s="34">
        <f t="shared" ca="1" si="4705"/>
        <v>1.0352944169463345</v>
      </c>
      <c r="BD4951" s="34">
        <f t="shared" ca="1" si="4705"/>
        <v>1.0334428370293447</v>
      </c>
      <c r="BE4951" s="34">
        <f t="shared" ca="1" si="4705"/>
        <v>1.0314158757899956</v>
      </c>
      <c r="BF4951" s="34">
        <f t="shared" ca="1" si="4705"/>
        <v>1.0292198518562252</v>
      </c>
    </row>
    <row r="4952" spans="1:58" x14ac:dyDescent="0.2">
      <c r="A4952" s="9" t="str">
        <f t="shared" si="4589"/>
        <v>Sierra Leone</v>
      </c>
      <c r="C4952" s="41">
        <f t="shared" ca="1" si="4699"/>
        <v>19.296773818375183</v>
      </c>
      <c r="D4952" s="41">
        <f t="shared" ca="1" si="4699"/>
        <v>21.227574170356036</v>
      </c>
      <c r="E4952" s="41">
        <f t="shared" ca="1" si="4699"/>
        <v>23.274440516834485</v>
      </c>
      <c r="F4952" s="41">
        <f t="shared" ca="1" si="4699"/>
        <v>25.437064446054187</v>
      </c>
      <c r="G4952" s="41">
        <f t="shared" ca="1" si="4699"/>
        <v>27.714541607557944</v>
      </c>
      <c r="H4952" s="34">
        <f t="shared" ref="H4952:AM4952" ca="1" si="4706">H4692*H3309</f>
        <v>25.913553710726163</v>
      </c>
      <c r="I4952" s="34">
        <f t="shared" ca="1" si="4706"/>
        <v>28.063544902569991</v>
      </c>
      <c r="J4952" s="34">
        <f t="shared" ca="1" si="4706"/>
        <v>30.310311268683968</v>
      </c>
      <c r="K4952" s="34">
        <f t="shared" ca="1" si="4706"/>
        <v>36.868263280202754</v>
      </c>
      <c r="L4952" s="34">
        <f t="shared" ca="1" si="4706"/>
        <v>39.755726212584435</v>
      </c>
      <c r="M4952" s="34">
        <f t="shared" ca="1" si="4706"/>
        <v>42.759914153488843</v>
      </c>
      <c r="N4952" s="34">
        <f t="shared" ca="1" si="4706"/>
        <v>45.876986810813342</v>
      </c>
      <c r="O4952" s="34">
        <f t="shared" ca="1" si="4706"/>
        <v>49.102521965373526</v>
      </c>
      <c r="P4952" s="34">
        <f t="shared" ca="1" si="4706"/>
        <v>52.431542492185649</v>
      </c>
      <c r="Q4952" s="34">
        <f t="shared" ca="1" si="4706"/>
        <v>55.117724711485103</v>
      </c>
      <c r="R4952" s="34">
        <f t="shared" ca="1" si="4706"/>
        <v>59.525491187617853</v>
      </c>
      <c r="S4952" s="34">
        <f t="shared" ca="1" si="4706"/>
        <v>62.912414219065518</v>
      </c>
      <c r="T4952" s="34">
        <f t="shared" ca="1" si="4706"/>
        <v>66.355989622146382</v>
      </c>
      <c r="U4952" s="34">
        <f t="shared" ca="1" si="4706"/>
        <v>69.849288491649091</v>
      </c>
      <c r="V4952" s="34">
        <f t="shared" ca="1" si="4706"/>
        <v>73.385231386593688</v>
      </c>
      <c r="W4952" s="34">
        <f t="shared" ca="1" si="4706"/>
        <v>76.956629349780385</v>
      </c>
      <c r="X4952" s="34">
        <f t="shared" ca="1" si="4706"/>
        <v>80.556223729316415</v>
      </c>
      <c r="Y4952" s="34">
        <f t="shared" ca="1" si="4706"/>
        <v>84.176724485264941</v>
      </c>
      <c r="Z4952" s="34">
        <f t="shared" ca="1" si="4706"/>
        <v>87.810846708457348</v>
      </c>
      <c r="AA4952" s="34">
        <f t="shared" ca="1" si="4706"/>
        <v>91.451345122990148</v>
      </c>
      <c r="AB4952" s="34">
        <f t="shared" ca="1" si="4706"/>
        <v>95.091046386815577</v>
      </c>
      <c r="AC4952" s="34">
        <f t="shared" ca="1" si="4706"/>
        <v>98.72287904691234</v>
      </c>
      <c r="AD4952" s="34">
        <f t="shared" ca="1" si="4706"/>
        <v>102.33990104469439</v>
      </c>
      <c r="AE4952" s="34">
        <f t="shared" ca="1" si="4706"/>
        <v>105.93532470482977</v>
      </c>
      <c r="AF4952" s="34">
        <f t="shared" ca="1" si="4706"/>
        <v>109.50253917451458</v>
      </c>
      <c r="AG4952" s="34">
        <f t="shared" ca="1" si="4706"/>
        <v>113.03513031190789</v>
      </c>
      <c r="AH4952" s="34">
        <f t="shared" ca="1" si="4706"/>
        <v>116.52689804993506</v>
      </c>
      <c r="AI4952" s="34">
        <f t="shared" ca="1" si="4706"/>
        <v>119.9718712868696</v>
      </c>
      <c r="AJ4952" s="34">
        <f t="shared" ca="1" si="4706"/>
        <v>123.36432037611307</v>
      </c>
      <c r="AK4952" s="34">
        <f t="shared" ca="1" si="4706"/>
        <v>126.6987673063538</v>
      </c>
      <c r="AL4952" s="34">
        <f t="shared" ca="1" si="4706"/>
        <v>129.96999367787092</v>
      </c>
      <c r="AM4952" s="34">
        <f t="shared" ca="1" si="4706"/>
        <v>133.17304659347374</v>
      </c>
      <c r="AN4952" s="34">
        <f t="shared" ref="AN4952:BF4952" ca="1" si="4707">AN4692*AN3309</f>
        <v>136.30324259148708</v>
      </c>
      <c r="AO4952" s="34">
        <f t="shared" ca="1" si="4707"/>
        <v>139.35616975560785</v>
      </c>
      <c r="AP4952" s="34">
        <f t="shared" ca="1" si="4707"/>
        <v>142.32768814033042</v>
      </c>
      <c r="AQ4952" s="34">
        <f t="shared" ca="1" si="4707"/>
        <v>145.21392865358919</v>
      </c>
      <c r="AR4952" s="34">
        <f t="shared" ca="1" si="4707"/>
        <v>148.01129053818678</v>
      </c>
      <c r="AS4952" s="34">
        <f t="shared" ca="1" si="4707"/>
        <v>150.71643759299866</v>
      </c>
      <c r="AT4952" s="34">
        <f t="shared" ca="1" si="4707"/>
        <v>153.32629327162519</v>
      </c>
      <c r="AU4952" s="34">
        <f t="shared" ca="1" si="4707"/>
        <v>155.83803479293266</v>
      </c>
      <c r="AV4952" s="34">
        <f t="shared" ca="1" si="4707"/>
        <v>158.24908639243836</v>
      </c>
      <c r="AW4952" s="34">
        <f t="shared" ca="1" si="4707"/>
        <v>160.55711183844551</v>
      </c>
      <c r="AX4952" s="34">
        <f t="shared" ca="1" si="4707"/>
        <v>162.76000632973199</v>
      </c>
      <c r="AY4952" s="34">
        <f t="shared" ca="1" si="4707"/>
        <v>164.85588788542324</v>
      </c>
      <c r="AZ4952" s="34">
        <f t="shared" ca="1" si="4707"/>
        <v>166.84308832983524</v>
      </c>
      <c r="BA4952" s="34">
        <f t="shared" ca="1" si="4707"/>
        <v>168.72014396838264</v>
      </c>
      <c r="BB4952" s="34">
        <f t="shared" ca="1" si="4707"/>
        <v>170.48578604235394</v>
      </c>
      <c r="BC4952" s="34">
        <f t="shared" ca="1" si="4707"/>
        <v>172.13893104359207</v>
      </c>
      <c r="BD4952" s="34">
        <f t="shared" ca="1" si="4707"/>
        <v>173.6786709620288</v>
      </c>
      <c r="BE4952" s="34">
        <f t="shared" ca="1" si="4707"/>
        <v>175.10426353254297</v>
      </c>
      <c r="BF4952" s="34">
        <f t="shared" ca="1" si="4707"/>
        <v>176.41512253977442</v>
      </c>
    </row>
    <row r="4953" spans="1:58" x14ac:dyDescent="0.2">
      <c r="A4953" s="9" t="str">
        <f t="shared" si="4589"/>
        <v>Singapore</v>
      </c>
      <c r="C4953" s="41">
        <f t="shared" ca="1" si="4699"/>
        <v>39.621812972155766</v>
      </c>
      <c r="D4953" s="41">
        <f t="shared" ca="1" si="4699"/>
        <v>40.064994232523034</v>
      </c>
      <c r="E4953" s="41">
        <f t="shared" ca="1" si="4699"/>
        <v>40.493845553322714</v>
      </c>
      <c r="F4953" s="41">
        <f t="shared" ca="1" si="4699"/>
        <v>40.908340593912421</v>
      </c>
      <c r="G4953" s="41">
        <f t="shared" ca="1" si="4699"/>
        <v>41.308454561037017</v>
      </c>
      <c r="H4953" s="34">
        <f t="shared" ref="H4953:AM4953" ca="1" si="4708">H4693*H3310</f>
        <v>39.575103748461906</v>
      </c>
      <c r="I4953" s="34">
        <f t="shared" ca="1" si="4708"/>
        <v>39.949764860000762</v>
      </c>
      <c r="J4953" s="34">
        <f t="shared" ca="1" si="4708"/>
        <v>40.310674310982961</v>
      </c>
      <c r="K4953" s="34">
        <f t="shared" ca="1" si="4708"/>
        <v>40.657788976620509</v>
      </c>
      <c r="L4953" s="34">
        <f t="shared" ca="1" si="4708"/>
        <v>41.460635845181486</v>
      </c>
      <c r="M4953" s="34">
        <f t="shared" ca="1" si="4708"/>
        <v>42.211339515903035</v>
      </c>
      <c r="N4953" s="34">
        <f t="shared" ca="1" si="4708"/>
        <v>42.907766151642505</v>
      </c>
      <c r="O4953" s="34">
        <f t="shared" ca="1" si="4708"/>
        <v>43.548532699996997</v>
      </c>
      <c r="P4953" s="34">
        <f t="shared" ca="1" si="4708"/>
        <v>44.133058953555029</v>
      </c>
      <c r="Q4953" s="34">
        <f t="shared" ca="1" si="4708"/>
        <v>44.256528592186662</v>
      </c>
      <c r="R4953" s="34">
        <f t="shared" ca="1" si="4708"/>
        <v>44.754787008437098</v>
      </c>
      <c r="S4953" s="34">
        <f t="shared" ca="1" si="4708"/>
        <v>44.980856355178567</v>
      </c>
      <c r="T4953" s="34">
        <f t="shared" ca="1" si="4708"/>
        <v>45.192330724172969</v>
      </c>
      <c r="U4953" s="34">
        <f t="shared" ca="1" si="4708"/>
        <v>45.389199980636761</v>
      </c>
      <c r="V4953" s="34">
        <f t="shared" ca="1" si="4708"/>
        <v>45.571454660615849</v>
      </c>
      <c r="W4953" s="34">
        <f t="shared" ca="1" si="4708"/>
        <v>45.739085934072101</v>
      </c>
      <c r="X4953" s="34">
        <f t="shared" ca="1" si="4708"/>
        <v>45.892085569860143</v>
      </c>
      <c r="Y4953" s="34">
        <f t="shared" ca="1" si="4708"/>
        <v>46.030445902611788</v>
      </c>
      <c r="Z4953" s="34">
        <f t="shared" ca="1" si="4708"/>
        <v>46.154159801341443</v>
      </c>
      <c r="AA4953" s="34">
        <f t="shared" ca="1" si="4708"/>
        <v>46.263220639745946</v>
      </c>
      <c r="AB4953" s="34">
        <f t="shared" ca="1" si="4708"/>
        <v>46.357622268047038</v>
      </c>
      <c r="AC4953" s="34">
        <f t="shared" ca="1" si="4708"/>
        <v>46.43735898638473</v>
      </c>
      <c r="AD4953" s="34">
        <f t="shared" ca="1" si="4708"/>
        <v>46.502425519564078</v>
      </c>
      <c r="AE4953" s="34">
        <f t="shared" ca="1" si="4708"/>
        <v>46.552816993214812</v>
      </c>
      <c r="AF4953" s="34">
        <f t="shared" ca="1" si="4708"/>
        <v>46.588528911159663</v>
      </c>
      <c r="AG4953" s="34">
        <f t="shared" ca="1" si="4708"/>
        <v>46.609557134044074</v>
      </c>
      <c r="AH4953" s="34">
        <f t="shared" ca="1" si="4708"/>
        <v>46.615897859072838</v>
      </c>
      <c r="AI4953" s="34">
        <f t="shared" ca="1" si="4708"/>
        <v>46.607547600859128</v>
      </c>
      <c r="AJ4953" s="34">
        <f t="shared" ca="1" si="4708"/>
        <v>46.5845031732633</v>
      </c>
      <c r="AK4953" s="34">
        <f t="shared" ca="1" si="4708"/>
        <v>46.54676167225859</v>
      </c>
      <c r="AL4953" s="34">
        <f t="shared" ca="1" si="4708"/>
        <v>46.494320459652833</v>
      </c>
      <c r="AM4953" s="34">
        <f t="shared" ca="1" si="4708"/>
        <v>46.427177147751543</v>
      </c>
      <c r="AN4953" s="34">
        <f t="shared" ref="AN4953:BF4953" ca="1" si="4709">AN4693*AN3310</f>
        <v>46.345329584782291</v>
      </c>
      <c r="AO4953" s="34">
        <f t="shared" ca="1" si="4709"/>
        <v>46.248775841156423</v>
      </c>
      <c r="AP4953" s="34">
        <f t="shared" ca="1" si="4709"/>
        <v>46.137514196435625</v>
      </c>
      <c r="AQ4953" s="34">
        <f t="shared" ca="1" si="4709"/>
        <v>46.011543127029476</v>
      </c>
      <c r="AR4953" s="34">
        <f t="shared" ca="1" si="4709"/>
        <v>45.870861294521525</v>
      </c>
      <c r="AS4953" s="34">
        <f t="shared" ca="1" si="4709"/>
        <v>45.715467534679583</v>
      </c>
      <c r="AT4953" s="34">
        <f t="shared" ca="1" si="4709"/>
        <v>45.545360846997269</v>
      </c>
      <c r="AU4953" s="34">
        <f t="shared" ca="1" si="4709"/>
        <v>45.360540384869303</v>
      </c>
      <c r="AV4953" s="34">
        <f t="shared" ca="1" si="4709"/>
        <v>45.161005446236238</v>
      </c>
      <c r="AW4953" s="34">
        <f t="shared" ca="1" si="4709"/>
        <v>44.946755464790336</v>
      </c>
      <c r="AX4953" s="34">
        <f t="shared" ca="1" si="4709"/>
        <v>44.717790001624174</v>
      </c>
      <c r="AY4953" s="34">
        <f t="shared" ca="1" si="4709"/>
        <v>44.474108737362251</v>
      </c>
      <c r="AZ4953" s="34">
        <f t="shared" ca="1" si="4709"/>
        <v>44.215711464685818</v>
      </c>
      <c r="BA4953" s="34">
        <f t="shared" ca="1" si="4709"/>
        <v>43.942598081319275</v>
      </c>
      <c r="BB4953" s="34">
        <f t="shared" ca="1" si="4709"/>
        <v>43.654768583336647</v>
      </c>
      <c r="BC4953" s="34">
        <f t="shared" ca="1" si="4709"/>
        <v>43.352223058901927</v>
      </c>
      <c r="BD4953" s="34">
        <f t="shared" ca="1" si="4709"/>
        <v>43.034961682289349</v>
      </c>
      <c r="BE4953" s="34">
        <f t="shared" ca="1" si="4709"/>
        <v>42.702984708285442</v>
      </c>
      <c r="BF4953" s="34">
        <f t="shared" ca="1" si="4709"/>
        <v>42.356292466863763</v>
      </c>
    </row>
    <row r="4954" spans="1:58" x14ac:dyDescent="0.2">
      <c r="A4954" s="9" t="str">
        <f t="shared" si="4589"/>
        <v>Sint Maarten (Dutch part)</v>
      </c>
      <c r="C4954" s="41">
        <f t="shared" ca="1" si="4699"/>
        <v>0.59368783943899428</v>
      </c>
      <c r="D4954" s="41">
        <f t="shared" ca="1" si="4699"/>
        <v>0.59945758342830913</v>
      </c>
      <c r="E4954" s="41">
        <f t="shared" ca="1" si="4699"/>
        <v>0.60507060297836457</v>
      </c>
      <c r="F4954" s="41">
        <f t="shared" ca="1" si="4699"/>
        <v>0.61052949761947195</v>
      </c>
      <c r="G4954" s="41">
        <f t="shared" ca="1" si="4699"/>
        <v>0.61583697214615851</v>
      </c>
      <c r="H4954" s="34">
        <f t="shared" ref="H4954:AM4954" ca="1" si="4710">H4694*H3311</f>
        <v>0.51888195414774985</v>
      </c>
      <c r="I4954" s="34">
        <f t="shared" ca="1" si="4710"/>
        <v>0.52450105676955372</v>
      </c>
      <c r="J4954" s="34">
        <f t="shared" ca="1" si="4710"/>
        <v>0.53000848035361114</v>
      </c>
      <c r="K4954" s="34">
        <f t="shared" ca="1" si="4710"/>
        <v>0.53540506243963693</v>
      </c>
      <c r="L4954" s="34">
        <f t="shared" ca="1" si="4710"/>
        <v>0.55959328288204868</v>
      </c>
      <c r="M4954" s="34">
        <f t="shared" ca="1" si="4710"/>
        <v>0.58355532395772458</v>
      </c>
      <c r="N4954" s="34">
        <f t="shared" ca="1" si="4710"/>
        <v>0.60708623108616566</v>
      </c>
      <c r="O4954" s="34">
        <f t="shared" ca="1" si="4710"/>
        <v>0.62996970549805664</v>
      </c>
      <c r="P4954" s="34">
        <f t="shared" ca="1" si="4710"/>
        <v>0.651983529867316</v>
      </c>
      <c r="Q4954" s="34">
        <f t="shared" ca="1" si="4710"/>
        <v>0.65073138968455047</v>
      </c>
      <c r="R4954" s="34">
        <f t="shared" ca="1" si="4710"/>
        <v>0.66506401324709219</v>
      </c>
      <c r="S4954" s="34">
        <f t="shared" ca="1" si="4710"/>
        <v>0.66878600209221029</v>
      </c>
      <c r="T4954" s="34">
        <f t="shared" ca="1" si="4710"/>
        <v>0.67239570482784128</v>
      </c>
      <c r="U4954" s="34">
        <f t="shared" ca="1" si="4710"/>
        <v>0.6758961180507701</v>
      </c>
      <c r="V4954" s="34">
        <f t="shared" ca="1" si="4710"/>
        <v>0.67929020464194112</v>
      </c>
      <c r="W4954" s="34">
        <f t="shared" ca="1" si="4710"/>
        <v>0.68258088972800113</v>
      </c>
      <c r="X4954" s="34">
        <f t="shared" ca="1" si="4710"/>
        <v>0.68577105710913311</v>
      </c>
      <c r="Y4954" s="34">
        <f t="shared" ca="1" si="4710"/>
        <v>0.68886354612244538</v>
      </c>
      <c r="Z4954" s="34">
        <f t="shared" ca="1" si="4710"/>
        <v>0.69186114891124295</v>
      </c>
      <c r="AA4954" s="34">
        <f t="shared" ca="1" si="4710"/>
        <v>0.69476660807162516</v>
      </c>
      <c r="AB4954" s="34">
        <f t="shared" ca="1" si="4710"/>
        <v>0.69758261464902882</v>
      </c>
      <c r="AC4954" s="34">
        <f t="shared" ca="1" si="4710"/>
        <v>0.70031180645853786</v>
      </c>
      <c r="AD4954" s="34">
        <f t="shared" ca="1" si="4710"/>
        <v>0.70295676670399576</v>
      </c>
      <c r="AE4954" s="34">
        <f t="shared" ca="1" si="4710"/>
        <v>0.70552002287219839</v>
      </c>
      <c r="AF4954" s="34">
        <f t="shared" ca="1" si="4710"/>
        <v>0.70800404587965571</v>
      </c>
      <c r="AG4954" s="34">
        <f t="shared" ca="1" si="4710"/>
        <v>0.71041124945063783</v>
      </c>
      <c r="AH4954" s="34">
        <f t="shared" ca="1" si="4710"/>
        <v>0.71274398970641006</v>
      </c>
      <c r="AI4954" s="34">
        <f t="shared" ca="1" si="4710"/>
        <v>0.71500456494673936</v>
      </c>
      <c r="AJ4954" s="34">
        <f t="shared" ca="1" si="4710"/>
        <v>0.7171952156058885</v>
      </c>
      <c r="AK4954" s="34">
        <f t="shared" ca="1" si="4710"/>
        <v>0.71931812436643339</v>
      </c>
      <c r="AL4954" s="34">
        <f t="shared" ca="1" si="4710"/>
        <v>0.72137541641530278</v>
      </c>
      <c r="AM4954" s="34">
        <f t="shared" ca="1" si="4710"/>
        <v>0.72336915982747352</v>
      </c>
      <c r="AN4954" s="34">
        <f t="shared" ref="AN4954:BF4954" ca="1" si="4711">AN4694*AN3311</f>
        <v>0.72530136606375029</v>
      </c>
      <c r="AO4954" s="34">
        <f t="shared" ca="1" si="4711"/>
        <v>0.72717399057000098</v>
      </c>
      <c r="AP4954" s="34">
        <f t="shared" ca="1" si="4711"/>
        <v>0.72898893346612714</v>
      </c>
      <c r="AQ4954" s="34">
        <f t="shared" ca="1" si="4711"/>
        <v>0.73074804031391249</v>
      </c>
      <c r="AR4954" s="34">
        <f t="shared" ca="1" si="4711"/>
        <v>0.73245310295370947</v>
      </c>
      <c r="AS4954" s="34">
        <f t="shared" ca="1" si="4711"/>
        <v>0.73410586040069603</v>
      </c>
      <c r="AT4954" s="34">
        <f t="shared" ca="1" si="4711"/>
        <v>0.73570799979217172</v>
      </c>
      <c r="AU4954" s="34">
        <f t="shared" ca="1" si="4711"/>
        <v>0.73726115737805265</v>
      </c>
      <c r="AV4954" s="34">
        <f t="shared" ca="1" si="4711"/>
        <v>0.73876691954737228</v>
      </c>
      <c r="AW4954" s="34">
        <f t="shared" ca="1" si="4711"/>
        <v>0.74022682388420835</v>
      </c>
      <c r="AX4954" s="34">
        <f t="shared" ca="1" si="4711"/>
        <v>0.74164236024703134</v>
      </c>
      <c r="AY4954" s="34">
        <f t="shared" ca="1" si="4711"/>
        <v>0.74301497186599996</v>
      </c>
      <c r="AZ4954" s="34">
        <f t="shared" ca="1" si="4711"/>
        <v>0.74434605645323415</v>
      </c>
      <c r="BA4954" s="34">
        <f t="shared" ca="1" si="4711"/>
        <v>0.74563696732156792</v>
      </c>
      <c r="BB4954" s="34">
        <f t="shared" ca="1" si="4711"/>
        <v>0.74688901450770739</v>
      </c>
      <c r="BC4954" s="34">
        <f t="shared" ca="1" si="4711"/>
        <v>0.74810346589613586</v>
      </c>
      <c r="BD4954" s="34">
        <f t="shared" ca="1" si="4711"/>
        <v>0.74928154834047667</v>
      </c>
      <c r="BE4954" s="34">
        <f t="shared" ca="1" si="4711"/>
        <v>0.75042444877937209</v>
      </c>
      <c r="BF4954" s="34">
        <f t="shared" ca="1" si="4711"/>
        <v>0.75153331534426482</v>
      </c>
    </row>
    <row r="4955" spans="1:58" x14ac:dyDescent="0.2">
      <c r="A4955" s="9" t="str">
        <f t="shared" si="4589"/>
        <v>Slovakia</v>
      </c>
      <c r="C4955" s="41">
        <f t="shared" ca="1" si="4699"/>
        <v>55.045118312236475</v>
      </c>
      <c r="D4955" s="41">
        <f t="shared" ca="1" si="4699"/>
        <v>54.708088691148916</v>
      </c>
      <c r="E4955" s="41">
        <f t="shared" ca="1" si="4699"/>
        <v>54.372737781333946</v>
      </c>
      <c r="F4955" s="41">
        <f t="shared" ca="1" si="4699"/>
        <v>54.03914447223567</v>
      </c>
      <c r="G4955" s="41">
        <f t="shared" ca="1" si="4699"/>
        <v>53.707384568901062</v>
      </c>
      <c r="H4955" s="34">
        <f t="shared" ref="H4955:AM4955" ca="1" si="4712">H4695*H3312</f>
        <v>49.326564545228401</v>
      </c>
      <c r="I4955" s="34">
        <f t="shared" ca="1" si="4712"/>
        <v>49.066225922670171</v>
      </c>
      <c r="J4955" s="34">
        <f t="shared" ca="1" si="4712"/>
        <v>48.8064881372906</v>
      </c>
      <c r="K4955" s="34">
        <f t="shared" ca="1" si="4712"/>
        <v>48.898726998734638</v>
      </c>
      <c r="L4955" s="34">
        <f t="shared" ca="1" si="4712"/>
        <v>49.414793866006825</v>
      </c>
      <c r="M4955" s="34">
        <f t="shared" ca="1" si="4712"/>
        <v>49.849311241431792</v>
      </c>
      <c r="N4955" s="34">
        <f t="shared" ca="1" si="4712"/>
        <v>50.200493927509875</v>
      </c>
      <c r="O4955" s="34">
        <f t="shared" ca="1" si="4712"/>
        <v>50.468059287471746</v>
      </c>
      <c r="P4955" s="34">
        <f t="shared" ca="1" si="4712"/>
        <v>50.65333815044805</v>
      </c>
      <c r="Q4955" s="34">
        <f t="shared" ca="1" si="4712"/>
        <v>50.179145216713295</v>
      </c>
      <c r="R4955" s="34">
        <f t="shared" ca="1" si="4712"/>
        <v>50.19797073649265</v>
      </c>
      <c r="S4955" s="34">
        <f t="shared" ca="1" si="4712"/>
        <v>49.893156601395681</v>
      </c>
      <c r="T4955" s="34">
        <f t="shared" ca="1" si="4712"/>
        <v>49.590930731360586</v>
      </c>
      <c r="U4955" s="34">
        <f t="shared" ca="1" si="4712"/>
        <v>49.291336737984963</v>
      </c>
      <c r="V4955" s="34">
        <f t="shared" ca="1" si="4712"/>
        <v>48.994416565616724</v>
      </c>
      <c r="W4955" s="34">
        <f t="shared" ca="1" si="4712"/>
        <v>48.700210558341794</v>
      </c>
      <c r="X4955" s="34">
        <f t="shared" ca="1" si="4712"/>
        <v>48.40875752424396</v>
      </c>
      <c r="Y4955" s="34">
        <f t="shared" ca="1" si="4712"/>
        <v>48.120094797032863</v>
      </c>
      <c r="Z4955" s="34">
        <f t="shared" ca="1" si="4712"/>
        <v>47.834258295155458</v>
      </c>
      <c r="AA4955" s="34">
        <f t="shared" ca="1" si="4712"/>
        <v>47.551282578479636</v>
      </c>
      <c r="AB4955" s="34">
        <f t="shared" ca="1" si="4712"/>
        <v>47.271200902658165</v>
      </c>
      <c r="AC4955" s="34">
        <f t="shared" ca="1" si="4712"/>
        <v>46.994045271255104</v>
      </c>
      <c r="AD4955" s="34">
        <f t="shared" ca="1" si="4712"/>
        <v>46.719846485735758</v>
      </c>
      <c r="AE4955" s="34">
        <f t="shared" ca="1" si="4712"/>
        <v>46.448634193395762</v>
      </c>
      <c r="AF4955" s="34">
        <f t="shared" ca="1" si="4712"/>
        <v>46.180436933324138</v>
      </c>
      <c r="AG4955" s="34">
        <f t="shared" ca="1" si="4712"/>
        <v>45.915282180469276</v>
      </c>
      <c r="AH4955" s="34">
        <f t="shared" ca="1" si="4712"/>
        <v>45.653196387896699</v>
      </c>
      <c r="AI4955" s="34">
        <f t="shared" ca="1" si="4712"/>
        <v>45.394205027301737</v>
      </c>
      <c r="AJ4955" s="34">
        <f t="shared" ca="1" si="4712"/>
        <v>45.138332627859924</v>
      </c>
      <c r="AK4955" s="34">
        <f t="shared" ca="1" si="4712"/>
        <v>44.885602813472651</v>
      </c>
      <c r="AL4955" s="34">
        <f t="shared" ca="1" si="4712"/>
        <v>44.636038338485669</v>
      </c>
      <c r="AM4955" s="34">
        <f t="shared" ca="1" si="4712"/>
        <v>44.38966112193242</v>
      </c>
      <c r="AN4955" s="34">
        <f t="shared" ref="AN4955:BF4955" ca="1" si="4713">AN4695*AN3312</f>
        <v>44.146492280374787</v>
      </c>
      <c r="AO4955" s="34">
        <f t="shared" ca="1" si="4713"/>
        <v>43.906552159388255</v>
      </c>
      <c r="AP4955" s="34">
        <f t="shared" ca="1" si="4713"/>
        <v>43.669860363759391</v>
      </c>
      <c r="AQ4955" s="34">
        <f t="shared" ca="1" si="4713"/>
        <v>43.43643578643794</v>
      </c>
      <c r="AR4955" s="34">
        <f t="shared" ca="1" si="4713"/>
        <v>43.206296636306888</v>
      </c>
      <c r="AS4955" s="34">
        <f t="shared" ca="1" si="4713"/>
        <v>42.979460464808732</v>
      </c>
      <c r="AT4955" s="34">
        <f t="shared" ca="1" si="4713"/>
        <v>42.755944191487011</v>
      </c>
      <c r="AU4955" s="34">
        <f t="shared" ca="1" si="4713"/>
        <v>42.535764128477318</v>
      </c>
      <c r="AV4955" s="34">
        <f t="shared" ca="1" si="4713"/>
        <v>42.318936004003056</v>
      </c>
      <c r="AW4955" s="34">
        <f t="shared" ca="1" si="4713"/>
        <v>42.105474984906607</v>
      </c>
      <c r="AX4955" s="34">
        <f t="shared" ca="1" si="4713"/>
        <v>41.895395698267301</v>
      </c>
      <c r="AY4955" s="34">
        <f t="shared" ca="1" si="4713"/>
        <v>41.688712252133669</v>
      </c>
      <c r="AZ4955" s="34">
        <f t="shared" ca="1" si="4713"/>
        <v>41.485438255418089</v>
      </c>
      <c r="BA4955" s="34">
        <f t="shared" ca="1" si="4713"/>
        <v>41.285586836977949</v>
      </c>
      <c r="BB4955" s="34">
        <f t="shared" ca="1" si="4713"/>
        <v>41.08917066392867</v>
      </c>
      <c r="BC4955" s="34">
        <f t="shared" ca="1" si="4713"/>
        <v>40.896201959209534</v>
      </c>
      <c r="BD4955" s="34">
        <f t="shared" ca="1" si="4713"/>
        <v>40.706692518445045</v>
      </c>
      <c r="BE4955" s="34">
        <f t="shared" ca="1" si="4713"/>
        <v>40.520653726120059</v>
      </c>
      <c r="BF4955" s="34">
        <f t="shared" ca="1" si="4713"/>
        <v>40.338096571108693</v>
      </c>
    </row>
    <row r="4956" spans="1:58" x14ac:dyDescent="0.2">
      <c r="A4956" s="9" t="str">
        <f t="shared" si="4589"/>
        <v>Slovenia</v>
      </c>
      <c r="C4956" s="41">
        <f t="shared" ca="1" si="4699"/>
        <v>21.690764830432933</v>
      </c>
      <c r="D4956" s="41">
        <f t="shared" ca="1" si="4699"/>
        <v>21.473737525039887</v>
      </c>
      <c r="E4956" s="41">
        <f t="shared" ca="1" si="4699"/>
        <v>21.260712006151262</v>
      </c>
      <c r="F4956" s="41">
        <f t="shared" ca="1" si="4699"/>
        <v>21.051740420562226</v>
      </c>
      <c r="G4956" s="41">
        <f t="shared" ca="1" si="4699"/>
        <v>20.846872676044331</v>
      </c>
      <c r="H4956" s="34">
        <f t="shared" ref="H4956:AM4956" ca="1" si="4714">H4696*H3313</f>
        <v>19.19314974491137</v>
      </c>
      <c r="I4956" s="34">
        <f t="shared" ca="1" si="4714"/>
        <v>19.026616726562988</v>
      </c>
      <c r="J4956" s="34">
        <f t="shared" ca="1" si="4714"/>
        <v>18.863428616469353</v>
      </c>
      <c r="K4956" s="34">
        <f t="shared" ca="1" si="4714"/>
        <v>18.703648063083811</v>
      </c>
      <c r="L4956" s="34">
        <f t="shared" ca="1" si="4714"/>
        <v>18.847948290140472</v>
      </c>
      <c r="M4956" s="34">
        <f t="shared" ca="1" si="4714"/>
        <v>18.962964346615273</v>
      </c>
      <c r="N4956" s="34">
        <f t="shared" ca="1" si="4714"/>
        <v>19.048359998015702</v>
      </c>
      <c r="O4956" s="34">
        <f t="shared" ca="1" si="4714"/>
        <v>19.104333452435785</v>
      </c>
      <c r="P4956" s="34">
        <f t="shared" ca="1" si="4714"/>
        <v>19.131652253504249</v>
      </c>
      <c r="Q4956" s="34">
        <f t="shared" ca="1" si="4714"/>
        <v>18.906296817731331</v>
      </c>
      <c r="R4956" s="34">
        <f t="shared" ca="1" si="4714"/>
        <v>18.876486059451342</v>
      </c>
      <c r="S4956" s="34">
        <f t="shared" ca="1" si="4714"/>
        <v>18.724063483553614</v>
      </c>
      <c r="T4956" s="34">
        <f t="shared" ca="1" si="4714"/>
        <v>18.576228923385113</v>
      </c>
      <c r="U4956" s="34">
        <f t="shared" ca="1" si="4714"/>
        <v>18.433009490578268</v>
      </c>
      <c r="V4956" s="34">
        <f t="shared" ca="1" si="4714"/>
        <v>18.294431151274651</v>
      </c>
      <c r="W4956" s="34">
        <f t="shared" ca="1" si="4714"/>
        <v>18.160518776227153</v>
      </c>
      <c r="X4956" s="34">
        <f t="shared" ca="1" si="4714"/>
        <v>18.031296188678667</v>
      </c>
      <c r="Y4956" s="34">
        <f t="shared" ca="1" si="4714"/>
        <v>17.906786210130228</v>
      </c>
      <c r="Z4956" s="34">
        <f t="shared" ca="1" si="4714"/>
        <v>17.787010704071854</v>
      </c>
      <c r="AA4956" s="34">
        <f t="shared" ca="1" si="4714"/>
        <v>17.671990617779201</v>
      </c>
      <c r="AB4956" s="34">
        <f t="shared" ca="1" si="4714"/>
        <v>17.561746022244861</v>
      </c>
      <c r="AC4956" s="34">
        <f t="shared" ca="1" si="4714"/>
        <v>17.456296150343771</v>
      </c>
      <c r="AD4956" s="34">
        <f t="shared" ca="1" si="4714"/>
        <v>17.355659433292082</v>
      </c>
      <c r="AE4956" s="34">
        <f t="shared" ca="1" si="4714"/>
        <v>17.259853535489672</v>
      </c>
      <c r="AF4956" s="34">
        <f t="shared" ca="1" si="4714"/>
        <v>17.168895387802376</v>
      </c>
      <c r="AG4956" s="34">
        <f t="shared" ca="1" si="4714"/>
        <v>17.082801219370918</v>
      </c>
      <c r="AH4956" s="34">
        <f t="shared" ca="1" si="4714"/>
        <v>17.001586587994016</v>
      </c>
      <c r="AI4956" s="34">
        <f t="shared" ca="1" si="4714"/>
        <v>16.925266409164163</v>
      </c>
      <c r="AJ4956" s="34">
        <f t="shared" ca="1" si="4714"/>
        <v>16.853854983801003</v>
      </c>
      <c r="AK4956" s="34">
        <f t="shared" ca="1" si="4714"/>
        <v>16.787366024758409</v>
      </c>
      <c r="AL4956" s="34">
        <f t="shared" ca="1" si="4714"/>
        <v>16.725812682142251</v>
      </c>
      <c r="AM4956" s="34">
        <f t="shared" ca="1" si="4714"/>
        <v>16.66920756750741</v>
      </c>
      <c r="AN4956" s="34">
        <f t="shared" ref="AN4956:BF4956" ca="1" si="4715">AN4696*AN3313</f>
        <v>16.617562776969024</v>
      </c>
      <c r="AO4956" s="34">
        <f t="shared" ca="1" si="4715"/>
        <v>16.570889913294927</v>
      </c>
      <c r="AP4956" s="34">
        <f t="shared" ca="1" si="4715"/>
        <v>16.529200107007224</v>
      </c>
      <c r="AQ4956" s="34">
        <f t="shared" ca="1" si="4715"/>
        <v>16.492504036552727</v>
      </c>
      <c r="AR4956" s="34">
        <f t="shared" ca="1" si="4715"/>
        <v>16.460811947569223</v>
      </c>
      <c r="AS4956" s="34">
        <f t="shared" ca="1" si="4715"/>
        <v>16.434133671306316</v>
      </c>
      <c r="AT4956" s="34">
        <f t="shared" ca="1" si="4715"/>
        <v>16.412478642221156</v>
      </c>
      <c r="AU4956" s="34">
        <f t="shared" ca="1" si="4715"/>
        <v>16.395855914801576</v>
      </c>
      <c r="AV4956" s="34">
        <f t="shared" ca="1" si="4715"/>
        <v>16.384274179636314</v>
      </c>
      <c r="AW4956" s="34">
        <f t="shared" ca="1" si="4715"/>
        <v>16.377741778784539</v>
      </c>
      <c r="AX4956" s="34">
        <f t="shared" ca="1" si="4715"/>
        <v>16.3762667204583</v>
      </c>
      <c r="AY4956" s="34">
        <f t="shared" ca="1" si="4715"/>
        <v>16.37985669306439</v>
      </c>
      <c r="AZ4956" s="34">
        <f t="shared" ca="1" si="4715"/>
        <v>16.388519078619218</v>
      </c>
      <c r="BA4956" s="34">
        <f t="shared" ca="1" si="4715"/>
        <v>16.402260965583306</v>
      </c>
      <c r="BB4956" s="34">
        <f t="shared" ca="1" si="4715"/>
        <v>16.421089161123543</v>
      </c>
      <c r="BC4956" s="34">
        <f t="shared" ca="1" si="4715"/>
        <v>16.445010202844497</v>
      </c>
      <c r="BD4956" s="34">
        <f t="shared" ca="1" si="4715"/>
        <v>16.474030369997386</v>
      </c>
      <c r="BE4956" s="34">
        <f t="shared" ca="1" si="4715"/>
        <v>16.50815569420854</v>
      </c>
      <c r="BF4956" s="34">
        <f t="shared" ca="1" si="4715"/>
        <v>16.547391969730992</v>
      </c>
    </row>
    <row r="4957" spans="1:58" x14ac:dyDescent="0.2">
      <c r="A4957" s="9" t="str">
        <f t="shared" si="4589"/>
        <v>Solomon Islands</v>
      </c>
      <c r="C4957" s="41">
        <f t="shared" ca="1" si="4699"/>
        <v>9.8033836826432612</v>
      </c>
      <c r="D4957" s="41">
        <f t="shared" ca="1" si="4699"/>
        <v>10.194681216586611</v>
      </c>
      <c r="E4957" s="41">
        <f t="shared" ca="1" si="4699"/>
        <v>10.588757337997405</v>
      </c>
      <c r="F4957" s="41">
        <f t="shared" ca="1" si="4699"/>
        <v>10.98527651937377</v>
      </c>
      <c r="G4957" s="41">
        <f t="shared" ca="1" si="4699"/>
        <v>11.383912661703386</v>
      </c>
      <c r="H4957" s="34">
        <f t="shared" ref="H4957:AM4957" ca="1" si="4716">H4697*H3314</f>
        <v>10.983843174218993</v>
      </c>
      <c r="I4957" s="34">
        <f t="shared" ca="1" si="4716"/>
        <v>11.371073688294922</v>
      </c>
      <c r="J4957" s="34">
        <f t="shared" ca="1" si="4716"/>
        <v>11.760181706674439</v>
      </c>
      <c r="K4957" s="34">
        <f t="shared" ca="1" si="4716"/>
        <v>12.187216102135263</v>
      </c>
      <c r="L4957" s="34">
        <f t="shared" ca="1" si="4716"/>
        <v>12.714247070708726</v>
      </c>
      <c r="M4957" s="34">
        <f t="shared" ca="1" si="4716"/>
        <v>13.246922262721887</v>
      </c>
      <c r="N4957" s="34">
        <f t="shared" ca="1" si="4716"/>
        <v>13.78444677318754</v>
      </c>
      <c r="O4957" s="34">
        <f t="shared" ca="1" si="4716"/>
        <v>14.326009904105016</v>
      </c>
      <c r="P4957" s="34">
        <f t="shared" ca="1" si="4716"/>
        <v>14.870789242256441</v>
      </c>
      <c r="Q4957" s="34">
        <f t="shared" ca="1" si="4716"/>
        <v>15.12490389522989</v>
      </c>
      <c r="R4957" s="34">
        <f t="shared" ca="1" si="4716"/>
        <v>15.825927840005194</v>
      </c>
      <c r="S4957" s="34">
        <f t="shared" ca="1" si="4716"/>
        <v>16.228421146976057</v>
      </c>
      <c r="T4957" s="34">
        <f t="shared" ca="1" si="4716"/>
        <v>16.62977728101303</v>
      </c>
      <c r="U4957" s="34">
        <f t="shared" ca="1" si="4716"/>
        <v>17.029822599795555</v>
      </c>
      <c r="V4957" s="34">
        <f t="shared" ca="1" si="4716"/>
        <v>17.428393623378437</v>
      </c>
      <c r="W4957" s="34">
        <f t="shared" ca="1" si="4716"/>
        <v>17.825336755285793</v>
      </c>
      <c r="X4957" s="34">
        <f t="shared" ca="1" si="4716"/>
        <v>18.220507986906323</v>
      </c>
      <c r="Y4957" s="34">
        <f t="shared" ca="1" si="4716"/>
        <v>18.613772588399449</v>
      </c>
      <c r="Z4957" s="34">
        <f t="shared" ca="1" si="4716"/>
        <v>19.005004789050172</v>
      </c>
      <c r="AA4957" s="34">
        <f t="shared" ca="1" si="4716"/>
        <v>19.394087449779725</v>
      </c>
      <c r="AB4957" s="34">
        <f t="shared" ca="1" si="4716"/>
        <v>19.780911730260719</v>
      </c>
      <c r="AC4957" s="34">
        <f t="shared" ca="1" si="4716"/>
        <v>20.165376752872085</v>
      </c>
      <c r="AD4957" s="34">
        <f t="shared" ca="1" si="4716"/>
        <v>20.547389265489326</v>
      </c>
      <c r="AE4957" s="34">
        <f t="shared" ca="1" si="4716"/>
        <v>20.926863304913375</v>
      </c>
      <c r="AF4957" s="34">
        <f t="shared" ca="1" si="4716"/>
        <v>21.3037198625237</v>
      </c>
      <c r="AG4957" s="34">
        <f t="shared" ca="1" si="4716"/>
        <v>21.677886553572332</v>
      </c>
      <c r="AH4957" s="34">
        <f t="shared" ca="1" si="4716"/>
        <v>22.049297291341226</v>
      </c>
      <c r="AI4957" s="34">
        <f t="shared" ca="1" si="4716"/>
        <v>22.417891967240465</v>
      </c>
      <c r="AJ4957" s="34">
        <f t="shared" ca="1" si="4716"/>
        <v>22.783616137753999</v>
      </c>
      <c r="AK4957" s="34">
        <f t="shared" ca="1" si="4716"/>
        <v>23.146420719018383</v>
      </c>
      <c r="AL4957" s="34">
        <f t="shared" ca="1" si="4716"/>
        <v>23.506261689671724</v>
      </c>
      <c r="AM4957" s="34">
        <f t="shared" ca="1" si="4716"/>
        <v>23.863099802511279</v>
      </c>
      <c r="AN4957" s="34">
        <f t="shared" ref="AN4957:BF4957" ca="1" si="4717">AN4697*AN3314</f>
        <v>24.216900305370988</v>
      </c>
      <c r="AO4957" s="34">
        <f t="shared" ca="1" si="4717"/>
        <v>24.567632671552225</v>
      </c>
      <c r="AP4957" s="34">
        <f t="shared" ca="1" si="4717"/>
        <v>24.915270340033171</v>
      </c>
      <c r="AQ4957" s="34">
        <f t="shared" ca="1" si="4717"/>
        <v>25.259790465622725</v>
      </c>
      <c r="AR4957" s="34">
        <f t="shared" ca="1" si="4717"/>
        <v>25.601173679134465</v>
      </c>
      <c r="AS4957" s="34">
        <f t="shared" ca="1" si="4717"/>
        <v>25.939403857613062</v>
      </c>
      <c r="AT4957" s="34">
        <f t="shared" ca="1" si="4717"/>
        <v>26.274467904570201</v>
      </c>
      <c r="AU4957" s="34">
        <f t="shared" ca="1" si="4717"/>
        <v>26.60635554015834</v>
      </c>
      <c r="AV4957" s="34">
        <f t="shared" ca="1" si="4717"/>
        <v>26.935059101148457</v>
      </c>
      <c r="AW4957" s="34">
        <f t="shared" ca="1" si="4717"/>
        <v>27.260573350561316</v>
      </c>
      <c r="AX4957" s="34">
        <f t="shared" ca="1" si="4717"/>
        <v>27.582895296750578</v>
      </c>
      <c r="AY4957" s="34">
        <f t="shared" ca="1" si="4717"/>
        <v>27.902024021730035</v>
      </c>
      <c r="AZ4957" s="34">
        <f t="shared" ca="1" si="4717"/>
        <v>28.217960518495079</v>
      </c>
      <c r="BA4957" s="34">
        <f t="shared" ca="1" si="4717"/>
        <v>28.530707537091089</v>
      </c>
      <c r="BB4957" s="34">
        <f t="shared" ca="1" si="4717"/>
        <v>28.840269439146795</v>
      </c>
      <c r="BC4957" s="34">
        <f t="shared" ca="1" si="4717"/>
        <v>29.146652060600299</v>
      </c>
      <c r="BD4957" s="34">
        <f t="shared" ca="1" si="4717"/>
        <v>29.449862582316847</v>
      </c>
      <c r="BE4957" s="34">
        <f t="shared" ca="1" si="4717"/>
        <v>29.749909408312682</v>
      </c>
      <c r="BF4957" s="34">
        <f t="shared" ca="1" si="4717"/>
        <v>30.046802051275591</v>
      </c>
    </row>
    <row r="4958" spans="1:58" x14ac:dyDescent="0.2">
      <c r="A4958" s="9" t="str">
        <f t="shared" si="4589"/>
        <v>Somalia</v>
      </c>
      <c r="C4958" s="41">
        <f t="shared" ca="1" si="4699"/>
        <v>34.266010043038072</v>
      </c>
      <c r="D4958" s="41">
        <f t="shared" ca="1" si="4699"/>
        <v>38.789469140152292</v>
      </c>
      <c r="E4958" s="41">
        <f t="shared" ca="1" si="4699"/>
        <v>43.712376717056621</v>
      </c>
      <c r="F4958" s="41">
        <f t="shared" ca="1" si="4699"/>
        <v>49.048570389746466</v>
      </c>
      <c r="G4958" s="41">
        <f t="shared" ca="1" si="4699"/>
        <v>54.810536952284004</v>
      </c>
      <c r="H4958" s="34">
        <f t="shared" ref="H4958:AM4958" ca="1" si="4718">H4698*H3315</f>
        <v>51.868266056738165</v>
      </c>
      <c r="I4958" s="34">
        <f t="shared" ca="1" si="4718"/>
        <v>57.496418791860023</v>
      </c>
      <c r="J4958" s="34">
        <f t="shared" ca="1" si="4718"/>
        <v>63.515624033290187</v>
      </c>
      <c r="K4958" s="34">
        <f t="shared" ca="1" si="4718"/>
        <v>80.789005944257013</v>
      </c>
      <c r="L4958" s="34">
        <f t="shared" ca="1" si="4718"/>
        <v>88.826488794639218</v>
      </c>
      <c r="M4958" s="34">
        <f t="shared" ca="1" si="4718"/>
        <v>97.354532322014933</v>
      </c>
      <c r="N4958" s="34">
        <f t="shared" ca="1" si="4718"/>
        <v>106.37647563822793</v>
      </c>
      <c r="O4958" s="34">
        <f t="shared" ca="1" si="4718"/>
        <v>115.8938466940469</v>
      </c>
      <c r="P4958" s="34">
        <f t="shared" ca="1" si="4718"/>
        <v>125.90636188728003</v>
      </c>
      <c r="Q4958" s="34">
        <f t="shared" ca="1" si="4718"/>
        <v>134.88570478112464</v>
      </c>
      <c r="R4958" s="34">
        <f t="shared" ca="1" si="4718"/>
        <v>148.28260193579374</v>
      </c>
      <c r="S4958" s="34">
        <f t="shared" ca="1" si="4718"/>
        <v>159.54357624422164</v>
      </c>
      <c r="T4958" s="34">
        <f t="shared" ca="1" si="4718"/>
        <v>171.24471756725816</v>
      </c>
      <c r="U4958" s="34">
        <f t="shared" ca="1" si="4718"/>
        <v>183.37599834059145</v>
      </c>
      <c r="V4958" s="34">
        <f t="shared" ca="1" si="4718"/>
        <v>195.92609683948569</v>
      </c>
      <c r="W4958" s="34">
        <f t="shared" ca="1" si="4718"/>
        <v>208.88249344194054</v>
      </c>
      <c r="X4958" s="34">
        <f t="shared" ca="1" si="4718"/>
        <v>222.23157163385096</v>
      </c>
      <c r="Y4958" s="34">
        <f t="shared" ca="1" si="4718"/>
        <v>235.95872244512748</v>
      </c>
      <c r="Z4958" s="34">
        <f t="shared" ca="1" si="4718"/>
        <v>250.04845106417568</v>
      </c>
      <c r="AA4958" s="34">
        <f t="shared" ca="1" si="4718"/>
        <v>264.48448445043971</v>
      </c>
      <c r="AB4958" s="34">
        <f t="shared" ca="1" si="4718"/>
        <v>279.24987884726715</v>
      </c>
      <c r="AC4958" s="34">
        <f t="shared" ca="1" si="4718"/>
        <v>294.32712618868294</v>
      </c>
      <c r="AD4958" s="34">
        <f t="shared" ca="1" si="4718"/>
        <v>309.69825849048459</v>
      </c>
      <c r="AE4958" s="34">
        <f t="shared" ca="1" si="4718"/>
        <v>325.3449494160638</v>
      </c>
      <c r="AF4958" s="34">
        <f t="shared" ca="1" si="4718"/>
        <v>341.24861230949995</v>
      </c>
      <c r="AG4958" s="34">
        <f t="shared" ca="1" si="4718"/>
        <v>357.3904940894696</v>
      </c>
      <c r="AH4958" s="34">
        <f t="shared" ca="1" si="4718"/>
        <v>373.7517644967067</v>
      </c>
      <c r="AI4958" s="34">
        <f t="shared" ca="1" si="4718"/>
        <v>390.31360028396222</v>
      </c>
      <c r="AJ4958" s="34">
        <f t="shared" ca="1" si="4718"/>
        <v>407.05726402838019</v>
      </c>
      <c r="AK4958" s="34">
        <f t="shared" ca="1" si="4718"/>
        <v>423.96417733254623</v>
      </c>
      <c r="AL4958" s="34">
        <f t="shared" ca="1" si="4718"/>
        <v>441.01598826040231</v>
      </c>
      <c r="AM4958" s="34">
        <f t="shared" ca="1" si="4718"/>
        <v>458.19463292725015</v>
      </c>
      <c r="AN4958" s="34">
        <f t="shared" ref="AN4958:BF4958" ca="1" si="4719">AN4698*AN3315</f>
        <v>475.48239123018868</v>
      </c>
      <c r="AO4958" s="34">
        <f t="shared" ca="1" si="4719"/>
        <v>492.86193676453155</v>
      </c>
      <c r="AP4958" s="34">
        <f t="shared" ca="1" si="4719"/>
        <v>510.3163810242288</v>
      </c>
      <c r="AQ4958" s="34">
        <f t="shared" ca="1" si="4719"/>
        <v>527.82931203037288</v>
      </c>
      <c r="AR4958" s="34">
        <f t="shared" ca="1" si="4719"/>
        <v>545.38482757028021</v>
      </c>
      <c r="AS4958" s="34">
        <f t="shared" ca="1" si="4719"/>
        <v>562.96756326258594</v>
      </c>
      <c r="AT4958" s="34">
        <f t="shared" ca="1" si="4719"/>
        <v>580.56271569022545</v>
      </c>
      <c r="AU4958" s="34">
        <f t="shared" ca="1" si="4719"/>
        <v>598.15606086353012</v>
      </c>
      <c r="AV4958" s="34">
        <f t="shared" ca="1" si="4719"/>
        <v>615.73396829191392</v>
      </c>
      <c r="AW4958" s="34">
        <f t="shared" ca="1" si="4719"/>
        <v>633.28341095298867</v>
      </c>
      <c r="AX4958" s="34">
        <f t="shared" ca="1" si="4719"/>
        <v>650.79197145433091</v>
      </c>
      <c r="AY4958" s="34">
        <f t="shared" ca="1" si="4719"/>
        <v>668.24784468623045</v>
      </c>
      <c r="AZ4958" s="34">
        <f t="shared" ca="1" si="4719"/>
        <v>685.63983726232948</v>
      </c>
      <c r="BA4958" s="34">
        <f t="shared" ca="1" si="4719"/>
        <v>702.95736404179956</v>
      </c>
      <c r="BB4958" s="34">
        <f t="shared" ca="1" si="4719"/>
        <v>720.19044202037207</v>
      </c>
      <c r="BC4958" s="34">
        <f t="shared" ca="1" si="4719"/>
        <v>737.32968186858841</v>
      </c>
      <c r="BD4958" s="34">
        <f t="shared" ca="1" si="4719"/>
        <v>754.36627738623793</v>
      </c>
      <c r="BE4958" s="34">
        <f t="shared" ca="1" si="4719"/>
        <v>771.2919931298153</v>
      </c>
      <c r="BF4958" s="34">
        <f t="shared" ca="1" si="4719"/>
        <v>788.09915045705611</v>
      </c>
    </row>
    <row r="4959" spans="1:58" x14ac:dyDescent="0.2">
      <c r="A4959" s="9" t="str">
        <f t="shared" si="4589"/>
        <v>South Africa</v>
      </c>
      <c r="C4959" s="41">
        <f t="shared" ref="C4959:G4968" ca="1" si="4720">C4012</f>
        <v>293.47738522840962</v>
      </c>
      <c r="D4959" s="41">
        <f t="shared" ca="1" si="4720"/>
        <v>307.76175330212078</v>
      </c>
      <c r="E4959" s="41">
        <f t="shared" ca="1" si="4720"/>
        <v>322.17090422871183</v>
      </c>
      <c r="F4959" s="41">
        <f t="shared" ca="1" si="4720"/>
        <v>336.67794732354145</v>
      </c>
      <c r="G4959" s="41">
        <f t="shared" ca="1" si="4720"/>
        <v>351.25618941716618</v>
      </c>
      <c r="H4959" s="34">
        <f t="shared" ref="H4959:AM4959" ca="1" si="4721">H4699*H3316</f>
        <v>306.86427581676963</v>
      </c>
      <c r="I4959" s="34">
        <f t="shared" ca="1" si="4721"/>
        <v>319.59040197801181</v>
      </c>
      <c r="J4959" s="34">
        <f t="shared" ca="1" si="4721"/>
        <v>332.3672287498726</v>
      </c>
      <c r="K4959" s="34">
        <f t="shared" ca="1" si="4721"/>
        <v>382.30358566118969</v>
      </c>
      <c r="L4959" s="34">
        <f t="shared" ca="1" si="4721"/>
        <v>400.68081047368918</v>
      </c>
      <c r="M4959" s="34">
        <f t="shared" ca="1" si="4721"/>
        <v>419.29102835753508</v>
      </c>
      <c r="N4959" s="34">
        <f t="shared" ca="1" si="4721"/>
        <v>438.09760066936241</v>
      </c>
      <c r="O4959" s="34">
        <f t="shared" ca="1" si="4721"/>
        <v>457.06268518604685</v>
      </c>
      <c r="P4959" s="34">
        <f t="shared" ca="1" si="4721"/>
        <v>476.14743250396566</v>
      </c>
      <c r="Q4959" s="34">
        <f t="shared" ca="1" si="4721"/>
        <v>484.61298986859708</v>
      </c>
      <c r="R4959" s="34">
        <f t="shared" ca="1" si="4721"/>
        <v>509.23285083712011</v>
      </c>
      <c r="S4959" s="34">
        <f t="shared" ca="1" si="4721"/>
        <v>522.80809018451566</v>
      </c>
      <c r="T4959" s="34">
        <f t="shared" ca="1" si="4721"/>
        <v>536.17250246000208</v>
      </c>
      <c r="U4959" s="34">
        <f t="shared" ca="1" si="4721"/>
        <v>549.31152542881398</v>
      </c>
      <c r="V4959" s="34">
        <f t="shared" ca="1" si="4721"/>
        <v>562.21172673482783</v>
      </c>
      <c r="W4959" s="34">
        <f t="shared" ca="1" si="4721"/>
        <v>574.86079405693863</v>
      </c>
      <c r="X4959" s="34">
        <f t="shared" ca="1" si="4721"/>
        <v>587.24751933441519</v>
      </c>
      <c r="Y4959" s="34">
        <f t="shared" ca="1" si="4721"/>
        <v>599.36177770221479</v>
      </c>
      <c r="Z4959" s="34">
        <f t="shared" ca="1" si="4721"/>
        <v>611.19450176366968</v>
      </c>
      <c r="AA4959" s="34">
        <f t="shared" ca="1" si="4721"/>
        <v>622.73765180892906</v>
      </c>
      <c r="AB4959" s="34">
        <f t="shared" ca="1" si="4721"/>
        <v>633.98418256332332</v>
      </c>
      <c r="AC4959" s="34">
        <f t="shared" ca="1" si="4721"/>
        <v>644.92800702212037</v>
      </c>
      <c r="AD4959" s="34">
        <f t="shared" ca="1" si="4721"/>
        <v>655.56395789702867</v>
      </c>
      <c r="AE4959" s="34">
        <f t="shared" ca="1" si="4721"/>
        <v>665.88774716689534</v>
      </c>
      <c r="AF4959" s="34">
        <f t="shared" ca="1" si="4721"/>
        <v>675.89592419021972</v>
      </c>
      <c r="AG4959" s="34">
        <f t="shared" ca="1" si="4721"/>
        <v>685.5858328018403</v>
      </c>
      <c r="AH4959" s="34">
        <f t="shared" ca="1" si="4721"/>
        <v>694.95556778016805</v>
      </c>
      <c r="AI4959" s="34">
        <f t="shared" ca="1" si="4721"/>
        <v>704.00393103597332</v>
      </c>
      <c r="AJ4959" s="34">
        <f t="shared" ca="1" si="4721"/>
        <v>712.73038783852542</v>
      </c>
      <c r="AK4959" s="34">
        <f t="shared" ca="1" si="4721"/>
        <v>721.13502336107854</v>
      </c>
      <c r="AL4959" s="34">
        <f t="shared" ca="1" si="4721"/>
        <v>729.21849979466685</v>
      </c>
      <c r="AM4959" s="34">
        <f t="shared" ca="1" si="4721"/>
        <v>736.98201424806007</v>
      </c>
      <c r="AN4959" s="34">
        <f t="shared" ref="AN4959:BF4959" ca="1" si="4722">AN4699*AN3316</f>
        <v>744.42725762178316</v>
      </c>
      <c r="AO4959" s="34">
        <f t="shared" ca="1" si="4722"/>
        <v>751.55637461639867</v>
      </c>
      <c r="AP4959" s="34">
        <f t="shared" ca="1" si="4722"/>
        <v>758.37192500889103</v>
      </c>
      <c r="AQ4959" s="34">
        <f t="shared" ca="1" si="4722"/>
        <v>764.87684630704064</v>
      </c>
      <c r="AR4959" s="34">
        <f t="shared" ca="1" si="4722"/>
        <v>771.07441786911431</v>
      </c>
      <c r="AS4959" s="34">
        <f t="shared" ca="1" si="4722"/>
        <v>776.96822655605536</v>
      </c>
      <c r="AT4959" s="34">
        <f t="shared" ca="1" si="4722"/>
        <v>782.5621339645744</v>
      </c>
      <c r="AU4959" s="34">
        <f t="shared" ca="1" si="4722"/>
        <v>787.86024527308075</v>
      </c>
      <c r="AV4959" s="34">
        <f t="shared" ca="1" si="4722"/>
        <v>792.86687971717356</v>
      </c>
      <c r="AW4959" s="34">
        <f t="shared" ca="1" si="4722"/>
        <v>797.58654269839474</v>
      </c>
      <c r="AX4959" s="34">
        <f t="shared" ca="1" si="4722"/>
        <v>802.02389951795794</v>
      </c>
      <c r="AY4959" s="34">
        <f t="shared" ca="1" si="4722"/>
        <v>806.18375071725359</v>
      </c>
      <c r="AZ4959" s="34">
        <f t="shared" ca="1" si="4722"/>
        <v>810.07100899782415</v>
      </c>
      <c r="BA4959" s="34">
        <f t="shared" ca="1" si="4722"/>
        <v>813.69067768627394</v>
      </c>
      <c r="BB4959" s="34">
        <f t="shared" ca="1" si="4722"/>
        <v>817.04783070297719</v>
      </c>
      <c r="BC4959" s="34">
        <f t="shared" ca="1" si="4722"/>
        <v>820.1475939885089</v>
      </c>
      <c r="BD4959" s="34">
        <f t="shared" ca="1" si="4722"/>
        <v>822.99512833721985</v>
      </c>
      <c r="BE4959" s="34">
        <f t="shared" ca="1" si="4722"/>
        <v>825.59561358434644</v>
      </c>
      <c r="BF4959" s="34">
        <f t="shared" ca="1" si="4722"/>
        <v>827.95423409026876</v>
      </c>
    </row>
    <row r="4960" spans="1:58" x14ac:dyDescent="0.2">
      <c r="A4960" s="9" t="str">
        <f t="shared" si="4589"/>
        <v>South Sudan</v>
      </c>
      <c r="C4960" s="41">
        <f t="shared" ca="1" si="4720"/>
        <v>27.166028699475213</v>
      </c>
      <c r="D4960" s="41">
        <f t="shared" ca="1" si="4720"/>
        <v>30.073161058757339</v>
      </c>
      <c r="E4960" s="41">
        <f t="shared" ca="1" si="4720"/>
        <v>33.176972124132178</v>
      </c>
      <c r="F4960" s="41">
        <f t="shared" ca="1" si="4720"/>
        <v>36.479579407628727</v>
      </c>
      <c r="G4960" s="41">
        <f t="shared" ca="1" si="4720"/>
        <v>39.982233838148844</v>
      </c>
      <c r="H4960" s="34">
        <f t="shared" ref="H4960:AM4960" ca="1" si="4723">H4700*H3317</f>
        <v>33.194816551468683</v>
      </c>
      <c r="I4960" s="34">
        <f t="shared" ca="1" si="4723"/>
        <v>36.14493863822009</v>
      </c>
      <c r="J4960" s="34">
        <f t="shared" ca="1" si="4723"/>
        <v>39.252266325644648</v>
      </c>
      <c r="K4960" s="34">
        <f t="shared" ca="1" si="4723"/>
        <v>54.428303784704788</v>
      </c>
      <c r="L4960" s="34">
        <f t="shared" ca="1" si="4723"/>
        <v>59.011901668838057</v>
      </c>
      <c r="M4960" s="34">
        <f t="shared" ca="1" si="4723"/>
        <v>63.814185904666815</v>
      </c>
      <c r="N4960" s="34">
        <f t="shared" ca="1" si="4723"/>
        <v>68.832155562324601</v>
      </c>
      <c r="O4960" s="34">
        <f t="shared" ca="1" si="4723"/>
        <v>74.061869653183209</v>
      </c>
      <c r="P4960" s="34">
        <f t="shared" ca="1" si="4723"/>
        <v>79.498471926212062</v>
      </c>
      <c r="Q4960" s="34">
        <f t="shared" ca="1" si="4723"/>
        <v>84.011015638087784</v>
      </c>
      <c r="R4960" s="34">
        <f t="shared" ca="1" si="4723"/>
        <v>91.205672300038529</v>
      </c>
      <c r="S4960" s="34">
        <f t="shared" ca="1" si="4723"/>
        <v>96.896973520476891</v>
      </c>
      <c r="T4960" s="34">
        <f t="shared" ca="1" si="4723"/>
        <v>102.73032357441625</v>
      </c>
      <c r="U4960" s="34">
        <f t="shared" ca="1" si="4723"/>
        <v>108.69680903071409</v>
      </c>
      <c r="V4960" s="34">
        <f t="shared" ca="1" si="4723"/>
        <v>114.7871439928697</v>
      </c>
      <c r="W4960" s="34">
        <f t="shared" ca="1" si="4723"/>
        <v>120.99172962138317</v>
      </c>
      <c r="X4960" s="34">
        <f t="shared" ca="1" si="4723"/>
        <v>127.30071307087876</v>
      </c>
      <c r="Y4960" s="34">
        <f t="shared" ca="1" si="4723"/>
        <v>133.70404529767345</v>
      </c>
      <c r="Z4960" s="34">
        <f t="shared" ca="1" si="4723"/>
        <v>140.19153725113381</v>
      </c>
      <c r="AA4960" s="34">
        <f t="shared" ca="1" si="4723"/>
        <v>146.75291402158302</v>
      </c>
      <c r="AB4960" s="34">
        <f t="shared" ca="1" si="4723"/>
        <v>153.37786657747023</v>
      </c>
      <c r="AC4960" s="34">
        <f t="shared" ca="1" si="4723"/>
        <v>160.05610078390797</v>
      </c>
      <c r="AD4960" s="34">
        <f t="shared" ca="1" si="4723"/>
        <v>166.77738345257183</v>
      </c>
      <c r="AE4960" s="34">
        <f t="shared" ca="1" si="4723"/>
        <v>173.53158522855429</v>
      </c>
      <c r="AF4960" s="34">
        <f t="shared" ca="1" si="4723"/>
        <v>180.30872017240802</v>
      </c>
      <c r="AG4960" s="34">
        <f t="shared" ca="1" si="4723"/>
        <v>187.09898194480201</v>
      </c>
      <c r="AH4960" s="34">
        <f t="shared" ca="1" si="4723"/>
        <v>193.89277654655186</v>
      </c>
      <c r="AI4960" s="34">
        <f t="shared" ca="1" si="4723"/>
        <v>200.68075160802073</v>
      </c>
      <c r="AJ4960" s="34">
        <f t="shared" ca="1" si="4723"/>
        <v>207.4538222588582</v>
      </c>
      <c r="AK4960" s="34">
        <f t="shared" ca="1" si="4723"/>
        <v>214.20319364169612</v>
      </c>
      <c r="AL4960" s="34">
        <f t="shared" ca="1" si="4723"/>
        <v>220.92038016177776</v>
      </c>
      <c r="AM4960" s="34">
        <f t="shared" ca="1" si="4723"/>
        <v>227.59722158865435</v>
      </c>
      <c r="AN4960" s="34">
        <f t="shared" ref="AN4960:BF4960" ca="1" si="4724">AN4700*AN3317</f>
        <v>234.22589614620051</v>
      </c>
      <c r="AO4960" s="34">
        <f t="shared" ca="1" si="4724"/>
        <v>240.79893074347504</v>
      </c>
      <c r="AP4960" s="34">
        <f t="shared" ca="1" si="4724"/>
        <v>247.30920851162969</v>
      </c>
      <c r="AQ4960" s="34">
        <f t="shared" ca="1" si="4724"/>
        <v>253.74997382141018</v>
      </c>
      <c r="AR4960" s="34">
        <f t="shared" ca="1" si="4724"/>
        <v>260.11483496208376</v>
      </c>
      <c r="AS4960" s="34">
        <f t="shared" ca="1" si="4724"/>
        <v>266.39776466616001</v>
      </c>
      <c r="AT4960" s="34">
        <f t="shared" ca="1" si="4724"/>
        <v>272.59309866534835</v>
      </c>
      <c r="AU4960" s="34">
        <f t="shared" ca="1" si="4724"/>
        <v>278.6955324621004</v>
      </c>
      <c r="AV4960" s="34">
        <f t="shared" ca="1" si="4724"/>
        <v>284.70011649811653</v>
      </c>
      <c r="AW4960" s="34">
        <f t="shared" ca="1" si="4724"/>
        <v>290.60224989662191</v>
      </c>
      <c r="AX4960" s="34">
        <f t="shared" ca="1" si="4724"/>
        <v>296.39767294930124</v>
      </c>
      <c r="AY4960" s="34">
        <f t="shared" ca="1" si="4724"/>
        <v>302.08245851176855</v>
      </c>
      <c r="AZ4960" s="34">
        <f t="shared" ca="1" si="4724"/>
        <v>307.65300246356361</v>
      </c>
      <c r="BA4960" s="34">
        <f t="shared" ca="1" si="4724"/>
        <v>313.106013380121</v>
      </c>
      <c r="BB4960" s="34">
        <f t="shared" ca="1" si="4724"/>
        <v>318.43850155513121</v>
      </c>
      <c r="BC4960" s="34">
        <f t="shared" ca="1" si="4724"/>
        <v>323.64776750238548</v>
      </c>
      <c r="BD4960" s="34">
        <f t="shared" ca="1" si="4724"/>
        <v>328.73139005669844</v>
      </c>
      <c r="BE4960" s="34">
        <f t="shared" ca="1" si="4724"/>
        <v>333.68721418398826</v>
      </c>
      <c r="BF4960" s="34">
        <f t="shared" ca="1" si="4724"/>
        <v>338.51333860114863</v>
      </c>
    </row>
    <row r="4961" spans="1:58" x14ac:dyDescent="0.2">
      <c r="A4961" s="9" t="str">
        <f t="shared" ref="A4961:A4995" si="4725">A338</f>
        <v>Spain</v>
      </c>
      <c r="C4961" s="41">
        <f t="shared" ca="1" si="4720"/>
        <v>446.90303503037836</v>
      </c>
      <c r="D4961" s="41">
        <f t="shared" ca="1" si="4720"/>
        <v>441.88560851995703</v>
      </c>
      <c r="E4961" s="41">
        <f t="shared" ca="1" si="4720"/>
        <v>436.9408096554709</v>
      </c>
      <c r="F4961" s="41">
        <f t="shared" ca="1" si="4720"/>
        <v>432.07042811384423</v>
      </c>
      <c r="G4961" s="41">
        <f t="shared" ca="1" si="4720"/>
        <v>427.27617592355762</v>
      </c>
      <c r="H4961" s="34">
        <f t="shared" ref="H4961:AM4961" ca="1" si="4726">H4701*H3318</f>
        <v>379.56560807391173</v>
      </c>
      <c r="I4961" s="34">
        <f t="shared" ca="1" si="4726"/>
        <v>375.89294677614475</v>
      </c>
      <c r="J4961" s="34">
        <f t="shared" ca="1" si="4726"/>
        <v>372.27362622308334</v>
      </c>
      <c r="K4961" s="34">
        <f t="shared" ca="1" si="4726"/>
        <v>368.70963408552421</v>
      </c>
      <c r="L4961" s="34">
        <f t="shared" ca="1" si="4726"/>
        <v>374.00519162188158</v>
      </c>
      <c r="M4961" s="34">
        <f t="shared" ca="1" si="4726"/>
        <v>378.45121553831325</v>
      </c>
      <c r="N4961" s="34">
        <f t="shared" ca="1" si="4726"/>
        <v>381.99720957476484</v>
      </c>
      <c r="O4961" s="34">
        <f t="shared" ca="1" si="4726"/>
        <v>384.61271044933812</v>
      </c>
      <c r="P4961" s="34">
        <f t="shared" ca="1" si="4726"/>
        <v>386.29095182005329</v>
      </c>
      <c r="Q4961" s="34">
        <f t="shared" ca="1" si="4726"/>
        <v>380.83519253701729</v>
      </c>
      <c r="R4961" s="34">
        <f t="shared" ca="1" si="4726"/>
        <v>379.98513224903354</v>
      </c>
      <c r="S4961" s="34">
        <f t="shared" ca="1" si="4726"/>
        <v>376.21383970531821</v>
      </c>
      <c r="T4961" s="34">
        <f t="shared" ca="1" si="4726"/>
        <v>372.53520334812231</v>
      </c>
      <c r="U4961" s="34">
        <f t="shared" ca="1" si="4726"/>
        <v>368.95014121306571</v>
      </c>
      <c r="V4961" s="34">
        <f t="shared" ca="1" si="4726"/>
        <v>365.45953140789311</v>
      </c>
      <c r="W4961" s="34">
        <f t="shared" ca="1" si="4726"/>
        <v>362.06421387341595</v>
      </c>
      <c r="X4961" s="34">
        <f t="shared" ca="1" si="4726"/>
        <v>358.76499206851821</v>
      </c>
      <c r="Y4961" s="34">
        <f t="shared" ca="1" si="4726"/>
        <v>355.56263458253625</v>
      </c>
      <c r="Z4961" s="34">
        <f t="shared" ca="1" si="4726"/>
        <v>352.45787667708186</v>
      </c>
      <c r="AA4961" s="34">
        <f t="shared" ca="1" si="4726"/>
        <v>349.45142176112756</v>
      </c>
      <c r="AB4961" s="34">
        <f t="shared" ca="1" si="4726"/>
        <v>346.5439428010356</v>
      </c>
      <c r="AC4961" s="34">
        <f t="shared" ca="1" si="4726"/>
        <v>343.73608366896229</v>
      </c>
      <c r="AD4961" s="34">
        <f t="shared" ca="1" si="4726"/>
        <v>341.02846043182234</v>
      </c>
      <c r="AE4961" s="34">
        <f t="shared" ca="1" si="4726"/>
        <v>338.42166258322868</v>
      </c>
      <c r="AF4961" s="34">
        <f t="shared" ca="1" si="4726"/>
        <v>335.91625422082905</v>
      </c>
      <c r="AG4961" s="34">
        <f t="shared" ca="1" si="4726"/>
        <v>333.51277517169325</v>
      </c>
      <c r="AH4961" s="34">
        <f t="shared" ca="1" si="4726"/>
        <v>331.21174206715773</v>
      </c>
      <c r="AI4961" s="34">
        <f t="shared" ca="1" si="4726"/>
        <v>329.01364937029365</v>
      </c>
      <c r="AJ4961" s="34">
        <f t="shared" ca="1" si="4726"/>
        <v>326.91897035702038</v>
      </c>
      <c r="AK4961" s="34">
        <f t="shared" ca="1" si="4726"/>
        <v>324.92815805365291</v>
      </c>
      <c r="AL4961" s="34">
        <f t="shared" ca="1" si="4726"/>
        <v>323.04164613242574</v>
      </c>
      <c r="AM4961" s="34">
        <f t="shared" ca="1" si="4726"/>
        <v>321.25984976677881</v>
      </c>
      <c r="AN4961" s="34">
        <f t="shared" ref="AN4961:BF4961" ca="1" si="4727">AN4701*AN3318</f>
        <v>319.58316644820763</v>
      </c>
      <c r="AO4961" s="34">
        <f t="shared" ca="1" si="4727"/>
        <v>318.01197676672666</v>
      </c>
      <c r="AP4961" s="34">
        <f t="shared" ca="1" si="4727"/>
        <v>316.54664515575513</v>
      </c>
      <c r="AQ4961" s="34">
        <f t="shared" ca="1" si="4727"/>
        <v>315.18752060401692</v>
      </c>
      <c r="AR4961" s="34">
        <f t="shared" ca="1" si="4727"/>
        <v>313.93493733490794</v>
      </c>
      <c r="AS4961" s="34">
        <f t="shared" ca="1" si="4727"/>
        <v>312.78921545557154</v>
      </c>
      <c r="AT4961" s="34">
        <f t="shared" ca="1" si="4727"/>
        <v>311.75066157669141</v>
      </c>
      <c r="AU4961" s="34">
        <f t="shared" ca="1" si="4727"/>
        <v>310.81956940426801</v>
      </c>
      <c r="AV4961" s="34">
        <f t="shared" ca="1" si="4727"/>
        <v>309.99622030467782</v>
      </c>
      <c r="AW4961" s="34">
        <f t="shared" ca="1" si="4727"/>
        <v>309.28088384458266</v>
      </c>
      <c r="AX4961" s="34">
        <f t="shared" ca="1" si="4727"/>
        <v>308.67381830602216</v>
      </c>
      <c r="AY4961" s="34">
        <f t="shared" ca="1" si="4727"/>
        <v>308.1752711788323</v>
      </c>
      <c r="AZ4961" s="34">
        <f t="shared" ca="1" si="4727"/>
        <v>307.78547963040091</v>
      </c>
      <c r="BA4961" s="34">
        <f t="shared" ca="1" si="4727"/>
        <v>307.50467095458168</v>
      </c>
      <c r="BB4961" s="34">
        <f t="shared" ca="1" si="4727"/>
        <v>307.33306300036628</v>
      </c>
      <c r="BC4961" s="34">
        <f t="shared" ca="1" si="4727"/>
        <v>307.27086458118907</v>
      </c>
      <c r="BD4961" s="34">
        <f t="shared" ca="1" si="4727"/>
        <v>307.31827586578765</v>
      </c>
      <c r="BE4961" s="34">
        <f t="shared" ca="1" si="4727"/>
        <v>307.47548875182213</v>
      </c>
      <c r="BF4961" s="34">
        <f t="shared" ca="1" si="4727"/>
        <v>307.74268722223729</v>
      </c>
    </row>
    <row r="4962" spans="1:58" x14ac:dyDescent="0.2">
      <c r="A4962" s="9" t="str">
        <f t="shared" si="4725"/>
        <v>Sri Lanka</v>
      </c>
      <c r="C4962" s="41">
        <f t="shared" ca="1" si="4720"/>
        <v>245.1066828993834</v>
      </c>
      <c r="D4962" s="41">
        <f t="shared" ca="1" si="4720"/>
        <v>246.06778114215706</v>
      </c>
      <c r="E4962" s="41">
        <f t="shared" ca="1" si="4720"/>
        <v>246.91193852944451</v>
      </c>
      <c r="F4962" s="41">
        <f t="shared" ca="1" si="4720"/>
        <v>247.6418334203133</v>
      </c>
      <c r="G4962" s="41">
        <f t="shared" ca="1" si="4720"/>
        <v>248.26020417801004</v>
      </c>
      <c r="H4962" s="34">
        <f t="shared" ref="H4962:AM4962" ca="1" si="4728">H4702*H3319</f>
        <v>197.82561579668726</v>
      </c>
      <c r="I4962" s="34">
        <f t="shared" ca="1" si="4728"/>
        <v>198.80416143441235</v>
      </c>
      <c r="J4962" s="34">
        <f t="shared" ca="1" si="4728"/>
        <v>199.69782113878068</v>
      </c>
      <c r="K4962" s="34">
        <f t="shared" ca="1" si="4728"/>
        <v>228.20773304016481</v>
      </c>
      <c r="L4962" s="34">
        <f t="shared" ca="1" si="4728"/>
        <v>232.41197146729843</v>
      </c>
      <c r="M4962" s="34">
        <f t="shared" ca="1" si="4728"/>
        <v>236.41840830705567</v>
      </c>
      <c r="N4962" s="34">
        <f t="shared" ca="1" si="4728"/>
        <v>240.21273462472868</v>
      </c>
      <c r="O4962" s="34">
        <f t="shared" ca="1" si="4728"/>
        <v>243.78144396410383</v>
      </c>
      <c r="P4962" s="34">
        <f t="shared" ca="1" si="4728"/>
        <v>247.11198611584038</v>
      </c>
      <c r="Q4962" s="34">
        <f t="shared" ca="1" si="4728"/>
        <v>244.68067587870217</v>
      </c>
      <c r="R4962" s="34">
        <f t="shared" ca="1" si="4728"/>
        <v>248.51179430172584</v>
      </c>
      <c r="S4962" s="34">
        <f t="shared" ca="1" si="4728"/>
        <v>248.01282278099413</v>
      </c>
      <c r="T4962" s="34">
        <f t="shared" ca="1" si="4728"/>
        <v>247.43883547463267</v>
      </c>
      <c r="U4962" s="34">
        <f t="shared" ca="1" si="4728"/>
        <v>246.79246277623824</v>
      </c>
      <c r="V4962" s="34">
        <f t="shared" ca="1" si="4728"/>
        <v>246.07628668548449</v>
      </c>
      <c r="W4962" s="34">
        <f t="shared" ca="1" si="4728"/>
        <v>245.29283825048995</v>
      </c>
      <c r="X4962" s="34">
        <f t="shared" ca="1" si="4728"/>
        <v>244.4445954095597</v>
      </c>
      <c r="Y4962" s="34">
        <f t="shared" ca="1" si="4728"/>
        <v>243.53398120247101</v>
      </c>
      <c r="Z4962" s="34">
        <f t="shared" ca="1" si="4728"/>
        <v>242.56336232264331</v>
      </c>
      <c r="AA4962" s="34">
        <f t="shared" ca="1" si="4728"/>
        <v>241.53504798275901</v>
      </c>
      <c r="AB4962" s="34">
        <f t="shared" ca="1" si="4728"/>
        <v>240.45128906767044</v>
      </c>
      <c r="AC4962" s="34">
        <f t="shared" ca="1" si="4728"/>
        <v>239.31427754972705</v>
      </c>
      <c r="AD4962" s="34">
        <f t="shared" ca="1" si="4728"/>
        <v>238.12614614296322</v>
      </c>
      <c r="AE4962" s="34">
        <f t="shared" ca="1" si="4728"/>
        <v>236.88896817389585</v>
      </c>
      <c r="AF4962" s="34">
        <f t="shared" ca="1" si="4728"/>
        <v>235.60475764797764</v>
      </c>
      <c r="AG4962" s="34">
        <f t="shared" ca="1" si="4728"/>
        <v>234.27546949202909</v>
      </c>
      <c r="AH4962" s="34">
        <f t="shared" ca="1" si="4728"/>
        <v>232.90299995422299</v>
      </c>
      <c r="AI4962" s="34">
        <f t="shared" ca="1" si="4728"/>
        <v>231.48918714441029</v>
      </c>
      <c r="AJ4962" s="34">
        <f t="shared" ca="1" si="4728"/>
        <v>230.03581169875719</v>
      </c>
      <c r="AK4962" s="34">
        <f t="shared" ca="1" si="4728"/>
        <v>228.54459755379588</v>
      </c>
      <c r="AL4962" s="34">
        <f t="shared" ca="1" si="4728"/>
        <v>227.01721281608704</v>
      </c>
      <c r="AM4962" s="34">
        <f t="shared" ca="1" si="4728"/>
        <v>225.45527071473256</v>
      </c>
      <c r="AN4962" s="34">
        <f t="shared" ref="AN4962:BF4962" ca="1" si="4729">AN4702*AN3319</f>
        <v>223.86033062497276</v>
      </c>
      <c r="AO4962" s="34">
        <f t="shared" ca="1" si="4729"/>
        <v>222.23389915204947</v>
      </c>
      <c r="AP4962" s="34">
        <f t="shared" ca="1" si="4729"/>
        <v>220.57743126541189</v>
      </c>
      <c r="AQ4962" s="34">
        <f t="shared" ca="1" si="4729"/>
        <v>218.8923314741858</v>
      </c>
      <c r="AR4962" s="34">
        <f t="shared" ca="1" si="4729"/>
        <v>217.17995503562838</v>
      </c>
      <c r="AS4962" s="34">
        <f t="shared" ca="1" si="4729"/>
        <v>215.44160918903677</v>
      </c>
      <c r="AT4962" s="34">
        <f t="shared" ca="1" si="4729"/>
        <v>213.678554408281</v>
      </c>
      <c r="AU4962" s="34">
        <f t="shared" ca="1" si="4729"/>
        <v>211.89200566679037</v>
      </c>
      <c r="AV4962" s="34">
        <f t="shared" ca="1" si="4729"/>
        <v>210.08313370943196</v>
      </c>
      <c r="AW4962" s="34">
        <f t="shared" ca="1" si="4729"/>
        <v>208.2530663262927</v>
      </c>
      <c r="AX4962" s="34">
        <f t="shared" ca="1" si="4729"/>
        <v>206.40288962390312</v>
      </c>
      <c r="AY4962" s="34">
        <f t="shared" ca="1" si="4729"/>
        <v>204.53364928993346</v>
      </c>
      <c r="AZ4962" s="34">
        <f t="shared" ca="1" si="4729"/>
        <v>202.64635184784566</v>
      </c>
      <c r="BA4962" s="34">
        <f t="shared" ca="1" si="4729"/>
        <v>200.74196589840204</v>
      </c>
      <c r="BB4962" s="34">
        <f t="shared" ca="1" si="4729"/>
        <v>198.82142334531812</v>
      </c>
      <c r="BC4962" s="34">
        <f t="shared" ca="1" si="4729"/>
        <v>196.88562060270061</v>
      </c>
      <c r="BD4962" s="34">
        <f t="shared" ca="1" si="4729"/>
        <v>194.93541978223476</v>
      </c>
      <c r="BE4962" s="34">
        <f t="shared" ca="1" si="4729"/>
        <v>192.97164985838347</v>
      </c>
      <c r="BF4962" s="34">
        <f t="shared" ca="1" si="4729"/>
        <v>190.99510781013024</v>
      </c>
    </row>
    <row r="4963" spans="1:58" x14ac:dyDescent="0.2">
      <c r="A4963" s="9" t="str">
        <f t="shared" si="4725"/>
        <v>Sudan</v>
      </c>
      <c r="C4963" s="41">
        <f t="shared" ca="1" si="4720"/>
        <v>347.5828772801043</v>
      </c>
      <c r="D4963" s="41">
        <f t="shared" ca="1" si="4720"/>
        <v>368.89622802728985</v>
      </c>
      <c r="E4963" s="41">
        <f t="shared" ca="1" si="4720"/>
        <v>390.74274239583622</v>
      </c>
      <c r="F4963" s="41">
        <f t="shared" ca="1" si="4720"/>
        <v>413.09533533094066</v>
      </c>
      <c r="G4963" s="41">
        <f t="shared" ca="1" si="4720"/>
        <v>435.92598144653289</v>
      </c>
      <c r="H4963" s="34">
        <f t="shared" ref="H4963:AM4963" ca="1" si="4730">H4703*H3320</f>
        <v>383.86317847407548</v>
      </c>
      <c r="I4963" s="34">
        <f t="shared" ca="1" si="4730"/>
        <v>404.41127272430191</v>
      </c>
      <c r="J4963" s="34">
        <f t="shared" ca="1" si="4730"/>
        <v>425.37766792670271</v>
      </c>
      <c r="K4963" s="34">
        <f t="shared" ca="1" si="4730"/>
        <v>504.38712646991956</v>
      </c>
      <c r="L4963" s="34">
        <f t="shared" ca="1" si="4730"/>
        <v>532.46348443425097</v>
      </c>
      <c r="M4963" s="34">
        <f t="shared" ca="1" si="4730"/>
        <v>561.17043688953174</v>
      </c>
      <c r="N4963" s="34">
        <f t="shared" ca="1" si="4730"/>
        <v>590.46999812558033</v>
      </c>
      <c r="O4963" s="34">
        <f t="shared" ca="1" si="4730"/>
        <v>620.32231807748894</v>
      </c>
      <c r="P4963" s="34">
        <f t="shared" ca="1" si="4730"/>
        <v>650.68588872191242</v>
      </c>
      <c r="Q4963" s="34">
        <f t="shared" ca="1" si="4730"/>
        <v>669.01927682247401</v>
      </c>
      <c r="R4963" s="34">
        <f t="shared" ca="1" si="4730"/>
        <v>710.13712904951319</v>
      </c>
      <c r="S4963" s="34">
        <f t="shared" ca="1" si="4730"/>
        <v>736.38886067164526</v>
      </c>
      <c r="T4963" s="34">
        <f t="shared" ca="1" si="4730"/>
        <v>762.73694779637776</v>
      </c>
      <c r="U4963" s="34">
        <f t="shared" ca="1" si="4730"/>
        <v>789.15482657654672</v>
      </c>
      <c r="V4963" s="34">
        <f t="shared" ca="1" si="4730"/>
        <v>815.61674335740054</v>
      </c>
      <c r="W4963" s="34">
        <f t="shared" ca="1" si="4730"/>
        <v>842.09780109933104</v>
      </c>
      <c r="X4963" s="34">
        <f t="shared" ca="1" si="4730"/>
        <v>868.57399778044339</v>
      </c>
      <c r="Y4963" s="34">
        <f t="shared" ca="1" si="4730"/>
        <v>895.02225720056776</v>
      </c>
      <c r="Z4963" s="34">
        <f t="shared" ca="1" si="4730"/>
        <v>921.42045263459204</v>
      </c>
      <c r="AA4963" s="34">
        <f t="shared" ca="1" si="4730"/>
        <v>947.74742380140628</v>
      </c>
      <c r="AB4963" s="34">
        <f t="shared" ca="1" si="4730"/>
        <v>973.982987626002</v>
      </c>
      <c r="AC4963" s="34">
        <f t="shared" ca="1" si="4730"/>
        <v>1000.10794327719</v>
      </c>
      <c r="AD4963" s="34">
        <f t="shared" ca="1" si="4730"/>
        <v>1026.1040719626549</v>
      </c>
      <c r="AE4963" s="34">
        <f t="shared" ca="1" si="4730"/>
        <v>1051.9541319574548</v>
      </c>
      <c r="AF4963" s="34">
        <f t="shared" ca="1" si="4730"/>
        <v>1077.6418493322396</v>
      </c>
      <c r="AG4963" s="34">
        <f t="shared" ca="1" si="4730"/>
        <v>1103.1519048340947</v>
      </c>
      <c r="AH4963" s="34">
        <f t="shared" ca="1" si="4730"/>
        <v>1128.4699173565989</v>
      </c>
      <c r="AI4963" s="34">
        <f t="shared" ca="1" si="4730"/>
        <v>1153.5824244170294</v>
      </c>
      <c r="AJ4963" s="34">
        <f t="shared" ca="1" si="4730"/>
        <v>1178.4768600381235</v>
      </c>
      <c r="AK4963" s="34">
        <f t="shared" ca="1" si="4730"/>
        <v>1203.1415304099276</v>
      </c>
      <c r="AL4963" s="34">
        <f t="shared" ca="1" si="4730"/>
        <v>1227.565587684438</v>
      </c>
      <c r="AM4963" s="34">
        <f t="shared" ca="1" si="4730"/>
        <v>1251.7390022323343</v>
      </c>
      <c r="AN4963" s="34">
        <f t="shared" ref="AN4963:BF4963" ca="1" si="4731">AN4703*AN3320</f>
        <v>1275.6525336674702</v>
      </c>
      <c r="AO4963" s="34">
        <f t="shared" ca="1" si="4731"/>
        <v>1299.2977009211993</v>
      </c>
      <c r="AP4963" s="34">
        <f t="shared" ca="1" si="4731"/>
        <v>1322.6667516253101</v>
      </c>
      <c r="AQ4963" s="34">
        <f t="shared" ca="1" si="4731"/>
        <v>1345.7526310395506</v>
      </c>
      <c r="AR4963" s="34">
        <f t="shared" ca="1" si="4731"/>
        <v>1368.5489507375985</v>
      </c>
      <c r="AS4963" s="34">
        <f t="shared" ca="1" si="4731"/>
        <v>1391.049957244019</v>
      </c>
      <c r="AT4963" s="34">
        <f t="shared" ca="1" si="4731"/>
        <v>1413.2505007943521</v>
      </c>
      <c r="AU4963" s="34">
        <f t="shared" ca="1" si="4731"/>
        <v>1435.1460043710972</v>
      </c>
      <c r="AV4963" s="34">
        <f t="shared" ca="1" si="4731"/>
        <v>1456.7324331500215</v>
      </c>
      <c r="AW4963" s="34">
        <f t="shared" ca="1" si="4731"/>
        <v>1478.0062644740042</v>
      </c>
      <c r="AX4963" s="34">
        <f t="shared" ca="1" si="4731"/>
        <v>1498.9644584555388</v>
      </c>
      <c r="AY4963" s="34">
        <f t="shared" ca="1" si="4731"/>
        <v>1519.6044292940257</v>
      </c>
      <c r="AZ4963" s="34">
        <f t="shared" ca="1" si="4731"/>
        <v>1539.9240173801716</v>
      </c>
      <c r="BA4963" s="34">
        <f t="shared" ca="1" si="4731"/>
        <v>1559.9214622470365</v>
      </c>
      <c r="BB4963" s="34">
        <f t="shared" ca="1" si="4731"/>
        <v>1579.5953764156293</v>
      </c>
      <c r="BC4963" s="34">
        <f t="shared" ca="1" si="4731"/>
        <v>1598.9447201723042</v>
      </c>
      <c r="BD4963" s="34">
        <f t="shared" ca="1" si="4731"/>
        <v>1617.9687773055903</v>
      </c>
      <c r="BE4963" s="34">
        <f t="shared" ca="1" si="4731"/>
        <v>1636.6671318214044</v>
      </c>
      <c r="BF4963" s="34">
        <f t="shared" ca="1" si="4731"/>
        <v>1655.0396456478179</v>
      </c>
    </row>
    <row r="4964" spans="1:58" x14ac:dyDescent="0.2">
      <c r="A4964" s="9" t="str">
        <f t="shared" si="4725"/>
        <v>Suriname</v>
      </c>
      <c r="C4964" s="41">
        <f t="shared" ca="1" si="4720"/>
        <v>6.3686151928602204</v>
      </c>
      <c r="D4964" s="41">
        <f t="shared" ca="1" si="4720"/>
        <v>6.4672633969865991</v>
      </c>
      <c r="E4964" s="41">
        <f t="shared" ca="1" si="4720"/>
        <v>6.5626488775613874</v>
      </c>
      <c r="F4964" s="41">
        <f t="shared" ca="1" si="4720"/>
        <v>6.6547297303912272</v>
      </c>
      <c r="G4964" s="41">
        <f t="shared" ca="1" si="4720"/>
        <v>6.7434712443061677</v>
      </c>
      <c r="H4964" s="34">
        <f t="shared" ref="H4964:AM4964" ca="1" si="4732">H4704*H3321</f>
        <v>5.5060995143249611</v>
      </c>
      <c r="I4964" s="34">
        <f t="shared" ca="1" si="4732"/>
        <v>5.5892930002493655</v>
      </c>
      <c r="J4964" s="34">
        <f t="shared" ca="1" si="4732"/>
        <v>5.6700771132003238</v>
      </c>
      <c r="K4964" s="34">
        <f t="shared" ca="1" si="4732"/>
        <v>6.2272757002543084</v>
      </c>
      <c r="L4964" s="34">
        <f t="shared" ca="1" si="4732"/>
        <v>6.4522975044367001</v>
      </c>
      <c r="M4964" s="34">
        <f t="shared" ca="1" si="4732"/>
        <v>6.6749628874268589</v>
      </c>
      <c r="N4964" s="34">
        <f t="shared" ca="1" si="4732"/>
        <v>6.8942521224339153</v>
      </c>
      <c r="O4964" s="34">
        <f t="shared" ca="1" si="4732"/>
        <v>7.1091166709892377</v>
      </c>
      <c r="P4964" s="34">
        <f t="shared" ca="1" si="4732"/>
        <v>7.3184908016857966</v>
      </c>
      <c r="Q4964" s="34">
        <f t="shared" ca="1" si="4732"/>
        <v>7.3039237046500824</v>
      </c>
      <c r="R4964" s="34">
        <f t="shared" ca="1" si="4732"/>
        <v>7.4953822337014566</v>
      </c>
      <c r="S4964" s="34">
        <f t="shared" ca="1" si="4732"/>
        <v>7.54345514783944</v>
      </c>
      <c r="T4964" s="34">
        <f t="shared" ca="1" si="4732"/>
        <v>7.5882247893786312</v>
      </c>
      <c r="U4964" s="34">
        <f t="shared" ca="1" si="4732"/>
        <v>7.6297194947049078</v>
      </c>
      <c r="V4964" s="34">
        <f t="shared" ca="1" si="4732"/>
        <v>7.6679697635702659</v>
      </c>
      <c r="W4964" s="34">
        <f t="shared" ca="1" si="4732"/>
        <v>7.7030080129898817</v>
      </c>
      <c r="X4964" s="34">
        <f t="shared" ca="1" si="4732"/>
        <v>7.7348683447024467</v>
      </c>
      <c r="Y4964" s="34">
        <f t="shared" ca="1" si="4732"/>
        <v>7.7635863260687863</v>
      </c>
      <c r="Z4964" s="34">
        <f t="shared" ca="1" si="4732"/>
        <v>7.7891987842132382</v>
      </c>
      <c r="AA4964" s="34">
        <f t="shared" ca="1" si="4732"/>
        <v>7.8117436131466107</v>
      </c>
      <c r="AB4964" s="34">
        <f t="shared" ca="1" si="4732"/>
        <v>7.831259593557931</v>
      </c>
      <c r="AC4964" s="34">
        <f t="shared" ca="1" si="4732"/>
        <v>7.8477862249151871</v>
      </c>
      <c r="AD4964" s="34">
        <f t="shared" ca="1" si="4732"/>
        <v>7.861363569481604</v>
      </c>
      <c r="AE4964" s="34">
        <f t="shared" ca="1" si="4732"/>
        <v>7.8720321078225535</v>
      </c>
      <c r="AF4964" s="34">
        <f t="shared" ca="1" si="4732"/>
        <v>7.8798326053574694</v>
      </c>
      <c r="AG4964" s="34">
        <f t="shared" ca="1" si="4732"/>
        <v>7.8848059894921647</v>
      </c>
      <c r="AH4964" s="34">
        <f t="shared" ca="1" si="4732"/>
        <v>7.8869932368587925</v>
      </c>
      <c r="AI4964" s="34">
        <f t="shared" ca="1" si="4732"/>
        <v>7.8864352701817859</v>
      </c>
      <c r="AJ4964" s="34">
        <f t="shared" ca="1" si="4732"/>
        <v>7.8831728642876877</v>
      </c>
      <c r="AK4964" s="34">
        <f t="shared" ca="1" si="4732"/>
        <v>7.8772465607755615</v>
      </c>
      <c r="AL4964" s="34">
        <f t="shared" ca="1" si="4732"/>
        <v>7.8686965908722915</v>
      </c>
      <c r="AM4964" s="34">
        <f t="shared" ca="1" si="4732"/>
        <v>7.8575628060017628</v>
      </c>
      <c r="AN4964" s="34">
        <f t="shared" ref="AN4964:BF4964" ca="1" si="4733">AN4704*AN3321</f>
        <v>7.8438846156082063</v>
      </c>
      <c r="AO4964" s="34">
        <f t="shared" ca="1" si="4733"/>
        <v>7.8277009317829052</v>
      </c>
      <c r="AP4964" s="34">
        <f t="shared" ca="1" si="4733"/>
        <v>7.8090501202594629</v>
      </c>
      <c r="AQ4964" s="34">
        <f t="shared" ca="1" si="4733"/>
        <v>7.787969957354635</v>
      </c>
      <c r="AR4964" s="34">
        <f t="shared" ca="1" si="4733"/>
        <v>7.7644975924486586</v>
      </c>
      <c r="AS4964" s="34">
        <f t="shared" ca="1" si="4733"/>
        <v>7.7386695156126057</v>
      </c>
      <c r="AT4964" s="34">
        <f t="shared" ca="1" si="4733"/>
        <v>7.7105215300097916</v>
      </c>
      <c r="AU4964" s="34">
        <f t="shared" ca="1" si="4733"/>
        <v>7.6800887287126134</v>
      </c>
      <c r="AV4964" s="34">
        <f t="shared" ca="1" si="4733"/>
        <v>7.6474054755951046</v>
      </c>
      <c r="AW4964" s="34">
        <f t="shared" ca="1" si="4733"/>
        <v>7.6125053899759028</v>
      </c>
      <c r="AX4964" s="34">
        <f t="shared" ca="1" si="4733"/>
        <v>7.5754213347064949</v>
      </c>
      <c r="AY4964" s="34">
        <f t="shared" ca="1" si="4733"/>
        <v>7.5361854074137264</v>
      </c>
      <c r="AZ4964" s="34">
        <f t="shared" ca="1" si="4733"/>
        <v>7.4948289346239578</v>
      </c>
      <c r="BA4964" s="34">
        <f t="shared" ca="1" si="4733"/>
        <v>7.4513824685096166</v>
      </c>
      <c r="BB4964" s="34">
        <f t="shared" ca="1" si="4733"/>
        <v>7.4058757860178881</v>
      </c>
      <c r="BC4964" s="34">
        <f t="shared" ca="1" si="4733"/>
        <v>7.3583378901536776</v>
      </c>
      <c r="BD4964" s="34">
        <f t="shared" ca="1" si="4733"/>
        <v>7.3087970132056919</v>
      </c>
      <c r="BE4964" s="34">
        <f t="shared" ca="1" si="4733"/>
        <v>7.2572806217157808</v>
      </c>
      <c r="BF4964" s="34">
        <f t="shared" ca="1" si="4733"/>
        <v>7.2038154230085754</v>
      </c>
    </row>
    <row r="4965" spans="1:58" x14ac:dyDescent="0.2">
      <c r="A4965" s="9" t="str">
        <f t="shared" si="4725"/>
        <v>Sweden</v>
      </c>
      <c r="C4965" s="41">
        <f t="shared" ca="1" si="4720"/>
        <v>112.50380862185278</v>
      </c>
      <c r="D4965" s="41">
        <f t="shared" ca="1" si="4720"/>
        <v>112.80558065791223</v>
      </c>
      <c r="E4965" s="41">
        <f t="shared" ca="1" si="4720"/>
        <v>113.10333163632168</v>
      </c>
      <c r="F4965" s="41">
        <f t="shared" ca="1" si="4720"/>
        <v>113.39707872228436</v>
      </c>
      <c r="G4965" s="41">
        <f t="shared" ca="1" si="4720"/>
        <v>113.68683861743871</v>
      </c>
      <c r="H4965" s="34">
        <f t="shared" ref="H4965:AM4965" ca="1" si="4734">H4705*H3322</f>
        <v>112.0790557122165</v>
      </c>
      <c r="I4965" s="34">
        <f t="shared" ca="1" si="4734"/>
        <v>112.37400549758254</v>
      </c>
      <c r="J4965" s="34">
        <f t="shared" ca="1" si="4734"/>
        <v>112.66483164043018</v>
      </c>
      <c r="K4965" s="34">
        <f t="shared" ca="1" si="4734"/>
        <v>112.95155180567717</v>
      </c>
      <c r="L4965" s="34">
        <f t="shared" ca="1" si="4734"/>
        <v>113.58375872480445</v>
      </c>
      <c r="M4965" s="34">
        <f t="shared" ca="1" si="4734"/>
        <v>114.18962248457802</v>
      </c>
      <c r="N4965" s="34">
        <f t="shared" ca="1" si="4734"/>
        <v>114.76948953456889</v>
      </c>
      <c r="O4965" s="34">
        <f t="shared" ca="1" si="4734"/>
        <v>115.32377876866391</v>
      </c>
      <c r="P4965" s="34">
        <f t="shared" ca="1" si="4734"/>
        <v>115.85297877096554</v>
      </c>
      <c r="Q4965" s="34">
        <f t="shared" ca="1" si="4734"/>
        <v>115.82432547154114</v>
      </c>
      <c r="R4965" s="34">
        <f t="shared" ca="1" si="4734"/>
        <v>116.61539263832051</v>
      </c>
      <c r="S4965" s="34">
        <f t="shared" ca="1" si="4734"/>
        <v>116.85845688358307</v>
      </c>
      <c r="T4965" s="34">
        <f t="shared" ca="1" si="4734"/>
        <v>117.09771431319118</v>
      </c>
      <c r="U4965" s="34">
        <f t="shared" ca="1" si="4734"/>
        <v>117.33317635179741</v>
      </c>
      <c r="V4965" s="34">
        <f t="shared" ca="1" si="4734"/>
        <v>117.56485412212967</v>
      </c>
      <c r="W4965" s="34">
        <f t="shared" ca="1" si="4734"/>
        <v>117.79275845356287</v>
      </c>
      <c r="X4965" s="34">
        <f t="shared" ca="1" si="4734"/>
        <v>118.01689989046024</v>
      </c>
      <c r="Y4965" s="34">
        <f t="shared" ca="1" si="4734"/>
        <v>118.23728870026719</v>
      </c>
      <c r="Z4965" s="34">
        <f t="shared" ca="1" si="4734"/>
        <v>118.45393488138633</v>
      </c>
      <c r="AA4965" s="34">
        <f t="shared" ca="1" si="4734"/>
        <v>118.66684817081652</v>
      </c>
      <c r="AB4965" s="34">
        <f t="shared" ca="1" si="4734"/>
        <v>118.87603805158452</v>
      </c>
      <c r="AC4965" s="34">
        <f t="shared" ca="1" si="4734"/>
        <v>119.08151375995206</v>
      </c>
      <c r="AD4965" s="34">
        <f t="shared" ca="1" si="4734"/>
        <v>119.28328429242639</v>
      </c>
      <c r="AE4965" s="34">
        <f t="shared" ca="1" si="4734"/>
        <v>119.48135841255731</v>
      </c>
      <c r="AF4965" s="34">
        <f t="shared" ca="1" si="4734"/>
        <v>119.67574465754865</v>
      </c>
      <c r="AG4965" s="34">
        <f t="shared" ca="1" si="4734"/>
        <v>119.86645134466657</v>
      </c>
      <c r="AH4965" s="34">
        <f t="shared" ca="1" si="4734"/>
        <v>120.05348657747288</v>
      </c>
      <c r="AI4965" s="34">
        <f t="shared" ca="1" si="4734"/>
        <v>120.23685825186546</v>
      </c>
      <c r="AJ4965" s="34">
        <f t="shared" ca="1" si="4734"/>
        <v>120.41657406195374</v>
      </c>
      <c r="AK4965" s="34">
        <f t="shared" ca="1" si="4734"/>
        <v>120.59264150575109</v>
      </c>
      <c r="AL4965" s="34">
        <f t="shared" ca="1" si="4734"/>
        <v>120.76506789071192</v>
      </c>
      <c r="AM4965" s="34">
        <f t="shared" ca="1" si="4734"/>
        <v>120.93386033909526</v>
      </c>
      <c r="AN4965" s="34">
        <f t="shared" ref="AN4965:BF4965" ca="1" si="4735">AN4705*AN3322</f>
        <v>121.09902579318218</v>
      </c>
      <c r="AO4965" s="34">
        <f t="shared" ca="1" si="4735"/>
        <v>121.26057102032874</v>
      </c>
      <c r="AP4965" s="34">
        <f t="shared" ca="1" si="4735"/>
        <v>121.4185026178817</v>
      </c>
      <c r="AQ4965" s="34">
        <f t="shared" ca="1" si="4735"/>
        <v>121.57282701793837</v>
      </c>
      <c r="AR4965" s="34">
        <f t="shared" ca="1" si="4735"/>
        <v>121.72355049197751</v>
      </c>
      <c r="AS4965" s="34">
        <f t="shared" ca="1" si="4735"/>
        <v>121.87067915534278</v>
      </c>
      <c r="AT4965" s="34">
        <f t="shared" ca="1" si="4735"/>
        <v>122.01421897160529</v>
      </c>
      <c r="AU4965" s="34">
        <f t="shared" ca="1" si="4735"/>
        <v>122.15417575678616</v>
      </c>
      <c r="AV4965" s="34">
        <f t="shared" ca="1" si="4735"/>
        <v>122.29055518346617</v>
      </c>
      <c r="AW4965" s="34">
        <f t="shared" ca="1" si="4735"/>
        <v>122.42336278476282</v>
      </c>
      <c r="AX4965" s="34">
        <f t="shared" ca="1" si="4735"/>
        <v>122.55260395820147</v>
      </c>
      <c r="AY4965" s="34">
        <f t="shared" ca="1" si="4735"/>
        <v>122.67828396946113</v>
      </c>
      <c r="AZ4965" s="34">
        <f t="shared" ca="1" si="4735"/>
        <v>122.8004079560211</v>
      </c>
      <c r="BA4965" s="34">
        <f t="shared" ca="1" si="4735"/>
        <v>122.91898093068893</v>
      </c>
      <c r="BB4965" s="34">
        <f t="shared" ca="1" si="4735"/>
        <v>123.03400778503567</v>
      </c>
      <c r="BC4965" s="34">
        <f t="shared" ca="1" si="4735"/>
        <v>123.1454932927189</v>
      </c>
      <c r="BD4965" s="34">
        <f t="shared" ca="1" si="4735"/>
        <v>123.25344211271903</v>
      </c>
      <c r="BE4965" s="34">
        <f t="shared" ca="1" si="4735"/>
        <v>123.3578587924693</v>
      </c>
      <c r="BF4965" s="34">
        <f t="shared" ca="1" si="4735"/>
        <v>123.45874777090495</v>
      </c>
    </row>
    <row r="4966" spans="1:58" x14ac:dyDescent="0.2">
      <c r="A4966" s="9" t="str">
        <f t="shared" si="4725"/>
        <v>Switzerland</v>
      </c>
      <c r="C4966" s="41">
        <f t="shared" ca="1" si="4720"/>
        <v>80.102835249467205</v>
      </c>
      <c r="D4966" s="41">
        <f t="shared" ca="1" si="4720"/>
        <v>80.473275226876041</v>
      </c>
      <c r="E4966" s="41">
        <f t="shared" ca="1" si="4720"/>
        <v>80.839641741470189</v>
      </c>
      <c r="F4966" s="41">
        <f t="shared" ca="1" si="4720"/>
        <v>81.201973488698528</v>
      </c>
      <c r="G4966" s="41">
        <f t="shared" ca="1" si="4720"/>
        <v>81.560308193480282</v>
      </c>
      <c r="H4966" s="34">
        <f t="shared" ref="H4966:AM4966" ca="1" si="4736">H4706*H3323</f>
        <v>77.892837816986102</v>
      </c>
      <c r="I4966" s="34">
        <f t="shared" ca="1" si="4736"/>
        <v>78.274069566605007</v>
      </c>
      <c r="J4966" s="34">
        <f t="shared" ca="1" si="4736"/>
        <v>78.651083950122569</v>
      </c>
      <c r="K4966" s="34">
        <f t="shared" ca="1" si="4736"/>
        <v>80.615814509102051</v>
      </c>
      <c r="L4966" s="34">
        <f t="shared" ca="1" si="4736"/>
        <v>81.422109534583882</v>
      </c>
      <c r="M4966" s="34">
        <f t="shared" ca="1" si="4736"/>
        <v>82.197250345930613</v>
      </c>
      <c r="N4966" s="34">
        <f t="shared" ca="1" si="4736"/>
        <v>82.941043345971224</v>
      </c>
      <c r="O4966" s="34">
        <f t="shared" ca="1" si="4736"/>
        <v>83.653447419755381</v>
      </c>
      <c r="P4966" s="34">
        <f t="shared" ca="1" si="4736"/>
        <v>84.334575250619352</v>
      </c>
      <c r="Q4966" s="34">
        <f t="shared" ca="1" si="4736"/>
        <v>84.36890093667968</v>
      </c>
      <c r="R4966" s="34">
        <f t="shared" ca="1" si="4736"/>
        <v>85.248055048420014</v>
      </c>
      <c r="S4966" s="34">
        <f t="shared" ca="1" si="4736"/>
        <v>85.561038348873225</v>
      </c>
      <c r="T4966" s="34">
        <f t="shared" ca="1" si="4736"/>
        <v>85.870434722244454</v>
      </c>
      <c r="U4966" s="34">
        <f t="shared" ca="1" si="4736"/>
        <v>86.176270171245278</v>
      </c>
      <c r="V4966" s="34">
        <f t="shared" ca="1" si="4736"/>
        <v>86.478569996230391</v>
      </c>
      <c r="W4966" s="34">
        <f t="shared" ca="1" si="4736"/>
        <v>86.777358812551341</v>
      </c>
      <c r="X4966" s="34">
        <f t="shared" ca="1" si="4736"/>
        <v>87.072660567681496</v>
      </c>
      <c r="Y4966" s="34">
        <f t="shared" ca="1" si="4736"/>
        <v>87.36449855809694</v>
      </c>
      <c r="Z4966" s="34">
        <f t="shared" ca="1" si="4736"/>
        <v>87.652895445899333</v>
      </c>
      <c r="AA4966" s="34">
        <f t="shared" ca="1" si="4736"/>
        <v>87.93787327516911</v>
      </c>
      <c r="AB4966" s="34">
        <f t="shared" ca="1" si="4736"/>
        <v>88.219453488039207</v>
      </c>
      <c r="AC4966" s="34">
        <f t="shared" ca="1" si="4736"/>
        <v>88.497656940480525</v>
      </c>
      <c r="AD4966" s="34">
        <f t="shared" ca="1" si="4736"/>
        <v>88.772503917792733</v>
      </c>
      <c r="AE4966" s="34">
        <f t="shared" ca="1" si="4736"/>
        <v>89.044014149794407</v>
      </c>
      <c r="AF4966" s="34">
        <f t="shared" ca="1" si="4736"/>
        <v>89.3122068257086</v>
      </c>
      <c r="AG4966" s="34">
        <f t="shared" ca="1" si="4736"/>
        <v>89.577100608740409</v>
      </c>
      <c r="AH4966" s="34">
        <f t="shared" ca="1" si="4736"/>
        <v>89.83871365034436</v>
      </c>
      <c r="AI4966" s="34">
        <f t="shared" ca="1" si="4736"/>
        <v>90.097063604180534</v>
      </c>
      <c r="AJ4966" s="34">
        <f t="shared" ca="1" si="4736"/>
        <v>90.352167639758832</v>
      </c>
      <c r="AK4966" s="34">
        <f t="shared" ca="1" si="4736"/>
        <v>90.604042455771861</v>
      </c>
      <c r="AL4966" s="34">
        <f t="shared" ca="1" si="4736"/>
        <v>90.852704293117569</v>
      </c>
      <c r="AM4966" s="34">
        <f t="shared" ca="1" si="4736"/>
        <v>91.098168947612791</v>
      </c>
      <c r="AN4966" s="34">
        <f t="shared" ref="AN4966:BF4966" ca="1" si="4737">AN4706*AN3323</f>
        <v>91.340451782400621</v>
      </c>
      <c r="AO4966" s="34">
        <f t="shared" ca="1" si="4737"/>
        <v>91.579567740053676</v>
      </c>
      <c r="AP4966" s="34">
        <f t="shared" ca="1" si="4737"/>
        <v>91.815531354376574</v>
      </c>
      <c r="AQ4966" s="34">
        <f t="shared" ca="1" si="4737"/>
        <v>92.048356761911435</v>
      </c>
      <c r="AR4966" s="34">
        <f t="shared" ca="1" si="4737"/>
        <v>92.278057713149565</v>
      </c>
      <c r="AS4966" s="34">
        <f t="shared" ca="1" si="4737"/>
        <v>92.504647583454144</v>
      </c>
      <c r="AT4966" s="34">
        <f t="shared" ca="1" si="4737"/>
        <v>92.728139383697851</v>
      </c>
      <c r="AU4966" s="34">
        <f t="shared" ca="1" si="4737"/>
        <v>92.948545770620171</v>
      </c>
      <c r="AV4966" s="34">
        <f t="shared" ca="1" si="4737"/>
        <v>93.165879056909404</v>
      </c>
      <c r="AW4966" s="34">
        <f t="shared" ca="1" si="4737"/>
        <v>93.380151221013847</v>
      </c>
      <c r="AX4966" s="34">
        <f t="shared" ca="1" si="4737"/>
        <v>93.59137391668763</v>
      </c>
      <c r="AY4966" s="34">
        <f t="shared" ca="1" si="4737"/>
        <v>93.799558482276382</v>
      </c>
      <c r="AZ4966" s="34">
        <f t="shared" ca="1" si="4737"/>
        <v>94.004715949747634</v>
      </c>
      <c r="BA4966" s="34">
        <f t="shared" ca="1" si="4737"/>
        <v>94.206857053471779</v>
      </c>
      <c r="BB4966" s="34">
        <f t="shared" ca="1" si="4737"/>
        <v>94.4059922387586</v>
      </c>
      <c r="BC4966" s="34">
        <f t="shared" ca="1" si="4737"/>
        <v>94.602131670154989</v>
      </c>
      <c r="BD4966" s="34">
        <f t="shared" ca="1" si="4737"/>
        <v>94.795285239509028</v>
      </c>
      <c r="BE4966" s="34">
        <f t="shared" ca="1" si="4737"/>
        <v>94.985462573806117</v>
      </c>
      <c r="BF4966" s="34">
        <f t="shared" ca="1" si="4737"/>
        <v>95.172673042782407</v>
      </c>
    </row>
    <row r="4967" spans="1:58" x14ac:dyDescent="0.2">
      <c r="A4967" s="9" t="str">
        <f t="shared" si="4725"/>
        <v>Syrian Arab Republic</v>
      </c>
      <c r="C4967" s="41">
        <f t="shared" ca="1" si="4720"/>
        <v>60.403061199165798</v>
      </c>
      <c r="D4967" s="41">
        <f t="shared" ca="1" si="4720"/>
        <v>67.705086067466539</v>
      </c>
      <c r="E4967" s="41">
        <f t="shared" ca="1" si="4720"/>
        <v>75.31220555868596</v>
      </c>
      <c r="F4967" s="41">
        <f t="shared" ca="1" si="4720"/>
        <v>83.20666104854314</v>
      </c>
      <c r="G4967" s="41">
        <f t="shared" ca="1" si="4720"/>
        <v>91.369133238635129</v>
      </c>
      <c r="H4967" s="34">
        <f t="shared" ref="H4967:AM4967" ca="1" si="4738">H4707*H3324</f>
        <v>79.592655813974616</v>
      </c>
      <c r="I4967" s="34">
        <f t="shared" ca="1" si="4738"/>
        <v>86.633590706348556</v>
      </c>
      <c r="J4967" s="34">
        <f t="shared" ca="1" si="4738"/>
        <v>93.868259030554</v>
      </c>
      <c r="K4967" s="34">
        <f t="shared" ca="1" si="4738"/>
        <v>121.37285598032689</v>
      </c>
      <c r="L4967" s="34">
        <f t="shared" ca="1" si="4738"/>
        <v>130.95349869690298</v>
      </c>
      <c r="M4967" s="34">
        <f t="shared" ca="1" si="4738"/>
        <v>140.7523367956187</v>
      </c>
      <c r="N4967" s="34">
        <f t="shared" ca="1" si="4738"/>
        <v>150.74281401603463</v>
      </c>
      <c r="O4967" s="34">
        <f t="shared" ca="1" si="4738"/>
        <v>160.89712968085985</v>
      </c>
      <c r="P4967" s="34">
        <f t="shared" ca="1" si="4738"/>
        <v>171.18639653197766</v>
      </c>
      <c r="Q4967" s="34">
        <f t="shared" ca="1" si="4738"/>
        <v>178.65361189070265</v>
      </c>
      <c r="R4967" s="34">
        <f t="shared" ca="1" si="4738"/>
        <v>192.19593644008143</v>
      </c>
      <c r="S4967" s="34">
        <f t="shared" ca="1" si="4738"/>
        <v>201.69880532752896</v>
      </c>
      <c r="T4967" s="34">
        <f t="shared" ca="1" si="4738"/>
        <v>211.14255131157253</v>
      </c>
      <c r="U4967" s="34">
        <f t="shared" ca="1" si="4738"/>
        <v>220.50091321616819</v>
      </c>
      <c r="V4967" s="34">
        <f t="shared" ca="1" si="4738"/>
        <v>229.74803538073144</v>
      </c>
      <c r="W4967" s="34">
        <f t="shared" ca="1" si="4738"/>
        <v>238.85854891918618</v>
      </c>
      <c r="X4967" s="34">
        <f t="shared" ca="1" si="4738"/>
        <v>247.80764450960723</v>
      </c>
      <c r="Y4967" s="34">
        <f t="shared" ca="1" si="4738"/>
        <v>256.57113682462602</v>
      </c>
      <c r="Z4967" s="34">
        <f t="shared" ca="1" si="4738"/>
        <v>265.1255207897139</v>
      </c>
      <c r="AA4967" s="34">
        <f t="shared" ca="1" si="4738"/>
        <v>273.44801991835891</v>
      </c>
      <c r="AB4967" s="34">
        <f t="shared" ca="1" si="4738"/>
        <v>281.51662702929798</v>
      </c>
      <c r="AC4967" s="34">
        <f t="shared" ca="1" si="4738"/>
        <v>289.31013769244447</v>
      </c>
      <c r="AD4967" s="34">
        <f t="shared" ca="1" si="4738"/>
        <v>296.80817678714527</v>
      </c>
      <c r="AE4967" s="34">
        <f t="shared" ca="1" si="4738"/>
        <v>303.9912185817048</v>
      </c>
      <c r="AF4967" s="34">
        <f t="shared" ca="1" si="4738"/>
        <v>310.84060076261017</v>
      </c>
      <c r="AG4967" s="34">
        <f t="shared" ca="1" si="4738"/>
        <v>317.33853285234306</v>
      </c>
      <c r="AH4967" s="34">
        <f t="shared" ca="1" si="4738"/>
        <v>323.46809946246935</v>
      </c>
      <c r="AI4967" s="34">
        <f t="shared" ca="1" si="4738"/>
        <v>329.21325882577861</v>
      </c>
      <c r="AJ4967" s="34">
        <f t="shared" ca="1" si="4738"/>
        <v>334.55883704914186</v>
      </c>
      <c r="AK4967" s="34">
        <f t="shared" ca="1" si="4738"/>
        <v>339.49051851722226</v>
      </c>
      <c r="AL4967" s="34">
        <f t="shared" ca="1" si="4738"/>
        <v>343.994832867649</v>
      </c>
      <c r="AM4967" s="34">
        <f t="shared" ca="1" si="4738"/>
        <v>348.05913893943858</v>
      </c>
      <c r="AN4967" s="34">
        <f t="shared" ref="AN4967:BF4967" ca="1" si="4739">AN4707*AN3324</f>
        <v>351.67160608261128</v>
      </c>
      <c r="AO4967" s="34">
        <f t="shared" ca="1" si="4739"/>
        <v>354.82119319394099</v>
      </c>
      <c r="AP4967" s="34">
        <f t="shared" ca="1" si="4739"/>
        <v>357.49762582608923</v>
      </c>
      <c r="AQ4967" s="34">
        <f t="shared" ca="1" si="4739"/>
        <v>359.69137169290411</v>
      </c>
      <c r="AR4967" s="34">
        <f t="shared" ca="1" si="4739"/>
        <v>361.39361487456483</v>
      </c>
      <c r="AS4967" s="34">
        <f t="shared" ca="1" si="4739"/>
        <v>362.59622900050249</v>
      </c>
      <c r="AT4967" s="34">
        <f t="shared" ca="1" si="4739"/>
        <v>363.29174966834478</v>
      </c>
      <c r="AU4967" s="34">
        <f t="shared" ca="1" si="4739"/>
        <v>363.47334633356269</v>
      </c>
      <c r="AV4967" s="34">
        <f t="shared" ca="1" si="4739"/>
        <v>363.13479388389322</v>
      </c>
      <c r="AW4967" s="34">
        <f t="shared" ca="1" si="4739"/>
        <v>362.27044409012927</v>
      </c>
      <c r="AX4967" s="34">
        <f t="shared" ca="1" si="4739"/>
        <v>360.87519710764553</v>
      </c>
      <c r="AY4967" s="34">
        <f t="shared" ca="1" si="4739"/>
        <v>358.9444731803066</v>
      </c>
      <c r="AZ4967" s="34">
        <f t="shared" ca="1" si="4739"/>
        <v>356.4741846835862</v>
      </c>
      <c r="BA4967" s="34">
        <f t="shared" ca="1" si="4739"/>
        <v>353.46070862347364</v>
      </c>
      <c r="BB4967" s="34">
        <f t="shared" ca="1" si="4739"/>
        <v>349.90085969520021</v>
      </c>
      <c r="BC4967" s="34">
        <f t="shared" ca="1" si="4739"/>
        <v>345.79186398666957</v>
      </c>
      <c r="BD4967" s="34">
        <f t="shared" ca="1" si="4739"/>
        <v>341.13133340211692</v>
      </c>
      <c r="BE4967" s="34">
        <f t="shared" ca="1" si="4739"/>
        <v>335.91724086450915</v>
      </c>
      <c r="BF4967" s="34">
        <f t="shared" ca="1" si="4739"/>
        <v>330.14789634709655</v>
      </c>
    </row>
    <row r="4968" spans="1:58" x14ac:dyDescent="0.2">
      <c r="A4968" s="9" t="str">
        <f t="shared" si="4725"/>
        <v>Tajikistan</v>
      </c>
      <c r="C4968" s="41">
        <f t="shared" ca="1" si="4720"/>
        <v>124.99911871911149</v>
      </c>
      <c r="D4968" s="41">
        <f t="shared" ca="1" si="4720"/>
        <v>129.52904328392879</v>
      </c>
      <c r="E4968" s="41">
        <f t="shared" ca="1" si="4720"/>
        <v>134.06731008713413</v>
      </c>
      <c r="F4968" s="41">
        <f t="shared" ca="1" si="4720"/>
        <v>138.60938764424228</v>
      </c>
      <c r="G4968" s="41">
        <f t="shared" ca="1" si="4720"/>
        <v>143.15089715782756</v>
      </c>
      <c r="H4968" s="34">
        <f t="shared" ref="H4968:AM4968" ca="1" si="4740">H4708*H3325</f>
        <v>141.35756829358377</v>
      </c>
      <c r="I4968" s="34">
        <f t="shared" ca="1" si="4740"/>
        <v>145.79322630549783</v>
      </c>
      <c r="J4968" s="34">
        <f t="shared" ca="1" si="4740"/>
        <v>150.22216916879322</v>
      </c>
      <c r="K4968" s="34">
        <f t="shared" ca="1" si="4740"/>
        <v>160.33234399400575</v>
      </c>
      <c r="L4968" s="34">
        <f t="shared" ca="1" si="4740"/>
        <v>164.62843329255475</v>
      </c>
      <c r="M4968" s="34">
        <f t="shared" ca="1" si="4740"/>
        <v>168.89870852837413</v>
      </c>
      <c r="N4968" s="34">
        <f t="shared" ca="1" si="4740"/>
        <v>173.14038844880841</v>
      </c>
      <c r="O4968" s="34">
        <f t="shared" ca="1" si="4740"/>
        <v>177.35084807039206</v>
      </c>
      <c r="P4968" s="34">
        <f t="shared" ca="1" si="4740"/>
        <v>181.52761528846762</v>
      </c>
      <c r="Q4968" s="34">
        <f t="shared" ca="1" si="4740"/>
        <v>184.00991619066843</v>
      </c>
      <c r="R4968" s="34">
        <f t="shared" ca="1" si="4740"/>
        <v>191.98186499153826</v>
      </c>
      <c r="S4968" s="34">
        <f t="shared" ca="1" si="4740"/>
        <v>196.23501199376864</v>
      </c>
      <c r="T4968" s="34">
        <f t="shared" ca="1" si="4740"/>
        <v>200.44569048260024</v>
      </c>
      <c r="U4968" s="34">
        <f t="shared" ca="1" si="4740"/>
        <v>204.61179992766202</v>
      </c>
      <c r="V4968" s="34">
        <f t="shared" ca="1" si="4740"/>
        <v>208.73138348534658</v>
      </c>
      <c r="W4968" s="34">
        <f t="shared" ca="1" si="4740"/>
        <v>212.80262318977509</v>
      </c>
      <c r="X4968" s="34">
        <f t="shared" ca="1" si="4740"/>
        <v>216.82383496753963</v>
      </c>
      <c r="Y4968" s="34">
        <f t="shared" ca="1" si="4740"/>
        <v>220.79346352082092</v>
      </c>
      <c r="Z4968" s="34">
        <f t="shared" ca="1" si="4740"/>
        <v>224.71007711950949</v>
      </c>
      <c r="AA4968" s="34">
        <f t="shared" ca="1" si="4740"/>
        <v>228.57236233925113</v>
      </c>
      <c r="AB4968" s="34">
        <f t="shared" ca="1" si="4740"/>
        <v>232.37911877866154</v>
      </c>
      <c r="AC4968" s="34">
        <f t="shared" ca="1" si="4740"/>
        <v>236.12925378555695</v>
      </c>
      <c r="AD4968" s="34">
        <f t="shared" ca="1" si="4740"/>
        <v>239.82177721865975</v>
      </c>
      <c r="AE4968" s="34">
        <f t="shared" ca="1" si="4740"/>
        <v>243.45579626819938</v>
      </c>
      <c r="AF4968" s="34">
        <f t="shared" ca="1" si="4740"/>
        <v>247.0305103558434</v>
      </c>
      <c r="AG4968" s="34">
        <f t="shared" ca="1" si="4740"/>
        <v>250.54520613173705</v>
      </c>
      <c r="AH4968" s="34">
        <f t="shared" ca="1" si="4740"/>
        <v>253.9992525837892</v>
      </c>
      <c r="AI4968" s="34">
        <f t="shared" ca="1" si="4740"/>
        <v>257.39209627206378</v>
      </c>
      <c r="AJ4968" s="34">
        <f t="shared" ca="1" si="4740"/>
        <v>260.72325669891148</v>
      </c>
      <c r="AK4968" s="34">
        <f t="shared" ca="1" si="4740"/>
        <v>263.99232182356593</v>
      </c>
      <c r="AL4968" s="34">
        <f t="shared" ca="1" si="4740"/>
        <v>267.1989437280198</v>
      </c>
      <c r="AM4968" s="34">
        <f t="shared" ca="1" si="4740"/>
        <v>270.34283443943059</v>
      </c>
      <c r="AN4968" s="34">
        <f t="shared" ref="AN4968:BF4968" ca="1" si="4741">AN4708*AN3325</f>
        <v>273.42376191276344</v>
      </c>
      <c r="AO4968" s="34">
        <f t="shared" ca="1" si="4741"/>
        <v>276.44154617612458</v>
      </c>
      <c r="AP4968" s="34">
        <f t="shared" ca="1" si="4741"/>
        <v>279.39605563995173</v>
      </c>
      <c r="AQ4968" s="34">
        <f t="shared" ca="1" si="4741"/>
        <v>282.28720357025509</v>
      </c>
      <c r="AR4968" s="34">
        <f t="shared" ca="1" si="4741"/>
        <v>285.11494472510964</v>
      </c>
      <c r="AS4968" s="34">
        <f t="shared" ca="1" si="4741"/>
        <v>287.87927215287107</v>
      </c>
      <c r="AT4968" s="34">
        <f t="shared" ca="1" si="4741"/>
        <v>290.58021414978293</v>
      </c>
      <c r="AU4968" s="34">
        <f t="shared" ca="1" si="4741"/>
        <v>293.2178313741158</v>
      </c>
      <c r="AV4968" s="34">
        <f t="shared" ca="1" si="4741"/>
        <v>295.79221411340825</v>
      </c>
      <c r="AW4968" s="34">
        <f t="shared" ca="1" si="4741"/>
        <v>298.30347970102792</v>
      </c>
      <c r="AX4968" s="34">
        <f t="shared" ca="1" si="4741"/>
        <v>300.75177007781764</v>
      </c>
      <c r="AY4968" s="34">
        <f t="shared" ca="1" si="4741"/>
        <v>303.137249494385</v>
      </c>
      <c r="AZ4968" s="34">
        <f t="shared" ca="1" si="4741"/>
        <v>305.46010234930958</v>
      </c>
      <c r="BA4968" s="34">
        <f t="shared" ca="1" si="4741"/>
        <v>307.72053115845654</v>
      </c>
      <c r="BB4968" s="34">
        <f t="shared" ca="1" si="4741"/>
        <v>309.91875465036367</v>
      </c>
      <c r="BC4968" s="34">
        <f t="shared" ca="1" si="4741"/>
        <v>312.05500598267412</v>
      </c>
      <c r="BD4968" s="34">
        <f t="shared" ca="1" si="4741"/>
        <v>314.12953107449465</v>
      </c>
      <c r="BE4968" s="34">
        <f t="shared" ca="1" si="4741"/>
        <v>316.14258704963487</v>
      </c>
      <c r="BF4968" s="34">
        <f t="shared" ca="1" si="4741"/>
        <v>318.09444078561046</v>
      </c>
    </row>
    <row r="4969" spans="1:58" x14ac:dyDescent="0.2">
      <c r="A4969" s="9" t="str">
        <f t="shared" si="4725"/>
        <v>Thailand</v>
      </c>
      <c r="C4969" s="41">
        <f t="shared" ref="C4969:G4978" ca="1" si="4742">C4022</f>
        <v>650.76744188907935</v>
      </c>
      <c r="D4969" s="41">
        <f t="shared" ca="1" si="4742"/>
        <v>646.74490804586958</v>
      </c>
      <c r="E4969" s="41">
        <f t="shared" ca="1" si="4742"/>
        <v>642.59564341078305</v>
      </c>
      <c r="F4969" s="41">
        <f t="shared" ca="1" si="4742"/>
        <v>638.33081794398311</v>
      </c>
      <c r="G4969" s="41">
        <f t="shared" ca="1" si="4742"/>
        <v>633.96128739469987</v>
      </c>
      <c r="H4969" s="34">
        <f t="shared" ref="H4969:AM4969" ca="1" si="4743">H4709*H3326</f>
        <v>565.49692603055939</v>
      </c>
      <c r="I4969" s="34">
        <f t="shared" ca="1" si="4743"/>
        <v>562.39293645589669</v>
      </c>
      <c r="J4969" s="34">
        <f t="shared" ca="1" si="4743"/>
        <v>559.19406440031742</v>
      </c>
      <c r="K4969" s="34">
        <f t="shared" ca="1" si="4743"/>
        <v>555.90888019497868</v>
      </c>
      <c r="L4969" s="34">
        <f t="shared" ca="1" si="4743"/>
        <v>563.57956615492674</v>
      </c>
      <c r="M4969" s="34">
        <f t="shared" ca="1" si="4743"/>
        <v>570.58858529849601</v>
      </c>
      <c r="N4969" s="34">
        <f t="shared" ca="1" si="4743"/>
        <v>576.89638024749581</v>
      </c>
      <c r="O4969" s="34">
        <f t="shared" ca="1" si="4743"/>
        <v>582.46805858808409</v>
      </c>
      <c r="P4969" s="34">
        <f t="shared" ca="1" si="4743"/>
        <v>587.27428891538716</v>
      </c>
      <c r="Q4969" s="34">
        <f t="shared" ca="1" si="4743"/>
        <v>578.26441575034653</v>
      </c>
      <c r="R4969" s="34">
        <f t="shared" ca="1" si="4743"/>
        <v>581.77502310406408</v>
      </c>
      <c r="S4969" s="34">
        <f t="shared" ca="1" si="4743"/>
        <v>576.88162223452809</v>
      </c>
      <c r="T4969" s="34">
        <f t="shared" ca="1" si="4743"/>
        <v>571.99644971752309</v>
      </c>
      <c r="U4969" s="34">
        <f t="shared" ca="1" si="4743"/>
        <v>567.12616698065619</v>
      </c>
      <c r="V4969" s="34">
        <f t="shared" ca="1" si="4743"/>
        <v>562.27717653120635</v>
      </c>
      <c r="W4969" s="34">
        <f t="shared" ca="1" si="4743"/>
        <v>557.45562913608023</v>
      </c>
      <c r="X4969" s="34">
        <f t="shared" ca="1" si="4743"/>
        <v>552.66743109637196</v>
      </c>
      <c r="Y4969" s="34">
        <f t="shared" ca="1" si="4743"/>
        <v>547.91825157879748</v>
      </c>
      <c r="Z4969" s="34">
        <f t="shared" ca="1" si="4743"/>
        <v>543.21352996996529</v>
      </c>
      <c r="AA4969" s="34">
        <f t="shared" ca="1" si="4743"/>
        <v>538.55848322341478</v>
      </c>
      <c r="AB4969" s="34">
        <f t="shared" ca="1" si="4743"/>
        <v>533.95811317233836</v>
      </c>
      <c r="AC4969" s="34">
        <f t="shared" ca="1" si="4743"/>
        <v>529.41721378436739</v>
      </c>
      <c r="AD4969" s="34">
        <f t="shared" ca="1" si="4743"/>
        <v>524.94037833745347</v>
      </c>
      <c r="AE4969" s="34">
        <f t="shared" ca="1" si="4743"/>
        <v>520.53200649887242</v>
      </c>
      <c r="AF4969" s="34">
        <f t="shared" ca="1" si="4743"/>
        <v>516.19631129141635</v>
      </c>
      <c r="AG4969" s="34">
        <f t="shared" ca="1" si="4743"/>
        <v>511.93732593341144</v>
      </c>
      <c r="AH4969" s="34">
        <f t="shared" ca="1" si="4743"/>
        <v>507.75891054099719</v>
      </c>
      <c r="AI4969" s="34">
        <f t="shared" ca="1" si="4743"/>
        <v>503.66475868330775</v>
      </c>
      <c r="AJ4969" s="34">
        <f t="shared" ca="1" si="4743"/>
        <v>499.65840378246799</v>
      </c>
      <c r="AK4969" s="34">
        <f t="shared" ca="1" si="4743"/>
        <v>495.74322535218619</v>
      </c>
      <c r="AL4969" s="34">
        <f t="shared" ca="1" si="4743"/>
        <v>491.92245506986126</v>
      </c>
      <c r="AM4969" s="34">
        <f t="shared" ca="1" si="4743"/>
        <v>488.19918267870298</v>
      </c>
      <c r="AN4969" s="34">
        <f t="shared" ref="AN4969:BF4969" ca="1" si="4744">AN4709*AN3326</f>
        <v>484.57636171706241</v>
      </c>
      <c r="AO4969" s="34">
        <f t="shared" ca="1" si="4744"/>
        <v>481.05681507350118</v>
      </c>
      <c r="AP4969" s="34">
        <f t="shared" ca="1" si="4744"/>
        <v>477.64324036676703</v>
      </c>
      <c r="AQ4969" s="34">
        <f t="shared" ca="1" si="4744"/>
        <v>474.3382151509681</v>
      </c>
      <c r="AR4969" s="34">
        <f t="shared" ca="1" si="4744"/>
        <v>471.14420194650518</v>
      </c>
      <c r="AS4969" s="34">
        <f t="shared" ca="1" si="4744"/>
        <v>468.06355309827342</v>
      </c>
      <c r="AT4969" s="34">
        <f t="shared" ca="1" si="4744"/>
        <v>465.09851546291509</v>
      </c>
      <c r="AU4969" s="34">
        <f t="shared" ca="1" si="4744"/>
        <v>462.25123492771138</v>
      </c>
      <c r="AV4969" s="34">
        <f t="shared" ca="1" si="4744"/>
        <v>459.52376076366136</v>
      </c>
      <c r="AW4969" s="34">
        <f t="shared" ca="1" si="4744"/>
        <v>456.91804981597897</v>
      </c>
      <c r="AX4969" s="34">
        <f t="shared" ca="1" si="4744"/>
        <v>454.43597053525895</v>
      </c>
      <c r="AY4969" s="34">
        <f t="shared" ca="1" si="4744"/>
        <v>452.07930685314375</v>
      </c>
      <c r="AZ4969" s="34">
        <f t="shared" ca="1" si="4744"/>
        <v>449.84976190608057</v>
      </c>
      <c r="BA4969" s="34">
        <f t="shared" ca="1" si="4744"/>
        <v>447.74896161125395</v>
      </c>
      <c r="BB4969" s="34">
        <f t="shared" ca="1" si="4744"/>
        <v>445.77845809863345</v>
      </c>
      <c r="BC4969" s="34">
        <f t="shared" ca="1" si="4744"/>
        <v>443.9397330035136</v>
      </c>
      <c r="BD4969" s="34">
        <f t="shared" ca="1" si="4744"/>
        <v>442.23420062353745</v>
      </c>
      <c r="BE4969" s="34">
        <f t="shared" ca="1" si="4744"/>
        <v>440.6632109445809</v>
      </c>
      <c r="BF4969" s="34">
        <f t="shared" ca="1" si="4744"/>
        <v>439.22805253962048</v>
      </c>
    </row>
    <row r="4970" spans="1:58" x14ac:dyDescent="0.2">
      <c r="A4970" s="9" t="str">
        <f t="shared" si="4725"/>
        <v>Timor-Leste</v>
      </c>
      <c r="C4970" s="41">
        <f t="shared" ca="1" si="4742"/>
        <v>18.3436685649115</v>
      </c>
      <c r="D4970" s="41">
        <f t="shared" ca="1" si="4742"/>
        <v>18.984762209654733</v>
      </c>
      <c r="E4970" s="41">
        <f t="shared" ca="1" si="4742"/>
        <v>19.618096999443459</v>
      </c>
      <c r="F4970" s="41">
        <f t="shared" ca="1" si="4742"/>
        <v>20.242862876482668</v>
      </c>
      <c r="G4970" s="41">
        <f t="shared" ca="1" si="4742"/>
        <v>20.858285202608325</v>
      </c>
      <c r="H4970" s="34">
        <f t="shared" ref="H4970:AM4970" ca="1" si="4745">H4710*H3327</f>
        <v>17.74583767202013</v>
      </c>
      <c r="I4970" s="34">
        <f t="shared" ca="1" si="4745"/>
        <v>18.288641688296078</v>
      </c>
      <c r="J4970" s="34">
        <f t="shared" ca="1" si="4745"/>
        <v>18.824343172152016</v>
      </c>
      <c r="K4970" s="34">
        <f t="shared" ca="1" si="4745"/>
        <v>22.436984102499391</v>
      </c>
      <c r="L4970" s="34">
        <f t="shared" ca="1" si="4745"/>
        <v>23.100105190965433</v>
      </c>
      <c r="M4970" s="34">
        <f t="shared" ca="1" si="4745"/>
        <v>23.752171601098272</v>
      </c>
      <c r="N4970" s="34">
        <f t="shared" ca="1" si="4745"/>
        <v>24.392157644863389</v>
      </c>
      <c r="O4970" s="34">
        <f t="shared" ca="1" si="4745"/>
        <v>25.019076355559584</v>
      </c>
      <c r="P4970" s="34">
        <f t="shared" ca="1" si="4745"/>
        <v>25.631981014951165</v>
      </c>
      <c r="Q4970" s="34">
        <f t="shared" ca="1" si="4745"/>
        <v>25.883732679364744</v>
      </c>
      <c r="R4970" s="34">
        <f t="shared" ca="1" si="4745"/>
        <v>26.824127680930772</v>
      </c>
      <c r="S4970" s="34">
        <f t="shared" ca="1" si="4745"/>
        <v>27.279348220125225</v>
      </c>
      <c r="T4970" s="34">
        <f t="shared" ca="1" si="4745"/>
        <v>27.718159264450112</v>
      </c>
      <c r="U4970" s="34">
        <f t="shared" ca="1" si="4745"/>
        <v>28.140219873012203</v>
      </c>
      <c r="V4970" s="34">
        <f t="shared" ca="1" si="4745"/>
        <v>28.545213072334629</v>
      </c>
      <c r="W4970" s="34">
        <f t="shared" ca="1" si="4745"/>
        <v>28.932844801232772</v>
      </c>
      <c r="X4970" s="34">
        <f t="shared" ca="1" si="4745"/>
        <v>29.302842862855925</v>
      </c>
      <c r="Y4970" s="34">
        <f t="shared" ca="1" si="4745"/>
        <v>29.654955888466628</v>
      </c>
      <c r="Z4970" s="34">
        <f t="shared" ca="1" si="4745"/>
        <v>29.988952316827572</v>
      </c>
      <c r="AA4970" s="34">
        <f t="shared" ca="1" si="4745"/>
        <v>30.30461939265324</v>
      </c>
      <c r="AB4970" s="34">
        <f t="shared" ca="1" si="4745"/>
        <v>30.601762186994776</v>
      </c>
      <c r="AC4970" s="34">
        <f t="shared" ca="1" si="4745"/>
        <v>30.880202642078167</v>
      </c>
      <c r="AD4970" s="34">
        <f t="shared" ca="1" si="4745"/>
        <v>31.139778642545746</v>
      </c>
      <c r="AE4970" s="34">
        <f t="shared" ca="1" si="4745"/>
        <v>31.380343114844791</v>
      </c>
      <c r="AF4970" s="34">
        <f t="shared" ca="1" si="4745"/>
        <v>31.601763155979917</v>
      </c>
      <c r="AG4970" s="34">
        <f t="shared" ca="1" si="4745"/>
        <v>31.803919192709269</v>
      </c>
      <c r="AH4970" s="34">
        <f t="shared" ca="1" si="4745"/>
        <v>31.986704171827419</v>
      </c>
      <c r="AI4970" s="34">
        <f t="shared" ca="1" si="4745"/>
        <v>32.150022782034398</v>
      </c>
      <c r="AJ4970" s="34">
        <f t="shared" ca="1" si="4745"/>
        <v>32.293790707565343</v>
      </c>
      <c r="AK4970" s="34">
        <f t="shared" ca="1" si="4745"/>
        <v>32.417933913684791</v>
      </c>
      <c r="AL4970" s="34">
        <f t="shared" ca="1" si="4745"/>
        <v>32.522387963836458</v>
      </c>
      <c r="AM4970" s="34">
        <f t="shared" ca="1" si="4745"/>
        <v>32.607097368180646</v>
      </c>
      <c r="AN4970" s="34">
        <f t="shared" ref="AN4970:BF4970" ca="1" si="4746">AN4710*AN3327</f>
        <v>32.672014963052689</v>
      </c>
      <c r="AO4970" s="34">
        <f t="shared" ca="1" si="4746"/>
        <v>32.717101320858582</v>
      </c>
      <c r="AP4970" s="34">
        <f t="shared" ca="1" si="4746"/>
        <v>32.742324189686961</v>
      </c>
      <c r="AQ4970" s="34">
        <f t="shared" ca="1" si="4746"/>
        <v>32.74765796196786</v>
      </c>
      <c r="AR4970" s="34">
        <f t="shared" ca="1" si="4746"/>
        <v>32.733083171339743</v>
      </c>
      <c r="AS4970" s="34">
        <f t="shared" ca="1" si="4746"/>
        <v>32.698586016948397</v>
      </c>
      <c r="AT4970" s="34">
        <f t="shared" ca="1" si="4746"/>
        <v>32.644157914196008</v>
      </c>
      <c r="AU4970" s="34">
        <f t="shared" ca="1" si="4746"/>
        <v>32.569795071116523</v>
      </c>
      <c r="AV4970" s="34">
        <f t="shared" ca="1" si="4746"/>
        <v>32.475498089337897</v>
      </c>
      <c r="AW4970" s="34">
        <f t="shared" ca="1" si="4746"/>
        <v>32.361271588768432</v>
      </c>
      <c r="AX4970" s="34">
        <f t="shared" ca="1" si="4746"/>
        <v>32.227123854972739</v>
      </c>
      <c r="AY4970" s="34">
        <f t="shared" ca="1" si="4746"/>
        <v>32.07306650831984</v>
      </c>
      <c r="AZ4970" s="34">
        <f t="shared" ca="1" si="4746"/>
        <v>31.899114193885925</v>
      </c>
      <c r="BA4970" s="34">
        <f t="shared" ca="1" si="4746"/>
        <v>31.70528429124095</v>
      </c>
      <c r="BB4970" s="34">
        <f t="shared" ca="1" si="4746"/>
        <v>31.491596643117255</v>
      </c>
      <c r="BC4970" s="34">
        <f t="shared" ca="1" si="4746"/>
        <v>31.258073302075776</v>
      </c>
      <c r="BD4970" s="34">
        <f t="shared" ca="1" si="4746"/>
        <v>31.004738294237043</v>
      </c>
      <c r="BE4970" s="34">
        <f t="shared" ca="1" si="4746"/>
        <v>30.731617399268014</v>
      </c>
      <c r="BF4970" s="34">
        <f t="shared" ca="1" si="4746"/>
        <v>30.438737945693877</v>
      </c>
    </row>
    <row r="4971" spans="1:58" x14ac:dyDescent="0.2">
      <c r="A4971" s="9" t="str">
        <f t="shared" si="4725"/>
        <v>Togo</v>
      </c>
      <c r="C4971" s="41">
        <f t="shared" ca="1" si="4742"/>
        <v>11.305400217005456</v>
      </c>
      <c r="D4971" s="41">
        <f t="shared" ca="1" si="4742"/>
        <v>12.76529334973119</v>
      </c>
      <c r="E4971" s="41">
        <f t="shared" ca="1" si="4742"/>
        <v>14.356805816598785</v>
      </c>
      <c r="F4971" s="41">
        <f t="shared" ca="1" si="4742"/>
        <v>16.085076947808343</v>
      </c>
      <c r="G4971" s="41">
        <f t="shared" ca="1" si="4742"/>
        <v>17.954815246963754</v>
      </c>
      <c r="H4971" s="34">
        <f t="shared" ref="H4971:AM4971" ca="1" si="4747">H4711*H3328</f>
        <v>17.452149585630806</v>
      </c>
      <c r="I4971" s="34">
        <f t="shared" ca="1" si="4747"/>
        <v>19.325651005422877</v>
      </c>
      <c r="J4971" s="34">
        <f t="shared" ca="1" si="4747"/>
        <v>21.332045035939068</v>
      </c>
      <c r="K4971" s="34">
        <f t="shared" ca="1" si="4747"/>
        <v>26.007505839037986</v>
      </c>
      <c r="L4971" s="34">
        <f t="shared" ca="1" si="4747"/>
        <v>28.694063149403796</v>
      </c>
      <c r="M4971" s="34">
        <f t="shared" ca="1" si="4747"/>
        <v>31.564310334780441</v>
      </c>
      <c r="N4971" s="34">
        <f t="shared" ca="1" si="4747"/>
        <v>34.621556206293725</v>
      </c>
      <c r="O4971" s="34">
        <f t="shared" ca="1" si="4747"/>
        <v>37.868407383230014</v>
      </c>
      <c r="P4971" s="34">
        <f t="shared" ca="1" si="4747"/>
        <v>41.306737273029469</v>
      </c>
      <c r="Q4971" s="34">
        <f t="shared" ca="1" si="4747"/>
        <v>44.320657588757264</v>
      </c>
      <c r="R4971" s="34">
        <f t="shared" ca="1" si="4747"/>
        <v>48.665587627050229</v>
      </c>
      <c r="S4971" s="34">
        <f t="shared" ca="1" si="4747"/>
        <v>52.398268817450962</v>
      </c>
      <c r="T4971" s="34">
        <f t="shared" ca="1" si="4747"/>
        <v>56.281528321304009</v>
      </c>
      <c r="U4971" s="34">
        <f t="shared" ca="1" si="4747"/>
        <v>60.311888143252197</v>
      </c>
      <c r="V4971" s="34">
        <f t="shared" ca="1" si="4747"/>
        <v>64.485357345251757</v>
      </c>
      <c r="W4971" s="34">
        <f t="shared" ca="1" si="4747"/>
        <v>68.797465810468921</v>
      </c>
      <c r="X4971" s="34">
        <f t="shared" ca="1" si="4747"/>
        <v>73.243300598284918</v>
      </c>
      <c r="Y4971" s="34">
        <f t="shared" ca="1" si="4747"/>
        <v>77.817544357504232</v>
      </c>
      <c r="Z4971" s="34">
        <f t="shared" ca="1" si="4747"/>
        <v>82.514515275047302</v>
      </c>
      <c r="AA4971" s="34">
        <f t="shared" ca="1" si="4747"/>
        <v>87.328208055220301</v>
      </c>
      <c r="AB4971" s="34">
        <f t="shared" ca="1" si="4747"/>
        <v>92.252335448804317</v>
      </c>
      <c r="AC4971" s="34">
        <f t="shared" ca="1" si="4747"/>
        <v>97.280369880787745</v>
      </c>
      <c r="AD4971" s="34">
        <f t="shared" ca="1" si="4747"/>
        <v>102.40558475928931</v>
      </c>
      <c r="AE4971" s="34">
        <f t="shared" ca="1" si="4747"/>
        <v>107.62109508523427</v>
      </c>
      <c r="AF4971" s="34">
        <f t="shared" ca="1" si="4747"/>
        <v>112.91989702144828</v>
      </c>
      <c r="AG4971" s="34">
        <f t="shared" ca="1" si="4747"/>
        <v>118.29490612032508</v>
      </c>
      <c r="AH4971" s="34">
        <f t="shared" ca="1" si="4747"/>
        <v>123.73899395003326</v>
      </c>
      <c r="AI4971" s="34">
        <f t="shared" ca="1" si="4747"/>
        <v>129.24502289986702</v>
      </c>
      <c r="AJ4971" s="34">
        <f t="shared" ca="1" si="4747"/>
        <v>134.80587898490543</v>
      </c>
      <c r="AK4971" s="34">
        <f t="shared" ca="1" si="4747"/>
        <v>140.41450250835447</v>
      </c>
      <c r="AL4971" s="34">
        <f t="shared" ca="1" si="4747"/>
        <v>146.06391647607586</v>
      </c>
      <c r="AM4971" s="34">
        <f t="shared" ca="1" si="4747"/>
        <v>151.74725269179186</v>
      </c>
      <c r="AN4971" s="34">
        <f t="shared" ref="AN4971:BF4971" ca="1" si="4748">AN4711*AN3328</f>
        <v>157.45777549272398</v>
      </c>
      <c r="AO4971" s="34">
        <f t="shared" ca="1" si="4748"/>
        <v>163.18890311410578</v>
      </c>
      <c r="AP4971" s="34">
        <f t="shared" ca="1" si="4748"/>
        <v>168.93422669666674</v>
      </c>
      <c r="AQ4971" s="34">
        <f t="shared" ca="1" si="4748"/>
        <v>174.6875269740982</v>
      </c>
      <c r="AR4971" s="34">
        <f t="shared" ca="1" si="4748"/>
        <v>180.44278869735498</v>
      </c>
      <c r="AS4971" s="34">
        <f t="shared" ca="1" si="4748"/>
        <v>186.19421286981918</v>
      </c>
      <c r="AT4971" s="34">
        <f t="shared" ca="1" si="4748"/>
        <v>191.93622688160201</v>
      </c>
      <c r="AU4971" s="34">
        <f t="shared" ca="1" si="4748"/>
        <v>197.66349264307303</v>
      </c>
      <c r="AV4971" s="34">
        <f t="shared" ca="1" si="4748"/>
        <v>203.37091282687524</v>
      </c>
      <c r="AW4971" s="34">
        <f t="shared" ca="1" si="4748"/>
        <v>209.05363533475665</v>
      </c>
      <c r="AX4971" s="34">
        <f t="shared" ca="1" si="4748"/>
        <v>214.70705611032955</v>
      </c>
      <c r="AY4971" s="34">
        <f t="shared" ca="1" si="4748"/>
        <v>220.32682042194349</v>
      </c>
      <c r="AZ4971" s="34">
        <f t="shared" ca="1" si="4748"/>
        <v>225.90882274102594</v>
      </c>
      <c r="BA4971" s="34">
        <f t="shared" ca="1" si="4748"/>
        <v>231.44920534111012</v>
      </c>
      <c r="BB4971" s="34">
        <f t="shared" ca="1" si="4748"/>
        <v>236.94435574110835</v>
      </c>
      <c r="BC4971" s="34">
        <f t="shared" ca="1" si="4748"/>
        <v>242.39090311381437</v>
      </c>
      <c r="BD4971" s="34">
        <f t="shared" ca="1" si="4748"/>
        <v>247.78571377686904</v>
      </c>
      <c r="BE4971" s="34">
        <f t="shared" ca="1" si="4748"/>
        <v>253.12588587911273</v>
      </c>
      <c r="BF4971" s="34">
        <f t="shared" ca="1" si="4748"/>
        <v>258.40874339007223</v>
      </c>
    </row>
    <row r="4972" spans="1:58" x14ac:dyDescent="0.2">
      <c r="A4972" s="9" t="str">
        <f t="shared" si="4725"/>
        <v>Tokelau</v>
      </c>
      <c r="C4972" s="41">
        <f t="shared" ca="1" si="4742"/>
        <v>0.28198395973353907</v>
      </c>
      <c r="D4972" s="41">
        <f t="shared" ca="1" si="4742"/>
        <v>0.28526753995360271</v>
      </c>
      <c r="E4972" s="41">
        <f t="shared" ca="1" si="4742"/>
        <v>0.28846717230020846</v>
      </c>
      <c r="F4972" s="41">
        <f t="shared" ca="1" si="4742"/>
        <v>0.29158378925699069</v>
      </c>
      <c r="G4972" s="41">
        <f t="shared" ca="1" si="4742"/>
        <v>0.29461841927633309</v>
      </c>
      <c r="H4972" s="34">
        <f t="shared" ref="H4972:AM4972" ca="1" si="4749">H4712*H3329</f>
        <v>0.2594231781212058</v>
      </c>
      <c r="I4972" s="34">
        <f t="shared" ca="1" si="4749"/>
        <v>0.26249818390074248</v>
      </c>
      <c r="J4972" s="34">
        <f t="shared" ca="1" si="4749"/>
        <v>0.2655098093346544</v>
      </c>
      <c r="K4972" s="34">
        <f t="shared" ca="1" si="4749"/>
        <v>0.26845842809841769</v>
      </c>
      <c r="L4972" s="34">
        <f t="shared" ca="1" si="4749"/>
        <v>0.27823078278997498</v>
      </c>
      <c r="M4972" s="34">
        <f t="shared" ca="1" si="4749"/>
        <v>0.28789478459528295</v>
      </c>
      <c r="N4972" s="34">
        <f t="shared" ca="1" si="4749"/>
        <v>0.29740002878423644</v>
      </c>
      <c r="O4972" s="34">
        <f t="shared" ca="1" si="4749"/>
        <v>0.30669478828322233</v>
      </c>
      <c r="P4972" s="34">
        <f t="shared" ca="1" si="4749"/>
        <v>0.31572683731131929</v>
      </c>
      <c r="Q4972" s="34">
        <f t="shared" ca="1" si="4749"/>
        <v>0.31533630730295892</v>
      </c>
      <c r="R4972" s="34">
        <f t="shared" ca="1" si="4749"/>
        <v>0.32295122505958807</v>
      </c>
      <c r="S4972" s="34">
        <f t="shared" ca="1" si="4749"/>
        <v>0.32510515170845844</v>
      </c>
      <c r="T4972" s="34">
        <f t="shared" ca="1" si="4749"/>
        <v>0.3271953617089452</v>
      </c>
      <c r="U4972" s="34">
        <f t="shared" ca="1" si="4749"/>
        <v>0.32922340709364234</v>
      </c>
      <c r="V4972" s="34">
        <f t="shared" ca="1" si="4749"/>
        <v>0.33119083641239444</v>
      </c>
      <c r="W4972" s="34">
        <f t="shared" ca="1" si="4749"/>
        <v>0.33309919133890148</v>
      </c>
      <c r="X4972" s="34">
        <f t="shared" ca="1" si="4749"/>
        <v>0.33495000359307464</v>
      </c>
      <c r="Y4972" s="34">
        <f t="shared" ca="1" si="4749"/>
        <v>0.33674479216183012</v>
      </c>
      <c r="Z4972" s="34">
        <f t="shared" ca="1" si="4749"/>
        <v>0.33848506080122787</v>
      </c>
      <c r="AA4972" s="34">
        <f t="shared" ca="1" si="4749"/>
        <v>0.34017229580317637</v>
      </c>
      <c r="AB4972" s="34">
        <f t="shared" ca="1" si="4749"/>
        <v>0.34180796401031149</v>
      </c>
      <c r="AC4972" s="34">
        <f t="shared" ca="1" si="4749"/>
        <v>0.34339351106310823</v>
      </c>
      <c r="AD4972" s="34">
        <f t="shared" ca="1" si="4749"/>
        <v>0.34493035986379189</v>
      </c>
      <c r="AE4972" s="34">
        <f t="shared" ca="1" si="4749"/>
        <v>0.34641990924215066</v>
      </c>
      <c r="AF4972" s="34">
        <f t="shared" ca="1" si="4749"/>
        <v>0.34786353280893323</v>
      </c>
      <c r="AG4972" s="34">
        <f t="shared" ca="1" si="4749"/>
        <v>0.34926257798310695</v>
      </c>
      <c r="AH4972" s="34">
        <f t="shared" ca="1" si="4749"/>
        <v>0.35061836517986494</v>
      </c>
      <c r="AI4972" s="34">
        <f t="shared" ca="1" si="4749"/>
        <v>0.35193218714688979</v>
      </c>
      <c r="AJ4972" s="34">
        <f t="shared" ca="1" si="4749"/>
        <v>0.35320530843700432</v>
      </c>
      <c r="AK4972" s="34">
        <f t="shared" ca="1" si="4749"/>
        <v>0.35443896500596034</v>
      </c>
      <c r="AL4972" s="34">
        <f t="shared" ca="1" si="4749"/>
        <v>0.35563436392472847</v>
      </c>
      <c r="AM4972" s="34">
        <f t="shared" ca="1" si="4749"/>
        <v>0.35679268319625607</v>
      </c>
      <c r="AN4972" s="34">
        <f t="shared" ref="AN4972:BF4972" ca="1" si="4750">AN4712*AN3329</f>
        <v>0.3579150716672535</v>
      </c>
      <c r="AO4972" s="34">
        <f t="shared" ca="1" si="4750"/>
        <v>0.35900264902613865</v>
      </c>
      <c r="AP4972" s="34">
        <f t="shared" ca="1" si="4750"/>
        <v>0.36005650587883292</v>
      </c>
      <c r="AQ4972" s="34">
        <f t="shared" ca="1" si="4750"/>
        <v>0.36107770389463617</v>
      </c>
      <c r="AR4972" s="34">
        <f t="shared" ca="1" si="4750"/>
        <v>0.36206727601492944</v>
      </c>
      <c r="AS4972" s="34">
        <f t="shared" ca="1" si="4750"/>
        <v>0.36302622671794904</v>
      </c>
      <c r="AT4972" s="34">
        <f t="shared" ca="1" si="4750"/>
        <v>0.36395553233335382</v>
      </c>
      <c r="AU4972" s="34">
        <f t="shared" ca="1" si="4750"/>
        <v>0.36485614140075845</v>
      </c>
      <c r="AV4972" s="34">
        <f t="shared" ca="1" si="4750"/>
        <v>0.36572897506683993</v>
      </c>
      <c r="AW4972" s="34">
        <f t="shared" ca="1" si="4750"/>
        <v>0.36657492751603066</v>
      </c>
      <c r="AX4972" s="34">
        <f t="shared" ca="1" si="4750"/>
        <v>0.36739486643020286</v>
      </c>
      <c r="AY4972" s="34">
        <f t="shared" ca="1" si="4750"/>
        <v>0.36818963347311229</v>
      </c>
      <c r="AZ4972" s="34">
        <f t="shared" ca="1" si="4750"/>
        <v>0.36896004479571543</v>
      </c>
      <c r="BA4972" s="34">
        <f t="shared" ca="1" si="4750"/>
        <v>0.36970689155880015</v>
      </c>
      <c r="BB4972" s="34">
        <f t="shared" ca="1" si="4750"/>
        <v>0.37043094046967262</v>
      </c>
      <c r="BC4972" s="34">
        <f t="shared" ca="1" si="4750"/>
        <v>0.37113293432993116</v>
      </c>
      <c r="BD4972" s="34">
        <f t="shared" ca="1" si="4750"/>
        <v>0.37181359259162289</v>
      </c>
      <c r="BE4972" s="34">
        <f t="shared" ca="1" si="4750"/>
        <v>0.37247361191933093</v>
      </c>
      <c r="BF4972" s="34">
        <f t="shared" ca="1" si="4750"/>
        <v>0.37311366675597052</v>
      </c>
    </row>
    <row r="4973" spans="1:58" x14ac:dyDescent="0.2">
      <c r="A4973" s="9" t="str">
        <f t="shared" si="4725"/>
        <v>Tonga</v>
      </c>
      <c r="C4973" s="41">
        <f t="shared" ca="1" si="4742"/>
        <v>1.6624656213598921</v>
      </c>
      <c r="D4973" s="41">
        <f t="shared" ca="1" si="4742"/>
        <v>1.6865140312081044</v>
      </c>
      <c r="E4973" s="41">
        <f t="shared" ca="1" si="4742"/>
        <v>1.7100113815664222</v>
      </c>
      <c r="F4973" s="41">
        <f t="shared" ca="1" si="4742"/>
        <v>1.7329538753662836</v>
      </c>
      <c r="G4973" s="41">
        <f t="shared" ca="1" si="4742"/>
        <v>1.7553386299720721</v>
      </c>
      <c r="H4973" s="34">
        <f t="shared" ref="H4973:AM4973" ca="1" si="4751">H4713*H3330</f>
        <v>1.7351410591426559</v>
      </c>
      <c r="I4973" s="34">
        <f t="shared" ca="1" si="4751"/>
        <v>1.7566418841122837</v>
      </c>
      <c r="J4973" s="34">
        <f t="shared" ca="1" si="4751"/>
        <v>1.7776016548559845</v>
      </c>
      <c r="K4973" s="34">
        <f t="shared" ca="1" si="4751"/>
        <v>1.8280911709295569</v>
      </c>
      <c r="L4973" s="34">
        <f t="shared" ca="1" si="4751"/>
        <v>1.8465252807625758</v>
      </c>
      <c r="M4973" s="34">
        <f t="shared" ca="1" si="4751"/>
        <v>1.8644239766047075</v>
      </c>
      <c r="N4973" s="34">
        <f t="shared" ca="1" si="4751"/>
        <v>1.8817902042283279</v>
      </c>
      <c r="O4973" s="34">
        <f t="shared" ca="1" si="4751"/>
        <v>1.8986272890954812</v>
      </c>
      <c r="P4973" s="34">
        <f t="shared" ca="1" si="4751"/>
        <v>1.9149388980223847</v>
      </c>
      <c r="Q4973" s="34">
        <f t="shared" ca="1" si="4751"/>
        <v>1.9152924677285723</v>
      </c>
      <c r="R4973" s="34">
        <f t="shared" ca="1" si="4751"/>
        <v>1.9646859551366815</v>
      </c>
      <c r="S4973" s="34">
        <f t="shared" ca="1" si="4751"/>
        <v>1.9804119933328268</v>
      </c>
      <c r="T4973" s="34">
        <f t="shared" ca="1" si="4751"/>
        <v>1.9956020371455208</v>
      </c>
      <c r="U4973" s="34">
        <f t="shared" ca="1" si="4751"/>
        <v>2.010260720400515</v>
      </c>
      <c r="V4973" s="34">
        <f t="shared" ca="1" si="4751"/>
        <v>2.0243929115230492</v>
      </c>
      <c r="W4973" s="34">
        <f t="shared" ca="1" si="4751"/>
        <v>2.0380036837393565</v>
      </c>
      <c r="X4973" s="34">
        <f t="shared" ca="1" si="4751"/>
        <v>2.0510982871394061</v>
      </c>
      <c r="Y4973" s="34">
        <f t="shared" ca="1" si="4751"/>
        <v>2.0636821225452002</v>
      </c>
      <c r="Z4973" s="34">
        <f t="shared" ca="1" si="4751"/>
        <v>2.0757607171261263</v>
      </c>
      <c r="AA4973" s="34">
        <f t="shared" ca="1" si="4751"/>
        <v>2.0873397016983133</v>
      </c>
      <c r="AB4973" s="34">
        <f t="shared" ca="1" si="4751"/>
        <v>2.0984247896433019</v>
      </c>
      <c r="AC4973" s="34">
        <f t="shared" ca="1" si="4751"/>
        <v>2.1090217573783221</v>
      </c>
      <c r="AD4973" s="34">
        <f t="shared" ca="1" si="4751"/>
        <v>2.1191364263108654</v>
      </c>
      <c r="AE4973" s="34">
        <f t="shared" ca="1" si="4751"/>
        <v>2.1287746462084618</v>
      </c>
      <c r="AF4973" s="34">
        <f t="shared" ca="1" si="4751"/>
        <v>2.1379422799154479</v>
      </c>
      <c r="AG4973" s="34">
        <f t="shared" ca="1" si="4751"/>
        <v>2.1466451893476952</v>
      </c>
      <c r="AH4973" s="34">
        <f t="shared" ca="1" si="4751"/>
        <v>2.1548892226985763</v>
      </c>
      <c r="AI4973" s="34">
        <f t="shared" ca="1" si="4751"/>
        <v>2.1626802027893732</v>
      </c>
      <c r="AJ4973" s="34">
        <f t="shared" ca="1" si="4751"/>
        <v>2.17002391649961</v>
      </c>
      <c r="AK4973" s="34">
        <f t="shared" ca="1" si="4751"/>
        <v>2.17692610521323</v>
      </c>
      <c r="AL4973" s="34">
        <f t="shared" ca="1" si="4751"/>
        <v>2.1833924562198628</v>
      </c>
      <c r="AM4973" s="34">
        <f t="shared" ca="1" si="4751"/>
        <v>2.1894285950112069</v>
      </c>
      <c r="AN4973" s="34">
        <f t="shared" ref="AN4973:BF4973" ca="1" si="4752">AN4713*AN3330</f>
        <v>2.1950400784155568</v>
      </c>
      <c r="AO4973" s="34">
        <f t="shared" ca="1" si="4752"/>
        <v>2.2002323885144239</v>
      </c>
      <c r="AP4973" s="34">
        <f t="shared" ca="1" si="4752"/>
        <v>2.2050109272890444</v>
      </c>
      <c r="AQ4973" s="34">
        <f t="shared" ca="1" si="4752"/>
        <v>2.2093810119455748</v>
      </c>
      <c r="AR4973" s="34">
        <f t="shared" ca="1" si="4752"/>
        <v>2.2133478708710421</v>
      </c>
      <c r="AS4973" s="34">
        <f t="shared" ca="1" si="4752"/>
        <v>2.2169166401731277</v>
      </c>
      <c r="AT4973" s="34">
        <f t="shared" ca="1" si="4752"/>
        <v>2.2200923607607654</v>
      </c>
      <c r="AU4973" s="34">
        <f t="shared" ca="1" si="4752"/>
        <v>2.2228799759235245</v>
      </c>
      <c r="AV4973" s="34">
        <f t="shared" ca="1" si="4752"/>
        <v>2.225284329370913</v>
      </c>
      <c r="AW4973" s="34">
        <f t="shared" ca="1" si="4752"/>
        <v>2.2273101636936383</v>
      </c>
      <c r="AX4973" s="34">
        <f t="shared" ca="1" si="4752"/>
        <v>2.2289621192125861</v>
      </c>
      <c r="AY4973" s="34">
        <f t="shared" ca="1" si="4752"/>
        <v>2.2302447331820603</v>
      </c>
      <c r="AZ4973" s="34">
        <f t="shared" ca="1" si="4752"/>
        <v>2.2311624393167619</v>
      </c>
      <c r="BA4973" s="34">
        <f t="shared" ca="1" si="4752"/>
        <v>2.2317195676126191</v>
      </c>
      <c r="BB4973" s="34">
        <f t="shared" ca="1" si="4752"/>
        <v>2.2319203444350508</v>
      </c>
      <c r="BC4973" s="34">
        <f t="shared" ca="1" si="4752"/>
        <v>2.2317688928487129</v>
      </c>
      <c r="BD4973" s="34">
        <f t="shared" ca="1" si="4752"/>
        <v>2.2312692331654396</v>
      </c>
      <c r="BE4973" s="34">
        <f t="shared" ca="1" si="4752"/>
        <v>2.2304252836874014</v>
      </c>
      <c r="BF4973" s="34">
        <f t="shared" ca="1" si="4752"/>
        <v>2.2292408616256818</v>
      </c>
    </row>
    <row r="4974" spans="1:58" x14ac:dyDescent="0.2">
      <c r="A4974" s="9" t="str">
        <f t="shared" si="4725"/>
        <v>Trinidad and Tobago</v>
      </c>
      <c r="C4974" s="41">
        <f t="shared" ca="1" si="4742"/>
        <v>15.873451353205811</v>
      </c>
      <c r="D4974" s="41">
        <f t="shared" ca="1" si="4742"/>
        <v>15.771958033600159</v>
      </c>
      <c r="E4974" s="41">
        <f t="shared" ca="1" si="4742"/>
        <v>15.666917068211728</v>
      </c>
      <c r="F4974" s="41">
        <f t="shared" ca="1" si="4742"/>
        <v>15.558645086500546</v>
      </c>
      <c r="G4974" s="41">
        <f t="shared" ca="1" si="4742"/>
        <v>15.447450491312045</v>
      </c>
      <c r="H4974" s="34">
        <f t="shared" ref="H4974:AM4974" ca="1" si="4753">H4714*H3331</f>
        <v>12.527061037602518</v>
      </c>
      <c r="I4974" s="34">
        <f t="shared" ca="1" si="4753"/>
        <v>12.469188058829527</v>
      </c>
      <c r="J4974" s="34">
        <f t="shared" ca="1" si="4753"/>
        <v>12.408672298919477</v>
      </c>
      <c r="K4974" s="34">
        <f t="shared" ca="1" si="4753"/>
        <v>13.597323079019572</v>
      </c>
      <c r="L4974" s="34">
        <f t="shared" ca="1" si="4753"/>
        <v>13.759324931914328</v>
      </c>
      <c r="M4974" s="34">
        <f t="shared" ca="1" si="4753"/>
        <v>13.906514337170162</v>
      </c>
      <c r="N4974" s="34">
        <f t="shared" ca="1" si="4753"/>
        <v>14.038207148829294</v>
      </c>
      <c r="O4974" s="34">
        <f t="shared" ca="1" si="4753"/>
        <v>14.153811985054649</v>
      </c>
      <c r="P4974" s="34">
        <f t="shared" ca="1" si="4753"/>
        <v>14.252843849512619</v>
      </c>
      <c r="Q4974" s="34">
        <f t="shared" ca="1" si="4753"/>
        <v>14.022974756186116</v>
      </c>
      <c r="R4974" s="34">
        <f t="shared" ca="1" si="4753"/>
        <v>14.111122594947968</v>
      </c>
      <c r="S4974" s="34">
        <f t="shared" ca="1" si="4753"/>
        <v>13.985822765570832</v>
      </c>
      <c r="T4974" s="34">
        <f t="shared" ca="1" si="4753"/>
        <v>13.860840813009517</v>
      </c>
      <c r="U4974" s="34">
        <f t="shared" ca="1" si="4753"/>
        <v>13.736369258379163</v>
      </c>
      <c r="V4974" s="34">
        <f t="shared" ca="1" si="4753"/>
        <v>13.61259323017731</v>
      </c>
      <c r="W4974" s="34">
        <f t="shared" ca="1" si="4753"/>
        <v>13.489690651355886</v>
      </c>
      <c r="X4974" s="34">
        <f t="shared" ca="1" si="4753"/>
        <v>13.367832431545267</v>
      </c>
      <c r="Y4974" s="34">
        <f t="shared" ca="1" si="4753"/>
        <v>13.247182663142265</v>
      </c>
      <c r="Z4974" s="34">
        <f t="shared" ca="1" si="4753"/>
        <v>13.127898820072513</v>
      </c>
      <c r="AA4974" s="34">
        <f t="shared" ca="1" si="4753"/>
        <v>13.010131958190652</v>
      </c>
      <c r="AB4974" s="34">
        <f t="shared" ca="1" si="4753"/>
        <v>12.894026916351889</v>
      </c>
      <c r="AC4974" s="34">
        <f t="shared" ca="1" si="4753"/>
        <v>12.779722517326508</v>
      </c>
      <c r="AD4974" s="34">
        <f t="shared" ca="1" si="4753"/>
        <v>12.667351767796923</v>
      </c>
      <c r="AE4974" s="34">
        <f t="shared" ca="1" si="4753"/>
        <v>12.557042056778918</v>
      </c>
      <c r="AF4974" s="34">
        <f t="shared" ca="1" si="4753"/>
        <v>12.448915351880926</v>
      </c>
      <c r="AG4974" s="34">
        <f t="shared" ca="1" si="4753"/>
        <v>12.343088392904425</v>
      </c>
      <c r="AH4974" s="34">
        <f t="shared" ca="1" si="4753"/>
        <v>12.239672882329838</v>
      </c>
      <c r="AI4974" s="34">
        <f t="shared" ca="1" si="4753"/>
        <v>12.138775672332102</v>
      </c>
      <c r="AJ4974" s="34">
        <f t="shared" ca="1" si="4753"/>
        <v>12.04049894798691</v>
      </c>
      <c r="AK4974" s="34">
        <f t="shared" ca="1" si="4753"/>
        <v>11.944940406418082</v>
      </c>
      <c r="AL4974" s="34">
        <f t="shared" ca="1" si="4753"/>
        <v>11.852193431656415</v>
      </c>
      <c r="AM4974" s="34">
        <f t="shared" ca="1" si="4753"/>
        <v>11.762347265038333</v>
      </c>
      <c r="AN4974" s="34">
        <f t="shared" ref="AN4974:BF4974" ca="1" si="4754">AN4714*AN3331</f>
        <v>11.675487171002198</v>
      </c>
      <c r="AO4974" s="34">
        <f t="shared" ca="1" si="4754"/>
        <v>11.591694598190154</v>
      </c>
      <c r="AP4974" s="34">
        <f t="shared" ca="1" si="4754"/>
        <v>11.511047335766817</v>
      </c>
      <c r="AQ4974" s="34">
        <f t="shared" ca="1" si="4754"/>
        <v>11.433619664931786</v>
      </c>
      <c r="AR4974" s="34">
        <f t="shared" ca="1" si="4754"/>
        <v>11.359482505586639</v>
      </c>
      <c r="AS4974" s="34">
        <f t="shared" ca="1" si="4754"/>
        <v>11.288703558176811</v>
      </c>
      <c r="AT4974" s="34">
        <f t="shared" ca="1" si="4754"/>
        <v>11.221347440720312</v>
      </c>
      <c r="AU4974" s="34">
        <f t="shared" ca="1" si="4754"/>
        <v>11.15747582106739</v>
      </c>
      <c r="AV4974" s="34">
        <f t="shared" ca="1" si="4754"/>
        <v>11.097147544440672</v>
      </c>
      <c r="AW4974" s="34">
        <f t="shared" ca="1" si="4754"/>
        <v>11.040418756333597</v>
      </c>
      <c r="AX4974" s="34">
        <f t="shared" ca="1" si="4754"/>
        <v>10.987343020827533</v>
      </c>
      <c r="AY4974" s="34">
        <f t="shared" ca="1" si="4754"/>
        <v>10.937971434435745</v>
      </c>
      <c r="AZ4974" s="34">
        <f t="shared" ca="1" si="4754"/>
        <v>10.892352735548311</v>
      </c>
      <c r="BA4974" s="34">
        <f t="shared" ca="1" si="4754"/>
        <v>10.850533409597016</v>
      </c>
      <c r="BB4974" s="34">
        <f t="shared" ca="1" si="4754"/>
        <v>10.812557790036148</v>
      </c>
      <c r="BC4974" s="34">
        <f t="shared" ca="1" si="4754"/>
        <v>10.778468155254696</v>
      </c>
      <c r="BD4974" s="34">
        <f t="shared" ca="1" si="4754"/>
        <v>10.748304821529214</v>
      </c>
      <c r="BE4974" s="34">
        <f t="shared" ca="1" si="4754"/>
        <v>10.722106232144515</v>
      </c>
      <c r="BF4974" s="34">
        <f t="shared" ca="1" si="4754"/>
        <v>10.699909042782158</v>
      </c>
    </row>
    <row r="4975" spans="1:58" x14ac:dyDescent="0.2">
      <c r="A4975" s="9" t="str">
        <f t="shared" si="4725"/>
        <v>Tunisia</v>
      </c>
      <c r="C4975" s="41">
        <f t="shared" ca="1" si="4742"/>
        <v>90.223106398509202</v>
      </c>
      <c r="D4975" s="41">
        <f t="shared" ca="1" si="4742"/>
        <v>92.095440742817445</v>
      </c>
      <c r="E4975" s="41">
        <f t="shared" ca="1" si="4742"/>
        <v>93.912757361770161</v>
      </c>
      <c r="F4975" s="41">
        <f t="shared" ca="1" si="4742"/>
        <v>95.673915605115013</v>
      </c>
      <c r="G4975" s="41">
        <f t="shared" ca="1" si="4742"/>
        <v>97.378010158888856</v>
      </c>
      <c r="H4975" s="34">
        <f t="shared" ref="H4975:AM4975" ca="1" si="4755">H4715*H3332</f>
        <v>76.892600584928374</v>
      </c>
      <c r="I4975" s="34">
        <f t="shared" ca="1" si="4755"/>
        <v>78.356273579423814</v>
      </c>
      <c r="J4975" s="34">
        <f t="shared" ca="1" si="4755"/>
        <v>79.784033100681654</v>
      </c>
      <c r="K4975" s="34">
        <f t="shared" ca="1" si="4755"/>
        <v>93.540180456487818</v>
      </c>
      <c r="L4975" s="34">
        <f t="shared" ca="1" si="4755"/>
        <v>96.671974291969448</v>
      </c>
      <c r="M4975" s="34">
        <f t="shared" ca="1" si="4755"/>
        <v>99.783186532588118</v>
      </c>
      <c r="N4975" s="34">
        <f t="shared" ca="1" si="4755"/>
        <v>102.86535873035047</v>
      </c>
      <c r="O4975" s="34">
        <f t="shared" ca="1" si="4755"/>
        <v>105.90993886380438</v>
      </c>
      <c r="P4975" s="34">
        <f t="shared" ca="1" si="4755"/>
        <v>108.90833741788633</v>
      </c>
      <c r="Q4975" s="34">
        <f t="shared" ca="1" si="4755"/>
        <v>108.86463995089078</v>
      </c>
      <c r="R4975" s="34">
        <f t="shared" ca="1" si="4755"/>
        <v>112.30202587900506</v>
      </c>
      <c r="S4975" s="34">
        <f t="shared" ca="1" si="4755"/>
        <v>113.32186881853058</v>
      </c>
      <c r="T4975" s="34">
        <f t="shared" ca="1" si="4755"/>
        <v>114.28936627017443</v>
      </c>
      <c r="U4975" s="34">
        <f t="shared" ca="1" si="4755"/>
        <v>115.20575371511431</v>
      </c>
      <c r="V4975" s="34">
        <f t="shared" ca="1" si="4755"/>
        <v>116.07233811289807</v>
      </c>
      <c r="W4975" s="34">
        <f t="shared" ca="1" si="4755"/>
        <v>116.8904886997246</v>
      </c>
      <c r="X4975" s="34">
        <f t="shared" ca="1" si="4755"/>
        <v>117.66162825094715</v>
      </c>
      <c r="Y4975" s="34">
        <f t="shared" ca="1" si="4755"/>
        <v>118.38722481896924</v>
      </c>
      <c r="Z4975" s="34">
        <f t="shared" ca="1" si="4755"/>
        <v>119.06878395249144</v>
      </c>
      <c r="AA4975" s="34">
        <f t="shared" ca="1" si="4755"/>
        <v>119.70784139867101</v>
      </c>
      <c r="AB4975" s="34">
        <f t="shared" ca="1" si="4755"/>
        <v>120.30595628565685</v>
      </c>
      <c r="AC4975" s="34">
        <f t="shared" ca="1" si="4755"/>
        <v>120.8647047796303</v>
      </c>
      <c r="AD4975" s="34">
        <f t="shared" ca="1" si="4755"/>
        <v>121.38567420738158</v>
      </c>
      <c r="AE4975" s="34">
        <f t="shared" ca="1" si="4755"/>
        <v>121.87045763305991</v>
      </c>
      <c r="AF4975" s="34">
        <f t="shared" ca="1" si="4755"/>
        <v>122.32064887550344</v>
      </c>
      <c r="AG4975" s="34">
        <f t="shared" ca="1" si="4755"/>
        <v>122.73783795096794</v>
      </c>
      <c r="AH4975" s="34">
        <f t="shared" ca="1" si="4755"/>
        <v>123.12360692457317</v>
      </c>
      <c r="AI4975" s="34">
        <f t="shared" ca="1" si="4755"/>
        <v>123.47952615286877</v>
      </c>
      <c r="AJ4975" s="34">
        <f t="shared" ca="1" si="4755"/>
        <v>123.8071508990199</v>
      </c>
      <c r="AK4975" s="34">
        <f t="shared" ca="1" si="4755"/>
        <v>124.10801830173686</v>
      </c>
      <c r="AL4975" s="34">
        <f t="shared" ca="1" si="4755"/>
        <v>124.38364467864696</v>
      </c>
      <c r="AM4975" s="34">
        <f t="shared" ca="1" si="4755"/>
        <v>124.63552314485338</v>
      </c>
      <c r="AN4975" s="34">
        <f t="shared" ref="AN4975:BF4975" ca="1" si="4756">AN4715*AN3332</f>
        <v>124.86512152736536</v>
      </c>
      <c r="AO4975" s="34">
        <f t="shared" ca="1" si="4756"/>
        <v>125.07388055645013</v>
      </c>
      <c r="AP4975" s="34">
        <f t="shared" ca="1" si="4756"/>
        <v>125.26321231516414</v>
      </c>
      <c r="AQ4975" s="34">
        <f t="shared" ca="1" si="4756"/>
        <v>125.43449892892028</v>
      </c>
      <c r="AR4975" s="34">
        <f t="shared" ca="1" si="4756"/>
        <v>125.5890914773402</v>
      </c>
      <c r="AS4975" s="34">
        <f t="shared" ca="1" si="4756"/>
        <v>125.7283091113983</v>
      </c>
      <c r="AT4975" s="34">
        <f t="shared" ca="1" si="4756"/>
        <v>125.85343835937731</v>
      </c>
      <c r="AU4975" s="34">
        <f t="shared" ca="1" si="4756"/>
        <v>125.96573260600891</v>
      </c>
      <c r="AV4975" s="34">
        <f t="shared" ca="1" si="4756"/>
        <v>126.06641172975493</v>
      </c>
      <c r="AW4975" s="34">
        <f t="shared" ca="1" si="4756"/>
        <v>126.15666188408632</v>
      </c>
      <c r="AX4975" s="34">
        <f t="shared" ca="1" si="4756"/>
        <v>126.23763540922626</v>
      </c>
      <c r="AY4975" s="34">
        <f t="shared" ca="1" si="4756"/>
        <v>126.31045086173845</v>
      </c>
      <c r="AZ4975" s="34">
        <f t="shared" ca="1" si="4756"/>
        <v>126.37619314994463</v>
      </c>
      <c r="BA4975" s="34">
        <f t="shared" ca="1" si="4756"/>
        <v>126.43591376405716</v>
      </c>
      <c r="BB4975" s="34">
        <f t="shared" ca="1" si="4756"/>
        <v>126.49063109048697</v>
      </c>
      <c r="BC4975" s="34">
        <f t="shared" ca="1" si="4756"/>
        <v>126.54133080065637</v>
      </c>
      <c r="BD4975" s="34">
        <f t="shared" ca="1" si="4756"/>
        <v>126.5889663051764</v>
      </c>
      <c r="BE4975" s="34">
        <f t="shared" ca="1" si="4756"/>
        <v>126.63445926507242</v>
      </c>
      <c r="BF4975" s="34">
        <f t="shared" ca="1" si="4756"/>
        <v>126.67870015221881</v>
      </c>
    </row>
    <row r="4976" spans="1:58" x14ac:dyDescent="0.2">
      <c r="A4976" s="9" t="str">
        <f t="shared" si="4725"/>
        <v>Turkey</v>
      </c>
      <c r="C4976" s="41">
        <f t="shared" ca="1" si="4742"/>
        <v>1019.3250372094839</v>
      </c>
      <c r="D4976" s="41">
        <f t="shared" ca="1" si="4742"/>
        <v>1022.2141769216114</v>
      </c>
      <c r="E4976" s="41">
        <f t="shared" ca="1" si="4742"/>
        <v>1024.7132123395229</v>
      </c>
      <c r="F4976" s="41">
        <f t="shared" ca="1" si="4742"/>
        <v>1026.8351576801992</v>
      </c>
      <c r="G4976" s="41">
        <f t="shared" ca="1" si="4742"/>
        <v>1028.5930573658809</v>
      </c>
      <c r="H4976" s="34">
        <f t="shared" ref="H4976:AM4976" ca="1" si="4757">H4716*H3333</f>
        <v>828.96658031987181</v>
      </c>
      <c r="I4976" s="34">
        <f t="shared" ca="1" si="4757"/>
        <v>832.45727071874614</v>
      </c>
      <c r="J4976" s="34">
        <f t="shared" ca="1" si="4757"/>
        <v>835.66880863166932</v>
      </c>
      <c r="K4976" s="34">
        <f t="shared" ca="1" si="4757"/>
        <v>964.09051271751605</v>
      </c>
      <c r="L4976" s="34">
        <f t="shared" ca="1" si="4757"/>
        <v>976.94654947785364</v>
      </c>
      <c r="M4976" s="34">
        <f t="shared" ca="1" si="4757"/>
        <v>989.13562476100526</v>
      </c>
      <c r="N4976" s="34">
        <f t="shared" ca="1" si="4757"/>
        <v>1000.6352859150218</v>
      </c>
      <c r="O4976" s="34">
        <f t="shared" ca="1" si="4757"/>
        <v>1011.425599795122</v>
      </c>
      <c r="P4976" s="34">
        <f t="shared" ca="1" si="4757"/>
        <v>1021.4893145633115</v>
      </c>
      <c r="Q4976" s="34">
        <f t="shared" ca="1" si="4757"/>
        <v>1011.9105626819477</v>
      </c>
      <c r="R4976" s="34">
        <f t="shared" ca="1" si="4757"/>
        <v>1027.5632987721629</v>
      </c>
      <c r="S4976" s="34">
        <f t="shared" ca="1" si="4757"/>
        <v>1025.9375398889292</v>
      </c>
      <c r="T4976" s="34">
        <f t="shared" ca="1" si="4757"/>
        <v>1024.1065673659439</v>
      </c>
      <c r="U4976" s="34">
        <f t="shared" ca="1" si="4757"/>
        <v>1022.0811061474037</v>
      </c>
      <c r="V4976" s="34">
        <f t="shared" ca="1" si="4757"/>
        <v>1019.871615584722</v>
      </c>
      <c r="W4976" s="34">
        <f t="shared" ca="1" si="4757"/>
        <v>1017.4882856157313</v>
      </c>
      <c r="X4976" s="34">
        <f t="shared" ca="1" si="4757"/>
        <v>1014.9410341696049</v>
      </c>
      <c r="Y4976" s="34">
        <f t="shared" ca="1" si="4757"/>
        <v>1012.2395056869509</v>
      </c>
      <c r="Z4976" s="34">
        <f t="shared" ca="1" si="4757"/>
        <v>1009.393070650017</v>
      </c>
      <c r="AA4976" s="34">
        <f t="shared" ca="1" si="4757"/>
        <v>1006.4108260246099</v>
      </c>
      <c r="AB4976" s="34">
        <f t="shared" ca="1" si="4757"/>
        <v>1003.3015965207119</v>
      </c>
      <c r="AC4976" s="34">
        <f t="shared" ca="1" si="4757"/>
        <v>1000.0739365852666</v>
      </c>
      <c r="AD4976" s="34">
        <f t="shared" ca="1" si="4757"/>
        <v>996.73613304572439</v>
      </c>
      <c r="AE4976" s="34">
        <f t="shared" ca="1" si="4757"/>
        <v>993.29620832912826</v>
      </c>
      <c r="AF4976" s="34">
        <f t="shared" ca="1" si="4757"/>
        <v>989.76192418625976</v>
      </c>
      <c r="AG4976" s="34">
        <f t="shared" ca="1" si="4757"/>
        <v>986.14078585617199</v>
      </c>
      <c r="AH4976" s="34">
        <f t="shared" ca="1" si="4757"/>
        <v>982.44004661074655</v>
      </c>
      <c r="AI4976" s="34">
        <f t="shared" ca="1" si="4757"/>
        <v>978.66671262427326</v>
      </c>
      <c r="AJ4976" s="34">
        <f t="shared" ca="1" si="4757"/>
        <v>974.82754811689631</v>
      </c>
      <c r="AK4976" s="34">
        <f t="shared" ca="1" si="4757"/>
        <v>970.92908072567172</v>
      </c>
      <c r="AL4976" s="34">
        <f t="shared" ca="1" si="4757"/>
        <v>966.97760706036047</v>
      </c>
      <c r="AM4976" s="34">
        <f t="shared" ca="1" si="4757"/>
        <v>962.97919840549946</v>
      </c>
      <c r="AN4976" s="34">
        <f t="shared" ref="AN4976:BF4976" ca="1" si="4758">AN4716*AN3333</f>
        <v>958.93970653322765</v>
      </c>
      <c r="AO4976" s="34">
        <f t="shared" ca="1" si="4758"/>
        <v>954.86476959530432</v>
      </c>
      <c r="AP4976" s="34">
        <f t="shared" ca="1" si="4758"/>
        <v>950.75981806523703</v>
      </c>
      <c r="AQ4976" s="34">
        <f t="shared" ca="1" si="4758"/>
        <v>946.63008070499143</v>
      </c>
      <c r="AR4976" s="34">
        <f t="shared" ca="1" si="4758"/>
        <v>942.48059053279974</v>
      </c>
      <c r="AS4976" s="34">
        <f t="shared" ca="1" si="4758"/>
        <v>938.31619077175378</v>
      </c>
      <c r="AT4976" s="34">
        <f t="shared" ca="1" si="4758"/>
        <v>934.14154076053023</v>
      </c>
      <c r="AU4976" s="34">
        <f t="shared" ca="1" si="4758"/>
        <v>929.96112181040189</v>
      </c>
      <c r="AV4976" s="34">
        <f t="shared" ca="1" si="4758"/>
        <v>925.7792429939999</v>
      </c>
      <c r="AW4976" s="34">
        <f t="shared" ca="1" si="4758"/>
        <v>921.60004685377874</v>
      </c>
      <c r="AX4976" s="34">
        <f t="shared" ca="1" si="4758"/>
        <v>917.42751501913074</v>
      </c>
      <c r="AY4976" s="34">
        <f t="shared" ca="1" si="4758"/>
        <v>913.26547372330106</v>
      </c>
      <c r="AZ4976" s="34">
        <f t="shared" ca="1" si="4758"/>
        <v>909.11759921196267</v>
      </c>
      <c r="BA4976" s="34">
        <f t="shared" ca="1" si="4758"/>
        <v>904.98742303726908</v>
      </c>
      <c r="BB4976" s="34">
        <f t="shared" ca="1" si="4758"/>
        <v>900.87833723166739</v>
      </c>
      <c r="BC4976" s="34">
        <f t="shared" ca="1" si="4758"/>
        <v>896.79359935748323</v>
      </c>
      <c r="BD4976" s="34">
        <f t="shared" ca="1" si="4758"/>
        <v>892.73633742855418</v>
      </c>
      <c r="BE4976" s="34">
        <f t="shared" ca="1" si="4758"/>
        <v>888.70955470171896</v>
      </c>
      <c r="BF4976" s="34">
        <f t="shared" ca="1" si="4758"/>
        <v>884.71613433604773</v>
      </c>
    </row>
    <row r="4977" spans="1:58" x14ac:dyDescent="0.2">
      <c r="A4977" s="9" t="str">
        <f t="shared" si="4725"/>
        <v>Turkmenistan</v>
      </c>
      <c r="C4977" s="41">
        <f t="shared" ca="1" si="4742"/>
        <v>99.872585036335806</v>
      </c>
      <c r="D4977" s="41">
        <f t="shared" ca="1" si="4742"/>
        <v>100.42313990548023</v>
      </c>
      <c r="E4977" s="41">
        <f t="shared" ca="1" si="4742"/>
        <v>100.94349376353694</v>
      </c>
      <c r="F4977" s="41">
        <f t="shared" ca="1" si="4742"/>
        <v>101.43452349380026</v>
      </c>
      <c r="G4977" s="41">
        <f t="shared" ca="1" si="4742"/>
        <v>101.89711012960842</v>
      </c>
      <c r="H4977" s="34">
        <f t="shared" ref="H4977:AM4977" ca="1" si="4759">H4717*H3334</f>
        <v>102.25356828622678</v>
      </c>
      <c r="I4977" s="34">
        <f t="shared" ca="1" si="4759"/>
        <v>102.66305583054637</v>
      </c>
      <c r="J4977" s="34">
        <f t="shared" ca="1" si="4759"/>
        <v>103.04674998559442</v>
      </c>
      <c r="K4977" s="34">
        <f t="shared" ca="1" si="4759"/>
        <v>103.43391943470668</v>
      </c>
      <c r="L4977" s="34">
        <f t="shared" ca="1" si="4759"/>
        <v>103.59726756016909</v>
      </c>
      <c r="M4977" s="34">
        <f t="shared" ca="1" si="4759"/>
        <v>103.7424801750706</v>
      </c>
      <c r="N4977" s="34">
        <f t="shared" ca="1" si="4759"/>
        <v>103.8703629805095</v>
      </c>
      <c r="O4977" s="34">
        <f t="shared" ca="1" si="4759"/>
        <v>103.98169940502039</v>
      </c>
      <c r="P4977" s="34">
        <f t="shared" ca="1" si="4759"/>
        <v>104.07725056959478</v>
      </c>
      <c r="Q4977" s="34">
        <f t="shared" ca="1" si="4759"/>
        <v>103.47486109454309</v>
      </c>
      <c r="R4977" s="34">
        <f t="shared" ca="1" si="4759"/>
        <v>105.35750159973666</v>
      </c>
      <c r="S4977" s="34">
        <f t="shared" ca="1" si="4759"/>
        <v>105.54598715056709</v>
      </c>
      <c r="T4977" s="34">
        <f t="shared" ca="1" si="4759"/>
        <v>105.71692394996374</v>
      </c>
      <c r="U4977" s="34">
        <f t="shared" ca="1" si="4759"/>
        <v>105.87105964459258</v>
      </c>
      <c r="V4977" s="34">
        <f t="shared" ca="1" si="4759"/>
        <v>106.00912505947326</v>
      </c>
      <c r="W4977" s="34">
        <f t="shared" ca="1" si="4759"/>
        <v>106.13183386197178</v>
      </c>
      <c r="X4977" s="34">
        <f t="shared" ca="1" si="4759"/>
        <v>106.23988230909649</v>
      </c>
      <c r="Y4977" s="34">
        <f t="shared" ca="1" si="4759"/>
        <v>106.33394907094913</v>
      </c>
      <c r="Z4977" s="34">
        <f t="shared" ca="1" si="4759"/>
        <v>106.41469512349175</v>
      </c>
      <c r="AA4977" s="34">
        <f t="shared" ca="1" si="4759"/>
        <v>106.48276370425359</v>
      </c>
      <c r="AB4977" s="34">
        <f t="shared" ca="1" si="4759"/>
        <v>106.53878032490229</v>
      </c>
      <c r="AC4977" s="34">
        <f t="shared" ca="1" si="4759"/>
        <v>106.58335283505599</v>
      </c>
      <c r="AD4977" s="34">
        <f t="shared" ca="1" si="4759"/>
        <v>106.61707153199521</v>
      </c>
      <c r="AE4977" s="34">
        <f t="shared" ca="1" si="4759"/>
        <v>106.64050931136545</v>
      </c>
      <c r="AF4977" s="34">
        <f t="shared" ca="1" si="4759"/>
        <v>106.65422185422169</v>
      </c>
      <c r="AG4977" s="34">
        <f t="shared" ca="1" si="4759"/>
        <v>106.65874784617287</v>
      </c>
      <c r="AH4977" s="34">
        <f t="shared" ca="1" si="4759"/>
        <v>106.65460922461681</v>
      </c>
      <c r="AI4977" s="34">
        <f t="shared" ca="1" si="4759"/>
        <v>106.64231145043703</v>
      </c>
      <c r="AJ4977" s="34">
        <f t="shared" ca="1" si="4759"/>
        <v>106.62234380073579</v>
      </c>
      <c r="AK4977" s="34">
        <f t="shared" ca="1" si="4759"/>
        <v>106.59517967952979</v>
      </c>
      <c r="AL4977" s="34">
        <f t="shared" ca="1" si="4759"/>
        <v>106.56127694350897</v>
      </c>
      <c r="AM4977" s="34">
        <f t="shared" ca="1" si="4759"/>
        <v>106.52107824028255</v>
      </c>
      <c r="AN4977" s="34">
        <f t="shared" ref="AN4977:BF4977" ca="1" si="4760">AN4717*AN3334</f>
        <v>106.47501135668116</v>
      </c>
      <c r="AO4977" s="34">
        <f t="shared" ca="1" si="4760"/>
        <v>106.4234895749802</v>
      </c>
      <c r="AP4977" s="34">
        <f t="shared" ca="1" si="4760"/>
        <v>106.36691203502666</v>
      </c>
      <c r="AQ4977" s="34">
        <f t="shared" ca="1" si="4760"/>
        <v>106.30566410052242</v>
      </c>
      <c r="AR4977" s="34">
        <f t="shared" ca="1" si="4760"/>
        <v>106.24011772780634</v>
      </c>
      <c r="AS4977" s="34">
        <f t="shared" ca="1" si="4760"/>
        <v>106.17063183572621</v>
      </c>
      <c r="AT4977" s="34">
        <f t="shared" ca="1" si="4760"/>
        <v>106.09755267525631</v>
      </c>
      <c r="AU4977" s="34">
        <f t="shared" ca="1" si="4760"/>
        <v>106.0212141977413</v>
      </c>
      <c r="AV4977" s="34">
        <f t="shared" ca="1" si="4760"/>
        <v>105.94193842069211</v>
      </c>
      <c r="AW4977" s="34">
        <f t="shared" ca="1" si="4760"/>
        <v>105.86003579026367</v>
      </c>
      <c r="AX4977" s="34">
        <f t="shared" ca="1" si="4760"/>
        <v>105.77580553956915</v>
      </c>
      <c r="AY4977" s="34">
        <f t="shared" ca="1" si="4760"/>
        <v>105.68953604217228</v>
      </c>
      <c r="AZ4977" s="34">
        <f t="shared" ca="1" si="4760"/>
        <v>105.60150516010626</v>
      </c>
      <c r="BA4977" s="34">
        <f t="shared" ca="1" si="4760"/>
        <v>105.51198058593891</v>
      </c>
      <c r="BB4977" s="34">
        <f t="shared" ca="1" si="4760"/>
        <v>105.42122017839534</v>
      </c>
      <c r="BC4977" s="34">
        <f t="shared" ca="1" si="4760"/>
        <v>105.32947229120673</v>
      </c>
      <c r="BD4977" s="34">
        <f t="shared" ca="1" si="4760"/>
        <v>105.23697609483094</v>
      </c>
      <c r="BE4977" s="34">
        <f t="shared" ca="1" si="4760"/>
        <v>105.1439618908377</v>
      </c>
      <c r="BF4977" s="34">
        <f t="shared" ca="1" si="4760"/>
        <v>105.05065141871498</v>
      </c>
    </row>
    <row r="4978" spans="1:58" x14ac:dyDescent="0.2">
      <c r="A4978" s="9" t="str">
        <f t="shared" si="4725"/>
        <v>Turks and Caicos Islands</v>
      </c>
      <c r="C4978" s="41">
        <f t="shared" ca="1" si="4742"/>
        <v>0.64496730595571938</v>
      </c>
      <c r="D4978" s="41">
        <f t="shared" ca="1" si="4742"/>
        <v>0.64265979128167483</v>
      </c>
      <c r="E4978" s="41">
        <f t="shared" ca="1" si="4742"/>
        <v>0.64006795109087955</v>
      </c>
      <c r="F4978" s="41">
        <f t="shared" ca="1" si="4742"/>
        <v>0.63720419215901514</v>
      </c>
      <c r="G4978" s="41">
        <f t="shared" ca="1" si="4742"/>
        <v>0.63408080019206492</v>
      </c>
      <c r="H4978" s="34">
        <f t="shared" ref="H4978:AM4978" ca="1" si="4761">H4718*H3335</f>
        <v>0.51018944001454869</v>
      </c>
      <c r="I4978" s="34">
        <f t="shared" ca="1" si="4761"/>
        <v>0.50884779073147091</v>
      </c>
      <c r="J4978" s="34">
        <f t="shared" ca="1" si="4761"/>
        <v>0.50729258468933469</v>
      </c>
      <c r="K4978" s="34">
        <f t="shared" ca="1" si="4761"/>
        <v>0.50857493858429537</v>
      </c>
      <c r="L4978" s="34">
        <f t="shared" ca="1" si="4761"/>
        <v>0.52702405911777273</v>
      </c>
      <c r="M4978" s="34">
        <f t="shared" ca="1" si="4761"/>
        <v>0.54474689064693793</v>
      </c>
      <c r="N4978" s="34">
        <f t="shared" ca="1" si="4761"/>
        <v>0.56151665283412489</v>
      </c>
      <c r="O4978" s="34">
        <f t="shared" ca="1" si="4761"/>
        <v>0.57709962492439415</v>
      </c>
      <c r="P4978" s="34">
        <f t="shared" ca="1" si="4761"/>
        <v>0.59126254614251195</v>
      </c>
      <c r="Q4978" s="34">
        <f t="shared" ca="1" si="4761"/>
        <v>0.58143729799424748</v>
      </c>
      <c r="R4978" s="34">
        <f t="shared" ca="1" si="4761"/>
        <v>0.58591730551976628</v>
      </c>
      <c r="S4978" s="34">
        <f t="shared" ca="1" si="4761"/>
        <v>0.58056563509549142</v>
      </c>
      <c r="T4978" s="34">
        <f t="shared" ca="1" si="4761"/>
        <v>0.57509487077304444</v>
      </c>
      <c r="U4978" s="34">
        <f t="shared" ca="1" si="4761"/>
        <v>0.56951400857402201</v>
      </c>
      <c r="V4978" s="34">
        <f t="shared" ca="1" si="4761"/>
        <v>0.5638317683919114</v>
      </c>
      <c r="W4978" s="34">
        <f t="shared" ca="1" si="4761"/>
        <v>0.55805659524834916</v>
      </c>
      <c r="X4978" s="34">
        <f t="shared" ca="1" si="4761"/>
        <v>0.55219666134493905</v>
      </c>
      <c r="Y4978" s="34">
        <f t="shared" ca="1" si="4761"/>
        <v>0.54625986882036026</v>
      </c>
      <c r="Z4978" s="34">
        <f t="shared" ca="1" si="4761"/>
        <v>0.5402538531316512</v>
      </c>
      <c r="AA4978" s="34">
        <f t="shared" ca="1" si="4761"/>
        <v>0.53418598698126984</v>
      </c>
      <c r="AB4978" s="34">
        <f t="shared" ca="1" si="4761"/>
        <v>0.52806338472005965</v>
      </c>
      <c r="AC4978" s="34">
        <f t="shared" ca="1" si="4761"/>
        <v>0.5218929071585362</v>
      </c>
      <c r="AD4978" s="34">
        <f t="shared" ca="1" si="4761"/>
        <v>0.51568116672733966</v>
      </c>
      <c r="AE4978" s="34">
        <f t="shared" ca="1" si="4761"/>
        <v>0.50943453292950303</v>
      </c>
      <c r="AF4978" s="34">
        <f t="shared" ca="1" si="4761"/>
        <v>0.50315913803485812</v>
      </c>
      <c r="AG4978" s="34">
        <f t="shared" ca="1" si="4761"/>
        <v>0.49686088296818015</v>
      </c>
      <c r="AH4978" s="34">
        <f t="shared" ca="1" si="4761"/>
        <v>0.49054544335019801</v>
      </c>
      <c r="AI4978" s="34">
        <f t="shared" ca="1" si="4761"/>
        <v>0.48421827565135878</v>
      </c>
      <c r="AJ4978" s="34">
        <f t="shared" ca="1" si="4761"/>
        <v>0.47788462342498</v>
      </c>
      <c r="AK4978" s="34">
        <f t="shared" ca="1" si="4761"/>
        <v>0.47154952358667968</v>
      </c>
      <c r="AL4978" s="34">
        <f t="shared" ca="1" si="4761"/>
        <v>0.46521781271358714</v>
      </c>
      <c r="AM4978" s="34">
        <f t="shared" ca="1" si="4761"/>
        <v>0.45889413333662421</v>
      </c>
      <c r="AN4978" s="34">
        <f t="shared" ref="AN4978:BF4978" ca="1" si="4762">AN4718*AN3335</f>
        <v>0.45258294020501838</v>
      </c>
      <c r="AO4978" s="34">
        <f t="shared" ca="1" si="4762"/>
        <v>0.44628850650154422</v>
      </c>
      <c r="AP4978" s="34">
        <f t="shared" ca="1" si="4762"/>
        <v>0.44001492999280456</v>
      </c>
      <c r="AQ4978" s="34">
        <f t="shared" ca="1" si="4762"/>
        <v>0.43376613909779355</v>
      </c>
      <c r="AR4978" s="34">
        <f t="shared" ca="1" si="4762"/>
        <v>0.42754589886312189</v>
      </c>
      <c r="AS4978" s="34">
        <f t="shared" ca="1" si="4762"/>
        <v>0.42135781683184931</v>
      </c>
      <c r="AT4978" s="34">
        <f t="shared" ca="1" si="4762"/>
        <v>0.41520534879802201</v>
      </c>
      <c r="AU4978" s="34">
        <f t="shared" ca="1" si="4762"/>
        <v>0.40909180443725662</v>
      </c>
      <c r="AV4978" s="34">
        <f t="shared" ca="1" si="4762"/>
        <v>0.40302035280825876</v>
      </c>
      <c r="AW4978" s="34">
        <f t="shared" ca="1" si="4762"/>
        <v>0.39699402771811909</v>
      </c>
      <c r="AX4978" s="34">
        <f t="shared" ca="1" si="4762"/>
        <v>0.39101573294887043</v>
      </c>
      <c r="AY4978" s="34">
        <f t="shared" ca="1" si="4762"/>
        <v>0.38508824734049441</v>
      </c>
      <c r="AZ4978" s="34">
        <f t="shared" ca="1" si="4762"/>
        <v>0.37921422972966923</v>
      </c>
      <c r="BA4978" s="34">
        <f t="shared" ca="1" si="4762"/>
        <v>0.37339622374103509</v>
      </c>
      <c r="BB4978" s="34">
        <f t="shared" ca="1" si="4762"/>
        <v>0.36763666243201654</v>
      </c>
      <c r="BC4978" s="34">
        <f t="shared" ca="1" si="4762"/>
        <v>0.36193787278954209</v>
      </c>
      <c r="BD4978" s="34">
        <f t="shared" ca="1" si="4762"/>
        <v>0.35630208008078129</v>
      </c>
      <c r="BE4978" s="34">
        <f t="shared" ca="1" si="4762"/>
        <v>0.35073141205715785</v>
      </c>
      <c r="BF4978" s="34">
        <f t="shared" ca="1" si="4762"/>
        <v>0.34522790301489165</v>
      </c>
    </row>
    <row r="4979" spans="1:58" x14ac:dyDescent="0.2">
      <c r="A4979" s="9" t="str">
        <f t="shared" si="4725"/>
        <v>Tuvalu</v>
      </c>
      <c r="C4979" s="41">
        <f t="shared" ref="C4979:G4988" ca="1" si="4763">C4032</f>
        <v>0.25943547975484621</v>
      </c>
      <c r="D4979" s="41">
        <f t="shared" ca="1" si="4763"/>
        <v>0.26324629510504099</v>
      </c>
      <c r="E4979" s="41">
        <f t="shared" ca="1" si="4763"/>
        <v>0.26697062202906713</v>
      </c>
      <c r="F4979" s="41">
        <f t="shared" ca="1" si="4763"/>
        <v>0.27060854592971217</v>
      </c>
      <c r="G4979" s="41">
        <f t="shared" ca="1" si="4763"/>
        <v>0.2741603177946707</v>
      </c>
      <c r="H4979" s="34">
        <f t="shared" ref="H4979:AM4979" ca="1" si="4764">H4719*H3336</f>
        <v>0.23363129510569708</v>
      </c>
      <c r="I4979" s="34">
        <f t="shared" ca="1" si="4764"/>
        <v>0.23708771226574307</v>
      </c>
      <c r="J4979" s="34">
        <f t="shared" ca="1" si="4764"/>
        <v>0.24048353858377566</v>
      </c>
      <c r="K4979" s="34">
        <f t="shared" ca="1" si="4764"/>
        <v>0.24381845629541626</v>
      </c>
      <c r="L4979" s="34">
        <f t="shared" ca="1" si="4764"/>
        <v>0.25506953562171247</v>
      </c>
      <c r="M4979" s="34">
        <f t="shared" ca="1" si="4764"/>
        <v>0.26634138791249284</v>
      </c>
      <c r="N4979" s="34">
        <f t="shared" ca="1" si="4764"/>
        <v>0.27756582356292886</v>
      </c>
      <c r="O4979" s="34">
        <f t="shared" ca="1" si="4764"/>
        <v>0.28866938006091003</v>
      </c>
      <c r="P4979" s="34">
        <f t="shared" ca="1" si="4764"/>
        <v>0.29957434916411801</v>
      </c>
      <c r="Q4979" s="34">
        <f t="shared" ca="1" si="4764"/>
        <v>0.29956524308868682</v>
      </c>
      <c r="R4979" s="34">
        <f t="shared" ca="1" si="4764"/>
        <v>0.30774624513966764</v>
      </c>
      <c r="S4979" s="34">
        <f t="shared" ca="1" si="4764"/>
        <v>0.31032840515757892</v>
      </c>
      <c r="T4979" s="34">
        <f t="shared" ca="1" si="4764"/>
        <v>0.3128376866767093</v>
      </c>
      <c r="U4979" s="34">
        <f t="shared" ca="1" si="4764"/>
        <v>0.31527555332567253</v>
      </c>
      <c r="V4979" s="34">
        <f t="shared" ca="1" si="4764"/>
        <v>0.31764349446256529</v>
      </c>
      <c r="W4979" s="34">
        <f t="shared" ca="1" si="4764"/>
        <v>0.31994301948447462</v>
      </c>
      <c r="X4979" s="34">
        <f t="shared" ca="1" si="4764"/>
        <v>0.32217565255243025</v>
      </c>
      <c r="Y4979" s="34">
        <f t="shared" ca="1" si="4764"/>
        <v>0.3243429277164821</v>
      </c>
      <c r="Z4979" s="34">
        <f t="shared" ca="1" si="4764"/>
        <v>0.32644638442482715</v>
      </c>
      <c r="AA4979" s="34">
        <f t="shared" ca="1" si="4764"/>
        <v>0.32848756340037183</v>
      </c>
      <c r="AB4979" s="34">
        <f t="shared" ca="1" si="4764"/>
        <v>0.33046800286776346</v>
      </c>
      <c r="AC4979" s="34">
        <f t="shared" ca="1" si="4764"/>
        <v>0.33238923511373597</v>
      </c>
      <c r="AD4979" s="34">
        <f t="shared" ca="1" si="4764"/>
        <v>0.33425278336357633</v>
      </c>
      <c r="AE4979" s="34">
        <f t="shared" ca="1" si="4764"/>
        <v>0.33606015895659969</v>
      </c>
      <c r="AF4979" s="34">
        <f t="shared" ca="1" si="4764"/>
        <v>0.33781285880371964</v>
      </c>
      <c r="AG4979" s="34">
        <f t="shared" ca="1" si="4764"/>
        <v>0.33951236311048349</v>
      </c>
      <c r="AH4979" s="34">
        <f t="shared" ca="1" si="4764"/>
        <v>0.34116013334930906</v>
      </c>
      <c r="AI4979" s="34">
        <f t="shared" ca="1" si="4764"/>
        <v>0.34275761046509201</v>
      </c>
      <c r="AJ4979" s="34">
        <f t="shared" ca="1" si="4764"/>
        <v>0.34430621329883293</v>
      </c>
      <c r="AK4979" s="34">
        <f t="shared" ca="1" si="4764"/>
        <v>0.34580733721446066</v>
      </c>
      <c r="AL4979" s="34">
        <f t="shared" ca="1" si="4764"/>
        <v>0.34726235291458818</v>
      </c>
      <c r="AM4979" s="34">
        <f t="shared" ca="1" si="4764"/>
        <v>0.34867260543151618</v>
      </c>
      <c r="AN4979" s="34">
        <f t="shared" ref="AN4979:BF4979" ca="1" si="4765">AN4719*AN3336</f>
        <v>0.35003941328040128</v>
      </c>
      <c r="AO4979" s="34">
        <f t="shared" ca="1" si="4765"/>
        <v>0.35136406776211343</v>
      </c>
      <c r="AP4979" s="34">
        <f t="shared" ca="1" si="4765"/>
        <v>0.3526478324039154</v>
      </c>
      <c r="AQ4979" s="34">
        <f t="shared" ca="1" si="4765"/>
        <v>0.35389194252671785</v>
      </c>
      <c r="AR4979" s="34">
        <f t="shared" ca="1" si="4765"/>
        <v>0.3550976049282577</v>
      </c>
      <c r="AS4979" s="34">
        <f t="shared" ca="1" si="4765"/>
        <v>0.35626599767215383</v>
      </c>
      <c r="AT4979" s="34">
        <f t="shared" ca="1" si="4765"/>
        <v>0.35739826997337337</v>
      </c>
      <c r="AU4979" s="34">
        <f t="shared" ca="1" si="4765"/>
        <v>0.35849554217121588</v>
      </c>
      <c r="AV4979" s="34">
        <f t="shared" ca="1" si="4765"/>
        <v>0.35955890578147115</v>
      </c>
      <c r="AW4979" s="34">
        <f t="shared" ca="1" si="4765"/>
        <v>0.36058942361994772</v>
      </c>
      <c r="AX4979" s="34">
        <f t="shared" ca="1" si="4765"/>
        <v>0.36158812999008022</v>
      </c>
      <c r="AY4979" s="34">
        <f t="shared" ca="1" si="4765"/>
        <v>0.36255603092782041</v>
      </c>
      <c r="AZ4979" s="34">
        <f t="shared" ca="1" si="4765"/>
        <v>0.36349410449749064</v>
      </c>
      <c r="BA4979" s="34">
        <f t="shared" ca="1" si="4765"/>
        <v>0.36440330113273184</v>
      </c>
      <c r="BB4979" s="34">
        <f t="shared" ca="1" si="4765"/>
        <v>0.36528454401710625</v>
      </c>
      <c r="BC4979" s="34">
        <f t="shared" ca="1" si="4765"/>
        <v>0.36613872949932819</v>
      </c>
      <c r="BD4979" s="34">
        <f t="shared" ca="1" si="4765"/>
        <v>0.36696672753847864</v>
      </c>
      <c r="BE4979" s="34">
        <f t="shared" ca="1" si="4765"/>
        <v>0.36776938217493177</v>
      </c>
      <c r="BF4979" s="34">
        <f t="shared" ca="1" si="4765"/>
        <v>0.36854751202306169</v>
      </c>
    </row>
    <row r="4980" spans="1:58" x14ac:dyDescent="0.2">
      <c r="A4980" s="9" t="str">
        <f t="shared" si="4725"/>
        <v>Uganda</v>
      </c>
      <c r="C4980" s="41">
        <f t="shared" ca="1" si="4763"/>
        <v>170.48310050773881</v>
      </c>
      <c r="D4980" s="41">
        <f t="shared" ca="1" si="4763"/>
        <v>186.71937410941624</v>
      </c>
      <c r="E4980" s="41">
        <f t="shared" ca="1" si="4763"/>
        <v>203.84139672809229</v>
      </c>
      <c r="F4980" s="41">
        <f t="shared" ca="1" si="4763"/>
        <v>221.84002622402511</v>
      </c>
      <c r="G4980" s="41">
        <f t="shared" ca="1" si="4763"/>
        <v>240.70182292771284</v>
      </c>
      <c r="H4980" s="34">
        <f t="shared" ref="H4980:AM4980" ca="1" si="4766">H4720*H3337</f>
        <v>191.96674277166244</v>
      </c>
      <c r="I4980" s="34">
        <f t="shared" ca="1" si="4766"/>
        <v>207.18593890842357</v>
      </c>
      <c r="J4980" s="34">
        <f t="shared" ca="1" si="4766"/>
        <v>223.05249281568427</v>
      </c>
      <c r="K4980" s="34">
        <f t="shared" ca="1" si="4766"/>
        <v>310.52096362479716</v>
      </c>
      <c r="L4980" s="34">
        <f t="shared" ca="1" si="4766"/>
        <v>334.62884747760125</v>
      </c>
      <c r="M4980" s="34">
        <f t="shared" ca="1" si="4766"/>
        <v>359.71555420606319</v>
      </c>
      <c r="N4980" s="34">
        <f t="shared" ca="1" si="4766"/>
        <v>385.75163785635658</v>
      </c>
      <c r="O4980" s="34">
        <f t="shared" ca="1" si="4766"/>
        <v>412.70281362613105</v>
      </c>
      <c r="P4980" s="34">
        <f t="shared" ca="1" si="4766"/>
        <v>440.53013601620233</v>
      </c>
      <c r="Q4980" s="34">
        <f t="shared" ca="1" si="4766"/>
        <v>461.44053983354439</v>
      </c>
      <c r="R4980" s="34">
        <f t="shared" ca="1" si="4766"/>
        <v>497.46138454339541</v>
      </c>
      <c r="S4980" s="34">
        <f t="shared" ca="1" si="4766"/>
        <v>524.29528959982269</v>
      </c>
      <c r="T4980" s="34">
        <f t="shared" ca="1" si="4766"/>
        <v>551.51066259263621</v>
      </c>
      <c r="U4980" s="34">
        <f t="shared" ca="1" si="4766"/>
        <v>579.05598921909666</v>
      </c>
      <c r="V4980" s="34">
        <f t="shared" ca="1" si="4766"/>
        <v>606.87913316281174</v>
      </c>
      <c r="W4980" s="34">
        <f t="shared" ca="1" si="4766"/>
        <v>634.92760858960185</v>
      </c>
      <c r="X4980" s="34">
        <f t="shared" ca="1" si="4766"/>
        <v>663.14884023002321</v>
      </c>
      <c r="Y4980" s="34">
        <f t="shared" ca="1" si="4766"/>
        <v>691.49040947888227</v>
      </c>
      <c r="Z4980" s="34">
        <f t="shared" ca="1" si="4766"/>
        <v>719.90028524147817</v>
      </c>
      <c r="AA4980" s="34">
        <f t="shared" ca="1" si="4766"/>
        <v>748.32703854141926</v>
      </c>
      <c r="AB4980" s="34">
        <f t="shared" ca="1" si="4766"/>
        <v>776.72004017770132</v>
      </c>
      <c r="AC4980" s="34">
        <f t="shared" ca="1" si="4766"/>
        <v>805.02964097061488</v>
      </c>
      <c r="AD4980" s="34">
        <f t="shared" ca="1" si="4766"/>
        <v>833.207334370642</v>
      </c>
      <c r="AE4980" s="34">
        <f t="shared" ca="1" si="4766"/>
        <v>861.20590141645141</v>
      </c>
      <c r="AF4980" s="34">
        <f t="shared" ca="1" si="4766"/>
        <v>888.97953821790543</v>
      </c>
      <c r="AG4980" s="34">
        <f t="shared" ca="1" si="4766"/>
        <v>916.48396630723823</v>
      </c>
      <c r="AH4980" s="34">
        <f t="shared" ca="1" si="4766"/>
        <v>943.67652634822912</v>
      </c>
      <c r="AI4980" s="34">
        <f t="shared" ca="1" si="4766"/>
        <v>970.51625581487667</v>
      </c>
      <c r="AJ4980" s="34">
        <f t="shared" ca="1" si="4766"/>
        <v>996.96395135552359</v>
      </c>
      <c r="AK4980" s="34">
        <f t="shared" ca="1" si="4766"/>
        <v>1022.9822166390928</v>
      </c>
      <c r="AL4980" s="34">
        <f t="shared" ca="1" si="4766"/>
        <v>1048.5354965454305</v>
      </c>
      <c r="AM4980" s="34">
        <f t="shared" ca="1" si="4766"/>
        <v>1073.5900986081515</v>
      </c>
      <c r="AN4980" s="34">
        <f t="shared" ref="AN4980:BF4980" ca="1" si="4767">AN4720*AN3337</f>
        <v>1098.1142026489815</v>
      </c>
      <c r="AO4980" s="34">
        <f t="shared" ca="1" si="4767"/>
        <v>1122.0778595588295</v>
      </c>
      <c r="AP4980" s="34">
        <f t="shared" ca="1" si="4767"/>
        <v>1145.4529801864055</v>
      </c>
      <c r="AQ4980" s="34">
        <f t="shared" ca="1" si="4767"/>
        <v>1168.213315285818</v>
      </c>
      <c r="AR4980" s="34">
        <f t="shared" ca="1" si="4767"/>
        <v>1190.3344274600449</v>
      </c>
      <c r="AS4980" s="34">
        <f t="shared" ca="1" si="4767"/>
        <v>1211.7936560098431</v>
      </c>
      <c r="AT4980" s="34">
        <f t="shared" ca="1" si="4767"/>
        <v>1232.5700755674304</v>
      </c>
      <c r="AU4980" s="34">
        <f t="shared" ca="1" si="4767"/>
        <v>1252.6444493564532</v>
      </c>
      <c r="AV4980" s="34">
        <f t="shared" ca="1" si="4767"/>
        <v>1271.9991778775247</v>
      </c>
      <c r="AW4980" s="34">
        <f t="shared" ca="1" si="4767"/>
        <v>1290.6182437729847</v>
      </c>
      <c r="AX4980" s="34">
        <f t="shared" ca="1" si="4767"/>
        <v>1308.4871535788334</v>
      </c>
      <c r="AY4980" s="34">
        <f t="shared" ca="1" si="4767"/>
        <v>1325.5928770202866</v>
      </c>
      <c r="AZ4980" s="34">
        <f t="shared" ca="1" si="4767"/>
        <v>1341.9237844602756</v>
      </c>
      <c r="BA4980" s="34">
        <f t="shared" ca="1" si="4767"/>
        <v>1357.4695830579024</v>
      </c>
      <c r="BB4980" s="34">
        <f t="shared" ca="1" si="4767"/>
        <v>1372.2212521465055</v>
      </c>
      <c r="BC4980" s="34">
        <f t="shared" ca="1" si="4767"/>
        <v>1386.1709782924083</v>
      </c>
      <c r="BD4980" s="34">
        <f t="shared" ca="1" si="4767"/>
        <v>1399.3120904482394</v>
      </c>
      <c r="BE4980" s="34">
        <f t="shared" ca="1" si="4767"/>
        <v>1411.638995569218</v>
      </c>
      <c r="BF4980" s="34">
        <f t="shared" ca="1" si="4767"/>
        <v>1423.1471150198413</v>
      </c>
    </row>
    <row r="4981" spans="1:58" x14ac:dyDescent="0.2">
      <c r="A4981" s="9" t="str">
        <f t="shared" si="4725"/>
        <v>Ukraine</v>
      </c>
      <c r="C4981" s="41">
        <f t="shared" ca="1" si="4763"/>
        <v>448.09952062719685</v>
      </c>
      <c r="D4981" s="41">
        <f t="shared" ca="1" si="4763"/>
        <v>442.06914641062474</v>
      </c>
      <c r="E4981" s="41">
        <f t="shared" ca="1" si="4763"/>
        <v>436.03790694154435</v>
      </c>
      <c r="F4981" s="41">
        <f t="shared" ca="1" si="4763"/>
        <v>430.01522601239844</v>
      </c>
      <c r="G4981" s="41">
        <f t="shared" ca="1" si="4763"/>
        <v>424.010178514507</v>
      </c>
      <c r="H4981" s="34">
        <f t="shared" ref="H4981:AM4981" ca="1" si="4768">H4721*H3338</f>
        <v>344.63428902893401</v>
      </c>
      <c r="I4981" s="34">
        <f t="shared" ca="1" si="4768"/>
        <v>340.6805899941333</v>
      </c>
      <c r="J4981" s="34">
        <f t="shared" ca="1" si="4768"/>
        <v>336.72325192138703</v>
      </c>
      <c r="K4981" s="34">
        <f t="shared" ca="1" si="4768"/>
        <v>366.55771041590549</v>
      </c>
      <c r="L4981" s="34">
        <f t="shared" ca="1" si="4768"/>
        <v>367.98599532398623</v>
      </c>
      <c r="M4981" s="34">
        <f t="shared" ca="1" si="4768"/>
        <v>369.00436095230327</v>
      </c>
      <c r="N4981" s="34">
        <f t="shared" ca="1" si="4768"/>
        <v>369.6090355859302</v>
      </c>
      <c r="O4981" s="34">
        <f t="shared" ca="1" si="4768"/>
        <v>369.79932362417583</v>
      </c>
      <c r="P4981" s="34">
        <f t="shared" ca="1" si="4768"/>
        <v>369.57781862842802</v>
      </c>
      <c r="Q4981" s="34">
        <f t="shared" ca="1" si="4768"/>
        <v>361.77923216077022</v>
      </c>
      <c r="R4981" s="34">
        <f t="shared" ca="1" si="4768"/>
        <v>361.38652183449142</v>
      </c>
      <c r="S4981" s="34">
        <f t="shared" ca="1" si="4768"/>
        <v>356.18410529840105</v>
      </c>
      <c r="T4981" s="34">
        <f t="shared" ca="1" si="4768"/>
        <v>351.08904271546839</v>
      </c>
      <c r="U4981" s="34">
        <f t="shared" ca="1" si="4768"/>
        <v>346.10636118861771</v>
      </c>
      <c r="V4981" s="34">
        <f t="shared" ca="1" si="4768"/>
        <v>341.2408636131413</v>
      </c>
      <c r="W4981" s="34">
        <f t="shared" ca="1" si="4768"/>
        <v>336.49713708607209</v>
      </c>
      <c r="X4981" s="34">
        <f t="shared" ca="1" si="4768"/>
        <v>331.87956115806173</v>
      </c>
      <c r="Y4981" s="34">
        <f t="shared" ca="1" si="4768"/>
        <v>327.39231591340848</v>
      </c>
      <c r="Z4981" s="34">
        <f t="shared" ca="1" si="4768"/>
        <v>323.03938986632897</v>
      </c>
      <c r="AA4981" s="34">
        <f t="shared" ca="1" si="4768"/>
        <v>318.82458766299067</v>
      </c>
      <c r="AB4981" s="34">
        <f t="shared" ca="1" si="4768"/>
        <v>314.75153758146462</v>
      </c>
      <c r="AC4981" s="34">
        <f t="shared" ca="1" si="4768"/>
        <v>310.82369882426451</v>
      </c>
      <c r="AD4981" s="34">
        <f t="shared" ca="1" si="4768"/>
        <v>307.04436859741691</v>
      </c>
      <c r="AE4981" s="34">
        <f t="shared" ca="1" si="4768"/>
        <v>303.41668897448176</v>
      </c>
      <c r="AF4981" s="34">
        <f t="shared" ca="1" si="4768"/>
        <v>299.9436535420935</v>
      </c>
      <c r="AG4981" s="34">
        <f t="shared" ca="1" si="4768"/>
        <v>296.62811382778256</v>
      </c>
      <c r="AH4981" s="34">
        <f t="shared" ca="1" si="4768"/>
        <v>293.47278550951006</v>
      </c>
      <c r="AI4981" s="34">
        <f t="shared" ca="1" si="4768"/>
        <v>290.48025440794896</v>
      </c>
      <c r="AJ4981" s="34">
        <f t="shared" ca="1" si="4768"/>
        <v>287.65298226400802</v>
      </c>
      <c r="AK4981" s="34">
        <f t="shared" ca="1" si="4768"/>
        <v>284.99331230399531</v>
      </c>
      <c r="AL4981" s="34">
        <f t="shared" ca="1" si="4768"/>
        <v>282.50347459544224</v>
      </c>
      <c r="AM4981" s="34">
        <f t="shared" ca="1" si="4768"/>
        <v>280.18559119748909</v>
      </c>
      <c r="AN4981" s="34">
        <f t="shared" ref="AN4981:BF4981" ca="1" si="4769">AN4721*AN3338</f>
        <v>278.04168110972194</v>
      </c>
      <c r="AO4981" s="34">
        <f t="shared" ca="1" si="4769"/>
        <v>276.07366502408945</v>
      </c>
      <c r="AP4981" s="34">
        <f t="shared" ca="1" si="4769"/>
        <v>274.28336988486046</v>
      </c>
      <c r="AQ4981" s="34">
        <f t="shared" ca="1" si="4769"/>
        <v>272.67253326103418</v>
      </c>
      <c r="AR4981" s="34">
        <f t="shared" ca="1" si="4769"/>
        <v>271.24280753648571</v>
      </c>
      <c r="AS4981" s="34">
        <f t="shared" ca="1" si="4769"/>
        <v>269.99576392401082</v>
      </c>
      <c r="AT4981" s="34">
        <f t="shared" ca="1" si="4769"/>
        <v>268.93289630713201</v>
      </c>
      <c r="AU4981" s="34">
        <f t="shared" ca="1" si="4769"/>
        <v>268.05562491672703</v>
      </c>
      <c r="AV4981" s="34">
        <f t="shared" ca="1" si="4769"/>
        <v>267.36529984633847</v>
      </c>
      <c r="AW4981" s="34">
        <f t="shared" ca="1" si="4769"/>
        <v>266.86320441317122</v>
      </c>
      <c r="AX4981" s="34">
        <f t="shared" ca="1" si="4769"/>
        <v>266.5505583693573</v>
      </c>
      <c r="AY4981" s="34">
        <f t="shared" ca="1" si="4769"/>
        <v>266.42852096876157</v>
      </c>
      <c r="AZ4981" s="34">
        <f t="shared" ca="1" si="4769"/>
        <v>266.49819389524436</v>
      </c>
      <c r="BA4981" s="34">
        <f t="shared" ca="1" si="4769"/>
        <v>266.76062405742914</v>
      </c>
      <c r="BB4981" s="34">
        <f t="shared" ca="1" si="4769"/>
        <v>267.21680625497248</v>
      </c>
      <c r="BC4981" s="34">
        <f t="shared" ca="1" si="4769"/>
        <v>267.86768572162674</v>
      </c>
      <c r="BD4981" s="34">
        <f t="shared" ca="1" si="4769"/>
        <v>268.71416054983342</v>
      </c>
      <c r="BE4981" s="34">
        <f t="shared" ca="1" si="4769"/>
        <v>269.7570840018613</v>
      </c>
      <c r="BF4981" s="34">
        <f t="shared" ca="1" si="4769"/>
        <v>270.99726671242189</v>
      </c>
    </row>
    <row r="4982" spans="1:58" x14ac:dyDescent="0.2">
      <c r="A4982" s="9" t="str">
        <f t="shared" si="4725"/>
        <v>United Arab Emirates</v>
      </c>
      <c r="C4982" s="41">
        <f t="shared" ca="1" si="4763"/>
        <v>64.73026964272826</v>
      </c>
      <c r="D4982" s="41">
        <f t="shared" ca="1" si="4763"/>
        <v>65.672279742090879</v>
      </c>
      <c r="E4982" s="41">
        <f t="shared" ca="1" si="4763"/>
        <v>66.596467536137141</v>
      </c>
      <c r="F4982" s="41">
        <f t="shared" ca="1" si="4763"/>
        <v>67.503084372787953</v>
      </c>
      <c r="G4982" s="41">
        <f t="shared" ca="1" si="4763"/>
        <v>68.392416084838644</v>
      </c>
      <c r="H4982" s="34">
        <f t="shared" ref="H4982:AM4982" ca="1" si="4770">H4722*H3339</f>
        <v>53.92303759724016</v>
      </c>
      <c r="I4982" s="34">
        <f t="shared" ca="1" si="4770"/>
        <v>54.779943447368737</v>
      </c>
      <c r="J4982" s="34">
        <f t="shared" ca="1" si="4770"/>
        <v>55.628055223944578</v>
      </c>
      <c r="K4982" s="34">
        <f t="shared" ca="1" si="4770"/>
        <v>56.495697564038935</v>
      </c>
      <c r="L4982" s="34">
        <f t="shared" ca="1" si="4770"/>
        <v>60.111658040882219</v>
      </c>
      <c r="M4982" s="34">
        <f t="shared" ca="1" si="4770"/>
        <v>63.802356494886268</v>
      </c>
      <c r="N4982" s="34">
        <f t="shared" ca="1" si="4770"/>
        <v>67.535727267902189</v>
      </c>
      <c r="O4982" s="34">
        <f t="shared" ca="1" si="4770"/>
        <v>71.273967300203367</v>
      </c>
      <c r="P4982" s="34">
        <f t="shared" ca="1" si="4770"/>
        <v>74.973947882140337</v>
      </c>
      <c r="Q4982" s="34">
        <f t="shared" ca="1" si="4770"/>
        <v>75.01666065590554</v>
      </c>
      <c r="R4982" s="34">
        <f t="shared" ca="1" si="4770"/>
        <v>77.141345077394817</v>
      </c>
      <c r="S4982" s="34">
        <f t="shared" ca="1" si="4770"/>
        <v>77.854038631374664</v>
      </c>
      <c r="T4982" s="34">
        <f t="shared" ca="1" si="4770"/>
        <v>78.554998431391368</v>
      </c>
      <c r="U4982" s="34">
        <f t="shared" ca="1" si="4770"/>
        <v>79.244712542077878</v>
      </c>
      <c r="V4982" s="34">
        <f t="shared" ca="1" si="4770"/>
        <v>79.923669074128625</v>
      </c>
      <c r="W4982" s="34">
        <f t="shared" ca="1" si="4770"/>
        <v>80.592354957533217</v>
      </c>
      <c r="X4982" s="34">
        <f t="shared" ca="1" si="4770"/>
        <v>81.251254825231754</v>
      </c>
      <c r="Y4982" s="34">
        <f t="shared" ca="1" si="4770"/>
        <v>81.900850001696142</v>
      </c>
      <c r="Z4982" s="34">
        <f t="shared" ca="1" si="4770"/>
        <v>82.541617590869635</v>
      </c>
      <c r="AA4982" s="34">
        <f t="shared" ca="1" si="4770"/>
        <v>83.174029657942938</v>
      </c>
      <c r="AB4982" s="34">
        <f t="shared" ca="1" si="4770"/>
        <v>83.798552499459134</v>
      </c>
      <c r="AC4982" s="34">
        <f t="shared" ca="1" si="4770"/>
        <v>84.415645996362755</v>
      </c>
      <c r="AD4982" s="34">
        <f t="shared" ca="1" si="4770"/>
        <v>85.025763044684496</v>
      </c>
      <c r="AE4982" s="34">
        <f t="shared" ca="1" si="4770"/>
        <v>85.629349058729645</v>
      </c>
      <c r="AF4982" s="34">
        <f t="shared" ca="1" si="4770"/>
        <v>86.226841541758276</v>
      </c>
      <c r="AG4982" s="34">
        <f t="shared" ca="1" si="4770"/>
        <v>86.818669719357985</v>
      </c>
      <c r="AH4982" s="34">
        <f t="shared" ca="1" si="4770"/>
        <v>87.405254230856727</v>
      </c>
      <c r="AI4982" s="34">
        <f t="shared" ca="1" si="4770"/>
        <v>87.987006874357334</v>
      </c>
      <c r="AJ4982" s="34">
        <f t="shared" ca="1" si="4770"/>
        <v>88.564330401137823</v>
      </c>
      <c r="AK4982" s="34">
        <f t="shared" ca="1" si="4770"/>
        <v>89.137618355404825</v>
      </c>
      <c r="AL4982" s="34">
        <f t="shared" ca="1" si="4770"/>
        <v>89.707254955555044</v>
      </c>
      <c r="AM4982" s="34">
        <f t="shared" ca="1" si="4770"/>
        <v>90.273615013345122</v>
      </c>
      <c r="AN4982" s="34">
        <f t="shared" ref="AN4982:BF4982" ca="1" si="4771">AN4722*AN3339</f>
        <v>90.837063887534697</v>
      </c>
      <c r="AO4982" s="34">
        <f t="shared" ca="1" si="4771"/>
        <v>91.397957468808301</v>
      </c>
      <c r="AP4982" s="34">
        <f t="shared" ca="1" si="4771"/>
        <v>91.956642192939</v>
      </c>
      <c r="AQ4982" s="34">
        <f t="shared" ca="1" si="4771"/>
        <v>92.513455079387327</v>
      </c>
      <c r="AR4982" s="34">
        <f t="shared" ca="1" si="4771"/>
        <v>93.068723792675783</v>
      </c>
      <c r="AS4982" s="34">
        <f t="shared" ca="1" si="4771"/>
        <v>93.622766724097573</v>
      </c>
      <c r="AT4982" s="34">
        <f t="shared" ca="1" si="4771"/>
        <v>94.175893091450305</v>
      </c>
      <c r="AU4982" s="34">
        <f t="shared" ca="1" si="4771"/>
        <v>94.728403054691</v>
      </c>
      <c r="AV4982" s="34">
        <f t="shared" ca="1" si="4771"/>
        <v>95.280587845525758</v>
      </c>
      <c r="AW4982" s="34">
        <f t="shared" ca="1" si="4771"/>
        <v>95.832729909136688</v>
      </c>
      <c r="AX4982" s="34">
        <f t="shared" ca="1" si="4771"/>
        <v>96.385103056352278</v>
      </c>
      <c r="AY4982" s="34">
        <f t="shared" ca="1" si="4771"/>
        <v>96.937972624740681</v>
      </c>
      <c r="AZ4982" s="34">
        <f t="shared" ca="1" si="4771"/>
        <v>97.491595647192881</v>
      </c>
      <c r="BA4982" s="34">
        <f t="shared" ca="1" si="4771"/>
        <v>98.04622102672306</v>
      </c>
      <c r="BB4982" s="34">
        <f t="shared" ca="1" si="4771"/>
        <v>98.602089716284326</v>
      </c>
      <c r="BC4982" s="34">
        <f t="shared" ca="1" si="4771"/>
        <v>99.159434902545584</v>
      </c>
      <c r="BD4982" s="34">
        <f t="shared" ca="1" si="4771"/>
        <v>99.71848219263147</v>
      </c>
      <c r="BE4982" s="34">
        <f t="shared" ca="1" si="4771"/>
        <v>100.27944980296193</v>
      </c>
      <c r="BF4982" s="34">
        <f t="shared" ca="1" si="4771"/>
        <v>100.84254874937163</v>
      </c>
    </row>
    <row r="4983" spans="1:58" x14ac:dyDescent="0.2">
      <c r="A4983" s="9" t="str">
        <f t="shared" si="4725"/>
        <v>United Kingdom of Great Britain and Northern Ireland</v>
      </c>
      <c r="C4983" s="41">
        <f t="shared" ca="1" si="4763"/>
        <v>789.97791658021299</v>
      </c>
      <c r="D4983" s="41">
        <f t="shared" ca="1" si="4763"/>
        <v>787.38567753738118</v>
      </c>
      <c r="E4983" s="41">
        <f t="shared" ca="1" si="4763"/>
        <v>784.84072528015645</v>
      </c>
      <c r="F4983" s="41">
        <f t="shared" ca="1" si="4763"/>
        <v>782.34479182477639</v>
      </c>
      <c r="G4983" s="41">
        <f t="shared" ca="1" si="4763"/>
        <v>779.8995393936118</v>
      </c>
      <c r="H4983" s="34">
        <f t="shared" ref="H4983:AM4983" ca="1" si="4772">H4723*H3340</f>
        <v>710.70333348943802</v>
      </c>
      <c r="I4983" s="34">
        <f t="shared" ca="1" si="4772"/>
        <v>709.34964714379157</v>
      </c>
      <c r="J4983" s="34">
        <f t="shared" ca="1" si="4772"/>
        <v>708.02776702018878</v>
      </c>
      <c r="K4983" s="34">
        <f t="shared" ca="1" si="4772"/>
        <v>706.73951386608405</v>
      </c>
      <c r="L4983" s="34">
        <f t="shared" ca="1" si="4772"/>
        <v>719.50480210830096</v>
      </c>
      <c r="M4983" s="34">
        <f t="shared" ca="1" si="4772"/>
        <v>731.03813126843795</v>
      </c>
      <c r="N4983" s="34">
        <f t="shared" ca="1" si="4772"/>
        <v>741.25946495111282</v>
      </c>
      <c r="O4983" s="34">
        <f t="shared" ca="1" si="4772"/>
        <v>750.11457485874917</v>
      </c>
      <c r="P4983" s="34">
        <f t="shared" ca="1" si="4772"/>
        <v>757.57944340941299</v>
      </c>
      <c r="Q4983" s="34">
        <f t="shared" ca="1" si="4772"/>
        <v>752.84723124956599</v>
      </c>
      <c r="R4983" s="34">
        <f t="shared" ca="1" si="4772"/>
        <v>756.760108318883</v>
      </c>
      <c r="S4983" s="34">
        <f t="shared" ca="1" si="4772"/>
        <v>755.03078447871144</v>
      </c>
      <c r="T4983" s="34">
        <f t="shared" ca="1" si="4772"/>
        <v>753.36853556268795</v>
      </c>
      <c r="U4983" s="34">
        <f t="shared" ca="1" si="4772"/>
        <v>751.77429657686355</v>
      </c>
      <c r="V4983" s="34">
        <f t="shared" ca="1" si="4772"/>
        <v>750.24896508673135</v>
      </c>
      <c r="W4983" s="34">
        <f t="shared" ca="1" si="4772"/>
        <v>748.79340276166965</v>
      </c>
      <c r="X4983" s="34">
        <f t="shared" ca="1" si="4772"/>
        <v>747.40843685691073</v>
      </c>
      <c r="Y4983" s="34">
        <f t="shared" ca="1" si="4772"/>
        <v>746.0948616349566</v>
      </c>
      <c r="Z4983" s="34">
        <f t="shared" ca="1" si="4772"/>
        <v>744.85343972902729</v>
      </c>
      <c r="AA4983" s="34">
        <f t="shared" ca="1" si="4772"/>
        <v>743.68490345035764</v>
      </c>
      <c r="AB4983" s="34">
        <f t="shared" ca="1" si="4772"/>
        <v>742.58995604181086</v>
      </c>
      <c r="AC4983" s="34">
        <f t="shared" ca="1" si="4772"/>
        <v>741.56927287951248</v>
      </c>
      <c r="AD4983" s="34">
        <f t="shared" ca="1" si="4772"/>
        <v>740.62350262485484</v>
      </c>
      <c r="AE4983" s="34">
        <f t="shared" ca="1" si="4772"/>
        <v>739.7532683284569</v>
      </c>
      <c r="AF4983" s="34">
        <f t="shared" ca="1" si="4772"/>
        <v>738.95916848831348</v>
      </c>
      <c r="AG4983" s="34">
        <f t="shared" ca="1" si="4772"/>
        <v>738.24177806359455</v>
      </c>
      <c r="AH4983" s="34">
        <f t="shared" ca="1" si="4772"/>
        <v>737.60164944621613</v>
      </c>
      <c r="AI4983" s="34">
        <f t="shared" ca="1" si="4772"/>
        <v>737.03931339152177</v>
      </c>
      <c r="AJ4983" s="34">
        <f t="shared" ca="1" si="4772"/>
        <v>736.55527991008148</v>
      </c>
      <c r="AK4983" s="34">
        <f t="shared" ca="1" si="4772"/>
        <v>736.15003912183249</v>
      </c>
      <c r="AL4983" s="34">
        <f t="shared" ca="1" si="4772"/>
        <v>735.82406207445433</v>
      </c>
      <c r="AM4983" s="34">
        <f t="shared" ca="1" si="4772"/>
        <v>735.57780152709336</v>
      </c>
      <c r="AN4983" s="34">
        <f t="shared" ref="AN4983:BF4983" ca="1" si="4773">AN4723*AN3340</f>
        <v>735.41169270121873</v>
      </c>
      <c r="AO4983" s="34">
        <f t="shared" ca="1" si="4773"/>
        <v>735.32615399961924</v>
      </c>
      <c r="AP4983" s="34">
        <f t="shared" ca="1" si="4773"/>
        <v>735.32158769522084</v>
      </c>
      <c r="AQ4983" s="34">
        <f t="shared" ca="1" si="4773"/>
        <v>735.39838059062834</v>
      </c>
      <c r="AR4983" s="34">
        <f t="shared" ca="1" si="4773"/>
        <v>735.5569046499769</v>
      </c>
      <c r="AS4983" s="34">
        <f t="shared" ca="1" si="4773"/>
        <v>735.79751760389922</v>
      </c>
      <c r="AT4983" s="34">
        <f t="shared" ca="1" si="4773"/>
        <v>736.12056352909929</v>
      </c>
      <c r="AU4983" s="34">
        <f t="shared" ca="1" si="4773"/>
        <v>736.526373403251</v>
      </c>
      <c r="AV4983" s="34">
        <f t="shared" ca="1" si="4773"/>
        <v>737.0152656366231</v>
      </c>
      <c r="AW4983" s="34">
        <f t="shared" ca="1" si="4773"/>
        <v>737.58754658106227</v>
      </c>
      <c r="AX4983" s="34">
        <f t="shared" ca="1" si="4773"/>
        <v>738.24351101765797</v>
      </c>
      <c r="AY4983" s="34">
        <f t="shared" ca="1" si="4773"/>
        <v>738.98344262363821</v>
      </c>
      <c r="AZ4983" s="34">
        <f t="shared" ca="1" si="4773"/>
        <v>739.80761441974369</v>
      </c>
      <c r="BA4983" s="34">
        <f t="shared" ca="1" si="4773"/>
        <v>740.71628919855652</v>
      </c>
      <c r="BB4983" s="34">
        <f t="shared" ca="1" si="4773"/>
        <v>741.70971993495903</v>
      </c>
      <c r="BC4983" s="34">
        <f t="shared" ca="1" si="4773"/>
        <v>742.78815017913018</v>
      </c>
      <c r="BD4983" s="34">
        <f t="shared" ca="1" si="4773"/>
        <v>743.95181443318802</v>
      </c>
      <c r="BE4983" s="34">
        <f t="shared" ca="1" si="4773"/>
        <v>745.20093851182514</v>
      </c>
      <c r="BF4983" s="34">
        <f t="shared" ca="1" si="4773"/>
        <v>746.53573988798087</v>
      </c>
    </row>
    <row r="4984" spans="1:58" x14ac:dyDescent="0.2">
      <c r="A4984" s="9" t="str">
        <f t="shared" si="4725"/>
        <v>United Republic of Tanzania</v>
      </c>
      <c r="C4984" s="41">
        <f t="shared" ca="1" si="4763"/>
        <v>514.23862169766426</v>
      </c>
      <c r="D4984" s="41">
        <f t="shared" ca="1" si="4763"/>
        <v>550.44236377075958</v>
      </c>
      <c r="E4984" s="41">
        <f t="shared" ca="1" si="4763"/>
        <v>587.84639715286835</v>
      </c>
      <c r="F4984" s="41">
        <f t="shared" ca="1" si="4763"/>
        <v>626.41845100454771</v>
      </c>
      <c r="G4984" s="41">
        <f t="shared" ca="1" si="4763"/>
        <v>666.12400287835567</v>
      </c>
      <c r="H4984" s="34">
        <f t="shared" ref="H4984:AM4984" ca="1" si="4774">H4724*H3341</f>
        <v>605.27417138029944</v>
      </c>
      <c r="I4984" s="34">
        <f t="shared" ca="1" si="4774"/>
        <v>642.18691055568752</v>
      </c>
      <c r="J4984" s="34">
        <f t="shared" ca="1" si="4774"/>
        <v>680.11824511654856</v>
      </c>
      <c r="K4984" s="34">
        <f t="shared" ca="1" si="4774"/>
        <v>803.67140832547352</v>
      </c>
      <c r="L4984" s="34">
        <f t="shared" ca="1" si="4774"/>
        <v>851.68921122120923</v>
      </c>
      <c r="M4984" s="34">
        <f t="shared" ca="1" si="4774"/>
        <v>900.9890703210009</v>
      </c>
      <c r="N4984" s="34">
        <f t="shared" ca="1" si="4774"/>
        <v>951.52393842251172</v>
      </c>
      <c r="O4984" s="34">
        <f t="shared" ca="1" si="4774"/>
        <v>1003.2442066496205</v>
      </c>
      <c r="P4984" s="34">
        <f t="shared" ca="1" si="4774"/>
        <v>1056.0979844391054</v>
      </c>
      <c r="Q4984" s="34">
        <f t="shared" ca="1" si="4774"/>
        <v>1092.4037143805003</v>
      </c>
      <c r="R4984" s="34">
        <f t="shared" ca="1" si="4774"/>
        <v>1166.3191754974687</v>
      </c>
      <c r="S4984" s="34">
        <f t="shared" ca="1" si="4774"/>
        <v>1216.4507133953632</v>
      </c>
      <c r="T4984" s="34">
        <f t="shared" ca="1" si="4774"/>
        <v>1267.1713920247364</v>
      </c>
      <c r="U4984" s="34">
        <f t="shared" ca="1" si="4774"/>
        <v>1318.4391497742913</v>
      </c>
      <c r="V4984" s="34">
        <f t="shared" ca="1" si="4774"/>
        <v>1370.2126853531258</v>
      </c>
      <c r="W4984" s="34">
        <f t="shared" ca="1" si="4774"/>
        <v>1422.4515637858606</v>
      </c>
      <c r="X4984" s="34">
        <f t="shared" ca="1" si="4774"/>
        <v>1475.116309955933</v>
      </c>
      <c r="Y4984" s="34">
        <f t="shared" ca="1" si="4774"/>
        <v>1528.1684901249585</v>
      </c>
      <c r="Z4984" s="34">
        <f t="shared" ca="1" si="4774"/>
        <v>1581.5707819198867</v>
      </c>
      <c r="AA4984" s="34">
        <f t="shared" ca="1" si="4774"/>
        <v>1635.2870333308929</v>
      </c>
      <c r="AB4984" s="34">
        <f t="shared" ca="1" si="4774"/>
        <v>1689.2823113025158</v>
      </c>
      <c r="AC4984" s="34">
        <f t="shared" ca="1" si="4774"/>
        <v>1743.5229405295051</v>
      </c>
      <c r="AD4984" s="34">
        <f t="shared" ca="1" si="4774"/>
        <v>1797.9765330880787</v>
      </c>
      <c r="AE4984" s="34">
        <f t="shared" ca="1" si="4774"/>
        <v>1852.6120095439235</v>
      </c>
      <c r="AF4984" s="34">
        <f t="shared" ca="1" si="4774"/>
        <v>1907.3996121811977</v>
      </c>
      <c r="AG4984" s="34">
        <f t="shared" ca="1" si="4774"/>
        <v>1962.3109109929874</v>
      </c>
      <c r="AH4984" s="34">
        <f t="shared" ca="1" si="4774"/>
        <v>2017.3188030640852</v>
      </c>
      <c r="AI4984" s="34">
        <f t="shared" ca="1" si="4774"/>
        <v>2072.3975059623704</v>
      </c>
      <c r="AJ4984" s="34">
        <f t="shared" ca="1" si="4774"/>
        <v>2127.5225457363676</v>
      </c>
      <c r="AK4984" s="34">
        <f t="shared" ca="1" si="4774"/>
        <v>2182.6707400944679</v>
      </c>
      <c r="AL4984" s="34">
        <f t="shared" ca="1" si="4774"/>
        <v>2237.8201773164278</v>
      </c>
      <c r="AM4984" s="34">
        <f t="shared" ca="1" si="4774"/>
        <v>2292.9501914209068</v>
      </c>
      <c r="AN4984" s="34">
        <f t="shared" ref="AN4984:BF4984" ca="1" si="4775">AN4724*AN3341</f>
        <v>2348.0413340843065</v>
      </c>
      <c r="AO4984" s="34">
        <f t="shared" ca="1" si="4775"/>
        <v>2403.0753437767421</v>
      </c>
      <c r="AP4984" s="34">
        <f t="shared" ca="1" si="4775"/>
        <v>2458.0351125509428</v>
      </c>
      <c r="AQ4984" s="34">
        <f t="shared" ca="1" si="4775"/>
        <v>2512.904650889584</v>
      </c>
      <c r="AR4984" s="34">
        <f t="shared" ca="1" si="4775"/>
        <v>2567.6690509865293</v>
      </c>
      <c r="AS4984" s="34">
        <f t="shared" ca="1" si="4775"/>
        <v>2622.3144488077369</v>
      </c>
      <c r="AT4984" s="34">
        <f t="shared" ca="1" si="4775"/>
        <v>2676.8279852485962</v>
      </c>
      <c r="AU4984" s="34">
        <f t="shared" ca="1" si="4775"/>
        <v>2731.1977666763532</v>
      </c>
      <c r="AV4984" s="34">
        <f t="shared" ca="1" si="4775"/>
        <v>2785.4128251191273</v>
      </c>
      <c r="AW4984" s="34">
        <f t="shared" ca="1" si="4775"/>
        <v>2839.4630783371135</v>
      </c>
      <c r="AX4984" s="34">
        <f t="shared" ca="1" si="4775"/>
        <v>2893.3392899868145</v>
      </c>
      <c r="AY4984" s="34">
        <f t="shared" ca="1" si="4775"/>
        <v>2947.0330300657879</v>
      </c>
      <c r="AZ4984" s="34">
        <f t="shared" ca="1" si="4775"/>
        <v>3000.5366358033407</v>
      </c>
      <c r="BA4984" s="34">
        <f t="shared" ca="1" si="4775"/>
        <v>3053.8431731419478</v>
      </c>
      <c r="BB4984" s="34">
        <f t="shared" ca="1" si="4775"/>
        <v>3106.9463989349315</v>
      </c>
      <c r="BC4984" s="34">
        <f t="shared" ca="1" si="4775"/>
        <v>3159.8407239680291</v>
      </c>
      <c r="BD4984" s="34">
        <f t="shared" ca="1" si="4775"/>
        <v>3212.5211768959448</v>
      </c>
      <c r="BE4984" s="34">
        <f t="shared" ca="1" si="4775"/>
        <v>3264.9833691697977</v>
      </c>
      <c r="BF4984" s="34">
        <f t="shared" ca="1" si="4775"/>
        <v>3317.223461017401</v>
      </c>
    </row>
    <row r="4985" spans="1:58" x14ac:dyDescent="0.2">
      <c r="A4985" s="9" t="str">
        <f t="shared" si="4725"/>
        <v>United States Virgin Islands</v>
      </c>
      <c r="C4985" s="41">
        <f t="shared" ca="1" si="4763"/>
        <v>1.1450085263314389</v>
      </c>
      <c r="D4985" s="41">
        <f t="shared" ca="1" si="4763"/>
        <v>1.1381722388927475</v>
      </c>
      <c r="E4985" s="41">
        <f t="shared" ca="1" si="4763"/>
        <v>1.1309067608064514</v>
      </c>
      <c r="F4985" s="41">
        <f t="shared" ca="1" si="4763"/>
        <v>1.1232341976278426</v>
      </c>
      <c r="G4985" s="41">
        <f t="shared" ca="1" si="4763"/>
        <v>1.1151762558285203</v>
      </c>
      <c r="H4985" s="34">
        <f t="shared" ref="H4985:AM4985" ca="1" si="4776">H4725*H3342</f>
        <v>0.90205243683410563</v>
      </c>
      <c r="I4985" s="34">
        <f t="shared" ca="1" si="4776"/>
        <v>0.89760264652349009</v>
      </c>
      <c r="J4985" s="34">
        <f t="shared" ca="1" si="4776"/>
        <v>0.89281870173465527</v>
      </c>
      <c r="K4985" s="34">
        <f t="shared" ca="1" si="4776"/>
        <v>0.91075696954966201</v>
      </c>
      <c r="L4985" s="34">
        <f t="shared" ca="1" si="4776"/>
        <v>0.9363768565133298</v>
      </c>
      <c r="M4985" s="34">
        <f t="shared" ca="1" si="4776"/>
        <v>0.96045245036228366</v>
      </c>
      <c r="N4985" s="34">
        <f t="shared" ca="1" si="4776"/>
        <v>0.98269146512994754</v>
      </c>
      <c r="O4985" s="34">
        <f t="shared" ca="1" si="4776"/>
        <v>1.0028057737379794</v>
      </c>
      <c r="P4985" s="34">
        <f t="shared" ca="1" si="4776"/>
        <v>1.0205210299370955</v>
      </c>
      <c r="Q4985" s="34">
        <f t="shared" ca="1" si="4776"/>
        <v>1.0019331973499801</v>
      </c>
      <c r="R4985" s="34">
        <f t="shared" ca="1" si="4776"/>
        <v>1.0068487953967995</v>
      </c>
      <c r="S4985" s="34">
        <f t="shared" ca="1" si="4776"/>
        <v>0.99568757139448993</v>
      </c>
      <c r="T4985" s="34">
        <f t="shared" ca="1" si="4776"/>
        <v>0.98437908856373768</v>
      </c>
      <c r="U4985" s="34">
        <f t="shared" ca="1" si="4776"/>
        <v>0.97293806812802608</v>
      </c>
      <c r="V4985" s="34">
        <f t="shared" ca="1" si="4776"/>
        <v>0.96137872876418373</v>
      </c>
      <c r="W4985" s="34">
        <f t="shared" ca="1" si="4776"/>
        <v>0.94971479437686412</v>
      </c>
      <c r="X4985" s="34">
        <f t="shared" ca="1" si="4776"/>
        <v>0.93795950273630735</v>
      </c>
      <c r="Y4985" s="34">
        <f t="shared" ca="1" si="4776"/>
        <v>0.92612561485398237</v>
      </c>
      <c r="Z4985" s="34">
        <f t="shared" ca="1" si="4776"/>
        <v>0.9142254249877203</v>
      </c>
      <c r="AA4985" s="34">
        <f t="shared" ca="1" si="4776"/>
        <v>0.90227077116805887</v>
      </c>
      <c r="AB4985" s="34">
        <f t="shared" ca="1" si="4776"/>
        <v>0.89027304615473346</v>
      </c>
      <c r="AC4985" s="34">
        <f t="shared" ca="1" si="4776"/>
        <v>0.8782432087346963</v>
      </c>
      <c r="AD4985" s="34">
        <f t="shared" ca="1" si="4776"/>
        <v>0.86619179528450552</v>
      </c>
      <c r="AE4985" s="34">
        <f t="shared" ca="1" si="4776"/>
        <v>0.85412893152452385</v>
      </c>
      <c r="AF4985" s="34">
        <f t="shared" ca="1" si="4776"/>
        <v>0.8420643444024889</v>
      </c>
      <c r="AG4985" s="34">
        <f t="shared" ca="1" si="4776"/>
        <v>0.83000737404550262</v>
      </c>
      <c r="AH4985" s="34">
        <f t="shared" ca="1" si="4776"/>
        <v>0.81796698573373183</v>
      </c>
      <c r="AI4985" s="34">
        <f t="shared" ca="1" si="4776"/>
        <v>0.80595178184311933</v>
      </c>
      <c r="AJ4985" s="34">
        <f t="shared" ca="1" si="4776"/>
        <v>0.79397001372218534</v>
      </c>
      <c r="AK4985" s="34">
        <f t="shared" ca="1" si="4776"/>
        <v>0.7820295934634659</v>
      </c>
      <c r="AL4985" s="34">
        <f t="shared" ca="1" si="4776"/>
        <v>0.77013810553760842</v>
      </c>
      <c r="AM4985" s="34">
        <f t="shared" ca="1" si="4776"/>
        <v>0.75830281826512003</v>
      </c>
      <c r="AN4985" s="34">
        <f t="shared" ref="AN4985:BF4985" ca="1" si="4777">AN4725*AN3342</f>
        <v>0.74653069509927872</v>
      </c>
      <c r="AO4985" s="34">
        <f t="shared" ca="1" si="4777"/>
        <v>0.7348284057000003</v>
      </c>
      <c r="AP4985" s="34">
        <f t="shared" ca="1" si="4777"/>
        <v>0.72320233678475254</v>
      </c>
      <c r="AQ4985" s="34">
        <f t="shared" ca="1" si="4777"/>
        <v>0.71165860273586912</v>
      </c>
      <c r="AR4985" s="34">
        <f t="shared" ca="1" si="4777"/>
        <v>0.70020305595910992</v>
      </c>
      <c r="AS4985" s="34">
        <f t="shared" ca="1" si="4777"/>
        <v>0.68884129697875041</v>
      </c>
      <c r="AT4985" s="34">
        <f t="shared" ca="1" si="4777"/>
        <v>0.67757868426504819</v>
      </c>
      <c r="AU4985" s="34">
        <f t="shared" ca="1" si="4777"/>
        <v>0.66642034378669723</v>
      </c>
      <c r="AV4985" s="34">
        <f t="shared" ca="1" si="4777"/>
        <v>0.65537117828592695</v>
      </c>
      <c r="AW4985" s="34">
        <f t="shared" ca="1" si="4777"/>
        <v>0.64443587627249888</v>
      </c>
      <c r="AX4985" s="34">
        <f t="shared" ca="1" si="4777"/>
        <v>0.63361892073807602</v>
      </c>
      <c r="AY4985" s="34">
        <f t="shared" ca="1" si="4777"/>
        <v>0.62292459758734431</v>
      </c>
      <c r="AZ4985" s="34">
        <f t="shared" ca="1" si="4777"/>
        <v>0.61235700379241043</v>
      </c>
      <c r="BA4985" s="34">
        <f t="shared" ca="1" si="4777"/>
        <v>0.60192005526808356</v>
      </c>
      <c r="BB4985" s="34">
        <f t="shared" ca="1" si="4777"/>
        <v>0.59161749447438738</v>
      </c>
      <c r="BC4985" s="34">
        <f t="shared" ca="1" si="4777"/>
        <v>0.58145289774811071</v>
      </c>
      <c r="BD4985" s="34">
        <f t="shared" ca="1" si="4777"/>
        <v>0.57142968236988589</v>
      </c>
      <c r="BE4985" s="34">
        <f t="shared" ca="1" si="4777"/>
        <v>0.56155111336852126</v>
      </c>
      <c r="BF4985" s="34">
        <f t="shared" ca="1" si="4777"/>
        <v>0.55182031007275023</v>
      </c>
    </row>
    <row r="4986" spans="1:58" x14ac:dyDescent="0.2">
      <c r="A4986" s="9" t="str">
        <f t="shared" si="4725"/>
        <v>United States of America</v>
      </c>
      <c r="C4986" s="41">
        <f t="shared" ca="1" si="4763"/>
        <v>3909.2066033267201</v>
      </c>
      <c r="D4986" s="41">
        <f t="shared" ca="1" si="4763"/>
        <v>3915.2224840636682</v>
      </c>
      <c r="E4986" s="41">
        <f t="shared" ca="1" si="4763"/>
        <v>3921.2425460717104</v>
      </c>
      <c r="F4986" s="41">
        <f t="shared" ca="1" si="4763"/>
        <v>3927.267922869024</v>
      </c>
      <c r="G4986" s="41">
        <f t="shared" ca="1" si="4763"/>
        <v>3933.2997108676777</v>
      </c>
      <c r="H4986" s="34">
        <f t="shared" ref="H4986:AM4986" ca="1" si="4778">H4726*H3343</f>
        <v>3711.3695493072005</v>
      </c>
      <c r="I4986" s="34">
        <f t="shared" ca="1" si="4778"/>
        <v>3719.0246608733023</v>
      </c>
      <c r="J4986" s="34">
        <f t="shared" ca="1" si="4778"/>
        <v>3726.6602522443814</v>
      </c>
      <c r="K4986" s="34">
        <f t="shared" ca="1" si="4778"/>
        <v>3827.7081493675946</v>
      </c>
      <c r="L4986" s="34">
        <f t="shared" ca="1" si="4778"/>
        <v>3862.8281283072029</v>
      </c>
      <c r="M4986" s="34">
        <f t="shared" ca="1" si="4778"/>
        <v>3895.4232935269606</v>
      </c>
      <c r="N4986" s="34">
        <f t="shared" ca="1" si="4778"/>
        <v>3925.5075037915763</v>
      </c>
      <c r="O4986" s="34">
        <f t="shared" ca="1" si="4778"/>
        <v>3953.1193911163982</v>
      </c>
      <c r="P4986" s="34">
        <f t="shared" ca="1" si="4778"/>
        <v>3978.322211957724</v>
      </c>
      <c r="Q4986" s="34">
        <f t="shared" ca="1" si="4778"/>
        <v>3974.2792339811317</v>
      </c>
      <c r="R4986" s="34">
        <f t="shared" ca="1" si="4778"/>
        <v>4000.3526325548087</v>
      </c>
      <c r="S4986" s="34">
        <f t="shared" ca="1" si="4778"/>
        <v>4006.535012110106</v>
      </c>
      <c r="T4986" s="34">
        <f t="shared" ca="1" si="4778"/>
        <v>4012.7352124561389</v>
      </c>
      <c r="U4986" s="34">
        <f t="shared" ca="1" si="4778"/>
        <v>4018.9539279520068</v>
      </c>
      <c r="V4986" s="34">
        <f t="shared" ca="1" si="4778"/>
        <v>4025.1918311349154</v>
      </c>
      <c r="W4986" s="34">
        <f t="shared" ca="1" si="4778"/>
        <v>4031.4495734695524</v>
      </c>
      <c r="X4986" s="34">
        <f t="shared" ca="1" si="4778"/>
        <v>4037.7277860703553</v>
      </c>
      <c r="Y4986" s="34">
        <f t="shared" ca="1" si="4778"/>
        <v>4044.0270803976578</v>
      </c>
      <c r="Z4986" s="34">
        <f t="shared" ca="1" si="4778"/>
        <v>4050.3480489286821</v>
      </c>
      <c r="AA4986" s="34">
        <f t="shared" ca="1" si="4778"/>
        <v>4056.6912658042966</v>
      </c>
      <c r="AB4986" s="34">
        <f t="shared" ca="1" si="4778"/>
        <v>4063.0572874524241</v>
      </c>
      <c r="AC4986" s="34">
        <f t="shared" ca="1" si="4778"/>
        <v>4069.4466531889743</v>
      </c>
      <c r="AD4986" s="34">
        <f t="shared" ca="1" si="4778"/>
        <v>4075.8598857971178</v>
      </c>
      <c r="AE4986" s="34">
        <f t="shared" ca="1" si="4778"/>
        <v>4082.2974920857082</v>
      </c>
      <c r="AF4986" s="34">
        <f t="shared" ca="1" si="4778"/>
        <v>4088.759963427623</v>
      </c>
      <c r="AG4986" s="34">
        <f t="shared" ca="1" si="4778"/>
        <v>4095.2477762787616</v>
      </c>
      <c r="AH4986" s="34">
        <f t="shared" ca="1" si="4778"/>
        <v>4101.7613926784234</v>
      </c>
      <c r="AI4986" s="34">
        <f t="shared" ca="1" si="4778"/>
        <v>4108.3012607317496</v>
      </c>
      <c r="AJ4986" s="34">
        <f t="shared" ca="1" si="4778"/>
        <v>4114.8678150748965</v>
      </c>
      <c r="AK4986" s="34">
        <f t="shared" ca="1" si="4778"/>
        <v>4121.461477323588</v>
      </c>
      <c r="AL4986" s="34">
        <f t="shared" ca="1" si="4778"/>
        <v>4128.082656505645</v>
      </c>
      <c r="AM4986" s="34">
        <f t="shared" ca="1" si="4778"/>
        <v>4134.7317494781064</v>
      </c>
      <c r="AN4986" s="34">
        <f t="shared" ref="AN4986:BF4986" ca="1" si="4779">AN4726*AN3343</f>
        <v>4141.4091413294973</v>
      </c>
      <c r="AO4986" s="34">
        <f t="shared" ca="1" si="4779"/>
        <v>4148.1152057678119</v>
      </c>
      <c r="AP4986" s="34">
        <f t="shared" ca="1" si="4779"/>
        <v>4154.8503054947232</v>
      </c>
      <c r="AQ4986" s="34">
        <f t="shared" ca="1" si="4779"/>
        <v>4161.6147925665418</v>
      </c>
      <c r="AR4986" s="34">
        <f t="shared" ca="1" si="4779"/>
        <v>4168.4090087424147</v>
      </c>
      <c r="AS4986" s="34">
        <f t="shared" ca="1" si="4779"/>
        <v>4175.2332858202226</v>
      </c>
      <c r="AT4986" s="34">
        <f t="shared" ca="1" si="4779"/>
        <v>4182.0879459606585</v>
      </c>
      <c r="AU4986" s="34">
        <f t="shared" ca="1" si="4779"/>
        <v>4188.9733019998948</v>
      </c>
      <c r="AV4986" s="34">
        <f t="shared" ca="1" si="4779"/>
        <v>4195.8896577512842</v>
      </c>
      <c r="AW4986" s="34">
        <f t="shared" ca="1" si="4779"/>
        <v>4202.8373082964836</v>
      </c>
      <c r="AX4986" s="34">
        <f t="shared" ca="1" si="4779"/>
        <v>4209.8165402664044</v>
      </c>
      <c r="AY4986" s="34">
        <f t="shared" ca="1" si="4779"/>
        <v>4216.8276321123494</v>
      </c>
      <c r="AZ4986" s="34">
        <f t="shared" ca="1" si="4779"/>
        <v>4223.8708543677212</v>
      </c>
      <c r="BA4986" s="34">
        <f t="shared" ca="1" si="4779"/>
        <v>4230.9464699006194</v>
      </c>
      <c r="BB4986" s="34">
        <f t="shared" ca="1" si="4779"/>
        <v>4238.0547341576876</v>
      </c>
      <c r="BC4986" s="34">
        <f t="shared" ca="1" si="4779"/>
        <v>4245.1958953995154</v>
      </c>
      <c r="BD4986" s="34">
        <f t="shared" ca="1" si="4779"/>
        <v>4252.3701949279175</v>
      </c>
      <c r="BE4986" s="34">
        <f t="shared" ca="1" si="4779"/>
        <v>4259.5778673053737</v>
      </c>
      <c r="BF4986" s="34">
        <f t="shared" ca="1" si="4779"/>
        <v>4266.8191405669331</v>
      </c>
    </row>
    <row r="4987" spans="1:58" x14ac:dyDescent="0.2">
      <c r="A4987" s="9" t="str">
        <f t="shared" si="4725"/>
        <v>Uruguay</v>
      </c>
      <c r="C4987" s="41">
        <f t="shared" ca="1" si="4763"/>
        <v>38.012905585714741</v>
      </c>
      <c r="D4987" s="41">
        <f t="shared" ca="1" si="4763"/>
        <v>38.126818167771553</v>
      </c>
      <c r="E4987" s="41">
        <f t="shared" ca="1" si="4763"/>
        <v>38.229429455248024</v>
      </c>
      <c r="F4987" s="41">
        <f t="shared" ca="1" si="4763"/>
        <v>38.321024263772841</v>
      </c>
      <c r="G4987" s="41">
        <f t="shared" ca="1" si="4763"/>
        <v>38.401886009731207</v>
      </c>
      <c r="H4987" s="34">
        <f t="shared" ref="H4987:AM4987" ca="1" si="4780">H4727*H3344</f>
        <v>31.693396213863725</v>
      </c>
      <c r="I4987" s="34">
        <f t="shared" ca="1" si="4780"/>
        <v>31.833791778120354</v>
      </c>
      <c r="J4987" s="34">
        <f t="shared" ca="1" si="4780"/>
        <v>31.965238972112417</v>
      </c>
      <c r="K4987" s="34">
        <f t="shared" ca="1" si="4780"/>
        <v>32.087876659668609</v>
      </c>
      <c r="L4987" s="34">
        <f t="shared" ca="1" si="4780"/>
        <v>33.457086608157283</v>
      </c>
      <c r="M4987" s="34">
        <f t="shared" ca="1" si="4780"/>
        <v>34.789772638096331</v>
      </c>
      <c r="N4987" s="34">
        <f t="shared" ca="1" si="4780"/>
        <v>36.06976009793118</v>
      </c>
      <c r="O4987" s="34">
        <f t="shared" ca="1" si="4780"/>
        <v>37.280352917054856</v>
      </c>
      <c r="P4987" s="34">
        <f t="shared" ca="1" si="4780"/>
        <v>38.404956103215255</v>
      </c>
      <c r="Q4987" s="34">
        <f t="shared" ca="1" si="4780"/>
        <v>38.112969691858595</v>
      </c>
      <c r="R4987" s="34">
        <f t="shared" ca="1" si="4780"/>
        <v>38.661124237562362</v>
      </c>
      <c r="S4987" s="34">
        <f t="shared" ca="1" si="4780"/>
        <v>38.634133590293573</v>
      </c>
      <c r="T4987" s="34">
        <f t="shared" ca="1" si="4780"/>
        <v>38.59976646293056</v>
      </c>
      <c r="U4987" s="34">
        <f t="shared" ca="1" si="4780"/>
        <v>38.558246526198474</v>
      </c>
      <c r="V4987" s="34">
        <f t="shared" ca="1" si="4780"/>
        <v>38.509791871409313</v>
      </c>
      <c r="W4987" s="34">
        <f t="shared" ca="1" si="4780"/>
        <v>38.454614984063788</v>
      </c>
      <c r="X4987" s="34">
        <f t="shared" ca="1" si="4780"/>
        <v>38.392922735963694</v>
      </c>
      <c r="Y4987" s="34">
        <f t="shared" ca="1" si="4780"/>
        <v>38.324916394056999</v>
      </c>
      <c r="Z4987" s="34">
        <f t="shared" ca="1" si="4780"/>
        <v>38.250791644350571</v>
      </c>
      <c r="AA4987" s="34">
        <f t="shared" ca="1" si="4780"/>
        <v>38.170738629332561</v>
      </c>
      <c r="AB4987" s="34">
        <f t="shared" ca="1" si="4780"/>
        <v>38.084941997451779</v>
      </c>
      <c r="AC4987" s="34">
        <f t="shared" ca="1" si="4780"/>
        <v>37.993580963301113</v>
      </c>
      <c r="AD4987" s="34">
        <f t="shared" ca="1" si="4780"/>
        <v>37.896829377249354</v>
      </c>
      <c r="AE4987" s="34">
        <f t="shared" ca="1" si="4780"/>
        <v>37.794855803356818</v>
      </c>
      <c r="AF4987" s="34">
        <f t="shared" ca="1" si="4780"/>
        <v>37.687823604498817</v>
      </c>
      <c r="AG4987" s="34">
        <f t="shared" ca="1" si="4780"/>
        <v>37.575891033703847</v>
      </c>
      <c r="AH4987" s="34">
        <f t="shared" ca="1" si="4780"/>
        <v>37.459211330792698</v>
      </c>
      <c r="AI4987" s="34">
        <f t="shared" ca="1" si="4780"/>
        <v>37.337932823478916</v>
      </c>
      <c r="AJ4987" s="34">
        <f t="shared" ca="1" si="4780"/>
        <v>37.21219903216199</v>
      </c>
      <c r="AK4987" s="34">
        <f t="shared" ca="1" si="4780"/>
        <v>37.082148777710522</v>
      </c>
      <c r="AL4987" s="34">
        <f t="shared" ca="1" si="4780"/>
        <v>36.94791629159478</v>
      </c>
      <c r="AM4987" s="34">
        <f t="shared" ca="1" si="4780"/>
        <v>36.809631327786448</v>
      </c>
      <c r="AN4987" s="34">
        <f t="shared" ref="AN4987:BF4987" ca="1" si="4781">AN4727*AN3344</f>
        <v>36.667419275897736</v>
      </c>
      <c r="AO4987" s="34">
        <f t="shared" ca="1" si="4781"/>
        <v>36.521401275082738</v>
      </c>
      <c r="AP4987" s="34">
        <f t="shared" ca="1" si="4781"/>
        <v>36.371694328271275</v>
      </c>
      <c r="AQ4987" s="34">
        <f t="shared" ca="1" si="4781"/>
        <v>36.218411416349447</v>
      </c>
      <c r="AR4987" s="34">
        <f t="shared" ca="1" si="4781"/>
        <v>36.06166161194173</v>
      </c>
      <c r="AS4987" s="34">
        <f t="shared" ca="1" si="4781"/>
        <v>35.901550192487207</v>
      </c>
      <c r="AT4987" s="34">
        <f t="shared" ca="1" si="4781"/>
        <v>35.73817875233766</v>
      </c>
      <c r="AU4987" s="34">
        <f t="shared" ca="1" si="4781"/>
        <v>35.571645313637013</v>
      </c>
      <c r="AV4987" s="34">
        <f t="shared" ca="1" si="4781"/>
        <v>35.402044435771408</v>
      </c>
      <c r="AW4987" s="34">
        <f t="shared" ca="1" si="4781"/>
        <v>35.229467323206642</v>
      </c>
      <c r="AX4987" s="34">
        <f t="shared" ca="1" si="4781"/>
        <v>35.054001931553998</v>
      </c>
      <c r="AY4987" s="34">
        <f t="shared" ca="1" si="4781"/>
        <v>34.875733071729229</v>
      </c>
      <c r="AZ4987" s="34">
        <f t="shared" ca="1" si="4781"/>
        <v>34.694742512089448</v>
      </c>
      <c r="BA4987" s="34">
        <f t="shared" ca="1" si="4781"/>
        <v>34.511109078452307</v>
      </c>
      <c r="BB4987" s="34">
        <f t="shared" ca="1" si="4781"/>
        <v>34.324908751918798</v>
      </c>
      <c r="BC4987" s="34">
        <f t="shared" ca="1" si="4781"/>
        <v>34.136214764436914</v>
      </c>
      <c r="BD4987" s="34">
        <f t="shared" ca="1" si="4781"/>
        <v>33.945097692057381</v>
      </c>
      <c r="BE4987" s="34">
        <f t="shared" ca="1" si="4781"/>
        <v>33.751625545845776</v>
      </c>
      <c r="BF4987" s="34">
        <f t="shared" ca="1" si="4781"/>
        <v>33.555863860426527</v>
      </c>
    </row>
    <row r="4988" spans="1:58" x14ac:dyDescent="0.2">
      <c r="A4988" s="9" t="str">
        <f t="shared" si="4725"/>
        <v>Uzbekistan</v>
      </c>
      <c r="C4988" s="41">
        <f t="shared" ca="1" si="4763"/>
        <v>405.24390561475491</v>
      </c>
      <c r="D4988" s="41">
        <f t="shared" ca="1" si="4763"/>
        <v>411.11062134206009</v>
      </c>
      <c r="E4988" s="41">
        <f t="shared" ca="1" si="4763"/>
        <v>416.78939442289038</v>
      </c>
      <c r="F4988" s="41">
        <f t="shared" ca="1" si="4763"/>
        <v>422.27891490872008</v>
      </c>
      <c r="G4988" s="41">
        <f t="shared" ca="1" si="4763"/>
        <v>427.57824745708558</v>
      </c>
      <c r="H4988" s="34">
        <f t="shared" ref="H4988:AM4988" ca="1" si="4782">H4728*H3345</f>
        <v>367.68349603015508</v>
      </c>
      <c r="I4988" s="34">
        <f t="shared" ca="1" si="4782"/>
        <v>372.76313408487044</v>
      </c>
      <c r="J4988" s="34">
        <f t="shared" ca="1" si="4782"/>
        <v>377.69515748470189</v>
      </c>
      <c r="K4988" s="34">
        <f t="shared" ca="1" si="4782"/>
        <v>417.00364337504146</v>
      </c>
      <c r="L4988" s="34">
        <f t="shared" ca="1" si="4782"/>
        <v>426.5319734726362</v>
      </c>
      <c r="M4988" s="34">
        <f t="shared" ca="1" si="4782"/>
        <v>435.84553899797515</v>
      </c>
      <c r="N4988" s="34">
        <f t="shared" ca="1" si="4782"/>
        <v>444.92482447163439</v>
      </c>
      <c r="O4988" s="34">
        <f t="shared" ca="1" si="4782"/>
        <v>453.75102117561698</v>
      </c>
      <c r="P4988" s="34">
        <f t="shared" ca="1" si="4782"/>
        <v>462.30613413189843</v>
      </c>
      <c r="Q4988" s="34">
        <f t="shared" ca="1" si="4782"/>
        <v>461.39399132208467</v>
      </c>
      <c r="R4988" s="34">
        <f t="shared" ca="1" si="4782"/>
        <v>473.35946589914374</v>
      </c>
      <c r="S4988" s="34">
        <f t="shared" ca="1" si="4782"/>
        <v>476.41006484729814</v>
      </c>
      <c r="T4988" s="34">
        <f t="shared" ca="1" si="4782"/>
        <v>479.28264242248395</v>
      </c>
      <c r="U4988" s="34">
        <f t="shared" ca="1" si="4782"/>
        <v>481.97933921353012</v>
      </c>
      <c r="V4988" s="34">
        <f t="shared" ca="1" si="4782"/>
        <v>484.50238772003695</v>
      </c>
      <c r="W4988" s="34">
        <f t="shared" ca="1" si="4782"/>
        <v>486.85409954628267</v>
      </c>
      <c r="X4988" s="34">
        <f t="shared" ca="1" si="4782"/>
        <v>489.03685339125838</v>
      </c>
      <c r="Y4988" s="34">
        <f t="shared" ca="1" si="4782"/>
        <v>491.05308381683705</v>
      </c>
      <c r="Z4988" s="34">
        <f t="shared" ca="1" si="4782"/>
        <v>492.90527077388464</v>
      </c>
      <c r="AA4988" s="34">
        <f t="shared" ca="1" si="4782"/>
        <v>494.59592986292722</v>
      </c>
      <c r="AB4988" s="34">
        <f t="shared" ca="1" si="4782"/>
        <v>496.12760330470456</v>
      </c>
      <c r="AC4988" s="34">
        <f t="shared" ca="1" si="4782"/>
        <v>497.50285159364341</v>
      </c>
      <c r="AD4988" s="34">
        <f t="shared" ca="1" si="4782"/>
        <v>498.72424580689119</v>
      </c>
      <c r="AE4988" s="34">
        <f t="shared" ca="1" si="4782"/>
        <v>499.7943605399679</v>
      </c>
      <c r="AF4988" s="34">
        <f t="shared" ca="1" si="4782"/>
        <v>500.71576744029079</v>
      </c>
      <c r="AG4988" s="34">
        <f t="shared" ca="1" si="4782"/>
        <v>501.49102930880946</v>
      </c>
      <c r="AH4988" s="34">
        <f t="shared" ca="1" si="4782"/>
        <v>502.12269474077129</v>
      </c>
      <c r="AI4988" s="34">
        <f t="shared" ca="1" si="4782"/>
        <v>502.6132932760575</v>
      </c>
      <c r="AJ4988" s="34">
        <f t="shared" ca="1" si="4782"/>
        <v>502.96533103063064</v>
      </c>
      <c r="AK4988" s="34">
        <f t="shared" ca="1" si="4782"/>
        <v>503.18128678036794</v>
      </c>
      <c r="AL4988" s="34">
        <f t="shared" ca="1" si="4782"/>
        <v>503.2636084700199</v>
      </c>
      <c r="AM4988" s="34">
        <f t="shared" ca="1" si="4782"/>
        <v>503.21471011999631</v>
      </c>
      <c r="AN4988" s="34">
        <f t="shared" ref="AN4988:BF4988" ca="1" si="4783">AN4728*AN3345</f>
        <v>503.03696910526321</v>
      </c>
      <c r="AO4988" s="34">
        <f t="shared" ca="1" si="4783"/>
        <v>502.73272378074381</v>
      </c>
      <c r="AP4988" s="34">
        <f t="shared" ca="1" si="4783"/>
        <v>502.30427142940397</v>
      </c>
      <c r="AQ4988" s="34">
        <f t="shared" ca="1" si="4783"/>
        <v>501.75386650939913</v>
      </c>
      <c r="AR4988" s="34">
        <f t="shared" ca="1" si="4783"/>
        <v>501.08371917843317</v>
      </c>
      <c r="AS4988" s="34">
        <f t="shared" ca="1" si="4783"/>
        <v>500.29599407371438</v>
      </c>
      <c r="AT4988" s="34">
        <f t="shared" ca="1" si="4783"/>
        <v>499.39280932777467</v>
      </c>
      <c r="AU4988" s="34">
        <f t="shared" ca="1" si="4783"/>
        <v>498.37623580064366</v>
      </c>
      <c r="AV4988" s="34">
        <f t="shared" ca="1" si="4783"/>
        <v>497.24829651067159</v>
      </c>
      <c r="AW4988" s="34">
        <f t="shared" ca="1" si="4783"/>
        <v>496.01096624648522</v>
      </c>
      <c r="AX4988" s="34">
        <f t="shared" ca="1" si="4783"/>
        <v>494.66617134440833</v>
      </c>
      <c r="AY4988" s="34">
        <f t="shared" ca="1" si="4783"/>
        <v>493.2157896158277</v>
      </c>
      <c r="AZ4988" s="34">
        <f t="shared" ca="1" si="4783"/>
        <v>491.66165041069939</v>
      </c>
      <c r="BA4988" s="34">
        <f t="shared" ca="1" si="4783"/>
        <v>490.00553480346929</v>
      </c>
      <c r="BB4988" s="34">
        <f t="shared" ca="1" si="4783"/>
        <v>488.24917588942839</v>
      </c>
      <c r="BC4988" s="34">
        <f t="shared" ca="1" si="4783"/>
        <v>486.39425917952332</v>
      </c>
      <c r="BD4988" s="34">
        <f t="shared" ca="1" si="4783"/>
        <v>484.4424230832459</v>
      </c>
      <c r="BE4988" s="34">
        <f t="shared" ca="1" si="4783"/>
        <v>482.39525946914466</v>
      </c>
      <c r="BF4988" s="34">
        <f t="shared" ca="1" si="4783"/>
        <v>480.25431429412106</v>
      </c>
    </row>
    <row r="4989" spans="1:58" x14ac:dyDescent="0.2">
      <c r="A4989" s="9" t="str">
        <f t="shared" si="4725"/>
        <v>Vanuatu</v>
      </c>
      <c r="C4989" s="41">
        <f t="shared" ref="C4989:G4995" ca="1" si="4784">C4042</f>
        <v>4.443190390672604</v>
      </c>
      <c r="D4989" s="41">
        <f t="shared" ca="1" si="4784"/>
        <v>4.5983948460486035</v>
      </c>
      <c r="E4989" s="41">
        <f t="shared" ca="1" si="4784"/>
        <v>4.7540830659528401</v>
      </c>
      <c r="F4989" s="41">
        <f t="shared" ca="1" si="4784"/>
        <v>4.9101369684634699</v>
      </c>
      <c r="G4989" s="41">
        <f t="shared" ca="1" si="4784"/>
        <v>5.0664428676955735</v>
      </c>
      <c r="H4989" s="34">
        <f t="shared" ref="H4989:AM4989" ca="1" si="4785">H4729*H3346</f>
        <v>4.9919351233774414</v>
      </c>
      <c r="I4989" s="34">
        <f t="shared" ca="1" si="4785"/>
        <v>5.1453307472017968</v>
      </c>
      <c r="J4989" s="34">
        <f t="shared" ca="1" si="4785"/>
        <v>5.2988556054515179</v>
      </c>
      <c r="K4989" s="34">
        <f t="shared" ca="1" si="4785"/>
        <v>5.5305539036292144</v>
      </c>
      <c r="L4989" s="34">
        <f t="shared" ca="1" si="4785"/>
        <v>5.7056365780325313</v>
      </c>
      <c r="M4989" s="34">
        <f t="shared" ca="1" si="4785"/>
        <v>5.8809305803601202</v>
      </c>
      <c r="N4989" s="34">
        <f t="shared" ca="1" si="4785"/>
        <v>6.0562919357758096</v>
      </c>
      <c r="O4989" s="34">
        <f t="shared" ca="1" si="4785"/>
        <v>6.2315810616286775</v>
      </c>
      <c r="P4989" s="34">
        <f t="shared" ca="1" si="4785"/>
        <v>6.4066629867459355</v>
      </c>
      <c r="Q4989" s="34">
        <f t="shared" ca="1" si="4785"/>
        <v>6.4980854362800144</v>
      </c>
      <c r="R4989" s="34">
        <f t="shared" ca="1" si="4785"/>
        <v>6.7744278615069327</v>
      </c>
      <c r="S4989" s="34">
        <f t="shared" ca="1" si="4785"/>
        <v>6.9265214917338067</v>
      </c>
      <c r="T4989" s="34">
        <f t="shared" ca="1" si="4785"/>
        <v>7.0777925549529508</v>
      </c>
      <c r="U4989" s="34">
        <f t="shared" ca="1" si="4785"/>
        <v>7.2281872593555105</v>
      </c>
      <c r="V4989" s="34">
        <f t="shared" ca="1" si="4785"/>
        <v>7.3776554037253463</v>
      </c>
      <c r="W4989" s="34">
        <f t="shared" ca="1" si="4785"/>
        <v>7.5261502460394816</v>
      </c>
      <c r="X4989" s="34">
        <f t="shared" ca="1" si="4785"/>
        <v>7.6736283699029535</v>
      </c>
      <c r="Y4989" s="34">
        <f t="shared" ca="1" si="4785"/>
        <v>7.8200495497149864</v>
      </c>
      <c r="Z4989" s="34">
        <f t="shared" ca="1" si="4785"/>
        <v>7.9653766153658978</v>
      </c>
      <c r="AA4989" s="34">
        <f t="shared" ca="1" si="4785"/>
        <v>8.1095753171889342</v>
      </c>
      <c r="AB4989" s="34">
        <f t="shared" ca="1" si="4785"/>
        <v>8.2526141918023477</v>
      </c>
      <c r="AC4989" s="34">
        <f t="shared" ca="1" si="4785"/>
        <v>8.3944644294111281</v>
      </c>
      <c r="AD4989" s="34">
        <f t="shared" ca="1" si="4785"/>
        <v>8.5350997430582733</v>
      </c>
      <c r="AE4989" s="34">
        <f t="shared" ca="1" si="4785"/>
        <v>8.674496240259101</v>
      </c>
      <c r="AF4989" s="34">
        <f t="shared" ca="1" si="4785"/>
        <v>8.8126322973819349</v>
      </c>
      <c r="AG4989" s="34">
        <f t="shared" ca="1" si="4785"/>
        <v>8.9494884370916488</v>
      </c>
      <c r="AH4989" s="34">
        <f t="shared" ca="1" si="4785"/>
        <v>9.0850472091112486</v>
      </c>
      <c r="AI4989" s="34">
        <f t="shared" ca="1" si="4785"/>
        <v>9.2192930745189408</v>
      </c>
      <c r="AJ4989" s="34">
        <f t="shared" ca="1" si="4785"/>
        <v>9.352212293745179</v>
      </c>
      <c r="AK4989" s="34">
        <f t="shared" ca="1" si="4785"/>
        <v>9.4837928184048099</v>
      </c>
      <c r="AL4989" s="34">
        <f t="shared" ca="1" si="4785"/>
        <v>9.6140241870541541</v>
      </c>
      <c r="AM4989" s="34">
        <f t="shared" ca="1" si="4785"/>
        <v>9.7428974249409528</v>
      </c>
      <c r="AN4989" s="34">
        <f t="shared" ref="AN4989:BF4989" ca="1" si="4786">AN4729*AN3346</f>
        <v>9.8704049477767981</v>
      </c>
      <c r="AO4989" s="34">
        <f t="shared" ca="1" si="4786"/>
        <v>9.9965404695463036</v>
      </c>
      <c r="AP4989" s="34">
        <f t="shared" ca="1" si="4786"/>
        <v>10.121298914335034</v>
      </c>
      <c r="AQ4989" s="34">
        <f t="shared" ca="1" si="4786"/>
        <v>10.244676332148659</v>
      </c>
      <c r="AR4989" s="34">
        <f t="shared" ca="1" si="4786"/>
        <v>10.366669818668704</v>
      </c>
      <c r="AS4989" s="34">
        <f t="shared" ca="1" si="4786"/>
        <v>10.487277438885712</v>
      </c>
      <c r="AT4989" s="34">
        <f t="shared" ca="1" si="4786"/>
        <v>10.606498154527916</v>
      </c>
      <c r="AU4989" s="34">
        <f t="shared" ca="1" si="4786"/>
        <v>10.724331755203135</v>
      </c>
      <c r="AV4989" s="34">
        <f t="shared" ca="1" si="4786"/>
        <v>10.840778793152635</v>
      </c>
      <c r="AW4989" s="34">
        <f t="shared" ca="1" si="4786"/>
        <v>10.955840521518692</v>
      </c>
      <c r="AX4989" s="34">
        <f t="shared" ca="1" si="4786"/>
        <v>11.069518836011639</v>
      </c>
      <c r="AY4989" s="34">
        <f t="shared" ca="1" si="4786"/>
        <v>11.181816219868116</v>
      </c>
      <c r="AZ4989" s="34">
        <f t="shared" ca="1" si="4786"/>
        <v>11.292735691978606</v>
      </c>
      <c r="BA4989" s="34">
        <f t="shared" ca="1" si="4786"/>
        <v>11.402280758070592</v>
      </c>
      <c r="BB4989" s="34">
        <f t="shared" ca="1" si="4786"/>
        <v>11.510455364821985</v>
      </c>
      <c r="BC4989" s="34">
        <f t="shared" ca="1" si="4786"/>
        <v>11.617263856789464</v>
      </c>
      <c r="BD4989" s="34">
        <f t="shared" ca="1" si="4786"/>
        <v>11.722710936026266</v>
      </c>
      <c r="BE4989" s="34">
        <f t="shared" ca="1" si="4786"/>
        <v>11.826801624275223</v>
      </c>
      <c r="BF4989" s="34">
        <f t="shared" ca="1" si="4786"/>
        <v>11.929541227613946</v>
      </c>
    </row>
    <row r="4990" spans="1:58" x14ac:dyDescent="0.2">
      <c r="A4990" s="9" t="str">
        <f t="shared" si="4725"/>
        <v>Venezuela (Bolivarian Republic of)</v>
      </c>
      <c r="C4990" s="41">
        <f t="shared" ca="1" si="4784"/>
        <v>436.59576025112341</v>
      </c>
      <c r="D4990" s="41">
        <f t="shared" ca="1" si="4784"/>
        <v>437.65824293121256</v>
      </c>
      <c r="E4990" s="41">
        <f t="shared" ca="1" si="4784"/>
        <v>438.58066155522607</v>
      </c>
      <c r="F4990" s="41">
        <f t="shared" ca="1" si="4784"/>
        <v>439.36797349530093</v>
      </c>
      <c r="G4990" s="41">
        <f t="shared" ca="1" si="4784"/>
        <v>440.02510700673497</v>
      </c>
      <c r="H4990" s="34">
        <f t="shared" ref="H4990:AM4990" ca="1" si="4787">H4730*H3347</f>
        <v>342.49670541816766</v>
      </c>
      <c r="I4990" s="34">
        <f t="shared" ca="1" si="4787"/>
        <v>344.0410403961414</v>
      </c>
      <c r="J4990" s="34">
        <f t="shared" ca="1" si="4787"/>
        <v>345.48658302755638</v>
      </c>
      <c r="K4990" s="34">
        <f t="shared" ca="1" si="4787"/>
        <v>355.90415005607991</v>
      </c>
      <c r="L4990" s="34">
        <f t="shared" ca="1" si="4787"/>
        <v>373.21697170531985</v>
      </c>
      <c r="M4990" s="34">
        <f t="shared" ca="1" si="4787"/>
        <v>390.25008143252234</v>
      </c>
      <c r="N4990" s="34">
        <f t="shared" ca="1" si="4787"/>
        <v>406.77965464093728</v>
      </c>
      <c r="O4990" s="34">
        <f t="shared" ca="1" si="4787"/>
        <v>422.56554672063595</v>
      </c>
      <c r="P4990" s="34">
        <f t="shared" ca="1" si="4787"/>
        <v>437.35959592841215</v>
      </c>
      <c r="Q4990" s="34">
        <f t="shared" ca="1" si="4787"/>
        <v>433.56347109251158</v>
      </c>
      <c r="R4990" s="34">
        <f t="shared" ca="1" si="4787"/>
        <v>440.01449488902051</v>
      </c>
      <c r="S4990" s="34">
        <f t="shared" ca="1" si="4787"/>
        <v>439.47140898850637</v>
      </c>
      <c r="T4990" s="34">
        <f t="shared" ca="1" si="4787"/>
        <v>438.8559242663593</v>
      </c>
      <c r="U4990" s="34">
        <f t="shared" ca="1" si="4787"/>
        <v>438.17183727108488</v>
      </c>
      <c r="V4990" s="34">
        <f t="shared" ca="1" si="4787"/>
        <v>437.42284136450144</v>
      </c>
      <c r="W4990" s="34">
        <f t="shared" ca="1" si="4787"/>
        <v>436.61252652440731</v>
      </c>
      <c r="X4990" s="34">
        <f t="shared" ca="1" si="4787"/>
        <v>435.74437948808128</v>
      </c>
      <c r="Y4990" s="34">
        <f t="shared" ca="1" si="4787"/>
        <v>434.8217842021046</v>
      </c>
      <c r="Z4990" s="34">
        <f t="shared" ca="1" si="4787"/>
        <v>433.84802254619228</v>
      </c>
      <c r="AA4990" s="34">
        <f t="shared" ca="1" si="4787"/>
        <v>432.82627530086199</v>
      </c>
      <c r="AB4990" s="34">
        <f t="shared" ca="1" si="4787"/>
        <v>431.75962333084442</v>
      </c>
      <c r="AC4990" s="34">
        <f t="shared" ca="1" si="4787"/>
        <v>430.6510489581371</v>
      </c>
      <c r="AD4990" s="34">
        <f t="shared" ca="1" si="4787"/>
        <v>429.50343750053224</v>
      </c>
      <c r="AE4990" s="34">
        <f t="shared" ca="1" si="4787"/>
        <v>428.31957895328054</v>
      </c>
      <c r="AF4990" s="34">
        <f t="shared" ca="1" si="4787"/>
        <v>427.10216979330932</v>
      </c>
      <c r="AG4990" s="34">
        <f t="shared" ca="1" si="4787"/>
        <v>425.85381488708026</v>
      </c>
      <c r="AH4990" s="34">
        <f t="shared" ca="1" si="4787"/>
        <v>424.5770294847477</v>
      </c>
      <c r="AI4990" s="34">
        <f t="shared" ca="1" si="4787"/>
        <v>423.27424128476633</v>
      </c>
      <c r="AJ4990" s="34">
        <f t="shared" ca="1" si="4787"/>
        <v>421.94779255450794</v>
      </c>
      <c r="AK4990" s="34">
        <f t="shared" ca="1" si="4787"/>
        <v>420.59994229375434</v>
      </c>
      <c r="AL4990" s="34">
        <f t="shared" ca="1" si="4787"/>
        <v>419.23286842917815</v>
      </c>
      <c r="AM4990" s="34">
        <f t="shared" ca="1" si="4787"/>
        <v>417.84867002907038</v>
      </c>
      <c r="AN4990" s="34">
        <f t="shared" ref="AN4990:BF4990" ca="1" si="4788">AN4730*AN3347</f>
        <v>416.44936952865476</v>
      </c>
      <c r="AO4990" s="34">
        <f t="shared" ca="1" si="4788"/>
        <v>415.03691495732483</v>
      </c>
      <c r="AP4990" s="34">
        <f t="shared" ca="1" si="4788"/>
        <v>413.61318216007299</v>
      </c>
      <c r="AQ4990" s="34">
        <f t="shared" ca="1" si="4788"/>
        <v>412.17997700624039</v>
      </c>
      <c r="AR4990" s="34">
        <f t="shared" ca="1" si="4788"/>
        <v>410.73903757950751</v>
      </c>
      <c r="AS4990" s="34">
        <f t="shared" ca="1" si="4788"/>
        <v>409.29203634378268</v>
      </c>
      <c r="AT4990" s="34">
        <f t="shared" ca="1" si="4788"/>
        <v>407.84058228031887</v>
      </c>
      <c r="AU4990" s="34">
        <f t="shared" ca="1" si="4788"/>
        <v>406.38622299200489</v>
      </c>
      <c r="AV4990" s="34">
        <f t="shared" ca="1" si="4788"/>
        <v>404.9304467713485</v>
      </c>
      <c r="AW4990" s="34">
        <f t="shared" ca="1" si="4788"/>
        <v>403.47468462918226</v>
      </c>
      <c r="AX4990" s="34">
        <f t="shared" ca="1" si="4788"/>
        <v>402.02031228159842</v>
      </c>
      <c r="AY4990" s="34">
        <f t="shared" ca="1" si="4788"/>
        <v>400.56865209304414</v>
      </c>
      <c r="AZ4990" s="34">
        <f t="shared" ca="1" si="4788"/>
        <v>399.12097497390414</v>
      </c>
      <c r="BA4990" s="34">
        <f t="shared" ca="1" si="4788"/>
        <v>397.67850223124253</v>
      </c>
      <c r="BB4990" s="34">
        <f t="shared" ca="1" si="4788"/>
        <v>396.2424073716976</v>
      </c>
      <c r="BC4990" s="34">
        <f t="shared" ca="1" si="4788"/>
        <v>394.81381785580999</v>
      </c>
      <c r="BD4990" s="34">
        <f t="shared" ca="1" si="4788"/>
        <v>393.39381680331496</v>
      </c>
      <c r="BE4990" s="34">
        <f t="shared" ca="1" si="4788"/>
        <v>391.98344464916721</v>
      </c>
      <c r="BF4990" s="34">
        <f t="shared" ca="1" si="4788"/>
        <v>390.58370075026147</v>
      </c>
    </row>
    <row r="4991" spans="1:58" x14ac:dyDescent="0.2">
      <c r="A4991" s="9" t="str">
        <f t="shared" si="4725"/>
        <v>Viet Nam</v>
      </c>
      <c r="C4991" s="41">
        <f t="shared" ca="1" si="4784"/>
        <v>1451.0895234777088</v>
      </c>
      <c r="D4991" s="41">
        <f t="shared" ca="1" si="4784"/>
        <v>1445.6322311433439</v>
      </c>
      <c r="E4991" s="41">
        <f t="shared" ca="1" si="4784"/>
        <v>1440.1275514053323</v>
      </c>
      <c r="F4991" s="41">
        <f t="shared" ca="1" si="4784"/>
        <v>1434.5776532758111</v>
      </c>
      <c r="G4991" s="41">
        <f t="shared" ca="1" si="4784"/>
        <v>1428.984625817993</v>
      </c>
      <c r="H4991" s="34">
        <f t="shared" ref="H4991:AM4991" ca="1" si="4789">H4731*H3348</f>
        <v>1358.526476333034</v>
      </c>
      <c r="I4991" s="34">
        <f t="shared" ca="1" si="4789"/>
        <v>1353.9231583839228</v>
      </c>
      <c r="J4991" s="34">
        <f t="shared" ca="1" si="4789"/>
        <v>1349.2619522049542</v>
      </c>
      <c r="K4991" s="34">
        <f t="shared" ca="1" si="4789"/>
        <v>1344.5450137654532</v>
      </c>
      <c r="L4991" s="34">
        <f t="shared" ca="1" si="4789"/>
        <v>1352.324774116556</v>
      </c>
      <c r="M4991" s="34">
        <f t="shared" ca="1" si="4789"/>
        <v>1358.9787686849513</v>
      </c>
      <c r="N4991" s="34">
        <f t="shared" ca="1" si="4789"/>
        <v>1364.507429410364</v>
      </c>
      <c r="O4991" s="34">
        <f t="shared" ca="1" si="4789"/>
        <v>1368.9203030117924</v>
      </c>
      <c r="P4991" s="34">
        <f t="shared" ca="1" si="4789"/>
        <v>1372.2361954401258</v>
      </c>
      <c r="Q4991" s="34">
        <f t="shared" ca="1" si="4789"/>
        <v>1361.4686327861748</v>
      </c>
      <c r="R4991" s="34">
        <f t="shared" ca="1" si="4789"/>
        <v>1365.1405317561719</v>
      </c>
      <c r="S4991" s="34">
        <f t="shared" ca="1" si="4789"/>
        <v>1359.1675060563216</v>
      </c>
      <c r="T4991" s="34">
        <f t="shared" ca="1" si="4789"/>
        <v>1353.1724377695627</v>
      </c>
      <c r="U4991" s="34">
        <f t="shared" ca="1" si="4789"/>
        <v>1347.1565626809411</v>
      </c>
      <c r="V4991" s="34">
        <f t="shared" ca="1" si="4789"/>
        <v>1341.1210713684363</v>
      </c>
      <c r="W4991" s="34">
        <f t="shared" ca="1" si="4789"/>
        <v>1335.0671109151779</v>
      </c>
      <c r="X4991" s="34">
        <f t="shared" ca="1" si="4789"/>
        <v>1328.9957865581919</v>
      </c>
      <c r="Y4991" s="34">
        <f t="shared" ca="1" si="4789"/>
        <v>1322.9081632757313</v>
      </c>
      <c r="Z4991" s="34">
        <f t="shared" ca="1" si="4789"/>
        <v>1316.8052673152119</v>
      </c>
      <c r="AA4991" s="34">
        <f t="shared" ca="1" si="4789"/>
        <v>1310.6880876637347</v>
      </c>
      <c r="AB4991" s="34">
        <f t="shared" ca="1" si="4789"/>
        <v>1304.557577463135</v>
      </c>
      <c r="AC4991" s="34">
        <f t="shared" ca="1" si="4789"/>
        <v>1298.414655371462</v>
      </c>
      <c r="AD4991" s="34">
        <f t="shared" ca="1" si="4789"/>
        <v>1292.260206872744</v>
      </c>
      <c r="AE4991" s="34">
        <f t="shared" ca="1" si="4789"/>
        <v>1286.0950855368526</v>
      </c>
      <c r="AF4991" s="34">
        <f t="shared" ca="1" si="4789"/>
        <v>1279.9201142312322</v>
      </c>
      <c r="AG4991" s="34">
        <f t="shared" ca="1" si="4789"/>
        <v>1273.7360862862151</v>
      </c>
      <c r="AH4991" s="34">
        <f t="shared" ca="1" si="4789"/>
        <v>1267.5437666155974</v>
      </c>
      <c r="AI4991" s="34">
        <f t="shared" ca="1" si="4789"/>
        <v>1261.343892794097</v>
      </c>
      <c r="AJ4991" s="34">
        <f t="shared" ca="1" si="4789"/>
        <v>1255.1371760932811</v>
      </c>
      <c r="AK4991" s="34">
        <f t="shared" ca="1" si="4789"/>
        <v>1248.9243024774887</v>
      </c>
      <c r="AL4991" s="34">
        <f t="shared" ca="1" si="4789"/>
        <v>1242.705933561235</v>
      </c>
      <c r="AM4991" s="34">
        <f t="shared" ca="1" si="4789"/>
        <v>1236.4827075295391</v>
      </c>
      <c r="AN4991" s="34">
        <f t="shared" ref="AN4991:BF4991" ca="1" si="4790">AN4731*AN3348</f>
        <v>1230.255240022565</v>
      </c>
      <c r="AO4991" s="34">
        <f t="shared" ca="1" si="4790"/>
        <v>1224.0241249859271</v>
      </c>
      <c r="AP4991" s="34">
        <f t="shared" ca="1" si="4790"/>
        <v>1217.7899354879617</v>
      </c>
      <c r="AQ4991" s="34">
        <f t="shared" ca="1" si="4790"/>
        <v>1211.5532245052241</v>
      </c>
      <c r="AR4991" s="34">
        <f t="shared" ca="1" si="4790"/>
        <v>1205.3145256774305</v>
      </c>
      <c r="AS4991" s="34">
        <f t="shared" ca="1" si="4790"/>
        <v>1199.0743540330166</v>
      </c>
      <c r="AT4991" s="34">
        <f t="shared" ca="1" si="4790"/>
        <v>1192.8332066864482</v>
      </c>
      <c r="AU4991" s="34">
        <f t="shared" ca="1" si="4790"/>
        <v>1186.5915635083807</v>
      </c>
      <c r="AV4991" s="34">
        <f t="shared" ca="1" si="4790"/>
        <v>1180.3498877697155</v>
      </c>
      <c r="AW4991" s="34">
        <f t="shared" ca="1" si="4790"/>
        <v>1174.1086267605781</v>
      </c>
      <c r="AX4991" s="34">
        <f t="shared" ca="1" si="4790"/>
        <v>1167.8682123851893</v>
      </c>
      <c r="AY4991" s="34">
        <f t="shared" ca="1" si="4790"/>
        <v>1161.6290617335812</v>
      </c>
      <c r="AZ4991" s="34">
        <f t="shared" ca="1" si="4790"/>
        <v>1155.3915776310619</v>
      </c>
      <c r="BA4991" s="34">
        <f t="shared" ca="1" si="4790"/>
        <v>1149.1561491663028</v>
      </c>
      <c r="BB4991" s="34">
        <f t="shared" ca="1" si="4790"/>
        <v>1142.9231521988982</v>
      </c>
      <c r="BC4991" s="34">
        <f t="shared" ca="1" si="4790"/>
        <v>1136.6929498471955</v>
      </c>
      <c r="BD4991" s="34">
        <f t="shared" ca="1" si="4790"/>
        <v>1130.4658929571867</v>
      </c>
      <c r="BE4991" s="34">
        <f t="shared" ca="1" si="4790"/>
        <v>1124.242320553205</v>
      </c>
      <c r="BF4991" s="34">
        <f t="shared" ca="1" si="4790"/>
        <v>1118.0225602711455</v>
      </c>
    </row>
    <row r="4992" spans="1:58" x14ac:dyDescent="0.2">
      <c r="A4992" s="9" t="str">
        <f t="shared" si="4725"/>
        <v>Wallis and Futuna Islands</v>
      </c>
      <c r="C4992" s="41">
        <f t="shared" ca="1" si="4784"/>
        <v>0.31357367970368832</v>
      </c>
      <c r="D4992" s="41">
        <f t="shared" ca="1" si="4784"/>
        <v>0.31596955685106182</v>
      </c>
      <c r="E4992" s="41">
        <f t="shared" ca="1" si="4784"/>
        <v>0.31829690669586724</v>
      </c>
      <c r="F4992" s="41">
        <f t="shared" ca="1" si="4784"/>
        <v>0.32055722268833831</v>
      </c>
      <c r="G4992" s="41">
        <f t="shared" ca="1" si="4784"/>
        <v>0.32275201049182667</v>
      </c>
      <c r="H4992" s="34">
        <f t="shared" ref="H4992:AM4992" ca="1" si="4791">H4732*H3349</f>
        <v>0.31506140762922502</v>
      </c>
      <c r="I4992" s="34">
        <f t="shared" ca="1" si="4791"/>
        <v>0.31724026791975662</v>
      </c>
      <c r="J4992" s="34">
        <f t="shared" ca="1" si="4791"/>
        <v>0.31935922834895253</v>
      </c>
      <c r="K4992" s="34">
        <f t="shared" ca="1" si="4791"/>
        <v>0.32212525911141093</v>
      </c>
      <c r="L4992" s="34">
        <f t="shared" ca="1" si="4791"/>
        <v>0.32533443303628373</v>
      </c>
      <c r="M4992" s="34">
        <f t="shared" ca="1" si="4791"/>
        <v>0.32845449551246975</v>
      </c>
      <c r="N4992" s="34">
        <f t="shared" ca="1" si="4791"/>
        <v>0.3314856752122029</v>
      </c>
      <c r="O4992" s="34">
        <f t="shared" ca="1" si="4791"/>
        <v>0.33442833224532142</v>
      </c>
      <c r="P4992" s="34">
        <f t="shared" ca="1" si="4791"/>
        <v>0.33728295204241121</v>
      </c>
      <c r="Q4992" s="34">
        <f t="shared" ca="1" si="4791"/>
        <v>0.3364157602533499</v>
      </c>
      <c r="R4992" s="34">
        <f t="shared" ca="1" si="4791"/>
        <v>0.34300062433933526</v>
      </c>
      <c r="S4992" s="34">
        <f t="shared" ca="1" si="4791"/>
        <v>0.34452572237733348</v>
      </c>
      <c r="T4992" s="34">
        <f t="shared" ca="1" si="4791"/>
        <v>0.34600434233067712</v>
      </c>
      <c r="U4992" s="34">
        <f t="shared" ca="1" si="4791"/>
        <v>0.3474378238312773</v>
      </c>
      <c r="V4992" s="34">
        <f t="shared" ca="1" si="4791"/>
        <v>0.34882748101709532</v>
      </c>
      <c r="W4992" s="34">
        <f t="shared" ca="1" si="4791"/>
        <v>0.35017460176591836</v>
      </c>
      <c r="X4992" s="34">
        <f t="shared" ca="1" si="4791"/>
        <v>0.35148044706986226</v>
      </c>
      <c r="Y4992" s="34">
        <f t="shared" ca="1" si="4791"/>
        <v>0.35274625053935404</v>
      </c>
      <c r="Z4992" s="34">
        <f t="shared" ca="1" si="4791"/>
        <v>0.35397321802593101</v>
      </c>
      <c r="AA4992" s="34">
        <f t="shared" ca="1" si="4791"/>
        <v>0.35516252735377862</v>
      </c>
      <c r="AB4992" s="34">
        <f t="shared" ca="1" si="4791"/>
        <v>0.35631532815050204</v>
      </c>
      <c r="AC4992" s="34">
        <f t="shared" ca="1" si="4791"/>
        <v>0.3574327417681839</v>
      </c>
      <c r="AD4992" s="34">
        <f t="shared" ca="1" si="4791"/>
        <v>0.35851586128632723</v>
      </c>
      <c r="AE4992" s="34">
        <f t="shared" ca="1" si="4791"/>
        <v>0.35956575158880927</v>
      </c>
      <c r="AF4992" s="34">
        <f t="shared" ca="1" si="4791"/>
        <v>0.36058344950748222</v>
      </c>
      <c r="AG4992" s="34">
        <f t="shared" ca="1" si="4791"/>
        <v>0.36156996402554659</v>
      </c>
      <c r="AH4992" s="34">
        <f t="shared" ca="1" si="4791"/>
        <v>0.36252627653429231</v>
      </c>
      <c r="AI4992" s="34">
        <f t="shared" ca="1" si="4791"/>
        <v>0.36345334113725547</v>
      </c>
      <c r="AJ4992" s="34">
        <f t="shared" ca="1" si="4791"/>
        <v>0.36435208499626248</v>
      </c>
      <c r="AK4992" s="34">
        <f t="shared" ca="1" si="4791"/>
        <v>0.36522340871424597</v>
      </c>
      <c r="AL4992" s="34">
        <f t="shared" ca="1" si="4791"/>
        <v>0.36606818675010155</v>
      </c>
      <c r="AM4992" s="34">
        <f t="shared" ca="1" si="4791"/>
        <v>0.36688726786121972</v>
      </c>
      <c r="AN4992" s="34">
        <f t="shared" ref="AN4992:BF4992" ca="1" si="4792">AN4732*AN3349</f>
        <v>0.36768147556967695</v>
      </c>
      <c r="AO4992" s="34">
        <f t="shared" ca="1" si="4792"/>
        <v>0.36845160864839216</v>
      </c>
      <c r="AP4992" s="34">
        <f t="shared" ca="1" si="4792"/>
        <v>0.36919844162386611</v>
      </c>
      <c r="AQ4992" s="34">
        <f t="shared" ca="1" si="4792"/>
        <v>0.36992272529240455</v>
      </c>
      <c r="AR4992" s="34">
        <f t="shared" ca="1" si="4792"/>
        <v>0.37062518724700133</v>
      </c>
      <c r="AS4992" s="34">
        <f t="shared" ca="1" si="4792"/>
        <v>0.3713065324123071</v>
      </c>
      <c r="AT4992" s="34">
        <f t="shared" ca="1" si="4792"/>
        <v>0.37196744358534645</v>
      </c>
      <c r="AU4992" s="34">
        <f t="shared" ca="1" si="4792"/>
        <v>0.3726085819798669</v>
      </c>
      <c r="AV4992" s="34">
        <f t="shared" ca="1" si="4792"/>
        <v>0.37323058777240897</v>
      </c>
      <c r="AW4992" s="34">
        <f t="shared" ca="1" si="4792"/>
        <v>0.37383408064837342</v>
      </c>
      <c r="AX4992" s="34">
        <f t="shared" ca="1" si="4792"/>
        <v>0.37441966034654511</v>
      </c>
      <c r="AY4992" s="34">
        <f t="shared" ca="1" si="4792"/>
        <v>0.37498790720068942</v>
      </c>
      <c r="AZ4992" s="34">
        <f t="shared" ca="1" si="4792"/>
        <v>0.37553938267699488</v>
      </c>
      <c r="BA4992" s="34">
        <f t="shared" ca="1" si="4792"/>
        <v>0.37607462990627161</v>
      </c>
      <c r="BB4992" s="34">
        <f t="shared" ca="1" si="4792"/>
        <v>0.37659417420994562</v>
      </c>
      <c r="BC4992" s="34">
        <f t="shared" ca="1" si="4792"/>
        <v>0.37709852361900853</v>
      </c>
      <c r="BD4992" s="34">
        <f t="shared" ca="1" si="4792"/>
        <v>0.37758816938518919</v>
      </c>
      <c r="BE4992" s="34">
        <f t="shared" ca="1" si="4792"/>
        <v>0.37806358648371602</v>
      </c>
      <c r="BF4992" s="34">
        <f t="shared" ca="1" si="4792"/>
        <v>0.37852523410712946</v>
      </c>
    </row>
    <row r="4993" spans="1:58" x14ac:dyDescent="0.2">
      <c r="A4993" s="9" t="str">
        <f t="shared" si="4725"/>
        <v>Yemen</v>
      </c>
      <c r="C4993" s="41">
        <f t="shared" ca="1" si="4784"/>
        <v>134.43329144024929</v>
      </c>
      <c r="D4993" s="41">
        <f t="shared" ca="1" si="4784"/>
        <v>144.1439269497676</v>
      </c>
      <c r="E4993" s="41">
        <f t="shared" ca="1" si="4784"/>
        <v>154.16179241245078</v>
      </c>
      <c r="F4993" s="41">
        <f t="shared" ca="1" si="4784"/>
        <v>164.4684373621005</v>
      </c>
      <c r="G4993" s="41">
        <f t="shared" ca="1" si="4784"/>
        <v>175.04396708345462</v>
      </c>
      <c r="H4993" s="34">
        <f t="shared" ref="H4993:AM4993" ca="1" si="4793">H4733*H3350</f>
        <v>152.45448151657882</v>
      </c>
      <c r="I4993" s="34">
        <f t="shared" ca="1" si="4793"/>
        <v>161.67097360190374</v>
      </c>
      <c r="J4993" s="34">
        <f t="shared" ca="1" si="4793"/>
        <v>171.08869338482799</v>
      </c>
      <c r="K4993" s="34">
        <f t="shared" ca="1" si="4793"/>
        <v>218.93933410024519</v>
      </c>
      <c r="L4993" s="34">
        <f t="shared" ca="1" si="4793"/>
        <v>230.10758853009378</v>
      </c>
      <c r="M4993" s="34">
        <f t="shared" ca="1" si="4793"/>
        <v>241.37213828077458</v>
      </c>
      <c r="N4993" s="34">
        <f t="shared" ca="1" si="4793"/>
        <v>252.70818168016865</v>
      </c>
      <c r="O4993" s="34">
        <f t="shared" ca="1" si="4793"/>
        <v>264.09085498251926</v>
      </c>
      <c r="P4993" s="34">
        <f t="shared" ca="1" si="4793"/>
        <v>275.49535485343523</v>
      </c>
      <c r="Q4993" s="34">
        <f t="shared" ca="1" si="4793"/>
        <v>284.27611326940684</v>
      </c>
      <c r="R4993" s="34">
        <f t="shared" ca="1" si="4793"/>
        <v>302.41858455183416</v>
      </c>
      <c r="S4993" s="34">
        <f t="shared" ca="1" si="4793"/>
        <v>314.34078148268566</v>
      </c>
      <c r="T4993" s="34">
        <f t="shared" ca="1" si="4793"/>
        <v>326.20758370099367</v>
      </c>
      <c r="U4993" s="34">
        <f t="shared" ca="1" si="4793"/>
        <v>337.9938156796245</v>
      </c>
      <c r="V4993" s="34">
        <f t="shared" ca="1" si="4793"/>
        <v>349.67484385032395</v>
      </c>
      <c r="W4993" s="34">
        <f t="shared" ca="1" si="4793"/>
        <v>361.22665910968522</v>
      </c>
      <c r="X4993" s="34">
        <f t="shared" ca="1" si="4793"/>
        <v>372.62595019464942</v>
      </c>
      <c r="Y4993" s="34">
        <f t="shared" ca="1" si="4793"/>
        <v>383.85016799118716</v>
      </c>
      <c r="Z4993" s="34">
        <f t="shared" ca="1" si="4793"/>
        <v>394.87758093412026</v>
      </c>
      <c r="AA4993" s="34">
        <f t="shared" ca="1" si="4793"/>
        <v>405.68732173417243</v>
      </c>
      <c r="AB4993" s="34">
        <f t="shared" ca="1" si="4793"/>
        <v>416.25942573942234</v>
      </c>
      <c r="AC4993" s="34">
        <f t="shared" ca="1" si="4793"/>
        <v>426.57486129358279</v>
      </c>
      <c r="AD4993" s="34">
        <f t="shared" ca="1" si="4793"/>
        <v>436.61555250300285</v>
      </c>
      <c r="AE4993" s="34">
        <f t="shared" ca="1" si="4793"/>
        <v>446.3643948585875</v>
      </c>
      <c r="AF4993" s="34">
        <f t="shared" ca="1" si="4793"/>
        <v>455.80526418871176</v>
      </c>
      <c r="AG4993" s="34">
        <f t="shared" ca="1" si="4793"/>
        <v>464.92301943527059</v>
      </c>
      <c r="AH4993" s="34">
        <f t="shared" ca="1" si="4793"/>
        <v>473.70349975866088</v>
      </c>
      <c r="AI4993" s="34">
        <f t="shared" ca="1" si="4793"/>
        <v>482.13351647853943</v>
      </c>
      <c r="AJ4993" s="34">
        <f t="shared" ca="1" si="4793"/>
        <v>490.20084035749659</v>
      </c>
      <c r="AK4993" s="34">
        <f t="shared" ca="1" si="4793"/>
        <v>497.8941847240435</v>
      </c>
      <c r="AL4993" s="34">
        <f t="shared" ca="1" si="4793"/>
        <v>505.20318492187579</v>
      </c>
      <c r="AM4993" s="34">
        <f t="shared" ca="1" si="4793"/>
        <v>512.11837455299133</v>
      </c>
      <c r="AN4993" s="34">
        <f t="shared" ref="AN4993:BF4993" ca="1" si="4794">AN4733*AN3350</f>
        <v>518.63115896562158</v>
      </c>
      <c r="AO4993" s="34">
        <f t="shared" ca="1" si="4794"/>
        <v>524.73378641268789</v>
      </c>
      <c r="AP4993" s="34">
        <f t="shared" ca="1" si="4794"/>
        <v>530.41931728572922</v>
      </c>
      <c r="AQ4993" s="34">
        <f t="shared" ca="1" si="4794"/>
        <v>535.68159180056841</v>
      </c>
      <c r="AR4993" s="34">
        <f t="shared" ca="1" si="4794"/>
        <v>540.51519648779856</v>
      </c>
      <c r="AS4993" s="34">
        <f t="shared" ca="1" si="4794"/>
        <v>544.91542981098723</v>
      </c>
      <c r="AT4993" s="34">
        <f t="shared" ca="1" si="4794"/>
        <v>548.87826721209001</v>
      </c>
      <c r="AU4993" s="34">
        <f t="shared" ca="1" si="4794"/>
        <v>552.40032585343488</v>
      </c>
      <c r="AV4993" s="34">
        <f t="shared" ca="1" si="4794"/>
        <v>555.47882930283242</v>
      </c>
      <c r="AW4993" s="34">
        <f t="shared" ca="1" si="4794"/>
        <v>558.11157237938733</v>
      </c>
      <c r="AX4993" s="34">
        <f t="shared" ca="1" si="4794"/>
        <v>560.29688635680873</v>
      </c>
      <c r="AY4993" s="34">
        <f t="shared" ca="1" si="4794"/>
        <v>562.03360469397865</v>
      </c>
      <c r="AZ4993" s="34">
        <f t="shared" ca="1" si="4794"/>
        <v>563.32102944387998</v>
      </c>
      <c r="BA4993" s="34">
        <f t="shared" ca="1" si="4794"/>
        <v>564.1588984673383</v>
      </c>
      <c r="BB4993" s="34">
        <f t="shared" ca="1" si="4794"/>
        <v>564.54735356234562</v>
      </c>
      <c r="BC4993" s="34">
        <f t="shared" ca="1" si="4794"/>
        <v>564.48690959774137</v>
      </c>
      <c r="BD4993" s="34">
        <f t="shared" ca="1" si="4794"/>
        <v>563.97842472689956</v>
      </c>
      <c r="BE4993" s="34">
        <f t="shared" ca="1" si="4794"/>
        <v>563.02307173774614</v>
      </c>
      <c r="BF4993" s="34">
        <f t="shared" ca="1" si="4794"/>
        <v>561.62231058539021</v>
      </c>
    </row>
    <row r="4994" spans="1:58" x14ac:dyDescent="0.2">
      <c r="A4994" s="9" t="str">
        <f t="shared" si="4725"/>
        <v>Zambia</v>
      </c>
      <c r="C4994" s="41">
        <f t="shared" ca="1" si="4784"/>
        <v>34.330839631051788</v>
      </c>
      <c r="D4994" s="41">
        <f t="shared" ca="1" si="4784"/>
        <v>38.606992671784695</v>
      </c>
      <c r="E4994" s="41">
        <f t="shared" ca="1" si="4784"/>
        <v>43.252393486416508</v>
      </c>
      <c r="F4994" s="41">
        <f t="shared" ca="1" si="4784"/>
        <v>48.280628653826305</v>
      </c>
      <c r="G4994" s="41">
        <f t="shared" ca="1" si="4784"/>
        <v>53.704182754949528</v>
      </c>
      <c r="H4994" s="34">
        <f t="shared" ref="H4994:AM4994" ca="1" si="4795">H4734*H3351</f>
        <v>52.95722371811128</v>
      </c>
      <c r="I4994" s="34">
        <f t="shared" ca="1" si="4795"/>
        <v>58.486030743084385</v>
      </c>
      <c r="J4994" s="34">
        <f t="shared" ca="1" si="4795"/>
        <v>64.395137827014921</v>
      </c>
      <c r="K4994" s="34">
        <f t="shared" ca="1" si="4795"/>
        <v>78.62723496010814</v>
      </c>
      <c r="L4994" s="34">
        <f t="shared" ca="1" si="4795"/>
        <v>86.125252555183323</v>
      </c>
      <c r="M4994" s="34">
        <f t="shared" ca="1" si="4795"/>
        <v>94.069460324972951</v>
      </c>
      <c r="N4994" s="34">
        <f t="shared" ca="1" si="4795"/>
        <v>102.46327720004531</v>
      </c>
      <c r="O4994" s="34">
        <f t="shared" ca="1" si="4795"/>
        <v>111.30859368384489</v>
      </c>
      <c r="P4994" s="34">
        <f t="shared" ca="1" si="4795"/>
        <v>120.60577423272642</v>
      </c>
      <c r="Q4994" s="34">
        <f t="shared" ca="1" si="4795"/>
        <v>129.10868730441013</v>
      </c>
      <c r="R4994" s="34">
        <f t="shared" ca="1" si="4795"/>
        <v>141.68704990717828</v>
      </c>
      <c r="S4994" s="34">
        <f t="shared" ca="1" si="4795"/>
        <v>152.33041957260332</v>
      </c>
      <c r="T4994" s="34">
        <f t="shared" ca="1" si="4795"/>
        <v>163.40390637400503</v>
      </c>
      <c r="U4994" s="34">
        <f t="shared" ca="1" si="4795"/>
        <v>174.90017747586916</v>
      </c>
      <c r="V4994" s="34">
        <f t="shared" ca="1" si="4795"/>
        <v>186.8106818119162</v>
      </c>
      <c r="W4994" s="34">
        <f t="shared" ca="1" si="4795"/>
        <v>199.12572876053588</v>
      </c>
      <c r="X4994" s="34">
        <f t="shared" ca="1" si="4795"/>
        <v>211.83457214313057</v>
      </c>
      <c r="Y4994" s="34">
        <f t="shared" ca="1" si="4795"/>
        <v>224.92549838343822</v>
      </c>
      <c r="Z4994" s="34">
        <f t="shared" ca="1" si="4795"/>
        <v>238.38591769962443</v>
      </c>
      <c r="AA4994" s="34">
        <f t="shared" ca="1" si="4795"/>
        <v>252.20245724866021</v>
      </c>
      <c r="AB4994" s="34">
        <f t="shared" ca="1" si="4795"/>
        <v>266.36105520228847</v>
      </c>
      <c r="AC4994" s="34">
        <f t="shared" ca="1" si="4795"/>
        <v>280.84705480303739</v>
      </c>
      <c r="AD4994" s="34">
        <f t="shared" ca="1" si="4795"/>
        <v>295.64529752547651</v>
      </c>
      <c r="AE4994" s="34">
        <f t="shared" ca="1" si="4795"/>
        <v>310.74021454967379</v>
      </c>
      <c r="AF4994" s="34">
        <f t="shared" ca="1" si="4795"/>
        <v>326.11591583914094</v>
      </c>
      <c r="AG4994" s="34">
        <f t="shared" ca="1" si="4795"/>
        <v>341.75627620215585</v>
      </c>
      <c r="AH4994" s="34">
        <f t="shared" ca="1" si="4795"/>
        <v>357.64501780217699</v>
      </c>
      <c r="AI4994" s="34">
        <f t="shared" ca="1" si="4795"/>
        <v>373.76578866817482</v>
      </c>
      <c r="AJ4994" s="34">
        <f t="shared" ca="1" si="4795"/>
        <v>390.10223683847596</v>
      </c>
      <c r="AK4994" s="34">
        <f t="shared" ca="1" si="4795"/>
        <v>406.63807985057241</v>
      </c>
      <c r="AL4994" s="34">
        <f t="shared" ca="1" si="4795"/>
        <v>423.3571693640983</v>
      </c>
      <c r="AM4994" s="34">
        <f t="shared" ca="1" si="4795"/>
        <v>440.24355077357404</v>
      </c>
      <c r="AN4994" s="34">
        <f t="shared" ref="AN4994:BF4994" ca="1" si="4796">AN4734*AN3351</f>
        <v>457.28151773175841</v>
      </c>
      <c r="AO4994" s="34">
        <f t="shared" ca="1" si="4796"/>
        <v>474.45566156257047</v>
      </c>
      <c r="AP4994" s="34">
        <f t="shared" ca="1" si="4796"/>
        <v>491.7509155950645</v>
      </c>
      <c r="AQ4994" s="34">
        <f t="shared" ca="1" si="4796"/>
        <v>509.15259449613416</v>
      </c>
      <c r="AR4994" s="34">
        <f t="shared" ca="1" si="4796"/>
        <v>526.6464287202507</v>
      </c>
      <c r="AS4994" s="34">
        <f t="shared" ca="1" si="4796"/>
        <v>544.2185942290397</v>
      </c>
      <c r="AT4994" s="34">
        <f t="shared" ca="1" si="4796"/>
        <v>561.85573766283665</v>
      </c>
      <c r="AU4994" s="34">
        <f t="shared" ca="1" si="4796"/>
        <v>579.54499717005365</v>
      </c>
      <c r="AV4994" s="34">
        <f t="shared" ca="1" si="4796"/>
        <v>597.27401911934794</v>
      </c>
      <c r="AW4994" s="34">
        <f t="shared" ca="1" si="4796"/>
        <v>615.03097093376368</v>
      </c>
      <c r="AX4994" s="34">
        <f t="shared" ca="1" si="4796"/>
        <v>632.80455029642269</v>
      </c>
      <c r="AY4994" s="34">
        <f t="shared" ca="1" si="4796"/>
        <v>650.58399098351879</v>
      </c>
      <c r="AZ4994" s="34">
        <f t="shared" ca="1" si="4796"/>
        <v>668.35906558357567</v>
      </c>
      <c r="BA4994" s="34">
        <f t="shared" ca="1" si="4796"/>
        <v>686.12008536167593</v>
      </c>
      <c r="BB4994" s="34">
        <f t="shared" ca="1" si="4796"/>
        <v>703.85789752492497</v>
      </c>
      <c r="BC4994" s="34">
        <f t="shared" ca="1" si="4796"/>
        <v>721.56388014024287</v>
      </c>
      <c r="BD4994" s="34">
        <f t="shared" ca="1" si="4796"/>
        <v>739.22993494894513</v>
      </c>
      <c r="BE4994" s="34">
        <f t="shared" ca="1" si="4796"/>
        <v>756.84847831386003</v>
      </c>
      <c r="BF4994" s="34">
        <f t="shared" ca="1" si="4796"/>
        <v>774.41243052521247</v>
      </c>
    </row>
    <row r="4995" spans="1:58" x14ac:dyDescent="0.2">
      <c r="A4995" s="9" t="str">
        <f t="shared" si="4725"/>
        <v>Zimbabwe</v>
      </c>
      <c r="C4995" s="41">
        <f t="shared" ca="1" si="4784"/>
        <v>113.00736075649067</v>
      </c>
      <c r="D4995" s="41">
        <f t="shared" ca="1" si="4784"/>
        <v>118.55833071973289</v>
      </c>
      <c r="E4995" s="41">
        <f t="shared" ca="1" si="4784"/>
        <v>124.1696529730103</v>
      </c>
      <c r="F4995" s="41">
        <f t="shared" ca="1" si="4784"/>
        <v>129.83207958044468</v>
      </c>
      <c r="G4995" s="41">
        <f t="shared" ca="1" si="4784"/>
        <v>135.53643944278639</v>
      </c>
      <c r="H4995" s="34">
        <f t="shared" ref="H4995:AM4995" ca="1" si="4797">H4735*H3352</f>
        <v>111.17770127236069</v>
      </c>
      <c r="I4995" s="34">
        <f t="shared" ca="1" si="4797"/>
        <v>115.92021539627818</v>
      </c>
      <c r="J4995" s="34">
        <f t="shared" ca="1" si="4797"/>
        <v>120.70202168679769</v>
      </c>
      <c r="K4995" s="34">
        <f t="shared" ca="1" si="4797"/>
        <v>145.84055755233064</v>
      </c>
      <c r="L4995" s="34">
        <f t="shared" ca="1" si="4797"/>
        <v>153.45008307637752</v>
      </c>
      <c r="M4995" s="34">
        <f t="shared" ca="1" si="4797"/>
        <v>161.20995727250812</v>
      </c>
      <c r="N4995" s="34">
        <f t="shared" ca="1" si="4797"/>
        <v>169.10673218936293</v>
      </c>
      <c r="O4995" s="34">
        <f t="shared" ca="1" si="4797"/>
        <v>177.1261050962415</v>
      </c>
      <c r="P4995" s="34">
        <f t="shared" ca="1" si="4797"/>
        <v>185.25298291975295</v>
      </c>
      <c r="Q4995" s="34">
        <f t="shared" ca="1" si="4797"/>
        <v>188.77911457254223</v>
      </c>
      <c r="R4995" s="34">
        <f t="shared" ca="1" si="4797"/>
        <v>198.62719567080231</v>
      </c>
      <c r="S4995" s="34">
        <f t="shared" ca="1" si="4797"/>
        <v>204.19969233030608</v>
      </c>
      <c r="T4995" s="34">
        <f t="shared" ca="1" si="4797"/>
        <v>209.71794465904745</v>
      </c>
      <c r="U4995" s="34">
        <f t="shared" ca="1" si="4797"/>
        <v>215.17704076622547</v>
      </c>
      <c r="V4995" s="34">
        <f t="shared" ca="1" si="4797"/>
        <v>220.57245876790427</v>
      </c>
      <c r="W4995" s="34">
        <f t="shared" ca="1" si="4797"/>
        <v>225.90006279485044</v>
      </c>
      <c r="X4995" s="34">
        <f t="shared" ca="1" si="4797"/>
        <v>231.15609700345374</v>
      </c>
      <c r="Y4995" s="34">
        <f t="shared" ca="1" si="4797"/>
        <v>236.33717781354611</v>
      </c>
      <c r="Z4995" s="34">
        <f t="shared" ca="1" si="4797"/>
        <v>241.44028459116342</v>
      </c>
      <c r="AA4995" s="34">
        <f t="shared" ca="1" si="4797"/>
        <v>246.46274898664652</v>
      </c>
      <c r="AB4995" s="34">
        <f t="shared" ca="1" si="4797"/>
        <v>251.40224312929601</v>
      </c>
      <c r="AC4995" s="34">
        <f t="shared" ca="1" si="4797"/>
        <v>256.25676686940551</v>
      </c>
      <c r="AD4995" s="34">
        <f t="shared" ca="1" si="4797"/>
        <v>261.0246342471865</v>
      </c>
      <c r="AE4995" s="34">
        <f t="shared" ca="1" si="4797"/>
        <v>265.70445935614617</v>
      </c>
      <c r="AF4995" s="34">
        <f t="shared" ca="1" si="4797"/>
        <v>270.29514175611467</v>
      </c>
      <c r="AG4995" s="34">
        <f t="shared" ca="1" si="4797"/>
        <v>274.79585157855536</v>
      </c>
      <c r="AH4995" s="34">
        <f t="shared" ca="1" si="4797"/>
        <v>279.20601445422295</v>
      </c>
      <c r="AI4995" s="34">
        <f t="shared" ca="1" si="4797"/>
        <v>283.52529638080506</v>
      </c>
      <c r="AJ4995" s="34">
        <f t="shared" ca="1" si="4797"/>
        <v>287.75358863603651</v>
      </c>
      <c r="AK4995" s="34">
        <f t="shared" ca="1" si="4797"/>
        <v>291.89099283002014</v>
      </c>
      <c r="AL4995" s="34">
        <f t="shared" ca="1" si="4797"/>
        <v>295.93780617920913</v>
      </c>
      <c r="AM4995" s="34">
        <f t="shared" ca="1" si="4797"/>
        <v>299.89450707377574</v>
      </c>
      <c r="AN4995" s="34">
        <f t="shared" ref="AN4995:BF4995" ca="1" si="4798">AN4735*AN3352</f>
        <v>303.76174099996854</v>
      </c>
      <c r="AO4995" s="34">
        <f t="shared" ca="1" si="4798"/>
        <v>307.54030686955986</v>
      </c>
      <c r="AP4995" s="34">
        <f t="shared" ca="1" si="4798"/>
        <v>311.23114379966506</v>
      </c>
      <c r="AQ4995" s="34">
        <f t="shared" ca="1" si="4798"/>
        <v>314.8353183780452</v>
      </c>
      <c r="AR4995" s="34">
        <f t="shared" ca="1" si="4798"/>
        <v>318.35401244152189</v>
      </c>
      <c r="AS4995" s="34">
        <f t="shared" ca="1" si="4798"/>
        <v>321.7885113883039</v>
      </c>
      <c r="AT4995" s="34">
        <f t="shared" ca="1" si="4798"/>
        <v>325.1401930388455</v>
      </c>
      <c r="AU4995" s="34">
        <f t="shared" ca="1" si="4798"/>
        <v>328.41051705430732</v>
      </c>
      <c r="AV4995" s="34">
        <f t="shared" ca="1" si="4798"/>
        <v>331.60101491673402</v>
      </c>
      <c r="AW4995" s="34">
        <f t="shared" ca="1" si="4798"/>
        <v>334.71328047068823</v>
      </c>
      <c r="AX4995" s="34">
        <f t="shared" ca="1" si="4798"/>
        <v>337.74896102223192</v>
      </c>
      <c r="AY4995" s="34">
        <f t="shared" ca="1" si="4798"/>
        <v>340.70974898781725</v>
      </c>
      <c r="AZ4995" s="34">
        <f t="shared" ca="1" si="4798"/>
        <v>343.59737408277789</v>
      </c>
      <c r="BA4995" s="34">
        <f t="shared" ca="1" si="4798"/>
        <v>346.41359603668747</v>
      </c>
      <c r="BB4995" s="34">
        <f t="shared" ca="1" si="4798"/>
        <v>349.16019782081912</v>
      </c>
      <c r="BC4995" s="34">
        <f t="shared" ca="1" si="4798"/>
        <v>351.83897937128052</v>
      </c>
      <c r="BD4995" s="34">
        <f t="shared" ca="1" si="4798"/>
        <v>354.45175179006958</v>
      </c>
      <c r="BE4995" s="34">
        <f t="shared" ca="1" si="4798"/>
        <v>357.00033200526445</v>
      </c>
      <c r="BF4995" s="34">
        <f t="shared" ca="1" si="4798"/>
        <v>359.48653787080679</v>
      </c>
    </row>
    <row r="4996" spans="1:58" x14ac:dyDescent="0.2">
      <c r="A4996" t="s">
        <v>346</v>
      </c>
    </row>
    <row r="4997" spans="1:58" x14ac:dyDescent="0.2">
      <c r="H4997">
        <v>2020</v>
      </c>
      <c r="I4997" s="37">
        <f t="shared" ref="I4997" si="4799">H4997+1</f>
        <v>2021</v>
      </c>
      <c r="J4997" s="37">
        <f t="shared" ref="J4997" si="4800">I4997+1</f>
        <v>2022</v>
      </c>
      <c r="K4997" s="37">
        <f t="shared" ref="K4997" si="4801">J4997+1</f>
        <v>2023</v>
      </c>
      <c r="L4997" s="37">
        <f t="shared" ref="L4997" si="4802">K4997+1</f>
        <v>2024</v>
      </c>
      <c r="M4997" s="37">
        <f t="shared" ref="M4997" si="4803">L4997+1</f>
        <v>2025</v>
      </c>
      <c r="N4997" s="37">
        <f t="shared" ref="N4997" si="4804">M4997+1</f>
        <v>2026</v>
      </c>
      <c r="O4997" s="37">
        <f t="shared" ref="O4997" si="4805">N4997+1</f>
        <v>2027</v>
      </c>
      <c r="P4997" s="37">
        <f t="shared" ref="P4997" si="4806">O4997+1</f>
        <v>2028</v>
      </c>
      <c r="Q4997" s="37">
        <f t="shared" ref="Q4997" si="4807">P4997+1</f>
        <v>2029</v>
      </c>
      <c r="R4997" s="37">
        <f t="shared" ref="R4997" si="4808">Q4997+1</f>
        <v>2030</v>
      </c>
      <c r="S4997" s="37">
        <f t="shared" ref="S4997" si="4809">R4997+1</f>
        <v>2031</v>
      </c>
      <c r="T4997" s="37">
        <f t="shared" ref="T4997" si="4810">S4997+1</f>
        <v>2032</v>
      </c>
      <c r="U4997" s="37">
        <f t="shared" ref="U4997" si="4811">T4997+1</f>
        <v>2033</v>
      </c>
      <c r="V4997" s="37">
        <f t="shared" ref="V4997" si="4812">U4997+1</f>
        <v>2034</v>
      </c>
    </row>
    <row r="4998" spans="1:58" x14ac:dyDescent="0.2">
      <c r="A4998" s="9" t="str">
        <f t="shared" ref="A4998:A5061" si="4813">A146</f>
        <v>Afghanistan</v>
      </c>
      <c r="H4998" s="34">
        <f t="shared" ref="H4998:V4998" si="4814">(H3355-$D$2609)/$N$2610</f>
        <v>28.07386700912015</v>
      </c>
      <c r="I4998" s="34">
        <f t="shared" si="4814"/>
        <v>28.422503635565807</v>
      </c>
      <c r="J4998" s="34">
        <f t="shared" si="4814"/>
        <v>28.766805546622656</v>
      </c>
      <c r="K4998" s="34">
        <f t="shared" si="4814"/>
        <v>29.106826637252034</v>
      </c>
      <c r="L4998" s="34">
        <f t="shared" si="4814"/>
        <v>29.442620132321252</v>
      </c>
      <c r="M4998" s="34">
        <f t="shared" si="4814"/>
        <v>29.774238594935106</v>
      </c>
      <c r="N4998" s="34">
        <f t="shared" si="4814"/>
        <v>30.101733934663798</v>
      </c>
      <c r="O4998" s="34">
        <f t="shared" si="4814"/>
        <v>30.425157415668529</v>
      </c>
      <c r="P4998" s="34">
        <f t="shared" si="4814"/>
        <v>30.744559664726104</v>
      </c>
      <c r="Q4998" s="34">
        <f t="shared" si="4814"/>
        <v>31.059990679153731</v>
      </c>
      <c r="R4998" s="34">
        <f t="shared" si="4814"/>
        <v>31.371499834635305</v>
      </c>
      <c r="S4998" s="34">
        <f t="shared" si="4814"/>
        <v>31.679135892950391</v>
      </c>
      <c r="T4998" s="34">
        <f t="shared" si="4814"/>
        <v>31.982947009607095</v>
      </c>
      <c r="U4998" s="34">
        <f t="shared" si="4814"/>
        <v>32.28298074138003</v>
      </c>
      <c r="V4998" s="34">
        <f t="shared" si="4814"/>
        <v>32.579284053754591</v>
      </c>
    </row>
    <row r="4999" spans="1:58" x14ac:dyDescent="0.2">
      <c r="A4999" s="9" t="str">
        <f t="shared" si="4813"/>
        <v>Albania</v>
      </c>
      <c r="H4999" s="34">
        <f t="shared" ref="H4999:V4999" si="4815">(H3356-$D$2609)/$N$2610</f>
        <v>38.797744768345154</v>
      </c>
      <c r="I4999" s="34">
        <f t="shared" si="4815"/>
        <v>39.01176927194664</v>
      </c>
      <c r="J4999" s="34">
        <f t="shared" si="4815"/>
        <v>39.223132737553343</v>
      </c>
      <c r="K4999" s="34">
        <f t="shared" si="4815"/>
        <v>39.431868250737672</v>
      </c>
      <c r="L4999" s="34">
        <f t="shared" si="4815"/>
        <v>39.638008485708077</v>
      </c>
      <c r="M4999" s="34">
        <f t="shared" si="4815"/>
        <v>39.841585710423679</v>
      </c>
      <c r="N4999" s="34">
        <f t="shared" si="4815"/>
        <v>40.04263179164532</v>
      </c>
      <c r="O4999" s="34">
        <f t="shared" si="4815"/>
        <v>40.241178199923773</v>
      </c>
      <c r="P4999" s="34">
        <f t="shared" si="4815"/>
        <v>40.437256014525964</v>
      </c>
      <c r="Q4999" s="34">
        <f t="shared" si="4815"/>
        <v>40.630895928299928</v>
      </c>
      <c r="R4999" s="34">
        <f t="shared" si="4815"/>
        <v>40.82212825247931</v>
      </c>
      <c r="S4999" s="34">
        <f t="shared" si="4815"/>
        <v>41.010982921428059</v>
      </c>
      <c r="T4999" s="34">
        <f t="shared" si="4815"/>
        <v>41.19748949732621</v>
      </c>
      <c r="U4999" s="34">
        <f t="shared" si="4815"/>
        <v>41.381677174797368</v>
      </c>
      <c r="V4999" s="34">
        <f t="shared" si="4815"/>
        <v>41.563574785478629</v>
      </c>
    </row>
    <row r="5000" spans="1:58" x14ac:dyDescent="0.2">
      <c r="A5000" s="9" t="str">
        <f t="shared" si="4813"/>
        <v>Algeria</v>
      </c>
      <c r="H5000" s="34">
        <f t="shared" ref="H5000:V5000" si="4816">(H3357-$D$2609)/$N$2610</f>
        <v>32.046594961211035</v>
      </c>
      <c r="I5000" s="34">
        <f t="shared" si="4816"/>
        <v>32.342898273585597</v>
      </c>
      <c r="J5000" s="34">
        <f t="shared" si="4816"/>
        <v>32.635517548109632</v>
      </c>
      <c r="K5000" s="34">
        <f t="shared" si="4816"/>
        <v>32.924498589653759</v>
      </c>
      <c r="L5000" s="34">
        <f t="shared" si="4816"/>
        <v>33.209886633581348</v>
      </c>
      <c r="M5000" s="34">
        <f t="shared" si="4816"/>
        <v>33.491726352829438</v>
      </c>
      <c r="N5000" s="34">
        <f t="shared" si="4816"/>
        <v>33.77006186490155</v>
      </c>
      <c r="O5000" s="34">
        <f t="shared" si="4816"/>
        <v>34.044936738773558</v>
      </c>
      <c r="P5000" s="34">
        <f t="shared" si="4816"/>
        <v>34.316394001713753</v>
      </c>
      <c r="Q5000" s="34">
        <f t="shared" si="4816"/>
        <v>34.584476146018062</v>
      </c>
      <c r="R5000" s="34">
        <f t="shared" si="4816"/>
        <v>34.84922513566152</v>
      </c>
      <c r="S5000" s="34">
        <f t="shared" si="4816"/>
        <v>35.110682412867085</v>
      </c>
      <c r="T5000" s="34">
        <f t="shared" si="4816"/>
        <v>35.368888904592716</v>
      </c>
      <c r="U5000" s="34">
        <f t="shared" si="4816"/>
        <v>35.623885028937899</v>
      </c>
      <c r="V5000" s="34">
        <f t="shared" si="4816"/>
        <v>35.875710701470382</v>
      </c>
    </row>
    <row r="5001" spans="1:58" x14ac:dyDescent="0.2">
      <c r="A5001" s="9" t="str">
        <f t="shared" si="4813"/>
        <v>American Samoa</v>
      </c>
      <c r="H5001" s="34">
        <f t="shared" ref="H5001:V5001" si="4817">(H3358-$D$2609)/$N$2610</f>
        <v>47.803503982490476</v>
      </c>
      <c r="I5001" s="34">
        <f t="shared" si="4817"/>
        <v>47.903277500860824</v>
      </c>
      <c r="J5001" s="34">
        <f t="shared" si="4817"/>
        <v>48.001810501819442</v>
      </c>
      <c r="K5001" s="34">
        <f t="shared" si="4817"/>
        <v>48.099118409132807</v>
      </c>
      <c r="L5001" s="34">
        <f t="shared" si="4817"/>
        <v>48.195216454798576</v>
      </c>
      <c r="M5001" s="34">
        <f t="shared" si="4817"/>
        <v>48.2901196814299</v>
      </c>
      <c r="N5001" s="34">
        <f t="shared" si="4817"/>
        <v>48.383842944610102</v>
      </c>
      <c r="O5001" s="34">
        <f t="shared" si="4817"/>
        <v>48.476400915218107</v>
      </c>
      <c r="P5001" s="34">
        <f t="shared" si="4817"/>
        <v>48.567808081724884</v>
      </c>
      <c r="Q5001" s="34">
        <f t="shared" si="4817"/>
        <v>48.658078752461421</v>
      </c>
      <c r="R5001" s="34">
        <f t="shared" si="4817"/>
        <v>48.747227057858467</v>
      </c>
      <c r="S5001" s="34">
        <f t="shared" si="4817"/>
        <v>48.835266952658408</v>
      </c>
      <c r="T5001" s="34">
        <f t="shared" si="4817"/>
        <v>48.922212218099681</v>
      </c>
      <c r="U5001" s="34">
        <f t="shared" si="4817"/>
        <v>49.008076464073952</v>
      </c>
      <c r="V5001" s="34">
        <f t="shared" si="4817"/>
        <v>49.092873131256617</v>
      </c>
    </row>
    <row r="5002" spans="1:58" x14ac:dyDescent="0.2">
      <c r="A5002" s="9" t="str">
        <f t="shared" si="4813"/>
        <v>Andorra</v>
      </c>
      <c r="H5002" s="34">
        <f t="shared" ref="H5002:V5002" si="4818">(H3359-$D$2609)/$N$2610</f>
        <v>46.799425620123834</v>
      </c>
      <c r="I5002" s="34">
        <f t="shared" si="4818"/>
        <v>46.91249657495198</v>
      </c>
      <c r="J5002" s="34">
        <f t="shared" si="4818"/>
        <v>47.024161680908421</v>
      </c>
      <c r="K5002" s="34">
        <f t="shared" si="4818"/>
        <v>47.134438417380807</v>
      </c>
      <c r="L5002" s="34">
        <f t="shared" si="4818"/>
        <v>47.243344046429719</v>
      </c>
      <c r="M5002" s="34">
        <f t="shared" si="4818"/>
        <v>47.350895615490792</v>
      </c>
      <c r="N5002" s="34">
        <f t="shared" si="4818"/>
        <v>47.457109960043212</v>
      </c>
      <c r="O5002" s="34">
        <f t="shared" si="4818"/>
        <v>47.562003706245029</v>
      </c>
      <c r="P5002" s="34">
        <f t="shared" si="4818"/>
        <v>47.665593273535727</v>
      </c>
      <c r="Q5002" s="34">
        <f t="shared" si="4818"/>
        <v>47.767894877206452</v>
      </c>
      <c r="R5002" s="34">
        <f t="shared" si="4818"/>
        <v>47.868924530938202</v>
      </c>
      <c r="S5002" s="34">
        <f t="shared" si="4818"/>
        <v>47.96869804930855</v>
      </c>
      <c r="T5002" s="34">
        <f t="shared" si="4818"/>
        <v>48.067231050267168</v>
      </c>
      <c r="U5002" s="34">
        <f t="shared" si="4818"/>
        <v>48.164538957580532</v>
      </c>
      <c r="V5002" s="34">
        <f t="shared" si="4818"/>
        <v>48.260637003246302</v>
      </c>
    </row>
    <row r="5003" spans="1:58" x14ac:dyDescent="0.2">
      <c r="A5003" s="9" t="str">
        <f t="shared" si="4813"/>
        <v>Angola</v>
      </c>
      <c r="H5003" s="34">
        <f t="shared" ref="H5003:V5003" si="4819">(H3360-$D$2609)/$N$2610</f>
        <v>24.091781566004574</v>
      </c>
      <c r="I5003" s="34">
        <f t="shared" si="4819"/>
        <v>24.48688316093828</v>
      </c>
      <c r="J5003" s="34">
        <f t="shared" si="4819"/>
        <v>24.877072326041645</v>
      </c>
      <c r="K5003" s="34">
        <f t="shared" si="4819"/>
        <v>25.262410139192227</v>
      </c>
      <c r="L5003" s="34">
        <f t="shared" si="4819"/>
        <v>25.642956918865966</v>
      </c>
      <c r="M5003" s="34">
        <f t="shared" si="4819"/>
        <v>26.018772233579096</v>
      </c>
      <c r="N5003" s="34">
        <f t="shared" si="4819"/>
        <v>26.389914911212628</v>
      </c>
      <c r="O5003" s="34">
        <f t="shared" si="4819"/>
        <v>26.756443048220916</v>
      </c>
      <c r="P5003" s="34">
        <f t="shared" si="4819"/>
        <v>27.118414018725733</v>
      </c>
      <c r="Q5003" s="34">
        <f t="shared" si="4819"/>
        <v>27.475884483497275</v>
      </c>
      <c r="R5003" s="34">
        <f t="shared" si="4819"/>
        <v>27.828910398823488</v>
      </c>
      <c r="S5003" s="34">
        <f t="shared" si="4819"/>
        <v>28.177547025269142</v>
      </c>
      <c r="T5003" s="34">
        <f t="shared" si="4819"/>
        <v>28.521848936325995</v>
      </c>
      <c r="U5003" s="34">
        <f t="shared" si="4819"/>
        <v>28.861870026955369</v>
      </c>
      <c r="V5003" s="34">
        <f t="shared" si="4819"/>
        <v>29.197663522024587</v>
      </c>
    </row>
    <row r="5004" spans="1:58" x14ac:dyDescent="0.2">
      <c r="A5004" s="9" t="str">
        <f t="shared" si="4813"/>
        <v>Anguilla</v>
      </c>
      <c r="H5004" s="34">
        <f t="shared" ref="H5004:V5004" si="4820">(H3361-$D$2609)/$N$2610</f>
        <v>36.798471067927061</v>
      </c>
      <c r="I5004" s="34">
        <f t="shared" si="4820"/>
        <v>37.035026059349597</v>
      </c>
      <c r="J5004" s="34">
        <f t="shared" si="4820"/>
        <v>37.268639883712112</v>
      </c>
      <c r="K5004" s="34">
        <f t="shared" si="4820"/>
        <v>37.499349109525049</v>
      </c>
      <c r="L5004" s="34">
        <f t="shared" si="4820"/>
        <v>37.727189850630388</v>
      </c>
      <c r="M5004" s="34">
        <f t="shared" si="4820"/>
        <v>37.952197771854642</v>
      </c>
      <c r="N5004" s="34">
        <f t="shared" si="4820"/>
        <v>38.174408094591676</v>
      </c>
      <c r="O5004" s="34">
        <f t="shared" si="4820"/>
        <v>38.393855602316016</v>
      </c>
      <c r="P5004" s="34">
        <f t="shared" si="4820"/>
        <v>38.610574646027651</v>
      </c>
      <c r="Q5004" s="34">
        <f t="shared" si="4820"/>
        <v>38.824599149629137</v>
      </c>
      <c r="R5004" s="34">
        <f t="shared" si="4820"/>
        <v>39.035962615235839</v>
      </c>
      <c r="S5004" s="34">
        <f t="shared" si="4820"/>
        <v>39.244698128420168</v>
      </c>
      <c r="T5004" s="34">
        <f t="shared" si="4820"/>
        <v>39.450838363390574</v>
      </c>
      <c r="U5004" s="34">
        <f t="shared" si="4820"/>
        <v>39.654415588106176</v>
      </c>
      <c r="V5004" s="34">
        <f t="shared" si="4820"/>
        <v>39.855461669327816</v>
      </c>
    </row>
    <row r="5005" spans="1:58" x14ac:dyDescent="0.2">
      <c r="A5005" s="9" t="str">
        <f t="shared" si="4813"/>
        <v>Antigua and Barbuda</v>
      </c>
      <c r="H5005" s="34">
        <f t="shared" ref="H5005:V5005" si="4821">(H3362-$D$2609)/$N$2610</f>
        <v>36.190116914231822</v>
      </c>
      <c r="I5005" s="34">
        <f t="shared" si="4821"/>
        <v>36.435719450878437</v>
      </c>
      <c r="J5005" s="34">
        <f t="shared" si="4821"/>
        <v>36.678268329319422</v>
      </c>
      <c r="K5005" s="34">
        <f t="shared" si="4821"/>
        <v>36.917801516705119</v>
      </c>
      <c r="L5005" s="34">
        <f t="shared" si="4821"/>
        <v>37.154356508127648</v>
      </c>
      <c r="M5005" s="34">
        <f t="shared" si="4821"/>
        <v>37.387970332490163</v>
      </c>
      <c r="N5005" s="34">
        <f t="shared" si="4821"/>
        <v>37.618679558303107</v>
      </c>
      <c r="O5005" s="34">
        <f t="shared" si="4821"/>
        <v>37.846520299408439</v>
      </c>
      <c r="P5005" s="34">
        <f t="shared" si="4821"/>
        <v>38.071528220632693</v>
      </c>
      <c r="Q5005" s="34">
        <f t="shared" si="4821"/>
        <v>38.293738543369734</v>
      </c>
      <c r="R5005" s="34">
        <f t="shared" si="4821"/>
        <v>38.513186051094067</v>
      </c>
      <c r="S5005" s="34">
        <f t="shared" si="4821"/>
        <v>38.729905094805702</v>
      </c>
      <c r="T5005" s="34">
        <f t="shared" si="4821"/>
        <v>38.943929598407188</v>
      </c>
      <c r="U5005" s="34">
        <f t="shared" si="4821"/>
        <v>39.15529306401389</v>
      </c>
      <c r="V5005" s="34">
        <f t="shared" si="4821"/>
        <v>39.364028577198219</v>
      </c>
    </row>
    <row r="5006" spans="1:58" x14ac:dyDescent="0.2">
      <c r="A5006" s="9" t="str">
        <f t="shared" si="4813"/>
        <v>Argentina</v>
      </c>
      <c r="H5006" s="34">
        <f t="shared" ref="H5006:V5006" si="4822">(H3363-$D$2609)/$N$2610</f>
        <v>34.497392992971605</v>
      </c>
      <c r="I5006" s="34">
        <f t="shared" si="4822"/>
        <v>34.765475137275921</v>
      </c>
      <c r="J5006" s="34">
        <f t="shared" si="4822"/>
        <v>35.030224126919379</v>
      </c>
      <c r="K5006" s="34">
        <f t="shared" si="4822"/>
        <v>35.291681404124937</v>
      </c>
      <c r="L5006" s="34">
        <f t="shared" si="4822"/>
        <v>35.549887895850574</v>
      </c>
      <c r="M5006" s="34">
        <f t="shared" si="4822"/>
        <v>35.80488402019575</v>
      </c>
      <c r="N5006" s="34">
        <f t="shared" si="4822"/>
        <v>36.056709692728241</v>
      </c>
      <c r="O5006" s="34">
        <f t="shared" si="4822"/>
        <v>36.305404332732238</v>
      </c>
      <c r="P5006" s="34">
        <f t="shared" si="4822"/>
        <v>36.55100686937886</v>
      </c>
      <c r="Q5006" s="34">
        <f t="shared" si="4822"/>
        <v>36.793555747819838</v>
      </c>
      <c r="R5006" s="34">
        <f t="shared" si="4822"/>
        <v>37.033088935205534</v>
      </c>
      <c r="S5006" s="34">
        <f t="shared" si="4822"/>
        <v>37.269643926628063</v>
      </c>
      <c r="T5006" s="34">
        <f t="shared" si="4822"/>
        <v>37.503257750990585</v>
      </c>
      <c r="U5006" s="34">
        <f t="shared" si="4822"/>
        <v>37.733966976803522</v>
      </c>
      <c r="V5006" s="34">
        <f t="shared" si="4822"/>
        <v>37.961807717908854</v>
      </c>
    </row>
    <row r="5007" spans="1:58" x14ac:dyDescent="0.2">
      <c r="A5007" s="9" t="str">
        <f t="shared" si="4813"/>
        <v>Armenia</v>
      </c>
      <c r="H5007" s="34">
        <f t="shared" ref="H5007:V5007" si="4823">(H3364-$D$2609)/$N$2610</f>
        <v>38.91884531494108</v>
      </c>
      <c r="I5007" s="34">
        <f t="shared" si="4823"/>
        <v>39.130208780547783</v>
      </c>
      <c r="J5007" s="34">
        <f t="shared" si="4823"/>
        <v>39.338944293732112</v>
      </c>
      <c r="K5007" s="34">
        <f t="shared" si="4823"/>
        <v>39.545084528702517</v>
      </c>
      <c r="L5007" s="34">
        <f t="shared" si="4823"/>
        <v>39.748661753418119</v>
      </c>
      <c r="M5007" s="34">
        <f t="shared" si="4823"/>
        <v>39.94970783463976</v>
      </c>
      <c r="N5007" s="34">
        <f t="shared" si="4823"/>
        <v>40.148254242918213</v>
      </c>
      <c r="O5007" s="34">
        <f t="shared" si="4823"/>
        <v>40.344332057520404</v>
      </c>
      <c r="P5007" s="34">
        <f t="shared" si="4823"/>
        <v>40.537971971294368</v>
      </c>
      <c r="Q5007" s="34">
        <f t="shared" si="4823"/>
        <v>40.72920429547375</v>
      </c>
      <c r="R5007" s="34">
        <f t="shared" si="4823"/>
        <v>40.918058964422499</v>
      </c>
      <c r="S5007" s="34">
        <f t="shared" si="4823"/>
        <v>41.10456554032065</v>
      </c>
      <c r="T5007" s="34">
        <f t="shared" si="4823"/>
        <v>41.288753217791808</v>
      </c>
      <c r="U5007" s="34">
        <f t="shared" si="4823"/>
        <v>41.470650828473069</v>
      </c>
      <c r="V5007" s="34">
        <f t="shared" si="4823"/>
        <v>41.650286845528186</v>
      </c>
    </row>
    <row r="5008" spans="1:58" x14ac:dyDescent="0.2">
      <c r="A5008" s="9" t="str">
        <f t="shared" si="4813"/>
        <v>Aruba</v>
      </c>
      <c r="H5008" s="34">
        <f t="shared" ref="H5008:V5008" si="4824">(H3365-$D$2609)/$N$2610</f>
        <v>37.622035835863912</v>
      </c>
      <c r="I5008" s="34">
        <f t="shared" si="4824"/>
        <v>37.849876576969251</v>
      </c>
      <c r="J5008" s="34">
        <f t="shared" si="4824"/>
        <v>38.074884498193505</v>
      </c>
      <c r="K5008" s="34">
        <f t="shared" si="4824"/>
        <v>38.297094820930546</v>
      </c>
      <c r="L5008" s="34">
        <f t="shared" si="4824"/>
        <v>38.516542328654879</v>
      </c>
      <c r="M5008" s="34">
        <f t="shared" si="4824"/>
        <v>38.733261372366513</v>
      </c>
      <c r="N5008" s="34">
        <f t="shared" si="4824"/>
        <v>38.947285875967999</v>
      </c>
      <c r="O5008" s="34">
        <f t="shared" si="4824"/>
        <v>39.158649341574701</v>
      </c>
      <c r="P5008" s="34">
        <f t="shared" si="4824"/>
        <v>39.367384854759031</v>
      </c>
      <c r="Q5008" s="34">
        <f t="shared" si="4824"/>
        <v>39.573525089729436</v>
      </c>
      <c r="R5008" s="34">
        <f t="shared" si="4824"/>
        <v>39.777102314445038</v>
      </c>
      <c r="S5008" s="34">
        <f t="shared" si="4824"/>
        <v>39.978148395666679</v>
      </c>
      <c r="T5008" s="34">
        <f t="shared" si="4824"/>
        <v>40.176694803945132</v>
      </c>
      <c r="U5008" s="34">
        <f t="shared" si="4824"/>
        <v>40.372772618547323</v>
      </c>
      <c r="V5008" s="34">
        <f t="shared" si="4824"/>
        <v>40.566412532321287</v>
      </c>
    </row>
    <row r="5009" spans="1:22" x14ac:dyDescent="0.2">
      <c r="A5009" s="9" t="str">
        <f t="shared" si="4813"/>
        <v>Australia</v>
      </c>
      <c r="H5009" s="34">
        <f t="shared" ref="H5009:V5009" si="4825">(H3366-$D$2609)/$N$2610</f>
        <v>46.026057331715457</v>
      </c>
      <c r="I5009" s="34">
        <f t="shared" si="4825"/>
        <v>46.1479429663571</v>
      </c>
      <c r="J5009" s="34">
        <f t="shared" si="4825"/>
        <v>46.268313156274708</v>
      </c>
      <c r="K5009" s="34">
        <f t="shared" si="4825"/>
        <v>46.387186743497672</v>
      </c>
      <c r="L5009" s="34">
        <f t="shared" si="4825"/>
        <v>46.504582335786161</v>
      </c>
      <c r="M5009" s="34">
        <f t="shared" si="4825"/>
        <v>46.620518309543861</v>
      </c>
      <c r="N5009" s="34">
        <f t="shared" si="4825"/>
        <v>46.735012812694514</v>
      </c>
      <c r="O5009" s="34">
        <f t="shared" si="4825"/>
        <v>46.84808376752266</v>
      </c>
      <c r="P5009" s="34">
        <f t="shared" si="4825"/>
        <v>46.959748873479107</v>
      </c>
      <c r="Q5009" s="34">
        <f t="shared" si="4825"/>
        <v>47.070025609951486</v>
      </c>
      <c r="R5009" s="34">
        <f t="shared" si="4825"/>
        <v>47.178931239000399</v>
      </c>
      <c r="S5009" s="34">
        <f t="shared" si="4825"/>
        <v>47.286482808061479</v>
      </c>
      <c r="T5009" s="34">
        <f t="shared" si="4825"/>
        <v>47.392697152613891</v>
      </c>
      <c r="U5009" s="34">
        <f t="shared" si="4825"/>
        <v>47.497590898815709</v>
      </c>
      <c r="V5009" s="34">
        <f t="shared" si="4825"/>
        <v>47.601180466106413</v>
      </c>
    </row>
    <row r="5010" spans="1:22" x14ac:dyDescent="0.2">
      <c r="A5010" s="9" t="str">
        <f t="shared" si="4813"/>
        <v>Austria</v>
      </c>
      <c r="H5010" s="34">
        <f t="shared" ref="H5010:V5010" si="4826">(H3367-$D$2609)/$N$2610</f>
        <v>50.218670080655521</v>
      </c>
      <c r="I5010" s="34">
        <f t="shared" si="4826"/>
        <v>50.288957099698074</v>
      </c>
      <c r="J5010" s="34">
        <f t="shared" si="4826"/>
        <v>50.358370216803856</v>
      </c>
      <c r="K5010" s="34">
        <f t="shared" si="4826"/>
        <v>50.426920297486973</v>
      </c>
      <c r="L5010" s="34">
        <f t="shared" si="4826"/>
        <v>50.494618072166922</v>
      </c>
      <c r="M5010" s="34">
        <f t="shared" si="4826"/>
        <v>50.56147413784835</v>
      </c>
      <c r="N5010" s="34">
        <f t="shared" si="4826"/>
        <v>50.627498959779807</v>
      </c>
      <c r="O5010" s="34">
        <f t="shared" si="4826"/>
        <v>50.69270287309191</v>
      </c>
      <c r="P5010" s="34">
        <f t="shared" si="4826"/>
        <v>50.757096084415167</v>
      </c>
      <c r="Q5010" s="34">
        <f t="shared" si="4826"/>
        <v>50.820688673477633</v>
      </c>
      <c r="R5010" s="34">
        <f t="shared" si="4826"/>
        <v>50.883490594682769</v>
      </c>
      <c r="S5010" s="34">
        <f t="shared" si="4826"/>
        <v>50.945511678667586</v>
      </c>
      <c r="T5010" s="34">
        <f t="shared" si="4826"/>
        <v>51.006761633841521</v>
      </c>
      <c r="U5010" s="34">
        <f t="shared" si="4826"/>
        <v>51.067250047906114</v>
      </c>
      <c r="V5010" s="34">
        <f t="shared" si="4826"/>
        <v>51.126986389355856</v>
      </c>
    </row>
    <row r="5011" spans="1:22" x14ac:dyDescent="0.2">
      <c r="A5011" s="9" t="str">
        <f t="shared" si="4813"/>
        <v>Azerbaijan</v>
      </c>
      <c r="H5011" s="34">
        <f t="shared" ref="H5011:V5011" si="4827">(H3368-$D$2609)/$N$2610</f>
        <v>40.620032034435489</v>
      </c>
      <c r="I5011" s="34">
        <f t="shared" si="4827"/>
        <v>40.808886703384239</v>
      </c>
      <c r="J5011" s="34">
        <f t="shared" si="4827"/>
        <v>40.995393279282389</v>
      </c>
      <c r="K5011" s="34">
        <f t="shared" si="4827"/>
        <v>41.179580956753547</v>
      </c>
      <c r="L5011" s="34">
        <f t="shared" si="4827"/>
        <v>41.361478567434801</v>
      </c>
      <c r="M5011" s="34">
        <f t="shared" si="4827"/>
        <v>41.541114584489925</v>
      </c>
      <c r="N5011" s="34">
        <f t="shared" si="4827"/>
        <v>41.718517127066328</v>
      </c>
      <c r="O5011" s="34">
        <f t="shared" si="4827"/>
        <v>41.893713964696701</v>
      </c>
      <c r="P5011" s="34">
        <f t="shared" si="4827"/>
        <v>42.066732521645868</v>
      </c>
      <c r="Q5011" s="34">
        <f t="shared" si="4827"/>
        <v>42.237599881203636</v>
      </c>
      <c r="R5011" s="34">
        <f t="shared" si="4827"/>
        <v>42.406342789924238</v>
      </c>
      <c r="S5011" s="34">
        <f t="shared" si="4827"/>
        <v>42.57298766181308</v>
      </c>
      <c r="T5011" s="34">
        <f t="shared" si="4827"/>
        <v>42.737560582461434</v>
      </c>
      <c r="U5011" s="34">
        <f t="shared" si="4827"/>
        <v>42.900087313129731</v>
      </c>
      <c r="V5011" s="34">
        <f t="shared" si="4827"/>
        <v>43.060593294780048</v>
      </c>
    </row>
    <row r="5012" spans="1:22" x14ac:dyDescent="0.2">
      <c r="A5012" s="9" t="str">
        <f t="shared" si="4813"/>
        <v>Bahamas</v>
      </c>
      <c r="H5012" s="34">
        <f t="shared" ref="H5012:V5012" si="4828">(H3369-$D$2609)/$N$2610</f>
        <v>36.896380322518148</v>
      </c>
      <c r="I5012" s="34">
        <f t="shared" si="4828"/>
        <v>37.132935313940685</v>
      </c>
      <c r="J5012" s="34">
        <f t="shared" si="4828"/>
        <v>37.366549138303199</v>
      </c>
      <c r="K5012" s="34">
        <f t="shared" si="4828"/>
        <v>37.597258364116136</v>
      </c>
      <c r="L5012" s="34">
        <f t="shared" si="4828"/>
        <v>37.825099105221476</v>
      </c>
      <c r="M5012" s="34">
        <f t="shared" si="4828"/>
        <v>38.05010702644573</v>
      </c>
      <c r="N5012" s="34">
        <f t="shared" si="4828"/>
        <v>38.272317349182764</v>
      </c>
      <c r="O5012" s="34">
        <f t="shared" si="4828"/>
        <v>38.491764856907103</v>
      </c>
      <c r="P5012" s="34">
        <f t="shared" si="4828"/>
        <v>38.708483900618738</v>
      </c>
      <c r="Q5012" s="34">
        <f t="shared" si="4828"/>
        <v>38.922508404220224</v>
      </c>
      <c r="R5012" s="34">
        <f t="shared" si="4828"/>
        <v>39.133871869826926</v>
      </c>
      <c r="S5012" s="34">
        <f t="shared" si="4828"/>
        <v>39.342607383011256</v>
      </c>
      <c r="T5012" s="34">
        <f t="shared" si="4828"/>
        <v>39.548747617981661</v>
      </c>
      <c r="U5012" s="34">
        <f t="shared" si="4828"/>
        <v>39.752324842697263</v>
      </c>
      <c r="V5012" s="34">
        <f t="shared" si="4828"/>
        <v>39.953370923918904</v>
      </c>
    </row>
    <row r="5013" spans="1:22" x14ac:dyDescent="0.2">
      <c r="A5013" s="9" t="str">
        <f t="shared" si="4813"/>
        <v>Bahrain</v>
      </c>
      <c r="H5013" s="34">
        <f t="shared" ref="H5013:V5013" si="4829">(H3370-$D$2609)/$N$2610</f>
        <v>39.20255881281426</v>
      </c>
      <c r="I5013" s="34">
        <f t="shared" si="4829"/>
        <v>39.41129432599859</v>
      </c>
      <c r="J5013" s="34">
        <f t="shared" si="4829"/>
        <v>39.617434560968995</v>
      </c>
      <c r="K5013" s="34">
        <f t="shared" si="4829"/>
        <v>39.821011785684597</v>
      </c>
      <c r="L5013" s="34">
        <f t="shared" si="4829"/>
        <v>40.022057866906238</v>
      </c>
      <c r="M5013" s="34">
        <f t="shared" si="4829"/>
        <v>40.220604275184691</v>
      </c>
      <c r="N5013" s="34">
        <f t="shared" si="4829"/>
        <v>40.416682089786882</v>
      </c>
      <c r="O5013" s="34">
        <f t="shared" si="4829"/>
        <v>40.610322003560846</v>
      </c>
      <c r="P5013" s="34">
        <f t="shared" si="4829"/>
        <v>40.801554327740227</v>
      </c>
      <c r="Q5013" s="34">
        <f t="shared" si="4829"/>
        <v>40.990408996688977</v>
      </c>
      <c r="R5013" s="34">
        <f t="shared" si="4829"/>
        <v>41.176915572587127</v>
      </c>
      <c r="S5013" s="34">
        <f t="shared" si="4829"/>
        <v>41.361103250058285</v>
      </c>
      <c r="T5013" s="34">
        <f t="shared" si="4829"/>
        <v>41.543000860739546</v>
      </c>
      <c r="U5013" s="34">
        <f t="shared" si="4829"/>
        <v>41.72263687779467</v>
      </c>
      <c r="V5013" s="34">
        <f t="shared" si="4829"/>
        <v>41.900039420371073</v>
      </c>
    </row>
    <row r="5014" spans="1:22" x14ac:dyDescent="0.2">
      <c r="A5014" s="9" t="str">
        <f t="shared" si="4813"/>
        <v>Bangladesh</v>
      </c>
      <c r="H5014" s="34">
        <f t="shared" ref="H5014:V5014" si="4830">(H3371-$D$2609)/$N$2610</f>
        <v>33.290007643349021</v>
      </c>
      <c r="I5014" s="34">
        <f t="shared" si="4830"/>
        <v>33.571847362597104</v>
      </c>
      <c r="J5014" s="34">
        <f t="shared" si="4830"/>
        <v>33.850182874669215</v>
      </c>
      <c r="K5014" s="34">
        <f t="shared" si="4830"/>
        <v>34.125057748541224</v>
      </c>
      <c r="L5014" s="34">
        <f t="shared" si="4830"/>
        <v>34.396515011481419</v>
      </c>
      <c r="M5014" s="34">
        <f t="shared" si="4830"/>
        <v>34.664597155785728</v>
      </c>
      <c r="N5014" s="34">
        <f t="shared" si="4830"/>
        <v>34.929346145429186</v>
      </c>
      <c r="O5014" s="34">
        <f t="shared" si="4830"/>
        <v>35.190803422634751</v>
      </c>
      <c r="P5014" s="34">
        <f t="shared" si="4830"/>
        <v>35.449009914360381</v>
      </c>
      <c r="Q5014" s="34">
        <f t="shared" si="4830"/>
        <v>35.704006038705565</v>
      </c>
      <c r="R5014" s="34">
        <f t="shared" si="4830"/>
        <v>35.955831711238048</v>
      </c>
      <c r="S5014" s="34">
        <f t="shared" si="4830"/>
        <v>36.204526351242052</v>
      </c>
      <c r="T5014" s="34">
        <f t="shared" si="4830"/>
        <v>36.450128887888674</v>
      </c>
      <c r="U5014" s="34">
        <f t="shared" si="4830"/>
        <v>36.692677766329652</v>
      </c>
      <c r="V5014" s="34">
        <f t="shared" si="4830"/>
        <v>36.932210953715348</v>
      </c>
    </row>
    <row r="5015" spans="1:22" x14ac:dyDescent="0.2">
      <c r="A5015" s="9" t="str">
        <f t="shared" si="4813"/>
        <v>Barbados</v>
      </c>
      <c r="H5015" s="34">
        <f t="shared" ref="H5015:V5015" si="4831">(H3372-$D$2609)/$N$2610</f>
        <v>35.666945050544264</v>
      </c>
      <c r="I5015" s="34">
        <f t="shared" si="4831"/>
        <v>35.918770723076754</v>
      </c>
      <c r="J5015" s="34">
        <f t="shared" si="4831"/>
        <v>36.167465363080751</v>
      </c>
      <c r="K5015" s="34">
        <f t="shared" si="4831"/>
        <v>36.413067899727373</v>
      </c>
      <c r="L5015" s="34">
        <f t="shared" si="4831"/>
        <v>36.655616778168351</v>
      </c>
      <c r="M5015" s="34">
        <f t="shared" si="4831"/>
        <v>36.895149965554047</v>
      </c>
      <c r="N5015" s="34">
        <f t="shared" si="4831"/>
        <v>37.131704956976577</v>
      </c>
      <c r="O5015" s="34">
        <f t="shared" si="4831"/>
        <v>37.365318781339099</v>
      </c>
      <c r="P5015" s="34">
        <f t="shared" si="4831"/>
        <v>37.596028007152036</v>
      </c>
      <c r="Q5015" s="34">
        <f t="shared" si="4831"/>
        <v>37.823868748257368</v>
      </c>
      <c r="R5015" s="34">
        <f t="shared" si="4831"/>
        <v>38.048876669481629</v>
      </c>
      <c r="S5015" s="34">
        <f t="shared" si="4831"/>
        <v>38.271086992218663</v>
      </c>
      <c r="T5015" s="34">
        <f t="shared" si="4831"/>
        <v>38.490534499943003</v>
      </c>
      <c r="U5015" s="34">
        <f t="shared" si="4831"/>
        <v>38.707253543654637</v>
      </c>
      <c r="V5015" s="34">
        <f t="shared" si="4831"/>
        <v>38.921278047256124</v>
      </c>
    </row>
    <row r="5016" spans="1:22" x14ac:dyDescent="0.2">
      <c r="A5016" s="9" t="str">
        <f t="shared" si="4813"/>
        <v>Belarus</v>
      </c>
      <c r="H5016" s="34">
        <f t="shared" ref="H5016:V5016" si="4832">(H3373-$D$2609)/$N$2610</f>
        <v>43.059747265251502</v>
      </c>
      <c r="I5016" s="34">
        <f t="shared" si="4832"/>
        <v>43.220253246901827</v>
      </c>
      <c r="J5016" s="34">
        <f t="shared" si="4832"/>
        <v>43.3787636041803</v>
      </c>
      <c r="K5016" s="34">
        <f t="shared" si="4832"/>
        <v>43.535303149349929</v>
      </c>
      <c r="L5016" s="34">
        <f t="shared" si="4832"/>
        <v>43.689896386174624</v>
      </c>
      <c r="M5016" s="34">
        <f t="shared" si="4832"/>
        <v>43.842567513754801</v>
      </c>
      <c r="N5016" s="34">
        <f t="shared" si="4832"/>
        <v>43.993340430315399</v>
      </c>
      <c r="O5016" s="34">
        <f t="shared" si="4832"/>
        <v>44.142238736946751</v>
      </c>
      <c r="P5016" s="34">
        <f t="shared" si="4832"/>
        <v>44.289285741299004</v>
      </c>
      <c r="Q5016" s="34">
        <f t="shared" si="4832"/>
        <v>44.43450446123046</v>
      </c>
      <c r="R5016" s="34">
        <f t="shared" si="4832"/>
        <v>44.577917628410759</v>
      </c>
      <c r="S5016" s="34">
        <f t="shared" si="4832"/>
        <v>44.719547691879129</v>
      </c>
      <c r="T5016" s="34">
        <f t="shared" si="4832"/>
        <v>44.859416821558391</v>
      </c>
      <c r="U5016" s="34">
        <f t="shared" si="4832"/>
        <v>44.997546911725294</v>
      </c>
      <c r="V5016" s="34">
        <f t="shared" si="4832"/>
        <v>45.133959584437783</v>
      </c>
    </row>
    <row r="5017" spans="1:22" x14ac:dyDescent="0.2">
      <c r="A5017" s="9" t="str">
        <f t="shared" si="4813"/>
        <v>Belgium</v>
      </c>
      <c r="H5017" s="34">
        <f t="shared" ref="H5017:V5017" si="4833">(H3374-$D$2609)/$N$2610</f>
        <v>47.305280123499884</v>
      </c>
      <c r="I5017" s="34">
        <f t="shared" si="4833"/>
        <v>47.411494468052297</v>
      </c>
      <c r="J5017" s="34">
        <f t="shared" si="4833"/>
        <v>47.516388214254114</v>
      </c>
      <c r="K5017" s="34">
        <f t="shared" si="4833"/>
        <v>47.619977781544819</v>
      </c>
      <c r="L5017" s="34">
        <f t="shared" si="4833"/>
        <v>47.722279385215536</v>
      </c>
      <c r="M5017" s="34">
        <f t="shared" si="4833"/>
        <v>47.823309038947286</v>
      </c>
      <c r="N5017" s="34">
        <f t="shared" si="4833"/>
        <v>47.923082557317635</v>
      </c>
      <c r="O5017" s="34">
        <f t="shared" si="4833"/>
        <v>48.02161555827626</v>
      </c>
      <c r="P5017" s="34">
        <f t="shared" si="4833"/>
        <v>48.118923465589617</v>
      </c>
      <c r="Q5017" s="34">
        <f t="shared" si="4833"/>
        <v>48.215021511255387</v>
      </c>
      <c r="R5017" s="34">
        <f t="shared" si="4833"/>
        <v>48.309924737886718</v>
      </c>
      <c r="S5017" s="34">
        <f t="shared" si="4833"/>
        <v>48.403648001066919</v>
      </c>
      <c r="T5017" s="34">
        <f t="shared" si="4833"/>
        <v>48.496205971674918</v>
      </c>
      <c r="U5017" s="34">
        <f t="shared" si="4833"/>
        <v>48.587613138181695</v>
      </c>
      <c r="V5017" s="34">
        <f t="shared" si="4833"/>
        <v>48.677883808918232</v>
      </c>
    </row>
    <row r="5018" spans="1:22" x14ac:dyDescent="0.2">
      <c r="A5018" s="9" t="str">
        <f t="shared" si="4813"/>
        <v>Belize</v>
      </c>
      <c r="H5018" s="34">
        <f t="shared" ref="H5018:V5018" si="4834">(H3375-$D$2609)/$N$2610</f>
        <v>25.620355498476464</v>
      </c>
      <c r="I5018" s="34">
        <f t="shared" si="4834"/>
        <v>25.996170813189593</v>
      </c>
      <c r="J5018" s="34">
        <f t="shared" si="4834"/>
        <v>26.367313490823125</v>
      </c>
      <c r="K5018" s="34">
        <f t="shared" si="4834"/>
        <v>26.733841627831413</v>
      </c>
      <c r="L5018" s="34">
        <f t="shared" si="4834"/>
        <v>27.095812598336231</v>
      </c>
      <c r="M5018" s="34">
        <f t="shared" si="4834"/>
        <v>27.453283063107772</v>
      </c>
      <c r="N5018" s="34">
        <f t="shared" si="4834"/>
        <v>27.806308978433982</v>
      </c>
      <c r="O5018" s="34">
        <f t="shared" si="4834"/>
        <v>28.154945604879639</v>
      </c>
      <c r="P5018" s="34">
        <f t="shared" si="4834"/>
        <v>28.499247515936492</v>
      </c>
      <c r="Q5018" s="34">
        <f t="shared" si="4834"/>
        <v>28.839268606565867</v>
      </c>
      <c r="R5018" s="34">
        <f t="shared" si="4834"/>
        <v>29.175062101635085</v>
      </c>
      <c r="S5018" s="34">
        <f t="shared" si="4834"/>
        <v>29.506680564248938</v>
      </c>
      <c r="T5018" s="34">
        <f t="shared" si="4834"/>
        <v>29.834175903977631</v>
      </c>
      <c r="U5018" s="34">
        <f t="shared" si="4834"/>
        <v>30.157599384982365</v>
      </c>
      <c r="V5018" s="34">
        <f t="shared" si="4834"/>
        <v>30.477001634039937</v>
      </c>
    </row>
    <row r="5019" spans="1:22" x14ac:dyDescent="0.2">
      <c r="A5019" s="9" t="str">
        <f t="shared" si="4813"/>
        <v>Benin</v>
      </c>
      <c r="H5019" s="34">
        <f t="shared" ref="H5019:V5019" si="4835">(H3376-$D$2609)/$N$2610</f>
        <v>17.427231966446552</v>
      </c>
      <c r="I5019" s="34">
        <f t="shared" si="4835"/>
        <v>17.90989720099974</v>
      </c>
      <c r="J5019" s="34">
        <f t="shared" si="4835"/>
        <v>18.386561297803311</v>
      </c>
      <c r="K5019" s="34">
        <f t="shared" si="4835"/>
        <v>18.857298871003305</v>
      </c>
      <c r="L5019" s="34">
        <f t="shared" si="4835"/>
        <v>19.322183607043172</v>
      </c>
      <c r="M5019" s="34">
        <f t="shared" si="4835"/>
        <v>19.781288276198282</v>
      </c>
      <c r="N5019" s="34">
        <f t="shared" si="4835"/>
        <v>20.234684743966891</v>
      </c>
      <c r="O5019" s="34">
        <f t="shared" si="4835"/>
        <v>20.682443982319572</v>
      </c>
      <c r="P5019" s="34">
        <f t="shared" si="4835"/>
        <v>21.124636080808742</v>
      </c>
      <c r="Q5019" s="34">
        <f t="shared" si="4835"/>
        <v>21.561330257540039</v>
      </c>
      <c r="R5019" s="34">
        <f t="shared" si="4835"/>
        <v>21.992594870007299</v>
      </c>
      <c r="S5019" s="34">
        <f t="shared" si="4835"/>
        <v>22.418497425792886</v>
      </c>
      <c r="T5019" s="34">
        <f t="shared" si="4835"/>
        <v>22.83910459313487</v>
      </c>
      <c r="U5019" s="34">
        <f t="shared" si="4835"/>
        <v>23.254482211362895</v>
      </c>
      <c r="V5019" s="34">
        <f t="shared" si="4835"/>
        <v>23.664695301204294</v>
      </c>
    </row>
    <row r="5020" spans="1:22" x14ac:dyDescent="0.2">
      <c r="A5020" s="9" t="str">
        <f t="shared" si="4813"/>
        <v>Bermuda</v>
      </c>
      <c r="H5020" s="34">
        <f t="shared" ref="H5020:V5020" si="4836">(H3377-$D$2609)/$N$2610</f>
        <v>40.300782813989365</v>
      </c>
      <c r="I5020" s="34">
        <f t="shared" si="4836"/>
        <v>40.494422727763336</v>
      </c>
      <c r="J5020" s="34">
        <f t="shared" si="4836"/>
        <v>40.685655051942717</v>
      </c>
      <c r="K5020" s="34">
        <f t="shared" si="4836"/>
        <v>40.87450972089146</v>
      </c>
      <c r="L5020" s="34">
        <f t="shared" si="4836"/>
        <v>41.061016296789617</v>
      </c>
      <c r="M5020" s="34">
        <f t="shared" si="4836"/>
        <v>41.245203974260768</v>
      </c>
      <c r="N5020" s="34">
        <f t="shared" si="4836"/>
        <v>41.427101584942029</v>
      </c>
      <c r="O5020" s="34">
        <f t="shared" si="4836"/>
        <v>41.606737601997153</v>
      </c>
      <c r="P5020" s="34">
        <f t="shared" si="4836"/>
        <v>41.784140144573556</v>
      </c>
      <c r="Q5020" s="34">
        <f t="shared" si="4836"/>
        <v>41.959336982203929</v>
      </c>
      <c r="R5020" s="34">
        <f t="shared" si="4836"/>
        <v>42.132355539153096</v>
      </c>
      <c r="S5020" s="34">
        <f t="shared" si="4836"/>
        <v>42.303222898710864</v>
      </c>
      <c r="T5020" s="34">
        <f t="shared" si="4836"/>
        <v>42.471965807431459</v>
      </c>
      <c r="U5020" s="34">
        <f t="shared" si="4836"/>
        <v>42.638610679320301</v>
      </c>
      <c r="V5020" s="34">
        <f t="shared" si="4836"/>
        <v>42.803183599968655</v>
      </c>
    </row>
    <row r="5021" spans="1:22" x14ac:dyDescent="0.2">
      <c r="A5021" s="9" t="str">
        <f t="shared" si="4813"/>
        <v>Bhutan</v>
      </c>
      <c r="H5021" s="34">
        <f t="shared" ref="H5021:V5021" si="4837">(H3378-$D$2609)/$N$2610</f>
        <v>36.288883010737095</v>
      </c>
      <c r="I5021" s="34">
        <f t="shared" si="4837"/>
        <v>36.53448554738371</v>
      </c>
      <c r="J5021" s="34">
        <f t="shared" si="4837"/>
        <v>36.777034425824688</v>
      </c>
      <c r="K5021" s="34">
        <f t="shared" si="4837"/>
        <v>37.016567613210384</v>
      </c>
      <c r="L5021" s="34">
        <f t="shared" si="4837"/>
        <v>37.253122604632914</v>
      </c>
      <c r="M5021" s="34">
        <f t="shared" si="4837"/>
        <v>37.486736428995435</v>
      </c>
      <c r="N5021" s="34">
        <f t="shared" si="4837"/>
        <v>37.717445654808373</v>
      </c>
      <c r="O5021" s="34">
        <f t="shared" si="4837"/>
        <v>37.945286395913705</v>
      </c>
      <c r="P5021" s="34">
        <f t="shared" si="4837"/>
        <v>38.170294317137966</v>
      </c>
      <c r="Q5021" s="34">
        <f t="shared" si="4837"/>
        <v>38.392504639875</v>
      </c>
      <c r="R5021" s="34">
        <f t="shared" si="4837"/>
        <v>38.611952147599339</v>
      </c>
      <c r="S5021" s="34">
        <f t="shared" si="4837"/>
        <v>38.828671191310974</v>
      </c>
      <c r="T5021" s="34">
        <f t="shared" si="4837"/>
        <v>39.04269569491246</v>
      </c>
      <c r="U5021" s="34">
        <f t="shared" si="4837"/>
        <v>39.254059160519162</v>
      </c>
      <c r="V5021" s="34">
        <f t="shared" si="4837"/>
        <v>39.462794673703492</v>
      </c>
    </row>
    <row r="5022" spans="1:22" x14ac:dyDescent="0.2">
      <c r="A5022" s="9" t="str">
        <f t="shared" si="4813"/>
        <v>Bolivia (Plurinational State of)</v>
      </c>
      <c r="H5022" s="34">
        <f t="shared" ref="H5022:V5022" si="4838">(H3379-$D$2609)/$N$2610</f>
        <v>29.570465474956166</v>
      </c>
      <c r="I5022" s="34">
        <f t="shared" si="4838"/>
        <v>29.897960814684858</v>
      </c>
      <c r="J5022" s="34">
        <f t="shared" si="4838"/>
        <v>30.221384295689592</v>
      </c>
      <c r="K5022" s="34">
        <f t="shared" si="4838"/>
        <v>30.540786544747164</v>
      </c>
      <c r="L5022" s="34">
        <f t="shared" si="4838"/>
        <v>30.856217559174791</v>
      </c>
      <c r="M5022" s="34">
        <f t="shared" si="4838"/>
        <v>31.167726714656364</v>
      </c>
      <c r="N5022" s="34">
        <f t="shared" si="4838"/>
        <v>31.475362772971454</v>
      </c>
      <c r="O5022" s="34">
        <f t="shared" si="4838"/>
        <v>31.779173889628154</v>
      </c>
      <c r="P5022" s="34">
        <f t="shared" si="4838"/>
        <v>32.079207621401096</v>
      </c>
      <c r="Q5022" s="34">
        <f t="shared" si="4838"/>
        <v>32.375510933775651</v>
      </c>
      <c r="R5022" s="34">
        <f t="shared" si="4838"/>
        <v>32.668130208299694</v>
      </c>
      <c r="S5022" s="34">
        <f t="shared" si="4838"/>
        <v>32.957111249843813</v>
      </c>
      <c r="T5022" s="34">
        <f t="shared" si="4838"/>
        <v>33.242499293771402</v>
      </c>
      <c r="U5022" s="34">
        <f t="shared" si="4838"/>
        <v>33.524339013019492</v>
      </c>
      <c r="V5022" s="34">
        <f t="shared" si="4838"/>
        <v>33.802674525091604</v>
      </c>
    </row>
    <row r="5023" spans="1:22" x14ac:dyDescent="0.2">
      <c r="A5023" s="9" t="str">
        <f t="shared" si="4813"/>
        <v>Bosnia and Herzegovina</v>
      </c>
      <c r="H5023" s="34">
        <f t="shared" ref="H5023:V5023" si="4839">(H3380-$D$2609)/$N$2610</f>
        <v>37.243303491608152</v>
      </c>
      <c r="I5023" s="34">
        <f t="shared" si="4839"/>
        <v>37.476917315970674</v>
      </c>
      <c r="J5023" s="34">
        <f t="shared" si="4839"/>
        <v>37.707626541783611</v>
      </c>
      <c r="K5023" s="34">
        <f t="shared" si="4839"/>
        <v>37.935467282888943</v>
      </c>
      <c r="L5023" s="34">
        <f t="shared" si="4839"/>
        <v>38.160475204113204</v>
      </c>
      <c r="M5023" s="34">
        <f t="shared" si="4839"/>
        <v>38.382685526850238</v>
      </c>
      <c r="N5023" s="34">
        <f t="shared" si="4839"/>
        <v>38.602133034574578</v>
      </c>
      <c r="O5023" s="34">
        <f t="shared" si="4839"/>
        <v>38.818852078286213</v>
      </c>
      <c r="P5023" s="34">
        <f t="shared" si="4839"/>
        <v>39.032876581887699</v>
      </c>
      <c r="Q5023" s="34">
        <f t="shared" si="4839"/>
        <v>39.244240047494401</v>
      </c>
      <c r="R5023" s="34">
        <f t="shared" si="4839"/>
        <v>39.45297556067873</v>
      </c>
      <c r="S5023" s="34">
        <f t="shared" si="4839"/>
        <v>39.659115795649136</v>
      </c>
      <c r="T5023" s="34">
        <f t="shared" si="4839"/>
        <v>39.862693020364738</v>
      </c>
      <c r="U5023" s="34">
        <f t="shared" si="4839"/>
        <v>40.063739101586378</v>
      </c>
      <c r="V5023" s="34">
        <f t="shared" si="4839"/>
        <v>40.262285509864832</v>
      </c>
    </row>
    <row r="5024" spans="1:22" x14ac:dyDescent="0.2">
      <c r="A5024" s="9" t="str">
        <f t="shared" si="4813"/>
        <v>Botswana</v>
      </c>
      <c r="H5024" s="34">
        <f t="shared" ref="H5024:V5024" si="4840">(H3381-$D$2609)/$N$2610</f>
        <v>26.011264889474695</v>
      </c>
      <c r="I5024" s="34">
        <f t="shared" si="4840"/>
        <v>26.382407567108228</v>
      </c>
      <c r="J5024" s="34">
        <f t="shared" si="4840"/>
        <v>26.748935704116512</v>
      </c>
      <c r="K5024" s="34">
        <f t="shared" si="4840"/>
        <v>27.110906674621329</v>
      </c>
      <c r="L5024" s="34">
        <f t="shared" si="4840"/>
        <v>27.468377139392871</v>
      </c>
      <c r="M5024" s="34">
        <f t="shared" si="4840"/>
        <v>27.821403054719084</v>
      </c>
      <c r="N5024" s="34">
        <f t="shared" si="4840"/>
        <v>28.170039681164742</v>
      </c>
      <c r="O5024" s="34">
        <f t="shared" si="4840"/>
        <v>28.514341592221591</v>
      </c>
      <c r="P5024" s="34">
        <f t="shared" si="4840"/>
        <v>28.854362682850969</v>
      </c>
      <c r="Q5024" s="34">
        <f t="shared" si="4840"/>
        <v>29.190156177920187</v>
      </c>
      <c r="R5024" s="34">
        <f t="shared" si="4840"/>
        <v>29.521774640534041</v>
      </c>
      <c r="S5024" s="34">
        <f t="shared" si="4840"/>
        <v>29.849269980262733</v>
      </c>
      <c r="T5024" s="34">
        <f t="shared" si="4840"/>
        <v>30.172693461267464</v>
      </c>
      <c r="U5024" s="34">
        <f t="shared" si="4840"/>
        <v>30.492095710325039</v>
      </c>
      <c r="V5024" s="34">
        <f t="shared" si="4840"/>
        <v>30.807526724752663</v>
      </c>
    </row>
    <row r="5025" spans="1:22" x14ac:dyDescent="0.2">
      <c r="A5025" s="9" t="str">
        <f t="shared" si="4813"/>
        <v>Brazil</v>
      </c>
      <c r="H5025" s="34">
        <f t="shared" ref="H5025:V5025" si="4841">(H3382-$D$2609)/$N$2610</f>
        <v>36.810631467936169</v>
      </c>
      <c r="I5025" s="34">
        <f t="shared" si="4841"/>
        <v>37.047186459358699</v>
      </c>
      <c r="J5025" s="34">
        <f t="shared" si="4841"/>
        <v>37.280800283721213</v>
      </c>
      <c r="K5025" s="34">
        <f t="shared" si="4841"/>
        <v>37.511509509534157</v>
      </c>
      <c r="L5025" s="34">
        <f t="shared" si="4841"/>
        <v>37.73935025063949</v>
      </c>
      <c r="M5025" s="34">
        <f t="shared" si="4841"/>
        <v>37.964358171863744</v>
      </c>
      <c r="N5025" s="34">
        <f t="shared" si="4841"/>
        <v>38.186568494600785</v>
      </c>
      <c r="O5025" s="34">
        <f t="shared" si="4841"/>
        <v>38.406016002325117</v>
      </c>
      <c r="P5025" s="34">
        <f t="shared" si="4841"/>
        <v>38.622735046036752</v>
      </c>
      <c r="Q5025" s="34">
        <f t="shared" si="4841"/>
        <v>38.836759549638238</v>
      </c>
      <c r="R5025" s="34">
        <f t="shared" si="4841"/>
        <v>39.04812301524494</v>
      </c>
      <c r="S5025" s="34">
        <f t="shared" si="4841"/>
        <v>39.256858528429269</v>
      </c>
      <c r="T5025" s="34">
        <f t="shared" si="4841"/>
        <v>39.462998763399675</v>
      </c>
      <c r="U5025" s="34">
        <f t="shared" si="4841"/>
        <v>39.666575988115277</v>
      </c>
      <c r="V5025" s="34">
        <f t="shared" si="4841"/>
        <v>39.867622069336917</v>
      </c>
    </row>
    <row r="5026" spans="1:22" x14ac:dyDescent="0.2">
      <c r="A5026" s="9" t="str">
        <f t="shared" si="4813"/>
        <v>British Virgin Islands</v>
      </c>
      <c r="H5026" s="34">
        <f t="shared" ref="H5026:V5026" si="4842">(H3383-$D$2609)/$N$2610</f>
        <v>37.986590430820264</v>
      </c>
      <c r="I5026" s="34">
        <f t="shared" si="4842"/>
        <v>38.208800753557306</v>
      </c>
      <c r="J5026" s="34">
        <f t="shared" si="4842"/>
        <v>38.428248261281638</v>
      </c>
      <c r="K5026" s="34">
        <f t="shared" si="4842"/>
        <v>38.644967304993273</v>
      </c>
      <c r="L5026" s="34">
        <f t="shared" si="4842"/>
        <v>38.858991808594759</v>
      </c>
      <c r="M5026" s="34">
        <f t="shared" si="4842"/>
        <v>39.070355274201461</v>
      </c>
      <c r="N5026" s="34">
        <f t="shared" si="4842"/>
        <v>39.27909078738579</v>
      </c>
      <c r="O5026" s="34">
        <f t="shared" si="4842"/>
        <v>39.485231022356196</v>
      </c>
      <c r="P5026" s="34">
        <f t="shared" si="4842"/>
        <v>39.688808247071798</v>
      </c>
      <c r="Q5026" s="34">
        <f t="shared" si="4842"/>
        <v>39.889854328293445</v>
      </c>
      <c r="R5026" s="34">
        <f t="shared" si="4842"/>
        <v>40.088400736571899</v>
      </c>
      <c r="S5026" s="34">
        <f t="shared" si="4842"/>
        <v>40.284478551174082</v>
      </c>
      <c r="T5026" s="34">
        <f t="shared" si="4842"/>
        <v>40.478118464948054</v>
      </c>
      <c r="U5026" s="34">
        <f t="shared" si="4842"/>
        <v>40.669350789127435</v>
      </c>
      <c r="V5026" s="34">
        <f t="shared" si="4842"/>
        <v>40.858205458076178</v>
      </c>
    </row>
    <row r="5027" spans="1:22" x14ac:dyDescent="0.2">
      <c r="A5027" s="9" t="str">
        <f t="shared" si="4813"/>
        <v>Brunei Darussalam</v>
      </c>
      <c r="H5027" s="34">
        <f t="shared" ref="H5027:V5027" si="4843">(H3384-$D$2609)/$N$2610</f>
        <v>50.154179222460066</v>
      </c>
      <c r="I5027" s="34">
        <f t="shared" si="4843"/>
        <v>50.224466241502618</v>
      </c>
      <c r="J5027" s="34">
        <f t="shared" si="4843"/>
        <v>50.293879358608407</v>
      </c>
      <c r="K5027" s="34">
        <f t="shared" si="4843"/>
        <v>50.362429439291517</v>
      </c>
      <c r="L5027" s="34">
        <f t="shared" si="4843"/>
        <v>50.430127213971467</v>
      </c>
      <c r="M5027" s="34">
        <f t="shared" si="4843"/>
        <v>50.496983279652902</v>
      </c>
      <c r="N5027" s="34">
        <f t="shared" si="4843"/>
        <v>50.563008101584352</v>
      </c>
      <c r="O5027" s="34">
        <f t="shared" si="4843"/>
        <v>50.628212014896455</v>
      </c>
      <c r="P5027" s="34">
        <f t="shared" si="4843"/>
        <v>50.692605226219712</v>
      </c>
      <c r="Q5027" s="34">
        <f t="shared" si="4843"/>
        <v>50.756197815282178</v>
      </c>
      <c r="R5027" s="34">
        <f t="shared" si="4843"/>
        <v>50.818999736487314</v>
      </c>
      <c r="S5027" s="34">
        <f t="shared" si="4843"/>
        <v>50.881020820472131</v>
      </c>
      <c r="T5027" s="34">
        <f t="shared" si="4843"/>
        <v>50.942270775646065</v>
      </c>
      <c r="U5027" s="34">
        <f t="shared" si="4843"/>
        <v>51.002759189710666</v>
      </c>
      <c r="V5027" s="34">
        <f t="shared" si="4843"/>
        <v>51.062495531160401</v>
      </c>
    </row>
    <row r="5028" spans="1:22" x14ac:dyDescent="0.2">
      <c r="A5028" s="9" t="str">
        <f t="shared" si="4813"/>
        <v>Bulgaria</v>
      </c>
      <c r="H5028" s="34">
        <f t="shared" ref="H5028:V5028" si="4844">(H3385-$D$2609)/$N$2610</f>
        <v>46.372226842363766</v>
      </c>
      <c r="I5028" s="34">
        <f t="shared" si="4844"/>
        <v>46.489622434652262</v>
      </c>
      <c r="J5028" s="34">
        <f t="shared" si="4844"/>
        <v>46.605558408409962</v>
      </c>
      <c r="K5028" s="34">
        <f t="shared" si="4844"/>
        <v>46.720052911560614</v>
      </c>
      <c r="L5028" s="34">
        <f t="shared" si="4844"/>
        <v>46.83312386638876</v>
      </c>
      <c r="M5028" s="34">
        <f t="shared" si="4844"/>
        <v>46.944788972345201</v>
      </c>
      <c r="N5028" s="34">
        <f t="shared" si="4844"/>
        <v>47.055065708817587</v>
      </c>
      <c r="O5028" s="34">
        <f t="shared" si="4844"/>
        <v>47.163971337866499</v>
      </c>
      <c r="P5028" s="34">
        <f t="shared" si="4844"/>
        <v>47.271522906927579</v>
      </c>
      <c r="Q5028" s="34">
        <f t="shared" si="4844"/>
        <v>47.377737251479992</v>
      </c>
      <c r="R5028" s="34">
        <f t="shared" si="4844"/>
        <v>47.48263099768181</v>
      </c>
      <c r="S5028" s="34">
        <f t="shared" si="4844"/>
        <v>47.586220564972514</v>
      </c>
      <c r="T5028" s="34">
        <f t="shared" si="4844"/>
        <v>47.688522168643232</v>
      </c>
      <c r="U5028" s="34">
        <f t="shared" si="4844"/>
        <v>47.789551822374982</v>
      </c>
      <c r="V5028" s="34">
        <f t="shared" si="4844"/>
        <v>47.88932534074533</v>
      </c>
    </row>
    <row r="5029" spans="1:22" x14ac:dyDescent="0.2">
      <c r="A5029" s="9" t="str">
        <f t="shared" si="4813"/>
        <v>Burkina Faso</v>
      </c>
      <c r="H5029" s="34">
        <f t="shared" ref="H5029:V5029" si="4845">(H3386-$D$2609)/$N$2610</f>
        <v>18.862888499450257</v>
      </c>
      <c r="I5029" s="34">
        <f t="shared" si="4845"/>
        <v>19.327773235490124</v>
      </c>
      <c r="J5029" s="34">
        <f t="shared" si="4845"/>
        <v>19.786877904645234</v>
      </c>
      <c r="K5029" s="34">
        <f t="shared" si="4845"/>
        <v>20.240274372413843</v>
      </c>
      <c r="L5029" s="34">
        <f t="shared" si="4845"/>
        <v>20.688033610766531</v>
      </c>
      <c r="M5029" s="34">
        <f t="shared" si="4845"/>
        <v>21.130225709255701</v>
      </c>
      <c r="N5029" s="34">
        <f t="shared" si="4845"/>
        <v>21.566919885986991</v>
      </c>
      <c r="O5029" s="34">
        <f t="shared" si="4845"/>
        <v>21.998184498454254</v>
      </c>
      <c r="P5029" s="34">
        <f t="shared" si="4845"/>
        <v>22.424087054239838</v>
      </c>
      <c r="Q5029" s="34">
        <f t="shared" si="4845"/>
        <v>22.844694221581822</v>
      </c>
      <c r="R5029" s="34">
        <f t="shared" si="4845"/>
        <v>23.260071839809854</v>
      </c>
      <c r="S5029" s="34">
        <f t="shared" si="4845"/>
        <v>23.670284929651253</v>
      </c>
      <c r="T5029" s="34">
        <f t="shared" si="4845"/>
        <v>24.07539770340896</v>
      </c>
      <c r="U5029" s="34">
        <f t="shared" si="4845"/>
        <v>24.475473575012945</v>
      </c>
      <c r="V5029" s="34">
        <f t="shared" si="4845"/>
        <v>24.870575169946651</v>
      </c>
    </row>
    <row r="5030" spans="1:22" x14ac:dyDescent="0.2">
      <c r="A5030" s="9" t="str">
        <f t="shared" si="4813"/>
        <v>Burundi</v>
      </c>
      <c r="H5030" s="34">
        <f t="shared" ref="H5030:V5030" si="4846">(H3387-$D$2609)/$N$2610</f>
        <v>20.637709359671017</v>
      </c>
      <c r="I5030" s="34">
        <f t="shared" si="4846"/>
        <v>21.079901458160187</v>
      </c>
      <c r="J5030" s="34">
        <f t="shared" si="4846"/>
        <v>21.51659563489148</v>
      </c>
      <c r="K5030" s="34">
        <f t="shared" si="4846"/>
        <v>21.94786024735874</v>
      </c>
      <c r="L5030" s="34">
        <f t="shared" si="4846"/>
        <v>22.373762803144327</v>
      </c>
      <c r="M5030" s="34">
        <f t="shared" si="4846"/>
        <v>22.794369970486311</v>
      </c>
      <c r="N5030" s="34">
        <f t="shared" si="4846"/>
        <v>23.209747588714343</v>
      </c>
      <c r="O5030" s="34">
        <f t="shared" si="4846"/>
        <v>23.619960678555742</v>
      </c>
      <c r="P5030" s="34">
        <f t="shared" si="4846"/>
        <v>24.025073452313446</v>
      </c>
      <c r="Q5030" s="34">
        <f t="shared" si="4846"/>
        <v>24.425149323917431</v>
      </c>
      <c r="R5030" s="34">
        <f t="shared" si="4846"/>
        <v>24.820250918851141</v>
      </c>
      <c r="S5030" s="34">
        <f t="shared" si="4846"/>
        <v>25.210440083954502</v>
      </c>
      <c r="T5030" s="34">
        <f t="shared" si="4846"/>
        <v>25.595777897105084</v>
      </c>
      <c r="U5030" s="34">
        <f t="shared" si="4846"/>
        <v>25.976324676778823</v>
      </c>
      <c r="V5030" s="34">
        <f t="shared" si="4846"/>
        <v>26.352139991491956</v>
      </c>
    </row>
    <row r="5031" spans="1:22" x14ac:dyDescent="0.2">
      <c r="A5031" s="9" t="str">
        <f t="shared" si="4813"/>
        <v>Cabo Verde</v>
      </c>
      <c r="H5031" s="34">
        <f t="shared" ref="H5031:V5031" si="4847">(H3388-$D$2609)/$N$2610</f>
        <v>25.649582610932839</v>
      </c>
      <c r="I5031" s="34">
        <f t="shared" si="4847"/>
        <v>26.025397925645969</v>
      </c>
      <c r="J5031" s="34">
        <f t="shared" si="4847"/>
        <v>26.396540603279501</v>
      </c>
      <c r="K5031" s="34">
        <f t="shared" si="4847"/>
        <v>26.763068740287789</v>
      </c>
      <c r="L5031" s="34">
        <f t="shared" si="4847"/>
        <v>27.125039710792606</v>
      </c>
      <c r="M5031" s="34">
        <f t="shared" si="4847"/>
        <v>27.482510175564148</v>
      </c>
      <c r="N5031" s="34">
        <f t="shared" si="4847"/>
        <v>27.835536090890361</v>
      </c>
      <c r="O5031" s="34">
        <f t="shared" si="4847"/>
        <v>28.184172717336015</v>
      </c>
      <c r="P5031" s="34">
        <f t="shared" si="4847"/>
        <v>28.528474628392868</v>
      </c>
      <c r="Q5031" s="34">
        <f t="shared" si="4847"/>
        <v>28.868495719022242</v>
      </c>
      <c r="R5031" s="34">
        <f t="shared" si="4847"/>
        <v>29.20428921409146</v>
      </c>
      <c r="S5031" s="34">
        <f t="shared" si="4847"/>
        <v>29.535907676705317</v>
      </c>
      <c r="T5031" s="34">
        <f t="shared" si="4847"/>
        <v>29.863403016434006</v>
      </c>
      <c r="U5031" s="34">
        <f t="shared" si="4847"/>
        <v>30.186826497438741</v>
      </c>
      <c r="V5031" s="34">
        <f t="shared" si="4847"/>
        <v>30.506228746496316</v>
      </c>
    </row>
    <row r="5032" spans="1:22" x14ac:dyDescent="0.2">
      <c r="A5032" s="9" t="str">
        <f t="shared" si="4813"/>
        <v>Cambodia</v>
      </c>
      <c r="H5032" s="34">
        <f t="shared" ref="H5032:V5032" si="4848">(H3389-$D$2609)/$N$2610</f>
        <v>35.561111180708217</v>
      </c>
      <c r="I5032" s="34">
        <f t="shared" si="4848"/>
        <v>35.812936853240707</v>
      </c>
      <c r="J5032" s="34">
        <f t="shared" si="4848"/>
        <v>36.061631493244711</v>
      </c>
      <c r="K5032" s="34">
        <f t="shared" si="4848"/>
        <v>36.307234029891326</v>
      </c>
      <c r="L5032" s="34">
        <f t="shared" si="4848"/>
        <v>36.549782908332304</v>
      </c>
      <c r="M5032" s="34">
        <f t="shared" si="4848"/>
        <v>36.789316095718</v>
      </c>
      <c r="N5032" s="34">
        <f t="shared" si="4848"/>
        <v>37.025871087140537</v>
      </c>
      <c r="O5032" s="34">
        <f t="shared" si="4848"/>
        <v>37.259484911503051</v>
      </c>
      <c r="P5032" s="34">
        <f t="shared" si="4848"/>
        <v>37.490194137315989</v>
      </c>
      <c r="Q5032" s="34">
        <f t="shared" si="4848"/>
        <v>37.718034878421328</v>
      </c>
      <c r="R5032" s="34">
        <f t="shared" si="4848"/>
        <v>37.943042799645582</v>
      </c>
      <c r="S5032" s="34">
        <f t="shared" si="4848"/>
        <v>38.165253122382623</v>
      </c>
      <c r="T5032" s="34">
        <f t="shared" si="4848"/>
        <v>38.384700630106956</v>
      </c>
      <c r="U5032" s="34">
        <f t="shared" si="4848"/>
        <v>38.60141967381859</v>
      </c>
      <c r="V5032" s="34">
        <f t="shared" si="4848"/>
        <v>38.815444177420076</v>
      </c>
    </row>
    <row r="5033" spans="1:22" x14ac:dyDescent="0.2">
      <c r="A5033" s="9" t="str">
        <f t="shared" si="4813"/>
        <v>Cameroon</v>
      </c>
      <c r="H5033" s="34">
        <f t="shared" ref="H5033:V5033" si="4849">(H3390-$D$2609)/$N$2610</f>
        <v>23.068659882478595</v>
      </c>
      <c r="I5033" s="34">
        <f t="shared" si="4849"/>
        <v>23.478872972319994</v>
      </c>
      <c r="J5033" s="34">
        <f t="shared" si="4849"/>
        <v>23.883985746077698</v>
      </c>
      <c r="K5033" s="34">
        <f t="shared" si="4849"/>
        <v>24.284061617681683</v>
      </c>
      <c r="L5033" s="34">
        <f t="shared" si="4849"/>
        <v>24.679163212615393</v>
      </c>
      <c r="M5033" s="34">
        <f t="shared" si="4849"/>
        <v>25.069352377718758</v>
      </c>
      <c r="N5033" s="34">
        <f t="shared" si="4849"/>
        <v>25.454690190869339</v>
      </c>
      <c r="O5033" s="34">
        <f t="shared" si="4849"/>
        <v>25.835236970543075</v>
      </c>
      <c r="P5033" s="34">
        <f t="shared" si="4849"/>
        <v>26.211052285256208</v>
      </c>
      <c r="Q5033" s="34">
        <f t="shared" si="4849"/>
        <v>26.582194962889737</v>
      </c>
      <c r="R5033" s="34">
        <f t="shared" si="4849"/>
        <v>26.948723099898025</v>
      </c>
      <c r="S5033" s="34">
        <f t="shared" si="4849"/>
        <v>27.310694070402842</v>
      </c>
      <c r="T5033" s="34">
        <f t="shared" si="4849"/>
        <v>27.668164535174384</v>
      </c>
      <c r="U5033" s="34">
        <f t="shared" si="4849"/>
        <v>28.021190450500598</v>
      </c>
      <c r="V5033" s="34">
        <f t="shared" si="4849"/>
        <v>28.369827076946251</v>
      </c>
    </row>
    <row r="5034" spans="1:22" x14ac:dyDescent="0.2">
      <c r="A5034" s="9" t="str">
        <f t="shared" si="4813"/>
        <v>Canada</v>
      </c>
      <c r="H5034" s="34">
        <f t="shared" ref="H5034:V5034" si="4850">(H3391-$D$2609)/$N$2610</f>
        <v>51.383239417143017</v>
      </c>
      <c r="I5034" s="34">
        <f t="shared" si="4850"/>
        <v>51.43865567013723</v>
      </c>
      <c r="J5034" s="34">
        <f t="shared" si="4850"/>
        <v>51.493382914385876</v>
      </c>
      <c r="K5034" s="34">
        <f t="shared" si="4850"/>
        <v>51.547429716564366</v>
      </c>
      <c r="L5034" s="34">
        <f t="shared" si="4850"/>
        <v>51.600804536835767</v>
      </c>
      <c r="M5034" s="34">
        <f t="shared" si="4850"/>
        <v>51.65351573017513</v>
      </c>
      <c r="N5034" s="34">
        <f t="shared" si="4850"/>
        <v>51.705571547677302</v>
      </c>
      <c r="O5034" s="34">
        <f t="shared" si="4850"/>
        <v>51.756980137848537</v>
      </c>
      <c r="P5034" s="34">
        <f t="shared" si="4850"/>
        <v>51.807749547881976</v>
      </c>
      <c r="Q5034" s="34">
        <f t="shared" si="4850"/>
        <v>51.85788772491734</v>
      </c>
      <c r="R5034" s="34">
        <f t="shared" si="4850"/>
        <v>51.907402517284886</v>
      </c>
      <c r="S5034" s="34">
        <f t="shared" si="4850"/>
        <v>51.956301675733997</v>
      </c>
      <c r="T5034" s="34">
        <f t="shared" si="4850"/>
        <v>52.004592854646397</v>
      </c>
      <c r="U5034" s="34">
        <f t="shared" si="4850"/>
        <v>52.052283613234309</v>
      </c>
      <c r="V5034" s="34">
        <f t="shared" si="4850"/>
        <v>52.099381416723787</v>
      </c>
    </row>
    <row r="5035" spans="1:22" x14ac:dyDescent="0.2">
      <c r="A5035" s="9" t="str">
        <f t="shared" si="4813"/>
        <v>Cayman Islands</v>
      </c>
      <c r="H5035" s="34">
        <f t="shared" ref="H5035:V5035" si="4851">(H3392-$D$2609)/$N$2610</f>
        <v>38.76663825268637</v>
      </c>
      <c r="I5035" s="34">
        <f t="shared" si="4851"/>
        <v>38.980662756287856</v>
      </c>
      <c r="J5035" s="34">
        <f t="shared" si="4851"/>
        <v>39.192026221894558</v>
      </c>
      <c r="K5035" s="34">
        <f t="shared" si="4851"/>
        <v>39.400761735078888</v>
      </c>
      <c r="L5035" s="34">
        <f t="shared" si="4851"/>
        <v>39.606901970049293</v>
      </c>
      <c r="M5035" s="34">
        <f t="shared" si="4851"/>
        <v>39.810479194764895</v>
      </c>
      <c r="N5035" s="34">
        <f t="shared" si="4851"/>
        <v>40.011525275986536</v>
      </c>
      <c r="O5035" s="34">
        <f t="shared" si="4851"/>
        <v>40.210071684264989</v>
      </c>
      <c r="P5035" s="34">
        <f t="shared" si="4851"/>
        <v>40.40614949886718</v>
      </c>
      <c r="Q5035" s="34">
        <f t="shared" si="4851"/>
        <v>40.599789412641144</v>
      </c>
      <c r="R5035" s="34">
        <f t="shared" si="4851"/>
        <v>40.791021736820525</v>
      </c>
      <c r="S5035" s="34">
        <f t="shared" si="4851"/>
        <v>40.979876405769275</v>
      </c>
      <c r="T5035" s="34">
        <f t="shared" si="4851"/>
        <v>41.166382981667425</v>
      </c>
      <c r="U5035" s="34">
        <f t="shared" si="4851"/>
        <v>41.350570659138583</v>
      </c>
      <c r="V5035" s="34">
        <f t="shared" si="4851"/>
        <v>41.532468269819844</v>
      </c>
    </row>
    <row r="5036" spans="1:22" x14ac:dyDescent="0.2">
      <c r="A5036" s="9" t="str">
        <f t="shared" si="4813"/>
        <v>Central African Republic</v>
      </c>
      <c r="H5036" s="34">
        <f t="shared" ref="H5036:V5036" si="4852">(H3393-$D$2609)/$N$2610</f>
        <v>10.128596963365293</v>
      </c>
      <c r="I5036" s="34">
        <f t="shared" si="4852"/>
        <v>10.128596963365293</v>
      </c>
      <c r="J5036" s="34">
        <f t="shared" si="4852"/>
        <v>10.128596963365293</v>
      </c>
      <c r="K5036" s="34">
        <f t="shared" si="4852"/>
        <v>10.128596963365293</v>
      </c>
      <c r="L5036" s="34">
        <f t="shared" si="4852"/>
        <v>10.128596963365293</v>
      </c>
      <c r="M5036" s="34">
        <f t="shared" si="4852"/>
        <v>10.128596963365293</v>
      </c>
      <c r="N5036" s="34">
        <f t="shared" si="4852"/>
        <v>10.128596963365293</v>
      </c>
      <c r="O5036" s="34">
        <f t="shared" si="4852"/>
        <v>10.128596963365293</v>
      </c>
      <c r="P5036" s="34">
        <f t="shared" si="4852"/>
        <v>10.128596963365293</v>
      </c>
      <c r="Q5036" s="34">
        <f t="shared" si="4852"/>
        <v>10.128596963365293</v>
      </c>
      <c r="R5036" s="34">
        <f t="shared" si="4852"/>
        <v>10.128596963365293</v>
      </c>
      <c r="S5036" s="34">
        <f t="shared" si="4852"/>
        <v>10.128596963365293</v>
      </c>
      <c r="T5036" s="34">
        <f t="shared" si="4852"/>
        <v>10.128596963365293</v>
      </c>
      <c r="U5036" s="34">
        <f t="shared" si="4852"/>
        <v>10.128596963365293</v>
      </c>
      <c r="V5036" s="34">
        <f t="shared" si="4852"/>
        <v>10.128596963365293</v>
      </c>
    </row>
    <row r="5037" spans="1:22" x14ac:dyDescent="0.2">
      <c r="A5037" s="9" t="str">
        <f t="shared" si="4813"/>
        <v>Chad</v>
      </c>
      <c r="H5037" s="34">
        <f t="shared" ref="H5037:V5037" si="4853">(H3394-$D$2609)/$N$2610</f>
        <v>17.963282921482261</v>
      </c>
      <c r="I5037" s="34">
        <f t="shared" si="4853"/>
        <v>18.439947018285832</v>
      </c>
      <c r="J5037" s="34">
        <f t="shared" si="4853"/>
        <v>18.910684591485825</v>
      </c>
      <c r="K5037" s="34">
        <f t="shared" si="4853"/>
        <v>19.375569327525692</v>
      </c>
      <c r="L5037" s="34">
        <f t="shared" si="4853"/>
        <v>19.834673996680802</v>
      </c>
      <c r="M5037" s="34">
        <f t="shared" si="4853"/>
        <v>20.288070464449412</v>
      </c>
      <c r="N5037" s="34">
        <f t="shared" si="4853"/>
        <v>20.735829702802093</v>
      </c>
      <c r="O5037" s="34">
        <f t="shared" si="4853"/>
        <v>21.178021801291262</v>
      </c>
      <c r="P5037" s="34">
        <f t="shared" si="4853"/>
        <v>21.614715978022559</v>
      </c>
      <c r="Q5037" s="34">
        <f t="shared" si="4853"/>
        <v>22.045980590489819</v>
      </c>
      <c r="R5037" s="34">
        <f t="shared" si="4853"/>
        <v>22.471883146275406</v>
      </c>
      <c r="S5037" s="34">
        <f t="shared" si="4853"/>
        <v>22.89249031361739</v>
      </c>
      <c r="T5037" s="34">
        <f t="shared" si="4853"/>
        <v>23.307867931845415</v>
      </c>
      <c r="U5037" s="34">
        <f t="shared" si="4853"/>
        <v>23.718081021686814</v>
      </c>
      <c r="V5037" s="34">
        <f t="shared" si="4853"/>
        <v>24.123193795444529</v>
      </c>
    </row>
    <row r="5038" spans="1:22" x14ac:dyDescent="0.2">
      <c r="A5038" s="9" t="str">
        <f t="shared" si="4813"/>
        <v>Chile</v>
      </c>
      <c r="H5038" s="34">
        <f t="shared" ref="H5038:V5038" si="4854">(H3395-$D$2609)/$N$2610</f>
        <v>40.700019912268765</v>
      </c>
      <c r="I5038" s="34">
        <f t="shared" si="4854"/>
        <v>40.888874581217515</v>
      </c>
      <c r="J5038" s="34">
        <f t="shared" si="4854"/>
        <v>41.075381157115665</v>
      </c>
      <c r="K5038" s="34">
        <f t="shared" si="4854"/>
        <v>41.259568834586823</v>
      </c>
      <c r="L5038" s="34">
        <f t="shared" si="4854"/>
        <v>41.441466445268084</v>
      </c>
      <c r="M5038" s="34">
        <f t="shared" si="4854"/>
        <v>41.621102462323201</v>
      </c>
      <c r="N5038" s="34">
        <f t="shared" si="4854"/>
        <v>41.798505004899603</v>
      </c>
      <c r="O5038" s="34">
        <f t="shared" si="4854"/>
        <v>41.973701842529977</v>
      </c>
      <c r="P5038" s="34">
        <f t="shared" si="4854"/>
        <v>42.14672039947915</v>
      </c>
      <c r="Q5038" s="34">
        <f t="shared" si="4854"/>
        <v>42.317587759036918</v>
      </c>
      <c r="R5038" s="34">
        <f t="shared" si="4854"/>
        <v>42.486330667757507</v>
      </c>
      <c r="S5038" s="34">
        <f t="shared" si="4854"/>
        <v>42.652975539646356</v>
      </c>
      <c r="T5038" s="34">
        <f t="shared" si="4854"/>
        <v>42.817548460294709</v>
      </c>
      <c r="U5038" s="34">
        <f t="shared" si="4854"/>
        <v>42.980075190962999</v>
      </c>
      <c r="V5038" s="34">
        <f t="shared" si="4854"/>
        <v>43.140581172613324</v>
      </c>
    </row>
    <row r="5039" spans="1:22" x14ac:dyDescent="0.2">
      <c r="A5039" s="9" t="str">
        <f t="shared" si="4813"/>
        <v>China</v>
      </c>
      <c r="H5039" s="34">
        <f t="shared" ref="H5039:V5039" si="4855">(H3396-$D$2609)/$N$2610</f>
        <v>46.603729494156973</v>
      </c>
      <c r="I5039" s="34">
        <f t="shared" si="4855"/>
        <v>46.718223997307618</v>
      </c>
      <c r="J5039" s="34">
        <f t="shared" si="4855"/>
        <v>46.831294952135764</v>
      </c>
      <c r="K5039" s="34">
        <f t="shared" si="4855"/>
        <v>46.942960058092211</v>
      </c>
      <c r="L5039" s="34">
        <f t="shared" si="4855"/>
        <v>47.053236794564597</v>
      </c>
      <c r="M5039" s="34">
        <f t="shared" si="4855"/>
        <v>47.16214242361351</v>
      </c>
      <c r="N5039" s="34">
        <f t="shared" si="4855"/>
        <v>47.269693992674583</v>
      </c>
      <c r="O5039" s="34">
        <f t="shared" si="4855"/>
        <v>47.375908337226996</v>
      </c>
      <c r="P5039" s="34">
        <f t="shared" si="4855"/>
        <v>47.48080208342882</v>
      </c>
      <c r="Q5039" s="34">
        <f t="shared" si="4855"/>
        <v>47.584391650719517</v>
      </c>
      <c r="R5039" s="34">
        <f t="shared" si="4855"/>
        <v>47.686693254390242</v>
      </c>
      <c r="S5039" s="34">
        <f t="shared" si="4855"/>
        <v>47.787722908121992</v>
      </c>
      <c r="T5039" s="34">
        <f t="shared" si="4855"/>
        <v>47.887496426492341</v>
      </c>
      <c r="U5039" s="34">
        <f t="shared" si="4855"/>
        <v>47.986029427450958</v>
      </c>
      <c r="V5039" s="34">
        <f t="shared" si="4855"/>
        <v>48.083337334764323</v>
      </c>
    </row>
    <row r="5040" spans="1:22" x14ac:dyDescent="0.2">
      <c r="A5040" s="9" t="str">
        <f t="shared" si="4813"/>
        <v>China, Hong Kong Special Administrative Region</v>
      </c>
      <c r="H5040" s="34">
        <f t="shared" ref="H5040:V5040" si="4856">(H3397-$D$2609)/$N$2610</f>
        <v>53.768893537191829</v>
      </c>
      <c r="I5040" s="34">
        <f t="shared" si="4856"/>
        <v>53.79440617531278</v>
      </c>
      <c r="J5040" s="34">
        <f t="shared" si="4856"/>
        <v>53.819601606299763</v>
      </c>
      <c r="K5040" s="34">
        <f t="shared" si="4856"/>
        <v>53.844483774094805</v>
      </c>
      <c r="L5040" s="34">
        <f t="shared" si="4856"/>
        <v>53.869056573603594</v>
      </c>
      <c r="M5040" s="34">
        <f t="shared" si="4856"/>
        <v>53.893323851305162</v>
      </c>
      <c r="N5040" s="34">
        <f t="shared" si="4856"/>
        <v>53.917289405853971</v>
      </c>
      <c r="O5040" s="34">
        <f t="shared" si="4856"/>
        <v>53.940956988674557</v>
      </c>
      <c r="P5040" s="34">
        <f t="shared" si="4856"/>
        <v>53.964330304548746</v>
      </c>
      <c r="Q5040" s="34">
        <f t="shared" si="4856"/>
        <v>53.98741301219556</v>
      </c>
      <c r="R5040" s="34">
        <f t="shared" si="4856"/>
        <v>54.010208724843963</v>
      </c>
      <c r="S5040" s="34">
        <f t="shared" si="4856"/>
        <v>54.032721010798447</v>
      </c>
      <c r="T5040" s="34">
        <f t="shared" si="4856"/>
        <v>54.05495339399755</v>
      </c>
      <c r="U5040" s="34">
        <f t="shared" si="4856"/>
        <v>54.076909354565558</v>
      </c>
      <c r="V5040" s="34">
        <f t="shared" si="4856"/>
        <v>54.09859232935716</v>
      </c>
    </row>
    <row r="5041" spans="1:22" x14ac:dyDescent="0.2">
      <c r="A5041" s="9" t="str">
        <f t="shared" si="4813"/>
        <v>China, Macao Special Administrative Region</v>
      </c>
      <c r="H5041" s="34">
        <f t="shared" ref="H5041:V5041" si="4857">(H3398-$D$2609)/$N$2610</f>
        <v>57.338852805456938</v>
      </c>
      <c r="I5041" s="34">
        <f t="shared" si="4857"/>
        <v>57.338852805456938</v>
      </c>
      <c r="J5041" s="34">
        <f t="shared" si="4857"/>
        <v>57.338852805456938</v>
      </c>
      <c r="K5041" s="34">
        <f t="shared" si="4857"/>
        <v>57.338852805456938</v>
      </c>
      <c r="L5041" s="34">
        <f t="shared" si="4857"/>
        <v>57.338852805456938</v>
      </c>
      <c r="M5041" s="34">
        <f t="shared" si="4857"/>
        <v>57.338852805456938</v>
      </c>
      <c r="N5041" s="34">
        <f t="shared" si="4857"/>
        <v>57.338852805456938</v>
      </c>
      <c r="O5041" s="34">
        <f t="shared" si="4857"/>
        <v>57.338852805456938</v>
      </c>
      <c r="P5041" s="34">
        <f t="shared" si="4857"/>
        <v>57.338852805456938</v>
      </c>
      <c r="Q5041" s="34">
        <f t="shared" si="4857"/>
        <v>57.338852805456938</v>
      </c>
      <c r="R5041" s="34">
        <f t="shared" si="4857"/>
        <v>57.338852805456938</v>
      </c>
      <c r="S5041" s="34">
        <f t="shared" si="4857"/>
        <v>57.338852805456938</v>
      </c>
      <c r="T5041" s="34">
        <f t="shared" si="4857"/>
        <v>57.338852805456938</v>
      </c>
      <c r="U5041" s="34">
        <f t="shared" si="4857"/>
        <v>57.338852805456938</v>
      </c>
      <c r="V5041" s="34">
        <f t="shared" si="4857"/>
        <v>57.338852805456938</v>
      </c>
    </row>
    <row r="5042" spans="1:22" x14ac:dyDescent="0.2">
      <c r="A5042" s="9" t="str">
        <f t="shared" si="4813"/>
        <v>Chinese Taipei</v>
      </c>
      <c r="H5042" s="34">
        <f t="shared" ref="H5042:V5042" si="4858">(H3399-$D$2609)/$N$2610</f>
        <v>42.404436047427879</v>
      </c>
      <c r="I5042" s="34">
        <f t="shared" si="4858"/>
        <v>42.573178956148475</v>
      </c>
      <c r="J5042" s="34">
        <f t="shared" si="4858"/>
        <v>42.739823828037316</v>
      </c>
      <c r="K5042" s="34">
        <f t="shared" si="4858"/>
        <v>42.90439674868567</v>
      </c>
      <c r="L5042" s="34">
        <f t="shared" si="4858"/>
        <v>43.066923479353967</v>
      </c>
      <c r="M5042" s="34">
        <f t="shared" si="4858"/>
        <v>43.227429461004284</v>
      </c>
      <c r="N5042" s="34">
        <f t="shared" si="4858"/>
        <v>43.38593981828275</v>
      </c>
      <c r="O5042" s="34">
        <f t="shared" si="4858"/>
        <v>43.542479363452387</v>
      </c>
      <c r="P5042" s="34">
        <f t="shared" si="4858"/>
        <v>43.697072600277082</v>
      </c>
      <c r="Q5042" s="34">
        <f t="shared" si="4858"/>
        <v>43.849743727857259</v>
      </c>
      <c r="R5042" s="34">
        <f t="shared" si="4858"/>
        <v>44.000516644417857</v>
      </c>
      <c r="S5042" s="34">
        <f t="shared" si="4858"/>
        <v>44.149414951049216</v>
      </c>
      <c r="T5042" s="34">
        <f t="shared" si="4858"/>
        <v>44.296461955401448</v>
      </c>
      <c r="U5042" s="34">
        <f t="shared" si="4858"/>
        <v>44.441680675332904</v>
      </c>
      <c r="V5042" s="34">
        <f t="shared" si="4858"/>
        <v>44.585093842513217</v>
      </c>
    </row>
    <row r="5043" spans="1:22" x14ac:dyDescent="0.2">
      <c r="A5043" s="9" t="str">
        <f t="shared" si="4813"/>
        <v>Colombia</v>
      </c>
      <c r="H5043" s="34">
        <f t="shared" ref="H5043:V5043" si="4859">(H3400-$D$2609)/$N$2610</f>
        <v>37.480881394451977</v>
      </c>
      <c r="I5043" s="34">
        <f t="shared" si="4859"/>
        <v>37.708722135557316</v>
      </c>
      <c r="J5043" s="34">
        <f t="shared" si="4859"/>
        <v>37.93373005678157</v>
      </c>
      <c r="K5043" s="34">
        <f t="shared" si="4859"/>
        <v>38.155940379518611</v>
      </c>
      <c r="L5043" s="34">
        <f t="shared" si="4859"/>
        <v>38.375387887242944</v>
      </c>
      <c r="M5043" s="34">
        <f t="shared" si="4859"/>
        <v>38.592106930954579</v>
      </c>
      <c r="N5043" s="34">
        <f t="shared" si="4859"/>
        <v>38.806131434556065</v>
      </c>
      <c r="O5043" s="34">
        <f t="shared" si="4859"/>
        <v>39.017494900162767</v>
      </c>
      <c r="P5043" s="34">
        <f t="shared" si="4859"/>
        <v>39.226230413347096</v>
      </c>
      <c r="Q5043" s="34">
        <f t="shared" si="4859"/>
        <v>39.432370648317502</v>
      </c>
      <c r="R5043" s="34">
        <f t="shared" si="4859"/>
        <v>39.635947873033103</v>
      </c>
      <c r="S5043" s="34">
        <f t="shared" si="4859"/>
        <v>39.836993954254744</v>
      </c>
      <c r="T5043" s="34">
        <f t="shared" si="4859"/>
        <v>40.035540362533197</v>
      </c>
      <c r="U5043" s="34">
        <f t="shared" si="4859"/>
        <v>40.231618177135388</v>
      </c>
      <c r="V5043" s="34">
        <f t="shared" si="4859"/>
        <v>40.42525809090936</v>
      </c>
    </row>
    <row r="5044" spans="1:22" x14ac:dyDescent="0.2">
      <c r="A5044" s="9" t="str">
        <f t="shared" si="4813"/>
        <v>Comoros</v>
      </c>
      <c r="H5044" s="34">
        <f t="shared" ref="H5044:V5044" si="4860">(H3401-$D$2609)/$N$2610</f>
        <v>19.353758191194792</v>
      </c>
      <c r="I5044" s="34">
        <f t="shared" si="4860"/>
        <v>19.812862860349899</v>
      </c>
      <c r="J5044" s="34">
        <f t="shared" si="4860"/>
        <v>20.266259328118512</v>
      </c>
      <c r="K5044" s="34">
        <f t="shared" si="4860"/>
        <v>20.714018566471196</v>
      </c>
      <c r="L5044" s="34">
        <f t="shared" si="4860"/>
        <v>21.156210664960366</v>
      </c>
      <c r="M5044" s="34">
        <f t="shared" si="4860"/>
        <v>21.592904841691659</v>
      </c>
      <c r="N5044" s="34">
        <f t="shared" si="4860"/>
        <v>22.024169454158919</v>
      </c>
      <c r="O5044" s="34">
        <f t="shared" si="4860"/>
        <v>22.450072009944506</v>
      </c>
      <c r="P5044" s="34">
        <f t="shared" si="4860"/>
        <v>22.87067917728649</v>
      </c>
      <c r="Q5044" s="34">
        <f t="shared" si="4860"/>
        <v>23.286056795514522</v>
      </c>
      <c r="R5044" s="34">
        <f t="shared" si="4860"/>
        <v>23.696269885355921</v>
      </c>
      <c r="S5044" s="34">
        <f t="shared" si="4860"/>
        <v>24.101382659113625</v>
      </c>
      <c r="T5044" s="34">
        <f t="shared" si="4860"/>
        <v>24.50145853071761</v>
      </c>
      <c r="U5044" s="34">
        <f t="shared" si="4860"/>
        <v>24.89656012565132</v>
      </c>
      <c r="V5044" s="34">
        <f t="shared" si="4860"/>
        <v>25.286749290754681</v>
      </c>
    </row>
    <row r="5045" spans="1:22" x14ac:dyDescent="0.2">
      <c r="A5045" s="9" t="str">
        <f t="shared" si="4813"/>
        <v>Congo</v>
      </c>
      <c r="H5045" s="34">
        <f t="shared" ref="H5045:V5045" si="4861">(H3402-$D$2609)/$N$2610</f>
        <v>20.883016325457803</v>
      </c>
      <c r="I5045" s="34">
        <f t="shared" si="4861"/>
        <v>21.319710502189093</v>
      </c>
      <c r="J5045" s="34">
        <f t="shared" si="4861"/>
        <v>21.750975114656356</v>
      </c>
      <c r="K5045" s="34">
        <f t="shared" si="4861"/>
        <v>22.176877670441943</v>
      </c>
      <c r="L5045" s="34">
        <f t="shared" si="4861"/>
        <v>22.597484837783924</v>
      </c>
      <c r="M5045" s="34">
        <f t="shared" si="4861"/>
        <v>23.012862456011955</v>
      </c>
      <c r="N5045" s="34">
        <f t="shared" si="4861"/>
        <v>23.423075545853354</v>
      </c>
      <c r="O5045" s="34">
        <f t="shared" si="4861"/>
        <v>23.828188319611062</v>
      </c>
      <c r="P5045" s="34">
        <f t="shared" si="4861"/>
        <v>24.228264191215047</v>
      </c>
      <c r="Q5045" s="34">
        <f t="shared" si="4861"/>
        <v>24.623365786148753</v>
      </c>
      <c r="R5045" s="34">
        <f t="shared" si="4861"/>
        <v>25.013554951252118</v>
      </c>
      <c r="S5045" s="34">
        <f t="shared" si="4861"/>
        <v>25.398892764402699</v>
      </c>
      <c r="T5045" s="34">
        <f t="shared" si="4861"/>
        <v>25.779439544076439</v>
      </c>
      <c r="U5045" s="34">
        <f t="shared" si="4861"/>
        <v>26.155254858789569</v>
      </c>
      <c r="V5045" s="34">
        <f t="shared" si="4861"/>
        <v>26.526397536423101</v>
      </c>
    </row>
    <row r="5046" spans="1:22" x14ac:dyDescent="0.2">
      <c r="A5046" s="9" t="str">
        <f t="shared" si="4813"/>
        <v>Cook Islands</v>
      </c>
      <c r="H5046" s="34">
        <f t="shared" ref="H5046:V5046" si="4862">(H3403-$D$2609)/$N$2610</f>
        <v>40.486737393832513</v>
      </c>
      <c r="I5046" s="34">
        <f t="shared" si="4862"/>
        <v>40.677969718011887</v>
      </c>
      <c r="J5046" s="34">
        <f t="shared" si="4862"/>
        <v>40.866824386960637</v>
      </c>
      <c r="K5046" s="34">
        <f t="shared" si="4862"/>
        <v>41.053330962858794</v>
      </c>
      <c r="L5046" s="34">
        <f t="shared" si="4862"/>
        <v>41.237518640329945</v>
      </c>
      <c r="M5046" s="34">
        <f t="shared" si="4862"/>
        <v>41.419416251011206</v>
      </c>
      <c r="N5046" s="34">
        <f t="shared" si="4862"/>
        <v>41.59905226806633</v>
      </c>
      <c r="O5046" s="34">
        <f t="shared" si="4862"/>
        <v>41.776454810642733</v>
      </c>
      <c r="P5046" s="34">
        <f t="shared" si="4862"/>
        <v>41.951651648273106</v>
      </c>
      <c r="Q5046" s="34">
        <f t="shared" si="4862"/>
        <v>42.124670205222273</v>
      </c>
      <c r="R5046" s="34">
        <f t="shared" si="4862"/>
        <v>42.295537564780041</v>
      </c>
      <c r="S5046" s="34">
        <f t="shared" si="4862"/>
        <v>42.464280473500637</v>
      </c>
      <c r="T5046" s="34">
        <f t="shared" si="4862"/>
        <v>42.630925345389478</v>
      </c>
      <c r="U5046" s="34">
        <f t="shared" si="4862"/>
        <v>42.795498266037832</v>
      </c>
      <c r="V5046" s="34">
        <f t="shared" si="4862"/>
        <v>42.958024996706122</v>
      </c>
    </row>
    <row r="5047" spans="1:22" x14ac:dyDescent="0.2">
      <c r="A5047" s="9" t="str">
        <f t="shared" si="4813"/>
        <v>Costa Rica</v>
      </c>
      <c r="H5047" s="34">
        <f t="shared" ref="H5047:V5047" si="4863">(H3404-$D$2609)/$N$2610</f>
        <v>38.909687651760137</v>
      </c>
      <c r="I5047" s="34">
        <f t="shared" si="4863"/>
        <v>39.121051117366846</v>
      </c>
      <c r="J5047" s="34">
        <f t="shared" si="4863"/>
        <v>39.329786630551176</v>
      </c>
      <c r="K5047" s="34">
        <f t="shared" si="4863"/>
        <v>39.535926865521574</v>
      </c>
      <c r="L5047" s="34">
        <f t="shared" si="4863"/>
        <v>39.739504090237183</v>
      </c>
      <c r="M5047" s="34">
        <f t="shared" si="4863"/>
        <v>39.940550171458824</v>
      </c>
      <c r="N5047" s="34">
        <f t="shared" si="4863"/>
        <v>40.139096579737277</v>
      </c>
      <c r="O5047" s="34">
        <f t="shared" si="4863"/>
        <v>40.335174394339461</v>
      </c>
      <c r="P5047" s="34">
        <f t="shared" si="4863"/>
        <v>40.528814308113432</v>
      </c>
      <c r="Q5047" s="34">
        <f t="shared" si="4863"/>
        <v>40.720046632292814</v>
      </c>
      <c r="R5047" s="34">
        <f t="shared" si="4863"/>
        <v>40.908901301241563</v>
      </c>
      <c r="S5047" s="34">
        <f t="shared" si="4863"/>
        <v>41.095407877139714</v>
      </c>
      <c r="T5047" s="34">
        <f t="shared" si="4863"/>
        <v>41.279595554610864</v>
      </c>
      <c r="U5047" s="34">
        <f t="shared" si="4863"/>
        <v>41.461493165292126</v>
      </c>
      <c r="V5047" s="34">
        <f t="shared" si="4863"/>
        <v>41.64112918234725</v>
      </c>
    </row>
    <row r="5048" spans="1:22" x14ac:dyDescent="0.2">
      <c r="A5048" s="9" t="str">
        <f t="shared" si="4813"/>
        <v>Croatia</v>
      </c>
      <c r="H5048" s="34">
        <f t="shared" ref="H5048:V5048" si="4864">(H3405-$D$2609)/$N$2610</f>
        <v>54.008658987535981</v>
      </c>
      <c r="I5048" s="34">
        <f t="shared" si="4864"/>
        <v>54.031171273490457</v>
      </c>
      <c r="J5048" s="34">
        <f t="shared" si="4864"/>
        <v>54.053403656689568</v>
      </c>
      <c r="K5048" s="34">
        <f t="shared" si="4864"/>
        <v>54.075359617257568</v>
      </c>
      <c r="L5048" s="34">
        <f t="shared" si="4864"/>
        <v>54.097042592049171</v>
      </c>
      <c r="M5048" s="34">
        <f t="shared" si="4864"/>
        <v>54.118455975187537</v>
      </c>
      <c r="N5048" s="34">
        <f t="shared" si="4864"/>
        <v>54.139603118595552</v>
      </c>
      <c r="O5048" s="34">
        <f t="shared" si="4864"/>
        <v>54.160487332520518</v>
      </c>
      <c r="P5048" s="34">
        <f t="shared" si="4864"/>
        <v>54.181111886052364</v>
      </c>
      <c r="Q5048" s="34">
        <f t="shared" si="4864"/>
        <v>54.20148000763529</v>
      </c>
      <c r="R5048" s="34">
        <f t="shared" si="4864"/>
        <v>54.221594885573197</v>
      </c>
      <c r="S5048" s="34">
        <f t="shared" si="4864"/>
        <v>54.241459668528748</v>
      </c>
      <c r="T5048" s="34">
        <f t="shared" si="4864"/>
        <v>54.261077466016211</v>
      </c>
      <c r="U5048" s="34">
        <f t="shared" si="4864"/>
        <v>54.280451348888242</v>
      </c>
      <c r="V5048" s="34">
        <f t="shared" si="4864"/>
        <v>54.299584349816577</v>
      </c>
    </row>
    <row r="5049" spans="1:22" x14ac:dyDescent="0.2">
      <c r="A5049" s="9" t="str">
        <f t="shared" si="4813"/>
        <v>Cuba</v>
      </c>
      <c r="H5049" s="34">
        <f t="shared" ref="H5049:V5049" si="4865">(H3406-$D$2609)/$N$2610</f>
        <v>40.603075223863968</v>
      </c>
      <c r="I5049" s="34">
        <f t="shared" si="4865"/>
        <v>40.794307548043349</v>
      </c>
      <c r="J5049" s="34">
        <f t="shared" si="4865"/>
        <v>40.983162216992092</v>
      </c>
      <c r="K5049" s="34">
        <f t="shared" si="4865"/>
        <v>41.169668792890249</v>
      </c>
      <c r="L5049" s="34">
        <f t="shared" si="4865"/>
        <v>41.3538564703614</v>
      </c>
      <c r="M5049" s="34">
        <f t="shared" si="4865"/>
        <v>41.535754081042661</v>
      </c>
      <c r="N5049" s="34">
        <f t="shared" si="4865"/>
        <v>41.715390098097785</v>
      </c>
      <c r="O5049" s="34">
        <f t="shared" si="4865"/>
        <v>41.892792640674188</v>
      </c>
      <c r="P5049" s="34">
        <f t="shared" si="4865"/>
        <v>42.067989478304561</v>
      </c>
      <c r="Q5049" s="34">
        <f t="shared" si="4865"/>
        <v>42.241008035253728</v>
      </c>
      <c r="R5049" s="34">
        <f t="shared" si="4865"/>
        <v>42.411875394811503</v>
      </c>
      <c r="S5049" s="34">
        <f t="shared" si="4865"/>
        <v>42.580618303532084</v>
      </c>
      <c r="T5049" s="34">
        <f t="shared" si="4865"/>
        <v>42.747263175420926</v>
      </c>
      <c r="U5049" s="34">
        <f t="shared" si="4865"/>
        <v>42.911836096069287</v>
      </c>
      <c r="V5049" s="34">
        <f t="shared" si="4865"/>
        <v>43.074362826737577</v>
      </c>
    </row>
    <row r="5050" spans="1:22" x14ac:dyDescent="0.2">
      <c r="A5050" s="9" t="str">
        <f t="shared" si="4813"/>
        <v>Curaçao</v>
      </c>
      <c r="H5050" s="34">
        <f t="shared" ref="H5050:V5050" si="4866">(H3407-$D$2609)/$N$2610</f>
        <v>36.652634434865924</v>
      </c>
      <c r="I5050" s="34">
        <f t="shared" si="4866"/>
        <v>36.89216762225162</v>
      </c>
      <c r="J5050" s="34">
        <f t="shared" si="4866"/>
        <v>37.128722613674149</v>
      </c>
      <c r="K5050" s="34">
        <f t="shared" si="4866"/>
        <v>37.362336438036671</v>
      </c>
      <c r="L5050" s="34">
        <f t="shared" si="4866"/>
        <v>37.593045663849608</v>
      </c>
      <c r="M5050" s="34">
        <f t="shared" si="4866"/>
        <v>37.82088640495494</v>
      </c>
      <c r="N5050" s="34">
        <f t="shared" si="4866"/>
        <v>38.045894326179202</v>
      </c>
      <c r="O5050" s="34">
        <f t="shared" si="4866"/>
        <v>38.268104648916236</v>
      </c>
      <c r="P5050" s="34">
        <f t="shared" si="4866"/>
        <v>38.487552156640575</v>
      </c>
      <c r="Q5050" s="34">
        <f t="shared" si="4866"/>
        <v>38.70427120035221</v>
      </c>
      <c r="R5050" s="34">
        <f t="shared" si="4866"/>
        <v>38.918295703953696</v>
      </c>
      <c r="S5050" s="34">
        <f t="shared" si="4866"/>
        <v>39.129659169560398</v>
      </c>
      <c r="T5050" s="34">
        <f t="shared" si="4866"/>
        <v>39.338394682744728</v>
      </c>
      <c r="U5050" s="34">
        <f t="shared" si="4866"/>
        <v>39.544534917715133</v>
      </c>
      <c r="V5050" s="34">
        <f t="shared" si="4866"/>
        <v>39.748112142430735</v>
      </c>
    </row>
    <row r="5051" spans="1:22" x14ac:dyDescent="0.2">
      <c r="A5051" s="9" t="str">
        <f t="shared" si="4813"/>
        <v>Cyprus</v>
      </c>
      <c r="H5051" s="34">
        <f t="shared" ref="H5051:V5051" si="4867">(H3408-$D$2609)/$N$2610</f>
        <v>42.973502126928416</v>
      </c>
      <c r="I5051" s="34">
        <f t="shared" si="4867"/>
        <v>43.134008108578733</v>
      </c>
      <c r="J5051" s="34">
        <f t="shared" si="4867"/>
        <v>43.292518465857206</v>
      </c>
      <c r="K5051" s="34">
        <f t="shared" si="4867"/>
        <v>43.449058011026843</v>
      </c>
      <c r="L5051" s="34">
        <f t="shared" si="4867"/>
        <v>43.603651247851538</v>
      </c>
      <c r="M5051" s="34">
        <f t="shared" si="4867"/>
        <v>43.756322375431715</v>
      </c>
      <c r="N5051" s="34">
        <f t="shared" si="4867"/>
        <v>43.907095291992313</v>
      </c>
      <c r="O5051" s="34">
        <f t="shared" si="4867"/>
        <v>44.055993598623665</v>
      </c>
      <c r="P5051" s="34">
        <f t="shared" si="4867"/>
        <v>44.203040602975904</v>
      </c>
      <c r="Q5051" s="34">
        <f t="shared" si="4867"/>
        <v>44.34825932290736</v>
      </c>
      <c r="R5051" s="34">
        <f t="shared" si="4867"/>
        <v>44.491672490087673</v>
      </c>
      <c r="S5051" s="34">
        <f t="shared" si="4867"/>
        <v>44.633302553556042</v>
      </c>
      <c r="T5051" s="34">
        <f t="shared" si="4867"/>
        <v>44.77317168323529</v>
      </c>
      <c r="U5051" s="34">
        <f t="shared" si="4867"/>
        <v>44.911301773402194</v>
      </c>
      <c r="V5051" s="34">
        <f t="shared" si="4867"/>
        <v>45.047714446114682</v>
      </c>
    </row>
    <row r="5052" spans="1:22" x14ac:dyDescent="0.2">
      <c r="A5052" s="9" t="str">
        <f t="shared" si="4813"/>
        <v>Czechia</v>
      </c>
      <c r="H5052" s="34">
        <f t="shared" ref="H5052:V5052" si="4868">(H3409-$D$2609)/$N$2610</f>
        <v>52.279829599925868</v>
      </c>
      <c r="I5052" s="34">
        <f t="shared" si="4868"/>
        <v>52.324071397787179</v>
      </c>
      <c r="J5052" s="34">
        <f t="shared" si="4868"/>
        <v>52.367763122628425</v>
      </c>
      <c r="K5052" s="34">
        <f t="shared" si="4868"/>
        <v>52.410911613690807</v>
      </c>
      <c r="L5052" s="34">
        <f t="shared" si="4868"/>
        <v>52.453523625180985</v>
      </c>
      <c r="M5052" s="34">
        <f t="shared" si="4868"/>
        <v>52.495605827328305</v>
      </c>
      <c r="N5052" s="34">
        <f t="shared" si="4868"/>
        <v>52.537164807428923</v>
      </c>
      <c r="O5052" s="34">
        <f t="shared" si="4868"/>
        <v>52.578207070876957</v>
      </c>
      <c r="P5052" s="34">
        <f t="shared" si="4868"/>
        <v>52.618739042182774</v>
      </c>
      <c r="Q5052" s="34">
        <f t="shared" si="4868"/>
        <v>52.658767065978701</v>
      </c>
      <c r="R5052" s="34">
        <f t="shared" si="4868"/>
        <v>52.698297408012095</v>
      </c>
      <c r="S5052" s="34">
        <f t="shared" si="4868"/>
        <v>52.737336256126206</v>
      </c>
      <c r="T5052" s="34">
        <f t="shared" si="4868"/>
        <v>52.775889721228772</v>
      </c>
      <c r="U5052" s="34">
        <f t="shared" si="4868"/>
        <v>52.813963838248561</v>
      </c>
      <c r="V5052" s="34">
        <f t="shared" si="4868"/>
        <v>52.851564567080061</v>
      </c>
    </row>
    <row r="5053" spans="1:22" x14ac:dyDescent="0.2">
      <c r="A5053" s="9" t="str">
        <f t="shared" si="4813"/>
        <v>Côte d'Ivoire</v>
      </c>
      <c r="H5053" s="34">
        <f t="shared" ref="H5053:V5053" si="4869">(H3410-$D$2609)/$N$2610</f>
        <v>16.023478321039637</v>
      </c>
      <c r="I5053" s="34">
        <f t="shared" si="4869"/>
        <v>16.518373442885611</v>
      </c>
      <c r="J5053" s="34">
        <f t="shared" si="4869"/>
        <v>17.007115368716633</v>
      </c>
      <c r="K5053" s="34">
        <f t="shared" si="4869"/>
        <v>17.489780603269821</v>
      </c>
      <c r="L5053" s="34">
        <f t="shared" si="4869"/>
        <v>17.966444700073399</v>
      </c>
      <c r="M5053" s="34">
        <f t="shared" si="4869"/>
        <v>18.437182273273386</v>
      </c>
      <c r="N5053" s="34">
        <f t="shared" si="4869"/>
        <v>18.902067009313253</v>
      </c>
      <c r="O5053" s="34">
        <f t="shared" si="4869"/>
        <v>19.361171678468363</v>
      </c>
      <c r="P5053" s="34">
        <f t="shared" si="4869"/>
        <v>19.814568146236972</v>
      </c>
      <c r="Q5053" s="34">
        <f t="shared" si="4869"/>
        <v>20.262327384589661</v>
      </c>
      <c r="R5053" s="34">
        <f t="shared" si="4869"/>
        <v>20.70451948307883</v>
      </c>
      <c r="S5053" s="34">
        <f t="shared" si="4869"/>
        <v>21.14121365981012</v>
      </c>
      <c r="T5053" s="34">
        <f t="shared" si="4869"/>
        <v>21.572478272277383</v>
      </c>
      <c r="U5053" s="34">
        <f t="shared" si="4869"/>
        <v>21.99838082806297</v>
      </c>
      <c r="V5053" s="34">
        <f t="shared" si="4869"/>
        <v>22.418987995404951</v>
      </c>
    </row>
    <row r="5054" spans="1:22" x14ac:dyDescent="0.2">
      <c r="A5054" s="9" t="str">
        <f t="shared" si="4813"/>
        <v>Democratic People's Republic of Korea</v>
      </c>
      <c r="H5054" s="34">
        <f t="shared" ref="H5054:V5054" si="4870">(H3411-$D$2609)/$N$2610</f>
        <v>33.227461475891253</v>
      </c>
      <c r="I5054" s="34">
        <f t="shared" si="4870"/>
        <v>33.509301195139344</v>
      </c>
      <c r="J5054" s="34">
        <f t="shared" si="4870"/>
        <v>33.787636707211455</v>
      </c>
      <c r="K5054" s="34">
        <f t="shared" si="4870"/>
        <v>34.062511581083463</v>
      </c>
      <c r="L5054" s="34">
        <f t="shared" si="4870"/>
        <v>34.333968844023659</v>
      </c>
      <c r="M5054" s="34">
        <f t="shared" si="4870"/>
        <v>34.602050988327967</v>
      </c>
      <c r="N5054" s="34">
        <f t="shared" si="4870"/>
        <v>34.866799977971425</v>
      </c>
      <c r="O5054" s="34">
        <f t="shared" si="4870"/>
        <v>35.12825725517699</v>
      </c>
      <c r="P5054" s="34">
        <f t="shared" si="4870"/>
        <v>35.386463746902621</v>
      </c>
      <c r="Q5054" s="34">
        <f t="shared" si="4870"/>
        <v>35.641459871247804</v>
      </c>
      <c r="R5054" s="34">
        <f t="shared" si="4870"/>
        <v>35.893285543780287</v>
      </c>
      <c r="S5054" s="34">
        <f t="shared" si="4870"/>
        <v>36.141980183784291</v>
      </c>
      <c r="T5054" s="34">
        <f t="shared" si="4870"/>
        <v>36.387582720430906</v>
      </c>
      <c r="U5054" s="34">
        <f t="shared" si="4870"/>
        <v>36.630131598871891</v>
      </c>
      <c r="V5054" s="34">
        <f t="shared" si="4870"/>
        <v>36.869664786257587</v>
      </c>
    </row>
    <row r="5055" spans="1:22" x14ac:dyDescent="0.2">
      <c r="A5055" s="9" t="str">
        <f t="shared" si="4813"/>
        <v>Democratic Republic of the Congo</v>
      </c>
      <c r="H5055" s="34">
        <f t="shared" ref="H5055:V5055" si="4871">(H3412-$D$2609)/$N$2610</f>
        <v>22.652293467204224</v>
      </c>
      <c r="I5055" s="34">
        <f t="shared" si="4871"/>
        <v>23.067671085432256</v>
      </c>
      <c r="J5055" s="34">
        <f t="shared" si="4871"/>
        <v>23.477884175273655</v>
      </c>
      <c r="K5055" s="34">
        <f t="shared" si="4871"/>
        <v>23.882996949031359</v>
      </c>
      <c r="L5055" s="34">
        <f t="shared" si="4871"/>
        <v>24.283072820635343</v>
      </c>
      <c r="M5055" s="34">
        <f t="shared" si="4871"/>
        <v>24.678174415569053</v>
      </c>
      <c r="N5055" s="34">
        <f t="shared" si="4871"/>
        <v>25.068363580672415</v>
      </c>
      <c r="O5055" s="34">
        <f t="shared" si="4871"/>
        <v>25.453701393822996</v>
      </c>
      <c r="P5055" s="34">
        <f t="shared" si="4871"/>
        <v>25.834248173496736</v>
      </c>
      <c r="Q5055" s="34">
        <f t="shared" si="4871"/>
        <v>26.210063488209869</v>
      </c>
      <c r="R5055" s="34">
        <f t="shared" si="4871"/>
        <v>26.581206165843398</v>
      </c>
      <c r="S5055" s="34">
        <f t="shared" si="4871"/>
        <v>26.947734302851686</v>
      </c>
      <c r="T5055" s="34">
        <f t="shared" si="4871"/>
        <v>27.309705273356503</v>
      </c>
      <c r="U5055" s="34">
        <f t="shared" si="4871"/>
        <v>27.667175738128044</v>
      </c>
      <c r="V5055" s="34">
        <f t="shared" si="4871"/>
        <v>28.020201653454258</v>
      </c>
    </row>
    <row r="5056" spans="1:22" x14ac:dyDescent="0.2">
      <c r="A5056" s="9" t="str">
        <f t="shared" si="4813"/>
        <v>Denmark</v>
      </c>
      <c r="H5056" s="34">
        <f t="shared" ref="H5056:V5056" si="4872">(H3413-$D$2609)/$N$2610</f>
        <v>53.096114587384086</v>
      </c>
      <c r="I5056" s="34">
        <f t="shared" si="4872"/>
        <v>53.130134065370257</v>
      </c>
      <c r="J5056" s="34">
        <f t="shared" si="4872"/>
        <v>53.163730567846798</v>
      </c>
      <c r="K5056" s="34">
        <f t="shared" si="4872"/>
        <v>53.196909353809211</v>
      </c>
      <c r="L5056" s="34">
        <f t="shared" si="4872"/>
        <v>53.229675616866167</v>
      </c>
      <c r="M5056" s="34">
        <f t="shared" si="4872"/>
        <v>53.262034486052436</v>
      </c>
      <c r="N5056" s="34">
        <f t="shared" si="4872"/>
        <v>53.293991026631829</v>
      </c>
      <c r="O5056" s="34">
        <f t="shared" si="4872"/>
        <v>53.32555024089001</v>
      </c>
      <c r="P5056" s="34">
        <f t="shared" si="4872"/>
        <v>53.35671706891759</v>
      </c>
      <c r="Q5056" s="34">
        <f t="shared" si="4872"/>
        <v>53.387496389383358</v>
      </c>
      <c r="R5056" s="34">
        <f t="shared" si="4872"/>
        <v>53.417893020298003</v>
      </c>
      <c r="S5056" s="34">
        <f t="shared" si="4872"/>
        <v>53.447911719768285</v>
      </c>
      <c r="T5056" s="34">
        <f t="shared" si="4872"/>
        <v>53.477557186741812</v>
      </c>
      <c r="U5056" s="34">
        <f t="shared" si="4872"/>
        <v>53.50683406174263</v>
      </c>
      <c r="V5056" s="34">
        <f t="shared" si="4872"/>
        <v>53.535746927597607</v>
      </c>
    </row>
    <row r="5057" spans="1:22" x14ac:dyDescent="0.2">
      <c r="A5057" s="9" t="str">
        <f t="shared" si="4813"/>
        <v>Djibouti</v>
      </c>
      <c r="H5057" s="34">
        <f t="shared" ref="H5057:V5057" si="4873">(H3414-$D$2609)/$N$2610</f>
        <v>22.09519813639352</v>
      </c>
      <c r="I5057" s="34">
        <f t="shared" si="4873"/>
        <v>22.515805303735505</v>
      </c>
      <c r="J5057" s="34">
        <f t="shared" si="4873"/>
        <v>22.931182921963536</v>
      </c>
      <c r="K5057" s="34">
        <f t="shared" si="4873"/>
        <v>23.341396011804935</v>
      </c>
      <c r="L5057" s="34">
        <f t="shared" si="4873"/>
        <v>23.746508785562639</v>
      </c>
      <c r="M5057" s="34">
        <f t="shared" si="4873"/>
        <v>24.146584657166624</v>
      </c>
      <c r="N5057" s="34">
        <f t="shared" si="4873"/>
        <v>24.541686252100334</v>
      </c>
      <c r="O5057" s="34">
        <f t="shared" si="4873"/>
        <v>24.931875417203699</v>
      </c>
      <c r="P5057" s="34">
        <f t="shared" si="4873"/>
        <v>25.31721323035428</v>
      </c>
      <c r="Q5057" s="34">
        <f t="shared" si="4873"/>
        <v>25.697760010028016</v>
      </c>
      <c r="R5057" s="34">
        <f t="shared" si="4873"/>
        <v>26.073575324741149</v>
      </c>
      <c r="S5057" s="34">
        <f t="shared" si="4873"/>
        <v>26.444718002374682</v>
      </c>
      <c r="T5057" s="34">
        <f t="shared" si="4873"/>
        <v>26.811246139382966</v>
      </c>
      <c r="U5057" s="34">
        <f t="shared" si="4873"/>
        <v>27.173217109887783</v>
      </c>
      <c r="V5057" s="34">
        <f t="shared" si="4873"/>
        <v>27.530687574659325</v>
      </c>
    </row>
    <row r="5058" spans="1:22" x14ac:dyDescent="0.2">
      <c r="A5058" s="9" t="str">
        <f t="shared" si="4813"/>
        <v>Dominica</v>
      </c>
      <c r="H5058" s="34">
        <f t="shared" ref="H5058:V5058" si="4874">(H3415-$D$2609)/$N$2610</f>
        <v>33.944808863067195</v>
      </c>
      <c r="I5058" s="34">
        <f t="shared" si="4874"/>
        <v>34.21968373693921</v>
      </c>
      <c r="J5058" s="34">
        <f t="shared" si="4874"/>
        <v>34.491140999879406</v>
      </c>
      <c r="K5058" s="34">
        <f t="shared" si="4874"/>
        <v>34.759223144183714</v>
      </c>
      <c r="L5058" s="34">
        <f t="shared" si="4874"/>
        <v>35.023972133827172</v>
      </c>
      <c r="M5058" s="34">
        <f t="shared" si="4874"/>
        <v>35.28542941103273</v>
      </c>
      <c r="N5058" s="34">
        <f t="shared" si="4874"/>
        <v>35.543635902758368</v>
      </c>
      <c r="O5058" s="34">
        <f t="shared" si="4874"/>
        <v>35.798632027103544</v>
      </c>
      <c r="P5058" s="34">
        <f t="shared" si="4874"/>
        <v>36.050457699636034</v>
      </c>
      <c r="Q5058" s="34">
        <f t="shared" si="4874"/>
        <v>36.299152339640038</v>
      </c>
      <c r="R5058" s="34">
        <f t="shared" si="4874"/>
        <v>36.544754876286653</v>
      </c>
      <c r="S5058" s="34">
        <f t="shared" si="4874"/>
        <v>36.787303754727631</v>
      </c>
      <c r="T5058" s="34">
        <f t="shared" si="4874"/>
        <v>37.026836942113327</v>
      </c>
      <c r="U5058" s="34">
        <f t="shared" si="4874"/>
        <v>37.263391933535864</v>
      </c>
      <c r="V5058" s="34">
        <f t="shared" si="4874"/>
        <v>37.497005757898378</v>
      </c>
    </row>
    <row r="5059" spans="1:22" x14ac:dyDescent="0.2">
      <c r="A5059" s="9" t="str">
        <f t="shared" si="4813"/>
        <v>Dominican Republic</v>
      </c>
      <c r="H5059" s="34">
        <f t="shared" ref="H5059:V5059" si="4875">(H3416-$D$2609)/$N$2610</f>
        <v>32.87464484696963</v>
      </c>
      <c r="I5059" s="34">
        <f t="shared" si="4875"/>
        <v>33.16003289089722</v>
      </c>
      <c r="J5059" s="34">
        <f t="shared" si="4875"/>
        <v>33.44187261014531</v>
      </c>
      <c r="K5059" s="34">
        <f t="shared" si="4875"/>
        <v>33.720208122217414</v>
      </c>
      <c r="L5059" s="34">
        <f t="shared" si="4875"/>
        <v>33.99508299608943</v>
      </c>
      <c r="M5059" s="34">
        <f t="shared" si="4875"/>
        <v>34.266540259029625</v>
      </c>
      <c r="N5059" s="34">
        <f t="shared" si="4875"/>
        <v>34.534622403333934</v>
      </c>
      <c r="O5059" s="34">
        <f t="shared" si="4875"/>
        <v>34.799371392977392</v>
      </c>
      <c r="P5059" s="34">
        <f t="shared" si="4875"/>
        <v>35.06082867018295</v>
      </c>
      <c r="Q5059" s="34">
        <f t="shared" si="4875"/>
        <v>35.319035161908587</v>
      </c>
      <c r="R5059" s="34">
        <f t="shared" si="4875"/>
        <v>35.574031286253771</v>
      </c>
      <c r="S5059" s="34">
        <f t="shared" si="4875"/>
        <v>35.825856958786254</v>
      </c>
      <c r="T5059" s="34">
        <f t="shared" si="4875"/>
        <v>36.074551598790258</v>
      </c>
      <c r="U5059" s="34">
        <f t="shared" si="4875"/>
        <v>36.320154135436873</v>
      </c>
      <c r="V5059" s="34">
        <f t="shared" si="4875"/>
        <v>36.562703013877858</v>
      </c>
    </row>
    <row r="5060" spans="1:22" x14ac:dyDescent="0.2">
      <c r="A5060" s="9" t="str">
        <f t="shared" si="4813"/>
        <v>Ecuador</v>
      </c>
      <c r="H5060" s="34">
        <f t="shared" ref="H5060:V5060" si="4876">(H3417-$D$2609)/$N$2610</f>
        <v>34.779976747963232</v>
      </c>
      <c r="I5060" s="34">
        <f t="shared" si="4876"/>
        <v>35.041434025168797</v>
      </c>
      <c r="J5060" s="34">
        <f t="shared" si="4876"/>
        <v>35.299640516894428</v>
      </c>
      <c r="K5060" s="34">
        <f t="shared" si="4876"/>
        <v>35.554636641239611</v>
      </c>
      <c r="L5060" s="34">
        <f t="shared" si="4876"/>
        <v>35.806462313772094</v>
      </c>
      <c r="M5060" s="34">
        <f t="shared" si="4876"/>
        <v>36.055156953776098</v>
      </c>
      <c r="N5060" s="34">
        <f t="shared" si="4876"/>
        <v>36.30075949042272</v>
      </c>
      <c r="O5060" s="34">
        <f t="shared" si="4876"/>
        <v>36.543308368863698</v>
      </c>
      <c r="P5060" s="34">
        <f t="shared" si="4876"/>
        <v>36.782841556249394</v>
      </c>
      <c r="Q5060" s="34">
        <f t="shared" si="4876"/>
        <v>37.019396547671924</v>
      </c>
      <c r="R5060" s="34">
        <f t="shared" si="4876"/>
        <v>37.253010372034446</v>
      </c>
      <c r="S5060" s="34">
        <f t="shared" si="4876"/>
        <v>37.483719597847383</v>
      </c>
      <c r="T5060" s="34">
        <f t="shared" si="4876"/>
        <v>37.711560338952715</v>
      </c>
      <c r="U5060" s="34">
        <f t="shared" si="4876"/>
        <v>37.936568260176969</v>
      </c>
      <c r="V5060" s="34">
        <f t="shared" si="4876"/>
        <v>38.15877858291401</v>
      </c>
    </row>
    <row r="5061" spans="1:22" x14ac:dyDescent="0.2">
      <c r="A5061" s="9" t="str">
        <f t="shared" si="4813"/>
        <v>Egypt</v>
      </c>
      <c r="H5061" s="34">
        <f t="shared" ref="H5061:V5061" si="4877">(H3418-$D$2609)/$N$2610</f>
        <v>32.839579943677542</v>
      </c>
      <c r="I5061" s="34">
        <f t="shared" si="4877"/>
        <v>33.128560985221661</v>
      </c>
      <c r="J5061" s="34">
        <f t="shared" si="4877"/>
        <v>33.413949029149258</v>
      </c>
      <c r="K5061" s="34">
        <f t="shared" si="4877"/>
        <v>33.695788748397341</v>
      </c>
      <c r="L5061" s="34">
        <f t="shared" si="4877"/>
        <v>33.974124260469452</v>
      </c>
      <c r="M5061" s="34">
        <f t="shared" si="4877"/>
        <v>34.24899913434146</v>
      </c>
      <c r="N5061" s="34">
        <f t="shared" si="4877"/>
        <v>34.520456397281656</v>
      </c>
      <c r="O5061" s="34">
        <f t="shared" si="4877"/>
        <v>34.788538541585972</v>
      </c>
      <c r="P5061" s="34">
        <f t="shared" si="4877"/>
        <v>35.053287531229429</v>
      </c>
      <c r="Q5061" s="34">
        <f t="shared" si="4877"/>
        <v>35.314744808434988</v>
      </c>
      <c r="R5061" s="34">
        <f t="shared" si="4877"/>
        <v>35.572951300160625</v>
      </c>
      <c r="S5061" s="34">
        <f t="shared" si="4877"/>
        <v>35.827947424505801</v>
      </c>
      <c r="T5061" s="34">
        <f t="shared" si="4877"/>
        <v>36.079773097038291</v>
      </c>
      <c r="U5061" s="34">
        <f t="shared" si="4877"/>
        <v>36.328467737042288</v>
      </c>
      <c r="V5061" s="34">
        <f t="shared" si="4877"/>
        <v>36.574070273688911</v>
      </c>
    </row>
    <row r="5062" spans="1:22" x14ac:dyDescent="0.2">
      <c r="A5062" s="9" t="str">
        <f t="shared" ref="A5062:A5125" si="4878">A210</f>
        <v>El Salvador</v>
      </c>
      <c r="H5062" s="34">
        <f t="shared" ref="H5062:V5062" si="4879">(H3419-$D$2609)/$N$2610</f>
        <v>28.254394866697847</v>
      </c>
      <c r="I5062" s="34">
        <f t="shared" si="4879"/>
        <v>28.598696777754697</v>
      </c>
      <c r="J5062" s="34">
        <f t="shared" si="4879"/>
        <v>28.938717868384074</v>
      </c>
      <c r="K5062" s="34">
        <f t="shared" si="4879"/>
        <v>29.274511363453293</v>
      </c>
      <c r="L5062" s="34">
        <f t="shared" si="4879"/>
        <v>29.606129826067146</v>
      </c>
      <c r="M5062" s="34">
        <f t="shared" si="4879"/>
        <v>29.933625165795839</v>
      </c>
      <c r="N5062" s="34">
        <f t="shared" si="4879"/>
        <v>30.25704864680057</v>
      </c>
      <c r="O5062" s="34">
        <f t="shared" si="4879"/>
        <v>30.576450895858144</v>
      </c>
      <c r="P5062" s="34">
        <f t="shared" si="4879"/>
        <v>30.891881910285772</v>
      </c>
      <c r="Q5062" s="34">
        <f t="shared" si="4879"/>
        <v>31.203391065767345</v>
      </c>
      <c r="R5062" s="34">
        <f t="shared" si="4879"/>
        <v>31.511027124082432</v>
      </c>
      <c r="S5062" s="34">
        <f t="shared" si="4879"/>
        <v>31.814838240739135</v>
      </c>
      <c r="T5062" s="34">
        <f t="shared" si="4879"/>
        <v>32.11487197251207</v>
      </c>
      <c r="U5062" s="34">
        <f t="shared" si="4879"/>
        <v>32.411175284886632</v>
      </c>
      <c r="V5062" s="34">
        <f t="shared" si="4879"/>
        <v>32.703794559410667</v>
      </c>
    </row>
    <row r="5063" spans="1:22" x14ac:dyDescent="0.2">
      <c r="A5063" s="9" t="str">
        <f t="shared" si="4878"/>
        <v>Equatorial Guinea</v>
      </c>
      <c r="H5063" s="34">
        <f t="shared" ref="H5063:V5063" si="4880">(H3420-$D$2609)/$N$2610</f>
        <v>29.299239450930706</v>
      </c>
      <c r="I5063" s="34">
        <f t="shared" si="4880"/>
        <v>29.63085791354456</v>
      </c>
      <c r="J5063" s="34">
        <f t="shared" si="4880"/>
        <v>29.958353253273252</v>
      </c>
      <c r="K5063" s="34">
        <f t="shared" si="4880"/>
        <v>30.281776734277983</v>
      </c>
      <c r="L5063" s="34">
        <f t="shared" si="4880"/>
        <v>30.601178983335558</v>
      </c>
      <c r="M5063" s="34">
        <f t="shared" si="4880"/>
        <v>30.916609997763182</v>
      </c>
      <c r="N5063" s="34">
        <f t="shared" si="4880"/>
        <v>31.228119153244759</v>
      </c>
      <c r="O5063" s="34">
        <f t="shared" si="4880"/>
        <v>31.535755211559845</v>
      </c>
      <c r="P5063" s="34">
        <f t="shared" si="4880"/>
        <v>31.839566328216545</v>
      </c>
      <c r="Q5063" s="34">
        <f t="shared" si="4880"/>
        <v>32.139600059989483</v>
      </c>
      <c r="R5063" s="34">
        <f t="shared" si="4880"/>
        <v>32.435903372364045</v>
      </c>
      <c r="S5063" s="34">
        <f t="shared" si="4880"/>
        <v>32.728522646888081</v>
      </c>
      <c r="T5063" s="34">
        <f t="shared" si="4880"/>
        <v>33.017503688432207</v>
      </c>
      <c r="U5063" s="34">
        <f t="shared" si="4880"/>
        <v>33.302891732359797</v>
      </c>
      <c r="V5063" s="34">
        <f t="shared" si="4880"/>
        <v>33.584731451607887</v>
      </c>
    </row>
    <row r="5064" spans="1:22" x14ac:dyDescent="0.2">
      <c r="A5064" s="9" t="str">
        <f t="shared" si="4878"/>
        <v>Eritrea</v>
      </c>
      <c r="H5064" s="34">
        <f t="shared" ref="H5064:V5064" si="4881">(H3421-$D$2609)/$N$2610</f>
        <v>19.070950032961466</v>
      </c>
      <c r="I5064" s="34">
        <f t="shared" si="4881"/>
        <v>19.530054702116576</v>
      </c>
      <c r="J5064" s="34">
        <f t="shared" si="4881"/>
        <v>19.983451169885186</v>
      </c>
      <c r="K5064" s="34">
        <f t="shared" si="4881"/>
        <v>20.431210408237874</v>
      </c>
      <c r="L5064" s="34">
        <f t="shared" si="4881"/>
        <v>20.873402506727043</v>
      </c>
      <c r="M5064" s="34">
        <f t="shared" si="4881"/>
        <v>21.310096683458333</v>
      </c>
      <c r="N5064" s="34">
        <f t="shared" si="4881"/>
        <v>21.741361295925596</v>
      </c>
      <c r="O5064" s="34">
        <f t="shared" si="4881"/>
        <v>22.16726385171118</v>
      </c>
      <c r="P5064" s="34">
        <f t="shared" si="4881"/>
        <v>22.587871019053164</v>
      </c>
      <c r="Q5064" s="34">
        <f t="shared" si="4881"/>
        <v>23.003248637281196</v>
      </c>
      <c r="R5064" s="34">
        <f t="shared" si="4881"/>
        <v>23.413461727122595</v>
      </c>
      <c r="S5064" s="34">
        <f t="shared" si="4881"/>
        <v>23.818574500880302</v>
      </c>
      <c r="T5064" s="34">
        <f t="shared" si="4881"/>
        <v>24.218650372484287</v>
      </c>
      <c r="U5064" s="34">
        <f t="shared" si="4881"/>
        <v>24.613751967417993</v>
      </c>
      <c r="V5064" s="34">
        <f t="shared" si="4881"/>
        <v>25.003941132521359</v>
      </c>
    </row>
    <row r="5065" spans="1:22" x14ac:dyDescent="0.2">
      <c r="A5065" s="9" t="str">
        <f t="shared" si="4878"/>
        <v>Estonia</v>
      </c>
      <c r="H5065" s="34">
        <f t="shared" ref="H5065:V5065" si="4882">(H3422-$D$2609)/$N$2610</f>
        <v>56.427240130292049</v>
      </c>
      <c r="I5065" s="34">
        <f t="shared" si="4882"/>
        <v>56.427240130292049</v>
      </c>
      <c r="J5065" s="34">
        <f t="shared" si="4882"/>
        <v>56.427240130292049</v>
      </c>
      <c r="K5065" s="34">
        <f t="shared" si="4882"/>
        <v>56.427240130292049</v>
      </c>
      <c r="L5065" s="34">
        <f t="shared" si="4882"/>
        <v>56.427240130292049</v>
      </c>
      <c r="M5065" s="34">
        <f t="shared" si="4882"/>
        <v>56.427240130292049</v>
      </c>
      <c r="N5065" s="34">
        <f t="shared" si="4882"/>
        <v>56.427240130292049</v>
      </c>
      <c r="O5065" s="34">
        <f t="shared" si="4882"/>
        <v>56.427240130292049</v>
      </c>
      <c r="P5065" s="34">
        <f t="shared" si="4882"/>
        <v>56.427240130292049</v>
      </c>
      <c r="Q5065" s="34">
        <f t="shared" si="4882"/>
        <v>56.427240130292049</v>
      </c>
      <c r="R5065" s="34">
        <f t="shared" si="4882"/>
        <v>56.427240130292049</v>
      </c>
      <c r="S5065" s="34">
        <f t="shared" si="4882"/>
        <v>56.427240130292049</v>
      </c>
      <c r="T5065" s="34">
        <f t="shared" si="4882"/>
        <v>56.427240130292049</v>
      </c>
      <c r="U5065" s="34">
        <f t="shared" si="4882"/>
        <v>56.427240130292049</v>
      </c>
      <c r="V5065" s="34">
        <f t="shared" si="4882"/>
        <v>56.427240130292049</v>
      </c>
    </row>
    <row r="5066" spans="1:22" x14ac:dyDescent="0.2">
      <c r="A5066" s="9" t="str">
        <f t="shared" si="4878"/>
        <v>Eswatini</v>
      </c>
      <c r="H5066" s="34">
        <f t="shared" ref="H5066:V5066" si="4883">(H3423-$D$2609)/$N$2610</f>
        <v>27.396396874971231</v>
      </c>
      <c r="I5066" s="34">
        <f t="shared" si="4883"/>
        <v>27.753867339742772</v>
      </c>
      <c r="J5066" s="34">
        <f t="shared" si="4883"/>
        <v>28.106893255068982</v>
      </c>
      <c r="K5066" s="34">
        <f t="shared" si="4883"/>
        <v>28.455529881514639</v>
      </c>
      <c r="L5066" s="34">
        <f t="shared" si="4883"/>
        <v>28.799831792571492</v>
      </c>
      <c r="M5066" s="34">
        <f t="shared" si="4883"/>
        <v>29.139852883200867</v>
      </c>
      <c r="N5066" s="34">
        <f t="shared" si="4883"/>
        <v>29.475646378270085</v>
      </c>
      <c r="O5066" s="34">
        <f t="shared" si="4883"/>
        <v>29.807264840883938</v>
      </c>
      <c r="P5066" s="34">
        <f t="shared" si="4883"/>
        <v>30.134760180612631</v>
      </c>
      <c r="Q5066" s="34">
        <f t="shared" si="4883"/>
        <v>30.458183661617365</v>
      </c>
      <c r="R5066" s="34">
        <f t="shared" si="4883"/>
        <v>30.777585910674937</v>
      </c>
      <c r="S5066" s="34">
        <f t="shared" si="4883"/>
        <v>31.093016925102564</v>
      </c>
      <c r="T5066" s="34">
        <f t="shared" si="4883"/>
        <v>31.404526080584137</v>
      </c>
      <c r="U5066" s="34">
        <f t="shared" si="4883"/>
        <v>31.712162138899227</v>
      </c>
      <c r="V5066" s="34">
        <f t="shared" si="4883"/>
        <v>32.015973255555927</v>
      </c>
    </row>
    <row r="5067" spans="1:22" x14ac:dyDescent="0.2">
      <c r="A5067" s="9" t="str">
        <f t="shared" si="4878"/>
        <v>Ethiopia</v>
      </c>
      <c r="H5067" s="34">
        <f t="shared" ref="H5067:V5067" si="4884">(H3424-$D$2609)/$N$2610</f>
        <v>19.643762480569201</v>
      </c>
      <c r="I5067" s="34">
        <f t="shared" si="4884"/>
        <v>20.09715894833781</v>
      </c>
      <c r="J5067" s="34">
        <f t="shared" si="4884"/>
        <v>20.544918186690495</v>
      </c>
      <c r="K5067" s="34">
        <f t="shared" si="4884"/>
        <v>20.987110285179668</v>
      </c>
      <c r="L5067" s="34">
        <f t="shared" si="4884"/>
        <v>21.423804461910958</v>
      </c>
      <c r="M5067" s="34">
        <f t="shared" si="4884"/>
        <v>21.855069074378218</v>
      </c>
      <c r="N5067" s="34">
        <f t="shared" si="4884"/>
        <v>22.280971630163805</v>
      </c>
      <c r="O5067" s="34">
        <f t="shared" si="4884"/>
        <v>22.701578797505789</v>
      </c>
      <c r="P5067" s="34">
        <f t="shared" si="4884"/>
        <v>23.116956415733821</v>
      </c>
      <c r="Q5067" s="34">
        <f t="shared" si="4884"/>
        <v>23.52716950557522</v>
      </c>
      <c r="R5067" s="34">
        <f t="shared" si="4884"/>
        <v>23.932282279332924</v>
      </c>
      <c r="S5067" s="34">
        <f t="shared" si="4884"/>
        <v>24.332358150936908</v>
      </c>
      <c r="T5067" s="34">
        <f t="shared" si="4884"/>
        <v>24.727459745870618</v>
      </c>
      <c r="U5067" s="34">
        <f t="shared" si="4884"/>
        <v>25.117648910973983</v>
      </c>
      <c r="V5067" s="34">
        <f t="shared" si="4884"/>
        <v>25.502986724124565</v>
      </c>
    </row>
    <row r="5068" spans="1:22" x14ac:dyDescent="0.2">
      <c r="A5068" s="9" t="str">
        <f t="shared" si="4878"/>
        <v>Faeroe Islands</v>
      </c>
      <c r="H5068" s="34">
        <f t="shared" ref="H5068:V5068" si="4885">(H3425-$D$2609)/$N$2610</f>
        <v>48.600130234342231</v>
      </c>
      <c r="I5068" s="34">
        <f t="shared" si="4885"/>
        <v>48.690400905078768</v>
      </c>
      <c r="J5068" s="34">
        <f t="shared" si="4885"/>
        <v>48.779549210475814</v>
      </c>
      <c r="K5068" s="34">
        <f t="shared" si="4885"/>
        <v>48.867589105275762</v>
      </c>
      <c r="L5068" s="34">
        <f t="shared" si="4885"/>
        <v>48.954534370717028</v>
      </c>
      <c r="M5068" s="34">
        <f t="shared" si="4885"/>
        <v>49.040398616691306</v>
      </c>
      <c r="N5068" s="34">
        <f t="shared" si="4885"/>
        <v>49.125195283873964</v>
      </c>
      <c r="O5068" s="34">
        <f t="shared" si="4885"/>
        <v>49.208937645827994</v>
      </c>
      <c r="P5068" s="34">
        <f t="shared" si="4885"/>
        <v>49.291638811081725</v>
      </c>
      <c r="Q5068" s="34">
        <f t="shared" si="4885"/>
        <v>49.373311725180805</v>
      </c>
      <c r="R5068" s="34">
        <f t="shared" si="4885"/>
        <v>49.453969172714586</v>
      </c>
      <c r="S5068" s="34">
        <f t="shared" si="4885"/>
        <v>49.533623779317367</v>
      </c>
      <c r="T5068" s="34">
        <f t="shared" si="4885"/>
        <v>49.612288013644715</v>
      </c>
      <c r="U5068" s="34">
        <f t="shared" si="4885"/>
        <v>49.689974189325255</v>
      </c>
      <c r="V5068" s="34">
        <f t="shared" si="4885"/>
        <v>49.766694466888168</v>
      </c>
    </row>
    <row r="5069" spans="1:22" x14ac:dyDescent="0.2">
      <c r="A5069" s="9" t="str">
        <f t="shared" si="4878"/>
        <v>Fiji</v>
      </c>
      <c r="H5069" s="34">
        <f t="shared" ref="H5069:V5069" si="4886">(H3426-$D$2609)/$N$2610</f>
        <v>38.889984994726596</v>
      </c>
      <c r="I5069" s="34">
        <f t="shared" si="4886"/>
        <v>39.101348460333298</v>
      </c>
      <c r="J5069" s="34">
        <f t="shared" si="4886"/>
        <v>39.310083973517628</v>
      </c>
      <c r="K5069" s="34">
        <f t="shared" si="4886"/>
        <v>39.516224208488033</v>
      </c>
      <c r="L5069" s="34">
        <f t="shared" si="4886"/>
        <v>39.719801433203635</v>
      </c>
      <c r="M5069" s="34">
        <f t="shared" si="4886"/>
        <v>39.920847514425276</v>
      </c>
      <c r="N5069" s="34">
        <f t="shared" si="4886"/>
        <v>40.119393922703729</v>
      </c>
      <c r="O5069" s="34">
        <f t="shared" si="4886"/>
        <v>40.31547173730592</v>
      </c>
      <c r="P5069" s="34">
        <f t="shared" si="4886"/>
        <v>40.509111651079884</v>
      </c>
      <c r="Q5069" s="34">
        <f t="shared" si="4886"/>
        <v>40.700343975259266</v>
      </c>
      <c r="R5069" s="34">
        <f t="shared" si="4886"/>
        <v>40.889198644208015</v>
      </c>
      <c r="S5069" s="34">
        <f t="shared" si="4886"/>
        <v>41.075705220106165</v>
      </c>
      <c r="T5069" s="34">
        <f t="shared" si="4886"/>
        <v>41.259892897577323</v>
      </c>
      <c r="U5069" s="34">
        <f t="shared" si="4886"/>
        <v>41.441790508258578</v>
      </c>
      <c r="V5069" s="34">
        <f t="shared" si="4886"/>
        <v>41.621426525313701</v>
      </c>
    </row>
    <row r="5070" spans="1:22" x14ac:dyDescent="0.2">
      <c r="A5070" s="9" t="str">
        <f t="shared" si="4878"/>
        <v>Finland</v>
      </c>
      <c r="H5070" s="34">
        <f t="shared" ref="H5070:V5070" si="4887">(H3427-$D$2609)/$N$2610</f>
        <v>54.71097528306484</v>
      </c>
      <c r="I5070" s="34">
        <f t="shared" si="4887"/>
        <v>54.724623518554559</v>
      </c>
      <c r="J5070" s="34">
        <f t="shared" si="4887"/>
        <v>54.738102060983003</v>
      </c>
      <c r="K5070" s="34">
        <f t="shared" si="4887"/>
        <v>54.751413020200594</v>
      </c>
      <c r="L5070" s="34">
        <f t="shared" si="4887"/>
        <v>54.764558479825247</v>
      </c>
      <c r="M5070" s="34">
        <f t="shared" si="4887"/>
        <v>54.777540497568566</v>
      </c>
      <c r="N5070" s="34">
        <f t="shared" si="4887"/>
        <v>54.790361105557935</v>
      </c>
      <c r="O5070" s="34">
        <f t="shared" si="4887"/>
        <v>54.803022310654647</v>
      </c>
      <c r="P5070" s="34">
        <f t="shared" si="4887"/>
        <v>54.815526094767989</v>
      </c>
      <c r="Q5070" s="34">
        <f t="shared" si="4887"/>
        <v>54.827874415165518</v>
      </c>
      <c r="R5070" s="34">
        <f t="shared" si="4887"/>
        <v>54.840069204779446</v>
      </c>
      <c r="S5070" s="34">
        <f t="shared" si="4887"/>
        <v>54.852112372509168</v>
      </c>
      <c r="T5070" s="34">
        <f t="shared" si="4887"/>
        <v>54.864005803520122</v>
      </c>
      <c r="U5070" s="34">
        <f t="shared" si="4887"/>
        <v>54.875751359538832</v>
      </c>
      <c r="V5070" s="34">
        <f t="shared" si="4887"/>
        <v>54.887350879144378</v>
      </c>
    </row>
    <row r="5071" spans="1:22" x14ac:dyDescent="0.2">
      <c r="A5071" s="9" t="str">
        <f t="shared" si="4878"/>
        <v>France</v>
      </c>
      <c r="H5071" s="34">
        <f t="shared" ref="H5071:V5071" si="4888">(H3428-$D$2609)/$N$2610</f>
        <v>48.269184908043918</v>
      </c>
      <c r="I5071" s="34">
        <f t="shared" si="4888"/>
        <v>48.36290817122412</v>
      </c>
      <c r="J5071" s="34">
        <f t="shared" si="4888"/>
        <v>48.455466141832126</v>
      </c>
      <c r="K5071" s="34">
        <f t="shared" si="4888"/>
        <v>48.546873308338895</v>
      </c>
      <c r="L5071" s="34">
        <f t="shared" si="4888"/>
        <v>48.637143979075439</v>
      </c>
      <c r="M5071" s="34">
        <f t="shared" si="4888"/>
        <v>48.726292284472478</v>
      </c>
      <c r="N5071" s="34">
        <f t="shared" si="4888"/>
        <v>48.814332179272427</v>
      </c>
      <c r="O5071" s="34">
        <f t="shared" si="4888"/>
        <v>48.901277444713692</v>
      </c>
      <c r="P5071" s="34">
        <f t="shared" si="4888"/>
        <v>48.98714169068797</v>
      </c>
      <c r="Q5071" s="34">
        <f t="shared" si="4888"/>
        <v>49.071938357870636</v>
      </c>
      <c r="R5071" s="34">
        <f t="shared" si="4888"/>
        <v>49.155680719824666</v>
      </c>
      <c r="S5071" s="34">
        <f t="shared" si="4888"/>
        <v>49.238381885078397</v>
      </c>
      <c r="T5071" s="34">
        <f t="shared" si="4888"/>
        <v>49.32005479917747</v>
      </c>
      <c r="U5071" s="34">
        <f t="shared" si="4888"/>
        <v>49.400712246711251</v>
      </c>
      <c r="V5071" s="34">
        <f t="shared" si="4888"/>
        <v>49.480366853314031</v>
      </c>
    </row>
    <row r="5072" spans="1:22" x14ac:dyDescent="0.2">
      <c r="A5072" s="9" t="str">
        <f t="shared" si="4878"/>
        <v>French Guiana</v>
      </c>
      <c r="H5072" s="34">
        <f t="shared" ref="H5072:V5072" si="4889">(H3429-$D$2609)/$N$2610</f>
        <v>37.939604880587787</v>
      </c>
      <c r="I5072" s="34">
        <f t="shared" si="4889"/>
        <v>38.164612801812041</v>
      </c>
      <c r="J5072" s="34">
        <f t="shared" si="4889"/>
        <v>38.386823124549082</v>
      </c>
      <c r="K5072" s="34">
        <f t="shared" si="4889"/>
        <v>38.606270632273421</v>
      </c>
      <c r="L5072" s="34">
        <f t="shared" si="4889"/>
        <v>38.822989675985049</v>
      </c>
      <c r="M5072" s="34">
        <f t="shared" si="4889"/>
        <v>39.037014179586535</v>
      </c>
      <c r="N5072" s="34">
        <f t="shared" si="4889"/>
        <v>39.248377645193237</v>
      </c>
      <c r="O5072" s="34">
        <f t="shared" si="4889"/>
        <v>39.457113158377574</v>
      </c>
      <c r="P5072" s="34">
        <f t="shared" si="4889"/>
        <v>39.663253393347972</v>
      </c>
      <c r="Q5072" s="34">
        <f t="shared" si="4889"/>
        <v>39.866830618063581</v>
      </c>
      <c r="R5072" s="34">
        <f t="shared" si="4889"/>
        <v>40.067876699285222</v>
      </c>
      <c r="S5072" s="34">
        <f t="shared" si="4889"/>
        <v>40.266423107563675</v>
      </c>
      <c r="T5072" s="34">
        <f t="shared" si="4889"/>
        <v>40.462500922165859</v>
      </c>
      <c r="U5072" s="34">
        <f t="shared" si="4889"/>
        <v>40.65614083593983</v>
      </c>
      <c r="V5072" s="34">
        <f t="shared" si="4889"/>
        <v>40.847373160119211</v>
      </c>
    </row>
    <row r="5073" spans="1:22" x14ac:dyDescent="0.2">
      <c r="A5073" s="9" t="str">
        <f t="shared" si="4878"/>
        <v>French Polynesia</v>
      </c>
      <c r="H5073" s="34">
        <f t="shared" ref="H5073:V5073" si="4890">(H3430-$D$2609)/$N$2610</f>
        <v>41.628610184964799</v>
      </c>
      <c r="I5073" s="34">
        <f t="shared" si="4890"/>
        <v>41.806012727541201</v>
      </c>
      <c r="J5073" s="34">
        <f t="shared" si="4890"/>
        <v>41.981209565171575</v>
      </c>
      <c r="K5073" s="34">
        <f t="shared" si="4890"/>
        <v>42.154228122120742</v>
      </c>
      <c r="L5073" s="34">
        <f t="shared" si="4890"/>
        <v>42.32509548167851</v>
      </c>
      <c r="M5073" s="34">
        <f t="shared" si="4890"/>
        <v>42.493838390399105</v>
      </c>
      <c r="N5073" s="34">
        <f t="shared" si="4890"/>
        <v>42.660483262287947</v>
      </c>
      <c r="O5073" s="34">
        <f t="shared" si="4890"/>
        <v>42.825056182936301</v>
      </c>
      <c r="P5073" s="34">
        <f t="shared" si="4890"/>
        <v>42.987582913604598</v>
      </c>
      <c r="Q5073" s="34">
        <f t="shared" si="4890"/>
        <v>43.148088895254915</v>
      </c>
      <c r="R5073" s="34">
        <f t="shared" si="4890"/>
        <v>43.306599252533381</v>
      </c>
      <c r="S5073" s="34">
        <f t="shared" si="4890"/>
        <v>43.463138797703017</v>
      </c>
      <c r="T5073" s="34">
        <f t="shared" si="4890"/>
        <v>43.617732034527712</v>
      </c>
      <c r="U5073" s="34">
        <f t="shared" si="4890"/>
        <v>43.77040316210789</v>
      </c>
      <c r="V5073" s="34">
        <f t="shared" si="4890"/>
        <v>43.921176078668488</v>
      </c>
    </row>
    <row r="5074" spans="1:22" x14ac:dyDescent="0.2">
      <c r="A5074" s="9" t="str">
        <f t="shared" si="4878"/>
        <v>Gabon</v>
      </c>
      <c r="H5074" s="34">
        <f t="shared" ref="H5074:V5074" si="4891">(H3431-$D$2609)/$N$2610</f>
        <v>23.43966634917377</v>
      </c>
      <c r="I5074" s="34">
        <f t="shared" si="4891"/>
        <v>23.844779122931477</v>
      </c>
      <c r="J5074" s="34">
        <f t="shared" si="4891"/>
        <v>24.244854994535462</v>
      </c>
      <c r="K5074" s="34">
        <f t="shared" si="4891"/>
        <v>24.639956589469168</v>
      </c>
      <c r="L5074" s="34">
        <f t="shared" si="4891"/>
        <v>25.030145754572533</v>
      </c>
      <c r="M5074" s="34">
        <f t="shared" si="4891"/>
        <v>25.415483567723115</v>
      </c>
      <c r="N5074" s="34">
        <f t="shared" si="4891"/>
        <v>25.796030347396854</v>
      </c>
      <c r="O5074" s="34">
        <f t="shared" si="4891"/>
        <v>26.171845662109984</v>
      </c>
      <c r="P5074" s="34">
        <f t="shared" si="4891"/>
        <v>26.542988339743516</v>
      </c>
      <c r="Q5074" s="34">
        <f t="shared" si="4891"/>
        <v>26.909516476751804</v>
      </c>
      <c r="R5074" s="34">
        <f t="shared" si="4891"/>
        <v>27.271487447256622</v>
      </c>
      <c r="S5074" s="34">
        <f t="shared" si="4891"/>
        <v>27.628957912028163</v>
      </c>
      <c r="T5074" s="34">
        <f t="shared" si="4891"/>
        <v>27.981983827354377</v>
      </c>
      <c r="U5074" s="34">
        <f t="shared" si="4891"/>
        <v>28.33062045380003</v>
      </c>
      <c r="V5074" s="34">
        <f t="shared" si="4891"/>
        <v>28.674922364856883</v>
      </c>
    </row>
    <row r="5075" spans="1:22" x14ac:dyDescent="0.2">
      <c r="A5075" s="9" t="str">
        <f t="shared" si="4878"/>
        <v>Gambia</v>
      </c>
      <c r="H5075" s="34">
        <f t="shared" ref="H5075:V5075" si="4892">(H3432-$D$2609)/$N$2610</f>
        <v>19.368719777243594</v>
      </c>
      <c r="I5075" s="34">
        <f t="shared" si="4892"/>
        <v>19.827824446398701</v>
      </c>
      <c r="J5075" s="34">
        <f t="shared" si="4892"/>
        <v>20.281220914167314</v>
      </c>
      <c r="K5075" s="34">
        <f t="shared" si="4892"/>
        <v>20.728980152519998</v>
      </c>
      <c r="L5075" s="34">
        <f t="shared" si="4892"/>
        <v>21.171172251009168</v>
      </c>
      <c r="M5075" s="34">
        <f t="shared" si="4892"/>
        <v>21.607866427740458</v>
      </c>
      <c r="N5075" s="34">
        <f t="shared" si="4892"/>
        <v>22.039131040207721</v>
      </c>
      <c r="O5075" s="34">
        <f t="shared" si="4892"/>
        <v>22.465033595993308</v>
      </c>
      <c r="P5075" s="34">
        <f t="shared" si="4892"/>
        <v>22.885640763335289</v>
      </c>
      <c r="Q5075" s="34">
        <f t="shared" si="4892"/>
        <v>23.301018381563324</v>
      </c>
      <c r="R5075" s="34">
        <f t="shared" si="4892"/>
        <v>23.711231471404719</v>
      </c>
      <c r="S5075" s="34">
        <f t="shared" si="4892"/>
        <v>24.116344245162427</v>
      </c>
      <c r="T5075" s="34">
        <f t="shared" si="4892"/>
        <v>24.516420116766412</v>
      </c>
      <c r="U5075" s="34">
        <f t="shared" si="4892"/>
        <v>24.911521711700118</v>
      </c>
      <c r="V5075" s="34">
        <f t="shared" si="4892"/>
        <v>25.301710876803483</v>
      </c>
    </row>
    <row r="5076" spans="1:22" x14ac:dyDescent="0.2">
      <c r="A5076" s="9" t="str">
        <f t="shared" si="4878"/>
        <v>Georgia</v>
      </c>
      <c r="H5076" s="34">
        <f t="shared" ref="H5076:V5076" si="4893">(H3433-$D$2609)/$N$2610</f>
        <v>42.075697419073371</v>
      </c>
      <c r="I5076" s="34">
        <f t="shared" si="4893"/>
        <v>42.246564778631139</v>
      </c>
      <c r="J5076" s="34">
        <f t="shared" si="4893"/>
        <v>42.415307687351742</v>
      </c>
      <c r="K5076" s="34">
        <f t="shared" si="4893"/>
        <v>42.581952559240584</v>
      </c>
      <c r="L5076" s="34">
        <f t="shared" si="4893"/>
        <v>42.746525479888938</v>
      </c>
      <c r="M5076" s="34">
        <f t="shared" si="4893"/>
        <v>42.909052210557235</v>
      </c>
      <c r="N5076" s="34">
        <f t="shared" si="4893"/>
        <v>43.069558192207552</v>
      </c>
      <c r="O5076" s="34">
        <f t="shared" si="4893"/>
        <v>43.228068549486011</v>
      </c>
      <c r="P5076" s="34">
        <f t="shared" si="4893"/>
        <v>43.384608094655654</v>
      </c>
      <c r="Q5076" s="34">
        <f t="shared" si="4893"/>
        <v>43.539201331480349</v>
      </c>
      <c r="R5076" s="34">
        <f t="shared" si="4893"/>
        <v>43.691872459060527</v>
      </c>
      <c r="S5076" s="34">
        <f t="shared" si="4893"/>
        <v>43.842645375621125</v>
      </c>
      <c r="T5076" s="34">
        <f t="shared" si="4893"/>
        <v>43.991543682252484</v>
      </c>
      <c r="U5076" s="34">
        <f t="shared" si="4893"/>
        <v>44.138590686604708</v>
      </c>
      <c r="V5076" s="34">
        <f t="shared" si="4893"/>
        <v>44.283809406536164</v>
      </c>
    </row>
    <row r="5077" spans="1:22" x14ac:dyDescent="0.2">
      <c r="A5077" s="9" t="str">
        <f t="shared" si="4878"/>
        <v>Germany</v>
      </c>
      <c r="H5077" s="34">
        <f t="shared" ref="H5077:V5077" si="4894">(H3434-$D$2609)/$N$2610</f>
        <v>50.789225105257742</v>
      </c>
      <c r="I5077" s="34">
        <f t="shared" si="4894"/>
        <v>50.852027026462878</v>
      </c>
      <c r="J5077" s="34">
        <f t="shared" si="4894"/>
        <v>50.914048110447695</v>
      </c>
      <c r="K5077" s="34">
        <f t="shared" si="4894"/>
        <v>50.975298065621629</v>
      </c>
      <c r="L5077" s="34">
        <f t="shared" si="4894"/>
        <v>51.03578647968623</v>
      </c>
      <c r="M5077" s="34">
        <f t="shared" si="4894"/>
        <v>51.095522821135965</v>
      </c>
      <c r="N5077" s="34">
        <f t="shared" si="4894"/>
        <v>51.154516440740338</v>
      </c>
      <c r="O5077" s="34">
        <f t="shared" si="4894"/>
        <v>51.212776573007631</v>
      </c>
      <c r="P5077" s="34">
        <f t="shared" si="4894"/>
        <v>51.270312337630401</v>
      </c>
      <c r="Q5077" s="34">
        <f t="shared" si="4894"/>
        <v>51.327132740913022</v>
      </c>
      <c r="R5077" s="34">
        <f t="shared" si="4894"/>
        <v>51.383246677181504</v>
      </c>
      <c r="S5077" s="34">
        <f t="shared" si="4894"/>
        <v>51.43866293017571</v>
      </c>
      <c r="T5077" s="34">
        <f t="shared" si="4894"/>
        <v>51.493390174424363</v>
      </c>
      <c r="U5077" s="34">
        <f t="shared" si="4894"/>
        <v>51.547436976602853</v>
      </c>
      <c r="V5077" s="34">
        <f t="shared" si="4894"/>
        <v>51.600811796874254</v>
      </c>
    </row>
    <row r="5078" spans="1:22" x14ac:dyDescent="0.2">
      <c r="A5078" s="9" t="str">
        <f t="shared" si="4878"/>
        <v>Ghana</v>
      </c>
      <c r="H5078" s="34">
        <f t="shared" ref="H5078:V5078" si="4895">(H3435-$D$2609)/$N$2610</f>
        <v>26.699113674547899</v>
      </c>
      <c r="I5078" s="34">
        <f t="shared" si="4895"/>
        <v>27.061084645052716</v>
      </c>
      <c r="J5078" s="34">
        <f t="shared" si="4895"/>
        <v>27.418555109824258</v>
      </c>
      <c r="K5078" s="34">
        <f t="shared" si="4895"/>
        <v>27.771581025150471</v>
      </c>
      <c r="L5078" s="34">
        <f t="shared" si="4895"/>
        <v>28.120217651596128</v>
      </c>
      <c r="M5078" s="34">
        <f t="shared" si="4895"/>
        <v>28.464519562652978</v>
      </c>
      <c r="N5078" s="34">
        <f t="shared" si="4895"/>
        <v>28.804540653282356</v>
      </c>
      <c r="O5078" s="34">
        <f t="shared" si="4895"/>
        <v>29.140334148351574</v>
      </c>
      <c r="P5078" s="34">
        <f t="shared" si="4895"/>
        <v>29.471952610965428</v>
      </c>
      <c r="Q5078" s="34">
        <f t="shared" si="4895"/>
        <v>29.79944795069412</v>
      </c>
      <c r="R5078" s="34">
        <f t="shared" si="4895"/>
        <v>30.122871431698851</v>
      </c>
      <c r="S5078" s="34">
        <f t="shared" si="4895"/>
        <v>30.442273680756426</v>
      </c>
      <c r="T5078" s="34">
        <f t="shared" si="4895"/>
        <v>30.757704695184049</v>
      </c>
      <c r="U5078" s="34">
        <f t="shared" si="4895"/>
        <v>31.069213850665626</v>
      </c>
      <c r="V5078" s="34">
        <f t="shared" si="4895"/>
        <v>31.376849908980713</v>
      </c>
    </row>
    <row r="5079" spans="1:22" x14ac:dyDescent="0.2">
      <c r="A5079" s="9" t="str">
        <f t="shared" si="4878"/>
        <v>Gibraltar</v>
      </c>
      <c r="H5079" s="34">
        <f t="shared" ref="H5079:V5079" si="4896">(H3436-$D$2609)/$N$2610</f>
        <v>48.430487477117872</v>
      </c>
      <c r="I5079" s="34">
        <f t="shared" si="4896"/>
        <v>48.52304544772587</v>
      </c>
      <c r="J5079" s="34">
        <f t="shared" si="4896"/>
        <v>48.614452614232647</v>
      </c>
      <c r="K5079" s="34">
        <f t="shared" si="4896"/>
        <v>48.704723284969184</v>
      </c>
      <c r="L5079" s="34">
        <f t="shared" si="4896"/>
        <v>48.79387159036623</v>
      </c>
      <c r="M5079" s="34">
        <f t="shared" si="4896"/>
        <v>48.881911485166178</v>
      </c>
      <c r="N5079" s="34">
        <f t="shared" si="4896"/>
        <v>48.968856750607443</v>
      </c>
      <c r="O5079" s="34">
        <f t="shared" si="4896"/>
        <v>49.054720996581715</v>
      </c>
      <c r="P5079" s="34">
        <f t="shared" si="4896"/>
        <v>49.13951766376438</v>
      </c>
      <c r="Q5079" s="34">
        <f t="shared" si="4896"/>
        <v>49.22326002571841</v>
      </c>
      <c r="R5079" s="34">
        <f t="shared" si="4896"/>
        <v>49.305961190972141</v>
      </c>
      <c r="S5079" s="34">
        <f t="shared" si="4896"/>
        <v>49.387634105071214</v>
      </c>
      <c r="T5079" s="34">
        <f t="shared" si="4896"/>
        <v>49.468291552605002</v>
      </c>
      <c r="U5079" s="34">
        <f t="shared" si="4896"/>
        <v>49.547946159207783</v>
      </c>
      <c r="V5079" s="34">
        <f t="shared" si="4896"/>
        <v>49.626610393535124</v>
      </c>
    </row>
    <row r="5080" spans="1:22" x14ac:dyDescent="0.2">
      <c r="A5080" s="9" t="str">
        <f t="shared" si="4878"/>
        <v>Greece</v>
      </c>
      <c r="H5080" s="34">
        <f t="shared" ref="H5080:V5080" si="4897">(H3437-$D$2609)/$N$2610</f>
        <v>47.539473154893329</v>
      </c>
      <c r="I5080" s="34">
        <f t="shared" si="4897"/>
        <v>47.643062722184027</v>
      </c>
      <c r="J5080" s="34">
        <f t="shared" si="4897"/>
        <v>47.745364325854752</v>
      </c>
      <c r="K5080" s="34">
        <f t="shared" si="4897"/>
        <v>47.846393979586502</v>
      </c>
      <c r="L5080" s="34">
        <f t="shared" si="4897"/>
        <v>47.94616749795685</v>
      </c>
      <c r="M5080" s="34">
        <f t="shared" si="4897"/>
        <v>48.044700498915468</v>
      </c>
      <c r="N5080" s="34">
        <f t="shared" si="4897"/>
        <v>48.142008406228832</v>
      </c>
      <c r="O5080" s="34">
        <f t="shared" si="4897"/>
        <v>48.238106451894602</v>
      </c>
      <c r="P5080" s="34">
        <f t="shared" si="4897"/>
        <v>48.333009678525926</v>
      </c>
      <c r="Q5080" s="34">
        <f t="shared" si="4897"/>
        <v>48.426732941706128</v>
      </c>
      <c r="R5080" s="34">
        <f t="shared" si="4897"/>
        <v>48.519290912314133</v>
      </c>
      <c r="S5080" s="34">
        <f t="shared" si="4897"/>
        <v>48.61069807882091</v>
      </c>
      <c r="T5080" s="34">
        <f t="shared" si="4897"/>
        <v>48.700968749557447</v>
      </c>
      <c r="U5080" s="34">
        <f t="shared" si="4897"/>
        <v>48.790117054954486</v>
      </c>
      <c r="V5080" s="34">
        <f t="shared" si="4897"/>
        <v>48.878156949754434</v>
      </c>
    </row>
    <row r="5081" spans="1:22" x14ac:dyDescent="0.2">
      <c r="A5081" s="9" t="str">
        <f t="shared" si="4878"/>
        <v>Greenland</v>
      </c>
      <c r="H5081" s="34">
        <f t="shared" ref="H5081:V5081" si="4898">(H3438-$D$2609)/$N$2610</f>
        <v>46.802181732411476</v>
      </c>
      <c r="I5081" s="34">
        <f t="shared" si="4898"/>
        <v>46.915252687239622</v>
      </c>
      <c r="J5081" s="34">
        <f t="shared" si="4898"/>
        <v>47.026917793196063</v>
      </c>
      <c r="K5081" s="34">
        <f t="shared" si="4898"/>
        <v>47.137194529668449</v>
      </c>
      <c r="L5081" s="34">
        <f t="shared" si="4898"/>
        <v>47.246100158717361</v>
      </c>
      <c r="M5081" s="34">
        <f t="shared" si="4898"/>
        <v>47.353651727778434</v>
      </c>
      <c r="N5081" s="34">
        <f t="shared" si="4898"/>
        <v>47.459866072330847</v>
      </c>
      <c r="O5081" s="34">
        <f t="shared" si="4898"/>
        <v>47.564759818532671</v>
      </c>
      <c r="P5081" s="34">
        <f t="shared" si="4898"/>
        <v>47.668349385823369</v>
      </c>
      <c r="Q5081" s="34">
        <f t="shared" si="4898"/>
        <v>47.770650989494094</v>
      </c>
      <c r="R5081" s="34">
        <f t="shared" si="4898"/>
        <v>47.871680643225844</v>
      </c>
      <c r="S5081" s="34">
        <f t="shared" si="4898"/>
        <v>47.971454161596192</v>
      </c>
      <c r="T5081" s="34">
        <f t="shared" si="4898"/>
        <v>48.06998716255481</v>
      </c>
      <c r="U5081" s="34">
        <f t="shared" si="4898"/>
        <v>48.167295069868175</v>
      </c>
      <c r="V5081" s="34">
        <f t="shared" si="4898"/>
        <v>48.263393115533944</v>
      </c>
    </row>
    <row r="5082" spans="1:22" x14ac:dyDescent="0.2">
      <c r="A5082" s="9" t="str">
        <f t="shared" si="4878"/>
        <v>Grenada</v>
      </c>
      <c r="H5082" s="34">
        <f t="shared" ref="H5082:V5082" si="4899">(H3439-$D$2609)/$N$2610</f>
        <v>35.027570885087009</v>
      </c>
      <c r="I5082" s="34">
        <f t="shared" si="4899"/>
        <v>35.289028162292574</v>
      </c>
      <c r="J5082" s="34">
        <f t="shared" si="4899"/>
        <v>35.547234654018204</v>
      </c>
      <c r="K5082" s="34">
        <f t="shared" si="4899"/>
        <v>35.802230778363388</v>
      </c>
      <c r="L5082" s="34">
        <f t="shared" si="4899"/>
        <v>36.054056450895871</v>
      </c>
      <c r="M5082" s="34">
        <f t="shared" si="4899"/>
        <v>36.302751090899875</v>
      </c>
      <c r="N5082" s="34">
        <f t="shared" si="4899"/>
        <v>36.54835362754649</v>
      </c>
      <c r="O5082" s="34">
        <f t="shared" si="4899"/>
        <v>36.790902505987475</v>
      </c>
      <c r="P5082" s="34">
        <f t="shared" si="4899"/>
        <v>37.030435693373171</v>
      </c>
      <c r="Q5082" s="34">
        <f t="shared" si="4899"/>
        <v>37.266990684795701</v>
      </c>
      <c r="R5082" s="34">
        <f t="shared" si="4899"/>
        <v>37.500604509158215</v>
      </c>
      <c r="S5082" s="34">
        <f t="shared" si="4899"/>
        <v>37.73131373497116</v>
      </c>
      <c r="T5082" s="34">
        <f t="shared" si="4899"/>
        <v>37.959154476076492</v>
      </c>
      <c r="U5082" s="34">
        <f t="shared" si="4899"/>
        <v>38.184162397300746</v>
      </c>
      <c r="V5082" s="34">
        <f t="shared" si="4899"/>
        <v>38.406372720037787</v>
      </c>
    </row>
    <row r="5083" spans="1:22" x14ac:dyDescent="0.2">
      <c r="A5083" s="9" t="str">
        <f t="shared" si="4878"/>
        <v>Guadeloupe</v>
      </c>
      <c r="H5083" s="34">
        <f t="shared" ref="H5083:V5083" si="4900">(H3440-$D$2609)/$N$2610</f>
        <v>36.404291388894379</v>
      </c>
      <c r="I5083" s="34">
        <f t="shared" si="4900"/>
        <v>36.646840267335357</v>
      </c>
      <c r="J5083" s="34">
        <f t="shared" si="4900"/>
        <v>36.886373454721053</v>
      </c>
      <c r="K5083" s="34">
        <f t="shared" si="4900"/>
        <v>37.122928446143582</v>
      </c>
      <c r="L5083" s="34">
        <f t="shared" si="4900"/>
        <v>37.356542270506104</v>
      </c>
      <c r="M5083" s="34">
        <f t="shared" si="4900"/>
        <v>37.587251496319041</v>
      </c>
      <c r="N5083" s="34">
        <f t="shared" si="4900"/>
        <v>37.815092237424373</v>
      </c>
      <c r="O5083" s="34">
        <f t="shared" si="4900"/>
        <v>38.040100158648634</v>
      </c>
      <c r="P5083" s="34">
        <f t="shared" si="4900"/>
        <v>38.262310481385668</v>
      </c>
      <c r="Q5083" s="34">
        <f t="shared" si="4900"/>
        <v>38.481757989110008</v>
      </c>
      <c r="R5083" s="34">
        <f t="shared" si="4900"/>
        <v>38.698477032821643</v>
      </c>
      <c r="S5083" s="34">
        <f t="shared" si="4900"/>
        <v>38.912501536423129</v>
      </c>
      <c r="T5083" s="34">
        <f t="shared" si="4900"/>
        <v>39.123865002029831</v>
      </c>
      <c r="U5083" s="34">
        <f t="shared" si="4900"/>
        <v>39.33260051521416</v>
      </c>
      <c r="V5083" s="34">
        <f t="shared" si="4900"/>
        <v>39.538740750184566</v>
      </c>
    </row>
    <row r="5084" spans="1:22" x14ac:dyDescent="0.2">
      <c r="A5084" s="9" t="str">
        <f t="shared" si="4878"/>
        <v>Guam</v>
      </c>
      <c r="H5084" s="34">
        <f t="shared" ref="H5084:V5084" si="4901">(H3441-$D$2609)/$N$2610</f>
        <v>43.487503893068663</v>
      </c>
      <c r="I5084" s="34">
        <f t="shared" si="4901"/>
        <v>43.642097129893358</v>
      </c>
      <c r="J5084" s="34">
        <f t="shared" si="4901"/>
        <v>43.794768257473535</v>
      </c>
      <c r="K5084" s="34">
        <f t="shared" si="4901"/>
        <v>43.945541174034133</v>
      </c>
      <c r="L5084" s="34">
        <f t="shared" si="4901"/>
        <v>44.094439480665493</v>
      </c>
      <c r="M5084" s="34">
        <f t="shared" si="4901"/>
        <v>44.241486485017724</v>
      </c>
      <c r="N5084" s="34">
        <f t="shared" si="4901"/>
        <v>44.38670520494918</v>
      </c>
      <c r="O5084" s="34">
        <f t="shared" si="4901"/>
        <v>44.530118372129493</v>
      </c>
      <c r="P5084" s="34">
        <f t="shared" si="4901"/>
        <v>44.67174843559787</v>
      </c>
      <c r="Q5084" s="34">
        <f t="shared" si="4901"/>
        <v>44.811617565277118</v>
      </c>
      <c r="R5084" s="34">
        <f t="shared" si="4901"/>
        <v>44.949747655444021</v>
      </c>
      <c r="S5084" s="34">
        <f t="shared" si="4901"/>
        <v>45.08616032815651</v>
      </c>
      <c r="T5084" s="34">
        <f t="shared" si="4901"/>
        <v>45.220876936638284</v>
      </c>
      <c r="U5084" s="34">
        <f t="shared" si="4901"/>
        <v>45.35391856862126</v>
      </c>
      <c r="V5084" s="34">
        <f t="shared" si="4901"/>
        <v>45.485306049646574</v>
      </c>
    </row>
    <row r="5085" spans="1:22" x14ac:dyDescent="0.2">
      <c r="A5085" s="9" t="str">
        <f t="shared" si="4878"/>
        <v>Guatemala</v>
      </c>
      <c r="H5085" s="34">
        <f t="shared" ref="H5085:V5085" si="4902">(H3442-$D$2609)/$N$2610</f>
        <v>32.478393440863222</v>
      </c>
      <c r="I5085" s="34">
        <f t="shared" si="4902"/>
        <v>32.771012715387265</v>
      </c>
      <c r="J5085" s="34">
        <f t="shared" si="4902"/>
        <v>33.059993756931384</v>
      </c>
      <c r="K5085" s="34">
        <f t="shared" si="4902"/>
        <v>33.345381800858981</v>
      </c>
      <c r="L5085" s="34">
        <f t="shared" si="4902"/>
        <v>33.627221520107064</v>
      </c>
      <c r="M5085" s="34">
        <f t="shared" si="4902"/>
        <v>33.905557032179175</v>
      </c>
      <c r="N5085" s="34">
        <f t="shared" si="4902"/>
        <v>34.180431906051183</v>
      </c>
      <c r="O5085" s="34">
        <f t="shared" si="4902"/>
        <v>34.451889168991379</v>
      </c>
      <c r="P5085" s="34">
        <f t="shared" si="4902"/>
        <v>34.719971313295687</v>
      </c>
      <c r="Q5085" s="34">
        <f t="shared" si="4902"/>
        <v>34.984720302939145</v>
      </c>
      <c r="R5085" s="34">
        <f t="shared" si="4902"/>
        <v>35.24617758014471</v>
      </c>
      <c r="S5085" s="34">
        <f t="shared" si="4902"/>
        <v>35.504384071870341</v>
      </c>
      <c r="T5085" s="34">
        <f t="shared" si="4902"/>
        <v>35.759380196215524</v>
      </c>
      <c r="U5085" s="34">
        <f t="shared" si="4902"/>
        <v>36.011205868748007</v>
      </c>
      <c r="V5085" s="34">
        <f t="shared" si="4902"/>
        <v>36.259900508752011</v>
      </c>
    </row>
    <row r="5086" spans="1:22" x14ac:dyDescent="0.2">
      <c r="A5086" s="9" t="str">
        <f t="shared" si="4878"/>
        <v>Guinea</v>
      </c>
      <c r="H5086" s="34">
        <f t="shared" ref="H5086:V5086" si="4903">(H3443-$D$2609)/$N$2610</f>
        <v>19.836072020649574</v>
      </c>
      <c r="I5086" s="34">
        <f t="shared" si="4903"/>
        <v>20.283831259002262</v>
      </c>
      <c r="J5086" s="34">
        <f t="shared" si="4903"/>
        <v>20.726023357491432</v>
      </c>
      <c r="K5086" s="34">
        <f t="shared" si="4903"/>
        <v>21.162717534222722</v>
      </c>
      <c r="L5086" s="34">
        <f t="shared" si="4903"/>
        <v>21.593982146689985</v>
      </c>
      <c r="M5086" s="34">
        <f t="shared" si="4903"/>
        <v>22.019884702475572</v>
      </c>
      <c r="N5086" s="34">
        <f t="shared" si="4903"/>
        <v>22.440491869817553</v>
      </c>
      <c r="O5086" s="34">
        <f t="shared" si="4903"/>
        <v>22.855869488045585</v>
      </c>
      <c r="P5086" s="34">
        <f t="shared" si="4903"/>
        <v>23.266082577886984</v>
      </c>
      <c r="Q5086" s="34">
        <f t="shared" si="4903"/>
        <v>23.671195351644691</v>
      </c>
      <c r="R5086" s="34">
        <f t="shared" si="4903"/>
        <v>24.071271223248676</v>
      </c>
      <c r="S5086" s="34">
        <f t="shared" si="4903"/>
        <v>24.466372818182382</v>
      </c>
      <c r="T5086" s="34">
        <f t="shared" si="4903"/>
        <v>24.856561983285747</v>
      </c>
      <c r="U5086" s="34">
        <f t="shared" si="4903"/>
        <v>25.241899796436329</v>
      </c>
      <c r="V5086" s="34">
        <f t="shared" si="4903"/>
        <v>25.622446576110068</v>
      </c>
    </row>
    <row r="5087" spans="1:22" x14ac:dyDescent="0.2">
      <c r="A5087" s="9" t="str">
        <f t="shared" si="4878"/>
        <v>Guinea-Bissau</v>
      </c>
      <c r="H5087" s="34">
        <f t="shared" ref="H5087:V5087" si="4904">(H3444-$D$2609)/$N$2610</f>
        <v>18.690095958498571</v>
      </c>
      <c r="I5087" s="34">
        <f t="shared" si="4904"/>
        <v>19.154980694538438</v>
      </c>
      <c r="J5087" s="34">
        <f t="shared" si="4904"/>
        <v>19.614085363693547</v>
      </c>
      <c r="K5087" s="34">
        <f t="shared" si="4904"/>
        <v>20.067481831462157</v>
      </c>
      <c r="L5087" s="34">
        <f t="shared" si="4904"/>
        <v>20.515241069814845</v>
      </c>
      <c r="M5087" s="34">
        <f t="shared" si="4904"/>
        <v>20.957433168304014</v>
      </c>
      <c r="N5087" s="34">
        <f t="shared" si="4904"/>
        <v>21.394127345035304</v>
      </c>
      <c r="O5087" s="34">
        <f t="shared" si="4904"/>
        <v>21.825391957502568</v>
      </c>
      <c r="P5087" s="34">
        <f t="shared" si="4904"/>
        <v>22.251294513288151</v>
      </c>
      <c r="Q5087" s="34">
        <f t="shared" si="4904"/>
        <v>22.671901680630135</v>
      </c>
      <c r="R5087" s="34">
        <f t="shared" si="4904"/>
        <v>23.087279298858167</v>
      </c>
      <c r="S5087" s="34">
        <f t="shared" si="4904"/>
        <v>23.497492388699566</v>
      </c>
      <c r="T5087" s="34">
        <f t="shared" si="4904"/>
        <v>23.902605162457274</v>
      </c>
      <c r="U5087" s="34">
        <f t="shared" si="4904"/>
        <v>24.302681034061258</v>
      </c>
      <c r="V5087" s="34">
        <f t="shared" si="4904"/>
        <v>24.697782628994965</v>
      </c>
    </row>
    <row r="5088" spans="1:22" x14ac:dyDescent="0.2">
      <c r="A5088" s="9" t="str">
        <f t="shared" si="4878"/>
        <v>Guyana</v>
      </c>
      <c r="H5088" s="34">
        <f t="shared" ref="H5088:V5088" si="4905">(H3445-$D$2609)/$N$2610</f>
        <v>33.449090121578024</v>
      </c>
      <c r="I5088" s="34">
        <f t="shared" si="4905"/>
        <v>33.727425633650135</v>
      </c>
      <c r="J5088" s="34">
        <f t="shared" si="4905"/>
        <v>34.002300507522143</v>
      </c>
      <c r="K5088" s="34">
        <f t="shared" si="4905"/>
        <v>34.273757770462339</v>
      </c>
      <c r="L5088" s="34">
        <f t="shared" si="4905"/>
        <v>34.541839914766648</v>
      </c>
      <c r="M5088" s="34">
        <f t="shared" si="4905"/>
        <v>34.806588904410106</v>
      </c>
      <c r="N5088" s="34">
        <f t="shared" si="4905"/>
        <v>35.068046181615671</v>
      </c>
      <c r="O5088" s="34">
        <f t="shared" si="4905"/>
        <v>35.326252673341301</v>
      </c>
      <c r="P5088" s="34">
        <f t="shared" si="4905"/>
        <v>35.581248797686484</v>
      </c>
      <c r="Q5088" s="34">
        <f t="shared" si="4905"/>
        <v>35.833074470218968</v>
      </c>
      <c r="R5088" s="34">
        <f t="shared" si="4905"/>
        <v>36.081769110222972</v>
      </c>
      <c r="S5088" s="34">
        <f t="shared" si="4905"/>
        <v>36.327371646869594</v>
      </c>
      <c r="T5088" s="34">
        <f t="shared" si="4905"/>
        <v>36.569920525310572</v>
      </c>
      <c r="U5088" s="34">
        <f t="shared" si="4905"/>
        <v>36.809453712696268</v>
      </c>
      <c r="V5088" s="34">
        <f t="shared" si="4905"/>
        <v>37.046008704118798</v>
      </c>
    </row>
    <row r="5089" spans="1:22" x14ac:dyDescent="0.2">
      <c r="A5089" s="9" t="str">
        <f t="shared" si="4878"/>
        <v>Haiti</v>
      </c>
      <c r="H5089" s="34">
        <f t="shared" ref="H5089:V5089" si="4906">(H3446-$D$2609)/$N$2610</f>
        <v>28.537475087768705</v>
      </c>
      <c r="I5089" s="34">
        <f t="shared" si="4906"/>
        <v>28.877496178398079</v>
      </c>
      <c r="J5089" s="34">
        <f t="shared" si="4906"/>
        <v>29.213289673467298</v>
      </c>
      <c r="K5089" s="34">
        <f t="shared" si="4906"/>
        <v>29.544908136081151</v>
      </c>
      <c r="L5089" s="34">
        <f t="shared" si="4906"/>
        <v>29.872403475809843</v>
      </c>
      <c r="M5089" s="34">
        <f t="shared" si="4906"/>
        <v>30.195826956814578</v>
      </c>
      <c r="N5089" s="34">
        <f t="shared" si="4906"/>
        <v>30.515229205872149</v>
      </c>
      <c r="O5089" s="34">
        <f t="shared" si="4906"/>
        <v>30.830660220299777</v>
      </c>
      <c r="P5089" s="34">
        <f t="shared" si="4906"/>
        <v>31.14216937578135</v>
      </c>
      <c r="Q5089" s="34">
        <f t="shared" si="4906"/>
        <v>31.44980543409644</v>
      </c>
      <c r="R5089" s="34">
        <f t="shared" si="4906"/>
        <v>31.75361655075314</v>
      </c>
      <c r="S5089" s="34">
        <f t="shared" si="4906"/>
        <v>32.053650282526078</v>
      </c>
      <c r="T5089" s="34">
        <f t="shared" si="4906"/>
        <v>32.34995359490064</v>
      </c>
      <c r="U5089" s="34">
        <f t="shared" si="4906"/>
        <v>32.642572869424676</v>
      </c>
      <c r="V5089" s="34">
        <f t="shared" si="4906"/>
        <v>32.931553910968802</v>
      </c>
    </row>
    <row r="5090" spans="1:22" x14ac:dyDescent="0.2">
      <c r="A5090" s="9" t="str">
        <f t="shared" si="4878"/>
        <v>Honduras</v>
      </c>
      <c r="H5090" s="34">
        <f t="shared" ref="H5090:V5090" si="4907">(H3447-$D$2609)/$N$2610</f>
        <v>37.541351655246494</v>
      </c>
      <c r="I5090" s="34">
        <f t="shared" si="4907"/>
        <v>37.769192396351826</v>
      </c>
      <c r="J5090" s="34">
        <f t="shared" si="4907"/>
        <v>37.99420031757608</v>
      </c>
      <c r="K5090" s="34">
        <f t="shared" si="4907"/>
        <v>38.216410640313121</v>
      </c>
      <c r="L5090" s="34">
        <f t="shared" si="4907"/>
        <v>38.435858148037454</v>
      </c>
      <c r="M5090" s="34">
        <f t="shared" si="4907"/>
        <v>38.652577191749089</v>
      </c>
      <c r="N5090" s="34">
        <f t="shared" si="4907"/>
        <v>38.866601695350575</v>
      </c>
      <c r="O5090" s="34">
        <f t="shared" si="4907"/>
        <v>39.077965160957277</v>
      </c>
      <c r="P5090" s="34">
        <f t="shared" si="4907"/>
        <v>39.286700674141606</v>
      </c>
      <c r="Q5090" s="34">
        <f t="shared" si="4907"/>
        <v>39.492840909112012</v>
      </c>
      <c r="R5090" s="34">
        <f t="shared" si="4907"/>
        <v>39.696418133827613</v>
      </c>
      <c r="S5090" s="34">
        <f t="shared" si="4907"/>
        <v>39.897464215049254</v>
      </c>
      <c r="T5090" s="34">
        <f t="shared" si="4907"/>
        <v>40.096010623327707</v>
      </c>
      <c r="U5090" s="34">
        <f t="shared" si="4907"/>
        <v>40.292088437929898</v>
      </c>
      <c r="V5090" s="34">
        <f t="shared" si="4907"/>
        <v>40.48572835170387</v>
      </c>
    </row>
    <row r="5091" spans="1:22" x14ac:dyDescent="0.2">
      <c r="A5091" s="9" t="str">
        <f t="shared" si="4878"/>
        <v>Hungary</v>
      </c>
      <c r="H5091" s="34">
        <f t="shared" ref="H5091:V5091" si="4908">(H3448-$D$2609)/$N$2610</f>
        <v>47.651660881534205</v>
      </c>
      <c r="I5091" s="34">
        <f t="shared" si="4908"/>
        <v>47.753962485204923</v>
      </c>
      <c r="J5091" s="34">
        <f t="shared" si="4908"/>
        <v>47.854992138936673</v>
      </c>
      <c r="K5091" s="34">
        <f t="shared" si="4908"/>
        <v>47.954765657307021</v>
      </c>
      <c r="L5091" s="34">
        <f t="shared" si="4908"/>
        <v>48.053298658265646</v>
      </c>
      <c r="M5091" s="34">
        <f t="shared" si="4908"/>
        <v>48.150606565579004</v>
      </c>
      <c r="N5091" s="34">
        <f t="shared" si="4908"/>
        <v>48.246704611244773</v>
      </c>
      <c r="O5091" s="34">
        <f t="shared" si="4908"/>
        <v>48.341607837876104</v>
      </c>
      <c r="P5091" s="34">
        <f t="shared" si="4908"/>
        <v>48.435331101056306</v>
      </c>
      <c r="Q5091" s="34">
        <f t="shared" si="4908"/>
        <v>48.527889071664305</v>
      </c>
      <c r="R5091" s="34">
        <f t="shared" si="4908"/>
        <v>48.619296238171081</v>
      </c>
      <c r="S5091" s="34">
        <f t="shared" si="4908"/>
        <v>48.709566908907618</v>
      </c>
      <c r="T5091" s="34">
        <f t="shared" si="4908"/>
        <v>48.798715214304664</v>
      </c>
      <c r="U5091" s="34">
        <f t="shared" si="4908"/>
        <v>48.886755109104612</v>
      </c>
      <c r="V5091" s="34">
        <f t="shared" si="4908"/>
        <v>48.973700374545878</v>
      </c>
    </row>
    <row r="5092" spans="1:22" x14ac:dyDescent="0.2">
      <c r="A5092" s="9" t="str">
        <f t="shared" si="4878"/>
        <v>Iceland</v>
      </c>
      <c r="H5092" s="34">
        <f t="shared" ref="H5092:V5092" si="4909">(H3449-$D$2609)/$N$2610</f>
        <v>46.567033266577653</v>
      </c>
      <c r="I5092" s="34">
        <f t="shared" si="4909"/>
        <v>46.682969240335353</v>
      </c>
      <c r="J5092" s="34">
        <f t="shared" si="4909"/>
        <v>46.797463743486006</v>
      </c>
      <c r="K5092" s="34">
        <f t="shared" si="4909"/>
        <v>46.910534698314152</v>
      </c>
      <c r="L5092" s="34">
        <f t="shared" si="4909"/>
        <v>47.022199804270599</v>
      </c>
      <c r="M5092" s="34">
        <f t="shared" si="4909"/>
        <v>47.132476540742978</v>
      </c>
      <c r="N5092" s="34">
        <f t="shared" si="4909"/>
        <v>47.241382169791891</v>
      </c>
      <c r="O5092" s="34">
        <f t="shared" si="4909"/>
        <v>47.348933738852971</v>
      </c>
      <c r="P5092" s="34">
        <f t="shared" si="4909"/>
        <v>47.455148083405383</v>
      </c>
      <c r="Q5092" s="34">
        <f t="shared" si="4909"/>
        <v>47.560041829607201</v>
      </c>
      <c r="R5092" s="34">
        <f t="shared" si="4909"/>
        <v>47.663631396897905</v>
      </c>
      <c r="S5092" s="34">
        <f t="shared" si="4909"/>
        <v>47.765933000568623</v>
      </c>
      <c r="T5092" s="34">
        <f t="shared" si="4909"/>
        <v>47.866962654300373</v>
      </c>
      <c r="U5092" s="34">
        <f t="shared" si="4909"/>
        <v>47.966736172670721</v>
      </c>
      <c r="V5092" s="34">
        <f t="shared" si="4909"/>
        <v>48.065269173629346</v>
      </c>
    </row>
    <row r="5093" spans="1:22" x14ac:dyDescent="0.2">
      <c r="A5093" s="9" t="str">
        <f t="shared" si="4878"/>
        <v>India</v>
      </c>
      <c r="H5093" s="34">
        <f t="shared" ref="H5093:V5093" si="4910">(H3450-$D$2609)/$N$2610</f>
        <v>32.242646184075859</v>
      </c>
      <c r="I5093" s="34">
        <f t="shared" si="4910"/>
        <v>32.538949496450421</v>
      </c>
      <c r="J5093" s="34">
        <f t="shared" si="4910"/>
        <v>32.831568770974457</v>
      </c>
      <c r="K5093" s="34">
        <f t="shared" si="4910"/>
        <v>33.120549812518583</v>
      </c>
      <c r="L5093" s="34">
        <f t="shared" si="4910"/>
        <v>33.405937856446172</v>
      </c>
      <c r="M5093" s="34">
        <f t="shared" si="4910"/>
        <v>33.687777575694263</v>
      </c>
      <c r="N5093" s="34">
        <f t="shared" si="4910"/>
        <v>33.966113087766367</v>
      </c>
      <c r="O5093" s="34">
        <f t="shared" si="4910"/>
        <v>34.240987961638382</v>
      </c>
      <c r="P5093" s="34">
        <f t="shared" si="4910"/>
        <v>34.512445224578578</v>
      </c>
      <c r="Q5093" s="34">
        <f t="shared" si="4910"/>
        <v>34.780527368882886</v>
      </c>
      <c r="R5093" s="34">
        <f t="shared" si="4910"/>
        <v>35.045276358526344</v>
      </c>
      <c r="S5093" s="34">
        <f t="shared" si="4910"/>
        <v>35.306733635731902</v>
      </c>
      <c r="T5093" s="34">
        <f t="shared" si="4910"/>
        <v>35.56494012745754</v>
      </c>
      <c r="U5093" s="34">
        <f t="shared" si="4910"/>
        <v>35.819936251802723</v>
      </c>
      <c r="V5093" s="34">
        <f t="shared" si="4910"/>
        <v>36.071761924335206</v>
      </c>
    </row>
    <row r="5094" spans="1:22" x14ac:dyDescent="0.2">
      <c r="A5094" s="9" t="str">
        <f t="shared" si="4878"/>
        <v>Indonesia</v>
      </c>
      <c r="H5094" s="34">
        <f t="shared" ref="H5094:V5094" si="4911">(H3451-$D$2609)/$N$2610</f>
        <v>35.983491476099957</v>
      </c>
      <c r="I5094" s="34">
        <f t="shared" si="4911"/>
        <v>36.232186116103954</v>
      </c>
      <c r="J5094" s="34">
        <f t="shared" si="4911"/>
        <v>36.477788652750576</v>
      </c>
      <c r="K5094" s="34">
        <f t="shared" si="4911"/>
        <v>36.720337531191554</v>
      </c>
      <c r="L5094" s="34">
        <f t="shared" si="4911"/>
        <v>36.95987071857725</v>
      </c>
      <c r="M5094" s="34">
        <f t="shared" si="4911"/>
        <v>37.196425709999779</v>
      </c>
      <c r="N5094" s="34">
        <f t="shared" si="4911"/>
        <v>37.430039534362301</v>
      </c>
      <c r="O5094" s="34">
        <f t="shared" si="4911"/>
        <v>37.660748760175238</v>
      </c>
      <c r="P5094" s="34">
        <f t="shared" si="4911"/>
        <v>37.88858950128057</v>
      </c>
      <c r="Q5094" s="34">
        <f t="shared" si="4911"/>
        <v>38.113597422504832</v>
      </c>
      <c r="R5094" s="34">
        <f t="shared" si="4911"/>
        <v>38.335807745241866</v>
      </c>
      <c r="S5094" s="34">
        <f t="shared" si="4911"/>
        <v>38.555255252966205</v>
      </c>
      <c r="T5094" s="34">
        <f t="shared" si="4911"/>
        <v>38.77197429667784</v>
      </c>
      <c r="U5094" s="34">
        <f t="shared" si="4911"/>
        <v>38.985998800279326</v>
      </c>
      <c r="V5094" s="34">
        <f t="shared" si="4911"/>
        <v>39.197362265886028</v>
      </c>
    </row>
    <row r="5095" spans="1:22" x14ac:dyDescent="0.2">
      <c r="A5095" s="9" t="str">
        <f t="shared" si="4878"/>
        <v>Iran (Islamic Republic of)</v>
      </c>
      <c r="H5095" s="34">
        <f t="shared" ref="H5095:V5095" si="4912">(H3452-$D$2609)/$N$2610</f>
        <v>38.72694119344775</v>
      </c>
      <c r="I5095" s="34">
        <f t="shared" si="4912"/>
        <v>38.940965697049236</v>
      </c>
      <c r="J5095" s="34">
        <f t="shared" si="4912"/>
        <v>39.152329162655938</v>
      </c>
      <c r="K5095" s="34">
        <f t="shared" si="4912"/>
        <v>39.361064675840275</v>
      </c>
      <c r="L5095" s="34">
        <f t="shared" si="4912"/>
        <v>39.567204910810673</v>
      </c>
      <c r="M5095" s="34">
        <f t="shared" si="4912"/>
        <v>39.770782135526282</v>
      </c>
      <c r="N5095" s="34">
        <f t="shared" si="4912"/>
        <v>39.971828216747923</v>
      </c>
      <c r="O5095" s="34">
        <f t="shared" si="4912"/>
        <v>40.170374625026376</v>
      </c>
      <c r="P5095" s="34">
        <f t="shared" si="4912"/>
        <v>40.36645243962856</v>
      </c>
      <c r="Q5095" s="34">
        <f t="shared" si="4912"/>
        <v>40.560092353402531</v>
      </c>
      <c r="R5095" s="34">
        <f t="shared" si="4912"/>
        <v>40.751324677581913</v>
      </c>
      <c r="S5095" s="34">
        <f t="shared" si="4912"/>
        <v>40.940179346530662</v>
      </c>
      <c r="T5095" s="34">
        <f t="shared" si="4912"/>
        <v>41.126685922428813</v>
      </c>
      <c r="U5095" s="34">
        <f t="shared" si="4912"/>
        <v>41.310873599899963</v>
      </c>
      <c r="V5095" s="34">
        <f t="shared" si="4912"/>
        <v>41.492771210581225</v>
      </c>
    </row>
    <row r="5096" spans="1:22" x14ac:dyDescent="0.2">
      <c r="A5096" s="9" t="str">
        <f t="shared" si="4878"/>
        <v>Iraq</v>
      </c>
      <c r="H5096" s="34">
        <f t="shared" ref="H5096:V5096" si="4913">(H3453-$D$2609)/$N$2610</f>
        <v>34.429142143624532</v>
      </c>
      <c r="I5096" s="34">
        <f t="shared" si="4913"/>
        <v>34.69722428792884</v>
      </c>
      <c r="J5096" s="34">
        <f t="shared" si="4913"/>
        <v>34.961973277572298</v>
      </c>
      <c r="K5096" s="34">
        <f t="shared" si="4913"/>
        <v>35.223430554777856</v>
      </c>
      <c r="L5096" s="34">
        <f t="shared" si="4913"/>
        <v>35.481637046503494</v>
      </c>
      <c r="M5096" s="34">
        <f t="shared" si="4913"/>
        <v>35.736633170848677</v>
      </c>
      <c r="N5096" s="34">
        <f t="shared" si="4913"/>
        <v>35.98845884338116</v>
      </c>
      <c r="O5096" s="34">
        <f t="shared" si="4913"/>
        <v>36.237153483385164</v>
      </c>
      <c r="P5096" s="34">
        <f t="shared" si="4913"/>
        <v>36.482756020031779</v>
      </c>
      <c r="Q5096" s="34">
        <f t="shared" si="4913"/>
        <v>36.725304898472764</v>
      </c>
      <c r="R5096" s="34">
        <f t="shared" si="4913"/>
        <v>36.96483808585846</v>
      </c>
      <c r="S5096" s="34">
        <f t="shared" si="4913"/>
        <v>37.20139307728099</v>
      </c>
      <c r="T5096" s="34">
        <f t="shared" si="4913"/>
        <v>37.435006901643504</v>
      </c>
      <c r="U5096" s="34">
        <f t="shared" si="4913"/>
        <v>37.665716127456449</v>
      </c>
      <c r="V5096" s="34">
        <f t="shared" si="4913"/>
        <v>37.893556868561781</v>
      </c>
    </row>
    <row r="5097" spans="1:22" x14ac:dyDescent="0.2">
      <c r="A5097" s="9" t="str">
        <f t="shared" si="4878"/>
        <v>Ireland</v>
      </c>
      <c r="H5097" s="34">
        <f t="shared" ref="H5097:V5097" si="4914">(H3454-$D$2609)/$N$2610</f>
        <v>49.884765991483242</v>
      </c>
      <c r="I5097" s="34">
        <f t="shared" si="4914"/>
        <v>49.958660035285178</v>
      </c>
      <c r="J5097" s="34">
        <f t="shared" si="4914"/>
        <v>50.031635329809177</v>
      </c>
      <c r="K5097" s="34">
        <f t="shared" si="4914"/>
        <v>50.103703298171254</v>
      </c>
      <c r="L5097" s="34">
        <f t="shared" si="4914"/>
        <v>50.174875221460027</v>
      </c>
      <c r="M5097" s="34">
        <f t="shared" si="4914"/>
        <v>50.24516224050258</v>
      </c>
      <c r="N5097" s="34">
        <f t="shared" si="4914"/>
        <v>50.314575357608369</v>
      </c>
      <c r="O5097" s="34">
        <f t="shared" si="4914"/>
        <v>50.383125438291479</v>
      </c>
      <c r="P5097" s="34">
        <f t="shared" si="4914"/>
        <v>50.450823212971429</v>
      </c>
      <c r="Q5097" s="34">
        <f t="shared" si="4914"/>
        <v>50.517679278652864</v>
      </c>
      <c r="R5097" s="34">
        <f t="shared" si="4914"/>
        <v>50.583704100584313</v>
      </c>
      <c r="S5097" s="34">
        <f t="shared" si="4914"/>
        <v>50.648908013896417</v>
      </c>
      <c r="T5097" s="34">
        <f t="shared" si="4914"/>
        <v>50.713301225219674</v>
      </c>
      <c r="U5097" s="34">
        <f t="shared" si="4914"/>
        <v>50.77689381428214</v>
      </c>
      <c r="V5097" s="34">
        <f t="shared" si="4914"/>
        <v>50.839695735487275</v>
      </c>
    </row>
    <row r="5098" spans="1:22" x14ac:dyDescent="0.2">
      <c r="A5098" s="9" t="str">
        <f t="shared" si="4878"/>
        <v>Israel</v>
      </c>
      <c r="H5098" s="34">
        <f t="shared" ref="H5098:V5098" si="4915">(H3455-$D$2609)/$N$2610</f>
        <v>46.146071288108828</v>
      </c>
      <c r="I5098" s="34">
        <f t="shared" si="4915"/>
        <v>46.266441478026429</v>
      </c>
      <c r="J5098" s="34">
        <f t="shared" si="4915"/>
        <v>46.385315065249394</v>
      </c>
      <c r="K5098" s="34">
        <f t="shared" si="4915"/>
        <v>46.502710657537882</v>
      </c>
      <c r="L5098" s="34">
        <f t="shared" si="4915"/>
        <v>46.618646631295583</v>
      </c>
      <c r="M5098" s="34">
        <f t="shared" si="4915"/>
        <v>46.733141134446235</v>
      </c>
      <c r="N5098" s="34">
        <f t="shared" si="4915"/>
        <v>46.846212089274381</v>
      </c>
      <c r="O5098" s="34">
        <f t="shared" si="4915"/>
        <v>46.957877195230829</v>
      </c>
      <c r="P5098" s="34">
        <f t="shared" si="4915"/>
        <v>47.068153931703215</v>
      </c>
      <c r="Q5098" s="34">
        <f t="shared" si="4915"/>
        <v>47.177059560752127</v>
      </c>
      <c r="R5098" s="34">
        <f t="shared" si="4915"/>
        <v>47.2846111298132</v>
      </c>
      <c r="S5098" s="34">
        <f t="shared" si="4915"/>
        <v>47.390825474365613</v>
      </c>
      <c r="T5098" s="34">
        <f t="shared" si="4915"/>
        <v>47.49571922056743</v>
      </c>
      <c r="U5098" s="34">
        <f t="shared" si="4915"/>
        <v>47.599308787858135</v>
      </c>
      <c r="V5098" s="34">
        <f t="shared" si="4915"/>
        <v>47.701610391528853</v>
      </c>
    </row>
    <row r="5099" spans="1:22" x14ac:dyDescent="0.2">
      <c r="A5099" s="9" t="str">
        <f t="shared" si="4878"/>
        <v>Italy</v>
      </c>
      <c r="H5099" s="34">
        <f t="shared" ref="H5099:V5099" si="4916">(H3456-$D$2609)/$N$2610</f>
        <v>51.223634512417377</v>
      </c>
      <c r="I5099" s="34">
        <f t="shared" si="4916"/>
        <v>51.281170277040147</v>
      </c>
      <c r="J5099" s="34">
        <f t="shared" si="4916"/>
        <v>51.337990680322768</v>
      </c>
      <c r="K5099" s="34">
        <f t="shared" si="4916"/>
        <v>51.39410461659125</v>
      </c>
      <c r="L5099" s="34">
        <f t="shared" si="4916"/>
        <v>51.449520869585463</v>
      </c>
      <c r="M5099" s="34">
        <f t="shared" si="4916"/>
        <v>51.504248113834109</v>
      </c>
      <c r="N5099" s="34">
        <f t="shared" si="4916"/>
        <v>51.558294916012599</v>
      </c>
      <c r="O5099" s="34">
        <f t="shared" si="4916"/>
        <v>51.611669736284</v>
      </c>
      <c r="P5099" s="34">
        <f t="shared" si="4916"/>
        <v>51.664380929623363</v>
      </c>
      <c r="Q5099" s="34">
        <f t="shared" si="4916"/>
        <v>51.716436747125535</v>
      </c>
      <c r="R5099" s="34">
        <f t="shared" si="4916"/>
        <v>51.76784533729677</v>
      </c>
      <c r="S5099" s="34">
        <f t="shared" si="4916"/>
        <v>51.818614747330209</v>
      </c>
      <c r="T5099" s="34">
        <f t="shared" si="4916"/>
        <v>51.868752924365566</v>
      </c>
      <c r="U5099" s="34">
        <f t="shared" si="4916"/>
        <v>51.918267716733119</v>
      </c>
      <c r="V5099" s="34">
        <f t="shared" si="4916"/>
        <v>51.96716687518223</v>
      </c>
    </row>
    <row r="5100" spans="1:22" x14ac:dyDescent="0.2">
      <c r="A5100" s="9" t="str">
        <f t="shared" si="4878"/>
        <v>Jamaica</v>
      </c>
      <c r="H5100" s="34">
        <f t="shared" ref="H5100:V5100" si="4917">(H3457-$D$2609)/$N$2610</f>
        <v>33.677678116351487</v>
      </c>
      <c r="I5100" s="34">
        <f t="shared" si="4917"/>
        <v>33.956013628423591</v>
      </c>
      <c r="J5100" s="34">
        <f t="shared" si="4917"/>
        <v>34.230888502295606</v>
      </c>
      <c r="K5100" s="34">
        <f t="shared" si="4917"/>
        <v>34.502345765235802</v>
      </c>
      <c r="L5100" s="34">
        <f t="shared" si="4917"/>
        <v>34.770427909540111</v>
      </c>
      <c r="M5100" s="34">
        <f t="shared" si="4917"/>
        <v>35.035176899183568</v>
      </c>
      <c r="N5100" s="34">
        <f t="shared" si="4917"/>
        <v>35.296634176389126</v>
      </c>
      <c r="O5100" s="34">
        <f t="shared" si="4917"/>
        <v>35.554840668114764</v>
      </c>
      <c r="P5100" s="34">
        <f t="shared" si="4917"/>
        <v>35.80983679245994</v>
      </c>
      <c r="Q5100" s="34">
        <f t="shared" si="4917"/>
        <v>36.06166246499243</v>
      </c>
      <c r="R5100" s="34">
        <f t="shared" si="4917"/>
        <v>36.310357104996434</v>
      </c>
      <c r="S5100" s="34">
        <f t="shared" si="4917"/>
        <v>36.555959641643049</v>
      </c>
      <c r="T5100" s="34">
        <f t="shared" si="4917"/>
        <v>36.798508520084027</v>
      </c>
      <c r="U5100" s="34">
        <f t="shared" si="4917"/>
        <v>37.038041707469723</v>
      </c>
      <c r="V5100" s="34">
        <f t="shared" si="4917"/>
        <v>37.27459669889226</v>
      </c>
    </row>
    <row r="5101" spans="1:22" x14ac:dyDescent="0.2">
      <c r="A5101" s="9" t="str">
        <f t="shared" si="4878"/>
        <v>Japan</v>
      </c>
      <c r="H5101" s="34">
        <f t="shared" ref="H5101:V5101" si="4918">(H3458-$D$2609)/$N$2610</f>
        <v>54.579390203219624</v>
      </c>
      <c r="I5101" s="34">
        <f t="shared" si="4918"/>
        <v>54.59466511470886</v>
      </c>
      <c r="J5101" s="34">
        <f t="shared" si="4918"/>
        <v>54.609750108131919</v>
      </c>
      <c r="K5101" s="34">
        <f t="shared" si="4918"/>
        <v>54.624647544803409</v>
      </c>
      <c r="L5101" s="34">
        <f t="shared" si="4918"/>
        <v>54.63935975667895</v>
      </c>
      <c r="M5101" s="34">
        <f t="shared" si="4918"/>
        <v>54.653889046720174</v>
      </c>
      <c r="N5101" s="34">
        <f t="shared" si="4918"/>
        <v>54.668237689255221</v>
      </c>
      <c r="O5101" s="34">
        <f t="shared" si="4918"/>
        <v>54.682407930334755</v>
      </c>
      <c r="P5101" s="34">
        <f t="shared" si="4918"/>
        <v>54.696401988083522</v>
      </c>
      <c r="Q5101" s="34">
        <f t="shared" si="4918"/>
        <v>54.710222053047616</v>
      </c>
      <c r="R5101" s="34">
        <f t="shared" si="4918"/>
        <v>54.723870288537327</v>
      </c>
      <c r="S5101" s="34">
        <f t="shared" si="4918"/>
        <v>54.737348830965779</v>
      </c>
      <c r="T5101" s="34">
        <f t="shared" si="4918"/>
        <v>54.750659790183363</v>
      </c>
      <c r="U5101" s="34">
        <f t="shared" si="4918"/>
        <v>54.763805249808016</v>
      </c>
      <c r="V5101" s="34">
        <f t="shared" si="4918"/>
        <v>54.776787267551335</v>
      </c>
    </row>
    <row r="5102" spans="1:22" x14ac:dyDescent="0.2">
      <c r="A5102" s="9" t="str">
        <f t="shared" si="4878"/>
        <v>Jordan</v>
      </c>
      <c r="H5102" s="34">
        <f t="shared" ref="H5102:V5102" si="4919">(H3459-$D$2609)/$N$2610</f>
        <v>33.806513449496457</v>
      </c>
      <c r="I5102" s="34">
        <f t="shared" si="4919"/>
        <v>34.081388323368472</v>
      </c>
      <c r="J5102" s="34">
        <f t="shared" si="4919"/>
        <v>34.352845586308668</v>
      </c>
      <c r="K5102" s="34">
        <f t="shared" si="4919"/>
        <v>34.620927730612976</v>
      </c>
      <c r="L5102" s="34">
        <f t="shared" si="4919"/>
        <v>34.885676720256434</v>
      </c>
      <c r="M5102" s="34">
        <f t="shared" si="4919"/>
        <v>35.147133997461992</v>
      </c>
      <c r="N5102" s="34">
        <f t="shared" si="4919"/>
        <v>35.40534048918763</v>
      </c>
      <c r="O5102" s="34">
        <f t="shared" si="4919"/>
        <v>35.660336613532813</v>
      </c>
      <c r="P5102" s="34">
        <f t="shared" si="4919"/>
        <v>35.912162286065296</v>
      </c>
      <c r="Q5102" s="34">
        <f t="shared" si="4919"/>
        <v>36.1608569260693</v>
      </c>
      <c r="R5102" s="34">
        <f t="shared" si="4919"/>
        <v>36.406459462715915</v>
      </c>
      <c r="S5102" s="34">
        <f t="shared" si="4919"/>
        <v>36.6490083411569</v>
      </c>
      <c r="T5102" s="34">
        <f t="shared" si="4919"/>
        <v>36.888541528542596</v>
      </c>
      <c r="U5102" s="34">
        <f t="shared" si="4919"/>
        <v>37.125096519965126</v>
      </c>
      <c r="V5102" s="34">
        <f t="shared" si="4919"/>
        <v>37.35871034432764</v>
      </c>
    </row>
    <row r="5103" spans="1:22" x14ac:dyDescent="0.2">
      <c r="A5103" s="9" t="str">
        <f t="shared" si="4878"/>
        <v>Kazakhstan</v>
      </c>
      <c r="H5103" s="34">
        <f t="shared" ref="H5103:V5103" si="4920">(H3460-$D$2609)/$N$2610</f>
        <v>50.384791416809982</v>
      </c>
      <c r="I5103" s="34">
        <f t="shared" si="4920"/>
        <v>50.452489191489931</v>
      </c>
      <c r="J5103" s="34">
        <f t="shared" si="4920"/>
        <v>50.519345257171366</v>
      </c>
      <c r="K5103" s="34">
        <f t="shared" si="4920"/>
        <v>50.585370079102816</v>
      </c>
      <c r="L5103" s="34">
        <f t="shared" si="4920"/>
        <v>50.65057399241492</v>
      </c>
      <c r="M5103" s="34">
        <f t="shared" si="4920"/>
        <v>50.714967203738176</v>
      </c>
      <c r="N5103" s="34">
        <f t="shared" si="4920"/>
        <v>50.778559792800642</v>
      </c>
      <c r="O5103" s="34">
        <f t="shared" si="4920"/>
        <v>50.841361714005778</v>
      </c>
      <c r="P5103" s="34">
        <f t="shared" si="4920"/>
        <v>50.903382797990595</v>
      </c>
      <c r="Q5103" s="34">
        <f t="shared" si="4920"/>
        <v>50.96463275316453</v>
      </c>
      <c r="R5103" s="34">
        <f t="shared" si="4920"/>
        <v>51.02512116722913</v>
      </c>
      <c r="S5103" s="34">
        <f t="shared" si="4920"/>
        <v>51.084857508678866</v>
      </c>
      <c r="T5103" s="34">
        <f t="shared" si="4920"/>
        <v>51.143851128283238</v>
      </c>
      <c r="U5103" s="34">
        <f t="shared" si="4920"/>
        <v>51.202111260550524</v>
      </c>
      <c r="V5103" s="34">
        <f t="shared" si="4920"/>
        <v>51.259647025173294</v>
      </c>
    </row>
    <row r="5104" spans="1:22" x14ac:dyDescent="0.2">
      <c r="A5104" s="9" t="str">
        <f t="shared" si="4878"/>
        <v>Kenya</v>
      </c>
      <c r="H5104" s="34">
        <f t="shared" ref="H5104:V5104" si="4921">(H3461-$D$2609)/$N$2610</f>
        <v>28.182648240606202</v>
      </c>
      <c r="I5104" s="34">
        <f t="shared" si="4921"/>
        <v>28.526950151663051</v>
      </c>
      <c r="J5104" s="34">
        <f t="shared" si="4921"/>
        <v>28.866971242292429</v>
      </c>
      <c r="K5104" s="34">
        <f t="shared" si="4921"/>
        <v>29.202764737361647</v>
      </c>
      <c r="L5104" s="34">
        <f t="shared" si="4921"/>
        <v>29.534383199975501</v>
      </c>
      <c r="M5104" s="34">
        <f t="shared" si="4921"/>
        <v>29.861878539704193</v>
      </c>
      <c r="N5104" s="34">
        <f t="shared" si="4921"/>
        <v>30.185302020708924</v>
      </c>
      <c r="O5104" s="34">
        <f t="shared" si="4921"/>
        <v>30.504704269766499</v>
      </c>
      <c r="P5104" s="34">
        <f t="shared" si="4921"/>
        <v>30.820135284194123</v>
      </c>
      <c r="Q5104" s="34">
        <f t="shared" si="4921"/>
        <v>31.1316444396757</v>
      </c>
      <c r="R5104" s="34">
        <f t="shared" si="4921"/>
        <v>31.439280497990787</v>
      </c>
      <c r="S5104" s="34">
        <f t="shared" si="4921"/>
        <v>31.74309161464749</v>
      </c>
      <c r="T5104" s="34">
        <f t="shared" si="4921"/>
        <v>32.043125346420425</v>
      </c>
      <c r="U5104" s="34">
        <f t="shared" si="4921"/>
        <v>32.339428658794986</v>
      </c>
      <c r="V5104" s="34">
        <f t="shared" si="4921"/>
        <v>32.632047933319022</v>
      </c>
    </row>
    <row r="5105" spans="1:22" x14ac:dyDescent="0.2">
      <c r="A5105" s="9" t="str">
        <f t="shared" si="4878"/>
        <v>Kiribati</v>
      </c>
      <c r="H5105" s="34">
        <f t="shared" ref="H5105:V5105" si="4922">(H3462-$D$2609)/$N$2610</f>
        <v>34.025041163929991</v>
      </c>
      <c r="I5105" s="34">
        <f t="shared" si="4922"/>
        <v>34.296498426870187</v>
      </c>
      <c r="J5105" s="34">
        <f t="shared" si="4922"/>
        <v>34.564580571174496</v>
      </c>
      <c r="K5105" s="34">
        <f t="shared" si="4922"/>
        <v>34.829329560817953</v>
      </c>
      <c r="L5105" s="34">
        <f t="shared" si="4922"/>
        <v>35.090786838023519</v>
      </c>
      <c r="M5105" s="34">
        <f t="shared" si="4922"/>
        <v>35.348993329749149</v>
      </c>
      <c r="N5105" s="34">
        <f t="shared" si="4922"/>
        <v>35.603989454094332</v>
      </c>
      <c r="O5105" s="34">
        <f t="shared" si="4922"/>
        <v>35.855815126626815</v>
      </c>
      <c r="P5105" s="34">
        <f t="shared" si="4922"/>
        <v>36.104509766630819</v>
      </c>
      <c r="Q5105" s="34">
        <f t="shared" si="4922"/>
        <v>36.350112303277442</v>
      </c>
      <c r="R5105" s="34">
        <f t="shared" si="4922"/>
        <v>36.59266118171842</v>
      </c>
      <c r="S5105" s="34">
        <f t="shared" si="4922"/>
        <v>36.832194369104116</v>
      </c>
      <c r="T5105" s="34">
        <f t="shared" si="4922"/>
        <v>37.068749360526645</v>
      </c>
      <c r="U5105" s="34">
        <f t="shared" si="4922"/>
        <v>37.30236318488916</v>
      </c>
      <c r="V5105" s="34">
        <f t="shared" si="4922"/>
        <v>37.533072410702104</v>
      </c>
    </row>
    <row r="5106" spans="1:22" x14ac:dyDescent="0.2">
      <c r="A5106" s="9" t="str">
        <f t="shared" si="4878"/>
        <v>Kuwait</v>
      </c>
      <c r="H5106" s="34">
        <f t="shared" ref="H5106:V5106" si="4923">(H3463-$D$2609)/$N$2610</f>
        <v>34.263077563413205</v>
      </c>
      <c r="I5106" s="34">
        <f t="shared" si="4923"/>
        <v>34.531159707717514</v>
      </c>
      <c r="J5106" s="34">
        <f t="shared" si="4923"/>
        <v>34.795908697360971</v>
      </c>
      <c r="K5106" s="34">
        <f t="shared" si="4923"/>
        <v>35.05736597456653</v>
      </c>
      <c r="L5106" s="34">
        <f t="shared" si="4923"/>
        <v>35.315572466292167</v>
      </c>
      <c r="M5106" s="34">
        <f t="shared" si="4923"/>
        <v>35.570568590637343</v>
      </c>
      <c r="N5106" s="34">
        <f t="shared" si="4923"/>
        <v>35.822394263169834</v>
      </c>
      <c r="O5106" s="34">
        <f t="shared" si="4923"/>
        <v>36.071088903173838</v>
      </c>
      <c r="P5106" s="34">
        <f t="shared" si="4923"/>
        <v>36.316691439820453</v>
      </c>
      <c r="Q5106" s="34">
        <f t="shared" si="4923"/>
        <v>36.559240318261431</v>
      </c>
      <c r="R5106" s="34">
        <f t="shared" si="4923"/>
        <v>36.798773505647127</v>
      </c>
      <c r="S5106" s="34">
        <f t="shared" si="4923"/>
        <v>37.035328497069663</v>
      </c>
      <c r="T5106" s="34">
        <f t="shared" si="4923"/>
        <v>37.268942321432178</v>
      </c>
      <c r="U5106" s="34">
        <f t="shared" si="4923"/>
        <v>37.499651547245115</v>
      </c>
      <c r="V5106" s="34">
        <f t="shared" si="4923"/>
        <v>37.727492288350454</v>
      </c>
    </row>
    <row r="5107" spans="1:22" x14ac:dyDescent="0.2">
      <c r="A5107" s="9" t="str">
        <f t="shared" si="4878"/>
        <v>Kyrgyzstan</v>
      </c>
      <c r="H5107" s="34">
        <f t="shared" ref="H5107:V5107" si="4924">(H3464-$D$2609)/$N$2610</f>
        <v>32.760995323601719</v>
      </c>
      <c r="I5107" s="34">
        <f t="shared" si="4924"/>
        <v>33.049976365145845</v>
      </c>
      <c r="J5107" s="34">
        <f t="shared" si="4924"/>
        <v>33.335364409073435</v>
      </c>
      <c r="K5107" s="34">
        <f t="shared" si="4924"/>
        <v>33.617204128321525</v>
      </c>
      <c r="L5107" s="34">
        <f t="shared" si="4924"/>
        <v>33.895539640393629</v>
      </c>
      <c r="M5107" s="34">
        <f t="shared" si="4924"/>
        <v>34.170414514265644</v>
      </c>
      <c r="N5107" s="34">
        <f t="shared" si="4924"/>
        <v>34.44187177720584</v>
      </c>
      <c r="O5107" s="34">
        <f t="shared" si="4924"/>
        <v>34.709953921510149</v>
      </c>
      <c r="P5107" s="34">
        <f t="shared" si="4924"/>
        <v>34.974702911153607</v>
      </c>
      <c r="Q5107" s="34">
        <f t="shared" si="4924"/>
        <v>35.236160188359165</v>
      </c>
      <c r="R5107" s="34">
        <f t="shared" si="4924"/>
        <v>35.494366680084802</v>
      </c>
      <c r="S5107" s="34">
        <f t="shared" si="4924"/>
        <v>35.749362804429978</v>
      </c>
      <c r="T5107" s="34">
        <f t="shared" si="4924"/>
        <v>36.001188476962469</v>
      </c>
      <c r="U5107" s="34">
        <f t="shared" si="4924"/>
        <v>36.249883116966473</v>
      </c>
      <c r="V5107" s="34">
        <f t="shared" si="4924"/>
        <v>36.495485653613088</v>
      </c>
    </row>
    <row r="5108" spans="1:22" x14ac:dyDescent="0.2">
      <c r="A5108" s="9" t="str">
        <f t="shared" si="4878"/>
        <v>Lao People's Democratic Republic</v>
      </c>
      <c r="H5108" s="34">
        <f t="shared" ref="H5108:V5108" si="4925">(H3465-$D$2609)/$N$2610</f>
        <v>35.548016348953844</v>
      </c>
      <c r="I5108" s="34">
        <f t="shared" si="4925"/>
        <v>35.803012473299027</v>
      </c>
      <c r="J5108" s="34">
        <f t="shared" si="4925"/>
        <v>36.054838145831511</v>
      </c>
      <c r="K5108" s="34">
        <f t="shared" si="4925"/>
        <v>36.303532785835515</v>
      </c>
      <c r="L5108" s="34">
        <f t="shared" si="4925"/>
        <v>36.54913532248213</v>
      </c>
      <c r="M5108" s="34">
        <f t="shared" si="4925"/>
        <v>36.791684200923115</v>
      </c>
      <c r="N5108" s="34">
        <f t="shared" si="4925"/>
        <v>37.031217388308811</v>
      </c>
      <c r="O5108" s="34">
        <f t="shared" si="4925"/>
        <v>37.26777237973134</v>
      </c>
      <c r="P5108" s="34">
        <f t="shared" si="4925"/>
        <v>37.501386204093855</v>
      </c>
      <c r="Q5108" s="34">
        <f t="shared" si="4925"/>
        <v>37.732095429906799</v>
      </c>
      <c r="R5108" s="34">
        <f t="shared" si="4925"/>
        <v>37.959936171012131</v>
      </c>
      <c r="S5108" s="34">
        <f t="shared" si="4925"/>
        <v>38.184944092236385</v>
      </c>
      <c r="T5108" s="34">
        <f t="shared" si="4925"/>
        <v>38.407154414973427</v>
      </c>
      <c r="U5108" s="34">
        <f t="shared" si="4925"/>
        <v>38.626601922697759</v>
      </c>
      <c r="V5108" s="34">
        <f t="shared" si="4925"/>
        <v>38.843320966409394</v>
      </c>
    </row>
    <row r="5109" spans="1:22" x14ac:dyDescent="0.2">
      <c r="A5109" s="9" t="str">
        <f t="shared" si="4878"/>
        <v>Latvia</v>
      </c>
      <c r="H5109" s="34">
        <f t="shared" ref="H5109:V5109" si="4926">(H3466-$D$2609)/$N$2610</f>
        <v>52.109869410841007</v>
      </c>
      <c r="I5109" s="34">
        <f t="shared" si="4926"/>
        <v>52.156381631640436</v>
      </c>
      <c r="J5109" s="34">
        <f t="shared" si="4926"/>
        <v>52.202315550494589</v>
      </c>
      <c r="K5109" s="34">
        <f t="shared" si="4926"/>
        <v>52.247678357624316</v>
      </c>
      <c r="L5109" s="34">
        <f t="shared" si="4926"/>
        <v>52.292477153852069</v>
      </c>
      <c r="M5109" s="34">
        <f t="shared" si="4926"/>
        <v>52.336718951713387</v>
      </c>
      <c r="N5109" s="34">
        <f t="shared" si="4926"/>
        <v>52.380410676554625</v>
      </c>
      <c r="O5109" s="34">
        <f t="shared" si="4926"/>
        <v>52.423559167617007</v>
      </c>
      <c r="P5109" s="34">
        <f t="shared" si="4926"/>
        <v>52.466171179107185</v>
      </c>
      <c r="Q5109" s="34">
        <f t="shared" si="4926"/>
        <v>52.508253381254505</v>
      </c>
      <c r="R5109" s="34">
        <f t="shared" si="4926"/>
        <v>52.549812361355123</v>
      </c>
      <c r="S5109" s="34">
        <f t="shared" si="4926"/>
        <v>52.590854624803157</v>
      </c>
      <c r="T5109" s="34">
        <f t="shared" si="4926"/>
        <v>52.631386596108982</v>
      </c>
      <c r="U5109" s="34">
        <f t="shared" si="4926"/>
        <v>52.671414619904901</v>
      </c>
      <c r="V5109" s="34">
        <f t="shared" si="4926"/>
        <v>52.710944961938296</v>
      </c>
    </row>
    <row r="5110" spans="1:22" x14ac:dyDescent="0.2">
      <c r="A5110" s="9" t="str">
        <f t="shared" si="4878"/>
        <v>Lebanon</v>
      </c>
      <c r="H5110" s="34">
        <f t="shared" ref="H5110:V5110" si="4927">(H3467-$D$2609)/$N$2610</f>
        <v>37.993575905139359</v>
      </c>
      <c r="I5110" s="34">
        <f t="shared" si="4927"/>
        <v>38.215786227876393</v>
      </c>
      <c r="J5110" s="34">
        <f t="shared" si="4927"/>
        <v>38.435233735600733</v>
      </c>
      <c r="K5110" s="34">
        <f t="shared" si="4927"/>
        <v>38.651952779312367</v>
      </c>
      <c r="L5110" s="34">
        <f t="shared" si="4927"/>
        <v>38.865977282913853</v>
      </c>
      <c r="M5110" s="34">
        <f t="shared" si="4927"/>
        <v>39.077340748520555</v>
      </c>
      <c r="N5110" s="34">
        <f t="shared" si="4927"/>
        <v>39.286076261704885</v>
      </c>
      <c r="O5110" s="34">
        <f t="shared" si="4927"/>
        <v>39.49221649667529</v>
      </c>
      <c r="P5110" s="34">
        <f t="shared" si="4927"/>
        <v>39.695793721390892</v>
      </c>
      <c r="Q5110" s="34">
        <f t="shared" si="4927"/>
        <v>39.896839802612533</v>
      </c>
      <c r="R5110" s="34">
        <f t="shared" si="4927"/>
        <v>40.095386210890986</v>
      </c>
      <c r="S5110" s="34">
        <f t="shared" si="4927"/>
        <v>40.291464025493177</v>
      </c>
      <c r="T5110" s="34">
        <f t="shared" si="4927"/>
        <v>40.485103939267141</v>
      </c>
      <c r="U5110" s="34">
        <f t="shared" si="4927"/>
        <v>40.676336263446522</v>
      </c>
      <c r="V5110" s="34">
        <f t="shared" si="4927"/>
        <v>40.865190932395272</v>
      </c>
    </row>
    <row r="5111" spans="1:22" x14ac:dyDescent="0.2">
      <c r="A5111" s="9" t="str">
        <f t="shared" si="4878"/>
        <v>Lesotho</v>
      </c>
      <c r="H5111" s="34">
        <f t="shared" ref="H5111:V5111" si="4928">(H3468-$D$2609)/$N$2610</f>
        <v>20.566180612414893</v>
      </c>
      <c r="I5111" s="34">
        <f t="shared" si="4928"/>
        <v>21.008372710904066</v>
      </c>
      <c r="J5111" s="34">
        <f t="shared" si="4928"/>
        <v>21.445066887635356</v>
      </c>
      <c r="K5111" s="34">
        <f t="shared" si="4928"/>
        <v>21.876331500102616</v>
      </c>
      <c r="L5111" s="34">
        <f t="shared" si="4928"/>
        <v>22.302234055888203</v>
      </c>
      <c r="M5111" s="34">
        <f t="shared" si="4928"/>
        <v>22.722841223230187</v>
      </c>
      <c r="N5111" s="34">
        <f t="shared" si="4928"/>
        <v>23.138218841458219</v>
      </c>
      <c r="O5111" s="34">
        <f t="shared" si="4928"/>
        <v>23.548431931299618</v>
      </c>
      <c r="P5111" s="34">
        <f t="shared" si="4928"/>
        <v>23.953544705057322</v>
      </c>
      <c r="Q5111" s="34">
        <f t="shared" si="4928"/>
        <v>24.353620576661307</v>
      </c>
      <c r="R5111" s="34">
        <f t="shared" si="4928"/>
        <v>24.748722171595016</v>
      </c>
      <c r="S5111" s="34">
        <f t="shared" si="4928"/>
        <v>25.138911336698381</v>
      </c>
      <c r="T5111" s="34">
        <f t="shared" si="4928"/>
        <v>25.524249149848963</v>
      </c>
      <c r="U5111" s="34">
        <f t="shared" si="4928"/>
        <v>25.904795929522699</v>
      </c>
      <c r="V5111" s="34">
        <f t="shared" si="4928"/>
        <v>26.280611244235832</v>
      </c>
    </row>
    <row r="5112" spans="1:22" x14ac:dyDescent="0.2">
      <c r="A5112" s="9" t="str">
        <f t="shared" si="4878"/>
        <v>Liberia</v>
      </c>
      <c r="H5112" s="34">
        <f t="shared" ref="H5112:V5112" si="4929">(H3469-$D$2609)/$N$2610</f>
        <v>15.745988280648943</v>
      </c>
      <c r="I5112" s="34">
        <f t="shared" si="4929"/>
        <v>16.247114066431479</v>
      </c>
      <c r="J5112" s="34">
        <f t="shared" si="4929"/>
        <v>16.742009188277454</v>
      </c>
      <c r="K5112" s="34">
        <f t="shared" si="4929"/>
        <v>17.230751114108479</v>
      </c>
      <c r="L5112" s="34">
        <f t="shared" si="4929"/>
        <v>17.713416348661667</v>
      </c>
      <c r="M5112" s="34">
        <f t="shared" si="4929"/>
        <v>18.190080445465249</v>
      </c>
      <c r="N5112" s="34">
        <f t="shared" si="4929"/>
        <v>18.660818018665232</v>
      </c>
      <c r="O5112" s="34">
        <f t="shared" si="4929"/>
        <v>19.125702754705099</v>
      </c>
      <c r="P5112" s="34">
        <f t="shared" si="4929"/>
        <v>19.584807423860209</v>
      </c>
      <c r="Q5112" s="34">
        <f t="shared" si="4929"/>
        <v>20.038203891628818</v>
      </c>
      <c r="R5112" s="34">
        <f t="shared" si="4929"/>
        <v>20.48596312998151</v>
      </c>
      <c r="S5112" s="34">
        <f t="shared" si="4929"/>
        <v>20.928155228470679</v>
      </c>
      <c r="T5112" s="34">
        <f t="shared" si="4929"/>
        <v>21.364849405201966</v>
      </c>
      <c r="U5112" s="34">
        <f t="shared" si="4929"/>
        <v>21.796114017669225</v>
      </c>
      <c r="V5112" s="34">
        <f t="shared" si="4929"/>
        <v>22.222016573454813</v>
      </c>
    </row>
    <row r="5113" spans="1:22" x14ac:dyDescent="0.2">
      <c r="A5113" s="9" t="str">
        <f t="shared" si="4878"/>
        <v>Libya</v>
      </c>
      <c r="H5113" s="34">
        <f t="shared" ref="H5113:V5113" si="4930">(H3470-$D$2609)/$N$2610</f>
        <v>34.805188891261572</v>
      </c>
      <c r="I5113" s="34">
        <f t="shared" si="4930"/>
        <v>35.06664616846713</v>
      </c>
      <c r="J5113" s="34">
        <f t="shared" si="4930"/>
        <v>35.324852660192768</v>
      </c>
      <c r="K5113" s="34">
        <f t="shared" si="4930"/>
        <v>35.579848784537944</v>
      </c>
      <c r="L5113" s="34">
        <f t="shared" si="4930"/>
        <v>35.831674457070434</v>
      </c>
      <c r="M5113" s="34">
        <f t="shared" si="4930"/>
        <v>36.080369097074431</v>
      </c>
      <c r="N5113" s="34">
        <f t="shared" si="4930"/>
        <v>36.325971633721053</v>
      </c>
      <c r="O5113" s="34">
        <f t="shared" si="4930"/>
        <v>36.568520512162031</v>
      </c>
      <c r="P5113" s="34">
        <f t="shared" si="4930"/>
        <v>36.808053699547727</v>
      </c>
      <c r="Q5113" s="34">
        <f t="shared" si="4930"/>
        <v>37.044608690970257</v>
      </c>
      <c r="R5113" s="34">
        <f t="shared" si="4930"/>
        <v>37.278222515332779</v>
      </c>
      <c r="S5113" s="34">
        <f t="shared" si="4930"/>
        <v>37.508931741145716</v>
      </c>
      <c r="T5113" s="34">
        <f t="shared" si="4930"/>
        <v>37.736772482251048</v>
      </c>
      <c r="U5113" s="34">
        <f t="shared" si="4930"/>
        <v>37.961780403475309</v>
      </c>
      <c r="V5113" s="34">
        <f t="shared" si="4930"/>
        <v>38.183990726212343</v>
      </c>
    </row>
    <row r="5114" spans="1:22" x14ac:dyDescent="0.2">
      <c r="A5114" s="9" t="str">
        <f t="shared" si="4878"/>
        <v>Liechtenstein</v>
      </c>
      <c r="H5114" s="34">
        <f t="shared" ref="H5114:V5114" si="4931">(H3471-$D$2609)/$N$2610</f>
        <v>52.442175440371742</v>
      </c>
      <c r="I5114" s="34">
        <f t="shared" si="4931"/>
        <v>52.484257642519061</v>
      </c>
      <c r="J5114" s="34">
        <f t="shared" si="4931"/>
        <v>52.525816622619679</v>
      </c>
      <c r="K5114" s="34">
        <f t="shared" si="4931"/>
        <v>52.566858886067713</v>
      </c>
      <c r="L5114" s="34">
        <f t="shared" si="4931"/>
        <v>52.607390857373538</v>
      </c>
      <c r="M5114" s="34">
        <f t="shared" si="4931"/>
        <v>52.647418881169465</v>
      </c>
      <c r="N5114" s="34">
        <f t="shared" si="4931"/>
        <v>52.686949223202859</v>
      </c>
      <c r="O5114" s="34">
        <f t="shared" si="4931"/>
        <v>52.725988071316969</v>
      </c>
      <c r="P5114" s="34">
        <f t="shared" si="4931"/>
        <v>52.764541536419529</v>
      </c>
      <c r="Q5114" s="34">
        <f t="shared" si="4931"/>
        <v>52.802615653439318</v>
      </c>
      <c r="R5114" s="34">
        <f t="shared" si="4931"/>
        <v>52.840216382270825</v>
      </c>
      <c r="S5114" s="34">
        <f t="shared" si="4931"/>
        <v>52.877349608707192</v>
      </c>
      <c r="T5114" s="34">
        <f t="shared" si="4931"/>
        <v>52.914021145361531</v>
      </c>
      <c r="U5114" s="34">
        <f t="shared" si="4931"/>
        <v>52.950236732576798</v>
      </c>
      <c r="V5114" s="34">
        <f t="shared" si="4931"/>
        <v>52.986002039324362</v>
      </c>
    </row>
    <row r="5115" spans="1:22" x14ac:dyDescent="0.2">
      <c r="A5115" s="9" t="str">
        <f t="shared" si="4878"/>
        <v>Lithuania</v>
      </c>
      <c r="H5115" s="34">
        <f t="shared" ref="H5115:V5115" si="4932">(H3472-$D$2609)/$N$2610</f>
        <v>49.579201580405588</v>
      </c>
      <c r="I5115" s="34">
        <f t="shared" si="4932"/>
        <v>49.656887756086128</v>
      </c>
      <c r="J5115" s="34">
        <f t="shared" si="4932"/>
        <v>49.733608033649048</v>
      </c>
      <c r="K5115" s="34">
        <f t="shared" si="4932"/>
        <v>49.809374422427595</v>
      </c>
      <c r="L5115" s="34">
        <f t="shared" si="4932"/>
        <v>49.884198782439</v>
      </c>
      <c r="M5115" s="34">
        <f t="shared" si="4932"/>
        <v>49.958092826240936</v>
      </c>
      <c r="N5115" s="34">
        <f t="shared" si="4932"/>
        <v>50.031068120764935</v>
      </c>
      <c r="O5115" s="34">
        <f t="shared" si="4932"/>
        <v>50.103136089127005</v>
      </c>
      <c r="P5115" s="34">
        <f t="shared" si="4932"/>
        <v>50.174308012415786</v>
      </c>
      <c r="Q5115" s="34">
        <f t="shared" si="4932"/>
        <v>50.244595031458338</v>
      </c>
      <c r="R5115" s="34">
        <f t="shared" si="4932"/>
        <v>50.31400814856412</v>
      </c>
      <c r="S5115" s="34">
        <f t="shared" si="4932"/>
        <v>50.382558229247238</v>
      </c>
      <c r="T5115" s="34">
        <f t="shared" si="4932"/>
        <v>50.450256003927187</v>
      </c>
      <c r="U5115" s="34">
        <f t="shared" si="4932"/>
        <v>50.517112069608615</v>
      </c>
      <c r="V5115" s="34">
        <f t="shared" si="4932"/>
        <v>50.583136891540072</v>
      </c>
    </row>
    <row r="5116" spans="1:22" x14ac:dyDescent="0.2">
      <c r="A5116" s="9" t="str">
        <f t="shared" si="4878"/>
        <v>Luxembourg</v>
      </c>
      <c r="H5116" s="34">
        <f t="shared" ref="H5116:V5116" si="4933">(H3473-$D$2609)/$N$2610</f>
        <v>53.792596900700715</v>
      </c>
      <c r="I5116" s="34">
        <f t="shared" si="4933"/>
        <v>53.817792331687691</v>
      </c>
      <c r="J5116" s="34">
        <f t="shared" si="4933"/>
        <v>53.842674499482733</v>
      </c>
      <c r="K5116" s="34">
        <f t="shared" si="4933"/>
        <v>53.867247298991529</v>
      </c>
      <c r="L5116" s="34">
        <f t="shared" si="4933"/>
        <v>53.891514576693098</v>
      </c>
      <c r="M5116" s="34">
        <f t="shared" si="4933"/>
        <v>53.915480131241907</v>
      </c>
      <c r="N5116" s="34">
        <f t="shared" si="4933"/>
        <v>53.939147714062493</v>
      </c>
      <c r="O5116" s="34">
        <f t="shared" si="4933"/>
        <v>53.962521029936674</v>
      </c>
      <c r="P5116" s="34">
        <f t="shared" si="4933"/>
        <v>53.985603737583496</v>
      </c>
      <c r="Q5116" s="34">
        <f t="shared" si="4933"/>
        <v>54.008399450231899</v>
      </c>
      <c r="R5116" s="34">
        <f t="shared" si="4933"/>
        <v>54.030911736186376</v>
      </c>
      <c r="S5116" s="34">
        <f t="shared" si="4933"/>
        <v>54.053144119385486</v>
      </c>
      <c r="T5116" s="34">
        <f t="shared" si="4933"/>
        <v>54.075100079953486</v>
      </c>
      <c r="U5116" s="34">
        <f t="shared" si="4933"/>
        <v>54.096783054745096</v>
      </c>
      <c r="V5116" s="34">
        <f t="shared" si="4933"/>
        <v>54.118196437883455</v>
      </c>
    </row>
    <row r="5117" spans="1:22" x14ac:dyDescent="0.2">
      <c r="A5117" s="9" t="str">
        <f t="shared" si="4878"/>
        <v>Madagascar</v>
      </c>
      <c r="H5117" s="34">
        <f t="shared" ref="H5117:V5117" si="4934">(H3474-$D$2609)/$N$2610</f>
        <v>21.803309712555965</v>
      </c>
      <c r="I5117" s="34">
        <f t="shared" si="4934"/>
        <v>22.229212268341552</v>
      </c>
      <c r="J5117" s="34">
        <f t="shared" si="4934"/>
        <v>22.649819435683533</v>
      </c>
      <c r="K5117" s="34">
        <f t="shared" si="4934"/>
        <v>23.065197053911568</v>
      </c>
      <c r="L5117" s="34">
        <f t="shared" si="4934"/>
        <v>23.475410143752963</v>
      </c>
      <c r="M5117" s="34">
        <f t="shared" si="4934"/>
        <v>23.880522917510671</v>
      </c>
      <c r="N5117" s="34">
        <f t="shared" si="4934"/>
        <v>24.280598789114656</v>
      </c>
      <c r="O5117" s="34">
        <f t="shared" si="4934"/>
        <v>24.675700384048362</v>
      </c>
      <c r="P5117" s="34">
        <f t="shared" si="4934"/>
        <v>25.065889549151727</v>
      </c>
      <c r="Q5117" s="34">
        <f t="shared" si="4934"/>
        <v>25.451227362302308</v>
      </c>
      <c r="R5117" s="34">
        <f t="shared" si="4934"/>
        <v>25.831774141976048</v>
      </c>
      <c r="S5117" s="34">
        <f t="shared" si="4934"/>
        <v>26.207589456689181</v>
      </c>
      <c r="T5117" s="34">
        <f t="shared" si="4934"/>
        <v>26.57873213432271</v>
      </c>
      <c r="U5117" s="34">
        <f t="shared" si="4934"/>
        <v>26.945260271330998</v>
      </c>
      <c r="V5117" s="34">
        <f t="shared" si="4934"/>
        <v>27.307231241835815</v>
      </c>
    </row>
    <row r="5118" spans="1:22" x14ac:dyDescent="0.2">
      <c r="A5118" s="9" t="str">
        <f t="shared" si="4878"/>
        <v>Malawi</v>
      </c>
      <c r="H5118" s="34">
        <f t="shared" ref="H5118:V5118" si="4935">(H3475-$D$2609)/$N$2610</f>
        <v>17.436123701661447</v>
      </c>
      <c r="I5118" s="34">
        <f t="shared" si="4935"/>
        <v>17.918788936214639</v>
      </c>
      <c r="J5118" s="34">
        <f t="shared" si="4935"/>
        <v>18.395453033018221</v>
      </c>
      <c r="K5118" s="34">
        <f t="shared" si="4935"/>
        <v>18.866190606218204</v>
      </c>
      <c r="L5118" s="34">
        <f t="shared" si="4935"/>
        <v>19.331075342258071</v>
      </c>
      <c r="M5118" s="34">
        <f t="shared" si="4935"/>
        <v>19.790180011413177</v>
      </c>
      <c r="N5118" s="34">
        <f t="shared" si="4935"/>
        <v>20.24357647918179</v>
      </c>
      <c r="O5118" s="34">
        <f t="shared" si="4935"/>
        <v>20.691335717534482</v>
      </c>
      <c r="P5118" s="34">
        <f t="shared" si="4935"/>
        <v>21.133527816023651</v>
      </c>
      <c r="Q5118" s="34">
        <f t="shared" si="4935"/>
        <v>21.570221992754934</v>
      </c>
      <c r="R5118" s="34">
        <f t="shared" si="4935"/>
        <v>22.001486605222198</v>
      </c>
      <c r="S5118" s="34">
        <f t="shared" si="4935"/>
        <v>22.427389161007785</v>
      </c>
      <c r="T5118" s="34">
        <f t="shared" si="4935"/>
        <v>22.847996328349765</v>
      </c>
      <c r="U5118" s="34">
        <f t="shared" si="4935"/>
        <v>23.263373946577804</v>
      </c>
      <c r="V5118" s="34">
        <f t="shared" si="4935"/>
        <v>23.673587036419203</v>
      </c>
    </row>
    <row r="5119" spans="1:22" x14ac:dyDescent="0.2">
      <c r="A5119" s="9" t="str">
        <f t="shared" si="4878"/>
        <v>Malaysia</v>
      </c>
      <c r="H5119" s="34">
        <f t="shared" ref="H5119:V5119" si="4936">(H3476-$D$2609)/$N$2610</f>
        <v>42.337653698936286</v>
      </c>
      <c r="I5119" s="34">
        <f t="shared" si="4936"/>
        <v>42.506396607656875</v>
      </c>
      <c r="J5119" s="34">
        <f t="shared" si="4936"/>
        <v>42.673041479545716</v>
      </c>
      <c r="K5119" s="34">
        <f t="shared" si="4936"/>
        <v>42.83761440019407</v>
      </c>
      <c r="L5119" s="34">
        <f t="shared" si="4936"/>
        <v>43.00014113086236</v>
      </c>
      <c r="M5119" s="34">
        <f t="shared" si="4936"/>
        <v>43.160647112512684</v>
      </c>
      <c r="N5119" s="34">
        <f t="shared" si="4936"/>
        <v>43.319157469791158</v>
      </c>
      <c r="O5119" s="34">
        <f t="shared" si="4936"/>
        <v>43.475697014960787</v>
      </c>
      <c r="P5119" s="34">
        <f t="shared" si="4936"/>
        <v>43.630290251785482</v>
      </c>
      <c r="Q5119" s="34">
        <f t="shared" si="4936"/>
        <v>43.782961379365659</v>
      </c>
      <c r="R5119" s="34">
        <f t="shared" si="4936"/>
        <v>43.933734295926257</v>
      </c>
      <c r="S5119" s="34">
        <f t="shared" si="4936"/>
        <v>44.082632602557609</v>
      </c>
      <c r="T5119" s="34">
        <f t="shared" si="4936"/>
        <v>44.229679606909862</v>
      </c>
      <c r="U5119" s="34">
        <f t="shared" si="4936"/>
        <v>44.374898326841318</v>
      </c>
      <c r="V5119" s="34">
        <f t="shared" si="4936"/>
        <v>44.518311494021617</v>
      </c>
    </row>
    <row r="5120" spans="1:22" x14ac:dyDescent="0.2">
      <c r="A5120" s="9" t="str">
        <f t="shared" si="4878"/>
        <v>Maldives</v>
      </c>
      <c r="H5120" s="34">
        <f t="shared" ref="H5120:V5120" si="4937">(H3477-$D$2609)/$N$2610</f>
        <v>37.974824688208983</v>
      </c>
      <c r="I5120" s="34">
        <f t="shared" si="4937"/>
        <v>38.197035010946024</v>
      </c>
      <c r="J5120" s="34">
        <f t="shared" si="4937"/>
        <v>38.416482518670357</v>
      </c>
      <c r="K5120" s="34">
        <f t="shared" si="4937"/>
        <v>38.633201562381991</v>
      </c>
      <c r="L5120" s="34">
        <f t="shared" si="4937"/>
        <v>38.847226065983477</v>
      </c>
      <c r="M5120" s="34">
        <f t="shared" si="4937"/>
        <v>39.058589531590179</v>
      </c>
      <c r="N5120" s="34">
        <f t="shared" si="4937"/>
        <v>39.267325044774509</v>
      </c>
      <c r="O5120" s="34">
        <f t="shared" si="4937"/>
        <v>39.473465279744914</v>
      </c>
      <c r="P5120" s="34">
        <f t="shared" si="4937"/>
        <v>39.677042504460516</v>
      </c>
      <c r="Q5120" s="34">
        <f t="shared" si="4937"/>
        <v>39.878088585682157</v>
      </c>
      <c r="R5120" s="34">
        <f t="shared" si="4937"/>
        <v>40.07663499396061</v>
      </c>
      <c r="S5120" s="34">
        <f t="shared" si="4937"/>
        <v>40.272712808562801</v>
      </c>
      <c r="T5120" s="34">
        <f t="shared" si="4937"/>
        <v>40.466352722336765</v>
      </c>
      <c r="U5120" s="34">
        <f t="shared" si="4937"/>
        <v>40.657585046516147</v>
      </c>
      <c r="V5120" s="34">
        <f t="shared" si="4937"/>
        <v>40.846439715464896</v>
      </c>
    </row>
    <row r="5121" spans="1:22" x14ac:dyDescent="0.2">
      <c r="A5121" s="9" t="str">
        <f t="shared" si="4878"/>
        <v>Mali</v>
      </c>
      <c r="H5121" s="34">
        <f t="shared" ref="H5121:V5121" si="4938">(H3478-$D$2609)/$N$2610</f>
        <v>15.779008253938251</v>
      </c>
      <c r="I5121" s="34">
        <f t="shared" si="4938"/>
        <v>16.280134039720789</v>
      </c>
      <c r="J5121" s="34">
        <f t="shared" si="4938"/>
        <v>16.775029161566763</v>
      </c>
      <c r="K5121" s="34">
        <f t="shared" si="4938"/>
        <v>17.263771087397789</v>
      </c>
      <c r="L5121" s="34">
        <f t="shared" si="4938"/>
        <v>17.746436321950977</v>
      </c>
      <c r="M5121" s="34">
        <f t="shared" si="4938"/>
        <v>18.223100418754559</v>
      </c>
      <c r="N5121" s="34">
        <f t="shared" si="4938"/>
        <v>18.693837991954542</v>
      </c>
      <c r="O5121" s="34">
        <f t="shared" si="4938"/>
        <v>19.158722727994409</v>
      </c>
      <c r="P5121" s="34">
        <f t="shared" si="4938"/>
        <v>19.617827397149515</v>
      </c>
      <c r="Q5121" s="34">
        <f t="shared" si="4938"/>
        <v>20.071223864918128</v>
      </c>
      <c r="R5121" s="34">
        <f t="shared" si="4938"/>
        <v>20.51898310327082</v>
      </c>
      <c r="S5121" s="34">
        <f t="shared" si="4938"/>
        <v>20.961175201759989</v>
      </c>
      <c r="T5121" s="34">
        <f t="shared" si="4938"/>
        <v>21.397869378491276</v>
      </c>
      <c r="U5121" s="34">
        <f t="shared" si="4938"/>
        <v>21.829133990958535</v>
      </c>
      <c r="V5121" s="34">
        <f t="shared" si="4938"/>
        <v>22.255036546744122</v>
      </c>
    </row>
    <row r="5122" spans="1:22" x14ac:dyDescent="0.2">
      <c r="A5122" s="9" t="str">
        <f t="shared" si="4878"/>
        <v>Malta</v>
      </c>
      <c r="H5122" s="34">
        <f t="shared" ref="H5122:V5122" si="4939">(H3479-$D$2609)/$N$2610</f>
        <v>38.601763186393562</v>
      </c>
      <c r="I5122" s="34">
        <f t="shared" si="4939"/>
        <v>38.818482230105197</v>
      </c>
      <c r="J5122" s="34">
        <f t="shared" si="4939"/>
        <v>39.032506733706683</v>
      </c>
      <c r="K5122" s="34">
        <f t="shared" si="4939"/>
        <v>39.243870199313385</v>
      </c>
      <c r="L5122" s="34">
        <f t="shared" si="4939"/>
        <v>39.452605712497714</v>
      </c>
      <c r="M5122" s="34">
        <f t="shared" si="4939"/>
        <v>39.65874594746812</v>
      </c>
      <c r="N5122" s="34">
        <f t="shared" si="4939"/>
        <v>39.862323172183721</v>
      </c>
      <c r="O5122" s="34">
        <f t="shared" si="4939"/>
        <v>40.063369253405362</v>
      </c>
      <c r="P5122" s="34">
        <f t="shared" si="4939"/>
        <v>40.261915661683815</v>
      </c>
      <c r="Q5122" s="34">
        <f t="shared" si="4939"/>
        <v>40.457993476286006</v>
      </c>
      <c r="R5122" s="34">
        <f t="shared" si="4939"/>
        <v>40.65163339005997</v>
      </c>
      <c r="S5122" s="34">
        <f t="shared" si="4939"/>
        <v>40.842865714239352</v>
      </c>
      <c r="T5122" s="34">
        <f t="shared" si="4939"/>
        <v>41.031720383188102</v>
      </c>
      <c r="U5122" s="34">
        <f t="shared" si="4939"/>
        <v>41.218226959086252</v>
      </c>
      <c r="V5122" s="34">
        <f t="shared" si="4939"/>
        <v>41.40241463655741</v>
      </c>
    </row>
    <row r="5123" spans="1:22" x14ac:dyDescent="0.2">
      <c r="A5123" s="9" t="str">
        <f t="shared" si="4878"/>
        <v>Marshall Islands</v>
      </c>
      <c r="H5123" s="34">
        <f t="shared" ref="H5123:V5123" si="4940">(H3480-$D$2609)/$N$2610</f>
        <v>36.221811437318543</v>
      </c>
      <c r="I5123" s="34">
        <f t="shared" si="4940"/>
        <v>36.467413973965158</v>
      </c>
      <c r="J5123" s="34">
        <f t="shared" si="4940"/>
        <v>36.709962852406136</v>
      </c>
      <c r="K5123" s="34">
        <f t="shared" si="4940"/>
        <v>36.949496039791832</v>
      </c>
      <c r="L5123" s="34">
        <f t="shared" si="4940"/>
        <v>37.186051031214369</v>
      </c>
      <c r="M5123" s="34">
        <f t="shared" si="4940"/>
        <v>37.419664855576883</v>
      </c>
      <c r="N5123" s="34">
        <f t="shared" si="4940"/>
        <v>37.65037408138982</v>
      </c>
      <c r="O5123" s="34">
        <f t="shared" si="4940"/>
        <v>37.87821482249516</v>
      </c>
      <c r="P5123" s="34">
        <f t="shared" si="4940"/>
        <v>38.103222743719414</v>
      </c>
      <c r="Q5123" s="34">
        <f t="shared" si="4940"/>
        <v>38.325433066456448</v>
      </c>
      <c r="R5123" s="34">
        <f t="shared" si="4940"/>
        <v>38.544880574180787</v>
      </c>
      <c r="S5123" s="34">
        <f t="shared" si="4940"/>
        <v>38.761599617892422</v>
      </c>
      <c r="T5123" s="34">
        <f t="shared" si="4940"/>
        <v>38.975624121493908</v>
      </c>
      <c r="U5123" s="34">
        <f t="shared" si="4940"/>
        <v>39.18698758710061</v>
      </c>
      <c r="V5123" s="34">
        <f t="shared" si="4940"/>
        <v>39.39572310028494</v>
      </c>
    </row>
    <row r="5124" spans="1:22" x14ac:dyDescent="0.2">
      <c r="A5124" s="9" t="str">
        <f t="shared" si="4878"/>
        <v>Martinique</v>
      </c>
      <c r="H5124" s="34">
        <f t="shared" ref="H5124:V5124" si="4941">(H3481-$D$2609)/$N$2610</f>
        <v>36.629612392136792</v>
      </c>
      <c r="I5124" s="34">
        <f t="shared" si="4941"/>
        <v>36.869145579522488</v>
      </c>
      <c r="J5124" s="34">
        <f t="shared" si="4941"/>
        <v>37.105700570945018</v>
      </c>
      <c r="K5124" s="34">
        <f t="shared" si="4941"/>
        <v>37.339314395307532</v>
      </c>
      <c r="L5124" s="34">
        <f t="shared" si="4941"/>
        <v>37.570023621120477</v>
      </c>
      <c r="M5124" s="34">
        <f t="shared" si="4941"/>
        <v>37.797864362225809</v>
      </c>
      <c r="N5124" s="34">
        <f t="shared" si="4941"/>
        <v>38.022872283450063</v>
      </c>
      <c r="O5124" s="34">
        <f t="shared" si="4941"/>
        <v>38.245082606187104</v>
      </c>
      <c r="P5124" s="34">
        <f t="shared" si="4941"/>
        <v>38.464530113911437</v>
      </c>
      <c r="Q5124" s="34">
        <f t="shared" si="4941"/>
        <v>38.681249157623071</v>
      </c>
      <c r="R5124" s="34">
        <f t="shared" si="4941"/>
        <v>38.895273661224557</v>
      </c>
      <c r="S5124" s="34">
        <f t="shared" si="4941"/>
        <v>39.106637126831259</v>
      </c>
      <c r="T5124" s="34">
        <f t="shared" si="4941"/>
        <v>39.315372640015589</v>
      </c>
      <c r="U5124" s="34">
        <f t="shared" si="4941"/>
        <v>39.521512874985994</v>
      </c>
      <c r="V5124" s="34">
        <f t="shared" si="4941"/>
        <v>39.725090099701596</v>
      </c>
    </row>
    <row r="5125" spans="1:22" x14ac:dyDescent="0.2">
      <c r="A5125" s="9" t="str">
        <f t="shared" si="4878"/>
        <v>Mauritania</v>
      </c>
      <c r="H5125" s="34">
        <f t="shared" ref="H5125:V5125" si="4942">(H3482-$D$2609)/$N$2610</f>
        <v>14.3144798372495</v>
      </c>
      <c r="I5125" s="34">
        <f t="shared" si="4942"/>
        <v>14.834772237029728</v>
      </c>
      <c r="J5125" s="34">
        <f t="shared" si="4942"/>
        <v>15.34859566797269</v>
      </c>
      <c r="K5125" s="34">
        <f t="shared" si="4942"/>
        <v>15.856030560924259</v>
      </c>
      <c r="L5125" s="34">
        <f t="shared" si="4942"/>
        <v>16.357156346706798</v>
      </c>
      <c r="M5125" s="34">
        <f t="shared" si="4942"/>
        <v>16.852051468552773</v>
      </c>
      <c r="N5125" s="34">
        <f t="shared" si="4942"/>
        <v>17.340793394383798</v>
      </c>
      <c r="O5125" s="34">
        <f t="shared" si="4942"/>
        <v>17.823458628936987</v>
      </c>
      <c r="P5125" s="34">
        <f t="shared" si="4942"/>
        <v>18.300122725740565</v>
      </c>
      <c r="Q5125" s="34">
        <f t="shared" si="4942"/>
        <v>18.770860298940551</v>
      </c>
      <c r="R5125" s="34">
        <f t="shared" si="4942"/>
        <v>19.235745034980418</v>
      </c>
      <c r="S5125" s="34">
        <f t="shared" si="4942"/>
        <v>19.694849704135525</v>
      </c>
      <c r="T5125" s="34">
        <f t="shared" si="4942"/>
        <v>20.148246171904137</v>
      </c>
      <c r="U5125" s="34">
        <f t="shared" si="4942"/>
        <v>20.596005410256822</v>
      </c>
      <c r="V5125" s="34">
        <f t="shared" si="4942"/>
        <v>21.038197508745991</v>
      </c>
    </row>
    <row r="5126" spans="1:22" x14ac:dyDescent="0.2">
      <c r="A5126" s="9" t="str">
        <f t="shared" ref="A5126:A5189" si="4943">A274</f>
        <v>Mauritius</v>
      </c>
      <c r="H5126" s="34">
        <f t="shared" ref="H5126:V5126" si="4944">(H3483-$D$2609)/$N$2610</f>
        <v>39.05945651926821</v>
      </c>
      <c r="I5126" s="34">
        <f t="shared" si="4944"/>
        <v>39.268192032452539</v>
      </c>
      <c r="J5126" s="34">
        <f t="shared" si="4944"/>
        <v>39.474332267422938</v>
      </c>
      <c r="K5126" s="34">
        <f t="shared" si="4944"/>
        <v>39.677909492138546</v>
      </c>
      <c r="L5126" s="34">
        <f t="shared" si="4944"/>
        <v>39.878955573360187</v>
      </c>
      <c r="M5126" s="34">
        <f t="shared" si="4944"/>
        <v>40.07750198163864</v>
      </c>
      <c r="N5126" s="34">
        <f t="shared" si="4944"/>
        <v>40.273579796240824</v>
      </c>
      <c r="O5126" s="34">
        <f t="shared" si="4944"/>
        <v>40.467219710014795</v>
      </c>
      <c r="P5126" s="34">
        <f t="shared" si="4944"/>
        <v>40.658452034194177</v>
      </c>
      <c r="Q5126" s="34">
        <f t="shared" si="4944"/>
        <v>40.847306703142927</v>
      </c>
      <c r="R5126" s="34">
        <f t="shared" si="4944"/>
        <v>41.033813279041077</v>
      </c>
      <c r="S5126" s="34">
        <f t="shared" si="4944"/>
        <v>41.218000956512228</v>
      </c>
      <c r="T5126" s="34">
        <f t="shared" si="4944"/>
        <v>41.399898567193489</v>
      </c>
      <c r="U5126" s="34">
        <f t="shared" si="4944"/>
        <v>41.579534584248613</v>
      </c>
      <c r="V5126" s="34">
        <f t="shared" si="4944"/>
        <v>41.756937126825015</v>
      </c>
    </row>
    <row r="5127" spans="1:22" x14ac:dyDescent="0.2">
      <c r="A5127" s="9" t="str">
        <f t="shared" si="4943"/>
        <v>Mexico</v>
      </c>
      <c r="H5127" s="34">
        <f t="shared" ref="H5127:V5127" si="4945">(H3484-$D$2609)/$N$2610</f>
        <v>39.02647813541013</v>
      </c>
      <c r="I5127" s="34">
        <f t="shared" si="4945"/>
        <v>39.235213648594467</v>
      </c>
      <c r="J5127" s="34">
        <f t="shared" si="4945"/>
        <v>39.441353883564865</v>
      </c>
      <c r="K5127" s="34">
        <f t="shared" si="4945"/>
        <v>39.644931108280467</v>
      </c>
      <c r="L5127" s="34">
        <f t="shared" si="4945"/>
        <v>39.845977189502115</v>
      </c>
      <c r="M5127" s="34">
        <f t="shared" si="4945"/>
        <v>40.044523597780568</v>
      </c>
      <c r="N5127" s="34">
        <f t="shared" si="4945"/>
        <v>40.240601412382752</v>
      </c>
      <c r="O5127" s="34">
        <f t="shared" si="4945"/>
        <v>40.434241326156723</v>
      </c>
      <c r="P5127" s="34">
        <f t="shared" si="4945"/>
        <v>40.625473650336104</v>
      </c>
      <c r="Q5127" s="34">
        <f t="shared" si="4945"/>
        <v>40.814328319284854</v>
      </c>
      <c r="R5127" s="34">
        <f t="shared" si="4945"/>
        <v>41.000834895183004</v>
      </c>
      <c r="S5127" s="34">
        <f t="shared" si="4945"/>
        <v>41.185022572654155</v>
      </c>
      <c r="T5127" s="34">
        <f t="shared" si="4945"/>
        <v>41.366920183335417</v>
      </c>
      <c r="U5127" s="34">
        <f t="shared" si="4945"/>
        <v>41.54655620039054</v>
      </c>
      <c r="V5127" s="34">
        <f t="shared" si="4945"/>
        <v>41.723958742966943</v>
      </c>
    </row>
    <row r="5128" spans="1:22" x14ac:dyDescent="0.2">
      <c r="A5128" s="9" t="str">
        <f t="shared" si="4943"/>
        <v>Micronesia (Federated States of)</v>
      </c>
      <c r="H5128" s="34">
        <f t="shared" ref="H5128:V5128" si="4946">(H3485-$D$2609)/$N$2610</f>
        <v>35.779313984830686</v>
      </c>
      <c r="I5128" s="34">
        <f t="shared" si="4946"/>
        <v>36.03113965736317</v>
      </c>
      <c r="J5128" s="34">
        <f t="shared" si="4946"/>
        <v>36.279834297367174</v>
      </c>
      <c r="K5128" s="34">
        <f t="shared" si="4946"/>
        <v>36.525436834013796</v>
      </c>
      <c r="L5128" s="34">
        <f t="shared" si="4946"/>
        <v>36.767985712454774</v>
      </c>
      <c r="M5128" s="34">
        <f t="shared" si="4946"/>
        <v>37.00751889984047</v>
      </c>
      <c r="N5128" s="34">
        <f t="shared" si="4946"/>
        <v>37.244073891263</v>
      </c>
      <c r="O5128" s="34">
        <f t="shared" si="4946"/>
        <v>37.477687715625521</v>
      </c>
      <c r="P5128" s="34">
        <f t="shared" si="4946"/>
        <v>37.708396941438458</v>
      </c>
      <c r="Q5128" s="34">
        <f t="shared" si="4946"/>
        <v>37.936237682543791</v>
      </c>
      <c r="R5128" s="34">
        <f t="shared" si="4946"/>
        <v>38.161245603768052</v>
      </c>
      <c r="S5128" s="34">
        <f t="shared" si="4946"/>
        <v>38.383455926505086</v>
      </c>
      <c r="T5128" s="34">
        <f t="shared" si="4946"/>
        <v>38.602903434229425</v>
      </c>
      <c r="U5128" s="34">
        <f t="shared" si="4946"/>
        <v>38.819622477941053</v>
      </c>
      <c r="V5128" s="34">
        <f t="shared" si="4946"/>
        <v>39.033646981542539</v>
      </c>
    </row>
    <row r="5129" spans="1:22" x14ac:dyDescent="0.2">
      <c r="A5129" s="9" t="str">
        <f t="shared" si="4943"/>
        <v>Monaco</v>
      </c>
      <c r="H5129" s="34">
        <f t="shared" ref="H5129:V5129" si="4947">(H3486-$D$2609)/$N$2610</f>
        <v>65.044000397970308</v>
      </c>
      <c r="I5129" s="34">
        <f t="shared" si="4947"/>
        <v>65.044000397970308</v>
      </c>
      <c r="J5129" s="34">
        <f t="shared" si="4947"/>
        <v>65.044000397970308</v>
      </c>
      <c r="K5129" s="34">
        <f t="shared" si="4947"/>
        <v>65.044000397970308</v>
      </c>
      <c r="L5129" s="34">
        <f t="shared" si="4947"/>
        <v>65.044000397970308</v>
      </c>
      <c r="M5129" s="34">
        <f t="shared" si="4947"/>
        <v>65.044000397970308</v>
      </c>
      <c r="N5129" s="34">
        <f t="shared" si="4947"/>
        <v>65.044000397970308</v>
      </c>
      <c r="O5129" s="34">
        <f t="shared" si="4947"/>
        <v>65.044000397970308</v>
      </c>
      <c r="P5129" s="34">
        <f t="shared" si="4947"/>
        <v>65.044000397970308</v>
      </c>
      <c r="Q5129" s="34">
        <f t="shared" si="4947"/>
        <v>65.044000397970308</v>
      </c>
      <c r="R5129" s="34">
        <f t="shared" si="4947"/>
        <v>65.044000397970308</v>
      </c>
      <c r="S5129" s="34">
        <f t="shared" si="4947"/>
        <v>65.044000397970308</v>
      </c>
      <c r="T5129" s="34">
        <f t="shared" si="4947"/>
        <v>65.044000397970308</v>
      </c>
      <c r="U5129" s="34">
        <f t="shared" si="4947"/>
        <v>65.044000397970308</v>
      </c>
      <c r="V5129" s="34">
        <f t="shared" si="4947"/>
        <v>65.044000397970308</v>
      </c>
    </row>
    <row r="5130" spans="1:22" x14ac:dyDescent="0.2">
      <c r="A5130" s="9" t="str">
        <f t="shared" si="4943"/>
        <v>Mongolia</v>
      </c>
      <c r="H5130" s="34">
        <f t="shared" ref="H5130:V5130" si="4948">(H3487-$D$2609)/$N$2610</f>
        <v>37.682809101276597</v>
      </c>
      <c r="I5130" s="34">
        <f t="shared" si="4948"/>
        <v>37.910649842381929</v>
      </c>
      <c r="J5130" s="34">
        <f t="shared" si="4948"/>
        <v>38.135657763606183</v>
      </c>
      <c r="K5130" s="34">
        <f t="shared" si="4948"/>
        <v>38.357868086343224</v>
      </c>
      <c r="L5130" s="34">
        <f t="shared" si="4948"/>
        <v>38.577315594067564</v>
      </c>
      <c r="M5130" s="34">
        <f t="shared" si="4948"/>
        <v>38.794034637779191</v>
      </c>
      <c r="N5130" s="34">
        <f t="shared" si="4948"/>
        <v>39.008059141380677</v>
      </c>
      <c r="O5130" s="34">
        <f t="shared" si="4948"/>
        <v>39.219422606987386</v>
      </c>
      <c r="P5130" s="34">
        <f t="shared" si="4948"/>
        <v>39.428158120171716</v>
      </c>
      <c r="Q5130" s="34">
        <f t="shared" si="4948"/>
        <v>39.634298355142114</v>
      </c>
      <c r="R5130" s="34">
        <f t="shared" si="4948"/>
        <v>39.837875579857723</v>
      </c>
      <c r="S5130" s="34">
        <f t="shared" si="4948"/>
        <v>40.038921661079364</v>
      </c>
      <c r="T5130" s="34">
        <f t="shared" si="4948"/>
        <v>40.237468069357817</v>
      </c>
      <c r="U5130" s="34">
        <f t="shared" si="4948"/>
        <v>40.433545883960001</v>
      </c>
      <c r="V5130" s="34">
        <f t="shared" si="4948"/>
        <v>40.627185797733972</v>
      </c>
    </row>
    <row r="5131" spans="1:22" x14ac:dyDescent="0.2">
      <c r="A5131" s="9" t="str">
        <f t="shared" si="4943"/>
        <v>Montenegro</v>
      </c>
      <c r="H5131" s="34">
        <f t="shared" ref="H5131:V5131" si="4949">(H3488-$D$2609)/$N$2610</f>
        <v>39.788579134612959</v>
      </c>
      <c r="I5131" s="34">
        <f t="shared" si="4949"/>
        <v>39.9896252158346</v>
      </c>
      <c r="J5131" s="34">
        <f t="shared" si="4949"/>
        <v>40.188171624113053</v>
      </c>
      <c r="K5131" s="34">
        <f t="shared" si="4949"/>
        <v>40.384249438715237</v>
      </c>
      <c r="L5131" s="34">
        <f t="shared" si="4949"/>
        <v>40.577889352489208</v>
      </c>
      <c r="M5131" s="34">
        <f t="shared" si="4949"/>
        <v>40.76912167666859</v>
      </c>
      <c r="N5131" s="34">
        <f t="shared" si="4949"/>
        <v>40.95797634561734</v>
      </c>
      <c r="O5131" s="34">
        <f t="shared" si="4949"/>
        <v>41.14448292151549</v>
      </c>
      <c r="P5131" s="34">
        <f t="shared" si="4949"/>
        <v>41.328670598986641</v>
      </c>
      <c r="Q5131" s="34">
        <f t="shared" si="4949"/>
        <v>41.510568209667902</v>
      </c>
      <c r="R5131" s="34">
        <f t="shared" si="4949"/>
        <v>41.690204226723026</v>
      </c>
      <c r="S5131" s="34">
        <f t="shared" si="4949"/>
        <v>41.867606769299428</v>
      </c>
      <c r="T5131" s="34">
        <f t="shared" si="4949"/>
        <v>42.042803606929802</v>
      </c>
      <c r="U5131" s="34">
        <f t="shared" si="4949"/>
        <v>42.215822163878968</v>
      </c>
      <c r="V5131" s="34">
        <f t="shared" si="4949"/>
        <v>42.386689523436729</v>
      </c>
    </row>
    <row r="5132" spans="1:22" x14ac:dyDescent="0.2">
      <c r="A5132" s="9" t="str">
        <f t="shared" si="4943"/>
        <v>Montserrat</v>
      </c>
      <c r="H5132" s="34">
        <f t="shared" ref="H5132:V5132" si="4950">(H3489-$D$2609)/$N$2610</f>
        <v>34.496677973012602</v>
      </c>
      <c r="I5132" s="34">
        <f t="shared" si="4950"/>
        <v>34.764760117316911</v>
      </c>
      <c r="J5132" s="34">
        <f t="shared" si="4950"/>
        <v>35.029509106960369</v>
      </c>
      <c r="K5132" s="34">
        <f t="shared" si="4950"/>
        <v>35.290966384165927</v>
      </c>
      <c r="L5132" s="34">
        <f t="shared" si="4950"/>
        <v>35.549172875891564</v>
      </c>
      <c r="M5132" s="34">
        <f t="shared" si="4950"/>
        <v>35.804169000236747</v>
      </c>
      <c r="N5132" s="34">
        <f t="shared" si="4950"/>
        <v>36.055994672769231</v>
      </c>
      <c r="O5132" s="34">
        <f t="shared" si="4950"/>
        <v>36.304689312773235</v>
      </c>
      <c r="P5132" s="34">
        <f t="shared" si="4950"/>
        <v>36.55029184941985</v>
      </c>
      <c r="Q5132" s="34">
        <f t="shared" si="4950"/>
        <v>36.792840727860835</v>
      </c>
      <c r="R5132" s="34">
        <f t="shared" si="4950"/>
        <v>37.032373915246531</v>
      </c>
      <c r="S5132" s="34">
        <f t="shared" si="4950"/>
        <v>37.268928906669061</v>
      </c>
      <c r="T5132" s="34">
        <f t="shared" si="4950"/>
        <v>37.502542731031575</v>
      </c>
      <c r="U5132" s="34">
        <f t="shared" si="4950"/>
        <v>37.733251956844519</v>
      </c>
      <c r="V5132" s="34">
        <f t="shared" si="4950"/>
        <v>37.961092697949852</v>
      </c>
    </row>
    <row r="5133" spans="1:22" x14ac:dyDescent="0.2">
      <c r="A5133" s="9" t="str">
        <f t="shared" si="4943"/>
        <v>Morocco</v>
      </c>
      <c r="H5133" s="34">
        <f t="shared" ref="H5133:V5133" si="4951">(H3490-$D$2609)/$N$2610</f>
        <v>24.337066504168469</v>
      </c>
      <c r="I5133" s="34">
        <f t="shared" si="4951"/>
        <v>24.732168099102175</v>
      </c>
      <c r="J5133" s="34">
        <f t="shared" si="4951"/>
        <v>25.12235726420554</v>
      </c>
      <c r="K5133" s="34">
        <f t="shared" si="4951"/>
        <v>25.507695077356122</v>
      </c>
      <c r="L5133" s="34">
        <f t="shared" si="4951"/>
        <v>25.888241857029861</v>
      </c>
      <c r="M5133" s="34">
        <f t="shared" si="4951"/>
        <v>26.264057171742991</v>
      </c>
      <c r="N5133" s="34">
        <f t="shared" si="4951"/>
        <v>26.635199849376523</v>
      </c>
      <c r="O5133" s="34">
        <f t="shared" si="4951"/>
        <v>27.001727986384811</v>
      </c>
      <c r="P5133" s="34">
        <f t="shared" si="4951"/>
        <v>27.363698956889628</v>
      </c>
      <c r="Q5133" s="34">
        <f t="shared" si="4951"/>
        <v>27.72116942166117</v>
      </c>
      <c r="R5133" s="34">
        <f t="shared" si="4951"/>
        <v>28.07419533698738</v>
      </c>
      <c r="S5133" s="34">
        <f t="shared" si="4951"/>
        <v>28.422831963433037</v>
      </c>
      <c r="T5133" s="34">
        <f t="shared" si="4951"/>
        <v>28.76713387448989</v>
      </c>
      <c r="U5133" s="34">
        <f t="shared" si="4951"/>
        <v>29.107154965119264</v>
      </c>
      <c r="V5133" s="34">
        <f t="shared" si="4951"/>
        <v>29.442948460188482</v>
      </c>
    </row>
    <row r="5134" spans="1:22" x14ac:dyDescent="0.2">
      <c r="A5134" s="9" t="str">
        <f t="shared" si="4943"/>
        <v>Mozambique</v>
      </c>
      <c r="H5134" s="34">
        <f t="shared" ref="H5134:V5134" si="4952">(H3491-$D$2609)/$N$2610</f>
        <v>19.551317174216795</v>
      </c>
      <c r="I5134" s="34">
        <f t="shared" si="4952"/>
        <v>20.004713641985408</v>
      </c>
      <c r="J5134" s="34">
        <f t="shared" si="4952"/>
        <v>20.452472880338092</v>
      </c>
      <c r="K5134" s="34">
        <f t="shared" si="4952"/>
        <v>20.894664978827262</v>
      </c>
      <c r="L5134" s="34">
        <f t="shared" si="4952"/>
        <v>21.331359155558555</v>
      </c>
      <c r="M5134" s="34">
        <f t="shared" si="4952"/>
        <v>21.762623768025815</v>
      </c>
      <c r="N5134" s="34">
        <f t="shared" si="4952"/>
        <v>22.188526323811402</v>
      </c>
      <c r="O5134" s="34">
        <f t="shared" si="4952"/>
        <v>22.609133491153386</v>
      </c>
      <c r="P5134" s="34">
        <f t="shared" si="4952"/>
        <v>23.024511109381418</v>
      </c>
      <c r="Q5134" s="34">
        <f t="shared" si="4952"/>
        <v>23.434724199222817</v>
      </c>
      <c r="R5134" s="34">
        <f t="shared" si="4952"/>
        <v>23.839836972980521</v>
      </c>
      <c r="S5134" s="34">
        <f t="shared" si="4952"/>
        <v>24.239912844584506</v>
      </c>
      <c r="T5134" s="34">
        <f t="shared" si="4952"/>
        <v>24.635014439518216</v>
      </c>
      <c r="U5134" s="34">
        <f t="shared" si="4952"/>
        <v>25.025203604621577</v>
      </c>
      <c r="V5134" s="34">
        <f t="shared" si="4952"/>
        <v>25.410541417772158</v>
      </c>
    </row>
    <row r="5135" spans="1:22" x14ac:dyDescent="0.2">
      <c r="A5135" s="9" t="str">
        <f t="shared" si="4943"/>
        <v>Myanmar</v>
      </c>
      <c r="H5135" s="34">
        <f t="shared" ref="H5135:V5135" si="4953">(H3492-$D$2609)/$N$2610</f>
        <v>36.581732766879163</v>
      </c>
      <c r="I5135" s="34">
        <f t="shared" si="4953"/>
        <v>36.821265954264859</v>
      </c>
      <c r="J5135" s="34">
        <f t="shared" si="4953"/>
        <v>37.057820945687389</v>
      </c>
      <c r="K5135" s="34">
        <f t="shared" si="4953"/>
        <v>37.291434770049904</v>
      </c>
      <c r="L5135" s="34">
        <f t="shared" si="4953"/>
        <v>37.522143995862848</v>
      </c>
      <c r="M5135" s="34">
        <f t="shared" si="4953"/>
        <v>37.74998473696818</v>
      </c>
      <c r="N5135" s="34">
        <f t="shared" si="4953"/>
        <v>37.974992658192434</v>
      </c>
      <c r="O5135" s="34">
        <f t="shared" si="4953"/>
        <v>38.197202980929475</v>
      </c>
      <c r="P5135" s="34">
        <f t="shared" si="4953"/>
        <v>38.416650488653808</v>
      </c>
      <c r="Q5135" s="34">
        <f t="shared" si="4953"/>
        <v>38.633369532365442</v>
      </c>
      <c r="R5135" s="34">
        <f t="shared" si="4953"/>
        <v>38.847394035966929</v>
      </c>
      <c r="S5135" s="34">
        <f t="shared" si="4953"/>
        <v>39.058757501573631</v>
      </c>
      <c r="T5135" s="34">
        <f t="shared" si="4953"/>
        <v>39.26749301475796</v>
      </c>
      <c r="U5135" s="34">
        <f t="shared" si="4953"/>
        <v>39.473633249728366</v>
      </c>
      <c r="V5135" s="34">
        <f t="shared" si="4953"/>
        <v>39.677210474443967</v>
      </c>
    </row>
    <row r="5136" spans="1:22" x14ac:dyDescent="0.2">
      <c r="A5136" s="9" t="str">
        <f t="shared" si="4943"/>
        <v>Namibia</v>
      </c>
      <c r="H5136" s="34">
        <f t="shared" ref="H5136:V5136" si="4954">(H3493-$D$2609)/$N$2610</f>
        <v>21.926122792857232</v>
      </c>
      <c r="I5136" s="34">
        <f t="shared" si="4954"/>
        <v>22.352025348642819</v>
      </c>
      <c r="J5136" s="34">
        <f t="shared" si="4954"/>
        <v>22.772632515984803</v>
      </c>
      <c r="K5136" s="34">
        <f t="shared" si="4954"/>
        <v>23.188010134212835</v>
      </c>
      <c r="L5136" s="34">
        <f t="shared" si="4954"/>
        <v>23.598223224054234</v>
      </c>
      <c r="M5136" s="34">
        <f t="shared" si="4954"/>
        <v>24.003335997811938</v>
      </c>
      <c r="N5136" s="34">
        <f t="shared" si="4954"/>
        <v>24.403411869415923</v>
      </c>
      <c r="O5136" s="34">
        <f t="shared" si="4954"/>
        <v>24.798513464349632</v>
      </c>
      <c r="P5136" s="34">
        <f t="shared" si="4954"/>
        <v>25.188702629452994</v>
      </c>
      <c r="Q5136" s="34">
        <f t="shared" si="4954"/>
        <v>25.574040442603575</v>
      </c>
      <c r="R5136" s="34">
        <f t="shared" si="4954"/>
        <v>25.954587222277315</v>
      </c>
      <c r="S5136" s="34">
        <f t="shared" si="4954"/>
        <v>26.330402536990448</v>
      </c>
      <c r="T5136" s="34">
        <f t="shared" si="4954"/>
        <v>26.701545214623977</v>
      </c>
      <c r="U5136" s="34">
        <f t="shared" si="4954"/>
        <v>27.068073351632265</v>
      </c>
      <c r="V5136" s="34">
        <f t="shared" si="4954"/>
        <v>27.430044322137082</v>
      </c>
    </row>
    <row r="5137" spans="1:22" x14ac:dyDescent="0.2">
      <c r="A5137" s="9" t="str">
        <f t="shared" si="4943"/>
        <v>Nauru</v>
      </c>
      <c r="H5137" s="34">
        <f t="shared" ref="H5137:V5137" si="4955">(H3494-$D$2609)/$N$2610</f>
        <v>40.49649084893931</v>
      </c>
      <c r="I5137" s="34">
        <f t="shared" si="4955"/>
        <v>40.687723173118691</v>
      </c>
      <c r="J5137" s="34">
        <f t="shared" si="4955"/>
        <v>40.876577842067441</v>
      </c>
      <c r="K5137" s="34">
        <f t="shared" si="4955"/>
        <v>41.063084417965591</v>
      </c>
      <c r="L5137" s="34">
        <f t="shared" si="4955"/>
        <v>41.247272095436742</v>
      </c>
      <c r="M5137" s="34">
        <f t="shared" si="4955"/>
        <v>41.429169706118003</v>
      </c>
      <c r="N5137" s="34">
        <f t="shared" si="4955"/>
        <v>41.608805723173127</v>
      </c>
      <c r="O5137" s="34">
        <f t="shared" si="4955"/>
        <v>41.786208265749529</v>
      </c>
      <c r="P5137" s="34">
        <f t="shared" si="4955"/>
        <v>41.961405103379903</v>
      </c>
      <c r="Q5137" s="34">
        <f t="shared" si="4955"/>
        <v>42.13442366032907</v>
      </c>
      <c r="R5137" s="34">
        <f t="shared" si="4955"/>
        <v>42.305291019886845</v>
      </c>
      <c r="S5137" s="34">
        <f t="shared" si="4955"/>
        <v>42.474033928607426</v>
      </c>
      <c r="T5137" s="34">
        <f t="shared" si="4955"/>
        <v>42.640678800496275</v>
      </c>
      <c r="U5137" s="34">
        <f t="shared" si="4955"/>
        <v>42.805251721144629</v>
      </c>
      <c r="V5137" s="34">
        <f t="shared" si="4955"/>
        <v>42.967778451812919</v>
      </c>
    </row>
    <row r="5138" spans="1:22" x14ac:dyDescent="0.2">
      <c r="A5138" s="9" t="str">
        <f t="shared" si="4943"/>
        <v>Nepal</v>
      </c>
      <c r="H5138" s="34">
        <f t="shared" ref="H5138:V5138" si="4956">(H3495-$D$2609)/$N$2610</f>
        <v>31.410002799420727</v>
      </c>
      <c r="I5138" s="34">
        <f t="shared" si="4956"/>
        <v>31.713813916077431</v>
      </c>
      <c r="J5138" s="34">
        <f t="shared" si="4956"/>
        <v>32.013847647850369</v>
      </c>
      <c r="K5138" s="34">
        <f t="shared" si="4956"/>
        <v>32.310150960224924</v>
      </c>
      <c r="L5138" s="34">
        <f t="shared" si="4956"/>
        <v>32.602770234748967</v>
      </c>
      <c r="M5138" s="34">
        <f t="shared" si="4956"/>
        <v>32.891751276293085</v>
      </c>
      <c r="N5138" s="34">
        <f t="shared" si="4956"/>
        <v>33.177139320220682</v>
      </c>
      <c r="O5138" s="34">
        <f t="shared" si="4956"/>
        <v>33.458979039468772</v>
      </c>
      <c r="P5138" s="34">
        <f t="shared" si="4956"/>
        <v>33.737314551540877</v>
      </c>
      <c r="Q5138" s="34">
        <f t="shared" si="4956"/>
        <v>34.012189425412885</v>
      </c>
      <c r="R5138" s="34">
        <f t="shared" si="4956"/>
        <v>34.283646688353087</v>
      </c>
      <c r="S5138" s="34">
        <f t="shared" si="4956"/>
        <v>34.551728832657396</v>
      </c>
      <c r="T5138" s="34">
        <f t="shared" si="4956"/>
        <v>34.816477822300854</v>
      </c>
      <c r="U5138" s="34">
        <f t="shared" si="4956"/>
        <v>35.077935099506412</v>
      </c>
      <c r="V5138" s="34">
        <f t="shared" si="4956"/>
        <v>35.33614159123205</v>
      </c>
    </row>
    <row r="5139" spans="1:22" x14ac:dyDescent="0.2">
      <c r="A5139" s="9" t="str">
        <f t="shared" si="4943"/>
        <v>Netherlands</v>
      </c>
      <c r="H5139" s="34">
        <f t="shared" ref="H5139:V5139" si="4957">(H3496-$D$2609)/$N$2610</f>
        <v>56.777333045073625</v>
      </c>
      <c r="I5139" s="34">
        <f t="shared" si="4957"/>
        <v>56.777333045073625</v>
      </c>
      <c r="J5139" s="34">
        <f t="shared" si="4957"/>
        <v>56.777333045073625</v>
      </c>
      <c r="K5139" s="34">
        <f t="shared" si="4957"/>
        <v>56.777333045073625</v>
      </c>
      <c r="L5139" s="34">
        <f t="shared" si="4957"/>
        <v>56.777333045073625</v>
      </c>
      <c r="M5139" s="34">
        <f t="shared" si="4957"/>
        <v>56.777333045073625</v>
      </c>
      <c r="N5139" s="34">
        <f t="shared" si="4957"/>
        <v>56.777333045073625</v>
      </c>
      <c r="O5139" s="34">
        <f t="shared" si="4957"/>
        <v>56.777333045073625</v>
      </c>
      <c r="P5139" s="34">
        <f t="shared" si="4957"/>
        <v>56.777333045073625</v>
      </c>
      <c r="Q5139" s="34">
        <f t="shared" si="4957"/>
        <v>56.777333045073625</v>
      </c>
      <c r="R5139" s="34">
        <f t="shared" si="4957"/>
        <v>56.777333045073625</v>
      </c>
      <c r="S5139" s="34">
        <f t="shared" si="4957"/>
        <v>56.777333045073625</v>
      </c>
      <c r="T5139" s="34">
        <f t="shared" si="4957"/>
        <v>56.777333045073625</v>
      </c>
      <c r="U5139" s="34">
        <f t="shared" si="4957"/>
        <v>56.777333045073625</v>
      </c>
      <c r="V5139" s="34">
        <f t="shared" si="4957"/>
        <v>56.777333045073625</v>
      </c>
    </row>
    <row r="5140" spans="1:22" x14ac:dyDescent="0.2">
      <c r="A5140" s="9" t="str">
        <f t="shared" si="4943"/>
        <v>Netherlands Antilles</v>
      </c>
      <c r="H5140" s="34">
        <f t="shared" ref="H5140:V5140" si="4958">(H3497-$D$2609)/$N$2610</f>
        <v>38.559713106510173</v>
      </c>
      <c r="I5140" s="34">
        <f t="shared" si="4958"/>
        <v>38.776432150221808</v>
      </c>
      <c r="J5140" s="34">
        <f t="shared" si="4958"/>
        <v>38.990456653823294</v>
      </c>
      <c r="K5140" s="34">
        <f t="shared" si="4958"/>
        <v>39.201820119429996</v>
      </c>
      <c r="L5140" s="34">
        <f t="shared" si="4958"/>
        <v>39.410555632614326</v>
      </c>
      <c r="M5140" s="34">
        <f t="shared" si="4958"/>
        <v>39.616695867584731</v>
      </c>
      <c r="N5140" s="34">
        <f t="shared" si="4958"/>
        <v>39.820273092300333</v>
      </c>
      <c r="O5140" s="34">
        <f t="shared" si="4958"/>
        <v>40.021319173521974</v>
      </c>
      <c r="P5140" s="34">
        <f t="shared" si="4958"/>
        <v>40.219865581800427</v>
      </c>
      <c r="Q5140" s="34">
        <f t="shared" si="4958"/>
        <v>40.415943396402618</v>
      </c>
      <c r="R5140" s="34">
        <f t="shared" si="4958"/>
        <v>40.609583310176582</v>
      </c>
      <c r="S5140" s="34">
        <f t="shared" si="4958"/>
        <v>40.800815634355963</v>
      </c>
      <c r="T5140" s="34">
        <f t="shared" si="4958"/>
        <v>40.989670303304713</v>
      </c>
      <c r="U5140" s="34">
        <f t="shared" si="4958"/>
        <v>41.176176879202863</v>
      </c>
      <c r="V5140" s="34">
        <f t="shared" si="4958"/>
        <v>41.360364556674021</v>
      </c>
    </row>
    <row r="5141" spans="1:22" x14ac:dyDescent="0.2">
      <c r="A5141" s="9" t="str">
        <f t="shared" si="4943"/>
        <v>New Caledonia</v>
      </c>
      <c r="H5141" s="34">
        <f t="shared" ref="H5141:V5141" si="4959">(H3498-$D$2609)/$N$2610</f>
        <v>44.774350037337705</v>
      </c>
      <c r="I5141" s="34">
        <f t="shared" si="4959"/>
        <v>44.912480127504608</v>
      </c>
      <c r="J5141" s="34">
        <f t="shared" si="4959"/>
        <v>45.048892800217104</v>
      </c>
      <c r="K5141" s="34">
        <f t="shared" si="4959"/>
        <v>45.183609408698871</v>
      </c>
      <c r="L5141" s="34">
        <f t="shared" si="4959"/>
        <v>45.316651040681847</v>
      </c>
      <c r="M5141" s="34">
        <f t="shared" si="4959"/>
        <v>45.448038521707169</v>
      </c>
      <c r="N5141" s="34">
        <f t="shared" si="4959"/>
        <v>45.577792418385073</v>
      </c>
      <c r="O5141" s="34">
        <f t="shared" si="4959"/>
        <v>45.705933041614294</v>
      </c>
      <c r="P5141" s="34">
        <f t="shared" si="4959"/>
        <v>45.832480449761356</v>
      </c>
      <c r="Q5141" s="34">
        <f t="shared" si="4959"/>
        <v>45.957454451800459</v>
      </c>
      <c r="R5141" s="34">
        <f t="shared" si="4959"/>
        <v>46.080874610414199</v>
      </c>
      <c r="S5141" s="34">
        <f t="shared" si="4959"/>
        <v>46.202760245055849</v>
      </c>
      <c r="T5141" s="34">
        <f t="shared" si="4959"/>
        <v>46.32313043497345</v>
      </c>
      <c r="U5141" s="34">
        <f t="shared" si="4959"/>
        <v>46.442004022196414</v>
      </c>
      <c r="V5141" s="34">
        <f t="shared" si="4959"/>
        <v>46.559399614484903</v>
      </c>
    </row>
    <row r="5142" spans="1:22" x14ac:dyDescent="0.2">
      <c r="A5142" s="9" t="str">
        <f t="shared" si="4943"/>
        <v>New Zealand</v>
      </c>
      <c r="H5142" s="34">
        <f t="shared" ref="H5142:V5142" si="4960">(H3499-$D$2609)/$N$2610</f>
        <v>45.253842777281811</v>
      </c>
      <c r="I5142" s="34">
        <f t="shared" si="4960"/>
        <v>45.385230258307132</v>
      </c>
      <c r="J5142" s="34">
        <f t="shared" si="4960"/>
        <v>45.514984154985036</v>
      </c>
      <c r="K5142" s="34">
        <f t="shared" si="4960"/>
        <v>45.643124778214258</v>
      </c>
      <c r="L5142" s="34">
        <f t="shared" si="4960"/>
        <v>45.769672186361326</v>
      </c>
      <c r="M5142" s="34">
        <f t="shared" si="4960"/>
        <v>45.894646188400422</v>
      </c>
      <c r="N5142" s="34">
        <f t="shared" si="4960"/>
        <v>46.01806634701417</v>
      </c>
      <c r="O5142" s="34">
        <f t="shared" si="4960"/>
        <v>46.139951981655813</v>
      </c>
      <c r="P5142" s="34">
        <f t="shared" si="4960"/>
        <v>46.260322171573421</v>
      </c>
      <c r="Q5142" s="34">
        <f t="shared" si="4960"/>
        <v>46.379195758796378</v>
      </c>
      <c r="R5142" s="34">
        <f t="shared" si="4960"/>
        <v>46.496591351084867</v>
      </c>
      <c r="S5142" s="34">
        <f t="shared" si="4960"/>
        <v>46.612527324842574</v>
      </c>
      <c r="T5142" s="34">
        <f t="shared" si="4960"/>
        <v>46.727021827993227</v>
      </c>
      <c r="U5142" s="34">
        <f t="shared" si="4960"/>
        <v>46.840092782821372</v>
      </c>
      <c r="V5142" s="34">
        <f t="shared" si="4960"/>
        <v>46.951757888777813</v>
      </c>
    </row>
    <row r="5143" spans="1:22" x14ac:dyDescent="0.2">
      <c r="A5143" s="9" t="str">
        <f t="shared" si="4943"/>
        <v>Nicaragua</v>
      </c>
      <c r="H5143" s="34">
        <f t="shared" ref="H5143:V5143" si="4961">(H3500-$D$2609)/$N$2610</f>
        <v>31.108363794763655</v>
      </c>
      <c r="I5143" s="34">
        <f t="shared" si="4961"/>
        <v>31.415999853078745</v>
      </c>
      <c r="J5143" s="34">
        <f t="shared" si="4961"/>
        <v>31.719810969735445</v>
      </c>
      <c r="K5143" s="34">
        <f t="shared" si="4961"/>
        <v>32.019844701508383</v>
      </c>
      <c r="L5143" s="34">
        <f t="shared" si="4961"/>
        <v>32.316148013882945</v>
      </c>
      <c r="M5143" s="34">
        <f t="shared" si="4961"/>
        <v>32.60876728840698</v>
      </c>
      <c r="N5143" s="34">
        <f t="shared" si="4961"/>
        <v>32.897748329951106</v>
      </c>
      <c r="O5143" s="34">
        <f t="shared" si="4961"/>
        <v>33.183136373878696</v>
      </c>
      <c r="P5143" s="34">
        <f t="shared" si="4961"/>
        <v>33.464976093126786</v>
      </c>
      <c r="Q5143" s="34">
        <f t="shared" si="4961"/>
        <v>33.74331160519889</v>
      </c>
      <c r="R5143" s="34">
        <f t="shared" si="4961"/>
        <v>34.018186479070906</v>
      </c>
      <c r="S5143" s="34">
        <f t="shared" si="4961"/>
        <v>34.289643742011101</v>
      </c>
      <c r="T5143" s="34">
        <f t="shared" si="4961"/>
        <v>34.55772588631541</v>
      </c>
      <c r="U5143" s="34">
        <f t="shared" si="4961"/>
        <v>34.822474875958868</v>
      </c>
      <c r="V5143" s="34">
        <f t="shared" si="4961"/>
        <v>35.083932153164426</v>
      </c>
    </row>
    <row r="5144" spans="1:22" x14ac:dyDescent="0.2">
      <c r="A5144" s="9" t="str">
        <f t="shared" si="4943"/>
        <v>Niger</v>
      </c>
      <c r="H5144" s="34">
        <f t="shared" ref="H5144:V5144" si="4962">(H3501-$D$2609)/$N$2610</f>
        <v>14.501577796063303</v>
      </c>
      <c r="I5144" s="34">
        <f t="shared" si="4962"/>
        <v>15.015401227006265</v>
      </c>
      <c r="J5144" s="34">
        <f t="shared" si="4962"/>
        <v>15.522836119957834</v>
      </c>
      <c r="K5144" s="34">
        <f t="shared" si="4962"/>
        <v>16.023961905740379</v>
      </c>
      <c r="L5144" s="34">
        <f t="shared" si="4962"/>
        <v>16.518857027586353</v>
      </c>
      <c r="M5144" s="34">
        <f t="shared" si="4962"/>
        <v>17.007598953417375</v>
      </c>
      <c r="N5144" s="34">
        <f t="shared" si="4962"/>
        <v>17.490264187970563</v>
      </c>
      <c r="O5144" s="34">
        <f t="shared" si="4962"/>
        <v>17.966928284774138</v>
      </c>
      <c r="P5144" s="34">
        <f t="shared" si="4962"/>
        <v>18.437665857974132</v>
      </c>
      <c r="Q5144" s="34">
        <f t="shared" si="4962"/>
        <v>18.902550594013999</v>
      </c>
      <c r="R5144" s="34">
        <f t="shared" si="4962"/>
        <v>19.361655263169105</v>
      </c>
      <c r="S5144" s="34">
        <f t="shared" si="4962"/>
        <v>19.815051730937714</v>
      </c>
      <c r="T5144" s="34">
        <f t="shared" si="4962"/>
        <v>20.262810969290395</v>
      </c>
      <c r="U5144" s="34">
        <f t="shared" si="4962"/>
        <v>20.705003067779565</v>
      </c>
      <c r="V5144" s="34">
        <f t="shared" si="4962"/>
        <v>21.141697244510862</v>
      </c>
    </row>
    <row r="5145" spans="1:22" x14ac:dyDescent="0.2">
      <c r="A5145" s="9" t="str">
        <f t="shared" si="4943"/>
        <v>Nigeria</v>
      </c>
      <c r="H5145" s="34">
        <f t="shared" ref="H5145:V5145" si="4963">(H3502-$D$2609)/$N$2610</f>
        <v>23.896490824257679</v>
      </c>
      <c r="I5145" s="34">
        <f t="shared" si="4963"/>
        <v>24.296566695861664</v>
      </c>
      <c r="J5145" s="34">
        <f t="shared" si="4963"/>
        <v>24.69166829079537</v>
      </c>
      <c r="K5145" s="34">
        <f t="shared" si="4963"/>
        <v>25.081857455898735</v>
      </c>
      <c r="L5145" s="34">
        <f t="shared" si="4963"/>
        <v>25.467195269049316</v>
      </c>
      <c r="M5145" s="34">
        <f t="shared" si="4963"/>
        <v>25.847742048723056</v>
      </c>
      <c r="N5145" s="34">
        <f t="shared" si="4963"/>
        <v>26.223557363436186</v>
      </c>
      <c r="O5145" s="34">
        <f t="shared" si="4963"/>
        <v>26.594700041069718</v>
      </c>
      <c r="P5145" s="34">
        <f t="shared" si="4963"/>
        <v>26.961228178078006</v>
      </c>
      <c r="Q5145" s="34">
        <f t="shared" si="4963"/>
        <v>27.323199148582823</v>
      </c>
      <c r="R5145" s="34">
        <f t="shared" si="4963"/>
        <v>27.680669613354365</v>
      </c>
      <c r="S5145" s="34">
        <f t="shared" si="4963"/>
        <v>28.033695528680575</v>
      </c>
      <c r="T5145" s="34">
        <f t="shared" si="4963"/>
        <v>28.382332155126232</v>
      </c>
      <c r="U5145" s="34">
        <f t="shared" si="4963"/>
        <v>28.726634066183085</v>
      </c>
      <c r="V5145" s="34">
        <f t="shared" si="4963"/>
        <v>29.066655156812459</v>
      </c>
    </row>
    <row r="5146" spans="1:22" x14ac:dyDescent="0.2">
      <c r="A5146" s="9" t="str">
        <f t="shared" si="4943"/>
        <v>Niue</v>
      </c>
      <c r="H5146" s="34">
        <f t="shared" ref="H5146:V5146" si="4964">(H3503-$D$2609)/$N$2610</f>
        <v>37.234341155867675</v>
      </c>
      <c r="I5146" s="34">
        <f t="shared" si="4964"/>
        <v>37.467954980230189</v>
      </c>
      <c r="J5146" s="34">
        <f t="shared" si="4964"/>
        <v>37.698664206043127</v>
      </c>
      <c r="K5146" s="34">
        <f t="shared" si="4964"/>
        <v>37.926504947148466</v>
      </c>
      <c r="L5146" s="34">
        <f t="shared" si="4964"/>
        <v>38.15151286837272</v>
      </c>
      <c r="M5146" s="34">
        <f t="shared" si="4964"/>
        <v>38.373723191109761</v>
      </c>
      <c r="N5146" s="34">
        <f t="shared" si="4964"/>
        <v>38.593170698834093</v>
      </c>
      <c r="O5146" s="34">
        <f t="shared" si="4964"/>
        <v>38.809889742545728</v>
      </c>
      <c r="P5146" s="34">
        <f t="shared" si="4964"/>
        <v>39.023914246147214</v>
      </c>
      <c r="Q5146" s="34">
        <f t="shared" si="4964"/>
        <v>39.235277711753916</v>
      </c>
      <c r="R5146" s="34">
        <f t="shared" si="4964"/>
        <v>39.444013224938246</v>
      </c>
      <c r="S5146" s="34">
        <f t="shared" si="4964"/>
        <v>39.650153459908651</v>
      </c>
      <c r="T5146" s="34">
        <f t="shared" si="4964"/>
        <v>39.853730684624253</v>
      </c>
      <c r="U5146" s="34">
        <f t="shared" si="4964"/>
        <v>40.054776765845894</v>
      </c>
      <c r="V5146" s="34">
        <f t="shared" si="4964"/>
        <v>40.253323174124347</v>
      </c>
    </row>
    <row r="5147" spans="1:22" x14ac:dyDescent="0.2">
      <c r="A5147" s="9" t="str">
        <f t="shared" si="4943"/>
        <v>Norfolk Island</v>
      </c>
      <c r="H5147" s="34">
        <f t="shared" ref="H5147:V5147" si="4965">(H3504-$D$2609)/$N$2610</f>
        <v>46.276508453424199</v>
      </c>
      <c r="I5147" s="34">
        <f t="shared" si="4965"/>
        <v>46.395382040647164</v>
      </c>
      <c r="J5147" s="34">
        <f t="shared" si="4965"/>
        <v>46.512777632935652</v>
      </c>
      <c r="K5147" s="34">
        <f t="shared" si="4965"/>
        <v>46.62871360669336</v>
      </c>
      <c r="L5147" s="34">
        <f t="shared" si="4965"/>
        <v>46.743208109844012</v>
      </c>
      <c r="M5147" s="34">
        <f t="shared" si="4965"/>
        <v>46.856279064672158</v>
      </c>
      <c r="N5147" s="34">
        <f t="shared" si="4965"/>
        <v>46.967944170628598</v>
      </c>
      <c r="O5147" s="34">
        <f t="shared" si="4965"/>
        <v>47.078220907100985</v>
      </c>
      <c r="P5147" s="34">
        <f t="shared" si="4965"/>
        <v>47.187126536149897</v>
      </c>
      <c r="Q5147" s="34">
        <f t="shared" si="4965"/>
        <v>47.29467810521097</v>
      </c>
      <c r="R5147" s="34">
        <f t="shared" si="4965"/>
        <v>47.400892449763383</v>
      </c>
      <c r="S5147" s="34">
        <f t="shared" si="4965"/>
        <v>47.505786195965207</v>
      </c>
      <c r="T5147" s="34">
        <f t="shared" si="4965"/>
        <v>47.609375763255905</v>
      </c>
      <c r="U5147" s="34">
        <f t="shared" si="4965"/>
        <v>47.711677366926629</v>
      </c>
      <c r="V5147" s="34">
        <f t="shared" si="4965"/>
        <v>47.81270702065838</v>
      </c>
    </row>
    <row r="5148" spans="1:22" x14ac:dyDescent="0.2">
      <c r="A5148" s="9" t="str">
        <f t="shared" si="4943"/>
        <v>North Macedonia</v>
      </c>
      <c r="H5148" s="34">
        <f t="shared" ref="H5148:V5148" si="4966">(H3505-$D$2609)/$N$2610</f>
        <v>36.145717903931313</v>
      </c>
      <c r="I5148" s="34">
        <f t="shared" si="4966"/>
        <v>36.391320440577928</v>
      </c>
      <c r="J5148" s="34">
        <f t="shared" si="4966"/>
        <v>36.633869319018906</v>
      </c>
      <c r="K5148" s="34">
        <f t="shared" si="4966"/>
        <v>36.873402506404602</v>
      </c>
      <c r="L5148" s="34">
        <f t="shared" si="4966"/>
        <v>37.109957497827132</v>
      </c>
      <c r="M5148" s="34">
        <f t="shared" si="4966"/>
        <v>37.343571322189653</v>
      </c>
      <c r="N5148" s="34">
        <f t="shared" si="4966"/>
        <v>37.574280548002591</v>
      </c>
      <c r="O5148" s="34">
        <f t="shared" si="4966"/>
        <v>37.802121289107923</v>
      </c>
      <c r="P5148" s="34">
        <f t="shared" si="4966"/>
        <v>38.027129210332184</v>
      </c>
      <c r="Q5148" s="34">
        <f t="shared" si="4966"/>
        <v>38.249339533069218</v>
      </c>
      <c r="R5148" s="34">
        <f t="shared" si="4966"/>
        <v>38.468787040793558</v>
      </c>
      <c r="S5148" s="34">
        <f t="shared" si="4966"/>
        <v>38.685506084505192</v>
      </c>
      <c r="T5148" s="34">
        <f t="shared" si="4966"/>
        <v>38.899530588106678</v>
      </c>
      <c r="U5148" s="34">
        <f t="shared" si="4966"/>
        <v>39.11089405371338</v>
      </c>
      <c r="V5148" s="34">
        <f t="shared" si="4966"/>
        <v>39.31962956689771</v>
      </c>
    </row>
    <row r="5149" spans="1:22" x14ac:dyDescent="0.2">
      <c r="A5149" s="9" t="str">
        <f t="shared" si="4943"/>
        <v>Norway</v>
      </c>
      <c r="H5149" s="34">
        <f t="shared" ref="H5149:V5149" si="4967">(H3506-$D$2609)/$N$2610</f>
        <v>47.893848933863552</v>
      </c>
      <c r="I5149" s="34">
        <f t="shared" si="4967"/>
        <v>47.99238193482217</v>
      </c>
      <c r="J5149" s="34">
        <f t="shared" si="4967"/>
        <v>48.089689842135535</v>
      </c>
      <c r="K5149" s="34">
        <f t="shared" si="4967"/>
        <v>48.185787887801304</v>
      </c>
      <c r="L5149" s="34">
        <f t="shared" si="4967"/>
        <v>48.280691114432628</v>
      </c>
      <c r="M5149" s="34">
        <f t="shared" si="4967"/>
        <v>48.37441437761283</v>
      </c>
      <c r="N5149" s="34">
        <f t="shared" si="4967"/>
        <v>48.466972348220828</v>
      </c>
      <c r="O5149" s="34">
        <f t="shared" si="4967"/>
        <v>48.558379514727605</v>
      </c>
      <c r="P5149" s="34">
        <f t="shared" si="4967"/>
        <v>48.648650185464142</v>
      </c>
      <c r="Q5149" s="34">
        <f t="shared" si="4967"/>
        <v>48.737798490861188</v>
      </c>
      <c r="R5149" s="34">
        <f t="shared" si="4967"/>
        <v>48.825838385661136</v>
      </c>
      <c r="S5149" s="34">
        <f t="shared" si="4967"/>
        <v>48.912783651102401</v>
      </c>
      <c r="T5149" s="34">
        <f t="shared" si="4967"/>
        <v>48.99864789707668</v>
      </c>
      <c r="U5149" s="34">
        <f t="shared" si="4967"/>
        <v>49.083444564259338</v>
      </c>
      <c r="V5149" s="34">
        <f t="shared" si="4967"/>
        <v>49.167186926213375</v>
      </c>
    </row>
    <row r="5150" spans="1:22" x14ac:dyDescent="0.2">
      <c r="A5150" s="9" t="str">
        <f t="shared" si="4943"/>
        <v>Oman</v>
      </c>
      <c r="H5150" s="34">
        <f t="shared" ref="H5150:V5150" si="4968">(H3507-$D$2609)/$N$2610</f>
        <v>31.597438955545186</v>
      </c>
      <c r="I5150" s="34">
        <f t="shared" si="4968"/>
        <v>31.90125007220189</v>
      </c>
      <c r="J5150" s="34">
        <f t="shared" si="4968"/>
        <v>32.201283803974825</v>
      </c>
      <c r="K5150" s="34">
        <f t="shared" si="4968"/>
        <v>32.497587116349386</v>
      </c>
      <c r="L5150" s="34">
        <f t="shared" si="4968"/>
        <v>32.790206390873422</v>
      </c>
      <c r="M5150" s="34">
        <f t="shared" si="4968"/>
        <v>33.079187432417548</v>
      </c>
      <c r="N5150" s="34">
        <f t="shared" si="4968"/>
        <v>33.364575476345138</v>
      </c>
      <c r="O5150" s="34">
        <f t="shared" si="4968"/>
        <v>33.646415195593228</v>
      </c>
      <c r="P5150" s="34">
        <f t="shared" si="4968"/>
        <v>33.924750707665339</v>
      </c>
      <c r="Q5150" s="34">
        <f t="shared" si="4968"/>
        <v>34.199625581537347</v>
      </c>
      <c r="R5150" s="34">
        <f t="shared" si="4968"/>
        <v>34.471082844477543</v>
      </c>
      <c r="S5150" s="34">
        <f t="shared" si="4968"/>
        <v>34.739164988781852</v>
      </c>
      <c r="T5150" s="34">
        <f t="shared" si="4968"/>
        <v>35.003913978425309</v>
      </c>
      <c r="U5150" s="34">
        <f t="shared" si="4968"/>
        <v>35.265371255630875</v>
      </c>
      <c r="V5150" s="34">
        <f t="shared" si="4968"/>
        <v>35.523577747356505</v>
      </c>
    </row>
    <row r="5151" spans="1:22" x14ac:dyDescent="0.2">
      <c r="A5151" s="9" t="str">
        <f t="shared" si="4943"/>
        <v>Pakistan</v>
      </c>
      <c r="H5151" s="34">
        <f t="shared" ref="H5151:V5151" si="4969">(H3508-$D$2609)/$N$2610</f>
        <v>29.813002429249874</v>
      </c>
      <c r="I5151" s="34">
        <f t="shared" si="4969"/>
        <v>30.136425910254609</v>
      </c>
      <c r="J5151" s="34">
        <f t="shared" si="4969"/>
        <v>30.45582815931218</v>
      </c>
      <c r="K5151" s="34">
        <f t="shared" si="4969"/>
        <v>30.771259173739807</v>
      </c>
      <c r="L5151" s="34">
        <f t="shared" si="4969"/>
        <v>31.082768329221381</v>
      </c>
      <c r="M5151" s="34">
        <f t="shared" si="4969"/>
        <v>31.390404387536471</v>
      </c>
      <c r="N5151" s="34">
        <f t="shared" si="4969"/>
        <v>31.694215504193171</v>
      </c>
      <c r="O5151" s="34">
        <f t="shared" si="4969"/>
        <v>31.994249235966109</v>
      </c>
      <c r="P5151" s="34">
        <f t="shared" si="4969"/>
        <v>32.290552548340671</v>
      </c>
      <c r="Q5151" s="34">
        <f t="shared" si="4969"/>
        <v>32.583171822864706</v>
      </c>
      <c r="R5151" s="34">
        <f t="shared" si="4969"/>
        <v>32.872152864408832</v>
      </c>
      <c r="S5151" s="34">
        <f t="shared" si="4969"/>
        <v>33.157540908336422</v>
      </c>
      <c r="T5151" s="34">
        <f t="shared" si="4969"/>
        <v>33.439380627584512</v>
      </c>
      <c r="U5151" s="34">
        <f t="shared" si="4969"/>
        <v>33.717716139656616</v>
      </c>
      <c r="V5151" s="34">
        <f t="shared" si="4969"/>
        <v>33.992591013528632</v>
      </c>
    </row>
    <row r="5152" spans="1:22" x14ac:dyDescent="0.2">
      <c r="A5152" s="9" t="str">
        <f t="shared" si="4943"/>
        <v>Palau</v>
      </c>
      <c r="H5152" s="34">
        <f t="shared" ref="H5152:V5152" si="4970">(H3509-$D$2609)/$N$2610</f>
        <v>40.44722817097383</v>
      </c>
      <c r="I5152" s="34">
        <f t="shared" si="4970"/>
        <v>40.638460495153211</v>
      </c>
      <c r="J5152" s="34">
        <f t="shared" si="4970"/>
        <v>40.827315164101961</v>
      </c>
      <c r="K5152" s="34">
        <f t="shared" si="4970"/>
        <v>41.013821740000111</v>
      </c>
      <c r="L5152" s="34">
        <f t="shared" si="4970"/>
        <v>41.198009417471262</v>
      </c>
      <c r="M5152" s="34">
        <f t="shared" si="4970"/>
        <v>41.379907028152523</v>
      </c>
      <c r="N5152" s="34">
        <f t="shared" si="4970"/>
        <v>41.559543045207647</v>
      </c>
      <c r="O5152" s="34">
        <f t="shared" si="4970"/>
        <v>41.736945587784049</v>
      </c>
      <c r="P5152" s="34">
        <f t="shared" si="4970"/>
        <v>41.912142425414423</v>
      </c>
      <c r="Q5152" s="34">
        <f t="shared" si="4970"/>
        <v>42.08516098236359</v>
      </c>
      <c r="R5152" s="34">
        <f t="shared" si="4970"/>
        <v>42.256028341921358</v>
      </c>
      <c r="S5152" s="34">
        <f t="shared" si="4970"/>
        <v>42.424771250641953</v>
      </c>
      <c r="T5152" s="34">
        <f t="shared" si="4970"/>
        <v>42.591416122530795</v>
      </c>
      <c r="U5152" s="34">
        <f t="shared" si="4970"/>
        <v>42.755989043179156</v>
      </c>
      <c r="V5152" s="34">
        <f t="shared" si="4970"/>
        <v>42.918515773847446</v>
      </c>
    </row>
    <row r="5153" spans="1:22" x14ac:dyDescent="0.2">
      <c r="A5153" s="9" t="str">
        <f t="shared" si="4943"/>
        <v>Palestine</v>
      </c>
      <c r="H5153" s="34">
        <f t="shared" ref="H5153:V5153" si="4971">(H3510-$D$2609)/$N$2610</f>
        <v>33.793984881912969</v>
      </c>
      <c r="I5153" s="34">
        <f t="shared" si="4971"/>
        <v>34.068859755784977</v>
      </c>
      <c r="J5153" s="34">
        <f t="shared" si="4971"/>
        <v>34.340317018725173</v>
      </c>
      <c r="K5153" s="34">
        <f t="shared" si="4971"/>
        <v>34.608399163029482</v>
      </c>
      <c r="L5153" s="34">
        <f t="shared" si="4971"/>
        <v>34.87314815267294</v>
      </c>
      <c r="M5153" s="34">
        <f t="shared" si="4971"/>
        <v>35.134605429878498</v>
      </c>
      <c r="N5153" s="34">
        <f t="shared" si="4971"/>
        <v>35.392811921604135</v>
      </c>
      <c r="O5153" s="34">
        <f t="shared" si="4971"/>
        <v>35.647808045949319</v>
      </c>
      <c r="P5153" s="34">
        <f t="shared" si="4971"/>
        <v>35.899633718481802</v>
      </c>
      <c r="Q5153" s="34">
        <f t="shared" si="4971"/>
        <v>36.148328358485806</v>
      </c>
      <c r="R5153" s="34">
        <f t="shared" si="4971"/>
        <v>36.393930895132421</v>
      </c>
      <c r="S5153" s="34">
        <f t="shared" si="4971"/>
        <v>36.636479773573406</v>
      </c>
      <c r="T5153" s="34">
        <f t="shared" si="4971"/>
        <v>36.876012960959102</v>
      </c>
      <c r="U5153" s="34">
        <f t="shared" si="4971"/>
        <v>37.112567952381632</v>
      </c>
      <c r="V5153" s="34">
        <f t="shared" si="4971"/>
        <v>37.346181776744146</v>
      </c>
    </row>
    <row r="5154" spans="1:22" x14ac:dyDescent="0.2">
      <c r="A5154" s="9" t="str">
        <f t="shared" si="4943"/>
        <v>Panama</v>
      </c>
      <c r="H5154" s="34">
        <f t="shared" ref="H5154:V5154" si="4972">(H3511-$D$2609)/$N$2610</f>
        <v>34.918383581934052</v>
      </c>
      <c r="I5154" s="34">
        <f t="shared" si="4972"/>
        <v>35.179840859139617</v>
      </c>
      <c r="J5154" s="34">
        <f t="shared" si="4972"/>
        <v>35.438047350865247</v>
      </c>
      <c r="K5154" s="34">
        <f t="shared" si="4972"/>
        <v>35.69304347521043</v>
      </c>
      <c r="L5154" s="34">
        <f t="shared" si="4972"/>
        <v>35.944869147742914</v>
      </c>
      <c r="M5154" s="34">
        <f t="shared" si="4972"/>
        <v>36.193563787746918</v>
      </c>
      <c r="N5154" s="34">
        <f t="shared" si="4972"/>
        <v>36.439166324393533</v>
      </c>
      <c r="O5154" s="34">
        <f t="shared" si="4972"/>
        <v>36.681715202834518</v>
      </c>
      <c r="P5154" s="34">
        <f t="shared" si="4972"/>
        <v>36.921248390220214</v>
      </c>
      <c r="Q5154" s="34">
        <f t="shared" si="4972"/>
        <v>37.157803381642744</v>
      </c>
      <c r="R5154" s="34">
        <f t="shared" si="4972"/>
        <v>37.391417206005258</v>
      </c>
      <c r="S5154" s="34">
        <f t="shared" si="4972"/>
        <v>37.622126431818202</v>
      </c>
      <c r="T5154" s="34">
        <f t="shared" si="4972"/>
        <v>37.849967172923535</v>
      </c>
      <c r="U5154" s="34">
        <f t="shared" si="4972"/>
        <v>38.074975094147788</v>
      </c>
      <c r="V5154" s="34">
        <f t="shared" si="4972"/>
        <v>38.29718541688483</v>
      </c>
    </row>
    <row r="5155" spans="1:22" x14ac:dyDescent="0.2">
      <c r="A5155" s="9" t="str">
        <f t="shared" si="4943"/>
        <v>Papua New Guinea</v>
      </c>
      <c r="H5155" s="34">
        <f t="shared" ref="H5155:V5155" si="4973">(H3512-$D$2609)/$N$2610</f>
        <v>36.189857469915147</v>
      </c>
      <c r="I5155" s="34">
        <f t="shared" si="4973"/>
        <v>36.435460006561762</v>
      </c>
      <c r="J5155" s="34">
        <f t="shared" si="4973"/>
        <v>36.67800888500274</v>
      </c>
      <c r="K5155" s="34">
        <f t="shared" si="4973"/>
        <v>36.917542072388436</v>
      </c>
      <c r="L5155" s="34">
        <f t="shared" si="4973"/>
        <v>37.154097063810973</v>
      </c>
      <c r="M5155" s="34">
        <f t="shared" si="4973"/>
        <v>37.387710888173487</v>
      </c>
      <c r="N5155" s="34">
        <f t="shared" si="4973"/>
        <v>37.618420113986424</v>
      </c>
      <c r="O5155" s="34">
        <f t="shared" si="4973"/>
        <v>37.846260855091764</v>
      </c>
      <c r="P5155" s="34">
        <f t="shared" si="4973"/>
        <v>38.071268776316018</v>
      </c>
      <c r="Q5155" s="34">
        <f t="shared" si="4973"/>
        <v>38.293479099053052</v>
      </c>
      <c r="R5155" s="34">
        <f t="shared" si="4973"/>
        <v>38.512926606777391</v>
      </c>
      <c r="S5155" s="34">
        <f t="shared" si="4973"/>
        <v>38.729645650489026</v>
      </c>
      <c r="T5155" s="34">
        <f t="shared" si="4973"/>
        <v>38.943670154090512</v>
      </c>
      <c r="U5155" s="34">
        <f t="shared" si="4973"/>
        <v>39.155033619697214</v>
      </c>
      <c r="V5155" s="34">
        <f t="shared" si="4973"/>
        <v>39.363769132881544</v>
      </c>
    </row>
    <row r="5156" spans="1:22" x14ac:dyDescent="0.2">
      <c r="A5156" s="9" t="str">
        <f t="shared" si="4943"/>
        <v>Paraguay</v>
      </c>
      <c r="H5156" s="34">
        <f t="shared" ref="H5156:V5156" si="4974">(H3513-$D$2609)/$N$2610</f>
        <v>31.05450435302081</v>
      </c>
      <c r="I5156" s="34">
        <f t="shared" si="4974"/>
        <v>31.366013508502384</v>
      </c>
      <c r="J5156" s="34">
        <f t="shared" si="4974"/>
        <v>31.673649566817474</v>
      </c>
      <c r="K5156" s="34">
        <f t="shared" si="4974"/>
        <v>31.977460683474174</v>
      </c>
      <c r="L5156" s="34">
        <f t="shared" si="4974"/>
        <v>32.277494415247112</v>
      </c>
      <c r="M5156" s="34">
        <f t="shared" si="4974"/>
        <v>32.573797727621674</v>
      </c>
      <c r="N5156" s="34">
        <f t="shared" si="4974"/>
        <v>32.86641700214571</v>
      </c>
      <c r="O5156" s="34">
        <f t="shared" si="4974"/>
        <v>33.155398043689836</v>
      </c>
      <c r="P5156" s="34">
        <f t="shared" si="4974"/>
        <v>33.440786087617425</v>
      </c>
      <c r="Q5156" s="34">
        <f t="shared" si="4974"/>
        <v>33.722625806865516</v>
      </c>
      <c r="R5156" s="34">
        <f t="shared" si="4974"/>
        <v>34.00096131893762</v>
      </c>
      <c r="S5156" s="34">
        <f t="shared" si="4974"/>
        <v>34.275836192809635</v>
      </c>
      <c r="T5156" s="34">
        <f t="shared" si="4974"/>
        <v>34.547293455749831</v>
      </c>
      <c r="U5156" s="34">
        <f t="shared" si="4974"/>
        <v>34.815375600054139</v>
      </c>
      <c r="V5156" s="34">
        <f t="shared" si="4974"/>
        <v>35.080124589697597</v>
      </c>
    </row>
    <row r="5157" spans="1:22" x14ac:dyDescent="0.2">
      <c r="A5157" s="9" t="str">
        <f t="shared" si="4943"/>
        <v>Peru</v>
      </c>
      <c r="H5157" s="34">
        <f t="shared" ref="H5157:V5157" si="4975">(H3514-$D$2609)/$N$2610</f>
        <v>37.054063104063793</v>
      </c>
      <c r="I5157" s="34">
        <f t="shared" si="4975"/>
        <v>37.287676928426315</v>
      </c>
      <c r="J5157" s="34">
        <f t="shared" si="4975"/>
        <v>37.518386154239252</v>
      </c>
      <c r="K5157" s="34">
        <f t="shared" si="4975"/>
        <v>37.746226895344584</v>
      </c>
      <c r="L5157" s="34">
        <f t="shared" si="4975"/>
        <v>37.971234816568845</v>
      </c>
      <c r="M5157" s="34">
        <f t="shared" si="4975"/>
        <v>38.193445139305879</v>
      </c>
      <c r="N5157" s="34">
        <f t="shared" si="4975"/>
        <v>38.412892647030219</v>
      </c>
      <c r="O5157" s="34">
        <f t="shared" si="4975"/>
        <v>38.629611690741854</v>
      </c>
      <c r="P5157" s="34">
        <f t="shared" si="4975"/>
        <v>38.84363619434334</v>
      </c>
      <c r="Q5157" s="34">
        <f t="shared" si="4975"/>
        <v>39.054999659950042</v>
      </c>
      <c r="R5157" s="34">
        <f t="shared" si="4975"/>
        <v>39.263735173134371</v>
      </c>
      <c r="S5157" s="34">
        <f t="shared" si="4975"/>
        <v>39.469875408104777</v>
      </c>
      <c r="T5157" s="34">
        <f t="shared" si="4975"/>
        <v>39.673452632820378</v>
      </c>
      <c r="U5157" s="34">
        <f t="shared" si="4975"/>
        <v>39.874498714042019</v>
      </c>
      <c r="V5157" s="34">
        <f t="shared" si="4975"/>
        <v>40.073045122320472</v>
      </c>
    </row>
    <row r="5158" spans="1:22" x14ac:dyDescent="0.2">
      <c r="A5158" s="9" t="str">
        <f t="shared" si="4943"/>
        <v>Philippines</v>
      </c>
      <c r="H5158" s="34">
        <f t="shared" ref="H5158:V5158" si="4976">(H3515-$D$2609)/$N$2610</f>
        <v>30.290411361425214</v>
      </c>
      <c r="I5158" s="34">
        <f t="shared" si="4976"/>
        <v>30.609813610482789</v>
      </c>
      <c r="J5158" s="34">
        <f t="shared" si="4976"/>
        <v>30.925244624910412</v>
      </c>
      <c r="K5158" s="34">
        <f t="shared" si="4976"/>
        <v>31.236753780391989</v>
      </c>
      <c r="L5158" s="34">
        <f t="shared" si="4976"/>
        <v>31.544389838707076</v>
      </c>
      <c r="M5158" s="34">
        <f t="shared" si="4976"/>
        <v>31.848200955363779</v>
      </c>
      <c r="N5158" s="34">
        <f t="shared" si="4976"/>
        <v>32.148234687136714</v>
      </c>
      <c r="O5158" s="34">
        <f t="shared" si="4976"/>
        <v>32.444537999511276</v>
      </c>
      <c r="P5158" s="34">
        <f t="shared" si="4976"/>
        <v>32.737157274035312</v>
      </c>
      <c r="Q5158" s="34">
        <f t="shared" si="4976"/>
        <v>33.026138315579438</v>
      </c>
      <c r="R5158" s="34">
        <f t="shared" si="4976"/>
        <v>33.311526359507027</v>
      </c>
      <c r="S5158" s="34">
        <f t="shared" si="4976"/>
        <v>33.593366078755118</v>
      </c>
      <c r="T5158" s="34">
        <f t="shared" si="4976"/>
        <v>33.871701590827229</v>
      </c>
      <c r="U5158" s="34">
        <f t="shared" si="4976"/>
        <v>34.146576464699237</v>
      </c>
      <c r="V5158" s="34">
        <f t="shared" si="4976"/>
        <v>34.418033727639433</v>
      </c>
    </row>
    <row r="5159" spans="1:22" x14ac:dyDescent="0.2">
      <c r="A5159" s="9" t="str">
        <f t="shared" si="4943"/>
        <v>Poland</v>
      </c>
      <c r="H5159" s="34">
        <f t="shared" ref="H5159:V5159" si="4977">(H3516-$D$2609)/$N$2610</f>
        <v>47.602538464352179</v>
      </c>
      <c r="I5159" s="34">
        <f t="shared" si="4977"/>
        <v>47.704840068022897</v>
      </c>
      <c r="J5159" s="34">
        <f t="shared" si="4977"/>
        <v>47.805869721754647</v>
      </c>
      <c r="K5159" s="34">
        <f t="shared" si="4977"/>
        <v>47.905643240124995</v>
      </c>
      <c r="L5159" s="34">
        <f t="shared" si="4977"/>
        <v>48.00417624108362</v>
      </c>
      <c r="M5159" s="34">
        <f t="shared" si="4977"/>
        <v>48.101484148396978</v>
      </c>
      <c r="N5159" s="34">
        <f t="shared" si="4977"/>
        <v>48.197582194062747</v>
      </c>
      <c r="O5159" s="34">
        <f t="shared" si="4977"/>
        <v>48.292485420694071</v>
      </c>
      <c r="P5159" s="34">
        <f t="shared" si="4977"/>
        <v>48.38620868387428</v>
      </c>
      <c r="Q5159" s="34">
        <f t="shared" si="4977"/>
        <v>48.478766654482278</v>
      </c>
      <c r="R5159" s="34">
        <f t="shared" si="4977"/>
        <v>48.570173820989055</v>
      </c>
      <c r="S5159" s="34">
        <f t="shared" si="4977"/>
        <v>48.660444491725592</v>
      </c>
      <c r="T5159" s="34">
        <f t="shared" si="4977"/>
        <v>48.749592797122638</v>
      </c>
      <c r="U5159" s="34">
        <f t="shared" si="4977"/>
        <v>48.837632691922586</v>
      </c>
      <c r="V5159" s="34">
        <f t="shared" si="4977"/>
        <v>48.924577957363852</v>
      </c>
    </row>
    <row r="5160" spans="1:22" x14ac:dyDescent="0.2">
      <c r="A5160" s="9" t="str">
        <f t="shared" si="4943"/>
        <v>Portugal</v>
      </c>
      <c r="H5160" s="34">
        <f t="shared" ref="H5160:V5160" si="4978">(H3517-$D$2609)/$N$2610</f>
        <v>51.042231766552888</v>
      </c>
      <c r="I5160" s="34">
        <f t="shared" si="4978"/>
        <v>51.101968108002623</v>
      </c>
      <c r="J5160" s="34">
        <f t="shared" si="4978"/>
        <v>51.160961727606995</v>
      </c>
      <c r="K5160" s="34">
        <f t="shared" si="4978"/>
        <v>51.219221859874288</v>
      </c>
      <c r="L5160" s="34">
        <f t="shared" si="4978"/>
        <v>51.276757624497058</v>
      </c>
      <c r="M5160" s="34">
        <f t="shared" si="4978"/>
        <v>51.33357802777968</v>
      </c>
      <c r="N5160" s="34">
        <f t="shared" si="4978"/>
        <v>51.389691964048161</v>
      </c>
      <c r="O5160" s="34">
        <f t="shared" si="4978"/>
        <v>51.445108217042375</v>
      </c>
      <c r="P5160" s="34">
        <f t="shared" si="4978"/>
        <v>51.499835461291021</v>
      </c>
      <c r="Q5160" s="34">
        <f t="shared" si="4978"/>
        <v>51.553882263469511</v>
      </c>
      <c r="R5160" s="34">
        <f t="shared" si="4978"/>
        <v>51.607257083740912</v>
      </c>
      <c r="S5160" s="34">
        <f t="shared" si="4978"/>
        <v>51.659968277080274</v>
      </c>
      <c r="T5160" s="34">
        <f t="shared" si="4978"/>
        <v>51.712024094582446</v>
      </c>
      <c r="U5160" s="34">
        <f t="shared" si="4978"/>
        <v>51.763432684753681</v>
      </c>
      <c r="V5160" s="34">
        <f t="shared" si="4978"/>
        <v>51.81420209478712</v>
      </c>
    </row>
    <row r="5161" spans="1:22" x14ac:dyDescent="0.2">
      <c r="A5161" s="9" t="str">
        <f t="shared" si="4943"/>
        <v>Puerto Rico</v>
      </c>
      <c r="H5161" s="34">
        <f t="shared" ref="H5161:V5161" si="4979">(H3518-$D$2609)/$N$2610</f>
        <v>36.818508634820951</v>
      </c>
      <c r="I5161" s="34">
        <f t="shared" si="4979"/>
        <v>37.055063626243481</v>
      </c>
      <c r="J5161" s="34">
        <f t="shared" si="4979"/>
        <v>37.288677450605995</v>
      </c>
      <c r="K5161" s="34">
        <f t="shared" si="4979"/>
        <v>37.519386676418939</v>
      </c>
      <c r="L5161" s="34">
        <f t="shared" si="4979"/>
        <v>37.747227417524272</v>
      </c>
      <c r="M5161" s="34">
        <f t="shared" si="4979"/>
        <v>37.972235338748526</v>
      </c>
      <c r="N5161" s="34">
        <f t="shared" si="4979"/>
        <v>38.194445661485567</v>
      </c>
      <c r="O5161" s="34">
        <f t="shared" si="4979"/>
        <v>38.413893169209899</v>
      </c>
      <c r="P5161" s="34">
        <f t="shared" si="4979"/>
        <v>38.630612212921534</v>
      </c>
      <c r="Q5161" s="34">
        <f t="shared" si="4979"/>
        <v>38.84463671652302</v>
      </c>
      <c r="R5161" s="34">
        <f t="shared" si="4979"/>
        <v>39.056000182129722</v>
      </c>
      <c r="S5161" s="34">
        <f t="shared" si="4979"/>
        <v>39.264735695314052</v>
      </c>
      <c r="T5161" s="34">
        <f t="shared" si="4979"/>
        <v>39.470875930284457</v>
      </c>
      <c r="U5161" s="34">
        <f t="shared" si="4979"/>
        <v>39.674453155000059</v>
      </c>
      <c r="V5161" s="34">
        <f t="shared" si="4979"/>
        <v>39.8754992362217</v>
      </c>
    </row>
    <row r="5162" spans="1:22" x14ac:dyDescent="0.2">
      <c r="A5162" s="9" t="str">
        <f t="shared" si="4943"/>
        <v>Qatar</v>
      </c>
      <c r="H5162" s="34">
        <f t="shared" ref="H5162:V5162" si="4980">(H3519-$D$2609)/$N$2610</f>
        <v>34.517787728339385</v>
      </c>
      <c r="I5162" s="34">
        <f t="shared" si="4980"/>
        <v>34.785869872643694</v>
      </c>
      <c r="J5162" s="34">
        <f t="shared" si="4980"/>
        <v>35.050618862287152</v>
      </c>
      <c r="K5162" s="34">
        <f t="shared" si="4980"/>
        <v>35.312076139492717</v>
      </c>
      <c r="L5162" s="34">
        <f t="shared" si="4980"/>
        <v>35.570282631218348</v>
      </c>
      <c r="M5162" s="34">
        <f t="shared" si="4980"/>
        <v>35.825278755563531</v>
      </c>
      <c r="N5162" s="34">
        <f t="shared" si="4980"/>
        <v>36.077104428096014</v>
      </c>
      <c r="O5162" s="34">
        <f t="shared" si="4980"/>
        <v>36.325799068100018</v>
      </c>
      <c r="P5162" s="34">
        <f t="shared" si="4980"/>
        <v>36.57140160474664</v>
      </c>
      <c r="Q5162" s="34">
        <f t="shared" si="4980"/>
        <v>36.813950483187618</v>
      </c>
      <c r="R5162" s="34">
        <f t="shared" si="4980"/>
        <v>37.053483670573314</v>
      </c>
      <c r="S5162" s="34">
        <f t="shared" si="4980"/>
        <v>37.290038661995844</v>
      </c>
      <c r="T5162" s="34">
        <f t="shared" si="4980"/>
        <v>37.523652486358365</v>
      </c>
      <c r="U5162" s="34">
        <f t="shared" si="4980"/>
        <v>37.754361712171303</v>
      </c>
      <c r="V5162" s="34">
        <f t="shared" si="4980"/>
        <v>37.982202453276635</v>
      </c>
    </row>
    <row r="5163" spans="1:22" x14ac:dyDescent="0.2">
      <c r="A5163" s="9" t="str">
        <f t="shared" si="4943"/>
        <v>Republic of Korea</v>
      </c>
      <c r="H5163" s="34">
        <f t="shared" ref="H5163:V5163" si="4981">(H3520-$D$2609)/$N$2610</f>
        <v>54.951770392097892</v>
      </c>
      <c r="I5163" s="34">
        <f t="shared" si="4981"/>
        <v>54.962397252183621</v>
      </c>
      <c r="J5163" s="34">
        <f t="shared" si="4981"/>
        <v>54.972891984975618</v>
      </c>
      <c r="K5163" s="34">
        <f t="shared" si="4981"/>
        <v>54.983256233256576</v>
      </c>
      <c r="L5163" s="34">
        <f t="shared" si="4981"/>
        <v>54.993491619383896</v>
      </c>
      <c r="M5163" s="34">
        <f t="shared" si="4981"/>
        <v>55.003599745543703</v>
      </c>
      <c r="N5163" s="34">
        <f t="shared" si="4981"/>
        <v>55.013582194001593</v>
      </c>
      <c r="O5163" s="34">
        <f t="shared" si="4981"/>
        <v>55.023440527350324</v>
      </c>
      <c r="P5163" s="34">
        <f t="shared" si="4981"/>
        <v>55.033176288754419</v>
      </c>
      <c r="Q5163" s="34">
        <f t="shared" si="4981"/>
        <v>55.04279100219172</v>
      </c>
      <c r="R5163" s="34">
        <f t="shared" si="4981"/>
        <v>55.05228617269195</v>
      </c>
      <c r="S5163" s="34">
        <f t="shared" si="4981"/>
        <v>55.061663286572298</v>
      </c>
      <c r="T5163" s="34">
        <f t="shared" si="4981"/>
        <v>55.07092381167007</v>
      </c>
      <c r="U5163" s="34">
        <f t="shared" si="4981"/>
        <v>55.080069197572449</v>
      </c>
      <c r="V5163" s="34">
        <f t="shared" si="4981"/>
        <v>55.08910087584345</v>
      </c>
    </row>
    <row r="5164" spans="1:22" x14ac:dyDescent="0.2">
      <c r="A5164" s="9" t="str">
        <f t="shared" si="4943"/>
        <v>Republic of Moldova</v>
      </c>
      <c r="H5164" s="34">
        <f t="shared" ref="H5164:V5164" si="4982">(H3521-$D$2609)/$N$2610</f>
        <v>44.876410952334084</v>
      </c>
      <c r="I5164" s="34">
        <f t="shared" si="4982"/>
        <v>45.012823625046572</v>
      </c>
      <c r="J5164" s="34">
        <f t="shared" si="4982"/>
        <v>45.147540233528346</v>
      </c>
      <c r="K5164" s="34">
        <f t="shared" si="4982"/>
        <v>45.280581865511323</v>
      </c>
      <c r="L5164" s="34">
        <f t="shared" si="4982"/>
        <v>45.411969346536644</v>
      </c>
      <c r="M5164" s="34">
        <f t="shared" si="4982"/>
        <v>45.541723243214548</v>
      </c>
      <c r="N5164" s="34">
        <f t="shared" si="4982"/>
        <v>45.669863866443769</v>
      </c>
      <c r="O5164" s="34">
        <f t="shared" si="4982"/>
        <v>45.796411274590831</v>
      </c>
      <c r="P5164" s="34">
        <f t="shared" si="4982"/>
        <v>45.921385276629934</v>
      </c>
      <c r="Q5164" s="34">
        <f t="shared" si="4982"/>
        <v>46.044805435243674</v>
      </c>
      <c r="R5164" s="34">
        <f t="shared" si="4982"/>
        <v>46.166691069885324</v>
      </c>
      <c r="S5164" s="34">
        <f t="shared" si="4982"/>
        <v>46.287061259802925</v>
      </c>
      <c r="T5164" s="34">
        <f t="shared" si="4982"/>
        <v>46.40593484702589</v>
      </c>
      <c r="U5164" s="34">
        <f t="shared" si="4982"/>
        <v>46.523330439314378</v>
      </c>
      <c r="V5164" s="34">
        <f t="shared" si="4982"/>
        <v>46.639266413072086</v>
      </c>
    </row>
    <row r="5165" spans="1:22" x14ac:dyDescent="0.2">
      <c r="A5165" s="9" t="str">
        <f t="shared" si="4943"/>
        <v>Romania</v>
      </c>
      <c r="H5165" s="34">
        <f t="shared" ref="H5165:V5165" si="4983">(H3522-$D$2609)/$N$2610</f>
        <v>42.61727233684082</v>
      </c>
      <c r="I5165" s="34">
        <f t="shared" si="4983"/>
        <v>42.781845257489181</v>
      </c>
      <c r="J5165" s="34">
        <f t="shared" si="4983"/>
        <v>42.944371988157471</v>
      </c>
      <c r="K5165" s="34">
        <f t="shared" si="4983"/>
        <v>43.104877969807788</v>
      </c>
      <c r="L5165" s="34">
        <f t="shared" si="4983"/>
        <v>43.263388327086254</v>
      </c>
      <c r="M5165" s="34">
        <f t="shared" si="4983"/>
        <v>43.41992787225589</v>
      </c>
      <c r="N5165" s="34">
        <f t="shared" si="4983"/>
        <v>43.574521109080592</v>
      </c>
      <c r="O5165" s="34">
        <f t="shared" si="4983"/>
        <v>43.727192236660763</v>
      </c>
      <c r="P5165" s="34">
        <f t="shared" si="4983"/>
        <v>43.877965153221361</v>
      </c>
      <c r="Q5165" s="34">
        <f t="shared" si="4983"/>
        <v>44.02686345985272</v>
      </c>
      <c r="R5165" s="34">
        <f t="shared" si="4983"/>
        <v>44.173910464204951</v>
      </c>
      <c r="S5165" s="34">
        <f t="shared" si="4983"/>
        <v>44.319129184136415</v>
      </c>
      <c r="T5165" s="34">
        <f t="shared" si="4983"/>
        <v>44.462542351316721</v>
      </c>
      <c r="U5165" s="34">
        <f t="shared" si="4983"/>
        <v>44.604172414785097</v>
      </c>
      <c r="V5165" s="34">
        <f t="shared" si="4983"/>
        <v>44.744041544464345</v>
      </c>
    </row>
    <row r="5166" spans="1:22" x14ac:dyDescent="0.2">
      <c r="A5166" s="9" t="str">
        <f t="shared" si="4943"/>
        <v>Russian Federation</v>
      </c>
      <c r="H5166" s="34">
        <f t="shared" ref="H5166:V5166" si="4984">(H3523-$D$2609)/$N$2610</f>
        <v>54.152011370372293</v>
      </c>
      <c r="I5166" s="34">
        <f t="shared" si="4984"/>
        <v>54.172635923904132</v>
      </c>
      <c r="J5166" s="34">
        <f t="shared" si="4984"/>
        <v>54.193004045487065</v>
      </c>
      <c r="K5166" s="34">
        <f t="shared" si="4984"/>
        <v>54.213118923424972</v>
      </c>
      <c r="L5166" s="34">
        <f t="shared" si="4984"/>
        <v>54.232983706380523</v>
      </c>
      <c r="M5166" s="34">
        <f t="shared" si="4984"/>
        <v>54.252601503867986</v>
      </c>
      <c r="N5166" s="34">
        <f t="shared" si="4984"/>
        <v>54.271975386740017</v>
      </c>
      <c r="O5166" s="34">
        <f t="shared" si="4984"/>
        <v>54.291108387668352</v>
      </c>
      <c r="P5166" s="34">
        <f t="shared" si="4984"/>
        <v>54.310003501618468</v>
      </c>
      <c r="Q5166" s="34">
        <f t="shared" si="4984"/>
        <v>54.328663686318471</v>
      </c>
      <c r="R5166" s="34">
        <f t="shared" si="4984"/>
        <v>54.347091862722046</v>
      </c>
      <c r="S5166" s="34">
        <f t="shared" si="4984"/>
        <v>54.365290915465664</v>
      </c>
      <c r="T5166" s="34">
        <f t="shared" si="4984"/>
        <v>54.383263693320181</v>
      </c>
      <c r="U5166" s="34">
        <f t="shared" si="4984"/>
        <v>54.401013009636699</v>
      </c>
      <c r="V5166" s="34">
        <f t="shared" si="4984"/>
        <v>54.418541642787019</v>
      </c>
    </row>
    <row r="5167" spans="1:22" x14ac:dyDescent="0.2">
      <c r="A5167" s="9" t="str">
        <f t="shared" si="4943"/>
        <v>Rwanda</v>
      </c>
      <c r="H5167" s="34">
        <f t="shared" ref="H5167:V5167" si="4985">(H3524-$D$2609)/$N$2610</f>
        <v>21.770430460516945</v>
      </c>
      <c r="I5167" s="34">
        <f t="shared" si="4985"/>
        <v>22.196333016302532</v>
      </c>
      <c r="J5167" s="34">
        <f t="shared" si="4985"/>
        <v>22.616940183644513</v>
      </c>
      <c r="K5167" s="34">
        <f t="shared" si="4985"/>
        <v>23.032317801872548</v>
      </c>
      <c r="L5167" s="34">
        <f t="shared" si="4985"/>
        <v>23.442530891713943</v>
      </c>
      <c r="M5167" s="34">
        <f t="shared" si="4985"/>
        <v>23.847643665471651</v>
      </c>
      <c r="N5167" s="34">
        <f t="shared" si="4985"/>
        <v>24.247719537075636</v>
      </c>
      <c r="O5167" s="34">
        <f t="shared" si="4985"/>
        <v>24.642821132009342</v>
      </c>
      <c r="P5167" s="34">
        <f t="shared" si="4985"/>
        <v>25.033010297112707</v>
      </c>
      <c r="Q5167" s="34">
        <f t="shared" si="4985"/>
        <v>25.418348110263288</v>
      </c>
      <c r="R5167" s="34">
        <f t="shared" si="4985"/>
        <v>25.798894889937028</v>
      </c>
      <c r="S5167" s="34">
        <f t="shared" si="4985"/>
        <v>26.174710204650157</v>
      </c>
      <c r="T5167" s="34">
        <f t="shared" si="4985"/>
        <v>26.54585288228369</v>
      </c>
      <c r="U5167" s="34">
        <f t="shared" si="4985"/>
        <v>26.912381019291978</v>
      </c>
      <c r="V5167" s="34">
        <f t="shared" si="4985"/>
        <v>27.274351989796795</v>
      </c>
    </row>
    <row r="5168" spans="1:22" x14ac:dyDescent="0.2">
      <c r="A5168" s="9" t="str">
        <f t="shared" si="4943"/>
        <v>Réunion</v>
      </c>
      <c r="H5168" s="34">
        <f t="shared" ref="H5168:V5168" si="4986">(H3525-$D$2609)/$N$2610</f>
        <v>30.785747455515629</v>
      </c>
      <c r="I5168" s="34">
        <f t="shared" si="4986"/>
        <v>31.097256610997203</v>
      </c>
      <c r="J5168" s="34">
        <f t="shared" si="4986"/>
        <v>31.404892669312293</v>
      </c>
      <c r="K5168" s="34">
        <f t="shared" si="4986"/>
        <v>31.708703785968993</v>
      </c>
      <c r="L5168" s="34">
        <f t="shared" si="4986"/>
        <v>32.008737517741935</v>
      </c>
      <c r="M5168" s="34">
        <f t="shared" si="4986"/>
        <v>32.305040830116489</v>
      </c>
      <c r="N5168" s="34">
        <f t="shared" si="4986"/>
        <v>32.597660104640532</v>
      </c>
      <c r="O5168" s="34">
        <f t="shared" si="4986"/>
        <v>32.886641146184651</v>
      </c>
      <c r="P5168" s="34">
        <f t="shared" si="4986"/>
        <v>33.172029190112248</v>
      </c>
      <c r="Q5168" s="34">
        <f t="shared" si="4986"/>
        <v>33.453868909360331</v>
      </c>
      <c r="R5168" s="34">
        <f t="shared" si="4986"/>
        <v>33.732204421432442</v>
      </c>
      <c r="S5168" s="34">
        <f t="shared" si="4986"/>
        <v>34.00707929530445</v>
      </c>
      <c r="T5168" s="34">
        <f t="shared" si="4986"/>
        <v>34.278536558244646</v>
      </c>
      <c r="U5168" s="34">
        <f t="shared" si="4986"/>
        <v>34.546618702548962</v>
      </c>
      <c r="V5168" s="34">
        <f t="shared" si="4986"/>
        <v>34.811367692192412</v>
      </c>
    </row>
    <row r="5169" spans="1:22" x14ac:dyDescent="0.2">
      <c r="A5169" s="9" t="str">
        <f t="shared" si="4943"/>
        <v>Saint Helena</v>
      </c>
      <c r="H5169" s="34">
        <f t="shared" ref="H5169:V5169" si="4987">(H3526-$D$2609)/$N$2610</f>
        <v>30.838383731572975</v>
      </c>
      <c r="I5169" s="34">
        <f t="shared" si="4987"/>
        <v>31.149892887054548</v>
      </c>
      <c r="J5169" s="34">
        <f t="shared" si="4987"/>
        <v>31.457528945369639</v>
      </c>
      <c r="K5169" s="34">
        <f t="shared" si="4987"/>
        <v>31.761340062026338</v>
      </c>
      <c r="L5169" s="34">
        <f t="shared" si="4987"/>
        <v>32.061373793799277</v>
      </c>
      <c r="M5169" s="34">
        <f t="shared" si="4987"/>
        <v>32.357677106173838</v>
      </c>
      <c r="N5169" s="34">
        <f t="shared" si="4987"/>
        <v>32.650296380697874</v>
      </c>
      <c r="O5169" s="34">
        <f t="shared" si="4987"/>
        <v>32.939277422242</v>
      </c>
      <c r="P5169" s="34">
        <f t="shared" si="4987"/>
        <v>33.22466546616959</v>
      </c>
      <c r="Q5169" s="34">
        <f t="shared" si="4987"/>
        <v>33.50650518541768</v>
      </c>
      <c r="R5169" s="34">
        <f t="shared" si="4987"/>
        <v>33.784840697489784</v>
      </c>
      <c r="S5169" s="34">
        <f t="shared" si="4987"/>
        <v>34.059715571361799</v>
      </c>
      <c r="T5169" s="34">
        <f t="shared" si="4987"/>
        <v>34.331172834301995</v>
      </c>
      <c r="U5169" s="34">
        <f t="shared" si="4987"/>
        <v>34.599254978606304</v>
      </c>
      <c r="V5169" s="34">
        <f t="shared" si="4987"/>
        <v>34.864003968249762</v>
      </c>
    </row>
    <row r="5170" spans="1:22" x14ac:dyDescent="0.2">
      <c r="A5170" s="9" t="str">
        <f t="shared" si="4943"/>
        <v>Saint Kitts and Nevis</v>
      </c>
      <c r="H5170" s="34">
        <f t="shared" ref="H5170:V5170" si="4988">(H3527-$D$2609)/$N$2610</f>
        <v>36.727752836255526</v>
      </c>
      <c r="I5170" s="34">
        <f t="shared" si="4988"/>
        <v>36.967286023641222</v>
      </c>
      <c r="J5170" s="34">
        <f t="shared" si="4988"/>
        <v>37.203841015063759</v>
      </c>
      <c r="K5170" s="34">
        <f t="shared" si="4988"/>
        <v>37.437454839426273</v>
      </c>
      <c r="L5170" s="34">
        <f t="shared" si="4988"/>
        <v>37.66816406523921</v>
      </c>
      <c r="M5170" s="34">
        <f t="shared" si="4988"/>
        <v>37.89600480634455</v>
      </c>
      <c r="N5170" s="34">
        <f t="shared" si="4988"/>
        <v>38.121012727568804</v>
      </c>
      <c r="O5170" s="34">
        <f t="shared" si="4988"/>
        <v>38.343223050305838</v>
      </c>
      <c r="P5170" s="34">
        <f t="shared" si="4988"/>
        <v>38.562670558030177</v>
      </c>
      <c r="Q5170" s="34">
        <f t="shared" si="4988"/>
        <v>38.779389601741812</v>
      </c>
      <c r="R5170" s="34">
        <f t="shared" si="4988"/>
        <v>38.993414105343298</v>
      </c>
      <c r="S5170" s="34">
        <f t="shared" si="4988"/>
        <v>39.20477757095</v>
      </c>
      <c r="T5170" s="34">
        <f t="shared" si="4988"/>
        <v>39.41351308413433</v>
      </c>
      <c r="U5170" s="34">
        <f t="shared" si="4988"/>
        <v>39.619653319104735</v>
      </c>
      <c r="V5170" s="34">
        <f t="shared" si="4988"/>
        <v>39.823230543820337</v>
      </c>
    </row>
    <row r="5171" spans="1:22" x14ac:dyDescent="0.2">
      <c r="A5171" s="9" t="str">
        <f t="shared" si="4943"/>
        <v>Saint Lucia</v>
      </c>
      <c r="H5171" s="34">
        <f t="shared" ref="H5171:V5171" si="4989">(H3528-$D$2609)/$N$2610</f>
        <v>34.996999185692871</v>
      </c>
      <c r="I5171" s="34">
        <f t="shared" si="4989"/>
        <v>35.258456462898437</v>
      </c>
      <c r="J5171" s="34">
        <f t="shared" si="4989"/>
        <v>35.516662954624067</v>
      </c>
      <c r="K5171" s="34">
        <f t="shared" si="4989"/>
        <v>35.77165907896925</v>
      </c>
      <c r="L5171" s="34">
        <f t="shared" si="4989"/>
        <v>36.023484751501734</v>
      </c>
      <c r="M5171" s="34">
        <f t="shared" si="4989"/>
        <v>36.272179391505738</v>
      </c>
      <c r="N5171" s="34">
        <f t="shared" si="4989"/>
        <v>36.51778192815236</v>
      </c>
      <c r="O5171" s="34">
        <f t="shared" si="4989"/>
        <v>36.760330806593338</v>
      </c>
      <c r="P5171" s="34">
        <f t="shared" si="4989"/>
        <v>36.999863993979034</v>
      </c>
      <c r="Q5171" s="34">
        <f t="shared" si="4989"/>
        <v>37.236418985401563</v>
      </c>
      <c r="R5171" s="34">
        <f t="shared" si="4989"/>
        <v>37.470032809764085</v>
      </c>
      <c r="S5171" s="34">
        <f t="shared" si="4989"/>
        <v>37.700742035577022</v>
      </c>
      <c r="T5171" s="34">
        <f t="shared" si="4989"/>
        <v>37.928582776682354</v>
      </c>
      <c r="U5171" s="34">
        <f t="shared" si="4989"/>
        <v>38.153590697906616</v>
      </c>
      <c r="V5171" s="34">
        <f t="shared" si="4989"/>
        <v>38.37580102064365</v>
      </c>
    </row>
    <row r="5172" spans="1:22" x14ac:dyDescent="0.2">
      <c r="A5172" s="9" t="str">
        <f t="shared" si="4943"/>
        <v>Saint Pierre and Miquelon</v>
      </c>
      <c r="H5172" s="34">
        <f t="shared" ref="H5172:V5172" si="4990">(H3529-$D$2609)/$N$2610</f>
        <v>48.240878984875557</v>
      </c>
      <c r="I5172" s="34">
        <f t="shared" si="4990"/>
        <v>48.335782211506881</v>
      </c>
      <c r="J5172" s="34">
        <f t="shared" si="4990"/>
        <v>48.429505474687083</v>
      </c>
      <c r="K5172" s="34">
        <f t="shared" si="4990"/>
        <v>48.522063445295082</v>
      </c>
      <c r="L5172" s="34">
        <f t="shared" si="4990"/>
        <v>48.613470611801858</v>
      </c>
      <c r="M5172" s="34">
        <f t="shared" si="4990"/>
        <v>48.703741282538395</v>
      </c>
      <c r="N5172" s="34">
        <f t="shared" si="4990"/>
        <v>48.792889587935441</v>
      </c>
      <c r="O5172" s="34">
        <f t="shared" si="4990"/>
        <v>48.88092948273539</v>
      </c>
      <c r="P5172" s="34">
        <f t="shared" si="4990"/>
        <v>48.967874748176655</v>
      </c>
      <c r="Q5172" s="34">
        <f t="shared" si="4990"/>
        <v>49.053738994150933</v>
      </c>
      <c r="R5172" s="34">
        <f t="shared" si="4990"/>
        <v>49.138535661333592</v>
      </c>
      <c r="S5172" s="34">
        <f t="shared" si="4990"/>
        <v>49.222278023287622</v>
      </c>
      <c r="T5172" s="34">
        <f t="shared" si="4990"/>
        <v>49.30497918854136</v>
      </c>
      <c r="U5172" s="34">
        <f t="shared" si="4990"/>
        <v>49.386652102640433</v>
      </c>
      <c r="V5172" s="34">
        <f t="shared" si="4990"/>
        <v>49.467309550174214</v>
      </c>
    </row>
    <row r="5173" spans="1:22" x14ac:dyDescent="0.2">
      <c r="A5173" s="9" t="str">
        <f t="shared" si="4943"/>
        <v>Saint Vincent and the Grenadines</v>
      </c>
      <c r="H5173" s="34">
        <f t="shared" ref="H5173:V5173" si="4991">(H3530-$D$2609)/$N$2610</f>
        <v>34.354383660047759</v>
      </c>
      <c r="I5173" s="34">
        <f t="shared" si="4991"/>
        <v>34.622465804352068</v>
      </c>
      <c r="J5173" s="34">
        <f t="shared" si="4991"/>
        <v>34.887214793995525</v>
      </c>
      <c r="K5173" s="34">
        <f t="shared" si="4991"/>
        <v>35.148672071201084</v>
      </c>
      <c r="L5173" s="34">
        <f t="shared" si="4991"/>
        <v>35.406878562926721</v>
      </c>
      <c r="M5173" s="34">
        <f t="shared" si="4991"/>
        <v>35.661874687271897</v>
      </c>
      <c r="N5173" s="34">
        <f t="shared" si="4991"/>
        <v>35.913700359804388</v>
      </c>
      <c r="O5173" s="34">
        <f t="shared" si="4991"/>
        <v>36.162394999808392</v>
      </c>
      <c r="P5173" s="34">
        <f t="shared" si="4991"/>
        <v>36.407997536455007</v>
      </c>
      <c r="Q5173" s="34">
        <f t="shared" si="4991"/>
        <v>36.650546414895985</v>
      </c>
      <c r="R5173" s="34">
        <f t="shared" si="4991"/>
        <v>36.890079602281681</v>
      </c>
      <c r="S5173" s="34">
        <f t="shared" si="4991"/>
        <v>37.126634593704217</v>
      </c>
      <c r="T5173" s="34">
        <f t="shared" si="4991"/>
        <v>37.360248418066732</v>
      </c>
      <c r="U5173" s="34">
        <f t="shared" si="4991"/>
        <v>37.590957643879669</v>
      </c>
      <c r="V5173" s="34">
        <f t="shared" si="4991"/>
        <v>37.818798384985008</v>
      </c>
    </row>
    <row r="5174" spans="1:22" x14ac:dyDescent="0.2">
      <c r="A5174" s="9" t="str">
        <f t="shared" si="4943"/>
        <v>Samoa</v>
      </c>
      <c r="H5174" s="34">
        <f t="shared" ref="H5174:V5174" si="4992">(H3531-$D$2609)/$N$2610</f>
        <v>37.674898076050852</v>
      </c>
      <c r="I5174" s="34">
        <f t="shared" si="4992"/>
        <v>37.902738817156191</v>
      </c>
      <c r="J5174" s="34">
        <f t="shared" si="4992"/>
        <v>38.127746738380445</v>
      </c>
      <c r="K5174" s="34">
        <f t="shared" si="4992"/>
        <v>38.349957061117479</v>
      </c>
      <c r="L5174" s="34">
        <f t="shared" si="4992"/>
        <v>38.569404568841819</v>
      </c>
      <c r="M5174" s="34">
        <f t="shared" si="4992"/>
        <v>38.786123612553453</v>
      </c>
      <c r="N5174" s="34">
        <f t="shared" si="4992"/>
        <v>39.000148116154939</v>
      </c>
      <c r="O5174" s="34">
        <f t="shared" si="4992"/>
        <v>39.211511581761641</v>
      </c>
      <c r="P5174" s="34">
        <f t="shared" si="4992"/>
        <v>39.420247094945971</v>
      </c>
      <c r="Q5174" s="34">
        <f t="shared" si="4992"/>
        <v>39.626387329916376</v>
      </c>
      <c r="R5174" s="34">
        <f t="shared" si="4992"/>
        <v>39.829964554631978</v>
      </c>
      <c r="S5174" s="34">
        <f t="shared" si="4992"/>
        <v>40.031010635853619</v>
      </c>
      <c r="T5174" s="34">
        <f t="shared" si="4992"/>
        <v>40.229557044132072</v>
      </c>
      <c r="U5174" s="34">
        <f t="shared" si="4992"/>
        <v>40.425634858734263</v>
      </c>
      <c r="V5174" s="34">
        <f t="shared" si="4992"/>
        <v>40.619274772508227</v>
      </c>
    </row>
    <row r="5175" spans="1:22" x14ac:dyDescent="0.2">
      <c r="A5175" s="9" t="str">
        <f t="shared" si="4943"/>
        <v>San Marino</v>
      </c>
      <c r="H5175" s="34">
        <f t="shared" ref="H5175:V5175" si="4993">(H3532-$D$2609)/$N$2610</f>
        <v>53.766363089313124</v>
      </c>
      <c r="I5175" s="34">
        <f t="shared" si="4993"/>
        <v>53.791875727434075</v>
      </c>
      <c r="J5175" s="34">
        <f t="shared" si="4993"/>
        <v>53.817071158421058</v>
      </c>
      <c r="K5175" s="34">
        <f t="shared" si="4993"/>
        <v>53.8419533262161</v>
      </c>
      <c r="L5175" s="34">
        <f t="shared" si="4993"/>
        <v>53.866526125724889</v>
      </c>
      <c r="M5175" s="34">
        <f t="shared" si="4993"/>
        <v>53.890793403426464</v>
      </c>
      <c r="N5175" s="34">
        <f t="shared" si="4993"/>
        <v>53.914758957975266</v>
      </c>
      <c r="O5175" s="34">
        <f t="shared" si="4993"/>
        <v>53.938426540795859</v>
      </c>
      <c r="P5175" s="34">
        <f t="shared" si="4993"/>
        <v>53.961799856670041</v>
      </c>
      <c r="Q5175" s="34">
        <f t="shared" si="4993"/>
        <v>53.984882564316862</v>
      </c>
      <c r="R5175" s="34">
        <f t="shared" si="4993"/>
        <v>54.007678276965258</v>
      </c>
      <c r="S5175" s="34">
        <f t="shared" si="4993"/>
        <v>54.030190562919742</v>
      </c>
      <c r="T5175" s="34">
        <f t="shared" si="4993"/>
        <v>54.052422946118845</v>
      </c>
      <c r="U5175" s="34">
        <f t="shared" si="4993"/>
        <v>54.074378906686853</v>
      </c>
      <c r="V5175" s="34">
        <f t="shared" si="4993"/>
        <v>54.096061881478455</v>
      </c>
    </row>
    <row r="5176" spans="1:22" x14ac:dyDescent="0.2">
      <c r="A5176" s="9" t="str">
        <f t="shared" si="4943"/>
        <v>Sao Tome and Principe</v>
      </c>
      <c r="H5176" s="34">
        <f t="shared" ref="H5176:V5176" si="4994">(H3533-$D$2609)/$N$2610</f>
        <v>23.571420365588256</v>
      </c>
      <c r="I5176" s="34">
        <f t="shared" si="4994"/>
        <v>23.976533139345964</v>
      </c>
      <c r="J5176" s="34">
        <f t="shared" si="4994"/>
        <v>24.376609010949949</v>
      </c>
      <c r="K5176" s="34">
        <f t="shared" si="4994"/>
        <v>24.771710605883655</v>
      </c>
      <c r="L5176" s="34">
        <f t="shared" si="4994"/>
        <v>25.16189977098702</v>
      </c>
      <c r="M5176" s="34">
        <f t="shared" si="4994"/>
        <v>25.547237584137601</v>
      </c>
      <c r="N5176" s="34">
        <f t="shared" si="4994"/>
        <v>25.927784363811341</v>
      </c>
      <c r="O5176" s="34">
        <f t="shared" si="4994"/>
        <v>26.303599678524471</v>
      </c>
      <c r="P5176" s="34">
        <f t="shared" si="4994"/>
        <v>26.674742356158003</v>
      </c>
      <c r="Q5176" s="34">
        <f t="shared" si="4994"/>
        <v>27.041270493166287</v>
      </c>
      <c r="R5176" s="34">
        <f t="shared" si="4994"/>
        <v>27.403241463671105</v>
      </c>
      <c r="S5176" s="34">
        <f t="shared" si="4994"/>
        <v>27.76071192844265</v>
      </c>
      <c r="T5176" s="34">
        <f t="shared" si="4994"/>
        <v>28.11373784376886</v>
      </c>
      <c r="U5176" s="34">
        <f t="shared" si="4994"/>
        <v>28.462374470214517</v>
      </c>
      <c r="V5176" s="34">
        <f t="shared" si="4994"/>
        <v>28.806676381271366</v>
      </c>
    </row>
    <row r="5177" spans="1:22" x14ac:dyDescent="0.2">
      <c r="A5177" s="9" t="str">
        <f t="shared" si="4943"/>
        <v>Saudi Arabia</v>
      </c>
      <c r="H5177" s="34">
        <f t="shared" ref="H5177:V5177" si="4995">(H3534-$D$2609)/$N$2610</f>
        <v>35.910123195471456</v>
      </c>
      <c r="I5177" s="34">
        <f t="shared" si="4995"/>
        <v>36.15881783547546</v>
      </c>
      <c r="J5177" s="34">
        <f t="shared" si="4995"/>
        <v>36.404420372122082</v>
      </c>
      <c r="K5177" s="34">
        <f t="shared" si="4995"/>
        <v>36.64696925056306</v>
      </c>
      <c r="L5177" s="34">
        <f t="shared" si="4995"/>
        <v>36.886502437948756</v>
      </c>
      <c r="M5177" s="34">
        <f t="shared" si="4995"/>
        <v>37.123057429371286</v>
      </c>
      <c r="N5177" s="34">
        <f t="shared" si="4995"/>
        <v>37.356671253733808</v>
      </c>
      <c r="O5177" s="34">
        <f t="shared" si="4995"/>
        <v>37.587380479546745</v>
      </c>
      <c r="P5177" s="34">
        <f t="shared" si="4995"/>
        <v>37.815221220652077</v>
      </c>
      <c r="Q5177" s="34">
        <f t="shared" si="4995"/>
        <v>38.040229141876338</v>
      </c>
      <c r="R5177" s="34">
        <f t="shared" si="4995"/>
        <v>38.262439464613372</v>
      </c>
      <c r="S5177" s="34">
        <f t="shared" si="4995"/>
        <v>38.481886972337712</v>
      </c>
      <c r="T5177" s="34">
        <f t="shared" si="4995"/>
        <v>38.698606016049339</v>
      </c>
      <c r="U5177" s="34">
        <f t="shared" si="4995"/>
        <v>38.912630519650826</v>
      </c>
      <c r="V5177" s="34">
        <f t="shared" si="4995"/>
        <v>39.123993985257535</v>
      </c>
    </row>
    <row r="5178" spans="1:22" x14ac:dyDescent="0.2">
      <c r="A5178" s="9" t="str">
        <f t="shared" si="4943"/>
        <v>Senegal</v>
      </c>
      <c r="H5178" s="34">
        <f t="shared" ref="H5178:V5178" si="4996">(H3535-$D$2609)/$N$2610</f>
        <v>18.754296905354924</v>
      </c>
      <c r="I5178" s="34">
        <f t="shared" si="4996"/>
        <v>19.21918164139479</v>
      </c>
      <c r="J5178" s="34">
        <f t="shared" si="4996"/>
        <v>19.6782863105499</v>
      </c>
      <c r="K5178" s="34">
        <f t="shared" si="4996"/>
        <v>20.13168277831851</v>
      </c>
      <c r="L5178" s="34">
        <f t="shared" si="4996"/>
        <v>20.579442016671198</v>
      </c>
      <c r="M5178" s="34">
        <f t="shared" si="4996"/>
        <v>21.021634115160367</v>
      </c>
      <c r="N5178" s="34">
        <f t="shared" si="4996"/>
        <v>21.458328291891657</v>
      </c>
      <c r="O5178" s="34">
        <f t="shared" si="4996"/>
        <v>21.889592904358917</v>
      </c>
      <c r="P5178" s="34">
        <f t="shared" si="4996"/>
        <v>22.315495460144504</v>
      </c>
      <c r="Q5178" s="34">
        <f t="shared" si="4996"/>
        <v>22.736102627486488</v>
      </c>
      <c r="R5178" s="34">
        <f t="shared" si="4996"/>
        <v>23.15148024571452</v>
      </c>
      <c r="S5178" s="34">
        <f t="shared" si="4996"/>
        <v>23.561693335555919</v>
      </c>
      <c r="T5178" s="34">
        <f t="shared" si="4996"/>
        <v>23.966806109313627</v>
      </c>
      <c r="U5178" s="34">
        <f t="shared" si="4996"/>
        <v>24.366881980917608</v>
      </c>
      <c r="V5178" s="34">
        <f t="shared" si="4996"/>
        <v>24.761983575851318</v>
      </c>
    </row>
    <row r="5179" spans="1:22" x14ac:dyDescent="0.2">
      <c r="A5179" s="9" t="str">
        <f t="shared" si="4943"/>
        <v>Serbia</v>
      </c>
      <c r="H5179" s="34">
        <f t="shared" ref="H5179:V5179" si="4997">(H3536-$D$2609)/$N$2610</f>
        <v>45.505093902013236</v>
      </c>
      <c r="I5179" s="34">
        <f t="shared" si="4997"/>
        <v>45.633234525242457</v>
      </c>
      <c r="J5179" s="34">
        <f t="shared" si="4997"/>
        <v>45.759781933389526</v>
      </c>
      <c r="K5179" s="34">
        <f t="shared" si="4997"/>
        <v>45.884755935428622</v>
      </c>
      <c r="L5179" s="34">
        <f t="shared" si="4997"/>
        <v>46.008176094042369</v>
      </c>
      <c r="M5179" s="34">
        <f t="shared" si="4997"/>
        <v>46.130061728684012</v>
      </c>
      <c r="N5179" s="34">
        <f t="shared" si="4997"/>
        <v>46.25043191860162</v>
      </c>
      <c r="O5179" s="34">
        <f t="shared" si="4997"/>
        <v>46.369305505824578</v>
      </c>
      <c r="P5179" s="34">
        <f t="shared" si="4997"/>
        <v>46.486701098113066</v>
      </c>
      <c r="Q5179" s="34">
        <f t="shared" si="4997"/>
        <v>46.602637071870774</v>
      </c>
      <c r="R5179" s="34">
        <f t="shared" si="4997"/>
        <v>46.717131575021426</v>
      </c>
      <c r="S5179" s="34">
        <f t="shared" si="4997"/>
        <v>46.830202529849572</v>
      </c>
      <c r="T5179" s="34">
        <f t="shared" si="4997"/>
        <v>46.941867635806013</v>
      </c>
      <c r="U5179" s="34">
        <f t="shared" si="4997"/>
        <v>47.052144372278399</v>
      </c>
      <c r="V5179" s="34">
        <f t="shared" si="4997"/>
        <v>47.161050001327311</v>
      </c>
    </row>
    <row r="5180" spans="1:22" x14ac:dyDescent="0.2">
      <c r="A5180" s="9" t="str">
        <f t="shared" si="4943"/>
        <v>Seychelles</v>
      </c>
      <c r="H5180" s="34">
        <f t="shared" ref="H5180:V5180" si="4998">(H3537-$D$2609)/$N$2610</f>
        <v>31.014447614865595</v>
      </c>
      <c r="I5180" s="34">
        <f t="shared" si="4998"/>
        <v>31.325956770347172</v>
      </c>
      <c r="J5180" s="34">
        <f t="shared" si="4998"/>
        <v>31.633592828662259</v>
      </c>
      <c r="K5180" s="34">
        <f t="shared" si="4998"/>
        <v>31.937403945318959</v>
      </c>
      <c r="L5180" s="34">
        <f t="shared" si="4998"/>
        <v>32.237437677091897</v>
      </c>
      <c r="M5180" s="34">
        <f t="shared" si="4998"/>
        <v>32.533740989466459</v>
      </c>
      <c r="N5180" s="34">
        <f t="shared" si="4998"/>
        <v>32.826360263990495</v>
      </c>
      <c r="O5180" s="34">
        <f t="shared" si="4998"/>
        <v>33.115341305534621</v>
      </c>
      <c r="P5180" s="34">
        <f t="shared" si="4998"/>
        <v>33.40072934946221</v>
      </c>
      <c r="Q5180" s="34">
        <f t="shared" si="4998"/>
        <v>33.682569068710301</v>
      </c>
      <c r="R5180" s="34">
        <f t="shared" si="4998"/>
        <v>33.960904580782412</v>
      </c>
      <c r="S5180" s="34">
        <f t="shared" si="4998"/>
        <v>34.23577945465442</v>
      </c>
      <c r="T5180" s="34">
        <f t="shared" si="4998"/>
        <v>34.507236717594616</v>
      </c>
      <c r="U5180" s="34">
        <f t="shared" si="4998"/>
        <v>34.775318861898924</v>
      </c>
      <c r="V5180" s="34">
        <f t="shared" si="4998"/>
        <v>35.040067851542382</v>
      </c>
    </row>
    <row r="5181" spans="1:22" x14ac:dyDescent="0.2">
      <c r="A5181" s="9" t="str">
        <f t="shared" si="4943"/>
        <v>Sierra Leone</v>
      </c>
      <c r="H5181" s="34">
        <f t="shared" ref="H5181:V5181" si="4999">(H3538-$D$2609)/$N$2610</f>
        <v>19.741498666000108</v>
      </c>
      <c r="I5181" s="34">
        <f t="shared" si="4999"/>
        <v>20.194895133768721</v>
      </c>
      <c r="J5181" s="34">
        <f t="shared" si="4999"/>
        <v>20.642654372121406</v>
      </c>
      <c r="K5181" s="34">
        <f t="shared" si="4999"/>
        <v>21.084846470610575</v>
      </c>
      <c r="L5181" s="34">
        <f t="shared" si="4999"/>
        <v>21.521540647341869</v>
      </c>
      <c r="M5181" s="34">
        <f t="shared" si="4999"/>
        <v>21.952805259809129</v>
      </c>
      <c r="N5181" s="34">
        <f t="shared" si="4999"/>
        <v>22.378707815594716</v>
      </c>
      <c r="O5181" s="34">
        <f t="shared" si="4999"/>
        <v>22.799314982936696</v>
      </c>
      <c r="P5181" s="34">
        <f t="shared" si="4999"/>
        <v>23.214692601164732</v>
      </c>
      <c r="Q5181" s="34">
        <f t="shared" si="4999"/>
        <v>23.624905691006127</v>
      </c>
      <c r="R5181" s="34">
        <f t="shared" si="4999"/>
        <v>24.030018464763835</v>
      </c>
      <c r="S5181" s="34">
        <f t="shared" si="4999"/>
        <v>24.430094336367819</v>
      </c>
      <c r="T5181" s="34">
        <f t="shared" si="4999"/>
        <v>24.825195931301526</v>
      </c>
      <c r="U5181" s="34">
        <f t="shared" si="4999"/>
        <v>25.215385096404891</v>
      </c>
      <c r="V5181" s="34">
        <f t="shared" si="4999"/>
        <v>25.600722909555472</v>
      </c>
    </row>
    <row r="5182" spans="1:22" x14ac:dyDescent="0.2">
      <c r="A5182" s="9" t="str">
        <f t="shared" si="4943"/>
        <v>Singapore</v>
      </c>
      <c r="H5182" s="34">
        <f t="shared" ref="H5182:V5182" si="5000">(H3539-$D$2609)/$N$2610</f>
        <v>49.612843616289432</v>
      </c>
      <c r="I5182" s="34">
        <f t="shared" si="5000"/>
        <v>49.690529791969979</v>
      </c>
      <c r="J5182" s="34">
        <f t="shared" si="5000"/>
        <v>49.767250069532892</v>
      </c>
      <c r="K5182" s="34">
        <f t="shared" si="5000"/>
        <v>49.843016458311446</v>
      </c>
      <c r="L5182" s="34">
        <f t="shared" si="5000"/>
        <v>49.917840818322851</v>
      </c>
      <c r="M5182" s="34">
        <f t="shared" si="5000"/>
        <v>49.99173486212478</v>
      </c>
      <c r="N5182" s="34">
        <f t="shared" si="5000"/>
        <v>50.064710156648779</v>
      </c>
      <c r="O5182" s="34">
        <f t="shared" si="5000"/>
        <v>50.136778125010856</v>
      </c>
      <c r="P5182" s="34">
        <f t="shared" si="5000"/>
        <v>50.207950048299629</v>
      </c>
      <c r="Q5182" s="34">
        <f t="shared" si="5000"/>
        <v>50.278237067342182</v>
      </c>
      <c r="R5182" s="34">
        <f t="shared" si="5000"/>
        <v>50.347650184447971</v>
      </c>
      <c r="S5182" s="34">
        <f t="shared" si="5000"/>
        <v>50.416200265131081</v>
      </c>
      <c r="T5182" s="34">
        <f t="shared" si="5000"/>
        <v>50.483898039811031</v>
      </c>
      <c r="U5182" s="34">
        <f t="shared" si="5000"/>
        <v>50.550754105492466</v>
      </c>
      <c r="V5182" s="34">
        <f t="shared" si="5000"/>
        <v>50.616778927423915</v>
      </c>
    </row>
    <row r="5183" spans="1:22" x14ac:dyDescent="0.2">
      <c r="A5183" s="9" t="str">
        <f t="shared" si="4943"/>
        <v>Sint Maarten (Dutch part)</v>
      </c>
      <c r="H5183" s="34">
        <f t="shared" ref="H5183:V5183" si="5001">(H3540-$D$2609)/$N$2610</f>
        <v>38.559713106510173</v>
      </c>
      <c r="I5183" s="34">
        <f t="shared" si="5001"/>
        <v>38.776432150221808</v>
      </c>
      <c r="J5183" s="34">
        <f t="shared" si="5001"/>
        <v>38.990456653823294</v>
      </c>
      <c r="K5183" s="34">
        <f t="shared" si="5001"/>
        <v>39.201820119429996</v>
      </c>
      <c r="L5183" s="34">
        <f t="shared" si="5001"/>
        <v>39.410555632614326</v>
      </c>
      <c r="M5183" s="34">
        <f t="shared" si="5001"/>
        <v>39.616695867584731</v>
      </c>
      <c r="N5183" s="34">
        <f t="shared" si="5001"/>
        <v>39.820273092300333</v>
      </c>
      <c r="O5183" s="34">
        <f t="shared" si="5001"/>
        <v>40.021319173521974</v>
      </c>
      <c r="P5183" s="34">
        <f t="shared" si="5001"/>
        <v>40.219865581800427</v>
      </c>
      <c r="Q5183" s="34">
        <f t="shared" si="5001"/>
        <v>40.415943396402618</v>
      </c>
      <c r="R5183" s="34">
        <f t="shared" si="5001"/>
        <v>40.609583310176582</v>
      </c>
      <c r="S5183" s="34">
        <f t="shared" si="5001"/>
        <v>40.800815634355963</v>
      </c>
      <c r="T5183" s="34">
        <f t="shared" si="5001"/>
        <v>40.989670303304713</v>
      </c>
      <c r="U5183" s="34">
        <f t="shared" si="5001"/>
        <v>41.176176879202863</v>
      </c>
      <c r="V5183" s="34">
        <f t="shared" si="5001"/>
        <v>41.360364556674021</v>
      </c>
    </row>
    <row r="5184" spans="1:22" x14ac:dyDescent="0.2">
      <c r="A5184" s="9" t="str">
        <f t="shared" si="4943"/>
        <v>Slovakia</v>
      </c>
      <c r="H5184" s="34">
        <f t="shared" ref="H5184:V5184" si="5002">(H3541-$D$2609)/$N$2610</f>
        <v>48.737311992201107</v>
      </c>
      <c r="I5184" s="34">
        <f t="shared" si="5002"/>
        <v>48.825351887001055</v>
      </c>
      <c r="J5184" s="34">
        <f t="shared" si="5002"/>
        <v>48.912297152442321</v>
      </c>
      <c r="K5184" s="34">
        <f t="shared" si="5002"/>
        <v>48.998161398416599</v>
      </c>
      <c r="L5184" s="34">
        <f t="shared" si="5002"/>
        <v>49.082958065599264</v>
      </c>
      <c r="M5184" s="34">
        <f t="shared" si="5002"/>
        <v>49.166700427553295</v>
      </c>
      <c r="N5184" s="34">
        <f t="shared" si="5002"/>
        <v>49.249401592807025</v>
      </c>
      <c r="O5184" s="34">
        <f t="shared" si="5002"/>
        <v>49.331074506906099</v>
      </c>
      <c r="P5184" s="34">
        <f t="shared" si="5002"/>
        <v>49.41173195443988</v>
      </c>
      <c r="Q5184" s="34">
        <f t="shared" si="5002"/>
        <v>49.49138656104266</v>
      </c>
      <c r="R5184" s="34">
        <f t="shared" si="5002"/>
        <v>49.570050795370008</v>
      </c>
      <c r="S5184" s="34">
        <f t="shared" si="5002"/>
        <v>49.647736971050549</v>
      </c>
      <c r="T5184" s="34">
        <f t="shared" si="5002"/>
        <v>49.724457248613469</v>
      </c>
      <c r="U5184" s="34">
        <f t="shared" si="5002"/>
        <v>49.800223637392023</v>
      </c>
      <c r="V5184" s="34">
        <f t="shared" si="5002"/>
        <v>49.875047997403421</v>
      </c>
    </row>
    <row r="5185" spans="1:22" x14ac:dyDescent="0.2">
      <c r="A5185" s="9" t="str">
        <f t="shared" si="4943"/>
        <v>Slovenia</v>
      </c>
      <c r="H5185" s="34">
        <f t="shared" ref="H5185:V5185" si="5003">(H3542-$D$2609)/$N$2610</f>
        <v>48.445417260655027</v>
      </c>
      <c r="I5185" s="34">
        <f t="shared" si="5003"/>
        <v>48.537975231263026</v>
      </c>
      <c r="J5185" s="34">
        <f t="shared" si="5003"/>
        <v>48.629382397769803</v>
      </c>
      <c r="K5185" s="34">
        <f t="shared" si="5003"/>
        <v>48.719653068506339</v>
      </c>
      <c r="L5185" s="34">
        <f t="shared" si="5003"/>
        <v>48.808801373903385</v>
      </c>
      <c r="M5185" s="34">
        <f t="shared" si="5003"/>
        <v>48.896841268703334</v>
      </c>
      <c r="N5185" s="34">
        <f t="shared" si="5003"/>
        <v>48.983786534144599</v>
      </c>
      <c r="O5185" s="34">
        <f t="shared" si="5003"/>
        <v>49.069650780118877</v>
      </c>
      <c r="P5185" s="34">
        <f t="shared" si="5003"/>
        <v>49.154447447301536</v>
      </c>
      <c r="Q5185" s="34">
        <f t="shared" si="5003"/>
        <v>49.238189809255566</v>
      </c>
      <c r="R5185" s="34">
        <f t="shared" si="5003"/>
        <v>49.320890974509297</v>
      </c>
      <c r="S5185" s="34">
        <f t="shared" si="5003"/>
        <v>49.40256388860837</v>
      </c>
      <c r="T5185" s="34">
        <f t="shared" si="5003"/>
        <v>49.483221336142158</v>
      </c>
      <c r="U5185" s="34">
        <f t="shared" si="5003"/>
        <v>49.562875942744938</v>
      </c>
      <c r="V5185" s="34">
        <f t="shared" si="5003"/>
        <v>49.64154017707228</v>
      </c>
    </row>
    <row r="5186" spans="1:22" x14ac:dyDescent="0.2">
      <c r="A5186" s="9" t="str">
        <f t="shared" si="4943"/>
        <v>Solomon Islands</v>
      </c>
      <c r="H5186" s="34">
        <f t="shared" ref="H5186:V5186" si="5004">(H3543-$D$2609)/$N$2610</f>
        <v>34.385139841863989</v>
      </c>
      <c r="I5186" s="34">
        <f t="shared" si="5004"/>
        <v>34.653221986168298</v>
      </c>
      <c r="J5186" s="34">
        <f t="shared" si="5004"/>
        <v>34.917970975811755</v>
      </c>
      <c r="K5186" s="34">
        <f t="shared" si="5004"/>
        <v>35.179428253017313</v>
      </c>
      <c r="L5186" s="34">
        <f t="shared" si="5004"/>
        <v>35.437634744742951</v>
      </c>
      <c r="M5186" s="34">
        <f t="shared" si="5004"/>
        <v>35.692630869088127</v>
      </c>
      <c r="N5186" s="34">
        <f t="shared" si="5004"/>
        <v>35.944456541620617</v>
      </c>
      <c r="O5186" s="34">
        <f t="shared" si="5004"/>
        <v>36.193151181624621</v>
      </c>
      <c r="P5186" s="34">
        <f t="shared" si="5004"/>
        <v>36.438753718271236</v>
      </c>
      <c r="Q5186" s="34">
        <f t="shared" si="5004"/>
        <v>36.681302596712214</v>
      </c>
      <c r="R5186" s="34">
        <f t="shared" si="5004"/>
        <v>36.92083578409791</v>
      </c>
      <c r="S5186" s="34">
        <f t="shared" si="5004"/>
        <v>37.157390775520447</v>
      </c>
      <c r="T5186" s="34">
        <f t="shared" si="5004"/>
        <v>37.391004599882962</v>
      </c>
      <c r="U5186" s="34">
        <f t="shared" si="5004"/>
        <v>37.621713825695899</v>
      </c>
      <c r="V5186" s="34">
        <f t="shared" si="5004"/>
        <v>37.849554566801238</v>
      </c>
    </row>
    <row r="5187" spans="1:22" x14ac:dyDescent="0.2">
      <c r="A5187" s="9" t="str">
        <f t="shared" si="4943"/>
        <v>Somalia</v>
      </c>
      <c r="H5187" s="34">
        <f t="shared" ref="H5187:V5187" si="5005">(H3544-$D$2609)/$N$2610</f>
        <v>19.070950032961466</v>
      </c>
      <c r="I5187" s="34">
        <f t="shared" si="5005"/>
        <v>19.530054702116576</v>
      </c>
      <c r="J5187" s="34">
        <f t="shared" si="5005"/>
        <v>19.983451169885186</v>
      </c>
      <c r="K5187" s="34">
        <f t="shared" si="5005"/>
        <v>20.431210408237874</v>
      </c>
      <c r="L5187" s="34">
        <f t="shared" si="5005"/>
        <v>20.873402506727043</v>
      </c>
      <c r="M5187" s="34">
        <f t="shared" si="5005"/>
        <v>21.310096683458333</v>
      </c>
      <c r="N5187" s="34">
        <f t="shared" si="5005"/>
        <v>21.741361295925596</v>
      </c>
      <c r="O5187" s="34">
        <f t="shared" si="5005"/>
        <v>22.16726385171118</v>
      </c>
      <c r="P5187" s="34">
        <f t="shared" si="5005"/>
        <v>22.587871019053164</v>
      </c>
      <c r="Q5187" s="34">
        <f t="shared" si="5005"/>
        <v>23.003248637281196</v>
      </c>
      <c r="R5187" s="34">
        <f t="shared" si="5005"/>
        <v>23.413461727122595</v>
      </c>
      <c r="S5187" s="34">
        <f t="shared" si="5005"/>
        <v>23.818574500880302</v>
      </c>
      <c r="T5187" s="34">
        <f t="shared" si="5005"/>
        <v>24.218650372484287</v>
      </c>
      <c r="U5187" s="34">
        <f t="shared" si="5005"/>
        <v>24.613751967417993</v>
      </c>
      <c r="V5187" s="34">
        <f t="shared" si="5005"/>
        <v>25.003941132521359</v>
      </c>
    </row>
    <row r="5188" spans="1:22" x14ac:dyDescent="0.2">
      <c r="A5188" s="9" t="str">
        <f t="shared" si="4943"/>
        <v>South Africa</v>
      </c>
      <c r="H5188" s="34">
        <f t="shared" ref="H5188:V5188" si="5006">(H3545-$D$2609)/$N$2610</f>
        <v>25.819505930389102</v>
      </c>
      <c r="I5188" s="34">
        <f t="shared" si="5006"/>
        <v>26.195321245102232</v>
      </c>
      <c r="J5188" s="34">
        <f t="shared" si="5006"/>
        <v>26.566463922735764</v>
      </c>
      <c r="K5188" s="34">
        <f t="shared" si="5006"/>
        <v>26.932992059744048</v>
      </c>
      <c r="L5188" s="34">
        <f t="shared" si="5006"/>
        <v>27.294963030248866</v>
      </c>
      <c r="M5188" s="34">
        <f t="shared" si="5006"/>
        <v>27.652433495020407</v>
      </c>
      <c r="N5188" s="34">
        <f t="shared" si="5006"/>
        <v>28.005459410346621</v>
      </c>
      <c r="O5188" s="34">
        <f t="shared" si="5006"/>
        <v>28.354096036792278</v>
      </c>
      <c r="P5188" s="34">
        <f t="shared" si="5006"/>
        <v>28.698397947849127</v>
      </c>
      <c r="Q5188" s="34">
        <f t="shared" si="5006"/>
        <v>29.038419038478505</v>
      </c>
      <c r="R5188" s="34">
        <f t="shared" si="5006"/>
        <v>29.374212533547723</v>
      </c>
      <c r="S5188" s="34">
        <f t="shared" si="5006"/>
        <v>29.705830996161577</v>
      </c>
      <c r="T5188" s="34">
        <f t="shared" si="5006"/>
        <v>30.033326335890269</v>
      </c>
      <c r="U5188" s="34">
        <f t="shared" si="5006"/>
        <v>30.356749816895</v>
      </c>
      <c r="V5188" s="34">
        <f t="shared" si="5006"/>
        <v>30.676152065952575</v>
      </c>
    </row>
    <row r="5189" spans="1:22" x14ac:dyDescent="0.2">
      <c r="A5189" s="9" t="str">
        <f t="shared" si="4943"/>
        <v>South Sudan</v>
      </c>
      <c r="H5189" s="34">
        <f t="shared" ref="H5189:V5189" si="5007">(H3546-$D$2609)/$N$2610</f>
        <v>19.763213880661098</v>
      </c>
      <c r="I5189" s="34">
        <f t="shared" si="5007"/>
        <v>20.216610348429711</v>
      </c>
      <c r="J5189" s="34">
        <f t="shared" si="5007"/>
        <v>20.664369586782396</v>
      </c>
      <c r="K5189" s="34">
        <f t="shared" si="5007"/>
        <v>21.106561685271565</v>
      </c>
      <c r="L5189" s="34">
        <f t="shared" si="5007"/>
        <v>21.543255862002859</v>
      </c>
      <c r="M5189" s="34">
        <f t="shared" si="5007"/>
        <v>21.974520474470118</v>
      </c>
      <c r="N5189" s="34">
        <f t="shared" si="5007"/>
        <v>22.400423030255705</v>
      </c>
      <c r="O5189" s="34">
        <f t="shared" si="5007"/>
        <v>22.821030197597686</v>
      </c>
      <c r="P5189" s="34">
        <f t="shared" si="5007"/>
        <v>23.236407815825721</v>
      </c>
      <c r="Q5189" s="34">
        <f t="shared" si="5007"/>
        <v>23.646620905667117</v>
      </c>
      <c r="R5189" s="34">
        <f t="shared" si="5007"/>
        <v>24.051733679424824</v>
      </c>
      <c r="S5189" s="34">
        <f t="shared" si="5007"/>
        <v>24.451809551028809</v>
      </c>
      <c r="T5189" s="34">
        <f t="shared" si="5007"/>
        <v>24.846911145962515</v>
      </c>
      <c r="U5189" s="34">
        <f t="shared" si="5007"/>
        <v>25.23710031106588</v>
      </c>
      <c r="V5189" s="34">
        <f t="shared" si="5007"/>
        <v>25.622438124216462</v>
      </c>
    </row>
    <row r="5190" spans="1:22" x14ac:dyDescent="0.2">
      <c r="A5190" s="9" t="str">
        <f t="shared" ref="A5190:A5224" si="5008">A338</f>
        <v>Spain</v>
      </c>
      <c r="H5190" s="34">
        <f t="shared" ref="H5190:V5190" si="5009">(H3547-$D$2609)/$N$2610</f>
        <v>47.052668415712816</v>
      </c>
      <c r="I5190" s="34">
        <f t="shared" si="5009"/>
        <v>47.161574044761728</v>
      </c>
      <c r="J5190" s="34">
        <f t="shared" si="5009"/>
        <v>47.269125613822801</v>
      </c>
      <c r="K5190" s="34">
        <f t="shared" si="5009"/>
        <v>47.375339958375221</v>
      </c>
      <c r="L5190" s="34">
        <f t="shared" si="5009"/>
        <v>47.480233704577039</v>
      </c>
      <c r="M5190" s="34">
        <f t="shared" si="5009"/>
        <v>47.583823271867736</v>
      </c>
      <c r="N5190" s="34">
        <f t="shared" si="5009"/>
        <v>47.686124875538461</v>
      </c>
      <c r="O5190" s="34">
        <f t="shared" si="5009"/>
        <v>47.787154529270211</v>
      </c>
      <c r="P5190" s="34">
        <f t="shared" si="5009"/>
        <v>47.886928047640559</v>
      </c>
      <c r="Q5190" s="34">
        <f t="shared" si="5009"/>
        <v>47.985461048599177</v>
      </c>
      <c r="R5190" s="34">
        <f t="shared" si="5009"/>
        <v>48.082768955912542</v>
      </c>
      <c r="S5190" s="34">
        <f t="shared" si="5009"/>
        <v>48.178867001578311</v>
      </c>
      <c r="T5190" s="34">
        <f t="shared" si="5009"/>
        <v>48.273770228209635</v>
      </c>
      <c r="U5190" s="34">
        <f t="shared" si="5009"/>
        <v>48.367493491389837</v>
      </c>
      <c r="V5190" s="34">
        <f t="shared" si="5009"/>
        <v>48.460051461997843</v>
      </c>
    </row>
    <row r="5191" spans="1:22" x14ac:dyDescent="0.2">
      <c r="A5191" s="9" t="str">
        <f t="shared" si="5008"/>
        <v>Sri Lanka</v>
      </c>
      <c r="H5191" s="34">
        <f t="shared" ref="H5191:V5191" si="5010">(H3548-$D$2609)/$N$2610</f>
        <v>37.204249752084031</v>
      </c>
      <c r="I5191" s="34">
        <f t="shared" si="5010"/>
        <v>37.437863576446546</v>
      </c>
      <c r="J5191" s="34">
        <f t="shared" si="5010"/>
        <v>37.668572802259483</v>
      </c>
      <c r="K5191" s="34">
        <f t="shared" si="5010"/>
        <v>37.896413543364822</v>
      </c>
      <c r="L5191" s="34">
        <f t="shared" si="5010"/>
        <v>38.121421464589076</v>
      </c>
      <c r="M5191" s="34">
        <f t="shared" si="5010"/>
        <v>38.343631787326117</v>
      </c>
      <c r="N5191" s="34">
        <f t="shared" si="5010"/>
        <v>38.56307929505045</v>
      </c>
      <c r="O5191" s="34">
        <f t="shared" si="5010"/>
        <v>38.779798338762085</v>
      </c>
      <c r="P5191" s="34">
        <f t="shared" si="5010"/>
        <v>38.993822842363571</v>
      </c>
      <c r="Q5191" s="34">
        <f t="shared" si="5010"/>
        <v>39.205186307970273</v>
      </c>
      <c r="R5191" s="34">
        <f t="shared" si="5010"/>
        <v>39.413921821154602</v>
      </c>
      <c r="S5191" s="34">
        <f t="shared" si="5010"/>
        <v>39.620062056125008</v>
      </c>
      <c r="T5191" s="34">
        <f t="shared" si="5010"/>
        <v>39.823639280840609</v>
      </c>
      <c r="U5191" s="34">
        <f t="shared" si="5010"/>
        <v>40.02468536206225</v>
      </c>
      <c r="V5191" s="34">
        <f t="shared" si="5010"/>
        <v>40.223231770340703</v>
      </c>
    </row>
    <row r="5192" spans="1:22" x14ac:dyDescent="0.2">
      <c r="A5192" s="9" t="str">
        <f t="shared" si="5008"/>
        <v>Sudan</v>
      </c>
      <c r="H5192" s="34">
        <f t="shared" ref="H5192:V5192" si="5011">(H3549-$D$2609)/$N$2610</f>
        <v>28.021326380724147</v>
      </c>
      <c r="I5192" s="34">
        <f t="shared" si="5011"/>
        <v>28.369963007169801</v>
      </c>
      <c r="J5192" s="34">
        <f t="shared" si="5011"/>
        <v>28.714264918226654</v>
      </c>
      <c r="K5192" s="34">
        <f t="shared" si="5011"/>
        <v>29.054286008856032</v>
      </c>
      <c r="L5192" s="34">
        <f t="shared" si="5011"/>
        <v>29.390079503925246</v>
      </c>
      <c r="M5192" s="34">
        <f t="shared" si="5011"/>
        <v>29.721697966539104</v>
      </c>
      <c r="N5192" s="34">
        <f t="shared" si="5011"/>
        <v>30.049193306267796</v>
      </c>
      <c r="O5192" s="34">
        <f t="shared" si="5011"/>
        <v>30.372616787272527</v>
      </c>
      <c r="P5192" s="34">
        <f t="shared" si="5011"/>
        <v>30.692019036330102</v>
      </c>
      <c r="Q5192" s="34">
        <f t="shared" si="5011"/>
        <v>31.007450050757726</v>
      </c>
      <c r="R5192" s="34">
        <f t="shared" si="5011"/>
        <v>31.318959206239299</v>
      </c>
      <c r="S5192" s="34">
        <f t="shared" si="5011"/>
        <v>31.626595264554389</v>
      </c>
      <c r="T5192" s="34">
        <f t="shared" si="5011"/>
        <v>31.930406381211089</v>
      </c>
      <c r="U5192" s="34">
        <f t="shared" si="5011"/>
        <v>32.230440112984027</v>
      </c>
      <c r="V5192" s="34">
        <f t="shared" si="5011"/>
        <v>32.526743425358589</v>
      </c>
    </row>
    <row r="5193" spans="1:22" x14ac:dyDescent="0.2">
      <c r="A5193" s="9" t="str">
        <f t="shared" si="5008"/>
        <v>Suriname</v>
      </c>
      <c r="H5193" s="34">
        <f t="shared" ref="H5193:V5193" si="5012">(H3550-$D$2609)/$N$2610</f>
        <v>35.034105810056758</v>
      </c>
      <c r="I5193" s="34">
        <f t="shared" si="5012"/>
        <v>35.295563087262323</v>
      </c>
      <c r="J5193" s="34">
        <f t="shared" si="5012"/>
        <v>35.553769578987954</v>
      </c>
      <c r="K5193" s="34">
        <f t="shared" si="5012"/>
        <v>35.808765703333137</v>
      </c>
      <c r="L5193" s="34">
        <f t="shared" si="5012"/>
        <v>36.06059137586562</v>
      </c>
      <c r="M5193" s="34">
        <f t="shared" si="5012"/>
        <v>36.309286015869624</v>
      </c>
      <c r="N5193" s="34">
        <f t="shared" si="5012"/>
        <v>36.554888552516246</v>
      </c>
      <c r="O5193" s="34">
        <f t="shared" si="5012"/>
        <v>36.797437430957224</v>
      </c>
      <c r="P5193" s="34">
        <f t="shared" si="5012"/>
        <v>37.03697061834292</v>
      </c>
      <c r="Q5193" s="34">
        <f t="shared" si="5012"/>
        <v>37.27352560976545</v>
      </c>
      <c r="R5193" s="34">
        <f t="shared" si="5012"/>
        <v>37.507139434127971</v>
      </c>
      <c r="S5193" s="34">
        <f t="shared" si="5012"/>
        <v>37.737848659940909</v>
      </c>
      <c r="T5193" s="34">
        <f t="shared" si="5012"/>
        <v>37.965689401046241</v>
      </c>
      <c r="U5193" s="34">
        <f t="shared" si="5012"/>
        <v>38.190697322270502</v>
      </c>
      <c r="V5193" s="34">
        <f t="shared" si="5012"/>
        <v>38.412907645007536</v>
      </c>
    </row>
    <row r="5194" spans="1:22" x14ac:dyDescent="0.2">
      <c r="A5194" s="9" t="str">
        <f t="shared" si="5008"/>
        <v>Sweden</v>
      </c>
      <c r="H5194" s="34">
        <f t="shared" ref="H5194:V5194" si="5013">(H3551-$D$2609)/$N$2610</f>
        <v>51.215272978025446</v>
      </c>
      <c r="I5194" s="34">
        <f t="shared" si="5013"/>
        <v>51.272808742648216</v>
      </c>
      <c r="J5194" s="34">
        <f t="shared" si="5013"/>
        <v>51.329629145930845</v>
      </c>
      <c r="K5194" s="34">
        <f t="shared" si="5013"/>
        <v>51.385743082199319</v>
      </c>
      <c r="L5194" s="34">
        <f t="shared" si="5013"/>
        <v>51.441159335193532</v>
      </c>
      <c r="M5194" s="34">
        <f t="shared" si="5013"/>
        <v>51.495886579442178</v>
      </c>
      <c r="N5194" s="34">
        <f t="shared" si="5013"/>
        <v>51.549933381620669</v>
      </c>
      <c r="O5194" s="34">
        <f t="shared" si="5013"/>
        <v>51.603308201892069</v>
      </c>
      <c r="P5194" s="34">
        <f t="shared" si="5013"/>
        <v>51.656019395231432</v>
      </c>
      <c r="Q5194" s="34">
        <f t="shared" si="5013"/>
        <v>51.708075212733604</v>
      </c>
      <c r="R5194" s="34">
        <f t="shared" si="5013"/>
        <v>51.759483802904846</v>
      </c>
      <c r="S5194" s="34">
        <f t="shared" si="5013"/>
        <v>51.810253212938278</v>
      </c>
      <c r="T5194" s="34">
        <f t="shared" si="5013"/>
        <v>51.860391389973643</v>
      </c>
      <c r="U5194" s="34">
        <f t="shared" si="5013"/>
        <v>51.909906182341196</v>
      </c>
      <c r="V5194" s="34">
        <f t="shared" si="5013"/>
        <v>51.958805340790299</v>
      </c>
    </row>
    <row r="5195" spans="1:22" x14ac:dyDescent="0.2">
      <c r="A5195" s="9" t="str">
        <f t="shared" si="5008"/>
        <v>Switzerland</v>
      </c>
      <c r="H5195" s="34">
        <f t="shared" ref="H5195:V5195" si="5014">(H3552-$D$2609)/$N$2610</f>
        <v>48.520440419141011</v>
      </c>
      <c r="I5195" s="34">
        <f t="shared" si="5014"/>
        <v>48.611847585647787</v>
      </c>
      <c r="J5195" s="34">
        <f t="shared" si="5014"/>
        <v>48.702118256384324</v>
      </c>
      <c r="K5195" s="34">
        <f t="shared" si="5014"/>
        <v>48.791266561781363</v>
      </c>
      <c r="L5195" s="34">
        <f t="shared" si="5014"/>
        <v>48.879306456581311</v>
      </c>
      <c r="M5195" s="34">
        <f t="shared" si="5014"/>
        <v>48.966251722022584</v>
      </c>
      <c r="N5195" s="34">
        <f t="shared" si="5014"/>
        <v>49.052115967996855</v>
      </c>
      <c r="O5195" s="34">
        <f t="shared" si="5014"/>
        <v>49.13691263517952</v>
      </c>
      <c r="P5195" s="34">
        <f t="shared" si="5014"/>
        <v>49.220654997133551</v>
      </c>
      <c r="Q5195" s="34">
        <f t="shared" si="5014"/>
        <v>49.303356162387281</v>
      </c>
      <c r="R5195" s="34">
        <f t="shared" si="5014"/>
        <v>49.385029076486354</v>
      </c>
      <c r="S5195" s="34">
        <f t="shared" si="5014"/>
        <v>49.465686524020143</v>
      </c>
      <c r="T5195" s="34">
        <f t="shared" si="5014"/>
        <v>49.545341130622923</v>
      </c>
      <c r="U5195" s="34">
        <f t="shared" si="5014"/>
        <v>49.624005364950264</v>
      </c>
      <c r="V5195" s="34">
        <f t="shared" si="5014"/>
        <v>49.701691540630804</v>
      </c>
    </row>
    <row r="5196" spans="1:22" x14ac:dyDescent="0.2">
      <c r="A5196" s="9" t="str">
        <f t="shared" si="5008"/>
        <v>Syrian Arab Republic</v>
      </c>
      <c r="H5196" s="34">
        <f t="shared" ref="H5196:V5196" si="5015">(H3553-$D$2609)/$N$2610</f>
        <v>26.075249193866302</v>
      </c>
      <c r="I5196" s="34">
        <f t="shared" si="5015"/>
        <v>26.446391871499834</v>
      </c>
      <c r="J5196" s="34">
        <f t="shared" si="5015"/>
        <v>26.812920008508119</v>
      </c>
      <c r="K5196" s="34">
        <f t="shared" si="5015"/>
        <v>27.174890979012936</v>
      </c>
      <c r="L5196" s="34">
        <f t="shared" si="5015"/>
        <v>27.532361443784477</v>
      </c>
      <c r="M5196" s="34">
        <f t="shared" si="5015"/>
        <v>27.885387359110691</v>
      </c>
      <c r="N5196" s="34">
        <f t="shared" si="5015"/>
        <v>28.234023985556348</v>
      </c>
      <c r="O5196" s="34">
        <f t="shared" si="5015"/>
        <v>28.578325896613197</v>
      </c>
      <c r="P5196" s="34">
        <f t="shared" si="5015"/>
        <v>28.918346987242575</v>
      </c>
      <c r="Q5196" s="34">
        <f t="shared" si="5015"/>
        <v>29.254140482311794</v>
      </c>
      <c r="R5196" s="34">
        <f t="shared" si="5015"/>
        <v>29.585758944925647</v>
      </c>
      <c r="S5196" s="34">
        <f t="shared" si="5015"/>
        <v>29.913254284654339</v>
      </c>
      <c r="T5196" s="34">
        <f t="shared" si="5015"/>
        <v>30.236677765659071</v>
      </c>
      <c r="U5196" s="34">
        <f t="shared" si="5015"/>
        <v>30.556080014716645</v>
      </c>
      <c r="V5196" s="34">
        <f t="shared" si="5015"/>
        <v>30.871511029144269</v>
      </c>
    </row>
    <row r="5197" spans="1:22" x14ac:dyDescent="0.2">
      <c r="A5197" s="9" t="str">
        <f t="shared" si="5008"/>
        <v>Tajikistan</v>
      </c>
      <c r="H5197" s="34">
        <f t="shared" ref="H5197:V5197" si="5016">(H3554-$D$2609)/$N$2610</f>
        <v>33.915579532786367</v>
      </c>
      <c r="I5197" s="34">
        <f t="shared" si="5016"/>
        <v>34.190454406658375</v>
      </c>
      <c r="J5197" s="34">
        <f t="shared" si="5016"/>
        <v>34.461911669598571</v>
      </c>
      <c r="K5197" s="34">
        <f t="shared" si="5016"/>
        <v>34.72999381390288</v>
      </c>
      <c r="L5197" s="34">
        <f t="shared" si="5016"/>
        <v>34.994742803546337</v>
      </c>
      <c r="M5197" s="34">
        <f t="shared" si="5016"/>
        <v>35.256200080751903</v>
      </c>
      <c r="N5197" s="34">
        <f t="shared" si="5016"/>
        <v>35.514406572477533</v>
      </c>
      <c r="O5197" s="34">
        <f t="shared" si="5016"/>
        <v>35.769402696822716</v>
      </c>
      <c r="P5197" s="34">
        <f t="shared" si="5016"/>
        <v>36.0212283693552</v>
      </c>
      <c r="Q5197" s="34">
        <f t="shared" si="5016"/>
        <v>36.269923009359204</v>
      </c>
      <c r="R5197" s="34">
        <f t="shared" si="5016"/>
        <v>36.515525546005826</v>
      </c>
      <c r="S5197" s="34">
        <f t="shared" si="5016"/>
        <v>36.758074424446804</v>
      </c>
      <c r="T5197" s="34">
        <f t="shared" si="5016"/>
        <v>36.9976076118325</v>
      </c>
      <c r="U5197" s="34">
        <f t="shared" si="5016"/>
        <v>37.234162603255029</v>
      </c>
      <c r="V5197" s="34">
        <f t="shared" si="5016"/>
        <v>37.467776427617551</v>
      </c>
    </row>
    <row r="5198" spans="1:22" x14ac:dyDescent="0.2">
      <c r="A5198" s="9" t="str">
        <f t="shared" si="5008"/>
        <v>Thailand</v>
      </c>
      <c r="H5198" s="34">
        <f t="shared" ref="H5198:V5198" si="5017">(H3555-$D$2609)/$N$2610</f>
        <v>40.199880869931341</v>
      </c>
      <c r="I5198" s="34">
        <f t="shared" si="5017"/>
        <v>40.395958684533532</v>
      </c>
      <c r="J5198" s="34">
        <f t="shared" si="5017"/>
        <v>40.589598598307497</v>
      </c>
      <c r="K5198" s="34">
        <f t="shared" si="5017"/>
        <v>40.780830922486878</v>
      </c>
      <c r="L5198" s="34">
        <f t="shared" si="5017"/>
        <v>40.969685591435628</v>
      </c>
      <c r="M5198" s="34">
        <f t="shared" si="5017"/>
        <v>41.156192167333778</v>
      </c>
      <c r="N5198" s="34">
        <f t="shared" si="5017"/>
        <v>41.340379844804936</v>
      </c>
      <c r="O5198" s="34">
        <f t="shared" si="5017"/>
        <v>41.522277455486197</v>
      </c>
      <c r="P5198" s="34">
        <f t="shared" si="5017"/>
        <v>41.701913472541314</v>
      </c>
      <c r="Q5198" s="34">
        <f t="shared" si="5017"/>
        <v>41.879316015117716</v>
      </c>
      <c r="R5198" s="34">
        <f t="shared" si="5017"/>
        <v>42.05451285274809</v>
      </c>
      <c r="S5198" s="34">
        <f t="shared" si="5017"/>
        <v>42.227531409697264</v>
      </c>
      <c r="T5198" s="34">
        <f t="shared" si="5017"/>
        <v>42.398398769255031</v>
      </c>
      <c r="U5198" s="34">
        <f t="shared" si="5017"/>
        <v>42.56714167797562</v>
      </c>
      <c r="V5198" s="34">
        <f t="shared" si="5017"/>
        <v>42.733786549864469</v>
      </c>
    </row>
    <row r="5199" spans="1:22" x14ac:dyDescent="0.2">
      <c r="A5199" s="9" t="str">
        <f t="shared" si="5008"/>
        <v>Timor-Leste</v>
      </c>
      <c r="H5199" s="34">
        <f t="shared" ref="H5199:V5199" si="5018">(H3556-$D$2609)/$N$2610</f>
        <v>36.370921318078338</v>
      </c>
      <c r="I5199" s="34">
        <f t="shared" si="5018"/>
        <v>36.613470196519316</v>
      </c>
      <c r="J5199" s="34">
        <f t="shared" si="5018"/>
        <v>36.853003383905012</v>
      </c>
      <c r="K5199" s="34">
        <f t="shared" si="5018"/>
        <v>37.089558375327549</v>
      </c>
      <c r="L5199" s="34">
        <f t="shared" si="5018"/>
        <v>37.323172199690063</v>
      </c>
      <c r="M5199" s="34">
        <f t="shared" si="5018"/>
        <v>37.553881425503</v>
      </c>
      <c r="N5199" s="34">
        <f t="shared" si="5018"/>
        <v>37.78172216660834</v>
      </c>
      <c r="O5199" s="34">
        <f t="shared" si="5018"/>
        <v>38.006730087832594</v>
      </c>
      <c r="P5199" s="34">
        <f t="shared" si="5018"/>
        <v>38.228940410569635</v>
      </c>
      <c r="Q5199" s="34">
        <f t="shared" si="5018"/>
        <v>38.448387918293967</v>
      </c>
      <c r="R5199" s="34">
        <f t="shared" si="5018"/>
        <v>38.665106962005602</v>
      </c>
      <c r="S5199" s="34">
        <f t="shared" si="5018"/>
        <v>38.879131465607088</v>
      </c>
      <c r="T5199" s="34">
        <f t="shared" si="5018"/>
        <v>39.09049493121379</v>
      </c>
      <c r="U5199" s="34">
        <f t="shared" si="5018"/>
        <v>39.29923044439812</v>
      </c>
      <c r="V5199" s="34">
        <f t="shared" si="5018"/>
        <v>39.505370679368525</v>
      </c>
    </row>
    <row r="5200" spans="1:22" x14ac:dyDescent="0.2">
      <c r="A5200" s="9" t="str">
        <f t="shared" si="5008"/>
        <v>Togo</v>
      </c>
      <c r="H5200" s="34">
        <f t="shared" ref="H5200:V5200" si="5019">(H3557-$D$2609)/$N$2610</f>
        <v>16.928464161643131</v>
      </c>
      <c r="I5200" s="34">
        <f t="shared" si="5019"/>
        <v>17.417206087474153</v>
      </c>
      <c r="J5200" s="34">
        <f t="shared" si="5019"/>
        <v>17.899871322027341</v>
      </c>
      <c r="K5200" s="34">
        <f t="shared" si="5019"/>
        <v>18.376535418830919</v>
      </c>
      <c r="L5200" s="34">
        <f t="shared" si="5019"/>
        <v>18.847272992030906</v>
      </c>
      <c r="M5200" s="34">
        <f t="shared" si="5019"/>
        <v>19.312157728070776</v>
      </c>
      <c r="N5200" s="34">
        <f t="shared" si="5019"/>
        <v>19.771262397225883</v>
      </c>
      <c r="O5200" s="34">
        <f t="shared" si="5019"/>
        <v>20.224658864994492</v>
      </c>
      <c r="P5200" s="34">
        <f t="shared" si="5019"/>
        <v>20.67241810334718</v>
      </c>
      <c r="Q5200" s="34">
        <f t="shared" si="5019"/>
        <v>21.114610201836349</v>
      </c>
      <c r="R5200" s="34">
        <f t="shared" si="5019"/>
        <v>21.551304378567639</v>
      </c>
      <c r="S5200" s="34">
        <f t="shared" si="5019"/>
        <v>21.982568991034903</v>
      </c>
      <c r="T5200" s="34">
        <f t="shared" si="5019"/>
        <v>22.40847154682049</v>
      </c>
      <c r="U5200" s="34">
        <f t="shared" si="5019"/>
        <v>22.82907871416247</v>
      </c>
      <c r="V5200" s="34">
        <f t="shared" si="5019"/>
        <v>23.244456332390502</v>
      </c>
    </row>
    <row r="5201" spans="1:22" x14ac:dyDescent="0.2">
      <c r="A5201" s="9" t="str">
        <f t="shared" si="5008"/>
        <v>Tokelau</v>
      </c>
      <c r="H5201" s="34">
        <f t="shared" ref="H5201:V5201" si="5020">(H3558-$D$2609)/$N$2610</f>
        <v>37.4924156098308</v>
      </c>
      <c r="I5201" s="34">
        <f t="shared" si="5020"/>
        <v>37.723124835643745</v>
      </c>
      <c r="J5201" s="34">
        <f t="shared" si="5020"/>
        <v>37.950965576749077</v>
      </c>
      <c r="K5201" s="34">
        <f t="shared" si="5020"/>
        <v>38.175973497973331</v>
      </c>
      <c r="L5201" s="34">
        <f t="shared" si="5020"/>
        <v>38.398183820710372</v>
      </c>
      <c r="M5201" s="34">
        <f t="shared" si="5020"/>
        <v>38.617631328434705</v>
      </c>
      <c r="N5201" s="34">
        <f t="shared" si="5020"/>
        <v>38.834350372146339</v>
      </c>
      <c r="O5201" s="34">
        <f t="shared" si="5020"/>
        <v>39.048374875747825</v>
      </c>
      <c r="P5201" s="34">
        <f t="shared" si="5020"/>
        <v>39.259738341354527</v>
      </c>
      <c r="Q5201" s="34">
        <f t="shared" si="5020"/>
        <v>39.468473854538857</v>
      </c>
      <c r="R5201" s="34">
        <f t="shared" si="5020"/>
        <v>39.674614089509262</v>
      </c>
      <c r="S5201" s="34">
        <f t="shared" si="5020"/>
        <v>39.878191314224864</v>
      </c>
      <c r="T5201" s="34">
        <f t="shared" si="5020"/>
        <v>40.079237395446512</v>
      </c>
      <c r="U5201" s="34">
        <f t="shared" si="5020"/>
        <v>40.277783803724965</v>
      </c>
      <c r="V5201" s="34">
        <f t="shared" si="5020"/>
        <v>40.473861618327149</v>
      </c>
    </row>
    <row r="5202" spans="1:22" x14ac:dyDescent="0.2">
      <c r="A5202" s="9" t="str">
        <f t="shared" si="5008"/>
        <v>Tonga</v>
      </c>
      <c r="H5202" s="34">
        <f t="shared" ref="H5202:V5202" si="5021">(H3559-$D$2609)/$N$2610</f>
        <v>37.318902474041508</v>
      </c>
      <c r="I5202" s="34">
        <f t="shared" si="5021"/>
        <v>37.549611699854445</v>
      </c>
      <c r="J5202" s="34">
        <f t="shared" si="5021"/>
        <v>37.777452440959784</v>
      </c>
      <c r="K5202" s="34">
        <f t="shared" si="5021"/>
        <v>38.002460362184038</v>
      </c>
      <c r="L5202" s="34">
        <f t="shared" si="5021"/>
        <v>38.22467068492108</v>
      </c>
      <c r="M5202" s="34">
        <f t="shared" si="5021"/>
        <v>38.444118192645412</v>
      </c>
      <c r="N5202" s="34">
        <f t="shared" si="5021"/>
        <v>38.660837236357047</v>
      </c>
      <c r="O5202" s="34">
        <f t="shared" si="5021"/>
        <v>38.874861739958533</v>
      </c>
      <c r="P5202" s="34">
        <f t="shared" si="5021"/>
        <v>39.086225205565235</v>
      </c>
      <c r="Q5202" s="34">
        <f t="shared" si="5021"/>
        <v>39.294960718749564</v>
      </c>
      <c r="R5202" s="34">
        <f t="shared" si="5021"/>
        <v>39.50110095371997</v>
      </c>
      <c r="S5202" s="34">
        <f t="shared" si="5021"/>
        <v>39.704678178435572</v>
      </c>
      <c r="T5202" s="34">
        <f t="shared" si="5021"/>
        <v>39.905724259657212</v>
      </c>
      <c r="U5202" s="34">
        <f t="shared" si="5021"/>
        <v>40.104270667935666</v>
      </c>
      <c r="V5202" s="34">
        <f t="shared" si="5021"/>
        <v>40.300348482537856</v>
      </c>
    </row>
    <row r="5203" spans="1:22" x14ac:dyDescent="0.2">
      <c r="A5203" s="9" t="str">
        <f t="shared" si="5008"/>
        <v>Trinidad and Tobago</v>
      </c>
      <c r="H5203" s="34">
        <f t="shared" ref="H5203:V5203" si="5022">(H3560-$D$2609)/$N$2610</f>
        <v>39.509677363015349</v>
      </c>
      <c r="I5203" s="34">
        <f t="shared" si="5022"/>
        <v>39.713254587730951</v>
      </c>
      <c r="J5203" s="34">
        <f t="shared" si="5022"/>
        <v>39.914300668952592</v>
      </c>
      <c r="K5203" s="34">
        <f t="shared" si="5022"/>
        <v>40.112847077231045</v>
      </c>
      <c r="L5203" s="34">
        <f t="shared" si="5022"/>
        <v>40.308924891833236</v>
      </c>
      <c r="M5203" s="34">
        <f t="shared" si="5022"/>
        <v>40.5025648056072</v>
      </c>
      <c r="N5203" s="34">
        <f t="shared" si="5022"/>
        <v>40.693797129786581</v>
      </c>
      <c r="O5203" s="34">
        <f t="shared" si="5022"/>
        <v>40.882651798735331</v>
      </c>
      <c r="P5203" s="34">
        <f t="shared" si="5022"/>
        <v>41.069158374633481</v>
      </c>
      <c r="Q5203" s="34">
        <f t="shared" si="5022"/>
        <v>41.253346052104639</v>
      </c>
      <c r="R5203" s="34">
        <f t="shared" si="5022"/>
        <v>41.435243662785901</v>
      </c>
      <c r="S5203" s="34">
        <f t="shared" si="5022"/>
        <v>41.614879679841017</v>
      </c>
      <c r="T5203" s="34">
        <f t="shared" si="5022"/>
        <v>41.79228222241742</v>
      </c>
      <c r="U5203" s="34">
        <f t="shared" si="5022"/>
        <v>41.967479060047793</v>
      </c>
      <c r="V5203" s="34">
        <f t="shared" si="5022"/>
        <v>42.140497616996967</v>
      </c>
    </row>
    <row r="5204" spans="1:22" x14ac:dyDescent="0.2">
      <c r="A5204" s="9" t="str">
        <f t="shared" si="5008"/>
        <v>Tunisia</v>
      </c>
      <c r="H5204" s="34">
        <f t="shared" ref="H5204:V5204" si="5023">(H3561-$D$2609)/$N$2610</f>
        <v>30.800285507899645</v>
      </c>
      <c r="I5204" s="34">
        <f t="shared" si="5023"/>
        <v>31.111794663381222</v>
      </c>
      <c r="J5204" s="34">
        <f t="shared" si="5023"/>
        <v>31.419430721696308</v>
      </c>
      <c r="K5204" s="34">
        <f t="shared" si="5023"/>
        <v>31.723241838353008</v>
      </c>
      <c r="L5204" s="34">
        <f t="shared" si="5023"/>
        <v>32.023275570125946</v>
      </c>
      <c r="M5204" s="34">
        <f t="shared" si="5023"/>
        <v>32.319578882500508</v>
      </c>
      <c r="N5204" s="34">
        <f t="shared" si="5023"/>
        <v>32.612198157024544</v>
      </c>
      <c r="O5204" s="34">
        <f t="shared" si="5023"/>
        <v>32.90117919856867</v>
      </c>
      <c r="P5204" s="34">
        <f t="shared" si="5023"/>
        <v>33.18656724249626</v>
      </c>
      <c r="Q5204" s="34">
        <f t="shared" si="5023"/>
        <v>33.46840696174435</v>
      </c>
      <c r="R5204" s="34">
        <f t="shared" si="5023"/>
        <v>33.746742473816461</v>
      </c>
      <c r="S5204" s="34">
        <f t="shared" si="5023"/>
        <v>34.021617347688469</v>
      </c>
      <c r="T5204" s="34">
        <f t="shared" si="5023"/>
        <v>34.293074610628665</v>
      </c>
      <c r="U5204" s="34">
        <f t="shared" si="5023"/>
        <v>34.561156754932973</v>
      </c>
      <c r="V5204" s="34">
        <f t="shared" si="5023"/>
        <v>34.825905744576431</v>
      </c>
    </row>
    <row r="5205" spans="1:22" x14ac:dyDescent="0.2">
      <c r="A5205" s="9" t="str">
        <f t="shared" si="5008"/>
        <v>Turkey</v>
      </c>
      <c r="H5205" s="34">
        <f t="shared" ref="H5205:V5205" si="5024">(H3562-$D$2609)/$N$2610</f>
        <v>37.793736287113703</v>
      </c>
      <c r="I5205" s="34">
        <f t="shared" si="5024"/>
        <v>38.018744208337957</v>
      </c>
      <c r="J5205" s="34">
        <f t="shared" si="5024"/>
        <v>38.240954531074991</v>
      </c>
      <c r="K5205" s="34">
        <f t="shared" si="5024"/>
        <v>38.46040203879933</v>
      </c>
      <c r="L5205" s="34">
        <f t="shared" si="5024"/>
        <v>38.677121082510965</v>
      </c>
      <c r="M5205" s="34">
        <f t="shared" si="5024"/>
        <v>38.891145586112451</v>
      </c>
      <c r="N5205" s="34">
        <f t="shared" si="5024"/>
        <v>39.102509051719153</v>
      </c>
      <c r="O5205" s="34">
        <f t="shared" si="5024"/>
        <v>39.311244564903483</v>
      </c>
      <c r="P5205" s="34">
        <f t="shared" si="5024"/>
        <v>39.517384799873888</v>
      </c>
      <c r="Q5205" s="34">
        <f t="shared" si="5024"/>
        <v>39.72096202458949</v>
      </c>
      <c r="R5205" s="34">
        <f t="shared" si="5024"/>
        <v>39.92200810581113</v>
      </c>
      <c r="S5205" s="34">
        <f t="shared" si="5024"/>
        <v>40.120554514089584</v>
      </c>
      <c r="T5205" s="34">
        <f t="shared" si="5024"/>
        <v>40.316632328691774</v>
      </c>
      <c r="U5205" s="34">
        <f t="shared" si="5024"/>
        <v>40.510272242465739</v>
      </c>
      <c r="V5205" s="34">
        <f t="shared" si="5024"/>
        <v>40.70150456664512</v>
      </c>
    </row>
    <row r="5206" spans="1:22" x14ac:dyDescent="0.2">
      <c r="A5206" s="9" t="str">
        <f t="shared" si="5008"/>
        <v>Turkmenistan</v>
      </c>
      <c r="H5206" s="34">
        <f t="shared" ref="H5206:V5206" si="5025">(H3563-$D$2609)/$N$2610</f>
        <v>38.499398085287226</v>
      </c>
      <c r="I5206" s="34">
        <f t="shared" si="5025"/>
        <v>38.716117128998853</v>
      </c>
      <c r="J5206" s="34">
        <f t="shared" si="5025"/>
        <v>38.930141632600339</v>
      </c>
      <c r="K5206" s="34">
        <f t="shared" si="5025"/>
        <v>39.141505098207048</v>
      </c>
      <c r="L5206" s="34">
        <f t="shared" si="5025"/>
        <v>39.350240611391378</v>
      </c>
      <c r="M5206" s="34">
        <f t="shared" si="5025"/>
        <v>39.556380846361776</v>
      </c>
      <c r="N5206" s="34">
        <f t="shared" si="5025"/>
        <v>39.759958071077385</v>
      </c>
      <c r="O5206" s="34">
        <f t="shared" si="5025"/>
        <v>39.961004152299026</v>
      </c>
      <c r="P5206" s="34">
        <f t="shared" si="5025"/>
        <v>40.159550560577479</v>
      </c>
      <c r="Q5206" s="34">
        <f t="shared" si="5025"/>
        <v>40.355628375179663</v>
      </c>
      <c r="R5206" s="34">
        <f t="shared" si="5025"/>
        <v>40.549268288953634</v>
      </c>
      <c r="S5206" s="34">
        <f t="shared" si="5025"/>
        <v>40.740500613133015</v>
      </c>
      <c r="T5206" s="34">
        <f t="shared" si="5025"/>
        <v>40.929355282081765</v>
      </c>
      <c r="U5206" s="34">
        <f t="shared" si="5025"/>
        <v>41.115861857979915</v>
      </c>
      <c r="V5206" s="34">
        <f t="shared" si="5025"/>
        <v>41.300049535451066</v>
      </c>
    </row>
    <row r="5207" spans="1:22" x14ac:dyDescent="0.2">
      <c r="A5207" s="9" t="str">
        <f t="shared" si="5008"/>
        <v>Turks and Caicos Islands</v>
      </c>
      <c r="H5207" s="34">
        <f t="shared" ref="H5207:V5207" si="5026">(H3564-$D$2609)/$N$2610</f>
        <v>37.986590430820264</v>
      </c>
      <c r="I5207" s="34">
        <f t="shared" si="5026"/>
        <v>38.208800753557306</v>
      </c>
      <c r="J5207" s="34">
        <f t="shared" si="5026"/>
        <v>38.428248261281638</v>
      </c>
      <c r="K5207" s="34">
        <f t="shared" si="5026"/>
        <v>38.644967304993273</v>
      </c>
      <c r="L5207" s="34">
        <f t="shared" si="5026"/>
        <v>38.858991808594759</v>
      </c>
      <c r="M5207" s="34">
        <f t="shared" si="5026"/>
        <v>39.070355274201461</v>
      </c>
      <c r="N5207" s="34">
        <f t="shared" si="5026"/>
        <v>39.27909078738579</v>
      </c>
      <c r="O5207" s="34">
        <f t="shared" si="5026"/>
        <v>39.485231022356196</v>
      </c>
      <c r="P5207" s="34">
        <f t="shared" si="5026"/>
        <v>39.688808247071798</v>
      </c>
      <c r="Q5207" s="34">
        <f t="shared" si="5026"/>
        <v>39.889854328293445</v>
      </c>
      <c r="R5207" s="34">
        <f t="shared" si="5026"/>
        <v>40.088400736571899</v>
      </c>
      <c r="S5207" s="34">
        <f t="shared" si="5026"/>
        <v>40.284478551174082</v>
      </c>
      <c r="T5207" s="34">
        <f t="shared" si="5026"/>
        <v>40.478118464948054</v>
      </c>
      <c r="U5207" s="34">
        <f t="shared" si="5026"/>
        <v>40.669350789127435</v>
      </c>
      <c r="V5207" s="34">
        <f t="shared" si="5026"/>
        <v>40.858205458076178</v>
      </c>
    </row>
    <row r="5208" spans="1:22" x14ac:dyDescent="0.2">
      <c r="A5208" s="9" t="str">
        <f t="shared" si="5008"/>
        <v>Tuvalu</v>
      </c>
      <c r="H5208" s="34">
        <f t="shared" ref="H5208:V5208" si="5027">(H3565-$D$2609)/$N$2610</f>
        <v>35.97341954051555</v>
      </c>
      <c r="I5208" s="34">
        <f t="shared" si="5027"/>
        <v>36.222114180519554</v>
      </c>
      <c r="J5208" s="34">
        <f t="shared" si="5027"/>
        <v>36.467716717166169</v>
      </c>
      <c r="K5208" s="34">
        <f t="shared" si="5027"/>
        <v>36.710265595607147</v>
      </c>
      <c r="L5208" s="34">
        <f t="shared" si="5027"/>
        <v>36.949798782992843</v>
      </c>
      <c r="M5208" s="34">
        <f t="shared" si="5027"/>
        <v>37.18635377441538</v>
      </c>
      <c r="N5208" s="34">
        <f t="shared" si="5027"/>
        <v>37.419967598777895</v>
      </c>
      <c r="O5208" s="34">
        <f t="shared" si="5027"/>
        <v>37.650676824590832</v>
      </c>
      <c r="P5208" s="34">
        <f t="shared" si="5027"/>
        <v>37.878517565696171</v>
      </c>
      <c r="Q5208" s="34">
        <f t="shared" si="5027"/>
        <v>38.103525486920425</v>
      </c>
      <c r="R5208" s="34">
        <f t="shared" si="5027"/>
        <v>38.325735809657466</v>
      </c>
      <c r="S5208" s="34">
        <f t="shared" si="5027"/>
        <v>38.545183317381799</v>
      </c>
      <c r="T5208" s="34">
        <f t="shared" si="5027"/>
        <v>38.761902361093433</v>
      </c>
      <c r="U5208" s="34">
        <f t="shared" si="5027"/>
        <v>38.97592686469492</v>
      </c>
      <c r="V5208" s="34">
        <f t="shared" si="5027"/>
        <v>39.187290330301622</v>
      </c>
    </row>
    <row r="5209" spans="1:22" x14ac:dyDescent="0.2">
      <c r="A5209" s="9" t="str">
        <f t="shared" si="5008"/>
        <v>Uganda</v>
      </c>
      <c r="H5209" s="34">
        <f t="shared" ref="H5209:V5209" si="5028">(H3566-$D$2609)/$N$2610</f>
        <v>21.525871709815572</v>
      </c>
      <c r="I5209" s="34">
        <f t="shared" si="5028"/>
        <v>21.957136322282832</v>
      </c>
      <c r="J5209" s="34">
        <f t="shared" si="5028"/>
        <v>22.383038878068419</v>
      </c>
      <c r="K5209" s="34">
        <f t="shared" si="5028"/>
        <v>22.803646045410403</v>
      </c>
      <c r="L5209" s="34">
        <f t="shared" si="5028"/>
        <v>23.219023663638435</v>
      </c>
      <c r="M5209" s="34">
        <f t="shared" si="5028"/>
        <v>23.629236753479834</v>
      </c>
      <c r="N5209" s="34">
        <f t="shared" si="5028"/>
        <v>24.034349527237538</v>
      </c>
      <c r="O5209" s="34">
        <f t="shared" si="5028"/>
        <v>24.434425398841523</v>
      </c>
      <c r="P5209" s="34">
        <f t="shared" si="5028"/>
        <v>24.829526993775232</v>
      </c>
      <c r="Q5209" s="34">
        <f t="shared" si="5028"/>
        <v>25.219716158878594</v>
      </c>
      <c r="R5209" s="34">
        <f t="shared" si="5028"/>
        <v>25.605053972029175</v>
      </c>
      <c r="S5209" s="34">
        <f t="shared" si="5028"/>
        <v>25.985600751702915</v>
      </c>
      <c r="T5209" s="34">
        <f t="shared" si="5028"/>
        <v>26.361416066416048</v>
      </c>
      <c r="U5209" s="34">
        <f t="shared" si="5028"/>
        <v>26.732558744049577</v>
      </c>
      <c r="V5209" s="34">
        <f t="shared" si="5028"/>
        <v>27.099086881057865</v>
      </c>
    </row>
    <row r="5210" spans="1:22" x14ac:dyDescent="0.2">
      <c r="A5210" s="9" t="str">
        <f t="shared" si="5008"/>
        <v>Ukraine</v>
      </c>
      <c r="H5210" s="34">
        <f t="shared" ref="H5210:V5210" si="5029">(H3567-$D$2609)/$N$2610</f>
        <v>41.18498016122917</v>
      </c>
      <c r="I5210" s="34">
        <f t="shared" si="5029"/>
        <v>41.366877771910431</v>
      </c>
      <c r="J5210" s="34">
        <f t="shared" si="5029"/>
        <v>41.546513788965555</v>
      </c>
      <c r="K5210" s="34">
        <f t="shared" si="5029"/>
        <v>41.723916331541957</v>
      </c>
      <c r="L5210" s="34">
        <f t="shared" si="5029"/>
        <v>41.899113169172331</v>
      </c>
      <c r="M5210" s="34">
        <f t="shared" si="5029"/>
        <v>42.072131726121498</v>
      </c>
      <c r="N5210" s="34">
        <f t="shared" si="5029"/>
        <v>42.242999085679266</v>
      </c>
      <c r="O5210" s="34">
        <f t="shared" si="5029"/>
        <v>42.411741994399868</v>
      </c>
      <c r="P5210" s="34">
        <f t="shared" si="5029"/>
        <v>42.57838686628871</v>
      </c>
      <c r="Q5210" s="34">
        <f t="shared" si="5029"/>
        <v>42.742959786937064</v>
      </c>
      <c r="R5210" s="34">
        <f t="shared" si="5029"/>
        <v>42.905486517605354</v>
      </c>
      <c r="S5210" s="34">
        <f t="shared" si="5029"/>
        <v>43.065992499255678</v>
      </c>
      <c r="T5210" s="34">
        <f t="shared" si="5029"/>
        <v>43.22450285653413</v>
      </c>
      <c r="U5210" s="34">
        <f t="shared" si="5029"/>
        <v>43.38104240170378</v>
      </c>
      <c r="V5210" s="34">
        <f t="shared" si="5029"/>
        <v>43.535635638528476</v>
      </c>
    </row>
    <row r="5211" spans="1:22" x14ac:dyDescent="0.2">
      <c r="A5211" s="9" t="str">
        <f t="shared" si="5008"/>
        <v>United Arab Emirates</v>
      </c>
      <c r="H5211" s="34">
        <f t="shared" ref="H5211:V5211" si="5030">(H3568-$D$2609)/$N$2610</f>
        <v>35.709586155825335</v>
      </c>
      <c r="I5211" s="34">
        <f t="shared" si="5030"/>
        <v>35.961411828357818</v>
      </c>
      <c r="J5211" s="34">
        <f t="shared" si="5030"/>
        <v>36.210106468361822</v>
      </c>
      <c r="K5211" s="34">
        <f t="shared" si="5030"/>
        <v>36.455709005008444</v>
      </c>
      <c r="L5211" s="34">
        <f t="shared" si="5030"/>
        <v>36.698257883449422</v>
      </c>
      <c r="M5211" s="34">
        <f t="shared" si="5030"/>
        <v>36.937791070835118</v>
      </c>
      <c r="N5211" s="34">
        <f t="shared" si="5030"/>
        <v>37.174346062257648</v>
      </c>
      <c r="O5211" s="34">
        <f t="shared" si="5030"/>
        <v>37.407959886620169</v>
      </c>
      <c r="P5211" s="34">
        <f t="shared" si="5030"/>
        <v>37.638669112433107</v>
      </c>
      <c r="Q5211" s="34">
        <f t="shared" si="5030"/>
        <v>37.866509853538439</v>
      </c>
      <c r="R5211" s="34">
        <f t="shared" si="5030"/>
        <v>38.091517774762693</v>
      </c>
      <c r="S5211" s="34">
        <f t="shared" si="5030"/>
        <v>38.313728097499734</v>
      </c>
      <c r="T5211" s="34">
        <f t="shared" si="5030"/>
        <v>38.533175605224073</v>
      </c>
      <c r="U5211" s="34">
        <f t="shared" si="5030"/>
        <v>38.749894648935701</v>
      </c>
      <c r="V5211" s="34">
        <f t="shared" si="5030"/>
        <v>38.963919152537187</v>
      </c>
    </row>
    <row r="5212" spans="1:22" x14ac:dyDescent="0.2">
      <c r="A5212" s="9" t="str">
        <f t="shared" si="5008"/>
        <v>United Kingdom of Great Britain and Northern Ireland</v>
      </c>
      <c r="H5212" s="34">
        <f t="shared" ref="H5212:V5212" si="5031">(H3569-$D$2609)/$N$2610</f>
        <v>47.424503565661567</v>
      </c>
      <c r="I5212" s="34">
        <f t="shared" si="5031"/>
        <v>47.529397311863391</v>
      </c>
      <c r="J5212" s="34">
        <f t="shared" si="5031"/>
        <v>47.632986879154089</v>
      </c>
      <c r="K5212" s="34">
        <f t="shared" si="5031"/>
        <v>47.735288482824814</v>
      </c>
      <c r="L5212" s="34">
        <f t="shared" si="5031"/>
        <v>47.836318136556564</v>
      </c>
      <c r="M5212" s="34">
        <f t="shared" si="5031"/>
        <v>47.936091654926912</v>
      </c>
      <c r="N5212" s="34">
        <f t="shared" si="5031"/>
        <v>48.03462465588553</v>
      </c>
      <c r="O5212" s="34">
        <f t="shared" si="5031"/>
        <v>48.131932563198895</v>
      </c>
      <c r="P5212" s="34">
        <f t="shared" si="5031"/>
        <v>48.228030608864664</v>
      </c>
      <c r="Q5212" s="34">
        <f t="shared" si="5031"/>
        <v>48.322933835495988</v>
      </c>
      <c r="R5212" s="34">
        <f t="shared" si="5031"/>
        <v>48.41665709867619</v>
      </c>
      <c r="S5212" s="34">
        <f t="shared" si="5031"/>
        <v>48.509215069284195</v>
      </c>
      <c r="T5212" s="34">
        <f t="shared" si="5031"/>
        <v>48.600622235790965</v>
      </c>
      <c r="U5212" s="34">
        <f t="shared" si="5031"/>
        <v>48.690892906527502</v>
      </c>
      <c r="V5212" s="34">
        <f t="shared" si="5031"/>
        <v>48.780041211924548</v>
      </c>
    </row>
    <row r="5213" spans="1:22" x14ac:dyDescent="0.2">
      <c r="A5213" s="9" t="str">
        <f t="shared" si="5008"/>
        <v>United Republic of Tanzania</v>
      </c>
      <c r="H5213" s="34">
        <f t="shared" ref="H5213:V5213" si="5032">(H3570-$D$2609)/$N$2610</f>
        <v>28.407086389624766</v>
      </c>
      <c r="I5213" s="34">
        <f t="shared" si="5032"/>
        <v>28.751388300681619</v>
      </c>
      <c r="J5213" s="34">
        <f t="shared" si="5032"/>
        <v>29.091409391310997</v>
      </c>
      <c r="K5213" s="34">
        <f t="shared" si="5032"/>
        <v>29.427202886380211</v>
      </c>
      <c r="L5213" s="34">
        <f t="shared" si="5032"/>
        <v>29.758821348994069</v>
      </c>
      <c r="M5213" s="34">
        <f t="shared" si="5032"/>
        <v>30.086316688722757</v>
      </c>
      <c r="N5213" s="34">
        <f t="shared" si="5032"/>
        <v>30.409740169727492</v>
      </c>
      <c r="O5213" s="34">
        <f t="shared" si="5032"/>
        <v>30.729142418785067</v>
      </c>
      <c r="P5213" s="34">
        <f t="shared" si="5032"/>
        <v>31.04457343321269</v>
      </c>
      <c r="Q5213" s="34">
        <f t="shared" si="5032"/>
        <v>31.356082588694264</v>
      </c>
      <c r="R5213" s="34">
        <f t="shared" si="5032"/>
        <v>31.663718647009354</v>
      </c>
      <c r="S5213" s="34">
        <f t="shared" si="5032"/>
        <v>31.967529763666054</v>
      </c>
      <c r="T5213" s="34">
        <f t="shared" si="5032"/>
        <v>32.267563495438992</v>
      </c>
      <c r="U5213" s="34">
        <f t="shared" si="5032"/>
        <v>32.563866807813554</v>
      </c>
      <c r="V5213" s="34">
        <f t="shared" si="5032"/>
        <v>32.856486082337589</v>
      </c>
    </row>
    <row r="5214" spans="1:22" x14ac:dyDescent="0.2">
      <c r="A5214" s="9" t="str">
        <f t="shared" si="5008"/>
        <v>United States Virgin Islands</v>
      </c>
      <c r="H5214" s="34">
        <f t="shared" ref="H5214:V5214" si="5033">(H3571-$D$2609)/$N$2610</f>
        <v>38.841826155197317</v>
      </c>
      <c r="I5214" s="34">
        <f t="shared" si="5033"/>
        <v>39.053189620804019</v>
      </c>
      <c r="J5214" s="34">
        <f t="shared" si="5033"/>
        <v>39.261925133988349</v>
      </c>
      <c r="K5214" s="34">
        <f t="shared" si="5033"/>
        <v>39.468065368958754</v>
      </c>
      <c r="L5214" s="34">
        <f t="shared" si="5033"/>
        <v>39.671642593674356</v>
      </c>
      <c r="M5214" s="34">
        <f t="shared" si="5033"/>
        <v>39.872688674895997</v>
      </c>
      <c r="N5214" s="34">
        <f t="shared" si="5033"/>
        <v>40.07123508317445</v>
      </c>
      <c r="O5214" s="34">
        <f t="shared" si="5033"/>
        <v>40.267312897776641</v>
      </c>
      <c r="P5214" s="34">
        <f t="shared" si="5033"/>
        <v>40.460952811550605</v>
      </c>
      <c r="Q5214" s="34">
        <f t="shared" si="5033"/>
        <v>40.652185135729987</v>
      </c>
      <c r="R5214" s="34">
        <f t="shared" si="5033"/>
        <v>40.841039804678736</v>
      </c>
      <c r="S5214" s="34">
        <f t="shared" si="5033"/>
        <v>41.027546380576887</v>
      </c>
      <c r="T5214" s="34">
        <f t="shared" si="5033"/>
        <v>41.211734058048037</v>
      </c>
      <c r="U5214" s="34">
        <f t="shared" si="5033"/>
        <v>41.393631668729299</v>
      </c>
      <c r="V5214" s="34">
        <f t="shared" si="5033"/>
        <v>41.573267685784423</v>
      </c>
    </row>
    <row r="5215" spans="1:22" x14ac:dyDescent="0.2">
      <c r="A5215" s="9" t="str">
        <f t="shared" si="5008"/>
        <v>United States of America</v>
      </c>
      <c r="H5215" s="34">
        <f t="shared" ref="H5215:V5215" si="5034">(H3572-$D$2609)/$N$2610</f>
        <v>50.747828515056099</v>
      </c>
      <c r="I5215" s="34">
        <f t="shared" si="5034"/>
        <v>50.811421104118565</v>
      </c>
      <c r="J5215" s="34">
        <f t="shared" si="5034"/>
        <v>50.874223025323701</v>
      </c>
      <c r="K5215" s="34">
        <f t="shared" si="5034"/>
        <v>50.936244109308518</v>
      </c>
      <c r="L5215" s="34">
        <f t="shared" si="5034"/>
        <v>50.997494064482453</v>
      </c>
      <c r="M5215" s="34">
        <f t="shared" si="5034"/>
        <v>51.057982478547054</v>
      </c>
      <c r="N5215" s="34">
        <f t="shared" si="5034"/>
        <v>51.117718819996789</v>
      </c>
      <c r="O5215" s="34">
        <f t="shared" si="5034"/>
        <v>51.176712439601161</v>
      </c>
      <c r="P5215" s="34">
        <f t="shared" si="5034"/>
        <v>51.234972571868454</v>
      </c>
      <c r="Q5215" s="34">
        <f t="shared" si="5034"/>
        <v>51.292508336491224</v>
      </c>
      <c r="R5215" s="34">
        <f t="shared" si="5034"/>
        <v>51.349328739773846</v>
      </c>
      <c r="S5215" s="34">
        <f t="shared" si="5034"/>
        <v>51.405442676042327</v>
      </c>
      <c r="T5215" s="34">
        <f t="shared" si="5034"/>
        <v>51.460858929036533</v>
      </c>
      <c r="U5215" s="34">
        <f t="shared" si="5034"/>
        <v>51.515586173285179</v>
      </c>
      <c r="V5215" s="34">
        <f t="shared" si="5034"/>
        <v>51.569632975463669</v>
      </c>
    </row>
    <row r="5216" spans="1:22" x14ac:dyDescent="0.2">
      <c r="A5216" s="9" t="str">
        <f t="shared" si="5008"/>
        <v>Uruguay</v>
      </c>
      <c r="H5216" s="34">
        <f t="shared" ref="H5216:V5216" si="5035">(H3573-$D$2609)/$N$2610</f>
        <v>39.863121443295391</v>
      </c>
      <c r="I5216" s="34">
        <f t="shared" si="5035"/>
        <v>40.061667851573851</v>
      </c>
      <c r="J5216" s="34">
        <f t="shared" si="5035"/>
        <v>40.257745666176035</v>
      </c>
      <c r="K5216" s="34">
        <f t="shared" si="5035"/>
        <v>40.451385579950006</v>
      </c>
      <c r="L5216" s="34">
        <f t="shared" si="5035"/>
        <v>40.642617904129388</v>
      </c>
      <c r="M5216" s="34">
        <f t="shared" si="5035"/>
        <v>40.83147257307813</v>
      </c>
      <c r="N5216" s="34">
        <f t="shared" si="5035"/>
        <v>41.017979148976288</v>
      </c>
      <c r="O5216" s="34">
        <f t="shared" si="5035"/>
        <v>41.202166826447439</v>
      </c>
      <c r="P5216" s="34">
        <f t="shared" si="5035"/>
        <v>41.3840644371287</v>
      </c>
      <c r="Q5216" s="34">
        <f t="shared" si="5035"/>
        <v>41.563700454183824</v>
      </c>
      <c r="R5216" s="34">
        <f t="shared" si="5035"/>
        <v>41.741102996760226</v>
      </c>
      <c r="S5216" s="34">
        <f t="shared" si="5035"/>
        <v>41.9162998343906</v>
      </c>
      <c r="T5216" s="34">
        <f t="shared" si="5035"/>
        <v>42.089318391339766</v>
      </c>
      <c r="U5216" s="34">
        <f t="shared" si="5035"/>
        <v>42.260185750897527</v>
      </c>
      <c r="V5216" s="34">
        <f t="shared" si="5035"/>
        <v>42.428928659618137</v>
      </c>
    </row>
    <row r="5217" spans="1:66" x14ac:dyDescent="0.2">
      <c r="A5217" s="9" t="str">
        <f t="shared" si="5008"/>
        <v>Uzbekistan</v>
      </c>
      <c r="H5217" s="34">
        <f t="shared" ref="H5217:V5217" si="5036">(H3574-$D$2609)/$N$2610</f>
        <v>35.383352183024705</v>
      </c>
      <c r="I5217" s="34">
        <f t="shared" si="5036"/>
        <v>35.638348307369881</v>
      </c>
      <c r="J5217" s="34">
        <f t="shared" si="5036"/>
        <v>35.890173979902372</v>
      </c>
      <c r="K5217" s="34">
        <f t="shared" si="5036"/>
        <v>36.138868619906376</v>
      </c>
      <c r="L5217" s="34">
        <f t="shared" si="5036"/>
        <v>36.384471156552991</v>
      </c>
      <c r="M5217" s="34">
        <f t="shared" si="5036"/>
        <v>36.627020034993969</v>
      </c>
      <c r="N5217" s="34">
        <f t="shared" si="5036"/>
        <v>36.866553222379665</v>
      </c>
      <c r="O5217" s="34">
        <f t="shared" si="5036"/>
        <v>37.103108213802201</v>
      </c>
      <c r="P5217" s="34">
        <f t="shared" si="5036"/>
        <v>37.336722038164716</v>
      </c>
      <c r="Q5217" s="34">
        <f t="shared" si="5036"/>
        <v>37.567431263977653</v>
      </c>
      <c r="R5217" s="34">
        <f t="shared" si="5036"/>
        <v>37.795272005082992</v>
      </c>
      <c r="S5217" s="34">
        <f t="shared" si="5036"/>
        <v>38.020279926307246</v>
      </c>
      <c r="T5217" s="34">
        <f t="shared" si="5036"/>
        <v>38.24249024904428</v>
      </c>
      <c r="U5217" s="34">
        <f t="shared" si="5036"/>
        <v>38.46193775676862</v>
      </c>
      <c r="V5217" s="34">
        <f t="shared" si="5036"/>
        <v>38.678656800480255</v>
      </c>
    </row>
    <row r="5218" spans="1:66" x14ac:dyDescent="0.2">
      <c r="A5218" s="9" t="str">
        <f t="shared" si="5008"/>
        <v>Vanuatu</v>
      </c>
      <c r="H5218" s="34">
        <f t="shared" ref="H5218:V5218" si="5037">(H3575-$D$2609)/$N$2610</f>
        <v>35.30736887707512</v>
      </c>
      <c r="I5218" s="34">
        <f t="shared" si="5037"/>
        <v>35.562365001420297</v>
      </c>
      <c r="J5218" s="34">
        <f t="shared" si="5037"/>
        <v>35.814190673952787</v>
      </c>
      <c r="K5218" s="34">
        <f t="shared" si="5037"/>
        <v>36.062885313956791</v>
      </c>
      <c r="L5218" s="34">
        <f t="shared" si="5037"/>
        <v>36.308487850603406</v>
      </c>
      <c r="M5218" s="34">
        <f t="shared" si="5037"/>
        <v>36.551036729044384</v>
      </c>
      <c r="N5218" s="34">
        <f t="shared" si="5037"/>
        <v>36.79056991643008</v>
      </c>
      <c r="O5218" s="34">
        <f t="shared" si="5037"/>
        <v>37.027124907852617</v>
      </c>
      <c r="P5218" s="34">
        <f t="shared" si="5037"/>
        <v>37.260738732215131</v>
      </c>
      <c r="Q5218" s="34">
        <f t="shared" si="5037"/>
        <v>37.491447958028068</v>
      </c>
      <c r="R5218" s="34">
        <f t="shared" si="5037"/>
        <v>37.719288699133408</v>
      </c>
      <c r="S5218" s="34">
        <f t="shared" si="5037"/>
        <v>37.944296620357662</v>
      </c>
      <c r="T5218" s="34">
        <f t="shared" si="5037"/>
        <v>38.166506943094696</v>
      </c>
      <c r="U5218" s="34">
        <f t="shared" si="5037"/>
        <v>38.385954450819035</v>
      </c>
      <c r="V5218" s="34">
        <f t="shared" si="5037"/>
        <v>38.60267349453067</v>
      </c>
    </row>
    <row r="5219" spans="1:66" x14ac:dyDescent="0.2">
      <c r="A5219" s="9" t="str">
        <f t="shared" si="5008"/>
        <v>Venezuela (Bolivarian Republic of)</v>
      </c>
      <c r="H5219" s="34">
        <f t="shared" ref="H5219:V5219" si="5038">(H3576-$D$2609)/$N$2610</f>
        <v>38.746234864950054</v>
      </c>
      <c r="I5219" s="34">
        <f t="shared" si="5038"/>
        <v>38.96025936855154</v>
      </c>
      <c r="J5219" s="34">
        <f t="shared" si="5038"/>
        <v>39.171622834158242</v>
      </c>
      <c r="K5219" s="34">
        <f t="shared" si="5038"/>
        <v>39.380358347342572</v>
      </c>
      <c r="L5219" s="34">
        <f t="shared" si="5038"/>
        <v>39.586498582312977</v>
      </c>
      <c r="M5219" s="34">
        <f t="shared" si="5038"/>
        <v>39.790075807028579</v>
      </c>
      <c r="N5219" s="34">
        <f t="shared" si="5038"/>
        <v>39.99112188825022</v>
      </c>
      <c r="O5219" s="34">
        <f t="shared" si="5038"/>
        <v>40.189668296528673</v>
      </c>
      <c r="P5219" s="34">
        <f t="shared" si="5038"/>
        <v>40.385746111130864</v>
      </c>
      <c r="Q5219" s="34">
        <f t="shared" si="5038"/>
        <v>40.579386024904828</v>
      </c>
      <c r="R5219" s="34">
        <f t="shared" si="5038"/>
        <v>40.770618349084209</v>
      </c>
      <c r="S5219" s="34">
        <f t="shared" si="5038"/>
        <v>40.959473018032959</v>
      </c>
      <c r="T5219" s="34">
        <f t="shared" si="5038"/>
        <v>41.145979593931109</v>
      </c>
      <c r="U5219" s="34">
        <f t="shared" si="5038"/>
        <v>41.330167271402267</v>
      </c>
      <c r="V5219" s="34">
        <f t="shared" si="5038"/>
        <v>41.512064882083529</v>
      </c>
    </row>
    <row r="5220" spans="1:66" x14ac:dyDescent="0.2">
      <c r="A5220" s="9" t="str">
        <f t="shared" si="5008"/>
        <v>Viet Nam</v>
      </c>
      <c r="H5220" s="34">
        <f t="shared" ref="H5220:V5220" si="5039">(H3577-$D$2609)/$N$2610</f>
        <v>48.034079744078369</v>
      </c>
      <c r="I5220" s="34">
        <f t="shared" si="5039"/>
        <v>48.131387651391726</v>
      </c>
      <c r="J5220" s="34">
        <f t="shared" si="5039"/>
        <v>48.227485697057496</v>
      </c>
      <c r="K5220" s="34">
        <f t="shared" si="5039"/>
        <v>48.322388923688827</v>
      </c>
      <c r="L5220" s="34">
        <f t="shared" si="5039"/>
        <v>48.416112186869029</v>
      </c>
      <c r="M5220" s="34">
        <f t="shared" si="5039"/>
        <v>48.508670157477027</v>
      </c>
      <c r="N5220" s="34">
        <f t="shared" si="5039"/>
        <v>48.600077323983804</v>
      </c>
      <c r="O5220" s="34">
        <f t="shared" si="5039"/>
        <v>48.690347994720341</v>
      </c>
      <c r="P5220" s="34">
        <f t="shared" si="5039"/>
        <v>48.779496300117387</v>
      </c>
      <c r="Q5220" s="34">
        <f t="shared" si="5039"/>
        <v>48.867536194917335</v>
      </c>
      <c r="R5220" s="34">
        <f t="shared" si="5039"/>
        <v>48.9544814603586</v>
      </c>
      <c r="S5220" s="34">
        <f t="shared" si="5039"/>
        <v>49.040345706332879</v>
      </c>
      <c r="T5220" s="34">
        <f t="shared" si="5039"/>
        <v>49.125142373515537</v>
      </c>
      <c r="U5220" s="34">
        <f t="shared" si="5039"/>
        <v>49.208884735469567</v>
      </c>
      <c r="V5220" s="34">
        <f t="shared" si="5039"/>
        <v>49.291585900723298</v>
      </c>
    </row>
    <row r="5221" spans="1:66" x14ac:dyDescent="0.2">
      <c r="A5221" s="9" t="str">
        <f t="shared" si="5008"/>
        <v>Wallis and Futuna Islands</v>
      </c>
      <c r="H5221" s="34">
        <f t="shared" ref="H5221:V5221" si="5040">(H3578-$D$2609)/$N$2610</f>
        <v>39.857008784967633</v>
      </c>
      <c r="I5221" s="34">
        <f t="shared" si="5040"/>
        <v>40.055555193246086</v>
      </c>
      <c r="J5221" s="34">
        <f t="shared" si="5040"/>
        <v>40.251633007848277</v>
      </c>
      <c r="K5221" s="34">
        <f t="shared" si="5040"/>
        <v>40.445272921622241</v>
      </c>
      <c r="L5221" s="34">
        <f t="shared" si="5040"/>
        <v>40.636505245801622</v>
      </c>
      <c r="M5221" s="34">
        <f t="shared" si="5040"/>
        <v>40.825359914750372</v>
      </c>
      <c r="N5221" s="34">
        <f t="shared" si="5040"/>
        <v>41.011866490648522</v>
      </c>
      <c r="O5221" s="34">
        <f t="shared" si="5040"/>
        <v>41.19605416811968</v>
      </c>
      <c r="P5221" s="34">
        <f t="shared" si="5040"/>
        <v>41.377951778800941</v>
      </c>
      <c r="Q5221" s="34">
        <f t="shared" si="5040"/>
        <v>41.557587795856065</v>
      </c>
      <c r="R5221" s="34">
        <f t="shared" si="5040"/>
        <v>41.734990338432468</v>
      </c>
      <c r="S5221" s="34">
        <f t="shared" si="5040"/>
        <v>41.910187176062841</v>
      </c>
      <c r="T5221" s="34">
        <f t="shared" si="5040"/>
        <v>42.083205733012008</v>
      </c>
      <c r="U5221" s="34">
        <f t="shared" si="5040"/>
        <v>42.254073092569776</v>
      </c>
      <c r="V5221" s="34">
        <f t="shared" si="5040"/>
        <v>42.422816001290371</v>
      </c>
    </row>
    <row r="5222" spans="1:66" x14ac:dyDescent="0.2">
      <c r="A5222" s="9" t="str">
        <f t="shared" si="5008"/>
        <v>Yemen</v>
      </c>
      <c r="H5222" s="34">
        <f t="shared" ref="H5222:V5222" si="5041">(H3579-$D$2609)/$N$2610</f>
        <v>23.438610660219808</v>
      </c>
      <c r="I5222" s="34">
        <f t="shared" si="5041"/>
        <v>23.843723433977512</v>
      </c>
      <c r="J5222" s="34">
        <f t="shared" si="5041"/>
        <v>24.243799305581497</v>
      </c>
      <c r="K5222" s="34">
        <f t="shared" si="5041"/>
        <v>24.638900900515207</v>
      </c>
      <c r="L5222" s="34">
        <f t="shared" si="5041"/>
        <v>25.029090065618568</v>
      </c>
      <c r="M5222" s="34">
        <f t="shared" si="5041"/>
        <v>25.41442787876915</v>
      </c>
      <c r="N5222" s="34">
        <f t="shared" si="5041"/>
        <v>25.794974658442889</v>
      </c>
      <c r="O5222" s="34">
        <f t="shared" si="5041"/>
        <v>26.170789973156023</v>
      </c>
      <c r="P5222" s="34">
        <f t="shared" si="5041"/>
        <v>26.541932650789551</v>
      </c>
      <c r="Q5222" s="34">
        <f t="shared" si="5041"/>
        <v>26.908460787797839</v>
      </c>
      <c r="R5222" s="34">
        <f t="shared" si="5041"/>
        <v>27.270431758302657</v>
      </c>
      <c r="S5222" s="34">
        <f t="shared" si="5041"/>
        <v>27.627902223074198</v>
      </c>
      <c r="T5222" s="34">
        <f t="shared" si="5041"/>
        <v>27.980928138400412</v>
      </c>
      <c r="U5222" s="34">
        <f t="shared" si="5041"/>
        <v>28.329564764846065</v>
      </c>
      <c r="V5222" s="34">
        <f t="shared" si="5041"/>
        <v>28.673866675902918</v>
      </c>
    </row>
    <row r="5223" spans="1:66" x14ac:dyDescent="0.2">
      <c r="A5223" s="9" t="str">
        <f t="shared" si="5008"/>
        <v>Zambia</v>
      </c>
      <c r="H5223" s="34">
        <f t="shared" ref="H5223:V5223" si="5042">(H3580-$D$2609)/$N$2610</f>
        <v>18.115815724022788</v>
      </c>
      <c r="I5223" s="34">
        <f t="shared" si="5042"/>
        <v>18.586553297222775</v>
      </c>
      <c r="J5223" s="34">
        <f t="shared" si="5042"/>
        <v>19.051438033262645</v>
      </c>
      <c r="K5223" s="34">
        <f t="shared" si="5042"/>
        <v>19.510542702417752</v>
      </c>
      <c r="L5223" s="34">
        <f t="shared" si="5042"/>
        <v>19.963939170186361</v>
      </c>
      <c r="M5223" s="34">
        <f t="shared" si="5042"/>
        <v>20.411698408539049</v>
      </c>
      <c r="N5223" s="34">
        <f t="shared" si="5042"/>
        <v>20.853890507028218</v>
      </c>
      <c r="O5223" s="34">
        <f t="shared" si="5042"/>
        <v>21.290584683759509</v>
      </c>
      <c r="P5223" s="34">
        <f t="shared" si="5042"/>
        <v>21.721849296226772</v>
      </c>
      <c r="Q5223" s="34">
        <f t="shared" si="5042"/>
        <v>22.147751852012359</v>
      </c>
      <c r="R5223" s="34">
        <f t="shared" si="5042"/>
        <v>22.56835901935434</v>
      </c>
      <c r="S5223" s="34">
        <f t="shared" si="5042"/>
        <v>22.983736637582371</v>
      </c>
      <c r="T5223" s="34">
        <f t="shared" si="5042"/>
        <v>23.39394972742377</v>
      </c>
      <c r="U5223" s="34">
        <f t="shared" si="5042"/>
        <v>23.799062501181478</v>
      </c>
      <c r="V5223" s="34">
        <f t="shared" si="5042"/>
        <v>24.199138372785463</v>
      </c>
    </row>
    <row r="5224" spans="1:66" x14ac:dyDescent="0.2">
      <c r="A5224" s="9" t="str">
        <f t="shared" si="5008"/>
        <v>Zimbabwe</v>
      </c>
      <c r="H5224" s="34">
        <f t="shared" ref="H5224:V5224" si="5043">(H3581-$D$2609)/$N$2610</f>
        <v>25.857260388972342</v>
      </c>
      <c r="I5224" s="34">
        <f t="shared" si="5043"/>
        <v>26.233075703685472</v>
      </c>
      <c r="J5224" s="34">
        <f t="shared" si="5043"/>
        <v>26.604218381319004</v>
      </c>
      <c r="K5224" s="34">
        <f t="shared" si="5043"/>
        <v>26.970746518327289</v>
      </c>
      <c r="L5224" s="34">
        <f t="shared" si="5043"/>
        <v>27.332717488832106</v>
      </c>
      <c r="M5224" s="34">
        <f t="shared" si="5043"/>
        <v>27.690187953603647</v>
      </c>
      <c r="N5224" s="34">
        <f t="shared" si="5043"/>
        <v>28.043213868929861</v>
      </c>
      <c r="O5224" s="34">
        <f t="shared" si="5043"/>
        <v>28.391850495375518</v>
      </c>
      <c r="P5224" s="34">
        <f t="shared" si="5043"/>
        <v>28.736152406432367</v>
      </c>
      <c r="Q5224" s="34">
        <f t="shared" si="5043"/>
        <v>29.076173497061745</v>
      </c>
      <c r="R5224" s="34">
        <f t="shared" si="5043"/>
        <v>29.411966992130964</v>
      </c>
      <c r="S5224" s="34">
        <f t="shared" si="5043"/>
        <v>29.743585454744817</v>
      </c>
      <c r="T5224" s="34">
        <f t="shared" si="5043"/>
        <v>30.071080794473509</v>
      </c>
      <c r="U5224" s="34">
        <f t="shared" si="5043"/>
        <v>30.394504275478241</v>
      </c>
      <c r="V5224" s="34">
        <f t="shared" si="5043"/>
        <v>30.713906524535815</v>
      </c>
    </row>
    <row r="5225" spans="1:66" x14ac:dyDescent="0.2">
      <c r="A5225" t="s">
        <v>357</v>
      </c>
    </row>
    <row r="5226" spans="1:66" x14ac:dyDescent="0.2">
      <c r="A5226" t="s">
        <v>376</v>
      </c>
      <c r="W5226" t="s">
        <v>367</v>
      </c>
      <c r="AL5226" t="s">
        <v>368</v>
      </c>
      <c r="BA5226" t="s">
        <v>372</v>
      </c>
    </row>
    <row r="5227" spans="1:66" x14ac:dyDescent="0.2">
      <c r="A5227" t="s">
        <v>377</v>
      </c>
      <c r="H5227" s="56" t="str">
        <f t="shared" ref="H5227:U5228" si="5044">IF(AND($N$55="LP",H$5229&lt;=2028),W5227,IF(AND($N$55="UP",H$5229&lt;=2031),AL5227,IF($N$55="LS",BA5227,"na")))</f>
        <v>Gr3</v>
      </c>
      <c r="I5227" s="56" t="str">
        <f t="shared" si="5044"/>
        <v>Gr2</v>
      </c>
      <c r="J5227" s="56" t="str">
        <f t="shared" si="5044"/>
        <v>Gr1</v>
      </c>
      <c r="K5227" s="56" t="str">
        <f t="shared" si="5044"/>
        <v>Pre</v>
      </c>
      <c r="L5227" s="56" t="str">
        <f t="shared" si="5044"/>
        <v>Pre</v>
      </c>
      <c r="M5227" s="56" t="str">
        <f t="shared" si="5044"/>
        <v>Pre</v>
      </c>
      <c r="N5227" s="56" t="str">
        <f t="shared" si="5044"/>
        <v>Pre</v>
      </c>
      <c r="O5227" s="56" t="str">
        <f t="shared" si="5044"/>
        <v>Pre</v>
      </c>
      <c r="P5227" s="56" t="str">
        <f t="shared" si="5044"/>
        <v>Pre</v>
      </c>
      <c r="Q5227" s="56" t="str">
        <f t="shared" si="5044"/>
        <v>na</v>
      </c>
      <c r="R5227" s="56" t="str">
        <f t="shared" si="5044"/>
        <v>na</v>
      </c>
      <c r="S5227" s="56" t="str">
        <f t="shared" si="5044"/>
        <v>na</v>
      </c>
      <c r="T5227" s="56" t="str">
        <f t="shared" si="5044"/>
        <v>na</v>
      </c>
      <c r="U5227" s="56" t="str">
        <f t="shared" si="5044"/>
        <v>na</v>
      </c>
      <c r="W5227" s="48" t="s">
        <v>331</v>
      </c>
      <c r="X5227" s="48" t="s">
        <v>332</v>
      </c>
      <c r="Y5227" s="48" t="s">
        <v>333</v>
      </c>
      <c r="Z5227" s="48" t="s">
        <v>334</v>
      </c>
      <c r="AA5227" s="48" t="s">
        <v>334</v>
      </c>
      <c r="AB5227" s="48" t="s">
        <v>334</v>
      </c>
      <c r="AC5227" s="48" t="s">
        <v>334</v>
      </c>
      <c r="AD5227" s="48" t="s">
        <v>334</v>
      </c>
      <c r="AE5227" s="48" t="s">
        <v>334</v>
      </c>
      <c r="AL5227" s="48" t="s">
        <v>369</v>
      </c>
      <c r="AM5227" s="48" t="s">
        <v>370</v>
      </c>
      <c r="AN5227" s="48" t="s">
        <v>371</v>
      </c>
      <c r="AO5227" s="48" t="s">
        <v>331</v>
      </c>
      <c r="AP5227" s="48" t="s">
        <v>332</v>
      </c>
      <c r="AQ5227" s="48" t="s">
        <v>333</v>
      </c>
      <c r="AR5227" s="48" t="s">
        <v>334</v>
      </c>
      <c r="AS5227" s="48" t="s">
        <v>334</v>
      </c>
      <c r="AT5227" s="48" t="s">
        <v>334</v>
      </c>
      <c r="AU5227" s="48" t="s">
        <v>334</v>
      </c>
      <c r="AV5227" s="48" t="s">
        <v>334</v>
      </c>
      <c r="AW5227" s="48" t="s">
        <v>334</v>
      </c>
      <c r="BA5227" s="48" t="s">
        <v>373</v>
      </c>
      <c r="BB5227" s="48" t="s">
        <v>374</v>
      </c>
      <c r="BC5227" s="48" t="s">
        <v>369</v>
      </c>
      <c r="BD5227" s="48" t="s">
        <v>370</v>
      </c>
      <c r="BE5227" s="48" t="s">
        <v>371</v>
      </c>
      <c r="BF5227" s="48" t="s">
        <v>331</v>
      </c>
      <c r="BG5227" s="48" t="s">
        <v>332</v>
      </c>
      <c r="BH5227" s="48" t="s">
        <v>333</v>
      </c>
      <c r="BI5227" s="48" t="s">
        <v>334</v>
      </c>
      <c r="BJ5227" s="48" t="s">
        <v>334</v>
      </c>
      <c r="BK5227" s="48" t="s">
        <v>334</v>
      </c>
      <c r="BL5227" s="48" t="s">
        <v>334</v>
      </c>
      <c r="BM5227" s="48" t="s">
        <v>334</v>
      </c>
      <c r="BN5227" s="48" t="s">
        <v>334</v>
      </c>
    </row>
    <row r="5228" spans="1:66" x14ac:dyDescent="0.2">
      <c r="A5228" t="s">
        <v>347</v>
      </c>
      <c r="H5228" s="57">
        <f t="shared" si="5044"/>
        <v>9</v>
      </c>
      <c r="I5228" s="57">
        <f t="shared" si="5044"/>
        <v>8</v>
      </c>
      <c r="J5228" s="57">
        <f t="shared" si="5044"/>
        <v>7</v>
      </c>
      <c r="K5228" s="57">
        <f t="shared" si="5044"/>
        <v>6</v>
      </c>
      <c r="L5228" s="57">
        <f t="shared" si="5044"/>
        <v>5</v>
      </c>
      <c r="M5228" s="57">
        <f t="shared" si="5044"/>
        <v>4</v>
      </c>
      <c r="N5228" s="57">
        <f t="shared" si="5044"/>
        <v>3</v>
      </c>
      <c r="O5228" s="57">
        <f t="shared" si="5044"/>
        <v>2</v>
      </c>
      <c r="P5228" s="57">
        <f t="shared" si="5044"/>
        <v>1</v>
      </c>
      <c r="Q5228" s="57" t="str">
        <f t="shared" si="5044"/>
        <v>na</v>
      </c>
      <c r="R5228" s="57" t="str">
        <f t="shared" si="5044"/>
        <v>na</v>
      </c>
      <c r="S5228" s="57" t="str">
        <f t="shared" si="5044"/>
        <v>na</v>
      </c>
      <c r="T5228" s="57" t="str">
        <f t="shared" si="5044"/>
        <v>na</v>
      </c>
      <c r="U5228" s="57" t="str">
        <f t="shared" si="5044"/>
        <v>na</v>
      </c>
      <c r="W5228" s="53">
        <v>9</v>
      </c>
      <c r="X5228" s="53">
        <v>8</v>
      </c>
      <c r="Y5228" s="53">
        <v>7</v>
      </c>
      <c r="Z5228" s="53">
        <v>6</v>
      </c>
      <c r="AA5228" s="53">
        <v>5</v>
      </c>
      <c r="AB5228" s="53">
        <v>4</v>
      </c>
      <c r="AC5228" s="53">
        <v>3</v>
      </c>
      <c r="AD5228" s="53">
        <v>2</v>
      </c>
      <c r="AE5228" s="53">
        <v>1</v>
      </c>
      <c r="AL5228" s="53">
        <v>12</v>
      </c>
      <c r="AM5228" s="53">
        <v>11</v>
      </c>
      <c r="AN5228" s="53">
        <v>10</v>
      </c>
      <c r="AO5228" s="53">
        <v>9</v>
      </c>
      <c r="AP5228" s="53">
        <v>8</v>
      </c>
      <c r="AQ5228" s="53">
        <v>7</v>
      </c>
      <c r="AR5228" s="53">
        <v>6</v>
      </c>
      <c r="AS5228" s="53">
        <v>5</v>
      </c>
      <c r="AT5228" s="53">
        <v>4</v>
      </c>
      <c r="AU5228" s="53">
        <v>3</v>
      </c>
      <c r="AV5228" s="53">
        <v>2</v>
      </c>
      <c r="AW5228" s="53">
        <v>1</v>
      </c>
      <c r="BA5228" s="53">
        <v>14</v>
      </c>
      <c r="BB5228" s="53">
        <v>13</v>
      </c>
      <c r="BC5228" s="53">
        <v>12</v>
      </c>
      <c r="BD5228" s="53">
        <v>11</v>
      </c>
      <c r="BE5228" s="53">
        <v>10</v>
      </c>
      <c r="BF5228" s="53">
        <v>9</v>
      </c>
      <c r="BG5228" s="53">
        <v>8</v>
      </c>
      <c r="BH5228" s="53">
        <v>7</v>
      </c>
      <c r="BI5228" s="53">
        <v>6</v>
      </c>
      <c r="BJ5228" s="53">
        <v>5</v>
      </c>
      <c r="BK5228" s="53">
        <v>4</v>
      </c>
      <c r="BL5228" s="53">
        <v>3</v>
      </c>
      <c r="BM5228" s="53">
        <v>2</v>
      </c>
      <c r="BN5228" s="53">
        <v>1</v>
      </c>
    </row>
    <row r="5229" spans="1:66" x14ac:dyDescent="0.2">
      <c r="A5229" s="10" t="str">
        <f>CONCATENATE("Year this 2020 shock is felt in ",C55)</f>
        <v>Year this 2020 shock is felt in Lower primary</v>
      </c>
      <c r="H5229" s="55">
        <v>2020</v>
      </c>
      <c r="I5229" s="55">
        <v>2021</v>
      </c>
      <c r="J5229" s="55">
        <v>2022</v>
      </c>
      <c r="K5229" s="55">
        <v>2023</v>
      </c>
      <c r="L5229" s="55">
        <v>2024</v>
      </c>
      <c r="M5229" s="55">
        <v>2025</v>
      </c>
      <c r="N5229" s="55">
        <v>2026</v>
      </c>
      <c r="O5229" s="55">
        <v>2027</v>
      </c>
      <c r="P5229" s="55">
        <v>2028</v>
      </c>
      <c r="Q5229" s="55">
        <v>2029</v>
      </c>
      <c r="R5229" s="55">
        <v>2030</v>
      </c>
      <c r="S5229" s="55">
        <v>2031</v>
      </c>
      <c r="T5229" s="55">
        <v>2032</v>
      </c>
      <c r="U5229" s="55">
        <v>2033</v>
      </c>
      <c r="W5229" s="55">
        <v>2020</v>
      </c>
      <c r="X5229" s="55">
        <v>2021</v>
      </c>
      <c r="Y5229" s="55">
        <v>2022</v>
      </c>
      <c r="Z5229" s="55">
        <v>2023</v>
      </c>
      <c r="AA5229" s="54">
        <v>2024</v>
      </c>
      <c r="AB5229" s="54">
        <v>2025</v>
      </c>
      <c r="AC5229" s="54">
        <v>2026</v>
      </c>
      <c r="AD5229" s="54">
        <v>2027</v>
      </c>
      <c r="AE5229" s="54">
        <v>2028</v>
      </c>
      <c r="AL5229" s="55">
        <v>2020</v>
      </c>
      <c r="AM5229" s="54">
        <v>2021</v>
      </c>
      <c r="AN5229" s="54">
        <v>2022</v>
      </c>
      <c r="AO5229" s="55">
        <v>2023</v>
      </c>
      <c r="AP5229" s="55">
        <v>2024</v>
      </c>
      <c r="AQ5229" s="55">
        <v>2025</v>
      </c>
      <c r="AR5229" s="55">
        <v>2026</v>
      </c>
      <c r="AS5229" s="55">
        <v>2027</v>
      </c>
      <c r="AT5229" s="55">
        <v>2028</v>
      </c>
      <c r="AU5229" s="55">
        <v>2029</v>
      </c>
      <c r="AV5229" s="55">
        <v>2030</v>
      </c>
      <c r="AW5229" s="55">
        <v>2031</v>
      </c>
      <c r="BA5229" s="54">
        <v>2020</v>
      </c>
      <c r="BB5229" s="54">
        <v>2021</v>
      </c>
      <c r="BC5229" s="54">
        <v>2022</v>
      </c>
      <c r="BD5229" s="54">
        <v>2023</v>
      </c>
      <c r="BE5229" s="54">
        <v>2024</v>
      </c>
      <c r="BF5229" s="54">
        <v>2025</v>
      </c>
      <c r="BG5229" s="54">
        <v>2026</v>
      </c>
      <c r="BH5229" s="54">
        <v>2027</v>
      </c>
      <c r="BI5229" s="55">
        <v>2028</v>
      </c>
      <c r="BJ5229" s="55">
        <v>2029</v>
      </c>
      <c r="BK5229" s="55">
        <v>2030</v>
      </c>
      <c r="BL5229" s="55">
        <v>2031</v>
      </c>
      <c r="BM5229" s="55">
        <v>2032</v>
      </c>
      <c r="BN5229" s="55">
        <v>2033</v>
      </c>
    </row>
    <row r="5230" spans="1:66" x14ac:dyDescent="0.2">
      <c r="A5230" s="9" t="str">
        <f t="shared" ref="A5230:A5293" si="5045">A146</f>
        <v>Afghanistan</v>
      </c>
      <c r="H5230" s="56">
        <f t="shared" ref="H5230:H5293" si="5046">IF(AND($N$55="LP",H$5229&lt;=2028),W5230,IF(AND($N$55="UP",H$5229&lt;=2031),AL5230,IF($N$55="LS",BA5230,"na")))</f>
        <v>-1.3698630000000001</v>
      </c>
      <c r="I5230" s="56">
        <f t="shared" ref="I5230:I5293" si="5047">IF(AND($N$55="LP",I$5229&lt;=2028),X5230,IF(AND($N$55="UP",I$5229&lt;=2031),AM5230,IF($N$55="LS",BB5230,"na")))</f>
        <v>-1.3698630000000001</v>
      </c>
      <c r="J5230" s="56">
        <f t="shared" ref="J5230:J5293" si="5048">IF(AND($N$55="LP",J$5229&lt;=2028),Y5230,IF(AND($N$55="UP",J$5229&lt;=2031),AN5230,IF($N$55="LS",BC5230,"na")))</f>
        <v>-1.3698630000000001</v>
      </c>
      <c r="K5230" s="56">
        <f t="shared" ref="K5230:K5293" si="5049">IF(AND($N$55="LP",K$5229&lt;=2028),Z5230,IF(AND($N$55="UP",K$5229&lt;=2031),AO5230,IF($N$55="LS",BD5230,"na")))</f>
        <v>-0.13099922243430001</v>
      </c>
      <c r="L5230" s="56">
        <f t="shared" ref="L5230:L5293" si="5050">IF(AND($N$55="LP",L$5229&lt;=2028),AA5230,IF(AND($N$55="UP",L$5229&lt;=2031),AP5230,IF($N$55="LS",BE5230,"na")))</f>
        <v>-0.11479937794744001</v>
      </c>
      <c r="M5230" s="56">
        <f t="shared" ref="M5230:M5293" si="5051">IF(AND($N$55="LP",M$5229&lt;=2028),AB5230,IF(AND($N$55="UP",M$5229&lt;=2031),AQ5230,IF($N$55="LS",BF5230,"na")))</f>
        <v>-9.8599533460580008E-2</v>
      </c>
      <c r="N5230" s="56">
        <f t="shared" ref="N5230:N5293" si="5052">IF(AND($N$55="LP",N$5229&lt;=2028),AC5230,IF(AND($N$55="UP",N$5229&lt;=2031),AR5230,IF($N$55="LS",BG5230,"na")))</f>
        <v>-8.2399688973720006E-2</v>
      </c>
      <c r="O5230" s="56">
        <f t="shared" ref="O5230:O5293" si="5053">IF(AND($N$55="LP",O$5229&lt;=2028),AD5230,IF(AND($N$55="UP",O$5229&lt;=2031),AS5230,IF($N$55="LS",BH5230,"na")))</f>
        <v>-6.6199844486860004E-2</v>
      </c>
      <c r="P5230" s="56">
        <f t="shared" ref="P5230:P5293" si="5054">IF(AND($N$55="LP",P$5229&lt;=2028),AE5230,IF(AND($N$55="UP",P$5229&lt;=2031),AT5230,IF($N$55="LS",BI5230,"na")))</f>
        <v>-0.05</v>
      </c>
      <c r="Q5230" s="56" t="str">
        <f t="shared" ref="Q5230:Q5293" si="5055">IF(AND($N$55="LP",Q$5229&lt;=2028),AF5230,IF(AND($N$55="UP",Q$5229&lt;=2031),AU5230,IF($N$55="LS",BJ5230,"na")))</f>
        <v>na</v>
      </c>
      <c r="R5230" s="56" t="str">
        <f t="shared" ref="R5230:R5293" si="5056">IF(AND($N$55="LP",R$5229&lt;=2028),AG5230,IF(AND($N$55="UP",R$5229&lt;=2031),AV5230,IF($N$55="LS",BK5230,"na")))</f>
        <v>na</v>
      </c>
      <c r="S5230" s="56" t="str">
        <f t="shared" ref="S5230:S5293" si="5057">IF(AND($N$55="LP",S$5229&lt;=2028),AH5230,IF(AND($N$55="UP",S$5229&lt;=2031),AW5230,IF($N$55="LS",BL5230,"na")))</f>
        <v>na</v>
      </c>
      <c r="T5230" s="56" t="str">
        <f t="shared" ref="T5230:T5293" si="5058">IF(AND($N$55="LP",T$5229&lt;=2028),AI5230,IF(AND($N$55="UP",T$5229&lt;=2031),AX5230,IF($N$55="LS",BM5230,"na")))</f>
        <v>na</v>
      </c>
      <c r="U5230" s="56" t="str">
        <f t="shared" ref="U5230:U5293" si="5059">IF(AND($N$55="LP",U$5229&lt;=2028),AJ5230,IF(AND($N$55="UP",U$5229&lt;=2031),AY5230,IF($N$55="LS",BN5230,"na")))</f>
        <v>na</v>
      </c>
      <c r="W5230" s="38">
        <f t="shared" ref="W5230:W5293" si="5060">-H2896*I$2612</f>
        <v>-1.3698630000000001</v>
      </c>
      <c r="X5230" s="45">
        <f>W5230</f>
        <v>-1.3698630000000001</v>
      </c>
      <c r="Y5230" s="45">
        <f>X5230</f>
        <v>-1.3698630000000001</v>
      </c>
      <c r="Z5230" s="61">
        <f t="shared" ref="Z5230:Z5293" si="5061">Y5230*MIN(1,H2667/B$2623)</f>
        <v>-0.13099922243430001</v>
      </c>
      <c r="AA5230" s="46">
        <f t="shared" ref="AA5230:AD5249" si="5062">Z5230-($Z5230-$AE5230)/5</f>
        <v>-0.11479937794744001</v>
      </c>
      <c r="AB5230" s="61">
        <f t="shared" si="5062"/>
        <v>-9.8599533460580008E-2</v>
      </c>
      <c r="AC5230" s="61">
        <f t="shared" si="5062"/>
        <v>-8.2399688973720006E-2</v>
      </c>
      <c r="AD5230" s="61">
        <f t="shared" si="5062"/>
        <v>-6.6199844486860004E-2</v>
      </c>
      <c r="AE5230" s="46">
        <f t="shared" ref="AE5230:AE5293" si="5063">IF($I$2612=0,0,D$2614)</f>
        <v>-0.05</v>
      </c>
      <c r="AL5230" s="38">
        <f t="shared" ref="AL5230:AL5293" si="5064">-H2896*I$2612</f>
        <v>-1.3698630000000001</v>
      </c>
      <c r="AM5230" s="60">
        <f>AL5230</f>
        <v>-1.3698630000000001</v>
      </c>
      <c r="AN5230" s="60">
        <f t="shared" ref="AN5230:AQ5230" si="5065">AM5230</f>
        <v>-1.3698630000000001</v>
      </c>
      <c r="AO5230" s="60">
        <f t="shared" si="5065"/>
        <v>-1.3698630000000001</v>
      </c>
      <c r="AP5230" s="60">
        <f t="shared" si="5065"/>
        <v>-1.3698630000000001</v>
      </c>
      <c r="AQ5230" s="58">
        <f t="shared" si="5065"/>
        <v>-1.3698630000000001</v>
      </c>
      <c r="AR5230" s="39">
        <f t="shared" ref="AR5230:AR5293" si="5066">Z5230</f>
        <v>-0.13099922243430001</v>
      </c>
      <c r="AS5230" s="39">
        <f t="shared" ref="AS5230:AS5293" si="5067">AA5230</f>
        <v>-0.11479937794744001</v>
      </c>
      <c r="AT5230" s="39">
        <f t="shared" ref="AT5230:AT5293" si="5068">AB5230</f>
        <v>-9.8599533460580008E-2</v>
      </c>
      <c r="AU5230" s="39">
        <f t="shared" ref="AU5230:AU5293" si="5069">AC5230</f>
        <v>-8.2399688973720006E-2</v>
      </c>
      <c r="AV5230" s="39">
        <f t="shared" ref="AV5230:AV5293" si="5070">AD5230</f>
        <v>-6.6199844486860004E-2</v>
      </c>
      <c r="AW5230" s="39">
        <f t="shared" ref="AW5230:AW5293" si="5071">AE5230</f>
        <v>-0.05</v>
      </c>
      <c r="BA5230" s="61">
        <f t="shared" ref="BA5230:BA5293" si="5072">-H2896*I$2612</f>
        <v>-1.3698630000000001</v>
      </c>
      <c r="BB5230" s="60">
        <f>BA5230</f>
        <v>-1.3698630000000001</v>
      </c>
      <c r="BC5230" s="60">
        <f t="shared" ref="BC5230:BH5230" si="5073">BB5230</f>
        <v>-1.3698630000000001</v>
      </c>
      <c r="BD5230" s="60">
        <f t="shared" si="5073"/>
        <v>-1.3698630000000001</v>
      </c>
      <c r="BE5230" s="60">
        <f t="shared" si="5073"/>
        <v>-1.3698630000000001</v>
      </c>
      <c r="BF5230" s="60">
        <f t="shared" si="5073"/>
        <v>-1.3698630000000001</v>
      </c>
      <c r="BG5230" s="60">
        <f t="shared" si="5073"/>
        <v>-1.3698630000000001</v>
      </c>
      <c r="BH5230" s="58">
        <f t="shared" si="5073"/>
        <v>-1.3698630000000001</v>
      </c>
      <c r="BI5230" s="45">
        <f t="shared" ref="BI5230:BI5293" si="5074">AR5230</f>
        <v>-0.13099922243430001</v>
      </c>
      <c r="BJ5230" s="45">
        <f t="shared" ref="BJ5230:BJ5293" si="5075">AS5230</f>
        <v>-0.11479937794744001</v>
      </c>
      <c r="BK5230" s="45">
        <f t="shared" ref="BK5230:BK5293" si="5076">AT5230</f>
        <v>-9.8599533460580008E-2</v>
      </c>
      <c r="BL5230" s="45">
        <f t="shared" ref="BL5230:BL5293" si="5077">AU5230</f>
        <v>-8.2399688973720006E-2</v>
      </c>
      <c r="BM5230" s="45">
        <f t="shared" ref="BM5230:BM5293" si="5078">AV5230</f>
        <v>-6.6199844486860004E-2</v>
      </c>
      <c r="BN5230" s="45">
        <f t="shared" ref="BN5230:BN5293" si="5079">AW5230</f>
        <v>-0.05</v>
      </c>
    </row>
    <row r="5231" spans="1:66" x14ac:dyDescent="0.2">
      <c r="A5231" s="9" t="str">
        <f t="shared" si="5045"/>
        <v>Albania</v>
      </c>
      <c r="H5231" s="56">
        <f t="shared" si="5046"/>
        <v>-0.8383562</v>
      </c>
      <c r="I5231" s="56">
        <f t="shared" si="5047"/>
        <v>-0.8383562</v>
      </c>
      <c r="J5231" s="56">
        <f t="shared" si="5048"/>
        <v>-0.8383562</v>
      </c>
      <c r="K5231" s="56">
        <f t="shared" si="5049"/>
        <v>-0.60587220108213335</v>
      </c>
      <c r="L5231" s="56">
        <f t="shared" si="5050"/>
        <v>-0.49469776086570671</v>
      </c>
      <c r="M5231" s="56">
        <f t="shared" si="5051"/>
        <v>-0.38352332064928008</v>
      </c>
      <c r="N5231" s="56">
        <f t="shared" si="5052"/>
        <v>-0.27234888043285344</v>
      </c>
      <c r="O5231" s="56">
        <f t="shared" si="5053"/>
        <v>-0.16117444021642677</v>
      </c>
      <c r="P5231" s="56">
        <f t="shared" si="5054"/>
        <v>-0.05</v>
      </c>
      <c r="Q5231" s="56" t="str">
        <f t="shared" si="5055"/>
        <v>na</v>
      </c>
      <c r="R5231" s="56" t="str">
        <f t="shared" si="5056"/>
        <v>na</v>
      </c>
      <c r="S5231" s="56" t="str">
        <f t="shared" si="5057"/>
        <v>na</v>
      </c>
      <c r="T5231" s="56" t="str">
        <f t="shared" si="5058"/>
        <v>na</v>
      </c>
      <c r="U5231" s="56" t="str">
        <f t="shared" si="5059"/>
        <v>na</v>
      </c>
      <c r="W5231" s="38">
        <f t="shared" si="5060"/>
        <v>-0.8383562</v>
      </c>
      <c r="X5231" s="45">
        <f t="shared" ref="X5231:Y5231" si="5080">W5231</f>
        <v>-0.8383562</v>
      </c>
      <c r="Y5231" s="45">
        <f t="shared" si="5080"/>
        <v>-0.8383562</v>
      </c>
      <c r="Z5231" s="62">
        <f t="shared" si="5061"/>
        <v>-0.60587220108213335</v>
      </c>
      <c r="AA5231" s="47">
        <f t="shared" si="5062"/>
        <v>-0.49469776086570671</v>
      </c>
      <c r="AB5231" s="38">
        <f t="shared" si="5062"/>
        <v>-0.38352332064928008</v>
      </c>
      <c r="AC5231" s="38">
        <f t="shared" si="5062"/>
        <v>-0.27234888043285344</v>
      </c>
      <c r="AD5231" s="38">
        <f t="shared" si="5062"/>
        <v>-0.16117444021642677</v>
      </c>
      <c r="AE5231" s="47">
        <f t="shared" si="5063"/>
        <v>-0.05</v>
      </c>
      <c r="AL5231" s="38">
        <f t="shared" si="5064"/>
        <v>-0.8383562</v>
      </c>
      <c r="AM5231" s="39">
        <f t="shared" ref="AM5231:AQ5231" si="5081">AL5231</f>
        <v>-0.8383562</v>
      </c>
      <c r="AN5231" s="39">
        <f t="shared" si="5081"/>
        <v>-0.8383562</v>
      </c>
      <c r="AO5231" s="39">
        <f t="shared" si="5081"/>
        <v>-0.8383562</v>
      </c>
      <c r="AP5231" s="39">
        <f t="shared" si="5081"/>
        <v>-0.8383562</v>
      </c>
      <c r="AQ5231" s="59">
        <f t="shared" si="5081"/>
        <v>-0.8383562</v>
      </c>
      <c r="AR5231" s="39">
        <f t="shared" si="5066"/>
        <v>-0.60587220108213335</v>
      </c>
      <c r="AS5231" s="39">
        <f t="shared" si="5067"/>
        <v>-0.49469776086570671</v>
      </c>
      <c r="AT5231" s="39">
        <f t="shared" si="5068"/>
        <v>-0.38352332064928008</v>
      </c>
      <c r="AU5231" s="39">
        <f t="shared" si="5069"/>
        <v>-0.27234888043285344</v>
      </c>
      <c r="AV5231" s="39">
        <f t="shared" si="5070"/>
        <v>-0.16117444021642677</v>
      </c>
      <c r="AW5231" s="39">
        <f t="shared" si="5071"/>
        <v>-0.05</v>
      </c>
      <c r="BA5231" s="38">
        <f t="shared" si="5072"/>
        <v>-0.8383562</v>
      </c>
      <c r="BB5231" s="39">
        <f t="shared" ref="BB5231:BH5231" si="5082">BA5231</f>
        <v>-0.8383562</v>
      </c>
      <c r="BC5231" s="39">
        <f t="shared" si="5082"/>
        <v>-0.8383562</v>
      </c>
      <c r="BD5231" s="39">
        <f t="shared" si="5082"/>
        <v>-0.8383562</v>
      </c>
      <c r="BE5231" s="39">
        <f t="shared" si="5082"/>
        <v>-0.8383562</v>
      </c>
      <c r="BF5231" s="39">
        <f t="shared" si="5082"/>
        <v>-0.8383562</v>
      </c>
      <c r="BG5231" s="39">
        <f t="shared" si="5082"/>
        <v>-0.8383562</v>
      </c>
      <c r="BH5231" s="59">
        <f t="shared" si="5082"/>
        <v>-0.8383562</v>
      </c>
      <c r="BI5231" s="45">
        <f t="shared" si="5074"/>
        <v>-0.60587220108213335</v>
      </c>
      <c r="BJ5231" s="45">
        <f t="shared" si="5075"/>
        <v>-0.49469776086570671</v>
      </c>
      <c r="BK5231" s="45">
        <f t="shared" si="5076"/>
        <v>-0.38352332064928008</v>
      </c>
      <c r="BL5231" s="45">
        <f t="shared" si="5077"/>
        <v>-0.27234888043285344</v>
      </c>
      <c r="BM5231" s="45">
        <f t="shared" si="5078"/>
        <v>-0.16117444021642677</v>
      </c>
      <c r="BN5231" s="45">
        <f t="shared" si="5079"/>
        <v>-0.05</v>
      </c>
    </row>
    <row r="5232" spans="1:66" x14ac:dyDescent="0.2">
      <c r="A5232" s="9" t="str">
        <f t="shared" si="5045"/>
        <v>Algeria</v>
      </c>
      <c r="H5232" s="56">
        <f t="shared" si="5046"/>
        <v>-1.0082192000000001</v>
      </c>
      <c r="I5232" s="56">
        <f t="shared" si="5047"/>
        <v>-1.0082192000000001</v>
      </c>
      <c r="J5232" s="56">
        <f t="shared" si="5048"/>
        <v>-1.0082192000000001</v>
      </c>
      <c r="K5232" s="56">
        <f t="shared" si="5049"/>
        <v>-0.29450203818304005</v>
      </c>
      <c r="L5232" s="56">
        <f t="shared" si="5050"/>
        <v>-0.24560163054643203</v>
      </c>
      <c r="M5232" s="56">
        <f t="shared" si="5051"/>
        <v>-0.196701222909824</v>
      </c>
      <c r="N5232" s="56">
        <f t="shared" si="5052"/>
        <v>-0.14780081527321598</v>
      </c>
      <c r="O5232" s="56">
        <f t="shared" si="5053"/>
        <v>-9.890040763660797E-2</v>
      </c>
      <c r="P5232" s="56">
        <f t="shared" si="5054"/>
        <v>-0.05</v>
      </c>
      <c r="Q5232" s="56" t="str">
        <f t="shared" si="5055"/>
        <v>na</v>
      </c>
      <c r="R5232" s="56" t="str">
        <f t="shared" si="5056"/>
        <v>na</v>
      </c>
      <c r="S5232" s="56" t="str">
        <f t="shared" si="5057"/>
        <v>na</v>
      </c>
      <c r="T5232" s="56" t="str">
        <f t="shared" si="5058"/>
        <v>na</v>
      </c>
      <c r="U5232" s="56" t="str">
        <f t="shared" si="5059"/>
        <v>na</v>
      </c>
      <c r="W5232" s="38">
        <f t="shared" si="5060"/>
        <v>-1.0082192000000001</v>
      </c>
      <c r="X5232" s="45">
        <f t="shared" ref="X5232:Y5232" si="5083">W5232</f>
        <v>-1.0082192000000001</v>
      </c>
      <c r="Y5232" s="45">
        <f t="shared" si="5083"/>
        <v>-1.0082192000000001</v>
      </c>
      <c r="Z5232" s="62">
        <f t="shared" si="5061"/>
        <v>-0.29450203818304005</v>
      </c>
      <c r="AA5232" s="47">
        <f t="shared" si="5062"/>
        <v>-0.24560163054643203</v>
      </c>
      <c r="AB5232" s="38">
        <f t="shared" si="5062"/>
        <v>-0.196701222909824</v>
      </c>
      <c r="AC5232" s="38">
        <f t="shared" si="5062"/>
        <v>-0.14780081527321598</v>
      </c>
      <c r="AD5232" s="38">
        <f t="shared" si="5062"/>
        <v>-9.890040763660797E-2</v>
      </c>
      <c r="AE5232" s="47">
        <f t="shared" si="5063"/>
        <v>-0.05</v>
      </c>
      <c r="AL5232" s="38">
        <f t="shared" si="5064"/>
        <v>-1.0082192000000001</v>
      </c>
      <c r="AM5232" s="39">
        <f t="shared" ref="AM5232:AQ5232" si="5084">AL5232</f>
        <v>-1.0082192000000001</v>
      </c>
      <c r="AN5232" s="39">
        <f t="shared" si="5084"/>
        <v>-1.0082192000000001</v>
      </c>
      <c r="AO5232" s="39">
        <f t="shared" si="5084"/>
        <v>-1.0082192000000001</v>
      </c>
      <c r="AP5232" s="39">
        <f t="shared" si="5084"/>
        <v>-1.0082192000000001</v>
      </c>
      <c r="AQ5232" s="59">
        <f t="shared" si="5084"/>
        <v>-1.0082192000000001</v>
      </c>
      <c r="AR5232" s="39">
        <f t="shared" si="5066"/>
        <v>-0.29450203818304005</v>
      </c>
      <c r="AS5232" s="39">
        <f t="shared" si="5067"/>
        <v>-0.24560163054643203</v>
      </c>
      <c r="AT5232" s="39">
        <f t="shared" si="5068"/>
        <v>-0.196701222909824</v>
      </c>
      <c r="AU5232" s="39">
        <f t="shared" si="5069"/>
        <v>-0.14780081527321598</v>
      </c>
      <c r="AV5232" s="39">
        <f t="shared" si="5070"/>
        <v>-9.890040763660797E-2</v>
      </c>
      <c r="AW5232" s="39">
        <f t="shared" si="5071"/>
        <v>-0.05</v>
      </c>
      <c r="BA5232" s="38">
        <f t="shared" si="5072"/>
        <v>-1.0082192000000001</v>
      </c>
      <c r="BB5232" s="39">
        <f t="shared" ref="BB5232:BH5232" si="5085">BA5232</f>
        <v>-1.0082192000000001</v>
      </c>
      <c r="BC5232" s="39">
        <f t="shared" si="5085"/>
        <v>-1.0082192000000001</v>
      </c>
      <c r="BD5232" s="39">
        <f t="shared" si="5085"/>
        <v>-1.0082192000000001</v>
      </c>
      <c r="BE5232" s="39">
        <f t="shared" si="5085"/>
        <v>-1.0082192000000001</v>
      </c>
      <c r="BF5232" s="39">
        <f t="shared" si="5085"/>
        <v>-1.0082192000000001</v>
      </c>
      <c r="BG5232" s="39">
        <f t="shared" si="5085"/>
        <v>-1.0082192000000001</v>
      </c>
      <c r="BH5232" s="59">
        <f t="shared" si="5085"/>
        <v>-1.0082192000000001</v>
      </c>
      <c r="BI5232" s="45">
        <f t="shared" si="5074"/>
        <v>-0.29450203818304005</v>
      </c>
      <c r="BJ5232" s="45">
        <f t="shared" si="5075"/>
        <v>-0.24560163054643203</v>
      </c>
      <c r="BK5232" s="45">
        <f t="shared" si="5076"/>
        <v>-0.196701222909824</v>
      </c>
      <c r="BL5232" s="45">
        <f t="shared" si="5077"/>
        <v>-0.14780081527321598</v>
      </c>
      <c r="BM5232" s="45">
        <f t="shared" si="5078"/>
        <v>-9.890040763660797E-2</v>
      </c>
      <c r="BN5232" s="45">
        <f t="shared" si="5079"/>
        <v>-0.05</v>
      </c>
    </row>
    <row r="5233" spans="1:66" x14ac:dyDescent="0.2">
      <c r="A5233" s="9" t="str">
        <f t="shared" si="5045"/>
        <v>American Samoa</v>
      </c>
      <c r="H5233" s="56">
        <f t="shared" si="5046"/>
        <v>-0.1738944</v>
      </c>
      <c r="I5233" s="56">
        <f t="shared" si="5047"/>
        <v>-0.1738944</v>
      </c>
      <c r="J5233" s="56">
        <f t="shared" si="5048"/>
        <v>-0.1738944</v>
      </c>
      <c r="K5233" s="56">
        <f t="shared" si="5049"/>
        <v>-0.161154316608</v>
      </c>
      <c r="L5233" s="56">
        <f t="shared" si="5050"/>
        <v>-0.13892345328639999</v>
      </c>
      <c r="M5233" s="56">
        <f t="shared" si="5051"/>
        <v>-0.11669258996479999</v>
      </c>
      <c r="N5233" s="56">
        <f t="shared" si="5052"/>
        <v>-9.4461726643199989E-2</v>
      </c>
      <c r="O5233" s="56">
        <f t="shared" si="5053"/>
        <v>-7.2230863321599989E-2</v>
      </c>
      <c r="P5233" s="56">
        <f t="shared" si="5054"/>
        <v>-0.05</v>
      </c>
      <c r="Q5233" s="56" t="str">
        <f t="shared" si="5055"/>
        <v>na</v>
      </c>
      <c r="R5233" s="56" t="str">
        <f t="shared" si="5056"/>
        <v>na</v>
      </c>
      <c r="S5233" s="56" t="str">
        <f t="shared" si="5057"/>
        <v>na</v>
      </c>
      <c r="T5233" s="56" t="str">
        <f t="shared" si="5058"/>
        <v>na</v>
      </c>
      <c r="U5233" s="56" t="str">
        <f t="shared" si="5059"/>
        <v>na</v>
      </c>
      <c r="W5233" s="38">
        <f t="shared" si="5060"/>
        <v>-0.1738944</v>
      </c>
      <c r="X5233" s="45">
        <f t="shared" ref="X5233:Y5233" si="5086">W5233</f>
        <v>-0.1738944</v>
      </c>
      <c r="Y5233" s="45">
        <f t="shared" si="5086"/>
        <v>-0.1738944</v>
      </c>
      <c r="Z5233" s="62">
        <f t="shared" si="5061"/>
        <v>-0.161154316608</v>
      </c>
      <c r="AA5233" s="47">
        <f t="shared" si="5062"/>
        <v>-0.13892345328639999</v>
      </c>
      <c r="AB5233" s="38">
        <f t="shared" si="5062"/>
        <v>-0.11669258996479999</v>
      </c>
      <c r="AC5233" s="38">
        <f t="shared" si="5062"/>
        <v>-9.4461726643199989E-2</v>
      </c>
      <c r="AD5233" s="38">
        <f t="shared" si="5062"/>
        <v>-7.2230863321599989E-2</v>
      </c>
      <c r="AE5233" s="47">
        <f t="shared" si="5063"/>
        <v>-0.05</v>
      </c>
      <c r="AL5233" s="38">
        <f t="shared" si="5064"/>
        <v>-0.1738944</v>
      </c>
      <c r="AM5233" s="39">
        <f t="shared" ref="AM5233:AQ5233" si="5087">AL5233</f>
        <v>-0.1738944</v>
      </c>
      <c r="AN5233" s="39">
        <f t="shared" si="5087"/>
        <v>-0.1738944</v>
      </c>
      <c r="AO5233" s="39">
        <f t="shared" si="5087"/>
        <v>-0.1738944</v>
      </c>
      <c r="AP5233" s="39">
        <f t="shared" si="5087"/>
        <v>-0.1738944</v>
      </c>
      <c r="AQ5233" s="59">
        <f t="shared" si="5087"/>
        <v>-0.1738944</v>
      </c>
      <c r="AR5233" s="39">
        <f t="shared" si="5066"/>
        <v>-0.161154316608</v>
      </c>
      <c r="AS5233" s="39">
        <f t="shared" si="5067"/>
        <v>-0.13892345328639999</v>
      </c>
      <c r="AT5233" s="39">
        <f t="shared" si="5068"/>
        <v>-0.11669258996479999</v>
      </c>
      <c r="AU5233" s="39">
        <f t="shared" si="5069"/>
        <v>-9.4461726643199989E-2</v>
      </c>
      <c r="AV5233" s="39">
        <f t="shared" si="5070"/>
        <v>-7.2230863321599989E-2</v>
      </c>
      <c r="AW5233" s="39">
        <f t="shared" si="5071"/>
        <v>-0.05</v>
      </c>
      <c r="BA5233" s="38">
        <f t="shared" si="5072"/>
        <v>-0.1738944</v>
      </c>
      <c r="BB5233" s="39">
        <f t="shared" ref="BB5233:BH5233" si="5088">BA5233</f>
        <v>-0.1738944</v>
      </c>
      <c r="BC5233" s="39">
        <f t="shared" si="5088"/>
        <v>-0.1738944</v>
      </c>
      <c r="BD5233" s="39">
        <f t="shared" si="5088"/>
        <v>-0.1738944</v>
      </c>
      <c r="BE5233" s="39">
        <f t="shared" si="5088"/>
        <v>-0.1738944</v>
      </c>
      <c r="BF5233" s="39">
        <f t="shared" si="5088"/>
        <v>-0.1738944</v>
      </c>
      <c r="BG5233" s="39">
        <f t="shared" si="5088"/>
        <v>-0.1738944</v>
      </c>
      <c r="BH5233" s="59">
        <f t="shared" si="5088"/>
        <v>-0.1738944</v>
      </c>
      <c r="BI5233" s="45">
        <f t="shared" si="5074"/>
        <v>-0.161154316608</v>
      </c>
      <c r="BJ5233" s="45">
        <f t="shared" si="5075"/>
        <v>-0.13892345328639999</v>
      </c>
      <c r="BK5233" s="45">
        <f t="shared" si="5076"/>
        <v>-0.11669258996479999</v>
      </c>
      <c r="BL5233" s="45">
        <f t="shared" si="5077"/>
        <v>-9.4461726643199989E-2</v>
      </c>
      <c r="BM5233" s="45">
        <f t="shared" si="5078"/>
        <v>-7.2230863321599989E-2</v>
      </c>
      <c r="BN5233" s="45">
        <f t="shared" si="5079"/>
        <v>-0.05</v>
      </c>
    </row>
    <row r="5234" spans="1:66" x14ac:dyDescent="0.2">
      <c r="A5234" s="9" t="str">
        <f t="shared" si="5045"/>
        <v>Andorra</v>
      </c>
      <c r="H5234" s="56">
        <f t="shared" si="5046"/>
        <v>-0.82922379999999996</v>
      </c>
      <c r="I5234" s="56">
        <f t="shared" si="5047"/>
        <v>-0.82922379999999996</v>
      </c>
      <c r="J5234" s="56">
        <f t="shared" si="5048"/>
        <v>-0.82922379999999996</v>
      </c>
      <c r="K5234" s="56">
        <f t="shared" si="5049"/>
        <v>-0.6401607735999999</v>
      </c>
      <c r="L5234" s="56">
        <f t="shared" si="5050"/>
        <v>-0.52212861887999995</v>
      </c>
      <c r="M5234" s="56">
        <f t="shared" si="5051"/>
        <v>-0.40409646416</v>
      </c>
      <c r="N5234" s="56">
        <f t="shared" si="5052"/>
        <v>-0.28606430944000005</v>
      </c>
      <c r="O5234" s="56">
        <f t="shared" si="5053"/>
        <v>-0.16803215472000008</v>
      </c>
      <c r="P5234" s="56">
        <f t="shared" si="5054"/>
        <v>-0.05</v>
      </c>
      <c r="Q5234" s="56" t="str">
        <f t="shared" si="5055"/>
        <v>na</v>
      </c>
      <c r="R5234" s="56" t="str">
        <f t="shared" si="5056"/>
        <v>na</v>
      </c>
      <c r="S5234" s="56" t="str">
        <f t="shared" si="5057"/>
        <v>na</v>
      </c>
      <c r="T5234" s="56" t="str">
        <f t="shared" si="5058"/>
        <v>na</v>
      </c>
      <c r="U5234" s="56" t="str">
        <f t="shared" si="5059"/>
        <v>na</v>
      </c>
      <c r="W5234" s="38">
        <f t="shared" si="5060"/>
        <v>-0.82922379999999996</v>
      </c>
      <c r="X5234" s="45">
        <f t="shared" ref="X5234:Y5234" si="5089">W5234</f>
        <v>-0.82922379999999996</v>
      </c>
      <c r="Y5234" s="45">
        <f t="shared" si="5089"/>
        <v>-0.82922379999999996</v>
      </c>
      <c r="Z5234" s="62">
        <f t="shared" si="5061"/>
        <v>-0.6401607735999999</v>
      </c>
      <c r="AA5234" s="47">
        <f t="shared" si="5062"/>
        <v>-0.52212861887999995</v>
      </c>
      <c r="AB5234" s="38">
        <f t="shared" si="5062"/>
        <v>-0.40409646416</v>
      </c>
      <c r="AC5234" s="38">
        <f t="shared" si="5062"/>
        <v>-0.28606430944000005</v>
      </c>
      <c r="AD5234" s="38">
        <f t="shared" si="5062"/>
        <v>-0.16803215472000008</v>
      </c>
      <c r="AE5234" s="47">
        <f t="shared" si="5063"/>
        <v>-0.05</v>
      </c>
      <c r="AL5234" s="38">
        <f t="shared" si="5064"/>
        <v>-0.82922379999999996</v>
      </c>
      <c r="AM5234" s="39">
        <f t="shared" ref="AM5234:AQ5234" si="5090">AL5234</f>
        <v>-0.82922379999999996</v>
      </c>
      <c r="AN5234" s="39">
        <f t="shared" si="5090"/>
        <v>-0.82922379999999996</v>
      </c>
      <c r="AO5234" s="39">
        <f t="shared" si="5090"/>
        <v>-0.82922379999999996</v>
      </c>
      <c r="AP5234" s="39">
        <f t="shared" si="5090"/>
        <v>-0.82922379999999996</v>
      </c>
      <c r="AQ5234" s="59">
        <f t="shared" si="5090"/>
        <v>-0.82922379999999996</v>
      </c>
      <c r="AR5234" s="39">
        <f t="shared" si="5066"/>
        <v>-0.6401607735999999</v>
      </c>
      <c r="AS5234" s="39">
        <f t="shared" si="5067"/>
        <v>-0.52212861887999995</v>
      </c>
      <c r="AT5234" s="39">
        <f t="shared" si="5068"/>
        <v>-0.40409646416</v>
      </c>
      <c r="AU5234" s="39">
        <f t="shared" si="5069"/>
        <v>-0.28606430944000005</v>
      </c>
      <c r="AV5234" s="39">
        <f t="shared" si="5070"/>
        <v>-0.16803215472000008</v>
      </c>
      <c r="AW5234" s="39">
        <f t="shared" si="5071"/>
        <v>-0.05</v>
      </c>
      <c r="BA5234" s="38">
        <f t="shared" si="5072"/>
        <v>-0.82922379999999996</v>
      </c>
      <c r="BB5234" s="39">
        <f t="shared" ref="BB5234:BH5234" si="5091">BA5234</f>
        <v>-0.82922379999999996</v>
      </c>
      <c r="BC5234" s="39">
        <f t="shared" si="5091"/>
        <v>-0.82922379999999996</v>
      </c>
      <c r="BD5234" s="39">
        <f t="shared" si="5091"/>
        <v>-0.82922379999999996</v>
      </c>
      <c r="BE5234" s="39">
        <f t="shared" si="5091"/>
        <v>-0.82922379999999996</v>
      </c>
      <c r="BF5234" s="39">
        <f t="shared" si="5091"/>
        <v>-0.82922379999999996</v>
      </c>
      <c r="BG5234" s="39">
        <f t="shared" si="5091"/>
        <v>-0.82922379999999996</v>
      </c>
      <c r="BH5234" s="59">
        <f t="shared" si="5091"/>
        <v>-0.82922379999999996</v>
      </c>
      <c r="BI5234" s="45">
        <f t="shared" si="5074"/>
        <v>-0.6401607735999999</v>
      </c>
      <c r="BJ5234" s="45">
        <f t="shared" si="5075"/>
        <v>-0.52212861887999995</v>
      </c>
      <c r="BK5234" s="45">
        <f t="shared" si="5076"/>
        <v>-0.40409646416</v>
      </c>
      <c r="BL5234" s="45">
        <f t="shared" si="5077"/>
        <v>-0.28606430944000005</v>
      </c>
      <c r="BM5234" s="45">
        <f t="shared" si="5078"/>
        <v>-0.16803215472000008</v>
      </c>
      <c r="BN5234" s="45">
        <f t="shared" si="5079"/>
        <v>-0.05</v>
      </c>
    </row>
    <row r="5235" spans="1:66" x14ac:dyDescent="0.2">
      <c r="A5235" s="9" t="str">
        <f t="shared" si="5045"/>
        <v>Angola</v>
      </c>
      <c r="H5235" s="56">
        <f t="shared" si="5046"/>
        <v>-1.5232878000000001</v>
      </c>
      <c r="I5235" s="56">
        <f t="shared" si="5047"/>
        <v>-1.5232878000000001</v>
      </c>
      <c r="J5235" s="56">
        <f t="shared" si="5048"/>
        <v>-1.5232878000000001</v>
      </c>
      <c r="K5235" s="56">
        <f t="shared" si="5049"/>
        <v>-0.39995505408311999</v>
      </c>
      <c r="L5235" s="56">
        <f t="shared" si="5050"/>
        <v>-0.32996404326649598</v>
      </c>
      <c r="M5235" s="56">
        <f t="shared" si="5051"/>
        <v>-0.25997303244987197</v>
      </c>
      <c r="N5235" s="56">
        <f t="shared" si="5052"/>
        <v>-0.18998202163324795</v>
      </c>
      <c r="O5235" s="56">
        <f t="shared" si="5053"/>
        <v>-0.11999101081662396</v>
      </c>
      <c r="P5235" s="56">
        <f t="shared" si="5054"/>
        <v>-0.05</v>
      </c>
      <c r="Q5235" s="56" t="str">
        <f t="shared" si="5055"/>
        <v>na</v>
      </c>
      <c r="R5235" s="56" t="str">
        <f t="shared" si="5056"/>
        <v>na</v>
      </c>
      <c r="S5235" s="56" t="str">
        <f t="shared" si="5057"/>
        <v>na</v>
      </c>
      <c r="T5235" s="56" t="str">
        <f t="shared" si="5058"/>
        <v>na</v>
      </c>
      <c r="U5235" s="56" t="str">
        <f t="shared" si="5059"/>
        <v>na</v>
      </c>
      <c r="W5235" s="38">
        <f t="shared" si="5060"/>
        <v>-1.5232878000000001</v>
      </c>
      <c r="X5235" s="45">
        <f t="shared" ref="X5235:Y5235" si="5092">W5235</f>
        <v>-1.5232878000000001</v>
      </c>
      <c r="Y5235" s="45">
        <f t="shared" si="5092"/>
        <v>-1.5232878000000001</v>
      </c>
      <c r="Z5235" s="62">
        <f t="shared" si="5061"/>
        <v>-0.39995505408311999</v>
      </c>
      <c r="AA5235" s="47">
        <f t="shared" si="5062"/>
        <v>-0.32996404326649598</v>
      </c>
      <c r="AB5235" s="38">
        <f t="shared" si="5062"/>
        <v>-0.25997303244987197</v>
      </c>
      <c r="AC5235" s="38">
        <f t="shared" si="5062"/>
        <v>-0.18998202163324795</v>
      </c>
      <c r="AD5235" s="38">
        <f t="shared" si="5062"/>
        <v>-0.11999101081662396</v>
      </c>
      <c r="AE5235" s="47">
        <f t="shared" si="5063"/>
        <v>-0.05</v>
      </c>
      <c r="AL5235" s="38">
        <f t="shared" si="5064"/>
        <v>-1.5232878000000001</v>
      </c>
      <c r="AM5235" s="39">
        <f t="shared" ref="AM5235:AQ5235" si="5093">AL5235</f>
        <v>-1.5232878000000001</v>
      </c>
      <c r="AN5235" s="39">
        <f t="shared" si="5093"/>
        <v>-1.5232878000000001</v>
      </c>
      <c r="AO5235" s="39">
        <f t="shared" si="5093"/>
        <v>-1.5232878000000001</v>
      </c>
      <c r="AP5235" s="39">
        <f t="shared" si="5093"/>
        <v>-1.5232878000000001</v>
      </c>
      <c r="AQ5235" s="59">
        <f t="shared" si="5093"/>
        <v>-1.5232878000000001</v>
      </c>
      <c r="AR5235" s="39">
        <f t="shared" si="5066"/>
        <v>-0.39995505408311999</v>
      </c>
      <c r="AS5235" s="39">
        <f t="shared" si="5067"/>
        <v>-0.32996404326649598</v>
      </c>
      <c r="AT5235" s="39">
        <f t="shared" si="5068"/>
        <v>-0.25997303244987197</v>
      </c>
      <c r="AU5235" s="39">
        <f t="shared" si="5069"/>
        <v>-0.18998202163324795</v>
      </c>
      <c r="AV5235" s="39">
        <f t="shared" si="5070"/>
        <v>-0.11999101081662396</v>
      </c>
      <c r="AW5235" s="39">
        <f t="shared" si="5071"/>
        <v>-0.05</v>
      </c>
      <c r="BA5235" s="38">
        <f t="shared" si="5072"/>
        <v>-1.5232878000000001</v>
      </c>
      <c r="BB5235" s="39">
        <f t="shared" ref="BB5235:BH5235" si="5094">BA5235</f>
        <v>-1.5232878000000001</v>
      </c>
      <c r="BC5235" s="39">
        <f t="shared" si="5094"/>
        <v>-1.5232878000000001</v>
      </c>
      <c r="BD5235" s="39">
        <f t="shared" si="5094"/>
        <v>-1.5232878000000001</v>
      </c>
      <c r="BE5235" s="39">
        <f t="shared" si="5094"/>
        <v>-1.5232878000000001</v>
      </c>
      <c r="BF5235" s="39">
        <f t="shared" si="5094"/>
        <v>-1.5232878000000001</v>
      </c>
      <c r="BG5235" s="39">
        <f t="shared" si="5094"/>
        <v>-1.5232878000000001</v>
      </c>
      <c r="BH5235" s="59">
        <f t="shared" si="5094"/>
        <v>-1.5232878000000001</v>
      </c>
      <c r="BI5235" s="45">
        <f t="shared" si="5074"/>
        <v>-0.39995505408311999</v>
      </c>
      <c r="BJ5235" s="45">
        <f t="shared" si="5075"/>
        <v>-0.32996404326649598</v>
      </c>
      <c r="BK5235" s="45">
        <f t="shared" si="5076"/>
        <v>-0.25997303244987197</v>
      </c>
      <c r="BL5235" s="45">
        <f t="shared" si="5077"/>
        <v>-0.18998202163324795</v>
      </c>
      <c r="BM5235" s="45">
        <f t="shared" si="5078"/>
        <v>-0.11999101081662396</v>
      </c>
      <c r="BN5235" s="45">
        <f t="shared" si="5079"/>
        <v>-0.05</v>
      </c>
    </row>
    <row r="5236" spans="1:66" x14ac:dyDescent="0.2">
      <c r="A5236" s="9" t="str">
        <f t="shared" si="5045"/>
        <v>Anguilla</v>
      </c>
      <c r="H5236" s="56">
        <f t="shared" si="5046"/>
        <v>-0.64438359999999995</v>
      </c>
      <c r="I5236" s="56">
        <f t="shared" si="5047"/>
        <v>-0.64438359999999995</v>
      </c>
      <c r="J5236" s="56">
        <f t="shared" si="5048"/>
        <v>-0.64438359999999995</v>
      </c>
      <c r="K5236" s="56">
        <f t="shared" si="5049"/>
        <v>-0.46189416447999998</v>
      </c>
      <c r="L5236" s="56">
        <f t="shared" si="5050"/>
        <v>-0.37951533158399997</v>
      </c>
      <c r="M5236" s="56">
        <f t="shared" si="5051"/>
        <v>-0.29713649868799996</v>
      </c>
      <c r="N5236" s="56">
        <f t="shared" si="5052"/>
        <v>-0.21475766579199995</v>
      </c>
      <c r="O5236" s="56">
        <f t="shared" si="5053"/>
        <v>-0.13237883289599994</v>
      </c>
      <c r="P5236" s="56">
        <f t="shared" si="5054"/>
        <v>-0.05</v>
      </c>
      <c r="Q5236" s="56" t="str">
        <f t="shared" si="5055"/>
        <v>na</v>
      </c>
      <c r="R5236" s="56" t="str">
        <f t="shared" si="5056"/>
        <v>na</v>
      </c>
      <c r="S5236" s="56" t="str">
        <f t="shared" si="5057"/>
        <v>na</v>
      </c>
      <c r="T5236" s="56" t="str">
        <f t="shared" si="5058"/>
        <v>na</v>
      </c>
      <c r="U5236" s="56" t="str">
        <f t="shared" si="5059"/>
        <v>na</v>
      </c>
      <c r="W5236" s="38">
        <f t="shared" si="5060"/>
        <v>-0.64438359999999995</v>
      </c>
      <c r="X5236" s="45">
        <f t="shared" ref="X5236:Y5236" si="5095">W5236</f>
        <v>-0.64438359999999995</v>
      </c>
      <c r="Y5236" s="45">
        <f t="shared" si="5095"/>
        <v>-0.64438359999999995</v>
      </c>
      <c r="Z5236" s="62">
        <f t="shared" si="5061"/>
        <v>-0.46189416447999998</v>
      </c>
      <c r="AA5236" s="47">
        <f t="shared" si="5062"/>
        <v>-0.37951533158399997</v>
      </c>
      <c r="AB5236" s="38">
        <f t="shared" si="5062"/>
        <v>-0.29713649868799996</v>
      </c>
      <c r="AC5236" s="38">
        <f t="shared" si="5062"/>
        <v>-0.21475766579199995</v>
      </c>
      <c r="AD5236" s="38">
        <f t="shared" si="5062"/>
        <v>-0.13237883289599994</v>
      </c>
      <c r="AE5236" s="47">
        <f t="shared" si="5063"/>
        <v>-0.05</v>
      </c>
      <c r="AL5236" s="38">
        <f t="shared" si="5064"/>
        <v>-0.64438359999999995</v>
      </c>
      <c r="AM5236" s="39">
        <f t="shared" ref="AM5236:AQ5236" si="5096">AL5236</f>
        <v>-0.64438359999999995</v>
      </c>
      <c r="AN5236" s="39">
        <f t="shared" si="5096"/>
        <v>-0.64438359999999995</v>
      </c>
      <c r="AO5236" s="39">
        <f t="shared" si="5096"/>
        <v>-0.64438359999999995</v>
      </c>
      <c r="AP5236" s="39">
        <f t="shared" si="5096"/>
        <v>-0.64438359999999995</v>
      </c>
      <c r="AQ5236" s="59">
        <f t="shared" si="5096"/>
        <v>-0.64438359999999995</v>
      </c>
      <c r="AR5236" s="39">
        <f t="shared" si="5066"/>
        <v>-0.46189416447999998</v>
      </c>
      <c r="AS5236" s="39">
        <f t="shared" si="5067"/>
        <v>-0.37951533158399997</v>
      </c>
      <c r="AT5236" s="39">
        <f t="shared" si="5068"/>
        <v>-0.29713649868799996</v>
      </c>
      <c r="AU5236" s="39">
        <f t="shared" si="5069"/>
        <v>-0.21475766579199995</v>
      </c>
      <c r="AV5236" s="39">
        <f t="shared" si="5070"/>
        <v>-0.13237883289599994</v>
      </c>
      <c r="AW5236" s="39">
        <f t="shared" si="5071"/>
        <v>-0.05</v>
      </c>
      <c r="BA5236" s="38">
        <f t="shared" si="5072"/>
        <v>-0.64438359999999995</v>
      </c>
      <c r="BB5236" s="39">
        <f t="shared" ref="BB5236:BH5236" si="5097">BA5236</f>
        <v>-0.64438359999999995</v>
      </c>
      <c r="BC5236" s="39">
        <f t="shared" si="5097"/>
        <v>-0.64438359999999995</v>
      </c>
      <c r="BD5236" s="39">
        <f t="shared" si="5097"/>
        <v>-0.64438359999999995</v>
      </c>
      <c r="BE5236" s="39">
        <f t="shared" si="5097"/>
        <v>-0.64438359999999995</v>
      </c>
      <c r="BF5236" s="39">
        <f t="shared" si="5097"/>
        <v>-0.64438359999999995</v>
      </c>
      <c r="BG5236" s="39">
        <f t="shared" si="5097"/>
        <v>-0.64438359999999995</v>
      </c>
      <c r="BH5236" s="59">
        <f t="shared" si="5097"/>
        <v>-0.64438359999999995</v>
      </c>
      <c r="BI5236" s="45">
        <f t="shared" si="5074"/>
        <v>-0.46189416447999998</v>
      </c>
      <c r="BJ5236" s="45">
        <f t="shared" si="5075"/>
        <v>-0.37951533158399997</v>
      </c>
      <c r="BK5236" s="45">
        <f t="shared" si="5076"/>
        <v>-0.29713649868799996</v>
      </c>
      <c r="BL5236" s="45">
        <f t="shared" si="5077"/>
        <v>-0.21475766579199995</v>
      </c>
      <c r="BM5236" s="45">
        <f t="shared" si="5078"/>
        <v>-0.13237883289599994</v>
      </c>
      <c r="BN5236" s="45">
        <f t="shared" si="5079"/>
        <v>-0.05</v>
      </c>
    </row>
    <row r="5237" spans="1:66" x14ac:dyDescent="0.2">
      <c r="A5237" s="9" t="str">
        <f t="shared" si="5045"/>
        <v>Antigua and Barbuda</v>
      </c>
      <c r="H5237" s="56">
        <f t="shared" si="5046"/>
        <v>-1.0619178</v>
      </c>
      <c r="I5237" s="56">
        <f t="shared" si="5047"/>
        <v>-1.0619178</v>
      </c>
      <c r="J5237" s="56">
        <f t="shared" si="5048"/>
        <v>-1.0619178</v>
      </c>
      <c r="K5237" s="56">
        <f t="shared" si="5049"/>
        <v>-0.93074086402900003</v>
      </c>
      <c r="L5237" s="56">
        <f t="shared" si="5050"/>
        <v>-0.75459269122320005</v>
      </c>
      <c r="M5237" s="56">
        <f t="shared" si="5051"/>
        <v>-0.57844451841740008</v>
      </c>
      <c r="N5237" s="56">
        <f t="shared" si="5052"/>
        <v>-0.4022963456116001</v>
      </c>
      <c r="O5237" s="56">
        <f t="shared" si="5053"/>
        <v>-0.2261481728058001</v>
      </c>
      <c r="P5237" s="56">
        <f t="shared" si="5054"/>
        <v>-0.05</v>
      </c>
      <c r="Q5237" s="56" t="str">
        <f t="shared" si="5055"/>
        <v>na</v>
      </c>
      <c r="R5237" s="56" t="str">
        <f t="shared" si="5056"/>
        <v>na</v>
      </c>
      <c r="S5237" s="56" t="str">
        <f t="shared" si="5057"/>
        <v>na</v>
      </c>
      <c r="T5237" s="56" t="str">
        <f t="shared" si="5058"/>
        <v>na</v>
      </c>
      <c r="U5237" s="56" t="str">
        <f t="shared" si="5059"/>
        <v>na</v>
      </c>
      <c r="W5237" s="38">
        <f t="shared" si="5060"/>
        <v>-1.0619178</v>
      </c>
      <c r="X5237" s="45">
        <f t="shared" ref="X5237:Y5237" si="5098">W5237</f>
        <v>-1.0619178</v>
      </c>
      <c r="Y5237" s="45">
        <f t="shared" si="5098"/>
        <v>-1.0619178</v>
      </c>
      <c r="Z5237" s="62">
        <f t="shared" si="5061"/>
        <v>-0.93074086402900003</v>
      </c>
      <c r="AA5237" s="47">
        <f t="shared" si="5062"/>
        <v>-0.75459269122320005</v>
      </c>
      <c r="AB5237" s="38">
        <f t="shared" si="5062"/>
        <v>-0.57844451841740008</v>
      </c>
      <c r="AC5237" s="38">
        <f t="shared" si="5062"/>
        <v>-0.4022963456116001</v>
      </c>
      <c r="AD5237" s="38">
        <f t="shared" si="5062"/>
        <v>-0.2261481728058001</v>
      </c>
      <c r="AE5237" s="47">
        <f t="shared" si="5063"/>
        <v>-0.05</v>
      </c>
      <c r="AL5237" s="38">
        <f t="shared" si="5064"/>
        <v>-1.0619178</v>
      </c>
      <c r="AM5237" s="39">
        <f t="shared" ref="AM5237:AQ5237" si="5099">AL5237</f>
        <v>-1.0619178</v>
      </c>
      <c r="AN5237" s="39">
        <f t="shared" si="5099"/>
        <v>-1.0619178</v>
      </c>
      <c r="AO5237" s="39">
        <f t="shared" si="5099"/>
        <v>-1.0619178</v>
      </c>
      <c r="AP5237" s="39">
        <f t="shared" si="5099"/>
        <v>-1.0619178</v>
      </c>
      <c r="AQ5237" s="59">
        <f t="shared" si="5099"/>
        <v>-1.0619178</v>
      </c>
      <c r="AR5237" s="39">
        <f t="shared" si="5066"/>
        <v>-0.93074086402900003</v>
      </c>
      <c r="AS5237" s="39">
        <f t="shared" si="5067"/>
        <v>-0.75459269122320005</v>
      </c>
      <c r="AT5237" s="39">
        <f t="shared" si="5068"/>
        <v>-0.57844451841740008</v>
      </c>
      <c r="AU5237" s="39">
        <f t="shared" si="5069"/>
        <v>-0.4022963456116001</v>
      </c>
      <c r="AV5237" s="39">
        <f t="shared" si="5070"/>
        <v>-0.2261481728058001</v>
      </c>
      <c r="AW5237" s="39">
        <f t="shared" si="5071"/>
        <v>-0.05</v>
      </c>
      <c r="BA5237" s="38">
        <f t="shared" si="5072"/>
        <v>-1.0619178</v>
      </c>
      <c r="BB5237" s="39">
        <f t="shared" ref="BB5237:BH5237" si="5100">BA5237</f>
        <v>-1.0619178</v>
      </c>
      <c r="BC5237" s="39">
        <f t="shared" si="5100"/>
        <v>-1.0619178</v>
      </c>
      <c r="BD5237" s="39">
        <f t="shared" si="5100"/>
        <v>-1.0619178</v>
      </c>
      <c r="BE5237" s="39">
        <f t="shared" si="5100"/>
        <v>-1.0619178</v>
      </c>
      <c r="BF5237" s="39">
        <f t="shared" si="5100"/>
        <v>-1.0619178</v>
      </c>
      <c r="BG5237" s="39">
        <f t="shared" si="5100"/>
        <v>-1.0619178</v>
      </c>
      <c r="BH5237" s="59">
        <f t="shared" si="5100"/>
        <v>-1.0619178</v>
      </c>
      <c r="BI5237" s="45">
        <f t="shared" si="5074"/>
        <v>-0.93074086402900003</v>
      </c>
      <c r="BJ5237" s="45">
        <f t="shared" si="5075"/>
        <v>-0.75459269122320005</v>
      </c>
      <c r="BK5237" s="45">
        <f t="shared" si="5076"/>
        <v>-0.57844451841740008</v>
      </c>
      <c r="BL5237" s="45">
        <f t="shared" si="5077"/>
        <v>-0.4022963456116001</v>
      </c>
      <c r="BM5237" s="45">
        <f t="shared" si="5078"/>
        <v>-0.2261481728058001</v>
      </c>
      <c r="BN5237" s="45">
        <f t="shared" si="5079"/>
        <v>-0.05</v>
      </c>
    </row>
    <row r="5238" spans="1:66" x14ac:dyDescent="0.2">
      <c r="A5238" s="9" t="str">
        <f t="shared" si="5045"/>
        <v>Argentina</v>
      </c>
      <c r="H5238" s="56">
        <f t="shared" si="5046"/>
        <v>-1.3084932</v>
      </c>
      <c r="I5238" s="56">
        <f t="shared" si="5047"/>
        <v>-1.3084932</v>
      </c>
      <c r="J5238" s="56">
        <f t="shared" si="5048"/>
        <v>-1.3084932</v>
      </c>
      <c r="K5238" s="56">
        <f t="shared" si="5049"/>
        <v>-1.0773539825215999</v>
      </c>
      <c r="L5238" s="56">
        <f t="shared" si="5050"/>
        <v>-0.87188318601727988</v>
      </c>
      <c r="M5238" s="56">
        <f t="shared" si="5051"/>
        <v>-0.66641238951295989</v>
      </c>
      <c r="N5238" s="56">
        <f t="shared" si="5052"/>
        <v>-0.4609415930086399</v>
      </c>
      <c r="O5238" s="56">
        <f t="shared" si="5053"/>
        <v>-0.25547079650431992</v>
      </c>
      <c r="P5238" s="56">
        <f t="shared" si="5054"/>
        <v>-0.05</v>
      </c>
      <c r="Q5238" s="56" t="str">
        <f t="shared" si="5055"/>
        <v>na</v>
      </c>
      <c r="R5238" s="56" t="str">
        <f t="shared" si="5056"/>
        <v>na</v>
      </c>
      <c r="S5238" s="56" t="str">
        <f t="shared" si="5057"/>
        <v>na</v>
      </c>
      <c r="T5238" s="56" t="str">
        <f t="shared" si="5058"/>
        <v>na</v>
      </c>
      <c r="U5238" s="56" t="str">
        <f t="shared" si="5059"/>
        <v>na</v>
      </c>
      <c r="W5238" s="38">
        <f t="shared" si="5060"/>
        <v>-1.3084932</v>
      </c>
      <c r="X5238" s="45">
        <f t="shared" ref="X5238:Y5238" si="5101">W5238</f>
        <v>-1.3084932</v>
      </c>
      <c r="Y5238" s="45">
        <f t="shared" si="5101"/>
        <v>-1.3084932</v>
      </c>
      <c r="Z5238" s="62">
        <f t="shared" si="5061"/>
        <v>-1.0773539825215999</v>
      </c>
      <c r="AA5238" s="47">
        <f t="shared" si="5062"/>
        <v>-0.87188318601727988</v>
      </c>
      <c r="AB5238" s="38">
        <f t="shared" si="5062"/>
        <v>-0.66641238951295989</v>
      </c>
      <c r="AC5238" s="38">
        <f t="shared" si="5062"/>
        <v>-0.4609415930086399</v>
      </c>
      <c r="AD5238" s="38">
        <f t="shared" si="5062"/>
        <v>-0.25547079650431992</v>
      </c>
      <c r="AE5238" s="47">
        <f t="shared" si="5063"/>
        <v>-0.05</v>
      </c>
      <c r="AL5238" s="38">
        <f t="shared" si="5064"/>
        <v>-1.3084932</v>
      </c>
      <c r="AM5238" s="39">
        <f t="shared" ref="AM5238:AQ5238" si="5102">AL5238</f>
        <v>-1.3084932</v>
      </c>
      <c r="AN5238" s="39">
        <f t="shared" si="5102"/>
        <v>-1.3084932</v>
      </c>
      <c r="AO5238" s="39">
        <f t="shared" si="5102"/>
        <v>-1.3084932</v>
      </c>
      <c r="AP5238" s="39">
        <f t="shared" si="5102"/>
        <v>-1.3084932</v>
      </c>
      <c r="AQ5238" s="59">
        <f t="shared" si="5102"/>
        <v>-1.3084932</v>
      </c>
      <c r="AR5238" s="39">
        <f t="shared" si="5066"/>
        <v>-1.0773539825215999</v>
      </c>
      <c r="AS5238" s="39">
        <f t="shared" si="5067"/>
        <v>-0.87188318601727988</v>
      </c>
      <c r="AT5238" s="39">
        <f t="shared" si="5068"/>
        <v>-0.66641238951295989</v>
      </c>
      <c r="AU5238" s="39">
        <f t="shared" si="5069"/>
        <v>-0.4609415930086399</v>
      </c>
      <c r="AV5238" s="39">
        <f t="shared" si="5070"/>
        <v>-0.25547079650431992</v>
      </c>
      <c r="AW5238" s="39">
        <f t="shared" si="5071"/>
        <v>-0.05</v>
      </c>
      <c r="BA5238" s="38">
        <f t="shared" si="5072"/>
        <v>-1.3084932</v>
      </c>
      <c r="BB5238" s="39">
        <f t="shared" ref="BB5238:BH5238" si="5103">BA5238</f>
        <v>-1.3084932</v>
      </c>
      <c r="BC5238" s="39">
        <f t="shared" si="5103"/>
        <v>-1.3084932</v>
      </c>
      <c r="BD5238" s="39">
        <f t="shared" si="5103"/>
        <v>-1.3084932</v>
      </c>
      <c r="BE5238" s="39">
        <f t="shared" si="5103"/>
        <v>-1.3084932</v>
      </c>
      <c r="BF5238" s="39">
        <f t="shared" si="5103"/>
        <v>-1.3084932</v>
      </c>
      <c r="BG5238" s="39">
        <f t="shared" si="5103"/>
        <v>-1.3084932</v>
      </c>
      <c r="BH5238" s="59">
        <f t="shared" si="5103"/>
        <v>-1.3084932</v>
      </c>
      <c r="BI5238" s="45">
        <f t="shared" si="5074"/>
        <v>-1.0773539825215999</v>
      </c>
      <c r="BJ5238" s="45">
        <f t="shared" si="5075"/>
        <v>-0.87188318601727988</v>
      </c>
      <c r="BK5238" s="45">
        <f t="shared" si="5076"/>
        <v>-0.66641238951295989</v>
      </c>
      <c r="BL5238" s="45">
        <f t="shared" si="5077"/>
        <v>-0.4609415930086399</v>
      </c>
      <c r="BM5238" s="45">
        <f t="shared" si="5078"/>
        <v>-0.25547079650431992</v>
      </c>
      <c r="BN5238" s="45">
        <f t="shared" si="5079"/>
        <v>-0.05</v>
      </c>
    </row>
    <row r="5239" spans="1:66" x14ac:dyDescent="0.2">
      <c r="A5239" s="9" t="str">
        <f t="shared" si="5045"/>
        <v>Armenia</v>
      </c>
      <c r="H5239" s="56">
        <f t="shared" si="5046"/>
        <v>-0.74794519999999998</v>
      </c>
      <c r="I5239" s="56">
        <f t="shared" si="5047"/>
        <v>-0.74794519999999998</v>
      </c>
      <c r="J5239" s="56">
        <f t="shared" si="5048"/>
        <v>-0.74794519999999998</v>
      </c>
      <c r="K5239" s="56">
        <f t="shared" si="5049"/>
        <v>-0.30211900052640001</v>
      </c>
      <c r="L5239" s="56">
        <f t="shared" si="5050"/>
        <v>-0.25169520042111998</v>
      </c>
      <c r="M5239" s="56">
        <f t="shared" si="5051"/>
        <v>-0.20127140031583998</v>
      </c>
      <c r="N5239" s="56">
        <f t="shared" si="5052"/>
        <v>-0.15084760021055998</v>
      </c>
      <c r="O5239" s="56">
        <f t="shared" si="5053"/>
        <v>-0.10042380010527999</v>
      </c>
      <c r="P5239" s="56">
        <f t="shared" si="5054"/>
        <v>-0.05</v>
      </c>
      <c r="Q5239" s="56" t="str">
        <f t="shared" si="5055"/>
        <v>na</v>
      </c>
      <c r="R5239" s="56" t="str">
        <f t="shared" si="5056"/>
        <v>na</v>
      </c>
      <c r="S5239" s="56" t="str">
        <f t="shared" si="5057"/>
        <v>na</v>
      </c>
      <c r="T5239" s="56" t="str">
        <f t="shared" si="5058"/>
        <v>na</v>
      </c>
      <c r="U5239" s="56" t="str">
        <f t="shared" si="5059"/>
        <v>na</v>
      </c>
      <c r="W5239" s="38">
        <f t="shared" si="5060"/>
        <v>-0.74794519999999998</v>
      </c>
      <c r="X5239" s="45">
        <f t="shared" ref="X5239:Y5239" si="5104">W5239</f>
        <v>-0.74794519999999998</v>
      </c>
      <c r="Y5239" s="45">
        <f t="shared" si="5104"/>
        <v>-0.74794519999999998</v>
      </c>
      <c r="Z5239" s="62">
        <f t="shared" si="5061"/>
        <v>-0.30211900052640001</v>
      </c>
      <c r="AA5239" s="47">
        <f t="shared" si="5062"/>
        <v>-0.25169520042111998</v>
      </c>
      <c r="AB5239" s="38">
        <f t="shared" si="5062"/>
        <v>-0.20127140031583998</v>
      </c>
      <c r="AC5239" s="38">
        <f t="shared" si="5062"/>
        <v>-0.15084760021055998</v>
      </c>
      <c r="AD5239" s="38">
        <f t="shared" si="5062"/>
        <v>-0.10042380010527999</v>
      </c>
      <c r="AE5239" s="47">
        <f t="shared" si="5063"/>
        <v>-0.05</v>
      </c>
      <c r="AL5239" s="38">
        <f t="shared" si="5064"/>
        <v>-0.74794519999999998</v>
      </c>
      <c r="AM5239" s="39">
        <f t="shared" ref="AM5239:AQ5239" si="5105">AL5239</f>
        <v>-0.74794519999999998</v>
      </c>
      <c r="AN5239" s="39">
        <f t="shared" si="5105"/>
        <v>-0.74794519999999998</v>
      </c>
      <c r="AO5239" s="39">
        <f t="shared" si="5105"/>
        <v>-0.74794519999999998</v>
      </c>
      <c r="AP5239" s="39">
        <f t="shared" si="5105"/>
        <v>-0.74794519999999998</v>
      </c>
      <c r="AQ5239" s="59">
        <f t="shared" si="5105"/>
        <v>-0.74794519999999998</v>
      </c>
      <c r="AR5239" s="39">
        <f t="shared" si="5066"/>
        <v>-0.30211900052640001</v>
      </c>
      <c r="AS5239" s="39">
        <f t="shared" si="5067"/>
        <v>-0.25169520042111998</v>
      </c>
      <c r="AT5239" s="39">
        <f t="shared" si="5068"/>
        <v>-0.20127140031583998</v>
      </c>
      <c r="AU5239" s="39">
        <f t="shared" si="5069"/>
        <v>-0.15084760021055998</v>
      </c>
      <c r="AV5239" s="39">
        <f t="shared" si="5070"/>
        <v>-0.10042380010527999</v>
      </c>
      <c r="AW5239" s="39">
        <f t="shared" si="5071"/>
        <v>-0.05</v>
      </c>
      <c r="BA5239" s="38">
        <f t="shared" si="5072"/>
        <v>-0.74794519999999998</v>
      </c>
      <c r="BB5239" s="39">
        <f t="shared" ref="BB5239:BH5239" si="5106">BA5239</f>
        <v>-0.74794519999999998</v>
      </c>
      <c r="BC5239" s="39">
        <f t="shared" si="5106"/>
        <v>-0.74794519999999998</v>
      </c>
      <c r="BD5239" s="39">
        <f t="shared" si="5106"/>
        <v>-0.74794519999999998</v>
      </c>
      <c r="BE5239" s="39">
        <f t="shared" si="5106"/>
        <v>-0.74794519999999998</v>
      </c>
      <c r="BF5239" s="39">
        <f t="shared" si="5106"/>
        <v>-0.74794519999999998</v>
      </c>
      <c r="BG5239" s="39">
        <f t="shared" si="5106"/>
        <v>-0.74794519999999998</v>
      </c>
      <c r="BH5239" s="59">
        <f t="shared" si="5106"/>
        <v>-0.74794519999999998</v>
      </c>
      <c r="BI5239" s="45">
        <f t="shared" si="5074"/>
        <v>-0.30211900052640001</v>
      </c>
      <c r="BJ5239" s="45">
        <f t="shared" si="5075"/>
        <v>-0.25169520042111998</v>
      </c>
      <c r="BK5239" s="45">
        <f t="shared" si="5076"/>
        <v>-0.20127140031583998</v>
      </c>
      <c r="BL5239" s="45">
        <f t="shared" si="5077"/>
        <v>-0.15084760021055998</v>
      </c>
      <c r="BM5239" s="45">
        <f t="shared" si="5078"/>
        <v>-0.10042380010527999</v>
      </c>
      <c r="BN5239" s="45">
        <f t="shared" si="5079"/>
        <v>-0.05</v>
      </c>
    </row>
    <row r="5240" spans="1:66" x14ac:dyDescent="0.2">
      <c r="A5240" s="9" t="str">
        <f t="shared" si="5045"/>
        <v>Aruba</v>
      </c>
      <c r="H5240" s="56">
        <f t="shared" si="5046"/>
        <v>-0.63661259999999997</v>
      </c>
      <c r="I5240" s="56">
        <f t="shared" si="5047"/>
        <v>-0.63661259999999997</v>
      </c>
      <c r="J5240" s="56">
        <f t="shared" si="5048"/>
        <v>-0.63661259999999997</v>
      </c>
      <c r="K5240" s="56">
        <f t="shared" si="5049"/>
        <v>-0.44293425106840001</v>
      </c>
      <c r="L5240" s="56">
        <f t="shared" si="5050"/>
        <v>-0.36434740085472</v>
      </c>
      <c r="M5240" s="56">
        <f t="shared" si="5051"/>
        <v>-0.28576055064104</v>
      </c>
      <c r="N5240" s="56">
        <f t="shared" si="5052"/>
        <v>-0.20717370042736</v>
      </c>
      <c r="O5240" s="56">
        <f t="shared" si="5053"/>
        <v>-0.12858685021367999</v>
      </c>
      <c r="P5240" s="56">
        <f t="shared" si="5054"/>
        <v>-0.05</v>
      </c>
      <c r="Q5240" s="56" t="str">
        <f t="shared" si="5055"/>
        <v>na</v>
      </c>
      <c r="R5240" s="56" t="str">
        <f t="shared" si="5056"/>
        <v>na</v>
      </c>
      <c r="S5240" s="56" t="str">
        <f t="shared" si="5057"/>
        <v>na</v>
      </c>
      <c r="T5240" s="56" t="str">
        <f t="shared" si="5058"/>
        <v>na</v>
      </c>
      <c r="U5240" s="56" t="str">
        <f t="shared" si="5059"/>
        <v>na</v>
      </c>
      <c r="W5240" s="38">
        <f t="shared" si="5060"/>
        <v>-0.63661259999999997</v>
      </c>
      <c r="X5240" s="45">
        <f t="shared" ref="X5240:Y5240" si="5107">W5240</f>
        <v>-0.63661259999999997</v>
      </c>
      <c r="Y5240" s="45">
        <f t="shared" si="5107"/>
        <v>-0.63661259999999997</v>
      </c>
      <c r="Z5240" s="62">
        <f t="shared" si="5061"/>
        <v>-0.44293425106840001</v>
      </c>
      <c r="AA5240" s="47">
        <f t="shared" si="5062"/>
        <v>-0.36434740085472</v>
      </c>
      <c r="AB5240" s="38">
        <f t="shared" si="5062"/>
        <v>-0.28576055064104</v>
      </c>
      <c r="AC5240" s="38">
        <f t="shared" si="5062"/>
        <v>-0.20717370042736</v>
      </c>
      <c r="AD5240" s="38">
        <f t="shared" si="5062"/>
        <v>-0.12858685021367999</v>
      </c>
      <c r="AE5240" s="47">
        <f t="shared" si="5063"/>
        <v>-0.05</v>
      </c>
      <c r="AL5240" s="38">
        <f t="shared" si="5064"/>
        <v>-0.63661259999999997</v>
      </c>
      <c r="AM5240" s="39">
        <f t="shared" ref="AM5240:AQ5240" si="5108">AL5240</f>
        <v>-0.63661259999999997</v>
      </c>
      <c r="AN5240" s="39">
        <f t="shared" si="5108"/>
        <v>-0.63661259999999997</v>
      </c>
      <c r="AO5240" s="39">
        <f t="shared" si="5108"/>
        <v>-0.63661259999999997</v>
      </c>
      <c r="AP5240" s="39">
        <f t="shared" si="5108"/>
        <v>-0.63661259999999997</v>
      </c>
      <c r="AQ5240" s="59">
        <f t="shared" si="5108"/>
        <v>-0.63661259999999997</v>
      </c>
      <c r="AR5240" s="39">
        <f t="shared" si="5066"/>
        <v>-0.44293425106840001</v>
      </c>
      <c r="AS5240" s="39">
        <f t="shared" si="5067"/>
        <v>-0.36434740085472</v>
      </c>
      <c r="AT5240" s="39">
        <f t="shared" si="5068"/>
        <v>-0.28576055064104</v>
      </c>
      <c r="AU5240" s="39">
        <f t="shared" si="5069"/>
        <v>-0.20717370042736</v>
      </c>
      <c r="AV5240" s="39">
        <f t="shared" si="5070"/>
        <v>-0.12858685021367999</v>
      </c>
      <c r="AW5240" s="39">
        <f t="shared" si="5071"/>
        <v>-0.05</v>
      </c>
      <c r="BA5240" s="38">
        <f t="shared" si="5072"/>
        <v>-0.63661259999999997</v>
      </c>
      <c r="BB5240" s="39">
        <f t="shared" ref="BB5240:BH5240" si="5109">BA5240</f>
        <v>-0.63661259999999997</v>
      </c>
      <c r="BC5240" s="39">
        <f t="shared" si="5109"/>
        <v>-0.63661259999999997</v>
      </c>
      <c r="BD5240" s="39">
        <f t="shared" si="5109"/>
        <v>-0.63661259999999997</v>
      </c>
      <c r="BE5240" s="39">
        <f t="shared" si="5109"/>
        <v>-0.63661259999999997</v>
      </c>
      <c r="BF5240" s="39">
        <f t="shared" si="5109"/>
        <v>-0.63661259999999997</v>
      </c>
      <c r="BG5240" s="39">
        <f t="shared" si="5109"/>
        <v>-0.63661259999999997</v>
      </c>
      <c r="BH5240" s="59">
        <f t="shared" si="5109"/>
        <v>-0.63661259999999997</v>
      </c>
      <c r="BI5240" s="45">
        <f t="shared" si="5074"/>
        <v>-0.44293425106840001</v>
      </c>
      <c r="BJ5240" s="45">
        <f t="shared" si="5075"/>
        <v>-0.36434740085472</v>
      </c>
      <c r="BK5240" s="45">
        <f t="shared" si="5076"/>
        <v>-0.28576055064104</v>
      </c>
      <c r="BL5240" s="45">
        <f t="shared" si="5077"/>
        <v>-0.20717370042736</v>
      </c>
      <c r="BM5240" s="45">
        <f t="shared" si="5078"/>
        <v>-0.12858685021367999</v>
      </c>
      <c r="BN5240" s="45">
        <f t="shared" si="5079"/>
        <v>-0.05</v>
      </c>
    </row>
    <row r="5241" spans="1:66" x14ac:dyDescent="0.2">
      <c r="A5241" s="9" t="str">
        <f t="shared" si="5045"/>
        <v>Australia</v>
      </c>
      <c r="H5241" s="56">
        <f t="shared" si="5046"/>
        <v>-0.60971359999999997</v>
      </c>
      <c r="I5241" s="56">
        <f t="shared" si="5047"/>
        <v>-0.60971359999999997</v>
      </c>
      <c r="J5241" s="56">
        <f t="shared" si="5048"/>
        <v>-0.60971359999999997</v>
      </c>
      <c r="K5241" s="56">
        <f t="shared" si="5049"/>
        <v>-0.60971359999999997</v>
      </c>
      <c r="L5241" s="56">
        <f t="shared" si="5050"/>
        <v>-0.49777087999999997</v>
      </c>
      <c r="M5241" s="56">
        <f t="shared" si="5051"/>
        <v>-0.38582815999999998</v>
      </c>
      <c r="N5241" s="56">
        <f t="shared" si="5052"/>
        <v>-0.27388543999999998</v>
      </c>
      <c r="O5241" s="56">
        <f t="shared" si="5053"/>
        <v>-0.16194271999999998</v>
      </c>
      <c r="P5241" s="56">
        <f t="shared" si="5054"/>
        <v>-0.05</v>
      </c>
      <c r="Q5241" s="56" t="str">
        <f t="shared" si="5055"/>
        <v>na</v>
      </c>
      <c r="R5241" s="56" t="str">
        <f t="shared" si="5056"/>
        <v>na</v>
      </c>
      <c r="S5241" s="56" t="str">
        <f t="shared" si="5057"/>
        <v>na</v>
      </c>
      <c r="T5241" s="56" t="str">
        <f t="shared" si="5058"/>
        <v>na</v>
      </c>
      <c r="U5241" s="56" t="str">
        <f t="shared" si="5059"/>
        <v>na</v>
      </c>
      <c r="W5241" s="38">
        <f t="shared" si="5060"/>
        <v>-0.60971359999999997</v>
      </c>
      <c r="X5241" s="45">
        <f t="shared" ref="X5241:Y5241" si="5110">W5241</f>
        <v>-0.60971359999999997</v>
      </c>
      <c r="Y5241" s="45">
        <f t="shared" si="5110"/>
        <v>-0.60971359999999997</v>
      </c>
      <c r="Z5241" s="62">
        <f t="shared" si="5061"/>
        <v>-0.60971359999999997</v>
      </c>
      <c r="AA5241" s="47">
        <f t="shared" si="5062"/>
        <v>-0.49777087999999997</v>
      </c>
      <c r="AB5241" s="38">
        <f t="shared" si="5062"/>
        <v>-0.38582815999999998</v>
      </c>
      <c r="AC5241" s="38">
        <f t="shared" si="5062"/>
        <v>-0.27388543999999998</v>
      </c>
      <c r="AD5241" s="38">
        <f t="shared" si="5062"/>
        <v>-0.16194271999999998</v>
      </c>
      <c r="AE5241" s="47">
        <f t="shared" si="5063"/>
        <v>-0.05</v>
      </c>
      <c r="AL5241" s="38">
        <f t="shared" si="5064"/>
        <v>-0.60971359999999997</v>
      </c>
      <c r="AM5241" s="39">
        <f t="shared" ref="AM5241:AQ5241" si="5111">AL5241</f>
        <v>-0.60971359999999997</v>
      </c>
      <c r="AN5241" s="39">
        <f t="shared" si="5111"/>
        <v>-0.60971359999999997</v>
      </c>
      <c r="AO5241" s="39">
        <f t="shared" si="5111"/>
        <v>-0.60971359999999997</v>
      </c>
      <c r="AP5241" s="39">
        <f t="shared" si="5111"/>
        <v>-0.60971359999999997</v>
      </c>
      <c r="AQ5241" s="59">
        <f t="shared" si="5111"/>
        <v>-0.60971359999999997</v>
      </c>
      <c r="AR5241" s="39">
        <f t="shared" si="5066"/>
        <v>-0.60971359999999997</v>
      </c>
      <c r="AS5241" s="39">
        <f t="shared" si="5067"/>
        <v>-0.49777087999999997</v>
      </c>
      <c r="AT5241" s="39">
        <f t="shared" si="5068"/>
        <v>-0.38582815999999998</v>
      </c>
      <c r="AU5241" s="39">
        <f t="shared" si="5069"/>
        <v>-0.27388543999999998</v>
      </c>
      <c r="AV5241" s="39">
        <f t="shared" si="5070"/>
        <v>-0.16194271999999998</v>
      </c>
      <c r="AW5241" s="39">
        <f t="shared" si="5071"/>
        <v>-0.05</v>
      </c>
      <c r="BA5241" s="38">
        <f t="shared" si="5072"/>
        <v>-0.60971359999999997</v>
      </c>
      <c r="BB5241" s="39">
        <f t="shared" ref="BB5241:BH5241" si="5112">BA5241</f>
        <v>-0.60971359999999997</v>
      </c>
      <c r="BC5241" s="39">
        <f t="shared" si="5112"/>
        <v>-0.60971359999999997</v>
      </c>
      <c r="BD5241" s="39">
        <f t="shared" si="5112"/>
        <v>-0.60971359999999997</v>
      </c>
      <c r="BE5241" s="39">
        <f t="shared" si="5112"/>
        <v>-0.60971359999999997</v>
      </c>
      <c r="BF5241" s="39">
        <f t="shared" si="5112"/>
        <v>-0.60971359999999997</v>
      </c>
      <c r="BG5241" s="39">
        <f t="shared" si="5112"/>
        <v>-0.60971359999999997</v>
      </c>
      <c r="BH5241" s="59">
        <f t="shared" si="5112"/>
        <v>-0.60971359999999997</v>
      </c>
      <c r="BI5241" s="45">
        <f t="shared" si="5074"/>
        <v>-0.60971359999999997</v>
      </c>
      <c r="BJ5241" s="45">
        <f t="shared" si="5075"/>
        <v>-0.49777087999999997</v>
      </c>
      <c r="BK5241" s="45">
        <f t="shared" si="5076"/>
        <v>-0.38582815999999998</v>
      </c>
      <c r="BL5241" s="45">
        <f t="shared" si="5077"/>
        <v>-0.27388543999999998</v>
      </c>
      <c r="BM5241" s="45">
        <f t="shared" si="5078"/>
        <v>-0.16194271999999998</v>
      </c>
      <c r="BN5241" s="45">
        <f t="shared" si="5079"/>
        <v>-0.05</v>
      </c>
    </row>
    <row r="5242" spans="1:66" x14ac:dyDescent="0.2">
      <c r="A5242" s="9" t="str">
        <f t="shared" si="5045"/>
        <v>Austria</v>
      </c>
      <c r="H5242" s="56">
        <f t="shared" si="5046"/>
        <v>-0.4821918</v>
      </c>
      <c r="I5242" s="56">
        <f t="shared" si="5047"/>
        <v>-0.4821918</v>
      </c>
      <c r="J5242" s="56">
        <f t="shared" si="5048"/>
        <v>-0.4821918</v>
      </c>
      <c r="K5242" s="56">
        <f t="shared" si="5049"/>
        <v>-0.4821918</v>
      </c>
      <c r="L5242" s="56">
        <f t="shared" si="5050"/>
        <v>-0.39575344000000001</v>
      </c>
      <c r="M5242" s="56">
        <f t="shared" si="5051"/>
        <v>-0.30931508000000002</v>
      </c>
      <c r="N5242" s="56">
        <f t="shared" si="5052"/>
        <v>-0.22287672000000003</v>
      </c>
      <c r="O5242" s="56">
        <f t="shared" si="5053"/>
        <v>-0.13643836000000004</v>
      </c>
      <c r="P5242" s="56">
        <f t="shared" si="5054"/>
        <v>-0.05</v>
      </c>
      <c r="Q5242" s="56" t="str">
        <f t="shared" si="5055"/>
        <v>na</v>
      </c>
      <c r="R5242" s="56" t="str">
        <f t="shared" si="5056"/>
        <v>na</v>
      </c>
      <c r="S5242" s="56" t="str">
        <f t="shared" si="5057"/>
        <v>na</v>
      </c>
      <c r="T5242" s="56" t="str">
        <f t="shared" si="5058"/>
        <v>na</v>
      </c>
      <c r="U5242" s="56" t="str">
        <f t="shared" si="5059"/>
        <v>na</v>
      </c>
      <c r="W5242" s="38">
        <f t="shared" si="5060"/>
        <v>-0.4821918</v>
      </c>
      <c r="X5242" s="45">
        <f t="shared" ref="X5242:Y5242" si="5113">W5242</f>
        <v>-0.4821918</v>
      </c>
      <c r="Y5242" s="45">
        <f t="shared" si="5113"/>
        <v>-0.4821918</v>
      </c>
      <c r="Z5242" s="62">
        <f t="shared" si="5061"/>
        <v>-0.4821918</v>
      </c>
      <c r="AA5242" s="47">
        <f t="shared" si="5062"/>
        <v>-0.39575344000000001</v>
      </c>
      <c r="AB5242" s="38">
        <f t="shared" si="5062"/>
        <v>-0.30931508000000002</v>
      </c>
      <c r="AC5242" s="38">
        <f t="shared" si="5062"/>
        <v>-0.22287672000000003</v>
      </c>
      <c r="AD5242" s="38">
        <f t="shared" si="5062"/>
        <v>-0.13643836000000004</v>
      </c>
      <c r="AE5242" s="47">
        <f t="shared" si="5063"/>
        <v>-0.05</v>
      </c>
      <c r="AL5242" s="38">
        <f t="shared" si="5064"/>
        <v>-0.4821918</v>
      </c>
      <c r="AM5242" s="39">
        <f t="shared" ref="AM5242:AQ5242" si="5114">AL5242</f>
        <v>-0.4821918</v>
      </c>
      <c r="AN5242" s="39">
        <f t="shared" si="5114"/>
        <v>-0.4821918</v>
      </c>
      <c r="AO5242" s="39">
        <f t="shared" si="5114"/>
        <v>-0.4821918</v>
      </c>
      <c r="AP5242" s="39">
        <f t="shared" si="5114"/>
        <v>-0.4821918</v>
      </c>
      <c r="AQ5242" s="59">
        <f t="shared" si="5114"/>
        <v>-0.4821918</v>
      </c>
      <c r="AR5242" s="39">
        <f t="shared" si="5066"/>
        <v>-0.4821918</v>
      </c>
      <c r="AS5242" s="39">
        <f t="shared" si="5067"/>
        <v>-0.39575344000000001</v>
      </c>
      <c r="AT5242" s="39">
        <f t="shared" si="5068"/>
        <v>-0.30931508000000002</v>
      </c>
      <c r="AU5242" s="39">
        <f t="shared" si="5069"/>
        <v>-0.22287672000000003</v>
      </c>
      <c r="AV5242" s="39">
        <f t="shared" si="5070"/>
        <v>-0.13643836000000004</v>
      </c>
      <c r="AW5242" s="39">
        <f t="shared" si="5071"/>
        <v>-0.05</v>
      </c>
      <c r="BA5242" s="38">
        <f t="shared" si="5072"/>
        <v>-0.4821918</v>
      </c>
      <c r="BB5242" s="39">
        <f t="shared" ref="BB5242:BH5242" si="5115">BA5242</f>
        <v>-0.4821918</v>
      </c>
      <c r="BC5242" s="39">
        <f t="shared" si="5115"/>
        <v>-0.4821918</v>
      </c>
      <c r="BD5242" s="39">
        <f t="shared" si="5115"/>
        <v>-0.4821918</v>
      </c>
      <c r="BE5242" s="39">
        <f t="shared" si="5115"/>
        <v>-0.4821918</v>
      </c>
      <c r="BF5242" s="39">
        <f t="shared" si="5115"/>
        <v>-0.4821918</v>
      </c>
      <c r="BG5242" s="39">
        <f t="shared" si="5115"/>
        <v>-0.4821918</v>
      </c>
      <c r="BH5242" s="59">
        <f t="shared" si="5115"/>
        <v>-0.4821918</v>
      </c>
      <c r="BI5242" s="45">
        <f t="shared" si="5074"/>
        <v>-0.4821918</v>
      </c>
      <c r="BJ5242" s="45">
        <f t="shared" si="5075"/>
        <v>-0.39575344000000001</v>
      </c>
      <c r="BK5242" s="45">
        <f t="shared" si="5076"/>
        <v>-0.30931508000000002</v>
      </c>
      <c r="BL5242" s="45">
        <f t="shared" si="5077"/>
        <v>-0.22287672000000003</v>
      </c>
      <c r="BM5242" s="45">
        <f t="shared" si="5078"/>
        <v>-0.13643836000000004</v>
      </c>
      <c r="BN5242" s="45">
        <f t="shared" si="5079"/>
        <v>-0.05</v>
      </c>
    </row>
    <row r="5243" spans="1:66" x14ac:dyDescent="0.2">
      <c r="A5243" s="9" t="str">
        <f t="shared" si="5045"/>
        <v>Azerbaijan</v>
      </c>
      <c r="H5243" s="56">
        <f t="shared" si="5046"/>
        <v>-1.0356164000000001</v>
      </c>
      <c r="I5243" s="56">
        <f t="shared" si="5047"/>
        <v>-1.0356164000000001</v>
      </c>
      <c r="J5243" s="56">
        <f t="shared" si="5048"/>
        <v>-1.0356164000000001</v>
      </c>
      <c r="K5243" s="56">
        <f t="shared" si="5049"/>
        <v>-0.52086913687293346</v>
      </c>
      <c r="L5243" s="56">
        <f t="shared" si="5050"/>
        <v>-0.42669530949834678</v>
      </c>
      <c r="M5243" s="56">
        <f t="shared" si="5051"/>
        <v>-0.33252148212376009</v>
      </c>
      <c r="N5243" s="56">
        <f t="shared" si="5052"/>
        <v>-0.23834765474917341</v>
      </c>
      <c r="O5243" s="56">
        <f t="shared" si="5053"/>
        <v>-0.14417382737458673</v>
      </c>
      <c r="P5243" s="56">
        <f t="shared" si="5054"/>
        <v>-0.05</v>
      </c>
      <c r="Q5243" s="56" t="str">
        <f t="shared" si="5055"/>
        <v>na</v>
      </c>
      <c r="R5243" s="56" t="str">
        <f t="shared" si="5056"/>
        <v>na</v>
      </c>
      <c r="S5243" s="56" t="str">
        <f t="shared" si="5057"/>
        <v>na</v>
      </c>
      <c r="T5243" s="56" t="str">
        <f t="shared" si="5058"/>
        <v>na</v>
      </c>
      <c r="U5243" s="56" t="str">
        <f t="shared" si="5059"/>
        <v>na</v>
      </c>
      <c r="W5243" s="38">
        <f t="shared" si="5060"/>
        <v>-1.0356164000000001</v>
      </c>
      <c r="X5243" s="45">
        <f t="shared" ref="X5243:Y5243" si="5116">W5243</f>
        <v>-1.0356164000000001</v>
      </c>
      <c r="Y5243" s="45">
        <f t="shared" si="5116"/>
        <v>-1.0356164000000001</v>
      </c>
      <c r="Z5243" s="62">
        <f t="shared" si="5061"/>
        <v>-0.52086913687293346</v>
      </c>
      <c r="AA5243" s="47">
        <f t="shared" si="5062"/>
        <v>-0.42669530949834678</v>
      </c>
      <c r="AB5243" s="38">
        <f t="shared" si="5062"/>
        <v>-0.33252148212376009</v>
      </c>
      <c r="AC5243" s="38">
        <f t="shared" si="5062"/>
        <v>-0.23834765474917341</v>
      </c>
      <c r="AD5243" s="38">
        <f t="shared" si="5062"/>
        <v>-0.14417382737458673</v>
      </c>
      <c r="AE5243" s="47">
        <f t="shared" si="5063"/>
        <v>-0.05</v>
      </c>
      <c r="AL5243" s="38">
        <f t="shared" si="5064"/>
        <v>-1.0356164000000001</v>
      </c>
      <c r="AM5243" s="39">
        <f t="shared" ref="AM5243:AQ5243" si="5117">AL5243</f>
        <v>-1.0356164000000001</v>
      </c>
      <c r="AN5243" s="39">
        <f t="shared" si="5117"/>
        <v>-1.0356164000000001</v>
      </c>
      <c r="AO5243" s="39">
        <f t="shared" si="5117"/>
        <v>-1.0356164000000001</v>
      </c>
      <c r="AP5243" s="39">
        <f t="shared" si="5117"/>
        <v>-1.0356164000000001</v>
      </c>
      <c r="AQ5243" s="59">
        <f t="shared" si="5117"/>
        <v>-1.0356164000000001</v>
      </c>
      <c r="AR5243" s="39">
        <f t="shared" si="5066"/>
        <v>-0.52086913687293346</v>
      </c>
      <c r="AS5243" s="39">
        <f t="shared" si="5067"/>
        <v>-0.42669530949834678</v>
      </c>
      <c r="AT5243" s="39">
        <f t="shared" si="5068"/>
        <v>-0.33252148212376009</v>
      </c>
      <c r="AU5243" s="39">
        <f t="shared" si="5069"/>
        <v>-0.23834765474917341</v>
      </c>
      <c r="AV5243" s="39">
        <f t="shared" si="5070"/>
        <v>-0.14417382737458673</v>
      </c>
      <c r="AW5243" s="39">
        <f t="shared" si="5071"/>
        <v>-0.05</v>
      </c>
      <c r="BA5243" s="38">
        <f t="shared" si="5072"/>
        <v>-1.0356164000000001</v>
      </c>
      <c r="BB5243" s="39">
        <f t="shared" ref="BB5243:BH5243" si="5118">BA5243</f>
        <v>-1.0356164000000001</v>
      </c>
      <c r="BC5243" s="39">
        <f t="shared" si="5118"/>
        <v>-1.0356164000000001</v>
      </c>
      <c r="BD5243" s="39">
        <f t="shared" si="5118"/>
        <v>-1.0356164000000001</v>
      </c>
      <c r="BE5243" s="39">
        <f t="shared" si="5118"/>
        <v>-1.0356164000000001</v>
      </c>
      <c r="BF5243" s="39">
        <f t="shared" si="5118"/>
        <v>-1.0356164000000001</v>
      </c>
      <c r="BG5243" s="39">
        <f t="shared" si="5118"/>
        <v>-1.0356164000000001</v>
      </c>
      <c r="BH5243" s="59">
        <f t="shared" si="5118"/>
        <v>-1.0356164000000001</v>
      </c>
      <c r="BI5243" s="45">
        <f t="shared" si="5074"/>
        <v>-0.52086913687293346</v>
      </c>
      <c r="BJ5243" s="45">
        <f t="shared" si="5075"/>
        <v>-0.42669530949834678</v>
      </c>
      <c r="BK5243" s="45">
        <f t="shared" si="5076"/>
        <v>-0.33252148212376009</v>
      </c>
      <c r="BL5243" s="45">
        <f t="shared" si="5077"/>
        <v>-0.23834765474917341</v>
      </c>
      <c r="BM5243" s="45">
        <f t="shared" si="5078"/>
        <v>-0.14417382737458673</v>
      </c>
      <c r="BN5243" s="45">
        <f t="shared" si="5079"/>
        <v>-0.05</v>
      </c>
    </row>
    <row r="5244" spans="1:66" x14ac:dyDescent="0.2">
      <c r="A5244" s="9" t="str">
        <f t="shared" si="5045"/>
        <v>Bahamas</v>
      </c>
      <c r="H5244" s="56">
        <f t="shared" si="5046"/>
        <v>-1.139726</v>
      </c>
      <c r="I5244" s="56">
        <f t="shared" si="5047"/>
        <v>-1.139726</v>
      </c>
      <c r="J5244" s="56">
        <f t="shared" si="5048"/>
        <v>-1.139726</v>
      </c>
      <c r="K5244" s="56">
        <f t="shared" si="5049"/>
        <v>-0.23638175577893331</v>
      </c>
      <c r="L5244" s="56">
        <f t="shared" si="5050"/>
        <v>-0.19910540462314663</v>
      </c>
      <c r="M5244" s="56">
        <f t="shared" si="5051"/>
        <v>-0.16182905346735998</v>
      </c>
      <c r="N5244" s="56">
        <f t="shared" si="5052"/>
        <v>-0.12455270231157332</v>
      </c>
      <c r="O5244" s="56">
        <f t="shared" si="5053"/>
        <v>-8.7276351155786663E-2</v>
      </c>
      <c r="P5244" s="56">
        <f t="shared" si="5054"/>
        <v>-0.05</v>
      </c>
      <c r="Q5244" s="56" t="str">
        <f t="shared" si="5055"/>
        <v>na</v>
      </c>
      <c r="R5244" s="56" t="str">
        <f t="shared" si="5056"/>
        <v>na</v>
      </c>
      <c r="S5244" s="56" t="str">
        <f t="shared" si="5057"/>
        <v>na</v>
      </c>
      <c r="T5244" s="56" t="str">
        <f t="shared" si="5058"/>
        <v>na</v>
      </c>
      <c r="U5244" s="56" t="str">
        <f t="shared" si="5059"/>
        <v>na</v>
      </c>
      <c r="W5244" s="38">
        <f t="shared" si="5060"/>
        <v>-1.139726</v>
      </c>
      <c r="X5244" s="45">
        <f t="shared" ref="X5244:Y5244" si="5119">W5244</f>
        <v>-1.139726</v>
      </c>
      <c r="Y5244" s="45">
        <f t="shared" si="5119"/>
        <v>-1.139726</v>
      </c>
      <c r="Z5244" s="62">
        <f t="shared" si="5061"/>
        <v>-0.23638175577893331</v>
      </c>
      <c r="AA5244" s="47">
        <f t="shared" si="5062"/>
        <v>-0.19910540462314663</v>
      </c>
      <c r="AB5244" s="38">
        <f t="shared" si="5062"/>
        <v>-0.16182905346735998</v>
      </c>
      <c r="AC5244" s="38">
        <f t="shared" si="5062"/>
        <v>-0.12455270231157332</v>
      </c>
      <c r="AD5244" s="38">
        <f t="shared" si="5062"/>
        <v>-8.7276351155786663E-2</v>
      </c>
      <c r="AE5244" s="47">
        <f t="shared" si="5063"/>
        <v>-0.05</v>
      </c>
      <c r="AL5244" s="38">
        <f t="shared" si="5064"/>
        <v>-1.139726</v>
      </c>
      <c r="AM5244" s="39">
        <f t="shared" ref="AM5244:AQ5244" si="5120">AL5244</f>
        <v>-1.139726</v>
      </c>
      <c r="AN5244" s="39">
        <f t="shared" si="5120"/>
        <v>-1.139726</v>
      </c>
      <c r="AO5244" s="39">
        <f t="shared" si="5120"/>
        <v>-1.139726</v>
      </c>
      <c r="AP5244" s="39">
        <f t="shared" si="5120"/>
        <v>-1.139726</v>
      </c>
      <c r="AQ5244" s="59">
        <f t="shared" si="5120"/>
        <v>-1.139726</v>
      </c>
      <c r="AR5244" s="39">
        <f t="shared" si="5066"/>
        <v>-0.23638175577893331</v>
      </c>
      <c r="AS5244" s="39">
        <f t="shared" si="5067"/>
        <v>-0.19910540462314663</v>
      </c>
      <c r="AT5244" s="39">
        <f t="shared" si="5068"/>
        <v>-0.16182905346735998</v>
      </c>
      <c r="AU5244" s="39">
        <f t="shared" si="5069"/>
        <v>-0.12455270231157332</v>
      </c>
      <c r="AV5244" s="39">
        <f t="shared" si="5070"/>
        <v>-8.7276351155786663E-2</v>
      </c>
      <c r="AW5244" s="39">
        <f t="shared" si="5071"/>
        <v>-0.05</v>
      </c>
      <c r="BA5244" s="38">
        <f t="shared" si="5072"/>
        <v>-1.139726</v>
      </c>
      <c r="BB5244" s="39">
        <f t="shared" ref="BB5244:BH5244" si="5121">BA5244</f>
        <v>-1.139726</v>
      </c>
      <c r="BC5244" s="39">
        <f t="shared" si="5121"/>
        <v>-1.139726</v>
      </c>
      <c r="BD5244" s="39">
        <f t="shared" si="5121"/>
        <v>-1.139726</v>
      </c>
      <c r="BE5244" s="39">
        <f t="shared" si="5121"/>
        <v>-1.139726</v>
      </c>
      <c r="BF5244" s="39">
        <f t="shared" si="5121"/>
        <v>-1.139726</v>
      </c>
      <c r="BG5244" s="39">
        <f t="shared" si="5121"/>
        <v>-1.139726</v>
      </c>
      <c r="BH5244" s="59">
        <f t="shared" si="5121"/>
        <v>-1.139726</v>
      </c>
      <c r="BI5244" s="45">
        <f t="shared" si="5074"/>
        <v>-0.23638175577893331</v>
      </c>
      <c r="BJ5244" s="45">
        <f t="shared" si="5075"/>
        <v>-0.19910540462314663</v>
      </c>
      <c r="BK5244" s="45">
        <f t="shared" si="5076"/>
        <v>-0.16182905346735998</v>
      </c>
      <c r="BL5244" s="45">
        <f t="shared" si="5077"/>
        <v>-0.12455270231157332</v>
      </c>
      <c r="BM5244" s="45">
        <f t="shared" si="5078"/>
        <v>-8.7276351155786663E-2</v>
      </c>
      <c r="BN5244" s="45">
        <f t="shared" si="5079"/>
        <v>-0.05</v>
      </c>
    </row>
    <row r="5245" spans="1:66" x14ac:dyDescent="0.2">
      <c r="A5245" s="9" t="str">
        <f t="shared" si="5045"/>
        <v>Bahrain</v>
      </c>
      <c r="H5245" s="56">
        <f t="shared" si="5046"/>
        <v>-1.3333333999999999</v>
      </c>
      <c r="I5245" s="56">
        <f t="shared" si="5047"/>
        <v>-1.3333333999999999</v>
      </c>
      <c r="J5245" s="56">
        <f t="shared" si="5048"/>
        <v>-1.3333333999999999</v>
      </c>
      <c r="K5245" s="56">
        <f t="shared" si="5049"/>
        <v>-0.91892271261279979</v>
      </c>
      <c r="L5245" s="56">
        <f t="shared" si="5050"/>
        <v>-0.74513817009023986</v>
      </c>
      <c r="M5245" s="56">
        <f t="shared" si="5051"/>
        <v>-0.57135362756767993</v>
      </c>
      <c r="N5245" s="56">
        <f t="shared" si="5052"/>
        <v>-0.39756908504512001</v>
      </c>
      <c r="O5245" s="56">
        <f t="shared" si="5053"/>
        <v>-0.22378454252256005</v>
      </c>
      <c r="P5245" s="56">
        <f t="shared" si="5054"/>
        <v>-0.05</v>
      </c>
      <c r="Q5245" s="56" t="str">
        <f t="shared" si="5055"/>
        <v>na</v>
      </c>
      <c r="R5245" s="56" t="str">
        <f t="shared" si="5056"/>
        <v>na</v>
      </c>
      <c r="S5245" s="56" t="str">
        <f t="shared" si="5057"/>
        <v>na</v>
      </c>
      <c r="T5245" s="56" t="str">
        <f t="shared" si="5058"/>
        <v>na</v>
      </c>
      <c r="U5245" s="56" t="str">
        <f t="shared" si="5059"/>
        <v>na</v>
      </c>
      <c r="W5245" s="38">
        <f t="shared" si="5060"/>
        <v>-1.3333333999999999</v>
      </c>
      <c r="X5245" s="45">
        <f t="shared" ref="X5245:Y5245" si="5122">W5245</f>
        <v>-1.3333333999999999</v>
      </c>
      <c r="Y5245" s="45">
        <f t="shared" si="5122"/>
        <v>-1.3333333999999999</v>
      </c>
      <c r="Z5245" s="62">
        <f t="shared" si="5061"/>
        <v>-0.91892271261279979</v>
      </c>
      <c r="AA5245" s="47">
        <f t="shared" si="5062"/>
        <v>-0.74513817009023986</v>
      </c>
      <c r="AB5245" s="38">
        <f t="shared" si="5062"/>
        <v>-0.57135362756767993</v>
      </c>
      <c r="AC5245" s="38">
        <f t="shared" si="5062"/>
        <v>-0.39756908504512001</v>
      </c>
      <c r="AD5245" s="38">
        <f t="shared" si="5062"/>
        <v>-0.22378454252256005</v>
      </c>
      <c r="AE5245" s="47">
        <f t="shared" si="5063"/>
        <v>-0.05</v>
      </c>
      <c r="AL5245" s="38">
        <f t="shared" si="5064"/>
        <v>-1.3333333999999999</v>
      </c>
      <c r="AM5245" s="39">
        <f t="shared" ref="AM5245:AQ5245" si="5123">AL5245</f>
        <v>-1.3333333999999999</v>
      </c>
      <c r="AN5245" s="39">
        <f t="shared" si="5123"/>
        <v>-1.3333333999999999</v>
      </c>
      <c r="AO5245" s="39">
        <f t="shared" si="5123"/>
        <v>-1.3333333999999999</v>
      </c>
      <c r="AP5245" s="39">
        <f t="shared" si="5123"/>
        <v>-1.3333333999999999</v>
      </c>
      <c r="AQ5245" s="59">
        <f t="shared" si="5123"/>
        <v>-1.3333333999999999</v>
      </c>
      <c r="AR5245" s="39">
        <f t="shared" si="5066"/>
        <v>-0.91892271261279979</v>
      </c>
      <c r="AS5245" s="39">
        <f t="shared" si="5067"/>
        <v>-0.74513817009023986</v>
      </c>
      <c r="AT5245" s="39">
        <f t="shared" si="5068"/>
        <v>-0.57135362756767993</v>
      </c>
      <c r="AU5245" s="39">
        <f t="shared" si="5069"/>
        <v>-0.39756908504512001</v>
      </c>
      <c r="AV5245" s="39">
        <f t="shared" si="5070"/>
        <v>-0.22378454252256005</v>
      </c>
      <c r="AW5245" s="39">
        <f t="shared" si="5071"/>
        <v>-0.05</v>
      </c>
      <c r="BA5245" s="38">
        <f t="shared" si="5072"/>
        <v>-1.3333333999999999</v>
      </c>
      <c r="BB5245" s="39">
        <f t="shared" ref="BB5245:BH5245" si="5124">BA5245</f>
        <v>-1.3333333999999999</v>
      </c>
      <c r="BC5245" s="39">
        <f t="shared" si="5124"/>
        <v>-1.3333333999999999</v>
      </c>
      <c r="BD5245" s="39">
        <f t="shared" si="5124"/>
        <v>-1.3333333999999999</v>
      </c>
      <c r="BE5245" s="39">
        <f t="shared" si="5124"/>
        <v>-1.3333333999999999</v>
      </c>
      <c r="BF5245" s="39">
        <f t="shared" si="5124"/>
        <v>-1.3333333999999999</v>
      </c>
      <c r="BG5245" s="39">
        <f t="shared" si="5124"/>
        <v>-1.3333333999999999</v>
      </c>
      <c r="BH5245" s="59">
        <f t="shared" si="5124"/>
        <v>-1.3333333999999999</v>
      </c>
      <c r="BI5245" s="45">
        <f t="shared" si="5074"/>
        <v>-0.91892271261279979</v>
      </c>
      <c r="BJ5245" s="45">
        <f t="shared" si="5075"/>
        <v>-0.74513817009023986</v>
      </c>
      <c r="BK5245" s="45">
        <f t="shared" si="5076"/>
        <v>-0.57135362756767993</v>
      </c>
      <c r="BL5245" s="45">
        <f t="shared" si="5077"/>
        <v>-0.39756908504512001</v>
      </c>
      <c r="BM5245" s="45">
        <f t="shared" si="5078"/>
        <v>-0.22378454252256005</v>
      </c>
      <c r="BN5245" s="45">
        <f t="shared" si="5079"/>
        <v>-0.05</v>
      </c>
    </row>
    <row r="5246" spans="1:66" x14ac:dyDescent="0.2">
      <c r="A5246" s="9" t="str">
        <f t="shared" si="5045"/>
        <v>Bangladesh</v>
      </c>
      <c r="H5246" s="56">
        <f t="shared" si="5046"/>
        <v>-1.2911581999999999</v>
      </c>
      <c r="I5246" s="56">
        <f t="shared" si="5047"/>
        <v>-1.2911581999999999</v>
      </c>
      <c r="J5246" s="56">
        <f t="shared" si="5048"/>
        <v>-1.2911581999999999</v>
      </c>
      <c r="K5246" s="56">
        <f t="shared" si="5049"/>
        <v>-0.46153052399493333</v>
      </c>
      <c r="L5246" s="56">
        <f t="shared" si="5050"/>
        <v>-0.37922441919594663</v>
      </c>
      <c r="M5246" s="56">
        <f t="shared" si="5051"/>
        <v>-0.29691831439695993</v>
      </c>
      <c r="N5246" s="56">
        <f t="shared" si="5052"/>
        <v>-0.21461220959797325</v>
      </c>
      <c r="O5246" s="56">
        <f t="shared" si="5053"/>
        <v>-0.13230610479898658</v>
      </c>
      <c r="P5246" s="56">
        <f t="shared" si="5054"/>
        <v>-0.05</v>
      </c>
      <c r="Q5246" s="56" t="str">
        <f t="shared" si="5055"/>
        <v>na</v>
      </c>
      <c r="R5246" s="56" t="str">
        <f t="shared" si="5056"/>
        <v>na</v>
      </c>
      <c r="S5246" s="56" t="str">
        <f t="shared" si="5057"/>
        <v>na</v>
      </c>
      <c r="T5246" s="56" t="str">
        <f t="shared" si="5058"/>
        <v>na</v>
      </c>
      <c r="U5246" s="56" t="str">
        <f t="shared" si="5059"/>
        <v>na</v>
      </c>
      <c r="W5246" s="38">
        <f t="shared" si="5060"/>
        <v>-1.2911581999999999</v>
      </c>
      <c r="X5246" s="45">
        <f t="shared" ref="X5246:Y5246" si="5125">W5246</f>
        <v>-1.2911581999999999</v>
      </c>
      <c r="Y5246" s="45">
        <f t="shared" si="5125"/>
        <v>-1.2911581999999999</v>
      </c>
      <c r="Z5246" s="62">
        <f t="shared" si="5061"/>
        <v>-0.46153052399493333</v>
      </c>
      <c r="AA5246" s="47">
        <f t="shared" si="5062"/>
        <v>-0.37922441919594663</v>
      </c>
      <c r="AB5246" s="38">
        <f t="shared" si="5062"/>
        <v>-0.29691831439695993</v>
      </c>
      <c r="AC5246" s="38">
        <f t="shared" si="5062"/>
        <v>-0.21461220959797325</v>
      </c>
      <c r="AD5246" s="38">
        <f t="shared" si="5062"/>
        <v>-0.13230610479898658</v>
      </c>
      <c r="AE5246" s="47">
        <f t="shared" si="5063"/>
        <v>-0.05</v>
      </c>
      <c r="AL5246" s="38">
        <f t="shared" si="5064"/>
        <v>-1.2911581999999999</v>
      </c>
      <c r="AM5246" s="39">
        <f t="shared" ref="AM5246:AQ5246" si="5126">AL5246</f>
        <v>-1.2911581999999999</v>
      </c>
      <c r="AN5246" s="39">
        <f t="shared" si="5126"/>
        <v>-1.2911581999999999</v>
      </c>
      <c r="AO5246" s="39">
        <f t="shared" si="5126"/>
        <v>-1.2911581999999999</v>
      </c>
      <c r="AP5246" s="39">
        <f t="shared" si="5126"/>
        <v>-1.2911581999999999</v>
      </c>
      <c r="AQ5246" s="59">
        <f t="shared" si="5126"/>
        <v>-1.2911581999999999</v>
      </c>
      <c r="AR5246" s="39">
        <f t="shared" si="5066"/>
        <v>-0.46153052399493333</v>
      </c>
      <c r="AS5246" s="39">
        <f t="shared" si="5067"/>
        <v>-0.37922441919594663</v>
      </c>
      <c r="AT5246" s="39">
        <f t="shared" si="5068"/>
        <v>-0.29691831439695993</v>
      </c>
      <c r="AU5246" s="39">
        <f t="shared" si="5069"/>
        <v>-0.21461220959797325</v>
      </c>
      <c r="AV5246" s="39">
        <f t="shared" si="5070"/>
        <v>-0.13230610479898658</v>
      </c>
      <c r="AW5246" s="39">
        <f t="shared" si="5071"/>
        <v>-0.05</v>
      </c>
      <c r="BA5246" s="38">
        <f t="shared" si="5072"/>
        <v>-1.2911581999999999</v>
      </c>
      <c r="BB5246" s="39">
        <f t="shared" ref="BB5246:BH5246" si="5127">BA5246</f>
        <v>-1.2911581999999999</v>
      </c>
      <c r="BC5246" s="39">
        <f t="shared" si="5127"/>
        <v>-1.2911581999999999</v>
      </c>
      <c r="BD5246" s="39">
        <f t="shared" si="5127"/>
        <v>-1.2911581999999999</v>
      </c>
      <c r="BE5246" s="39">
        <f t="shared" si="5127"/>
        <v>-1.2911581999999999</v>
      </c>
      <c r="BF5246" s="39">
        <f t="shared" si="5127"/>
        <v>-1.2911581999999999</v>
      </c>
      <c r="BG5246" s="39">
        <f t="shared" si="5127"/>
        <v>-1.2911581999999999</v>
      </c>
      <c r="BH5246" s="59">
        <f t="shared" si="5127"/>
        <v>-1.2911581999999999</v>
      </c>
      <c r="BI5246" s="45">
        <f t="shared" si="5074"/>
        <v>-0.46153052399493333</v>
      </c>
      <c r="BJ5246" s="45">
        <f t="shared" si="5075"/>
        <v>-0.37922441919594663</v>
      </c>
      <c r="BK5246" s="45">
        <f t="shared" si="5076"/>
        <v>-0.29691831439695993</v>
      </c>
      <c r="BL5246" s="45">
        <f t="shared" si="5077"/>
        <v>-0.21461220959797325</v>
      </c>
      <c r="BM5246" s="45">
        <f t="shared" si="5078"/>
        <v>-0.13230610479898658</v>
      </c>
      <c r="BN5246" s="45">
        <f t="shared" si="5079"/>
        <v>-0.05</v>
      </c>
    </row>
    <row r="5247" spans="1:66" x14ac:dyDescent="0.2">
      <c r="A5247" s="9" t="str">
        <f t="shared" si="5045"/>
        <v>Barbados</v>
      </c>
      <c r="H5247" s="56">
        <f t="shared" si="5046"/>
        <v>-0.88438360000000005</v>
      </c>
      <c r="I5247" s="56">
        <f t="shared" si="5047"/>
        <v>-0.88438360000000005</v>
      </c>
      <c r="J5247" s="56">
        <f t="shared" si="5048"/>
        <v>-0.88438360000000005</v>
      </c>
      <c r="K5247" s="56">
        <f t="shared" si="5049"/>
        <v>-0.38982597307133338</v>
      </c>
      <c r="L5247" s="56">
        <f t="shared" si="5050"/>
        <v>-0.32186077845706673</v>
      </c>
      <c r="M5247" s="56">
        <f t="shared" si="5051"/>
        <v>-0.25389558384280009</v>
      </c>
      <c r="N5247" s="56">
        <f t="shared" si="5052"/>
        <v>-0.18593038922853342</v>
      </c>
      <c r="O5247" s="56">
        <f t="shared" si="5053"/>
        <v>-0.11796519461426674</v>
      </c>
      <c r="P5247" s="56">
        <f t="shared" si="5054"/>
        <v>-0.05</v>
      </c>
      <c r="Q5247" s="56" t="str">
        <f t="shared" si="5055"/>
        <v>na</v>
      </c>
      <c r="R5247" s="56" t="str">
        <f t="shared" si="5056"/>
        <v>na</v>
      </c>
      <c r="S5247" s="56" t="str">
        <f t="shared" si="5057"/>
        <v>na</v>
      </c>
      <c r="T5247" s="56" t="str">
        <f t="shared" si="5058"/>
        <v>na</v>
      </c>
      <c r="U5247" s="56" t="str">
        <f t="shared" si="5059"/>
        <v>na</v>
      </c>
      <c r="W5247" s="38">
        <f t="shared" si="5060"/>
        <v>-0.88438360000000005</v>
      </c>
      <c r="X5247" s="45">
        <f t="shared" ref="X5247:Y5247" si="5128">W5247</f>
        <v>-0.88438360000000005</v>
      </c>
      <c r="Y5247" s="45">
        <f t="shared" si="5128"/>
        <v>-0.88438360000000005</v>
      </c>
      <c r="Z5247" s="62">
        <f t="shared" si="5061"/>
        <v>-0.38982597307133338</v>
      </c>
      <c r="AA5247" s="47">
        <f t="shared" si="5062"/>
        <v>-0.32186077845706673</v>
      </c>
      <c r="AB5247" s="38">
        <f t="shared" si="5062"/>
        <v>-0.25389558384280009</v>
      </c>
      <c r="AC5247" s="38">
        <f t="shared" si="5062"/>
        <v>-0.18593038922853342</v>
      </c>
      <c r="AD5247" s="38">
        <f t="shared" si="5062"/>
        <v>-0.11796519461426674</v>
      </c>
      <c r="AE5247" s="47">
        <f t="shared" si="5063"/>
        <v>-0.05</v>
      </c>
      <c r="AL5247" s="38">
        <f t="shared" si="5064"/>
        <v>-0.88438360000000005</v>
      </c>
      <c r="AM5247" s="39">
        <f t="shared" ref="AM5247:AQ5247" si="5129">AL5247</f>
        <v>-0.88438360000000005</v>
      </c>
      <c r="AN5247" s="39">
        <f t="shared" si="5129"/>
        <v>-0.88438360000000005</v>
      </c>
      <c r="AO5247" s="39">
        <f t="shared" si="5129"/>
        <v>-0.88438360000000005</v>
      </c>
      <c r="AP5247" s="39">
        <f t="shared" si="5129"/>
        <v>-0.88438360000000005</v>
      </c>
      <c r="AQ5247" s="59">
        <f t="shared" si="5129"/>
        <v>-0.88438360000000005</v>
      </c>
      <c r="AR5247" s="39">
        <f t="shared" si="5066"/>
        <v>-0.38982597307133338</v>
      </c>
      <c r="AS5247" s="39">
        <f t="shared" si="5067"/>
        <v>-0.32186077845706673</v>
      </c>
      <c r="AT5247" s="39">
        <f t="shared" si="5068"/>
        <v>-0.25389558384280009</v>
      </c>
      <c r="AU5247" s="39">
        <f t="shared" si="5069"/>
        <v>-0.18593038922853342</v>
      </c>
      <c r="AV5247" s="39">
        <f t="shared" si="5070"/>
        <v>-0.11796519461426674</v>
      </c>
      <c r="AW5247" s="39">
        <f t="shared" si="5071"/>
        <v>-0.05</v>
      </c>
      <c r="BA5247" s="38">
        <f t="shared" si="5072"/>
        <v>-0.88438360000000005</v>
      </c>
      <c r="BB5247" s="39">
        <f t="shared" ref="BB5247:BH5247" si="5130">BA5247</f>
        <v>-0.88438360000000005</v>
      </c>
      <c r="BC5247" s="39">
        <f t="shared" si="5130"/>
        <v>-0.88438360000000005</v>
      </c>
      <c r="BD5247" s="39">
        <f t="shared" si="5130"/>
        <v>-0.88438360000000005</v>
      </c>
      <c r="BE5247" s="39">
        <f t="shared" si="5130"/>
        <v>-0.88438360000000005</v>
      </c>
      <c r="BF5247" s="39">
        <f t="shared" si="5130"/>
        <v>-0.88438360000000005</v>
      </c>
      <c r="BG5247" s="39">
        <f t="shared" si="5130"/>
        <v>-0.88438360000000005</v>
      </c>
      <c r="BH5247" s="59">
        <f t="shared" si="5130"/>
        <v>-0.88438360000000005</v>
      </c>
      <c r="BI5247" s="45">
        <f t="shared" si="5074"/>
        <v>-0.38982597307133338</v>
      </c>
      <c r="BJ5247" s="45">
        <f t="shared" si="5075"/>
        <v>-0.32186077845706673</v>
      </c>
      <c r="BK5247" s="45">
        <f t="shared" si="5076"/>
        <v>-0.25389558384280009</v>
      </c>
      <c r="BL5247" s="45">
        <f t="shared" si="5077"/>
        <v>-0.18593038922853342</v>
      </c>
      <c r="BM5247" s="45">
        <f t="shared" si="5078"/>
        <v>-0.11796519461426674</v>
      </c>
      <c r="BN5247" s="45">
        <f t="shared" si="5079"/>
        <v>-0.05</v>
      </c>
    </row>
    <row r="5248" spans="1:66" x14ac:dyDescent="0.2">
      <c r="A5248" s="9" t="str">
        <f t="shared" si="5045"/>
        <v>Belarus</v>
      </c>
      <c r="H5248" s="56">
        <f t="shared" si="5046"/>
        <v>-6.9862999999999995E-2</v>
      </c>
      <c r="I5248" s="56">
        <f t="shared" si="5047"/>
        <v>-6.9862999999999995E-2</v>
      </c>
      <c r="J5248" s="56">
        <f t="shared" si="5048"/>
        <v>-6.9862999999999995E-2</v>
      </c>
      <c r="K5248" s="56">
        <f t="shared" si="5049"/>
        <v>-6.9862999999999995E-2</v>
      </c>
      <c r="L5248" s="56">
        <f t="shared" si="5050"/>
        <v>-6.5890400000000002E-2</v>
      </c>
      <c r="M5248" s="56">
        <f t="shared" si="5051"/>
        <v>-6.1917800000000002E-2</v>
      </c>
      <c r="N5248" s="56">
        <f t="shared" si="5052"/>
        <v>-5.7945200000000002E-2</v>
      </c>
      <c r="O5248" s="56">
        <f t="shared" si="5053"/>
        <v>-5.3972600000000003E-2</v>
      </c>
      <c r="P5248" s="56">
        <f t="shared" si="5054"/>
        <v>-0.05</v>
      </c>
      <c r="Q5248" s="56" t="str">
        <f t="shared" si="5055"/>
        <v>na</v>
      </c>
      <c r="R5248" s="56" t="str">
        <f t="shared" si="5056"/>
        <v>na</v>
      </c>
      <c r="S5248" s="56" t="str">
        <f t="shared" si="5057"/>
        <v>na</v>
      </c>
      <c r="T5248" s="56" t="str">
        <f t="shared" si="5058"/>
        <v>na</v>
      </c>
      <c r="U5248" s="56" t="str">
        <f t="shared" si="5059"/>
        <v>na</v>
      </c>
      <c r="W5248" s="38">
        <f t="shared" si="5060"/>
        <v>-6.9862999999999995E-2</v>
      </c>
      <c r="X5248" s="45">
        <f t="shared" ref="X5248:Y5248" si="5131">W5248</f>
        <v>-6.9862999999999995E-2</v>
      </c>
      <c r="Y5248" s="45">
        <f t="shared" si="5131"/>
        <v>-6.9862999999999995E-2</v>
      </c>
      <c r="Z5248" s="62">
        <f t="shared" si="5061"/>
        <v>-6.9862999999999995E-2</v>
      </c>
      <c r="AA5248" s="47">
        <f t="shared" si="5062"/>
        <v>-6.5890400000000002E-2</v>
      </c>
      <c r="AB5248" s="38">
        <f t="shared" si="5062"/>
        <v>-6.1917800000000002E-2</v>
      </c>
      <c r="AC5248" s="38">
        <f t="shared" si="5062"/>
        <v>-5.7945200000000002E-2</v>
      </c>
      <c r="AD5248" s="38">
        <f t="shared" si="5062"/>
        <v>-5.3972600000000003E-2</v>
      </c>
      <c r="AE5248" s="47">
        <f t="shared" si="5063"/>
        <v>-0.05</v>
      </c>
      <c r="AL5248" s="38">
        <f t="shared" si="5064"/>
        <v>-6.9862999999999995E-2</v>
      </c>
      <c r="AM5248" s="39">
        <f t="shared" ref="AM5248:AQ5248" si="5132">AL5248</f>
        <v>-6.9862999999999995E-2</v>
      </c>
      <c r="AN5248" s="39">
        <f t="shared" si="5132"/>
        <v>-6.9862999999999995E-2</v>
      </c>
      <c r="AO5248" s="39">
        <f t="shared" si="5132"/>
        <v>-6.9862999999999995E-2</v>
      </c>
      <c r="AP5248" s="39">
        <f t="shared" si="5132"/>
        <v>-6.9862999999999995E-2</v>
      </c>
      <c r="AQ5248" s="59">
        <f t="shared" si="5132"/>
        <v>-6.9862999999999995E-2</v>
      </c>
      <c r="AR5248" s="39">
        <f t="shared" si="5066"/>
        <v>-6.9862999999999995E-2</v>
      </c>
      <c r="AS5248" s="39">
        <f t="shared" si="5067"/>
        <v>-6.5890400000000002E-2</v>
      </c>
      <c r="AT5248" s="39">
        <f t="shared" si="5068"/>
        <v>-6.1917800000000002E-2</v>
      </c>
      <c r="AU5248" s="39">
        <f t="shared" si="5069"/>
        <v>-5.7945200000000002E-2</v>
      </c>
      <c r="AV5248" s="39">
        <f t="shared" si="5070"/>
        <v>-5.3972600000000003E-2</v>
      </c>
      <c r="AW5248" s="39">
        <f t="shared" si="5071"/>
        <v>-0.05</v>
      </c>
      <c r="BA5248" s="38">
        <f t="shared" si="5072"/>
        <v>-6.9862999999999995E-2</v>
      </c>
      <c r="BB5248" s="39">
        <f t="shared" ref="BB5248:BH5248" si="5133">BA5248</f>
        <v>-6.9862999999999995E-2</v>
      </c>
      <c r="BC5248" s="39">
        <f t="shared" si="5133"/>
        <v>-6.9862999999999995E-2</v>
      </c>
      <c r="BD5248" s="39">
        <f t="shared" si="5133"/>
        <v>-6.9862999999999995E-2</v>
      </c>
      <c r="BE5248" s="39">
        <f t="shared" si="5133"/>
        <v>-6.9862999999999995E-2</v>
      </c>
      <c r="BF5248" s="39">
        <f t="shared" si="5133"/>
        <v>-6.9862999999999995E-2</v>
      </c>
      <c r="BG5248" s="39">
        <f t="shared" si="5133"/>
        <v>-6.9862999999999995E-2</v>
      </c>
      <c r="BH5248" s="59">
        <f t="shared" si="5133"/>
        <v>-6.9862999999999995E-2</v>
      </c>
      <c r="BI5248" s="45">
        <f t="shared" si="5074"/>
        <v>-6.9862999999999995E-2</v>
      </c>
      <c r="BJ5248" s="45">
        <f t="shared" si="5075"/>
        <v>-6.5890400000000002E-2</v>
      </c>
      <c r="BK5248" s="45">
        <f t="shared" si="5076"/>
        <v>-6.1917800000000002E-2</v>
      </c>
      <c r="BL5248" s="45">
        <f t="shared" si="5077"/>
        <v>-5.7945200000000002E-2</v>
      </c>
      <c r="BM5248" s="45">
        <f t="shared" si="5078"/>
        <v>-5.3972600000000003E-2</v>
      </c>
      <c r="BN5248" s="45">
        <f t="shared" si="5079"/>
        <v>-0.05</v>
      </c>
    </row>
    <row r="5249" spans="1:66" x14ac:dyDescent="0.2">
      <c r="A5249" s="9" t="str">
        <f t="shared" si="5045"/>
        <v>Belgium</v>
      </c>
      <c r="H5249" s="56">
        <f t="shared" si="5046"/>
        <v>-0.6429224</v>
      </c>
      <c r="I5249" s="56">
        <f t="shared" si="5047"/>
        <v>-0.6429224</v>
      </c>
      <c r="J5249" s="56">
        <f t="shared" si="5048"/>
        <v>-0.6429224</v>
      </c>
      <c r="K5249" s="56">
        <f t="shared" si="5049"/>
        <v>-0.6429224</v>
      </c>
      <c r="L5249" s="56">
        <f t="shared" si="5050"/>
        <v>-0.52433792000000001</v>
      </c>
      <c r="M5249" s="56">
        <f t="shared" si="5051"/>
        <v>-0.40575344000000002</v>
      </c>
      <c r="N5249" s="56">
        <f t="shared" si="5052"/>
        <v>-0.28716896000000003</v>
      </c>
      <c r="O5249" s="56">
        <f t="shared" si="5053"/>
        <v>-0.16858448000000004</v>
      </c>
      <c r="P5249" s="56">
        <f t="shared" si="5054"/>
        <v>-0.05</v>
      </c>
      <c r="Q5249" s="56" t="str">
        <f t="shared" si="5055"/>
        <v>na</v>
      </c>
      <c r="R5249" s="56" t="str">
        <f t="shared" si="5056"/>
        <v>na</v>
      </c>
      <c r="S5249" s="56" t="str">
        <f t="shared" si="5057"/>
        <v>na</v>
      </c>
      <c r="T5249" s="56" t="str">
        <f t="shared" si="5058"/>
        <v>na</v>
      </c>
      <c r="U5249" s="56" t="str">
        <f t="shared" si="5059"/>
        <v>na</v>
      </c>
      <c r="W5249" s="38">
        <f t="shared" si="5060"/>
        <v>-0.6429224</v>
      </c>
      <c r="X5249" s="45">
        <f t="shared" ref="X5249:Y5249" si="5134">W5249</f>
        <v>-0.6429224</v>
      </c>
      <c r="Y5249" s="45">
        <f t="shared" si="5134"/>
        <v>-0.6429224</v>
      </c>
      <c r="Z5249" s="62">
        <f t="shared" si="5061"/>
        <v>-0.6429224</v>
      </c>
      <c r="AA5249" s="47">
        <f t="shared" si="5062"/>
        <v>-0.52433792000000001</v>
      </c>
      <c r="AB5249" s="38">
        <f t="shared" si="5062"/>
        <v>-0.40575344000000002</v>
      </c>
      <c r="AC5249" s="38">
        <f t="shared" si="5062"/>
        <v>-0.28716896000000003</v>
      </c>
      <c r="AD5249" s="38">
        <f t="shared" si="5062"/>
        <v>-0.16858448000000004</v>
      </c>
      <c r="AE5249" s="47">
        <f t="shared" si="5063"/>
        <v>-0.05</v>
      </c>
      <c r="AL5249" s="38">
        <f t="shared" si="5064"/>
        <v>-0.6429224</v>
      </c>
      <c r="AM5249" s="39">
        <f t="shared" ref="AM5249:AQ5249" si="5135">AL5249</f>
        <v>-0.6429224</v>
      </c>
      <c r="AN5249" s="39">
        <f t="shared" si="5135"/>
        <v>-0.6429224</v>
      </c>
      <c r="AO5249" s="39">
        <f t="shared" si="5135"/>
        <v>-0.6429224</v>
      </c>
      <c r="AP5249" s="39">
        <f t="shared" si="5135"/>
        <v>-0.6429224</v>
      </c>
      <c r="AQ5249" s="59">
        <f t="shared" si="5135"/>
        <v>-0.6429224</v>
      </c>
      <c r="AR5249" s="39">
        <f t="shared" si="5066"/>
        <v>-0.6429224</v>
      </c>
      <c r="AS5249" s="39">
        <f t="shared" si="5067"/>
        <v>-0.52433792000000001</v>
      </c>
      <c r="AT5249" s="39">
        <f t="shared" si="5068"/>
        <v>-0.40575344000000002</v>
      </c>
      <c r="AU5249" s="39">
        <f t="shared" si="5069"/>
        <v>-0.28716896000000003</v>
      </c>
      <c r="AV5249" s="39">
        <f t="shared" si="5070"/>
        <v>-0.16858448000000004</v>
      </c>
      <c r="AW5249" s="39">
        <f t="shared" si="5071"/>
        <v>-0.05</v>
      </c>
      <c r="BA5249" s="38">
        <f t="shared" si="5072"/>
        <v>-0.6429224</v>
      </c>
      <c r="BB5249" s="39">
        <f t="shared" ref="BB5249:BH5249" si="5136">BA5249</f>
        <v>-0.6429224</v>
      </c>
      <c r="BC5249" s="39">
        <f t="shared" si="5136"/>
        <v>-0.6429224</v>
      </c>
      <c r="BD5249" s="39">
        <f t="shared" si="5136"/>
        <v>-0.6429224</v>
      </c>
      <c r="BE5249" s="39">
        <f t="shared" si="5136"/>
        <v>-0.6429224</v>
      </c>
      <c r="BF5249" s="39">
        <f t="shared" si="5136"/>
        <v>-0.6429224</v>
      </c>
      <c r="BG5249" s="39">
        <f t="shared" si="5136"/>
        <v>-0.6429224</v>
      </c>
      <c r="BH5249" s="59">
        <f t="shared" si="5136"/>
        <v>-0.6429224</v>
      </c>
      <c r="BI5249" s="45">
        <f t="shared" si="5074"/>
        <v>-0.6429224</v>
      </c>
      <c r="BJ5249" s="45">
        <f t="shared" si="5075"/>
        <v>-0.52433792000000001</v>
      </c>
      <c r="BK5249" s="45">
        <f t="shared" si="5076"/>
        <v>-0.40575344000000002</v>
      </c>
      <c r="BL5249" s="45">
        <f t="shared" si="5077"/>
        <v>-0.28716896000000003</v>
      </c>
      <c r="BM5249" s="45">
        <f t="shared" si="5078"/>
        <v>-0.16858448000000004</v>
      </c>
      <c r="BN5249" s="45">
        <f t="shared" si="5079"/>
        <v>-0.05</v>
      </c>
    </row>
    <row r="5250" spans="1:66" x14ac:dyDescent="0.2">
      <c r="A5250" s="9" t="str">
        <f t="shared" si="5045"/>
        <v>Belize</v>
      </c>
      <c r="H5250" s="56">
        <f t="shared" si="5046"/>
        <v>-1.0072228000000001</v>
      </c>
      <c r="I5250" s="56">
        <f t="shared" si="5047"/>
        <v>-1.0072228000000001</v>
      </c>
      <c r="J5250" s="56">
        <f t="shared" si="5048"/>
        <v>-1.0072228000000001</v>
      </c>
      <c r="K5250" s="56">
        <f t="shared" si="5049"/>
        <v>-0.29884387768642667</v>
      </c>
      <c r="L5250" s="56">
        <f t="shared" si="5050"/>
        <v>-0.24907510214914133</v>
      </c>
      <c r="M5250" s="56">
        <f t="shared" si="5051"/>
        <v>-0.19930632661185599</v>
      </c>
      <c r="N5250" s="56">
        <f t="shared" si="5052"/>
        <v>-0.14953755107457065</v>
      </c>
      <c r="O5250" s="56">
        <f t="shared" si="5053"/>
        <v>-9.9768775537285304E-2</v>
      </c>
      <c r="P5250" s="56">
        <f t="shared" si="5054"/>
        <v>-0.05</v>
      </c>
      <c r="Q5250" s="56" t="str">
        <f t="shared" si="5055"/>
        <v>na</v>
      </c>
      <c r="R5250" s="56" t="str">
        <f t="shared" si="5056"/>
        <v>na</v>
      </c>
      <c r="S5250" s="56" t="str">
        <f t="shared" si="5057"/>
        <v>na</v>
      </c>
      <c r="T5250" s="56" t="str">
        <f t="shared" si="5058"/>
        <v>na</v>
      </c>
      <c r="U5250" s="56" t="str">
        <f t="shared" si="5059"/>
        <v>na</v>
      </c>
      <c r="W5250" s="38">
        <f t="shared" si="5060"/>
        <v>-1.0072228000000001</v>
      </c>
      <c r="X5250" s="45">
        <f t="shared" ref="X5250:Y5250" si="5137">W5250</f>
        <v>-1.0072228000000001</v>
      </c>
      <c r="Y5250" s="45">
        <f t="shared" si="5137"/>
        <v>-1.0072228000000001</v>
      </c>
      <c r="Z5250" s="62">
        <f t="shared" si="5061"/>
        <v>-0.29884387768642667</v>
      </c>
      <c r="AA5250" s="47">
        <f t="shared" ref="AA5250:AD5269" si="5138">Z5250-($Z5250-$AE5250)/5</f>
        <v>-0.24907510214914133</v>
      </c>
      <c r="AB5250" s="38">
        <f t="shared" si="5138"/>
        <v>-0.19930632661185599</v>
      </c>
      <c r="AC5250" s="38">
        <f t="shared" si="5138"/>
        <v>-0.14953755107457065</v>
      </c>
      <c r="AD5250" s="38">
        <f t="shared" si="5138"/>
        <v>-9.9768775537285304E-2</v>
      </c>
      <c r="AE5250" s="47">
        <f t="shared" si="5063"/>
        <v>-0.05</v>
      </c>
      <c r="AL5250" s="38">
        <f t="shared" si="5064"/>
        <v>-1.0072228000000001</v>
      </c>
      <c r="AM5250" s="39">
        <f t="shared" ref="AM5250:AQ5250" si="5139">AL5250</f>
        <v>-1.0072228000000001</v>
      </c>
      <c r="AN5250" s="39">
        <f t="shared" si="5139"/>
        <v>-1.0072228000000001</v>
      </c>
      <c r="AO5250" s="39">
        <f t="shared" si="5139"/>
        <v>-1.0072228000000001</v>
      </c>
      <c r="AP5250" s="39">
        <f t="shared" si="5139"/>
        <v>-1.0072228000000001</v>
      </c>
      <c r="AQ5250" s="59">
        <f t="shared" si="5139"/>
        <v>-1.0072228000000001</v>
      </c>
      <c r="AR5250" s="39">
        <f t="shared" si="5066"/>
        <v>-0.29884387768642667</v>
      </c>
      <c r="AS5250" s="39">
        <f t="shared" si="5067"/>
        <v>-0.24907510214914133</v>
      </c>
      <c r="AT5250" s="39">
        <f t="shared" si="5068"/>
        <v>-0.19930632661185599</v>
      </c>
      <c r="AU5250" s="39">
        <f t="shared" si="5069"/>
        <v>-0.14953755107457065</v>
      </c>
      <c r="AV5250" s="39">
        <f t="shared" si="5070"/>
        <v>-9.9768775537285304E-2</v>
      </c>
      <c r="AW5250" s="39">
        <f t="shared" si="5071"/>
        <v>-0.05</v>
      </c>
      <c r="BA5250" s="38">
        <f t="shared" si="5072"/>
        <v>-1.0072228000000001</v>
      </c>
      <c r="BB5250" s="39">
        <f t="shared" ref="BB5250:BH5250" si="5140">BA5250</f>
        <v>-1.0072228000000001</v>
      </c>
      <c r="BC5250" s="39">
        <f t="shared" si="5140"/>
        <v>-1.0072228000000001</v>
      </c>
      <c r="BD5250" s="39">
        <f t="shared" si="5140"/>
        <v>-1.0072228000000001</v>
      </c>
      <c r="BE5250" s="39">
        <f t="shared" si="5140"/>
        <v>-1.0072228000000001</v>
      </c>
      <c r="BF5250" s="39">
        <f t="shared" si="5140"/>
        <v>-1.0072228000000001</v>
      </c>
      <c r="BG5250" s="39">
        <f t="shared" si="5140"/>
        <v>-1.0072228000000001</v>
      </c>
      <c r="BH5250" s="59">
        <f t="shared" si="5140"/>
        <v>-1.0072228000000001</v>
      </c>
      <c r="BI5250" s="45">
        <f t="shared" si="5074"/>
        <v>-0.29884387768642667</v>
      </c>
      <c r="BJ5250" s="45">
        <f t="shared" si="5075"/>
        <v>-0.24907510214914133</v>
      </c>
      <c r="BK5250" s="45">
        <f t="shared" si="5076"/>
        <v>-0.19930632661185599</v>
      </c>
      <c r="BL5250" s="45">
        <f t="shared" si="5077"/>
        <v>-0.14953755107457065</v>
      </c>
      <c r="BM5250" s="45">
        <f t="shared" si="5078"/>
        <v>-9.9768775537285304E-2</v>
      </c>
      <c r="BN5250" s="45">
        <f t="shared" si="5079"/>
        <v>-0.05</v>
      </c>
    </row>
    <row r="5251" spans="1:66" x14ac:dyDescent="0.2">
      <c r="A5251" s="9" t="str">
        <f t="shared" si="5045"/>
        <v>Benin</v>
      </c>
      <c r="H5251" s="56">
        <f t="shared" si="5046"/>
        <v>-0.63926939999999999</v>
      </c>
      <c r="I5251" s="56">
        <f t="shared" si="5047"/>
        <v>-0.63926939999999999</v>
      </c>
      <c r="J5251" s="56">
        <f t="shared" si="5048"/>
        <v>-0.63926939999999999</v>
      </c>
      <c r="K5251" s="56">
        <f t="shared" si="5049"/>
        <v>-0.10573716180412</v>
      </c>
      <c r="L5251" s="56">
        <f t="shared" si="5050"/>
        <v>-9.4589729443296008E-2</v>
      </c>
      <c r="M5251" s="56">
        <f t="shared" si="5051"/>
        <v>-8.3442297082472014E-2</v>
      </c>
      <c r="N5251" s="56">
        <f t="shared" si="5052"/>
        <v>-7.2294864721648019E-2</v>
      </c>
      <c r="O5251" s="56">
        <f t="shared" si="5053"/>
        <v>-6.1147432360824018E-2</v>
      </c>
      <c r="P5251" s="56">
        <f t="shared" si="5054"/>
        <v>-0.05</v>
      </c>
      <c r="Q5251" s="56" t="str">
        <f t="shared" si="5055"/>
        <v>na</v>
      </c>
      <c r="R5251" s="56" t="str">
        <f t="shared" si="5056"/>
        <v>na</v>
      </c>
      <c r="S5251" s="56" t="str">
        <f t="shared" si="5057"/>
        <v>na</v>
      </c>
      <c r="T5251" s="56" t="str">
        <f t="shared" si="5058"/>
        <v>na</v>
      </c>
      <c r="U5251" s="56" t="str">
        <f t="shared" si="5059"/>
        <v>na</v>
      </c>
      <c r="W5251" s="38">
        <f t="shared" si="5060"/>
        <v>-0.63926939999999999</v>
      </c>
      <c r="X5251" s="45">
        <f t="shared" ref="X5251:Y5251" si="5141">W5251</f>
        <v>-0.63926939999999999</v>
      </c>
      <c r="Y5251" s="45">
        <f t="shared" si="5141"/>
        <v>-0.63926939999999999</v>
      </c>
      <c r="Z5251" s="62">
        <f t="shared" si="5061"/>
        <v>-0.10573716180412</v>
      </c>
      <c r="AA5251" s="47">
        <f t="shared" si="5138"/>
        <v>-9.4589729443296008E-2</v>
      </c>
      <c r="AB5251" s="38">
        <f t="shared" si="5138"/>
        <v>-8.3442297082472014E-2</v>
      </c>
      <c r="AC5251" s="38">
        <f t="shared" si="5138"/>
        <v>-7.2294864721648019E-2</v>
      </c>
      <c r="AD5251" s="38">
        <f t="shared" si="5138"/>
        <v>-6.1147432360824018E-2</v>
      </c>
      <c r="AE5251" s="47">
        <f t="shared" si="5063"/>
        <v>-0.05</v>
      </c>
      <c r="AL5251" s="38">
        <f t="shared" si="5064"/>
        <v>-0.63926939999999999</v>
      </c>
      <c r="AM5251" s="39">
        <f t="shared" ref="AM5251:AQ5251" si="5142">AL5251</f>
        <v>-0.63926939999999999</v>
      </c>
      <c r="AN5251" s="39">
        <f t="shared" si="5142"/>
        <v>-0.63926939999999999</v>
      </c>
      <c r="AO5251" s="39">
        <f t="shared" si="5142"/>
        <v>-0.63926939999999999</v>
      </c>
      <c r="AP5251" s="39">
        <f t="shared" si="5142"/>
        <v>-0.63926939999999999</v>
      </c>
      <c r="AQ5251" s="59">
        <f t="shared" si="5142"/>
        <v>-0.63926939999999999</v>
      </c>
      <c r="AR5251" s="39">
        <f t="shared" si="5066"/>
        <v>-0.10573716180412</v>
      </c>
      <c r="AS5251" s="39">
        <f t="shared" si="5067"/>
        <v>-9.4589729443296008E-2</v>
      </c>
      <c r="AT5251" s="39">
        <f t="shared" si="5068"/>
        <v>-8.3442297082472014E-2</v>
      </c>
      <c r="AU5251" s="39">
        <f t="shared" si="5069"/>
        <v>-7.2294864721648019E-2</v>
      </c>
      <c r="AV5251" s="39">
        <f t="shared" si="5070"/>
        <v>-6.1147432360824018E-2</v>
      </c>
      <c r="AW5251" s="39">
        <f t="shared" si="5071"/>
        <v>-0.05</v>
      </c>
      <c r="BA5251" s="38">
        <f t="shared" si="5072"/>
        <v>-0.63926939999999999</v>
      </c>
      <c r="BB5251" s="39">
        <f t="shared" ref="BB5251:BH5251" si="5143">BA5251</f>
        <v>-0.63926939999999999</v>
      </c>
      <c r="BC5251" s="39">
        <f t="shared" si="5143"/>
        <v>-0.63926939999999999</v>
      </c>
      <c r="BD5251" s="39">
        <f t="shared" si="5143"/>
        <v>-0.63926939999999999</v>
      </c>
      <c r="BE5251" s="39">
        <f t="shared" si="5143"/>
        <v>-0.63926939999999999</v>
      </c>
      <c r="BF5251" s="39">
        <f t="shared" si="5143"/>
        <v>-0.63926939999999999</v>
      </c>
      <c r="BG5251" s="39">
        <f t="shared" si="5143"/>
        <v>-0.63926939999999999</v>
      </c>
      <c r="BH5251" s="59">
        <f t="shared" si="5143"/>
        <v>-0.63926939999999999</v>
      </c>
      <c r="BI5251" s="45">
        <f t="shared" si="5074"/>
        <v>-0.10573716180412</v>
      </c>
      <c r="BJ5251" s="45">
        <f t="shared" si="5075"/>
        <v>-9.4589729443296008E-2</v>
      </c>
      <c r="BK5251" s="45">
        <f t="shared" si="5076"/>
        <v>-8.3442297082472014E-2</v>
      </c>
      <c r="BL5251" s="45">
        <f t="shared" si="5077"/>
        <v>-7.2294864721648019E-2</v>
      </c>
      <c r="BM5251" s="45">
        <f t="shared" si="5078"/>
        <v>-6.1147432360824018E-2</v>
      </c>
      <c r="BN5251" s="45">
        <f t="shared" si="5079"/>
        <v>-0.05</v>
      </c>
    </row>
    <row r="5252" spans="1:66" x14ac:dyDescent="0.2">
      <c r="A5252" s="9" t="str">
        <f t="shared" si="5045"/>
        <v>Bermuda</v>
      </c>
      <c r="H5252" s="56">
        <f t="shared" si="5046"/>
        <v>-0.90593619999999997</v>
      </c>
      <c r="I5252" s="56">
        <f t="shared" si="5047"/>
        <v>-0.90593619999999997</v>
      </c>
      <c r="J5252" s="56">
        <f t="shared" si="5048"/>
        <v>-0.90593619999999997</v>
      </c>
      <c r="K5252" s="56">
        <f t="shared" si="5049"/>
        <v>-0.16383557218053998</v>
      </c>
      <c r="L5252" s="56">
        <f t="shared" si="5050"/>
        <v>-0.141068457744432</v>
      </c>
      <c r="M5252" s="56">
        <f t="shared" si="5051"/>
        <v>-0.11830134330832401</v>
      </c>
      <c r="N5252" s="56">
        <f t="shared" si="5052"/>
        <v>-9.553422887221602E-2</v>
      </c>
      <c r="O5252" s="56">
        <f t="shared" si="5053"/>
        <v>-7.2767114436108032E-2</v>
      </c>
      <c r="P5252" s="56">
        <f t="shared" si="5054"/>
        <v>-0.05</v>
      </c>
      <c r="Q5252" s="56" t="str">
        <f t="shared" si="5055"/>
        <v>na</v>
      </c>
      <c r="R5252" s="56" t="str">
        <f t="shared" si="5056"/>
        <v>na</v>
      </c>
      <c r="S5252" s="56" t="str">
        <f t="shared" si="5057"/>
        <v>na</v>
      </c>
      <c r="T5252" s="56" t="str">
        <f t="shared" si="5058"/>
        <v>na</v>
      </c>
      <c r="U5252" s="56" t="str">
        <f t="shared" si="5059"/>
        <v>na</v>
      </c>
      <c r="W5252" s="38">
        <f t="shared" si="5060"/>
        <v>-0.90593619999999997</v>
      </c>
      <c r="X5252" s="45">
        <f t="shared" ref="X5252:Y5252" si="5144">W5252</f>
        <v>-0.90593619999999997</v>
      </c>
      <c r="Y5252" s="45">
        <f t="shared" si="5144"/>
        <v>-0.90593619999999997</v>
      </c>
      <c r="Z5252" s="62">
        <f t="shared" si="5061"/>
        <v>-0.16383557218053998</v>
      </c>
      <c r="AA5252" s="47">
        <f t="shared" si="5138"/>
        <v>-0.141068457744432</v>
      </c>
      <c r="AB5252" s="38">
        <f t="shared" si="5138"/>
        <v>-0.11830134330832401</v>
      </c>
      <c r="AC5252" s="38">
        <f t="shared" si="5138"/>
        <v>-9.553422887221602E-2</v>
      </c>
      <c r="AD5252" s="38">
        <f t="shared" si="5138"/>
        <v>-7.2767114436108032E-2</v>
      </c>
      <c r="AE5252" s="47">
        <f t="shared" si="5063"/>
        <v>-0.05</v>
      </c>
      <c r="AL5252" s="38">
        <f t="shared" si="5064"/>
        <v>-0.90593619999999997</v>
      </c>
      <c r="AM5252" s="39">
        <f t="shared" ref="AM5252:AQ5252" si="5145">AL5252</f>
        <v>-0.90593619999999997</v>
      </c>
      <c r="AN5252" s="39">
        <f t="shared" si="5145"/>
        <v>-0.90593619999999997</v>
      </c>
      <c r="AO5252" s="39">
        <f t="shared" si="5145"/>
        <v>-0.90593619999999997</v>
      </c>
      <c r="AP5252" s="39">
        <f t="shared" si="5145"/>
        <v>-0.90593619999999997</v>
      </c>
      <c r="AQ5252" s="59">
        <f t="shared" si="5145"/>
        <v>-0.90593619999999997</v>
      </c>
      <c r="AR5252" s="39">
        <f t="shared" si="5066"/>
        <v>-0.16383557218053998</v>
      </c>
      <c r="AS5252" s="39">
        <f t="shared" si="5067"/>
        <v>-0.141068457744432</v>
      </c>
      <c r="AT5252" s="39">
        <f t="shared" si="5068"/>
        <v>-0.11830134330832401</v>
      </c>
      <c r="AU5252" s="39">
        <f t="shared" si="5069"/>
        <v>-9.553422887221602E-2</v>
      </c>
      <c r="AV5252" s="39">
        <f t="shared" si="5070"/>
        <v>-7.2767114436108032E-2</v>
      </c>
      <c r="AW5252" s="39">
        <f t="shared" si="5071"/>
        <v>-0.05</v>
      </c>
      <c r="BA5252" s="38">
        <f t="shared" si="5072"/>
        <v>-0.90593619999999997</v>
      </c>
      <c r="BB5252" s="39">
        <f t="shared" ref="BB5252:BH5252" si="5146">BA5252</f>
        <v>-0.90593619999999997</v>
      </c>
      <c r="BC5252" s="39">
        <f t="shared" si="5146"/>
        <v>-0.90593619999999997</v>
      </c>
      <c r="BD5252" s="39">
        <f t="shared" si="5146"/>
        <v>-0.90593619999999997</v>
      </c>
      <c r="BE5252" s="39">
        <f t="shared" si="5146"/>
        <v>-0.90593619999999997</v>
      </c>
      <c r="BF5252" s="39">
        <f t="shared" si="5146"/>
        <v>-0.90593619999999997</v>
      </c>
      <c r="BG5252" s="39">
        <f t="shared" si="5146"/>
        <v>-0.90593619999999997</v>
      </c>
      <c r="BH5252" s="59">
        <f t="shared" si="5146"/>
        <v>-0.90593619999999997</v>
      </c>
      <c r="BI5252" s="45">
        <f t="shared" si="5074"/>
        <v>-0.16383557218053998</v>
      </c>
      <c r="BJ5252" s="45">
        <f t="shared" si="5075"/>
        <v>-0.141068457744432</v>
      </c>
      <c r="BK5252" s="45">
        <f t="shared" si="5076"/>
        <v>-0.11830134330832401</v>
      </c>
      <c r="BL5252" s="45">
        <f t="shared" si="5077"/>
        <v>-9.553422887221602E-2</v>
      </c>
      <c r="BM5252" s="45">
        <f t="shared" si="5078"/>
        <v>-7.2767114436108032E-2</v>
      </c>
      <c r="BN5252" s="45">
        <f t="shared" si="5079"/>
        <v>-0.05</v>
      </c>
    </row>
    <row r="5253" spans="1:66" x14ac:dyDescent="0.2">
      <c r="A5253" s="9" t="str">
        <f t="shared" si="5045"/>
        <v>Bhutan</v>
      </c>
      <c r="H5253" s="56">
        <f t="shared" si="5046"/>
        <v>-1.4246576</v>
      </c>
      <c r="I5253" s="56">
        <f t="shared" si="5047"/>
        <v>-1.4246576</v>
      </c>
      <c r="J5253" s="56">
        <f t="shared" si="5048"/>
        <v>-1.4246576</v>
      </c>
      <c r="K5253" s="56">
        <f t="shared" si="5049"/>
        <v>-0.24882670737471999</v>
      </c>
      <c r="L5253" s="56">
        <f t="shared" si="5050"/>
        <v>-0.20906136589977597</v>
      </c>
      <c r="M5253" s="56">
        <f t="shared" si="5051"/>
        <v>-0.16929602442483199</v>
      </c>
      <c r="N5253" s="56">
        <f t="shared" si="5052"/>
        <v>-0.12953068294988801</v>
      </c>
      <c r="O5253" s="56">
        <f t="shared" si="5053"/>
        <v>-8.9765341474944013E-2</v>
      </c>
      <c r="P5253" s="56">
        <f t="shared" si="5054"/>
        <v>-0.05</v>
      </c>
      <c r="Q5253" s="56" t="str">
        <f t="shared" si="5055"/>
        <v>na</v>
      </c>
      <c r="R5253" s="56" t="str">
        <f t="shared" si="5056"/>
        <v>na</v>
      </c>
      <c r="S5253" s="56" t="str">
        <f t="shared" si="5057"/>
        <v>na</v>
      </c>
      <c r="T5253" s="56" t="str">
        <f t="shared" si="5058"/>
        <v>na</v>
      </c>
      <c r="U5253" s="56" t="str">
        <f t="shared" si="5059"/>
        <v>na</v>
      </c>
      <c r="W5253" s="38">
        <f t="shared" si="5060"/>
        <v>-1.4246576</v>
      </c>
      <c r="X5253" s="45">
        <f t="shared" ref="X5253:Y5253" si="5147">W5253</f>
        <v>-1.4246576</v>
      </c>
      <c r="Y5253" s="45">
        <f t="shared" si="5147"/>
        <v>-1.4246576</v>
      </c>
      <c r="Z5253" s="62">
        <f t="shared" si="5061"/>
        <v>-0.24882670737471999</v>
      </c>
      <c r="AA5253" s="47">
        <f t="shared" si="5138"/>
        <v>-0.20906136589977597</v>
      </c>
      <c r="AB5253" s="38">
        <f t="shared" si="5138"/>
        <v>-0.16929602442483199</v>
      </c>
      <c r="AC5253" s="38">
        <f t="shared" si="5138"/>
        <v>-0.12953068294988801</v>
      </c>
      <c r="AD5253" s="38">
        <f t="shared" si="5138"/>
        <v>-8.9765341474944013E-2</v>
      </c>
      <c r="AE5253" s="47">
        <f t="shared" si="5063"/>
        <v>-0.05</v>
      </c>
      <c r="AL5253" s="38">
        <f t="shared" si="5064"/>
        <v>-1.4246576</v>
      </c>
      <c r="AM5253" s="39">
        <f t="shared" ref="AM5253:AQ5253" si="5148">AL5253</f>
        <v>-1.4246576</v>
      </c>
      <c r="AN5253" s="39">
        <f t="shared" si="5148"/>
        <v>-1.4246576</v>
      </c>
      <c r="AO5253" s="39">
        <f t="shared" si="5148"/>
        <v>-1.4246576</v>
      </c>
      <c r="AP5253" s="39">
        <f t="shared" si="5148"/>
        <v>-1.4246576</v>
      </c>
      <c r="AQ5253" s="59">
        <f t="shared" si="5148"/>
        <v>-1.4246576</v>
      </c>
      <c r="AR5253" s="39">
        <f t="shared" si="5066"/>
        <v>-0.24882670737471999</v>
      </c>
      <c r="AS5253" s="39">
        <f t="shared" si="5067"/>
        <v>-0.20906136589977597</v>
      </c>
      <c r="AT5253" s="39">
        <f t="shared" si="5068"/>
        <v>-0.16929602442483199</v>
      </c>
      <c r="AU5253" s="39">
        <f t="shared" si="5069"/>
        <v>-0.12953068294988801</v>
      </c>
      <c r="AV5253" s="39">
        <f t="shared" si="5070"/>
        <v>-8.9765341474944013E-2</v>
      </c>
      <c r="AW5253" s="39">
        <f t="shared" si="5071"/>
        <v>-0.05</v>
      </c>
      <c r="BA5253" s="38">
        <f t="shared" si="5072"/>
        <v>-1.4246576</v>
      </c>
      <c r="BB5253" s="39">
        <f t="shared" ref="BB5253:BH5253" si="5149">BA5253</f>
        <v>-1.4246576</v>
      </c>
      <c r="BC5253" s="39">
        <f t="shared" si="5149"/>
        <v>-1.4246576</v>
      </c>
      <c r="BD5253" s="39">
        <f t="shared" si="5149"/>
        <v>-1.4246576</v>
      </c>
      <c r="BE5253" s="39">
        <f t="shared" si="5149"/>
        <v>-1.4246576</v>
      </c>
      <c r="BF5253" s="39">
        <f t="shared" si="5149"/>
        <v>-1.4246576</v>
      </c>
      <c r="BG5253" s="39">
        <f t="shared" si="5149"/>
        <v>-1.4246576</v>
      </c>
      <c r="BH5253" s="59">
        <f t="shared" si="5149"/>
        <v>-1.4246576</v>
      </c>
      <c r="BI5253" s="45">
        <f t="shared" si="5074"/>
        <v>-0.24882670737471999</v>
      </c>
      <c r="BJ5253" s="45">
        <f t="shared" si="5075"/>
        <v>-0.20906136589977597</v>
      </c>
      <c r="BK5253" s="45">
        <f t="shared" si="5076"/>
        <v>-0.16929602442483199</v>
      </c>
      <c r="BL5253" s="45">
        <f t="shared" si="5077"/>
        <v>-0.12953068294988801</v>
      </c>
      <c r="BM5253" s="45">
        <f t="shared" si="5078"/>
        <v>-8.9765341474944013E-2</v>
      </c>
      <c r="BN5253" s="45">
        <f t="shared" si="5079"/>
        <v>-0.05</v>
      </c>
    </row>
    <row r="5254" spans="1:66" x14ac:dyDescent="0.2">
      <c r="A5254" s="9" t="str">
        <f t="shared" si="5045"/>
        <v>Bolivia (Plurinational State of)</v>
      </c>
      <c r="H5254" s="56">
        <f t="shared" si="5046"/>
        <v>-1.7315068</v>
      </c>
      <c r="I5254" s="56">
        <f t="shared" si="5047"/>
        <v>-1.7315068</v>
      </c>
      <c r="J5254" s="56">
        <f t="shared" si="5048"/>
        <v>-1.7315068</v>
      </c>
      <c r="K5254" s="56">
        <f t="shared" si="5049"/>
        <v>-0.81780913104586672</v>
      </c>
      <c r="L5254" s="56">
        <f t="shared" si="5050"/>
        <v>-0.66424730483669336</v>
      </c>
      <c r="M5254" s="56">
        <f t="shared" si="5051"/>
        <v>-0.51068547862752001</v>
      </c>
      <c r="N5254" s="56">
        <f t="shared" si="5052"/>
        <v>-0.35712365241834665</v>
      </c>
      <c r="O5254" s="56">
        <f t="shared" si="5053"/>
        <v>-0.20356182620917332</v>
      </c>
      <c r="P5254" s="56">
        <f t="shared" si="5054"/>
        <v>-0.05</v>
      </c>
      <c r="Q5254" s="56" t="str">
        <f t="shared" si="5055"/>
        <v>na</v>
      </c>
      <c r="R5254" s="56" t="str">
        <f t="shared" si="5056"/>
        <v>na</v>
      </c>
      <c r="S5254" s="56" t="str">
        <f t="shared" si="5057"/>
        <v>na</v>
      </c>
      <c r="T5254" s="56" t="str">
        <f t="shared" si="5058"/>
        <v>na</v>
      </c>
      <c r="U5254" s="56" t="str">
        <f t="shared" si="5059"/>
        <v>na</v>
      </c>
      <c r="W5254" s="38">
        <f t="shared" si="5060"/>
        <v>-1.7315068</v>
      </c>
      <c r="X5254" s="45">
        <f t="shared" ref="X5254:Y5254" si="5150">W5254</f>
        <v>-1.7315068</v>
      </c>
      <c r="Y5254" s="45">
        <f t="shared" si="5150"/>
        <v>-1.7315068</v>
      </c>
      <c r="Z5254" s="62">
        <f t="shared" si="5061"/>
        <v>-0.81780913104586672</v>
      </c>
      <c r="AA5254" s="47">
        <f t="shared" si="5138"/>
        <v>-0.66424730483669336</v>
      </c>
      <c r="AB5254" s="38">
        <f t="shared" si="5138"/>
        <v>-0.51068547862752001</v>
      </c>
      <c r="AC5254" s="38">
        <f t="shared" si="5138"/>
        <v>-0.35712365241834665</v>
      </c>
      <c r="AD5254" s="38">
        <f t="shared" si="5138"/>
        <v>-0.20356182620917332</v>
      </c>
      <c r="AE5254" s="47">
        <f t="shared" si="5063"/>
        <v>-0.05</v>
      </c>
      <c r="AL5254" s="38">
        <f t="shared" si="5064"/>
        <v>-1.7315068</v>
      </c>
      <c r="AM5254" s="39">
        <f t="shared" ref="AM5254:AQ5254" si="5151">AL5254</f>
        <v>-1.7315068</v>
      </c>
      <c r="AN5254" s="39">
        <f t="shared" si="5151"/>
        <v>-1.7315068</v>
      </c>
      <c r="AO5254" s="39">
        <f t="shared" si="5151"/>
        <v>-1.7315068</v>
      </c>
      <c r="AP5254" s="39">
        <f t="shared" si="5151"/>
        <v>-1.7315068</v>
      </c>
      <c r="AQ5254" s="59">
        <f t="shared" si="5151"/>
        <v>-1.7315068</v>
      </c>
      <c r="AR5254" s="39">
        <f t="shared" si="5066"/>
        <v>-0.81780913104586672</v>
      </c>
      <c r="AS5254" s="39">
        <f t="shared" si="5067"/>
        <v>-0.66424730483669336</v>
      </c>
      <c r="AT5254" s="39">
        <f t="shared" si="5068"/>
        <v>-0.51068547862752001</v>
      </c>
      <c r="AU5254" s="39">
        <f t="shared" si="5069"/>
        <v>-0.35712365241834665</v>
      </c>
      <c r="AV5254" s="39">
        <f t="shared" si="5070"/>
        <v>-0.20356182620917332</v>
      </c>
      <c r="AW5254" s="39">
        <f t="shared" si="5071"/>
        <v>-0.05</v>
      </c>
      <c r="BA5254" s="38">
        <f t="shared" si="5072"/>
        <v>-1.7315068</v>
      </c>
      <c r="BB5254" s="39">
        <f t="shared" ref="BB5254:BH5254" si="5152">BA5254</f>
        <v>-1.7315068</v>
      </c>
      <c r="BC5254" s="39">
        <f t="shared" si="5152"/>
        <v>-1.7315068</v>
      </c>
      <c r="BD5254" s="39">
        <f t="shared" si="5152"/>
        <v>-1.7315068</v>
      </c>
      <c r="BE5254" s="39">
        <f t="shared" si="5152"/>
        <v>-1.7315068</v>
      </c>
      <c r="BF5254" s="39">
        <f t="shared" si="5152"/>
        <v>-1.7315068</v>
      </c>
      <c r="BG5254" s="39">
        <f t="shared" si="5152"/>
        <v>-1.7315068</v>
      </c>
      <c r="BH5254" s="59">
        <f t="shared" si="5152"/>
        <v>-1.7315068</v>
      </c>
      <c r="BI5254" s="45">
        <f t="shared" si="5074"/>
        <v>-0.81780913104586672</v>
      </c>
      <c r="BJ5254" s="45">
        <f t="shared" si="5075"/>
        <v>-0.66424730483669336</v>
      </c>
      <c r="BK5254" s="45">
        <f t="shared" si="5076"/>
        <v>-0.51068547862752001</v>
      </c>
      <c r="BL5254" s="45">
        <f t="shared" si="5077"/>
        <v>-0.35712365241834665</v>
      </c>
      <c r="BM5254" s="45">
        <f t="shared" si="5078"/>
        <v>-0.20356182620917332</v>
      </c>
      <c r="BN5254" s="45">
        <f t="shared" si="5079"/>
        <v>-0.05</v>
      </c>
    </row>
    <row r="5255" spans="1:66" x14ac:dyDescent="0.2">
      <c r="A5255" s="9" t="str">
        <f t="shared" si="5045"/>
        <v>Bosnia and Herzegovina</v>
      </c>
      <c r="H5255" s="56">
        <f t="shared" si="5046"/>
        <v>-0.94520559999999998</v>
      </c>
      <c r="I5255" s="56">
        <f t="shared" si="5047"/>
        <v>-0.94520559999999998</v>
      </c>
      <c r="J5255" s="56">
        <f t="shared" si="5048"/>
        <v>-0.94520559999999998</v>
      </c>
      <c r="K5255" s="56">
        <f t="shared" si="5049"/>
        <v>-0.29441431015122665</v>
      </c>
      <c r="L5255" s="56">
        <f t="shared" si="5050"/>
        <v>-0.24553144812098132</v>
      </c>
      <c r="M5255" s="56">
        <f t="shared" si="5051"/>
        <v>-0.19664858609073599</v>
      </c>
      <c r="N5255" s="56">
        <f t="shared" si="5052"/>
        <v>-0.14776572406049066</v>
      </c>
      <c r="O5255" s="56">
        <f t="shared" si="5053"/>
        <v>-9.8882862030245322E-2</v>
      </c>
      <c r="P5255" s="56">
        <f t="shared" si="5054"/>
        <v>-0.05</v>
      </c>
      <c r="Q5255" s="56" t="str">
        <f t="shared" si="5055"/>
        <v>na</v>
      </c>
      <c r="R5255" s="56" t="str">
        <f t="shared" si="5056"/>
        <v>na</v>
      </c>
      <c r="S5255" s="56" t="str">
        <f t="shared" si="5057"/>
        <v>na</v>
      </c>
      <c r="T5255" s="56" t="str">
        <f t="shared" si="5058"/>
        <v>na</v>
      </c>
      <c r="U5255" s="56" t="str">
        <f t="shared" si="5059"/>
        <v>na</v>
      </c>
      <c r="W5255" s="38">
        <f t="shared" si="5060"/>
        <v>-0.94520559999999998</v>
      </c>
      <c r="X5255" s="45">
        <f t="shared" ref="X5255:Y5255" si="5153">W5255</f>
        <v>-0.94520559999999998</v>
      </c>
      <c r="Y5255" s="45">
        <f t="shared" si="5153"/>
        <v>-0.94520559999999998</v>
      </c>
      <c r="Z5255" s="62">
        <f t="shared" si="5061"/>
        <v>-0.29441431015122665</v>
      </c>
      <c r="AA5255" s="47">
        <f t="shared" si="5138"/>
        <v>-0.24553144812098132</v>
      </c>
      <c r="AB5255" s="38">
        <f t="shared" si="5138"/>
        <v>-0.19664858609073599</v>
      </c>
      <c r="AC5255" s="38">
        <f t="shared" si="5138"/>
        <v>-0.14776572406049066</v>
      </c>
      <c r="AD5255" s="38">
        <f t="shared" si="5138"/>
        <v>-9.8882862030245322E-2</v>
      </c>
      <c r="AE5255" s="47">
        <f t="shared" si="5063"/>
        <v>-0.05</v>
      </c>
      <c r="AL5255" s="38">
        <f t="shared" si="5064"/>
        <v>-0.94520559999999998</v>
      </c>
      <c r="AM5255" s="39">
        <f t="shared" ref="AM5255:AQ5255" si="5154">AL5255</f>
        <v>-0.94520559999999998</v>
      </c>
      <c r="AN5255" s="39">
        <f t="shared" si="5154"/>
        <v>-0.94520559999999998</v>
      </c>
      <c r="AO5255" s="39">
        <f t="shared" si="5154"/>
        <v>-0.94520559999999998</v>
      </c>
      <c r="AP5255" s="39">
        <f t="shared" si="5154"/>
        <v>-0.94520559999999998</v>
      </c>
      <c r="AQ5255" s="59">
        <f t="shared" si="5154"/>
        <v>-0.94520559999999998</v>
      </c>
      <c r="AR5255" s="39">
        <f t="shared" si="5066"/>
        <v>-0.29441431015122665</v>
      </c>
      <c r="AS5255" s="39">
        <f t="shared" si="5067"/>
        <v>-0.24553144812098132</v>
      </c>
      <c r="AT5255" s="39">
        <f t="shared" si="5068"/>
        <v>-0.19664858609073599</v>
      </c>
      <c r="AU5255" s="39">
        <f t="shared" si="5069"/>
        <v>-0.14776572406049066</v>
      </c>
      <c r="AV5255" s="39">
        <f t="shared" si="5070"/>
        <v>-9.8882862030245322E-2</v>
      </c>
      <c r="AW5255" s="39">
        <f t="shared" si="5071"/>
        <v>-0.05</v>
      </c>
      <c r="BA5255" s="38">
        <f t="shared" si="5072"/>
        <v>-0.94520559999999998</v>
      </c>
      <c r="BB5255" s="39">
        <f t="shared" ref="BB5255:BH5255" si="5155">BA5255</f>
        <v>-0.94520559999999998</v>
      </c>
      <c r="BC5255" s="39">
        <f t="shared" si="5155"/>
        <v>-0.94520559999999998</v>
      </c>
      <c r="BD5255" s="39">
        <f t="shared" si="5155"/>
        <v>-0.94520559999999998</v>
      </c>
      <c r="BE5255" s="39">
        <f t="shared" si="5155"/>
        <v>-0.94520559999999998</v>
      </c>
      <c r="BF5255" s="39">
        <f t="shared" si="5155"/>
        <v>-0.94520559999999998</v>
      </c>
      <c r="BG5255" s="39">
        <f t="shared" si="5155"/>
        <v>-0.94520559999999998</v>
      </c>
      <c r="BH5255" s="59">
        <f t="shared" si="5155"/>
        <v>-0.94520559999999998</v>
      </c>
      <c r="BI5255" s="45">
        <f t="shared" si="5074"/>
        <v>-0.29441431015122665</v>
      </c>
      <c r="BJ5255" s="45">
        <f t="shared" si="5075"/>
        <v>-0.24553144812098132</v>
      </c>
      <c r="BK5255" s="45">
        <f t="shared" si="5076"/>
        <v>-0.19664858609073599</v>
      </c>
      <c r="BL5255" s="45">
        <f t="shared" si="5077"/>
        <v>-0.14776572406049066</v>
      </c>
      <c r="BM5255" s="45">
        <f t="shared" si="5078"/>
        <v>-9.8882862030245322E-2</v>
      </c>
      <c r="BN5255" s="45">
        <f t="shared" si="5079"/>
        <v>-0.05</v>
      </c>
    </row>
    <row r="5256" spans="1:66" x14ac:dyDescent="0.2">
      <c r="A5256" s="9" t="str">
        <f t="shared" si="5045"/>
        <v>Botswana</v>
      </c>
      <c r="H5256" s="56">
        <f t="shared" si="5046"/>
        <v>-0.63960139999999999</v>
      </c>
      <c r="I5256" s="56">
        <f t="shared" si="5047"/>
        <v>-0.63960139999999999</v>
      </c>
      <c r="J5256" s="56">
        <f t="shared" si="5048"/>
        <v>-0.63960139999999999</v>
      </c>
      <c r="K5256" s="56">
        <f t="shared" si="5049"/>
        <v>-0.13861978805976</v>
      </c>
      <c r="L5256" s="56">
        <f t="shared" si="5050"/>
        <v>-0.12089583044780799</v>
      </c>
      <c r="M5256" s="56">
        <f t="shared" si="5051"/>
        <v>-0.10317187283585599</v>
      </c>
      <c r="N5256" s="56">
        <f t="shared" si="5052"/>
        <v>-8.5447915223903992E-2</v>
      </c>
      <c r="O5256" s="56">
        <f t="shared" si="5053"/>
        <v>-6.772395761195199E-2</v>
      </c>
      <c r="P5256" s="56">
        <f t="shared" si="5054"/>
        <v>-0.05</v>
      </c>
      <c r="Q5256" s="56" t="str">
        <f t="shared" si="5055"/>
        <v>na</v>
      </c>
      <c r="R5256" s="56" t="str">
        <f t="shared" si="5056"/>
        <v>na</v>
      </c>
      <c r="S5256" s="56" t="str">
        <f t="shared" si="5057"/>
        <v>na</v>
      </c>
      <c r="T5256" s="56" t="str">
        <f t="shared" si="5058"/>
        <v>na</v>
      </c>
      <c r="U5256" s="56" t="str">
        <f t="shared" si="5059"/>
        <v>na</v>
      </c>
      <c r="W5256" s="38">
        <f t="shared" si="5060"/>
        <v>-0.63960139999999999</v>
      </c>
      <c r="X5256" s="45">
        <f t="shared" ref="X5256:Y5256" si="5156">W5256</f>
        <v>-0.63960139999999999</v>
      </c>
      <c r="Y5256" s="45">
        <f t="shared" si="5156"/>
        <v>-0.63960139999999999</v>
      </c>
      <c r="Z5256" s="62">
        <f t="shared" si="5061"/>
        <v>-0.13861978805976</v>
      </c>
      <c r="AA5256" s="47">
        <f t="shared" si="5138"/>
        <v>-0.12089583044780799</v>
      </c>
      <c r="AB5256" s="38">
        <f t="shared" si="5138"/>
        <v>-0.10317187283585599</v>
      </c>
      <c r="AC5256" s="38">
        <f t="shared" si="5138"/>
        <v>-8.5447915223903992E-2</v>
      </c>
      <c r="AD5256" s="38">
        <f t="shared" si="5138"/>
        <v>-6.772395761195199E-2</v>
      </c>
      <c r="AE5256" s="47">
        <f t="shared" si="5063"/>
        <v>-0.05</v>
      </c>
      <c r="AL5256" s="38">
        <f t="shared" si="5064"/>
        <v>-0.63960139999999999</v>
      </c>
      <c r="AM5256" s="39">
        <f t="shared" ref="AM5256:AQ5256" si="5157">AL5256</f>
        <v>-0.63960139999999999</v>
      </c>
      <c r="AN5256" s="39">
        <f t="shared" si="5157"/>
        <v>-0.63960139999999999</v>
      </c>
      <c r="AO5256" s="39">
        <f t="shared" si="5157"/>
        <v>-0.63960139999999999</v>
      </c>
      <c r="AP5256" s="39">
        <f t="shared" si="5157"/>
        <v>-0.63960139999999999</v>
      </c>
      <c r="AQ5256" s="59">
        <f t="shared" si="5157"/>
        <v>-0.63960139999999999</v>
      </c>
      <c r="AR5256" s="39">
        <f t="shared" si="5066"/>
        <v>-0.13861978805976</v>
      </c>
      <c r="AS5256" s="39">
        <f t="shared" si="5067"/>
        <v>-0.12089583044780799</v>
      </c>
      <c r="AT5256" s="39">
        <f t="shared" si="5068"/>
        <v>-0.10317187283585599</v>
      </c>
      <c r="AU5256" s="39">
        <f t="shared" si="5069"/>
        <v>-8.5447915223903992E-2</v>
      </c>
      <c r="AV5256" s="39">
        <f t="shared" si="5070"/>
        <v>-6.772395761195199E-2</v>
      </c>
      <c r="AW5256" s="39">
        <f t="shared" si="5071"/>
        <v>-0.05</v>
      </c>
      <c r="BA5256" s="38">
        <f t="shared" si="5072"/>
        <v>-0.63960139999999999</v>
      </c>
      <c r="BB5256" s="39">
        <f t="shared" ref="BB5256:BH5256" si="5158">BA5256</f>
        <v>-0.63960139999999999</v>
      </c>
      <c r="BC5256" s="39">
        <f t="shared" si="5158"/>
        <v>-0.63960139999999999</v>
      </c>
      <c r="BD5256" s="39">
        <f t="shared" si="5158"/>
        <v>-0.63960139999999999</v>
      </c>
      <c r="BE5256" s="39">
        <f t="shared" si="5158"/>
        <v>-0.63960139999999999</v>
      </c>
      <c r="BF5256" s="39">
        <f t="shared" si="5158"/>
        <v>-0.63960139999999999</v>
      </c>
      <c r="BG5256" s="39">
        <f t="shared" si="5158"/>
        <v>-0.63960139999999999</v>
      </c>
      <c r="BH5256" s="59">
        <f t="shared" si="5158"/>
        <v>-0.63960139999999999</v>
      </c>
      <c r="BI5256" s="45">
        <f t="shared" si="5074"/>
        <v>-0.13861978805976</v>
      </c>
      <c r="BJ5256" s="45">
        <f t="shared" si="5075"/>
        <v>-0.12089583044780799</v>
      </c>
      <c r="BK5256" s="45">
        <f t="shared" si="5076"/>
        <v>-0.10317187283585599</v>
      </c>
      <c r="BL5256" s="45">
        <f t="shared" si="5077"/>
        <v>-8.5447915223903992E-2</v>
      </c>
      <c r="BM5256" s="45">
        <f t="shared" si="5078"/>
        <v>-6.772395761195199E-2</v>
      </c>
      <c r="BN5256" s="45">
        <f t="shared" si="5079"/>
        <v>-0.05</v>
      </c>
    </row>
    <row r="5257" spans="1:66" x14ac:dyDescent="0.2">
      <c r="A5257" s="9" t="str">
        <f t="shared" si="5045"/>
        <v>Brazil</v>
      </c>
      <c r="H5257" s="56">
        <f t="shared" si="5046"/>
        <v>-1.7424658</v>
      </c>
      <c r="I5257" s="56">
        <f t="shared" si="5047"/>
        <v>-1.7424658</v>
      </c>
      <c r="J5257" s="56">
        <f t="shared" si="5048"/>
        <v>-1.7424658</v>
      </c>
      <c r="K5257" s="56">
        <f t="shared" si="5049"/>
        <v>-1.7424658</v>
      </c>
      <c r="L5257" s="56">
        <f t="shared" si="5050"/>
        <v>-1.4039726400000001</v>
      </c>
      <c r="M5257" s="56">
        <f t="shared" si="5051"/>
        <v>-1.06547948</v>
      </c>
      <c r="N5257" s="56">
        <f t="shared" si="5052"/>
        <v>-0.72698632000000007</v>
      </c>
      <c r="O5257" s="56">
        <f t="shared" si="5053"/>
        <v>-0.38849316000000012</v>
      </c>
      <c r="P5257" s="56">
        <f t="shared" si="5054"/>
        <v>-0.05</v>
      </c>
      <c r="Q5257" s="56" t="str">
        <f t="shared" si="5055"/>
        <v>na</v>
      </c>
      <c r="R5257" s="56" t="str">
        <f t="shared" si="5056"/>
        <v>na</v>
      </c>
      <c r="S5257" s="56" t="str">
        <f t="shared" si="5057"/>
        <v>na</v>
      </c>
      <c r="T5257" s="56" t="str">
        <f t="shared" si="5058"/>
        <v>na</v>
      </c>
      <c r="U5257" s="56" t="str">
        <f t="shared" si="5059"/>
        <v>na</v>
      </c>
      <c r="W5257" s="38">
        <f t="shared" si="5060"/>
        <v>-1.7424658</v>
      </c>
      <c r="X5257" s="45">
        <f t="shared" ref="X5257:Y5257" si="5159">W5257</f>
        <v>-1.7424658</v>
      </c>
      <c r="Y5257" s="45">
        <f t="shared" si="5159"/>
        <v>-1.7424658</v>
      </c>
      <c r="Z5257" s="62">
        <f t="shared" si="5061"/>
        <v>-1.7424658</v>
      </c>
      <c r="AA5257" s="47">
        <f t="shared" si="5138"/>
        <v>-1.4039726400000001</v>
      </c>
      <c r="AB5257" s="38">
        <f t="shared" si="5138"/>
        <v>-1.06547948</v>
      </c>
      <c r="AC5257" s="38">
        <f t="shared" si="5138"/>
        <v>-0.72698632000000007</v>
      </c>
      <c r="AD5257" s="38">
        <f t="shared" si="5138"/>
        <v>-0.38849316000000012</v>
      </c>
      <c r="AE5257" s="47">
        <f t="shared" si="5063"/>
        <v>-0.05</v>
      </c>
      <c r="AL5257" s="38">
        <f t="shared" si="5064"/>
        <v>-1.7424658</v>
      </c>
      <c r="AM5257" s="39">
        <f t="shared" ref="AM5257:AQ5257" si="5160">AL5257</f>
        <v>-1.7424658</v>
      </c>
      <c r="AN5257" s="39">
        <f t="shared" si="5160"/>
        <v>-1.7424658</v>
      </c>
      <c r="AO5257" s="39">
        <f t="shared" si="5160"/>
        <v>-1.7424658</v>
      </c>
      <c r="AP5257" s="39">
        <f t="shared" si="5160"/>
        <v>-1.7424658</v>
      </c>
      <c r="AQ5257" s="59">
        <f t="shared" si="5160"/>
        <v>-1.7424658</v>
      </c>
      <c r="AR5257" s="39">
        <f t="shared" si="5066"/>
        <v>-1.7424658</v>
      </c>
      <c r="AS5257" s="39">
        <f t="shared" si="5067"/>
        <v>-1.4039726400000001</v>
      </c>
      <c r="AT5257" s="39">
        <f t="shared" si="5068"/>
        <v>-1.06547948</v>
      </c>
      <c r="AU5257" s="39">
        <f t="shared" si="5069"/>
        <v>-0.72698632000000007</v>
      </c>
      <c r="AV5257" s="39">
        <f t="shared" si="5070"/>
        <v>-0.38849316000000012</v>
      </c>
      <c r="AW5257" s="39">
        <f t="shared" si="5071"/>
        <v>-0.05</v>
      </c>
      <c r="BA5257" s="38">
        <f t="shared" si="5072"/>
        <v>-1.7424658</v>
      </c>
      <c r="BB5257" s="39">
        <f t="shared" ref="BB5257:BH5257" si="5161">BA5257</f>
        <v>-1.7424658</v>
      </c>
      <c r="BC5257" s="39">
        <f t="shared" si="5161"/>
        <v>-1.7424658</v>
      </c>
      <c r="BD5257" s="39">
        <f t="shared" si="5161"/>
        <v>-1.7424658</v>
      </c>
      <c r="BE5257" s="39">
        <f t="shared" si="5161"/>
        <v>-1.7424658</v>
      </c>
      <c r="BF5257" s="39">
        <f t="shared" si="5161"/>
        <v>-1.7424658</v>
      </c>
      <c r="BG5257" s="39">
        <f t="shared" si="5161"/>
        <v>-1.7424658</v>
      </c>
      <c r="BH5257" s="59">
        <f t="shared" si="5161"/>
        <v>-1.7424658</v>
      </c>
      <c r="BI5257" s="45">
        <f t="shared" si="5074"/>
        <v>-1.7424658</v>
      </c>
      <c r="BJ5257" s="45">
        <f t="shared" si="5075"/>
        <v>-1.4039726400000001</v>
      </c>
      <c r="BK5257" s="45">
        <f t="shared" si="5076"/>
        <v>-1.06547948</v>
      </c>
      <c r="BL5257" s="45">
        <f t="shared" si="5077"/>
        <v>-0.72698632000000007</v>
      </c>
      <c r="BM5257" s="45">
        <f t="shared" si="5078"/>
        <v>-0.38849316000000012</v>
      </c>
      <c r="BN5257" s="45">
        <f t="shared" si="5079"/>
        <v>-0.05</v>
      </c>
    </row>
    <row r="5258" spans="1:66" x14ac:dyDescent="0.2">
      <c r="A5258" s="9" t="str">
        <f t="shared" si="5045"/>
        <v>British Virgin Islands</v>
      </c>
      <c r="H5258" s="56">
        <f t="shared" si="5046"/>
        <v>-0.88109579999999998</v>
      </c>
      <c r="I5258" s="56">
        <f t="shared" si="5047"/>
        <v>-0.88109579999999998</v>
      </c>
      <c r="J5258" s="56">
        <f t="shared" si="5048"/>
        <v>-0.88109579999999998</v>
      </c>
      <c r="K5258" s="56">
        <f t="shared" si="5049"/>
        <v>-0.88109579999999998</v>
      </c>
      <c r="L5258" s="56">
        <f t="shared" si="5050"/>
        <v>-0.71487663999999995</v>
      </c>
      <c r="M5258" s="56">
        <f t="shared" si="5051"/>
        <v>-0.54865747999999992</v>
      </c>
      <c r="N5258" s="56">
        <f t="shared" si="5052"/>
        <v>-0.38243831999999994</v>
      </c>
      <c r="O5258" s="56">
        <f t="shared" si="5053"/>
        <v>-0.21621915999999997</v>
      </c>
      <c r="P5258" s="56">
        <f t="shared" si="5054"/>
        <v>-0.05</v>
      </c>
      <c r="Q5258" s="56" t="str">
        <f t="shared" si="5055"/>
        <v>na</v>
      </c>
      <c r="R5258" s="56" t="str">
        <f t="shared" si="5056"/>
        <v>na</v>
      </c>
      <c r="S5258" s="56" t="str">
        <f t="shared" si="5057"/>
        <v>na</v>
      </c>
      <c r="T5258" s="56" t="str">
        <f t="shared" si="5058"/>
        <v>na</v>
      </c>
      <c r="U5258" s="56" t="str">
        <f t="shared" si="5059"/>
        <v>na</v>
      </c>
      <c r="W5258" s="38">
        <f t="shared" si="5060"/>
        <v>-0.88109579999999998</v>
      </c>
      <c r="X5258" s="45">
        <f t="shared" ref="X5258:Y5258" si="5162">W5258</f>
        <v>-0.88109579999999998</v>
      </c>
      <c r="Y5258" s="45">
        <f t="shared" si="5162"/>
        <v>-0.88109579999999998</v>
      </c>
      <c r="Z5258" s="62">
        <f t="shared" si="5061"/>
        <v>-0.88109579999999998</v>
      </c>
      <c r="AA5258" s="47">
        <f t="shared" si="5138"/>
        <v>-0.71487663999999995</v>
      </c>
      <c r="AB5258" s="38">
        <f t="shared" si="5138"/>
        <v>-0.54865747999999992</v>
      </c>
      <c r="AC5258" s="38">
        <f t="shared" si="5138"/>
        <v>-0.38243831999999994</v>
      </c>
      <c r="AD5258" s="38">
        <f t="shared" si="5138"/>
        <v>-0.21621915999999997</v>
      </c>
      <c r="AE5258" s="47">
        <f t="shared" si="5063"/>
        <v>-0.05</v>
      </c>
      <c r="AL5258" s="38">
        <f t="shared" si="5064"/>
        <v>-0.88109579999999998</v>
      </c>
      <c r="AM5258" s="39">
        <f t="shared" ref="AM5258:AQ5258" si="5163">AL5258</f>
        <v>-0.88109579999999998</v>
      </c>
      <c r="AN5258" s="39">
        <f t="shared" si="5163"/>
        <v>-0.88109579999999998</v>
      </c>
      <c r="AO5258" s="39">
        <f t="shared" si="5163"/>
        <v>-0.88109579999999998</v>
      </c>
      <c r="AP5258" s="39">
        <f t="shared" si="5163"/>
        <v>-0.88109579999999998</v>
      </c>
      <c r="AQ5258" s="59">
        <f t="shared" si="5163"/>
        <v>-0.88109579999999998</v>
      </c>
      <c r="AR5258" s="39">
        <f t="shared" si="5066"/>
        <v>-0.88109579999999998</v>
      </c>
      <c r="AS5258" s="39">
        <f t="shared" si="5067"/>
        <v>-0.71487663999999995</v>
      </c>
      <c r="AT5258" s="39">
        <f t="shared" si="5068"/>
        <v>-0.54865747999999992</v>
      </c>
      <c r="AU5258" s="39">
        <f t="shared" si="5069"/>
        <v>-0.38243831999999994</v>
      </c>
      <c r="AV5258" s="39">
        <f t="shared" si="5070"/>
        <v>-0.21621915999999997</v>
      </c>
      <c r="AW5258" s="39">
        <f t="shared" si="5071"/>
        <v>-0.05</v>
      </c>
      <c r="BA5258" s="38">
        <f t="shared" si="5072"/>
        <v>-0.88109579999999998</v>
      </c>
      <c r="BB5258" s="39">
        <f t="shared" ref="BB5258:BH5258" si="5164">BA5258</f>
        <v>-0.88109579999999998</v>
      </c>
      <c r="BC5258" s="39">
        <f t="shared" si="5164"/>
        <v>-0.88109579999999998</v>
      </c>
      <c r="BD5258" s="39">
        <f t="shared" si="5164"/>
        <v>-0.88109579999999998</v>
      </c>
      <c r="BE5258" s="39">
        <f t="shared" si="5164"/>
        <v>-0.88109579999999998</v>
      </c>
      <c r="BF5258" s="39">
        <f t="shared" si="5164"/>
        <v>-0.88109579999999998</v>
      </c>
      <c r="BG5258" s="39">
        <f t="shared" si="5164"/>
        <v>-0.88109579999999998</v>
      </c>
      <c r="BH5258" s="59">
        <f t="shared" si="5164"/>
        <v>-0.88109579999999998</v>
      </c>
      <c r="BI5258" s="45">
        <f t="shared" si="5074"/>
        <v>-0.88109579999999998</v>
      </c>
      <c r="BJ5258" s="45">
        <f t="shared" si="5075"/>
        <v>-0.71487663999999995</v>
      </c>
      <c r="BK5258" s="45">
        <f t="shared" si="5076"/>
        <v>-0.54865747999999992</v>
      </c>
      <c r="BL5258" s="45">
        <f t="shared" si="5077"/>
        <v>-0.38243831999999994</v>
      </c>
      <c r="BM5258" s="45">
        <f t="shared" si="5078"/>
        <v>-0.21621915999999997</v>
      </c>
      <c r="BN5258" s="45">
        <f t="shared" si="5079"/>
        <v>-0.05</v>
      </c>
    </row>
    <row r="5259" spans="1:66" x14ac:dyDescent="0.2">
      <c r="A5259" s="9" t="str">
        <f t="shared" si="5045"/>
        <v>Brunei Darussalam</v>
      </c>
      <c r="H5259" s="56">
        <f t="shared" si="5046"/>
        <v>-0.59775840000000002</v>
      </c>
      <c r="I5259" s="56">
        <f t="shared" si="5047"/>
        <v>-0.59775840000000002</v>
      </c>
      <c r="J5259" s="56">
        <f t="shared" si="5048"/>
        <v>-0.59775840000000002</v>
      </c>
      <c r="K5259" s="56">
        <f t="shared" si="5049"/>
        <v>-0.37892861389440002</v>
      </c>
      <c r="L5259" s="56">
        <f t="shared" si="5050"/>
        <v>-0.31314289111552002</v>
      </c>
      <c r="M5259" s="56">
        <f t="shared" si="5051"/>
        <v>-0.24735716833664001</v>
      </c>
      <c r="N5259" s="56">
        <f t="shared" si="5052"/>
        <v>-0.18157144555776</v>
      </c>
      <c r="O5259" s="56">
        <f t="shared" si="5053"/>
        <v>-0.11578572277888</v>
      </c>
      <c r="P5259" s="56">
        <f t="shared" si="5054"/>
        <v>-0.05</v>
      </c>
      <c r="Q5259" s="56" t="str">
        <f t="shared" si="5055"/>
        <v>na</v>
      </c>
      <c r="R5259" s="56" t="str">
        <f t="shared" si="5056"/>
        <v>na</v>
      </c>
      <c r="S5259" s="56" t="str">
        <f t="shared" si="5057"/>
        <v>na</v>
      </c>
      <c r="T5259" s="56" t="str">
        <f t="shared" si="5058"/>
        <v>na</v>
      </c>
      <c r="U5259" s="56" t="str">
        <f t="shared" si="5059"/>
        <v>na</v>
      </c>
      <c r="W5259" s="38">
        <f t="shared" si="5060"/>
        <v>-0.59775840000000002</v>
      </c>
      <c r="X5259" s="45">
        <f t="shared" ref="X5259:Y5259" si="5165">W5259</f>
        <v>-0.59775840000000002</v>
      </c>
      <c r="Y5259" s="45">
        <f t="shared" si="5165"/>
        <v>-0.59775840000000002</v>
      </c>
      <c r="Z5259" s="62">
        <f t="shared" si="5061"/>
        <v>-0.37892861389440002</v>
      </c>
      <c r="AA5259" s="47">
        <f t="shared" si="5138"/>
        <v>-0.31314289111552002</v>
      </c>
      <c r="AB5259" s="38">
        <f t="shared" si="5138"/>
        <v>-0.24735716833664001</v>
      </c>
      <c r="AC5259" s="38">
        <f t="shared" si="5138"/>
        <v>-0.18157144555776</v>
      </c>
      <c r="AD5259" s="38">
        <f t="shared" si="5138"/>
        <v>-0.11578572277888</v>
      </c>
      <c r="AE5259" s="47">
        <f t="shared" si="5063"/>
        <v>-0.05</v>
      </c>
      <c r="AL5259" s="38">
        <f t="shared" si="5064"/>
        <v>-0.59775840000000002</v>
      </c>
      <c r="AM5259" s="39">
        <f t="shared" ref="AM5259:AQ5259" si="5166">AL5259</f>
        <v>-0.59775840000000002</v>
      </c>
      <c r="AN5259" s="39">
        <f t="shared" si="5166"/>
        <v>-0.59775840000000002</v>
      </c>
      <c r="AO5259" s="39">
        <f t="shared" si="5166"/>
        <v>-0.59775840000000002</v>
      </c>
      <c r="AP5259" s="39">
        <f t="shared" si="5166"/>
        <v>-0.59775840000000002</v>
      </c>
      <c r="AQ5259" s="59">
        <f t="shared" si="5166"/>
        <v>-0.59775840000000002</v>
      </c>
      <c r="AR5259" s="39">
        <f t="shared" si="5066"/>
        <v>-0.37892861389440002</v>
      </c>
      <c r="AS5259" s="39">
        <f t="shared" si="5067"/>
        <v>-0.31314289111552002</v>
      </c>
      <c r="AT5259" s="39">
        <f t="shared" si="5068"/>
        <v>-0.24735716833664001</v>
      </c>
      <c r="AU5259" s="39">
        <f t="shared" si="5069"/>
        <v>-0.18157144555776</v>
      </c>
      <c r="AV5259" s="39">
        <f t="shared" si="5070"/>
        <v>-0.11578572277888</v>
      </c>
      <c r="AW5259" s="39">
        <f t="shared" si="5071"/>
        <v>-0.05</v>
      </c>
      <c r="BA5259" s="38">
        <f t="shared" si="5072"/>
        <v>-0.59775840000000002</v>
      </c>
      <c r="BB5259" s="39">
        <f t="shared" ref="BB5259:BH5259" si="5167">BA5259</f>
        <v>-0.59775840000000002</v>
      </c>
      <c r="BC5259" s="39">
        <f t="shared" si="5167"/>
        <v>-0.59775840000000002</v>
      </c>
      <c r="BD5259" s="39">
        <f t="shared" si="5167"/>
        <v>-0.59775840000000002</v>
      </c>
      <c r="BE5259" s="39">
        <f t="shared" si="5167"/>
        <v>-0.59775840000000002</v>
      </c>
      <c r="BF5259" s="39">
        <f t="shared" si="5167"/>
        <v>-0.59775840000000002</v>
      </c>
      <c r="BG5259" s="39">
        <f t="shared" si="5167"/>
        <v>-0.59775840000000002</v>
      </c>
      <c r="BH5259" s="59">
        <f t="shared" si="5167"/>
        <v>-0.59775840000000002</v>
      </c>
      <c r="BI5259" s="45">
        <f t="shared" si="5074"/>
        <v>-0.37892861389440002</v>
      </c>
      <c r="BJ5259" s="45">
        <f t="shared" si="5075"/>
        <v>-0.31314289111552002</v>
      </c>
      <c r="BK5259" s="45">
        <f t="shared" si="5076"/>
        <v>-0.24735716833664001</v>
      </c>
      <c r="BL5259" s="45">
        <f t="shared" si="5077"/>
        <v>-0.18157144555776</v>
      </c>
      <c r="BM5259" s="45">
        <f t="shared" si="5078"/>
        <v>-0.11578572277888</v>
      </c>
      <c r="BN5259" s="45">
        <f t="shared" si="5079"/>
        <v>-0.05</v>
      </c>
    </row>
    <row r="5260" spans="1:66" x14ac:dyDescent="0.2">
      <c r="A5260" s="9" t="str">
        <f t="shared" si="5045"/>
        <v>Bulgaria</v>
      </c>
      <c r="H5260" s="56">
        <f t="shared" si="5046"/>
        <v>-0.70273980000000003</v>
      </c>
      <c r="I5260" s="56">
        <f t="shared" si="5047"/>
        <v>-0.70273980000000003</v>
      </c>
      <c r="J5260" s="56">
        <f t="shared" si="5048"/>
        <v>-0.70273980000000003</v>
      </c>
      <c r="K5260" s="56">
        <f t="shared" si="5049"/>
        <v>-0.70273980000000003</v>
      </c>
      <c r="L5260" s="56">
        <f t="shared" si="5050"/>
        <v>-0.57219184000000001</v>
      </c>
      <c r="M5260" s="56">
        <f t="shared" si="5051"/>
        <v>-0.44164387999999999</v>
      </c>
      <c r="N5260" s="56">
        <f t="shared" si="5052"/>
        <v>-0.31109591999999997</v>
      </c>
      <c r="O5260" s="56">
        <f t="shared" si="5053"/>
        <v>-0.18054795999999998</v>
      </c>
      <c r="P5260" s="56">
        <f t="shared" si="5054"/>
        <v>-0.05</v>
      </c>
      <c r="Q5260" s="56" t="str">
        <f t="shared" si="5055"/>
        <v>na</v>
      </c>
      <c r="R5260" s="56" t="str">
        <f t="shared" si="5056"/>
        <v>na</v>
      </c>
      <c r="S5260" s="56" t="str">
        <f t="shared" si="5057"/>
        <v>na</v>
      </c>
      <c r="T5260" s="56" t="str">
        <f t="shared" si="5058"/>
        <v>na</v>
      </c>
      <c r="U5260" s="56" t="str">
        <f t="shared" si="5059"/>
        <v>na</v>
      </c>
      <c r="W5260" s="38">
        <f t="shared" si="5060"/>
        <v>-0.70273980000000003</v>
      </c>
      <c r="X5260" s="45">
        <f t="shared" ref="X5260:Y5260" si="5168">W5260</f>
        <v>-0.70273980000000003</v>
      </c>
      <c r="Y5260" s="45">
        <f t="shared" si="5168"/>
        <v>-0.70273980000000003</v>
      </c>
      <c r="Z5260" s="62">
        <f t="shared" si="5061"/>
        <v>-0.70273980000000003</v>
      </c>
      <c r="AA5260" s="47">
        <f t="shared" si="5138"/>
        <v>-0.57219184000000001</v>
      </c>
      <c r="AB5260" s="38">
        <f t="shared" si="5138"/>
        <v>-0.44164387999999999</v>
      </c>
      <c r="AC5260" s="38">
        <f t="shared" si="5138"/>
        <v>-0.31109591999999997</v>
      </c>
      <c r="AD5260" s="38">
        <f t="shared" si="5138"/>
        <v>-0.18054795999999998</v>
      </c>
      <c r="AE5260" s="47">
        <f t="shared" si="5063"/>
        <v>-0.05</v>
      </c>
      <c r="AL5260" s="38">
        <f t="shared" si="5064"/>
        <v>-0.70273980000000003</v>
      </c>
      <c r="AM5260" s="39">
        <f t="shared" ref="AM5260:AQ5260" si="5169">AL5260</f>
        <v>-0.70273980000000003</v>
      </c>
      <c r="AN5260" s="39">
        <f t="shared" si="5169"/>
        <v>-0.70273980000000003</v>
      </c>
      <c r="AO5260" s="39">
        <f t="shared" si="5169"/>
        <v>-0.70273980000000003</v>
      </c>
      <c r="AP5260" s="39">
        <f t="shared" si="5169"/>
        <v>-0.70273980000000003</v>
      </c>
      <c r="AQ5260" s="59">
        <f t="shared" si="5169"/>
        <v>-0.70273980000000003</v>
      </c>
      <c r="AR5260" s="39">
        <f t="shared" si="5066"/>
        <v>-0.70273980000000003</v>
      </c>
      <c r="AS5260" s="39">
        <f t="shared" si="5067"/>
        <v>-0.57219184000000001</v>
      </c>
      <c r="AT5260" s="39">
        <f t="shared" si="5068"/>
        <v>-0.44164387999999999</v>
      </c>
      <c r="AU5260" s="39">
        <f t="shared" si="5069"/>
        <v>-0.31109591999999997</v>
      </c>
      <c r="AV5260" s="39">
        <f t="shared" si="5070"/>
        <v>-0.18054795999999998</v>
      </c>
      <c r="AW5260" s="39">
        <f t="shared" si="5071"/>
        <v>-0.05</v>
      </c>
      <c r="BA5260" s="38">
        <f t="shared" si="5072"/>
        <v>-0.70273980000000003</v>
      </c>
      <c r="BB5260" s="39">
        <f t="shared" ref="BB5260:BH5260" si="5170">BA5260</f>
        <v>-0.70273980000000003</v>
      </c>
      <c r="BC5260" s="39">
        <f t="shared" si="5170"/>
        <v>-0.70273980000000003</v>
      </c>
      <c r="BD5260" s="39">
        <f t="shared" si="5170"/>
        <v>-0.70273980000000003</v>
      </c>
      <c r="BE5260" s="39">
        <f t="shared" si="5170"/>
        <v>-0.70273980000000003</v>
      </c>
      <c r="BF5260" s="39">
        <f t="shared" si="5170"/>
        <v>-0.70273980000000003</v>
      </c>
      <c r="BG5260" s="39">
        <f t="shared" si="5170"/>
        <v>-0.70273980000000003</v>
      </c>
      <c r="BH5260" s="59">
        <f t="shared" si="5170"/>
        <v>-0.70273980000000003</v>
      </c>
      <c r="BI5260" s="45">
        <f t="shared" si="5074"/>
        <v>-0.70273980000000003</v>
      </c>
      <c r="BJ5260" s="45">
        <f t="shared" si="5075"/>
        <v>-0.57219184000000001</v>
      </c>
      <c r="BK5260" s="45">
        <f t="shared" si="5076"/>
        <v>-0.44164387999999999</v>
      </c>
      <c r="BL5260" s="45">
        <f t="shared" si="5077"/>
        <v>-0.31109591999999997</v>
      </c>
      <c r="BM5260" s="45">
        <f t="shared" si="5078"/>
        <v>-0.18054795999999998</v>
      </c>
      <c r="BN5260" s="45">
        <f t="shared" si="5079"/>
        <v>-0.05</v>
      </c>
    </row>
    <row r="5261" spans="1:66" x14ac:dyDescent="0.2">
      <c r="A5261" s="9" t="str">
        <f t="shared" si="5045"/>
        <v>Burkina Faso</v>
      </c>
      <c r="H5261" s="56">
        <f t="shared" si="5046"/>
        <v>-0.7109588</v>
      </c>
      <c r="I5261" s="56">
        <f t="shared" si="5047"/>
        <v>-0.7109588</v>
      </c>
      <c r="J5261" s="56">
        <f t="shared" si="5048"/>
        <v>-0.7109588</v>
      </c>
      <c r="K5261" s="56">
        <f t="shared" si="5049"/>
        <v>-4.0358097651786669E-2</v>
      </c>
      <c r="L5261" s="56">
        <f t="shared" si="5050"/>
        <v>-4.2286478121429334E-2</v>
      </c>
      <c r="M5261" s="56">
        <f t="shared" si="5051"/>
        <v>-4.4214858591072E-2</v>
      </c>
      <c r="N5261" s="56">
        <f t="shared" si="5052"/>
        <v>-4.6143239060714665E-2</v>
      </c>
      <c r="O5261" s="56">
        <f t="shared" si="5053"/>
        <v>-4.807161953035733E-2</v>
      </c>
      <c r="P5261" s="56">
        <f t="shared" si="5054"/>
        <v>-0.05</v>
      </c>
      <c r="Q5261" s="56" t="str">
        <f t="shared" si="5055"/>
        <v>na</v>
      </c>
      <c r="R5261" s="56" t="str">
        <f t="shared" si="5056"/>
        <v>na</v>
      </c>
      <c r="S5261" s="56" t="str">
        <f t="shared" si="5057"/>
        <v>na</v>
      </c>
      <c r="T5261" s="56" t="str">
        <f t="shared" si="5058"/>
        <v>na</v>
      </c>
      <c r="U5261" s="56" t="str">
        <f t="shared" si="5059"/>
        <v>na</v>
      </c>
      <c r="W5261" s="38">
        <f t="shared" si="5060"/>
        <v>-0.7109588</v>
      </c>
      <c r="X5261" s="45">
        <f t="shared" ref="X5261:Y5261" si="5171">W5261</f>
        <v>-0.7109588</v>
      </c>
      <c r="Y5261" s="45">
        <f t="shared" si="5171"/>
        <v>-0.7109588</v>
      </c>
      <c r="Z5261" s="62">
        <f t="shared" si="5061"/>
        <v>-4.0358097651786669E-2</v>
      </c>
      <c r="AA5261" s="47">
        <f t="shared" si="5138"/>
        <v>-4.2286478121429334E-2</v>
      </c>
      <c r="AB5261" s="38">
        <f t="shared" si="5138"/>
        <v>-4.4214858591072E-2</v>
      </c>
      <c r="AC5261" s="38">
        <f t="shared" si="5138"/>
        <v>-4.6143239060714665E-2</v>
      </c>
      <c r="AD5261" s="38">
        <f t="shared" si="5138"/>
        <v>-4.807161953035733E-2</v>
      </c>
      <c r="AE5261" s="47">
        <f t="shared" si="5063"/>
        <v>-0.05</v>
      </c>
      <c r="AL5261" s="38">
        <f t="shared" si="5064"/>
        <v>-0.7109588</v>
      </c>
      <c r="AM5261" s="39">
        <f t="shared" ref="AM5261:AQ5261" si="5172">AL5261</f>
        <v>-0.7109588</v>
      </c>
      <c r="AN5261" s="39">
        <f t="shared" si="5172"/>
        <v>-0.7109588</v>
      </c>
      <c r="AO5261" s="39">
        <f t="shared" si="5172"/>
        <v>-0.7109588</v>
      </c>
      <c r="AP5261" s="39">
        <f t="shared" si="5172"/>
        <v>-0.7109588</v>
      </c>
      <c r="AQ5261" s="59">
        <f t="shared" si="5172"/>
        <v>-0.7109588</v>
      </c>
      <c r="AR5261" s="39">
        <f t="shared" si="5066"/>
        <v>-4.0358097651786669E-2</v>
      </c>
      <c r="AS5261" s="39">
        <f t="shared" si="5067"/>
        <v>-4.2286478121429334E-2</v>
      </c>
      <c r="AT5261" s="39">
        <f t="shared" si="5068"/>
        <v>-4.4214858591072E-2</v>
      </c>
      <c r="AU5261" s="39">
        <f t="shared" si="5069"/>
        <v>-4.6143239060714665E-2</v>
      </c>
      <c r="AV5261" s="39">
        <f t="shared" si="5070"/>
        <v>-4.807161953035733E-2</v>
      </c>
      <c r="AW5261" s="39">
        <f t="shared" si="5071"/>
        <v>-0.05</v>
      </c>
      <c r="BA5261" s="38">
        <f t="shared" si="5072"/>
        <v>-0.7109588</v>
      </c>
      <c r="BB5261" s="39">
        <f t="shared" ref="BB5261:BH5261" si="5173">BA5261</f>
        <v>-0.7109588</v>
      </c>
      <c r="BC5261" s="39">
        <f t="shared" si="5173"/>
        <v>-0.7109588</v>
      </c>
      <c r="BD5261" s="39">
        <f t="shared" si="5173"/>
        <v>-0.7109588</v>
      </c>
      <c r="BE5261" s="39">
        <f t="shared" si="5173"/>
        <v>-0.7109588</v>
      </c>
      <c r="BF5261" s="39">
        <f t="shared" si="5173"/>
        <v>-0.7109588</v>
      </c>
      <c r="BG5261" s="39">
        <f t="shared" si="5173"/>
        <v>-0.7109588</v>
      </c>
      <c r="BH5261" s="59">
        <f t="shared" si="5173"/>
        <v>-0.7109588</v>
      </c>
      <c r="BI5261" s="45">
        <f t="shared" si="5074"/>
        <v>-4.0358097651786669E-2</v>
      </c>
      <c r="BJ5261" s="45">
        <f t="shared" si="5075"/>
        <v>-4.2286478121429334E-2</v>
      </c>
      <c r="BK5261" s="45">
        <f t="shared" si="5076"/>
        <v>-4.4214858591072E-2</v>
      </c>
      <c r="BL5261" s="45">
        <f t="shared" si="5077"/>
        <v>-4.6143239060714665E-2</v>
      </c>
      <c r="BM5261" s="45">
        <f t="shared" si="5078"/>
        <v>-4.807161953035733E-2</v>
      </c>
      <c r="BN5261" s="45">
        <f t="shared" si="5079"/>
        <v>-0.05</v>
      </c>
    </row>
    <row r="5262" spans="1:66" x14ac:dyDescent="0.2">
      <c r="A5262" s="9" t="str">
        <f t="shared" si="5045"/>
        <v>Burundi</v>
      </c>
      <c r="H5262" s="56">
        <f t="shared" si="5046"/>
        <v>-0.1446576</v>
      </c>
      <c r="I5262" s="56">
        <f t="shared" si="5047"/>
        <v>-0.1446576</v>
      </c>
      <c r="J5262" s="56">
        <f t="shared" si="5048"/>
        <v>-0.1446576</v>
      </c>
      <c r="K5262" s="56">
        <f t="shared" si="5049"/>
        <v>-1.6594319433279998E-2</v>
      </c>
      <c r="L5262" s="56">
        <f t="shared" si="5050"/>
        <v>-2.3275455546624E-2</v>
      </c>
      <c r="M5262" s="56">
        <f t="shared" si="5051"/>
        <v>-2.9956591659968002E-2</v>
      </c>
      <c r="N5262" s="56">
        <f t="shared" si="5052"/>
        <v>-3.6637727773312E-2</v>
      </c>
      <c r="O5262" s="56">
        <f t="shared" si="5053"/>
        <v>-4.3318863886655998E-2</v>
      </c>
      <c r="P5262" s="56">
        <f t="shared" si="5054"/>
        <v>-0.05</v>
      </c>
      <c r="Q5262" s="56" t="str">
        <f t="shared" si="5055"/>
        <v>na</v>
      </c>
      <c r="R5262" s="56" t="str">
        <f t="shared" si="5056"/>
        <v>na</v>
      </c>
      <c r="S5262" s="56" t="str">
        <f t="shared" si="5057"/>
        <v>na</v>
      </c>
      <c r="T5262" s="56" t="str">
        <f t="shared" si="5058"/>
        <v>na</v>
      </c>
      <c r="U5262" s="56" t="str">
        <f t="shared" si="5059"/>
        <v>na</v>
      </c>
      <c r="W5262" s="38">
        <f t="shared" si="5060"/>
        <v>-0.1446576</v>
      </c>
      <c r="X5262" s="45">
        <f t="shared" ref="X5262:Y5262" si="5174">W5262</f>
        <v>-0.1446576</v>
      </c>
      <c r="Y5262" s="45">
        <f t="shared" si="5174"/>
        <v>-0.1446576</v>
      </c>
      <c r="Z5262" s="62">
        <f t="shared" si="5061"/>
        <v>-1.6594319433279998E-2</v>
      </c>
      <c r="AA5262" s="47">
        <f t="shared" si="5138"/>
        <v>-2.3275455546624E-2</v>
      </c>
      <c r="AB5262" s="38">
        <f t="shared" si="5138"/>
        <v>-2.9956591659968002E-2</v>
      </c>
      <c r="AC5262" s="38">
        <f t="shared" si="5138"/>
        <v>-3.6637727773312E-2</v>
      </c>
      <c r="AD5262" s="38">
        <f t="shared" si="5138"/>
        <v>-4.3318863886655998E-2</v>
      </c>
      <c r="AE5262" s="47">
        <f t="shared" si="5063"/>
        <v>-0.05</v>
      </c>
      <c r="AL5262" s="38">
        <f t="shared" si="5064"/>
        <v>-0.1446576</v>
      </c>
      <c r="AM5262" s="39">
        <f t="shared" ref="AM5262:AQ5262" si="5175">AL5262</f>
        <v>-0.1446576</v>
      </c>
      <c r="AN5262" s="39">
        <f t="shared" si="5175"/>
        <v>-0.1446576</v>
      </c>
      <c r="AO5262" s="39">
        <f t="shared" si="5175"/>
        <v>-0.1446576</v>
      </c>
      <c r="AP5262" s="39">
        <f t="shared" si="5175"/>
        <v>-0.1446576</v>
      </c>
      <c r="AQ5262" s="59">
        <f t="shared" si="5175"/>
        <v>-0.1446576</v>
      </c>
      <c r="AR5262" s="39">
        <f t="shared" si="5066"/>
        <v>-1.6594319433279998E-2</v>
      </c>
      <c r="AS5262" s="39">
        <f t="shared" si="5067"/>
        <v>-2.3275455546624E-2</v>
      </c>
      <c r="AT5262" s="39">
        <f t="shared" si="5068"/>
        <v>-2.9956591659968002E-2</v>
      </c>
      <c r="AU5262" s="39">
        <f t="shared" si="5069"/>
        <v>-3.6637727773312E-2</v>
      </c>
      <c r="AV5262" s="39">
        <f t="shared" si="5070"/>
        <v>-4.3318863886655998E-2</v>
      </c>
      <c r="AW5262" s="39">
        <f t="shared" si="5071"/>
        <v>-0.05</v>
      </c>
      <c r="BA5262" s="38">
        <f t="shared" si="5072"/>
        <v>-0.1446576</v>
      </c>
      <c r="BB5262" s="39">
        <f t="shared" ref="BB5262:BH5262" si="5176">BA5262</f>
        <v>-0.1446576</v>
      </c>
      <c r="BC5262" s="39">
        <f t="shared" si="5176"/>
        <v>-0.1446576</v>
      </c>
      <c r="BD5262" s="39">
        <f t="shared" si="5176"/>
        <v>-0.1446576</v>
      </c>
      <c r="BE5262" s="39">
        <f t="shared" si="5176"/>
        <v>-0.1446576</v>
      </c>
      <c r="BF5262" s="39">
        <f t="shared" si="5176"/>
        <v>-0.1446576</v>
      </c>
      <c r="BG5262" s="39">
        <f t="shared" si="5176"/>
        <v>-0.1446576</v>
      </c>
      <c r="BH5262" s="59">
        <f t="shared" si="5176"/>
        <v>-0.1446576</v>
      </c>
      <c r="BI5262" s="45">
        <f t="shared" si="5074"/>
        <v>-1.6594319433279998E-2</v>
      </c>
      <c r="BJ5262" s="45">
        <f t="shared" si="5075"/>
        <v>-2.3275455546624E-2</v>
      </c>
      <c r="BK5262" s="45">
        <f t="shared" si="5076"/>
        <v>-2.9956591659968002E-2</v>
      </c>
      <c r="BL5262" s="45">
        <f t="shared" si="5077"/>
        <v>-3.6637727773312E-2</v>
      </c>
      <c r="BM5262" s="45">
        <f t="shared" si="5078"/>
        <v>-4.3318863886655998E-2</v>
      </c>
      <c r="BN5262" s="45">
        <f t="shared" si="5079"/>
        <v>-0.05</v>
      </c>
    </row>
    <row r="5263" spans="1:66" x14ac:dyDescent="0.2">
      <c r="A5263" s="9" t="str">
        <f t="shared" si="5045"/>
        <v>Cabo Verde</v>
      </c>
      <c r="H5263" s="56">
        <f t="shared" si="5046"/>
        <v>-1.1145206000000001</v>
      </c>
      <c r="I5263" s="56">
        <f t="shared" si="5047"/>
        <v>-1.1145206000000001</v>
      </c>
      <c r="J5263" s="56">
        <f t="shared" si="5048"/>
        <v>-1.1145206000000001</v>
      </c>
      <c r="K5263" s="56">
        <f t="shared" si="5049"/>
        <v>-0.73846686079219992</v>
      </c>
      <c r="L5263" s="56">
        <f t="shared" si="5050"/>
        <v>-0.6007734886337599</v>
      </c>
      <c r="M5263" s="56">
        <f t="shared" si="5051"/>
        <v>-0.46308011647531994</v>
      </c>
      <c r="N5263" s="56">
        <f t="shared" si="5052"/>
        <v>-0.32538674431687997</v>
      </c>
      <c r="O5263" s="56">
        <f t="shared" si="5053"/>
        <v>-0.18769337215844001</v>
      </c>
      <c r="P5263" s="56">
        <f t="shared" si="5054"/>
        <v>-0.05</v>
      </c>
      <c r="Q5263" s="56" t="str">
        <f t="shared" si="5055"/>
        <v>na</v>
      </c>
      <c r="R5263" s="56" t="str">
        <f t="shared" si="5056"/>
        <v>na</v>
      </c>
      <c r="S5263" s="56" t="str">
        <f t="shared" si="5057"/>
        <v>na</v>
      </c>
      <c r="T5263" s="56" t="str">
        <f t="shared" si="5058"/>
        <v>na</v>
      </c>
      <c r="U5263" s="56" t="str">
        <f t="shared" si="5059"/>
        <v>na</v>
      </c>
      <c r="W5263" s="38">
        <f t="shared" si="5060"/>
        <v>-1.1145206000000001</v>
      </c>
      <c r="X5263" s="45">
        <f t="shared" ref="X5263:Y5263" si="5177">W5263</f>
        <v>-1.1145206000000001</v>
      </c>
      <c r="Y5263" s="45">
        <f t="shared" si="5177"/>
        <v>-1.1145206000000001</v>
      </c>
      <c r="Z5263" s="62">
        <f t="shared" si="5061"/>
        <v>-0.73846686079219992</v>
      </c>
      <c r="AA5263" s="47">
        <f t="shared" si="5138"/>
        <v>-0.6007734886337599</v>
      </c>
      <c r="AB5263" s="38">
        <f t="shared" si="5138"/>
        <v>-0.46308011647531994</v>
      </c>
      <c r="AC5263" s="38">
        <f t="shared" si="5138"/>
        <v>-0.32538674431687997</v>
      </c>
      <c r="AD5263" s="38">
        <f t="shared" si="5138"/>
        <v>-0.18769337215844001</v>
      </c>
      <c r="AE5263" s="47">
        <f t="shared" si="5063"/>
        <v>-0.05</v>
      </c>
      <c r="AL5263" s="38">
        <f t="shared" si="5064"/>
        <v>-1.1145206000000001</v>
      </c>
      <c r="AM5263" s="39">
        <f t="shared" ref="AM5263:AQ5263" si="5178">AL5263</f>
        <v>-1.1145206000000001</v>
      </c>
      <c r="AN5263" s="39">
        <f t="shared" si="5178"/>
        <v>-1.1145206000000001</v>
      </c>
      <c r="AO5263" s="39">
        <f t="shared" si="5178"/>
        <v>-1.1145206000000001</v>
      </c>
      <c r="AP5263" s="39">
        <f t="shared" si="5178"/>
        <v>-1.1145206000000001</v>
      </c>
      <c r="AQ5263" s="59">
        <f t="shared" si="5178"/>
        <v>-1.1145206000000001</v>
      </c>
      <c r="AR5263" s="39">
        <f t="shared" si="5066"/>
        <v>-0.73846686079219992</v>
      </c>
      <c r="AS5263" s="39">
        <f t="shared" si="5067"/>
        <v>-0.6007734886337599</v>
      </c>
      <c r="AT5263" s="39">
        <f t="shared" si="5068"/>
        <v>-0.46308011647531994</v>
      </c>
      <c r="AU5263" s="39">
        <f t="shared" si="5069"/>
        <v>-0.32538674431687997</v>
      </c>
      <c r="AV5263" s="39">
        <f t="shared" si="5070"/>
        <v>-0.18769337215844001</v>
      </c>
      <c r="AW5263" s="39">
        <f t="shared" si="5071"/>
        <v>-0.05</v>
      </c>
      <c r="BA5263" s="38">
        <f t="shared" si="5072"/>
        <v>-1.1145206000000001</v>
      </c>
      <c r="BB5263" s="39">
        <f t="shared" ref="BB5263:BH5263" si="5179">BA5263</f>
        <v>-1.1145206000000001</v>
      </c>
      <c r="BC5263" s="39">
        <f t="shared" si="5179"/>
        <v>-1.1145206000000001</v>
      </c>
      <c r="BD5263" s="39">
        <f t="shared" si="5179"/>
        <v>-1.1145206000000001</v>
      </c>
      <c r="BE5263" s="39">
        <f t="shared" si="5179"/>
        <v>-1.1145206000000001</v>
      </c>
      <c r="BF5263" s="39">
        <f t="shared" si="5179"/>
        <v>-1.1145206000000001</v>
      </c>
      <c r="BG5263" s="39">
        <f t="shared" si="5179"/>
        <v>-1.1145206000000001</v>
      </c>
      <c r="BH5263" s="59">
        <f t="shared" si="5179"/>
        <v>-1.1145206000000001</v>
      </c>
      <c r="BI5263" s="45">
        <f t="shared" si="5074"/>
        <v>-0.73846686079219992</v>
      </c>
      <c r="BJ5263" s="45">
        <f t="shared" si="5075"/>
        <v>-0.6007734886337599</v>
      </c>
      <c r="BK5263" s="45">
        <f t="shared" si="5076"/>
        <v>-0.46308011647531994</v>
      </c>
      <c r="BL5263" s="45">
        <f t="shared" si="5077"/>
        <v>-0.32538674431687997</v>
      </c>
      <c r="BM5263" s="45">
        <f t="shared" si="5078"/>
        <v>-0.18769337215844001</v>
      </c>
      <c r="BN5263" s="45">
        <f t="shared" si="5079"/>
        <v>-0.05</v>
      </c>
    </row>
    <row r="5264" spans="1:66" x14ac:dyDescent="0.2">
      <c r="A5264" s="9" t="str">
        <f t="shared" si="5045"/>
        <v>Cambodia</v>
      </c>
      <c r="H5264" s="56">
        <f t="shared" si="5046"/>
        <v>-1.0812786000000001</v>
      </c>
      <c r="I5264" s="56">
        <f t="shared" si="5047"/>
        <v>-1.0812786000000001</v>
      </c>
      <c r="J5264" s="56">
        <f t="shared" si="5048"/>
        <v>-1.0812786000000001</v>
      </c>
      <c r="K5264" s="56">
        <f t="shared" si="5049"/>
        <v>-0.26793647592298003</v>
      </c>
      <c r="L5264" s="56">
        <f t="shared" si="5050"/>
        <v>-0.22434918073838403</v>
      </c>
      <c r="M5264" s="56">
        <f t="shared" si="5051"/>
        <v>-0.18076188555378803</v>
      </c>
      <c r="N5264" s="56">
        <f t="shared" si="5052"/>
        <v>-0.13717459036919202</v>
      </c>
      <c r="O5264" s="56">
        <f t="shared" si="5053"/>
        <v>-9.358729518459602E-2</v>
      </c>
      <c r="P5264" s="56">
        <f t="shared" si="5054"/>
        <v>-0.05</v>
      </c>
      <c r="Q5264" s="56" t="str">
        <f t="shared" si="5055"/>
        <v>na</v>
      </c>
      <c r="R5264" s="56" t="str">
        <f t="shared" si="5056"/>
        <v>na</v>
      </c>
      <c r="S5264" s="56" t="str">
        <f t="shared" si="5057"/>
        <v>na</v>
      </c>
      <c r="T5264" s="56" t="str">
        <f t="shared" si="5058"/>
        <v>na</v>
      </c>
      <c r="U5264" s="56" t="str">
        <f t="shared" si="5059"/>
        <v>na</v>
      </c>
      <c r="W5264" s="38">
        <f t="shared" si="5060"/>
        <v>-1.0812786000000001</v>
      </c>
      <c r="X5264" s="45">
        <f t="shared" ref="X5264:Y5264" si="5180">W5264</f>
        <v>-1.0812786000000001</v>
      </c>
      <c r="Y5264" s="45">
        <f t="shared" si="5180"/>
        <v>-1.0812786000000001</v>
      </c>
      <c r="Z5264" s="62">
        <f t="shared" si="5061"/>
        <v>-0.26793647592298003</v>
      </c>
      <c r="AA5264" s="47">
        <f t="shared" si="5138"/>
        <v>-0.22434918073838403</v>
      </c>
      <c r="AB5264" s="38">
        <f t="shared" si="5138"/>
        <v>-0.18076188555378803</v>
      </c>
      <c r="AC5264" s="38">
        <f t="shared" si="5138"/>
        <v>-0.13717459036919202</v>
      </c>
      <c r="AD5264" s="38">
        <f t="shared" si="5138"/>
        <v>-9.358729518459602E-2</v>
      </c>
      <c r="AE5264" s="47">
        <f t="shared" si="5063"/>
        <v>-0.05</v>
      </c>
      <c r="AL5264" s="38">
        <f t="shared" si="5064"/>
        <v>-1.0812786000000001</v>
      </c>
      <c r="AM5264" s="39">
        <f t="shared" ref="AM5264:AQ5264" si="5181">AL5264</f>
        <v>-1.0812786000000001</v>
      </c>
      <c r="AN5264" s="39">
        <f t="shared" si="5181"/>
        <v>-1.0812786000000001</v>
      </c>
      <c r="AO5264" s="39">
        <f t="shared" si="5181"/>
        <v>-1.0812786000000001</v>
      </c>
      <c r="AP5264" s="39">
        <f t="shared" si="5181"/>
        <v>-1.0812786000000001</v>
      </c>
      <c r="AQ5264" s="59">
        <f t="shared" si="5181"/>
        <v>-1.0812786000000001</v>
      </c>
      <c r="AR5264" s="39">
        <f t="shared" si="5066"/>
        <v>-0.26793647592298003</v>
      </c>
      <c r="AS5264" s="39">
        <f t="shared" si="5067"/>
        <v>-0.22434918073838403</v>
      </c>
      <c r="AT5264" s="39">
        <f t="shared" si="5068"/>
        <v>-0.18076188555378803</v>
      </c>
      <c r="AU5264" s="39">
        <f t="shared" si="5069"/>
        <v>-0.13717459036919202</v>
      </c>
      <c r="AV5264" s="39">
        <f t="shared" si="5070"/>
        <v>-9.358729518459602E-2</v>
      </c>
      <c r="AW5264" s="39">
        <f t="shared" si="5071"/>
        <v>-0.05</v>
      </c>
      <c r="BA5264" s="38">
        <f t="shared" si="5072"/>
        <v>-1.0812786000000001</v>
      </c>
      <c r="BB5264" s="39">
        <f t="shared" ref="BB5264:BH5264" si="5182">BA5264</f>
        <v>-1.0812786000000001</v>
      </c>
      <c r="BC5264" s="39">
        <f t="shared" si="5182"/>
        <v>-1.0812786000000001</v>
      </c>
      <c r="BD5264" s="39">
        <f t="shared" si="5182"/>
        <v>-1.0812786000000001</v>
      </c>
      <c r="BE5264" s="39">
        <f t="shared" si="5182"/>
        <v>-1.0812786000000001</v>
      </c>
      <c r="BF5264" s="39">
        <f t="shared" si="5182"/>
        <v>-1.0812786000000001</v>
      </c>
      <c r="BG5264" s="39">
        <f t="shared" si="5182"/>
        <v>-1.0812786000000001</v>
      </c>
      <c r="BH5264" s="59">
        <f t="shared" si="5182"/>
        <v>-1.0812786000000001</v>
      </c>
      <c r="BI5264" s="45">
        <f t="shared" si="5074"/>
        <v>-0.26793647592298003</v>
      </c>
      <c r="BJ5264" s="45">
        <f t="shared" si="5075"/>
        <v>-0.22434918073838403</v>
      </c>
      <c r="BK5264" s="45">
        <f t="shared" si="5076"/>
        <v>-0.18076188555378803</v>
      </c>
      <c r="BL5264" s="45">
        <f t="shared" si="5077"/>
        <v>-0.13717459036919202</v>
      </c>
      <c r="BM5264" s="45">
        <f t="shared" si="5078"/>
        <v>-9.358729518459602E-2</v>
      </c>
      <c r="BN5264" s="45">
        <f t="shared" si="5079"/>
        <v>-0.05</v>
      </c>
    </row>
    <row r="5265" spans="1:66" x14ac:dyDescent="0.2">
      <c r="A5265" s="9" t="str">
        <f t="shared" si="5045"/>
        <v>Cameroon</v>
      </c>
      <c r="H5265" s="56">
        <f t="shared" si="5046"/>
        <v>-0.74885840000000004</v>
      </c>
      <c r="I5265" s="56">
        <f t="shared" si="5047"/>
        <v>-0.74885840000000004</v>
      </c>
      <c r="J5265" s="56">
        <f t="shared" si="5048"/>
        <v>-0.74885840000000004</v>
      </c>
      <c r="K5265" s="56">
        <f t="shared" si="5049"/>
        <v>-0.18448990367354667</v>
      </c>
      <c r="L5265" s="56">
        <f t="shared" si="5050"/>
        <v>-0.15759192293883734</v>
      </c>
      <c r="M5265" s="56">
        <f t="shared" si="5051"/>
        <v>-0.130693942204128</v>
      </c>
      <c r="N5265" s="56">
        <f t="shared" si="5052"/>
        <v>-0.10379596146941866</v>
      </c>
      <c r="O5265" s="56">
        <f t="shared" si="5053"/>
        <v>-7.6897980734709326E-2</v>
      </c>
      <c r="P5265" s="56">
        <f t="shared" si="5054"/>
        <v>-0.05</v>
      </c>
      <c r="Q5265" s="56" t="str">
        <f t="shared" si="5055"/>
        <v>na</v>
      </c>
      <c r="R5265" s="56" t="str">
        <f t="shared" si="5056"/>
        <v>na</v>
      </c>
      <c r="S5265" s="56" t="str">
        <f t="shared" si="5057"/>
        <v>na</v>
      </c>
      <c r="T5265" s="56" t="str">
        <f t="shared" si="5058"/>
        <v>na</v>
      </c>
      <c r="U5265" s="56" t="str">
        <f t="shared" si="5059"/>
        <v>na</v>
      </c>
      <c r="W5265" s="38">
        <f t="shared" si="5060"/>
        <v>-0.74885840000000004</v>
      </c>
      <c r="X5265" s="45">
        <f t="shared" ref="X5265:Y5265" si="5183">W5265</f>
        <v>-0.74885840000000004</v>
      </c>
      <c r="Y5265" s="45">
        <f t="shared" si="5183"/>
        <v>-0.74885840000000004</v>
      </c>
      <c r="Z5265" s="62">
        <f t="shared" si="5061"/>
        <v>-0.18448990367354667</v>
      </c>
      <c r="AA5265" s="47">
        <f t="shared" si="5138"/>
        <v>-0.15759192293883734</v>
      </c>
      <c r="AB5265" s="38">
        <f t="shared" si="5138"/>
        <v>-0.130693942204128</v>
      </c>
      <c r="AC5265" s="38">
        <f t="shared" si="5138"/>
        <v>-0.10379596146941866</v>
      </c>
      <c r="AD5265" s="38">
        <f t="shared" si="5138"/>
        <v>-7.6897980734709326E-2</v>
      </c>
      <c r="AE5265" s="47">
        <f t="shared" si="5063"/>
        <v>-0.05</v>
      </c>
      <c r="AL5265" s="38">
        <f t="shared" si="5064"/>
        <v>-0.74885840000000004</v>
      </c>
      <c r="AM5265" s="39">
        <f t="shared" ref="AM5265:AQ5265" si="5184">AL5265</f>
        <v>-0.74885840000000004</v>
      </c>
      <c r="AN5265" s="39">
        <f t="shared" si="5184"/>
        <v>-0.74885840000000004</v>
      </c>
      <c r="AO5265" s="39">
        <f t="shared" si="5184"/>
        <v>-0.74885840000000004</v>
      </c>
      <c r="AP5265" s="39">
        <f t="shared" si="5184"/>
        <v>-0.74885840000000004</v>
      </c>
      <c r="AQ5265" s="59">
        <f t="shared" si="5184"/>
        <v>-0.74885840000000004</v>
      </c>
      <c r="AR5265" s="39">
        <f t="shared" si="5066"/>
        <v>-0.18448990367354667</v>
      </c>
      <c r="AS5265" s="39">
        <f t="shared" si="5067"/>
        <v>-0.15759192293883734</v>
      </c>
      <c r="AT5265" s="39">
        <f t="shared" si="5068"/>
        <v>-0.130693942204128</v>
      </c>
      <c r="AU5265" s="39">
        <f t="shared" si="5069"/>
        <v>-0.10379596146941866</v>
      </c>
      <c r="AV5265" s="39">
        <f t="shared" si="5070"/>
        <v>-7.6897980734709326E-2</v>
      </c>
      <c r="AW5265" s="39">
        <f t="shared" si="5071"/>
        <v>-0.05</v>
      </c>
      <c r="BA5265" s="38">
        <f t="shared" si="5072"/>
        <v>-0.74885840000000004</v>
      </c>
      <c r="BB5265" s="39">
        <f t="shared" ref="BB5265:BH5265" si="5185">BA5265</f>
        <v>-0.74885840000000004</v>
      </c>
      <c r="BC5265" s="39">
        <f t="shared" si="5185"/>
        <v>-0.74885840000000004</v>
      </c>
      <c r="BD5265" s="39">
        <f t="shared" si="5185"/>
        <v>-0.74885840000000004</v>
      </c>
      <c r="BE5265" s="39">
        <f t="shared" si="5185"/>
        <v>-0.74885840000000004</v>
      </c>
      <c r="BF5265" s="39">
        <f t="shared" si="5185"/>
        <v>-0.74885840000000004</v>
      </c>
      <c r="BG5265" s="39">
        <f t="shared" si="5185"/>
        <v>-0.74885840000000004</v>
      </c>
      <c r="BH5265" s="59">
        <f t="shared" si="5185"/>
        <v>-0.74885840000000004</v>
      </c>
      <c r="BI5265" s="45">
        <f t="shared" si="5074"/>
        <v>-0.18448990367354667</v>
      </c>
      <c r="BJ5265" s="45">
        <f t="shared" si="5075"/>
        <v>-0.15759192293883734</v>
      </c>
      <c r="BK5265" s="45">
        <f t="shared" si="5076"/>
        <v>-0.130693942204128</v>
      </c>
      <c r="BL5265" s="45">
        <f t="shared" si="5077"/>
        <v>-0.10379596146941866</v>
      </c>
      <c r="BM5265" s="45">
        <f t="shared" si="5078"/>
        <v>-7.6897980734709326E-2</v>
      </c>
      <c r="BN5265" s="45">
        <f t="shared" si="5079"/>
        <v>-0.05</v>
      </c>
    </row>
    <row r="5266" spans="1:66" x14ac:dyDescent="0.2">
      <c r="A5266" s="9" t="str">
        <f t="shared" si="5045"/>
        <v>Canada</v>
      </c>
      <c r="H5266" s="56">
        <f t="shared" si="5046"/>
        <v>-0.87945220000000002</v>
      </c>
      <c r="I5266" s="56">
        <f t="shared" si="5047"/>
        <v>-0.87945220000000002</v>
      </c>
      <c r="J5266" s="56">
        <f t="shared" si="5048"/>
        <v>-0.87945220000000002</v>
      </c>
      <c r="K5266" s="56">
        <f t="shared" si="5049"/>
        <v>-0.87945220000000002</v>
      </c>
      <c r="L5266" s="56">
        <f t="shared" si="5050"/>
        <v>-0.71356176000000004</v>
      </c>
      <c r="M5266" s="56">
        <f t="shared" si="5051"/>
        <v>-0.54767132000000007</v>
      </c>
      <c r="N5266" s="56">
        <f t="shared" si="5052"/>
        <v>-0.3817808800000001</v>
      </c>
      <c r="O5266" s="56">
        <f t="shared" si="5053"/>
        <v>-0.2158904400000001</v>
      </c>
      <c r="P5266" s="56">
        <f t="shared" si="5054"/>
        <v>-0.05</v>
      </c>
      <c r="Q5266" s="56" t="str">
        <f t="shared" si="5055"/>
        <v>na</v>
      </c>
      <c r="R5266" s="56" t="str">
        <f t="shared" si="5056"/>
        <v>na</v>
      </c>
      <c r="S5266" s="56" t="str">
        <f t="shared" si="5057"/>
        <v>na</v>
      </c>
      <c r="T5266" s="56" t="str">
        <f t="shared" si="5058"/>
        <v>na</v>
      </c>
      <c r="U5266" s="56" t="str">
        <f t="shared" si="5059"/>
        <v>na</v>
      </c>
      <c r="W5266" s="38">
        <f t="shared" si="5060"/>
        <v>-0.87945220000000002</v>
      </c>
      <c r="X5266" s="45">
        <f t="shared" ref="X5266:Y5266" si="5186">W5266</f>
        <v>-0.87945220000000002</v>
      </c>
      <c r="Y5266" s="45">
        <f t="shared" si="5186"/>
        <v>-0.87945220000000002</v>
      </c>
      <c r="Z5266" s="62">
        <f t="shared" si="5061"/>
        <v>-0.87945220000000002</v>
      </c>
      <c r="AA5266" s="47">
        <f t="shared" si="5138"/>
        <v>-0.71356176000000004</v>
      </c>
      <c r="AB5266" s="38">
        <f t="shared" si="5138"/>
        <v>-0.54767132000000007</v>
      </c>
      <c r="AC5266" s="38">
        <f t="shared" si="5138"/>
        <v>-0.3817808800000001</v>
      </c>
      <c r="AD5266" s="38">
        <f t="shared" si="5138"/>
        <v>-0.2158904400000001</v>
      </c>
      <c r="AE5266" s="47">
        <f t="shared" si="5063"/>
        <v>-0.05</v>
      </c>
      <c r="AL5266" s="38">
        <f t="shared" si="5064"/>
        <v>-0.87945220000000002</v>
      </c>
      <c r="AM5266" s="39">
        <f t="shared" ref="AM5266:AQ5266" si="5187">AL5266</f>
        <v>-0.87945220000000002</v>
      </c>
      <c r="AN5266" s="39">
        <f t="shared" si="5187"/>
        <v>-0.87945220000000002</v>
      </c>
      <c r="AO5266" s="39">
        <f t="shared" si="5187"/>
        <v>-0.87945220000000002</v>
      </c>
      <c r="AP5266" s="39">
        <f t="shared" si="5187"/>
        <v>-0.87945220000000002</v>
      </c>
      <c r="AQ5266" s="59">
        <f t="shared" si="5187"/>
        <v>-0.87945220000000002</v>
      </c>
      <c r="AR5266" s="39">
        <f t="shared" si="5066"/>
        <v>-0.87945220000000002</v>
      </c>
      <c r="AS5266" s="39">
        <f t="shared" si="5067"/>
        <v>-0.71356176000000004</v>
      </c>
      <c r="AT5266" s="39">
        <f t="shared" si="5068"/>
        <v>-0.54767132000000007</v>
      </c>
      <c r="AU5266" s="39">
        <f t="shared" si="5069"/>
        <v>-0.3817808800000001</v>
      </c>
      <c r="AV5266" s="39">
        <f t="shared" si="5070"/>
        <v>-0.2158904400000001</v>
      </c>
      <c r="AW5266" s="39">
        <f t="shared" si="5071"/>
        <v>-0.05</v>
      </c>
      <c r="BA5266" s="38">
        <f t="shared" si="5072"/>
        <v>-0.87945220000000002</v>
      </c>
      <c r="BB5266" s="39">
        <f t="shared" ref="BB5266:BH5266" si="5188">BA5266</f>
        <v>-0.87945220000000002</v>
      </c>
      <c r="BC5266" s="39">
        <f t="shared" si="5188"/>
        <v>-0.87945220000000002</v>
      </c>
      <c r="BD5266" s="39">
        <f t="shared" si="5188"/>
        <v>-0.87945220000000002</v>
      </c>
      <c r="BE5266" s="39">
        <f t="shared" si="5188"/>
        <v>-0.87945220000000002</v>
      </c>
      <c r="BF5266" s="39">
        <f t="shared" si="5188"/>
        <v>-0.87945220000000002</v>
      </c>
      <c r="BG5266" s="39">
        <f t="shared" si="5188"/>
        <v>-0.87945220000000002</v>
      </c>
      <c r="BH5266" s="59">
        <f t="shared" si="5188"/>
        <v>-0.87945220000000002</v>
      </c>
      <c r="BI5266" s="45">
        <f t="shared" si="5074"/>
        <v>-0.87945220000000002</v>
      </c>
      <c r="BJ5266" s="45">
        <f t="shared" si="5075"/>
        <v>-0.71356176000000004</v>
      </c>
      <c r="BK5266" s="45">
        <f t="shared" si="5076"/>
        <v>-0.54767132000000007</v>
      </c>
      <c r="BL5266" s="45">
        <f t="shared" si="5077"/>
        <v>-0.3817808800000001</v>
      </c>
      <c r="BM5266" s="45">
        <f t="shared" si="5078"/>
        <v>-0.2158904400000001</v>
      </c>
      <c r="BN5266" s="45">
        <f t="shared" si="5079"/>
        <v>-0.05</v>
      </c>
    </row>
    <row r="5267" spans="1:66" x14ac:dyDescent="0.2">
      <c r="A5267" s="9" t="str">
        <f t="shared" si="5045"/>
        <v>Cayman Islands</v>
      </c>
      <c r="H5267" s="56">
        <f t="shared" si="5046"/>
        <v>-1.1616438</v>
      </c>
      <c r="I5267" s="56">
        <f t="shared" si="5047"/>
        <v>-1.1616438</v>
      </c>
      <c r="J5267" s="56">
        <f t="shared" si="5048"/>
        <v>-1.1616438</v>
      </c>
      <c r="K5267" s="56">
        <f t="shared" si="5049"/>
        <v>-1.1616438</v>
      </c>
      <c r="L5267" s="56">
        <f t="shared" si="5050"/>
        <v>-0.93931503999999999</v>
      </c>
      <c r="M5267" s="56">
        <f t="shared" si="5051"/>
        <v>-0.71698627999999998</v>
      </c>
      <c r="N5267" s="56">
        <f t="shared" si="5052"/>
        <v>-0.49465751999999996</v>
      </c>
      <c r="O5267" s="56">
        <f t="shared" si="5053"/>
        <v>-0.27232875999999995</v>
      </c>
      <c r="P5267" s="56">
        <f t="shared" si="5054"/>
        <v>-0.05</v>
      </c>
      <c r="Q5267" s="56" t="str">
        <f t="shared" si="5055"/>
        <v>na</v>
      </c>
      <c r="R5267" s="56" t="str">
        <f t="shared" si="5056"/>
        <v>na</v>
      </c>
      <c r="S5267" s="56" t="str">
        <f t="shared" si="5057"/>
        <v>na</v>
      </c>
      <c r="T5267" s="56" t="str">
        <f t="shared" si="5058"/>
        <v>na</v>
      </c>
      <c r="U5267" s="56" t="str">
        <f t="shared" si="5059"/>
        <v>na</v>
      </c>
      <c r="W5267" s="38">
        <f t="shared" si="5060"/>
        <v>-1.1616438</v>
      </c>
      <c r="X5267" s="45">
        <f t="shared" ref="X5267:Y5267" si="5189">W5267</f>
        <v>-1.1616438</v>
      </c>
      <c r="Y5267" s="45">
        <f t="shared" si="5189"/>
        <v>-1.1616438</v>
      </c>
      <c r="Z5267" s="62">
        <f t="shared" si="5061"/>
        <v>-1.1616438</v>
      </c>
      <c r="AA5267" s="47">
        <f t="shared" si="5138"/>
        <v>-0.93931503999999999</v>
      </c>
      <c r="AB5267" s="38">
        <f t="shared" si="5138"/>
        <v>-0.71698627999999998</v>
      </c>
      <c r="AC5267" s="38">
        <f t="shared" si="5138"/>
        <v>-0.49465751999999996</v>
      </c>
      <c r="AD5267" s="38">
        <f t="shared" si="5138"/>
        <v>-0.27232875999999995</v>
      </c>
      <c r="AE5267" s="47">
        <f t="shared" si="5063"/>
        <v>-0.05</v>
      </c>
      <c r="AL5267" s="38">
        <f t="shared" si="5064"/>
        <v>-1.1616438</v>
      </c>
      <c r="AM5267" s="39">
        <f t="shared" ref="AM5267:AQ5267" si="5190">AL5267</f>
        <v>-1.1616438</v>
      </c>
      <c r="AN5267" s="39">
        <f t="shared" si="5190"/>
        <v>-1.1616438</v>
      </c>
      <c r="AO5267" s="39">
        <f t="shared" si="5190"/>
        <v>-1.1616438</v>
      </c>
      <c r="AP5267" s="39">
        <f t="shared" si="5190"/>
        <v>-1.1616438</v>
      </c>
      <c r="AQ5267" s="59">
        <f t="shared" si="5190"/>
        <v>-1.1616438</v>
      </c>
      <c r="AR5267" s="39">
        <f t="shared" si="5066"/>
        <v>-1.1616438</v>
      </c>
      <c r="AS5267" s="39">
        <f t="shared" si="5067"/>
        <v>-0.93931503999999999</v>
      </c>
      <c r="AT5267" s="39">
        <f t="shared" si="5068"/>
        <v>-0.71698627999999998</v>
      </c>
      <c r="AU5267" s="39">
        <f t="shared" si="5069"/>
        <v>-0.49465751999999996</v>
      </c>
      <c r="AV5267" s="39">
        <f t="shared" si="5070"/>
        <v>-0.27232875999999995</v>
      </c>
      <c r="AW5267" s="39">
        <f t="shared" si="5071"/>
        <v>-0.05</v>
      </c>
      <c r="BA5267" s="38">
        <f t="shared" si="5072"/>
        <v>-1.1616438</v>
      </c>
      <c r="BB5267" s="39">
        <f t="shared" ref="BB5267:BH5267" si="5191">BA5267</f>
        <v>-1.1616438</v>
      </c>
      <c r="BC5267" s="39">
        <f t="shared" si="5191"/>
        <v>-1.1616438</v>
      </c>
      <c r="BD5267" s="39">
        <f t="shared" si="5191"/>
        <v>-1.1616438</v>
      </c>
      <c r="BE5267" s="39">
        <f t="shared" si="5191"/>
        <v>-1.1616438</v>
      </c>
      <c r="BF5267" s="39">
        <f t="shared" si="5191"/>
        <v>-1.1616438</v>
      </c>
      <c r="BG5267" s="39">
        <f t="shared" si="5191"/>
        <v>-1.1616438</v>
      </c>
      <c r="BH5267" s="59">
        <f t="shared" si="5191"/>
        <v>-1.1616438</v>
      </c>
      <c r="BI5267" s="45">
        <f t="shared" si="5074"/>
        <v>-1.1616438</v>
      </c>
      <c r="BJ5267" s="45">
        <f t="shared" si="5075"/>
        <v>-0.93931503999999999</v>
      </c>
      <c r="BK5267" s="45">
        <f t="shared" si="5076"/>
        <v>-0.71698627999999998</v>
      </c>
      <c r="BL5267" s="45">
        <f t="shared" si="5077"/>
        <v>-0.49465751999999996</v>
      </c>
      <c r="BM5267" s="45">
        <f t="shared" si="5078"/>
        <v>-0.27232875999999995</v>
      </c>
      <c r="BN5267" s="45">
        <f t="shared" si="5079"/>
        <v>-0.05</v>
      </c>
    </row>
    <row r="5268" spans="1:66" x14ac:dyDescent="0.2">
      <c r="A5268" s="9" t="str">
        <f t="shared" si="5045"/>
        <v>Central African Republic</v>
      </c>
      <c r="H5268" s="56">
        <f t="shared" si="5046"/>
        <v>-0.89497720000000003</v>
      </c>
      <c r="I5268" s="56">
        <f t="shared" si="5047"/>
        <v>-0.89497720000000003</v>
      </c>
      <c r="J5268" s="56">
        <f t="shared" si="5048"/>
        <v>-0.89497720000000003</v>
      </c>
      <c r="K5268" s="56">
        <f t="shared" si="5049"/>
        <v>-2.5918211553693334E-2</v>
      </c>
      <c r="L5268" s="56">
        <f t="shared" si="5050"/>
        <v>-3.0734569242954667E-2</v>
      </c>
      <c r="M5268" s="56">
        <f t="shared" si="5051"/>
        <v>-3.5550926932216002E-2</v>
      </c>
      <c r="N5268" s="56">
        <f t="shared" si="5052"/>
        <v>-4.0367284621477338E-2</v>
      </c>
      <c r="O5268" s="56">
        <f t="shared" si="5053"/>
        <v>-4.5183642310738674E-2</v>
      </c>
      <c r="P5268" s="56">
        <f t="shared" si="5054"/>
        <v>-0.05</v>
      </c>
      <c r="Q5268" s="56" t="str">
        <f t="shared" si="5055"/>
        <v>na</v>
      </c>
      <c r="R5268" s="56" t="str">
        <f t="shared" si="5056"/>
        <v>na</v>
      </c>
      <c r="S5268" s="56" t="str">
        <f t="shared" si="5057"/>
        <v>na</v>
      </c>
      <c r="T5268" s="56" t="str">
        <f t="shared" si="5058"/>
        <v>na</v>
      </c>
      <c r="U5268" s="56" t="str">
        <f t="shared" si="5059"/>
        <v>na</v>
      </c>
      <c r="W5268" s="38">
        <f t="shared" si="5060"/>
        <v>-0.89497720000000003</v>
      </c>
      <c r="X5268" s="45">
        <f t="shared" ref="X5268:Y5268" si="5192">W5268</f>
        <v>-0.89497720000000003</v>
      </c>
      <c r="Y5268" s="45">
        <f t="shared" si="5192"/>
        <v>-0.89497720000000003</v>
      </c>
      <c r="Z5268" s="62">
        <f t="shared" si="5061"/>
        <v>-2.5918211553693334E-2</v>
      </c>
      <c r="AA5268" s="47">
        <f t="shared" si="5138"/>
        <v>-3.0734569242954667E-2</v>
      </c>
      <c r="AB5268" s="38">
        <f t="shared" si="5138"/>
        <v>-3.5550926932216002E-2</v>
      </c>
      <c r="AC5268" s="38">
        <f t="shared" si="5138"/>
        <v>-4.0367284621477338E-2</v>
      </c>
      <c r="AD5268" s="38">
        <f t="shared" si="5138"/>
        <v>-4.5183642310738674E-2</v>
      </c>
      <c r="AE5268" s="47">
        <f t="shared" si="5063"/>
        <v>-0.05</v>
      </c>
      <c r="AL5268" s="38">
        <f t="shared" si="5064"/>
        <v>-0.89497720000000003</v>
      </c>
      <c r="AM5268" s="39">
        <f t="shared" ref="AM5268:AQ5268" si="5193">AL5268</f>
        <v>-0.89497720000000003</v>
      </c>
      <c r="AN5268" s="39">
        <f t="shared" si="5193"/>
        <v>-0.89497720000000003</v>
      </c>
      <c r="AO5268" s="39">
        <f t="shared" si="5193"/>
        <v>-0.89497720000000003</v>
      </c>
      <c r="AP5268" s="39">
        <f t="shared" si="5193"/>
        <v>-0.89497720000000003</v>
      </c>
      <c r="AQ5268" s="59">
        <f t="shared" si="5193"/>
        <v>-0.89497720000000003</v>
      </c>
      <c r="AR5268" s="39">
        <f t="shared" si="5066"/>
        <v>-2.5918211553693334E-2</v>
      </c>
      <c r="AS5268" s="39">
        <f t="shared" si="5067"/>
        <v>-3.0734569242954667E-2</v>
      </c>
      <c r="AT5268" s="39">
        <f t="shared" si="5068"/>
        <v>-3.5550926932216002E-2</v>
      </c>
      <c r="AU5268" s="39">
        <f t="shared" si="5069"/>
        <v>-4.0367284621477338E-2</v>
      </c>
      <c r="AV5268" s="39">
        <f t="shared" si="5070"/>
        <v>-4.5183642310738674E-2</v>
      </c>
      <c r="AW5268" s="39">
        <f t="shared" si="5071"/>
        <v>-0.05</v>
      </c>
      <c r="BA5268" s="38">
        <f t="shared" si="5072"/>
        <v>-0.89497720000000003</v>
      </c>
      <c r="BB5268" s="39">
        <f t="shared" ref="BB5268:BH5268" si="5194">BA5268</f>
        <v>-0.89497720000000003</v>
      </c>
      <c r="BC5268" s="39">
        <f t="shared" si="5194"/>
        <v>-0.89497720000000003</v>
      </c>
      <c r="BD5268" s="39">
        <f t="shared" si="5194"/>
        <v>-0.89497720000000003</v>
      </c>
      <c r="BE5268" s="39">
        <f t="shared" si="5194"/>
        <v>-0.89497720000000003</v>
      </c>
      <c r="BF5268" s="39">
        <f t="shared" si="5194"/>
        <v>-0.89497720000000003</v>
      </c>
      <c r="BG5268" s="39">
        <f t="shared" si="5194"/>
        <v>-0.89497720000000003</v>
      </c>
      <c r="BH5268" s="59">
        <f t="shared" si="5194"/>
        <v>-0.89497720000000003</v>
      </c>
      <c r="BI5268" s="45">
        <f t="shared" si="5074"/>
        <v>-2.5918211553693334E-2</v>
      </c>
      <c r="BJ5268" s="45">
        <f t="shared" si="5075"/>
        <v>-3.0734569242954667E-2</v>
      </c>
      <c r="BK5268" s="45">
        <f t="shared" si="5076"/>
        <v>-3.5550926932216002E-2</v>
      </c>
      <c r="BL5268" s="45">
        <f t="shared" si="5077"/>
        <v>-4.0367284621477338E-2</v>
      </c>
      <c r="BM5268" s="45">
        <f t="shared" si="5078"/>
        <v>-4.5183642310738674E-2</v>
      </c>
      <c r="BN5268" s="45">
        <f t="shared" si="5079"/>
        <v>-0.05</v>
      </c>
    </row>
    <row r="5269" spans="1:66" x14ac:dyDescent="0.2">
      <c r="A5269" s="9" t="str">
        <f t="shared" si="5045"/>
        <v>Chad</v>
      </c>
      <c r="H5269" s="56">
        <f t="shared" si="5046"/>
        <v>-0.91232880000000005</v>
      </c>
      <c r="I5269" s="56">
        <f t="shared" si="5047"/>
        <v>-0.91232880000000005</v>
      </c>
      <c r="J5269" s="56">
        <f t="shared" si="5048"/>
        <v>-0.91232880000000005</v>
      </c>
      <c r="K5269" s="56">
        <f t="shared" si="5049"/>
        <v>-1.0562243394319999E-2</v>
      </c>
      <c r="L5269" s="56">
        <f t="shared" si="5050"/>
        <v>-1.8449794715455999E-2</v>
      </c>
      <c r="M5269" s="56">
        <f t="shared" si="5051"/>
        <v>-2.6337346036591998E-2</v>
      </c>
      <c r="N5269" s="56">
        <f t="shared" si="5052"/>
        <v>-3.4224897357727997E-2</v>
      </c>
      <c r="O5269" s="56">
        <f t="shared" si="5053"/>
        <v>-4.2112448678863997E-2</v>
      </c>
      <c r="P5269" s="56">
        <f t="shared" si="5054"/>
        <v>-0.05</v>
      </c>
      <c r="Q5269" s="56" t="str">
        <f t="shared" si="5055"/>
        <v>na</v>
      </c>
      <c r="R5269" s="56" t="str">
        <f t="shared" si="5056"/>
        <v>na</v>
      </c>
      <c r="S5269" s="56" t="str">
        <f t="shared" si="5057"/>
        <v>na</v>
      </c>
      <c r="T5269" s="56" t="str">
        <f t="shared" si="5058"/>
        <v>na</v>
      </c>
      <c r="U5269" s="56" t="str">
        <f t="shared" si="5059"/>
        <v>na</v>
      </c>
      <c r="W5269" s="38">
        <f t="shared" si="5060"/>
        <v>-0.91232880000000005</v>
      </c>
      <c r="X5269" s="45">
        <f t="shared" ref="X5269:Y5269" si="5195">W5269</f>
        <v>-0.91232880000000005</v>
      </c>
      <c r="Y5269" s="45">
        <f t="shared" si="5195"/>
        <v>-0.91232880000000005</v>
      </c>
      <c r="Z5269" s="62">
        <f t="shared" si="5061"/>
        <v>-1.0562243394319999E-2</v>
      </c>
      <c r="AA5269" s="47">
        <f t="shared" si="5138"/>
        <v>-1.8449794715455999E-2</v>
      </c>
      <c r="AB5269" s="38">
        <f t="shared" si="5138"/>
        <v>-2.6337346036591998E-2</v>
      </c>
      <c r="AC5269" s="38">
        <f t="shared" si="5138"/>
        <v>-3.4224897357727997E-2</v>
      </c>
      <c r="AD5269" s="38">
        <f t="shared" si="5138"/>
        <v>-4.2112448678863997E-2</v>
      </c>
      <c r="AE5269" s="47">
        <f t="shared" si="5063"/>
        <v>-0.05</v>
      </c>
      <c r="AL5269" s="38">
        <f t="shared" si="5064"/>
        <v>-0.91232880000000005</v>
      </c>
      <c r="AM5269" s="39">
        <f t="shared" ref="AM5269:AQ5269" si="5196">AL5269</f>
        <v>-0.91232880000000005</v>
      </c>
      <c r="AN5269" s="39">
        <f t="shared" si="5196"/>
        <v>-0.91232880000000005</v>
      </c>
      <c r="AO5269" s="39">
        <f t="shared" si="5196"/>
        <v>-0.91232880000000005</v>
      </c>
      <c r="AP5269" s="39">
        <f t="shared" si="5196"/>
        <v>-0.91232880000000005</v>
      </c>
      <c r="AQ5269" s="59">
        <f t="shared" si="5196"/>
        <v>-0.91232880000000005</v>
      </c>
      <c r="AR5269" s="39">
        <f t="shared" si="5066"/>
        <v>-1.0562243394319999E-2</v>
      </c>
      <c r="AS5269" s="39">
        <f t="shared" si="5067"/>
        <v>-1.8449794715455999E-2</v>
      </c>
      <c r="AT5269" s="39">
        <f t="shared" si="5068"/>
        <v>-2.6337346036591998E-2</v>
      </c>
      <c r="AU5269" s="39">
        <f t="shared" si="5069"/>
        <v>-3.4224897357727997E-2</v>
      </c>
      <c r="AV5269" s="39">
        <f t="shared" si="5070"/>
        <v>-4.2112448678863997E-2</v>
      </c>
      <c r="AW5269" s="39">
        <f t="shared" si="5071"/>
        <v>-0.05</v>
      </c>
      <c r="BA5269" s="38">
        <f t="shared" si="5072"/>
        <v>-0.91232880000000005</v>
      </c>
      <c r="BB5269" s="39">
        <f t="shared" ref="BB5269:BH5269" si="5197">BA5269</f>
        <v>-0.91232880000000005</v>
      </c>
      <c r="BC5269" s="39">
        <f t="shared" si="5197"/>
        <v>-0.91232880000000005</v>
      </c>
      <c r="BD5269" s="39">
        <f t="shared" si="5197"/>
        <v>-0.91232880000000005</v>
      </c>
      <c r="BE5269" s="39">
        <f t="shared" si="5197"/>
        <v>-0.91232880000000005</v>
      </c>
      <c r="BF5269" s="39">
        <f t="shared" si="5197"/>
        <v>-0.91232880000000005</v>
      </c>
      <c r="BG5269" s="39">
        <f t="shared" si="5197"/>
        <v>-0.91232880000000005</v>
      </c>
      <c r="BH5269" s="59">
        <f t="shared" si="5197"/>
        <v>-0.91232880000000005</v>
      </c>
      <c r="BI5269" s="45">
        <f t="shared" si="5074"/>
        <v>-1.0562243394319999E-2</v>
      </c>
      <c r="BJ5269" s="45">
        <f t="shared" si="5075"/>
        <v>-1.8449794715455999E-2</v>
      </c>
      <c r="BK5269" s="45">
        <f t="shared" si="5076"/>
        <v>-2.6337346036591998E-2</v>
      </c>
      <c r="BL5269" s="45">
        <f t="shared" si="5077"/>
        <v>-3.4224897357727997E-2</v>
      </c>
      <c r="BM5269" s="45">
        <f t="shared" si="5078"/>
        <v>-4.2112448678863997E-2</v>
      </c>
      <c r="BN5269" s="45">
        <f t="shared" si="5079"/>
        <v>-0.05</v>
      </c>
    </row>
    <row r="5270" spans="1:66" x14ac:dyDescent="0.2">
      <c r="A5270" s="9" t="str">
        <f t="shared" si="5045"/>
        <v>Chile</v>
      </c>
      <c r="H5270" s="56">
        <f t="shared" si="5046"/>
        <v>-1.2310502000000001</v>
      </c>
      <c r="I5270" s="56">
        <f t="shared" si="5047"/>
        <v>-1.2310502000000001</v>
      </c>
      <c r="J5270" s="56">
        <f t="shared" si="5048"/>
        <v>-1.2310502000000001</v>
      </c>
      <c r="K5270" s="56">
        <f t="shared" si="5049"/>
        <v>-1.2310502000000001</v>
      </c>
      <c r="L5270" s="56">
        <f t="shared" si="5050"/>
        <v>-0.99484016000000008</v>
      </c>
      <c r="M5270" s="56">
        <f t="shared" si="5051"/>
        <v>-0.75863012000000007</v>
      </c>
      <c r="N5270" s="56">
        <f t="shared" si="5052"/>
        <v>-0.52242008000000006</v>
      </c>
      <c r="O5270" s="56">
        <f t="shared" si="5053"/>
        <v>-0.28621004000000005</v>
      </c>
      <c r="P5270" s="56">
        <f t="shared" si="5054"/>
        <v>-0.05</v>
      </c>
      <c r="Q5270" s="56" t="str">
        <f t="shared" si="5055"/>
        <v>na</v>
      </c>
      <c r="R5270" s="56" t="str">
        <f t="shared" si="5056"/>
        <v>na</v>
      </c>
      <c r="S5270" s="56" t="str">
        <f t="shared" si="5057"/>
        <v>na</v>
      </c>
      <c r="T5270" s="56" t="str">
        <f t="shared" si="5058"/>
        <v>na</v>
      </c>
      <c r="U5270" s="56" t="str">
        <f t="shared" si="5059"/>
        <v>na</v>
      </c>
      <c r="W5270" s="38">
        <f t="shared" si="5060"/>
        <v>-1.2310502000000001</v>
      </c>
      <c r="X5270" s="45">
        <f t="shared" ref="X5270:Y5270" si="5198">W5270</f>
        <v>-1.2310502000000001</v>
      </c>
      <c r="Y5270" s="45">
        <f t="shared" si="5198"/>
        <v>-1.2310502000000001</v>
      </c>
      <c r="Z5270" s="62">
        <f t="shared" si="5061"/>
        <v>-1.2310502000000001</v>
      </c>
      <c r="AA5270" s="47">
        <f t="shared" ref="AA5270:AD5289" si="5199">Z5270-($Z5270-$AE5270)/5</f>
        <v>-0.99484016000000008</v>
      </c>
      <c r="AB5270" s="38">
        <f t="shared" si="5199"/>
        <v>-0.75863012000000007</v>
      </c>
      <c r="AC5270" s="38">
        <f t="shared" si="5199"/>
        <v>-0.52242008000000006</v>
      </c>
      <c r="AD5270" s="38">
        <f t="shared" si="5199"/>
        <v>-0.28621004000000005</v>
      </c>
      <c r="AE5270" s="47">
        <f t="shared" si="5063"/>
        <v>-0.05</v>
      </c>
      <c r="AL5270" s="38">
        <f t="shared" si="5064"/>
        <v>-1.2310502000000001</v>
      </c>
      <c r="AM5270" s="39">
        <f t="shared" ref="AM5270:AQ5270" si="5200">AL5270</f>
        <v>-1.2310502000000001</v>
      </c>
      <c r="AN5270" s="39">
        <f t="shared" si="5200"/>
        <v>-1.2310502000000001</v>
      </c>
      <c r="AO5270" s="39">
        <f t="shared" si="5200"/>
        <v>-1.2310502000000001</v>
      </c>
      <c r="AP5270" s="39">
        <f t="shared" si="5200"/>
        <v>-1.2310502000000001</v>
      </c>
      <c r="AQ5270" s="59">
        <f t="shared" si="5200"/>
        <v>-1.2310502000000001</v>
      </c>
      <c r="AR5270" s="39">
        <f t="shared" si="5066"/>
        <v>-1.2310502000000001</v>
      </c>
      <c r="AS5270" s="39">
        <f t="shared" si="5067"/>
        <v>-0.99484016000000008</v>
      </c>
      <c r="AT5270" s="39">
        <f t="shared" si="5068"/>
        <v>-0.75863012000000007</v>
      </c>
      <c r="AU5270" s="39">
        <f t="shared" si="5069"/>
        <v>-0.52242008000000006</v>
      </c>
      <c r="AV5270" s="39">
        <f t="shared" si="5070"/>
        <v>-0.28621004000000005</v>
      </c>
      <c r="AW5270" s="39">
        <f t="shared" si="5071"/>
        <v>-0.05</v>
      </c>
      <c r="BA5270" s="38">
        <f t="shared" si="5072"/>
        <v>-1.2310502000000001</v>
      </c>
      <c r="BB5270" s="39">
        <f t="shared" ref="BB5270:BH5270" si="5201">BA5270</f>
        <v>-1.2310502000000001</v>
      </c>
      <c r="BC5270" s="39">
        <f t="shared" si="5201"/>
        <v>-1.2310502000000001</v>
      </c>
      <c r="BD5270" s="39">
        <f t="shared" si="5201"/>
        <v>-1.2310502000000001</v>
      </c>
      <c r="BE5270" s="39">
        <f t="shared" si="5201"/>
        <v>-1.2310502000000001</v>
      </c>
      <c r="BF5270" s="39">
        <f t="shared" si="5201"/>
        <v>-1.2310502000000001</v>
      </c>
      <c r="BG5270" s="39">
        <f t="shared" si="5201"/>
        <v>-1.2310502000000001</v>
      </c>
      <c r="BH5270" s="59">
        <f t="shared" si="5201"/>
        <v>-1.2310502000000001</v>
      </c>
      <c r="BI5270" s="45">
        <f t="shared" si="5074"/>
        <v>-1.2310502000000001</v>
      </c>
      <c r="BJ5270" s="45">
        <f t="shared" si="5075"/>
        <v>-0.99484016000000008</v>
      </c>
      <c r="BK5270" s="45">
        <f t="shared" si="5076"/>
        <v>-0.75863012000000007</v>
      </c>
      <c r="BL5270" s="45">
        <f t="shared" si="5077"/>
        <v>-0.52242008000000006</v>
      </c>
      <c r="BM5270" s="45">
        <f t="shared" si="5078"/>
        <v>-0.28621004000000005</v>
      </c>
      <c r="BN5270" s="45">
        <f t="shared" si="5079"/>
        <v>-0.05</v>
      </c>
    </row>
    <row r="5271" spans="1:66" x14ac:dyDescent="0.2">
      <c r="A5271" s="9" t="str">
        <f t="shared" si="5045"/>
        <v>China</v>
      </c>
      <c r="H5271" s="56">
        <f t="shared" si="5046"/>
        <v>-1.0593608000000001</v>
      </c>
      <c r="I5271" s="56">
        <f t="shared" si="5047"/>
        <v>-1.0593608000000001</v>
      </c>
      <c r="J5271" s="56">
        <f t="shared" si="5048"/>
        <v>-1.0593608000000001</v>
      </c>
      <c r="K5271" s="56">
        <f t="shared" si="5049"/>
        <v>-0.92390951563093349</v>
      </c>
      <c r="L5271" s="56">
        <f t="shared" si="5050"/>
        <v>-0.7491276125047468</v>
      </c>
      <c r="M5271" s="56">
        <f t="shared" si="5051"/>
        <v>-0.57434570937856011</v>
      </c>
      <c r="N5271" s="56">
        <f t="shared" si="5052"/>
        <v>-0.39956380625237342</v>
      </c>
      <c r="O5271" s="56">
        <f t="shared" si="5053"/>
        <v>-0.22478190312618673</v>
      </c>
      <c r="P5271" s="56">
        <f t="shared" si="5054"/>
        <v>-0.05</v>
      </c>
      <c r="Q5271" s="56" t="str">
        <f t="shared" si="5055"/>
        <v>na</v>
      </c>
      <c r="R5271" s="56" t="str">
        <f t="shared" si="5056"/>
        <v>na</v>
      </c>
      <c r="S5271" s="56" t="str">
        <f t="shared" si="5057"/>
        <v>na</v>
      </c>
      <c r="T5271" s="56" t="str">
        <f t="shared" si="5058"/>
        <v>na</v>
      </c>
      <c r="U5271" s="56" t="str">
        <f t="shared" si="5059"/>
        <v>na</v>
      </c>
      <c r="W5271" s="38">
        <f t="shared" si="5060"/>
        <v>-1.0593608000000001</v>
      </c>
      <c r="X5271" s="45">
        <f t="shared" ref="X5271:Y5271" si="5202">W5271</f>
        <v>-1.0593608000000001</v>
      </c>
      <c r="Y5271" s="45">
        <f t="shared" si="5202"/>
        <v>-1.0593608000000001</v>
      </c>
      <c r="Z5271" s="62">
        <f t="shared" si="5061"/>
        <v>-0.92390951563093349</v>
      </c>
      <c r="AA5271" s="47">
        <f t="shared" si="5199"/>
        <v>-0.7491276125047468</v>
      </c>
      <c r="AB5271" s="38">
        <f t="shared" si="5199"/>
        <v>-0.57434570937856011</v>
      </c>
      <c r="AC5271" s="38">
        <f t="shared" si="5199"/>
        <v>-0.39956380625237342</v>
      </c>
      <c r="AD5271" s="38">
        <f t="shared" si="5199"/>
        <v>-0.22478190312618673</v>
      </c>
      <c r="AE5271" s="47">
        <f t="shared" si="5063"/>
        <v>-0.05</v>
      </c>
      <c r="AL5271" s="38">
        <f t="shared" si="5064"/>
        <v>-1.0593608000000001</v>
      </c>
      <c r="AM5271" s="39">
        <f t="shared" ref="AM5271:AQ5271" si="5203">AL5271</f>
        <v>-1.0593608000000001</v>
      </c>
      <c r="AN5271" s="39">
        <f t="shared" si="5203"/>
        <v>-1.0593608000000001</v>
      </c>
      <c r="AO5271" s="39">
        <f t="shared" si="5203"/>
        <v>-1.0593608000000001</v>
      </c>
      <c r="AP5271" s="39">
        <f t="shared" si="5203"/>
        <v>-1.0593608000000001</v>
      </c>
      <c r="AQ5271" s="59">
        <f t="shared" si="5203"/>
        <v>-1.0593608000000001</v>
      </c>
      <c r="AR5271" s="39">
        <f t="shared" si="5066"/>
        <v>-0.92390951563093349</v>
      </c>
      <c r="AS5271" s="39">
        <f t="shared" si="5067"/>
        <v>-0.7491276125047468</v>
      </c>
      <c r="AT5271" s="39">
        <f t="shared" si="5068"/>
        <v>-0.57434570937856011</v>
      </c>
      <c r="AU5271" s="39">
        <f t="shared" si="5069"/>
        <v>-0.39956380625237342</v>
      </c>
      <c r="AV5271" s="39">
        <f t="shared" si="5070"/>
        <v>-0.22478190312618673</v>
      </c>
      <c r="AW5271" s="39">
        <f t="shared" si="5071"/>
        <v>-0.05</v>
      </c>
      <c r="BA5271" s="38">
        <f t="shared" si="5072"/>
        <v>-1.0593608000000001</v>
      </c>
      <c r="BB5271" s="39">
        <f t="shared" ref="BB5271:BH5271" si="5204">BA5271</f>
        <v>-1.0593608000000001</v>
      </c>
      <c r="BC5271" s="39">
        <f t="shared" si="5204"/>
        <v>-1.0593608000000001</v>
      </c>
      <c r="BD5271" s="39">
        <f t="shared" si="5204"/>
        <v>-1.0593608000000001</v>
      </c>
      <c r="BE5271" s="39">
        <f t="shared" si="5204"/>
        <v>-1.0593608000000001</v>
      </c>
      <c r="BF5271" s="39">
        <f t="shared" si="5204"/>
        <v>-1.0593608000000001</v>
      </c>
      <c r="BG5271" s="39">
        <f t="shared" si="5204"/>
        <v>-1.0593608000000001</v>
      </c>
      <c r="BH5271" s="59">
        <f t="shared" si="5204"/>
        <v>-1.0593608000000001</v>
      </c>
      <c r="BI5271" s="45">
        <f t="shared" si="5074"/>
        <v>-0.92390951563093349</v>
      </c>
      <c r="BJ5271" s="45">
        <f t="shared" si="5075"/>
        <v>-0.7491276125047468</v>
      </c>
      <c r="BK5271" s="45">
        <f t="shared" si="5076"/>
        <v>-0.57434570937856011</v>
      </c>
      <c r="BL5271" s="45">
        <f t="shared" si="5077"/>
        <v>-0.39956380625237342</v>
      </c>
      <c r="BM5271" s="45">
        <f t="shared" si="5078"/>
        <v>-0.22478190312618673</v>
      </c>
      <c r="BN5271" s="45">
        <f t="shared" si="5079"/>
        <v>-0.05</v>
      </c>
    </row>
    <row r="5272" spans="1:66" x14ac:dyDescent="0.2">
      <c r="A5272" s="9" t="str">
        <f t="shared" si="5045"/>
        <v>China, Hong Kong Special Administrative Region</v>
      </c>
      <c r="H5272" s="56">
        <f t="shared" si="5046"/>
        <v>-0.7890412</v>
      </c>
      <c r="I5272" s="56">
        <f t="shared" si="5047"/>
        <v>-0.7890412</v>
      </c>
      <c r="J5272" s="56">
        <f t="shared" si="5048"/>
        <v>-0.7890412</v>
      </c>
      <c r="K5272" s="56">
        <f t="shared" si="5049"/>
        <v>-0.76697119160853333</v>
      </c>
      <c r="L5272" s="56">
        <f t="shared" si="5050"/>
        <v>-0.62357695328682672</v>
      </c>
      <c r="M5272" s="56">
        <f t="shared" si="5051"/>
        <v>-0.48018271496512005</v>
      </c>
      <c r="N5272" s="56">
        <f t="shared" si="5052"/>
        <v>-0.33678847664341338</v>
      </c>
      <c r="O5272" s="56">
        <f t="shared" si="5053"/>
        <v>-0.19339423832170671</v>
      </c>
      <c r="P5272" s="56">
        <f t="shared" si="5054"/>
        <v>-0.05</v>
      </c>
      <c r="Q5272" s="56" t="str">
        <f t="shared" si="5055"/>
        <v>na</v>
      </c>
      <c r="R5272" s="56" t="str">
        <f t="shared" si="5056"/>
        <v>na</v>
      </c>
      <c r="S5272" s="56" t="str">
        <f t="shared" si="5057"/>
        <v>na</v>
      </c>
      <c r="T5272" s="56" t="str">
        <f t="shared" si="5058"/>
        <v>na</v>
      </c>
      <c r="U5272" s="56" t="str">
        <f t="shared" si="5059"/>
        <v>na</v>
      </c>
      <c r="W5272" s="38">
        <f t="shared" si="5060"/>
        <v>-0.7890412</v>
      </c>
      <c r="X5272" s="45">
        <f t="shared" ref="X5272:Y5272" si="5205">W5272</f>
        <v>-0.7890412</v>
      </c>
      <c r="Y5272" s="45">
        <f t="shared" si="5205"/>
        <v>-0.7890412</v>
      </c>
      <c r="Z5272" s="62">
        <f t="shared" si="5061"/>
        <v>-0.76697119160853333</v>
      </c>
      <c r="AA5272" s="47">
        <f t="shared" si="5199"/>
        <v>-0.62357695328682672</v>
      </c>
      <c r="AB5272" s="38">
        <f t="shared" si="5199"/>
        <v>-0.48018271496512005</v>
      </c>
      <c r="AC5272" s="38">
        <f t="shared" si="5199"/>
        <v>-0.33678847664341338</v>
      </c>
      <c r="AD5272" s="38">
        <f t="shared" si="5199"/>
        <v>-0.19339423832170671</v>
      </c>
      <c r="AE5272" s="47">
        <f t="shared" si="5063"/>
        <v>-0.05</v>
      </c>
      <c r="AL5272" s="38">
        <f t="shared" si="5064"/>
        <v>-0.7890412</v>
      </c>
      <c r="AM5272" s="39">
        <f t="shared" ref="AM5272:AQ5272" si="5206">AL5272</f>
        <v>-0.7890412</v>
      </c>
      <c r="AN5272" s="39">
        <f t="shared" si="5206"/>
        <v>-0.7890412</v>
      </c>
      <c r="AO5272" s="39">
        <f t="shared" si="5206"/>
        <v>-0.7890412</v>
      </c>
      <c r="AP5272" s="39">
        <f t="shared" si="5206"/>
        <v>-0.7890412</v>
      </c>
      <c r="AQ5272" s="59">
        <f t="shared" si="5206"/>
        <v>-0.7890412</v>
      </c>
      <c r="AR5272" s="39">
        <f t="shared" si="5066"/>
        <v>-0.76697119160853333</v>
      </c>
      <c r="AS5272" s="39">
        <f t="shared" si="5067"/>
        <v>-0.62357695328682672</v>
      </c>
      <c r="AT5272" s="39">
        <f t="shared" si="5068"/>
        <v>-0.48018271496512005</v>
      </c>
      <c r="AU5272" s="39">
        <f t="shared" si="5069"/>
        <v>-0.33678847664341338</v>
      </c>
      <c r="AV5272" s="39">
        <f t="shared" si="5070"/>
        <v>-0.19339423832170671</v>
      </c>
      <c r="AW5272" s="39">
        <f t="shared" si="5071"/>
        <v>-0.05</v>
      </c>
      <c r="BA5272" s="38">
        <f t="shared" si="5072"/>
        <v>-0.7890412</v>
      </c>
      <c r="BB5272" s="39">
        <f t="shared" ref="BB5272:BH5272" si="5207">BA5272</f>
        <v>-0.7890412</v>
      </c>
      <c r="BC5272" s="39">
        <f t="shared" si="5207"/>
        <v>-0.7890412</v>
      </c>
      <c r="BD5272" s="39">
        <f t="shared" si="5207"/>
        <v>-0.7890412</v>
      </c>
      <c r="BE5272" s="39">
        <f t="shared" si="5207"/>
        <v>-0.7890412</v>
      </c>
      <c r="BF5272" s="39">
        <f t="shared" si="5207"/>
        <v>-0.7890412</v>
      </c>
      <c r="BG5272" s="39">
        <f t="shared" si="5207"/>
        <v>-0.7890412</v>
      </c>
      <c r="BH5272" s="59">
        <f t="shared" si="5207"/>
        <v>-0.7890412</v>
      </c>
      <c r="BI5272" s="45">
        <f t="shared" si="5074"/>
        <v>-0.76697119160853333</v>
      </c>
      <c r="BJ5272" s="45">
        <f t="shared" si="5075"/>
        <v>-0.62357695328682672</v>
      </c>
      <c r="BK5272" s="45">
        <f t="shared" si="5076"/>
        <v>-0.48018271496512005</v>
      </c>
      <c r="BL5272" s="45">
        <f t="shared" si="5077"/>
        <v>-0.33678847664341338</v>
      </c>
      <c r="BM5272" s="45">
        <f t="shared" si="5078"/>
        <v>-0.19339423832170671</v>
      </c>
      <c r="BN5272" s="45">
        <f t="shared" si="5079"/>
        <v>-0.05</v>
      </c>
    </row>
    <row r="5273" spans="1:66" x14ac:dyDescent="0.2">
      <c r="A5273" s="9" t="str">
        <f t="shared" si="5045"/>
        <v>China, Macao Special Administrative Region</v>
      </c>
      <c r="H5273" s="56">
        <f t="shared" si="5046"/>
        <v>-0.69638860000000002</v>
      </c>
      <c r="I5273" s="56">
        <f t="shared" si="5047"/>
        <v>-0.69638860000000002</v>
      </c>
      <c r="J5273" s="56">
        <f t="shared" si="5048"/>
        <v>-0.69638860000000002</v>
      </c>
      <c r="K5273" s="56">
        <f t="shared" si="5049"/>
        <v>-0.69638860000000002</v>
      </c>
      <c r="L5273" s="56">
        <f t="shared" si="5050"/>
        <v>-0.56711087999999998</v>
      </c>
      <c r="M5273" s="56">
        <f t="shared" si="5051"/>
        <v>-0.43783316</v>
      </c>
      <c r="N5273" s="56">
        <f t="shared" si="5052"/>
        <v>-0.30855544000000001</v>
      </c>
      <c r="O5273" s="56">
        <f t="shared" si="5053"/>
        <v>-0.17927772000000003</v>
      </c>
      <c r="P5273" s="56">
        <f t="shared" si="5054"/>
        <v>-0.05</v>
      </c>
      <c r="Q5273" s="56" t="str">
        <f t="shared" si="5055"/>
        <v>na</v>
      </c>
      <c r="R5273" s="56" t="str">
        <f t="shared" si="5056"/>
        <v>na</v>
      </c>
      <c r="S5273" s="56" t="str">
        <f t="shared" si="5057"/>
        <v>na</v>
      </c>
      <c r="T5273" s="56" t="str">
        <f t="shared" si="5058"/>
        <v>na</v>
      </c>
      <c r="U5273" s="56" t="str">
        <f t="shared" si="5059"/>
        <v>na</v>
      </c>
      <c r="W5273" s="38">
        <f t="shared" si="5060"/>
        <v>-0.69638860000000002</v>
      </c>
      <c r="X5273" s="45">
        <f t="shared" ref="X5273:Y5273" si="5208">W5273</f>
        <v>-0.69638860000000002</v>
      </c>
      <c r="Y5273" s="45">
        <f t="shared" si="5208"/>
        <v>-0.69638860000000002</v>
      </c>
      <c r="Z5273" s="62">
        <f t="shared" si="5061"/>
        <v>-0.69638860000000002</v>
      </c>
      <c r="AA5273" s="47">
        <f t="shared" si="5199"/>
        <v>-0.56711087999999998</v>
      </c>
      <c r="AB5273" s="38">
        <f t="shared" si="5199"/>
        <v>-0.43783316</v>
      </c>
      <c r="AC5273" s="38">
        <f t="shared" si="5199"/>
        <v>-0.30855544000000001</v>
      </c>
      <c r="AD5273" s="38">
        <f t="shared" si="5199"/>
        <v>-0.17927772000000003</v>
      </c>
      <c r="AE5273" s="47">
        <f t="shared" si="5063"/>
        <v>-0.05</v>
      </c>
      <c r="AL5273" s="38">
        <f t="shared" si="5064"/>
        <v>-0.69638860000000002</v>
      </c>
      <c r="AM5273" s="39">
        <f t="shared" ref="AM5273:AQ5273" si="5209">AL5273</f>
        <v>-0.69638860000000002</v>
      </c>
      <c r="AN5273" s="39">
        <f t="shared" si="5209"/>
        <v>-0.69638860000000002</v>
      </c>
      <c r="AO5273" s="39">
        <f t="shared" si="5209"/>
        <v>-0.69638860000000002</v>
      </c>
      <c r="AP5273" s="39">
        <f t="shared" si="5209"/>
        <v>-0.69638860000000002</v>
      </c>
      <c r="AQ5273" s="59">
        <f t="shared" si="5209"/>
        <v>-0.69638860000000002</v>
      </c>
      <c r="AR5273" s="39">
        <f t="shared" si="5066"/>
        <v>-0.69638860000000002</v>
      </c>
      <c r="AS5273" s="39">
        <f t="shared" si="5067"/>
        <v>-0.56711087999999998</v>
      </c>
      <c r="AT5273" s="39">
        <f t="shared" si="5068"/>
        <v>-0.43783316</v>
      </c>
      <c r="AU5273" s="39">
        <f t="shared" si="5069"/>
        <v>-0.30855544000000001</v>
      </c>
      <c r="AV5273" s="39">
        <f t="shared" si="5070"/>
        <v>-0.17927772000000003</v>
      </c>
      <c r="AW5273" s="39">
        <f t="shared" si="5071"/>
        <v>-0.05</v>
      </c>
      <c r="BA5273" s="38">
        <f t="shared" si="5072"/>
        <v>-0.69638860000000002</v>
      </c>
      <c r="BB5273" s="39">
        <f t="shared" ref="BB5273:BH5273" si="5210">BA5273</f>
        <v>-0.69638860000000002</v>
      </c>
      <c r="BC5273" s="39">
        <f t="shared" si="5210"/>
        <v>-0.69638860000000002</v>
      </c>
      <c r="BD5273" s="39">
        <f t="shared" si="5210"/>
        <v>-0.69638860000000002</v>
      </c>
      <c r="BE5273" s="39">
        <f t="shared" si="5210"/>
        <v>-0.69638860000000002</v>
      </c>
      <c r="BF5273" s="39">
        <f t="shared" si="5210"/>
        <v>-0.69638860000000002</v>
      </c>
      <c r="BG5273" s="39">
        <f t="shared" si="5210"/>
        <v>-0.69638860000000002</v>
      </c>
      <c r="BH5273" s="59">
        <f t="shared" si="5210"/>
        <v>-0.69638860000000002</v>
      </c>
      <c r="BI5273" s="45">
        <f t="shared" si="5074"/>
        <v>-0.69638860000000002</v>
      </c>
      <c r="BJ5273" s="45">
        <f t="shared" si="5075"/>
        <v>-0.56711087999999998</v>
      </c>
      <c r="BK5273" s="45">
        <f t="shared" si="5076"/>
        <v>-0.43783316</v>
      </c>
      <c r="BL5273" s="45">
        <f t="shared" si="5077"/>
        <v>-0.30855544000000001</v>
      </c>
      <c r="BM5273" s="45">
        <f t="shared" si="5078"/>
        <v>-0.17927772000000003</v>
      </c>
      <c r="BN5273" s="45">
        <f t="shared" si="5079"/>
        <v>-0.05</v>
      </c>
    </row>
    <row r="5274" spans="1:66" x14ac:dyDescent="0.2">
      <c r="A5274" s="9" t="str">
        <f t="shared" si="5045"/>
        <v>Chinese Taipei</v>
      </c>
      <c r="H5274" s="56">
        <f t="shared" si="5046"/>
        <v>-0.78894580000000003</v>
      </c>
      <c r="I5274" s="56">
        <f t="shared" si="5047"/>
        <v>-0.78894580000000003</v>
      </c>
      <c r="J5274" s="56">
        <f t="shared" si="5048"/>
        <v>-0.78894580000000003</v>
      </c>
      <c r="K5274" s="56">
        <f t="shared" si="5049"/>
        <v>-0.68197816159860003</v>
      </c>
      <c r="L5274" s="56">
        <f t="shared" si="5050"/>
        <v>-0.55558252927888008</v>
      </c>
      <c r="M5274" s="56">
        <f t="shared" si="5051"/>
        <v>-0.42918689695916007</v>
      </c>
      <c r="N5274" s="56">
        <f t="shared" si="5052"/>
        <v>-0.30279126463944006</v>
      </c>
      <c r="O5274" s="56">
        <f t="shared" si="5053"/>
        <v>-0.17639563231972005</v>
      </c>
      <c r="P5274" s="56">
        <f t="shared" si="5054"/>
        <v>-0.05</v>
      </c>
      <c r="Q5274" s="56" t="str">
        <f t="shared" si="5055"/>
        <v>na</v>
      </c>
      <c r="R5274" s="56" t="str">
        <f t="shared" si="5056"/>
        <v>na</v>
      </c>
      <c r="S5274" s="56" t="str">
        <f t="shared" si="5057"/>
        <v>na</v>
      </c>
      <c r="T5274" s="56" t="str">
        <f t="shared" si="5058"/>
        <v>na</v>
      </c>
      <c r="U5274" s="56" t="str">
        <f t="shared" si="5059"/>
        <v>na</v>
      </c>
      <c r="W5274" s="38">
        <f t="shared" si="5060"/>
        <v>-0.78894580000000003</v>
      </c>
      <c r="X5274" s="45">
        <f t="shared" ref="X5274:Y5274" si="5211">W5274</f>
        <v>-0.78894580000000003</v>
      </c>
      <c r="Y5274" s="45">
        <f t="shared" si="5211"/>
        <v>-0.78894580000000003</v>
      </c>
      <c r="Z5274" s="62">
        <f t="shared" si="5061"/>
        <v>-0.68197816159860003</v>
      </c>
      <c r="AA5274" s="47">
        <f t="shared" si="5199"/>
        <v>-0.55558252927888008</v>
      </c>
      <c r="AB5274" s="38">
        <f t="shared" si="5199"/>
        <v>-0.42918689695916007</v>
      </c>
      <c r="AC5274" s="38">
        <f t="shared" si="5199"/>
        <v>-0.30279126463944006</v>
      </c>
      <c r="AD5274" s="38">
        <f t="shared" si="5199"/>
        <v>-0.17639563231972005</v>
      </c>
      <c r="AE5274" s="47">
        <f t="shared" si="5063"/>
        <v>-0.05</v>
      </c>
      <c r="AL5274" s="38">
        <f t="shared" si="5064"/>
        <v>-0.78894580000000003</v>
      </c>
      <c r="AM5274" s="39">
        <f t="shared" ref="AM5274:AQ5274" si="5212">AL5274</f>
        <v>-0.78894580000000003</v>
      </c>
      <c r="AN5274" s="39">
        <f t="shared" si="5212"/>
        <v>-0.78894580000000003</v>
      </c>
      <c r="AO5274" s="39">
        <f t="shared" si="5212"/>
        <v>-0.78894580000000003</v>
      </c>
      <c r="AP5274" s="39">
        <f t="shared" si="5212"/>
        <v>-0.78894580000000003</v>
      </c>
      <c r="AQ5274" s="59">
        <f t="shared" si="5212"/>
        <v>-0.78894580000000003</v>
      </c>
      <c r="AR5274" s="39">
        <f t="shared" si="5066"/>
        <v>-0.68197816159860003</v>
      </c>
      <c r="AS5274" s="39">
        <f t="shared" si="5067"/>
        <v>-0.55558252927888008</v>
      </c>
      <c r="AT5274" s="39">
        <f t="shared" si="5068"/>
        <v>-0.42918689695916007</v>
      </c>
      <c r="AU5274" s="39">
        <f t="shared" si="5069"/>
        <v>-0.30279126463944006</v>
      </c>
      <c r="AV5274" s="39">
        <f t="shared" si="5070"/>
        <v>-0.17639563231972005</v>
      </c>
      <c r="AW5274" s="39">
        <f t="shared" si="5071"/>
        <v>-0.05</v>
      </c>
      <c r="BA5274" s="38">
        <f t="shared" si="5072"/>
        <v>-0.78894580000000003</v>
      </c>
      <c r="BB5274" s="39">
        <f t="shared" ref="BB5274:BH5274" si="5213">BA5274</f>
        <v>-0.78894580000000003</v>
      </c>
      <c r="BC5274" s="39">
        <f t="shared" si="5213"/>
        <v>-0.78894580000000003</v>
      </c>
      <c r="BD5274" s="39">
        <f t="shared" si="5213"/>
        <v>-0.78894580000000003</v>
      </c>
      <c r="BE5274" s="39">
        <f t="shared" si="5213"/>
        <v>-0.78894580000000003</v>
      </c>
      <c r="BF5274" s="39">
        <f t="shared" si="5213"/>
        <v>-0.78894580000000003</v>
      </c>
      <c r="BG5274" s="39">
        <f t="shared" si="5213"/>
        <v>-0.78894580000000003</v>
      </c>
      <c r="BH5274" s="59">
        <f t="shared" si="5213"/>
        <v>-0.78894580000000003</v>
      </c>
      <c r="BI5274" s="45">
        <f t="shared" si="5074"/>
        <v>-0.68197816159860003</v>
      </c>
      <c r="BJ5274" s="45">
        <f t="shared" si="5075"/>
        <v>-0.55558252927888008</v>
      </c>
      <c r="BK5274" s="45">
        <f t="shared" si="5076"/>
        <v>-0.42918689695916007</v>
      </c>
      <c r="BL5274" s="45">
        <f t="shared" si="5077"/>
        <v>-0.30279126463944006</v>
      </c>
      <c r="BM5274" s="45">
        <f t="shared" si="5078"/>
        <v>-0.17639563231972005</v>
      </c>
      <c r="BN5274" s="45">
        <f t="shared" si="5079"/>
        <v>-0.05</v>
      </c>
    </row>
    <row r="5275" spans="1:66" x14ac:dyDescent="0.2">
      <c r="A5275" s="9" t="str">
        <f t="shared" si="5045"/>
        <v>Colombia</v>
      </c>
      <c r="H5275" s="56">
        <f t="shared" si="5046"/>
        <v>-1.4684931999999999</v>
      </c>
      <c r="I5275" s="56">
        <f t="shared" si="5047"/>
        <v>-1.4684931999999999</v>
      </c>
      <c r="J5275" s="56">
        <f t="shared" si="5048"/>
        <v>-1.4684931999999999</v>
      </c>
      <c r="K5275" s="56">
        <f t="shared" si="5049"/>
        <v>-1.0350312091877332</v>
      </c>
      <c r="L5275" s="56">
        <f t="shared" si="5050"/>
        <v>-0.8380249673501865</v>
      </c>
      <c r="M5275" s="56">
        <f t="shared" si="5051"/>
        <v>-0.64101872551263983</v>
      </c>
      <c r="N5275" s="56">
        <f t="shared" si="5052"/>
        <v>-0.44401248367509322</v>
      </c>
      <c r="O5275" s="56">
        <f t="shared" si="5053"/>
        <v>-0.2470062418375466</v>
      </c>
      <c r="P5275" s="56">
        <f t="shared" si="5054"/>
        <v>-0.05</v>
      </c>
      <c r="Q5275" s="56" t="str">
        <f t="shared" si="5055"/>
        <v>na</v>
      </c>
      <c r="R5275" s="56" t="str">
        <f t="shared" si="5056"/>
        <v>na</v>
      </c>
      <c r="S5275" s="56" t="str">
        <f t="shared" si="5057"/>
        <v>na</v>
      </c>
      <c r="T5275" s="56" t="str">
        <f t="shared" si="5058"/>
        <v>na</v>
      </c>
      <c r="U5275" s="56" t="str">
        <f t="shared" si="5059"/>
        <v>na</v>
      </c>
      <c r="W5275" s="38">
        <f t="shared" si="5060"/>
        <v>-1.4684931999999999</v>
      </c>
      <c r="X5275" s="45">
        <f t="shared" ref="X5275:Y5275" si="5214">W5275</f>
        <v>-1.4684931999999999</v>
      </c>
      <c r="Y5275" s="45">
        <f t="shared" si="5214"/>
        <v>-1.4684931999999999</v>
      </c>
      <c r="Z5275" s="62">
        <f t="shared" si="5061"/>
        <v>-1.0350312091877332</v>
      </c>
      <c r="AA5275" s="47">
        <f t="shared" si="5199"/>
        <v>-0.8380249673501865</v>
      </c>
      <c r="AB5275" s="38">
        <f t="shared" si="5199"/>
        <v>-0.64101872551263983</v>
      </c>
      <c r="AC5275" s="38">
        <f t="shared" si="5199"/>
        <v>-0.44401248367509322</v>
      </c>
      <c r="AD5275" s="38">
        <f t="shared" si="5199"/>
        <v>-0.2470062418375466</v>
      </c>
      <c r="AE5275" s="47">
        <f t="shared" si="5063"/>
        <v>-0.05</v>
      </c>
      <c r="AL5275" s="38">
        <f t="shared" si="5064"/>
        <v>-1.4684931999999999</v>
      </c>
      <c r="AM5275" s="39">
        <f t="shared" ref="AM5275:AQ5275" si="5215">AL5275</f>
        <v>-1.4684931999999999</v>
      </c>
      <c r="AN5275" s="39">
        <f t="shared" si="5215"/>
        <v>-1.4684931999999999</v>
      </c>
      <c r="AO5275" s="39">
        <f t="shared" si="5215"/>
        <v>-1.4684931999999999</v>
      </c>
      <c r="AP5275" s="39">
        <f t="shared" si="5215"/>
        <v>-1.4684931999999999</v>
      </c>
      <c r="AQ5275" s="59">
        <f t="shared" si="5215"/>
        <v>-1.4684931999999999</v>
      </c>
      <c r="AR5275" s="39">
        <f t="shared" si="5066"/>
        <v>-1.0350312091877332</v>
      </c>
      <c r="AS5275" s="39">
        <f t="shared" si="5067"/>
        <v>-0.8380249673501865</v>
      </c>
      <c r="AT5275" s="39">
        <f t="shared" si="5068"/>
        <v>-0.64101872551263983</v>
      </c>
      <c r="AU5275" s="39">
        <f t="shared" si="5069"/>
        <v>-0.44401248367509322</v>
      </c>
      <c r="AV5275" s="39">
        <f t="shared" si="5070"/>
        <v>-0.2470062418375466</v>
      </c>
      <c r="AW5275" s="39">
        <f t="shared" si="5071"/>
        <v>-0.05</v>
      </c>
      <c r="BA5275" s="38">
        <f t="shared" si="5072"/>
        <v>-1.4684931999999999</v>
      </c>
      <c r="BB5275" s="39">
        <f t="shared" ref="BB5275:BH5275" si="5216">BA5275</f>
        <v>-1.4684931999999999</v>
      </c>
      <c r="BC5275" s="39">
        <f t="shared" si="5216"/>
        <v>-1.4684931999999999</v>
      </c>
      <c r="BD5275" s="39">
        <f t="shared" si="5216"/>
        <v>-1.4684931999999999</v>
      </c>
      <c r="BE5275" s="39">
        <f t="shared" si="5216"/>
        <v>-1.4684931999999999</v>
      </c>
      <c r="BF5275" s="39">
        <f t="shared" si="5216"/>
        <v>-1.4684931999999999</v>
      </c>
      <c r="BG5275" s="39">
        <f t="shared" si="5216"/>
        <v>-1.4684931999999999</v>
      </c>
      <c r="BH5275" s="59">
        <f t="shared" si="5216"/>
        <v>-1.4684931999999999</v>
      </c>
      <c r="BI5275" s="45">
        <f t="shared" si="5074"/>
        <v>-1.0350312091877332</v>
      </c>
      <c r="BJ5275" s="45">
        <f t="shared" si="5075"/>
        <v>-0.8380249673501865</v>
      </c>
      <c r="BK5275" s="45">
        <f t="shared" si="5076"/>
        <v>-0.64101872551263983</v>
      </c>
      <c r="BL5275" s="45">
        <f t="shared" si="5077"/>
        <v>-0.44401248367509322</v>
      </c>
      <c r="BM5275" s="45">
        <f t="shared" si="5078"/>
        <v>-0.2470062418375466</v>
      </c>
      <c r="BN5275" s="45">
        <f t="shared" si="5079"/>
        <v>-0.05</v>
      </c>
    </row>
    <row r="5276" spans="1:66" x14ac:dyDescent="0.2">
      <c r="A5276" s="9" t="str">
        <f t="shared" si="5045"/>
        <v>Comoros</v>
      </c>
      <c r="H5276" s="56">
        <f t="shared" si="5046"/>
        <v>-1.0027398000000001</v>
      </c>
      <c r="I5276" s="56">
        <f t="shared" si="5047"/>
        <v>-1.0027398000000001</v>
      </c>
      <c r="J5276" s="56">
        <f t="shared" si="5048"/>
        <v>-1.0027398000000001</v>
      </c>
      <c r="K5276" s="56">
        <f t="shared" si="5049"/>
        <v>-0.21935768741500003</v>
      </c>
      <c r="L5276" s="56">
        <f t="shared" si="5050"/>
        <v>-0.18548614993200002</v>
      </c>
      <c r="M5276" s="56">
        <f t="shared" si="5051"/>
        <v>-0.15161461244900001</v>
      </c>
      <c r="N5276" s="56">
        <f t="shared" si="5052"/>
        <v>-0.11774307496600001</v>
      </c>
      <c r="O5276" s="56">
        <f t="shared" si="5053"/>
        <v>-8.3871537482999997E-2</v>
      </c>
      <c r="P5276" s="56">
        <f t="shared" si="5054"/>
        <v>-0.05</v>
      </c>
      <c r="Q5276" s="56" t="str">
        <f t="shared" si="5055"/>
        <v>na</v>
      </c>
      <c r="R5276" s="56" t="str">
        <f t="shared" si="5056"/>
        <v>na</v>
      </c>
      <c r="S5276" s="56" t="str">
        <f t="shared" si="5057"/>
        <v>na</v>
      </c>
      <c r="T5276" s="56" t="str">
        <f t="shared" si="5058"/>
        <v>na</v>
      </c>
      <c r="U5276" s="56" t="str">
        <f t="shared" si="5059"/>
        <v>na</v>
      </c>
      <c r="W5276" s="38">
        <f t="shared" si="5060"/>
        <v>-1.0027398000000001</v>
      </c>
      <c r="X5276" s="45">
        <f t="shared" ref="X5276:Y5276" si="5217">W5276</f>
        <v>-1.0027398000000001</v>
      </c>
      <c r="Y5276" s="45">
        <f t="shared" si="5217"/>
        <v>-1.0027398000000001</v>
      </c>
      <c r="Z5276" s="62">
        <f t="shared" si="5061"/>
        <v>-0.21935768741500003</v>
      </c>
      <c r="AA5276" s="47">
        <f t="shared" si="5199"/>
        <v>-0.18548614993200002</v>
      </c>
      <c r="AB5276" s="38">
        <f t="shared" si="5199"/>
        <v>-0.15161461244900001</v>
      </c>
      <c r="AC5276" s="38">
        <f t="shared" si="5199"/>
        <v>-0.11774307496600001</v>
      </c>
      <c r="AD5276" s="38">
        <f t="shared" si="5199"/>
        <v>-8.3871537482999997E-2</v>
      </c>
      <c r="AE5276" s="47">
        <f t="shared" si="5063"/>
        <v>-0.05</v>
      </c>
      <c r="AL5276" s="38">
        <f t="shared" si="5064"/>
        <v>-1.0027398000000001</v>
      </c>
      <c r="AM5276" s="39">
        <f t="shared" ref="AM5276:AQ5276" si="5218">AL5276</f>
        <v>-1.0027398000000001</v>
      </c>
      <c r="AN5276" s="39">
        <f t="shared" si="5218"/>
        <v>-1.0027398000000001</v>
      </c>
      <c r="AO5276" s="39">
        <f t="shared" si="5218"/>
        <v>-1.0027398000000001</v>
      </c>
      <c r="AP5276" s="39">
        <f t="shared" si="5218"/>
        <v>-1.0027398000000001</v>
      </c>
      <c r="AQ5276" s="59">
        <f t="shared" si="5218"/>
        <v>-1.0027398000000001</v>
      </c>
      <c r="AR5276" s="39">
        <f t="shared" si="5066"/>
        <v>-0.21935768741500003</v>
      </c>
      <c r="AS5276" s="39">
        <f t="shared" si="5067"/>
        <v>-0.18548614993200002</v>
      </c>
      <c r="AT5276" s="39">
        <f t="shared" si="5068"/>
        <v>-0.15161461244900001</v>
      </c>
      <c r="AU5276" s="39">
        <f t="shared" si="5069"/>
        <v>-0.11774307496600001</v>
      </c>
      <c r="AV5276" s="39">
        <f t="shared" si="5070"/>
        <v>-8.3871537482999997E-2</v>
      </c>
      <c r="AW5276" s="39">
        <f t="shared" si="5071"/>
        <v>-0.05</v>
      </c>
      <c r="BA5276" s="38">
        <f t="shared" si="5072"/>
        <v>-1.0027398000000001</v>
      </c>
      <c r="BB5276" s="39">
        <f t="shared" ref="BB5276:BH5276" si="5219">BA5276</f>
        <v>-1.0027398000000001</v>
      </c>
      <c r="BC5276" s="39">
        <f t="shared" si="5219"/>
        <v>-1.0027398000000001</v>
      </c>
      <c r="BD5276" s="39">
        <f t="shared" si="5219"/>
        <v>-1.0027398000000001</v>
      </c>
      <c r="BE5276" s="39">
        <f t="shared" si="5219"/>
        <v>-1.0027398000000001</v>
      </c>
      <c r="BF5276" s="39">
        <f t="shared" si="5219"/>
        <v>-1.0027398000000001</v>
      </c>
      <c r="BG5276" s="39">
        <f t="shared" si="5219"/>
        <v>-1.0027398000000001</v>
      </c>
      <c r="BH5276" s="59">
        <f t="shared" si="5219"/>
        <v>-1.0027398000000001</v>
      </c>
      <c r="BI5276" s="45">
        <f t="shared" si="5074"/>
        <v>-0.21935768741500003</v>
      </c>
      <c r="BJ5276" s="45">
        <f t="shared" si="5075"/>
        <v>-0.18548614993200002</v>
      </c>
      <c r="BK5276" s="45">
        <f t="shared" si="5076"/>
        <v>-0.15161461244900001</v>
      </c>
      <c r="BL5276" s="45">
        <f t="shared" si="5077"/>
        <v>-0.11774307496600001</v>
      </c>
      <c r="BM5276" s="45">
        <f t="shared" si="5078"/>
        <v>-8.3871537482999997E-2</v>
      </c>
      <c r="BN5276" s="45">
        <f t="shared" si="5079"/>
        <v>-0.05</v>
      </c>
    </row>
    <row r="5277" spans="1:66" x14ac:dyDescent="0.2">
      <c r="A5277" s="9" t="str">
        <f t="shared" si="5045"/>
        <v>Congo</v>
      </c>
      <c r="H5277" s="56">
        <f t="shared" si="5046"/>
        <v>-0.68630139999999995</v>
      </c>
      <c r="I5277" s="56">
        <f t="shared" si="5047"/>
        <v>-0.68630139999999995</v>
      </c>
      <c r="J5277" s="56">
        <f t="shared" si="5048"/>
        <v>-0.68630139999999995</v>
      </c>
      <c r="K5277" s="56">
        <f t="shared" si="5049"/>
        <v>-0.3716111615237333</v>
      </c>
      <c r="L5277" s="56">
        <f t="shared" si="5050"/>
        <v>-0.30728892921898665</v>
      </c>
      <c r="M5277" s="56">
        <f t="shared" si="5051"/>
        <v>-0.24296669691424</v>
      </c>
      <c r="N5277" s="56">
        <f t="shared" si="5052"/>
        <v>-0.17864446460949335</v>
      </c>
      <c r="O5277" s="56">
        <f t="shared" si="5053"/>
        <v>-0.11432223230474668</v>
      </c>
      <c r="P5277" s="56">
        <f t="shared" si="5054"/>
        <v>-0.05</v>
      </c>
      <c r="Q5277" s="56" t="str">
        <f t="shared" si="5055"/>
        <v>na</v>
      </c>
      <c r="R5277" s="56" t="str">
        <f t="shared" si="5056"/>
        <v>na</v>
      </c>
      <c r="S5277" s="56" t="str">
        <f t="shared" si="5057"/>
        <v>na</v>
      </c>
      <c r="T5277" s="56" t="str">
        <f t="shared" si="5058"/>
        <v>na</v>
      </c>
      <c r="U5277" s="56" t="str">
        <f t="shared" si="5059"/>
        <v>na</v>
      </c>
      <c r="W5277" s="38">
        <f t="shared" si="5060"/>
        <v>-0.68630139999999995</v>
      </c>
      <c r="X5277" s="45">
        <f t="shared" ref="X5277:Y5277" si="5220">W5277</f>
        <v>-0.68630139999999995</v>
      </c>
      <c r="Y5277" s="45">
        <f t="shared" si="5220"/>
        <v>-0.68630139999999995</v>
      </c>
      <c r="Z5277" s="62">
        <f t="shared" si="5061"/>
        <v>-0.3716111615237333</v>
      </c>
      <c r="AA5277" s="47">
        <f t="shared" si="5199"/>
        <v>-0.30728892921898665</v>
      </c>
      <c r="AB5277" s="38">
        <f t="shared" si="5199"/>
        <v>-0.24296669691424</v>
      </c>
      <c r="AC5277" s="38">
        <f t="shared" si="5199"/>
        <v>-0.17864446460949335</v>
      </c>
      <c r="AD5277" s="38">
        <f t="shared" si="5199"/>
        <v>-0.11432223230474668</v>
      </c>
      <c r="AE5277" s="47">
        <f t="shared" si="5063"/>
        <v>-0.05</v>
      </c>
      <c r="AL5277" s="38">
        <f t="shared" si="5064"/>
        <v>-0.68630139999999995</v>
      </c>
      <c r="AM5277" s="39">
        <f t="shared" ref="AM5277:AQ5277" si="5221">AL5277</f>
        <v>-0.68630139999999995</v>
      </c>
      <c r="AN5277" s="39">
        <f t="shared" si="5221"/>
        <v>-0.68630139999999995</v>
      </c>
      <c r="AO5277" s="39">
        <f t="shared" si="5221"/>
        <v>-0.68630139999999995</v>
      </c>
      <c r="AP5277" s="39">
        <f t="shared" si="5221"/>
        <v>-0.68630139999999995</v>
      </c>
      <c r="AQ5277" s="59">
        <f t="shared" si="5221"/>
        <v>-0.68630139999999995</v>
      </c>
      <c r="AR5277" s="39">
        <f t="shared" si="5066"/>
        <v>-0.3716111615237333</v>
      </c>
      <c r="AS5277" s="39">
        <f t="shared" si="5067"/>
        <v>-0.30728892921898665</v>
      </c>
      <c r="AT5277" s="39">
        <f t="shared" si="5068"/>
        <v>-0.24296669691424</v>
      </c>
      <c r="AU5277" s="39">
        <f t="shared" si="5069"/>
        <v>-0.17864446460949335</v>
      </c>
      <c r="AV5277" s="39">
        <f t="shared" si="5070"/>
        <v>-0.11432223230474668</v>
      </c>
      <c r="AW5277" s="39">
        <f t="shared" si="5071"/>
        <v>-0.05</v>
      </c>
      <c r="BA5277" s="38">
        <f t="shared" si="5072"/>
        <v>-0.68630139999999995</v>
      </c>
      <c r="BB5277" s="39">
        <f t="shared" ref="BB5277:BH5277" si="5222">BA5277</f>
        <v>-0.68630139999999995</v>
      </c>
      <c r="BC5277" s="39">
        <f t="shared" si="5222"/>
        <v>-0.68630139999999995</v>
      </c>
      <c r="BD5277" s="39">
        <f t="shared" si="5222"/>
        <v>-0.68630139999999995</v>
      </c>
      <c r="BE5277" s="39">
        <f t="shared" si="5222"/>
        <v>-0.68630139999999995</v>
      </c>
      <c r="BF5277" s="39">
        <f t="shared" si="5222"/>
        <v>-0.68630139999999995</v>
      </c>
      <c r="BG5277" s="39">
        <f t="shared" si="5222"/>
        <v>-0.68630139999999995</v>
      </c>
      <c r="BH5277" s="59">
        <f t="shared" si="5222"/>
        <v>-0.68630139999999995</v>
      </c>
      <c r="BI5277" s="45">
        <f t="shared" si="5074"/>
        <v>-0.3716111615237333</v>
      </c>
      <c r="BJ5277" s="45">
        <f t="shared" si="5075"/>
        <v>-0.30728892921898665</v>
      </c>
      <c r="BK5277" s="45">
        <f t="shared" si="5076"/>
        <v>-0.24296669691424</v>
      </c>
      <c r="BL5277" s="45">
        <f t="shared" si="5077"/>
        <v>-0.17864446460949335</v>
      </c>
      <c r="BM5277" s="45">
        <f t="shared" si="5078"/>
        <v>-0.11432223230474668</v>
      </c>
      <c r="BN5277" s="45">
        <f t="shared" si="5079"/>
        <v>-0.05</v>
      </c>
    </row>
    <row r="5278" spans="1:66" x14ac:dyDescent="0.2">
      <c r="A5278" s="9" t="str">
        <f t="shared" si="5045"/>
        <v>Cook Islands</v>
      </c>
      <c r="H5278" s="56">
        <f t="shared" si="5046"/>
        <v>-0.1972602</v>
      </c>
      <c r="I5278" s="56">
        <f t="shared" si="5047"/>
        <v>-0.1972602</v>
      </c>
      <c r="J5278" s="56">
        <f t="shared" si="5048"/>
        <v>-0.1972602</v>
      </c>
      <c r="K5278" s="56">
        <f t="shared" si="5049"/>
        <v>-7.19651894514E-2</v>
      </c>
      <c r="L5278" s="56">
        <f t="shared" si="5050"/>
        <v>-6.7572151561119995E-2</v>
      </c>
      <c r="M5278" s="56">
        <f t="shared" si="5051"/>
        <v>-6.317911367083999E-2</v>
      </c>
      <c r="N5278" s="56">
        <f t="shared" si="5052"/>
        <v>-5.8786075780559992E-2</v>
      </c>
      <c r="O5278" s="56">
        <f t="shared" si="5053"/>
        <v>-5.4393037890279994E-2</v>
      </c>
      <c r="P5278" s="56">
        <f t="shared" si="5054"/>
        <v>-0.05</v>
      </c>
      <c r="Q5278" s="56" t="str">
        <f t="shared" si="5055"/>
        <v>na</v>
      </c>
      <c r="R5278" s="56" t="str">
        <f t="shared" si="5056"/>
        <v>na</v>
      </c>
      <c r="S5278" s="56" t="str">
        <f t="shared" si="5057"/>
        <v>na</v>
      </c>
      <c r="T5278" s="56" t="str">
        <f t="shared" si="5058"/>
        <v>na</v>
      </c>
      <c r="U5278" s="56" t="str">
        <f t="shared" si="5059"/>
        <v>na</v>
      </c>
      <c r="W5278" s="38">
        <f t="shared" si="5060"/>
        <v>-0.1972602</v>
      </c>
      <c r="X5278" s="45">
        <f t="shared" ref="X5278:Y5278" si="5223">W5278</f>
        <v>-0.1972602</v>
      </c>
      <c r="Y5278" s="45">
        <f t="shared" si="5223"/>
        <v>-0.1972602</v>
      </c>
      <c r="Z5278" s="62">
        <f t="shared" si="5061"/>
        <v>-7.19651894514E-2</v>
      </c>
      <c r="AA5278" s="47">
        <f t="shared" si="5199"/>
        <v>-6.7572151561119995E-2</v>
      </c>
      <c r="AB5278" s="38">
        <f t="shared" si="5199"/>
        <v>-6.317911367083999E-2</v>
      </c>
      <c r="AC5278" s="38">
        <f t="shared" si="5199"/>
        <v>-5.8786075780559992E-2</v>
      </c>
      <c r="AD5278" s="38">
        <f t="shared" si="5199"/>
        <v>-5.4393037890279994E-2</v>
      </c>
      <c r="AE5278" s="47">
        <f t="shared" si="5063"/>
        <v>-0.05</v>
      </c>
      <c r="AL5278" s="38">
        <f t="shared" si="5064"/>
        <v>-0.1972602</v>
      </c>
      <c r="AM5278" s="39">
        <f t="shared" ref="AM5278:AQ5278" si="5224">AL5278</f>
        <v>-0.1972602</v>
      </c>
      <c r="AN5278" s="39">
        <f t="shared" si="5224"/>
        <v>-0.1972602</v>
      </c>
      <c r="AO5278" s="39">
        <f t="shared" si="5224"/>
        <v>-0.1972602</v>
      </c>
      <c r="AP5278" s="39">
        <f t="shared" si="5224"/>
        <v>-0.1972602</v>
      </c>
      <c r="AQ5278" s="59">
        <f t="shared" si="5224"/>
        <v>-0.1972602</v>
      </c>
      <c r="AR5278" s="39">
        <f t="shared" si="5066"/>
        <v>-7.19651894514E-2</v>
      </c>
      <c r="AS5278" s="39">
        <f t="shared" si="5067"/>
        <v>-6.7572151561119995E-2</v>
      </c>
      <c r="AT5278" s="39">
        <f t="shared" si="5068"/>
        <v>-6.317911367083999E-2</v>
      </c>
      <c r="AU5278" s="39">
        <f t="shared" si="5069"/>
        <v>-5.8786075780559992E-2</v>
      </c>
      <c r="AV5278" s="39">
        <f t="shared" si="5070"/>
        <v>-5.4393037890279994E-2</v>
      </c>
      <c r="AW5278" s="39">
        <f t="shared" si="5071"/>
        <v>-0.05</v>
      </c>
      <c r="BA5278" s="38">
        <f t="shared" si="5072"/>
        <v>-0.1972602</v>
      </c>
      <c r="BB5278" s="39">
        <f t="shared" ref="BB5278:BH5278" si="5225">BA5278</f>
        <v>-0.1972602</v>
      </c>
      <c r="BC5278" s="39">
        <f t="shared" si="5225"/>
        <v>-0.1972602</v>
      </c>
      <c r="BD5278" s="39">
        <f t="shared" si="5225"/>
        <v>-0.1972602</v>
      </c>
      <c r="BE5278" s="39">
        <f t="shared" si="5225"/>
        <v>-0.1972602</v>
      </c>
      <c r="BF5278" s="39">
        <f t="shared" si="5225"/>
        <v>-0.1972602</v>
      </c>
      <c r="BG5278" s="39">
        <f t="shared" si="5225"/>
        <v>-0.1972602</v>
      </c>
      <c r="BH5278" s="59">
        <f t="shared" si="5225"/>
        <v>-0.1972602</v>
      </c>
      <c r="BI5278" s="45">
        <f t="shared" si="5074"/>
        <v>-7.19651894514E-2</v>
      </c>
      <c r="BJ5278" s="45">
        <f t="shared" si="5075"/>
        <v>-6.7572151561119995E-2</v>
      </c>
      <c r="BK5278" s="45">
        <f t="shared" si="5076"/>
        <v>-6.317911367083999E-2</v>
      </c>
      <c r="BL5278" s="45">
        <f t="shared" si="5077"/>
        <v>-5.8786075780559992E-2</v>
      </c>
      <c r="BM5278" s="45">
        <f t="shared" si="5078"/>
        <v>-5.4393037890279994E-2</v>
      </c>
      <c r="BN5278" s="45">
        <f t="shared" si="5079"/>
        <v>-0.05</v>
      </c>
    </row>
    <row r="5279" spans="1:66" x14ac:dyDescent="0.2">
      <c r="A5279" s="9" t="str">
        <f t="shared" si="5045"/>
        <v>Costa Rica</v>
      </c>
      <c r="H5279" s="56">
        <f t="shared" si="5046"/>
        <v>-1.5320549999999999</v>
      </c>
      <c r="I5279" s="56">
        <f t="shared" si="5047"/>
        <v>-1.5320549999999999</v>
      </c>
      <c r="J5279" s="56">
        <f t="shared" si="5048"/>
        <v>-1.5320549999999999</v>
      </c>
      <c r="K5279" s="56">
        <f t="shared" si="5049"/>
        <v>-1.0408255664449999</v>
      </c>
      <c r="L5279" s="56">
        <f t="shared" si="5050"/>
        <v>-0.84266045315599991</v>
      </c>
      <c r="M5279" s="56">
        <f t="shared" si="5051"/>
        <v>-0.64449533986699992</v>
      </c>
      <c r="N5279" s="56">
        <f t="shared" si="5052"/>
        <v>-0.44633022657799992</v>
      </c>
      <c r="O5279" s="56">
        <f t="shared" si="5053"/>
        <v>-0.24816511328899996</v>
      </c>
      <c r="P5279" s="56">
        <f t="shared" si="5054"/>
        <v>-0.05</v>
      </c>
      <c r="Q5279" s="56" t="str">
        <f t="shared" si="5055"/>
        <v>na</v>
      </c>
      <c r="R5279" s="56" t="str">
        <f t="shared" si="5056"/>
        <v>na</v>
      </c>
      <c r="S5279" s="56" t="str">
        <f t="shared" si="5057"/>
        <v>na</v>
      </c>
      <c r="T5279" s="56" t="str">
        <f t="shared" si="5058"/>
        <v>na</v>
      </c>
      <c r="U5279" s="56" t="str">
        <f t="shared" si="5059"/>
        <v>na</v>
      </c>
      <c r="W5279" s="38">
        <f t="shared" si="5060"/>
        <v>-1.5320549999999999</v>
      </c>
      <c r="X5279" s="45">
        <f t="shared" ref="X5279:Y5279" si="5226">W5279</f>
        <v>-1.5320549999999999</v>
      </c>
      <c r="Y5279" s="45">
        <f t="shared" si="5226"/>
        <v>-1.5320549999999999</v>
      </c>
      <c r="Z5279" s="62">
        <f t="shared" si="5061"/>
        <v>-1.0408255664449999</v>
      </c>
      <c r="AA5279" s="47">
        <f t="shared" si="5199"/>
        <v>-0.84266045315599991</v>
      </c>
      <c r="AB5279" s="38">
        <f t="shared" si="5199"/>
        <v>-0.64449533986699992</v>
      </c>
      <c r="AC5279" s="38">
        <f t="shared" si="5199"/>
        <v>-0.44633022657799992</v>
      </c>
      <c r="AD5279" s="38">
        <f t="shared" si="5199"/>
        <v>-0.24816511328899996</v>
      </c>
      <c r="AE5279" s="47">
        <f t="shared" si="5063"/>
        <v>-0.05</v>
      </c>
      <c r="AL5279" s="38">
        <f t="shared" si="5064"/>
        <v>-1.5320549999999999</v>
      </c>
      <c r="AM5279" s="39">
        <f t="shared" ref="AM5279:AQ5279" si="5227">AL5279</f>
        <v>-1.5320549999999999</v>
      </c>
      <c r="AN5279" s="39">
        <f t="shared" si="5227"/>
        <v>-1.5320549999999999</v>
      </c>
      <c r="AO5279" s="39">
        <f t="shared" si="5227"/>
        <v>-1.5320549999999999</v>
      </c>
      <c r="AP5279" s="39">
        <f t="shared" si="5227"/>
        <v>-1.5320549999999999</v>
      </c>
      <c r="AQ5279" s="59">
        <f t="shared" si="5227"/>
        <v>-1.5320549999999999</v>
      </c>
      <c r="AR5279" s="39">
        <f t="shared" si="5066"/>
        <v>-1.0408255664449999</v>
      </c>
      <c r="AS5279" s="39">
        <f t="shared" si="5067"/>
        <v>-0.84266045315599991</v>
      </c>
      <c r="AT5279" s="39">
        <f t="shared" si="5068"/>
        <v>-0.64449533986699992</v>
      </c>
      <c r="AU5279" s="39">
        <f t="shared" si="5069"/>
        <v>-0.44633022657799992</v>
      </c>
      <c r="AV5279" s="39">
        <f t="shared" si="5070"/>
        <v>-0.24816511328899996</v>
      </c>
      <c r="AW5279" s="39">
        <f t="shared" si="5071"/>
        <v>-0.05</v>
      </c>
      <c r="BA5279" s="38">
        <f t="shared" si="5072"/>
        <v>-1.5320549999999999</v>
      </c>
      <c r="BB5279" s="39">
        <f t="shared" ref="BB5279:BH5279" si="5228">BA5279</f>
        <v>-1.5320549999999999</v>
      </c>
      <c r="BC5279" s="39">
        <f t="shared" si="5228"/>
        <v>-1.5320549999999999</v>
      </c>
      <c r="BD5279" s="39">
        <f t="shared" si="5228"/>
        <v>-1.5320549999999999</v>
      </c>
      <c r="BE5279" s="39">
        <f t="shared" si="5228"/>
        <v>-1.5320549999999999</v>
      </c>
      <c r="BF5279" s="39">
        <f t="shared" si="5228"/>
        <v>-1.5320549999999999</v>
      </c>
      <c r="BG5279" s="39">
        <f t="shared" si="5228"/>
        <v>-1.5320549999999999</v>
      </c>
      <c r="BH5279" s="59">
        <f t="shared" si="5228"/>
        <v>-1.5320549999999999</v>
      </c>
      <c r="BI5279" s="45">
        <f t="shared" si="5074"/>
        <v>-1.0408255664449999</v>
      </c>
      <c r="BJ5279" s="45">
        <f t="shared" si="5075"/>
        <v>-0.84266045315599991</v>
      </c>
      <c r="BK5279" s="45">
        <f t="shared" si="5076"/>
        <v>-0.64449533986699992</v>
      </c>
      <c r="BL5279" s="45">
        <f t="shared" si="5077"/>
        <v>-0.44633022657799992</v>
      </c>
      <c r="BM5279" s="45">
        <f t="shared" si="5078"/>
        <v>-0.24816511328899996</v>
      </c>
      <c r="BN5279" s="45">
        <f t="shared" si="5079"/>
        <v>-0.05</v>
      </c>
    </row>
    <row r="5280" spans="1:66" x14ac:dyDescent="0.2">
      <c r="A5280" s="9" t="str">
        <f t="shared" si="5045"/>
        <v>Croatia</v>
      </c>
      <c r="H5280" s="56">
        <f t="shared" si="5046"/>
        <v>-0.69937720000000003</v>
      </c>
      <c r="I5280" s="56">
        <f t="shared" si="5047"/>
        <v>-0.69937720000000003</v>
      </c>
      <c r="J5280" s="56">
        <f t="shared" si="5048"/>
        <v>-0.69937720000000003</v>
      </c>
      <c r="K5280" s="56">
        <f t="shared" si="5049"/>
        <v>-0.69937720000000003</v>
      </c>
      <c r="L5280" s="56">
        <f t="shared" si="5050"/>
        <v>-0.56950176000000008</v>
      </c>
      <c r="M5280" s="56">
        <f t="shared" si="5051"/>
        <v>-0.43962632000000007</v>
      </c>
      <c r="N5280" s="56">
        <f t="shared" si="5052"/>
        <v>-0.30975088000000006</v>
      </c>
      <c r="O5280" s="56">
        <f t="shared" si="5053"/>
        <v>-0.17987544000000005</v>
      </c>
      <c r="P5280" s="56">
        <f t="shared" si="5054"/>
        <v>-0.05</v>
      </c>
      <c r="Q5280" s="56" t="str">
        <f t="shared" si="5055"/>
        <v>na</v>
      </c>
      <c r="R5280" s="56" t="str">
        <f t="shared" si="5056"/>
        <v>na</v>
      </c>
      <c r="S5280" s="56" t="str">
        <f t="shared" si="5057"/>
        <v>na</v>
      </c>
      <c r="T5280" s="56" t="str">
        <f t="shared" si="5058"/>
        <v>na</v>
      </c>
      <c r="U5280" s="56" t="str">
        <f t="shared" si="5059"/>
        <v>na</v>
      </c>
      <c r="W5280" s="38">
        <f t="shared" si="5060"/>
        <v>-0.69937720000000003</v>
      </c>
      <c r="X5280" s="45">
        <f t="shared" ref="X5280:Y5280" si="5229">W5280</f>
        <v>-0.69937720000000003</v>
      </c>
      <c r="Y5280" s="45">
        <f t="shared" si="5229"/>
        <v>-0.69937720000000003</v>
      </c>
      <c r="Z5280" s="62">
        <f t="shared" si="5061"/>
        <v>-0.69937720000000003</v>
      </c>
      <c r="AA5280" s="47">
        <f t="shared" si="5199"/>
        <v>-0.56950176000000008</v>
      </c>
      <c r="AB5280" s="38">
        <f t="shared" si="5199"/>
        <v>-0.43962632000000007</v>
      </c>
      <c r="AC5280" s="38">
        <f t="shared" si="5199"/>
        <v>-0.30975088000000006</v>
      </c>
      <c r="AD5280" s="38">
        <f t="shared" si="5199"/>
        <v>-0.17987544000000005</v>
      </c>
      <c r="AE5280" s="47">
        <f t="shared" si="5063"/>
        <v>-0.05</v>
      </c>
      <c r="AL5280" s="38">
        <f t="shared" si="5064"/>
        <v>-0.69937720000000003</v>
      </c>
      <c r="AM5280" s="39">
        <f t="shared" ref="AM5280:AQ5280" si="5230">AL5280</f>
        <v>-0.69937720000000003</v>
      </c>
      <c r="AN5280" s="39">
        <f t="shared" si="5230"/>
        <v>-0.69937720000000003</v>
      </c>
      <c r="AO5280" s="39">
        <f t="shared" si="5230"/>
        <v>-0.69937720000000003</v>
      </c>
      <c r="AP5280" s="39">
        <f t="shared" si="5230"/>
        <v>-0.69937720000000003</v>
      </c>
      <c r="AQ5280" s="59">
        <f t="shared" si="5230"/>
        <v>-0.69937720000000003</v>
      </c>
      <c r="AR5280" s="39">
        <f t="shared" si="5066"/>
        <v>-0.69937720000000003</v>
      </c>
      <c r="AS5280" s="39">
        <f t="shared" si="5067"/>
        <v>-0.56950176000000008</v>
      </c>
      <c r="AT5280" s="39">
        <f t="shared" si="5068"/>
        <v>-0.43962632000000007</v>
      </c>
      <c r="AU5280" s="39">
        <f t="shared" si="5069"/>
        <v>-0.30975088000000006</v>
      </c>
      <c r="AV5280" s="39">
        <f t="shared" si="5070"/>
        <v>-0.17987544000000005</v>
      </c>
      <c r="AW5280" s="39">
        <f t="shared" si="5071"/>
        <v>-0.05</v>
      </c>
      <c r="BA5280" s="38">
        <f t="shared" si="5072"/>
        <v>-0.69937720000000003</v>
      </c>
      <c r="BB5280" s="39">
        <f t="shared" ref="BB5280:BH5280" si="5231">BA5280</f>
        <v>-0.69937720000000003</v>
      </c>
      <c r="BC5280" s="39">
        <f t="shared" si="5231"/>
        <v>-0.69937720000000003</v>
      </c>
      <c r="BD5280" s="39">
        <f t="shared" si="5231"/>
        <v>-0.69937720000000003</v>
      </c>
      <c r="BE5280" s="39">
        <f t="shared" si="5231"/>
        <v>-0.69937720000000003</v>
      </c>
      <c r="BF5280" s="39">
        <f t="shared" si="5231"/>
        <v>-0.69937720000000003</v>
      </c>
      <c r="BG5280" s="39">
        <f t="shared" si="5231"/>
        <v>-0.69937720000000003</v>
      </c>
      <c r="BH5280" s="59">
        <f t="shared" si="5231"/>
        <v>-0.69937720000000003</v>
      </c>
      <c r="BI5280" s="45">
        <f t="shared" si="5074"/>
        <v>-0.69937720000000003</v>
      </c>
      <c r="BJ5280" s="45">
        <f t="shared" si="5075"/>
        <v>-0.56950176000000008</v>
      </c>
      <c r="BK5280" s="45">
        <f t="shared" si="5076"/>
        <v>-0.43962632000000007</v>
      </c>
      <c r="BL5280" s="45">
        <f t="shared" si="5077"/>
        <v>-0.30975088000000006</v>
      </c>
      <c r="BM5280" s="45">
        <f t="shared" si="5078"/>
        <v>-0.17987544000000005</v>
      </c>
      <c r="BN5280" s="45">
        <f t="shared" si="5079"/>
        <v>-0.05</v>
      </c>
    </row>
    <row r="5281" spans="1:66" x14ac:dyDescent="0.2">
      <c r="A5281" s="9" t="str">
        <f t="shared" si="5045"/>
        <v>Cuba</v>
      </c>
      <c r="H5281" s="56">
        <f t="shared" si="5046"/>
        <v>-0.97972599999999999</v>
      </c>
      <c r="I5281" s="56">
        <f t="shared" si="5047"/>
        <v>-0.97972599999999999</v>
      </c>
      <c r="J5281" s="56">
        <f t="shared" si="5048"/>
        <v>-0.97972599999999999</v>
      </c>
      <c r="K5281" s="56">
        <f t="shared" si="5049"/>
        <v>-0.97972599999999999</v>
      </c>
      <c r="L5281" s="56">
        <f t="shared" si="5050"/>
        <v>-0.79378079999999995</v>
      </c>
      <c r="M5281" s="56">
        <f t="shared" si="5051"/>
        <v>-0.60783560000000003</v>
      </c>
      <c r="N5281" s="56">
        <f t="shared" si="5052"/>
        <v>-0.42189040000000005</v>
      </c>
      <c r="O5281" s="56">
        <f t="shared" si="5053"/>
        <v>-0.23594520000000008</v>
      </c>
      <c r="P5281" s="56">
        <f t="shared" si="5054"/>
        <v>-0.05</v>
      </c>
      <c r="Q5281" s="56" t="str">
        <f t="shared" si="5055"/>
        <v>na</v>
      </c>
      <c r="R5281" s="56" t="str">
        <f t="shared" si="5056"/>
        <v>na</v>
      </c>
      <c r="S5281" s="56" t="str">
        <f t="shared" si="5057"/>
        <v>na</v>
      </c>
      <c r="T5281" s="56" t="str">
        <f t="shared" si="5058"/>
        <v>na</v>
      </c>
      <c r="U5281" s="56" t="str">
        <f t="shared" si="5059"/>
        <v>na</v>
      </c>
      <c r="W5281" s="38">
        <f t="shared" si="5060"/>
        <v>-0.97972599999999999</v>
      </c>
      <c r="X5281" s="45">
        <f t="shared" ref="X5281:Y5281" si="5232">W5281</f>
        <v>-0.97972599999999999</v>
      </c>
      <c r="Y5281" s="45">
        <f t="shared" si="5232"/>
        <v>-0.97972599999999999</v>
      </c>
      <c r="Z5281" s="62">
        <f t="shared" si="5061"/>
        <v>-0.97972599999999999</v>
      </c>
      <c r="AA5281" s="47">
        <f t="shared" si="5199"/>
        <v>-0.79378079999999995</v>
      </c>
      <c r="AB5281" s="38">
        <f t="shared" si="5199"/>
        <v>-0.60783560000000003</v>
      </c>
      <c r="AC5281" s="38">
        <f t="shared" si="5199"/>
        <v>-0.42189040000000005</v>
      </c>
      <c r="AD5281" s="38">
        <f t="shared" si="5199"/>
        <v>-0.23594520000000008</v>
      </c>
      <c r="AE5281" s="47">
        <f t="shared" si="5063"/>
        <v>-0.05</v>
      </c>
      <c r="AL5281" s="38">
        <f t="shared" si="5064"/>
        <v>-0.97972599999999999</v>
      </c>
      <c r="AM5281" s="39">
        <f t="shared" ref="AM5281:AQ5281" si="5233">AL5281</f>
        <v>-0.97972599999999999</v>
      </c>
      <c r="AN5281" s="39">
        <f t="shared" si="5233"/>
        <v>-0.97972599999999999</v>
      </c>
      <c r="AO5281" s="39">
        <f t="shared" si="5233"/>
        <v>-0.97972599999999999</v>
      </c>
      <c r="AP5281" s="39">
        <f t="shared" si="5233"/>
        <v>-0.97972599999999999</v>
      </c>
      <c r="AQ5281" s="59">
        <f t="shared" si="5233"/>
        <v>-0.97972599999999999</v>
      </c>
      <c r="AR5281" s="39">
        <f t="shared" si="5066"/>
        <v>-0.97972599999999999</v>
      </c>
      <c r="AS5281" s="39">
        <f t="shared" si="5067"/>
        <v>-0.79378079999999995</v>
      </c>
      <c r="AT5281" s="39">
        <f t="shared" si="5068"/>
        <v>-0.60783560000000003</v>
      </c>
      <c r="AU5281" s="39">
        <f t="shared" si="5069"/>
        <v>-0.42189040000000005</v>
      </c>
      <c r="AV5281" s="39">
        <f t="shared" si="5070"/>
        <v>-0.23594520000000008</v>
      </c>
      <c r="AW5281" s="39">
        <f t="shared" si="5071"/>
        <v>-0.05</v>
      </c>
      <c r="BA5281" s="38">
        <f t="shared" si="5072"/>
        <v>-0.97972599999999999</v>
      </c>
      <c r="BB5281" s="39">
        <f t="shared" ref="BB5281:BH5281" si="5234">BA5281</f>
        <v>-0.97972599999999999</v>
      </c>
      <c r="BC5281" s="39">
        <f t="shared" si="5234"/>
        <v>-0.97972599999999999</v>
      </c>
      <c r="BD5281" s="39">
        <f t="shared" si="5234"/>
        <v>-0.97972599999999999</v>
      </c>
      <c r="BE5281" s="39">
        <f t="shared" si="5234"/>
        <v>-0.97972599999999999</v>
      </c>
      <c r="BF5281" s="39">
        <f t="shared" si="5234"/>
        <v>-0.97972599999999999</v>
      </c>
      <c r="BG5281" s="39">
        <f t="shared" si="5234"/>
        <v>-0.97972599999999999</v>
      </c>
      <c r="BH5281" s="59">
        <f t="shared" si="5234"/>
        <v>-0.97972599999999999</v>
      </c>
      <c r="BI5281" s="45">
        <f t="shared" si="5074"/>
        <v>-0.97972599999999999</v>
      </c>
      <c r="BJ5281" s="45">
        <f t="shared" si="5075"/>
        <v>-0.79378079999999995</v>
      </c>
      <c r="BK5281" s="45">
        <f t="shared" si="5076"/>
        <v>-0.60783560000000003</v>
      </c>
      <c r="BL5281" s="45">
        <f t="shared" si="5077"/>
        <v>-0.42189040000000005</v>
      </c>
      <c r="BM5281" s="45">
        <f t="shared" si="5078"/>
        <v>-0.23594520000000008</v>
      </c>
      <c r="BN5281" s="45">
        <f t="shared" si="5079"/>
        <v>-0.05</v>
      </c>
    </row>
    <row r="5282" spans="1:66" x14ac:dyDescent="0.2">
      <c r="A5282" s="9" t="str">
        <f t="shared" si="5045"/>
        <v>Curaçao</v>
      </c>
      <c r="H5282" s="56">
        <f t="shared" si="5046"/>
        <v>-0.47222920000000002</v>
      </c>
      <c r="I5282" s="56">
        <f t="shared" si="5047"/>
        <v>-0.47222920000000002</v>
      </c>
      <c r="J5282" s="56">
        <f t="shared" si="5048"/>
        <v>-0.47222920000000002</v>
      </c>
      <c r="K5282" s="56">
        <f t="shared" si="5049"/>
        <v>-0.41558499264053333</v>
      </c>
      <c r="L5282" s="56">
        <f t="shared" si="5050"/>
        <v>-0.34246799411242668</v>
      </c>
      <c r="M5282" s="56">
        <f t="shared" si="5051"/>
        <v>-0.26935099558432002</v>
      </c>
      <c r="N5282" s="56">
        <f t="shared" si="5052"/>
        <v>-0.19623399705621336</v>
      </c>
      <c r="O5282" s="56">
        <f t="shared" si="5053"/>
        <v>-0.12311699852810669</v>
      </c>
      <c r="P5282" s="56">
        <f t="shared" si="5054"/>
        <v>-0.05</v>
      </c>
      <c r="Q5282" s="56" t="str">
        <f t="shared" si="5055"/>
        <v>na</v>
      </c>
      <c r="R5282" s="56" t="str">
        <f t="shared" si="5056"/>
        <v>na</v>
      </c>
      <c r="S5282" s="56" t="str">
        <f t="shared" si="5057"/>
        <v>na</v>
      </c>
      <c r="T5282" s="56" t="str">
        <f t="shared" si="5058"/>
        <v>na</v>
      </c>
      <c r="U5282" s="56" t="str">
        <f t="shared" si="5059"/>
        <v>na</v>
      </c>
      <c r="W5282" s="38">
        <f t="shared" si="5060"/>
        <v>-0.47222920000000002</v>
      </c>
      <c r="X5282" s="45">
        <f t="shared" ref="X5282:Y5282" si="5235">W5282</f>
        <v>-0.47222920000000002</v>
      </c>
      <c r="Y5282" s="45">
        <f t="shared" si="5235"/>
        <v>-0.47222920000000002</v>
      </c>
      <c r="Z5282" s="62">
        <f t="shared" si="5061"/>
        <v>-0.41558499264053333</v>
      </c>
      <c r="AA5282" s="47">
        <f t="shared" si="5199"/>
        <v>-0.34246799411242668</v>
      </c>
      <c r="AB5282" s="38">
        <f t="shared" si="5199"/>
        <v>-0.26935099558432002</v>
      </c>
      <c r="AC5282" s="38">
        <f t="shared" si="5199"/>
        <v>-0.19623399705621336</v>
      </c>
      <c r="AD5282" s="38">
        <f t="shared" si="5199"/>
        <v>-0.12311699852810669</v>
      </c>
      <c r="AE5282" s="47">
        <f t="shared" si="5063"/>
        <v>-0.05</v>
      </c>
      <c r="AL5282" s="38">
        <f t="shared" si="5064"/>
        <v>-0.47222920000000002</v>
      </c>
      <c r="AM5282" s="39">
        <f t="shared" ref="AM5282:AQ5282" si="5236">AL5282</f>
        <v>-0.47222920000000002</v>
      </c>
      <c r="AN5282" s="39">
        <f t="shared" si="5236"/>
        <v>-0.47222920000000002</v>
      </c>
      <c r="AO5282" s="39">
        <f t="shared" si="5236"/>
        <v>-0.47222920000000002</v>
      </c>
      <c r="AP5282" s="39">
        <f t="shared" si="5236"/>
        <v>-0.47222920000000002</v>
      </c>
      <c r="AQ5282" s="59">
        <f t="shared" si="5236"/>
        <v>-0.47222920000000002</v>
      </c>
      <c r="AR5282" s="39">
        <f t="shared" si="5066"/>
        <v>-0.41558499264053333</v>
      </c>
      <c r="AS5282" s="39">
        <f t="shared" si="5067"/>
        <v>-0.34246799411242668</v>
      </c>
      <c r="AT5282" s="39">
        <f t="shared" si="5068"/>
        <v>-0.26935099558432002</v>
      </c>
      <c r="AU5282" s="39">
        <f t="shared" si="5069"/>
        <v>-0.19623399705621336</v>
      </c>
      <c r="AV5282" s="39">
        <f t="shared" si="5070"/>
        <v>-0.12311699852810669</v>
      </c>
      <c r="AW5282" s="39">
        <f t="shared" si="5071"/>
        <v>-0.05</v>
      </c>
      <c r="BA5282" s="38">
        <f t="shared" si="5072"/>
        <v>-0.47222920000000002</v>
      </c>
      <c r="BB5282" s="39">
        <f t="shared" ref="BB5282:BH5282" si="5237">BA5282</f>
        <v>-0.47222920000000002</v>
      </c>
      <c r="BC5282" s="39">
        <f t="shared" si="5237"/>
        <v>-0.47222920000000002</v>
      </c>
      <c r="BD5282" s="39">
        <f t="shared" si="5237"/>
        <v>-0.47222920000000002</v>
      </c>
      <c r="BE5282" s="39">
        <f t="shared" si="5237"/>
        <v>-0.47222920000000002</v>
      </c>
      <c r="BF5282" s="39">
        <f t="shared" si="5237"/>
        <v>-0.47222920000000002</v>
      </c>
      <c r="BG5282" s="39">
        <f t="shared" si="5237"/>
        <v>-0.47222920000000002</v>
      </c>
      <c r="BH5282" s="59">
        <f t="shared" si="5237"/>
        <v>-0.47222920000000002</v>
      </c>
      <c r="BI5282" s="45">
        <f t="shared" si="5074"/>
        <v>-0.41558499264053333</v>
      </c>
      <c r="BJ5282" s="45">
        <f t="shared" si="5075"/>
        <v>-0.34246799411242668</v>
      </c>
      <c r="BK5282" s="45">
        <f t="shared" si="5076"/>
        <v>-0.26935099558432002</v>
      </c>
      <c r="BL5282" s="45">
        <f t="shared" si="5077"/>
        <v>-0.19623399705621336</v>
      </c>
      <c r="BM5282" s="45">
        <f t="shared" si="5078"/>
        <v>-0.12311699852810669</v>
      </c>
      <c r="BN5282" s="45">
        <f t="shared" si="5079"/>
        <v>-0.05</v>
      </c>
    </row>
    <row r="5283" spans="1:66" x14ac:dyDescent="0.2">
      <c r="A5283" s="9" t="str">
        <f t="shared" si="5045"/>
        <v>Cyprus</v>
      </c>
      <c r="H5283" s="56">
        <f t="shared" si="5046"/>
        <v>-0.71232879999999998</v>
      </c>
      <c r="I5283" s="56">
        <f t="shared" si="5047"/>
        <v>-0.71232879999999998</v>
      </c>
      <c r="J5283" s="56">
        <f t="shared" si="5048"/>
        <v>-0.71232879999999998</v>
      </c>
      <c r="K5283" s="56">
        <f t="shared" si="5049"/>
        <v>-0.68439672565146659</v>
      </c>
      <c r="L5283" s="56">
        <f t="shared" si="5050"/>
        <v>-0.55751738052117328</v>
      </c>
      <c r="M5283" s="56">
        <f t="shared" si="5051"/>
        <v>-0.43063803539087997</v>
      </c>
      <c r="N5283" s="56">
        <f t="shared" si="5052"/>
        <v>-0.30375869026058666</v>
      </c>
      <c r="O5283" s="56">
        <f t="shared" si="5053"/>
        <v>-0.17687934513029335</v>
      </c>
      <c r="P5283" s="56">
        <f t="shared" si="5054"/>
        <v>-0.05</v>
      </c>
      <c r="Q5283" s="56" t="str">
        <f t="shared" si="5055"/>
        <v>na</v>
      </c>
      <c r="R5283" s="56" t="str">
        <f t="shared" si="5056"/>
        <v>na</v>
      </c>
      <c r="S5283" s="56" t="str">
        <f t="shared" si="5057"/>
        <v>na</v>
      </c>
      <c r="T5283" s="56" t="str">
        <f t="shared" si="5058"/>
        <v>na</v>
      </c>
      <c r="U5283" s="56" t="str">
        <f t="shared" si="5059"/>
        <v>na</v>
      </c>
      <c r="W5283" s="38">
        <f t="shared" si="5060"/>
        <v>-0.71232879999999998</v>
      </c>
      <c r="X5283" s="45">
        <f t="shared" ref="X5283:Y5283" si="5238">W5283</f>
        <v>-0.71232879999999998</v>
      </c>
      <c r="Y5283" s="45">
        <f t="shared" si="5238"/>
        <v>-0.71232879999999998</v>
      </c>
      <c r="Z5283" s="62">
        <f t="shared" si="5061"/>
        <v>-0.68439672565146659</v>
      </c>
      <c r="AA5283" s="47">
        <f t="shared" si="5199"/>
        <v>-0.55751738052117328</v>
      </c>
      <c r="AB5283" s="38">
        <f t="shared" si="5199"/>
        <v>-0.43063803539087997</v>
      </c>
      <c r="AC5283" s="38">
        <f t="shared" si="5199"/>
        <v>-0.30375869026058666</v>
      </c>
      <c r="AD5283" s="38">
        <f t="shared" si="5199"/>
        <v>-0.17687934513029335</v>
      </c>
      <c r="AE5283" s="47">
        <f t="shared" si="5063"/>
        <v>-0.05</v>
      </c>
      <c r="AL5283" s="38">
        <f t="shared" si="5064"/>
        <v>-0.71232879999999998</v>
      </c>
      <c r="AM5283" s="39">
        <f t="shared" ref="AM5283:AQ5283" si="5239">AL5283</f>
        <v>-0.71232879999999998</v>
      </c>
      <c r="AN5283" s="39">
        <f t="shared" si="5239"/>
        <v>-0.71232879999999998</v>
      </c>
      <c r="AO5283" s="39">
        <f t="shared" si="5239"/>
        <v>-0.71232879999999998</v>
      </c>
      <c r="AP5283" s="39">
        <f t="shared" si="5239"/>
        <v>-0.71232879999999998</v>
      </c>
      <c r="AQ5283" s="59">
        <f t="shared" si="5239"/>
        <v>-0.71232879999999998</v>
      </c>
      <c r="AR5283" s="39">
        <f t="shared" si="5066"/>
        <v>-0.68439672565146659</v>
      </c>
      <c r="AS5283" s="39">
        <f t="shared" si="5067"/>
        <v>-0.55751738052117328</v>
      </c>
      <c r="AT5283" s="39">
        <f t="shared" si="5068"/>
        <v>-0.43063803539087997</v>
      </c>
      <c r="AU5283" s="39">
        <f t="shared" si="5069"/>
        <v>-0.30375869026058666</v>
      </c>
      <c r="AV5283" s="39">
        <f t="shared" si="5070"/>
        <v>-0.17687934513029335</v>
      </c>
      <c r="AW5283" s="39">
        <f t="shared" si="5071"/>
        <v>-0.05</v>
      </c>
      <c r="BA5283" s="38">
        <f t="shared" si="5072"/>
        <v>-0.71232879999999998</v>
      </c>
      <c r="BB5283" s="39">
        <f t="shared" ref="BB5283:BH5283" si="5240">BA5283</f>
        <v>-0.71232879999999998</v>
      </c>
      <c r="BC5283" s="39">
        <f t="shared" si="5240"/>
        <v>-0.71232879999999998</v>
      </c>
      <c r="BD5283" s="39">
        <f t="shared" si="5240"/>
        <v>-0.71232879999999998</v>
      </c>
      <c r="BE5283" s="39">
        <f t="shared" si="5240"/>
        <v>-0.71232879999999998</v>
      </c>
      <c r="BF5283" s="39">
        <f t="shared" si="5240"/>
        <v>-0.71232879999999998</v>
      </c>
      <c r="BG5283" s="39">
        <f t="shared" si="5240"/>
        <v>-0.71232879999999998</v>
      </c>
      <c r="BH5283" s="59">
        <f t="shared" si="5240"/>
        <v>-0.71232879999999998</v>
      </c>
      <c r="BI5283" s="45">
        <f t="shared" si="5074"/>
        <v>-0.68439672565146659</v>
      </c>
      <c r="BJ5283" s="45">
        <f t="shared" si="5075"/>
        <v>-0.55751738052117328</v>
      </c>
      <c r="BK5283" s="45">
        <f t="shared" si="5076"/>
        <v>-0.43063803539087997</v>
      </c>
      <c r="BL5283" s="45">
        <f t="shared" si="5077"/>
        <v>-0.30375869026058666</v>
      </c>
      <c r="BM5283" s="45">
        <f t="shared" si="5078"/>
        <v>-0.17687934513029335</v>
      </c>
      <c r="BN5283" s="45">
        <f t="shared" si="5079"/>
        <v>-0.05</v>
      </c>
    </row>
    <row r="5284" spans="1:66" x14ac:dyDescent="0.2">
      <c r="A5284" s="9" t="str">
        <f t="shared" si="5045"/>
        <v>Czechia</v>
      </c>
      <c r="H5284" s="56">
        <f t="shared" si="5046"/>
        <v>-0.75616439999999996</v>
      </c>
      <c r="I5284" s="56">
        <f t="shared" si="5047"/>
        <v>-0.75616439999999996</v>
      </c>
      <c r="J5284" s="56">
        <f t="shared" si="5048"/>
        <v>-0.75616439999999996</v>
      </c>
      <c r="K5284" s="56">
        <f t="shared" si="5049"/>
        <v>-0.75616439999999996</v>
      </c>
      <c r="L5284" s="56">
        <f t="shared" si="5050"/>
        <v>-0.61493151999999995</v>
      </c>
      <c r="M5284" s="56">
        <f t="shared" si="5051"/>
        <v>-0.47369863999999995</v>
      </c>
      <c r="N5284" s="56">
        <f t="shared" si="5052"/>
        <v>-0.33246575999999994</v>
      </c>
      <c r="O5284" s="56">
        <f t="shared" si="5053"/>
        <v>-0.19123287999999997</v>
      </c>
      <c r="P5284" s="56">
        <f t="shared" si="5054"/>
        <v>-0.05</v>
      </c>
      <c r="Q5284" s="56" t="str">
        <f t="shared" si="5055"/>
        <v>na</v>
      </c>
      <c r="R5284" s="56" t="str">
        <f t="shared" si="5056"/>
        <v>na</v>
      </c>
      <c r="S5284" s="56" t="str">
        <f t="shared" si="5057"/>
        <v>na</v>
      </c>
      <c r="T5284" s="56" t="str">
        <f t="shared" si="5058"/>
        <v>na</v>
      </c>
      <c r="U5284" s="56" t="str">
        <f t="shared" si="5059"/>
        <v>na</v>
      </c>
      <c r="W5284" s="38">
        <f t="shared" si="5060"/>
        <v>-0.75616439999999996</v>
      </c>
      <c r="X5284" s="45">
        <f t="shared" ref="X5284:Y5284" si="5241">W5284</f>
        <v>-0.75616439999999996</v>
      </c>
      <c r="Y5284" s="45">
        <f t="shared" si="5241"/>
        <v>-0.75616439999999996</v>
      </c>
      <c r="Z5284" s="62">
        <f t="shared" si="5061"/>
        <v>-0.75616439999999996</v>
      </c>
      <c r="AA5284" s="47">
        <f t="shared" si="5199"/>
        <v>-0.61493151999999995</v>
      </c>
      <c r="AB5284" s="38">
        <f t="shared" si="5199"/>
        <v>-0.47369863999999995</v>
      </c>
      <c r="AC5284" s="38">
        <f t="shared" si="5199"/>
        <v>-0.33246575999999994</v>
      </c>
      <c r="AD5284" s="38">
        <f t="shared" si="5199"/>
        <v>-0.19123287999999997</v>
      </c>
      <c r="AE5284" s="47">
        <f t="shared" si="5063"/>
        <v>-0.05</v>
      </c>
      <c r="AL5284" s="38">
        <f t="shared" si="5064"/>
        <v>-0.75616439999999996</v>
      </c>
      <c r="AM5284" s="39">
        <f t="shared" ref="AM5284:AQ5284" si="5242">AL5284</f>
        <v>-0.75616439999999996</v>
      </c>
      <c r="AN5284" s="39">
        <f t="shared" si="5242"/>
        <v>-0.75616439999999996</v>
      </c>
      <c r="AO5284" s="39">
        <f t="shared" si="5242"/>
        <v>-0.75616439999999996</v>
      </c>
      <c r="AP5284" s="39">
        <f t="shared" si="5242"/>
        <v>-0.75616439999999996</v>
      </c>
      <c r="AQ5284" s="59">
        <f t="shared" si="5242"/>
        <v>-0.75616439999999996</v>
      </c>
      <c r="AR5284" s="39">
        <f t="shared" si="5066"/>
        <v>-0.75616439999999996</v>
      </c>
      <c r="AS5284" s="39">
        <f t="shared" si="5067"/>
        <v>-0.61493151999999995</v>
      </c>
      <c r="AT5284" s="39">
        <f t="shared" si="5068"/>
        <v>-0.47369863999999995</v>
      </c>
      <c r="AU5284" s="39">
        <f t="shared" si="5069"/>
        <v>-0.33246575999999994</v>
      </c>
      <c r="AV5284" s="39">
        <f t="shared" si="5070"/>
        <v>-0.19123287999999997</v>
      </c>
      <c r="AW5284" s="39">
        <f t="shared" si="5071"/>
        <v>-0.05</v>
      </c>
      <c r="BA5284" s="38">
        <f t="shared" si="5072"/>
        <v>-0.75616439999999996</v>
      </c>
      <c r="BB5284" s="39">
        <f t="shared" ref="BB5284:BH5284" si="5243">BA5284</f>
        <v>-0.75616439999999996</v>
      </c>
      <c r="BC5284" s="39">
        <f t="shared" si="5243"/>
        <v>-0.75616439999999996</v>
      </c>
      <c r="BD5284" s="39">
        <f t="shared" si="5243"/>
        <v>-0.75616439999999996</v>
      </c>
      <c r="BE5284" s="39">
        <f t="shared" si="5243"/>
        <v>-0.75616439999999996</v>
      </c>
      <c r="BF5284" s="39">
        <f t="shared" si="5243"/>
        <v>-0.75616439999999996</v>
      </c>
      <c r="BG5284" s="39">
        <f t="shared" si="5243"/>
        <v>-0.75616439999999996</v>
      </c>
      <c r="BH5284" s="59">
        <f t="shared" si="5243"/>
        <v>-0.75616439999999996</v>
      </c>
      <c r="BI5284" s="45">
        <f t="shared" si="5074"/>
        <v>-0.75616439999999996</v>
      </c>
      <c r="BJ5284" s="45">
        <f t="shared" si="5075"/>
        <v>-0.61493151999999995</v>
      </c>
      <c r="BK5284" s="45">
        <f t="shared" si="5076"/>
        <v>-0.47369863999999995</v>
      </c>
      <c r="BL5284" s="45">
        <f t="shared" si="5077"/>
        <v>-0.33246575999999994</v>
      </c>
      <c r="BM5284" s="45">
        <f t="shared" si="5078"/>
        <v>-0.19123287999999997</v>
      </c>
      <c r="BN5284" s="45">
        <f t="shared" si="5079"/>
        <v>-0.05</v>
      </c>
    </row>
    <row r="5285" spans="1:66" x14ac:dyDescent="0.2">
      <c r="A5285" s="9" t="str">
        <f t="shared" si="5045"/>
        <v>Côte d'Ivoire</v>
      </c>
      <c r="H5285" s="56">
        <f t="shared" si="5046"/>
        <v>-0.62876719999999997</v>
      </c>
      <c r="I5285" s="56">
        <f t="shared" si="5047"/>
        <v>-0.62876719999999997</v>
      </c>
      <c r="J5285" s="56">
        <f t="shared" si="5048"/>
        <v>-0.62876719999999997</v>
      </c>
      <c r="K5285" s="56">
        <f t="shared" si="5049"/>
        <v>-5.3552521602133335E-2</v>
      </c>
      <c r="L5285" s="56">
        <f t="shared" si="5050"/>
        <v>-5.284201728170667E-2</v>
      </c>
      <c r="M5285" s="56">
        <f t="shared" si="5051"/>
        <v>-5.2131512961280005E-2</v>
      </c>
      <c r="N5285" s="56">
        <f t="shared" si="5052"/>
        <v>-5.142100864085334E-2</v>
      </c>
      <c r="O5285" s="56">
        <f t="shared" si="5053"/>
        <v>-5.0710504320426675E-2</v>
      </c>
      <c r="P5285" s="56">
        <f t="shared" si="5054"/>
        <v>-0.05</v>
      </c>
      <c r="Q5285" s="56" t="str">
        <f t="shared" si="5055"/>
        <v>na</v>
      </c>
      <c r="R5285" s="56" t="str">
        <f t="shared" si="5056"/>
        <v>na</v>
      </c>
      <c r="S5285" s="56" t="str">
        <f t="shared" si="5057"/>
        <v>na</v>
      </c>
      <c r="T5285" s="56" t="str">
        <f t="shared" si="5058"/>
        <v>na</v>
      </c>
      <c r="U5285" s="56" t="str">
        <f t="shared" si="5059"/>
        <v>na</v>
      </c>
      <c r="W5285" s="38">
        <f t="shared" si="5060"/>
        <v>-0.62876719999999997</v>
      </c>
      <c r="X5285" s="45">
        <f t="shared" ref="X5285:Y5285" si="5244">W5285</f>
        <v>-0.62876719999999997</v>
      </c>
      <c r="Y5285" s="45">
        <f t="shared" si="5244"/>
        <v>-0.62876719999999997</v>
      </c>
      <c r="Z5285" s="62">
        <f t="shared" si="5061"/>
        <v>-5.3552521602133335E-2</v>
      </c>
      <c r="AA5285" s="47">
        <f t="shared" si="5199"/>
        <v>-5.284201728170667E-2</v>
      </c>
      <c r="AB5285" s="38">
        <f t="shared" si="5199"/>
        <v>-5.2131512961280005E-2</v>
      </c>
      <c r="AC5285" s="38">
        <f t="shared" si="5199"/>
        <v>-5.142100864085334E-2</v>
      </c>
      <c r="AD5285" s="38">
        <f t="shared" si="5199"/>
        <v>-5.0710504320426675E-2</v>
      </c>
      <c r="AE5285" s="47">
        <f t="shared" si="5063"/>
        <v>-0.05</v>
      </c>
      <c r="AL5285" s="38">
        <f t="shared" si="5064"/>
        <v>-0.62876719999999997</v>
      </c>
      <c r="AM5285" s="39">
        <f t="shared" ref="AM5285:AQ5285" si="5245">AL5285</f>
        <v>-0.62876719999999997</v>
      </c>
      <c r="AN5285" s="39">
        <f t="shared" si="5245"/>
        <v>-0.62876719999999997</v>
      </c>
      <c r="AO5285" s="39">
        <f t="shared" si="5245"/>
        <v>-0.62876719999999997</v>
      </c>
      <c r="AP5285" s="39">
        <f t="shared" si="5245"/>
        <v>-0.62876719999999997</v>
      </c>
      <c r="AQ5285" s="59">
        <f t="shared" si="5245"/>
        <v>-0.62876719999999997</v>
      </c>
      <c r="AR5285" s="39">
        <f t="shared" si="5066"/>
        <v>-5.3552521602133335E-2</v>
      </c>
      <c r="AS5285" s="39">
        <f t="shared" si="5067"/>
        <v>-5.284201728170667E-2</v>
      </c>
      <c r="AT5285" s="39">
        <f t="shared" si="5068"/>
        <v>-5.2131512961280005E-2</v>
      </c>
      <c r="AU5285" s="39">
        <f t="shared" si="5069"/>
        <v>-5.142100864085334E-2</v>
      </c>
      <c r="AV5285" s="39">
        <f t="shared" si="5070"/>
        <v>-5.0710504320426675E-2</v>
      </c>
      <c r="AW5285" s="39">
        <f t="shared" si="5071"/>
        <v>-0.05</v>
      </c>
      <c r="BA5285" s="38">
        <f t="shared" si="5072"/>
        <v>-0.62876719999999997</v>
      </c>
      <c r="BB5285" s="39">
        <f t="shared" ref="BB5285:BH5285" si="5246">BA5285</f>
        <v>-0.62876719999999997</v>
      </c>
      <c r="BC5285" s="39">
        <f t="shared" si="5246"/>
        <v>-0.62876719999999997</v>
      </c>
      <c r="BD5285" s="39">
        <f t="shared" si="5246"/>
        <v>-0.62876719999999997</v>
      </c>
      <c r="BE5285" s="39">
        <f t="shared" si="5246"/>
        <v>-0.62876719999999997</v>
      </c>
      <c r="BF5285" s="39">
        <f t="shared" si="5246"/>
        <v>-0.62876719999999997</v>
      </c>
      <c r="BG5285" s="39">
        <f t="shared" si="5246"/>
        <v>-0.62876719999999997</v>
      </c>
      <c r="BH5285" s="59">
        <f t="shared" si="5246"/>
        <v>-0.62876719999999997</v>
      </c>
      <c r="BI5285" s="45">
        <f t="shared" si="5074"/>
        <v>-5.3552521602133335E-2</v>
      </c>
      <c r="BJ5285" s="45">
        <f t="shared" si="5075"/>
        <v>-5.284201728170667E-2</v>
      </c>
      <c r="BK5285" s="45">
        <f t="shared" si="5076"/>
        <v>-5.2131512961280005E-2</v>
      </c>
      <c r="BL5285" s="45">
        <f t="shared" si="5077"/>
        <v>-5.142100864085334E-2</v>
      </c>
      <c r="BM5285" s="45">
        <f t="shared" si="5078"/>
        <v>-5.0710504320426675E-2</v>
      </c>
      <c r="BN5285" s="45">
        <f t="shared" si="5079"/>
        <v>-0.05</v>
      </c>
    </row>
    <row r="5286" spans="1:66" x14ac:dyDescent="0.2">
      <c r="A5286" s="9" t="str">
        <f t="shared" si="5045"/>
        <v>Democratic People's Republic of Korea</v>
      </c>
      <c r="H5286" s="56">
        <f t="shared" si="5046"/>
        <v>-0.6425902</v>
      </c>
      <c r="I5286" s="56">
        <f t="shared" si="5047"/>
        <v>-0.6425902</v>
      </c>
      <c r="J5286" s="56">
        <f t="shared" si="5048"/>
        <v>-0.6425902</v>
      </c>
      <c r="K5286" s="56">
        <f t="shared" si="5049"/>
        <v>-0.6417186334920667</v>
      </c>
      <c r="L5286" s="56">
        <f t="shared" si="5050"/>
        <v>-0.52337490679365339</v>
      </c>
      <c r="M5286" s="56">
        <f t="shared" si="5051"/>
        <v>-0.40503118009524008</v>
      </c>
      <c r="N5286" s="56">
        <f t="shared" si="5052"/>
        <v>-0.28668745339682677</v>
      </c>
      <c r="O5286" s="56">
        <f t="shared" si="5053"/>
        <v>-0.16834372669841344</v>
      </c>
      <c r="P5286" s="56">
        <f t="shared" si="5054"/>
        <v>-0.05</v>
      </c>
      <c r="Q5286" s="56" t="str">
        <f t="shared" si="5055"/>
        <v>na</v>
      </c>
      <c r="R5286" s="56" t="str">
        <f t="shared" si="5056"/>
        <v>na</v>
      </c>
      <c r="S5286" s="56" t="str">
        <f t="shared" si="5057"/>
        <v>na</v>
      </c>
      <c r="T5286" s="56" t="str">
        <f t="shared" si="5058"/>
        <v>na</v>
      </c>
      <c r="U5286" s="56" t="str">
        <f t="shared" si="5059"/>
        <v>na</v>
      </c>
      <c r="W5286" s="38">
        <f t="shared" si="5060"/>
        <v>-0.6425902</v>
      </c>
      <c r="X5286" s="45">
        <f t="shared" ref="X5286:Y5286" si="5247">W5286</f>
        <v>-0.6425902</v>
      </c>
      <c r="Y5286" s="45">
        <f t="shared" si="5247"/>
        <v>-0.6425902</v>
      </c>
      <c r="Z5286" s="62">
        <f t="shared" si="5061"/>
        <v>-0.6417186334920667</v>
      </c>
      <c r="AA5286" s="47">
        <f t="shared" si="5199"/>
        <v>-0.52337490679365339</v>
      </c>
      <c r="AB5286" s="38">
        <f t="shared" si="5199"/>
        <v>-0.40503118009524008</v>
      </c>
      <c r="AC5286" s="38">
        <f t="shared" si="5199"/>
        <v>-0.28668745339682677</v>
      </c>
      <c r="AD5286" s="38">
        <f t="shared" si="5199"/>
        <v>-0.16834372669841344</v>
      </c>
      <c r="AE5286" s="47">
        <f t="shared" si="5063"/>
        <v>-0.05</v>
      </c>
      <c r="AL5286" s="38">
        <f t="shared" si="5064"/>
        <v>-0.6425902</v>
      </c>
      <c r="AM5286" s="39">
        <f t="shared" ref="AM5286:AQ5286" si="5248">AL5286</f>
        <v>-0.6425902</v>
      </c>
      <c r="AN5286" s="39">
        <f t="shared" si="5248"/>
        <v>-0.6425902</v>
      </c>
      <c r="AO5286" s="39">
        <f t="shared" si="5248"/>
        <v>-0.6425902</v>
      </c>
      <c r="AP5286" s="39">
        <f t="shared" si="5248"/>
        <v>-0.6425902</v>
      </c>
      <c r="AQ5286" s="59">
        <f t="shared" si="5248"/>
        <v>-0.6425902</v>
      </c>
      <c r="AR5286" s="39">
        <f t="shared" si="5066"/>
        <v>-0.6417186334920667</v>
      </c>
      <c r="AS5286" s="39">
        <f t="shared" si="5067"/>
        <v>-0.52337490679365339</v>
      </c>
      <c r="AT5286" s="39">
        <f t="shared" si="5068"/>
        <v>-0.40503118009524008</v>
      </c>
      <c r="AU5286" s="39">
        <f t="shared" si="5069"/>
        <v>-0.28668745339682677</v>
      </c>
      <c r="AV5286" s="39">
        <f t="shared" si="5070"/>
        <v>-0.16834372669841344</v>
      </c>
      <c r="AW5286" s="39">
        <f t="shared" si="5071"/>
        <v>-0.05</v>
      </c>
      <c r="BA5286" s="38">
        <f t="shared" si="5072"/>
        <v>-0.6425902</v>
      </c>
      <c r="BB5286" s="39">
        <f t="shared" ref="BB5286:BH5286" si="5249">BA5286</f>
        <v>-0.6425902</v>
      </c>
      <c r="BC5286" s="39">
        <f t="shared" si="5249"/>
        <v>-0.6425902</v>
      </c>
      <c r="BD5286" s="39">
        <f t="shared" si="5249"/>
        <v>-0.6425902</v>
      </c>
      <c r="BE5286" s="39">
        <f t="shared" si="5249"/>
        <v>-0.6425902</v>
      </c>
      <c r="BF5286" s="39">
        <f t="shared" si="5249"/>
        <v>-0.6425902</v>
      </c>
      <c r="BG5286" s="39">
        <f t="shared" si="5249"/>
        <v>-0.6425902</v>
      </c>
      <c r="BH5286" s="59">
        <f t="shared" si="5249"/>
        <v>-0.6425902</v>
      </c>
      <c r="BI5286" s="45">
        <f t="shared" si="5074"/>
        <v>-0.6417186334920667</v>
      </c>
      <c r="BJ5286" s="45">
        <f t="shared" si="5075"/>
        <v>-0.52337490679365339</v>
      </c>
      <c r="BK5286" s="45">
        <f t="shared" si="5076"/>
        <v>-0.40503118009524008</v>
      </c>
      <c r="BL5286" s="45">
        <f t="shared" si="5077"/>
        <v>-0.28668745339682677</v>
      </c>
      <c r="BM5286" s="45">
        <f t="shared" si="5078"/>
        <v>-0.16834372669841344</v>
      </c>
      <c r="BN5286" s="45">
        <f t="shared" si="5079"/>
        <v>-0.05</v>
      </c>
    </row>
    <row r="5287" spans="1:66" x14ac:dyDescent="0.2">
      <c r="A5287" s="9" t="str">
        <f t="shared" si="5045"/>
        <v>Democratic Republic of the Congo</v>
      </c>
      <c r="H5287" s="56">
        <f t="shared" si="5046"/>
        <v>-0.8383562</v>
      </c>
      <c r="I5287" s="56">
        <f t="shared" si="5047"/>
        <v>-0.8383562</v>
      </c>
      <c r="J5287" s="56">
        <f t="shared" si="5048"/>
        <v>-0.8383562</v>
      </c>
      <c r="K5287" s="56">
        <f t="shared" si="5049"/>
        <v>-4.9232607571033336E-2</v>
      </c>
      <c r="L5287" s="56">
        <f t="shared" si="5050"/>
        <v>-4.9386086056826671E-2</v>
      </c>
      <c r="M5287" s="56">
        <f t="shared" si="5051"/>
        <v>-4.9539564542620006E-2</v>
      </c>
      <c r="N5287" s="56">
        <f t="shared" si="5052"/>
        <v>-4.969304302841334E-2</v>
      </c>
      <c r="O5287" s="56">
        <f t="shared" si="5053"/>
        <v>-4.9846521514206675E-2</v>
      </c>
      <c r="P5287" s="56">
        <f t="shared" si="5054"/>
        <v>-0.05</v>
      </c>
      <c r="Q5287" s="56" t="str">
        <f t="shared" si="5055"/>
        <v>na</v>
      </c>
      <c r="R5287" s="56" t="str">
        <f t="shared" si="5056"/>
        <v>na</v>
      </c>
      <c r="S5287" s="56" t="str">
        <f t="shared" si="5057"/>
        <v>na</v>
      </c>
      <c r="T5287" s="56" t="str">
        <f t="shared" si="5058"/>
        <v>na</v>
      </c>
      <c r="U5287" s="56" t="str">
        <f t="shared" si="5059"/>
        <v>na</v>
      </c>
      <c r="W5287" s="38">
        <f t="shared" si="5060"/>
        <v>-0.8383562</v>
      </c>
      <c r="X5287" s="45">
        <f t="shared" ref="X5287:Y5287" si="5250">W5287</f>
        <v>-0.8383562</v>
      </c>
      <c r="Y5287" s="45">
        <f t="shared" si="5250"/>
        <v>-0.8383562</v>
      </c>
      <c r="Z5287" s="62">
        <f t="shared" si="5061"/>
        <v>-4.9232607571033336E-2</v>
      </c>
      <c r="AA5287" s="47">
        <f t="shared" si="5199"/>
        <v>-4.9386086056826671E-2</v>
      </c>
      <c r="AB5287" s="38">
        <f t="shared" si="5199"/>
        <v>-4.9539564542620006E-2</v>
      </c>
      <c r="AC5287" s="38">
        <f t="shared" si="5199"/>
        <v>-4.969304302841334E-2</v>
      </c>
      <c r="AD5287" s="38">
        <f t="shared" si="5199"/>
        <v>-4.9846521514206675E-2</v>
      </c>
      <c r="AE5287" s="47">
        <f t="shared" si="5063"/>
        <v>-0.05</v>
      </c>
      <c r="AL5287" s="38">
        <f t="shared" si="5064"/>
        <v>-0.8383562</v>
      </c>
      <c r="AM5287" s="39">
        <f t="shared" ref="AM5287:AQ5287" si="5251">AL5287</f>
        <v>-0.8383562</v>
      </c>
      <c r="AN5287" s="39">
        <f t="shared" si="5251"/>
        <v>-0.8383562</v>
      </c>
      <c r="AO5287" s="39">
        <f t="shared" si="5251"/>
        <v>-0.8383562</v>
      </c>
      <c r="AP5287" s="39">
        <f t="shared" si="5251"/>
        <v>-0.8383562</v>
      </c>
      <c r="AQ5287" s="59">
        <f t="shared" si="5251"/>
        <v>-0.8383562</v>
      </c>
      <c r="AR5287" s="39">
        <f t="shared" si="5066"/>
        <v>-4.9232607571033336E-2</v>
      </c>
      <c r="AS5287" s="39">
        <f t="shared" si="5067"/>
        <v>-4.9386086056826671E-2</v>
      </c>
      <c r="AT5287" s="39">
        <f t="shared" si="5068"/>
        <v>-4.9539564542620006E-2</v>
      </c>
      <c r="AU5287" s="39">
        <f t="shared" si="5069"/>
        <v>-4.969304302841334E-2</v>
      </c>
      <c r="AV5287" s="39">
        <f t="shared" si="5070"/>
        <v>-4.9846521514206675E-2</v>
      </c>
      <c r="AW5287" s="39">
        <f t="shared" si="5071"/>
        <v>-0.05</v>
      </c>
      <c r="BA5287" s="38">
        <f t="shared" si="5072"/>
        <v>-0.8383562</v>
      </c>
      <c r="BB5287" s="39">
        <f t="shared" ref="BB5287:BH5287" si="5252">BA5287</f>
        <v>-0.8383562</v>
      </c>
      <c r="BC5287" s="39">
        <f t="shared" si="5252"/>
        <v>-0.8383562</v>
      </c>
      <c r="BD5287" s="39">
        <f t="shared" si="5252"/>
        <v>-0.8383562</v>
      </c>
      <c r="BE5287" s="39">
        <f t="shared" si="5252"/>
        <v>-0.8383562</v>
      </c>
      <c r="BF5287" s="39">
        <f t="shared" si="5252"/>
        <v>-0.8383562</v>
      </c>
      <c r="BG5287" s="39">
        <f t="shared" si="5252"/>
        <v>-0.8383562</v>
      </c>
      <c r="BH5287" s="59">
        <f t="shared" si="5252"/>
        <v>-0.8383562</v>
      </c>
      <c r="BI5287" s="45">
        <f t="shared" si="5074"/>
        <v>-4.9232607571033336E-2</v>
      </c>
      <c r="BJ5287" s="45">
        <f t="shared" si="5075"/>
        <v>-4.9386086056826671E-2</v>
      </c>
      <c r="BK5287" s="45">
        <f t="shared" si="5076"/>
        <v>-4.9539564542620006E-2</v>
      </c>
      <c r="BL5287" s="45">
        <f t="shared" si="5077"/>
        <v>-4.969304302841334E-2</v>
      </c>
      <c r="BM5287" s="45">
        <f t="shared" si="5078"/>
        <v>-4.9846521514206675E-2</v>
      </c>
      <c r="BN5287" s="45">
        <f t="shared" si="5079"/>
        <v>-0.05</v>
      </c>
    </row>
    <row r="5288" spans="1:66" x14ac:dyDescent="0.2">
      <c r="A5288" s="9" t="str">
        <f t="shared" si="5045"/>
        <v>Denmark</v>
      </c>
      <c r="H5288" s="56">
        <f t="shared" si="5046"/>
        <v>-0.39817360000000002</v>
      </c>
      <c r="I5288" s="56">
        <f t="shared" si="5047"/>
        <v>-0.39817360000000002</v>
      </c>
      <c r="J5288" s="56">
        <f t="shared" si="5048"/>
        <v>-0.39817360000000002</v>
      </c>
      <c r="K5288" s="56">
        <f t="shared" si="5049"/>
        <v>-0.39817360000000002</v>
      </c>
      <c r="L5288" s="56">
        <f t="shared" si="5050"/>
        <v>-0.32853887999999998</v>
      </c>
      <c r="M5288" s="56">
        <f t="shared" si="5051"/>
        <v>-0.25890415999999994</v>
      </c>
      <c r="N5288" s="56">
        <f t="shared" si="5052"/>
        <v>-0.18926943999999993</v>
      </c>
      <c r="O5288" s="56">
        <f t="shared" si="5053"/>
        <v>-0.11963471999999992</v>
      </c>
      <c r="P5288" s="56">
        <f t="shared" si="5054"/>
        <v>-0.05</v>
      </c>
      <c r="Q5288" s="56" t="str">
        <f t="shared" si="5055"/>
        <v>na</v>
      </c>
      <c r="R5288" s="56" t="str">
        <f t="shared" si="5056"/>
        <v>na</v>
      </c>
      <c r="S5288" s="56" t="str">
        <f t="shared" si="5057"/>
        <v>na</v>
      </c>
      <c r="T5288" s="56" t="str">
        <f t="shared" si="5058"/>
        <v>na</v>
      </c>
      <c r="U5288" s="56" t="str">
        <f t="shared" si="5059"/>
        <v>na</v>
      </c>
      <c r="W5288" s="38">
        <f t="shared" si="5060"/>
        <v>-0.39817360000000002</v>
      </c>
      <c r="X5288" s="45">
        <f t="shared" ref="X5288:Y5288" si="5253">W5288</f>
        <v>-0.39817360000000002</v>
      </c>
      <c r="Y5288" s="45">
        <f t="shared" si="5253"/>
        <v>-0.39817360000000002</v>
      </c>
      <c r="Z5288" s="62">
        <f t="shared" si="5061"/>
        <v>-0.39817360000000002</v>
      </c>
      <c r="AA5288" s="47">
        <f t="shared" si="5199"/>
        <v>-0.32853887999999998</v>
      </c>
      <c r="AB5288" s="38">
        <f t="shared" si="5199"/>
        <v>-0.25890415999999994</v>
      </c>
      <c r="AC5288" s="38">
        <f t="shared" si="5199"/>
        <v>-0.18926943999999993</v>
      </c>
      <c r="AD5288" s="38">
        <f t="shared" si="5199"/>
        <v>-0.11963471999999992</v>
      </c>
      <c r="AE5288" s="47">
        <f t="shared" si="5063"/>
        <v>-0.05</v>
      </c>
      <c r="AL5288" s="38">
        <f t="shared" si="5064"/>
        <v>-0.39817360000000002</v>
      </c>
      <c r="AM5288" s="39">
        <f t="shared" ref="AM5288:AQ5288" si="5254">AL5288</f>
        <v>-0.39817360000000002</v>
      </c>
      <c r="AN5288" s="39">
        <f t="shared" si="5254"/>
        <v>-0.39817360000000002</v>
      </c>
      <c r="AO5288" s="39">
        <f t="shared" si="5254"/>
        <v>-0.39817360000000002</v>
      </c>
      <c r="AP5288" s="39">
        <f t="shared" si="5254"/>
        <v>-0.39817360000000002</v>
      </c>
      <c r="AQ5288" s="59">
        <f t="shared" si="5254"/>
        <v>-0.39817360000000002</v>
      </c>
      <c r="AR5288" s="39">
        <f t="shared" si="5066"/>
        <v>-0.39817360000000002</v>
      </c>
      <c r="AS5288" s="39">
        <f t="shared" si="5067"/>
        <v>-0.32853887999999998</v>
      </c>
      <c r="AT5288" s="39">
        <f t="shared" si="5068"/>
        <v>-0.25890415999999994</v>
      </c>
      <c r="AU5288" s="39">
        <f t="shared" si="5069"/>
        <v>-0.18926943999999993</v>
      </c>
      <c r="AV5288" s="39">
        <f t="shared" si="5070"/>
        <v>-0.11963471999999992</v>
      </c>
      <c r="AW5288" s="39">
        <f t="shared" si="5071"/>
        <v>-0.05</v>
      </c>
      <c r="BA5288" s="38">
        <f t="shared" si="5072"/>
        <v>-0.39817360000000002</v>
      </c>
      <c r="BB5288" s="39">
        <f t="shared" ref="BB5288:BH5288" si="5255">BA5288</f>
        <v>-0.39817360000000002</v>
      </c>
      <c r="BC5288" s="39">
        <f t="shared" si="5255"/>
        <v>-0.39817360000000002</v>
      </c>
      <c r="BD5288" s="39">
        <f t="shared" si="5255"/>
        <v>-0.39817360000000002</v>
      </c>
      <c r="BE5288" s="39">
        <f t="shared" si="5255"/>
        <v>-0.39817360000000002</v>
      </c>
      <c r="BF5288" s="39">
        <f t="shared" si="5255"/>
        <v>-0.39817360000000002</v>
      </c>
      <c r="BG5288" s="39">
        <f t="shared" si="5255"/>
        <v>-0.39817360000000002</v>
      </c>
      <c r="BH5288" s="59">
        <f t="shared" si="5255"/>
        <v>-0.39817360000000002</v>
      </c>
      <c r="BI5288" s="45">
        <f t="shared" si="5074"/>
        <v>-0.39817360000000002</v>
      </c>
      <c r="BJ5288" s="45">
        <f t="shared" si="5075"/>
        <v>-0.32853887999999998</v>
      </c>
      <c r="BK5288" s="45">
        <f t="shared" si="5076"/>
        <v>-0.25890415999999994</v>
      </c>
      <c r="BL5288" s="45">
        <f t="shared" si="5077"/>
        <v>-0.18926943999999993</v>
      </c>
      <c r="BM5288" s="45">
        <f t="shared" si="5078"/>
        <v>-0.11963471999999992</v>
      </c>
      <c r="BN5288" s="45">
        <f t="shared" si="5079"/>
        <v>-0.05</v>
      </c>
    </row>
    <row r="5289" spans="1:66" x14ac:dyDescent="0.2">
      <c r="A5289" s="9" t="str">
        <f t="shared" si="5045"/>
        <v>Djibouti</v>
      </c>
      <c r="H5289" s="56">
        <f t="shared" si="5046"/>
        <v>-0.64931499999999998</v>
      </c>
      <c r="I5289" s="56">
        <f t="shared" si="5047"/>
        <v>-0.64931499999999998</v>
      </c>
      <c r="J5289" s="56">
        <f t="shared" si="5048"/>
        <v>-0.64931499999999998</v>
      </c>
      <c r="K5289" s="56">
        <f t="shared" si="5049"/>
        <v>-4.3430992130999997E-2</v>
      </c>
      <c r="L5289" s="56">
        <f t="shared" si="5050"/>
        <v>-4.4744793704800001E-2</v>
      </c>
      <c r="M5289" s="56">
        <f t="shared" si="5051"/>
        <v>-4.6058595278600005E-2</v>
      </c>
      <c r="N5289" s="56">
        <f t="shared" si="5052"/>
        <v>-4.7372396852400009E-2</v>
      </c>
      <c r="O5289" s="56">
        <f t="shared" si="5053"/>
        <v>-4.8686198426200013E-2</v>
      </c>
      <c r="P5289" s="56">
        <f t="shared" si="5054"/>
        <v>-0.05</v>
      </c>
      <c r="Q5289" s="56" t="str">
        <f t="shared" si="5055"/>
        <v>na</v>
      </c>
      <c r="R5289" s="56" t="str">
        <f t="shared" si="5056"/>
        <v>na</v>
      </c>
      <c r="S5289" s="56" t="str">
        <f t="shared" si="5057"/>
        <v>na</v>
      </c>
      <c r="T5289" s="56" t="str">
        <f t="shared" si="5058"/>
        <v>na</v>
      </c>
      <c r="U5289" s="56" t="str">
        <f t="shared" si="5059"/>
        <v>na</v>
      </c>
      <c r="W5289" s="38">
        <f t="shared" si="5060"/>
        <v>-0.64931499999999998</v>
      </c>
      <c r="X5289" s="45">
        <f t="shared" ref="X5289:Y5289" si="5256">W5289</f>
        <v>-0.64931499999999998</v>
      </c>
      <c r="Y5289" s="45">
        <f t="shared" si="5256"/>
        <v>-0.64931499999999998</v>
      </c>
      <c r="Z5289" s="62">
        <f t="shared" si="5061"/>
        <v>-4.3430992130999997E-2</v>
      </c>
      <c r="AA5289" s="47">
        <f t="shared" si="5199"/>
        <v>-4.4744793704800001E-2</v>
      </c>
      <c r="AB5289" s="38">
        <f t="shared" si="5199"/>
        <v>-4.6058595278600005E-2</v>
      </c>
      <c r="AC5289" s="38">
        <f t="shared" si="5199"/>
        <v>-4.7372396852400009E-2</v>
      </c>
      <c r="AD5289" s="38">
        <f t="shared" si="5199"/>
        <v>-4.8686198426200013E-2</v>
      </c>
      <c r="AE5289" s="47">
        <f t="shared" si="5063"/>
        <v>-0.05</v>
      </c>
      <c r="AL5289" s="38">
        <f t="shared" si="5064"/>
        <v>-0.64931499999999998</v>
      </c>
      <c r="AM5289" s="39">
        <f t="shared" ref="AM5289:AQ5289" si="5257">AL5289</f>
        <v>-0.64931499999999998</v>
      </c>
      <c r="AN5289" s="39">
        <f t="shared" si="5257"/>
        <v>-0.64931499999999998</v>
      </c>
      <c r="AO5289" s="39">
        <f t="shared" si="5257"/>
        <v>-0.64931499999999998</v>
      </c>
      <c r="AP5289" s="39">
        <f t="shared" si="5257"/>
        <v>-0.64931499999999998</v>
      </c>
      <c r="AQ5289" s="59">
        <f t="shared" si="5257"/>
        <v>-0.64931499999999998</v>
      </c>
      <c r="AR5289" s="39">
        <f t="shared" si="5066"/>
        <v>-4.3430992130999997E-2</v>
      </c>
      <c r="AS5289" s="39">
        <f t="shared" si="5067"/>
        <v>-4.4744793704800001E-2</v>
      </c>
      <c r="AT5289" s="39">
        <f t="shared" si="5068"/>
        <v>-4.6058595278600005E-2</v>
      </c>
      <c r="AU5289" s="39">
        <f t="shared" si="5069"/>
        <v>-4.7372396852400009E-2</v>
      </c>
      <c r="AV5289" s="39">
        <f t="shared" si="5070"/>
        <v>-4.8686198426200013E-2</v>
      </c>
      <c r="AW5289" s="39">
        <f t="shared" si="5071"/>
        <v>-0.05</v>
      </c>
      <c r="BA5289" s="38">
        <f t="shared" si="5072"/>
        <v>-0.64931499999999998</v>
      </c>
      <c r="BB5289" s="39">
        <f t="shared" ref="BB5289:BH5289" si="5258">BA5289</f>
        <v>-0.64931499999999998</v>
      </c>
      <c r="BC5289" s="39">
        <f t="shared" si="5258"/>
        <v>-0.64931499999999998</v>
      </c>
      <c r="BD5289" s="39">
        <f t="shared" si="5258"/>
        <v>-0.64931499999999998</v>
      </c>
      <c r="BE5289" s="39">
        <f t="shared" si="5258"/>
        <v>-0.64931499999999998</v>
      </c>
      <c r="BF5289" s="39">
        <f t="shared" si="5258"/>
        <v>-0.64931499999999998</v>
      </c>
      <c r="BG5289" s="39">
        <f t="shared" si="5258"/>
        <v>-0.64931499999999998</v>
      </c>
      <c r="BH5289" s="59">
        <f t="shared" si="5258"/>
        <v>-0.64931499999999998</v>
      </c>
      <c r="BI5289" s="45">
        <f t="shared" si="5074"/>
        <v>-4.3430992130999997E-2</v>
      </c>
      <c r="BJ5289" s="45">
        <f t="shared" si="5075"/>
        <v>-4.4744793704800001E-2</v>
      </c>
      <c r="BK5289" s="45">
        <f t="shared" si="5076"/>
        <v>-4.6058595278600005E-2</v>
      </c>
      <c r="BL5289" s="45">
        <f t="shared" si="5077"/>
        <v>-4.7372396852400009E-2</v>
      </c>
      <c r="BM5289" s="45">
        <f t="shared" si="5078"/>
        <v>-4.8686198426200013E-2</v>
      </c>
      <c r="BN5289" s="45">
        <f t="shared" si="5079"/>
        <v>-0.05</v>
      </c>
    </row>
    <row r="5290" spans="1:66" x14ac:dyDescent="0.2">
      <c r="A5290" s="9" t="str">
        <f t="shared" si="5045"/>
        <v>Dominica</v>
      </c>
      <c r="H5290" s="56">
        <f t="shared" si="5046"/>
        <v>-0.83506860000000005</v>
      </c>
      <c r="I5290" s="56">
        <f t="shared" si="5047"/>
        <v>-0.83506860000000005</v>
      </c>
      <c r="J5290" s="56">
        <f t="shared" si="5048"/>
        <v>-0.83506860000000005</v>
      </c>
      <c r="K5290" s="56">
        <f t="shared" si="5049"/>
        <v>-0.49771452505380004</v>
      </c>
      <c r="L5290" s="56">
        <f t="shared" si="5050"/>
        <v>-0.40817162004304003</v>
      </c>
      <c r="M5290" s="56">
        <f t="shared" si="5051"/>
        <v>-0.31862871503228002</v>
      </c>
      <c r="N5290" s="56">
        <f t="shared" si="5052"/>
        <v>-0.22908581002152001</v>
      </c>
      <c r="O5290" s="56">
        <f t="shared" si="5053"/>
        <v>-0.13954290501076</v>
      </c>
      <c r="P5290" s="56">
        <f t="shared" si="5054"/>
        <v>-0.05</v>
      </c>
      <c r="Q5290" s="56" t="str">
        <f t="shared" si="5055"/>
        <v>na</v>
      </c>
      <c r="R5290" s="56" t="str">
        <f t="shared" si="5056"/>
        <v>na</v>
      </c>
      <c r="S5290" s="56" t="str">
        <f t="shared" si="5057"/>
        <v>na</v>
      </c>
      <c r="T5290" s="56" t="str">
        <f t="shared" si="5058"/>
        <v>na</v>
      </c>
      <c r="U5290" s="56" t="str">
        <f t="shared" si="5059"/>
        <v>na</v>
      </c>
      <c r="W5290" s="38">
        <f t="shared" si="5060"/>
        <v>-0.83506860000000005</v>
      </c>
      <c r="X5290" s="45">
        <f t="shared" ref="X5290:Y5290" si="5259">W5290</f>
        <v>-0.83506860000000005</v>
      </c>
      <c r="Y5290" s="45">
        <f t="shared" si="5259"/>
        <v>-0.83506860000000005</v>
      </c>
      <c r="Z5290" s="62">
        <f t="shared" si="5061"/>
        <v>-0.49771452505380004</v>
      </c>
      <c r="AA5290" s="47">
        <f t="shared" ref="AA5290:AD5309" si="5260">Z5290-($Z5290-$AE5290)/5</f>
        <v>-0.40817162004304003</v>
      </c>
      <c r="AB5290" s="38">
        <f t="shared" si="5260"/>
        <v>-0.31862871503228002</v>
      </c>
      <c r="AC5290" s="38">
        <f t="shared" si="5260"/>
        <v>-0.22908581002152001</v>
      </c>
      <c r="AD5290" s="38">
        <f t="shared" si="5260"/>
        <v>-0.13954290501076</v>
      </c>
      <c r="AE5290" s="47">
        <f t="shared" si="5063"/>
        <v>-0.05</v>
      </c>
      <c r="AL5290" s="38">
        <f t="shared" si="5064"/>
        <v>-0.83506860000000005</v>
      </c>
      <c r="AM5290" s="39">
        <f t="shared" ref="AM5290:AQ5290" si="5261">AL5290</f>
        <v>-0.83506860000000005</v>
      </c>
      <c r="AN5290" s="39">
        <f t="shared" si="5261"/>
        <v>-0.83506860000000005</v>
      </c>
      <c r="AO5290" s="39">
        <f t="shared" si="5261"/>
        <v>-0.83506860000000005</v>
      </c>
      <c r="AP5290" s="39">
        <f t="shared" si="5261"/>
        <v>-0.83506860000000005</v>
      </c>
      <c r="AQ5290" s="59">
        <f t="shared" si="5261"/>
        <v>-0.83506860000000005</v>
      </c>
      <c r="AR5290" s="39">
        <f t="shared" si="5066"/>
        <v>-0.49771452505380004</v>
      </c>
      <c r="AS5290" s="39">
        <f t="shared" si="5067"/>
        <v>-0.40817162004304003</v>
      </c>
      <c r="AT5290" s="39">
        <f t="shared" si="5068"/>
        <v>-0.31862871503228002</v>
      </c>
      <c r="AU5290" s="39">
        <f t="shared" si="5069"/>
        <v>-0.22908581002152001</v>
      </c>
      <c r="AV5290" s="39">
        <f t="shared" si="5070"/>
        <v>-0.13954290501076</v>
      </c>
      <c r="AW5290" s="39">
        <f t="shared" si="5071"/>
        <v>-0.05</v>
      </c>
      <c r="BA5290" s="38">
        <f t="shared" si="5072"/>
        <v>-0.83506860000000005</v>
      </c>
      <c r="BB5290" s="39">
        <f t="shared" ref="BB5290:BH5290" si="5262">BA5290</f>
        <v>-0.83506860000000005</v>
      </c>
      <c r="BC5290" s="39">
        <f t="shared" si="5262"/>
        <v>-0.83506860000000005</v>
      </c>
      <c r="BD5290" s="39">
        <f t="shared" si="5262"/>
        <v>-0.83506860000000005</v>
      </c>
      <c r="BE5290" s="39">
        <f t="shared" si="5262"/>
        <v>-0.83506860000000005</v>
      </c>
      <c r="BF5290" s="39">
        <f t="shared" si="5262"/>
        <v>-0.83506860000000005</v>
      </c>
      <c r="BG5290" s="39">
        <f t="shared" si="5262"/>
        <v>-0.83506860000000005</v>
      </c>
      <c r="BH5290" s="59">
        <f t="shared" si="5262"/>
        <v>-0.83506860000000005</v>
      </c>
      <c r="BI5290" s="45">
        <f t="shared" si="5074"/>
        <v>-0.49771452505380004</v>
      </c>
      <c r="BJ5290" s="45">
        <f t="shared" si="5075"/>
        <v>-0.40817162004304003</v>
      </c>
      <c r="BK5290" s="45">
        <f t="shared" si="5076"/>
        <v>-0.31862871503228002</v>
      </c>
      <c r="BL5290" s="45">
        <f t="shared" si="5077"/>
        <v>-0.22908581002152001</v>
      </c>
      <c r="BM5290" s="45">
        <f t="shared" si="5078"/>
        <v>-0.13954290501076</v>
      </c>
      <c r="BN5290" s="45">
        <f t="shared" si="5079"/>
        <v>-0.05</v>
      </c>
    </row>
    <row r="5291" spans="1:66" x14ac:dyDescent="0.2">
      <c r="A5291" s="9" t="str">
        <f t="shared" si="5045"/>
        <v>Dominican Republic</v>
      </c>
      <c r="H5291" s="56">
        <f t="shared" si="5046"/>
        <v>-1.249315</v>
      </c>
      <c r="I5291" s="56">
        <f t="shared" si="5047"/>
        <v>-1.249315</v>
      </c>
      <c r="J5291" s="56">
        <f t="shared" si="5048"/>
        <v>-1.249315</v>
      </c>
      <c r="K5291" s="56">
        <f t="shared" si="5049"/>
        <v>-0.72367820689999995</v>
      </c>
      <c r="L5291" s="56">
        <f t="shared" si="5050"/>
        <v>-0.58894256552000002</v>
      </c>
      <c r="M5291" s="56">
        <f t="shared" si="5051"/>
        <v>-0.45420692414000002</v>
      </c>
      <c r="N5291" s="56">
        <f t="shared" si="5052"/>
        <v>-0.31947128276000003</v>
      </c>
      <c r="O5291" s="56">
        <f t="shared" si="5053"/>
        <v>-0.18473564138000004</v>
      </c>
      <c r="P5291" s="56">
        <f t="shared" si="5054"/>
        <v>-0.05</v>
      </c>
      <c r="Q5291" s="56" t="str">
        <f t="shared" si="5055"/>
        <v>na</v>
      </c>
      <c r="R5291" s="56" t="str">
        <f t="shared" si="5056"/>
        <v>na</v>
      </c>
      <c r="S5291" s="56" t="str">
        <f t="shared" si="5057"/>
        <v>na</v>
      </c>
      <c r="T5291" s="56" t="str">
        <f t="shared" si="5058"/>
        <v>na</v>
      </c>
      <c r="U5291" s="56" t="str">
        <f t="shared" si="5059"/>
        <v>na</v>
      </c>
      <c r="W5291" s="38">
        <f t="shared" si="5060"/>
        <v>-1.249315</v>
      </c>
      <c r="X5291" s="45">
        <f t="shared" ref="X5291:Y5291" si="5263">W5291</f>
        <v>-1.249315</v>
      </c>
      <c r="Y5291" s="45">
        <f t="shared" si="5263"/>
        <v>-1.249315</v>
      </c>
      <c r="Z5291" s="62">
        <f t="shared" si="5061"/>
        <v>-0.72367820689999995</v>
      </c>
      <c r="AA5291" s="47">
        <f t="shared" si="5260"/>
        <v>-0.58894256552000002</v>
      </c>
      <c r="AB5291" s="38">
        <f t="shared" si="5260"/>
        <v>-0.45420692414000002</v>
      </c>
      <c r="AC5291" s="38">
        <f t="shared" si="5260"/>
        <v>-0.31947128276000003</v>
      </c>
      <c r="AD5291" s="38">
        <f t="shared" si="5260"/>
        <v>-0.18473564138000004</v>
      </c>
      <c r="AE5291" s="47">
        <f t="shared" si="5063"/>
        <v>-0.05</v>
      </c>
      <c r="AL5291" s="38">
        <f t="shared" si="5064"/>
        <v>-1.249315</v>
      </c>
      <c r="AM5291" s="39">
        <f t="shared" ref="AM5291:AQ5291" si="5264">AL5291</f>
        <v>-1.249315</v>
      </c>
      <c r="AN5291" s="39">
        <f t="shared" si="5264"/>
        <v>-1.249315</v>
      </c>
      <c r="AO5291" s="39">
        <f t="shared" si="5264"/>
        <v>-1.249315</v>
      </c>
      <c r="AP5291" s="39">
        <f t="shared" si="5264"/>
        <v>-1.249315</v>
      </c>
      <c r="AQ5291" s="59">
        <f t="shared" si="5264"/>
        <v>-1.249315</v>
      </c>
      <c r="AR5291" s="39">
        <f t="shared" si="5066"/>
        <v>-0.72367820689999995</v>
      </c>
      <c r="AS5291" s="39">
        <f t="shared" si="5067"/>
        <v>-0.58894256552000002</v>
      </c>
      <c r="AT5291" s="39">
        <f t="shared" si="5068"/>
        <v>-0.45420692414000002</v>
      </c>
      <c r="AU5291" s="39">
        <f t="shared" si="5069"/>
        <v>-0.31947128276000003</v>
      </c>
      <c r="AV5291" s="39">
        <f t="shared" si="5070"/>
        <v>-0.18473564138000004</v>
      </c>
      <c r="AW5291" s="39">
        <f t="shared" si="5071"/>
        <v>-0.05</v>
      </c>
      <c r="BA5291" s="38">
        <f t="shared" si="5072"/>
        <v>-1.249315</v>
      </c>
      <c r="BB5291" s="39">
        <f t="shared" ref="BB5291:BH5291" si="5265">BA5291</f>
        <v>-1.249315</v>
      </c>
      <c r="BC5291" s="39">
        <f t="shared" si="5265"/>
        <v>-1.249315</v>
      </c>
      <c r="BD5291" s="39">
        <f t="shared" si="5265"/>
        <v>-1.249315</v>
      </c>
      <c r="BE5291" s="39">
        <f t="shared" si="5265"/>
        <v>-1.249315</v>
      </c>
      <c r="BF5291" s="39">
        <f t="shared" si="5265"/>
        <v>-1.249315</v>
      </c>
      <c r="BG5291" s="39">
        <f t="shared" si="5265"/>
        <v>-1.249315</v>
      </c>
      <c r="BH5291" s="59">
        <f t="shared" si="5265"/>
        <v>-1.249315</v>
      </c>
      <c r="BI5291" s="45">
        <f t="shared" si="5074"/>
        <v>-0.72367820689999995</v>
      </c>
      <c r="BJ5291" s="45">
        <f t="shared" si="5075"/>
        <v>-0.58894256552000002</v>
      </c>
      <c r="BK5291" s="45">
        <f t="shared" si="5076"/>
        <v>-0.45420692414000002</v>
      </c>
      <c r="BL5291" s="45">
        <f t="shared" si="5077"/>
        <v>-0.31947128276000003</v>
      </c>
      <c r="BM5291" s="45">
        <f t="shared" si="5078"/>
        <v>-0.18473564138000004</v>
      </c>
      <c r="BN5291" s="45">
        <f t="shared" si="5079"/>
        <v>-0.05</v>
      </c>
    </row>
    <row r="5292" spans="1:66" x14ac:dyDescent="0.2">
      <c r="A5292" s="9" t="str">
        <f t="shared" si="5045"/>
        <v>Ecuador</v>
      </c>
      <c r="H5292" s="56">
        <f t="shared" si="5046"/>
        <v>-1.4173515999999999</v>
      </c>
      <c r="I5292" s="56">
        <f t="shared" si="5047"/>
        <v>-1.4173515999999999</v>
      </c>
      <c r="J5292" s="56">
        <f t="shared" si="5048"/>
        <v>-1.4173515999999999</v>
      </c>
      <c r="K5292" s="56">
        <f t="shared" si="5049"/>
        <v>-0.89338080845720003</v>
      </c>
      <c r="L5292" s="56">
        <f t="shared" si="5050"/>
        <v>-0.72470464676576007</v>
      </c>
      <c r="M5292" s="56">
        <f t="shared" si="5051"/>
        <v>-0.55602848507432001</v>
      </c>
      <c r="N5292" s="56">
        <f t="shared" si="5052"/>
        <v>-0.38735232338288</v>
      </c>
      <c r="O5292" s="56">
        <f t="shared" si="5053"/>
        <v>-0.21867616169144</v>
      </c>
      <c r="P5292" s="56">
        <f t="shared" si="5054"/>
        <v>-0.05</v>
      </c>
      <c r="Q5292" s="56" t="str">
        <f t="shared" si="5055"/>
        <v>na</v>
      </c>
      <c r="R5292" s="56" t="str">
        <f t="shared" si="5056"/>
        <v>na</v>
      </c>
      <c r="S5292" s="56" t="str">
        <f t="shared" si="5057"/>
        <v>na</v>
      </c>
      <c r="T5292" s="56" t="str">
        <f t="shared" si="5058"/>
        <v>na</v>
      </c>
      <c r="U5292" s="56" t="str">
        <f t="shared" si="5059"/>
        <v>na</v>
      </c>
      <c r="W5292" s="38">
        <f t="shared" si="5060"/>
        <v>-1.4173515999999999</v>
      </c>
      <c r="X5292" s="45">
        <f t="shared" ref="X5292:Y5292" si="5266">W5292</f>
        <v>-1.4173515999999999</v>
      </c>
      <c r="Y5292" s="45">
        <f t="shared" si="5266"/>
        <v>-1.4173515999999999</v>
      </c>
      <c r="Z5292" s="62">
        <f t="shared" si="5061"/>
        <v>-0.89338080845720003</v>
      </c>
      <c r="AA5292" s="47">
        <f t="shared" si="5260"/>
        <v>-0.72470464676576007</v>
      </c>
      <c r="AB5292" s="38">
        <f t="shared" si="5260"/>
        <v>-0.55602848507432001</v>
      </c>
      <c r="AC5292" s="38">
        <f t="shared" si="5260"/>
        <v>-0.38735232338288</v>
      </c>
      <c r="AD5292" s="38">
        <f t="shared" si="5260"/>
        <v>-0.21867616169144</v>
      </c>
      <c r="AE5292" s="47">
        <f t="shared" si="5063"/>
        <v>-0.05</v>
      </c>
      <c r="AL5292" s="38">
        <f t="shared" si="5064"/>
        <v>-1.4173515999999999</v>
      </c>
      <c r="AM5292" s="39">
        <f t="shared" ref="AM5292:AQ5292" si="5267">AL5292</f>
        <v>-1.4173515999999999</v>
      </c>
      <c r="AN5292" s="39">
        <f t="shared" si="5267"/>
        <v>-1.4173515999999999</v>
      </c>
      <c r="AO5292" s="39">
        <f t="shared" si="5267"/>
        <v>-1.4173515999999999</v>
      </c>
      <c r="AP5292" s="39">
        <f t="shared" si="5267"/>
        <v>-1.4173515999999999</v>
      </c>
      <c r="AQ5292" s="59">
        <f t="shared" si="5267"/>
        <v>-1.4173515999999999</v>
      </c>
      <c r="AR5292" s="39">
        <f t="shared" si="5066"/>
        <v>-0.89338080845720003</v>
      </c>
      <c r="AS5292" s="39">
        <f t="shared" si="5067"/>
        <v>-0.72470464676576007</v>
      </c>
      <c r="AT5292" s="39">
        <f t="shared" si="5068"/>
        <v>-0.55602848507432001</v>
      </c>
      <c r="AU5292" s="39">
        <f t="shared" si="5069"/>
        <v>-0.38735232338288</v>
      </c>
      <c r="AV5292" s="39">
        <f t="shared" si="5070"/>
        <v>-0.21867616169144</v>
      </c>
      <c r="AW5292" s="39">
        <f t="shared" si="5071"/>
        <v>-0.05</v>
      </c>
      <c r="BA5292" s="38">
        <f t="shared" si="5072"/>
        <v>-1.4173515999999999</v>
      </c>
      <c r="BB5292" s="39">
        <f t="shared" ref="BB5292:BH5292" si="5268">BA5292</f>
        <v>-1.4173515999999999</v>
      </c>
      <c r="BC5292" s="39">
        <f t="shared" si="5268"/>
        <v>-1.4173515999999999</v>
      </c>
      <c r="BD5292" s="39">
        <f t="shared" si="5268"/>
        <v>-1.4173515999999999</v>
      </c>
      <c r="BE5292" s="39">
        <f t="shared" si="5268"/>
        <v>-1.4173515999999999</v>
      </c>
      <c r="BF5292" s="39">
        <f t="shared" si="5268"/>
        <v>-1.4173515999999999</v>
      </c>
      <c r="BG5292" s="39">
        <f t="shared" si="5268"/>
        <v>-1.4173515999999999</v>
      </c>
      <c r="BH5292" s="59">
        <f t="shared" si="5268"/>
        <v>-1.4173515999999999</v>
      </c>
      <c r="BI5292" s="45">
        <f t="shared" si="5074"/>
        <v>-0.89338080845720003</v>
      </c>
      <c r="BJ5292" s="45">
        <f t="shared" si="5075"/>
        <v>-0.72470464676576007</v>
      </c>
      <c r="BK5292" s="45">
        <f t="shared" si="5076"/>
        <v>-0.55602848507432001</v>
      </c>
      <c r="BL5292" s="45">
        <f t="shared" si="5077"/>
        <v>-0.38735232338288</v>
      </c>
      <c r="BM5292" s="45">
        <f t="shared" si="5078"/>
        <v>-0.21867616169144</v>
      </c>
      <c r="BN5292" s="45">
        <f t="shared" si="5079"/>
        <v>-0.05</v>
      </c>
    </row>
    <row r="5293" spans="1:66" x14ac:dyDescent="0.2">
      <c r="A5293" s="9" t="str">
        <f t="shared" si="5045"/>
        <v>Egypt</v>
      </c>
      <c r="H5293" s="56">
        <f t="shared" si="5046"/>
        <v>-1.0118722</v>
      </c>
      <c r="I5293" s="56">
        <f t="shared" si="5047"/>
        <v>-1.0118722</v>
      </c>
      <c r="J5293" s="56">
        <f t="shared" si="5048"/>
        <v>-1.0118722</v>
      </c>
      <c r="K5293" s="56">
        <f t="shared" si="5049"/>
        <v>-0.21409357280059332</v>
      </c>
      <c r="L5293" s="56">
        <f t="shared" si="5050"/>
        <v>-0.18127485824047465</v>
      </c>
      <c r="M5293" s="56">
        <f t="shared" si="5051"/>
        <v>-0.14845614368035598</v>
      </c>
      <c r="N5293" s="56">
        <f t="shared" si="5052"/>
        <v>-0.11563742912023731</v>
      </c>
      <c r="O5293" s="56">
        <f t="shared" si="5053"/>
        <v>-8.2818714560118634E-2</v>
      </c>
      <c r="P5293" s="56">
        <f t="shared" si="5054"/>
        <v>-0.05</v>
      </c>
      <c r="Q5293" s="56" t="str">
        <f t="shared" si="5055"/>
        <v>na</v>
      </c>
      <c r="R5293" s="56" t="str">
        <f t="shared" si="5056"/>
        <v>na</v>
      </c>
      <c r="S5293" s="56" t="str">
        <f t="shared" si="5057"/>
        <v>na</v>
      </c>
      <c r="T5293" s="56" t="str">
        <f t="shared" si="5058"/>
        <v>na</v>
      </c>
      <c r="U5293" s="56" t="str">
        <f t="shared" si="5059"/>
        <v>na</v>
      </c>
      <c r="W5293" s="38">
        <f t="shared" si="5060"/>
        <v>-1.0118722</v>
      </c>
      <c r="X5293" s="45">
        <f t="shared" ref="X5293:Y5293" si="5269">W5293</f>
        <v>-1.0118722</v>
      </c>
      <c r="Y5293" s="45">
        <f t="shared" si="5269"/>
        <v>-1.0118722</v>
      </c>
      <c r="Z5293" s="62">
        <f t="shared" si="5061"/>
        <v>-0.21409357280059332</v>
      </c>
      <c r="AA5293" s="47">
        <f t="shared" si="5260"/>
        <v>-0.18127485824047465</v>
      </c>
      <c r="AB5293" s="38">
        <f t="shared" si="5260"/>
        <v>-0.14845614368035598</v>
      </c>
      <c r="AC5293" s="38">
        <f t="shared" si="5260"/>
        <v>-0.11563742912023731</v>
      </c>
      <c r="AD5293" s="38">
        <f t="shared" si="5260"/>
        <v>-8.2818714560118634E-2</v>
      </c>
      <c r="AE5293" s="47">
        <f t="shared" si="5063"/>
        <v>-0.05</v>
      </c>
      <c r="AL5293" s="38">
        <f t="shared" si="5064"/>
        <v>-1.0118722</v>
      </c>
      <c r="AM5293" s="39">
        <f t="shared" ref="AM5293:AQ5293" si="5270">AL5293</f>
        <v>-1.0118722</v>
      </c>
      <c r="AN5293" s="39">
        <f t="shared" si="5270"/>
        <v>-1.0118722</v>
      </c>
      <c r="AO5293" s="39">
        <f t="shared" si="5270"/>
        <v>-1.0118722</v>
      </c>
      <c r="AP5293" s="39">
        <f t="shared" si="5270"/>
        <v>-1.0118722</v>
      </c>
      <c r="AQ5293" s="59">
        <f t="shared" si="5270"/>
        <v>-1.0118722</v>
      </c>
      <c r="AR5293" s="39">
        <f t="shared" si="5066"/>
        <v>-0.21409357280059332</v>
      </c>
      <c r="AS5293" s="39">
        <f t="shared" si="5067"/>
        <v>-0.18127485824047465</v>
      </c>
      <c r="AT5293" s="39">
        <f t="shared" si="5068"/>
        <v>-0.14845614368035598</v>
      </c>
      <c r="AU5293" s="39">
        <f t="shared" si="5069"/>
        <v>-0.11563742912023731</v>
      </c>
      <c r="AV5293" s="39">
        <f t="shared" si="5070"/>
        <v>-8.2818714560118634E-2</v>
      </c>
      <c r="AW5293" s="39">
        <f t="shared" si="5071"/>
        <v>-0.05</v>
      </c>
      <c r="BA5293" s="38">
        <f t="shared" si="5072"/>
        <v>-1.0118722</v>
      </c>
      <c r="BB5293" s="39">
        <f t="shared" ref="BB5293:BH5293" si="5271">BA5293</f>
        <v>-1.0118722</v>
      </c>
      <c r="BC5293" s="39">
        <f t="shared" si="5271"/>
        <v>-1.0118722</v>
      </c>
      <c r="BD5293" s="39">
        <f t="shared" si="5271"/>
        <v>-1.0118722</v>
      </c>
      <c r="BE5293" s="39">
        <f t="shared" si="5271"/>
        <v>-1.0118722</v>
      </c>
      <c r="BF5293" s="39">
        <f t="shared" si="5271"/>
        <v>-1.0118722</v>
      </c>
      <c r="BG5293" s="39">
        <f t="shared" si="5271"/>
        <v>-1.0118722</v>
      </c>
      <c r="BH5293" s="59">
        <f t="shared" si="5271"/>
        <v>-1.0118722</v>
      </c>
      <c r="BI5293" s="45">
        <f t="shared" si="5074"/>
        <v>-0.21409357280059332</v>
      </c>
      <c r="BJ5293" s="45">
        <f t="shared" si="5075"/>
        <v>-0.18127485824047465</v>
      </c>
      <c r="BK5293" s="45">
        <f t="shared" si="5076"/>
        <v>-0.14845614368035598</v>
      </c>
      <c r="BL5293" s="45">
        <f t="shared" si="5077"/>
        <v>-0.11563742912023731</v>
      </c>
      <c r="BM5293" s="45">
        <f t="shared" si="5078"/>
        <v>-8.2818714560118634E-2</v>
      </c>
      <c r="BN5293" s="45">
        <f t="shared" si="5079"/>
        <v>-0.05</v>
      </c>
    </row>
    <row r="5294" spans="1:66" x14ac:dyDescent="0.2">
      <c r="A5294" s="9" t="str">
        <f t="shared" ref="A5294:A5357" si="5272">A210</f>
        <v>El Salvador</v>
      </c>
      <c r="H5294" s="56">
        <f t="shared" ref="H5294:H5357" si="5273">IF(AND($N$55="LP",H$5229&lt;=2028),W5294,IF(AND($N$55="UP",H$5229&lt;=2031),AL5294,IF($N$55="LS",BA5294,"na")))</f>
        <v>-1.5912328</v>
      </c>
      <c r="I5294" s="56">
        <f t="shared" ref="I5294:I5357" si="5274">IF(AND($N$55="LP",I$5229&lt;=2028),X5294,IF(AND($N$55="UP",I$5229&lt;=2031),AM5294,IF($N$55="LS",BB5294,"na")))</f>
        <v>-1.5912328</v>
      </c>
      <c r="J5294" s="56">
        <f t="shared" ref="J5294:J5357" si="5275">IF(AND($N$55="LP",J$5229&lt;=2028),Y5294,IF(AND($N$55="UP",J$5229&lt;=2031),AN5294,IF($N$55="LS",BC5294,"na")))</f>
        <v>-1.5912328</v>
      </c>
      <c r="K5294" s="56">
        <f t="shared" ref="K5294:K5357" si="5276">IF(AND($N$55="LP",K$5229&lt;=2028),Z5294,IF(AND($N$55="UP",K$5229&lt;=2031),AO5294,IF($N$55="LS",BD5294,"na")))</f>
        <v>-1.2642164256282666</v>
      </c>
      <c r="L5294" s="56">
        <f t="shared" ref="L5294:L5357" si="5277">IF(AND($N$55="LP",L$5229&lt;=2028),AA5294,IF(AND($N$55="UP",L$5229&lt;=2031),AP5294,IF($N$55="LS",BE5294,"na")))</f>
        <v>-1.0213731405026134</v>
      </c>
      <c r="M5294" s="56">
        <f t="shared" ref="M5294:M5357" si="5278">IF(AND($N$55="LP",M$5229&lt;=2028),AB5294,IF(AND($N$55="UP",M$5229&lt;=2031),AQ5294,IF($N$55="LS",BF5294,"na")))</f>
        <v>-0.77852985537696007</v>
      </c>
      <c r="N5294" s="56">
        <f t="shared" ref="N5294:N5357" si="5279">IF(AND($N$55="LP",N$5229&lt;=2028),AC5294,IF(AND($N$55="UP",N$5229&lt;=2031),AR5294,IF($N$55="LS",BG5294,"na")))</f>
        <v>-0.53568657025130673</v>
      </c>
      <c r="O5294" s="56">
        <f t="shared" ref="O5294:O5357" si="5280">IF(AND($N$55="LP",O$5229&lt;=2028),AD5294,IF(AND($N$55="UP",O$5229&lt;=2031),AS5294,IF($N$55="LS",BH5294,"na")))</f>
        <v>-0.29284328512565339</v>
      </c>
      <c r="P5294" s="56">
        <f t="shared" ref="P5294:P5357" si="5281">IF(AND($N$55="LP",P$5229&lt;=2028),AE5294,IF(AND($N$55="UP",P$5229&lt;=2031),AT5294,IF($N$55="LS",BI5294,"na")))</f>
        <v>-0.05</v>
      </c>
      <c r="Q5294" s="56" t="str">
        <f t="shared" ref="Q5294:Q5357" si="5282">IF(AND($N$55="LP",Q$5229&lt;=2028),AF5294,IF(AND($N$55="UP",Q$5229&lt;=2031),AU5294,IF($N$55="LS",BJ5294,"na")))</f>
        <v>na</v>
      </c>
      <c r="R5294" s="56" t="str">
        <f t="shared" ref="R5294:R5357" si="5283">IF(AND($N$55="LP",R$5229&lt;=2028),AG5294,IF(AND($N$55="UP",R$5229&lt;=2031),AV5294,IF($N$55="LS",BK5294,"na")))</f>
        <v>na</v>
      </c>
      <c r="S5294" s="56" t="str">
        <f t="shared" ref="S5294:S5357" si="5284">IF(AND($N$55="LP",S$5229&lt;=2028),AH5294,IF(AND($N$55="UP",S$5229&lt;=2031),AW5294,IF($N$55="LS",BL5294,"na")))</f>
        <v>na</v>
      </c>
      <c r="T5294" s="56" t="str">
        <f t="shared" ref="T5294:T5357" si="5285">IF(AND($N$55="LP",T$5229&lt;=2028),AI5294,IF(AND($N$55="UP",T$5229&lt;=2031),AX5294,IF($N$55="LS",BM5294,"na")))</f>
        <v>na</v>
      </c>
      <c r="U5294" s="56" t="str">
        <f t="shared" ref="U5294:U5357" si="5286">IF(AND($N$55="LP",U$5229&lt;=2028),AJ5294,IF(AND($N$55="UP",U$5229&lt;=2031),AY5294,IF($N$55="LS",BN5294,"na")))</f>
        <v>na</v>
      </c>
      <c r="W5294" s="38">
        <f t="shared" ref="W5294:W5357" si="5287">-H2960*I$2612</f>
        <v>-1.5912328</v>
      </c>
      <c r="X5294" s="45">
        <f t="shared" ref="X5294:Y5294" si="5288">W5294</f>
        <v>-1.5912328</v>
      </c>
      <c r="Y5294" s="45">
        <f t="shared" si="5288"/>
        <v>-1.5912328</v>
      </c>
      <c r="Z5294" s="62">
        <f t="shared" ref="Z5294:Z5357" si="5289">Y5294*MIN(1,H2731/B$2623)</f>
        <v>-1.2642164256282666</v>
      </c>
      <c r="AA5294" s="47">
        <f t="shared" si="5260"/>
        <v>-1.0213731405026134</v>
      </c>
      <c r="AB5294" s="38">
        <f t="shared" si="5260"/>
        <v>-0.77852985537696007</v>
      </c>
      <c r="AC5294" s="38">
        <f t="shared" si="5260"/>
        <v>-0.53568657025130673</v>
      </c>
      <c r="AD5294" s="38">
        <f t="shared" si="5260"/>
        <v>-0.29284328512565339</v>
      </c>
      <c r="AE5294" s="47">
        <f t="shared" ref="AE5294:AE5357" si="5290">IF($I$2612=0,0,D$2614)</f>
        <v>-0.05</v>
      </c>
      <c r="AL5294" s="38">
        <f t="shared" ref="AL5294:AL5357" si="5291">-H2960*I$2612</f>
        <v>-1.5912328</v>
      </c>
      <c r="AM5294" s="39">
        <f t="shared" ref="AM5294:AQ5294" si="5292">AL5294</f>
        <v>-1.5912328</v>
      </c>
      <c r="AN5294" s="39">
        <f t="shared" si="5292"/>
        <v>-1.5912328</v>
      </c>
      <c r="AO5294" s="39">
        <f t="shared" si="5292"/>
        <v>-1.5912328</v>
      </c>
      <c r="AP5294" s="39">
        <f t="shared" si="5292"/>
        <v>-1.5912328</v>
      </c>
      <c r="AQ5294" s="59">
        <f t="shared" si="5292"/>
        <v>-1.5912328</v>
      </c>
      <c r="AR5294" s="39">
        <f t="shared" ref="AR5294:AR5357" si="5293">Z5294</f>
        <v>-1.2642164256282666</v>
      </c>
      <c r="AS5294" s="39">
        <f t="shared" ref="AS5294:AS5357" si="5294">AA5294</f>
        <v>-1.0213731405026134</v>
      </c>
      <c r="AT5294" s="39">
        <f t="shared" ref="AT5294:AT5357" si="5295">AB5294</f>
        <v>-0.77852985537696007</v>
      </c>
      <c r="AU5294" s="39">
        <f t="shared" ref="AU5294:AU5357" si="5296">AC5294</f>
        <v>-0.53568657025130673</v>
      </c>
      <c r="AV5294" s="39">
        <f t="shared" ref="AV5294:AV5357" si="5297">AD5294</f>
        <v>-0.29284328512565339</v>
      </c>
      <c r="AW5294" s="39">
        <f t="shared" ref="AW5294:AW5357" si="5298">AE5294</f>
        <v>-0.05</v>
      </c>
      <c r="BA5294" s="38">
        <f t="shared" ref="BA5294:BA5357" si="5299">-H2960*I$2612</f>
        <v>-1.5912328</v>
      </c>
      <c r="BB5294" s="39">
        <f t="shared" ref="BB5294:BH5294" si="5300">BA5294</f>
        <v>-1.5912328</v>
      </c>
      <c r="BC5294" s="39">
        <f t="shared" si="5300"/>
        <v>-1.5912328</v>
      </c>
      <c r="BD5294" s="39">
        <f t="shared" si="5300"/>
        <v>-1.5912328</v>
      </c>
      <c r="BE5294" s="39">
        <f t="shared" si="5300"/>
        <v>-1.5912328</v>
      </c>
      <c r="BF5294" s="39">
        <f t="shared" si="5300"/>
        <v>-1.5912328</v>
      </c>
      <c r="BG5294" s="39">
        <f t="shared" si="5300"/>
        <v>-1.5912328</v>
      </c>
      <c r="BH5294" s="59">
        <f t="shared" si="5300"/>
        <v>-1.5912328</v>
      </c>
      <c r="BI5294" s="45">
        <f t="shared" ref="BI5294:BI5357" si="5301">AR5294</f>
        <v>-1.2642164256282666</v>
      </c>
      <c r="BJ5294" s="45">
        <f t="shared" ref="BJ5294:BJ5357" si="5302">AS5294</f>
        <v>-1.0213731405026134</v>
      </c>
      <c r="BK5294" s="45">
        <f t="shared" ref="BK5294:BK5357" si="5303">AT5294</f>
        <v>-0.77852985537696007</v>
      </c>
      <c r="BL5294" s="45">
        <f t="shared" ref="BL5294:BL5357" si="5304">AU5294</f>
        <v>-0.53568657025130673</v>
      </c>
      <c r="BM5294" s="45">
        <f t="shared" ref="BM5294:BM5357" si="5305">AV5294</f>
        <v>-0.29284328512565339</v>
      </c>
      <c r="BN5294" s="45">
        <f t="shared" ref="BN5294:BN5357" si="5306">AW5294</f>
        <v>-0.05</v>
      </c>
    </row>
    <row r="5295" spans="1:66" x14ac:dyDescent="0.2">
      <c r="A5295" s="9" t="str">
        <f t="shared" si="5272"/>
        <v>Equatorial Guinea</v>
      </c>
      <c r="H5295" s="56">
        <f t="shared" si="5273"/>
        <v>-0.73059359999999995</v>
      </c>
      <c r="I5295" s="56">
        <f t="shared" si="5274"/>
        <v>-0.73059359999999995</v>
      </c>
      <c r="J5295" s="56">
        <f t="shared" si="5275"/>
        <v>-0.73059359999999995</v>
      </c>
      <c r="K5295" s="56">
        <f t="shared" si="5276"/>
        <v>-0.32263549144639997</v>
      </c>
      <c r="L5295" s="56">
        <f t="shared" si="5277"/>
        <v>-0.26810839315711998</v>
      </c>
      <c r="M5295" s="56">
        <f t="shared" si="5278"/>
        <v>-0.21358129486784</v>
      </c>
      <c r="N5295" s="56">
        <f t="shared" si="5279"/>
        <v>-0.15905419657856001</v>
      </c>
      <c r="O5295" s="56">
        <f t="shared" si="5280"/>
        <v>-0.10452709828928002</v>
      </c>
      <c r="P5295" s="56">
        <f t="shared" si="5281"/>
        <v>-0.05</v>
      </c>
      <c r="Q5295" s="56" t="str">
        <f t="shared" si="5282"/>
        <v>na</v>
      </c>
      <c r="R5295" s="56" t="str">
        <f t="shared" si="5283"/>
        <v>na</v>
      </c>
      <c r="S5295" s="56" t="str">
        <f t="shared" si="5284"/>
        <v>na</v>
      </c>
      <c r="T5295" s="56" t="str">
        <f t="shared" si="5285"/>
        <v>na</v>
      </c>
      <c r="U5295" s="56" t="str">
        <f t="shared" si="5286"/>
        <v>na</v>
      </c>
      <c r="W5295" s="38">
        <f t="shared" si="5287"/>
        <v>-0.73059359999999995</v>
      </c>
      <c r="X5295" s="45">
        <f t="shared" ref="X5295:Y5295" si="5307">W5295</f>
        <v>-0.73059359999999995</v>
      </c>
      <c r="Y5295" s="45">
        <f t="shared" si="5307"/>
        <v>-0.73059359999999995</v>
      </c>
      <c r="Z5295" s="62">
        <f t="shared" si="5289"/>
        <v>-0.32263549144639997</v>
      </c>
      <c r="AA5295" s="47">
        <f t="shared" si="5260"/>
        <v>-0.26810839315711998</v>
      </c>
      <c r="AB5295" s="38">
        <f t="shared" si="5260"/>
        <v>-0.21358129486784</v>
      </c>
      <c r="AC5295" s="38">
        <f t="shared" si="5260"/>
        <v>-0.15905419657856001</v>
      </c>
      <c r="AD5295" s="38">
        <f t="shared" si="5260"/>
        <v>-0.10452709828928002</v>
      </c>
      <c r="AE5295" s="47">
        <f t="shared" si="5290"/>
        <v>-0.05</v>
      </c>
      <c r="AL5295" s="38">
        <f t="shared" si="5291"/>
        <v>-0.73059359999999995</v>
      </c>
      <c r="AM5295" s="39">
        <f t="shared" ref="AM5295:AQ5295" si="5308">AL5295</f>
        <v>-0.73059359999999995</v>
      </c>
      <c r="AN5295" s="39">
        <f t="shared" si="5308"/>
        <v>-0.73059359999999995</v>
      </c>
      <c r="AO5295" s="39">
        <f t="shared" si="5308"/>
        <v>-0.73059359999999995</v>
      </c>
      <c r="AP5295" s="39">
        <f t="shared" si="5308"/>
        <v>-0.73059359999999995</v>
      </c>
      <c r="AQ5295" s="59">
        <f t="shared" si="5308"/>
        <v>-0.73059359999999995</v>
      </c>
      <c r="AR5295" s="39">
        <f t="shared" si="5293"/>
        <v>-0.32263549144639997</v>
      </c>
      <c r="AS5295" s="39">
        <f t="shared" si="5294"/>
        <v>-0.26810839315711998</v>
      </c>
      <c r="AT5295" s="39">
        <f t="shared" si="5295"/>
        <v>-0.21358129486784</v>
      </c>
      <c r="AU5295" s="39">
        <f t="shared" si="5296"/>
        <v>-0.15905419657856001</v>
      </c>
      <c r="AV5295" s="39">
        <f t="shared" si="5297"/>
        <v>-0.10452709828928002</v>
      </c>
      <c r="AW5295" s="39">
        <f t="shared" si="5298"/>
        <v>-0.05</v>
      </c>
      <c r="BA5295" s="38">
        <f t="shared" si="5299"/>
        <v>-0.73059359999999995</v>
      </c>
      <c r="BB5295" s="39">
        <f t="shared" ref="BB5295:BH5295" si="5309">BA5295</f>
        <v>-0.73059359999999995</v>
      </c>
      <c r="BC5295" s="39">
        <f t="shared" si="5309"/>
        <v>-0.73059359999999995</v>
      </c>
      <c r="BD5295" s="39">
        <f t="shared" si="5309"/>
        <v>-0.73059359999999995</v>
      </c>
      <c r="BE5295" s="39">
        <f t="shared" si="5309"/>
        <v>-0.73059359999999995</v>
      </c>
      <c r="BF5295" s="39">
        <f t="shared" si="5309"/>
        <v>-0.73059359999999995</v>
      </c>
      <c r="BG5295" s="39">
        <f t="shared" si="5309"/>
        <v>-0.73059359999999995</v>
      </c>
      <c r="BH5295" s="59">
        <f t="shared" si="5309"/>
        <v>-0.73059359999999995</v>
      </c>
      <c r="BI5295" s="45">
        <f t="shared" si="5301"/>
        <v>-0.32263549144639997</v>
      </c>
      <c r="BJ5295" s="45">
        <f t="shared" si="5302"/>
        <v>-0.26810839315711998</v>
      </c>
      <c r="BK5295" s="45">
        <f t="shared" si="5303"/>
        <v>-0.21358129486784</v>
      </c>
      <c r="BL5295" s="45">
        <f t="shared" si="5304"/>
        <v>-0.15905419657856001</v>
      </c>
      <c r="BM5295" s="45">
        <f t="shared" si="5305"/>
        <v>-0.10452709828928002</v>
      </c>
      <c r="BN5295" s="45">
        <f t="shared" si="5306"/>
        <v>-0.05</v>
      </c>
    </row>
    <row r="5296" spans="1:66" x14ac:dyDescent="0.2">
      <c r="A5296" s="9" t="str">
        <f t="shared" si="5272"/>
        <v>Eritrea</v>
      </c>
      <c r="H5296" s="56">
        <f t="shared" si="5273"/>
        <v>-0.93150679999999997</v>
      </c>
      <c r="I5296" s="56">
        <f t="shared" si="5274"/>
        <v>-0.93150679999999997</v>
      </c>
      <c r="J5296" s="56">
        <f t="shared" si="5275"/>
        <v>-0.93150679999999997</v>
      </c>
      <c r="K5296" s="56">
        <f t="shared" si="5276"/>
        <v>-9.656344146316001E-2</v>
      </c>
      <c r="L5296" s="56">
        <f t="shared" si="5277"/>
        <v>-8.7250753170528009E-2</v>
      </c>
      <c r="M5296" s="56">
        <f t="shared" si="5278"/>
        <v>-7.7938064877896007E-2</v>
      </c>
      <c r="N5296" s="56">
        <f t="shared" si="5279"/>
        <v>-6.8625376585264006E-2</v>
      </c>
      <c r="O5296" s="56">
        <f t="shared" si="5280"/>
        <v>-5.9312688292632004E-2</v>
      </c>
      <c r="P5296" s="56">
        <f t="shared" si="5281"/>
        <v>-0.05</v>
      </c>
      <c r="Q5296" s="56" t="str">
        <f t="shared" si="5282"/>
        <v>na</v>
      </c>
      <c r="R5296" s="56" t="str">
        <f t="shared" si="5283"/>
        <v>na</v>
      </c>
      <c r="S5296" s="56" t="str">
        <f t="shared" si="5284"/>
        <v>na</v>
      </c>
      <c r="T5296" s="56" t="str">
        <f t="shared" si="5285"/>
        <v>na</v>
      </c>
      <c r="U5296" s="56" t="str">
        <f t="shared" si="5286"/>
        <v>na</v>
      </c>
      <c r="W5296" s="38">
        <f t="shared" si="5287"/>
        <v>-0.93150679999999997</v>
      </c>
      <c r="X5296" s="45">
        <f t="shared" ref="X5296:Y5296" si="5310">W5296</f>
        <v>-0.93150679999999997</v>
      </c>
      <c r="Y5296" s="45">
        <f t="shared" si="5310"/>
        <v>-0.93150679999999997</v>
      </c>
      <c r="Z5296" s="62">
        <f t="shared" si="5289"/>
        <v>-9.656344146316001E-2</v>
      </c>
      <c r="AA5296" s="47">
        <f t="shared" si="5260"/>
        <v>-8.7250753170528009E-2</v>
      </c>
      <c r="AB5296" s="38">
        <f t="shared" si="5260"/>
        <v>-7.7938064877896007E-2</v>
      </c>
      <c r="AC5296" s="38">
        <f t="shared" si="5260"/>
        <v>-6.8625376585264006E-2</v>
      </c>
      <c r="AD5296" s="38">
        <f t="shared" si="5260"/>
        <v>-5.9312688292632004E-2</v>
      </c>
      <c r="AE5296" s="47">
        <f t="shared" si="5290"/>
        <v>-0.05</v>
      </c>
      <c r="AL5296" s="38">
        <f t="shared" si="5291"/>
        <v>-0.93150679999999997</v>
      </c>
      <c r="AM5296" s="39">
        <f t="shared" ref="AM5296:AQ5296" si="5311">AL5296</f>
        <v>-0.93150679999999997</v>
      </c>
      <c r="AN5296" s="39">
        <f t="shared" si="5311"/>
        <v>-0.93150679999999997</v>
      </c>
      <c r="AO5296" s="39">
        <f t="shared" si="5311"/>
        <v>-0.93150679999999997</v>
      </c>
      <c r="AP5296" s="39">
        <f t="shared" si="5311"/>
        <v>-0.93150679999999997</v>
      </c>
      <c r="AQ5296" s="59">
        <f t="shared" si="5311"/>
        <v>-0.93150679999999997</v>
      </c>
      <c r="AR5296" s="39">
        <f t="shared" si="5293"/>
        <v>-9.656344146316001E-2</v>
      </c>
      <c r="AS5296" s="39">
        <f t="shared" si="5294"/>
        <v>-8.7250753170528009E-2</v>
      </c>
      <c r="AT5296" s="39">
        <f t="shared" si="5295"/>
        <v>-7.7938064877896007E-2</v>
      </c>
      <c r="AU5296" s="39">
        <f t="shared" si="5296"/>
        <v>-6.8625376585264006E-2</v>
      </c>
      <c r="AV5296" s="39">
        <f t="shared" si="5297"/>
        <v>-5.9312688292632004E-2</v>
      </c>
      <c r="AW5296" s="39">
        <f t="shared" si="5298"/>
        <v>-0.05</v>
      </c>
      <c r="BA5296" s="38">
        <f t="shared" si="5299"/>
        <v>-0.93150679999999997</v>
      </c>
      <c r="BB5296" s="39">
        <f t="shared" ref="BB5296:BH5296" si="5312">BA5296</f>
        <v>-0.93150679999999997</v>
      </c>
      <c r="BC5296" s="39">
        <f t="shared" si="5312"/>
        <v>-0.93150679999999997</v>
      </c>
      <c r="BD5296" s="39">
        <f t="shared" si="5312"/>
        <v>-0.93150679999999997</v>
      </c>
      <c r="BE5296" s="39">
        <f t="shared" si="5312"/>
        <v>-0.93150679999999997</v>
      </c>
      <c r="BF5296" s="39">
        <f t="shared" si="5312"/>
        <v>-0.93150679999999997</v>
      </c>
      <c r="BG5296" s="39">
        <f t="shared" si="5312"/>
        <v>-0.93150679999999997</v>
      </c>
      <c r="BH5296" s="59">
        <f t="shared" si="5312"/>
        <v>-0.93150679999999997</v>
      </c>
      <c r="BI5296" s="45">
        <f t="shared" si="5301"/>
        <v>-9.656344146316001E-2</v>
      </c>
      <c r="BJ5296" s="45">
        <f t="shared" si="5302"/>
        <v>-8.7250753170528009E-2</v>
      </c>
      <c r="BK5296" s="45">
        <f t="shared" si="5303"/>
        <v>-7.7938064877896007E-2</v>
      </c>
      <c r="BL5296" s="45">
        <f t="shared" si="5304"/>
        <v>-6.8625376585264006E-2</v>
      </c>
      <c r="BM5296" s="45">
        <f t="shared" si="5305"/>
        <v>-5.9312688292632004E-2</v>
      </c>
      <c r="BN5296" s="45">
        <f t="shared" si="5306"/>
        <v>-0.05</v>
      </c>
    </row>
    <row r="5297" spans="1:66" x14ac:dyDescent="0.2">
      <c r="A5297" s="9" t="str">
        <f t="shared" si="5272"/>
        <v>Estonia</v>
      </c>
      <c r="H5297" s="56">
        <f t="shared" si="5273"/>
        <v>-0.41278540000000002</v>
      </c>
      <c r="I5297" s="56">
        <f t="shared" si="5274"/>
        <v>-0.41278540000000002</v>
      </c>
      <c r="J5297" s="56">
        <f t="shared" si="5275"/>
        <v>-0.41278540000000002</v>
      </c>
      <c r="K5297" s="56">
        <f t="shared" si="5276"/>
        <v>-0.41278540000000002</v>
      </c>
      <c r="L5297" s="56">
        <f t="shared" si="5277"/>
        <v>-0.34022832000000003</v>
      </c>
      <c r="M5297" s="56">
        <f t="shared" si="5278"/>
        <v>-0.26767124000000003</v>
      </c>
      <c r="N5297" s="56">
        <f t="shared" si="5279"/>
        <v>-0.19511416000000004</v>
      </c>
      <c r="O5297" s="56">
        <f t="shared" si="5280"/>
        <v>-0.12255708000000003</v>
      </c>
      <c r="P5297" s="56">
        <f t="shared" si="5281"/>
        <v>-0.05</v>
      </c>
      <c r="Q5297" s="56" t="str">
        <f t="shared" si="5282"/>
        <v>na</v>
      </c>
      <c r="R5297" s="56" t="str">
        <f t="shared" si="5283"/>
        <v>na</v>
      </c>
      <c r="S5297" s="56" t="str">
        <f t="shared" si="5284"/>
        <v>na</v>
      </c>
      <c r="T5297" s="56" t="str">
        <f t="shared" si="5285"/>
        <v>na</v>
      </c>
      <c r="U5297" s="56" t="str">
        <f t="shared" si="5286"/>
        <v>na</v>
      </c>
      <c r="W5297" s="38">
        <f t="shared" si="5287"/>
        <v>-0.41278540000000002</v>
      </c>
      <c r="X5297" s="45">
        <f t="shared" ref="X5297:Y5297" si="5313">W5297</f>
        <v>-0.41278540000000002</v>
      </c>
      <c r="Y5297" s="45">
        <f t="shared" si="5313"/>
        <v>-0.41278540000000002</v>
      </c>
      <c r="Z5297" s="62">
        <f t="shared" si="5289"/>
        <v>-0.41278540000000002</v>
      </c>
      <c r="AA5297" s="47">
        <f t="shared" si="5260"/>
        <v>-0.34022832000000003</v>
      </c>
      <c r="AB5297" s="38">
        <f t="shared" si="5260"/>
        <v>-0.26767124000000003</v>
      </c>
      <c r="AC5297" s="38">
        <f t="shared" si="5260"/>
        <v>-0.19511416000000004</v>
      </c>
      <c r="AD5297" s="38">
        <f t="shared" si="5260"/>
        <v>-0.12255708000000003</v>
      </c>
      <c r="AE5297" s="47">
        <f t="shared" si="5290"/>
        <v>-0.05</v>
      </c>
      <c r="AL5297" s="38">
        <f t="shared" si="5291"/>
        <v>-0.41278540000000002</v>
      </c>
      <c r="AM5297" s="39">
        <f t="shared" ref="AM5297:AQ5297" si="5314">AL5297</f>
        <v>-0.41278540000000002</v>
      </c>
      <c r="AN5297" s="39">
        <f t="shared" si="5314"/>
        <v>-0.41278540000000002</v>
      </c>
      <c r="AO5297" s="39">
        <f t="shared" si="5314"/>
        <v>-0.41278540000000002</v>
      </c>
      <c r="AP5297" s="39">
        <f t="shared" si="5314"/>
        <v>-0.41278540000000002</v>
      </c>
      <c r="AQ5297" s="59">
        <f t="shared" si="5314"/>
        <v>-0.41278540000000002</v>
      </c>
      <c r="AR5297" s="39">
        <f t="shared" si="5293"/>
        <v>-0.41278540000000002</v>
      </c>
      <c r="AS5297" s="39">
        <f t="shared" si="5294"/>
        <v>-0.34022832000000003</v>
      </c>
      <c r="AT5297" s="39">
        <f t="shared" si="5295"/>
        <v>-0.26767124000000003</v>
      </c>
      <c r="AU5297" s="39">
        <f t="shared" si="5296"/>
        <v>-0.19511416000000004</v>
      </c>
      <c r="AV5297" s="39">
        <f t="shared" si="5297"/>
        <v>-0.12255708000000003</v>
      </c>
      <c r="AW5297" s="39">
        <f t="shared" si="5298"/>
        <v>-0.05</v>
      </c>
      <c r="BA5297" s="38">
        <f t="shared" si="5299"/>
        <v>-0.41278540000000002</v>
      </c>
      <c r="BB5297" s="39">
        <f t="shared" ref="BB5297:BH5297" si="5315">BA5297</f>
        <v>-0.41278540000000002</v>
      </c>
      <c r="BC5297" s="39">
        <f t="shared" si="5315"/>
        <v>-0.41278540000000002</v>
      </c>
      <c r="BD5297" s="39">
        <f t="shared" si="5315"/>
        <v>-0.41278540000000002</v>
      </c>
      <c r="BE5297" s="39">
        <f t="shared" si="5315"/>
        <v>-0.41278540000000002</v>
      </c>
      <c r="BF5297" s="39">
        <f t="shared" si="5315"/>
        <v>-0.41278540000000002</v>
      </c>
      <c r="BG5297" s="39">
        <f t="shared" si="5315"/>
        <v>-0.41278540000000002</v>
      </c>
      <c r="BH5297" s="59">
        <f t="shared" si="5315"/>
        <v>-0.41278540000000002</v>
      </c>
      <c r="BI5297" s="45">
        <f t="shared" si="5301"/>
        <v>-0.41278540000000002</v>
      </c>
      <c r="BJ5297" s="45">
        <f t="shared" si="5302"/>
        <v>-0.34022832000000003</v>
      </c>
      <c r="BK5297" s="45">
        <f t="shared" si="5303"/>
        <v>-0.26767124000000003</v>
      </c>
      <c r="BL5297" s="45">
        <f t="shared" si="5304"/>
        <v>-0.19511416000000004</v>
      </c>
      <c r="BM5297" s="45">
        <f t="shared" si="5305"/>
        <v>-0.12255708000000003</v>
      </c>
      <c r="BN5297" s="45">
        <f t="shared" si="5306"/>
        <v>-0.05</v>
      </c>
    </row>
    <row r="5298" spans="1:66" x14ac:dyDescent="0.2">
      <c r="A5298" s="9" t="str">
        <f t="shared" si="5272"/>
        <v>Eswatini</v>
      </c>
      <c r="H5298" s="56">
        <f t="shared" si="5273"/>
        <v>-1.0430884</v>
      </c>
      <c r="I5298" s="56">
        <f t="shared" si="5274"/>
        <v>-1.0430884</v>
      </c>
      <c r="J5298" s="56">
        <f t="shared" si="5275"/>
        <v>-1.0430884</v>
      </c>
      <c r="K5298" s="56">
        <f t="shared" si="5276"/>
        <v>-0.47415495550733333</v>
      </c>
      <c r="L5298" s="56">
        <f t="shared" si="5277"/>
        <v>-0.3893239644058667</v>
      </c>
      <c r="M5298" s="56">
        <f t="shared" si="5278"/>
        <v>-0.30449297330440006</v>
      </c>
      <c r="N5298" s="56">
        <f t="shared" si="5279"/>
        <v>-0.2196619822029334</v>
      </c>
      <c r="O5298" s="56">
        <f t="shared" si="5280"/>
        <v>-0.13483099110146674</v>
      </c>
      <c r="P5298" s="56">
        <f t="shared" si="5281"/>
        <v>-0.05</v>
      </c>
      <c r="Q5298" s="56" t="str">
        <f t="shared" si="5282"/>
        <v>na</v>
      </c>
      <c r="R5298" s="56" t="str">
        <f t="shared" si="5283"/>
        <v>na</v>
      </c>
      <c r="S5298" s="56" t="str">
        <f t="shared" si="5284"/>
        <v>na</v>
      </c>
      <c r="T5298" s="56" t="str">
        <f t="shared" si="5285"/>
        <v>na</v>
      </c>
      <c r="U5298" s="56" t="str">
        <f t="shared" si="5286"/>
        <v>na</v>
      </c>
      <c r="W5298" s="38">
        <f t="shared" si="5287"/>
        <v>-1.0430884</v>
      </c>
      <c r="X5298" s="45">
        <f t="shared" ref="X5298:Y5298" si="5316">W5298</f>
        <v>-1.0430884</v>
      </c>
      <c r="Y5298" s="45">
        <f t="shared" si="5316"/>
        <v>-1.0430884</v>
      </c>
      <c r="Z5298" s="62">
        <f t="shared" si="5289"/>
        <v>-0.47415495550733333</v>
      </c>
      <c r="AA5298" s="47">
        <f t="shared" si="5260"/>
        <v>-0.3893239644058667</v>
      </c>
      <c r="AB5298" s="38">
        <f t="shared" si="5260"/>
        <v>-0.30449297330440006</v>
      </c>
      <c r="AC5298" s="38">
        <f t="shared" si="5260"/>
        <v>-0.2196619822029334</v>
      </c>
      <c r="AD5298" s="38">
        <f t="shared" si="5260"/>
        <v>-0.13483099110146674</v>
      </c>
      <c r="AE5298" s="47">
        <f t="shared" si="5290"/>
        <v>-0.05</v>
      </c>
      <c r="AL5298" s="38">
        <f t="shared" si="5291"/>
        <v>-1.0430884</v>
      </c>
      <c r="AM5298" s="39">
        <f t="shared" ref="AM5298:AQ5298" si="5317">AL5298</f>
        <v>-1.0430884</v>
      </c>
      <c r="AN5298" s="39">
        <f t="shared" si="5317"/>
        <v>-1.0430884</v>
      </c>
      <c r="AO5298" s="39">
        <f t="shared" si="5317"/>
        <v>-1.0430884</v>
      </c>
      <c r="AP5298" s="39">
        <f t="shared" si="5317"/>
        <v>-1.0430884</v>
      </c>
      <c r="AQ5298" s="59">
        <f t="shared" si="5317"/>
        <v>-1.0430884</v>
      </c>
      <c r="AR5298" s="39">
        <f t="shared" si="5293"/>
        <v>-0.47415495550733333</v>
      </c>
      <c r="AS5298" s="39">
        <f t="shared" si="5294"/>
        <v>-0.3893239644058667</v>
      </c>
      <c r="AT5298" s="39">
        <f t="shared" si="5295"/>
        <v>-0.30449297330440006</v>
      </c>
      <c r="AU5298" s="39">
        <f t="shared" si="5296"/>
        <v>-0.2196619822029334</v>
      </c>
      <c r="AV5298" s="39">
        <f t="shared" si="5297"/>
        <v>-0.13483099110146674</v>
      </c>
      <c r="AW5298" s="39">
        <f t="shared" si="5298"/>
        <v>-0.05</v>
      </c>
      <c r="BA5298" s="38">
        <f t="shared" si="5299"/>
        <v>-1.0430884</v>
      </c>
      <c r="BB5298" s="39">
        <f t="shared" ref="BB5298:BH5298" si="5318">BA5298</f>
        <v>-1.0430884</v>
      </c>
      <c r="BC5298" s="39">
        <f t="shared" si="5318"/>
        <v>-1.0430884</v>
      </c>
      <c r="BD5298" s="39">
        <f t="shared" si="5318"/>
        <v>-1.0430884</v>
      </c>
      <c r="BE5298" s="39">
        <f t="shared" si="5318"/>
        <v>-1.0430884</v>
      </c>
      <c r="BF5298" s="39">
        <f t="shared" si="5318"/>
        <v>-1.0430884</v>
      </c>
      <c r="BG5298" s="39">
        <f t="shared" si="5318"/>
        <v>-1.0430884</v>
      </c>
      <c r="BH5298" s="59">
        <f t="shared" si="5318"/>
        <v>-1.0430884</v>
      </c>
      <c r="BI5298" s="45">
        <f t="shared" si="5301"/>
        <v>-0.47415495550733333</v>
      </c>
      <c r="BJ5298" s="45">
        <f t="shared" si="5302"/>
        <v>-0.3893239644058667</v>
      </c>
      <c r="BK5298" s="45">
        <f t="shared" si="5303"/>
        <v>-0.30449297330440006</v>
      </c>
      <c r="BL5298" s="45">
        <f t="shared" si="5304"/>
        <v>-0.2196619822029334</v>
      </c>
      <c r="BM5298" s="45">
        <f t="shared" si="5305"/>
        <v>-0.13483099110146674</v>
      </c>
      <c r="BN5298" s="45">
        <f t="shared" si="5306"/>
        <v>-0.05</v>
      </c>
    </row>
    <row r="5299" spans="1:66" x14ac:dyDescent="0.2">
      <c r="A5299" s="9" t="str">
        <f t="shared" si="5272"/>
        <v>Ethiopia</v>
      </c>
      <c r="H5299" s="56">
        <f t="shared" si="5273"/>
        <v>-1.288767</v>
      </c>
      <c r="I5299" s="56">
        <f t="shared" si="5274"/>
        <v>-1.288767</v>
      </c>
      <c r="J5299" s="56">
        <f t="shared" si="5275"/>
        <v>-1.288767</v>
      </c>
      <c r="K5299" s="56">
        <f t="shared" si="5276"/>
        <v>-0.35509985687930007</v>
      </c>
      <c r="L5299" s="56">
        <f t="shared" si="5277"/>
        <v>-0.29407988550344005</v>
      </c>
      <c r="M5299" s="56">
        <f t="shared" si="5278"/>
        <v>-0.23305991412758004</v>
      </c>
      <c r="N5299" s="56">
        <f t="shared" si="5279"/>
        <v>-0.17203994275172002</v>
      </c>
      <c r="O5299" s="56">
        <f t="shared" si="5280"/>
        <v>-0.11101997137586</v>
      </c>
      <c r="P5299" s="56">
        <f t="shared" si="5281"/>
        <v>-0.05</v>
      </c>
      <c r="Q5299" s="56" t="str">
        <f t="shared" si="5282"/>
        <v>na</v>
      </c>
      <c r="R5299" s="56" t="str">
        <f t="shared" si="5283"/>
        <v>na</v>
      </c>
      <c r="S5299" s="56" t="str">
        <f t="shared" si="5284"/>
        <v>na</v>
      </c>
      <c r="T5299" s="56" t="str">
        <f t="shared" si="5285"/>
        <v>na</v>
      </c>
      <c r="U5299" s="56" t="str">
        <f t="shared" si="5286"/>
        <v>na</v>
      </c>
      <c r="W5299" s="38">
        <f t="shared" si="5287"/>
        <v>-1.288767</v>
      </c>
      <c r="X5299" s="45">
        <f t="shared" ref="X5299:Y5299" si="5319">W5299</f>
        <v>-1.288767</v>
      </c>
      <c r="Y5299" s="45">
        <f t="shared" si="5319"/>
        <v>-1.288767</v>
      </c>
      <c r="Z5299" s="62">
        <f t="shared" si="5289"/>
        <v>-0.35509985687930007</v>
      </c>
      <c r="AA5299" s="47">
        <f t="shared" si="5260"/>
        <v>-0.29407988550344005</v>
      </c>
      <c r="AB5299" s="38">
        <f t="shared" si="5260"/>
        <v>-0.23305991412758004</v>
      </c>
      <c r="AC5299" s="38">
        <f t="shared" si="5260"/>
        <v>-0.17203994275172002</v>
      </c>
      <c r="AD5299" s="38">
        <f t="shared" si="5260"/>
        <v>-0.11101997137586</v>
      </c>
      <c r="AE5299" s="47">
        <f t="shared" si="5290"/>
        <v>-0.05</v>
      </c>
      <c r="AL5299" s="38">
        <f t="shared" si="5291"/>
        <v>-1.288767</v>
      </c>
      <c r="AM5299" s="39">
        <f t="shared" ref="AM5299:AQ5299" si="5320">AL5299</f>
        <v>-1.288767</v>
      </c>
      <c r="AN5299" s="39">
        <f t="shared" si="5320"/>
        <v>-1.288767</v>
      </c>
      <c r="AO5299" s="39">
        <f t="shared" si="5320"/>
        <v>-1.288767</v>
      </c>
      <c r="AP5299" s="39">
        <f t="shared" si="5320"/>
        <v>-1.288767</v>
      </c>
      <c r="AQ5299" s="59">
        <f t="shared" si="5320"/>
        <v>-1.288767</v>
      </c>
      <c r="AR5299" s="39">
        <f t="shared" si="5293"/>
        <v>-0.35509985687930007</v>
      </c>
      <c r="AS5299" s="39">
        <f t="shared" si="5294"/>
        <v>-0.29407988550344005</v>
      </c>
      <c r="AT5299" s="39">
        <f t="shared" si="5295"/>
        <v>-0.23305991412758004</v>
      </c>
      <c r="AU5299" s="39">
        <f t="shared" si="5296"/>
        <v>-0.17203994275172002</v>
      </c>
      <c r="AV5299" s="39">
        <f t="shared" si="5297"/>
        <v>-0.11101997137586</v>
      </c>
      <c r="AW5299" s="39">
        <f t="shared" si="5298"/>
        <v>-0.05</v>
      </c>
      <c r="BA5299" s="38">
        <f t="shared" si="5299"/>
        <v>-1.288767</v>
      </c>
      <c r="BB5299" s="39">
        <f t="shared" ref="BB5299:BH5299" si="5321">BA5299</f>
        <v>-1.288767</v>
      </c>
      <c r="BC5299" s="39">
        <f t="shared" si="5321"/>
        <v>-1.288767</v>
      </c>
      <c r="BD5299" s="39">
        <f t="shared" si="5321"/>
        <v>-1.288767</v>
      </c>
      <c r="BE5299" s="39">
        <f t="shared" si="5321"/>
        <v>-1.288767</v>
      </c>
      <c r="BF5299" s="39">
        <f t="shared" si="5321"/>
        <v>-1.288767</v>
      </c>
      <c r="BG5299" s="39">
        <f t="shared" si="5321"/>
        <v>-1.288767</v>
      </c>
      <c r="BH5299" s="59">
        <f t="shared" si="5321"/>
        <v>-1.288767</v>
      </c>
      <c r="BI5299" s="45">
        <f t="shared" si="5301"/>
        <v>-0.35509985687930007</v>
      </c>
      <c r="BJ5299" s="45">
        <f t="shared" si="5302"/>
        <v>-0.29407988550344005</v>
      </c>
      <c r="BK5299" s="45">
        <f t="shared" si="5303"/>
        <v>-0.23305991412758004</v>
      </c>
      <c r="BL5299" s="45">
        <f t="shared" si="5304"/>
        <v>-0.17203994275172002</v>
      </c>
      <c r="BM5299" s="45">
        <f t="shared" si="5305"/>
        <v>-0.11101997137586</v>
      </c>
      <c r="BN5299" s="45">
        <f t="shared" si="5306"/>
        <v>-0.05</v>
      </c>
    </row>
    <row r="5300" spans="1:66" x14ac:dyDescent="0.2">
      <c r="A5300" s="9" t="str">
        <f t="shared" si="5272"/>
        <v>Faeroe Islands</v>
      </c>
      <c r="H5300" s="56">
        <f t="shared" si="5273"/>
        <v>-0.70365480000000002</v>
      </c>
      <c r="I5300" s="56">
        <f t="shared" si="5274"/>
        <v>-0.70365480000000002</v>
      </c>
      <c r="J5300" s="56">
        <f t="shared" si="5275"/>
        <v>-0.70365480000000002</v>
      </c>
      <c r="K5300" s="56">
        <f t="shared" si="5276"/>
        <v>-0.70365480000000002</v>
      </c>
      <c r="L5300" s="56">
        <f t="shared" si="5277"/>
        <v>-0.57292384000000007</v>
      </c>
      <c r="M5300" s="56">
        <f t="shared" si="5278"/>
        <v>-0.44219288000000007</v>
      </c>
      <c r="N5300" s="56">
        <f t="shared" si="5279"/>
        <v>-0.31146192000000006</v>
      </c>
      <c r="O5300" s="56">
        <f t="shared" si="5280"/>
        <v>-0.18073096000000005</v>
      </c>
      <c r="P5300" s="56">
        <f t="shared" si="5281"/>
        <v>-0.05</v>
      </c>
      <c r="Q5300" s="56" t="str">
        <f t="shared" si="5282"/>
        <v>na</v>
      </c>
      <c r="R5300" s="56" t="str">
        <f t="shared" si="5283"/>
        <v>na</v>
      </c>
      <c r="S5300" s="56" t="str">
        <f t="shared" si="5284"/>
        <v>na</v>
      </c>
      <c r="T5300" s="56" t="str">
        <f t="shared" si="5285"/>
        <v>na</v>
      </c>
      <c r="U5300" s="56" t="str">
        <f t="shared" si="5286"/>
        <v>na</v>
      </c>
      <c r="W5300" s="38">
        <f t="shared" si="5287"/>
        <v>-0.70365480000000002</v>
      </c>
      <c r="X5300" s="45">
        <f t="shared" ref="X5300:Y5300" si="5322">W5300</f>
        <v>-0.70365480000000002</v>
      </c>
      <c r="Y5300" s="45">
        <f t="shared" si="5322"/>
        <v>-0.70365480000000002</v>
      </c>
      <c r="Z5300" s="62">
        <f t="shared" si="5289"/>
        <v>-0.70365480000000002</v>
      </c>
      <c r="AA5300" s="47">
        <f t="shared" si="5260"/>
        <v>-0.57292384000000007</v>
      </c>
      <c r="AB5300" s="38">
        <f t="shared" si="5260"/>
        <v>-0.44219288000000007</v>
      </c>
      <c r="AC5300" s="38">
        <f t="shared" si="5260"/>
        <v>-0.31146192000000006</v>
      </c>
      <c r="AD5300" s="38">
        <f t="shared" si="5260"/>
        <v>-0.18073096000000005</v>
      </c>
      <c r="AE5300" s="47">
        <f t="shared" si="5290"/>
        <v>-0.05</v>
      </c>
      <c r="AL5300" s="38">
        <f t="shared" si="5291"/>
        <v>-0.70365480000000002</v>
      </c>
      <c r="AM5300" s="39">
        <f t="shared" ref="AM5300:AQ5300" si="5323">AL5300</f>
        <v>-0.70365480000000002</v>
      </c>
      <c r="AN5300" s="39">
        <f t="shared" si="5323"/>
        <v>-0.70365480000000002</v>
      </c>
      <c r="AO5300" s="39">
        <f t="shared" si="5323"/>
        <v>-0.70365480000000002</v>
      </c>
      <c r="AP5300" s="39">
        <f t="shared" si="5323"/>
        <v>-0.70365480000000002</v>
      </c>
      <c r="AQ5300" s="59">
        <f t="shared" si="5323"/>
        <v>-0.70365480000000002</v>
      </c>
      <c r="AR5300" s="39">
        <f t="shared" si="5293"/>
        <v>-0.70365480000000002</v>
      </c>
      <c r="AS5300" s="39">
        <f t="shared" si="5294"/>
        <v>-0.57292384000000007</v>
      </c>
      <c r="AT5300" s="39">
        <f t="shared" si="5295"/>
        <v>-0.44219288000000007</v>
      </c>
      <c r="AU5300" s="39">
        <f t="shared" si="5296"/>
        <v>-0.31146192000000006</v>
      </c>
      <c r="AV5300" s="39">
        <f t="shared" si="5297"/>
        <v>-0.18073096000000005</v>
      </c>
      <c r="AW5300" s="39">
        <f t="shared" si="5298"/>
        <v>-0.05</v>
      </c>
      <c r="BA5300" s="38">
        <f t="shared" si="5299"/>
        <v>-0.70365480000000002</v>
      </c>
      <c r="BB5300" s="39">
        <f t="shared" ref="BB5300:BH5300" si="5324">BA5300</f>
        <v>-0.70365480000000002</v>
      </c>
      <c r="BC5300" s="39">
        <f t="shared" si="5324"/>
        <v>-0.70365480000000002</v>
      </c>
      <c r="BD5300" s="39">
        <f t="shared" si="5324"/>
        <v>-0.70365480000000002</v>
      </c>
      <c r="BE5300" s="39">
        <f t="shared" si="5324"/>
        <v>-0.70365480000000002</v>
      </c>
      <c r="BF5300" s="39">
        <f t="shared" si="5324"/>
        <v>-0.70365480000000002</v>
      </c>
      <c r="BG5300" s="39">
        <f t="shared" si="5324"/>
        <v>-0.70365480000000002</v>
      </c>
      <c r="BH5300" s="59">
        <f t="shared" si="5324"/>
        <v>-0.70365480000000002</v>
      </c>
      <c r="BI5300" s="45">
        <f t="shared" si="5301"/>
        <v>-0.70365480000000002</v>
      </c>
      <c r="BJ5300" s="45">
        <f t="shared" si="5302"/>
        <v>-0.57292384000000007</v>
      </c>
      <c r="BK5300" s="45">
        <f t="shared" si="5303"/>
        <v>-0.44219288000000007</v>
      </c>
      <c r="BL5300" s="45">
        <f t="shared" si="5304"/>
        <v>-0.31146192000000006</v>
      </c>
      <c r="BM5300" s="45">
        <f t="shared" si="5305"/>
        <v>-0.18073096000000005</v>
      </c>
      <c r="BN5300" s="45">
        <f t="shared" si="5306"/>
        <v>-0.05</v>
      </c>
    </row>
    <row r="5301" spans="1:66" x14ac:dyDescent="0.2">
      <c r="A5301" s="9" t="str">
        <f t="shared" si="5272"/>
        <v>Fiji</v>
      </c>
      <c r="H5301" s="56">
        <f t="shared" si="5273"/>
        <v>-0.58580319999999997</v>
      </c>
      <c r="I5301" s="56">
        <f t="shared" si="5274"/>
        <v>-0.58580319999999997</v>
      </c>
      <c r="J5301" s="56">
        <f t="shared" si="5275"/>
        <v>-0.58580319999999997</v>
      </c>
      <c r="K5301" s="56">
        <f t="shared" si="5276"/>
        <v>-0.51514420381920001</v>
      </c>
      <c r="L5301" s="56">
        <f t="shared" si="5277"/>
        <v>-0.42211536305536002</v>
      </c>
      <c r="M5301" s="56">
        <f t="shared" si="5278"/>
        <v>-0.32908652229152002</v>
      </c>
      <c r="N5301" s="56">
        <f t="shared" si="5279"/>
        <v>-0.23605768152768003</v>
      </c>
      <c r="O5301" s="56">
        <f t="shared" si="5280"/>
        <v>-0.14302884076384004</v>
      </c>
      <c r="P5301" s="56">
        <f t="shared" si="5281"/>
        <v>-0.05</v>
      </c>
      <c r="Q5301" s="56" t="str">
        <f t="shared" si="5282"/>
        <v>na</v>
      </c>
      <c r="R5301" s="56" t="str">
        <f t="shared" si="5283"/>
        <v>na</v>
      </c>
      <c r="S5301" s="56" t="str">
        <f t="shared" si="5284"/>
        <v>na</v>
      </c>
      <c r="T5301" s="56" t="str">
        <f t="shared" si="5285"/>
        <v>na</v>
      </c>
      <c r="U5301" s="56" t="str">
        <f t="shared" si="5286"/>
        <v>na</v>
      </c>
      <c r="W5301" s="38">
        <f t="shared" si="5287"/>
        <v>-0.58580319999999997</v>
      </c>
      <c r="X5301" s="45">
        <f t="shared" ref="X5301:Y5301" si="5325">W5301</f>
        <v>-0.58580319999999997</v>
      </c>
      <c r="Y5301" s="45">
        <f t="shared" si="5325"/>
        <v>-0.58580319999999997</v>
      </c>
      <c r="Z5301" s="62">
        <f t="shared" si="5289"/>
        <v>-0.51514420381920001</v>
      </c>
      <c r="AA5301" s="47">
        <f t="shared" si="5260"/>
        <v>-0.42211536305536002</v>
      </c>
      <c r="AB5301" s="38">
        <f t="shared" si="5260"/>
        <v>-0.32908652229152002</v>
      </c>
      <c r="AC5301" s="38">
        <f t="shared" si="5260"/>
        <v>-0.23605768152768003</v>
      </c>
      <c r="AD5301" s="38">
        <f t="shared" si="5260"/>
        <v>-0.14302884076384004</v>
      </c>
      <c r="AE5301" s="47">
        <f t="shared" si="5290"/>
        <v>-0.05</v>
      </c>
      <c r="AL5301" s="38">
        <f t="shared" si="5291"/>
        <v>-0.58580319999999997</v>
      </c>
      <c r="AM5301" s="39">
        <f t="shared" ref="AM5301:AQ5301" si="5326">AL5301</f>
        <v>-0.58580319999999997</v>
      </c>
      <c r="AN5301" s="39">
        <f t="shared" si="5326"/>
        <v>-0.58580319999999997</v>
      </c>
      <c r="AO5301" s="39">
        <f t="shared" si="5326"/>
        <v>-0.58580319999999997</v>
      </c>
      <c r="AP5301" s="39">
        <f t="shared" si="5326"/>
        <v>-0.58580319999999997</v>
      </c>
      <c r="AQ5301" s="59">
        <f t="shared" si="5326"/>
        <v>-0.58580319999999997</v>
      </c>
      <c r="AR5301" s="39">
        <f t="shared" si="5293"/>
        <v>-0.51514420381920001</v>
      </c>
      <c r="AS5301" s="39">
        <f t="shared" si="5294"/>
        <v>-0.42211536305536002</v>
      </c>
      <c r="AT5301" s="39">
        <f t="shared" si="5295"/>
        <v>-0.32908652229152002</v>
      </c>
      <c r="AU5301" s="39">
        <f t="shared" si="5296"/>
        <v>-0.23605768152768003</v>
      </c>
      <c r="AV5301" s="39">
        <f t="shared" si="5297"/>
        <v>-0.14302884076384004</v>
      </c>
      <c r="AW5301" s="39">
        <f t="shared" si="5298"/>
        <v>-0.05</v>
      </c>
      <c r="BA5301" s="38">
        <f t="shared" si="5299"/>
        <v>-0.58580319999999997</v>
      </c>
      <c r="BB5301" s="39">
        <f t="shared" ref="BB5301:BH5301" si="5327">BA5301</f>
        <v>-0.58580319999999997</v>
      </c>
      <c r="BC5301" s="39">
        <f t="shared" si="5327"/>
        <v>-0.58580319999999997</v>
      </c>
      <c r="BD5301" s="39">
        <f t="shared" si="5327"/>
        <v>-0.58580319999999997</v>
      </c>
      <c r="BE5301" s="39">
        <f t="shared" si="5327"/>
        <v>-0.58580319999999997</v>
      </c>
      <c r="BF5301" s="39">
        <f t="shared" si="5327"/>
        <v>-0.58580319999999997</v>
      </c>
      <c r="BG5301" s="39">
        <f t="shared" si="5327"/>
        <v>-0.58580319999999997</v>
      </c>
      <c r="BH5301" s="59">
        <f t="shared" si="5327"/>
        <v>-0.58580319999999997</v>
      </c>
      <c r="BI5301" s="45">
        <f t="shared" si="5301"/>
        <v>-0.51514420381920001</v>
      </c>
      <c r="BJ5301" s="45">
        <f t="shared" si="5302"/>
        <v>-0.42211536305536002</v>
      </c>
      <c r="BK5301" s="45">
        <f t="shared" si="5303"/>
        <v>-0.32908652229152002</v>
      </c>
      <c r="BL5301" s="45">
        <f t="shared" si="5304"/>
        <v>-0.23605768152768003</v>
      </c>
      <c r="BM5301" s="45">
        <f t="shared" si="5305"/>
        <v>-0.14302884076384004</v>
      </c>
      <c r="BN5301" s="45">
        <f t="shared" si="5306"/>
        <v>-0.05</v>
      </c>
    </row>
    <row r="5302" spans="1:66" x14ac:dyDescent="0.2">
      <c r="A5302" s="9" t="str">
        <f t="shared" si="5272"/>
        <v>Finland</v>
      </c>
      <c r="H5302" s="56">
        <f t="shared" si="5273"/>
        <v>-0.53698619999999997</v>
      </c>
      <c r="I5302" s="56">
        <f t="shared" si="5274"/>
        <v>-0.53698619999999997</v>
      </c>
      <c r="J5302" s="56">
        <f t="shared" si="5275"/>
        <v>-0.53698619999999997</v>
      </c>
      <c r="K5302" s="56">
        <f t="shared" si="5276"/>
        <v>-0.53698619999999997</v>
      </c>
      <c r="L5302" s="56">
        <f t="shared" si="5277"/>
        <v>-0.43958895999999997</v>
      </c>
      <c r="M5302" s="56">
        <f t="shared" si="5278"/>
        <v>-0.34219171999999998</v>
      </c>
      <c r="N5302" s="56">
        <f t="shared" si="5279"/>
        <v>-0.24479447999999998</v>
      </c>
      <c r="O5302" s="56">
        <f t="shared" si="5280"/>
        <v>-0.14739723999999998</v>
      </c>
      <c r="P5302" s="56">
        <f t="shared" si="5281"/>
        <v>-0.05</v>
      </c>
      <c r="Q5302" s="56" t="str">
        <f t="shared" si="5282"/>
        <v>na</v>
      </c>
      <c r="R5302" s="56" t="str">
        <f t="shared" si="5283"/>
        <v>na</v>
      </c>
      <c r="S5302" s="56" t="str">
        <f t="shared" si="5284"/>
        <v>na</v>
      </c>
      <c r="T5302" s="56" t="str">
        <f t="shared" si="5285"/>
        <v>na</v>
      </c>
      <c r="U5302" s="56" t="str">
        <f t="shared" si="5286"/>
        <v>na</v>
      </c>
      <c r="W5302" s="38">
        <f t="shared" si="5287"/>
        <v>-0.53698619999999997</v>
      </c>
      <c r="X5302" s="45">
        <f t="shared" ref="X5302:Y5302" si="5328">W5302</f>
        <v>-0.53698619999999997</v>
      </c>
      <c r="Y5302" s="45">
        <f t="shared" si="5328"/>
        <v>-0.53698619999999997</v>
      </c>
      <c r="Z5302" s="62">
        <f t="shared" si="5289"/>
        <v>-0.53698619999999997</v>
      </c>
      <c r="AA5302" s="47">
        <f t="shared" si="5260"/>
        <v>-0.43958895999999997</v>
      </c>
      <c r="AB5302" s="38">
        <f t="shared" si="5260"/>
        <v>-0.34219171999999998</v>
      </c>
      <c r="AC5302" s="38">
        <f t="shared" si="5260"/>
        <v>-0.24479447999999998</v>
      </c>
      <c r="AD5302" s="38">
        <f t="shared" si="5260"/>
        <v>-0.14739723999999998</v>
      </c>
      <c r="AE5302" s="47">
        <f t="shared" si="5290"/>
        <v>-0.05</v>
      </c>
      <c r="AL5302" s="38">
        <f t="shared" si="5291"/>
        <v>-0.53698619999999997</v>
      </c>
      <c r="AM5302" s="39">
        <f t="shared" ref="AM5302:AQ5302" si="5329">AL5302</f>
        <v>-0.53698619999999997</v>
      </c>
      <c r="AN5302" s="39">
        <f t="shared" si="5329"/>
        <v>-0.53698619999999997</v>
      </c>
      <c r="AO5302" s="39">
        <f t="shared" si="5329"/>
        <v>-0.53698619999999997</v>
      </c>
      <c r="AP5302" s="39">
        <f t="shared" si="5329"/>
        <v>-0.53698619999999997</v>
      </c>
      <c r="AQ5302" s="59">
        <f t="shared" si="5329"/>
        <v>-0.53698619999999997</v>
      </c>
      <c r="AR5302" s="39">
        <f t="shared" si="5293"/>
        <v>-0.53698619999999997</v>
      </c>
      <c r="AS5302" s="39">
        <f t="shared" si="5294"/>
        <v>-0.43958895999999997</v>
      </c>
      <c r="AT5302" s="39">
        <f t="shared" si="5295"/>
        <v>-0.34219171999999998</v>
      </c>
      <c r="AU5302" s="39">
        <f t="shared" si="5296"/>
        <v>-0.24479447999999998</v>
      </c>
      <c r="AV5302" s="39">
        <f t="shared" si="5297"/>
        <v>-0.14739723999999998</v>
      </c>
      <c r="AW5302" s="39">
        <f t="shared" si="5298"/>
        <v>-0.05</v>
      </c>
      <c r="BA5302" s="38">
        <f t="shared" si="5299"/>
        <v>-0.53698619999999997</v>
      </c>
      <c r="BB5302" s="39">
        <f t="shared" ref="BB5302:BH5302" si="5330">BA5302</f>
        <v>-0.53698619999999997</v>
      </c>
      <c r="BC5302" s="39">
        <f t="shared" si="5330"/>
        <v>-0.53698619999999997</v>
      </c>
      <c r="BD5302" s="39">
        <f t="shared" si="5330"/>
        <v>-0.53698619999999997</v>
      </c>
      <c r="BE5302" s="39">
        <f t="shared" si="5330"/>
        <v>-0.53698619999999997</v>
      </c>
      <c r="BF5302" s="39">
        <f t="shared" si="5330"/>
        <v>-0.53698619999999997</v>
      </c>
      <c r="BG5302" s="39">
        <f t="shared" si="5330"/>
        <v>-0.53698619999999997</v>
      </c>
      <c r="BH5302" s="59">
        <f t="shared" si="5330"/>
        <v>-0.53698619999999997</v>
      </c>
      <c r="BI5302" s="45">
        <f t="shared" si="5301"/>
        <v>-0.53698619999999997</v>
      </c>
      <c r="BJ5302" s="45">
        <f t="shared" si="5302"/>
        <v>-0.43958895999999997</v>
      </c>
      <c r="BK5302" s="45">
        <f t="shared" si="5303"/>
        <v>-0.34219171999999998</v>
      </c>
      <c r="BL5302" s="45">
        <f t="shared" si="5304"/>
        <v>-0.24479447999999998</v>
      </c>
      <c r="BM5302" s="45">
        <f t="shared" si="5305"/>
        <v>-0.14739723999999998</v>
      </c>
      <c r="BN5302" s="45">
        <f t="shared" si="5306"/>
        <v>-0.05</v>
      </c>
    </row>
    <row r="5303" spans="1:66" x14ac:dyDescent="0.2">
      <c r="A5303" s="9" t="str">
        <f t="shared" si="5272"/>
        <v>France</v>
      </c>
      <c r="H5303" s="56">
        <f t="shared" si="5273"/>
        <v>-0.66849320000000001</v>
      </c>
      <c r="I5303" s="56">
        <f t="shared" si="5274"/>
        <v>-0.66849320000000001</v>
      </c>
      <c r="J5303" s="56">
        <f t="shared" si="5275"/>
        <v>-0.66849320000000001</v>
      </c>
      <c r="K5303" s="56">
        <f t="shared" si="5276"/>
        <v>-0.66849320000000001</v>
      </c>
      <c r="L5303" s="56">
        <f t="shared" si="5277"/>
        <v>-0.54479456000000004</v>
      </c>
      <c r="M5303" s="56">
        <f t="shared" si="5278"/>
        <v>-0.42109592000000007</v>
      </c>
      <c r="N5303" s="56">
        <f t="shared" si="5279"/>
        <v>-0.2973972800000001</v>
      </c>
      <c r="O5303" s="56">
        <f t="shared" si="5280"/>
        <v>-0.1736986400000001</v>
      </c>
      <c r="P5303" s="56">
        <f t="shared" si="5281"/>
        <v>-0.05</v>
      </c>
      <c r="Q5303" s="56" t="str">
        <f t="shared" si="5282"/>
        <v>na</v>
      </c>
      <c r="R5303" s="56" t="str">
        <f t="shared" si="5283"/>
        <v>na</v>
      </c>
      <c r="S5303" s="56" t="str">
        <f t="shared" si="5284"/>
        <v>na</v>
      </c>
      <c r="T5303" s="56" t="str">
        <f t="shared" si="5285"/>
        <v>na</v>
      </c>
      <c r="U5303" s="56" t="str">
        <f t="shared" si="5286"/>
        <v>na</v>
      </c>
      <c r="W5303" s="38">
        <f t="shared" si="5287"/>
        <v>-0.66849320000000001</v>
      </c>
      <c r="X5303" s="45">
        <f t="shared" ref="X5303:Y5303" si="5331">W5303</f>
        <v>-0.66849320000000001</v>
      </c>
      <c r="Y5303" s="45">
        <f t="shared" si="5331"/>
        <v>-0.66849320000000001</v>
      </c>
      <c r="Z5303" s="62">
        <f t="shared" si="5289"/>
        <v>-0.66849320000000001</v>
      </c>
      <c r="AA5303" s="47">
        <f t="shared" si="5260"/>
        <v>-0.54479456000000004</v>
      </c>
      <c r="AB5303" s="38">
        <f t="shared" si="5260"/>
        <v>-0.42109592000000007</v>
      </c>
      <c r="AC5303" s="38">
        <f t="shared" si="5260"/>
        <v>-0.2973972800000001</v>
      </c>
      <c r="AD5303" s="38">
        <f t="shared" si="5260"/>
        <v>-0.1736986400000001</v>
      </c>
      <c r="AE5303" s="47">
        <f t="shared" si="5290"/>
        <v>-0.05</v>
      </c>
      <c r="AL5303" s="38">
        <f t="shared" si="5291"/>
        <v>-0.66849320000000001</v>
      </c>
      <c r="AM5303" s="39">
        <f t="shared" ref="AM5303:AQ5303" si="5332">AL5303</f>
        <v>-0.66849320000000001</v>
      </c>
      <c r="AN5303" s="39">
        <f t="shared" si="5332"/>
        <v>-0.66849320000000001</v>
      </c>
      <c r="AO5303" s="39">
        <f t="shared" si="5332"/>
        <v>-0.66849320000000001</v>
      </c>
      <c r="AP5303" s="39">
        <f t="shared" si="5332"/>
        <v>-0.66849320000000001</v>
      </c>
      <c r="AQ5303" s="59">
        <f t="shared" si="5332"/>
        <v>-0.66849320000000001</v>
      </c>
      <c r="AR5303" s="39">
        <f t="shared" si="5293"/>
        <v>-0.66849320000000001</v>
      </c>
      <c r="AS5303" s="39">
        <f t="shared" si="5294"/>
        <v>-0.54479456000000004</v>
      </c>
      <c r="AT5303" s="39">
        <f t="shared" si="5295"/>
        <v>-0.42109592000000007</v>
      </c>
      <c r="AU5303" s="39">
        <f t="shared" si="5296"/>
        <v>-0.2973972800000001</v>
      </c>
      <c r="AV5303" s="39">
        <f t="shared" si="5297"/>
        <v>-0.1736986400000001</v>
      </c>
      <c r="AW5303" s="39">
        <f t="shared" si="5298"/>
        <v>-0.05</v>
      </c>
      <c r="BA5303" s="38">
        <f t="shared" si="5299"/>
        <v>-0.66849320000000001</v>
      </c>
      <c r="BB5303" s="39">
        <f t="shared" ref="BB5303:BH5303" si="5333">BA5303</f>
        <v>-0.66849320000000001</v>
      </c>
      <c r="BC5303" s="39">
        <f t="shared" si="5333"/>
        <v>-0.66849320000000001</v>
      </c>
      <c r="BD5303" s="39">
        <f t="shared" si="5333"/>
        <v>-0.66849320000000001</v>
      </c>
      <c r="BE5303" s="39">
        <f t="shared" si="5333"/>
        <v>-0.66849320000000001</v>
      </c>
      <c r="BF5303" s="39">
        <f t="shared" si="5333"/>
        <v>-0.66849320000000001</v>
      </c>
      <c r="BG5303" s="39">
        <f t="shared" si="5333"/>
        <v>-0.66849320000000001</v>
      </c>
      <c r="BH5303" s="59">
        <f t="shared" si="5333"/>
        <v>-0.66849320000000001</v>
      </c>
      <c r="BI5303" s="45">
        <f t="shared" si="5301"/>
        <v>-0.66849320000000001</v>
      </c>
      <c r="BJ5303" s="45">
        <f t="shared" si="5302"/>
        <v>-0.54479456000000004</v>
      </c>
      <c r="BK5303" s="45">
        <f t="shared" si="5303"/>
        <v>-0.42109592000000007</v>
      </c>
      <c r="BL5303" s="45">
        <f t="shared" si="5304"/>
        <v>-0.2973972800000001</v>
      </c>
      <c r="BM5303" s="45">
        <f t="shared" si="5305"/>
        <v>-0.1736986400000001</v>
      </c>
      <c r="BN5303" s="45">
        <f t="shared" si="5306"/>
        <v>-0.05</v>
      </c>
    </row>
    <row r="5304" spans="1:66" x14ac:dyDescent="0.2">
      <c r="A5304" s="9" t="str">
        <f t="shared" si="5272"/>
        <v>French Guiana</v>
      </c>
      <c r="H5304" s="56">
        <f t="shared" si="5273"/>
        <v>-0.99053720000000001</v>
      </c>
      <c r="I5304" s="56">
        <f t="shared" si="5274"/>
        <v>-0.99053720000000001</v>
      </c>
      <c r="J5304" s="56">
        <f t="shared" si="5275"/>
        <v>-0.99053720000000001</v>
      </c>
      <c r="K5304" s="56">
        <f t="shared" si="5276"/>
        <v>-0.8717216025018667</v>
      </c>
      <c r="L5304" s="56">
        <f t="shared" si="5277"/>
        <v>-0.70737728200149341</v>
      </c>
      <c r="M5304" s="56">
        <f t="shared" si="5278"/>
        <v>-0.54303296150112002</v>
      </c>
      <c r="N5304" s="56">
        <f t="shared" si="5279"/>
        <v>-0.37868864100074667</v>
      </c>
      <c r="O5304" s="56">
        <f t="shared" si="5280"/>
        <v>-0.21434432050037333</v>
      </c>
      <c r="P5304" s="56">
        <f t="shared" si="5281"/>
        <v>-0.05</v>
      </c>
      <c r="Q5304" s="56" t="str">
        <f t="shared" si="5282"/>
        <v>na</v>
      </c>
      <c r="R5304" s="56" t="str">
        <f t="shared" si="5283"/>
        <v>na</v>
      </c>
      <c r="S5304" s="56" t="str">
        <f t="shared" si="5284"/>
        <v>na</v>
      </c>
      <c r="T5304" s="56" t="str">
        <f t="shared" si="5285"/>
        <v>na</v>
      </c>
      <c r="U5304" s="56" t="str">
        <f t="shared" si="5286"/>
        <v>na</v>
      </c>
      <c r="W5304" s="38">
        <f t="shared" si="5287"/>
        <v>-0.99053720000000001</v>
      </c>
      <c r="X5304" s="45">
        <f t="shared" ref="X5304:Y5304" si="5334">W5304</f>
        <v>-0.99053720000000001</v>
      </c>
      <c r="Y5304" s="45">
        <f t="shared" si="5334"/>
        <v>-0.99053720000000001</v>
      </c>
      <c r="Z5304" s="62">
        <f t="shared" si="5289"/>
        <v>-0.8717216025018667</v>
      </c>
      <c r="AA5304" s="47">
        <f t="shared" si="5260"/>
        <v>-0.70737728200149341</v>
      </c>
      <c r="AB5304" s="38">
        <f t="shared" si="5260"/>
        <v>-0.54303296150112002</v>
      </c>
      <c r="AC5304" s="38">
        <f t="shared" si="5260"/>
        <v>-0.37868864100074667</v>
      </c>
      <c r="AD5304" s="38">
        <f t="shared" si="5260"/>
        <v>-0.21434432050037333</v>
      </c>
      <c r="AE5304" s="47">
        <f t="shared" si="5290"/>
        <v>-0.05</v>
      </c>
      <c r="AL5304" s="38">
        <f t="shared" si="5291"/>
        <v>-0.99053720000000001</v>
      </c>
      <c r="AM5304" s="39">
        <f t="shared" ref="AM5304:AQ5304" si="5335">AL5304</f>
        <v>-0.99053720000000001</v>
      </c>
      <c r="AN5304" s="39">
        <f t="shared" si="5335"/>
        <v>-0.99053720000000001</v>
      </c>
      <c r="AO5304" s="39">
        <f t="shared" si="5335"/>
        <v>-0.99053720000000001</v>
      </c>
      <c r="AP5304" s="39">
        <f t="shared" si="5335"/>
        <v>-0.99053720000000001</v>
      </c>
      <c r="AQ5304" s="59">
        <f t="shared" si="5335"/>
        <v>-0.99053720000000001</v>
      </c>
      <c r="AR5304" s="39">
        <f t="shared" si="5293"/>
        <v>-0.8717216025018667</v>
      </c>
      <c r="AS5304" s="39">
        <f t="shared" si="5294"/>
        <v>-0.70737728200149341</v>
      </c>
      <c r="AT5304" s="39">
        <f t="shared" si="5295"/>
        <v>-0.54303296150112002</v>
      </c>
      <c r="AU5304" s="39">
        <f t="shared" si="5296"/>
        <v>-0.37868864100074667</v>
      </c>
      <c r="AV5304" s="39">
        <f t="shared" si="5297"/>
        <v>-0.21434432050037333</v>
      </c>
      <c r="AW5304" s="39">
        <f t="shared" si="5298"/>
        <v>-0.05</v>
      </c>
      <c r="BA5304" s="38">
        <f t="shared" si="5299"/>
        <v>-0.99053720000000001</v>
      </c>
      <c r="BB5304" s="39">
        <f t="shared" ref="BB5304:BH5304" si="5336">BA5304</f>
        <v>-0.99053720000000001</v>
      </c>
      <c r="BC5304" s="39">
        <f t="shared" si="5336"/>
        <v>-0.99053720000000001</v>
      </c>
      <c r="BD5304" s="39">
        <f t="shared" si="5336"/>
        <v>-0.99053720000000001</v>
      </c>
      <c r="BE5304" s="39">
        <f t="shared" si="5336"/>
        <v>-0.99053720000000001</v>
      </c>
      <c r="BF5304" s="39">
        <f t="shared" si="5336"/>
        <v>-0.99053720000000001</v>
      </c>
      <c r="BG5304" s="39">
        <f t="shared" si="5336"/>
        <v>-0.99053720000000001</v>
      </c>
      <c r="BH5304" s="59">
        <f t="shared" si="5336"/>
        <v>-0.99053720000000001</v>
      </c>
      <c r="BI5304" s="45">
        <f t="shared" si="5301"/>
        <v>-0.8717216025018667</v>
      </c>
      <c r="BJ5304" s="45">
        <f t="shared" si="5302"/>
        <v>-0.70737728200149341</v>
      </c>
      <c r="BK5304" s="45">
        <f t="shared" si="5303"/>
        <v>-0.54303296150112002</v>
      </c>
      <c r="BL5304" s="45">
        <f t="shared" si="5304"/>
        <v>-0.37868864100074667</v>
      </c>
      <c r="BM5304" s="45">
        <f t="shared" si="5305"/>
        <v>-0.21434432050037333</v>
      </c>
      <c r="BN5304" s="45">
        <f t="shared" si="5306"/>
        <v>-0.05</v>
      </c>
    </row>
    <row r="5305" spans="1:66" x14ac:dyDescent="0.2">
      <c r="A5305" s="9" t="str">
        <f t="shared" si="5272"/>
        <v>French Polynesia</v>
      </c>
      <c r="H5305" s="56">
        <f t="shared" si="5273"/>
        <v>-0.1738944</v>
      </c>
      <c r="I5305" s="56">
        <f t="shared" si="5274"/>
        <v>-0.1738944</v>
      </c>
      <c r="J5305" s="56">
        <f t="shared" si="5275"/>
        <v>-0.1738944</v>
      </c>
      <c r="K5305" s="56">
        <f t="shared" si="5276"/>
        <v>-0.161154316608</v>
      </c>
      <c r="L5305" s="56">
        <f t="shared" si="5277"/>
        <v>-0.13892345328639999</v>
      </c>
      <c r="M5305" s="56">
        <f t="shared" si="5278"/>
        <v>-0.11669258996479999</v>
      </c>
      <c r="N5305" s="56">
        <f t="shared" si="5279"/>
        <v>-9.4461726643199989E-2</v>
      </c>
      <c r="O5305" s="56">
        <f t="shared" si="5280"/>
        <v>-7.2230863321599989E-2</v>
      </c>
      <c r="P5305" s="56">
        <f t="shared" si="5281"/>
        <v>-0.05</v>
      </c>
      <c r="Q5305" s="56" t="str">
        <f t="shared" si="5282"/>
        <v>na</v>
      </c>
      <c r="R5305" s="56" t="str">
        <f t="shared" si="5283"/>
        <v>na</v>
      </c>
      <c r="S5305" s="56" t="str">
        <f t="shared" si="5284"/>
        <v>na</v>
      </c>
      <c r="T5305" s="56" t="str">
        <f t="shared" si="5285"/>
        <v>na</v>
      </c>
      <c r="U5305" s="56" t="str">
        <f t="shared" si="5286"/>
        <v>na</v>
      </c>
      <c r="W5305" s="38">
        <f t="shared" si="5287"/>
        <v>-0.1738944</v>
      </c>
      <c r="X5305" s="45">
        <f t="shared" ref="X5305:Y5305" si="5337">W5305</f>
        <v>-0.1738944</v>
      </c>
      <c r="Y5305" s="45">
        <f t="shared" si="5337"/>
        <v>-0.1738944</v>
      </c>
      <c r="Z5305" s="62">
        <f t="shared" si="5289"/>
        <v>-0.161154316608</v>
      </c>
      <c r="AA5305" s="47">
        <f t="shared" si="5260"/>
        <v>-0.13892345328639999</v>
      </c>
      <c r="AB5305" s="38">
        <f t="shared" si="5260"/>
        <v>-0.11669258996479999</v>
      </c>
      <c r="AC5305" s="38">
        <f t="shared" si="5260"/>
        <v>-9.4461726643199989E-2</v>
      </c>
      <c r="AD5305" s="38">
        <f t="shared" si="5260"/>
        <v>-7.2230863321599989E-2</v>
      </c>
      <c r="AE5305" s="47">
        <f t="shared" si="5290"/>
        <v>-0.05</v>
      </c>
      <c r="AL5305" s="38">
        <f t="shared" si="5291"/>
        <v>-0.1738944</v>
      </c>
      <c r="AM5305" s="39">
        <f t="shared" ref="AM5305:AQ5305" si="5338">AL5305</f>
        <v>-0.1738944</v>
      </c>
      <c r="AN5305" s="39">
        <f t="shared" si="5338"/>
        <v>-0.1738944</v>
      </c>
      <c r="AO5305" s="39">
        <f t="shared" si="5338"/>
        <v>-0.1738944</v>
      </c>
      <c r="AP5305" s="39">
        <f t="shared" si="5338"/>
        <v>-0.1738944</v>
      </c>
      <c r="AQ5305" s="59">
        <f t="shared" si="5338"/>
        <v>-0.1738944</v>
      </c>
      <c r="AR5305" s="39">
        <f t="shared" si="5293"/>
        <v>-0.161154316608</v>
      </c>
      <c r="AS5305" s="39">
        <f t="shared" si="5294"/>
        <v>-0.13892345328639999</v>
      </c>
      <c r="AT5305" s="39">
        <f t="shared" si="5295"/>
        <v>-0.11669258996479999</v>
      </c>
      <c r="AU5305" s="39">
        <f t="shared" si="5296"/>
        <v>-9.4461726643199989E-2</v>
      </c>
      <c r="AV5305" s="39">
        <f t="shared" si="5297"/>
        <v>-7.2230863321599989E-2</v>
      </c>
      <c r="AW5305" s="39">
        <f t="shared" si="5298"/>
        <v>-0.05</v>
      </c>
      <c r="BA5305" s="38">
        <f t="shared" si="5299"/>
        <v>-0.1738944</v>
      </c>
      <c r="BB5305" s="39">
        <f t="shared" ref="BB5305:BH5305" si="5339">BA5305</f>
        <v>-0.1738944</v>
      </c>
      <c r="BC5305" s="39">
        <f t="shared" si="5339"/>
        <v>-0.1738944</v>
      </c>
      <c r="BD5305" s="39">
        <f t="shared" si="5339"/>
        <v>-0.1738944</v>
      </c>
      <c r="BE5305" s="39">
        <f t="shared" si="5339"/>
        <v>-0.1738944</v>
      </c>
      <c r="BF5305" s="39">
        <f t="shared" si="5339"/>
        <v>-0.1738944</v>
      </c>
      <c r="BG5305" s="39">
        <f t="shared" si="5339"/>
        <v>-0.1738944</v>
      </c>
      <c r="BH5305" s="59">
        <f t="shared" si="5339"/>
        <v>-0.1738944</v>
      </c>
      <c r="BI5305" s="45">
        <f t="shared" si="5301"/>
        <v>-0.161154316608</v>
      </c>
      <c r="BJ5305" s="45">
        <f t="shared" si="5302"/>
        <v>-0.13892345328639999</v>
      </c>
      <c r="BK5305" s="45">
        <f t="shared" si="5303"/>
        <v>-0.11669258996479999</v>
      </c>
      <c r="BL5305" s="45">
        <f t="shared" si="5304"/>
        <v>-9.4461726643199989E-2</v>
      </c>
      <c r="BM5305" s="45">
        <f t="shared" si="5305"/>
        <v>-7.2230863321599989E-2</v>
      </c>
      <c r="BN5305" s="45">
        <f t="shared" si="5306"/>
        <v>-0.05</v>
      </c>
    </row>
    <row r="5306" spans="1:66" x14ac:dyDescent="0.2">
      <c r="A5306" s="9" t="str">
        <f t="shared" si="5272"/>
        <v>Gabon</v>
      </c>
      <c r="H5306" s="56">
        <f t="shared" si="5273"/>
        <v>-0.99041100000000004</v>
      </c>
      <c r="I5306" s="56">
        <f t="shared" si="5274"/>
        <v>-0.99041100000000004</v>
      </c>
      <c r="J5306" s="56">
        <f t="shared" si="5275"/>
        <v>-0.99041100000000004</v>
      </c>
      <c r="K5306" s="56">
        <f t="shared" si="5276"/>
        <v>-0.6548653655290001</v>
      </c>
      <c r="L5306" s="56">
        <f t="shared" si="5277"/>
        <v>-0.53389229242320013</v>
      </c>
      <c r="M5306" s="56">
        <f t="shared" si="5278"/>
        <v>-0.41291921931740011</v>
      </c>
      <c r="N5306" s="56">
        <f t="shared" si="5279"/>
        <v>-0.29194614621160009</v>
      </c>
      <c r="O5306" s="56">
        <f t="shared" si="5280"/>
        <v>-0.17097307310580007</v>
      </c>
      <c r="P5306" s="56">
        <f t="shared" si="5281"/>
        <v>-0.05</v>
      </c>
      <c r="Q5306" s="56" t="str">
        <f t="shared" si="5282"/>
        <v>na</v>
      </c>
      <c r="R5306" s="56" t="str">
        <f t="shared" si="5283"/>
        <v>na</v>
      </c>
      <c r="S5306" s="56" t="str">
        <f t="shared" si="5284"/>
        <v>na</v>
      </c>
      <c r="T5306" s="56" t="str">
        <f t="shared" si="5285"/>
        <v>na</v>
      </c>
      <c r="U5306" s="56" t="str">
        <f t="shared" si="5286"/>
        <v>na</v>
      </c>
      <c r="W5306" s="38">
        <f t="shared" si="5287"/>
        <v>-0.99041100000000004</v>
      </c>
      <c r="X5306" s="45">
        <f t="shared" ref="X5306:Y5306" si="5340">W5306</f>
        <v>-0.99041100000000004</v>
      </c>
      <c r="Y5306" s="45">
        <f t="shared" si="5340"/>
        <v>-0.99041100000000004</v>
      </c>
      <c r="Z5306" s="62">
        <f t="shared" si="5289"/>
        <v>-0.6548653655290001</v>
      </c>
      <c r="AA5306" s="47">
        <f t="shared" si="5260"/>
        <v>-0.53389229242320013</v>
      </c>
      <c r="AB5306" s="38">
        <f t="shared" si="5260"/>
        <v>-0.41291921931740011</v>
      </c>
      <c r="AC5306" s="38">
        <f t="shared" si="5260"/>
        <v>-0.29194614621160009</v>
      </c>
      <c r="AD5306" s="38">
        <f t="shared" si="5260"/>
        <v>-0.17097307310580007</v>
      </c>
      <c r="AE5306" s="47">
        <f t="shared" si="5290"/>
        <v>-0.05</v>
      </c>
      <c r="AL5306" s="38">
        <f t="shared" si="5291"/>
        <v>-0.99041100000000004</v>
      </c>
      <c r="AM5306" s="39">
        <f t="shared" ref="AM5306:AQ5306" si="5341">AL5306</f>
        <v>-0.99041100000000004</v>
      </c>
      <c r="AN5306" s="39">
        <f t="shared" si="5341"/>
        <v>-0.99041100000000004</v>
      </c>
      <c r="AO5306" s="39">
        <f t="shared" si="5341"/>
        <v>-0.99041100000000004</v>
      </c>
      <c r="AP5306" s="39">
        <f t="shared" si="5341"/>
        <v>-0.99041100000000004</v>
      </c>
      <c r="AQ5306" s="59">
        <f t="shared" si="5341"/>
        <v>-0.99041100000000004</v>
      </c>
      <c r="AR5306" s="39">
        <f t="shared" si="5293"/>
        <v>-0.6548653655290001</v>
      </c>
      <c r="AS5306" s="39">
        <f t="shared" si="5294"/>
        <v>-0.53389229242320013</v>
      </c>
      <c r="AT5306" s="39">
        <f t="shared" si="5295"/>
        <v>-0.41291921931740011</v>
      </c>
      <c r="AU5306" s="39">
        <f t="shared" si="5296"/>
        <v>-0.29194614621160009</v>
      </c>
      <c r="AV5306" s="39">
        <f t="shared" si="5297"/>
        <v>-0.17097307310580007</v>
      </c>
      <c r="AW5306" s="39">
        <f t="shared" si="5298"/>
        <v>-0.05</v>
      </c>
      <c r="BA5306" s="38">
        <f t="shared" si="5299"/>
        <v>-0.99041100000000004</v>
      </c>
      <c r="BB5306" s="39">
        <f t="shared" ref="BB5306:BH5306" si="5342">BA5306</f>
        <v>-0.99041100000000004</v>
      </c>
      <c r="BC5306" s="39">
        <f t="shared" si="5342"/>
        <v>-0.99041100000000004</v>
      </c>
      <c r="BD5306" s="39">
        <f t="shared" si="5342"/>
        <v>-0.99041100000000004</v>
      </c>
      <c r="BE5306" s="39">
        <f t="shared" si="5342"/>
        <v>-0.99041100000000004</v>
      </c>
      <c r="BF5306" s="39">
        <f t="shared" si="5342"/>
        <v>-0.99041100000000004</v>
      </c>
      <c r="BG5306" s="39">
        <f t="shared" si="5342"/>
        <v>-0.99041100000000004</v>
      </c>
      <c r="BH5306" s="59">
        <f t="shared" si="5342"/>
        <v>-0.99041100000000004</v>
      </c>
      <c r="BI5306" s="45">
        <f t="shared" si="5301"/>
        <v>-0.6548653655290001</v>
      </c>
      <c r="BJ5306" s="45">
        <f t="shared" si="5302"/>
        <v>-0.53389229242320013</v>
      </c>
      <c r="BK5306" s="45">
        <f t="shared" si="5303"/>
        <v>-0.41291921931740011</v>
      </c>
      <c r="BL5306" s="45">
        <f t="shared" si="5304"/>
        <v>-0.29194614621160009</v>
      </c>
      <c r="BM5306" s="45">
        <f t="shared" si="5305"/>
        <v>-0.17097307310580007</v>
      </c>
      <c r="BN5306" s="45">
        <f t="shared" si="5306"/>
        <v>-0.05</v>
      </c>
    </row>
    <row r="5307" spans="1:66" x14ac:dyDescent="0.2">
      <c r="A5307" s="9" t="str">
        <f t="shared" si="5272"/>
        <v>Gambia</v>
      </c>
      <c r="H5307" s="56">
        <f t="shared" si="5273"/>
        <v>-1.0980824</v>
      </c>
      <c r="I5307" s="56">
        <f t="shared" si="5274"/>
        <v>-1.0980824</v>
      </c>
      <c r="J5307" s="56">
        <f t="shared" si="5275"/>
        <v>-1.0980824</v>
      </c>
      <c r="K5307" s="56">
        <f t="shared" si="5276"/>
        <v>-0.67693412507306661</v>
      </c>
      <c r="L5307" s="56">
        <f t="shared" si="5277"/>
        <v>-0.55154730005845332</v>
      </c>
      <c r="M5307" s="56">
        <f t="shared" si="5278"/>
        <v>-0.42616047504384003</v>
      </c>
      <c r="N5307" s="56">
        <f t="shared" si="5279"/>
        <v>-0.30077365002922674</v>
      </c>
      <c r="O5307" s="56">
        <f t="shared" si="5280"/>
        <v>-0.17538682501461342</v>
      </c>
      <c r="P5307" s="56">
        <f t="shared" si="5281"/>
        <v>-0.05</v>
      </c>
      <c r="Q5307" s="56" t="str">
        <f t="shared" si="5282"/>
        <v>na</v>
      </c>
      <c r="R5307" s="56" t="str">
        <f t="shared" si="5283"/>
        <v>na</v>
      </c>
      <c r="S5307" s="56" t="str">
        <f t="shared" si="5284"/>
        <v>na</v>
      </c>
      <c r="T5307" s="56" t="str">
        <f t="shared" si="5285"/>
        <v>na</v>
      </c>
      <c r="U5307" s="56" t="str">
        <f t="shared" si="5286"/>
        <v>na</v>
      </c>
      <c r="W5307" s="38">
        <f t="shared" si="5287"/>
        <v>-1.0980824</v>
      </c>
      <c r="X5307" s="45">
        <f t="shared" ref="X5307:Y5307" si="5343">W5307</f>
        <v>-1.0980824</v>
      </c>
      <c r="Y5307" s="45">
        <f t="shared" si="5343"/>
        <v>-1.0980824</v>
      </c>
      <c r="Z5307" s="62">
        <f t="shared" si="5289"/>
        <v>-0.67693412507306661</v>
      </c>
      <c r="AA5307" s="47">
        <f t="shared" si="5260"/>
        <v>-0.55154730005845332</v>
      </c>
      <c r="AB5307" s="38">
        <f t="shared" si="5260"/>
        <v>-0.42616047504384003</v>
      </c>
      <c r="AC5307" s="38">
        <f t="shared" si="5260"/>
        <v>-0.30077365002922674</v>
      </c>
      <c r="AD5307" s="38">
        <f t="shared" si="5260"/>
        <v>-0.17538682501461342</v>
      </c>
      <c r="AE5307" s="47">
        <f t="shared" si="5290"/>
        <v>-0.05</v>
      </c>
      <c r="AL5307" s="38">
        <f t="shared" si="5291"/>
        <v>-1.0980824</v>
      </c>
      <c r="AM5307" s="39">
        <f t="shared" ref="AM5307:AQ5307" si="5344">AL5307</f>
        <v>-1.0980824</v>
      </c>
      <c r="AN5307" s="39">
        <f t="shared" si="5344"/>
        <v>-1.0980824</v>
      </c>
      <c r="AO5307" s="39">
        <f t="shared" si="5344"/>
        <v>-1.0980824</v>
      </c>
      <c r="AP5307" s="39">
        <f t="shared" si="5344"/>
        <v>-1.0980824</v>
      </c>
      <c r="AQ5307" s="59">
        <f t="shared" si="5344"/>
        <v>-1.0980824</v>
      </c>
      <c r="AR5307" s="39">
        <f t="shared" si="5293"/>
        <v>-0.67693412507306661</v>
      </c>
      <c r="AS5307" s="39">
        <f t="shared" si="5294"/>
        <v>-0.55154730005845332</v>
      </c>
      <c r="AT5307" s="39">
        <f t="shared" si="5295"/>
        <v>-0.42616047504384003</v>
      </c>
      <c r="AU5307" s="39">
        <f t="shared" si="5296"/>
        <v>-0.30077365002922674</v>
      </c>
      <c r="AV5307" s="39">
        <f t="shared" si="5297"/>
        <v>-0.17538682501461342</v>
      </c>
      <c r="AW5307" s="39">
        <f t="shared" si="5298"/>
        <v>-0.05</v>
      </c>
      <c r="BA5307" s="38">
        <f t="shared" si="5299"/>
        <v>-1.0980824</v>
      </c>
      <c r="BB5307" s="39">
        <f t="shared" ref="BB5307:BH5307" si="5345">BA5307</f>
        <v>-1.0980824</v>
      </c>
      <c r="BC5307" s="39">
        <f t="shared" si="5345"/>
        <v>-1.0980824</v>
      </c>
      <c r="BD5307" s="39">
        <f t="shared" si="5345"/>
        <v>-1.0980824</v>
      </c>
      <c r="BE5307" s="39">
        <f t="shared" si="5345"/>
        <v>-1.0980824</v>
      </c>
      <c r="BF5307" s="39">
        <f t="shared" si="5345"/>
        <v>-1.0980824</v>
      </c>
      <c r="BG5307" s="39">
        <f t="shared" si="5345"/>
        <v>-1.0980824</v>
      </c>
      <c r="BH5307" s="59">
        <f t="shared" si="5345"/>
        <v>-1.0980824</v>
      </c>
      <c r="BI5307" s="45">
        <f t="shared" si="5301"/>
        <v>-0.67693412507306661</v>
      </c>
      <c r="BJ5307" s="45">
        <f t="shared" si="5302"/>
        <v>-0.55154730005845332</v>
      </c>
      <c r="BK5307" s="45">
        <f t="shared" si="5303"/>
        <v>-0.42616047504384003</v>
      </c>
      <c r="BL5307" s="45">
        <f t="shared" si="5304"/>
        <v>-0.30077365002922674</v>
      </c>
      <c r="BM5307" s="45">
        <f t="shared" si="5305"/>
        <v>-0.17538682501461342</v>
      </c>
      <c r="BN5307" s="45">
        <f t="shared" si="5306"/>
        <v>-0.05</v>
      </c>
    </row>
    <row r="5308" spans="1:66" x14ac:dyDescent="0.2">
      <c r="A5308" s="9" t="str">
        <f t="shared" si="5272"/>
        <v>Georgia</v>
      </c>
      <c r="H5308" s="56">
        <f t="shared" si="5273"/>
        <v>-1.1178082</v>
      </c>
      <c r="I5308" s="56">
        <f t="shared" si="5274"/>
        <v>-1.1178082</v>
      </c>
      <c r="J5308" s="56">
        <f t="shared" si="5275"/>
        <v>-1.1178082</v>
      </c>
      <c r="K5308" s="56">
        <f t="shared" si="5276"/>
        <v>-0.96988044363386661</v>
      </c>
      <c r="L5308" s="56">
        <f t="shared" si="5277"/>
        <v>-0.78590435490709332</v>
      </c>
      <c r="M5308" s="56">
        <f t="shared" si="5278"/>
        <v>-0.60192826618032003</v>
      </c>
      <c r="N5308" s="56">
        <f t="shared" si="5279"/>
        <v>-0.41795217745354674</v>
      </c>
      <c r="O5308" s="56">
        <f t="shared" si="5280"/>
        <v>-0.23397608872677342</v>
      </c>
      <c r="P5308" s="56">
        <f t="shared" si="5281"/>
        <v>-0.05</v>
      </c>
      <c r="Q5308" s="56" t="str">
        <f t="shared" si="5282"/>
        <v>na</v>
      </c>
      <c r="R5308" s="56" t="str">
        <f t="shared" si="5283"/>
        <v>na</v>
      </c>
      <c r="S5308" s="56" t="str">
        <f t="shared" si="5284"/>
        <v>na</v>
      </c>
      <c r="T5308" s="56" t="str">
        <f t="shared" si="5285"/>
        <v>na</v>
      </c>
      <c r="U5308" s="56" t="str">
        <f t="shared" si="5286"/>
        <v>na</v>
      </c>
      <c r="W5308" s="38">
        <f t="shared" si="5287"/>
        <v>-1.1178082</v>
      </c>
      <c r="X5308" s="45">
        <f t="shared" ref="X5308:Y5308" si="5346">W5308</f>
        <v>-1.1178082</v>
      </c>
      <c r="Y5308" s="45">
        <f t="shared" si="5346"/>
        <v>-1.1178082</v>
      </c>
      <c r="Z5308" s="62">
        <f t="shared" si="5289"/>
        <v>-0.96988044363386661</v>
      </c>
      <c r="AA5308" s="47">
        <f t="shared" si="5260"/>
        <v>-0.78590435490709332</v>
      </c>
      <c r="AB5308" s="38">
        <f t="shared" si="5260"/>
        <v>-0.60192826618032003</v>
      </c>
      <c r="AC5308" s="38">
        <f t="shared" si="5260"/>
        <v>-0.41795217745354674</v>
      </c>
      <c r="AD5308" s="38">
        <f t="shared" si="5260"/>
        <v>-0.23397608872677342</v>
      </c>
      <c r="AE5308" s="47">
        <f t="shared" si="5290"/>
        <v>-0.05</v>
      </c>
      <c r="AL5308" s="38">
        <f t="shared" si="5291"/>
        <v>-1.1178082</v>
      </c>
      <c r="AM5308" s="39">
        <f t="shared" ref="AM5308:AQ5308" si="5347">AL5308</f>
        <v>-1.1178082</v>
      </c>
      <c r="AN5308" s="39">
        <f t="shared" si="5347"/>
        <v>-1.1178082</v>
      </c>
      <c r="AO5308" s="39">
        <f t="shared" si="5347"/>
        <v>-1.1178082</v>
      </c>
      <c r="AP5308" s="39">
        <f t="shared" si="5347"/>
        <v>-1.1178082</v>
      </c>
      <c r="AQ5308" s="59">
        <f t="shared" si="5347"/>
        <v>-1.1178082</v>
      </c>
      <c r="AR5308" s="39">
        <f t="shared" si="5293"/>
        <v>-0.96988044363386661</v>
      </c>
      <c r="AS5308" s="39">
        <f t="shared" si="5294"/>
        <v>-0.78590435490709332</v>
      </c>
      <c r="AT5308" s="39">
        <f t="shared" si="5295"/>
        <v>-0.60192826618032003</v>
      </c>
      <c r="AU5308" s="39">
        <f t="shared" si="5296"/>
        <v>-0.41795217745354674</v>
      </c>
      <c r="AV5308" s="39">
        <f t="shared" si="5297"/>
        <v>-0.23397608872677342</v>
      </c>
      <c r="AW5308" s="39">
        <f t="shared" si="5298"/>
        <v>-0.05</v>
      </c>
      <c r="BA5308" s="38">
        <f t="shared" si="5299"/>
        <v>-1.1178082</v>
      </c>
      <c r="BB5308" s="39">
        <f t="shared" ref="BB5308:BH5308" si="5348">BA5308</f>
        <v>-1.1178082</v>
      </c>
      <c r="BC5308" s="39">
        <f t="shared" si="5348"/>
        <v>-1.1178082</v>
      </c>
      <c r="BD5308" s="39">
        <f t="shared" si="5348"/>
        <v>-1.1178082</v>
      </c>
      <c r="BE5308" s="39">
        <f t="shared" si="5348"/>
        <v>-1.1178082</v>
      </c>
      <c r="BF5308" s="39">
        <f t="shared" si="5348"/>
        <v>-1.1178082</v>
      </c>
      <c r="BG5308" s="39">
        <f t="shared" si="5348"/>
        <v>-1.1178082</v>
      </c>
      <c r="BH5308" s="59">
        <f t="shared" si="5348"/>
        <v>-1.1178082</v>
      </c>
      <c r="BI5308" s="45">
        <f t="shared" si="5301"/>
        <v>-0.96988044363386661</v>
      </c>
      <c r="BJ5308" s="45">
        <f t="shared" si="5302"/>
        <v>-0.78590435490709332</v>
      </c>
      <c r="BK5308" s="45">
        <f t="shared" si="5303"/>
        <v>-0.60192826618032003</v>
      </c>
      <c r="BL5308" s="45">
        <f t="shared" si="5304"/>
        <v>-0.41795217745354674</v>
      </c>
      <c r="BM5308" s="45">
        <f t="shared" si="5305"/>
        <v>-0.23397608872677342</v>
      </c>
      <c r="BN5308" s="45">
        <f t="shared" si="5306"/>
        <v>-0.05</v>
      </c>
    </row>
    <row r="5309" spans="1:66" x14ac:dyDescent="0.2">
      <c r="A5309" s="9" t="str">
        <f t="shared" si="5272"/>
        <v>Germany</v>
      </c>
      <c r="H5309" s="56">
        <f t="shared" si="5273"/>
        <v>-0.6665006</v>
      </c>
      <c r="I5309" s="56">
        <f t="shared" si="5274"/>
        <v>-0.6665006</v>
      </c>
      <c r="J5309" s="56">
        <f t="shared" si="5275"/>
        <v>-0.6665006</v>
      </c>
      <c r="K5309" s="56">
        <f t="shared" si="5276"/>
        <v>-0.6665006</v>
      </c>
      <c r="L5309" s="56">
        <f t="shared" si="5277"/>
        <v>-0.54320047999999999</v>
      </c>
      <c r="M5309" s="56">
        <f t="shared" si="5278"/>
        <v>-0.41990035999999997</v>
      </c>
      <c r="N5309" s="56">
        <f t="shared" si="5279"/>
        <v>-0.29660023999999996</v>
      </c>
      <c r="O5309" s="56">
        <f t="shared" si="5280"/>
        <v>-0.17330011999999997</v>
      </c>
      <c r="P5309" s="56">
        <f t="shared" si="5281"/>
        <v>-0.05</v>
      </c>
      <c r="Q5309" s="56" t="str">
        <f t="shared" si="5282"/>
        <v>na</v>
      </c>
      <c r="R5309" s="56" t="str">
        <f t="shared" si="5283"/>
        <v>na</v>
      </c>
      <c r="S5309" s="56" t="str">
        <f t="shared" si="5284"/>
        <v>na</v>
      </c>
      <c r="T5309" s="56" t="str">
        <f t="shared" si="5285"/>
        <v>na</v>
      </c>
      <c r="U5309" s="56" t="str">
        <f t="shared" si="5286"/>
        <v>na</v>
      </c>
      <c r="W5309" s="38">
        <f t="shared" si="5287"/>
        <v>-0.6665006</v>
      </c>
      <c r="X5309" s="45">
        <f t="shared" ref="X5309:Y5309" si="5349">W5309</f>
        <v>-0.6665006</v>
      </c>
      <c r="Y5309" s="45">
        <f t="shared" si="5349"/>
        <v>-0.6665006</v>
      </c>
      <c r="Z5309" s="62">
        <f t="shared" si="5289"/>
        <v>-0.6665006</v>
      </c>
      <c r="AA5309" s="47">
        <f t="shared" si="5260"/>
        <v>-0.54320047999999999</v>
      </c>
      <c r="AB5309" s="38">
        <f t="shared" si="5260"/>
        <v>-0.41990035999999997</v>
      </c>
      <c r="AC5309" s="38">
        <f t="shared" si="5260"/>
        <v>-0.29660023999999996</v>
      </c>
      <c r="AD5309" s="38">
        <f t="shared" si="5260"/>
        <v>-0.17330011999999997</v>
      </c>
      <c r="AE5309" s="47">
        <f t="shared" si="5290"/>
        <v>-0.05</v>
      </c>
      <c r="AL5309" s="38">
        <f t="shared" si="5291"/>
        <v>-0.6665006</v>
      </c>
      <c r="AM5309" s="39">
        <f t="shared" ref="AM5309:AQ5309" si="5350">AL5309</f>
        <v>-0.6665006</v>
      </c>
      <c r="AN5309" s="39">
        <f t="shared" si="5350"/>
        <v>-0.6665006</v>
      </c>
      <c r="AO5309" s="39">
        <f t="shared" si="5350"/>
        <v>-0.6665006</v>
      </c>
      <c r="AP5309" s="39">
        <f t="shared" si="5350"/>
        <v>-0.6665006</v>
      </c>
      <c r="AQ5309" s="59">
        <f t="shared" si="5350"/>
        <v>-0.6665006</v>
      </c>
      <c r="AR5309" s="39">
        <f t="shared" si="5293"/>
        <v>-0.6665006</v>
      </c>
      <c r="AS5309" s="39">
        <f t="shared" si="5294"/>
        <v>-0.54320047999999999</v>
      </c>
      <c r="AT5309" s="39">
        <f t="shared" si="5295"/>
        <v>-0.41990035999999997</v>
      </c>
      <c r="AU5309" s="39">
        <f t="shared" si="5296"/>
        <v>-0.29660023999999996</v>
      </c>
      <c r="AV5309" s="39">
        <f t="shared" si="5297"/>
        <v>-0.17330011999999997</v>
      </c>
      <c r="AW5309" s="39">
        <f t="shared" si="5298"/>
        <v>-0.05</v>
      </c>
      <c r="BA5309" s="38">
        <f t="shared" si="5299"/>
        <v>-0.6665006</v>
      </c>
      <c r="BB5309" s="39">
        <f t="shared" ref="BB5309:BH5309" si="5351">BA5309</f>
        <v>-0.6665006</v>
      </c>
      <c r="BC5309" s="39">
        <f t="shared" si="5351"/>
        <v>-0.6665006</v>
      </c>
      <c r="BD5309" s="39">
        <f t="shared" si="5351"/>
        <v>-0.6665006</v>
      </c>
      <c r="BE5309" s="39">
        <f t="shared" si="5351"/>
        <v>-0.6665006</v>
      </c>
      <c r="BF5309" s="39">
        <f t="shared" si="5351"/>
        <v>-0.6665006</v>
      </c>
      <c r="BG5309" s="39">
        <f t="shared" si="5351"/>
        <v>-0.6665006</v>
      </c>
      <c r="BH5309" s="59">
        <f t="shared" si="5351"/>
        <v>-0.6665006</v>
      </c>
      <c r="BI5309" s="45">
        <f t="shared" si="5301"/>
        <v>-0.6665006</v>
      </c>
      <c r="BJ5309" s="45">
        <f t="shared" si="5302"/>
        <v>-0.54320047999999999</v>
      </c>
      <c r="BK5309" s="45">
        <f t="shared" si="5303"/>
        <v>-0.41990035999999997</v>
      </c>
      <c r="BL5309" s="45">
        <f t="shared" si="5304"/>
        <v>-0.29660023999999996</v>
      </c>
      <c r="BM5309" s="45">
        <f t="shared" si="5305"/>
        <v>-0.17330011999999997</v>
      </c>
      <c r="BN5309" s="45">
        <f t="shared" si="5306"/>
        <v>-0.05</v>
      </c>
    </row>
    <row r="5310" spans="1:66" x14ac:dyDescent="0.2">
      <c r="A5310" s="9" t="str">
        <f t="shared" si="5272"/>
        <v>Ghana</v>
      </c>
      <c r="H5310" s="56">
        <f t="shared" si="5273"/>
        <v>-0.90261519999999995</v>
      </c>
      <c r="I5310" s="56">
        <f t="shared" si="5274"/>
        <v>-0.90261519999999995</v>
      </c>
      <c r="J5310" s="56">
        <f t="shared" si="5275"/>
        <v>-0.90261519999999995</v>
      </c>
      <c r="K5310" s="56">
        <f t="shared" si="5276"/>
        <v>-0.90261519999999995</v>
      </c>
      <c r="L5310" s="56">
        <f t="shared" si="5277"/>
        <v>-0.73209215999999999</v>
      </c>
      <c r="M5310" s="56">
        <f t="shared" si="5278"/>
        <v>-0.56156912000000003</v>
      </c>
      <c r="N5310" s="56">
        <f t="shared" si="5279"/>
        <v>-0.39104608000000007</v>
      </c>
      <c r="O5310" s="56">
        <f t="shared" si="5280"/>
        <v>-0.22052304000000009</v>
      </c>
      <c r="P5310" s="56">
        <f t="shared" si="5281"/>
        <v>-0.05</v>
      </c>
      <c r="Q5310" s="56" t="str">
        <f t="shared" si="5282"/>
        <v>na</v>
      </c>
      <c r="R5310" s="56" t="str">
        <f t="shared" si="5283"/>
        <v>na</v>
      </c>
      <c r="S5310" s="56" t="str">
        <f t="shared" si="5284"/>
        <v>na</v>
      </c>
      <c r="T5310" s="56" t="str">
        <f t="shared" si="5285"/>
        <v>na</v>
      </c>
      <c r="U5310" s="56" t="str">
        <f t="shared" si="5286"/>
        <v>na</v>
      </c>
      <c r="W5310" s="38">
        <f t="shared" si="5287"/>
        <v>-0.90261519999999995</v>
      </c>
      <c r="X5310" s="45">
        <f t="shared" ref="X5310:Y5310" si="5352">W5310</f>
        <v>-0.90261519999999995</v>
      </c>
      <c r="Y5310" s="45">
        <f t="shared" si="5352"/>
        <v>-0.90261519999999995</v>
      </c>
      <c r="Z5310" s="62">
        <f t="shared" si="5289"/>
        <v>-0.90261519999999995</v>
      </c>
      <c r="AA5310" s="47">
        <f t="shared" ref="AA5310:AD5329" si="5353">Z5310-($Z5310-$AE5310)/5</f>
        <v>-0.73209215999999999</v>
      </c>
      <c r="AB5310" s="38">
        <f t="shared" si="5353"/>
        <v>-0.56156912000000003</v>
      </c>
      <c r="AC5310" s="38">
        <f t="shared" si="5353"/>
        <v>-0.39104608000000007</v>
      </c>
      <c r="AD5310" s="38">
        <f t="shared" si="5353"/>
        <v>-0.22052304000000009</v>
      </c>
      <c r="AE5310" s="47">
        <f t="shared" si="5290"/>
        <v>-0.05</v>
      </c>
      <c r="AL5310" s="38">
        <f t="shared" si="5291"/>
        <v>-0.90261519999999995</v>
      </c>
      <c r="AM5310" s="39">
        <f t="shared" ref="AM5310:AQ5310" si="5354">AL5310</f>
        <v>-0.90261519999999995</v>
      </c>
      <c r="AN5310" s="39">
        <f t="shared" si="5354"/>
        <v>-0.90261519999999995</v>
      </c>
      <c r="AO5310" s="39">
        <f t="shared" si="5354"/>
        <v>-0.90261519999999995</v>
      </c>
      <c r="AP5310" s="39">
        <f t="shared" si="5354"/>
        <v>-0.90261519999999995</v>
      </c>
      <c r="AQ5310" s="59">
        <f t="shared" si="5354"/>
        <v>-0.90261519999999995</v>
      </c>
      <c r="AR5310" s="39">
        <f t="shared" si="5293"/>
        <v>-0.90261519999999995</v>
      </c>
      <c r="AS5310" s="39">
        <f t="shared" si="5294"/>
        <v>-0.73209215999999999</v>
      </c>
      <c r="AT5310" s="39">
        <f t="shared" si="5295"/>
        <v>-0.56156912000000003</v>
      </c>
      <c r="AU5310" s="39">
        <f t="shared" si="5296"/>
        <v>-0.39104608000000007</v>
      </c>
      <c r="AV5310" s="39">
        <f t="shared" si="5297"/>
        <v>-0.22052304000000009</v>
      </c>
      <c r="AW5310" s="39">
        <f t="shared" si="5298"/>
        <v>-0.05</v>
      </c>
      <c r="BA5310" s="38">
        <f t="shared" si="5299"/>
        <v>-0.90261519999999995</v>
      </c>
      <c r="BB5310" s="39">
        <f t="shared" ref="BB5310:BH5310" si="5355">BA5310</f>
        <v>-0.90261519999999995</v>
      </c>
      <c r="BC5310" s="39">
        <f t="shared" si="5355"/>
        <v>-0.90261519999999995</v>
      </c>
      <c r="BD5310" s="39">
        <f t="shared" si="5355"/>
        <v>-0.90261519999999995</v>
      </c>
      <c r="BE5310" s="39">
        <f t="shared" si="5355"/>
        <v>-0.90261519999999995</v>
      </c>
      <c r="BF5310" s="39">
        <f t="shared" si="5355"/>
        <v>-0.90261519999999995</v>
      </c>
      <c r="BG5310" s="39">
        <f t="shared" si="5355"/>
        <v>-0.90261519999999995</v>
      </c>
      <c r="BH5310" s="59">
        <f t="shared" si="5355"/>
        <v>-0.90261519999999995</v>
      </c>
      <c r="BI5310" s="45">
        <f t="shared" si="5301"/>
        <v>-0.90261519999999995</v>
      </c>
      <c r="BJ5310" s="45">
        <f t="shared" si="5302"/>
        <v>-0.73209215999999999</v>
      </c>
      <c r="BK5310" s="45">
        <f t="shared" si="5303"/>
        <v>-0.56156912000000003</v>
      </c>
      <c r="BL5310" s="45">
        <f t="shared" si="5304"/>
        <v>-0.39104608000000007</v>
      </c>
      <c r="BM5310" s="45">
        <f t="shared" si="5305"/>
        <v>-0.22052304000000009</v>
      </c>
      <c r="BN5310" s="45">
        <f t="shared" si="5306"/>
        <v>-0.05</v>
      </c>
    </row>
    <row r="5311" spans="1:66" x14ac:dyDescent="0.2">
      <c r="A5311" s="9" t="str">
        <f t="shared" si="5272"/>
        <v>Gibraltar</v>
      </c>
      <c r="H5311" s="56">
        <f t="shared" si="5273"/>
        <v>-0.74301379999999995</v>
      </c>
      <c r="I5311" s="56">
        <f t="shared" si="5274"/>
        <v>-0.74301379999999995</v>
      </c>
      <c r="J5311" s="56">
        <f t="shared" si="5275"/>
        <v>-0.74301379999999995</v>
      </c>
      <c r="K5311" s="56">
        <f t="shared" si="5276"/>
        <v>-0.74301379999999995</v>
      </c>
      <c r="L5311" s="56">
        <f t="shared" si="5277"/>
        <v>-0.60441104000000001</v>
      </c>
      <c r="M5311" s="56">
        <f t="shared" si="5278"/>
        <v>-0.46580828000000002</v>
      </c>
      <c r="N5311" s="56">
        <f t="shared" si="5279"/>
        <v>-0.32720552000000003</v>
      </c>
      <c r="O5311" s="56">
        <f t="shared" si="5280"/>
        <v>-0.18860276000000004</v>
      </c>
      <c r="P5311" s="56">
        <f t="shared" si="5281"/>
        <v>-0.05</v>
      </c>
      <c r="Q5311" s="56" t="str">
        <f t="shared" si="5282"/>
        <v>na</v>
      </c>
      <c r="R5311" s="56" t="str">
        <f t="shared" si="5283"/>
        <v>na</v>
      </c>
      <c r="S5311" s="56" t="str">
        <f t="shared" si="5284"/>
        <v>na</v>
      </c>
      <c r="T5311" s="56" t="str">
        <f t="shared" si="5285"/>
        <v>na</v>
      </c>
      <c r="U5311" s="56" t="str">
        <f t="shared" si="5286"/>
        <v>na</v>
      </c>
      <c r="W5311" s="38">
        <f t="shared" si="5287"/>
        <v>-0.74301379999999995</v>
      </c>
      <c r="X5311" s="45">
        <f t="shared" ref="X5311:Y5311" si="5356">W5311</f>
        <v>-0.74301379999999995</v>
      </c>
      <c r="Y5311" s="45">
        <f t="shared" si="5356"/>
        <v>-0.74301379999999995</v>
      </c>
      <c r="Z5311" s="62">
        <f t="shared" si="5289"/>
        <v>-0.74301379999999995</v>
      </c>
      <c r="AA5311" s="47">
        <f t="shared" si="5353"/>
        <v>-0.60441104000000001</v>
      </c>
      <c r="AB5311" s="38">
        <f t="shared" si="5353"/>
        <v>-0.46580828000000002</v>
      </c>
      <c r="AC5311" s="38">
        <f t="shared" si="5353"/>
        <v>-0.32720552000000003</v>
      </c>
      <c r="AD5311" s="38">
        <f t="shared" si="5353"/>
        <v>-0.18860276000000004</v>
      </c>
      <c r="AE5311" s="47">
        <f t="shared" si="5290"/>
        <v>-0.05</v>
      </c>
      <c r="AL5311" s="38">
        <f t="shared" si="5291"/>
        <v>-0.74301379999999995</v>
      </c>
      <c r="AM5311" s="39">
        <f t="shared" ref="AM5311:AQ5311" si="5357">AL5311</f>
        <v>-0.74301379999999995</v>
      </c>
      <c r="AN5311" s="39">
        <f t="shared" si="5357"/>
        <v>-0.74301379999999995</v>
      </c>
      <c r="AO5311" s="39">
        <f t="shared" si="5357"/>
        <v>-0.74301379999999995</v>
      </c>
      <c r="AP5311" s="39">
        <f t="shared" si="5357"/>
        <v>-0.74301379999999995</v>
      </c>
      <c r="AQ5311" s="59">
        <f t="shared" si="5357"/>
        <v>-0.74301379999999995</v>
      </c>
      <c r="AR5311" s="39">
        <f t="shared" si="5293"/>
        <v>-0.74301379999999995</v>
      </c>
      <c r="AS5311" s="39">
        <f t="shared" si="5294"/>
        <v>-0.60441104000000001</v>
      </c>
      <c r="AT5311" s="39">
        <f t="shared" si="5295"/>
        <v>-0.46580828000000002</v>
      </c>
      <c r="AU5311" s="39">
        <f t="shared" si="5296"/>
        <v>-0.32720552000000003</v>
      </c>
      <c r="AV5311" s="39">
        <f t="shared" si="5297"/>
        <v>-0.18860276000000004</v>
      </c>
      <c r="AW5311" s="39">
        <f t="shared" si="5298"/>
        <v>-0.05</v>
      </c>
      <c r="BA5311" s="38">
        <f t="shared" si="5299"/>
        <v>-0.74301379999999995</v>
      </c>
      <c r="BB5311" s="39">
        <f t="shared" ref="BB5311:BH5311" si="5358">BA5311</f>
        <v>-0.74301379999999995</v>
      </c>
      <c r="BC5311" s="39">
        <f t="shared" si="5358"/>
        <v>-0.74301379999999995</v>
      </c>
      <c r="BD5311" s="39">
        <f t="shared" si="5358"/>
        <v>-0.74301379999999995</v>
      </c>
      <c r="BE5311" s="39">
        <f t="shared" si="5358"/>
        <v>-0.74301379999999995</v>
      </c>
      <c r="BF5311" s="39">
        <f t="shared" si="5358"/>
        <v>-0.74301379999999995</v>
      </c>
      <c r="BG5311" s="39">
        <f t="shared" si="5358"/>
        <v>-0.74301379999999995</v>
      </c>
      <c r="BH5311" s="59">
        <f t="shared" si="5358"/>
        <v>-0.74301379999999995</v>
      </c>
      <c r="BI5311" s="45">
        <f t="shared" si="5301"/>
        <v>-0.74301379999999995</v>
      </c>
      <c r="BJ5311" s="45">
        <f t="shared" si="5302"/>
        <v>-0.60441104000000001</v>
      </c>
      <c r="BK5311" s="45">
        <f t="shared" si="5303"/>
        <v>-0.46580828000000002</v>
      </c>
      <c r="BL5311" s="45">
        <f t="shared" si="5304"/>
        <v>-0.32720552000000003</v>
      </c>
      <c r="BM5311" s="45">
        <f t="shared" si="5305"/>
        <v>-0.18860276000000004</v>
      </c>
      <c r="BN5311" s="45">
        <f t="shared" si="5306"/>
        <v>-0.05</v>
      </c>
    </row>
    <row r="5312" spans="1:66" x14ac:dyDescent="0.2">
      <c r="A5312" s="9" t="str">
        <f t="shared" si="5272"/>
        <v>Greece</v>
      </c>
      <c r="H5312" s="56">
        <f t="shared" si="5273"/>
        <v>-0.65388120000000005</v>
      </c>
      <c r="I5312" s="56">
        <f t="shared" si="5274"/>
        <v>-0.65388120000000005</v>
      </c>
      <c r="J5312" s="56">
        <f t="shared" si="5275"/>
        <v>-0.65388120000000005</v>
      </c>
      <c r="K5312" s="56">
        <f t="shared" si="5276"/>
        <v>-0.54002348216880014</v>
      </c>
      <c r="L5312" s="56">
        <f t="shared" si="5277"/>
        <v>-0.44201878573504011</v>
      </c>
      <c r="M5312" s="56">
        <f t="shared" si="5278"/>
        <v>-0.34401408930128008</v>
      </c>
      <c r="N5312" s="56">
        <f t="shared" si="5279"/>
        <v>-0.24600939286752005</v>
      </c>
      <c r="O5312" s="56">
        <f t="shared" si="5280"/>
        <v>-0.14800469643376002</v>
      </c>
      <c r="P5312" s="56">
        <f t="shared" si="5281"/>
        <v>-0.05</v>
      </c>
      <c r="Q5312" s="56" t="str">
        <f t="shared" si="5282"/>
        <v>na</v>
      </c>
      <c r="R5312" s="56" t="str">
        <f t="shared" si="5283"/>
        <v>na</v>
      </c>
      <c r="S5312" s="56" t="str">
        <f t="shared" si="5284"/>
        <v>na</v>
      </c>
      <c r="T5312" s="56" t="str">
        <f t="shared" si="5285"/>
        <v>na</v>
      </c>
      <c r="U5312" s="56" t="str">
        <f t="shared" si="5286"/>
        <v>na</v>
      </c>
      <c r="W5312" s="38">
        <f t="shared" si="5287"/>
        <v>-0.65388120000000005</v>
      </c>
      <c r="X5312" s="45">
        <f t="shared" ref="X5312:Y5312" si="5359">W5312</f>
        <v>-0.65388120000000005</v>
      </c>
      <c r="Y5312" s="45">
        <f t="shared" si="5359"/>
        <v>-0.65388120000000005</v>
      </c>
      <c r="Z5312" s="62">
        <f t="shared" si="5289"/>
        <v>-0.54002348216880014</v>
      </c>
      <c r="AA5312" s="47">
        <f t="shared" si="5353"/>
        <v>-0.44201878573504011</v>
      </c>
      <c r="AB5312" s="38">
        <f t="shared" si="5353"/>
        <v>-0.34401408930128008</v>
      </c>
      <c r="AC5312" s="38">
        <f t="shared" si="5353"/>
        <v>-0.24600939286752005</v>
      </c>
      <c r="AD5312" s="38">
        <f t="shared" si="5353"/>
        <v>-0.14800469643376002</v>
      </c>
      <c r="AE5312" s="47">
        <f t="shared" si="5290"/>
        <v>-0.05</v>
      </c>
      <c r="AL5312" s="38">
        <f t="shared" si="5291"/>
        <v>-0.65388120000000005</v>
      </c>
      <c r="AM5312" s="39">
        <f t="shared" ref="AM5312:AQ5312" si="5360">AL5312</f>
        <v>-0.65388120000000005</v>
      </c>
      <c r="AN5312" s="39">
        <f t="shared" si="5360"/>
        <v>-0.65388120000000005</v>
      </c>
      <c r="AO5312" s="39">
        <f t="shared" si="5360"/>
        <v>-0.65388120000000005</v>
      </c>
      <c r="AP5312" s="39">
        <f t="shared" si="5360"/>
        <v>-0.65388120000000005</v>
      </c>
      <c r="AQ5312" s="59">
        <f t="shared" si="5360"/>
        <v>-0.65388120000000005</v>
      </c>
      <c r="AR5312" s="39">
        <f t="shared" si="5293"/>
        <v>-0.54002348216880014</v>
      </c>
      <c r="AS5312" s="39">
        <f t="shared" si="5294"/>
        <v>-0.44201878573504011</v>
      </c>
      <c r="AT5312" s="39">
        <f t="shared" si="5295"/>
        <v>-0.34401408930128008</v>
      </c>
      <c r="AU5312" s="39">
        <f t="shared" si="5296"/>
        <v>-0.24600939286752005</v>
      </c>
      <c r="AV5312" s="39">
        <f t="shared" si="5297"/>
        <v>-0.14800469643376002</v>
      </c>
      <c r="AW5312" s="39">
        <f t="shared" si="5298"/>
        <v>-0.05</v>
      </c>
      <c r="BA5312" s="38">
        <f t="shared" si="5299"/>
        <v>-0.65388120000000005</v>
      </c>
      <c r="BB5312" s="39">
        <f t="shared" ref="BB5312:BH5312" si="5361">BA5312</f>
        <v>-0.65388120000000005</v>
      </c>
      <c r="BC5312" s="39">
        <f t="shared" si="5361"/>
        <v>-0.65388120000000005</v>
      </c>
      <c r="BD5312" s="39">
        <f t="shared" si="5361"/>
        <v>-0.65388120000000005</v>
      </c>
      <c r="BE5312" s="39">
        <f t="shared" si="5361"/>
        <v>-0.65388120000000005</v>
      </c>
      <c r="BF5312" s="39">
        <f t="shared" si="5361"/>
        <v>-0.65388120000000005</v>
      </c>
      <c r="BG5312" s="39">
        <f t="shared" si="5361"/>
        <v>-0.65388120000000005</v>
      </c>
      <c r="BH5312" s="59">
        <f t="shared" si="5361"/>
        <v>-0.65388120000000005</v>
      </c>
      <c r="BI5312" s="45">
        <f t="shared" si="5301"/>
        <v>-0.54002348216880014</v>
      </c>
      <c r="BJ5312" s="45">
        <f t="shared" si="5302"/>
        <v>-0.44201878573504011</v>
      </c>
      <c r="BK5312" s="45">
        <f t="shared" si="5303"/>
        <v>-0.34401408930128008</v>
      </c>
      <c r="BL5312" s="45">
        <f t="shared" si="5304"/>
        <v>-0.24600939286752005</v>
      </c>
      <c r="BM5312" s="45">
        <f t="shared" si="5305"/>
        <v>-0.14800469643376002</v>
      </c>
      <c r="BN5312" s="45">
        <f t="shared" si="5306"/>
        <v>-0.05</v>
      </c>
    </row>
    <row r="5313" spans="1:66" x14ac:dyDescent="0.2">
      <c r="A5313" s="9" t="str">
        <f t="shared" si="5272"/>
        <v>Greenland</v>
      </c>
      <c r="H5313" s="56">
        <f t="shared" si="5273"/>
        <v>-0.70365480000000002</v>
      </c>
      <c r="I5313" s="56">
        <f t="shared" si="5274"/>
        <v>-0.70365480000000002</v>
      </c>
      <c r="J5313" s="56">
        <f t="shared" si="5275"/>
        <v>-0.70365480000000002</v>
      </c>
      <c r="K5313" s="56">
        <f t="shared" si="5276"/>
        <v>-0.70365480000000002</v>
      </c>
      <c r="L5313" s="56">
        <f t="shared" si="5277"/>
        <v>-0.57292384000000007</v>
      </c>
      <c r="M5313" s="56">
        <f t="shared" si="5278"/>
        <v>-0.44219288000000007</v>
      </c>
      <c r="N5313" s="56">
        <f t="shared" si="5279"/>
        <v>-0.31146192000000006</v>
      </c>
      <c r="O5313" s="56">
        <f t="shared" si="5280"/>
        <v>-0.18073096000000005</v>
      </c>
      <c r="P5313" s="56">
        <f t="shared" si="5281"/>
        <v>-0.05</v>
      </c>
      <c r="Q5313" s="56" t="str">
        <f t="shared" si="5282"/>
        <v>na</v>
      </c>
      <c r="R5313" s="56" t="str">
        <f t="shared" si="5283"/>
        <v>na</v>
      </c>
      <c r="S5313" s="56" t="str">
        <f t="shared" si="5284"/>
        <v>na</v>
      </c>
      <c r="T5313" s="56" t="str">
        <f t="shared" si="5285"/>
        <v>na</v>
      </c>
      <c r="U5313" s="56" t="str">
        <f t="shared" si="5286"/>
        <v>na</v>
      </c>
      <c r="W5313" s="38">
        <f t="shared" si="5287"/>
        <v>-0.70365480000000002</v>
      </c>
      <c r="X5313" s="45">
        <f t="shared" ref="X5313:Y5313" si="5362">W5313</f>
        <v>-0.70365480000000002</v>
      </c>
      <c r="Y5313" s="45">
        <f t="shared" si="5362"/>
        <v>-0.70365480000000002</v>
      </c>
      <c r="Z5313" s="62">
        <f t="shared" si="5289"/>
        <v>-0.70365480000000002</v>
      </c>
      <c r="AA5313" s="47">
        <f t="shared" si="5353"/>
        <v>-0.57292384000000007</v>
      </c>
      <c r="AB5313" s="38">
        <f t="shared" si="5353"/>
        <v>-0.44219288000000007</v>
      </c>
      <c r="AC5313" s="38">
        <f t="shared" si="5353"/>
        <v>-0.31146192000000006</v>
      </c>
      <c r="AD5313" s="38">
        <f t="shared" si="5353"/>
        <v>-0.18073096000000005</v>
      </c>
      <c r="AE5313" s="47">
        <f t="shared" si="5290"/>
        <v>-0.05</v>
      </c>
      <c r="AL5313" s="38">
        <f t="shared" si="5291"/>
        <v>-0.70365480000000002</v>
      </c>
      <c r="AM5313" s="39">
        <f t="shared" ref="AM5313:AQ5313" si="5363">AL5313</f>
        <v>-0.70365480000000002</v>
      </c>
      <c r="AN5313" s="39">
        <f t="shared" si="5363"/>
        <v>-0.70365480000000002</v>
      </c>
      <c r="AO5313" s="39">
        <f t="shared" si="5363"/>
        <v>-0.70365480000000002</v>
      </c>
      <c r="AP5313" s="39">
        <f t="shared" si="5363"/>
        <v>-0.70365480000000002</v>
      </c>
      <c r="AQ5313" s="59">
        <f t="shared" si="5363"/>
        <v>-0.70365480000000002</v>
      </c>
      <c r="AR5313" s="39">
        <f t="shared" si="5293"/>
        <v>-0.70365480000000002</v>
      </c>
      <c r="AS5313" s="39">
        <f t="shared" si="5294"/>
        <v>-0.57292384000000007</v>
      </c>
      <c r="AT5313" s="39">
        <f t="shared" si="5295"/>
        <v>-0.44219288000000007</v>
      </c>
      <c r="AU5313" s="39">
        <f t="shared" si="5296"/>
        <v>-0.31146192000000006</v>
      </c>
      <c r="AV5313" s="39">
        <f t="shared" si="5297"/>
        <v>-0.18073096000000005</v>
      </c>
      <c r="AW5313" s="39">
        <f t="shared" si="5298"/>
        <v>-0.05</v>
      </c>
      <c r="BA5313" s="38">
        <f t="shared" si="5299"/>
        <v>-0.70365480000000002</v>
      </c>
      <c r="BB5313" s="39">
        <f t="shared" ref="BB5313:BH5313" si="5364">BA5313</f>
        <v>-0.70365480000000002</v>
      </c>
      <c r="BC5313" s="39">
        <f t="shared" si="5364"/>
        <v>-0.70365480000000002</v>
      </c>
      <c r="BD5313" s="39">
        <f t="shared" si="5364"/>
        <v>-0.70365480000000002</v>
      </c>
      <c r="BE5313" s="39">
        <f t="shared" si="5364"/>
        <v>-0.70365480000000002</v>
      </c>
      <c r="BF5313" s="39">
        <f t="shared" si="5364"/>
        <v>-0.70365480000000002</v>
      </c>
      <c r="BG5313" s="39">
        <f t="shared" si="5364"/>
        <v>-0.70365480000000002</v>
      </c>
      <c r="BH5313" s="59">
        <f t="shared" si="5364"/>
        <v>-0.70365480000000002</v>
      </c>
      <c r="BI5313" s="45">
        <f t="shared" si="5301"/>
        <v>-0.70365480000000002</v>
      </c>
      <c r="BJ5313" s="45">
        <f t="shared" si="5302"/>
        <v>-0.57292384000000007</v>
      </c>
      <c r="BK5313" s="45">
        <f t="shared" si="5303"/>
        <v>-0.44219288000000007</v>
      </c>
      <c r="BL5313" s="45">
        <f t="shared" si="5304"/>
        <v>-0.31146192000000006</v>
      </c>
      <c r="BM5313" s="45">
        <f t="shared" si="5305"/>
        <v>-0.18073096000000005</v>
      </c>
      <c r="BN5313" s="45">
        <f t="shared" si="5306"/>
        <v>-0.05</v>
      </c>
    </row>
    <row r="5314" spans="1:66" x14ac:dyDescent="0.2">
      <c r="A5314" s="9" t="str">
        <f t="shared" si="5272"/>
        <v>Grenada</v>
      </c>
      <c r="H5314" s="56">
        <f t="shared" si="5273"/>
        <v>-0.96657539999999997</v>
      </c>
      <c r="I5314" s="56">
        <f t="shared" si="5274"/>
        <v>-0.96657539999999997</v>
      </c>
      <c r="J5314" s="56">
        <f t="shared" si="5275"/>
        <v>-0.96657539999999997</v>
      </c>
      <c r="K5314" s="56">
        <f t="shared" si="5276"/>
        <v>-0.96657539999999997</v>
      </c>
      <c r="L5314" s="56">
        <f t="shared" si="5277"/>
        <v>-0.78326032000000001</v>
      </c>
      <c r="M5314" s="56">
        <f t="shared" si="5278"/>
        <v>-0.59994524000000005</v>
      </c>
      <c r="N5314" s="56">
        <f t="shared" si="5279"/>
        <v>-0.41663016000000008</v>
      </c>
      <c r="O5314" s="56">
        <f t="shared" si="5280"/>
        <v>-0.23331508000000009</v>
      </c>
      <c r="P5314" s="56">
        <f t="shared" si="5281"/>
        <v>-0.05</v>
      </c>
      <c r="Q5314" s="56" t="str">
        <f t="shared" si="5282"/>
        <v>na</v>
      </c>
      <c r="R5314" s="56" t="str">
        <f t="shared" si="5283"/>
        <v>na</v>
      </c>
      <c r="S5314" s="56" t="str">
        <f t="shared" si="5284"/>
        <v>na</v>
      </c>
      <c r="T5314" s="56" t="str">
        <f t="shared" si="5285"/>
        <v>na</v>
      </c>
      <c r="U5314" s="56" t="str">
        <f t="shared" si="5286"/>
        <v>na</v>
      </c>
      <c r="W5314" s="38">
        <f t="shared" si="5287"/>
        <v>-0.96657539999999997</v>
      </c>
      <c r="X5314" s="45">
        <f t="shared" ref="X5314:Y5314" si="5365">W5314</f>
        <v>-0.96657539999999997</v>
      </c>
      <c r="Y5314" s="45">
        <f t="shared" si="5365"/>
        <v>-0.96657539999999997</v>
      </c>
      <c r="Z5314" s="62">
        <f t="shared" si="5289"/>
        <v>-0.96657539999999997</v>
      </c>
      <c r="AA5314" s="47">
        <f t="shared" si="5353"/>
        <v>-0.78326032000000001</v>
      </c>
      <c r="AB5314" s="38">
        <f t="shared" si="5353"/>
        <v>-0.59994524000000005</v>
      </c>
      <c r="AC5314" s="38">
        <f t="shared" si="5353"/>
        <v>-0.41663016000000008</v>
      </c>
      <c r="AD5314" s="38">
        <f t="shared" si="5353"/>
        <v>-0.23331508000000009</v>
      </c>
      <c r="AE5314" s="47">
        <f t="shared" si="5290"/>
        <v>-0.05</v>
      </c>
      <c r="AL5314" s="38">
        <f t="shared" si="5291"/>
        <v>-0.96657539999999997</v>
      </c>
      <c r="AM5314" s="39">
        <f t="shared" ref="AM5314:AQ5314" si="5366">AL5314</f>
        <v>-0.96657539999999997</v>
      </c>
      <c r="AN5314" s="39">
        <f t="shared" si="5366"/>
        <v>-0.96657539999999997</v>
      </c>
      <c r="AO5314" s="39">
        <f t="shared" si="5366"/>
        <v>-0.96657539999999997</v>
      </c>
      <c r="AP5314" s="39">
        <f t="shared" si="5366"/>
        <v>-0.96657539999999997</v>
      </c>
      <c r="AQ5314" s="59">
        <f t="shared" si="5366"/>
        <v>-0.96657539999999997</v>
      </c>
      <c r="AR5314" s="39">
        <f t="shared" si="5293"/>
        <v>-0.96657539999999997</v>
      </c>
      <c r="AS5314" s="39">
        <f t="shared" si="5294"/>
        <v>-0.78326032000000001</v>
      </c>
      <c r="AT5314" s="39">
        <f t="shared" si="5295"/>
        <v>-0.59994524000000005</v>
      </c>
      <c r="AU5314" s="39">
        <f t="shared" si="5296"/>
        <v>-0.41663016000000008</v>
      </c>
      <c r="AV5314" s="39">
        <f t="shared" si="5297"/>
        <v>-0.23331508000000009</v>
      </c>
      <c r="AW5314" s="39">
        <f t="shared" si="5298"/>
        <v>-0.05</v>
      </c>
      <c r="BA5314" s="38">
        <f t="shared" si="5299"/>
        <v>-0.96657539999999997</v>
      </c>
      <c r="BB5314" s="39">
        <f t="shared" ref="BB5314:BH5314" si="5367">BA5314</f>
        <v>-0.96657539999999997</v>
      </c>
      <c r="BC5314" s="39">
        <f t="shared" si="5367"/>
        <v>-0.96657539999999997</v>
      </c>
      <c r="BD5314" s="39">
        <f t="shared" si="5367"/>
        <v>-0.96657539999999997</v>
      </c>
      <c r="BE5314" s="39">
        <f t="shared" si="5367"/>
        <v>-0.96657539999999997</v>
      </c>
      <c r="BF5314" s="39">
        <f t="shared" si="5367"/>
        <v>-0.96657539999999997</v>
      </c>
      <c r="BG5314" s="39">
        <f t="shared" si="5367"/>
        <v>-0.96657539999999997</v>
      </c>
      <c r="BH5314" s="59">
        <f t="shared" si="5367"/>
        <v>-0.96657539999999997</v>
      </c>
      <c r="BI5314" s="45">
        <f t="shared" si="5301"/>
        <v>-0.96657539999999997</v>
      </c>
      <c r="BJ5314" s="45">
        <f t="shared" si="5302"/>
        <v>-0.78326032000000001</v>
      </c>
      <c r="BK5314" s="45">
        <f t="shared" si="5303"/>
        <v>-0.59994524000000005</v>
      </c>
      <c r="BL5314" s="45">
        <f t="shared" si="5304"/>
        <v>-0.41663016000000008</v>
      </c>
      <c r="BM5314" s="45">
        <f t="shared" si="5305"/>
        <v>-0.23331508000000009</v>
      </c>
      <c r="BN5314" s="45">
        <f t="shared" si="5306"/>
        <v>-0.05</v>
      </c>
    </row>
    <row r="5315" spans="1:66" x14ac:dyDescent="0.2">
      <c r="A5315" s="9" t="str">
        <f t="shared" si="5272"/>
        <v>Guadeloupe</v>
      </c>
      <c r="H5315" s="56">
        <f t="shared" si="5273"/>
        <v>-0.99053720000000001</v>
      </c>
      <c r="I5315" s="56">
        <f t="shared" si="5274"/>
        <v>-0.99053720000000001</v>
      </c>
      <c r="J5315" s="56">
        <f t="shared" si="5275"/>
        <v>-0.99053720000000001</v>
      </c>
      <c r="K5315" s="56">
        <f t="shared" si="5276"/>
        <v>-0.8717216025018667</v>
      </c>
      <c r="L5315" s="56">
        <f t="shared" si="5277"/>
        <v>-0.70737728200149341</v>
      </c>
      <c r="M5315" s="56">
        <f t="shared" si="5278"/>
        <v>-0.54303296150112002</v>
      </c>
      <c r="N5315" s="56">
        <f t="shared" si="5279"/>
        <v>-0.37868864100074667</v>
      </c>
      <c r="O5315" s="56">
        <f t="shared" si="5280"/>
        <v>-0.21434432050037333</v>
      </c>
      <c r="P5315" s="56">
        <f t="shared" si="5281"/>
        <v>-0.05</v>
      </c>
      <c r="Q5315" s="56" t="str">
        <f t="shared" si="5282"/>
        <v>na</v>
      </c>
      <c r="R5315" s="56" t="str">
        <f t="shared" si="5283"/>
        <v>na</v>
      </c>
      <c r="S5315" s="56" t="str">
        <f t="shared" si="5284"/>
        <v>na</v>
      </c>
      <c r="T5315" s="56" t="str">
        <f t="shared" si="5285"/>
        <v>na</v>
      </c>
      <c r="U5315" s="56" t="str">
        <f t="shared" si="5286"/>
        <v>na</v>
      </c>
      <c r="W5315" s="38">
        <f t="shared" si="5287"/>
        <v>-0.99053720000000001</v>
      </c>
      <c r="X5315" s="45">
        <f t="shared" ref="X5315:Y5315" si="5368">W5315</f>
        <v>-0.99053720000000001</v>
      </c>
      <c r="Y5315" s="45">
        <f t="shared" si="5368"/>
        <v>-0.99053720000000001</v>
      </c>
      <c r="Z5315" s="62">
        <f t="shared" si="5289"/>
        <v>-0.8717216025018667</v>
      </c>
      <c r="AA5315" s="47">
        <f t="shared" si="5353"/>
        <v>-0.70737728200149341</v>
      </c>
      <c r="AB5315" s="38">
        <f t="shared" si="5353"/>
        <v>-0.54303296150112002</v>
      </c>
      <c r="AC5315" s="38">
        <f t="shared" si="5353"/>
        <v>-0.37868864100074667</v>
      </c>
      <c r="AD5315" s="38">
        <f t="shared" si="5353"/>
        <v>-0.21434432050037333</v>
      </c>
      <c r="AE5315" s="47">
        <f t="shared" si="5290"/>
        <v>-0.05</v>
      </c>
      <c r="AL5315" s="38">
        <f t="shared" si="5291"/>
        <v>-0.99053720000000001</v>
      </c>
      <c r="AM5315" s="39">
        <f t="shared" ref="AM5315:AQ5315" si="5369">AL5315</f>
        <v>-0.99053720000000001</v>
      </c>
      <c r="AN5315" s="39">
        <f t="shared" si="5369"/>
        <v>-0.99053720000000001</v>
      </c>
      <c r="AO5315" s="39">
        <f t="shared" si="5369"/>
        <v>-0.99053720000000001</v>
      </c>
      <c r="AP5315" s="39">
        <f t="shared" si="5369"/>
        <v>-0.99053720000000001</v>
      </c>
      <c r="AQ5315" s="59">
        <f t="shared" si="5369"/>
        <v>-0.99053720000000001</v>
      </c>
      <c r="AR5315" s="39">
        <f t="shared" si="5293"/>
        <v>-0.8717216025018667</v>
      </c>
      <c r="AS5315" s="39">
        <f t="shared" si="5294"/>
        <v>-0.70737728200149341</v>
      </c>
      <c r="AT5315" s="39">
        <f t="shared" si="5295"/>
        <v>-0.54303296150112002</v>
      </c>
      <c r="AU5315" s="39">
        <f t="shared" si="5296"/>
        <v>-0.37868864100074667</v>
      </c>
      <c r="AV5315" s="39">
        <f t="shared" si="5297"/>
        <v>-0.21434432050037333</v>
      </c>
      <c r="AW5315" s="39">
        <f t="shared" si="5298"/>
        <v>-0.05</v>
      </c>
      <c r="BA5315" s="38">
        <f t="shared" si="5299"/>
        <v>-0.99053720000000001</v>
      </c>
      <c r="BB5315" s="39">
        <f t="shared" ref="BB5315:BH5315" si="5370">BA5315</f>
        <v>-0.99053720000000001</v>
      </c>
      <c r="BC5315" s="39">
        <f t="shared" si="5370"/>
        <v>-0.99053720000000001</v>
      </c>
      <c r="BD5315" s="39">
        <f t="shared" si="5370"/>
        <v>-0.99053720000000001</v>
      </c>
      <c r="BE5315" s="39">
        <f t="shared" si="5370"/>
        <v>-0.99053720000000001</v>
      </c>
      <c r="BF5315" s="39">
        <f t="shared" si="5370"/>
        <v>-0.99053720000000001</v>
      </c>
      <c r="BG5315" s="39">
        <f t="shared" si="5370"/>
        <v>-0.99053720000000001</v>
      </c>
      <c r="BH5315" s="59">
        <f t="shared" si="5370"/>
        <v>-0.99053720000000001</v>
      </c>
      <c r="BI5315" s="45">
        <f t="shared" si="5301"/>
        <v>-0.8717216025018667</v>
      </c>
      <c r="BJ5315" s="45">
        <f t="shared" si="5302"/>
        <v>-0.70737728200149341</v>
      </c>
      <c r="BK5315" s="45">
        <f t="shared" si="5303"/>
        <v>-0.54303296150112002</v>
      </c>
      <c r="BL5315" s="45">
        <f t="shared" si="5304"/>
        <v>-0.37868864100074667</v>
      </c>
      <c r="BM5315" s="45">
        <f t="shared" si="5305"/>
        <v>-0.21434432050037333</v>
      </c>
      <c r="BN5315" s="45">
        <f t="shared" si="5306"/>
        <v>-0.05</v>
      </c>
    </row>
    <row r="5316" spans="1:66" x14ac:dyDescent="0.2">
      <c r="A5316" s="9" t="str">
        <f t="shared" si="5272"/>
        <v>Guam</v>
      </c>
      <c r="H5316" s="56">
        <f t="shared" si="5273"/>
        <v>-0.1738944</v>
      </c>
      <c r="I5316" s="56">
        <f t="shared" si="5274"/>
        <v>-0.1738944</v>
      </c>
      <c r="J5316" s="56">
        <f t="shared" si="5275"/>
        <v>-0.1738944</v>
      </c>
      <c r="K5316" s="56">
        <f t="shared" si="5276"/>
        <v>-0.161154316608</v>
      </c>
      <c r="L5316" s="56">
        <f t="shared" si="5277"/>
        <v>-0.13892345328639999</v>
      </c>
      <c r="M5316" s="56">
        <f t="shared" si="5278"/>
        <v>-0.11669258996479999</v>
      </c>
      <c r="N5316" s="56">
        <f t="shared" si="5279"/>
        <v>-9.4461726643199989E-2</v>
      </c>
      <c r="O5316" s="56">
        <f t="shared" si="5280"/>
        <v>-7.2230863321599989E-2</v>
      </c>
      <c r="P5316" s="56">
        <f t="shared" si="5281"/>
        <v>-0.05</v>
      </c>
      <c r="Q5316" s="56" t="str">
        <f t="shared" si="5282"/>
        <v>na</v>
      </c>
      <c r="R5316" s="56" t="str">
        <f t="shared" si="5283"/>
        <v>na</v>
      </c>
      <c r="S5316" s="56" t="str">
        <f t="shared" si="5284"/>
        <v>na</v>
      </c>
      <c r="T5316" s="56" t="str">
        <f t="shared" si="5285"/>
        <v>na</v>
      </c>
      <c r="U5316" s="56" t="str">
        <f t="shared" si="5286"/>
        <v>na</v>
      </c>
      <c r="W5316" s="38">
        <f t="shared" si="5287"/>
        <v>-0.1738944</v>
      </c>
      <c r="X5316" s="45">
        <f t="shared" ref="X5316:Y5316" si="5371">W5316</f>
        <v>-0.1738944</v>
      </c>
      <c r="Y5316" s="45">
        <f t="shared" si="5371"/>
        <v>-0.1738944</v>
      </c>
      <c r="Z5316" s="62">
        <f t="shared" si="5289"/>
        <v>-0.161154316608</v>
      </c>
      <c r="AA5316" s="47">
        <f t="shared" si="5353"/>
        <v>-0.13892345328639999</v>
      </c>
      <c r="AB5316" s="38">
        <f t="shared" si="5353"/>
        <v>-0.11669258996479999</v>
      </c>
      <c r="AC5316" s="38">
        <f t="shared" si="5353"/>
        <v>-9.4461726643199989E-2</v>
      </c>
      <c r="AD5316" s="38">
        <f t="shared" si="5353"/>
        <v>-7.2230863321599989E-2</v>
      </c>
      <c r="AE5316" s="47">
        <f t="shared" si="5290"/>
        <v>-0.05</v>
      </c>
      <c r="AL5316" s="38">
        <f t="shared" si="5291"/>
        <v>-0.1738944</v>
      </c>
      <c r="AM5316" s="39">
        <f t="shared" ref="AM5316:AQ5316" si="5372">AL5316</f>
        <v>-0.1738944</v>
      </c>
      <c r="AN5316" s="39">
        <f t="shared" si="5372"/>
        <v>-0.1738944</v>
      </c>
      <c r="AO5316" s="39">
        <f t="shared" si="5372"/>
        <v>-0.1738944</v>
      </c>
      <c r="AP5316" s="39">
        <f t="shared" si="5372"/>
        <v>-0.1738944</v>
      </c>
      <c r="AQ5316" s="59">
        <f t="shared" si="5372"/>
        <v>-0.1738944</v>
      </c>
      <c r="AR5316" s="39">
        <f t="shared" si="5293"/>
        <v>-0.161154316608</v>
      </c>
      <c r="AS5316" s="39">
        <f t="shared" si="5294"/>
        <v>-0.13892345328639999</v>
      </c>
      <c r="AT5316" s="39">
        <f t="shared" si="5295"/>
        <v>-0.11669258996479999</v>
      </c>
      <c r="AU5316" s="39">
        <f t="shared" si="5296"/>
        <v>-9.4461726643199989E-2</v>
      </c>
      <c r="AV5316" s="39">
        <f t="shared" si="5297"/>
        <v>-7.2230863321599989E-2</v>
      </c>
      <c r="AW5316" s="39">
        <f t="shared" si="5298"/>
        <v>-0.05</v>
      </c>
      <c r="BA5316" s="38">
        <f t="shared" si="5299"/>
        <v>-0.1738944</v>
      </c>
      <c r="BB5316" s="39">
        <f t="shared" ref="BB5316:BH5316" si="5373">BA5316</f>
        <v>-0.1738944</v>
      </c>
      <c r="BC5316" s="39">
        <f t="shared" si="5373"/>
        <v>-0.1738944</v>
      </c>
      <c r="BD5316" s="39">
        <f t="shared" si="5373"/>
        <v>-0.1738944</v>
      </c>
      <c r="BE5316" s="39">
        <f t="shared" si="5373"/>
        <v>-0.1738944</v>
      </c>
      <c r="BF5316" s="39">
        <f t="shared" si="5373"/>
        <v>-0.1738944</v>
      </c>
      <c r="BG5316" s="39">
        <f t="shared" si="5373"/>
        <v>-0.1738944</v>
      </c>
      <c r="BH5316" s="59">
        <f t="shared" si="5373"/>
        <v>-0.1738944</v>
      </c>
      <c r="BI5316" s="45">
        <f t="shared" si="5301"/>
        <v>-0.161154316608</v>
      </c>
      <c r="BJ5316" s="45">
        <f t="shared" si="5302"/>
        <v>-0.13892345328639999</v>
      </c>
      <c r="BK5316" s="45">
        <f t="shared" si="5303"/>
        <v>-0.11669258996479999</v>
      </c>
      <c r="BL5316" s="45">
        <f t="shared" si="5304"/>
        <v>-9.4461726643199989E-2</v>
      </c>
      <c r="BM5316" s="45">
        <f t="shared" si="5305"/>
        <v>-7.2230863321599989E-2</v>
      </c>
      <c r="BN5316" s="45">
        <f t="shared" si="5306"/>
        <v>-0.05</v>
      </c>
    </row>
    <row r="5317" spans="1:66" x14ac:dyDescent="0.2">
      <c r="A5317" s="9" t="str">
        <f t="shared" si="5272"/>
        <v>Guatemala</v>
      </c>
      <c r="H5317" s="56">
        <f t="shared" si="5273"/>
        <v>-1.6803653999999999</v>
      </c>
      <c r="I5317" s="56">
        <f t="shared" si="5274"/>
        <v>-1.6803653999999999</v>
      </c>
      <c r="J5317" s="56">
        <f t="shared" si="5275"/>
        <v>-1.6803653999999999</v>
      </c>
      <c r="K5317" s="56">
        <f t="shared" si="5276"/>
        <v>-0.84159812778859988</v>
      </c>
      <c r="L5317" s="56">
        <f t="shared" si="5277"/>
        <v>-0.68327850223087994</v>
      </c>
      <c r="M5317" s="56">
        <f t="shared" si="5278"/>
        <v>-0.52495887667315999</v>
      </c>
      <c r="N5317" s="56">
        <f t="shared" si="5279"/>
        <v>-0.36663925111544005</v>
      </c>
      <c r="O5317" s="56">
        <f t="shared" si="5280"/>
        <v>-0.20831962555772007</v>
      </c>
      <c r="P5317" s="56">
        <f t="shared" si="5281"/>
        <v>-0.05</v>
      </c>
      <c r="Q5317" s="56" t="str">
        <f t="shared" si="5282"/>
        <v>na</v>
      </c>
      <c r="R5317" s="56" t="str">
        <f t="shared" si="5283"/>
        <v>na</v>
      </c>
      <c r="S5317" s="56" t="str">
        <f t="shared" si="5284"/>
        <v>na</v>
      </c>
      <c r="T5317" s="56" t="str">
        <f t="shared" si="5285"/>
        <v>na</v>
      </c>
      <c r="U5317" s="56" t="str">
        <f t="shared" si="5286"/>
        <v>na</v>
      </c>
      <c r="W5317" s="38">
        <f t="shared" si="5287"/>
        <v>-1.6803653999999999</v>
      </c>
      <c r="X5317" s="45">
        <f t="shared" ref="X5317:Y5317" si="5374">W5317</f>
        <v>-1.6803653999999999</v>
      </c>
      <c r="Y5317" s="45">
        <f t="shared" si="5374"/>
        <v>-1.6803653999999999</v>
      </c>
      <c r="Z5317" s="62">
        <f t="shared" si="5289"/>
        <v>-0.84159812778859988</v>
      </c>
      <c r="AA5317" s="47">
        <f t="shared" si="5353"/>
        <v>-0.68327850223087994</v>
      </c>
      <c r="AB5317" s="38">
        <f t="shared" si="5353"/>
        <v>-0.52495887667315999</v>
      </c>
      <c r="AC5317" s="38">
        <f t="shared" si="5353"/>
        <v>-0.36663925111544005</v>
      </c>
      <c r="AD5317" s="38">
        <f t="shared" si="5353"/>
        <v>-0.20831962555772007</v>
      </c>
      <c r="AE5317" s="47">
        <f t="shared" si="5290"/>
        <v>-0.05</v>
      </c>
      <c r="AL5317" s="38">
        <f t="shared" si="5291"/>
        <v>-1.6803653999999999</v>
      </c>
      <c r="AM5317" s="39">
        <f t="shared" ref="AM5317:AQ5317" si="5375">AL5317</f>
        <v>-1.6803653999999999</v>
      </c>
      <c r="AN5317" s="39">
        <f t="shared" si="5375"/>
        <v>-1.6803653999999999</v>
      </c>
      <c r="AO5317" s="39">
        <f t="shared" si="5375"/>
        <v>-1.6803653999999999</v>
      </c>
      <c r="AP5317" s="39">
        <f t="shared" si="5375"/>
        <v>-1.6803653999999999</v>
      </c>
      <c r="AQ5317" s="59">
        <f t="shared" si="5375"/>
        <v>-1.6803653999999999</v>
      </c>
      <c r="AR5317" s="39">
        <f t="shared" si="5293"/>
        <v>-0.84159812778859988</v>
      </c>
      <c r="AS5317" s="39">
        <f t="shared" si="5294"/>
        <v>-0.68327850223087994</v>
      </c>
      <c r="AT5317" s="39">
        <f t="shared" si="5295"/>
        <v>-0.52495887667315999</v>
      </c>
      <c r="AU5317" s="39">
        <f t="shared" si="5296"/>
        <v>-0.36663925111544005</v>
      </c>
      <c r="AV5317" s="39">
        <f t="shared" si="5297"/>
        <v>-0.20831962555772007</v>
      </c>
      <c r="AW5317" s="39">
        <f t="shared" si="5298"/>
        <v>-0.05</v>
      </c>
      <c r="BA5317" s="38">
        <f t="shared" si="5299"/>
        <v>-1.6803653999999999</v>
      </c>
      <c r="BB5317" s="39">
        <f t="shared" ref="BB5317:BH5317" si="5376">BA5317</f>
        <v>-1.6803653999999999</v>
      </c>
      <c r="BC5317" s="39">
        <f t="shared" si="5376"/>
        <v>-1.6803653999999999</v>
      </c>
      <c r="BD5317" s="39">
        <f t="shared" si="5376"/>
        <v>-1.6803653999999999</v>
      </c>
      <c r="BE5317" s="39">
        <f t="shared" si="5376"/>
        <v>-1.6803653999999999</v>
      </c>
      <c r="BF5317" s="39">
        <f t="shared" si="5376"/>
        <v>-1.6803653999999999</v>
      </c>
      <c r="BG5317" s="39">
        <f t="shared" si="5376"/>
        <v>-1.6803653999999999</v>
      </c>
      <c r="BH5317" s="59">
        <f t="shared" si="5376"/>
        <v>-1.6803653999999999</v>
      </c>
      <c r="BI5317" s="45">
        <f t="shared" si="5301"/>
        <v>-0.84159812778859988</v>
      </c>
      <c r="BJ5317" s="45">
        <f t="shared" si="5302"/>
        <v>-0.68327850223087994</v>
      </c>
      <c r="BK5317" s="45">
        <f t="shared" si="5303"/>
        <v>-0.52495887667315999</v>
      </c>
      <c r="BL5317" s="45">
        <f t="shared" si="5304"/>
        <v>-0.36663925111544005</v>
      </c>
      <c r="BM5317" s="45">
        <f t="shared" si="5305"/>
        <v>-0.20831962555772007</v>
      </c>
      <c r="BN5317" s="45">
        <f t="shared" si="5306"/>
        <v>-0.05</v>
      </c>
    </row>
    <row r="5318" spans="1:66" x14ac:dyDescent="0.2">
      <c r="A5318" s="9" t="str">
        <f t="shared" si="5272"/>
        <v>Guinea</v>
      </c>
      <c r="H5318" s="56">
        <f t="shared" si="5273"/>
        <v>-0.87534239999999996</v>
      </c>
      <c r="I5318" s="56">
        <f t="shared" si="5274"/>
        <v>-0.87534239999999996</v>
      </c>
      <c r="J5318" s="56">
        <f t="shared" si="5275"/>
        <v>-0.87534239999999996</v>
      </c>
      <c r="K5318" s="56">
        <f t="shared" si="5276"/>
        <v>-0.17300585234672</v>
      </c>
      <c r="L5318" s="56">
        <f t="shared" si="5277"/>
        <v>-0.14840468187737599</v>
      </c>
      <c r="M5318" s="56">
        <f t="shared" si="5278"/>
        <v>-0.12380351140803199</v>
      </c>
      <c r="N5318" s="56">
        <f t="shared" si="5279"/>
        <v>-9.9202340938687988E-2</v>
      </c>
      <c r="O5318" s="56">
        <f t="shared" si="5280"/>
        <v>-7.4601170469343989E-2</v>
      </c>
      <c r="P5318" s="56">
        <f t="shared" si="5281"/>
        <v>-0.05</v>
      </c>
      <c r="Q5318" s="56" t="str">
        <f t="shared" si="5282"/>
        <v>na</v>
      </c>
      <c r="R5318" s="56" t="str">
        <f t="shared" si="5283"/>
        <v>na</v>
      </c>
      <c r="S5318" s="56" t="str">
        <f t="shared" si="5284"/>
        <v>na</v>
      </c>
      <c r="T5318" s="56" t="str">
        <f t="shared" si="5285"/>
        <v>na</v>
      </c>
      <c r="U5318" s="56" t="str">
        <f t="shared" si="5286"/>
        <v>na</v>
      </c>
      <c r="W5318" s="38">
        <f t="shared" si="5287"/>
        <v>-0.87534239999999996</v>
      </c>
      <c r="X5318" s="45">
        <f t="shared" ref="X5318:Y5318" si="5377">W5318</f>
        <v>-0.87534239999999996</v>
      </c>
      <c r="Y5318" s="45">
        <f t="shared" si="5377"/>
        <v>-0.87534239999999996</v>
      </c>
      <c r="Z5318" s="62">
        <f t="shared" si="5289"/>
        <v>-0.17300585234672</v>
      </c>
      <c r="AA5318" s="47">
        <f t="shared" si="5353"/>
        <v>-0.14840468187737599</v>
      </c>
      <c r="AB5318" s="38">
        <f t="shared" si="5353"/>
        <v>-0.12380351140803199</v>
      </c>
      <c r="AC5318" s="38">
        <f t="shared" si="5353"/>
        <v>-9.9202340938687988E-2</v>
      </c>
      <c r="AD5318" s="38">
        <f t="shared" si="5353"/>
        <v>-7.4601170469343989E-2</v>
      </c>
      <c r="AE5318" s="47">
        <f t="shared" si="5290"/>
        <v>-0.05</v>
      </c>
      <c r="AL5318" s="38">
        <f t="shared" si="5291"/>
        <v>-0.87534239999999996</v>
      </c>
      <c r="AM5318" s="39">
        <f t="shared" ref="AM5318:AQ5318" si="5378">AL5318</f>
        <v>-0.87534239999999996</v>
      </c>
      <c r="AN5318" s="39">
        <f t="shared" si="5378"/>
        <v>-0.87534239999999996</v>
      </c>
      <c r="AO5318" s="39">
        <f t="shared" si="5378"/>
        <v>-0.87534239999999996</v>
      </c>
      <c r="AP5318" s="39">
        <f t="shared" si="5378"/>
        <v>-0.87534239999999996</v>
      </c>
      <c r="AQ5318" s="59">
        <f t="shared" si="5378"/>
        <v>-0.87534239999999996</v>
      </c>
      <c r="AR5318" s="39">
        <f t="shared" si="5293"/>
        <v>-0.17300585234672</v>
      </c>
      <c r="AS5318" s="39">
        <f t="shared" si="5294"/>
        <v>-0.14840468187737599</v>
      </c>
      <c r="AT5318" s="39">
        <f t="shared" si="5295"/>
        <v>-0.12380351140803199</v>
      </c>
      <c r="AU5318" s="39">
        <f t="shared" si="5296"/>
        <v>-9.9202340938687988E-2</v>
      </c>
      <c r="AV5318" s="39">
        <f t="shared" si="5297"/>
        <v>-7.4601170469343989E-2</v>
      </c>
      <c r="AW5318" s="39">
        <f t="shared" si="5298"/>
        <v>-0.05</v>
      </c>
      <c r="BA5318" s="38">
        <f t="shared" si="5299"/>
        <v>-0.87534239999999996</v>
      </c>
      <c r="BB5318" s="39">
        <f t="shared" ref="BB5318:BH5318" si="5379">BA5318</f>
        <v>-0.87534239999999996</v>
      </c>
      <c r="BC5318" s="39">
        <f t="shared" si="5379"/>
        <v>-0.87534239999999996</v>
      </c>
      <c r="BD5318" s="39">
        <f t="shared" si="5379"/>
        <v>-0.87534239999999996</v>
      </c>
      <c r="BE5318" s="39">
        <f t="shared" si="5379"/>
        <v>-0.87534239999999996</v>
      </c>
      <c r="BF5318" s="39">
        <f t="shared" si="5379"/>
        <v>-0.87534239999999996</v>
      </c>
      <c r="BG5318" s="39">
        <f t="shared" si="5379"/>
        <v>-0.87534239999999996</v>
      </c>
      <c r="BH5318" s="59">
        <f t="shared" si="5379"/>
        <v>-0.87534239999999996</v>
      </c>
      <c r="BI5318" s="45">
        <f t="shared" si="5301"/>
        <v>-0.17300585234672</v>
      </c>
      <c r="BJ5318" s="45">
        <f t="shared" si="5302"/>
        <v>-0.14840468187737599</v>
      </c>
      <c r="BK5318" s="45">
        <f t="shared" si="5303"/>
        <v>-0.12380351140803199</v>
      </c>
      <c r="BL5318" s="45">
        <f t="shared" si="5304"/>
        <v>-9.9202340938687988E-2</v>
      </c>
      <c r="BM5318" s="45">
        <f t="shared" si="5305"/>
        <v>-7.4601170469343989E-2</v>
      </c>
      <c r="BN5318" s="45">
        <f t="shared" si="5306"/>
        <v>-0.05</v>
      </c>
    </row>
    <row r="5319" spans="1:66" x14ac:dyDescent="0.2">
      <c r="A5319" s="9" t="str">
        <f t="shared" si="5272"/>
        <v>Guinea-Bissau</v>
      </c>
      <c r="H5319" s="56">
        <f t="shared" si="5273"/>
        <v>-0.97168940000000004</v>
      </c>
      <c r="I5319" s="56">
        <f t="shared" si="5274"/>
        <v>-0.97168940000000004</v>
      </c>
      <c r="J5319" s="56">
        <f t="shared" si="5275"/>
        <v>-0.97168940000000004</v>
      </c>
      <c r="K5319" s="56">
        <f t="shared" si="5276"/>
        <v>-0.24099937667740004</v>
      </c>
      <c r="L5319" s="56">
        <f t="shared" si="5277"/>
        <v>-0.20279950134192004</v>
      </c>
      <c r="M5319" s="56">
        <f t="shared" si="5278"/>
        <v>-0.16459962600644004</v>
      </c>
      <c r="N5319" s="56">
        <f t="shared" si="5279"/>
        <v>-0.12639975067096004</v>
      </c>
      <c r="O5319" s="56">
        <f t="shared" si="5280"/>
        <v>-8.8199875335480044E-2</v>
      </c>
      <c r="P5319" s="56">
        <f t="shared" si="5281"/>
        <v>-0.05</v>
      </c>
      <c r="Q5319" s="56" t="str">
        <f t="shared" si="5282"/>
        <v>na</v>
      </c>
      <c r="R5319" s="56" t="str">
        <f t="shared" si="5283"/>
        <v>na</v>
      </c>
      <c r="S5319" s="56" t="str">
        <f t="shared" si="5284"/>
        <v>na</v>
      </c>
      <c r="T5319" s="56" t="str">
        <f t="shared" si="5285"/>
        <v>na</v>
      </c>
      <c r="U5319" s="56" t="str">
        <f t="shared" si="5286"/>
        <v>na</v>
      </c>
      <c r="W5319" s="38">
        <f t="shared" si="5287"/>
        <v>-0.97168940000000004</v>
      </c>
      <c r="X5319" s="45">
        <f t="shared" ref="X5319:Y5319" si="5380">W5319</f>
        <v>-0.97168940000000004</v>
      </c>
      <c r="Y5319" s="45">
        <f t="shared" si="5380"/>
        <v>-0.97168940000000004</v>
      </c>
      <c r="Z5319" s="62">
        <f t="shared" si="5289"/>
        <v>-0.24099937667740004</v>
      </c>
      <c r="AA5319" s="47">
        <f t="shared" si="5353"/>
        <v>-0.20279950134192004</v>
      </c>
      <c r="AB5319" s="38">
        <f t="shared" si="5353"/>
        <v>-0.16459962600644004</v>
      </c>
      <c r="AC5319" s="38">
        <f t="shared" si="5353"/>
        <v>-0.12639975067096004</v>
      </c>
      <c r="AD5319" s="38">
        <f t="shared" si="5353"/>
        <v>-8.8199875335480044E-2</v>
      </c>
      <c r="AE5319" s="47">
        <f t="shared" si="5290"/>
        <v>-0.05</v>
      </c>
      <c r="AL5319" s="38">
        <f t="shared" si="5291"/>
        <v>-0.97168940000000004</v>
      </c>
      <c r="AM5319" s="39">
        <f t="shared" ref="AM5319:AQ5319" si="5381">AL5319</f>
        <v>-0.97168940000000004</v>
      </c>
      <c r="AN5319" s="39">
        <f t="shared" si="5381"/>
        <v>-0.97168940000000004</v>
      </c>
      <c r="AO5319" s="39">
        <f t="shared" si="5381"/>
        <v>-0.97168940000000004</v>
      </c>
      <c r="AP5319" s="39">
        <f t="shared" si="5381"/>
        <v>-0.97168940000000004</v>
      </c>
      <c r="AQ5319" s="59">
        <f t="shared" si="5381"/>
        <v>-0.97168940000000004</v>
      </c>
      <c r="AR5319" s="39">
        <f t="shared" si="5293"/>
        <v>-0.24099937667740004</v>
      </c>
      <c r="AS5319" s="39">
        <f t="shared" si="5294"/>
        <v>-0.20279950134192004</v>
      </c>
      <c r="AT5319" s="39">
        <f t="shared" si="5295"/>
        <v>-0.16459962600644004</v>
      </c>
      <c r="AU5319" s="39">
        <f t="shared" si="5296"/>
        <v>-0.12639975067096004</v>
      </c>
      <c r="AV5319" s="39">
        <f t="shared" si="5297"/>
        <v>-8.8199875335480044E-2</v>
      </c>
      <c r="AW5319" s="39">
        <f t="shared" si="5298"/>
        <v>-0.05</v>
      </c>
      <c r="BA5319" s="38">
        <f t="shared" si="5299"/>
        <v>-0.97168940000000004</v>
      </c>
      <c r="BB5319" s="39">
        <f t="shared" ref="BB5319:BH5319" si="5382">BA5319</f>
        <v>-0.97168940000000004</v>
      </c>
      <c r="BC5319" s="39">
        <f t="shared" si="5382"/>
        <v>-0.97168940000000004</v>
      </c>
      <c r="BD5319" s="39">
        <f t="shared" si="5382"/>
        <v>-0.97168940000000004</v>
      </c>
      <c r="BE5319" s="39">
        <f t="shared" si="5382"/>
        <v>-0.97168940000000004</v>
      </c>
      <c r="BF5319" s="39">
        <f t="shared" si="5382"/>
        <v>-0.97168940000000004</v>
      </c>
      <c r="BG5319" s="39">
        <f t="shared" si="5382"/>
        <v>-0.97168940000000004</v>
      </c>
      <c r="BH5319" s="59">
        <f t="shared" si="5382"/>
        <v>-0.97168940000000004</v>
      </c>
      <c r="BI5319" s="45">
        <f t="shared" si="5301"/>
        <v>-0.24099937667740004</v>
      </c>
      <c r="BJ5319" s="45">
        <f t="shared" si="5302"/>
        <v>-0.20279950134192004</v>
      </c>
      <c r="BK5319" s="45">
        <f t="shared" si="5303"/>
        <v>-0.16459962600644004</v>
      </c>
      <c r="BL5319" s="45">
        <f t="shared" si="5304"/>
        <v>-0.12639975067096004</v>
      </c>
      <c r="BM5319" s="45">
        <f t="shared" si="5305"/>
        <v>-8.8199875335480044E-2</v>
      </c>
      <c r="BN5319" s="45">
        <f t="shared" si="5306"/>
        <v>-0.05</v>
      </c>
    </row>
    <row r="5320" spans="1:66" x14ac:dyDescent="0.2">
      <c r="A5320" s="9" t="str">
        <f t="shared" si="5272"/>
        <v>Guyana</v>
      </c>
      <c r="H5320" s="56">
        <f t="shared" si="5273"/>
        <v>-1.3183562</v>
      </c>
      <c r="I5320" s="56">
        <f t="shared" si="5274"/>
        <v>-1.3183562</v>
      </c>
      <c r="J5320" s="56">
        <f t="shared" si="5275"/>
        <v>-1.3183562</v>
      </c>
      <c r="K5320" s="56">
        <f t="shared" si="5276"/>
        <v>-1.122303449498</v>
      </c>
      <c r="L5320" s="56">
        <f t="shared" si="5277"/>
        <v>-0.9078427595984</v>
      </c>
      <c r="M5320" s="56">
        <f t="shared" si="5278"/>
        <v>-0.69338206969880001</v>
      </c>
      <c r="N5320" s="56">
        <f t="shared" si="5279"/>
        <v>-0.47892137979920002</v>
      </c>
      <c r="O5320" s="56">
        <f t="shared" si="5280"/>
        <v>-0.26446068989960003</v>
      </c>
      <c r="P5320" s="56">
        <f t="shared" si="5281"/>
        <v>-0.05</v>
      </c>
      <c r="Q5320" s="56" t="str">
        <f t="shared" si="5282"/>
        <v>na</v>
      </c>
      <c r="R5320" s="56" t="str">
        <f t="shared" si="5283"/>
        <v>na</v>
      </c>
      <c r="S5320" s="56" t="str">
        <f t="shared" si="5284"/>
        <v>na</v>
      </c>
      <c r="T5320" s="56" t="str">
        <f t="shared" si="5285"/>
        <v>na</v>
      </c>
      <c r="U5320" s="56" t="str">
        <f t="shared" si="5286"/>
        <v>na</v>
      </c>
      <c r="W5320" s="38">
        <f t="shared" si="5287"/>
        <v>-1.3183562</v>
      </c>
      <c r="X5320" s="45">
        <f t="shared" ref="X5320:Y5320" si="5383">W5320</f>
        <v>-1.3183562</v>
      </c>
      <c r="Y5320" s="45">
        <f t="shared" si="5383"/>
        <v>-1.3183562</v>
      </c>
      <c r="Z5320" s="62">
        <f t="shared" si="5289"/>
        <v>-1.122303449498</v>
      </c>
      <c r="AA5320" s="47">
        <f t="shared" si="5353"/>
        <v>-0.9078427595984</v>
      </c>
      <c r="AB5320" s="38">
        <f t="shared" si="5353"/>
        <v>-0.69338206969880001</v>
      </c>
      <c r="AC5320" s="38">
        <f t="shared" si="5353"/>
        <v>-0.47892137979920002</v>
      </c>
      <c r="AD5320" s="38">
        <f t="shared" si="5353"/>
        <v>-0.26446068989960003</v>
      </c>
      <c r="AE5320" s="47">
        <f t="shared" si="5290"/>
        <v>-0.05</v>
      </c>
      <c r="AL5320" s="38">
        <f t="shared" si="5291"/>
        <v>-1.3183562</v>
      </c>
      <c r="AM5320" s="39">
        <f t="shared" ref="AM5320:AQ5320" si="5384">AL5320</f>
        <v>-1.3183562</v>
      </c>
      <c r="AN5320" s="39">
        <f t="shared" si="5384"/>
        <v>-1.3183562</v>
      </c>
      <c r="AO5320" s="39">
        <f t="shared" si="5384"/>
        <v>-1.3183562</v>
      </c>
      <c r="AP5320" s="39">
        <f t="shared" si="5384"/>
        <v>-1.3183562</v>
      </c>
      <c r="AQ5320" s="59">
        <f t="shared" si="5384"/>
        <v>-1.3183562</v>
      </c>
      <c r="AR5320" s="39">
        <f t="shared" si="5293"/>
        <v>-1.122303449498</v>
      </c>
      <c r="AS5320" s="39">
        <f t="shared" si="5294"/>
        <v>-0.9078427595984</v>
      </c>
      <c r="AT5320" s="39">
        <f t="shared" si="5295"/>
        <v>-0.69338206969880001</v>
      </c>
      <c r="AU5320" s="39">
        <f t="shared" si="5296"/>
        <v>-0.47892137979920002</v>
      </c>
      <c r="AV5320" s="39">
        <f t="shared" si="5297"/>
        <v>-0.26446068989960003</v>
      </c>
      <c r="AW5320" s="39">
        <f t="shared" si="5298"/>
        <v>-0.05</v>
      </c>
      <c r="BA5320" s="38">
        <f t="shared" si="5299"/>
        <v>-1.3183562</v>
      </c>
      <c r="BB5320" s="39">
        <f t="shared" ref="BB5320:BH5320" si="5385">BA5320</f>
        <v>-1.3183562</v>
      </c>
      <c r="BC5320" s="39">
        <f t="shared" si="5385"/>
        <v>-1.3183562</v>
      </c>
      <c r="BD5320" s="39">
        <f t="shared" si="5385"/>
        <v>-1.3183562</v>
      </c>
      <c r="BE5320" s="39">
        <f t="shared" si="5385"/>
        <v>-1.3183562</v>
      </c>
      <c r="BF5320" s="39">
        <f t="shared" si="5385"/>
        <v>-1.3183562</v>
      </c>
      <c r="BG5320" s="39">
        <f t="shared" si="5385"/>
        <v>-1.3183562</v>
      </c>
      <c r="BH5320" s="59">
        <f t="shared" si="5385"/>
        <v>-1.3183562</v>
      </c>
      <c r="BI5320" s="45">
        <f t="shared" si="5301"/>
        <v>-1.122303449498</v>
      </c>
      <c r="BJ5320" s="45">
        <f t="shared" si="5302"/>
        <v>-0.9078427595984</v>
      </c>
      <c r="BK5320" s="45">
        <f t="shared" si="5303"/>
        <v>-0.69338206969880001</v>
      </c>
      <c r="BL5320" s="45">
        <f t="shared" si="5304"/>
        <v>-0.47892137979920002</v>
      </c>
      <c r="BM5320" s="45">
        <f t="shared" si="5305"/>
        <v>-0.26446068989960003</v>
      </c>
      <c r="BN5320" s="45">
        <f t="shared" si="5306"/>
        <v>-0.05</v>
      </c>
    </row>
    <row r="5321" spans="1:66" x14ac:dyDescent="0.2">
      <c r="A5321" s="9" t="str">
        <f t="shared" si="5272"/>
        <v>Haiti</v>
      </c>
      <c r="H5321" s="56">
        <f t="shared" si="5273"/>
        <v>-0.99863020000000002</v>
      </c>
      <c r="I5321" s="56">
        <f t="shared" si="5274"/>
        <v>-0.99863020000000002</v>
      </c>
      <c r="J5321" s="56">
        <f t="shared" si="5275"/>
        <v>-0.99863020000000002</v>
      </c>
      <c r="K5321" s="56">
        <f t="shared" si="5276"/>
        <v>-0.87150490841673334</v>
      </c>
      <c r="L5321" s="56">
        <f t="shared" si="5277"/>
        <v>-0.70720392673338672</v>
      </c>
      <c r="M5321" s="56">
        <f t="shared" si="5278"/>
        <v>-0.54290294505004</v>
      </c>
      <c r="N5321" s="56">
        <f t="shared" si="5279"/>
        <v>-0.37860196336669333</v>
      </c>
      <c r="O5321" s="56">
        <f t="shared" si="5280"/>
        <v>-0.21430098168334666</v>
      </c>
      <c r="P5321" s="56">
        <f t="shared" si="5281"/>
        <v>-0.05</v>
      </c>
      <c r="Q5321" s="56" t="str">
        <f t="shared" si="5282"/>
        <v>na</v>
      </c>
      <c r="R5321" s="56" t="str">
        <f t="shared" si="5283"/>
        <v>na</v>
      </c>
      <c r="S5321" s="56" t="str">
        <f t="shared" si="5284"/>
        <v>na</v>
      </c>
      <c r="T5321" s="56" t="str">
        <f t="shared" si="5285"/>
        <v>na</v>
      </c>
      <c r="U5321" s="56" t="str">
        <f t="shared" si="5286"/>
        <v>na</v>
      </c>
      <c r="W5321" s="38">
        <f t="shared" si="5287"/>
        <v>-0.99863020000000002</v>
      </c>
      <c r="X5321" s="45">
        <f t="shared" ref="X5321:Y5321" si="5386">W5321</f>
        <v>-0.99863020000000002</v>
      </c>
      <c r="Y5321" s="45">
        <f t="shared" si="5386"/>
        <v>-0.99863020000000002</v>
      </c>
      <c r="Z5321" s="62">
        <f t="shared" si="5289"/>
        <v>-0.87150490841673334</v>
      </c>
      <c r="AA5321" s="47">
        <f t="shared" si="5353"/>
        <v>-0.70720392673338672</v>
      </c>
      <c r="AB5321" s="38">
        <f t="shared" si="5353"/>
        <v>-0.54290294505004</v>
      </c>
      <c r="AC5321" s="38">
        <f t="shared" si="5353"/>
        <v>-0.37860196336669333</v>
      </c>
      <c r="AD5321" s="38">
        <f t="shared" si="5353"/>
        <v>-0.21430098168334666</v>
      </c>
      <c r="AE5321" s="47">
        <f t="shared" si="5290"/>
        <v>-0.05</v>
      </c>
      <c r="AL5321" s="38">
        <f t="shared" si="5291"/>
        <v>-0.99863020000000002</v>
      </c>
      <c r="AM5321" s="39">
        <f t="shared" ref="AM5321:AQ5321" si="5387">AL5321</f>
        <v>-0.99863020000000002</v>
      </c>
      <c r="AN5321" s="39">
        <f t="shared" si="5387"/>
        <v>-0.99863020000000002</v>
      </c>
      <c r="AO5321" s="39">
        <f t="shared" si="5387"/>
        <v>-0.99863020000000002</v>
      </c>
      <c r="AP5321" s="39">
        <f t="shared" si="5387"/>
        <v>-0.99863020000000002</v>
      </c>
      <c r="AQ5321" s="59">
        <f t="shared" si="5387"/>
        <v>-0.99863020000000002</v>
      </c>
      <c r="AR5321" s="39">
        <f t="shared" si="5293"/>
        <v>-0.87150490841673334</v>
      </c>
      <c r="AS5321" s="39">
        <f t="shared" si="5294"/>
        <v>-0.70720392673338672</v>
      </c>
      <c r="AT5321" s="39">
        <f t="shared" si="5295"/>
        <v>-0.54290294505004</v>
      </c>
      <c r="AU5321" s="39">
        <f t="shared" si="5296"/>
        <v>-0.37860196336669333</v>
      </c>
      <c r="AV5321" s="39">
        <f t="shared" si="5297"/>
        <v>-0.21430098168334666</v>
      </c>
      <c r="AW5321" s="39">
        <f t="shared" si="5298"/>
        <v>-0.05</v>
      </c>
      <c r="BA5321" s="38">
        <f t="shared" si="5299"/>
        <v>-0.99863020000000002</v>
      </c>
      <c r="BB5321" s="39">
        <f t="shared" ref="BB5321:BH5321" si="5388">BA5321</f>
        <v>-0.99863020000000002</v>
      </c>
      <c r="BC5321" s="39">
        <f t="shared" si="5388"/>
        <v>-0.99863020000000002</v>
      </c>
      <c r="BD5321" s="39">
        <f t="shared" si="5388"/>
        <v>-0.99863020000000002</v>
      </c>
      <c r="BE5321" s="39">
        <f t="shared" si="5388"/>
        <v>-0.99863020000000002</v>
      </c>
      <c r="BF5321" s="39">
        <f t="shared" si="5388"/>
        <v>-0.99863020000000002</v>
      </c>
      <c r="BG5321" s="39">
        <f t="shared" si="5388"/>
        <v>-0.99863020000000002</v>
      </c>
      <c r="BH5321" s="59">
        <f t="shared" si="5388"/>
        <v>-0.99863020000000002</v>
      </c>
      <c r="BI5321" s="45">
        <f t="shared" si="5301"/>
        <v>-0.87150490841673334</v>
      </c>
      <c r="BJ5321" s="45">
        <f t="shared" si="5302"/>
        <v>-0.70720392673338672</v>
      </c>
      <c r="BK5321" s="45">
        <f t="shared" si="5303"/>
        <v>-0.54290294505004</v>
      </c>
      <c r="BL5321" s="45">
        <f t="shared" si="5304"/>
        <v>-0.37860196336669333</v>
      </c>
      <c r="BM5321" s="45">
        <f t="shared" si="5305"/>
        <v>-0.21430098168334666</v>
      </c>
      <c r="BN5321" s="45">
        <f t="shared" si="5306"/>
        <v>-0.05</v>
      </c>
    </row>
    <row r="5322" spans="1:66" x14ac:dyDescent="0.2">
      <c r="A5322" s="9" t="str">
        <f t="shared" si="5272"/>
        <v>Honduras</v>
      </c>
      <c r="H5322" s="56">
        <f t="shared" si="5273"/>
        <v>-1.610959</v>
      </c>
      <c r="I5322" s="56">
        <f t="shared" si="5274"/>
        <v>-1.610959</v>
      </c>
      <c r="J5322" s="56">
        <f t="shared" si="5275"/>
        <v>-1.610959</v>
      </c>
      <c r="K5322" s="56">
        <f t="shared" si="5276"/>
        <v>-0.60420252363566673</v>
      </c>
      <c r="L5322" s="56">
        <f t="shared" si="5277"/>
        <v>-0.49336201890853337</v>
      </c>
      <c r="M5322" s="56">
        <f t="shared" si="5278"/>
        <v>-0.38252151418140001</v>
      </c>
      <c r="N5322" s="56">
        <f t="shared" si="5279"/>
        <v>-0.27168100945426665</v>
      </c>
      <c r="O5322" s="56">
        <f t="shared" si="5280"/>
        <v>-0.16084050472713332</v>
      </c>
      <c r="P5322" s="56">
        <f t="shared" si="5281"/>
        <v>-0.05</v>
      </c>
      <c r="Q5322" s="56" t="str">
        <f t="shared" si="5282"/>
        <v>na</v>
      </c>
      <c r="R5322" s="56" t="str">
        <f t="shared" si="5283"/>
        <v>na</v>
      </c>
      <c r="S5322" s="56" t="str">
        <f t="shared" si="5284"/>
        <v>na</v>
      </c>
      <c r="T5322" s="56" t="str">
        <f t="shared" si="5285"/>
        <v>na</v>
      </c>
      <c r="U5322" s="56" t="str">
        <f t="shared" si="5286"/>
        <v>na</v>
      </c>
      <c r="W5322" s="38">
        <f t="shared" si="5287"/>
        <v>-1.610959</v>
      </c>
      <c r="X5322" s="45">
        <f t="shared" ref="X5322:Y5322" si="5389">W5322</f>
        <v>-1.610959</v>
      </c>
      <c r="Y5322" s="45">
        <f t="shared" si="5389"/>
        <v>-1.610959</v>
      </c>
      <c r="Z5322" s="62">
        <f t="shared" si="5289"/>
        <v>-0.60420252363566673</v>
      </c>
      <c r="AA5322" s="47">
        <f t="shared" si="5353"/>
        <v>-0.49336201890853337</v>
      </c>
      <c r="AB5322" s="38">
        <f t="shared" si="5353"/>
        <v>-0.38252151418140001</v>
      </c>
      <c r="AC5322" s="38">
        <f t="shared" si="5353"/>
        <v>-0.27168100945426665</v>
      </c>
      <c r="AD5322" s="38">
        <f t="shared" si="5353"/>
        <v>-0.16084050472713332</v>
      </c>
      <c r="AE5322" s="47">
        <f t="shared" si="5290"/>
        <v>-0.05</v>
      </c>
      <c r="AL5322" s="38">
        <f t="shared" si="5291"/>
        <v>-1.610959</v>
      </c>
      <c r="AM5322" s="39">
        <f t="shared" ref="AM5322:AQ5322" si="5390">AL5322</f>
        <v>-1.610959</v>
      </c>
      <c r="AN5322" s="39">
        <f t="shared" si="5390"/>
        <v>-1.610959</v>
      </c>
      <c r="AO5322" s="39">
        <f t="shared" si="5390"/>
        <v>-1.610959</v>
      </c>
      <c r="AP5322" s="39">
        <f t="shared" si="5390"/>
        <v>-1.610959</v>
      </c>
      <c r="AQ5322" s="59">
        <f t="shared" si="5390"/>
        <v>-1.610959</v>
      </c>
      <c r="AR5322" s="39">
        <f t="shared" si="5293"/>
        <v>-0.60420252363566673</v>
      </c>
      <c r="AS5322" s="39">
        <f t="shared" si="5294"/>
        <v>-0.49336201890853337</v>
      </c>
      <c r="AT5322" s="39">
        <f t="shared" si="5295"/>
        <v>-0.38252151418140001</v>
      </c>
      <c r="AU5322" s="39">
        <f t="shared" si="5296"/>
        <v>-0.27168100945426665</v>
      </c>
      <c r="AV5322" s="39">
        <f t="shared" si="5297"/>
        <v>-0.16084050472713332</v>
      </c>
      <c r="AW5322" s="39">
        <f t="shared" si="5298"/>
        <v>-0.05</v>
      </c>
      <c r="BA5322" s="38">
        <f t="shared" si="5299"/>
        <v>-1.610959</v>
      </c>
      <c r="BB5322" s="39">
        <f t="shared" ref="BB5322:BH5322" si="5391">BA5322</f>
        <v>-1.610959</v>
      </c>
      <c r="BC5322" s="39">
        <f t="shared" si="5391"/>
        <v>-1.610959</v>
      </c>
      <c r="BD5322" s="39">
        <f t="shared" si="5391"/>
        <v>-1.610959</v>
      </c>
      <c r="BE5322" s="39">
        <f t="shared" si="5391"/>
        <v>-1.610959</v>
      </c>
      <c r="BF5322" s="39">
        <f t="shared" si="5391"/>
        <v>-1.610959</v>
      </c>
      <c r="BG5322" s="39">
        <f t="shared" si="5391"/>
        <v>-1.610959</v>
      </c>
      <c r="BH5322" s="59">
        <f t="shared" si="5391"/>
        <v>-1.610959</v>
      </c>
      <c r="BI5322" s="45">
        <f t="shared" si="5301"/>
        <v>-0.60420252363566673</v>
      </c>
      <c r="BJ5322" s="45">
        <f t="shared" si="5302"/>
        <v>-0.49336201890853337</v>
      </c>
      <c r="BK5322" s="45">
        <f t="shared" si="5303"/>
        <v>-0.38252151418140001</v>
      </c>
      <c r="BL5322" s="45">
        <f t="shared" si="5304"/>
        <v>-0.27168100945426665</v>
      </c>
      <c r="BM5322" s="45">
        <f t="shared" si="5305"/>
        <v>-0.16084050472713332</v>
      </c>
      <c r="BN5322" s="45">
        <f t="shared" si="5306"/>
        <v>-0.05</v>
      </c>
    </row>
    <row r="5323" spans="1:66" x14ac:dyDescent="0.2">
      <c r="A5323" s="9" t="str">
        <f t="shared" si="5272"/>
        <v>Hungary</v>
      </c>
      <c r="H5323" s="56">
        <f t="shared" si="5273"/>
        <v>-0.814612</v>
      </c>
      <c r="I5323" s="56">
        <f t="shared" si="5274"/>
        <v>-0.814612</v>
      </c>
      <c r="J5323" s="56">
        <f t="shared" si="5275"/>
        <v>-0.814612</v>
      </c>
      <c r="K5323" s="56">
        <f t="shared" si="5276"/>
        <v>-0.814612</v>
      </c>
      <c r="L5323" s="56">
        <f t="shared" si="5277"/>
        <v>-0.66168959999999999</v>
      </c>
      <c r="M5323" s="56">
        <f t="shared" si="5278"/>
        <v>-0.50876719999999998</v>
      </c>
      <c r="N5323" s="56">
        <f t="shared" si="5279"/>
        <v>-0.35584479999999996</v>
      </c>
      <c r="O5323" s="56">
        <f t="shared" si="5280"/>
        <v>-0.20292239999999998</v>
      </c>
      <c r="P5323" s="56">
        <f t="shared" si="5281"/>
        <v>-0.05</v>
      </c>
      <c r="Q5323" s="56" t="str">
        <f t="shared" si="5282"/>
        <v>na</v>
      </c>
      <c r="R5323" s="56" t="str">
        <f t="shared" si="5283"/>
        <v>na</v>
      </c>
      <c r="S5323" s="56" t="str">
        <f t="shared" si="5284"/>
        <v>na</v>
      </c>
      <c r="T5323" s="56" t="str">
        <f t="shared" si="5285"/>
        <v>na</v>
      </c>
      <c r="U5323" s="56" t="str">
        <f t="shared" si="5286"/>
        <v>na</v>
      </c>
      <c r="W5323" s="38">
        <f t="shared" si="5287"/>
        <v>-0.814612</v>
      </c>
      <c r="X5323" s="45">
        <f t="shared" ref="X5323:Y5323" si="5392">W5323</f>
        <v>-0.814612</v>
      </c>
      <c r="Y5323" s="45">
        <f t="shared" si="5392"/>
        <v>-0.814612</v>
      </c>
      <c r="Z5323" s="62">
        <f t="shared" si="5289"/>
        <v>-0.814612</v>
      </c>
      <c r="AA5323" s="47">
        <f t="shared" si="5353"/>
        <v>-0.66168959999999999</v>
      </c>
      <c r="AB5323" s="38">
        <f t="shared" si="5353"/>
        <v>-0.50876719999999998</v>
      </c>
      <c r="AC5323" s="38">
        <f t="shared" si="5353"/>
        <v>-0.35584479999999996</v>
      </c>
      <c r="AD5323" s="38">
        <f t="shared" si="5353"/>
        <v>-0.20292239999999998</v>
      </c>
      <c r="AE5323" s="47">
        <f t="shared" si="5290"/>
        <v>-0.05</v>
      </c>
      <c r="AL5323" s="38">
        <f t="shared" si="5291"/>
        <v>-0.814612</v>
      </c>
      <c r="AM5323" s="39">
        <f t="shared" ref="AM5323:AQ5323" si="5393">AL5323</f>
        <v>-0.814612</v>
      </c>
      <c r="AN5323" s="39">
        <f t="shared" si="5393"/>
        <v>-0.814612</v>
      </c>
      <c r="AO5323" s="39">
        <f t="shared" si="5393"/>
        <v>-0.814612</v>
      </c>
      <c r="AP5323" s="39">
        <f t="shared" si="5393"/>
        <v>-0.814612</v>
      </c>
      <c r="AQ5323" s="59">
        <f t="shared" si="5393"/>
        <v>-0.814612</v>
      </c>
      <c r="AR5323" s="39">
        <f t="shared" si="5293"/>
        <v>-0.814612</v>
      </c>
      <c r="AS5323" s="39">
        <f t="shared" si="5294"/>
        <v>-0.66168959999999999</v>
      </c>
      <c r="AT5323" s="39">
        <f t="shared" si="5295"/>
        <v>-0.50876719999999998</v>
      </c>
      <c r="AU5323" s="39">
        <f t="shared" si="5296"/>
        <v>-0.35584479999999996</v>
      </c>
      <c r="AV5323" s="39">
        <f t="shared" si="5297"/>
        <v>-0.20292239999999998</v>
      </c>
      <c r="AW5323" s="39">
        <f t="shared" si="5298"/>
        <v>-0.05</v>
      </c>
      <c r="BA5323" s="38">
        <f t="shared" si="5299"/>
        <v>-0.814612</v>
      </c>
      <c r="BB5323" s="39">
        <f t="shared" ref="BB5323:BH5323" si="5394">BA5323</f>
        <v>-0.814612</v>
      </c>
      <c r="BC5323" s="39">
        <f t="shared" si="5394"/>
        <v>-0.814612</v>
      </c>
      <c r="BD5323" s="39">
        <f t="shared" si="5394"/>
        <v>-0.814612</v>
      </c>
      <c r="BE5323" s="39">
        <f t="shared" si="5394"/>
        <v>-0.814612</v>
      </c>
      <c r="BF5323" s="39">
        <f t="shared" si="5394"/>
        <v>-0.814612</v>
      </c>
      <c r="BG5323" s="39">
        <f t="shared" si="5394"/>
        <v>-0.814612</v>
      </c>
      <c r="BH5323" s="59">
        <f t="shared" si="5394"/>
        <v>-0.814612</v>
      </c>
      <c r="BI5323" s="45">
        <f t="shared" si="5301"/>
        <v>-0.814612</v>
      </c>
      <c r="BJ5323" s="45">
        <f t="shared" si="5302"/>
        <v>-0.66168959999999999</v>
      </c>
      <c r="BK5323" s="45">
        <f t="shared" si="5303"/>
        <v>-0.50876719999999998</v>
      </c>
      <c r="BL5323" s="45">
        <f t="shared" si="5304"/>
        <v>-0.35584479999999996</v>
      </c>
      <c r="BM5323" s="45">
        <f t="shared" si="5305"/>
        <v>-0.20292239999999998</v>
      </c>
      <c r="BN5323" s="45">
        <f t="shared" si="5306"/>
        <v>-0.05</v>
      </c>
    </row>
    <row r="5324" spans="1:66" x14ac:dyDescent="0.2">
      <c r="A5324" s="9" t="str">
        <f t="shared" si="5272"/>
        <v>Iceland</v>
      </c>
      <c r="H5324" s="56">
        <f t="shared" si="5273"/>
        <v>-0.26301360000000001</v>
      </c>
      <c r="I5324" s="56">
        <f t="shared" si="5274"/>
        <v>-0.26301360000000001</v>
      </c>
      <c r="J5324" s="56">
        <f t="shared" si="5275"/>
        <v>-0.26301360000000001</v>
      </c>
      <c r="K5324" s="56">
        <f t="shared" si="5276"/>
        <v>-0.26301360000000001</v>
      </c>
      <c r="L5324" s="56">
        <f t="shared" si="5277"/>
        <v>-0.22041088</v>
      </c>
      <c r="M5324" s="56">
        <f t="shared" si="5278"/>
        <v>-0.17780815999999999</v>
      </c>
      <c r="N5324" s="56">
        <f t="shared" si="5279"/>
        <v>-0.13520543999999998</v>
      </c>
      <c r="O5324" s="56">
        <f t="shared" si="5280"/>
        <v>-9.2602719999999972E-2</v>
      </c>
      <c r="P5324" s="56">
        <f t="shared" si="5281"/>
        <v>-0.05</v>
      </c>
      <c r="Q5324" s="56" t="str">
        <f t="shared" si="5282"/>
        <v>na</v>
      </c>
      <c r="R5324" s="56" t="str">
        <f t="shared" si="5283"/>
        <v>na</v>
      </c>
      <c r="S5324" s="56" t="str">
        <f t="shared" si="5284"/>
        <v>na</v>
      </c>
      <c r="T5324" s="56" t="str">
        <f t="shared" si="5285"/>
        <v>na</v>
      </c>
      <c r="U5324" s="56" t="str">
        <f t="shared" si="5286"/>
        <v>na</v>
      </c>
      <c r="W5324" s="38">
        <f t="shared" si="5287"/>
        <v>-0.26301360000000001</v>
      </c>
      <c r="X5324" s="45">
        <f t="shared" ref="X5324:Y5324" si="5395">W5324</f>
        <v>-0.26301360000000001</v>
      </c>
      <c r="Y5324" s="45">
        <f t="shared" si="5395"/>
        <v>-0.26301360000000001</v>
      </c>
      <c r="Z5324" s="62">
        <f t="shared" si="5289"/>
        <v>-0.26301360000000001</v>
      </c>
      <c r="AA5324" s="47">
        <f t="shared" si="5353"/>
        <v>-0.22041088</v>
      </c>
      <c r="AB5324" s="38">
        <f t="shared" si="5353"/>
        <v>-0.17780815999999999</v>
      </c>
      <c r="AC5324" s="38">
        <f t="shared" si="5353"/>
        <v>-0.13520543999999998</v>
      </c>
      <c r="AD5324" s="38">
        <f t="shared" si="5353"/>
        <v>-9.2602719999999972E-2</v>
      </c>
      <c r="AE5324" s="47">
        <f t="shared" si="5290"/>
        <v>-0.05</v>
      </c>
      <c r="AL5324" s="38">
        <f t="shared" si="5291"/>
        <v>-0.26301360000000001</v>
      </c>
      <c r="AM5324" s="39">
        <f t="shared" ref="AM5324:AQ5324" si="5396">AL5324</f>
        <v>-0.26301360000000001</v>
      </c>
      <c r="AN5324" s="39">
        <f t="shared" si="5396"/>
        <v>-0.26301360000000001</v>
      </c>
      <c r="AO5324" s="39">
        <f t="shared" si="5396"/>
        <v>-0.26301360000000001</v>
      </c>
      <c r="AP5324" s="39">
        <f t="shared" si="5396"/>
        <v>-0.26301360000000001</v>
      </c>
      <c r="AQ5324" s="59">
        <f t="shared" si="5396"/>
        <v>-0.26301360000000001</v>
      </c>
      <c r="AR5324" s="39">
        <f t="shared" si="5293"/>
        <v>-0.26301360000000001</v>
      </c>
      <c r="AS5324" s="39">
        <f t="shared" si="5294"/>
        <v>-0.22041088</v>
      </c>
      <c r="AT5324" s="39">
        <f t="shared" si="5295"/>
        <v>-0.17780815999999999</v>
      </c>
      <c r="AU5324" s="39">
        <f t="shared" si="5296"/>
        <v>-0.13520543999999998</v>
      </c>
      <c r="AV5324" s="39">
        <f t="shared" si="5297"/>
        <v>-9.2602719999999972E-2</v>
      </c>
      <c r="AW5324" s="39">
        <f t="shared" si="5298"/>
        <v>-0.05</v>
      </c>
      <c r="BA5324" s="38">
        <f t="shared" si="5299"/>
        <v>-0.26301360000000001</v>
      </c>
      <c r="BB5324" s="39">
        <f t="shared" ref="BB5324:BH5324" si="5397">BA5324</f>
        <v>-0.26301360000000001</v>
      </c>
      <c r="BC5324" s="39">
        <f t="shared" si="5397"/>
        <v>-0.26301360000000001</v>
      </c>
      <c r="BD5324" s="39">
        <f t="shared" si="5397"/>
        <v>-0.26301360000000001</v>
      </c>
      <c r="BE5324" s="39">
        <f t="shared" si="5397"/>
        <v>-0.26301360000000001</v>
      </c>
      <c r="BF5324" s="39">
        <f t="shared" si="5397"/>
        <v>-0.26301360000000001</v>
      </c>
      <c r="BG5324" s="39">
        <f t="shared" si="5397"/>
        <v>-0.26301360000000001</v>
      </c>
      <c r="BH5324" s="59">
        <f t="shared" si="5397"/>
        <v>-0.26301360000000001</v>
      </c>
      <c r="BI5324" s="45">
        <f t="shared" si="5301"/>
        <v>-0.26301360000000001</v>
      </c>
      <c r="BJ5324" s="45">
        <f t="shared" si="5302"/>
        <v>-0.22041088</v>
      </c>
      <c r="BK5324" s="45">
        <f t="shared" si="5303"/>
        <v>-0.17780815999999999</v>
      </c>
      <c r="BL5324" s="45">
        <f t="shared" si="5304"/>
        <v>-0.13520543999999998</v>
      </c>
      <c r="BM5324" s="45">
        <f t="shared" si="5305"/>
        <v>-9.2602719999999972E-2</v>
      </c>
      <c r="BN5324" s="45">
        <f t="shared" si="5306"/>
        <v>-0.05</v>
      </c>
    </row>
    <row r="5325" spans="1:66" x14ac:dyDescent="0.2">
      <c r="A5325" s="9" t="str">
        <f t="shared" si="5272"/>
        <v>India</v>
      </c>
      <c r="H5325" s="56">
        <f t="shared" si="5273"/>
        <v>-1.3658778</v>
      </c>
      <c r="I5325" s="56">
        <f t="shared" si="5274"/>
        <v>-1.3658778</v>
      </c>
      <c r="J5325" s="56">
        <f t="shared" si="5275"/>
        <v>-1.3658778</v>
      </c>
      <c r="K5325" s="56">
        <f t="shared" si="5276"/>
        <v>-0.7520227226609999</v>
      </c>
      <c r="L5325" s="56">
        <f t="shared" si="5277"/>
        <v>-0.61161817812879993</v>
      </c>
      <c r="M5325" s="56">
        <f t="shared" si="5278"/>
        <v>-0.47121363359659996</v>
      </c>
      <c r="N5325" s="56">
        <f t="shared" si="5279"/>
        <v>-0.33080908906439999</v>
      </c>
      <c r="O5325" s="56">
        <f t="shared" si="5280"/>
        <v>-0.19040454453220002</v>
      </c>
      <c r="P5325" s="56">
        <f t="shared" si="5281"/>
        <v>-0.05</v>
      </c>
      <c r="Q5325" s="56" t="str">
        <f t="shared" si="5282"/>
        <v>na</v>
      </c>
      <c r="R5325" s="56" t="str">
        <f t="shared" si="5283"/>
        <v>na</v>
      </c>
      <c r="S5325" s="56" t="str">
        <f t="shared" si="5284"/>
        <v>na</v>
      </c>
      <c r="T5325" s="56" t="str">
        <f t="shared" si="5285"/>
        <v>na</v>
      </c>
      <c r="U5325" s="56" t="str">
        <f t="shared" si="5286"/>
        <v>na</v>
      </c>
      <c r="W5325" s="38">
        <f t="shared" si="5287"/>
        <v>-1.3658778</v>
      </c>
      <c r="X5325" s="45">
        <f t="shared" ref="X5325:Y5325" si="5398">W5325</f>
        <v>-1.3658778</v>
      </c>
      <c r="Y5325" s="45">
        <f t="shared" si="5398"/>
        <v>-1.3658778</v>
      </c>
      <c r="Z5325" s="62">
        <f t="shared" si="5289"/>
        <v>-0.7520227226609999</v>
      </c>
      <c r="AA5325" s="47">
        <f t="shared" si="5353"/>
        <v>-0.61161817812879993</v>
      </c>
      <c r="AB5325" s="38">
        <f t="shared" si="5353"/>
        <v>-0.47121363359659996</v>
      </c>
      <c r="AC5325" s="38">
        <f t="shared" si="5353"/>
        <v>-0.33080908906439999</v>
      </c>
      <c r="AD5325" s="38">
        <f t="shared" si="5353"/>
        <v>-0.19040454453220002</v>
      </c>
      <c r="AE5325" s="47">
        <f t="shared" si="5290"/>
        <v>-0.05</v>
      </c>
      <c r="AL5325" s="38">
        <f t="shared" si="5291"/>
        <v>-1.3658778</v>
      </c>
      <c r="AM5325" s="39">
        <f t="shared" ref="AM5325:AQ5325" si="5399">AL5325</f>
        <v>-1.3658778</v>
      </c>
      <c r="AN5325" s="39">
        <f t="shared" si="5399"/>
        <v>-1.3658778</v>
      </c>
      <c r="AO5325" s="39">
        <f t="shared" si="5399"/>
        <v>-1.3658778</v>
      </c>
      <c r="AP5325" s="39">
        <f t="shared" si="5399"/>
        <v>-1.3658778</v>
      </c>
      <c r="AQ5325" s="59">
        <f t="shared" si="5399"/>
        <v>-1.3658778</v>
      </c>
      <c r="AR5325" s="39">
        <f t="shared" si="5293"/>
        <v>-0.7520227226609999</v>
      </c>
      <c r="AS5325" s="39">
        <f t="shared" si="5294"/>
        <v>-0.61161817812879993</v>
      </c>
      <c r="AT5325" s="39">
        <f t="shared" si="5295"/>
        <v>-0.47121363359659996</v>
      </c>
      <c r="AU5325" s="39">
        <f t="shared" si="5296"/>
        <v>-0.33080908906439999</v>
      </c>
      <c r="AV5325" s="39">
        <f t="shared" si="5297"/>
        <v>-0.19040454453220002</v>
      </c>
      <c r="AW5325" s="39">
        <f t="shared" si="5298"/>
        <v>-0.05</v>
      </c>
      <c r="BA5325" s="38">
        <f t="shared" si="5299"/>
        <v>-1.3658778</v>
      </c>
      <c r="BB5325" s="39">
        <f t="shared" ref="BB5325:BH5325" si="5400">BA5325</f>
        <v>-1.3658778</v>
      </c>
      <c r="BC5325" s="39">
        <f t="shared" si="5400"/>
        <v>-1.3658778</v>
      </c>
      <c r="BD5325" s="39">
        <f t="shared" si="5400"/>
        <v>-1.3658778</v>
      </c>
      <c r="BE5325" s="39">
        <f t="shared" si="5400"/>
        <v>-1.3658778</v>
      </c>
      <c r="BF5325" s="39">
        <f t="shared" si="5400"/>
        <v>-1.3658778</v>
      </c>
      <c r="BG5325" s="39">
        <f t="shared" si="5400"/>
        <v>-1.3658778</v>
      </c>
      <c r="BH5325" s="59">
        <f t="shared" si="5400"/>
        <v>-1.3658778</v>
      </c>
      <c r="BI5325" s="45">
        <f t="shared" si="5301"/>
        <v>-0.7520227226609999</v>
      </c>
      <c r="BJ5325" s="45">
        <f t="shared" si="5302"/>
        <v>-0.61161817812879993</v>
      </c>
      <c r="BK5325" s="45">
        <f t="shared" si="5303"/>
        <v>-0.47121363359659996</v>
      </c>
      <c r="BL5325" s="45">
        <f t="shared" si="5304"/>
        <v>-0.33080908906439999</v>
      </c>
      <c r="BM5325" s="45">
        <f t="shared" si="5305"/>
        <v>-0.19040454453220002</v>
      </c>
      <c r="BN5325" s="45">
        <f t="shared" si="5306"/>
        <v>-0.05</v>
      </c>
    </row>
    <row r="5326" spans="1:66" x14ac:dyDescent="0.2">
      <c r="A5326" s="9" t="str">
        <f t="shared" si="5272"/>
        <v>Indonesia</v>
      </c>
      <c r="H5326" s="56">
        <f t="shared" si="5273"/>
        <v>-1.3120795999999999</v>
      </c>
      <c r="I5326" s="56">
        <f t="shared" si="5274"/>
        <v>-1.3120795999999999</v>
      </c>
      <c r="J5326" s="56">
        <f t="shared" si="5275"/>
        <v>-1.3120795999999999</v>
      </c>
      <c r="K5326" s="56">
        <f t="shared" si="5276"/>
        <v>-1.3120795999999999</v>
      </c>
      <c r="L5326" s="56">
        <f t="shared" si="5277"/>
        <v>-1.0596636799999999</v>
      </c>
      <c r="M5326" s="56">
        <f t="shared" si="5278"/>
        <v>-0.80724775999999987</v>
      </c>
      <c r="N5326" s="56">
        <f t="shared" si="5279"/>
        <v>-0.55483183999999985</v>
      </c>
      <c r="O5326" s="56">
        <f t="shared" si="5280"/>
        <v>-0.30241591999999989</v>
      </c>
      <c r="P5326" s="56">
        <f t="shared" si="5281"/>
        <v>-0.05</v>
      </c>
      <c r="Q5326" s="56" t="str">
        <f t="shared" si="5282"/>
        <v>na</v>
      </c>
      <c r="R5326" s="56" t="str">
        <f t="shared" si="5283"/>
        <v>na</v>
      </c>
      <c r="S5326" s="56" t="str">
        <f t="shared" si="5284"/>
        <v>na</v>
      </c>
      <c r="T5326" s="56" t="str">
        <f t="shared" si="5285"/>
        <v>na</v>
      </c>
      <c r="U5326" s="56" t="str">
        <f t="shared" si="5286"/>
        <v>na</v>
      </c>
      <c r="W5326" s="38">
        <f t="shared" si="5287"/>
        <v>-1.3120795999999999</v>
      </c>
      <c r="X5326" s="45">
        <f t="shared" ref="X5326:Y5326" si="5401">W5326</f>
        <v>-1.3120795999999999</v>
      </c>
      <c r="Y5326" s="45">
        <f t="shared" si="5401"/>
        <v>-1.3120795999999999</v>
      </c>
      <c r="Z5326" s="62">
        <f t="shared" si="5289"/>
        <v>-1.3120795999999999</v>
      </c>
      <c r="AA5326" s="47">
        <f t="shared" si="5353"/>
        <v>-1.0596636799999999</v>
      </c>
      <c r="AB5326" s="38">
        <f t="shared" si="5353"/>
        <v>-0.80724775999999987</v>
      </c>
      <c r="AC5326" s="38">
        <f t="shared" si="5353"/>
        <v>-0.55483183999999985</v>
      </c>
      <c r="AD5326" s="38">
        <f t="shared" si="5353"/>
        <v>-0.30241591999999989</v>
      </c>
      <c r="AE5326" s="47">
        <f t="shared" si="5290"/>
        <v>-0.05</v>
      </c>
      <c r="AL5326" s="38">
        <f t="shared" si="5291"/>
        <v>-1.3120795999999999</v>
      </c>
      <c r="AM5326" s="39">
        <f t="shared" ref="AM5326:AQ5326" si="5402">AL5326</f>
        <v>-1.3120795999999999</v>
      </c>
      <c r="AN5326" s="39">
        <f t="shared" si="5402"/>
        <v>-1.3120795999999999</v>
      </c>
      <c r="AO5326" s="39">
        <f t="shared" si="5402"/>
        <v>-1.3120795999999999</v>
      </c>
      <c r="AP5326" s="39">
        <f t="shared" si="5402"/>
        <v>-1.3120795999999999</v>
      </c>
      <c r="AQ5326" s="59">
        <f t="shared" si="5402"/>
        <v>-1.3120795999999999</v>
      </c>
      <c r="AR5326" s="39">
        <f t="shared" si="5293"/>
        <v>-1.3120795999999999</v>
      </c>
      <c r="AS5326" s="39">
        <f t="shared" si="5294"/>
        <v>-1.0596636799999999</v>
      </c>
      <c r="AT5326" s="39">
        <f t="shared" si="5295"/>
        <v>-0.80724775999999987</v>
      </c>
      <c r="AU5326" s="39">
        <f t="shared" si="5296"/>
        <v>-0.55483183999999985</v>
      </c>
      <c r="AV5326" s="39">
        <f t="shared" si="5297"/>
        <v>-0.30241591999999989</v>
      </c>
      <c r="AW5326" s="39">
        <f t="shared" si="5298"/>
        <v>-0.05</v>
      </c>
      <c r="BA5326" s="38">
        <f t="shared" si="5299"/>
        <v>-1.3120795999999999</v>
      </c>
      <c r="BB5326" s="39">
        <f t="shared" ref="BB5326:BH5326" si="5403">BA5326</f>
        <v>-1.3120795999999999</v>
      </c>
      <c r="BC5326" s="39">
        <f t="shared" si="5403"/>
        <v>-1.3120795999999999</v>
      </c>
      <c r="BD5326" s="39">
        <f t="shared" si="5403"/>
        <v>-1.3120795999999999</v>
      </c>
      <c r="BE5326" s="39">
        <f t="shared" si="5403"/>
        <v>-1.3120795999999999</v>
      </c>
      <c r="BF5326" s="39">
        <f t="shared" si="5403"/>
        <v>-1.3120795999999999</v>
      </c>
      <c r="BG5326" s="39">
        <f t="shared" si="5403"/>
        <v>-1.3120795999999999</v>
      </c>
      <c r="BH5326" s="59">
        <f t="shared" si="5403"/>
        <v>-1.3120795999999999</v>
      </c>
      <c r="BI5326" s="45">
        <f t="shared" si="5301"/>
        <v>-1.3120795999999999</v>
      </c>
      <c r="BJ5326" s="45">
        <f t="shared" si="5302"/>
        <v>-1.0596636799999999</v>
      </c>
      <c r="BK5326" s="45">
        <f t="shared" si="5303"/>
        <v>-0.80724775999999987</v>
      </c>
      <c r="BL5326" s="45">
        <f t="shared" si="5304"/>
        <v>-0.55483183999999985</v>
      </c>
      <c r="BM5326" s="45">
        <f t="shared" si="5305"/>
        <v>-0.30241591999999989</v>
      </c>
      <c r="BN5326" s="45">
        <f t="shared" si="5306"/>
        <v>-0.05</v>
      </c>
    </row>
    <row r="5327" spans="1:66" x14ac:dyDescent="0.2">
      <c r="A5327" s="9" t="str">
        <f t="shared" si="5272"/>
        <v>Iran (Islamic Republic of)</v>
      </c>
      <c r="H5327" s="56">
        <f t="shared" si="5273"/>
        <v>-1.1214611999999999</v>
      </c>
      <c r="I5327" s="56">
        <f t="shared" si="5274"/>
        <v>-1.1214611999999999</v>
      </c>
      <c r="J5327" s="56">
        <f t="shared" si="5275"/>
        <v>-1.1214611999999999</v>
      </c>
      <c r="K5327" s="56">
        <f t="shared" si="5276"/>
        <v>-0.19220080535711997</v>
      </c>
      <c r="L5327" s="56">
        <f t="shared" si="5277"/>
        <v>-0.16376064428569598</v>
      </c>
      <c r="M5327" s="56">
        <f t="shared" si="5278"/>
        <v>-0.13532048321427198</v>
      </c>
      <c r="N5327" s="56">
        <f t="shared" si="5279"/>
        <v>-0.10688032214284798</v>
      </c>
      <c r="O5327" s="56">
        <f t="shared" si="5280"/>
        <v>-7.8440161071423986E-2</v>
      </c>
      <c r="P5327" s="56">
        <f t="shared" si="5281"/>
        <v>-0.05</v>
      </c>
      <c r="Q5327" s="56" t="str">
        <f t="shared" si="5282"/>
        <v>na</v>
      </c>
      <c r="R5327" s="56" t="str">
        <f t="shared" si="5283"/>
        <v>na</v>
      </c>
      <c r="S5327" s="56" t="str">
        <f t="shared" si="5284"/>
        <v>na</v>
      </c>
      <c r="T5327" s="56" t="str">
        <f t="shared" si="5285"/>
        <v>na</v>
      </c>
      <c r="U5327" s="56" t="str">
        <f t="shared" si="5286"/>
        <v>na</v>
      </c>
      <c r="W5327" s="38">
        <f t="shared" si="5287"/>
        <v>-1.1214611999999999</v>
      </c>
      <c r="X5327" s="45">
        <f t="shared" ref="X5327:Y5327" si="5404">W5327</f>
        <v>-1.1214611999999999</v>
      </c>
      <c r="Y5327" s="45">
        <f t="shared" si="5404"/>
        <v>-1.1214611999999999</v>
      </c>
      <c r="Z5327" s="62">
        <f t="shared" si="5289"/>
        <v>-0.19220080535711997</v>
      </c>
      <c r="AA5327" s="47">
        <f t="shared" si="5353"/>
        <v>-0.16376064428569598</v>
      </c>
      <c r="AB5327" s="38">
        <f t="shared" si="5353"/>
        <v>-0.13532048321427198</v>
      </c>
      <c r="AC5327" s="38">
        <f t="shared" si="5353"/>
        <v>-0.10688032214284798</v>
      </c>
      <c r="AD5327" s="38">
        <f t="shared" si="5353"/>
        <v>-7.8440161071423986E-2</v>
      </c>
      <c r="AE5327" s="47">
        <f t="shared" si="5290"/>
        <v>-0.05</v>
      </c>
      <c r="AL5327" s="38">
        <f t="shared" si="5291"/>
        <v>-1.1214611999999999</v>
      </c>
      <c r="AM5327" s="39">
        <f t="shared" ref="AM5327:AQ5327" si="5405">AL5327</f>
        <v>-1.1214611999999999</v>
      </c>
      <c r="AN5327" s="39">
        <f t="shared" si="5405"/>
        <v>-1.1214611999999999</v>
      </c>
      <c r="AO5327" s="39">
        <f t="shared" si="5405"/>
        <v>-1.1214611999999999</v>
      </c>
      <c r="AP5327" s="39">
        <f t="shared" si="5405"/>
        <v>-1.1214611999999999</v>
      </c>
      <c r="AQ5327" s="59">
        <f t="shared" si="5405"/>
        <v>-1.1214611999999999</v>
      </c>
      <c r="AR5327" s="39">
        <f t="shared" si="5293"/>
        <v>-0.19220080535711997</v>
      </c>
      <c r="AS5327" s="39">
        <f t="shared" si="5294"/>
        <v>-0.16376064428569598</v>
      </c>
      <c r="AT5327" s="39">
        <f t="shared" si="5295"/>
        <v>-0.13532048321427198</v>
      </c>
      <c r="AU5327" s="39">
        <f t="shared" si="5296"/>
        <v>-0.10688032214284798</v>
      </c>
      <c r="AV5327" s="39">
        <f t="shared" si="5297"/>
        <v>-7.8440161071423986E-2</v>
      </c>
      <c r="AW5327" s="39">
        <f t="shared" si="5298"/>
        <v>-0.05</v>
      </c>
      <c r="BA5327" s="38">
        <f t="shared" si="5299"/>
        <v>-1.1214611999999999</v>
      </c>
      <c r="BB5327" s="39">
        <f t="shared" ref="BB5327:BH5327" si="5406">BA5327</f>
        <v>-1.1214611999999999</v>
      </c>
      <c r="BC5327" s="39">
        <f t="shared" si="5406"/>
        <v>-1.1214611999999999</v>
      </c>
      <c r="BD5327" s="39">
        <f t="shared" si="5406"/>
        <v>-1.1214611999999999</v>
      </c>
      <c r="BE5327" s="39">
        <f t="shared" si="5406"/>
        <v>-1.1214611999999999</v>
      </c>
      <c r="BF5327" s="39">
        <f t="shared" si="5406"/>
        <v>-1.1214611999999999</v>
      </c>
      <c r="BG5327" s="39">
        <f t="shared" si="5406"/>
        <v>-1.1214611999999999</v>
      </c>
      <c r="BH5327" s="59">
        <f t="shared" si="5406"/>
        <v>-1.1214611999999999</v>
      </c>
      <c r="BI5327" s="45">
        <f t="shared" si="5301"/>
        <v>-0.19220080535711997</v>
      </c>
      <c r="BJ5327" s="45">
        <f t="shared" si="5302"/>
        <v>-0.16376064428569598</v>
      </c>
      <c r="BK5327" s="45">
        <f t="shared" si="5303"/>
        <v>-0.13532048321427198</v>
      </c>
      <c r="BL5327" s="45">
        <f t="shared" si="5304"/>
        <v>-0.10688032214284798</v>
      </c>
      <c r="BM5327" s="45">
        <f t="shared" si="5305"/>
        <v>-7.8440161071423986E-2</v>
      </c>
      <c r="BN5327" s="45">
        <f t="shared" si="5306"/>
        <v>-0.05</v>
      </c>
    </row>
    <row r="5328" spans="1:66" x14ac:dyDescent="0.2">
      <c r="A5328" s="9" t="str">
        <f t="shared" si="5272"/>
        <v>Iraq</v>
      </c>
      <c r="H5328" s="56">
        <f t="shared" si="5273"/>
        <v>-1.3917808</v>
      </c>
      <c r="I5328" s="56">
        <f t="shared" si="5274"/>
        <v>-1.3917808</v>
      </c>
      <c r="J5328" s="56">
        <f t="shared" si="5275"/>
        <v>-1.3917808</v>
      </c>
      <c r="K5328" s="56">
        <f t="shared" si="5276"/>
        <v>-0.15763522747189335</v>
      </c>
      <c r="L5328" s="56">
        <f t="shared" si="5277"/>
        <v>-0.13610818197751468</v>
      </c>
      <c r="M5328" s="56">
        <f t="shared" si="5278"/>
        <v>-0.114581136483136</v>
      </c>
      <c r="N5328" s="56">
        <f t="shared" si="5279"/>
        <v>-9.3054090988757332E-2</v>
      </c>
      <c r="O5328" s="56">
        <f t="shared" si="5280"/>
        <v>-7.152704549437866E-2</v>
      </c>
      <c r="P5328" s="56">
        <f t="shared" si="5281"/>
        <v>-0.05</v>
      </c>
      <c r="Q5328" s="56" t="str">
        <f t="shared" si="5282"/>
        <v>na</v>
      </c>
      <c r="R5328" s="56" t="str">
        <f t="shared" si="5283"/>
        <v>na</v>
      </c>
      <c r="S5328" s="56" t="str">
        <f t="shared" si="5284"/>
        <v>na</v>
      </c>
      <c r="T5328" s="56" t="str">
        <f t="shared" si="5285"/>
        <v>na</v>
      </c>
      <c r="U5328" s="56" t="str">
        <f t="shared" si="5286"/>
        <v>na</v>
      </c>
      <c r="W5328" s="38">
        <f t="shared" si="5287"/>
        <v>-1.3917808</v>
      </c>
      <c r="X5328" s="45">
        <f t="shared" ref="X5328:Y5328" si="5407">W5328</f>
        <v>-1.3917808</v>
      </c>
      <c r="Y5328" s="45">
        <f t="shared" si="5407"/>
        <v>-1.3917808</v>
      </c>
      <c r="Z5328" s="62">
        <f t="shared" si="5289"/>
        <v>-0.15763522747189335</v>
      </c>
      <c r="AA5328" s="47">
        <f t="shared" si="5353"/>
        <v>-0.13610818197751468</v>
      </c>
      <c r="AB5328" s="38">
        <f t="shared" si="5353"/>
        <v>-0.114581136483136</v>
      </c>
      <c r="AC5328" s="38">
        <f t="shared" si="5353"/>
        <v>-9.3054090988757332E-2</v>
      </c>
      <c r="AD5328" s="38">
        <f t="shared" si="5353"/>
        <v>-7.152704549437866E-2</v>
      </c>
      <c r="AE5328" s="47">
        <f t="shared" si="5290"/>
        <v>-0.05</v>
      </c>
      <c r="AL5328" s="38">
        <f t="shared" si="5291"/>
        <v>-1.3917808</v>
      </c>
      <c r="AM5328" s="39">
        <f t="shared" ref="AM5328:AQ5328" si="5408">AL5328</f>
        <v>-1.3917808</v>
      </c>
      <c r="AN5328" s="39">
        <f t="shared" si="5408"/>
        <v>-1.3917808</v>
      </c>
      <c r="AO5328" s="39">
        <f t="shared" si="5408"/>
        <v>-1.3917808</v>
      </c>
      <c r="AP5328" s="39">
        <f t="shared" si="5408"/>
        <v>-1.3917808</v>
      </c>
      <c r="AQ5328" s="59">
        <f t="shared" si="5408"/>
        <v>-1.3917808</v>
      </c>
      <c r="AR5328" s="39">
        <f t="shared" si="5293"/>
        <v>-0.15763522747189335</v>
      </c>
      <c r="AS5328" s="39">
        <f t="shared" si="5294"/>
        <v>-0.13610818197751468</v>
      </c>
      <c r="AT5328" s="39">
        <f t="shared" si="5295"/>
        <v>-0.114581136483136</v>
      </c>
      <c r="AU5328" s="39">
        <f t="shared" si="5296"/>
        <v>-9.3054090988757332E-2</v>
      </c>
      <c r="AV5328" s="39">
        <f t="shared" si="5297"/>
        <v>-7.152704549437866E-2</v>
      </c>
      <c r="AW5328" s="39">
        <f t="shared" si="5298"/>
        <v>-0.05</v>
      </c>
      <c r="BA5328" s="38">
        <f t="shared" si="5299"/>
        <v>-1.3917808</v>
      </c>
      <c r="BB5328" s="39">
        <f t="shared" ref="BB5328:BH5328" si="5409">BA5328</f>
        <v>-1.3917808</v>
      </c>
      <c r="BC5328" s="39">
        <f t="shared" si="5409"/>
        <v>-1.3917808</v>
      </c>
      <c r="BD5328" s="39">
        <f t="shared" si="5409"/>
        <v>-1.3917808</v>
      </c>
      <c r="BE5328" s="39">
        <f t="shared" si="5409"/>
        <v>-1.3917808</v>
      </c>
      <c r="BF5328" s="39">
        <f t="shared" si="5409"/>
        <v>-1.3917808</v>
      </c>
      <c r="BG5328" s="39">
        <f t="shared" si="5409"/>
        <v>-1.3917808</v>
      </c>
      <c r="BH5328" s="59">
        <f t="shared" si="5409"/>
        <v>-1.3917808</v>
      </c>
      <c r="BI5328" s="45">
        <f t="shared" si="5301"/>
        <v>-0.15763522747189335</v>
      </c>
      <c r="BJ5328" s="45">
        <f t="shared" si="5302"/>
        <v>-0.13610818197751468</v>
      </c>
      <c r="BK5328" s="45">
        <f t="shared" si="5303"/>
        <v>-0.114581136483136</v>
      </c>
      <c r="BL5328" s="45">
        <f t="shared" si="5304"/>
        <v>-9.3054090988757332E-2</v>
      </c>
      <c r="BM5328" s="45">
        <f t="shared" si="5305"/>
        <v>-7.152704549437866E-2</v>
      </c>
      <c r="BN5328" s="45">
        <f t="shared" si="5306"/>
        <v>-0.05</v>
      </c>
    </row>
    <row r="5329" spans="1:66" x14ac:dyDescent="0.2">
      <c r="A5329" s="9" t="str">
        <f t="shared" si="5272"/>
        <v>Ireland</v>
      </c>
      <c r="H5329" s="56">
        <f t="shared" si="5273"/>
        <v>-0.80365299999999995</v>
      </c>
      <c r="I5329" s="56">
        <f t="shared" si="5274"/>
        <v>-0.80365299999999995</v>
      </c>
      <c r="J5329" s="56">
        <f t="shared" si="5275"/>
        <v>-0.80365299999999995</v>
      </c>
      <c r="K5329" s="56">
        <f t="shared" si="5276"/>
        <v>-0.80365299999999995</v>
      </c>
      <c r="L5329" s="56">
        <f t="shared" si="5277"/>
        <v>-0.65292240000000001</v>
      </c>
      <c r="M5329" s="56">
        <f t="shared" si="5278"/>
        <v>-0.50219180000000008</v>
      </c>
      <c r="N5329" s="56">
        <f t="shared" si="5279"/>
        <v>-0.35146120000000008</v>
      </c>
      <c r="O5329" s="56">
        <f t="shared" si="5280"/>
        <v>-0.20073060000000009</v>
      </c>
      <c r="P5329" s="56">
        <f t="shared" si="5281"/>
        <v>-0.05</v>
      </c>
      <c r="Q5329" s="56" t="str">
        <f t="shared" si="5282"/>
        <v>na</v>
      </c>
      <c r="R5329" s="56" t="str">
        <f t="shared" si="5283"/>
        <v>na</v>
      </c>
      <c r="S5329" s="56" t="str">
        <f t="shared" si="5284"/>
        <v>na</v>
      </c>
      <c r="T5329" s="56" t="str">
        <f t="shared" si="5285"/>
        <v>na</v>
      </c>
      <c r="U5329" s="56" t="str">
        <f t="shared" si="5286"/>
        <v>na</v>
      </c>
      <c r="W5329" s="38">
        <f t="shared" si="5287"/>
        <v>-0.80365299999999995</v>
      </c>
      <c r="X5329" s="45">
        <f t="shared" ref="X5329:Y5329" si="5410">W5329</f>
        <v>-0.80365299999999995</v>
      </c>
      <c r="Y5329" s="45">
        <f t="shared" si="5410"/>
        <v>-0.80365299999999995</v>
      </c>
      <c r="Z5329" s="62">
        <f t="shared" si="5289"/>
        <v>-0.80365299999999995</v>
      </c>
      <c r="AA5329" s="47">
        <f t="shared" si="5353"/>
        <v>-0.65292240000000001</v>
      </c>
      <c r="AB5329" s="38">
        <f t="shared" si="5353"/>
        <v>-0.50219180000000008</v>
      </c>
      <c r="AC5329" s="38">
        <f t="shared" si="5353"/>
        <v>-0.35146120000000008</v>
      </c>
      <c r="AD5329" s="38">
        <f t="shared" si="5353"/>
        <v>-0.20073060000000009</v>
      </c>
      <c r="AE5329" s="47">
        <f t="shared" si="5290"/>
        <v>-0.05</v>
      </c>
      <c r="AL5329" s="38">
        <f t="shared" si="5291"/>
        <v>-0.80365299999999995</v>
      </c>
      <c r="AM5329" s="39">
        <f t="shared" ref="AM5329:AQ5329" si="5411">AL5329</f>
        <v>-0.80365299999999995</v>
      </c>
      <c r="AN5329" s="39">
        <f t="shared" si="5411"/>
        <v>-0.80365299999999995</v>
      </c>
      <c r="AO5329" s="39">
        <f t="shared" si="5411"/>
        <v>-0.80365299999999995</v>
      </c>
      <c r="AP5329" s="39">
        <f t="shared" si="5411"/>
        <v>-0.80365299999999995</v>
      </c>
      <c r="AQ5329" s="59">
        <f t="shared" si="5411"/>
        <v>-0.80365299999999995</v>
      </c>
      <c r="AR5329" s="39">
        <f t="shared" si="5293"/>
        <v>-0.80365299999999995</v>
      </c>
      <c r="AS5329" s="39">
        <f t="shared" si="5294"/>
        <v>-0.65292240000000001</v>
      </c>
      <c r="AT5329" s="39">
        <f t="shared" si="5295"/>
        <v>-0.50219180000000008</v>
      </c>
      <c r="AU5329" s="39">
        <f t="shared" si="5296"/>
        <v>-0.35146120000000008</v>
      </c>
      <c r="AV5329" s="39">
        <f t="shared" si="5297"/>
        <v>-0.20073060000000009</v>
      </c>
      <c r="AW5329" s="39">
        <f t="shared" si="5298"/>
        <v>-0.05</v>
      </c>
      <c r="BA5329" s="38">
        <f t="shared" si="5299"/>
        <v>-0.80365299999999995</v>
      </c>
      <c r="BB5329" s="39">
        <f t="shared" ref="BB5329:BH5329" si="5412">BA5329</f>
        <v>-0.80365299999999995</v>
      </c>
      <c r="BC5329" s="39">
        <f t="shared" si="5412"/>
        <v>-0.80365299999999995</v>
      </c>
      <c r="BD5329" s="39">
        <f t="shared" si="5412"/>
        <v>-0.80365299999999995</v>
      </c>
      <c r="BE5329" s="39">
        <f t="shared" si="5412"/>
        <v>-0.80365299999999995</v>
      </c>
      <c r="BF5329" s="39">
        <f t="shared" si="5412"/>
        <v>-0.80365299999999995</v>
      </c>
      <c r="BG5329" s="39">
        <f t="shared" si="5412"/>
        <v>-0.80365299999999995</v>
      </c>
      <c r="BH5329" s="59">
        <f t="shared" si="5412"/>
        <v>-0.80365299999999995</v>
      </c>
      <c r="BI5329" s="45">
        <f t="shared" si="5301"/>
        <v>-0.80365299999999995</v>
      </c>
      <c r="BJ5329" s="45">
        <f t="shared" si="5302"/>
        <v>-0.65292240000000001</v>
      </c>
      <c r="BK5329" s="45">
        <f t="shared" si="5303"/>
        <v>-0.50219180000000008</v>
      </c>
      <c r="BL5329" s="45">
        <f t="shared" si="5304"/>
        <v>-0.35146120000000008</v>
      </c>
      <c r="BM5329" s="45">
        <f t="shared" si="5305"/>
        <v>-0.20073060000000009</v>
      </c>
      <c r="BN5329" s="45">
        <f t="shared" si="5306"/>
        <v>-0.05</v>
      </c>
    </row>
    <row r="5330" spans="1:66" x14ac:dyDescent="0.2">
      <c r="A5330" s="9" t="str">
        <f t="shared" si="5272"/>
        <v>Israel</v>
      </c>
      <c r="H5330" s="56">
        <f t="shared" si="5273"/>
        <v>-0.99360720000000002</v>
      </c>
      <c r="I5330" s="56">
        <f t="shared" si="5274"/>
        <v>-0.99360720000000002</v>
      </c>
      <c r="J5330" s="56">
        <f t="shared" si="5275"/>
        <v>-0.99360720000000002</v>
      </c>
      <c r="K5330" s="56">
        <f t="shared" si="5276"/>
        <v>-0.99360720000000002</v>
      </c>
      <c r="L5330" s="56">
        <f t="shared" si="5277"/>
        <v>-0.80488576000000001</v>
      </c>
      <c r="M5330" s="56">
        <f t="shared" si="5278"/>
        <v>-0.61616431999999999</v>
      </c>
      <c r="N5330" s="56">
        <f t="shared" si="5279"/>
        <v>-0.42744287999999997</v>
      </c>
      <c r="O5330" s="56">
        <f t="shared" si="5280"/>
        <v>-0.23872143999999998</v>
      </c>
      <c r="P5330" s="56">
        <f t="shared" si="5281"/>
        <v>-0.05</v>
      </c>
      <c r="Q5330" s="56" t="str">
        <f t="shared" si="5282"/>
        <v>na</v>
      </c>
      <c r="R5330" s="56" t="str">
        <f t="shared" si="5283"/>
        <v>na</v>
      </c>
      <c r="S5330" s="56" t="str">
        <f t="shared" si="5284"/>
        <v>na</v>
      </c>
      <c r="T5330" s="56" t="str">
        <f t="shared" si="5285"/>
        <v>na</v>
      </c>
      <c r="U5330" s="56" t="str">
        <f t="shared" si="5286"/>
        <v>na</v>
      </c>
      <c r="W5330" s="38">
        <f t="shared" si="5287"/>
        <v>-0.99360720000000002</v>
      </c>
      <c r="X5330" s="45">
        <f t="shared" ref="X5330:Y5330" si="5413">W5330</f>
        <v>-0.99360720000000002</v>
      </c>
      <c r="Y5330" s="45">
        <f t="shared" si="5413"/>
        <v>-0.99360720000000002</v>
      </c>
      <c r="Z5330" s="62">
        <f t="shared" si="5289"/>
        <v>-0.99360720000000002</v>
      </c>
      <c r="AA5330" s="47">
        <f t="shared" ref="AA5330:AD5349" si="5414">Z5330-($Z5330-$AE5330)/5</f>
        <v>-0.80488576000000001</v>
      </c>
      <c r="AB5330" s="38">
        <f t="shared" si="5414"/>
        <v>-0.61616431999999999</v>
      </c>
      <c r="AC5330" s="38">
        <f t="shared" si="5414"/>
        <v>-0.42744287999999997</v>
      </c>
      <c r="AD5330" s="38">
        <f t="shared" si="5414"/>
        <v>-0.23872143999999998</v>
      </c>
      <c r="AE5330" s="47">
        <f t="shared" si="5290"/>
        <v>-0.05</v>
      </c>
      <c r="AL5330" s="38">
        <f t="shared" si="5291"/>
        <v>-0.99360720000000002</v>
      </c>
      <c r="AM5330" s="39">
        <f t="shared" ref="AM5330:AQ5330" si="5415">AL5330</f>
        <v>-0.99360720000000002</v>
      </c>
      <c r="AN5330" s="39">
        <f t="shared" si="5415"/>
        <v>-0.99360720000000002</v>
      </c>
      <c r="AO5330" s="39">
        <f t="shared" si="5415"/>
        <v>-0.99360720000000002</v>
      </c>
      <c r="AP5330" s="39">
        <f t="shared" si="5415"/>
        <v>-0.99360720000000002</v>
      </c>
      <c r="AQ5330" s="59">
        <f t="shared" si="5415"/>
        <v>-0.99360720000000002</v>
      </c>
      <c r="AR5330" s="39">
        <f t="shared" si="5293"/>
        <v>-0.99360720000000002</v>
      </c>
      <c r="AS5330" s="39">
        <f t="shared" si="5294"/>
        <v>-0.80488576000000001</v>
      </c>
      <c r="AT5330" s="39">
        <f t="shared" si="5295"/>
        <v>-0.61616431999999999</v>
      </c>
      <c r="AU5330" s="39">
        <f t="shared" si="5296"/>
        <v>-0.42744287999999997</v>
      </c>
      <c r="AV5330" s="39">
        <f t="shared" si="5297"/>
        <v>-0.23872143999999998</v>
      </c>
      <c r="AW5330" s="39">
        <f t="shared" si="5298"/>
        <v>-0.05</v>
      </c>
      <c r="BA5330" s="38">
        <f t="shared" si="5299"/>
        <v>-0.99360720000000002</v>
      </c>
      <c r="BB5330" s="39">
        <f t="shared" ref="BB5330:BH5330" si="5416">BA5330</f>
        <v>-0.99360720000000002</v>
      </c>
      <c r="BC5330" s="39">
        <f t="shared" si="5416"/>
        <v>-0.99360720000000002</v>
      </c>
      <c r="BD5330" s="39">
        <f t="shared" si="5416"/>
        <v>-0.99360720000000002</v>
      </c>
      <c r="BE5330" s="39">
        <f t="shared" si="5416"/>
        <v>-0.99360720000000002</v>
      </c>
      <c r="BF5330" s="39">
        <f t="shared" si="5416"/>
        <v>-0.99360720000000002</v>
      </c>
      <c r="BG5330" s="39">
        <f t="shared" si="5416"/>
        <v>-0.99360720000000002</v>
      </c>
      <c r="BH5330" s="59">
        <f t="shared" si="5416"/>
        <v>-0.99360720000000002</v>
      </c>
      <c r="BI5330" s="45">
        <f t="shared" si="5301"/>
        <v>-0.99360720000000002</v>
      </c>
      <c r="BJ5330" s="45">
        <f t="shared" si="5302"/>
        <v>-0.80488576000000001</v>
      </c>
      <c r="BK5330" s="45">
        <f t="shared" si="5303"/>
        <v>-0.61616431999999999</v>
      </c>
      <c r="BL5330" s="45">
        <f t="shared" si="5304"/>
        <v>-0.42744287999999997</v>
      </c>
      <c r="BM5330" s="45">
        <f t="shared" si="5305"/>
        <v>-0.23872143999999998</v>
      </c>
      <c r="BN5330" s="45">
        <f t="shared" si="5306"/>
        <v>-0.05</v>
      </c>
    </row>
    <row r="5331" spans="1:66" x14ac:dyDescent="0.2">
      <c r="A5331" s="9" t="str">
        <f t="shared" si="5272"/>
        <v>Italy</v>
      </c>
      <c r="H5331" s="56">
        <f t="shared" si="5273"/>
        <v>-0.92420080000000004</v>
      </c>
      <c r="I5331" s="56">
        <f t="shared" si="5274"/>
        <v>-0.92420080000000004</v>
      </c>
      <c r="J5331" s="56">
        <f t="shared" si="5275"/>
        <v>-0.92420080000000004</v>
      </c>
      <c r="K5331" s="56">
        <f t="shared" si="5276"/>
        <v>-0.8015762975213333</v>
      </c>
      <c r="L5331" s="56">
        <f t="shared" si="5277"/>
        <v>-0.6512610380170667</v>
      </c>
      <c r="M5331" s="56">
        <f t="shared" si="5278"/>
        <v>-0.50094577851279998</v>
      </c>
      <c r="N5331" s="56">
        <f t="shared" si="5279"/>
        <v>-0.35063051900853331</v>
      </c>
      <c r="O5331" s="56">
        <f t="shared" si="5280"/>
        <v>-0.20031525950426665</v>
      </c>
      <c r="P5331" s="56">
        <f t="shared" si="5281"/>
        <v>-0.05</v>
      </c>
      <c r="Q5331" s="56" t="str">
        <f t="shared" si="5282"/>
        <v>na</v>
      </c>
      <c r="R5331" s="56" t="str">
        <f t="shared" si="5283"/>
        <v>na</v>
      </c>
      <c r="S5331" s="56" t="str">
        <f t="shared" si="5284"/>
        <v>na</v>
      </c>
      <c r="T5331" s="56" t="str">
        <f t="shared" si="5285"/>
        <v>na</v>
      </c>
      <c r="U5331" s="56" t="str">
        <f t="shared" si="5286"/>
        <v>na</v>
      </c>
      <c r="W5331" s="38">
        <f t="shared" si="5287"/>
        <v>-0.92420080000000004</v>
      </c>
      <c r="X5331" s="45">
        <f t="shared" ref="X5331:Y5331" si="5417">W5331</f>
        <v>-0.92420080000000004</v>
      </c>
      <c r="Y5331" s="45">
        <f t="shared" si="5417"/>
        <v>-0.92420080000000004</v>
      </c>
      <c r="Z5331" s="62">
        <f t="shared" si="5289"/>
        <v>-0.8015762975213333</v>
      </c>
      <c r="AA5331" s="47">
        <f t="shared" si="5414"/>
        <v>-0.6512610380170667</v>
      </c>
      <c r="AB5331" s="38">
        <f t="shared" si="5414"/>
        <v>-0.50094577851279998</v>
      </c>
      <c r="AC5331" s="38">
        <f t="shared" si="5414"/>
        <v>-0.35063051900853331</v>
      </c>
      <c r="AD5331" s="38">
        <f t="shared" si="5414"/>
        <v>-0.20031525950426665</v>
      </c>
      <c r="AE5331" s="47">
        <f t="shared" si="5290"/>
        <v>-0.05</v>
      </c>
      <c r="AL5331" s="38">
        <f t="shared" si="5291"/>
        <v>-0.92420080000000004</v>
      </c>
      <c r="AM5331" s="39">
        <f t="shared" ref="AM5331:AQ5331" si="5418">AL5331</f>
        <v>-0.92420080000000004</v>
      </c>
      <c r="AN5331" s="39">
        <f t="shared" si="5418"/>
        <v>-0.92420080000000004</v>
      </c>
      <c r="AO5331" s="39">
        <f t="shared" si="5418"/>
        <v>-0.92420080000000004</v>
      </c>
      <c r="AP5331" s="39">
        <f t="shared" si="5418"/>
        <v>-0.92420080000000004</v>
      </c>
      <c r="AQ5331" s="59">
        <f t="shared" si="5418"/>
        <v>-0.92420080000000004</v>
      </c>
      <c r="AR5331" s="39">
        <f t="shared" si="5293"/>
        <v>-0.8015762975213333</v>
      </c>
      <c r="AS5331" s="39">
        <f t="shared" si="5294"/>
        <v>-0.6512610380170667</v>
      </c>
      <c r="AT5331" s="39">
        <f t="shared" si="5295"/>
        <v>-0.50094577851279998</v>
      </c>
      <c r="AU5331" s="39">
        <f t="shared" si="5296"/>
        <v>-0.35063051900853331</v>
      </c>
      <c r="AV5331" s="39">
        <f t="shared" si="5297"/>
        <v>-0.20031525950426665</v>
      </c>
      <c r="AW5331" s="39">
        <f t="shared" si="5298"/>
        <v>-0.05</v>
      </c>
      <c r="BA5331" s="38">
        <f t="shared" si="5299"/>
        <v>-0.92420080000000004</v>
      </c>
      <c r="BB5331" s="39">
        <f t="shared" ref="BB5331:BH5331" si="5419">BA5331</f>
        <v>-0.92420080000000004</v>
      </c>
      <c r="BC5331" s="39">
        <f t="shared" si="5419"/>
        <v>-0.92420080000000004</v>
      </c>
      <c r="BD5331" s="39">
        <f t="shared" si="5419"/>
        <v>-0.92420080000000004</v>
      </c>
      <c r="BE5331" s="39">
        <f t="shared" si="5419"/>
        <v>-0.92420080000000004</v>
      </c>
      <c r="BF5331" s="39">
        <f t="shared" si="5419"/>
        <v>-0.92420080000000004</v>
      </c>
      <c r="BG5331" s="39">
        <f t="shared" si="5419"/>
        <v>-0.92420080000000004</v>
      </c>
      <c r="BH5331" s="59">
        <f t="shared" si="5419"/>
        <v>-0.92420080000000004</v>
      </c>
      <c r="BI5331" s="45">
        <f t="shared" si="5301"/>
        <v>-0.8015762975213333</v>
      </c>
      <c r="BJ5331" s="45">
        <f t="shared" si="5302"/>
        <v>-0.6512610380170667</v>
      </c>
      <c r="BK5331" s="45">
        <f t="shared" si="5303"/>
        <v>-0.50094577851279998</v>
      </c>
      <c r="BL5331" s="45">
        <f t="shared" si="5304"/>
        <v>-0.35063051900853331</v>
      </c>
      <c r="BM5331" s="45">
        <f t="shared" si="5305"/>
        <v>-0.20031525950426665</v>
      </c>
      <c r="BN5331" s="45">
        <f t="shared" si="5306"/>
        <v>-0.05</v>
      </c>
    </row>
    <row r="5332" spans="1:66" x14ac:dyDescent="0.2">
      <c r="A5332" s="9" t="str">
        <f t="shared" si="5272"/>
        <v>Jamaica</v>
      </c>
      <c r="H5332" s="56">
        <f t="shared" si="5273"/>
        <v>-1.0155251999999999</v>
      </c>
      <c r="I5332" s="56">
        <f t="shared" si="5274"/>
        <v>-1.0155251999999999</v>
      </c>
      <c r="J5332" s="56">
        <f t="shared" si="5275"/>
        <v>-1.0155251999999999</v>
      </c>
      <c r="K5332" s="56">
        <f t="shared" si="5276"/>
        <v>-0.87725433534359998</v>
      </c>
      <c r="L5332" s="56">
        <f t="shared" si="5277"/>
        <v>-0.71180346827487995</v>
      </c>
      <c r="M5332" s="56">
        <f t="shared" si="5278"/>
        <v>-0.54635260120615992</v>
      </c>
      <c r="N5332" s="56">
        <f t="shared" si="5279"/>
        <v>-0.38090173413743994</v>
      </c>
      <c r="O5332" s="56">
        <f t="shared" si="5280"/>
        <v>-0.21545086706871996</v>
      </c>
      <c r="P5332" s="56">
        <f t="shared" si="5281"/>
        <v>-0.05</v>
      </c>
      <c r="Q5332" s="56" t="str">
        <f t="shared" si="5282"/>
        <v>na</v>
      </c>
      <c r="R5332" s="56" t="str">
        <f t="shared" si="5283"/>
        <v>na</v>
      </c>
      <c r="S5332" s="56" t="str">
        <f t="shared" si="5284"/>
        <v>na</v>
      </c>
      <c r="T5332" s="56" t="str">
        <f t="shared" si="5285"/>
        <v>na</v>
      </c>
      <c r="U5332" s="56" t="str">
        <f t="shared" si="5286"/>
        <v>na</v>
      </c>
      <c r="W5332" s="38">
        <f t="shared" si="5287"/>
        <v>-1.0155251999999999</v>
      </c>
      <c r="X5332" s="45">
        <f t="shared" ref="X5332:Y5332" si="5420">W5332</f>
        <v>-1.0155251999999999</v>
      </c>
      <c r="Y5332" s="45">
        <f t="shared" si="5420"/>
        <v>-1.0155251999999999</v>
      </c>
      <c r="Z5332" s="62">
        <f t="shared" si="5289"/>
        <v>-0.87725433534359998</v>
      </c>
      <c r="AA5332" s="47">
        <f t="shared" si="5414"/>
        <v>-0.71180346827487995</v>
      </c>
      <c r="AB5332" s="38">
        <f t="shared" si="5414"/>
        <v>-0.54635260120615992</v>
      </c>
      <c r="AC5332" s="38">
        <f t="shared" si="5414"/>
        <v>-0.38090173413743994</v>
      </c>
      <c r="AD5332" s="38">
        <f t="shared" si="5414"/>
        <v>-0.21545086706871996</v>
      </c>
      <c r="AE5332" s="47">
        <f t="shared" si="5290"/>
        <v>-0.05</v>
      </c>
      <c r="AL5332" s="38">
        <f t="shared" si="5291"/>
        <v>-1.0155251999999999</v>
      </c>
      <c r="AM5332" s="39">
        <f t="shared" ref="AM5332:AQ5332" si="5421">AL5332</f>
        <v>-1.0155251999999999</v>
      </c>
      <c r="AN5332" s="39">
        <f t="shared" si="5421"/>
        <v>-1.0155251999999999</v>
      </c>
      <c r="AO5332" s="39">
        <f t="shared" si="5421"/>
        <v>-1.0155251999999999</v>
      </c>
      <c r="AP5332" s="39">
        <f t="shared" si="5421"/>
        <v>-1.0155251999999999</v>
      </c>
      <c r="AQ5332" s="59">
        <f t="shared" si="5421"/>
        <v>-1.0155251999999999</v>
      </c>
      <c r="AR5332" s="39">
        <f t="shared" si="5293"/>
        <v>-0.87725433534359998</v>
      </c>
      <c r="AS5332" s="39">
        <f t="shared" si="5294"/>
        <v>-0.71180346827487995</v>
      </c>
      <c r="AT5332" s="39">
        <f t="shared" si="5295"/>
        <v>-0.54635260120615992</v>
      </c>
      <c r="AU5332" s="39">
        <f t="shared" si="5296"/>
        <v>-0.38090173413743994</v>
      </c>
      <c r="AV5332" s="39">
        <f t="shared" si="5297"/>
        <v>-0.21545086706871996</v>
      </c>
      <c r="AW5332" s="39">
        <f t="shared" si="5298"/>
        <v>-0.05</v>
      </c>
      <c r="BA5332" s="38">
        <f t="shared" si="5299"/>
        <v>-1.0155251999999999</v>
      </c>
      <c r="BB5332" s="39">
        <f t="shared" ref="BB5332:BH5332" si="5422">BA5332</f>
        <v>-1.0155251999999999</v>
      </c>
      <c r="BC5332" s="39">
        <f t="shared" si="5422"/>
        <v>-1.0155251999999999</v>
      </c>
      <c r="BD5332" s="39">
        <f t="shared" si="5422"/>
        <v>-1.0155251999999999</v>
      </c>
      <c r="BE5332" s="39">
        <f t="shared" si="5422"/>
        <v>-1.0155251999999999</v>
      </c>
      <c r="BF5332" s="39">
        <f t="shared" si="5422"/>
        <v>-1.0155251999999999</v>
      </c>
      <c r="BG5332" s="39">
        <f t="shared" si="5422"/>
        <v>-1.0155251999999999</v>
      </c>
      <c r="BH5332" s="59">
        <f t="shared" si="5422"/>
        <v>-1.0155251999999999</v>
      </c>
      <c r="BI5332" s="45">
        <f t="shared" si="5301"/>
        <v>-0.87725433534359998</v>
      </c>
      <c r="BJ5332" s="45">
        <f t="shared" si="5302"/>
        <v>-0.71180346827487995</v>
      </c>
      <c r="BK5332" s="45">
        <f t="shared" si="5303"/>
        <v>-0.54635260120615992</v>
      </c>
      <c r="BL5332" s="45">
        <f t="shared" si="5304"/>
        <v>-0.38090173413743994</v>
      </c>
      <c r="BM5332" s="45">
        <f t="shared" si="5305"/>
        <v>-0.21545086706871996</v>
      </c>
      <c r="BN5332" s="45">
        <f t="shared" si="5306"/>
        <v>-0.05</v>
      </c>
    </row>
    <row r="5333" spans="1:66" x14ac:dyDescent="0.2">
      <c r="A5333" s="9" t="str">
        <f t="shared" si="5272"/>
        <v>Japan</v>
      </c>
      <c r="H5333" s="56">
        <f t="shared" si="5273"/>
        <v>-0.41245320000000002</v>
      </c>
      <c r="I5333" s="56">
        <f t="shared" si="5274"/>
        <v>-0.41245320000000002</v>
      </c>
      <c r="J5333" s="56">
        <f t="shared" si="5275"/>
        <v>-0.41245320000000002</v>
      </c>
      <c r="K5333" s="56">
        <f t="shared" si="5276"/>
        <v>-0.33084259764439999</v>
      </c>
      <c r="L5333" s="56">
        <f t="shared" si="5277"/>
        <v>-0.27467407811551997</v>
      </c>
      <c r="M5333" s="56">
        <f t="shared" si="5278"/>
        <v>-0.21850555858663998</v>
      </c>
      <c r="N5333" s="56">
        <f t="shared" si="5279"/>
        <v>-0.16233703905775998</v>
      </c>
      <c r="O5333" s="56">
        <f t="shared" si="5280"/>
        <v>-0.10616851952887998</v>
      </c>
      <c r="P5333" s="56">
        <f t="shared" si="5281"/>
        <v>-0.05</v>
      </c>
      <c r="Q5333" s="56" t="str">
        <f t="shared" si="5282"/>
        <v>na</v>
      </c>
      <c r="R5333" s="56" t="str">
        <f t="shared" si="5283"/>
        <v>na</v>
      </c>
      <c r="S5333" s="56" t="str">
        <f t="shared" si="5284"/>
        <v>na</v>
      </c>
      <c r="T5333" s="56" t="str">
        <f t="shared" si="5285"/>
        <v>na</v>
      </c>
      <c r="U5333" s="56" t="str">
        <f t="shared" si="5286"/>
        <v>na</v>
      </c>
      <c r="W5333" s="38">
        <f t="shared" si="5287"/>
        <v>-0.41245320000000002</v>
      </c>
      <c r="X5333" s="45">
        <f t="shared" ref="X5333:Y5333" si="5423">W5333</f>
        <v>-0.41245320000000002</v>
      </c>
      <c r="Y5333" s="45">
        <f t="shared" si="5423"/>
        <v>-0.41245320000000002</v>
      </c>
      <c r="Z5333" s="62">
        <f t="shared" si="5289"/>
        <v>-0.33084259764439999</v>
      </c>
      <c r="AA5333" s="47">
        <f t="shared" si="5414"/>
        <v>-0.27467407811551997</v>
      </c>
      <c r="AB5333" s="38">
        <f t="shared" si="5414"/>
        <v>-0.21850555858663998</v>
      </c>
      <c r="AC5333" s="38">
        <f t="shared" si="5414"/>
        <v>-0.16233703905775998</v>
      </c>
      <c r="AD5333" s="38">
        <f t="shared" si="5414"/>
        <v>-0.10616851952887998</v>
      </c>
      <c r="AE5333" s="47">
        <f t="shared" si="5290"/>
        <v>-0.05</v>
      </c>
      <c r="AL5333" s="38">
        <f t="shared" si="5291"/>
        <v>-0.41245320000000002</v>
      </c>
      <c r="AM5333" s="39">
        <f t="shared" ref="AM5333:AQ5333" si="5424">AL5333</f>
        <v>-0.41245320000000002</v>
      </c>
      <c r="AN5333" s="39">
        <f t="shared" si="5424"/>
        <v>-0.41245320000000002</v>
      </c>
      <c r="AO5333" s="39">
        <f t="shared" si="5424"/>
        <v>-0.41245320000000002</v>
      </c>
      <c r="AP5333" s="39">
        <f t="shared" si="5424"/>
        <v>-0.41245320000000002</v>
      </c>
      <c r="AQ5333" s="59">
        <f t="shared" si="5424"/>
        <v>-0.41245320000000002</v>
      </c>
      <c r="AR5333" s="39">
        <f t="shared" si="5293"/>
        <v>-0.33084259764439999</v>
      </c>
      <c r="AS5333" s="39">
        <f t="shared" si="5294"/>
        <v>-0.27467407811551997</v>
      </c>
      <c r="AT5333" s="39">
        <f t="shared" si="5295"/>
        <v>-0.21850555858663998</v>
      </c>
      <c r="AU5333" s="39">
        <f t="shared" si="5296"/>
        <v>-0.16233703905775998</v>
      </c>
      <c r="AV5333" s="39">
        <f t="shared" si="5297"/>
        <v>-0.10616851952887998</v>
      </c>
      <c r="AW5333" s="39">
        <f t="shared" si="5298"/>
        <v>-0.05</v>
      </c>
      <c r="BA5333" s="38">
        <f t="shared" si="5299"/>
        <v>-0.41245320000000002</v>
      </c>
      <c r="BB5333" s="39">
        <f t="shared" ref="BB5333:BH5333" si="5425">BA5333</f>
        <v>-0.41245320000000002</v>
      </c>
      <c r="BC5333" s="39">
        <f t="shared" si="5425"/>
        <v>-0.41245320000000002</v>
      </c>
      <c r="BD5333" s="39">
        <f t="shared" si="5425"/>
        <v>-0.41245320000000002</v>
      </c>
      <c r="BE5333" s="39">
        <f t="shared" si="5425"/>
        <v>-0.41245320000000002</v>
      </c>
      <c r="BF5333" s="39">
        <f t="shared" si="5425"/>
        <v>-0.41245320000000002</v>
      </c>
      <c r="BG5333" s="39">
        <f t="shared" si="5425"/>
        <v>-0.41245320000000002</v>
      </c>
      <c r="BH5333" s="59">
        <f t="shared" si="5425"/>
        <v>-0.41245320000000002</v>
      </c>
      <c r="BI5333" s="45">
        <f t="shared" si="5301"/>
        <v>-0.33084259764439999</v>
      </c>
      <c r="BJ5333" s="45">
        <f t="shared" si="5302"/>
        <v>-0.27467407811551997</v>
      </c>
      <c r="BK5333" s="45">
        <f t="shared" si="5303"/>
        <v>-0.21850555858663998</v>
      </c>
      <c r="BL5333" s="45">
        <f t="shared" si="5304"/>
        <v>-0.16233703905775998</v>
      </c>
      <c r="BM5333" s="45">
        <f t="shared" si="5305"/>
        <v>-0.10616851952887998</v>
      </c>
      <c r="BN5333" s="45">
        <f t="shared" si="5306"/>
        <v>-0.05</v>
      </c>
    </row>
    <row r="5334" spans="1:66" x14ac:dyDescent="0.2">
      <c r="A5334" s="9" t="str">
        <f t="shared" si="5272"/>
        <v>Jordan</v>
      </c>
      <c r="H5334" s="56">
        <f t="shared" si="5273"/>
        <v>-1.1762558000000001</v>
      </c>
      <c r="I5334" s="56">
        <f t="shared" si="5274"/>
        <v>-1.1762558000000001</v>
      </c>
      <c r="J5334" s="56">
        <f t="shared" si="5275"/>
        <v>-1.1762558000000001</v>
      </c>
      <c r="K5334" s="56">
        <f t="shared" si="5276"/>
        <v>-0.21469350213224001</v>
      </c>
      <c r="L5334" s="56">
        <f t="shared" si="5277"/>
        <v>-0.181754801705792</v>
      </c>
      <c r="M5334" s="56">
        <f t="shared" si="5278"/>
        <v>-0.148816101279344</v>
      </c>
      <c r="N5334" s="56">
        <f t="shared" si="5279"/>
        <v>-0.115877400852896</v>
      </c>
      <c r="O5334" s="56">
        <f t="shared" si="5280"/>
        <v>-8.2938700426447992E-2</v>
      </c>
      <c r="P5334" s="56">
        <f t="shared" si="5281"/>
        <v>-0.05</v>
      </c>
      <c r="Q5334" s="56" t="str">
        <f t="shared" si="5282"/>
        <v>na</v>
      </c>
      <c r="R5334" s="56" t="str">
        <f t="shared" si="5283"/>
        <v>na</v>
      </c>
      <c r="S5334" s="56" t="str">
        <f t="shared" si="5284"/>
        <v>na</v>
      </c>
      <c r="T5334" s="56" t="str">
        <f t="shared" si="5285"/>
        <v>na</v>
      </c>
      <c r="U5334" s="56" t="str">
        <f t="shared" si="5286"/>
        <v>na</v>
      </c>
      <c r="W5334" s="38">
        <f t="shared" si="5287"/>
        <v>-1.1762558000000001</v>
      </c>
      <c r="X5334" s="45">
        <f t="shared" ref="X5334:Y5334" si="5426">W5334</f>
        <v>-1.1762558000000001</v>
      </c>
      <c r="Y5334" s="45">
        <f t="shared" si="5426"/>
        <v>-1.1762558000000001</v>
      </c>
      <c r="Z5334" s="62">
        <f t="shared" si="5289"/>
        <v>-0.21469350213224001</v>
      </c>
      <c r="AA5334" s="47">
        <f t="shared" si="5414"/>
        <v>-0.181754801705792</v>
      </c>
      <c r="AB5334" s="38">
        <f t="shared" si="5414"/>
        <v>-0.148816101279344</v>
      </c>
      <c r="AC5334" s="38">
        <f t="shared" si="5414"/>
        <v>-0.115877400852896</v>
      </c>
      <c r="AD5334" s="38">
        <f t="shared" si="5414"/>
        <v>-8.2938700426447992E-2</v>
      </c>
      <c r="AE5334" s="47">
        <f t="shared" si="5290"/>
        <v>-0.05</v>
      </c>
      <c r="AL5334" s="38">
        <f t="shared" si="5291"/>
        <v>-1.1762558000000001</v>
      </c>
      <c r="AM5334" s="39">
        <f t="shared" ref="AM5334:AQ5334" si="5427">AL5334</f>
        <v>-1.1762558000000001</v>
      </c>
      <c r="AN5334" s="39">
        <f t="shared" si="5427"/>
        <v>-1.1762558000000001</v>
      </c>
      <c r="AO5334" s="39">
        <f t="shared" si="5427"/>
        <v>-1.1762558000000001</v>
      </c>
      <c r="AP5334" s="39">
        <f t="shared" si="5427"/>
        <v>-1.1762558000000001</v>
      </c>
      <c r="AQ5334" s="59">
        <f t="shared" si="5427"/>
        <v>-1.1762558000000001</v>
      </c>
      <c r="AR5334" s="39">
        <f t="shared" si="5293"/>
        <v>-0.21469350213224001</v>
      </c>
      <c r="AS5334" s="39">
        <f t="shared" si="5294"/>
        <v>-0.181754801705792</v>
      </c>
      <c r="AT5334" s="39">
        <f t="shared" si="5295"/>
        <v>-0.148816101279344</v>
      </c>
      <c r="AU5334" s="39">
        <f t="shared" si="5296"/>
        <v>-0.115877400852896</v>
      </c>
      <c r="AV5334" s="39">
        <f t="shared" si="5297"/>
        <v>-8.2938700426447992E-2</v>
      </c>
      <c r="AW5334" s="39">
        <f t="shared" si="5298"/>
        <v>-0.05</v>
      </c>
      <c r="BA5334" s="38">
        <f t="shared" si="5299"/>
        <v>-1.1762558000000001</v>
      </c>
      <c r="BB5334" s="39">
        <f t="shared" ref="BB5334:BH5334" si="5428">BA5334</f>
        <v>-1.1762558000000001</v>
      </c>
      <c r="BC5334" s="39">
        <f t="shared" si="5428"/>
        <v>-1.1762558000000001</v>
      </c>
      <c r="BD5334" s="39">
        <f t="shared" si="5428"/>
        <v>-1.1762558000000001</v>
      </c>
      <c r="BE5334" s="39">
        <f t="shared" si="5428"/>
        <v>-1.1762558000000001</v>
      </c>
      <c r="BF5334" s="39">
        <f t="shared" si="5428"/>
        <v>-1.1762558000000001</v>
      </c>
      <c r="BG5334" s="39">
        <f t="shared" si="5428"/>
        <v>-1.1762558000000001</v>
      </c>
      <c r="BH5334" s="59">
        <f t="shared" si="5428"/>
        <v>-1.1762558000000001</v>
      </c>
      <c r="BI5334" s="45">
        <f t="shared" si="5301"/>
        <v>-0.21469350213224001</v>
      </c>
      <c r="BJ5334" s="45">
        <f t="shared" si="5302"/>
        <v>-0.181754801705792</v>
      </c>
      <c r="BK5334" s="45">
        <f t="shared" si="5303"/>
        <v>-0.148816101279344</v>
      </c>
      <c r="BL5334" s="45">
        <f t="shared" si="5304"/>
        <v>-0.115877400852896</v>
      </c>
      <c r="BM5334" s="45">
        <f t="shared" si="5305"/>
        <v>-8.2938700426447992E-2</v>
      </c>
      <c r="BN5334" s="45">
        <f t="shared" si="5306"/>
        <v>-0.05</v>
      </c>
    </row>
    <row r="5335" spans="1:66" x14ac:dyDescent="0.2">
      <c r="A5335" s="9" t="str">
        <f t="shared" si="5272"/>
        <v>Kazakhstan</v>
      </c>
      <c r="H5335" s="56">
        <f t="shared" si="5273"/>
        <v>-0.87945200000000001</v>
      </c>
      <c r="I5335" s="56">
        <f t="shared" si="5274"/>
        <v>-0.87945200000000001</v>
      </c>
      <c r="J5335" s="56">
        <f t="shared" si="5275"/>
        <v>-0.87945200000000001</v>
      </c>
      <c r="K5335" s="56">
        <f t="shared" si="5276"/>
        <v>-0.87945200000000001</v>
      </c>
      <c r="L5335" s="56">
        <f t="shared" si="5277"/>
        <v>-0.71356160000000002</v>
      </c>
      <c r="M5335" s="56">
        <f t="shared" si="5278"/>
        <v>-0.54767120000000002</v>
      </c>
      <c r="N5335" s="56">
        <f t="shared" si="5279"/>
        <v>-0.38178080000000003</v>
      </c>
      <c r="O5335" s="56">
        <f t="shared" si="5280"/>
        <v>-0.21589040000000004</v>
      </c>
      <c r="P5335" s="56">
        <f t="shared" si="5281"/>
        <v>-0.05</v>
      </c>
      <c r="Q5335" s="56" t="str">
        <f t="shared" si="5282"/>
        <v>na</v>
      </c>
      <c r="R5335" s="56" t="str">
        <f t="shared" si="5283"/>
        <v>na</v>
      </c>
      <c r="S5335" s="56" t="str">
        <f t="shared" si="5284"/>
        <v>na</v>
      </c>
      <c r="T5335" s="56" t="str">
        <f t="shared" si="5285"/>
        <v>na</v>
      </c>
      <c r="U5335" s="56" t="str">
        <f t="shared" si="5286"/>
        <v>na</v>
      </c>
      <c r="W5335" s="38">
        <f t="shared" si="5287"/>
        <v>-0.87945200000000001</v>
      </c>
      <c r="X5335" s="45">
        <f t="shared" ref="X5335:Y5335" si="5429">W5335</f>
        <v>-0.87945200000000001</v>
      </c>
      <c r="Y5335" s="45">
        <f t="shared" si="5429"/>
        <v>-0.87945200000000001</v>
      </c>
      <c r="Z5335" s="62">
        <f t="shared" si="5289"/>
        <v>-0.87945200000000001</v>
      </c>
      <c r="AA5335" s="47">
        <f t="shared" si="5414"/>
        <v>-0.71356160000000002</v>
      </c>
      <c r="AB5335" s="38">
        <f t="shared" si="5414"/>
        <v>-0.54767120000000002</v>
      </c>
      <c r="AC5335" s="38">
        <f t="shared" si="5414"/>
        <v>-0.38178080000000003</v>
      </c>
      <c r="AD5335" s="38">
        <f t="shared" si="5414"/>
        <v>-0.21589040000000004</v>
      </c>
      <c r="AE5335" s="47">
        <f t="shared" si="5290"/>
        <v>-0.05</v>
      </c>
      <c r="AL5335" s="38">
        <f t="shared" si="5291"/>
        <v>-0.87945200000000001</v>
      </c>
      <c r="AM5335" s="39">
        <f t="shared" ref="AM5335:AQ5335" si="5430">AL5335</f>
        <v>-0.87945200000000001</v>
      </c>
      <c r="AN5335" s="39">
        <f t="shared" si="5430"/>
        <v>-0.87945200000000001</v>
      </c>
      <c r="AO5335" s="39">
        <f t="shared" si="5430"/>
        <v>-0.87945200000000001</v>
      </c>
      <c r="AP5335" s="39">
        <f t="shared" si="5430"/>
        <v>-0.87945200000000001</v>
      </c>
      <c r="AQ5335" s="59">
        <f t="shared" si="5430"/>
        <v>-0.87945200000000001</v>
      </c>
      <c r="AR5335" s="39">
        <f t="shared" si="5293"/>
        <v>-0.87945200000000001</v>
      </c>
      <c r="AS5335" s="39">
        <f t="shared" si="5294"/>
        <v>-0.71356160000000002</v>
      </c>
      <c r="AT5335" s="39">
        <f t="shared" si="5295"/>
        <v>-0.54767120000000002</v>
      </c>
      <c r="AU5335" s="39">
        <f t="shared" si="5296"/>
        <v>-0.38178080000000003</v>
      </c>
      <c r="AV5335" s="39">
        <f t="shared" si="5297"/>
        <v>-0.21589040000000004</v>
      </c>
      <c r="AW5335" s="39">
        <f t="shared" si="5298"/>
        <v>-0.05</v>
      </c>
      <c r="BA5335" s="38">
        <f t="shared" si="5299"/>
        <v>-0.87945200000000001</v>
      </c>
      <c r="BB5335" s="39">
        <f t="shared" ref="BB5335:BH5335" si="5431">BA5335</f>
        <v>-0.87945200000000001</v>
      </c>
      <c r="BC5335" s="39">
        <f t="shared" si="5431"/>
        <v>-0.87945200000000001</v>
      </c>
      <c r="BD5335" s="39">
        <f t="shared" si="5431"/>
        <v>-0.87945200000000001</v>
      </c>
      <c r="BE5335" s="39">
        <f t="shared" si="5431"/>
        <v>-0.87945200000000001</v>
      </c>
      <c r="BF5335" s="39">
        <f t="shared" si="5431"/>
        <v>-0.87945200000000001</v>
      </c>
      <c r="BG5335" s="39">
        <f t="shared" si="5431"/>
        <v>-0.87945200000000001</v>
      </c>
      <c r="BH5335" s="59">
        <f t="shared" si="5431"/>
        <v>-0.87945200000000001</v>
      </c>
      <c r="BI5335" s="45">
        <f t="shared" si="5301"/>
        <v>-0.87945200000000001</v>
      </c>
      <c r="BJ5335" s="45">
        <f t="shared" si="5302"/>
        <v>-0.71356160000000002</v>
      </c>
      <c r="BK5335" s="45">
        <f t="shared" si="5303"/>
        <v>-0.54767120000000002</v>
      </c>
      <c r="BL5335" s="45">
        <f t="shared" si="5304"/>
        <v>-0.38178080000000003</v>
      </c>
      <c r="BM5335" s="45">
        <f t="shared" si="5305"/>
        <v>-0.21589040000000004</v>
      </c>
      <c r="BN5335" s="45">
        <f t="shared" si="5306"/>
        <v>-0.05</v>
      </c>
    </row>
    <row r="5336" spans="1:66" x14ac:dyDescent="0.2">
      <c r="A5336" s="9" t="str">
        <f t="shared" si="5272"/>
        <v>Kenya</v>
      </c>
      <c r="H5336" s="56">
        <f t="shared" si="5273"/>
        <v>-1.3031132000000001</v>
      </c>
      <c r="I5336" s="56">
        <f t="shared" si="5274"/>
        <v>-1.3031132000000001</v>
      </c>
      <c r="J5336" s="56">
        <f t="shared" si="5275"/>
        <v>-1.3031132000000001</v>
      </c>
      <c r="K5336" s="56">
        <f t="shared" si="5276"/>
        <v>-0.96753722622026683</v>
      </c>
      <c r="L5336" s="56">
        <f t="shared" si="5277"/>
        <v>-0.78402978097621345</v>
      </c>
      <c r="M5336" s="56">
        <f t="shared" si="5278"/>
        <v>-0.60052233573216007</v>
      </c>
      <c r="N5336" s="56">
        <f t="shared" si="5279"/>
        <v>-0.41701489048810669</v>
      </c>
      <c r="O5336" s="56">
        <f t="shared" si="5280"/>
        <v>-0.23350744524405334</v>
      </c>
      <c r="P5336" s="56">
        <f t="shared" si="5281"/>
        <v>-0.05</v>
      </c>
      <c r="Q5336" s="56" t="str">
        <f t="shared" si="5282"/>
        <v>na</v>
      </c>
      <c r="R5336" s="56" t="str">
        <f t="shared" si="5283"/>
        <v>na</v>
      </c>
      <c r="S5336" s="56" t="str">
        <f t="shared" si="5284"/>
        <v>na</v>
      </c>
      <c r="T5336" s="56" t="str">
        <f t="shared" si="5285"/>
        <v>na</v>
      </c>
      <c r="U5336" s="56" t="str">
        <f t="shared" si="5286"/>
        <v>na</v>
      </c>
      <c r="W5336" s="38">
        <f t="shared" si="5287"/>
        <v>-1.3031132000000001</v>
      </c>
      <c r="X5336" s="45">
        <f t="shared" ref="X5336:Y5336" si="5432">W5336</f>
        <v>-1.3031132000000001</v>
      </c>
      <c r="Y5336" s="45">
        <f t="shared" si="5432"/>
        <v>-1.3031132000000001</v>
      </c>
      <c r="Z5336" s="62">
        <f t="shared" si="5289"/>
        <v>-0.96753722622026683</v>
      </c>
      <c r="AA5336" s="47">
        <f t="shared" si="5414"/>
        <v>-0.78402978097621345</v>
      </c>
      <c r="AB5336" s="38">
        <f t="shared" si="5414"/>
        <v>-0.60052233573216007</v>
      </c>
      <c r="AC5336" s="38">
        <f t="shared" si="5414"/>
        <v>-0.41701489048810669</v>
      </c>
      <c r="AD5336" s="38">
        <f t="shared" si="5414"/>
        <v>-0.23350744524405334</v>
      </c>
      <c r="AE5336" s="47">
        <f t="shared" si="5290"/>
        <v>-0.05</v>
      </c>
      <c r="AL5336" s="38">
        <f t="shared" si="5291"/>
        <v>-1.3031132000000001</v>
      </c>
      <c r="AM5336" s="39">
        <f t="shared" ref="AM5336:AQ5336" si="5433">AL5336</f>
        <v>-1.3031132000000001</v>
      </c>
      <c r="AN5336" s="39">
        <f t="shared" si="5433"/>
        <v>-1.3031132000000001</v>
      </c>
      <c r="AO5336" s="39">
        <f t="shared" si="5433"/>
        <v>-1.3031132000000001</v>
      </c>
      <c r="AP5336" s="39">
        <f t="shared" si="5433"/>
        <v>-1.3031132000000001</v>
      </c>
      <c r="AQ5336" s="59">
        <f t="shared" si="5433"/>
        <v>-1.3031132000000001</v>
      </c>
      <c r="AR5336" s="39">
        <f t="shared" si="5293"/>
        <v>-0.96753722622026683</v>
      </c>
      <c r="AS5336" s="39">
        <f t="shared" si="5294"/>
        <v>-0.78402978097621345</v>
      </c>
      <c r="AT5336" s="39">
        <f t="shared" si="5295"/>
        <v>-0.60052233573216007</v>
      </c>
      <c r="AU5336" s="39">
        <f t="shared" si="5296"/>
        <v>-0.41701489048810669</v>
      </c>
      <c r="AV5336" s="39">
        <f t="shared" si="5297"/>
        <v>-0.23350744524405334</v>
      </c>
      <c r="AW5336" s="39">
        <f t="shared" si="5298"/>
        <v>-0.05</v>
      </c>
      <c r="BA5336" s="38">
        <f t="shared" si="5299"/>
        <v>-1.3031132000000001</v>
      </c>
      <c r="BB5336" s="39">
        <f t="shared" ref="BB5336:BH5336" si="5434">BA5336</f>
        <v>-1.3031132000000001</v>
      </c>
      <c r="BC5336" s="39">
        <f t="shared" si="5434"/>
        <v>-1.3031132000000001</v>
      </c>
      <c r="BD5336" s="39">
        <f t="shared" si="5434"/>
        <v>-1.3031132000000001</v>
      </c>
      <c r="BE5336" s="39">
        <f t="shared" si="5434"/>
        <v>-1.3031132000000001</v>
      </c>
      <c r="BF5336" s="39">
        <f t="shared" si="5434"/>
        <v>-1.3031132000000001</v>
      </c>
      <c r="BG5336" s="39">
        <f t="shared" si="5434"/>
        <v>-1.3031132000000001</v>
      </c>
      <c r="BH5336" s="59">
        <f t="shared" si="5434"/>
        <v>-1.3031132000000001</v>
      </c>
      <c r="BI5336" s="45">
        <f t="shared" si="5301"/>
        <v>-0.96753722622026683</v>
      </c>
      <c r="BJ5336" s="45">
        <f t="shared" si="5302"/>
        <v>-0.78402978097621345</v>
      </c>
      <c r="BK5336" s="45">
        <f t="shared" si="5303"/>
        <v>-0.60052233573216007</v>
      </c>
      <c r="BL5336" s="45">
        <f t="shared" si="5304"/>
        <v>-0.41701489048810669</v>
      </c>
      <c r="BM5336" s="45">
        <f t="shared" si="5305"/>
        <v>-0.23350744524405334</v>
      </c>
      <c r="BN5336" s="45">
        <f t="shared" si="5306"/>
        <v>-0.05</v>
      </c>
    </row>
    <row r="5337" spans="1:66" x14ac:dyDescent="0.2">
      <c r="A5337" s="9" t="str">
        <f t="shared" si="5272"/>
        <v>Kiribati</v>
      </c>
      <c r="H5337" s="56">
        <f t="shared" si="5273"/>
        <v>-0.12552920000000001</v>
      </c>
      <c r="I5337" s="56">
        <f t="shared" si="5274"/>
        <v>-0.12552920000000001</v>
      </c>
      <c r="J5337" s="56">
        <f t="shared" si="5275"/>
        <v>-0.12552920000000001</v>
      </c>
      <c r="K5337" s="56">
        <f t="shared" si="5276"/>
        <v>-7.8740784970133329E-2</v>
      </c>
      <c r="L5337" s="56">
        <f t="shared" si="5277"/>
        <v>-7.2992627976106658E-2</v>
      </c>
      <c r="M5337" s="56">
        <f t="shared" si="5278"/>
        <v>-6.7244470982079987E-2</v>
      </c>
      <c r="N5337" s="56">
        <f t="shared" si="5279"/>
        <v>-6.1496313988053324E-2</v>
      </c>
      <c r="O5337" s="56">
        <f t="shared" si="5280"/>
        <v>-5.574815699402666E-2</v>
      </c>
      <c r="P5337" s="56">
        <f t="shared" si="5281"/>
        <v>-0.05</v>
      </c>
      <c r="Q5337" s="56" t="str">
        <f t="shared" si="5282"/>
        <v>na</v>
      </c>
      <c r="R5337" s="56" t="str">
        <f t="shared" si="5283"/>
        <v>na</v>
      </c>
      <c r="S5337" s="56" t="str">
        <f t="shared" si="5284"/>
        <v>na</v>
      </c>
      <c r="T5337" s="56" t="str">
        <f t="shared" si="5285"/>
        <v>na</v>
      </c>
      <c r="U5337" s="56" t="str">
        <f t="shared" si="5286"/>
        <v>na</v>
      </c>
      <c r="W5337" s="38">
        <f t="shared" si="5287"/>
        <v>-0.12552920000000001</v>
      </c>
      <c r="X5337" s="45">
        <f t="shared" ref="X5337:Y5337" si="5435">W5337</f>
        <v>-0.12552920000000001</v>
      </c>
      <c r="Y5337" s="45">
        <f t="shared" si="5435"/>
        <v>-0.12552920000000001</v>
      </c>
      <c r="Z5337" s="62">
        <f t="shared" si="5289"/>
        <v>-7.8740784970133329E-2</v>
      </c>
      <c r="AA5337" s="47">
        <f t="shared" si="5414"/>
        <v>-7.2992627976106658E-2</v>
      </c>
      <c r="AB5337" s="38">
        <f t="shared" si="5414"/>
        <v>-6.7244470982079987E-2</v>
      </c>
      <c r="AC5337" s="38">
        <f t="shared" si="5414"/>
        <v>-6.1496313988053324E-2</v>
      </c>
      <c r="AD5337" s="38">
        <f t="shared" si="5414"/>
        <v>-5.574815699402666E-2</v>
      </c>
      <c r="AE5337" s="47">
        <f t="shared" si="5290"/>
        <v>-0.05</v>
      </c>
      <c r="AL5337" s="38">
        <f t="shared" si="5291"/>
        <v>-0.12552920000000001</v>
      </c>
      <c r="AM5337" s="39">
        <f t="shared" ref="AM5337:AQ5337" si="5436">AL5337</f>
        <v>-0.12552920000000001</v>
      </c>
      <c r="AN5337" s="39">
        <f t="shared" si="5436"/>
        <v>-0.12552920000000001</v>
      </c>
      <c r="AO5337" s="39">
        <f t="shared" si="5436"/>
        <v>-0.12552920000000001</v>
      </c>
      <c r="AP5337" s="39">
        <f t="shared" si="5436"/>
        <v>-0.12552920000000001</v>
      </c>
      <c r="AQ5337" s="59">
        <f t="shared" si="5436"/>
        <v>-0.12552920000000001</v>
      </c>
      <c r="AR5337" s="39">
        <f t="shared" si="5293"/>
        <v>-7.8740784970133329E-2</v>
      </c>
      <c r="AS5337" s="39">
        <f t="shared" si="5294"/>
        <v>-7.2992627976106658E-2</v>
      </c>
      <c r="AT5337" s="39">
        <f t="shared" si="5295"/>
        <v>-6.7244470982079987E-2</v>
      </c>
      <c r="AU5337" s="39">
        <f t="shared" si="5296"/>
        <v>-6.1496313988053324E-2</v>
      </c>
      <c r="AV5337" s="39">
        <f t="shared" si="5297"/>
        <v>-5.574815699402666E-2</v>
      </c>
      <c r="AW5337" s="39">
        <f t="shared" si="5298"/>
        <v>-0.05</v>
      </c>
      <c r="BA5337" s="38">
        <f t="shared" si="5299"/>
        <v>-0.12552920000000001</v>
      </c>
      <c r="BB5337" s="39">
        <f t="shared" ref="BB5337:BH5337" si="5437">BA5337</f>
        <v>-0.12552920000000001</v>
      </c>
      <c r="BC5337" s="39">
        <f t="shared" si="5437"/>
        <v>-0.12552920000000001</v>
      </c>
      <c r="BD5337" s="39">
        <f t="shared" si="5437"/>
        <v>-0.12552920000000001</v>
      </c>
      <c r="BE5337" s="39">
        <f t="shared" si="5437"/>
        <v>-0.12552920000000001</v>
      </c>
      <c r="BF5337" s="39">
        <f t="shared" si="5437"/>
        <v>-0.12552920000000001</v>
      </c>
      <c r="BG5337" s="39">
        <f t="shared" si="5437"/>
        <v>-0.12552920000000001</v>
      </c>
      <c r="BH5337" s="59">
        <f t="shared" si="5437"/>
        <v>-0.12552920000000001</v>
      </c>
      <c r="BI5337" s="45">
        <f t="shared" si="5301"/>
        <v>-7.8740784970133329E-2</v>
      </c>
      <c r="BJ5337" s="45">
        <f t="shared" si="5302"/>
        <v>-7.2992627976106658E-2</v>
      </c>
      <c r="BK5337" s="45">
        <f t="shared" si="5303"/>
        <v>-6.7244470982079987E-2</v>
      </c>
      <c r="BL5337" s="45">
        <f t="shared" si="5304"/>
        <v>-6.1496313988053324E-2</v>
      </c>
      <c r="BM5337" s="45">
        <f t="shared" si="5305"/>
        <v>-5.574815699402666E-2</v>
      </c>
      <c r="BN5337" s="45">
        <f t="shared" si="5306"/>
        <v>-0.05</v>
      </c>
    </row>
    <row r="5338" spans="1:66" x14ac:dyDescent="0.2">
      <c r="A5338" s="9" t="str">
        <f t="shared" si="5272"/>
        <v>Kuwait</v>
      </c>
      <c r="H5338" s="56">
        <f t="shared" si="5273"/>
        <v>-1.3990868000000001</v>
      </c>
      <c r="I5338" s="56">
        <f t="shared" si="5274"/>
        <v>-1.3990868000000001</v>
      </c>
      <c r="J5338" s="56">
        <f t="shared" si="5275"/>
        <v>-1.3990868000000001</v>
      </c>
      <c r="K5338" s="56">
        <f t="shared" si="5276"/>
        <v>-0.56867188800346669</v>
      </c>
      <c r="L5338" s="56">
        <f t="shared" si="5277"/>
        <v>-0.46493751040277337</v>
      </c>
      <c r="M5338" s="56">
        <f t="shared" si="5278"/>
        <v>-0.36120313280208005</v>
      </c>
      <c r="N5338" s="56">
        <f t="shared" si="5279"/>
        <v>-0.25746875520138673</v>
      </c>
      <c r="O5338" s="56">
        <f t="shared" si="5280"/>
        <v>-0.15373437760069342</v>
      </c>
      <c r="P5338" s="56">
        <f t="shared" si="5281"/>
        <v>-0.05</v>
      </c>
      <c r="Q5338" s="56" t="str">
        <f t="shared" si="5282"/>
        <v>na</v>
      </c>
      <c r="R5338" s="56" t="str">
        <f t="shared" si="5283"/>
        <v>na</v>
      </c>
      <c r="S5338" s="56" t="str">
        <f t="shared" si="5284"/>
        <v>na</v>
      </c>
      <c r="T5338" s="56" t="str">
        <f t="shared" si="5285"/>
        <v>na</v>
      </c>
      <c r="U5338" s="56" t="str">
        <f t="shared" si="5286"/>
        <v>na</v>
      </c>
      <c r="W5338" s="38">
        <f t="shared" si="5287"/>
        <v>-1.3990868000000001</v>
      </c>
      <c r="X5338" s="45">
        <f t="shared" ref="X5338:Y5338" si="5438">W5338</f>
        <v>-1.3990868000000001</v>
      </c>
      <c r="Y5338" s="45">
        <f t="shared" si="5438"/>
        <v>-1.3990868000000001</v>
      </c>
      <c r="Z5338" s="62">
        <f t="shared" si="5289"/>
        <v>-0.56867188800346669</v>
      </c>
      <c r="AA5338" s="47">
        <f t="shared" si="5414"/>
        <v>-0.46493751040277337</v>
      </c>
      <c r="AB5338" s="38">
        <f t="shared" si="5414"/>
        <v>-0.36120313280208005</v>
      </c>
      <c r="AC5338" s="38">
        <f t="shared" si="5414"/>
        <v>-0.25746875520138673</v>
      </c>
      <c r="AD5338" s="38">
        <f t="shared" si="5414"/>
        <v>-0.15373437760069342</v>
      </c>
      <c r="AE5338" s="47">
        <f t="shared" si="5290"/>
        <v>-0.05</v>
      </c>
      <c r="AL5338" s="38">
        <f t="shared" si="5291"/>
        <v>-1.3990868000000001</v>
      </c>
      <c r="AM5338" s="39">
        <f t="shared" ref="AM5338:AQ5338" si="5439">AL5338</f>
        <v>-1.3990868000000001</v>
      </c>
      <c r="AN5338" s="39">
        <f t="shared" si="5439"/>
        <v>-1.3990868000000001</v>
      </c>
      <c r="AO5338" s="39">
        <f t="shared" si="5439"/>
        <v>-1.3990868000000001</v>
      </c>
      <c r="AP5338" s="39">
        <f t="shared" si="5439"/>
        <v>-1.3990868000000001</v>
      </c>
      <c r="AQ5338" s="59">
        <f t="shared" si="5439"/>
        <v>-1.3990868000000001</v>
      </c>
      <c r="AR5338" s="39">
        <f t="shared" si="5293"/>
        <v>-0.56867188800346669</v>
      </c>
      <c r="AS5338" s="39">
        <f t="shared" si="5294"/>
        <v>-0.46493751040277337</v>
      </c>
      <c r="AT5338" s="39">
        <f t="shared" si="5295"/>
        <v>-0.36120313280208005</v>
      </c>
      <c r="AU5338" s="39">
        <f t="shared" si="5296"/>
        <v>-0.25746875520138673</v>
      </c>
      <c r="AV5338" s="39">
        <f t="shared" si="5297"/>
        <v>-0.15373437760069342</v>
      </c>
      <c r="AW5338" s="39">
        <f t="shared" si="5298"/>
        <v>-0.05</v>
      </c>
      <c r="BA5338" s="38">
        <f t="shared" si="5299"/>
        <v>-1.3990868000000001</v>
      </c>
      <c r="BB5338" s="39">
        <f t="shared" ref="BB5338:BH5338" si="5440">BA5338</f>
        <v>-1.3990868000000001</v>
      </c>
      <c r="BC5338" s="39">
        <f t="shared" si="5440"/>
        <v>-1.3990868000000001</v>
      </c>
      <c r="BD5338" s="39">
        <f t="shared" si="5440"/>
        <v>-1.3990868000000001</v>
      </c>
      <c r="BE5338" s="39">
        <f t="shared" si="5440"/>
        <v>-1.3990868000000001</v>
      </c>
      <c r="BF5338" s="39">
        <f t="shared" si="5440"/>
        <v>-1.3990868000000001</v>
      </c>
      <c r="BG5338" s="39">
        <f t="shared" si="5440"/>
        <v>-1.3990868000000001</v>
      </c>
      <c r="BH5338" s="59">
        <f t="shared" si="5440"/>
        <v>-1.3990868000000001</v>
      </c>
      <c r="BI5338" s="45">
        <f t="shared" si="5301"/>
        <v>-0.56867188800346669</v>
      </c>
      <c r="BJ5338" s="45">
        <f t="shared" si="5302"/>
        <v>-0.46493751040277337</v>
      </c>
      <c r="BK5338" s="45">
        <f t="shared" si="5303"/>
        <v>-0.36120313280208005</v>
      </c>
      <c r="BL5338" s="45">
        <f t="shared" si="5304"/>
        <v>-0.25746875520138673</v>
      </c>
      <c r="BM5338" s="45">
        <f t="shared" si="5305"/>
        <v>-0.15373437760069342</v>
      </c>
      <c r="BN5338" s="45">
        <f t="shared" si="5306"/>
        <v>-0.05</v>
      </c>
    </row>
    <row r="5339" spans="1:66" x14ac:dyDescent="0.2">
      <c r="A5339" s="9" t="str">
        <f t="shared" si="5272"/>
        <v>Kyrgyzstan</v>
      </c>
      <c r="H5339" s="56">
        <f t="shared" si="5273"/>
        <v>-1.1794519999999999</v>
      </c>
      <c r="I5339" s="56">
        <f t="shared" si="5274"/>
        <v>-1.1794519999999999</v>
      </c>
      <c r="J5339" s="56">
        <f t="shared" si="5275"/>
        <v>-1.1794519999999999</v>
      </c>
      <c r="K5339" s="56">
        <f t="shared" si="5276"/>
        <v>-0.83606595156933328</v>
      </c>
      <c r="L5339" s="56">
        <f t="shared" si="5277"/>
        <v>-0.67885276125546667</v>
      </c>
      <c r="M5339" s="56">
        <f t="shared" si="5278"/>
        <v>-0.52163957094159996</v>
      </c>
      <c r="N5339" s="56">
        <f t="shared" si="5279"/>
        <v>-0.3644263806277333</v>
      </c>
      <c r="O5339" s="56">
        <f t="shared" si="5280"/>
        <v>-0.20721319031386665</v>
      </c>
      <c r="P5339" s="56">
        <f t="shared" si="5281"/>
        <v>-0.05</v>
      </c>
      <c r="Q5339" s="56" t="str">
        <f t="shared" si="5282"/>
        <v>na</v>
      </c>
      <c r="R5339" s="56" t="str">
        <f t="shared" si="5283"/>
        <v>na</v>
      </c>
      <c r="S5339" s="56" t="str">
        <f t="shared" si="5284"/>
        <v>na</v>
      </c>
      <c r="T5339" s="56" t="str">
        <f t="shared" si="5285"/>
        <v>na</v>
      </c>
      <c r="U5339" s="56" t="str">
        <f t="shared" si="5286"/>
        <v>na</v>
      </c>
      <c r="W5339" s="38">
        <f t="shared" si="5287"/>
        <v>-1.1794519999999999</v>
      </c>
      <c r="X5339" s="45">
        <f t="shared" ref="X5339:Y5339" si="5441">W5339</f>
        <v>-1.1794519999999999</v>
      </c>
      <c r="Y5339" s="45">
        <f t="shared" si="5441"/>
        <v>-1.1794519999999999</v>
      </c>
      <c r="Z5339" s="62">
        <f t="shared" si="5289"/>
        <v>-0.83606595156933328</v>
      </c>
      <c r="AA5339" s="47">
        <f t="shared" si="5414"/>
        <v>-0.67885276125546667</v>
      </c>
      <c r="AB5339" s="38">
        <f t="shared" si="5414"/>
        <v>-0.52163957094159996</v>
      </c>
      <c r="AC5339" s="38">
        <f t="shared" si="5414"/>
        <v>-0.3644263806277333</v>
      </c>
      <c r="AD5339" s="38">
        <f t="shared" si="5414"/>
        <v>-0.20721319031386665</v>
      </c>
      <c r="AE5339" s="47">
        <f t="shared" si="5290"/>
        <v>-0.05</v>
      </c>
      <c r="AL5339" s="38">
        <f t="shared" si="5291"/>
        <v>-1.1794519999999999</v>
      </c>
      <c r="AM5339" s="39">
        <f t="shared" ref="AM5339:AQ5339" si="5442">AL5339</f>
        <v>-1.1794519999999999</v>
      </c>
      <c r="AN5339" s="39">
        <f t="shared" si="5442"/>
        <v>-1.1794519999999999</v>
      </c>
      <c r="AO5339" s="39">
        <f t="shared" si="5442"/>
        <v>-1.1794519999999999</v>
      </c>
      <c r="AP5339" s="39">
        <f t="shared" si="5442"/>
        <v>-1.1794519999999999</v>
      </c>
      <c r="AQ5339" s="59">
        <f t="shared" si="5442"/>
        <v>-1.1794519999999999</v>
      </c>
      <c r="AR5339" s="39">
        <f t="shared" si="5293"/>
        <v>-0.83606595156933328</v>
      </c>
      <c r="AS5339" s="39">
        <f t="shared" si="5294"/>
        <v>-0.67885276125546667</v>
      </c>
      <c r="AT5339" s="39">
        <f t="shared" si="5295"/>
        <v>-0.52163957094159996</v>
      </c>
      <c r="AU5339" s="39">
        <f t="shared" si="5296"/>
        <v>-0.3644263806277333</v>
      </c>
      <c r="AV5339" s="39">
        <f t="shared" si="5297"/>
        <v>-0.20721319031386665</v>
      </c>
      <c r="AW5339" s="39">
        <f t="shared" si="5298"/>
        <v>-0.05</v>
      </c>
      <c r="BA5339" s="38">
        <f t="shared" si="5299"/>
        <v>-1.1794519999999999</v>
      </c>
      <c r="BB5339" s="39">
        <f t="shared" ref="BB5339:BH5339" si="5443">BA5339</f>
        <v>-1.1794519999999999</v>
      </c>
      <c r="BC5339" s="39">
        <f t="shared" si="5443"/>
        <v>-1.1794519999999999</v>
      </c>
      <c r="BD5339" s="39">
        <f t="shared" si="5443"/>
        <v>-1.1794519999999999</v>
      </c>
      <c r="BE5339" s="39">
        <f t="shared" si="5443"/>
        <v>-1.1794519999999999</v>
      </c>
      <c r="BF5339" s="39">
        <f t="shared" si="5443"/>
        <v>-1.1794519999999999</v>
      </c>
      <c r="BG5339" s="39">
        <f t="shared" si="5443"/>
        <v>-1.1794519999999999</v>
      </c>
      <c r="BH5339" s="59">
        <f t="shared" si="5443"/>
        <v>-1.1794519999999999</v>
      </c>
      <c r="BI5339" s="45">
        <f t="shared" si="5301"/>
        <v>-0.83606595156933328</v>
      </c>
      <c r="BJ5339" s="45">
        <f t="shared" si="5302"/>
        <v>-0.67885276125546667</v>
      </c>
      <c r="BK5339" s="45">
        <f t="shared" si="5303"/>
        <v>-0.52163957094159996</v>
      </c>
      <c r="BL5339" s="45">
        <f t="shared" si="5304"/>
        <v>-0.3644263806277333</v>
      </c>
      <c r="BM5339" s="45">
        <f t="shared" si="5305"/>
        <v>-0.20721319031386665</v>
      </c>
      <c r="BN5339" s="45">
        <f t="shared" si="5306"/>
        <v>-0.05</v>
      </c>
    </row>
    <row r="5340" spans="1:66" x14ac:dyDescent="0.2">
      <c r="A5340" s="9" t="str">
        <f t="shared" si="5272"/>
        <v>Lao People's Democratic Republic</v>
      </c>
      <c r="H5340" s="56">
        <f t="shared" si="5273"/>
        <v>-0.76347019999999999</v>
      </c>
      <c r="I5340" s="56">
        <f t="shared" si="5274"/>
        <v>-0.76347019999999999</v>
      </c>
      <c r="J5340" s="56">
        <f t="shared" si="5275"/>
        <v>-0.76347019999999999</v>
      </c>
      <c r="K5340" s="56">
        <f t="shared" si="5276"/>
        <v>-0.40377801161440002</v>
      </c>
      <c r="L5340" s="56">
        <f t="shared" si="5277"/>
        <v>-0.33302240929152005</v>
      </c>
      <c r="M5340" s="56">
        <f t="shared" si="5278"/>
        <v>-0.26226680696864002</v>
      </c>
      <c r="N5340" s="56">
        <f t="shared" si="5279"/>
        <v>-0.19151120464576002</v>
      </c>
      <c r="O5340" s="56">
        <f t="shared" si="5280"/>
        <v>-0.12075560232288002</v>
      </c>
      <c r="P5340" s="56">
        <f t="shared" si="5281"/>
        <v>-0.05</v>
      </c>
      <c r="Q5340" s="56" t="str">
        <f t="shared" si="5282"/>
        <v>na</v>
      </c>
      <c r="R5340" s="56" t="str">
        <f t="shared" si="5283"/>
        <v>na</v>
      </c>
      <c r="S5340" s="56" t="str">
        <f t="shared" si="5284"/>
        <v>na</v>
      </c>
      <c r="T5340" s="56" t="str">
        <f t="shared" si="5285"/>
        <v>na</v>
      </c>
      <c r="U5340" s="56" t="str">
        <f t="shared" si="5286"/>
        <v>na</v>
      </c>
      <c r="W5340" s="38">
        <f t="shared" si="5287"/>
        <v>-0.76347019999999999</v>
      </c>
      <c r="X5340" s="45">
        <f t="shared" ref="X5340:Y5340" si="5444">W5340</f>
        <v>-0.76347019999999999</v>
      </c>
      <c r="Y5340" s="45">
        <f t="shared" si="5444"/>
        <v>-0.76347019999999999</v>
      </c>
      <c r="Z5340" s="62">
        <f t="shared" si="5289"/>
        <v>-0.40377801161440002</v>
      </c>
      <c r="AA5340" s="47">
        <f t="shared" si="5414"/>
        <v>-0.33302240929152005</v>
      </c>
      <c r="AB5340" s="38">
        <f t="shared" si="5414"/>
        <v>-0.26226680696864002</v>
      </c>
      <c r="AC5340" s="38">
        <f t="shared" si="5414"/>
        <v>-0.19151120464576002</v>
      </c>
      <c r="AD5340" s="38">
        <f t="shared" si="5414"/>
        <v>-0.12075560232288002</v>
      </c>
      <c r="AE5340" s="47">
        <f t="shared" si="5290"/>
        <v>-0.05</v>
      </c>
      <c r="AL5340" s="38">
        <f t="shared" si="5291"/>
        <v>-0.76347019999999999</v>
      </c>
      <c r="AM5340" s="39">
        <f t="shared" ref="AM5340:AQ5340" si="5445">AL5340</f>
        <v>-0.76347019999999999</v>
      </c>
      <c r="AN5340" s="39">
        <f t="shared" si="5445"/>
        <v>-0.76347019999999999</v>
      </c>
      <c r="AO5340" s="39">
        <f t="shared" si="5445"/>
        <v>-0.76347019999999999</v>
      </c>
      <c r="AP5340" s="39">
        <f t="shared" si="5445"/>
        <v>-0.76347019999999999</v>
      </c>
      <c r="AQ5340" s="59">
        <f t="shared" si="5445"/>
        <v>-0.76347019999999999</v>
      </c>
      <c r="AR5340" s="39">
        <f t="shared" si="5293"/>
        <v>-0.40377801161440002</v>
      </c>
      <c r="AS5340" s="39">
        <f t="shared" si="5294"/>
        <v>-0.33302240929152005</v>
      </c>
      <c r="AT5340" s="39">
        <f t="shared" si="5295"/>
        <v>-0.26226680696864002</v>
      </c>
      <c r="AU5340" s="39">
        <f t="shared" si="5296"/>
        <v>-0.19151120464576002</v>
      </c>
      <c r="AV5340" s="39">
        <f t="shared" si="5297"/>
        <v>-0.12075560232288002</v>
      </c>
      <c r="AW5340" s="39">
        <f t="shared" si="5298"/>
        <v>-0.05</v>
      </c>
      <c r="BA5340" s="38">
        <f t="shared" si="5299"/>
        <v>-0.76347019999999999</v>
      </c>
      <c r="BB5340" s="39">
        <f t="shared" ref="BB5340:BH5340" si="5446">BA5340</f>
        <v>-0.76347019999999999</v>
      </c>
      <c r="BC5340" s="39">
        <f t="shared" si="5446"/>
        <v>-0.76347019999999999</v>
      </c>
      <c r="BD5340" s="39">
        <f t="shared" si="5446"/>
        <v>-0.76347019999999999</v>
      </c>
      <c r="BE5340" s="39">
        <f t="shared" si="5446"/>
        <v>-0.76347019999999999</v>
      </c>
      <c r="BF5340" s="39">
        <f t="shared" si="5446"/>
        <v>-0.76347019999999999</v>
      </c>
      <c r="BG5340" s="39">
        <f t="shared" si="5446"/>
        <v>-0.76347019999999999</v>
      </c>
      <c r="BH5340" s="59">
        <f t="shared" si="5446"/>
        <v>-0.76347019999999999</v>
      </c>
      <c r="BI5340" s="45">
        <f t="shared" si="5301"/>
        <v>-0.40377801161440002</v>
      </c>
      <c r="BJ5340" s="45">
        <f t="shared" si="5302"/>
        <v>-0.33302240929152005</v>
      </c>
      <c r="BK5340" s="45">
        <f t="shared" si="5303"/>
        <v>-0.26226680696864002</v>
      </c>
      <c r="BL5340" s="45">
        <f t="shared" si="5304"/>
        <v>-0.19151120464576002</v>
      </c>
      <c r="BM5340" s="45">
        <f t="shared" si="5305"/>
        <v>-0.12075560232288002</v>
      </c>
      <c r="BN5340" s="45">
        <f t="shared" si="5306"/>
        <v>-0.05</v>
      </c>
    </row>
    <row r="5341" spans="1:66" x14ac:dyDescent="0.2">
      <c r="A5341" s="9" t="str">
        <f t="shared" si="5272"/>
        <v>Latvia</v>
      </c>
      <c r="H5341" s="56">
        <f t="shared" si="5273"/>
        <v>-0.85114160000000005</v>
      </c>
      <c r="I5341" s="56">
        <f t="shared" si="5274"/>
        <v>-0.85114160000000005</v>
      </c>
      <c r="J5341" s="56">
        <f t="shared" si="5275"/>
        <v>-0.85114160000000005</v>
      </c>
      <c r="K5341" s="56">
        <f t="shared" si="5276"/>
        <v>-0.85114160000000005</v>
      </c>
      <c r="L5341" s="56">
        <f t="shared" si="5277"/>
        <v>-0.69091328000000007</v>
      </c>
      <c r="M5341" s="56">
        <f t="shared" si="5278"/>
        <v>-0.53068496000000009</v>
      </c>
      <c r="N5341" s="56">
        <f t="shared" si="5279"/>
        <v>-0.37045664000000011</v>
      </c>
      <c r="O5341" s="56">
        <f t="shared" si="5280"/>
        <v>-0.21022832000000011</v>
      </c>
      <c r="P5341" s="56">
        <f t="shared" si="5281"/>
        <v>-0.05</v>
      </c>
      <c r="Q5341" s="56" t="str">
        <f t="shared" si="5282"/>
        <v>na</v>
      </c>
      <c r="R5341" s="56" t="str">
        <f t="shared" si="5283"/>
        <v>na</v>
      </c>
      <c r="S5341" s="56" t="str">
        <f t="shared" si="5284"/>
        <v>na</v>
      </c>
      <c r="T5341" s="56" t="str">
        <f t="shared" si="5285"/>
        <v>na</v>
      </c>
      <c r="U5341" s="56" t="str">
        <f t="shared" si="5286"/>
        <v>na</v>
      </c>
      <c r="W5341" s="38">
        <f t="shared" si="5287"/>
        <v>-0.85114160000000005</v>
      </c>
      <c r="X5341" s="45">
        <f t="shared" ref="X5341:Y5341" si="5447">W5341</f>
        <v>-0.85114160000000005</v>
      </c>
      <c r="Y5341" s="45">
        <f t="shared" si="5447"/>
        <v>-0.85114160000000005</v>
      </c>
      <c r="Z5341" s="62">
        <f t="shared" si="5289"/>
        <v>-0.85114160000000005</v>
      </c>
      <c r="AA5341" s="47">
        <f t="shared" si="5414"/>
        <v>-0.69091328000000007</v>
      </c>
      <c r="AB5341" s="38">
        <f t="shared" si="5414"/>
        <v>-0.53068496000000009</v>
      </c>
      <c r="AC5341" s="38">
        <f t="shared" si="5414"/>
        <v>-0.37045664000000011</v>
      </c>
      <c r="AD5341" s="38">
        <f t="shared" si="5414"/>
        <v>-0.21022832000000011</v>
      </c>
      <c r="AE5341" s="47">
        <f t="shared" si="5290"/>
        <v>-0.05</v>
      </c>
      <c r="AL5341" s="38">
        <f t="shared" si="5291"/>
        <v>-0.85114160000000005</v>
      </c>
      <c r="AM5341" s="39">
        <f t="shared" ref="AM5341:AQ5341" si="5448">AL5341</f>
        <v>-0.85114160000000005</v>
      </c>
      <c r="AN5341" s="39">
        <f t="shared" si="5448"/>
        <v>-0.85114160000000005</v>
      </c>
      <c r="AO5341" s="39">
        <f t="shared" si="5448"/>
        <v>-0.85114160000000005</v>
      </c>
      <c r="AP5341" s="39">
        <f t="shared" si="5448"/>
        <v>-0.85114160000000005</v>
      </c>
      <c r="AQ5341" s="59">
        <f t="shared" si="5448"/>
        <v>-0.85114160000000005</v>
      </c>
      <c r="AR5341" s="39">
        <f t="shared" si="5293"/>
        <v>-0.85114160000000005</v>
      </c>
      <c r="AS5341" s="39">
        <f t="shared" si="5294"/>
        <v>-0.69091328000000007</v>
      </c>
      <c r="AT5341" s="39">
        <f t="shared" si="5295"/>
        <v>-0.53068496000000009</v>
      </c>
      <c r="AU5341" s="39">
        <f t="shared" si="5296"/>
        <v>-0.37045664000000011</v>
      </c>
      <c r="AV5341" s="39">
        <f t="shared" si="5297"/>
        <v>-0.21022832000000011</v>
      </c>
      <c r="AW5341" s="39">
        <f t="shared" si="5298"/>
        <v>-0.05</v>
      </c>
      <c r="BA5341" s="38">
        <f t="shared" si="5299"/>
        <v>-0.85114160000000005</v>
      </c>
      <c r="BB5341" s="39">
        <f t="shared" ref="BB5341:BH5341" si="5449">BA5341</f>
        <v>-0.85114160000000005</v>
      </c>
      <c r="BC5341" s="39">
        <f t="shared" si="5449"/>
        <v>-0.85114160000000005</v>
      </c>
      <c r="BD5341" s="39">
        <f t="shared" si="5449"/>
        <v>-0.85114160000000005</v>
      </c>
      <c r="BE5341" s="39">
        <f t="shared" si="5449"/>
        <v>-0.85114160000000005</v>
      </c>
      <c r="BF5341" s="39">
        <f t="shared" si="5449"/>
        <v>-0.85114160000000005</v>
      </c>
      <c r="BG5341" s="39">
        <f t="shared" si="5449"/>
        <v>-0.85114160000000005</v>
      </c>
      <c r="BH5341" s="59">
        <f t="shared" si="5449"/>
        <v>-0.85114160000000005</v>
      </c>
      <c r="BI5341" s="45">
        <f t="shared" si="5301"/>
        <v>-0.85114160000000005</v>
      </c>
      <c r="BJ5341" s="45">
        <f t="shared" si="5302"/>
        <v>-0.69091328000000007</v>
      </c>
      <c r="BK5341" s="45">
        <f t="shared" si="5303"/>
        <v>-0.53068496000000009</v>
      </c>
      <c r="BL5341" s="45">
        <f t="shared" si="5304"/>
        <v>-0.37045664000000011</v>
      </c>
      <c r="BM5341" s="45">
        <f t="shared" si="5305"/>
        <v>-0.21022832000000011</v>
      </c>
      <c r="BN5341" s="45">
        <f t="shared" si="5306"/>
        <v>-0.05</v>
      </c>
    </row>
    <row r="5342" spans="1:66" x14ac:dyDescent="0.2">
      <c r="A5342" s="9" t="str">
        <f t="shared" si="5272"/>
        <v>Lebanon</v>
      </c>
      <c r="H5342" s="56">
        <f t="shared" si="5273"/>
        <v>-1.171233</v>
      </c>
      <c r="I5342" s="56">
        <f t="shared" si="5274"/>
        <v>-1.171233</v>
      </c>
      <c r="J5342" s="56">
        <f t="shared" si="5275"/>
        <v>-1.171233</v>
      </c>
      <c r="K5342" s="56">
        <f t="shared" si="5276"/>
        <v>-0.83929151300399985</v>
      </c>
      <c r="L5342" s="56">
        <f t="shared" si="5277"/>
        <v>-0.68143321040319993</v>
      </c>
      <c r="M5342" s="56">
        <f t="shared" si="5278"/>
        <v>-0.5235749078023999</v>
      </c>
      <c r="N5342" s="56">
        <f t="shared" si="5279"/>
        <v>-0.36571660520159993</v>
      </c>
      <c r="O5342" s="56">
        <f t="shared" si="5280"/>
        <v>-0.20785830260079996</v>
      </c>
      <c r="P5342" s="56">
        <f t="shared" si="5281"/>
        <v>-0.05</v>
      </c>
      <c r="Q5342" s="56" t="str">
        <f t="shared" si="5282"/>
        <v>na</v>
      </c>
      <c r="R5342" s="56" t="str">
        <f t="shared" si="5283"/>
        <v>na</v>
      </c>
      <c r="S5342" s="56" t="str">
        <f t="shared" si="5284"/>
        <v>na</v>
      </c>
      <c r="T5342" s="56" t="str">
        <f t="shared" si="5285"/>
        <v>na</v>
      </c>
      <c r="U5342" s="56" t="str">
        <f t="shared" si="5286"/>
        <v>na</v>
      </c>
      <c r="W5342" s="38">
        <f t="shared" si="5287"/>
        <v>-1.171233</v>
      </c>
      <c r="X5342" s="45">
        <f t="shared" ref="X5342:Y5342" si="5450">W5342</f>
        <v>-1.171233</v>
      </c>
      <c r="Y5342" s="45">
        <f t="shared" si="5450"/>
        <v>-1.171233</v>
      </c>
      <c r="Z5342" s="62">
        <f t="shared" si="5289"/>
        <v>-0.83929151300399985</v>
      </c>
      <c r="AA5342" s="47">
        <f t="shared" si="5414"/>
        <v>-0.68143321040319993</v>
      </c>
      <c r="AB5342" s="38">
        <f t="shared" si="5414"/>
        <v>-0.5235749078023999</v>
      </c>
      <c r="AC5342" s="38">
        <f t="shared" si="5414"/>
        <v>-0.36571660520159993</v>
      </c>
      <c r="AD5342" s="38">
        <f t="shared" si="5414"/>
        <v>-0.20785830260079996</v>
      </c>
      <c r="AE5342" s="47">
        <f t="shared" si="5290"/>
        <v>-0.05</v>
      </c>
      <c r="AL5342" s="38">
        <f t="shared" si="5291"/>
        <v>-1.171233</v>
      </c>
      <c r="AM5342" s="39">
        <f t="shared" ref="AM5342:AQ5342" si="5451">AL5342</f>
        <v>-1.171233</v>
      </c>
      <c r="AN5342" s="39">
        <f t="shared" si="5451"/>
        <v>-1.171233</v>
      </c>
      <c r="AO5342" s="39">
        <f t="shared" si="5451"/>
        <v>-1.171233</v>
      </c>
      <c r="AP5342" s="39">
        <f t="shared" si="5451"/>
        <v>-1.171233</v>
      </c>
      <c r="AQ5342" s="59">
        <f t="shared" si="5451"/>
        <v>-1.171233</v>
      </c>
      <c r="AR5342" s="39">
        <f t="shared" si="5293"/>
        <v>-0.83929151300399985</v>
      </c>
      <c r="AS5342" s="39">
        <f t="shared" si="5294"/>
        <v>-0.68143321040319993</v>
      </c>
      <c r="AT5342" s="39">
        <f t="shared" si="5295"/>
        <v>-0.5235749078023999</v>
      </c>
      <c r="AU5342" s="39">
        <f t="shared" si="5296"/>
        <v>-0.36571660520159993</v>
      </c>
      <c r="AV5342" s="39">
        <f t="shared" si="5297"/>
        <v>-0.20785830260079996</v>
      </c>
      <c r="AW5342" s="39">
        <f t="shared" si="5298"/>
        <v>-0.05</v>
      </c>
      <c r="BA5342" s="38">
        <f t="shared" si="5299"/>
        <v>-1.171233</v>
      </c>
      <c r="BB5342" s="39">
        <f t="shared" ref="BB5342:BH5342" si="5452">BA5342</f>
        <v>-1.171233</v>
      </c>
      <c r="BC5342" s="39">
        <f t="shared" si="5452"/>
        <v>-1.171233</v>
      </c>
      <c r="BD5342" s="39">
        <f t="shared" si="5452"/>
        <v>-1.171233</v>
      </c>
      <c r="BE5342" s="39">
        <f t="shared" si="5452"/>
        <v>-1.171233</v>
      </c>
      <c r="BF5342" s="39">
        <f t="shared" si="5452"/>
        <v>-1.171233</v>
      </c>
      <c r="BG5342" s="39">
        <f t="shared" si="5452"/>
        <v>-1.171233</v>
      </c>
      <c r="BH5342" s="59">
        <f t="shared" si="5452"/>
        <v>-1.171233</v>
      </c>
      <c r="BI5342" s="45">
        <f t="shared" si="5301"/>
        <v>-0.83929151300399985</v>
      </c>
      <c r="BJ5342" s="45">
        <f t="shared" si="5302"/>
        <v>-0.68143321040319993</v>
      </c>
      <c r="BK5342" s="45">
        <f t="shared" si="5303"/>
        <v>-0.5235749078023999</v>
      </c>
      <c r="BL5342" s="45">
        <f t="shared" si="5304"/>
        <v>-0.36571660520159993</v>
      </c>
      <c r="BM5342" s="45">
        <f t="shared" si="5305"/>
        <v>-0.20785830260079996</v>
      </c>
      <c r="BN5342" s="45">
        <f t="shared" si="5306"/>
        <v>-0.05</v>
      </c>
    </row>
    <row r="5343" spans="1:66" x14ac:dyDescent="0.2">
      <c r="A5343" s="9" t="str">
        <f t="shared" si="5272"/>
        <v>Lesotho</v>
      </c>
      <c r="H5343" s="56">
        <f t="shared" si="5273"/>
        <v>-0.98264839999999998</v>
      </c>
      <c r="I5343" s="56">
        <f t="shared" si="5274"/>
        <v>-0.98264839999999998</v>
      </c>
      <c r="J5343" s="56">
        <f t="shared" si="5275"/>
        <v>-0.98264839999999998</v>
      </c>
      <c r="K5343" s="56">
        <f t="shared" si="5276"/>
        <v>-0.31209004897850667</v>
      </c>
      <c r="L5343" s="56">
        <f t="shared" si="5277"/>
        <v>-0.25967203918280535</v>
      </c>
      <c r="M5343" s="56">
        <f t="shared" si="5278"/>
        <v>-0.20725402938710402</v>
      </c>
      <c r="N5343" s="56">
        <f t="shared" si="5279"/>
        <v>-0.1548360195914027</v>
      </c>
      <c r="O5343" s="56">
        <f t="shared" si="5280"/>
        <v>-0.10241800979570136</v>
      </c>
      <c r="P5343" s="56">
        <f t="shared" si="5281"/>
        <v>-0.05</v>
      </c>
      <c r="Q5343" s="56" t="str">
        <f t="shared" si="5282"/>
        <v>na</v>
      </c>
      <c r="R5343" s="56" t="str">
        <f t="shared" si="5283"/>
        <v>na</v>
      </c>
      <c r="S5343" s="56" t="str">
        <f t="shared" si="5284"/>
        <v>na</v>
      </c>
      <c r="T5343" s="56" t="str">
        <f t="shared" si="5285"/>
        <v>na</v>
      </c>
      <c r="U5343" s="56" t="str">
        <f t="shared" si="5286"/>
        <v>na</v>
      </c>
      <c r="W5343" s="38">
        <f t="shared" si="5287"/>
        <v>-0.98264839999999998</v>
      </c>
      <c r="X5343" s="45">
        <f t="shared" ref="X5343:Y5343" si="5453">W5343</f>
        <v>-0.98264839999999998</v>
      </c>
      <c r="Y5343" s="45">
        <f t="shared" si="5453"/>
        <v>-0.98264839999999998</v>
      </c>
      <c r="Z5343" s="62">
        <f t="shared" si="5289"/>
        <v>-0.31209004897850667</v>
      </c>
      <c r="AA5343" s="47">
        <f t="shared" si="5414"/>
        <v>-0.25967203918280535</v>
      </c>
      <c r="AB5343" s="38">
        <f t="shared" si="5414"/>
        <v>-0.20725402938710402</v>
      </c>
      <c r="AC5343" s="38">
        <f t="shared" si="5414"/>
        <v>-0.1548360195914027</v>
      </c>
      <c r="AD5343" s="38">
        <f t="shared" si="5414"/>
        <v>-0.10241800979570136</v>
      </c>
      <c r="AE5343" s="47">
        <f t="shared" si="5290"/>
        <v>-0.05</v>
      </c>
      <c r="AL5343" s="38">
        <f t="shared" si="5291"/>
        <v>-0.98264839999999998</v>
      </c>
      <c r="AM5343" s="39">
        <f t="shared" ref="AM5343:AQ5343" si="5454">AL5343</f>
        <v>-0.98264839999999998</v>
      </c>
      <c r="AN5343" s="39">
        <f t="shared" si="5454"/>
        <v>-0.98264839999999998</v>
      </c>
      <c r="AO5343" s="39">
        <f t="shared" si="5454"/>
        <v>-0.98264839999999998</v>
      </c>
      <c r="AP5343" s="39">
        <f t="shared" si="5454"/>
        <v>-0.98264839999999998</v>
      </c>
      <c r="AQ5343" s="59">
        <f t="shared" si="5454"/>
        <v>-0.98264839999999998</v>
      </c>
      <c r="AR5343" s="39">
        <f t="shared" si="5293"/>
        <v>-0.31209004897850667</v>
      </c>
      <c r="AS5343" s="39">
        <f t="shared" si="5294"/>
        <v>-0.25967203918280535</v>
      </c>
      <c r="AT5343" s="39">
        <f t="shared" si="5295"/>
        <v>-0.20725402938710402</v>
      </c>
      <c r="AU5343" s="39">
        <f t="shared" si="5296"/>
        <v>-0.1548360195914027</v>
      </c>
      <c r="AV5343" s="39">
        <f t="shared" si="5297"/>
        <v>-0.10241800979570136</v>
      </c>
      <c r="AW5343" s="39">
        <f t="shared" si="5298"/>
        <v>-0.05</v>
      </c>
      <c r="BA5343" s="38">
        <f t="shared" si="5299"/>
        <v>-0.98264839999999998</v>
      </c>
      <c r="BB5343" s="39">
        <f t="shared" ref="BB5343:BH5343" si="5455">BA5343</f>
        <v>-0.98264839999999998</v>
      </c>
      <c r="BC5343" s="39">
        <f t="shared" si="5455"/>
        <v>-0.98264839999999998</v>
      </c>
      <c r="BD5343" s="39">
        <f t="shared" si="5455"/>
        <v>-0.98264839999999998</v>
      </c>
      <c r="BE5343" s="39">
        <f t="shared" si="5455"/>
        <v>-0.98264839999999998</v>
      </c>
      <c r="BF5343" s="39">
        <f t="shared" si="5455"/>
        <v>-0.98264839999999998</v>
      </c>
      <c r="BG5343" s="39">
        <f t="shared" si="5455"/>
        <v>-0.98264839999999998</v>
      </c>
      <c r="BH5343" s="59">
        <f t="shared" si="5455"/>
        <v>-0.98264839999999998</v>
      </c>
      <c r="BI5343" s="45">
        <f t="shared" si="5301"/>
        <v>-0.31209004897850667</v>
      </c>
      <c r="BJ5343" s="45">
        <f t="shared" si="5302"/>
        <v>-0.25967203918280535</v>
      </c>
      <c r="BK5343" s="45">
        <f t="shared" si="5303"/>
        <v>-0.20725402938710402</v>
      </c>
      <c r="BL5343" s="45">
        <f t="shared" si="5304"/>
        <v>-0.1548360195914027</v>
      </c>
      <c r="BM5343" s="45">
        <f t="shared" si="5305"/>
        <v>-0.10241800979570136</v>
      </c>
      <c r="BN5343" s="45">
        <f t="shared" si="5306"/>
        <v>-0.05</v>
      </c>
    </row>
    <row r="5344" spans="1:66" x14ac:dyDescent="0.2">
      <c r="A5344" s="9" t="str">
        <f t="shared" si="5272"/>
        <v>Liberia</v>
      </c>
      <c r="H5344" s="56">
        <f t="shared" si="5273"/>
        <v>-1.0374429999999999</v>
      </c>
      <c r="I5344" s="56">
        <f t="shared" si="5274"/>
        <v>-1.0374429999999999</v>
      </c>
      <c r="J5344" s="56">
        <f t="shared" si="5275"/>
        <v>-1.0374429999999999</v>
      </c>
      <c r="K5344" s="56">
        <f t="shared" si="5276"/>
        <v>-1.0374429999999999</v>
      </c>
      <c r="L5344" s="56">
        <f t="shared" si="5277"/>
        <v>-0.83995439999999988</v>
      </c>
      <c r="M5344" s="56">
        <f t="shared" si="5278"/>
        <v>-0.64246579999999986</v>
      </c>
      <c r="N5344" s="56">
        <f t="shared" si="5279"/>
        <v>-0.44497719999999991</v>
      </c>
      <c r="O5344" s="56">
        <f t="shared" si="5280"/>
        <v>-0.24748859999999995</v>
      </c>
      <c r="P5344" s="56">
        <f t="shared" si="5281"/>
        <v>-0.05</v>
      </c>
      <c r="Q5344" s="56" t="str">
        <f t="shared" si="5282"/>
        <v>na</v>
      </c>
      <c r="R5344" s="56" t="str">
        <f t="shared" si="5283"/>
        <v>na</v>
      </c>
      <c r="S5344" s="56" t="str">
        <f t="shared" si="5284"/>
        <v>na</v>
      </c>
      <c r="T5344" s="56" t="str">
        <f t="shared" si="5285"/>
        <v>na</v>
      </c>
      <c r="U5344" s="56" t="str">
        <f t="shared" si="5286"/>
        <v>na</v>
      </c>
      <c r="W5344" s="38">
        <f t="shared" si="5287"/>
        <v>-1.0374429999999999</v>
      </c>
      <c r="X5344" s="45">
        <f t="shared" ref="X5344:Y5344" si="5456">W5344</f>
        <v>-1.0374429999999999</v>
      </c>
      <c r="Y5344" s="45">
        <f t="shared" si="5456"/>
        <v>-1.0374429999999999</v>
      </c>
      <c r="Z5344" s="62">
        <f t="shared" si="5289"/>
        <v>-1.0374429999999999</v>
      </c>
      <c r="AA5344" s="47">
        <f t="shared" si="5414"/>
        <v>-0.83995439999999988</v>
      </c>
      <c r="AB5344" s="38">
        <f t="shared" si="5414"/>
        <v>-0.64246579999999986</v>
      </c>
      <c r="AC5344" s="38">
        <f t="shared" si="5414"/>
        <v>-0.44497719999999991</v>
      </c>
      <c r="AD5344" s="38">
        <f t="shared" si="5414"/>
        <v>-0.24748859999999995</v>
      </c>
      <c r="AE5344" s="47">
        <f t="shared" si="5290"/>
        <v>-0.05</v>
      </c>
      <c r="AL5344" s="38">
        <f t="shared" si="5291"/>
        <v>-1.0374429999999999</v>
      </c>
      <c r="AM5344" s="39">
        <f t="shared" ref="AM5344:AQ5344" si="5457">AL5344</f>
        <v>-1.0374429999999999</v>
      </c>
      <c r="AN5344" s="39">
        <f t="shared" si="5457"/>
        <v>-1.0374429999999999</v>
      </c>
      <c r="AO5344" s="39">
        <f t="shared" si="5457"/>
        <v>-1.0374429999999999</v>
      </c>
      <c r="AP5344" s="39">
        <f t="shared" si="5457"/>
        <v>-1.0374429999999999</v>
      </c>
      <c r="AQ5344" s="59">
        <f t="shared" si="5457"/>
        <v>-1.0374429999999999</v>
      </c>
      <c r="AR5344" s="39">
        <f t="shared" si="5293"/>
        <v>-1.0374429999999999</v>
      </c>
      <c r="AS5344" s="39">
        <f t="shared" si="5294"/>
        <v>-0.83995439999999988</v>
      </c>
      <c r="AT5344" s="39">
        <f t="shared" si="5295"/>
        <v>-0.64246579999999986</v>
      </c>
      <c r="AU5344" s="39">
        <f t="shared" si="5296"/>
        <v>-0.44497719999999991</v>
      </c>
      <c r="AV5344" s="39">
        <f t="shared" si="5297"/>
        <v>-0.24748859999999995</v>
      </c>
      <c r="AW5344" s="39">
        <f t="shared" si="5298"/>
        <v>-0.05</v>
      </c>
      <c r="BA5344" s="38">
        <f t="shared" si="5299"/>
        <v>-1.0374429999999999</v>
      </c>
      <c r="BB5344" s="39">
        <f t="shared" ref="BB5344:BH5344" si="5458">BA5344</f>
        <v>-1.0374429999999999</v>
      </c>
      <c r="BC5344" s="39">
        <f t="shared" si="5458"/>
        <v>-1.0374429999999999</v>
      </c>
      <c r="BD5344" s="39">
        <f t="shared" si="5458"/>
        <v>-1.0374429999999999</v>
      </c>
      <c r="BE5344" s="39">
        <f t="shared" si="5458"/>
        <v>-1.0374429999999999</v>
      </c>
      <c r="BF5344" s="39">
        <f t="shared" si="5458"/>
        <v>-1.0374429999999999</v>
      </c>
      <c r="BG5344" s="39">
        <f t="shared" si="5458"/>
        <v>-1.0374429999999999</v>
      </c>
      <c r="BH5344" s="59">
        <f t="shared" si="5458"/>
        <v>-1.0374429999999999</v>
      </c>
      <c r="BI5344" s="45">
        <f t="shared" si="5301"/>
        <v>-1.0374429999999999</v>
      </c>
      <c r="BJ5344" s="45">
        <f t="shared" si="5302"/>
        <v>-0.83995439999999988</v>
      </c>
      <c r="BK5344" s="45">
        <f t="shared" si="5303"/>
        <v>-0.64246579999999986</v>
      </c>
      <c r="BL5344" s="45">
        <f t="shared" si="5304"/>
        <v>-0.44497719999999991</v>
      </c>
      <c r="BM5344" s="45">
        <f t="shared" si="5305"/>
        <v>-0.24748859999999995</v>
      </c>
      <c r="BN5344" s="45">
        <f t="shared" si="5306"/>
        <v>-0.05</v>
      </c>
    </row>
    <row r="5345" spans="1:66" x14ac:dyDescent="0.2">
      <c r="A5345" s="9" t="str">
        <f t="shared" si="5272"/>
        <v>Libya</v>
      </c>
      <c r="H5345" s="56">
        <f t="shared" si="5273"/>
        <v>-1.0484017999999999</v>
      </c>
      <c r="I5345" s="56">
        <f t="shared" si="5274"/>
        <v>-1.0484017999999999</v>
      </c>
      <c r="J5345" s="56">
        <f t="shared" si="5275"/>
        <v>-1.0484017999999999</v>
      </c>
      <c r="K5345" s="56">
        <f t="shared" si="5276"/>
        <v>-0.56083031155566676</v>
      </c>
      <c r="L5345" s="56">
        <f t="shared" si="5277"/>
        <v>-0.45866424924453342</v>
      </c>
      <c r="M5345" s="56">
        <f t="shared" si="5278"/>
        <v>-0.35649818693340007</v>
      </c>
      <c r="N5345" s="56">
        <f t="shared" si="5279"/>
        <v>-0.25433212462226673</v>
      </c>
      <c r="O5345" s="56">
        <f t="shared" si="5280"/>
        <v>-0.15216606231113339</v>
      </c>
      <c r="P5345" s="56">
        <f t="shared" si="5281"/>
        <v>-0.05</v>
      </c>
      <c r="Q5345" s="56" t="str">
        <f t="shared" si="5282"/>
        <v>na</v>
      </c>
      <c r="R5345" s="56" t="str">
        <f t="shared" si="5283"/>
        <v>na</v>
      </c>
      <c r="S5345" s="56" t="str">
        <f t="shared" si="5284"/>
        <v>na</v>
      </c>
      <c r="T5345" s="56" t="str">
        <f t="shared" si="5285"/>
        <v>na</v>
      </c>
      <c r="U5345" s="56" t="str">
        <f t="shared" si="5286"/>
        <v>na</v>
      </c>
      <c r="W5345" s="38">
        <f t="shared" si="5287"/>
        <v>-1.0484017999999999</v>
      </c>
      <c r="X5345" s="45">
        <f t="shared" ref="X5345:Y5345" si="5459">W5345</f>
        <v>-1.0484017999999999</v>
      </c>
      <c r="Y5345" s="45">
        <f t="shared" si="5459"/>
        <v>-1.0484017999999999</v>
      </c>
      <c r="Z5345" s="62">
        <f t="shared" si="5289"/>
        <v>-0.56083031155566676</v>
      </c>
      <c r="AA5345" s="47">
        <f t="shared" si="5414"/>
        <v>-0.45866424924453342</v>
      </c>
      <c r="AB5345" s="38">
        <f t="shared" si="5414"/>
        <v>-0.35649818693340007</v>
      </c>
      <c r="AC5345" s="38">
        <f t="shared" si="5414"/>
        <v>-0.25433212462226673</v>
      </c>
      <c r="AD5345" s="38">
        <f t="shared" si="5414"/>
        <v>-0.15216606231113339</v>
      </c>
      <c r="AE5345" s="47">
        <f t="shared" si="5290"/>
        <v>-0.05</v>
      </c>
      <c r="AL5345" s="38">
        <f t="shared" si="5291"/>
        <v>-1.0484017999999999</v>
      </c>
      <c r="AM5345" s="39">
        <f t="shared" ref="AM5345:AQ5345" si="5460">AL5345</f>
        <v>-1.0484017999999999</v>
      </c>
      <c r="AN5345" s="39">
        <f t="shared" si="5460"/>
        <v>-1.0484017999999999</v>
      </c>
      <c r="AO5345" s="39">
        <f t="shared" si="5460"/>
        <v>-1.0484017999999999</v>
      </c>
      <c r="AP5345" s="39">
        <f t="shared" si="5460"/>
        <v>-1.0484017999999999</v>
      </c>
      <c r="AQ5345" s="59">
        <f t="shared" si="5460"/>
        <v>-1.0484017999999999</v>
      </c>
      <c r="AR5345" s="39">
        <f t="shared" si="5293"/>
        <v>-0.56083031155566676</v>
      </c>
      <c r="AS5345" s="39">
        <f t="shared" si="5294"/>
        <v>-0.45866424924453342</v>
      </c>
      <c r="AT5345" s="39">
        <f t="shared" si="5295"/>
        <v>-0.35649818693340007</v>
      </c>
      <c r="AU5345" s="39">
        <f t="shared" si="5296"/>
        <v>-0.25433212462226673</v>
      </c>
      <c r="AV5345" s="39">
        <f t="shared" si="5297"/>
        <v>-0.15216606231113339</v>
      </c>
      <c r="AW5345" s="39">
        <f t="shared" si="5298"/>
        <v>-0.05</v>
      </c>
      <c r="BA5345" s="38">
        <f t="shared" si="5299"/>
        <v>-1.0484017999999999</v>
      </c>
      <c r="BB5345" s="39">
        <f t="shared" ref="BB5345:BH5345" si="5461">BA5345</f>
        <v>-1.0484017999999999</v>
      </c>
      <c r="BC5345" s="39">
        <f t="shared" si="5461"/>
        <v>-1.0484017999999999</v>
      </c>
      <c r="BD5345" s="39">
        <f t="shared" si="5461"/>
        <v>-1.0484017999999999</v>
      </c>
      <c r="BE5345" s="39">
        <f t="shared" si="5461"/>
        <v>-1.0484017999999999</v>
      </c>
      <c r="BF5345" s="39">
        <f t="shared" si="5461"/>
        <v>-1.0484017999999999</v>
      </c>
      <c r="BG5345" s="39">
        <f t="shared" si="5461"/>
        <v>-1.0484017999999999</v>
      </c>
      <c r="BH5345" s="59">
        <f t="shared" si="5461"/>
        <v>-1.0484017999999999</v>
      </c>
      <c r="BI5345" s="45">
        <f t="shared" si="5301"/>
        <v>-0.56083031155566676</v>
      </c>
      <c r="BJ5345" s="45">
        <f t="shared" si="5302"/>
        <v>-0.45866424924453342</v>
      </c>
      <c r="BK5345" s="45">
        <f t="shared" si="5303"/>
        <v>-0.35649818693340007</v>
      </c>
      <c r="BL5345" s="45">
        <f t="shared" si="5304"/>
        <v>-0.25433212462226673</v>
      </c>
      <c r="BM5345" s="45">
        <f t="shared" si="5305"/>
        <v>-0.15216606231113339</v>
      </c>
      <c r="BN5345" s="45">
        <f t="shared" si="5306"/>
        <v>-0.05</v>
      </c>
    </row>
    <row r="5346" spans="1:66" x14ac:dyDescent="0.2">
      <c r="A5346" s="9" t="str">
        <f t="shared" si="5272"/>
        <v>Liechtenstein</v>
      </c>
      <c r="H5346" s="56">
        <f t="shared" si="5273"/>
        <v>-0.56488159999999998</v>
      </c>
      <c r="I5346" s="56">
        <f t="shared" si="5274"/>
        <v>-0.56488159999999998</v>
      </c>
      <c r="J5346" s="56">
        <f t="shared" si="5275"/>
        <v>-0.56488159999999998</v>
      </c>
      <c r="K5346" s="56">
        <f t="shared" si="5276"/>
        <v>-0.31924735529279996</v>
      </c>
      <c r="L5346" s="56">
        <f t="shared" si="5277"/>
        <v>-0.26539788423423999</v>
      </c>
      <c r="M5346" s="56">
        <f t="shared" si="5278"/>
        <v>-0.21154841317567999</v>
      </c>
      <c r="N5346" s="56">
        <f t="shared" si="5279"/>
        <v>-0.15769894211711999</v>
      </c>
      <c r="O5346" s="56">
        <f t="shared" si="5280"/>
        <v>-0.10384947105855999</v>
      </c>
      <c r="P5346" s="56">
        <f t="shared" si="5281"/>
        <v>-0.05</v>
      </c>
      <c r="Q5346" s="56" t="str">
        <f t="shared" si="5282"/>
        <v>na</v>
      </c>
      <c r="R5346" s="56" t="str">
        <f t="shared" si="5283"/>
        <v>na</v>
      </c>
      <c r="S5346" s="56" t="str">
        <f t="shared" si="5284"/>
        <v>na</v>
      </c>
      <c r="T5346" s="56" t="str">
        <f t="shared" si="5285"/>
        <v>na</v>
      </c>
      <c r="U5346" s="56" t="str">
        <f t="shared" si="5286"/>
        <v>na</v>
      </c>
      <c r="W5346" s="38">
        <f t="shared" si="5287"/>
        <v>-0.56488159999999998</v>
      </c>
      <c r="X5346" s="45">
        <f t="shared" ref="X5346:Y5346" si="5462">W5346</f>
        <v>-0.56488159999999998</v>
      </c>
      <c r="Y5346" s="45">
        <f t="shared" si="5462"/>
        <v>-0.56488159999999998</v>
      </c>
      <c r="Z5346" s="62">
        <f t="shared" si="5289"/>
        <v>-0.31924735529279996</v>
      </c>
      <c r="AA5346" s="47">
        <f t="shared" si="5414"/>
        <v>-0.26539788423423999</v>
      </c>
      <c r="AB5346" s="38">
        <f t="shared" si="5414"/>
        <v>-0.21154841317567999</v>
      </c>
      <c r="AC5346" s="38">
        <f t="shared" si="5414"/>
        <v>-0.15769894211711999</v>
      </c>
      <c r="AD5346" s="38">
        <f t="shared" si="5414"/>
        <v>-0.10384947105855999</v>
      </c>
      <c r="AE5346" s="47">
        <f t="shared" si="5290"/>
        <v>-0.05</v>
      </c>
      <c r="AL5346" s="38">
        <f t="shared" si="5291"/>
        <v>-0.56488159999999998</v>
      </c>
      <c r="AM5346" s="39">
        <f t="shared" ref="AM5346:AQ5346" si="5463">AL5346</f>
        <v>-0.56488159999999998</v>
      </c>
      <c r="AN5346" s="39">
        <f t="shared" si="5463"/>
        <v>-0.56488159999999998</v>
      </c>
      <c r="AO5346" s="39">
        <f t="shared" si="5463"/>
        <v>-0.56488159999999998</v>
      </c>
      <c r="AP5346" s="39">
        <f t="shared" si="5463"/>
        <v>-0.56488159999999998</v>
      </c>
      <c r="AQ5346" s="59">
        <f t="shared" si="5463"/>
        <v>-0.56488159999999998</v>
      </c>
      <c r="AR5346" s="39">
        <f t="shared" si="5293"/>
        <v>-0.31924735529279996</v>
      </c>
      <c r="AS5346" s="39">
        <f t="shared" si="5294"/>
        <v>-0.26539788423423999</v>
      </c>
      <c r="AT5346" s="39">
        <f t="shared" si="5295"/>
        <v>-0.21154841317567999</v>
      </c>
      <c r="AU5346" s="39">
        <f t="shared" si="5296"/>
        <v>-0.15769894211711999</v>
      </c>
      <c r="AV5346" s="39">
        <f t="shared" si="5297"/>
        <v>-0.10384947105855999</v>
      </c>
      <c r="AW5346" s="39">
        <f t="shared" si="5298"/>
        <v>-0.05</v>
      </c>
      <c r="BA5346" s="38">
        <f t="shared" si="5299"/>
        <v>-0.56488159999999998</v>
      </c>
      <c r="BB5346" s="39">
        <f t="shared" ref="BB5346:BH5346" si="5464">BA5346</f>
        <v>-0.56488159999999998</v>
      </c>
      <c r="BC5346" s="39">
        <f t="shared" si="5464"/>
        <v>-0.56488159999999998</v>
      </c>
      <c r="BD5346" s="39">
        <f t="shared" si="5464"/>
        <v>-0.56488159999999998</v>
      </c>
      <c r="BE5346" s="39">
        <f t="shared" si="5464"/>
        <v>-0.56488159999999998</v>
      </c>
      <c r="BF5346" s="39">
        <f t="shared" si="5464"/>
        <v>-0.56488159999999998</v>
      </c>
      <c r="BG5346" s="39">
        <f t="shared" si="5464"/>
        <v>-0.56488159999999998</v>
      </c>
      <c r="BH5346" s="59">
        <f t="shared" si="5464"/>
        <v>-0.56488159999999998</v>
      </c>
      <c r="BI5346" s="45">
        <f t="shared" si="5301"/>
        <v>-0.31924735529279996</v>
      </c>
      <c r="BJ5346" s="45">
        <f t="shared" si="5302"/>
        <v>-0.26539788423423999</v>
      </c>
      <c r="BK5346" s="45">
        <f t="shared" si="5303"/>
        <v>-0.21154841317567999</v>
      </c>
      <c r="BL5346" s="45">
        <f t="shared" si="5304"/>
        <v>-0.15769894211711999</v>
      </c>
      <c r="BM5346" s="45">
        <f t="shared" si="5305"/>
        <v>-0.10384947105855999</v>
      </c>
      <c r="BN5346" s="45">
        <f t="shared" si="5306"/>
        <v>-0.05</v>
      </c>
    </row>
    <row r="5347" spans="1:66" x14ac:dyDescent="0.2">
      <c r="A5347" s="9" t="str">
        <f t="shared" si="5272"/>
        <v>Lithuania</v>
      </c>
      <c r="H5347" s="56">
        <f t="shared" si="5273"/>
        <v>-0.7890412</v>
      </c>
      <c r="I5347" s="56">
        <f t="shared" si="5274"/>
        <v>-0.7890412</v>
      </c>
      <c r="J5347" s="56">
        <f t="shared" si="5275"/>
        <v>-0.7890412</v>
      </c>
      <c r="K5347" s="56">
        <f t="shared" si="5276"/>
        <v>-0.7890412</v>
      </c>
      <c r="L5347" s="56">
        <f t="shared" si="5277"/>
        <v>-0.64123295999999996</v>
      </c>
      <c r="M5347" s="56">
        <f t="shared" si="5278"/>
        <v>-0.49342471999999998</v>
      </c>
      <c r="N5347" s="56">
        <f t="shared" si="5279"/>
        <v>-0.34561648</v>
      </c>
      <c r="O5347" s="56">
        <f t="shared" si="5280"/>
        <v>-0.19780824000000002</v>
      </c>
      <c r="P5347" s="56">
        <f t="shared" si="5281"/>
        <v>-0.05</v>
      </c>
      <c r="Q5347" s="56" t="str">
        <f t="shared" si="5282"/>
        <v>na</v>
      </c>
      <c r="R5347" s="56" t="str">
        <f t="shared" si="5283"/>
        <v>na</v>
      </c>
      <c r="S5347" s="56" t="str">
        <f t="shared" si="5284"/>
        <v>na</v>
      </c>
      <c r="T5347" s="56" t="str">
        <f t="shared" si="5285"/>
        <v>na</v>
      </c>
      <c r="U5347" s="56" t="str">
        <f t="shared" si="5286"/>
        <v>na</v>
      </c>
      <c r="W5347" s="38">
        <f t="shared" si="5287"/>
        <v>-0.7890412</v>
      </c>
      <c r="X5347" s="45">
        <f t="shared" ref="X5347:Y5347" si="5465">W5347</f>
        <v>-0.7890412</v>
      </c>
      <c r="Y5347" s="45">
        <f t="shared" si="5465"/>
        <v>-0.7890412</v>
      </c>
      <c r="Z5347" s="62">
        <f t="shared" si="5289"/>
        <v>-0.7890412</v>
      </c>
      <c r="AA5347" s="47">
        <f t="shared" si="5414"/>
        <v>-0.64123295999999996</v>
      </c>
      <c r="AB5347" s="38">
        <f t="shared" si="5414"/>
        <v>-0.49342471999999998</v>
      </c>
      <c r="AC5347" s="38">
        <f t="shared" si="5414"/>
        <v>-0.34561648</v>
      </c>
      <c r="AD5347" s="38">
        <f t="shared" si="5414"/>
        <v>-0.19780824000000002</v>
      </c>
      <c r="AE5347" s="47">
        <f t="shared" si="5290"/>
        <v>-0.05</v>
      </c>
      <c r="AL5347" s="38">
        <f t="shared" si="5291"/>
        <v>-0.7890412</v>
      </c>
      <c r="AM5347" s="39">
        <f t="shared" ref="AM5347:AQ5347" si="5466">AL5347</f>
        <v>-0.7890412</v>
      </c>
      <c r="AN5347" s="39">
        <f t="shared" si="5466"/>
        <v>-0.7890412</v>
      </c>
      <c r="AO5347" s="39">
        <f t="shared" si="5466"/>
        <v>-0.7890412</v>
      </c>
      <c r="AP5347" s="39">
        <f t="shared" si="5466"/>
        <v>-0.7890412</v>
      </c>
      <c r="AQ5347" s="59">
        <f t="shared" si="5466"/>
        <v>-0.7890412</v>
      </c>
      <c r="AR5347" s="39">
        <f t="shared" si="5293"/>
        <v>-0.7890412</v>
      </c>
      <c r="AS5347" s="39">
        <f t="shared" si="5294"/>
        <v>-0.64123295999999996</v>
      </c>
      <c r="AT5347" s="39">
        <f t="shared" si="5295"/>
        <v>-0.49342471999999998</v>
      </c>
      <c r="AU5347" s="39">
        <f t="shared" si="5296"/>
        <v>-0.34561648</v>
      </c>
      <c r="AV5347" s="39">
        <f t="shared" si="5297"/>
        <v>-0.19780824000000002</v>
      </c>
      <c r="AW5347" s="39">
        <f t="shared" si="5298"/>
        <v>-0.05</v>
      </c>
      <c r="BA5347" s="38">
        <f t="shared" si="5299"/>
        <v>-0.7890412</v>
      </c>
      <c r="BB5347" s="39">
        <f t="shared" ref="BB5347:BH5347" si="5467">BA5347</f>
        <v>-0.7890412</v>
      </c>
      <c r="BC5347" s="39">
        <f t="shared" si="5467"/>
        <v>-0.7890412</v>
      </c>
      <c r="BD5347" s="39">
        <f t="shared" si="5467"/>
        <v>-0.7890412</v>
      </c>
      <c r="BE5347" s="39">
        <f t="shared" si="5467"/>
        <v>-0.7890412</v>
      </c>
      <c r="BF5347" s="39">
        <f t="shared" si="5467"/>
        <v>-0.7890412</v>
      </c>
      <c r="BG5347" s="39">
        <f t="shared" si="5467"/>
        <v>-0.7890412</v>
      </c>
      <c r="BH5347" s="59">
        <f t="shared" si="5467"/>
        <v>-0.7890412</v>
      </c>
      <c r="BI5347" s="45">
        <f t="shared" si="5301"/>
        <v>-0.7890412</v>
      </c>
      <c r="BJ5347" s="45">
        <f t="shared" si="5302"/>
        <v>-0.64123295999999996</v>
      </c>
      <c r="BK5347" s="45">
        <f t="shared" si="5303"/>
        <v>-0.49342471999999998</v>
      </c>
      <c r="BL5347" s="45">
        <f t="shared" si="5304"/>
        <v>-0.34561648</v>
      </c>
      <c r="BM5347" s="45">
        <f t="shared" si="5305"/>
        <v>-0.19780824000000002</v>
      </c>
      <c r="BN5347" s="45">
        <f t="shared" si="5306"/>
        <v>-0.05</v>
      </c>
    </row>
    <row r="5348" spans="1:66" x14ac:dyDescent="0.2">
      <c r="A5348" s="9" t="str">
        <f t="shared" si="5272"/>
        <v>Luxembourg</v>
      </c>
      <c r="H5348" s="56">
        <f t="shared" si="5273"/>
        <v>-0.51108339999999997</v>
      </c>
      <c r="I5348" s="56">
        <f t="shared" si="5274"/>
        <v>-0.51108339999999997</v>
      </c>
      <c r="J5348" s="56">
        <f t="shared" si="5275"/>
        <v>-0.51108339999999997</v>
      </c>
      <c r="K5348" s="56">
        <f t="shared" si="5276"/>
        <v>-0.43714496452199997</v>
      </c>
      <c r="L5348" s="56">
        <f t="shared" si="5277"/>
        <v>-0.35971597161759994</v>
      </c>
      <c r="M5348" s="56">
        <f t="shared" si="5278"/>
        <v>-0.28228697871319997</v>
      </c>
      <c r="N5348" s="56">
        <f t="shared" si="5279"/>
        <v>-0.20485798580879996</v>
      </c>
      <c r="O5348" s="56">
        <f t="shared" si="5280"/>
        <v>-0.12742899290439996</v>
      </c>
      <c r="P5348" s="56">
        <f t="shared" si="5281"/>
        <v>-0.05</v>
      </c>
      <c r="Q5348" s="56" t="str">
        <f t="shared" si="5282"/>
        <v>na</v>
      </c>
      <c r="R5348" s="56" t="str">
        <f t="shared" si="5283"/>
        <v>na</v>
      </c>
      <c r="S5348" s="56" t="str">
        <f t="shared" si="5284"/>
        <v>na</v>
      </c>
      <c r="T5348" s="56" t="str">
        <f t="shared" si="5285"/>
        <v>na</v>
      </c>
      <c r="U5348" s="56" t="str">
        <f t="shared" si="5286"/>
        <v>na</v>
      </c>
      <c r="W5348" s="38">
        <f t="shared" si="5287"/>
        <v>-0.51108339999999997</v>
      </c>
      <c r="X5348" s="45">
        <f t="shared" ref="X5348:Y5348" si="5468">W5348</f>
        <v>-0.51108339999999997</v>
      </c>
      <c r="Y5348" s="45">
        <f t="shared" si="5468"/>
        <v>-0.51108339999999997</v>
      </c>
      <c r="Z5348" s="62">
        <f t="shared" si="5289"/>
        <v>-0.43714496452199997</v>
      </c>
      <c r="AA5348" s="47">
        <f t="shared" si="5414"/>
        <v>-0.35971597161759994</v>
      </c>
      <c r="AB5348" s="38">
        <f t="shared" si="5414"/>
        <v>-0.28228697871319997</v>
      </c>
      <c r="AC5348" s="38">
        <f t="shared" si="5414"/>
        <v>-0.20485798580879996</v>
      </c>
      <c r="AD5348" s="38">
        <f t="shared" si="5414"/>
        <v>-0.12742899290439996</v>
      </c>
      <c r="AE5348" s="47">
        <f t="shared" si="5290"/>
        <v>-0.05</v>
      </c>
      <c r="AL5348" s="38">
        <f t="shared" si="5291"/>
        <v>-0.51108339999999997</v>
      </c>
      <c r="AM5348" s="39">
        <f t="shared" ref="AM5348:AQ5348" si="5469">AL5348</f>
        <v>-0.51108339999999997</v>
      </c>
      <c r="AN5348" s="39">
        <f t="shared" si="5469"/>
        <v>-0.51108339999999997</v>
      </c>
      <c r="AO5348" s="39">
        <f t="shared" si="5469"/>
        <v>-0.51108339999999997</v>
      </c>
      <c r="AP5348" s="39">
        <f t="shared" si="5469"/>
        <v>-0.51108339999999997</v>
      </c>
      <c r="AQ5348" s="59">
        <f t="shared" si="5469"/>
        <v>-0.51108339999999997</v>
      </c>
      <c r="AR5348" s="39">
        <f t="shared" si="5293"/>
        <v>-0.43714496452199997</v>
      </c>
      <c r="AS5348" s="39">
        <f t="shared" si="5294"/>
        <v>-0.35971597161759994</v>
      </c>
      <c r="AT5348" s="39">
        <f t="shared" si="5295"/>
        <v>-0.28228697871319997</v>
      </c>
      <c r="AU5348" s="39">
        <f t="shared" si="5296"/>
        <v>-0.20485798580879996</v>
      </c>
      <c r="AV5348" s="39">
        <f t="shared" si="5297"/>
        <v>-0.12742899290439996</v>
      </c>
      <c r="AW5348" s="39">
        <f t="shared" si="5298"/>
        <v>-0.05</v>
      </c>
      <c r="BA5348" s="38">
        <f t="shared" si="5299"/>
        <v>-0.51108339999999997</v>
      </c>
      <c r="BB5348" s="39">
        <f t="shared" ref="BB5348:BH5348" si="5470">BA5348</f>
        <v>-0.51108339999999997</v>
      </c>
      <c r="BC5348" s="39">
        <f t="shared" si="5470"/>
        <v>-0.51108339999999997</v>
      </c>
      <c r="BD5348" s="39">
        <f t="shared" si="5470"/>
        <v>-0.51108339999999997</v>
      </c>
      <c r="BE5348" s="39">
        <f t="shared" si="5470"/>
        <v>-0.51108339999999997</v>
      </c>
      <c r="BF5348" s="39">
        <f t="shared" si="5470"/>
        <v>-0.51108339999999997</v>
      </c>
      <c r="BG5348" s="39">
        <f t="shared" si="5470"/>
        <v>-0.51108339999999997</v>
      </c>
      <c r="BH5348" s="59">
        <f t="shared" si="5470"/>
        <v>-0.51108339999999997</v>
      </c>
      <c r="BI5348" s="45">
        <f t="shared" si="5301"/>
        <v>-0.43714496452199997</v>
      </c>
      <c r="BJ5348" s="45">
        <f t="shared" si="5302"/>
        <v>-0.35971597161759994</v>
      </c>
      <c r="BK5348" s="45">
        <f t="shared" si="5303"/>
        <v>-0.28228697871319997</v>
      </c>
      <c r="BL5348" s="45">
        <f t="shared" si="5304"/>
        <v>-0.20485798580879996</v>
      </c>
      <c r="BM5348" s="45">
        <f t="shared" si="5305"/>
        <v>-0.12742899290439996</v>
      </c>
      <c r="BN5348" s="45">
        <f t="shared" si="5306"/>
        <v>-0.05</v>
      </c>
    </row>
    <row r="5349" spans="1:66" x14ac:dyDescent="0.2">
      <c r="A5349" s="9" t="str">
        <f t="shared" si="5272"/>
        <v>Madagascar</v>
      </c>
      <c r="H5349" s="56">
        <f t="shared" si="5273"/>
        <v>-0.6429224</v>
      </c>
      <c r="I5349" s="56">
        <f t="shared" si="5274"/>
        <v>-0.6429224</v>
      </c>
      <c r="J5349" s="56">
        <f t="shared" si="5275"/>
        <v>-0.6429224</v>
      </c>
      <c r="K5349" s="56">
        <f t="shared" si="5276"/>
        <v>-0.25831207602719997</v>
      </c>
      <c r="L5349" s="56">
        <f t="shared" si="5277"/>
        <v>-0.21664966082175996</v>
      </c>
      <c r="M5349" s="56">
        <f t="shared" si="5278"/>
        <v>-0.17498724561631995</v>
      </c>
      <c r="N5349" s="56">
        <f t="shared" si="5279"/>
        <v>-0.13332483041087995</v>
      </c>
      <c r="O5349" s="56">
        <f t="shared" si="5280"/>
        <v>-9.1662415205439954E-2</v>
      </c>
      <c r="P5349" s="56">
        <f t="shared" si="5281"/>
        <v>-0.05</v>
      </c>
      <c r="Q5349" s="56" t="str">
        <f t="shared" si="5282"/>
        <v>na</v>
      </c>
      <c r="R5349" s="56" t="str">
        <f t="shared" si="5283"/>
        <v>na</v>
      </c>
      <c r="S5349" s="56" t="str">
        <f t="shared" si="5284"/>
        <v>na</v>
      </c>
      <c r="T5349" s="56" t="str">
        <f t="shared" si="5285"/>
        <v>na</v>
      </c>
      <c r="U5349" s="56" t="str">
        <f t="shared" si="5286"/>
        <v>na</v>
      </c>
      <c r="W5349" s="38">
        <f t="shared" si="5287"/>
        <v>-0.6429224</v>
      </c>
      <c r="X5349" s="45">
        <f t="shared" ref="X5349:Y5349" si="5471">W5349</f>
        <v>-0.6429224</v>
      </c>
      <c r="Y5349" s="45">
        <f t="shared" si="5471"/>
        <v>-0.6429224</v>
      </c>
      <c r="Z5349" s="62">
        <f t="shared" si="5289"/>
        <v>-0.25831207602719997</v>
      </c>
      <c r="AA5349" s="47">
        <f t="shared" si="5414"/>
        <v>-0.21664966082175996</v>
      </c>
      <c r="AB5349" s="38">
        <f t="shared" si="5414"/>
        <v>-0.17498724561631995</v>
      </c>
      <c r="AC5349" s="38">
        <f t="shared" si="5414"/>
        <v>-0.13332483041087995</v>
      </c>
      <c r="AD5349" s="38">
        <f t="shared" si="5414"/>
        <v>-9.1662415205439954E-2</v>
      </c>
      <c r="AE5349" s="47">
        <f t="shared" si="5290"/>
        <v>-0.05</v>
      </c>
      <c r="AL5349" s="38">
        <f t="shared" si="5291"/>
        <v>-0.6429224</v>
      </c>
      <c r="AM5349" s="39">
        <f t="shared" ref="AM5349:AQ5349" si="5472">AL5349</f>
        <v>-0.6429224</v>
      </c>
      <c r="AN5349" s="39">
        <f t="shared" si="5472"/>
        <v>-0.6429224</v>
      </c>
      <c r="AO5349" s="39">
        <f t="shared" si="5472"/>
        <v>-0.6429224</v>
      </c>
      <c r="AP5349" s="39">
        <f t="shared" si="5472"/>
        <v>-0.6429224</v>
      </c>
      <c r="AQ5349" s="59">
        <f t="shared" si="5472"/>
        <v>-0.6429224</v>
      </c>
      <c r="AR5349" s="39">
        <f t="shared" si="5293"/>
        <v>-0.25831207602719997</v>
      </c>
      <c r="AS5349" s="39">
        <f t="shared" si="5294"/>
        <v>-0.21664966082175996</v>
      </c>
      <c r="AT5349" s="39">
        <f t="shared" si="5295"/>
        <v>-0.17498724561631995</v>
      </c>
      <c r="AU5349" s="39">
        <f t="shared" si="5296"/>
        <v>-0.13332483041087995</v>
      </c>
      <c r="AV5349" s="39">
        <f t="shared" si="5297"/>
        <v>-9.1662415205439954E-2</v>
      </c>
      <c r="AW5349" s="39">
        <f t="shared" si="5298"/>
        <v>-0.05</v>
      </c>
      <c r="BA5349" s="38">
        <f t="shared" si="5299"/>
        <v>-0.6429224</v>
      </c>
      <c r="BB5349" s="39">
        <f t="shared" ref="BB5349:BH5349" si="5473">BA5349</f>
        <v>-0.6429224</v>
      </c>
      <c r="BC5349" s="39">
        <f t="shared" si="5473"/>
        <v>-0.6429224</v>
      </c>
      <c r="BD5349" s="39">
        <f t="shared" si="5473"/>
        <v>-0.6429224</v>
      </c>
      <c r="BE5349" s="39">
        <f t="shared" si="5473"/>
        <v>-0.6429224</v>
      </c>
      <c r="BF5349" s="39">
        <f t="shared" si="5473"/>
        <v>-0.6429224</v>
      </c>
      <c r="BG5349" s="39">
        <f t="shared" si="5473"/>
        <v>-0.6429224</v>
      </c>
      <c r="BH5349" s="59">
        <f t="shared" si="5473"/>
        <v>-0.6429224</v>
      </c>
      <c r="BI5349" s="45">
        <f t="shared" si="5301"/>
        <v>-0.25831207602719997</v>
      </c>
      <c r="BJ5349" s="45">
        <f t="shared" si="5302"/>
        <v>-0.21664966082175996</v>
      </c>
      <c r="BK5349" s="45">
        <f t="shared" si="5303"/>
        <v>-0.17498724561631995</v>
      </c>
      <c r="BL5349" s="45">
        <f t="shared" si="5304"/>
        <v>-0.13332483041087995</v>
      </c>
      <c r="BM5349" s="45">
        <f t="shared" si="5305"/>
        <v>-9.1662415205439954E-2</v>
      </c>
      <c r="BN5349" s="45">
        <f t="shared" si="5306"/>
        <v>-0.05</v>
      </c>
    </row>
    <row r="5350" spans="1:66" x14ac:dyDescent="0.2">
      <c r="A5350" s="9" t="str">
        <f t="shared" si="5272"/>
        <v>Malawi</v>
      </c>
      <c r="H5350" s="56">
        <f t="shared" si="5273"/>
        <v>-1.0684932</v>
      </c>
      <c r="I5350" s="56">
        <f t="shared" si="5274"/>
        <v>-1.0684932</v>
      </c>
      <c r="J5350" s="56">
        <f t="shared" si="5275"/>
        <v>-1.0684932</v>
      </c>
      <c r="K5350" s="56">
        <f t="shared" si="5276"/>
        <v>-0.82820866836200002</v>
      </c>
      <c r="L5350" s="56">
        <f t="shared" si="5277"/>
        <v>-0.67256693468960005</v>
      </c>
      <c r="M5350" s="56">
        <f t="shared" si="5278"/>
        <v>-0.51692520101720008</v>
      </c>
      <c r="N5350" s="56">
        <f t="shared" si="5279"/>
        <v>-0.3612834673448001</v>
      </c>
      <c r="O5350" s="56">
        <f t="shared" si="5280"/>
        <v>-0.2056417336724001</v>
      </c>
      <c r="P5350" s="56">
        <f t="shared" si="5281"/>
        <v>-0.05</v>
      </c>
      <c r="Q5350" s="56" t="str">
        <f t="shared" si="5282"/>
        <v>na</v>
      </c>
      <c r="R5350" s="56" t="str">
        <f t="shared" si="5283"/>
        <v>na</v>
      </c>
      <c r="S5350" s="56" t="str">
        <f t="shared" si="5284"/>
        <v>na</v>
      </c>
      <c r="T5350" s="56" t="str">
        <f t="shared" si="5285"/>
        <v>na</v>
      </c>
      <c r="U5350" s="56" t="str">
        <f t="shared" si="5286"/>
        <v>na</v>
      </c>
      <c r="W5350" s="38">
        <f t="shared" si="5287"/>
        <v>-1.0684932</v>
      </c>
      <c r="X5350" s="45">
        <f t="shared" ref="X5350:Y5350" si="5474">W5350</f>
        <v>-1.0684932</v>
      </c>
      <c r="Y5350" s="45">
        <f t="shared" si="5474"/>
        <v>-1.0684932</v>
      </c>
      <c r="Z5350" s="62">
        <f t="shared" si="5289"/>
        <v>-0.82820866836200002</v>
      </c>
      <c r="AA5350" s="47">
        <f t="shared" ref="AA5350:AD5369" si="5475">Z5350-($Z5350-$AE5350)/5</f>
        <v>-0.67256693468960005</v>
      </c>
      <c r="AB5350" s="38">
        <f t="shared" si="5475"/>
        <v>-0.51692520101720008</v>
      </c>
      <c r="AC5350" s="38">
        <f t="shared" si="5475"/>
        <v>-0.3612834673448001</v>
      </c>
      <c r="AD5350" s="38">
        <f t="shared" si="5475"/>
        <v>-0.2056417336724001</v>
      </c>
      <c r="AE5350" s="47">
        <f t="shared" si="5290"/>
        <v>-0.05</v>
      </c>
      <c r="AL5350" s="38">
        <f t="shared" si="5291"/>
        <v>-1.0684932</v>
      </c>
      <c r="AM5350" s="39">
        <f t="shared" ref="AM5350:AQ5350" si="5476">AL5350</f>
        <v>-1.0684932</v>
      </c>
      <c r="AN5350" s="39">
        <f t="shared" si="5476"/>
        <v>-1.0684932</v>
      </c>
      <c r="AO5350" s="39">
        <f t="shared" si="5476"/>
        <v>-1.0684932</v>
      </c>
      <c r="AP5350" s="39">
        <f t="shared" si="5476"/>
        <v>-1.0684932</v>
      </c>
      <c r="AQ5350" s="59">
        <f t="shared" si="5476"/>
        <v>-1.0684932</v>
      </c>
      <c r="AR5350" s="39">
        <f t="shared" si="5293"/>
        <v>-0.82820866836200002</v>
      </c>
      <c r="AS5350" s="39">
        <f t="shared" si="5294"/>
        <v>-0.67256693468960005</v>
      </c>
      <c r="AT5350" s="39">
        <f t="shared" si="5295"/>
        <v>-0.51692520101720008</v>
      </c>
      <c r="AU5350" s="39">
        <f t="shared" si="5296"/>
        <v>-0.3612834673448001</v>
      </c>
      <c r="AV5350" s="39">
        <f t="shared" si="5297"/>
        <v>-0.2056417336724001</v>
      </c>
      <c r="AW5350" s="39">
        <f t="shared" si="5298"/>
        <v>-0.05</v>
      </c>
      <c r="BA5350" s="38">
        <f t="shared" si="5299"/>
        <v>-1.0684932</v>
      </c>
      <c r="BB5350" s="39">
        <f t="shared" ref="BB5350:BH5350" si="5477">BA5350</f>
        <v>-1.0684932</v>
      </c>
      <c r="BC5350" s="39">
        <f t="shared" si="5477"/>
        <v>-1.0684932</v>
      </c>
      <c r="BD5350" s="39">
        <f t="shared" si="5477"/>
        <v>-1.0684932</v>
      </c>
      <c r="BE5350" s="39">
        <f t="shared" si="5477"/>
        <v>-1.0684932</v>
      </c>
      <c r="BF5350" s="39">
        <f t="shared" si="5477"/>
        <v>-1.0684932</v>
      </c>
      <c r="BG5350" s="39">
        <f t="shared" si="5477"/>
        <v>-1.0684932</v>
      </c>
      <c r="BH5350" s="59">
        <f t="shared" si="5477"/>
        <v>-1.0684932</v>
      </c>
      <c r="BI5350" s="45">
        <f t="shared" si="5301"/>
        <v>-0.82820866836200002</v>
      </c>
      <c r="BJ5350" s="45">
        <f t="shared" si="5302"/>
        <v>-0.67256693468960005</v>
      </c>
      <c r="BK5350" s="45">
        <f t="shared" si="5303"/>
        <v>-0.51692520101720008</v>
      </c>
      <c r="BL5350" s="45">
        <f t="shared" si="5304"/>
        <v>-0.3612834673448001</v>
      </c>
      <c r="BM5350" s="45">
        <f t="shared" si="5305"/>
        <v>-0.2056417336724001</v>
      </c>
      <c r="BN5350" s="45">
        <f t="shared" si="5306"/>
        <v>-0.05</v>
      </c>
    </row>
    <row r="5351" spans="1:66" x14ac:dyDescent="0.2">
      <c r="A5351" s="9" t="str">
        <f t="shared" si="5272"/>
        <v>Malaysia</v>
      </c>
      <c r="H5351" s="56">
        <f t="shared" si="5273"/>
        <v>-1.0885844</v>
      </c>
      <c r="I5351" s="56">
        <f t="shared" si="5274"/>
        <v>-1.0885844</v>
      </c>
      <c r="J5351" s="56">
        <f t="shared" si="5275"/>
        <v>-1.0885844</v>
      </c>
      <c r="K5351" s="56">
        <f t="shared" si="5276"/>
        <v>-0.6632483488944001</v>
      </c>
      <c r="L5351" s="56">
        <f t="shared" si="5277"/>
        <v>-0.54059867911552006</v>
      </c>
      <c r="M5351" s="56">
        <f t="shared" si="5278"/>
        <v>-0.41794900933664003</v>
      </c>
      <c r="N5351" s="56">
        <f t="shared" si="5279"/>
        <v>-0.29529933955776</v>
      </c>
      <c r="O5351" s="56">
        <f t="shared" si="5280"/>
        <v>-0.17264966977887999</v>
      </c>
      <c r="P5351" s="56">
        <f t="shared" si="5281"/>
        <v>-0.05</v>
      </c>
      <c r="Q5351" s="56" t="str">
        <f t="shared" si="5282"/>
        <v>na</v>
      </c>
      <c r="R5351" s="56" t="str">
        <f t="shared" si="5283"/>
        <v>na</v>
      </c>
      <c r="S5351" s="56" t="str">
        <f t="shared" si="5284"/>
        <v>na</v>
      </c>
      <c r="T5351" s="56" t="str">
        <f t="shared" si="5285"/>
        <v>na</v>
      </c>
      <c r="U5351" s="56" t="str">
        <f t="shared" si="5286"/>
        <v>na</v>
      </c>
      <c r="W5351" s="38">
        <f t="shared" si="5287"/>
        <v>-1.0885844</v>
      </c>
      <c r="X5351" s="45">
        <f t="shared" ref="X5351:Y5351" si="5478">W5351</f>
        <v>-1.0885844</v>
      </c>
      <c r="Y5351" s="45">
        <f t="shared" si="5478"/>
        <v>-1.0885844</v>
      </c>
      <c r="Z5351" s="62">
        <f t="shared" si="5289"/>
        <v>-0.6632483488944001</v>
      </c>
      <c r="AA5351" s="47">
        <f t="shared" si="5475"/>
        <v>-0.54059867911552006</v>
      </c>
      <c r="AB5351" s="38">
        <f t="shared" si="5475"/>
        <v>-0.41794900933664003</v>
      </c>
      <c r="AC5351" s="38">
        <f t="shared" si="5475"/>
        <v>-0.29529933955776</v>
      </c>
      <c r="AD5351" s="38">
        <f t="shared" si="5475"/>
        <v>-0.17264966977887999</v>
      </c>
      <c r="AE5351" s="47">
        <f t="shared" si="5290"/>
        <v>-0.05</v>
      </c>
      <c r="AL5351" s="38">
        <f t="shared" si="5291"/>
        <v>-1.0885844</v>
      </c>
      <c r="AM5351" s="39">
        <f t="shared" ref="AM5351:AQ5351" si="5479">AL5351</f>
        <v>-1.0885844</v>
      </c>
      <c r="AN5351" s="39">
        <f t="shared" si="5479"/>
        <v>-1.0885844</v>
      </c>
      <c r="AO5351" s="39">
        <f t="shared" si="5479"/>
        <v>-1.0885844</v>
      </c>
      <c r="AP5351" s="39">
        <f t="shared" si="5479"/>
        <v>-1.0885844</v>
      </c>
      <c r="AQ5351" s="59">
        <f t="shared" si="5479"/>
        <v>-1.0885844</v>
      </c>
      <c r="AR5351" s="39">
        <f t="shared" si="5293"/>
        <v>-0.6632483488944001</v>
      </c>
      <c r="AS5351" s="39">
        <f t="shared" si="5294"/>
        <v>-0.54059867911552006</v>
      </c>
      <c r="AT5351" s="39">
        <f t="shared" si="5295"/>
        <v>-0.41794900933664003</v>
      </c>
      <c r="AU5351" s="39">
        <f t="shared" si="5296"/>
        <v>-0.29529933955776</v>
      </c>
      <c r="AV5351" s="39">
        <f t="shared" si="5297"/>
        <v>-0.17264966977887999</v>
      </c>
      <c r="AW5351" s="39">
        <f t="shared" si="5298"/>
        <v>-0.05</v>
      </c>
      <c r="BA5351" s="38">
        <f t="shared" si="5299"/>
        <v>-1.0885844</v>
      </c>
      <c r="BB5351" s="39">
        <f t="shared" ref="BB5351:BH5351" si="5480">BA5351</f>
        <v>-1.0885844</v>
      </c>
      <c r="BC5351" s="39">
        <f t="shared" si="5480"/>
        <v>-1.0885844</v>
      </c>
      <c r="BD5351" s="39">
        <f t="shared" si="5480"/>
        <v>-1.0885844</v>
      </c>
      <c r="BE5351" s="39">
        <f t="shared" si="5480"/>
        <v>-1.0885844</v>
      </c>
      <c r="BF5351" s="39">
        <f t="shared" si="5480"/>
        <v>-1.0885844</v>
      </c>
      <c r="BG5351" s="39">
        <f t="shared" si="5480"/>
        <v>-1.0885844</v>
      </c>
      <c r="BH5351" s="59">
        <f t="shared" si="5480"/>
        <v>-1.0885844</v>
      </c>
      <c r="BI5351" s="45">
        <f t="shared" si="5301"/>
        <v>-0.6632483488944001</v>
      </c>
      <c r="BJ5351" s="45">
        <f t="shared" si="5302"/>
        <v>-0.54059867911552006</v>
      </c>
      <c r="BK5351" s="45">
        <f t="shared" si="5303"/>
        <v>-0.41794900933664003</v>
      </c>
      <c r="BL5351" s="45">
        <f t="shared" si="5304"/>
        <v>-0.29529933955776</v>
      </c>
      <c r="BM5351" s="45">
        <f t="shared" si="5305"/>
        <v>-0.17264966977887999</v>
      </c>
      <c r="BN5351" s="45">
        <f t="shared" si="5306"/>
        <v>-0.05</v>
      </c>
    </row>
    <row r="5352" spans="1:66" x14ac:dyDescent="0.2">
      <c r="A5352" s="9" t="str">
        <f t="shared" si="5272"/>
        <v>Maldives</v>
      </c>
      <c r="H5352" s="56">
        <f t="shared" si="5273"/>
        <v>-0.74301379999999995</v>
      </c>
      <c r="I5352" s="56">
        <f t="shared" si="5274"/>
        <v>-0.74301379999999995</v>
      </c>
      <c r="J5352" s="56">
        <f t="shared" si="5275"/>
        <v>-0.74301379999999995</v>
      </c>
      <c r="K5352" s="56">
        <f t="shared" si="5276"/>
        <v>-0.66521579705719991</v>
      </c>
      <c r="L5352" s="56">
        <f t="shared" si="5277"/>
        <v>-0.54217263764575996</v>
      </c>
      <c r="M5352" s="56">
        <f t="shared" si="5278"/>
        <v>-0.41912947823432001</v>
      </c>
      <c r="N5352" s="56">
        <f t="shared" si="5279"/>
        <v>-0.29608631882288006</v>
      </c>
      <c r="O5352" s="56">
        <f t="shared" si="5280"/>
        <v>-0.17304315941144008</v>
      </c>
      <c r="P5352" s="56">
        <f t="shared" si="5281"/>
        <v>-0.05</v>
      </c>
      <c r="Q5352" s="56" t="str">
        <f t="shared" si="5282"/>
        <v>na</v>
      </c>
      <c r="R5352" s="56" t="str">
        <f t="shared" si="5283"/>
        <v>na</v>
      </c>
      <c r="S5352" s="56" t="str">
        <f t="shared" si="5284"/>
        <v>na</v>
      </c>
      <c r="T5352" s="56" t="str">
        <f t="shared" si="5285"/>
        <v>na</v>
      </c>
      <c r="U5352" s="56" t="str">
        <f t="shared" si="5286"/>
        <v>na</v>
      </c>
      <c r="W5352" s="38">
        <f t="shared" si="5287"/>
        <v>-0.74301379999999995</v>
      </c>
      <c r="X5352" s="45">
        <f t="shared" ref="X5352:Y5352" si="5481">W5352</f>
        <v>-0.74301379999999995</v>
      </c>
      <c r="Y5352" s="45">
        <f t="shared" si="5481"/>
        <v>-0.74301379999999995</v>
      </c>
      <c r="Z5352" s="62">
        <f t="shared" si="5289"/>
        <v>-0.66521579705719991</v>
      </c>
      <c r="AA5352" s="47">
        <f t="shared" si="5475"/>
        <v>-0.54217263764575996</v>
      </c>
      <c r="AB5352" s="38">
        <f t="shared" si="5475"/>
        <v>-0.41912947823432001</v>
      </c>
      <c r="AC5352" s="38">
        <f t="shared" si="5475"/>
        <v>-0.29608631882288006</v>
      </c>
      <c r="AD5352" s="38">
        <f t="shared" si="5475"/>
        <v>-0.17304315941144008</v>
      </c>
      <c r="AE5352" s="47">
        <f t="shared" si="5290"/>
        <v>-0.05</v>
      </c>
      <c r="AL5352" s="38">
        <f t="shared" si="5291"/>
        <v>-0.74301379999999995</v>
      </c>
      <c r="AM5352" s="39">
        <f t="shared" ref="AM5352:AQ5352" si="5482">AL5352</f>
        <v>-0.74301379999999995</v>
      </c>
      <c r="AN5352" s="39">
        <f t="shared" si="5482"/>
        <v>-0.74301379999999995</v>
      </c>
      <c r="AO5352" s="39">
        <f t="shared" si="5482"/>
        <v>-0.74301379999999995</v>
      </c>
      <c r="AP5352" s="39">
        <f t="shared" si="5482"/>
        <v>-0.74301379999999995</v>
      </c>
      <c r="AQ5352" s="59">
        <f t="shared" si="5482"/>
        <v>-0.74301379999999995</v>
      </c>
      <c r="AR5352" s="39">
        <f t="shared" si="5293"/>
        <v>-0.66521579705719991</v>
      </c>
      <c r="AS5352" s="39">
        <f t="shared" si="5294"/>
        <v>-0.54217263764575996</v>
      </c>
      <c r="AT5352" s="39">
        <f t="shared" si="5295"/>
        <v>-0.41912947823432001</v>
      </c>
      <c r="AU5352" s="39">
        <f t="shared" si="5296"/>
        <v>-0.29608631882288006</v>
      </c>
      <c r="AV5352" s="39">
        <f t="shared" si="5297"/>
        <v>-0.17304315941144008</v>
      </c>
      <c r="AW5352" s="39">
        <f t="shared" si="5298"/>
        <v>-0.05</v>
      </c>
      <c r="BA5352" s="38">
        <f t="shared" si="5299"/>
        <v>-0.74301379999999995</v>
      </c>
      <c r="BB5352" s="39">
        <f t="shared" ref="BB5352:BH5352" si="5483">BA5352</f>
        <v>-0.74301379999999995</v>
      </c>
      <c r="BC5352" s="39">
        <f t="shared" si="5483"/>
        <v>-0.74301379999999995</v>
      </c>
      <c r="BD5352" s="39">
        <f t="shared" si="5483"/>
        <v>-0.74301379999999995</v>
      </c>
      <c r="BE5352" s="39">
        <f t="shared" si="5483"/>
        <v>-0.74301379999999995</v>
      </c>
      <c r="BF5352" s="39">
        <f t="shared" si="5483"/>
        <v>-0.74301379999999995</v>
      </c>
      <c r="BG5352" s="39">
        <f t="shared" si="5483"/>
        <v>-0.74301379999999995</v>
      </c>
      <c r="BH5352" s="59">
        <f t="shared" si="5483"/>
        <v>-0.74301379999999995</v>
      </c>
      <c r="BI5352" s="45">
        <f t="shared" si="5301"/>
        <v>-0.66521579705719991</v>
      </c>
      <c r="BJ5352" s="45">
        <f t="shared" si="5302"/>
        <v>-0.54217263764575996</v>
      </c>
      <c r="BK5352" s="45">
        <f t="shared" si="5303"/>
        <v>-0.41912947823432001</v>
      </c>
      <c r="BL5352" s="45">
        <f t="shared" si="5304"/>
        <v>-0.29608631882288006</v>
      </c>
      <c r="BM5352" s="45">
        <f t="shared" si="5305"/>
        <v>-0.17304315941144008</v>
      </c>
      <c r="BN5352" s="45">
        <f t="shared" si="5306"/>
        <v>-0.05</v>
      </c>
    </row>
    <row r="5353" spans="1:66" x14ac:dyDescent="0.2">
      <c r="A5353" s="9" t="str">
        <f t="shared" si="5272"/>
        <v>Mali</v>
      </c>
      <c r="H5353" s="56">
        <f t="shared" si="5273"/>
        <v>-0.70273980000000003</v>
      </c>
      <c r="I5353" s="56">
        <f t="shared" si="5274"/>
        <v>-0.70273980000000003</v>
      </c>
      <c r="J5353" s="56">
        <f t="shared" si="5275"/>
        <v>-0.70273980000000003</v>
      </c>
      <c r="K5353" s="56">
        <f t="shared" si="5276"/>
        <v>-4.8609659774340001E-2</v>
      </c>
      <c r="L5353" s="56">
        <f t="shared" si="5277"/>
        <v>-4.8887727819472003E-2</v>
      </c>
      <c r="M5353" s="56">
        <f t="shared" si="5278"/>
        <v>-4.9165795864604005E-2</v>
      </c>
      <c r="N5353" s="56">
        <f t="shared" si="5279"/>
        <v>-4.9443863909736006E-2</v>
      </c>
      <c r="O5353" s="56">
        <f t="shared" si="5280"/>
        <v>-4.9721931954868008E-2</v>
      </c>
      <c r="P5353" s="56">
        <f t="shared" si="5281"/>
        <v>-0.05</v>
      </c>
      <c r="Q5353" s="56" t="str">
        <f t="shared" si="5282"/>
        <v>na</v>
      </c>
      <c r="R5353" s="56" t="str">
        <f t="shared" si="5283"/>
        <v>na</v>
      </c>
      <c r="S5353" s="56" t="str">
        <f t="shared" si="5284"/>
        <v>na</v>
      </c>
      <c r="T5353" s="56" t="str">
        <f t="shared" si="5285"/>
        <v>na</v>
      </c>
      <c r="U5353" s="56" t="str">
        <f t="shared" si="5286"/>
        <v>na</v>
      </c>
      <c r="W5353" s="38">
        <f t="shared" si="5287"/>
        <v>-0.70273980000000003</v>
      </c>
      <c r="X5353" s="45">
        <f t="shared" ref="X5353:Y5353" si="5484">W5353</f>
        <v>-0.70273980000000003</v>
      </c>
      <c r="Y5353" s="45">
        <f t="shared" si="5484"/>
        <v>-0.70273980000000003</v>
      </c>
      <c r="Z5353" s="62">
        <f t="shared" si="5289"/>
        <v>-4.8609659774340001E-2</v>
      </c>
      <c r="AA5353" s="47">
        <f t="shared" si="5475"/>
        <v>-4.8887727819472003E-2</v>
      </c>
      <c r="AB5353" s="38">
        <f t="shared" si="5475"/>
        <v>-4.9165795864604005E-2</v>
      </c>
      <c r="AC5353" s="38">
        <f t="shared" si="5475"/>
        <v>-4.9443863909736006E-2</v>
      </c>
      <c r="AD5353" s="38">
        <f t="shared" si="5475"/>
        <v>-4.9721931954868008E-2</v>
      </c>
      <c r="AE5353" s="47">
        <f t="shared" si="5290"/>
        <v>-0.05</v>
      </c>
      <c r="AL5353" s="38">
        <f t="shared" si="5291"/>
        <v>-0.70273980000000003</v>
      </c>
      <c r="AM5353" s="39">
        <f t="shared" ref="AM5353:AQ5353" si="5485">AL5353</f>
        <v>-0.70273980000000003</v>
      </c>
      <c r="AN5353" s="39">
        <f t="shared" si="5485"/>
        <v>-0.70273980000000003</v>
      </c>
      <c r="AO5353" s="39">
        <f t="shared" si="5485"/>
        <v>-0.70273980000000003</v>
      </c>
      <c r="AP5353" s="39">
        <f t="shared" si="5485"/>
        <v>-0.70273980000000003</v>
      </c>
      <c r="AQ5353" s="59">
        <f t="shared" si="5485"/>
        <v>-0.70273980000000003</v>
      </c>
      <c r="AR5353" s="39">
        <f t="shared" si="5293"/>
        <v>-4.8609659774340001E-2</v>
      </c>
      <c r="AS5353" s="39">
        <f t="shared" si="5294"/>
        <v>-4.8887727819472003E-2</v>
      </c>
      <c r="AT5353" s="39">
        <f t="shared" si="5295"/>
        <v>-4.9165795864604005E-2</v>
      </c>
      <c r="AU5353" s="39">
        <f t="shared" si="5296"/>
        <v>-4.9443863909736006E-2</v>
      </c>
      <c r="AV5353" s="39">
        <f t="shared" si="5297"/>
        <v>-4.9721931954868008E-2</v>
      </c>
      <c r="AW5353" s="39">
        <f t="shared" si="5298"/>
        <v>-0.05</v>
      </c>
      <c r="BA5353" s="38">
        <f t="shared" si="5299"/>
        <v>-0.70273980000000003</v>
      </c>
      <c r="BB5353" s="39">
        <f t="shared" ref="BB5353:BH5353" si="5486">BA5353</f>
        <v>-0.70273980000000003</v>
      </c>
      <c r="BC5353" s="39">
        <f t="shared" si="5486"/>
        <v>-0.70273980000000003</v>
      </c>
      <c r="BD5353" s="39">
        <f t="shared" si="5486"/>
        <v>-0.70273980000000003</v>
      </c>
      <c r="BE5353" s="39">
        <f t="shared" si="5486"/>
        <v>-0.70273980000000003</v>
      </c>
      <c r="BF5353" s="39">
        <f t="shared" si="5486"/>
        <v>-0.70273980000000003</v>
      </c>
      <c r="BG5353" s="39">
        <f t="shared" si="5486"/>
        <v>-0.70273980000000003</v>
      </c>
      <c r="BH5353" s="59">
        <f t="shared" si="5486"/>
        <v>-0.70273980000000003</v>
      </c>
      <c r="BI5353" s="45">
        <f t="shared" si="5301"/>
        <v>-4.8609659774340001E-2</v>
      </c>
      <c r="BJ5353" s="45">
        <f t="shared" si="5302"/>
        <v>-4.8887727819472003E-2</v>
      </c>
      <c r="BK5353" s="45">
        <f t="shared" si="5303"/>
        <v>-4.9165795864604005E-2</v>
      </c>
      <c r="BL5353" s="45">
        <f t="shared" si="5304"/>
        <v>-4.9443863909736006E-2</v>
      </c>
      <c r="BM5353" s="45">
        <f t="shared" si="5305"/>
        <v>-4.9721931954868008E-2</v>
      </c>
      <c r="BN5353" s="45">
        <f t="shared" si="5306"/>
        <v>-0.05</v>
      </c>
    </row>
    <row r="5354" spans="1:66" x14ac:dyDescent="0.2">
      <c r="A5354" s="9" t="str">
        <f t="shared" si="5272"/>
        <v>Malta</v>
      </c>
      <c r="H5354" s="56">
        <f t="shared" si="5273"/>
        <v>-1.0158904</v>
      </c>
      <c r="I5354" s="56">
        <f t="shared" si="5274"/>
        <v>-1.0158904</v>
      </c>
      <c r="J5354" s="56">
        <f t="shared" si="5275"/>
        <v>-1.0158904</v>
      </c>
      <c r="K5354" s="56">
        <f t="shared" si="5276"/>
        <v>-0.71890263005306665</v>
      </c>
      <c r="L5354" s="56">
        <f t="shared" si="5277"/>
        <v>-0.58512210404245335</v>
      </c>
      <c r="M5354" s="56">
        <f t="shared" si="5278"/>
        <v>-0.45134157803184005</v>
      </c>
      <c r="N5354" s="56">
        <f t="shared" si="5279"/>
        <v>-0.31756105202122675</v>
      </c>
      <c r="O5354" s="56">
        <f t="shared" si="5280"/>
        <v>-0.18378052601061343</v>
      </c>
      <c r="P5354" s="56">
        <f t="shared" si="5281"/>
        <v>-0.05</v>
      </c>
      <c r="Q5354" s="56" t="str">
        <f t="shared" si="5282"/>
        <v>na</v>
      </c>
      <c r="R5354" s="56" t="str">
        <f t="shared" si="5283"/>
        <v>na</v>
      </c>
      <c r="S5354" s="56" t="str">
        <f t="shared" si="5284"/>
        <v>na</v>
      </c>
      <c r="T5354" s="56" t="str">
        <f t="shared" si="5285"/>
        <v>na</v>
      </c>
      <c r="U5354" s="56" t="str">
        <f t="shared" si="5286"/>
        <v>na</v>
      </c>
      <c r="W5354" s="38">
        <f t="shared" si="5287"/>
        <v>-1.0158904</v>
      </c>
      <c r="X5354" s="45">
        <f t="shared" ref="X5354:Y5354" si="5487">W5354</f>
        <v>-1.0158904</v>
      </c>
      <c r="Y5354" s="45">
        <f t="shared" si="5487"/>
        <v>-1.0158904</v>
      </c>
      <c r="Z5354" s="62">
        <f t="shared" si="5289"/>
        <v>-0.71890263005306665</v>
      </c>
      <c r="AA5354" s="47">
        <f t="shared" si="5475"/>
        <v>-0.58512210404245335</v>
      </c>
      <c r="AB5354" s="38">
        <f t="shared" si="5475"/>
        <v>-0.45134157803184005</v>
      </c>
      <c r="AC5354" s="38">
        <f t="shared" si="5475"/>
        <v>-0.31756105202122675</v>
      </c>
      <c r="AD5354" s="38">
        <f t="shared" si="5475"/>
        <v>-0.18378052601061343</v>
      </c>
      <c r="AE5354" s="47">
        <f t="shared" si="5290"/>
        <v>-0.05</v>
      </c>
      <c r="AL5354" s="38">
        <f t="shared" si="5291"/>
        <v>-1.0158904</v>
      </c>
      <c r="AM5354" s="39">
        <f t="shared" ref="AM5354:AQ5354" si="5488">AL5354</f>
        <v>-1.0158904</v>
      </c>
      <c r="AN5354" s="39">
        <f t="shared" si="5488"/>
        <v>-1.0158904</v>
      </c>
      <c r="AO5354" s="39">
        <f t="shared" si="5488"/>
        <v>-1.0158904</v>
      </c>
      <c r="AP5354" s="39">
        <f t="shared" si="5488"/>
        <v>-1.0158904</v>
      </c>
      <c r="AQ5354" s="59">
        <f t="shared" si="5488"/>
        <v>-1.0158904</v>
      </c>
      <c r="AR5354" s="39">
        <f t="shared" si="5293"/>
        <v>-0.71890263005306665</v>
      </c>
      <c r="AS5354" s="39">
        <f t="shared" si="5294"/>
        <v>-0.58512210404245335</v>
      </c>
      <c r="AT5354" s="39">
        <f t="shared" si="5295"/>
        <v>-0.45134157803184005</v>
      </c>
      <c r="AU5354" s="39">
        <f t="shared" si="5296"/>
        <v>-0.31756105202122675</v>
      </c>
      <c r="AV5354" s="39">
        <f t="shared" si="5297"/>
        <v>-0.18378052601061343</v>
      </c>
      <c r="AW5354" s="39">
        <f t="shared" si="5298"/>
        <v>-0.05</v>
      </c>
      <c r="BA5354" s="38">
        <f t="shared" si="5299"/>
        <v>-1.0158904</v>
      </c>
      <c r="BB5354" s="39">
        <f t="shared" ref="BB5354:BH5354" si="5489">BA5354</f>
        <v>-1.0158904</v>
      </c>
      <c r="BC5354" s="39">
        <f t="shared" si="5489"/>
        <v>-1.0158904</v>
      </c>
      <c r="BD5354" s="39">
        <f t="shared" si="5489"/>
        <v>-1.0158904</v>
      </c>
      <c r="BE5354" s="39">
        <f t="shared" si="5489"/>
        <v>-1.0158904</v>
      </c>
      <c r="BF5354" s="39">
        <f t="shared" si="5489"/>
        <v>-1.0158904</v>
      </c>
      <c r="BG5354" s="39">
        <f t="shared" si="5489"/>
        <v>-1.0158904</v>
      </c>
      <c r="BH5354" s="59">
        <f t="shared" si="5489"/>
        <v>-1.0158904</v>
      </c>
      <c r="BI5354" s="45">
        <f t="shared" si="5301"/>
        <v>-0.71890263005306665</v>
      </c>
      <c r="BJ5354" s="45">
        <f t="shared" si="5302"/>
        <v>-0.58512210404245335</v>
      </c>
      <c r="BK5354" s="45">
        <f t="shared" si="5303"/>
        <v>-0.45134157803184005</v>
      </c>
      <c r="BL5354" s="45">
        <f t="shared" si="5304"/>
        <v>-0.31756105202122675</v>
      </c>
      <c r="BM5354" s="45">
        <f t="shared" si="5305"/>
        <v>-0.18378052601061343</v>
      </c>
      <c r="BN5354" s="45">
        <f t="shared" si="5306"/>
        <v>-0.05</v>
      </c>
    </row>
    <row r="5355" spans="1:66" x14ac:dyDescent="0.2">
      <c r="A5355" s="9" t="str">
        <f t="shared" si="5272"/>
        <v>Marshall Islands</v>
      </c>
      <c r="H5355" s="56">
        <f t="shared" si="5273"/>
        <v>-0.23744299999999999</v>
      </c>
      <c r="I5355" s="56">
        <f t="shared" si="5274"/>
        <v>-0.23744299999999999</v>
      </c>
      <c r="J5355" s="56">
        <f t="shared" si="5275"/>
        <v>-0.23744299999999999</v>
      </c>
      <c r="K5355" s="56">
        <f t="shared" si="5276"/>
        <v>-6.6710283605166662E-2</v>
      </c>
      <c r="L5355" s="56">
        <f t="shared" si="5277"/>
        <v>-6.3368226884133336E-2</v>
      </c>
      <c r="M5355" s="56">
        <f t="shared" si="5278"/>
        <v>-6.0026170163100002E-2</v>
      </c>
      <c r="N5355" s="56">
        <f t="shared" si="5279"/>
        <v>-5.6684113442066669E-2</v>
      </c>
      <c r="O5355" s="56">
        <f t="shared" si="5280"/>
        <v>-5.3342056721033336E-2</v>
      </c>
      <c r="P5355" s="56">
        <f t="shared" si="5281"/>
        <v>-0.05</v>
      </c>
      <c r="Q5355" s="56" t="str">
        <f t="shared" si="5282"/>
        <v>na</v>
      </c>
      <c r="R5355" s="56" t="str">
        <f t="shared" si="5283"/>
        <v>na</v>
      </c>
      <c r="S5355" s="56" t="str">
        <f t="shared" si="5284"/>
        <v>na</v>
      </c>
      <c r="T5355" s="56" t="str">
        <f t="shared" si="5285"/>
        <v>na</v>
      </c>
      <c r="U5355" s="56" t="str">
        <f t="shared" si="5286"/>
        <v>na</v>
      </c>
      <c r="W5355" s="38">
        <f t="shared" si="5287"/>
        <v>-0.23744299999999999</v>
      </c>
      <c r="X5355" s="45">
        <f t="shared" ref="X5355:Y5355" si="5490">W5355</f>
        <v>-0.23744299999999999</v>
      </c>
      <c r="Y5355" s="45">
        <f t="shared" si="5490"/>
        <v>-0.23744299999999999</v>
      </c>
      <c r="Z5355" s="62">
        <f t="shared" si="5289"/>
        <v>-6.6710283605166662E-2</v>
      </c>
      <c r="AA5355" s="47">
        <f t="shared" si="5475"/>
        <v>-6.3368226884133336E-2</v>
      </c>
      <c r="AB5355" s="38">
        <f t="shared" si="5475"/>
        <v>-6.0026170163100002E-2</v>
      </c>
      <c r="AC5355" s="38">
        <f t="shared" si="5475"/>
        <v>-5.6684113442066669E-2</v>
      </c>
      <c r="AD5355" s="38">
        <f t="shared" si="5475"/>
        <v>-5.3342056721033336E-2</v>
      </c>
      <c r="AE5355" s="47">
        <f t="shared" si="5290"/>
        <v>-0.05</v>
      </c>
      <c r="AL5355" s="38">
        <f t="shared" si="5291"/>
        <v>-0.23744299999999999</v>
      </c>
      <c r="AM5355" s="39">
        <f t="shared" ref="AM5355:AQ5355" si="5491">AL5355</f>
        <v>-0.23744299999999999</v>
      </c>
      <c r="AN5355" s="39">
        <f t="shared" si="5491"/>
        <v>-0.23744299999999999</v>
      </c>
      <c r="AO5355" s="39">
        <f t="shared" si="5491"/>
        <v>-0.23744299999999999</v>
      </c>
      <c r="AP5355" s="39">
        <f t="shared" si="5491"/>
        <v>-0.23744299999999999</v>
      </c>
      <c r="AQ5355" s="59">
        <f t="shared" si="5491"/>
        <v>-0.23744299999999999</v>
      </c>
      <c r="AR5355" s="39">
        <f t="shared" si="5293"/>
        <v>-6.6710283605166662E-2</v>
      </c>
      <c r="AS5355" s="39">
        <f t="shared" si="5294"/>
        <v>-6.3368226884133336E-2</v>
      </c>
      <c r="AT5355" s="39">
        <f t="shared" si="5295"/>
        <v>-6.0026170163100002E-2</v>
      </c>
      <c r="AU5355" s="39">
        <f t="shared" si="5296"/>
        <v>-5.6684113442066669E-2</v>
      </c>
      <c r="AV5355" s="39">
        <f t="shared" si="5297"/>
        <v>-5.3342056721033336E-2</v>
      </c>
      <c r="AW5355" s="39">
        <f t="shared" si="5298"/>
        <v>-0.05</v>
      </c>
      <c r="BA5355" s="38">
        <f t="shared" si="5299"/>
        <v>-0.23744299999999999</v>
      </c>
      <c r="BB5355" s="39">
        <f t="shared" ref="BB5355:BH5355" si="5492">BA5355</f>
        <v>-0.23744299999999999</v>
      </c>
      <c r="BC5355" s="39">
        <f t="shared" si="5492"/>
        <v>-0.23744299999999999</v>
      </c>
      <c r="BD5355" s="39">
        <f t="shared" si="5492"/>
        <v>-0.23744299999999999</v>
      </c>
      <c r="BE5355" s="39">
        <f t="shared" si="5492"/>
        <v>-0.23744299999999999</v>
      </c>
      <c r="BF5355" s="39">
        <f t="shared" si="5492"/>
        <v>-0.23744299999999999</v>
      </c>
      <c r="BG5355" s="39">
        <f t="shared" si="5492"/>
        <v>-0.23744299999999999</v>
      </c>
      <c r="BH5355" s="59">
        <f t="shared" si="5492"/>
        <v>-0.23744299999999999</v>
      </c>
      <c r="BI5355" s="45">
        <f t="shared" si="5301"/>
        <v>-6.6710283605166662E-2</v>
      </c>
      <c r="BJ5355" s="45">
        <f t="shared" si="5302"/>
        <v>-6.3368226884133336E-2</v>
      </c>
      <c r="BK5355" s="45">
        <f t="shared" si="5303"/>
        <v>-6.0026170163100002E-2</v>
      </c>
      <c r="BL5355" s="45">
        <f t="shared" si="5304"/>
        <v>-5.6684113442066669E-2</v>
      </c>
      <c r="BM5355" s="45">
        <f t="shared" si="5305"/>
        <v>-5.3342056721033336E-2</v>
      </c>
      <c r="BN5355" s="45">
        <f t="shared" si="5306"/>
        <v>-0.05</v>
      </c>
    </row>
    <row r="5356" spans="1:66" x14ac:dyDescent="0.2">
      <c r="A5356" s="9" t="str">
        <f t="shared" si="5272"/>
        <v>Martinique</v>
      </c>
      <c r="H5356" s="56">
        <f t="shared" si="5273"/>
        <v>-0.99053720000000001</v>
      </c>
      <c r="I5356" s="56">
        <f t="shared" si="5274"/>
        <v>-0.99053720000000001</v>
      </c>
      <c r="J5356" s="56">
        <f t="shared" si="5275"/>
        <v>-0.99053720000000001</v>
      </c>
      <c r="K5356" s="56">
        <f t="shared" si="5276"/>
        <v>-0.8717216025018667</v>
      </c>
      <c r="L5356" s="56">
        <f t="shared" si="5277"/>
        <v>-0.70737728200149341</v>
      </c>
      <c r="M5356" s="56">
        <f t="shared" si="5278"/>
        <v>-0.54303296150112002</v>
      </c>
      <c r="N5356" s="56">
        <f t="shared" si="5279"/>
        <v>-0.37868864100074667</v>
      </c>
      <c r="O5356" s="56">
        <f t="shared" si="5280"/>
        <v>-0.21434432050037333</v>
      </c>
      <c r="P5356" s="56">
        <f t="shared" si="5281"/>
        <v>-0.05</v>
      </c>
      <c r="Q5356" s="56" t="str">
        <f t="shared" si="5282"/>
        <v>na</v>
      </c>
      <c r="R5356" s="56" t="str">
        <f t="shared" si="5283"/>
        <v>na</v>
      </c>
      <c r="S5356" s="56" t="str">
        <f t="shared" si="5284"/>
        <v>na</v>
      </c>
      <c r="T5356" s="56" t="str">
        <f t="shared" si="5285"/>
        <v>na</v>
      </c>
      <c r="U5356" s="56" t="str">
        <f t="shared" si="5286"/>
        <v>na</v>
      </c>
      <c r="W5356" s="38">
        <f t="shared" si="5287"/>
        <v>-0.99053720000000001</v>
      </c>
      <c r="X5356" s="45">
        <f t="shared" ref="X5356:Y5356" si="5493">W5356</f>
        <v>-0.99053720000000001</v>
      </c>
      <c r="Y5356" s="45">
        <f t="shared" si="5493"/>
        <v>-0.99053720000000001</v>
      </c>
      <c r="Z5356" s="62">
        <f t="shared" si="5289"/>
        <v>-0.8717216025018667</v>
      </c>
      <c r="AA5356" s="47">
        <f t="shared" si="5475"/>
        <v>-0.70737728200149341</v>
      </c>
      <c r="AB5356" s="38">
        <f t="shared" si="5475"/>
        <v>-0.54303296150112002</v>
      </c>
      <c r="AC5356" s="38">
        <f t="shared" si="5475"/>
        <v>-0.37868864100074667</v>
      </c>
      <c r="AD5356" s="38">
        <f t="shared" si="5475"/>
        <v>-0.21434432050037333</v>
      </c>
      <c r="AE5356" s="47">
        <f t="shared" si="5290"/>
        <v>-0.05</v>
      </c>
      <c r="AL5356" s="38">
        <f t="shared" si="5291"/>
        <v>-0.99053720000000001</v>
      </c>
      <c r="AM5356" s="39">
        <f t="shared" ref="AM5356:AQ5356" si="5494">AL5356</f>
        <v>-0.99053720000000001</v>
      </c>
      <c r="AN5356" s="39">
        <f t="shared" si="5494"/>
        <v>-0.99053720000000001</v>
      </c>
      <c r="AO5356" s="39">
        <f t="shared" si="5494"/>
        <v>-0.99053720000000001</v>
      </c>
      <c r="AP5356" s="39">
        <f t="shared" si="5494"/>
        <v>-0.99053720000000001</v>
      </c>
      <c r="AQ5356" s="59">
        <f t="shared" si="5494"/>
        <v>-0.99053720000000001</v>
      </c>
      <c r="AR5356" s="39">
        <f t="shared" si="5293"/>
        <v>-0.8717216025018667</v>
      </c>
      <c r="AS5356" s="39">
        <f t="shared" si="5294"/>
        <v>-0.70737728200149341</v>
      </c>
      <c r="AT5356" s="39">
        <f t="shared" si="5295"/>
        <v>-0.54303296150112002</v>
      </c>
      <c r="AU5356" s="39">
        <f t="shared" si="5296"/>
        <v>-0.37868864100074667</v>
      </c>
      <c r="AV5356" s="39">
        <f t="shared" si="5297"/>
        <v>-0.21434432050037333</v>
      </c>
      <c r="AW5356" s="39">
        <f t="shared" si="5298"/>
        <v>-0.05</v>
      </c>
      <c r="BA5356" s="38">
        <f t="shared" si="5299"/>
        <v>-0.99053720000000001</v>
      </c>
      <c r="BB5356" s="39">
        <f t="shared" ref="BB5356:BH5356" si="5495">BA5356</f>
        <v>-0.99053720000000001</v>
      </c>
      <c r="BC5356" s="39">
        <f t="shared" si="5495"/>
        <v>-0.99053720000000001</v>
      </c>
      <c r="BD5356" s="39">
        <f t="shared" si="5495"/>
        <v>-0.99053720000000001</v>
      </c>
      <c r="BE5356" s="39">
        <f t="shared" si="5495"/>
        <v>-0.99053720000000001</v>
      </c>
      <c r="BF5356" s="39">
        <f t="shared" si="5495"/>
        <v>-0.99053720000000001</v>
      </c>
      <c r="BG5356" s="39">
        <f t="shared" si="5495"/>
        <v>-0.99053720000000001</v>
      </c>
      <c r="BH5356" s="59">
        <f t="shared" si="5495"/>
        <v>-0.99053720000000001</v>
      </c>
      <c r="BI5356" s="45">
        <f t="shared" si="5301"/>
        <v>-0.8717216025018667</v>
      </c>
      <c r="BJ5356" s="45">
        <f t="shared" si="5302"/>
        <v>-0.70737728200149341</v>
      </c>
      <c r="BK5356" s="45">
        <f t="shared" si="5303"/>
        <v>-0.54303296150112002</v>
      </c>
      <c r="BL5356" s="45">
        <f t="shared" si="5304"/>
        <v>-0.37868864100074667</v>
      </c>
      <c r="BM5356" s="45">
        <f t="shared" si="5305"/>
        <v>-0.21434432050037333</v>
      </c>
      <c r="BN5356" s="45">
        <f t="shared" si="5306"/>
        <v>-0.05</v>
      </c>
    </row>
    <row r="5357" spans="1:66" x14ac:dyDescent="0.2">
      <c r="A5357" s="9" t="str">
        <f t="shared" si="5272"/>
        <v>Mauritania</v>
      </c>
      <c r="H5357" s="56">
        <f t="shared" si="5273"/>
        <v>-0.7890412</v>
      </c>
      <c r="I5357" s="56">
        <f t="shared" si="5274"/>
        <v>-0.7890412</v>
      </c>
      <c r="J5357" s="56">
        <f t="shared" si="5275"/>
        <v>-0.7890412</v>
      </c>
      <c r="K5357" s="56">
        <f t="shared" si="5276"/>
        <v>-7.5488991878159994E-2</v>
      </c>
      <c r="L5357" s="56">
        <f t="shared" si="5277"/>
        <v>-7.0391193502527996E-2</v>
      </c>
      <c r="M5357" s="56">
        <f t="shared" si="5278"/>
        <v>-6.5293395126895998E-2</v>
      </c>
      <c r="N5357" s="56">
        <f t="shared" si="5279"/>
        <v>-6.0195596751263999E-2</v>
      </c>
      <c r="O5357" s="56">
        <f t="shared" si="5280"/>
        <v>-5.5097798375632001E-2</v>
      </c>
      <c r="P5357" s="56">
        <f t="shared" si="5281"/>
        <v>-0.05</v>
      </c>
      <c r="Q5357" s="56" t="str">
        <f t="shared" si="5282"/>
        <v>na</v>
      </c>
      <c r="R5357" s="56" t="str">
        <f t="shared" si="5283"/>
        <v>na</v>
      </c>
      <c r="S5357" s="56" t="str">
        <f t="shared" si="5284"/>
        <v>na</v>
      </c>
      <c r="T5357" s="56" t="str">
        <f t="shared" si="5285"/>
        <v>na</v>
      </c>
      <c r="U5357" s="56" t="str">
        <f t="shared" si="5286"/>
        <v>na</v>
      </c>
      <c r="W5357" s="38">
        <f t="shared" si="5287"/>
        <v>-0.7890412</v>
      </c>
      <c r="X5357" s="45">
        <f t="shared" ref="X5357:Y5357" si="5496">W5357</f>
        <v>-0.7890412</v>
      </c>
      <c r="Y5357" s="45">
        <f t="shared" si="5496"/>
        <v>-0.7890412</v>
      </c>
      <c r="Z5357" s="62">
        <f t="shared" si="5289"/>
        <v>-7.5488991878159994E-2</v>
      </c>
      <c r="AA5357" s="47">
        <f t="shared" si="5475"/>
        <v>-7.0391193502527996E-2</v>
      </c>
      <c r="AB5357" s="38">
        <f t="shared" si="5475"/>
        <v>-6.5293395126895998E-2</v>
      </c>
      <c r="AC5357" s="38">
        <f t="shared" si="5475"/>
        <v>-6.0195596751263999E-2</v>
      </c>
      <c r="AD5357" s="38">
        <f t="shared" si="5475"/>
        <v>-5.5097798375632001E-2</v>
      </c>
      <c r="AE5357" s="47">
        <f t="shared" si="5290"/>
        <v>-0.05</v>
      </c>
      <c r="AL5357" s="38">
        <f t="shared" si="5291"/>
        <v>-0.7890412</v>
      </c>
      <c r="AM5357" s="39">
        <f t="shared" ref="AM5357:AQ5357" si="5497">AL5357</f>
        <v>-0.7890412</v>
      </c>
      <c r="AN5357" s="39">
        <f t="shared" si="5497"/>
        <v>-0.7890412</v>
      </c>
      <c r="AO5357" s="39">
        <f t="shared" si="5497"/>
        <v>-0.7890412</v>
      </c>
      <c r="AP5357" s="39">
        <f t="shared" si="5497"/>
        <v>-0.7890412</v>
      </c>
      <c r="AQ5357" s="59">
        <f t="shared" si="5497"/>
        <v>-0.7890412</v>
      </c>
      <c r="AR5357" s="39">
        <f t="shared" si="5293"/>
        <v>-7.5488991878159994E-2</v>
      </c>
      <c r="AS5357" s="39">
        <f t="shared" si="5294"/>
        <v>-7.0391193502527996E-2</v>
      </c>
      <c r="AT5357" s="39">
        <f t="shared" si="5295"/>
        <v>-6.5293395126895998E-2</v>
      </c>
      <c r="AU5357" s="39">
        <f t="shared" si="5296"/>
        <v>-6.0195596751263999E-2</v>
      </c>
      <c r="AV5357" s="39">
        <f t="shared" si="5297"/>
        <v>-5.5097798375632001E-2</v>
      </c>
      <c r="AW5357" s="39">
        <f t="shared" si="5298"/>
        <v>-0.05</v>
      </c>
      <c r="BA5357" s="38">
        <f t="shared" si="5299"/>
        <v>-0.7890412</v>
      </c>
      <c r="BB5357" s="39">
        <f t="shared" ref="BB5357:BH5357" si="5498">BA5357</f>
        <v>-0.7890412</v>
      </c>
      <c r="BC5357" s="39">
        <f t="shared" si="5498"/>
        <v>-0.7890412</v>
      </c>
      <c r="BD5357" s="39">
        <f t="shared" si="5498"/>
        <v>-0.7890412</v>
      </c>
      <c r="BE5357" s="39">
        <f t="shared" si="5498"/>
        <v>-0.7890412</v>
      </c>
      <c r="BF5357" s="39">
        <f t="shared" si="5498"/>
        <v>-0.7890412</v>
      </c>
      <c r="BG5357" s="39">
        <f t="shared" si="5498"/>
        <v>-0.7890412</v>
      </c>
      <c r="BH5357" s="59">
        <f t="shared" si="5498"/>
        <v>-0.7890412</v>
      </c>
      <c r="BI5357" s="45">
        <f t="shared" si="5301"/>
        <v>-7.5488991878159994E-2</v>
      </c>
      <c r="BJ5357" s="45">
        <f t="shared" si="5302"/>
        <v>-7.0391193502527996E-2</v>
      </c>
      <c r="BK5357" s="45">
        <f t="shared" si="5303"/>
        <v>-6.5293395126895998E-2</v>
      </c>
      <c r="BL5357" s="45">
        <f t="shared" si="5304"/>
        <v>-6.0195596751263999E-2</v>
      </c>
      <c r="BM5357" s="45">
        <f t="shared" si="5305"/>
        <v>-5.5097798375632001E-2</v>
      </c>
      <c r="BN5357" s="45">
        <f t="shared" si="5306"/>
        <v>-0.05</v>
      </c>
    </row>
    <row r="5358" spans="1:66" x14ac:dyDescent="0.2">
      <c r="A5358" s="9" t="str">
        <f t="shared" ref="A5358:A5421" si="5499">A274</f>
        <v>Mauritius</v>
      </c>
      <c r="H5358" s="56">
        <f t="shared" ref="H5358:H5421" si="5500">IF(AND($N$55="LP",H$5229&lt;=2028),W5358,IF(AND($N$55="UP",H$5229&lt;=2031),AL5358,IF($N$55="LS",BA5358,"na")))</f>
        <v>-0.58447479999999996</v>
      </c>
      <c r="I5358" s="56">
        <f t="shared" ref="I5358:I5421" si="5501">IF(AND($N$55="LP",I$5229&lt;=2028),X5358,IF(AND($N$55="UP",I$5229&lt;=2031),AM5358,IF($N$55="LS",BB5358,"na")))</f>
        <v>-0.58447479999999996</v>
      </c>
      <c r="J5358" s="56">
        <f t="shared" ref="J5358:J5421" si="5502">IF(AND($N$55="LP",J$5229&lt;=2028),Y5358,IF(AND($N$55="UP",J$5229&lt;=2031),AN5358,IF($N$55="LS",BC5358,"na")))</f>
        <v>-0.58447479999999996</v>
      </c>
      <c r="K5358" s="56">
        <f t="shared" ref="K5358:K5421" si="5503">IF(AND($N$55="LP",K$5229&lt;=2028),Z5358,IF(AND($N$55="UP",K$5229&lt;=2031),AO5358,IF($N$55="LS",BD5358,"na")))</f>
        <v>-0.33952043719533337</v>
      </c>
      <c r="L5358" s="56">
        <f t="shared" ref="L5358:L5421" si="5504">IF(AND($N$55="LP",L$5229&lt;=2028),AA5358,IF(AND($N$55="UP",L$5229&lt;=2031),AP5358,IF($N$55="LS",BE5358,"na")))</f>
        <v>-0.2816163497562667</v>
      </c>
      <c r="M5358" s="56">
        <f t="shared" ref="M5358:M5421" si="5505">IF(AND($N$55="LP",M$5229&lt;=2028),AB5358,IF(AND($N$55="UP",M$5229&lt;=2031),AQ5358,IF($N$55="LS",BF5358,"na")))</f>
        <v>-0.22371226231720004</v>
      </c>
      <c r="N5358" s="56">
        <f t="shared" ref="N5358:N5421" si="5506">IF(AND($N$55="LP",N$5229&lt;=2028),AC5358,IF(AND($N$55="UP",N$5229&lt;=2031),AR5358,IF($N$55="LS",BG5358,"na")))</f>
        <v>-0.16580817487813337</v>
      </c>
      <c r="O5358" s="56">
        <f t="shared" ref="O5358:O5421" si="5507">IF(AND($N$55="LP",O$5229&lt;=2028),AD5358,IF(AND($N$55="UP",O$5229&lt;=2031),AS5358,IF($N$55="LS",BH5358,"na")))</f>
        <v>-0.1079040874390667</v>
      </c>
      <c r="P5358" s="56">
        <f t="shared" ref="P5358:P5421" si="5508">IF(AND($N$55="LP",P$5229&lt;=2028),AE5358,IF(AND($N$55="UP",P$5229&lt;=2031),AT5358,IF($N$55="LS",BI5358,"na")))</f>
        <v>-0.05</v>
      </c>
      <c r="Q5358" s="56" t="str">
        <f t="shared" ref="Q5358:Q5421" si="5509">IF(AND($N$55="LP",Q$5229&lt;=2028),AF5358,IF(AND($N$55="UP",Q$5229&lt;=2031),AU5358,IF($N$55="LS",BJ5358,"na")))</f>
        <v>na</v>
      </c>
      <c r="R5358" s="56" t="str">
        <f t="shared" ref="R5358:R5421" si="5510">IF(AND($N$55="LP",R$5229&lt;=2028),AG5358,IF(AND($N$55="UP",R$5229&lt;=2031),AV5358,IF($N$55="LS",BK5358,"na")))</f>
        <v>na</v>
      </c>
      <c r="S5358" s="56" t="str">
        <f t="shared" ref="S5358:S5421" si="5511">IF(AND($N$55="LP",S$5229&lt;=2028),AH5358,IF(AND($N$55="UP",S$5229&lt;=2031),AW5358,IF($N$55="LS",BL5358,"na")))</f>
        <v>na</v>
      </c>
      <c r="T5358" s="56" t="str">
        <f t="shared" ref="T5358:T5421" si="5512">IF(AND($N$55="LP",T$5229&lt;=2028),AI5358,IF(AND($N$55="UP",T$5229&lt;=2031),AX5358,IF($N$55="LS",BM5358,"na")))</f>
        <v>na</v>
      </c>
      <c r="U5358" s="56" t="str">
        <f t="shared" ref="U5358:U5421" si="5513">IF(AND($N$55="LP",U$5229&lt;=2028),AJ5358,IF(AND($N$55="UP",U$5229&lt;=2031),AY5358,IF($N$55="LS",BN5358,"na")))</f>
        <v>na</v>
      </c>
      <c r="W5358" s="38">
        <f t="shared" ref="W5358:W5421" si="5514">-H3024*I$2612</f>
        <v>-0.58447479999999996</v>
      </c>
      <c r="X5358" s="45">
        <f t="shared" ref="X5358:Y5358" si="5515">W5358</f>
        <v>-0.58447479999999996</v>
      </c>
      <c r="Y5358" s="45">
        <f t="shared" si="5515"/>
        <v>-0.58447479999999996</v>
      </c>
      <c r="Z5358" s="62">
        <f t="shared" ref="Z5358:Z5421" si="5516">Y5358*MIN(1,H2795/B$2623)</f>
        <v>-0.33952043719533337</v>
      </c>
      <c r="AA5358" s="47">
        <f t="shared" si="5475"/>
        <v>-0.2816163497562667</v>
      </c>
      <c r="AB5358" s="38">
        <f t="shared" si="5475"/>
        <v>-0.22371226231720004</v>
      </c>
      <c r="AC5358" s="38">
        <f t="shared" si="5475"/>
        <v>-0.16580817487813337</v>
      </c>
      <c r="AD5358" s="38">
        <f t="shared" si="5475"/>
        <v>-0.1079040874390667</v>
      </c>
      <c r="AE5358" s="47">
        <f t="shared" ref="AE5358:AE5421" si="5517">IF($I$2612=0,0,D$2614)</f>
        <v>-0.05</v>
      </c>
      <c r="AL5358" s="38">
        <f t="shared" ref="AL5358:AL5421" si="5518">-H3024*I$2612</f>
        <v>-0.58447479999999996</v>
      </c>
      <c r="AM5358" s="39">
        <f t="shared" ref="AM5358:AQ5358" si="5519">AL5358</f>
        <v>-0.58447479999999996</v>
      </c>
      <c r="AN5358" s="39">
        <f t="shared" si="5519"/>
        <v>-0.58447479999999996</v>
      </c>
      <c r="AO5358" s="39">
        <f t="shared" si="5519"/>
        <v>-0.58447479999999996</v>
      </c>
      <c r="AP5358" s="39">
        <f t="shared" si="5519"/>
        <v>-0.58447479999999996</v>
      </c>
      <c r="AQ5358" s="59">
        <f t="shared" si="5519"/>
        <v>-0.58447479999999996</v>
      </c>
      <c r="AR5358" s="39">
        <f t="shared" ref="AR5358:AR5421" si="5520">Z5358</f>
        <v>-0.33952043719533337</v>
      </c>
      <c r="AS5358" s="39">
        <f t="shared" ref="AS5358:AS5421" si="5521">AA5358</f>
        <v>-0.2816163497562667</v>
      </c>
      <c r="AT5358" s="39">
        <f t="shared" ref="AT5358:AT5421" si="5522">AB5358</f>
        <v>-0.22371226231720004</v>
      </c>
      <c r="AU5358" s="39">
        <f t="shared" ref="AU5358:AU5421" si="5523">AC5358</f>
        <v>-0.16580817487813337</v>
      </c>
      <c r="AV5358" s="39">
        <f t="shared" ref="AV5358:AV5421" si="5524">AD5358</f>
        <v>-0.1079040874390667</v>
      </c>
      <c r="AW5358" s="39">
        <f t="shared" ref="AW5358:AW5421" si="5525">AE5358</f>
        <v>-0.05</v>
      </c>
      <c r="BA5358" s="38">
        <f t="shared" ref="BA5358:BA5421" si="5526">-H3024*I$2612</f>
        <v>-0.58447479999999996</v>
      </c>
      <c r="BB5358" s="39">
        <f t="shared" ref="BB5358:BH5358" si="5527">BA5358</f>
        <v>-0.58447479999999996</v>
      </c>
      <c r="BC5358" s="39">
        <f t="shared" si="5527"/>
        <v>-0.58447479999999996</v>
      </c>
      <c r="BD5358" s="39">
        <f t="shared" si="5527"/>
        <v>-0.58447479999999996</v>
      </c>
      <c r="BE5358" s="39">
        <f t="shared" si="5527"/>
        <v>-0.58447479999999996</v>
      </c>
      <c r="BF5358" s="39">
        <f t="shared" si="5527"/>
        <v>-0.58447479999999996</v>
      </c>
      <c r="BG5358" s="39">
        <f t="shared" si="5527"/>
        <v>-0.58447479999999996</v>
      </c>
      <c r="BH5358" s="59">
        <f t="shared" si="5527"/>
        <v>-0.58447479999999996</v>
      </c>
      <c r="BI5358" s="45">
        <f t="shared" ref="BI5358:BI5421" si="5528">AR5358</f>
        <v>-0.33952043719533337</v>
      </c>
      <c r="BJ5358" s="45">
        <f t="shared" ref="BJ5358:BJ5421" si="5529">AS5358</f>
        <v>-0.2816163497562667</v>
      </c>
      <c r="BK5358" s="45">
        <f t="shared" ref="BK5358:BK5421" si="5530">AT5358</f>
        <v>-0.22371226231720004</v>
      </c>
      <c r="BL5358" s="45">
        <f t="shared" ref="BL5358:BL5421" si="5531">AU5358</f>
        <v>-0.16580817487813337</v>
      </c>
      <c r="BM5358" s="45">
        <f t="shared" ref="BM5358:BM5421" si="5532">AV5358</f>
        <v>-0.1079040874390667</v>
      </c>
      <c r="BN5358" s="45">
        <f t="shared" ref="BN5358:BN5421" si="5533">AW5358</f>
        <v>-0.05</v>
      </c>
    </row>
    <row r="5359" spans="1:66" x14ac:dyDescent="0.2">
      <c r="A5359" s="9" t="str">
        <f t="shared" si="5499"/>
        <v>Mexico</v>
      </c>
      <c r="H5359" s="56">
        <f t="shared" si="5500"/>
        <v>-1.2127854</v>
      </c>
      <c r="I5359" s="56">
        <f t="shared" si="5501"/>
        <v>-1.2127854</v>
      </c>
      <c r="J5359" s="56">
        <f t="shared" si="5502"/>
        <v>-1.2127854</v>
      </c>
      <c r="K5359" s="56">
        <f t="shared" si="5503"/>
        <v>-0.87740495957840003</v>
      </c>
      <c r="L5359" s="56">
        <f t="shared" si="5504"/>
        <v>-0.71192396766272004</v>
      </c>
      <c r="M5359" s="56">
        <f t="shared" si="5505"/>
        <v>-0.54644297574704004</v>
      </c>
      <c r="N5359" s="56">
        <f t="shared" si="5506"/>
        <v>-0.38096198383136004</v>
      </c>
      <c r="O5359" s="56">
        <f t="shared" si="5507"/>
        <v>-0.21548099191568004</v>
      </c>
      <c r="P5359" s="56">
        <f t="shared" si="5508"/>
        <v>-0.05</v>
      </c>
      <c r="Q5359" s="56" t="str">
        <f t="shared" si="5509"/>
        <v>na</v>
      </c>
      <c r="R5359" s="56" t="str">
        <f t="shared" si="5510"/>
        <v>na</v>
      </c>
      <c r="S5359" s="56" t="str">
        <f t="shared" si="5511"/>
        <v>na</v>
      </c>
      <c r="T5359" s="56" t="str">
        <f t="shared" si="5512"/>
        <v>na</v>
      </c>
      <c r="U5359" s="56" t="str">
        <f t="shared" si="5513"/>
        <v>na</v>
      </c>
      <c r="W5359" s="38">
        <f t="shared" si="5514"/>
        <v>-1.2127854</v>
      </c>
      <c r="X5359" s="45">
        <f t="shared" ref="X5359:Y5359" si="5534">W5359</f>
        <v>-1.2127854</v>
      </c>
      <c r="Y5359" s="45">
        <f t="shared" si="5534"/>
        <v>-1.2127854</v>
      </c>
      <c r="Z5359" s="62">
        <f t="shared" si="5516"/>
        <v>-0.87740495957840003</v>
      </c>
      <c r="AA5359" s="47">
        <f t="shared" si="5475"/>
        <v>-0.71192396766272004</v>
      </c>
      <c r="AB5359" s="38">
        <f t="shared" si="5475"/>
        <v>-0.54644297574704004</v>
      </c>
      <c r="AC5359" s="38">
        <f t="shared" si="5475"/>
        <v>-0.38096198383136004</v>
      </c>
      <c r="AD5359" s="38">
        <f t="shared" si="5475"/>
        <v>-0.21548099191568004</v>
      </c>
      <c r="AE5359" s="47">
        <f t="shared" si="5517"/>
        <v>-0.05</v>
      </c>
      <c r="AL5359" s="38">
        <f t="shared" si="5518"/>
        <v>-1.2127854</v>
      </c>
      <c r="AM5359" s="39">
        <f t="shared" ref="AM5359:AQ5359" si="5535">AL5359</f>
        <v>-1.2127854</v>
      </c>
      <c r="AN5359" s="39">
        <f t="shared" si="5535"/>
        <v>-1.2127854</v>
      </c>
      <c r="AO5359" s="39">
        <f t="shared" si="5535"/>
        <v>-1.2127854</v>
      </c>
      <c r="AP5359" s="39">
        <f t="shared" si="5535"/>
        <v>-1.2127854</v>
      </c>
      <c r="AQ5359" s="59">
        <f t="shared" si="5535"/>
        <v>-1.2127854</v>
      </c>
      <c r="AR5359" s="39">
        <f t="shared" si="5520"/>
        <v>-0.87740495957840003</v>
      </c>
      <c r="AS5359" s="39">
        <f t="shared" si="5521"/>
        <v>-0.71192396766272004</v>
      </c>
      <c r="AT5359" s="39">
        <f t="shared" si="5522"/>
        <v>-0.54644297574704004</v>
      </c>
      <c r="AU5359" s="39">
        <f t="shared" si="5523"/>
        <v>-0.38096198383136004</v>
      </c>
      <c r="AV5359" s="39">
        <f t="shared" si="5524"/>
        <v>-0.21548099191568004</v>
      </c>
      <c r="AW5359" s="39">
        <f t="shared" si="5525"/>
        <v>-0.05</v>
      </c>
      <c r="BA5359" s="38">
        <f t="shared" si="5526"/>
        <v>-1.2127854</v>
      </c>
      <c r="BB5359" s="39">
        <f t="shared" ref="BB5359:BH5359" si="5536">BA5359</f>
        <v>-1.2127854</v>
      </c>
      <c r="BC5359" s="39">
        <f t="shared" si="5536"/>
        <v>-1.2127854</v>
      </c>
      <c r="BD5359" s="39">
        <f t="shared" si="5536"/>
        <v>-1.2127854</v>
      </c>
      <c r="BE5359" s="39">
        <f t="shared" si="5536"/>
        <v>-1.2127854</v>
      </c>
      <c r="BF5359" s="39">
        <f t="shared" si="5536"/>
        <v>-1.2127854</v>
      </c>
      <c r="BG5359" s="39">
        <f t="shared" si="5536"/>
        <v>-1.2127854</v>
      </c>
      <c r="BH5359" s="59">
        <f t="shared" si="5536"/>
        <v>-1.2127854</v>
      </c>
      <c r="BI5359" s="45">
        <f t="shared" si="5528"/>
        <v>-0.87740495957840003</v>
      </c>
      <c r="BJ5359" s="45">
        <f t="shared" si="5529"/>
        <v>-0.71192396766272004</v>
      </c>
      <c r="BK5359" s="45">
        <f t="shared" si="5530"/>
        <v>-0.54644297574704004</v>
      </c>
      <c r="BL5359" s="45">
        <f t="shared" si="5531"/>
        <v>-0.38096198383136004</v>
      </c>
      <c r="BM5359" s="45">
        <f t="shared" si="5532"/>
        <v>-0.21548099191568004</v>
      </c>
      <c r="BN5359" s="45">
        <f t="shared" si="5533"/>
        <v>-0.05</v>
      </c>
    </row>
    <row r="5360" spans="1:66" x14ac:dyDescent="0.2">
      <c r="A5360" s="9" t="str">
        <f t="shared" si="5499"/>
        <v>Micronesia (Federated States of)</v>
      </c>
      <c r="H5360" s="56">
        <f t="shared" si="5500"/>
        <v>-0.93515979999999999</v>
      </c>
      <c r="I5360" s="56">
        <f t="shared" si="5501"/>
        <v>-0.93515979999999999</v>
      </c>
      <c r="J5360" s="56">
        <f t="shared" si="5502"/>
        <v>-0.93515979999999999</v>
      </c>
      <c r="K5360" s="56">
        <f t="shared" si="5503"/>
        <v>-0.25732745458610001</v>
      </c>
      <c r="L5360" s="56">
        <f t="shared" si="5504"/>
        <v>-0.21586196366888</v>
      </c>
      <c r="M5360" s="56">
        <f t="shared" si="5505"/>
        <v>-0.17439647275165998</v>
      </c>
      <c r="N5360" s="56">
        <f t="shared" si="5506"/>
        <v>-0.13293098183443997</v>
      </c>
      <c r="O5360" s="56">
        <f t="shared" si="5507"/>
        <v>-9.1465490917219963E-2</v>
      </c>
      <c r="P5360" s="56">
        <f t="shared" si="5508"/>
        <v>-0.05</v>
      </c>
      <c r="Q5360" s="56" t="str">
        <f t="shared" si="5509"/>
        <v>na</v>
      </c>
      <c r="R5360" s="56" t="str">
        <f t="shared" si="5510"/>
        <v>na</v>
      </c>
      <c r="S5360" s="56" t="str">
        <f t="shared" si="5511"/>
        <v>na</v>
      </c>
      <c r="T5360" s="56" t="str">
        <f t="shared" si="5512"/>
        <v>na</v>
      </c>
      <c r="U5360" s="56" t="str">
        <f t="shared" si="5513"/>
        <v>na</v>
      </c>
      <c r="W5360" s="38">
        <f t="shared" si="5514"/>
        <v>-0.93515979999999999</v>
      </c>
      <c r="X5360" s="45">
        <f t="shared" ref="X5360:Y5360" si="5537">W5360</f>
        <v>-0.93515979999999999</v>
      </c>
      <c r="Y5360" s="45">
        <f t="shared" si="5537"/>
        <v>-0.93515979999999999</v>
      </c>
      <c r="Z5360" s="62">
        <f t="shared" si="5516"/>
        <v>-0.25732745458610001</v>
      </c>
      <c r="AA5360" s="47">
        <f t="shared" si="5475"/>
        <v>-0.21586196366888</v>
      </c>
      <c r="AB5360" s="38">
        <f t="shared" si="5475"/>
        <v>-0.17439647275165998</v>
      </c>
      <c r="AC5360" s="38">
        <f t="shared" si="5475"/>
        <v>-0.13293098183443997</v>
      </c>
      <c r="AD5360" s="38">
        <f t="shared" si="5475"/>
        <v>-9.1465490917219963E-2</v>
      </c>
      <c r="AE5360" s="47">
        <f t="shared" si="5517"/>
        <v>-0.05</v>
      </c>
      <c r="AL5360" s="38">
        <f t="shared" si="5518"/>
        <v>-0.93515979999999999</v>
      </c>
      <c r="AM5360" s="39">
        <f t="shared" ref="AM5360:AQ5360" si="5538">AL5360</f>
        <v>-0.93515979999999999</v>
      </c>
      <c r="AN5360" s="39">
        <f t="shared" si="5538"/>
        <v>-0.93515979999999999</v>
      </c>
      <c r="AO5360" s="39">
        <f t="shared" si="5538"/>
        <v>-0.93515979999999999</v>
      </c>
      <c r="AP5360" s="39">
        <f t="shared" si="5538"/>
        <v>-0.93515979999999999</v>
      </c>
      <c r="AQ5360" s="59">
        <f t="shared" si="5538"/>
        <v>-0.93515979999999999</v>
      </c>
      <c r="AR5360" s="39">
        <f t="shared" si="5520"/>
        <v>-0.25732745458610001</v>
      </c>
      <c r="AS5360" s="39">
        <f t="shared" si="5521"/>
        <v>-0.21586196366888</v>
      </c>
      <c r="AT5360" s="39">
        <f t="shared" si="5522"/>
        <v>-0.17439647275165998</v>
      </c>
      <c r="AU5360" s="39">
        <f t="shared" si="5523"/>
        <v>-0.13293098183443997</v>
      </c>
      <c r="AV5360" s="39">
        <f t="shared" si="5524"/>
        <v>-9.1465490917219963E-2</v>
      </c>
      <c r="AW5360" s="39">
        <f t="shared" si="5525"/>
        <v>-0.05</v>
      </c>
      <c r="BA5360" s="38">
        <f t="shared" si="5526"/>
        <v>-0.93515979999999999</v>
      </c>
      <c r="BB5360" s="39">
        <f t="shared" ref="BB5360:BH5360" si="5539">BA5360</f>
        <v>-0.93515979999999999</v>
      </c>
      <c r="BC5360" s="39">
        <f t="shared" si="5539"/>
        <v>-0.93515979999999999</v>
      </c>
      <c r="BD5360" s="39">
        <f t="shared" si="5539"/>
        <v>-0.93515979999999999</v>
      </c>
      <c r="BE5360" s="39">
        <f t="shared" si="5539"/>
        <v>-0.93515979999999999</v>
      </c>
      <c r="BF5360" s="39">
        <f t="shared" si="5539"/>
        <v>-0.93515979999999999</v>
      </c>
      <c r="BG5360" s="39">
        <f t="shared" si="5539"/>
        <v>-0.93515979999999999</v>
      </c>
      <c r="BH5360" s="59">
        <f t="shared" si="5539"/>
        <v>-0.93515979999999999</v>
      </c>
      <c r="BI5360" s="45">
        <f t="shared" si="5528"/>
        <v>-0.25732745458610001</v>
      </c>
      <c r="BJ5360" s="45">
        <f t="shared" si="5529"/>
        <v>-0.21586196366888</v>
      </c>
      <c r="BK5360" s="45">
        <f t="shared" si="5530"/>
        <v>-0.17439647275165998</v>
      </c>
      <c r="BL5360" s="45">
        <f t="shared" si="5531"/>
        <v>-0.13293098183443997</v>
      </c>
      <c r="BM5360" s="45">
        <f t="shared" si="5532"/>
        <v>-9.1465490917219963E-2</v>
      </c>
      <c r="BN5360" s="45">
        <f t="shared" si="5533"/>
        <v>-0.05</v>
      </c>
    </row>
    <row r="5361" spans="1:66" x14ac:dyDescent="0.2">
      <c r="A5361" s="9" t="str">
        <f t="shared" si="5499"/>
        <v>Monaco</v>
      </c>
      <c r="H5361" s="56">
        <f t="shared" si="5500"/>
        <v>-0.44200919999999999</v>
      </c>
      <c r="I5361" s="56">
        <f t="shared" si="5501"/>
        <v>-0.44200919999999999</v>
      </c>
      <c r="J5361" s="56">
        <f t="shared" si="5502"/>
        <v>-0.44200919999999999</v>
      </c>
      <c r="K5361" s="56">
        <f t="shared" si="5503"/>
        <v>-0.21177146982119999</v>
      </c>
      <c r="L5361" s="56">
        <f t="shared" si="5504"/>
        <v>-0.17941717585695999</v>
      </c>
      <c r="M5361" s="56">
        <f t="shared" si="5505"/>
        <v>-0.14706288189271999</v>
      </c>
      <c r="N5361" s="56">
        <f t="shared" si="5506"/>
        <v>-0.11470858792847999</v>
      </c>
      <c r="O5361" s="56">
        <f t="shared" si="5507"/>
        <v>-8.2354293964239988E-2</v>
      </c>
      <c r="P5361" s="56">
        <f t="shared" si="5508"/>
        <v>-0.05</v>
      </c>
      <c r="Q5361" s="56" t="str">
        <f t="shared" si="5509"/>
        <v>na</v>
      </c>
      <c r="R5361" s="56" t="str">
        <f t="shared" si="5510"/>
        <v>na</v>
      </c>
      <c r="S5361" s="56" t="str">
        <f t="shared" si="5511"/>
        <v>na</v>
      </c>
      <c r="T5361" s="56" t="str">
        <f t="shared" si="5512"/>
        <v>na</v>
      </c>
      <c r="U5361" s="56" t="str">
        <f t="shared" si="5513"/>
        <v>na</v>
      </c>
      <c r="W5361" s="38">
        <f t="shared" si="5514"/>
        <v>-0.44200919999999999</v>
      </c>
      <c r="X5361" s="45">
        <f t="shared" ref="X5361:Y5361" si="5540">W5361</f>
        <v>-0.44200919999999999</v>
      </c>
      <c r="Y5361" s="45">
        <f t="shared" si="5540"/>
        <v>-0.44200919999999999</v>
      </c>
      <c r="Z5361" s="62">
        <f t="shared" si="5516"/>
        <v>-0.21177146982119999</v>
      </c>
      <c r="AA5361" s="47">
        <f t="shared" si="5475"/>
        <v>-0.17941717585695999</v>
      </c>
      <c r="AB5361" s="38">
        <f t="shared" si="5475"/>
        <v>-0.14706288189271999</v>
      </c>
      <c r="AC5361" s="38">
        <f t="shared" si="5475"/>
        <v>-0.11470858792847999</v>
      </c>
      <c r="AD5361" s="38">
        <f t="shared" si="5475"/>
        <v>-8.2354293964239988E-2</v>
      </c>
      <c r="AE5361" s="47">
        <f t="shared" si="5517"/>
        <v>-0.05</v>
      </c>
      <c r="AL5361" s="38">
        <f t="shared" si="5518"/>
        <v>-0.44200919999999999</v>
      </c>
      <c r="AM5361" s="39">
        <f t="shared" ref="AM5361:AQ5361" si="5541">AL5361</f>
        <v>-0.44200919999999999</v>
      </c>
      <c r="AN5361" s="39">
        <f t="shared" si="5541"/>
        <v>-0.44200919999999999</v>
      </c>
      <c r="AO5361" s="39">
        <f t="shared" si="5541"/>
        <v>-0.44200919999999999</v>
      </c>
      <c r="AP5361" s="39">
        <f t="shared" si="5541"/>
        <v>-0.44200919999999999</v>
      </c>
      <c r="AQ5361" s="59">
        <f t="shared" si="5541"/>
        <v>-0.44200919999999999</v>
      </c>
      <c r="AR5361" s="39">
        <f t="shared" si="5520"/>
        <v>-0.21177146982119999</v>
      </c>
      <c r="AS5361" s="39">
        <f t="shared" si="5521"/>
        <v>-0.17941717585695999</v>
      </c>
      <c r="AT5361" s="39">
        <f t="shared" si="5522"/>
        <v>-0.14706288189271999</v>
      </c>
      <c r="AU5361" s="39">
        <f t="shared" si="5523"/>
        <v>-0.11470858792847999</v>
      </c>
      <c r="AV5361" s="39">
        <f t="shared" si="5524"/>
        <v>-8.2354293964239988E-2</v>
      </c>
      <c r="AW5361" s="39">
        <f t="shared" si="5525"/>
        <v>-0.05</v>
      </c>
      <c r="BA5361" s="38">
        <f t="shared" si="5526"/>
        <v>-0.44200919999999999</v>
      </c>
      <c r="BB5361" s="39">
        <f t="shared" ref="BB5361:BH5361" si="5542">BA5361</f>
        <v>-0.44200919999999999</v>
      </c>
      <c r="BC5361" s="39">
        <f t="shared" si="5542"/>
        <v>-0.44200919999999999</v>
      </c>
      <c r="BD5361" s="39">
        <f t="shared" si="5542"/>
        <v>-0.44200919999999999</v>
      </c>
      <c r="BE5361" s="39">
        <f t="shared" si="5542"/>
        <v>-0.44200919999999999</v>
      </c>
      <c r="BF5361" s="39">
        <f t="shared" si="5542"/>
        <v>-0.44200919999999999</v>
      </c>
      <c r="BG5361" s="39">
        <f t="shared" si="5542"/>
        <v>-0.44200919999999999</v>
      </c>
      <c r="BH5361" s="59">
        <f t="shared" si="5542"/>
        <v>-0.44200919999999999</v>
      </c>
      <c r="BI5361" s="45">
        <f t="shared" si="5528"/>
        <v>-0.21177146982119999</v>
      </c>
      <c r="BJ5361" s="45">
        <f t="shared" si="5529"/>
        <v>-0.17941717585695999</v>
      </c>
      <c r="BK5361" s="45">
        <f t="shared" si="5530"/>
        <v>-0.14706288189271999</v>
      </c>
      <c r="BL5361" s="45">
        <f t="shared" si="5531"/>
        <v>-0.11470858792847999</v>
      </c>
      <c r="BM5361" s="45">
        <f t="shared" si="5532"/>
        <v>-8.2354293964239988E-2</v>
      </c>
      <c r="BN5361" s="45">
        <f t="shared" si="5533"/>
        <v>-0.05</v>
      </c>
    </row>
    <row r="5362" spans="1:66" x14ac:dyDescent="0.2">
      <c r="A5362" s="9" t="str">
        <f t="shared" si="5499"/>
        <v>Mongolia</v>
      </c>
      <c r="H5362" s="56">
        <f t="shared" si="5500"/>
        <v>-1.2054794</v>
      </c>
      <c r="I5362" s="56">
        <f t="shared" si="5501"/>
        <v>-1.2054794</v>
      </c>
      <c r="J5362" s="56">
        <f t="shared" si="5502"/>
        <v>-1.2054794</v>
      </c>
      <c r="K5362" s="56">
        <f t="shared" si="5503"/>
        <v>-1.2054794</v>
      </c>
      <c r="L5362" s="56">
        <f t="shared" si="5504"/>
        <v>-0.97438351999999995</v>
      </c>
      <c r="M5362" s="56">
        <f t="shared" si="5505"/>
        <v>-0.74328763999999992</v>
      </c>
      <c r="N5362" s="56">
        <f t="shared" si="5506"/>
        <v>-0.51219175999999988</v>
      </c>
      <c r="O5362" s="56">
        <f t="shared" si="5507"/>
        <v>-0.28109587999999991</v>
      </c>
      <c r="P5362" s="56">
        <f t="shared" si="5508"/>
        <v>-0.05</v>
      </c>
      <c r="Q5362" s="56" t="str">
        <f t="shared" si="5509"/>
        <v>na</v>
      </c>
      <c r="R5362" s="56" t="str">
        <f t="shared" si="5510"/>
        <v>na</v>
      </c>
      <c r="S5362" s="56" t="str">
        <f t="shared" si="5511"/>
        <v>na</v>
      </c>
      <c r="T5362" s="56" t="str">
        <f t="shared" si="5512"/>
        <v>na</v>
      </c>
      <c r="U5362" s="56" t="str">
        <f t="shared" si="5513"/>
        <v>na</v>
      </c>
      <c r="W5362" s="38">
        <f t="shared" si="5514"/>
        <v>-1.2054794</v>
      </c>
      <c r="X5362" s="45">
        <f t="shared" ref="X5362:Y5362" si="5543">W5362</f>
        <v>-1.2054794</v>
      </c>
      <c r="Y5362" s="45">
        <f t="shared" si="5543"/>
        <v>-1.2054794</v>
      </c>
      <c r="Z5362" s="62">
        <f t="shared" si="5516"/>
        <v>-1.2054794</v>
      </c>
      <c r="AA5362" s="47">
        <f t="shared" si="5475"/>
        <v>-0.97438351999999995</v>
      </c>
      <c r="AB5362" s="38">
        <f t="shared" si="5475"/>
        <v>-0.74328763999999992</v>
      </c>
      <c r="AC5362" s="38">
        <f t="shared" si="5475"/>
        <v>-0.51219175999999988</v>
      </c>
      <c r="AD5362" s="38">
        <f t="shared" si="5475"/>
        <v>-0.28109587999999991</v>
      </c>
      <c r="AE5362" s="47">
        <f t="shared" si="5517"/>
        <v>-0.05</v>
      </c>
      <c r="AL5362" s="38">
        <f t="shared" si="5518"/>
        <v>-1.2054794</v>
      </c>
      <c r="AM5362" s="39">
        <f t="shared" ref="AM5362:AQ5362" si="5544">AL5362</f>
        <v>-1.2054794</v>
      </c>
      <c r="AN5362" s="39">
        <f t="shared" si="5544"/>
        <v>-1.2054794</v>
      </c>
      <c r="AO5362" s="39">
        <f t="shared" si="5544"/>
        <v>-1.2054794</v>
      </c>
      <c r="AP5362" s="39">
        <f t="shared" si="5544"/>
        <v>-1.2054794</v>
      </c>
      <c r="AQ5362" s="59">
        <f t="shared" si="5544"/>
        <v>-1.2054794</v>
      </c>
      <c r="AR5362" s="39">
        <f t="shared" si="5520"/>
        <v>-1.2054794</v>
      </c>
      <c r="AS5362" s="39">
        <f t="shared" si="5521"/>
        <v>-0.97438351999999995</v>
      </c>
      <c r="AT5362" s="39">
        <f t="shared" si="5522"/>
        <v>-0.74328763999999992</v>
      </c>
      <c r="AU5362" s="39">
        <f t="shared" si="5523"/>
        <v>-0.51219175999999988</v>
      </c>
      <c r="AV5362" s="39">
        <f t="shared" si="5524"/>
        <v>-0.28109587999999991</v>
      </c>
      <c r="AW5362" s="39">
        <f t="shared" si="5525"/>
        <v>-0.05</v>
      </c>
      <c r="BA5362" s="38">
        <f t="shared" si="5526"/>
        <v>-1.2054794</v>
      </c>
      <c r="BB5362" s="39">
        <f t="shared" ref="BB5362:BH5362" si="5545">BA5362</f>
        <v>-1.2054794</v>
      </c>
      <c r="BC5362" s="39">
        <f t="shared" si="5545"/>
        <v>-1.2054794</v>
      </c>
      <c r="BD5362" s="39">
        <f t="shared" si="5545"/>
        <v>-1.2054794</v>
      </c>
      <c r="BE5362" s="39">
        <f t="shared" si="5545"/>
        <v>-1.2054794</v>
      </c>
      <c r="BF5362" s="39">
        <f t="shared" si="5545"/>
        <v>-1.2054794</v>
      </c>
      <c r="BG5362" s="39">
        <f t="shared" si="5545"/>
        <v>-1.2054794</v>
      </c>
      <c r="BH5362" s="59">
        <f t="shared" si="5545"/>
        <v>-1.2054794</v>
      </c>
      <c r="BI5362" s="45">
        <f t="shared" si="5528"/>
        <v>-1.2054794</v>
      </c>
      <c r="BJ5362" s="45">
        <f t="shared" si="5529"/>
        <v>-0.97438351999999995</v>
      </c>
      <c r="BK5362" s="45">
        <f t="shared" si="5530"/>
        <v>-0.74328763999999992</v>
      </c>
      <c r="BL5362" s="45">
        <f t="shared" si="5531"/>
        <v>-0.51219175999999988</v>
      </c>
      <c r="BM5362" s="45">
        <f t="shared" si="5532"/>
        <v>-0.28109587999999991</v>
      </c>
      <c r="BN5362" s="45">
        <f t="shared" si="5533"/>
        <v>-0.05</v>
      </c>
    </row>
    <row r="5363" spans="1:66" x14ac:dyDescent="0.2">
      <c r="A5363" s="9" t="str">
        <f t="shared" si="5499"/>
        <v>Montenegro</v>
      </c>
      <c r="H5363" s="56">
        <f t="shared" si="5500"/>
        <v>-0.81826480000000001</v>
      </c>
      <c r="I5363" s="56">
        <f t="shared" si="5501"/>
        <v>-0.81826480000000001</v>
      </c>
      <c r="J5363" s="56">
        <f t="shared" si="5502"/>
        <v>-0.81826480000000001</v>
      </c>
      <c r="K5363" s="56">
        <f t="shared" si="5503"/>
        <v>-0.81826480000000001</v>
      </c>
      <c r="L5363" s="56">
        <f t="shared" si="5504"/>
        <v>-0.66461184000000006</v>
      </c>
      <c r="M5363" s="56">
        <f t="shared" si="5505"/>
        <v>-0.51095888</v>
      </c>
      <c r="N5363" s="56">
        <f t="shared" si="5506"/>
        <v>-0.35730592</v>
      </c>
      <c r="O5363" s="56">
        <f t="shared" si="5507"/>
        <v>-0.20365295999999999</v>
      </c>
      <c r="P5363" s="56">
        <f t="shared" si="5508"/>
        <v>-0.05</v>
      </c>
      <c r="Q5363" s="56" t="str">
        <f t="shared" si="5509"/>
        <v>na</v>
      </c>
      <c r="R5363" s="56" t="str">
        <f t="shared" si="5510"/>
        <v>na</v>
      </c>
      <c r="S5363" s="56" t="str">
        <f t="shared" si="5511"/>
        <v>na</v>
      </c>
      <c r="T5363" s="56" t="str">
        <f t="shared" si="5512"/>
        <v>na</v>
      </c>
      <c r="U5363" s="56" t="str">
        <f t="shared" si="5513"/>
        <v>na</v>
      </c>
      <c r="W5363" s="38">
        <f t="shared" si="5514"/>
        <v>-0.81826480000000001</v>
      </c>
      <c r="X5363" s="45">
        <f t="shared" ref="X5363:Y5363" si="5546">W5363</f>
        <v>-0.81826480000000001</v>
      </c>
      <c r="Y5363" s="45">
        <f t="shared" si="5546"/>
        <v>-0.81826480000000001</v>
      </c>
      <c r="Z5363" s="62">
        <f t="shared" si="5516"/>
        <v>-0.81826480000000001</v>
      </c>
      <c r="AA5363" s="47">
        <f t="shared" si="5475"/>
        <v>-0.66461184000000006</v>
      </c>
      <c r="AB5363" s="38">
        <f t="shared" si="5475"/>
        <v>-0.51095888</v>
      </c>
      <c r="AC5363" s="38">
        <f t="shared" si="5475"/>
        <v>-0.35730592</v>
      </c>
      <c r="AD5363" s="38">
        <f t="shared" si="5475"/>
        <v>-0.20365295999999999</v>
      </c>
      <c r="AE5363" s="47">
        <f t="shared" si="5517"/>
        <v>-0.05</v>
      </c>
      <c r="AL5363" s="38">
        <f t="shared" si="5518"/>
        <v>-0.81826480000000001</v>
      </c>
      <c r="AM5363" s="39">
        <f t="shared" ref="AM5363:AQ5363" si="5547">AL5363</f>
        <v>-0.81826480000000001</v>
      </c>
      <c r="AN5363" s="39">
        <f t="shared" si="5547"/>
        <v>-0.81826480000000001</v>
      </c>
      <c r="AO5363" s="39">
        <f t="shared" si="5547"/>
        <v>-0.81826480000000001</v>
      </c>
      <c r="AP5363" s="39">
        <f t="shared" si="5547"/>
        <v>-0.81826480000000001</v>
      </c>
      <c r="AQ5363" s="59">
        <f t="shared" si="5547"/>
        <v>-0.81826480000000001</v>
      </c>
      <c r="AR5363" s="39">
        <f t="shared" si="5520"/>
        <v>-0.81826480000000001</v>
      </c>
      <c r="AS5363" s="39">
        <f t="shared" si="5521"/>
        <v>-0.66461184000000006</v>
      </c>
      <c r="AT5363" s="39">
        <f t="shared" si="5522"/>
        <v>-0.51095888</v>
      </c>
      <c r="AU5363" s="39">
        <f t="shared" si="5523"/>
        <v>-0.35730592</v>
      </c>
      <c r="AV5363" s="39">
        <f t="shared" si="5524"/>
        <v>-0.20365295999999999</v>
      </c>
      <c r="AW5363" s="39">
        <f t="shared" si="5525"/>
        <v>-0.05</v>
      </c>
      <c r="BA5363" s="38">
        <f t="shared" si="5526"/>
        <v>-0.81826480000000001</v>
      </c>
      <c r="BB5363" s="39">
        <f t="shared" ref="BB5363:BH5363" si="5548">BA5363</f>
        <v>-0.81826480000000001</v>
      </c>
      <c r="BC5363" s="39">
        <f t="shared" si="5548"/>
        <v>-0.81826480000000001</v>
      </c>
      <c r="BD5363" s="39">
        <f t="shared" si="5548"/>
        <v>-0.81826480000000001</v>
      </c>
      <c r="BE5363" s="39">
        <f t="shared" si="5548"/>
        <v>-0.81826480000000001</v>
      </c>
      <c r="BF5363" s="39">
        <f t="shared" si="5548"/>
        <v>-0.81826480000000001</v>
      </c>
      <c r="BG5363" s="39">
        <f t="shared" si="5548"/>
        <v>-0.81826480000000001</v>
      </c>
      <c r="BH5363" s="59">
        <f t="shared" si="5548"/>
        <v>-0.81826480000000001</v>
      </c>
      <c r="BI5363" s="45">
        <f t="shared" si="5528"/>
        <v>-0.81826480000000001</v>
      </c>
      <c r="BJ5363" s="45">
        <f t="shared" si="5529"/>
        <v>-0.66461184000000006</v>
      </c>
      <c r="BK5363" s="45">
        <f t="shared" si="5530"/>
        <v>-0.51095888</v>
      </c>
      <c r="BL5363" s="45">
        <f t="shared" si="5531"/>
        <v>-0.35730592</v>
      </c>
      <c r="BM5363" s="45">
        <f t="shared" si="5532"/>
        <v>-0.20365295999999999</v>
      </c>
      <c r="BN5363" s="45">
        <f t="shared" si="5533"/>
        <v>-0.05</v>
      </c>
    </row>
    <row r="5364" spans="1:66" x14ac:dyDescent="0.2">
      <c r="A5364" s="9" t="str">
        <f t="shared" si="5499"/>
        <v>Montserrat</v>
      </c>
      <c r="H5364" s="56">
        <f t="shared" si="5500"/>
        <v>-0.75287680000000001</v>
      </c>
      <c r="I5364" s="56">
        <f t="shared" si="5501"/>
        <v>-0.75287680000000001</v>
      </c>
      <c r="J5364" s="56">
        <f t="shared" si="5502"/>
        <v>-0.75287680000000001</v>
      </c>
      <c r="K5364" s="56">
        <f t="shared" si="5503"/>
        <v>-0.75287680000000001</v>
      </c>
      <c r="L5364" s="56">
        <f t="shared" si="5504"/>
        <v>-0.61230143999999997</v>
      </c>
      <c r="M5364" s="56">
        <f t="shared" si="5505"/>
        <v>-0.47172607999999999</v>
      </c>
      <c r="N5364" s="56">
        <f t="shared" si="5506"/>
        <v>-0.33115072000000001</v>
      </c>
      <c r="O5364" s="56">
        <f t="shared" si="5507"/>
        <v>-0.19057536000000003</v>
      </c>
      <c r="P5364" s="56">
        <f t="shared" si="5508"/>
        <v>-0.05</v>
      </c>
      <c r="Q5364" s="56" t="str">
        <f t="shared" si="5509"/>
        <v>na</v>
      </c>
      <c r="R5364" s="56" t="str">
        <f t="shared" si="5510"/>
        <v>na</v>
      </c>
      <c r="S5364" s="56" t="str">
        <f t="shared" si="5511"/>
        <v>na</v>
      </c>
      <c r="T5364" s="56" t="str">
        <f t="shared" si="5512"/>
        <v>na</v>
      </c>
      <c r="U5364" s="56" t="str">
        <f t="shared" si="5513"/>
        <v>na</v>
      </c>
      <c r="W5364" s="38">
        <f t="shared" si="5514"/>
        <v>-0.75287680000000001</v>
      </c>
      <c r="X5364" s="45">
        <f t="shared" ref="X5364:Y5364" si="5549">W5364</f>
        <v>-0.75287680000000001</v>
      </c>
      <c r="Y5364" s="45">
        <f t="shared" si="5549"/>
        <v>-0.75287680000000001</v>
      </c>
      <c r="Z5364" s="62">
        <f t="shared" si="5516"/>
        <v>-0.75287680000000001</v>
      </c>
      <c r="AA5364" s="47">
        <f t="shared" si="5475"/>
        <v>-0.61230143999999997</v>
      </c>
      <c r="AB5364" s="38">
        <f t="shared" si="5475"/>
        <v>-0.47172607999999999</v>
      </c>
      <c r="AC5364" s="38">
        <f t="shared" si="5475"/>
        <v>-0.33115072000000001</v>
      </c>
      <c r="AD5364" s="38">
        <f t="shared" si="5475"/>
        <v>-0.19057536000000003</v>
      </c>
      <c r="AE5364" s="47">
        <f t="shared" si="5517"/>
        <v>-0.05</v>
      </c>
      <c r="AL5364" s="38">
        <f t="shared" si="5518"/>
        <v>-0.75287680000000001</v>
      </c>
      <c r="AM5364" s="39">
        <f t="shared" ref="AM5364:AQ5364" si="5550">AL5364</f>
        <v>-0.75287680000000001</v>
      </c>
      <c r="AN5364" s="39">
        <f t="shared" si="5550"/>
        <v>-0.75287680000000001</v>
      </c>
      <c r="AO5364" s="39">
        <f t="shared" si="5550"/>
        <v>-0.75287680000000001</v>
      </c>
      <c r="AP5364" s="39">
        <f t="shared" si="5550"/>
        <v>-0.75287680000000001</v>
      </c>
      <c r="AQ5364" s="59">
        <f t="shared" si="5550"/>
        <v>-0.75287680000000001</v>
      </c>
      <c r="AR5364" s="39">
        <f t="shared" si="5520"/>
        <v>-0.75287680000000001</v>
      </c>
      <c r="AS5364" s="39">
        <f t="shared" si="5521"/>
        <v>-0.61230143999999997</v>
      </c>
      <c r="AT5364" s="39">
        <f t="shared" si="5522"/>
        <v>-0.47172607999999999</v>
      </c>
      <c r="AU5364" s="39">
        <f t="shared" si="5523"/>
        <v>-0.33115072000000001</v>
      </c>
      <c r="AV5364" s="39">
        <f t="shared" si="5524"/>
        <v>-0.19057536000000003</v>
      </c>
      <c r="AW5364" s="39">
        <f t="shared" si="5525"/>
        <v>-0.05</v>
      </c>
      <c r="BA5364" s="38">
        <f t="shared" si="5526"/>
        <v>-0.75287680000000001</v>
      </c>
      <c r="BB5364" s="39">
        <f t="shared" ref="BB5364:BH5364" si="5551">BA5364</f>
        <v>-0.75287680000000001</v>
      </c>
      <c r="BC5364" s="39">
        <f t="shared" si="5551"/>
        <v>-0.75287680000000001</v>
      </c>
      <c r="BD5364" s="39">
        <f t="shared" si="5551"/>
        <v>-0.75287680000000001</v>
      </c>
      <c r="BE5364" s="39">
        <f t="shared" si="5551"/>
        <v>-0.75287680000000001</v>
      </c>
      <c r="BF5364" s="39">
        <f t="shared" si="5551"/>
        <v>-0.75287680000000001</v>
      </c>
      <c r="BG5364" s="39">
        <f t="shared" si="5551"/>
        <v>-0.75287680000000001</v>
      </c>
      <c r="BH5364" s="59">
        <f t="shared" si="5551"/>
        <v>-0.75287680000000001</v>
      </c>
      <c r="BI5364" s="45">
        <f t="shared" si="5528"/>
        <v>-0.75287680000000001</v>
      </c>
      <c r="BJ5364" s="45">
        <f t="shared" si="5529"/>
        <v>-0.61230143999999997</v>
      </c>
      <c r="BK5364" s="45">
        <f t="shared" si="5530"/>
        <v>-0.47172607999999999</v>
      </c>
      <c r="BL5364" s="45">
        <f t="shared" si="5531"/>
        <v>-0.33115072000000001</v>
      </c>
      <c r="BM5364" s="45">
        <f t="shared" si="5532"/>
        <v>-0.19057536000000003</v>
      </c>
      <c r="BN5364" s="45">
        <f t="shared" si="5533"/>
        <v>-0.05</v>
      </c>
    </row>
    <row r="5365" spans="1:66" x14ac:dyDescent="0.2">
      <c r="A5365" s="9" t="str">
        <f t="shared" si="5499"/>
        <v>Morocco</v>
      </c>
      <c r="H5365" s="56">
        <f t="shared" si="5500"/>
        <v>-0.98264839999999998</v>
      </c>
      <c r="I5365" s="56">
        <f t="shared" si="5501"/>
        <v>-0.98264839999999998</v>
      </c>
      <c r="J5365" s="56">
        <f t="shared" si="5502"/>
        <v>-0.98264839999999998</v>
      </c>
      <c r="K5365" s="56">
        <f t="shared" si="5503"/>
        <v>-0.39259063671319999</v>
      </c>
      <c r="L5365" s="56">
        <f t="shared" si="5504"/>
        <v>-0.32407250937055998</v>
      </c>
      <c r="M5365" s="56">
        <f t="shared" si="5505"/>
        <v>-0.25555438202791997</v>
      </c>
      <c r="N5365" s="56">
        <f t="shared" si="5506"/>
        <v>-0.18703625468527996</v>
      </c>
      <c r="O5365" s="56">
        <f t="shared" si="5507"/>
        <v>-0.11851812734263996</v>
      </c>
      <c r="P5365" s="56">
        <f t="shared" si="5508"/>
        <v>-0.05</v>
      </c>
      <c r="Q5365" s="56" t="str">
        <f t="shared" si="5509"/>
        <v>na</v>
      </c>
      <c r="R5365" s="56" t="str">
        <f t="shared" si="5510"/>
        <v>na</v>
      </c>
      <c r="S5365" s="56" t="str">
        <f t="shared" si="5511"/>
        <v>na</v>
      </c>
      <c r="T5365" s="56" t="str">
        <f t="shared" si="5512"/>
        <v>na</v>
      </c>
      <c r="U5365" s="56" t="str">
        <f t="shared" si="5513"/>
        <v>na</v>
      </c>
      <c r="W5365" s="38">
        <f t="shared" si="5514"/>
        <v>-0.98264839999999998</v>
      </c>
      <c r="X5365" s="45">
        <f t="shared" ref="X5365:Y5365" si="5552">W5365</f>
        <v>-0.98264839999999998</v>
      </c>
      <c r="Y5365" s="45">
        <f t="shared" si="5552"/>
        <v>-0.98264839999999998</v>
      </c>
      <c r="Z5365" s="62">
        <f t="shared" si="5516"/>
        <v>-0.39259063671319999</v>
      </c>
      <c r="AA5365" s="47">
        <f t="shared" si="5475"/>
        <v>-0.32407250937055998</v>
      </c>
      <c r="AB5365" s="38">
        <f t="shared" si="5475"/>
        <v>-0.25555438202791997</v>
      </c>
      <c r="AC5365" s="38">
        <f t="shared" si="5475"/>
        <v>-0.18703625468527996</v>
      </c>
      <c r="AD5365" s="38">
        <f t="shared" si="5475"/>
        <v>-0.11851812734263996</v>
      </c>
      <c r="AE5365" s="47">
        <f t="shared" si="5517"/>
        <v>-0.05</v>
      </c>
      <c r="AL5365" s="38">
        <f t="shared" si="5518"/>
        <v>-0.98264839999999998</v>
      </c>
      <c r="AM5365" s="39">
        <f t="shared" ref="AM5365:AQ5365" si="5553">AL5365</f>
        <v>-0.98264839999999998</v>
      </c>
      <c r="AN5365" s="39">
        <f t="shared" si="5553"/>
        <v>-0.98264839999999998</v>
      </c>
      <c r="AO5365" s="39">
        <f t="shared" si="5553"/>
        <v>-0.98264839999999998</v>
      </c>
      <c r="AP5365" s="39">
        <f t="shared" si="5553"/>
        <v>-0.98264839999999998</v>
      </c>
      <c r="AQ5365" s="59">
        <f t="shared" si="5553"/>
        <v>-0.98264839999999998</v>
      </c>
      <c r="AR5365" s="39">
        <f t="shared" si="5520"/>
        <v>-0.39259063671319999</v>
      </c>
      <c r="AS5365" s="39">
        <f t="shared" si="5521"/>
        <v>-0.32407250937055998</v>
      </c>
      <c r="AT5365" s="39">
        <f t="shared" si="5522"/>
        <v>-0.25555438202791997</v>
      </c>
      <c r="AU5365" s="39">
        <f t="shared" si="5523"/>
        <v>-0.18703625468527996</v>
      </c>
      <c r="AV5365" s="39">
        <f t="shared" si="5524"/>
        <v>-0.11851812734263996</v>
      </c>
      <c r="AW5365" s="39">
        <f t="shared" si="5525"/>
        <v>-0.05</v>
      </c>
      <c r="BA5365" s="38">
        <f t="shared" si="5526"/>
        <v>-0.98264839999999998</v>
      </c>
      <c r="BB5365" s="39">
        <f t="shared" ref="BB5365:BH5365" si="5554">BA5365</f>
        <v>-0.98264839999999998</v>
      </c>
      <c r="BC5365" s="39">
        <f t="shared" si="5554"/>
        <v>-0.98264839999999998</v>
      </c>
      <c r="BD5365" s="39">
        <f t="shared" si="5554"/>
        <v>-0.98264839999999998</v>
      </c>
      <c r="BE5365" s="39">
        <f t="shared" si="5554"/>
        <v>-0.98264839999999998</v>
      </c>
      <c r="BF5365" s="39">
        <f t="shared" si="5554"/>
        <v>-0.98264839999999998</v>
      </c>
      <c r="BG5365" s="39">
        <f t="shared" si="5554"/>
        <v>-0.98264839999999998</v>
      </c>
      <c r="BH5365" s="59">
        <f t="shared" si="5554"/>
        <v>-0.98264839999999998</v>
      </c>
      <c r="BI5365" s="45">
        <f t="shared" si="5528"/>
        <v>-0.39259063671319999</v>
      </c>
      <c r="BJ5365" s="45">
        <f t="shared" si="5529"/>
        <v>-0.32407250937055998</v>
      </c>
      <c r="BK5365" s="45">
        <f t="shared" si="5530"/>
        <v>-0.25555438202791997</v>
      </c>
      <c r="BL5365" s="45">
        <f t="shared" si="5531"/>
        <v>-0.18703625468527996</v>
      </c>
      <c r="BM5365" s="45">
        <f t="shared" si="5532"/>
        <v>-0.11851812734263996</v>
      </c>
      <c r="BN5365" s="45">
        <f t="shared" si="5533"/>
        <v>-0.05</v>
      </c>
    </row>
    <row r="5366" spans="1:66" x14ac:dyDescent="0.2">
      <c r="A5366" s="9" t="str">
        <f t="shared" si="5499"/>
        <v>Mozambique</v>
      </c>
      <c r="H5366" s="56">
        <f t="shared" si="5500"/>
        <v>-1.4502282</v>
      </c>
      <c r="I5366" s="56">
        <f t="shared" si="5501"/>
        <v>-1.4502282</v>
      </c>
      <c r="J5366" s="56">
        <f t="shared" si="5502"/>
        <v>-1.4502282</v>
      </c>
      <c r="K5366" s="56">
        <f t="shared" si="5503"/>
        <v>-0.29737349807177998</v>
      </c>
      <c r="L5366" s="56">
        <f t="shared" si="5504"/>
        <v>-0.24789879845742399</v>
      </c>
      <c r="M5366" s="56">
        <f t="shared" si="5505"/>
        <v>-0.198424098843068</v>
      </c>
      <c r="N5366" s="56">
        <f t="shared" si="5506"/>
        <v>-0.148949399228712</v>
      </c>
      <c r="O5366" s="56">
        <f t="shared" si="5507"/>
        <v>-9.947469961435601E-2</v>
      </c>
      <c r="P5366" s="56">
        <f t="shared" si="5508"/>
        <v>-0.05</v>
      </c>
      <c r="Q5366" s="56" t="str">
        <f t="shared" si="5509"/>
        <v>na</v>
      </c>
      <c r="R5366" s="56" t="str">
        <f t="shared" si="5510"/>
        <v>na</v>
      </c>
      <c r="S5366" s="56" t="str">
        <f t="shared" si="5511"/>
        <v>na</v>
      </c>
      <c r="T5366" s="56" t="str">
        <f t="shared" si="5512"/>
        <v>na</v>
      </c>
      <c r="U5366" s="56" t="str">
        <f t="shared" si="5513"/>
        <v>na</v>
      </c>
      <c r="W5366" s="38">
        <f t="shared" si="5514"/>
        <v>-1.4502282</v>
      </c>
      <c r="X5366" s="45">
        <f t="shared" ref="X5366:Y5366" si="5555">W5366</f>
        <v>-1.4502282</v>
      </c>
      <c r="Y5366" s="45">
        <f t="shared" si="5555"/>
        <v>-1.4502282</v>
      </c>
      <c r="Z5366" s="62">
        <f t="shared" si="5516"/>
        <v>-0.29737349807177998</v>
      </c>
      <c r="AA5366" s="47">
        <f t="shared" si="5475"/>
        <v>-0.24789879845742399</v>
      </c>
      <c r="AB5366" s="38">
        <f t="shared" si="5475"/>
        <v>-0.198424098843068</v>
      </c>
      <c r="AC5366" s="38">
        <f t="shared" si="5475"/>
        <v>-0.148949399228712</v>
      </c>
      <c r="AD5366" s="38">
        <f t="shared" si="5475"/>
        <v>-9.947469961435601E-2</v>
      </c>
      <c r="AE5366" s="47">
        <f t="shared" si="5517"/>
        <v>-0.05</v>
      </c>
      <c r="AL5366" s="38">
        <f t="shared" si="5518"/>
        <v>-1.4502282</v>
      </c>
      <c r="AM5366" s="39">
        <f t="shared" ref="AM5366:AQ5366" si="5556">AL5366</f>
        <v>-1.4502282</v>
      </c>
      <c r="AN5366" s="39">
        <f t="shared" si="5556"/>
        <v>-1.4502282</v>
      </c>
      <c r="AO5366" s="39">
        <f t="shared" si="5556"/>
        <v>-1.4502282</v>
      </c>
      <c r="AP5366" s="39">
        <f t="shared" si="5556"/>
        <v>-1.4502282</v>
      </c>
      <c r="AQ5366" s="59">
        <f t="shared" si="5556"/>
        <v>-1.4502282</v>
      </c>
      <c r="AR5366" s="39">
        <f t="shared" si="5520"/>
        <v>-0.29737349807177998</v>
      </c>
      <c r="AS5366" s="39">
        <f t="shared" si="5521"/>
        <v>-0.24789879845742399</v>
      </c>
      <c r="AT5366" s="39">
        <f t="shared" si="5522"/>
        <v>-0.198424098843068</v>
      </c>
      <c r="AU5366" s="39">
        <f t="shared" si="5523"/>
        <v>-0.148949399228712</v>
      </c>
      <c r="AV5366" s="39">
        <f t="shared" si="5524"/>
        <v>-9.947469961435601E-2</v>
      </c>
      <c r="AW5366" s="39">
        <f t="shared" si="5525"/>
        <v>-0.05</v>
      </c>
      <c r="BA5366" s="38">
        <f t="shared" si="5526"/>
        <v>-1.4502282</v>
      </c>
      <c r="BB5366" s="39">
        <f t="shared" ref="BB5366:BH5366" si="5557">BA5366</f>
        <v>-1.4502282</v>
      </c>
      <c r="BC5366" s="39">
        <f t="shared" si="5557"/>
        <v>-1.4502282</v>
      </c>
      <c r="BD5366" s="39">
        <f t="shared" si="5557"/>
        <v>-1.4502282</v>
      </c>
      <c r="BE5366" s="39">
        <f t="shared" si="5557"/>
        <v>-1.4502282</v>
      </c>
      <c r="BF5366" s="39">
        <f t="shared" si="5557"/>
        <v>-1.4502282</v>
      </c>
      <c r="BG5366" s="39">
        <f t="shared" si="5557"/>
        <v>-1.4502282</v>
      </c>
      <c r="BH5366" s="59">
        <f t="shared" si="5557"/>
        <v>-1.4502282</v>
      </c>
      <c r="BI5366" s="45">
        <f t="shared" si="5528"/>
        <v>-0.29737349807177998</v>
      </c>
      <c r="BJ5366" s="45">
        <f t="shared" si="5529"/>
        <v>-0.24789879845742399</v>
      </c>
      <c r="BK5366" s="45">
        <f t="shared" si="5530"/>
        <v>-0.198424098843068</v>
      </c>
      <c r="BL5366" s="45">
        <f t="shared" si="5531"/>
        <v>-0.148949399228712</v>
      </c>
      <c r="BM5366" s="45">
        <f t="shared" si="5532"/>
        <v>-9.947469961435601E-2</v>
      </c>
      <c r="BN5366" s="45">
        <f t="shared" si="5533"/>
        <v>-0.05</v>
      </c>
    </row>
    <row r="5367" spans="1:66" x14ac:dyDescent="0.2">
      <c r="A5367" s="9" t="str">
        <f t="shared" si="5499"/>
        <v>Myanmar</v>
      </c>
      <c r="H5367" s="56">
        <f t="shared" si="5500"/>
        <v>-1.1799088</v>
      </c>
      <c r="I5367" s="56">
        <f t="shared" si="5501"/>
        <v>-1.1799088</v>
      </c>
      <c r="J5367" s="56">
        <f t="shared" si="5502"/>
        <v>-1.1799088</v>
      </c>
      <c r="K5367" s="56">
        <f t="shared" si="5503"/>
        <v>-5.9255059266293326E-2</v>
      </c>
      <c r="L5367" s="56">
        <f t="shared" si="5504"/>
        <v>-5.7404047413034662E-2</v>
      </c>
      <c r="M5367" s="56">
        <f t="shared" si="5505"/>
        <v>-5.5553035559775997E-2</v>
      </c>
      <c r="N5367" s="56">
        <f t="shared" si="5506"/>
        <v>-5.3702023706517332E-2</v>
      </c>
      <c r="O5367" s="56">
        <f t="shared" si="5507"/>
        <v>-5.1851011853258668E-2</v>
      </c>
      <c r="P5367" s="56">
        <f t="shared" si="5508"/>
        <v>-0.05</v>
      </c>
      <c r="Q5367" s="56" t="str">
        <f t="shared" si="5509"/>
        <v>na</v>
      </c>
      <c r="R5367" s="56" t="str">
        <f t="shared" si="5510"/>
        <v>na</v>
      </c>
      <c r="S5367" s="56" t="str">
        <f t="shared" si="5511"/>
        <v>na</v>
      </c>
      <c r="T5367" s="56" t="str">
        <f t="shared" si="5512"/>
        <v>na</v>
      </c>
      <c r="U5367" s="56" t="str">
        <f t="shared" si="5513"/>
        <v>na</v>
      </c>
      <c r="W5367" s="38">
        <f t="shared" si="5514"/>
        <v>-1.1799088</v>
      </c>
      <c r="X5367" s="45">
        <f t="shared" ref="X5367:Y5367" si="5558">W5367</f>
        <v>-1.1799088</v>
      </c>
      <c r="Y5367" s="45">
        <f t="shared" si="5558"/>
        <v>-1.1799088</v>
      </c>
      <c r="Z5367" s="62">
        <f t="shared" si="5516"/>
        <v>-5.9255059266293326E-2</v>
      </c>
      <c r="AA5367" s="47">
        <f t="shared" si="5475"/>
        <v>-5.7404047413034662E-2</v>
      </c>
      <c r="AB5367" s="38">
        <f t="shared" si="5475"/>
        <v>-5.5553035559775997E-2</v>
      </c>
      <c r="AC5367" s="38">
        <f t="shared" si="5475"/>
        <v>-5.3702023706517332E-2</v>
      </c>
      <c r="AD5367" s="38">
        <f t="shared" si="5475"/>
        <v>-5.1851011853258668E-2</v>
      </c>
      <c r="AE5367" s="47">
        <f t="shared" si="5517"/>
        <v>-0.05</v>
      </c>
      <c r="AL5367" s="38">
        <f t="shared" si="5518"/>
        <v>-1.1799088</v>
      </c>
      <c r="AM5367" s="39">
        <f t="shared" ref="AM5367:AQ5367" si="5559">AL5367</f>
        <v>-1.1799088</v>
      </c>
      <c r="AN5367" s="39">
        <f t="shared" si="5559"/>
        <v>-1.1799088</v>
      </c>
      <c r="AO5367" s="39">
        <f t="shared" si="5559"/>
        <v>-1.1799088</v>
      </c>
      <c r="AP5367" s="39">
        <f t="shared" si="5559"/>
        <v>-1.1799088</v>
      </c>
      <c r="AQ5367" s="59">
        <f t="shared" si="5559"/>
        <v>-1.1799088</v>
      </c>
      <c r="AR5367" s="39">
        <f t="shared" si="5520"/>
        <v>-5.9255059266293326E-2</v>
      </c>
      <c r="AS5367" s="39">
        <f t="shared" si="5521"/>
        <v>-5.7404047413034662E-2</v>
      </c>
      <c r="AT5367" s="39">
        <f t="shared" si="5522"/>
        <v>-5.5553035559775997E-2</v>
      </c>
      <c r="AU5367" s="39">
        <f t="shared" si="5523"/>
        <v>-5.3702023706517332E-2</v>
      </c>
      <c r="AV5367" s="39">
        <f t="shared" si="5524"/>
        <v>-5.1851011853258668E-2</v>
      </c>
      <c r="AW5367" s="39">
        <f t="shared" si="5525"/>
        <v>-0.05</v>
      </c>
      <c r="BA5367" s="38">
        <f t="shared" si="5526"/>
        <v>-1.1799088</v>
      </c>
      <c r="BB5367" s="39">
        <f t="shared" ref="BB5367:BH5367" si="5560">BA5367</f>
        <v>-1.1799088</v>
      </c>
      <c r="BC5367" s="39">
        <f t="shared" si="5560"/>
        <v>-1.1799088</v>
      </c>
      <c r="BD5367" s="39">
        <f t="shared" si="5560"/>
        <v>-1.1799088</v>
      </c>
      <c r="BE5367" s="39">
        <f t="shared" si="5560"/>
        <v>-1.1799088</v>
      </c>
      <c r="BF5367" s="39">
        <f t="shared" si="5560"/>
        <v>-1.1799088</v>
      </c>
      <c r="BG5367" s="39">
        <f t="shared" si="5560"/>
        <v>-1.1799088</v>
      </c>
      <c r="BH5367" s="59">
        <f t="shared" si="5560"/>
        <v>-1.1799088</v>
      </c>
      <c r="BI5367" s="45">
        <f t="shared" si="5528"/>
        <v>-5.9255059266293326E-2</v>
      </c>
      <c r="BJ5367" s="45">
        <f t="shared" si="5529"/>
        <v>-5.7404047413034662E-2</v>
      </c>
      <c r="BK5367" s="45">
        <f t="shared" si="5530"/>
        <v>-5.5553035559775997E-2</v>
      </c>
      <c r="BL5367" s="45">
        <f t="shared" si="5531"/>
        <v>-5.3702023706517332E-2</v>
      </c>
      <c r="BM5367" s="45">
        <f t="shared" si="5532"/>
        <v>-5.1851011853258668E-2</v>
      </c>
      <c r="BN5367" s="45">
        <f t="shared" si="5533"/>
        <v>-0.05</v>
      </c>
    </row>
    <row r="5368" spans="1:66" x14ac:dyDescent="0.2">
      <c r="A5368" s="9" t="str">
        <f t="shared" si="5499"/>
        <v>Namibia</v>
      </c>
      <c r="H5368" s="56">
        <f t="shared" si="5500"/>
        <v>-0.81295139999999999</v>
      </c>
      <c r="I5368" s="56">
        <f t="shared" si="5501"/>
        <v>-0.81295139999999999</v>
      </c>
      <c r="J5368" s="56">
        <f t="shared" si="5502"/>
        <v>-0.81295139999999999</v>
      </c>
      <c r="K5368" s="56">
        <f t="shared" si="5503"/>
        <v>-0.81295139999999999</v>
      </c>
      <c r="L5368" s="56">
        <f t="shared" si="5504"/>
        <v>-0.66036112000000002</v>
      </c>
      <c r="M5368" s="56">
        <f t="shared" si="5505"/>
        <v>-0.50777084000000006</v>
      </c>
      <c r="N5368" s="56">
        <f t="shared" si="5506"/>
        <v>-0.35518056000000009</v>
      </c>
      <c r="O5368" s="56">
        <f t="shared" si="5507"/>
        <v>-0.20259028000000009</v>
      </c>
      <c r="P5368" s="56">
        <f t="shared" si="5508"/>
        <v>-0.05</v>
      </c>
      <c r="Q5368" s="56" t="str">
        <f t="shared" si="5509"/>
        <v>na</v>
      </c>
      <c r="R5368" s="56" t="str">
        <f t="shared" si="5510"/>
        <v>na</v>
      </c>
      <c r="S5368" s="56" t="str">
        <f t="shared" si="5511"/>
        <v>na</v>
      </c>
      <c r="T5368" s="56" t="str">
        <f t="shared" si="5512"/>
        <v>na</v>
      </c>
      <c r="U5368" s="56" t="str">
        <f t="shared" si="5513"/>
        <v>na</v>
      </c>
      <c r="W5368" s="38">
        <f t="shared" si="5514"/>
        <v>-0.81295139999999999</v>
      </c>
      <c r="X5368" s="45">
        <f t="shared" ref="X5368:Y5368" si="5561">W5368</f>
        <v>-0.81295139999999999</v>
      </c>
      <c r="Y5368" s="45">
        <f t="shared" si="5561"/>
        <v>-0.81295139999999999</v>
      </c>
      <c r="Z5368" s="62">
        <f t="shared" si="5516"/>
        <v>-0.81295139999999999</v>
      </c>
      <c r="AA5368" s="47">
        <f t="shared" si="5475"/>
        <v>-0.66036112000000002</v>
      </c>
      <c r="AB5368" s="38">
        <f t="shared" si="5475"/>
        <v>-0.50777084000000006</v>
      </c>
      <c r="AC5368" s="38">
        <f t="shared" si="5475"/>
        <v>-0.35518056000000009</v>
      </c>
      <c r="AD5368" s="38">
        <f t="shared" si="5475"/>
        <v>-0.20259028000000009</v>
      </c>
      <c r="AE5368" s="47">
        <f t="shared" si="5517"/>
        <v>-0.05</v>
      </c>
      <c r="AL5368" s="38">
        <f t="shared" si="5518"/>
        <v>-0.81295139999999999</v>
      </c>
      <c r="AM5368" s="39">
        <f t="shared" ref="AM5368:AQ5368" si="5562">AL5368</f>
        <v>-0.81295139999999999</v>
      </c>
      <c r="AN5368" s="39">
        <f t="shared" si="5562"/>
        <v>-0.81295139999999999</v>
      </c>
      <c r="AO5368" s="39">
        <f t="shared" si="5562"/>
        <v>-0.81295139999999999</v>
      </c>
      <c r="AP5368" s="39">
        <f t="shared" si="5562"/>
        <v>-0.81295139999999999</v>
      </c>
      <c r="AQ5368" s="59">
        <f t="shared" si="5562"/>
        <v>-0.81295139999999999</v>
      </c>
      <c r="AR5368" s="39">
        <f t="shared" si="5520"/>
        <v>-0.81295139999999999</v>
      </c>
      <c r="AS5368" s="39">
        <f t="shared" si="5521"/>
        <v>-0.66036112000000002</v>
      </c>
      <c r="AT5368" s="39">
        <f t="shared" si="5522"/>
        <v>-0.50777084000000006</v>
      </c>
      <c r="AU5368" s="39">
        <f t="shared" si="5523"/>
        <v>-0.35518056000000009</v>
      </c>
      <c r="AV5368" s="39">
        <f t="shared" si="5524"/>
        <v>-0.20259028000000009</v>
      </c>
      <c r="AW5368" s="39">
        <f t="shared" si="5525"/>
        <v>-0.05</v>
      </c>
      <c r="BA5368" s="38">
        <f t="shared" si="5526"/>
        <v>-0.81295139999999999</v>
      </c>
      <c r="BB5368" s="39">
        <f t="shared" ref="BB5368:BH5368" si="5563">BA5368</f>
        <v>-0.81295139999999999</v>
      </c>
      <c r="BC5368" s="39">
        <f t="shared" si="5563"/>
        <v>-0.81295139999999999</v>
      </c>
      <c r="BD5368" s="39">
        <f t="shared" si="5563"/>
        <v>-0.81295139999999999</v>
      </c>
      <c r="BE5368" s="39">
        <f t="shared" si="5563"/>
        <v>-0.81295139999999999</v>
      </c>
      <c r="BF5368" s="39">
        <f t="shared" si="5563"/>
        <v>-0.81295139999999999</v>
      </c>
      <c r="BG5368" s="39">
        <f t="shared" si="5563"/>
        <v>-0.81295139999999999</v>
      </c>
      <c r="BH5368" s="59">
        <f t="shared" si="5563"/>
        <v>-0.81295139999999999</v>
      </c>
      <c r="BI5368" s="45">
        <f t="shared" si="5528"/>
        <v>-0.81295139999999999</v>
      </c>
      <c r="BJ5368" s="45">
        <f t="shared" si="5529"/>
        <v>-0.66036112000000002</v>
      </c>
      <c r="BK5368" s="45">
        <f t="shared" si="5530"/>
        <v>-0.50777084000000006</v>
      </c>
      <c r="BL5368" s="45">
        <f t="shared" si="5531"/>
        <v>-0.35518056000000009</v>
      </c>
      <c r="BM5368" s="45">
        <f t="shared" si="5532"/>
        <v>-0.20259028000000009</v>
      </c>
      <c r="BN5368" s="45">
        <f t="shared" si="5533"/>
        <v>-0.05</v>
      </c>
    </row>
    <row r="5369" spans="1:66" x14ac:dyDescent="0.2">
      <c r="A5369" s="9" t="str">
        <f t="shared" si="5499"/>
        <v>Nauru</v>
      </c>
      <c r="H5369" s="56">
        <f t="shared" si="5500"/>
        <v>-4.7820599999999998E-2</v>
      </c>
      <c r="I5369" s="56">
        <f t="shared" si="5501"/>
        <v>-4.7820599999999998E-2</v>
      </c>
      <c r="J5369" s="56">
        <f t="shared" si="5502"/>
        <v>-4.7820599999999998E-2</v>
      </c>
      <c r="K5369" s="56">
        <f t="shared" si="5503"/>
        <v>-4.7820599999999998E-2</v>
      </c>
      <c r="L5369" s="56">
        <f t="shared" si="5504"/>
        <v>-4.8256479999999997E-2</v>
      </c>
      <c r="M5369" s="56">
        <f t="shared" si="5505"/>
        <v>-4.8692359999999997E-2</v>
      </c>
      <c r="N5369" s="56">
        <f t="shared" si="5506"/>
        <v>-4.9128239999999997E-2</v>
      </c>
      <c r="O5369" s="56">
        <f t="shared" si="5507"/>
        <v>-4.9564119999999996E-2</v>
      </c>
      <c r="P5369" s="56">
        <f t="shared" si="5508"/>
        <v>-0.05</v>
      </c>
      <c r="Q5369" s="56" t="str">
        <f t="shared" si="5509"/>
        <v>na</v>
      </c>
      <c r="R5369" s="56" t="str">
        <f t="shared" si="5510"/>
        <v>na</v>
      </c>
      <c r="S5369" s="56" t="str">
        <f t="shared" si="5511"/>
        <v>na</v>
      </c>
      <c r="T5369" s="56" t="str">
        <f t="shared" si="5512"/>
        <v>na</v>
      </c>
      <c r="U5369" s="56" t="str">
        <f t="shared" si="5513"/>
        <v>na</v>
      </c>
      <c r="W5369" s="38">
        <f t="shared" si="5514"/>
        <v>-4.7820599999999998E-2</v>
      </c>
      <c r="X5369" s="45">
        <f t="shared" ref="X5369:Y5369" si="5564">W5369</f>
        <v>-4.7820599999999998E-2</v>
      </c>
      <c r="Y5369" s="45">
        <f t="shared" si="5564"/>
        <v>-4.7820599999999998E-2</v>
      </c>
      <c r="Z5369" s="62">
        <f t="shared" si="5516"/>
        <v>-4.7820599999999998E-2</v>
      </c>
      <c r="AA5369" s="47">
        <f t="shared" si="5475"/>
        <v>-4.8256479999999997E-2</v>
      </c>
      <c r="AB5369" s="38">
        <f t="shared" si="5475"/>
        <v>-4.8692359999999997E-2</v>
      </c>
      <c r="AC5369" s="38">
        <f t="shared" si="5475"/>
        <v>-4.9128239999999997E-2</v>
      </c>
      <c r="AD5369" s="38">
        <f t="shared" si="5475"/>
        <v>-4.9564119999999996E-2</v>
      </c>
      <c r="AE5369" s="47">
        <f t="shared" si="5517"/>
        <v>-0.05</v>
      </c>
      <c r="AL5369" s="38">
        <f t="shared" si="5518"/>
        <v>-4.7820599999999998E-2</v>
      </c>
      <c r="AM5369" s="39">
        <f t="shared" ref="AM5369:AQ5369" si="5565">AL5369</f>
        <v>-4.7820599999999998E-2</v>
      </c>
      <c r="AN5369" s="39">
        <f t="shared" si="5565"/>
        <v>-4.7820599999999998E-2</v>
      </c>
      <c r="AO5369" s="39">
        <f t="shared" si="5565"/>
        <v>-4.7820599999999998E-2</v>
      </c>
      <c r="AP5369" s="39">
        <f t="shared" si="5565"/>
        <v>-4.7820599999999998E-2</v>
      </c>
      <c r="AQ5369" s="59">
        <f t="shared" si="5565"/>
        <v>-4.7820599999999998E-2</v>
      </c>
      <c r="AR5369" s="39">
        <f t="shared" si="5520"/>
        <v>-4.7820599999999998E-2</v>
      </c>
      <c r="AS5369" s="39">
        <f t="shared" si="5521"/>
        <v>-4.8256479999999997E-2</v>
      </c>
      <c r="AT5369" s="39">
        <f t="shared" si="5522"/>
        <v>-4.8692359999999997E-2</v>
      </c>
      <c r="AU5369" s="39">
        <f t="shared" si="5523"/>
        <v>-4.9128239999999997E-2</v>
      </c>
      <c r="AV5369" s="39">
        <f t="shared" si="5524"/>
        <v>-4.9564119999999996E-2</v>
      </c>
      <c r="AW5369" s="39">
        <f t="shared" si="5525"/>
        <v>-0.05</v>
      </c>
      <c r="BA5369" s="38">
        <f t="shared" si="5526"/>
        <v>-4.7820599999999998E-2</v>
      </c>
      <c r="BB5369" s="39">
        <f t="shared" ref="BB5369:BH5369" si="5566">BA5369</f>
        <v>-4.7820599999999998E-2</v>
      </c>
      <c r="BC5369" s="39">
        <f t="shared" si="5566"/>
        <v>-4.7820599999999998E-2</v>
      </c>
      <c r="BD5369" s="39">
        <f t="shared" si="5566"/>
        <v>-4.7820599999999998E-2</v>
      </c>
      <c r="BE5369" s="39">
        <f t="shared" si="5566"/>
        <v>-4.7820599999999998E-2</v>
      </c>
      <c r="BF5369" s="39">
        <f t="shared" si="5566"/>
        <v>-4.7820599999999998E-2</v>
      </c>
      <c r="BG5369" s="39">
        <f t="shared" si="5566"/>
        <v>-4.7820599999999998E-2</v>
      </c>
      <c r="BH5369" s="59">
        <f t="shared" si="5566"/>
        <v>-4.7820599999999998E-2</v>
      </c>
      <c r="BI5369" s="45">
        <f t="shared" si="5528"/>
        <v>-4.7820599999999998E-2</v>
      </c>
      <c r="BJ5369" s="45">
        <f t="shared" si="5529"/>
        <v>-4.8256479999999997E-2</v>
      </c>
      <c r="BK5369" s="45">
        <f t="shared" si="5530"/>
        <v>-4.8692359999999997E-2</v>
      </c>
      <c r="BL5369" s="45">
        <f t="shared" si="5531"/>
        <v>-4.9128239999999997E-2</v>
      </c>
      <c r="BM5369" s="45">
        <f t="shared" si="5532"/>
        <v>-4.9564119999999996E-2</v>
      </c>
      <c r="BN5369" s="45">
        <f t="shared" si="5533"/>
        <v>-0.05</v>
      </c>
    </row>
    <row r="5370" spans="1:66" x14ac:dyDescent="0.2">
      <c r="A5370" s="9" t="str">
        <f t="shared" si="5499"/>
        <v>Nepal</v>
      </c>
      <c r="H5370" s="56">
        <f t="shared" si="5500"/>
        <v>-0.8228434</v>
      </c>
      <c r="I5370" s="56">
        <f t="shared" si="5501"/>
        <v>-0.8228434</v>
      </c>
      <c r="J5370" s="56">
        <f t="shared" si="5502"/>
        <v>-0.8228434</v>
      </c>
      <c r="K5370" s="56">
        <f t="shared" si="5503"/>
        <v>-0.40639440110713332</v>
      </c>
      <c r="L5370" s="56">
        <f t="shared" si="5504"/>
        <v>-0.33511552088570662</v>
      </c>
      <c r="M5370" s="56">
        <f t="shared" si="5505"/>
        <v>-0.26383664066427992</v>
      </c>
      <c r="N5370" s="56">
        <f t="shared" si="5506"/>
        <v>-0.19255776044285325</v>
      </c>
      <c r="O5370" s="56">
        <f t="shared" si="5507"/>
        <v>-0.12127888022142658</v>
      </c>
      <c r="P5370" s="56">
        <f t="shared" si="5508"/>
        <v>-0.05</v>
      </c>
      <c r="Q5370" s="56" t="str">
        <f t="shared" si="5509"/>
        <v>na</v>
      </c>
      <c r="R5370" s="56" t="str">
        <f t="shared" si="5510"/>
        <v>na</v>
      </c>
      <c r="S5370" s="56" t="str">
        <f t="shared" si="5511"/>
        <v>na</v>
      </c>
      <c r="T5370" s="56" t="str">
        <f t="shared" si="5512"/>
        <v>na</v>
      </c>
      <c r="U5370" s="56" t="str">
        <f t="shared" si="5513"/>
        <v>na</v>
      </c>
      <c r="W5370" s="38">
        <f t="shared" si="5514"/>
        <v>-0.8228434</v>
      </c>
      <c r="X5370" s="45">
        <f t="shared" ref="X5370:Y5370" si="5567">W5370</f>
        <v>-0.8228434</v>
      </c>
      <c r="Y5370" s="45">
        <f t="shared" si="5567"/>
        <v>-0.8228434</v>
      </c>
      <c r="Z5370" s="62">
        <f t="shared" si="5516"/>
        <v>-0.40639440110713332</v>
      </c>
      <c r="AA5370" s="47">
        <f t="shared" ref="AA5370:AD5389" si="5568">Z5370-($Z5370-$AE5370)/5</f>
        <v>-0.33511552088570662</v>
      </c>
      <c r="AB5370" s="38">
        <f t="shared" si="5568"/>
        <v>-0.26383664066427992</v>
      </c>
      <c r="AC5370" s="38">
        <f t="shared" si="5568"/>
        <v>-0.19255776044285325</v>
      </c>
      <c r="AD5370" s="38">
        <f t="shared" si="5568"/>
        <v>-0.12127888022142658</v>
      </c>
      <c r="AE5370" s="47">
        <f t="shared" si="5517"/>
        <v>-0.05</v>
      </c>
      <c r="AL5370" s="38">
        <f t="shared" si="5518"/>
        <v>-0.8228434</v>
      </c>
      <c r="AM5370" s="39">
        <f t="shared" ref="AM5370:AQ5370" si="5569">AL5370</f>
        <v>-0.8228434</v>
      </c>
      <c r="AN5370" s="39">
        <f t="shared" si="5569"/>
        <v>-0.8228434</v>
      </c>
      <c r="AO5370" s="39">
        <f t="shared" si="5569"/>
        <v>-0.8228434</v>
      </c>
      <c r="AP5370" s="39">
        <f t="shared" si="5569"/>
        <v>-0.8228434</v>
      </c>
      <c r="AQ5370" s="59">
        <f t="shared" si="5569"/>
        <v>-0.8228434</v>
      </c>
      <c r="AR5370" s="39">
        <f t="shared" si="5520"/>
        <v>-0.40639440110713332</v>
      </c>
      <c r="AS5370" s="39">
        <f t="shared" si="5521"/>
        <v>-0.33511552088570662</v>
      </c>
      <c r="AT5370" s="39">
        <f t="shared" si="5522"/>
        <v>-0.26383664066427992</v>
      </c>
      <c r="AU5370" s="39">
        <f t="shared" si="5523"/>
        <v>-0.19255776044285325</v>
      </c>
      <c r="AV5370" s="39">
        <f t="shared" si="5524"/>
        <v>-0.12127888022142658</v>
      </c>
      <c r="AW5370" s="39">
        <f t="shared" si="5525"/>
        <v>-0.05</v>
      </c>
      <c r="BA5370" s="38">
        <f t="shared" si="5526"/>
        <v>-0.8228434</v>
      </c>
      <c r="BB5370" s="39">
        <f t="shared" ref="BB5370:BH5370" si="5570">BA5370</f>
        <v>-0.8228434</v>
      </c>
      <c r="BC5370" s="39">
        <f t="shared" si="5570"/>
        <v>-0.8228434</v>
      </c>
      <c r="BD5370" s="39">
        <f t="shared" si="5570"/>
        <v>-0.8228434</v>
      </c>
      <c r="BE5370" s="39">
        <f t="shared" si="5570"/>
        <v>-0.8228434</v>
      </c>
      <c r="BF5370" s="39">
        <f t="shared" si="5570"/>
        <v>-0.8228434</v>
      </c>
      <c r="BG5370" s="39">
        <f t="shared" si="5570"/>
        <v>-0.8228434</v>
      </c>
      <c r="BH5370" s="59">
        <f t="shared" si="5570"/>
        <v>-0.8228434</v>
      </c>
      <c r="BI5370" s="45">
        <f t="shared" si="5528"/>
        <v>-0.40639440110713332</v>
      </c>
      <c r="BJ5370" s="45">
        <f t="shared" si="5529"/>
        <v>-0.33511552088570662</v>
      </c>
      <c r="BK5370" s="45">
        <f t="shared" si="5530"/>
        <v>-0.26383664066427992</v>
      </c>
      <c r="BL5370" s="45">
        <f t="shared" si="5531"/>
        <v>-0.19255776044285325</v>
      </c>
      <c r="BM5370" s="45">
        <f t="shared" si="5532"/>
        <v>-0.12127888022142658</v>
      </c>
      <c r="BN5370" s="45">
        <f t="shared" si="5533"/>
        <v>-0.05</v>
      </c>
    </row>
    <row r="5371" spans="1:66" x14ac:dyDescent="0.2">
      <c r="A5371" s="9" t="str">
        <f t="shared" si="5499"/>
        <v>Netherlands</v>
      </c>
      <c r="H5371" s="56">
        <f t="shared" si="5500"/>
        <v>-0.50410960000000005</v>
      </c>
      <c r="I5371" s="56">
        <f t="shared" si="5501"/>
        <v>-0.50410960000000005</v>
      </c>
      <c r="J5371" s="56">
        <f t="shared" si="5502"/>
        <v>-0.50410960000000005</v>
      </c>
      <c r="K5371" s="56">
        <f t="shared" si="5503"/>
        <v>-0.39967355024106671</v>
      </c>
      <c r="L5371" s="56">
        <f t="shared" si="5504"/>
        <v>-0.32973884019285338</v>
      </c>
      <c r="M5371" s="56">
        <f t="shared" si="5505"/>
        <v>-0.25980413014464004</v>
      </c>
      <c r="N5371" s="56">
        <f t="shared" si="5506"/>
        <v>-0.18986942009642671</v>
      </c>
      <c r="O5371" s="56">
        <f t="shared" si="5507"/>
        <v>-0.11993471004821336</v>
      </c>
      <c r="P5371" s="56">
        <f t="shared" si="5508"/>
        <v>-0.05</v>
      </c>
      <c r="Q5371" s="56" t="str">
        <f t="shared" si="5509"/>
        <v>na</v>
      </c>
      <c r="R5371" s="56" t="str">
        <f t="shared" si="5510"/>
        <v>na</v>
      </c>
      <c r="S5371" s="56" t="str">
        <f t="shared" si="5511"/>
        <v>na</v>
      </c>
      <c r="T5371" s="56" t="str">
        <f t="shared" si="5512"/>
        <v>na</v>
      </c>
      <c r="U5371" s="56" t="str">
        <f t="shared" si="5513"/>
        <v>na</v>
      </c>
      <c r="W5371" s="38">
        <f t="shared" si="5514"/>
        <v>-0.50410960000000005</v>
      </c>
      <c r="X5371" s="45">
        <f t="shared" ref="X5371:Y5371" si="5571">W5371</f>
        <v>-0.50410960000000005</v>
      </c>
      <c r="Y5371" s="45">
        <f t="shared" si="5571"/>
        <v>-0.50410960000000005</v>
      </c>
      <c r="Z5371" s="62">
        <f t="shared" si="5516"/>
        <v>-0.39967355024106671</v>
      </c>
      <c r="AA5371" s="47">
        <f t="shared" si="5568"/>
        <v>-0.32973884019285338</v>
      </c>
      <c r="AB5371" s="38">
        <f t="shared" si="5568"/>
        <v>-0.25980413014464004</v>
      </c>
      <c r="AC5371" s="38">
        <f t="shared" si="5568"/>
        <v>-0.18986942009642671</v>
      </c>
      <c r="AD5371" s="38">
        <f t="shared" si="5568"/>
        <v>-0.11993471004821336</v>
      </c>
      <c r="AE5371" s="47">
        <f t="shared" si="5517"/>
        <v>-0.05</v>
      </c>
      <c r="AL5371" s="38">
        <f t="shared" si="5518"/>
        <v>-0.50410960000000005</v>
      </c>
      <c r="AM5371" s="39">
        <f t="shared" ref="AM5371:AQ5371" si="5572">AL5371</f>
        <v>-0.50410960000000005</v>
      </c>
      <c r="AN5371" s="39">
        <f t="shared" si="5572"/>
        <v>-0.50410960000000005</v>
      </c>
      <c r="AO5371" s="39">
        <f t="shared" si="5572"/>
        <v>-0.50410960000000005</v>
      </c>
      <c r="AP5371" s="39">
        <f t="shared" si="5572"/>
        <v>-0.50410960000000005</v>
      </c>
      <c r="AQ5371" s="59">
        <f t="shared" si="5572"/>
        <v>-0.50410960000000005</v>
      </c>
      <c r="AR5371" s="39">
        <f t="shared" si="5520"/>
        <v>-0.39967355024106671</v>
      </c>
      <c r="AS5371" s="39">
        <f t="shared" si="5521"/>
        <v>-0.32973884019285338</v>
      </c>
      <c r="AT5371" s="39">
        <f t="shared" si="5522"/>
        <v>-0.25980413014464004</v>
      </c>
      <c r="AU5371" s="39">
        <f t="shared" si="5523"/>
        <v>-0.18986942009642671</v>
      </c>
      <c r="AV5371" s="39">
        <f t="shared" si="5524"/>
        <v>-0.11993471004821336</v>
      </c>
      <c r="AW5371" s="39">
        <f t="shared" si="5525"/>
        <v>-0.05</v>
      </c>
      <c r="BA5371" s="38">
        <f t="shared" si="5526"/>
        <v>-0.50410960000000005</v>
      </c>
      <c r="BB5371" s="39">
        <f t="shared" ref="BB5371:BH5371" si="5573">BA5371</f>
        <v>-0.50410960000000005</v>
      </c>
      <c r="BC5371" s="39">
        <f t="shared" si="5573"/>
        <v>-0.50410960000000005</v>
      </c>
      <c r="BD5371" s="39">
        <f t="shared" si="5573"/>
        <v>-0.50410960000000005</v>
      </c>
      <c r="BE5371" s="39">
        <f t="shared" si="5573"/>
        <v>-0.50410960000000005</v>
      </c>
      <c r="BF5371" s="39">
        <f t="shared" si="5573"/>
        <v>-0.50410960000000005</v>
      </c>
      <c r="BG5371" s="39">
        <f t="shared" si="5573"/>
        <v>-0.50410960000000005</v>
      </c>
      <c r="BH5371" s="59">
        <f t="shared" si="5573"/>
        <v>-0.50410960000000005</v>
      </c>
      <c r="BI5371" s="45">
        <f t="shared" si="5528"/>
        <v>-0.39967355024106671</v>
      </c>
      <c r="BJ5371" s="45">
        <f t="shared" si="5529"/>
        <v>-0.32973884019285338</v>
      </c>
      <c r="BK5371" s="45">
        <f t="shared" si="5530"/>
        <v>-0.25980413014464004</v>
      </c>
      <c r="BL5371" s="45">
        <f t="shared" si="5531"/>
        <v>-0.18986942009642671</v>
      </c>
      <c r="BM5371" s="45">
        <f t="shared" si="5532"/>
        <v>-0.11993471004821336</v>
      </c>
      <c r="BN5371" s="45">
        <f t="shared" si="5533"/>
        <v>-0.05</v>
      </c>
    </row>
    <row r="5372" spans="1:66" x14ac:dyDescent="0.2">
      <c r="A5372" s="9" t="str">
        <f t="shared" si="5499"/>
        <v>Netherlands Antilles</v>
      </c>
      <c r="H5372" s="56">
        <f t="shared" si="5500"/>
        <v>0</v>
      </c>
      <c r="I5372" s="56">
        <f t="shared" si="5501"/>
        <v>0</v>
      </c>
      <c r="J5372" s="56">
        <f t="shared" si="5502"/>
        <v>0</v>
      </c>
      <c r="K5372" s="56">
        <f t="shared" si="5503"/>
        <v>0</v>
      </c>
      <c r="L5372" s="56">
        <f t="shared" si="5504"/>
        <v>-0.01</v>
      </c>
      <c r="M5372" s="56">
        <f t="shared" si="5505"/>
        <v>-0.02</v>
      </c>
      <c r="N5372" s="56">
        <f t="shared" si="5506"/>
        <v>-0.03</v>
      </c>
      <c r="O5372" s="56">
        <f t="shared" si="5507"/>
        <v>-0.04</v>
      </c>
      <c r="P5372" s="56">
        <f t="shared" si="5508"/>
        <v>-0.05</v>
      </c>
      <c r="Q5372" s="56" t="str">
        <f t="shared" si="5509"/>
        <v>na</v>
      </c>
      <c r="R5372" s="56" t="str">
        <f t="shared" si="5510"/>
        <v>na</v>
      </c>
      <c r="S5372" s="56" t="str">
        <f t="shared" si="5511"/>
        <v>na</v>
      </c>
      <c r="T5372" s="56" t="str">
        <f t="shared" si="5512"/>
        <v>na</v>
      </c>
      <c r="U5372" s="56" t="str">
        <f t="shared" si="5513"/>
        <v>na</v>
      </c>
      <c r="W5372" s="38">
        <f t="shared" si="5514"/>
        <v>0</v>
      </c>
      <c r="X5372" s="45">
        <f t="shared" ref="X5372:Y5372" si="5574">W5372</f>
        <v>0</v>
      </c>
      <c r="Y5372" s="45">
        <f t="shared" si="5574"/>
        <v>0</v>
      </c>
      <c r="Z5372" s="62">
        <f t="shared" si="5516"/>
        <v>0</v>
      </c>
      <c r="AA5372" s="47">
        <f t="shared" si="5568"/>
        <v>-0.01</v>
      </c>
      <c r="AB5372" s="38">
        <f t="shared" si="5568"/>
        <v>-0.02</v>
      </c>
      <c r="AC5372" s="38">
        <f t="shared" si="5568"/>
        <v>-0.03</v>
      </c>
      <c r="AD5372" s="38">
        <f t="shared" si="5568"/>
        <v>-0.04</v>
      </c>
      <c r="AE5372" s="47">
        <f t="shared" si="5517"/>
        <v>-0.05</v>
      </c>
      <c r="AL5372" s="38">
        <f t="shared" si="5518"/>
        <v>0</v>
      </c>
      <c r="AM5372" s="39">
        <f t="shared" ref="AM5372:AQ5372" si="5575">AL5372</f>
        <v>0</v>
      </c>
      <c r="AN5372" s="39">
        <f t="shared" si="5575"/>
        <v>0</v>
      </c>
      <c r="AO5372" s="39">
        <f t="shared" si="5575"/>
        <v>0</v>
      </c>
      <c r="AP5372" s="39">
        <f t="shared" si="5575"/>
        <v>0</v>
      </c>
      <c r="AQ5372" s="59">
        <f t="shared" si="5575"/>
        <v>0</v>
      </c>
      <c r="AR5372" s="39">
        <f t="shared" si="5520"/>
        <v>0</v>
      </c>
      <c r="AS5372" s="39">
        <f t="shared" si="5521"/>
        <v>-0.01</v>
      </c>
      <c r="AT5372" s="39">
        <f t="shared" si="5522"/>
        <v>-0.02</v>
      </c>
      <c r="AU5372" s="39">
        <f t="shared" si="5523"/>
        <v>-0.03</v>
      </c>
      <c r="AV5372" s="39">
        <f t="shared" si="5524"/>
        <v>-0.04</v>
      </c>
      <c r="AW5372" s="39">
        <f t="shared" si="5525"/>
        <v>-0.05</v>
      </c>
      <c r="BA5372" s="38">
        <f t="shared" si="5526"/>
        <v>0</v>
      </c>
      <c r="BB5372" s="39">
        <f t="shared" ref="BB5372:BH5372" si="5576">BA5372</f>
        <v>0</v>
      </c>
      <c r="BC5372" s="39">
        <f t="shared" si="5576"/>
        <v>0</v>
      </c>
      <c r="BD5372" s="39">
        <f t="shared" si="5576"/>
        <v>0</v>
      </c>
      <c r="BE5372" s="39">
        <f t="shared" si="5576"/>
        <v>0</v>
      </c>
      <c r="BF5372" s="39">
        <f t="shared" si="5576"/>
        <v>0</v>
      </c>
      <c r="BG5372" s="39">
        <f t="shared" si="5576"/>
        <v>0</v>
      </c>
      <c r="BH5372" s="59">
        <f t="shared" si="5576"/>
        <v>0</v>
      </c>
      <c r="BI5372" s="45">
        <f t="shared" si="5528"/>
        <v>0</v>
      </c>
      <c r="BJ5372" s="45">
        <f t="shared" si="5529"/>
        <v>-0.01</v>
      </c>
      <c r="BK5372" s="45">
        <f t="shared" si="5530"/>
        <v>-0.02</v>
      </c>
      <c r="BL5372" s="45">
        <f t="shared" si="5531"/>
        <v>-0.03</v>
      </c>
      <c r="BM5372" s="45">
        <f t="shared" si="5532"/>
        <v>-0.04</v>
      </c>
      <c r="BN5372" s="45">
        <f t="shared" si="5533"/>
        <v>-0.05</v>
      </c>
    </row>
    <row r="5373" spans="1:66" x14ac:dyDescent="0.2">
      <c r="A5373" s="9" t="str">
        <f t="shared" si="5499"/>
        <v>New Caledonia</v>
      </c>
      <c r="H5373" s="56">
        <f t="shared" si="5500"/>
        <v>-0.1738944</v>
      </c>
      <c r="I5373" s="56">
        <f t="shared" si="5501"/>
        <v>-0.1738944</v>
      </c>
      <c r="J5373" s="56">
        <f t="shared" si="5502"/>
        <v>-0.1738944</v>
      </c>
      <c r="K5373" s="56">
        <f t="shared" si="5503"/>
        <v>-0.161154316608</v>
      </c>
      <c r="L5373" s="56">
        <f t="shared" si="5504"/>
        <v>-0.13892345328639999</v>
      </c>
      <c r="M5373" s="56">
        <f t="shared" si="5505"/>
        <v>-0.11669258996479999</v>
      </c>
      <c r="N5373" s="56">
        <f t="shared" si="5506"/>
        <v>-9.4461726643199989E-2</v>
      </c>
      <c r="O5373" s="56">
        <f t="shared" si="5507"/>
        <v>-7.2230863321599989E-2</v>
      </c>
      <c r="P5373" s="56">
        <f t="shared" si="5508"/>
        <v>-0.05</v>
      </c>
      <c r="Q5373" s="56" t="str">
        <f t="shared" si="5509"/>
        <v>na</v>
      </c>
      <c r="R5373" s="56" t="str">
        <f t="shared" si="5510"/>
        <v>na</v>
      </c>
      <c r="S5373" s="56" t="str">
        <f t="shared" si="5511"/>
        <v>na</v>
      </c>
      <c r="T5373" s="56" t="str">
        <f t="shared" si="5512"/>
        <v>na</v>
      </c>
      <c r="U5373" s="56" t="str">
        <f t="shared" si="5513"/>
        <v>na</v>
      </c>
      <c r="W5373" s="38">
        <f t="shared" si="5514"/>
        <v>-0.1738944</v>
      </c>
      <c r="X5373" s="45">
        <f t="shared" ref="X5373:Y5373" si="5577">W5373</f>
        <v>-0.1738944</v>
      </c>
      <c r="Y5373" s="45">
        <f t="shared" si="5577"/>
        <v>-0.1738944</v>
      </c>
      <c r="Z5373" s="62">
        <f t="shared" si="5516"/>
        <v>-0.161154316608</v>
      </c>
      <c r="AA5373" s="47">
        <f t="shared" si="5568"/>
        <v>-0.13892345328639999</v>
      </c>
      <c r="AB5373" s="38">
        <f t="shared" si="5568"/>
        <v>-0.11669258996479999</v>
      </c>
      <c r="AC5373" s="38">
        <f t="shared" si="5568"/>
        <v>-9.4461726643199989E-2</v>
      </c>
      <c r="AD5373" s="38">
        <f t="shared" si="5568"/>
        <v>-7.2230863321599989E-2</v>
      </c>
      <c r="AE5373" s="47">
        <f t="shared" si="5517"/>
        <v>-0.05</v>
      </c>
      <c r="AL5373" s="38">
        <f t="shared" si="5518"/>
        <v>-0.1738944</v>
      </c>
      <c r="AM5373" s="39">
        <f t="shared" ref="AM5373:AQ5373" si="5578">AL5373</f>
        <v>-0.1738944</v>
      </c>
      <c r="AN5373" s="39">
        <f t="shared" si="5578"/>
        <v>-0.1738944</v>
      </c>
      <c r="AO5373" s="39">
        <f t="shared" si="5578"/>
        <v>-0.1738944</v>
      </c>
      <c r="AP5373" s="39">
        <f t="shared" si="5578"/>
        <v>-0.1738944</v>
      </c>
      <c r="AQ5373" s="59">
        <f t="shared" si="5578"/>
        <v>-0.1738944</v>
      </c>
      <c r="AR5373" s="39">
        <f t="shared" si="5520"/>
        <v>-0.161154316608</v>
      </c>
      <c r="AS5373" s="39">
        <f t="shared" si="5521"/>
        <v>-0.13892345328639999</v>
      </c>
      <c r="AT5373" s="39">
        <f t="shared" si="5522"/>
        <v>-0.11669258996479999</v>
      </c>
      <c r="AU5373" s="39">
        <f t="shared" si="5523"/>
        <v>-9.4461726643199989E-2</v>
      </c>
      <c r="AV5373" s="39">
        <f t="shared" si="5524"/>
        <v>-7.2230863321599989E-2</v>
      </c>
      <c r="AW5373" s="39">
        <f t="shared" si="5525"/>
        <v>-0.05</v>
      </c>
      <c r="BA5373" s="38">
        <f t="shared" si="5526"/>
        <v>-0.1738944</v>
      </c>
      <c r="BB5373" s="39">
        <f t="shared" ref="BB5373:BH5373" si="5579">BA5373</f>
        <v>-0.1738944</v>
      </c>
      <c r="BC5373" s="39">
        <f t="shared" si="5579"/>
        <v>-0.1738944</v>
      </c>
      <c r="BD5373" s="39">
        <f t="shared" si="5579"/>
        <v>-0.1738944</v>
      </c>
      <c r="BE5373" s="39">
        <f t="shared" si="5579"/>
        <v>-0.1738944</v>
      </c>
      <c r="BF5373" s="39">
        <f t="shared" si="5579"/>
        <v>-0.1738944</v>
      </c>
      <c r="BG5373" s="39">
        <f t="shared" si="5579"/>
        <v>-0.1738944</v>
      </c>
      <c r="BH5373" s="59">
        <f t="shared" si="5579"/>
        <v>-0.1738944</v>
      </c>
      <c r="BI5373" s="45">
        <f t="shared" si="5528"/>
        <v>-0.161154316608</v>
      </c>
      <c r="BJ5373" s="45">
        <f t="shared" si="5529"/>
        <v>-0.13892345328639999</v>
      </c>
      <c r="BK5373" s="45">
        <f t="shared" si="5530"/>
        <v>-0.11669258996479999</v>
      </c>
      <c r="BL5373" s="45">
        <f t="shared" si="5531"/>
        <v>-9.4461726643199989E-2</v>
      </c>
      <c r="BM5373" s="45">
        <f t="shared" si="5532"/>
        <v>-7.2230863321599989E-2</v>
      </c>
      <c r="BN5373" s="45">
        <f t="shared" si="5533"/>
        <v>-0.05</v>
      </c>
    </row>
    <row r="5374" spans="1:66" x14ac:dyDescent="0.2">
      <c r="A5374" s="9" t="str">
        <f t="shared" si="5499"/>
        <v>New Zealand</v>
      </c>
      <c r="H5374" s="56">
        <f t="shared" si="5500"/>
        <v>-0.3706102</v>
      </c>
      <c r="I5374" s="56">
        <f t="shared" si="5501"/>
        <v>-0.3706102</v>
      </c>
      <c r="J5374" s="56">
        <f t="shared" si="5502"/>
        <v>-0.3706102</v>
      </c>
      <c r="K5374" s="56">
        <f t="shared" si="5503"/>
        <v>-0.3706102</v>
      </c>
      <c r="L5374" s="56">
        <f t="shared" si="5504"/>
        <v>-0.30648816000000001</v>
      </c>
      <c r="M5374" s="56">
        <f t="shared" si="5505"/>
        <v>-0.24236612000000002</v>
      </c>
      <c r="N5374" s="56">
        <f t="shared" si="5506"/>
        <v>-0.17824408000000003</v>
      </c>
      <c r="O5374" s="56">
        <f t="shared" si="5507"/>
        <v>-0.11412204000000002</v>
      </c>
      <c r="P5374" s="56">
        <f t="shared" si="5508"/>
        <v>-0.05</v>
      </c>
      <c r="Q5374" s="56" t="str">
        <f t="shared" si="5509"/>
        <v>na</v>
      </c>
      <c r="R5374" s="56" t="str">
        <f t="shared" si="5510"/>
        <v>na</v>
      </c>
      <c r="S5374" s="56" t="str">
        <f t="shared" si="5511"/>
        <v>na</v>
      </c>
      <c r="T5374" s="56" t="str">
        <f t="shared" si="5512"/>
        <v>na</v>
      </c>
      <c r="U5374" s="56" t="str">
        <f t="shared" si="5513"/>
        <v>na</v>
      </c>
      <c r="W5374" s="38">
        <f t="shared" si="5514"/>
        <v>-0.3706102</v>
      </c>
      <c r="X5374" s="45">
        <f t="shared" ref="X5374:Y5374" si="5580">W5374</f>
        <v>-0.3706102</v>
      </c>
      <c r="Y5374" s="45">
        <f t="shared" si="5580"/>
        <v>-0.3706102</v>
      </c>
      <c r="Z5374" s="62">
        <f t="shared" si="5516"/>
        <v>-0.3706102</v>
      </c>
      <c r="AA5374" s="47">
        <f t="shared" si="5568"/>
        <v>-0.30648816000000001</v>
      </c>
      <c r="AB5374" s="38">
        <f t="shared" si="5568"/>
        <v>-0.24236612000000002</v>
      </c>
      <c r="AC5374" s="38">
        <f t="shared" si="5568"/>
        <v>-0.17824408000000003</v>
      </c>
      <c r="AD5374" s="38">
        <f t="shared" si="5568"/>
        <v>-0.11412204000000002</v>
      </c>
      <c r="AE5374" s="47">
        <f t="shared" si="5517"/>
        <v>-0.05</v>
      </c>
      <c r="AL5374" s="38">
        <f t="shared" si="5518"/>
        <v>-0.3706102</v>
      </c>
      <c r="AM5374" s="39">
        <f t="shared" ref="AM5374:AQ5374" si="5581">AL5374</f>
        <v>-0.3706102</v>
      </c>
      <c r="AN5374" s="39">
        <f t="shared" si="5581"/>
        <v>-0.3706102</v>
      </c>
      <c r="AO5374" s="39">
        <f t="shared" si="5581"/>
        <v>-0.3706102</v>
      </c>
      <c r="AP5374" s="39">
        <f t="shared" si="5581"/>
        <v>-0.3706102</v>
      </c>
      <c r="AQ5374" s="59">
        <f t="shared" si="5581"/>
        <v>-0.3706102</v>
      </c>
      <c r="AR5374" s="39">
        <f t="shared" si="5520"/>
        <v>-0.3706102</v>
      </c>
      <c r="AS5374" s="39">
        <f t="shared" si="5521"/>
        <v>-0.30648816000000001</v>
      </c>
      <c r="AT5374" s="39">
        <f t="shared" si="5522"/>
        <v>-0.24236612000000002</v>
      </c>
      <c r="AU5374" s="39">
        <f t="shared" si="5523"/>
        <v>-0.17824408000000003</v>
      </c>
      <c r="AV5374" s="39">
        <f t="shared" si="5524"/>
        <v>-0.11412204000000002</v>
      </c>
      <c r="AW5374" s="39">
        <f t="shared" si="5525"/>
        <v>-0.05</v>
      </c>
      <c r="BA5374" s="38">
        <f t="shared" si="5526"/>
        <v>-0.3706102</v>
      </c>
      <c r="BB5374" s="39">
        <f t="shared" ref="BB5374:BH5374" si="5582">BA5374</f>
        <v>-0.3706102</v>
      </c>
      <c r="BC5374" s="39">
        <f t="shared" si="5582"/>
        <v>-0.3706102</v>
      </c>
      <c r="BD5374" s="39">
        <f t="shared" si="5582"/>
        <v>-0.3706102</v>
      </c>
      <c r="BE5374" s="39">
        <f t="shared" si="5582"/>
        <v>-0.3706102</v>
      </c>
      <c r="BF5374" s="39">
        <f t="shared" si="5582"/>
        <v>-0.3706102</v>
      </c>
      <c r="BG5374" s="39">
        <f t="shared" si="5582"/>
        <v>-0.3706102</v>
      </c>
      <c r="BH5374" s="59">
        <f t="shared" si="5582"/>
        <v>-0.3706102</v>
      </c>
      <c r="BI5374" s="45">
        <f t="shared" si="5528"/>
        <v>-0.3706102</v>
      </c>
      <c r="BJ5374" s="45">
        <f t="shared" si="5529"/>
        <v>-0.30648816000000001</v>
      </c>
      <c r="BK5374" s="45">
        <f t="shared" si="5530"/>
        <v>-0.24236612000000002</v>
      </c>
      <c r="BL5374" s="45">
        <f t="shared" si="5531"/>
        <v>-0.17824408000000003</v>
      </c>
      <c r="BM5374" s="45">
        <f t="shared" si="5532"/>
        <v>-0.11412204000000002</v>
      </c>
      <c r="BN5374" s="45">
        <f t="shared" si="5533"/>
        <v>-0.05</v>
      </c>
    </row>
    <row r="5375" spans="1:66" x14ac:dyDescent="0.2">
      <c r="A5375" s="9" t="str">
        <f t="shared" si="5499"/>
        <v>Nicaragua</v>
      </c>
      <c r="H5375" s="56">
        <f t="shared" si="5500"/>
        <v>-0.38465759999999999</v>
      </c>
      <c r="I5375" s="56">
        <f t="shared" si="5501"/>
        <v>-0.38465759999999999</v>
      </c>
      <c r="J5375" s="56">
        <f t="shared" si="5502"/>
        <v>-0.38465759999999999</v>
      </c>
      <c r="K5375" s="56">
        <f t="shared" si="5503"/>
        <v>-0.23864965284959999</v>
      </c>
      <c r="L5375" s="56">
        <f t="shared" si="5504"/>
        <v>-0.20091972227968</v>
      </c>
      <c r="M5375" s="56">
        <f t="shared" si="5505"/>
        <v>-0.16318979170976</v>
      </c>
      <c r="N5375" s="56">
        <f t="shared" si="5506"/>
        <v>-0.12545986113984001</v>
      </c>
      <c r="O5375" s="56">
        <f t="shared" si="5507"/>
        <v>-8.7729930569920012E-2</v>
      </c>
      <c r="P5375" s="56">
        <f t="shared" si="5508"/>
        <v>-0.05</v>
      </c>
      <c r="Q5375" s="56" t="str">
        <f t="shared" si="5509"/>
        <v>na</v>
      </c>
      <c r="R5375" s="56" t="str">
        <f t="shared" si="5510"/>
        <v>na</v>
      </c>
      <c r="S5375" s="56" t="str">
        <f t="shared" si="5511"/>
        <v>na</v>
      </c>
      <c r="T5375" s="56" t="str">
        <f t="shared" si="5512"/>
        <v>na</v>
      </c>
      <c r="U5375" s="56" t="str">
        <f t="shared" si="5513"/>
        <v>na</v>
      </c>
      <c r="W5375" s="38">
        <f t="shared" si="5514"/>
        <v>-0.38465759999999999</v>
      </c>
      <c r="X5375" s="45">
        <f t="shared" ref="X5375:Y5375" si="5583">W5375</f>
        <v>-0.38465759999999999</v>
      </c>
      <c r="Y5375" s="45">
        <f t="shared" si="5583"/>
        <v>-0.38465759999999999</v>
      </c>
      <c r="Z5375" s="62">
        <f t="shared" si="5516"/>
        <v>-0.23864965284959999</v>
      </c>
      <c r="AA5375" s="47">
        <f t="shared" si="5568"/>
        <v>-0.20091972227968</v>
      </c>
      <c r="AB5375" s="38">
        <f t="shared" si="5568"/>
        <v>-0.16318979170976</v>
      </c>
      <c r="AC5375" s="38">
        <f t="shared" si="5568"/>
        <v>-0.12545986113984001</v>
      </c>
      <c r="AD5375" s="38">
        <f t="shared" si="5568"/>
        <v>-8.7729930569920012E-2</v>
      </c>
      <c r="AE5375" s="47">
        <f t="shared" si="5517"/>
        <v>-0.05</v>
      </c>
      <c r="AL5375" s="38">
        <f t="shared" si="5518"/>
        <v>-0.38465759999999999</v>
      </c>
      <c r="AM5375" s="39">
        <f t="shared" ref="AM5375:AQ5375" si="5584">AL5375</f>
        <v>-0.38465759999999999</v>
      </c>
      <c r="AN5375" s="39">
        <f t="shared" si="5584"/>
        <v>-0.38465759999999999</v>
      </c>
      <c r="AO5375" s="39">
        <f t="shared" si="5584"/>
        <v>-0.38465759999999999</v>
      </c>
      <c r="AP5375" s="39">
        <f t="shared" si="5584"/>
        <v>-0.38465759999999999</v>
      </c>
      <c r="AQ5375" s="59">
        <f t="shared" si="5584"/>
        <v>-0.38465759999999999</v>
      </c>
      <c r="AR5375" s="39">
        <f t="shared" si="5520"/>
        <v>-0.23864965284959999</v>
      </c>
      <c r="AS5375" s="39">
        <f t="shared" si="5521"/>
        <v>-0.20091972227968</v>
      </c>
      <c r="AT5375" s="39">
        <f t="shared" si="5522"/>
        <v>-0.16318979170976</v>
      </c>
      <c r="AU5375" s="39">
        <f t="shared" si="5523"/>
        <v>-0.12545986113984001</v>
      </c>
      <c r="AV5375" s="39">
        <f t="shared" si="5524"/>
        <v>-8.7729930569920012E-2</v>
      </c>
      <c r="AW5375" s="39">
        <f t="shared" si="5525"/>
        <v>-0.05</v>
      </c>
      <c r="BA5375" s="38">
        <f t="shared" si="5526"/>
        <v>-0.38465759999999999</v>
      </c>
      <c r="BB5375" s="39">
        <f t="shared" ref="BB5375:BH5375" si="5585">BA5375</f>
        <v>-0.38465759999999999</v>
      </c>
      <c r="BC5375" s="39">
        <f t="shared" si="5585"/>
        <v>-0.38465759999999999</v>
      </c>
      <c r="BD5375" s="39">
        <f t="shared" si="5585"/>
        <v>-0.38465759999999999</v>
      </c>
      <c r="BE5375" s="39">
        <f t="shared" si="5585"/>
        <v>-0.38465759999999999</v>
      </c>
      <c r="BF5375" s="39">
        <f t="shared" si="5585"/>
        <v>-0.38465759999999999</v>
      </c>
      <c r="BG5375" s="39">
        <f t="shared" si="5585"/>
        <v>-0.38465759999999999</v>
      </c>
      <c r="BH5375" s="59">
        <f t="shared" si="5585"/>
        <v>-0.38465759999999999</v>
      </c>
      <c r="BI5375" s="45">
        <f t="shared" si="5528"/>
        <v>-0.23864965284959999</v>
      </c>
      <c r="BJ5375" s="45">
        <f t="shared" si="5529"/>
        <v>-0.20091972227968</v>
      </c>
      <c r="BK5375" s="45">
        <f t="shared" si="5530"/>
        <v>-0.16318979170976</v>
      </c>
      <c r="BL5375" s="45">
        <f t="shared" si="5531"/>
        <v>-0.12545986113984001</v>
      </c>
      <c r="BM5375" s="45">
        <f t="shared" si="5532"/>
        <v>-8.7729930569920012E-2</v>
      </c>
      <c r="BN5375" s="45">
        <f t="shared" si="5533"/>
        <v>-0.05</v>
      </c>
    </row>
    <row r="5376" spans="1:66" x14ac:dyDescent="0.2">
      <c r="A5376" s="9" t="str">
        <f t="shared" si="5499"/>
        <v>Niger</v>
      </c>
      <c r="H5376" s="56">
        <f t="shared" si="5500"/>
        <v>-0.96073059999999999</v>
      </c>
      <c r="I5376" s="56">
        <f t="shared" si="5501"/>
        <v>-0.96073059999999999</v>
      </c>
      <c r="J5376" s="56">
        <f t="shared" si="5502"/>
        <v>-0.96073059999999999</v>
      </c>
      <c r="K5376" s="56">
        <f t="shared" si="5503"/>
        <v>-7.3947338208939992E-2</v>
      </c>
      <c r="L5376" s="56">
        <f t="shared" si="5504"/>
        <v>-6.9157870567151988E-2</v>
      </c>
      <c r="M5376" s="56">
        <f t="shared" si="5505"/>
        <v>-6.4368402925363985E-2</v>
      </c>
      <c r="N5376" s="56">
        <f t="shared" si="5506"/>
        <v>-5.9578935283575989E-2</v>
      </c>
      <c r="O5376" s="56">
        <f t="shared" si="5507"/>
        <v>-5.4789467641787992E-2</v>
      </c>
      <c r="P5376" s="56">
        <f t="shared" si="5508"/>
        <v>-0.05</v>
      </c>
      <c r="Q5376" s="56" t="str">
        <f t="shared" si="5509"/>
        <v>na</v>
      </c>
      <c r="R5376" s="56" t="str">
        <f t="shared" si="5510"/>
        <v>na</v>
      </c>
      <c r="S5376" s="56" t="str">
        <f t="shared" si="5511"/>
        <v>na</v>
      </c>
      <c r="T5376" s="56" t="str">
        <f t="shared" si="5512"/>
        <v>na</v>
      </c>
      <c r="U5376" s="56" t="str">
        <f t="shared" si="5513"/>
        <v>na</v>
      </c>
      <c r="W5376" s="38">
        <f t="shared" si="5514"/>
        <v>-0.96073059999999999</v>
      </c>
      <c r="X5376" s="45">
        <f t="shared" ref="X5376:Y5376" si="5586">W5376</f>
        <v>-0.96073059999999999</v>
      </c>
      <c r="Y5376" s="45">
        <f t="shared" si="5586"/>
        <v>-0.96073059999999999</v>
      </c>
      <c r="Z5376" s="62">
        <f t="shared" si="5516"/>
        <v>-7.3947338208939992E-2</v>
      </c>
      <c r="AA5376" s="47">
        <f t="shared" si="5568"/>
        <v>-6.9157870567151988E-2</v>
      </c>
      <c r="AB5376" s="38">
        <f t="shared" si="5568"/>
        <v>-6.4368402925363985E-2</v>
      </c>
      <c r="AC5376" s="38">
        <f t="shared" si="5568"/>
        <v>-5.9578935283575989E-2</v>
      </c>
      <c r="AD5376" s="38">
        <f t="shared" si="5568"/>
        <v>-5.4789467641787992E-2</v>
      </c>
      <c r="AE5376" s="47">
        <f t="shared" si="5517"/>
        <v>-0.05</v>
      </c>
      <c r="AL5376" s="38">
        <f t="shared" si="5518"/>
        <v>-0.96073059999999999</v>
      </c>
      <c r="AM5376" s="39">
        <f t="shared" ref="AM5376:AQ5376" si="5587">AL5376</f>
        <v>-0.96073059999999999</v>
      </c>
      <c r="AN5376" s="39">
        <f t="shared" si="5587"/>
        <v>-0.96073059999999999</v>
      </c>
      <c r="AO5376" s="39">
        <f t="shared" si="5587"/>
        <v>-0.96073059999999999</v>
      </c>
      <c r="AP5376" s="39">
        <f t="shared" si="5587"/>
        <v>-0.96073059999999999</v>
      </c>
      <c r="AQ5376" s="59">
        <f t="shared" si="5587"/>
        <v>-0.96073059999999999</v>
      </c>
      <c r="AR5376" s="39">
        <f t="shared" si="5520"/>
        <v>-7.3947338208939992E-2</v>
      </c>
      <c r="AS5376" s="39">
        <f t="shared" si="5521"/>
        <v>-6.9157870567151988E-2</v>
      </c>
      <c r="AT5376" s="39">
        <f t="shared" si="5522"/>
        <v>-6.4368402925363985E-2</v>
      </c>
      <c r="AU5376" s="39">
        <f t="shared" si="5523"/>
        <v>-5.9578935283575989E-2</v>
      </c>
      <c r="AV5376" s="39">
        <f t="shared" si="5524"/>
        <v>-5.4789467641787992E-2</v>
      </c>
      <c r="AW5376" s="39">
        <f t="shared" si="5525"/>
        <v>-0.05</v>
      </c>
      <c r="BA5376" s="38">
        <f t="shared" si="5526"/>
        <v>-0.96073059999999999</v>
      </c>
      <c r="BB5376" s="39">
        <f t="shared" ref="BB5376:BH5376" si="5588">BA5376</f>
        <v>-0.96073059999999999</v>
      </c>
      <c r="BC5376" s="39">
        <f t="shared" si="5588"/>
        <v>-0.96073059999999999</v>
      </c>
      <c r="BD5376" s="39">
        <f t="shared" si="5588"/>
        <v>-0.96073059999999999</v>
      </c>
      <c r="BE5376" s="39">
        <f t="shared" si="5588"/>
        <v>-0.96073059999999999</v>
      </c>
      <c r="BF5376" s="39">
        <f t="shared" si="5588"/>
        <v>-0.96073059999999999</v>
      </c>
      <c r="BG5376" s="39">
        <f t="shared" si="5588"/>
        <v>-0.96073059999999999</v>
      </c>
      <c r="BH5376" s="59">
        <f t="shared" si="5588"/>
        <v>-0.96073059999999999</v>
      </c>
      <c r="BI5376" s="45">
        <f t="shared" si="5528"/>
        <v>-7.3947338208939992E-2</v>
      </c>
      <c r="BJ5376" s="45">
        <f t="shared" si="5529"/>
        <v>-6.9157870567151988E-2</v>
      </c>
      <c r="BK5376" s="45">
        <f t="shared" si="5530"/>
        <v>-6.4368402925363985E-2</v>
      </c>
      <c r="BL5376" s="45">
        <f t="shared" si="5531"/>
        <v>-5.9578935283575989E-2</v>
      </c>
      <c r="BM5376" s="45">
        <f t="shared" si="5532"/>
        <v>-5.4789467641787992E-2</v>
      </c>
      <c r="BN5376" s="45">
        <f t="shared" si="5533"/>
        <v>-0.05</v>
      </c>
    </row>
    <row r="5377" spans="1:66" x14ac:dyDescent="0.2">
      <c r="A5377" s="9" t="str">
        <f t="shared" si="5499"/>
        <v>Nigeria</v>
      </c>
      <c r="H5377" s="56">
        <f t="shared" si="5500"/>
        <v>-0.98630139999999999</v>
      </c>
      <c r="I5377" s="56">
        <f t="shared" si="5501"/>
        <v>-0.98630139999999999</v>
      </c>
      <c r="J5377" s="56">
        <f t="shared" si="5502"/>
        <v>-0.98630139999999999</v>
      </c>
      <c r="K5377" s="56">
        <f t="shared" si="5503"/>
        <v>-0.52411431738446668</v>
      </c>
      <c r="L5377" s="56">
        <f t="shared" si="5504"/>
        <v>-0.42929145390757334</v>
      </c>
      <c r="M5377" s="56">
        <f t="shared" si="5505"/>
        <v>-0.33446859043068</v>
      </c>
      <c r="N5377" s="56">
        <f t="shared" si="5506"/>
        <v>-0.23964572695378666</v>
      </c>
      <c r="O5377" s="56">
        <f t="shared" si="5507"/>
        <v>-0.14482286347689333</v>
      </c>
      <c r="P5377" s="56">
        <f t="shared" si="5508"/>
        <v>-0.05</v>
      </c>
      <c r="Q5377" s="56" t="str">
        <f t="shared" si="5509"/>
        <v>na</v>
      </c>
      <c r="R5377" s="56" t="str">
        <f t="shared" si="5510"/>
        <v>na</v>
      </c>
      <c r="S5377" s="56" t="str">
        <f t="shared" si="5511"/>
        <v>na</v>
      </c>
      <c r="T5377" s="56" t="str">
        <f t="shared" si="5512"/>
        <v>na</v>
      </c>
      <c r="U5377" s="56" t="str">
        <f t="shared" si="5513"/>
        <v>na</v>
      </c>
      <c r="W5377" s="38">
        <f t="shared" si="5514"/>
        <v>-0.98630139999999999</v>
      </c>
      <c r="X5377" s="45">
        <f t="shared" ref="X5377:Y5377" si="5589">W5377</f>
        <v>-0.98630139999999999</v>
      </c>
      <c r="Y5377" s="45">
        <f t="shared" si="5589"/>
        <v>-0.98630139999999999</v>
      </c>
      <c r="Z5377" s="62">
        <f t="shared" si="5516"/>
        <v>-0.52411431738446668</v>
      </c>
      <c r="AA5377" s="47">
        <f t="shared" si="5568"/>
        <v>-0.42929145390757334</v>
      </c>
      <c r="AB5377" s="38">
        <f t="shared" si="5568"/>
        <v>-0.33446859043068</v>
      </c>
      <c r="AC5377" s="38">
        <f t="shared" si="5568"/>
        <v>-0.23964572695378666</v>
      </c>
      <c r="AD5377" s="38">
        <f t="shared" si="5568"/>
        <v>-0.14482286347689333</v>
      </c>
      <c r="AE5377" s="47">
        <f t="shared" si="5517"/>
        <v>-0.05</v>
      </c>
      <c r="AL5377" s="38">
        <f t="shared" si="5518"/>
        <v>-0.98630139999999999</v>
      </c>
      <c r="AM5377" s="39">
        <f t="shared" ref="AM5377:AQ5377" si="5590">AL5377</f>
        <v>-0.98630139999999999</v>
      </c>
      <c r="AN5377" s="39">
        <f t="shared" si="5590"/>
        <v>-0.98630139999999999</v>
      </c>
      <c r="AO5377" s="39">
        <f t="shared" si="5590"/>
        <v>-0.98630139999999999</v>
      </c>
      <c r="AP5377" s="39">
        <f t="shared" si="5590"/>
        <v>-0.98630139999999999</v>
      </c>
      <c r="AQ5377" s="59">
        <f t="shared" si="5590"/>
        <v>-0.98630139999999999</v>
      </c>
      <c r="AR5377" s="39">
        <f t="shared" si="5520"/>
        <v>-0.52411431738446668</v>
      </c>
      <c r="AS5377" s="39">
        <f t="shared" si="5521"/>
        <v>-0.42929145390757334</v>
      </c>
      <c r="AT5377" s="39">
        <f t="shared" si="5522"/>
        <v>-0.33446859043068</v>
      </c>
      <c r="AU5377" s="39">
        <f t="shared" si="5523"/>
        <v>-0.23964572695378666</v>
      </c>
      <c r="AV5377" s="39">
        <f t="shared" si="5524"/>
        <v>-0.14482286347689333</v>
      </c>
      <c r="AW5377" s="39">
        <f t="shared" si="5525"/>
        <v>-0.05</v>
      </c>
      <c r="BA5377" s="38">
        <f t="shared" si="5526"/>
        <v>-0.98630139999999999</v>
      </c>
      <c r="BB5377" s="39">
        <f t="shared" ref="BB5377:BH5377" si="5591">BA5377</f>
        <v>-0.98630139999999999</v>
      </c>
      <c r="BC5377" s="39">
        <f t="shared" si="5591"/>
        <v>-0.98630139999999999</v>
      </c>
      <c r="BD5377" s="39">
        <f t="shared" si="5591"/>
        <v>-0.98630139999999999</v>
      </c>
      <c r="BE5377" s="39">
        <f t="shared" si="5591"/>
        <v>-0.98630139999999999</v>
      </c>
      <c r="BF5377" s="39">
        <f t="shared" si="5591"/>
        <v>-0.98630139999999999</v>
      </c>
      <c r="BG5377" s="39">
        <f t="shared" si="5591"/>
        <v>-0.98630139999999999</v>
      </c>
      <c r="BH5377" s="59">
        <f t="shared" si="5591"/>
        <v>-0.98630139999999999</v>
      </c>
      <c r="BI5377" s="45">
        <f t="shared" si="5528"/>
        <v>-0.52411431738446668</v>
      </c>
      <c r="BJ5377" s="45">
        <f t="shared" si="5529"/>
        <v>-0.42929145390757334</v>
      </c>
      <c r="BK5377" s="45">
        <f t="shared" si="5530"/>
        <v>-0.33446859043068</v>
      </c>
      <c r="BL5377" s="45">
        <f t="shared" si="5531"/>
        <v>-0.23964572695378666</v>
      </c>
      <c r="BM5377" s="45">
        <f t="shared" si="5532"/>
        <v>-0.14482286347689333</v>
      </c>
      <c r="BN5377" s="45">
        <f t="shared" si="5533"/>
        <v>-0.05</v>
      </c>
    </row>
    <row r="5378" spans="1:66" x14ac:dyDescent="0.2">
      <c r="A5378" s="9" t="str">
        <f t="shared" si="5499"/>
        <v>Niue</v>
      </c>
      <c r="H5378" s="56">
        <f t="shared" si="5500"/>
        <v>-0.24806980000000001</v>
      </c>
      <c r="I5378" s="56">
        <f t="shared" si="5501"/>
        <v>-0.24806980000000001</v>
      </c>
      <c r="J5378" s="56">
        <f t="shared" si="5502"/>
        <v>-0.24806980000000001</v>
      </c>
      <c r="K5378" s="56">
        <f t="shared" si="5503"/>
        <v>-0.24806980000000001</v>
      </c>
      <c r="L5378" s="56">
        <f t="shared" si="5504"/>
        <v>-0.20845584</v>
      </c>
      <c r="M5378" s="56">
        <f t="shared" si="5505"/>
        <v>-0.16884188</v>
      </c>
      <c r="N5378" s="56">
        <f t="shared" si="5506"/>
        <v>-0.12922792</v>
      </c>
      <c r="O5378" s="56">
        <f t="shared" si="5507"/>
        <v>-8.9613959999999993E-2</v>
      </c>
      <c r="P5378" s="56">
        <f t="shared" si="5508"/>
        <v>-0.05</v>
      </c>
      <c r="Q5378" s="56" t="str">
        <f t="shared" si="5509"/>
        <v>na</v>
      </c>
      <c r="R5378" s="56" t="str">
        <f t="shared" si="5510"/>
        <v>na</v>
      </c>
      <c r="S5378" s="56" t="str">
        <f t="shared" si="5511"/>
        <v>na</v>
      </c>
      <c r="T5378" s="56" t="str">
        <f t="shared" si="5512"/>
        <v>na</v>
      </c>
      <c r="U5378" s="56" t="str">
        <f t="shared" si="5513"/>
        <v>na</v>
      </c>
      <c r="W5378" s="38">
        <f t="shared" si="5514"/>
        <v>-0.24806980000000001</v>
      </c>
      <c r="X5378" s="45">
        <f t="shared" ref="X5378:Y5378" si="5592">W5378</f>
        <v>-0.24806980000000001</v>
      </c>
      <c r="Y5378" s="45">
        <f t="shared" si="5592"/>
        <v>-0.24806980000000001</v>
      </c>
      <c r="Z5378" s="62">
        <f t="shared" si="5516"/>
        <v>-0.24806980000000001</v>
      </c>
      <c r="AA5378" s="47">
        <f t="shared" si="5568"/>
        <v>-0.20845584</v>
      </c>
      <c r="AB5378" s="38">
        <f t="shared" si="5568"/>
        <v>-0.16884188</v>
      </c>
      <c r="AC5378" s="38">
        <f t="shared" si="5568"/>
        <v>-0.12922792</v>
      </c>
      <c r="AD5378" s="38">
        <f t="shared" si="5568"/>
        <v>-8.9613959999999993E-2</v>
      </c>
      <c r="AE5378" s="47">
        <f t="shared" si="5517"/>
        <v>-0.05</v>
      </c>
      <c r="AL5378" s="38">
        <f t="shared" si="5518"/>
        <v>-0.24806980000000001</v>
      </c>
      <c r="AM5378" s="39">
        <f t="shared" ref="AM5378:AQ5378" si="5593">AL5378</f>
        <v>-0.24806980000000001</v>
      </c>
      <c r="AN5378" s="39">
        <f t="shared" si="5593"/>
        <v>-0.24806980000000001</v>
      </c>
      <c r="AO5378" s="39">
        <f t="shared" si="5593"/>
        <v>-0.24806980000000001</v>
      </c>
      <c r="AP5378" s="39">
        <f t="shared" si="5593"/>
        <v>-0.24806980000000001</v>
      </c>
      <c r="AQ5378" s="59">
        <f t="shared" si="5593"/>
        <v>-0.24806980000000001</v>
      </c>
      <c r="AR5378" s="39">
        <f t="shared" si="5520"/>
        <v>-0.24806980000000001</v>
      </c>
      <c r="AS5378" s="39">
        <f t="shared" si="5521"/>
        <v>-0.20845584</v>
      </c>
      <c r="AT5378" s="39">
        <f t="shared" si="5522"/>
        <v>-0.16884188</v>
      </c>
      <c r="AU5378" s="39">
        <f t="shared" si="5523"/>
        <v>-0.12922792</v>
      </c>
      <c r="AV5378" s="39">
        <f t="shared" si="5524"/>
        <v>-8.9613959999999993E-2</v>
      </c>
      <c r="AW5378" s="39">
        <f t="shared" si="5525"/>
        <v>-0.05</v>
      </c>
      <c r="BA5378" s="38">
        <f t="shared" si="5526"/>
        <v>-0.24806980000000001</v>
      </c>
      <c r="BB5378" s="39">
        <f t="shared" ref="BB5378:BH5378" si="5594">BA5378</f>
        <v>-0.24806980000000001</v>
      </c>
      <c r="BC5378" s="39">
        <f t="shared" si="5594"/>
        <v>-0.24806980000000001</v>
      </c>
      <c r="BD5378" s="39">
        <f t="shared" si="5594"/>
        <v>-0.24806980000000001</v>
      </c>
      <c r="BE5378" s="39">
        <f t="shared" si="5594"/>
        <v>-0.24806980000000001</v>
      </c>
      <c r="BF5378" s="39">
        <f t="shared" si="5594"/>
        <v>-0.24806980000000001</v>
      </c>
      <c r="BG5378" s="39">
        <f t="shared" si="5594"/>
        <v>-0.24806980000000001</v>
      </c>
      <c r="BH5378" s="59">
        <f t="shared" si="5594"/>
        <v>-0.24806980000000001</v>
      </c>
      <c r="BI5378" s="45">
        <f t="shared" si="5528"/>
        <v>-0.24806980000000001</v>
      </c>
      <c r="BJ5378" s="45">
        <f t="shared" si="5529"/>
        <v>-0.20845584</v>
      </c>
      <c r="BK5378" s="45">
        <f t="shared" si="5530"/>
        <v>-0.16884188</v>
      </c>
      <c r="BL5378" s="45">
        <f t="shared" si="5531"/>
        <v>-0.12922792</v>
      </c>
      <c r="BM5378" s="45">
        <f t="shared" si="5532"/>
        <v>-8.9613959999999993E-2</v>
      </c>
      <c r="BN5378" s="45">
        <f t="shared" si="5533"/>
        <v>-0.05</v>
      </c>
    </row>
    <row r="5379" spans="1:66" x14ac:dyDescent="0.2">
      <c r="A5379" s="9" t="str">
        <f t="shared" si="5499"/>
        <v>Norfolk Island</v>
      </c>
      <c r="H5379" s="56">
        <f t="shared" si="5500"/>
        <v>-0.1738944</v>
      </c>
      <c r="I5379" s="56">
        <f t="shared" si="5501"/>
        <v>-0.1738944</v>
      </c>
      <c r="J5379" s="56">
        <f t="shared" si="5502"/>
        <v>-0.1738944</v>
      </c>
      <c r="K5379" s="56">
        <f t="shared" si="5503"/>
        <v>-0.161154316608</v>
      </c>
      <c r="L5379" s="56">
        <f t="shared" si="5504"/>
        <v>-0.13892345328639999</v>
      </c>
      <c r="M5379" s="56">
        <f t="shared" si="5505"/>
        <v>-0.11669258996479999</v>
      </c>
      <c r="N5379" s="56">
        <f t="shared" si="5506"/>
        <v>-9.4461726643199989E-2</v>
      </c>
      <c r="O5379" s="56">
        <f t="shared" si="5507"/>
        <v>-7.2230863321599989E-2</v>
      </c>
      <c r="P5379" s="56">
        <f t="shared" si="5508"/>
        <v>-0.05</v>
      </c>
      <c r="Q5379" s="56" t="str">
        <f t="shared" si="5509"/>
        <v>na</v>
      </c>
      <c r="R5379" s="56" t="str">
        <f t="shared" si="5510"/>
        <v>na</v>
      </c>
      <c r="S5379" s="56" t="str">
        <f t="shared" si="5511"/>
        <v>na</v>
      </c>
      <c r="T5379" s="56" t="str">
        <f t="shared" si="5512"/>
        <v>na</v>
      </c>
      <c r="U5379" s="56" t="str">
        <f t="shared" si="5513"/>
        <v>na</v>
      </c>
      <c r="W5379" s="38">
        <f t="shared" si="5514"/>
        <v>-0.1738944</v>
      </c>
      <c r="X5379" s="45">
        <f t="shared" ref="X5379:Y5379" si="5595">W5379</f>
        <v>-0.1738944</v>
      </c>
      <c r="Y5379" s="45">
        <f t="shared" si="5595"/>
        <v>-0.1738944</v>
      </c>
      <c r="Z5379" s="62">
        <f t="shared" si="5516"/>
        <v>-0.161154316608</v>
      </c>
      <c r="AA5379" s="47">
        <f t="shared" si="5568"/>
        <v>-0.13892345328639999</v>
      </c>
      <c r="AB5379" s="38">
        <f t="shared" si="5568"/>
        <v>-0.11669258996479999</v>
      </c>
      <c r="AC5379" s="38">
        <f t="shared" si="5568"/>
        <v>-9.4461726643199989E-2</v>
      </c>
      <c r="AD5379" s="38">
        <f t="shared" si="5568"/>
        <v>-7.2230863321599989E-2</v>
      </c>
      <c r="AE5379" s="47">
        <f t="shared" si="5517"/>
        <v>-0.05</v>
      </c>
      <c r="AL5379" s="38">
        <f t="shared" si="5518"/>
        <v>-0.1738944</v>
      </c>
      <c r="AM5379" s="39">
        <f t="shared" ref="AM5379:AQ5379" si="5596">AL5379</f>
        <v>-0.1738944</v>
      </c>
      <c r="AN5379" s="39">
        <f t="shared" si="5596"/>
        <v>-0.1738944</v>
      </c>
      <c r="AO5379" s="39">
        <f t="shared" si="5596"/>
        <v>-0.1738944</v>
      </c>
      <c r="AP5379" s="39">
        <f t="shared" si="5596"/>
        <v>-0.1738944</v>
      </c>
      <c r="AQ5379" s="59">
        <f t="shared" si="5596"/>
        <v>-0.1738944</v>
      </c>
      <c r="AR5379" s="39">
        <f t="shared" si="5520"/>
        <v>-0.161154316608</v>
      </c>
      <c r="AS5379" s="39">
        <f t="shared" si="5521"/>
        <v>-0.13892345328639999</v>
      </c>
      <c r="AT5379" s="39">
        <f t="shared" si="5522"/>
        <v>-0.11669258996479999</v>
      </c>
      <c r="AU5379" s="39">
        <f t="shared" si="5523"/>
        <v>-9.4461726643199989E-2</v>
      </c>
      <c r="AV5379" s="39">
        <f t="shared" si="5524"/>
        <v>-7.2230863321599989E-2</v>
      </c>
      <c r="AW5379" s="39">
        <f t="shared" si="5525"/>
        <v>-0.05</v>
      </c>
      <c r="BA5379" s="38">
        <f t="shared" si="5526"/>
        <v>-0.1738944</v>
      </c>
      <c r="BB5379" s="39">
        <f t="shared" ref="BB5379:BH5379" si="5597">BA5379</f>
        <v>-0.1738944</v>
      </c>
      <c r="BC5379" s="39">
        <f t="shared" si="5597"/>
        <v>-0.1738944</v>
      </c>
      <c r="BD5379" s="39">
        <f t="shared" si="5597"/>
        <v>-0.1738944</v>
      </c>
      <c r="BE5379" s="39">
        <f t="shared" si="5597"/>
        <v>-0.1738944</v>
      </c>
      <c r="BF5379" s="39">
        <f t="shared" si="5597"/>
        <v>-0.1738944</v>
      </c>
      <c r="BG5379" s="39">
        <f t="shared" si="5597"/>
        <v>-0.1738944</v>
      </c>
      <c r="BH5379" s="59">
        <f t="shared" si="5597"/>
        <v>-0.1738944</v>
      </c>
      <c r="BI5379" s="45">
        <f t="shared" si="5528"/>
        <v>-0.161154316608</v>
      </c>
      <c r="BJ5379" s="45">
        <f t="shared" si="5529"/>
        <v>-0.13892345328639999</v>
      </c>
      <c r="BK5379" s="45">
        <f t="shared" si="5530"/>
        <v>-0.11669258996479999</v>
      </c>
      <c r="BL5379" s="45">
        <f t="shared" si="5531"/>
        <v>-9.4461726643199989E-2</v>
      </c>
      <c r="BM5379" s="45">
        <f t="shared" si="5532"/>
        <v>-7.2230863321599989E-2</v>
      </c>
      <c r="BN5379" s="45">
        <f t="shared" si="5533"/>
        <v>-0.05</v>
      </c>
    </row>
    <row r="5380" spans="1:66" x14ac:dyDescent="0.2">
      <c r="A5380" s="9" t="str">
        <f t="shared" si="5499"/>
        <v>North Macedonia</v>
      </c>
      <c r="H5380" s="56">
        <f t="shared" si="5500"/>
        <v>-1.1908676</v>
      </c>
      <c r="I5380" s="56">
        <f t="shared" si="5501"/>
        <v>-1.1908676</v>
      </c>
      <c r="J5380" s="56">
        <f t="shared" si="5502"/>
        <v>-1.1908676</v>
      </c>
      <c r="K5380" s="56">
        <f t="shared" si="5503"/>
        <v>-0.73914412936520002</v>
      </c>
      <c r="L5380" s="56">
        <f t="shared" si="5504"/>
        <v>-0.60131530349216</v>
      </c>
      <c r="M5380" s="56">
        <f t="shared" si="5505"/>
        <v>-0.46348647761911999</v>
      </c>
      <c r="N5380" s="56">
        <f t="shared" si="5506"/>
        <v>-0.32565765174607997</v>
      </c>
      <c r="O5380" s="56">
        <f t="shared" si="5507"/>
        <v>-0.18782882587303998</v>
      </c>
      <c r="P5380" s="56">
        <f t="shared" si="5508"/>
        <v>-0.05</v>
      </c>
      <c r="Q5380" s="56" t="str">
        <f t="shared" si="5509"/>
        <v>na</v>
      </c>
      <c r="R5380" s="56" t="str">
        <f t="shared" si="5510"/>
        <v>na</v>
      </c>
      <c r="S5380" s="56" t="str">
        <f t="shared" si="5511"/>
        <v>na</v>
      </c>
      <c r="T5380" s="56" t="str">
        <f t="shared" si="5512"/>
        <v>na</v>
      </c>
      <c r="U5380" s="56" t="str">
        <f t="shared" si="5513"/>
        <v>na</v>
      </c>
      <c r="W5380" s="38">
        <f t="shared" si="5514"/>
        <v>-1.1908676</v>
      </c>
      <c r="X5380" s="45">
        <f t="shared" ref="X5380:Y5380" si="5598">W5380</f>
        <v>-1.1908676</v>
      </c>
      <c r="Y5380" s="45">
        <f t="shared" si="5598"/>
        <v>-1.1908676</v>
      </c>
      <c r="Z5380" s="62">
        <f t="shared" si="5516"/>
        <v>-0.73914412936520002</v>
      </c>
      <c r="AA5380" s="47">
        <f t="shared" si="5568"/>
        <v>-0.60131530349216</v>
      </c>
      <c r="AB5380" s="38">
        <f t="shared" si="5568"/>
        <v>-0.46348647761911999</v>
      </c>
      <c r="AC5380" s="38">
        <f t="shared" si="5568"/>
        <v>-0.32565765174607997</v>
      </c>
      <c r="AD5380" s="38">
        <f t="shared" si="5568"/>
        <v>-0.18782882587303998</v>
      </c>
      <c r="AE5380" s="47">
        <f t="shared" si="5517"/>
        <v>-0.05</v>
      </c>
      <c r="AL5380" s="38">
        <f t="shared" si="5518"/>
        <v>-1.1908676</v>
      </c>
      <c r="AM5380" s="39">
        <f t="shared" ref="AM5380:AQ5380" si="5599">AL5380</f>
        <v>-1.1908676</v>
      </c>
      <c r="AN5380" s="39">
        <f t="shared" si="5599"/>
        <v>-1.1908676</v>
      </c>
      <c r="AO5380" s="39">
        <f t="shared" si="5599"/>
        <v>-1.1908676</v>
      </c>
      <c r="AP5380" s="39">
        <f t="shared" si="5599"/>
        <v>-1.1908676</v>
      </c>
      <c r="AQ5380" s="59">
        <f t="shared" si="5599"/>
        <v>-1.1908676</v>
      </c>
      <c r="AR5380" s="39">
        <f t="shared" si="5520"/>
        <v>-0.73914412936520002</v>
      </c>
      <c r="AS5380" s="39">
        <f t="shared" si="5521"/>
        <v>-0.60131530349216</v>
      </c>
      <c r="AT5380" s="39">
        <f t="shared" si="5522"/>
        <v>-0.46348647761911999</v>
      </c>
      <c r="AU5380" s="39">
        <f t="shared" si="5523"/>
        <v>-0.32565765174607997</v>
      </c>
      <c r="AV5380" s="39">
        <f t="shared" si="5524"/>
        <v>-0.18782882587303998</v>
      </c>
      <c r="AW5380" s="39">
        <f t="shared" si="5525"/>
        <v>-0.05</v>
      </c>
      <c r="BA5380" s="38">
        <f t="shared" si="5526"/>
        <v>-1.1908676</v>
      </c>
      <c r="BB5380" s="39">
        <f t="shared" ref="BB5380:BH5380" si="5600">BA5380</f>
        <v>-1.1908676</v>
      </c>
      <c r="BC5380" s="39">
        <f t="shared" si="5600"/>
        <v>-1.1908676</v>
      </c>
      <c r="BD5380" s="39">
        <f t="shared" si="5600"/>
        <v>-1.1908676</v>
      </c>
      <c r="BE5380" s="39">
        <f t="shared" si="5600"/>
        <v>-1.1908676</v>
      </c>
      <c r="BF5380" s="39">
        <f t="shared" si="5600"/>
        <v>-1.1908676</v>
      </c>
      <c r="BG5380" s="39">
        <f t="shared" si="5600"/>
        <v>-1.1908676</v>
      </c>
      <c r="BH5380" s="59">
        <f t="shared" si="5600"/>
        <v>-1.1908676</v>
      </c>
      <c r="BI5380" s="45">
        <f t="shared" si="5528"/>
        <v>-0.73914412936520002</v>
      </c>
      <c r="BJ5380" s="45">
        <f t="shared" si="5529"/>
        <v>-0.60131530349216</v>
      </c>
      <c r="BK5380" s="45">
        <f t="shared" si="5530"/>
        <v>-0.46348647761911999</v>
      </c>
      <c r="BL5380" s="45">
        <f t="shared" si="5531"/>
        <v>-0.32565765174607997</v>
      </c>
      <c r="BM5380" s="45">
        <f t="shared" si="5532"/>
        <v>-0.18782882587303998</v>
      </c>
      <c r="BN5380" s="45">
        <f t="shared" si="5533"/>
        <v>-0.05</v>
      </c>
    </row>
    <row r="5381" spans="1:66" x14ac:dyDescent="0.2">
      <c r="A5381" s="9" t="str">
        <f t="shared" si="5499"/>
        <v>Norway</v>
      </c>
      <c r="H5381" s="56">
        <f t="shared" si="5500"/>
        <v>-0.40182639999999997</v>
      </c>
      <c r="I5381" s="56">
        <f t="shared" si="5501"/>
        <v>-0.40182639999999997</v>
      </c>
      <c r="J5381" s="56">
        <f t="shared" si="5502"/>
        <v>-0.40182639999999997</v>
      </c>
      <c r="K5381" s="56">
        <f t="shared" si="5503"/>
        <v>-0.40182639999999997</v>
      </c>
      <c r="L5381" s="56">
        <f t="shared" si="5504"/>
        <v>-0.33146111999999994</v>
      </c>
      <c r="M5381" s="56">
        <f t="shared" si="5505"/>
        <v>-0.26109583999999997</v>
      </c>
      <c r="N5381" s="56">
        <f t="shared" si="5506"/>
        <v>-0.19073055999999997</v>
      </c>
      <c r="O5381" s="56">
        <f t="shared" si="5507"/>
        <v>-0.12036527999999996</v>
      </c>
      <c r="P5381" s="56">
        <f t="shared" si="5508"/>
        <v>-0.05</v>
      </c>
      <c r="Q5381" s="56" t="str">
        <f t="shared" si="5509"/>
        <v>na</v>
      </c>
      <c r="R5381" s="56" t="str">
        <f t="shared" si="5510"/>
        <v>na</v>
      </c>
      <c r="S5381" s="56" t="str">
        <f t="shared" si="5511"/>
        <v>na</v>
      </c>
      <c r="T5381" s="56" t="str">
        <f t="shared" si="5512"/>
        <v>na</v>
      </c>
      <c r="U5381" s="56" t="str">
        <f t="shared" si="5513"/>
        <v>na</v>
      </c>
      <c r="W5381" s="38">
        <f t="shared" si="5514"/>
        <v>-0.40182639999999997</v>
      </c>
      <c r="X5381" s="45">
        <f t="shared" ref="X5381:Y5381" si="5601">W5381</f>
        <v>-0.40182639999999997</v>
      </c>
      <c r="Y5381" s="45">
        <f t="shared" si="5601"/>
        <v>-0.40182639999999997</v>
      </c>
      <c r="Z5381" s="62">
        <f t="shared" si="5516"/>
        <v>-0.40182639999999997</v>
      </c>
      <c r="AA5381" s="47">
        <f t="shared" si="5568"/>
        <v>-0.33146111999999994</v>
      </c>
      <c r="AB5381" s="38">
        <f t="shared" si="5568"/>
        <v>-0.26109583999999997</v>
      </c>
      <c r="AC5381" s="38">
        <f t="shared" si="5568"/>
        <v>-0.19073055999999997</v>
      </c>
      <c r="AD5381" s="38">
        <f t="shared" si="5568"/>
        <v>-0.12036527999999996</v>
      </c>
      <c r="AE5381" s="47">
        <f t="shared" si="5517"/>
        <v>-0.05</v>
      </c>
      <c r="AL5381" s="38">
        <f t="shared" si="5518"/>
        <v>-0.40182639999999997</v>
      </c>
      <c r="AM5381" s="39">
        <f t="shared" ref="AM5381:AQ5381" si="5602">AL5381</f>
        <v>-0.40182639999999997</v>
      </c>
      <c r="AN5381" s="39">
        <f t="shared" si="5602"/>
        <v>-0.40182639999999997</v>
      </c>
      <c r="AO5381" s="39">
        <f t="shared" si="5602"/>
        <v>-0.40182639999999997</v>
      </c>
      <c r="AP5381" s="39">
        <f t="shared" si="5602"/>
        <v>-0.40182639999999997</v>
      </c>
      <c r="AQ5381" s="59">
        <f t="shared" si="5602"/>
        <v>-0.40182639999999997</v>
      </c>
      <c r="AR5381" s="39">
        <f t="shared" si="5520"/>
        <v>-0.40182639999999997</v>
      </c>
      <c r="AS5381" s="39">
        <f t="shared" si="5521"/>
        <v>-0.33146111999999994</v>
      </c>
      <c r="AT5381" s="39">
        <f t="shared" si="5522"/>
        <v>-0.26109583999999997</v>
      </c>
      <c r="AU5381" s="39">
        <f t="shared" si="5523"/>
        <v>-0.19073055999999997</v>
      </c>
      <c r="AV5381" s="39">
        <f t="shared" si="5524"/>
        <v>-0.12036527999999996</v>
      </c>
      <c r="AW5381" s="39">
        <f t="shared" si="5525"/>
        <v>-0.05</v>
      </c>
      <c r="BA5381" s="38">
        <f t="shared" si="5526"/>
        <v>-0.40182639999999997</v>
      </c>
      <c r="BB5381" s="39">
        <f t="shared" ref="BB5381:BH5381" si="5603">BA5381</f>
        <v>-0.40182639999999997</v>
      </c>
      <c r="BC5381" s="39">
        <f t="shared" si="5603"/>
        <v>-0.40182639999999997</v>
      </c>
      <c r="BD5381" s="39">
        <f t="shared" si="5603"/>
        <v>-0.40182639999999997</v>
      </c>
      <c r="BE5381" s="39">
        <f t="shared" si="5603"/>
        <v>-0.40182639999999997</v>
      </c>
      <c r="BF5381" s="39">
        <f t="shared" si="5603"/>
        <v>-0.40182639999999997</v>
      </c>
      <c r="BG5381" s="39">
        <f t="shared" si="5603"/>
        <v>-0.40182639999999997</v>
      </c>
      <c r="BH5381" s="59">
        <f t="shared" si="5603"/>
        <v>-0.40182639999999997</v>
      </c>
      <c r="BI5381" s="45">
        <f t="shared" si="5528"/>
        <v>-0.40182639999999997</v>
      </c>
      <c r="BJ5381" s="45">
        <f t="shared" si="5529"/>
        <v>-0.33146111999999994</v>
      </c>
      <c r="BK5381" s="45">
        <f t="shared" si="5530"/>
        <v>-0.26109583999999997</v>
      </c>
      <c r="BL5381" s="45">
        <f t="shared" si="5531"/>
        <v>-0.19073055999999997</v>
      </c>
      <c r="BM5381" s="45">
        <f t="shared" si="5532"/>
        <v>-0.12036527999999996</v>
      </c>
      <c r="BN5381" s="45">
        <f t="shared" si="5533"/>
        <v>-0.05</v>
      </c>
    </row>
    <row r="5382" spans="1:66" x14ac:dyDescent="0.2">
      <c r="A5382" s="9" t="str">
        <f t="shared" si="5499"/>
        <v>Oman</v>
      </c>
      <c r="H5382" s="56">
        <f t="shared" si="5500"/>
        <v>-0.82191780000000003</v>
      </c>
      <c r="I5382" s="56">
        <f t="shared" si="5501"/>
        <v>-0.82191780000000003</v>
      </c>
      <c r="J5382" s="56">
        <f t="shared" si="5502"/>
        <v>-0.82191780000000003</v>
      </c>
      <c r="K5382" s="56">
        <f t="shared" si="5503"/>
        <v>-0.33359972269139998</v>
      </c>
      <c r="L5382" s="56">
        <f t="shared" si="5504"/>
        <v>-0.27687977815311998</v>
      </c>
      <c r="M5382" s="56">
        <f t="shared" si="5505"/>
        <v>-0.22015983361483998</v>
      </c>
      <c r="N5382" s="56">
        <f t="shared" si="5506"/>
        <v>-0.16343988907655999</v>
      </c>
      <c r="O5382" s="56">
        <f t="shared" si="5507"/>
        <v>-0.10671994453827999</v>
      </c>
      <c r="P5382" s="56">
        <f t="shared" si="5508"/>
        <v>-0.05</v>
      </c>
      <c r="Q5382" s="56" t="str">
        <f t="shared" si="5509"/>
        <v>na</v>
      </c>
      <c r="R5382" s="56" t="str">
        <f t="shared" si="5510"/>
        <v>na</v>
      </c>
      <c r="S5382" s="56" t="str">
        <f t="shared" si="5511"/>
        <v>na</v>
      </c>
      <c r="T5382" s="56" t="str">
        <f t="shared" si="5512"/>
        <v>na</v>
      </c>
      <c r="U5382" s="56" t="str">
        <f t="shared" si="5513"/>
        <v>na</v>
      </c>
      <c r="W5382" s="38">
        <f t="shared" si="5514"/>
        <v>-0.82191780000000003</v>
      </c>
      <c r="X5382" s="45">
        <f t="shared" ref="X5382:Y5382" si="5604">W5382</f>
        <v>-0.82191780000000003</v>
      </c>
      <c r="Y5382" s="45">
        <f t="shared" si="5604"/>
        <v>-0.82191780000000003</v>
      </c>
      <c r="Z5382" s="62">
        <f t="shared" si="5516"/>
        <v>-0.33359972269139998</v>
      </c>
      <c r="AA5382" s="47">
        <f t="shared" si="5568"/>
        <v>-0.27687977815311998</v>
      </c>
      <c r="AB5382" s="38">
        <f t="shared" si="5568"/>
        <v>-0.22015983361483998</v>
      </c>
      <c r="AC5382" s="38">
        <f t="shared" si="5568"/>
        <v>-0.16343988907655999</v>
      </c>
      <c r="AD5382" s="38">
        <f t="shared" si="5568"/>
        <v>-0.10671994453827999</v>
      </c>
      <c r="AE5382" s="47">
        <f t="shared" si="5517"/>
        <v>-0.05</v>
      </c>
      <c r="AL5382" s="38">
        <f t="shared" si="5518"/>
        <v>-0.82191780000000003</v>
      </c>
      <c r="AM5382" s="39">
        <f t="shared" ref="AM5382:AQ5382" si="5605">AL5382</f>
        <v>-0.82191780000000003</v>
      </c>
      <c r="AN5382" s="39">
        <f t="shared" si="5605"/>
        <v>-0.82191780000000003</v>
      </c>
      <c r="AO5382" s="39">
        <f t="shared" si="5605"/>
        <v>-0.82191780000000003</v>
      </c>
      <c r="AP5382" s="39">
        <f t="shared" si="5605"/>
        <v>-0.82191780000000003</v>
      </c>
      <c r="AQ5382" s="59">
        <f t="shared" si="5605"/>
        <v>-0.82191780000000003</v>
      </c>
      <c r="AR5382" s="39">
        <f t="shared" si="5520"/>
        <v>-0.33359972269139998</v>
      </c>
      <c r="AS5382" s="39">
        <f t="shared" si="5521"/>
        <v>-0.27687977815311998</v>
      </c>
      <c r="AT5382" s="39">
        <f t="shared" si="5522"/>
        <v>-0.22015983361483998</v>
      </c>
      <c r="AU5382" s="39">
        <f t="shared" si="5523"/>
        <v>-0.16343988907655999</v>
      </c>
      <c r="AV5382" s="39">
        <f t="shared" si="5524"/>
        <v>-0.10671994453827999</v>
      </c>
      <c r="AW5382" s="39">
        <f t="shared" si="5525"/>
        <v>-0.05</v>
      </c>
      <c r="BA5382" s="38">
        <f t="shared" si="5526"/>
        <v>-0.82191780000000003</v>
      </c>
      <c r="BB5382" s="39">
        <f t="shared" ref="BB5382:BH5382" si="5606">BA5382</f>
        <v>-0.82191780000000003</v>
      </c>
      <c r="BC5382" s="39">
        <f t="shared" si="5606"/>
        <v>-0.82191780000000003</v>
      </c>
      <c r="BD5382" s="39">
        <f t="shared" si="5606"/>
        <v>-0.82191780000000003</v>
      </c>
      <c r="BE5382" s="39">
        <f t="shared" si="5606"/>
        <v>-0.82191780000000003</v>
      </c>
      <c r="BF5382" s="39">
        <f t="shared" si="5606"/>
        <v>-0.82191780000000003</v>
      </c>
      <c r="BG5382" s="39">
        <f t="shared" si="5606"/>
        <v>-0.82191780000000003</v>
      </c>
      <c r="BH5382" s="59">
        <f t="shared" si="5606"/>
        <v>-0.82191780000000003</v>
      </c>
      <c r="BI5382" s="45">
        <f t="shared" si="5528"/>
        <v>-0.33359972269139998</v>
      </c>
      <c r="BJ5382" s="45">
        <f t="shared" si="5529"/>
        <v>-0.27687977815311998</v>
      </c>
      <c r="BK5382" s="45">
        <f t="shared" si="5530"/>
        <v>-0.22015983361483998</v>
      </c>
      <c r="BL5382" s="45">
        <f t="shared" si="5531"/>
        <v>-0.16343988907655999</v>
      </c>
      <c r="BM5382" s="45">
        <f t="shared" si="5532"/>
        <v>-0.10671994453827999</v>
      </c>
      <c r="BN5382" s="45">
        <f t="shared" si="5533"/>
        <v>-0.05</v>
      </c>
    </row>
    <row r="5383" spans="1:66" x14ac:dyDescent="0.2">
      <c r="A5383" s="9" t="str">
        <f t="shared" si="5499"/>
        <v>Pakistan</v>
      </c>
      <c r="H5383" s="56">
        <f t="shared" si="5500"/>
        <v>-1.1417185999999999</v>
      </c>
      <c r="I5383" s="56">
        <f t="shared" si="5501"/>
        <v>-1.1417185999999999</v>
      </c>
      <c r="J5383" s="56">
        <f t="shared" si="5502"/>
        <v>-1.1417185999999999</v>
      </c>
      <c r="K5383" s="56">
        <f t="shared" si="5503"/>
        <v>-0.66391431334726658</v>
      </c>
      <c r="L5383" s="56">
        <f t="shared" si="5504"/>
        <v>-0.54113145067781332</v>
      </c>
      <c r="M5383" s="56">
        <f t="shared" si="5505"/>
        <v>-0.41834858800836</v>
      </c>
      <c r="N5383" s="56">
        <f t="shared" si="5506"/>
        <v>-0.29556572533890668</v>
      </c>
      <c r="O5383" s="56">
        <f t="shared" si="5507"/>
        <v>-0.17278286266945336</v>
      </c>
      <c r="P5383" s="56">
        <f t="shared" si="5508"/>
        <v>-0.05</v>
      </c>
      <c r="Q5383" s="56" t="str">
        <f t="shared" si="5509"/>
        <v>na</v>
      </c>
      <c r="R5383" s="56" t="str">
        <f t="shared" si="5510"/>
        <v>na</v>
      </c>
      <c r="S5383" s="56" t="str">
        <f t="shared" si="5511"/>
        <v>na</v>
      </c>
      <c r="T5383" s="56" t="str">
        <f t="shared" si="5512"/>
        <v>na</v>
      </c>
      <c r="U5383" s="56" t="str">
        <f t="shared" si="5513"/>
        <v>na</v>
      </c>
      <c r="W5383" s="38">
        <f t="shared" si="5514"/>
        <v>-1.1417185999999999</v>
      </c>
      <c r="X5383" s="45">
        <f t="shared" ref="X5383:Y5383" si="5607">W5383</f>
        <v>-1.1417185999999999</v>
      </c>
      <c r="Y5383" s="45">
        <f t="shared" si="5607"/>
        <v>-1.1417185999999999</v>
      </c>
      <c r="Z5383" s="62">
        <f t="shared" si="5516"/>
        <v>-0.66391431334726658</v>
      </c>
      <c r="AA5383" s="47">
        <f t="shared" si="5568"/>
        <v>-0.54113145067781332</v>
      </c>
      <c r="AB5383" s="38">
        <f t="shared" si="5568"/>
        <v>-0.41834858800836</v>
      </c>
      <c r="AC5383" s="38">
        <f t="shared" si="5568"/>
        <v>-0.29556572533890668</v>
      </c>
      <c r="AD5383" s="38">
        <f t="shared" si="5568"/>
        <v>-0.17278286266945336</v>
      </c>
      <c r="AE5383" s="47">
        <f t="shared" si="5517"/>
        <v>-0.05</v>
      </c>
      <c r="AL5383" s="38">
        <f t="shared" si="5518"/>
        <v>-1.1417185999999999</v>
      </c>
      <c r="AM5383" s="39">
        <f t="shared" ref="AM5383:AQ5383" si="5608">AL5383</f>
        <v>-1.1417185999999999</v>
      </c>
      <c r="AN5383" s="39">
        <f t="shared" si="5608"/>
        <v>-1.1417185999999999</v>
      </c>
      <c r="AO5383" s="39">
        <f t="shared" si="5608"/>
        <v>-1.1417185999999999</v>
      </c>
      <c r="AP5383" s="39">
        <f t="shared" si="5608"/>
        <v>-1.1417185999999999</v>
      </c>
      <c r="AQ5383" s="59">
        <f t="shared" si="5608"/>
        <v>-1.1417185999999999</v>
      </c>
      <c r="AR5383" s="39">
        <f t="shared" si="5520"/>
        <v>-0.66391431334726658</v>
      </c>
      <c r="AS5383" s="39">
        <f t="shared" si="5521"/>
        <v>-0.54113145067781332</v>
      </c>
      <c r="AT5383" s="39">
        <f t="shared" si="5522"/>
        <v>-0.41834858800836</v>
      </c>
      <c r="AU5383" s="39">
        <f t="shared" si="5523"/>
        <v>-0.29556572533890668</v>
      </c>
      <c r="AV5383" s="39">
        <f t="shared" si="5524"/>
        <v>-0.17278286266945336</v>
      </c>
      <c r="AW5383" s="39">
        <f t="shared" si="5525"/>
        <v>-0.05</v>
      </c>
      <c r="BA5383" s="38">
        <f t="shared" si="5526"/>
        <v>-1.1417185999999999</v>
      </c>
      <c r="BB5383" s="39">
        <f t="shared" ref="BB5383:BH5383" si="5609">BA5383</f>
        <v>-1.1417185999999999</v>
      </c>
      <c r="BC5383" s="39">
        <f t="shared" si="5609"/>
        <v>-1.1417185999999999</v>
      </c>
      <c r="BD5383" s="39">
        <f t="shared" si="5609"/>
        <v>-1.1417185999999999</v>
      </c>
      <c r="BE5383" s="39">
        <f t="shared" si="5609"/>
        <v>-1.1417185999999999</v>
      </c>
      <c r="BF5383" s="39">
        <f t="shared" si="5609"/>
        <v>-1.1417185999999999</v>
      </c>
      <c r="BG5383" s="39">
        <f t="shared" si="5609"/>
        <v>-1.1417185999999999</v>
      </c>
      <c r="BH5383" s="59">
        <f t="shared" si="5609"/>
        <v>-1.1417185999999999</v>
      </c>
      <c r="BI5383" s="45">
        <f t="shared" si="5528"/>
        <v>-0.66391431334726658</v>
      </c>
      <c r="BJ5383" s="45">
        <f t="shared" si="5529"/>
        <v>-0.54113145067781332</v>
      </c>
      <c r="BK5383" s="45">
        <f t="shared" si="5530"/>
        <v>-0.41834858800836</v>
      </c>
      <c r="BL5383" s="45">
        <f t="shared" si="5531"/>
        <v>-0.29556572533890668</v>
      </c>
      <c r="BM5383" s="45">
        <f t="shared" si="5532"/>
        <v>-0.17278286266945336</v>
      </c>
      <c r="BN5383" s="45">
        <f t="shared" si="5533"/>
        <v>-0.05</v>
      </c>
    </row>
    <row r="5384" spans="1:66" x14ac:dyDescent="0.2">
      <c r="A5384" s="9" t="str">
        <f t="shared" si="5499"/>
        <v>Palau</v>
      </c>
      <c r="H5384" s="56">
        <f t="shared" si="5500"/>
        <v>-0.56255719999999998</v>
      </c>
      <c r="I5384" s="56">
        <f t="shared" si="5501"/>
        <v>-0.56255719999999998</v>
      </c>
      <c r="J5384" s="56">
        <f t="shared" si="5502"/>
        <v>-0.56255719999999998</v>
      </c>
      <c r="K5384" s="56">
        <f t="shared" si="5503"/>
        <v>-0.37087858539653334</v>
      </c>
      <c r="L5384" s="56">
        <f t="shared" si="5504"/>
        <v>-0.30670286831722671</v>
      </c>
      <c r="M5384" s="56">
        <f t="shared" si="5505"/>
        <v>-0.24252715123792004</v>
      </c>
      <c r="N5384" s="56">
        <f t="shared" si="5506"/>
        <v>-0.17835143415861338</v>
      </c>
      <c r="O5384" s="56">
        <f t="shared" si="5507"/>
        <v>-0.11417571707930671</v>
      </c>
      <c r="P5384" s="56">
        <f t="shared" si="5508"/>
        <v>-0.05</v>
      </c>
      <c r="Q5384" s="56" t="str">
        <f t="shared" si="5509"/>
        <v>na</v>
      </c>
      <c r="R5384" s="56" t="str">
        <f t="shared" si="5510"/>
        <v>na</v>
      </c>
      <c r="S5384" s="56" t="str">
        <f t="shared" si="5511"/>
        <v>na</v>
      </c>
      <c r="T5384" s="56" t="str">
        <f t="shared" si="5512"/>
        <v>na</v>
      </c>
      <c r="U5384" s="56" t="str">
        <f t="shared" si="5513"/>
        <v>na</v>
      </c>
      <c r="W5384" s="38">
        <f t="shared" si="5514"/>
        <v>-0.56255719999999998</v>
      </c>
      <c r="X5384" s="45">
        <f t="shared" ref="X5384:Y5384" si="5610">W5384</f>
        <v>-0.56255719999999998</v>
      </c>
      <c r="Y5384" s="45">
        <f t="shared" si="5610"/>
        <v>-0.56255719999999998</v>
      </c>
      <c r="Z5384" s="62">
        <f t="shared" si="5516"/>
        <v>-0.37087858539653334</v>
      </c>
      <c r="AA5384" s="47">
        <f t="shared" si="5568"/>
        <v>-0.30670286831722671</v>
      </c>
      <c r="AB5384" s="38">
        <f t="shared" si="5568"/>
        <v>-0.24252715123792004</v>
      </c>
      <c r="AC5384" s="38">
        <f t="shared" si="5568"/>
        <v>-0.17835143415861338</v>
      </c>
      <c r="AD5384" s="38">
        <f t="shared" si="5568"/>
        <v>-0.11417571707930671</v>
      </c>
      <c r="AE5384" s="47">
        <f t="shared" si="5517"/>
        <v>-0.05</v>
      </c>
      <c r="AL5384" s="38">
        <f t="shared" si="5518"/>
        <v>-0.56255719999999998</v>
      </c>
      <c r="AM5384" s="39">
        <f t="shared" ref="AM5384:AQ5384" si="5611">AL5384</f>
        <v>-0.56255719999999998</v>
      </c>
      <c r="AN5384" s="39">
        <f t="shared" si="5611"/>
        <v>-0.56255719999999998</v>
      </c>
      <c r="AO5384" s="39">
        <f t="shared" si="5611"/>
        <v>-0.56255719999999998</v>
      </c>
      <c r="AP5384" s="39">
        <f t="shared" si="5611"/>
        <v>-0.56255719999999998</v>
      </c>
      <c r="AQ5384" s="59">
        <f t="shared" si="5611"/>
        <v>-0.56255719999999998</v>
      </c>
      <c r="AR5384" s="39">
        <f t="shared" si="5520"/>
        <v>-0.37087858539653334</v>
      </c>
      <c r="AS5384" s="39">
        <f t="shared" si="5521"/>
        <v>-0.30670286831722671</v>
      </c>
      <c r="AT5384" s="39">
        <f t="shared" si="5522"/>
        <v>-0.24252715123792004</v>
      </c>
      <c r="AU5384" s="39">
        <f t="shared" si="5523"/>
        <v>-0.17835143415861338</v>
      </c>
      <c r="AV5384" s="39">
        <f t="shared" si="5524"/>
        <v>-0.11417571707930671</v>
      </c>
      <c r="AW5384" s="39">
        <f t="shared" si="5525"/>
        <v>-0.05</v>
      </c>
      <c r="BA5384" s="38">
        <f t="shared" si="5526"/>
        <v>-0.56255719999999998</v>
      </c>
      <c r="BB5384" s="39">
        <f t="shared" ref="BB5384:BH5384" si="5612">BA5384</f>
        <v>-0.56255719999999998</v>
      </c>
      <c r="BC5384" s="39">
        <f t="shared" si="5612"/>
        <v>-0.56255719999999998</v>
      </c>
      <c r="BD5384" s="39">
        <f t="shared" si="5612"/>
        <v>-0.56255719999999998</v>
      </c>
      <c r="BE5384" s="39">
        <f t="shared" si="5612"/>
        <v>-0.56255719999999998</v>
      </c>
      <c r="BF5384" s="39">
        <f t="shared" si="5612"/>
        <v>-0.56255719999999998</v>
      </c>
      <c r="BG5384" s="39">
        <f t="shared" si="5612"/>
        <v>-0.56255719999999998</v>
      </c>
      <c r="BH5384" s="59">
        <f t="shared" si="5612"/>
        <v>-0.56255719999999998</v>
      </c>
      <c r="BI5384" s="45">
        <f t="shared" si="5528"/>
        <v>-0.37087858539653334</v>
      </c>
      <c r="BJ5384" s="45">
        <f t="shared" si="5529"/>
        <v>-0.30670286831722671</v>
      </c>
      <c r="BK5384" s="45">
        <f t="shared" si="5530"/>
        <v>-0.24252715123792004</v>
      </c>
      <c r="BL5384" s="45">
        <f t="shared" si="5531"/>
        <v>-0.17835143415861338</v>
      </c>
      <c r="BM5384" s="45">
        <f t="shared" si="5532"/>
        <v>-0.11417571707930671</v>
      </c>
      <c r="BN5384" s="45">
        <f t="shared" si="5533"/>
        <v>-0.05</v>
      </c>
    </row>
    <row r="5385" spans="1:66" x14ac:dyDescent="0.2">
      <c r="A5385" s="9" t="str">
        <f t="shared" si="5499"/>
        <v>Palestine</v>
      </c>
      <c r="H5385" s="56">
        <f t="shared" si="5500"/>
        <v>-1.1031964000000001</v>
      </c>
      <c r="I5385" s="56">
        <f t="shared" si="5501"/>
        <v>-1.1031964000000001</v>
      </c>
      <c r="J5385" s="56">
        <f t="shared" si="5502"/>
        <v>-1.1031964000000001</v>
      </c>
      <c r="K5385" s="56">
        <f t="shared" si="5503"/>
        <v>-0.39194950070613332</v>
      </c>
      <c r="L5385" s="56">
        <f t="shared" si="5504"/>
        <v>-0.32355960056490662</v>
      </c>
      <c r="M5385" s="56">
        <f t="shared" si="5505"/>
        <v>-0.25516970042367992</v>
      </c>
      <c r="N5385" s="56">
        <f t="shared" si="5506"/>
        <v>-0.18677980028245325</v>
      </c>
      <c r="O5385" s="56">
        <f t="shared" si="5507"/>
        <v>-0.11838990014122658</v>
      </c>
      <c r="P5385" s="56">
        <f t="shared" si="5508"/>
        <v>-0.05</v>
      </c>
      <c r="Q5385" s="56" t="str">
        <f t="shared" si="5509"/>
        <v>na</v>
      </c>
      <c r="R5385" s="56" t="str">
        <f t="shared" si="5510"/>
        <v>na</v>
      </c>
      <c r="S5385" s="56" t="str">
        <f t="shared" si="5511"/>
        <v>na</v>
      </c>
      <c r="T5385" s="56" t="str">
        <f t="shared" si="5512"/>
        <v>na</v>
      </c>
      <c r="U5385" s="56" t="str">
        <f t="shared" si="5513"/>
        <v>na</v>
      </c>
      <c r="W5385" s="38">
        <f t="shared" si="5514"/>
        <v>-1.1031964000000001</v>
      </c>
      <c r="X5385" s="45">
        <f t="shared" ref="X5385:Y5385" si="5613">W5385</f>
        <v>-1.1031964000000001</v>
      </c>
      <c r="Y5385" s="45">
        <f t="shared" si="5613"/>
        <v>-1.1031964000000001</v>
      </c>
      <c r="Z5385" s="62">
        <f t="shared" si="5516"/>
        <v>-0.39194950070613332</v>
      </c>
      <c r="AA5385" s="47">
        <f t="shared" si="5568"/>
        <v>-0.32355960056490662</v>
      </c>
      <c r="AB5385" s="38">
        <f t="shared" si="5568"/>
        <v>-0.25516970042367992</v>
      </c>
      <c r="AC5385" s="38">
        <f t="shared" si="5568"/>
        <v>-0.18677980028245325</v>
      </c>
      <c r="AD5385" s="38">
        <f t="shared" si="5568"/>
        <v>-0.11838990014122658</v>
      </c>
      <c r="AE5385" s="47">
        <f t="shared" si="5517"/>
        <v>-0.05</v>
      </c>
      <c r="AL5385" s="38">
        <f t="shared" si="5518"/>
        <v>-1.1031964000000001</v>
      </c>
      <c r="AM5385" s="39">
        <f t="shared" ref="AM5385:AQ5385" si="5614">AL5385</f>
        <v>-1.1031964000000001</v>
      </c>
      <c r="AN5385" s="39">
        <f t="shared" si="5614"/>
        <v>-1.1031964000000001</v>
      </c>
      <c r="AO5385" s="39">
        <f t="shared" si="5614"/>
        <v>-1.1031964000000001</v>
      </c>
      <c r="AP5385" s="39">
        <f t="shared" si="5614"/>
        <v>-1.1031964000000001</v>
      </c>
      <c r="AQ5385" s="59">
        <f t="shared" si="5614"/>
        <v>-1.1031964000000001</v>
      </c>
      <c r="AR5385" s="39">
        <f t="shared" si="5520"/>
        <v>-0.39194950070613332</v>
      </c>
      <c r="AS5385" s="39">
        <f t="shared" si="5521"/>
        <v>-0.32355960056490662</v>
      </c>
      <c r="AT5385" s="39">
        <f t="shared" si="5522"/>
        <v>-0.25516970042367992</v>
      </c>
      <c r="AU5385" s="39">
        <f t="shared" si="5523"/>
        <v>-0.18677980028245325</v>
      </c>
      <c r="AV5385" s="39">
        <f t="shared" si="5524"/>
        <v>-0.11838990014122658</v>
      </c>
      <c r="AW5385" s="39">
        <f t="shared" si="5525"/>
        <v>-0.05</v>
      </c>
      <c r="BA5385" s="38">
        <f t="shared" si="5526"/>
        <v>-1.1031964000000001</v>
      </c>
      <c r="BB5385" s="39">
        <f t="shared" ref="BB5385:BH5385" si="5615">BA5385</f>
        <v>-1.1031964000000001</v>
      </c>
      <c r="BC5385" s="39">
        <f t="shared" si="5615"/>
        <v>-1.1031964000000001</v>
      </c>
      <c r="BD5385" s="39">
        <f t="shared" si="5615"/>
        <v>-1.1031964000000001</v>
      </c>
      <c r="BE5385" s="39">
        <f t="shared" si="5615"/>
        <v>-1.1031964000000001</v>
      </c>
      <c r="BF5385" s="39">
        <f t="shared" si="5615"/>
        <v>-1.1031964000000001</v>
      </c>
      <c r="BG5385" s="39">
        <f t="shared" si="5615"/>
        <v>-1.1031964000000001</v>
      </c>
      <c r="BH5385" s="59">
        <f t="shared" si="5615"/>
        <v>-1.1031964000000001</v>
      </c>
      <c r="BI5385" s="45">
        <f t="shared" si="5528"/>
        <v>-0.39194950070613332</v>
      </c>
      <c r="BJ5385" s="45">
        <f t="shared" si="5529"/>
        <v>-0.32355960056490662</v>
      </c>
      <c r="BK5385" s="45">
        <f t="shared" si="5530"/>
        <v>-0.25516970042367992</v>
      </c>
      <c r="BL5385" s="45">
        <f t="shared" si="5531"/>
        <v>-0.18677980028245325</v>
      </c>
      <c r="BM5385" s="45">
        <f t="shared" si="5532"/>
        <v>-0.11838990014122658</v>
      </c>
      <c r="BN5385" s="45">
        <f t="shared" si="5533"/>
        <v>-0.05</v>
      </c>
    </row>
    <row r="5386" spans="1:66" x14ac:dyDescent="0.2">
      <c r="A5386" s="9" t="str">
        <f t="shared" si="5499"/>
        <v>Panama</v>
      </c>
      <c r="H5386" s="56">
        <f t="shared" si="5500"/>
        <v>-1.7899544000000001</v>
      </c>
      <c r="I5386" s="56">
        <f t="shared" si="5501"/>
        <v>-1.7899544000000001</v>
      </c>
      <c r="J5386" s="56">
        <f t="shared" si="5502"/>
        <v>-1.7899544000000001</v>
      </c>
      <c r="K5386" s="56">
        <f t="shared" si="5503"/>
        <v>-0.77699235572400005</v>
      </c>
      <c r="L5386" s="56">
        <f t="shared" si="5504"/>
        <v>-0.63159388457920007</v>
      </c>
      <c r="M5386" s="56">
        <f t="shared" si="5505"/>
        <v>-0.48619541343440009</v>
      </c>
      <c r="N5386" s="56">
        <f t="shared" si="5506"/>
        <v>-0.34079694228960011</v>
      </c>
      <c r="O5386" s="56">
        <f t="shared" si="5507"/>
        <v>-0.19539847114480011</v>
      </c>
      <c r="P5386" s="56">
        <f t="shared" si="5508"/>
        <v>-0.05</v>
      </c>
      <c r="Q5386" s="56" t="str">
        <f t="shared" si="5509"/>
        <v>na</v>
      </c>
      <c r="R5386" s="56" t="str">
        <f t="shared" si="5510"/>
        <v>na</v>
      </c>
      <c r="S5386" s="56" t="str">
        <f t="shared" si="5511"/>
        <v>na</v>
      </c>
      <c r="T5386" s="56" t="str">
        <f t="shared" si="5512"/>
        <v>na</v>
      </c>
      <c r="U5386" s="56" t="str">
        <f t="shared" si="5513"/>
        <v>na</v>
      </c>
      <c r="W5386" s="38">
        <f t="shared" si="5514"/>
        <v>-1.7899544000000001</v>
      </c>
      <c r="X5386" s="45">
        <f t="shared" ref="X5386:Y5386" si="5616">W5386</f>
        <v>-1.7899544000000001</v>
      </c>
      <c r="Y5386" s="45">
        <f t="shared" si="5616"/>
        <v>-1.7899544000000001</v>
      </c>
      <c r="Z5386" s="62">
        <f t="shared" si="5516"/>
        <v>-0.77699235572400005</v>
      </c>
      <c r="AA5386" s="47">
        <f t="shared" si="5568"/>
        <v>-0.63159388457920007</v>
      </c>
      <c r="AB5386" s="38">
        <f t="shared" si="5568"/>
        <v>-0.48619541343440009</v>
      </c>
      <c r="AC5386" s="38">
        <f t="shared" si="5568"/>
        <v>-0.34079694228960011</v>
      </c>
      <c r="AD5386" s="38">
        <f t="shared" si="5568"/>
        <v>-0.19539847114480011</v>
      </c>
      <c r="AE5386" s="47">
        <f t="shared" si="5517"/>
        <v>-0.05</v>
      </c>
      <c r="AL5386" s="38">
        <f t="shared" si="5518"/>
        <v>-1.7899544000000001</v>
      </c>
      <c r="AM5386" s="39">
        <f t="shared" ref="AM5386:AQ5386" si="5617">AL5386</f>
        <v>-1.7899544000000001</v>
      </c>
      <c r="AN5386" s="39">
        <f t="shared" si="5617"/>
        <v>-1.7899544000000001</v>
      </c>
      <c r="AO5386" s="39">
        <f t="shared" si="5617"/>
        <v>-1.7899544000000001</v>
      </c>
      <c r="AP5386" s="39">
        <f t="shared" si="5617"/>
        <v>-1.7899544000000001</v>
      </c>
      <c r="AQ5386" s="59">
        <f t="shared" si="5617"/>
        <v>-1.7899544000000001</v>
      </c>
      <c r="AR5386" s="39">
        <f t="shared" si="5520"/>
        <v>-0.77699235572400005</v>
      </c>
      <c r="AS5386" s="39">
        <f t="shared" si="5521"/>
        <v>-0.63159388457920007</v>
      </c>
      <c r="AT5386" s="39">
        <f t="shared" si="5522"/>
        <v>-0.48619541343440009</v>
      </c>
      <c r="AU5386" s="39">
        <f t="shared" si="5523"/>
        <v>-0.34079694228960011</v>
      </c>
      <c r="AV5386" s="39">
        <f t="shared" si="5524"/>
        <v>-0.19539847114480011</v>
      </c>
      <c r="AW5386" s="39">
        <f t="shared" si="5525"/>
        <v>-0.05</v>
      </c>
      <c r="BA5386" s="38">
        <f t="shared" si="5526"/>
        <v>-1.7899544000000001</v>
      </c>
      <c r="BB5386" s="39">
        <f t="shared" ref="BB5386:BH5386" si="5618">BA5386</f>
        <v>-1.7899544000000001</v>
      </c>
      <c r="BC5386" s="39">
        <f t="shared" si="5618"/>
        <v>-1.7899544000000001</v>
      </c>
      <c r="BD5386" s="39">
        <f t="shared" si="5618"/>
        <v>-1.7899544000000001</v>
      </c>
      <c r="BE5386" s="39">
        <f t="shared" si="5618"/>
        <v>-1.7899544000000001</v>
      </c>
      <c r="BF5386" s="39">
        <f t="shared" si="5618"/>
        <v>-1.7899544000000001</v>
      </c>
      <c r="BG5386" s="39">
        <f t="shared" si="5618"/>
        <v>-1.7899544000000001</v>
      </c>
      <c r="BH5386" s="59">
        <f t="shared" si="5618"/>
        <v>-1.7899544000000001</v>
      </c>
      <c r="BI5386" s="45">
        <f t="shared" si="5528"/>
        <v>-0.77699235572400005</v>
      </c>
      <c r="BJ5386" s="45">
        <f t="shared" si="5529"/>
        <v>-0.63159388457920007</v>
      </c>
      <c r="BK5386" s="45">
        <f t="shared" si="5530"/>
        <v>-0.48619541343440009</v>
      </c>
      <c r="BL5386" s="45">
        <f t="shared" si="5531"/>
        <v>-0.34079694228960011</v>
      </c>
      <c r="BM5386" s="45">
        <f t="shared" si="5532"/>
        <v>-0.19539847114480011</v>
      </c>
      <c r="BN5386" s="45">
        <f t="shared" si="5533"/>
        <v>-0.05</v>
      </c>
    </row>
    <row r="5387" spans="1:66" x14ac:dyDescent="0.2">
      <c r="A5387" s="9" t="str">
        <f t="shared" si="5499"/>
        <v>Papua New Guinea</v>
      </c>
      <c r="H5387" s="56">
        <f t="shared" si="5500"/>
        <v>-0.28094639999999999</v>
      </c>
      <c r="I5387" s="56">
        <f t="shared" si="5501"/>
        <v>-0.28094639999999999</v>
      </c>
      <c r="J5387" s="56">
        <f t="shared" si="5502"/>
        <v>-0.28094639999999999</v>
      </c>
      <c r="K5387" s="56">
        <f t="shared" si="5503"/>
        <v>-0.1583813790776</v>
      </c>
      <c r="L5387" s="56">
        <f t="shared" si="5504"/>
        <v>-0.13670510326207999</v>
      </c>
      <c r="M5387" s="56">
        <f t="shared" si="5505"/>
        <v>-0.11502882744655998</v>
      </c>
      <c r="N5387" s="56">
        <f t="shared" si="5506"/>
        <v>-9.3352551631039976E-2</v>
      </c>
      <c r="O5387" s="56">
        <f t="shared" si="5507"/>
        <v>-7.1676275815519969E-2</v>
      </c>
      <c r="P5387" s="56">
        <f t="shared" si="5508"/>
        <v>-0.05</v>
      </c>
      <c r="Q5387" s="56" t="str">
        <f t="shared" si="5509"/>
        <v>na</v>
      </c>
      <c r="R5387" s="56" t="str">
        <f t="shared" si="5510"/>
        <v>na</v>
      </c>
      <c r="S5387" s="56" t="str">
        <f t="shared" si="5511"/>
        <v>na</v>
      </c>
      <c r="T5387" s="56" t="str">
        <f t="shared" si="5512"/>
        <v>na</v>
      </c>
      <c r="U5387" s="56" t="str">
        <f t="shared" si="5513"/>
        <v>na</v>
      </c>
      <c r="W5387" s="38">
        <f t="shared" si="5514"/>
        <v>-0.28094639999999999</v>
      </c>
      <c r="X5387" s="45">
        <f t="shared" ref="X5387:Y5387" si="5619">W5387</f>
        <v>-0.28094639999999999</v>
      </c>
      <c r="Y5387" s="45">
        <f t="shared" si="5619"/>
        <v>-0.28094639999999999</v>
      </c>
      <c r="Z5387" s="62">
        <f t="shared" si="5516"/>
        <v>-0.1583813790776</v>
      </c>
      <c r="AA5387" s="47">
        <f t="shared" si="5568"/>
        <v>-0.13670510326207999</v>
      </c>
      <c r="AB5387" s="38">
        <f t="shared" si="5568"/>
        <v>-0.11502882744655998</v>
      </c>
      <c r="AC5387" s="38">
        <f t="shared" si="5568"/>
        <v>-9.3352551631039976E-2</v>
      </c>
      <c r="AD5387" s="38">
        <f t="shared" si="5568"/>
        <v>-7.1676275815519969E-2</v>
      </c>
      <c r="AE5387" s="47">
        <f t="shared" si="5517"/>
        <v>-0.05</v>
      </c>
      <c r="AL5387" s="38">
        <f t="shared" si="5518"/>
        <v>-0.28094639999999999</v>
      </c>
      <c r="AM5387" s="39">
        <f t="shared" ref="AM5387:AQ5387" si="5620">AL5387</f>
        <v>-0.28094639999999999</v>
      </c>
      <c r="AN5387" s="39">
        <f t="shared" si="5620"/>
        <v>-0.28094639999999999</v>
      </c>
      <c r="AO5387" s="39">
        <f t="shared" si="5620"/>
        <v>-0.28094639999999999</v>
      </c>
      <c r="AP5387" s="39">
        <f t="shared" si="5620"/>
        <v>-0.28094639999999999</v>
      </c>
      <c r="AQ5387" s="59">
        <f t="shared" si="5620"/>
        <v>-0.28094639999999999</v>
      </c>
      <c r="AR5387" s="39">
        <f t="shared" si="5520"/>
        <v>-0.1583813790776</v>
      </c>
      <c r="AS5387" s="39">
        <f t="shared" si="5521"/>
        <v>-0.13670510326207999</v>
      </c>
      <c r="AT5387" s="39">
        <f t="shared" si="5522"/>
        <v>-0.11502882744655998</v>
      </c>
      <c r="AU5387" s="39">
        <f t="shared" si="5523"/>
        <v>-9.3352551631039976E-2</v>
      </c>
      <c r="AV5387" s="39">
        <f t="shared" si="5524"/>
        <v>-7.1676275815519969E-2</v>
      </c>
      <c r="AW5387" s="39">
        <f t="shared" si="5525"/>
        <v>-0.05</v>
      </c>
      <c r="BA5387" s="38">
        <f t="shared" si="5526"/>
        <v>-0.28094639999999999</v>
      </c>
      <c r="BB5387" s="39">
        <f t="shared" ref="BB5387:BH5387" si="5621">BA5387</f>
        <v>-0.28094639999999999</v>
      </c>
      <c r="BC5387" s="39">
        <f t="shared" si="5621"/>
        <v>-0.28094639999999999</v>
      </c>
      <c r="BD5387" s="39">
        <f t="shared" si="5621"/>
        <v>-0.28094639999999999</v>
      </c>
      <c r="BE5387" s="39">
        <f t="shared" si="5621"/>
        <v>-0.28094639999999999</v>
      </c>
      <c r="BF5387" s="39">
        <f t="shared" si="5621"/>
        <v>-0.28094639999999999</v>
      </c>
      <c r="BG5387" s="39">
        <f t="shared" si="5621"/>
        <v>-0.28094639999999999</v>
      </c>
      <c r="BH5387" s="59">
        <f t="shared" si="5621"/>
        <v>-0.28094639999999999</v>
      </c>
      <c r="BI5387" s="45">
        <f t="shared" si="5528"/>
        <v>-0.1583813790776</v>
      </c>
      <c r="BJ5387" s="45">
        <f t="shared" si="5529"/>
        <v>-0.13670510326207999</v>
      </c>
      <c r="BK5387" s="45">
        <f t="shared" si="5530"/>
        <v>-0.11502882744655998</v>
      </c>
      <c r="BL5387" s="45">
        <f t="shared" si="5531"/>
        <v>-9.3352551631039976E-2</v>
      </c>
      <c r="BM5387" s="45">
        <f t="shared" si="5532"/>
        <v>-7.1676275815519969E-2</v>
      </c>
      <c r="BN5387" s="45">
        <f t="shared" si="5533"/>
        <v>-0.05</v>
      </c>
    </row>
    <row r="5388" spans="1:66" x14ac:dyDescent="0.2">
      <c r="A5388" s="9" t="str">
        <f t="shared" si="5499"/>
        <v>Paraguay</v>
      </c>
      <c r="H5388" s="56">
        <f t="shared" si="5500"/>
        <v>-1.5484932</v>
      </c>
      <c r="I5388" s="56">
        <f t="shared" si="5501"/>
        <v>-1.5484932</v>
      </c>
      <c r="J5388" s="56">
        <f t="shared" si="5502"/>
        <v>-1.5484932</v>
      </c>
      <c r="K5388" s="56">
        <f t="shared" si="5503"/>
        <v>-0.678338092836</v>
      </c>
      <c r="L5388" s="56">
        <f t="shared" si="5504"/>
        <v>-0.5526704742688</v>
      </c>
      <c r="M5388" s="56">
        <f t="shared" si="5505"/>
        <v>-0.42700285570160001</v>
      </c>
      <c r="N5388" s="56">
        <f t="shared" si="5506"/>
        <v>-0.30133523713440002</v>
      </c>
      <c r="O5388" s="56">
        <f t="shared" si="5507"/>
        <v>-0.17566761856720003</v>
      </c>
      <c r="P5388" s="56">
        <f t="shared" si="5508"/>
        <v>-0.05</v>
      </c>
      <c r="Q5388" s="56" t="str">
        <f t="shared" si="5509"/>
        <v>na</v>
      </c>
      <c r="R5388" s="56" t="str">
        <f t="shared" si="5510"/>
        <v>na</v>
      </c>
      <c r="S5388" s="56" t="str">
        <f t="shared" si="5511"/>
        <v>na</v>
      </c>
      <c r="T5388" s="56" t="str">
        <f t="shared" si="5512"/>
        <v>na</v>
      </c>
      <c r="U5388" s="56" t="str">
        <f t="shared" si="5513"/>
        <v>na</v>
      </c>
      <c r="W5388" s="38">
        <f t="shared" si="5514"/>
        <v>-1.5484932</v>
      </c>
      <c r="X5388" s="45">
        <f t="shared" ref="X5388:Y5388" si="5622">W5388</f>
        <v>-1.5484932</v>
      </c>
      <c r="Y5388" s="45">
        <f t="shared" si="5622"/>
        <v>-1.5484932</v>
      </c>
      <c r="Z5388" s="62">
        <f t="shared" si="5516"/>
        <v>-0.678338092836</v>
      </c>
      <c r="AA5388" s="47">
        <f t="shared" si="5568"/>
        <v>-0.5526704742688</v>
      </c>
      <c r="AB5388" s="38">
        <f t="shared" si="5568"/>
        <v>-0.42700285570160001</v>
      </c>
      <c r="AC5388" s="38">
        <f t="shared" si="5568"/>
        <v>-0.30133523713440002</v>
      </c>
      <c r="AD5388" s="38">
        <f t="shared" si="5568"/>
        <v>-0.17566761856720003</v>
      </c>
      <c r="AE5388" s="47">
        <f t="shared" si="5517"/>
        <v>-0.05</v>
      </c>
      <c r="AL5388" s="38">
        <f t="shared" si="5518"/>
        <v>-1.5484932</v>
      </c>
      <c r="AM5388" s="39">
        <f t="shared" ref="AM5388:AQ5388" si="5623">AL5388</f>
        <v>-1.5484932</v>
      </c>
      <c r="AN5388" s="39">
        <f t="shared" si="5623"/>
        <v>-1.5484932</v>
      </c>
      <c r="AO5388" s="39">
        <f t="shared" si="5623"/>
        <v>-1.5484932</v>
      </c>
      <c r="AP5388" s="39">
        <f t="shared" si="5623"/>
        <v>-1.5484932</v>
      </c>
      <c r="AQ5388" s="59">
        <f t="shared" si="5623"/>
        <v>-1.5484932</v>
      </c>
      <c r="AR5388" s="39">
        <f t="shared" si="5520"/>
        <v>-0.678338092836</v>
      </c>
      <c r="AS5388" s="39">
        <f t="shared" si="5521"/>
        <v>-0.5526704742688</v>
      </c>
      <c r="AT5388" s="39">
        <f t="shared" si="5522"/>
        <v>-0.42700285570160001</v>
      </c>
      <c r="AU5388" s="39">
        <f t="shared" si="5523"/>
        <v>-0.30133523713440002</v>
      </c>
      <c r="AV5388" s="39">
        <f t="shared" si="5524"/>
        <v>-0.17566761856720003</v>
      </c>
      <c r="AW5388" s="39">
        <f t="shared" si="5525"/>
        <v>-0.05</v>
      </c>
      <c r="BA5388" s="38">
        <f t="shared" si="5526"/>
        <v>-1.5484932</v>
      </c>
      <c r="BB5388" s="39">
        <f t="shared" ref="BB5388:BH5388" si="5624">BA5388</f>
        <v>-1.5484932</v>
      </c>
      <c r="BC5388" s="39">
        <f t="shared" si="5624"/>
        <v>-1.5484932</v>
      </c>
      <c r="BD5388" s="39">
        <f t="shared" si="5624"/>
        <v>-1.5484932</v>
      </c>
      <c r="BE5388" s="39">
        <f t="shared" si="5624"/>
        <v>-1.5484932</v>
      </c>
      <c r="BF5388" s="39">
        <f t="shared" si="5624"/>
        <v>-1.5484932</v>
      </c>
      <c r="BG5388" s="39">
        <f t="shared" si="5624"/>
        <v>-1.5484932</v>
      </c>
      <c r="BH5388" s="59">
        <f t="shared" si="5624"/>
        <v>-1.5484932</v>
      </c>
      <c r="BI5388" s="45">
        <f t="shared" si="5528"/>
        <v>-0.678338092836</v>
      </c>
      <c r="BJ5388" s="45">
        <f t="shared" si="5529"/>
        <v>-0.5526704742688</v>
      </c>
      <c r="BK5388" s="45">
        <f t="shared" si="5530"/>
        <v>-0.42700285570160001</v>
      </c>
      <c r="BL5388" s="45">
        <f t="shared" si="5531"/>
        <v>-0.30133523713440002</v>
      </c>
      <c r="BM5388" s="45">
        <f t="shared" si="5532"/>
        <v>-0.17566761856720003</v>
      </c>
      <c r="BN5388" s="45">
        <f t="shared" si="5533"/>
        <v>-0.05</v>
      </c>
    </row>
    <row r="5389" spans="1:66" x14ac:dyDescent="0.2">
      <c r="A5389" s="9" t="str">
        <f t="shared" si="5499"/>
        <v>Peru</v>
      </c>
      <c r="H5389" s="56">
        <f t="shared" si="5500"/>
        <v>-1.2986302000000001</v>
      </c>
      <c r="I5389" s="56">
        <f t="shared" si="5501"/>
        <v>-1.2986302000000001</v>
      </c>
      <c r="J5389" s="56">
        <f t="shared" si="5502"/>
        <v>-1.2986302000000001</v>
      </c>
      <c r="K5389" s="56">
        <f t="shared" si="5503"/>
        <v>-1.2821237444045335</v>
      </c>
      <c r="L5389" s="56">
        <f t="shared" si="5504"/>
        <v>-1.0356989955236269</v>
      </c>
      <c r="M5389" s="56">
        <f t="shared" si="5505"/>
        <v>-0.78927424664272017</v>
      </c>
      <c r="N5389" s="56">
        <f t="shared" si="5506"/>
        <v>-0.54284949776181346</v>
      </c>
      <c r="O5389" s="56">
        <f t="shared" si="5507"/>
        <v>-0.29642474888090675</v>
      </c>
      <c r="P5389" s="56">
        <f t="shared" si="5508"/>
        <v>-0.05</v>
      </c>
      <c r="Q5389" s="56" t="str">
        <f t="shared" si="5509"/>
        <v>na</v>
      </c>
      <c r="R5389" s="56" t="str">
        <f t="shared" si="5510"/>
        <v>na</v>
      </c>
      <c r="S5389" s="56" t="str">
        <f t="shared" si="5511"/>
        <v>na</v>
      </c>
      <c r="T5389" s="56" t="str">
        <f t="shared" si="5512"/>
        <v>na</v>
      </c>
      <c r="U5389" s="56" t="str">
        <f t="shared" si="5513"/>
        <v>na</v>
      </c>
      <c r="W5389" s="38">
        <f t="shared" si="5514"/>
        <v>-1.2986302000000001</v>
      </c>
      <c r="X5389" s="45">
        <f t="shared" ref="X5389:Y5389" si="5625">W5389</f>
        <v>-1.2986302000000001</v>
      </c>
      <c r="Y5389" s="45">
        <f t="shared" si="5625"/>
        <v>-1.2986302000000001</v>
      </c>
      <c r="Z5389" s="62">
        <f t="shared" si="5516"/>
        <v>-1.2821237444045335</v>
      </c>
      <c r="AA5389" s="47">
        <f t="shared" si="5568"/>
        <v>-1.0356989955236269</v>
      </c>
      <c r="AB5389" s="38">
        <f t="shared" si="5568"/>
        <v>-0.78927424664272017</v>
      </c>
      <c r="AC5389" s="38">
        <f t="shared" si="5568"/>
        <v>-0.54284949776181346</v>
      </c>
      <c r="AD5389" s="38">
        <f t="shared" si="5568"/>
        <v>-0.29642474888090675</v>
      </c>
      <c r="AE5389" s="47">
        <f t="shared" si="5517"/>
        <v>-0.05</v>
      </c>
      <c r="AL5389" s="38">
        <f t="shared" si="5518"/>
        <v>-1.2986302000000001</v>
      </c>
      <c r="AM5389" s="39">
        <f t="shared" ref="AM5389:AQ5389" si="5626">AL5389</f>
        <v>-1.2986302000000001</v>
      </c>
      <c r="AN5389" s="39">
        <f t="shared" si="5626"/>
        <v>-1.2986302000000001</v>
      </c>
      <c r="AO5389" s="39">
        <f t="shared" si="5626"/>
        <v>-1.2986302000000001</v>
      </c>
      <c r="AP5389" s="39">
        <f t="shared" si="5626"/>
        <v>-1.2986302000000001</v>
      </c>
      <c r="AQ5389" s="59">
        <f t="shared" si="5626"/>
        <v>-1.2986302000000001</v>
      </c>
      <c r="AR5389" s="39">
        <f t="shared" si="5520"/>
        <v>-1.2821237444045335</v>
      </c>
      <c r="AS5389" s="39">
        <f t="shared" si="5521"/>
        <v>-1.0356989955236269</v>
      </c>
      <c r="AT5389" s="39">
        <f t="shared" si="5522"/>
        <v>-0.78927424664272017</v>
      </c>
      <c r="AU5389" s="39">
        <f t="shared" si="5523"/>
        <v>-0.54284949776181346</v>
      </c>
      <c r="AV5389" s="39">
        <f t="shared" si="5524"/>
        <v>-0.29642474888090675</v>
      </c>
      <c r="AW5389" s="39">
        <f t="shared" si="5525"/>
        <v>-0.05</v>
      </c>
      <c r="BA5389" s="38">
        <f t="shared" si="5526"/>
        <v>-1.2986302000000001</v>
      </c>
      <c r="BB5389" s="39">
        <f t="shared" ref="BB5389:BH5389" si="5627">BA5389</f>
        <v>-1.2986302000000001</v>
      </c>
      <c r="BC5389" s="39">
        <f t="shared" si="5627"/>
        <v>-1.2986302000000001</v>
      </c>
      <c r="BD5389" s="39">
        <f t="shared" si="5627"/>
        <v>-1.2986302000000001</v>
      </c>
      <c r="BE5389" s="39">
        <f t="shared" si="5627"/>
        <v>-1.2986302000000001</v>
      </c>
      <c r="BF5389" s="39">
        <f t="shared" si="5627"/>
        <v>-1.2986302000000001</v>
      </c>
      <c r="BG5389" s="39">
        <f t="shared" si="5627"/>
        <v>-1.2986302000000001</v>
      </c>
      <c r="BH5389" s="59">
        <f t="shared" si="5627"/>
        <v>-1.2986302000000001</v>
      </c>
      <c r="BI5389" s="45">
        <f t="shared" si="5528"/>
        <v>-1.2821237444045335</v>
      </c>
      <c r="BJ5389" s="45">
        <f t="shared" si="5529"/>
        <v>-1.0356989955236269</v>
      </c>
      <c r="BK5389" s="45">
        <f t="shared" si="5530"/>
        <v>-0.78927424664272017</v>
      </c>
      <c r="BL5389" s="45">
        <f t="shared" si="5531"/>
        <v>-0.54284949776181346</v>
      </c>
      <c r="BM5389" s="45">
        <f t="shared" si="5532"/>
        <v>-0.29642474888090675</v>
      </c>
      <c r="BN5389" s="45">
        <f t="shared" si="5533"/>
        <v>-0.05</v>
      </c>
    </row>
    <row r="5390" spans="1:66" x14ac:dyDescent="0.2">
      <c r="A5390" s="9" t="str">
        <f t="shared" si="5499"/>
        <v>Philippines</v>
      </c>
      <c r="H5390" s="56">
        <f t="shared" si="5500"/>
        <v>-1.0301370000000001</v>
      </c>
      <c r="I5390" s="56">
        <f t="shared" si="5501"/>
        <v>-1.0301370000000001</v>
      </c>
      <c r="J5390" s="56">
        <f t="shared" si="5502"/>
        <v>-1.0301370000000001</v>
      </c>
      <c r="K5390" s="56">
        <f t="shared" si="5503"/>
        <v>-0.32772270317079999</v>
      </c>
      <c r="L5390" s="56">
        <f t="shared" si="5504"/>
        <v>-0.27217816253664001</v>
      </c>
      <c r="M5390" s="56">
        <f t="shared" si="5505"/>
        <v>-0.21663362190248001</v>
      </c>
      <c r="N5390" s="56">
        <f t="shared" si="5506"/>
        <v>-0.16108908126832</v>
      </c>
      <c r="O5390" s="56">
        <f t="shared" si="5507"/>
        <v>-0.10554454063415999</v>
      </c>
      <c r="P5390" s="56">
        <f t="shared" si="5508"/>
        <v>-0.05</v>
      </c>
      <c r="Q5390" s="56" t="str">
        <f t="shared" si="5509"/>
        <v>na</v>
      </c>
      <c r="R5390" s="56" t="str">
        <f t="shared" si="5510"/>
        <v>na</v>
      </c>
      <c r="S5390" s="56" t="str">
        <f t="shared" si="5511"/>
        <v>na</v>
      </c>
      <c r="T5390" s="56" t="str">
        <f t="shared" si="5512"/>
        <v>na</v>
      </c>
      <c r="U5390" s="56" t="str">
        <f t="shared" si="5513"/>
        <v>na</v>
      </c>
      <c r="W5390" s="38">
        <f t="shared" si="5514"/>
        <v>-1.0301370000000001</v>
      </c>
      <c r="X5390" s="45">
        <f t="shared" ref="X5390:Y5390" si="5628">W5390</f>
        <v>-1.0301370000000001</v>
      </c>
      <c r="Y5390" s="45">
        <f t="shared" si="5628"/>
        <v>-1.0301370000000001</v>
      </c>
      <c r="Z5390" s="62">
        <f t="shared" si="5516"/>
        <v>-0.32772270317079999</v>
      </c>
      <c r="AA5390" s="47">
        <f t="shared" ref="AA5390:AD5409" si="5629">Z5390-($Z5390-$AE5390)/5</f>
        <v>-0.27217816253664001</v>
      </c>
      <c r="AB5390" s="38">
        <f t="shared" si="5629"/>
        <v>-0.21663362190248001</v>
      </c>
      <c r="AC5390" s="38">
        <f t="shared" si="5629"/>
        <v>-0.16108908126832</v>
      </c>
      <c r="AD5390" s="38">
        <f t="shared" si="5629"/>
        <v>-0.10554454063415999</v>
      </c>
      <c r="AE5390" s="47">
        <f t="shared" si="5517"/>
        <v>-0.05</v>
      </c>
      <c r="AL5390" s="38">
        <f t="shared" si="5518"/>
        <v>-1.0301370000000001</v>
      </c>
      <c r="AM5390" s="39">
        <f t="shared" ref="AM5390:AQ5390" si="5630">AL5390</f>
        <v>-1.0301370000000001</v>
      </c>
      <c r="AN5390" s="39">
        <f t="shared" si="5630"/>
        <v>-1.0301370000000001</v>
      </c>
      <c r="AO5390" s="39">
        <f t="shared" si="5630"/>
        <v>-1.0301370000000001</v>
      </c>
      <c r="AP5390" s="39">
        <f t="shared" si="5630"/>
        <v>-1.0301370000000001</v>
      </c>
      <c r="AQ5390" s="59">
        <f t="shared" si="5630"/>
        <v>-1.0301370000000001</v>
      </c>
      <c r="AR5390" s="39">
        <f t="shared" si="5520"/>
        <v>-0.32772270317079999</v>
      </c>
      <c r="AS5390" s="39">
        <f t="shared" si="5521"/>
        <v>-0.27217816253664001</v>
      </c>
      <c r="AT5390" s="39">
        <f t="shared" si="5522"/>
        <v>-0.21663362190248001</v>
      </c>
      <c r="AU5390" s="39">
        <f t="shared" si="5523"/>
        <v>-0.16108908126832</v>
      </c>
      <c r="AV5390" s="39">
        <f t="shared" si="5524"/>
        <v>-0.10554454063415999</v>
      </c>
      <c r="AW5390" s="39">
        <f t="shared" si="5525"/>
        <v>-0.05</v>
      </c>
      <c r="BA5390" s="38">
        <f t="shared" si="5526"/>
        <v>-1.0301370000000001</v>
      </c>
      <c r="BB5390" s="39">
        <f t="shared" ref="BB5390:BH5390" si="5631">BA5390</f>
        <v>-1.0301370000000001</v>
      </c>
      <c r="BC5390" s="39">
        <f t="shared" si="5631"/>
        <v>-1.0301370000000001</v>
      </c>
      <c r="BD5390" s="39">
        <f t="shared" si="5631"/>
        <v>-1.0301370000000001</v>
      </c>
      <c r="BE5390" s="39">
        <f t="shared" si="5631"/>
        <v>-1.0301370000000001</v>
      </c>
      <c r="BF5390" s="39">
        <f t="shared" si="5631"/>
        <v>-1.0301370000000001</v>
      </c>
      <c r="BG5390" s="39">
        <f t="shared" si="5631"/>
        <v>-1.0301370000000001</v>
      </c>
      <c r="BH5390" s="59">
        <f t="shared" si="5631"/>
        <v>-1.0301370000000001</v>
      </c>
      <c r="BI5390" s="45">
        <f t="shared" si="5528"/>
        <v>-0.32772270317079999</v>
      </c>
      <c r="BJ5390" s="45">
        <f t="shared" si="5529"/>
        <v>-0.27217816253664001</v>
      </c>
      <c r="BK5390" s="45">
        <f t="shared" si="5530"/>
        <v>-0.21663362190248001</v>
      </c>
      <c r="BL5390" s="45">
        <f t="shared" si="5531"/>
        <v>-0.16108908126832</v>
      </c>
      <c r="BM5390" s="45">
        <f t="shared" si="5532"/>
        <v>-0.10554454063415999</v>
      </c>
      <c r="BN5390" s="45">
        <f t="shared" si="5533"/>
        <v>-0.05</v>
      </c>
    </row>
    <row r="5391" spans="1:66" x14ac:dyDescent="0.2">
      <c r="A5391" s="9" t="str">
        <f t="shared" si="5499"/>
        <v>Poland</v>
      </c>
      <c r="H5391" s="56">
        <f t="shared" si="5500"/>
        <v>-0.76712340000000001</v>
      </c>
      <c r="I5391" s="56">
        <f t="shared" si="5501"/>
        <v>-0.76712340000000001</v>
      </c>
      <c r="J5391" s="56">
        <f t="shared" si="5502"/>
        <v>-0.76712340000000001</v>
      </c>
      <c r="K5391" s="56">
        <f t="shared" si="5503"/>
        <v>-0.76712340000000001</v>
      </c>
      <c r="L5391" s="56">
        <f t="shared" si="5504"/>
        <v>-0.62369872000000004</v>
      </c>
      <c r="M5391" s="56">
        <f t="shared" si="5505"/>
        <v>-0.48027404000000007</v>
      </c>
      <c r="N5391" s="56">
        <f t="shared" si="5506"/>
        <v>-0.3368493600000001</v>
      </c>
      <c r="O5391" s="56">
        <f t="shared" si="5507"/>
        <v>-0.1934246800000001</v>
      </c>
      <c r="P5391" s="56">
        <f t="shared" si="5508"/>
        <v>-0.05</v>
      </c>
      <c r="Q5391" s="56" t="str">
        <f t="shared" si="5509"/>
        <v>na</v>
      </c>
      <c r="R5391" s="56" t="str">
        <f t="shared" si="5510"/>
        <v>na</v>
      </c>
      <c r="S5391" s="56" t="str">
        <f t="shared" si="5511"/>
        <v>na</v>
      </c>
      <c r="T5391" s="56" t="str">
        <f t="shared" si="5512"/>
        <v>na</v>
      </c>
      <c r="U5391" s="56" t="str">
        <f t="shared" si="5513"/>
        <v>na</v>
      </c>
      <c r="W5391" s="38">
        <f t="shared" si="5514"/>
        <v>-0.76712340000000001</v>
      </c>
      <c r="X5391" s="45">
        <f t="shared" ref="X5391:Y5391" si="5632">W5391</f>
        <v>-0.76712340000000001</v>
      </c>
      <c r="Y5391" s="45">
        <f t="shared" si="5632"/>
        <v>-0.76712340000000001</v>
      </c>
      <c r="Z5391" s="62">
        <f t="shared" si="5516"/>
        <v>-0.76712340000000001</v>
      </c>
      <c r="AA5391" s="47">
        <f t="shared" si="5629"/>
        <v>-0.62369872000000004</v>
      </c>
      <c r="AB5391" s="38">
        <f t="shared" si="5629"/>
        <v>-0.48027404000000007</v>
      </c>
      <c r="AC5391" s="38">
        <f t="shared" si="5629"/>
        <v>-0.3368493600000001</v>
      </c>
      <c r="AD5391" s="38">
        <f t="shared" si="5629"/>
        <v>-0.1934246800000001</v>
      </c>
      <c r="AE5391" s="47">
        <f t="shared" si="5517"/>
        <v>-0.05</v>
      </c>
      <c r="AL5391" s="38">
        <f t="shared" si="5518"/>
        <v>-0.76712340000000001</v>
      </c>
      <c r="AM5391" s="39">
        <f t="shared" ref="AM5391:AQ5391" si="5633">AL5391</f>
        <v>-0.76712340000000001</v>
      </c>
      <c r="AN5391" s="39">
        <f t="shared" si="5633"/>
        <v>-0.76712340000000001</v>
      </c>
      <c r="AO5391" s="39">
        <f t="shared" si="5633"/>
        <v>-0.76712340000000001</v>
      </c>
      <c r="AP5391" s="39">
        <f t="shared" si="5633"/>
        <v>-0.76712340000000001</v>
      </c>
      <c r="AQ5391" s="59">
        <f t="shared" si="5633"/>
        <v>-0.76712340000000001</v>
      </c>
      <c r="AR5391" s="39">
        <f t="shared" si="5520"/>
        <v>-0.76712340000000001</v>
      </c>
      <c r="AS5391" s="39">
        <f t="shared" si="5521"/>
        <v>-0.62369872000000004</v>
      </c>
      <c r="AT5391" s="39">
        <f t="shared" si="5522"/>
        <v>-0.48027404000000007</v>
      </c>
      <c r="AU5391" s="39">
        <f t="shared" si="5523"/>
        <v>-0.3368493600000001</v>
      </c>
      <c r="AV5391" s="39">
        <f t="shared" si="5524"/>
        <v>-0.1934246800000001</v>
      </c>
      <c r="AW5391" s="39">
        <f t="shared" si="5525"/>
        <v>-0.05</v>
      </c>
      <c r="BA5391" s="38">
        <f t="shared" si="5526"/>
        <v>-0.76712340000000001</v>
      </c>
      <c r="BB5391" s="39">
        <f t="shared" ref="BB5391:BH5391" si="5634">BA5391</f>
        <v>-0.76712340000000001</v>
      </c>
      <c r="BC5391" s="39">
        <f t="shared" si="5634"/>
        <v>-0.76712340000000001</v>
      </c>
      <c r="BD5391" s="39">
        <f t="shared" si="5634"/>
        <v>-0.76712340000000001</v>
      </c>
      <c r="BE5391" s="39">
        <f t="shared" si="5634"/>
        <v>-0.76712340000000001</v>
      </c>
      <c r="BF5391" s="39">
        <f t="shared" si="5634"/>
        <v>-0.76712340000000001</v>
      </c>
      <c r="BG5391" s="39">
        <f t="shared" si="5634"/>
        <v>-0.76712340000000001</v>
      </c>
      <c r="BH5391" s="59">
        <f t="shared" si="5634"/>
        <v>-0.76712340000000001</v>
      </c>
      <c r="BI5391" s="45">
        <f t="shared" si="5528"/>
        <v>-0.76712340000000001</v>
      </c>
      <c r="BJ5391" s="45">
        <f t="shared" si="5529"/>
        <v>-0.62369872000000004</v>
      </c>
      <c r="BK5391" s="45">
        <f t="shared" si="5530"/>
        <v>-0.48027404000000007</v>
      </c>
      <c r="BL5391" s="45">
        <f t="shared" si="5531"/>
        <v>-0.3368493600000001</v>
      </c>
      <c r="BM5391" s="45">
        <f t="shared" si="5532"/>
        <v>-0.1934246800000001</v>
      </c>
      <c r="BN5391" s="45">
        <f t="shared" si="5533"/>
        <v>-0.05</v>
      </c>
    </row>
    <row r="5392" spans="1:66" x14ac:dyDescent="0.2">
      <c r="A5392" s="9" t="str">
        <f t="shared" si="5499"/>
        <v>Portugal</v>
      </c>
      <c r="H5392" s="56">
        <f t="shared" si="5500"/>
        <v>-0.70502279999999995</v>
      </c>
      <c r="I5392" s="56">
        <f t="shared" si="5501"/>
        <v>-0.70502279999999995</v>
      </c>
      <c r="J5392" s="56">
        <f t="shared" si="5502"/>
        <v>-0.70502279999999995</v>
      </c>
      <c r="K5392" s="56">
        <f t="shared" si="5503"/>
        <v>-0.56119039354919997</v>
      </c>
      <c r="L5392" s="56">
        <f t="shared" si="5504"/>
        <v>-0.45895231483936</v>
      </c>
      <c r="M5392" s="56">
        <f t="shared" si="5505"/>
        <v>-0.35671423612952002</v>
      </c>
      <c r="N5392" s="56">
        <f t="shared" si="5506"/>
        <v>-0.25447615741968005</v>
      </c>
      <c r="O5392" s="56">
        <f t="shared" si="5507"/>
        <v>-0.15223807870984007</v>
      </c>
      <c r="P5392" s="56">
        <f t="shared" si="5508"/>
        <v>-0.05</v>
      </c>
      <c r="Q5392" s="56" t="str">
        <f t="shared" si="5509"/>
        <v>na</v>
      </c>
      <c r="R5392" s="56" t="str">
        <f t="shared" si="5510"/>
        <v>na</v>
      </c>
      <c r="S5392" s="56" t="str">
        <f t="shared" si="5511"/>
        <v>na</v>
      </c>
      <c r="T5392" s="56" t="str">
        <f t="shared" si="5512"/>
        <v>na</v>
      </c>
      <c r="U5392" s="56" t="str">
        <f t="shared" si="5513"/>
        <v>na</v>
      </c>
      <c r="W5392" s="38">
        <f t="shared" si="5514"/>
        <v>-0.70502279999999995</v>
      </c>
      <c r="X5392" s="45">
        <f t="shared" ref="X5392:Y5392" si="5635">W5392</f>
        <v>-0.70502279999999995</v>
      </c>
      <c r="Y5392" s="45">
        <f t="shared" si="5635"/>
        <v>-0.70502279999999995</v>
      </c>
      <c r="Z5392" s="62">
        <f t="shared" si="5516"/>
        <v>-0.56119039354919997</v>
      </c>
      <c r="AA5392" s="47">
        <f t="shared" si="5629"/>
        <v>-0.45895231483936</v>
      </c>
      <c r="AB5392" s="38">
        <f t="shared" si="5629"/>
        <v>-0.35671423612952002</v>
      </c>
      <c r="AC5392" s="38">
        <f t="shared" si="5629"/>
        <v>-0.25447615741968005</v>
      </c>
      <c r="AD5392" s="38">
        <f t="shared" si="5629"/>
        <v>-0.15223807870984007</v>
      </c>
      <c r="AE5392" s="47">
        <f t="shared" si="5517"/>
        <v>-0.05</v>
      </c>
      <c r="AL5392" s="38">
        <f t="shared" si="5518"/>
        <v>-0.70502279999999995</v>
      </c>
      <c r="AM5392" s="39">
        <f t="shared" ref="AM5392:AQ5392" si="5636">AL5392</f>
        <v>-0.70502279999999995</v>
      </c>
      <c r="AN5392" s="39">
        <f t="shared" si="5636"/>
        <v>-0.70502279999999995</v>
      </c>
      <c r="AO5392" s="39">
        <f t="shared" si="5636"/>
        <v>-0.70502279999999995</v>
      </c>
      <c r="AP5392" s="39">
        <f t="shared" si="5636"/>
        <v>-0.70502279999999995</v>
      </c>
      <c r="AQ5392" s="59">
        <f t="shared" si="5636"/>
        <v>-0.70502279999999995</v>
      </c>
      <c r="AR5392" s="39">
        <f t="shared" si="5520"/>
        <v>-0.56119039354919997</v>
      </c>
      <c r="AS5392" s="39">
        <f t="shared" si="5521"/>
        <v>-0.45895231483936</v>
      </c>
      <c r="AT5392" s="39">
        <f t="shared" si="5522"/>
        <v>-0.35671423612952002</v>
      </c>
      <c r="AU5392" s="39">
        <f t="shared" si="5523"/>
        <v>-0.25447615741968005</v>
      </c>
      <c r="AV5392" s="39">
        <f t="shared" si="5524"/>
        <v>-0.15223807870984007</v>
      </c>
      <c r="AW5392" s="39">
        <f t="shared" si="5525"/>
        <v>-0.05</v>
      </c>
      <c r="BA5392" s="38">
        <f t="shared" si="5526"/>
        <v>-0.70502279999999995</v>
      </c>
      <c r="BB5392" s="39">
        <f t="shared" ref="BB5392:BH5392" si="5637">BA5392</f>
        <v>-0.70502279999999995</v>
      </c>
      <c r="BC5392" s="39">
        <f t="shared" si="5637"/>
        <v>-0.70502279999999995</v>
      </c>
      <c r="BD5392" s="39">
        <f t="shared" si="5637"/>
        <v>-0.70502279999999995</v>
      </c>
      <c r="BE5392" s="39">
        <f t="shared" si="5637"/>
        <v>-0.70502279999999995</v>
      </c>
      <c r="BF5392" s="39">
        <f t="shared" si="5637"/>
        <v>-0.70502279999999995</v>
      </c>
      <c r="BG5392" s="39">
        <f t="shared" si="5637"/>
        <v>-0.70502279999999995</v>
      </c>
      <c r="BH5392" s="59">
        <f t="shared" si="5637"/>
        <v>-0.70502279999999995</v>
      </c>
      <c r="BI5392" s="45">
        <f t="shared" si="5528"/>
        <v>-0.56119039354919997</v>
      </c>
      <c r="BJ5392" s="45">
        <f t="shared" si="5529"/>
        <v>-0.45895231483936</v>
      </c>
      <c r="BK5392" s="45">
        <f t="shared" si="5530"/>
        <v>-0.35671423612952002</v>
      </c>
      <c r="BL5392" s="45">
        <f t="shared" si="5531"/>
        <v>-0.25447615741968005</v>
      </c>
      <c r="BM5392" s="45">
        <f t="shared" si="5532"/>
        <v>-0.15223807870984007</v>
      </c>
      <c r="BN5392" s="45">
        <f t="shared" si="5533"/>
        <v>-0.05</v>
      </c>
    </row>
    <row r="5393" spans="1:66" x14ac:dyDescent="0.2">
      <c r="A5393" s="9" t="str">
        <f t="shared" si="5499"/>
        <v>Puerto Rico</v>
      </c>
      <c r="H5393" s="56">
        <f t="shared" si="5500"/>
        <v>-0.64657540000000002</v>
      </c>
      <c r="I5393" s="56">
        <f t="shared" si="5501"/>
        <v>-0.64657540000000002</v>
      </c>
      <c r="J5393" s="56">
        <f t="shared" si="5502"/>
        <v>-0.64657540000000002</v>
      </c>
      <c r="K5393" s="56">
        <f t="shared" si="5503"/>
        <v>-0.23871024955166667</v>
      </c>
      <c r="L5393" s="56">
        <f t="shared" si="5504"/>
        <v>-0.20096819964133333</v>
      </c>
      <c r="M5393" s="56">
        <f t="shared" si="5505"/>
        <v>-0.163226149731</v>
      </c>
      <c r="N5393" s="56">
        <f t="shared" si="5506"/>
        <v>-0.12548409982066666</v>
      </c>
      <c r="O5393" s="56">
        <f t="shared" si="5507"/>
        <v>-8.7742049910333325E-2</v>
      </c>
      <c r="P5393" s="56">
        <f t="shared" si="5508"/>
        <v>-0.05</v>
      </c>
      <c r="Q5393" s="56" t="str">
        <f t="shared" si="5509"/>
        <v>na</v>
      </c>
      <c r="R5393" s="56" t="str">
        <f t="shared" si="5510"/>
        <v>na</v>
      </c>
      <c r="S5393" s="56" t="str">
        <f t="shared" si="5511"/>
        <v>na</v>
      </c>
      <c r="T5393" s="56" t="str">
        <f t="shared" si="5512"/>
        <v>na</v>
      </c>
      <c r="U5393" s="56" t="str">
        <f t="shared" si="5513"/>
        <v>na</v>
      </c>
      <c r="W5393" s="38">
        <f t="shared" si="5514"/>
        <v>-0.64657540000000002</v>
      </c>
      <c r="X5393" s="45">
        <f t="shared" ref="X5393:Y5393" si="5638">W5393</f>
        <v>-0.64657540000000002</v>
      </c>
      <c r="Y5393" s="45">
        <f t="shared" si="5638"/>
        <v>-0.64657540000000002</v>
      </c>
      <c r="Z5393" s="62">
        <f t="shared" si="5516"/>
        <v>-0.23871024955166667</v>
      </c>
      <c r="AA5393" s="47">
        <f t="shared" si="5629"/>
        <v>-0.20096819964133333</v>
      </c>
      <c r="AB5393" s="38">
        <f t="shared" si="5629"/>
        <v>-0.163226149731</v>
      </c>
      <c r="AC5393" s="38">
        <f t="shared" si="5629"/>
        <v>-0.12548409982066666</v>
      </c>
      <c r="AD5393" s="38">
        <f t="shared" si="5629"/>
        <v>-8.7742049910333325E-2</v>
      </c>
      <c r="AE5393" s="47">
        <f t="shared" si="5517"/>
        <v>-0.05</v>
      </c>
      <c r="AL5393" s="38">
        <f t="shared" si="5518"/>
        <v>-0.64657540000000002</v>
      </c>
      <c r="AM5393" s="39">
        <f t="shared" ref="AM5393:AQ5393" si="5639">AL5393</f>
        <v>-0.64657540000000002</v>
      </c>
      <c r="AN5393" s="39">
        <f t="shared" si="5639"/>
        <v>-0.64657540000000002</v>
      </c>
      <c r="AO5393" s="39">
        <f t="shared" si="5639"/>
        <v>-0.64657540000000002</v>
      </c>
      <c r="AP5393" s="39">
        <f t="shared" si="5639"/>
        <v>-0.64657540000000002</v>
      </c>
      <c r="AQ5393" s="59">
        <f t="shared" si="5639"/>
        <v>-0.64657540000000002</v>
      </c>
      <c r="AR5393" s="39">
        <f t="shared" si="5520"/>
        <v>-0.23871024955166667</v>
      </c>
      <c r="AS5393" s="39">
        <f t="shared" si="5521"/>
        <v>-0.20096819964133333</v>
      </c>
      <c r="AT5393" s="39">
        <f t="shared" si="5522"/>
        <v>-0.163226149731</v>
      </c>
      <c r="AU5393" s="39">
        <f t="shared" si="5523"/>
        <v>-0.12548409982066666</v>
      </c>
      <c r="AV5393" s="39">
        <f t="shared" si="5524"/>
        <v>-8.7742049910333325E-2</v>
      </c>
      <c r="AW5393" s="39">
        <f t="shared" si="5525"/>
        <v>-0.05</v>
      </c>
      <c r="BA5393" s="38">
        <f t="shared" si="5526"/>
        <v>-0.64657540000000002</v>
      </c>
      <c r="BB5393" s="39">
        <f t="shared" ref="BB5393:BH5393" si="5640">BA5393</f>
        <v>-0.64657540000000002</v>
      </c>
      <c r="BC5393" s="39">
        <f t="shared" si="5640"/>
        <v>-0.64657540000000002</v>
      </c>
      <c r="BD5393" s="39">
        <f t="shared" si="5640"/>
        <v>-0.64657540000000002</v>
      </c>
      <c r="BE5393" s="39">
        <f t="shared" si="5640"/>
        <v>-0.64657540000000002</v>
      </c>
      <c r="BF5393" s="39">
        <f t="shared" si="5640"/>
        <v>-0.64657540000000002</v>
      </c>
      <c r="BG5393" s="39">
        <f t="shared" si="5640"/>
        <v>-0.64657540000000002</v>
      </c>
      <c r="BH5393" s="59">
        <f t="shared" si="5640"/>
        <v>-0.64657540000000002</v>
      </c>
      <c r="BI5393" s="45">
        <f t="shared" si="5528"/>
        <v>-0.23871024955166667</v>
      </c>
      <c r="BJ5393" s="45">
        <f t="shared" si="5529"/>
        <v>-0.20096819964133333</v>
      </c>
      <c r="BK5393" s="45">
        <f t="shared" si="5530"/>
        <v>-0.163226149731</v>
      </c>
      <c r="BL5393" s="45">
        <f t="shared" si="5531"/>
        <v>-0.12548409982066666</v>
      </c>
      <c r="BM5393" s="45">
        <f t="shared" si="5532"/>
        <v>-8.7742049910333325E-2</v>
      </c>
      <c r="BN5393" s="45">
        <f t="shared" si="5533"/>
        <v>-0.05</v>
      </c>
    </row>
    <row r="5394" spans="1:66" x14ac:dyDescent="0.2">
      <c r="A5394" s="9" t="str">
        <f t="shared" si="5499"/>
        <v>Qatar</v>
      </c>
      <c r="H5394" s="56">
        <f t="shared" si="5500"/>
        <v>-1.0301370000000001</v>
      </c>
      <c r="I5394" s="56">
        <f t="shared" si="5501"/>
        <v>-1.0301370000000001</v>
      </c>
      <c r="J5394" s="56">
        <f t="shared" si="5502"/>
        <v>-1.0301370000000001</v>
      </c>
      <c r="K5394" s="56">
        <f t="shared" si="5503"/>
        <v>-0.78556084332300002</v>
      </c>
      <c r="L5394" s="56">
        <f t="shared" si="5504"/>
        <v>-0.63844867465840005</v>
      </c>
      <c r="M5394" s="56">
        <f t="shared" si="5505"/>
        <v>-0.49133650599380008</v>
      </c>
      <c r="N5394" s="56">
        <f t="shared" si="5506"/>
        <v>-0.3442243373292001</v>
      </c>
      <c r="O5394" s="56">
        <f t="shared" si="5507"/>
        <v>-0.1971121686646001</v>
      </c>
      <c r="P5394" s="56">
        <f t="shared" si="5508"/>
        <v>-0.05</v>
      </c>
      <c r="Q5394" s="56" t="str">
        <f t="shared" si="5509"/>
        <v>na</v>
      </c>
      <c r="R5394" s="56" t="str">
        <f t="shared" si="5510"/>
        <v>na</v>
      </c>
      <c r="S5394" s="56" t="str">
        <f t="shared" si="5511"/>
        <v>na</v>
      </c>
      <c r="T5394" s="56" t="str">
        <f t="shared" si="5512"/>
        <v>na</v>
      </c>
      <c r="U5394" s="56" t="str">
        <f t="shared" si="5513"/>
        <v>na</v>
      </c>
      <c r="W5394" s="38">
        <f t="shared" si="5514"/>
        <v>-1.0301370000000001</v>
      </c>
      <c r="X5394" s="45">
        <f t="shared" ref="X5394:Y5394" si="5641">W5394</f>
        <v>-1.0301370000000001</v>
      </c>
      <c r="Y5394" s="45">
        <f t="shared" si="5641"/>
        <v>-1.0301370000000001</v>
      </c>
      <c r="Z5394" s="62">
        <f t="shared" si="5516"/>
        <v>-0.78556084332300002</v>
      </c>
      <c r="AA5394" s="47">
        <f t="shared" si="5629"/>
        <v>-0.63844867465840005</v>
      </c>
      <c r="AB5394" s="38">
        <f t="shared" si="5629"/>
        <v>-0.49133650599380008</v>
      </c>
      <c r="AC5394" s="38">
        <f t="shared" si="5629"/>
        <v>-0.3442243373292001</v>
      </c>
      <c r="AD5394" s="38">
        <f t="shared" si="5629"/>
        <v>-0.1971121686646001</v>
      </c>
      <c r="AE5394" s="47">
        <f t="shared" si="5517"/>
        <v>-0.05</v>
      </c>
      <c r="AL5394" s="38">
        <f t="shared" si="5518"/>
        <v>-1.0301370000000001</v>
      </c>
      <c r="AM5394" s="39">
        <f t="shared" ref="AM5394:AQ5394" si="5642">AL5394</f>
        <v>-1.0301370000000001</v>
      </c>
      <c r="AN5394" s="39">
        <f t="shared" si="5642"/>
        <v>-1.0301370000000001</v>
      </c>
      <c r="AO5394" s="39">
        <f t="shared" si="5642"/>
        <v>-1.0301370000000001</v>
      </c>
      <c r="AP5394" s="39">
        <f t="shared" si="5642"/>
        <v>-1.0301370000000001</v>
      </c>
      <c r="AQ5394" s="59">
        <f t="shared" si="5642"/>
        <v>-1.0301370000000001</v>
      </c>
      <c r="AR5394" s="39">
        <f t="shared" si="5520"/>
        <v>-0.78556084332300002</v>
      </c>
      <c r="AS5394" s="39">
        <f t="shared" si="5521"/>
        <v>-0.63844867465840005</v>
      </c>
      <c r="AT5394" s="39">
        <f t="shared" si="5522"/>
        <v>-0.49133650599380008</v>
      </c>
      <c r="AU5394" s="39">
        <f t="shared" si="5523"/>
        <v>-0.3442243373292001</v>
      </c>
      <c r="AV5394" s="39">
        <f t="shared" si="5524"/>
        <v>-0.1971121686646001</v>
      </c>
      <c r="AW5394" s="39">
        <f t="shared" si="5525"/>
        <v>-0.05</v>
      </c>
      <c r="BA5394" s="38">
        <f t="shared" si="5526"/>
        <v>-1.0301370000000001</v>
      </c>
      <c r="BB5394" s="39">
        <f t="shared" ref="BB5394:BH5394" si="5643">BA5394</f>
        <v>-1.0301370000000001</v>
      </c>
      <c r="BC5394" s="39">
        <f t="shared" si="5643"/>
        <v>-1.0301370000000001</v>
      </c>
      <c r="BD5394" s="39">
        <f t="shared" si="5643"/>
        <v>-1.0301370000000001</v>
      </c>
      <c r="BE5394" s="39">
        <f t="shared" si="5643"/>
        <v>-1.0301370000000001</v>
      </c>
      <c r="BF5394" s="39">
        <f t="shared" si="5643"/>
        <v>-1.0301370000000001</v>
      </c>
      <c r="BG5394" s="39">
        <f t="shared" si="5643"/>
        <v>-1.0301370000000001</v>
      </c>
      <c r="BH5394" s="59">
        <f t="shared" si="5643"/>
        <v>-1.0301370000000001</v>
      </c>
      <c r="BI5394" s="45">
        <f t="shared" si="5528"/>
        <v>-0.78556084332300002</v>
      </c>
      <c r="BJ5394" s="45">
        <f t="shared" si="5529"/>
        <v>-0.63844867465840005</v>
      </c>
      <c r="BK5394" s="45">
        <f t="shared" si="5530"/>
        <v>-0.49133650599380008</v>
      </c>
      <c r="BL5394" s="45">
        <f t="shared" si="5531"/>
        <v>-0.3442243373292001</v>
      </c>
      <c r="BM5394" s="45">
        <f t="shared" si="5532"/>
        <v>-0.1971121686646001</v>
      </c>
      <c r="BN5394" s="45">
        <f t="shared" si="5533"/>
        <v>-0.05</v>
      </c>
    </row>
    <row r="5395" spans="1:66" x14ac:dyDescent="0.2">
      <c r="A5395" s="9" t="str">
        <f t="shared" si="5499"/>
        <v>Republic of Korea</v>
      </c>
      <c r="H5395" s="56">
        <f t="shared" si="5500"/>
        <v>-1.1360732</v>
      </c>
      <c r="I5395" s="56">
        <f t="shared" si="5501"/>
        <v>-1.1360732</v>
      </c>
      <c r="J5395" s="56">
        <f t="shared" si="5502"/>
        <v>-1.1360732</v>
      </c>
      <c r="K5395" s="56">
        <f t="shared" si="5503"/>
        <v>-1.1360732</v>
      </c>
      <c r="L5395" s="56">
        <f t="shared" si="5504"/>
        <v>-0.91885855999999999</v>
      </c>
      <c r="M5395" s="56">
        <f t="shared" si="5505"/>
        <v>-0.70164391999999998</v>
      </c>
      <c r="N5395" s="56">
        <f t="shared" si="5506"/>
        <v>-0.48442927999999996</v>
      </c>
      <c r="O5395" s="56">
        <f t="shared" si="5507"/>
        <v>-0.26721463999999995</v>
      </c>
      <c r="P5395" s="56">
        <f t="shared" si="5508"/>
        <v>-0.05</v>
      </c>
      <c r="Q5395" s="56" t="str">
        <f t="shared" si="5509"/>
        <v>na</v>
      </c>
      <c r="R5395" s="56" t="str">
        <f t="shared" si="5510"/>
        <v>na</v>
      </c>
      <c r="S5395" s="56" t="str">
        <f t="shared" si="5511"/>
        <v>na</v>
      </c>
      <c r="T5395" s="56" t="str">
        <f t="shared" si="5512"/>
        <v>na</v>
      </c>
      <c r="U5395" s="56" t="str">
        <f t="shared" si="5513"/>
        <v>na</v>
      </c>
      <c r="W5395" s="38">
        <f t="shared" si="5514"/>
        <v>-1.1360732</v>
      </c>
      <c r="X5395" s="45">
        <f t="shared" ref="X5395:Y5395" si="5644">W5395</f>
        <v>-1.1360732</v>
      </c>
      <c r="Y5395" s="45">
        <f t="shared" si="5644"/>
        <v>-1.1360732</v>
      </c>
      <c r="Z5395" s="62">
        <f t="shared" si="5516"/>
        <v>-1.1360732</v>
      </c>
      <c r="AA5395" s="47">
        <f t="shared" si="5629"/>
        <v>-0.91885855999999999</v>
      </c>
      <c r="AB5395" s="38">
        <f t="shared" si="5629"/>
        <v>-0.70164391999999998</v>
      </c>
      <c r="AC5395" s="38">
        <f t="shared" si="5629"/>
        <v>-0.48442927999999996</v>
      </c>
      <c r="AD5395" s="38">
        <f t="shared" si="5629"/>
        <v>-0.26721463999999995</v>
      </c>
      <c r="AE5395" s="47">
        <f t="shared" si="5517"/>
        <v>-0.05</v>
      </c>
      <c r="AL5395" s="38">
        <f t="shared" si="5518"/>
        <v>-1.1360732</v>
      </c>
      <c r="AM5395" s="39">
        <f t="shared" ref="AM5395:AQ5395" si="5645">AL5395</f>
        <v>-1.1360732</v>
      </c>
      <c r="AN5395" s="39">
        <f t="shared" si="5645"/>
        <v>-1.1360732</v>
      </c>
      <c r="AO5395" s="39">
        <f t="shared" si="5645"/>
        <v>-1.1360732</v>
      </c>
      <c r="AP5395" s="39">
        <f t="shared" si="5645"/>
        <v>-1.1360732</v>
      </c>
      <c r="AQ5395" s="59">
        <f t="shared" si="5645"/>
        <v>-1.1360732</v>
      </c>
      <c r="AR5395" s="39">
        <f t="shared" si="5520"/>
        <v>-1.1360732</v>
      </c>
      <c r="AS5395" s="39">
        <f t="shared" si="5521"/>
        <v>-0.91885855999999999</v>
      </c>
      <c r="AT5395" s="39">
        <f t="shared" si="5522"/>
        <v>-0.70164391999999998</v>
      </c>
      <c r="AU5395" s="39">
        <f t="shared" si="5523"/>
        <v>-0.48442927999999996</v>
      </c>
      <c r="AV5395" s="39">
        <f t="shared" si="5524"/>
        <v>-0.26721463999999995</v>
      </c>
      <c r="AW5395" s="39">
        <f t="shared" si="5525"/>
        <v>-0.05</v>
      </c>
      <c r="BA5395" s="38">
        <f t="shared" si="5526"/>
        <v>-1.1360732</v>
      </c>
      <c r="BB5395" s="39">
        <f t="shared" ref="BB5395:BH5395" si="5646">BA5395</f>
        <v>-1.1360732</v>
      </c>
      <c r="BC5395" s="39">
        <f t="shared" si="5646"/>
        <v>-1.1360732</v>
      </c>
      <c r="BD5395" s="39">
        <f t="shared" si="5646"/>
        <v>-1.1360732</v>
      </c>
      <c r="BE5395" s="39">
        <f t="shared" si="5646"/>
        <v>-1.1360732</v>
      </c>
      <c r="BF5395" s="39">
        <f t="shared" si="5646"/>
        <v>-1.1360732</v>
      </c>
      <c r="BG5395" s="39">
        <f t="shared" si="5646"/>
        <v>-1.1360732</v>
      </c>
      <c r="BH5395" s="59">
        <f t="shared" si="5646"/>
        <v>-1.1360732</v>
      </c>
      <c r="BI5395" s="45">
        <f t="shared" si="5528"/>
        <v>-1.1360732</v>
      </c>
      <c r="BJ5395" s="45">
        <f t="shared" si="5529"/>
        <v>-0.91885855999999999</v>
      </c>
      <c r="BK5395" s="45">
        <f t="shared" si="5530"/>
        <v>-0.70164391999999998</v>
      </c>
      <c r="BL5395" s="45">
        <f t="shared" si="5531"/>
        <v>-0.48442927999999996</v>
      </c>
      <c r="BM5395" s="45">
        <f t="shared" si="5532"/>
        <v>-0.26721463999999995</v>
      </c>
      <c r="BN5395" s="45">
        <f t="shared" si="5533"/>
        <v>-0.05</v>
      </c>
    </row>
    <row r="5396" spans="1:66" x14ac:dyDescent="0.2">
      <c r="A5396" s="9" t="str">
        <f t="shared" si="5499"/>
        <v>Republic of Moldova</v>
      </c>
      <c r="H5396" s="56">
        <f t="shared" si="5500"/>
        <v>-0.92054800000000003</v>
      </c>
      <c r="I5396" s="56">
        <f t="shared" si="5501"/>
        <v>-0.92054800000000003</v>
      </c>
      <c r="J5396" s="56">
        <f t="shared" si="5502"/>
        <v>-0.92054800000000003</v>
      </c>
      <c r="K5396" s="56">
        <f t="shared" si="5503"/>
        <v>-0.92054800000000003</v>
      </c>
      <c r="L5396" s="56">
        <f t="shared" si="5504"/>
        <v>-0.74643840000000006</v>
      </c>
      <c r="M5396" s="56">
        <f t="shared" si="5505"/>
        <v>-0.57232880000000008</v>
      </c>
      <c r="N5396" s="56">
        <f t="shared" si="5506"/>
        <v>-0.39821920000000011</v>
      </c>
      <c r="O5396" s="56">
        <f t="shared" si="5507"/>
        <v>-0.2241096000000001</v>
      </c>
      <c r="P5396" s="56">
        <f t="shared" si="5508"/>
        <v>-0.05</v>
      </c>
      <c r="Q5396" s="56" t="str">
        <f t="shared" si="5509"/>
        <v>na</v>
      </c>
      <c r="R5396" s="56" t="str">
        <f t="shared" si="5510"/>
        <v>na</v>
      </c>
      <c r="S5396" s="56" t="str">
        <f t="shared" si="5511"/>
        <v>na</v>
      </c>
      <c r="T5396" s="56" t="str">
        <f t="shared" si="5512"/>
        <v>na</v>
      </c>
      <c r="U5396" s="56" t="str">
        <f t="shared" si="5513"/>
        <v>na</v>
      </c>
      <c r="W5396" s="38">
        <f t="shared" si="5514"/>
        <v>-0.92054800000000003</v>
      </c>
      <c r="X5396" s="45">
        <f t="shared" ref="X5396:Y5396" si="5647">W5396</f>
        <v>-0.92054800000000003</v>
      </c>
      <c r="Y5396" s="45">
        <f t="shared" si="5647"/>
        <v>-0.92054800000000003</v>
      </c>
      <c r="Z5396" s="62">
        <f t="shared" si="5516"/>
        <v>-0.92054800000000003</v>
      </c>
      <c r="AA5396" s="47">
        <f t="shared" si="5629"/>
        <v>-0.74643840000000006</v>
      </c>
      <c r="AB5396" s="38">
        <f t="shared" si="5629"/>
        <v>-0.57232880000000008</v>
      </c>
      <c r="AC5396" s="38">
        <f t="shared" si="5629"/>
        <v>-0.39821920000000011</v>
      </c>
      <c r="AD5396" s="38">
        <f t="shared" si="5629"/>
        <v>-0.2241096000000001</v>
      </c>
      <c r="AE5396" s="47">
        <f t="shared" si="5517"/>
        <v>-0.05</v>
      </c>
      <c r="AL5396" s="38">
        <f t="shared" si="5518"/>
        <v>-0.92054800000000003</v>
      </c>
      <c r="AM5396" s="39">
        <f t="shared" ref="AM5396:AQ5396" si="5648">AL5396</f>
        <v>-0.92054800000000003</v>
      </c>
      <c r="AN5396" s="39">
        <f t="shared" si="5648"/>
        <v>-0.92054800000000003</v>
      </c>
      <c r="AO5396" s="39">
        <f t="shared" si="5648"/>
        <v>-0.92054800000000003</v>
      </c>
      <c r="AP5396" s="39">
        <f t="shared" si="5648"/>
        <v>-0.92054800000000003</v>
      </c>
      <c r="AQ5396" s="59">
        <f t="shared" si="5648"/>
        <v>-0.92054800000000003</v>
      </c>
      <c r="AR5396" s="39">
        <f t="shared" si="5520"/>
        <v>-0.92054800000000003</v>
      </c>
      <c r="AS5396" s="39">
        <f t="shared" si="5521"/>
        <v>-0.74643840000000006</v>
      </c>
      <c r="AT5396" s="39">
        <f t="shared" si="5522"/>
        <v>-0.57232880000000008</v>
      </c>
      <c r="AU5396" s="39">
        <f t="shared" si="5523"/>
        <v>-0.39821920000000011</v>
      </c>
      <c r="AV5396" s="39">
        <f t="shared" si="5524"/>
        <v>-0.2241096000000001</v>
      </c>
      <c r="AW5396" s="39">
        <f t="shared" si="5525"/>
        <v>-0.05</v>
      </c>
      <c r="BA5396" s="38">
        <f t="shared" si="5526"/>
        <v>-0.92054800000000003</v>
      </c>
      <c r="BB5396" s="39">
        <f t="shared" ref="BB5396:BH5396" si="5649">BA5396</f>
        <v>-0.92054800000000003</v>
      </c>
      <c r="BC5396" s="39">
        <f t="shared" si="5649"/>
        <v>-0.92054800000000003</v>
      </c>
      <c r="BD5396" s="39">
        <f t="shared" si="5649"/>
        <v>-0.92054800000000003</v>
      </c>
      <c r="BE5396" s="39">
        <f t="shared" si="5649"/>
        <v>-0.92054800000000003</v>
      </c>
      <c r="BF5396" s="39">
        <f t="shared" si="5649"/>
        <v>-0.92054800000000003</v>
      </c>
      <c r="BG5396" s="39">
        <f t="shared" si="5649"/>
        <v>-0.92054800000000003</v>
      </c>
      <c r="BH5396" s="59">
        <f t="shared" si="5649"/>
        <v>-0.92054800000000003</v>
      </c>
      <c r="BI5396" s="45">
        <f t="shared" si="5528"/>
        <v>-0.92054800000000003</v>
      </c>
      <c r="BJ5396" s="45">
        <f t="shared" si="5529"/>
        <v>-0.74643840000000006</v>
      </c>
      <c r="BK5396" s="45">
        <f t="shared" si="5530"/>
        <v>-0.57232880000000008</v>
      </c>
      <c r="BL5396" s="45">
        <f t="shared" si="5531"/>
        <v>-0.39821920000000011</v>
      </c>
      <c r="BM5396" s="45">
        <f t="shared" si="5532"/>
        <v>-0.2241096000000001</v>
      </c>
      <c r="BN5396" s="45">
        <f t="shared" si="5533"/>
        <v>-0.05</v>
      </c>
    </row>
    <row r="5397" spans="1:66" x14ac:dyDescent="0.2">
      <c r="A5397" s="9" t="str">
        <f t="shared" si="5499"/>
        <v>Romania</v>
      </c>
      <c r="H5397" s="56">
        <f t="shared" si="5500"/>
        <v>-1.0155251999999999</v>
      </c>
      <c r="I5397" s="56">
        <f t="shared" si="5501"/>
        <v>-1.0155251999999999</v>
      </c>
      <c r="J5397" s="56">
        <f t="shared" si="5502"/>
        <v>-1.0155251999999999</v>
      </c>
      <c r="K5397" s="56">
        <f t="shared" si="5503"/>
        <v>-0.88774538767639988</v>
      </c>
      <c r="L5397" s="56">
        <f t="shared" si="5504"/>
        <v>-0.72019631014111996</v>
      </c>
      <c r="M5397" s="56">
        <f t="shared" si="5505"/>
        <v>-0.55264723260584003</v>
      </c>
      <c r="N5397" s="56">
        <f t="shared" si="5506"/>
        <v>-0.38509815507056006</v>
      </c>
      <c r="O5397" s="56">
        <f t="shared" si="5507"/>
        <v>-0.21754907753528008</v>
      </c>
      <c r="P5397" s="56">
        <f t="shared" si="5508"/>
        <v>-0.05</v>
      </c>
      <c r="Q5397" s="56" t="str">
        <f t="shared" si="5509"/>
        <v>na</v>
      </c>
      <c r="R5397" s="56" t="str">
        <f t="shared" si="5510"/>
        <v>na</v>
      </c>
      <c r="S5397" s="56" t="str">
        <f t="shared" si="5511"/>
        <v>na</v>
      </c>
      <c r="T5397" s="56" t="str">
        <f t="shared" si="5512"/>
        <v>na</v>
      </c>
      <c r="U5397" s="56" t="str">
        <f t="shared" si="5513"/>
        <v>na</v>
      </c>
      <c r="W5397" s="38">
        <f t="shared" si="5514"/>
        <v>-1.0155251999999999</v>
      </c>
      <c r="X5397" s="45">
        <f t="shared" ref="X5397:Y5397" si="5650">W5397</f>
        <v>-1.0155251999999999</v>
      </c>
      <c r="Y5397" s="45">
        <f t="shared" si="5650"/>
        <v>-1.0155251999999999</v>
      </c>
      <c r="Z5397" s="62">
        <f t="shared" si="5516"/>
        <v>-0.88774538767639988</v>
      </c>
      <c r="AA5397" s="47">
        <f t="shared" si="5629"/>
        <v>-0.72019631014111996</v>
      </c>
      <c r="AB5397" s="38">
        <f t="shared" si="5629"/>
        <v>-0.55264723260584003</v>
      </c>
      <c r="AC5397" s="38">
        <f t="shared" si="5629"/>
        <v>-0.38509815507056006</v>
      </c>
      <c r="AD5397" s="38">
        <f t="shared" si="5629"/>
        <v>-0.21754907753528008</v>
      </c>
      <c r="AE5397" s="47">
        <f t="shared" si="5517"/>
        <v>-0.05</v>
      </c>
      <c r="AL5397" s="38">
        <f t="shared" si="5518"/>
        <v>-1.0155251999999999</v>
      </c>
      <c r="AM5397" s="39">
        <f t="shared" ref="AM5397:AQ5397" si="5651">AL5397</f>
        <v>-1.0155251999999999</v>
      </c>
      <c r="AN5397" s="39">
        <f t="shared" si="5651"/>
        <v>-1.0155251999999999</v>
      </c>
      <c r="AO5397" s="39">
        <f t="shared" si="5651"/>
        <v>-1.0155251999999999</v>
      </c>
      <c r="AP5397" s="39">
        <f t="shared" si="5651"/>
        <v>-1.0155251999999999</v>
      </c>
      <c r="AQ5397" s="59">
        <f t="shared" si="5651"/>
        <v>-1.0155251999999999</v>
      </c>
      <c r="AR5397" s="39">
        <f t="shared" si="5520"/>
        <v>-0.88774538767639988</v>
      </c>
      <c r="AS5397" s="39">
        <f t="shared" si="5521"/>
        <v>-0.72019631014111996</v>
      </c>
      <c r="AT5397" s="39">
        <f t="shared" si="5522"/>
        <v>-0.55264723260584003</v>
      </c>
      <c r="AU5397" s="39">
        <f t="shared" si="5523"/>
        <v>-0.38509815507056006</v>
      </c>
      <c r="AV5397" s="39">
        <f t="shared" si="5524"/>
        <v>-0.21754907753528008</v>
      </c>
      <c r="AW5397" s="39">
        <f t="shared" si="5525"/>
        <v>-0.05</v>
      </c>
      <c r="BA5397" s="38">
        <f t="shared" si="5526"/>
        <v>-1.0155251999999999</v>
      </c>
      <c r="BB5397" s="39">
        <f t="shared" ref="BB5397:BH5397" si="5652">BA5397</f>
        <v>-1.0155251999999999</v>
      </c>
      <c r="BC5397" s="39">
        <f t="shared" si="5652"/>
        <v>-1.0155251999999999</v>
      </c>
      <c r="BD5397" s="39">
        <f t="shared" si="5652"/>
        <v>-1.0155251999999999</v>
      </c>
      <c r="BE5397" s="39">
        <f t="shared" si="5652"/>
        <v>-1.0155251999999999</v>
      </c>
      <c r="BF5397" s="39">
        <f t="shared" si="5652"/>
        <v>-1.0155251999999999</v>
      </c>
      <c r="BG5397" s="39">
        <f t="shared" si="5652"/>
        <v>-1.0155251999999999</v>
      </c>
      <c r="BH5397" s="59">
        <f t="shared" si="5652"/>
        <v>-1.0155251999999999</v>
      </c>
      <c r="BI5397" s="45">
        <f t="shared" si="5528"/>
        <v>-0.88774538767639988</v>
      </c>
      <c r="BJ5397" s="45">
        <f t="shared" si="5529"/>
        <v>-0.72019631014111996</v>
      </c>
      <c r="BK5397" s="45">
        <f t="shared" si="5530"/>
        <v>-0.55264723260584003</v>
      </c>
      <c r="BL5397" s="45">
        <f t="shared" si="5531"/>
        <v>-0.38509815507056006</v>
      </c>
      <c r="BM5397" s="45">
        <f t="shared" si="5532"/>
        <v>-0.21754907753528008</v>
      </c>
      <c r="BN5397" s="45">
        <f t="shared" si="5533"/>
        <v>-0.05</v>
      </c>
    </row>
    <row r="5398" spans="1:66" x14ac:dyDescent="0.2">
      <c r="A5398" s="9" t="str">
        <f t="shared" si="5499"/>
        <v>Russian Federation</v>
      </c>
      <c r="H5398" s="56">
        <f t="shared" si="5500"/>
        <v>-0.66484019999999999</v>
      </c>
      <c r="I5398" s="56">
        <f t="shared" si="5501"/>
        <v>-0.66484019999999999</v>
      </c>
      <c r="J5398" s="56">
        <f t="shared" si="5502"/>
        <v>-0.66484019999999999</v>
      </c>
      <c r="K5398" s="56">
        <f t="shared" si="5503"/>
        <v>-0.66484019999999999</v>
      </c>
      <c r="L5398" s="56">
        <f t="shared" si="5504"/>
        <v>-0.54187216000000005</v>
      </c>
      <c r="M5398" s="56">
        <f t="shared" si="5505"/>
        <v>-0.41890412000000005</v>
      </c>
      <c r="N5398" s="56">
        <f t="shared" si="5506"/>
        <v>-0.29593608000000005</v>
      </c>
      <c r="O5398" s="56">
        <f t="shared" si="5507"/>
        <v>-0.17296804000000005</v>
      </c>
      <c r="P5398" s="56">
        <f t="shared" si="5508"/>
        <v>-0.05</v>
      </c>
      <c r="Q5398" s="56" t="str">
        <f t="shared" si="5509"/>
        <v>na</v>
      </c>
      <c r="R5398" s="56" t="str">
        <f t="shared" si="5510"/>
        <v>na</v>
      </c>
      <c r="S5398" s="56" t="str">
        <f t="shared" si="5511"/>
        <v>na</v>
      </c>
      <c r="T5398" s="56" t="str">
        <f t="shared" si="5512"/>
        <v>na</v>
      </c>
      <c r="U5398" s="56" t="str">
        <f t="shared" si="5513"/>
        <v>na</v>
      </c>
      <c r="W5398" s="38">
        <f t="shared" si="5514"/>
        <v>-0.66484019999999999</v>
      </c>
      <c r="X5398" s="45">
        <f t="shared" ref="X5398:Y5398" si="5653">W5398</f>
        <v>-0.66484019999999999</v>
      </c>
      <c r="Y5398" s="45">
        <f t="shared" si="5653"/>
        <v>-0.66484019999999999</v>
      </c>
      <c r="Z5398" s="62">
        <f t="shared" si="5516"/>
        <v>-0.66484019999999999</v>
      </c>
      <c r="AA5398" s="47">
        <f t="shared" si="5629"/>
        <v>-0.54187216000000005</v>
      </c>
      <c r="AB5398" s="38">
        <f t="shared" si="5629"/>
        <v>-0.41890412000000005</v>
      </c>
      <c r="AC5398" s="38">
        <f t="shared" si="5629"/>
        <v>-0.29593608000000005</v>
      </c>
      <c r="AD5398" s="38">
        <f t="shared" si="5629"/>
        <v>-0.17296804000000005</v>
      </c>
      <c r="AE5398" s="47">
        <f t="shared" si="5517"/>
        <v>-0.05</v>
      </c>
      <c r="AL5398" s="38">
        <f t="shared" si="5518"/>
        <v>-0.66484019999999999</v>
      </c>
      <c r="AM5398" s="39">
        <f t="shared" ref="AM5398:AQ5398" si="5654">AL5398</f>
        <v>-0.66484019999999999</v>
      </c>
      <c r="AN5398" s="39">
        <f t="shared" si="5654"/>
        <v>-0.66484019999999999</v>
      </c>
      <c r="AO5398" s="39">
        <f t="shared" si="5654"/>
        <v>-0.66484019999999999</v>
      </c>
      <c r="AP5398" s="39">
        <f t="shared" si="5654"/>
        <v>-0.66484019999999999</v>
      </c>
      <c r="AQ5398" s="59">
        <f t="shared" si="5654"/>
        <v>-0.66484019999999999</v>
      </c>
      <c r="AR5398" s="39">
        <f t="shared" si="5520"/>
        <v>-0.66484019999999999</v>
      </c>
      <c r="AS5398" s="39">
        <f t="shared" si="5521"/>
        <v>-0.54187216000000005</v>
      </c>
      <c r="AT5398" s="39">
        <f t="shared" si="5522"/>
        <v>-0.41890412000000005</v>
      </c>
      <c r="AU5398" s="39">
        <f t="shared" si="5523"/>
        <v>-0.29593608000000005</v>
      </c>
      <c r="AV5398" s="39">
        <f t="shared" si="5524"/>
        <v>-0.17296804000000005</v>
      </c>
      <c r="AW5398" s="39">
        <f t="shared" si="5525"/>
        <v>-0.05</v>
      </c>
      <c r="BA5398" s="38">
        <f t="shared" si="5526"/>
        <v>-0.66484019999999999</v>
      </c>
      <c r="BB5398" s="39">
        <f t="shared" ref="BB5398:BH5398" si="5655">BA5398</f>
        <v>-0.66484019999999999</v>
      </c>
      <c r="BC5398" s="39">
        <f t="shared" si="5655"/>
        <v>-0.66484019999999999</v>
      </c>
      <c r="BD5398" s="39">
        <f t="shared" si="5655"/>
        <v>-0.66484019999999999</v>
      </c>
      <c r="BE5398" s="39">
        <f t="shared" si="5655"/>
        <v>-0.66484019999999999</v>
      </c>
      <c r="BF5398" s="39">
        <f t="shared" si="5655"/>
        <v>-0.66484019999999999</v>
      </c>
      <c r="BG5398" s="39">
        <f t="shared" si="5655"/>
        <v>-0.66484019999999999</v>
      </c>
      <c r="BH5398" s="59">
        <f t="shared" si="5655"/>
        <v>-0.66484019999999999</v>
      </c>
      <c r="BI5398" s="45">
        <f t="shared" si="5528"/>
        <v>-0.66484019999999999</v>
      </c>
      <c r="BJ5398" s="45">
        <f t="shared" si="5529"/>
        <v>-0.54187216000000005</v>
      </c>
      <c r="BK5398" s="45">
        <f t="shared" si="5530"/>
        <v>-0.41890412000000005</v>
      </c>
      <c r="BL5398" s="45">
        <f t="shared" si="5531"/>
        <v>-0.29593608000000005</v>
      </c>
      <c r="BM5398" s="45">
        <f t="shared" si="5532"/>
        <v>-0.17296804000000005</v>
      </c>
      <c r="BN5398" s="45">
        <f t="shared" si="5533"/>
        <v>-0.05</v>
      </c>
    </row>
    <row r="5399" spans="1:66" x14ac:dyDescent="0.2">
      <c r="A5399" s="9" t="str">
        <f t="shared" si="5499"/>
        <v>Rwanda</v>
      </c>
      <c r="H5399" s="56">
        <f t="shared" si="5500"/>
        <v>-1.5305936</v>
      </c>
      <c r="I5399" s="56">
        <f t="shared" si="5501"/>
        <v>-1.5305936</v>
      </c>
      <c r="J5399" s="56">
        <f t="shared" si="5502"/>
        <v>-1.5305936</v>
      </c>
      <c r="K5399" s="56">
        <f t="shared" si="5503"/>
        <v>-0.43119250253845331</v>
      </c>
      <c r="L5399" s="56">
        <f t="shared" si="5504"/>
        <v>-0.35495400203076266</v>
      </c>
      <c r="M5399" s="56">
        <f t="shared" si="5505"/>
        <v>-0.27871550152307201</v>
      </c>
      <c r="N5399" s="56">
        <f t="shared" si="5506"/>
        <v>-0.20247700101538135</v>
      </c>
      <c r="O5399" s="56">
        <f t="shared" si="5507"/>
        <v>-0.1262385005076907</v>
      </c>
      <c r="P5399" s="56">
        <f t="shared" si="5508"/>
        <v>-0.05</v>
      </c>
      <c r="Q5399" s="56" t="str">
        <f t="shared" si="5509"/>
        <v>na</v>
      </c>
      <c r="R5399" s="56" t="str">
        <f t="shared" si="5510"/>
        <v>na</v>
      </c>
      <c r="S5399" s="56" t="str">
        <f t="shared" si="5511"/>
        <v>na</v>
      </c>
      <c r="T5399" s="56" t="str">
        <f t="shared" si="5512"/>
        <v>na</v>
      </c>
      <c r="U5399" s="56" t="str">
        <f t="shared" si="5513"/>
        <v>na</v>
      </c>
      <c r="W5399" s="38">
        <f t="shared" si="5514"/>
        <v>-1.5305936</v>
      </c>
      <c r="X5399" s="45">
        <f t="shared" ref="X5399:Y5399" si="5656">W5399</f>
        <v>-1.5305936</v>
      </c>
      <c r="Y5399" s="45">
        <f t="shared" si="5656"/>
        <v>-1.5305936</v>
      </c>
      <c r="Z5399" s="62">
        <f t="shared" si="5516"/>
        <v>-0.43119250253845331</v>
      </c>
      <c r="AA5399" s="47">
        <f t="shared" si="5629"/>
        <v>-0.35495400203076266</v>
      </c>
      <c r="AB5399" s="38">
        <f t="shared" si="5629"/>
        <v>-0.27871550152307201</v>
      </c>
      <c r="AC5399" s="38">
        <f t="shared" si="5629"/>
        <v>-0.20247700101538135</v>
      </c>
      <c r="AD5399" s="38">
        <f t="shared" si="5629"/>
        <v>-0.1262385005076907</v>
      </c>
      <c r="AE5399" s="47">
        <f t="shared" si="5517"/>
        <v>-0.05</v>
      </c>
      <c r="AL5399" s="38">
        <f t="shared" si="5518"/>
        <v>-1.5305936</v>
      </c>
      <c r="AM5399" s="39">
        <f t="shared" ref="AM5399:AQ5399" si="5657">AL5399</f>
        <v>-1.5305936</v>
      </c>
      <c r="AN5399" s="39">
        <f t="shared" si="5657"/>
        <v>-1.5305936</v>
      </c>
      <c r="AO5399" s="39">
        <f t="shared" si="5657"/>
        <v>-1.5305936</v>
      </c>
      <c r="AP5399" s="39">
        <f t="shared" si="5657"/>
        <v>-1.5305936</v>
      </c>
      <c r="AQ5399" s="59">
        <f t="shared" si="5657"/>
        <v>-1.5305936</v>
      </c>
      <c r="AR5399" s="39">
        <f t="shared" si="5520"/>
        <v>-0.43119250253845331</v>
      </c>
      <c r="AS5399" s="39">
        <f t="shared" si="5521"/>
        <v>-0.35495400203076266</v>
      </c>
      <c r="AT5399" s="39">
        <f t="shared" si="5522"/>
        <v>-0.27871550152307201</v>
      </c>
      <c r="AU5399" s="39">
        <f t="shared" si="5523"/>
        <v>-0.20247700101538135</v>
      </c>
      <c r="AV5399" s="39">
        <f t="shared" si="5524"/>
        <v>-0.1262385005076907</v>
      </c>
      <c r="AW5399" s="39">
        <f t="shared" si="5525"/>
        <v>-0.05</v>
      </c>
      <c r="BA5399" s="38">
        <f t="shared" si="5526"/>
        <v>-1.5305936</v>
      </c>
      <c r="BB5399" s="39">
        <f t="shared" ref="BB5399:BH5399" si="5658">BA5399</f>
        <v>-1.5305936</v>
      </c>
      <c r="BC5399" s="39">
        <f t="shared" si="5658"/>
        <v>-1.5305936</v>
      </c>
      <c r="BD5399" s="39">
        <f t="shared" si="5658"/>
        <v>-1.5305936</v>
      </c>
      <c r="BE5399" s="39">
        <f t="shared" si="5658"/>
        <v>-1.5305936</v>
      </c>
      <c r="BF5399" s="39">
        <f t="shared" si="5658"/>
        <v>-1.5305936</v>
      </c>
      <c r="BG5399" s="39">
        <f t="shared" si="5658"/>
        <v>-1.5305936</v>
      </c>
      <c r="BH5399" s="59">
        <f t="shared" si="5658"/>
        <v>-1.5305936</v>
      </c>
      <c r="BI5399" s="45">
        <f t="shared" si="5528"/>
        <v>-0.43119250253845331</v>
      </c>
      <c r="BJ5399" s="45">
        <f t="shared" si="5529"/>
        <v>-0.35495400203076266</v>
      </c>
      <c r="BK5399" s="45">
        <f t="shared" si="5530"/>
        <v>-0.27871550152307201</v>
      </c>
      <c r="BL5399" s="45">
        <f t="shared" si="5531"/>
        <v>-0.20247700101538135</v>
      </c>
      <c r="BM5399" s="45">
        <f t="shared" si="5532"/>
        <v>-0.1262385005076907</v>
      </c>
      <c r="BN5399" s="45">
        <f t="shared" si="5533"/>
        <v>-0.05</v>
      </c>
    </row>
    <row r="5400" spans="1:66" x14ac:dyDescent="0.2">
      <c r="A5400" s="9" t="str">
        <f t="shared" si="5499"/>
        <v>Réunion</v>
      </c>
      <c r="H5400" s="56">
        <f t="shared" si="5500"/>
        <v>-0.80819240000000003</v>
      </c>
      <c r="I5400" s="56">
        <f t="shared" si="5501"/>
        <v>-0.80819240000000003</v>
      </c>
      <c r="J5400" s="56">
        <f t="shared" si="5502"/>
        <v>-0.80819240000000003</v>
      </c>
      <c r="K5400" s="56">
        <f t="shared" si="5503"/>
        <v>-0.28111787285146667</v>
      </c>
      <c r="L5400" s="56">
        <f t="shared" si="5504"/>
        <v>-0.23489429828117334</v>
      </c>
      <c r="M5400" s="56">
        <f t="shared" si="5505"/>
        <v>-0.18867072371088001</v>
      </c>
      <c r="N5400" s="56">
        <f t="shared" si="5506"/>
        <v>-0.14244714914058668</v>
      </c>
      <c r="O5400" s="56">
        <f t="shared" si="5507"/>
        <v>-9.6223574570293346E-2</v>
      </c>
      <c r="P5400" s="56">
        <f t="shared" si="5508"/>
        <v>-0.05</v>
      </c>
      <c r="Q5400" s="56" t="str">
        <f t="shared" si="5509"/>
        <v>na</v>
      </c>
      <c r="R5400" s="56" t="str">
        <f t="shared" si="5510"/>
        <v>na</v>
      </c>
      <c r="S5400" s="56" t="str">
        <f t="shared" si="5511"/>
        <v>na</v>
      </c>
      <c r="T5400" s="56" t="str">
        <f t="shared" si="5512"/>
        <v>na</v>
      </c>
      <c r="U5400" s="56" t="str">
        <f t="shared" si="5513"/>
        <v>na</v>
      </c>
      <c r="W5400" s="38">
        <f t="shared" si="5514"/>
        <v>-0.80819240000000003</v>
      </c>
      <c r="X5400" s="45">
        <f t="shared" ref="X5400:Y5400" si="5659">W5400</f>
        <v>-0.80819240000000003</v>
      </c>
      <c r="Y5400" s="45">
        <f t="shared" si="5659"/>
        <v>-0.80819240000000003</v>
      </c>
      <c r="Z5400" s="62">
        <f t="shared" si="5516"/>
        <v>-0.28111787285146667</v>
      </c>
      <c r="AA5400" s="47">
        <f t="shared" si="5629"/>
        <v>-0.23489429828117334</v>
      </c>
      <c r="AB5400" s="38">
        <f t="shared" si="5629"/>
        <v>-0.18867072371088001</v>
      </c>
      <c r="AC5400" s="38">
        <f t="shared" si="5629"/>
        <v>-0.14244714914058668</v>
      </c>
      <c r="AD5400" s="38">
        <f t="shared" si="5629"/>
        <v>-9.6223574570293346E-2</v>
      </c>
      <c r="AE5400" s="47">
        <f t="shared" si="5517"/>
        <v>-0.05</v>
      </c>
      <c r="AL5400" s="38">
        <f t="shared" si="5518"/>
        <v>-0.80819240000000003</v>
      </c>
      <c r="AM5400" s="39">
        <f t="shared" ref="AM5400:AQ5400" si="5660">AL5400</f>
        <v>-0.80819240000000003</v>
      </c>
      <c r="AN5400" s="39">
        <f t="shared" si="5660"/>
        <v>-0.80819240000000003</v>
      </c>
      <c r="AO5400" s="39">
        <f t="shared" si="5660"/>
        <v>-0.80819240000000003</v>
      </c>
      <c r="AP5400" s="39">
        <f t="shared" si="5660"/>
        <v>-0.80819240000000003</v>
      </c>
      <c r="AQ5400" s="59">
        <f t="shared" si="5660"/>
        <v>-0.80819240000000003</v>
      </c>
      <c r="AR5400" s="39">
        <f t="shared" si="5520"/>
        <v>-0.28111787285146667</v>
      </c>
      <c r="AS5400" s="39">
        <f t="shared" si="5521"/>
        <v>-0.23489429828117334</v>
      </c>
      <c r="AT5400" s="39">
        <f t="shared" si="5522"/>
        <v>-0.18867072371088001</v>
      </c>
      <c r="AU5400" s="39">
        <f t="shared" si="5523"/>
        <v>-0.14244714914058668</v>
      </c>
      <c r="AV5400" s="39">
        <f t="shared" si="5524"/>
        <v>-9.6223574570293346E-2</v>
      </c>
      <c r="AW5400" s="39">
        <f t="shared" si="5525"/>
        <v>-0.05</v>
      </c>
      <c r="BA5400" s="38">
        <f t="shared" si="5526"/>
        <v>-0.80819240000000003</v>
      </c>
      <c r="BB5400" s="39">
        <f t="shared" ref="BB5400:BH5400" si="5661">BA5400</f>
        <v>-0.80819240000000003</v>
      </c>
      <c r="BC5400" s="39">
        <f t="shared" si="5661"/>
        <v>-0.80819240000000003</v>
      </c>
      <c r="BD5400" s="39">
        <f t="shared" si="5661"/>
        <v>-0.80819240000000003</v>
      </c>
      <c r="BE5400" s="39">
        <f t="shared" si="5661"/>
        <v>-0.80819240000000003</v>
      </c>
      <c r="BF5400" s="39">
        <f t="shared" si="5661"/>
        <v>-0.80819240000000003</v>
      </c>
      <c r="BG5400" s="39">
        <f t="shared" si="5661"/>
        <v>-0.80819240000000003</v>
      </c>
      <c r="BH5400" s="59">
        <f t="shared" si="5661"/>
        <v>-0.80819240000000003</v>
      </c>
      <c r="BI5400" s="45">
        <f t="shared" si="5528"/>
        <v>-0.28111787285146667</v>
      </c>
      <c r="BJ5400" s="45">
        <f t="shared" si="5529"/>
        <v>-0.23489429828117334</v>
      </c>
      <c r="BK5400" s="45">
        <f t="shared" si="5530"/>
        <v>-0.18867072371088001</v>
      </c>
      <c r="BL5400" s="45">
        <f t="shared" si="5531"/>
        <v>-0.14244714914058668</v>
      </c>
      <c r="BM5400" s="45">
        <f t="shared" si="5532"/>
        <v>-9.6223574570293346E-2</v>
      </c>
      <c r="BN5400" s="45">
        <f t="shared" si="5533"/>
        <v>-0.05</v>
      </c>
    </row>
    <row r="5401" spans="1:66" x14ac:dyDescent="0.2">
      <c r="A5401" s="9" t="str">
        <f t="shared" si="5499"/>
        <v>Saint Helena</v>
      </c>
      <c r="H5401" s="56">
        <f t="shared" si="5500"/>
        <v>-0.80819240000000003</v>
      </c>
      <c r="I5401" s="56">
        <f t="shared" si="5501"/>
        <v>-0.80819240000000003</v>
      </c>
      <c r="J5401" s="56">
        <f t="shared" si="5502"/>
        <v>-0.80819240000000003</v>
      </c>
      <c r="K5401" s="56">
        <f t="shared" si="5503"/>
        <v>-0.28111787285146667</v>
      </c>
      <c r="L5401" s="56">
        <f t="shared" si="5504"/>
        <v>-0.23489429828117334</v>
      </c>
      <c r="M5401" s="56">
        <f t="shared" si="5505"/>
        <v>-0.18867072371088001</v>
      </c>
      <c r="N5401" s="56">
        <f t="shared" si="5506"/>
        <v>-0.14244714914058668</v>
      </c>
      <c r="O5401" s="56">
        <f t="shared" si="5507"/>
        <v>-9.6223574570293346E-2</v>
      </c>
      <c r="P5401" s="56">
        <f t="shared" si="5508"/>
        <v>-0.05</v>
      </c>
      <c r="Q5401" s="56" t="str">
        <f t="shared" si="5509"/>
        <v>na</v>
      </c>
      <c r="R5401" s="56" t="str">
        <f t="shared" si="5510"/>
        <v>na</v>
      </c>
      <c r="S5401" s="56" t="str">
        <f t="shared" si="5511"/>
        <v>na</v>
      </c>
      <c r="T5401" s="56" t="str">
        <f t="shared" si="5512"/>
        <v>na</v>
      </c>
      <c r="U5401" s="56" t="str">
        <f t="shared" si="5513"/>
        <v>na</v>
      </c>
      <c r="W5401" s="38">
        <f t="shared" si="5514"/>
        <v>-0.80819240000000003</v>
      </c>
      <c r="X5401" s="45">
        <f t="shared" ref="X5401:Y5401" si="5662">W5401</f>
        <v>-0.80819240000000003</v>
      </c>
      <c r="Y5401" s="45">
        <f t="shared" si="5662"/>
        <v>-0.80819240000000003</v>
      </c>
      <c r="Z5401" s="62">
        <f t="shared" si="5516"/>
        <v>-0.28111787285146667</v>
      </c>
      <c r="AA5401" s="47">
        <f t="shared" si="5629"/>
        <v>-0.23489429828117334</v>
      </c>
      <c r="AB5401" s="38">
        <f t="shared" si="5629"/>
        <v>-0.18867072371088001</v>
      </c>
      <c r="AC5401" s="38">
        <f t="shared" si="5629"/>
        <v>-0.14244714914058668</v>
      </c>
      <c r="AD5401" s="38">
        <f t="shared" si="5629"/>
        <v>-9.6223574570293346E-2</v>
      </c>
      <c r="AE5401" s="47">
        <f t="shared" si="5517"/>
        <v>-0.05</v>
      </c>
      <c r="AL5401" s="38">
        <f t="shared" si="5518"/>
        <v>-0.80819240000000003</v>
      </c>
      <c r="AM5401" s="39">
        <f t="shared" ref="AM5401:AQ5401" si="5663">AL5401</f>
        <v>-0.80819240000000003</v>
      </c>
      <c r="AN5401" s="39">
        <f t="shared" si="5663"/>
        <v>-0.80819240000000003</v>
      </c>
      <c r="AO5401" s="39">
        <f t="shared" si="5663"/>
        <v>-0.80819240000000003</v>
      </c>
      <c r="AP5401" s="39">
        <f t="shared" si="5663"/>
        <v>-0.80819240000000003</v>
      </c>
      <c r="AQ5401" s="59">
        <f t="shared" si="5663"/>
        <v>-0.80819240000000003</v>
      </c>
      <c r="AR5401" s="39">
        <f t="shared" si="5520"/>
        <v>-0.28111787285146667</v>
      </c>
      <c r="AS5401" s="39">
        <f t="shared" si="5521"/>
        <v>-0.23489429828117334</v>
      </c>
      <c r="AT5401" s="39">
        <f t="shared" si="5522"/>
        <v>-0.18867072371088001</v>
      </c>
      <c r="AU5401" s="39">
        <f t="shared" si="5523"/>
        <v>-0.14244714914058668</v>
      </c>
      <c r="AV5401" s="39">
        <f t="shared" si="5524"/>
        <v>-9.6223574570293346E-2</v>
      </c>
      <c r="AW5401" s="39">
        <f t="shared" si="5525"/>
        <v>-0.05</v>
      </c>
      <c r="BA5401" s="38">
        <f t="shared" si="5526"/>
        <v>-0.80819240000000003</v>
      </c>
      <c r="BB5401" s="39">
        <f t="shared" ref="BB5401:BH5401" si="5664">BA5401</f>
        <v>-0.80819240000000003</v>
      </c>
      <c r="BC5401" s="39">
        <f t="shared" si="5664"/>
        <v>-0.80819240000000003</v>
      </c>
      <c r="BD5401" s="39">
        <f t="shared" si="5664"/>
        <v>-0.80819240000000003</v>
      </c>
      <c r="BE5401" s="39">
        <f t="shared" si="5664"/>
        <v>-0.80819240000000003</v>
      </c>
      <c r="BF5401" s="39">
        <f t="shared" si="5664"/>
        <v>-0.80819240000000003</v>
      </c>
      <c r="BG5401" s="39">
        <f t="shared" si="5664"/>
        <v>-0.80819240000000003</v>
      </c>
      <c r="BH5401" s="59">
        <f t="shared" si="5664"/>
        <v>-0.80819240000000003</v>
      </c>
      <c r="BI5401" s="45">
        <f t="shared" si="5528"/>
        <v>-0.28111787285146667</v>
      </c>
      <c r="BJ5401" s="45">
        <f t="shared" si="5529"/>
        <v>-0.23489429828117334</v>
      </c>
      <c r="BK5401" s="45">
        <f t="shared" si="5530"/>
        <v>-0.18867072371088001</v>
      </c>
      <c r="BL5401" s="45">
        <f t="shared" si="5531"/>
        <v>-0.14244714914058668</v>
      </c>
      <c r="BM5401" s="45">
        <f t="shared" si="5532"/>
        <v>-9.6223574570293346E-2</v>
      </c>
      <c r="BN5401" s="45">
        <f t="shared" si="5533"/>
        <v>-0.05</v>
      </c>
    </row>
    <row r="5402" spans="1:66" x14ac:dyDescent="0.2">
      <c r="A5402" s="9" t="str">
        <f t="shared" si="5499"/>
        <v>Saint Kitts and Nevis</v>
      </c>
      <c r="H5402" s="56">
        <f t="shared" si="5500"/>
        <v>-0.68383559999999999</v>
      </c>
      <c r="I5402" s="56">
        <f t="shared" si="5501"/>
        <v>-0.68383559999999999</v>
      </c>
      <c r="J5402" s="56">
        <f t="shared" si="5502"/>
        <v>-0.68383559999999999</v>
      </c>
      <c r="K5402" s="56">
        <f t="shared" si="5503"/>
        <v>-0.68383559999999999</v>
      </c>
      <c r="L5402" s="56">
        <f t="shared" si="5504"/>
        <v>-0.55706847999999998</v>
      </c>
      <c r="M5402" s="56">
        <f t="shared" si="5505"/>
        <v>-0.43030135999999997</v>
      </c>
      <c r="N5402" s="56">
        <f t="shared" si="5506"/>
        <v>-0.30353423999999996</v>
      </c>
      <c r="O5402" s="56">
        <f t="shared" si="5507"/>
        <v>-0.17676711999999997</v>
      </c>
      <c r="P5402" s="56">
        <f t="shared" si="5508"/>
        <v>-0.05</v>
      </c>
      <c r="Q5402" s="56" t="str">
        <f t="shared" si="5509"/>
        <v>na</v>
      </c>
      <c r="R5402" s="56" t="str">
        <f t="shared" si="5510"/>
        <v>na</v>
      </c>
      <c r="S5402" s="56" t="str">
        <f t="shared" si="5511"/>
        <v>na</v>
      </c>
      <c r="T5402" s="56" t="str">
        <f t="shared" si="5512"/>
        <v>na</v>
      </c>
      <c r="U5402" s="56" t="str">
        <f t="shared" si="5513"/>
        <v>na</v>
      </c>
      <c r="W5402" s="38">
        <f t="shared" si="5514"/>
        <v>-0.68383559999999999</v>
      </c>
      <c r="X5402" s="45">
        <f t="shared" ref="X5402:Y5402" si="5665">W5402</f>
        <v>-0.68383559999999999</v>
      </c>
      <c r="Y5402" s="45">
        <f t="shared" si="5665"/>
        <v>-0.68383559999999999</v>
      </c>
      <c r="Z5402" s="62">
        <f t="shared" si="5516"/>
        <v>-0.68383559999999999</v>
      </c>
      <c r="AA5402" s="47">
        <f t="shared" si="5629"/>
        <v>-0.55706847999999998</v>
      </c>
      <c r="AB5402" s="38">
        <f t="shared" si="5629"/>
        <v>-0.43030135999999997</v>
      </c>
      <c r="AC5402" s="38">
        <f t="shared" si="5629"/>
        <v>-0.30353423999999996</v>
      </c>
      <c r="AD5402" s="38">
        <f t="shared" si="5629"/>
        <v>-0.17676711999999997</v>
      </c>
      <c r="AE5402" s="47">
        <f t="shared" si="5517"/>
        <v>-0.05</v>
      </c>
      <c r="AL5402" s="38">
        <f t="shared" si="5518"/>
        <v>-0.68383559999999999</v>
      </c>
      <c r="AM5402" s="39">
        <f t="shared" ref="AM5402:AQ5402" si="5666">AL5402</f>
        <v>-0.68383559999999999</v>
      </c>
      <c r="AN5402" s="39">
        <f t="shared" si="5666"/>
        <v>-0.68383559999999999</v>
      </c>
      <c r="AO5402" s="39">
        <f t="shared" si="5666"/>
        <v>-0.68383559999999999</v>
      </c>
      <c r="AP5402" s="39">
        <f t="shared" si="5666"/>
        <v>-0.68383559999999999</v>
      </c>
      <c r="AQ5402" s="59">
        <f t="shared" si="5666"/>
        <v>-0.68383559999999999</v>
      </c>
      <c r="AR5402" s="39">
        <f t="shared" si="5520"/>
        <v>-0.68383559999999999</v>
      </c>
      <c r="AS5402" s="39">
        <f t="shared" si="5521"/>
        <v>-0.55706847999999998</v>
      </c>
      <c r="AT5402" s="39">
        <f t="shared" si="5522"/>
        <v>-0.43030135999999997</v>
      </c>
      <c r="AU5402" s="39">
        <f t="shared" si="5523"/>
        <v>-0.30353423999999996</v>
      </c>
      <c r="AV5402" s="39">
        <f t="shared" si="5524"/>
        <v>-0.17676711999999997</v>
      </c>
      <c r="AW5402" s="39">
        <f t="shared" si="5525"/>
        <v>-0.05</v>
      </c>
      <c r="BA5402" s="38">
        <f t="shared" si="5526"/>
        <v>-0.68383559999999999</v>
      </c>
      <c r="BB5402" s="39">
        <f t="shared" ref="BB5402:BH5402" si="5667">BA5402</f>
        <v>-0.68383559999999999</v>
      </c>
      <c r="BC5402" s="39">
        <f t="shared" si="5667"/>
        <v>-0.68383559999999999</v>
      </c>
      <c r="BD5402" s="39">
        <f t="shared" si="5667"/>
        <v>-0.68383559999999999</v>
      </c>
      <c r="BE5402" s="39">
        <f t="shared" si="5667"/>
        <v>-0.68383559999999999</v>
      </c>
      <c r="BF5402" s="39">
        <f t="shared" si="5667"/>
        <v>-0.68383559999999999</v>
      </c>
      <c r="BG5402" s="39">
        <f t="shared" si="5667"/>
        <v>-0.68383559999999999</v>
      </c>
      <c r="BH5402" s="59">
        <f t="shared" si="5667"/>
        <v>-0.68383559999999999</v>
      </c>
      <c r="BI5402" s="45">
        <f t="shared" si="5528"/>
        <v>-0.68383559999999999</v>
      </c>
      <c r="BJ5402" s="45">
        <f t="shared" si="5529"/>
        <v>-0.55706847999999998</v>
      </c>
      <c r="BK5402" s="45">
        <f t="shared" si="5530"/>
        <v>-0.43030135999999997</v>
      </c>
      <c r="BL5402" s="45">
        <f t="shared" si="5531"/>
        <v>-0.30353423999999996</v>
      </c>
      <c r="BM5402" s="45">
        <f t="shared" si="5532"/>
        <v>-0.17676711999999997</v>
      </c>
      <c r="BN5402" s="45">
        <f t="shared" si="5533"/>
        <v>-0.05</v>
      </c>
    </row>
    <row r="5403" spans="1:66" x14ac:dyDescent="0.2">
      <c r="A5403" s="9" t="str">
        <f t="shared" si="5499"/>
        <v>Saint Lucia</v>
      </c>
      <c r="H5403" s="56">
        <f t="shared" si="5500"/>
        <v>-1.0093152000000001</v>
      </c>
      <c r="I5403" s="56">
        <f t="shared" si="5501"/>
        <v>-1.0093152000000001</v>
      </c>
      <c r="J5403" s="56">
        <f t="shared" si="5502"/>
        <v>-1.0093152000000001</v>
      </c>
      <c r="K5403" s="56">
        <f t="shared" si="5503"/>
        <v>-0.89901521631360004</v>
      </c>
      <c r="L5403" s="56">
        <f t="shared" si="5504"/>
        <v>-0.72921217305088004</v>
      </c>
      <c r="M5403" s="56">
        <f t="shared" si="5505"/>
        <v>-0.55940912978816004</v>
      </c>
      <c r="N5403" s="56">
        <f t="shared" si="5506"/>
        <v>-0.38960608652544004</v>
      </c>
      <c r="O5403" s="56">
        <f t="shared" si="5507"/>
        <v>-0.21980304326272004</v>
      </c>
      <c r="P5403" s="56">
        <f t="shared" si="5508"/>
        <v>-0.05</v>
      </c>
      <c r="Q5403" s="56" t="str">
        <f t="shared" si="5509"/>
        <v>na</v>
      </c>
      <c r="R5403" s="56" t="str">
        <f t="shared" si="5510"/>
        <v>na</v>
      </c>
      <c r="S5403" s="56" t="str">
        <f t="shared" si="5511"/>
        <v>na</v>
      </c>
      <c r="T5403" s="56" t="str">
        <f t="shared" si="5512"/>
        <v>na</v>
      </c>
      <c r="U5403" s="56" t="str">
        <f t="shared" si="5513"/>
        <v>na</v>
      </c>
      <c r="W5403" s="38">
        <f t="shared" si="5514"/>
        <v>-1.0093152000000001</v>
      </c>
      <c r="X5403" s="45">
        <f t="shared" ref="X5403:Y5403" si="5668">W5403</f>
        <v>-1.0093152000000001</v>
      </c>
      <c r="Y5403" s="45">
        <f t="shared" si="5668"/>
        <v>-1.0093152000000001</v>
      </c>
      <c r="Z5403" s="62">
        <f t="shared" si="5516"/>
        <v>-0.89901521631360004</v>
      </c>
      <c r="AA5403" s="47">
        <f t="shared" si="5629"/>
        <v>-0.72921217305088004</v>
      </c>
      <c r="AB5403" s="38">
        <f t="shared" si="5629"/>
        <v>-0.55940912978816004</v>
      </c>
      <c r="AC5403" s="38">
        <f t="shared" si="5629"/>
        <v>-0.38960608652544004</v>
      </c>
      <c r="AD5403" s="38">
        <f t="shared" si="5629"/>
        <v>-0.21980304326272004</v>
      </c>
      <c r="AE5403" s="47">
        <f t="shared" si="5517"/>
        <v>-0.05</v>
      </c>
      <c r="AL5403" s="38">
        <f t="shared" si="5518"/>
        <v>-1.0093152000000001</v>
      </c>
      <c r="AM5403" s="39">
        <f t="shared" ref="AM5403:AQ5403" si="5669">AL5403</f>
        <v>-1.0093152000000001</v>
      </c>
      <c r="AN5403" s="39">
        <f t="shared" si="5669"/>
        <v>-1.0093152000000001</v>
      </c>
      <c r="AO5403" s="39">
        <f t="shared" si="5669"/>
        <v>-1.0093152000000001</v>
      </c>
      <c r="AP5403" s="39">
        <f t="shared" si="5669"/>
        <v>-1.0093152000000001</v>
      </c>
      <c r="AQ5403" s="59">
        <f t="shared" si="5669"/>
        <v>-1.0093152000000001</v>
      </c>
      <c r="AR5403" s="39">
        <f t="shared" si="5520"/>
        <v>-0.89901521631360004</v>
      </c>
      <c r="AS5403" s="39">
        <f t="shared" si="5521"/>
        <v>-0.72921217305088004</v>
      </c>
      <c r="AT5403" s="39">
        <f t="shared" si="5522"/>
        <v>-0.55940912978816004</v>
      </c>
      <c r="AU5403" s="39">
        <f t="shared" si="5523"/>
        <v>-0.38960608652544004</v>
      </c>
      <c r="AV5403" s="39">
        <f t="shared" si="5524"/>
        <v>-0.21980304326272004</v>
      </c>
      <c r="AW5403" s="39">
        <f t="shared" si="5525"/>
        <v>-0.05</v>
      </c>
      <c r="BA5403" s="38">
        <f t="shared" si="5526"/>
        <v>-1.0093152000000001</v>
      </c>
      <c r="BB5403" s="39">
        <f t="shared" ref="BB5403:BH5403" si="5670">BA5403</f>
        <v>-1.0093152000000001</v>
      </c>
      <c r="BC5403" s="39">
        <f t="shared" si="5670"/>
        <v>-1.0093152000000001</v>
      </c>
      <c r="BD5403" s="39">
        <f t="shared" si="5670"/>
        <v>-1.0093152000000001</v>
      </c>
      <c r="BE5403" s="39">
        <f t="shared" si="5670"/>
        <v>-1.0093152000000001</v>
      </c>
      <c r="BF5403" s="39">
        <f t="shared" si="5670"/>
        <v>-1.0093152000000001</v>
      </c>
      <c r="BG5403" s="39">
        <f t="shared" si="5670"/>
        <v>-1.0093152000000001</v>
      </c>
      <c r="BH5403" s="59">
        <f t="shared" si="5670"/>
        <v>-1.0093152000000001</v>
      </c>
      <c r="BI5403" s="45">
        <f t="shared" si="5528"/>
        <v>-0.89901521631360004</v>
      </c>
      <c r="BJ5403" s="45">
        <f t="shared" si="5529"/>
        <v>-0.72921217305088004</v>
      </c>
      <c r="BK5403" s="45">
        <f t="shared" si="5530"/>
        <v>-0.55940912978816004</v>
      </c>
      <c r="BL5403" s="45">
        <f t="shared" si="5531"/>
        <v>-0.38960608652544004</v>
      </c>
      <c r="BM5403" s="45">
        <f t="shared" si="5532"/>
        <v>-0.21980304326272004</v>
      </c>
      <c r="BN5403" s="45">
        <f t="shared" si="5533"/>
        <v>-0.05</v>
      </c>
    </row>
    <row r="5404" spans="1:66" x14ac:dyDescent="0.2">
      <c r="A5404" s="9" t="str">
        <f t="shared" si="5499"/>
        <v>Saint Pierre and Miquelon</v>
      </c>
      <c r="H5404" s="56">
        <f t="shared" si="5500"/>
        <v>-0.70365480000000002</v>
      </c>
      <c r="I5404" s="56">
        <f t="shared" si="5501"/>
        <v>-0.70365480000000002</v>
      </c>
      <c r="J5404" s="56">
        <f t="shared" si="5502"/>
        <v>-0.70365480000000002</v>
      </c>
      <c r="K5404" s="56">
        <f t="shared" si="5503"/>
        <v>-0.70365480000000002</v>
      </c>
      <c r="L5404" s="56">
        <f t="shared" si="5504"/>
        <v>-0.57292384000000007</v>
      </c>
      <c r="M5404" s="56">
        <f t="shared" si="5505"/>
        <v>-0.44219288000000007</v>
      </c>
      <c r="N5404" s="56">
        <f t="shared" si="5506"/>
        <v>-0.31146192000000006</v>
      </c>
      <c r="O5404" s="56">
        <f t="shared" si="5507"/>
        <v>-0.18073096000000005</v>
      </c>
      <c r="P5404" s="56">
        <f t="shared" si="5508"/>
        <v>-0.05</v>
      </c>
      <c r="Q5404" s="56" t="str">
        <f t="shared" si="5509"/>
        <v>na</v>
      </c>
      <c r="R5404" s="56" t="str">
        <f t="shared" si="5510"/>
        <v>na</v>
      </c>
      <c r="S5404" s="56" t="str">
        <f t="shared" si="5511"/>
        <v>na</v>
      </c>
      <c r="T5404" s="56" t="str">
        <f t="shared" si="5512"/>
        <v>na</v>
      </c>
      <c r="U5404" s="56" t="str">
        <f t="shared" si="5513"/>
        <v>na</v>
      </c>
      <c r="W5404" s="38">
        <f t="shared" si="5514"/>
        <v>-0.70365480000000002</v>
      </c>
      <c r="X5404" s="45">
        <f t="shared" ref="X5404:Y5404" si="5671">W5404</f>
        <v>-0.70365480000000002</v>
      </c>
      <c r="Y5404" s="45">
        <f t="shared" si="5671"/>
        <v>-0.70365480000000002</v>
      </c>
      <c r="Z5404" s="62">
        <f t="shared" si="5516"/>
        <v>-0.70365480000000002</v>
      </c>
      <c r="AA5404" s="47">
        <f t="shared" si="5629"/>
        <v>-0.57292384000000007</v>
      </c>
      <c r="AB5404" s="38">
        <f t="shared" si="5629"/>
        <v>-0.44219288000000007</v>
      </c>
      <c r="AC5404" s="38">
        <f t="shared" si="5629"/>
        <v>-0.31146192000000006</v>
      </c>
      <c r="AD5404" s="38">
        <f t="shared" si="5629"/>
        <v>-0.18073096000000005</v>
      </c>
      <c r="AE5404" s="47">
        <f t="shared" si="5517"/>
        <v>-0.05</v>
      </c>
      <c r="AL5404" s="38">
        <f t="shared" si="5518"/>
        <v>-0.70365480000000002</v>
      </c>
      <c r="AM5404" s="39">
        <f t="shared" ref="AM5404:AQ5404" si="5672">AL5404</f>
        <v>-0.70365480000000002</v>
      </c>
      <c r="AN5404" s="39">
        <f t="shared" si="5672"/>
        <v>-0.70365480000000002</v>
      </c>
      <c r="AO5404" s="39">
        <f t="shared" si="5672"/>
        <v>-0.70365480000000002</v>
      </c>
      <c r="AP5404" s="39">
        <f t="shared" si="5672"/>
        <v>-0.70365480000000002</v>
      </c>
      <c r="AQ5404" s="59">
        <f t="shared" si="5672"/>
        <v>-0.70365480000000002</v>
      </c>
      <c r="AR5404" s="39">
        <f t="shared" si="5520"/>
        <v>-0.70365480000000002</v>
      </c>
      <c r="AS5404" s="39">
        <f t="shared" si="5521"/>
        <v>-0.57292384000000007</v>
      </c>
      <c r="AT5404" s="39">
        <f t="shared" si="5522"/>
        <v>-0.44219288000000007</v>
      </c>
      <c r="AU5404" s="39">
        <f t="shared" si="5523"/>
        <v>-0.31146192000000006</v>
      </c>
      <c r="AV5404" s="39">
        <f t="shared" si="5524"/>
        <v>-0.18073096000000005</v>
      </c>
      <c r="AW5404" s="39">
        <f t="shared" si="5525"/>
        <v>-0.05</v>
      </c>
      <c r="BA5404" s="38">
        <f t="shared" si="5526"/>
        <v>-0.70365480000000002</v>
      </c>
      <c r="BB5404" s="39">
        <f t="shared" ref="BB5404:BH5404" si="5673">BA5404</f>
        <v>-0.70365480000000002</v>
      </c>
      <c r="BC5404" s="39">
        <f t="shared" si="5673"/>
        <v>-0.70365480000000002</v>
      </c>
      <c r="BD5404" s="39">
        <f t="shared" si="5673"/>
        <v>-0.70365480000000002</v>
      </c>
      <c r="BE5404" s="39">
        <f t="shared" si="5673"/>
        <v>-0.70365480000000002</v>
      </c>
      <c r="BF5404" s="39">
        <f t="shared" si="5673"/>
        <v>-0.70365480000000002</v>
      </c>
      <c r="BG5404" s="39">
        <f t="shared" si="5673"/>
        <v>-0.70365480000000002</v>
      </c>
      <c r="BH5404" s="59">
        <f t="shared" si="5673"/>
        <v>-0.70365480000000002</v>
      </c>
      <c r="BI5404" s="45">
        <f t="shared" si="5528"/>
        <v>-0.70365480000000002</v>
      </c>
      <c r="BJ5404" s="45">
        <f t="shared" si="5529"/>
        <v>-0.57292384000000007</v>
      </c>
      <c r="BK5404" s="45">
        <f t="shared" si="5530"/>
        <v>-0.44219288000000007</v>
      </c>
      <c r="BL5404" s="45">
        <f t="shared" si="5531"/>
        <v>-0.31146192000000006</v>
      </c>
      <c r="BM5404" s="45">
        <f t="shared" si="5532"/>
        <v>-0.18073096000000005</v>
      </c>
      <c r="BN5404" s="45">
        <f t="shared" si="5533"/>
        <v>-0.05</v>
      </c>
    </row>
    <row r="5405" spans="1:66" x14ac:dyDescent="0.2">
      <c r="A5405" s="9" t="str">
        <f t="shared" si="5499"/>
        <v>Saint Vincent and the Grenadines</v>
      </c>
      <c r="H5405" s="56">
        <f t="shared" si="5500"/>
        <v>-0.5983562</v>
      </c>
      <c r="I5405" s="56">
        <f t="shared" si="5501"/>
        <v>-0.5983562</v>
      </c>
      <c r="J5405" s="56">
        <f t="shared" si="5502"/>
        <v>-0.5983562</v>
      </c>
      <c r="K5405" s="56">
        <f t="shared" si="5503"/>
        <v>-0.39031512898646664</v>
      </c>
      <c r="L5405" s="56">
        <f t="shared" si="5504"/>
        <v>-0.3222521031891733</v>
      </c>
      <c r="M5405" s="56">
        <f t="shared" si="5505"/>
        <v>-0.25418907739187996</v>
      </c>
      <c r="N5405" s="56">
        <f t="shared" si="5506"/>
        <v>-0.18612605159458662</v>
      </c>
      <c r="O5405" s="56">
        <f t="shared" si="5507"/>
        <v>-0.11806302579729329</v>
      </c>
      <c r="P5405" s="56">
        <f t="shared" si="5508"/>
        <v>-0.05</v>
      </c>
      <c r="Q5405" s="56" t="str">
        <f t="shared" si="5509"/>
        <v>na</v>
      </c>
      <c r="R5405" s="56" t="str">
        <f t="shared" si="5510"/>
        <v>na</v>
      </c>
      <c r="S5405" s="56" t="str">
        <f t="shared" si="5511"/>
        <v>na</v>
      </c>
      <c r="T5405" s="56" t="str">
        <f t="shared" si="5512"/>
        <v>na</v>
      </c>
      <c r="U5405" s="56" t="str">
        <f t="shared" si="5513"/>
        <v>na</v>
      </c>
      <c r="W5405" s="38">
        <f t="shared" si="5514"/>
        <v>-0.5983562</v>
      </c>
      <c r="X5405" s="45">
        <f t="shared" ref="X5405:Y5405" si="5674">W5405</f>
        <v>-0.5983562</v>
      </c>
      <c r="Y5405" s="45">
        <f t="shared" si="5674"/>
        <v>-0.5983562</v>
      </c>
      <c r="Z5405" s="62">
        <f t="shared" si="5516"/>
        <v>-0.39031512898646664</v>
      </c>
      <c r="AA5405" s="47">
        <f t="shared" si="5629"/>
        <v>-0.3222521031891733</v>
      </c>
      <c r="AB5405" s="38">
        <f t="shared" si="5629"/>
        <v>-0.25418907739187996</v>
      </c>
      <c r="AC5405" s="38">
        <f t="shared" si="5629"/>
        <v>-0.18612605159458662</v>
      </c>
      <c r="AD5405" s="38">
        <f t="shared" si="5629"/>
        <v>-0.11806302579729329</v>
      </c>
      <c r="AE5405" s="47">
        <f t="shared" si="5517"/>
        <v>-0.05</v>
      </c>
      <c r="AL5405" s="38">
        <f t="shared" si="5518"/>
        <v>-0.5983562</v>
      </c>
      <c r="AM5405" s="39">
        <f t="shared" ref="AM5405:AQ5405" si="5675">AL5405</f>
        <v>-0.5983562</v>
      </c>
      <c r="AN5405" s="39">
        <f t="shared" si="5675"/>
        <v>-0.5983562</v>
      </c>
      <c r="AO5405" s="39">
        <f t="shared" si="5675"/>
        <v>-0.5983562</v>
      </c>
      <c r="AP5405" s="39">
        <f t="shared" si="5675"/>
        <v>-0.5983562</v>
      </c>
      <c r="AQ5405" s="59">
        <f t="shared" si="5675"/>
        <v>-0.5983562</v>
      </c>
      <c r="AR5405" s="39">
        <f t="shared" si="5520"/>
        <v>-0.39031512898646664</v>
      </c>
      <c r="AS5405" s="39">
        <f t="shared" si="5521"/>
        <v>-0.3222521031891733</v>
      </c>
      <c r="AT5405" s="39">
        <f t="shared" si="5522"/>
        <v>-0.25418907739187996</v>
      </c>
      <c r="AU5405" s="39">
        <f t="shared" si="5523"/>
        <v>-0.18612605159458662</v>
      </c>
      <c r="AV5405" s="39">
        <f t="shared" si="5524"/>
        <v>-0.11806302579729329</v>
      </c>
      <c r="AW5405" s="39">
        <f t="shared" si="5525"/>
        <v>-0.05</v>
      </c>
      <c r="BA5405" s="38">
        <f t="shared" si="5526"/>
        <v>-0.5983562</v>
      </c>
      <c r="BB5405" s="39">
        <f t="shared" ref="BB5405:BH5405" si="5676">BA5405</f>
        <v>-0.5983562</v>
      </c>
      <c r="BC5405" s="39">
        <f t="shared" si="5676"/>
        <v>-0.5983562</v>
      </c>
      <c r="BD5405" s="39">
        <f t="shared" si="5676"/>
        <v>-0.5983562</v>
      </c>
      <c r="BE5405" s="39">
        <f t="shared" si="5676"/>
        <v>-0.5983562</v>
      </c>
      <c r="BF5405" s="39">
        <f t="shared" si="5676"/>
        <v>-0.5983562</v>
      </c>
      <c r="BG5405" s="39">
        <f t="shared" si="5676"/>
        <v>-0.5983562</v>
      </c>
      <c r="BH5405" s="59">
        <f t="shared" si="5676"/>
        <v>-0.5983562</v>
      </c>
      <c r="BI5405" s="45">
        <f t="shared" si="5528"/>
        <v>-0.39031512898646664</v>
      </c>
      <c r="BJ5405" s="45">
        <f t="shared" si="5529"/>
        <v>-0.3222521031891733</v>
      </c>
      <c r="BK5405" s="45">
        <f t="shared" si="5530"/>
        <v>-0.25418907739187996</v>
      </c>
      <c r="BL5405" s="45">
        <f t="shared" si="5531"/>
        <v>-0.18612605159458662</v>
      </c>
      <c r="BM5405" s="45">
        <f t="shared" si="5532"/>
        <v>-0.11806302579729329</v>
      </c>
      <c r="BN5405" s="45">
        <f t="shared" si="5533"/>
        <v>-0.05</v>
      </c>
    </row>
    <row r="5406" spans="1:66" x14ac:dyDescent="0.2">
      <c r="A5406" s="9" t="str">
        <f t="shared" si="5499"/>
        <v>Samoa</v>
      </c>
      <c r="H5406" s="56">
        <f t="shared" si="5500"/>
        <v>-0.24328759999999999</v>
      </c>
      <c r="I5406" s="56">
        <f t="shared" si="5501"/>
        <v>-0.24328759999999999</v>
      </c>
      <c r="J5406" s="56">
        <f t="shared" si="5502"/>
        <v>-0.24328759999999999</v>
      </c>
      <c r="K5406" s="56">
        <f t="shared" si="5503"/>
        <v>-6.6396405545906673E-2</v>
      </c>
      <c r="L5406" s="56">
        <f t="shared" si="5504"/>
        <v>-6.3117124436725333E-2</v>
      </c>
      <c r="M5406" s="56">
        <f t="shared" si="5505"/>
        <v>-5.9837843327544001E-2</v>
      </c>
      <c r="N5406" s="56">
        <f t="shared" si="5506"/>
        <v>-5.6558562218362668E-2</v>
      </c>
      <c r="O5406" s="56">
        <f t="shared" si="5507"/>
        <v>-5.3279281109181335E-2</v>
      </c>
      <c r="P5406" s="56">
        <f t="shared" si="5508"/>
        <v>-0.05</v>
      </c>
      <c r="Q5406" s="56" t="str">
        <f t="shared" si="5509"/>
        <v>na</v>
      </c>
      <c r="R5406" s="56" t="str">
        <f t="shared" si="5510"/>
        <v>na</v>
      </c>
      <c r="S5406" s="56" t="str">
        <f t="shared" si="5511"/>
        <v>na</v>
      </c>
      <c r="T5406" s="56" t="str">
        <f t="shared" si="5512"/>
        <v>na</v>
      </c>
      <c r="U5406" s="56" t="str">
        <f t="shared" si="5513"/>
        <v>na</v>
      </c>
      <c r="W5406" s="38">
        <f t="shared" si="5514"/>
        <v>-0.24328759999999999</v>
      </c>
      <c r="X5406" s="45">
        <f t="shared" ref="X5406:Y5406" si="5677">W5406</f>
        <v>-0.24328759999999999</v>
      </c>
      <c r="Y5406" s="45">
        <f t="shared" si="5677"/>
        <v>-0.24328759999999999</v>
      </c>
      <c r="Z5406" s="62">
        <f t="shared" si="5516"/>
        <v>-6.6396405545906673E-2</v>
      </c>
      <c r="AA5406" s="47">
        <f t="shared" si="5629"/>
        <v>-6.3117124436725333E-2</v>
      </c>
      <c r="AB5406" s="38">
        <f t="shared" si="5629"/>
        <v>-5.9837843327544001E-2</v>
      </c>
      <c r="AC5406" s="38">
        <f t="shared" si="5629"/>
        <v>-5.6558562218362668E-2</v>
      </c>
      <c r="AD5406" s="38">
        <f t="shared" si="5629"/>
        <v>-5.3279281109181335E-2</v>
      </c>
      <c r="AE5406" s="47">
        <f t="shared" si="5517"/>
        <v>-0.05</v>
      </c>
      <c r="AL5406" s="38">
        <f t="shared" si="5518"/>
        <v>-0.24328759999999999</v>
      </c>
      <c r="AM5406" s="39">
        <f t="shared" ref="AM5406:AQ5406" si="5678">AL5406</f>
        <v>-0.24328759999999999</v>
      </c>
      <c r="AN5406" s="39">
        <f t="shared" si="5678"/>
        <v>-0.24328759999999999</v>
      </c>
      <c r="AO5406" s="39">
        <f t="shared" si="5678"/>
        <v>-0.24328759999999999</v>
      </c>
      <c r="AP5406" s="39">
        <f t="shared" si="5678"/>
        <v>-0.24328759999999999</v>
      </c>
      <c r="AQ5406" s="59">
        <f t="shared" si="5678"/>
        <v>-0.24328759999999999</v>
      </c>
      <c r="AR5406" s="39">
        <f t="shared" si="5520"/>
        <v>-6.6396405545906673E-2</v>
      </c>
      <c r="AS5406" s="39">
        <f t="shared" si="5521"/>
        <v>-6.3117124436725333E-2</v>
      </c>
      <c r="AT5406" s="39">
        <f t="shared" si="5522"/>
        <v>-5.9837843327544001E-2</v>
      </c>
      <c r="AU5406" s="39">
        <f t="shared" si="5523"/>
        <v>-5.6558562218362668E-2</v>
      </c>
      <c r="AV5406" s="39">
        <f t="shared" si="5524"/>
        <v>-5.3279281109181335E-2</v>
      </c>
      <c r="AW5406" s="39">
        <f t="shared" si="5525"/>
        <v>-0.05</v>
      </c>
      <c r="BA5406" s="38">
        <f t="shared" si="5526"/>
        <v>-0.24328759999999999</v>
      </c>
      <c r="BB5406" s="39">
        <f t="shared" ref="BB5406:BH5406" si="5679">BA5406</f>
        <v>-0.24328759999999999</v>
      </c>
      <c r="BC5406" s="39">
        <f t="shared" si="5679"/>
        <v>-0.24328759999999999</v>
      </c>
      <c r="BD5406" s="39">
        <f t="shared" si="5679"/>
        <v>-0.24328759999999999</v>
      </c>
      <c r="BE5406" s="39">
        <f t="shared" si="5679"/>
        <v>-0.24328759999999999</v>
      </c>
      <c r="BF5406" s="39">
        <f t="shared" si="5679"/>
        <v>-0.24328759999999999</v>
      </c>
      <c r="BG5406" s="39">
        <f t="shared" si="5679"/>
        <v>-0.24328759999999999</v>
      </c>
      <c r="BH5406" s="59">
        <f t="shared" si="5679"/>
        <v>-0.24328759999999999</v>
      </c>
      <c r="BI5406" s="45">
        <f t="shared" si="5528"/>
        <v>-6.6396405545906673E-2</v>
      </c>
      <c r="BJ5406" s="45">
        <f t="shared" si="5529"/>
        <v>-6.3117124436725333E-2</v>
      </c>
      <c r="BK5406" s="45">
        <f t="shared" si="5530"/>
        <v>-5.9837843327544001E-2</v>
      </c>
      <c r="BL5406" s="45">
        <f t="shared" si="5531"/>
        <v>-5.6558562218362668E-2</v>
      </c>
      <c r="BM5406" s="45">
        <f t="shared" si="5532"/>
        <v>-5.3279281109181335E-2</v>
      </c>
      <c r="BN5406" s="45">
        <f t="shared" si="5533"/>
        <v>-0.05</v>
      </c>
    </row>
    <row r="5407" spans="1:66" x14ac:dyDescent="0.2">
      <c r="A5407" s="9" t="str">
        <f t="shared" si="5499"/>
        <v>San Marino</v>
      </c>
      <c r="H5407" s="56">
        <f t="shared" si="5500"/>
        <v>-0.86940640000000002</v>
      </c>
      <c r="I5407" s="56">
        <f t="shared" si="5501"/>
        <v>-0.86940640000000002</v>
      </c>
      <c r="J5407" s="56">
        <f t="shared" si="5502"/>
        <v>-0.86940640000000002</v>
      </c>
      <c r="K5407" s="56">
        <f t="shared" si="5503"/>
        <v>-0.86940640000000002</v>
      </c>
      <c r="L5407" s="56">
        <f t="shared" si="5504"/>
        <v>-0.70552512000000001</v>
      </c>
      <c r="M5407" s="56">
        <f t="shared" si="5505"/>
        <v>-0.54164383999999999</v>
      </c>
      <c r="N5407" s="56">
        <f t="shared" si="5506"/>
        <v>-0.37776255999999997</v>
      </c>
      <c r="O5407" s="56">
        <f t="shared" si="5507"/>
        <v>-0.21388127999999998</v>
      </c>
      <c r="P5407" s="56">
        <f t="shared" si="5508"/>
        <v>-0.05</v>
      </c>
      <c r="Q5407" s="56" t="str">
        <f t="shared" si="5509"/>
        <v>na</v>
      </c>
      <c r="R5407" s="56" t="str">
        <f t="shared" si="5510"/>
        <v>na</v>
      </c>
      <c r="S5407" s="56" t="str">
        <f t="shared" si="5511"/>
        <v>na</v>
      </c>
      <c r="T5407" s="56" t="str">
        <f t="shared" si="5512"/>
        <v>na</v>
      </c>
      <c r="U5407" s="56" t="str">
        <f t="shared" si="5513"/>
        <v>na</v>
      </c>
      <c r="W5407" s="38">
        <f t="shared" si="5514"/>
        <v>-0.86940640000000002</v>
      </c>
      <c r="X5407" s="45">
        <f t="shared" ref="X5407:Y5407" si="5680">W5407</f>
        <v>-0.86940640000000002</v>
      </c>
      <c r="Y5407" s="45">
        <f t="shared" si="5680"/>
        <v>-0.86940640000000002</v>
      </c>
      <c r="Z5407" s="62">
        <f t="shared" si="5516"/>
        <v>-0.86940640000000002</v>
      </c>
      <c r="AA5407" s="47">
        <f t="shared" si="5629"/>
        <v>-0.70552512000000001</v>
      </c>
      <c r="AB5407" s="38">
        <f t="shared" si="5629"/>
        <v>-0.54164383999999999</v>
      </c>
      <c r="AC5407" s="38">
        <f t="shared" si="5629"/>
        <v>-0.37776255999999997</v>
      </c>
      <c r="AD5407" s="38">
        <f t="shared" si="5629"/>
        <v>-0.21388127999999998</v>
      </c>
      <c r="AE5407" s="47">
        <f t="shared" si="5517"/>
        <v>-0.05</v>
      </c>
      <c r="AL5407" s="38">
        <f t="shared" si="5518"/>
        <v>-0.86940640000000002</v>
      </c>
      <c r="AM5407" s="39">
        <f t="shared" ref="AM5407:AQ5407" si="5681">AL5407</f>
        <v>-0.86940640000000002</v>
      </c>
      <c r="AN5407" s="39">
        <f t="shared" si="5681"/>
        <v>-0.86940640000000002</v>
      </c>
      <c r="AO5407" s="39">
        <f t="shared" si="5681"/>
        <v>-0.86940640000000002</v>
      </c>
      <c r="AP5407" s="39">
        <f t="shared" si="5681"/>
        <v>-0.86940640000000002</v>
      </c>
      <c r="AQ5407" s="59">
        <f t="shared" si="5681"/>
        <v>-0.86940640000000002</v>
      </c>
      <c r="AR5407" s="39">
        <f t="shared" si="5520"/>
        <v>-0.86940640000000002</v>
      </c>
      <c r="AS5407" s="39">
        <f t="shared" si="5521"/>
        <v>-0.70552512000000001</v>
      </c>
      <c r="AT5407" s="39">
        <f t="shared" si="5522"/>
        <v>-0.54164383999999999</v>
      </c>
      <c r="AU5407" s="39">
        <f t="shared" si="5523"/>
        <v>-0.37776255999999997</v>
      </c>
      <c r="AV5407" s="39">
        <f t="shared" si="5524"/>
        <v>-0.21388127999999998</v>
      </c>
      <c r="AW5407" s="39">
        <f t="shared" si="5525"/>
        <v>-0.05</v>
      </c>
      <c r="BA5407" s="38">
        <f t="shared" si="5526"/>
        <v>-0.86940640000000002</v>
      </c>
      <c r="BB5407" s="39">
        <f t="shared" ref="BB5407:BH5407" si="5682">BA5407</f>
        <v>-0.86940640000000002</v>
      </c>
      <c r="BC5407" s="39">
        <f t="shared" si="5682"/>
        <v>-0.86940640000000002</v>
      </c>
      <c r="BD5407" s="39">
        <f t="shared" si="5682"/>
        <v>-0.86940640000000002</v>
      </c>
      <c r="BE5407" s="39">
        <f t="shared" si="5682"/>
        <v>-0.86940640000000002</v>
      </c>
      <c r="BF5407" s="39">
        <f t="shared" si="5682"/>
        <v>-0.86940640000000002</v>
      </c>
      <c r="BG5407" s="39">
        <f t="shared" si="5682"/>
        <v>-0.86940640000000002</v>
      </c>
      <c r="BH5407" s="59">
        <f t="shared" si="5682"/>
        <v>-0.86940640000000002</v>
      </c>
      <c r="BI5407" s="45">
        <f t="shared" si="5528"/>
        <v>-0.86940640000000002</v>
      </c>
      <c r="BJ5407" s="45">
        <f t="shared" si="5529"/>
        <v>-0.70552512000000001</v>
      </c>
      <c r="BK5407" s="45">
        <f t="shared" si="5530"/>
        <v>-0.54164383999999999</v>
      </c>
      <c r="BL5407" s="45">
        <f t="shared" si="5531"/>
        <v>-0.37776255999999997</v>
      </c>
      <c r="BM5407" s="45">
        <f t="shared" si="5532"/>
        <v>-0.21388127999999998</v>
      </c>
      <c r="BN5407" s="45">
        <f t="shared" si="5533"/>
        <v>-0.05</v>
      </c>
    </row>
    <row r="5408" spans="1:66" x14ac:dyDescent="0.2">
      <c r="A5408" s="9" t="str">
        <f t="shared" si="5499"/>
        <v>Sao Tome and Principe</v>
      </c>
      <c r="H5408" s="56">
        <f t="shared" si="5500"/>
        <v>-0.70867579999999997</v>
      </c>
      <c r="I5408" s="56">
        <f t="shared" si="5501"/>
        <v>-0.70867579999999997</v>
      </c>
      <c r="J5408" s="56">
        <f t="shared" si="5502"/>
        <v>-0.70867579999999997</v>
      </c>
      <c r="K5408" s="56">
        <f t="shared" si="5503"/>
        <v>-0.40301849427886666</v>
      </c>
      <c r="L5408" s="56">
        <f t="shared" si="5504"/>
        <v>-0.33241479542309332</v>
      </c>
      <c r="M5408" s="56">
        <f t="shared" si="5505"/>
        <v>-0.26181109656731999</v>
      </c>
      <c r="N5408" s="56">
        <f t="shared" si="5506"/>
        <v>-0.19120739771154666</v>
      </c>
      <c r="O5408" s="56">
        <f t="shared" si="5507"/>
        <v>-0.12060369885577332</v>
      </c>
      <c r="P5408" s="56">
        <f t="shared" si="5508"/>
        <v>-0.05</v>
      </c>
      <c r="Q5408" s="56" t="str">
        <f t="shared" si="5509"/>
        <v>na</v>
      </c>
      <c r="R5408" s="56" t="str">
        <f t="shared" si="5510"/>
        <v>na</v>
      </c>
      <c r="S5408" s="56" t="str">
        <f t="shared" si="5511"/>
        <v>na</v>
      </c>
      <c r="T5408" s="56" t="str">
        <f t="shared" si="5512"/>
        <v>na</v>
      </c>
      <c r="U5408" s="56" t="str">
        <f t="shared" si="5513"/>
        <v>na</v>
      </c>
      <c r="W5408" s="38">
        <f t="shared" si="5514"/>
        <v>-0.70867579999999997</v>
      </c>
      <c r="X5408" s="45">
        <f t="shared" ref="X5408:Y5408" si="5683">W5408</f>
        <v>-0.70867579999999997</v>
      </c>
      <c r="Y5408" s="45">
        <f t="shared" si="5683"/>
        <v>-0.70867579999999997</v>
      </c>
      <c r="Z5408" s="62">
        <f t="shared" si="5516"/>
        <v>-0.40301849427886666</v>
      </c>
      <c r="AA5408" s="47">
        <f t="shared" si="5629"/>
        <v>-0.33241479542309332</v>
      </c>
      <c r="AB5408" s="38">
        <f t="shared" si="5629"/>
        <v>-0.26181109656731999</v>
      </c>
      <c r="AC5408" s="38">
        <f t="shared" si="5629"/>
        <v>-0.19120739771154666</v>
      </c>
      <c r="AD5408" s="38">
        <f t="shared" si="5629"/>
        <v>-0.12060369885577332</v>
      </c>
      <c r="AE5408" s="47">
        <f t="shared" si="5517"/>
        <v>-0.05</v>
      </c>
      <c r="AL5408" s="38">
        <f t="shared" si="5518"/>
        <v>-0.70867579999999997</v>
      </c>
      <c r="AM5408" s="39">
        <f t="shared" ref="AM5408:AQ5408" si="5684">AL5408</f>
        <v>-0.70867579999999997</v>
      </c>
      <c r="AN5408" s="39">
        <f t="shared" si="5684"/>
        <v>-0.70867579999999997</v>
      </c>
      <c r="AO5408" s="39">
        <f t="shared" si="5684"/>
        <v>-0.70867579999999997</v>
      </c>
      <c r="AP5408" s="39">
        <f t="shared" si="5684"/>
        <v>-0.70867579999999997</v>
      </c>
      <c r="AQ5408" s="59">
        <f t="shared" si="5684"/>
        <v>-0.70867579999999997</v>
      </c>
      <c r="AR5408" s="39">
        <f t="shared" si="5520"/>
        <v>-0.40301849427886666</v>
      </c>
      <c r="AS5408" s="39">
        <f t="shared" si="5521"/>
        <v>-0.33241479542309332</v>
      </c>
      <c r="AT5408" s="39">
        <f t="shared" si="5522"/>
        <v>-0.26181109656731999</v>
      </c>
      <c r="AU5408" s="39">
        <f t="shared" si="5523"/>
        <v>-0.19120739771154666</v>
      </c>
      <c r="AV5408" s="39">
        <f t="shared" si="5524"/>
        <v>-0.12060369885577332</v>
      </c>
      <c r="AW5408" s="39">
        <f t="shared" si="5525"/>
        <v>-0.05</v>
      </c>
      <c r="BA5408" s="38">
        <f t="shared" si="5526"/>
        <v>-0.70867579999999997</v>
      </c>
      <c r="BB5408" s="39">
        <f t="shared" ref="BB5408:BH5408" si="5685">BA5408</f>
        <v>-0.70867579999999997</v>
      </c>
      <c r="BC5408" s="39">
        <f t="shared" si="5685"/>
        <v>-0.70867579999999997</v>
      </c>
      <c r="BD5408" s="39">
        <f t="shared" si="5685"/>
        <v>-0.70867579999999997</v>
      </c>
      <c r="BE5408" s="39">
        <f t="shared" si="5685"/>
        <v>-0.70867579999999997</v>
      </c>
      <c r="BF5408" s="39">
        <f t="shared" si="5685"/>
        <v>-0.70867579999999997</v>
      </c>
      <c r="BG5408" s="39">
        <f t="shared" si="5685"/>
        <v>-0.70867579999999997</v>
      </c>
      <c r="BH5408" s="59">
        <f t="shared" si="5685"/>
        <v>-0.70867579999999997</v>
      </c>
      <c r="BI5408" s="45">
        <f t="shared" si="5528"/>
        <v>-0.40301849427886666</v>
      </c>
      <c r="BJ5408" s="45">
        <f t="shared" si="5529"/>
        <v>-0.33241479542309332</v>
      </c>
      <c r="BK5408" s="45">
        <f t="shared" si="5530"/>
        <v>-0.26181109656731999</v>
      </c>
      <c r="BL5408" s="45">
        <f t="shared" si="5531"/>
        <v>-0.19120739771154666</v>
      </c>
      <c r="BM5408" s="45">
        <f t="shared" si="5532"/>
        <v>-0.12060369885577332</v>
      </c>
      <c r="BN5408" s="45">
        <f t="shared" si="5533"/>
        <v>-0.05</v>
      </c>
    </row>
    <row r="5409" spans="1:66" x14ac:dyDescent="0.2">
      <c r="A5409" s="9" t="str">
        <f t="shared" si="5499"/>
        <v>Saudi Arabia</v>
      </c>
      <c r="H5409" s="56">
        <f t="shared" si="5500"/>
        <v>-1.2712327999999999</v>
      </c>
      <c r="I5409" s="56">
        <f t="shared" si="5501"/>
        <v>-1.2712327999999999</v>
      </c>
      <c r="J5409" s="56">
        <f t="shared" si="5502"/>
        <v>-1.2712327999999999</v>
      </c>
      <c r="K5409" s="56">
        <f t="shared" si="5503"/>
        <v>-0.27919933438463995</v>
      </c>
      <c r="L5409" s="56">
        <f t="shared" si="5504"/>
        <v>-0.23335946750771197</v>
      </c>
      <c r="M5409" s="56">
        <f t="shared" si="5505"/>
        <v>-0.18751960063078399</v>
      </c>
      <c r="N5409" s="56">
        <f t="shared" si="5506"/>
        <v>-0.14167973375385601</v>
      </c>
      <c r="O5409" s="56">
        <f t="shared" si="5507"/>
        <v>-9.5839866876928012E-2</v>
      </c>
      <c r="P5409" s="56">
        <f t="shared" si="5508"/>
        <v>-0.05</v>
      </c>
      <c r="Q5409" s="56" t="str">
        <f t="shared" si="5509"/>
        <v>na</v>
      </c>
      <c r="R5409" s="56" t="str">
        <f t="shared" si="5510"/>
        <v>na</v>
      </c>
      <c r="S5409" s="56" t="str">
        <f t="shared" si="5511"/>
        <v>na</v>
      </c>
      <c r="T5409" s="56" t="str">
        <f t="shared" si="5512"/>
        <v>na</v>
      </c>
      <c r="U5409" s="56" t="str">
        <f t="shared" si="5513"/>
        <v>na</v>
      </c>
      <c r="W5409" s="38">
        <f t="shared" si="5514"/>
        <v>-1.2712327999999999</v>
      </c>
      <c r="X5409" s="45">
        <f t="shared" ref="X5409:Y5409" si="5686">W5409</f>
        <v>-1.2712327999999999</v>
      </c>
      <c r="Y5409" s="45">
        <f t="shared" si="5686"/>
        <v>-1.2712327999999999</v>
      </c>
      <c r="Z5409" s="62">
        <f t="shared" si="5516"/>
        <v>-0.27919933438463995</v>
      </c>
      <c r="AA5409" s="47">
        <f t="shared" si="5629"/>
        <v>-0.23335946750771197</v>
      </c>
      <c r="AB5409" s="38">
        <f t="shared" si="5629"/>
        <v>-0.18751960063078399</v>
      </c>
      <c r="AC5409" s="38">
        <f t="shared" si="5629"/>
        <v>-0.14167973375385601</v>
      </c>
      <c r="AD5409" s="38">
        <f t="shared" si="5629"/>
        <v>-9.5839866876928012E-2</v>
      </c>
      <c r="AE5409" s="47">
        <f t="shared" si="5517"/>
        <v>-0.05</v>
      </c>
      <c r="AL5409" s="38">
        <f t="shared" si="5518"/>
        <v>-1.2712327999999999</v>
      </c>
      <c r="AM5409" s="39">
        <f t="shared" ref="AM5409:AQ5409" si="5687">AL5409</f>
        <v>-1.2712327999999999</v>
      </c>
      <c r="AN5409" s="39">
        <f t="shared" si="5687"/>
        <v>-1.2712327999999999</v>
      </c>
      <c r="AO5409" s="39">
        <f t="shared" si="5687"/>
        <v>-1.2712327999999999</v>
      </c>
      <c r="AP5409" s="39">
        <f t="shared" si="5687"/>
        <v>-1.2712327999999999</v>
      </c>
      <c r="AQ5409" s="59">
        <f t="shared" si="5687"/>
        <v>-1.2712327999999999</v>
      </c>
      <c r="AR5409" s="39">
        <f t="shared" si="5520"/>
        <v>-0.27919933438463995</v>
      </c>
      <c r="AS5409" s="39">
        <f t="shared" si="5521"/>
        <v>-0.23335946750771197</v>
      </c>
      <c r="AT5409" s="39">
        <f t="shared" si="5522"/>
        <v>-0.18751960063078399</v>
      </c>
      <c r="AU5409" s="39">
        <f t="shared" si="5523"/>
        <v>-0.14167973375385601</v>
      </c>
      <c r="AV5409" s="39">
        <f t="shared" si="5524"/>
        <v>-9.5839866876928012E-2</v>
      </c>
      <c r="AW5409" s="39">
        <f t="shared" si="5525"/>
        <v>-0.05</v>
      </c>
      <c r="BA5409" s="38">
        <f t="shared" si="5526"/>
        <v>-1.2712327999999999</v>
      </c>
      <c r="BB5409" s="39">
        <f t="shared" ref="BB5409:BH5409" si="5688">BA5409</f>
        <v>-1.2712327999999999</v>
      </c>
      <c r="BC5409" s="39">
        <f t="shared" si="5688"/>
        <v>-1.2712327999999999</v>
      </c>
      <c r="BD5409" s="39">
        <f t="shared" si="5688"/>
        <v>-1.2712327999999999</v>
      </c>
      <c r="BE5409" s="39">
        <f t="shared" si="5688"/>
        <v>-1.2712327999999999</v>
      </c>
      <c r="BF5409" s="39">
        <f t="shared" si="5688"/>
        <v>-1.2712327999999999</v>
      </c>
      <c r="BG5409" s="39">
        <f t="shared" si="5688"/>
        <v>-1.2712327999999999</v>
      </c>
      <c r="BH5409" s="59">
        <f t="shared" si="5688"/>
        <v>-1.2712327999999999</v>
      </c>
      <c r="BI5409" s="45">
        <f t="shared" si="5528"/>
        <v>-0.27919933438463995</v>
      </c>
      <c r="BJ5409" s="45">
        <f t="shared" si="5529"/>
        <v>-0.23335946750771197</v>
      </c>
      <c r="BK5409" s="45">
        <f t="shared" si="5530"/>
        <v>-0.18751960063078399</v>
      </c>
      <c r="BL5409" s="45">
        <f t="shared" si="5531"/>
        <v>-0.14167973375385601</v>
      </c>
      <c r="BM5409" s="45">
        <f t="shared" si="5532"/>
        <v>-9.5839866876928012E-2</v>
      </c>
      <c r="BN5409" s="45">
        <f t="shared" si="5533"/>
        <v>-0.05</v>
      </c>
    </row>
    <row r="5410" spans="1:66" x14ac:dyDescent="0.2">
      <c r="A5410" s="9" t="str">
        <f t="shared" si="5499"/>
        <v>Senegal</v>
      </c>
      <c r="H5410" s="56">
        <f t="shared" si="5500"/>
        <v>-0.97534240000000005</v>
      </c>
      <c r="I5410" s="56">
        <f t="shared" si="5501"/>
        <v>-0.97534240000000005</v>
      </c>
      <c r="J5410" s="56">
        <f t="shared" si="5502"/>
        <v>-0.97534240000000005</v>
      </c>
      <c r="K5410" s="56">
        <f t="shared" si="5503"/>
        <v>-0.16897280395104</v>
      </c>
      <c r="L5410" s="56">
        <f t="shared" si="5504"/>
        <v>-0.145178243160832</v>
      </c>
      <c r="M5410" s="56">
        <f t="shared" si="5505"/>
        <v>-0.121383682370624</v>
      </c>
      <c r="N5410" s="56">
        <f t="shared" si="5506"/>
        <v>-9.7589121580415994E-2</v>
      </c>
      <c r="O5410" s="56">
        <f t="shared" si="5507"/>
        <v>-7.3794560790207991E-2</v>
      </c>
      <c r="P5410" s="56">
        <f t="shared" si="5508"/>
        <v>-0.05</v>
      </c>
      <c r="Q5410" s="56" t="str">
        <f t="shared" si="5509"/>
        <v>na</v>
      </c>
      <c r="R5410" s="56" t="str">
        <f t="shared" si="5510"/>
        <v>na</v>
      </c>
      <c r="S5410" s="56" t="str">
        <f t="shared" si="5511"/>
        <v>na</v>
      </c>
      <c r="T5410" s="56" t="str">
        <f t="shared" si="5512"/>
        <v>na</v>
      </c>
      <c r="U5410" s="56" t="str">
        <f t="shared" si="5513"/>
        <v>na</v>
      </c>
      <c r="W5410" s="38">
        <f t="shared" si="5514"/>
        <v>-0.97534240000000005</v>
      </c>
      <c r="X5410" s="45">
        <f t="shared" ref="X5410:Y5410" si="5689">W5410</f>
        <v>-0.97534240000000005</v>
      </c>
      <c r="Y5410" s="45">
        <f t="shared" si="5689"/>
        <v>-0.97534240000000005</v>
      </c>
      <c r="Z5410" s="62">
        <f t="shared" si="5516"/>
        <v>-0.16897280395104</v>
      </c>
      <c r="AA5410" s="47">
        <f t="shared" ref="AA5410:AD5429" si="5690">Z5410-($Z5410-$AE5410)/5</f>
        <v>-0.145178243160832</v>
      </c>
      <c r="AB5410" s="38">
        <f t="shared" si="5690"/>
        <v>-0.121383682370624</v>
      </c>
      <c r="AC5410" s="38">
        <f t="shared" si="5690"/>
        <v>-9.7589121580415994E-2</v>
      </c>
      <c r="AD5410" s="38">
        <f t="shared" si="5690"/>
        <v>-7.3794560790207991E-2</v>
      </c>
      <c r="AE5410" s="47">
        <f t="shared" si="5517"/>
        <v>-0.05</v>
      </c>
      <c r="AL5410" s="38">
        <f t="shared" si="5518"/>
        <v>-0.97534240000000005</v>
      </c>
      <c r="AM5410" s="39">
        <f t="shared" ref="AM5410:AQ5410" si="5691">AL5410</f>
        <v>-0.97534240000000005</v>
      </c>
      <c r="AN5410" s="39">
        <f t="shared" si="5691"/>
        <v>-0.97534240000000005</v>
      </c>
      <c r="AO5410" s="39">
        <f t="shared" si="5691"/>
        <v>-0.97534240000000005</v>
      </c>
      <c r="AP5410" s="39">
        <f t="shared" si="5691"/>
        <v>-0.97534240000000005</v>
      </c>
      <c r="AQ5410" s="59">
        <f t="shared" si="5691"/>
        <v>-0.97534240000000005</v>
      </c>
      <c r="AR5410" s="39">
        <f t="shared" si="5520"/>
        <v>-0.16897280395104</v>
      </c>
      <c r="AS5410" s="39">
        <f t="shared" si="5521"/>
        <v>-0.145178243160832</v>
      </c>
      <c r="AT5410" s="39">
        <f t="shared" si="5522"/>
        <v>-0.121383682370624</v>
      </c>
      <c r="AU5410" s="39">
        <f t="shared" si="5523"/>
        <v>-9.7589121580415994E-2</v>
      </c>
      <c r="AV5410" s="39">
        <f t="shared" si="5524"/>
        <v>-7.3794560790207991E-2</v>
      </c>
      <c r="AW5410" s="39">
        <f t="shared" si="5525"/>
        <v>-0.05</v>
      </c>
      <c r="BA5410" s="38">
        <f t="shared" si="5526"/>
        <v>-0.97534240000000005</v>
      </c>
      <c r="BB5410" s="39">
        <f t="shared" ref="BB5410:BH5410" si="5692">BA5410</f>
        <v>-0.97534240000000005</v>
      </c>
      <c r="BC5410" s="39">
        <f t="shared" si="5692"/>
        <v>-0.97534240000000005</v>
      </c>
      <c r="BD5410" s="39">
        <f t="shared" si="5692"/>
        <v>-0.97534240000000005</v>
      </c>
      <c r="BE5410" s="39">
        <f t="shared" si="5692"/>
        <v>-0.97534240000000005</v>
      </c>
      <c r="BF5410" s="39">
        <f t="shared" si="5692"/>
        <v>-0.97534240000000005</v>
      </c>
      <c r="BG5410" s="39">
        <f t="shared" si="5692"/>
        <v>-0.97534240000000005</v>
      </c>
      <c r="BH5410" s="59">
        <f t="shared" si="5692"/>
        <v>-0.97534240000000005</v>
      </c>
      <c r="BI5410" s="45">
        <f t="shared" si="5528"/>
        <v>-0.16897280395104</v>
      </c>
      <c r="BJ5410" s="45">
        <f t="shared" si="5529"/>
        <v>-0.145178243160832</v>
      </c>
      <c r="BK5410" s="45">
        <f t="shared" si="5530"/>
        <v>-0.121383682370624</v>
      </c>
      <c r="BL5410" s="45">
        <f t="shared" si="5531"/>
        <v>-9.7589121580415994E-2</v>
      </c>
      <c r="BM5410" s="45">
        <f t="shared" si="5532"/>
        <v>-7.3794560790207991E-2</v>
      </c>
      <c r="BN5410" s="45">
        <f t="shared" si="5533"/>
        <v>-0.05</v>
      </c>
    </row>
    <row r="5411" spans="1:66" x14ac:dyDescent="0.2">
      <c r="A5411" s="9" t="str">
        <f t="shared" si="5499"/>
        <v>Serbia</v>
      </c>
      <c r="H5411" s="56">
        <f t="shared" si="5500"/>
        <v>-0.78173519999999996</v>
      </c>
      <c r="I5411" s="56">
        <f t="shared" si="5501"/>
        <v>-0.78173519999999996</v>
      </c>
      <c r="J5411" s="56">
        <f t="shared" si="5502"/>
        <v>-0.78173519999999996</v>
      </c>
      <c r="K5411" s="56">
        <f t="shared" si="5503"/>
        <v>-0.67186700805120003</v>
      </c>
      <c r="L5411" s="56">
        <f t="shared" si="5504"/>
        <v>-0.54749360644096001</v>
      </c>
      <c r="M5411" s="56">
        <f t="shared" si="5505"/>
        <v>-0.42312020483071999</v>
      </c>
      <c r="N5411" s="56">
        <f t="shared" si="5506"/>
        <v>-0.29874680322047997</v>
      </c>
      <c r="O5411" s="56">
        <f t="shared" si="5507"/>
        <v>-0.17437340161023998</v>
      </c>
      <c r="P5411" s="56">
        <f t="shared" si="5508"/>
        <v>-0.05</v>
      </c>
      <c r="Q5411" s="56" t="str">
        <f t="shared" si="5509"/>
        <v>na</v>
      </c>
      <c r="R5411" s="56" t="str">
        <f t="shared" si="5510"/>
        <v>na</v>
      </c>
      <c r="S5411" s="56" t="str">
        <f t="shared" si="5511"/>
        <v>na</v>
      </c>
      <c r="T5411" s="56" t="str">
        <f t="shared" si="5512"/>
        <v>na</v>
      </c>
      <c r="U5411" s="56" t="str">
        <f t="shared" si="5513"/>
        <v>na</v>
      </c>
      <c r="W5411" s="38">
        <f t="shared" si="5514"/>
        <v>-0.78173519999999996</v>
      </c>
      <c r="X5411" s="45">
        <f t="shared" ref="X5411:Y5411" si="5693">W5411</f>
        <v>-0.78173519999999996</v>
      </c>
      <c r="Y5411" s="45">
        <f t="shared" si="5693"/>
        <v>-0.78173519999999996</v>
      </c>
      <c r="Z5411" s="62">
        <f t="shared" si="5516"/>
        <v>-0.67186700805120003</v>
      </c>
      <c r="AA5411" s="47">
        <f t="shared" si="5690"/>
        <v>-0.54749360644096001</v>
      </c>
      <c r="AB5411" s="38">
        <f t="shared" si="5690"/>
        <v>-0.42312020483071999</v>
      </c>
      <c r="AC5411" s="38">
        <f t="shared" si="5690"/>
        <v>-0.29874680322047997</v>
      </c>
      <c r="AD5411" s="38">
        <f t="shared" si="5690"/>
        <v>-0.17437340161023998</v>
      </c>
      <c r="AE5411" s="47">
        <f t="shared" si="5517"/>
        <v>-0.05</v>
      </c>
      <c r="AL5411" s="38">
        <f t="shared" si="5518"/>
        <v>-0.78173519999999996</v>
      </c>
      <c r="AM5411" s="39">
        <f t="shared" ref="AM5411:AQ5411" si="5694">AL5411</f>
        <v>-0.78173519999999996</v>
      </c>
      <c r="AN5411" s="39">
        <f t="shared" si="5694"/>
        <v>-0.78173519999999996</v>
      </c>
      <c r="AO5411" s="39">
        <f t="shared" si="5694"/>
        <v>-0.78173519999999996</v>
      </c>
      <c r="AP5411" s="39">
        <f t="shared" si="5694"/>
        <v>-0.78173519999999996</v>
      </c>
      <c r="AQ5411" s="59">
        <f t="shared" si="5694"/>
        <v>-0.78173519999999996</v>
      </c>
      <c r="AR5411" s="39">
        <f t="shared" si="5520"/>
        <v>-0.67186700805120003</v>
      </c>
      <c r="AS5411" s="39">
        <f t="shared" si="5521"/>
        <v>-0.54749360644096001</v>
      </c>
      <c r="AT5411" s="39">
        <f t="shared" si="5522"/>
        <v>-0.42312020483071999</v>
      </c>
      <c r="AU5411" s="39">
        <f t="shared" si="5523"/>
        <v>-0.29874680322047997</v>
      </c>
      <c r="AV5411" s="39">
        <f t="shared" si="5524"/>
        <v>-0.17437340161023998</v>
      </c>
      <c r="AW5411" s="39">
        <f t="shared" si="5525"/>
        <v>-0.05</v>
      </c>
      <c r="BA5411" s="38">
        <f t="shared" si="5526"/>
        <v>-0.78173519999999996</v>
      </c>
      <c r="BB5411" s="39">
        <f t="shared" ref="BB5411:BH5411" si="5695">BA5411</f>
        <v>-0.78173519999999996</v>
      </c>
      <c r="BC5411" s="39">
        <f t="shared" si="5695"/>
        <v>-0.78173519999999996</v>
      </c>
      <c r="BD5411" s="39">
        <f t="shared" si="5695"/>
        <v>-0.78173519999999996</v>
      </c>
      <c r="BE5411" s="39">
        <f t="shared" si="5695"/>
        <v>-0.78173519999999996</v>
      </c>
      <c r="BF5411" s="39">
        <f t="shared" si="5695"/>
        <v>-0.78173519999999996</v>
      </c>
      <c r="BG5411" s="39">
        <f t="shared" si="5695"/>
        <v>-0.78173519999999996</v>
      </c>
      <c r="BH5411" s="59">
        <f t="shared" si="5695"/>
        <v>-0.78173519999999996</v>
      </c>
      <c r="BI5411" s="45">
        <f t="shared" si="5528"/>
        <v>-0.67186700805120003</v>
      </c>
      <c r="BJ5411" s="45">
        <f t="shared" si="5529"/>
        <v>-0.54749360644096001</v>
      </c>
      <c r="BK5411" s="45">
        <f t="shared" si="5530"/>
        <v>-0.42312020483071999</v>
      </c>
      <c r="BL5411" s="45">
        <f t="shared" si="5531"/>
        <v>-0.29874680322047997</v>
      </c>
      <c r="BM5411" s="45">
        <f t="shared" si="5532"/>
        <v>-0.17437340161023998</v>
      </c>
      <c r="BN5411" s="45">
        <f t="shared" si="5533"/>
        <v>-0.05</v>
      </c>
    </row>
    <row r="5412" spans="1:66" x14ac:dyDescent="0.2">
      <c r="A5412" s="9" t="str">
        <f t="shared" si="5499"/>
        <v>Seychelles</v>
      </c>
      <c r="H5412" s="56">
        <f t="shared" si="5500"/>
        <v>-0.22117059999999999</v>
      </c>
      <c r="I5412" s="56">
        <f t="shared" si="5501"/>
        <v>-0.22117059999999999</v>
      </c>
      <c r="J5412" s="56">
        <f t="shared" si="5502"/>
        <v>-0.22117059999999999</v>
      </c>
      <c r="K5412" s="56">
        <f t="shared" si="5503"/>
        <v>-0.15020454798393332</v>
      </c>
      <c r="L5412" s="56">
        <f t="shared" si="5504"/>
        <v>-0.13016363838714665</v>
      </c>
      <c r="M5412" s="56">
        <f t="shared" si="5505"/>
        <v>-0.11012272879035997</v>
      </c>
      <c r="N5412" s="56">
        <f t="shared" si="5506"/>
        <v>-9.0081819193573304E-2</v>
      </c>
      <c r="O5412" s="56">
        <f t="shared" si="5507"/>
        <v>-7.0040909596786632E-2</v>
      </c>
      <c r="P5412" s="56">
        <f t="shared" si="5508"/>
        <v>-0.05</v>
      </c>
      <c r="Q5412" s="56" t="str">
        <f t="shared" si="5509"/>
        <v>na</v>
      </c>
      <c r="R5412" s="56" t="str">
        <f t="shared" si="5510"/>
        <v>na</v>
      </c>
      <c r="S5412" s="56" t="str">
        <f t="shared" si="5511"/>
        <v>na</v>
      </c>
      <c r="T5412" s="56" t="str">
        <f t="shared" si="5512"/>
        <v>na</v>
      </c>
      <c r="U5412" s="56" t="str">
        <f t="shared" si="5513"/>
        <v>na</v>
      </c>
      <c r="W5412" s="38">
        <f t="shared" si="5514"/>
        <v>-0.22117059999999999</v>
      </c>
      <c r="X5412" s="45">
        <f t="shared" ref="X5412:Y5412" si="5696">W5412</f>
        <v>-0.22117059999999999</v>
      </c>
      <c r="Y5412" s="45">
        <f t="shared" si="5696"/>
        <v>-0.22117059999999999</v>
      </c>
      <c r="Z5412" s="62">
        <f t="shared" si="5516"/>
        <v>-0.15020454798393332</v>
      </c>
      <c r="AA5412" s="47">
        <f t="shared" si="5690"/>
        <v>-0.13016363838714665</v>
      </c>
      <c r="AB5412" s="38">
        <f t="shared" si="5690"/>
        <v>-0.11012272879035997</v>
      </c>
      <c r="AC5412" s="38">
        <f t="shared" si="5690"/>
        <v>-9.0081819193573304E-2</v>
      </c>
      <c r="AD5412" s="38">
        <f t="shared" si="5690"/>
        <v>-7.0040909596786632E-2</v>
      </c>
      <c r="AE5412" s="47">
        <f t="shared" si="5517"/>
        <v>-0.05</v>
      </c>
      <c r="AL5412" s="38">
        <f t="shared" si="5518"/>
        <v>-0.22117059999999999</v>
      </c>
      <c r="AM5412" s="39">
        <f t="shared" ref="AM5412:AQ5412" si="5697">AL5412</f>
        <v>-0.22117059999999999</v>
      </c>
      <c r="AN5412" s="39">
        <f t="shared" si="5697"/>
        <v>-0.22117059999999999</v>
      </c>
      <c r="AO5412" s="39">
        <f t="shared" si="5697"/>
        <v>-0.22117059999999999</v>
      </c>
      <c r="AP5412" s="39">
        <f t="shared" si="5697"/>
        <v>-0.22117059999999999</v>
      </c>
      <c r="AQ5412" s="59">
        <f t="shared" si="5697"/>
        <v>-0.22117059999999999</v>
      </c>
      <c r="AR5412" s="39">
        <f t="shared" si="5520"/>
        <v>-0.15020454798393332</v>
      </c>
      <c r="AS5412" s="39">
        <f t="shared" si="5521"/>
        <v>-0.13016363838714665</v>
      </c>
      <c r="AT5412" s="39">
        <f t="shared" si="5522"/>
        <v>-0.11012272879035997</v>
      </c>
      <c r="AU5412" s="39">
        <f t="shared" si="5523"/>
        <v>-9.0081819193573304E-2</v>
      </c>
      <c r="AV5412" s="39">
        <f t="shared" si="5524"/>
        <v>-7.0040909596786632E-2</v>
      </c>
      <c r="AW5412" s="39">
        <f t="shared" si="5525"/>
        <v>-0.05</v>
      </c>
      <c r="BA5412" s="38">
        <f t="shared" si="5526"/>
        <v>-0.22117059999999999</v>
      </c>
      <c r="BB5412" s="39">
        <f t="shared" ref="BB5412:BH5412" si="5698">BA5412</f>
        <v>-0.22117059999999999</v>
      </c>
      <c r="BC5412" s="39">
        <f t="shared" si="5698"/>
        <v>-0.22117059999999999</v>
      </c>
      <c r="BD5412" s="39">
        <f t="shared" si="5698"/>
        <v>-0.22117059999999999</v>
      </c>
      <c r="BE5412" s="39">
        <f t="shared" si="5698"/>
        <v>-0.22117059999999999</v>
      </c>
      <c r="BF5412" s="39">
        <f t="shared" si="5698"/>
        <v>-0.22117059999999999</v>
      </c>
      <c r="BG5412" s="39">
        <f t="shared" si="5698"/>
        <v>-0.22117059999999999</v>
      </c>
      <c r="BH5412" s="59">
        <f t="shared" si="5698"/>
        <v>-0.22117059999999999</v>
      </c>
      <c r="BI5412" s="45">
        <f t="shared" si="5528"/>
        <v>-0.15020454798393332</v>
      </c>
      <c r="BJ5412" s="45">
        <f t="shared" si="5529"/>
        <v>-0.13016363838714665</v>
      </c>
      <c r="BK5412" s="45">
        <f t="shared" si="5530"/>
        <v>-0.11012272879035997</v>
      </c>
      <c r="BL5412" s="45">
        <f t="shared" si="5531"/>
        <v>-9.0081819193573304E-2</v>
      </c>
      <c r="BM5412" s="45">
        <f t="shared" si="5532"/>
        <v>-7.0040909596786632E-2</v>
      </c>
      <c r="BN5412" s="45">
        <f t="shared" si="5533"/>
        <v>-0.05</v>
      </c>
    </row>
    <row r="5413" spans="1:66" x14ac:dyDescent="0.2">
      <c r="A5413" s="9" t="str">
        <f t="shared" si="5499"/>
        <v>Sierra Leone</v>
      </c>
      <c r="H5413" s="56">
        <f t="shared" si="5500"/>
        <v>-0.76602740000000002</v>
      </c>
      <c r="I5413" s="56">
        <f t="shared" si="5501"/>
        <v>-0.76602740000000002</v>
      </c>
      <c r="J5413" s="56">
        <f t="shared" si="5502"/>
        <v>-0.76602740000000002</v>
      </c>
      <c r="K5413" s="56">
        <f t="shared" si="5503"/>
        <v>-0.14291438703168668</v>
      </c>
      <c r="L5413" s="56">
        <f t="shared" si="5504"/>
        <v>-0.12433150962534935</v>
      </c>
      <c r="M5413" s="56">
        <f t="shared" si="5505"/>
        <v>-0.10574863221901201</v>
      </c>
      <c r="N5413" s="56">
        <f t="shared" si="5506"/>
        <v>-8.7165754812674676E-2</v>
      </c>
      <c r="O5413" s="56">
        <f t="shared" si="5507"/>
        <v>-6.8582877406337339E-2</v>
      </c>
      <c r="P5413" s="56">
        <f t="shared" si="5508"/>
        <v>-0.05</v>
      </c>
      <c r="Q5413" s="56" t="str">
        <f t="shared" si="5509"/>
        <v>na</v>
      </c>
      <c r="R5413" s="56" t="str">
        <f t="shared" si="5510"/>
        <v>na</v>
      </c>
      <c r="S5413" s="56" t="str">
        <f t="shared" si="5511"/>
        <v>na</v>
      </c>
      <c r="T5413" s="56" t="str">
        <f t="shared" si="5512"/>
        <v>na</v>
      </c>
      <c r="U5413" s="56" t="str">
        <f t="shared" si="5513"/>
        <v>na</v>
      </c>
      <c r="W5413" s="38">
        <f t="shared" si="5514"/>
        <v>-0.76602740000000002</v>
      </c>
      <c r="X5413" s="45">
        <f t="shared" ref="X5413:Y5413" si="5699">W5413</f>
        <v>-0.76602740000000002</v>
      </c>
      <c r="Y5413" s="45">
        <f t="shared" si="5699"/>
        <v>-0.76602740000000002</v>
      </c>
      <c r="Z5413" s="62">
        <f t="shared" si="5516"/>
        <v>-0.14291438703168668</v>
      </c>
      <c r="AA5413" s="47">
        <f t="shared" si="5690"/>
        <v>-0.12433150962534935</v>
      </c>
      <c r="AB5413" s="38">
        <f t="shared" si="5690"/>
        <v>-0.10574863221901201</v>
      </c>
      <c r="AC5413" s="38">
        <f t="shared" si="5690"/>
        <v>-8.7165754812674676E-2</v>
      </c>
      <c r="AD5413" s="38">
        <f t="shared" si="5690"/>
        <v>-6.8582877406337339E-2</v>
      </c>
      <c r="AE5413" s="47">
        <f t="shared" si="5517"/>
        <v>-0.05</v>
      </c>
      <c r="AL5413" s="38">
        <f t="shared" si="5518"/>
        <v>-0.76602740000000002</v>
      </c>
      <c r="AM5413" s="39">
        <f t="shared" ref="AM5413:AQ5413" si="5700">AL5413</f>
        <v>-0.76602740000000002</v>
      </c>
      <c r="AN5413" s="39">
        <f t="shared" si="5700"/>
        <v>-0.76602740000000002</v>
      </c>
      <c r="AO5413" s="39">
        <f t="shared" si="5700"/>
        <v>-0.76602740000000002</v>
      </c>
      <c r="AP5413" s="39">
        <f t="shared" si="5700"/>
        <v>-0.76602740000000002</v>
      </c>
      <c r="AQ5413" s="59">
        <f t="shared" si="5700"/>
        <v>-0.76602740000000002</v>
      </c>
      <c r="AR5413" s="39">
        <f t="shared" si="5520"/>
        <v>-0.14291438703168668</v>
      </c>
      <c r="AS5413" s="39">
        <f t="shared" si="5521"/>
        <v>-0.12433150962534935</v>
      </c>
      <c r="AT5413" s="39">
        <f t="shared" si="5522"/>
        <v>-0.10574863221901201</v>
      </c>
      <c r="AU5413" s="39">
        <f t="shared" si="5523"/>
        <v>-8.7165754812674676E-2</v>
      </c>
      <c r="AV5413" s="39">
        <f t="shared" si="5524"/>
        <v>-6.8582877406337339E-2</v>
      </c>
      <c r="AW5413" s="39">
        <f t="shared" si="5525"/>
        <v>-0.05</v>
      </c>
      <c r="BA5413" s="38">
        <f t="shared" si="5526"/>
        <v>-0.76602740000000002</v>
      </c>
      <c r="BB5413" s="39">
        <f t="shared" ref="BB5413:BH5413" si="5701">BA5413</f>
        <v>-0.76602740000000002</v>
      </c>
      <c r="BC5413" s="39">
        <f t="shared" si="5701"/>
        <v>-0.76602740000000002</v>
      </c>
      <c r="BD5413" s="39">
        <f t="shared" si="5701"/>
        <v>-0.76602740000000002</v>
      </c>
      <c r="BE5413" s="39">
        <f t="shared" si="5701"/>
        <v>-0.76602740000000002</v>
      </c>
      <c r="BF5413" s="39">
        <f t="shared" si="5701"/>
        <v>-0.76602740000000002</v>
      </c>
      <c r="BG5413" s="39">
        <f t="shared" si="5701"/>
        <v>-0.76602740000000002</v>
      </c>
      <c r="BH5413" s="59">
        <f t="shared" si="5701"/>
        <v>-0.76602740000000002</v>
      </c>
      <c r="BI5413" s="45">
        <f t="shared" si="5528"/>
        <v>-0.14291438703168668</v>
      </c>
      <c r="BJ5413" s="45">
        <f t="shared" si="5529"/>
        <v>-0.12433150962534935</v>
      </c>
      <c r="BK5413" s="45">
        <f t="shared" si="5530"/>
        <v>-0.10574863221901201</v>
      </c>
      <c r="BL5413" s="45">
        <f t="shared" si="5531"/>
        <v>-8.7165754812674676E-2</v>
      </c>
      <c r="BM5413" s="45">
        <f t="shared" si="5532"/>
        <v>-6.8582877406337339E-2</v>
      </c>
      <c r="BN5413" s="45">
        <f t="shared" si="5533"/>
        <v>-0.05</v>
      </c>
    </row>
    <row r="5414" spans="1:66" x14ac:dyDescent="0.2">
      <c r="A5414" s="9" t="str">
        <f t="shared" si="5499"/>
        <v>Singapore</v>
      </c>
      <c r="H5414" s="56">
        <f t="shared" si="5500"/>
        <v>-0.61569119999999999</v>
      </c>
      <c r="I5414" s="56">
        <f t="shared" si="5501"/>
        <v>-0.61569119999999999</v>
      </c>
      <c r="J5414" s="56">
        <f t="shared" si="5502"/>
        <v>-0.61569119999999999</v>
      </c>
      <c r="K5414" s="56">
        <f t="shared" si="5503"/>
        <v>-0.61569119999999999</v>
      </c>
      <c r="L5414" s="56">
        <f t="shared" si="5504"/>
        <v>-0.50255296000000005</v>
      </c>
      <c r="M5414" s="56">
        <f t="shared" si="5505"/>
        <v>-0.38941472000000005</v>
      </c>
      <c r="N5414" s="56">
        <f t="shared" si="5506"/>
        <v>-0.27627648000000005</v>
      </c>
      <c r="O5414" s="56">
        <f t="shared" si="5507"/>
        <v>-0.16313824000000005</v>
      </c>
      <c r="P5414" s="56">
        <f t="shared" si="5508"/>
        <v>-0.05</v>
      </c>
      <c r="Q5414" s="56" t="str">
        <f t="shared" si="5509"/>
        <v>na</v>
      </c>
      <c r="R5414" s="56" t="str">
        <f t="shared" si="5510"/>
        <v>na</v>
      </c>
      <c r="S5414" s="56" t="str">
        <f t="shared" si="5511"/>
        <v>na</v>
      </c>
      <c r="T5414" s="56" t="str">
        <f t="shared" si="5512"/>
        <v>na</v>
      </c>
      <c r="U5414" s="56" t="str">
        <f t="shared" si="5513"/>
        <v>na</v>
      </c>
      <c r="W5414" s="38">
        <f t="shared" si="5514"/>
        <v>-0.61569119999999999</v>
      </c>
      <c r="X5414" s="45">
        <f t="shared" ref="X5414:Y5414" si="5702">W5414</f>
        <v>-0.61569119999999999</v>
      </c>
      <c r="Y5414" s="45">
        <f t="shared" si="5702"/>
        <v>-0.61569119999999999</v>
      </c>
      <c r="Z5414" s="62">
        <f t="shared" si="5516"/>
        <v>-0.61569119999999999</v>
      </c>
      <c r="AA5414" s="47">
        <f t="shared" si="5690"/>
        <v>-0.50255296000000005</v>
      </c>
      <c r="AB5414" s="38">
        <f t="shared" si="5690"/>
        <v>-0.38941472000000005</v>
      </c>
      <c r="AC5414" s="38">
        <f t="shared" si="5690"/>
        <v>-0.27627648000000005</v>
      </c>
      <c r="AD5414" s="38">
        <f t="shared" si="5690"/>
        <v>-0.16313824000000005</v>
      </c>
      <c r="AE5414" s="47">
        <f t="shared" si="5517"/>
        <v>-0.05</v>
      </c>
      <c r="AL5414" s="38">
        <f t="shared" si="5518"/>
        <v>-0.61569119999999999</v>
      </c>
      <c r="AM5414" s="39">
        <f t="shared" ref="AM5414:AQ5414" si="5703">AL5414</f>
        <v>-0.61569119999999999</v>
      </c>
      <c r="AN5414" s="39">
        <f t="shared" si="5703"/>
        <v>-0.61569119999999999</v>
      </c>
      <c r="AO5414" s="39">
        <f t="shared" si="5703"/>
        <v>-0.61569119999999999</v>
      </c>
      <c r="AP5414" s="39">
        <f t="shared" si="5703"/>
        <v>-0.61569119999999999</v>
      </c>
      <c r="AQ5414" s="59">
        <f t="shared" si="5703"/>
        <v>-0.61569119999999999</v>
      </c>
      <c r="AR5414" s="39">
        <f t="shared" si="5520"/>
        <v>-0.61569119999999999</v>
      </c>
      <c r="AS5414" s="39">
        <f t="shared" si="5521"/>
        <v>-0.50255296000000005</v>
      </c>
      <c r="AT5414" s="39">
        <f t="shared" si="5522"/>
        <v>-0.38941472000000005</v>
      </c>
      <c r="AU5414" s="39">
        <f t="shared" si="5523"/>
        <v>-0.27627648000000005</v>
      </c>
      <c r="AV5414" s="39">
        <f t="shared" si="5524"/>
        <v>-0.16313824000000005</v>
      </c>
      <c r="AW5414" s="39">
        <f t="shared" si="5525"/>
        <v>-0.05</v>
      </c>
      <c r="BA5414" s="38">
        <f t="shared" si="5526"/>
        <v>-0.61569119999999999</v>
      </c>
      <c r="BB5414" s="39">
        <f t="shared" ref="BB5414:BH5414" si="5704">BA5414</f>
        <v>-0.61569119999999999</v>
      </c>
      <c r="BC5414" s="39">
        <f t="shared" si="5704"/>
        <v>-0.61569119999999999</v>
      </c>
      <c r="BD5414" s="39">
        <f t="shared" si="5704"/>
        <v>-0.61569119999999999</v>
      </c>
      <c r="BE5414" s="39">
        <f t="shared" si="5704"/>
        <v>-0.61569119999999999</v>
      </c>
      <c r="BF5414" s="39">
        <f t="shared" si="5704"/>
        <v>-0.61569119999999999</v>
      </c>
      <c r="BG5414" s="39">
        <f t="shared" si="5704"/>
        <v>-0.61569119999999999</v>
      </c>
      <c r="BH5414" s="59">
        <f t="shared" si="5704"/>
        <v>-0.61569119999999999</v>
      </c>
      <c r="BI5414" s="45">
        <f t="shared" si="5528"/>
        <v>-0.61569119999999999</v>
      </c>
      <c r="BJ5414" s="45">
        <f t="shared" si="5529"/>
        <v>-0.50255296000000005</v>
      </c>
      <c r="BK5414" s="45">
        <f t="shared" si="5530"/>
        <v>-0.38941472000000005</v>
      </c>
      <c r="BL5414" s="45">
        <f t="shared" si="5531"/>
        <v>-0.27627648000000005</v>
      </c>
      <c r="BM5414" s="45">
        <f t="shared" si="5532"/>
        <v>-0.16313824000000005</v>
      </c>
      <c r="BN5414" s="45">
        <f t="shared" si="5533"/>
        <v>-0.05</v>
      </c>
    </row>
    <row r="5415" spans="1:66" x14ac:dyDescent="0.2">
      <c r="A5415" s="9" t="str">
        <f t="shared" si="5499"/>
        <v>Sint Maarten (Dutch part)</v>
      </c>
      <c r="H5415" s="56">
        <f t="shared" si="5500"/>
        <v>-0.86973840000000002</v>
      </c>
      <c r="I5415" s="56">
        <f t="shared" si="5501"/>
        <v>-0.86973840000000002</v>
      </c>
      <c r="J5415" s="56">
        <f t="shared" si="5502"/>
        <v>-0.86973840000000002</v>
      </c>
      <c r="K5415" s="56">
        <f t="shared" si="5503"/>
        <v>-0.86973840000000002</v>
      </c>
      <c r="L5415" s="56">
        <f t="shared" si="5504"/>
        <v>-0.70579071999999998</v>
      </c>
      <c r="M5415" s="56">
        <f t="shared" si="5505"/>
        <v>-0.54184304000000005</v>
      </c>
      <c r="N5415" s="56">
        <f t="shared" si="5506"/>
        <v>-0.37789536000000007</v>
      </c>
      <c r="O5415" s="56">
        <f t="shared" si="5507"/>
        <v>-0.21394768000000008</v>
      </c>
      <c r="P5415" s="56">
        <f t="shared" si="5508"/>
        <v>-0.05</v>
      </c>
      <c r="Q5415" s="56" t="str">
        <f t="shared" si="5509"/>
        <v>na</v>
      </c>
      <c r="R5415" s="56" t="str">
        <f t="shared" si="5510"/>
        <v>na</v>
      </c>
      <c r="S5415" s="56" t="str">
        <f t="shared" si="5511"/>
        <v>na</v>
      </c>
      <c r="T5415" s="56" t="str">
        <f t="shared" si="5512"/>
        <v>na</v>
      </c>
      <c r="U5415" s="56" t="str">
        <f t="shared" si="5513"/>
        <v>na</v>
      </c>
      <c r="W5415" s="38">
        <f t="shared" si="5514"/>
        <v>-0.86973840000000002</v>
      </c>
      <c r="X5415" s="45">
        <f t="shared" ref="X5415:Y5415" si="5705">W5415</f>
        <v>-0.86973840000000002</v>
      </c>
      <c r="Y5415" s="45">
        <f t="shared" si="5705"/>
        <v>-0.86973840000000002</v>
      </c>
      <c r="Z5415" s="62">
        <f t="shared" si="5516"/>
        <v>-0.86973840000000002</v>
      </c>
      <c r="AA5415" s="47">
        <f t="shared" si="5690"/>
        <v>-0.70579071999999998</v>
      </c>
      <c r="AB5415" s="38">
        <f t="shared" si="5690"/>
        <v>-0.54184304000000005</v>
      </c>
      <c r="AC5415" s="38">
        <f t="shared" si="5690"/>
        <v>-0.37789536000000007</v>
      </c>
      <c r="AD5415" s="38">
        <f t="shared" si="5690"/>
        <v>-0.21394768000000008</v>
      </c>
      <c r="AE5415" s="47">
        <f t="shared" si="5517"/>
        <v>-0.05</v>
      </c>
      <c r="AL5415" s="38">
        <f t="shared" si="5518"/>
        <v>-0.86973840000000002</v>
      </c>
      <c r="AM5415" s="39">
        <f t="shared" ref="AM5415:AQ5415" si="5706">AL5415</f>
        <v>-0.86973840000000002</v>
      </c>
      <c r="AN5415" s="39">
        <f t="shared" si="5706"/>
        <v>-0.86973840000000002</v>
      </c>
      <c r="AO5415" s="39">
        <f t="shared" si="5706"/>
        <v>-0.86973840000000002</v>
      </c>
      <c r="AP5415" s="39">
        <f t="shared" si="5706"/>
        <v>-0.86973840000000002</v>
      </c>
      <c r="AQ5415" s="59">
        <f t="shared" si="5706"/>
        <v>-0.86973840000000002</v>
      </c>
      <c r="AR5415" s="39">
        <f t="shared" si="5520"/>
        <v>-0.86973840000000002</v>
      </c>
      <c r="AS5415" s="39">
        <f t="shared" si="5521"/>
        <v>-0.70579071999999998</v>
      </c>
      <c r="AT5415" s="39">
        <f t="shared" si="5522"/>
        <v>-0.54184304000000005</v>
      </c>
      <c r="AU5415" s="39">
        <f t="shared" si="5523"/>
        <v>-0.37789536000000007</v>
      </c>
      <c r="AV5415" s="39">
        <f t="shared" si="5524"/>
        <v>-0.21394768000000008</v>
      </c>
      <c r="AW5415" s="39">
        <f t="shared" si="5525"/>
        <v>-0.05</v>
      </c>
      <c r="BA5415" s="38">
        <f t="shared" si="5526"/>
        <v>-0.86973840000000002</v>
      </c>
      <c r="BB5415" s="39">
        <f t="shared" ref="BB5415:BH5415" si="5707">BA5415</f>
        <v>-0.86973840000000002</v>
      </c>
      <c r="BC5415" s="39">
        <f t="shared" si="5707"/>
        <v>-0.86973840000000002</v>
      </c>
      <c r="BD5415" s="39">
        <f t="shared" si="5707"/>
        <v>-0.86973840000000002</v>
      </c>
      <c r="BE5415" s="39">
        <f t="shared" si="5707"/>
        <v>-0.86973840000000002</v>
      </c>
      <c r="BF5415" s="39">
        <f t="shared" si="5707"/>
        <v>-0.86973840000000002</v>
      </c>
      <c r="BG5415" s="39">
        <f t="shared" si="5707"/>
        <v>-0.86973840000000002</v>
      </c>
      <c r="BH5415" s="59">
        <f t="shared" si="5707"/>
        <v>-0.86973840000000002</v>
      </c>
      <c r="BI5415" s="45">
        <f t="shared" si="5528"/>
        <v>-0.86973840000000002</v>
      </c>
      <c r="BJ5415" s="45">
        <f t="shared" si="5529"/>
        <v>-0.70579071999999998</v>
      </c>
      <c r="BK5415" s="45">
        <f t="shared" si="5530"/>
        <v>-0.54184304000000005</v>
      </c>
      <c r="BL5415" s="45">
        <f t="shared" si="5531"/>
        <v>-0.37789536000000007</v>
      </c>
      <c r="BM5415" s="45">
        <f t="shared" si="5532"/>
        <v>-0.21394768000000008</v>
      </c>
      <c r="BN5415" s="45">
        <f t="shared" si="5533"/>
        <v>-0.05</v>
      </c>
    </row>
    <row r="5416" spans="1:66" x14ac:dyDescent="0.2">
      <c r="A5416" s="9" t="str">
        <f t="shared" si="5499"/>
        <v>Slovakia</v>
      </c>
      <c r="H5416" s="56">
        <f t="shared" si="5500"/>
        <v>-0.7890412</v>
      </c>
      <c r="I5416" s="56">
        <f t="shared" si="5501"/>
        <v>-0.7890412</v>
      </c>
      <c r="J5416" s="56">
        <f t="shared" si="5502"/>
        <v>-0.7890412</v>
      </c>
      <c r="K5416" s="56">
        <f t="shared" si="5503"/>
        <v>-0.73144329650986661</v>
      </c>
      <c r="L5416" s="56">
        <f t="shared" si="5504"/>
        <v>-0.5951546372078933</v>
      </c>
      <c r="M5416" s="56">
        <f t="shared" si="5505"/>
        <v>-0.45886597790591999</v>
      </c>
      <c r="N5416" s="56">
        <f t="shared" si="5506"/>
        <v>-0.32257731860394667</v>
      </c>
      <c r="O5416" s="56">
        <f t="shared" si="5507"/>
        <v>-0.18628865930197336</v>
      </c>
      <c r="P5416" s="56">
        <f t="shared" si="5508"/>
        <v>-0.05</v>
      </c>
      <c r="Q5416" s="56" t="str">
        <f t="shared" si="5509"/>
        <v>na</v>
      </c>
      <c r="R5416" s="56" t="str">
        <f t="shared" si="5510"/>
        <v>na</v>
      </c>
      <c r="S5416" s="56" t="str">
        <f t="shared" si="5511"/>
        <v>na</v>
      </c>
      <c r="T5416" s="56" t="str">
        <f t="shared" si="5512"/>
        <v>na</v>
      </c>
      <c r="U5416" s="56" t="str">
        <f t="shared" si="5513"/>
        <v>na</v>
      </c>
      <c r="W5416" s="38">
        <f t="shared" si="5514"/>
        <v>-0.7890412</v>
      </c>
      <c r="X5416" s="45">
        <f t="shared" ref="X5416:Y5416" si="5708">W5416</f>
        <v>-0.7890412</v>
      </c>
      <c r="Y5416" s="45">
        <f t="shared" si="5708"/>
        <v>-0.7890412</v>
      </c>
      <c r="Z5416" s="62">
        <f t="shared" si="5516"/>
        <v>-0.73144329650986661</v>
      </c>
      <c r="AA5416" s="47">
        <f t="shared" si="5690"/>
        <v>-0.5951546372078933</v>
      </c>
      <c r="AB5416" s="38">
        <f t="shared" si="5690"/>
        <v>-0.45886597790591999</v>
      </c>
      <c r="AC5416" s="38">
        <f t="shared" si="5690"/>
        <v>-0.32257731860394667</v>
      </c>
      <c r="AD5416" s="38">
        <f t="shared" si="5690"/>
        <v>-0.18628865930197336</v>
      </c>
      <c r="AE5416" s="47">
        <f t="shared" si="5517"/>
        <v>-0.05</v>
      </c>
      <c r="AL5416" s="38">
        <f t="shared" si="5518"/>
        <v>-0.7890412</v>
      </c>
      <c r="AM5416" s="39">
        <f t="shared" ref="AM5416:AQ5416" si="5709">AL5416</f>
        <v>-0.7890412</v>
      </c>
      <c r="AN5416" s="39">
        <f t="shared" si="5709"/>
        <v>-0.7890412</v>
      </c>
      <c r="AO5416" s="39">
        <f t="shared" si="5709"/>
        <v>-0.7890412</v>
      </c>
      <c r="AP5416" s="39">
        <f t="shared" si="5709"/>
        <v>-0.7890412</v>
      </c>
      <c r="AQ5416" s="59">
        <f t="shared" si="5709"/>
        <v>-0.7890412</v>
      </c>
      <c r="AR5416" s="39">
        <f t="shared" si="5520"/>
        <v>-0.73144329650986661</v>
      </c>
      <c r="AS5416" s="39">
        <f t="shared" si="5521"/>
        <v>-0.5951546372078933</v>
      </c>
      <c r="AT5416" s="39">
        <f t="shared" si="5522"/>
        <v>-0.45886597790591999</v>
      </c>
      <c r="AU5416" s="39">
        <f t="shared" si="5523"/>
        <v>-0.32257731860394667</v>
      </c>
      <c r="AV5416" s="39">
        <f t="shared" si="5524"/>
        <v>-0.18628865930197336</v>
      </c>
      <c r="AW5416" s="39">
        <f t="shared" si="5525"/>
        <v>-0.05</v>
      </c>
      <c r="BA5416" s="38">
        <f t="shared" si="5526"/>
        <v>-0.7890412</v>
      </c>
      <c r="BB5416" s="39">
        <f t="shared" ref="BB5416:BH5416" si="5710">BA5416</f>
        <v>-0.7890412</v>
      </c>
      <c r="BC5416" s="39">
        <f t="shared" si="5710"/>
        <v>-0.7890412</v>
      </c>
      <c r="BD5416" s="39">
        <f t="shared" si="5710"/>
        <v>-0.7890412</v>
      </c>
      <c r="BE5416" s="39">
        <f t="shared" si="5710"/>
        <v>-0.7890412</v>
      </c>
      <c r="BF5416" s="39">
        <f t="shared" si="5710"/>
        <v>-0.7890412</v>
      </c>
      <c r="BG5416" s="39">
        <f t="shared" si="5710"/>
        <v>-0.7890412</v>
      </c>
      <c r="BH5416" s="59">
        <f t="shared" si="5710"/>
        <v>-0.7890412</v>
      </c>
      <c r="BI5416" s="45">
        <f t="shared" si="5528"/>
        <v>-0.73144329650986661</v>
      </c>
      <c r="BJ5416" s="45">
        <f t="shared" si="5529"/>
        <v>-0.5951546372078933</v>
      </c>
      <c r="BK5416" s="45">
        <f t="shared" si="5530"/>
        <v>-0.45886597790591999</v>
      </c>
      <c r="BL5416" s="45">
        <f t="shared" si="5531"/>
        <v>-0.32257731860394667</v>
      </c>
      <c r="BM5416" s="45">
        <f t="shared" si="5532"/>
        <v>-0.18628865930197336</v>
      </c>
      <c r="BN5416" s="45">
        <f t="shared" si="5533"/>
        <v>-0.05</v>
      </c>
    </row>
    <row r="5417" spans="1:66" x14ac:dyDescent="0.2">
      <c r="A5417" s="9" t="str">
        <f t="shared" si="5499"/>
        <v>Slovenia</v>
      </c>
      <c r="H5417" s="56">
        <f t="shared" si="5500"/>
        <v>-0.72627640000000004</v>
      </c>
      <c r="I5417" s="56">
        <f t="shared" si="5501"/>
        <v>-0.72627640000000004</v>
      </c>
      <c r="J5417" s="56">
        <f t="shared" si="5502"/>
        <v>-0.72627640000000004</v>
      </c>
      <c r="K5417" s="56">
        <f t="shared" si="5503"/>
        <v>-0.72627640000000004</v>
      </c>
      <c r="L5417" s="56">
        <f t="shared" si="5504"/>
        <v>-0.59102112000000007</v>
      </c>
      <c r="M5417" s="56">
        <f t="shared" si="5505"/>
        <v>-0.45576584000000009</v>
      </c>
      <c r="N5417" s="56">
        <f t="shared" si="5506"/>
        <v>-0.32051056000000011</v>
      </c>
      <c r="O5417" s="56">
        <f t="shared" si="5507"/>
        <v>-0.18525528000000011</v>
      </c>
      <c r="P5417" s="56">
        <f t="shared" si="5508"/>
        <v>-0.05</v>
      </c>
      <c r="Q5417" s="56" t="str">
        <f t="shared" si="5509"/>
        <v>na</v>
      </c>
      <c r="R5417" s="56" t="str">
        <f t="shared" si="5510"/>
        <v>na</v>
      </c>
      <c r="S5417" s="56" t="str">
        <f t="shared" si="5511"/>
        <v>na</v>
      </c>
      <c r="T5417" s="56" t="str">
        <f t="shared" si="5512"/>
        <v>na</v>
      </c>
      <c r="U5417" s="56" t="str">
        <f t="shared" si="5513"/>
        <v>na</v>
      </c>
      <c r="W5417" s="38">
        <f t="shared" si="5514"/>
        <v>-0.72627640000000004</v>
      </c>
      <c r="X5417" s="45">
        <f t="shared" ref="X5417:Y5417" si="5711">W5417</f>
        <v>-0.72627640000000004</v>
      </c>
      <c r="Y5417" s="45">
        <f t="shared" si="5711"/>
        <v>-0.72627640000000004</v>
      </c>
      <c r="Z5417" s="62">
        <f t="shared" si="5516"/>
        <v>-0.72627640000000004</v>
      </c>
      <c r="AA5417" s="47">
        <f t="shared" si="5690"/>
        <v>-0.59102112000000007</v>
      </c>
      <c r="AB5417" s="38">
        <f t="shared" si="5690"/>
        <v>-0.45576584000000009</v>
      </c>
      <c r="AC5417" s="38">
        <f t="shared" si="5690"/>
        <v>-0.32051056000000011</v>
      </c>
      <c r="AD5417" s="38">
        <f t="shared" si="5690"/>
        <v>-0.18525528000000011</v>
      </c>
      <c r="AE5417" s="47">
        <f t="shared" si="5517"/>
        <v>-0.05</v>
      </c>
      <c r="AL5417" s="38">
        <f t="shared" si="5518"/>
        <v>-0.72627640000000004</v>
      </c>
      <c r="AM5417" s="39">
        <f t="shared" ref="AM5417:AQ5417" si="5712">AL5417</f>
        <v>-0.72627640000000004</v>
      </c>
      <c r="AN5417" s="39">
        <f t="shared" si="5712"/>
        <v>-0.72627640000000004</v>
      </c>
      <c r="AO5417" s="39">
        <f t="shared" si="5712"/>
        <v>-0.72627640000000004</v>
      </c>
      <c r="AP5417" s="39">
        <f t="shared" si="5712"/>
        <v>-0.72627640000000004</v>
      </c>
      <c r="AQ5417" s="59">
        <f t="shared" si="5712"/>
        <v>-0.72627640000000004</v>
      </c>
      <c r="AR5417" s="39">
        <f t="shared" si="5520"/>
        <v>-0.72627640000000004</v>
      </c>
      <c r="AS5417" s="39">
        <f t="shared" si="5521"/>
        <v>-0.59102112000000007</v>
      </c>
      <c r="AT5417" s="39">
        <f t="shared" si="5522"/>
        <v>-0.45576584000000009</v>
      </c>
      <c r="AU5417" s="39">
        <f t="shared" si="5523"/>
        <v>-0.32051056000000011</v>
      </c>
      <c r="AV5417" s="39">
        <f t="shared" si="5524"/>
        <v>-0.18525528000000011</v>
      </c>
      <c r="AW5417" s="39">
        <f t="shared" si="5525"/>
        <v>-0.05</v>
      </c>
      <c r="BA5417" s="38">
        <f t="shared" si="5526"/>
        <v>-0.72627640000000004</v>
      </c>
      <c r="BB5417" s="39">
        <f t="shared" ref="BB5417:BH5417" si="5713">BA5417</f>
        <v>-0.72627640000000004</v>
      </c>
      <c r="BC5417" s="39">
        <f t="shared" si="5713"/>
        <v>-0.72627640000000004</v>
      </c>
      <c r="BD5417" s="39">
        <f t="shared" si="5713"/>
        <v>-0.72627640000000004</v>
      </c>
      <c r="BE5417" s="39">
        <f t="shared" si="5713"/>
        <v>-0.72627640000000004</v>
      </c>
      <c r="BF5417" s="39">
        <f t="shared" si="5713"/>
        <v>-0.72627640000000004</v>
      </c>
      <c r="BG5417" s="39">
        <f t="shared" si="5713"/>
        <v>-0.72627640000000004</v>
      </c>
      <c r="BH5417" s="59">
        <f t="shared" si="5713"/>
        <v>-0.72627640000000004</v>
      </c>
      <c r="BI5417" s="45">
        <f t="shared" si="5528"/>
        <v>-0.72627640000000004</v>
      </c>
      <c r="BJ5417" s="45">
        <f t="shared" si="5529"/>
        <v>-0.59102112000000007</v>
      </c>
      <c r="BK5417" s="45">
        <f t="shared" si="5530"/>
        <v>-0.45576584000000009</v>
      </c>
      <c r="BL5417" s="45">
        <f t="shared" si="5531"/>
        <v>-0.32051056000000011</v>
      </c>
      <c r="BM5417" s="45">
        <f t="shared" si="5532"/>
        <v>-0.18525528000000011</v>
      </c>
      <c r="BN5417" s="45">
        <f t="shared" si="5533"/>
        <v>-0.05</v>
      </c>
    </row>
    <row r="5418" spans="1:66" x14ac:dyDescent="0.2">
      <c r="A5418" s="9" t="str">
        <f t="shared" si="5499"/>
        <v>Solomon Islands</v>
      </c>
      <c r="H5418" s="56">
        <f t="shared" si="5500"/>
        <v>-0.30575340000000001</v>
      </c>
      <c r="I5418" s="56">
        <f t="shared" si="5501"/>
        <v>-0.30575340000000001</v>
      </c>
      <c r="J5418" s="56">
        <f t="shared" si="5502"/>
        <v>-0.30575340000000001</v>
      </c>
      <c r="K5418" s="56">
        <f t="shared" si="5503"/>
        <v>-0.2923941166938</v>
      </c>
      <c r="L5418" s="56">
        <f t="shared" si="5504"/>
        <v>-0.24391529335504</v>
      </c>
      <c r="M5418" s="56">
        <f t="shared" si="5505"/>
        <v>-0.19543647001628001</v>
      </c>
      <c r="N5418" s="56">
        <f t="shared" si="5506"/>
        <v>-0.14695764667752001</v>
      </c>
      <c r="O5418" s="56">
        <f t="shared" si="5507"/>
        <v>-9.8478823338760013E-2</v>
      </c>
      <c r="P5418" s="56">
        <f t="shared" si="5508"/>
        <v>-0.05</v>
      </c>
      <c r="Q5418" s="56" t="str">
        <f t="shared" si="5509"/>
        <v>na</v>
      </c>
      <c r="R5418" s="56" t="str">
        <f t="shared" si="5510"/>
        <v>na</v>
      </c>
      <c r="S5418" s="56" t="str">
        <f t="shared" si="5511"/>
        <v>na</v>
      </c>
      <c r="T5418" s="56" t="str">
        <f t="shared" si="5512"/>
        <v>na</v>
      </c>
      <c r="U5418" s="56" t="str">
        <f t="shared" si="5513"/>
        <v>na</v>
      </c>
      <c r="W5418" s="38">
        <f t="shared" si="5514"/>
        <v>-0.30575340000000001</v>
      </c>
      <c r="X5418" s="45">
        <f t="shared" ref="X5418:Y5418" si="5714">W5418</f>
        <v>-0.30575340000000001</v>
      </c>
      <c r="Y5418" s="45">
        <f t="shared" si="5714"/>
        <v>-0.30575340000000001</v>
      </c>
      <c r="Z5418" s="62">
        <f t="shared" si="5516"/>
        <v>-0.2923941166938</v>
      </c>
      <c r="AA5418" s="47">
        <f t="shared" si="5690"/>
        <v>-0.24391529335504</v>
      </c>
      <c r="AB5418" s="38">
        <f t="shared" si="5690"/>
        <v>-0.19543647001628001</v>
      </c>
      <c r="AC5418" s="38">
        <f t="shared" si="5690"/>
        <v>-0.14695764667752001</v>
      </c>
      <c r="AD5418" s="38">
        <f t="shared" si="5690"/>
        <v>-9.8478823338760013E-2</v>
      </c>
      <c r="AE5418" s="47">
        <f t="shared" si="5517"/>
        <v>-0.05</v>
      </c>
      <c r="AL5418" s="38">
        <f t="shared" si="5518"/>
        <v>-0.30575340000000001</v>
      </c>
      <c r="AM5418" s="39">
        <f t="shared" ref="AM5418:AQ5418" si="5715">AL5418</f>
        <v>-0.30575340000000001</v>
      </c>
      <c r="AN5418" s="39">
        <f t="shared" si="5715"/>
        <v>-0.30575340000000001</v>
      </c>
      <c r="AO5418" s="39">
        <f t="shared" si="5715"/>
        <v>-0.30575340000000001</v>
      </c>
      <c r="AP5418" s="39">
        <f t="shared" si="5715"/>
        <v>-0.30575340000000001</v>
      </c>
      <c r="AQ5418" s="59">
        <f t="shared" si="5715"/>
        <v>-0.30575340000000001</v>
      </c>
      <c r="AR5418" s="39">
        <f t="shared" si="5520"/>
        <v>-0.2923941166938</v>
      </c>
      <c r="AS5418" s="39">
        <f t="shared" si="5521"/>
        <v>-0.24391529335504</v>
      </c>
      <c r="AT5418" s="39">
        <f t="shared" si="5522"/>
        <v>-0.19543647001628001</v>
      </c>
      <c r="AU5418" s="39">
        <f t="shared" si="5523"/>
        <v>-0.14695764667752001</v>
      </c>
      <c r="AV5418" s="39">
        <f t="shared" si="5524"/>
        <v>-9.8478823338760013E-2</v>
      </c>
      <c r="AW5418" s="39">
        <f t="shared" si="5525"/>
        <v>-0.05</v>
      </c>
      <c r="BA5418" s="38">
        <f t="shared" si="5526"/>
        <v>-0.30575340000000001</v>
      </c>
      <c r="BB5418" s="39">
        <f t="shared" ref="BB5418:BH5418" si="5716">BA5418</f>
        <v>-0.30575340000000001</v>
      </c>
      <c r="BC5418" s="39">
        <f t="shared" si="5716"/>
        <v>-0.30575340000000001</v>
      </c>
      <c r="BD5418" s="39">
        <f t="shared" si="5716"/>
        <v>-0.30575340000000001</v>
      </c>
      <c r="BE5418" s="39">
        <f t="shared" si="5716"/>
        <v>-0.30575340000000001</v>
      </c>
      <c r="BF5418" s="39">
        <f t="shared" si="5716"/>
        <v>-0.30575340000000001</v>
      </c>
      <c r="BG5418" s="39">
        <f t="shared" si="5716"/>
        <v>-0.30575340000000001</v>
      </c>
      <c r="BH5418" s="59">
        <f t="shared" si="5716"/>
        <v>-0.30575340000000001</v>
      </c>
      <c r="BI5418" s="45">
        <f t="shared" si="5528"/>
        <v>-0.2923941166938</v>
      </c>
      <c r="BJ5418" s="45">
        <f t="shared" si="5529"/>
        <v>-0.24391529335504</v>
      </c>
      <c r="BK5418" s="45">
        <f t="shared" si="5530"/>
        <v>-0.19543647001628001</v>
      </c>
      <c r="BL5418" s="45">
        <f t="shared" si="5531"/>
        <v>-0.14695764667752001</v>
      </c>
      <c r="BM5418" s="45">
        <f t="shared" si="5532"/>
        <v>-9.8478823338760013E-2</v>
      </c>
      <c r="BN5418" s="45">
        <f t="shared" si="5533"/>
        <v>-0.05</v>
      </c>
    </row>
    <row r="5419" spans="1:66" x14ac:dyDescent="0.2">
      <c r="A5419" s="9" t="str">
        <f t="shared" si="5499"/>
        <v>Somalia</v>
      </c>
      <c r="H5419" s="56">
        <f t="shared" si="5500"/>
        <v>-0.86301380000000005</v>
      </c>
      <c r="I5419" s="56">
        <f t="shared" si="5501"/>
        <v>-0.86301380000000005</v>
      </c>
      <c r="J5419" s="56">
        <f t="shared" si="5502"/>
        <v>-0.86301380000000005</v>
      </c>
      <c r="K5419" s="56">
        <f t="shared" si="5503"/>
        <v>-9.6659357928980005E-2</v>
      </c>
      <c r="L5419" s="56">
        <f t="shared" si="5504"/>
        <v>-8.7327486343184005E-2</v>
      </c>
      <c r="M5419" s="56">
        <f t="shared" si="5505"/>
        <v>-7.7995614757388004E-2</v>
      </c>
      <c r="N5419" s="56">
        <f t="shared" si="5506"/>
        <v>-6.8663743171592004E-2</v>
      </c>
      <c r="O5419" s="56">
        <f t="shared" si="5507"/>
        <v>-5.9331871585796003E-2</v>
      </c>
      <c r="P5419" s="56">
        <f t="shared" si="5508"/>
        <v>-0.05</v>
      </c>
      <c r="Q5419" s="56" t="str">
        <f t="shared" si="5509"/>
        <v>na</v>
      </c>
      <c r="R5419" s="56" t="str">
        <f t="shared" si="5510"/>
        <v>na</v>
      </c>
      <c r="S5419" s="56" t="str">
        <f t="shared" si="5511"/>
        <v>na</v>
      </c>
      <c r="T5419" s="56" t="str">
        <f t="shared" si="5512"/>
        <v>na</v>
      </c>
      <c r="U5419" s="56" t="str">
        <f t="shared" si="5513"/>
        <v>na</v>
      </c>
      <c r="W5419" s="38">
        <f t="shared" si="5514"/>
        <v>-0.86301380000000005</v>
      </c>
      <c r="X5419" s="45">
        <f t="shared" ref="X5419:Y5419" si="5717">W5419</f>
        <v>-0.86301380000000005</v>
      </c>
      <c r="Y5419" s="45">
        <f t="shared" si="5717"/>
        <v>-0.86301380000000005</v>
      </c>
      <c r="Z5419" s="62">
        <f t="shared" si="5516"/>
        <v>-9.6659357928980005E-2</v>
      </c>
      <c r="AA5419" s="47">
        <f t="shared" si="5690"/>
        <v>-8.7327486343184005E-2</v>
      </c>
      <c r="AB5419" s="38">
        <f t="shared" si="5690"/>
        <v>-7.7995614757388004E-2</v>
      </c>
      <c r="AC5419" s="38">
        <f t="shared" si="5690"/>
        <v>-6.8663743171592004E-2</v>
      </c>
      <c r="AD5419" s="38">
        <f t="shared" si="5690"/>
        <v>-5.9331871585796003E-2</v>
      </c>
      <c r="AE5419" s="47">
        <f t="shared" si="5517"/>
        <v>-0.05</v>
      </c>
      <c r="AL5419" s="38">
        <f t="shared" si="5518"/>
        <v>-0.86301380000000005</v>
      </c>
      <c r="AM5419" s="39">
        <f t="shared" ref="AM5419:AQ5419" si="5718">AL5419</f>
        <v>-0.86301380000000005</v>
      </c>
      <c r="AN5419" s="39">
        <f t="shared" si="5718"/>
        <v>-0.86301380000000005</v>
      </c>
      <c r="AO5419" s="39">
        <f t="shared" si="5718"/>
        <v>-0.86301380000000005</v>
      </c>
      <c r="AP5419" s="39">
        <f t="shared" si="5718"/>
        <v>-0.86301380000000005</v>
      </c>
      <c r="AQ5419" s="59">
        <f t="shared" si="5718"/>
        <v>-0.86301380000000005</v>
      </c>
      <c r="AR5419" s="39">
        <f t="shared" si="5520"/>
        <v>-9.6659357928980005E-2</v>
      </c>
      <c r="AS5419" s="39">
        <f t="shared" si="5521"/>
        <v>-8.7327486343184005E-2</v>
      </c>
      <c r="AT5419" s="39">
        <f t="shared" si="5522"/>
        <v>-7.7995614757388004E-2</v>
      </c>
      <c r="AU5419" s="39">
        <f t="shared" si="5523"/>
        <v>-6.8663743171592004E-2</v>
      </c>
      <c r="AV5419" s="39">
        <f t="shared" si="5524"/>
        <v>-5.9331871585796003E-2</v>
      </c>
      <c r="AW5419" s="39">
        <f t="shared" si="5525"/>
        <v>-0.05</v>
      </c>
      <c r="BA5419" s="38">
        <f t="shared" si="5526"/>
        <v>-0.86301380000000005</v>
      </c>
      <c r="BB5419" s="39">
        <f t="shared" ref="BB5419:BH5419" si="5719">BA5419</f>
        <v>-0.86301380000000005</v>
      </c>
      <c r="BC5419" s="39">
        <f t="shared" si="5719"/>
        <v>-0.86301380000000005</v>
      </c>
      <c r="BD5419" s="39">
        <f t="shared" si="5719"/>
        <v>-0.86301380000000005</v>
      </c>
      <c r="BE5419" s="39">
        <f t="shared" si="5719"/>
        <v>-0.86301380000000005</v>
      </c>
      <c r="BF5419" s="39">
        <f t="shared" si="5719"/>
        <v>-0.86301380000000005</v>
      </c>
      <c r="BG5419" s="39">
        <f t="shared" si="5719"/>
        <v>-0.86301380000000005</v>
      </c>
      <c r="BH5419" s="59">
        <f t="shared" si="5719"/>
        <v>-0.86301380000000005</v>
      </c>
      <c r="BI5419" s="45">
        <f t="shared" si="5528"/>
        <v>-9.6659357928980005E-2</v>
      </c>
      <c r="BJ5419" s="45">
        <f t="shared" si="5529"/>
        <v>-8.7327486343184005E-2</v>
      </c>
      <c r="BK5419" s="45">
        <f t="shared" si="5530"/>
        <v>-7.7995614757388004E-2</v>
      </c>
      <c r="BL5419" s="45">
        <f t="shared" si="5531"/>
        <v>-6.8663743171592004E-2</v>
      </c>
      <c r="BM5419" s="45">
        <f t="shared" si="5532"/>
        <v>-5.9331871585796003E-2</v>
      </c>
      <c r="BN5419" s="45">
        <f t="shared" si="5533"/>
        <v>-0.05</v>
      </c>
    </row>
    <row r="5420" spans="1:66" x14ac:dyDescent="0.2">
      <c r="A5420" s="9" t="str">
        <f t="shared" si="5499"/>
        <v>South Africa</v>
      </c>
      <c r="H5420" s="56">
        <f t="shared" si="5500"/>
        <v>-0.72926519999999995</v>
      </c>
      <c r="I5420" s="56">
        <f t="shared" si="5501"/>
        <v>-0.72926519999999995</v>
      </c>
      <c r="J5420" s="56">
        <f t="shared" si="5502"/>
        <v>-0.72926519999999995</v>
      </c>
      <c r="K5420" s="56">
        <f t="shared" si="5503"/>
        <v>-0.29314662185840001</v>
      </c>
      <c r="L5420" s="56">
        <f t="shared" si="5504"/>
        <v>-0.24451729748672002</v>
      </c>
      <c r="M5420" s="56">
        <f t="shared" si="5505"/>
        <v>-0.19588797311504003</v>
      </c>
      <c r="N5420" s="56">
        <f t="shared" si="5506"/>
        <v>-0.14725864874336003</v>
      </c>
      <c r="O5420" s="56">
        <f t="shared" si="5507"/>
        <v>-9.8629324371680024E-2</v>
      </c>
      <c r="P5420" s="56">
        <f t="shared" si="5508"/>
        <v>-0.05</v>
      </c>
      <c r="Q5420" s="56" t="str">
        <f t="shared" si="5509"/>
        <v>na</v>
      </c>
      <c r="R5420" s="56" t="str">
        <f t="shared" si="5510"/>
        <v>na</v>
      </c>
      <c r="S5420" s="56" t="str">
        <f t="shared" si="5511"/>
        <v>na</v>
      </c>
      <c r="T5420" s="56" t="str">
        <f t="shared" si="5512"/>
        <v>na</v>
      </c>
      <c r="U5420" s="56" t="str">
        <f t="shared" si="5513"/>
        <v>na</v>
      </c>
      <c r="W5420" s="38">
        <f t="shared" si="5514"/>
        <v>-0.72926519999999995</v>
      </c>
      <c r="X5420" s="45">
        <f t="shared" ref="X5420:Y5420" si="5720">W5420</f>
        <v>-0.72926519999999995</v>
      </c>
      <c r="Y5420" s="45">
        <f t="shared" si="5720"/>
        <v>-0.72926519999999995</v>
      </c>
      <c r="Z5420" s="62">
        <f t="shared" si="5516"/>
        <v>-0.29314662185840001</v>
      </c>
      <c r="AA5420" s="47">
        <f t="shared" si="5690"/>
        <v>-0.24451729748672002</v>
      </c>
      <c r="AB5420" s="38">
        <f t="shared" si="5690"/>
        <v>-0.19588797311504003</v>
      </c>
      <c r="AC5420" s="38">
        <f t="shared" si="5690"/>
        <v>-0.14725864874336003</v>
      </c>
      <c r="AD5420" s="38">
        <f t="shared" si="5690"/>
        <v>-9.8629324371680024E-2</v>
      </c>
      <c r="AE5420" s="47">
        <f t="shared" si="5517"/>
        <v>-0.05</v>
      </c>
      <c r="AL5420" s="38">
        <f t="shared" si="5518"/>
        <v>-0.72926519999999995</v>
      </c>
      <c r="AM5420" s="39">
        <f t="shared" ref="AM5420:AQ5420" si="5721">AL5420</f>
        <v>-0.72926519999999995</v>
      </c>
      <c r="AN5420" s="39">
        <f t="shared" si="5721"/>
        <v>-0.72926519999999995</v>
      </c>
      <c r="AO5420" s="39">
        <f t="shared" si="5721"/>
        <v>-0.72926519999999995</v>
      </c>
      <c r="AP5420" s="39">
        <f t="shared" si="5721"/>
        <v>-0.72926519999999995</v>
      </c>
      <c r="AQ5420" s="59">
        <f t="shared" si="5721"/>
        <v>-0.72926519999999995</v>
      </c>
      <c r="AR5420" s="39">
        <f t="shared" si="5520"/>
        <v>-0.29314662185840001</v>
      </c>
      <c r="AS5420" s="39">
        <f t="shared" si="5521"/>
        <v>-0.24451729748672002</v>
      </c>
      <c r="AT5420" s="39">
        <f t="shared" si="5522"/>
        <v>-0.19588797311504003</v>
      </c>
      <c r="AU5420" s="39">
        <f t="shared" si="5523"/>
        <v>-0.14725864874336003</v>
      </c>
      <c r="AV5420" s="39">
        <f t="shared" si="5524"/>
        <v>-9.8629324371680024E-2</v>
      </c>
      <c r="AW5420" s="39">
        <f t="shared" si="5525"/>
        <v>-0.05</v>
      </c>
      <c r="BA5420" s="38">
        <f t="shared" si="5526"/>
        <v>-0.72926519999999995</v>
      </c>
      <c r="BB5420" s="39">
        <f t="shared" ref="BB5420:BH5420" si="5722">BA5420</f>
        <v>-0.72926519999999995</v>
      </c>
      <c r="BC5420" s="39">
        <f t="shared" si="5722"/>
        <v>-0.72926519999999995</v>
      </c>
      <c r="BD5420" s="39">
        <f t="shared" si="5722"/>
        <v>-0.72926519999999995</v>
      </c>
      <c r="BE5420" s="39">
        <f t="shared" si="5722"/>
        <v>-0.72926519999999995</v>
      </c>
      <c r="BF5420" s="39">
        <f t="shared" si="5722"/>
        <v>-0.72926519999999995</v>
      </c>
      <c r="BG5420" s="39">
        <f t="shared" si="5722"/>
        <v>-0.72926519999999995</v>
      </c>
      <c r="BH5420" s="59">
        <f t="shared" si="5722"/>
        <v>-0.72926519999999995</v>
      </c>
      <c r="BI5420" s="45">
        <f t="shared" si="5528"/>
        <v>-0.29314662185840001</v>
      </c>
      <c r="BJ5420" s="45">
        <f t="shared" si="5529"/>
        <v>-0.24451729748672002</v>
      </c>
      <c r="BK5420" s="45">
        <f t="shared" si="5530"/>
        <v>-0.19588797311504003</v>
      </c>
      <c r="BL5420" s="45">
        <f t="shared" si="5531"/>
        <v>-0.14725864874336003</v>
      </c>
      <c r="BM5420" s="45">
        <f t="shared" si="5532"/>
        <v>-9.8629324371680024E-2</v>
      </c>
      <c r="BN5420" s="45">
        <f t="shared" si="5533"/>
        <v>-0.05</v>
      </c>
    </row>
    <row r="5421" spans="1:66" x14ac:dyDescent="0.2">
      <c r="A5421" s="9" t="str">
        <f t="shared" si="5499"/>
        <v>South Sudan</v>
      </c>
      <c r="H5421" s="56">
        <f t="shared" si="5500"/>
        <v>-1.4334248000000001</v>
      </c>
      <c r="I5421" s="56">
        <f t="shared" si="5501"/>
        <v>-1.4334248000000001</v>
      </c>
      <c r="J5421" s="56">
        <f t="shared" si="5502"/>
        <v>-1.4334248000000001</v>
      </c>
      <c r="K5421" s="56">
        <f t="shared" si="5503"/>
        <v>-0.14145700079890666</v>
      </c>
      <c r="L5421" s="56">
        <f t="shared" si="5504"/>
        <v>-0.12316560063912532</v>
      </c>
      <c r="M5421" s="56">
        <f t="shared" si="5505"/>
        <v>-0.10487420047934398</v>
      </c>
      <c r="N5421" s="56">
        <f t="shared" si="5506"/>
        <v>-8.6582800319562642E-2</v>
      </c>
      <c r="O5421" s="56">
        <f t="shared" si="5507"/>
        <v>-6.8291400159781301E-2</v>
      </c>
      <c r="P5421" s="56">
        <f t="shared" si="5508"/>
        <v>-0.05</v>
      </c>
      <c r="Q5421" s="56" t="str">
        <f t="shared" si="5509"/>
        <v>na</v>
      </c>
      <c r="R5421" s="56" t="str">
        <f t="shared" si="5510"/>
        <v>na</v>
      </c>
      <c r="S5421" s="56" t="str">
        <f t="shared" si="5511"/>
        <v>na</v>
      </c>
      <c r="T5421" s="56" t="str">
        <f t="shared" si="5512"/>
        <v>na</v>
      </c>
      <c r="U5421" s="56" t="str">
        <f t="shared" si="5513"/>
        <v>na</v>
      </c>
      <c r="W5421" s="38">
        <f t="shared" si="5514"/>
        <v>-1.4334248000000001</v>
      </c>
      <c r="X5421" s="45">
        <f t="shared" ref="X5421:Y5421" si="5723">W5421</f>
        <v>-1.4334248000000001</v>
      </c>
      <c r="Y5421" s="45">
        <f t="shared" si="5723"/>
        <v>-1.4334248000000001</v>
      </c>
      <c r="Z5421" s="62">
        <f t="shared" si="5516"/>
        <v>-0.14145700079890666</v>
      </c>
      <c r="AA5421" s="47">
        <f t="shared" si="5690"/>
        <v>-0.12316560063912532</v>
      </c>
      <c r="AB5421" s="38">
        <f t="shared" si="5690"/>
        <v>-0.10487420047934398</v>
      </c>
      <c r="AC5421" s="38">
        <f t="shared" si="5690"/>
        <v>-8.6582800319562642E-2</v>
      </c>
      <c r="AD5421" s="38">
        <f t="shared" si="5690"/>
        <v>-6.8291400159781301E-2</v>
      </c>
      <c r="AE5421" s="47">
        <f t="shared" si="5517"/>
        <v>-0.05</v>
      </c>
      <c r="AL5421" s="38">
        <f t="shared" si="5518"/>
        <v>-1.4334248000000001</v>
      </c>
      <c r="AM5421" s="39">
        <f t="shared" ref="AM5421:AQ5421" si="5724">AL5421</f>
        <v>-1.4334248000000001</v>
      </c>
      <c r="AN5421" s="39">
        <f t="shared" si="5724"/>
        <v>-1.4334248000000001</v>
      </c>
      <c r="AO5421" s="39">
        <f t="shared" si="5724"/>
        <v>-1.4334248000000001</v>
      </c>
      <c r="AP5421" s="39">
        <f t="shared" si="5724"/>
        <v>-1.4334248000000001</v>
      </c>
      <c r="AQ5421" s="59">
        <f t="shared" si="5724"/>
        <v>-1.4334248000000001</v>
      </c>
      <c r="AR5421" s="39">
        <f t="shared" si="5520"/>
        <v>-0.14145700079890666</v>
      </c>
      <c r="AS5421" s="39">
        <f t="shared" si="5521"/>
        <v>-0.12316560063912532</v>
      </c>
      <c r="AT5421" s="39">
        <f t="shared" si="5522"/>
        <v>-0.10487420047934398</v>
      </c>
      <c r="AU5421" s="39">
        <f t="shared" si="5523"/>
        <v>-8.6582800319562642E-2</v>
      </c>
      <c r="AV5421" s="39">
        <f t="shared" si="5524"/>
        <v>-6.8291400159781301E-2</v>
      </c>
      <c r="AW5421" s="39">
        <f t="shared" si="5525"/>
        <v>-0.05</v>
      </c>
      <c r="BA5421" s="38">
        <f t="shared" si="5526"/>
        <v>-1.4334248000000001</v>
      </c>
      <c r="BB5421" s="39">
        <f t="shared" ref="BB5421:BH5421" si="5725">BA5421</f>
        <v>-1.4334248000000001</v>
      </c>
      <c r="BC5421" s="39">
        <f t="shared" si="5725"/>
        <v>-1.4334248000000001</v>
      </c>
      <c r="BD5421" s="39">
        <f t="shared" si="5725"/>
        <v>-1.4334248000000001</v>
      </c>
      <c r="BE5421" s="39">
        <f t="shared" si="5725"/>
        <v>-1.4334248000000001</v>
      </c>
      <c r="BF5421" s="39">
        <f t="shared" si="5725"/>
        <v>-1.4334248000000001</v>
      </c>
      <c r="BG5421" s="39">
        <f t="shared" si="5725"/>
        <v>-1.4334248000000001</v>
      </c>
      <c r="BH5421" s="59">
        <f t="shared" si="5725"/>
        <v>-1.4334248000000001</v>
      </c>
      <c r="BI5421" s="45">
        <f t="shared" si="5528"/>
        <v>-0.14145700079890666</v>
      </c>
      <c r="BJ5421" s="45">
        <f t="shared" si="5529"/>
        <v>-0.12316560063912532</v>
      </c>
      <c r="BK5421" s="45">
        <f t="shared" si="5530"/>
        <v>-0.10487420047934398</v>
      </c>
      <c r="BL5421" s="45">
        <f t="shared" si="5531"/>
        <v>-8.6582800319562642E-2</v>
      </c>
      <c r="BM5421" s="45">
        <f t="shared" si="5532"/>
        <v>-6.8291400159781301E-2</v>
      </c>
      <c r="BN5421" s="45">
        <f t="shared" si="5533"/>
        <v>-0.05</v>
      </c>
    </row>
    <row r="5422" spans="1:66" x14ac:dyDescent="0.2">
      <c r="A5422" s="9" t="str">
        <f t="shared" ref="A5422:A5456" si="5726">A338</f>
        <v>Spain</v>
      </c>
      <c r="H5422" s="56">
        <f t="shared" ref="H5422:H5456" si="5727">IF(AND($N$55="LP",H$5229&lt;=2028),W5422,IF(AND($N$55="UP",H$5229&lt;=2031),AL5422,IF($N$55="LS",BA5422,"na")))</f>
        <v>-0.88767119999999999</v>
      </c>
      <c r="I5422" s="56">
        <f t="shared" ref="I5422:I5456" si="5728">IF(AND($N$55="LP",I$5229&lt;=2028),X5422,IF(AND($N$55="UP",I$5229&lt;=2031),AM5422,IF($N$55="LS",BB5422,"na")))</f>
        <v>-0.88767119999999999</v>
      </c>
      <c r="J5422" s="56">
        <f t="shared" ref="J5422:J5456" si="5729">IF(AND($N$55="LP",J$5229&lt;=2028),Y5422,IF(AND($N$55="UP",J$5229&lt;=2031),AN5422,IF($N$55="LS",BC5422,"na")))</f>
        <v>-0.88767119999999999</v>
      </c>
      <c r="K5422" s="56">
        <f t="shared" ref="K5422:K5456" si="5730">IF(AND($N$55="LP",K$5229&lt;=2028),Z5422,IF(AND($N$55="UP",K$5229&lt;=2031),AO5422,IF($N$55="LS",BD5422,"na")))</f>
        <v>-0.88767119999999999</v>
      </c>
      <c r="L5422" s="56">
        <f t="shared" ref="L5422:L5456" si="5731">IF(AND($N$55="LP",L$5229&lt;=2028),AA5422,IF(AND($N$55="UP",L$5229&lt;=2031),AP5422,IF($N$55="LS",BE5422,"na")))</f>
        <v>-0.72013696000000005</v>
      </c>
      <c r="M5422" s="56">
        <f t="shared" ref="M5422:M5456" si="5732">IF(AND($N$55="LP",M$5229&lt;=2028),AB5422,IF(AND($N$55="UP",M$5229&lt;=2031),AQ5422,IF($N$55="LS",BF5422,"na")))</f>
        <v>-0.5526027200000001</v>
      </c>
      <c r="N5422" s="56">
        <f t="shared" ref="N5422:N5456" si="5733">IF(AND($N$55="LP",N$5229&lt;=2028),AC5422,IF(AND($N$55="UP",N$5229&lt;=2031),AR5422,IF($N$55="LS",BG5422,"na")))</f>
        <v>-0.3850684800000001</v>
      </c>
      <c r="O5422" s="56">
        <f t="shared" ref="O5422:O5456" si="5734">IF(AND($N$55="LP",O$5229&lt;=2028),AD5422,IF(AND($N$55="UP",O$5229&lt;=2031),AS5422,IF($N$55="LS",BH5422,"na")))</f>
        <v>-0.2175342400000001</v>
      </c>
      <c r="P5422" s="56">
        <f t="shared" ref="P5422:P5456" si="5735">IF(AND($N$55="LP",P$5229&lt;=2028),AE5422,IF(AND($N$55="UP",P$5229&lt;=2031),AT5422,IF($N$55="LS",BI5422,"na")))</f>
        <v>-0.05</v>
      </c>
      <c r="Q5422" s="56" t="str">
        <f t="shared" ref="Q5422:Q5456" si="5736">IF(AND($N$55="LP",Q$5229&lt;=2028),AF5422,IF(AND($N$55="UP",Q$5229&lt;=2031),AU5422,IF($N$55="LS",BJ5422,"na")))</f>
        <v>na</v>
      </c>
      <c r="R5422" s="56" t="str">
        <f t="shared" ref="R5422:R5456" si="5737">IF(AND($N$55="LP",R$5229&lt;=2028),AG5422,IF(AND($N$55="UP",R$5229&lt;=2031),AV5422,IF($N$55="LS",BK5422,"na")))</f>
        <v>na</v>
      </c>
      <c r="S5422" s="56" t="str">
        <f t="shared" ref="S5422:S5456" si="5738">IF(AND($N$55="LP",S$5229&lt;=2028),AH5422,IF(AND($N$55="UP",S$5229&lt;=2031),AW5422,IF($N$55="LS",BL5422,"na")))</f>
        <v>na</v>
      </c>
      <c r="T5422" s="56" t="str">
        <f t="shared" ref="T5422:T5456" si="5739">IF(AND($N$55="LP",T$5229&lt;=2028),AI5422,IF(AND($N$55="UP",T$5229&lt;=2031),AX5422,IF($N$55="LS",BM5422,"na")))</f>
        <v>na</v>
      </c>
      <c r="U5422" s="56" t="str">
        <f t="shared" ref="U5422:U5456" si="5740">IF(AND($N$55="LP",U$5229&lt;=2028),AJ5422,IF(AND($N$55="UP",U$5229&lt;=2031),AY5422,IF($N$55="LS",BN5422,"na")))</f>
        <v>na</v>
      </c>
      <c r="W5422" s="38">
        <f t="shared" ref="W5422:W5456" si="5741">-H3088*I$2612</f>
        <v>-0.88767119999999999</v>
      </c>
      <c r="X5422" s="45">
        <f t="shared" ref="X5422:Y5422" si="5742">W5422</f>
        <v>-0.88767119999999999</v>
      </c>
      <c r="Y5422" s="45">
        <f t="shared" si="5742"/>
        <v>-0.88767119999999999</v>
      </c>
      <c r="Z5422" s="62">
        <f t="shared" ref="Z5422:Z5456" si="5743">Y5422*MIN(1,H2859/B$2623)</f>
        <v>-0.88767119999999999</v>
      </c>
      <c r="AA5422" s="47">
        <f t="shared" si="5690"/>
        <v>-0.72013696000000005</v>
      </c>
      <c r="AB5422" s="38">
        <f t="shared" si="5690"/>
        <v>-0.5526027200000001</v>
      </c>
      <c r="AC5422" s="38">
        <f t="shared" si="5690"/>
        <v>-0.3850684800000001</v>
      </c>
      <c r="AD5422" s="38">
        <f t="shared" si="5690"/>
        <v>-0.2175342400000001</v>
      </c>
      <c r="AE5422" s="47">
        <f t="shared" ref="AE5422:AE5456" si="5744">IF($I$2612=0,0,D$2614)</f>
        <v>-0.05</v>
      </c>
      <c r="AL5422" s="38">
        <f t="shared" ref="AL5422:AL5456" si="5745">-H3088*I$2612</f>
        <v>-0.88767119999999999</v>
      </c>
      <c r="AM5422" s="39">
        <f t="shared" ref="AM5422:AQ5422" si="5746">AL5422</f>
        <v>-0.88767119999999999</v>
      </c>
      <c r="AN5422" s="39">
        <f t="shared" si="5746"/>
        <v>-0.88767119999999999</v>
      </c>
      <c r="AO5422" s="39">
        <f t="shared" si="5746"/>
        <v>-0.88767119999999999</v>
      </c>
      <c r="AP5422" s="39">
        <f t="shared" si="5746"/>
        <v>-0.88767119999999999</v>
      </c>
      <c r="AQ5422" s="59">
        <f t="shared" si="5746"/>
        <v>-0.88767119999999999</v>
      </c>
      <c r="AR5422" s="39">
        <f t="shared" ref="AR5422:AR5456" si="5747">Z5422</f>
        <v>-0.88767119999999999</v>
      </c>
      <c r="AS5422" s="39">
        <f t="shared" ref="AS5422:AS5456" si="5748">AA5422</f>
        <v>-0.72013696000000005</v>
      </c>
      <c r="AT5422" s="39">
        <f t="shared" ref="AT5422:AT5456" si="5749">AB5422</f>
        <v>-0.5526027200000001</v>
      </c>
      <c r="AU5422" s="39">
        <f t="shared" ref="AU5422:AU5456" si="5750">AC5422</f>
        <v>-0.3850684800000001</v>
      </c>
      <c r="AV5422" s="39">
        <f t="shared" ref="AV5422:AV5456" si="5751">AD5422</f>
        <v>-0.2175342400000001</v>
      </c>
      <c r="AW5422" s="39">
        <f t="shared" ref="AW5422:AW5456" si="5752">AE5422</f>
        <v>-0.05</v>
      </c>
      <c r="BA5422" s="38">
        <f t="shared" ref="BA5422:BA5456" si="5753">-H3088*I$2612</f>
        <v>-0.88767119999999999</v>
      </c>
      <c r="BB5422" s="39">
        <f t="shared" ref="BB5422:BH5422" si="5754">BA5422</f>
        <v>-0.88767119999999999</v>
      </c>
      <c r="BC5422" s="39">
        <f t="shared" si="5754"/>
        <v>-0.88767119999999999</v>
      </c>
      <c r="BD5422" s="39">
        <f t="shared" si="5754"/>
        <v>-0.88767119999999999</v>
      </c>
      <c r="BE5422" s="39">
        <f t="shared" si="5754"/>
        <v>-0.88767119999999999</v>
      </c>
      <c r="BF5422" s="39">
        <f t="shared" si="5754"/>
        <v>-0.88767119999999999</v>
      </c>
      <c r="BG5422" s="39">
        <f t="shared" si="5754"/>
        <v>-0.88767119999999999</v>
      </c>
      <c r="BH5422" s="59">
        <f t="shared" si="5754"/>
        <v>-0.88767119999999999</v>
      </c>
      <c r="BI5422" s="45">
        <f t="shared" ref="BI5422:BI5456" si="5755">AR5422</f>
        <v>-0.88767119999999999</v>
      </c>
      <c r="BJ5422" s="45">
        <f t="shared" ref="BJ5422:BJ5456" si="5756">AS5422</f>
        <v>-0.72013696000000005</v>
      </c>
      <c r="BK5422" s="45">
        <f t="shared" ref="BK5422:BK5456" si="5757">AT5422</f>
        <v>-0.5526027200000001</v>
      </c>
      <c r="BL5422" s="45">
        <f t="shared" ref="BL5422:BL5456" si="5758">AU5422</f>
        <v>-0.3850684800000001</v>
      </c>
      <c r="BM5422" s="45">
        <f t="shared" ref="BM5422:BM5456" si="5759">AV5422</f>
        <v>-0.2175342400000001</v>
      </c>
      <c r="BN5422" s="45">
        <f t="shared" ref="BN5422:BN5456" si="5760">AW5422</f>
        <v>-0.05</v>
      </c>
    </row>
    <row r="5423" spans="1:66" x14ac:dyDescent="0.2">
      <c r="A5423" s="9" t="str">
        <f t="shared" si="5726"/>
        <v>Sri Lanka</v>
      </c>
      <c r="H5423" s="56">
        <f t="shared" si="5727"/>
        <v>-1.0400996</v>
      </c>
      <c r="I5423" s="56">
        <f t="shared" si="5728"/>
        <v>-1.0400996</v>
      </c>
      <c r="J5423" s="56">
        <f t="shared" si="5729"/>
        <v>-1.0400996</v>
      </c>
      <c r="K5423" s="56">
        <f t="shared" si="5730"/>
        <v>-0.44944090515466667</v>
      </c>
      <c r="L5423" s="56">
        <f t="shared" si="5731"/>
        <v>-0.3695527241237333</v>
      </c>
      <c r="M5423" s="56">
        <f t="shared" si="5732"/>
        <v>-0.28966454309279999</v>
      </c>
      <c r="N5423" s="56">
        <f t="shared" si="5733"/>
        <v>-0.20977636206186664</v>
      </c>
      <c r="O5423" s="56">
        <f t="shared" si="5734"/>
        <v>-0.1298881810309333</v>
      </c>
      <c r="P5423" s="56">
        <f t="shared" si="5735"/>
        <v>-0.05</v>
      </c>
      <c r="Q5423" s="56" t="str">
        <f t="shared" si="5736"/>
        <v>na</v>
      </c>
      <c r="R5423" s="56" t="str">
        <f t="shared" si="5737"/>
        <v>na</v>
      </c>
      <c r="S5423" s="56" t="str">
        <f t="shared" si="5738"/>
        <v>na</v>
      </c>
      <c r="T5423" s="56" t="str">
        <f t="shared" si="5739"/>
        <v>na</v>
      </c>
      <c r="U5423" s="56" t="str">
        <f t="shared" si="5740"/>
        <v>na</v>
      </c>
      <c r="W5423" s="38">
        <f t="shared" si="5741"/>
        <v>-1.0400996</v>
      </c>
      <c r="X5423" s="45">
        <f t="shared" ref="X5423:Y5423" si="5761">W5423</f>
        <v>-1.0400996</v>
      </c>
      <c r="Y5423" s="45">
        <f t="shared" si="5761"/>
        <v>-1.0400996</v>
      </c>
      <c r="Z5423" s="62">
        <f t="shared" si="5743"/>
        <v>-0.44944090515466667</v>
      </c>
      <c r="AA5423" s="47">
        <f t="shared" si="5690"/>
        <v>-0.3695527241237333</v>
      </c>
      <c r="AB5423" s="38">
        <f t="shared" si="5690"/>
        <v>-0.28966454309279999</v>
      </c>
      <c r="AC5423" s="38">
        <f t="shared" si="5690"/>
        <v>-0.20977636206186664</v>
      </c>
      <c r="AD5423" s="38">
        <f t="shared" si="5690"/>
        <v>-0.1298881810309333</v>
      </c>
      <c r="AE5423" s="47">
        <f t="shared" si="5744"/>
        <v>-0.05</v>
      </c>
      <c r="AL5423" s="38">
        <f t="shared" si="5745"/>
        <v>-1.0400996</v>
      </c>
      <c r="AM5423" s="39">
        <f t="shared" ref="AM5423:AQ5423" si="5762">AL5423</f>
        <v>-1.0400996</v>
      </c>
      <c r="AN5423" s="39">
        <f t="shared" si="5762"/>
        <v>-1.0400996</v>
      </c>
      <c r="AO5423" s="39">
        <f t="shared" si="5762"/>
        <v>-1.0400996</v>
      </c>
      <c r="AP5423" s="39">
        <f t="shared" si="5762"/>
        <v>-1.0400996</v>
      </c>
      <c r="AQ5423" s="59">
        <f t="shared" si="5762"/>
        <v>-1.0400996</v>
      </c>
      <c r="AR5423" s="39">
        <f t="shared" si="5747"/>
        <v>-0.44944090515466667</v>
      </c>
      <c r="AS5423" s="39">
        <f t="shared" si="5748"/>
        <v>-0.3695527241237333</v>
      </c>
      <c r="AT5423" s="39">
        <f t="shared" si="5749"/>
        <v>-0.28966454309279999</v>
      </c>
      <c r="AU5423" s="39">
        <f t="shared" si="5750"/>
        <v>-0.20977636206186664</v>
      </c>
      <c r="AV5423" s="39">
        <f t="shared" si="5751"/>
        <v>-0.1298881810309333</v>
      </c>
      <c r="AW5423" s="39">
        <f t="shared" si="5752"/>
        <v>-0.05</v>
      </c>
      <c r="BA5423" s="38">
        <f t="shared" si="5753"/>
        <v>-1.0400996</v>
      </c>
      <c r="BB5423" s="39">
        <f t="shared" ref="BB5423:BH5423" si="5763">BA5423</f>
        <v>-1.0400996</v>
      </c>
      <c r="BC5423" s="39">
        <f t="shared" si="5763"/>
        <v>-1.0400996</v>
      </c>
      <c r="BD5423" s="39">
        <f t="shared" si="5763"/>
        <v>-1.0400996</v>
      </c>
      <c r="BE5423" s="39">
        <f t="shared" si="5763"/>
        <v>-1.0400996</v>
      </c>
      <c r="BF5423" s="39">
        <f t="shared" si="5763"/>
        <v>-1.0400996</v>
      </c>
      <c r="BG5423" s="39">
        <f t="shared" si="5763"/>
        <v>-1.0400996</v>
      </c>
      <c r="BH5423" s="59">
        <f t="shared" si="5763"/>
        <v>-1.0400996</v>
      </c>
      <c r="BI5423" s="45">
        <f t="shared" si="5755"/>
        <v>-0.44944090515466667</v>
      </c>
      <c r="BJ5423" s="45">
        <f t="shared" si="5756"/>
        <v>-0.3695527241237333</v>
      </c>
      <c r="BK5423" s="45">
        <f t="shared" si="5757"/>
        <v>-0.28966454309279999</v>
      </c>
      <c r="BL5423" s="45">
        <f t="shared" si="5758"/>
        <v>-0.20977636206186664</v>
      </c>
      <c r="BM5423" s="45">
        <f t="shared" si="5759"/>
        <v>-0.1298881810309333</v>
      </c>
      <c r="BN5423" s="45">
        <f t="shared" si="5760"/>
        <v>-0.05</v>
      </c>
    </row>
    <row r="5424" spans="1:66" x14ac:dyDescent="0.2">
      <c r="A5424" s="9" t="str">
        <f t="shared" si="5726"/>
        <v>Sudan</v>
      </c>
      <c r="H5424" s="56">
        <f t="shared" si="5727"/>
        <v>-0.72328760000000003</v>
      </c>
      <c r="I5424" s="56">
        <f t="shared" si="5728"/>
        <v>-0.72328760000000003</v>
      </c>
      <c r="J5424" s="56">
        <f t="shared" si="5729"/>
        <v>-0.72328760000000003</v>
      </c>
      <c r="K5424" s="56">
        <f t="shared" si="5730"/>
        <v>-0.21752992706974666</v>
      </c>
      <c r="L5424" s="56">
        <f t="shared" si="5731"/>
        <v>-0.18402394165579733</v>
      </c>
      <c r="M5424" s="56">
        <f t="shared" si="5732"/>
        <v>-0.15051795624184799</v>
      </c>
      <c r="N5424" s="56">
        <f t="shared" si="5733"/>
        <v>-0.11701197082789866</v>
      </c>
      <c r="O5424" s="56">
        <f t="shared" si="5734"/>
        <v>-8.3505985413949324E-2</v>
      </c>
      <c r="P5424" s="56">
        <f t="shared" si="5735"/>
        <v>-0.05</v>
      </c>
      <c r="Q5424" s="56" t="str">
        <f t="shared" si="5736"/>
        <v>na</v>
      </c>
      <c r="R5424" s="56" t="str">
        <f t="shared" si="5737"/>
        <v>na</v>
      </c>
      <c r="S5424" s="56" t="str">
        <f t="shared" si="5738"/>
        <v>na</v>
      </c>
      <c r="T5424" s="56" t="str">
        <f t="shared" si="5739"/>
        <v>na</v>
      </c>
      <c r="U5424" s="56" t="str">
        <f t="shared" si="5740"/>
        <v>na</v>
      </c>
      <c r="W5424" s="38">
        <f t="shared" si="5741"/>
        <v>-0.72328760000000003</v>
      </c>
      <c r="X5424" s="45">
        <f t="shared" ref="X5424:Y5424" si="5764">W5424</f>
        <v>-0.72328760000000003</v>
      </c>
      <c r="Y5424" s="45">
        <f t="shared" si="5764"/>
        <v>-0.72328760000000003</v>
      </c>
      <c r="Z5424" s="62">
        <f t="shared" si="5743"/>
        <v>-0.21752992706974666</v>
      </c>
      <c r="AA5424" s="47">
        <f t="shared" si="5690"/>
        <v>-0.18402394165579733</v>
      </c>
      <c r="AB5424" s="38">
        <f t="shared" si="5690"/>
        <v>-0.15051795624184799</v>
      </c>
      <c r="AC5424" s="38">
        <f t="shared" si="5690"/>
        <v>-0.11701197082789866</v>
      </c>
      <c r="AD5424" s="38">
        <f t="shared" si="5690"/>
        <v>-8.3505985413949324E-2</v>
      </c>
      <c r="AE5424" s="47">
        <f t="shared" si="5744"/>
        <v>-0.05</v>
      </c>
      <c r="AL5424" s="38">
        <f t="shared" si="5745"/>
        <v>-0.72328760000000003</v>
      </c>
      <c r="AM5424" s="39">
        <f t="shared" ref="AM5424:AQ5424" si="5765">AL5424</f>
        <v>-0.72328760000000003</v>
      </c>
      <c r="AN5424" s="39">
        <f t="shared" si="5765"/>
        <v>-0.72328760000000003</v>
      </c>
      <c r="AO5424" s="39">
        <f t="shared" si="5765"/>
        <v>-0.72328760000000003</v>
      </c>
      <c r="AP5424" s="39">
        <f t="shared" si="5765"/>
        <v>-0.72328760000000003</v>
      </c>
      <c r="AQ5424" s="59">
        <f t="shared" si="5765"/>
        <v>-0.72328760000000003</v>
      </c>
      <c r="AR5424" s="39">
        <f t="shared" si="5747"/>
        <v>-0.21752992706974666</v>
      </c>
      <c r="AS5424" s="39">
        <f t="shared" si="5748"/>
        <v>-0.18402394165579733</v>
      </c>
      <c r="AT5424" s="39">
        <f t="shared" si="5749"/>
        <v>-0.15051795624184799</v>
      </c>
      <c r="AU5424" s="39">
        <f t="shared" si="5750"/>
        <v>-0.11701197082789866</v>
      </c>
      <c r="AV5424" s="39">
        <f t="shared" si="5751"/>
        <v>-8.3505985413949324E-2</v>
      </c>
      <c r="AW5424" s="39">
        <f t="shared" si="5752"/>
        <v>-0.05</v>
      </c>
      <c r="BA5424" s="38">
        <f t="shared" si="5753"/>
        <v>-0.72328760000000003</v>
      </c>
      <c r="BB5424" s="39">
        <f t="shared" ref="BB5424:BH5424" si="5766">BA5424</f>
        <v>-0.72328760000000003</v>
      </c>
      <c r="BC5424" s="39">
        <f t="shared" si="5766"/>
        <v>-0.72328760000000003</v>
      </c>
      <c r="BD5424" s="39">
        <f t="shared" si="5766"/>
        <v>-0.72328760000000003</v>
      </c>
      <c r="BE5424" s="39">
        <f t="shared" si="5766"/>
        <v>-0.72328760000000003</v>
      </c>
      <c r="BF5424" s="39">
        <f t="shared" si="5766"/>
        <v>-0.72328760000000003</v>
      </c>
      <c r="BG5424" s="39">
        <f t="shared" si="5766"/>
        <v>-0.72328760000000003</v>
      </c>
      <c r="BH5424" s="59">
        <f t="shared" si="5766"/>
        <v>-0.72328760000000003</v>
      </c>
      <c r="BI5424" s="45">
        <f t="shared" si="5755"/>
        <v>-0.21752992706974666</v>
      </c>
      <c r="BJ5424" s="45">
        <f t="shared" si="5756"/>
        <v>-0.18402394165579733</v>
      </c>
      <c r="BK5424" s="45">
        <f t="shared" si="5757"/>
        <v>-0.15051795624184799</v>
      </c>
      <c r="BL5424" s="45">
        <f t="shared" si="5758"/>
        <v>-0.11701197082789866</v>
      </c>
      <c r="BM5424" s="45">
        <f t="shared" si="5759"/>
        <v>-8.3505985413949324E-2</v>
      </c>
      <c r="BN5424" s="45">
        <f t="shared" si="5760"/>
        <v>-0.05</v>
      </c>
    </row>
    <row r="5425" spans="1:66" x14ac:dyDescent="0.2">
      <c r="A5425" s="9" t="str">
        <f t="shared" si="5726"/>
        <v>Suriname</v>
      </c>
      <c r="H5425" s="56">
        <f t="shared" si="5727"/>
        <v>-0.92383559999999998</v>
      </c>
      <c r="I5425" s="56">
        <f t="shared" si="5728"/>
        <v>-0.92383559999999998</v>
      </c>
      <c r="J5425" s="56">
        <f t="shared" si="5729"/>
        <v>-0.92383559999999998</v>
      </c>
      <c r="K5425" s="56">
        <f t="shared" si="5730"/>
        <v>-0.5767453300116</v>
      </c>
      <c r="L5425" s="56">
        <f t="shared" si="5731"/>
        <v>-0.47139626400928003</v>
      </c>
      <c r="M5425" s="56">
        <f t="shared" si="5732"/>
        <v>-0.36604719800696006</v>
      </c>
      <c r="N5425" s="56">
        <f t="shared" si="5733"/>
        <v>-0.26069813200464009</v>
      </c>
      <c r="O5425" s="56">
        <f t="shared" si="5734"/>
        <v>-0.1553490660023201</v>
      </c>
      <c r="P5425" s="56">
        <f t="shared" si="5735"/>
        <v>-0.05</v>
      </c>
      <c r="Q5425" s="56" t="str">
        <f t="shared" si="5736"/>
        <v>na</v>
      </c>
      <c r="R5425" s="56" t="str">
        <f t="shared" si="5737"/>
        <v>na</v>
      </c>
      <c r="S5425" s="56" t="str">
        <f t="shared" si="5738"/>
        <v>na</v>
      </c>
      <c r="T5425" s="56" t="str">
        <f t="shared" si="5739"/>
        <v>na</v>
      </c>
      <c r="U5425" s="56" t="str">
        <f t="shared" si="5740"/>
        <v>na</v>
      </c>
      <c r="W5425" s="38">
        <f t="shared" si="5741"/>
        <v>-0.92383559999999998</v>
      </c>
      <c r="X5425" s="45">
        <f t="shared" ref="X5425:Y5425" si="5767">W5425</f>
        <v>-0.92383559999999998</v>
      </c>
      <c r="Y5425" s="45">
        <f t="shared" si="5767"/>
        <v>-0.92383559999999998</v>
      </c>
      <c r="Z5425" s="62">
        <f t="shared" si="5743"/>
        <v>-0.5767453300116</v>
      </c>
      <c r="AA5425" s="47">
        <f t="shared" si="5690"/>
        <v>-0.47139626400928003</v>
      </c>
      <c r="AB5425" s="38">
        <f t="shared" si="5690"/>
        <v>-0.36604719800696006</v>
      </c>
      <c r="AC5425" s="38">
        <f t="shared" si="5690"/>
        <v>-0.26069813200464009</v>
      </c>
      <c r="AD5425" s="38">
        <f t="shared" si="5690"/>
        <v>-0.1553490660023201</v>
      </c>
      <c r="AE5425" s="47">
        <f t="shared" si="5744"/>
        <v>-0.05</v>
      </c>
      <c r="AL5425" s="38">
        <f t="shared" si="5745"/>
        <v>-0.92383559999999998</v>
      </c>
      <c r="AM5425" s="39">
        <f t="shared" ref="AM5425:AQ5425" si="5768">AL5425</f>
        <v>-0.92383559999999998</v>
      </c>
      <c r="AN5425" s="39">
        <f t="shared" si="5768"/>
        <v>-0.92383559999999998</v>
      </c>
      <c r="AO5425" s="39">
        <f t="shared" si="5768"/>
        <v>-0.92383559999999998</v>
      </c>
      <c r="AP5425" s="39">
        <f t="shared" si="5768"/>
        <v>-0.92383559999999998</v>
      </c>
      <c r="AQ5425" s="59">
        <f t="shared" si="5768"/>
        <v>-0.92383559999999998</v>
      </c>
      <c r="AR5425" s="39">
        <f t="shared" si="5747"/>
        <v>-0.5767453300116</v>
      </c>
      <c r="AS5425" s="39">
        <f t="shared" si="5748"/>
        <v>-0.47139626400928003</v>
      </c>
      <c r="AT5425" s="39">
        <f t="shared" si="5749"/>
        <v>-0.36604719800696006</v>
      </c>
      <c r="AU5425" s="39">
        <f t="shared" si="5750"/>
        <v>-0.26069813200464009</v>
      </c>
      <c r="AV5425" s="39">
        <f t="shared" si="5751"/>
        <v>-0.1553490660023201</v>
      </c>
      <c r="AW5425" s="39">
        <f t="shared" si="5752"/>
        <v>-0.05</v>
      </c>
      <c r="BA5425" s="38">
        <f t="shared" si="5753"/>
        <v>-0.92383559999999998</v>
      </c>
      <c r="BB5425" s="39">
        <f t="shared" ref="BB5425:BH5425" si="5769">BA5425</f>
        <v>-0.92383559999999998</v>
      </c>
      <c r="BC5425" s="39">
        <f t="shared" si="5769"/>
        <v>-0.92383559999999998</v>
      </c>
      <c r="BD5425" s="39">
        <f t="shared" si="5769"/>
        <v>-0.92383559999999998</v>
      </c>
      <c r="BE5425" s="39">
        <f t="shared" si="5769"/>
        <v>-0.92383559999999998</v>
      </c>
      <c r="BF5425" s="39">
        <f t="shared" si="5769"/>
        <v>-0.92383559999999998</v>
      </c>
      <c r="BG5425" s="39">
        <f t="shared" si="5769"/>
        <v>-0.92383559999999998</v>
      </c>
      <c r="BH5425" s="59">
        <f t="shared" si="5769"/>
        <v>-0.92383559999999998</v>
      </c>
      <c r="BI5425" s="45">
        <f t="shared" si="5755"/>
        <v>-0.5767453300116</v>
      </c>
      <c r="BJ5425" s="45">
        <f t="shared" si="5756"/>
        <v>-0.47139626400928003</v>
      </c>
      <c r="BK5425" s="45">
        <f t="shared" si="5757"/>
        <v>-0.36604719800696006</v>
      </c>
      <c r="BL5425" s="45">
        <f t="shared" si="5758"/>
        <v>-0.26069813200464009</v>
      </c>
      <c r="BM5425" s="45">
        <f t="shared" si="5759"/>
        <v>-0.1553490660023201</v>
      </c>
      <c r="BN5425" s="45">
        <f t="shared" si="5760"/>
        <v>-0.05</v>
      </c>
    </row>
    <row r="5426" spans="1:66" x14ac:dyDescent="0.2">
      <c r="A5426" s="9" t="str">
        <f t="shared" si="5726"/>
        <v>Sweden</v>
      </c>
      <c r="H5426" s="56">
        <f t="shared" si="5727"/>
        <v>-0.28931499999999999</v>
      </c>
      <c r="I5426" s="56">
        <f t="shared" si="5728"/>
        <v>-0.28931499999999999</v>
      </c>
      <c r="J5426" s="56">
        <f t="shared" si="5729"/>
        <v>-0.28931499999999999</v>
      </c>
      <c r="K5426" s="56">
        <f t="shared" si="5730"/>
        <v>-0.28931499999999999</v>
      </c>
      <c r="L5426" s="56">
        <f t="shared" si="5731"/>
        <v>-0.241452</v>
      </c>
      <c r="M5426" s="56">
        <f t="shared" si="5732"/>
        <v>-0.19358900000000001</v>
      </c>
      <c r="N5426" s="56">
        <f t="shared" si="5733"/>
        <v>-0.14572600000000002</v>
      </c>
      <c r="O5426" s="56">
        <f t="shared" si="5734"/>
        <v>-9.7863000000000019E-2</v>
      </c>
      <c r="P5426" s="56">
        <f t="shared" si="5735"/>
        <v>-0.05</v>
      </c>
      <c r="Q5426" s="56" t="str">
        <f t="shared" si="5736"/>
        <v>na</v>
      </c>
      <c r="R5426" s="56" t="str">
        <f t="shared" si="5737"/>
        <v>na</v>
      </c>
      <c r="S5426" s="56" t="str">
        <f t="shared" si="5738"/>
        <v>na</v>
      </c>
      <c r="T5426" s="56" t="str">
        <f t="shared" si="5739"/>
        <v>na</v>
      </c>
      <c r="U5426" s="56" t="str">
        <f t="shared" si="5740"/>
        <v>na</v>
      </c>
      <c r="W5426" s="38">
        <f t="shared" si="5741"/>
        <v>-0.28931499999999999</v>
      </c>
      <c r="X5426" s="45">
        <f t="shared" ref="X5426:Y5426" si="5770">W5426</f>
        <v>-0.28931499999999999</v>
      </c>
      <c r="Y5426" s="45">
        <f t="shared" si="5770"/>
        <v>-0.28931499999999999</v>
      </c>
      <c r="Z5426" s="62">
        <f t="shared" si="5743"/>
        <v>-0.28931499999999999</v>
      </c>
      <c r="AA5426" s="47">
        <f t="shared" si="5690"/>
        <v>-0.241452</v>
      </c>
      <c r="AB5426" s="38">
        <f t="shared" si="5690"/>
        <v>-0.19358900000000001</v>
      </c>
      <c r="AC5426" s="38">
        <f t="shared" si="5690"/>
        <v>-0.14572600000000002</v>
      </c>
      <c r="AD5426" s="38">
        <f t="shared" si="5690"/>
        <v>-9.7863000000000019E-2</v>
      </c>
      <c r="AE5426" s="47">
        <f t="shared" si="5744"/>
        <v>-0.05</v>
      </c>
      <c r="AL5426" s="38">
        <f t="shared" si="5745"/>
        <v>-0.28931499999999999</v>
      </c>
      <c r="AM5426" s="39">
        <f t="shared" ref="AM5426:AQ5426" si="5771">AL5426</f>
        <v>-0.28931499999999999</v>
      </c>
      <c r="AN5426" s="39">
        <f t="shared" si="5771"/>
        <v>-0.28931499999999999</v>
      </c>
      <c r="AO5426" s="39">
        <f t="shared" si="5771"/>
        <v>-0.28931499999999999</v>
      </c>
      <c r="AP5426" s="39">
        <f t="shared" si="5771"/>
        <v>-0.28931499999999999</v>
      </c>
      <c r="AQ5426" s="59">
        <f t="shared" si="5771"/>
        <v>-0.28931499999999999</v>
      </c>
      <c r="AR5426" s="39">
        <f t="shared" si="5747"/>
        <v>-0.28931499999999999</v>
      </c>
      <c r="AS5426" s="39">
        <f t="shared" si="5748"/>
        <v>-0.241452</v>
      </c>
      <c r="AT5426" s="39">
        <f t="shared" si="5749"/>
        <v>-0.19358900000000001</v>
      </c>
      <c r="AU5426" s="39">
        <f t="shared" si="5750"/>
        <v>-0.14572600000000002</v>
      </c>
      <c r="AV5426" s="39">
        <f t="shared" si="5751"/>
        <v>-9.7863000000000019E-2</v>
      </c>
      <c r="AW5426" s="39">
        <f t="shared" si="5752"/>
        <v>-0.05</v>
      </c>
      <c r="BA5426" s="38">
        <f t="shared" si="5753"/>
        <v>-0.28931499999999999</v>
      </c>
      <c r="BB5426" s="39">
        <f t="shared" ref="BB5426:BH5426" si="5772">BA5426</f>
        <v>-0.28931499999999999</v>
      </c>
      <c r="BC5426" s="39">
        <f t="shared" si="5772"/>
        <v>-0.28931499999999999</v>
      </c>
      <c r="BD5426" s="39">
        <f t="shared" si="5772"/>
        <v>-0.28931499999999999</v>
      </c>
      <c r="BE5426" s="39">
        <f t="shared" si="5772"/>
        <v>-0.28931499999999999</v>
      </c>
      <c r="BF5426" s="39">
        <f t="shared" si="5772"/>
        <v>-0.28931499999999999</v>
      </c>
      <c r="BG5426" s="39">
        <f t="shared" si="5772"/>
        <v>-0.28931499999999999</v>
      </c>
      <c r="BH5426" s="59">
        <f t="shared" si="5772"/>
        <v>-0.28931499999999999</v>
      </c>
      <c r="BI5426" s="45">
        <f t="shared" si="5755"/>
        <v>-0.28931499999999999</v>
      </c>
      <c r="BJ5426" s="45">
        <f t="shared" si="5756"/>
        <v>-0.241452</v>
      </c>
      <c r="BK5426" s="45">
        <f t="shared" si="5757"/>
        <v>-0.19358900000000001</v>
      </c>
      <c r="BL5426" s="45">
        <f t="shared" si="5758"/>
        <v>-0.14572600000000002</v>
      </c>
      <c r="BM5426" s="45">
        <f t="shared" si="5759"/>
        <v>-9.7863000000000019E-2</v>
      </c>
      <c r="BN5426" s="45">
        <f t="shared" si="5760"/>
        <v>-0.05</v>
      </c>
    </row>
    <row r="5427" spans="1:66" x14ac:dyDescent="0.2">
      <c r="A5427" s="9" t="str">
        <f t="shared" si="5726"/>
        <v>Switzerland</v>
      </c>
      <c r="H5427" s="56">
        <f t="shared" si="5727"/>
        <v>-0.54396</v>
      </c>
      <c r="I5427" s="56">
        <f t="shared" si="5728"/>
        <v>-0.54396</v>
      </c>
      <c r="J5427" s="56">
        <f t="shared" si="5729"/>
        <v>-0.54396</v>
      </c>
      <c r="K5427" s="56">
        <f t="shared" si="5730"/>
        <v>-0.35015593668</v>
      </c>
      <c r="L5427" s="56">
        <f t="shared" si="5731"/>
        <v>-0.29012474934400001</v>
      </c>
      <c r="M5427" s="56">
        <f t="shared" si="5732"/>
        <v>-0.23009356200800002</v>
      </c>
      <c r="N5427" s="56">
        <f t="shared" si="5733"/>
        <v>-0.17006237467200003</v>
      </c>
      <c r="O5427" s="56">
        <f t="shared" si="5734"/>
        <v>-0.11003118733600002</v>
      </c>
      <c r="P5427" s="56">
        <f t="shared" si="5735"/>
        <v>-0.05</v>
      </c>
      <c r="Q5427" s="56" t="str">
        <f t="shared" si="5736"/>
        <v>na</v>
      </c>
      <c r="R5427" s="56" t="str">
        <f t="shared" si="5737"/>
        <v>na</v>
      </c>
      <c r="S5427" s="56" t="str">
        <f t="shared" si="5738"/>
        <v>na</v>
      </c>
      <c r="T5427" s="56" t="str">
        <f t="shared" si="5739"/>
        <v>na</v>
      </c>
      <c r="U5427" s="56" t="str">
        <f t="shared" si="5740"/>
        <v>na</v>
      </c>
      <c r="W5427" s="38">
        <f t="shared" si="5741"/>
        <v>-0.54396</v>
      </c>
      <c r="X5427" s="45">
        <f t="shared" ref="X5427:Y5427" si="5773">W5427</f>
        <v>-0.54396</v>
      </c>
      <c r="Y5427" s="45">
        <f t="shared" si="5773"/>
        <v>-0.54396</v>
      </c>
      <c r="Z5427" s="62">
        <f t="shared" si="5743"/>
        <v>-0.35015593668</v>
      </c>
      <c r="AA5427" s="47">
        <f t="shared" si="5690"/>
        <v>-0.29012474934400001</v>
      </c>
      <c r="AB5427" s="38">
        <f t="shared" si="5690"/>
        <v>-0.23009356200800002</v>
      </c>
      <c r="AC5427" s="38">
        <f t="shared" si="5690"/>
        <v>-0.17006237467200003</v>
      </c>
      <c r="AD5427" s="38">
        <f t="shared" si="5690"/>
        <v>-0.11003118733600002</v>
      </c>
      <c r="AE5427" s="47">
        <f t="shared" si="5744"/>
        <v>-0.05</v>
      </c>
      <c r="AL5427" s="38">
        <f t="shared" si="5745"/>
        <v>-0.54396</v>
      </c>
      <c r="AM5427" s="39">
        <f t="shared" ref="AM5427:AQ5427" si="5774">AL5427</f>
        <v>-0.54396</v>
      </c>
      <c r="AN5427" s="39">
        <f t="shared" si="5774"/>
        <v>-0.54396</v>
      </c>
      <c r="AO5427" s="39">
        <f t="shared" si="5774"/>
        <v>-0.54396</v>
      </c>
      <c r="AP5427" s="39">
        <f t="shared" si="5774"/>
        <v>-0.54396</v>
      </c>
      <c r="AQ5427" s="59">
        <f t="shared" si="5774"/>
        <v>-0.54396</v>
      </c>
      <c r="AR5427" s="39">
        <f t="shared" si="5747"/>
        <v>-0.35015593668</v>
      </c>
      <c r="AS5427" s="39">
        <f t="shared" si="5748"/>
        <v>-0.29012474934400001</v>
      </c>
      <c r="AT5427" s="39">
        <f t="shared" si="5749"/>
        <v>-0.23009356200800002</v>
      </c>
      <c r="AU5427" s="39">
        <f t="shared" si="5750"/>
        <v>-0.17006237467200003</v>
      </c>
      <c r="AV5427" s="39">
        <f t="shared" si="5751"/>
        <v>-0.11003118733600002</v>
      </c>
      <c r="AW5427" s="39">
        <f t="shared" si="5752"/>
        <v>-0.05</v>
      </c>
      <c r="BA5427" s="38">
        <f t="shared" si="5753"/>
        <v>-0.54396</v>
      </c>
      <c r="BB5427" s="39">
        <f t="shared" ref="BB5427:BH5427" si="5775">BA5427</f>
        <v>-0.54396</v>
      </c>
      <c r="BC5427" s="39">
        <f t="shared" si="5775"/>
        <v>-0.54396</v>
      </c>
      <c r="BD5427" s="39">
        <f t="shared" si="5775"/>
        <v>-0.54396</v>
      </c>
      <c r="BE5427" s="39">
        <f t="shared" si="5775"/>
        <v>-0.54396</v>
      </c>
      <c r="BF5427" s="39">
        <f t="shared" si="5775"/>
        <v>-0.54396</v>
      </c>
      <c r="BG5427" s="39">
        <f t="shared" si="5775"/>
        <v>-0.54396</v>
      </c>
      <c r="BH5427" s="59">
        <f t="shared" si="5775"/>
        <v>-0.54396</v>
      </c>
      <c r="BI5427" s="45">
        <f t="shared" si="5755"/>
        <v>-0.35015593668</v>
      </c>
      <c r="BJ5427" s="45">
        <f t="shared" si="5756"/>
        <v>-0.29012474934400001</v>
      </c>
      <c r="BK5427" s="45">
        <f t="shared" si="5757"/>
        <v>-0.23009356200800002</v>
      </c>
      <c r="BL5427" s="45">
        <f t="shared" si="5758"/>
        <v>-0.17006237467200003</v>
      </c>
      <c r="BM5427" s="45">
        <f t="shared" si="5759"/>
        <v>-0.11003118733600002</v>
      </c>
      <c r="BN5427" s="45">
        <f t="shared" si="5760"/>
        <v>-0.05</v>
      </c>
    </row>
    <row r="5428" spans="1:66" x14ac:dyDescent="0.2">
      <c r="A5428" s="9" t="str">
        <f t="shared" si="5726"/>
        <v>Syrian Arab Republic</v>
      </c>
      <c r="H5428" s="56">
        <f t="shared" si="5727"/>
        <v>-0.9369864</v>
      </c>
      <c r="I5428" s="56">
        <f t="shared" si="5728"/>
        <v>-0.9369864</v>
      </c>
      <c r="J5428" s="56">
        <f t="shared" si="5729"/>
        <v>-0.9369864</v>
      </c>
      <c r="K5428" s="56">
        <f t="shared" si="5730"/>
        <v>-0.16630821476639998</v>
      </c>
      <c r="L5428" s="56">
        <f t="shared" si="5731"/>
        <v>-0.14304657181311997</v>
      </c>
      <c r="M5428" s="56">
        <f t="shared" si="5732"/>
        <v>-0.11978492885983998</v>
      </c>
      <c r="N5428" s="56">
        <f t="shared" si="5733"/>
        <v>-9.652328590655998E-2</v>
      </c>
      <c r="O5428" s="56">
        <f t="shared" si="5734"/>
        <v>-7.3261642953279985E-2</v>
      </c>
      <c r="P5428" s="56">
        <f t="shared" si="5735"/>
        <v>-0.05</v>
      </c>
      <c r="Q5428" s="56" t="str">
        <f t="shared" si="5736"/>
        <v>na</v>
      </c>
      <c r="R5428" s="56" t="str">
        <f t="shared" si="5737"/>
        <v>na</v>
      </c>
      <c r="S5428" s="56" t="str">
        <f t="shared" si="5738"/>
        <v>na</v>
      </c>
      <c r="T5428" s="56" t="str">
        <f t="shared" si="5739"/>
        <v>na</v>
      </c>
      <c r="U5428" s="56" t="str">
        <f t="shared" si="5740"/>
        <v>na</v>
      </c>
      <c r="W5428" s="38">
        <f t="shared" si="5741"/>
        <v>-0.9369864</v>
      </c>
      <c r="X5428" s="45">
        <f t="shared" ref="X5428:Y5428" si="5776">W5428</f>
        <v>-0.9369864</v>
      </c>
      <c r="Y5428" s="45">
        <f t="shared" si="5776"/>
        <v>-0.9369864</v>
      </c>
      <c r="Z5428" s="62">
        <f t="shared" si="5743"/>
        <v>-0.16630821476639998</v>
      </c>
      <c r="AA5428" s="47">
        <f t="shared" si="5690"/>
        <v>-0.14304657181311997</v>
      </c>
      <c r="AB5428" s="38">
        <f t="shared" si="5690"/>
        <v>-0.11978492885983998</v>
      </c>
      <c r="AC5428" s="38">
        <f t="shared" si="5690"/>
        <v>-9.652328590655998E-2</v>
      </c>
      <c r="AD5428" s="38">
        <f t="shared" si="5690"/>
        <v>-7.3261642953279985E-2</v>
      </c>
      <c r="AE5428" s="47">
        <f t="shared" si="5744"/>
        <v>-0.05</v>
      </c>
      <c r="AL5428" s="38">
        <f t="shared" si="5745"/>
        <v>-0.9369864</v>
      </c>
      <c r="AM5428" s="39">
        <f t="shared" ref="AM5428:AQ5428" si="5777">AL5428</f>
        <v>-0.9369864</v>
      </c>
      <c r="AN5428" s="39">
        <f t="shared" si="5777"/>
        <v>-0.9369864</v>
      </c>
      <c r="AO5428" s="39">
        <f t="shared" si="5777"/>
        <v>-0.9369864</v>
      </c>
      <c r="AP5428" s="39">
        <f t="shared" si="5777"/>
        <v>-0.9369864</v>
      </c>
      <c r="AQ5428" s="59">
        <f t="shared" si="5777"/>
        <v>-0.9369864</v>
      </c>
      <c r="AR5428" s="39">
        <f t="shared" si="5747"/>
        <v>-0.16630821476639998</v>
      </c>
      <c r="AS5428" s="39">
        <f t="shared" si="5748"/>
        <v>-0.14304657181311997</v>
      </c>
      <c r="AT5428" s="39">
        <f t="shared" si="5749"/>
        <v>-0.11978492885983998</v>
      </c>
      <c r="AU5428" s="39">
        <f t="shared" si="5750"/>
        <v>-9.652328590655998E-2</v>
      </c>
      <c r="AV5428" s="39">
        <f t="shared" si="5751"/>
        <v>-7.3261642953279985E-2</v>
      </c>
      <c r="AW5428" s="39">
        <f t="shared" si="5752"/>
        <v>-0.05</v>
      </c>
      <c r="BA5428" s="38">
        <f t="shared" si="5753"/>
        <v>-0.9369864</v>
      </c>
      <c r="BB5428" s="39">
        <f t="shared" ref="BB5428:BH5428" si="5778">BA5428</f>
        <v>-0.9369864</v>
      </c>
      <c r="BC5428" s="39">
        <f t="shared" si="5778"/>
        <v>-0.9369864</v>
      </c>
      <c r="BD5428" s="39">
        <f t="shared" si="5778"/>
        <v>-0.9369864</v>
      </c>
      <c r="BE5428" s="39">
        <f t="shared" si="5778"/>
        <v>-0.9369864</v>
      </c>
      <c r="BF5428" s="39">
        <f t="shared" si="5778"/>
        <v>-0.9369864</v>
      </c>
      <c r="BG5428" s="39">
        <f t="shared" si="5778"/>
        <v>-0.9369864</v>
      </c>
      <c r="BH5428" s="59">
        <f t="shared" si="5778"/>
        <v>-0.9369864</v>
      </c>
      <c r="BI5428" s="45">
        <f t="shared" si="5755"/>
        <v>-0.16630821476639998</v>
      </c>
      <c r="BJ5428" s="45">
        <f t="shared" si="5756"/>
        <v>-0.14304657181311997</v>
      </c>
      <c r="BK5428" s="45">
        <f t="shared" si="5757"/>
        <v>-0.11978492885983998</v>
      </c>
      <c r="BL5428" s="45">
        <f t="shared" si="5758"/>
        <v>-9.652328590655998E-2</v>
      </c>
      <c r="BM5428" s="45">
        <f t="shared" si="5759"/>
        <v>-7.3261642953279985E-2</v>
      </c>
      <c r="BN5428" s="45">
        <f t="shared" si="5760"/>
        <v>-0.05</v>
      </c>
    </row>
    <row r="5429" spans="1:66" x14ac:dyDescent="0.2">
      <c r="A5429" s="9" t="str">
        <f t="shared" si="5726"/>
        <v>Tajikistan</v>
      </c>
      <c r="H5429" s="56">
        <f t="shared" si="5727"/>
        <v>-0.18904099999999999</v>
      </c>
      <c r="I5429" s="56">
        <f t="shared" si="5728"/>
        <v>-0.18904099999999999</v>
      </c>
      <c r="J5429" s="56">
        <f t="shared" si="5729"/>
        <v>-0.18904099999999999</v>
      </c>
      <c r="K5429" s="56">
        <f t="shared" si="5730"/>
        <v>-2.5549502382566661E-2</v>
      </c>
      <c r="L5429" s="56">
        <f t="shared" si="5731"/>
        <v>-3.043960190605333E-2</v>
      </c>
      <c r="M5429" s="56">
        <f t="shared" si="5732"/>
        <v>-3.5329701429539999E-2</v>
      </c>
      <c r="N5429" s="56">
        <f t="shared" si="5733"/>
        <v>-4.0219800953026665E-2</v>
      </c>
      <c r="O5429" s="56">
        <f t="shared" si="5734"/>
        <v>-4.510990047651333E-2</v>
      </c>
      <c r="P5429" s="56">
        <f t="shared" si="5735"/>
        <v>-0.05</v>
      </c>
      <c r="Q5429" s="56" t="str">
        <f t="shared" si="5736"/>
        <v>na</v>
      </c>
      <c r="R5429" s="56" t="str">
        <f t="shared" si="5737"/>
        <v>na</v>
      </c>
      <c r="S5429" s="56" t="str">
        <f t="shared" si="5738"/>
        <v>na</v>
      </c>
      <c r="T5429" s="56" t="str">
        <f t="shared" si="5739"/>
        <v>na</v>
      </c>
      <c r="U5429" s="56" t="str">
        <f t="shared" si="5740"/>
        <v>na</v>
      </c>
      <c r="W5429" s="38">
        <f t="shared" si="5741"/>
        <v>-0.18904099999999999</v>
      </c>
      <c r="X5429" s="45">
        <f t="shared" ref="X5429:Y5429" si="5779">W5429</f>
        <v>-0.18904099999999999</v>
      </c>
      <c r="Y5429" s="45">
        <f t="shared" si="5779"/>
        <v>-0.18904099999999999</v>
      </c>
      <c r="Z5429" s="62">
        <f t="shared" si="5743"/>
        <v>-2.5549502382566661E-2</v>
      </c>
      <c r="AA5429" s="47">
        <f t="shared" si="5690"/>
        <v>-3.043960190605333E-2</v>
      </c>
      <c r="AB5429" s="38">
        <f t="shared" si="5690"/>
        <v>-3.5329701429539999E-2</v>
      </c>
      <c r="AC5429" s="38">
        <f t="shared" si="5690"/>
        <v>-4.0219800953026665E-2</v>
      </c>
      <c r="AD5429" s="38">
        <f t="shared" si="5690"/>
        <v>-4.510990047651333E-2</v>
      </c>
      <c r="AE5429" s="47">
        <f t="shared" si="5744"/>
        <v>-0.05</v>
      </c>
      <c r="AL5429" s="38">
        <f t="shared" si="5745"/>
        <v>-0.18904099999999999</v>
      </c>
      <c r="AM5429" s="39">
        <f t="shared" ref="AM5429:AQ5429" si="5780">AL5429</f>
        <v>-0.18904099999999999</v>
      </c>
      <c r="AN5429" s="39">
        <f t="shared" si="5780"/>
        <v>-0.18904099999999999</v>
      </c>
      <c r="AO5429" s="39">
        <f t="shared" si="5780"/>
        <v>-0.18904099999999999</v>
      </c>
      <c r="AP5429" s="39">
        <f t="shared" si="5780"/>
        <v>-0.18904099999999999</v>
      </c>
      <c r="AQ5429" s="59">
        <f t="shared" si="5780"/>
        <v>-0.18904099999999999</v>
      </c>
      <c r="AR5429" s="39">
        <f t="shared" si="5747"/>
        <v>-2.5549502382566661E-2</v>
      </c>
      <c r="AS5429" s="39">
        <f t="shared" si="5748"/>
        <v>-3.043960190605333E-2</v>
      </c>
      <c r="AT5429" s="39">
        <f t="shared" si="5749"/>
        <v>-3.5329701429539999E-2</v>
      </c>
      <c r="AU5429" s="39">
        <f t="shared" si="5750"/>
        <v>-4.0219800953026665E-2</v>
      </c>
      <c r="AV5429" s="39">
        <f t="shared" si="5751"/>
        <v>-4.510990047651333E-2</v>
      </c>
      <c r="AW5429" s="39">
        <f t="shared" si="5752"/>
        <v>-0.05</v>
      </c>
      <c r="BA5429" s="38">
        <f t="shared" si="5753"/>
        <v>-0.18904099999999999</v>
      </c>
      <c r="BB5429" s="39">
        <f t="shared" ref="BB5429:BH5429" si="5781">BA5429</f>
        <v>-0.18904099999999999</v>
      </c>
      <c r="BC5429" s="39">
        <f t="shared" si="5781"/>
        <v>-0.18904099999999999</v>
      </c>
      <c r="BD5429" s="39">
        <f t="shared" si="5781"/>
        <v>-0.18904099999999999</v>
      </c>
      <c r="BE5429" s="39">
        <f t="shared" si="5781"/>
        <v>-0.18904099999999999</v>
      </c>
      <c r="BF5429" s="39">
        <f t="shared" si="5781"/>
        <v>-0.18904099999999999</v>
      </c>
      <c r="BG5429" s="39">
        <f t="shared" si="5781"/>
        <v>-0.18904099999999999</v>
      </c>
      <c r="BH5429" s="59">
        <f t="shared" si="5781"/>
        <v>-0.18904099999999999</v>
      </c>
      <c r="BI5429" s="45">
        <f t="shared" si="5755"/>
        <v>-2.5549502382566661E-2</v>
      </c>
      <c r="BJ5429" s="45">
        <f t="shared" si="5756"/>
        <v>-3.043960190605333E-2</v>
      </c>
      <c r="BK5429" s="45">
        <f t="shared" si="5757"/>
        <v>-3.5329701429539999E-2</v>
      </c>
      <c r="BL5429" s="45">
        <f t="shared" si="5758"/>
        <v>-4.0219800953026665E-2</v>
      </c>
      <c r="BM5429" s="45">
        <f t="shared" si="5759"/>
        <v>-4.510990047651333E-2</v>
      </c>
      <c r="BN5429" s="45">
        <f t="shared" si="5760"/>
        <v>-0.05</v>
      </c>
    </row>
    <row r="5430" spans="1:66" x14ac:dyDescent="0.2">
      <c r="A5430" s="9" t="str">
        <f t="shared" si="5726"/>
        <v>Thailand</v>
      </c>
      <c r="H5430" s="56">
        <f t="shared" si="5727"/>
        <v>-0.58191780000000004</v>
      </c>
      <c r="I5430" s="56">
        <f t="shared" si="5728"/>
        <v>-0.58191780000000004</v>
      </c>
      <c r="J5430" s="56">
        <f t="shared" si="5729"/>
        <v>-0.58191780000000004</v>
      </c>
      <c r="K5430" s="56">
        <f t="shared" si="5730"/>
        <v>-0.58191780000000004</v>
      </c>
      <c r="L5430" s="56">
        <f t="shared" si="5731"/>
        <v>-0.47553424000000005</v>
      </c>
      <c r="M5430" s="56">
        <f t="shared" si="5732"/>
        <v>-0.36915068000000006</v>
      </c>
      <c r="N5430" s="56">
        <f t="shared" si="5733"/>
        <v>-0.26276712000000008</v>
      </c>
      <c r="O5430" s="56">
        <f t="shared" si="5734"/>
        <v>-0.15638356000000009</v>
      </c>
      <c r="P5430" s="56">
        <f t="shared" si="5735"/>
        <v>-0.05</v>
      </c>
      <c r="Q5430" s="56" t="str">
        <f t="shared" si="5736"/>
        <v>na</v>
      </c>
      <c r="R5430" s="56" t="str">
        <f t="shared" si="5737"/>
        <v>na</v>
      </c>
      <c r="S5430" s="56" t="str">
        <f t="shared" si="5738"/>
        <v>na</v>
      </c>
      <c r="T5430" s="56" t="str">
        <f t="shared" si="5739"/>
        <v>na</v>
      </c>
      <c r="U5430" s="56" t="str">
        <f t="shared" si="5740"/>
        <v>na</v>
      </c>
      <c r="W5430" s="38">
        <f t="shared" si="5741"/>
        <v>-0.58191780000000004</v>
      </c>
      <c r="X5430" s="45">
        <f t="shared" ref="X5430:Y5430" si="5782">W5430</f>
        <v>-0.58191780000000004</v>
      </c>
      <c r="Y5430" s="45">
        <f t="shared" si="5782"/>
        <v>-0.58191780000000004</v>
      </c>
      <c r="Z5430" s="62">
        <f t="shared" si="5743"/>
        <v>-0.58191780000000004</v>
      </c>
      <c r="AA5430" s="47">
        <f t="shared" ref="AA5430:AD5449" si="5783">Z5430-($Z5430-$AE5430)/5</f>
        <v>-0.47553424000000005</v>
      </c>
      <c r="AB5430" s="38">
        <f t="shared" si="5783"/>
        <v>-0.36915068000000006</v>
      </c>
      <c r="AC5430" s="38">
        <f t="shared" si="5783"/>
        <v>-0.26276712000000008</v>
      </c>
      <c r="AD5430" s="38">
        <f t="shared" si="5783"/>
        <v>-0.15638356000000009</v>
      </c>
      <c r="AE5430" s="47">
        <f t="shared" si="5744"/>
        <v>-0.05</v>
      </c>
      <c r="AL5430" s="38">
        <f t="shared" si="5745"/>
        <v>-0.58191780000000004</v>
      </c>
      <c r="AM5430" s="39">
        <f t="shared" ref="AM5430:AQ5430" si="5784">AL5430</f>
        <v>-0.58191780000000004</v>
      </c>
      <c r="AN5430" s="39">
        <f t="shared" si="5784"/>
        <v>-0.58191780000000004</v>
      </c>
      <c r="AO5430" s="39">
        <f t="shared" si="5784"/>
        <v>-0.58191780000000004</v>
      </c>
      <c r="AP5430" s="39">
        <f t="shared" si="5784"/>
        <v>-0.58191780000000004</v>
      </c>
      <c r="AQ5430" s="59">
        <f t="shared" si="5784"/>
        <v>-0.58191780000000004</v>
      </c>
      <c r="AR5430" s="39">
        <f t="shared" si="5747"/>
        <v>-0.58191780000000004</v>
      </c>
      <c r="AS5430" s="39">
        <f t="shared" si="5748"/>
        <v>-0.47553424000000005</v>
      </c>
      <c r="AT5430" s="39">
        <f t="shared" si="5749"/>
        <v>-0.36915068000000006</v>
      </c>
      <c r="AU5430" s="39">
        <f t="shared" si="5750"/>
        <v>-0.26276712000000008</v>
      </c>
      <c r="AV5430" s="39">
        <f t="shared" si="5751"/>
        <v>-0.15638356000000009</v>
      </c>
      <c r="AW5430" s="39">
        <f t="shared" si="5752"/>
        <v>-0.05</v>
      </c>
      <c r="BA5430" s="38">
        <f t="shared" si="5753"/>
        <v>-0.58191780000000004</v>
      </c>
      <c r="BB5430" s="39">
        <f t="shared" ref="BB5430:BH5430" si="5785">BA5430</f>
        <v>-0.58191780000000004</v>
      </c>
      <c r="BC5430" s="39">
        <f t="shared" si="5785"/>
        <v>-0.58191780000000004</v>
      </c>
      <c r="BD5430" s="39">
        <f t="shared" si="5785"/>
        <v>-0.58191780000000004</v>
      </c>
      <c r="BE5430" s="39">
        <f t="shared" si="5785"/>
        <v>-0.58191780000000004</v>
      </c>
      <c r="BF5430" s="39">
        <f t="shared" si="5785"/>
        <v>-0.58191780000000004</v>
      </c>
      <c r="BG5430" s="39">
        <f t="shared" si="5785"/>
        <v>-0.58191780000000004</v>
      </c>
      <c r="BH5430" s="59">
        <f t="shared" si="5785"/>
        <v>-0.58191780000000004</v>
      </c>
      <c r="BI5430" s="45">
        <f t="shared" si="5755"/>
        <v>-0.58191780000000004</v>
      </c>
      <c r="BJ5430" s="45">
        <f t="shared" si="5756"/>
        <v>-0.47553424000000005</v>
      </c>
      <c r="BK5430" s="45">
        <f t="shared" si="5757"/>
        <v>-0.36915068000000006</v>
      </c>
      <c r="BL5430" s="45">
        <f t="shared" si="5758"/>
        <v>-0.26276712000000008</v>
      </c>
      <c r="BM5430" s="45">
        <f t="shared" si="5759"/>
        <v>-0.15638356000000009</v>
      </c>
      <c r="BN5430" s="45">
        <f t="shared" si="5760"/>
        <v>-0.05</v>
      </c>
    </row>
    <row r="5431" spans="1:66" x14ac:dyDescent="0.2">
      <c r="A5431" s="9" t="str">
        <f t="shared" si="5726"/>
        <v>Timor-Leste</v>
      </c>
      <c r="H5431" s="56">
        <f t="shared" si="5727"/>
        <v>-0.85068500000000002</v>
      </c>
      <c r="I5431" s="56">
        <f t="shared" si="5728"/>
        <v>-0.85068500000000002</v>
      </c>
      <c r="J5431" s="56">
        <f t="shared" si="5729"/>
        <v>-0.85068500000000002</v>
      </c>
      <c r="K5431" s="56">
        <f t="shared" si="5730"/>
        <v>-0.16859473645116665</v>
      </c>
      <c r="L5431" s="56">
        <f t="shared" si="5731"/>
        <v>-0.14487578916093333</v>
      </c>
      <c r="M5431" s="56">
        <f t="shared" si="5732"/>
        <v>-0.1211568418707</v>
      </c>
      <c r="N5431" s="56">
        <f t="shared" si="5733"/>
        <v>-9.7437894580466672E-2</v>
      </c>
      <c r="O5431" s="56">
        <f t="shared" si="5734"/>
        <v>-7.3718947290233344E-2</v>
      </c>
      <c r="P5431" s="56">
        <f t="shared" si="5735"/>
        <v>-0.05</v>
      </c>
      <c r="Q5431" s="56" t="str">
        <f t="shared" si="5736"/>
        <v>na</v>
      </c>
      <c r="R5431" s="56" t="str">
        <f t="shared" si="5737"/>
        <v>na</v>
      </c>
      <c r="S5431" s="56" t="str">
        <f t="shared" si="5738"/>
        <v>na</v>
      </c>
      <c r="T5431" s="56" t="str">
        <f t="shared" si="5739"/>
        <v>na</v>
      </c>
      <c r="U5431" s="56" t="str">
        <f t="shared" si="5740"/>
        <v>na</v>
      </c>
      <c r="W5431" s="38">
        <f t="shared" si="5741"/>
        <v>-0.85068500000000002</v>
      </c>
      <c r="X5431" s="45">
        <f t="shared" ref="X5431:Y5431" si="5786">W5431</f>
        <v>-0.85068500000000002</v>
      </c>
      <c r="Y5431" s="45">
        <f t="shared" si="5786"/>
        <v>-0.85068500000000002</v>
      </c>
      <c r="Z5431" s="62">
        <f t="shared" si="5743"/>
        <v>-0.16859473645116665</v>
      </c>
      <c r="AA5431" s="47">
        <f t="shared" si="5783"/>
        <v>-0.14487578916093333</v>
      </c>
      <c r="AB5431" s="38">
        <f t="shared" si="5783"/>
        <v>-0.1211568418707</v>
      </c>
      <c r="AC5431" s="38">
        <f t="shared" si="5783"/>
        <v>-9.7437894580466672E-2</v>
      </c>
      <c r="AD5431" s="38">
        <f t="shared" si="5783"/>
        <v>-7.3718947290233344E-2</v>
      </c>
      <c r="AE5431" s="47">
        <f t="shared" si="5744"/>
        <v>-0.05</v>
      </c>
      <c r="AL5431" s="38">
        <f t="shared" si="5745"/>
        <v>-0.85068500000000002</v>
      </c>
      <c r="AM5431" s="39">
        <f t="shared" ref="AM5431:AQ5431" si="5787">AL5431</f>
        <v>-0.85068500000000002</v>
      </c>
      <c r="AN5431" s="39">
        <f t="shared" si="5787"/>
        <v>-0.85068500000000002</v>
      </c>
      <c r="AO5431" s="39">
        <f t="shared" si="5787"/>
        <v>-0.85068500000000002</v>
      </c>
      <c r="AP5431" s="39">
        <f t="shared" si="5787"/>
        <v>-0.85068500000000002</v>
      </c>
      <c r="AQ5431" s="59">
        <f t="shared" si="5787"/>
        <v>-0.85068500000000002</v>
      </c>
      <c r="AR5431" s="39">
        <f t="shared" si="5747"/>
        <v>-0.16859473645116665</v>
      </c>
      <c r="AS5431" s="39">
        <f t="shared" si="5748"/>
        <v>-0.14487578916093333</v>
      </c>
      <c r="AT5431" s="39">
        <f t="shared" si="5749"/>
        <v>-0.1211568418707</v>
      </c>
      <c r="AU5431" s="39">
        <f t="shared" si="5750"/>
        <v>-9.7437894580466672E-2</v>
      </c>
      <c r="AV5431" s="39">
        <f t="shared" si="5751"/>
        <v>-7.3718947290233344E-2</v>
      </c>
      <c r="AW5431" s="39">
        <f t="shared" si="5752"/>
        <v>-0.05</v>
      </c>
      <c r="BA5431" s="38">
        <f t="shared" si="5753"/>
        <v>-0.85068500000000002</v>
      </c>
      <c r="BB5431" s="39">
        <f t="shared" ref="BB5431:BH5431" si="5788">BA5431</f>
        <v>-0.85068500000000002</v>
      </c>
      <c r="BC5431" s="39">
        <f t="shared" si="5788"/>
        <v>-0.85068500000000002</v>
      </c>
      <c r="BD5431" s="39">
        <f t="shared" si="5788"/>
        <v>-0.85068500000000002</v>
      </c>
      <c r="BE5431" s="39">
        <f t="shared" si="5788"/>
        <v>-0.85068500000000002</v>
      </c>
      <c r="BF5431" s="39">
        <f t="shared" si="5788"/>
        <v>-0.85068500000000002</v>
      </c>
      <c r="BG5431" s="39">
        <f t="shared" si="5788"/>
        <v>-0.85068500000000002</v>
      </c>
      <c r="BH5431" s="59">
        <f t="shared" si="5788"/>
        <v>-0.85068500000000002</v>
      </c>
      <c r="BI5431" s="45">
        <f t="shared" si="5755"/>
        <v>-0.16859473645116665</v>
      </c>
      <c r="BJ5431" s="45">
        <f t="shared" si="5756"/>
        <v>-0.14487578916093333</v>
      </c>
      <c r="BK5431" s="45">
        <f t="shared" si="5757"/>
        <v>-0.1211568418707</v>
      </c>
      <c r="BL5431" s="45">
        <f t="shared" si="5758"/>
        <v>-9.7437894580466672E-2</v>
      </c>
      <c r="BM5431" s="45">
        <f t="shared" si="5759"/>
        <v>-7.3718947290233344E-2</v>
      </c>
      <c r="BN5431" s="45">
        <f t="shared" si="5760"/>
        <v>-0.05</v>
      </c>
    </row>
    <row r="5432" spans="1:66" x14ac:dyDescent="0.2">
      <c r="A5432" s="9" t="str">
        <f t="shared" si="5726"/>
        <v>Togo</v>
      </c>
      <c r="H5432" s="56">
        <f t="shared" si="5727"/>
        <v>-0.82191780000000003</v>
      </c>
      <c r="I5432" s="56">
        <f t="shared" si="5728"/>
        <v>-0.82191780000000003</v>
      </c>
      <c r="J5432" s="56">
        <f t="shared" si="5729"/>
        <v>-0.82191780000000003</v>
      </c>
      <c r="K5432" s="56">
        <f t="shared" si="5730"/>
        <v>-0.20373432672978001</v>
      </c>
      <c r="L5432" s="56">
        <f t="shared" si="5731"/>
        <v>-0.17298746138382401</v>
      </c>
      <c r="M5432" s="56">
        <f t="shared" si="5732"/>
        <v>-0.14224059603786801</v>
      </c>
      <c r="N5432" s="56">
        <f t="shared" si="5733"/>
        <v>-0.11149373069191201</v>
      </c>
      <c r="O5432" s="56">
        <f t="shared" si="5734"/>
        <v>-8.0746865345956015E-2</v>
      </c>
      <c r="P5432" s="56">
        <f t="shared" si="5735"/>
        <v>-0.05</v>
      </c>
      <c r="Q5432" s="56" t="str">
        <f t="shared" si="5736"/>
        <v>na</v>
      </c>
      <c r="R5432" s="56" t="str">
        <f t="shared" si="5737"/>
        <v>na</v>
      </c>
      <c r="S5432" s="56" t="str">
        <f t="shared" si="5738"/>
        <v>na</v>
      </c>
      <c r="T5432" s="56" t="str">
        <f t="shared" si="5739"/>
        <v>na</v>
      </c>
      <c r="U5432" s="56" t="str">
        <f t="shared" si="5740"/>
        <v>na</v>
      </c>
      <c r="W5432" s="38">
        <f t="shared" si="5741"/>
        <v>-0.82191780000000003</v>
      </c>
      <c r="X5432" s="45">
        <f t="shared" ref="X5432:Y5432" si="5789">W5432</f>
        <v>-0.82191780000000003</v>
      </c>
      <c r="Y5432" s="45">
        <f t="shared" si="5789"/>
        <v>-0.82191780000000003</v>
      </c>
      <c r="Z5432" s="62">
        <f t="shared" si="5743"/>
        <v>-0.20373432672978001</v>
      </c>
      <c r="AA5432" s="47">
        <f t="shared" si="5783"/>
        <v>-0.17298746138382401</v>
      </c>
      <c r="AB5432" s="38">
        <f t="shared" si="5783"/>
        <v>-0.14224059603786801</v>
      </c>
      <c r="AC5432" s="38">
        <f t="shared" si="5783"/>
        <v>-0.11149373069191201</v>
      </c>
      <c r="AD5432" s="38">
        <f t="shared" si="5783"/>
        <v>-8.0746865345956015E-2</v>
      </c>
      <c r="AE5432" s="47">
        <f t="shared" si="5744"/>
        <v>-0.05</v>
      </c>
      <c r="AL5432" s="38">
        <f t="shared" si="5745"/>
        <v>-0.82191780000000003</v>
      </c>
      <c r="AM5432" s="39">
        <f t="shared" ref="AM5432:AQ5432" si="5790">AL5432</f>
        <v>-0.82191780000000003</v>
      </c>
      <c r="AN5432" s="39">
        <f t="shared" si="5790"/>
        <v>-0.82191780000000003</v>
      </c>
      <c r="AO5432" s="39">
        <f t="shared" si="5790"/>
        <v>-0.82191780000000003</v>
      </c>
      <c r="AP5432" s="39">
        <f t="shared" si="5790"/>
        <v>-0.82191780000000003</v>
      </c>
      <c r="AQ5432" s="59">
        <f t="shared" si="5790"/>
        <v>-0.82191780000000003</v>
      </c>
      <c r="AR5432" s="39">
        <f t="shared" si="5747"/>
        <v>-0.20373432672978001</v>
      </c>
      <c r="AS5432" s="39">
        <f t="shared" si="5748"/>
        <v>-0.17298746138382401</v>
      </c>
      <c r="AT5432" s="39">
        <f t="shared" si="5749"/>
        <v>-0.14224059603786801</v>
      </c>
      <c r="AU5432" s="39">
        <f t="shared" si="5750"/>
        <v>-0.11149373069191201</v>
      </c>
      <c r="AV5432" s="39">
        <f t="shared" si="5751"/>
        <v>-8.0746865345956015E-2</v>
      </c>
      <c r="AW5432" s="39">
        <f t="shared" si="5752"/>
        <v>-0.05</v>
      </c>
      <c r="BA5432" s="38">
        <f t="shared" si="5753"/>
        <v>-0.82191780000000003</v>
      </c>
      <c r="BB5432" s="39">
        <f t="shared" ref="BB5432:BH5432" si="5791">BA5432</f>
        <v>-0.82191780000000003</v>
      </c>
      <c r="BC5432" s="39">
        <f t="shared" si="5791"/>
        <v>-0.82191780000000003</v>
      </c>
      <c r="BD5432" s="39">
        <f t="shared" si="5791"/>
        <v>-0.82191780000000003</v>
      </c>
      <c r="BE5432" s="39">
        <f t="shared" si="5791"/>
        <v>-0.82191780000000003</v>
      </c>
      <c r="BF5432" s="39">
        <f t="shared" si="5791"/>
        <v>-0.82191780000000003</v>
      </c>
      <c r="BG5432" s="39">
        <f t="shared" si="5791"/>
        <v>-0.82191780000000003</v>
      </c>
      <c r="BH5432" s="59">
        <f t="shared" si="5791"/>
        <v>-0.82191780000000003</v>
      </c>
      <c r="BI5432" s="45">
        <f t="shared" si="5755"/>
        <v>-0.20373432672978001</v>
      </c>
      <c r="BJ5432" s="45">
        <f t="shared" si="5756"/>
        <v>-0.17298746138382401</v>
      </c>
      <c r="BK5432" s="45">
        <f t="shared" si="5757"/>
        <v>-0.14224059603786801</v>
      </c>
      <c r="BL5432" s="45">
        <f t="shared" si="5758"/>
        <v>-0.11149373069191201</v>
      </c>
      <c r="BM5432" s="45">
        <f t="shared" si="5759"/>
        <v>-8.0746865345956015E-2</v>
      </c>
      <c r="BN5432" s="45">
        <f t="shared" si="5760"/>
        <v>-0.05</v>
      </c>
    </row>
    <row r="5433" spans="1:66" x14ac:dyDescent="0.2">
      <c r="A5433" s="9" t="str">
        <f t="shared" si="5726"/>
        <v>Tokelau</v>
      </c>
      <c r="H5433" s="56">
        <f t="shared" si="5727"/>
        <v>-0.64856780000000003</v>
      </c>
      <c r="I5433" s="56">
        <f t="shared" si="5728"/>
        <v>-0.64856780000000003</v>
      </c>
      <c r="J5433" s="56">
        <f t="shared" si="5729"/>
        <v>-0.64856780000000003</v>
      </c>
      <c r="K5433" s="56">
        <f t="shared" si="5730"/>
        <v>-0.64856780000000003</v>
      </c>
      <c r="L5433" s="56">
        <f t="shared" si="5731"/>
        <v>-0.52885424000000003</v>
      </c>
      <c r="M5433" s="56">
        <f t="shared" si="5732"/>
        <v>-0.40914068000000003</v>
      </c>
      <c r="N5433" s="56">
        <f t="shared" si="5733"/>
        <v>-0.28942712000000004</v>
      </c>
      <c r="O5433" s="56">
        <f t="shared" si="5734"/>
        <v>-0.16971356000000004</v>
      </c>
      <c r="P5433" s="56">
        <f t="shared" si="5735"/>
        <v>-0.05</v>
      </c>
      <c r="Q5433" s="56" t="str">
        <f t="shared" si="5736"/>
        <v>na</v>
      </c>
      <c r="R5433" s="56" t="str">
        <f t="shared" si="5737"/>
        <v>na</v>
      </c>
      <c r="S5433" s="56" t="str">
        <f t="shared" si="5738"/>
        <v>na</v>
      </c>
      <c r="T5433" s="56" t="str">
        <f t="shared" si="5739"/>
        <v>na</v>
      </c>
      <c r="U5433" s="56" t="str">
        <f t="shared" si="5740"/>
        <v>na</v>
      </c>
      <c r="W5433" s="38">
        <f t="shared" si="5741"/>
        <v>-0.64856780000000003</v>
      </c>
      <c r="X5433" s="45">
        <f t="shared" ref="X5433:Y5433" si="5792">W5433</f>
        <v>-0.64856780000000003</v>
      </c>
      <c r="Y5433" s="45">
        <f t="shared" si="5792"/>
        <v>-0.64856780000000003</v>
      </c>
      <c r="Z5433" s="62">
        <f t="shared" si="5743"/>
        <v>-0.64856780000000003</v>
      </c>
      <c r="AA5433" s="47">
        <f t="shared" si="5783"/>
        <v>-0.52885424000000003</v>
      </c>
      <c r="AB5433" s="38">
        <f t="shared" si="5783"/>
        <v>-0.40914068000000003</v>
      </c>
      <c r="AC5433" s="38">
        <f t="shared" si="5783"/>
        <v>-0.28942712000000004</v>
      </c>
      <c r="AD5433" s="38">
        <f t="shared" si="5783"/>
        <v>-0.16971356000000004</v>
      </c>
      <c r="AE5433" s="47">
        <f t="shared" si="5744"/>
        <v>-0.05</v>
      </c>
      <c r="AL5433" s="38">
        <f t="shared" si="5745"/>
        <v>-0.64856780000000003</v>
      </c>
      <c r="AM5433" s="39">
        <f t="shared" ref="AM5433:AQ5433" si="5793">AL5433</f>
        <v>-0.64856780000000003</v>
      </c>
      <c r="AN5433" s="39">
        <f t="shared" si="5793"/>
        <v>-0.64856780000000003</v>
      </c>
      <c r="AO5433" s="39">
        <f t="shared" si="5793"/>
        <v>-0.64856780000000003</v>
      </c>
      <c r="AP5433" s="39">
        <f t="shared" si="5793"/>
        <v>-0.64856780000000003</v>
      </c>
      <c r="AQ5433" s="59">
        <f t="shared" si="5793"/>
        <v>-0.64856780000000003</v>
      </c>
      <c r="AR5433" s="39">
        <f t="shared" si="5747"/>
        <v>-0.64856780000000003</v>
      </c>
      <c r="AS5433" s="39">
        <f t="shared" si="5748"/>
        <v>-0.52885424000000003</v>
      </c>
      <c r="AT5433" s="39">
        <f t="shared" si="5749"/>
        <v>-0.40914068000000003</v>
      </c>
      <c r="AU5433" s="39">
        <f t="shared" si="5750"/>
        <v>-0.28942712000000004</v>
      </c>
      <c r="AV5433" s="39">
        <f t="shared" si="5751"/>
        <v>-0.16971356000000004</v>
      </c>
      <c r="AW5433" s="39">
        <f t="shared" si="5752"/>
        <v>-0.05</v>
      </c>
      <c r="BA5433" s="38">
        <f t="shared" si="5753"/>
        <v>-0.64856780000000003</v>
      </c>
      <c r="BB5433" s="39">
        <f t="shared" ref="BB5433:BH5433" si="5794">BA5433</f>
        <v>-0.64856780000000003</v>
      </c>
      <c r="BC5433" s="39">
        <f t="shared" si="5794"/>
        <v>-0.64856780000000003</v>
      </c>
      <c r="BD5433" s="39">
        <f t="shared" si="5794"/>
        <v>-0.64856780000000003</v>
      </c>
      <c r="BE5433" s="39">
        <f t="shared" si="5794"/>
        <v>-0.64856780000000003</v>
      </c>
      <c r="BF5433" s="39">
        <f t="shared" si="5794"/>
        <v>-0.64856780000000003</v>
      </c>
      <c r="BG5433" s="39">
        <f t="shared" si="5794"/>
        <v>-0.64856780000000003</v>
      </c>
      <c r="BH5433" s="59">
        <f t="shared" si="5794"/>
        <v>-0.64856780000000003</v>
      </c>
      <c r="BI5433" s="45">
        <f t="shared" si="5755"/>
        <v>-0.64856780000000003</v>
      </c>
      <c r="BJ5433" s="45">
        <f t="shared" si="5756"/>
        <v>-0.52885424000000003</v>
      </c>
      <c r="BK5433" s="45">
        <f t="shared" si="5757"/>
        <v>-0.40914068000000003</v>
      </c>
      <c r="BL5433" s="45">
        <f t="shared" si="5758"/>
        <v>-0.28942712000000004</v>
      </c>
      <c r="BM5433" s="45">
        <f t="shared" si="5759"/>
        <v>-0.16971356000000004</v>
      </c>
      <c r="BN5433" s="45">
        <f t="shared" si="5760"/>
        <v>-0.05</v>
      </c>
    </row>
    <row r="5434" spans="1:66" x14ac:dyDescent="0.2">
      <c r="A5434" s="9" t="str">
        <f t="shared" si="5726"/>
        <v>Tonga</v>
      </c>
      <c r="H5434" s="56">
        <f t="shared" si="5727"/>
        <v>-0.11835619999999999</v>
      </c>
      <c r="I5434" s="56">
        <f t="shared" si="5728"/>
        <v>-0.11835619999999999</v>
      </c>
      <c r="J5434" s="56">
        <f t="shared" si="5729"/>
        <v>-0.11835619999999999</v>
      </c>
      <c r="K5434" s="56">
        <f t="shared" si="5730"/>
        <v>-3.216508058341333E-2</v>
      </c>
      <c r="L5434" s="56">
        <f t="shared" si="5731"/>
        <v>-3.5732064466730662E-2</v>
      </c>
      <c r="M5434" s="56">
        <f t="shared" si="5732"/>
        <v>-3.9299048350047994E-2</v>
      </c>
      <c r="N5434" s="56">
        <f t="shared" si="5733"/>
        <v>-4.2866032233365325E-2</v>
      </c>
      <c r="O5434" s="56">
        <f t="shared" si="5734"/>
        <v>-4.6433016116682657E-2</v>
      </c>
      <c r="P5434" s="56">
        <f t="shared" si="5735"/>
        <v>-0.05</v>
      </c>
      <c r="Q5434" s="56" t="str">
        <f t="shared" si="5736"/>
        <v>na</v>
      </c>
      <c r="R5434" s="56" t="str">
        <f t="shared" si="5737"/>
        <v>na</v>
      </c>
      <c r="S5434" s="56" t="str">
        <f t="shared" si="5738"/>
        <v>na</v>
      </c>
      <c r="T5434" s="56" t="str">
        <f t="shared" si="5739"/>
        <v>na</v>
      </c>
      <c r="U5434" s="56" t="str">
        <f t="shared" si="5740"/>
        <v>na</v>
      </c>
      <c r="W5434" s="38">
        <f t="shared" si="5741"/>
        <v>-0.11835619999999999</v>
      </c>
      <c r="X5434" s="45">
        <f t="shared" ref="X5434:Y5434" si="5795">W5434</f>
        <v>-0.11835619999999999</v>
      </c>
      <c r="Y5434" s="45">
        <f t="shared" si="5795"/>
        <v>-0.11835619999999999</v>
      </c>
      <c r="Z5434" s="62">
        <f t="shared" si="5743"/>
        <v>-3.216508058341333E-2</v>
      </c>
      <c r="AA5434" s="47">
        <f t="shared" si="5783"/>
        <v>-3.5732064466730662E-2</v>
      </c>
      <c r="AB5434" s="38">
        <f t="shared" si="5783"/>
        <v>-3.9299048350047994E-2</v>
      </c>
      <c r="AC5434" s="38">
        <f t="shared" si="5783"/>
        <v>-4.2866032233365325E-2</v>
      </c>
      <c r="AD5434" s="38">
        <f t="shared" si="5783"/>
        <v>-4.6433016116682657E-2</v>
      </c>
      <c r="AE5434" s="47">
        <f t="shared" si="5744"/>
        <v>-0.05</v>
      </c>
      <c r="AL5434" s="38">
        <f t="shared" si="5745"/>
        <v>-0.11835619999999999</v>
      </c>
      <c r="AM5434" s="39">
        <f t="shared" ref="AM5434:AQ5434" si="5796">AL5434</f>
        <v>-0.11835619999999999</v>
      </c>
      <c r="AN5434" s="39">
        <f t="shared" si="5796"/>
        <v>-0.11835619999999999</v>
      </c>
      <c r="AO5434" s="39">
        <f t="shared" si="5796"/>
        <v>-0.11835619999999999</v>
      </c>
      <c r="AP5434" s="39">
        <f t="shared" si="5796"/>
        <v>-0.11835619999999999</v>
      </c>
      <c r="AQ5434" s="59">
        <f t="shared" si="5796"/>
        <v>-0.11835619999999999</v>
      </c>
      <c r="AR5434" s="39">
        <f t="shared" si="5747"/>
        <v>-3.216508058341333E-2</v>
      </c>
      <c r="AS5434" s="39">
        <f t="shared" si="5748"/>
        <v>-3.5732064466730662E-2</v>
      </c>
      <c r="AT5434" s="39">
        <f t="shared" si="5749"/>
        <v>-3.9299048350047994E-2</v>
      </c>
      <c r="AU5434" s="39">
        <f t="shared" si="5750"/>
        <v>-4.2866032233365325E-2</v>
      </c>
      <c r="AV5434" s="39">
        <f t="shared" si="5751"/>
        <v>-4.6433016116682657E-2</v>
      </c>
      <c r="AW5434" s="39">
        <f t="shared" si="5752"/>
        <v>-0.05</v>
      </c>
      <c r="BA5434" s="38">
        <f t="shared" si="5753"/>
        <v>-0.11835619999999999</v>
      </c>
      <c r="BB5434" s="39">
        <f t="shared" ref="BB5434:BH5434" si="5797">BA5434</f>
        <v>-0.11835619999999999</v>
      </c>
      <c r="BC5434" s="39">
        <f t="shared" si="5797"/>
        <v>-0.11835619999999999</v>
      </c>
      <c r="BD5434" s="39">
        <f t="shared" si="5797"/>
        <v>-0.11835619999999999</v>
      </c>
      <c r="BE5434" s="39">
        <f t="shared" si="5797"/>
        <v>-0.11835619999999999</v>
      </c>
      <c r="BF5434" s="39">
        <f t="shared" si="5797"/>
        <v>-0.11835619999999999</v>
      </c>
      <c r="BG5434" s="39">
        <f t="shared" si="5797"/>
        <v>-0.11835619999999999</v>
      </c>
      <c r="BH5434" s="59">
        <f t="shared" si="5797"/>
        <v>-0.11835619999999999</v>
      </c>
      <c r="BI5434" s="45">
        <f t="shared" si="5755"/>
        <v>-3.216508058341333E-2</v>
      </c>
      <c r="BJ5434" s="45">
        <f t="shared" si="5756"/>
        <v>-3.5732064466730662E-2</v>
      </c>
      <c r="BK5434" s="45">
        <f t="shared" si="5757"/>
        <v>-3.9299048350047994E-2</v>
      </c>
      <c r="BL5434" s="45">
        <f t="shared" si="5758"/>
        <v>-4.2866032233365325E-2</v>
      </c>
      <c r="BM5434" s="45">
        <f t="shared" si="5759"/>
        <v>-4.6433016116682657E-2</v>
      </c>
      <c r="BN5434" s="45">
        <f t="shared" si="5760"/>
        <v>-0.05</v>
      </c>
    </row>
    <row r="5435" spans="1:66" x14ac:dyDescent="0.2">
      <c r="A5435" s="9" t="str">
        <f t="shared" si="5726"/>
        <v>Trinidad and Tobago</v>
      </c>
      <c r="H5435" s="56">
        <f t="shared" si="5727"/>
        <v>-1.0060274</v>
      </c>
      <c r="I5435" s="56">
        <f t="shared" si="5728"/>
        <v>-1.0060274</v>
      </c>
      <c r="J5435" s="56">
        <f t="shared" si="5729"/>
        <v>-1.0060274</v>
      </c>
      <c r="K5435" s="56">
        <f t="shared" si="5730"/>
        <v>-0.53501341953920001</v>
      </c>
      <c r="L5435" s="56">
        <f t="shared" si="5731"/>
        <v>-0.43801073563136</v>
      </c>
      <c r="M5435" s="56">
        <f t="shared" si="5732"/>
        <v>-0.34100805172352</v>
      </c>
      <c r="N5435" s="56">
        <f t="shared" si="5733"/>
        <v>-0.24400536781568</v>
      </c>
      <c r="O5435" s="56">
        <f t="shared" si="5734"/>
        <v>-0.14700268390783999</v>
      </c>
      <c r="P5435" s="56">
        <f t="shared" si="5735"/>
        <v>-0.05</v>
      </c>
      <c r="Q5435" s="56" t="str">
        <f t="shared" si="5736"/>
        <v>na</v>
      </c>
      <c r="R5435" s="56" t="str">
        <f t="shared" si="5737"/>
        <v>na</v>
      </c>
      <c r="S5435" s="56" t="str">
        <f t="shared" si="5738"/>
        <v>na</v>
      </c>
      <c r="T5435" s="56" t="str">
        <f t="shared" si="5739"/>
        <v>na</v>
      </c>
      <c r="U5435" s="56" t="str">
        <f t="shared" si="5740"/>
        <v>na</v>
      </c>
      <c r="W5435" s="38">
        <f t="shared" si="5741"/>
        <v>-1.0060274</v>
      </c>
      <c r="X5435" s="45">
        <f t="shared" ref="X5435:Y5435" si="5798">W5435</f>
        <v>-1.0060274</v>
      </c>
      <c r="Y5435" s="45">
        <f t="shared" si="5798"/>
        <v>-1.0060274</v>
      </c>
      <c r="Z5435" s="62">
        <f t="shared" si="5743"/>
        <v>-0.53501341953920001</v>
      </c>
      <c r="AA5435" s="47">
        <f t="shared" si="5783"/>
        <v>-0.43801073563136</v>
      </c>
      <c r="AB5435" s="38">
        <f t="shared" si="5783"/>
        <v>-0.34100805172352</v>
      </c>
      <c r="AC5435" s="38">
        <f t="shared" si="5783"/>
        <v>-0.24400536781568</v>
      </c>
      <c r="AD5435" s="38">
        <f t="shared" si="5783"/>
        <v>-0.14700268390783999</v>
      </c>
      <c r="AE5435" s="47">
        <f t="shared" si="5744"/>
        <v>-0.05</v>
      </c>
      <c r="AL5435" s="38">
        <f t="shared" si="5745"/>
        <v>-1.0060274</v>
      </c>
      <c r="AM5435" s="39">
        <f t="shared" ref="AM5435:AQ5435" si="5799">AL5435</f>
        <v>-1.0060274</v>
      </c>
      <c r="AN5435" s="39">
        <f t="shared" si="5799"/>
        <v>-1.0060274</v>
      </c>
      <c r="AO5435" s="39">
        <f t="shared" si="5799"/>
        <v>-1.0060274</v>
      </c>
      <c r="AP5435" s="39">
        <f t="shared" si="5799"/>
        <v>-1.0060274</v>
      </c>
      <c r="AQ5435" s="59">
        <f t="shared" si="5799"/>
        <v>-1.0060274</v>
      </c>
      <c r="AR5435" s="39">
        <f t="shared" si="5747"/>
        <v>-0.53501341953920001</v>
      </c>
      <c r="AS5435" s="39">
        <f t="shared" si="5748"/>
        <v>-0.43801073563136</v>
      </c>
      <c r="AT5435" s="39">
        <f t="shared" si="5749"/>
        <v>-0.34100805172352</v>
      </c>
      <c r="AU5435" s="39">
        <f t="shared" si="5750"/>
        <v>-0.24400536781568</v>
      </c>
      <c r="AV5435" s="39">
        <f t="shared" si="5751"/>
        <v>-0.14700268390783999</v>
      </c>
      <c r="AW5435" s="39">
        <f t="shared" si="5752"/>
        <v>-0.05</v>
      </c>
      <c r="BA5435" s="38">
        <f t="shared" si="5753"/>
        <v>-1.0060274</v>
      </c>
      <c r="BB5435" s="39">
        <f t="shared" ref="BB5435:BH5435" si="5800">BA5435</f>
        <v>-1.0060274</v>
      </c>
      <c r="BC5435" s="39">
        <f t="shared" si="5800"/>
        <v>-1.0060274</v>
      </c>
      <c r="BD5435" s="39">
        <f t="shared" si="5800"/>
        <v>-1.0060274</v>
      </c>
      <c r="BE5435" s="39">
        <f t="shared" si="5800"/>
        <v>-1.0060274</v>
      </c>
      <c r="BF5435" s="39">
        <f t="shared" si="5800"/>
        <v>-1.0060274</v>
      </c>
      <c r="BG5435" s="39">
        <f t="shared" si="5800"/>
        <v>-1.0060274</v>
      </c>
      <c r="BH5435" s="59">
        <f t="shared" si="5800"/>
        <v>-1.0060274</v>
      </c>
      <c r="BI5435" s="45">
        <f t="shared" si="5755"/>
        <v>-0.53501341953920001</v>
      </c>
      <c r="BJ5435" s="45">
        <f t="shared" si="5756"/>
        <v>-0.43801073563136</v>
      </c>
      <c r="BK5435" s="45">
        <f t="shared" si="5757"/>
        <v>-0.34100805172352</v>
      </c>
      <c r="BL5435" s="45">
        <f t="shared" si="5758"/>
        <v>-0.24400536781568</v>
      </c>
      <c r="BM5435" s="45">
        <f t="shared" si="5759"/>
        <v>-0.14700268390783999</v>
      </c>
      <c r="BN5435" s="45">
        <f t="shared" si="5760"/>
        <v>-0.05</v>
      </c>
    </row>
    <row r="5436" spans="1:66" x14ac:dyDescent="0.2">
      <c r="A5436" s="9" t="str">
        <f t="shared" si="5726"/>
        <v>Tunisia</v>
      </c>
      <c r="H5436" s="56">
        <f t="shared" si="5727"/>
        <v>-1.0191782</v>
      </c>
      <c r="I5436" s="56">
        <f t="shared" si="5728"/>
        <v>-1.0191782</v>
      </c>
      <c r="J5436" s="56">
        <f t="shared" si="5729"/>
        <v>-1.0191782</v>
      </c>
      <c r="K5436" s="56">
        <f t="shared" si="5730"/>
        <v>-0.4308382196642</v>
      </c>
      <c r="L5436" s="56">
        <f t="shared" si="5731"/>
        <v>-0.35467057573135996</v>
      </c>
      <c r="M5436" s="56">
        <f t="shared" si="5732"/>
        <v>-0.27850293179851993</v>
      </c>
      <c r="N5436" s="56">
        <f t="shared" si="5733"/>
        <v>-0.20233528786567992</v>
      </c>
      <c r="O5436" s="56">
        <f t="shared" si="5734"/>
        <v>-0.12616764393283991</v>
      </c>
      <c r="P5436" s="56">
        <f t="shared" si="5735"/>
        <v>-0.05</v>
      </c>
      <c r="Q5436" s="56" t="str">
        <f t="shared" si="5736"/>
        <v>na</v>
      </c>
      <c r="R5436" s="56" t="str">
        <f t="shared" si="5737"/>
        <v>na</v>
      </c>
      <c r="S5436" s="56" t="str">
        <f t="shared" si="5738"/>
        <v>na</v>
      </c>
      <c r="T5436" s="56" t="str">
        <f t="shared" si="5739"/>
        <v>na</v>
      </c>
      <c r="U5436" s="56" t="str">
        <f t="shared" si="5740"/>
        <v>na</v>
      </c>
      <c r="W5436" s="38">
        <f t="shared" si="5741"/>
        <v>-1.0191782</v>
      </c>
      <c r="X5436" s="45">
        <f t="shared" ref="X5436:Y5436" si="5801">W5436</f>
        <v>-1.0191782</v>
      </c>
      <c r="Y5436" s="45">
        <f t="shared" si="5801"/>
        <v>-1.0191782</v>
      </c>
      <c r="Z5436" s="62">
        <f t="shared" si="5743"/>
        <v>-0.4308382196642</v>
      </c>
      <c r="AA5436" s="47">
        <f t="shared" si="5783"/>
        <v>-0.35467057573135996</v>
      </c>
      <c r="AB5436" s="38">
        <f t="shared" si="5783"/>
        <v>-0.27850293179851993</v>
      </c>
      <c r="AC5436" s="38">
        <f t="shared" si="5783"/>
        <v>-0.20233528786567992</v>
      </c>
      <c r="AD5436" s="38">
        <f t="shared" si="5783"/>
        <v>-0.12616764393283991</v>
      </c>
      <c r="AE5436" s="47">
        <f t="shared" si="5744"/>
        <v>-0.05</v>
      </c>
      <c r="AL5436" s="38">
        <f t="shared" si="5745"/>
        <v>-1.0191782</v>
      </c>
      <c r="AM5436" s="39">
        <f t="shared" ref="AM5436:AQ5436" si="5802">AL5436</f>
        <v>-1.0191782</v>
      </c>
      <c r="AN5436" s="39">
        <f t="shared" si="5802"/>
        <v>-1.0191782</v>
      </c>
      <c r="AO5436" s="39">
        <f t="shared" si="5802"/>
        <v>-1.0191782</v>
      </c>
      <c r="AP5436" s="39">
        <f t="shared" si="5802"/>
        <v>-1.0191782</v>
      </c>
      <c r="AQ5436" s="59">
        <f t="shared" si="5802"/>
        <v>-1.0191782</v>
      </c>
      <c r="AR5436" s="39">
        <f t="shared" si="5747"/>
        <v>-0.4308382196642</v>
      </c>
      <c r="AS5436" s="39">
        <f t="shared" si="5748"/>
        <v>-0.35467057573135996</v>
      </c>
      <c r="AT5436" s="39">
        <f t="shared" si="5749"/>
        <v>-0.27850293179851993</v>
      </c>
      <c r="AU5436" s="39">
        <f t="shared" si="5750"/>
        <v>-0.20233528786567992</v>
      </c>
      <c r="AV5436" s="39">
        <f t="shared" si="5751"/>
        <v>-0.12616764393283991</v>
      </c>
      <c r="AW5436" s="39">
        <f t="shared" si="5752"/>
        <v>-0.05</v>
      </c>
      <c r="BA5436" s="38">
        <f t="shared" si="5753"/>
        <v>-1.0191782</v>
      </c>
      <c r="BB5436" s="39">
        <f t="shared" ref="BB5436:BH5436" si="5803">BA5436</f>
        <v>-1.0191782</v>
      </c>
      <c r="BC5436" s="39">
        <f t="shared" si="5803"/>
        <v>-1.0191782</v>
      </c>
      <c r="BD5436" s="39">
        <f t="shared" si="5803"/>
        <v>-1.0191782</v>
      </c>
      <c r="BE5436" s="39">
        <f t="shared" si="5803"/>
        <v>-1.0191782</v>
      </c>
      <c r="BF5436" s="39">
        <f t="shared" si="5803"/>
        <v>-1.0191782</v>
      </c>
      <c r="BG5436" s="39">
        <f t="shared" si="5803"/>
        <v>-1.0191782</v>
      </c>
      <c r="BH5436" s="59">
        <f t="shared" si="5803"/>
        <v>-1.0191782</v>
      </c>
      <c r="BI5436" s="45">
        <f t="shared" si="5755"/>
        <v>-0.4308382196642</v>
      </c>
      <c r="BJ5436" s="45">
        <f t="shared" si="5756"/>
        <v>-0.35467057573135996</v>
      </c>
      <c r="BK5436" s="45">
        <f t="shared" si="5757"/>
        <v>-0.27850293179851993</v>
      </c>
      <c r="BL5436" s="45">
        <f t="shared" si="5758"/>
        <v>-0.20233528786567992</v>
      </c>
      <c r="BM5436" s="45">
        <f t="shared" si="5759"/>
        <v>-0.12616764393283991</v>
      </c>
      <c r="BN5436" s="45">
        <f t="shared" si="5760"/>
        <v>-0.05</v>
      </c>
    </row>
    <row r="5437" spans="1:66" x14ac:dyDescent="0.2">
      <c r="A5437" s="9" t="str">
        <f t="shared" si="5726"/>
        <v>Turkey</v>
      </c>
      <c r="H5437" s="56">
        <f t="shared" si="5727"/>
        <v>-1.0082192000000001</v>
      </c>
      <c r="I5437" s="56">
        <f t="shared" si="5728"/>
        <v>-1.0082192000000001</v>
      </c>
      <c r="J5437" s="56">
        <f t="shared" si="5729"/>
        <v>-1.0082192000000001</v>
      </c>
      <c r="K5437" s="56">
        <f t="shared" si="5730"/>
        <v>-0.35439005701920007</v>
      </c>
      <c r="L5437" s="56">
        <f t="shared" si="5731"/>
        <v>-0.29351204561536004</v>
      </c>
      <c r="M5437" s="56">
        <f t="shared" si="5732"/>
        <v>-0.23263403421152001</v>
      </c>
      <c r="N5437" s="56">
        <f t="shared" si="5733"/>
        <v>-0.17175602280767999</v>
      </c>
      <c r="O5437" s="56">
        <f t="shared" si="5734"/>
        <v>-0.11087801140383997</v>
      </c>
      <c r="P5437" s="56">
        <f t="shared" si="5735"/>
        <v>-0.05</v>
      </c>
      <c r="Q5437" s="56" t="str">
        <f t="shared" si="5736"/>
        <v>na</v>
      </c>
      <c r="R5437" s="56" t="str">
        <f t="shared" si="5737"/>
        <v>na</v>
      </c>
      <c r="S5437" s="56" t="str">
        <f t="shared" si="5738"/>
        <v>na</v>
      </c>
      <c r="T5437" s="56" t="str">
        <f t="shared" si="5739"/>
        <v>na</v>
      </c>
      <c r="U5437" s="56" t="str">
        <f t="shared" si="5740"/>
        <v>na</v>
      </c>
      <c r="W5437" s="38">
        <f t="shared" si="5741"/>
        <v>-1.0082192000000001</v>
      </c>
      <c r="X5437" s="45">
        <f t="shared" ref="X5437:Y5437" si="5804">W5437</f>
        <v>-1.0082192000000001</v>
      </c>
      <c r="Y5437" s="45">
        <f t="shared" si="5804"/>
        <v>-1.0082192000000001</v>
      </c>
      <c r="Z5437" s="62">
        <f t="shared" si="5743"/>
        <v>-0.35439005701920007</v>
      </c>
      <c r="AA5437" s="47">
        <f t="shared" si="5783"/>
        <v>-0.29351204561536004</v>
      </c>
      <c r="AB5437" s="38">
        <f t="shared" si="5783"/>
        <v>-0.23263403421152001</v>
      </c>
      <c r="AC5437" s="38">
        <f t="shared" si="5783"/>
        <v>-0.17175602280767999</v>
      </c>
      <c r="AD5437" s="38">
        <f t="shared" si="5783"/>
        <v>-0.11087801140383997</v>
      </c>
      <c r="AE5437" s="47">
        <f t="shared" si="5744"/>
        <v>-0.05</v>
      </c>
      <c r="AL5437" s="38">
        <f t="shared" si="5745"/>
        <v>-1.0082192000000001</v>
      </c>
      <c r="AM5437" s="39">
        <f t="shared" ref="AM5437:AQ5437" si="5805">AL5437</f>
        <v>-1.0082192000000001</v>
      </c>
      <c r="AN5437" s="39">
        <f t="shared" si="5805"/>
        <v>-1.0082192000000001</v>
      </c>
      <c r="AO5437" s="39">
        <f t="shared" si="5805"/>
        <v>-1.0082192000000001</v>
      </c>
      <c r="AP5437" s="39">
        <f t="shared" si="5805"/>
        <v>-1.0082192000000001</v>
      </c>
      <c r="AQ5437" s="59">
        <f t="shared" si="5805"/>
        <v>-1.0082192000000001</v>
      </c>
      <c r="AR5437" s="39">
        <f t="shared" si="5747"/>
        <v>-0.35439005701920007</v>
      </c>
      <c r="AS5437" s="39">
        <f t="shared" si="5748"/>
        <v>-0.29351204561536004</v>
      </c>
      <c r="AT5437" s="39">
        <f t="shared" si="5749"/>
        <v>-0.23263403421152001</v>
      </c>
      <c r="AU5437" s="39">
        <f t="shared" si="5750"/>
        <v>-0.17175602280767999</v>
      </c>
      <c r="AV5437" s="39">
        <f t="shared" si="5751"/>
        <v>-0.11087801140383997</v>
      </c>
      <c r="AW5437" s="39">
        <f t="shared" si="5752"/>
        <v>-0.05</v>
      </c>
      <c r="BA5437" s="38">
        <f t="shared" si="5753"/>
        <v>-1.0082192000000001</v>
      </c>
      <c r="BB5437" s="39">
        <f t="shared" ref="BB5437:BH5437" si="5806">BA5437</f>
        <v>-1.0082192000000001</v>
      </c>
      <c r="BC5437" s="39">
        <f t="shared" si="5806"/>
        <v>-1.0082192000000001</v>
      </c>
      <c r="BD5437" s="39">
        <f t="shared" si="5806"/>
        <v>-1.0082192000000001</v>
      </c>
      <c r="BE5437" s="39">
        <f t="shared" si="5806"/>
        <v>-1.0082192000000001</v>
      </c>
      <c r="BF5437" s="39">
        <f t="shared" si="5806"/>
        <v>-1.0082192000000001</v>
      </c>
      <c r="BG5437" s="39">
        <f t="shared" si="5806"/>
        <v>-1.0082192000000001</v>
      </c>
      <c r="BH5437" s="59">
        <f t="shared" si="5806"/>
        <v>-1.0082192000000001</v>
      </c>
      <c r="BI5437" s="45">
        <f t="shared" si="5755"/>
        <v>-0.35439005701920007</v>
      </c>
      <c r="BJ5437" s="45">
        <f t="shared" si="5756"/>
        <v>-0.29351204561536004</v>
      </c>
      <c r="BK5437" s="45">
        <f t="shared" si="5757"/>
        <v>-0.23263403421152001</v>
      </c>
      <c r="BL5437" s="45">
        <f t="shared" si="5758"/>
        <v>-0.17175602280767999</v>
      </c>
      <c r="BM5437" s="45">
        <f t="shared" si="5759"/>
        <v>-0.11087801140383997</v>
      </c>
      <c r="BN5437" s="45">
        <f t="shared" si="5760"/>
        <v>-0.05</v>
      </c>
    </row>
    <row r="5438" spans="1:66" x14ac:dyDescent="0.2">
      <c r="A5438" s="9" t="str">
        <f t="shared" si="5726"/>
        <v>Turkmenistan</v>
      </c>
      <c r="H5438" s="56">
        <f t="shared" si="5727"/>
        <v>-4.1095999999999997E-3</v>
      </c>
      <c r="I5438" s="56">
        <f t="shared" si="5728"/>
        <v>-4.1095999999999997E-3</v>
      </c>
      <c r="J5438" s="56">
        <f t="shared" si="5729"/>
        <v>-4.1095999999999997E-3</v>
      </c>
      <c r="K5438" s="56">
        <f t="shared" si="5730"/>
        <v>-2.5564712007999997E-3</v>
      </c>
      <c r="L5438" s="56">
        <f t="shared" si="5731"/>
        <v>-1.2045176960639999E-2</v>
      </c>
      <c r="M5438" s="56">
        <f t="shared" si="5732"/>
        <v>-2.1533882720479999E-2</v>
      </c>
      <c r="N5438" s="56">
        <f t="shared" si="5733"/>
        <v>-3.1022588480319999E-2</v>
      </c>
      <c r="O5438" s="56">
        <f t="shared" si="5734"/>
        <v>-4.0511294240159999E-2</v>
      </c>
      <c r="P5438" s="56">
        <f t="shared" si="5735"/>
        <v>-0.05</v>
      </c>
      <c r="Q5438" s="56" t="str">
        <f t="shared" si="5736"/>
        <v>na</v>
      </c>
      <c r="R5438" s="56" t="str">
        <f t="shared" si="5737"/>
        <v>na</v>
      </c>
      <c r="S5438" s="56" t="str">
        <f t="shared" si="5738"/>
        <v>na</v>
      </c>
      <c r="T5438" s="56" t="str">
        <f t="shared" si="5739"/>
        <v>na</v>
      </c>
      <c r="U5438" s="56" t="str">
        <f t="shared" si="5740"/>
        <v>na</v>
      </c>
      <c r="W5438" s="38">
        <f t="shared" si="5741"/>
        <v>-4.1095999999999997E-3</v>
      </c>
      <c r="X5438" s="45">
        <f t="shared" ref="X5438:Y5438" si="5807">W5438</f>
        <v>-4.1095999999999997E-3</v>
      </c>
      <c r="Y5438" s="45">
        <f t="shared" si="5807"/>
        <v>-4.1095999999999997E-3</v>
      </c>
      <c r="Z5438" s="62">
        <f t="shared" si="5743"/>
        <v>-2.5564712007999997E-3</v>
      </c>
      <c r="AA5438" s="47">
        <f t="shared" si="5783"/>
        <v>-1.2045176960639999E-2</v>
      </c>
      <c r="AB5438" s="38">
        <f t="shared" si="5783"/>
        <v>-2.1533882720479999E-2</v>
      </c>
      <c r="AC5438" s="38">
        <f t="shared" si="5783"/>
        <v>-3.1022588480319999E-2</v>
      </c>
      <c r="AD5438" s="38">
        <f t="shared" si="5783"/>
        <v>-4.0511294240159999E-2</v>
      </c>
      <c r="AE5438" s="47">
        <f t="shared" si="5744"/>
        <v>-0.05</v>
      </c>
      <c r="AL5438" s="38">
        <f t="shared" si="5745"/>
        <v>-4.1095999999999997E-3</v>
      </c>
      <c r="AM5438" s="39">
        <f t="shared" ref="AM5438:AQ5438" si="5808">AL5438</f>
        <v>-4.1095999999999997E-3</v>
      </c>
      <c r="AN5438" s="39">
        <f t="shared" si="5808"/>
        <v>-4.1095999999999997E-3</v>
      </c>
      <c r="AO5438" s="39">
        <f t="shared" si="5808"/>
        <v>-4.1095999999999997E-3</v>
      </c>
      <c r="AP5438" s="39">
        <f t="shared" si="5808"/>
        <v>-4.1095999999999997E-3</v>
      </c>
      <c r="AQ5438" s="59">
        <f t="shared" si="5808"/>
        <v>-4.1095999999999997E-3</v>
      </c>
      <c r="AR5438" s="39">
        <f t="shared" si="5747"/>
        <v>-2.5564712007999997E-3</v>
      </c>
      <c r="AS5438" s="39">
        <f t="shared" si="5748"/>
        <v>-1.2045176960639999E-2</v>
      </c>
      <c r="AT5438" s="39">
        <f t="shared" si="5749"/>
        <v>-2.1533882720479999E-2</v>
      </c>
      <c r="AU5438" s="39">
        <f t="shared" si="5750"/>
        <v>-3.1022588480319999E-2</v>
      </c>
      <c r="AV5438" s="39">
        <f t="shared" si="5751"/>
        <v>-4.0511294240159999E-2</v>
      </c>
      <c r="AW5438" s="39">
        <f t="shared" si="5752"/>
        <v>-0.05</v>
      </c>
      <c r="BA5438" s="38">
        <f t="shared" si="5753"/>
        <v>-4.1095999999999997E-3</v>
      </c>
      <c r="BB5438" s="39">
        <f t="shared" ref="BB5438:BH5438" si="5809">BA5438</f>
        <v>-4.1095999999999997E-3</v>
      </c>
      <c r="BC5438" s="39">
        <f t="shared" si="5809"/>
        <v>-4.1095999999999997E-3</v>
      </c>
      <c r="BD5438" s="39">
        <f t="shared" si="5809"/>
        <v>-4.1095999999999997E-3</v>
      </c>
      <c r="BE5438" s="39">
        <f t="shared" si="5809"/>
        <v>-4.1095999999999997E-3</v>
      </c>
      <c r="BF5438" s="39">
        <f t="shared" si="5809"/>
        <v>-4.1095999999999997E-3</v>
      </c>
      <c r="BG5438" s="39">
        <f t="shared" si="5809"/>
        <v>-4.1095999999999997E-3</v>
      </c>
      <c r="BH5438" s="59">
        <f t="shared" si="5809"/>
        <v>-4.1095999999999997E-3</v>
      </c>
      <c r="BI5438" s="45">
        <f t="shared" si="5755"/>
        <v>-2.5564712007999997E-3</v>
      </c>
      <c r="BJ5438" s="45">
        <f t="shared" si="5756"/>
        <v>-1.2045176960639999E-2</v>
      </c>
      <c r="BK5438" s="45">
        <f t="shared" si="5757"/>
        <v>-2.1533882720479999E-2</v>
      </c>
      <c r="BL5438" s="45">
        <f t="shared" si="5758"/>
        <v>-3.1022588480319999E-2</v>
      </c>
      <c r="BM5438" s="45">
        <f t="shared" si="5759"/>
        <v>-4.0511294240159999E-2</v>
      </c>
      <c r="BN5438" s="45">
        <f t="shared" si="5760"/>
        <v>-0.05</v>
      </c>
    </row>
    <row r="5439" spans="1:66" x14ac:dyDescent="0.2">
      <c r="A5439" s="9" t="str">
        <f t="shared" si="5726"/>
        <v>Turks and Caicos Islands</v>
      </c>
      <c r="H5439" s="56">
        <f t="shared" si="5727"/>
        <v>-0.9928768</v>
      </c>
      <c r="I5439" s="56">
        <f t="shared" si="5728"/>
        <v>-0.9928768</v>
      </c>
      <c r="J5439" s="56">
        <f t="shared" si="5729"/>
        <v>-0.9928768</v>
      </c>
      <c r="K5439" s="56">
        <f t="shared" si="5730"/>
        <v>-0.96584506720213326</v>
      </c>
      <c r="L5439" s="56">
        <f t="shared" si="5731"/>
        <v>-0.78267605376170657</v>
      </c>
      <c r="M5439" s="56">
        <f t="shared" si="5732"/>
        <v>-0.59950704032127988</v>
      </c>
      <c r="N5439" s="56">
        <f t="shared" si="5733"/>
        <v>-0.41633802688085325</v>
      </c>
      <c r="O5439" s="56">
        <f t="shared" si="5734"/>
        <v>-0.23316901344042662</v>
      </c>
      <c r="P5439" s="56">
        <f t="shared" si="5735"/>
        <v>-0.05</v>
      </c>
      <c r="Q5439" s="56" t="str">
        <f t="shared" si="5736"/>
        <v>na</v>
      </c>
      <c r="R5439" s="56" t="str">
        <f t="shared" si="5737"/>
        <v>na</v>
      </c>
      <c r="S5439" s="56" t="str">
        <f t="shared" si="5738"/>
        <v>na</v>
      </c>
      <c r="T5439" s="56" t="str">
        <f t="shared" si="5739"/>
        <v>na</v>
      </c>
      <c r="U5439" s="56" t="str">
        <f t="shared" si="5740"/>
        <v>na</v>
      </c>
      <c r="W5439" s="38">
        <f t="shared" si="5741"/>
        <v>-0.9928768</v>
      </c>
      <c r="X5439" s="45">
        <f t="shared" ref="X5439:Y5439" si="5810">W5439</f>
        <v>-0.9928768</v>
      </c>
      <c r="Y5439" s="45">
        <f t="shared" si="5810"/>
        <v>-0.9928768</v>
      </c>
      <c r="Z5439" s="62">
        <f t="shared" si="5743"/>
        <v>-0.96584506720213326</v>
      </c>
      <c r="AA5439" s="47">
        <f t="shared" si="5783"/>
        <v>-0.78267605376170657</v>
      </c>
      <c r="AB5439" s="38">
        <f t="shared" si="5783"/>
        <v>-0.59950704032127988</v>
      </c>
      <c r="AC5439" s="38">
        <f t="shared" si="5783"/>
        <v>-0.41633802688085325</v>
      </c>
      <c r="AD5439" s="38">
        <f t="shared" si="5783"/>
        <v>-0.23316901344042662</v>
      </c>
      <c r="AE5439" s="47">
        <f t="shared" si="5744"/>
        <v>-0.05</v>
      </c>
      <c r="AL5439" s="38">
        <f t="shared" si="5745"/>
        <v>-0.9928768</v>
      </c>
      <c r="AM5439" s="39">
        <f t="shared" ref="AM5439:AQ5439" si="5811">AL5439</f>
        <v>-0.9928768</v>
      </c>
      <c r="AN5439" s="39">
        <f t="shared" si="5811"/>
        <v>-0.9928768</v>
      </c>
      <c r="AO5439" s="39">
        <f t="shared" si="5811"/>
        <v>-0.9928768</v>
      </c>
      <c r="AP5439" s="39">
        <f t="shared" si="5811"/>
        <v>-0.9928768</v>
      </c>
      <c r="AQ5439" s="59">
        <f t="shared" si="5811"/>
        <v>-0.9928768</v>
      </c>
      <c r="AR5439" s="39">
        <f t="shared" si="5747"/>
        <v>-0.96584506720213326</v>
      </c>
      <c r="AS5439" s="39">
        <f t="shared" si="5748"/>
        <v>-0.78267605376170657</v>
      </c>
      <c r="AT5439" s="39">
        <f t="shared" si="5749"/>
        <v>-0.59950704032127988</v>
      </c>
      <c r="AU5439" s="39">
        <f t="shared" si="5750"/>
        <v>-0.41633802688085325</v>
      </c>
      <c r="AV5439" s="39">
        <f t="shared" si="5751"/>
        <v>-0.23316901344042662</v>
      </c>
      <c r="AW5439" s="39">
        <f t="shared" si="5752"/>
        <v>-0.05</v>
      </c>
      <c r="BA5439" s="38">
        <f t="shared" si="5753"/>
        <v>-0.9928768</v>
      </c>
      <c r="BB5439" s="39">
        <f t="shared" ref="BB5439:BH5439" si="5812">BA5439</f>
        <v>-0.9928768</v>
      </c>
      <c r="BC5439" s="39">
        <f t="shared" si="5812"/>
        <v>-0.9928768</v>
      </c>
      <c r="BD5439" s="39">
        <f t="shared" si="5812"/>
        <v>-0.9928768</v>
      </c>
      <c r="BE5439" s="39">
        <f t="shared" si="5812"/>
        <v>-0.9928768</v>
      </c>
      <c r="BF5439" s="39">
        <f t="shared" si="5812"/>
        <v>-0.9928768</v>
      </c>
      <c r="BG5439" s="39">
        <f t="shared" si="5812"/>
        <v>-0.9928768</v>
      </c>
      <c r="BH5439" s="59">
        <f t="shared" si="5812"/>
        <v>-0.9928768</v>
      </c>
      <c r="BI5439" s="45">
        <f t="shared" si="5755"/>
        <v>-0.96584506720213326</v>
      </c>
      <c r="BJ5439" s="45">
        <f t="shared" si="5756"/>
        <v>-0.78267605376170657</v>
      </c>
      <c r="BK5439" s="45">
        <f t="shared" si="5757"/>
        <v>-0.59950704032127988</v>
      </c>
      <c r="BL5439" s="45">
        <f t="shared" si="5758"/>
        <v>-0.41633802688085325</v>
      </c>
      <c r="BM5439" s="45">
        <f t="shared" si="5759"/>
        <v>-0.23316901344042662</v>
      </c>
      <c r="BN5439" s="45">
        <f t="shared" si="5760"/>
        <v>-0.05</v>
      </c>
    </row>
    <row r="5440" spans="1:66" x14ac:dyDescent="0.2">
      <c r="A5440" s="9" t="str">
        <f t="shared" si="5726"/>
        <v>Tuvalu</v>
      </c>
      <c r="H5440" s="56">
        <f t="shared" si="5727"/>
        <v>-0.76602740000000002</v>
      </c>
      <c r="I5440" s="56">
        <f t="shared" si="5728"/>
        <v>-0.76602740000000002</v>
      </c>
      <c r="J5440" s="56">
        <f t="shared" si="5729"/>
        <v>-0.76602740000000002</v>
      </c>
      <c r="K5440" s="56">
        <f t="shared" si="5730"/>
        <v>-0.76602740000000002</v>
      </c>
      <c r="L5440" s="56">
        <f t="shared" si="5731"/>
        <v>-0.62282192000000003</v>
      </c>
      <c r="M5440" s="56">
        <f t="shared" si="5732"/>
        <v>-0.47961644000000003</v>
      </c>
      <c r="N5440" s="56">
        <f t="shared" si="5733"/>
        <v>-0.33641096000000004</v>
      </c>
      <c r="O5440" s="56">
        <f t="shared" si="5734"/>
        <v>-0.19320548000000004</v>
      </c>
      <c r="P5440" s="56">
        <f t="shared" si="5735"/>
        <v>-0.05</v>
      </c>
      <c r="Q5440" s="56" t="str">
        <f t="shared" si="5736"/>
        <v>na</v>
      </c>
      <c r="R5440" s="56" t="str">
        <f t="shared" si="5737"/>
        <v>na</v>
      </c>
      <c r="S5440" s="56" t="str">
        <f t="shared" si="5738"/>
        <v>na</v>
      </c>
      <c r="T5440" s="56" t="str">
        <f t="shared" si="5739"/>
        <v>na</v>
      </c>
      <c r="U5440" s="56" t="str">
        <f t="shared" si="5740"/>
        <v>na</v>
      </c>
      <c r="W5440" s="38">
        <f t="shared" si="5741"/>
        <v>-0.76602740000000002</v>
      </c>
      <c r="X5440" s="45">
        <f t="shared" ref="X5440:Y5440" si="5813">W5440</f>
        <v>-0.76602740000000002</v>
      </c>
      <c r="Y5440" s="45">
        <f t="shared" si="5813"/>
        <v>-0.76602740000000002</v>
      </c>
      <c r="Z5440" s="62">
        <f t="shared" si="5743"/>
        <v>-0.76602740000000002</v>
      </c>
      <c r="AA5440" s="47">
        <f t="shared" si="5783"/>
        <v>-0.62282192000000003</v>
      </c>
      <c r="AB5440" s="38">
        <f t="shared" si="5783"/>
        <v>-0.47961644000000003</v>
      </c>
      <c r="AC5440" s="38">
        <f t="shared" si="5783"/>
        <v>-0.33641096000000004</v>
      </c>
      <c r="AD5440" s="38">
        <f t="shared" si="5783"/>
        <v>-0.19320548000000004</v>
      </c>
      <c r="AE5440" s="47">
        <f t="shared" si="5744"/>
        <v>-0.05</v>
      </c>
      <c r="AL5440" s="38">
        <f t="shared" si="5745"/>
        <v>-0.76602740000000002</v>
      </c>
      <c r="AM5440" s="39">
        <f t="shared" ref="AM5440:AQ5440" si="5814">AL5440</f>
        <v>-0.76602740000000002</v>
      </c>
      <c r="AN5440" s="39">
        <f t="shared" si="5814"/>
        <v>-0.76602740000000002</v>
      </c>
      <c r="AO5440" s="39">
        <f t="shared" si="5814"/>
        <v>-0.76602740000000002</v>
      </c>
      <c r="AP5440" s="39">
        <f t="shared" si="5814"/>
        <v>-0.76602740000000002</v>
      </c>
      <c r="AQ5440" s="59">
        <f t="shared" si="5814"/>
        <v>-0.76602740000000002</v>
      </c>
      <c r="AR5440" s="39">
        <f t="shared" si="5747"/>
        <v>-0.76602740000000002</v>
      </c>
      <c r="AS5440" s="39">
        <f t="shared" si="5748"/>
        <v>-0.62282192000000003</v>
      </c>
      <c r="AT5440" s="39">
        <f t="shared" si="5749"/>
        <v>-0.47961644000000003</v>
      </c>
      <c r="AU5440" s="39">
        <f t="shared" si="5750"/>
        <v>-0.33641096000000004</v>
      </c>
      <c r="AV5440" s="39">
        <f t="shared" si="5751"/>
        <v>-0.19320548000000004</v>
      </c>
      <c r="AW5440" s="39">
        <f t="shared" si="5752"/>
        <v>-0.05</v>
      </c>
      <c r="BA5440" s="38">
        <f t="shared" si="5753"/>
        <v>-0.76602740000000002</v>
      </c>
      <c r="BB5440" s="39">
        <f t="shared" ref="BB5440:BH5440" si="5815">BA5440</f>
        <v>-0.76602740000000002</v>
      </c>
      <c r="BC5440" s="39">
        <f t="shared" si="5815"/>
        <v>-0.76602740000000002</v>
      </c>
      <c r="BD5440" s="39">
        <f t="shared" si="5815"/>
        <v>-0.76602740000000002</v>
      </c>
      <c r="BE5440" s="39">
        <f t="shared" si="5815"/>
        <v>-0.76602740000000002</v>
      </c>
      <c r="BF5440" s="39">
        <f t="shared" si="5815"/>
        <v>-0.76602740000000002</v>
      </c>
      <c r="BG5440" s="39">
        <f t="shared" si="5815"/>
        <v>-0.76602740000000002</v>
      </c>
      <c r="BH5440" s="59">
        <f t="shared" si="5815"/>
        <v>-0.76602740000000002</v>
      </c>
      <c r="BI5440" s="45">
        <f t="shared" si="5755"/>
        <v>-0.76602740000000002</v>
      </c>
      <c r="BJ5440" s="45">
        <f t="shared" si="5756"/>
        <v>-0.62282192000000003</v>
      </c>
      <c r="BK5440" s="45">
        <f t="shared" si="5757"/>
        <v>-0.47961644000000003</v>
      </c>
      <c r="BL5440" s="45">
        <f t="shared" si="5758"/>
        <v>-0.33641096000000004</v>
      </c>
      <c r="BM5440" s="45">
        <f t="shared" si="5759"/>
        <v>-0.19320548000000004</v>
      </c>
      <c r="BN5440" s="45">
        <f t="shared" si="5760"/>
        <v>-0.05</v>
      </c>
    </row>
    <row r="5441" spans="1:66" x14ac:dyDescent="0.2">
      <c r="A5441" s="9" t="str">
        <f t="shared" si="5726"/>
        <v>Uganda</v>
      </c>
      <c r="H5441" s="56">
        <f t="shared" si="5727"/>
        <v>-1.4663014000000001</v>
      </c>
      <c r="I5441" s="56">
        <f t="shared" si="5728"/>
        <v>-1.4663014000000001</v>
      </c>
      <c r="J5441" s="56">
        <f t="shared" si="5729"/>
        <v>-1.4663014000000001</v>
      </c>
      <c r="K5441" s="56">
        <f t="shared" si="5730"/>
        <v>-0.2037627656126067</v>
      </c>
      <c r="L5441" s="56">
        <f t="shared" si="5731"/>
        <v>-0.17301021249008536</v>
      </c>
      <c r="M5441" s="56">
        <f t="shared" si="5732"/>
        <v>-0.14225765936756402</v>
      </c>
      <c r="N5441" s="56">
        <f t="shared" si="5733"/>
        <v>-0.11150510624504267</v>
      </c>
      <c r="O5441" s="56">
        <f t="shared" si="5734"/>
        <v>-8.0752553122521331E-2</v>
      </c>
      <c r="P5441" s="56">
        <f t="shared" si="5735"/>
        <v>-0.05</v>
      </c>
      <c r="Q5441" s="56" t="str">
        <f t="shared" si="5736"/>
        <v>na</v>
      </c>
      <c r="R5441" s="56" t="str">
        <f t="shared" si="5737"/>
        <v>na</v>
      </c>
      <c r="S5441" s="56" t="str">
        <f t="shared" si="5738"/>
        <v>na</v>
      </c>
      <c r="T5441" s="56" t="str">
        <f t="shared" si="5739"/>
        <v>na</v>
      </c>
      <c r="U5441" s="56" t="str">
        <f t="shared" si="5740"/>
        <v>na</v>
      </c>
      <c r="W5441" s="38">
        <f t="shared" si="5741"/>
        <v>-1.4663014000000001</v>
      </c>
      <c r="X5441" s="45">
        <f t="shared" ref="X5441:Y5441" si="5816">W5441</f>
        <v>-1.4663014000000001</v>
      </c>
      <c r="Y5441" s="45">
        <f t="shared" si="5816"/>
        <v>-1.4663014000000001</v>
      </c>
      <c r="Z5441" s="62">
        <f t="shared" si="5743"/>
        <v>-0.2037627656126067</v>
      </c>
      <c r="AA5441" s="47">
        <f t="shared" si="5783"/>
        <v>-0.17301021249008536</v>
      </c>
      <c r="AB5441" s="38">
        <f t="shared" si="5783"/>
        <v>-0.14225765936756402</v>
      </c>
      <c r="AC5441" s="38">
        <f t="shared" si="5783"/>
        <v>-0.11150510624504267</v>
      </c>
      <c r="AD5441" s="38">
        <f t="shared" si="5783"/>
        <v>-8.0752553122521331E-2</v>
      </c>
      <c r="AE5441" s="47">
        <f t="shared" si="5744"/>
        <v>-0.05</v>
      </c>
      <c r="AL5441" s="38">
        <f t="shared" si="5745"/>
        <v>-1.4663014000000001</v>
      </c>
      <c r="AM5441" s="39">
        <f t="shared" ref="AM5441:AQ5441" si="5817">AL5441</f>
        <v>-1.4663014000000001</v>
      </c>
      <c r="AN5441" s="39">
        <f t="shared" si="5817"/>
        <v>-1.4663014000000001</v>
      </c>
      <c r="AO5441" s="39">
        <f t="shared" si="5817"/>
        <v>-1.4663014000000001</v>
      </c>
      <c r="AP5441" s="39">
        <f t="shared" si="5817"/>
        <v>-1.4663014000000001</v>
      </c>
      <c r="AQ5441" s="59">
        <f t="shared" si="5817"/>
        <v>-1.4663014000000001</v>
      </c>
      <c r="AR5441" s="39">
        <f t="shared" si="5747"/>
        <v>-0.2037627656126067</v>
      </c>
      <c r="AS5441" s="39">
        <f t="shared" si="5748"/>
        <v>-0.17301021249008536</v>
      </c>
      <c r="AT5441" s="39">
        <f t="shared" si="5749"/>
        <v>-0.14225765936756402</v>
      </c>
      <c r="AU5441" s="39">
        <f t="shared" si="5750"/>
        <v>-0.11150510624504267</v>
      </c>
      <c r="AV5441" s="39">
        <f t="shared" si="5751"/>
        <v>-8.0752553122521331E-2</v>
      </c>
      <c r="AW5441" s="39">
        <f t="shared" si="5752"/>
        <v>-0.05</v>
      </c>
      <c r="BA5441" s="38">
        <f t="shared" si="5753"/>
        <v>-1.4663014000000001</v>
      </c>
      <c r="BB5441" s="39">
        <f t="shared" ref="BB5441:BH5441" si="5818">BA5441</f>
        <v>-1.4663014000000001</v>
      </c>
      <c r="BC5441" s="39">
        <f t="shared" si="5818"/>
        <v>-1.4663014000000001</v>
      </c>
      <c r="BD5441" s="39">
        <f t="shared" si="5818"/>
        <v>-1.4663014000000001</v>
      </c>
      <c r="BE5441" s="39">
        <f t="shared" si="5818"/>
        <v>-1.4663014000000001</v>
      </c>
      <c r="BF5441" s="39">
        <f t="shared" si="5818"/>
        <v>-1.4663014000000001</v>
      </c>
      <c r="BG5441" s="39">
        <f t="shared" si="5818"/>
        <v>-1.4663014000000001</v>
      </c>
      <c r="BH5441" s="59">
        <f t="shared" si="5818"/>
        <v>-1.4663014000000001</v>
      </c>
      <c r="BI5441" s="45">
        <f t="shared" si="5755"/>
        <v>-0.2037627656126067</v>
      </c>
      <c r="BJ5441" s="45">
        <f t="shared" si="5756"/>
        <v>-0.17301021249008536</v>
      </c>
      <c r="BK5441" s="45">
        <f t="shared" si="5757"/>
        <v>-0.14225765936756402</v>
      </c>
      <c r="BL5441" s="45">
        <f t="shared" si="5758"/>
        <v>-0.11150510624504267</v>
      </c>
      <c r="BM5441" s="45">
        <f t="shared" si="5759"/>
        <v>-8.0752553122521331E-2</v>
      </c>
      <c r="BN5441" s="45">
        <f t="shared" si="5760"/>
        <v>-0.05</v>
      </c>
    </row>
    <row r="5442" spans="1:66" x14ac:dyDescent="0.2">
      <c r="A5442" s="9" t="str">
        <f t="shared" si="5726"/>
        <v>Ukraine</v>
      </c>
      <c r="H5442" s="56">
        <f t="shared" si="5727"/>
        <v>-1.0374429999999999</v>
      </c>
      <c r="I5442" s="56">
        <f t="shared" si="5728"/>
        <v>-1.0374429999999999</v>
      </c>
      <c r="J5442" s="56">
        <f t="shared" si="5729"/>
        <v>-1.0374429999999999</v>
      </c>
      <c r="K5442" s="56">
        <f t="shared" si="5730"/>
        <v>-0.53664298201066662</v>
      </c>
      <c r="L5442" s="56">
        <f t="shared" si="5731"/>
        <v>-0.43931438560853331</v>
      </c>
      <c r="M5442" s="56">
        <f t="shared" si="5732"/>
        <v>-0.34198578920639999</v>
      </c>
      <c r="N5442" s="56">
        <f t="shared" si="5733"/>
        <v>-0.24465719280426668</v>
      </c>
      <c r="O5442" s="56">
        <f t="shared" si="5734"/>
        <v>-0.14732859640213336</v>
      </c>
      <c r="P5442" s="56">
        <f t="shared" si="5735"/>
        <v>-0.05</v>
      </c>
      <c r="Q5442" s="56" t="str">
        <f t="shared" si="5736"/>
        <v>na</v>
      </c>
      <c r="R5442" s="56" t="str">
        <f t="shared" si="5737"/>
        <v>na</v>
      </c>
      <c r="S5442" s="56" t="str">
        <f t="shared" si="5738"/>
        <v>na</v>
      </c>
      <c r="T5442" s="56" t="str">
        <f t="shared" si="5739"/>
        <v>na</v>
      </c>
      <c r="U5442" s="56" t="str">
        <f t="shared" si="5740"/>
        <v>na</v>
      </c>
      <c r="W5442" s="38">
        <f t="shared" si="5741"/>
        <v>-1.0374429999999999</v>
      </c>
      <c r="X5442" s="45">
        <f t="shared" ref="X5442:Y5442" si="5819">W5442</f>
        <v>-1.0374429999999999</v>
      </c>
      <c r="Y5442" s="45">
        <f t="shared" si="5819"/>
        <v>-1.0374429999999999</v>
      </c>
      <c r="Z5442" s="62">
        <f t="shared" si="5743"/>
        <v>-0.53664298201066662</v>
      </c>
      <c r="AA5442" s="47">
        <f t="shared" si="5783"/>
        <v>-0.43931438560853331</v>
      </c>
      <c r="AB5442" s="38">
        <f t="shared" si="5783"/>
        <v>-0.34198578920639999</v>
      </c>
      <c r="AC5442" s="38">
        <f t="shared" si="5783"/>
        <v>-0.24465719280426668</v>
      </c>
      <c r="AD5442" s="38">
        <f t="shared" si="5783"/>
        <v>-0.14732859640213336</v>
      </c>
      <c r="AE5442" s="47">
        <f t="shared" si="5744"/>
        <v>-0.05</v>
      </c>
      <c r="AL5442" s="38">
        <f t="shared" si="5745"/>
        <v>-1.0374429999999999</v>
      </c>
      <c r="AM5442" s="39">
        <f t="shared" ref="AM5442:AQ5442" si="5820">AL5442</f>
        <v>-1.0374429999999999</v>
      </c>
      <c r="AN5442" s="39">
        <f t="shared" si="5820"/>
        <v>-1.0374429999999999</v>
      </c>
      <c r="AO5442" s="39">
        <f t="shared" si="5820"/>
        <v>-1.0374429999999999</v>
      </c>
      <c r="AP5442" s="39">
        <f t="shared" si="5820"/>
        <v>-1.0374429999999999</v>
      </c>
      <c r="AQ5442" s="59">
        <f t="shared" si="5820"/>
        <v>-1.0374429999999999</v>
      </c>
      <c r="AR5442" s="39">
        <f t="shared" si="5747"/>
        <v>-0.53664298201066662</v>
      </c>
      <c r="AS5442" s="39">
        <f t="shared" si="5748"/>
        <v>-0.43931438560853331</v>
      </c>
      <c r="AT5442" s="39">
        <f t="shared" si="5749"/>
        <v>-0.34198578920639999</v>
      </c>
      <c r="AU5442" s="39">
        <f t="shared" si="5750"/>
        <v>-0.24465719280426668</v>
      </c>
      <c r="AV5442" s="39">
        <f t="shared" si="5751"/>
        <v>-0.14732859640213336</v>
      </c>
      <c r="AW5442" s="39">
        <f t="shared" si="5752"/>
        <v>-0.05</v>
      </c>
      <c r="BA5442" s="38">
        <f t="shared" si="5753"/>
        <v>-1.0374429999999999</v>
      </c>
      <c r="BB5442" s="39">
        <f t="shared" ref="BB5442:BH5442" si="5821">BA5442</f>
        <v>-1.0374429999999999</v>
      </c>
      <c r="BC5442" s="39">
        <f t="shared" si="5821"/>
        <v>-1.0374429999999999</v>
      </c>
      <c r="BD5442" s="39">
        <f t="shared" si="5821"/>
        <v>-1.0374429999999999</v>
      </c>
      <c r="BE5442" s="39">
        <f t="shared" si="5821"/>
        <v>-1.0374429999999999</v>
      </c>
      <c r="BF5442" s="39">
        <f t="shared" si="5821"/>
        <v>-1.0374429999999999</v>
      </c>
      <c r="BG5442" s="39">
        <f t="shared" si="5821"/>
        <v>-1.0374429999999999</v>
      </c>
      <c r="BH5442" s="59">
        <f t="shared" si="5821"/>
        <v>-1.0374429999999999</v>
      </c>
      <c r="BI5442" s="45">
        <f t="shared" si="5755"/>
        <v>-0.53664298201066662</v>
      </c>
      <c r="BJ5442" s="45">
        <f t="shared" si="5756"/>
        <v>-0.43931438560853331</v>
      </c>
      <c r="BK5442" s="45">
        <f t="shared" si="5757"/>
        <v>-0.34198578920639999</v>
      </c>
      <c r="BL5442" s="45">
        <f t="shared" si="5758"/>
        <v>-0.24465719280426668</v>
      </c>
      <c r="BM5442" s="45">
        <f t="shared" si="5759"/>
        <v>-0.14732859640213336</v>
      </c>
      <c r="BN5442" s="45">
        <f t="shared" si="5760"/>
        <v>-0.05</v>
      </c>
    </row>
    <row r="5443" spans="1:66" x14ac:dyDescent="0.2">
      <c r="A5443" s="9" t="str">
        <f t="shared" si="5726"/>
        <v>United Arab Emirates</v>
      </c>
      <c r="H5443" s="56">
        <f t="shared" si="5727"/>
        <v>-1.0849314000000001</v>
      </c>
      <c r="I5443" s="56">
        <f t="shared" si="5728"/>
        <v>-1.0849314000000001</v>
      </c>
      <c r="J5443" s="56">
        <f t="shared" si="5729"/>
        <v>-1.0849314000000001</v>
      </c>
      <c r="K5443" s="56">
        <f t="shared" si="5730"/>
        <v>-1.0827944467858002</v>
      </c>
      <c r="L5443" s="56">
        <f t="shared" si="5731"/>
        <v>-0.87623555742864012</v>
      </c>
      <c r="M5443" s="56">
        <f t="shared" si="5732"/>
        <v>-0.66967666807148007</v>
      </c>
      <c r="N5443" s="56">
        <f t="shared" si="5733"/>
        <v>-0.46311777871432003</v>
      </c>
      <c r="O5443" s="56">
        <f t="shared" si="5734"/>
        <v>-0.25655888935715998</v>
      </c>
      <c r="P5443" s="56">
        <f t="shared" si="5735"/>
        <v>-0.05</v>
      </c>
      <c r="Q5443" s="56" t="str">
        <f t="shared" si="5736"/>
        <v>na</v>
      </c>
      <c r="R5443" s="56" t="str">
        <f t="shared" si="5737"/>
        <v>na</v>
      </c>
      <c r="S5443" s="56" t="str">
        <f t="shared" si="5738"/>
        <v>na</v>
      </c>
      <c r="T5443" s="56" t="str">
        <f t="shared" si="5739"/>
        <v>na</v>
      </c>
      <c r="U5443" s="56" t="str">
        <f t="shared" si="5740"/>
        <v>na</v>
      </c>
      <c r="W5443" s="38">
        <f t="shared" si="5741"/>
        <v>-1.0849314000000001</v>
      </c>
      <c r="X5443" s="45">
        <f t="shared" ref="X5443:Y5443" si="5822">W5443</f>
        <v>-1.0849314000000001</v>
      </c>
      <c r="Y5443" s="45">
        <f t="shared" si="5822"/>
        <v>-1.0849314000000001</v>
      </c>
      <c r="Z5443" s="62">
        <f t="shared" si="5743"/>
        <v>-1.0827944467858002</v>
      </c>
      <c r="AA5443" s="47">
        <f t="shared" si="5783"/>
        <v>-0.87623555742864012</v>
      </c>
      <c r="AB5443" s="38">
        <f t="shared" si="5783"/>
        <v>-0.66967666807148007</v>
      </c>
      <c r="AC5443" s="38">
        <f t="shared" si="5783"/>
        <v>-0.46311777871432003</v>
      </c>
      <c r="AD5443" s="38">
        <f t="shared" si="5783"/>
        <v>-0.25655888935715998</v>
      </c>
      <c r="AE5443" s="47">
        <f t="shared" si="5744"/>
        <v>-0.05</v>
      </c>
      <c r="AL5443" s="38">
        <f t="shared" si="5745"/>
        <v>-1.0849314000000001</v>
      </c>
      <c r="AM5443" s="39">
        <f t="shared" ref="AM5443:AQ5443" si="5823">AL5443</f>
        <v>-1.0849314000000001</v>
      </c>
      <c r="AN5443" s="39">
        <f t="shared" si="5823"/>
        <v>-1.0849314000000001</v>
      </c>
      <c r="AO5443" s="39">
        <f t="shared" si="5823"/>
        <v>-1.0849314000000001</v>
      </c>
      <c r="AP5443" s="39">
        <f t="shared" si="5823"/>
        <v>-1.0849314000000001</v>
      </c>
      <c r="AQ5443" s="59">
        <f t="shared" si="5823"/>
        <v>-1.0849314000000001</v>
      </c>
      <c r="AR5443" s="39">
        <f t="shared" si="5747"/>
        <v>-1.0827944467858002</v>
      </c>
      <c r="AS5443" s="39">
        <f t="shared" si="5748"/>
        <v>-0.87623555742864012</v>
      </c>
      <c r="AT5443" s="39">
        <f t="shared" si="5749"/>
        <v>-0.66967666807148007</v>
      </c>
      <c r="AU5443" s="39">
        <f t="shared" si="5750"/>
        <v>-0.46311777871432003</v>
      </c>
      <c r="AV5443" s="39">
        <f t="shared" si="5751"/>
        <v>-0.25655888935715998</v>
      </c>
      <c r="AW5443" s="39">
        <f t="shared" si="5752"/>
        <v>-0.05</v>
      </c>
      <c r="BA5443" s="38">
        <f t="shared" si="5753"/>
        <v>-1.0849314000000001</v>
      </c>
      <c r="BB5443" s="39">
        <f t="shared" ref="BB5443:BH5443" si="5824">BA5443</f>
        <v>-1.0849314000000001</v>
      </c>
      <c r="BC5443" s="39">
        <f t="shared" si="5824"/>
        <v>-1.0849314000000001</v>
      </c>
      <c r="BD5443" s="39">
        <f t="shared" si="5824"/>
        <v>-1.0849314000000001</v>
      </c>
      <c r="BE5443" s="39">
        <f t="shared" si="5824"/>
        <v>-1.0849314000000001</v>
      </c>
      <c r="BF5443" s="39">
        <f t="shared" si="5824"/>
        <v>-1.0849314000000001</v>
      </c>
      <c r="BG5443" s="39">
        <f t="shared" si="5824"/>
        <v>-1.0849314000000001</v>
      </c>
      <c r="BH5443" s="59">
        <f t="shared" si="5824"/>
        <v>-1.0849314000000001</v>
      </c>
      <c r="BI5443" s="45">
        <f t="shared" si="5755"/>
        <v>-1.0827944467858002</v>
      </c>
      <c r="BJ5443" s="45">
        <f t="shared" si="5756"/>
        <v>-0.87623555742864012</v>
      </c>
      <c r="BK5443" s="45">
        <f t="shared" si="5757"/>
        <v>-0.66967666807148007</v>
      </c>
      <c r="BL5443" s="45">
        <f t="shared" si="5758"/>
        <v>-0.46311777871432003</v>
      </c>
      <c r="BM5443" s="45">
        <f t="shared" si="5759"/>
        <v>-0.25655888935715998</v>
      </c>
      <c r="BN5443" s="45">
        <f t="shared" si="5760"/>
        <v>-0.05</v>
      </c>
    </row>
    <row r="5444" spans="1:66" x14ac:dyDescent="0.2">
      <c r="A5444" s="9" t="str">
        <f t="shared" si="5726"/>
        <v>United Kingdom of Great Britain and Northern Ireland</v>
      </c>
      <c r="H5444" s="56">
        <f t="shared" si="5727"/>
        <v>-0.79202980000000001</v>
      </c>
      <c r="I5444" s="56">
        <f t="shared" si="5728"/>
        <v>-0.79202980000000001</v>
      </c>
      <c r="J5444" s="56">
        <f t="shared" si="5729"/>
        <v>-0.79202980000000001</v>
      </c>
      <c r="K5444" s="56">
        <f t="shared" si="5730"/>
        <v>-0.79202980000000001</v>
      </c>
      <c r="L5444" s="56">
        <f t="shared" si="5731"/>
        <v>-0.64362384000000006</v>
      </c>
      <c r="M5444" s="56">
        <f t="shared" si="5732"/>
        <v>-0.49521788000000005</v>
      </c>
      <c r="N5444" s="56">
        <f t="shared" si="5733"/>
        <v>-0.34681192000000005</v>
      </c>
      <c r="O5444" s="56">
        <f t="shared" si="5734"/>
        <v>-0.19840596000000005</v>
      </c>
      <c r="P5444" s="56">
        <f t="shared" si="5735"/>
        <v>-0.05</v>
      </c>
      <c r="Q5444" s="56" t="str">
        <f t="shared" si="5736"/>
        <v>na</v>
      </c>
      <c r="R5444" s="56" t="str">
        <f t="shared" si="5737"/>
        <v>na</v>
      </c>
      <c r="S5444" s="56" t="str">
        <f t="shared" si="5738"/>
        <v>na</v>
      </c>
      <c r="T5444" s="56" t="str">
        <f t="shared" si="5739"/>
        <v>na</v>
      </c>
      <c r="U5444" s="56" t="str">
        <f t="shared" si="5740"/>
        <v>na</v>
      </c>
      <c r="W5444" s="38">
        <f t="shared" si="5741"/>
        <v>-0.79202980000000001</v>
      </c>
      <c r="X5444" s="45">
        <f t="shared" ref="X5444:Y5444" si="5825">W5444</f>
        <v>-0.79202980000000001</v>
      </c>
      <c r="Y5444" s="45">
        <f t="shared" si="5825"/>
        <v>-0.79202980000000001</v>
      </c>
      <c r="Z5444" s="62">
        <f t="shared" si="5743"/>
        <v>-0.79202980000000001</v>
      </c>
      <c r="AA5444" s="47">
        <f t="shared" si="5783"/>
        <v>-0.64362384000000006</v>
      </c>
      <c r="AB5444" s="38">
        <f t="shared" si="5783"/>
        <v>-0.49521788000000005</v>
      </c>
      <c r="AC5444" s="38">
        <f t="shared" si="5783"/>
        <v>-0.34681192000000005</v>
      </c>
      <c r="AD5444" s="38">
        <f t="shared" si="5783"/>
        <v>-0.19840596000000005</v>
      </c>
      <c r="AE5444" s="47">
        <f t="shared" si="5744"/>
        <v>-0.05</v>
      </c>
      <c r="AL5444" s="38">
        <f t="shared" si="5745"/>
        <v>-0.79202980000000001</v>
      </c>
      <c r="AM5444" s="39">
        <f t="shared" ref="AM5444:AQ5444" si="5826">AL5444</f>
        <v>-0.79202980000000001</v>
      </c>
      <c r="AN5444" s="39">
        <f t="shared" si="5826"/>
        <v>-0.79202980000000001</v>
      </c>
      <c r="AO5444" s="39">
        <f t="shared" si="5826"/>
        <v>-0.79202980000000001</v>
      </c>
      <c r="AP5444" s="39">
        <f t="shared" si="5826"/>
        <v>-0.79202980000000001</v>
      </c>
      <c r="AQ5444" s="59">
        <f t="shared" si="5826"/>
        <v>-0.79202980000000001</v>
      </c>
      <c r="AR5444" s="39">
        <f t="shared" si="5747"/>
        <v>-0.79202980000000001</v>
      </c>
      <c r="AS5444" s="39">
        <f t="shared" si="5748"/>
        <v>-0.64362384000000006</v>
      </c>
      <c r="AT5444" s="39">
        <f t="shared" si="5749"/>
        <v>-0.49521788000000005</v>
      </c>
      <c r="AU5444" s="39">
        <f t="shared" si="5750"/>
        <v>-0.34681192000000005</v>
      </c>
      <c r="AV5444" s="39">
        <f t="shared" si="5751"/>
        <v>-0.19840596000000005</v>
      </c>
      <c r="AW5444" s="39">
        <f t="shared" si="5752"/>
        <v>-0.05</v>
      </c>
      <c r="BA5444" s="38">
        <f t="shared" si="5753"/>
        <v>-0.79202980000000001</v>
      </c>
      <c r="BB5444" s="39">
        <f t="shared" ref="BB5444:BH5444" si="5827">BA5444</f>
        <v>-0.79202980000000001</v>
      </c>
      <c r="BC5444" s="39">
        <f t="shared" si="5827"/>
        <v>-0.79202980000000001</v>
      </c>
      <c r="BD5444" s="39">
        <f t="shared" si="5827"/>
        <v>-0.79202980000000001</v>
      </c>
      <c r="BE5444" s="39">
        <f t="shared" si="5827"/>
        <v>-0.79202980000000001</v>
      </c>
      <c r="BF5444" s="39">
        <f t="shared" si="5827"/>
        <v>-0.79202980000000001</v>
      </c>
      <c r="BG5444" s="39">
        <f t="shared" si="5827"/>
        <v>-0.79202980000000001</v>
      </c>
      <c r="BH5444" s="59">
        <f t="shared" si="5827"/>
        <v>-0.79202980000000001</v>
      </c>
      <c r="BI5444" s="45">
        <f t="shared" si="5755"/>
        <v>-0.79202980000000001</v>
      </c>
      <c r="BJ5444" s="45">
        <f t="shared" si="5756"/>
        <v>-0.64362384000000006</v>
      </c>
      <c r="BK5444" s="45">
        <f t="shared" si="5757"/>
        <v>-0.49521788000000005</v>
      </c>
      <c r="BL5444" s="45">
        <f t="shared" si="5758"/>
        <v>-0.34681192000000005</v>
      </c>
      <c r="BM5444" s="45">
        <f t="shared" si="5759"/>
        <v>-0.19840596000000005</v>
      </c>
      <c r="BN5444" s="45">
        <f t="shared" si="5760"/>
        <v>-0.05</v>
      </c>
    </row>
    <row r="5445" spans="1:66" x14ac:dyDescent="0.2">
      <c r="A5445" s="9" t="str">
        <f t="shared" si="5726"/>
        <v>United Republic of Tanzania</v>
      </c>
      <c r="H5445" s="56">
        <f t="shared" si="5727"/>
        <v>-0.62465760000000004</v>
      </c>
      <c r="I5445" s="56">
        <f t="shared" si="5728"/>
        <v>-0.62465760000000004</v>
      </c>
      <c r="J5445" s="56">
        <f t="shared" si="5729"/>
        <v>-0.62465760000000004</v>
      </c>
      <c r="K5445" s="56">
        <f t="shared" si="5730"/>
        <v>-0.16186883566896004</v>
      </c>
      <c r="L5445" s="56">
        <f t="shared" si="5731"/>
        <v>-0.13949506853516802</v>
      </c>
      <c r="M5445" s="56">
        <f t="shared" si="5732"/>
        <v>-0.11712130140137601</v>
      </c>
      <c r="N5445" s="56">
        <f t="shared" si="5733"/>
        <v>-9.4747534267584005E-2</v>
      </c>
      <c r="O5445" s="56">
        <f t="shared" si="5734"/>
        <v>-7.2373767133791997E-2</v>
      </c>
      <c r="P5445" s="56">
        <f t="shared" si="5735"/>
        <v>-0.05</v>
      </c>
      <c r="Q5445" s="56" t="str">
        <f t="shared" si="5736"/>
        <v>na</v>
      </c>
      <c r="R5445" s="56" t="str">
        <f t="shared" si="5737"/>
        <v>na</v>
      </c>
      <c r="S5445" s="56" t="str">
        <f t="shared" si="5738"/>
        <v>na</v>
      </c>
      <c r="T5445" s="56" t="str">
        <f t="shared" si="5739"/>
        <v>na</v>
      </c>
      <c r="U5445" s="56" t="str">
        <f t="shared" si="5740"/>
        <v>na</v>
      </c>
      <c r="W5445" s="38">
        <f t="shared" si="5741"/>
        <v>-0.62465760000000004</v>
      </c>
      <c r="X5445" s="45">
        <f t="shared" ref="X5445:Y5445" si="5828">W5445</f>
        <v>-0.62465760000000004</v>
      </c>
      <c r="Y5445" s="45">
        <f t="shared" si="5828"/>
        <v>-0.62465760000000004</v>
      </c>
      <c r="Z5445" s="62">
        <f t="shared" si="5743"/>
        <v>-0.16186883566896004</v>
      </c>
      <c r="AA5445" s="47">
        <f t="shared" si="5783"/>
        <v>-0.13949506853516802</v>
      </c>
      <c r="AB5445" s="38">
        <f t="shared" si="5783"/>
        <v>-0.11712130140137601</v>
      </c>
      <c r="AC5445" s="38">
        <f t="shared" si="5783"/>
        <v>-9.4747534267584005E-2</v>
      </c>
      <c r="AD5445" s="38">
        <f t="shared" si="5783"/>
        <v>-7.2373767133791997E-2</v>
      </c>
      <c r="AE5445" s="47">
        <f t="shared" si="5744"/>
        <v>-0.05</v>
      </c>
      <c r="AL5445" s="38">
        <f t="shared" si="5745"/>
        <v>-0.62465760000000004</v>
      </c>
      <c r="AM5445" s="39">
        <f t="shared" ref="AM5445:AQ5445" si="5829">AL5445</f>
        <v>-0.62465760000000004</v>
      </c>
      <c r="AN5445" s="39">
        <f t="shared" si="5829"/>
        <v>-0.62465760000000004</v>
      </c>
      <c r="AO5445" s="39">
        <f t="shared" si="5829"/>
        <v>-0.62465760000000004</v>
      </c>
      <c r="AP5445" s="39">
        <f t="shared" si="5829"/>
        <v>-0.62465760000000004</v>
      </c>
      <c r="AQ5445" s="59">
        <f t="shared" si="5829"/>
        <v>-0.62465760000000004</v>
      </c>
      <c r="AR5445" s="39">
        <f t="shared" si="5747"/>
        <v>-0.16186883566896004</v>
      </c>
      <c r="AS5445" s="39">
        <f t="shared" si="5748"/>
        <v>-0.13949506853516802</v>
      </c>
      <c r="AT5445" s="39">
        <f t="shared" si="5749"/>
        <v>-0.11712130140137601</v>
      </c>
      <c r="AU5445" s="39">
        <f t="shared" si="5750"/>
        <v>-9.4747534267584005E-2</v>
      </c>
      <c r="AV5445" s="39">
        <f t="shared" si="5751"/>
        <v>-7.2373767133791997E-2</v>
      </c>
      <c r="AW5445" s="39">
        <f t="shared" si="5752"/>
        <v>-0.05</v>
      </c>
      <c r="BA5445" s="38">
        <f t="shared" si="5753"/>
        <v>-0.62465760000000004</v>
      </c>
      <c r="BB5445" s="39">
        <f t="shared" ref="BB5445:BH5445" si="5830">BA5445</f>
        <v>-0.62465760000000004</v>
      </c>
      <c r="BC5445" s="39">
        <f t="shared" si="5830"/>
        <v>-0.62465760000000004</v>
      </c>
      <c r="BD5445" s="39">
        <f t="shared" si="5830"/>
        <v>-0.62465760000000004</v>
      </c>
      <c r="BE5445" s="39">
        <f t="shared" si="5830"/>
        <v>-0.62465760000000004</v>
      </c>
      <c r="BF5445" s="39">
        <f t="shared" si="5830"/>
        <v>-0.62465760000000004</v>
      </c>
      <c r="BG5445" s="39">
        <f t="shared" si="5830"/>
        <v>-0.62465760000000004</v>
      </c>
      <c r="BH5445" s="59">
        <f t="shared" si="5830"/>
        <v>-0.62465760000000004</v>
      </c>
      <c r="BI5445" s="45">
        <f t="shared" si="5755"/>
        <v>-0.16186883566896004</v>
      </c>
      <c r="BJ5445" s="45">
        <f t="shared" si="5756"/>
        <v>-0.13949506853516802</v>
      </c>
      <c r="BK5445" s="45">
        <f t="shared" si="5757"/>
        <v>-0.11712130140137601</v>
      </c>
      <c r="BL5445" s="45">
        <f t="shared" si="5758"/>
        <v>-9.4747534267584005E-2</v>
      </c>
      <c r="BM5445" s="45">
        <f t="shared" si="5759"/>
        <v>-7.2373767133791997E-2</v>
      </c>
      <c r="BN5445" s="45">
        <f t="shared" si="5760"/>
        <v>-0.05</v>
      </c>
    </row>
    <row r="5446" spans="1:66" x14ac:dyDescent="0.2">
      <c r="A5446" s="9" t="str">
        <f t="shared" si="5726"/>
        <v>United States Virgin Islands</v>
      </c>
      <c r="H5446" s="56">
        <f t="shared" si="5727"/>
        <v>-0.99053720000000001</v>
      </c>
      <c r="I5446" s="56">
        <f t="shared" si="5728"/>
        <v>-0.99053720000000001</v>
      </c>
      <c r="J5446" s="56">
        <f t="shared" si="5729"/>
        <v>-0.99053720000000001</v>
      </c>
      <c r="K5446" s="56">
        <f t="shared" si="5730"/>
        <v>-0.8717216025018667</v>
      </c>
      <c r="L5446" s="56">
        <f t="shared" si="5731"/>
        <v>-0.70737728200149341</v>
      </c>
      <c r="M5446" s="56">
        <f t="shared" si="5732"/>
        <v>-0.54303296150112002</v>
      </c>
      <c r="N5446" s="56">
        <f t="shared" si="5733"/>
        <v>-0.37868864100074667</v>
      </c>
      <c r="O5446" s="56">
        <f t="shared" si="5734"/>
        <v>-0.21434432050037333</v>
      </c>
      <c r="P5446" s="56">
        <f t="shared" si="5735"/>
        <v>-0.05</v>
      </c>
      <c r="Q5446" s="56" t="str">
        <f t="shared" si="5736"/>
        <v>na</v>
      </c>
      <c r="R5446" s="56" t="str">
        <f t="shared" si="5737"/>
        <v>na</v>
      </c>
      <c r="S5446" s="56" t="str">
        <f t="shared" si="5738"/>
        <v>na</v>
      </c>
      <c r="T5446" s="56" t="str">
        <f t="shared" si="5739"/>
        <v>na</v>
      </c>
      <c r="U5446" s="56" t="str">
        <f t="shared" si="5740"/>
        <v>na</v>
      </c>
      <c r="W5446" s="38">
        <f t="shared" si="5741"/>
        <v>-0.99053720000000001</v>
      </c>
      <c r="X5446" s="45">
        <f t="shared" ref="X5446:Y5446" si="5831">W5446</f>
        <v>-0.99053720000000001</v>
      </c>
      <c r="Y5446" s="45">
        <f t="shared" si="5831"/>
        <v>-0.99053720000000001</v>
      </c>
      <c r="Z5446" s="62">
        <f t="shared" si="5743"/>
        <v>-0.8717216025018667</v>
      </c>
      <c r="AA5446" s="47">
        <f t="shared" si="5783"/>
        <v>-0.70737728200149341</v>
      </c>
      <c r="AB5446" s="38">
        <f t="shared" si="5783"/>
        <v>-0.54303296150112002</v>
      </c>
      <c r="AC5446" s="38">
        <f t="shared" si="5783"/>
        <v>-0.37868864100074667</v>
      </c>
      <c r="AD5446" s="38">
        <f t="shared" si="5783"/>
        <v>-0.21434432050037333</v>
      </c>
      <c r="AE5446" s="47">
        <f t="shared" si="5744"/>
        <v>-0.05</v>
      </c>
      <c r="AL5446" s="38">
        <f t="shared" si="5745"/>
        <v>-0.99053720000000001</v>
      </c>
      <c r="AM5446" s="39">
        <f t="shared" ref="AM5446:AQ5446" si="5832">AL5446</f>
        <v>-0.99053720000000001</v>
      </c>
      <c r="AN5446" s="39">
        <f t="shared" si="5832"/>
        <v>-0.99053720000000001</v>
      </c>
      <c r="AO5446" s="39">
        <f t="shared" si="5832"/>
        <v>-0.99053720000000001</v>
      </c>
      <c r="AP5446" s="39">
        <f t="shared" si="5832"/>
        <v>-0.99053720000000001</v>
      </c>
      <c r="AQ5446" s="59">
        <f t="shared" si="5832"/>
        <v>-0.99053720000000001</v>
      </c>
      <c r="AR5446" s="39">
        <f t="shared" si="5747"/>
        <v>-0.8717216025018667</v>
      </c>
      <c r="AS5446" s="39">
        <f t="shared" si="5748"/>
        <v>-0.70737728200149341</v>
      </c>
      <c r="AT5446" s="39">
        <f t="shared" si="5749"/>
        <v>-0.54303296150112002</v>
      </c>
      <c r="AU5446" s="39">
        <f t="shared" si="5750"/>
        <v>-0.37868864100074667</v>
      </c>
      <c r="AV5446" s="39">
        <f t="shared" si="5751"/>
        <v>-0.21434432050037333</v>
      </c>
      <c r="AW5446" s="39">
        <f t="shared" si="5752"/>
        <v>-0.05</v>
      </c>
      <c r="BA5446" s="38">
        <f t="shared" si="5753"/>
        <v>-0.99053720000000001</v>
      </c>
      <c r="BB5446" s="39">
        <f t="shared" ref="BB5446:BH5446" si="5833">BA5446</f>
        <v>-0.99053720000000001</v>
      </c>
      <c r="BC5446" s="39">
        <f t="shared" si="5833"/>
        <v>-0.99053720000000001</v>
      </c>
      <c r="BD5446" s="39">
        <f t="shared" si="5833"/>
        <v>-0.99053720000000001</v>
      </c>
      <c r="BE5446" s="39">
        <f t="shared" si="5833"/>
        <v>-0.99053720000000001</v>
      </c>
      <c r="BF5446" s="39">
        <f t="shared" si="5833"/>
        <v>-0.99053720000000001</v>
      </c>
      <c r="BG5446" s="39">
        <f t="shared" si="5833"/>
        <v>-0.99053720000000001</v>
      </c>
      <c r="BH5446" s="59">
        <f t="shared" si="5833"/>
        <v>-0.99053720000000001</v>
      </c>
      <c r="BI5446" s="45">
        <f t="shared" si="5755"/>
        <v>-0.8717216025018667</v>
      </c>
      <c r="BJ5446" s="45">
        <f t="shared" si="5756"/>
        <v>-0.70737728200149341</v>
      </c>
      <c r="BK5446" s="45">
        <f t="shared" si="5757"/>
        <v>-0.54303296150112002</v>
      </c>
      <c r="BL5446" s="45">
        <f t="shared" si="5758"/>
        <v>-0.37868864100074667</v>
      </c>
      <c r="BM5446" s="45">
        <f t="shared" si="5759"/>
        <v>-0.21434432050037333</v>
      </c>
      <c r="BN5446" s="45">
        <f t="shared" si="5760"/>
        <v>-0.05</v>
      </c>
    </row>
    <row r="5447" spans="1:66" x14ac:dyDescent="0.2">
      <c r="A5447" s="9" t="str">
        <f t="shared" si="5726"/>
        <v>United States of America</v>
      </c>
      <c r="H5447" s="56">
        <f t="shared" si="5727"/>
        <v>-0.74958899999999995</v>
      </c>
      <c r="I5447" s="56">
        <f t="shared" si="5728"/>
        <v>-0.74958899999999995</v>
      </c>
      <c r="J5447" s="56">
        <f t="shared" si="5729"/>
        <v>-0.74958899999999995</v>
      </c>
      <c r="K5447" s="56">
        <f t="shared" si="5730"/>
        <v>-0.49333425459699998</v>
      </c>
      <c r="L5447" s="56">
        <f t="shared" si="5731"/>
        <v>-0.40466740367760001</v>
      </c>
      <c r="M5447" s="56">
        <f t="shared" si="5732"/>
        <v>-0.31600055275820005</v>
      </c>
      <c r="N5447" s="56">
        <f t="shared" si="5733"/>
        <v>-0.22733370183880006</v>
      </c>
      <c r="O5447" s="56">
        <f t="shared" si="5734"/>
        <v>-0.13866685091940006</v>
      </c>
      <c r="P5447" s="56">
        <f t="shared" si="5735"/>
        <v>-0.05</v>
      </c>
      <c r="Q5447" s="56" t="str">
        <f t="shared" si="5736"/>
        <v>na</v>
      </c>
      <c r="R5447" s="56" t="str">
        <f t="shared" si="5737"/>
        <v>na</v>
      </c>
      <c r="S5447" s="56" t="str">
        <f t="shared" si="5738"/>
        <v>na</v>
      </c>
      <c r="T5447" s="56" t="str">
        <f t="shared" si="5739"/>
        <v>na</v>
      </c>
      <c r="U5447" s="56" t="str">
        <f t="shared" si="5740"/>
        <v>na</v>
      </c>
      <c r="W5447" s="38">
        <f t="shared" si="5741"/>
        <v>-0.74958899999999995</v>
      </c>
      <c r="X5447" s="45">
        <f t="shared" ref="X5447:Y5447" si="5834">W5447</f>
        <v>-0.74958899999999995</v>
      </c>
      <c r="Y5447" s="45">
        <f t="shared" si="5834"/>
        <v>-0.74958899999999995</v>
      </c>
      <c r="Z5447" s="62">
        <f t="shared" si="5743"/>
        <v>-0.49333425459699998</v>
      </c>
      <c r="AA5447" s="47">
        <f t="shared" si="5783"/>
        <v>-0.40466740367760001</v>
      </c>
      <c r="AB5447" s="38">
        <f t="shared" si="5783"/>
        <v>-0.31600055275820005</v>
      </c>
      <c r="AC5447" s="38">
        <f t="shared" si="5783"/>
        <v>-0.22733370183880006</v>
      </c>
      <c r="AD5447" s="38">
        <f t="shared" si="5783"/>
        <v>-0.13866685091940006</v>
      </c>
      <c r="AE5447" s="47">
        <f t="shared" si="5744"/>
        <v>-0.05</v>
      </c>
      <c r="AL5447" s="38">
        <f t="shared" si="5745"/>
        <v>-0.74958899999999995</v>
      </c>
      <c r="AM5447" s="39">
        <f t="shared" ref="AM5447:AQ5447" si="5835">AL5447</f>
        <v>-0.74958899999999995</v>
      </c>
      <c r="AN5447" s="39">
        <f t="shared" si="5835"/>
        <v>-0.74958899999999995</v>
      </c>
      <c r="AO5447" s="39">
        <f t="shared" si="5835"/>
        <v>-0.74958899999999995</v>
      </c>
      <c r="AP5447" s="39">
        <f t="shared" si="5835"/>
        <v>-0.74958899999999995</v>
      </c>
      <c r="AQ5447" s="59">
        <f t="shared" si="5835"/>
        <v>-0.74958899999999995</v>
      </c>
      <c r="AR5447" s="39">
        <f t="shared" si="5747"/>
        <v>-0.49333425459699998</v>
      </c>
      <c r="AS5447" s="39">
        <f t="shared" si="5748"/>
        <v>-0.40466740367760001</v>
      </c>
      <c r="AT5447" s="39">
        <f t="shared" si="5749"/>
        <v>-0.31600055275820005</v>
      </c>
      <c r="AU5447" s="39">
        <f t="shared" si="5750"/>
        <v>-0.22733370183880006</v>
      </c>
      <c r="AV5447" s="39">
        <f t="shared" si="5751"/>
        <v>-0.13866685091940006</v>
      </c>
      <c r="AW5447" s="39">
        <f t="shared" si="5752"/>
        <v>-0.05</v>
      </c>
      <c r="BA5447" s="38">
        <f t="shared" si="5753"/>
        <v>-0.74958899999999995</v>
      </c>
      <c r="BB5447" s="39">
        <f t="shared" ref="BB5447:BH5447" si="5836">BA5447</f>
        <v>-0.74958899999999995</v>
      </c>
      <c r="BC5447" s="39">
        <f t="shared" si="5836"/>
        <v>-0.74958899999999995</v>
      </c>
      <c r="BD5447" s="39">
        <f t="shared" si="5836"/>
        <v>-0.74958899999999995</v>
      </c>
      <c r="BE5447" s="39">
        <f t="shared" si="5836"/>
        <v>-0.74958899999999995</v>
      </c>
      <c r="BF5447" s="39">
        <f t="shared" si="5836"/>
        <v>-0.74958899999999995</v>
      </c>
      <c r="BG5447" s="39">
        <f t="shared" si="5836"/>
        <v>-0.74958899999999995</v>
      </c>
      <c r="BH5447" s="59">
        <f t="shared" si="5836"/>
        <v>-0.74958899999999995</v>
      </c>
      <c r="BI5447" s="45">
        <f t="shared" si="5755"/>
        <v>-0.49333425459699998</v>
      </c>
      <c r="BJ5447" s="45">
        <f t="shared" si="5756"/>
        <v>-0.40466740367760001</v>
      </c>
      <c r="BK5447" s="45">
        <f t="shared" si="5757"/>
        <v>-0.31600055275820005</v>
      </c>
      <c r="BL5447" s="45">
        <f t="shared" si="5758"/>
        <v>-0.22733370183880006</v>
      </c>
      <c r="BM5447" s="45">
        <f t="shared" si="5759"/>
        <v>-0.13866685091940006</v>
      </c>
      <c r="BN5447" s="45">
        <f t="shared" si="5760"/>
        <v>-0.05</v>
      </c>
    </row>
    <row r="5448" spans="1:66" x14ac:dyDescent="0.2">
      <c r="A5448" s="9" t="str">
        <f t="shared" si="5726"/>
        <v>Uruguay</v>
      </c>
      <c r="H5448" s="56">
        <f t="shared" si="5727"/>
        <v>-0.98264839999999998</v>
      </c>
      <c r="I5448" s="56">
        <f t="shared" si="5728"/>
        <v>-0.98264839999999998</v>
      </c>
      <c r="J5448" s="56">
        <f t="shared" si="5729"/>
        <v>-0.98264839999999998</v>
      </c>
      <c r="K5448" s="56">
        <f t="shared" si="5730"/>
        <v>-0.98264839999999998</v>
      </c>
      <c r="L5448" s="56">
        <f t="shared" si="5731"/>
        <v>-0.79611871999999995</v>
      </c>
      <c r="M5448" s="56">
        <f t="shared" si="5732"/>
        <v>-0.60958903999999992</v>
      </c>
      <c r="N5448" s="56">
        <f t="shared" si="5733"/>
        <v>-0.42305935999999994</v>
      </c>
      <c r="O5448" s="56">
        <f t="shared" si="5734"/>
        <v>-0.23652967999999996</v>
      </c>
      <c r="P5448" s="56">
        <f t="shared" si="5735"/>
        <v>-0.05</v>
      </c>
      <c r="Q5448" s="56" t="str">
        <f t="shared" si="5736"/>
        <v>na</v>
      </c>
      <c r="R5448" s="56" t="str">
        <f t="shared" si="5737"/>
        <v>na</v>
      </c>
      <c r="S5448" s="56" t="str">
        <f t="shared" si="5738"/>
        <v>na</v>
      </c>
      <c r="T5448" s="56" t="str">
        <f t="shared" si="5739"/>
        <v>na</v>
      </c>
      <c r="U5448" s="56" t="str">
        <f t="shared" si="5740"/>
        <v>na</v>
      </c>
      <c r="W5448" s="38">
        <f t="shared" si="5741"/>
        <v>-0.98264839999999998</v>
      </c>
      <c r="X5448" s="45">
        <f t="shared" ref="X5448:Y5448" si="5837">W5448</f>
        <v>-0.98264839999999998</v>
      </c>
      <c r="Y5448" s="45">
        <f t="shared" si="5837"/>
        <v>-0.98264839999999998</v>
      </c>
      <c r="Z5448" s="62">
        <f t="shared" si="5743"/>
        <v>-0.98264839999999998</v>
      </c>
      <c r="AA5448" s="47">
        <f t="shared" si="5783"/>
        <v>-0.79611871999999995</v>
      </c>
      <c r="AB5448" s="38">
        <f t="shared" si="5783"/>
        <v>-0.60958903999999992</v>
      </c>
      <c r="AC5448" s="38">
        <f t="shared" si="5783"/>
        <v>-0.42305935999999994</v>
      </c>
      <c r="AD5448" s="38">
        <f t="shared" si="5783"/>
        <v>-0.23652967999999996</v>
      </c>
      <c r="AE5448" s="47">
        <f t="shared" si="5744"/>
        <v>-0.05</v>
      </c>
      <c r="AL5448" s="38">
        <f t="shared" si="5745"/>
        <v>-0.98264839999999998</v>
      </c>
      <c r="AM5448" s="39">
        <f t="shared" ref="AM5448:AQ5448" si="5838">AL5448</f>
        <v>-0.98264839999999998</v>
      </c>
      <c r="AN5448" s="39">
        <f t="shared" si="5838"/>
        <v>-0.98264839999999998</v>
      </c>
      <c r="AO5448" s="39">
        <f t="shared" si="5838"/>
        <v>-0.98264839999999998</v>
      </c>
      <c r="AP5448" s="39">
        <f t="shared" si="5838"/>
        <v>-0.98264839999999998</v>
      </c>
      <c r="AQ5448" s="59">
        <f t="shared" si="5838"/>
        <v>-0.98264839999999998</v>
      </c>
      <c r="AR5448" s="39">
        <f t="shared" si="5747"/>
        <v>-0.98264839999999998</v>
      </c>
      <c r="AS5448" s="39">
        <f t="shared" si="5748"/>
        <v>-0.79611871999999995</v>
      </c>
      <c r="AT5448" s="39">
        <f t="shared" si="5749"/>
        <v>-0.60958903999999992</v>
      </c>
      <c r="AU5448" s="39">
        <f t="shared" si="5750"/>
        <v>-0.42305935999999994</v>
      </c>
      <c r="AV5448" s="39">
        <f t="shared" si="5751"/>
        <v>-0.23652967999999996</v>
      </c>
      <c r="AW5448" s="39">
        <f t="shared" si="5752"/>
        <v>-0.05</v>
      </c>
      <c r="BA5448" s="38">
        <f t="shared" si="5753"/>
        <v>-0.98264839999999998</v>
      </c>
      <c r="BB5448" s="39">
        <f t="shared" ref="BB5448:BH5448" si="5839">BA5448</f>
        <v>-0.98264839999999998</v>
      </c>
      <c r="BC5448" s="39">
        <f t="shared" si="5839"/>
        <v>-0.98264839999999998</v>
      </c>
      <c r="BD5448" s="39">
        <f t="shared" si="5839"/>
        <v>-0.98264839999999998</v>
      </c>
      <c r="BE5448" s="39">
        <f t="shared" si="5839"/>
        <v>-0.98264839999999998</v>
      </c>
      <c r="BF5448" s="39">
        <f t="shared" si="5839"/>
        <v>-0.98264839999999998</v>
      </c>
      <c r="BG5448" s="39">
        <f t="shared" si="5839"/>
        <v>-0.98264839999999998</v>
      </c>
      <c r="BH5448" s="59">
        <f t="shared" si="5839"/>
        <v>-0.98264839999999998</v>
      </c>
      <c r="BI5448" s="45">
        <f t="shared" si="5755"/>
        <v>-0.98264839999999998</v>
      </c>
      <c r="BJ5448" s="45">
        <f t="shared" si="5756"/>
        <v>-0.79611871999999995</v>
      </c>
      <c r="BK5448" s="45">
        <f t="shared" si="5757"/>
        <v>-0.60958903999999992</v>
      </c>
      <c r="BL5448" s="45">
        <f t="shared" si="5758"/>
        <v>-0.42305935999999994</v>
      </c>
      <c r="BM5448" s="45">
        <f t="shared" si="5759"/>
        <v>-0.23652967999999996</v>
      </c>
      <c r="BN5448" s="45">
        <f t="shared" si="5760"/>
        <v>-0.05</v>
      </c>
    </row>
    <row r="5449" spans="1:66" x14ac:dyDescent="0.2">
      <c r="A5449" s="9" t="str">
        <f t="shared" si="5726"/>
        <v>Uzbekistan</v>
      </c>
      <c r="H5449" s="56">
        <f t="shared" si="5727"/>
        <v>-0.71232879999999998</v>
      </c>
      <c r="I5449" s="56">
        <f t="shared" si="5728"/>
        <v>-0.71232879999999998</v>
      </c>
      <c r="J5449" s="56">
        <f t="shared" si="5729"/>
        <v>-0.71232879999999998</v>
      </c>
      <c r="K5449" s="56">
        <f t="shared" si="5730"/>
        <v>-0.32548938488559997</v>
      </c>
      <c r="L5449" s="56">
        <f t="shared" si="5731"/>
        <v>-0.27039150790847999</v>
      </c>
      <c r="M5449" s="56">
        <f t="shared" si="5732"/>
        <v>-0.21529363093136</v>
      </c>
      <c r="N5449" s="56">
        <f t="shared" si="5733"/>
        <v>-0.16019575395424002</v>
      </c>
      <c r="O5449" s="56">
        <f t="shared" si="5734"/>
        <v>-0.10509787697712002</v>
      </c>
      <c r="P5449" s="56">
        <f t="shared" si="5735"/>
        <v>-0.05</v>
      </c>
      <c r="Q5449" s="56" t="str">
        <f t="shared" si="5736"/>
        <v>na</v>
      </c>
      <c r="R5449" s="56" t="str">
        <f t="shared" si="5737"/>
        <v>na</v>
      </c>
      <c r="S5449" s="56" t="str">
        <f t="shared" si="5738"/>
        <v>na</v>
      </c>
      <c r="T5449" s="56" t="str">
        <f t="shared" si="5739"/>
        <v>na</v>
      </c>
      <c r="U5449" s="56" t="str">
        <f t="shared" si="5740"/>
        <v>na</v>
      </c>
      <c r="W5449" s="38">
        <f t="shared" si="5741"/>
        <v>-0.71232879999999998</v>
      </c>
      <c r="X5449" s="45">
        <f t="shared" ref="X5449:Y5449" si="5840">W5449</f>
        <v>-0.71232879999999998</v>
      </c>
      <c r="Y5449" s="45">
        <f t="shared" si="5840"/>
        <v>-0.71232879999999998</v>
      </c>
      <c r="Z5449" s="62">
        <f t="shared" si="5743"/>
        <v>-0.32548938488559997</v>
      </c>
      <c r="AA5449" s="47">
        <f t="shared" si="5783"/>
        <v>-0.27039150790847999</v>
      </c>
      <c r="AB5449" s="38">
        <f t="shared" si="5783"/>
        <v>-0.21529363093136</v>
      </c>
      <c r="AC5449" s="38">
        <f t="shared" si="5783"/>
        <v>-0.16019575395424002</v>
      </c>
      <c r="AD5449" s="38">
        <f t="shared" si="5783"/>
        <v>-0.10509787697712002</v>
      </c>
      <c r="AE5449" s="47">
        <f t="shared" si="5744"/>
        <v>-0.05</v>
      </c>
      <c r="AL5449" s="38">
        <f t="shared" si="5745"/>
        <v>-0.71232879999999998</v>
      </c>
      <c r="AM5449" s="39">
        <f t="shared" ref="AM5449:AQ5449" si="5841">AL5449</f>
        <v>-0.71232879999999998</v>
      </c>
      <c r="AN5449" s="39">
        <f t="shared" si="5841"/>
        <v>-0.71232879999999998</v>
      </c>
      <c r="AO5449" s="39">
        <f t="shared" si="5841"/>
        <v>-0.71232879999999998</v>
      </c>
      <c r="AP5449" s="39">
        <f t="shared" si="5841"/>
        <v>-0.71232879999999998</v>
      </c>
      <c r="AQ5449" s="59">
        <f t="shared" si="5841"/>
        <v>-0.71232879999999998</v>
      </c>
      <c r="AR5449" s="39">
        <f t="shared" si="5747"/>
        <v>-0.32548938488559997</v>
      </c>
      <c r="AS5449" s="39">
        <f t="shared" si="5748"/>
        <v>-0.27039150790847999</v>
      </c>
      <c r="AT5449" s="39">
        <f t="shared" si="5749"/>
        <v>-0.21529363093136</v>
      </c>
      <c r="AU5449" s="39">
        <f t="shared" si="5750"/>
        <v>-0.16019575395424002</v>
      </c>
      <c r="AV5449" s="39">
        <f t="shared" si="5751"/>
        <v>-0.10509787697712002</v>
      </c>
      <c r="AW5449" s="39">
        <f t="shared" si="5752"/>
        <v>-0.05</v>
      </c>
      <c r="BA5449" s="38">
        <f t="shared" si="5753"/>
        <v>-0.71232879999999998</v>
      </c>
      <c r="BB5449" s="39">
        <f t="shared" ref="BB5449:BH5449" si="5842">BA5449</f>
        <v>-0.71232879999999998</v>
      </c>
      <c r="BC5449" s="39">
        <f t="shared" si="5842"/>
        <v>-0.71232879999999998</v>
      </c>
      <c r="BD5449" s="39">
        <f t="shared" si="5842"/>
        <v>-0.71232879999999998</v>
      </c>
      <c r="BE5449" s="39">
        <f t="shared" si="5842"/>
        <v>-0.71232879999999998</v>
      </c>
      <c r="BF5449" s="39">
        <f t="shared" si="5842"/>
        <v>-0.71232879999999998</v>
      </c>
      <c r="BG5449" s="39">
        <f t="shared" si="5842"/>
        <v>-0.71232879999999998</v>
      </c>
      <c r="BH5449" s="59">
        <f t="shared" si="5842"/>
        <v>-0.71232879999999998</v>
      </c>
      <c r="BI5449" s="45">
        <f t="shared" si="5755"/>
        <v>-0.32548938488559997</v>
      </c>
      <c r="BJ5449" s="45">
        <f t="shared" si="5756"/>
        <v>-0.27039150790847999</v>
      </c>
      <c r="BK5449" s="45">
        <f t="shared" si="5757"/>
        <v>-0.21529363093136</v>
      </c>
      <c r="BL5449" s="45">
        <f t="shared" si="5758"/>
        <v>-0.16019575395424002</v>
      </c>
      <c r="BM5449" s="45">
        <f t="shared" si="5759"/>
        <v>-0.10509787697712002</v>
      </c>
      <c r="BN5449" s="45">
        <f t="shared" si="5760"/>
        <v>-0.05</v>
      </c>
    </row>
    <row r="5450" spans="1:66" x14ac:dyDescent="0.2">
      <c r="A5450" s="9" t="str">
        <f t="shared" si="5726"/>
        <v>Vanuatu</v>
      </c>
      <c r="H5450" s="56">
        <f t="shared" si="5727"/>
        <v>-0.20383560000000001</v>
      </c>
      <c r="I5450" s="56">
        <f t="shared" si="5728"/>
        <v>-0.20383560000000001</v>
      </c>
      <c r="J5450" s="56">
        <f t="shared" si="5729"/>
        <v>-0.20383560000000001</v>
      </c>
      <c r="K5450" s="56">
        <f t="shared" si="5730"/>
        <v>-0.13717850510159998</v>
      </c>
      <c r="L5450" s="56">
        <f t="shared" si="5731"/>
        <v>-0.11974280408127999</v>
      </c>
      <c r="M5450" s="56">
        <f t="shared" si="5732"/>
        <v>-0.10230710306096</v>
      </c>
      <c r="N5450" s="56">
        <f t="shared" si="5733"/>
        <v>-8.4871402040640004E-2</v>
      </c>
      <c r="O5450" s="56">
        <f t="shared" si="5734"/>
        <v>-6.743570102032001E-2</v>
      </c>
      <c r="P5450" s="56">
        <f t="shared" si="5735"/>
        <v>-0.05</v>
      </c>
      <c r="Q5450" s="56" t="str">
        <f t="shared" si="5736"/>
        <v>na</v>
      </c>
      <c r="R5450" s="56" t="str">
        <f t="shared" si="5737"/>
        <v>na</v>
      </c>
      <c r="S5450" s="56" t="str">
        <f t="shared" si="5738"/>
        <v>na</v>
      </c>
      <c r="T5450" s="56" t="str">
        <f t="shared" si="5739"/>
        <v>na</v>
      </c>
      <c r="U5450" s="56" t="str">
        <f t="shared" si="5740"/>
        <v>na</v>
      </c>
      <c r="W5450" s="38">
        <f t="shared" si="5741"/>
        <v>-0.20383560000000001</v>
      </c>
      <c r="X5450" s="45">
        <f t="shared" ref="X5450:Y5450" si="5843">W5450</f>
        <v>-0.20383560000000001</v>
      </c>
      <c r="Y5450" s="45">
        <f t="shared" si="5843"/>
        <v>-0.20383560000000001</v>
      </c>
      <c r="Z5450" s="62">
        <f t="shared" si="5743"/>
        <v>-0.13717850510159998</v>
      </c>
      <c r="AA5450" s="47">
        <f t="shared" ref="AA5450:AD5456" si="5844">Z5450-($Z5450-$AE5450)/5</f>
        <v>-0.11974280408127999</v>
      </c>
      <c r="AB5450" s="38">
        <f t="shared" si="5844"/>
        <v>-0.10230710306096</v>
      </c>
      <c r="AC5450" s="38">
        <f t="shared" si="5844"/>
        <v>-8.4871402040640004E-2</v>
      </c>
      <c r="AD5450" s="38">
        <f t="shared" si="5844"/>
        <v>-6.743570102032001E-2</v>
      </c>
      <c r="AE5450" s="47">
        <f t="shared" si="5744"/>
        <v>-0.05</v>
      </c>
      <c r="AL5450" s="38">
        <f t="shared" si="5745"/>
        <v>-0.20383560000000001</v>
      </c>
      <c r="AM5450" s="39">
        <f t="shared" ref="AM5450:AQ5450" si="5845">AL5450</f>
        <v>-0.20383560000000001</v>
      </c>
      <c r="AN5450" s="39">
        <f t="shared" si="5845"/>
        <v>-0.20383560000000001</v>
      </c>
      <c r="AO5450" s="39">
        <f t="shared" si="5845"/>
        <v>-0.20383560000000001</v>
      </c>
      <c r="AP5450" s="39">
        <f t="shared" si="5845"/>
        <v>-0.20383560000000001</v>
      </c>
      <c r="AQ5450" s="59">
        <f t="shared" si="5845"/>
        <v>-0.20383560000000001</v>
      </c>
      <c r="AR5450" s="39">
        <f t="shared" si="5747"/>
        <v>-0.13717850510159998</v>
      </c>
      <c r="AS5450" s="39">
        <f t="shared" si="5748"/>
        <v>-0.11974280408127999</v>
      </c>
      <c r="AT5450" s="39">
        <f t="shared" si="5749"/>
        <v>-0.10230710306096</v>
      </c>
      <c r="AU5450" s="39">
        <f t="shared" si="5750"/>
        <v>-8.4871402040640004E-2</v>
      </c>
      <c r="AV5450" s="39">
        <f t="shared" si="5751"/>
        <v>-6.743570102032001E-2</v>
      </c>
      <c r="AW5450" s="39">
        <f t="shared" si="5752"/>
        <v>-0.05</v>
      </c>
      <c r="BA5450" s="38">
        <f t="shared" si="5753"/>
        <v>-0.20383560000000001</v>
      </c>
      <c r="BB5450" s="39">
        <f t="shared" ref="BB5450:BH5450" si="5846">BA5450</f>
        <v>-0.20383560000000001</v>
      </c>
      <c r="BC5450" s="39">
        <f t="shared" si="5846"/>
        <v>-0.20383560000000001</v>
      </c>
      <c r="BD5450" s="39">
        <f t="shared" si="5846"/>
        <v>-0.20383560000000001</v>
      </c>
      <c r="BE5450" s="39">
        <f t="shared" si="5846"/>
        <v>-0.20383560000000001</v>
      </c>
      <c r="BF5450" s="39">
        <f t="shared" si="5846"/>
        <v>-0.20383560000000001</v>
      </c>
      <c r="BG5450" s="39">
        <f t="shared" si="5846"/>
        <v>-0.20383560000000001</v>
      </c>
      <c r="BH5450" s="59">
        <f t="shared" si="5846"/>
        <v>-0.20383560000000001</v>
      </c>
      <c r="BI5450" s="45">
        <f t="shared" si="5755"/>
        <v>-0.13717850510159998</v>
      </c>
      <c r="BJ5450" s="45">
        <f t="shared" si="5756"/>
        <v>-0.11974280408127999</v>
      </c>
      <c r="BK5450" s="45">
        <f t="shared" si="5757"/>
        <v>-0.10230710306096</v>
      </c>
      <c r="BL5450" s="45">
        <f t="shared" si="5758"/>
        <v>-8.4871402040640004E-2</v>
      </c>
      <c r="BM5450" s="45">
        <f t="shared" si="5759"/>
        <v>-6.743570102032001E-2</v>
      </c>
      <c r="BN5450" s="45">
        <f t="shared" si="5760"/>
        <v>-0.05</v>
      </c>
    </row>
    <row r="5451" spans="1:66" x14ac:dyDescent="0.2">
      <c r="A5451" s="9" t="str">
        <f t="shared" si="5726"/>
        <v>Venezuela (Bolivarian Republic of)</v>
      </c>
      <c r="H5451" s="56">
        <f t="shared" si="5727"/>
        <v>-1.1934248000000001</v>
      </c>
      <c r="I5451" s="56">
        <f t="shared" si="5728"/>
        <v>-1.1934248000000001</v>
      </c>
      <c r="J5451" s="56">
        <f t="shared" si="5729"/>
        <v>-1.1934248000000001</v>
      </c>
      <c r="K5451" s="56">
        <f t="shared" si="5730"/>
        <v>-1.0774402195789334</v>
      </c>
      <c r="L5451" s="56">
        <f t="shared" si="5731"/>
        <v>-0.87195217566314676</v>
      </c>
      <c r="M5451" s="56">
        <f t="shared" si="5732"/>
        <v>-0.66646413174736008</v>
      </c>
      <c r="N5451" s="56">
        <f t="shared" si="5733"/>
        <v>-0.4609760878315734</v>
      </c>
      <c r="O5451" s="56">
        <f t="shared" si="5734"/>
        <v>-0.25548804391578672</v>
      </c>
      <c r="P5451" s="56">
        <f t="shared" si="5735"/>
        <v>-0.05</v>
      </c>
      <c r="Q5451" s="56" t="str">
        <f t="shared" si="5736"/>
        <v>na</v>
      </c>
      <c r="R5451" s="56" t="str">
        <f t="shared" si="5737"/>
        <v>na</v>
      </c>
      <c r="S5451" s="56" t="str">
        <f t="shared" si="5738"/>
        <v>na</v>
      </c>
      <c r="T5451" s="56" t="str">
        <f t="shared" si="5739"/>
        <v>na</v>
      </c>
      <c r="U5451" s="56" t="str">
        <f t="shared" si="5740"/>
        <v>na</v>
      </c>
      <c r="W5451" s="38">
        <f t="shared" si="5741"/>
        <v>-1.1934248000000001</v>
      </c>
      <c r="X5451" s="45">
        <f t="shared" ref="X5451:Y5451" si="5847">W5451</f>
        <v>-1.1934248000000001</v>
      </c>
      <c r="Y5451" s="45">
        <f t="shared" si="5847"/>
        <v>-1.1934248000000001</v>
      </c>
      <c r="Z5451" s="62">
        <f t="shared" si="5743"/>
        <v>-1.0774402195789334</v>
      </c>
      <c r="AA5451" s="47">
        <f t="shared" si="5844"/>
        <v>-0.87195217566314676</v>
      </c>
      <c r="AB5451" s="38">
        <f t="shared" si="5844"/>
        <v>-0.66646413174736008</v>
      </c>
      <c r="AC5451" s="38">
        <f t="shared" si="5844"/>
        <v>-0.4609760878315734</v>
      </c>
      <c r="AD5451" s="38">
        <f t="shared" si="5844"/>
        <v>-0.25548804391578672</v>
      </c>
      <c r="AE5451" s="47">
        <f t="shared" si="5744"/>
        <v>-0.05</v>
      </c>
      <c r="AL5451" s="38">
        <f t="shared" si="5745"/>
        <v>-1.1934248000000001</v>
      </c>
      <c r="AM5451" s="39">
        <f t="shared" ref="AM5451:AQ5451" si="5848">AL5451</f>
        <v>-1.1934248000000001</v>
      </c>
      <c r="AN5451" s="39">
        <f t="shared" si="5848"/>
        <v>-1.1934248000000001</v>
      </c>
      <c r="AO5451" s="39">
        <f t="shared" si="5848"/>
        <v>-1.1934248000000001</v>
      </c>
      <c r="AP5451" s="39">
        <f t="shared" si="5848"/>
        <v>-1.1934248000000001</v>
      </c>
      <c r="AQ5451" s="59">
        <f t="shared" si="5848"/>
        <v>-1.1934248000000001</v>
      </c>
      <c r="AR5451" s="39">
        <f t="shared" si="5747"/>
        <v>-1.0774402195789334</v>
      </c>
      <c r="AS5451" s="39">
        <f t="shared" si="5748"/>
        <v>-0.87195217566314676</v>
      </c>
      <c r="AT5451" s="39">
        <f t="shared" si="5749"/>
        <v>-0.66646413174736008</v>
      </c>
      <c r="AU5451" s="39">
        <f t="shared" si="5750"/>
        <v>-0.4609760878315734</v>
      </c>
      <c r="AV5451" s="39">
        <f t="shared" si="5751"/>
        <v>-0.25548804391578672</v>
      </c>
      <c r="AW5451" s="39">
        <f t="shared" si="5752"/>
        <v>-0.05</v>
      </c>
      <c r="BA5451" s="38">
        <f t="shared" si="5753"/>
        <v>-1.1934248000000001</v>
      </c>
      <c r="BB5451" s="39">
        <f t="shared" ref="BB5451:BH5451" si="5849">BA5451</f>
        <v>-1.1934248000000001</v>
      </c>
      <c r="BC5451" s="39">
        <f t="shared" si="5849"/>
        <v>-1.1934248000000001</v>
      </c>
      <c r="BD5451" s="39">
        <f t="shared" si="5849"/>
        <v>-1.1934248000000001</v>
      </c>
      <c r="BE5451" s="39">
        <f t="shared" si="5849"/>
        <v>-1.1934248000000001</v>
      </c>
      <c r="BF5451" s="39">
        <f t="shared" si="5849"/>
        <v>-1.1934248000000001</v>
      </c>
      <c r="BG5451" s="39">
        <f t="shared" si="5849"/>
        <v>-1.1934248000000001</v>
      </c>
      <c r="BH5451" s="59">
        <f t="shared" si="5849"/>
        <v>-1.1934248000000001</v>
      </c>
      <c r="BI5451" s="45">
        <f t="shared" si="5755"/>
        <v>-1.0774402195789334</v>
      </c>
      <c r="BJ5451" s="45">
        <f t="shared" si="5756"/>
        <v>-0.87195217566314676</v>
      </c>
      <c r="BK5451" s="45">
        <f t="shared" si="5757"/>
        <v>-0.66646413174736008</v>
      </c>
      <c r="BL5451" s="45">
        <f t="shared" si="5758"/>
        <v>-0.4609760878315734</v>
      </c>
      <c r="BM5451" s="45">
        <f t="shared" si="5759"/>
        <v>-0.25548804391578672</v>
      </c>
      <c r="BN5451" s="45">
        <f t="shared" si="5760"/>
        <v>-0.05</v>
      </c>
    </row>
    <row r="5452" spans="1:66" x14ac:dyDescent="0.2">
      <c r="A5452" s="9" t="str">
        <f t="shared" si="5726"/>
        <v>Viet Nam</v>
      </c>
      <c r="H5452" s="56">
        <f t="shared" si="5727"/>
        <v>-0.489041</v>
      </c>
      <c r="I5452" s="56">
        <f t="shared" si="5728"/>
        <v>-0.489041</v>
      </c>
      <c r="J5452" s="56">
        <f t="shared" si="5729"/>
        <v>-0.489041</v>
      </c>
      <c r="K5452" s="56">
        <f t="shared" si="5730"/>
        <v>-0.489041</v>
      </c>
      <c r="L5452" s="56">
        <f t="shared" si="5731"/>
        <v>-0.4012328</v>
      </c>
      <c r="M5452" s="56">
        <f t="shared" si="5732"/>
        <v>-0.3134246</v>
      </c>
      <c r="N5452" s="56">
        <f t="shared" si="5733"/>
        <v>-0.22561639999999999</v>
      </c>
      <c r="O5452" s="56">
        <f t="shared" si="5734"/>
        <v>-0.13780819999999999</v>
      </c>
      <c r="P5452" s="56">
        <f t="shared" si="5735"/>
        <v>-0.05</v>
      </c>
      <c r="Q5452" s="56" t="str">
        <f t="shared" si="5736"/>
        <v>na</v>
      </c>
      <c r="R5452" s="56" t="str">
        <f t="shared" si="5737"/>
        <v>na</v>
      </c>
      <c r="S5452" s="56" t="str">
        <f t="shared" si="5738"/>
        <v>na</v>
      </c>
      <c r="T5452" s="56" t="str">
        <f t="shared" si="5739"/>
        <v>na</v>
      </c>
      <c r="U5452" s="56" t="str">
        <f t="shared" si="5740"/>
        <v>na</v>
      </c>
      <c r="W5452" s="38">
        <f t="shared" si="5741"/>
        <v>-0.489041</v>
      </c>
      <c r="X5452" s="45">
        <f t="shared" ref="X5452:Y5452" si="5850">W5452</f>
        <v>-0.489041</v>
      </c>
      <c r="Y5452" s="45">
        <f t="shared" si="5850"/>
        <v>-0.489041</v>
      </c>
      <c r="Z5452" s="62">
        <f t="shared" si="5743"/>
        <v>-0.489041</v>
      </c>
      <c r="AA5452" s="47">
        <f t="shared" si="5844"/>
        <v>-0.4012328</v>
      </c>
      <c r="AB5452" s="38">
        <f t="shared" si="5844"/>
        <v>-0.3134246</v>
      </c>
      <c r="AC5452" s="38">
        <f t="shared" si="5844"/>
        <v>-0.22561639999999999</v>
      </c>
      <c r="AD5452" s="38">
        <f t="shared" si="5844"/>
        <v>-0.13780819999999999</v>
      </c>
      <c r="AE5452" s="47">
        <f t="shared" si="5744"/>
        <v>-0.05</v>
      </c>
      <c r="AL5452" s="38">
        <f t="shared" si="5745"/>
        <v>-0.489041</v>
      </c>
      <c r="AM5452" s="39">
        <f t="shared" ref="AM5452:AQ5452" si="5851">AL5452</f>
        <v>-0.489041</v>
      </c>
      <c r="AN5452" s="39">
        <f t="shared" si="5851"/>
        <v>-0.489041</v>
      </c>
      <c r="AO5452" s="39">
        <f t="shared" si="5851"/>
        <v>-0.489041</v>
      </c>
      <c r="AP5452" s="39">
        <f t="shared" si="5851"/>
        <v>-0.489041</v>
      </c>
      <c r="AQ5452" s="59">
        <f t="shared" si="5851"/>
        <v>-0.489041</v>
      </c>
      <c r="AR5452" s="39">
        <f t="shared" si="5747"/>
        <v>-0.489041</v>
      </c>
      <c r="AS5452" s="39">
        <f t="shared" si="5748"/>
        <v>-0.4012328</v>
      </c>
      <c r="AT5452" s="39">
        <f t="shared" si="5749"/>
        <v>-0.3134246</v>
      </c>
      <c r="AU5452" s="39">
        <f t="shared" si="5750"/>
        <v>-0.22561639999999999</v>
      </c>
      <c r="AV5452" s="39">
        <f t="shared" si="5751"/>
        <v>-0.13780819999999999</v>
      </c>
      <c r="AW5452" s="39">
        <f t="shared" si="5752"/>
        <v>-0.05</v>
      </c>
      <c r="BA5452" s="38">
        <f t="shared" si="5753"/>
        <v>-0.489041</v>
      </c>
      <c r="BB5452" s="39">
        <f t="shared" ref="BB5452:BH5452" si="5852">BA5452</f>
        <v>-0.489041</v>
      </c>
      <c r="BC5452" s="39">
        <f t="shared" si="5852"/>
        <v>-0.489041</v>
      </c>
      <c r="BD5452" s="39">
        <f t="shared" si="5852"/>
        <v>-0.489041</v>
      </c>
      <c r="BE5452" s="39">
        <f t="shared" si="5852"/>
        <v>-0.489041</v>
      </c>
      <c r="BF5452" s="39">
        <f t="shared" si="5852"/>
        <v>-0.489041</v>
      </c>
      <c r="BG5452" s="39">
        <f t="shared" si="5852"/>
        <v>-0.489041</v>
      </c>
      <c r="BH5452" s="59">
        <f t="shared" si="5852"/>
        <v>-0.489041</v>
      </c>
      <c r="BI5452" s="45">
        <f t="shared" si="5755"/>
        <v>-0.489041</v>
      </c>
      <c r="BJ5452" s="45">
        <f t="shared" si="5756"/>
        <v>-0.4012328</v>
      </c>
      <c r="BK5452" s="45">
        <f t="shared" si="5757"/>
        <v>-0.3134246</v>
      </c>
      <c r="BL5452" s="45">
        <f t="shared" si="5758"/>
        <v>-0.22561639999999999</v>
      </c>
      <c r="BM5452" s="45">
        <f t="shared" si="5759"/>
        <v>-0.13780819999999999</v>
      </c>
      <c r="BN5452" s="45">
        <f t="shared" si="5760"/>
        <v>-0.05</v>
      </c>
    </row>
    <row r="5453" spans="1:66" x14ac:dyDescent="0.2">
      <c r="A5453" s="9" t="str">
        <f t="shared" si="5726"/>
        <v>Wallis and Futuna Islands</v>
      </c>
      <c r="H5453" s="56">
        <f t="shared" si="5727"/>
        <v>-0.1738944</v>
      </c>
      <c r="I5453" s="56">
        <f t="shared" si="5728"/>
        <v>-0.1738944</v>
      </c>
      <c r="J5453" s="56">
        <f t="shared" si="5729"/>
        <v>-0.1738944</v>
      </c>
      <c r="K5453" s="56">
        <f t="shared" si="5730"/>
        <v>-0.161154316608</v>
      </c>
      <c r="L5453" s="56">
        <f t="shared" si="5731"/>
        <v>-0.13892345328639999</v>
      </c>
      <c r="M5453" s="56">
        <f t="shared" si="5732"/>
        <v>-0.11669258996479999</v>
      </c>
      <c r="N5453" s="56">
        <f t="shared" si="5733"/>
        <v>-9.4461726643199989E-2</v>
      </c>
      <c r="O5453" s="56">
        <f t="shared" si="5734"/>
        <v>-7.2230863321599989E-2</v>
      </c>
      <c r="P5453" s="56">
        <f t="shared" si="5735"/>
        <v>-0.05</v>
      </c>
      <c r="Q5453" s="56" t="str">
        <f t="shared" si="5736"/>
        <v>na</v>
      </c>
      <c r="R5453" s="56" t="str">
        <f t="shared" si="5737"/>
        <v>na</v>
      </c>
      <c r="S5453" s="56" t="str">
        <f t="shared" si="5738"/>
        <v>na</v>
      </c>
      <c r="T5453" s="56" t="str">
        <f t="shared" si="5739"/>
        <v>na</v>
      </c>
      <c r="U5453" s="56" t="str">
        <f t="shared" si="5740"/>
        <v>na</v>
      </c>
      <c r="W5453" s="38">
        <f t="shared" si="5741"/>
        <v>-0.1738944</v>
      </c>
      <c r="X5453" s="45">
        <f t="shared" ref="X5453:Y5453" si="5853">W5453</f>
        <v>-0.1738944</v>
      </c>
      <c r="Y5453" s="45">
        <f t="shared" si="5853"/>
        <v>-0.1738944</v>
      </c>
      <c r="Z5453" s="62">
        <f t="shared" si="5743"/>
        <v>-0.161154316608</v>
      </c>
      <c r="AA5453" s="47">
        <f t="shared" si="5844"/>
        <v>-0.13892345328639999</v>
      </c>
      <c r="AB5453" s="38">
        <f t="shared" si="5844"/>
        <v>-0.11669258996479999</v>
      </c>
      <c r="AC5453" s="38">
        <f t="shared" si="5844"/>
        <v>-9.4461726643199989E-2</v>
      </c>
      <c r="AD5453" s="38">
        <f t="shared" si="5844"/>
        <v>-7.2230863321599989E-2</v>
      </c>
      <c r="AE5453" s="47">
        <f t="shared" si="5744"/>
        <v>-0.05</v>
      </c>
      <c r="AL5453" s="38">
        <f t="shared" si="5745"/>
        <v>-0.1738944</v>
      </c>
      <c r="AM5453" s="39">
        <f t="shared" ref="AM5453:AQ5453" si="5854">AL5453</f>
        <v>-0.1738944</v>
      </c>
      <c r="AN5453" s="39">
        <f t="shared" si="5854"/>
        <v>-0.1738944</v>
      </c>
      <c r="AO5453" s="39">
        <f t="shared" si="5854"/>
        <v>-0.1738944</v>
      </c>
      <c r="AP5453" s="39">
        <f t="shared" si="5854"/>
        <v>-0.1738944</v>
      </c>
      <c r="AQ5453" s="59">
        <f t="shared" si="5854"/>
        <v>-0.1738944</v>
      </c>
      <c r="AR5453" s="39">
        <f t="shared" si="5747"/>
        <v>-0.161154316608</v>
      </c>
      <c r="AS5453" s="39">
        <f t="shared" si="5748"/>
        <v>-0.13892345328639999</v>
      </c>
      <c r="AT5453" s="39">
        <f t="shared" si="5749"/>
        <v>-0.11669258996479999</v>
      </c>
      <c r="AU5453" s="39">
        <f t="shared" si="5750"/>
        <v>-9.4461726643199989E-2</v>
      </c>
      <c r="AV5453" s="39">
        <f t="shared" si="5751"/>
        <v>-7.2230863321599989E-2</v>
      </c>
      <c r="AW5453" s="39">
        <f t="shared" si="5752"/>
        <v>-0.05</v>
      </c>
      <c r="BA5453" s="38">
        <f t="shared" si="5753"/>
        <v>-0.1738944</v>
      </c>
      <c r="BB5453" s="39">
        <f t="shared" ref="BB5453:BH5453" si="5855">BA5453</f>
        <v>-0.1738944</v>
      </c>
      <c r="BC5453" s="39">
        <f t="shared" si="5855"/>
        <v>-0.1738944</v>
      </c>
      <c r="BD5453" s="39">
        <f t="shared" si="5855"/>
        <v>-0.1738944</v>
      </c>
      <c r="BE5453" s="39">
        <f t="shared" si="5855"/>
        <v>-0.1738944</v>
      </c>
      <c r="BF5453" s="39">
        <f t="shared" si="5855"/>
        <v>-0.1738944</v>
      </c>
      <c r="BG5453" s="39">
        <f t="shared" si="5855"/>
        <v>-0.1738944</v>
      </c>
      <c r="BH5453" s="59">
        <f t="shared" si="5855"/>
        <v>-0.1738944</v>
      </c>
      <c r="BI5453" s="45">
        <f t="shared" si="5755"/>
        <v>-0.161154316608</v>
      </c>
      <c r="BJ5453" s="45">
        <f t="shared" si="5756"/>
        <v>-0.13892345328639999</v>
      </c>
      <c r="BK5453" s="45">
        <f t="shared" si="5757"/>
        <v>-0.11669258996479999</v>
      </c>
      <c r="BL5453" s="45">
        <f t="shared" si="5758"/>
        <v>-9.4461726643199989E-2</v>
      </c>
      <c r="BM5453" s="45">
        <f t="shared" si="5759"/>
        <v>-7.2230863321599989E-2</v>
      </c>
      <c r="BN5453" s="45">
        <f t="shared" si="5760"/>
        <v>-0.05</v>
      </c>
    </row>
    <row r="5454" spans="1:66" x14ac:dyDescent="0.2">
      <c r="A5454" s="9" t="str">
        <f t="shared" si="5726"/>
        <v>Yemen</v>
      </c>
      <c r="H5454" s="56">
        <f t="shared" si="5727"/>
        <v>-0.87305940000000004</v>
      </c>
      <c r="I5454" s="56">
        <f t="shared" si="5728"/>
        <v>-0.87305940000000004</v>
      </c>
      <c r="J5454" s="56">
        <f t="shared" si="5729"/>
        <v>-0.87305940000000004</v>
      </c>
      <c r="K5454" s="56">
        <f t="shared" si="5730"/>
        <v>-1.3122111883980001E-2</v>
      </c>
      <c r="L5454" s="56">
        <f t="shared" si="5731"/>
        <v>-2.0497689507184003E-2</v>
      </c>
      <c r="M5454" s="56">
        <f t="shared" si="5732"/>
        <v>-2.7873267130388003E-2</v>
      </c>
      <c r="N5454" s="56">
        <f t="shared" si="5733"/>
        <v>-3.5248844753592003E-2</v>
      </c>
      <c r="O5454" s="56">
        <f t="shared" si="5734"/>
        <v>-4.2624422376796006E-2</v>
      </c>
      <c r="P5454" s="56">
        <f t="shared" si="5735"/>
        <v>-0.05</v>
      </c>
      <c r="Q5454" s="56" t="str">
        <f t="shared" si="5736"/>
        <v>na</v>
      </c>
      <c r="R5454" s="56" t="str">
        <f t="shared" si="5737"/>
        <v>na</v>
      </c>
      <c r="S5454" s="56" t="str">
        <f t="shared" si="5738"/>
        <v>na</v>
      </c>
      <c r="T5454" s="56" t="str">
        <f t="shared" si="5739"/>
        <v>na</v>
      </c>
      <c r="U5454" s="56" t="str">
        <f t="shared" si="5740"/>
        <v>na</v>
      </c>
      <c r="W5454" s="38">
        <f t="shared" si="5741"/>
        <v>-0.87305940000000004</v>
      </c>
      <c r="X5454" s="45">
        <f t="shared" ref="X5454:Y5454" si="5856">W5454</f>
        <v>-0.87305940000000004</v>
      </c>
      <c r="Y5454" s="45">
        <f t="shared" si="5856"/>
        <v>-0.87305940000000004</v>
      </c>
      <c r="Z5454" s="62">
        <f t="shared" si="5743"/>
        <v>-1.3122111883980001E-2</v>
      </c>
      <c r="AA5454" s="47">
        <f t="shared" si="5844"/>
        <v>-2.0497689507184003E-2</v>
      </c>
      <c r="AB5454" s="38">
        <f t="shared" si="5844"/>
        <v>-2.7873267130388003E-2</v>
      </c>
      <c r="AC5454" s="38">
        <f t="shared" si="5844"/>
        <v>-3.5248844753592003E-2</v>
      </c>
      <c r="AD5454" s="38">
        <f t="shared" si="5844"/>
        <v>-4.2624422376796006E-2</v>
      </c>
      <c r="AE5454" s="47">
        <f t="shared" si="5744"/>
        <v>-0.05</v>
      </c>
      <c r="AL5454" s="38">
        <f t="shared" si="5745"/>
        <v>-0.87305940000000004</v>
      </c>
      <c r="AM5454" s="39">
        <f t="shared" ref="AM5454:AQ5454" si="5857">AL5454</f>
        <v>-0.87305940000000004</v>
      </c>
      <c r="AN5454" s="39">
        <f t="shared" si="5857"/>
        <v>-0.87305940000000004</v>
      </c>
      <c r="AO5454" s="39">
        <f t="shared" si="5857"/>
        <v>-0.87305940000000004</v>
      </c>
      <c r="AP5454" s="39">
        <f t="shared" si="5857"/>
        <v>-0.87305940000000004</v>
      </c>
      <c r="AQ5454" s="59">
        <f t="shared" si="5857"/>
        <v>-0.87305940000000004</v>
      </c>
      <c r="AR5454" s="39">
        <f t="shared" si="5747"/>
        <v>-1.3122111883980001E-2</v>
      </c>
      <c r="AS5454" s="39">
        <f t="shared" si="5748"/>
        <v>-2.0497689507184003E-2</v>
      </c>
      <c r="AT5454" s="39">
        <f t="shared" si="5749"/>
        <v>-2.7873267130388003E-2</v>
      </c>
      <c r="AU5454" s="39">
        <f t="shared" si="5750"/>
        <v>-3.5248844753592003E-2</v>
      </c>
      <c r="AV5454" s="39">
        <f t="shared" si="5751"/>
        <v>-4.2624422376796006E-2</v>
      </c>
      <c r="AW5454" s="39">
        <f t="shared" si="5752"/>
        <v>-0.05</v>
      </c>
      <c r="BA5454" s="38">
        <f t="shared" si="5753"/>
        <v>-0.87305940000000004</v>
      </c>
      <c r="BB5454" s="39">
        <f t="shared" ref="BB5454:BH5454" si="5858">BA5454</f>
        <v>-0.87305940000000004</v>
      </c>
      <c r="BC5454" s="39">
        <f t="shared" si="5858"/>
        <v>-0.87305940000000004</v>
      </c>
      <c r="BD5454" s="39">
        <f t="shared" si="5858"/>
        <v>-0.87305940000000004</v>
      </c>
      <c r="BE5454" s="39">
        <f t="shared" si="5858"/>
        <v>-0.87305940000000004</v>
      </c>
      <c r="BF5454" s="39">
        <f t="shared" si="5858"/>
        <v>-0.87305940000000004</v>
      </c>
      <c r="BG5454" s="39">
        <f t="shared" si="5858"/>
        <v>-0.87305940000000004</v>
      </c>
      <c r="BH5454" s="59">
        <f t="shared" si="5858"/>
        <v>-0.87305940000000004</v>
      </c>
      <c r="BI5454" s="45">
        <f t="shared" si="5755"/>
        <v>-1.3122111883980001E-2</v>
      </c>
      <c r="BJ5454" s="45">
        <f t="shared" si="5756"/>
        <v>-2.0497689507184003E-2</v>
      </c>
      <c r="BK5454" s="45">
        <f t="shared" si="5757"/>
        <v>-2.7873267130388003E-2</v>
      </c>
      <c r="BL5454" s="45">
        <f t="shared" si="5758"/>
        <v>-3.5248844753592003E-2</v>
      </c>
      <c r="BM5454" s="45">
        <f t="shared" si="5759"/>
        <v>-4.2624422376796006E-2</v>
      </c>
      <c r="BN5454" s="45">
        <f t="shared" si="5760"/>
        <v>-0.05</v>
      </c>
    </row>
    <row r="5455" spans="1:66" x14ac:dyDescent="0.2">
      <c r="A5455" s="9" t="str">
        <f t="shared" si="5726"/>
        <v>Zambia</v>
      </c>
      <c r="H5455" s="56">
        <f t="shared" si="5727"/>
        <v>-0.65454540000000005</v>
      </c>
      <c r="I5455" s="56">
        <f t="shared" si="5728"/>
        <v>-0.65454540000000005</v>
      </c>
      <c r="J5455" s="56">
        <f t="shared" si="5729"/>
        <v>-0.65454540000000005</v>
      </c>
      <c r="K5455" s="56">
        <f t="shared" si="5730"/>
        <v>-6.3962067397100003E-2</v>
      </c>
      <c r="L5455" s="56">
        <f t="shared" si="5731"/>
        <v>-6.1169653917680006E-2</v>
      </c>
      <c r="M5455" s="56">
        <f t="shared" si="5732"/>
        <v>-5.8377240438260009E-2</v>
      </c>
      <c r="N5455" s="56">
        <f t="shared" si="5733"/>
        <v>-5.5584826958840011E-2</v>
      </c>
      <c r="O5455" s="56">
        <f t="shared" si="5734"/>
        <v>-5.2792413479420014E-2</v>
      </c>
      <c r="P5455" s="56">
        <f t="shared" si="5735"/>
        <v>-0.05</v>
      </c>
      <c r="Q5455" s="56" t="str">
        <f t="shared" si="5736"/>
        <v>na</v>
      </c>
      <c r="R5455" s="56" t="str">
        <f t="shared" si="5737"/>
        <v>na</v>
      </c>
      <c r="S5455" s="56" t="str">
        <f t="shared" si="5738"/>
        <v>na</v>
      </c>
      <c r="T5455" s="56" t="str">
        <f t="shared" si="5739"/>
        <v>na</v>
      </c>
      <c r="U5455" s="56" t="str">
        <f t="shared" si="5740"/>
        <v>na</v>
      </c>
      <c r="W5455" s="38">
        <f t="shared" si="5741"/>
        <v>-0.65454540000000005</v>
      </c>
      <c r="X5455" s="45">
        <f t="shared" ref="X5455:Y5455" si="5859">W5455</f>
        <v>-0.65454540000000005</v>
      </c>
      <c r="Y5455" s="45">
        <f t="shared" si="5859"/>
        <v>-0.65454540000000005</v>
      </c>
      <c r="Z5455" s="62">
        <f t="shared" si="5743"/>
        <v>-6.3962067397100003E-2</v>
      </c>
      <c r="AA5455" s="47">
        <f t="shared" si="5844"/>
        <v>-6.1169653917680006E-2</v>
      </c>
      <c r="AB5455" s="38">
        <f t="shared" si="5844"/>
        <v>-5.8377240438260009E-2</v>
      </c>
      <c r="AC5455" s="38">
        <f t="shared" si="5844"/>
        <v>-5.5584826958840011E-2</v>
      </c>
      <c r="AD5455" s="38">
        <f t="shared" si="5844"/>
        <v>-5.2792413479420014E-2</v>
      </c>
      <c r="AE5455" s="47">
        <f t="shared" si="5744"/>
        <v>-0.05</v>
      </c>
      <c r="AL5455" s="38">
        <f t="shared" si="5745"/>
        <v>-0.65454540000000005</v>
      </c>
      <c r="AM5455" s="39">
        <f t="shared" ref="AM5455:AQ5455" si="5860">AL5455</f>
        <v>-0.65454540000000005</v>
      </c>
      <c r="AN5455" s="39">
        <f t="shared" si="5860"/>
        <v>-0.65454540000000005</v>
      </c>
      <c r="AO5455" s="39">
        <f t="shared" si="5860"/>
        <v>-0.65454540000000005</v>
      </c>
      <c r="AP5455" s="39">
        <f t="shared" si="5860"/>
        <v>-0.65454540000000005</v>
      </c>
      <c r="AQ5455" s="59">
        <f t="shared" si="5860"/>
        <v>-0.65454540000000005</v>
      </c>
      <c r="AR5455" s="39">
        <f t="shared" si="5747"/>
        <v>-6.3962067397100003E-2</v>
      </c>
      <c r="AS5455" s="39">
        <f t="shared" si="5748"/>
        <v>-6.1169653917680006E-2</v>
      </c>
      <c r="AT5455" s="39">
        <f t="shared" si="5749"/>
        <v>-5.8377240438260009E-2</v>
      </c>
      <c r="AU5455" s="39">
        <f t="shared" si="5750"/>
        <v>-5.5584826958840011E-2</v>
      </c>
      <c r="AV5455" s="39">
        <f t="shared" si="5751"/>
        <v>-5.2792413479420014E-2</v>
      </c>
      <c r="AW5455" s="39">
        <f t="shared" si="5752"/>
        <v>-0.05</v>
      </c>
      <c r="BA5455" s="38">
        <f t="shared" si="5753"/>
        <v>-0.65454540000000005</v>
      </c>
      <c r="BB5455" s="39">
        <f t="shared" ref="BB5455:BH5455" si="5861">BA5455</f>
        <v>-0.65454540000000005</v>
      </c>
      <c r="BC5455" s="39">
        <f t="shared" si="5861"/>
        <v>-0.65454540000000005</v>
      </c>
      <c r="BD5455" s="39">
        <f t="shared" si="5861"/>
        <v>-0.65454540000000005</v>
      </c>
      <c r="BE5455" s="39">
        <f t="shared" si="5861"/>
        <v>-0.65454540000000005</v>
      </c>
      <c r="BF5455" s="39">
        <f t="shared" si="5861"/>
        <v>-0.65454540000000005</v>
      </c>
      <c r="BG5455" s="39">
        <f t="shared" si="5861"/>
        <v>-0.65454540000000005</v>
      </c>
      <c r="BH5455" s="59">
        <f t="shared" si="5861"/>
        <v>-0.65454540000000005</v>
      </c>
      <c r="BI5455" s="45">
        <f t="shared" si="5755"/>
        <v>-6.3962067397100003E-2</v>
      </c>
      <c r="BJ5455" s="45">
        <f t="shared" si="5756"/>
        <v>-6.1169653917680006E-2</v>
      </c>
      <c r="BK5455" s="45">
        <f t="shared" si="5757"/>
        <v>-5.8377240438260009E-2</v>
      </c>
      <c r="BL5455" s="45">
        <f t="shared" si="5758"/>
        <v>-5.5584826958840011E-2</v>
      </c>
      <c r="BM5455" s="45">
        <f t="shared" si="5759"/>
        <v>-5.2792413479420014E-2</v>
      </c>
      <c r="BN5455" s="45">
        <f t="shared" si="5760"/>
        <v>-0.05</v>
      </c>
    </row>
    <row r="5456" spans="1:66" x14ac:dyDescent="0.2">
      <c r="A5456" s="9" t="str">
        <f t="shared" si="5726"/>
        <v>Zimbabwe</v>
      </c>
      <c r="H5456" s="56">
        <f t="shared" si="5727"/>
        <v>-0.99825660000000005</v>
      </c>
      <c r="I5456" s="56">
        <f t="shared" si="5728"/>
        <v>-0.99825660000000005</v>
      </c>
      <c r="J5456" s="56">
        <f t="shared" si="5729"/>
        <v>-0.99825660000000005</v>
      </c>
      <c r="K5456" s="56">
        <f t="shared" si="5730"/>
        <v>-0.35445396573179999</v>
      </c>
      <c r="L5456" s="56">
        <f t="shared" si="5731"/>
        <v>-0.29356317258544001</v>
      </c>
      <c r="M5456" s="56">
        <f t="shared" si="5732"/>
        <v>-0.23267237943908001</v>
      </c>
      <c r="N5456" s="56">
        <f t="shared" si="5733"/>
        <v>-0.17178158629272</v>
      </c>
      <c r="O5456" s="56">
        <f t="shared" si="5734"/>
        <v>-0.11089079314635999</v>
      </c>
      <c r="P5456" s="56">
        <f t="shared" si="5735"/>
        <v>-0.05</v>
      </c>
      <c r="Q5456" s="56" t="str">
        <f t="shared" si="5736"/>
        <v>na</v>
      </c>
      <c r="R5456" s="56" t="str">
        <f t="shared" si="5737"/>
        <v>na</v>
      </c>
      <c r="S5456" s="56" t="str">
        <f t="shared" si="5738"/>
        <v>na</v>
      </c>
      <c r="T5456" s="56" t="str">
        <f t="shared" si="5739"/>
        <v>na</v>
      </c>
      <c r="U5456" s="56" t="str">
        <f t="shared" si="5740"/>
        <v>na</v>
      </c>
      <c r="W5456" s="38">
        <f t="shared" si="5741"/>
        <v>-0.99825660000000005</v>
      </c>
      <c r="X5456" s="45">
        <f t="shared" ref="X5456:Y5456" si="5862">W5456</f>
        <v>-0.99825660000000005</v>
      </c>
      <c r="Y5456" s="45">
        <f t="shared" si="5862"/>
        <v>-0.99825660000000005</v>
      </c>
      <c r="Z5456" s="62">
        <f t="shared" si="5743"/>
        <v>-0.35445396573179999</v>
      </c>
      <c r="AA5456" s="47">
        <f t="shared" si="5844"/>
        <v>-0.29356317258544001</v>
      </c>
      <c r="AB5456" s="38">
        <f t="shared" si="5844"/>
        <v>-0.23267237943908001</v>
      </c>
      <c r="AC5456" s="38">
        <f t="shared" si="5844"/>
        <v>-0.17178158629272</v>
      </c>
      <c r="AD5456" s="38">
        <f t="shared" si="5844"/>
        <v>-0.11089079314635999</v>
      </c>
      <c r="AE5456" s="47">
        <f t="shared" si="5744"/>
        <v>-0.05</v>
      </c>
      <c r="AL5456" s="38">
        <f t="shared" si="5745"/>
        <v>-0.99825660000000005</v>
      </c>
      <c r="AM5456" s="39">
        <f t="shared" ref="AM5456:AQ5456" si="5863">AL5456</f>
        <v>-0.99825660000000005</v>
      </c>
      <c r="AN5456" s="39">
        <f t="shared" si="5863"/>
        <v>-0.99825660000000005</v>
      </c>
      <c r="AO5456" s="39">
        <f t="shared" si="5863"/>
        <v>-0.99825660000000005</v>
      </c>
      <c r="AP5456" s="39">
        <f t="shared" si="5863"/>
        <v>-0.99825660000000005</v>
      </c>
      <c r="AQ5456" s="59">
        <f t="shared" si="5863"/>
        <v>-0.99825660000000005</v>
      </c>
      <c r="AR5456" s="39">
        <f t="shared" si="5747"/>
        <v>-0.35445396573179999</v>
      </c>
      <c r="AS5456" s="39">
        <f t="shared" si="5748"/>
        <v>-0.29356317258544001</v>
      </c>
      <c r="AT5456" s="39">
        <f t="shared" si="5749"/>
        <v>-0.23267237943908001</v>
      </c>
      <c r="AU5456" s="39">
        <f t="shared" si="5750"/>
        <v>-0.17178158629272</v>
      </c>
      <c r="AV5456" s="39">
        <f t="shared" si="5751"/>
        <v>-0.11089079314635999</v>
      </c>
      <c r="AW5456" s="39">
        <f t="shared" si="5752"/>
        <v>-0.05</v>
      </c>
      <c r="BA5456" s="38">
        <f t="shared" si="5753"/>
        <v>-0.99825660000000005</v>
      </c>
      <c r="BB5456" s="39">
        <f t="shared" ref="BB5456:BH5456" si="5864">BA5456</f>
        <v>-0.99825660000000005</v>
      </c>
      <c r="BC5456" s="39">
        <f t="shared" si="5864"/>
        <v>-0.99825660000000005</v>
      </c>
      <c r="BD5456" s="39">
        <f t="shared" si="5864"/>
        <v>-0.99825660000000005</v>
      </c>
      <c r="BE5456" s="39">
        <f t="shared" si="5864"/>
        <v>-0.99825660000000005</v>
      </c>
      <c r="BF5456" s="39">
        <f t="shared" si="5864"/>
        <v>-0.99825660000000005</v>
      </c>
      <c r="BG5456" s="39">
        <f t="shared" si="5864"/>
        <v>-0.99825660000000005</v>
      </c>
      <c r="BH5456" s="59">
        <f t="shared" si="5864"/>
        <v>-0.99825660000000005</v>
      </c>
      <c r="BI5456" s="45">
        <f t="shared" si="5755"/>
        <v>-0.35445396573179999</v>
      </c>
      <c r="BJ5456" s="45">
        <f t="shared" si="5756"/>
        <v>-0.29356317258544001</v>
      </c>
      <c r="BK5456" s="45">
        <f t="shared" si="5757"/>
        <v>-0.23267237943908001</v>
      </c>
      <c r="BL5456" s="45">
        <f t="shared" si="5758"/>
        <v>-0.17178158629272</v>
      </c>
      <c r="BM5456" s="45">
        <f t="shared" si="5759"/>
        <v>-0.11089079314635999</v>
      </c>
      <c r="BN5456" s="45">
        <f t="shared" si="5760"/>
        <v>-0.05</v>
      </c>
    </row>
    <row r="5457" spans="1:22" x14ac:dyDescent="0.2">
      <c r="A5457" t="s">
        <v>378</v>
      </c>
    </row>
    <row r="5458" spans="1:22" x14ac:dyDescent="0.2">
      <c r="A5458" s="10" t="str">
        <f>CONCATENATE("Year this 2020 shock is felt in ",C55)</f>
        <v>Year this 2020 shock is felt in Lower primary</v>
      </c>
      <c r="Q5458" s="55">
        <v>2029</v>
      </c>
      <c r="T5458" s="55">
        <v>2032</v>
      </c>
      <c r="V5458" s="55">
        <v>2034</v>
      </c>
    </row>
    <row r="5459" spans="1:22" x14ac:dyDescent="0.2">
      <c r="A5459" s="9" t="str">
        <f t="shared" ref="A5459:A5522" si="5865">A146</f>
        <v>Afghanistan</v>
      </c>
      <c r="Q5459" s="13">
        <f>IF(F2615=Q5458,D2615,0)</f>
        <v>-0.1</v>
      </c>
      <c r="T5459" s="13">
        <f>IF(F2615=T5458,D2615,0)</f>
        <v>0</v>
      </c>
      <c r="V5459" s="13">
        <f>IF(F2615=V5458,D2615,0)</f>
        <v>0</v>
      </c>
    </row>
    <row r="5460" spans="1:22" x14ac:dyDescent="0.2">
      <c r="A5460" s="9" t="str">
        <f t="shared" si="5865"/>
        <v>Albania</v>
      </c>
      <c r="Q5460" s="45">
        <f>Q5459</f>
        <v>-0.1</v>
      </c>
      <c r="T5460" s="45">
        <f>T5459</f>
        <v>0</v>
      </c>
      <c r="V5460" s="45">
        <f>V5459</f>
        <v>0</v>
      </c>
    </row>
    <row r="5461" spans="1:22" x14ac:dyDescent="0.2">
      <c r="A5461" s="9" t="str">
        <f t="shared" si="5865"/>
        <v>Algeria</v>
      </c>
      <c r="Q5461" s="45">
        <f t="shared" ref="Q5461:Q5524" si="5866">Q5460</f>
        <v>-0.1</v>
      </c>
      <c r="T5461" s="45">
        <f t="shared" ref="T5461:V5524" si="5867">T5460</f>
        <v>0</v>
      </c>
      <c r="V5461" s="45">
        <f t="shared" si="5867"/>
        <v>0</v>
      </c>
    </row>
    <row r="5462" spans="1:22" x14ac:dyDescent="0.2">
      <c r="A5462" s="9" t="str">
        <f t="shared" si="5865"/>
        <v>American Samoa</v>
      </c>
      <c r="Q5462" s="45">
        <f t="shared" si="5866"/>
        <v>-0.1</v>
      </c>
      <c r="T5462" s="45">
        <f t="shared" si="5867"/>
        <v>0</v>
      </c>
      <c r="V5462" s="45">
        <f t="shared" si="5867"/>
        <v>0</v>
      </c>
    </row>
    <row r="5463" spans="1:22" x14ac:dyDescent="0.2">
      <c r="A5463" s="9" t="str">
        <f t="shared" si="5865"/>
        <v>Andorra</v>
      </c>
      <c r="Q5463" s="45">
        <f t="shared" si="5866"/>
        <v>-0.1</v>
      </c>
      <c r="T5463" s="45">
        <f t="shared" si="5867"/>
        <v>0</v>
      </c>
      <c r="V5463" s="45">
        <f t="shared" si="5867"/>
        <v>0</v>
      </c>
    </row>
    <row r="5464" spans="1:22" x14ac:dyDescent="0.2">
      <c r="A5464" s="9" t="str">
        <f t="shared" si="5865"/>
        <v>Angola</v>
      </c>
      <c r="Q5464" s="45">
        <f t="shared" si="5866"/>
        <v>-0.1</v>
      </c>
      <c r="T5464" s="45">
        <f t="shared" si="5867"/>
        <v>0</v>
      </c>
      <c r="V5464" s="45">
        <f t="shared" si="5867"/>
        <v>0</v>
      </c>
    </row>
    <row r="5465" spans="1:22" x14ac:dyDescent="0.2">
      <c r="A5465" s="9" t="str">
        <f t="shared" si="5865"/>
        <v>Anguilla</v>
      </c>
      <c r="Q5465" s="45">
        <f t="shared" si="5866"/>
        <v>-0.1</v>
      </c>
      <c r="T5465" s="45">
        <f t="shared" si="5867"/>
        <v>0</v>
      </c>
      <c r="V5465" s="45">
        <f t="shared" si="5867"/>
        <v>0</v>
      </c>
    </row>
    <row r="5466" spans="1:22" x14ac:dyDescent="0.2">
      <c r="A5466" s="9" t="str">
        <f t="shared" si="5865"/>
        <v>Antigua and Barbuda</v>
      </c>
      <c r="Q5466" s="45">
        <f t="shared" si="5866"/>
        <v>-0.1</v>
      </c>
      <c r="T5466" s="45">
        <f t="shared" si="5867"/>
        <v>0</v>
      </c>
      <c r="V5466" s="45">
        <f t="shared" si="5867"/>
        <v>0</v>
      </c>
    </row>
    <row r="5467" spans="1:22" x14ac:dyDescent="0.2">
      <c r="A5467" s="9" t="str">
        <f t="shared" si="5865"/>
        <v>Argentina</v>
      </c>
      <c r="Q5467" s="45">
        <f t="shared" si="5866"/>
        <v>-0.1</v>
      </c>
      <c r="T5467" s="45">
        <f t="shared" si="5867"/>
        <v>0</v>
      </c>
      <c r="V5467" s="45">
        <f t="shared" si="5867"/>
        <v>0</v>
      </c>
    </row>
    <row r="5468" spans="1:22" x14ac:dyDescent="0.2">
      <c r="A5468" s="9" t="str">
        <f t="shared" si="5865"/>
        <v>Armenia</v>
      </c>
      <c r="Q5468" s="45">
        <f t="shared" si="5866"/>
        <v>-0.1</v>
      </c>
      <c r="T5468" s="45">
        <f t="shared" si="5867"/>
        <v>0</v>
      </c>
      <c r="V5468" s="45">
        <f t="shared" si="5867"/>
        <v>0</v>
      </c>
    </row>
    <row r="5469" spans="1:22" x14ac:dyDescent="0.2">
      <c r="A5469" s="9" t="str">
        <f t="shared" si="5865"/>
        <v>Aruba</v>
      </c>
      <c r="Q5469" s="45">
        <f t="shared" si="5866"/>
        <v>-0.1</v>
      </c>
      <c r="T5469" s="45">
        <f t="shared" si="5867"/>
        <v>0</v>
      </c>
      <c r="V5469" s="45">
        <f t="shared" si="5867"/>
        <v>0</v>
      </c>
    </row>
    <row r="5470" spans="1:22" x14ac:dyDescent="0.2">
      <c r="A5470" s="9" t="str">
        <f t="shared" si="5865"/>
        <v>Australia</v>
      </c>
      <c r="Q5470" s="45">
        <f t="shared" si="5866"/>
        <v>-0.1</v>
      </c>
      <c r="T5470" s="45">
        <f t="shared" si="5867"/>
        <v>0</v>
      </c>
      <c r="V5470" s="45">
        <f t="shared" si="5867"/>
        <v>0</v>
      </c>
    </row>
    <row r="5471" spans="1:22" x14ac:dyDescent="0.2">
      <c r="A5471" s="9" t="str">
        <f t="shared" si="5865"/>
        <v>Austria</v>
      </c>
      <c r="Q5471" s="45">
        <f t="shared" si="5866"/>
        <v>-0.1</v>
      </c>
      <c r="T5471" s="45">
        <f t="shared" si="5867"/>
        <v>0</v>
      </c>
      <c r="V5471" s="45">
        <f t="shared" si="5867"/>
        <v>0</v>
      </c>
    </row>
    <row r="5472" spans="1:22" x14ac:dyDescent="0.2">
      <c r="A5472" s="9" t="str">
        <f t="shared" si="5865"/>
        <v>Azerbaijan</v>
      </c>
      <c r="Q5472" s="45">
        <f t="shared" si="5866"/>
        <v>-0.1</v>
      </c>
      <c r="T5472" s="45">
        <f t="shared" si="5867"/>
        <v>0</v>
      </c>
      <c r="V5472" s="45">
        <f t="shared" si="5867"/>
        <v>0</v>
      </c>
    </row>
    <row r="5473" spans="1:22" x14ac:dyDescent="0.2">
      <c r="A5473" s="9" t="str">
        <f t="shared" si="5865"/>
        <v>Bahamas</v>
      </c>
      <c r="Q5473" s="45">
        <f t="shared" si="5866"/>
        <v>-0.1</v>
      </c>
      <c r="T5473" s="45">
        <f t="shared" si="5867"/>
        <v>0</v>
      </c>
      <c r="V5473" s="45">
        <f t="shared" si="5867"/>
        <v>0</v>
      </c>
    </row>
    <row r="5474" spans="1:22" x14ac:dyDescent="0.2">
      <c r="A5474" s="9" t="str">
        <f t="shared" si="5865"/>
        <v>Bahrain</v>
      </c>
      <c r="Q5474" s="45">
        <f t="shared" si="5866"/>
        <v>-0.1</v>
      </c>
      <c r="T5474" s="45">
        <f t="shared" si="5867"/>
        <v>0</v>
      </c>
      <c r="V5474" s="45">
        <f t="shared" si="5867"/>
        <v>0</v>
      </c>
    </row>
    <row r="5475" spans="1:22" x14ac:dyDescent="0.2">
      <c r="A5475" s="9" t="str">
        <f t="shared" si="5865"/>
        <v>Bangladesh</v>
      </c>
      <c r="Q5475" s="45">
        <f t="shared" si="5866"/>
        <v>-0.1</v>
      </c>
      <c r="T5475" s="45">
        <f t="shared" si="5867"/>
        <v>0</v>
      </c>
      <c r="V5475" s="45">
        <f t="shared" si="5867"/>
        <v>0</v>
      </c>
    </row>
    <row r="5476" spans="1:22" x14ac:dyDescent="0.2">
      <c r="A5476" s="9" t="str">
        <f t="shared" si="5865"/>
        <v>Barbados</v>
      </c>
      <c r="Q5476" s="45">
        <f t="shared" si="5866"/>
        <v>-0.1</v>
      </c>
      <c r="T5476" s="45">
        <f t="shared" si="5867"/>
        <v>0</v>
      </c>
      <c r="V5476" s="45">
        <f t="shared" si="5867"/>
        <v>0</v>
      </c>
    </row>
    <row r="5477" spans="1:22" x14ac:dyDescent="0.2">
      <c r="A5477" s="9" t="str">
        <f t="shared" si="5865"/>
        <v>Belarus</v>
      </c>
      <c r="Q5477" s="45">
        <f t="shared" si="5866"/>
        <v>-0.1</v>
      </c>
      <c r="T5477" s="45">
        <f t="shared" si="5867"/>
        <v>0</v>
      </c>
      <c r="V5477" s="45">
        <f t="shared" si="5867"/>
        <v>0</v>
      </c>
    </row>
    <row r="5478" spans="1:22" x14ac:dyDescent="0.2">
      <c r="A5478" s="9" t="str">
        <f t="shared" si="5865"/>
        <v>Belgium</v>
      </c>
      <c r="Q5478" s="45">
        <f t="shared" si="5866"/>
        <v>-0.1</v>
      </c>
      <c r="T5478" s="45">
        <f t="shared" si="5867"/>
        <v>0</v>
      </c>
      <c r="V5478" s="45">
        <f t="shared" si="5867"/>
        <v>0</v>
      </c>
    </row>
    <row r="5479" spans="1:22" x14ac:dyDescent="0.2">
      <c r="A5479" s="9" t="str">
        <f t="shared" si="5865"/>
        <v>Belize</v>
      </c>
      <c r="Q5479" s="45">
        <f t="shared" si="5866"/>
        <v>-0.1</v>
      </c>
      <c r="T5479" s="45">
        <f t="shared" si="5867"/>
        <v>0</v>
      </c>
      <c r="V5479" s="45">
        <f t="shared" si="5867"/>
        <v>0</v>
      </c>
    </row>
    <row r="5480" spans="1:22" x14ac:dyDescent="0.2">
      <c r="A5480" s="9" t="str">
        <f t="shared" si="5865"/>
        <v>Benin</v>
      </c>
      <c r="Q5480" s="45">
        <f t="shared" si="5866"/>
        <v>-0.1</v>
      </c>
      <c r="T5480" s="45">
        <f t="shared" si="5867"/>
        <v>0</v>
      </c>
      <c r="V5480" s="45">
        <f t="shared" si="5867"/>
        <v>0</v>
      </c>
    </row>
    <row r="5481" spans="1:22" x14ac:dyDescent="0.2">
      <c r="A5481" s="9" t="str">
        <f t="shared" si="5865"/>
        <v>Bermuda</v>
      </c>
      <c r="Q5481" s="45">
        <f t="shared" si="5866"/>
        <v>-0.1</v>
      </c>
      <c r="T5481" s="45">
        <f t="shared" si="5867"/>
        <v>0</v>
      </c>
      <c r="V5481" s="45">
        <f t="shared" si="5867"/>
        <v>0</v>
      </c>
    </row>
    <row r="5482" spans="1:22" x14ac:dyDescent="0.2">
      <c r="A5482" s="9" t="str">
        <f t="shared" si="5865"/>
        <v>Bhutan</v>
      </c>
      <c r="Q5482" s="45">
        <f t="shared" si="5866"/>
        <v>-0.1</v>
      </c>
      <c r="T5482" s="45">
        <f t="shared" si="5867"/>
        <v>0</v>
      </c>
      <c r="V5482" s="45">
        <f t="shared" si="5867"/>
        <v>0</v>
      </c>
    </row>
    <row r="5483" spans="1:22" x14ac:dyDescent="0.2">
      <c r="A5483" s="9" t="str">
        <f t="shared" si="5865"/>
        <v>Bolivia (Plurinational State of)</v>
      </c>
      <c r="Q5483" s="45">
        <f t="shared" si="5866"/>
        <v>-0.1</v>
      </c>
      <c r="T5483" s="45">
        <f t="shared" si="5867"/>
        <v>0</v>
      </c>
      <c r="V5483" s="45">
        <f t="shared" si="5867"/>
        <v>0</v>
      </c>
    </row>
    <row r="5484" spans="1:22" x14ac:dyDescent="0.2">
      <c r="A5484" s="9" t="str">
        <f t="shared" si="5865"/>
        <v>Bosnia and Herzegovina</v>
      </c>
      <c r="Q5484" s="45">
        <f t="shared" si="5866"/>
        <v>-0.1</v>
      </c>
      <c r="T5484" s="45">
        <f t="shared" si="5867"/>
        <v>0</v>
      </c>
      <c r="V5484" s="45">
        <f t="shared" si="5867"/>
        <v>0</v>
      </c>
    </row>
    <row r="5485" spans="1:22" x14ac:dyDescent="0.2">
      <c r="A5485" s="9" t="str">
        <f t="shared" si="5865"/>
        <v>Botswana</v>
      </c>
      <c r="Q5485" s="45">
        <f t="shared" si="5866"/>
        <v>-0.1</v>
      </c>
      <c r="T5485" s="45">
        <f t="shared" si="5867"/>
        <v>0</v>
      </c>
      <c r="V5485" s="45">
        <f t="shared" si="5867"/>
        <v>0</v>
      </c>
    </row>
    <row r="5486" spans="1:22" x14ac:dyDescent="0.2">
      <c r="A5486" s="9" t="str">
        <f t="shared" si="5865"/>
        <v>Brazil</v>
      </c>
      <c r="Q5486" s="45">
        <f t="shared" si="5866"/>
        <v>-0.1</v>
      </c>
      <c r="T5486" s="45">
        <f t="shared" si="5867"/>
        <v>0</v>
      </c>
      <c r="V5486" s="45">
        <f t="shared" si="5867"/>
        <v>0</v>
      </c>
    </row>
    <row r="5487" spans="1:22" x14ac:dyDescent="0.2">
      <c r="A5487" s="9" t="str">
        <f t="shared" si="5865"/>
        <v>British Virgin Islands</v>
      </c>
      <c r="Q5487" s="45">
        <f t="shared" si="5866"/>
        <v>-0.1</v>
      </c>
      <c r="T5487" s="45">
        <f t="shared" si="5867"/>
        <v>0</v>
      </c>
      <c r="V5487" s="45">
        <f t="shared" si="5867"/>
        <v>0</v>
      </c>
    </row>
    <row r="5488" spans="1:22" x14ac:dyDescent="0.2">
      <c r="A5488" s="9" t="str">
        <f t="shared" si="5865"/>
        <v>Brunei Darussalam</v>
      </c>
      <c r="Q5488" s="45">
        <f t="shared" si="5866"/>
        <v>-0.1</v>
      </c>
      <c r="T5488" s="45">
        <f t="shared" si="5867"/>
        <v>0</v>
      </c>
      <c r="V5488" s="45">
        <f t="shared" si="5867"/>
        <v>0</v>
      </c>
    </row>
    <row r="5489" spans="1:22" x14ac:dyDescent="0.2">
      <c r="A5489" s="9" t="str">
        <f t="shared" si="5865"/>
        <v>Bulgaria</v>
      </c>
      <c r="Q5489" s="45">
        <f t="shared" si="5866"/>
        <v>-0.1</v>
      </c>
      <c r="T5489" s="45">
        <f t="shared" si="5867"/>
        <v>0</v>
      </c>
      <c r="V5489" s="45">
        <f t="shared" si="5867"/>
        <v>0</v>
      </c>
    </row>
    <row r="5490" spans="1:22" x14ac:dyDescent="0.2">
      <c r="A5490" s="9" t="str">
        <f t="shared" si="5865"/>
        <v>Burkina Faso</v>
      </c>
      <c r="Q5490" s="45">
        <f t="shared" si="5866"/>
        <v>-0.1</v>
      </c>
      <c r="T5490" s="45">
        <f t="shared" si="5867"/>
        <v>0</v>
      </c>
      <c r="V5490" s="45">
        <f t="shared" si="5867"/>
        <v>0</v>
      </c>
    </row>
    <row r="5491" spans="1:22" x14ac:dyDescent="0.2">
      <c r="A5491" s="9" t="str">
        <f t="shared" si="5865"/>
        <v>Burundi</v>
      </c>
      <c r="Q5491" s="45">
        <f t="shared" si="5866"/>
        <v>-0.1</v>
      </c>
      <c r="T5491" s="45">
        <f t="shared" si="5867"/>
        <v>0</v>
      </c>
      <c r="V5491" s="45">
        <f t="shared" si="5867"/>
        <v>0</v>
      </c>
    </row>
    <row r="5492" spans="1:22" x14ac:dyDescent="0.2">
      <c r="A5492" s="9" t="str">
        <f t="shared" si="5865"/>
        <v>Cabo Verde</v>
      </c>
      <c r="Q5492" s="45">
        <f t="shared" si="5866"/>
        <v>-0.1</v>
      </c>
      <c r="T5492" s="45">
        <f t="shared" si="5867"/>
        <v>0</v>
      </c>
      <c r="V5492" s="45">
        <f t="shared" si="5867"/>
        <v>0</v>
      </c>
    </row>
    <row r="5493" spans="1:22" x14ac:dyDescent="0.2">
      <c r="A5493" s="9" t="str">
        <f t="shared" si="5865"/>
        <v>Cambodia</v>
      </c>
      <c r="Q5493" s="45">
        <f t="shared" si="5866"/>
        <v>-0.1</v>
      </c>
      <c r="T5493" s="45">
        <f t="shared" si="5867"/>
        <v>0</v>
      </c>
      <c r="V5493" s="45">
        <f t="shared" si="5867"/>
        <v>0</v>
      </c>
    </row>
    <row r="5494" spans="1:22" x14ac:dyDescent="0.2">
      <c r="A5494" s="9" t="str">
        <f t="shared" si="5865"/>
        <v>Cameroon</v>
      </c>
      <c r="Q5494" s="45">
        <f t="shared" si="5866"/>
        <v>-0.1</v>
      </c>
      <c r="T5494" s="45">
        <f t="shared" si="5867"/>
        <v>0</v>
      </c>
      <c r="V5494" s="45">
        <f t="shared" si="5867"/>
        <v>0</v>
      </c>
    </row>
    <row r="5495" spans="1:22" x14ac:dyDescent="0.2">
      <c r="A5495" s="9" t="str">
        <f t="shared" si="5865"/>
        <v>Canada</v>
      </c>
      <c r="Q5495" s="45">
        <f t="shared" si="5866"/>
        <v>-0.1</v>
      </c>
      <c r="T5495" s="45">
        <f t="shared" si="5867"/>
        <v>0</v>
      </c>
      <c r="V5495" s="45">
        <f t="shared" si="5867"/>
        <v>0</v>
      </c>
    </row>
    <row r="5496" spans="1:22" x14ac:dyDescent="0.2">
      <c r="A5496" s="9" t="str">
        <f t="shared" si="5865"/>
        <v>Cayman Islands</v>
      </c>
      <c r="Q5496" s="45">
        <f t="shared" si="5866"/>
        <v>-0.1</v>
      </c>
      <c r="T5496" s="45">
        <f t="shared" si="5867"/>
        <v>0</v>
      </c>
      <c r="V5496" s="45">
        <f t="shared" si="5867"/>
        <v>0</v>
      </c>
    </row>
    <row r="5497" spans="1:22" x14ac:dyDescent="0.2">
      <c r="A5497" s="9" t="str">
        <f t="shared" si="5865"/>
        <v>Central African Republic</v>
      </c>
      <c r="Q5497" s="45">
        <f t="shared" si="5866"/>
        <v>-0.1</v>
      </c>
      <c r="T5497" s="45">
        <f t="shared" si="5867"/>
        <v>0</v>
      </c>
      <c r="V5497" s="45">
        <f t="shared" si="5867"/>
        <v>0</v>
      </c>
    </row>
    <row r="5498" spans="1:22" x14ac:dyDescent="0.2">
      <c r="A5498" s="9" t="str">
        <f t="shared" si="5865"/>
        <v>Chad</v>
      </c>
      <c r="Q5498" s="45">
        <f t="shared" si="5866"/>
        <v>-0.1</v>
      </c>
      <c r="T5498" s="45">
        <f t="shared" si="5867"/>
        <v>0</v>
      </c>
      <c r="V5498" s="45">
        <f t="shared" si="5867"/>
        <v>0</v>
      </c>
    </row>
    <row r="5499" spans="1:22" x14ac:dyDescent="0.2">
      <c r="A5499" s="9" t="str">
        <f t="shared" si="5865"/>
        <v>Chile</v>
      </c>
      <c r="Q5499" s="45">
        <f t="shared" si="5866"/>
        <v>-0.1</v>
      </c>
      <c r="T5499" s="45">
        <f t="shared" si="5867"/>
        <v>0</v>
      </c>
      <c r="V5499" s="45">
        <f t="shared" si="5867"/>
        <v>0</v>
      </c>
    </row>
    <row r="5500" spans="1:22" x14ac:dyDescent="0.2">
      <c r="A5500" s="9" t="str">
        <f t="shared" si="5865"/>
        <v>China</v>
      </c>
      <c r="Q5500" s="45">
        <f t="shared" si="5866"/>
        <v>-0.1</v>
      </c>
      <c r="T5500" s="45">
        <f t="shared" si="5867"/>
        <v>0</v>
      </c>
      <c r="V5500" s="45">
        <f t="shared" si="5867"/>
        <v>0</v>
      </c>
    </row>
    <row r="5501" spans="1:22" x14ac:dyDescent="0.2">
      <c r="A5501" s="9" t="str">
        <f t="shared" si="5865"/>
        <v>China, Hong Kong Special Administrative Region</v>
      </c>
      <c r="Q5501" s="45">
        <f t="shared" si="5866"/>
        <v>-0.1</v>
      </c>
      <c r="T5501" s="45">
        <f t="shared" si="5867"/>
        <v>0</v>
      </c>
      <c r="V5501" s="45">
        <f t="shared" si="5867"/>
        <v>0</v>
      </c>
    </row>
    <row r="5502" spans="1:22" x14ac:dyDescent="0.2">
      <c r="A5502" s="9" t="str">
        <f t="shared" si="5865"/>
        <v>China, Macao Special Administrative Region</v>
      </c>
      <c r="Q5502" s="45">
        <f t="shared" si="5866"/>
        <v>-0.1</v>
      </c>
      <c r="T5502" s="45">
        <f t="shared" si="5867"/>
        <v>0</v>
      </c>
      <c r="V5502" s="45">
        <f t="shared" si="5867"/>
        <v>0</v>
      </c>
    </row>
    <row r="5503" spans="1:22" x14ac:dyDescent="0.2">
      <c r="A5503" s="9" t="str">
        <f t="shared" si="5865"/>
        <v>Chinese Taipei</v>
      </c>
      <c r="Q5503" s="45">
        <f t="shared" si="5866"/>
        <v>-0.1</v>
      </c>
      <c r="T5503" s="45">
        <f t="shared" si="5867"/>
        <v>0</v>
      </c>
      <c r="V5503" s="45">
        <f t="shared" si="5867"/>
        <v>0</v>
      </c>
    </row>
    <row r="5504" spans="1:22" x14ac:dyDescent="0.2">
      <c r="A5504" s="9" t="str">
        <f t="shared" si="5865"/>
        <v>Colombia</v>
      </c>
      <c r="Q5504" s="45">
        <f t="shared" si="5866"/>
        <v>-0.1</v>
      </c>
      <c r="T5504" s="45">
        <f t="shared" si="5867"/>
        <v>0</v>
      </c>
      <c r="V5504" s="45">
        <f t="shared" si="5867"/>
        <v>0</v>
      </c>
    </row>
    <row r="5505" spans="1:22" x14ac:dyDescent="0.2">
      <c r="A5505" s="9" t="str">
        <f t="shared" si="5865"/>
        <v>Comoros</v>
      </c>
      <c r="Q5505" s="45">
        <f t="shared" si="5866"/>
        <v>-0.1</v>
      </c>
      <c r="T5505" s="45">
        <f t="shared" si="5867"/>
        <v>0</v>
      </c>
      <c r="V5505" s="45">
        <f t="shared" si="5867"/>
        <v>0</v>
      </c>
    </row>
    <row r="5506" spans="1:22" x14ac:dyDescent="0.2">
      <c r="A5506" s="9" t="str">
        <f t="shared" si="5865"/>
        <v>Congo</v>
      </c>
      <c r="Q5506" s="45">
        <f t="shared" si="5866"/>
        <v>-0.1</v>
      </c>
      <c r="T5506" s="45">
        <f t="shared" si="5867"/>
        <v>0</v>
      </c>
      <c r="V5506" s="45">
        <f t="shared" si="5867"/>
        <v>0</v>
      </c>
    </row>
    <row r="5507" spans="1:22" x14ac:dyDescent="0.2">
      <c r="A5507" s="9" t="str">
        <f t="shared" si="5865"/>
        <v>Cook Islands</v>
      </c>
      <c r="Q5507" s="45">
        <f t="shared" si="5866"/>
        <v>-0.1</v>
      </c>
      <c r="T5507" s="45">
        <f t="shared" si="5867"/>
        <v>0</v>
      </c>
      <c r="V5507" s="45">
        <f t="shared" si="5867"/>
        <v>0</v>
      </c>
    </row>
    <row r="5508" spans="1:22" x14ac:dyDescent="0.2">
      <c r="A5508" s="9" t="str">
        <f t="shared" si="5865"/>
        <v>Costa Rica</v>
      </c>
      <c r="Q5508" s="45">
        <f t="shared" si="5866"/>
        <v>-0.1</v>
      </c>
      <c r="T5508" s="45">
        <f t="shared" si="5867"/>
        <v>0</v>
      </c>
      <c r="V5508" s="45">
        <f t="shared" si="5867"/>
        <v>0</v>
      </c>
    </row>
    <row r="5509" spans="1:22" x14ac:dyDescent="0.2">
      <c r="A5509" s="9" t="str">
        <f t="shared" si="5865"/>
        <v>Croatia</v>
      </c>
      <c r="Q5509" s="45">
        <f t="shared" si="5866"/>
        <v>-0.1</v>
      </c>
      <c r="T5509" s="45">
        <f t="shared" si="5867"/>
        <v>0</v>
      </c>
      <c r="V5509" s="45">
        <f t="shared" si="5867"/>
        <v>0</v>
      </c>
    </row>
    <row r="5510" spans="1:22" x14ac:dyDescent="0.2">
      <c r="A5510" s="9" t="str">
        <f t="shared" si="5865"/>
        <v>Cuba</v>
      </c>
      <c r="Q5510" s="45">
        <f t="shared" si="5866"/>
        <v>-0.1</v>
      </c>
      <c r="T5510" s="45">
        <f t="shared" si="5867"/>
        <v>0</v>
      </c>
      <c r="V5510" s="45">
        <f t="shared" si="5867"/>
        <v>0</v>
      </c>
    </row>
    <row r="5511" spans="1:22" x14ac:dyDescent="0.2">
      <c r="A5511" s="9" t="str">
        <f t="shared" si="5865"/>
        <v>Curaçao</v>
      </c>
      <c r="Q5511" s="45">
        <f t="shared" si="5866"/>
        <v>-0.1</v>
      </c>
      <c r="T5511" s="45">
        <f t="shared" si="5867"/>
        <v>0</v>
      </c>
      <c r="V5511" s="45">
        <f t="shared" si="5867"/>
        <v>0</v>
      </c>
    </row>
    <row r="5512" spans="1:22" x14ac:dyDescent="0.2">
      <c r="A5512" s="9" t="str">
        <f t="shared" si="5865"/>
        <v>Cyprus</v>
      </c>
      <c r="Q5512" s="45">
        <f t="shared" si="5866"/>
        <v>-0.1</v>
      </c>
      <c r="T5512" s="45">
        <f t="shared" si="5867"/>
        <v>0</v>
      </c>
      <c r="V5512" s="45">
        <f t="shared" si="5867"/>
        <v>0</v>
      </c>
    </row>
    <row r="5513" spans="1:22" x14ac:dyDescent="0.2">
      <c r="A5513" s="9" t="str">
        <f t="shared" si="5865"/>
        <v>Czechia</v>
      </c>
      <c r="Q5513" s="45">
        <f t="shared" si="5866"/>
        <v>-0.1</v>
      </c>
      <c r="T5513" s="45">
        <f t="shared" si="5867"/>
        <v>0</v>
      </c>
      <c r="V5513" s="45">
        <f t="shared" si="5867"/>
        <v>0</v>
      </c>
    </row>
    <row r="5514" spans="1:22" x14ac:dyDescent="0.2">
      <c r="A5514" s="9" t="str">
        <f t="shared" si="5865"/>
        <v>Côte d'Ivoire</v>
      </c>
      <c r="Q5514" s="45">
        <f t="shared" si="5866"/>
        <v>-0.1</v>
      </c>
      <c r="T5514" s="45">
        <f t="shared" si="5867"/>
        <v>0</v>
      </c>
      <c r="V5514" s="45">
        <f t="shared" si="5867"/>
        <v>0</v>
      </c>
    </row>
    <row r="5515" spans="1:22" x14ac:dyDescent="0.2">
      <c r="A5515" s="9" t="str">
        <f t="shared" si="5865"/>
        <v>Democratic People's Republic of Korea</v>
      </c>
      <c r="Q5515" s="45">
        <f t="shared" si="5866"/>
        <v>-0.1</v>
      </c>
      <c r="T5515" s="45">
        <f t="shared" si="5867"/>
        <v>0</v>
      </c>
      <c r="V5515" s="45">
        <f t="shared" si="5867"/>
        <v>0</v>
      </c>
    </row>
    <row r="5516" spans="1:22" x14ac:dyDescent="0.2">
      <c r="A5516" s="9" t="str">
        <f t="shared" si="5865"/>
        <v>Democratic Republic of the Congo</v>
      </c>
      <c r="Q5516" s="45">
        <f t="shared" si="5866"/>
        <v>-0.1</v>
      </c>
      <c r="T5516" s="45">
        <f t="shared" si="5867"/>
        <v>0</v>
      </c>
      <c r="V5516" s="45">
        <f t="shared" si="5867"/>
        <v>0</v>
      </c>
    </row>
    <row r="5517" spans="1:22" x14ac:dyDescent="0.2">
      <c r="A5517" s="9" t="str">
        <f t="shared" si="5865"/>
        <v>Denmark</v>
      </c>
      <c r="Q5517" s="45">
        <f t="shared" si="5866"/>
        <v>-0.1</v>
      </c>
      <c r="T5517" s="45">
        <f t="shared" si="5867"/>
        <v>0</v>
      </c>
      <c r="V5517" s="45">
        <f t="shared" si="5867"/>
        <v>0</v>
      </c>
    </row>
    <row r="5518" spans="1:22" x14ac:dyDescent="0.2">
      <c r="A5518" s="9" t="str">
        <f t="shared" si="5865"/>
        <v>Djibouti</v>
      </c>
      <c r="Q5518" s="45">
        <f t="shared" si="5866"/>
        <v>-0.1</v>
      </c>
      <c r="T5518" s="45">
        <f t="shared" si="5867"/>
        <v>0</v>
      </c>
      <c r="V5518" s="45">
        <f t="shared" si="5867"/>
        <v>0</v>
      </c>
    </row>
    <row r="5519" spans="1:22" x14ac:dyDescent="0.2">
      <c r="A5519" s="9" t="str">
        <f t="shared" si="5865"/>
        <v>Dominica</v>
      </c>
      <c r="Q5519" s="45">
        <f t="shared" si="5866"/>
        <v>-0.1</v>
      </c>
      <c r="T5519" s="45">
        <f t="shared" si="5867"/>
        <v>0</v>
      </c>
      <c r="V5519" s="45">
        <f t="shared" si="5867"/>
        <v>0</v>
      </c>
    </row>
    <row r="5520" spans="1:22" x14ac:dyDescent="0.2">
      <c r="A5520" s="9" t="str">
        <f t="shared" si="5865"/>
        <v>Dominican Republic</v>
      </c>
      <c r="Q5520" s="45">
        <f t="shared" si="5866"/>
        <v>-0.1</v>
      </c>
      <c r="T5520" s="45">
        <f t="shared" si="5867"/>
        <v>0</v>
      </c>
      <c r="V5520" s="45">
        <f t="shared" si="5867"/>
        <v>0</v>
      </c>
    </row>
    <row r="5521" spans="1:22" x14ac:dyDescent="0.2">
      <c r="A5521" s="9" t="str">
        <f t="shared" si="5865"/>
        <v>Ecuador</v>
      </c>
      <c r="Q5521" s="45">
        <f t="shared" si="5866"/>
        <v>-0.1</v>
      </c>
      <c r="T5521" s="45">
        <f t="shared" si="5867"/>
        <v>0</v>
      </c>
      <c r="V5521" s="45">
        <f t="shared" si="5867"/>
        <v>0</v>
      </c>
    </row>
    <row r="5522" spans="1:22" x14ac:dyDescent="0.2">
      <c r="A5522" s="9" t="str">
        <f t="shared" si="5865"/>
        <v>Egypt</v>
      </c>
      <c r="Q5522" s="45">
        <f t="shared" si="5866"/>
        <v>-0.1</v>
      </c>
      <c r="T5522" s="45">
        <f t="shared" si="5867"/>
        <v>0</v>
      </c>
      <c r="V5522" s="45">
        <f t="shared" si="5867"/>
        <v>0</v>
      </c>
    </row>
    <row r="5523" spans="1:22" x14ac:dyDescent="0.2">
      <c r="A5523" s="9" t="str">
        <f t="shared" ref="A5523:A5586" si="5868">A210</f>
        <v>El Salvador</v>
      </c>
      <c r="Q5523" s="45">
        <f t="shared" si="5866"/>
        <v>-0.1</v>
      </c>
      <c r="T5523" s="45">
        <f t="shared" si="5867"/>
        <v>0</v>
      </c>
      <c r="V5523" s="45">
        <f t="shared" si="5867"/>
        <v>0</v>
      </c>
    </row>
    <row r="5524" spans="1:22" x14ac:dyDescent="0.2">
      <c r="A5524" s="9" t="str">
        <f t="shared" si="5868"/>
        <v>Equatorial Guinea</v>
      </c>
      <c r="Q5524" s="45">
        <f t="shared" si="5866"/>
        <v>-0.1</v>
      </c>
      <c r="T5524" s="45">
        <f t="shared" si="5867"/>
        <v>0</v>
      </c>
      <c r="V5524" s="45">
        <f t="shared" si="5867"/>
        <v>0</v>
      </c>
    </row>
    <row r="5525" spans="1:22" x14ac:dyDescent="0.2">
      <c r="A5525" s="9" t="str">
        <f t="shared" si="5868"/>
        <v>Eritrea</v>
      </c>
      <c r="Q5525" s="45">
        <f t="shared" ref="Q5525:Q5588" si="5869">Q5524</f>
        <v>-0.1</v>
      </c>
      <c r="T5525" s="45">
        <f t="shared" ref="T5525:T5588" si="5870">T5524</f>
        <v>0</v>
      </c>
      <c r="V5525" s="45">
        <f t="shared" ref="V5525:V5588" si="5871">V5524</f>
        <v>0</v>
      </c>
    </row>
    <row r="5526" spans="1:22" x14ac:dyDescent="0.2">
      <c r="A5526" s="9" t="str">
        <f t="shared" si="5868"/>
        <v>Estonia</v>
      </c>
      <c r="Q5526" s="45">
        <f t="shared" si="5869"/>
        <v>-0.1</v>
      </c>
      <c r="T5526" s="45">
        <f t="shared" si="5870"/>
        <v>0</v>
      </c>
      <c r="V5526" s="45">
        <f t="shared" si="5871"/>
        <v>0</v>
      </c>
    </row>
    <row r="5527" spans="1:22" x14ac:dyDescent="0.2">
      <c r="A5527" s="9" t="str">
        <f t="shared" si="5868"/>
        <v>Eswatini</v>
      </c>
      <c r="Q5527" s="45">
        <f t="shared" si="5869"/>
        <v>-0.1</v>
      </c>
      <c r="T5527" s="45">
        <f t="shared" si="5870"/>
        <v>0</v>
      </c>
      <c r="V5527" s="45">
        <f t="shared" si="5871"/>
        <v>0</v>
      </c>
    </row>
    <row r="5528" spans="1:22" x14ac:dyDescent="0.2">
      <c r="A5528" s="9" t="str">
        <f t="shared" si="5868"/>
        <v>Ethiopia</v>
      </c>
      <c r="Q5528" s="45">
        <f t="shared" si="5869"/>
        <v>-0.1</v>
      </c>
      <c r="T5528" s="45">
        <f t="shared" si="5870"/>
        <v>0</v>
      </c>
      <c r="V5528" s="45">
        <f t="shared" si="5871"/>
        <v>0</v>
      </c>
    </row>
    <row r="5529" spans="1:22" x14ac:dyDescent="0.2">
      <c r="A5529" s="9" t="str">
        <f t="shared" si="5868"/>
        <v>Faeroe Islands</v>
      </c>
      <c r="Q5529" s="45">
        <f t="shared" si="5869"/>
        <v>-0.1</v>
      </c>
      <c r="T5529" s="45">
        <f t="shared" si="5870"/>
        <v>0</v>
      </c>
      <c r="V5529" s="45">
        <f t="shared" si="5871"/>
        <v>0</v>
      </c>
    </row>
    <row r="5530" spans="1:22" x14ac:dyDescent="0.2">
      <c r="A5530" s="9" t="str">
        <f t="shared" si="5868"/>
        <v>Fiji</v>
      </c>
      <c r="Q5530" s="45">
        <f t="shared" si="5869"/>
        <v>-0.1</v>
      </c>
      <c r="T5530" s="45">
        <f t="shared" si="5870"/>
        <v>0</v>
      </c>
      <c r="V5530" s="45">
        <f t="shared" si="5871"/>
        <v>0</v>
      </c>
    </row>
    <row r="5531" spans="1:22" x14ac:dyDescent="0.2">
      <c r="A5531" s="9" t="str">
        <f t="shared" si="5868"/>
        <v>Finland</v>
      </c>
      <c r="Q5531" s="45">
        <f t="shared" si="5869"/>
        <v>-0.1</v>
      </c>
      <c r="T5531" s="45">
        <f t="shared" si="5870"/>
        <v>0</v>
      </c>
      <c r="V5531" s="45">
        <f t="shared" si="5871"/>
        <v>0</v>
      </c>
    </row>
    <row r="5532" spans="1:22" x14ac:dyDescent="0.2">
      <c r="A5532" s="9" t="str">
        <f t="shared" si="5868"/>
        <v>France</v>
      </c>
      <c r="Q5532" s="45">
        <f t="shared" si="5869"/>
        <v>-0.1</v>
      </c>
      <c r="T5532" s="45">
        <f t="shared" si="5870"/>
        <v>0</v>
      </c>
      <c r="V5532" s="45">
        <f t="shared" si="5871"/>
        <v>0</v>
      </c>
    </row>
    <row r="5533" spans="1:22" x14ac:dyDescent="0.2">
      <c r="A5533" s="9" t="str">
        <f t="shared" si="5868"/>
        <v>French Guiana</v>
      </c>
      <c r="Q5533" s="45">
        <f t="shared" si="5869"/>
        <v>-0.1</v>
      </c>
      <c r="T5533" s="45">
        <f t="shared" si="5870"/>
        <v>0</v>
      </c>
      <c r="V5533" s="45">
        <f t="shared" si="5871"/>
        <v>0</v>
      </c>
    </row>
    <row r="5534" spans="1:22" x14ac:dyDescent="0.2">
      <c r="A5534" s="9" t="str">
        <f t="shared" si="5868"/>
        <v>French Polynesia</v>
      </c>
      <c r="Q5534" s="45">
        <f t="shared" si="5869"/>
        <v>-0.1</v>
      </c>
      <c r="T5534" s="45">
        <f t="shared" si="5870"/>
        <v>0</v>
      </c>
      <c r="V5534" s="45">
        <f t="shared" si="5871"/>
        <v>0</v>
      </c>
    </row>
    <row r="5535" spans="1:22" x14ac:dyDescent="0.2">
      <c r="A5535" s="9" t="str">
        <f t="shared" si="5868"/>
        <v>Gabon</v>
      </c>
      <c r="Q5535" s="45">
        <f t="shared" si="5869"/>
        <v>-0.1</v>
      </c>
      <c r="T5535" s="45">
        <f t="shared" si="5870"/>
        <v>0</v>
      </c>
      <c r="V5535" s="45">
        <f t="shared" si="5871"/>
        <v>0</v>
      </c>
    </row>
    <row r="5536" spans="1:22" x14ac:dyDescent="0.2">
      <c r="A5536" s="9" t="str">
        <f t="shared" si="5868"/>
        <v>Gambia</v>
      </c>
      <c r="Q5536" s="45">
        <f t="shared" si="5869"/>
        <v>-0.1</v>
      </c>
      <c r="T5536" s="45">
        <f t="shared" si="5870"/>
        <v>0</v>
      </c>
      <c r="V5536" s="45">
        <f t="shared" si="5871"/>
        <v>0</v>
      </c>
    </row>
    <row r="5537" spans="1:22" x14ac:dyDescent="0.2">
      <c r="A5537" s="9" t="str">
        <f t="shared" si="5868"/>
        <v>Georgia</v>
      </c>
      <c r="Q5537" s="45">
        <f t="shared" si="5869"/>
        <v>-0.1</v>
      </c>
      <c r="T5537" s="45">
        <f t="shared" si="5870"/>
        <v>0</v>
      </c>
      <c r="V5537" s="45">
        <f t="shared" si="5871"/>
        <v>0</v>
      </c>
    </row>
    <row r="5538" spans="1:22" x14ac:dyDescent="0.2">
      <c r="A5538" s="9" t="str">
        <f t="shared" si="5868"/>
        <v>Germany</v>
      </c>
      <c r="Q5538" s="45">
        <f t="shared" si="5869"/>
        <v>-0.1</v>
      </c>
      <c r="T5538" s="45">
        <f t="shared" si="5870"/>
        <v>0</v>
      </c>
      <c r="V5538" s="45">
        <f t="shared" si="5871"/>
        <v>0</v>
      </c>
    </row>
    <row r="5539" spans="1:22" x14ac:dyDescent="0.2">
      <c r="A5539" s="9" t="str">
        <f t="shared" si="5868"/>
        <v>Ghana</v>
      </c>
      <c r="Q5539" s="45">
        <f t="shared" si="5869"/>
        <v>-0.1</v>
      </c>
      <c r="T5539" s="45">
        <f t="shared" si="5870"/>
        <v>0</v>
      </c>
      <c r="V5539" s="45">
        <f t="shared" si="5871"/>
        <v>0</v>
      </c>
    </row>
    <row r="5540" spans="1:22" x14ac:dyDescent="0.2">
      <c r="A5540" s="9" t="str">
        <f t="shared" si="5868"/>
        <v>Gibraltar</v>
      </c>
      <c r="Q5540" s="45">
        <f t="shared" si="5869"/>
        <v>-0.1</v>
      </c>
      <c r="T5540" s="45">
        <f t="shared" si="5870"/>
        <v>0</v>
      </c>
      <c r="V5540" s="45">
        <f t="shared" si="5871"/>
        <v>0</v>
      </c>
    </row>
    <row r="5541" spans="1:22" x14ac:dyDescent="0.2">
      <c r="A5541" s="9" t="str">
        <f t="shared" si="5868"/>
        <v>Greece</v>
      </c>
      <c r="Q5541" s="45">
        <f t="shared" si="5869"/>
        <v>-0.1</v>
      </c>
      <c r="T5541" s="45">
        <f t="shared" si="5870"/>
        <v>0</v>
      </c>
      <c r="V5541" s="45">
        <f t="shared" si="5871"/>
        <v>0</v>
      </c>
    </row>
    <row r="5542" spans="1:22" x14ac:dyDescent="0.2">
      <c r="A5542" s="9" t="str">
        <f t="shared" si="5868"/>
        <v>Greenland</v>
      </c>
      <c r="Q5542" s="45">
        <f t="shared" si="5869"/>
        <v>-0.1</v>
      </c>
      <c r="T5542" s="45">
        <f t="shared" si="5870"/>
        <v>0</v>
      </c>
      <c r="V5542" s="45">
        <f t="shared" si="5871"/>
        <v>0</v>
      </c>
    </row>
    <row r="5543" spans="1:22" x14ac:dyDescent="0.2">
      <c r="A5543" s="9" t="str">
        <f t="shared" si="5868"/>
        <v>Grenada</v>
      </c>
      <c r="Q5543" s="45">
        <f t="shared" si="5869"/>
        <v>-0.1</v>
      </c>
      <c r="T5543" s="45">
        <f t="shared" si="5870"/>
        <v>0</v>
      </c>
      <c r="V5543" s="45">
        <f t="shared" si="5871"/>
        <v>0</v>
      </c>
    </row>
    <row r="5544" spans="1:22" x14ac:dyDescent="0.2">
      <c r="A5544" s="9" t="str">
        <f t="shared" si="5868"/>
        <v>Guadeloupe</v>
      </c>
      <c r="Q5544" s="45">
        <f t="shared" si="5869"/>
        <v>-0.1</v>
      </c>
      <c r="T5544" s="45">
        <f t="shared" si="5870"/>
        <v>0</v>
      </c>
      <c r="V5544" s="45">
        <f t="shared" si="5871"/>
        <v>0</v>
      </c>
    </row>
    <row r="5545" spans="1:22" x14ac:dyDescent="0.2">
      <c r="A5545" s="9" t="str">
        <f t="shared" si="5868"/>
        <v>Guam</v>
      </c>
      <c r="Q5545" s="45">
        <f t="shared" si="5869"/>
        <v>-0.1</v>
      </c>
      <c r="T5545" s="45">
        <f t="shared" si="5870"/>
        <v>0</v>
      </c>
      <c r="V5545" s="45">
        <f t="shared" si="5871"/>
        <v>0</v>
      </c>
    </row>
    <row r="5546" spans="1:22" x14ac:dyDescent="0.2">
      <c r="A5546" s="9" t="str">
        <f t="shared" si="5868"/>
        <v>Guatemala</v>
      </c>
      <c r="Q5546" s="45">
        <f t="shared" si="5869"/>
        <v>-0.1</v>
      </c>
      <c r="T5546" s="45">
        <f t="shared" si="5870"/>
        <v>0</v>
      </c>
      <c r="V5546" s="45">
        <f t="shared" si="5871"/>
        <v>0</v>
      </c>
    </row>
    <row r="5547" spans="1:22" x14ac:dyDescent="0.2">
      <c r="A5547" s="9" t="str">
        <f t="shared" si="5868"/>
        <v>Guinea</v>
      </c>
      <c r="Q5547" s="45">
        <f t="shared" si="5869"/>
        <v>-0.1</v>
      </c>
      <c r="T5547" s="45">
        <f t="shared" si="5870"/>
        <v>0</v>
      </c>
      <c r="V5547" s="45">
        <f t="shared" si="5871"/>
        <v>0</v>
      </c>
    </row>
    <row r="5548" spans="1:22" x14ac:dyDescent="0.2">
      <c r="A5548" s="9" t="str">
        <f t="shared" si="5868"/>
        <v>Guinea-Bissau</v>
      </c>
      <c r="Q5548" s="45">
        <f t="shared" si="5869"/>
        <v>-0.1</v>
      </c>
      <c r="T5548" s="45">
        <f t="shared" si="5870"/>
        <v>0</v>
      </c>
      <c r="V5548" s="45">
        <f t="shared" si="5871"/>
        <v>0</v>
      </c>
    </row>
    <row r="5549" spans="1:22" x14ac:dyDescent="0.2">
      <c r="A5549" s="9" t="str">
        <f t="shared" si="5868"/>
        <v>Guyana</v>
      </c>
      <c r="Q5549" s="45">
        <f t="shared" si="5869"/>
        <v>-0.1</v>
      </c>
      <c r="T5549" s="45">
        <f t="shared" si="5870"/>
        <v>0</v>
      </c>
      <c r="V5549" s="45">
        <f t="shared" si="5871"/>
        <v>0</v>
      </c>
    </row>
    <row r="5550" spans="1:22" x14ac:dyDescent="0.2">
      <c r="A5550" s="9" t="str">
        <f t="shared" si="5868"/>
        <v>Haiti</v>
      </c>
      <c r="Q5550" s="45">
        <f t="shared" si="5869"/>
        <v>-0.1</v>
      </c>
      <c r="T5550" s="45">
        <f t="shared" si="5870"/>
        <v>0</v>
      </c>
      <c r="V5550" s="45">
        <f t="shared" si="5871"/>
        <v>0</v>
      </c>
    </row>
    <row r="5551" spans="1:22" x14ac:dyDescent="0.2">
      <c r="A5551" s="9" t="str">
        <f t="shared" si="5868"/>
        <v>Honduras</v>
      </c>
      <c r="Q5551" s="45">
        <f t="shared" si="5869"/>
        <v>-0.1</v>
      </c>
      <c r="T5551" s="45">
        <f t="shared" si="5870"/>
        <v>0</v>
      </c>
      <c r="V5551" s="45">
        <f t="shared" si="5871"/>
        <v>0</v>
      </c>
    </row>
    <row r="5552" spans="1:22" x14ac:dyDescent="0.2">
      <c r="A5552" s="9" t="str">
        <f t="shared" si="5868"/>
        <v>Hungary</v>
      </c>
      <c r="Q5552" s="45">
        <f t="shared" si="5869"/>
        <v>-0.1</v>
      </c>
      <c r="T5552" s="45">
        <f t="shared" si="5870"/>
        <v>0</v>
      </c>
      <c r="V5552" s="45">
        <f t="shared" si="5871"/>
        <v>0</v>
      </c>
    </row>
    <row r="5553" spans="1:22" x14ac:dyDescent="0.2">
      <c r="A5553" s="9" t="str">
        <f t="shared" si="5868"/>
        <v>Iceland</v>
      </c>
      <c r="Q5553" s="45">
        <f t="shared" si="5869"/>
        <v>-0.1</v>
      </c>
      <c r="T5553" s="45">
        <f t="shared" si="5870"/>
        <v>0</v>
      </c>
      <c r="V5553" s="45">
        <f t="shared" si="5871"/>
        <v>0</v>
      </c>
    </row>
    <row r="5554" spans="1:22" x14ac:dyDescent="0.2">
      <c r="A5554" s="9" t="str">
        <f t="shared" si="5868"/>
        <v>India</v>
      </c>
      <c r="Q5554" s="45">
        <f t="shared" si="5869"/>
        <v>-0.1</v>
      </c>
      <c r="T5554" s="45">
        <f t="shared" si="5870"/>
        <v>0</v>
      </c>
      <c r="V5554" s="45">
        <f t="shared" si="5871"/>
        <v>0</v>
      </c>
    </row>
    <row r="5555" spans="1:22" x14ac:dyDescent="0.2">
      <c r="A5555" s="9" t="str">
        <f t="shared" si="5868"/>
        <v>Indonesia</v>
      </c>
      <c r="Q5555" s="45">
        <f t="shared" si="5869"/>
        <v>-0.1</v>
      </c>
      <c r="T5555" s="45">
        <f t="shared" si="5870"/>
        <v>0</v>
      </c>
      <c r="V5555" s="45">
        <f t="shared" si="5871"/>
        <v>0</v>
      </c>
    </row>
    <row r="5556" spans="1:22" x14ac:dyDescent="0.2">
      <c r="A5556" s="9" t="str">
        <f t="shared" si="5868"/>
        <v>Iran (Islamic Republic of)</v>
      </c>
      <c r="Q5556" s="45">
        <f t="shared" si="5869"/>
        <v>-0.1</v>
      </c>
      <c r="T5556" s="45">
        <f t="shared" si="5870"/>
        <v>0</v>
      </c>
      <c r="V5556" s="45">
        <f t="shared" si="5871"/>
        <v>0</v>
      </c>
    </row>
    <row r="5557" spans="1:22" x14ac:dyDescent="0.2">
      <c r="A5557" s="9" t="str">
        <f t="shared" si="5868"/>
        <v>Iraq</v>
      </c>
      <c r="Q5557" s="45">
        <f t="shared" si="5869"/>
        <v>-0.1</v>
      </c>
      <c r="T5557" s="45">
        <f t="shared" si="5870"/>
        <v>0</v>
      </c>
      <c r="V5557" s="45">
        <f t="shared" si="5871"/>
        <v>0</v>
      </c>
    </row>
    <row r="5558" spans="1:22" x14ac:dyDescent="0.2">
      <c r="A5558" s="9" t="str">
        <f t="shared" si="5868"/>
        <v>Ireland</v>
      </c>
      <c r="Q5558" s="45">
        <f t="shared" si="5869"/>
        <v>-0.1</v>
      </c>
      <c r="T5558" s="45">
        <f t="shared" si="5870"/>
        <v>0</v>
      </c>
      <c r="V5558" s="45">
        <f t="shared" si="5871"/>
        <v>0</v>
      </c>
    </row>
    <row r="5559" spans="1:22" x14ac:dyDescent="0.2">
      <c r="A5559" s="9" t="str">
        <f t="shared" si="5868"/>
        <v>Israel</v>
      </c>
      <c r="Q5559" s="45">
        <f t="shared" si="5869"/>
        <v>-0.1</v>
      </c>
      <c r="T5559" s="45">
        <f t="shared" si="5870"/>
        <v>0</v>
      </c>
      <c r="V5559" s="45">
        <f t="shared" si="5871"/>
        <v>0</v>
      </c>
    </row>
    <row r="5560" spans="1:22" x14ac:dyDescent="0.2">
      <c r="A5560" s="9" t="str">
        <f t="shared" si="5868"/>
        <v>Italy</v>
      </c>
      <c r="Q5560" s="45">
        <f t="shared" si="5869"/>
        <v>-0.1</v>
      </c>
      <c r="T5560" s="45">
        <f t="shared" si="5870"/>
        <v>0</v>
      </c>
      <c r="V5560" s="45">
        <f t="shared" si="5871"/>
        <v>0</v>
      </c>
    </row>
    <row r="5561" spans="1:22" x14ac:dyDescent="0.2">
      <c r="A5561" s="9" t="str">
        <f t="shared" si="5868"/>
        <v>Jamaica</v>
      </c>
      <c r="Q5561" s="45">
        <f t="shared" si="5869"/>
        <v>-0.1</v>
      </c>
      <c r="T5561" s="45">
        <f t="shared" si="5870"/>
        <v>0</v>
      </c>
      <c r="V5561" s="45">
        <f t="shared" si="5871"/>
        <v>0</v>
      </c>
    </row>
    <row r="5562" spans="1:22" x14ac:dyDescent="0.2">
      <c r="A5562" s="9" t="str">
        <f t="shared" si="5868"/>
        <v>Japan</v>
      </c>
      <c r="Q5562" s="45">
        <f t="shared" si="5869"/>
        <v>-0.1</v>
      </c>
      <c r="T5562" s="45">
        <f t="shared" si="5870"/>
        <v>0</v>
      </c>
      <c r="V5562" s="45">
        <f t="shared" si="5871"/>
        <v>0</v>
      </c>
    </row>
    <row r="5563" spans="1:22" x14ac:dyDescent="0.2">
      <c r="A5563" s="9" t="str">
        <f t="shared" si="5868"/>
        <v>Jordan</v>
      </c>
      <c r="Q5563" s="45">
        <f t="shared" si="5869"/>
        <v>-0.1</v>
      </c>
      <c r="T5563" s="45">
        <f t="shared" si="5870"/>
        <v>0</v>
      </c>
      <c r="V5563" s="45">
        <f t="shared" si="5871"/>
        <v>0</v>
      </c>
    </row>
    <row r="5564" spans="1:22" x14ac:dyDescent="0.2">
      <c r="A5564" s="9" t="str">
        <f t="shared" si="5868"/>
        <v>Kazakhstan</v>
      </c>
      <c r="Q5564" s="45">
        <f t="shared" si="5869"/>
        <v>-0.1</v>
      </c>
      <c r="T5564" s="45">
        <f t="shared" si="5870"/>
        <v>0</v>
      </c>
      <c r="V5564" s="45">
        <f t="shared" si="5871"/>
        <v>0</v>
      </c>
    </row>
    <row r="5565" spans="1:22" x14ac:dyDescent="0.2">
      <c r="A5565" s="9" t="str">
        <f t="shared" si="5868"/>
        <v>Kenya</v>
      </c>
      <c r="Q5565" s="45">
        <f t="shared" si="5869"/>
        <v>-0.1</v>
      </c>
      <c r="T5565" s="45">
        <f t="shared" si="5870"/>
        <v>0</v>
      </c>
      <c r="V5565" s="45">
        <f t="shared" si="5871"/>
        <v>0</v>
      </c>
    </row>
    <row r="5566" spans="1:22" x14ac:dyDescent="0.2">
      <c r="A5566" s="9" t="str">
        <f t="shared" si="5868"/>
        <v>Kiribati</v>
      </c>
      <c r="Q5566" s="45">
        <f t="shared" si="5869"/>
        <v>-0.1</v>
      </c>
      <c r="T5566" s="45">
        <f t="shared" si="5870"/>
        <v>0</v>
      </c>
      <c r="V5566" s="45">
        <f t="shared" si="5871"/>
        <v>0</v>
      </c>
    </row>
    <row r="5567" spans="1:22" x14ac:dyDescent="0.2">
      <c r="A5567" s="9" t="str">
        <f t="shared" si="5868"/>
        <v>Kuwait</v>
      </c>
      <c r="Q5567" s="45">
        <f t="shared" si="5869"/>
        <v>-0.1</v>
      </c>
      <c r="T5567" s="45">
        <f t="shared" si="5870"/>
        <v>0</v>
      </c>
      <c r="V5567" s="45">
        <f t="shared" si="5871"/>
        <v>0</v>
      </c>
    </row>
    <row r="5568" spans="1:22" x14ac:dyDescent="0.2">
      <c r="A5568" s="9" t="str">
        <f t="shared" si="5868"/>
        <v>Kyrgyzstan</v>
      </c>
      <c r="Q5568" s="45">
        <f t="shared" si="5869"/>
        <v>-0.1</v>
      </c>
      <c r="T5568" s="45">
        <f t="shared" si="5870"/>
        <v>0</v>
      </c>
      <c r="V5568" s="45">
        <f t="shared" si="5871"/>
        <v>0</v>
      </c>
    </row>
    <row r="5569" spans="1:22" x14ac:dyDescent="0.2">
      <c r="A5569" s="9" t="str">
        <f t="shared" si="5868"/>
        <v>Lao People's Democratic Republic</v>
      </c>
      <c r="Q5569" s="45">
        <f t="shared" si="5869"/>
        <v>-0.1</v>
      </c>
      <c r="T5569" s="45">
        <f t="shared" si="5870"/>
        <v>0</v>
      </c>
      <c r="V5569" s="45">
        <f t="shared" si="5871"/>
        <v>0</v>
      </c>
    </row>
    <row r="5570" spans="1:22" x14ac:dyDescent="0.2">
      <c r="A5570" s="9" t="str">
        <f t="shared" si="5868"/>
        <v>Latvia</v>
      </c>
      <c r="Q5570" s="45">
        <f t="shared" si="5869"/>
        <v>-0.1</v>
      </c>
      <c r="T5570" s="45">
        <f t="shared" si="5870"/>
        <v>0</v>
      </c>
      <c r="V5570" s="45">
        <f t="shared" si="5871"/>
        <v>0</v>
      </c>
    </row>
    <row r="5571" spans="1:22" x14ac:dyDescent="0.2">
      <c r="A5571" s="9" t="str">
        <f t="shared" si="5868"/>
        <v>Lebanon</v>
      </c>
      <c r="Q5571" s="45">
        <f t="shared" si="5869"/>
        <v>-0.1</v>
      </c>
      <c r="T5571" s="45">
        <f t="shared" si="5870"/>
        <v>0</v>
      </c>
      <c r="V5571" s="45">
        <f t="shared" si="5871"/>
        <v>0</v>
      </c>
    </row>
    <row r="5572" spans="1:22" x14ac:dyDescent="0.2">
      <c r="A5572" s="9" t="str">
        <f t="shared" si="5868"/>
        <v>Lesotho</v>
      </c>
      <c r="Q5572" s="45">
        <f t="shared" si="5869"/>
        <v>-0.1</v>
      </c>
      <c r="T5572" s="45">
        <f t="shared" si="5870"/>
        <v>0</v>
      </c>
      <c r="V5572" s="45">
        <f t="shared" si="5871"/>
        <v>0</v>
      </c>
    </row>
    <row r="5573" spans="1:22" x14ac:dyDescent="0.2">
      <c r="A5573" s="9" t="str">
        <f t="shared" si="5868"/>
        <v>Liberia</v>
      </c>
      <c r="Q5573" s="45">
        <f t="shared" si="5869"/>
        <v>-0.1</v>
      </c>
      <c r="T5573" s="45">
        <f t="shared" si="5870"/>
        <v>0</v>
      </c>
      <c r="V5573" s="45">
        <f t="shared" si="5871"/>
        <v>0</v>
      </c>
    </row>
    <row r="5574" spans="1:22" x14ac:dyDescent="0.2">
      <c r="A5574" s="9" t="str">
        <f t="shared" si="5868"/>
        <v>Libya</v>
      </c>
      <c r="Q5574" s="45">
        <f t="shared" si="5869"/>
        <v>-0.1</v>
      </c>
      <c r="T5574" s="45">
        <f t="shared" si="5870"/>
        <v>0</v>
      </c>
      <c r="V5574" s="45">
        <f t="shared" si="5871"/>
        <v>0</v>
      </c>
    </row>
    <row r="5575" spans="1:22" x14ac:dyDescent="0.2">
      <c r="A5575" s="9" t="str">
        <f t="shared" si="5868"/>
        <v>Liechtenstein</v>
      </c>
      <c r="Q5575" s="45">
        <f t="shared" si="5869"/>
        <v>-0.1</v>
      </c>
      <c r="T5575" s="45">
        <f t="shared" si="5870"/>
        <v>0</v>
      </c>
      <c r="V5575" s="45">
        <f t="shared" si="5871"/>
        <v>0</v>
      </c>
    </row>
    <row r="5576" spans="1:22" x14ac:dyDescent="0.2">
      <c r="A5576" s="9" t="str">
        <f t="shared" si="5868"/>
        <v>Lithuania</v>
      </c>
      <c r="Q5576" s="45">
        <f t="shared" si="5869"/>
        <v>-0.1</v>
      </c>
      <c r="T5576" s="45">
        <f t="shared" si="5870"/>
        <v>0</v>
      </c>
      <c r="V5576" s="45">
        <f t="shared" si="5871"/>
        <v>0</v>
      </c>
    </row>
    <row r="5577" spans="1:22" x14ac:dyDescent="0.2">
      <c r="A5577" s="9" t="str">
        <f t="shared" si="5868"/>
        <v>Luxembourg</v>
      </c>
      <c r="Q5577" s="45">
        <f t="shared" si="5869"/>
        <v>-0.1</v>
      </c>
      <c r="T5577" s="45">
        <f t="shared" si="5870"/>
        <v>0</v>
      </c>
      <c r="V5577" s="45">
        <f t="shared" si="5871"/>
        <v>0</v>
      </c>
    </row>
    <row r="5578" spans="1:22" x14ac:dyDescent="0.2">
      <c r="A5578" s="9" t="str">
        <f t="shared" si="5868"/>
        <v>Madagascar</v>
      </c>
      <c r="Q5578" s="45">
        <f t="shared" si="5869"/>
        <v>-0.1</v>
      </c>
      <c r="T5578" s="45">
        <f t="shared" si="5870"/>
        <v>0</v>
      </c>
      <c r="V5578" s="45">
        <f t="shared" si="5871"/>
        <v>0</v>
      </c>
    </row>
    <row r="5579" spans="1:22" x14ac:dyDescent="0.2">
      <c r="A5579" s="9" t="str">
        <f t="shared" si="5868"/>
        <v>Malawi</v>
      </c>
      <c r="Q5579" s="45">
        <f t="shared" si="5869"/>
        <v>-0.1</v>
      </c>
      <c r="T5579" s="45">
        <f t="shared" si="5870"/>
        <v>0</v>
      </c>
      <c r="V5579" s="45">
        <f t="shared" si="5871"/>
        <v>0</v>
      </c>
    </row>
    <row r="5580" spans="1:22" x14ac:dyDescent="0.2">
      <c r="A5580" s="9" t="str">
        <f t="shared" si="5868"/>
        <v>Malaysia</v>
      </c>
      <c r="Q5580" s="45">
        <f t="shared" si="5869"/>
        <v>-0.1</v>
      </c>
      <c r="T5580" s="45">
        <f t="shared" si="5870"/>
        <v>0</v>
      </c>
      <c r="V5580" s="45">
        <f t="shared" si="5871"/>
        <v>0</v>
      </c>
    </row>
    <row r="5581" spans="1:22" x14ac:dyDescent="0.2">
      <c r="A5581" s="9" t="str">
        <f t="shared" si="5868"/>
        <v>Maldives</v>
      </c>
      <c r="Q5581" s="45">
        <f t="shared" si="5869"/>
        <v>-0.1</v>
      </c>
      <c r="T5581" s="45">
        <f t="shared" si="5870"/>
        <v>0</v>
      </c>
      <c r="V5581" s="45">
        <f t="shared" si="5871"/>
        <v>0</v>
      </c>
    </row>
    <row r="5582" spans="1:22" x14ac:dyDescent="0.2">
      <c r="A5582" s="9" t="str">
        <f t="shared" si="5868"/>
        <v>Mali</v>
      </c>
      <c r="Q5582" s="45">
        <f t="shared" si="5869"/>
        <v>-0.1</v>
      </c>
      <c r="T5582" s="45">
        <f t="shared" si="5870"/>
        <v>0</v>
      </c>
      <c r="V5582" s="45">
        <f t="shared" si="5871"/>
        <v>0</v>
      </c>
    </row>
    <row r="5583" spans="1:22" x14ac:dyDescent="0.2">
      <c r="A5583" s="9" t="str">
        <f t="shared" si="5868"/>
        <v>Malta</v>
      </c>
      <c r="Q5583" s="45">
        <f t="shared" si="5869"/>
        <v>-0.1</v>
      </c>
      <c r="T5583" s="45">
        <f t="shared" si="5870"/>
        <v>0</v>
      </c>
      <c r="V5583" s="45">
        <f t="shared" si="5871"/>
        <v>0</v>
      </c>
    </row>
    <row r="5584" spans="1:22" x14ac:dyDescent="0.2">
      <c r="A5584" s="9" t="str">
        <f t="shared" si="5868"/>
        <v>Marshall Islands</v>
      </c>
      <c r="Q5584" s="45">
        <f t="shared" si="5869"/>
        <v>-0.1</v>
      </c>
      <c r="T5584" s="45">
        <f t="shared" si="5870"/>
        <v>0</v>
      </c>
      <c r="V5584" s="45">
        <f t="shared" si="5871"/>
        <v>0</v>
      </c>
    </row>
    <row r="5585" spans="1:22" x14ac:dyDescent="0.2">
      <c r="A5585" s="9" t="str">
        <f t="shared" si="5868"/>
        <v>Martinique</v>
      </c>
      <c r="Q5585" s="45">
        <f t="shared" si="5869"/>
        <v>-0.1</v>
      </c>
      <c r="T5585" s="45">
        <f t="shared" si="5870"/>
        <v>0</v>
      </c>
      <c r="V5585" s="45">
        <f t="shared" si="5871"/>
        <v>0</v>
      </c>
    </row>
    <row r="5586" spans="1:22" x14ac:dyDescent="0.2">
      <c r="A5586" s="9" t="str">
        <f t="shared" si="5868"/>
        <v>Mauritania</v>
      </c>
      <c r="Q5586" s="45">
        <f t="shared" si="5869"/>
        <v>-0.1</v>
      </c>
      <c r="T5586" s="45">
        <f t="shared" si="5870"/>
        <v>0</v>
      </c>
      <c r="V5586" s="45">
        <f t="shared" si="5871"/>
        <v>0</v>
      </c>
    </row>
    <row r="5587" spans="1:22" x14ac:dyDescent="0.2">
      <c r="A5587" s="9" t="str">
        <f t="shared" ref="A5587:A5650" si="5872">A274</f>
        <v>Mauritius</v>
      </c>
      <c r="Q5587" s="45">
        <f t="shared" si="5869"/>
        <v>-0.1</v>
      </c>
      <c r="T5587" s="45">
        <f t="shared" si="5870"/>
        <v>0</v>
      </c>
      <c r="V5587" s="45">
        <f t="shared" si="5871"/>
        <v>0</v>
      </c>
    </row>
    <row r="5588" spans="1:22" x14ac:dyDescent="0.2">
      <c r="A5588" s="9" t="str">
        <f t="shared" si="5872"/>
        <v>Mexico</v>
      </c>
      <c r="Q5588" s="45">
        <f t="shared" si="5869"/>
        <v>-0.1</v>
      </c>
      <c r="T5588" s="45">
        <f t="shared" si="5870"/>
        <v>0</v>
      </c>
      <c r="V5588" s="45">
        <f t="shared" si="5871"/>
        <v>0</v>
      </c>
    </row>
    <row r="5589" spans="1:22" x14ac:dyDescent="0.2">
      <c r="A5589" s="9" t="str">
        <f t="shared" si="5872"/>
        <v>Micronesia (Federated States of)</v>
      </c>
      <c r="Q5589" s="45">
        <f t="shared" ref="Q5589:Q5652" si="5873">Q5588</f>
        <v>-0.1</v>
      </c>
      <c r="T5589" s="45">
        <f t="shared" ref="T5589:T5652" si="5874">T5588</f>
        <v>0</v>
      </c>
      <c r="V5589" s="45">
        <f t="shared" ref="V5589:V5652" si="5875">V5588</f>
        <v>0</v>
      </c>
    </row>
    <row r="5590" spans="1:22" x14ac:dyDescent="0.2">
      <c r="A5590" s="9" t="str">
        <f t="shared" si="5872"/>
        <v>Monaco</v>
      </c>
      <c r="Q5590" s="45">
        <f t="shared" si="5873"/>
        <v>-0.1</v>
      </c>
      <c r="T5590" s="45">
        <f t="shared" si="5874"/>
        <v>0</v>
      </c>
      <c r="V5590" s="45">
        <f t="shared" si="5875"/>
        <v>0</v>
      </c>
    </row>
    <row r="5591" spans="1:22" x14ac:dyDescent="0.2">
      <c r="A5591" s="9" t="str">
        <f t="shared" si="5872"/>
        <v>Mongolia</v>
      </c>
      <c r="Q5591" s="45">
        <f t="shared" si="5873"/>
        <v>-0.1</v>
      </c>
      <c r="T5591" s="45">
        <f t="shared" si="5874"/>
        <v>0</v>
      </c>
      <c r="V5591" s="45">
        <f t="shared" si="5875"/>
        <v>0</v>
      </c>
    </row>
    <row r="5592" spans="1:22" x14ac:dyDescent="0.2">
      <c r="A5592" s="9" t="str">
        <f t="shared" si="5872"/>
        <v>Montenegro</v>
      </c>
      <c r="Q5592" s="45">
        <f t="shared" si="5873"/>
        <v>-0.1</v>
      </c>
      <c r="T5592" s="45">
        <f t="shared" si="5874"/>
        <v>0</v>
      </c>
      <c r="V5592" s="45">
        <f t="shared" si="5875"/>
        <v>0</v>
      </c>
    </row>
    <row r="5593" spans="1:22" x14ac:dyDescent="0.2">
      <c r="A5593" s="9" t="str">
        <f t="shared" si="5872"/>
        <v>Montserrat</v>
      </c>
      <c r="Q5593" s="45">
        <f t="shared" si="5873"/>
        <v>-0.1</v>
      </c>
      <c r="T5593" s="45">
        <f t="shared" si="5874"/>
        <v>0</v>
      </c>
      <c r="V5593" s="45">
        <f t="shared" si="5875"/>
        <v>0</v>
      </c>
    </row>
    <row r="5594" spans="1:22" x14ac:dyDescent="0.2">
      <c r="A5594" s="9" t="str">
        <f t="shared" si="5872"/>
        <v>Morocco</v>
      </c>
      <c r="Q5594" s="45">
        <f t="shared" si="5873"/>
        <v>-0.1</v>
      </c>
      <c r="T5594" s="45">
        <f t="shared" si="5874"/>
        <v>0</v>
      </c>
      <c r="V5594" s="45">
        <f t="shared" si="5875"/>
        <v>0</v>
      </c>
    </row>
    <row r="5595" spans="1:22" x14ac:dyDescent="0.2">
      <c r="A5595" s="9" t="str">
        <f t="shared" si="5872"/>
        <v>Mozambique</v>
      </c>
      <c r="Q5595" s="45">
        <f t="shared" si="5873"/>
        <v>-0.1</v>
      </c>
      <c r="T5595" s="45">
        <f t="shared" si="5874"/>
        <v>0</v>
      </c>
      <c r="V5595" s="45">
        <f t="shared" si="5875"/>
        <v>0</v>
      </c>
    </row>
    <row r="5596" spans="1:22" x14ac:dyDescent="0.2">
      <c r="A5596" s="9" t="str">
        <f t="shared" si="5872"/>
        <v>Myanmar</v>
      </c>
      <c r="Q5596" s="45">
        <f t="shared" si="5873"/>
        <v>-0.1</v>
      </c>
      <c r="T5596" s="45">
        <f t="shared" si="5874"/>
        <v>0</v>
      </c>
      <c r="V5596" s="45">
        <f t="shared" si="5875"/>
        <v>0</v>
      </c>
    </row>
    <row r="5597" spans="1:22" x14ac:dyDescent="0.2">
      <c r="A5597" s="9" t="str">
        <f t="shared" si="5872"/>
        <v>Namibia</v>
      </c>
      <c r="Q5597" s="45">
        <f t="shared" si="5873"/>
        <v>-0.1</v>
      </c>
      <c r="T5597" s="45">
        <f t="shared" si="5874"/>
        <v>0</v>
      </c>
      <c r="V5597" s="45">
        <f t="shared" si="5875"/>
        <v>0</v>
      </c>
    </row>
    <row r="5598" spans="1:22" x14ac:dyDescent="0.2">
      <c r="A5598" s="9" t="str">
        <f t="shared" si="5872"/>
        <v>Nauru</v>
      </c>
      <c r="Q5598" s="45">
        <f t="shared" si="5873"/>
        <v>-0.1</v>
      </c>
      <c r="T5598" s="45">
        <f t="shared" si="5874"/>
        <v>0</v>
      </c>
      <c r="V5598" s="45">
        <f t="shared" si="5875"/>
        <v>0</v>
      </c>
    </row>
    <row r="5599" spans="1:22" x14ac:dyDescent="0.2">
      <c r="A5599" s="9" t="str">
        <f t="shared" si="5872"/>
        <v>Nepal</v>
      </c>
      <c r="Q5599" s="45">
        <f t="shared" si="5873"/>
        <v>-0.1</v>
      </c>
      <c r="T5599" s="45">
        <f t="shared" si="5874"/>
        <v>0</v>
      </c>
      <c r="V5599" s="45">
        <f t="shared" si="5875"/>
        <v>0</v>
      </c>
    </row>
    <row r="5600" spans="1:22" x14ac:dyDescent="0.2">
      <c r="A5600" s="9" t="str">
        <f t="shared" si="5872"/>
        <v>Netherlands</v>
      </c>
      <c r="Q5600" s="45">
        <f t="shared" si="5873"/>
        <v>-0.1</v>
      </c>
      <c r="T5600" s="45">
        <f t="shared" si="5874"/>
        <v>0</v>
      </c>
      <c r="V5600" s="45">
        <f t="shared" si="5875"/>
        <v>0</v>
      </c>
    </row>
    <row r="5601" spans="1:22" x14ac:dyDescent="0.2">
      <c r="A5601" s="9" t="str">
        <f t="shared" si="5872"/>
        <v>Netherlands Antilles</v>
      </c>
      <c r="Q5601" s="45">
        <f t="shared" si="5873"/>
        <v>-0.1</v>
      </c>
      <c r="T5601" s="45">
        <f t="shared" si="5874"/>
        <v>0</v>
      </c>
      <c r="V5601" s="45">
        <f t="shared" si="5875"/>
        <v>0</v>
      </c>
    </row>
    <row r="5602" spans="1:22" x14ac:dyDescent="0.2">
      <c r="A5602" s="9" t="str">
        <f t="shared" si="5872"/>
        <v>New Caledonia</v>
      </c>
      <c r="Q5602" s="45">
        <f t="shared" si="5873"/>
        <v>-0.1</v>
      </c>
      <c r="T5602" s="45">
        <f t="shared" si="5874"/>
        <v>0</v>
      </c>
      <c r="V5602" s="45">
        <f t="shared" si="5875"/>
        <v>0</v>
      </c>
    </row>
    <row r="5603" spans="1:22" x14ac:dyDescent="0.2">
      <c r="A5603" s="9" t="str">
        <f t="shared" si="5872"/>
        <v>New Zealand</v>
      </c>
      <c r="Q5603" s="45">
        <f t="shared" si="5873"/>
        <v>-0.1</v>
      </c>
      <c r="T5603" s="45">
        <f t="shared" si="5874"/>
        <v>0</v>
      </c>
      <c r="V5603" s="45">
        <f t="shared" si="5875"/>
        <v>0</v>
      </c>
    </row>
    <row r="5604" spans="1:22" x14ac:dyDescent="0.2">
      <c r="A5604" s="9" t="str">
        <f t="shared" si="5872"/>
        <v>Nicaragua</v>
      </c>
      <c r="Q5604" s="45">
        <f t="shared" si="5873"/>
        <v>-0.1</v>
      </c>
      <c r="T5604" s="45">
        <f t="shared" si="5874"/>
        <v>0</v>
      </c>
      <c r="V5604" s="45">
        <f t="shared" si="5875"/>
        <v>0</v>
      </c>
    </row>
    <row r="5605" spans="1:22" x14ac:dyDescent="0.2">
      <c r="A5605" s="9" t="str">
        <f t="shared" si="5872"/>
        <v>Niger</v>
      </c>
      <c r="Q5605" s="45">
        <f t="shared" si="5873"/>
        <v>-0.1</v>
      </c>
      <c r="T5605" s="45">
        <f t="shared" si="5874"/>
        <v>0</v>
      </c>
      <c r="V5605" s="45">
        <f t="shared" si="5875"/>
        <v>0</v>
      </c>
    </row>
    <row r="5606" spans="1:22" x14ac:dyDescent="0.2">
      <c r="A5606" s="9" t="str">
        <f t="shared" si="5872"/>
        <v>Nigeria</v>
      </c>
      <c r="Q5606" s="45">
        <f t="shared" si="5873"/>
        <v>-0.1</v>
      </c>
      <c r="T5606" s="45">
        <f t="shared" si="5874"/>
        <v>0</v>
      </c>
      <c r="V5606" s="45">
        <f t="shared" si="5875"/>
        <v>0</v>
      </c>
    </row>
    <row r="5607" spans="1:22" x14ac:dyDescent="0.2">
      <c r="A5607" s="9" t="str">
        <f t="shared" si="5872"/>
        <v>Niue</v>
      </c>
      <c r="Q5607" s="45">
        <f t="shared" si="5873"/>
        <v>-0.1</v>
      </c>
      <c r="T5607" s="45">
        <f t="shared" si="5874"/>
        <v>0</v>
      </c>
      <c r="V5607" s="45">
        <f t="shared" si="5875"/>
        <v>0</v>
      </c>
    </row>
    <row r="5608" spans="1:22" x14ac:dyDescent="0.2">
      <c r="A5608" s="9" t="str">
        <f t="shared" si="5872"/>
        <v>Norfolk Island</v>
      </c>
      <c r="Q5608" s="45">
        <f t="shared" si="5873"/>
        <v>-0.1</v>
      </c>
      <c r="T5608" s="45">
        <f t="shared" si="5874"/>
        <v>0</v>
      </c>
      <c r="V5608" s="45">
        <f t="shared" si="5875"/>
        <v>0</v>
      </c>
    </row>
    <row r="5609" spans="1:22" x14ac:dyDescent="0.2">
      <c r="A5609" s="9" t="str">
        <f t="shared" si="5872"/>
        <v>North Macedonia</v>
      </c>
      <c r="Q5609" s="45">
        <f t="shared" si="5873"/>
        <v>-0.1</v>
      </c>
      <c r="T5609" s="45">
        <f t="shared" si="5874"/>
        <v>0</v>
      </c>
      <c r="V5609" s="45">
        <f t="shared" si="5875"/>
        <v>0</v>
      </c>
    </row>
    <row r="5610" spans="1:22" x14ac:dyDescent="0.2">
      <c r="A5610" s="9" t="str">
        <f t="shared" si="5872"/>
        <v>Norway</v>
      </c>
      <c r="Q5610" s="45">
        <f t="shared" si="5873"/>
        <v>-0.1</v>
      </c>
      <c r="T5610" s="45">
        <f t="shared" si="5874"/>
        <v>0</v>
      </c>
      <c r="V5610" s="45">
        <f t="shared" si="5875"/>
        <v>0</v>
      </c>
    </row>
    <row r="5611" spans="1:22" x14ac:dyDescent="0.2">
      <c r="A5611" s="9" t="str">
        <f t="shared" si="5872"/>
        <v>Oman</v>
      </c>
      <c r="Q5611" s="45">
        <f t="shared" si="5873"/>
        <v>-0.1</v>
      </c>
      <c r="T5611" s="45">
        <f t="shared" si="5874"/>
        <v>0</v>
      </c>
      <c r="V5611" s="45">
        <f t="shared" si="5875"/>
        <v>0</v>
      </c>
    </row>
    <row r="5612" spans="1:22" x14ac:dyDescent="0.2">
      <c r="A5612" s="9" t="str">
        <f t="shared" si="5872"/>
        <v>Pakistan</v>
      </c>
      <c r="Q5612" s="45">
        <f t="shared" si="5873"/>
        <v>-0.1</v>
      </c>
      <c r="T5612" s="45">
        <f t="shared" si="5874"/>
        <v>0</v>
      </c>
      <c r="V5612" s="45">
        <f t="shared" si="5875"/>
        <v>0</v>
      </c>
    </row>
    <row r="5613" spans="1:22" x14ac:dyDescent="0.2">
      <c r="A5613" s="9" t="str">
        <f t="shared" si="5872"/>
        <v>Palau</v>
      </c>
      <c r="Q5613" s="45">
        <f t="shared" si="5873"/>
        <v>-0.1</v>
      </c>
      <c r="T5613" s="45">
        <f t="shared" si="5874"/>
        <v>0</v>
      </c>
      <c r="V5613" s="45">
        <f t="shared" si="5875"/>
        <v>0</v>
      </c>
    </row>
    <row r="5614" spans="1:22" x14ac:dyDescent="0.2">
      <c r="A5614" s="9" t="str">
        <f t="shared" si="5872"/>
        <v>Palestine</v>
      </c>
      <c r="Q5614" s="45">
        <f t="shared" si="5873"/>
        <v>-0.1</v>
      </c>
      <c r="T5614" s="45">
        <f t="shared" si="5874"/>
        <v>0</v>
      </c>
      <c r="V5614" s="45">
        <f t="shared" si="5875"/>
        <v>0</v>
      </c>
    </row>
    <row r="5615" spans="1:22" x14ac:dyDescent="0.2">
      <c r="A5615" s="9" t="str">
        <f t="shared" si="5872"/>
        <v>Panama</v>
      </c>
      <c r="Q5615" s="45">
        <f t="shared" si="5873"/>
        <v>-0.1</v>
      </c>
      <c r="T5615" s="45">
        <f t="shared" si="5874"/>
        <v>0</v>
      </c>
      <c r="V5615" s="45">
        <f t="shared" si="5875"/>
        <v>0</v>
      </c>
    </row>
    <row r="5616" spans="1:22" x14ac:dyDescent="0.2">
      <c r="A5616" s="9" t="str">
        <f t="shared" si="5872"/>
        <v>Papua New Guinea</v>
      </c>
      <c r="Q5616" s="45">
        <f t="shared" si="5873"/>
        <v>-0.1</v>
      </c>
      <c r="T5616" s="45">
        <f t="shared" si="5874"/>
        <v>0</v>
      </c>
      <c r="V5616" s="45">
        <f t="shared" si="5875"/>
        <v>0</v>
      </c>
    </row>
    <row r="5617" spans="1:22" x14ac:dyDescent="0.2">
      <c r="A5617" s="9" t="str">
        <f t="shared" si="5872"/>
        <v>Paraguay</v>
      </c>
      <c r="Q5617" s="45">
        <f t="shared" si="5873"/>
        <v>-0.1</v>
      </c>
      <c r="T5617" s="45">
        <f t="shared" si="5874"/>
        <v>0</v>
      </c>
      <c r="V5617" s="45">
        <f t="shared" si="5875"/>
        <v>0</v>
      </c>
    </row>
    <row r="5618" spans="1:22" x14ac:dyDescent="0.2">
      <c r="A5618" s="9" t="str">
        <f t="shared" si="5872"/>
        <v>Peru</v>
      </c>
      <c r="Q5618" s="45">
        <f t="shared" si="5873"/>
        <v>-0.1</v>
      </c>
      <c r="T5618" s="45">
        <f t="shared" si="5874"/>
        <v>0</v>
      </c>
      <c r="V5618" s="45">
        <f t="shared" si="5875"/>
        <v>0</v>
      </c>
    </row>
    <row r="5619" spans="1:22" x14ac:dyDescent="0.2">
      <c r="A5619" s="9" t="str">
        <f t="shared" si="5872"/>
        <v>Philippines</v>
      </c>
      <c r="Q5619" s="45">
        <f t="shared" si="5873"/>
        <v>-0.1</v>
      </c>
      <c r="T5619" s="45">
        <f t="shared" si="5874"/>
        <v>0</v>
      </c>
      <c r="V5619" s="45">
        <f t="shared" si="5875"/>
        <v>0</v>
      </c>
    </row>
    <row r="5620" spans="1:22" x14ac:dyDescent="0.2">
      <c r="A5620" s="9" t="str">
        <f t="shared" si="5872"/>
        <v>Poland</v>
      </c>
      <c r="Q5620" s="45">
        <f t="shared" si="5873"/>
        <v>-0.1</v>
      </c>
      <c r="T5620" s="45">
        <f t="shared" si="5874"/>
        <v>0</v>
      </c>
      <c r="V5620" s="45">
        <f t="shared" si="5875"/>
        <v>0</v>
      </c>
    </row>
    <row r="5621" spans="1:22" x14ac:dyDescent="0.2">
      <c r="A5621" s="9" t="str">
        <f t="shared" si="5872"/>
        <v>Portugal</v>
      </c>
      <c r="Q5621" s="45">
        <f t="shared" si="5873"/>
        <v>-0.1</v>
      </c>
      <c r="T5621" s="45">
        <f t="shared" si="5874"/>
        <v>0</v>
      </c>
      <c r="V5621" s="45">
        <f t="shared" si="5875"/>
        <v>0</v>
      </c>
    </row>
    <row r="5622" spans="1:22" x14ac:dyDescent="0.2">
      <c r="A5622" s="9" t="str">
        <f t="shared" si="5872"/>
        <v>Puerto Rico</v>
      </c>
      <c r="Q5622" s="45">
        <f t="shared" si="5873"/>
        <v>-0.1</v>
      </c>
      <c r="T5622" s="45">
        <f t="shared" si="5874"/>
        <v>0</v>
      </c>
      <c r="V5622" s="45">
        <f t="shared" si="5875"/>
        <v>0</v>
      </c>
    </row>
    <row r="5623" spans="1:22" x14ac:dyDescent="0.2">
      <c r="A5623" s="9" t="str">
        <f t="shared" si="5872"/>
        <v>Qatar</v>
      </c>
      <c r="Q5623" s="45">
        <f t="shared" si="5873"/>
        <v>-0.1</v>
      </c>
      <c r="T5623" s="45">
        <f t="shared" si="5874"/>
        <v>0</v>
      </c>
      <c r="V5623" s="45">
        <f t="shared" si="5875"/>
        <v>0</v>
      </c>
    </row>
    <row r="5624" spans="1:22" x14ac:dyDescent="0.2">
      <c r="A5624" s="9" t="str">
        <f t="shared" si="5872"/>
        <v>Republic of Korea</v>
      </c>
      <c r="Q5624" s="45">
        <f t="shared" si="5873"/>
        <v>-0.1</v>
      </c>
      <c r="T5624" s="45">
        <f t="shared" si="5874"/>
        <v>0</v>
      </c>
      <c r="V5624" s="45">
        <f t="shared" si="5875"/>
        <v>0</v>
      </c>
    </row>
    <row r="5625" spans="1:22" x14ac:dyDescent="0.2">
      <c r="A5625" s="9" t="str">
        <f t="shared" si="5872"/>
        <v>Republic of Moldova</v>
      </c>
      <c r="Q5625" s="45">
        <f t="shared" si="5873"/>
        <v>-0.1</v>
      </c>
      <c r="T5625" s="45">
        <f t="shared" si="5874"/>
        <v>0</v>
      </c>
      <c r="V5625" s="45">
        <f t="shared" si="5875"/>
        <v>0</v>
      </c>
    </row>
    <row r="5626" spans="1:22" x14ac:dyDescent="0.2">
      <c r="A5626" s="9" t="str">
        <f t="shared" si="5872"/>
        <v>Romania</v>
      </c>
      <c r="Q5626" s="45">
        <f t="shared" si="5873"/>
        <v>-0.1</v>
      </c>
      <c r="T5626" s="45">
        <f t="shared" si="5874"/>
        <v>0</v>
      </c>
      <c r="V5626" s="45">
        <f t="shared" si="5875"/>
        <v>0</v>
      </c>
    </row>
    <row r="5627" spans="1:22" x14ac:dyDescent="0.2">
      <c r="A5627" s="9" t="str">
        <f t="shared" si="5872"/>
        <v>Russian Federation</v>
      </c>
      <c r="Q5627" s="45">
        <f t="shared" si="5873"/>
        <v>-0.1</v>
      </c>
      <c r="T5627" s="45">
        <f t="shared" si="5874"/>
        <v>0</v>
      </c>
      <c r="V5627" s="45">
        <f t="shared" si="5875"/>
        <v>0</v>
      </c>
    </row>
    <row r="5628" spans="1:22" x14ac:dyDescent="0.2">
      <c r="A5628" s="9" t="str">
        <f t="shared" si="5872"/>
        <v>Rwanda</v>
      </c>
      <c r="Q5628" s="45">
        <f t="shared" si="5873"/>
        <v>-0.1</v>
      </c>
      <c r="T5628" s="45">
        <f t="shared" si="5874"/>
        <v>0</v>
      </c>
      <c r="V5628" s="45">
        <f t="shared" si="5875"/>
        <v>0</v>
      </c>
    </row>
    <row r="5629" spans="1:22" x14ac:dyDescent="0.2">
      <c r="A5629" s="9" t="str">
        <f t="shared" si="5872"/>
        <v>Réunion</v>
      </c>
      <c r="Q5629" s="45">
        <f t="shared" si="5873"/>
        <v>-0.1</v>
      </c>
      <c r="T5629" s="45">
        <f t="shared" si="5874"/>
        <v>0</v>
      </c>
      <c r="V5629" s="45">
        <f t="shared" si="5875"/>
        <v>0</v>
      </c>
    </row>
    <row r="5630" spans="1:22" x14ac:dyDescent="0.2">
      <c r="A5630" s="9" t="str">
        <f t="shared" si="5872"/>
        <v>Saint Helena</v>
      </c>
      <c r="Q5630" s="45">
        <f t="shared" si="5873"/>
        <v>-0.1</v>
      </c>
      <c r="T5630" s="45">
        <f t="shared" si="5874"/>
        <v>0</v>
      </c>
      <c r="V5630" s="45">
        <f t="shared" si="5875"/>
        <v>0</v>
      </c>
    </row>
    <row r="5631" spans="1:22" x14ac:dyDescent="0.2">
      <c r="A5631" s="9" t="str">
        <f t="shared" si="5872"/>
        <v>Saint Kitts and Nevis</v>
      </c>
      <c r="Q5631" s="45">
        <f t="shared" si="5873"/>
        <v>-0.1</v>
      </c>
      <c r="T5631" s="45">
        <f t="shared" si="5874"/>
        <v>0</v>
      </c>
      <c r="V5631" s="45">
        <f t="shared" si="5875"/>
        <v>0</v>
      </c>
    </row>
    <row r="5632" spans="1:22" x14ac:dyDescent="0.2">
      <c r="A5632" s="9" t="str">
        <f t="shared" si="5872"/>
        <v>Saint Lucia</v>
      </c>
      <c r="Q5632" s="45">
        <f t="shared" si="5873"/>
        <v>-0.1</v>
      </c>
      <c r="T5632" s="45">
        <f t="shared" si="5874"/>
        <v>0</v>
      </c>
      <c r="V5632" s="45">
        <f t="shared" si="5875"/>
        <v>0</v>
      </c>
    </row>
    <row r="5633" spans="1:22" x14ac:dyDescent="0.2">
      <c r="A5633" s="9" t="str">
        <f t="shared" si="5872"/>
        <v>Saint Pierre and Miquelon</v>
      </c>
      <c r="Q5633" s="45">
        <f t="shared" si="5873"/>
        <v>-0.1</v>
      </c>
      <c r="T5633" s="45">
        <f t="shared" si="5874"/>
        <v>0</v>
      </c>
      <c r="V5633" s="45">
        <f t="shared" si="5875"/>
        <v>0</v>
      </c>
    </row>
    <row r="5634" spans="1:22" x14ac:dyDescent="0.2">
      <c r="A5634" s="9" t="str">
        <f t="shared" si="5872"/>
        <v>Saint Vincent and the Grenadines</v>
      </c>
      <c r="Q5634" s="45">
        <f t="shared" si="5873"/>
        <v>-0.1</v>
      </c>
      <c r="T5634" s="45">
        <f t="shared" si="5874"/>
        <v>0</v>
      </c>
      <c r="V5634" s="45">
        <f t="shared" si="5875"/>
        <v>0</v>
      </c>
    </row>
    <row r="5635" spans="1:22" x14ac:dyDescent="0.2">
      <c r="A5635" s="9" t="str">
        <f t="shared" si="5872"/>
        <v>Samoa</v>
      </c>
      <c r="Q5635" s="45">
        <f t="shared" si="5873"/>
        <v>-0.1</v>
      </c>
      <c r="T5635" s="45">
        <f t="shared" si="5874"/>
        <v>0</v>
      </c>
      <c r="V5635" s="45">
        <f t="shared" si="5875"/>
        <v>0</v>
      </c>
    </row>
    <row r="5636" spans="1:22" x14ac:dyDescent="0.2">
      <c r="A5636" s="9" t="str">
        <f t="shared" si="5872"/>
        <v>San Marino</v>
      </c>
      <c r="Q5636" s="45">
        <f t="shared" si="5873"/>
        <v>-0.1</v>
      </c>
      <c r="T5636" s="45">
        <f t="shared" si="5874"/>
        <v>0</v>
      </c>
      <c r="V5636" s="45">
        <f t="shared" si="5875"/>
        <v>0</v>
      </c>
    </row>
    <row r="5637" spans="1:22" x14ac:dyDescent="0.2">
      <c r="A5637" s="9" t="str">
        <f t="shared" si="5872"/>
        <v>Sao Tome and Principe</v>
      </c>
      <c r="Q5637" s="45">
        <f t="shared" si="5873"/>
        <v>-0.1</v>
      </c>
      <c r="T5637" s="45">
        <f t="shared" si="5874"/>
        <v>0</v>
      </c>
      <c r="V5637" s="45">
        <f t="shared" si="5875"/>
        <v>0</v>
      </c>
    </row>
    <row r="5638" spans="1:22" x14ac:dyDescent="0.2">
      <c r="A5638" s="9" t="str">
        <f t="shared" si="5872"/>
        <v>Saudi Arabia</v>
      </c>
      <c r="Q5638" s="45">
        <f t="shared" si="5873"/>
        <v>-0.1</v>
      </c>
      <c r="T5638" s="45">
        <f t="shared" si="5874"/>
        <v>0</v>
      </c>
      <c r="V5638" s="45">
        <f t="shared" si="5875"/>
        <v>0</v>
      </c>
    </row>
    <row r="5639" spans="1:22" x14ac:dyDescent="0.2">
      <c r="A5639" s="9" t="str">
        <f t="shared" si="5872"/>
        <v>Senegal</v>
      </c>
      <c r="Q5639" s="45">
        <f t="shared" si="5873"/>
        <v>-0.1</v>
      </c>
      <c r="T5639" s="45">
        <f t="shared" si="5874"/>
        <v>0</v>
      </c>
      <c r="V5639" s="45">
        <f t="shared" si="5875"/>
        <v>0</v>
      </c>
    </row>
    <row r="5640" spans="1:22" x14ac:dyDescent="0.2">
      <c r="A5640" s="9" t="str">
        <f t="shared" si="5872"/>
        <v>Serbia</v>
      </c>
      <c r="Q5640" s="45">
        <f t="shared" si="5873"/>
        <v>-0.1</v>
      </c>
      <c r="T5640" s="45">
        <f t="shared" si="5874"/>
        <v>0</v>
      </c>
      <c r="V5640" s="45">
        <f t="shared" si="5875"/>
        <v>0</v>
      </c>
    </row>
    <row r="5641" spans="1:22" x14ac:dyDescent="0.2">
      <c r="A5641" s="9" t="str">
        <f t="shared" si="5872"/>
        <v>Seychelles</v>
      </c>
      <c r="Q5641" s="45">
        <f t="shared" si="5873"/>
        <v>-0.1</v>
      </c>
      <c r="T5641" s="45">
        <f t="shared" si="5874"/>
        <v>0</v>
      </c>
      <c r="V5641" s="45">
        <f t="shared" si="5875"/>
        <v>0</v>
      </c>
    </row>
    <row r="5642" spans="1:22" x14ac:dyDescent="0.2">
      <c r="A5642" s="9" t="str">
        <f t="shared" si="5872"/>
        <v>Sierra Leone</v>
      </c>
      <c r="Q5642" s="45">
        <f t="shared" si="5873"/>
        <v>-0.1</v>
      </c>
      <c r="T5642" s="45">
        <f t="shared" si="5874"/>
        <v>0</v>
      </c>
      <c r="V5642" s="45">
        <f t="shared" si="5875"/>
        <v>0</v>
      </c>
    </row>
    <row r="5643" spans="1:22" x14ac:dyDescent="0.2">
      <c r="A5643" s="9" t="str">
        <f t="shared" si="5872"/>
        <v>Singapore</v>
      </c>
      <c r="Q5643" s="45">
        <f t="shared" si="5873"/>
        <v>-0.1</v>
      </c>
      <c r="T5643" s="45">
        <f t="shared" si="5874"/>
        <v>0</v>
      </c>
      <c r="V5643" s="45">
        <f t="shared" si="5875"/>
        <v>0</v>
      </c>
    </row>
    <row r="5644" spans="1:22" x14ac:dyDescent="0.2">
      <c r="A5644" s="9" t="str">
        <f t="shared" si="5872"/>
        <v>Sint Maarten (Dutch part)</v>
      </c>
      <c r="Q5644" s="45">
        <f t="shared" si="5873"/>
        <v>-0.1</v>
      </c>
      <c r="T5644" s="45">
        <f t="shared" si="5874"/>
        <v>0</v>
      </c>
      <c r="V5644" s="45">
        <f t="shared" si="5875"/>
        <v>0</v>
      </c>
    </row>
    <row r="5645" spans="1:22" x14ac:dyDescent="0.2">
      <c r="A5645" s="9" t="str">
        <f t="shared" si="5872"/>
        <v>Slovakia</v>
      </c>
      <c r="Q5645" s="45">
        <f t="shared" si="5873"/>
        <v>-0.1</v>
      </c>
      <c r="T5645" s="45">
        <f t="shared" si="5874"/>
        <v>0</v>
      </c>
      <c r="V5645" s="45">
        <f t="shared" si="5875"/>
        <v>0</v>
      </c>
    </row>
    <row r="5646" spans="1:22" x14ac:dyDescent="0.2">
      <c r="A5646" s="9" t="str">
        <f t="shared" si="5872"/>
        <v>Slovenia</v>
      </c>
      <c r="Q5646" s="45">
        <f t="shared" si="5873"/>
        <v>-0.1</v>
      </c>
      <c r="T5646" s="45">
        <f t="shared" si="5874"/>
        <v>0</v>
      </c>
      <c r="V5646" s="45">
        <f t="shared" si="5875"/>
        <v>0</v>
      </c>
    </row>
    <row r="5647" spans="1:22" x14ac:dyDescent="0.2">
      <c r="A5647" s="9" t="str">
        <f t="shared" si="5872"/>
        <v>Solomon Islands</v>
      </c>
      <c r="Q5647" s="45">
        <f t="shared" si="5873"/>
        <v>-0.1</v>
      </c>
      <c r="T5647" s="45">
        <f t="shared" si="5874"/>
        <v>0</v>
      </c>
      <c r="V5647" s="45">
        <f t="shared" si="5875"/>
        <v>0</v>
      </c>
    </row>
    <row r="5648" spans="1:22" x14ac:dyDescent="0.2">
      <c r="A5648" s="9" t="str">
        <f t="shared" si="5872"/>
        <v>Somalia</v>
      </c>
      <c r="Q5648" s="45">
        <f t="shared" si="5873"/>
        <v>-0.1</v>
      </c>
      <c r="T5648" s="45">
        <f t="shared" si="5874"/>
        <v>0</v>
      </c>
      <c r="V5648" s="45">
        <f t="shared" si="5875"/>
        <v>0</v>
      </c>
    </row>
    <row r="5649" spans="1:22" x14ac:dyDescent="0.2">
      <c r="A5649" s="9" t="str">
        <f t="shared" si="5872"/>
        <v>South Africa</v>
      </c>
      <c r="Q5649" s="45">
        <f t="shared" si="5873"/>
        <v>-0.1</v>
      </c>
      <c r="T5649" s="45">
        <f t="shared" si="5874"/>
        <v>0</v>
      </c>
      <c r="V5649" s="45">
        <f t="shared" si="5875"/>
        <v>0</v>
      </c>
    </row>
    <row r="5650" spans="1:22" x14ac:dyDescent="0.2">
      <c r="A5650" s="9" t="str">
        <f t="shared" si="5872"/>
        <v>South Sudan</v>
      </c>
      <c r="Q5650" s="45">
        <f t="shared" si="5873"/>
        <v>-0.1</v>
      </c>
      <c r="T5650" s="45">
        <f t="shared" si="5874"/>
        <v>0</v>
      </c>
      <c r="V5650" s="45">
        <f t="shared" si="5875"/>
        <v>0</v>
      </c>
    </row>
    <row r="5651" spans="1:22" x14ac:dyDescent="0.2">
      <c r="A5651" s="9" t="str">
        <f t="shared" ref="A5651:A5685" si="5876">A338</f>
        <v>Spain</v>
      </c>
      <c r="Q5651" s="45">
        <f t="shared" si="5873"/>
        <v>-0.1</v>
      </c>
      <c r="T5651" s="45">
        <f t="shared" si="5874"/>
        <v>0</v>
      </c>
      <c r="V5651" s="45">
        <f t="shared" si="5875"/>
        <v>0</v>
      </c>
    </row>
    <row r="5652" spans="1:22" x14ac:dyDescent="0.2">
      <c r="A5652" s="9" t="str">
        <f t="shared" si="5876"/>
        <v>Sri Lanka</v>
      </c>
      <c r="Q5652" s="45">
        <f t="shared" si="5873"/>
        <v>-0.1</v>
      </c>
      <c r="T5652" s="45">
        <f t="shared" si="5874"/>
        <v>0</v>
      </c>
      <c r="V5652" s="45">
        <f t="shared" si="5875"/>
        <v>0</v>
      </c>
    </row>
    <row r="5653" spans="1:22" x14ac:dyDescent="0.2">
      <c r="A5653" s="9" t="str">
        <f t="shared" si="5876"/>
        <v>Sudan</v>
      </c>
      <c r="Q5653" s="45">
        <f t="shared" ref="Q5653:Q5685" si="5877">Q5652</f>
        <v>-0.1</v>
      </c>
      <c r="T5653" s="45">
        <f t="shared" ref="T5653:T5685" si="5878">T5652</f>
        <v>0</v>
      </c>
      <c r="V5653" s="45">
        <f t="shared" ref="V5653:V5685" si="5879">V5652</f>
        <v>0</v>
      </c>
    </row>
    <row r="5654" spans="1:22" x14ac:dyDescent="0.2">
      <c r="A5654" s="9" t="str">
        <f t="shared" si="5876"/>
        <v>Suriname</v>
      </c>
      <c r="Q5654" s="45">
        <f t="shared" si="5877"/>
        <v>-0.1</v>
      </c>
      <c r="T5654" s="45">
        <f t="shared" si="5878"/>
        <v>0</v>
      </c>
      <c r="V5654" s="45">
        <f t="shared" si="5879"/>
        <v>0</v>
      </c>
    </row>
    <row r="5655" spans="1:22" x14ac:dyDescent="0.2">
      <c r="A5655" s="9" t="str">
        <f t="shared" si="5876"/>
        <v>Sweden</v>
      </c>
      <c r="Q5655" s="45">
        <f t="shared" si="5877"/>
        <v>-0.1</v>
      </c>
      <c r="T5655" s="45">
        <f t="shared" si="5878"/>
        <v>0</v>
      </c>
      <c r="V5655" s="45">
        <f t="shared" si="5879"/>
        <v>0</v>
      </c>
    </row>
    <row r="5656" spans="1:22" x14ac:dyDescent="0.2">
      <c r="A5656" s="9" t="str">
        <f t="shared" si="5876"/>
        <v>Switzerland</v>
      </c>
      <c r="Q5656" s="45">
        <f t="shared" si="5877"/>
        <v>-0.1</v>
      </c>
      <c r="T5656" s="45">
        <f t="shared" si="5878"/>
        <v>0</v>
      </c>
      <c r="V5656" s="45">
        <f t="shared" si="5879"/>
        <v>0</v>
      </c>
    </row>
    <row r="5657" spans="1:22" x14ac:dyDescent="0.2">
      <c r="A5657" s="9" t="str">
        <f t="shared" si="5876"/>
        <v>Syrian Arab Republic</v>
      </c>
      <c r="Q5657" s="45">
        <f t="shared" si="5877"/>
        <v>-0.1</v>
      </c>
      <c r="T5657" s="45">
        <f t="shared" si="5878"/>
        <v>0</v>
      </c>
      <c r="V5657" s="45">
        <f t="shared" si="5879"/>
        <v>0</v>
      </c>
    </row>
    <row r="5658" spans="1:22" x14ac:dyDescent="0.2">
      <c r="A5658" s="9" t="str">
        <f t="shared" si="5876"/>
        <v>Tajikistan</v>
      </c>
      <c r="Q5658" s="45">
        <f t="shared" si="5877"/>
        <v>-0.1</v>
      </c>
      <c r="T5658" s="45">
        <f t="shared" si="5878"/>
        <v>0</v>
      </c>
      <c r="V5658" s="45">
        <f t="shared" si="5879"/>
        <v>0</v>
      </c>
    </row>
    <row r="5659" spans="1:22" x14ac:dyDescent="0.2">
      <c r="A5659" s="9" t="str">
        <f t="shared" si="5876"/>
        <v>Thailand</v>
      </c>
      <c r="Q5659" s="45">
        <f t="shared" si="5877"/>
        <v>-0.1</v>
      </c>
      <c r="T5659" s="45">
        <f t="shared" si="5878"/>
        <v>0</v>
      </c>
      <c r="V5659" s="45">
        <f t="shared" si="5879"/>
        <v>0</v>
      </c>
    </row>
    <row r="5660" spans="1:22" x14ac:dyDescent="0.2">
      <c r="A5660" s="9" t="str">
        <f t="shared" si="5876"/>
        <v>Timor-Leste</v>
      </c>
      <c r="Q5660" s="45">
        <f t="shared" si="5877"/>
        <v>-0.1</v>
      </c>
      <c r="T5660" s="45">
        <f t="shared" si="5878"/>
        <v>0</v>
      </c>
      <c r="V5660" s="45">
        <f t="shared" si="5879"/>
        <v>0</v>
      </c>
    </row>
    <row r="5661" spans="1:22" x14ac:dyDescent="0.2">
      <c r="A5661" s="9" t="str">
        <f t="shared" si="5876"/>
        <v>Togo</v>
      </c>
      <c r="Q5661" s="45">
        <f t="shared" si="5877"/>
        <v>-0.1</v>
      </c>
      <c r="T5661" s="45">
        <f t="shared" si="5878"/>
        <v>0</v>
      </c>
      <c r="V5661" s="45">
        <f t="shared" si="5879"/>
        <v>0</v>
      </c>
    </row>
    <row r="5662" spans="1:22" x14ac:dyDescent="0.2">
      <c r="A5662" s="9" t="str">
        <f t="shared" si="5876"/>
        <v>Tokelau</v>
      </c>
      <c r="Q5662" s="45">
        <f t="shared" si="5877"/>
        <v>-0.1</v>
      </c>
      <c r="T5662" s="45">
        <f t="shared" si="5878"/>
        <v>0</v>
      </c>
      <c r="V5662" s="45">
        <f t="shared" si="5879"/>
        <v>0</v>
      </c>
    </row>
    <row r="5663" spans="1:22" x14ac:dyDescent="0.2">
      <c r="A5663" s="9" t="str">
        <f t="shared" si="5876"/>
        <v>Tonga</v>
      </c>
      <c r="Q5663" s="45">
        <f t="shared" si="5877"/>
        <v>-0.1</v>
      </c>
      <c r="T5663" s="45">
        <f t="shared" si="5878"/>
        <v>0</v>
      </c>
      <c r="V5663" s="45">
        <f t="shared" si="5879"/>
        <v>0</v>
      </c>
    </row>
    <row r="5664" spans="1:22" x14ac:dyDescent="0.2">
      <c r="A5664" s="9" t="str">
        <f t="shared" si="5876"/>
        <v>Trinidad and Tobago</v>
      </c>
      <c r="Q5664" s="45">
        <f t="shared" si="5877"/>
        <v>-0.1</v>
      </c>
      <c r="T5664" s="45">
        <f t="shared" si="5878"/>
        <v>0</v>
      </c>
      <c r="V5664" s="45">
        <f t="shared" si="5879"/>
        <v>0</v>
      </c>
    </row>
    <row r="5665" spans="1:22" x14ac:dyDescent="0.2">
      <c r="A5665" s="9" t="str">
        <f t="shared" si="5876"/>
        <v>Tunisia</v>
      </c>
      <c r="Q5665" s="45">
        <f t="shared" si="5877"/>
        <v>-0.1</v>
      </c>
      <c r="T5665" s="45">
        <f t="shared" si="5878"/>
        <v>0</v>
      </c>
      <c r="V5665" s="45">
        <f t="shared" si="5879"/>
        <v>0</v>
      </c>
    </row>
    <row r="5666" spans="1:22" x14ac:dyDescent="0.2">
      <c r="A5666" s="9" t="str">
        <f t="shared" si="5876"/>
        <v>Turkey</v>
      </c>
      <c r="Q5666" s="45">
        <f t="shared" si="5877"/>
        <v>-0.1</v>
      </c>
      <c r="T5666" s="45">
        <f t="shared" si="5878"/>
        <v>0</v>
      </c>
      <c r="V5666" s="45">
        <f t="shared" si="5879"/>
        <v>0</v>
      </c>
    </row>
    <row r="5667" spans="1:22" x14ac:dyDescent="0.2">
      <c r="A5667" s="9" t="str">
        <f t="shared" si="5876"/>
        <v>Turkmenistan</v>
      </c>
      <c r="Q5667" s="45">
        <f t="shared" si="5877"/>
        <v>-0.1</v>
      </c>
      <c r="T5667" s="45">
        <f t="shared" si="5878"/>
        <v>0</v>
      </c>
      <c r="V5667" s="45">
        <f t="shared" si="5879"/>
        <v>0</v>
      </c>
    </row>
    <row r="5668" spans="1:22" x14ac:dyDescent="0.2">
      <c r="A5668" s="9" t="str">
        <f t="shared" si="5876"/>
        <v>Turks and Caicos Islands</v>
      </c>
      <c r="Q5668" s="45">
        <f t="shared" si="5877"/>
        <v>-0.1</v>
      </c>
      <c r="T5668" s="45">
        <f t="shared" si="5878"/>
        <v>0</v>
      </c>
      <c r="V5668" s="45">
        <f t="shared" si="5879"/>
        <v>0</v>
      </c>
    </row>
    <row r="5669" spans="1:22" x14ac:dyDescent="0.2">
      <c r="A5669" s="9" t="str">
        <f t="shared" si="5876"/>
        <v>Tuvalu</v>
      </c>
      <c r="Q5669" s="45">
        <f t="shared" si="5877"/>
        <v>-0.1</v>
      </c>
      <c r="T5669" s="45">
        <f t="shared" si="5878"/>
        <v>0</v>
      </c>
      <c r="V5669" s="45">
        <f t="shared" si="5879"/>
        <v>0</v>
      </c>
    </row>
    <row r="5670" spans="1:22" x14ac:dyDescent="0.2">
      <c r="A5670" s="9" t="str">
        <f t="shared" si="5876"/>
        <v>Uganda</v>
      </c>
      <c r="Q5670" s="45">
        <f t="shared" si="5877"/>
        <v>-0.1</v>
      </c>
      <c r="T5670" s="45">
        <f t="shared" si="5878"/>
        <v>0</v>
      </c>
      <c r="V5670" s="45">
        <f t="shared" si="5879"/>
        <v>0</v>
      </c>
    </row>
    <row r="5671" spans="1:22" x14ac:dyDescent="0.2">
      <c r="A5671" s="9" t="str">
        <f t="shared" si="5876"/>
        <v>Ukraine</v>
      </c>
      <c r="Q5671" s="45">
        <f t="shared" si="5877"/>
        <v>-0.1</v>
      </c>
      <c r="T5671" s="45">
        <f t="shared" si="5878"/>
        <v>0</v>
      </c>
      <c r="V5671" s="45">
        <f t="shared" si="5879"/>
        <v>0</v>
      </c>
    </row>
    <row r="5672" spans="1:22" x14ac:dyDescent="0.2">
      <c r="A5672" s="9" t="str">
        <f t="shared" si="5876"/>
        <v>United Arab Emirates</v>
      </c>
      <c r="Q5672" s="45">
        <f t="shared" si="5877"/>
        <v>-0.1</v>
      </c>
      <c r="T5672" s="45">
        <f t="shared" si="5878"/>
        <v>0</v>
      </c>
      <c r="V5672" s="45">
        <f t="shared" si="5879"/>
        <v>0</v>
      </c>
    </row>
    <row r="5673" spans="1:22" x14ac:dyDescent="0.2">
      <c r="A5673" s="9" t="str">
        <f t="shared" si="5876"/>
        <v>United Kingdom of Great Britain and Northern Ireland</v>
      </c>
      <c r="Q5673" s="45">
        <f t="shared" si="5877"/>
        <v>-0.1</v>
      </c>
      <c r="T5673" s="45">
        <f t="shared" si="5878"/>
        <v>0</v>
      </c>
      <c r="V5673" s="45">
        <f t="shared" si="5879"/>
        <v>0</v>
      </c>
    </row>
    <row r="5674" spans="1:22" x14ac:dyDescent="0.2">
      <c r="A5674" s="9" t="str">
        <f t="shared" si="5876"/>
        <v>United Republic of Tanzania</v>
      </c>
      <c r="Q5674" s="45">
        <f t="shared" si="5877"/>
        <v>-0.1</v>
      </c>
      <c r="T5674" s="45">
        <f t="shared" si="5878"/>
        <v>0</v>
      </c>
      <c r="V5674" s="45">
        <f t="shared" si="5879"/>
        <v>0</v>
      </c>
    </row>
    <row r="5675" spans="1:22" x14ac:dyDescent="0.2">
      <c r="A5675" s="9" t="str">
        <f t="shared" si="5876"/>
        <v>United States Virgin Islands</v>
      </c>
      <c r="Q5675" s="45">
        <f t="shared" si="5877"/>
        <v>-0.1</v>
      </c>
      <c r="T5675" s="45">
        <f t="shared" si="5878"/>
        <v>0</v>
      </c>
      <c r="V5675" s="45">
        <f t="shared" si="5879"/>
        <v>0</v>
      </c>
    </row>
    <row r="5676" spans="1:22" x14ac:dyDescent="0.2">
      <c r="A5676" s="9" t="str">
        <f t="shared" si="5876"/>
        <v>United States of America</v>
      </c>
      <c r="Q5676" s="45">
        <f t="shared" si="5877"/>
        <v>-0.1</v>
      </c>
      <c r="T5676" s="45">
        <f t="shared" si="5878"/>
        <v>0</v>
      </c>
      <c r="V5676" s="45">
        <f t="shared" si="5879"/>
        <v>0</v>
      </c>
    </row>
    <row r="5677" spans="1:22" x14ac:dyDescent="0.2">
      <c r="A5677" s="9" t="str">
        <f t="shared" si="5876"/>
        <v>Uruguay</v>
      </c>
      <c r="Q5677" s="45">
        <f t="shared" si="5877"/>
        <v>-0.1</v>
      </c>
      <c r="T5677" s="45">
        <f t="shared" si="5878"/>
        <v>0</v>
      </c>
      <c r="V5677" s="45">
        <f t="shared" si="5879"/>
        <v>0</v>
      </c>
    </row>
    <row r="5678" spans="1:22" x14ac:dyDescent="0.2">
      <c r="A5678" s="9" t="str">
        <f t="shared" si="5876"/>
        <v>Uzbekistan</v>
      </c>
      <c r="Q5678" s="45">
        <f t="shared" si="5877"/>
        <v>-0.1</v>
      </c>
      <c r="T5678" s="45">
        <f t="shared" si="5878"/>
        <v>0</v>
      </c>
      <c r="V5678" s="45">
        <f t="shared" si="5879"/>
        <v>0</v>
      </c>
    </row>
    <row r="5679" spans="1:22" x14ac:dyDescent="0.2">
      <c r="A5679" s="9" t="str">
        <f t="shared" si="5876"/>
        <v>Vanuatu</v>
      </c>
      <c r="Q5679" s="45">
        <f t="shared" si="5877"/>
        <v>-0.1</v>
      </c>
      <c r="T5679" s="45">
        <f t="shared" si="5878"/>
        <v>0</v>
      </c>
      <c r="V5679" s="45">
        <f t="shared" si="5879"/>
        <v>0</v>
      </c>
    </row>
    <row r="5680" spans="1:22" x14ac:dyDescent="0.2">
      <c r="A5680" s="9" t="str">
        <f t="shared" si="5876"/>
        <v>Venezuela (Bolivarian Republic of)</v>
      </c>
      <c r="Q5680" s="45">
        <f t="shared" si="5877"/>
        <v>-0.1</v>
      </c>
      <c r="T5680" s="45">
        <f t="shared" si="5878"/>
        <v>0</v>
      </c>
      <c r="V5680" s="45">
        <f t="shared" si="5879"/>
        <v>0</v>
      </c>
    </row>
    <row r="5681" spans="1:22" x14ac:dyDescent="0.2">
      <c r="A5681" s="9" t="str">
        <f t="shared" si="5876"/>
        <v>Viet Nam</v>
      </c>
      <c r="Q5681" s="45">
        <f t="shared" si="5877"/>
        <v>-0.1</v>
      </c>
      <c r="T5681" s="45">
        <f t="shared" si="5878"/>
        <v>0</v>
      </c>
      <c r="V5681" s="45">
        <f t="shared" si="5879"/>
        <v>0</v>
      </c>
    </row>
    <row r="5682" spans="1:22" x14ac:dyDescent="0.2">
      <c r="A5682" s="9" t="str">
        <f t="shared" si="5876"/>
        <v>Wallis and Futuna Islands</v>
      </c>
      <c r="Q5682" s="45">
        <f t="shared" si="5877"/>
        <v>-0.1</v>
      </c>
      <c r="T5682" s="45">
        <f t="shared" si="5878"/>
        <v>0</v>
      </c>
      <c r="V5682" s="45">
        <f t="shared" si="5879"/>
        <v>0</v>
      </c>
    </row>
    <row r="5683" spans="1:22" x14ac:dyDescent="0.2">
      <c r="A5683" s="9" t="str">
        <f t="shared" si="5876"/>
        <v>Yemen</v>
      </c>
      <c r="Q5683" s="45">
        <f t="shared" si="5877"/>
        <v>-0.1</v>
      </c>
      <c r="T5683" s="45">
        <f t="shared" si="5878"/>
        <v>0</v>
      </c>
      <c r="V5683" s="45">
        <f t="shared" si="5879"/>
        <v>0</v>
      </c>
    </row>
    <row r="5684" spans="1:22" x14ac:dyDescent="0.2">
      <c r="A5684" s="9" t="str">
        <f t="shared" si="5876"/>
        <v>Zambia</v>
      </c>
      <c r="Q5684" s="45">
        <f t="shared" si="5877"/>
        <v>-0.1</v>
      </c>
      <c r="T5684" s="45">
        <f t="shared" si="5878"/>
        <v>0</v>
      </c>
      <c r="V5684" s="45">
        <f t="shared" si="5879"/>
        <v>0</v>
      </c>
    </row>
    <row r="5685" spans="1:22" x14ac:dyDescent="0.2">
      <c r="A5685" s="9" t="str">
        <f t="shared" si="5876"/>
        <v>Zimbabwe</v>
      </c>
      <c r="Q5685" s="45">
        <f t="shared" si="5877"/>
        <v>-0.1</v>
      </c>
      <c r="T5685" s="45">
        <f t="shared" si="5878"/>
        <v>0</v>
      </c>
      <c r="V5685" s="45">
        <f t="shared" si="5879"/>
        <v>0</v>
      </c>
    </row>
    <row r="5686" spans="1:22" x14ac:dyDescent="0.2">
      <c r="A5686" t="s">
        <v>358</v>
      </c>
    </row>
    <row r="5687" spans="1:22" x14ac:dyDescent="0.2">
      <c r="A5687" s="11">
        <f>_xlfn.NORM.DIST(3,0,1,TRUE)</f>
        <v>0.9986501019683699</v>
      </c>
    </row>
    <row r="5688" spans="1:22" x14ac:dyDescent="0.2">
      <c r="A5688" t="s">
        <v>359</v>
      </c>
    </row>
    <row r="5689" spans="1:22" x14ac:dyDescent="0.2">
      <c r="H5689">
        <v>2020</v>
      </c>
      <c r="I5689" s="37">
        <f t="shared" ref="I5689" si="5880">H5689+1</f>
        <v>2021</v>
      </c>
      <c r="J5689" s="37">
        <f t="shared" ref="J5689" si="5881">I5689+1</f>
        <v>2022</v>
      </c>
      <c r="K5689" s="37">
        <f t="shared" ref="K5689" si="5882">J5689+1</f>
        <v>2023</v>
      </c>
      <c r="L5689" s="37">
        <f t="shared" ref="L5689" si="5883">K5689+1</f>
        <v>2024</v>
      </c>
      <c r="M5689" s="37">
        <f t="shared" ref="M5689" si="5884">L5689+1</f>
        <v>2025</v>
      </c>
      <c r="N5689" s="37">
        <f t="shared" ref="N5689" si="5885">M5689+1</f>
        <v>2026</v>
      </c>
      <c r="O5689" s="37">
        <f t="shared" ref="O5689" si="5886">N5689+1</f>
        <v>2027</v>
      </c>
      <c r="P5689" s="37">
        <f t="shared" ref="P5689:Q5689" si="5887">O5689+1</f>
        <v>2028</v>
      </c>
      <c r="Q5689" s="37">
        <f t="shared" si="5887"/>
        <v>2029</v>
      </c>
      <c r="R5689" s="37">
        <f t="shared" ref="R5689" si="5888">Q5689+1</f>
        <v>2030</v>
      </c>
      <c r="S5689" s="37">
        <f t="shared" ref="S5689" si="5889">R5689+1</f>
        <v>2031</v>
      </c>
      <c r="T5689" s="37">
        <f t="shared" ref="T5689" si="5890">S5689+1</f>
        <v>2032</v>
      </c>
      <c r="U5689" s="37">
        <f t="shared" ref="U5689" si="5891">T5689+1</f>
        <v>2033</v>
      </c>
      <c r="V5689" s="37">
        <f t="shared" ref="V5689" si="5892">U5689+1</f>
        <v>2034</v>
      </c>
    </row>
    <row r="5690" spans="1:22" x14ac:dyDescent="0.2">
      <c r="A5690" s="9" t="str">
        <f t="shared" ref="A5690:A5753" si="5893">A146</f>
        <v>Afghanistan</v>
      </c>
      <c r="H5690" s="34">
        <f t="shared" ref="H5690:V5690" si="5894">(_xlfn.NORM.INV($A$5687,H3355,$B$37+$B$38*H3355)-H4280)/3</f>
        <v>112.81911722757138</v>
      </c>
      <c r="I5690" s="34">
        <f t="shared" si="5894"/>
        <v>112.81911722757137</v>
      </c>
      <c r="J5690" s="34">
        <f t="shared" si="5894"/>
        <v>112.81911722757138</v>
      </c>
      <c r="K5690" s="34">
        <f t="shared" si="5894"/>
        <v>101.22588491630616</v>
      </c>
      <c r="L5690" s="34">
        <f t="shared" si="5894"/>
        <v>101.07428748974195</v>
      </c>
      <c r="M5690" s="34">
        <f t="shared" si="5894"/>
        <v>100.9226900631778</v>
      </c>
      <c r="N5690" s="34">
        <f t="shared" si="5894"/>
        <v>100.7710926366136</v>
      </c>
      <c r="O5690" s="34">
        <f t="shared" si="5894"/>
        <v>100.61949521004944</v>
      </c>
      <c r="P5690" s="34">
        <f t="shared" si="5894"/>
        <v>100.46789778348524</v>
      </c>
      <c r="Q5690" s="34">
        <f t="shared" si="5894"/>
        <v>100.93579556697055</v>
      </c>
      <c r="R5690" s="34">
        <f t="shared" si="5894"/>
        <v>99.999999999999901</v>
      </c>
      <c r="S5690" s="34">
        <f t="shared" si="5894"/>
        <v>99.999999999999901</v>
      </c>
      <c r="T5690" s="34">
        <f t="shared" si="5894"/>
        <v>99.999999999999901</v>
      </c>
      <c r="U5690" s="34">
        <f t="shared" si="5894"/>
        <v>99.999999999999901</v>
      </c>
      <c r="V5690" s="34">
        <f t="shared" si="5894"/>
        <v>99.999999999999901</v>
      </c>
    </row>
    <row r="5691" spans="1:22" x14ac:dyDescent="0.2">
      <c r="A5691" s="9" t="str">
        <f t="shared" si="5893"/>
        <v>Albania</v>
      </c>
      <c r="H5691" s="34">
        <f t="shared" ref="H5691:V5691" si="5895">(_xlfn.NORM.INV($A$5687,H3356,$B$37+$B$38*H3356)-H4281)/3</f>
        <v>110.84210995751981</v>
      </c>
      <c r="I5691" s="34">
        <f t="shared" si="5895"/>
        <v>110.84210995751981</v>
      </c>
      <c r="J5691" s="34">
        <f t="shared" si="5895"/>
        <v>110.84210995751981</v>
      </c>
      <c r="K5691" s="34">
        <f t="shared" si="5895"/>
        <v>107.83549167327328</v>
      </c>
      <c r="L5691" s="34">
        <f t="shared" si="5895"/>
        <v>106.39771915451308</v>
      </c>
      <c r="M5691" s="34">
        <f t="shared" si="5895"/>
        <v>104.95994663575287</v>
      </c>
      <c r="N5691" s="34">
        <f t="shared" si="5895"/>
        <v>103.5221741169927</v>
      </c>
      <c r="O5691" s="34">
        <f t="shared" si="5895"/>
        <v>102.0844015982325</v>
      </c>
      <c r="P5691" s="34">
        <f t="shared" si="5895"/>
        <v>100.64662907947233</v>
      </c>
      <c r="Q5691" s="34">
        <f t="shared" si="5895"/>
        <v>101.29325815894477</v>
      </c>
      <c r="R5691" s="34">
        <f t="shared" si="5895"/>
        <v>99.999999999999886</v>
      </c>
      <c r="S5691" s="34">
        <f t="shared" si="5895"/>
        <v>99.999999999999929</v>
      </c>
      <c r="T5691" s="34">
        <f t="shared" si="5895"/>
        <v>99.999999999999886</v>
      </c>
      <c r="U5691" s="34">
        <f t="shared" si="5895"/>
        <v>99.999999999999886</v>
      </c>
      <c r="V5691" s="34">
        <f t="shared" si="5895"/>
        <v>99.999999999999886</v>
      </c>
    </row>
    <row r="5692" spans="1:22" x14ac:dyDescent="0.2">
      <c r="A5692" s="9" t="str">
        <f t="shared" si="5893"/>
        <v>Algeria</v>
      </c>
      <c r="H5692" s="34">
        <f t="shared" ref="H5692:V5692" si="5896">(_xlfn.NORM.INV($A$5687,H3357,$B$37+$B$38*H3357)-H4282)/3</f>
        <v>110.76999744483867</v>
      </c>
      <c r="I5692" s="34">
        <f t="shared" si="5896"/>
        <v>110.76999744483862</v>
      </c>
      <c r="J5692" s="34">
        <f t="shared" si="5896"/>
        <v>110.76999744483864</v>
      </c>
      <c r="K5692" s="34">
        <f t="shared" si="5896"/>
        <v>103.14592917763424</v>
      </c>
      <c r="L5692" s="34">
        <f t="shared" si="5896"/>
        <v>102.6235653253114</v>
      </c>
      <c r="M5692" s="34">
        <f t="shared" si="5896"/>
        <v>102.10120147298858</v>
      </c>
      <c r="N5692" s="34">
        <f t="shared" si="5896"/>
        <v>101.57883762066575</v>
      </c>
      <c r="O5692" s="34">
        <f t="shared" si="5896"/>
        <v>101.05647376834291</v>
      </c>
      <c r="P5692" s="34">
        <f t="shared" si="5896"/>
        <v>100.53410991602009</v>
      </c>
      <c r="Q5692" s="34">
        <f t="shared" si="5896"/>
        <v>101.0682198320403</v>
      </c>
      <c r="R5692" s="34">
        <f t="shared" si="5896"/>
        <v>99.999999999999901</v>
      </c>
      <c r="S5692" s="34">
        <f t="shared" si="5896"/>
        <v>99.999999999999901</v>
      </c>
      <c r="T5692" s="34">
        <f t="shared" si="5896"/>
        <v>99.999999999999886</v>
      </c>
      <c r="U5692" s="34">
        <f t="shared" si="5896"/>
        <v>99.999999999999901</v>
      </c>
      <c r="V5692" s="34">
        <f t="shared" si="5896"/>
        <v>99.999999999999929</v>
      </c>
    </row>
    <row r="5693" spans="1:22" x14ac:dyDescent="0.2">
      <c r="A5693" s="9" t="str">
        <f t="shared" si="5893"/>
        <v>American Samoa</v>
      </c>
      <c r="H5693" s="34">
        <f t="shared" ref="H5693:V5693" si="5897">(_xlfn.NORM.INV($A$5687,H3358,$B$37+$B$38*H3358)-H4283)/3</f>
        <v>102.77092054764414</v>
      </c>
      <c r="I5693" s="34">
        <f t="shared" si="5897"/>
        <v>102.77092054764417</v>
      </c>
      <c r="J5693" s="34">
        <f t="shared" si="5897"/>
        <v>102.77092054764417</v>
      </c>
      <c r="K5693" s="34">
        <f t="shared" si="5897"/>
        <v>102.56791367192193</v>
      </c>
      <c r="L5693" s="34">
        <f t="shared" si="5897"/>
        <v>102.21367595081249</v>
      </c>
      <c r="M5693" s="34">
        <f t="shared" si="5897"/>
        <v>101.85943822970307</v>
      </c>
      <c r="N5693" s="34">
        <f t="shared" si="5897"/>
        <v>101.50520050859363</v>
      </c>
      <c r="O5693" s="34">
        <f t="shared" si="5897"/>
        <v>101.15096278748422</v>
      </c>
      <c r="P5693" s="34">
        <f t="shared" si="5897"/>
        <v>100.79672506637478</v>
      </c>
      <c r="Q5693" s="34">
        <f t="shared" si="5897"/>
        <v>101.59345013274958</v>
      </c>
      <c r="R5693" s="34">
        <f t="shared" si="5897"/>
        <v>99.999999999999929</v>
      </c>
      <c r="S5693" s="34">
        <f t="shared" si="5897"/>
        <v>99.999999999999929</v>
      </c>
      <c r="T5693" s="34">
        <f t="shared" si="5897"/>
        <v>99.999999999999929</v>
      </c>
      <c r="U5693" s="34">
        <f t="shared" si="5897"/>
        <v>99.999999999999886</v>
      </c>
      <c r="V5693" s="34">
        <f t="shared" si="5897"/>
        <v>99.999999999999929</v>
      </c>
    </row>
    <row r="5694" spans="1:22" x14ac:dyDescent="0.2">
      <c r="A5694" s="9" t="str">
        <f t="shared" si="5893"/>
        <v>Andorra</v>
      </c>
      <c r="H5694" s="34">
        <f t="shared" ref="H5694:V5694" si="5898">(_xlfn.NORM.INV($A$5687,H3359,$B$37+$B$38*H3359)-H4284)/3</f>
        <v>112.93573251684536</v>
      </c>
      <c r="I5694" s="34">
        <f t="shared" si="5898"/>
        <v>112.93573251684536</v>
      </c>
      <c r="J5694" s="34">
        <f t="shared" si="5898"/>
        <v>112.93573251684536</v>
      </c>
      <c r="K5694" s="34">
        <f t="shared" si="5898"/>
        <v>109.98638550300466</v>
      </c>
      <c r="L5694" s="34">
        <f t="shared" si="5898"/>
        <v>108.14510648780409</v>
      </c>
      <c r="M5694" s="34">
        <f t="shared" si="5898"/>
        <v>106.30382747260357</v>
      </c>
      <c r="N5694" s="34">
        <f t="shared" si="5898"/>
        <v>104.462548457403</v>
      </c>
      <c r="O5694" s="34">
        <f t="shared" si="5898"/>
        <v>102.62126944220252</v>
      </c>
      <c r="P5694" s="34">
        <f t="shared" si="5898"/>
        <v>100.77999042700201</v>
      </c>
      <c r="Q5694" s="34">
        <f t="shared" si="5898"/>
        <v>101.559980854004</v>
      </c>
      <c r="R5694" s="34">
        <f t="shared" si="5898"/>
        <v>99.999999999999929</v>
      </c>
      <c r="S5694" s="34">
        <f t="shared" si="5898"/>
        <v>99.999999999999886</v>
      </c>
      <c r="T5694" s="34">
        <f t="shared" si="5898"/>
        <v>99.999999999999886</v>
      </c>
      <c r="U5694" s="34">
        <f t="shared" si="5898"/>
        <v>99.999999999999886</v>
      </c>
      <c r="V5694" s="34">
        <f t="shared" si="5898"/>
        <v>99.999999999999929</v>
      </c>
    </row>
    <row r="5695" spans="1:22" x14ac:dyDescent="0.2">
      <c r="A5695" s="9" t="str">
        <f t="shared" si="5893"/>
        <v>Angola</v>
      </c>
      <c r="H5695" s="34">
        <f t="shared" ref="H5695:V5695" si="5899">(_xlfn.NORM.INV($A$5687,H3360,$B$37+$B$38*H3360)-H4285)/3</f>
        <v>112.23290564658646</v>
      </c>
      <c r="I5695" s="34">
        <f t="shared" si="5899"/>
        <v>112.23290564658647</v>
      </c>
      <c r="J5695" s="34">
        <f t="shared" si="5899"/>
        <v>112.23290564658647</v>
      </c>
      <c r="K5695" s="34">
        <f t="shared" si="5899"/>
        <v>103.21187659972993</v>
      </c>
      <c r="L5695" s="34">
        <f t="shared" si="5899"/>
        <v>102.64980721833727</v>
      </c>
      <c r="M5695" s="34">
        <f t="shared" si="5899"/>
        <v>102.08773783694461</v>
      </c>
      <c r="N5695" s="34">
        <f t="shared" si="5899"/>
        <v>101.52566845555197</v>
      </c>
      <c r="O5695" s="34">
        <f t="shared" si="5899"/>
        <v>100.96359907415928</v>
      </c>
      <c r="P5695" s="34">
        <f t="shared" si="5899"/>
        <v>100.40152969276663</v>
      </c>
      <c r="Q5695" s="34">
        <f t="shared" si="5899"/>
        <v>100.80305938553339</v>
      </c>
      <c r="R5695" s="34">
        <f t="shared" si="5899"/>
        <v>99.999999999999901</v>
      </c>
      <c r="S5695" s="34">
        <f t="shared" si="5899"/>
        <v>99.999999999999929</v>
      </c>
      <c r="T5695" s="34">
        <f t="shared" si="5899"/>
        <v>99.999999999999901</v>
      </c>
      <c r="U5695" s="34">
        <f t="shared" si="5899"/>
        <v>99.999999999999901</v>
      </c>
      <c r="V5695" s="34">
        <f t="shared" si="5899"/>
        <v>99.999999999999886</v>
      </c>
    </row>
    <row r="5696" spans="1:22" x14ac:dyDescent="0.2">
      <c r="A5696" s="9" t="str">
        <f t="shared" si="5893"/>
        <v>Anguilla</v>
      </c>
      <c r="H5696" s="34">
        <f t="shared" ref="H5696:V5696" si="5900">(_xlfn.NORM.INV($A$5687,H3361,$B$37+$B$38*H3361)-H4286)/3</f>
        <v>107.90411042041545</v>
      </c>
      <c r="I5696" s="34">
        <f t="shared" si="5900"/>
        <v>107.90411042041548</v>
      </c>
      <c r="J5696" s="34">
        <f t="shared" si="5900"/>
        <v>107.90411042041545</v>
      </c>
      <c r="K5696" s="34">
        <f t="shared" si="5900"/>
        <v>105.6656663493538</v>
      </c>
      <c r="L5696" s="34">
        <f t="shared" si="5900"/>
        <v>104.65519464970943</v>
      </c>
      <c r="M5696" s="34">
        <f t="shared" si="5900"/>
        <v>103.64472295006506</v>
      </c>
      <c r="N5696" s="34">
        <f t="shared" si="5900"/>
        <v>102.63425125042072</v>
      </c>
      <c r="O5696" s="34">
        <f t="shared" si="5900"/>
        <v>101.6237795507764</v>
      </c>
      <c r="P5696" s="34">
        <f t="shared" si="5900"/>
        <v>100.61330785113205</v>
      </c>
      <c r="Q5696" s="34">
        <f t="shared" si="5900"/>
        <v>101.22661570226416</v>
      </c>
      <c r="R5696" s="34">
        <f t="shared" si="5900"/>
        <v>99.999999999999886</v>
      </c>
      <c r="S5696" s="34">
        <f t="shared" si="5900"/>
        <v>99.999999999999929</v>
      </c>
      <c r="T5696" s="34">
        <f t="shared" si="5900"/>
        <v>99.999999999999929</v>
      </c>
      <c r="U5696" s="34">
        <f t="shared" si="5900"/>
        <v>99.999999999999901</v>
      </c>
      <c r="V5696" s="34">
        <f t="shared" si="5900"/>
        <v>99.999999999999886</v>
      </c>
    </row>
    <row r="5697" spans="1:22" x14ac:dyDescent="0.2">
      <c r="A5697" s="9" t="str">
        <f t="shared" si="5893"/>
        <v>Antigua and Barbuda</v>
      </c>
      <c r="H5697" s="34">
        <f t="shared" ref="H5697:V5697" si="5901">(_xlfn.NORM.INV($A$5687,H3362,$B$37+$B$38*H3362)-H4287)/3</f>
        <v>112.8103097784345</v>
      </c>
      <c r="I5697" s="34">
        <f t="shared" si="5901"/>
        <v>112.81030977843453</v>
      </c>
      <c r="J5697" s="34">
        <f t="shared" si="5901"/>
        <v>112.81030977843453</v>
      </c>
      <c r="K5697" s="34">
        <f t="shared" si="5901"/>
        <v>111.22787356202078</v>
      </c>
      <c r="L5697" s="34">
        <f t="shared" si="5901"/>
        <v>109.10293257266405</v>
      </c>
      <c r="M5697" s="34">
        <f t="shared" si="5901"/>
        <v>106.97799158330731</v>
      </c>
      <c r="N5697" s="34">
        <f t="shared" si="5901"/>
        <v>104.85305059395057</v>
      </c>
      <c r="O5697" s="34">
        <f t="shared" si="5901"/>
        <v>102.72810960459385</v>
      </c>
      <c r="P5697" s="34">
        <f t="shared" si="5901"/>
        <v>100.60316861523711</v>
      </c>
      <c r="Q5697" s="34">
        <f t="shared" si="5901"/>
        <v>101.20633723047429</v>
      </c>
      <c r="R5697" s="34">
        <f t="shared" si="5901"/>
        <v>99.999999999999901</v>
      </c>
      <c r="S5697" s="34">
        <f t="shared" si="5901"/>
        <v>99.999999999999901</v>
      </c>
      <c r="T5697" s="34">
        <f t="shared" si="5901"/>
        <v>99.999999999999901</v>
      </c>
      <c r="U5697" s="34">
        <f t="shared" si="5901"/>
        <v>99.999999999999901</v>
      </c>
      <c r="V5697" s="34">
        <f t="shared" si="5901"/>
        <v>99.999999999999901</v>
      </c>
    </row>
    <row r="5698" spans="1:22" x14ac:dyDescent="0.2">
      <c r="A5698" s="9" t="str">
        <f t="shared" si="5893"/>
        <v>Argentina</v>
      </c>
      <c r="H5698" s="34">
        <f t="shared" ref="H5698:V5698" si="5902">(_xlfn.NORM.INV($A$5687,H3363,$B$37+$B$38*H3363)-H4288)/3</f>
        <v>115.0465347163436</v>
      </c>
      <c r="I5698" s="34">
        <f t="shared" si="5902"/>
        <v>115.04653471634357</v>
      </c>
      <c r="J5698" s="34">
        <f t="shared" si="5902"/>
        <v>115.0465347163436</v>
      </c>
      <c r="K5698" s="34">
        <f t="shared" si="5902"/>
        <v>112.38863457586346</v>
      </c>
      <c r="L5698" s="34">
        <f t="shared" si="5902"/>
        <v>110.02589897066734</v>
      </c>
      <c r="M5698" s="34">
        <f t="shared" si="5902"/>
        <v>107.66316336547118</v>
      </c>
      <c r="N5698" s="34">
        <f t="shared" si="5902"/>
        <v>105.30042776027504</v>
      </c>
      <c r="O5698" s="34">
        <f t="shared" si="5902"/>
        <v>102.93769215507888</v>
      </c>
      <c r="P5698" s="34">
        <f t="shared" si="5902"/>
        <v>100.57495654988276</v>
      </c>
      <c r="Q5698" s="34">
        <f t="shared" si="5902"/>
        <v>101.14991309976563</v>
      </c>
      <c r="R5698" s="34">
        <f t="shared" si="5902"/>
        <v>99.999999999999901</v>
      </c>
      <c r="S5698" s="34">
        <f t="shared" si="5902"/>
        <v>99.999999999999901</v>
      </c>
      <c r="T5698" s="34">
        <f t="shared" si="5902"/>
        <v>99.999999999999901</v>
      </c>
      <c r="U5698" s="34">
        <f t="shared" si="5902"/>
        <v>99.999999999999901</v>
      </c>
      <c r="V5698" s="34">
        <f t="shared" si="5902"/>
        <v>99.999999999999929</v>
      </c>
    </row>
    <row r="5699" spans="1:22" x14ac:dyDescent="0.2">
      <c r="A5699" s="9" t="str">
        <f t="shared" si="5893"/>
        <v>Armenia</v>
      </c>
      <c r="H5699" s="34">
        <f t="shared" ref="H5699:V5699" si="5903">(_xlfn.NORM.INV($A$5687,H3364,$B$37+$B$38*H3364)-H4289)/3</f>
        <v>109.70305451428412</v>
      </c>
      <c r="I5699" s="34">
        <f t="shared" si="5903"/>
        <v>109.70305451428415</v>
      </c>
      <c r="J5699" s="34">
        <f t="shared" si="5903"/>
        <v>109.70305451428412</v>
      </c>
      <c r="K5699" s="34">
        <f t="shared" si="5903"/>
        <v>103.91937421606373</v>
      </c>
      <c r="L5699" s="34">
        <f t="shared" si="5903"/>
        <v>103.26522885723413</v>
      </c>
      <c r="M5699" s="34">
        <f t="shared" si="5903"/>
        <v>102.61108349840451</v>
      </c>
      <c r="N5699" s="34">
        <f t="shared" si="5903"/>
        <v>101.95693813957485</v>
      </c>
      <c r="O5699" s="34">
        <f t="shared" si="5903"/>
        <v>101.30279278074524</v>
      </c>
      <c r="P5699" s="34">
        <f t="shared" si="5903"/>
        <v>100.6486474219156</v>
      </c>
      <c r="Q5699" s="34">
        <f t="shared" si="5903"/>
        <v>101.29729484383127</v>
      </c>
      <c r="R5699" s="34">
        <f t="shared" si="5903"/>
        <v>99.999999999999901</v>
      </c>
      <c r="S5699" s="34">
        <f t="shared" si="5903"/>
        <v>99.999999999999901</v>
      </c>
      <c r="T5699" s="34">
        <f t="shared" si="5903"/>
        <v>99.999999999999901</v>
      </c>
      <c r="U5699" s="34">
        <f t="shared" si="5903"/>
        <v>99.999999999999901</v>
      </c>
      <c r="V5699" s="34">
        <f t="shared" si="5903"/>
        <v>99.999999999999901</v>
      </c>
    </row>
    <row r="5700" spans="1:22" x14ac:dyDescent="0.2">
      <c r="A5700" s="9" t="str">
        <f t="shared" si="5893"/>
        <v>Aruba</v>
      </c>
      <c r="H5700" s="34">
        <f t="shared" ref="H5700:V5700" si="5904">(_xlfn.NORM.INV($A$5687,H3365,$B$37+$B$38*H3365)-H4290)/3</f>
        <v>107.98355401692073</v>
      </c>
      <c r="I5700" s="34">
        <f t="shared" si="5904"/>
        <v>107.98355401692076</v>
      </c>
      <c r="J5700" s="34">
        <f t="shared" si="5904"/>
        <v>107.98355401692073</v>
      </c>
      <c r="K5700" s="34">
        <f t="shared" si="5904"/>
        <v>105.55469608887553</v>
      </c>
      <c r="L5700" s="34">
        <f t="shared" si="5904"/>
        <v>104.56916365721996</v>
      </c>
      <c r="M5700" s="34">
        <f t="shared" si="5904"/>
        <v>103.58363122556437</v>
      </c>
      <c r="N5700" s="34">
        <f t="shared" si="5904"/>
        <v>102.59809879390879</v>
      </c>
      <c r="O5700" s="34">
        <f t="shared" si="5904"/>
        <v>101.61256636225322</v>
      </c>
      <c r="P5700" s="34">
        <f t="shared" si="5904"/>
        <v>100.62703393059763</v>
      </c>
      <c r="Q5700" s="34">
        <f t="shared" si="5904"/>
        <v>101.25406786119537</v>
      </c>
      <c r="R5700" s="34">
        <f t="shared" si="5904"/>
        <v>99.999999999999886</v>
      </c>
      <c r="S5700" s="34">
        <f t="shared" si="5904"/>
        <v>99.999999999999901</v>
      </c>
      <c r="T5700" s="34">
        <f t="shared" si="5904"/>
        <v>99.999999999999901</v>
      </c>
      <c r="U5700" s="34">
        <f t="shared" si="5904"/>
        <v>99.999999999999901</v>
      </c>
      <c r="V5700" s="34">
        <f t="shared" si="5904"/>
        <v>99.999999999999929</v>
      </c>
    </row>
    <row r="5701" spans="1:22" x14ac:dyDescent="0.2">
      <c r="A5701" s="9" t="str">
        <f t="shared" si="5893"/>
        <v>Australia</v>
      </c>
      <c r="H5701" s="34">
        <f t="shared" ref="H5701:V5701" si="5905">(_xlfn.NORM.INV($A$5687,H3366,$B$37+$B$38*H3366)-H4291)/3</f>
        <v>109.35423770317543</v>
      </c>
      <c r="I5701" s="34">
        <f t="shared" si="5905"/>
        <v>109.35423770317546</v>
      </c>
      <c r="J5701" s="34">
        <f t="shared" si="5905"/>
        <v>109.35423770317543</v>
      </c>
      <c r="K5701" s="34">
        <f t="shared" si="5905"/>
        <v>109.35423770317546</v>
      </c>
      <c r="L5701" s="34">
        <f t="shared" si="5905"/>
        <v>107.63681035364607</v>
      </c>
      <c r="M5701" s="34">
        <f t="shared" si="5905"/>
        <v>105.91938300411668</v>
      </c>
      <c r="N5701" s="34">
        <f t="shared" si="5905"/>
        <v>104.20195565458725</v>
      </c>
      <c r="O5701" s="34">
        <f t="shared" si="5905"/>
        <v>102.48452830505785</v>
      </c>
      <c r="P5701" s="34">
        <f t="shared" si="5905"/>
        <v>100.76710095552846</v>
      </c>
      <c r="Q5701" s="34">
        <f t="shared" si="5905"/>
        <v>101.53420191105711</v>
      </c>
      <c r="R5701" s="34">
        <f t="shared" si="5905"/>
        <v>99.999999999999929</v>
      </c>
      <c r="S5701" s="34">
        <f t="shared" si="5905"/>
        <v>99.999999999999929</v>
      </c>
      <c r="T5701" s="34">
        <f t="shared" si="5905"/>
        <v>99.999999999999886</v>
      </c>
      <c r="U5701" s="34">
        <f t="shared" si="5905"/>
        <v>99.999999999999929</v>
      </c>
      <c r="V5701" s="34">
        <f t="shared" si="5905"/>
        <v>99.999999999999929</v>
      </c>
    </row>
    <row r="5702" spans="1:22" x14ac:dyDescent="0.2">
      <c r="A5702" s="9" t="str">
        <f t="shared" si="5893"/>
        <v>Austria</v>
      </c>
      <c r="H5702" s="34">
        <f t="shared" ref="H5702:V5702" si="5906">(_xlfn.NORM.INV($A$5687,H3367,$B$37+$B$38*H3367)-H4292)/3</f>
        <v>108.07167697326572</v>
      </c>
      <c r="I5702" s="34">
        <f t="shared" si="5906"/>
        <v>108.07167697326572</v>
      </c>
      <c r="J5702" s="34">
        <f t="shared" si="5906"/>
        <v>108.0716769732657</v>
      </c>
      <c r="K5702" s="34">
        <f t="shared" si="5906"/>
        <v>108.07167697326572</v>
      </c>
      <c r="L5702" s="34">
        <f t="shared" si="5906"/>
        <v>106.62473714554805</v>
      </c>
      <c r="M5702" s="34">
        <f t="shared" si="5906"/>
        <v>105.17779731783044</v>
      </c>
      <c r="N5702" s="34">
        <f t="shared" si="5906"/>
        <v>103.73085749011277</v>
      </c>
      <c r="O5702" s="34">
        <f t="shared" si="5906"/>
        <v>102.28391766239513</v>
      </c>
      <c r="P5702" s="34">
        <f t="shared" si="5906"/>
        <v>100.83697783467751</v>
      </c>
      <c r="Q5702" s="34">
        <f t="shared" si="5906"/>
        <v>101.67395566935511</v>
      </c>
      <c r="R5702" s="34">
        <f t="shared" si="5906"/>
        <v>99.999999999999929</v>
      </c>
      <c r="S5702" s="34">
        <f t="shared" si="5906"/>
        <v>99.999999999999886</v>
      </c>
      <c r="T5702" s="34">
        <f t="shared" si="5906"/>
        <v>99.999999999999929</v>
      </c>
      <c r="U5702" s="34">
        <f t="shared" si="5906"/>
        <v>99.999999999999886</v>
      </c>
      <c r="V5702" s="34">
        <f t="shared" si="5906"/>
        <v>99.999999999999929</v>
      </c>
    </row>
    <row r="5703" spans="1:22" x14ac:dyDescent="0.2">
      <c r="A5703" s="9" t="str">
        <f t="shared" si="5893"/>
        <v>Azerbaijan</v>
      </c>
      <c r="H5703" s="34">
        <f t="shared" ref="H5703:V5703" si="5907">(_xlfn.NORM.INV($A$5687,H3368,$B$37+$B$38*H3368)-H4293)/3</f>
        <v>114.02225711446215</v>
      </c>
      <c r="I5703" s="34">
        <f t="shared" si="5907"/>
        <v>114.02225711446215</v>
      </c>
      <c r="J5703" s="34">
        <f t="shared" si="5907"/>
        <v>114.02225711446215</v>
      </c>
      <c r="K5703" s="34">
        <f t="shared" si="5907"/>
        <v>107.05257367517568</v>
      </c>
      <c r="L5703" s="34">
        <f t="shared" si="5907"/>
        <v>105.77745904692198</v>
      </c>
      <c r="M5703" s="34">
        <f t="shared" si="5907"/>
        <v>104.50234441866827</v>
      </c>
      <c r="N5703" s="34">
        <f t="shared" si="5907"/>
        <v>103.22722979041457</v>
      </c>
      <c r="O5703" s="34">
        <f t="shared" si="5907"/>
        <v>101.95211516216087</v>
      </c>
      <c r="P5703" s="34">
        <f t="shared" si="5907"/>
        <v>100.67700053390713</v>
      </c>
      <c r="Q5703" s="34">
        <f t="shared" si="5907"/>
        <v>101.35400106781442</v>
      </c>
      <c r="R5703" s="34">
        <f t="shared" si="5907"/>
        <v>99.999999999999929</v>
      </c>
      <c r="S5703" s="34">
        <f t="shared" si="5907"/>
        <v>99.999999999999929</v>
      </c>
      <c r="T5703" s="34">
        <f t="shared" si="5907"/>
        <v>99.999999999999929</v>
      </c>
      <c r="U5703" s="34">
        <f t="shared" si="5907"/>
        <v>99.999999999999929</v>
      </c>
      <c r="V5703" s="34">
        <f t="shared" si="5907"/>
        <v>99.999999999999929</v>
      </c>
    </row>
    <row r="5704" spans="1:22" x14ac:dyDescent="0.2">
      <c r="A5704" s="9" t="str">
        <f t="shared" si="5893"/>
        <v>Bahamas</v>
      </c>
      <c r="H5704" s="34">
        <f t="shared" ref="H5704:V5704" si="5908">(_xlfn.NORM.INV($A$5687,H3369,$B$37+$B$38*H3369)-H4294)/3</f>
        <v>114.01725465315404</v>
      </c>
      <c r="I5704" s="34">
        <f t="shared" si="5908"/>
        <v>114.017254653154</v>
      </c>
      <c r="J5704" s="34">
        <f t="shared" si="5908"/>
        <v>114.01725465315404</v>
      </c>
      <c r="K5704" s="34">
        <f t="shared" si="5908"/>
        <v>102.90721038750793</v>
      </c>
      <c r="L5704" s="34">
        <f t="shared" si="5908"/>
        <v>102.44875624441472</v>
      </c>
      <c r="M5704" s="34">
        <f t="shared" si="5908"/>
        <v>101.99030210132155</v>
      </c>
      <c r="N5704" s="34">
        <f t="shared" si="5908"/>
        <v>101.53184795822831</v>
      </c>
      <c r="O5704" s="34">
        <f t="shared" si="5908"/>
        <v>101.07339381513508</v>
      </c>
      <c r="P5704" s="34">
        <f t="shared" si="5908"/>
        <v>100.61493967204184</v>
      </c>
      <c r="Q5704" s="34">
        <f t="shared" si="5908"/>
        <v>101.22987934408383</v>
      </c>
      <c r="R5704" s="34">
        <f t="shared" si="5908"/>
        <v>99.999999999999929</v>
      </c>
      <c r="S5704" s="34">
        <f t="shared" si="5908"/>
        <v>99.999999999999886</v>
      </c>
      <c r="T5704" s="34">
        <f t="shared" si="5908"/>
        <v>99.999999999999886</v>
      </c>
      <c r="U5704" s="34">
        <f t="shared" si="5908"/>
        <v>99.999999999999901</v>
      </c>
      <c r="V5704" s="34">
        <f t="shared" si="5908"/>
        <v>99.999999999999929</v>
      </c>
    </row>
    <row r="5705" spans="1:22" x14ac:dyDescent="0.2">
      <c r="A5705" s="9" t="str">
        <f t="shared" si="5893"/>
        <v>Bahrain</v>
      </c>
      <c r="H5705" s="34">
        <f t="shared" ref="H5705:V5705" si="5909">(_xlfn.NORM.INV($A$5687,H3370,$B$37+$B$38*H3370)-H4295)/3</f>
        <v>117.42336034352975</v>
      </c>
      <c r="I5705" s="34">
        <f t="shared" si="5909"/>
        <v>117.42336034352979</v>
      </c>
      <c r="J5705" s="34">
        <f t="shared" si="5909"/>
        <v>117.42336034352979</v>
      </c>
      <c r="K5705" s="34">
        <f t="shared" si="5909"/>
        <v>112.00804056187793</v>
      </c>
      <c r="L5705" s="34">
        <f t="shared" si="5909"/>
        <v>109.73710764554504</v>
      </c>
      <c r="M5705" s="34">
        <f t="shared" si="5909"/>
        <v>107.46617472921217</v>
      </c>
      <c r="N5705" s="34">
        <f t="shared" si="5909"/>
        <v>105.19524181287925</v>
      </c>
      <c r="O5705" s="34">
        <f t="shared" si="5909"/>
        <v>102.92430889654638</v>
      </c>
      <c r="P5705" s="34">
        <f t="shared" si="5909"/>
        <v>100.65337598021347</v>
      </c>
      <c r="Q5705" s="34">
        <f t="shared" si="5909"/>
        <v>101.30675196042705</v>
      </c>
      <c r="R5705" s="34">
        <f t="shared" si="5909"/>
        <v>99.999999999999901</v>
      </c>
      <c r="S5705" s="34">
        <f t="shared" si="5909"/>
        <v>99.999999999999901</v>
      </c>
      <c r="T5705" s="34">
        <f t="shared" si="5909"/>
        <v>99.999999999999901</v>
      </c>
      <c r="U5705" s="34">
        <f t="shared" si="5909"/>
        <v>99.999999999999901</v>
      </c>
      <c r="V5705" s="34">
        <f t="shared" si="5909"/>
        <v>99.999999999999901</v>
      </c>
    </row>
    <row r="5706" spans="1:22" x14ac:dyDescent="0.2">
      <c r="A5706" s="9" t="str">
        <f t="shared" si="5893"/>
        <v>Bangladesh</v>
      </c>
      <c r="H5706" s="34">
        <f t="shared" ref="H5706:V5706" si="5910">(_xlfn.NORM.INV($A$5687,H3371,$B$37+$B$38*H3371)-H4296)/3</f>
        <v>114.32755544892416</v>
      </c>
      <c r="I5706" s="34">
        <f t="shared" si="5910"/>
        <v>114.32755544892416</v>
      </c>
      <c r="J5706" s="34">
        <f t="shared" si="5910"/>
        <v>114.32755544892416</v>
      </c>
      <c r="K5706" s="34">
        <f t="shared" si="5910"/>
        <v>105.12145155714332</v>
      </c>
      <c r="L5706" s="34">
        <f t="shared" si="5910"/>
        <v>104.20812793785912</v>
      </c>
      <c r="M5706" s="34">
        <f t="shared" si="5910"/>
        <v>103.29480431857492</v>
      </c>
      <c r="N5706" s="34">
        <f t="shared" si="5910"/>
        <v>102.38148069929076</v>
      </c>
      <c r="O5706" s="34">
        <f t="shared" si="5910"/>
        <v>101.46815708000656</v>
      </c>
      <c r="P5706" s="34">
        <f t="shared" si="5910"/>
        <v>100.55483346072241</v>
      </c>
      <c r="Q5706" s="34">
        <f t="shared" si="5910"/>
        <v>101.10966692144488</v>
      </c>
      <c r="R5706" s="34">
        <f t="shared" si="5910"/>
        <v>99.999999999999886</v>
      </c>
      <c r="S5706" s="34">
        <f t="shared" si="5910"/>
        <v>99.999999999999901</v>
      </c>
      <c r="T5706" s="34">
        <f t="shared" si="5910"/>
        <v>99.999999999999886</v>
      </c>
      <c r="U5706" s="34">
        <f t="shared" si="5910"/>
        <v>99.999999999999929</v>
      </c>
      <c r="V5706" s="34">
        <f t="shared" si="5910"/>
        <v>99.999999999999929</v>
      </c>
    </row>
    <row r="5707" spans="1:22" x14ac:dyDescent="0.2">
      <c r="A5707" s="9" t="str">
        <f t="shared" si="5893"/>
        <v>Barbados</v>
      </c>
      <c r="H5707" s="34">
        <f t="shared" ref="H5707:V5707" si="5911">(_xlfn.NORM.INV($A$5687,H3372,$B$37+$B$38*H3372)-H4297)/3</f>
        <v>110.51442042160075</v>
      </c>
      <c r="I5707" s="34">
        <f t="shared" si="5911"/>
        <v>110.51442042160078</v>
      </c>
      <c r="J5707" s="34">
        <f t="shared" si="5911"/>
        <v>110.51442042160075</v>
      </c>
      <c r="K5707" s="34">
        <f t="shared" si="5911"/>
        <v>104.63463385360332</v>
      </c>
      <c r="L5707" s="34">
        <f t="shared" si="5911"/>
        <v>103.82659689971776</v>
      </c>
      <c r="M5707" s="34">
        <f t="shared" si="5911"/>
        <v>103.01855994583222</v>
      </c>
      <c r="N5707" s="34">
        <f t="shared" si="5911"/>
        <v>102.21052299194673</v>
      </c>
      <c r="O5707" s="34">
        <f t="shared" si="5911"/>
        <v>101.40248603806116</v>
      </c>
      <c r="P5707" s="34">
        <f t="shared" si="5911"/>
        <v>100.59444908417566</v>
      </c>
      <c r="Q5707" s="34">
        <f t="shared" si="5911"/>
        <v>101.18889816835139</v>
      </c>
      <c r="R5707" s="34">
        <f t="shared" si="5911"/>
        <v>99.999999999999886</v>
      </c>
      <c r="S5707" s="34">
        <f t="shared" si="5911"/>
        <v>99.999999999999886</v>
      </c>
      <c r="T5707" s="34">
        <f t="shared" si="5911"/>
        <v>99.999999999999929</v>
      </c>
      <c r="U5707" s="34">
        <f t="shared" si="5911"/>
        <v>99.999999999999929</v>
      </c>
      <c r="V5707" s="34">
        <f t="shared" si="5911"/>
        <v>99.999999999999929</v>
      </c>
    </row>
    <row r="5708" spans="1:22" x14ac:dyDescent="0.2">
      <c r="A5708" s="9" t="str">
        <f t="shared" si="5893"/>
        <v>Belarus</v>
      </c>
      <c r="H5708" s="34">
        <f t="shared" ref="H5708:V5708" si="5912">(_xlfn.NORM.INV($A$5687,H3373,$B$37+$B$38*H3373)-H4298)/3</f>
        <v>101.00276104106403</v>
      </c>
      <c r="I5708" s="34">
        <f t="shared" si="5912"/>
        <v>101.00276104106403</v>
      </c>
      <c r="J5708" s="34">
        <f t="shared" si="5912"/>
        <v>101.00276104106403</v>
      </c>
      <c r="K5708" s="34">
        <f t="shared" si="5912"/>
        <v>101.00276104106403</v>
      </c>
      <c r="L5708" s="34">
        <f t="shared" si="5912"/>
        <v>100.94574132373536</v>
      </c>
      <c r="M5708" s="34">
        <f t="shared" si="5912"/>
        <v>100.88872160640672</v>
      </c>
      <c r="N5708" s="34">
        <f t="shared" si="5912"/>
        <v>100.83170188907809</v>
      </c>
      <c r="O5708" s="34">
        <f t="shared" si="5912"/>
        <v>100.77468217174942</v>
      </c>
      <c r="P5708" s="34">
        <f t="shared" si="5912"/>
        <v>100.71766245442079</v>
      </c>
      <c r="Q5708" s="34">
        <f t="shared" si="5912"/>
        <v>101.43532490884165</v>
      </c>
      <c r="R5708" s="34">
        <f t="shared" si="5912"/>
        <v>99.999999999999929</v>
      </c>
      <c r="S5708" s="34">
        <f t="shared" si="5912"/>
        <v>99.999999999999929</v>
      </c>
      <c r="T5708" s="34">
        <f t="shared" si="5912"/>
        <v>99.999999999999929</v>
      </c>
      <c r="U5708" s="34">
        <f t="shared" si="5912"/>
        <v>99.999999999999929</v>
      </c>
      <c r="V5708" s="34">
        <f t="shared" si="5912"/>
        <v>99.999999999999929</v>
      </c>
    </row>
    <row r="5709" spans="1:22" x14ac:dyDescent="0.2">
      <c r="A5709" s="9" t="str">
        <f t="shared" si="5893"/>
        <v>Belgium</v>
      </c>
      <c r="H5709" s="34">
        <f t="shared" ref="H5709:V5709" si="5913">(_xlfn.NORM.INV($A$5687,H3374,$B$37+$B$38*H3374)-H4299)/3</f>
        <v>110.13787474322415</v>
      </c>
      <c r="I5709" s="34">
        <f t="shared" si="5913"/>
        <v>110.13787474322419</v>
      </c>
      <c r="J5709" s="34">
        <f t="shared" si="5913"/>
        <v>110.13787474322415</v>
      </c>
      <c r="K5709" s="34">
        <f t="shared" si="5913"/>
        <v>110.13787474322415</v>
      </c>
      <c r="L5709" s="34">
        <f t="shared" si="5913"/>
        <v>108.26798406165767</v>
      </c>
      <c r="M5709" s="34">
        <f t="shared" si="5913"/>
        <v>106.39809338009111</v>
      </c>
      <c r="N5709" s="34">
        <f t="shared" si="5913"/>
        <v>104.52820269852464</v>
      </c>
      <c r="O5709" s="34">
        <f t="shared" si="5913"/>
        <v>102.65831201695812</v>
      </c>
      <c r="P5709" s="34">
        <f t="shared" si="5913"/>
        <v>100.7884213353916</v>
      </c>
      <c r="Q5709" s="34">
        <f t="shared" si="5913"/>
        <v>101.57684267078321</v>
      </c>
      <c r="R5709" s="34">
        <f t="shared" si="5913"/>
        <v>99.999999999999929</v>
      </c>
      <c r="S5709" s="34">
        <f t="shared" si="5913"/>
        <v>99.999999999999929</v>
      </c>
      <c r="T5709" s="34">
        <f t="shared" si="5913"/>
        <v>99.999999999999929</v>
      </c>
      <c r="U5709" s="34">
        <f t="shared" si="5913"/>
        <v>99.999999999999929</v>
      </c>
      <c r="V5709" s="34">
        <f t="shared" si="5913"/>
        <v>99.999999999999886</v>
      </c>
    </row>
    <row r="5710" spans="1:22" x14ac:dyDescent="0.2">
      <c r="A5710" s="9" t="str">
        <f t="shared" si="5893"/>
        <v>Belize</v>
      </c>
      <c r="H5710" s="34">
        <f t="shared" ref="H5710:V5710" si="5914">(_xlfn.NORM.INV($A$5687,H3375,$B$37+$B$38*H3375)-H4300)/3</f>
        <v>108.60180206739018</v>
      </c>
      <c r="I5710" s="34">
        <f t="shared" si="5914"/>
        <v>108.60180206739018</v>
      </c>
      <c r="J5710" s="34">
        <f t="shared" si="5914"/>
        <v>108.60180206739018</v>
      </c>
      <c r="K5710" s="34">
        <f t="shared" si="5914"/>
        <v>102.55216212828971</v>
      </c>
      <c r="L5710" s="34">
        <f t="shared" si="5914"/>
        <v>102.12713088762666</v>
      </c>
      <c r="M5710" s="34">
        <f t="shared" si="5914"/>
        <v>101.70209964696365</v>
      </c>
      <c r="N5710" s="34">
        <f t="shared" si="5914"/>
        <v>101.2770684063006</v>
      </c>
      <c r="O5710" s="34">
        <f t="shared" si="5914"/>
        <v>100.85203716563757</v>
      </c>
      <c r="P5710" s="34">
        <f t="shared" si="5914"/>
        <v>100.42700592497452</v>
      </c>
      <c r="Q5710" s="34">
        <f t="shared" si="5914"/>
        <v>100.85401184994912</v>
      </c>
      <c r="R5710" s="34">
        <f t="shared" si="5914"/>
        <v>99.999999999999886</v>
      </c>
      <c r="S5710" s="34">
        <f t="shared" si="5914"/>
        <v>99.999999999999901</v>
      </c>
      <c r="T5710" s="34">
        <f t="shared" si="5914"/>
        <v>99.999999999999886</v>
      </c>
      <c r="U5710" s="34">
        <f t="shared" si="5914"/>
        <v>99.999999999999901</v>
      </c>
      <c r="V5710" s="34">
        <f t="shared" si="5914"/>
        <v>99.999999999999886</v>
      </c>
    </row>
    <row r="5711" spans="1:22" x14ac:dyDescent="0.2">
      <c r="A5711" s="9" t="str">
        <f t="shared" si="5893"/>
        <v>Benin</v>
      </c>
      <c r="H5711" s="34">
        <f t="shared" ref="H5711:V5711" si="5915">(_xlfn.NORM.INV($A$5687,H3376,$B$37+$B$38*H3376)-H4301)/3</f>
        <v>103.71356537428363</v>
      </c>
      <c r="I5711" s="34">
        <f t="shared" si="5915"/>
        <v>103.71356537428363</v>
      </c>
      <c r="J5711" s="34">
        <f t="shared" si="5915"/>
        <v>103.71356537428363</v>
      </c>
      <c r="K5711" s="34">
        <f t="shared" si="5915"/>
        <v>100.61423534874457</v>
      </c>
      <c r="L5711" s="34">
        <f t="shared" si="5915"/>
        <v>100.54947905221714</v>
      </c>
      <c r="M5711" s="34">
        <f t="shared" si="5915"/>
        <v>100.48472275568973</v>
      </c>
      <c r="N5711" s="34">
        <f t="shared" si="5915"/>
        <v>100.41996645916227</v>
      </c>
      <c r="O5711" s="34">
        <f t="shared" si="5915"/>
        <v>100.35521016263482</v>
      </c>
      <c r="P5711" s="34">
        <f t="shared" si="5915"/>
        <v>100.29045386610737</v>
      </c>
      <c r="Q5711" s="34">
        <f t="shared" si="5915"/>
        <v>100.58090773221481</v>
      </c>
      <c r="R5711" s="34">
        <f t="shared" si="5915"/>
        <v>99.999999999999886</v>
      </c>
      <c r="S5711" s="34">
        <f t="shared" si="5915"/>
        <v>99.999999999999886</v>
      </c>
      <c r="T5711" s="34">
        <f t="shared" si="5915"/>
        <v>99.999999999999886</v>
      </c>
      <c r="U5711" s="34">
        <f t="shared" si="5915"/>
        <v>99.999999999999886</v>
      </c>
      <c r="V5711" s="34">
        <f t="shared" si="5915"/>
        <v>99.999999999999886</v>
      </c>
    </row>
    <row r="5712" spans="1:22" x14ac:dyDescent="0.2">
      <c r="A5712" s="9" t="str">
        <f t="shared" si="5893"/>
        <v>Bermuda</v>
      </c>
      <c r="H5712" s="34">
        <f t="shared" ref="H5712:V5712" si="5916">(_xlfn.NORM.INV($A$5687,H3377,$B$37+$B$38*H3377)-H4302)/3</f>
        <v>112.16997934651017</v>
      </c>
      <c r="I5712" s="34">
        <f t="shared" si="5916"/>
        <v>112.1699793465102</v>
      </c>
      <c r="J5712" s="34">
        <f t="shared" si="5916"/>
        <v>112.16997934651016</v>
      </c>
      <c r="K5712" s="34">
        <f t="shared" si="5916"/>
        <v>102.20090060388446</v>
      </c>
      <c r="L5712" s="34">
        <f t="shared" si="5916"/>
        <v>101.89505642582081</v>
      </c>
      <c r="M5712" s="34">
        <f t="shared" si="5916"/>
        <v>101.5892122477572</v>
      </c>
      <c r="N5712" s="34">
        <f t="shared" si="5916"/>
        <v>101.28336806969359</v>
      </c>
      <c r="O5712" s="34">
        <f t="shared" si="5916"/>
        <v>100.97752389163003</v>
      </c>
      <c r="P5712" s="34">
        <f t="shared" si="5916"/>
        <v>100.67167971356638</v>
      </c>
      <c r="Q5712" s="34">
        <f t="shared" si="5916"/>
        <v>101.34335942713285</v>
      </c>
      <c r="R5712" s="34">
        <f t="shared" si="5916"/>
        <v>99.999999999999901</v>
      </c>
      <c r="S5712" s="34">
        <f t="shared" si="5916"/>
        <v>99.999999999999929</v>
      </c>
      <c r="T5712" s="34">
        <f t="shared" si="5916"/>
        <v>99.999999999999886</v>
      </c>
      <c r="U5712" s="34">
        <f t="shared" si="5916"/>
        <v>99.999999999999886</v>
      </c>
      <c r="V5712" s="34">
        <f t="shared" si="5916"/>
        <v>99.999999999999886</v>
      </c>
    </row>
    <row r="5713" spans="1:22" x14ac:dyDescent="0.2">
      <c r="A5713" s="9" t="str">
        <f t="shared" si="5893"/>
        <v>Bhutan</v>
      </c>
      <c r="H5713" s="34">
        <f t="shared" ref="H5713:V5713" si="5917">(_xlfn.NORM.INV($A$5687,H3378,$B$37+$B$38*H3378)-H4303)/3</f>
        <v>117.23307765891904</v>
      </c>
      <c r="I5713" s="34">
        <f t="shared" si="5917"/>
        <v>117.23307765891907</v>
      </c>
      <c r="J5713" s="34">
        <f t="shared" si="5917"/>
        <v>117.23307765891907</v>
      </c>
      <c r="K5713" s="34">
        <f t="shared" si="5917"/>
        <v>103.00988109128929</v>
      </c>
      <c r="L5713" s="34">
        <f t="shared" si="5917"/>
        <v>102.52886781640052</v>
      </c>
      <c r="M5713" s="34">
        <f t="shared" si="5917"/>
        <v>102.04785454151177</v>
      </c>
      <c r="N5713" s="34">
        <f t="shared" si="5917"/>
        <v>101.56684126662303</v>
      </c>
      <c r="O5713" s="34">
        <f t="shared" si="5917"/>
        <v>101.08582799173429</v>
      </c>
      <c r="P5713" s="34">
        <f t="shared" si="5917"/>
        <v>100.60481471684552</v>
      </c>
      <c r="Q5713" s="34">
        <f t="shared" si="5917"/>
        <v>101.20962943369113</v>
      </c>
      <c r="R5713" s="34">
        <f t="shared" si="5917"/>
        <v>99.999999999999901</v>
      </c>
      <c r="S5713" s="34">
        <f t="shared" si="5917"/>
        <v>99.999999999999901</v>
      </c>
      <c r="T5713" s="34">
        <f t="shared" si="5917"/>
        <v>99.999999999999901</v>
      </c>
      <c r="U5713" s="34">
        <f t="shared" si="5917"/>
        <v>99.999999999999901</v>
      </c>
      <c r="V5713" s="34">
        <f t="shared" si="5917"/>
        <v>99.999999999999901</v>
      </c>
    </row>
    <row r="5714" spans="1:22" x14ac:dyDescent="0.2">
      <c r="A5714" s="9" t="str">
        <f t="shared" si="5893"/>
        <v>Bolivia (Plurinational State of)</v>
      </c>
      <c r="H5714" s="34">
        <f t="shared" ref="H5714:V5714" si="5918">(_xlfn.NORM.INV($A$5687,H3379,$B$37+$B$38*H3379)-H4304)/3</f>
        <v>117.0671540163505</v>
      </c>
      <c r="I5714" s="34">
        <f t="shared" si="5918"/>
        <v>117.06715401635051</v>
      </c>
      <c r="J5714" s="34">
        <f t="shared" si="5918"/>
        <v>117.0671540163505</v>
      </c>
      <c r="K5714" s="34">
        <f t="shared" si="5918"/>
        <v>108.06099889156513</v>
      </c>
      <c r="L5714" s="34">
        <f t="shared" si="5918"/>
        <v>106.54736733150196</v>
      </c>
      <c r="M5714" s="34">
        <f t="shared" si="5918"/>
        <v>105.03373577143874</v>
      </c>
      <c r="N5714" s="34">
        <f t="shared" si="5918"/>
        <v>103.52010421137555</v>
      </c>
      <c r="O5714" s="34">
        <f t="shared" si="5918"/>
        <v>102.00647265131236</v>
      </c>
      <c r="P5714" s="34">
        <f t="shared" si="5918"/>
        <v>100.49284109124916</v>
      </c>
      <c r="Q5714" s="34">
        <f t="shared" si="5918"/>
        <v>100.98568218249845</v>
      </c>
      <c r="R5714" s="34">
        <f t="shared" si="5918"/>
        <v>99.999999999999886</v>
      </c>
      <c r="S5714" s="34">
        <f t="shared" si="5918"/>
        <v>99.999999999999901</v>
      </c>
      <c r="T5714" s="34">
        <f t="shared" si="5918"/>
        <v>99.999999999999929</v>
      </c>
      <c r="U5714" s="34">
        <f t="shared" si="5918"/>
        <v>99.999999999999886</v>
      </c>
      <c r="V5714" s="34">
        <f t="shared" si="5918"/>
        <v>99.999999999999929</v>
      </c>
    </row>
    <row r="5715" spans="1:22" x14ac:dyDescent="0.2">
      <c r="A5715" s="9" t="str">
        <f t="shared" si="5893"/>
        <v>Bosnia and Herzegovina</v>
      </c>
      <c r="H5715" s="34">
        <f t="shared" ref="H5715:V5715" si="5919">(_xlfn.NORM.INV($A$5687,H3380,$B$37+$B$38*H3380)-H4305)/3</f>
        <v>111.73419300758911</v>
      </c>
      <c r="I5715" s="34">
        <f t="shared" si="5919"/>
        <v>111.73419300758907</v>
      </c>
      <c r="J5715" s="34">
        <f t="shared" si="5919"/>
        <v>111.73419300758911</v>
      </c>
      <c r="K5715" s="34">
        <f t="shared" si="5919"/>
        <v>103.65498716841144</v>
      </c>
      <c r="L5715" s="34">
        <f t="shared" si="5919"/>
        <v>103.04813407970113</v>
      </c>
      <c r="M5715" s="34">
        <f t="shared" si="5919"/>
        <v>102.44128099099085</v>
      </c>
      <c r="N5715" s="34">
        <f t="shared" si="5919"/>
        <v>101.83442790228061</v>
      </c>
      <c r="O5715" s="34">
        <f t="shared" si="5919"/>
        <v>101.22757481357034</v>
      </c>
      <c r="P5715" s="34">
        <f t="shared" si="5919"/>
        <v>100.62072172486006</v>
      </c>
      <c r="Q5715" s="34">
        <f t="shared" si="5919"/>
        <v>101.24144344972017</v>
      </c>
      <c r="R5715" s="34">
        <f t="shared" si="5919"/>
        <v>99.999999999999929</v>
      </c>
      <c r="S5715" s="34">
        <f t="shared" si="5919"/>
        <v>99.999999999999929</v>
      </c>
      <c r="T5715" s="34">
        <f t="shared" si="5919"/>
        <v>99.999999999999901</v>
      </c>
      <c r="U5715" s="34">
        <f t="shared" si="5919"/>
        <v>99.999999999999886</v>
      </c>
      <c r="V5715" s="34">
        <f t="shared" si="5919"/>
        <v>99.999999999999929</v>
      </c>
    </row>
    <row r="5716" spans="1:22" x14ac:dyDescent="0.2">
      <c r="A5716" s="9" t="str">
        <f t="shared" si="5893"/>
        <v>Botswana</v>
      </c>
      <c r="H5716" s="34">
        <f t="shared" ref="H5716:V5716" si="5920">(_xlfn.NORM.INV($A$5687,H3381,$B$37+$B$38*H3381)-H4306)/3</f>
        <v>105.54561381302618</v>
      </c>
      <c r="I5716" s="34">
        <f t="shared" si="5920"/>
        <v>105.54561381302621</v>
      </c>
      <c r="J5716" s="34">
        <f t="shared" si="5920"/>
        <v>105.54561381302619</v>
      </c>
      <c r="K5716" s="34">
        <f t="shared" si="5920"/>
        <v>101.20189200871499</v>
      </c>
      <c r="L5716" s="34">
        <f t="shared" si="5920"/>
        <v>101.04821782327025</v>
      </c>
      <c r="M5716" s="34">
        <f t="shared" si="5920"/>
        <v>100.89454363782546</v>
      </c>
      <c r="N5716" s="34">
        <f t="shared" si="5920"/>
        <v>100.74086945238069</v>
      </c>
      <c r="O5716" s="34">
        <f t="shared" si="5920"/>
        <v>100.58719526693595</v>
      </c>
      <c r="P5716" s="34">
        <f t="shared" si="5920"/>
        <v>100.43352108149116</v>
      </c>
      <c r="Q5716" s="34">
        <f t="shared" si="5920"/>
        <v>100.86704216298239</v>
      </c>
      <c r="R5716" s="34">
        <f t="shared" si="5920"/>
        <v>99.999999999999929</v>
      </c>
      <c r="S5716" s="34">
        <f t="shared" si="5920"/>
        <v>99.999999999999901</v>
      </c>
      <c r="T5716" s="34">
        <f t="shared" si="5920"/>
        <v>99.999999999999929</v>
      </c>
      <c r="U5716" s="34">
        <f t="shared" si="5920"/>
        <v>99.999999999999901</v>
      </c>
      <c r="V5716" s="34">
        <f t="shared" si="5920"/>
        <v>99.999999999999886</v>
      </c>
    </row>
    <row r="5717" spans="1:22" x14ac:dyDescent="0.2">
      <c r="A5717" s="9" t="str">
        <f t="shared" si="5893"/>
        <v>Brazil</v>
      </c>
      <c r="H5717" s="34">
        <f t="shared" ref="H5717:V5717" si="5921">(_xlfn.NORM.INV($A$5687,H3382,$B$37+$B$38*H3382)-H4307)/3</f>
        <v>121.38042213642741</v>
      </c>
      <c r="I5717" s="34">
        <f t="shared" si="5921"/>
        <v>121.38042213642741</v>
      </c>
      <c r="J5717" s="34">
        <f t="shared" si="5921"/>
        <v>121.38042213642741</v>
      </c>
      <c r="K5717" s="34">
        <f t="shared" si="5921"/>
        <v>121.38042213642741</v>
      </c>
      <c r="L5717" s="34">
        <f t="shared" si="5921"/>
        <v>117.22703981403502</v>
      </c>
      <c r="M5717" s="34">
        <f t="shared" si="5921"/>
        <v>113.07365749164266</v>
      </c>
      <c r="N5717" s="34">
        <f t="shared" si="5921"/>
        <v>108.92027516925027</v>
      </c>
      <c r="O5717" s="34">
        <f t="shared" si="5921"/>
        <v>104.7668928468579</v>
      </c>
      <c r="P5717" s="34">
        <f t="shared" si="5921"/>
        <v>100.6135105244655</v>
      </c>
      <c r="Q5717" s="34">
        <f t="shared" si="5921"/>
        <v>101.22702104893112</v>
      </c>
      <c r="R5717" s="34">
        <f t="shared" si="5921"/>
        <v>99.999999999999901</v>
      </c>
      <c r="S5717" s="34">
        <f t="shared" si="5921"/>
        <v>99.999999999999901</v>
      </c>
      <c r="T5717" s="34">
        <f t="shared" si="5921"/>
        <v>99.999999999999901</v>
      </c>
      <c r="U5717" s="34">
        <f t="shared" si="5921"/>
        <v>99.999999999999929</v>
      </c>
      <c r="V5717" s="34">
        <f t="shared" si="5921"/>
        <v>99.999999999999901</v>
      </c>
    </row>
    <row r="5718" spans="1:22" x14ac:dyDescent="0.2">
      <c r="A5718" s="9" t="str">
        <f t="shared" si="5893"/>
        <v>British Virgin Islands</v>
      </c>
      <c r="H5718" s="34">
        <f t="shared" ref="H5718:V5718" si="5922">(_xlfn.NORM.INV($A$5687,H3383,$B$37+$B$38*H3383)-H4308)/3</f>
        <v>111.15660842830522</v>
      </c>
      <c r="I5718" s="34">
        <f t="shared" si="5922"/>
        <v>111.15660842830522</v>
      </c>
      <c r="J5718" s="34">
        <f t="shared" si="5922"/>
        <v>111.15660842830522</v>
      </c>
      <c r="K5718" s="34">
        <f t="shared" si="5922"/>
        <v>111.15660842830522</v>
      </c>
      <c r="L5718" s="34">
        <f t="shared" si="5922"/>
        <v>109.05190871074689</v>
      </c>
      <c r="M5718" s="34">
        <f t="shared" si="5922"/>
        <v>106.94720899318855</v>
      </c>
      <c r="N5718" s="34">
        <f t="shared" si="5922"/>
        <v>104.84250927563023</v>
      </c>
      <c r="O5718" s="34">
        <f t="shared" si="5922"/>
        <v>102.7378095580719</v>
      </c>
      <c r="P5718" s="34">
        <f t="shared" si="5922"/>
        <v>100.63310984051355</v>
      </c>
      <c r="Q5718" s="34">
        <f t="shared" si="5922"/>
        <v>101.26621968102724</v>
      </c>
      <c r="R5718" s="34">
        <f t="shared" si="5922"/>
        <v>99.999999999999901</v>
      </c>
      <c r="S5718" s="34">
        <f t="shared" si="5922"/>
        <v>99.999999999999901</v>
      </c>
      <c r="T5718" s="34">
        <f t="shared" si="5922"/>
        <v>99.999999999999929</v>
      </c>
      <c r="U5718" s="34">
        <f t="shared" si="5922"/>
        <v>99.999999999999886</v>
      </c>
      <c r="V5718" s="34">
        <f t="shared" si="5922"/>
        <v>99.999999999999929</v>
      </c>
    </row>
    <row r="5719" spans="1:22" x14ac:dyDescent="0.2">
      <c r="A5719" s="9" t="str">
        <f t="shared" si="5893"/>
        <v>Brunei Darussalam</v>
      </c>
      <c r="H5719" s="34">
        <f t="shared" ref="H5719:V5719" si="5923">(_xlfn.NORM.INV($A$5687,H3384,$B$37+$B$38*H3384)-H4309)/3</f>
        <v>109.99336064177692</v>
      </c>
      <c r="I5719" s="34">
        <f t="shared" si="5923"/>
        <v>109.99336064177692</v>
      </c>
      <c r="J5719" s="34">
        <f t="shared" si="5923"/>
        <v>109.99336064177687</v>
      </c>
      <c r="K5719" s="34">
        <f t="shared" si="5923"/>
        <v>106.33495120459263</v>
      </c>
      <c r="L5719" s="34">
        <f t="shared" si="5923"/>
        <v>105.23514156108224</v>
      </c>
      <c r="M5719" s="34">
        <f t="shared" si="5923"/>
        <v>104.13533191757195</v>
      </c>
      <c r="N5719" s="34">
        <f t="shared" si="5923"/>
        <v>103.03552227406158</v>
      </c>
      <c r="O5719" s="34">
        <f t="shared" si="5923"/>
        <v>101.93571263055124</v>
      </c>
      <c r="P5719" s="34">
        <f t="shared" si="5923"/>
        <v>100.83590298704094</v>
      </c>
      <c r="Q5719" s="34">
        <f t="shared" si="5923"/>
        <v>101.67180597408192</v>
      </c>
      <c r="R5719" s="34">
        <f t="shared" si="5923"/>
        <v>99.999999999999929</v>
      </c>
      <c r="S5719" s="34">
        <f t="shared" si="5923"/>
        <v>99.999999999999886</v>
      </c>
      <c r="T5719" s="34">
        <f t="shared" si="5923"/>
        <v>99.999999999999929</v>
      </c>
      <c r="U5719" s="34">
        <f t="shared" si="5923"/>
        <v>99.999999999999886</v>
      </c>
      <c r="V5719" s="34">
        <f t="shared" si="5923"/>
        <v>99.999999999999929</v>
      </c>
    </row>
    <row r="5720" spans="1:22" x14ac:dyDescent="0.2">
      <c r="A5720" s="9" t="str">
        <f t="shared" si="5893"/>
        <v>Bulgaria</v>
      </c>
      <c r="H5720" s="34">
        <f t="shared" ref="H5720:V5720" si="5924">(_xlfn.NORM.INV($A$5687,H3385,$B$37+$B$38*H3385)-H4310)/3</f>
        <v>110.86253647225237</v>
      </c>
      <c r="I5720" s="34">
        <f t="shared" si="5924"/>
        <v>110.86253647225237</v>
      </c>
      <c r="J5720" s="34">
        <f t="shared" si="5924"/>
        <v>110.86253647225237</v>
      </c>
      <c r="K5720" s="34">
        <f t="shared" si="5924"/>
        <v>110.86253647225233</v>
      </c>
      <c r="L5720" s="34">
        <f t="shared" si="5924"/>
        <v>108.8446032672764</v>
      </c>
      <c r="M5720" s="34">
        <f t="shared" si="5924"/>
        <v>106.82667006230047</v>
      </c>
      <c r="N5720" s="34">
        <f t="shared" si="5924"/>
        <v>104.80873685732452</v>
      </c>
      <c r="O5720" s="34">
        <f t="shared" si="5924"/>
        <v>102.79080365234859</v>
      </c>
      <c r="P5720" s="34">
        <f t="shared" si="5924"/>
        <v>100.77287044737265</v>
      </c>
      <c r="Q5720" s="34">
        <f t="shared" si="5924"/>
        <v>101.54574089474534</v>
      </c>
      <c r="R5720" s="34">
        <f t="shared" si="5924"/>
        <v>99.999999999999929</v>
      </c>
      <c r="S5720" s="34">
        <f t="shared" si="5924"/>
        <v>99.999999999999929</v>
      </c>
      <c r="T5720" s="34">
        <f t="shared" si="5924"/>
        <v>99.999999999999886</v>
      </c>
      <c r="U5720" s="34">
        <f t="shared" si="5924"/>
        <v>99.999999999999929</v>
      </c>
      <c r="V5720" s="34">
        <f t="shared" si="5924"/>
        <v>99.999999999999886</v>
      </c>
    </row>
    <row r="5721" spans="1:22" x14ac:dyDescent="0.2">
      <c r="A5721" s="9" t="str">
        <f t="shared" si="5893"/>
        <v>Burkina Faso</v>
      </c>
      <c r="H5721" s="34">
        <f t="shared" ref="H5721:V5721" si="5925">(_xlfn.NORM.INV($A$5687,H3386,$B$37+$B$38*H3386)-H4311)/3</f>
        <v>104.47024552403424</v>
      </c>
      <c r="I5721" s="34">
        <f t="shared" si="5925"/>
        <v>104.47024552403424</v>
      </c>
      <c r="J5721" s="34">
        <f t="shared" si="5925"/>
        <v>104.47024552403421</v>
      </c>
      <c r="K5721" s="34">
        <f t="shared" si="5925"/>
        <v>100.25375676535174</v>
      </c>
      <c r="L5721" s="34">
        <f t="shared" si="5925"/>
        <v>100.26588170727956</v>
      </c>
      <c r="M5721" s="34">
        <f t="shared" si="5925"/>
        <v>100.27800664920734</v>
      </c>
      <c r="N5721" s="34">
        <f t="shared" si="5925"/>
        <v>100.29013159113514</v>
      </c>
      <c r="O5721" s="34">
        <f t="shared" si="5925"/>
        <v>100.30225653306297</v>
      </c>
      <c r="P5721" s="34">
        <f t="shared" si="5925"/>
        <v>100.31438147499075</v>
      </c>
      <c r="Q5721" s="34">
        <f t="shared" si="5925"/>
        <v>100.62876294998159</v>
      </c>
      <c r="R5721" s="34">
        <f t="shared" si="5925"/>
        <v>99.999999999999901</v>
      </c>
      <c r="S5721" s="34">
        <f t="shared" si="5925"/>
        <v>99.999999999999901</v>
      </c>
      <c r="T5721" s="34">
        <f t="shared" si="5925"/>
        <v>99.999999999999886</v>
      </c>
      <c r="U5721" s="34">
        <f t="shared" si="5925"/>
        <v>99.999999999999901</v>
      </c>
      <c r="V5721" s="34">
        <f t="shared" si="5925"/>
        <v>99.999999999999929</v>
      </c>
    </row>
    <row r="5722" spans="1:22" x14ac:dyDescent="0.2">
      <c r="A5722" s="9" t="str">
        <f t="shared" si="5893"/>
        <v>Burundi</v>
      </c>
      <c r="H5722" s="34">
        <f t="shared" ref="H5722:V5722" si="5926">(_xlfn.NORM.INV($A$5687,H3387,$B$37+$B$38*H3387)-H4312)/3</f>
        <v>100.99513383515578</v>
      </c>
      <c r="I5722" s="34">
        <f t="shared" si="5926"/>
        <v>100.99513383515578</v>
      </c>
      <c r="J5722" s="34">
        <f t="shared" si="5926"/>
        <v>100.99513383515576</v>
      </c>
      <c r="K5722" s="34">
        <f t="shared" si="5926"/>
        <v>100.11415624716176</v>
      </c>
      <c r="L5722" s="34">
        <f t="shared" si="5926"/>
        <v>100.16011736226163</v>
      </c>
      <c r="M5722" s="34">
        <f t="shared" si="5926"/>
        <v>100.20607847736149</v>
      </c>
      <c r="N5722" s="34">
        <f t="shared" si="5926"/>
        <v>100.25203959246134</v>
      </c>
      <c r="O5722" s="34">
        <f t="shared" si="5926"/>
        <v>100.2980007075612</v>
      </c>
      <c r="P5722" s="34">
        <f t="shared" si="5926"/>
        <v>100.34396182266109</v>
      </c>
      <c r="Q5722" s="34">
        <f t="shared" si="5926"/>
        <v>100.68792364532226</v>
      </c>
      <c r="R5722" s="34">
        <f t="shared" si="5926"/>
        <v>99.999999999999901</v>
      </c>
      <c r="S5722" s="34">
        <f t="shared" si="5926"/>
        <v>99.999999999999901</v>
      </c>
      <c r="T5722" s="34">
        <f t="shared" si="5926"/>
        <v>99.999999999999929</v>
      </c>
      <c r="U5722" s="34">
        <f t="shared" si="5926"/>
        <v>99.999999999999886</v>
      </c>
      <c r="V5722" s="34">
        <f t="shared" si="5926"/>
        <v>99.999999999999886</v>
      </c>
    </row>
    <row r="5723" spans="1:22" x14ac:dyDescent="0.2">
      <c r="A5723" s="9" t="str">
        <f t="shared" si="5893"/>
        <v>Cabo Verde</v>
      </c>
      <c r="H5723" s="34">
        <f t="shared" ref="H5723:V5723" si="5927">(_xlfn.NORM.INV($A$5687,H3388,$B$37+$B$38*H3388)-H4313)/3</f>
        <v>109.52899606709538</v>
      </c>
      <c r="I5723" s="34">
        <f t="shared" si="5927"/>
        <v>109.52899606709538</v>
      </c>
      <c r="J5723" s="34">
        <f t="shared" si="5927"/>
        <v>109.52899606709538</v>
      </c>
      <c r="K5723" s="34">
        <f t="shared" si="5927"/>
        <v>106.31378891710847</v>
      </c>
      <c r="L5723" s="34">
        <f t="shared" si="5927"/>
        <v>105.13652974238987</v>
      </c>
      <c r="M5723" s="34">
        <f t="shared" si="5927"/>
        <v>103.95927056767128</v>
      </c>
      <c r="N5723" s="34">
        <f t="shared" si="5927"/>
        <v>102.78201139295267</v>
      </c>
      <c r="O5723" s="34">
        <f t="shared" si="5927"/>
        <v>101.60475221823408</v>
      </c>
      <c r="P5723" s="34">
        <f t="shared" si="5927"/>
        <v>100.42749304351544</v>
      </c>
      <c r="Q5723" s="34">
        <f t="shared" si="5927"/>
        <v>100.85498608703101</v>
      </c>
      <c r="R5723" s="34">
        <f t="shared" si="5927"/>
        <v>99.999999999999886</v>
      </c>
      <c r="S5723" s="34">
        <f t="shared" si="5927"/>
        <v>99.999999999999901</v>
      </c>
      <c r="T5723" s="34">
        <f t="shared" si="5927"/>
        <v>99.999999999999886</v>
      </c>
      <c r="U5723" s="34">
        <f t="shared" si="5927"/>
        <v>99.999999999999901</v>
      </c>
      <c r="V5723" s="34">
        <f t="shared" si="5927"/>
        <v>99.999999999999886</v>
      </c>
    </row>
    <row r="5724" spans="1:22" x14ac:dyDescent="0.2">
      <c r="A5724" s="9" t="str">
        <f t="shared" si="5893"/>
        <v>Cambodia</v>
      </c>
      <c r="H5724" s="34">
        <f t="shared" ref="H5724:V5724" si="5928">(_xlfn.NORM.INV($A$5687,H3389,$B$37+$B$38*H3389)-H4314)/3</f>
        <v>112.81715617064008</v>
      </c>
      <c r="I5724" s="34">
        <f t="shared" si="5928"/>
        <v>112.81715617064009</v>
      </c>
      <c r="J5724" s="34">
        <f t="shared" si="5928"/>
        <v>112.81715617064008</v>
      </c>
      <c r="K5724" s="34">
        <f t="shared" si="5928"/>
        <v>103.17603960322133</v>
      </c>
      <c r="L5724" s="34">
        <f t="shared" si="5928"/>
        <v>102.65936871984606</v>
      </c>
      <c r="M5724" s="34">
        <f t="shared" si="5928"/>
        <v>102.1426978364708</v>
      </c>
      <c r="N5724" s="34">
        <f t="shared" si="5928"/>
        <v>101.62602695309556</v>
      </c>
      <c r="O5724" s="34">
        <f t="shared" si="5928"/>
        <v>101.10935606972031</v>
      </c>
      <c r="P5724" s="34">
        <f t="shared" si="5928"/>
        <v>100.59268518634504</v>
      </c>
      <c r="Q5724" s="34">
        <f t="shared" si="5928"/>
        <v>101.1853703726902</v>
      </c>
      <c r="R5724" s="34">
        <f t="shared" si="5928"/>
        <v>99.999999999999901</v>
      </c>
      <c r="S5724" s="34">
        <f t="shared" si="5928"/>
        <v>99.999999999999901</v>
      </c>
      <c r="T5724" s="34">
        <f t="shared" si="5928"/>
        <v>99.999999999999901</v>
      </c>
      <c r="U5724" s="34">
        <f t="shared" si="5928"/>
        <v>99.999999999999901</v>
      </c>
      <c r="V5724" s="34">
        <f t="shared" si="5928"/>
        <v>99.999999999999901</v>
      </c>
    </row>
    <row r="5725" spans="1:22" x14ac:dyDescent="0.2">
      <c r="A5725" s="9" t="str">
        <f t="shared" si="5893"/>
        <v>Cameroon</v>
      </c>
      <c r="H5725" s="34">
        <f t="shared" ref="H5725:V5725" si="5929">(_xlfn.NORM.INV($A$5687,H3390,$B$37+$B$38*H3390)-H4315)/3</f>
        <v>105.75838657657896</v>
      </c>
      <c r="I5725" s="34">
        <f t="shared" si="5929"/>
        <v>105.75838657657896</v>
      </c>
      <c r="J5725" s="34">
        <f t="shared" si="5929"/>
        <v>105.75838657657893</v>
      </c>
      <c r="K5725" s="34">
        <f t="shared" si="5929"/>
        <v>101.41864494653203</v>
      </c>
      <c r="L5725" s="34">
        <f t="shared" si="5929"/>
        <v>101.21181149016718</v>
      </c>
      <c r="M5725" s="34">
        <f t="shared" si="5929"/>
        <v>101.00497803380235</v>
      </c>
      <c r="N5725" s="34">
        <f t="shared" si="5929"/>
        <v>100.7981445774375</v>
      </c>
      <c r="O5725" s="34">
        <f t="shared" si="5929"/>
        <v>100.59131112107274</v>
      </c>
      <c r="P5725" s="34">
        <f t="shared" si="5929"/>
        <v>100.3844776647079</v>
      </c>
      <c r="Q5725" s="34">
        <f t="shared" si="5929"/>
        <v>100.76895532941585</v>
      </c>
      <c r="R5725" s="34">
        <f t="shared" si="5929"/>
        <v>99.999999999999901</v>
      </c>
      <c r="S5725" s="34">
        <f t="shared" si="5929"/>
        <v>99.999999999999901</v>
      </c>
      <c r="T5725" s="34">
        <f t="shared" si="5929"/>
        <v>99.999999999999886</v>
      </c>
      <c r="U5725" s="34">
        <f t="shared" si="5929"/>
        <v>99.999999999999886</v>
      </c>
      <c r="V5725" s="34">
        <f t="shared" si="5929"/>
        <v>99.999999999999901</v>
      </c>
    </row>
    <row r="5726" spans="1:22" x14ac:dyDescent="0.2">
      <c r="A5726" s="9" t="str">
        <f t="shared" si="5893"/>
        <v>Canada</v>
      </c>
      <c r="H5726" s="34">
        <f t="shared" ref="H5726:V5726" si="5930">(_xlfn.NORM.INV($A$5687,H3391,$B$37+$B$38*H3391)-H4316)/3</f>
        <v>115.06303431617762</v>
      </c>
      <c r="I5726" s="34">
        <f t="shared" si="5930"/>
        <v>115.06303431617759</v>
      </c>
      <c r="J5726" s="34">
        <f t="shared" si="5930"/>
        <v>115.06303431617762</v>
      </c>
      <c r="K5726" s="34">
        <f t="shared" si="5930"/>
        <v>115.06303431617762</v>
      </c>
      <c r="L5726" s="34">
        <f t="shared" si="5930"/>
        <v>112.22170491766587</v>
      </c>
      <c r="M5726" s="34">
        <f t="shared" si="5930"/>
        <v>109.38037551915416</v>
      </c>
      <c r="N5726" s="34">
        <f t="shared" si="5930"/>
        <v>106.53904612064245</v>
      </c>
      <c r="O5726" s="34">
        <f t="shared" si="5930"/>
        <v>103.69771672213069</v>
      </c>
      <c r="P5726" s="34">
        <f t="shared" si="5930"/>
        <v>100.85638732361895</v>
      </c>
      <c r="Q5726" s="34">
        <f t="shared" si="5930"/>
        <v>101.71277464723796</v>
      </c>
      <c r="R5726" s="34">
        <f t="shared" si="5930"/>
        <v>99.999999999999929</v>
      </c>
      <c r="S5726" s="34">
        <f t="shared" si="5930"/>
        <v>99.999999999999929</v>
      </c>
      <c r="T5726" s="34">
        <f t="shared" si="5930"/>
        <v>99.999999999999886</v>
      </c>
      <c r="U5726" s="34">
        <f t="shared" si="5930"/>
        <v>99.999999999999886</v>
      </c>
      <c r="V5726" s="34">
        <f t="shared" si="5930"/>
        <v>99.999999999999886</v>
      </c>
    </row>
    <row r="5727" spans="1:22" x14ac:dyDescent="0.2">
      <c r="A5727" s="9" t="str">
        <f t="shared" si="5893"/>
        <v>Cayman Islands</v>
      </c>
      <c r="H5727" s="34">
        <f t="shared" ref="H5727:V5727" si="5931">(_xlfn.NORM.INV($A$5687,H3392,$B$37+$B$38*H3392)-H4317)/3</f>
        <v>115.01100832435857</v>
      </c>
      <c r="I5727" s="34">
        <f t="shared" si="5931"/>
        <v>115.01100832435857</v>
      </c>
      <c r="J5727" s="34">
        <f t="shared" si="5931"/>
        <v>115.01100832435854</v>
      </c>
      <c r="K5727" s="34">
        <f t="shared" si="5931"/>
        <v>115.01100832435857</v>
      </c>
      <c r="L5727" s="34">
        <f t="shared" si="5931"/>
        <v>112.1380287869958</v>
      </c>
      <c r="M5727" s="34">
        <f t="shared" si="5931"/>
        <v>109.26504924963301</v>
      </c>
      <c r="N5727" s="34">
        <f t="shared" si="5931"/>
        <v>106.39206971227021</v>
      </c>
      <c r="O5727" s="34">
        <f t="shared" si="5931"/>
        <v>103.51909017490748</v>
      </c>
      <c r="P5727" s="34">
        <f t="shared" si="5931"/>
        <v>100.64611063754467</v>
      </c>
      <c r="Q5727" s="34">
        <f t="shared" si="5931"/>
        <v>101.29222127508945</v>
      </c>
      <c r="R5727" s="34">
        <f t="shared" si="5931"/>
        <v>99.999999999999901</v>
      </c>
      <c r="S5727" s="34">
        <f t="shared" si="5931"/>
        <v>99.999999999999901</v>
      </c>
      <c r="T5727" s="34">
        <f t="shared" si="5931"/>
        <v>99.999999999999901</v>
      </c>
      <c r="U5727" s="34">
        <f t="shared" si="5931"/>
        <v>99.999999999999901</v>
      </c>
      <c r="V5727" s="34">
        <f t="shared" si="5931"/>
        <v>99.999999999999901</v>
      </c>
    </row>
    <row r="5728" spans="1:22" x14ac:dyDescent="0.2">
      <c r="A5728" s="9" t="str">
        <f t="shared" si="5893"/>
        <v>Central African Republic</v>
      </c>
      <c r="H5728" s="34">
        <f t="shared" ref="H5728:V5728" si="5932">(_xlfn.NORM.INV($A$5687,H3393,$B$37+$B$38*H3393)-H4318)/3</f>
        <v>103.02162111673363</v>
      </c>
      <c r="I5728" s="34">
        <f t="shared" si="5932"/>
        <v>103.02162111673363</v>
      </c>
      <c r="J5728" s="34">
        <f t="shared" si="5932"/>
        <v>103.02162111673363</v>
      </c>
      <c r="K5728" s="34">
        <f t="shared" si="5932"/>
        <v>100.08750503961278</v>
      </c>
      <c r="L5728" s="34">
        <f t="shared" si="5932"/>
        <v>100.10376602156809</v>
      </c>
      <c r="M5728" s="34">
        <f t="shared" si="5932"/>
        <v>100.12002700352339</v>
      </c>
      <c r="N5728" s="34">
        <f t="shared" si="5932"/>
        <v>100.1362879854787</v>
      </c>
      <c r="O5728" s="34">
        <f t="shared" si="5932"/>
        <v>100.15254896743403</v>
      </c>
      <c r="P5728" s="34">
        <f t="shared" si="5932"/>
        <v>100.16880994938934</v>
      </c>
      <c r="Q5728" s="34">
        <f t="shared" si="5932"/>
        <v>100.33761989877875</v>
      </c>
      <c r="R5728" s="34">
        <f t="shared" si="5932"/>
        <v>99.999999999999929</v>
      </c>
      <c r="S5728" s="34">
        <f t="shared" si="5932"/>
        <v>99.999999999999929</v>
      </c>
      <c r="T5728" s="34">
        <f t="shared" si="5932"/>
        <v>99.999999999999929</v>
      </c>
      <c r="U5728" s="34">
        <f t="shared" si="5932"/>
        <v>99.999999999999929</v>
      </c>
      <c r="V5728" s="34">
        <f t="shared" si="5932"/>
        <v>99.999999999999929</v>
      </c>
    </row>
    <row r="5729" spans="1:22" x14ac:dyDescent="0.2">
      <c r="A5729" s="9" t="str">
        <f t="shared" si="5893"/>
        <v>Chad</v>
      </c>
      <c r="H5729" s="34">
        <f t="shared" ref="H5729:V5729" si="5933">(_xlfn.NORM.INV($A$5687,H3394,$B$37+$B$38*H3394)-H4319)/3</f>
        <v>105.46280678393869</v>
      </c>
      <c r="I5729" s="34">
        <f t="shared" si="5933"/>
        <v>105.46280678393869</v>
      </c>
      <c r="J5729" s="34">
        <f t="shared" si="5933"/>
        <v>105.46280678393873</v>
      </c>
      <c r="K5729" s="34">
        <f t="shared" si="5933"/>
        <v>100.0632441887925</v>
      </c>
      <c r="L5729" s="34">
        <f t="shared" si="5933"/>
        <v>100.11047296077221</v>
      </c>
      <c r="M5729" s="34">
        <f t="shared" si="5933"/>
        <v>100.15770173275199</v>
      </c>
      <c r="N5729" s="34">
        <f t="shared" si="5933"/>
        <v>100.20493050473173</v>
      </c>
      <c r="O5729" s="34">
        <f t="shared" si="5933"/>
        <v>100.2521592767115</v>
      </c>
      <c r="P5729" s="34">
        <f t="shared" si="5933"/>
        <v>100.29938804869126</v>
      </c>
      <c r="Q5729" s="34">
        <f t="shared" si="5933"/>
        <v>100.59877609738267</v>
      </c>
      <c r="R5729" s="34">
        <f t="shared" si="5933"/>
        <v>99.999999999999929</v>
      </c>
      <c r="S5729" s="34">
        <f t="shared" si="5933"/>
        <v>99.999999999999929</v>
      </c>
      <c r="T5729" s="34">
        <f t="shared" si="5933"/>
        <v>99.999999999999929</v>
      </c>
      <c r="U5729" s="34">
        <f t="shared" si="5933"/>
        <v>99.999999999999929</v>
      </c>
      <c r="V5729" s="34">
        <f t="shared" si="5933"/>
        <v>99.999999999999886</v>
      </c>
    </row>
    <row r="5730" spans="1:22" x14ac:dyDescent="0.2">
      <c r="A5730" s="9" t="str">
        <f t="shared" si="5893"/>
        <v>Chile</v>
      </c>
      <c r="H5730" s="34">
        <f t="shared" ref="H5730:V5730" si="5934">(_xlfn.NORM.INV($A$5687,H3395,$B$37+$B$38*H3395)-H4320)/3</f>
        <v>116.70125588433405</v>
      </c>
      <c r="I5730" s="34">
        <f t="shared" si="5934"/>
        <v>116.70125588433409</v>
      </c>
      <c r="J5730" s="34">
        <f t="shared" si="5934"/>
        <v>116.70125588433405</v>
      </c>
      <c r="K5730" s="34">
        <f t="shared" si="5934"/>
        <v>116.70125588433405</v>
      </c>
      <c r="L5730" s="34">
        <f t="shared" si="5934"/>
        <v>113.49667144050811</v>
      </c>
      <c r="M5730" s="34">
        <f t="shared" si="5934"/>
        <v>110.2920869966822</v>
      </c>
      <c r="N5730" s="34">
        <f t="shared" si="5934"/>
        <v>107.08750255285624</v>
      </c>
      <c r="O5730" s="34">
        <f t="shared" si="5934"/>
        <v>103.8829181090303</v>
      </c>
      <c r="P5730" s="34">
        <f t="shared" si="5934"/>
        <v>100.67833366520438</v>
      </c>
      <c r="Q5730" s="34">
        <f t="shared" si="5934"/>
        <v>101.35666733040888</v>
      </c>
      <c r="R5730" s="34">
        <f t="shared" si="5934"/>
        <v>99.999999999999886</v>
      </c>
      <c r="S5730" s="34">
        <f t="shared" si="5934"/>
        <v>99.999999999999886</v>
      </c>
      <c r="T5730" s="34">
        <f t="shared" si="5934"/>
        <v>99.999999999999886</v>
      </c>
      <c r="U5730" s="34">
        <f t="shared" si="5934"/>
        <v>99.999999999999886</v>
      </c>
      <c r="V5730" s="34">
        <f t="shared" si="5934"/>
        <v>99.999999999999886</v>
      </c>
    </row>
    <row r="5731" spans="1:22" x14ac:dyDescent="0.2">
      <c r="A5731" s="9" t="str">
        <f t="shared" si="5893"/>
        <v>China</v>
      </c>
      <c r="H5731" s="34">
        <f t="shared" ref="H5731:V5731" si="5935">(_xlfn.NORM.INV($A$5687,H3396,$B$37+$B$38*H3396)-H4321)/3</f>
        <v>116.4567213866378</v>
      </c>
      <c r="I5731" s="34">
        <f t="shared" si="5935"/>
        <v>116.45672138663782</v>
      </c>
      <c r="J5731" s="34">
        <f t="shared" si="5935"/>
        <v>116.45672138663782</v>
      </c>
      <c r="K5731" s="34">
        <f t="shared" si="5935"/>
        <v>114.35254304784712</v>
      </c>
      <c r="L5731" s="34">
        <f t="shared" si="5935"/>
        <v>111.63738020325816</v>
      </c>
      <c r="M5731" s="34">
        <f t="shared" si="5935"/>
        <v>108.92221735866924</v>
      </c>
      <c r="N5731" s="34">
        <f t="shared" si="5935"/>
        <v>106.20705451408033</v>
      </c>
      <c r="O5731" s="34">
        <f t="shared" si="5935"/>
        <v>103.49189166949145</v>
      </c>
      <c r="P5731" s="34">
        <f t="shared" si="5935"/>
        <v>100.77672882490249</v>
      </c>
      <c r="Q5731" s="34">
        <f t="shared" si="5935"/>
        <v>101.55345764980511</v>
      </c>
      <c r="R5731" s="34">
        <f t="shared" si="5935"/>
        <v>99.999999999999929</v>
      </c>
      <c r="S5731" s="34">
        <f t="shared" si="5935"/>
        <v>99.999999999999886</v>
      </c>
      <c r="T5731" s="34">
        <f t="shared" si="5935"/>
        <v>99.999999999999929</v>
      </c>
      <c r="U5731" s="34">
        <f t="shared" si="5935"/>
        <v>99.999999999999929</v>
      </c>
      <c r="V5731" s="34">
        <f t="shared" si="5935"/>
        <v>99.999999999999929</v>
      </c>
    </row>
    <row r="5732" spans="1:22" x14ac:dyDescent="0.2">
      <c r="A5732" s="9" t="str">
        <f t="shared" si="5893"/>
        <v>China, Hong Kong Special Administrative Region</v>
      </c>
      <c r="H5732" s="34">
        <f t="shared" ref="H5732:V5732" si="5936">(_xlfn.NORM.INV($A$5687,H3397,$B$37+$B$38*H3397)-H4322)/3</f>
        <v>114.1419574264193</v>
      </c>
      <c r="I5732" s="34">
        <f t="shared" si="5936"/>
        <v>114.1419574264193</v>
      </c>
      <c r="J5732" s="34">
        <f t="shared" si="5936"/>
        <v>114.14195742641925</v>
      </c>
      <c r="K5732" s="34">
        <f t="shared" si="5936"/>
        <v>113.7463974492307</v>
      </c>
      <c r="L5732" s="34">
        <f t="shared" si="5936"/>
        <v>111.17634760450851</v>
      </c>
      <c r="M5732" s="34">
        <f t="shared" si="5936"/>
        <v>108.60629775978634</v>
      </c>
      <c r="N5732" s="34">
        <f t="shared" si="5936"/>
        <v>106.03624791506415</v>
      </c>
      <c r="O5732" s="34">
        <f t="shared" si="5936"/>
        <v>103.46619807034199</v>
      </c>
      <c r="P5732" s="34">
        <f t="shared" si="5936"/>
        <v>100.89614822561975</v>
      </c>
      <c r="Q5732" s="34">
        <f t="shared" si="5936"/>
        <v>101.79229645123962</v>
      </c>
      <c r="R5732" s="34">
        <f t="shared" si="5936"/>
        <v>99.999999999999886</v>
      </c>
      <c r="S5732" s="34">
        <f t="shared" si="5936"/>
        <v>99.999999999999886</v>
      </c>
      <c r="T5732" s="34">
        <f t="shared" si="5936"/>
        <v>99.999999999999886</v>
      </c>
      <c r="U5732" s="34">
        <f t="shared" si="5936"/>
        <v>99.999999999999886</v>
      </c>
      <c r="V5732" s="34">
        <f t="shared" si="5936"/>
        <v>99.999999999999929</v>
      </c>
    </row>
    <row r="5733" spans="1:22" x14ac:dyDescent="0.2">
      <c r="A5733" s="9" t="str">
        <f t="shared" si="5893"/>
        <v>China, Macao Special Administrative Region</v>
      </c>
      <c r="H5733" s="34">
        <f t="shared" ref="H5733:V5733" si="5937">(_xlfn.NORM.INV($A$5687,H3398,$B$37+$B$38*H3398)-H4323)/3</f>
        <v>113.31004114359932</v>
      </c>
      <c r="I5733" s="34">
        <f t="shared" si="5937"/>
        <v>113.31004114359932</v>
      </c>
      <c r="J5733" s="34">
        <f t="shared" si="5937"/>
        <v>113.31004114359932</v>
      </c>
      <c r="K5733" s="34">
        <f t="shared" si="5937"/>
        <v>113.31004114359932</v>
      </c>
      <c r="L5733" s="34">
        <f t="shared" si="5937"/>
        <v>110.83916242423095</v>
      </c>
      <c r="M5733" s="34">
        <f t="shared" si="5937"/>
        <v>108.36828370486258</v>
      </c>
      <c r="N5733" s="34">
        <f t="shared" si="5937"/>
        <v>105.89740498549422</v>
      </c>
      <c r="O5733" s="34">
        <f t="shared" si="5937"/>
        <v>103.42652626612585</v>
      </c>
      <c r="P5733" s="34">
        <f t="shared" si="5937"/>
        <v>100.95564754675752</v>
      </c>
      <c r="Q5733" s="34">
        <f t="shared" si="5937"/>
        <v>101.91129509351511</v>
      </c>
      <c r="R5733" s="34">
        <f t="shared" si="5937"/>
        <v>99.999999999999886</v>
      </c>
      <c r="S5733" s="34">
        <f t="shared" si="5937"/>
        <v>99.999999999999886</v>
      </c>
      <c r="T5733" s="34">
        <f t="shared" si="5937"/>
        <v>99.999999999999886</v>
      </c>
      <c r="U5733" s="34">
        <f t="shared" si="5937"/>
        <v>99.999999999999886</v>
      </c>
      <c r="V5733" s="34">
        <f t="shared" si="5937"/>
        <v>99.999999999999886</v>
      </c>
    </row>
    <row r="5734" spans="1:22" x14ac:dyDescent="0.2">
      <c r="A5734" s="9" t="str">
        <f t="shared" si="5893"/>
        <v>Chinese Taipei</v>
      </c>
      <c r="H5734" s="34">
        <f t="shared" ref="H5734:V5734" si="5938">(_xlfn.NORM.INV($A$5687,H3399,$B$37+$B$38*H3399)-H4324)/3</f>
        <v>111.15160057366221</v>
      </c>
      <c r="I5734" s="34">
        <f t="shared" si="5938"/>
        <v>111.15160057366217</v>
      </c>
      <c r="J5734" s="34">
        <f t="shared" si="5938"/>
        <v>111.15160057366217</v>
      </c>
      <c r="K5734" s="34">
        <f t="shared" si="5938"/>
        <v>109.63963311308332</v>
      </c>
      <c r="L5734" s="34">
        <f t="shared" si="5938"/>
        <v>107.85305461062472</v>
      </c>
      <c r="M5734" s="34">
        <f t="shared" si="5938"/>
        <v>106.06647610816613</v>
      </c>
      <c r="N5734" s="34">
        <f t="shared" si="5938"/>
        <v>104.27989760570757</v>
      </c>
      <c r="O5734" s="34">
        <f t="shared" si="5938"/>
        <v>102.49331910324895</v>
      </c>
      <c r="P5734" s="34">
        <f t="shared" si="5938"/>
        <v>100.70674060079034</v>
      </c>
      <c r="Q5734" s="34">
        <f t="shared" si="5938"/>
        <v>101.41348120158084</v>
      </c>
      <c r="R5734" s="34">
        <f t="shared" si="5938"/>
        <v>99.999999999999886</v>
      </c>
      <c r="S5734" s="34">
        <f t="shared" si="5938"/>
        <v>99.999999999999886</v>
      </c>
      <c r="T5734" s="34">
        <f t="shared" si="5938"/>
        <v>99.999999999999929</v>
      </c>
      <c r="U5734" s="34">
        <f t="shared" si="5938"/>
        <v>99.999999999999929</v>
      </c>
      <c r="V5734" s="34">
        <f t="shared" si="5938"/>
        <v>99.999999999999886</v>
      </c>
    </row>
    <row r="5735" spans="1:22" x14ac:dyDescent="0.2">
      <c r="A5735" s="9" t="str">
        <f t="shared" si="5893"/>
        <v>Colombia</v>
      </c>
      <c r="H5735" s="34">
        <f t="shared" ref="H5735:V5735" si="5939">(_xlfn.NORM.INV($A$5687,H3400,$B$37+$B$38*H3400)-H4325)/3</f>
        <v>118.34680648591963</v>
      </c>
      <c r="I5735" s="34">
        <f t="shared" si="5939"/>
        <v>118.34680648591966</v>
      </c>
      <c r="J5735" s="34">
        <f t="shared" si="5939"/>
        <v>118.34680648591967</v>
      </c>
      <c r="K5735" s="34">
        <f t="shared" si="5939"/>
        <v>112.93129399704047</v>
      </c>
      <c r="L5735" s="34">
        <f t="shared" si="5939"/>
        <v>110.46997146894716</v>
      </c>
      <c r="M5735" s="34">
        <f t="shared" si="5939"/>
        <v>108.00864894085389</v>
      </c>
      <c r="N5735" s="34">
        <f t="shared" si="5939"/>
        <v>105.54732641276063</v>
      </c>
      <c r="O5735" s="34">
        <f t="shared" si="5939"/>
        <v>103.08600388466739</v>
      </c>
      <c r="P5735" s="34">
        <f t="shared" si="5939"/>
        <v>100.62468135657407</v>
      </c>
      <c r="Q5735" s="34">
        <f t="shared" si="5939"/>
        <v>101.24936271314829</v>
      </c>
      <c r="R5735" s="34">
        <f t="shared" si="5939"/>
        <v>99.999999999999901</v>
      </c>
      <c r="S5735" s="34">
        <f t="shared" si="5939"/>
        <v>99.999999999999929</v>
      </c>
      <c r="T5735" s="34">
        <f t="shared" si="5939"/>
        <v>99.999999999999886</v>
      </c>
      <c r="U5735" s="34">
        <f t="shared" si="5939"/>
        <v>99.999999999999929</v>
      </c>
      <c r="V5735" s="34">
        <f t="shared" si="5939"/>
        <v>99.999999999999901</v>
      </c>
    </row>
    <row r="5736" spans="1:22" x14ac:dyDescent="0.2">
      <c r="A5736" s="9" t="str">
        <f t="shared" si="5893"/>
        <v>Comoros</v>
      </c>
      <c r="H5736" s="34">
        <f t="shared" ref="H5736:V5736" si="5940">(_xlfn.NORM.INV($A$5687,H3401,$B$37+$B$38*H3401)-H4326)/3</f>
        <v>106.4689278726289</v>
      </c>
      <c r="I5736" s="34">
        <f t="shared" si="5940"/>
        <v>106.46892787262892</v>
      </c>
      <c r="J5736" s="34">
        <f t="shared" si="5940"/>
        <v>106.46892787262892</v>
      </c>
      <c r="K5736" s="34">
        <f t="shared" si="5940"/>
        <v>101.41513187986978</v>
      </c>
      <c r="L5736" s="34">
        <f t="shared" si="5940"/>
        <v>101.19661803119978</v>
      </c>
      <c r="M5736" s="34">
        <f t="shared" si="5940"/>
        <v>100.97810418252982</v>
      </c>
      <c r="N5736" s="34">
        <f t="shared" si="5940"/>
        <v>100.75959033385978</v>
      </c>
      <c r="O5736" s="34">
        <f t="shared" si="5940"/>
        <v>100.54107648518978</v>
      </c>
      <c r="P5736" s="34">
        <f t="shared" si="5940"/>
        <v>100.32256263651981</v>
      </c>
      <c r="Q5736" s="34">
        <f t="shared" si="5940"/>
        <v>100.64512527303974</v>
      </c>
      <c r="R5736" s="34">
        <f t="shared" si="5940"/>
        <v>99.999999999999901</v>
      </c>
      <c r="S5736" s="34">
        <f t="shared" si="5940"/>
        <v>99.999999999999929</v>
      </c>
      <c r="T5736" s="34">
        <f t="shared" si="5940"/>
        <v>99.999999999999901</v>
      </c>
      <c r="U5736" s="34">
        <f t="shared" si="5940"/>
        <v>99.999999999999886</v>
      </c>
      <c r="V5736" s="34">
        <f t="shared" si="5940"/>
        <v>99.999999999999886</v>
      </c>
    </row>
    <row r="5737" spans="1:22" x14ac:dyDescent="0.2">
      <c r="A5737" s="9" t="str">
        <f t="shared" si="5893"/>
        <v>Congo</v>
      </c>
      <c r="H5737" s="34">
        <f t="shared" ref="H5737:V5737" si="5941">(_xlfn.NORM.INV($A$5687,H3402,$B$37+$B$38*H3402)-H4327)/3</f>
        <v>104.77734778012808</v>
      </c>
      <c r="I5737" s="34">
        <f t="shared" si="5941"/>
        <v>104.77734778012807</v>
      </c>
      <c r="J5737" s="34">
        <f t="shared" si="5941"/>
        <v>104.7773477801281</v>
      </c>
      <c r="K5737" s="34">
        <f t="shared" si="5941"/>
        <v>102.5867873176074</v>
      </c>
      <c r="L5737" s="34">
        <f t="shared" si="5941"/>
        <v>102.1390399085041</v>
      </c>
      <c r="M5737" s="34">
        <f t="shared" si="5941"/>
        <v>101.69129249940079</v>
      </c>
      <c r="N5737" s="34">
        <f t="shared" si="5941"/>
        <v>101.24354509029747</v>
      </c>
      <c r="O5737" s="34">
        <f t="shared" si="5941"/>
        <v>100.79579768119414</v>
      </c>
      <c r="P5737" s="34">
        <f t="shared" si="5941"/>
        <v>100.34805027209087</v>
      </c>
      <c r="Q5737" s="34">
        <f t="shared" si="5941"/>
        <v>100.69610054418185</v>
      </c>
      <c r="R5737" s="34">
        <f t="shared" si="5941"/>
        <v>99.999999999999929</v>
      </c>
      <c r="S5737" s="34">
        <f t="shared" si="5941"/>
        <v>99.999999999999901</v>
      </c>
      <c r="T5737" s="34">
        <f t="shared" si="5941"/>
        <v>99.999999999999901</v>
      </c>
      <c r="U5737" s="34">
        <f t="shared" si="5941"/>
        <v>99.999999999999901</v>
      </c>
      <c r="V5737" s="34">
        <f t="shared" si="5941"/>
        <v>99.999999999999901</v>
      </c>
    </row>
    <row r="5738" spans="1:22" x14ac:dyDescent="0.2">
      <c r="A5738" s="9" t="str">
        <f t="shared" si="5893"/>
        <v>Cook Islands</v>
      </c>
      <c r="H5738" s="34">
        <f t="shared" ref="H5738:V5738" si="5942">(_xlfn.NORM.INV($A$5687,H3403,$B$37+$B$38*H3403)-H4328)/3</f>
        <v>102.66214063855155</v>
      </c>
      <c r="I5738" s="34">
        <f t="shared" si="5942"/>
        <v>102.66214063855152</v>
      </c>
      <c r="J5738" s="34">
        <f t="shared" si="5942"/>
        <v>102.66214063855155</v>
      </c>
      <c r="K5738" s="34">
        <f t="shared" si="5942"/>
        <v>100.97121190893863</v>
      </c>
      <c r="L5738" s="34">
        <f t="shared" si="5942"/>
        <v>100.91192531846366</v>
      </c>
      <c r="M5738" s="34">
        <f t="shared" si="5942"/>
        <v>100.85263872798868</v>
      </c>
      <c r="N5738" s="34">
        <f t="shared" si="5942"/>
        <v>100.79335213751375</v>
      </c>
      <c r="O5738" s="34">
        <f t="shared" si="5942"/>
        <v>100.73406554703872</v>
      </c>
      <c r="P5738" s="34">
        <f t="shared" si="5942"/>
        <v>100.67477895656377</v>
      </c>
      <c r="Q5738" s="34">
        <f t="shared" si="5942"/>
        <v>101.34955791312767</v>
      </c>
      <c r="R5738" s="34">
        <f t="shared" si="5942"/>
        <v>99.999999999999929</v>
      </c>
      <c r="S5738" s="34">
        <f t="shared" si="5942"/>
        <v>99.999999999999886</v>
      </c>
      <c r="T5738" s="34">
        <f t="shared" si="5942"/>
        <v>99.999999999999886</v>
      </c>
      <c r="U5738" s="34">
        <f t="shared" si="5942"/>
        <v>99.999999999999886</v>
      </c>
      <c r="V5738" s="34">
        <f t="shared" si="5942"/>
        <v>99.999999999999886</v>
      </c>
    </row>
    <row r="5739" spans="1:22" x14ac:dyDescent="0.2">
      <c r="A5739" s="9" t="str">
        <f t="shared" si="5893"/>
        <v>Costa Rica</v>
      </c>
      <c r="H5739" s="34">
        <f t="shared" ref="H5739:V5739" si="5943">(_xlfn.NORM.INV($A$5687,H3404,$B$37+$B$38*H3404)-H4329)/3</f>
        <v>119.87059383843904</v>
      </c>
      <c r="I5739" s="34">
        <f t="shared" si="5943"/>
        <v>119.87059383843904</v>
      </c>
      <c r="J5739" s="34">
        <f t="shared" si="5943"/>
        <v>119.87059383843904</v>
      </c>
      <c r="K5739" s="34">
        <f t="shared" si="5943"/>
        <v>113.49939923011367</v>
      </c>
      <c r="L5739" s="34">
        <f t="shared" si="5943"/>
        <v>110.92921834293013</v>
      </c>
      <c r="M5739" s="34">
        <f t="shared" si="5943"/>
        <v>108.35903745574656</v>
      </c>
      <c r="N5739" s="34">
        <f t="shared" si="5943"/>
        <v>105.78885656856301</v>
      </c>
      <c r="O5739" s="34">
        <f t="shared" si="5943"/>
        <v>103.21867568137947</v>
      </c>
      <c r="P5739" s="34">
        <f t="shared" si="5943"/>
        <v>100.64849479419588</v>
      </c>
      <c r="Q5739" s="34">
        <f t="shared" si="5943"/>
        <v>101.29698958839192</v>
      </c>
      <c r="R5739" s="34">
        <f t="shared" si="5943"/>
        <v>99.999999999999886</v>
      </c>
      <c r="S5739" s="34">
        <f t="shared" si="5943"/>
        <v>99.999999999999929</v>
      </c>
      <c r="T5739" s="34">
        <f t="shared" si="5943"/>
        <v>99.999999999999929</v>
      </c>
      <c r="U5739" s="34">
        <f t="shared" si="5943"/>
        <v>99.999999999999929</v>
      </c>
      <c r="V5739" s="34">
        <f t="shared" si="5943"/>
        <v>99.999999999999886</v>
      </c>
    </row>
    <row r="5740" spans="1:22" x14ac:dyDescent="0.2">
      <c r="A5740" s="9" t="str">
        <f t="shared" si="5893"/>
        <v>Croatia</v>
      </c>
      <c r="H5740" s="34">
        <f t="shared" ref="H5740:V5740" si="5944">(_xlfn.NORM.INV($A$5687,H3405,$B$37+$B$38*H3405)-H4330)/3</f>
        <v>112.59080823281913</v>
      </c>
      <c r="I5740" s="34">
        <f t="shared" si="5944"/>
        <v>112.59080823281913</v>
      </c>
      <c r="J5740" s="34">
        <f t="shared" si="5944"/>
        <v>112.59080823281913</v>
      </c>
      <c r="K5740" s="34">
        <f t="shared" si="5944"/>
        <v>112.59080823281913</v>
      </c>
      <c r="L5740" s="34">
        <f t="shared" si="5944"/>
        <v>110.25267544954711</v>
      </c>
      <c r="M5740" s="34">
        <f t="shared" si="5944"/>
        <v>107.914542666275</v>
      </c>
      <c r="N5740" s="34">
        <f t="shared" si="5944"/>
        <v>105.57640988300295</v>
      </c>
      <c r="O5740" s="34">
        <f t="shared" si="5944"/>
        <v>103.23827709973087</v>
      </c>
      <c r="P5740" s="34">
        <f t="shared" si="5944"/>
        <v>100.90014431645882</v>
      </c>
      <c r="Q5740" s="34">
        <f t="shared" si="5944"/>
        <v>101.80028863291777</v>
      </c>
      <c r="R5740" s="34">
        <f t="shared" si="5944"/>
        <v>99.999999999999886</v>
      </c>
      <c r="S5740" s="34">
        <f t="shared" si="5944"/>
        <v>99.999999999999886</v>
      </c>
      <c r="T5740" s="34">
        <f t="shared" si="5944"/>
        <v>99.999999999999886</v>
      </c>
      <c r="U5740" s="34">
        <f t="shared" si="5944"/>
        <v>99.999999999999886</v>
      </c>
      <c r="V5740" s="34">
        <f t="shared" si="5944"/>
        <v>99.999999999999886</v>
      </c>
    </row>
    <row r="5741" spans="1:22" x14ac:dyDescent="0.2">
      <c r="A5741" s="9" t="str">
        <f t="shared" si="5893"/>
        <v>Cuba</v>
      </c>
      <c r="H5741" s="34">
        <f t="shared" ref="H5741:V5741" si="5945">(_xlfn.NORM.INV($A$5687,H3406,$B$37+$B$38*H3406)-H4331)/3</f>
        <v>113.25996282559169</v>
      </c>
      <c r="I5741" s="34">
        <f t="shared" si="5945"/>
        <v>113.25996282559169</v>
      </c>
      <c r="J5741" s="34">
        <f t="shared" si="5945"/>
        <v>113.25996282559169</v>
      </c>
      <c r="K5741" s="34">
        <f t="shared" si="5945"/>
        <v>113.25996282559169</v>
      </c>
      <c r="L5741" s="34">
        <f t="shared" si="5945"/>
        <v>110.74331384455287</v>
      </c>
      <c r="M5741" s="34">
        <f t="shared" si="5945"/>
        <v>108.22666486351407</v>
      </c>
      <c r="N5741" s="34">
        <f t="shared" si="5945"/>
        <v>105.71001588247526</v>
      </c>
      <c r="O5741" s="34">
        <f t="shared" si="5945"/>
        <v>103.19336690143645</v>
      </c>
      <c r="P5741" s="34">
        <f t="shared" si="5945"/>
        <v>100.67671792039765</v>
      </c>
      <c r="Q5741" s="34">
        <f t="shared" si="5945"/>
        <v>101.35343584079538</v>
      </c>
      <c r="R5741" s="34">
        <f t="shared" si="5945"/>
        <v>99.999999999999929</v>
      </c>
      <c r="S5741" s="34">
        <f t="shared" si="5945"/>
        <v>99.999999999999929</v>
      </c>
      <c r="T5741" s="34">
        <f t="shared" si="5945"/>
        <v>99.999999999999929</v>
      </c>
      <c r="U5741" s="34">
        <f t="shared" si="5945"/>
        <v>99.999999999999929</v>
      </c>
      <c r="V5741" s="34">
        <f t="shared" si="5945"/>
        <v>99.999999999999929</v>
      </c>
    </row>
    <row r="5742" spans="1:22" x14ac:dyDescent="0.2">
      <c r="A5742" s="9" t="str">
        <f t="shared" si="5893"/>
        <v>Curaçao</v>
      </c>
      <c r="H5742" s="34">
        <f t="shared" ref="H5742:V5742" si="5946">(_xlfn.NORM.INV($A$5687,H3407,$B$37+$B$38*H3407)-H4332)/3</f>
        <v>105.76948141235631</v>
      </c>
      <c r="I5742" s="34">
        <f t="shared" si="5946"/>
        <v>105.76948141235631</v>
      </c>
      <c r="J5742" s="34">
        <f t="shared" si="5946"/>
        <v>105.76948141235628</v>
      </c>
      <c r="K5742" s="34">
        <f t="shared" si="5946"/>
        <v>105.07742827062323</v>
      </c>
      <c r="L5742" s="34">
        <f t="shared" si="5946"/>
        <v>104.18411806461474</v>
      </c>
      <c r="M5742" s="34">
        <f t="shared" si="5946"/>
        <v>103.29080785860633</v>
      </c>
      <c r="N5742" s="34">
        <f t="shared" si="5946"/>
        <v>102.39749765259791</v>
      </c>
      <c r="O5742" s="34">
        <f t="shared" si="5946"/>
        <v>101.50418744658947</v>
      </c>
      <c r="P5742" s="34">
        <f t="shared" si="5946"/>
        <v>100.61087724058098</v>
      </c>
      <c r="Q5742" s="34">
        <f t="shared" si="5946"/>
        <v>101.22175448116208</v>
      </c>
      <c r="R5742" s="34">
        <f t="shared" si="5946"/>
        <v>99.999999999999886</v>
      </c>
      <c r="S5742" s="34">
        <f t="shared" si="5946"/>
        <v>99.999999999999929</v>
      </c>
      <c r="T5742" s="34">
        <f t="shared" si="5946"/>
        <v>99.999999999999886</v>
      </c>
      <c r="U5742" s="34">
        <f t="shared" si="5946"/>
        <v>99.999999999999886</v>
      </c>
      <c r="V5742" s="34">
        <f t="shared" si="5946"/>
        <v>99.999999999999901</v>
      </c>
    </row>
    <row r="5743" spans="1:22" x14ac:dyDescent="0.2">
      <c r="A5743" s="9" t="str">
        <f t="shared" si="5893"/>
        <v>Cyprus</v>
      </c>
      <c r="H5743" s="34">
        <f t="shared" ref="H5743:V5743" si="5947">(_xlfn.NORM.INV($A$5687,H3408,$B$37+$B$38*H3408)-H4333)/3</f>
        <v>110.20375440062405</v>
      </c>
      <c r="I5743" s="34">
        <f t="shared" si="5947"/>
        <v>110.20375440062405</v>
      </c>
      <c r="J5743" s="34">
        <f t="shared" si="5947"/>
        <v>110.20375440062401</v>
      </c>
      <c r="K5743" s="34">
        <f t="shared" si="5947"/>
        <v>109.8036413818153</v>
      </c>
      <c r="L5743" s="34">
        <f t="shared" si="5947"/>
        <v>107.98615811254199</v>
      </c>
      <c r="M5743" s="34">
        <f t="shared" si="5947"/>
        <v>106.16867484326868</v>
      </c>
      <c r="N5743" s="34">
        <f t="shared" si="5947"/>
        <v>104.35119157399538</v>
      </c>
      <c r="O5743" s="34">
        <f t="shared" si="5947"/>
        <v>102.53370830472204</v>
      </c>
      <c r="P5743" s="34">
        <f t="shared" si="5947"/>
        <v>100.7162250354487</v>
      </c>
      <c r="Q5743" s="34">
        <f t="shared" si="5947"/>
        <v>101.43245007089752</v>
      </c>
      <c r="R5743" s="34">
        <f t="shared" si="5947"/>
        <v>99.999999999999929</v>
      </c>
      <c r="S5743" s="34">
        <f t="shared" si="5947"/>
        <v>99.999999999999929</v>
      </c>
      <c r="T5743" s="34">
        <f t="shared" si="5947"/>
        <v>99.999999999999886</v>
      </c>
      <c r="U5743" s="34">
        <f t="shared" si="5947"/>
        <v>99.999999999999886</v>
      </c>
      <c r="V5743" s="34">
        <f t="shared" si="5947"/>
        <v>99.999999999999886</v>
      </c>
    </row>
    <row r="5744" spans="1:22" x14ac:dyDescent="0.2">
      <c r="A5744" s="9" t="str">
        <f t="shared" si="5893"/>
        <v>Czechia</v>
      </c>
      <c r="H5744" s="34">
        <f t="shared" ref="H5744:V5744" si="5948">(_xlfn.NORM.INV($A$5687,H3409,$B$37+$B$38*H3409)-H4334)/3</f>
        <v>113.1773819938433</v>
      </c>
      <c r="I5744" s="34">
        <f t="shared" si="5948"/>
        <v>113.1773819938433</v>
      </c>
      <c r="J5744" s="34">
        <f t="shared" si="5948"/>
        <v>113.1773819938433</v>
      </c>
      <c r="K5744" s="34">
        <f t="shared" si="5948"/>
        <v>113.1773819938433</v>
      </c>
      <c r="L5744" s="34">
        <f t="shared" si="5948"/>
        <v>110.71617169374106</v>
      </c>
      <c r="M5744" s="34">
        <f t="shared" si="5948"/>
        <v>108.25496139363877</v>
      </c>
      <c r="N5744" s="34">
        <f t="shared" si="5948"/>
        <v>105.79375109353653</v>
      </c>
      <c r="O5744" s="34">
        <f t="shared" si="5948"/>
        <v>103.33254079343426</v>
      </c>
      <c r="P5744" s="34">
        <f t="shared" si="5948"/>
        <v>100.87133049333204</v>
      </c>
      <c r="Q5744" s="34">
        <f t="shared" si="5948"/>
        <v>101.74266098666412</v>
      </c>
      <c r="R5744" s="34">
        <f t="shared" si="5948"/>
        <v>99.999999999999886</v>
      </c>
      <c r="S5744" s="34">
        <f t="shared" si="5948"/>
        <v>99.999999999999929</v>
      </c>
      <c r="T5744" s="34">
        <f t="shared" si="5948"/>
        <v>99.999999999999886</v>
      </c>
      <c r="U5744" s="34">
        <f t="shared" si="5948"/>
        <v>99.999999999999886</v>
      </c>
      <c r="V5744" s="34">
        <f t="shared" si="5948"/>
        <v>99.999999999999929</v>
      </c>
    </row>
    <row r="5745" spans="1:22" x14ac:dyDescent="0.2">
      <c r="A5745" s="9" t="str">
        <f t="shared" si="5893"/>
        <v>Côte d'Ivoire</v>
      </c>
      <c r="H5745" s="34">
        <f t="shared" ref="H5745:V5745" si="5949">(_xlfn.NORM.INV($A$5687,H3410,$B$37+$B$38*H3410)-H4335)/3</f>
        <v>103.35834586606018</v>
      </c>
      <c r="I5745" s="34">
        <f t="shared" si="5949"/>
        <v>103.35834586606018</v>
      </c>
      <c r="J5745" s="34">
        <f t="shared" si="5949"/>
        <v>103.35834586606018</v>
      </c>
      <c r="K5745" s="34">
        <f t="shared" si="5949"/>
        <v>100.28603255630951</v>
      </c>
      <c r="L5745" s="34">
        <f t="shared" si="5949"/>
        <v>100.28223763945103</v>
      </c>
      <c r="M5745" s="34">
        <f t="shared" si="5949"/>
        <v>100.2784427225926</v>
      </c>
      <c r="N5745" s="34">
        <f t="shared" si="5949"/>
        <v>100.27464780573415</v>
      </c>
      <c r="O5745" s="34">
        <f t="shared" si="5949"/>
        <v>100.27085288887569</v>
      </c>
      <c r="P5745" s="34">
        <f t="shared" si="5949"/>
        <v>100.26705797201724</v>
      </c>
      <c r="Q5745" s="34">
        <f t="shared" si="5949"/>
        <v>100.53411594403455</v>
      </c>
      <c r="R5745" s="34">
        <f t="shared" si="5949"/>
        <v>99.999999999999886</v>
      </c>
      <c r="S5745" s="34">
        <f t="shared" si="5949"/>
        <v>99.999999999999901</v>
      </c>
      <c r="T5745" s="34">
        <f t="shared" si="5949"/>
        <v>99.999999999999901</v>
      </c>
      <c r="U5745" s="34">
        <f t="shared" si="5949"/>
        <v>99.999999999999901</v>
      </c>
      <c r="V5745" s="34">
        <f t="shared" si="5949"/>
        <v>99.999999999999901</v>
      </c>
    </row>
    <row r="5746" spans="1:22" x14ac:dyDescent="0.2">
      <c r="A5746" s="9" t="str">
        <f t="shared" si="5893"/>
        <v>Democratic People's Republic of Korea</v>
      </c>
      <c r="H5746" s="34">
        <f t="shared" ref="H5746:V5746" si="5950">(_xlfn.NORM.INV($A$5687,H3411,$B$37+$B$38*H3411)-H4336)/3</f>
        <v>107.11721370509497</v>
      </c>
      <c r="I5746" s="34">
        <f t="shared" si="5950"/>
        <v>107.11721370509501</v>
      </c>
      <c r="J5746" s="34">
        <f t="shared" si="5950"/>
        <v>107.11721370509497</v>
      </c>
      <c r="K5746" s="34">
        <f t="shared" si="5950"/>
        <v>107.10756039090631</v>
      </c>
      <c r="L5746" s="34">
        <f t="shared" si="5950"/>
        <v>105.7968065176447</v>
      </c>
      <c r="M5746" s="34">
        <f t="shared" si="5950"/>
        <v>104.48605264438304</v>
      </c>
      <c r="N5746" s="34">
        <f t="shared" si="5950"/>
        <v>103.1752987711214</v>
      </c>
      <c r="O5746" s="34">
        <f t="shared" si="5950"/>
        <v>101.86454489785972</v>
      </c>
      <c r="P5746" s="34">
        <f t="shared" si="5950"/>
        <v>100.55379102459808</v>
      </c>
      <c r="Q5746" s="34">
        <f t="shared" si="5950"/>
        <v>101.10758204919625</v>
      </c>
      <c r="R5746" s="34">
        <f t="shared" si="5950"/>
        <v>99.999999999999901</v>
      </c>
      <c r="S5746" s="34">
        <f t="shared" si="5950"/>
        <v>99.999999999999886</v>
      </c>
      <c r="T5746" s="34">
        <f t="shared" si="5950"/>
        <v>99.999999999999901</v>
      </c>
      <c r="U5746" s="34">
        <f t="shared" si="5950"/>
        <v>99.999999999999901</v>
      </c>
      <c r="V5746" s="34">
        <f t="shared" si="5950"/>
        <v>99.999999999999901</v>
      </c>
    </row>
    <row r="5747" spans="1:22" x14ac:dyDescent="0.2">
      <c r="A5747" s="9" t="str">
        <f t="shared" si="5893"/>
        <v>Democratic Republic of the Congo</v>
      </c>
      <c r="H5747" s="34">
        <f t="shared" ref="H5747:V5747" si="5951">(_xlfn.NORM.INV($A$5687,H3412,$B$37+$B$38*H3412)-H4337)/3</f>
        <v>106.33023022414996</v>
      </c>
      <c r="I5747" s="34">
        <f t="shared" si="5951"/>
        <v>106.33023022414994</v>
      </c>
      <c r="J5747" s="34">
        <f t="shared" si="5951"/>
        <v>106.33023022414994</v>
      </c>
      <c r="K5747" s="34">
        <f t="shared" si="5951"/>
        <v>100.37174382495148</v>
      </c>
      <c r="L5747" s="34">
        <f t="shared" si="5951"/>
        <v>100.37290270485182</v>
      </c>
      <c r="M5747" s="34">
        <f t="shared" si="5951"/>
        <v>100.37406158475221</v>
      </c>
      <c r="N5747" s="34">
        <f t="shared" si="5951"/>
        <v>100.37522046465257</v>
      </c>
      <c r="O5747" s="34">
        <f t="shared" si="5951"/>
        <v>100.37637934455296</v>
      </c>
      <c r="P5747" s="34">
        <f t="shared" si="5951"/>
        <v>100.37753822445329</v>
      </c>
      <c r="Q5747" s="34">
        <f t="shared" si="5951"/>
        <v>100.75507644890671</v>
      </c>
      <c r="R5747" s="34">
        <f t="shared" si="5951"/>
        <v>99.999999999999929</v>
      </c>
      <c r="S5747" s="34">
        <f t="shared" si="5951"/>
        <v>99.999999999999901</v>
      </c>
      <c r="T5747" s="34">
        <f t="shared" si="5951"/>
        <v>99.999999999999901</v>
      </c>
      <c r="U5747" s="34">
        <f t="shared" si="5951"/>
        <v>99.999999999999929</v>
      </c>
      <c r="V5747" s="34">
        <f t="shared" si="5951"/>
        <v>99.999999999999929</v>
      </c>
    </row>
    <row r="5748" spans="1:22" x14ac:dyDescent="0.2">
      <c r="A5748" s="9" t="str">
        <f t="shared" si="5893"/>
        <v>Denmark</v>
      </c>
      <c r="H5748" s="34">
        <f t="shared" ref="H5748:V5748" si="5952">(_xlfn.NORM.INV($A$5687,H3413,$B$37+$B$38*H3413)-H4338)/3</f>
        <v>107.04715703042366</v>
      </c>
      <c r="I5748" s="34">
        <f t="shared" si="5952"/>
        <v>107.04715703042366</v>
      </c>
      <c r="J5748" s="34">
        <f t="shared" si="5952"/>
        <v>107.04715703042366</v>
      </c>
      <c r="K5748" s="34">
        <f t="shared" si="5952"/>
        <v>107.04715703042363</v>
      </c>
      <c r="L5748" s="34">
        <f t="shared" si="5952"/>
        <v>105.81471267296354</v>
      </c>
      <c r="M5748" s="34">
        <f t="shared" si="5952"/>
        <v>104.58226831550337</v>
      </c>
      <c r="N5748" s="34">
        <f t="shared" si="5952"/>
        <v>103.34982395804325</v>
      </c>
      <c r="O5748" s="34">
        <f t="shared" si="5952"/>
        <v>102.11737960058311</v>
      </c>
      <c r="P5748" s="34">
        <f t="shared" si="5952"/>
        <v>100.88493524312294</v>
      </c>
      <c r="Q5748" s="34">
        <f t="shared" si="5952"/>
        <v>101.76987048624603</v>
      </c>
      <c r="R5748" s="34">
        <f t="shared" si="5952"/>
        <v>99.999999999999886</v>
      </c>
      <c r="S5748" s="34">
        <f t="shared" si="5952"/>
        <v>99.999999999999886</v>
      </c>
      <c r="T5748" s="34">
        <f t="shared" si="5952"/>
        <v>99.999999999999929</v>
      </c>
      <c r="U5748" s="34">
        <f t="shared" si="5952"/>
        <v>99.999999999999886</v>
      </c>
      <c r="V5748" s="34">
        <f t="shared" si="5952"/>
        <v>99.999999999999886</v>
      </c>
    </row>
    <row r="5749" spans="1:22" x14ac:dyDescent="0.2">
      <c r="A5749" s="9" t="str">
        <f t="shared" si="5893"/>
        <v>Djibouti</v>
      </c>
      <c r="H5749" s="34">
        <f t="shared" ref="H5749:V5749" si="5953">(_xlfn.NORM.INV($A$5687,H3414,$B$37+$B$38*H3414)-H4339)/3</f>
        <v>104.7822478593107</v>
      </c>
      <c r="I5749" s="34">
        <f t="shared" si="5953"/>
        <v>104.7822478593107</v>
      </c>
      <c r="J5749" s="34">
        <f t="shared" si="5953"/>
        <v>104.7822478593107</v>
      </c>
      <c r="K5749" s="34">
        <f t="shared" si="5953"/>
        <v>100.31987212546477</v>
      </c>
      <c r="L5749" s="34">
        <f t="shared" si="5953"/>
        <v>100.32954836082642</v>
      </c>
      <c r="M5749" s="34">
        <f t="shared" si="5953"/>
        <v>100.33922459618812</v>
      </c>
      <c r="N5749" s="34">
        <f t="shared" si="5953"/>
        <v>100.34890083154981</v>
      </c>
      <c r="O5749" s="34">
        <f t="shared" si="5953"/>
        <v>100.35857706691148</v>
      </c>
      <c r="P5749" s="34">
        <f t="shared" si="5953"/>
        <v>100.36825330227312</v>
      </c>
      <c r="Q5749" s="34">
        <f t="shared" si="5953"/>
        <v>100.73650660454636</v>
      </c>
      <c r="R5749" s="34">
        <f t="shared" si="5953"/>
        <v>99.999999999999901</v>
      </c>
      <c r="S5749" s="34">
        <f t="shared" si="5953"/>
        <v>99.999999999999901</v>
      </c>
      <c r="T5749" s="34">
        <f t="shared" si="5953"/>
        <v>99.999999999999886</v>
      </c>
      <c r="U5749" s="34">
        <f t="shared" si="5953"/>
        <v>99.999999999999886</v>
      </c>
      <c r="V5749" s="34">
        <f t="shared" si="5953"/>
        <v>99.999999999999901</v>
      </c>
    </row>
    <row r="5750" spans="1:22" x14ac:dyDescent="0.2">
      <c r="A5750" s="9" t="str">
        <f t="shared" si="5893"/>
        <v>Dominica</v>
      </c>
      <c r="H5750" s="34">
        <f t="shared" ref="H5750:V5750" si="5954">(_xlfn.NORM.INV($A$5687,H3415,$B$37+$B$38*H3415)-H4340)/3</f>
        <v>109.44874800484963</v>
      </c>
      <c r="I5750" s="34">
        <f t="shared" si="5954"/>
        <v>109.44874800484961</v>
      </c>
      <c r="J5750" s="34">
        <f t="shared" si="5954"/>
        <v>109.44874800484961</v>
      </c>
      <c r="K5750" s="34">
        <f t="shared" si="5954"/>
        <v>105.63160814044107</v>
      </c>
      <c r="L5750" s="34">
        <f t="shared" si="5954"/>
        <v>104.61843587522971</v>
      </c>
      <c r="M5750" s="34">
        <f t="shared" si="5954"/>
        <v>103.60526361001841</v>
      </c>
      <c r="N5750" s="34">
        <f t="shared" si="5954"/>
        <v>102.59209134480705</v>
      </c>
      <c r="O5750" s="34">
        <f t="shared" si="5954"/>
        <v>101.57891907959572</v>
      </c>
      <c r="P5750" s="34">
        <f t="shared" si="5954"/>
        <v>100.56574681438435</v>
      </c>
      <c r="Q5750" s="34">
        <f t="shared" si="5954"/>
        <v>101.13149362876884</v>
      </c>
      <c r="R5750" s="34">
        <f t="shared" si="5954"/>
        <v>99.999999999999901</v>
      </c>
      <c r="S5750" s="34">
        <f t="shared" si="5954"/>
        <v>99.999999999999901</v>
      </c>
      <c r="T5750" s="34">
        <f t="shared" si="5954"/>
        <v>99.999999999999901</v>
      </c>
      <c r="U5750" s="34">
        <f t="shared" si="5954"/>
        <v>99.999999999999901</v>
      </c>
      <c r="V5750" s="34">
        <f t="shared" si="5954"/>
        <v>99.999999999999901</v>
      </c>
    </row>
    <row r="5751" spans="1:22" x14ac:dyDescent="0.2">
      <c r="A5751" s="9" t="str">
        <f t="shared" si="5893"/>
        <v>Dominican Republic</v>
      </c>
      <c r="H5751" s="34">
        <f t="shared" ref="H5751:V5751" si="5955">(_xlfn.NORM.INV($A$5687,H3416,$B$37+$B$38*H3416)-H4341)/3</f>
        <v>113.69026230899719</v>
      </c>
      <c r="I5751" s="34">
        <f t="shared" si="5955"/>
        <v>113.69026230899721</v>
      </c>
      <c r="J5751" s="34">
        <f t="shared" si="5955"/>
        <v>113.69026230899716</v>
      </c>
      <c r="K5751" s="34">
        <f t="shared" si="5955"/>
        <v>107.9302213451097</v>
      </c>
      <c r="L5751" s="34">
        <f t="shared" si="5955"/>
        <v>106.45375922557763</v>
      </c>
      <c r="M5751" s="34">
        <f t="shared" si="5955"/>
        <v>104.97729710604555</v>
      </c>
      <c r="N5751" s="34">
        <f t="shared" si="5955"/>
        <v>103.50083498651351</v>
      </c>
      <c r="O5751" s="34">
        <f t="shared" si="5955"/>
        <v>102.02437286698144</v>
      </c>
      <c r="P5751" s="34">
        <f t="shared" si="5955"/>
        <v>100.54791074744942</v>
      </c>
      <c r="Q5751" s="34">
        <f t="shared" si="5955"/>
        <v>101.09582149489889</v>
      </c>
      <c r="R5751" s="34">
        <f t="shared" si="5955"/>
        <v>99.999999999999929</v>
      </c>
      <c r="S5751" s="34">
        <f t="shared" si="5955"/>
        <v>99.999999999999901</v>
      </c>
      <c r="T5751" s="34">
        <f t="shared" si="5955"/>
        <v>99.999999999999929</v>
      </c>
      <c r="U5751" s="34">
        <f t="shared" si="5955"/>
        <v>99.999999999999901</v>
      </c>
      <c r="V5751" s="34">
        <f t="shared" si="5955"/>
        <v>99.999999999999901</v>
      </c>
    </row>
    <row r="5752" spans="1:22" x14ac:dyDescent="0.2">
      <c r="A5752" s="9" t="str">
        <f t="shared" si="5893"/>
        <v>Ecuador</v>
      </c>
      <c r="H5752" s="34">
        <f t="shared" ref="H5752:V5752" si="5956">(_xlfn.NORM.INV($A$5687,H3417,$B$37+$B$38*H3417)-H4342)/3</f>
        <v>116.43181856389607</v>
      </c>
      <c r="I5752" s="34">
        <f t="shared" si="5956"/>
        <v>116.43181856389604</v>
      </c>
      <c r="J5752" s="34">
        <f t="shared" si="5956"/>
        <v>116.43181856389606</v>
      </c>
      <c r="K5752" s="34">
        <f t="shared" si="5956"/>
        <v>110.35725458173921</v>
      </c>
      <c r="L5752" s="34">
        <f t="shared" si="5956"/>
        <v>108.40173692121793</v>
      </c>
      <c r="M5752" s="34">
        <f t="shared" si="5956"/>
        <v>106.44621926069658</v>
      </c>
      <c r="N5752" s="34">
        <f t="shared" si="5956"/>
        <v>104.49070160017527</v>
      </c>
      <c r="O5752" s="34">
        <f t="shared" si="5956"/>
        <v>102.53518393965395</v>
      </c>
      <c r="P5752" s="34">
        <f t="shared" si="5956"/>
        <v>100.57966627913264</v>
      </c>
      <c r="Q5752" s="34">
        <f t="shared" si="5956"/>
        <v>101.15933255826535</v>
      </c>
      <c r="R5752" s="34">
        <f t="shared" si="5956"/>
        <v>99.999999999999901</v>
      </c>
      <c r="S5752" s="34">
        <f t="shared" si="5956"/>
        <v>99.999999999999901</v>
      </c>
      <c r="T5752" s="34">
        <f t="shared" si="5956"/>
        <v>99.999999999999929</v>
      </c>
      <c r="U5752" s="34">
        <f t="shared" si="5956"/>
        <v>99.999999999999901</v>
      </c>
      <c r="V5752" s="34">
        <f t="shared" si="5956"/>
        <v>99.999999999999901</v>
      </c>
    </row>
    <row r="5753" spans="1:22" x14ac:dyDescent="0.2">
      <c r="A5753" s="9" t="str">
        <f t="shared" si="5893"/>
        <v>Egypt</v>
      </c>
      <c r="H5753" s="34">
        <f t="shared" ref="H5753:V5753" si="5957">(_xlfn.NORM.INV($A$5687,H3418,$B$37+$B$38*H3418)-H4343)/3</f>
        <v>111.07648600156155</v>
      </c>
      <c r="I5753" s="34">
        <f t="shared" si="5957"/>
        <v>111.07648600156153</v>
      </c>
      <c r="J5753" s="34">
        <f t="shared" si="5957"/>
        <v>111.07648600156152</v>
      </c>
      <c r="K5753" s="34">
        <f t="shared" si="5957"/>
        <v>102.34358099980413</v>
      </c>
      <c r="L5753" s="34">
        <f t="shared" si="5957"/>
        <v>101.98433006632217</v>
      </c>
      <c r="M5753" s="34">
        <f t="shared" si="5957"/>
        <v>101.62507913284027</v>
      </c>
      <c r="N5753" s="34">
        <f t="shared" si="5957"/>
        <v>101.26582819935838</v>
      </c>
      <c r="O5753" s="34">
        <f t="shared" si="5957"/>
        <v>100.90657726587644</v>
      </c>
      <c r="P5753" s="34">
        <f t="shared" si="5957"/>
        <v>100.54732633239455</v>
      </c>
      <c r="Q5753" s="34">
        <f t="shared" si="5957"/>
        <v>101.09465266478914</v>
      </c>
      <c r="R5753" s="34">
        <f t="shared" si="5957"/>
        <v>99.999999999999901</v>
      </c>
      <c r="S5753" s="34">
        <f t="shared" si="5957"/>
        <v>99.999999999999886</v>
      </c>
      <c r="T5753" s="34">
        <f t="shared" si="5957"/>
        <v>99.999999999999901</v>
      </c>
      <c r="U5753" s="34">
        <f t="shared" si="5957"/>
        <v>99.999999999999886</v>
      </c>
      <c r="V5753" s="34">
        <f t="shared" si="5957"/>
        <v>99.999999999999901</v>
      </c>
    </row>
    <row r="5754" spans="1:22" x14ac:dyDescent="0.2">
      <c r="A5754" s="9" t="str">
        <f t="shared" ref="A5754:A5817" si="5958">A210</f>
        <v>El Salvador</v>
      </c>
      <c r="H5754" s="34">
        <f t="shared" ref="H5754:V5754" si="5959">(_xlfn.NORM.INV($A$5687,H3419,$B$37+$B$38*H3419)-H4344)/3</f>
        <v>114.98643995201364</v>
      </c>
      <c r="I5754" s="34">
        <f t="shared" si="5959"/>
        <v>114.98643995201365</v>
      </c>
      <c r="J5754" s="34">
        <f t="shared" si="5959"/>
        <v>114.98643995201365</v>
      </c>
      <c r="K5754" s="34">
        <f t="shared" si="5959"/>
        <v>111.90655669555538</v>
      </c>
      <c r="L5754" s="34">
        <f t="shared" si="5959"/>
        <v>109.61942667266659</v>
      </c>
      <c r="M5754" s="34">
        <f t="shared" si="5959"/>
        <v>107.33229664977786</v>
      </c>
      <c r="N5754" s="34">
        <f t="shared" si="5959"/>
        <v>105.04516662688907</v>
      </c>
      <c r="O5754" s="34">
        <f t="shared" si="5959"/>
        <v>102.75803660400032</v>
      </c>
      <c r="P5754" s="34">
        <f t="shared" si="5959"/>
        <v>100.47090658111154</v>
      </c>
      <c r="Q5754" s="34">
        <f t="shared" si="5959"/>
        <v>100.94181316222318</v>
      </c>
      <c r="R5754" s="34">
        <f t="shared" si="5959"/>
        <v>99.999999999999929</v>
      </c>
      <c r="S5754" s="34">
        <f t="shared" si="5959"/>
        <v>99.999999999999886</v>
      </c>
      <c r="T5754" s="34">
        <f t="shared" si="5959"/>
        <v>99.999999999999929</v>
      </c>
      <c r="U5754" s="34">
        <f t="shared" si="5959"/>
        <v>99.999999999999886</v>
      </c>
      <c r="V5754" s="34">
        <f t="shared" si="5959"/>
        <v>99.999999999999901</v>
      </c>
    </row>
    <row r="5755" spans="1:22" x14ac:dyDescent="0.2">
      <c r="A5755" s="9" t="str">
        <f t="shared" si="5958"/>
        <v>Equatorial Guinea</v>
      </c>
      <c r="H5755" s="34">
        <f t="shared" ref="H5755:V5755" si="5960">(_xlfn.NORM.INV($A$5687,H3420,$B$37+$B$38*H3420)-H4345)/3</f>
        <v>107.13527894257243</v>
      </c>
      <c r="I5755" s="34">
        <f t="shared" si="5960"/>
        <v>107.13527894257241</v>
      </c>
      <c r="J5755" s="34">
        <f t="shared" si="5960"/>
        <v>107.13527894257243</v>
      </c>
      <c r="K5755" s="34">
        <f t="shared" si="5960"/>
        <v>103.15099150641883</v>
      </c>
      <c r="L5755" s="34">
        <f t="shared" si="5960"/>
        <v>102.61845733663817</v>
      </c>
      <c r="M5755" s="34">
        <f t="shared" si="5960"/>
        <v>102.08592316685747</v>
      </c>
      <c r="N5755" s="34">
        <f t="shared" si="5960"/>
        <v>101.55338899707681</v>
      </c>
      <c r="O5755" s="34">
        <f t="shared" si="5960"/>
        <v>101.02085482729611</v>
      </c>
      <c r="P5755" s="34">
        <f t="shared" si="5960"/>
        <v>100.48832065751539</v>
      </c>
      <c r="Q5755" s="34">
        <f t="shared" si="5960"/>
        <v>100.97664131503096</v>
      </c>
      <c r="R5755" s="34">
        <f t="shared" si="5960"/>
        <v>99.999999999999886</v>
      </c>
      <c r="S5755" s="34">
        <f t="shared" si="5960"/>
        <v>99.999999999999901</v>
      </c>
      <c r="T5755" s="34">
        <f t="shared" si="5960"/>
        <v>99.999999999999929</v>
      </c>
      <c r="U5755" s="34">
        <f t="shared" si="5960"/>
        <v>99.999999999999901</v>
      </c>
      <c r="V5755" s="34">
        <f t="shared" si="5960"/>
        <v>99.999999999999901</v>
      </c>
    </row>
    <row r="5756" spans="1:22" x14ac:dyDescent="0.2">
      <c r="A5756" s="9" t="str">
        <f t="shared" si="5958"/>
        <v>Eritrea</v>
      </c>
      <c r="H5756" s="34">
        <f t="shared" ref="H5756:V5756" si="5961">(_xlfn.NORM.INV($A$5687,H3421,$B$37+$B$38*H3421)-H4346)/3</f>
        <v>105.92157321272119</v>
      </c>
      <c r="I5756" s="34">
        <f t="shared" si="5961"/>
        <v>105.92157321272119</v>
      </c>
      <c r="J5756" s="34">
        <f t="shared" si="5961"/>
        <v>105.92157321272119</v>
      </c>
      <c r="K5756" s="34">
        <f t="shared" si="5961"/>
        <v>100.61385218905146</v>
      </c>
      <c r="L5756" s="34">
        <f t="shared" si="5961"/>
        <v>100.55465158468435</v>
      </c>
      <c r="M5756" s="34">
        <f t="shared" si="5961"/>
        <v>100.49545098031727</v>
      </c>
      <c r="N5756" s="34">
        <f t="shared" si="5961"/>
        <v>100.43625037595014</v>
      </c>
      <c r="O5756" s="34">
        <f t="shared" si="5961"/>
        <v>100.37704977158303</v>
      </c>
      <c r="P5756" s="34">
        <f t="shared" si="5961"/>
        <v>100.31784916721593</v>
      </c>
      <c r="Q5756" s="34">
        <f t="shared" si="5961"/>
        <v>100.63569833443198</v>
      </c>
      <c r="R5756" s="34">
        <f t="shared" si="5961"/>
        <v>99.999999999999929</v>
      </c>
      <c r="S5756" s="34">
        <f t="shared" si="5961"/>
        <v>99.999999999999901</v>
      </c>
      <c r="T5756" s="34">
        <f t="shared" si="5961"/>
        <v>99.999999999999929</v>
      </c>
      <c r="U5756" s="34">
        <f t="shared" si="5961"/>
        <v>99.999999999999901</v>
      </c>
      <c r="V5756" s="34">
        <f t="shared" si="5961"/>
        <v>99.999999999999901</v>
      </c>
    </row>
    <row r="5757" spans="1:22" x14ac:dyDescent="0.2">
      <c r="A5757" s="9" t="str">
        <f t="shared" si="5958"/>
        <v>Estonia</v>
      </c>
      <c r="H5757" s="34">
        <f t="shared" ref="H5757:V5757" si="5962">(_xlfn.NORM.INV($A$5687,H3422,$B$37+$B$38*H3422)-H4347)/3</f>
        <v>107.76411362935949</v>
      </c>
      <c r="I5757" s="34">
        <f t="shared" si="5962"/>
        <v>107.76411362935949</v>
      </c>
      <c r="J5757" s="34">
        <f t="shared" si="5962"/>
        <v>107.76411362935949</v>
      </c>
      <c r="K5757" s="34">
        <f t="shared" si="5962"/>
        <v>107.76411362935949</v>
      </c>
      <c r="L5757" s="34">
        <f t="shared" si="5962"/>
        <v>106.39938170392186</v>
      </c>
      <c r="M5757" s="34">
        <f t="shared" si="5962"/>
        <v>105.03464977848428</v>
      </c>
      <c r="N5757" s="34">
        <f t="shared" si="5962"/>
        <v>103.66991785304667</v>
      </c>
      <c r="O5757" s="34">
        <f t="shared" si="5962"/>
        <v>102.30518592760905</v>
      </c>
      <c r="P5757" s="34">
        <f t="shared" si="5962"/>
        <v>100.94045400217146</v>
      </c>
      <c r="Q5757" s="34">
        <f t="shared" si="5962"/>
        <v>101.880908004343</v>
      </c>
      <c r="R5757" s="34">
        <f t="shared" si="5962"/>
        <v>99.999999999999929</v>
      </c>
      <c r="S5757" s="34">
        <f t="shared" si="5962"/>
        <v>99.999999999999929</v>
      </c>
      <c r="T5757" s="34">
        <f t="shared" si="5962"/>
        <v>99.999999999999929</v>
      </c>
      <c r="U5757" s="34">
        <f t="shared" si="5962"/>
        <v>99.999999999999929</v>
      </c>
      <c r="V5757" s="34">
        <f t="shared" si="5962"/>
        <v>99.999999999999929</v>
      </c>
    </row>
    <row r="5758" spans="1:22" x14ac:dyDescent="0.2">
      <c r="A5758" s="9" t="str">
        <f t="shared" si="5958"/>
        <v>Eswatini</v>
      </c>
      <c r="H5758" s="34">
        <f t="shared" ref="H5758:V5758" si="5963">(_xlfn.NORM.INV($A$5687,H3423,$B$37+$B$38*H3423)-H4348)/3</f>
        <v>109.5256212606928</v>
      </c>
      <c r="I5758" s="34">
        <f t="shared" si="5963"/>
        <v>109.52562126069283</v>
      </c>
      <c r="J5758" s="34">
        <f t="shared" si="5963"/>
        <v>109.52562126069283</v>
      </c>
      <c r="K5758" s="34">
        <f t="shared" si="5963"/>
        <v>104.33004578043767</v>
      </c>
      <c r="L5758" s="34">
        <f t="shared" si="5963"/>
        <v>103.55535794726667</v>
      </c>
      <c r="M5758" s="34">
        <f t="shared" si="5963"/>
        <v>102.7806701140957</v>
      </c>
      <c r="N5758" s="34">
        <f t="shared" si="5963"/>
        <v>102.0059822809247</v>
      </c>
      <c r="O5758" s="34">
        <f t="shared" si="5963"/>
        <v>101.23129444775374</v>
      </c>
      <c r="P5758" s="34">
        <f t="shared" si="5963"/>
        <v>100.45660661458275</v>
      </c>
      <c r="Q5758" s="34">
        <f t="shared" si="5963"/>
        <v>100.91321322916561</v>
      </c>
      <c r="R5758" s="34">
        <f t="shared" si="5963"/>
        <v>99.999999999999886</v>
      </c>
      <c r="S5758" s="34">
        <f t="shared" si="5963"/>
        <v>99.999999999999901</v>
      </c>
      <c r="T5758" s="34">
        <f t="shared" si="5963"/>
        <v>99.999999999999886</v>
      </c>
      <c r="U5758" s="34">
        <f t="shared" si="5963"/>
        <v>99.999999999999886</v>
      </c>
      <c r="V5758" s="34">
        <f t="shared" si="5963"/>
        <v>99.999999999999929</v>
      </c>
    </row>
    <row r="5759" spans="1:22" x14ac:dyDescent="0.2">
      <c r="A5759" s="9" t="str">
        <f t="shared" si="5958"/>
        <v>Ethiopia</v>
      </c>
      <c r="H5759" s="34">
        <f t="shared" ref="H5759:V5759" si="5964">(_xlfn.NORM.INV($A$5687,H3424,$B$37+$B$38*H3424)-H4349)/3</f>
        <v>108.43874428026514</v>
      </c>
      <c r="I5759" s="34">
        <f t="shared" si="5964"/>
        <v>108.43874428026514</v>
      </c>
      <c r="J5759" s="34">
        <f t="shared" si="5964"/>
        <v>108.43874428026515</v>
      </c>
      <c r="K5759" s="34">
        <f t="shared" si="5964"/>
        <v>102.32516574847359</v>
      </c>
      <c r="L5759" s="34">
        <f t="shared" si="5964"/>
        <v>101.9256118070474</v>
      </c>
      <c r="M5759" s="34">
        <f t="shared" si="5964"/>
        <v>101.52605786562127</v>
      </c>
      <c r="N5759" s="34">
        <f t="shared" si="5964"/>
        <v>101.12650392419509</v>
      </c>
      <c r="O5759" s="34">
        <f t="shared" si="5964"/>
        <v>100.72694998276893</v>
      </c>
      <c r="P5759" s="34">
        <f t="shared" si="5964"/>
        <v>100.32739604134274</v>
      </c>
      <c r="Q5759" s="34">
        <f t="shared" si="5964"/>
        <v>100.65479208268555</v>
      </c>
      <c r="R5759" s="34">
        <f t="shared" si="5964"/>
        <v>99.999999999999886</v>
      </c>
      <c r="S5759" s="34">
        <f t="shared" si="5964"/>
        <v>99.999999999999901</v>
      </c>
      <c r="T5759" s="34">
        <f t="shared" si="5964"/>
        <v>99.999999999999929</v>
      </c>
      <c r="U5759" s="34">
        <f t="shared" si="5964"/>
        <v>99.999999999999929</v>
      </c>
      <c r="V5759" s="34">
        <f t="shared" si="5964"/>
        <v>99.999999999999901</v>
      </c>
    </row>
    <row r="5760" spans="1:22" x14ac:dyDescent="0.2">
      <c r="A5760" s="9" t="str">
        <f t="shared" si="5958"/>
        <v>Faeroe Islands</v>
      </c>
      <c r="H5760" s="34">
        <f t="shared" ref="H5760:V5760" si="5965">(_xlfn.NORM.INV($A$5687,H3425,$B$37+$B$38*H3425)-H4350)/3</f>
        <v>111.39923830667324</v>
      </c>
      <c r="I5760" s="34">
        <f t="shared" si="5965"/>
        <v>111.39923830667328</v>
      </c>
      <c r="J5760" s="34">
        <f t="shared" si="5965"/>
        <v>111.39923830667324</v>
      </c>
      <c r="K5760" s="34">
        <f t="shared" si="5965"/>
        <v>111.39923830667324</v>
      </c>
      <c r="L5760" s="34">
        <f t="shared" si="5965"/>
        <v>109.28139107945303</v>
      </c>
      <c r="M5760" s="34">
        <f t="shared" si="5965"/>
        <v>107.16354385223288</v>
      </c>
      <c r="N5760" s="34">
        <f t="shared" si="5965"/>
        <v>105.04569662501267</v>
      </c>
      <c r="O5760" s="34">
        <f t="shared" si="5965"/>
        <v>102.92784939779249</v>
      </c>
      <c r="P5760" s="34">
        <f t="shared" si="5965"/>
        <v>100.8100021705723</v>
      </c>
      <c r="Q5760" s="34">
        <f t="shared" si="5965"/>
        <v>101.62000434114468</v>
      </c>
      <c r="R5760" s="34">
        <f t="shared" si="5965"/>
        <v>99.999999999999929</v>
      </c>
      <c r="S5760" s="34">
        <f t="shared" si="5965"/>
        <v>99.999999999999886</v>
      </c>
      <c r="T5760" s="34">
        <f t="shared" si="5965"/>
        <v>99.999999999999929</v>
      </c>
      <c r="U5760" s="34">
        <f t="shared" si="5965"/>
        <v>99.999999999999929</v>
      </c>
      <c r="V5760" s="34">
        <f t="shared" si="5965"/>
        <v>99.999999999999886</v>
      </c>
    </row>
    <row r="5761" spans="1:22" x14ac:dyDescent="0.2">
      <c r="A5761" s="9" t="str">
        <f t="shared" si="5958"/>
        <v>Fiji</v>
      </c>
      <c r="H5761" s="34">
        <f t="shared" ref="H5761:V5761" si="5966">(_xlfn.NORM.INV($A$5687,H3426,$B$37+$B$38*H3426)-H4351)/3</f>
        <v>107.59395921928753</v>
      </c>
      <c r="I5761" s="34">
        <f t="shared" si="5966"/>
        <v>107.5939592192875</v>
      </c>
      <c r="J5761" s="34">
        <f t="shared" si="5966"/>
        <v>107.59395921928753</v>
      </c>
      <c r="K5761" s="34">
        <f t="shared" si="5966"/>
        <v>106.67798345221628</v>
      </c>
      <c r="L5761" s="34">
        <f t="shared" si="5966"/>
        <v>105.47202004508874</v>
      </c>
      <c r="M5761" s="34">
        <f t="shared" si="5966"/>
        <v>104.2660566379612</v>
      </c>
      <c r="N5761" s="34">
        <f t="shared" si="5966"/>
        <v>103.06009323083373</v>
      </c>
      <c r="O5761" s="34">
        <f t="shared" si="5966"/>
        <v>101.85412982370617</v>
      </c>
      <c r="P5761" s="34">
        <f t="shared" si="5966"/>
        <v>100.64816641657869</v>
      </c>
      <c r="Q5761" s="34">
        <f t="shared" si="5966"/>
        <v>101.29633283315746</v>
      </c>
      <c r="R5761" s="34">
        <f t="shared" si="5966"/>
        <v>99.999999999999901</v>
      </c>
      <c r="S5761" s="34">
        <f t="shared" si="5966"/>
        <v>99.999999999999901</v>
      </c>
      <c r="T5761" s="34">
        <f t="shared" si="5966"/>
        <v>99.999999999999901</v>
      </c>
      <c r="U5761" s="34">
        <f t="shared" si="5966"/>
        <v>99.999999999999901</v>
      </c>
      <c r="V5761" s="34">
        <f t="shared" si="5966"/>
        <v>99.999999999999901</v>
      </c>
    </row>
    <row r="5762" spans="1:22" x14ac:dyDescent="0.2">
      <c r="A5762" s="9" t="str">
        <f t="shared" si="5958"/>
        <v>Finland</v>
      </c>
      <c r="H5762" s="34">
        <f t="shared" ref="H5762:V5762" si="5967">(_xlfn.NORM.INV($A$5687,H3427,$B$37+$B$38*H3427)-H4352)/3</f>
        <v>109.79301290518224</v>
      </c>
      <c r="I5762" s="34">
        <f t="shared" si="5967"/>
        <v>109.79301290518224</v>
      </c>
      <c r="J5762" s="34">
        <f t="shared" si="5967"/>
        <v>109.7930129051822</v>
      </c>
      <c r="K5762" s="34">
        <f t="shared" si="5967"/>
        <v>109.7930129051822</v>
      </c>
      <c r="L5762" s="34">
        <f t="shared" si="5967"/>
        <v>108.01678024175594</v>
      </c>
      <c r="M5762" s="34">
        <f t="shared" si="5967"/>
        <v>106.24054757832971</v>
      </c>
      <c r="N5762" s="34">
        <f t="shared" si="5967"/>
        <v>104.46431491490348</v>
      </c>
      <c r="O5762" s="34">
        <f t="shared" si="5967"/>
        <v>102.68808225147727</v>
      </c>
      <c r="P5762" s="34">
        <f t="shared" si="5967"/>
        <v>100.911849588051</v>
      </c>
      <c r="Q5762" s="34">
        <f t="shared" si="5967"/>
        <v>101.82369917610208</v>
      </c>
      <c r="R5762" s="34">
        <f t="shared" si="5967"/>
        <v>99.999999999999929</v>
      </c>
      <c r="S5762" s="34">
        <f t="shared" si="5967"/>
        <v>99.999999999999886</v>
      </c>
      <c r="T5762" s="34">
        <f t="shared" si="5967"/>
        <v>99.999999999999886</v>
      </c>
      <c r="U5762" s="34">
        <f t="shared" si="5967"/>
        <v>99.999999999999929</v>
      </c>
      <c r="V5762" s="34">
        <f t="shared" si="5967"/>
        <v>99.999999999999886</v>
      </c>
    </row>
    <row r="5763" spans="1:22" x14ac:dyDescent="0.2">
      <c r="A5763" s="9" t="str">
        <f t="shared" si="5958"/>
        <v>France</v>
      </c>
      <c r="H5763" s="34">
        <f t="shared" ref="H5763:V5763" si="5968">(_xlfn.NORM.INV($A$5687,H3428,$B$37+$B$38*H3428)-H4353)/3</f>
        <v>110.75587396018993</v>
      </c>
      <c r="I5763" s="34">
        <f t="shared" si="5968"/>
        <v>110.75587396018993</v>
      </c>
      <c r="J5763" s="34">
        <f t="shared" si="5968"/>
        <v>110.75587396018993</v>
      </c>
      <c r="K5763" s="34">
        <f t="shared" si="5968"/>
        <v>110.75587396018993</v>
      </c>
      <c r="L5763" s="34">
        <f t="shared" si="5968"/>
        <v>108.76559645117868</v>
      </c>
      <c r="M5763" s="34">
        <f t="shared" si="5968"/>
        <v>106.77531894216754</v>
      </c>
      <c r="N5763" s="34">
        <f t="shared" si="5968"/>
        <v>104.78504143315638</v>
      </c>
      <c r="O5763" s="34">
        <f t="shared" si="5968"/>
        <v>102.79476392414517</v>
      </c>
      <c r="P5763" s="34">
        <f t="shared" si="5968"/>
        <v>100.80448641513397</v>
      </c>
      <c r="Q5763" s="34">
        <f t="shared" si="5968"/>
        <v>101.60897283026804</v>
      </c>
      <c r="R5763" s="34">
        <f t="shared" si="5968"/>
        <v>99.999999999999886</v>
      </c>
      <c r="S5763" s="34">
        <f t="shared" si="5968"/>
        <v>99.999999999999886</v>
      </c>
      <c r="T5763" s="34">
        <f t="shared" si="5968"/>
        <v>99.999999999999886</v>
      </c>
      <c r="U5763" s="34">
        <f t="shared" si="5968"/>
        <v>99.999999999999886</v>
      </c>
      <c r="V5763" s="34">
        <f t="shared" si="5968"/>
        <v>99.999999999999929</v>
      </c>
    </row>
    <row r="5764" spans="1:22" x14ac:dyDescent="0.2">
      <c r="A5764" s="9" t="str">
        <f t="shared" si="5958"/>
        <v>French Guiana</v>
      </c>
      <c r="H5764" s="34">
        <f t="shared" ref="H5764:V5764" si="5969">(_xlfn.NORM.INV($A$5687,H3429,$B$37+$B$38*H3429)-H4354)/3</f>
        <v>112.52686332917449</v>
      </c>
      <c r="I5764" s="34">
        <f t="shared" si="5969"/>
        <v>112.5268633291745</v>
      </c>
      <c r="J5764" s="34">
        <f t="shared" si="5969"/>
        <v>112.5268633291745</v>
      </c>
      <c r="K5764" s="34">
        <f t="shared" si="5969"/>
        <v>111.02425772159775</v>
      </c>
      <c r="L5764" s="34">
        <f t="shared" si="5969"/>
        <v>108.94587152688014</v>
      </c>
      <c r="M5764" s="34">
        <f t="shared" si="5969"/>
        <v>106.86748533216253</v>
      </c>
      <c r="N5764" s="34">
        <f t="shared" si="5969"/>
        <v>104.78909913744495</v>
      </c>
      <c r="O5764" s="34">
        <f t="shared" si="5969"/>
        <v>102.7107129427273</v>
      </c>
      <c r="P5764" s="34">
        <f t="shared" si="5969"/>
        <v>100.63232674800969</v>
      </c>
      <c r="Q5764" s="34">
        <f t="shared" si="5969"/>
        <v>101.26465349601949</v>
      </c>
      <c r="R5764" s="34">
        <f t="shared" si="5969"/>
        <v>99.999999999999929</v>
      </c>
      <c r="S5764" s="34">
        <f t="shared" si="5969"/>
        <v>99.999999999999886</v>
      </c>
      <c r="T5764" s="34">
        <f t="shared" si="5969"/>
        <v>99.999999999999929</v>
      </c>
      <c r="U5764" s="34">
        <f t="shared" si="5969"/>
        <v>99.999999999999901</v>
      </c>
      <c r="V5764" s="34">
        <f t="shared" si="5969"/>
        <v>99.999999999999901</v>
      </c>
    </row>
    <row r="5765" spans="1:22" x14ac:dyDescent="0.2">
      <c r="A5765" s="9" t="str">
        <f t="shared" si="5958"/>
        <v>French Polynesia</v>
      </c>
      <c r="H5765" s="34">
        <f t="shared" ref="H5765:V5765" si="5970">(_xlfn.NORM.INV($A$5687,H3430,$B$37+$B$38*H3430)-H4355)/3</f>
        <v>102.41299406364932</v>
      </c>
      <c r="I5765" s="34">
        <f t="shared" si="5970"/>
        <v>102.41299406364936</v>
      </c>
      <c r="J5765" s="34">
        <f t="shared" si="5970"/>
        <v>102.41299406364936</v>
      </c>
      <c r="K5765" s="34">
        <f t="shared" si="5970"/>
        <v>102.23621007523285</v>
      </c>
      <c r="L5765" s="34">
        <f t="shared" si="5970"/>
        <v>101.92773009413612</v>
      </c>
      <c r="M5765" s="34">
        <f t="shared" si="5970"/>
        <v>101.61925011303946</v>
      </c>
      <c r="N5765" s="34">
        <f t="shared" si="5970"/>
        <v>101.31077013194276</v>
      </c>
      <c r="O5765" s="34">
        <f t="shared" si="5970"/>
        <v>101.00229015084604</v>
      </c>
      <c r="P5765" s="34">
        <f t="shared" si="5970"/>
        <v>100.69381016974933</v>
      </c>
      <c r="Q5765" s="34">
        <f t="shared" si="5970"/>
        <v>101.38762033949877</v>
      </c>
      <c r="R5765" s="34">
        <f t="shared" si="5970"/>
        <v>99.999999999999886</v>
      </c>
      <c r="S5765" s="34">
        <f t="shared" si="5970"/>
        <v>99.999999999999929</v>
      </c>
      <c r="T5765" s="34">
        <f t="shared" si="5970"/>
        <v>99.999999999999929</v>
      </c>
      <c r="U5765" s="34">
        <f t="shared" si="5970"/>
        <v>99.999999999999929</v>
      </c>
      <c r="V5765" s="34">
        <f t="shared" si="5970"/>
        <v>99.999999999999929</v>
      </c>
    </row>
    <row r="5766" spans="1:22" x14ac:dyDescent="0.2">
      <c r="A5766" s="9" t="str">
        <f t="shared" si="5958"/>
        <v>Gabon</v>
      </c>
      <c r="H5766" s="34">
        <f t="shared" ref="H5766:V5766" si="5971">(_xlfn.NORM.INV($A$5687,H3431,$B$37+$B$38*H3431)-H4356)/3</f>
        <v>107.7383011295171</v>
      </c>
      <c r="I5766" s="34">
        <f t="shared" si="5971"/>
        <v>107.73830112951708</v>
      </c>
      <c r="J5766" s="34">
        <f t="shared" si="5971"/>
        <v>107.7383011295171</v>
      </c>
      <c r="K5766" s="34">
        <f t="shared" si="5971"/>
        <v>105.11660855720974</v>
      </c>
      <c r="L5766" s="34">
        <f t="shared" si="5971"/>
        <v>104.17141906693168</v>
      </c>
      <c r="M5766" s="34">
        <f t="shared" si="5971"/>
        <v>103.22622957665361</v>
      </c>
      <c r="N5766" s="34">
        <f t="shared" si="5971"/>
        <v>102.2810400863756</v>
      </c>
      <c r="O5766" s="34">
        <f t="shared" si="5971"/>
        <v>101.33585059609754</v>
      </c>
      <c r="P5766" s="34">
        <f t="shared" si="5971"/>
        <v>100.39066110581945</v>
      </c>
      <c r="Q5766" s="34">
        <f t="shared" si="5971"/>
        <v>100.78132221163902</v>
      </c>
      <c r="R5766" s="34">
        <f t="shared" si="5971"/>
        <v>99.999999999999901</v>
      </c>
      <c r="S5766" s="34">
        <f t="shared" si="5971"/>
        <v>99.999999999999886</v>
      </c>
      <c r="T5766" s="34">
        <f t="shared" si="5971"/>
        <v>99.999999999999886</v>
      </c>
      <c r="U5766" s="34">
        <f t="shared" si="5971"/>
        <v>99.999999999999901</v>
      </c>
      <c r="V5766" s="34">
        <f t="shared" si="5971"/>
        <v>99.999999999999886</v>
      </c>
    </row>
    <row r="5767" spans="1:22" x14ac:dyDescent="0.2">
      <c r="A5767" s="9" t="str">
        <f t="shared" si="5958"/>
        <v>Gambia</v>
      </c>
      <c r="H5767" s="34">
        <f t="shared" ref="H5767:V5767" si="5972">(_xlfn.NORM.INV($A$5687,H3432,$B$37+$B$38*H3432)-H4357)/3</f>
        <v>107.08948343264096</v>
      </c>
      <c r="I5767" s="34">
        <f t="shared" si="5972"/>
        <v>107.08948343264092</v>
      </c>
      <c r="J5767" s="34">
        <f t="shared" si="5972"/>
        <v>107.08948343264092</v>
      </c>
      <c r="K5767" s="34">
        <f t="shared" si="5972"/>
        <v>104.37044912539784</v>
      </c>
      <c r="L5767" s="34">
        <f t="shared" si="5972"/>
        <v>103.56092169957573</v>
      </c>
      <c r="M5767" s="34">
        <f t="shared" si="5972"/>
        <v>102.7513942737536</v>
      </c>
      <c r="N5767" s="34">
        <f t="shared" si="5972"/>
        <v>101.94186684793154</v>
      </c>
      <c r="O5767" s="34">
        <f t="shared" si="5972"/>
        <v>101.13233942210944</v>
      </c>
      <c r="P5767" s="34">
        <f t="shared" si="5972"/>
        <v>100.32281199628731</v>
      </c>
      <c r="Q5767" s="34">
        <f t="shared" si="5972"/>
        <v>100.6456239925747</v>
      </c>
      <c r="R5767" s="34">
        <f t="shared" si="5972"/>
        <v>99.999999999999901</v>
      </c>
      <c r="S5767" s="34">
        <f t="shared" si="5972"/>
        <v>99.999999999999886</v>
      </c>
      <c r="T5767" s="34">
        <f t="shared" si="5972"/>
        <v>99.999999999999901</v>
      </c>
      <c r="U5767" s="34">
        <f t="shared" si="5972"/>
        <v>99.999999999999929</v>
      </c>
      <c r="V5767" s="34">
        <f t="shared" si="5972"/>
        <v>99.999999999999929</v>
      </c>
    </row>
    <row r="5768" spans="1:22" x14ac:dyDescent="0.2">
      <c r="A5768" s="9" t="str">
        <f t="shared" si="5958"/>
        <v>Georgia</v>
      </c>
      <c r="H5768" s="34">
        <f t="shared" ref="H5768:V5768" si="5973">(_xlfn.NORM.INV($A$5687,H3433,$B$37+$B$38*H3433)-H4358)/3</f>
        <v>115.6775198652529</v>
      </c>
      <c r="I5768" s="34">
        <f t="shared" si="5973"/>
        <v>115.67751986525292</v>
      </c>
      <c r="J5768" s="34">
        <f t="shared" si="5973"/>
        <v>115.67751986525293</v>
      </c>
      <c r="K5768" s="34">
        <f t="shared" si="5973"/>
        <v>113.602798693005</v>
      </c>
      <c r="L5768" s="34">
        <f t="shared" si="5973"/>
        <v>111.02249127913423</v>
      </c>
      <c r="M5768" s="34">
        <f t="shared" si="5973"/>
        <v>108.44218386526346</v>
      </c>
      <c r="N5768" s="34">
        <f t="shared" si="5973"/>
        <v>105.86187645139269</v>
      </c>
      <c r="O5768" s="34">
        <f t="shared" si="5973"/>
        <v>103.28156903752192</v>
      </c>
      <c r="P5768" s="34">
        <f t="shared" si="5973"/>
        <v>100.70126162365113</v>
      </c>
      <c r="Q5768" s="34">
        <f t="shared" si="5973"/>
        <v>101.40252324730238</v>
      </c>
      <c r="R5768" s="34">
        <f t="shared" si="5973"/>
        <v>99.999999999999929</v>
      </c>
      <c r="S5768" s="34">
        <f t="shared" si="5973"/>
        <v>99.999999999999929</v>
      </c>
      <c r="T5768" s="34">
        <f t="shared" si="5973"/>
        <v>99.999999999999929</v>
      </c>
      <c r="U5768" s="34">
        <f t="shared" si="5973"/>
        <v>99.999999999999929</v>
      </c>
      <c r="V5768" s="34">
        <f t="shared" si="5973"/>
        <v>99.999999999999929</v>
      </c>
    </row>
    <row r="5769" spans="1:22" x14ac:dyDescent="0.2">
      <c r="A5769" s="9" t="str">
        <f t="shared" si="5958"/>
        <v>Germany</v>
      </c>
      <c r="H5769" s="34">
        <f t="shared" ref="H5769:V5769" si="5974">(_xlfn.NORM.INV($A$5687,H3434,$B$37+$B$38*H3434)-H4359)/3</f>
        <v>111.283683002063</v>
      </c>
      <c r="I5769" s="34">
        <f t="shared" si="5974"/>
        <v>111.283683002063</v>
      </c>
      <c r="J5769" s="34">
        <f t="shared" si="5974"/>
        <v>111.28368300206303</v>
      </c>
      <c r="K5769" s="34">
        <f t="shared" si="5974"/>
        <v>111.283683002063</v>
      </c>
      <c r="L5769" s="34">
        <f t="shared" si="5974"/>
        <v>109.19624381866795</v>
      </c>
      <c r="M5769" s="34">
        <f t="shared" si="5974"/>
        <v>107.1088046352728</v>
      </c>
      <c r="N5769" s="34">
        <f t="shared" si="5974"/>
        <v>105.02136545187777</v>
      </c>
      <c r="O5769" s="34">
        <f t="shared" si="5974"/>
        <v>102.93392626848261</v>
      </c>
      <c r="P5769" s="34">
        <f t="shared" si="5974"/>
        <v>100.8464870850875</v>
      </c>
      <c r="Q5769" s="34">
        <f t="shared" si="5974"/>
        <v>101.69297417017519</v>
      </c>
      <c r="R5769" s="34">
        <f t="shared" si="5974"/>
        <v>99.999999999999886</v>
      </c>
      <c r="S5769" s="34">
        <f t="shared" si="5974"/>
        <v>99.999999999999929</v>
      </c>
      <c r="T5769" s="34">
        <f t="shared" si="5974"/>
        <v>99.999999999999886</v>
      </c>
      <c r="U5769" s="34">
        <f t="shared" si="5974"/>
        <v>99.999999999999886</v>
      </c>
      <c r="V5769" s="34">
        <f t="shared" si="5974"/>
        <v>99.999999999999929</v>
      </c>
    </row>
    <row r="5770" spans="1:22" x14ac:dyDescent="0.2">
      <c r="A5770" s="9" t="str">
        <f t="shared" si="5958"/>
        <v>Ghana</v>
      </c>
      <c r="H5770" s="34">
        <f t="shared" ref="H5770:V5770" si="5975">(_xlfn.NORM.INV($A$5687,H3435,$B$37+$B$38*H3435)-H4360)/3</f>
        <v>108.03300860972483</v>
      </c>
      <c r="I5770" s="34">
        <f t="shared" si="5975"/>
        <v>108.03300860972483</v>
      </c>
      <c r="J5770" s="34">
        <f t="shared" si="5975"/>
        <v>108.0330086097248</v>
      </c>
      <c r="K5770" s="34">
        <f t="shared" si="5975"/>
        <v>108.0330086097248</v>
      </c>
      <c r="L5770" s="34">
        <f t="shared" si="5975"/>
        <v>106.51540393336167</v>
      </c>
      <c r="M5770" s="34">
        <f t="shared" si="5975"/>
        <v>104.9977992569985</v>
      </c>
      <c r="N5770" s="34">
        <f t="shared" si="5975"/>
        <v>103.48019458063534</v>
      </c>
      <c r="O5770" s="34">
        <f t="shared" si="5975"/>
        <v>101.96258990427219</v>
      </c>
      <c r="P5770" s="34">
        <f t="shared" si="5975"/>
        <v>100.44498522790902</v>
      </c>
      <c r="Q5770" s="34">
        <f t="shared" si="5975"/>
        <v>100.88997045581817</v>
      </c>
      <c r="R5770" s="34">
        <f t="shared" si="5975"/>
        <v>99.999999999999886</v>
      </c>
      <c r="S5770" s="34">
        <f t="shared" si="5975"/>
        <v>99.999999999999901</v>
      </c>
      <c r="T5770" s="34">
        <f t="shared" si="5975"/>
        <v>99.999999999999929</v>
      </c>
      <c r="U5770" s="34">
        <f t="shared" si="5975"/>
        <v>99.999999999999901</v>
      </c>
      <c r="V5770" s="34">
        <f t="shared" si="5975"/>
        <v>99.999999999999901</v>
      </c>
    </row>
    <row r="5771" spans="1:22" x14ac:dyDescent="0.2">
      <c r="A5771" s="9" t="str">
        <f t="shared" si="5958"/>
        <v>Gibraltar</v>
      </c>
      <c r="H5771" s="34">
        <f t="shared" ref="H5771:V5771" si="5976">(_xlfn.NORM.INV($A$5687,H3436,$B$37+$B$38*H3436)-H4361)/3</f>
        <v>111.99484017874185</v>
      </c>
      <c r="I5771" s="34">
        <f t="shared" si="5976"/>
        <v>111.99484017874185</v>
      </c>
      <c r="J5771" s="34">
        <f t="shared" si="5976"/>
        <v>111.99484017874185</v>
      </c>
      <c r="K5771" s="34">
        <f t="shared" si="5976"/>
        <v>111.99484017874181</v>
      </c>
      <c r="L5771" s="34">
        <f t="shared" si="5976"/>
        <v>109.75730710125053</v>
      </c>
      <c r="M5771" s="34">
        <f t="shared" si="5976"/>
        <v>107.51977402375921</v>
      </c>
      <c r="N5771" s="34">
        <f t="shared" si="5976"/>
        <v>105.28224094626789</v>
      </c>
      <c r="O5771" s="34">
        <f t="shared" si="5976"/>
        <v>103.04470786877653</v>
      </c>
      <c r="P5771" s="34">
        <f t="shared" si="5976"/>
        <v>100.80717479128521</v>
      </c>
      <c r="Q5771" s="34">
        <f t="shared" si="5976"/>
        <v>101.61434958257048</v>
      </c>
      <c r="R5771" s="34">
        <f t="shared" si="5976"/>
        <v>99.999999999999886</v>
      </c>
      <c r="S5771" s="34">
        <f t="shared" si="5976"/>
        <v>99.999999999999886</v>
      </c>
      <c r="T5771" s="34">
        <f t="shared" si="5976"/>
        <v>99.999999999999886</v>
      </c>
      <c r="U5771" s="34">
        <f t="shared" si="5976"/>
        <v>99.999999999999929</v>
      </c>
      <c r="V5771" s="34">
        <f t="shared" si="5976"/>
        <v>99.999999999999886</v>
      </c>
    </row>
    <row r="5772" spans="1:22" x14ac:dyDescent="0.2">
      <c r="A5772" s="9" t="str">
        <f t="shared" si="5958"/>
        <v>Greece</v>
      </c>
      <c r="H5772" s="34">
        <f t="shared" ref="H5772:V5772" si="5977">(_xlfn.NORM.INV($A$5687,H3437,$B$37+$B$38*H3437)-H4362)/3</f>
        <v>110.3617225846297</v>
      </c>
      <c r="I5772" s="34">
        <f t="shared" si="5977"/>
        <v>110.3617225846297</v>
      </c>
      <c r="J5772" s="34">
        <f t="shared" si="5977"/>
        <v>110.36172258462973</v>
      </c>
      <c r="K5772" s="34">
        <f t="shared" si="5977"/>
        <v>108.55747727785847</v>
      </c>
      <c r="L5772" s="34">
        <f t="shared" si="5977"/>
        <v>107.0044467328031</v>
      </c>
      <c r="M5772" s="34">
        <f t="shared" si="5977"/>
        <v>105.45141618774767</v>
      </c>
      <c r="N5772" s="34">
        <f t="shared" si="5977"/>
        <v>103.89838564269228</v>
      </c>
      <c r="O5772" s="34">
        <f t="shared" si="5977"/>
        <v>102.34535509763684</v>
      </c>
      <c r="P5772" s="34">
        <f t="shared" si="5977"/>
        <v>100.79232455258148</v>
      </c>
      <c r="Q5772" s="34">
        <f t="shared" si="5977"/>
        <v>101.58464910516302</v>
      </c>
      <c r="R5772" s="34">
        <f t="shared" si="5977"/>
        <v>99.999999999999929</v>
      </c>
      <c r="S5772" s="34">
        <f t="shared" si="5977"/>
        <v>99.999999999999929</v>
      </c>
      <c r="T5772" s="34">
        <f t="shared" si="5977"/>
        <v>99.999999999999886</v>
      </c>
      <c r="U5772" s="34">
        <f t="shared" si="5977"/>
        <v>99.999999999999929</v>
      </c>
      <c r="V5772" s="34">
        <f t="shared" si="5977"/>
        <v>99.999999999999929</v>
      </c>
    </row>
    <row r="5773" spans="1:22" x14ac:dyDescent="0.2">
      <c r="A5773" s="9" t="str">
        <f t="shared" si="5958"/>
        <v>Greenland</v>
      </c>
      <c r="H5773" s="34">
        <f t="shared" ref="H5773:V5773" si="5978">(_xlfn.NORM.INV($A$5687,H3438,$B$37+$B$38*H3438)-H4363)/3</f>
        <v>110.97752660882777</v>
      </c>
      <c r="I5773" s="34">
        <f t="shared" si="5978"/>
        <v>110.97752660882777</v>
      </c>
      <c r="J5773" s="34">
        <f t="shared" si="5978"/>
        <v>110.97752660882777</v>
      </c>
      <c r="K5773" s="34">
        <f t="shared" si="5978"/>
        <v>110.97752660882782</v>
      </c>
      <c r="L5773" s="34">
        <f t="shared" si="5978"/>
        <v>108.93802855950359</v>
      </c>
      <c r="M5773" s="34">
        <f t="shared" si="5978"/>
        <v>106.8985305101794</v>
      </c>
      <c r="N5773" s="34">
        <f t="shared" si="5978"/>
        <v>104.85903246085518</v>
      </c>
      <c r="O5773" s="34">
        <f t="shared" si="5978"/>
        <v>102.81953441153098</v>
      </c>
      <c r="P5773" s="34">
        <f t="shared" si="5978"/>
        <v>100.78003636220679</v>
      </c>
      <c r="Q5773" s="34">
        <f t="shared" si="5978"/>
        <v>101.56007272441362</v>
      </c>
      <c r="R5773" s="34">
        <f t="shared" si="5978"/>
        <v>99.999999999999929</v>
      </c>
      <c r="S5773" s="34">
        <f t="shared" si="5978"/>
        <v>99.999999999999886</v>
      </c>
      <c r="T5773" s="34">
        <f t="shared" si="5978"/>
        <v>99.999999999999886</v>
      </c>
      <c r="U5773" s="34">
        <f t="shared" si="5978"/>
        <v>99.999999999999886</v>
      </c>
      <c r="V5773" s="34">
        <f t="shared" si="5978"/>
        <v>99.999999999999929</v>
      </c>
    </row>
    <row r="5774" spans="1:22" x14ac:dyDescent="0.2">
      <c r="A5774" s="9" t="str">
        <f t="shared" si="5958"/>
        <v>Grenada</v>
      </c>
      <c r="H5774" s="34">
        <f t="shared" ref="H5774:V5774" si="5979">(_xlfn.NORM.INV($A$5687,H3439,$B$37+$B$38*H3439)-H4364)/3</f>
        <v>111.28559611309366</v>
      </c>
      <c r="I5774" s="34">
        <f t="shared" si="5979"/>
        <v>111.28559611309369</v>
      </c>
      <c r="J5774" s="34">
        <f t="shared" si="5979"/>
        <v>111.28559611309367</v>
      </c>
      <c r="K5774" s="34">
        <f t="shared" si="5979"/>
        <v>111.28559611309369</v>
      </c>
      <c r="L5774" s="34">
        <f t="shared" si="5979"/>
        <v>109.14523546009188</v>
      </c>
      <c r="M5774" s="34">
        <f t="shared" si="5979"/>
        <v>107.0048748070901</v>
      </c>
      <c r="N5774" s="34">
        <f t="shared" si="5979"/>
        <v>104.86451415408828</v>
      </c>
      <c r="O5774" s="34">
        <f t="shared" si="5979"/>
        <v>102.72415350108649</v>
      </c>
      <c r="P5774" s="34">
        <f t="shared" si="5979"/>
        <v>100.58379284808468</v>
      </c>
      <c r="Q5774" s="34">
        <f t="shared" si="5979"/>
        <v>101.16758569616947</v>
      </c>
      <c r="R5774" s="34">
        <f t="shared" si="5979"/>
        <v>99.999999999999901</v>
      </c>
      <c r="S5774" s="34">
        <f t="shared" si="5979"/>
        <v>99.999999999999901</v>
      </c>
      <c r="T5774" s="34">
        <f t="shared" si="5979"/>
        <v>99.999999999999886</v>
      </c>
      <c r="U5774" s="34">
        <f t="shared" si="5979"/>
        <v>99.999999999999901</v>
      </c>
      <c r="V5774" s="34">
        <f t="shared" si="5979"/>
        <v>99.999999999999901</v>
      </c>
    </row>
    <row r="5775" spans="1:22" x14ac:dyDescent="0.2">
      <c r="A5775" s="9" t="str">
        <f t="shared" si="5958"/>
        <v>Guadeloupe</v>
      </c>
      <c r="H5775" s="34">
        <f t="shared" ref="H5775:V5775" si="5980">(_xlfn.NORM.INV($A$5687,H3440,$B$37+$B$38*H3440)-H4365)/3</f>
        <v>112.01993495344645</v>
      </c>
      <c r="I5775" s="34">
        <f t="shared" si="5980"/>
        <v>112.01993495344641</v>
      </c>
      <c r="J5775" s="34">
        <f t="shared" si="5980"/>
        <v>112.01993495344641</v>
      </c>
      <c r="K5775" s="34">
        <f t="shared" si="5980"/>
        <v>110.57813574249057</v>
      </c>
      <c r="L5775" s="34">
        <f t="shared" si="5980"/>
        <v>108.58385623195538</v>
      </c>
      <c r="M5775" s="34">
        <f t="shared" si="5980"/>
        <v>106.58957672142027</v>
      </c>
      <c r="N5775" s="34">
        <f t="shared" si="5980"/>
        <v>104.59529721088511</v>
      </c>
      <c r="O5775" s="34">
        <f t="shared" si="5980"/>
        <v>102.60101770034994</v>
      </c>
      <c r="P5775" s="34">
        <f t="shared" si="5980"/>
        <v>100.60673818981479</v>
      </c>
      <c r="Q5775" s="34">
        <f t="shared" si="5980"/>
        <v>101.21347637962974</v>
      </c>
      <c r="R5775" s="34">
        <f t="shared" si="5980"/>
        <v>99.999999999999929</v>
      </c>
      <c r="S5775" s="34">
        <f t="shared" si="5980"/>
        <v>99.999999999999929</v>
      </c>
      <c r="T5775" s="34">
        <f t="shared" si="5980"/>
        <v>99.999999999999886</v>
      </c>
      <c r="U5775" s="34">
        <f t="shared" si="5980"/>
        <v>99.999999999999929</v>
      </c>
      <c r="V5775" s="34">
        <f t="shared" si="5980"/>
        <v>99.999999999999929</v>
      </c>
    </row>
    <row r="5776" spans="1:22" x14ac:dyDescent="0.2">
      <c r="A5776" s="9" t="str">
        <f t="shared" si="5958"/>
        <v>Guam</v>
      </c>
      <c r="H5776" s="34">
        <f t="shared" ref="H5776:V5776" si="5981">(_xlfn.NORM.INV($A$5687,H3441,$B$37+$B$38*H3441)-H4366)/3</f>
        <v>102.52074446566083</v>
      </c>
      <c r="I5776" s="34">
        <f t="shared" si="5981"/>
        <v>102.52074446566083</v>
      </c>
      <c r="J5776" s="34">
        <f t="shared" si="5981"/>
        <v>102.52074446566083</v>
      </c>
      <c r="K5776" s="34">
        <f t="shared" si="5981"/>
        <v>102.33606632362496</v>
      </c>
      <c r="L5776" s="34">
        <f t="shared" si="5981"/>
        <v>102.01381140521016</v>
      </c>
      <c r="M5776" s="34">
        <f t="shared" si="5981"/>
        <v>101.69155648679543</v>
      </c>
      <c r="N5776" s="34">
        <f t="shared" si="5981"/>
        <v>101.36930156838064</v>
      </c>
      <c r="O5776" s="34">
        <f t="shared" si="5981"/>
        <v>101.04704664996582</v>
      </c>
      <c r="P5776" s="34">
        <f t="shared" si="5981"/>
        <v>100.72479173155102</v>
      </c>
      <c r="Q5776" s="34">
        <f t="shared" si="5981"/>
        <v>101.4495834631022</v>
      </c>
      <c r="R5776" s="34">
        <f t="shared" si="5981"/>
        <v>99.999999999999929</v>
      </c>
      <c r="S5776" s="34">
        <f t="shared" si="5981"/>
        <v>99.999999999999929</v>
      </c>
      <c r="T5776" s="34">
        <f t="shared" si="5981"/>
        <v>99.999999999999929</v>
      </c>
      <c r="U5776" s="34">
        <f t="shared" si="5981"/>
        <v>99.999999999999886</v>
      </c>
      <c r="V5776" s="34">
        <f t="shared" si="5981"/>
        <v>99.999999999999886</v>
      </c>
    </row>
    <row r="5777" spans="1:22" x14ac:dyDescent="0.2">
      <c r="A5777" s="9" t="str">
        <f t="shared" si="5958"/>
        <v>Guatemala</v>
      </c>
      <c r="H5777" s="34">
        <f t="shared" ref="H5777:V5777" si="5982">(_xlfn.NORM.INV($A$5687,H3442,$B$37+$B$38*H3442)-H4367)/3</f>
        <v>118.19185619520438</v>
      </c>
      <c r="I5777" s="34">
        <f t="shared" si="5982"/>
        <v>118.19185619520441</v>
      </c>
      <c r="J5777" s="34">
        <f t="shared" si="5982"/>
        <v>118.19185619520442</v>
      </c>
      <c r="K5777" s="34">
        <f t="shared" si="5982"/>
        <v>109.11125170447059</v>
      </c>
      <c r="L5777" s="34">
        <f t="shared" si="5982"/>
        <v>107.39726267504598</v>
      </c>
      <c r="M5777" s="34">
        <f t="shared" si="5982"/>
        <v>105.6832736456214</v>
      </c>
      <c r="N5777" s="34">
        <f t="shared" si="5982"/>
        <v>103.96928461619679</v>
      </c>
      <c r="O5777" s="34">
        <f t="shared" si="5982"/>
        <v>102.25529558677222</v>
      </c>
      <c r="P5777" s="34">
        <f t="shared" si="5982"/>
        <v>100.54130655734764</v>
      </c>
      <c r="Q5777" s="34">
        <f t="shared" si="5982"/>
        <v>101.08261311469535</v>
      </c>
      <c r="R5777" s="34">
        <f t="shared" si="5982"/>
        <v>99.999999999999901</v>
      </c>
      <c r="S5777" s="34">
        <f t="shared" si="5982"/>
        <v>99.999999999999886</v>
      </c>
      <c r="T5777" s="34">
        <f t="shared" si="5982"/>
        <v>99.999999999999901</v>
      </c>
      <c r="U5777" s="34">
        <f t="shared" si="5982"/>
        <v>99.999999999999929</v>
      </c>
      <c r="V5777" s="34">
        <f t="shared" si="5982"/>
        <v>99.999999999999901</v>
      </c>
    </row>
    <row r="5778" spans="1:22" x14ac:dyDescent="0.2">
      <c r="A5778" s="9" t="str">
        <f t="shared" si="5958"/>
        <v>Guinea</v>
      </c>
      <c r="H5778" s="34">
        <f t="shared" ref="H5778:V5778" si="5983">(_xlfn.NORM.INV($A$5687,H3443,$B$37+$B$38*H3443)-H4368)/3</f>
        <v>105.78778496304267</v>
      </c>
      <c r="I5778" s="34">
        <f t="shared" si="5983"/>
        <v>105.78778496304265</v>
      </c>
      <c r="J5778" s="34">
        <f t="shared" si="5983"/>
        <v>105.78778496304265</v>
      </c>
      <c r="K5778" s="34">
        <f t="shared" si="5983"/>
        <v>101.14391884904772</v>
      </c>
      <c r="L5778" s="34">
        <f t="shared" si="5983"/>
        <v>100.98125531930697</v>
      </c>
      <c r="M5778" s="34">
        <f t="shared" si="5983"/>
        <v>100.81859178956624</v>
      </c>
      <c r="N5778" s="34">
        <f t="shared" si="5983"/>
        <v>100.6559282598255</v>
      </c>
      <c r="O5778" s="34">
        <f t="shared" si="5983"/>
        <v>100.49326473008479</v>
      </c>
      <c r="P5778" s="34">
        <f t="shared" si="5983"/>
        <v>100.33060120034406</v>
      </c>
      <c r="Q5778" s="34">
        <f t="shared" si="5983"/>
        <v>100.66120240068824</v>
      </c>
      <c r="R5778" s="34">
        <f t="shared" si="5983"/>
        <v>99.999999999999901</v>
      </c>
      <c r="S5778" s="34">
        <f t="shared" si="5983"/>
        <v>99.999999999999886</v>
      </c>
      <c r="T5778" s="34">
        <f t="shared" si="5983"/>
        <v>99.999999999999886</v>
      </c>
      <c r="U5778" s="34">
        <f t="shared" si="5983"/>
        <v>99.999999999999901</v>
      </c>
      <c r="V5778" s="34">
        <f t="shared" si="5983"/>
        <v>99.999999999999901</v>
      </c>
    </row>
    <row r="5779" spans="1:22" x14ac:dyDescent="0.2">
      <c r="A5779" s="9" t="str">
        <f t="shared" si="5958"/>
        <v>Guinea-Bissau</v>
      </c>
      <c r="H5779" s="34">
        <f t="shared" ref="H5779:V5779" si="5984">(_xlfn.NORM.INV($A$5687,H3444,$B$37+$B$38*H3444)-H4369)/3</f>
        <v>106.05365604261853</v>
      </c>
      <c r="I5779" s="34">
        <f t="shared" si="5984"/>
        <v>106.05365604261853</v>
      </c>
      <c r="J5779" s="34">
        <f t="shared" si="5984"/>
        <v>106.05365604261853</v>
      </c>
      <c r="K5779" s="34">
        <f t="shared" si="5984"/>
        <v>101.50143382534623</v>
      </c>
      <c r="L5779" s="34">
        <f t="shared" si="5984"/>
        <v>101.2634473801386</v>
      </c>
      <c r="M5779" s="34">
        <f t="shared" si="5984"/>
        <v>101.025460934931</v>
      </c>
      <c r="N5779" s="34">
        <f t="shared" si="5984"/>
        <v>100.78747448972342</v>
      </c>
      <c r="O5779" s="34">
        <f t="shared" si="5984"/>
        <v>100.54948804451583</v>
      </c>
      <c r="P5779" s="34">
        <f t="shared" si="5984"/>
        <v>100.31150159930822</v>
      </c>
      <c r="Q5779" s="34">
        <f t="shared" si="5984"/>
        <v>100.62300319861652</v>
      </c>
      <c r="R5779" s="34">
        <f t="shared" si="5984"/>
        <v>99.999999999999929</v>
      </c>
      <c r="S5779" s="34">
        <f t="shared" si="5984"/>
        <v>99.999999999999929</v>
      </c>
      <c r="T5779" s="34">
        <f t="shared" si="5984"/>
        <v>99.999999999999901</v>
      </c>
      <c r="U5779" s="34">
        <f t="shared" si="5984"/>
        <v>99.999999999999929</v>
      </c>
      <c r="V5779" s="34">
        <f t="shared" si="5984"/>
        <v>99.999999999999901</v>
      </c>
    </row>
    <row r="5780" spans="1:22" x14ac:dyDescent="0.2">
      <c r="A5780" s="9" t="str">
        <f t="shared" si="5958"/>
        <v>Guyana</v>
      </c>
      <c r="H5780" s="34">
        <f t="shared" ref="H5780:V5780" si="5985">(_xlfn.NORM.INV($A$5687,H3445,$B$37+$B$38*H3445)-H4370)/3</f>
        <v>114.69927178204695</v>
      </c>
      <c r="I5780" s="34">
        <f t="shared" si="5985"/>
        <v>114.69927178204695</v>
      </c>
      <c r="J5780" s="34">
        <f t="shared" si="5985"/>
        <v>114.69927178204698</v>
      </c>
      <c r="K5780" s="34">
        <f t="shared" si="5985"/>
        <v>112.51334307533874</v>
      </c>
      <c r="L5780" s="34">
        <f t="shared" si="5985"/>
        <v>110.12217142734288</v>
      </c>
      <c r="M5780" s="34">
        <f t="shared" si="5985"/>
        <v>107.73099977934704</v>
      </c>
      <c r="N5780" s="34">
        <f t="shared" si="5985"/>
        <v>105.33982813135123</v>
      </c>
      <c r="O5780" s="34">
        <f t="shared" si="5985"/>
        <v>102.94865648335541</v>
      </c>
      <c r="P5780" s="34">
        <f t="shared" si="5985"/>
        <v>100.55748483535955</v>
      </c>
      <c r="Q5780" s="34">
        <f t="shared" si="5985"/>
        <v>101.11496967071916</v>
      </c>
      <c r="R5780" s="34">
        <f t="shared" si="5985"/>
        <v>99.999999999999901</v>
      </c>
      <c r="S5780" s="34">
        <f t="shared" si="5985"/>
        <v>99.999999999999886</v>
      </c>
      <c r="T5780" s="34">
        <f t="shared" si="5985"/>
        <v>99.999999999999929</v>
      </c>
      <c r="U5780" s="34">
        <f t="shared" si="5985"/>
        <v>99.999999999999929</v>
      </c>
      <c r="V5780" s="34">
        <f t="shared" si="5985"/>
        <v>99.999999999999886</v>
      </c>
    </row>
    <row r="5781" spans="1:22" x14ac:dyDescent="0.2">
      <c r="A5781" s="9" t="str">
        <f t="shared" si="5958"/>
        <v>Haiti</v>
      </c>
      <c r="H5781" s="34">
        <f t="shared" ref="H5781:V5781" si="5986">(_xlfn.NORM.INV($A$5687,H3446,$B$37+$B$38*H3446)-H4371)/3</f>
        <v>109.49946148479775</v>
      </c>
      <c r="I5781" s="34">
        <f t="shared" si="5986"/>
        <v>109.49946148479775</v>
      </c>
      <c r="J5781" s="34">
        <f t="shared" si="5986"/>
        <v>109.49946148479773</v>
      </c>
      <c r="K5781" s="34">
        <f t="shared" si="5986"/>
        <v>108.29018320427015</v>
      </c>
      <c r="L5781" s="34">
        <f t="shared" si="5986"/>
        <v>106.72727148037531</v>
      </c>
      <c r="M5781" s="34">
        <f t="shared" si="5986"/>
        <v>105.16435975648051</v>
      </c>
      <c r="N5781" s="34">
        <f t="shared" si="5986"/>
        <v>103.60144803258568</v>
      </c>
      <c r="O5781" s="34">
        <f t="shared" si="5986"/>
        <v>102.03853630869084</v>
      </c>
      <c r="P5781" s="34">
        <f t="shared" si="5986"/>
        <v>100.47562458479605</v>
      </c>
      <c r="Q5781" s="34">
        <f t="shared" si="5986"/>
        <v>100.95124916959219</v>
      </c>
      <c r="R5781" s="34">
        <f t="shared" si="5986"/>
        <v>99.999999999999901</v>
      </c>
      <c r="S5781" s="34">
        <f t="shared" si="5986"/>
        <v>99.999999999999901</v>
      </c>
      <c r="T5781" s="34">
        <f t="shared" si="5986"/>
        <v>99.999999999999901</v>
      </c>
      <c r="U5781" s="34">
        <f t="shared" si="5986"/>
        <v>99.999999999999929</v>
      </c>
      <c r="V5781" s="34">
        <f t="shared" si="5986"/>
        <v>99.999999999999901</v>
      </c>
    </row>
    <row r="5782" spans="1:22" x14ac:dyDescent="0.2">
      <c r="A5782" s="9" t="str">
        <f t="shared" si="5958"/>
        <v>Honduras</v>
      </c>
      <c r="H5782" s="34">
        <f t="shared" ref="H5782:V5782" si="5987">(_xlfn.NORM.INV($A$5687,H3447,$B$37+$B$38*H3447)-H4372)/3</f>
        <v>120.15919277372798</v>
      </c>
      <c r="I5782" s="34">
        <f t="shared" si="5987"/>
        <v>120.15919277372801</v>
      </c>
      <c r="J5782" s="34">
        <f t="shared" si="5987"/>
        <v>120.15919277372798</v>
      </c>
      <c r="K5782" s="34">
        <f t="shared" si="5987"/>
        <v>107.56085980359789</v>
      </c>
      <c r="L5782" s="34">
        <f t="shared" si="5987"/>
        <v>106.17382568172911</v>
      </c>
      <c r="M5782" s="34">
        <f t="shared" si="5987"/>
        <v>104.78679155986033</v>
      </c>
      <c r="N5782" s="34">
        <f t="shared" si="5987"/>
        <v>103.39975743799157</v>
      </c>
      <c r="O5782" s="34">
        <f t="shared" si="5987"/>
        <v>102.01272331612279</v>
      </c>
      <c r="P5782" s="34">
        <f t="shared" si="5987"/>
        <v>100.62568919425401</v>
      </c>
      <c r="Q5782" s="34">
        <f t="shared" si="5987"/>
        <v>101.25137838850812</v>
      </c>
      <c r="R5782" s="34">
        <f t="shared" si="5987"/>
        <v>99.999999999999886</v>
      </c>
      <c r="S5782" s="34">
        <f t="shared" si="5987"/>
        <v>99.999999999999901</v>
      </c>
      <c r="T5782" s="34">
        <f t="shared" si="5987"/>
        <v>99.999999999999901</v>
      </c>
      <c r="U5782" s="34">
        <f t="shared" si="5987"/>
        <v>99.999999999999901</v>
      </c>
      <c r="V5782" s="34">
        <f t="shared" si="5987"/>
        <v>99.999999999999929</v>
      </c>
    </row>
    <row r="5783" spans="1:22" x14ac:dyDescent="0.2">
      <c r="A5783" s="9" t="str">
        <f t="shared" si="5958"/>
        <v>Hungary</v>
      </c>
      <c r="H5783" s="34">
        <f t="shared" ref="H5783:V5783" si="5988">(_xlfn.NORM.INV($A$5687,H3448,$B$37+$B$38*H3448)-H4373)/3</f>
        <v>112.93920492467605</v>
      </c>
      <c r="I5783" s="34">
        <f t="shared" si="5988"/>
        <v>112.93920492467601</v>
      </c>
      <c r="J5783" s="34">
        <f t="shared" si="5988"/>
        <v>112.93920492467605</v>
      </c>
      <c r="K5783" s="34">
        <f t="shared" si="5988"/>
        <v>112.93920492467601</v>
      </c>
      <c r="L5783" s="34">
        <f t="shared" si="5988"/>
        <v>110.5102028093459</v>
      </c>
      <c r="M5783" s="34">
        <f t="shared" si="5988"/>
        <v>108.08120069401578</v>
      </c>
      <c r="N5783" s="34">
        <f t="shared" si="5988"/>
        <v>105.65219857868571</v>
      </c>
      <c r="O5783" s="34">
        <f t="shared" si="5988"/>
        <v>103.22319646335556</v>
      </c>
      <c r="P5783" s="34">
        <f t="shared" si="5988"/>
        <v>100.79419434802544</v>
      </c>
      <c r="Q5783" s="34">
        <f t="shared" si="5988"/>
        <v>101.58838869605101</v>
      </c>
      <c r="R5783" s="34">
        <f t="shared" si="5988"/>
        <v>99.999999999999886</v>
      </c>
      <c r="S5783" s="34">
        <f t="shared" si="5988"/>
        <v>99.999999999999929</v>
      </c>
      <c r="T5783" s="34">
        <f t="shared" si="5988"/>
        <v>99.999999999999886</v>
      </c>
      <c r="U5783" s="34">
        <f t="shared" si="5988"/>
        <v>99.999999999999886</v>
      </c>
      <c r="V5783" s="34">
        <f t="shared" si="5988"/>
        <v>99.999999999999886</v>
      </c>
    </row>
    <row r="5784" spans="1:22" x14ac:dyDescent="0.2">
      <c r="A5784" s="9" t="str">
        <f t="shared" si="5958"/>
        <v>Iceland</v>
      </c>
      <c r="H5784" s="34">
        <f t="shared" ref="H5784:V5784" si="5989">(_xlfn.NORM.INV($A$5687,H3449,$B$37+$B$38*H3449)-H4374)/3</f>
        <v>104.08258768692069</v>
      </c>
      <c r="I5784" s="34">
        <f t="shared" si="5989"/>
        <v>104.08258768692069</v>
      </c>
      <c r="J5784" s="34">
        <f t="shared" si="5989"/>
        <v>104.08258768692072</v>
      </c>
      <c r="K5784" s="34">
        <f t="shared" si="5989"/>
        <v>104.08258768692072</v>
      </c>
      <c r="L5784" s="34">
        <f t="shared" si="5989"/>
        <v>103.42129359375849</v>
      </c>
      <c r="M5784" s="34">
        <f t="shared" si="5989"/>
        <v>102.75999950059622</v>
      </c>
      <c r="N5784" s="34">
        <f t="shared" si="5989"/>
        <v>102.098705407434</v>
      </c>
      <c r="O5784" s="34">
        <f t="shared" si="5989"/>
        <v>101.43741131427176</v>
      </c>
      <c r="P5784" s="34">
        <f t="shared" si="5989"/>
        <v>100.77611722110957</v>
      </c>
      <c r="Q5784" s="34">
        <f t="shared" si="5989"/>
        <v>101.55223444221913</v>
      </c>
      <c r="R5784" s="34">
        <f t="shared" si="5989"/>
        <v>99.999999999999886</v>
      </c>
      <c r="S5784" s="34">
        <f t="shared" si="5989"/>
        <v>99.999999999999929</v>
      </c>
      <c r="T5784" s="34">
        <f t="shared" si="5989"/>
        <v>99.999999999999886</v>
      </c>
      <c r="U5784" s="34">
        <f t="shared" si="5989"/>
        <v>99.999999999999929</v>
      </c>
      <c r="V5784" s="34">
        <f t="shared" si="5989"/>
        <v>99.999999999999929</v>
      </c>
    </row>
    <row r="5785" spans="1:22" x14ac:dyDescent="0.2">
      <c r="A5785" s="9" t="str">
        <f t="shared" si="5958"/>
        <v>India</v>
      </c>
      <c r="H5785" s="34">
        <f t="shared" ref="H5785:V5785" si="5990">(_xlfn.NORM.INV($A$5687,H3450,$B$37+$B$38*H3450)-H4375)/3</f>
        <v>114.67983821202786</v>
      </c>
      <c r="I5785" s="34">
        <f t="shared" si="5990"/>
        <v>114.6798382120279</v>
      </c>
      <c r="J5785" s="34">
        <f t="shared" si="5990"/>
        <v>114.67983821202789</v>
      </c>
      <c r="K5785" s="34">
        <f t="shared" si="5990"/>
        <v>108.08240085638123</v>
      </c>
      <c r="L5785" s="34">
        <f t="shared" si="5990"/>
        <v>106.57339617238523</v>
      </c>
      <c r="M5785" s="34">
        <f t="shared" si="5990"/>
        <v>105.06439148838922</v>
      </c>
      <c r="N5785" s="34">
        <f t="shared" si="5990"/>
        <v>103.55538680439321</v>
      </c>
      <c r="O5785" s="34">
        <f t="shared" si="5990"/>
        <v>102.0463821203972</v>
      </c>
      <c r="P5785" s="34">
        <f t="shared" si="5990"/>
        <v>100.53737743640117</v>
      </c>
      <c r="Q5785" s="34">
        <f t="shared" si="5990"/>
        <v>101.07475487280242</v>
      </c>
      <c r="R5785" s="34">
        <f t="shared" si="5990"/>
        <v>99.999999999999901</v>
      </c>
      <c r="S5785" s="34">
        <f t="shared" si="5990"/>
        <v>99.999999999999901</v>
      </c>
      <c r="T5785" s="34">
        <f t="shared" si="5990"/>
        <v>99.999999999999929</v>
      </c>
      <c r="U5785" s="34">
        <f t="shared" si="5990"/>
        <v>99.999999999999901</v>
      </c>
      <c r="V5785" s="34">
        <f t="shared" si="5990"/>
        <v>99.999999999999886</v>
      </c>
    </row>
    <row r="5786" spans="1:22" x14ac:dyDescent="0.2">
      <c r="A5786" s="9" t="str">
        <f t="shared" si="5958"/>
        <v>Indonesia</v>
      </c>
      <c r="H5786" s="34">
        <f t="shared" ref="H5786:V5786" si="5991">(_xlfn.NORM.INV($A$5687,H3451,$B$37+$B$38*H3451)-H4376)/3</f>
        <v>115.73773503418812</v>
      </c>
      <c r="I5786" s="34">
        <f t="shared" si="5991"/>
        <v>115.73773503418811</v>
      </c>
      <c r="J5786" s="34">
        <f t="shared" si="5991"/>
        <v>115.73773503418812</v>
      </c>
      <c r="K5786" s="34">
        <f t="shared" si="5991"/>
        <v>115.73773503418812</v>
      </c>
      <c r="L5786" s="34">
        <f t="shared" si="5991"/>
        <v>112.71013299893747</v>
      </c>
      <c r="M5786" s="34">
        <f t="shared" si="5991"/>
        <v>109.68253096368683</v>
      </c>
      <c r="N5786" s="34">
        <f t="shared" si="5991"/>
        <v>106.65492892843618</v>
      </c>
      <c r="O5786" s="34">
        <f t="shared" si="5991"/>
        <v>103.62732689318555</v>
      </c>
      <c r="P5786" s="34">
        <f t="shared" si="5991"/>
        <v>100.59972485793492</v>
      </c>
      <c r="Q5786" s="34">
        <f t="shared" si="5991"/>
        <v>101.1994497158699</v>
      </c>
      <c r="R5786" s="34">
        <f t="shared" si="5991"/>
        <v>99.999999999999901</v>
      </c>
      <c r="S5786" s="34">
        <f t="shared" si="5991"/>
        <v>99.999999999999901</v>
      </c>
      <c r="T5786" s="34">
        <f t="shared" si="5991"/>
        <v>99.999999999999901</v>
      </c>
      <c r="U5786" s="34">
        <f t="shared" si="5991"/>
        <v>99.999999999999901</v>
      </c>
      <c r="V5786" s="34">
        <f t="shared" si="5991"/>
        <v>99.999999999999901</v>
      </c>
    </row>
    <row r="5787" spans="1:22" x14ac:dyDescent="0.2">
      <c r="A5787" s="9" t="str">
        <f t="shared" si="5958"/>
        <v>Iran (Islamic Republic of)</v>
      </c>
      <c r="H5787" s="34">
        <f t="shared" ref="H5787:V5787" si="5992">(_xlfn.NORM.INV($A$5687,H3452,$B$37+$B$38*H3452)-H4377)/3</f>
        <v>114.476920647711</v>
      </c>
      <c r="I5787" s="34">
        <f t="shared" si="5992"/>
        <v>114.476920647711</v>
      </c>
      <c r="J5787" s="34">
        <f t="shared" si="5992"/>
        <v>114.47692064771104</v>
      </c>
      <c r="K5787" s="34">
        <f t="shared" si="5992"/>
        <v>102.48111642879938</v>
      </c>
      <c r="L5787" s="34">
        <f t="shared" si="5992"/>
        <v>102.11398294701763</v>
      </c>
      <c r="M5787" s="34">
        <f t="shared" si="5992"/>
        <v>101.74684946523593</v>
      </c>
      <c r="N5787" s="34">
        <f t="shared" si="5992"/>
        <v>101.3797159834542</v>
      </c>
      <c r="O5787" s="34">
        <f t="shared" si="5992"/>
        <v>101.01258250167241</v>
      </c>
      <c r="P5787" s="34">
        <f t="shared" si="5992"/>
        <v>100.64544901989073</v>
      </c>
      <c r="Q5787" s="34">
        <f t="shared" si="5992"/>
        <v>101.2908980397815</v>
      </c>
      <c r="R5787" s="34">
        <f t="shared" si="5992"/>
        <v>99.999999999999901</v>
      </c>
      <c r="S5787" s="34">
        <f t="shared" si="5992"/>
        <v>99.999999999999901</v>
      </c>
      <c r="T5787" s="34">
        <f t="shared" si="5992"/>
        <v>99.999999999999901</v>
      </c>
      <c r="U5787" s="34">
        <f t="shared" si="5992"/>
        <v>99.999999999999901</v>
      </c>
      <c r="V5787" s="34">
        <f t="shared" si="5992"/>
        <v>99.999999999999901</v>
      </c>
    </row>
    <row r="5788" spans="1:22" x14ac:dyDescent="0.2">
      <c r="A5788" s="9" t="str">
        <f t="shared" si="5958"/>
        <v>Iraq</v>
      </c>
      <c r="H5788" s="34">
        <f t="shared" ref="H5788:V5788" si="5993">(_xlfn.NORM.INV($A$5687,H3453,$B$37+$B$38*H3453)-H4378)/3</f>
        <v>115.97260633198907</v>
      </c>
      <c r="I5788" s="34">
        <f t="shared" si="5993"/>
        <v>115.97260633198904</v>
      </c>
      <c r="J5788" s="34">
        <f t="shared" si="5993"/>
        <v>115.97260633198907</v>
      </c>
      <c r="K5788" s="34">
        <f t="shared" si="5993"/>
        <v>101.80908188449071</v>
      </c>
      <c r="L5788" s="34">
        <f t="shared" si="5993"/>
        <v>101.56202931473798</v>
      </c>
      <c r="M5788" s="34">
        <f t="shared" si="5993"/>
        <v>101.3149767449852</v>
      </c>
      <c r="N5788" s="34">
        <f t="shared" si="5993"/>
        <v>101.06792417523245</v>
      </c>
      <c r="O5788" s="34">
        <f t="shared" si="5993"/>
        <v>100.82087160547972</v>
      </c>
      <c r="P5788" s="34">
        <f t="shared" si="5993"/>
        <v>100.57381903572696</v>
      </c>
      <c r="Q5788" s="34">
        <f t="shared" si="5993"/>
        <v>101.14763807145408</v>
      </c>
      <c r="R5788" s="34">
        <f t="shared" si="5993"/>
        <v>99.999999999999929</v>
      </c>
      <c r="S5788" s="34">
        <f t="shared" si="5993"/>
        <v>99.999999999999886</v>
      </c>
      <c r="T5788" s="34">
        <f t="shared" si="5993"/>
        <v>99.999999999999929</v>
      </c>
      <c r="U5788" s="34">
        <f t="shared" si="5993"/>
        <v>99.999999999999886</v>
      </c>
      <c r="V5788" s="34">
        <f t="shared" si="5993"/>
        <v>99.999999999999901</v>
      </c>
    </row>
    <row r="5789" spans="1:22" x14ac:dyDescent="0.2">
      <c r="A5789" s="9" t="str">
        <f t="shared" si="5958"/>
        <v>Ireland</v>
      </c>
      <c r="H5789" s="34">
        <f t="shared" ref="H5789:V5789" si="5994">(_xlfn.NORM.INV($A$5687,H3454,$B$37+$B$38*H3454)-H4379)/3</f>
        <v>113.36334728111774</v>
      </c>
      <c r="I5789" s="34">
        <f t="shared" si="5994"/>
        <v>113.36334728111774</v>
      </c>
      <c r="J5789" s="34">
        <f t="shared" si="5994"/>
        <v>113.36334728111774</v>
      </c>
      <c r="K5789" s="34">
        <f t="shared" si="5994"/>
        <v>113.3633472811177</v>
      </c>
      <c r="L5789" s="34">
        <f t="shared" si="5994"/>
        <v>110.85696037819912</v>
      </c>
      <c r="M5789" s="34">
        <f t="shared" si="5994"/>
        <v>108.3505734752805</v>
      </c>
      <c r="N5789" s="34">
        <f t="shared" si="5994"/>
        <v>105.84418657236183</v>
      </c>
      <c r="O5789" s="34">
        <f t="shared" si="5994"/>
        <v>103.33779966944326</v>
      </c>
      <c r="P5789" s="34">
        <f t="shared" si="5994"/>
        <v>100.83141276652459</v>
      </c>
      <c r="Q5789" s="34">
        <f t="shared" si="5994"/>
        <v>101.66282553304934</v>
      </c>
      <c r="R5789" s="34">
        <f t="shared" si="5994"/>
        <v>99.999999999999886</v>
      </c>
      <c r="S5789" s="34">
        <f t="shared" si="5994"/>
        <v>99.999999999999886</v>
      </c>
      <c r="T5789" s="34">
        <f t="shared" si="5994"/>
        <v>99.999999999999929</v>
      </c>
      <c r="U5789" s="34">
        <f t="shared" si="5994"/>
        <v>99.999999999999929</v>
      </c>
      <c r="V5789" s="34">
        <f t="shared" si="5994"/>
        <v>99.999999999999929</v>
      </c>
    </row>
    <row r="5790" spans="1:22" x14ac:dyDescent="0.2">
      <c r="A5790" s="9" t="str">
        <f t="shared" si="5958"/>
        <v>Israel</v>
      </c>
      <c r="H5790" s="34">
        <f t="shared" ref="H5790:V5790" si="5995">(_xlfn.NORM.INV($A$5687,H3455,$B$37+$B$38*H3455)-H4380)/3</f>
        <v>115.28368956119266</v>
      </c>
      <c r="I5790" s="34">
        <f t="shared" si="5995"/>
        <v>115.28368956119262</v>
      </c>
      <c r="J5790" s="34">
        <f t="shared" si="5995"/>
        <v>115.28368956119266</v>
      </c>
      <c r="K5790" s="34">
        <f t="shared" si="5995"/>
        <v>115.28368956119266</v>
      </c>
      <c r="L5790" s="34">
        <f t="shared" si="5995"/>
        <v>112.38077188658114</v>
      </c>
      <c r="M5790" s="34">
        <f t="shared" si="5995"/>
        <v>109.47785421196959</v>
      </c>
      <c r="N5790" s="34">
        <f t="shared" si="5995"/>
        <v>106.57493653735806</v>
      </c>
      <c r="O5790" s="34">
        <f t="shared" si="5995"/>
        <v>103.67201886274654</v>
      </c>
      <c r="P5790" s="34">
        <f t="shared" si="5995"/>
        <v>100.76910118813505</v>
      </c>
      <c r="Q5790" s="34">
        <f t="shared" si="5995"/>
        <v>101.53820237627023</v>
      </c>
      <c r="R5790" s="34">
        <f t="shared" si="5995"/>
        <v>99.999999999999929</v>
      </c>
      <c r="S5790" s="34">
        <f t="shared" si="5995"/>
        <v>99.999999999999886</v>
      </c>
      <c r="T5790" s="34">
        <f t="shared" si="5995"/>
        <v>99.999999999999929</v>
      </c>
      <c r="U5790" s="34">
        <f t="shared" si="5995"/>
        <v>99.999999999999929</v>
      </c>
      <c r="V5790" s="34">
        <f t="shared" si="5995"/>
        <v>99.999999999999886</v>
      </c>
    </row>
    <row r="5791" spans="1:22" x14ac:dyDescent="0.2">
      <c r="A5791" s="9" t="str">
        <f t="shared" si="5958"/>
        <v>Italy</v>
      </c>
      <c r="H5791" s="34">
        <f t="shared" ref="H5791:V5791" si="5996">(_xlfn.NORM.INV($A$5687,H3456,$B$37+$B$38*H3456)-H4381)/3</f>
        <v>115.78030799842786</v>
      </c>
      <c r="I5791" s="34">
        <f t="shared" si="5996"/>
        <v>115.78030799842786</v>
      </c>
      <c r="J5791" s="34">
        <f t="shared" si="5996"/>
        <v>115.78030799842782</v>
      </c>
      <c r="K5791" s="34">
        <f t="shared" si="5996"/>
        <v>113.68655043268309</v>
      </c>
      <c r="L5791" s="34">
        <f t="shared" si="5996"/>
        <v>111.11998579452116</v>
      </c>
      <c r="M5791" s="34">
        <f t="shared" si="5996"/>
        <v>108.55342115635926</v>
      </c>
      <c r="N5791" s="34">
        <f t="shared" si="5996"/>
        <v>105.98685651819737</v>
      </c>
      <c r="O5791" s="34">
        <f t="shared" si="5996"/>
        <v>103.42029188003544</v>
      </c>
      <c r="P5791" s="34">
        <f t="shared" si="5996"/>
        <v>100.85372724187353</v>
      </c>
      <c r="Q5791" s="34">
        <f t="shared" si="5996"/>
        <v>101.70745448374718</v>
      </c>
      <c r="R5791" s="34">
        <f t="shared" si="5996"/>
        <v>99.999999999999929</v>
      </c>
      <c r="S5791" s="34">
        <f t="shared" si="5996"/>
        <v>99.999999999999886</v>
      </c>
      <c r="T5791" s="34">
        <f t="shared" si="5996"/>
        <v>99.999999999999886</v>
      </c>
      <c r="U5791" s="34">
        <f t="shared" si="5996"/>
        <v>99.999999999999929</v>
      </c>
      <c r="V5791" s="34">
        <f t="shared" si="5996"/>
        <v>99.999999999999929</v>
      </c>
    </row>
    <row r="5792" spans="1:22" x14ac:dyDescent="0.2">
      <c r="A5792" s="9" t="str">
        <f t="shared" si="5958"/>
        <v>Jamaica</v>
      </c>
      <c r="H5792" s="34">
        <f t="shared" ref="H5792:V5792" si="5997">(_xlfn.NORM.INV($A$5687,H3457,$B$37+$B$38*H3457)-H4382)/3</f>
        <v>111.40017693488107</v>
      </c>
      <c r="I5792" s="34">
        <f t="shared" si="5997"/>
        <v>111.40017693488103</v>
      </c>
      <c r="J5792" s="34">
        <f t="shared" si="5997"/>
        <v>111.40017693488106</v>
      </c>
      <c r="K5792" s="34">
        <f t="shared" si="5997"/>
        <v>109.84796304395847</v>
      </c>
      <c r="L5792" s="34">
        <f t="shared" si="5997"/>
        <v>107.99062936222124</v>
      </c>
      <c r="M5792" s="34">
        <f t="shared" si="5997"/>
        <v>106.13329568048407</v>
      </c>
      <c r="N5792" s="34">
        <f t="shared" si="5997"/>
        <v>104.27596199874682</v>
      </c>
      <c r="O5792" s="34">
        <f t="shared" si="5997"/>
        <v>102.41862831700963</v>
      </c>
      <c r="P5792" s="34">
        <f t="shared" si="5997"/>
        <v>100.56129463527242</v>
      </c>
      <c r="Q5792" s="34">
        <f t="shared" si="5997"/>
        <v>101.12258927054495</v>
      </c>
      <c r="R5792" s="34">
        <f t="shared" si="5997"/>
        <v>99.999999999999886</v>
      </c>
      <c r="S5792" s="34">
        <f t="shared" si="5997"/>
        <v>99.999999999999901</v>
      </c>
      <c r="T5792" s="34">
        <f t="shared" si="5997"/>
        <v>99.999999999999901</v>
      </c>
      <c r="U5792" s="34">
        <f t="shared" si="5997"/>
        <v>99.999999999999901</v>
      </c>
      <c r="V5792" s="34">
        <f t="shared" si="5997"/>
        <v>99.999999999999901</v>
      </c>
    </row>
    <row r="5793" spans="1:22" x14ac:dyDescent="0.2">
      <c r="A5793" s="9" t="str">
        <f t="shared" si="5958"/>
        <v>Japan</v>
      </c>
      <c r="H5793" s="34">
        <f t="shared" ref="H5793:V5793" si="5998">(_xlfn.NORM.INV($A$5687,H3458,$B$37+$B$38*H3458)-H4383)/3</f>
        <v>107.50381471445542</v>
      </c>
      <c r="I5793" s="34">
        <f t="shared" si="5998"/>
        <v>107.50381471445542</v>
      </c>
      <c r="J5793" s="34">
        <f t="shared" si="5998"/>
        <v>107.50381471445546</v>
      </c>
      <c r="K5793" s="34">
        <f t="shared" si="5998"/>
        <v>106.01906241089341</v>
      </c>
      <c r="L5793" s="34">
        <f t="shared" si="5998"/>
        <v>104.99718122939214</v>
      </c>
      <c r="M5793" s="34">
        <f t="shared" si="5998"/>
        <v>103.9753000478908</v>
      </c>
      <c r="N5793" s="34">
        <f t="shared" si="5998"/>
        <v>102.95341886638953</v>
      </c>
      <c r="O5793" s="34">
        <f t="shared" si="5998"/>
        <v>101.93153768488821</v>
      </c>
      <c r="P5793" s="34">
        <f t="shared" si="5998"/>
        <v>100.9096565033869</v>
      </c>
      <c r="Q5793" s="34">
        <f t="shared" si="5998"/>
        <v>101.81931300677392</v>
      </c>
      <c r="R5793" s="34">
        <f t="shared" si="5998"/>
        <v>99.999999999999929</v>
      </c>
      <c r="S5793" s="34">
        <f t="shared" si="5998"/>
        <v>99.999999999999886</v>
      </c>
      <c r="T5793" s="34">
        <f t="shared" si="5998"/>
        <v>99.999999999999886</v>
      </c>
      <c r="U5793" s="34">
        <f t="shared" si="5998"/>
        <v>99.999999999999886</v>
      </c>
      <c r="V5793" s="34">
        <f t="shared" si="5998"/>
        <v>99.999999999999886</v>
      </c>
    </row>
    <row r="5794" spans="1:22" x14ac:dyDescent="0.2">
      <c r="A5794" s="9" t="str">
        <f t="shared" si="5958"/>
        <v>Jordan</v>
      </c>
      <c r="H5794" s="34">
        <f t="shared" ref="H5794:V5794" si="5999">(_xlfn.NORM.INV($A$5687,H3459,$B$37+$B$38*H3459)-H4384)/3</f>
        <v>113.25503584091597</v>
      </c>
      <c r="I5794" s="34">
        <f t="shared" si="5999"/>
        <v>113.25503584091598</v>
      </c>
      <c r="J5794" s="34">
        <f t="shared" si="5999"/>
        <v>113.25503584091599</v>
      </c>
      <c r="K5794" s="34">
        <f t="shared" si="5999"/>
        <v>102.41934625578426</v>
      </c>
      <c r="L5794" s="34">
        <f t="shared" si="5999"/>
        <v>102.04816538279239</v>
      </c>
      <c r="M5794" s="34">
        <f t="shared" si="5999"/>
        <v>101.67698450980048</v>
      </c>
      <c r="N5794" s="34">
        <f t="shared" si="5999"/>
        <v>101.30580363680861</v>
      </c>
      <c r="O5794" s="34">
        <f t="shared" si="5999"/>
        <v>100.93462276381672</v>
      </c>
      <c r="P5794" s="34">
        <f t="shared" si="5999"/>
        <v>100.56344189082485</v>
      </c>
      <c r="Q5794" s="34">
        <f t="shared" si="5999"/>
        <v>101.12688378164977</v>
      </c>
      <c r="R5794" s="34">
        <f t="shared" si="5999"/>
        <v>99.999999999999901</v>
      </c>
      <c r="S5794" s="34">
        <f t="shared" si="5999"/>
        <v>99.999999999999901</v>
      </c>
      <c r="T5794" s="34">
        <f t="shared" si="5999"/>
        <v>99.999999999999901</v>
      </c>
      <c r="U5794" s="34">
        <f t="shared" si="5999"/>
        <v>99.999999999999901</v>
      </c>
      <c r="V5794" s="34">
        <f t="shared" si="5999"/>
        <v>99.999999999999901</v>
      </c>
    </row>
    <row r="5795" spans="1:22" x14ac:dyDescent="0.2">
      <c r="A5795" s="9" t="str">
        <f t="shared" si="5958"/>
        <v>Kazakhstan</v>
      </c>
      <c r="H5795" s="34">
        <f t="shared" ref="H5795:V5795" si="6000">(_xlfn.NORM.INV($A$5687,H3460,$B$37+$B$38*H3460)-H4385)/3</f>
        <v>114.77033519369873</v>
      </c>
      <c r="I5795" s="34">
        <f t="shared" si="6000"/>
        <v>114.7703351936987</v>
      </c>
      <c r="J5795" s="34">
        <f t="shared" si="6000"/>
        <v>114.77033519369873</v>
      </c>
      <c r="K5795" s="34">
        <f t="shared" si="6000"/>
        <v>114.7703351936987</v>
      </c>
      <c r="L5795" s="34">
        <f t="shared" si="6000"/>
        <v>111.9842174596816</v>
      </c>
      <c r="M5795" s="34">
        <f t="shared" si="6000"/>
        <v>109.19809972566459</v>
      </c>
      <c r="N5795" s="34">
        <f t="shared" si="6000"/>
        <v>106.41198199164755</v>
      </c>
      <c r="O5795" s="34">
        <f t="shared" si="6000"/>
        <v>103.6258642576305</v>
      </c>
      <c r="P5795" s="34">
        <f t="shared" si="6000"/>
        <v>100.83974652361337</v>
      </c>
      <c r="Q5795" s="34">
        <f t="shared" si="6000"/>
        <v>101.67949304722693</v>
      </c>
      <c r="R5795" s="34">
        <f t="shared" si="6000"/>
        <v>99.999999999999886</v>
      </c>
      <c r="S5795" s="34">
        <f t="shared" si="6000"/>
        <v>99.999999999999929</v>
      </c>
      <c r="T5795" s="34">
        <f t="shared" si="6000"/>
        <v>99.999999999999886</v>
      </c>
      <c r="U5795" s="34">
        <f t="shared" si="6000"/>
        <v>99.999999999999929</v>
      </c>
      <c r="V5795" s="34">
        <f t="shared" si="6000"/>
        <v>99.999999999999929</v>
      </c>
    </row>
    <row r="5796" spans="1:22" x14ac:dyDescent="0.2">
      <c r="A5796" s="9" t="str">
        <f t="shared" si="5958"/>
        <v>Kenya</v>
      </c>
      <c r="H5796" s="34">
        <f t="shared" ref="H5796:V5796" si="6001">(_xlfn.NORM.INV($A$5687,H3461,$B$37+$B$38*H3461)-H4386)/3</f>
        <v>112.24172697776346</v>
      </c>
      <c r="I5796" s="34">
        <f t="shared" si="6001"/>
        <v>112.24172697776349</v>
      </c>
      <c r="J5796" s="34">
        <f t="shared" si="6001"/>
        <v>112.24172697776349</v>
      </c>
      <c r="K5796" s="34">
        <f t="shared" si="6001"/>
        <v>109.08925376875247</v>
      </c>
      <c r="L5796" s="34">
        <f t="shared" si="6001"/>
        <v>107.36534517580395</v>
      </c>
      <c r="M5796" s="34">
        <f t="shared" si="6001"/>
        <v>105.64143658285549</v>
      </c>
      <c r="N5796" s="34">
        <f t="shared" si="6001"/>
        <v>103.91752798990699</v>
      </c>
      <c r="O5796" s="34">
        <f t="shared" si="6001"/>
        <v>102.19361939695851</v>
      </c>
      <c r="P5796" s="34">
        <f t="shared" si="6001"/>
        <v>100.46971080401001</v>
      </c>
      <c r="Q5796" s="34">
        <f t="shared" si="6001"/>
        <v>100.93942160802014</v>
      </c>
      <c r="R5796" s="34">
        <f t="shared" si="6001"/>
        <v>99.999999999999929</v>
      </c>
      <c r="S5796" s="34">
        <f t="shared" si="6001"/>
        <v>99.999999999999886</v>
      </c>
      <c r="T5796" s="34">
        <f t="shared" si="6001"/>
        <v>99.999999999999929</v>
      </c>
      <c r="U5796" s="34">
        <f t="shared" si="6001"/>
        <v>99.999999999999886</v>
      </c>
      <c r="V5796" s="34">
        <f t="shared" si="6001"/>
        <v>99.999999999999901</v>
      </c>
    </row>
    <row r="5797" spans="1:22" x14ac:dyDescent="0.2">
      <c r="A5797" s="9" t="str">
        <f t="shared" si="5958"/>
        <v>Kiribati</v>
      </c>
      <c r="H5797" s="34">
        <f t="shared" ref="H5797:V5797" si="6002">(_xlfn.NORM.INV($A$5687,H3462,$B$37+$B$38*H3462)-H4387)/3</f>
        <v>101.42371206575831</v>
      </c>
      <c r="I5797" s="34">
        <f t="shared" si="6002"/>
        <v>101.42371206575829</v>
      </c>
      <c r="J5797" s="34">
        <f t="shared" si="6002"/>
        <v>101.42371206575831</v>
      </c>
      <c r="K5797" s="34">
        <f t="shared" si="6002"/>
        <v>100.89305281662955</v>
      </c>
      <c r="L5797" s="34">
        <f t="shared" si="6002"/>
        <v>100.8278590571834</v>
      </c>
      <c r="M5797" s="34">
        <f t="shared" si="6002"/>
        <v>100.76266529773723</v>
      </c>
      <c r="N5797" s="34">
        <f t="shared" si="6002"/>
        <v>100.69747153829108</v>
      </c>
      <c r="O5797" s="34">
        <f t="shared" si="6002"/>
        <v>100.63227777884491</v>
      </c>
      <c r="P5797" s="34">
        <f t="shared" si="6002"/>
        <v>100.56708401939875</v>
      </c>
      <c r="Q5797" s="34">
        <f t="shared" si="6002"/>
        <v>101.13416803879757</v>
      </c>
      <c r="R5797" s="34">
        <f t="shared" si="6002"/>
        <v>99.999999999999901</v>
      </c>
      <c r="S5797" s="34">
        <f t="shared" si="6002"/>
        <v>99.999999999999901</v>
      </c>
      <c r="T5797" s="34">
        <f t="shared" si="6002"/>
        <v>99.999999999999901</v>
      </c>
      <c r="U5797" s="34">
        <f t="shared" si="6002"/>
        <v>99.999999999999901</v>
      </c>
      <c r="V5797" s="34">
        <f t="shared" si="6002"/>
        <v>99.999999999999901</v>
      </c>
    </row>
    <row r="5798" spans="1:22" x14ac:dyDescent="0.2">
      <c r="A5798" s="9" t="str">
        <f t="shared" si="5958"/>
        <v>Kuwait</v>
      </c>
      <c r="H5798" s="34">
        <f t="shared" ref="H5798:V5798" si="6003">(_xlfn.NORM.INV($A$5687,H3463,$B$37+$B$38*H3463)-H4388)/3</f>
        <v>115.97900651544911</v>
      </c>
      <c r="I5798" s="34">
        <f t="shared" si="6003"/>
        <v>115.9790065154491</v>
      </c>
      <c r="J5798" s="34">
        <f t="shared" si="6003"/>
        <v>115.97900651544911</v>
      </c>
      <c r="K5798" s="34">
        <f t="shared" si="6003"/>
        <v>106.49481633559834</v>
      </c>
      <c r="L5798" s="34">
        <f t="shared" si="6003"/>
        <v>105.31006332702339</v>
      </c>
      <c r="M5798" s="34">
        <f t="shared" si="6003"/>
        <v>104.12531031844838</v>
      </c>
      <c r="N5798" s="34">
        <f t="shared" si="6003"/>
        <v>102.94055730987343</v>
      </c>
      <c r="O5798" s="34">
        <f t="shared" si="6003"/>
        <v>101.75580430129843</v>
      </c>
      <c r="P5798" s="34">
        <f t="shared" si="6003"/>
        <v>100.57105129272345</v>
      </c>
      <c r="Q5798" s="34">
        <f t="shared" si="6003"/>
        <v>101.14210258544701</v>
      </c>
      <c r="R5798" s="34">
        <f t="shared" si="6003"/>
        <v>99.999999999999901</v>
      </c>
      <c r="S5798" s="34">
        <f t="shared" si="6003"/>
        <v>99.999999999999901</v>
      </c>
      <c r="T5798" s="34">
        <f t="shared" si="6003"/>
        <v>99.999999999999901</v>
      </c>
      <c r="U5798" s="34">
        <f t="shared" si="6003"/>
        <v>99.999999999999901</v>
      </c>
      <c r="V5798" s="34">
        <f t="shared" si="6003"/>
        <v>99.999999999999929</v>
      </c>
    </row>
    <row r="5799" spans="1:22" x14ac:dyDescent="0.2">
      <c r="A5799" s="9" t="str">
        <f t="shared" si="5958"/>
        <v>Kyrgyzstan</v>
      </c>
      <c r="H5799" s="34">
        <f t="shared" ref="H5799:V5799" si="6004">(_xlfn.NORM.INV($A$5687,H3464,$B$37+$B$38*H3464)-H4389)/3</f>
        <v>112.88000715213747</v>
      </c>
      <c r="I5799" s="34">
        <f t="shared" si="6004"/>
        <v>112.88000715213745</v>
      </c>
      <c r="J5799" s="34">
        <f t="shared" si="6004"/>
        <v>112.88000715213747</v>
      </c>
      <c r="K5799" s="34">
        <f t="shared" si="6004"/>
        <v>109.13011757652843</v>
      </c>
      <c r="L5799" s="34">
        <f t="shared" si="6004"/>
        <v>107.41329737896807</v>
      </c>
      <c r="M5799" s="34">
        <f t="shared" si="6004"/>
        <v>105.69647718140772</v>
      </c>
      <c r="N5799" s="34">
        <f t="shared" si="6004"/>
        <v>103.97965698384733</v>
      </c>
      <c r="O5799" s="34">
        <f t="shared" si="6004"/>
        <v>102.26283678628694</v>
      </c>
      <c r="P5799" s="34">
        <f t="shared" si="6004"/>
        <v>100.5460165887266</v>
      </c>
      <c r="Q5799" s="34">
        <f t="shared" si="6004"/>
        <v>101.09203317745329</v>
      </c>
      <c r="R5799" s="34">
        <f t="shared" si="6004"/>
        <v>99.999999999999929</v>
      </c>
      <c r="S5799" s="34">
        <f t="shared" si="6004"/>
        <v>99.999999999999901</v>
      </c>
      <c r="T5799" s="34">
        <f t="shared" si="6004"/>
        <v>99.999999999999886</v>
      </c>
      <c r="U5799" s="34">
        <f t="shared" si="6004"/>
        <v>99.999999999999901</v>
      </c>
      <c r="V5799" s="34">
        <f t="shared" si="6004"/>
        <v>99.999999999999886</v>
      </c>
    </row>
    <row r="5800" spans="1:22" x14ac:dyDescent="0.2">
      <c r="A5800" s="9" t="str">
        <f t="shared" si="5958"/>
        <v>Lao People's Democratic Republic</v>
      </c>
      <c r="H5800" s="34">
        <f t="shared" ref="H5800:V5800" si="6005">(_xlfn.NORM.INV($A$5687,H3465,$B$37+$B$38*H3465)-H4390)/3</f>
        <v>109.04661705051295</v>
      </c>
      <c r="I5800" s="34">
        <f t="shared" si="6005"/>
        <v>109.04661705051292</v>
      </c>
      <c r="J5800" s="34">
        <f t="shared" si="6005"/>
        <v>109.04661705051291</v>
      </c>
      <c r="K5800" s="34">
        <f t="shared" si="6005"/>
        <v>104.78450245273882</v>
      </c>
      <c r="L5800" s="34">
        <f t="shared" si="6005"/>
        <v>103.94609535002087</v>
      </c>
      <c r="M5800" s="34">
        <f t="shared" si="6005"/>
        <v>103.10768824730297</v>
      </c>
      <c r="N5800" s="34">
        <f t="shared" si="6005"/>
        <v>102.26928114458502</v>
      </c>
      <c r="O5800" s="34">
        <f t="shared" si="6005"/>
        <v>101.43087404186706</v>
      </c>
      <c r="P5800" s="34">
        <f t="shared" si="6005"/>
        <v>100.59246693914916</v>
      </c>
      <c r="Q5800" s="34">
        <f t="shared" si="6005"/>
        <v>101.18493387829835</v>
      </c>
      <c r="R5800" s="34">
        <f t="shared" si="6005"/>
        <v>99.999999999999901</v>
      </c>
      <c r="S5800" s="34">
        <f t="shared" si="6005"/>
        <v>99.999999999999929</v>
      </c>
      <c r="T5800" s="34">
        <f t="shared" si="6005"/>
        <v>99.999999999999929</v>
      </c>
      <c r="U5800" s="34">
        <f t="shared" si="6005"/>
        <v>99.999999999999886</v>
      </c>
      <c r="V5800" s="34">
        <f t="shared" si="6005"/>
        <v>99.999999999999886</v>
      </c>
    </row>
    <row r="5801" spans="1:22" x14ac:dyDescent="0.2">
      <c r="A5801" s="9" t="str">
        <f t="shared" si="5958"/>
        <v>Latvia</v>
      </c>
      <c r="H5801" s="34">
        <f t="shared" ref="H5801:V5801" si="6006">(_xlfn.NORM.INV($A$5687,H3466,$B$37+$B$38*H3466)-H4391)/3</f>
        <v>114.78429254204468</v>
      </c>
      <c r="I5801" s="34">
        <f t="shared" si="6006"/>
        <v>114.78429254204464</v>
      </c>
      <c r="J5801" s="34">
        <f t="shared" si="6006"/>
        <v>114.78429254204464</v>
      </c>
      <c r="K5801" s="34">
        <f t="shared" si="6006"/>
        <v>114.78429254204464</v>
      </c>
      <c r="L5801" s="34">
        <f t="shared" si="6006"/>
        <v>112.00113359833854</v>
      </c>
      <c r="M5801" s="34">
        <f t="shared" si="6006"/>
        <v>109.21797465463237</v>
      </c>
      <c r="N5801" s="34">
        <f t="shared" si="6006"/>
        <v>106.43481571092623</v>
      </c>
      <c r="O5801" s="34">
        <f t="shared" si="6006"/>
        <v>103.6516567672201</v>
      </c>
      <c r="P5801" s="34">
        <f t="shared" si="6006"/>
        <v>100.86849782351389</v>
      </c>
      <c r="Q5801" s="34">
        <f t="shared" si="6006"/>
        <v>101.73699564702797</v>
      </c>
      <c r="R5801" s="34">
        <f t="shared" si="6006"/>
        <v>99.999999999999886</v>
      </c>
      <c r="S5801" s="34">
        <f t="shared" si="6006"/>
        <v>99.999999999999886</v>
      </c>
      <c r="T5801" s="34">
        <f t="shared" si="6006"/>
        <v>99.999999999999886</v>
      </c>
      <c r="U5801" s="34">
        <f t="shared" si="6006"/>
        <v>99.999999999999886</v>
      </c>
      <c r="V5801" s="34">
        <f t="shared" si="6006"/>
        <v>99.999999999999929</v>
      </c>
    </row>
    <row r="5802" spans="1:22" x14ac:dyDescent="0.2">
      <c r="A5802" s="9" t="str">
        <f t="shared" si="5958"/>
        <v>Lebanon</v>
      </c>
      <c r="H5802" s="34">
        <f t="shared" ref="H5802:V5802" si="6007">(_xlfn.NORM.INV($A$5687,H3467,$B$37+$B$38*H3467)-H4392)/3</f>
        <v>114.83310996270127</v>
      </c>
      <c r="I5802" s="34">
        <f t="shared" si="6007"/>
        <v>114.83310996270127</v>
      </c>
      <c r="J5802" s="34">
        <f t="shared" si="6007"/>
        <v>114.83310996270127</v>
      </c>
      <c r="K5802" s="34">
        <f t="shared" si="6007"/>
        <v>110.62922860195215</v>
      </c>
      <c r="L5802" s="34">
        <f t="shared" si="6007"/>
        <v>108.63002813457882</v>
      </c>
      <c r="M5802" s="34">
        <f t="shared" si="6007"/>
        <v>106.63082766720551</v>
      </c>
      <c r="N5802" s="34">
        <f t="shared" si="6007"/>
        <v>104.63162719983221</v>
      </c>
      <c r="O5802" s="34">
        <f t="shared" si="6007"/>
        <v>102.63242673245888</v>
      </c>
      <c r="P5802" s="34">
        <f t="shared" si="6007"/>
        <v>100.63322626508558</v>
      </c>
      <c r="Q5802" s="34">
        <f t="shared" si="6007"/>
        <v>101.26645253017121</v>
      </c>
      <c r="R5802" s="34">
        <f t="shared" si="6007"/>
        <v>99.999999999999901</v>
      </c>
      <c r="S5802" s="34">
        <f t="shared" si="6007"/>
        <v>99.999999999999901</v>
      </c>
      <c r="T5802" s="34">
        <f t="shared" si="6007"/>
        <v>99.999999999999886</v>
      </c>
      <c r="U5802" s="34">
        <f t="shared" si="6007"/>
        <v>99.999999999999929</v>
      </c>
      <c r="V5802" s="34">
        <f t="shared" si="6007"/>
        <v>99.999999999999886</v>
      </c>
    </row>
    <row r="5803" spans="1:22" x14ac:dyDescent="0.2">
      <c r="A5803" s="9" t="str">
        <f t="shared" si="5958"/>
        <v>Lesotho</v>
      </c>
      <c r="H5803" s="34">
        <f t="shared" ref="H5803:V5803" si="6008">(_xlfn.NORM.INV($A$5687,H3468,$B$37+$B$38*H3468)-H4393)/3</f>
        <v>106.73644149096675</v>
      </c>
      <c r="I5803" s="34">
        <f t="shared" si="6008"/>
        <v>106.73644149096675</v>
      </c>
      <c r="J5803" s="34">
        <f t="shared" si="6008"/>
        <v>106.73644149096674</v>
      </c>
      <c r="K5803" s="34">
        <f t="shared" si="6008"/>
        <v>102.13950010487638</v>
      </c>
      <c r="L5803" s="34">
        <f t="shared" si="6008"/>
        <v>101.7801540192758</v>
      </c>
      <c r="M5803" s="34">
        <f t="shared" si="6008"/>
        <v>101.42080793367522</v>
      </c>
      <c r="N5803" s="34">
        <f t="shared" si="6008"/>
        <v>101.06146184807461</v>
      </c>
      <c r="O5803" s="34">
        <f t="shared" si="6008"/>
        <v>100.70211576247404</v>
      </c>
      <c r="P5803" s="34">
        <f t="shared" si="6008"/>
        <v>100.34276967687349</v>
      </c>
      <c r="Q5803" s="34">
        <f t="shared" si="6008"/>
        <v>100.68553935374705</v>
      </c>
      <c r="R5803" s="34">
        <f t="shared" si="6008"/>
        <v>99.999999999999901</v>
      </c>
      <c r="S5803" s="34">
        <f t="shared" si="6008"/>
        <v>99.999999999999901</v>
      </c>
      <c r="T5803" s="34">
        <f t="shared" si="6008"/>
        <v>99.999999999999929</v>
      </c>
      <c r="U5803" s="34">
        <f t="shared" si="6008"/>
        <v>99.999999999999886</v>
      </c>
      <c r="V5803" s="34">
        <f t="shared" si="6008"/>
        <v>99.999999999999886</v>
      </c>
    </row>
    <row r="5804" spans="1:22" x14ac:dyDescent="0.2">
      <c r="A5804" s="9" t="str">
        <f t="shared" si="5958"/>
        <v>Liberia</v>
      </c>
      <c r="H5804" s="34">
        <f t="shared" ref="H5804:V5804" si="6009">(_xlfn.NORM.INV($A$5687,H3469,$B$37+$B$38*H3469)-H4394)/3</f>
        <v>105.44518843994699</v>
      </c>
      <c r="I5804" s="34">
        <f t="shared" si="6009"/>
        <v>105.44518843994699</v>
      </c>
      <c r="J5804" s="34">
        <f t="shared" si="6009"/>
        <v>105.44518843994702</v>
      </c>
      <c r="K5804" s="34">
        <f t="shared" si="6009"/>
        <v>105.44518843994702</v>
      </c>
      <c r="L5804" s="34">
        <f t="shared" si="6009"/>
        <v>104.40863737955976</v>
      </c>
      <c r="M5804" s="34">
        <f t="shared" si="6009"/>
        <v>103.37208631917247</v>
      </c>
      <c r="N5804" s="34">
        <f t="shared" si="6009"/>
        <v>102.33553525878521</v>
      </c>
      <c r="O5804" s="34">
        <f t="shared" si="6009"/>
        <v>101.29898419839795</v>
      </c>
      <c r="P5804" s="34">
        <f t="shared" si="6009"/>
        <v>100.26243313801075</v>
      </c>
      <c r="Q5804" s="34">
        <f t="shared" si="6009"/>
        <v>100.52486627602156</v>
      </c>
      <c r="R5804" s="34">
        <f t="shared" si="6009"/>
        <v>99.999999999999886</v>
      </c>
      <c r="S5804" s="34">
        <f t="shared" si="6009"/>
        <v>99.999999999999886</v>
      </c>
      <c r="T5804" s="34">
        <f t="shared" si="6009"/>
        <v>99.999999999999929</v>
      </c>
      <c r="U5804" s="34">
        <f t="shared" si="6009"/>
        <v>99.999999999999886</v>
      </c>
      <c r="V5804" s="34">
        <f t="shared" si="6009"/>
        <v>99.999999999999886</v>
      </c>
    </row>
    <row r="5805" spans="1:22" x14ac:dyDescent="0.2">
      <c r="A5805" s="9" t="str">
        <f t="shared" si="5958"/>
        <v>Libya</v>
      </c>
      <c r="H5805" s="34">
        <f t="shared" ref="H5805:V5805" si="6010">(_xlfn.NORM.INV($A$5687,H3470,$B$37+$B$38*H3470)-H4395)/3</f>
        <v>112.16327422764611</v>
      </c>
      <c r="I5805" s="34">
        <f t="shared" si="6010"/>
        <v>112.16327422764611</v>
      </c>
      <c r="J5805" s="34">
        <f t="shared" si="6010"/>
        <v>112.16327422764611</v>
      </c>
      <c r="K5805" s="34">
        <f t="shared" si="6010"/>
        <v>106.50660164321327</v>
      </c>
      <c r="L5805" s="34">
        <f t="shared" si="6010"/>
        <v>105.32129861087481</v>
      </c>
      <c r="M5805" s="34">
        <f t="shared" si="6010"/>
        <v>104.13599557853632</v>
      </c>
      <c r="N5805" s="34">
        <f t="shared" si="6010"/>
        <v>102.95069254619789</v>
      </c>
      <c r="O5805" s="34">
        <f t="shared" si="6010"/>
        <v>101.76538951385938</v>
      </c>
      <c r="P5805" s="34">
        <f t="shared" si="6010"/>
        <v>100.58008648152092</v>
      </c>
      <c r="Q5805" s="34">
        <f t="shared" si="6010"/>
        <v>101.16017296304197</v>
      </c>
      <c r="R5805" s="34">
        <f t="shared" si="6010"/>
        <v>99.999999999999886</v>
      </c>
      <c r="S5805" s="34">
        <f t="shared" si="6010"/>
        <v>99.999999999999929</v>
      </c>
      <c r="T5805" s="34">
        <f t="shared" si="6010"/>
        <v>99.999999999999901</v>
      </c>
      <c r="U5805" s="34">
        <f t="shared" si="6010"/>
        <v>99.999999999999886</v>
      </c>
      <c r="V5805" s="34">
        <f t="shared" si="6010"/>
        <v>99.999999999999886</v>
      </c>
    </row>
    <row r="5806" spans="1:22" x14ac:dyDescent="0.2">
      <c r="A5806" s="9" t="str">
        <f t="shared" si="5958"/>
        <v>Liechtenstein</v>
      </c>
      <c r="H5806" s="34">
        <f t="shared" ref="H5806:V5806" si="6011">(_xlfn.NORM.INV($A$5687,H3471,$B$37+$B$38*H3471)-H4396)/3</f>
        <v>109.87453999007919</v>
      </c>
      <c r="I5806" s="34">
        <f t="shared" si="6011"/>
        <v>109.87453999007921</v>
      </c>
      <c r="J5806" s="34">
        <f t="shared" si="6011"/>
        <v>109.87453999007919</v>
      </c>
      <c r="K5806" s="34">
        <f t="shared" si="6011"/>
        <v>105.58067527171313</v>
      </c>
      <c r="L5806" s="34">
        <f t="shared" si="6011"/>
        <v>104.63934746883838</v>
      </c>
      <c r="M5806" s="34">
        <f t="shared" si="6011"/>
        <v>103.69801966596363</v>
      </c>
      <c r="N5806" s="34">
        <f t="shared" si="6011"/>
        <v>102.75669186308892</v>
      </c>
      <c r="O5806" s="34">
        <f t="shared" si="6011"/>
        <v>101.81536406021416</v>
      </c>
      <c r="P5806" s="34">
        <f t="shared" si="6011"/>
        <v>100.87403625733945</v>
      </c>
      <c r="Q5806" s="34">
        <f t="shared" si="6011"/>
        <v>101.74807251467898</v>
      </c>
      <c r="R5806" s="34">
        <f t="shared" si="6011"/>
        <v>99.999999999999886</v>
      </c>
      <c r="S5806" s="34">
        <f t="shared" si="6011"/>
        <v>99.999999999999929</v>
      </c>
      <c r="T5806" s="34">
        <f t="shared" si="6011"/>
        <v>99.999999999999886</v>
      </c>
      <c r="U5806" s="34">
        <f t="shared" si="6011"/>
        <v>99.999999999999886</v>
      </c>
      <c r="V5806" s="34">
        <f t="shared" si="6011"/>
        <v>99.999999999999886</v>
      </c>
    </row>
    <row r="5807" spans="1:22" x14ac:dyDescent="0.2">
      <c r="A5807" s="9" t="str">
        <f t="shared" si="5958"/>
        <v>Lithuania</v>
      </c>
      <c r="H5807" s="34">
        <f t="shared" ref="H5807:V5807" si="6012">(_xlfn.NORM.INV($A$5687,H3472,$B$37+$B$38*H3472)-H4397)/3</f>
        <v>113.04001090334832</v>
      </c>
      <c r="I5807" s="34">
        <f t="shared" si="6012"/>
        <v>113.04001090334832</v>
      </c>
      <c r="J5807" s="34">
        <f t="shared" si="6012"/>
        <v>113.04001090334827</v>
      </c>
      <c r="K5807" s="34">
        <f t="shared" si="6012"/>
        <v>113.04001090334827</v>
      </c>
      <c r="L5807" s="34">
        <f t="shared" si="6012"/>
        <v>110.59727272794662</v>
      </c>
      <c r="M5807" s="34">
        <f t="shared" si="6012"/>
        <v>108.15453455254494</v>
      </c>
      <c r="N5807" s="34">
        <f t="shared" si="6012"/>
        <v>105.71179637714329</v>
      </c>
      <c r="O5807" s="34">
        <f t="shared" si="6012"/>
        <v>103.26905820174166</v>
      </c>
      <c r="P5807" s="34">
        <f t="shared" si="6012"/>
        <v>100.82632002633996</v>
      </c>
      <c r="Q5807" s="34">
        <f t="shared" si="6012"/>
        <v>101.65264005268007</v>
      </c>
      <c r="R5807" s="34">
        <f t="shared" si="6012"/>
        <v>99.999999999999929</v>
      </c>
      <c r="S5807" s="34">
        <f t="shared" si="6012"/>
        <v>99.999999999999886</v>
      </c>
      <c r="T5807" s="34">
        <f t="shared" si="6012"/>
        <v>99.999999999999929</v>
      </c>
      <c r="U5807" s="34">
        <f t="shared" si="6012"/>
        <v>99.999999999999886</v>
      </c>
      <c r="V5807" s="34">
        <f t="shared" si="6012"/>
        <v>99.999999999999929</v>
      </c>
    </row>
    <row r="5808" spans="1:22" x14ac:dyDescent="0.2">
      <c r="A5808" s="9" t="str">
        <f t="shared" si="5958"/>
        <v>Luxembourg</v>
      </c>
      <c r="H5808" s="34">
        <f t="shared" ref="H5808:V5808" si="6013">(_xlfn.NORM.INV($A$5687,H3473,$B$37+$B$38*H3473)-H4398)/3</f>
        <v>109.16416777294641</v>
      </c>
      <c r="I5808" s="34">
        <f t="shared" si="6013"/>
        <v>109.16416777294644</v>
      </c>
      <c r="J5808" s="34">
        <f t="shared" si="6013"/>
        <v>109.16416777294644</v>
      </c>
      <c r="K5808" s="34">
        <f t="shared" si="6013"/>
        <v>107.83838762123428</v>
      </c>
      <c r="L5808" s="34">
        <f t="shared" si="6013"/>
        <v>106.45001875332305</v>
      </c>
      <c r="M5808" s="34">
        <f t="shared" si="6013"/>
        <v>105.06164988541184</v>
      </c>
      <c r="N5808" s="34">
        <f t="shared" si="6013"/>
        <v>103.67328101750063</v>
      </c>
      <c r="O5808" s="34">
        <f t="shared" si="6013"/>
        <v>102.28491214958949</v>
      </c>
      <c r="P5808" s="34">
        <f t="shared" si="6013"/>
        <v>100.89654328167826</v>
      </c>
      <c r="Q5808" s="34">
        <f t="shared" si="6013"/>
        <v>101.79308656335661</v>
      </c>
      <c r="R5808" s="34">
        <f t="shared" si="6013"/>
        <v>99.999999999999929</v>
      </c>
      <c r="S5808" s="34">
        <f t="shared" si="6013"/>
        <v>99.999999999999929</v>
      </c>
      <c r="T5808" s="34">
        <f t="shared" si="6013"/>
        <v>99.999999999999929</v>
      </c>
      <c r="U5808" s="34">
        <f t="shared" si="6013"/>
        <v>99.999999999999886</v>
      </c>
      <c r="V5808" s="34">
        <f t="shared" si="6013"/>
        <v>99.999999999999929</v>
      </c>
    </row>
    <row r="5809" spans="1:22" x14ac:dyDescent="0.2">
      <c r="A5809" s="9" t="str">
        <f t="shared" si="5958"/>
        <v>Madagascar</v>
      </c>
      <c r="H5809" s="34">
        <f t="shared" ref="H5809:V5809" si="6014">(_xlfn.NORM.INV($A$5687,H3474,$B$37+$B$38*H3474)-H4399)/3</f>
        <v>104.67261206944649</v>
      </c>
      <c r="I5809" s="34">
        <f t="shared" si="6014"/>
        <v>104.67261206944649</v>
      </c>
      <c r="J5809" s="34">
        <f t="shared" si="6014"/>
        <v>104.67261206944649</v>
      </c>
      <c r="K5809" s="34">
        <f t="shared" si="6014"/>
        <v>101.87735273203803</v>
      </c>
      <c r="L5809" s="34">
        <f t="shared" si="6014"/>
        <v>101.57455988467224</v>
      </c>
      <c r="M5809" s="34">
        <f t="shared" si="6014"/>
        <v>101.2717670373065</v>
      </c>
      <c r="N5809" s="34">
        <f t="shared" si="6014"/>
        <v>100.96897418994071</v>
      </c>
      <c r="O5809" s="34">
        <f t="shared" si="6014"/>
        <v>100.66618134257493</v>
      </c>
      <c r="P5809" s="34">
        <f t="shared" si="6014"/>
        <v>100.36338849520915</v>
      </c>
      <c r="Q5809" s="34">
        <f t="shared" si="6014"/>
        <v>100.72677699041844</v>
      </c>
      <c r="R5809" s="34">
        <f t="shared" si="6014"/>
        <v>99.999999999999901</v>
      </c>
      <c r="S5809" s="34">
        <f t="shared" si="6014"/>
        <v>99.999999999999901</v>
      </c>
      <c r="T5809" s="34">
        <f t="shared" si="6014"/>
        <v>99.999999999999901</v>
      </c>
      <c r="U5809" s="34">
        <f t="shared" si="6014"/>
        <v>99.999999999999929</v>
      </c>
      <c r="V5809" s="34">
        <f t="shared" si="6014"/>
        <v>99.999999999999929</v>
      </c>
    </row>
    <row r="5810" spans="1:22" x14ac:dyDescent="0.2">
      <c r="A5810" s="9" t="str">
        <f t="shared" si="5958"/>
        <v>Malawi</v>
      </c>
      <c r="H5810" s="34">
        <f t="shared" ref="H5810:V5810" si="6015">(_xlfn.NORM.INV($A$5687,H3475,$B$37+$B$38*H3475)-H4400)/3</f>
        <v>106.21012653652792</v>
      </c>
      <c r="I5810" s="34">
        <f t="shared" si="6015"/>
        <v>106.21012653652792</v>
      </c>
      <c r="J5810" s="34">
        <f t="shared" si="6015"/>
        <v>106.21012653652797</v>
      </c>
      <c r="K5810" s="34">
        <f t="shared" si="6015"/>
        <v>104.81358293078263</v>
      </c>
      <c r="L5810" s="34">
        <f t="shared" si="6015"/>
        <v>103.90898675696496</v>
      </c>
      <c r="M5810" s="34">
        <f t="shared" si="6015"/>
        <v>103.00439058314726</v>
      </c>
      <c r="N5810" s="34">
        <f t="shared" si="6015"/>
        <v>102.09979440932959</v>
      </c>
      <c r="O5810" s="34">
        <f t="shared" si="6015"/>
        <v>101.19519823551195</v>
      </c>
      <c r="P5810" s="34">
        <f t="shared" si="6015"/>
        <v>100.29060206169429</v>
      </c>
      <c r="Q5810" s="34">
        <f t="shared" si="6015"/>
        <v>100.5812041233886</v>
      </c>
      <c r="R5810" s="34">
        <f t="shared" si="6015"/>
        <v>99.999999999999929</v>
      </c>
      <c r="S5810" s="34">
        <f t="shared" si="6015"/>
        <v>99.999999999999929</v>
      </c>
      <c r="T5810" s="34">
        <f t="shared" si="6015"/>
        <v>99.999999999999929</v>
      </c>
      <c r="U5810" s="34">
        <f t="shared" si="6015"/>
        <v>99.999999999999886</v>
      </c>
      <c r="V5810" s="34">
        <f t="shared" si="6015"/>
        <v>99.999999999999886</v>
      </c>
    </row>
    <row r="5811" spans="1:22" x14ac:dyDescent="0.2">
      <c r="A5811" s="9" t="str">
        <f t="shared" si="5958"/>
        <v>Malaysia</v>
      </c>
      <c r="H5811" s="34">
        <f t="shared" ref="H5811:V5811" si="6016">(_xlfn.NORM.INV($A$5687,H3476,$B$37+$B$38*H3476)-H4401)/3</f>
        <v>115.36270311642137</v>
      </c>
      <c r="I5811" s="34">
        <f t="shared" si="6016"/>
        <v>115.36270311642137</v>
      </c>
      <c r="J5811" s="34">
        <f t="shared" si="6016"/>
        <v>115.36270311642137</v>
      </c>
      <c r="K5811" s="34">
        <f t="shared" si="6016"/>
        <v>109.36012630396073</v>
      </c>
      <c r="L5811" s="34">
        <f t="shared" si="6016"/>
        <v>107.62922655549835</v>
      </c>
      <c r="M5811" s="34">
        <f t="shared" si="6016"/>
        <v>105.89832680703597</v>
      </c>
      <c r="N5811" s="34">
        <f t="shared" si="6016"/>
        <v>104.16742705857361</v>
      </c>
      <c r="O5811" s="34">
        <f t="shared" si="6016"/>
        <v>102.43652731011123</v>
      </c>
      <c r="P5811" s="34">
        <f t="shared" si="6016"/>
        <v>100.70562756164888</v>
      </c>
      <c r="Q5811" s="34">
        <f t="shared" si="6016"/>
        <v>101.41125512329779</v>
      </c>
      <c r="R5811" s="34">
        <f t="shared" si="6016"/>
        <v>99.999999999999929</v>
      </c>
      <c r="S5811" s="34">
        <f t="shared" si="6016"/>
        <v>99.999999999999929</v>
      </c>
      <c r="T5811" s="34">
        <f t="shared" si="6016"/>
        <v>99.999999999999929</v>
      </c>
      <c r="U5811" s="34">
        <f t="shared" si="6016"/>
        <v>99.999999999999929</v>
      </c>
      <c r="V5811" s="34">
        <f t="shared" si="6016"/>
        <v>99.999999999999929</v>
      </c>
    </row>
    <row r="5812" spans="1:22" x14ac:dyDescent="0.2">
      <c r="A5812" s="9" t="str">
        <f t="shared" si="5958"/>
        <v>Maldives</v>
      </c>
      <c r="H5812" s="34">
        <f t="shared" ref="H5812:V5812" si="6017">(_xlfn.NORM.INV($A$5687,H3477,$B$37+$B$38*H3477)-H4402)/3</f>
        <v>109.40527293197323</v>
      </c>
      <c r="I5812" s="34">
        <f t="shared" si="6017"/>
        <v>109.40527293197323</v>
      </c>
      <c r="J5812" s="34">
        <f t="shared" si="6017"/>
        <v>109.40527293197323</v>
      </c>
      <c r="K5812" s="34">
        <f t="shared" si="6017"/>
        <v>108.42048442435804</v>
      </c>
      <c r="L5812" s="34">
        <f t="shared" si="6017"/>
        <v>106.8629702884471</v>
      </c>
      <c r="M5812" s="34">
        <f t="shared" si="6017"/>
        <v>105.30545615253618</v>
      </c>
      <c r="N5812" s="34">
        <f t="shared" si="6017"/>
        <v>103.74794201662525</v>
      </c>
      <c r="O5812" s="34">
        <f t="shared" si="6017"/>
        <v>102.19042788071431</v>
      </c>
      <c r="P5812" s="34">
        <f t="shared" si="6017"/>
        <v>100.63291374480342</v>
      </c>
      <c r="Q5812" s="34">
        <f t="shared" si="6017"/>
        <v>101.26582748960686</v>
      </c>
      <c r="R5812" s="34">
        <f t="shared" si="6017"/>
        <v>99.999999999999901</v>
      </c>
      <c r="S5812" s="34">
        <f t="shared" si="6017"/>
        <v>99.999999999999901</v>
      </c>
      <c r="T5812" s="34">
        <f t="shared" si="6017"/>
        <v>99.999999999999886</v>
      </c>
      <c r="U5812" s="34">
        <f t="shared" si="6017"/>
        <v>99.999999999999929</v>
      </c>
      <c r="V5812" s="34">
        <f t="shared" si="6017"/>
        <v>99.999999999999886</v>
      </c>
    </row>
    <row r="5813" spans="1:22" x14ac:dyDescent="0.2">
      <c r="A5813" s="9" t="str">
        <f t="shared" si="5958"/>
        <v>Mali</v>
      </c>
      <c r="H5813" s="34">
        <f t="shared" ref="H5813:V5813" si="6018">(_xlfn.NORM.INV($A$5687,H3478,$B$37+$B$38*H3478)-H4403)/3</f>
        <v>103.69617903485687</v>
      </c>
      <c r="I5813" s="34">
        <f t="shared" si="6018"/>
        <v>103.69617903485691</v>
      </c>
      <c r="J5813" s="34">
        <f t="shared" si="6018"/>
        <v>103.69617903485687</v>
      </c>
      <c r="K5813" s="34">
        <f t="shared" si="6018"/>
        <v>100.25567074093335</v>
      </c>
      <c r="L5813" s="34">
        <f t="shared" si="6018"/>
        <v>100.25713328692648</v>
      </c>
      <c r="M5813" s="34">
        <f t="shared" si="6018"/>
        <v>100.2585958329196</v>
      </c>
      <c r="N5813" s="34">
        <f t="shared" si="6018"/>
        <v>100.26005837891269</v>
      </c>
      <c r="O5813" s="34">
        <f t="shared" si="6018"/>
        <v>100.26152092490581</v>
      </c>
      <c r="P5813" s="34">
        <f t="shared" si="6018"/>
        <v>100.26298347089886</v>
      </c>
      <c r="Q5813" s="34">
        <f t="shared" si="6018"/>
        <v>100.52596694179783</v>
      </c>
      <c r="R5813" s="34">
        <f t="shared" si="6018"/>
        <v>99.999999999999929</v>
      </c>
      <c r="S5813" s="34">
        <f t="shared" si="6018"/>
        <v>99.999999999999929</v>
      </c>
      <c r="T5813" s="34">
        <f t="shared" si="6018"/>
        <v>99.999999999999886</v>
      </c>
      <c r="U5813" s="34">
        <f t="shared" si="6018"/>
        <v>99.999999999999929</v>
      </c>
      <c r="V5813" s="34">
        <f t="shared" si="6018"/>
        <v>99.999999999999929</v>
      </c>
    </row>
    <row r="5814" spans="1:22" x14ac:dyDescent="0.2">
      <c r="A5814" s="9" t="str">
        <f t="shared" si="5958"/>
        <v>Malta</v>
      </c>
      <c r="H5814" s="34">
        <f t="shared" ref="H5814:V5814" si="6019">(_xlfn.NORM.INV($A$5687,H3479,$B$37+$B$38*H3479)-H4404)/3</f>
        <v>113.07172021471013</v>
      </c>
      <c r="I5814" s="34">
        <f t="shared" si="6019"/>
        <v>113.07172021471013</v>
      </c>
      <c r="J5814" s="34">
        <f t="shared" si="6019"/>
        <v>113.07172021471013</v>
      </c>
      <c r="K5814" s="34">
        <f t="shared" si="6019"/>
        <v>109.25030302646121</v>
      </c>
      <c r="L5814" s="34">
        <f t="shared" si="6019"/>
        <v>107.52891496512363</v>
      </c>
      <c r="M5814" s="34">
        <f t="shared" si="6019"/>
        <v>105.80752690378601</v>
      </c>
      <c r="N5814" s="34">
        <f t="shared" si="6019"/>
        <v>104.08613884244836</v>
      </c>
      <c r="O5814" s="34">
        <f t="shared" si="6019"/>
        <v>102.36475078111073</v>
      </c>
      <c r="P5814" s="34">
        <f t="shared" si="6019"/>
        <v>100.64336271977315</v>
      </c>
      <c r="Q5814" s="34">
        <f t="shared" si="6019"/>
        <v>101.28672543954633</v>
      </c>
      <c r="R5814" s="34">
        <f t="shared" si="6019"/>
        <v>99.999999999999901</v>
      </c>
      <c r="S5814" s="34">
        <f t="shared" si="6019"/>
        <v>99.999999999999901</v>
      </c>
      <c r="T5814" s="34">
        <f t="shared" si="6019"/>
        <v>99.999999999999901</v>
      </c>
      <c r="U5814" s="34">
        <f t="shared" si="6019"/>
        <v>99.999999999999901</v>
      </c>
      <c r="V5814" s="34">
        <f t="shared" si="6019"/>
        <v>99.999999999999901</v>
      </c>
    </row>
    <row r="5815" spans="1:22" x14ac:dyDescent="0.2">
      <c r="A5815" s="9" t="str">
        <f t="shared" si="5958"/>
        <v>Marshall Islands</v>
      </c>
      <c r="H5815" s="34">
        <f t="shared" ref="H5815:V5815" si="6020">(_xlfn.NORM.INV($A$5687,H3480,$B$37+$B$38*H3480)-H4405)/3</f>
        <v>102.86687185770364</v>
      </c>
      <c r="I5815" s="34">
        <f t="shared" si="6020"/>
        <v>102.86687185770363</v>
      </c>
      <c r="J5815" s="34">
        <f t="shared" si="6020"/>
        <v>102.86687185770366</v>
      </c>
      <c r="K5815" s="34">
        <f t="shared" si="6020"/>
        <v>100.8054557712254</v>
      </c>
      <c r="L5815" s="34">
        <f t="shared" si="6020"/>
        <v>100.76510398843799</v>
      </c>
      <c r="M5815" s="34">
        <f t="shared" si="6020"/>
        <v>100.72475220565066</v>
      </c>
      <c r="N5815" s="34">
        <f t="shared" si="6020"/>
        <v>100.68440042286325</v>
      </c>
      <c r="O5815" s="34">
        <f t="shared" si="6020"/>
        <v>100.64404864007592</v>
      </c>
      <c r="P5815" s="34">
        <f t="shared" si="6020"/>
        <v>100.60369685728857</v>
      </c>
      <c r="Q5815" s="34">
        <f t="shared" si="6020"/>
        <v>101.20739371457721</v>
      </c>
      <c r="R5815" s="34">
        <f t="shared" si="6020"/>
        <v>99.999999999999886</v>
      </c>
      <c r="S5815" s="34">
        <f t="shared" si="6020"/>
        <v>99.999999999999886</v>
      </c>
      <c r="T5815" s="34">
        <f t="shared" si="6020"/>
        <v>99.999999999999886</v>
      </c>
      <c r="U5815" s="34">
        <f t="shared" si="6020"/>
        <v>99.999999999999929</v>
      </c>
      <c r="V5815" s="34">
        <f t="shared" si="6020"/>
        <v>99.999999999999886</v>
      </c>
    </row>
    <row r="5816" spans="1:22" x14ac:dyDescent="0.2">
      <c r="A5816" s="9" t="str">
        <f t="shared" si="5958"/>
        <v>Martinique</v>
      </c>
      <c r="H5816" s="34">
        <f t="shared" ref="H5816:V5816" si="6021">(_xlfn.NORM.INV($A$5687,H3481,$B$37+$B$38*H3481)-H4406)/3</f>
        <v>112.0943312319974</v>
      </c>
      <c r="I5816" s="34">
        <f t="shared" si="6021"/>
        <v>112.0943312319974</v>
      </c>
      <c r="J5816" s="34">
        <f t="shared" si="6021"/>
        <v>112.0943312319974</v>
      </c>
      <c r="K5816" s="34">
        <f t="shared" si="6021"/>
        <v>110.64360813783181</v>
      </c>
      <c r="L5816" s="34">
        <f t="shared" si="6021"/>
        <v>108.63698521823922</v>
      </c>
      <c r="M5816" s="34">
        <f t="shared" si="6021"/>
        <v>106.63036229864666</v>
      </c>
      <c r="N5816" s="34">
        <f t="shared" si="6021"/>
        <v>104.62373937905403</v>
      </c>
      <c r="O5816" s="34">
        <f t="shared" si="6021"/>
        <v>102.61711645946144</v>
      </c>
      <c r="P5816" s="34">
        <f t="shared" si="6021"/>
        <v>100.61049353986886</v>
      </c>
      <c r="Q5816" s="34">
        <f t="shared" si="6021"/>
        <v>101.22098707973781</v>
      </c>
      <c r="R5816" s="34">
        <f t="shared" si="6021"/>
        <v>99.999999999999901</v>
      </c>
      <c r="S5816" s="34">
        <f t="shared" si="6021"/>
        <v>99.999999999999901</v>
      </c>
      <c r="T5816" s="34">
        <f t="shared" si="6021"/>
        <v>99.999999999999901</v>
      </c>
      <c r="U5816" s="34">
        <f t="shared" si="6021"/>
        <v>99.999999999999901</v>
      </c>
      <c r="V5816" s="34">
        <f t="shared" si="6021"/>
        <v>99.999999999999886</v>
      </c>
    </row>
    <row r="5817" spans="1:22" x14ac:dyDescent="0.2">
      <c r="A5817" s="9" t="str">
        <f t="shared" si="5958"/>
        <v>Mauritania</v>
      </c>
      <c r="H5817" s="34">
        <f t="shared" ref="H5817:V5817" si="6022">(_xlfn.NORM.INV($A$5687,H3482,$B$37+$B$38*H3482)-H4407)/3</f>
        <v>103.76490478271963</v>
      </c>
      <c r="I5817" s="34">
        <f t="shared" si="6022"/>
        <v>103.76490478271963</v>
      </c>
      <c r="J5817" s="34">
        <f t="shared" si="6022"/>
        <v>103.76490478271963</v>
      </c>
      <c r="K5817" s="34">
        <f t="shared" si="6022"/>
        <v>100.36019521739131</v>
      </c>
      <c r="L5817" s="34">
        <f t="shared" si="6022"/>
        <v>100.33587110670386</v>
      </c>
      <c r="M5817" s="34">
        <f t="shared" si="6022"/>
        <v>100.31154699601642</v>
      </c>
      <c r="N5817" s="34">
        <f t="shared" si="6022"/>
        <v>100.28722288532896</v>
      </c>
      <c r="O5817" s="34">
        <f t="shared" si="6022"/>
        <v>100.2628987746415</v>
      </c>
      <c r="P5817" s="34">
        <f t="shared" si="6022"/>
        <v>100.23857466395405</v>
      </c>
      <c r="Q5817" s="34">
        <f t="shared" si="6022"/>
        <v>100.47714932790821</v>
      </c>
      <c r="R5817" s="34">
        <f t="shared" si="6022"/>
        <v>99.999999999999901</v>
      </c>
      <c r="S5817" s="34">
        <f t="shared" si="6022"/>
        <v>99.999999999999901</v>
      </c>
      <c r="T5817" s="34">
        <f t="shared" si="6022"/>
        <v>99.999999999999901</v>
      </c>
      <c r="U5817" s="34">
        <f t="shared" si="6022"/>
        <v>99.999999999999886</v>
      </c>
      <c r="V5817" s="34">
        <f t="shared" si="6022"/>
        <v>99.999999999999886</v>
      </c>
    </row>
    <row r="5818" spans="1:22" x14ac:dyDescent="0.2">
      <c r="A5818" s="9" t="str">
        <f t="shared" ref="A5818:A5881" si="6023">A274</f>
        <v>Mauritius</v>
      </c>
      <c r="H5818" s="34">
        <f t="shared" ref="H5818:V5818" si="6024">(_xlfn.NORM.INV($A$5687,H3483,$B$37+$B$38*H3483)-H4408)/3</f>
        <v>107.60975601240257</v>
      </c>
      <c r="I5818" s="34">
        <f t="shared" si="6024"/>
        <v>107.60975601240257</v>
      </c>
      <c r="J5818" s="34">
        <f t="shared" si="6024"/>
        <v>107.60975601240257</v>
      </c>
      <c r="K5818" s="34">
        <f t="shared" si="6024"/>
        <v>104.42049458467794</v>
      </c>
      <c r="L5818" s="34">
        <f t="shared" si="6024"/>
        <v>103.66659385613987</v>
      </c>
      <c r="M5818" s="34">
        <f t="shared" si="6024"/>
        <v>102.91269312760183</v>
      </c>
      <c r="N5818" s="34">
        <f t="shared" si="6024"/>
        <v>102.15879239906378</v>
      </c>
      <c r="O5818" s="34">
        <f t="shared" si="6024"/>
        <v>101.40489167052573</v>
      </c>
      <c r="P5818" s="34">
        <f t="shared" si="6024"/>
        <v>100.65099094198773</v>
      </c>
      <c r="Q5818" s="34">
        <f t="shared" si="6024"/>
        <v>101.30198188397549</v>
      </c>
      <c r="R5818" s="34">
        <f t="shared" si="6024"/>
        <v>99.999999999999929</v>
      </c>
      <c r="S5818" s="34">
        <f t="shared" si="6024"/>
        <v>99.999999999999929</v>
      </c>
      <c r="T5818" s="34">
        <f t="shared" si="6024"/>
        <v>99.999999999999929</v>
      </c>
      <c r="U5818" s="34">
        <f t="shared" si="6024"/>
        <v>99.999999999999886</v>
      </c>
      <c r="V5818" s="34">
        <f t="shared" si="6024"/>
        <v>99.999999999999929</v>
      </c>
    </row>
    <row r="5819" spans="1:22" x14ac:dyDescent="0.2">
      <c r="A5819" s="9" t="str">
        <f t="shared" si="6023"/>
        <v>Mexico</v>
      </c>
      <c r="H5819" s="34">
        <f t="shared" ref="H5819:V5819" si="6025">(_xlfn.NORM.INV($A$5687,H3484,$B$37+$B$38*H3484)-H4409)/3</f>
        <v>115.77691429868143</v>
      </c>
      <c r="I5819" s="34">
        <f t="shared" si="6025"/>
        <v>115.77691429868146</v>
      </c>
      <c r="J5819" s="34">
        <f t="shared" si="6025"/>
        <v>115.77691429868146</v>
      </c>
      <c r="K5819" s="34">
        <f t="shared" si="6025"/>
        <v>111.41400849029553</v>
      </c>
      <c r="L5819" s="34">
        <f t="shared" si="6025"/>
        <v>109.26129505268774</v>
      </c>
      <c r="M5819" s="34">
        <f t="shared" si="6025"/>
        <v>107.10858161508003</v>
      </c>
      <c r="N5819" s="34">
        <f t="shared" si="6025"/>
        <v>104.95586817747223</v>
      </c>
      <c r="O5819" s="34">
        <f t="shared" si="6025"/>
        <v>102.8031547398645</v>
      </c>
      <c r="P5819" s="34">
        <f t="shared" si="6025"/>
        <v>100.65044130225674</v>
      </c>
      <c r="Q5819" s="34">
        <f t="shared" si="6025"/>
        <v>101.30088260451357</v>
      </c>
      <c r="R5819" s="34">
        <f t="shared" si="6025"/>
        <v>99.999999999999901</v>
      </c>
      <c r="S5819" s="34">
        <f t="shared" si="6025"/>
        <v>99.999999999999901</v>
      </c>
      <c r="T5819" s="34">
        <f t="shared" si="6025"/>
        <v>99.999999999999901</v>
      </c>
      <c r="U5819" s="34">
        <f t="shared" si="6025"/>
        <v>99.999999999999901</v>
      </c>
      <c r="V5819" s="34">
        <f t="shared" si="6025"/>
        <v>99.999999999999901</v>
      </c>
    </row>
    <row r="5820" spans="1:22" x14ac:dyDescent="0.2">
      <c r="A5820" s="9" t="str">
        <f t="shared" si="6023"/>
        <v>Micronesia (Federated States of)</v>
      </c>
      <c r="H5820" s="34">
        <f t="shared" ref="H5820:V5820" si="6026">(_xlfn.NORM.INV($A$5687,H3485,$B$37+$B$38*H3485)-H4410)/3</f>
        <v>111.15312537006372</v>
      </c>
      <c r="I5820" s="34">
        <f t="shared" si="6026"/>
        <v>111.15312537006373</v>
      </c>
      <c r="J5820" s="34">
        <f t="shared" si="6026"/>
        <v>111.15312537006372</v>
      </c>
      <c r="K5820" s="34">
        <f t="shared" si="6026"/>
        <v>103.06899993151769</v>
      </c>
      <c r="L5820" s="34">
        <f t="shared" si="6026"/>
        <v>102.57446432516355</v>
      </c>
      <c r="M5820" s="34">
        <f t="shared" si="6026"/>
        <v>102.07992871880943</v>
      </c>
      <c r="N5820" s="34">
        <f t="shared" si="6026"/>
        <v>101.58539311245534</v>
      </c>
      <c r="O5820" s="34">
        <f t="shared" si="6026"/>
        <v>101.09085750610119</v>
      </c>
      <c r="P5820" s="34">
        <f t="shared" si="6026"/>
        <v>100.59632189974711</v>
      </c>
      <c r="Q5820" s="34">
        <f t="shared" si="6026"/>
        <v>101.19264379949426</v>
      </c>
      <c r="R5820" s="34">
        <f t="shared" si="6026"/>
        <v>99.999999999999886</v>
      </c>
      <c r="S5820" s="34">
        <f t="shared" si="6026"/>
        <v>99.999999999999886</v>
      </c>
      <c r="T5820" s="34">
        <f t="shared" si="6026"/>
        <v>99.999999999999929</v>
      </c>
      <c r="U5820" s="34">
        <f t="shared" si="6026"/>
        <v>99.999999999999929</v>
      </c>
      <c r="V5820" s="34">
        <f t="shared" si="6026"/>
        <v>99.999999999999929</v>
      </c>
    </row>
    <row r="5821" spans="1:22" x14ac:dyDescent="0.2">
      <c r="A5821" s="9" t="str">
        <f t="shared" si="6023"/>
        <v>Monaco</v>
      </c>
      <c r="H5821" s="34">
        <f t="shared" ref="H5821:V5821" si="6027">(_xlfn.NORM.INV($A$5687,H3486,$B$37+$B$38*H3486)-H4411)/3</f>
        <v>109.58334886023545</v>
      </c>
      <c r="I5821" s="34">
        <f t="shared" si="6027"/>
        <v>109.58334886023545</v>
      </c>
      <c r="J5821" s="34">
        <f t="shared" si="6027"/>
        <v>109.58334886023545</v>
      </c>
      <c r="K5821" s="34">
        <f t="shared" si="6027"/>
        <v>104.59148785577622</v>
      </c>
      <c r="L5821" s="34">
        <f t="shared" si="6027"/>
        <v>103.89000361928088</v>
      </c>
      <c r="M5821" s="34">
        <f t="shared" si="6027"/>
        <v>103.18851938278551</v>
      </c>
      <c r="N5821" s="34">
        <f t="shared" si="6027"/>
        <v>102.48703514629013</v>
      </c>
      <c r="O5821" s="34">
        <f t="shared" si="6027"/>
        <v>101.78555090979478</v>
      </c>
      <c r="P5821" s="34">
        <f t="shared" si="6027"/>
        <v>101.08406667329943</v>
      </c>
      <c r="Q5821" s="34">
        <f t="shared" si="6027"/>
        <v>102.16813334659894</v>
      </c>
      <c r="R5821" s="34">
        <f t="shared" si="6027"/>
        <v>99.999999999999929</v>
      </c>
      <c r="S5821" s="34">
        <f t="shared" si="6027"/>
        <v>99.999999999999929</v>
      </c>
      <c r="T5821" s="34">
        <f t="shared" si="6027"/>
        <v>99.999999999999929</v>
      </c>
      <c r="U5821" s="34">
        <f t="shared" si="6027"/>
        <v>99.999999999999929</v>
      </c>
      <c r="V5821" s="34">
        <f t="shared" si="6027"/>
        <v>99.999999999999929</v>
      </c>
    </row>
    <row r="5822" spans="1:22" x14ac:dyDescent="0.2">
      <c r="A5822" s="9" t="str">
        <f t="shared" si="6023"/>
        <v>Mongolia</v>
      </c>
      <c r="H5822" s="34">
        <f t="shared" ref="H5822:V5822" si="6028">(_xlfn.NORM.INV($A$5687,H3487,$B$37+$B$38*H3487)-H4412)/3</f>
        <v>115.14195003524041</v>
      </c>
      <c r="I5822" s="34">
        <f t="shared" si="6028"/>
        <v>115.14195003524038</v>
      </c>
      <c r="J5822" s="34">
        <f t="shared" si="6028"/>
        <v>115.14195003524037</v>
      </c>
      <c r="K5822" s="34">
        <f t="shared" si="6028"/>
        <v>115.14195003524037</v>
      </c>
      <c r="L5822" s="34">
        <f t="shared" si="6028"/>
        <v>112.23916939186324</v>
      </c>
      <c r="M5822" s="34">
        <f t="shared" si="6028"/>
        <v>109.33638874848606</v>
      </c>
      <c r="N5822" s="34">
        <f t="shared" si="6028"/>
        <v>106.43360810510887</v>
      </c>
      <c r="O5822" s="34">
        <f t="shared" si="6028"/>
        <v>103.53082746173168</v>
      </c>
      <c r="P5822" s="34">
        <f t="shared" si="6028"/>
        <v>100.62804681835455</v>
      </c>
      <c r="Q5822" s="34">
        <f t="shared" si="6028"/>
        <v>101.25609363670914</v>
      </c>
      <c r="R5822" s="34">
        <f t="shared" si="6028"/>
        <v>99.999999999999901</v>
      </c>
      <c r="S5822" s="34">
        <f t="shared" si="6028"/>
        <v>99.999999999999886</v>
      </c>
      <c r="T5822" s="34">
        <f t="shared" si="6028"/>
        <v>99.999999999999929</v>
      </c>
      <c r="U5822" s="34">
        <f t="shared" si="6028"/>
        <v>99.999999999999886</v>
      </c>
      <c r="V5822" s="34">
        <f t="shared" si="6028"/>
        <v>99.999999999999901</v>
      </c>
    </row>
    <row r="5823" spans="1:22" x14ac:dyDescent="0.2">
      <c r="A5823" s="9" t="str">
        <f t="shared" si="6023"/>
        <v>Montenegro</v>
      </c>
      <c r="H5823" s="34">
        <f t="shared" ref="H5823:V5823" si="6029">(_xlfn.NORM.INV($A$5687,H3488,$B$37+$B$38*H3488)-H4413)/3</f>
        <v>110.85253124928931</v>
      </c>
      <c r="I5823" s="34">
        <f t="shared" si="6029"/>
        <v>110.8525312492893</v>
      </c>
      <c r="J5823" s="34">
        <f t="shared" si="6029"/>
        <v>110.85253124928933</v>
      </c>
      <c r="K5823" s="34">
        <f t="shared" si="6029"/>
        <v>110.8525312492893</v>
      </c>
      <c r="L5823" s="34">
        <f t="shared" si="6029"/>
        <v>108.81465359654682</v>
      </c>
      <c r="M5823" s="34">
        <f t="shared" si="6029"/>
        <v>106.77677594380431</v>
      </c>
      <c r="N5823" s="34">
        <f t="shared" si="6029"/>
        <v>104.7388982910618</v>
      </c>
      <c r="O5823" s="34">
        <f t="shared" si="6029"/>
        <v>102.70102063831929</v>
      </c>
      <c r="P5823" s="34">
        <f t="shared" si="6029"/>
        <v>100.66314298557678</v>
      </c>
      <c r="Q5823" s="34">
        <f t="shared" si="6029"/>
        <v>101.32628597115367</v>
      </c>
      <c r="R5823" s="34">
        <f t="shared" si="6029"/>
        <v>99.999999999999901</v>
      </c>
      <c r="S5823" s="34">
        <f t="shared" si="6029"/>
        <v>99.999999999999901</v>
      </c>
      <c r="T5823" s="34">
        <f t="shared" si="6029"/>
        <v>99.999999999999901</v>
      </c>
      <c r="U5823" s="34">
        <f t="shared" si="6029"/>
        <v>99.999999999999886</v>
      </c>
      <c r="V5823" s="34">
        <f t="shared" si="6029"/>
        <v>99.999999999999929</v>
      </c>
    </row>
    <row r="5824" spans="1:22" x14ac:dyDescent="0.2">
      <c r="A5824" s="9" t="str">
        <f t="shared" si="6023"/>
        <v>Montserrat</v>
      </c>
      <c r="H5824" s="34">
        <f t="shared" ref="H5824:V5824" si="6030">(_xlfn.NORM.INV($A$5687,H3489,$B$37+$B$38*H3489)-H4414)/3</f>
        <v>108.65724950765065</v>
      </c>
      <c r="I5824" s="34">
        <f t="shared" si="6030"/>
        <v>108.65724950765066</v>
      </c>
      <c r="J5824" s="34">
        <f t="shared" si="6030"/>
        <v>108.65724950765065</v>
      </c>
      <c r="K5824" s="34">
        <f t="shared" si="6030"/>
        <v>108.65724950765065</v>
      </c>
      <c r="L5824" s="34">
        <f t="shared" si="6030"/>
        <v>107.04078853269719</v>
      </c>
      <c r="M5824" s="34">
        <f t="shared" si="6030"/>
        <v>105.42432755774377</v>
      </c>
      <c r="N5824" s="34">
        <f t="shared" si="6030"/>
        <v>103.80786658279034</v>
      </c>
      <c r="O5824" s="34">
        <f t="shared" si="6030"/>
        <v>102.19140560783688</v>
      </c>
      <c r="P5824" s="34">
        <f t="shared" si="6030"/>
        <v>100.57494463288346</v>
      </c>
      <c r="Q5824" s="34">
        <f t="shared" si="6030"/>
        <v>101.14988926576699</v>
      </c>
      <c r="R5824" s="34">
        <f t="shared" si="6030"/>
        <v>99.999999999999886</v>
      </c>
      <c r="S5824" s="34">
        <f t="shared" si="6030"/>
        <v>99.999999999999929</v>
      </c>
      <c r="T5824" s="34">
        <f t="shared" si="6030"/>
        <v>99.999999999999886</v>
      </c>
      <c r="U5824" s="34">
        <f t="shared" si="6030"/>
        <v>99.999999999999929</v>
      </c>
      <c r="V5824" s="34">
        <f t="shared" si="6030"/>
        <v>99.999999999999901</v>
      </c>
    </row>
    <row r="5825" spans="1:22" x14ac:dyDescent="0.2">
      <c r="A5825" s="9" t="str">
        <f t="shared" si="6023"/>
        <v>Morocco</v>
      </c>
      <c r="H5825" s="34">
        <f t="shared" ref="H5825:V5825" si="6031">(_xlfn.NORM.INV($A$5687,H3490,$B$37+$B$38*H3490)-H4415)/3</f>
        <v>107.97159315367146</v>
      </c>
      <c r="I5825" s="34">
        <f t="shared" si="6031"/>
        <v>107.97159315367149</v>
      </c>
      <c r="J5825" s="34">
        <f t="shared" si="6031"/>
        <v>107.97159315367149</v>
      </c>
      <c r="K5825" s="34">
        <f t="shared" si="6031"/>
        <v>103.18483481153426</v>
      </c>
      <c r="L5825" s="34">
        <f t="shared" si="6031"/>
        <v>102.62899140424123</v>
      </c>
      <c r="M5825" s="34">
        <f t="shared" si="6031"/>
        <v>102.07314799694826</v>
      </c>
      <c r="N5825" s="34">
        <f t="shared" si="6031"/>
        <v>101.51730458965534</v>
      </c>
      <c r="O5825" s="34">
        <f t="shared" si="6031"/>
        <v>100.96146118236236</v>
      </c>
      <c r="P5825" s="34">
        <f t="shared" si="6031"/>
        <v>100.40561777506939</v>
      </c>
      <c r="Q5825" s="34">
        <f t="shared" si="6031"/>
        <v>100.81123555013887</v>
      </c>
      <c r="R5825" s="34">
        <f t="shared" si="6031"/>
        <v>99.999999999999929</v>
      </c>
      <c r="S5825" s="34">
        <f t="shared" si="6031"/>
        <v>99.999999999999901</v>
      </c>
      <c r="T5825" s="34">
        <f t="shared" si="6031"/>
        <v>99.999999999999929</v>
      </c>
      <c r="U5825" s="34">
        <f t="shared" si="6031"/>
        <v>99.999999999999929</v>
      </c>
      <c r="V5825" s="34">
        <f t="shared" si="6031"/>
        <v>99.999999999999901</v>
      </c>
    </row>
    <row r="5826" spans="1:22" x14ac:dyDescent="0.2">
      <c r="A5826" s="9" t="str">
        <f t="shared" si="6023"/>
        <v>Mozambique</v>
      </c>
      <c r="H5826" s="34">
        <f t="shared" ref="H5826:V5826" si="6032">(_xlfn.NORM.INV($A$5687,H3491,$B$37+$B$38*H3491)-H4416)/3</f>
        <v>109.45129050439776</v>
      </c>
      <c r="I5826" s="34">
        <f t="shared" si="6032"/>
        <v>109.45129050439776</v>
      </c>
      <c r="J5826" s="34">
        <f t="shared" si="6032"/>
        <v>109.45129050439773</v>
      </c>
      <c r="K5826" s="34">
        <f t="shared" si="6032"/>
        <v>101.93801452666914</v>
      </c>
      <c r="L5826" s="34">
        <f t="shared" si="6032"/>
        <v>101.61558267858271</v>
      </c>
      <c r="M5826" s="34">
        <f t="shared" si="6032"/>
        <v>101.2931508304962</v>
      </c>
      <c r="N5826" s="34">
        <f t="shared" si="6032"/>
        <v>100.97071898240976</v>
      </c>
      <c r="O5826" s="34">
        <f t="shared" si="6032"/>
        <v>100.6482871343233</v>
      </c>
      <c r="P5826" s="34">
        <f t="shared" si="6032"/>
        <v>100.32585528623684</v>
      </c>
      <c r="Q5826" s="34">
        <f t="shared" si="6032"/>
        <v>100.6517105724738</v>
      </c>
      <c r="R5826" s="34">
        <f t="shared" si="6032"/>
        <v>99.999999999999929</v>
      </c>
      <c r="S5826" s="34">
        <f t="shared" si="6032"/>
        <v>99.999999999999901</v>
      </c>
      <c r="T5826" s="34">
        <f t="shared" si="6032"/>
        <v>99.999999999999886</v>
      </c>
      <c r="U5826" s="34">
        <f t="shared" si="6032"/>
        <v>99.999999999999886</v>
      </c>
      <c r="V5826" s="34">
        <f t="shared" si="6032"/>
        <v>99.999999999999901</v>
      </c>
    </row>
    <row r="5827" spans="1:22" x14ac:dyDescent="0.2">
      <c r="A5827" s="9" t="str">
        <f t="shared" si="6023"/>
        <v>Myanmar</v>
      </c>
      <c r="H5827" s="34">
        <f t="shared" ref="H5827:V5827" si="6033">(_xlfn.NORM.INV($A$5687,H3492,$B$37+$B$38*H3492)-H4417)/3</f>
        <v>114.38770280362961</v>
      </c>
      <c r="I5827" s="34">
        <f t="shared" si="6033"/>
        <v>114.38770280362961</v>
      </c>
      <c r="J5827" s="34">
        <f t="shared" si="6033"/>
        <v>114.38770280362961</v>
      </c>
      <c r="K5827" s="34">
        <f t="shared" si="6033"/>
        <v>100.72255091438829</v>
      </c>
      <c r="L5827" s="34">
        <f t="shared" si="6033"/>
        <v>100.69997984073353</v>
      </c>
      <c r="M5827" s="34">
        <f t="shared" si="6033"/>
        <v>100.67740876707877</v>
      </c>
      <c r="N5827" s="34">
        <f t="shared" si="6033"/>
        <v>100.65483769342404</v>
      </c>
      <c r="O5827" s="34">
        <f t="shared" si="6033"/>
        <v>100.63226661976931</v>
      </c>
      <c r="P5827" s="34">
        <f t="shared" si="6033"/>
        <v>100.60969554611455</v>
      </c>
      <c r="Q5827" s="34">
        <f t="shared" si="6033"/>
        <v>101.21939109222922</v>
      </c>
      <c r="R5827" s="34">
        <f t="shared" si="6033"/>
        <v>99.999999999999901</v>
      </c>
      <c r="S5827" s="34">
        <f t="shared" si="6033"/>
        <v>99.999999999999901</v>
      </c>
      <c r="T5827" s="34">
        <f t="shared" si="6033"/>
        <v>99.999999999999901</v>
      </c>
      <c r="U5827" s="34">
        <f t="shared" si="6033"/>
        <v>99.999999999999901</v>
      </c>
      <c r="V5827" s="34">
        <f t="shared" si="6033"/>
        <v>99.999999999999929</v>
      </c>
    </row>
    <row r="5828" spans="1:22" x14ac:dyDescent="0.2">
      <c r="A5828" s="9" t="str">
        <f t="shared" si="6023"/>
        <v>Namibia</v>
      </c>
      <c r="H5828" s="34">
        <f t="shared" ref="H5828:V5828" si="6034">(_xlfn.NORM.INV($A$5687,H3493,$B$37+$B$38*H3493)-H4418)/3</f>
        <v>105.94162407367496</v>
      </c>
      <c r="I5828" s="34">
        <f t="shared" si="6034"/>
        <v>105.94162407367496</v>
      </c>
      <c r="J5828" s="34">
        <f t="shared" si="6034"/>
        <v>105.94162407367496</v>
      </c>
      <c r="K5828" s="34">
        <f t="shared" si="6034"/>
        <v>105.94162407367497</v>
      </c>
      <c r="L5828" s="34">
        <f t="shared" si="6034"/>
        <v>104.82638633491615</v>
      </c>
      <c r="M5828" s="34">
        <f t="shared" si="6034"/>
        <v>103.71114859615734</v>
      </c>
      <c r="N5828" s="34">
        <f t="shared" si="6034"/>
        <v>102.59591085739851</v>
      </c>
      <c r="O5828" s="34">
        <f t="shared" si="6034"/>
        <v>101.48067311863967</v>
      </c>
      <c r="P5828" s="34">
        <f t="shared" si="6034"/>
        <v>100.36543537988085</v>
      </c>
      <c r="Q5828" s="34">
        <f t="shared" si="6034"/>
        <v>100.7308707597618</v>
      </c>
      <c r="R5828" s="34">
        <f t="shared" si="6034"/>
        <v>99.999999999999901</v>
      </c>
      <c r="S5828" s="34">
        <f t="shared" si="6034"/>
        <v>99.999999999999901</v>
      </c>
      <c r="T5828" s="34">
        <f t="shared" si="6034"/>
        <v>99.999999999999901</v>
      </c>
      <c r="U5828" s="34">
        <f t="shared" si="6034"/>
        <v>99.999999999999929</v>
      </c>
      <c r="V5828" s="34">
        <f t="shared" si="6034"/>
        <v>99.999999999999929</v>
      </c>
    </row>
    <row r="5829" spans="1:22" x14ac:dyDescent="0.2">
      <c r="A5829" s="9" t="str">
        <f t="shared" si="6023"/>
        <v>Nauru</v>
      </c>
      <c r="H5829" s="34">
        <f t="shared" ref="H5829:V5829" si="6035">(_xlfn.NORM.INV($A$5687,H3494,$B$37+$B$38*H3494)-H4419)/3</f>
        <v>100.64552216343016</v>
      </c>
      <c r="I5829" s="34">
        <f t="shared" si="6035"/>
        <v>100.64552216343016</v>
      </c>
      <c r="J5829" s="34">
        <f t="shared" si="6035"/>
        <v>100.64552216343016</v>
      </c>
      <c r="K5829" s="34">
        <f t="shared" si="6035"/>
        <v>100.64552216343016</v>
      </c>
      <c r="L5829" s="34">
        <f t="shared" si="6035"/>
        <v>100.65140603357391</v>
      </c>
      <c r="M5829" s="34">
        <f t="shared" si="6035"/>
        <v>100.65728990371765</v>
      </c>
      <c r="N5829" s="34">
        <f t="shared" si="6035"/>
        <v>100.6631737738614</v>
      </c>
      <c r="O5829" s="34">
        <f t="shared" si="6035"/>
        <v>100.66905764400515</v>
      </c>
      <c r="P5829" s="34">
        <f t="shared" si="6035"/>
        <v>100.6749415141489</v>
      </c>
      <c r="Q5829" s="34">
        <f t="shared" si="6035"/>
        <v>101.3498830282979</v>
      </c>
      <c r="R5829" s="34">
        <f t="shared" si="6035"/>
        <v>99.999999999999929</v>
      </c>
      <c r="S5829" s="34">
        <f t="shared" si="6035"/>
        <v>99.999999999999929</v>
      </c>
      <c r="T5829" s="34">
        <f t="shared" si="6035"/>
        <v>99.999999999999929</v>
      </c>
      <c r="U5829" s="34">
        <f t="shared" si="6035"/>
        <v>99.999999999999929</v>
      </c>
      <c r="V5829" s="34">
        <f t="shared" si="6035"/>
        <v>99.999999999999929</v>
      </c>
    </row>
    <row r="5830" spans="1:22" x14ac:dyDescent="0.2">
      <c r="A5830" s="9" t="str">
        <f t="shared" si="6023"/>
        <v>Nepal</v>
      </c>
      <c r="H5830" s="34">
        <f t="shared" ref="H5830:V5830" si="6036">(_xlfn.NORM.INV($A$5687,H3495,$B$37+$B$38*H3495)-H4420)/3</f>
        <v>108.6151711658282</v>
      </c>
      <c r="I5830" s="34">
        <f t="shared" si="6036"/>
        <v>108.6151711658282</v>
      </c>
      <c r="J5830" s="34">
        <f t="shared" si="6036"/>
        <v>108.6151711658282</v>
      </c>
      <c r="K5830" s="34">
        <f t="shared" si="6036"/>
        <v>104.25494975881456</v>
      </c>
      <c r="L5830" s="34">
        <f t="shared" si="6036"/>
        <v>103.508659816383</v>
      </c>
      <c r="M5830" s="34">
        <f t="shared" si="6036"/>
        <v>102.7623698739515</v>
      </c>
      <c r="N5830" s="34">
        <f t="shared" si="6036"/>
        <v>102.01607993152</v>
      </c>
      <c r="O5830" s="34">
        <f t="shared" si="6036"/>
        <v>101.26978998908844</v>
      </c>
      <c r="P5830" s="34">
        <f t="shared" si="6036"/>
        <v>100.52350004665693</v>
      </c>
      <c r="Q5830" s="34">
        <f t="shared" si="6036"/>
        <v>101.04700009331394</v>
      </c>
      <c r="R5830" s="34">
        <f t="shared" si="6036"/>
        <v>99.999999999999886</v>
      </c>
      <c r="S5830" s="34">
        <f t="shared" si="6036"/>
        <v>99.999999999999901</v>
      </c>
      <c r="T5830" s="34">
        <f t="shared" si="6036"/>
        <v>99.999999999999886</v>
      </c>
      <c r="U5830" s="34">
        <f t="shared" si="6036"/>
        <v>99.999999999999929</v>
      </c>
      <c r="V5830" s="34">
        <f t="shared" si="6036"/>
        <v>99.999999999999901</v>
      </c>
    </row>
    <row r="5831" spans="1:22" x14ac:dyDescent="0.2">
      <c r="A5831" s="9" t="str">
        <f t="shared" si="6023"/>
        <v>Netherlands</v>
      </c>
      <c r="H5831" s="34">
        <f t="shared" ref="H5831:V5831" si="6037">(_xlfn.NORM.INV($A$5687,H3496,$B$37+$B$38*H3496)-H4421)/3</f>
        <v>109.5406662168062</v>
      </c>
      <c r="I5831" s="34">
        <f t="shared" si="6037"/>
        <v>109.5406662168062</v>
      </c>
      <c r="J5831" s="34">
        <f t="shared" si="6037"/>
        <v>109.5406662168062</v>
      </c>
      <c r="K5831" s="34">
        <f t="shared" si="6037"/>
        <v>107.56413275711459</v>
      </c>
      <c r="L5831" s="34">
        <f t="shared" si="6037"/>
        <v>106.24056398250859</v>
      </c>
      <c r="M5831" s="34">
        <f t="shared" si="6037"/>
        <v>104.91699520790253</v>
      </c>
      <c r="N5831" s="34">
        <f t="shared" si="6037"/>
        <v>103.59342643329653</v>
      </c>
      <c r="O5831" s="34">
        <f t="shared" si="6037"/>
        <v>102.26985765869051</v>
      </c>
      <c r="P5831" s="34">
        <f t="shared" si="6037"/>
        <v>100.9462888840845</v>
      </c>
      <c r="Q5831" s="34">
        <f t="shared" si="6037"/>
        <v>101.89257776816903</v>
      </c>
      <c r="R5831" s="34">
        <f t="shared" si="6037"/>
        <v>99.999999999999929</v>
      </c>
      <c r="S5831" s="34">
        <f t="shared" si="6037"/>
        <v>99.999999999999929</v>
      </c>
      <c r="T5831" s="34">
        <f t="shared" si="6037"/>
        <v>99.999999999999929</v>
      </c>
      <c r="U5831" s="34">
        <f t="shared" si="6037"/>
        <v>99.999999999999929</v>
      </c>
      <c r="V5831" s="34">
        <f t="shared" si="6037"/>
        <v>99.999999999999929</v>
      </c>
    </row>
    <row r="5832" spans="1:22" x14ac:dyDescent="0.2">
      <c r="A5832" s="9" t="str">
        <f t="shared" si="6023"/>
        <v>Netherlands Antilles</v>
      </c>
      <c r="H5832" s="34">
        <f t="shared" ref="H5832:V5832" si="6038">(_xlfn.NORM.INV($A$5687,H3497,$B$37+$B$38*H3497)-H4422)/3</f>
        <v>99.999999999999929</v>
      </c>
      <c r="I5832" s="34">
        <f t="shared" si="6038"/>
        <v>99.999999999999929</v>
      </c>
      <c r="J5832" s="34">
        <f t="shared" si="6038"/>
        <v>99.999999999999929</v>
      </c>
      <c r="K5832" s="34">
        <f t="shared" si="6038"/>
        <v>99.999999999999886</v>
      </c>
      <c r="L5832" s="34">
        <f t="shared" si="6038"/>
        <v>100.12853237702161</v>
      </c>
      <c r="M5832" s="34">
        <f t="shared" si="6038"/>
        <v>100.25706475404333</v>
      </c>
      <c r="N5832" s="34">
        <f t="shared" si="6038"/>
        <v>100.38559713106501</v>
      </c>
      <c r="O5832" s="34">
        <f t="shared" si="6038"/>
        <v>100.51412950808668</v>
      </c>
      <c r="P5832" s="34">
        <f t="shared" si="6038"/>
        <v>100.64266188510844</v>
      </c>
      <c r="Q5832" s="34">
        <f t="shared" si="6038"/>
        <v>101.28532377021689</v>
      </c>
      <c r="R5832" s="34">
        <f t="shared" si="6038"/>
        <v>99.999999999999901</v>
      </c>
      <c r="S5832" s="34">
        <f t="shared" si="6038"/>
        <v>99.999999999999901</v>
      </c>
      <c r="T5832" s="34">
        <f t="shared" si="6038"/>
        <v>99.999999999999901</v>
      </c>
      <c r="U5832" s="34">
        <f t="shared" si="6038"/>
        <v>99.999999999999901</v>
      </c>
      <c r="V5832" s="34">
        <f t="shared" si="6038"/>
        <v>99.999999999999901</v>
      </c>
    </row>
    <row r="5833" spans="1:22" x14ac:dyDescent="0.2">
      <c r="A5833" s="9" t="str">
        <f t="shared" si="6023"/>
        <v>New Caledonia</v>
      </c>
      <c r="H5833" s="34">
        <f t="shared" ref="H5833:V5833" si="6039">(_xlfn.NORM.INV($A$5687,H3498,$B$37+$B$38*H3498)-H4423)/3</f>
        <v>102.59533624504418</v>
      </c>
      <c r="I5833" s="34">
        <f t="shared" si="6039"/>
        <v>102.59533624504418</v>
      </c>
      <c r="J5833" s="34">
        <f t="shared" si="6039"/>
        <v>102.59533624504418</v>
      </c>
      <c r="K5833" s="34">
        <f t="shared" si="6039"/>
        <v>102.40519326061144</v>
      </c>
      <c r="L5833" s="34">
        <f t="shared" si="6039"/>
        <v>102.07340244194688</v>
      </c>
      <c r="M5833" s="34">
        <f t="shared" si="6039"/>
        <v>101.74161162328237</v>
      </c>
      <c r="N5833" s="34">
        <f t="shared" si="6039"/>
        <v>101.40982080461792</v>
      </c>
      <c r="O5833" s="34">
        <f t="shared" si="6039"/>
        <v>101.07802998595336</v>
      </c>
      <c r="P5833" s="34">
        <f t="shared" si="6039"/>
        <v>100.74623916728883</v>
      </c>
      <c r="Q5833" s="34">
        <f t="shared" si="6039"/>
        <v>101.4924783345778</v>
      </c>
      <c r="R5833" s="34">
        <f t="shared" si="6039"/>
        <v>99.999999999999886</v>
      </c>
      <c r="S5833" s="34">
        <f t="shared" si="6039"/>
        <v>99.999999999999929</v>
      </c>
      <c r="T5833" s="34">
        <f t="shared" si="6039"/>
        <v>99.999999999999886</v>
      </c>
      <c r="U5833" s="34">
        <f t="shared" si="6039"/>
        <v>99.999999999999929</v>
      </c>
      <c r="V5833" s="34">
        <f t="shared" si="6039"/>
        <v>99.999999999999929</v>
      </c>
    </row>
    <row r="5834" spans="1:22" x14ac:dyDescent="0.2">
      <c r="A5834" s="9" t="str">
        <f t="shared" si="6023"/>
        <v>New Zealand</v>
      </c>
      <c r="H5834" s="34">
        <f t="shared" ref="H5834:V5834" si="6040">(_xlfn.NORM.INV($A$5687,H3499,$B$37+$B$38*H3499)-H4424)/3</f>
        <v>105.59051190748558</v>
      </c>
      <c r="I5834" s="34">
        <f t="shared" si="6040"/>
        <v>105.59051190748558</v>
      </c>
      <c r="J5834" s="34">
        <f t="shared" si="6040"/>
        <v>105.59051190748555</v>
      </c>
      <c r="K5834" s="34">
        <f t="shared" si="6040"/>
        <v>105.59051190748558</v>
      </c>
      <c r="L5834" s="34">
        <f t="shared" si="6040"/>
        <v>104.62325566857938</v>
      </c>
      <c r="M5834" s="34">
        <f t="shared" si="6040"/>
        <v>103.65599942967317</v>
      </c>
      <c r="N5834" s="34">
        <f t="shared" si="6040"/>
        <v>102.68874319076701</v>
      </c>
      <c r="O5834" s="34">
        <f t="shared" si="6040"/>
        <v>101.72148695186077</v>
      </c>
      <c r="P5834" s="34">
        <f t="shared" si="6040"/>
        <v>100.75423071295461</v>
      </c>
      <c r="Q5834" s="34">
        <f t="shared" si="6040"/>
        <v>101.50846142590929</v>
      </c>
      <c r="R5834" s="34">
        <f t="shared" si="6040"/>
        <v>99.999999999999886</v>
      </c>
      <c r="S5834" s="34">
        <f t="shared" si="6040"/>
        <v>99.999999999999886</v>
      </c>
      <c r="T5834" s="34">
        <f t="shared" si="6040"/>
        <v>99.999999999999929</v>
      </c>
      <c r="U5834" s="34">
        <f t="shared" si="6040"/>
        <v>99.999999999999929</v>
      </c>
      <c r="V5834" s="34">
        <f t="shared" si="6040"/>
        <v>99.999999999999929</v>
      </c>
    </row>
    <row r="5835" spans="1:22" x14ac:dyDescent="0.2">
      <c r="A5835" s="9" t="str">
        <f t="shared" si="6023"/>
        <v>Nicaragua</v>
      </c>
      <c r="H5835" s="34">
        <f t="shared" ref="H5835:V5835" si="6041">(_xlfn.NORM.INV($A$5687,H3500,$B$37+$B$38*H3500)-H4425)/3</f>
        <v>103.98868951907347</v>
      </c>
      <c r="I5835" s="34">
        <f t="shared" si="6041"/>
        <v>103.98868951907347</v>
      </c>
      <c r="J5835" s="34">
        <f t="shared" si="6041"/>
        <v>103.98868951907347</v>
      </c>
      <c r="K5835" s="34">
        <f t="shared" si="6041"/>
        <v>102.47466674011304</v>
      </c>
      <c r="L5835" s="34">
        <f t="shared" si="6041"/>
        <v>102.08342793807297</v>
      </c>
      <c r="M5835" s="34">
        <f t="shared" si="6041"/>
        <v>101.69218913603287</v>
      </c>
      <c r="N5835" s="34">
        <f t="shared" si="6041"/>
        <v>101.30095033399279</v>
      </c>
      <c r="O5835" s="34">
        <f t="shared" si="6041"/>
        <v>100.90971153195274</v>
      </c>
      <c r="P5835" s="34">
        <f t="shared" si="6041"/>
        <v>100.51847272991262</v>
      </c>
      <c r="Q5835" s="34">
        <f t="shared" si="6041"/>
        <v>101.03694545982539</v>
      </c>
      <c r="R5835" s="34">
        <f t="shared" si="6041"/>
        <v>99.999999999999901</v>
      </c>
      <c r="S5835" s="34">
        <f t="shared" si="6041"/>
        <v>99.999999999999886</v>
      </c>
      <c r="T5835" s="34">
        <f t="shared" si="6041"/>
        <v>99.999999999999901</v>
      </c>
      <c r="U5835" s="34">
        <f t="shared" si="6041"/>
        <v>99.999999999999886</v>
      </c>
      <c r="V5835" s="34">
        <f t="shared" si="6041"/>
        <v>99.999999999999929</v>
      </c>
    </row>
    <row r="5836" spans="1:22" x14ac:dyDescent="0.2">
      <c r="A5836" s="9" t="str">
        <f t="shared" si="6023"/>
        <v>Niger</v>
      </c>
      <c r="H5836" s="34">
        <f t="shared" ref="H5836:V5836" si="6042">(_xlfn.NORM.INV($A$5687,H3501,$B$37+$B$38*H3501)-H4426)/3</f>
        <v>104.64403651231943</v>
      </c>
      <c r="I5836" s="34">
        <f t="shared" si="6042"/>
        <v>104.64403651231942</v>
      </c>
      <c r="J5836" s="34">
        <f t="shared" si="6042"/>
        <v>104.64403651231943</v>
      </c>
      <c r="K5836" s="34">
        <f t="shared" si="6042"/>
        <v>100.35745102594949</v>
      </c>
      <c r="L5836" s="34">
        <f t="shared" si="6042"/>
        <v>100.33429941341313</v>
      </c>
      <c r="M5836" s="34">
        <f t="shared" si="6042"/>
        <v>100.31114780087677</v>
      </c>
      <c r="N5836" s="34">
        <f t="shared" si="6042"/>
        <v>100.28799618834039</v>
      </c>
      <c r="O5836" s="34">
        <f t="shared" si="6042"/>
        <v>100.26484457580402</v>
      </c>
      <c r="P5836" s="34">
        <f t="shared" si="6042"/>
        <v>100.24169296326761</v>
      </c>
      <c r="Q5836" s="34">
        <f t="shared" si="6042"/>
        <v>100.48338592653533</v>
      </c>
      <c r="R5836" s="34">
        <f t="shared" si="6042"/>
        <v>99.999999999999929</v>
      </c>
      <c r="S5836" s="34">
        <f t="shared" si="6042"/>
        <v>99.999999999999929</v>
      </c>
      <c r="T5836" s="34">
        <f t="shared" si="6042"/>
        <v>99.999999999999929</v>
      </c>
      <c r="U5836" s="34">
        <f t="shared" si="6042"/>
        <v>99.999999999999929</v>
      </c>
      <c r="V5836" s="34">
        <f t="shared" si="6042"/>
        <v>99.999999999999929</v>
      </c>
    </row>
    <row r="5837" spans="1:22" x14ac:dyDescent="0.2">
      <c r="A5837" s="9" t="str">
        <f t="shared" si="6023"/>
        <v>Nigeria</v>
      </c>
      <c r="H5837" s="34">
        <f t="shared" ref="H5837:V5837" si="6043">(_xlfn.NORM.INV($A$5687,H3502,$B$37+$B$38*H3502)-H4427)/3</f>
        <v>107.85638078501739</v>
      </c>
      <c r="I5837" s="34">
        <f t="shared" si="6043"/>
        <v>107.85638078501741</v>
      </c>
      <c r="J5837" s="34">
        <f t="shared" si="6043"/>
        <v>107.85638078501744</v>
      </c>
      <c r="K5837" s="34">
        <f t="shared" si="6043"/>
        <v>104.17483099207992</v>
      </c>
      <c r="L5837" s="34">
        <f t="shared" si="6043"/>
        <v>103.41951976307809</v>
      </c>
      <c r="M5837" s="34">
        <f t="shared" si="6043"/>
        <v>102.66420853407629</v>
      </c>
      <c r="N5837" s="34">
        <f t="shared" si="6043"/>
        <v>101.90889730507449</v>
      </c>
      <c r="O5837" s="34">
        <f t="shared" si="6043"/>
        <v>101.15358607607267</v>
      </c>
      <c r="P5837" s="34">
        <f t="shared" si="6043"/>
        <v>100.39827484707085</v>
      </c>
      <c r="Q5837" s="34">
        <f t="shared" si="6043"/>
        <v>100.7965496941418</v>
      </c>
      <c r="R5837" s="34">
        <f t="shared" si="6043"/>
        <v>99.999999999999901</v>
      </c>
      <c r="S5837" s="34">
        <f t="shared" si="6043"/>
        <v>99.999999999999901</v>
      </c>
      <c r="T5837" s="34">
        <f t="shared" si="6043"/>
        <v>99.999999999999929</v>
      </c>
      <c r="U5837" s="34">
        <f t="shared" si="6043"/>
        <v>99.999999999999901</v>
      </c>
      <c r="V5837" s="34">
        <f t="shared" si="6043"/>
        <v>99.999999999999901</v>
      </c>
    </row>
    <row r="5838" spans="1:22" x14ac:dyDescent="0.2">
      <c r="A5838" s="9" t="str">
        <f t="shared" si="6023"/>
        <v>Niue</v>
      </c>
      <c r="H5838" s="34">
        <f t="shared" ref="H5838:V5838" si="6044">(_xlfn.NORM.INV($A$5687,H3503,$B$37+$B$38*H3503)-H4428)/3</f>
        <v>103.07890518788922</v>
      </c>
      <c r="I5838" s="34">
        <f t="shared" si="6044"/>
        <v>103.07890518788918</v>
      </c>
      <c r="J5838" s="34">
        <f t="shared" si="6044"/>
        <v>103.07890518788922</v>
      </c>
      <c r="K5838" s="34">
        <f t="shared" si="6044"/>
        <v>103.07890518788919</v>
      </c>
      <c r="L5838" s="34">
        <f t="shared" si="6044"/>
        <v>102.58723862083087</v>
      </c>
      <c r="M5838" s="34">
        <f t="shared" si="6044"/>
        <v>102.09557205377257</v>
      </c>
      <c r="N5838" s="34">
        <f t="shared" si="6044"/>
        <v>101.60390548671432</v>
      </c>
      <c r="O5838" s="34">
        <f t="shared" si="6044"/>
        <v>101.11223891965602</v>
      </c>
      <c r="P5838" s="34">
        <f t="shared" si="6044"/>
        <v>100.62057235259772</v>
      </c>
      <c r="Q5838" s="34">
        <f t="shared" si="6044"/>
        <v>101.24114470519548</v>
      </c>
      <c r="R5838" s="34">
        <f t="shared" si="6044"/>
        <v>99.999999999999929</v>
      </c>
      <c r="S5838" s="34">
        <f t="shared" si="6044"/>
        <v>99.999999999999929</v>
      </c>
      <c r="T5838" s="34">
        <f t="shared" si="6044"/>
        <v>99.999999999999901</v>
      </c>
      <c r="U5838" s="34">
        <f t="shared" si="6044"/>
        <v>99.999999999999886</v>
      </c>
      <c r="V5838" s="34">
        <f t="shared" si="6044"/>
        <v>99.999999999999929</v>
      </c>
    </row>
    <row r="5839" spans="1:22" x14ac:dyDescent="0.2">
      <c r="A5839" s="9" t="str">
        <f t="shared" si="6023"/>
        <v>Norfolk Island</v>
      </c>
      <c r="H5839" s="34">
        <f t="shared" ref="H5839:V5839" si="6045">(_xlfn.NORM.INV($A$5687,H3504,$B$37+$B$38*H3504)-H4429)/3</f>
        <v>102.68240855720092</v>
      </c>
      <c r="I5839" s="34">
        <f t="shared" si="6045"/>
        <v>102.68240855720096</v>
      </c>
      <c r="J5839" s="34">
        <f t="shared" si="6045"/>
        <v>102.68240855720096</v>
      </c>
      <c r="K5839" s="34">
        <f t="shared" si="6045"/>
        <v>102.48588636493855</v>
      </c>
      <c r="L5839" s="34">
        <f t="shared" si="6045"/>
        <v>102.14296412012887</v>
      </c>
      <c r="M5839" s="34">
        <f t="shared" si="6045"/>
        <v>101.80004187531922</v>
      </c>
      <c r="N5839" s="34">
        <f t="shared" si="6045"/>
        <v>101.45711963050958</v>
      </c>
      <c r="O5839" s="34">
        <f t="shared" si="6045"/>
        <v>101.11419738569998</v>
      </c>
      <c r="P5839" s="34">
        <f t="shared" si="6045"/>
        <v>100.77127514089034</v>
      </c>
      <c r="Q5839" s="34">
        <f t="shared" si="6045"/>
        <v>101.54255028178072</v>
      </c>
      <c r="R5839" s="34">
        <f t="shared" si="6045"/>
        <v>99.999999999999886</v>
      </c>
      <c r="S5839" s="34">
        <f t="shared" si="6045"/>
        <v>99.999999999999929</v>
      </c>
      <c r="T5839" s="34">
        <f t="shared" si="6045"/>
        <v>99.999999999999929</v>
      </c>
      <c r="U5839" s="34">
        <f t="shared" si="6045"/>
        <v>99.999999999999886</v>
      </c>
      <c r="V5839" s="34">
        <f t="shared" si="6045"/>
        <v>99.999999999999929</v>
      </c>
    </row>
    <row r="5840" spans="1:22" x14ac:dyDescent="0.2">
      <c r="A5840" s="9" t="str">
        <f t="shared" si="6023"/>
        <v>North Macedonia</v>
      </c>
      <c r="H5840" s="34">
        <f t="shared" ref="H5840:V5840" si="6046">(_xlfn.NORM.INV($A$5687,H3505,$B$37+$B$38*H3505)-H4430)/3</f>
        <v>114.34825477684382</v>
      </c>
      <c r="I5840" s="34">
        <f t="shared" si="6046"/>
        <v>114.3482547768438</v>
      </c>
      <c r="J5840" s="34">
        <f t="shared" si="6046"/>
        <v>114.34825477684383</v>
      </c>
      <c r="K5840" s="34">
        <f t="shared" si="6046"/>
        <v>108.90563173012707</v>
      </c>
      <c r="L5840" s="34">
        <f t="shared" si="6046"/>
        <v>107.24499111044804</v>
      </c>
      <c r="M5840" s="34">
        <f t="shared" si="6046"/>
        <v>105.5843504907691</v>
      </c>
      <c r="N5840" s="34">
        <f t="shared" si="6046"/>
        <v>103.92370987109005</v>
      </c>
      <c r="O5840" s="34">
        <f t="shared" si="6046"/>
        <v>102.26306925141108</v>
      </c>
      <c r="P5840" s="34">
        <f t="shared" si="6046"/>
        <v>100.60242863173211</v>
      </c>
      <c r="Q5840" s="34">
        <f t="shared" si="6046"/>
        <v>101.20485726346431</v>
      </c>
      <c r="R5840" s="34">
        <f t="shared" si="6046"/>
        <v>99.999999999999886</v>
      </c>
      <c r="S5840" s="34">
        <f t="shared" si="6046"/>
        <v>99.999999999999886</v>
      </c>
      <c r="T5840" s="34">
        <f t="shared" si="6046"/>
        <v>99.999999999999886</v>
      </c>
      <c r="U5840" s="34">
        <f t="shared" si="6046"/>
        <v>99.999999999999929</v>
      </c>
      <c r="V5840" s="34">
        <f t="shared" si="6046"/>
        <v>99.999999999999886</v>
      </c>
    </row>
    <row r="5841" spans="1:22" x14ac:dyDescent="0.2">
      <c r="A5841" s="9" t="str">
        <f t="shared" si="6023"/>
        <v>Norway</v>
      </c>
      <c r="H5841" s="34">
        <f t="shared" ref="H5841:V5841" si="6047">(_xlfn.NORM.INV($A$5687,H3506,$B$37+$B$38*H3506)-H4431)/3</f>
        <v>106.41500429974599</v>
      </c>
      <c r="I5841" s="34">
        <f t="shared" si="6047"/>
        <v>106.41500429974599</v>
      </c>
      <c r="J5841" s="34">
        <f t="shared" si="6047"/>
        <v>106.41500429974599</v>
      </c>
      <c r="K5841" s="34">
        <f t="shared" si="6047"/>
        <v>106.41500429974595</v>
      </c>
      <c r="L5841" s="34">
        <f t="shared" si="6047"/>
        <v>105.29164960290966</v>
      </c>
      <c r="M5841" s="34">
        <f t="shared" si="6047"/>
        <v>104.16829490607331</v>
      </c>
      <c r="N5841" s="34">
        <f t="shared" si="6047"/>
        <v>103.04494020923698</v>
      </c>
      <c r="O5841" s="34">
        <f t="shared" si="6047"/>
        <v>101.92158551240065</v>
      </c>
      <c r="P5841" s="34">
        <f t="shared" si="6047"/>
        <v>100.79823081556428</v>
      </c>
      <c r="Q5841" s="34">
        <f t="shared" si="6047"/>
        <v>101.5964616311287</v>
      </c>
      <c r="R5841" s="34">
        <f t="shared" si="6047"/>
        <v>99.999999999999929</v>
      </c>
      <c r="S5841" s="34">
        <f t="shared" si="6047"/>
        <v>99.999999999999929</v>
      </c>
      <c r="T5841" s="34">
        <f t="shared" si="6047"/>
        <v>99.999999999999886</v>
      </c>
      <c r="U5841" s="34">
        <f t="shared" si="6047"/>
        <v>99.999999999999929</v>
      </c>
      <c r="V5841" s="34">
        <f t="shared" si="6047"/>
        <v>99.999999999999886</v>
      </c>
    </row>
    <row r="5842" spans="1:22" x14ac:dyDescent="0.2">
      <c r="A5842" s="9" t="str">
        <f t="shared" si="6023"/>
        <v>Oman</v>
      </c>
      <c r="H5842" s="34">
        <f t="shared" ref="H5842:V5842" si="6048">(_xlfn.NORM.INV($A$5687,H3507,$B$37+$B$38*H3507)-H4432)/3</f>
        <v>108.65683250399194</v>
      </c>
      <c r="I5842" s="34">
        <f t="shared" si="6048"/>
        <v>108.65683250399189</v>
      </c>
      <c r="J5842" s="34">
        <f t="shared" si="6048"/>
        <v>108.65683250399194</v>
      </c>
      <c r="K5842" s="34">
        <f t="shared" si="6048"/>
        <v>103.51363229110933</v>
      </c>
      <c r="L5842" s="34">
        <f t="shared" si="6048"/>
        <v>102.91623062940594</v>
      </c>
      <c r="M5842" s="34">
        <f t="shared" si="6048"/>
        <v>102.31882896770254</v>
      </c>
      <c r="N5842" s="34">
        <f t="shared" si="6048"/>
        <v>101.72142730599914</v>
      </c>
      <c r="O5842" s="34">
        <f t="shared" si="6048"/>
        <v>101.12402564429573</v>
      </c>
      <c r="P5842" s="34">
        <f t="shared" si="6048"/>
        <v>100.52662398259231</v>
      </c>
      <c r="Q5842" s="34">
        <f t="shared" si="6048"/>
        <v>101.05324796518472</v>
      </c>
      <c r="R5842" s="34">
        <f t="shared" si="6048"/>
        <v>99.999999999999901</v>
      </c>
      <c r="S5842" s="34">
        <f t="shared" si="6048"/>
        <v>99.999999999999929</v>
      </c>
      <c r="T5842" s="34">
        <f t="shared" si="6048"/>
        <v>99.999999999999901</v>
      </c>
      <c r="U5842" s="34">
        <f t="shared" si="6048"/>
        <v>99.999999999999901</v>
      </c>
      <c r="V5842" s="34">
        <f t="shared" si="6048"/>
        <v>99.999999999999886</v>
      </c>
    </row>
    <row r="5843" spans="1:22" x14ac:dyDescent="0.2">
      <c r="A5843" s="9" t="str">
        <f t="shared" si="6023"/>
        <v>Pakistan</v>
      </c>
      <c r="H5843" s="34">
        <f t="shared" ref="H5843:V5843" si="6049">(_xlfn.NORM.INV($A$5687,H3508,$B$37+$B$38*H3508)-H4433)/3</f>
        <v>111.3460197984398</v>
      </c>
      <c r="I5843" s="34">
        <f t="shared" si="6049"/>
        <v>111.34601979843983</v>
      </c>
      <c r="J5843" s="34">
        <f t="shared" si="6049"/>
        <v>111.3460197984398</v>
      </c>
      <c r="K5843" s="34">
        <f t="shared" si="6049"/>
        <v>106.5977596788785</v>
      </c>
      <c r="L5843" s="34">
        <f t="shared" si="6049"/>
        <v>105.37758441786694</v>
      </c>
      <c r="M5843" s="34">
        <f t="shared" si="6049"/>
        <v>104.15740915685539</v>
      </c>
      <c r="N5843" s="34">
        <f t="shared" si="6049"/>
        <v>102.93723389584386</v>
      </c>
      <c r="O5843" s="34">
        <f t="shared" si="6049"/>
        <v>101.71705863483227</v>
      </c>
      <c r="P5843" s="34">
        <f t="shared" si="6049"/>
        <v>100.49688337382076</v>
      </c>
      <c r="Q5843" s="34">
        <f t="shared" si="6049"/>
        <v>100.99376674764157</v>
      </c>
      <c r="R5843" s="34">
        <f t="shared" si="6049"/>
        <v>99.999999999999886</v>
      </c>
      <c r="S5843" s="34">
        <f t="shared" si="6049"/>
        <v>99.999999999999901</v>
      </c>
      <c r="T5843" s="34">
        <f t="shared" si="6049"/>
        <v>99.999999999999901</v>
      </c>
      <c r="U5843" s="34">
        <f t="shared" si="6049"/>
        <v>99.999999999999901</v>
      </c>
      <c r="V5843" s="34">
        <f t="shared" si="6049"/>
        <v>99.999999999999929</v>
      </c>
    </row>
    <row r="5844" spans="1:22" x14ac:dyDescent="0.2">
      <c r="A5844" s="9" t="str">
        <f t="shared" si="6023"/>
        <v>Palau</v>
      </c>
      <c r="H5844" s="34">
        <f t="shared" ref="H5844:V5844" si="6050">(_xlfn.NORM.INV($A$5687,H3509,$B$37+$B$38*H3509)-H4434)/3</f>
        <v>107.58462647587464</v>
      </c>
      <c r="I5844" s="34">
        <f t="shared" si="6050"/>
        <v>107.5846264758746</v>
      </c>
      <c r="J5844" s="34">
        <f t="shared" si="6050"/>
        <v>107.58462647587464</v>
      </c>
      <c r="K5844" s="34">
        <f t="shared" si="6050"/>
        <v>105.0003369224204</v>
      </c>
      <c r="L5844" s="34">
        <f t="shared" si="6050"/>
        <v>104.13509363183955</v>
      </c>
      <c r="M5844" s="34">
        <f t="shared" si="6050"/>
        <v>103.26985034125869</v>
      </c>
      <c r="N5844" s="34">
        <f t="shared" si="6050"/>
        <v>102.40460705067788</v>
      </c>
      <c r="O5844" s="34">
        <f t="shared" si="6050"/>
        <v>101.53936376009698</v>
      </c>
      <c r="P5844" s="34">
        <f t="shared" si="6050"/>
        <v>100.67412046951613</v>
      </c>
      <c r="Q5844" s="34">
        <f t="shared" si="6050"/>
        <v>101.34824093903238</v>
      </c>
      <c r="R5844" s="34">
        <f t="shared" si="6050"/>
        <v>99.999999999999929</v>
      </c>
      <c r="S5844" s="34">
        <f t="shared" si="6050"/>
        <v>99.999999999999886</v>
      </c>
      <c r="T5844" s="34">
        <f t="shared" si="6050"/>
        <v>99.999999999999886</v>
      </c>
      <c r="U5844" s="34">
        <f t="shared" si="6050"/>
        <v>99.999999999999886</v>
      </c>
      <c r="V5844" s="34">
        <f t="shared" si="6050"/>
        <v>99.999999999999886</v>
      </c>
    </row>
    <row r="5845" spans="1:22" x14ac:dyDescent="0.2">
      <c r="A5845" s="9" t="str">
        <f t="shared" si="6023"/>
        <v>Palestine</v>
      </c>
      <c r="H5845" s="34">
        <f t="shared" ref="H5845:V5845" si="6051">(_xlfn.NORM.INV($A$5687,H3510,$B$37+$B$38*H3510)-H4435)/3</f>
        <v>112.42713415446018</v>
      </c>
      <c r="I5845" s="34">
        <f t="shared" si="6051"/>
        <v>112.42713415446015</v>
      </c>
      <c r="J5845" s="34">
        <f t="shared" si="6051"/>
        <v>112.42713415446018</v>
      </c>
      <c r="K5845" s="34">
        <f t="shared" si="6051"/>
        <v>104.41517850044539</v>
      </c>
      <c r="L5845" s="34">
        <f t="shared" si="6051"/>
        <v>103.64478941662934</v>
      </c>
      <c r="M5845" s="34">
        <f t="shared" si="6051"/>
        <v>102.87440033281327</v>
      </c>
      <c r="N5845" s="34">
        <f t="shared" si="6051"/>
        <v>102.10401124899721</v>
      </c>
      <c r="O5845" s="34">
        <f t="shared" si="6051"/>
        <v>101.33362216518117</v>
      </c>
      <c r="P5845" s="34">
        <f t="shared" si="6051"/>
        <v>100.56323308136514</v>
      </c>
      <c r="Q5845" s="34">
        <f t="shared" si="6051"/>
        <v>101.12646616273032</v>
      </c>
      <c r="R5845" s="34">
        <f t="shared" si="6051"/>
        <v>99.999999999999929</v>
      </c>
      <c r="S5845" s="34">
        <f t="shared" si="6051"/>
        <v>99.999999999999886</v>
      </c>
      <c r="T5845" s="34">
        <f t="shared" si="6051"/>
        <v>99.999999999999886</v>
      </c>
      <c r="U5845" s="34">
        <f t="shared" si="6051"/>
        <v>99.999999999999929</v>
      </c>
      <c r="V5845" s="34">
        <f t="shared" si="6051"/>
        <v>99.999999999999886</v>
      </c>
    </row>
    <row r="5846" spans="1:22" x14ac:dyDescent="0.2">
      <c r="A5846" s="9" t="str">
        <f t="shared" si="6023"/>
        <v>Panama</v>
      </c>
      <c r="H5846" s="34">
        <f t="shared" ref="H5846:V5846" si="6052">(_xlfn.NORM.INV($A$5687,H3511,$B$37+$B$38*H3511)-H4436)/3</f>
        <v>120.8341047777901</v>
      </c>
      <c r="I5846" s="34">
        <f t="shared" si="6052"/>
        <v>120.83410477779013</v>
      </c>
      <c r="J5846" s="34">
        <f t="shared" si="6052"/>
        <v>120.83410477779012</v>
      </c>
      <c r="K5846" s="34">
        <f t="shared" si="6052"/>
        <v>109.04377237246699</v>
      </c>
      <c r="L5846" s="34">
        <f t="shared" si="6052"/>
        <v>107.35141250991335</v>
      </c>
      <c r="M5846" s="34">
        <f t="shared" si="6052"/>
        <v>105.65905264735972</v>
      </c>
      <c r="N5846" s="34">
        <f t="shared" si="6052"/>
        <v>103.96669278480607</v>
      </c>
      <c r="O5846" s="34">
        <f t="shared" si="6052"/>
        <v>102.27433292225244</v>
      </c>
      <c r="P5846" s="34">
        <f t="shared" si="6052"/>
        <v>100.5819730596988</v>
      </c>
      <c r="Q5846" s="34">
        <f t="shared" si="6052"/>
        <v>101.16394611939772</v>
      </c>
      <c r="R5846" s="34">
        <f t="shared" si="6052"/>
        <v>99.999999999999901</v>
      </c>
      <c r="S5846" s="34">
        <f t="shared" si="6052"/>
        <v>99.999999999999901</v>
      </c>
      <c r="T5846" s="34">
        <f t="shared" si="6052"/>
        <v>99.999999999999886</v>
      </c>
      <c r="U5846" s="34">
        <f t="shared" si="6052"/>
        <v>99.999999999999901</v>
      </c>
      <c r="V5846" s="34">
        <f t="shared" si="6052"/>
        <v>99.999999999999901</v>
      </c>
    </row>
    <row r="5847" spans="1:22" x14ac:dyDescent="0.2">
      <c r="A5847" s="9" t="str">
        <f t="shared" si="6023"/>
        <v>Papua New Guinea</v>
      </c>
      <c r="H5847" s="34">
        <f t="shared" ref="H5847:V5847" si="6053">(_xlfn.NORM.INV($A$5687,H3512,$B$37+$B$38*H3512)-H4437)/3</f>
        <v>103.38913672422848</v>
      </c>
      <c r="I5847" s="34">
        <f t="shared" si="6053"/>
        <v>103.38913672422849</v>
      </c>
      <c r="J5847" s="34">
        <f t="shared" si="6053"/>
        <v>103.38913672422849</v>
      </c>
      <c r="K5847" s="34">
        <f t="shared" si="6053"/>
        <v>101.91059984490222</v>
      </c>
      <c r="L5847" s="34">
        <f t="shared" si="6053"/>
        <v>101.64911273415481</v>
      </c>
      <c r="M5847" s="34">
        <f t="shared" si="6053"/>
        <v>101.3876256234074</v>
      </c>
      <c r="N5847" s="34">
        <f t="shared" si="6053"/>
        <v>101.12613851265998</v>
      </c>
      <c r="O5847" s="34">
        <f t="shared" si="6053"/>
        <v>100.86465140191258</v>
      </c>
      <c r="P5847" s="34">
        <f t="shared" si="6053"/>
        <v>100.60316429116516</v>
      </c>
      <c r="Q5847" s="34">
        <f t="shared" si="6053"/>
        <v>101.20632858233041</v>
      </c>
      <c r="R5847" s="34">
        <f t="shared" si="6053"/>
        <v>99.999999999999901</v>
      </c>
      <c r="S5847" s="34">
        <f t="shared" si="6053"/>
        <v>99.999999999999901</v>
      </c>
      <c r="T5847" s="34">
        <f t="shared" si="6053"/>
        <v>99.999999999999901</v>
      </c>
      <c r="U5847" s="34">
        <f t="shared" si="6053"/>
        <v>99.999999999999901</v>
      </c>
      <c r="V5847" s="34">
        <f t="shared" si="6053"/>
        <v>99.999999999999901</v>
      </c>
    </row>
    <row r="5848" spans="1:22" x14ac:dyDescent="0.2">
      <c r="A5848" s="9" t="str">
        <f t="shared" si="6023"/>
        <v>Paraguay</v>
      </c>
      <c r="H5848" s="34">
        <f t="shared" ref="H5848:V5848" si="6054">(_xlfn.NORM.INV($A$5687,H3513,$B$37+$B$38*H3513)-H4438)/3</f>
        <v>116.02922960667428</v>
      </c>
      <c r="I5848" s="34">
        <f t="shared" si="6054"/>
        <v>116.02922960667429</v>
      </c>
      <c r="J5848" s="34">
        <f t="shared" si="6054"/>
        <v>116.02922960667429</v>
      </c>
      <c r="K5848" s="34">
        <f t="shared" si="6054"/>
        <v>107.02181775226502</v>
      </c>
      <c r="L5848" s="34">
        <f t="shared" si="6054"/>
        <v>105.7209692163221</v>
      </c>
      <c r="M5848" s="34">
        <f t="shared" si="6054"/>
        <v>104.42012068037911</v>
      </c>
      <c r="N5848" s="34">
        <f t="shared" si="6054"/>
        <v>103.11927214443615</v>
      </c>
      <c r="O5848" s="34">
        <f t="shared" si="6054"/>
        <v>101.81842360849322</v>
      </c>
      <c r="P5848" s="34">
        <f t="shared" si="6054"/>
        <v>100.51757507255024</v>
      </c>
      <c r="Q5848" s="34">
        <f t="shared" si="6054"/>
        <v>101.0351501451006</v>
      </c>
      <c r="R5848" s="34">
        <f t="shared" si="6054"/>
        <v>99.999999999999901</v>
      </c>
      <c r="S5848" s="34">
        <f t="shared" si="6054"/>
        <v>99.999999999999886</v>
      </c>
      <c r="T5848" s="34">
        <f t="shared" si="6054"/>
        <v>99.999999999999901</v>
      </c>
      <c r="U5848" s="34">
        <f t="shared" si="6054"/>
        <v>99.999999999999929</v>
      </c>
      <c r="V5848" s="34">
        <f t="shared" si="6054"/>
        <v>99.999999999999901</v>
      </c>
    </row>
    <row r="5849" spans="1:22" x14ac:dyDescent="0.2">
      <c r="A5849" s="9" t="str">
        <f t="shared" si="6023"/>
        <v>Peru</v>
      </c>
      <c r="H5849" s="34">
        <f t="shared" ref="H5849:V5849" si="6055">(_xlfn.NORM.INV($A$5687,H3514,$B$37+$B$38*H3514)-H4439)/3</f>
        <v>116.03984179321422</v>
      </c>
      <c r="I5849" s="34">
        <f t="shared" si="6055"/>
        <v>116.03984179321425</v>
      </c>
      <c r="J5849" s="34">
        <f t="shared" si="6055"/>
        <v>116.03984179321422</v>
      </c>
      <c r="K5849" s="34">
        <f t="shared" si="6055"/>
        <v>115.83596471079461</v>
      </c>
      <c r="L5849" s="34">
        <f t="shared" si="6055"/>
        <v>112.79228531231591</v>
      </c>
      <c r="M5849" s="34">
        <f t="shared" si="6055"/>
        <v>109.74860591383718</v>
      </c>
      <c r="N5849" s="34">
        <f t="shared" si="6055"/>
        <v>106.70492651535841</v>
      </c>
      <c r="O5849" s="34">
        <f t="shared" si="6055"/>
        <v>103.66124711687968</v>
      </c>
      <c r="P5849" s="34">
        <f t="shared" si="6055"/>
        <v>100.61756771840095</v>
      </c>
      <c r="Q5849" s="34">
        <f t="shared" si="6055"/>
        <v>101.23513543680205</v>
      </c>
      <c r="R5849" s="34">
        <f t="shared" si="6055"/>
        <v>99.999999999999886</v>
      </c>
      <c r="S5849" s="34">
        <f t="shared" si="6055"/>
        <v>99.999999999999886</v>
      </c>
      <c r="T5849" s="34">
        <f t="shared" si="6055"/>
        <v>99.999999999999901</v>
      </c>
      <c r="U5849" s="34">
        <f t="shared" si="6055"/>
        <v>99.999999999999929</v>
      </c>
      <c r="V5849" s="34">
        <f t="shared" si="6055"/>
        <v>99.999999999999886</v>
      </c>
    </row>
    <row r="5850" spans="1:22" x14ac:dyDescent="0.2">
      <c r="A5850" s="9" t="str">
        <f t="shared" si="6023"/>
        <v>Philippines</v>
      </c>
      <c r="H5850" s="34">
        <f t="shared" ref="H5850:V5850" si="6056">(_xlfn.NORM.INV($A$5687,H3515,$B$37+$B$38*H3515)-H4440)/3</f>
        <v>110.40109116287476</v>
      </c>
      <c r="I5850" s="34">
        <f t="shared" si="6056"/>
        <v>110.40109116287472</v>
      </c>
      <c r="J5850" s="34">
        <f t="shared" si="6056"/>
        <v>110.40109116287472</v>
      </c>
      <c r="K5850" s="34">
        <f t="shared" si="6056"/>
        <v>103.30895183050717</v>
      </c>
      <c r="L5850" s="34">
        <f t="shared" si="6056"/>
        <v>102.74812950227714</v>
      </c>
      <c r="M5850" s="34">
        <f t="shared" si="6056"/>
        <v>102.18730717404709</v>
      </c>
      <c r="N5850" s="34">
        <f t="shared" si="6056"/>
        <v>101.62648484581706</v>
      </c>
      <c r="O5850" s="34">
        <f t="shared" si="6056"/>
        <v>101.06566251758703</v>
      </c>
      <c r="P5850" s="34">
        <f t="shared" si="6056"/>
        <v>100.50484018935701</v>
      </c>
      <c r="Q5850" s="34">
        <f t="shared" si="6056"/>
        <v>101.00968037871407</v>
      </c>
      <c r="R5850" s="34">
        <f t="shared" si="6056"/>
        <v>99.999999999999886</v>
      </c>
      <c r="S5850" s="34">
        <f t="shared" si="6056"/>
        <v>99.999999999999929</v>
      </c>
      <c r="T5850" s="34">
        <f t="shared" si="6056"/>
        <v>99.999999999999886</v>
      </c>
      <c r="U5850" s="34">
        <f t="shared" si="6056"/>
        <v>99.999999999999901</v>
      </c>
      <c r="V5850" s="34">
        <f t="shared" si="6056"/>
        <v>99.999999999999929</v>
      </c>
    </row>
    <row r="5851" spans="1:22" x14ac:dyDescent="0.2">
      <c r="A5851" s="9" t="str">
        <f t="shared" si="6023"/>
        <v>Poland</v>
      </c>
      <c r="H5851" s="34">
        <f t="shared" ref="H5851:V5851" si="6057">(_xlfn.NORM.INV($A$5687,H3516,$B$37+$B$38*H3516)-H4441)/3</f>
        <v>112.17234038513477</v>
      </c>
      <c r="I5851" s="34">
        <f t="shared" si="6057"/>
        <v>112.17234038513477</v>
      </c>
      <c r="J5851" s="34">
        <f t="shared" si="6057"/>
        <v>112.17234038513477</v>
      </c>
      <c r="K5851" s="34">
        <f t="shared" si="6057"/>
        <v>112.17234038513477</v>
      </c>
      <c r="L5851" s="34">
        <f t="shared" si="6057"/>
        <v>109.89654743632229</v>
      </c>
      <c r="M5851" s="34">
        <f t="shared" si="6057"/>
        <v>107.62075448750981</v>
      </c>
      <c r="N5851" s="34">
        <f t="shared" si="6057"/>
        <v>105.3449615386974</v>
      </c>
      <c r="O5851" s="34">
        <f t="shared" si="6057"/>
        <v>103.06916858988488</v>
      </c>
      <c r="P5851" s="34">
        <f t="shared" si="6057"/>
        <v>100.79337564107243</v>
      </c>
      <c r="Q5851" s="34">
        <f t="shared" si="6057"/>
        <v>101.58675128214497</v>
      </c>
      <c r="R5851" s="34">
        <f t="shared" si="6057"/>
        <v>99.999999999999886</v>
      </c>
      <c r="S5851" s="34">
        <f t="shared" si="6057"/>
        <v>99.999999999999929</v>
      </c>
      <c r="T5851" s="34">
        <f t="shared" si="6057"/>
        <v>99.999999999999886</v>
      </c>
      <c r="U5851" s="34">
        <f t="shared" si="6057"/>
        <v>99.999999999999886</v>
      </c>
      <c r="V5851" s="34">
        <f t="shared" si="6057"/>
        <v>99.999999999999886</v>
      </c>
    </row>
    <row r="5852" spans="1:22" x14ac:dyDescent="0.2">
      <c r="A5852" s="9" t="str">
        <f t="shared" si="6023"/>
        <v>Portugal</v>
      </c>
      <c r="H5852" s="34">
        <f t="shared" ref="H5852:V5852" si="6058">(_xlfn.NORM.INV($A$5687,H3517,$B$37+$B$38*H3517)-H4442)/3</f>
        <v>111.99531238610125</v>
      </c>
      <c r="I5852" s="34">
        <f t="shared" si="6058"/>
        <v>111.99531238610128</v>
      </c>
      <c r="J5852" s="34">
        <f t="shared" si="6058"/>
        <v>111.99531238610125</v>
      </c>
      <c r="K5852" s="34">
        <f t="shared" si="6058"/>
        <v>109.54813671090035</v>
      </c>
      <c r="L5852" s="34">
        <f t="shared" si="6058"/>
        <v>107.80865014127544</v>
      </c>
      <c r="M5852" s="34">
        <f t="shared" si="6058"/>
        <v>106.06916357165051</v>
      </c>
      <c r="N5852" s="34">
        <f t="shared" si="6058"/>
        <v>104.32967700202562</v>
      </c>
      <c r="O5852" s="34">
        <f t="shared" si="6058"/>
        <v>102.59019043240069</v>
      </c>
      <c r="P5852" s="34">
        <f t="shared" si="6058"/>
        <v>100.8507038627758</v>
      </c>
      <c r="Q5852" s="34">
        <f t="shared" si="6058"/>
        <v>101.70140772555169</v>
      </c>
      <c r="R5852" s="34">
        <f t="shared" si="6058"/>
        <v>99.999999999999886</v>
      </c>
      <c r="S5852" s="34">
        <f t="shared" si="6058"/>
        <v>99.999999999999929</v>
      </c>
      <c r="T5852" s="34">
        <f t="shared" si="6058"/>
        <v>99.999999999999929</v>
      </c>
      <c r="U5852" s="34">
        <f t="shared" si="6058"/>
        <v>99.999999999999929</v>
      </c>
      <c r="V5852" s="34">
        <f t="shared" si="6058"/>
        <v>99.999999999999886</v>
      </c>
    </row>
    <row r="5853" spans="1:22" x14ac:dyDescent="0.2">
      <c r="A5853" s="9" t="str">
        <f t="shared" si="6023"/>
        <v>Puerto Rico</v>
      </c>
      <c r="H5853" s="34">
        <f t="shared" ref="H5853:V5853" si="6059">(_xlfn.NORM.INV($A$5687,H3518,$B$37+$B$38*H3518)-H4443)/3</f>
        <v>107.93531398265419</v>
      </c>
      <c r="I5853" s="34">
        <f t="shared" si="6059"/>
        <v>107.93531398265416</v>
      </c>
      <c r="J5853" s="34">
        <f t="shared" si="6059"/>
        <v>107.93531398265419</v>
      </c>
      <c r="K5853" s="34">
        <f t="shared" si="6059"/>
        <v>102.92965179477932</v>
      </c>
      <c r="L5853" s="34">
        <f t="shared" si="6059"/>
        <v>102.46644979793952</v>
      </c>
      <c r="M5853" s="34">
        <f t="shared" si="6059"/>
        <v>102.00324780109973</v>
      </c>
      <c r="N5853" s="34">
        <f t="shared" si="6059"/>
        <v>101.54004580425992</v>
      </c>
      <c r="O5853" s="34">
        <f t="shared" si="6059"/>
        <v>101.07684380742006</v>
      </c>
      <c r="P5853" s="34">
        <f t="shared" si="6059"/>
        <v>100.61364181058023</v>
      </c>
      <c r="Q5853" s="34">
        <f t="shared" si="6059"/>
        <v>101.22728362116059</v>
      </c>
      <c r="R5853" s="34">
        <f t="shared" si="6059"/>
        <v>99.999999999999929</v>
      </c>
      <c r="S5853" s="34">
        <f t="shared" si="6059"/>
        <v>99.999999999999886</v>
      </c>
      <c r="T5853" s="34">
        <f t="shared" si="6059"/>
        <v>99.999999999999886</v>
      </c>
      <c r="U5853" s="34">
        <f t="shared" si="6059"/>
        <v>99.999999999999901</v>
      </c>
      <c r="V5853" s="34">
        <f t="shared" si="6059"/>
        <v>99.999999999999929</v>
      </c>
    </row>
    <row r="5854" spans="1:22" x14ac:dyDescent="0.2">
      <c r="A5854" s="9" t="str">
        <f t="shared" si="6023"/>
        <v>Qatar</v>
      </c>
      <c r="H5854" s="34">
        <f t="shared" ref="H5854:V5854" si="6060">(_xlfn.NORM.INV($A$5687,H3519,$B$37+$B$38*H3519)-H4444)/3</f>
        <v>111.85268343236936</v>
      </c>
      <c r="I5854" s="34">
        <f t="shared" si="6060"/>
        <v>111.85268343236937</v>
      </c>
      <c r="J5854" s="34">
        <f t="shared" si="6060"/>
        <v>111.85268343236936</v>
      </c>
      <c r="K5854" s="34">
        <f t="shared" si="6060"/>
        <v>109.03860747917277</v>
      </c>
      <c r="L5854" s="34">
        <f t="shared" si="6060"/>
        <v>107.34594527576598</v>
      </c>
      <c r="M5854" s="34">
        <f t="shared" si="6060"/>
        <v>105.65328307235922</v>
      </c>
      <c r="N5854" s="34">
        <f t="shared" si="6060"/>
        <v>103.96062086895246</v>
      </c>
      <c r="O5854" s="34">
        <f t="shared" si="6060"/>
        <v>102.26795866554568</v>
      </c>
      <c r="P5854" s="34">
        <f t="shared" si="6060"/>
        <v>100.57529646213891</v>
      </c>
      <c r="Q5854" s="34">
        <f t="shared" si="6060"/>
        <v>101.15059292427787</v>
      </c>
      <c r="R5854" s="34">
        <f t="shared" si="6060"/>
        <v>99.999999999999886</v>
      </c>
      <c r="S5854" s="34">
        <f t="shared" si="6060"/>
        <v>99.999999999999929</v>
      </c>
      <c r="T5854" s="34">
        <f t="shared" si="6060"/>
        <v>99.999999999999886</v>
      </c>
      <c r="U5854" s="34">
        <f t="shared" si="6060"/>
        <v>99.999999999999929</v>
      </c>
      <c r="V5854" s="34">
        <f t="shared" si="6060"/>
        <v>99.999999999999901</v>
      </c>
    </row>
    <row r="5855" spans="1:22" x14ac:dyDescent="0.2">
      <c r="A5855" s="9" t="str">
        <f t="shared" si="6023"/>
        <v>Republic of Korea</v>
      </c>
      <c r="H5855" s="34">
        <f t="shared" ref="H5855:V5855" si="6061">(_xlfn.NORM.INV($A$5687,H3520,$B$37+$B$38*H3520)-H4445)/3</f>
        <v>120.80974454500517</v>
      </c>
      <c r="I5855" s="34">
        <f t="shared" si="6061"/>
        <v>120.80974454500522</v>
      </c>
      <c r="J5855" s="34">
        <f t="shared" si="6061"/>
        <v>120.80974454500522</v>
      </c>
      <c r="K5855" s="34">
        <f t="shared" si="6061"/>
        <v>120.80974454500517</v>
      </c>
      <c r="L5855" s="34">
        <f t="shared" si="6061"/>
        <v>116.83096820397778</v>
      </c>
      <c r="M5855" s="34">
        <f t="shared" si="6061"/>
        <v>112.85219186295042</v>
      </c>
      <c r="N5855" s="34">
        <f t="shared" si="6061"/>
        <v>108.87341552192304</v>
      </c>
      <c r="O5855" s="34">
        <f t="shared" si="6061"/>
        <v>104.8946391808956</v>
      </c>
      <c r="P5855" s="34">
        <f t="shared" si="6061"/>
        <v>100.91586283986817</v>
      </c>
      <c r="Q5855" s="34">
        <f t="shared" si="6061"/>
        <v>101.83172567973649</v>
      </c>
      <c r="R5855" s="34">
        <f t="shared" si="6061"/>
        <v>99.999999999999886</v>
      </c>
      <c r="S5855" s="34">
        <f t="shared" si="6061"/>
        <v>99.999999999999929</v>
      </c>
      <c r="T5855" s="34">
        <f t="shared" si="6061"/>
        <v>99.999999999999929</v>
      </c>
      <c r="U5855" s="34">
        <f t="shared" si="6061"/>
        <v>99.999999999999886</v>
      </c>
      <c r="V5855" s="34">
        <f t="shared" si="6061"/>
        <v>99.999999999999929</v>
      </c>
    </row>
    <row r="5856" spans="1:22" x14ac:dyDescent="0.2">
      <c r="A5856" s="9" t="str">
        <f t="shared" si="6023"/>
        <v>Republic of Moldova</v>
      </c>
      <c r="H5856" s="34">
        <f t="shared" ref="H5856:V5856" si="6062">(_xlfn.NORM.INV($A$5687,H3521,$B$37+$B$38*H3521)-H4446)/3</f>
        <v>113.77029678311634</v>
      </c>
      <c r="I5856" s="34">
        <f t="shared" si="6062"/>
        <v>113.77029678311634</v>
      </c>
      <c r="J5856" s="34">
        <f t="shared" si="6062"/>
        <v>113.77029678311634</v>
      </c>
      <c r="K5856" s="34">
        <f t="shared" si="6062"/>
        <v>113.77029678311629</v>
      </c>
      <c r="L5856" s="34">
        <f t="shared" si="6062"/>
        <v>111.16582546300079</v>
      </c>
      <c r="M5856" s="34">
        <f t="shared" si="6062"/>
        <v>108.56135414288535</v>
      </c>
      <c r="N5856" s="34">
        <f t="shared" si="6062"/>
        <v>105.95688282276978</v>
      </c>
      <c r="O5856" s="34">
        <f t="shared" si="6062"/>
        <v>103.35241150265431</v>
      </c>
      <c r="P5856" s="34">
        <f t="shared" si="6062"/>
        <v>100.74794018253878</v>
      </c>
      <c r="Q5856" s="34">
        <f t="shared" si="6062"/>
        <v>101.49588036507767</v>
      </c>
      <c r="R5856" s="34">
        <f t="shared" si="6062"/>
        <v>99.999999999999929</v>
      </c>
      <c r="S5856" s="34">
        <f t="shared" si="6062"/>
        <v>99.999999999999886</v>
      </c>
      <c r="T5856" s="34">
        <f t="shared" si="6062"/>
        <v>99.999999999999929</v>
      </c>
      <c r="U5856" s="34">
        <f t="shared" si="6062"/>
        <v>99.999999999999929</v>
      </c>
      <c r="V5856" s="34">
        <f t="shared" si="6062"/>
        <v>99.999999999999929</v>
      </c>
    </row>
    <row r="5857" spans="1:22" x14ac:dyDescent="0.2">
      <c r="A5857" s="9" t="str">
        <f t="shared" si="6023"/>
        <v>Romania</v>
      </c>
      <c r="H5857" s="34">
        <f t="shared" ref="H5857:V5857" si="6063">(_xlfn.NORM.INV($A$5687,H3522,$B$37+$B$38*H3522)-H4447)/3</f>
        <v>114.42630467110818</v>
      </c>
      <c r="I5857" s="34">
        <f t="shared" si="6063"/>
        <v>114.42630467110818</v>
      </c>
      <c r="J5857" s="34">
        <f t="shared" si="6063"/>
        <v>114.42630467110818</v>
      </c>
      <c r="K5857" s="34">
        <f t="shared" si="6063"/>
        <v>112.61109565079308</v>
      </c>
      <c r="L5857" s="34">
        <f t="shared" si="6063"/>
        <v>110.23093409509055</v>
      </c>
      <c r="M5857" s="34">
        <f t="shared" si="6063"/>
        <v>107.8507725393881</v>
      </c>
      <c r="N5857" s="34">
        <f t="shared" si="6063"/>
        <v>105.4706109836856</v>
      </c>
      <c r="O5857" s="34">
        <f t="shared" si="6063"/>
        <v>103.09044942798312</v>
      </c>
      <c r="P5857" s="34">
        <f t="shared" si="6063"/>
        <v>100.7102878722806</v>
      </c>
      <c r="Q5857" s="34">
        <f t="shared" si="6063"/>
        <v>101.42057574456128</v>
      </c>
      <c r="R5857" s="34">
        <f t="shared" si="6063"/>
        <v>99.999999999999886</v>
      </c>
      <c r="S5857" s="34">
        <f t="shared" si="6063"/>
        <v>99.999999999999886</v>
      </c>
      <c r="T5857" s="34">
        <f t="shared" si="6063"/>
        <v>99.999999999999929</v>
      </c>
      <c r="U5857" s="34">
        <f t="shared" si="6063"/>
        <v>99.999999999999929</v>
      </c>
      <c r="V5857" s="34">
        <f t="shared" si="6063"/>
        <v>99.999999999999886</v>
      </c>
    </row>
    <row r="5858" spans="1:22" x14ac:dyDescent="0.2">
      <c r="A5858" s="9" t="str">
        <f t="shared" si="6023"/>
        <v>Russian Federation</v>
      </c>
      <c r="H5858" s="34">
        <f t="shared" ref="H5858:V5858" si="6064">(_xlfn.NORM.INV($A$5687,H3523,$B$37+$B$38*H3523)-H4448)/3</f>
        <v>112.00081135662674</v>
      </c>
      <c r="I5858" s="34">
        <f t="shared" si="6064"/>
        <v>112.00081135662674</v>
      </c>
      <c r="J5858" s="34">
        <f t="shared" si="6064"/>
        <v>112.00081135662674</v>
      </c>
      <c r="K5858" s="34">
        <f t="shared" si="6064"/>
        <v>112.00081135662674</v>
      </c>
      <c r="L5858" s="34">
        <f t="shared" si="6064"/>
        <v>109.78115578986929</v>
      </c>
      <c r="M5858" s="34">
        <f t="shared" si="6064"/>
        <v>107.56150022311181</v>
      </c>
      <c r="N5858" s="34">
        <f t="shared" si="6064"/>
        <v>105.34184465635435</v>
      </c>
      <c r="O5858" s="34">
        <f t="shared" si="6064"/>
        <v>103.12218908959687</v>
      </c>
      <c r="P5858" s="34">
        <f t="shared" si="6064"/>
        <v>100.90253352283942</v>
      </c>
      <c r="Q5858" s="34">
        <f t="shared" si="6064"/>
        <v>101.80506704567897</v>
      </c>
      <c r="R5858" s="34">
        <f t="shared" si="6064"/>
        <v>99.999999999999886</v>
      </c>
      <c r="S5858" s="34">
        <f t="shared" si="6064"/>
        <v>99.999999999999929</v>
      </c>
      <c r="T5858" s="34">
        <f t="shared" si="6064"/>
        <v>99.999999999999886</v>
      </c>
      <c r="U5858" s="34">
        <f t="shared" si="6064"/>
        <v>99.999999999999929</v>
      </c>
      <c r="V5858" s="34">
        <f t="shared" si="6064"/>
        <v>99.999999999999929</v>
      </c>
    </row>
    <row r="5859" spans="1:22" x14ac:dyDescent="0.2">
      <c r="A5859" s="9" t="str">
        <f t="shared" si="6023"/>
        <v>Rwanda</v>
      </c>
      <c r="H5859" s="34">
        <f t="shared" ref="H5859:V5859" si="6065">(_xlfn.NORM.INV($A$5687,H3524,$B$37+$B$38*H3524)-H4449)/3</f>
        <v>111.10722717737066</v>
      </c>
      <c r="I5859" s="34">
        <f t="shared" si="6065"/>
        <v>111.10722717737066</v>
      </c>
      <c r="J5859" s="34">
        <f t="shared" si="6065"/>
        <v>111.10722717737066</v>
      </c>
      <c r="K5859" s="34">
        <f t="shared" si="6065"/>
        <v>103.12908213053647</v>
      </c>
      <c r="L5859" s="34">
        <f t="shared" si="6065"/>
        <v>102.57583380596422</v>
      </c>
      <c r="M5859" s="34">
        <f t="shared" si="6065"/>
        <v>102.02258548139196</v>
      </c>
      <c r="N5859" s="34">
        <f t="shared" si="6065"/>
        <v>101.46933715681972</v>
      </c>
      <c r="O5859" s="34">
        <f t="shared" si="6065"/>
        <v>100.91608883224744</v>
      </c>
      <c r="P5859" s="34">
        <f t="shared" si="6065"/>
        <v>100.36284050767519</v>
      </c>
      <c r="Q5859" s="34">
        <f t="shared" si="6065"/>
        <v>100.72568101535046</v>
      </c>
      <c r="R5859" s="34">
        <f t="shared" si="6065"/>
        <v>99.999999999999929</v>
      </c>
      <c r="S5859" s="34">
        <f t="shared" si="6065"/>
        <v>99.999999999999929</v>
      </c>
      <c r="T5859" s="34">
        <f t="shared" si="6065"/>
        <v>99.999999999999886</v>
      </c>
      <c r="U5859" s="34">
        <f t="shared" si="6065"/>
        <v>99.999999999999901</v>
      </c>
      <c r="V5859" s="34">
        <f t="shared" si="6065"/>
        <v>99.999999999999901</v>
      </c>
    </row>
    <row r="5860" spans="1:22" x14ac:dyDescent="0.2">
      <c r="A5860" s="9" t="str">
        <f t="shared" si="6023"/>
        <v>Réunion</v>
      </c>
      <c r="H5860" s="34">
        <f t="shared" ref="H5860:V5860" si="6066">(_xlfn.NORM.INV($A$5687,H3525,$B$37+$B$38*H3525)-H4450)/3</f>
        <v>108.29360237395559</v>
      </c>
      <c r="I5860" s="34">
        <f t="shared" si="6066"/>
        <v>108.29360237395561</v>
      </c>
      <c r="J5860" s="34">
        <f t="shared" si="6066"/>
        <v>108.29360237395561</v>
      </c>
      <c r="K5860" s="34">
        <f t="shared" si="6066"/>
        <v>102.8848079462789</v>
      </c>
      <c r="L5860" s="34">
        <f t="shared" si="6066"/>
        <v>102.41046551520817</v>
      </c>
      <c r="M5860" s="34">
        <f t="shared" si="6066"/>
        <v>101.93612308413738</v>
      </c>
      <c r="N5860" s="34">
        <f t="shared" si="6066"/>
        <v>101.46178065306667</v>
      </c>
      <c r="O5860" s="34">
        <f t="shared" si="6066"/>
        <v>100.98743822199593</v>
      </c>
      <c r="P5860" s="34">
        <f t="shared" si="6066"/>
        <v>100.51309579092516</v>
      </c>
      <c r="Q5860" s="34">
        <f t="shared" si="6066"/>
        <v>101.02619158185043</v>
      </c>
      <c r="R5860" s="34">
        <f t="shared" si="6066"/>
        <v>99.999999999999901</v>
      </c>
      <c r="S5860" s="34">
        <f t="shared" si="6066"/>
        <v>99.999999999999886</v>
      </c>
      <c r="T5860" s="34">
        <f t="shared" si="6066"/>
        <v>99.999999999999901</v>
      </c>
      <c r="U5860" s="34">
        <f t="shared" si="6066"/>
        <v>99.999999999999929</v>
      </c>
      <c r="V5860" s="34">
        <f t="shared" si="6066"/>
        <v>99.999999999999901</v>
      </c>
    </row>
    <row r="5861" spans="1:22" x14ac:dyDescent="0.2">
      <c r="A5861" s="9" t="str">
        <f t="shared" si="6023"/>
        <v>Saint Helena</v>
      </c>
      <c r="H5861" s="34">
        <f t="shared" ref="H5861:V5861" si="6067">(_xlfn.NORM.INV($A$5687,H3526,$B$37+$B$38*H3526)-H4451)/3</f>
        <v>108.30778245338023</v>
      </c>
      <c r="I5861" s="34">
        <f t="shared" si="6067"/>
        <v>108.3077824533802</v>
      </c>
      <c r="J5861" s="34">
        <f t="shared" si="6067"/>
        <v>108.3077824533802</v>
      </c>
      <c r="K5861" s="34">
        <f t="shared" si="6067"/>
        <v>102.88974027893227</v>
      </c>
      <c r="L5861" s="34">
        <f t="shared" si="6067"/>
        <v>102.41458683558437</v>
      </c>
      <c r="M5861" s="34">
        <f t="shared" si="6067"/>
        <v>101.93943339223648</v>
      </c>
      <c r="N5861" s="34">
        <f t="shared" si="6067"/>
        <v>101.46427994888855</v>
      </c>
      <c r="O5861" s="34">
        <f t="shared" si="6067"/>
        <v>100.98912650554068</v>
      </c>
      <c r="P5861" s="34">
        <f t="shared" si="6067"/>
        <v>100.5139730621928</v>
      </c>
      <c r="Q5861" s="34">
        <f t="shared" si="6067"/>
        <v>101.02794612438565</v>
      </c>
      <c r="R5861" s="34">
        <f t="shared" si="6067"/>
        <v>99.999999999999929</v>
      </c>
      <c r="S5861" s="34">
        <f t="shared" si="6067"/>
        <v>99.999999999999901</v>
      </c>
      <c r="T5861" s="34">
        <f t="shared" si="6067"/>
        <v>99.999999999999886</v>
      </c>
      <c r="U5861" s="34">
        <f t="shared" si="6067"/>
        <v>99.999999999999901</v>
      </c>
      <c r="V5861" s="34">
        <f t="shared" si="6067"/>
        <v>99.999999999999886</v>
      </c>
    </row>
    <row r="5862" spans="1:22" x14ac:dyDescent="0.2">
      <c r="A5862" s="9" t="str">
        <f t="shared" si="6023"/>
        <v>Saint Kitts and Nevis</v>
      </c>
      <c r="H5862" s="34">
        <f t="shared" ref="H5862:V5862" si="6068">(_xlfn.NORM.INV($A$5687,H3527,$B$37+$B$38*H3527)-H4452)/3</f>
        <v>108.37191496581073</v>
      </c>
      <c r="I5862" s="34">
        <f t="shared" si="6068"/>
        <v>108.37191496581073</v>
      </c>
      <c r="J5862" s="34">
        <f t="shared" si="6068"/>
        <v>108.37191496581073</v>
      </c>
      <c r="K5862" s="34">
        <f t="shared" si="6068"/>
        <v>108.37191496581073</v>
      </c>
      <c r="L5862" s="34">
        <f t="shared" si="6068"/>
        <v>106.8199578154361</v>
      </c>
      <c r="M5862" s="34">
        <f t="shared" si="6068"/>
        <v>105.26800066506142</v>
      </c>
      <c r="N5862" s="34">
        <f t="shared" si="6068"/>
        <v>103.7160435146868</v>
      </c>
      <c r="O5862" s="34">
        <f t="shared" si="6068"/>
        <v>102.16408636431214</v>
      </c>
      <c r="P5862" s="34">
        <f t="shared" si="6068"/>
        <v>100.61212921393751</v>
      </c>
      <c r="Q5862" s="34">
        <f t="shared" si="6068"/>
        <v>101.22425842787509</v>
      </c>
      <c r="R5862" s="34">
        <f t="shared" si="6068"/>
        <v>99.999999999999901</v>
      </c>
      <c r="S5862" s="34">
        <f t="shared" si="6068"/>
        <v>99.999999999999901</v>
      </c>
      <c r="T5862" s="34">
        <f t="shared" si="6068"/>
        <v>99.999999999999901</v>
      </c>
      <c r="U5862" s="34">
        <f t="shared" si="6068"/>
        <v>99.999999999999901</v>
      </c>
      <c r="V5862" s="34">
        <f t="shared" si="6068"/>
        <v>99.999999999999929</v>
      </c>
    </row>
    <row r="5863" spans="1:22" x14ac:dyDescent="0.2">
      <c r="A5863" s="9" t="str">
        <f t="shared" si="6023"/>
        <v>Saint Lucia</v>
      </c>
      <c r="H5863" s="34">
        <f t="shared" ref="H5863:V5863" si="6069">(_xlfn.NORM.INV($A$5687,H3528,$B$37+$B$38*H3528)-H4453)/3</f>
        <v>111.77433441083572</v>
      </c>
      <c r="I5863" s="34">
        <f t="shared" si="6069"/>
        <v>111.77433441083572</v>
      </c>
      <c r="J5863" s="34">
        <f t="shared" si="6069"/>
        <v>111.77433441083571</v>
      </c>
      <c r="K5863" s="34">
        <f t="shared" si="6069"/>
        <v>110.48761159775076</v>
      </c>
      <c r="L5863" s="34">
        <f t="shared" si="6069"/>
        <v>108.50674594215292</v>
      </c>
      <c r="M5863" s="34">
        <f t="shared" si="6069"/>
        <v>106.52588028655504</v>
      </c>
      <c r="N5863" s="34">
        <f t="shared" si="6069"/>
        <v>104.5450146309572</v>
      </c>
      <c r="O5863" s="34">
        <f t="shared" si="6069"/>
        <v>102.56414897535929</v>
      </c>
      <c r="P5863" s="34">
        <f t="shared" si="6069"/>
        <v>100.58328331976143</v>
      </c>
      <c r="Q5863" s="34">
        <f t="shared" si="6069"/>
        <v>101.16656663952301</v>
      </c>
      <c r="R5863" s="34">
        <f t="shared" si="6069"/>
        <v>99.999999999999886</v>
      </c>
      <c r="S5863" s="34">
        <f t="shared" si="6069"/>
        <v>99.999999999999929</v>
      </c>
      <c r="T5863" s="34">
        <f t="shared" si="6069"/>
        <v>99.999999999999901</v>
      </c>
      <c r="U5863" s="34">
        <f t="shared" si="6069"/>
        <v>99.999999999999886</v>
      </c>
      <c r="V5863" s="34">
        <f t="shared" si="6069"/>
        <v>99.999999999999886</v>
      </c>
    </row>
    <row r="5864" spans="1:22" x14ac:dyDescent="0.2">
      <c r="A5864" s="9" t="str">
        <f t="shared" si="6023"/>
        <v>Saint Pierre and Miquelon</v>
      </c>
      <c r="H5864" s="34">
        <f t="shared" ref="H5864:V5864" si="6070">(_xlfn.NORM.INV($A$5687,H3529,$B$37+$B$38*H3529)-H4454)/3</f>
        <v>111.31497535130882</v>
      </c>
      <c r="I5864" s="34">
        <f t="shared" si="6070"/>
        <v>111.31497535130886</v>
      </c>
      <c r="J5864" s="34">
        <f t="shared" si="6070"/>
        <v>111.31497535130886</v>
      </c>
      <c r="K5864" s="34">
        <f t="shared" si="6070"/>
        <v>111.31497535130886</v>
      </c>
      <c r="L5864" s="34">
        <f t="shared" si="6070"/>
        <v>109.21278321099665</v>
      </c>
      <c r="M5864" s="34">
        <f t="shared" si="6070"/>
        <v>107.11059107068441</v>
      </c>
      <c r="N5864" s="34">
        <f t="shared" si="6070"/>
        <v>105.00839893037225</v>
      </c>
      <c r="O5864" s="34">
        <f t="shared" si="6070"/>
        <v>102.90620679006004</v>
      </c>
      <c r="P5864" s="34">
        <f t="shared" si="6070"/>
        <v>100.80401464974784</v>
      </c>
      <c r="Q5864" s="34">
        <f t="shared" si="6070"/>
        <v>101.60802929949573</v>
      </c>
      <c r="R5864" s="34">
        <f t="shared" si="6070"/>
        <v>99.999999999999929</v>
      </c>
      <c r="S5864" s="34">
        <f t="shared" si="6070"/>
        <v>99.999999999999886</v>
      </c>
      <c r="T5864" s="34">
        <f t="shared" si="6070"/>
        <v>99.999999999999886</v>
      </c>
      <c r="U5864" s="34">
        <f t="shared" si="6070"/>
        <v>99.999999999999886</v>
      </c>
      <c r="V5864" s="34">
        <f t="shared" si="6070"/>
        <v>99.999999999999886</v>
      </c>
    </row>
    <row r="5865" spans="1:22" x14ac:dyDescent="0.2">
      <c r="A5865" s="9" t="str">
        <f t="shared" si="6023"/>
        <v>Saint Vincent and the Grenadines</v>
      </c>
      <c r="H5865" s="34">
        <f t="shared" ref="H5865:V5865" si="6071">(_xlfn.NORM.INV($A$5687,H3530,$B$37+$B$38*H3530)-H4455)/3</f>
        <v>106.85205282005599</v>
      </c>
      <c r="I5865" s="34">
        <f t="shared" si="6071"/>
        <v>106.85205282005597</v>
      </c>
      <c r="J5865" s="34">
        <f t="shared" si="6071"/>
        <v>106.85205282005599</v>
      </c>
      <c r="K5865" s="34">
        <f t="shared" si="6071"/>
        <v>104.46967856317394</v>
      </c>
      <c r="L5865" s="34">
        <f t="shared" si="6071"/>
        <v>103.69025746273932</v>
      </c>
      <c r="M5865" s="34">
        <f t="shared" si="6071"/>
        <v>102.91083636230464</v>
      </c>
      <c r="N5865" s="34">
        <f t="shared" si="6071"/>
        <v>102.13141526186998</v>
      </c>
      <c r="O5865" s="34">
        <f t="shared" si="6071"/>
        <v>101.35199416143536</v>
      </c>
      <c r="P5865" s="34">
        <f t="shared" si="6071"/>
        <v>100.57257306100068</v>
      </c>
      <c r="Q5865" s="34">
        <f t="shared" si="6071"/>
        <v>101.14514612200152</v>
      </c>
      <c r="R5865" s="34">
        <f t="shared" si="6071"/>
        <v>99.999999999999929</v>
      </c>
      <c r="S5865" s="34">
        <f t="shared" si="6071"/>
        <v>99.999999999999886</v>
      </c>
      <c r="T5865" s="34">
        <f t="shared" si="6071"/>
        <v>99.999999999999929</v>
      </c>
      <c r="U5865" s="34">
        <f t="shared" si="6071"/>
        <v>99.999999999999886</v>
      </c>
      <c r="V5865" s="34">
        <f t="shared" si="6071"/>
        <v>99.999999999999901</v>
      </c>
    </row>
    <row r="5866" spans="1:22" x14ac:dyDescent="0.2">
      <c r="A5866" s="9" t="str">
        <f t="shared" si="6023"/>
        <v>Samoa</v>
      </c>
      <c r="H5866" s="34">
        <f t="shared" ref="H5866:V5866" si="6072">(_xlfn.NORM.INV($A$5687,H3531,$B$37+$B$38*H3531)-H4456)/3</f>
        <v>103.05527851105559</v>
      </c>
      <c r="I5866" s="34">
        <f t="shared" si="6072"/>
        <v>103.05527851105558</v>
      </c>
      <c r="J5866" s="34">
        <f t="shared" si="6072"/>
        <v>103.05527851105556</v>
      </c>
      <c r="K5866" s="34">
        <f t="shared" si="6072"/>
        <v>100.83382593718595</v>
      </c>
      <c r="L5866" s="34">
        <f t="shared" si="6072"/>
        <v>100.7926437433356</v>
      </c>
      <c r="M5866" s="34">
        <f t="shared" si="6072"/>
        <v>100.75146154948523</v>
      </c>
      <c r="N5866" s="34">
        <f t="shared" si="6072"/>
        <v>100.71027935563485</v>
      </c>
      <c r="O5866" s="34">
        <f t="shared" si="6072"/>
        <v>100.66909716178445</v>
      </c>
      <c r="P5866" s="34">
        <f t="shared" si="6072"/>
        <v>100.6279149679341</v>
      </c>
      <c r="Q5866" s="34">
        <f t="shared" si="6072"/>
        <v>101.25582993586829</v>
      </c>
      <c r="R5866" s="34">
        <f t="shared" si="6072"/>
        <v>99.999999999999901</v>
      </c>
      <c r="S5866" s="34">
        <f t="shared" si="6072"/>
        <v>99.999999999999886</v>
      </c>
      <c r="T5866" s="34">
        <f t="shared" si="6072"/>
        <v>99.999999999999929</v>
      </c>
      <c r="U5866" s="34">
        <f t="shared" si="6072"/>
        <v>99.999999999999886</v>
      </c>
      <c r="V5866" s="34">
        <f t="shared" si="6072"/>
        <v>99.999999999999901</v>
      </c>
    </row>
    <row r="5867" spans="1:22" x14ac:dyDescent="0.2">
      <c r="A5867" s="9" t="str">
        <f t="shared" si="6023"/>
        <v>San Marino</v>
      </c>
      <c r="H5867" s="34">
        <f t="shared" ref="H5867:V5867" si="6073">(_xlfn.NORM.INV($A$5687,H3532,$B$37+$B$38*H3532)-H4457)/3</f>
        <v>115.58160672485742</v>
      </c>
      <c r="I5867" s="34">
        <f t="shared" si="6073"/>
        <v>115.58160672485742</v>
      </c>
      <c r="J5867" s="34">
        <f t="shared" si="6073"/>
        <v>115.58160672485747</v>
      </c>
      <c r="K5867" s="34">
        <f t="shared" si="6073"/>
        <v>115.58160672485747</v>
      </c>
      <c r="L5867" s="34">
        <f t="shared" si="6073"/>
        <v>112.64450659018367</v>
      </c>
      <c r="M5867" s="34">
        <f t="shared" si="6073"/>
        <v>109.70740645550984</v>
      </c>
      <c r="N5867" s="34">
        <f t="shared" si="6073"/>
        <v>106.77030632083604</v>
      </c>
      <c r="O5867" s="34">
        <f t="shared" si="6073"/>
        <v>103.83320618616226</v>
      </c>
      <c r="P5867" s="34">
        <f t="shared" si="6073"/>
        <v>100.89610605148846</v>
      </c>
      <c r="Q5867" s="34">
        <f t="shared" si="6073"/>
        <v>101.79221210297703</v>
      </c>
      <c r="R5867" s="34">
        <f t="shared" si="6073"/>
        <v>99.999999999999929</v>
      </c>
      <c r="S5867" s="34">
        <f t="shared" si="6073"/>
        <v>99.999999999999929</v>
      </c>
      <c r="T5867" s="34">
        <f t="shared" si="6073"/>
        <v>99.999999999999929</v>
      </c>
      <c r="U5867" s="34">
        <f t="shared" si="6073"/>
        <v>99.999999999999929</v>
      </c>
      <c r="V5867" s="34">
        <f t="shared" si="6073"/>
        <v>99.999999999999886</v>
      </c>
    </row>
    <row r="5868" spans="1:22" x14ac:dyDescent="0.2">
      <c r="A5868" s="9" t="str">
        <f t="shared" si="6023"/>
        <v>Sao Tome and Principe</v>
      </c>
      <c r="H5868" s="34">
        <f t="shared" ref="H5868:V5868" si="6074">(_xlfn.NORM.INV($A$5687,H3533,$B$37+$B$38*H3533)-H4458)/3</f>
        <v>105.56816506157308</v>
      </c>
      <c r="I5868" s="34">
        <f t="shared" si="6074"/>
        <v>105.56816506157311</v>
      </c>
      <c r="J5868" s="34">
        <f t="shared" si="6074"/>
        <v>105.56816506157308</v>
      </c>
      <c r="K5868" s="34">
        <f t="shared" si="6074"/>
        <v>103.16657278125109</v>
      </c>
      <c r="L5868" s="34">
        <f t="shared" si="6074"/>
        <v>102.61182962621946</v>
      </c>
      <c r="M5868" s="34">
        <f t="shared" si="6074"/>
        <v>102.05708647118787</v>
      </c>
      <c r="N5868" s="34">
        <f t="shared" si="6074"/>
        <v>101.50234331615627</v>
      </c>
      <c r="O5868" s="34">
        <f t="shared" si="6074"/>
        <v>100.94760016112467</v>
      </c>
      <c r="P5868" s="34">
        <f t="shared" si="6074"/>
        <v>100.39285700609304</v>
      </c>
      <c r="Q5868" s="34">
        <f t="shared" si="6074"/>
        <v>100.78571401218619</v>
      </c>
      <c r="R5868" s="34">
        <f t="shared" si="6074"/>
        <v>99.999999999999929</v>
      </c>
      <c r="S5868" s="34">
        <f t="shared" si="6074"/>
        <v>99.999999999999901</v>
      </c>
      <c r="T5868" s="34">
        <f t="shared" si="6074"/>
        <v>99.999999999999901</v>
      </c>
      <c r="U5868" s="34">
        <f t="shared" si="6074"/>
        <v>99.999999999999886</v>
      </c>
      <c r="V5868" s="34">
        <f t="shared" si="6074"/>
        <v>99.999999999999901</v>
      </c>
    </row>
    <row r="5869" spans="1:22" x14ac:dyDescent="0.2">
      <c r="A5869" s="9" t="str">
        <f t="shared" si="6023"/>
        <v>Saudi Arabia</v>
      </c>
      <c r="H5869" s="34">
        <f t="shared" ref="H5869:V5869" si="6075">(_xlfn.NORM.INV($A$5687,H3534,$B$37+$B$38*H3534)-H4459)/3</f>
        <v>115.21670881937462</v>
      </c>
      <c r="I5869" s="34">
        <f t="shared" si="6075"/>
        <v>115.21670881937463</v>
      </c>
      <c r="J5869" s="34">
        <f t="shared" si="6075"/>
        <v>115.21670881937462</v>
      </c>
      <c r="K5869" s="34">
        <f t="shared" si="6075"/>
        <v>103.34202749794859</v>
      </c>
      <c r="L5869" s="34">
        <f t="shared" si="6075"/>
        <v>102.79332240901043</v>
      </c>
      <c r="M5869" s="34">
        <f t="shared" si="6075"/>
        <v>102.24461732007227</v>
      </c>
      <c r="N5869" s="34">
        <f t="shared" si="6075"/>
        <v>101.6959122311341</v>
      </c>
      <c r="O5869" s="34">
        <f t="shared" si="6075"/>
        <v>101.14720714219594</v>
      </c>
      <c r="P5869" s="34">
        <f t="shared" si="6075"/>
        <v>100.59850205325775</v>
      </c>
      <c r="Q5869" s="34">
        <f t="shared" si="6075"/>
        <v>101.19700410651562</v>
      </c>
      <c r="R5869" s="34">
        <f t="shared" si="6075"/>
        <v>99.999999999999901</v>
      </c>
      <c r="S5869" s="34">
        <f t="shared" si="6075"/>
        <v>99.999999999999901</v>
      </c>
      <c r="T5869" s="34">
        <f t="shared" si="6075"/>
        <v>99.999999999999901</v>
      </c>
      <c r="U5869" s="34">
        <f t="shared" si="6075"/>
        <v>99.999999999999901</v>
      </c>
      <c r="V5869" s="34">
        <f t="shared" si="6075"/>
        <v>99.999999999999901</v>
      </c>
    </row>
    <row r="5870" spans="1:22" x14ac:dyDescent="0.2">
      <c r="A5870" s="9" t="str">
        <f t="shared" si="6023"/>
        <v>Senegal</v>
      </c>
      <c r="H5870" s="34">
        <f t="shared" ref="H5870:V5870" si="6076">(_xlfn.NORM.INV($A$5687,H3535,$B$37+$B$38*H3535)-H4460)/3</f>
        <v>106.09728698466036</v>
      </c>
      <c r="I5870" s="34">
        <f t="shared" si="6076"/>
        <v>106.09728698466036</v>
      </c>
      <c r="J5870" s="34">
        <f t="shared" si="6076"/>
        <v>106.0972869846604</v>
      </c>
      <c r="K5870" s="34">
        <f t="shared" si="6076"/>
        <v>101.05632204474263</v>
      </c>
      <c r="L5870" s="34">
        <f t="shared" si="6076"/>
        <v>100.90757195881191</v>
      </c>
      <c r="M5870" s="34">
        <f t="shared" si="6076"/>
        <v>100.75882187288123</v>
      </c>
      <c r="N5870" s="34">
        <f t="shared" si="6076"/>
        <v>100.61007178695057</v>
      </c>
      <c r="O5870" s="34">
        <f t="shared" si="6076"/>
        <v>100.46132170101983</v>
      </c>
      <c r="P5870" s="34">
        <f t="shared" si="6076"/>
        <v>100.31257161508914</v>
      </c>
      <c r="Q5870" s="34">
        <f t="shared" si="6076"/>
        <v>100.62514323017838</v>
      </c>
      <c r="R5870" s="34">
        <f t="shared" si="6076"/>
        <v>99.999999999999901</v>
      </c>
      <c r="S5870" s="34">
        <f t="shared" si="6076"/>
        <v>99.999999999999901</v>
      </c>
      <c r="T5870" s="34">
        <f t="shared" si="6076"/>
        <v>99.999999999999929</v>
      </c>
      <c r="U5870" s="34">
        <f t="shared" si="6076"/>
        <v>99.999999999999901</v>
      </c>
      <c r="V5870" s="34">
        <f t="shared" si="6076"/>
        <v>99.999999999999886</v>
      </c>
    </row>
    <row r="5871" spans="1:22" x14ac:dyDescent="0.2">
      <c r="A5871" s="9" t="str">
        <f t="shared" si="6023"/>
        <v>Serbia</v>
      </c>
      <c r="H5871" s="34">
        <f t="shared" ref="H5871:V5871" si="6077">(_xlfn.NORM.INV($A$5687,H3536,$B$37+$B$38*H3536)-H4461)/3</f>
        <v>111.85764456083628</v>
      </c>
      <c r="I5871" s="34">
        <f t="shared" si="6077"/>
        <v>111.85764456083625</v>
      </c>
      <c r="J5871" s="34">
        <f t="shared" si="6077"/>
        <v>111.85764456083625</v>
      </c>
      <c r="K5871" s="34">
        <f t="shared" si="6077"/>
        <v>110.19112376367805</v>
      </c>
      <c r="L5871" s="34">
        <f t="shared" si="6077"/>
        <v>108.30458265728248</v>
      </c>
      <c r="M5871" s="34">
        <f t="shared" si="6077"/>
        <v>106.41804155088691</v>
      </c>
      <c r="N5871" s="34">
        <f t="shared" si="6077"/>
        <v>104.5315004444913</v>
      </c>
      <c r="O5871" s="34">
        <f t="shared" si="6077"/>
        <v>102.64495933809572</v>
      </c>
      <c r="P5871" s="34">
        <f t="shared" si="6077"/>
        <v>100.75841823170015</v>
      </c>
      <c r="Q5871" s="34">
        <f t="shared" si="6077"/>
        <v>101.51683646340037</v>
      </c>
      <c r="R5871" s="34">
        <f t="shared" si="6077"/>
        <v>99.999999999999886</v>
      </c>
      <c r="S5871" s="34">
        <f t="shared" si="6077"/>
        <v>99.999999999999886</v>
      </c>
      <c r="T5871" s="34">
        <f t="shared" si="6077"/>
        <v>99.999999999999886</v>
      </c>
      <c r="U5871" s="34">
        <f t="shared" si="6077"/>
        <v>99.999999999999929</v>
      </c>
      <c r="V5871" s="34">
        <f t="shared" si="6077"/>
        <v>99.999999999999929</v>
      </c>
    </row>
    <row r="5872" spans="1:22" x14ac:dyDescent="0.2">
      <c r="A5872" s="9" t="str">
        <f t="shared" si="6023"/>
        <v>Seychelles</v>
      </c>
      <c r="H5872" s="34">
        <f t="shared" ref="H5872:V5872" si="6078">(_xlfn.NORM.INV($A$5687,H3537,$B$37+$B$38*H3537)-H4462)/3</f>
        <v>102.28649466254937</v>
      </c>
      <c r="I5872" s="34">
        <f t="shared" si="6078"/>
        <v>102.28649466254939</v>
      </c>
      <c r="J5872" s="34">
        <f t="shared" si="6078"/>
        <v>102.28649466254939</v>
      </c>
      <c r="K5872" s="34">
        <f t="shared" si="6078"/>
        <v>101.55283702832064</v>
      </c>
      <c r="L5872" s="34">
        <f t="shared" si="6078"/>
        <v>101.34565111470607</v>
      </c>
      <c r="M5872" s="34">
        <f t="shared" si="6078"/>
        <v>101.13846520109144</v>
      </c>
      <c r="N5872" s="34">
        <f t="shared" si="6078"/>
        <v>100.93127928747685</v>
      </c>
      <c r="O5872" s="34">
        <f t="shared" si="6078"/>
        <v>100.72409337386227</v>
      </c>
      <c r="P5872" s="34">
        <f t="shared" si="6078"/>
        <v>100.51690746024765</v>
      </c>
      <c r="Q5872" s="34">
        <f t="shared" si="6078"/>
        <v>101.03381492049543</v>
      </c>
      <c r="R5872" s="34">
        <f t="shared" si="6078"/>
        <v>99.999999999999901</v>
      </c>
      <c r="S5872" s="34">
        <f t="shared" si="6078"/>
        <v>99.999999999999886</v>
      </c>
      <c r="T5872" s="34">
        <f t="shared" si="6078"/>
        <v>99.999999999999901</v>
      </c>
      <c r="U5872" s="34">
        <f t="shared" si="6078"/>
        <v>99.999999999999929</v>
      </c>
      <c r="V5872" s="34">
        <f t="shared" si="6078"/>
        <v>99.999999999999901</v>
      </c>
    </row>
    <row r="5873" spans="1:22" x14ac:dyDescent="0.2">
      <c r="A5873" s="9" t="str">
        <f t="shared" si="6023"/>
        <v>Sierra Leone</v>
      </c>
      <c r="H5873" s="34">
        <f t="shared" ref="H5873:V5873" si="6079">(_xlfn.NORM.INV($A$5687,H3538,$B$37+$B$38*H3538)-H4463)/3</f>
        <v>105.04084296507311</v>
      </c>
      <c r="I5873" s="34">
        <f t="shared" si="6079"/>
        <v>105.04084296507311</v>
      </c>
      <c r="J5873" s="34">
        <f t="shared" si="6079"/>
        <v>105.04084296507308</v>
      </c>
      <c r="K5873" s="34">
        <f t="shared" si="6079"/>
        <v>100.94044806031265</v>
      </c>
      <c r="L5873" s="34">
        <f t="shared" si="6079"/>
        <v>100.81816344380347</v>
      </c>
      <c r="M5873" s="34">
        <f t="shared" si="6079"/>
        <v>100.69587882729421</v>
      </c>
      <c r="N5873" s="34">
        <f t="shared" si="6079"/>
        <v>100.573594210785</v>
      </c>
      <c r="O5873" s="34">
        <f t="shared" si="6079"/>
        <v>100.45130959427577</v>
      </c>
      <c r="P5873" s="34">
        <f t="shared" si="6079"/>
        <v>100.32902497776657</v>
      </c>
      <c r="Q5873" s="34">
        <f t="shared" si="6079"/>
        <v>100.65804995553323</v>
      </c>
      <c r="R5873" s="34">
        <f t="shared" si="6079"/>
        <v>99.999999999999929</v>
      </c>
      <c r="S5873" s="34">
        <f t="shared" si="6079"/>
        <v>99.999999999999901</v>
      </c>
      <c r="T5873" s="34">
        <f t="shared" si="6079"/>
        <v>99.999999999999886</v>
      </c>
      <c r="U5873" s="34">
        <f t="shared" si="6079"/>
        <v>99.999999999999886</v>
      </c>
      <c r="V5873" s="34">
        <f t="shared" si="6079"/>
        <v>99.999999999999901</v>
      </c>
    </row>
    <row r="5874" spans="1:22" x14ac:dyDescent="0.2">
      <c r="A5874" s="9" t="str">
        <f t="shared" si="6023"/>
        <v>Singapore</v>
      </c>
      <c r="H5874" s="34">
        <f t="shared" ref="H5874:V5874" si="6080">(_xlfn.NORM.INV($A$5687,H3539,$B$37+$B$38*H3539)-H4464)/3</f>
        <v>110.1820637405084</v>
      </c>
      <c r="I5874" s="34">
        <f t="shared" si="6080"/>
        <v>110.1820637405084</v>
      </c>
      <c r="J5874" s="34">
        <f t="shared" si="6080"/>
        <v>110.18206374050844</v>
      </c>
      <c r="K5874" s="34">
        <f t="shared" si="6080"/>
        <v>110.18206374050844</v>
      </c>
      <c r="L5874" s="34">
        <f t="shared" si="6080"/>
        <v>108.31102713779437</v>
      </c>
      <c r="M5874" s="34">
        <f t="shared" si="6080"/>
        <v>106.4399905350803</v>
      </c>
      <c r="N5874" s="34">
        <f t="shared" si="6080"/>
        <v>104.56895393236623</v>
      </c>
      <c r="O5874" s="34">
        <f t="shared" si="6080"/>
        <v>102.69791732965211</v>
      </c>
      <c r="P5874" s="34">
        <f t="shared" si="6080"/>
        <v>100.82688072693809</v>
      </c>
      <c r="Q5874" s="34">
        <f t="shared" si="6080"/>
        <v>101.65376145387624</v>
      </c>
      <c r="R5874" s="34">
        <f t="shared" si="6080"/>
        <v>99.999999999999886</v>
      </c>
      <c r="S5874" s="34">
        <f t="shared" si="6080"/>
        <v>99.999999999999929</v>
      </c>
      <c r="T5874" s="34">
        <f t="shared" si="6080"/>
        <v>99.999999999999886</v>
      </c>
      <c r="U5874" s="34">
        <f t="shared" si="6080"/>
        <v>99.999999999999929</v>
      </c>
      <c r="V5874" s="34">
        <f t="shared" si="6080"/>
        <v>99.999999999999886</v>
      </c>
    </row>
    <row r="5875" spans="1:22" x14ac:dyDescent="0.2">
      <c r="A5875" s="9" t="str">
        <f t="shared" si="6023"/>
        <v>Sint Maarten (Dutch part)</v>
      </c>
      <c r="H5875" s="34">
        <f t="shared" ref="H5875:V5875" si="6081">(_xlfn.NORM.INV($A$5687,H3540,$B$37+$B$38*H3540)-H4465)/3</f>
        <v>111.17895439390499</v>
      </c>
      <c r="I5875" s="34">
        <f t="shared" si="6081"/>
        <v>111.17895439390499</v>
      </c>
      <c r="J5875" s="34">
        <f t="shared" si="6081"/>
        <v>111.17895439390499</v>
      </c>
      <c r="K5875" s="34">
        <f t="shared" si="6081"/>
        <v>111.17895439390496</v>
      </c>
      <c r="L5875" s="34">
        <f t="shared" si="6081"/>
        <v>109.07169589214567</v>
      </c>
      <c r="M5875" s="34">
        <f t="shared" si="6081"/>
        <v>106.96443739038637</v>
      </c>
      <c r="N5875" s="34">
        <f t="shared" si="6081"/>
        <v>104.85717888862705</v>
      </c>
      <c r="O5875" s="34">
        <f t="shared" si="6081"/>
        <v>102.7499203868677</v>
      </c>
      <c r="P5875" s="34">
        <f t="shared" si="6081"/>
        <v>100.64266188510844</v>
      </c>
      <c r="Q5875" s="34">
        <f t="shared" si="6081"/>
        <v>101.28532377021689</v>
      </c>
      <c r="R5875" s="34">
        <f t="shared" si="6081"/>
        <v>99.999999999999901</v>
      </c>
      <c r="S5875" s="34">
        <f t="shared" si="6081"/>
        <v>99.999999999999901</v>
      </c>
      <c r="T5875" s="34">
        <f t="shared" si="6081"/>
        <v>99.999999999999901</v>
      </c>
      <c r="U5875" s="34">
        <f t="shared" si="6081"/>
        <v>99.999999999999901</v>
      </c>
      <c r="V5875" s="34">
        <f t="shared" si="6081"/>
        <v>99.999999999999901</v>
      </c>
    </row>
    <row r="5876" spans="1:22" x14ac:dyDescent="0.2">
      <c r="A5876" s="9" t="str">
        <f t="shared" si="6023"/>
        <v>Slovakia</v>
      </c>
      <c r="H5876" s="34">
        <f t="shared" ref="H5876:V5876" si="6082">(_xlfn.NORM.INV($A$5687,H3541,$B$37+$B$38*H3541)-H4466)/3</f>
        <v>112.81858237970012</v>
      </c>
      <c r="I5876" s="34">
        <f t="shared" si="6082"/>
        <v>112.81858237970012</v>
      </c>
      <c r="J5876" s="34">
        <f t="shared" si="6082"/>
        <v>112.81858237970012</v>
      </c>
      <c r="K5876" s="34">
        <f t="shared" si="6082"/>
        <v>111.88286004886841</v>
      </c>
      <c r="L5876" s="34">
        <f t="shared" si="6082"/>
        <v>109.66874574573535</v>
      </c>
      <c r="M5876" s="34">
        <f t="shared" si="6082"/>
        <v>107.45463144260236</v>
      </c>
      <c r="N5876" s="34">
        <f t="shared" si="6082"/>
        <v>105.24051713946933</v>
      </c>
      <c r="O5876" s="34">
        <f t="shared" si="6082"/>
        <v>103.02640283633632</v>
      </c>
      <c r="P5876" s="34">
        <f t="shared" si="6082"/>
        <v>100.81228853320329</v>
      </c>
      <c r="Q5876" s="34">
        <f t="shared" si="6082"/>
        <v>101.62457706640657</v>
      </c>
      <c r="R5876" s="34">
        <f t="shared" si="6082"/>
        <v>99.999999999999929</v>
      </c>
      <c r="S5876" s="34">
        <f t="shared" si="6082"/>
        <v>99.999999999999929</v>
      </c>
      <c r="T5876" s="34">
        <f t="shared" si="6082"/>
        <v>99.999999999999886</v>
      </c>
      <c r="U5876" s="34">
        <f t="shared" si="6082"/>
        <v>99.999999999999886</v>
      </c>
      <c r="V5876" s="34">
        <f t="shared" si="6082"/>
        <v>99.999999999999886</v>
      </c>
    </row>
    <row r="5877" spans="1:22" x14ac:dyDescent="0.2">
      <c r="A5877" s="9" t="str">
        <f t="shared" si="6023"/>
        <v>Slovenia</v>
      </c>
      <c r="H5877" s="34">
        <f t="shared" ref="H5877:V5877" si="6083">(_xlfn.NORM.INV($A$5687,H3542,$B$37+$B$38*H3542)-H4467)/3</f>
        <v>111.72825441485539</v>
      </c>
      <c r="I5877" s="34">
        <f t="shared" si="6083"/>
        <v>111.72825441485539</v>
      </c>
      <c r="J5877" s="34">
        <f t="shared" si="6083"/>
        <v>111.72825441485539</v>
      </c>
      <c r="K5877" s="34">
        <f t="shared" si="6083"/>
        <v>111.72825441485536</v>
      </c>
      <c r="L5877" s="34">
        <f t="shared" si="6083"/>
        <v>109.54408825608648</v>
      </c>
      <c r="M5877" s="34">
        <f t="shared" si="6083"/>
        <v>107.35992209731758</v>
      </c>
      <c r="N5877" s="34">
        <f t="shared" si="6083"/>
        <v>105.17575593854868</v>
      </c>
      <c r="O5877" s="34">
        <f t="shared" si="6083"/>
        <v>102.9915897797797</v>
      </c>
      <c r="P5877" s="34">
        <f t="shared" si="6083"/>
        <v>100.80742362101084</v>
      </c>
      <c r="Q5877" s="34">
        <f t="shared" si="6083"/>
        <v>101.61484724202171</v>
      </c>
      <c r="R5877" s="34">
        <f t="shared" si="6083"/>
        <v>99.999999999999886</v>
      </c>
      <c r="S5877" s="34">
        <f t="shared" si="6083"/>
        <v>99.999999999999886</v>
      </c>
      <c r="T5877" s="34">
        <f t="shared" si="6083"/>
        <v>99.999999999999886</v>
      </c>
      <c r="U5877" s="34">
        <f t="shared" si="6083"/>
        <v>99.999999999999929</v>
      </c>
      <c r="V5877" s="34">
        <f t="shared" si="6083"/>
        <v>99.999999999999886</v>
      </c>
    </row>
    <row r="5878" spans="1:22" x14ac:dyDescent="0.2">
      <c r="A5878" s="9" t="str">
        <f t="shared" si="6023"/>
        <v>Solomon Islands</v>
      </c>
      <c r="H5878" s="34">
        <f t="shared" ref="H5878:V5878" si="6084">(_xlfn.NORM.INV($A$5687,H3543,$B$37+$B$38*H3543)-H4468)/3</f>
        <v>103.50445780537503</v>
      </c>
      <c r="I5878" s="34">
        <f t="shared" si="6084"/>
        <v>103.50445780537505</v>
      </c>
      <c r="J5878" s="34">
        <f t="shared" si="6084"/>
        <v>103.50445780537503</v>
      </c>
      <c r="K5878" s="34">
        <f t="shared" si="6084"/>
        <v>103.35133753048478</v>
      </c>
      <c r="L5878" s="34">
        <f t="shared" si="6084"/>
        <v>102.795687157194</v>
      </c>
      <c r="M5878" s="34">
        <f t="shared" si="6084"/>
        <v>102.24003678390325</v>
      </c>
      <c r="N5878" s="34">
        <f t="shared" si="6084"/>
        <v>101.6843864106125</v>
      </c>
      <c r="O5878" s="34">
        <f t="shared" si="6084"/>
        <v>101.12873603732173</v>
      </c>
      <c r="P5878" s="34">
        <f t="shared" si="6084"/>
        <v>100.573085664031</v>
      </c>
      <c r="Q5878" s="34">
        <f t="shared" si="6084"/>
        <v>101.14617132806201</v>
      </c>
      <c r="R5878" s="34">
        <f t="shared" si="6084"/>
        <v>99.999999999999886</v>
      </c>
      <c r="S5878" s="34">
        <f t="shared" si="6084"/>
        <v>99.999999999999929</v>
      </c>
      <c r="T5878" s="34">
        <f t="shared" si="6084"/>
        <v>99.999999999999886</v>
      </c>
      <c r="U5878" s="34">
        <f t="shared" si="6084"/>
        <v>99.999999999999929</v>
      </c>
      <c r="V5878" s="34">
        <f t="shared" si="6084"/>
        <v>99.999999999999901</v>
      </c>
    </row>
    <row r="5879" spans="1:22" x14ac:dyDescent="0.2">
      <c r="A5879" s="9" t="str">
        <f t="shared" si="6023"/>
        <v>Somalia</v>
      </c>
      <c r="H5879" s="34">
        <f t="shared" ref="H5879:V5879" si="6085">(_xlfn.NORM.INV($A$5687,H3544,$B$37+$B$38*H3544)-H4469)/3</f>
        <v>105.48616435251864</v>
      </c>
      <c r="I5879" s="34">
        <f t="shared" si="6085"/>
        <v>105.48616435251864</v>
      </c>
      <c r="J5879" s="34">
        <f t="shared" si="6085"/>
        <v>105.48616435251864</v>
      </c>
      <c r="K5879" s="34">
        <f t="shared" si="6085"/>
        <v>100.61446192842713</v>
      </c>
      <c r="L5879" s="34">
        <f t="shared" si="6085"/>
        <v>100.55513937618487</v>
      </c>
      <c r="M5879" s="34">
        <f t="shared" si="6085"/>
        <v>100.49581682394266</v>
      </c>
      <c r="N5879" s="34">
        <f t="shared" si="6085"/>
        <v>100.43649427170043</v>
      </c>
      <c r="O5879" s="34">
        <f t="shared" si="6085"/>
        <v>100.37717171945816</v>
      </c>
      <c r="P5879" s="34">
        <f t="shared" si="6085"/>
        <v>100.31784916721593</v>
      </c>
      <c r="Q5879" s="34">
        <f t="shared" si="6085"/>
        <v>100.63569833443198</v>
      </c>
      <c r="R5879" s="34">
        <f t="shared" si="6085"/>
        <v>99.999999999999929</v>
      </c>
      <c r="S5879" s="34">
        <f t="shared" si="6085"/>
        <v>99.999999999999901</v>
      </c>
      <c r="T5879" s="34">
        <f t="shared" si="6085"/>
        <v>99.999999999999929</v>
      </c>
      <c r="U5879" s="34">
        <f t="shared" si="6085"/>
        <v>99.999999999999901</v>
      </c>
      <c r="V5879" s="34">
        <f t="shared" si="6085"/>
        <v>99.999999999999901</v>
      </c>
    </row>
    <row r="5880" spans="1:22" x14ac:dyDescent="0.2">
      <c r="A5880" s="9" t="str">
        <f t="shared" si="6023"/>
        <v>South Africa</v>
      </c>
      <c r="H5880" s="34">
        <f t="shared" ref="H5880:V5880" si="6086">(_xlfn.NORM.INV($A$5687,H3545,$B$37+$B$38*H3545)-H4470)/3</f>
        <v>106.27642238540871</v>
      </c>
      <c r="I5880" s="34">
        <f t="shared" si="6086"/>
        <v>106.27642238540871</v>
      </c>
      <c r="J5880" s="34">
        <f t="shared" si="6086"/>
        <v>106.27642238540868</v>
      </c>
      <c r="K5880" s="34">
        <f t="shared" si="6086"/>
        <v>102.52296698051539</v>
      </c>
      <c r="L5880" s="34">
        <f t="shared" si="6086"/>
        <v>102.10443860418026</v>
      </c>
      <c r="M5880" s="34">
        <f t="shared" si="6086"/>
        <v>101.68591022784511</v>
      </c>
      <c r="N5880" s="34">
        <f t="shared" si="6086"/>
        <v>101.26738185150998</v>
      </c>
      <c r="O5880" s="34">
        <f t="shared" si="6086"/>
        <v>100.84885347517486</v>
      </c>
      <c r="P5880" s="34">
        <f t="shared" si="6086"/>
        <v>100.4303250988397</v>
      </c>
      <c r="Q5880" s="34">
        <f t="shared" si="6086"/>
        <v>100.86065019767953</v>
      </c>
      <c r="R5880" s="34">
        <f t="shared" si="6086"/>
        <v>99.999999999999901</v>
      </c>
      <c r="S5880" s="34">
        <f t="shared" si="6086"/>
        <v>99.999999999999886</v>
      </c>
      <c r="T5880" s="34">
        <f t="shared" si="6086"/>
        <v>99.999999999999901</v>
      </c>
      <c r="U5880" s="34">
        <f t="shared" si="6086"/>
        <v>99.999999999999886</v>
      </c>
      <c r="V5880" s="34">
        <f t="shared" si="6086"/>
        <v>99.999999999999901</v>
      </c>
    </row>
    <row r="5881" spans="1:22" x14ac:dyDescent="0.2">
      <c r="A5881" s="9" t="str">
        <f t="shared" si="6023"/>
        <v>South Sudan</v>
      </c>
      <c r="H5881" s="34">
        <f t="shared" ref="H5881:V5881" si="6087">(_xlfn.NORM.INV($A$5687,H3546,$B$37+$B$38*H3546)-H4471)/3</f>
        <v>109.44302696808121</v>
      </c>
      <c r="I5881" s="34">
        <f t="shared" si="6087"/>
        <v>109.44302696808121</v>
      </c>
      <c r="J5881" s="34">
        <f t="shared" si="6087"/>
        <v>109.4430269680812</v>
      </c>
      <c r="K5881" s="34">
        <f t="shared" si="6087"/>
        <v>100.93188165390178</v>
      </c>
      <c r="L5881" s="34">
        <f t="shared" si="6087"/>
        <v>100.81138270272363</v>
      </c>
      <c r="M5881" s="34">
        <f t="shared" si="6087"/>
        <v>100.69088375154541</v>
      </c>
      <c r="N5881" s="34">
        <f t="shared" si="6087"/>
        <v>100.57038480036725</v>
      </c>
      <c r="O5881" s="34">
        <f t="shared" si="6087"/>
        <v>100.44988584918907</v>
      </c>
      <c r="P5881" s="34">
        <f t="shared" si="6087"/>
        <v>100.32938689801092</v>
      </c>
      <c r="Q5881" s="34">
        <f t="shared" si="6087"/>
        <v>100.65877379602193</v>
      </c>
      <c r="R5881" s="34">
        <f t="shared" si="6087"/>
        <v>99.999999999999929</v>
      </c>
      <c r="S5881" s="34">
        <f t="shared" si="6087"/>
        <v>99.999999999999901</v>
      </c>
      <c r="T5881" s="34">
        <f t="shared" si="6087"/>
        <v>99.999999999999886</v>
      </c>
      <c r="U5881" s="34">
        <f t="shared" si="6087"/>
        <v>99.999999999999886</v>
      </c>
      <c r="V5881" s="34">
        <f t="shared" si="6087"/>
        <v>99.999999999999901</v>
      </c>
    </row>
    <row r="5882" spans="1:22" x14ac:dyDescent="0.2">
      <c r="A5882" s="9" t="str">
        <f t="shared" ref="A5882:A5916" si="6088">A338</f>
        <v>Spain</v>
      </c>
      <c r="H5882" s="34">
        <f t="shared" ref="H5882:V5882" si="6089">(_xlfn.NORM.INV($A$5687,H3547,$B$37+$B$38*H3547)-H4472)/3</f>
        <v>113.92243287859253</v>
      </c>
      <c r="I5882" s="34">
        <f t="shared" si="6089"/>
        <v>113.92243287859253</v>
      </c>
      <c r="J5882" s="34">
        <f t="shared" si="6089"/>
        <v>113.92243287859253</v>
      </c>
      <c r="K5882" s="34">
        <f t="shared" si="6089"/>
        <v>113.92243287859257</v>
      </c>
      <c r="L5882" s="34">
        <f t="shared" si="6089"/>
        <v>111.29478853092637</v>
      </c>
      <c r="M5882" s="34">
        <f t="shared" si="6089"/>
        <v>108.66714418326023</v>
      </c>
      <c r="N5882" s="34">
        <f t="shared" si="6089"/>
        <v>106.0394998355941</v>
      </c>
      <c r="O5882" s="34">
        <f t="shared" si="6089"/>
        <v>103.41185548792789</v>
      </c>
      <c r="P5882" s="34">
        <f t="shared" si="6089"/>
        <v>100.7842111402618</v>
      </c>
      <c r="Q5882" s="34">
        <f t="shared" si="6089"/>
        <v>101.56842228052369</v>
      </c>
      <c r="R5882" s="34">
        <f t="shared" si="6089"/>
        <v>99.999999999999929</v>
      </c>
      <c r="S5882" s="34">
        <f t="shared" si="6089"/>
        <v>99.999999999999886</v>
      </c>
      <c r="T5882" s="34">
        <f t="shared" si="6089"/>
        <v>99.999999999999929</v>
      </c>
      <c r="U5882" s="34">
        <f t="shared" si="6089"/>
        <v>99.999999999999929</v>
      </c>
      <c r="V5882" s="34">
        <f t="shared" si="6089"/>
        <v>99.999999999999929</v>
      </c>
    </row>
    <row r="5883" spans="1:22" x14ac:dyDescent="0.2">
      <c r="A5883" s="9" t="str">
        <f t="shared" si="6088"/>
        <v>Sri Lanka</v>
      </c>
      <c r="H5883" s="34">
        <f t="shared" ref="H5883:V5883" si="6090">(_xlfn.NORM.INV($A$5687,H3548,$B$37+$B$38*H3548)-H4473)/3</f>
        <v>112.89870842848079</v>
      </c>
      <c r="I5883" s="34">
        <f t="shared" si="6090"/>
        <v>112.89870842848082</v>
      </c>
      <c r="J5883" s="34">
        <f t="shared" si="6090"/>
        <v>112.89870842848079</v>
      </c>
      <c r="K5883" s="34">
        <f t="shared" si="6090"/>
        <v>105.57370389472555</v>
      </c>
      <c r="L5883" s="34">
        <f t="shared" si="6090"/>
        <v>104.58297728162073</v>
      </c>
      <c r="M5883" s="34">
        <f t="shared" si="6090"/>
        <v>103.59225066851587</v>
      </c>
      <c r="N5883" s="34">
        <f t="shared" si="6090"/>
        <v>102.60152405541099</v>
      </c>
      <c r="O5883" s="34">
        <f t="shared" si="6090"/>
        <v>101.61079744230614</v>
      </c>
      <c r="P5883" s="34">
        <f t="shared" si="6090"/>
        <v>100.62007082920128</v>
      </c>
      <c r="Q5883" s="34">
        <f t="shared" si="6090"/>
        <v>101.24014165840272</v>
      </c>
      <c r="R5883" s="34">
        <f t="shared" si="6090"/>
        <v>99.999999999999886</v>
      </c>
      <c r="S5883" s="34">
        <f t="shared" si="6090"/>
        <v>99.999999999999886</v>
      </c>
      <c r="T5883" s="34">
        <f t="shared" si="6090"/>
        <v>99.999999999999901</v>
      </c>
      <c r="U5883" s="34">
        <f t="shared" si="6090"/>
        <v>99.999999999999929</v>
      </c>
      <c r="V5883" s="34">
        <f t="shared" si="6090"/>
        <v>99.999999999999886</v>
      </c>
    </row>
    <row r="5884" spans="1:22" x14ac:dyDescent="0.2">
      <c r="A5884" s="9" t="str">
        <f t="shared" si="6088"/>
        <v>Sudan</v>
      </c>
      <c r="H5884" s="34">
        <f t="shared" ref="H5884:V5884" si="6091">(_xlfn.NORM.INV($A$5687,H3549,$B$37+$B$38*H3549)-H4474)/3</f>
        <v>106.75582596891012</v>
      </c>
      <c r="I5884" s="34">
        <f t="shared" si="6091"/>
        <v>106.75582596891013</v>
      </c>
      <c r="J5884" s="34">
        <f t="shared" si="6091"/>
        <v>106.75582596891012</v>
      </c>
      <c r="K5884" s="34">
        <f t="shared" si="6091"/>
        <v>102.03182569466539</v>
      </c>
      <c r="L5884" s="34">
        <f t="shared" si="6091"/>
        <v>101.71886497700139</v>
      </c>
      <c r="M5884" s="34">
        <f t="shared" si="6091"/>
        <v>101.40590425933733</v>
      </c>
      <c r="N5884" s="34">
        <f t="shared" si="6091"/>
        <v>101.09294354167334</v>
      </c>
      <c r="O5884" s="34">
        <f t="shared" si="6091"/>
        <v>100.77998282400931</v>
      </c>
      <c r="P5884" s="34">
        <f t="shared" si="6091"/>
        <v>100.46702210634531</v>
      </c>
      <c r="Q5884" s="34">
        <f t="shared" si="6091"/>
        <v>100.93404421269072</v>
      </c>
      <c r="R5884" s="34">
        <f t="shared" si="6091"/>
        <v>99.999999999999901</v>
      </c>
      <c r="S5884" s="34">
        <f t="shared" si="6091"/>
        <v>99.999999999999901</v>
      </c>
      <c r="T5884" s="34">
        <f t="shared" si="6091"/>
        <v>99.999999999999901</v>
      </c>
      <c r="U5884" s="34">
        <f t="shared" si="6091"/>
        <v>99.999999999999901</v>
      </c>
      <c r="V5884" s="34">
        <f t="shared" si="6091"/>
        <v>99.999999999999901</v>
      </c>
    </row>
    <row r="5885" spans="1:22" x14ac:dyDescent="0.2">
      <c r="A5885" s="9" t="str">
        <f t="shared" si="6088"/>
        <v>Suriname</v>
      </c>
      <c r="H5885" s="34">
        <f t="shared" ref="H5885:V5885" si="6092">(_xlfn.NORM.INV($A$5687,H3550,$B$37+$B$38*H3550)-H4475)/3</f>
        <v>110.788584720499</v>
      </c>
      <c r="I5885" s="34">
        <f t="shared" si="6092"/>
        <v>110.78858472049897</v>
      </c>
      <c r="J5885" s="34">
        <f t="shared" si="6092"/>
        <v>110.78858472049899</v>
      </c>
      <c r="K5885" s="34">
        <f t="shared" si="6092"/>
        <v>106.73525230569406</v>
      </c>
      <c r="L5885" s="34">
        <f t="shared" si="6092"/>
        <v>105.50498219725542</v>
      </c>
      <c r="M5885" s="34">
        <f t="shared" si="6092"/>
        <v>104.27471208881677</v>
      </c>
      <c r="N5885" s="34">
        <f t="shared" si="6092"/>
        <v>103.04444198037815</v>
      </c>
      <c r="O5885" s="34">
        <f t="shared" si="6092"/>
        <v>101.81417187193949</v>
      </c>
      <c r="P5885" s="34">
        <f t="shared" si="6092"/>
        <v>100.58390176350086</v>
      </c>
      <c r="Q5885" s="34">
        <f t="shared" si="6092"/>
        <v>101.16780352700179</v>
      </c>
      <c r="R5885" s="34">
        <f t="shared" si="6092"/>
        <v>99.999999999999901</v>
      </c>
      <c r="S5885" s="34">
        <f t="shared" si="6092"/>
        <v>99.999999999999901</v>
      </c>
      <c r="T5885" s="34">
        <f t="shared" si="6092"/>
        <v>99.999999999999929</v>
      </c>
      <c r="U5885" s="34">
        <f t="shared" si="6092"/>
        <v>99.999999999999901</v>
      </c>
      <c r="V5885" s="34">
        <f t="shared" si="6092"/>
        <v>99.999999999999901</v>
      </c>
    </row>
    <row r="5886" spans="1:22" x14ac:dyDescent="0.2">
      <c r="A5886" s="9" t="str">
        <f t="shared" si="6088"/>
        <v>Sweden</v>
      </c>
      <c r="H5886" s="34">
        <f t="shared" ref="H5886:V5886" si="6093">(_xlfn.NORM.INV($A$5687,H3551,$B$37+$B$38*H3551)-H4476)/3</f>
        <v>104.93911556721241</v>
      </c>
      <c r="I5886" s="34">
        <f t="shared" si="6093"/>
        <v>104.93911556721241</v>
      </c>
      <c r="J5886" s="34">
        <f t="shared" si="6093"/>
        <v>104.93911556721237</v>
      </c>
      <c r="K5886" s="34">
        <f t="shared" si="6093"/>
        <v>104.93911556721241</v>
      </c>
      <c r="L5886" s="34">
        <f t="shared" si="6093"/>
        <v>104.1220100303633</v>
      </c>
      <c r="M5886" s="34">
        <f t="shared" si="6093"/>
        <v>103.30490449351426</v>
      </c>
      <c r="N5886" s="34">
        <f t="shared" si="6093"/>
        <v>102.48779895666519</v>
      </c>
      <c r="O5886" s="34">
        <f t="shared" si="6093"/>
        <v>101.67069341981603</v>
      </c>
      <c r="P5886" s="34">
        <f t="shared" si="6093"/>
        <v>100.85358788296701</v>
      </c>
      <c r="Q5886" s="34">
        <f t="shared" si="6093"/>
        <v>101.70717576593411</v>
      </c>
      <c r="R5886" s="34">
        <f t="shared" si="6093"/>
        <v>99.999999999999929</v>
      </c>
      <c r="S5886" s="34">
        <f t="shared" si="6093"/>
        <v>99.999999999999886</v>
      </c>
      <c r="T5886" s="34">
        <f t="shared" si="6093"/>
        <v>99.999999999999886</v>
      </c>
      <c r="U5886" s="34">
        <f t="shared" si="6093"/>
        <v>99.999999999999929</v>
      </c>
      <c r="V5886" s="34">
        <f t="shared" si="6093"/>
        <v>99.999999999999929</v>
      </c>
    </row>
    <row r="5887" spans="1:22" x14ac:dyDescent="0.2">
      <c r="A5887" s="9" t="str">
        <f t="shared" si="6088"/>
        <v>Switzerland</v>
      </c>
      <c r="H5887" s="34">
        <f t="shared" ref="H5887:V5887" si="6094">(_xlfn.NORM.INV($A$5687,H3552,$B$37+$B$38*H3552)-H4477)/3</f>
        <v>108.79772625679857</v>
      </c>
      <c r="I5887" s="34">
        <f t="shared" si="6094"/>
        <v>108.79772625679857</v>
      </c>
      <c r="J5887" s="34">
        <f t="shared" si="6094"/>
        <v>108.79772625679853</v>
      </c>
      <c r="K5887" s="34">
        <f t="shared" si="6094"/>
        <v>105.66324008769675</v>
      </c>
      <c r="L5887" s="34">
        <f t="shared" si="6094"/>
        <v>104.6923268715545</v>
      </c>
      <c r="M5887" s="34">
        <f t="shared" si="6094"/>
        <v>103.72141365541229</v>
      </c>
      <c r="N5887" s="34">
        <f t="shared" si="6094"/>
        <v>102.75050043927001</v>
      </c>
      <c r="O5887" s="34">
        <f t="shared" si="6094"/>
        <v>101.77958722312785</v>
      </c>
      <c r="P5887" s="34">
        <f t="shared" si="6094"/>
        <v>100.80867400698556</v>
      </c>
      <c r="Q5887" s="34">
        <f t="shared" si="6094"/>
        <v>101.61734801397127</v>
      </c>
      <c r="R5887" s="34">
        <f t="shared" si="6094"/>
        <v>99.999999999999886</v>
      </c>
      <c r="S5887" s="34">
        <f t="shared" si="6094"/>
        <v>99.999999999999886</v>
      </c>
      <c r="T5887" s="34">
        <f t="shared" si="6094"/>
        <v>99.999999999999929</v>
      </c>
      <c r="U5887" s="34">
        <f t="shared" si="6094"/>
        <v>99.999999999999886</v>
      </c>
      <c r="V5887" s="34">
        <f t="shared" si="6094"/>
        <v>99.999999999999886</v>
      </c>
    </row>
    <row r="5888" spans="1:22" x14ac:dyDescent="0.2">
      <c r="A5888" s="9" t="str">
        <f t="shared" si="6088"/>
        <v>Syrian Arab Republic</v>
      </c>
      <c r="H5888" s="34">
        <f t="shared" ref="H5888:V5888" si="6095">(_xlfn.NORM.INV($A$5687,H3553,$B$37+$B$38*H3553)-H4478)/3</f>
        <v>108.14405129042115</v>
      </c>
      <c r="I5888" s="34">
        <f t="shared" si="6095"/>
        <v>108.1440512904211</v>
      </c>
      <c r="J5888" s="34">
        <f t="shared" si="6095"/>
        <v>108.14405129042113</v>
      </c>
      <c r="K5888" s="34">
        <f t="shared" si="6095"/>
        <v>101.44550938100689</v>
      </c>
      <c r="L5888" s="34">
        <f t="shared" si="6095"/>
        <v>101.24332500211835</v>
      </c>
      <c r="M5888" s="34">
        <f t="shared" si="6095"/>
        <v>101.04114062322985</v>
      </c>
      <c r="N5888" s="34">
        <f t="shared" si="6095"/>
        <v>100.83895624434136</v>
      </c>
      <c r="O5888" s="34">
        <f t="shared" si="6095"/>
        <v>100.63677186545283</v>
      </c>
      <c r="P5888" s="34">
        <f t="shared" si="6095"/>
        <v>100.43458748656433</v>
      </c>
      <c r="Q5888" s="34">
        <f t="shared" si="6095"/>
        <v>100.86917497312878</v>
      </c>
      <c r="R5888" s="34">
        <f t="shared" si="6095"/>
        <v>99.999999999999886</v>
      </c>
      <c r="S5888" s="34">
        <f t="shared" si="6095"/>
        <v>99.999999999999901</v>
      </c>
      <c r="T5888" s="34">
        <f t="shared" si="6095"/>
        <v>99.999999999999886</v>
      </c>
      <c r="U5888" s="34">
        <f t="shared" si="6095"/>
        <v>99.999999999999901</v>
      </c>
      <c r="V5888" s="34">
        <f t="shared" si="6095"/>
        <v>99.999999999999929</v>
      </c>
    </row>
    <row r="5889" spans="1:22" x14ac:dyDescent="0.2">
      <c r="A5889" s="9" t="str">
        <f t="shared" si="6088"/>
        <v>Tajikistan</v>
      </c>
      <c r="H5889" s="34">
        <f t="shared" ref="H5889:V5889" si="6096">(_xlfn.NORM.INV($A$5687,H3554,$B$37+$B$38*H3554)-H4479)/3</f>
        <v>102.13714502348573</v>
      </c>
      <c r="I5889" s="34">
        <f t="shared" si="6096"/>
        <v>102.1371450234857</v>
      </c>
      <c r="J5889" s="34">
        <f t="shared" si="6096"/>
        <v>102.13714502348573</v>
      </c>
      <c r="K5889" s="34">
        <f t="shared" si="6096"/>
        <v>100.28884206002628</v>
      </c>
      <c r="L5889" s="34">
        <f t="shared" si="6096"/>
        <v>100.34412557979694</v>
      </c>
      <c r="M5889" s="34">
        <f t="shared" si="6096"/>
        <v>100.39940909956762</v>
      </c>
      <c r="N5889" s="34">
        <f t="shared" si="6096"/>
        <v>100.45469261933829</v>
      </c>
      <c r="O5889" s="34">
        <f t="shared" si="6096"/>
        <v>100.50997613910899</v>
      </c>
      <c r="P5889" s="34">
        <f t="shared" si="6096"/>
        <v>100.5652596588797</v>
      </c>
      <c r="Q5889" s="34">
        <f t="shared" si="6096"/>
        <v>101.13051931775946</v>
      </c>
      <c r="R5889" s="34">
        <f t="shared" si="6096"/>
        <v>99.999999999999929</v>
      </c>
      <c r="S5889" s="34">
        <f t="shared" si="6096"/>
        <v>99.999999999999886</v>
      </c>
      <c r="T5889" s="34">
        <f t="shared" si="6096"/>
        <v>99.999999999999886</v>
      </c>
      <c r="U5889" s="34">
        <f t="shared" si="6096"/>
        <v>99.999999999999929</v>
      </c>
      <c r="V5889" s="34">
        <f t="shared" si="6096"/>
        <v>99.999999999999886</v>
      </c>
    </row>
    <row r="5890" spans="1:22" x14ac:dyDescent="0.2">
      <c r="A5890" s="9" t="str">
        <f t="shared" si="6088"/>
        <v>Thailand</v>
      </c>
      <c r="H5890" s="34">
        <f t="shared" ref="H5890:V5890" si="6097">(_xlfn.NORM.INV($A$5687,H3555,$B$37+$B$38*H3555)-H4480)/3</f>
        <v>107.79767541203074</v>
      </c>
      <c r="I5890" s="34">
        <f t="shared" si="6097"/>
        <v>107.79767541203074</v>
      </c>
      <c r="J5890" s="34">
        <f t="shared" si="6097"/>
        <v>107.79767541203073</v>
      </c>
      <c r="K5890" s="34">
        <f t="shared" si="6097"/>
        <v>107.79767541203076</v>
      </c>
      <c r="L5890" s="34">
        <f t="shared" si="6097"/>
        <v>106.37213993252435</v>
      </c>
      <c r="M5890" s="34">
        <f t="shared" si="6097"/>
        <v>104.94660445301798</v>
      </c>
      <c r="N5890" s="34">
        <f t="shared" si="6097"/>
        <v>103.52106897351159</v>
      </c>
      <c r="O5890" s="34">
        <f t="shared" si="6097"/>
        <v>102.09553349400518</v>
      </c>
      <c r="P5890" s="34">
        <f t="shared" si="6097"/>
        <v>100.66999801449874</v>
      </c>
      <c r="Q5890" s="34">
        <f t="shared" si="6097"/>
        <v>101.33999602899763</v>
      </c>
      <c r="R5890" s="34">
        <f t="shared" si="6097"/>
        <v>99.999999999999929</v>
      </c>
      <c r="S5890" s="34">
        <f t="shared" si="6097"/>
        <v>99.999999999999901</v>
      </c>
      <c r="T5890" s="34">
        <f t="shared" si="6097"/>
        <v>99.999999999999886</v>
      </c>
      <c r="U5890" s="34">
        <f t="shared" si="6097"/>
        <v>99.999999999999929</v>
      </c>
      <c r="V5890" s="34">
        <f t="shared" si="6097"/>
        <v>99.999999999999929</v>
      </c>
    </row>
    <row r="5891" spans="1:22" x14ac:dyDescent="0.2">
      <c r="A5891" s="9" t="str">
        <f t="shared" si="6088"/>
        <v>Timor-Leste</v>
      </c>
      <c r="H5891" s="34">
        <f t="shared" ref="H5891:V5891" si="6098">(_xlfn.NORM.INV($A$5687,H3556,$B$37+$B$38*H3556)-H4481)/3</f>
        <v>110.3133990671564</v>
      </c>
      <c r="I5891" s="34">
        <f t="shared" si="6098"/>
        <v>110.3133990671564</v>
      </c>
      <c r="J5891" s="34">
        <f t="shared" si="6098"/>
        <v>110.3133990671564</v>
      </c>
      <c r="K5891" s="34">
        <f t="shared" si="6098"/>
        <v>102.04398196470243</v>
      </c>
      <c r="L5891" s="34">
        <f t="shared" si="6098"/>
        <v>101.75642197615552</v>
      </c>
      <c r="M5891" s="34">
        <f t="shared" si="6098"/>
        <v>101.46886198760861</v>
      </c>
      <c r="N5891" s="34">
        <f t="shared" si="6098"/>
        <v>101.18130199906169</v>
      </c>
      <c r="O5891" s="34">
        <f t="shared" si="6098"/>
        <v>100.8937420105148</v>
      </c>
      <c r="P5891" s="34">
        <f t="shared" si="6098"/>
        <v>100.60618202196788</v>
      </c>
      <c r="Q5891" s="34">
        <f t="shared" si="6098"/>
        <v>101.21236404393585</v>
      </c>
      <c r="R5891" s="34">
        <f t="shared" si="6098"/>
        <v>99.999999999999901</v>
      </c>
      <c r="S5891" s="34">
        <f t="shared" si="6098"/>
        <v>99.999999999999901</v>
      </c>
      <c r="T5891" s="34">
        <f t="shared" si="6098"/>
        <v>99.999999999999901</v>
      </c>
      <c r="U5891" s="34">
        <f t="shared" si="6098"/>
        <v>99.999999999999901</v>
      </c>
      <c r="V5891" s="34">
        <f t="shared" si="6098"/>
        <v>99.999999999999901</v>
      </c>
    </row>
    <row r="5892" spans="1:22" x14ac:dyDescent="0.2">
      <c r="A5892" s="9" t="str">
        <f t="shared" si="6088"/>
        <v>Togo</v>
      </c>
      <c r="H5892" s="34">
        <f t="shared" ref="H5892:V5892" si="6099">(_xlfn.NORM.INV($A$5687,H3557,$B$37+$B$38*H3557)-H4482)/3</f>
        <v>104.6379353403721</v>
      </c>
      <c r="I5892" s="34">
        <f t="shared" si="6099"/>
        <v>104.6379353403721</v>
      </c>
      <c r="J5892" s="34">
        <f t="shared" si="6099"/>
        <v>104.6379353403721</v>
      </c>
      <c r="K5892" s="34">
        <f t="shared" si="6099"/>
        <v>101.14963641618044</v>
      </c>
      <c r="L5892" s="34">
        <f t="shared" si="6099"/>
        <v>100.97613734681647</v>
      </c>
      <c r="M5892" s="34">
        <f t="shared" si="6099"/>
        <v>100.8026382774525</v>
      </c>
      <c r="N5892" s="34">
        <f t="shared" si="6099"/>
        <v>100.62913920808855</v>
      </c>
      <c r="O5892" s="34">
        <f t="shared" si="6099"/>
        <v>100.45564013872458</v>
      </c>
      <c r="P5892" s="34">
        <f t="shared" si="6099"/>
        <v>100.28214106936065</v>
      </c>
      <c r="Q5892" s="34">
        <f t="shared" si="6099"/>
        <v>100.56428213872135</v>
      </c>
      <c r="R5892" s="34">
        <f t="shared" si="6099"/>
        <v>99.999999999999901</v>
      </c>
      <c r="S5892" s="34">
        <f t="shared" si="6099"/>
        <v>99.999999999999901</v>
      </c>
      <c r="T5892" s="34">
        <f t="shared" si="6099"/>
        <v>99.999999999999901</v>
      </c>
      <c r="U5892" s="34">
        <f t="shared" si="6099"/>
        <v>99.999999999999901</v>
      </c>
      <c r="V5892" s="34">
        <f t="shared" si="6099"/>
        <v>99.999999999999886</v>
      </c>
    </row>
    <row r="5893" spans="1:22" x14ac:dyDescent="0.2">
      <c r="A5893" s="9" t="str">
        <f t="shared" si="6088"/>
        <v>Tokelau</v>
      </c>
      <c r="H5893" s="34">
        <f t="shared" ref="H5893:V5893" si="6100">(_xlfn.NORM.INV($A$5687,H3558,$B$37+$B$38*H3558)-H4483)/3</f>
        <v>108.10545783625111</v>
      </c>
      <c r="I5893" s="34">
        <f t="shared" si="6100"/>
        <v>108.10545783625111</v>
      </c>
      <c r="J5893" s="34">
        <f t="shared" si="6100"/>
        <v>108.10545783625109</v>
      </c>
      <c r="K5893" s="34">
        <f t="shared" si="6100"/>
        <v>108.10545783625111</v>
      </c>
      <c r="L5893" s="34">
        <f t="shared" si="6100"/>
        <v>106.60934098770031</v>
      </c>
      <c r="M5893" s="34">
        <f t="shared" si="6100"/>
        <v>105.11322413914951</v>
      </c>
      <c r="N5893" s="34">
        <f t="shared" si="6100"/>
        <v>103.6171072905987</v>
      </c>
      <c r="O5893" s="34">
        <f t="shared" si="6100"/>
        <v>102.1209904420479</v>
      </c>
      <c r="P5893" s="34">
        <f t="shared" si="6100"/>
        <v>100.62487359349707</v>
      </c>
      <c r="Q5893" s="34">
        <f t="shared" si="6100"/>
        <v>101.24974718699427</v>
      </c>
      <c r="R5893" s="34">
        <f t="shared" si="6100"/>
        <v>99.999999999999901</v>
      </c>
      <c r="S5893" s="34">
        <f t="shared" si="6100"/>
        <v>99.999999999999929</v>
      </c>
      <c r="T5893" s="34">
        <f t="shared" si="6100"/>
        <v>99.999999999999901</v>
      </c>
      <c r="U5893" s="34">
        <f t="shared" si="6100"/>
        <v>99.999999999999901</v>
      </c>
      <c r="V5893" s="34">
        <f t="shared" si="6100"/>
        <v>99.999999999999901</v>
      </c>
    </row>
    <row r="5894" spans="1:22" x14ac:dyDescent="0.2">
      <c r="A5894" s="9" t="str">
        <f t="shared" si="6088"/>
        <v>Tonga</v>
      </c>
      <c r="H5894" s="34">
        <f t="shared" ref="H5894:V5894" si="6101">(_xlfn.NORM.INV($A$5687,H3559,$B$37+$B$38*H3559)-H4484)/3</f>
        <v>101.47230782833263</v>
      </c>
      <c r="I5894" s="34">
        <f t="shared" si="6101"/>
        <v>101.47230782833263</v>
      </c>
      <c r="J5894" s="34">
        <f t="shared" si="6101"/>
        <v>101.4723078283326</v>
      </c>
      <c r="K5894" s="34">
        <f t="shared" si="6101"/>
        <v>100.4001218351206</v>
      </c>
      <c r="L5894" s="34">
        <f t="shared" si="6101"/>
        <v>100.4444938096766</v>
      </c>
      <c r="M5894" s="34">
        <f t="shared" si="6101"/>
        <v>100.4888657842326</v>
      </c>
      <c r="N5894" s="34">
        <f t="shared" si="6101"/>
        <v>100.53323775878859</v>
      </c>
      <c r="O5894" s="34">
        <f t="shared" si="6101"/>
        <v>100.5776097333446</v>
      </c>
      <c r="P5894" s="34">
        <f t="shared" si="6101"/>
        <v>100.6219817079006</v>
      </c>
      <c r="Q5894" s="34">
        <f t="shared" si="6101"/>
        <v>101.24396341580128</v>
      </c>
      <c r="R5894" s="34">
        <f t="shared" si="6101"/>
        <v>99.999999999999901</v>
      </c>
      <c r="S5894" s="34">
        <f t="shared" si="6101"/>
        <v>99.999999999999929</v>
      </c>
      <c r="T5894" s="34">
        <f t="shared" si="6101"/>
        <v>99.999999999999901</v>
      </c>
      <c r="U5894" s="34">
        <f t="shared" si="6101"/>
        <v>99.999999999999901</v>
      </c>
      <c r="V5894" s="34">
        <f t="shared" si="6101"/>
        <v>99.999999999999901</v>
      </c>
    </row>
    <row r="5895" spans="1:22" x14ac:dyDescent="0.2">
      <c r="A5895" s="9" t="str">
        <f t="shared" si="6088"/>
        <v>Trinidad and Tobago</v>
      </c>
      <c r="H5895" s="34">
        <f t="shared" ref="H5895:V5895" si="6102">(_xlfn.NORM.INV($A$5687,H3560,$B$37+$B$38*H3560)-H4485)/3</f>
        <v>113.24927266411764</v>
      </c>
      <c r="I5895" s="34">
        <f t="shared" si="6102"/>
        <v>113.24927266411761</v>
      </c>
      <c r="J5895" s="34">
        <f t="shared" si="6102"/>
        <v>113.24927266411764</v>
      </c>
      <c r="K5895" s="34">
        <f t="shared" si="6102"/>
        <v>107.04606919695902</v>
      </c>
      <c r="L5895" s="34">
        <f t="shared" si="6102"/>
        <v>105.76855428211059</v>
      </c>
      <c r="M5895" s="34">
        <f t="shared" si="6102"/>
        <v>104.49103936726216</v>
      </c>
      <c r="N5895" s="34">
        <f t="shared" si="6102"/>
        <v>103.21352445241369</v>
      </c>
      <c r="O5895" s="34">
        <f t="shared" si="6102"/>
        <v>101.93600953756528</v>
      </c>
      <c r="P5895" s="34">
        <f t="shared" si="6102"/>
        <v>100.65849462271682</v>
      </c>
      <c r="Q5895" s="34">
        <f t="shared" si="6102"/>
        <v>101.31698924543373</v>
      </c>
      <c r="R5895" s="34">
        <f t="shared" si="6102"/>
        <v>99.999999999999886</v>
      </c>
      <c r="S5895" s="34">
        <f t="shared" si="6102"/>
        <v>99.999999999999929</v>
      </c>
      <c r="T5895" s="34">
        <f t="shared" si="6102"/>
        <v>99.999999999999886</v>
      </c>
      <c r="U5895" s="34">
        <f t="shared" si="6102"/>
        <v>99.999999999999886</v>
      </c>
      <c r="V5895" s="34">
        <f t="shared" si="6102"/>
        <v>99.999999999999901</v>
      </c>
    </row>
    <row r="5896" spans="1:22" x14ac:dyDescent="0.2">
      <c r="A5896" s="9" t="str">
        <f t="shared" si="6088"/>
        <v>Tunisia</v>
      </c>
      <c r="H5896" s="34">
        <f t="shared" ref="H5896:V5896" si="6103">(_xlfn.NORM.INV($A$5687,H3561,$B$37+$B$38*H3561)-H4486)/3</f>
        <v>110.46365984780901</v>
      </c>
      <c r="I5896" s="34">
        <f t="shared" si="6103"/>
        <v>110.46365984780898</v>
      </c>
      <c r="J5896" s="34">
        <f t="shared" si="6103"/>
        <v>110.46365984780898</v>
      </c>
      <c r="K5896" s="34">
        <f t="shared" si="6103"/>
        <v>104.4233133911241</v>
      </c>
      <c r="L5896" s="34">
        <f t="shared" si="6103"/>
        <v>103.64131833125892</v>
      </c>
      <c r="M5896" s="34">
        <f t="shared" si="6103"/>
        <v>102.85932327139375</v>
      </c>
      <c r="N5896" s="34">
        <f t="shared" si="6103"/>
        <v>102.07732821152855</v>
      </c>
      <c r="O5896" s="34">
        <f t="shared" si="6103"/>
        <v>101.2953331516634</v>
      </c>
      <c r="P5896" s="34">
        <f t="shared" si="6103"/>
        <v>100.51333809179825</v>
      </c>
      <c r="Q5896" s="34">
        <f t="shared" si="6103"/>
        <v>101.02667618359654</v>
      </c>
      <c r="R5896" s="34">
        <f t="shared" si="6103"/>
        <v>99.999999999999929</v>
      </c>
      <c r="S5896" s="34">
        <f t="shared" si="6103"/>
        <v>99.999999999999901</v>
      </c>
      <c r="T5896" s="34">
        <f t="shared" si="6103"/>
        <v>99.999999999999886</v>
      </c>
      <c r="U5896" s="34">
        <f t="shared" si="6103"/>
        <v>99.999999999999901</v>
      </c>
      <c r="V5896" s="34">
        <f t="shared" si="6103"/>
        <v>99.999999999999886</v>
      </c>
    </row>
    <row r="5897" spans="1:22" x14ac:dyDescent="0.2">
      <c r="A5897" s="9" t="str">
        <f t="shared" si="6088"/>
        <v>Turkey</v>
      </c>
      <c r="H5897" s="34">
        <f t="shared" ref="H5897:V5897" si="6104">(_xlfn.NORM.INV($A$5687,H3562,$B$37+$B$38*H3562)-H4487)/3</f>
        <v>112.70145685480149</v>
      </c>
      <c r="I5897" s="34">
        <f t="shared" si="6104"/>
        <v>112.70145685480146</v>
      </c>
      <c r="J5897" s="34">
        <f t="shared" si="6104"/>
        <v>112.70145685480146</v>
      </c>
      <c r="K5897" s="34">
        <f t="shared" si="6104"/>
        <v>104.46457478591954</v>
      </c>
      <c r="L5897" s="34">
        <f t="shared" si="6104"/>
        <v>103.69763894969266</v>
      </c>
      <c r="M5897" s="34">
        <f t="shared" si="6104"/>
        <v>102.93070311346578</v>
      </c>
      <c r="N5897" s="34">
        <f t="shared" si="6104"/>
        <v>102.16376727723888</v>
      </c>
      <c r="O5897" s="34">
        <f t="shared" si="6104"/>
        <v>101.39683144101203</v>
      </c>
      <c r="P5897" s="34">
        <f t="shared" si="6104"/>
        <v>100.62989560478515</v>
      </c>
      <c r="Q5897" s="34">
        <f t="shared" si="6104"/>
        <v>101.25979120957037</v>
      </c>
      <c r="R5897" s="34">
        <f t="shared" si="6104"/>
        <v>99.999999999999886</v>
      </c>
      <c r="S5897" s="34">
        <f t="shared" si="6104"/>
        <v>99.999999999999929</v>
      </c>
      <c r="T5897" s="34">
        <f t="shared" si="6104"/>
        <v>99.999999999999886</v>
      </c>
      <c r="U5897" s="34">
        <f t="shared" si="6104"/>
        <v>99.999999999999901</v>
      </c>
      <c r="V5897" s="34">
        <f t="shared" si="6104"/>
        <v>99.999999999999901</v>
      </c>
    </row>
    <row r="5898" spans="1:22" x14ac:dyDescent="0.2">
      <c r="A5898" s="9" t="str">
        <f t="shared" si="6088"/>
        <v>Turkmenistan</v>
      </c>
      <c r="H5898" s="34">
        <f t="shared" ref="H5898:V5898" si="6105">(_xlfn.NORM.INV($A$5687,H3563,$B$37+$B$38*H3563)-H4488)/3</f>
        <v>100.05273904212366</v>
      </c>
      <c r="I5898" s="34">
        <f t="shared" si="6105"/>
        <v>100.05273904212366</v>
      </c>
      <c r="J5898" s="34">
        <f t="shared" si="6105"/>
        <v>100.05273904212366</v>
      </c>
      <c r="K5898" s="34">
        <f t="shared" si="6105"/>
        <v>100.03280753415099</v>
      </c>
      <c r="L5898" s="34">
        <f t="shared" si="6105"/>
        <v>100.15457735427168</v>
      </c>
      <c r="M5898" s="34">
        <f t="shared" si="6105"/>
        <v>100.27634717439243</v>
      </c>
      <c r="N5898" s="34">
        <f t="shared" si="6105"/>
        <v>100.3981169945132</v>
      </c>
      <c r="O5898" s="34">
        <f t="shared" si="6105"/>
        <v>100.51988681463398</v>
      </c>
      <c r="P5898" s="34">
        <f t="shared" si="6105"/>
        <v>100.64165663475467</v>
      </c>
      <c r="Q5898" s="34">
        <f t="shared" si="6105"/>
        <v>101.28331326950951</v>
      </c>
      <c r="R5898" s="34">
        <f t="shared" si="6105"/>
        <v>99.999999999999901</v>
      </c>
      <c r="S5898" s="34">
        <f t="shared" si="6105"/>
        <v>99.999999999999901</v>
      </c>
      <c r="T5898" s="34">
        <f t="shared" si="6105"/>
        <v>99.999999999999901</v>
      </c>
      <c r="U5898" s="34">
        <f t="shared" si="6105"/>
        <v>99.999999999999901</v>
      </c>
      <c r="V5898" s="34">
        <f t="shared" si="6105"/>
        <v>99.999999999999901</v>
      </c>
    </row>
    <row r="5899" spans="1:22" x14ac:dyDescent="0.2">
      <c r="A5899" s="9" t="str">
        <f t="shared" si="6088"/>
        <v>Turks and Caicos Islands</v>
      </c>
      <c r="H5899" s="34">
        <f t="shared" ref="H5899:V5899" si="6106">(_xlfn.NORM.INV($A$5687,H3564,$B$37+$B$38*H3564)-H4489)/3</f>
        <v>112.57200144995439</v>
      </c>
      <c r="I5899" s="34">
        <f t="shared" si="6106"/>
        <v>112.57200144995439</v>
      </c>
      <c r="J5899" s="34">
        <f t="shared" si="6106"/>
        <v>112.57200144995439</v>
      </c>
      <c r="K5899" s="34">
        <f t="shared" si="6106"/>
        <v>112.22972032914508</v>
      </c>
      <c r="L5899" s="34">
        <f t="shared" si="6106"/>
        <v>109.91039823141877</v>
      </c>
      <c r="M5899" s="34">
        <f t="shared" si="6106"/>
        <v>107.59107613369247</v>
      </c>
      <c r="N5899" s="34">
        <f t="shared" si="6106"/>
        <v>105.27175403596618</v>
      </c>
      <c r="O5899" s="34">
        <f t="shared" si="6106"/>
        <v>102.95243193823988</v>
      </c>
      <c r="P5899" s="34">
        <f t="shared" si="6106"/>
        <v>100.63310984051355</v>
      </c>
      <c r="Q5899" s="34">
        <f t="shared" si="6106"/>
        <v>101.26621968102724</v>
      </c>
      <c r="R5899" s="34">
        <f t="shared" si="6106"/>
        <v>99.999999999999901</v>
      </c>
      <c r="S5899" s="34">
        <f t="shared" si="6106"/>
        <v>99.999999999999901</v>
      </c>
      <c r="T5899" s="34">
        <f t="shared" si="6106"/>
        <v>99.999999999999929</v>
      </c>
      <c r="U5899" s="34">
        <f t="shared" si="6106"/>
        <v>99.999999999999886</v>
      </c>
      <c r="V5899" s="34">
        <f t="shared" si="6106"/>
        <v>99.999999999999929</v>
      </c>
    </row>
    <row r="5900" spans="1:22" x14ac:dyDescent="0.2">
      <c r="A5900" s="9" t="str">
        <f t="shared" si="6088"/>
        <v>Tuvalu</v>
      </c>
      <c r="H5900" s="34">
        <f t="shared" ref="H5900:V5900" si="6107">(_xlfn.NORM.INV($A$5687,H3565,$B$37+$B$38*H3565)-H4490)/3</f>
        <v>109.18554167990999</v>
      </c>
      <c r="I5900" s="34">
        <f t="shared" si="6107"/>
        <v>109.18554167991</v>
      </c>
      <c r="J5900" s="34">
        <f t="shared" si="6107"/>
        <v>109.18554167990999</v>
      </c>
      <c r="K5900" s="34">
        <f t="shared" si="6107"/>
        <v>109.18554167991003</v>
      </c>
      <c r="L5900" s="34">
        <f t="shared" si="6107"/>
        <v>107.46834474239638</v>
      </c>
      <c r="M5900" s="34">
        <f t="shared" si="6107"/>
        <v>105.75114780488273</v>
      </c>
      <c r="N5900" s="34">
        <f t="shared" si="6107"/>
        <v>104.03395086736913</v>
      </c>
      <c r="O5900" s="34">
        <f t="shared" si="6107"/>
        <v>102.31675392985545</v>
      </c>
      <c r="P5900" s="34">
        <f t="shared" si="6107"/>
        <v>100.59955699234183</v>
      </c>
      <c r="Q5900" s="34">
        <f t="shared" si="6107"/>
        <v>101.19911398468378</v>
      </c>
      <c r="R5900" s="34">
        <f t="shared" si="6107"/>
        <v>99.999999999999929</v>
      </c>
      <c r="S5900" s="34">
        <f t="shared" si="6107"/>
        <v>99.999999999999886</v>
      </c>
      <c r="T5900" s="34">
        <f t="shared" si="6107"/>
        <v>99.999999999999886</v>
      </c>
      <c r="U5900" s="34">
        <f t="shared" si="6107"/>
        <v>99.999999999999886</v>
      </c>
      <c r="V5900" s="34">
        <f t="shared" si="6107"/>
        <v>99.999999999999929</v>
      </c>
    </row>
    <row r="5901" spans="1:22" x14ac:dyDescent="0.2">
      <c r="A5901" s="9" t="str">
        <f t="shared" si="6088"/>
        <v>Uganda</v>
      </c>
      <c r="H5901" s="34">
        <f t="shared" ref="H5901:V5901" si="6108">(_xlfn.NORM.INV($A$5687,H3566,$B$37+$B$38*H3566)-H4491)/3</f>
        <v>110.52113860810759</v>
      </c>
      <c r="I5901" s="34">
        <f t="shared" si="6108"/>
        <v>110.52113860810755</v>
      </c>
      <c r="J5901" s="34">
        <f t="shared" si="6108"/>
        <v>110.52113860810755</v>
      </c>
      <c r="K5901" s="34">
        <f t="shared" si="6108"/>
        <v>101.46205705060463</v>
      </c>
      <c r="L5901" s="34">
        <f t="shared" si="6108"/>
        <v>101.24139854618308</v>
      </c>
      <c r="M5901" s="34">
        <f t="shared" si="6108"/>
        <v>101.02074004176153</v>
      </c>
      <c r="N5901" s="34">
        <f t="shared" si="6108"/>
        <v>100.80008153733996</v>
      </c>
      <c r="O5901" s="34">
        <f t="shared" si="6108"/>
        <v>100.57942303291838</v>
      </c>
      <c r="P5901" s="34">
        <f t="shared" si="6108"/>
        <v>100.35876452849681</v>
      </c>
      <c r="Q5901" s="34">
        <f t="shared" si="6108"/>
        <v>100.71752905699374</v>
      </c>
      <c r="R5901" s="34">
        <f t="shared" si="6108"/>
        <v>99.999999999999901</v>
      </c>
      <c r="S5901" s="34">
        <f t="shared" si="6108"/>
        <v>99.999999999999901</v>
      </c>
      <c r="T5901" s="34">
        <f t="shared" si="6108"/>
        <v>99.999999999999901</v>
      </c>
      <c r="U5901" s="34">
        <f t="shared" si="6108"/>
        <v>99.999999999999901</v>
      </c>
      <c r="V5901" s="34">
        <f t="shared" si="6108"/>
        <v>99.999999999999929</v>
      </c>
    </row>
    <row r="5902" spans="1:22" x14ac:dyDescent="0.2">
      <c r="A5902" s="9" t="str">
        <f t="shared" si="6088"/>
        <v>Ukraine</v>
      </c>
      <c r="H5902" s="34">
        <f t="shared" ref="H5902:V5902" si="6109">(_xlfn.NORM.INV($A$5687,H3567,$B$37+$B$38*H3567)-H4492)/3</f>
        <v>114.24235645780193</v>
      </c>
      <c r="I5902" s="34">
        <f t="shared" si="6109"/>
        <v>114.24235645780193</v>
      </c>
      <c r="J5902" s="34">
        <f t="shared" si="6109"/>
        <v>114.24235645780193</v>
      </c>
      <c r="K5902" s="34">
        <f t="shared" si="6109"/>
        <v>107.36721018925731</v>
      </c>
      <c r="L5902" s="34">
        <f t="shared" si="6109"/>
        <v>106.03105141860992</v>
      </c>
      <c r="M5902" s="34">
        <f t="shared" si="6109"/>
        <v>104.6948926479625</v>
      </c>
      <c r="N5902" s="34">
        <f t="shared" si="6109"/>
        <v>103.35873387731516</v>
      </c>
      <c r="O5902" s="34">
        <f t="shared" si="6109"/>
        <v>102.02257510666779</v>
      </c>
      <c r="P5902" s="34">
        <f t="shared" si="6109"/>
        <v>100.6864163360204</v>
      </c>
      <c r="Q5902" s="34">
        <f t="shared" si="6109"/>
        <v>101.37283267204089</v>
      </c>
      <c r="R5902" s="34">
        <f t="shared" si="6109"/>
        <v>99.999999999999929</v>
      </c>
      <c r="S5902" s="34">
        <f t="shared" si="6109"/>
        <v>99.999999999999929</v>
      </c>
      <c r="T5902" s="34">
        <f t="shared" si="6109"/>
        <v>99.999999999999929</v>
      </c>
      <c r="U5902" s="34">
        <f t="shared" si="6109"/>
        <v>99.999999999999929</v>
      </c>
      <c r="V5902" s="34">
        <f t="shared" si="6109"/>
        <v>99.999999999999929</v>
      </c>
    </row>
    <row r="5903" spans="1:22" x14ac:dyDescent="0.2">
      <c r="A5903" s="9" t="str">
        <f t="shared" si="6088"/>
        <v>United Arab Emirates</v>
      </c>
      <c r="H5903" s="34">
        <f t="shared" ref="H5903:V5903" si="6110">(_xlfn.NORM.INV($A$5687,H3568,$B$37+$B$38*H3568)-H4493)/3</f>
        <v>112.91415043381998</v>
      </c>
      <c r="I5903" s="34">
        <f t="shared" si="6110"/>
        <v>112.91415043381996</v>
      </c>
      <c r="J5903" s="34">
        <f t="shared" si="6110"/>
        <v>112.91415043381998</v>
      </c>
      <c r="K5903" s="34">
        <f t="shared" si="6110"/>
        <v>112.88871386218214</v>
      </c>
      <c r="L5903" s="34">
        <f t="shared" si="6110"/>
        <v>110.43000304359849</v>
      </c>
      <c r="M5903" s="34">
        <f t="shared" si="6110"/>
        <v>107.97129222501478</v>
      </c>
      <c r="N5903" s="34">
        <f t="shared" si="6110"/>
        <v>105.51258140643104</v>
      </c>
      <c r="O5903" s="34">
        <f t="shared" si="6110"/>
        <v>103.05387058784737</v>
      </c>
      <c r="P5903" s="34">
        <f t="shared" si="6110"/>
        <v>100.59515976926365</v>
      </c>
      <c r="Q5903" s="34">
        <f t="shared" si="6110"/>
        <v>101.19031953852742</v>
      </c>
      <c r="R5903" s="34">
        <f t="shared" si="6110"/>
        <v>99.999999999999929</v>
      </c>
      <c r="S5903" s="34">
        <f t="shared" si="6110"/>
        <v>99.999999999999929</v>
      </c>
      <c r="T5903" s="34">
        <f t="shared" si="6110"/>
        <v>99.999999999999886</v>
      </c>
      <c r="U5903" s="34">
        <f t="shared" si="6110"/>
        <v>99.999999999999886</v>
      </c>
      <c r="V5903" s="34">
        <f t="shared" si="6110"/>
        <v>99.999999999999886</v>
      </c>
    </row>
    <row r="5904" spans="1:22" x14ac:dyDescent="0.2">
      <c r="A5904" s="9" t="str">
        <f t="shared" si="6088"/>
        <v>United Kingdom of Great Britain and Northern Ireland</v>
      </c>
      <c r="H5904" s="34">
        <f t="shared" ref="H5904:V5904" si="6111">(_xlfn.NORM.INV($A$5687,H3569,$B$37+$B$38*H3569)-H4494)/3</f>
        <v>112.5205400247366</v>
      </c>
      <c r="I5904" s="34">
        <f t="shared" si="6111"/>
        <v>112.52054002473665</v>
      </c>
      <c r="J5904" s="34">
        <f t="shared" si="6111"/>
        <v>112.52054002473665</v>
      </c>
      <c r="K5904" s="34">
        <f t="shared" si="6111"/>
        <v>112.5205400247366</v>
      </c>
      <c r="L5904" s="34">
        <f t="shared" si="6111"/>
        <v>110.17451369834153</v>
      </c>
      <c r="M5904" s="34">
        <f t="shared" si="6111"/>
        <v>107.82848737194634</v>
      </c>
      <c r="N5904" s="34">
        <f t="shared" si="6111"/>
        <v>105.48246104555119</v>
      </c>
      <c r="O5904" s="34">
        <f t="shared" si="6111"/>
        <v>103.13643471915604</v>
      </c>
      <c r="P5904" s="34">
        <f t="shared" si="6111"/>
        <v>100.79040839276097</v>
      </c>
      <c r="Q5904" s="34">
        <f t="shared" si="6111"/>
        <v>101.58081678552192</v>
      </c>
      <c r="R5904" s="34">
        <f t="shared" si="6111"/>
        <v>99.999999999999886</v>
      </c>
      <c r="S5904" s="34">
        <f t="shared" si="6111"/>
        <v>99.999999999999886</v>
      </c>
      <c r="T5904" s="34">
        <f t="shared" si="6111"/>
        <v>99.999999999999886</v>
      </c>
      <c r="U5904" s="34">
        <f t="shared" si="6111"/>
        <v>99.999999999999929</v>
      </c>
      <c r="V5904" s="34">
        <f t="shared" si="6111"/>
        <v>99.999999999999886</v>
      </c>
    </row>
    <row r="5905" spans="1:22" x14ac:dyDescent="0.2">
      <c r="A5905" s="9" t="str">
        <f t="shared" si="6088"/>
        <v>United Republic of Tanzania</v>
      </c>
      <c r="H5905" s="34">
        <f t="shared" ref="H5905:V5905" si="6112">(_xlfn.NORM.INV($A$5687,H3570,$B$37+$B$38*H3570)-H4495)/3</f>
        <v>105.91490080237844</v>
      </c>
      <c r="I5905" s="34">
        <f t="shared" si="6112"/>
        <v>105.91490080237845</v>
      </c>
      <c r="J5905" s="34">
        <f t="shared" si="6112"/>
        <v>105.91490080237845</v>
      </c>
      <c r="K5905" s="34">
        <f t="shared" si="6112"/>
        <v>101.53274066621196</v>
      </c>
      <c r="L5905" s="34">
        <f t="shared" si="6112"/>
        <v>101.32088282093495</v>
      </c>
      <c r="M5905" s="34">
        <f t="shared" si="6112"/>
        <v>101.10902497565797</v>
      </c>
      <c r="N5905" s="34">
        <f t="shared" si="6112"/>
        <v>100.89716713038098</v>
      </c>
      <c r="O5905" s="34">
        <f t="shared" si="6112"/>
        <v>100.685309285104</v>
      </c>
      <c r="P5905" s="34">
        <f t="shared" si="6112"/>
        <v>100.47345143982699</v>
      </c>
      <c r="Q5905" s="34">
        <f t="shared" si="6112"/>
        <v>100.94690287965409</v>
      </c>
      <c r="R5905" s="34">
        <f t="shared" si="6112"/>
        <v>99.999999999999929</v>
      </c>
      <c r="S5905" s="34">
        <f t="shared" si="6112"/>
        <v>99.999999999999886</v>
      </c>
      <c r="T5905" s="34">
        <f t="shared" si="6112"/>
        <v>99.999999999999929</v>
      </c>
      <c r="U5905" s="34">
        <f t="shared" si="6112"/>
        <v>99.999999999999886</v>
      </c>
      <c r="V5905" s="34">
        <f t="shared" si="6112"/>
        <v>99.999999999999901</v>
      </c>
    </row>
    <row r="5906" spans="1:22" x14ac:dyDescent="0.2">
      <c r="A5906" s="9" t="str">
        <f t="shared" si="6088"/>
        <v>United States Virgin Islands</v>
      </c>
      <c r="H5906" s="34">
        <f t="shared" ref="H5906:V5906" si="6113">(_xlfn.NORM.INV($A$5687,H3571,$B$37+$B$38*H3571)-H4496)/3</f>
        <v>112.8247579075519</v>
      </c>
      <c r="I5906" s="34">
        <f t="shared" si="6113"/>
        <v>112.82475790755187</v>
      </c>
      <c r="J5906" s="34">
        <f t="shared" si="6113"/>
        <v>112.8247579075519</v>
      </c>
      <c r="K5906" s="34">
        <f t="shared" si="6113"/>
        <v>111.28641964670243</v>
      </c>
      <c r="L5906" s="34">
        <f t="shared" si="6113"/>
        <v>109.15860847121257</v>
      </c>
      <c r="M5906" s="34">
        <f t="shared" si="6113"/>
        <v>107.03079729572271</v>
      </c>
      <c r="N5906" s="34">
        <f t="shared" si="6113"/>
        <v>104.90298612023291</v>
      </c>
      <c r="O5906" s="34">
        <f t="shared" si="6113"/>
        <v>102.77517494474301</v>
      </c>
      <c r="P5906" s="34">
        <f t="shared" si="6113"/>
        <v>100.6473637692532</v>
      </c>
      <c r="Q5906" s="34">
        <f t="shared" si="6113"/>
        <v>101.29472753850648</v>
      </c>
      <c r="R5906" s="34">
        <f t="shared" si="6113"/>
        <v>99.999999999999901</v>
      </c>
      <c r="S5906" s="34">
        <f t="shared" si="6113"/>
        <v>99.999999999999901</v>
      </c>
      <c r="T5906" s="34">
        <f t="shared" si="6113"/>
        <v>99.999999999999901</v>
      </c>
      <c r="U5906" s="34">
        <f t="shared" si="6113"/>
        <v>99.999999999999901</v>
      </c>
      <c r="V5906" s="34">
        <f t="shared" si="6113"/>
        <v>99.999999999999901</v>
      </c>
    </row>
    <row r="5907" spans="1:22" x14ac:dyDescent="0.2">
      <c r="A5907" s="9" t="str">
        <f t="shared" si="6088"/>
        <v>United States of America</v>
      </c>
      <c r="H5907" s="34">
        <f t="shared" ref="H5907:V5907" si="6114">(_xlfn.NORM.INV($A$5687,H3572,$B$37+$B$38*H3572)-H4497)/3</f>
        <v>112.68000467625738</v>
      </c>
      <c r="I5907" s="34">
        <f t="shared" si="6114"/>
        <v>112.68000467625738</v>
      </c>
      <c r="J5907" s="34">
        <f t="shared" si="6114"/>
        <v>112.68000467625738</v>
      </c>
      <c r="K5907" s="34">
        <f t="shared" si="6114"/>
        <v>108.34521405096375</v>
      </c>
      <c r="L5907" s="34">
        <f t="shared" si="6114"/>
        <v>106.84533066915454</v>
      </c>
      <c r="M5907" s="34">
        <f t="shared" si="6114"/>
        <v>105.34544728734527</v>
      </c>
      <c r="N5907" s="34">
        <f t="shared" si="6114"/>
        <v>103.84556390553603</v>
      </c>
      <c r="O5907" s="34">
        <f t="shared" si="6114"/>
        <v>102.34568052372674</v>
      </c>
      <c r="P5907" s="34">
        <f t="shared" si="6114"/>
        <v>100.84579714191754</v>
      </c>
      <c r="Q5907" s="34">
        <f t="shared" si="6114"/>
        <v>101.69159428383512</v>
      </c>
      <c r="R5907" s="34">
        <f t="shared" si="6114"/>
        <v>99.999999999999886</v>
      </c>
      <c r="S5907" s="34">
        <f t="shared" si="6114"/>
        <v>99.999999999999929</v>
      </c>
      <c r="T5907" s="34">
        <f t="shared" si="6114"/>
        <v>99.999999999999886</v>
      </c>
      <c r="U5907" s="34">
        <f t="shared" si="6114"/>
        <v>99.999999999999929</v>
      </c>
      <c r="V5907" s="34">
        <f t="shared" si="6114"/>
        <v>99.999999999999929</v>
      </c>
    </row>
    <row r="5908" spans="1:22" x14ac:dyDescent="0.2">
      <c r="A5908" s="9" t="str">
        <f t="shared" si="6088"/>
        <v>Uruguay</v>
      </c>
      <c r="H5908" s="34">
        <f t="shared" ref="H5908:V5908" si="6115">(_xlfn.NORM.INV($A$5687,H3573,$B$37+$B$38*H3573)-H4498)/3</f>
        <v>113.05714416841987</v>
      </c>
      <c r="I5908" s="34">
        <f t="shared" si="6115"/>
        <v>113.0571441684199</v>
      </c>
      <c r="J5908" s="34">
        <f t="shared" si="6115"/>
        <v>113.05714416841987</v>
      </c>
      <c r="K5908" s="34">
        <f t="shared" si="6115"/>
        <v>113.05714416841988</v>
      </c>
      <c r="L5908" s="34">
        <f t="shared" si="6115"/>
        <v>110.57859240621353</v>
      </c>
      <c r="M5908" s="34">
        <f t="shared" si="6115"/>
        <v>108.10004064400719</v>
      </c>
      <c r="N5908" s="34">
        <f t="shared" si="6115"/>
        <v>105.62148888180086</v>
      </c>
      <c r="O5908" s="34">
        <f t="shared" si="6115"/>
        <v>103.14293711959449</v>
      </c>
      <c r="P5908" s="34">
        <f t="shared" si="6115"/>
        <v>100.66438535738816</v>
      </c>
      <c r="Q5908" s="34">
        <f t="shared" si="6115"/>
        <v>101.32877071477641</v>
      </c>
      <c r="R5908" s="34">
        <f t="shared" si="6115"/>
        <v>99.999999999999901</v>
      </c>
      <c r="S5908" s="34">
        <f t="shared" si="6115"/>
        <v>99.999999999999901</v>
      </c>
      <c r="T5908" s="34">
        <f t="shared" si="6115"/>
        <v>99.999999999999886</v>
      </c>
      <c r="U5908" s="34">
        <f t="shared" si="6115"/>
        <v>99.999999999999929</v>
      </c>
      <c r="V5908" s="34">
        <f t="shared" si="6115"/>
        <v>99.999999999999929</v>
      </c>
    </row>
    <row r="5909" spans="1:22" x14ac:dyDescent="0.2">
      <c r="A5909" s="9" t="str">
        <f t="shared" si="6088"/>
        <v>Uzbekistan</v>
      </c>
      <c r="H5909" s="34">
        <f t="shared" ref="H5909:V5909" si="6116">(_xlfn.NORM.INV($A$5687,H3574,$B$37+$B$38*H3574)-H4499)/3</f>
        <v>108.40152693350372</v>
      </c>
      <c r="I5909" s="34">
        <f t="shared" si="6116"/>
        <v>108.4015269335037</v>
      </c>
      <c r="J5909" s="34">
        <f t="shared" si="6116"/>
        <v>108.40152693350369</v>
      </c>
      <c r="K5909" s="34">
        <f t="shared" si="6116"/>
        <v>103.83896851241433</v>
      </c>
      <c r="L5909" s="34">
        <f t="shared" si="6116"/>
        <v>103.18911931720817</v>
      </c>
      <c r="M5909" s="34">
        <f t="shared" si="6116"/>
        <v>102.53927012200207</v>
      </c>
      <c r="N5909" s="34">
        <f t="shared" si="6116"/>
        <v>101.88942092679594</v>
      </c>
      <c r="O5909" s="34">
        <f t="shared" si="6116"/>
        <v>101.23957173158976</v>
      </c>
      <c r="P5909" s="34">
        <f t="shared" si="6116"/>
        <v>100.58972253638366</v>
      </c>
      <c r="Q5909" s="34">
        <f t="shared" si="6116"/>
        <v>101.17944507276736</v>
      </c>
      <c r="R5909" s="34">
        <f t="shared" si="6116"/>
        <v>99.999999999999901</v>
      </c>
      <c r="S5909" s="34">
        <f t="shared" si="6116"/>
        <v>99.999999999999929</v>
      </c>
      <c r="T5909" s="34">
        <f t="shared" si="6116"/>
        <v>99.999999999999929</v>
      </c>
      <c r="U5909" s="34">
        <f t="shared" si="6116"/>
        <v>99.999999999999886</v>
      </c>
      <c r="V5909" s="34">
        <f t="shared" si="6116"/>
        <v>99.999999999999886</v>
      </c>
    </row>
    <row r="5910" spans="1:22" x14ac:dyDescent="0.2">
      <c r="A5910" s="9" t="str">
        <f t="shared" si="6088"/>
        <v>Vanuatu</v>
      </c>
      <c r="H5910" s="34">
        <f t="shared" ref="H5910:V5910" si="6117">(_xlfn.NORM.INV($A$5687,H3575,$B$37+$B$38*H3575)-H4500)/3</f>
        <v>102.39896623982655</v>
      </c>
      <c r="I5910" s="34">
        <f t="shared" si="6117"/>
        <v>102.39896623982652</v>
      </c>
      <c r="J5910" s="34">
        <f t="shared" si="6117"/>
        <v>102.39896623982655</v>
      </c>
      <c r="K5910" s="34">
        <f t="shared" si="6117"/>
        <v>101.61447069387587</v>
      </c>
      <c r="L5910" s="34">
        <f t="shared" si="6117"/>
        <v>101.40926778469094</v>
      </c>
      <c r="M5910" s="34">
        <f t="shared" si="6117"/>
        <v>101.20406487550599</v>
      </c>
      <c r="N5910" s="34">
        <f t="shared" si="6117"/>
        <v>100.99886196632104</v>
      </c>
      <c r="O5910" s="34">
        <f t="shared" si="6117"/>
        <v>100.7936590571361</v>
      </c>
      <c r="P5910" s="34">
        <f t="shared" si="6117"/>
        <v>100.58845614795115</v>
      </c>
      <c r="Q5910" s="34">
        <f t="shared" si="6117"/>
        <v>101.17691229590241</v>
      </c>
      <c r="R5910" s="34">
        <f t="shared" si="6117"/>
        <v>99.999999999999929</v>
      </c>
      <c r="S5910" s="34">
        <f t="shared" si="6117"/>
        <v>99.999999999999901</v>
      </c>
      <c r="T5910" s="34">
        <f t="shared" si="6117"/>
        <v>99.999999999999901</v>
      </c>
      <c r="U5910" s="34">
        <f t="shared" si="6117"/>
        <v>99.999999999999901</v>
      </c>
      <c r="V5910" s="34">
        <f t="shared" si="6117"/>
        <v>99.999999999999901</v>
      </c>
    </row>
    <row r="5911" spans="1:22" x14ac:dyDescent="0.2">
      <c r="A5911" s="9" t="str">
        <f t="shared" si="6088"/>
        <v>Venezuela (Bolivarian Republic of)</v>
      </c>
      <c r="H5911" s="34">
        <f t="shared" ref="H5911:V5911" si="6118">(_xlfn.NORM.INV($A$5687,H3576,$B$37+$B$38*H3576)-H4501)/3</f>
        <v>115.41357253148527</v>
      </c>
      <c r="I5911" s="34">
        <f t="shared" si="6118"/>
        <v>115.41357253148527</v>
      </c>
      <c r="J5911" s="34">
        <f t="shared" si="6118"/>
        <v>115.41357253148523</v>
      </c>
      <c r="K5911" s="34">
        <f t="shared" si="6118"/>
        <v>113.91558393358282</v>
      </c>
      <c r="L5911" s="34">
        <f t="shared" si="6118"/>
        <v>111.26162126308274</v>
      </c>
      <c r="M5911" s="34">
        <f t="shared" si="6118"/>
        <v>108.60765859258265</v>
      </c>
      <c r="N5911" s="34">
        <f t="shared" si="6118"/>
        <v>105.95369592208255</v>
      </c>
      <c r="O5911" s="34">
        <f t="shared" si="6118"/>
        <v>103.29973325158251</v>
      </c>
      <c r="P5911" s="34">
        <f t="shared" si="6118"/>
        <v>100.64577058108239</v>
      </c>
      <c r="Q5911" s="34">
        <f t="shared" si="6118"/>
        <v>101.2915411621649</v>
      </c>
      <c r="R5911" s="34">
        <f t="shared" si="6118"/>
        <v>99.999999999999901</v>
      </c>
      <c r="S5911" s="34">
        <f t="shared" si="6118"/>
        <v>99.999999999999901</v>
      </c>
      <c r="T5911" s="34">
        <f t="shared" si="6118"/>
        <v>99.999999999999901</v>
      </c>
      <c r="U5911" s="34">
        <f t="shared" si="6118"/>
        <v>99.999999999999901</v>
      </c>
      <c r="V5911" s="34">
        <f t="shared" si="6118"/>
        <v>99.999999999999901</v>
      </c>
    </row>
    <row r="5912" spans="1:22" x14ac:dyDescent="0.2">
      <c r="A5912" s="9" t="str">
        <f t="shared" si="6088"/>
        <v>Viet Nam</v>
      </c>
      <c r="H5912" s="34">
        <f t="shared" ref="H5912:V5912" si="6119">(_xlfn.NORM.INV($A$5687,H3577,$B$37+$B$38*H3577)-H4502)/3</f>
        <v>107.83021146404121</v>
      </c>
      <c r="I5912" s="34">
        <f t="shared" si="6119"/>
        <v>107.83021146404121</v>
      </c>
      <c r="J5912" s="34">
        <f t="shared" si="6119"/>
        <v>107.83021146404117</v>
      </c>
      <c r="K5912" s="34">
        <f t="shared" si="6119"/>
        <v>107.83021146404121</v>
      </c>
      <c r="L5912" s="34">
        <f t="shared" si="6119"/>
        <v>106.42428277037986</v>
      </c>
      <c r="M5912" s="34">
        <f t="shared" si="6119"/>
        <v>105.01835407671854</v>
      </c>
      <c r="N5912" s="34">
        <f t="shared" si="6119"/>
        <v>103.61242538305721</v>
      </c>
      <c r="O5912" s="34">
        <f t="shared" si="6119"/>
        <v>102.20649668939586</v>
      </c>
      <c r="P5912" s="34">
        <f t="shared" si="6119"/>
        <v>100.80056799573458</v>
      </c>
      <c r="Q5912" s="34">
        <f t="shared" si="6119"/>
        <v>101.60113599146921</v>
      </c>
      <c r="R5912" s="34">
        <f t="shared" si="6119"/>
        <v>99.999999999999929</v>
      </c>
      <c r="S5912" s="34">
        <f t="shared" si="6119"/>
        <v>99.999999999999886</v>
      </c>
      <c r="T5912" s="34">
        <f t="shared" si="6119"/>
        <v>99.999999999999929</v>
      </c>
      <c r="U5912" s="34">
        <f t="shared" si="6119"/>
        <v>99.999999999999886</v>
      </c>
      <c r="V5912" s="34">
        <f t="shared" si="6119"/>
        <v>99.999999999999886</v>
      </c>
    </row>
    <row r="5913" spans="1:22" x14ac:dyDescent="0.2">
      <c r="A5913" s="9" t="str">
        <f t="shared" si="6088"/>
        <v>Wallis and Futuna Islands</v>
      </c>
      <c r="H5913" s="34">
        <f t="shared" ref="H5913:V5913" si="6120">(_xlfn.NORM.INV($A$5687,H3578,$B$37+$B$38*H3578)-H4503)/3</f>
        <v>102.3103035428188</v>
      </c>
      <c r="I5913" s="34">
        <f t="shared" si="6120"/>
        <v>102.3103035428188</v>
      </c>
      <c r="J5913" s="34">
        <f t="shared" si="6120"/>
        <v>102.3103035428188</v>
      </c>
      <c r="K5913" s="34">
        <f t="shared" si="6120"/>
        <v>102.14104300426006</v>
      </c>
      <c r="L5913" s="34">
        <f t="shared" si="6120"/>
        <v>101.84569109935795</v>
      </c>
      <c r="M5913" s="34">
        <f t="shared" si="6120"/>
        <v>101.55033919445577</v>
      </c>
      <c r="N5913" s="34">
        <f t="shared" si="6120"/>
        <v>101.25498728955368</v>
      </c>
      <c r="O5913" s="34">
        <f t="shared" si="6120"/>
        <v>100.95963538465152</v>
      </c>
      <c r="P5913" s="34">
        <f t="shared" si="6120"/>
        <v>100.66428347974939</v>
      </c>
      <c r="Q5913" s="34">
        <f t="shared" si="6120"/>
        <v>101.3285669594988</v>
      </c>
      <c r="R5913" s="34">
        <f t="shared" si="6120"/>
        <v>99.999999999999929</v>
      </c>
      <c r="S5913" s="34">
        <f t="shared" si="6120"/>
        <v>99.999999999999929</v>
      </c>
      <c r="T5913" s="34">
        <f t="shared" si="6120"/>
        <v>99.999999999999901</v>
      </c>
      <c r="U5913" s="34">
        <f t="shared" si="6120"/>
        <v>99.999999999999886</v>
      </c>
      <c r="V5913" s="34">
        <f t="shared" si="6120"/>
        <v>99.999999999999929</v>
      </c>
    </row>
    <row r="5914" spans="1:22" x14ac:dyDescent="0.2">
      <c r="A5914" s="9" t="str">
        <f t="shared" si="6088"/>
        <v>Yemen</v>
      </c>
      <c r="H5914" s="34">
        <f t="shared" ref="H5914:V5914" si="6121">(_xlfn.NORM.INV($A$5687,H3579,$B$37+$B$38*H3579)-H4504)/3</f>
        <v>106.82109978661494</v>
      </c>
      <c r="I5914" s="34">
        <f t="shared" si="6121"/>
        <v>106.82109978661492</v>
      </c>
      <c r="J5914" s="34">
        <f t="shared" si="6121"/>
        <v>106.82109978661494</v>
      </c>
      <c r="K5914" s="34">
        <f t="shared" si="6121"/>
        <v>100.10252135716274</v>
      </c>
      <c r="L5914" s="34">
        <f t="shared" si="6121"/>
        <v>100.1601457879309</v>
      </c>
      <c r="M5914" s="34">
        <f t="shared" si="6121"/>
        <v>100.21777021869906</v>
      </c>
      <c r="N5914" s="34">
        <f t="shared" si="6121"/>
        <v>100.27539464946723</v>
      </c>
      <c r="O5914" s="34">
        <f t="shared" si="6121"/>
        <v>100.33301908023539</v>
      </c>
      <c r="P5914" s="34">
        <f t="shared" si="6121"/>
        <v>100.39064351100357</v>
      </c>
      <c r="Q5914" s="34">
        <f t="shared" si="6121"/>
        <v>100.78128702200722</v>
      </c>
      <c r="R5914" s="34">
        <f t="shared" si="6121"/>
        <v>99.999999999999886</v>
      </c>
      <c r="S5914" s="34">
        <f t="shared" si="6121"/>
        <v>99.999999999999901</v>
      </c>
      <c r="T5914" s="34">
        <f t="shared" si="6121"/>
        <v>99.999999999999901</v>
      </c>
      <c r="U5914" s="34">
        <f t="shared" si="6121"/>
        <v>99.999999999999929</v>
      </c>
      <c r="V5914" s="34">
        <f t="shared" si="6121"/>
        <v>99.999999999999901</v>
      </c>
    </row>
    <row r="5915" spans="1:22" x14ac:dyDescent="0.2">
      <c r="A5915" s="9" t="str">
        <f t="shared" si="6088"/>
        <v>Zambia</v>
      </c>
      <c r="H5915" s="34">
        <f t="shared" ref="H5915:V5915" si="6122">(_xlfn.NORM.INV($A$5687,H3580,$B$37+$B$38*H3580)-H4505)/3</f>
        <v>103.95254128313549</v>
      </c>
      <c r="I5915" s="34">
        <f t="shared" si="6122"/>
        <v>103.95254128313552</v>
      </c>
      <c r="J5915" s="34">
        <f t="shared" si="6122"/>
        <v>103.95254128313552</v>
      </c>
      <c r="K5915" s="34">
        <f t="shared" si="6122"/>
        <v>100.38624167543101</v>
      </c>
      <c r="L5915" s="34">
        <f t="shared" si="6122"/>
        <v>100.3693793927582</v>
      </c>
      <c r="M5915" s="34">
        <f t="shared" si="6122"/>
        <v>100.3525171100854</v>
      </c>
      <c r="N5915" s="34">
        <f t="shared" si="6122"/>
        <v>100.3356548274126</v>
      </c>
      <c r="O5915" s="34">
        <f t="shared" si="6122"/>
        <v>100.31879254473974</v>
      </c>
      <c r="P5915" s="34">
        <f t="shared" si="6122"/>
        <v>100.30193026206696</v>
      </c>
      <c r="Q5915" s="34">
        <f t="shared" si="6122"/>
        <v>100.60386052413402</v>
      </c>
      <c r="R5915" s="34">
        <f t="shared" si="6122"/>
        <v>99.999999999999929</v>
      </c>
      <c r="S5915" s="34">
        <f t="shared" si="6122"/>
        <v>99.999999999999901</v>
      </c>
      <c r="T5915" s="34">
        <f t="shared" si="6122"/>
        <v>99.999999999999901</v>
      </c>
      <c r="U5915" s="34">
        <f t="shared" si="6122"/>
        <v>99.999999999999886</v>
      </c>
      <c r="V5915" s="34">
        <f t="shared" si="6122"/>
        <v>99.999999999999901</v>
      </c>
    </row>
    <row r="5916" spans="1:22" x14ac:dyDescent="0.2">
      <c r="A5916" s="9" t="str">
        <f t="shared" si="6088"/>
        <v>Zimbabwe</v>
      </c>
      <c r="H5916" s="34">
        <f t="shared" ref="H5916:V5916" si="6123">(_xlfn.NORM.INV($A$5687,H3581,$B$37+$B$38*H3581)-H4506)/3</f>
        <v>108.6040602804033</v>
      </c>
      <c r="I5916" s="34">
        <f t="shared" si="6123"/>
        <v>108.6040602804033</v>
      </c>
      <c r="J5916" s="34">
        <f t="shared" si="6123"/>
        <v>108.6040602804033</v>
      </c>
      <c r="K5916" s="34">
        <f t="shared" si="6123"/>
        <v>103.0550694959436</v>
      </c>
      <c r="L5916" s="34">
        <f t="shared" si="6123"/>
        <v>102.5302464647181</v>
      </c>
      <c r="M5916" s="34">
        <f t="shared" si="6123"/>
        <v>102.0054234334926</v>
      </c>
      <c r="N5916" s="34">
        <f t="shared" si="6123"/>
        <v>101.4806004022671</v>
      </c>
      <c r="O5916" s="34">
        <f t="shared" si="6123"/>
        <v>100.95577737104158</v>
      </c>
      <c r="P5916" s="34">
        <f t="shared" si="6123"/>
        <v>100.4309543398161</v>
      </c>
      <c r="Q5916" s="34">
        <f t="shared" si="6123"/>
        <v>100.86190867963232</v>
      </c>
      <c r="R5916" s="34">
        <f t="shared" si="6123"/>
        <v>99.999999999999929</v>
      </c>
      <c r="S5916" s="34">
        <f t="shared" si="6123"/>
        <v>99.999999999999901</v>
      </c>
      <c r="T5916" s="34">
        <f t="shared" si="6123"/>
        <v>99.999999999999929</v>
      </c>
      <c r="U5916" s="34">
        <f t="shared" si="6123"/>
        <v>99.999999999999901</v>
      </c>
      <c r="V5916" s="34">
        <f t="shared" si="6123"/>
        <v>99.999999999999929</v>
      </c>
    </row>
  </sheetData>
  <sortState xmlns:xlrd2="http://schemas.microsoft.com/office/spreadsheetml/2017/richdata2" ref="K2896:N3122">
    <sortCondition ref="N2896:N3122"/>
  </sortState>
  <phoneticPr fontId="7" type="noConversion"/>
  <dataValidations count="5">
    <dataValidation type="list" allowBlank="1" showInputMessage="1" showErrorMessage="1" sqref="C54" xr:uid="{958AEDEC-9DE7-4815-A807-E9583BC1F00B}">
      <formula1>"BPL,MPL"</formula1>
    </dataValidation>
    <dataValidation type="list" allowBlank="1" showInputMessage="1" showErrorMessage="1" sqref="F62" xr:uid="{EEC5F187-60F1-4561-9AAC-DEAB67BD9228}">
      <formula1>"2035,2040,2045,2050,2055,2060,2065,2070,2075,2080,2085,2090,2095,2100"</formula1>
    </dataValidation>
    <dataValidation type="list" allowBlank="1" showInputMessage="1" showErrorMessage="1" sqref="C57" xr:uid="{619F5277-C1E4-4DCA-9287-51DF4D9F74BA}">
      <formula1>"Both,Female,Male"</formula1>
    </dataValidation>
    <dataValidation type="list" allowBlank="1" showInputMessage="1" showErrorMessage="1" sqref="C55" xr:uid="{11E94B50-D510-4282-8D8F-2CC10FC8FD27}">
      <formula1>"Lower primary,End of primary,End of lower secondary"</formula1>
    </dataValidation>
    <dataValidation type="list" allowBlank="1" showInputMessage="1" showErrorMessage="1" sqref="C56" xr:uid="{5DC4B30C-9339-46B3-912E-877308E75CF9}">
      <formula1>"Reading,Mathematics"</formula1>
    </dataValidation>
  </dataValidations>
  <pageMargins left="0.7" right="0.7" top="0.75" bottom="0.75" header="0.3" footer="0.3"/>
  <pageSetup paperSize="9" orientation="portrait" r:id="rId1"/>
  <ignoredErrors>
    <ignoredError sqref="N55" formula="1"/>
  </ignoredError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Projections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Tanya Guyatt</cp:lastModifiedBy>
  <dcterms:created xsi:type="dcterms:W3CDTF">2019-07-01T17:50:48Z</dcterms:created>
  <dcterms:modified xsi:type="dcterms:W3CDTF">2021-03-09T17:50:19Z</dcterms:modified>
</cp:coreProperties>
</file>